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82844F24-E8F3-4EFD-B4D5-CBCA274D8776}" xr6:coauthVersionLast="47" xr6:coauthVersionMax="47" xr10:uidLastSave="{00000000-0000-0000-0000-000000000000}"/>
  <bookViews>
    <workbookView xWindow="-120" yWindow="-120" windowWidth="29040" windowHeight="15840" activeTab="1" xr2:uid="{E2F5C4D8-0A04-4858-AD2F-753A50645123}"/>
  </bookViews>
  <sheets>
    <sheet name="Sheet1" sheetId="2" r:id="rId1"/>
    <sheet name="Dashboard" sheetId="3" r:id="rId2"/>
    <sheet name="products" sheetId="1" r:id="rId3"/>
  </sheets>
  <definedNames>
    <definedName name="Slicer_Expiry">#N/A</definedName>
    <definedName name="Slicer_Product_Name">#N/A</definedName>
    <definedName name="Slicer_Product_Ratings">#N/A</definedName>
    <definedName name="Slicer_Warranty_Period">#N/A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V6183" i="1"/>
  <c r="V6311" i="1"/>
  <c r="V6439" i="1"/>
  <c r="V6567" i="1"/>
  <c r="V6687" i="1"/>
  <c r="V6767" i="1"/>
  <c r="U2" i="1"/>
  <c r="V2" i="1" s="1"/>
  <c r="U3" i="1"/>
  <c r="V3" i="1" s="1"/>
  <c r="U4" i="1"/>
  <c r="V4" i="1" s="1"/>
  <c r="U5" i="1"/>
  <c r="V5" i="1" s="1"/>
  <c r="U6" i="1"/>
  <c r="V6" i="1" s="1"/>
  <c r="U7" i="1"/>
  <c r="V7" i="1" s="1"/>
  <c r="U8" i="1"/>
  <c r="V8" i="1" s="1"/>
  <c r="U9" i="1"/>
  <c r="V9" i="1" s="1"/>
  <c r="U10" i="1"/>
  <c r="V10" i="1" s="1"/>
  <c r="U11" i="1"/>
  <c r="V11" i="1" s="1"/>
  <c r="U12" i="1"/>
  <c r="V12" i="1" s="1"/>
  <c r="U13" i="1"/>
  <c r="V13" i="1" s="1"/>
  <c r="U14" i="1"/>
  <c r="V14" i="1" s="1"/>
  <c r="U15" i="1"/>
  <c r="V15" i="1" s="1"/>
  <c r="U16" i="1"/>
  <c r="V16" i="1" s="1"/>
  <c r="U17" i="1"/>
  <c r="V17" i="1" s="1"/>
  <c r="U18" i="1"/>
  <c r="V18" i="1" s="1"/>
  <c r="U19" i="1"/>
  <c r="V19" i="1" s="1"/>
  <c r="U20" i="1"/>
  <c r="V20" i="1" s="1"/>
  <c r="U21" i="1"/>
  <c r="V21" i="1" s="1"/>
  <c r="U22" i="1"/>
  <c r="V22" i="1" s="1"/>
  <c r="U23" i="1"/>
  <c r="V23" i="1" s="1"/>
  <c r="U24" i="1"/>
  <c r="V24" i="1" s="1"/>
  <c r="U25" i="1"/>
  <c r="V25" i="1" s="1"/>
  <c r="U26" i="1"/>
  <c r="V26" i="1" s="1"/>
  <c r="U27" i="1"/>
  <c r="V27" i="1" s="1"/>
  <c r="U28" i="1"/>
  <c r="V28" i="1" s="1"/>
  <c r="U29" i="1"/>
  <c r="V29" i="1" s="1"/>
  <c r="U30" i="1"/>
  <c r="V30" i="1" s="1"/>
  <c r="U31" i="1"/>
  <c r="V31" i="1" s="1"/>
  <c r="U32" i="1"/>
  <c r="V32" i="1" s="1"/>
  <c r="U33" i="1"/>
  <c r="V33" i="1" s="1"/>
  <c r="U34" i="1"/>
  <c r="V34" i="1" s="1"/>
  <c r="U35" i="1"/>
  <c r="V35" i="1" s="1"/>
  <c r="U36" i="1"/>
  <c r="V36" i="1" s="1"/>
  <c r="U37" i="1"/>
  <c r="V37" i="1" s="1"/>
  <c r="U38" i="1"/>
  <c r="V38" i="1" s="1"/>
  <c r="U39" i="1"/>
  <c r="V39" i="1" s="1"/>
  <c r="U40" i="1"/>
  <c r="V40" i="1" s="1"/>
  <c r="U41" i="1"/>
  <c r="V41" i="1" s="1"/>
  <c r="U42" i="1"/>
  <c r="V42" i="1" s="1"/>
  <c r="U43" i="1"/>
  <c r="V43" i="1" s="1"/>
  <c r="U44" i="1"/>
  <c r="V44" i="1" s="1"/>
  <c r="U45" i="1"/>
  <c r="V45" i="1" s="1"/>
  <c r="U46" i="1"/>
  <c r="V46" i="1" s="1"/>
  <c r="U47" i="1"/>
  <c r="V47" i="1" s="1"/>
  <c r="U48" i="1"/>
  <c r="V48" i="1" s="1"/>
  <c r="U49" i="1"/>
  <c r="V49" i="1" s="1"/>
  <c r="U50" i="1"/>
  <c r="V50" i="1" s="1"/>
  <c r="U51" i="1"/>
  <c r="V51" i="1" s="1"/>
  <c r="U52" i="1"/>
  <c r="V52" i="1" s="1"/>
  <c r="U53" i="1"/>
  <c r="V53" i="1" s="1"/>
  <c r="U54" i="1"/>
  <c r="V54" i="1" s="1"/>
  <c r="U55" i="1"/>
  <c r="V55" i="1" s="1"/>
  <c r="U56" i="1"/>
  <c r="V56" i="1" s="1"/>
  <c r="U57" i="1"/>
  <c r="V57" i="1" s="1"/>
  <c r="U58" i="1"/>
  <c r="V58" i="1" s="1"/>
  <c r="U59" i="1"/>
  <c r="V59" i="1" s="1"/>
  <c r="U60" i="1"/>
  <c r="V60" i="1" s="1"/>
  <c r="U61" i="1"/>
  <c r="V61" i="1" s="1"/>
  <c r="U62" i="1"/>
  <c r="V62" i="1" s="1"/>
  <c r="U63" i="1"/>
  <c r="V63" i="1" s="1"/>
  <c r="U64" i="1"/>
  <c r="V64" i="1" s="1"/>
  <c r="U65" i="1"/>
  <c r="V65" i="1" s="1"/>
  <c r="U66" i="1"/>
  <c r="V66" i="1" s="1"/>
  <c r="U67" i="1"/>
  <c r="V67" i="1" s="1"/>
  <c r="U68" i="1"/>
  <c r="V68" i="1" s="1"/>
  <c r="U69" i="1"/>
  <c r="V69" i="1" s="1"/>
  <c r="U70" i="1"/>
  <c r="V70" i="1" s="1"/>
  <c r="U71" i="1"/>
  <c r="V71" i="1" s="1"/>
  <c r="U72" i="1"/>
  <c r="V72" i="1" s="1"/>
  <c r="U73" i="1"/>
  <c r="V73" i="1" s="1"/>
  <c r="U74" i="1"/>
  <c r="V74" i="1" s="1"/>
  <c r="U75" i="1"/>
  <c r="V75" i="1" s="1"/>
  <c r="U76" i="1"/>
  <c r="V76" i="1" s="1"/>
  <c r="U77" i="1"/>
  <c r="V77" i="1" s="1"/>
  <c r="U78" i="1"/>
  <c r="V78" i="1" s="1"/>
  <c r="U79" i="1"/>
  <c r="V79" i="1" s="1"/>
  <c r="U80" i="1"/>
  <c r="V80" i="1" s="1"/>
  <c r="U81" i="1"/>
  <c r="V81" i="1" s="1"/>
  <c r="U82" i="1"/>
  <c r="V82" i="1" s="1"/>
  <c r="U83" i="1"/>
  <c r="V83" i="1" s="1"/>
  <c r="U84" i="1"/>
  <c r="V84" i="1" s="1"/>
  <c r="U85" i="1"/>
  <c r="V85" i="1" s="1"/>
  <c r="U86" i="1"/>
  <c r="V86" i="1" s="1"/>
  <c r="U87" i="1"/>
  <c r="V87" i="1" s="1"/>
  <c r="U88" i="1"/>
  <c r="V88" i="1" s="1"/>
  <c r="U89" i="1"/>
  <c r="V89" i="1" s="1"/>
  <c r="U90" i="1"/>
  <c r="V90" i="1" s="1"/>
  <c r="U91" i="1"/>
  <c r="V91" i="1" s="1"/>
  <c r="U92" i="1"/>
  <c r="V92" i="1" s="1"/>
  <c r="U93" i="1"/>
  <c r="V93" i="1" s="1"/>
  <c r="U94" i="1"/>
  <c r="V94" i="1" s="1"/>
  <c r="U95" i="1"/>
  <c r="V95" i="1" s="1"/>
  <c r="U96" i="1"/>
  <c r="V96" i="1" s="1"/>
  <c r="U97" i="1"/>
  <c r="V97" i="1" s="1"/>
  <c r="U98" i="1"/>
  <c r="V98" i="1" s="1"/>
  <c r="U99" i="1"/>
  <c r="V99" i="1" s="1"/>
  <c r="U100" i="1"/>
  <c r="V100" i="1" s="1"/>
  <c r="U101" i="1"/>
  <c r="V101" i="1" s="1"/>
  <c r="U102" i="1"/>
  <c r="V102" i="1" s="1"/>
  <c r="U103" i="1"/>
  <c r="V103" i="1" s="1"/>
  <c r="U104" i="1"/>
  <c r="V104" i="1" s="1"/>
  <c r="U105" i="1"/>
  <c r="V105" i="1" s="1"/>
  <c r="U106" i="1"/>
  <c r="V106" i="1" s="1"/>
  <c r="U107" i="1"/>
  <c r="V107" i="1" s="1"/>
  <c r="U108" i="1"/>
  <c r="V108" i="1" s="1"/>
  <c r="U109" i="1"/>
  <c r="V109" i="1" s="1"/>
  <c r="U110" i="1"/>
  <c r="V110" i="1" s="1"/>
  <c r="U111" i="1"/>
  <c r="V111" i="1" s="1"/>
  <c r="U112" i="1"/>
  <c r="V112" i="1" s="1"/>
  <c r="U113" i="1"/>
  <c r="V113" i="1" s="1"/>
  <c r="U114" i="1"/>
  <c r="V114" i="1" s="1"/>
  <c r="U115" i="1"/>
  <c r="V115" i="1" s="1"/>
  <c r="U116" i="1"/>
  <c r="V116" i="1" s="1"/>
  <c r="U117" i="1"/>
  <c r="V117" i="1" s="1"/>
  <c r="U118" i="1"/>
  <c r="V118" i="1" s="1"/>
  <c r="U119" i="1"/>
  <c r="V119" i="1" s="1"/>
  <c r="U120" i="1"/>
  <c r="V120" i="1" s="1"/>
  <c r="U121" i="1"/>
  <c r="V121" i="1" s="1"/>
  <c r="U122" i="1"/>
  <c r="V122" i="1" s="1"/>
  <c r="U123" i="1"/>
  <c r="V123" i="1" s="1"/>
  <c r="U124" i="1"/>
  <c r="V124" i="1" s="1"/>
  <c r="U125" i="1"/>
  <c r="V125" i="1" s="1"/>
  <c r="U126" i="1"/>
  <c r="V126" i="1" s="1"/>
  <c r="U127" i="1"/>
  <c r="V127" i="1" s="1"/>
  <c r="U128" i="1"/>
  <c r="V128" i="1" s="1"/>
  <c r="U129" i="1"/>
  <c r="V129" i="1" s="1"/>
  <c r="U130" i="1"/>
  <c r="V130" i="1" s="1"/>
  <c r="U131" i="1"/>
  <c r="V131" i="1" s="1"/>
  <c r="U132" i="1"/>
  <c r="V132" i="1" s="1"/>
  <c r="U133" i="1"/>
  <c r="V133" i="1" s="1"/>
  <c r="U134" i="1"/>
  <c r="V134" i="1" s="1"/>
  <c r="U135" i="1"/>
  <c r="V135" i="1" s="1"/>
  <c r="U136" i="1"/>
  <c r="V136" i="1" s="1"/>
  <c r="U137" i="1"/>
  <c r="V137" i="1" s="1"/>
  <c r="U138" i="1"/>
  <c r="V138" i="1" s="1"/>
  <c r="U139" i="1"/>
  <c r="V139" i="1" s="1"/>
  <c r="U140" i="1"/>
  <c r="V140" i="1" s="1"/>
  <c r="U141" i="1"/>
  <c r="V141" i="1" s="1"/>
  <c r="U142" i="1"/>
  <c r="V142" i="1" s="1"/>
  <c r="U143" i="1"/>
  <c r="V143" i="1" s="1"/>
  <c r="U144" i="1"/>
  <c r="V144" i="1" s="1"/>
  <c r="U145" i="1"/>
  <c r="V145" i="1" s="1"/>
  <c r="U146" i="1"/>
  <c r="V146" i="1" s="1"/>
  <c r="U147" i="1"/>
  <c r="V147" i="1" s="1"/>
  <c r="U148" i="1"/>
  <c r="V148" i="1" s="1"/>
  <c r="U149" i="1"/>
  <c r="V149" i="1" s="1"/>
  <c r="U150" i="1"/>
  <c r="V150" i="1" s="1"/>
  <c r="U151" i="1"/>
  <c r="V151" i="1" s="1"/>
  <c r="U152" i="1"/>
  <c r="V152" i="1" s="1"/>
  <c r="U153" i="1"/>
  <c r="V153" i="1" s="1"/>
  <c r="U154" i="1"/>
  <c r="V154" i="1" s="1"/>
  <c r="U155" i="1"/>
  <c r="V155" i="1" s="1"/>
  <c r="U156" i="1"/>
  <c r="V156" i="1" s="1"/>
  <c r="U157" i="1"/>
  <c r="V157" i="1" s="1"/>
  <c r="U158" i="1"/>
  <c r="V158" i="1" s="1"/>
  <c r="U159" i="1"/>
  <c r="V159" i="1" s="1"/>
  <c r="U160" i="1"/>
  <c r="V160" i="1" s="1"/>
  <c r="U161" i="1"/>
  <c r="V161" i="1" s="1"/>
  <c r="U162" i="1"/>
  <c r="V162" i="1" s="1"/>
  <c r="U163" i="1"/>
  <c r="V163" i="1" s="1"/>
  <c r="U164" i="1"/>
  <c r="V164" i="1" s="1"/>
  <c r="U165" i="1"/>
  <c r="V165" i="1" s="1"/>
  <c r="U166" i="1"/>
  <c r="V166" i="1" s="1"/>
  <c r="U167" i="1"/>
  <c r="V167" i="1" s="1"/>
  <c r="U168" i="1"/>
  <c r="V168" i="1" s="1"/>
  <c r="U169" i="1"/>
  <c r="V169" i="1" s="1"/>
  <c r="U170" i="1"/>
  <c r="V170" i="1" s="1"/>
  <c r="U171" i="1"/>
  <c r="V171" i="1" s="1"/>
  <c r="U172" i="1"/>
  <c r="V172" i="1" s="1"/>
  <c r="U173" i="1"/>
  <c r="V173" i="1" s="1"/>
  <c r="U174" i="1"/>
  <c r="V174" i="1" s="1"/>
  <c r="U175" i="1"/>
  <c r="V175" i="1" s="1"/>
  <c r="U176" i="1"/>
  <c r="V176" i="1" s="1"/>
  <c r="U177" i="1"/>
  <c r="V177" i="1" s="1"/>
  <c r="U178" i="1"/>
  <c r="V178" i="1" s="1"/>
  <c r="U179" i="1"/>
  <c r="V179" i="1" s="1"/>
  <c r="U180" i="1"/>
  <c r="V180" i="1" s="1"/>
  <c r="U181" i="1"/>
  <c r="V181" i="1" s="1"/>
  <c r="U182" i="1"/>
  <c r="V182" i="1" s="1"/>
  <c r="U183" i="1"/>
  <c r="V183" i="1" s="1"/>
  <c r="U184" i="1"/>
  <c r="V184" i="1" s="1"/>
  <c r="U185" i="1"/>
  <c r="V185" i="1" s="1"/>
  <c r="U186" i="1"/>
  <c r="V186" i="1" s="1"/>
  <c r="U187" i="1"/>
  <c r="V187" i="1" s="1"/>
  <c r="U188" i="1"/>
  <c r="V188" i="1" s="1"/>
  <c r="U189" i="1"/>
  <c r="V189" i="1" s="1"/>
  <c r="U190" i="1"/>
  <c r="V190" i="1" s="1"/>
  <c r="U191" i="1"/>
  <c r="V191" i="1" s="1"/>
  <c r="U192" i="1"/>
  <c r="V192" i="1" s="1"/>
  <c r="U193" i="1"/>
  <c r="V193" i="1" s="1"/>
  <c r="U194" i="1"/>
  <c r="V194" i="1" s="1"/>
  <c r="U195" i="1"/>
  <c r="V195" i="1" s="1"/>
  <c r="U196" i="1"/>
  <c r="V196" i="1" s="1"/>
  <c r="U197" i="1"/>
  <c r="V197" i="1" s="1"/>
  <c r="U198" i="1"/>
  <c r="V198" i="1" s="1"/>
  <c r="U199" i="1"/>
  <c r="V199" i="1" s="1"/>
  <c r="U200" i="1"/>
  <c r="V200" i="1" s="1"/>
  <c r="U201" i="1"/>
  <c r="V201" i="1" s="1"/>
  <c r="U202" i="1"/>
  <c r="V202" i="1" s="1"/>
  <c r="U203" i="1"/>
  <c r="V203" i="1" s="1"/>
  <c r="U204" i="1"/>
  <c r="V204" i="1" s="1"/>
  <c r="U205" i="1"/>
  <c r="V205" i="1" s="1"/>
  <c r="U206" i="1"/>
  <c r="V206" i="1" s="1"/>
  <c r="U207" i="1"/>
  <c r="V207" i="1" s="1"/>
  <c r="U208" i="1"/>
  <c r="V208" i="1" s="1"/>
  <c r="U209" i="1"/>
  <c r="V209" i="1" s="1"/>
  <c r="U210" i="1"/>
  <c r="V210" i="1" s="1"/>
  <c r="U211" i="1"/>
  <c r="V211" i="1" s="1"/>
  <c r="U212" i="1"/>
  <c r="V212" i="1" s="1"/>
  <c r="U213" i="1"/>
  <c r="V213" i="1" s="1"/>
  <c r="U214" i="1"/>
  <c r="V214" i="1" s="1"/>
  <c r="U215" i="1"/>
  <c r="V215" i="1" s="1"/>
  <c r="U216" i="1"/>
  <c r="V216" i="1" s="1"/>
  <c r="U217" i="1"/>
  <c r="V217" i="1" s="1"/>
  <c r="U218" i="1"/>
  <c r="V218" i="1" s="1"/>
  <c r="U219" i="1"/>
  <c r="V219" i="1" s="1"/>
  <c r="U220" i="1"/>
  <c r="V220" i="1" s="1"/>
  <c r="U221" i="1"/>
  <c r="V221" i="1" s="1"/>
  <c r="U222" i="1"/>
  <c r="V222" i="1" s="1"/>
  <c r="U223" i="1"/>
  <c r="V223" i="1" s="1"/>
  <c r="U224" i="1"/>
  <c r="V224" i="1" s="1"/>
  <c r="U225" i="1"/>
  <c r="V225" i="1" s="1"/>
  <c r="U226" i="1"/>
  <c r="V226" i="1" s="1"/>
  <c r="U227" i="1"/>
  <c r="V227" i="1" s="1"/>
  <c r="U228" i="1"/>
  <c r="V228" i="1" s="1"/>
  <c r="U229" i="1"/>
  <c r="V229" i="1" s="1"/>
  <c r="U230" i="1"/>
  <c r="V230" i="1" s="1"/>
  <c r="U231" i="1"/>
  <c r="V231" i="1" s="1"/>
  <c r="U232" i="1"/>
  <c r="V232" i="1" s="1"/>
  <c r="U233" i="1"/>
  <c r="V233" i="1" s="1"/>
  <c r="U234" i="1"/>
  <c r="V234" i="1" s="1"/>
  <c r="U235" i="1"/>
  <c r="V235" i="1" s="1"/>
  <c r="U236" i="1"/>
  <c r="V236" i="1" s="1"/>
  <c r="U237" i="1"/>
  <c r="V237" i="1" s="1"/>
  <c r="U238" i="1"/>
  <c r="V238" i="1" s="1"/>
  <c r="U239" i="1"/>
  <c r="V239" i="1" s="1"/>
  <c r="U240" i="1"/>
  <c r="V240" i="1" s="1"/>
  <c r="U241" i="1"/>
  <c r="V241" i="1" s="1"/>
  <c r="U242" i="1"/>
  <c r="V242" i="1" s="1"/>
  <c r="U243" i="1"/>
  <c r="V243" i="1" s="1"/>
  <c r="U244" i="1"/>
  <c r="V244" i="1" s="1"/>
  <c r="U245" i="1"/>
  <c r="V245" i="1" s="1"/>
  <c r="U246" i="1"/>
  <c r="V246" i="1" s="1"/>
  <c r="U247" i="1"/>
  <c r="V247" i="1" s="1"/>
  <c r="U248" i="1"/>
  <c r="V248" i="1" s="1"/>
  <c r="U249" i="1"/>
  <c r="V249" i="1" s="1"/>
  <c r="U250" i="1"/>
  <c r="V250" i="1" s="1"/>
  <c r="U251" i="1"/>
  <c r="V251" i="1" s="1"/>
  <c r="U252" i="1"/>
  <c r="V252" i="1" s="1"/>
  <c r="U253" i="1"/>
  <c r="V253" i="1" s="1"/>
  <c r="U254" i="1"/>
  <c r="V254" i="1" s="1"/>
  <c r="U255" i="1"/>
  <c r="V255" i="1" s="1"/>
  <c r="U256" i="1"/>
  <c r="V256" i="1" s="1"/>
  <c r="U257" i="1"/>
  <c r="V257" i="1" s="1"/>
  <c r="U258" i="1"/>
  <c r="V258" i="1" s="1"/>
  <c r="U259" i="1"/>
  <c r="V259" i="1" s="1"/>
  <c r="U260" i="1"/>
  <c r="V260" i="1" s="1"/>
  <c r="U261" i="1"/>
  <c r="V261" i="1" s="1"/>
  <c r="U262" i="1"/>
  <c r="V262" i="1" s="1"/>
  <c r="U263" i="1"/>
  <c r="V263" i="1" s="1"/>
  <c r="U264" i="1"/>
  <c r="V264" i="1" s="1"/>
  <c r="U265" i="1"/>
  <c r="V265" i="1" s="1"/>
  <c r="U266" i="1"/>
  <c r="V266" i="1" s="1"/>
  <c r="U267" i="1"/>
  <c r="V267" i="1" s="1"/>
  <c r="U268" i="1"/>
  <c r="V268" i="1" s="1"/>
  <c r="U269" i="1"/>
  <c r="V269" i="1" s="1"/>
  <c r="U270" i="1"/>
  <c r="V270" i="1" s="1"/>
  <c r="U271" i="1"/>
  <c r="V271" i="1" s="1"/>
  <c r="U272" i="1"/>
  <c r="V272" i="1" s="1"/>
  <c r="U273" i="1"/>
  <c r="V273" i="1" s="1"/>
  <c r="U274" i="1"/>
  <c r="V274" i="1" s="1"/>
  <c r="U275" i="1"/>
  <c r="V275" i="1" s="1"/>
  <c r="U276" i="1"/>
  <c r="V276" i="1" s="1"/>
  <c r="U277" i="1"/>
  <c r="V277" i="1" s="1"/>
  <c r="U278" i="1"/>
  <c r="V278" i="1" s="1"/>
  <c r="U279" i="1"/>
  <c r="V279" i="1" s="1"/>
  <c r="U280" i="1"/>
  <c r="V280" i="1" s="1"/>
  <c r="U281" i="1"/>
  <c r="V281" i="1" s="1"/>
  <c r="U282" i="1"/>
  <c r="V282" i="1" s="1"/>
  <c r="U283" i="1"/>
  <c r="V283" i="1" s="1"/>
  <c r="U284" i="1"/>
  <c r="V284" i="1" s="1"/>
  <c r="U285" i="1"/>
  <c r="V285" i="1" s="1"/>
  <c r="U286" i="1"/>
  <c r="V286" i="1" s="1"/>
  <c r="U287" i="1"/>
  <c r="V287" i="1" s="1"/>
  <c r="U288" i="1"/>
  <c r="V288" i="1" s="1"/>
  <c r="U289" i="1"/>
  <c r="V289" i="1" s="1"/>
  <c r="U290" i="1"/>
  <c r="V290" i="1" s="1"/>
  <c r="U291" i="1"/>
  <c r="V291" i="1" s="1"/>
  <c r="U292" i="1"/>
  <c r="V292" i="1" s="1"/>
  <c r="U293" i="1"/>
  <c r="V293" i="1" s="1"/>
  <c r="U294" i="1"/>
  <c r="V294" i="1" s="1"/>
  <c r="U295" i="1"/>
  <c r="V295" i="1" s="1"/>
  <c r="U296" i="1"/>
  <c r="V296" i="1" s="1"/>
  <c r="U297" i="1"/>
  <c r="V297" i="1" s="1"/>
  <c r="U298" i="1"/>
  <c r="V298" i="1" s="1"/>
  <c r="U299" i="1"/>
  <c r="V299" i="1" s="1"/>
  <c r="U300" i="1"/>
  <c r="V300" i="1" s="1"/>
  <c r="U301" i="1"/>
  <c r="V301" i="1" s="1"/>
  <c r="U302" i="1"/>
  <c r="V302" i="1" s="1"/>
  <c r="U303" i="1"/>
  <c r="V303" i="1" s="1"/>
  <c r="U304" i="1"/>
  <c r="V304" i="1" s="1"/>
  <c r="U305" i="1"/>
  <c r="V305" i="1" s="1"/>
  <c r="U306" i="1"/>
  <c r="V306" i="1" s="1"/>
  <c r="U307" i="1"/>
  <c r="V307" i="1" s="1"/>
  <c r="U308" i="1"/>
  <c r="V308" i="1" s="1"/>
  <c r="U309" i="1"/>
  <c r="V309" i="1" s="1"/>
  <c r="U310" i="1"/>
  <c r="V310" i="1" s="1"/>
  <c r="U311" i="1"/>
  <c r="V311" i="1" s="1"/>
  <c r="U312" i="1"/>
  <c r="V312" i="1" s="1"/>
  <c r="U313" i="1"/>
  <c r="V313" i="1" s="1"/>
  <c r="U314" i="1"/>
  <c r="V314" i="1" s="1"/>
  <c r="U315" i="1"/>
  <c r="V315" i="1" s="1"/>
  <c r="U316" i="1"/>
  <c r="V316" i="1" s="1"/>
  <c r="U317" i="1"/>
  <c r="V317" i="1" s="1"/>
  <c r="U318" i="1"/>
  <c r="V318" i="1" s="1"/>
  <c r="U319" i="1"/>
  <c r="V319" i="1" s="1"/>
  <c r="U320" i="1"/>
  <c r="V320" i="1" s="1"/>
  <c r="U321" i="1"/>
  <c r="V321" i="1" s="1"/>
  <c r="U322" i="1"/>
  <c r="V322" i="1" s="1"/>
  <c r="U323" i="1"/>
  <c r="V323" i="1" s="1"/>
  <c r="U324" i="1"/>
  <c r="V324" i="1" s="1"/>
  <c r="U325" i="1"/>
  <c r="V325" i="1" s="1"/>
  <c r="U326" i="1"/>
  <c r="V326" i="1" s="1"/>
  <c r="U327" i="1"/>
  <c r="V327" i="1" s="1"/>
  <c r="U328" i="1"/>
  <c r="V328" i="1" s="1"/>
  <c r="U329" i="1"/>
  <c r="V329" i="1" s="1"/>
  <c r="U330" i="1"/>
  <c r="V330" i="1" s="1"/>
  <c r="U331" i="1"/>
  <c r="V331" i="1" s="1"/>
  <c r="U332" i="1"/>
  <c r="V332" i="1" s="1"/>
  <c r="U333" i="1"/>
  <c r="V333" i="1" s="1"/>
  <c r="U334" i="1"/>
  <c r="V334" i="1" s="1"/>
  <c r="U335" i="1"/>
  <c r="V335" i="1" s="1"/>
  <c r="U336" i="1"/>
  <c r="V336" i="1" s="1"/>
  <c r="U337" i="1"/>
  <c r="V337" i="1" s="1"/>
  <c r="U338" i="1"/>
  <c r="V338" i="1" s="1"/>
  <c r="U339" i="1"/>
  <c r="V339" i="1" s="1"/>
  <c r="U340" i="1"/>
  <c r="V340" i="1" s="1"/>
  <c r="U341" i="1"/>
  <c r="V341" i="1" s="1"/>
  <c r="U342" i="1"/>
  <c r="V342" i="1" s="1"/>
  <c r="U343" i="1"/>
  <c r="V343" i="1" s="1"/>
  <c r="U344" i="1"/>
  <c r="V344" i="1" s="1"/>
  <c r="U345" i="1"/>
  <c r="V345" i="1" s="1"/>
  <c r="U346" i="1"/>
  <c r="V346" i="1" s="1"/>
  <c r="U347" i="1"/>
  <c r="V347" i="1" s="1"/>
  <c r="U348" i="1"/>
  <c r="V348" i="1" s="1"/>
  <c r="U349" i="1"/>
  <c r="V349" i="1" s="1"/>
  <c r="U350" i="1"/>
  <c r="V350" i="1" s="1"/>
  <c r="U351" i="1"/>
  <c r="V351" i="1" s="1"/>
  <c r="U352" i="1"/>
  <c r="V352" i="1" s="1"/>
  <c r="U353" i="1"/>
  <c r="V353" i="1" s="1"/>
  <c r="U354" i="1"/>
  <c r="V354" i="1" s="1"/>
  <c r="U355" i="1"/>
  <c r="V355" i="1" s="1"/>
  <c r="U356" i="1"/>
  <c r="V356" i="1" s="1"/>
  <c r="U357" i="1"/>
  <c r="V357" i="1" s="1"/>
  <c r="U358" i="1"/>
  <c r="V358" i="1" s="1"/>
  <c r="U359" i="1"/>
  <c r="V359" i="1" s="1"/>
  <c r="U360" i="1"/>
  <c r="V360" i="1" s="1"/>
  <c r="U361" i="1"/>
  <c r="V361" i="1" s="1"/>
  <c r="U362" i="1"/>
  <c r="V362" i="1" s="1"/>
  <c r="U363" i="1"/>
  <c r="V363" i="1" s="1"/>
  <c r="U364" i="1"/>
  <c r="V364" i="1" s="1"/>
  <c r="U365" i="1"/>
  <c r="V365" i="1" s="1"/>
  <c r="U366" i="1"/>
  <c r="V366" i="1" s="1"/>
  <c r="U367" i="1"/>
  <c r="V367" i="1" s="1"/>
  <c r="U368" i="1"/>
  <c r="V368" i="1" s="1"/>
  <c r="U369" i="1"/>
  <c r="V369" i="1" s="1"/>
  <c r="U370" i="1"/>
  <c r="V370" i="1" s="1"/>
  <c r="U371" i="1"/>
  <c r="V371" i="1" s="1"/>
  <c r="U372" i="1"/>
  <c r="V372" i="1" s="1"/>
  <c r="U373" i="1"/>
  <c r="V373" i="1" s="1"/>
  <c r="U374" i="1"/>
  <c r="V374" i="1" s="1"/>
  <c r="U375" i="1"/>
  <c r="V375" i="1" s="1"/>
  <c r="U376" i="1"/>
  <c r="V376" i="1" s="1"/>
  <c r="U377" i="1"/>
  <c r="V377" i="1" s="1"/>
  <c r="U378" i="1"/>
  <c r="V378" i="1" s="1"/>
  <c r="U379" i="1"/>
  <c r="V379" i="1" s="1"/>
  <c r="U380" i="1"/>
  <c r="V380" i="1" s="1"/>
  <c r="U381" i="1"/>
  <c r="V381" i="1" s="1"/>
  <c r="U382" i="1"/>
  <c r="V382" i="1" s="1"/>
  <c r="U383" i="1"/>
  <c r="V383" i="1" s="1"/>
  <c r="U384" i="1"/>
  <c r="V384" i="1" s="1"/>
  <c r="U385" i="1"/>
  <c r="V385" i="1" s="1"/>
  <c r="U386" i="1"/>
  <c r="V386" i="1" s="1"/>
  <c r="U387" i="1"/>
  <c r="V387" i="1" s="1"/>
  <c r="U388" i="1"/>
  <c r="V388" i="1" s="1"/>
  <c r="U389" i="1"/>
  <c r="V389" i="1" s="1"/>
  <c r="U390" i="1"/>
  <c r="V390" i="1" s="1"/>
  <c r="U391" i="1"/>
  <c r="V391" i="1" s="1"/>
  <c r="U392" i="1"/>
  <c r="V392" i="1" s="1"/>
  <c r="U393" i="1"/>
  <c r="V393" i="1" s="1"/>
  <c r="U394" i="1"/>
  <c r="V394" i="1" s="1"/>
  <c r="U395" i="1"/>
  <c r="V395" i="1" s="1"/>
  <c r="U396" i="1"/>
  <c r="V396" i="1" s="1"/>
  <c r="U397" i="1"/>
  <c r="V397" i="1" s="1"/>
  <c r="U398" i="1"/>
  <c r="V398" i="1" s="1"/>
  <c r="U399" i="1"/>
  <c r="V399" i="1" s="1"/>
  <c r="U400" i="1"/>
  <c r="V400" i="1" s="1"/>
  <c r="U401" i="1"/>
  <c r="V401" i="1" s="1"/>
  <c r="U402" i="1"/>
  <c r="V402" i="1" s="1"/>
  <c r="U403" i="1"/>
  <c r="V403" i="1" s="1"/>
  <c r="U404" i="1"/>
  <c r="V404" i="1" s="1"/>
  <c r="U405" i="1"/>
  <c r="V405" i="1" s="1"/>
  <c r="U406" i="1"/>
  <c r="V406" i="1" s="1"/>
  <c r="U407" i="1"/>
  <c r="V407" i="1" s="1"/>
  <c r="U408" i="1"/>
  <c r="V408" i="1" s="1"/>
  <c r="U409" i="1"/>
  <c r="V409" i="1" s="1"/>
  <c r="U410" i="1"/>
  <c r="V410" i="1" s="1"/>
  <c r="U411" i="1"/>
  <c r="V411" i="1" s="1"/>
  <c r="U412" i="1"/>
  <c r="V412" i="1" s="1"/>
  <c r="U413" i="1"/>
  <c r="V413" i="1" s="1"/>
  <c r="U414" i="1"/>
  <c r="V414" i="1" s="1"/>
  <c r="U415" i="1"/>
  <c r="V415" i="1" s="1"/>
  <c r="U416" i="1"/>
  <c r="V416" i="1" s="1"/>
  <c r="U417" i="1"/>
  <c r="V417" i="1" s="1"/>
  <c r="U418" i="1"/>
  <c r="V418" i="1" s="1"/>
  <c r="U419" i="1"/>
  <c r="V419" i="1" s="1"/>
  <c r="U420" i="1"/>
  <c r="V420" i="1" s="1"/>
  <c r="U421" i="1"/>
  <c r="V421" i="1" s="1"/>
  <c r="U422" i="1"/>
  <c r="V422" i="1" s="1"/>
  <c r="U423" i="1"/>
  <c r="V423" i="1" s="1"/>
  <c r="U424" i="1"/>
  <c r="V424" i="1" s="1"/>
  <c r="U425" i="1"/>
  <c r="V425" i="1" s="1"/>
  <c r="U426" i="1"/>
  <c r="V426" i="1" s="1"/>
  <c r="U427" i="1"/>
  <c r="V427" i="1" s="1"/>
  <c r="U428" i="1"/>
  <c r="V428" i="1" s="1"/>
  <c r="U429" i="1"/>
  <c r="V429" i="1" s="1"/>
  <c r="U430" i="1"/>
  <c r="V430" i="1" s="1"/>
  <c r="U431" i="1"/>
  <c r="V431" i="1" s="1"/>
  <c r="U432" i="1"/>
  <c r="V432" i="1" s="1"/>
  <c r="U433" i="1"/>
  <c r="V433" i="1" s="1"/>
  <c r="U434" i="1"/>
  <c r="V434" i="1" s="1"/>
  <c r="U435" i="1"/>
  <c r="V435" i="1" s="1"/>
  <c r="U436" i="1"/>
  <c r="V436" i="1" s="1"/>
  <c r="U437" i="1"/>
  <c r="V437" i="1" s="1"/>
  <c r="U438" i="1"/>
  <c r="V438" i="1" s="1"/>
  <c r="U439" i="1"/>
  <c r="V439" i="1" s="1"/>
  <c r="U440" i="1"/>
  <c r="V440" i="1" s="1"/>
  <c r="U441" i="1"/>
  <c r="V441" i="1" s="1"/>
  <c r="U442" i="1"/>
  <c r="V442" i="1" s="1"/>
  <c r="U443" i="1"/>
  <c r="V443" i="1" s="1"/>
  <c r="U444" i="1"/>
  <c r="V444" i="1" s="1"/>
  <c r="U445" i="1"/>
  <c r="V445" i="1" s="1"/>
  <c r="U446" i="1"/>
  <c r="V446" i="1" s="1"/>
  <c r="U447" i="1"/>
  <c r="V447" i="1" s="1"/>
  <c r="U448" i="1"/>
  <c r="V448" i="1" s="1"/>
  <c r="U449" i="1"/>
  <c r="V449" i="1" s="1"/>
  <c r="U450" i="1"/>
  <c r="V450" i="1" s="1"/>
  <c r="U451" i="1"/>
  <c r="V451" i="1" s="1"/>
  <c r="U452" i="1"/>
  <c r="V452" i="1" s="1"/>
  <c r="U453" i="1"/>
  <c r="V453" i="1" s="1"/>
  <c r="U454" i="1"/>
  <c r="V454" i="1" s="1"/>
  <c r="U455" i="1"/>
  <c r="V455" i="1" s="1"/>
  <c r="U456" i="1"/>
  <c r="V456" i="1" s="1"/>
  <c r="U457" i="1"/>
  <c r="V457" i="1" s="1"/>
  <c r="U458" i="1"/>
  <c r="V458" i="1" s="1"/>
  <c r="U459" i="1"/>
  <c r="V459" i="1" s="1"/>
  <c r="U460" i="1"/>
  <c r="V460" i="1" s="1"/>
  <c r="U461" i="1"/>
  <c r="V461" i="1" s="1"/>
  <c r="U462" i="1"/>
  <c r="V462" i="1" s="1"/>
  <c r="U463" i="1"/>
  <c r="V463" i="1" s="1"/>
  <c r="U464" i="1"/>
  <c r="V464" i="1" s="1"/>
  <c r="U465" i="1"/>
  <c r="V465" i="1" s="1"/>
  <c r="U466" i="1"/>
  <c r="V466" i="1" s="1"/>
  <c r="U467" i="1"/>
  <c r="V467" i="1" s="1"/>
  <c r="U468" i="1"/>
  <c r="V468" i="1" s="1"/>
  <c r="U469" i="1"/>
  <c r="V469" i="1" s="1"/>
  <c r="U470" i="1"/>
  <c r="V470" i="1" s="1"/>
  <c r="U471" i="1"/>
  <c r="V471" i="1" s="1"/>
  <c r="U472" i="1"/>
  <c r="V472" i="1" s="1"/>
  <c r="U473" i="1"/>
  <c r="V473" i="1" s="1"/>
  <c r="U474" i="1"/>
  <c r="V474" i="1" s="1"/>
  <c r="U475" i="1"/>
  <c r="V475" i="1" s="1"/>
  <c r="U476" i="1"/>
  <c r="V476" i="1" s="1"/>
  <c r="U477" i="1"/>
  <c r="V477" i="1" s="1"/>
  <c r="U478" i="1"/>
  <c r="V478" i="1" s="1"/>
  <c r="U479" i="1"/>
  <c r="V479" i="1" s="1"/>
  <c r="U480" i="1"/>
  <c r="V480" i="1" s="1"/>
  <c r="U481" i="1"/>
  <c r="V481" i="1" s="1"/>
  <c r="U482" i="1"/>
  <c r="V482" i="1" s="1"/>
  <c r="U483" i="1"/>
  <c r="V483" i="1" s="1"/>
  <c r="U484" i="1"/>
  <c r="V484" i="1" s="1"/>
  <c r="U485" i="1"/>
  <c r="V485" i="1" s="1"/>
  <c r="U486" i="1"/>
  <c r="V486" i="1" s="1"/>
  <c r="U487" i="1"/>
  <c r="V487" i="1" s="1"/>
  <c r="U488" i="1"/>
  <c r="V488" i="1" s="1"/>
  <c r="U489" i="1"/>
  <c r="V489" i="1" s="1"/>
  <c r="U490" i="1"/>
  <c r="V490" i="1" s="1"/>
  <c r="U491" i="1"/>
  <c r="V491" i="1" s="1"/>
  <c r="U492" i="1"/>
  <c r="V492" i="1" s="1"/>
  <c r="U493" i="1"/>
  <c r="V493" i="1" s="1"/>
  <c r="U494" i="1"/>
  <c r="V494" i="1" s="1"/>
  <c r="U495" i="1"/>
  <c r="V495" i="1" s="1"/>
  <c r="U496" i="1"/>
  <c r="V496" i="1" s="1"/>
  <c r="U497" i="1"/>
  <c r="V497" i="1" s="1"/>
  <c r="U498" i="1"/>
  <c r="V498" i="1" s="1"/>
  <c r="U499" i="1"/>
  <c r="V499" i="1" s="1"/>
  <c r="U500" i="1"/>
  <c r="V500" i="1" s="1"/>
  <c r="U501" i="1"/>
  <c r="V501" i="1" s="1"/>
  <c r="U502" i="1"/>
  <c r="V502" i="1" s="1"/>
  <c r="U503" i="1"/>
  <c r="V503" i="1" s="1"/>
  <c r="U504" i="1"/>
  <c r="V504" i="1" s="1"/>
  <c r="U505" i="1"/>
  <c r="V505" i="1" s="1"/>
  <c r="U506" i="1"/>
  <c r="V506" i="1" s="1"/>
  <c r="U507" i="1"/>
  <c r="V507" i="1" s="1"/>
  <c r="U508" i="1"/>
  <c r="V508" i="1" s="1"/>
  <c r="U509" i="1"/>
  <c r="V509" i="1" s="1"/>
  <c r="U510" i="1"/>
  <c r="V510" i="1" s="1"/>
  <c r="U511" i="1"/>
  <c r="V511" i="1" s="1"/>
  <c r="U512" i="1"/>
  <c r="V512" i="1" s="1"/>
  <c r="U513" i="1"/>
  <c r="V513" i="1" s="1"/>
  <c r="U514" i="1"/>
  <c r="V514" i="1" s="1"/>
  <c r="U515" i="1"/>
  <c r="V515" i="1" s="1"/>
  <c r="U516" i="1"/>
  <c r="V516" i="1" s="1"/>
  <c r="U517" i="1"/>
  <c r="V517" i="1" s="1"/>
  <c r="U518" i="1"/>
  <c r="V518" i="1" s="1"/>
  <c r="U519" i="1"/>
  <c r="V519" i="1" s="1"/>
  <c r="U520" i="1"/>
  <c r="V520" i="1" s="1"/>
  <c r="U521" i="1"/>
  <c r="V521" i="1" s="1"/>
  <c r="U522" i="1"/>
  <c r="V522" i="1" s="1"/>
  <c r="U523" i="1"/>
  <c r="V523" i="1" s="1"/>
  <c r="U524" i="1"/>
  <c r="V524" i="1" s="1"/>
  <c r="U525" i="1"/>
  <c r="V525" i="1" s="1"/>
  <c r="U526" i="1"/>
  <c r="V526" i="1" s="1"/>
  <c r="U527" i="1"/>
  <c r="V527" i="1" s="1"/>
  <c r="U528" i="1"/>
  <c r="V528" i="1" s="1"/>
  <c r="U529" i="1"/>
  <c r="V529" i="1" s="1"/>
  <c r="U530" i="1"/>
  <c r="V530" i="1" s="1"/>
  <c r="U531" i="1"/>
  <c r="V531" i="1" s="1"/>
  <c r="U532" i="1"/>
  <c r="V532" i="1" s="1"/>
  <c r="U533" i="1"/>
  <c r="V533" i="1" s="1"/>
  <c r="U534" i="1"/>
  <c r="V534" i="1" s="1"/>
  <c r="U535" i="1"/>
  <c r="V535" i="1" s="1"/>
  <c r="U536" i="1"/>
  <c r="V536" i="1" s="1"/>
  <c r="U537" i="1"/>
  <c r="V537" i="1" s="1"/>
  <c r="U538" i="1"/>
  <c r="V538" i="1" s="1"/>
  <c r="U539" i="1"/>
  <c r="V539" i="1" s="1"/>
  <c r="U540" i="1"/>
  <c r="V540" i="1" s="1"/>
  <c r="U541" i="1"/>
  <c r="V541" i="1" s="1"/>
  <c r="U542" i="1"/>
  <c r="V542" i="1" s="1"/>
  <c r="U543" i="1"/>
  <c r="V543" i="1" s="1"/>
  <c r="U544" i="1"/>
  <c r="V544" i="1" s="1"/>
  <c r="U545" i="1"/>
  <c r="V545" i="1" s="1"/>
  <c r="U546" i="1"/>
  <c r="V546" i="1" s="1"/>
  <c r="U547" i="1"/>
  <c r="V547" i="1" s="1"/>
  <c r="U548" i="1"/>
  <c r="V548" i="1" s="1"/>
  <c r="U549" i="1"/>
  <c r="V549" i="1" s="1"/>
  <c r="U550" i="1"/>
  <c r="V550" i="1" s="1"/>
  <c r="U551" i="1"/>
  <c r="V551" i="1" s="1"/>
  <c r="U552" i="1"/>
  <c r="V552" i="1" s="1"/>
  <c r="U553" i="1"/>
  <c r="V553" i="1" s="1"/>
  <c r="U554" i="1"/>
  <c r="V554" i="1" s="1"/>
  <c r="U555" i="1"/>
  <c r="V555" i="1" s="1"/>
  <c r="U556" i="1"/>
  <c r="V556" i="1" s="1"/>
  <c r="U557" i="1"/>
  <c r="V557" i="1" s="1"/>
  <c r="U558" i="1"/>
  <c r="V558" i="1" s="1"/>
  <c r="U559" i="1"/>
  <c r="V559" i="1" s="1"/>
  <c r="U560" i="1"/>
  <c r="V560" i="1" s="1"/>
  <c r="U561" i="1"/>
  <c r="V561" i="1" s="1"/>
  <c r="U562" i="1"/>
  <c r="V562" i="1" s="1"/>
  <c r="U563" i="1"/>
  <c r="V563" i="1" s="1"/>
  <c r="U564" i="1"/>
  <c r="V564" i="1" s="1"/>
  <c r="U565" i="1"/>
  <c r="V565" i="1" s="1"/>
  <c r="U566" i="1"/>
  <c r="V566" i="1" s="1"/>
  <c r="U567" i="1"/>
  <c r="V567" i="1" s="1"/>
  <c r="U568" i="1"/>
  <c r="V568" i="1" s="1"/>
  <c r="U569" i="1"/>
  <c r="V569" i="1" s="1"/>
  <c r="U570" i="1"/>
  <c r="V570" i="1" s="1"/>
  <c r="U571" i="1"/>
  <c r="V571" i="1" s="1"/>
  <c r="U572" i="1"/>
  <c r="V572" i="1" s="1"/>
  <c r="U573" i="1"/>
  <c r="V573" i="1" s="1"/>
  <c r="U574" i="1"/>
  <c r="V574" i="1" s="1"/>
  <c r="U575" i="1"/>
  <c r="V575" i="1" s="1"/>
  <c r="U576" i="1"/>
  <c r="V576" i="1" s="1"/>
  <c r="U577" i="1"/>
  <c r="V577" i="1" s="1"/>
  <c r="U578" i="1"/>
  <c r="V578" i="1" s="1"/>
  <c r="U579" i="1"/>
  <c r="V579" i="1" s="1"/>
  <c r="U580" i="1"/>
  <c r="V580" i="1" s="1"/>
  <c r="U581" i="1"/>
  <c r="V581" i="1" s="1"/>
  <c r="U582" i="1"/>
  <c r="V582" i="1" s="1"/>
  <c r="U583" i="1"/>
  <c r="V583" i="1" s="1"/>
  <c r="U584" i="1"/>
  <c r="V584" i="1" s="1"/>
  <c r="U585" i="1"/>
  <c r="V585" i="1" s="1"/>
  <c r="U586" i="1"/>
  <c r="V586" i="1" s="1"/>
  <c r="U587" i="1"/>
  <c r="V587" i="1" s="1"/>
  <c r="U588" i="1"/>
  <c r="V588" i="1" s="1"/>
  <c r="U589" i="1"/>
  <c r="V589" i="1" s="1"/>
  <c r="U590" i="1"/>
  <c r="V590" i="1" s="1"/>
  <c r="U591" i="1"/>
  <c r="V591" i="1" s="1"/>
  <c r="U592" i="1"/>
  <c r="V592" i="1" s="1"/>
  <c r="U593" i="1"/>
  <c r="V593" i="1" s="1"/>
  <c r="U594" i="1"/>
  <c r="V594" i="1" s="1"/>
  <c r="U595" i="1"/>
  <c r="V595" i="1" s="1"/>
  <c r="U596" i="1"/>
  <c r="V596" i="1" s="1"/>
  <c r="U597" i="1"/>
  <c r="V597" i="1" s="1"/>
  <c r="U598" i="1"/>
  <c r="V598" i="1" s="1"/>
  <c r="U599" i="1"/>
  <c r="V599" i="1" s="1"/>
  <c r="U600" i="1"/>
  <c r="V600" i="1" s="1"/>
  <c r="U601" i="1"/>
  <c r="V601" i="1" s="1"/>
  <c r="U602" i="1"/>
  <c r="V602" i="1" s="1"/>
  <c r="U603" i="1"/>
  <c r="V603" i="1" s="1"/>
  <c r="U604" i="1"/>
  <c r="V604" i="1" s="1"/>
  <c r="U605" i="1"/>
  <c r="V605" i="1" s="1"/>
  <c r="U606" i="1"/>
  <c r="V606" i="1" s="1"/>
  <c r="U607" i="1"/>
  <c r="V607" i="1" s="1"/>
  <c r="U608" i="1"/>
  <c r="V608" i="1" s="1"/>
  <c r="U609" i="1"/>
  <c r="V609" i="1" s="1"/>
  <c r="U610" i="1"/>
  <c r="V610" i="1" s="1"/>
  <c r="U611" i="1"/>
  <c r="V611" i="1" s="1"/>
  <c r="U612" i="1"/>
  <c r="V612" i="1" s="1"/>
  <c r="U613" i="1"/>
  <c r="V613" i="1" s="1"/>
  <c r="U614" i="1"/>
  <c r="V614" i="1" s="1"/>
  <c r="U615" i="1"/>
  <c r="V615" i="1" s="1"/>
  <c r="U616" i="1"/>
  <c r="V616" i="1" s="1"/>
  <c r="U617" i="1"/>
  <c r="V617" i="1" s="1"/>
  <c r="U618" i="1"/>
  <c r="V618" i="1" s="1"/>
  <c r="U619" i="1"/>
  <c r="V619" i="1" s="1"/>
  <c r="U620" i="1"/>
  <c r="V620" i="1" s="1"/>
  <c r="U621" i="1"/>
  <c r="V621" i="1" s="1"/>
  <c r="U622" i="1"/>
  <c r="V622" i="1" s="1"/>
  <c r="U623" i="1"/>
  <c r="V623" i="1" s="1"/>
  <c r="U624" i="1"/>
  <c r="V624" i="1" s="1"/>
  <c r="U625" i="1"/>
  <c r="V625" i="1" s="1"/>
  <c r="U626" i="1"/>
  <c r="V626" i="1" s="1"/>
  <c r="U627" i="1"/>
  <c r="V627" i="1" s="1"/>
  <c r="U628" i="1"/>
  <c r="V628" i="1" s="1"/>
  <c r="U629" i="1"/>
  <c r="V629" i="1" s="1"/>
  <c r="U630" i="1"/>
  <c r="V630" i="1" s="1"/>
  <c r="U631" i="1"/>
  <c r="V631" i="1" s="1"/>
  <c r="U632" i="1"/>
  <c r="V632" i="1" s="1"/>
  <c r="U633" i="1"/>
  <c r="V633" i="1" s="1"/>
  <c r="U634" i="1"/>
  <c r="V634" i="1" s="1"/>
  <c r="U635" i="1"/>
  <c r="V635" i="1" s="1"/>
  <c r="U636" i="1"/>
  <c r="V636" i="1" s="1"/>
  <c r="U637" i="1"/>
  <c r="V637" i="1" s="1"/>
  <c r="U638" i="1"/>
  <c r="V638" i="1" s="1"/>
  <c r="U639" i="1"/>
  <c r="V639" i="1" s="1"/>
  <c r="U640" i="1"/>
  <c r="V640" i="1" s="1"/>
  <c r="U641" i="1"/>
  <c r="V641" i="1" s="1"/>
  <c r="U642" i="1"/>
  <c r="V642" i="1" s="1"/>
  <c r="U643" i="1"/>
  <c r="V643" i="1" s="1"/>
  <c r="U644" i="1"/>
  <c r="V644" i="1" s="1"/>
  <c r="U645" i="1"/>
  <c r="V645" i="1" s="1"/>
  <c r="U646" i="1"/>
  <c r="V646" i="1" s="1"/>
  <c r="U647" i="1"/>
  <c r="V647" i="1" s="1"/>
  <c r="U648" i="1"/>
  <c r="V648" i="1" s="1"/>
  <c r="U649" i="1"/>
  <c r="V649" i="1" s="1"/>
  <c r="U650" i="1"/>
  <c r="V650" i="1" s="1"/>
  <c r="U651" i="1"/>
  <c r="V651" i="1" s="1"/>
  <c r="U652" i="1"/>
  <c r="V652" i="1" s="1"/>
  <c r="U653" i="1"/>
  <c r="V653" i="1" s="1"/>
  <c r="U654" i="1"/>
  <c r="V654" i="1" s="1"/>
  <c r="U655" i="1"/>
  <c r="V655" i="1" s="1"/>
  <c r="U656" i="1"/>
  <c r="V656" i="1" s="1"/>
  <c r="U657" i="1"/>
  <c r="V657" i="1" s="1"/>
  <c r="U658" i="1"/>
  <c r="V658" i="1" s="1"/>
  <c r="U659" i="1"/>
  <c r="V659" i="1" s="1"/>
  <c r="U660" i="1"/>
  <c r="V660" i="1" s="1"/>
  <c r="U661" i="1"/>
  <c r="V661" i="1" s="1"/>
  <c r="U662" i="1"/>
  <c r="V662" i="1" s="1"/>
  <c r="U663" i="1"/>
  <c r="V663" i="1" s="1"/>
  <c r="U664" i="1"/>
  <c r="V664" i="1" s="1"/>
  <c r="U665" i="1"/>
  <c r="V665" i="1" s="1"/>
  <c r="U666" i="1"/>
  <c r="V666" i="1" s="1"/>
  <c r="U667" i="1"/>
  <c r="V667" i="1" s="1"/>
  <c r="U668" i="1"/>
  <c r="V668" i="1" s="1"/>
  <c r="U669" i="1"/>
  <c r="V669" i="1" s="1"/>
  <c r="U670" i="1"/>
  <c r="V670" i="1" s="1"/>
  <c r="U671" i="1"/>
  <c r="V671" i="1" s="1"/>
  <c r="U672" i="1"/>
  <c r="V672" i="1" s="1"/>
  <c r="U673" i="1"/>
  <c r="V673" i="1" s="1"/>
  <c r="U674" i="1"/>
  <c r="V674" i="1" s="1"/>
  <c r="U675" i="1"/>
  <c r="V675" i="1" s="1"/>
  <c r="U676" i="1"/>
  <c r="V676" i="1" s="1"/>
  <c r="U677" i="1"/>
  <c r="V677" i="1" s="1"/>
  <c r="U678" i="1"/>
  <c r="V678" i="1" s="1"/>
  <c r="U679" i="1"/>
  <c r="V679" i="1" s="1"/>
  <c r="U680" i="1"/>
  <c r="V680" i="1" s="1"/>
  <c r="U681" i="1"/>
  <c r="V681" i="1" s="1"/>
  <c r="U682" i="1"/>
  <c r="V682" i="1" s="1"/>
  <c r="U683" i="1"/>
  <c r="V683" i="1" s="1"/>
  <c r="U684" i="1"/>
  <c r="V684" i="1" s="1"/>
  <c r="U685" i="1"/>
  <c r="V685" i="1" s="1"/>
  <c r="U686" i="1"/>
  <c r="V686" i="1" s="1"/>
  <c r="U687" i="1"/>
  <c r="V687" i="1" s="1"/>
  <c r="U688" i="1"/>
  <c r="V688" i="1" s="1"/>
  <c r="U689" i="1"/>
  <c r="V689" i="1" s="1"/>
  <c r="U690" i="1"/>
  <c r="V690" i="1" s="1"/>
  <c r="U691" i="1"/>
  <c r="V691" i="1" s="1"/>
  <c r="U692" i="1"/>
  <c r="V692" i="1" s="1"/>
  <c r="U693" i="1"/>
  <c r="V693" i="1" s="1"/>
  <c r="U694" i="1"/>
  <c r="V694" i="1" s="1"/>
  <c r="U695" i="1"/>
  <c r="V695" i="1" s="1"/>
  <c r="U696" i="1"/>
  <c r="V696" i="1" s="1"/>
  <c r="U697" i="1"/>
  <c r="V697" i="1" s="1"/>
  <c r="U698" i="1"/>
  <c r="V698" i="1" s="1"/>
  <c r="U699" i="1"/>
  <c r="V699" i="1" s="1"/>
  <c r="U700" i="1"/>
  <c r="V700" i="1" s="1"/>
  <c r="U701" i="1"/>
  <c r="V701" i="1" s="1"/>
  <c r="U702" i="1"/>
  <c r="V702" i="1" s="1"/>
  <c r="U703" i="1"/>
  <c r="V703" i="1" s="1"/>
  <c r="U704" i="1"/>
  <c r="V704" i="1" s="1"/>
  <c r="U705" i="1"/>
  <c r="V705" i="1" s="1"/>
  <c r="U706" i="1"/>
  <c r="V706" i="1" s="1"/>
  <c r="U707" i="1"/>
  <c r="V707" i="1" s="1"/>
  <c r="U708" i="1"/>
  <c r="V708" i="1" s="1"/>
  <c r="U709" i="1"/>
  <c r="V709" i="1" s="1"/>
  <c r="U710" i="1"/>
  <c r="V710" i="1" s="1"/>
  <c r="U711" i="1"/>
  <c r="V711" i="1" s="1"/>
  <c r="U712" i="1"/>
  <c r="V712" i="1" s="1"/>
  <c r="U713" i="1"/>
  <c r="V713" i="1" s="1"/>
  <c r="U714" i="1"/>
  <c r="V714" i="1" s="1"/>
  <c r="U715" i="1"/>
  <c r="V715" i="1" s="1"/>
  <c r="U716" i="1"/>
  <c r="V716" i="1" s="1"/>
  <c r="U717" i="1"/>
  <c r="V717" i="1" s="1"/>
  <c r="U718" i="1"/>
  <c r="V718" i="1" s="1"/>
  <c r="U719" i="1"/>
  <c r="V719" i="1" s="1"/>
  <c r="U720" i="1"/>
  <c r="V720" i="1" s="1"/>
  <c r="U721" i="1"/>
  <c r="V721" i="1" s="1"/>
  <c r="U722" i="1"/>
  <c r="V722" i="1" s="1"/>
  <c r="U723" i="1"/>
  <c r="V723" i="1" s="1"/>
  <c r="U724" i="1"/>
  <c r="V724" i="1" s="1"/>
  <c r="U725" i="1"/>
  <c r="V725" i="1" s="1"/>
  <c r="U726" i="1"/>
  <c r="V726" i="1" s="1"/>
  <c r="U727" i="1"/>
  <c r="V727" i="1" s="1"/>
  <c r="U728" i="1"/>
  <c r="V728" i="1" s="1"/>
  <c r="U729" i="1"/>
  <c r="V729" i="1" s="1"/>
  <c r="U730" i="1"/>
  <c r="V730" i="1" s="1"/>
  <c r="U731" i="1"/>
  <c r="V731" i="1" s="1"/>
  <c r="U732" i="1"/>
  <c r="V732" i="1" s="1"/>
  <c r="U733" i="1"/>
  <c r="V733" i="1" s="1"/>
  <c r="U734" i="1"/>
  <c r="V734" i="1" s="1"/>
  <c r="U735" i="1"/>
  <c r="V735" i="1" s="1"/>
  <c r="U736" i="1"/>
  <c r="V736" i="1" s="1"/>
  <c r="U737" i="1"/>
  <c r="V737" i="1" s="1"/>
  <c r="U738" i="1"/>
  <c r="V738" i="1" s="1"/>
  <c r="U739" i="1"/>
  <c r="V739" i="1" s="1"/>
  <c r="U740" i="1"/>
  <c r="V740" i="1" s="1"/>
  <c r="U741" i="1"/>
  <c r="V741" i="1" s="1"/>
  <c r="U742" i="1"/>
  <c r="V742" i="1" s="1"/>
  <c r="U743" i="1"/>
  <c r="V743" i="1" s="1"/>
  <c r="U744" i="1"/>
  <c r="V744" i="1" s="1"/>
  <c r="U745" i="1"/>
  <c r="V745" i="1" s="1"/>
  <c r="U746" i="1"/>
  <c r="V746" i="1" s="1"/>
  <c r="U747" i="1"/>
  <c r="V747" i="1" s="1"/>
  <c r="U748" i="1"/>
  <c r="V748" i="1" s="1"/>
  <c r="U749" i="1"/>
  <c r="V749" i="1" s="1"/>
  <c r="U750" i="1"/>
  <c r="V750" i="1" s="1"/>
  <c r="U751" i="1"/>
  <c r="V751" i="1" s="1"/>
  <c r="U752" i="1"/>
  <c r="V752" i="1" s="1"/>
  <c r="U753" i="1"/>
  <c r="V753" i="1" s="1"/>
  <c r="U754" i="1"/>
  <c r="V754" i="1" s="1"/>
  <c r="U755" i="1"/>
  <c r="V755" i="1" s="1"/>
  <c r="U756" i="1"/>
  <c r="V756" i="1" s="1"/>
  <c r="U757" i="1"/>
  <c r="V757" i="1" s="1"/>
  <c r="U758" i="1"/>
  <c r="V758" i="1" s="1"/>
  <c r="U759" i="1"/>
  <c r="V759" i="1" s="1"/>
  <c r="U760" i="1"/>
  <c r="V760" i="1" s="1"/>
  <c r="U761" i="1"/>
  <c r="V761" i="1" s="1"/>
  <c r="U762" i="1"/>
  <c r="V762" i="1" s="1"/>
  <c r="U763" i="1"/>
  <c r="V763" i="1" s="1"/>
  <c r="U764" i="1"/>
  <c r="V764" i="1" s="1"/>
  <c r="U765" i="1"/>
  <c r="V765" i="1" s="1"/>
  <c r="U766" i="1"/>
  <c r="V766" i="1" s="1"/>
  <c r="U767" i="1"/>
  <c r="V767" i="1" s="1"/>
  <c r="U768" i="1"/>
  <c r="V768" i="1" s="1"/>
  <c r="U769" i="1"/>
  <c r="V769" i="1" s="1"/>
  <c r="U770" i="1"/>
  <c r="V770" i="1" s="1"/>
  <c r="U771" i="1"/>
  <c r="V771" i="1" s="1"/>
  <c r="U772" i="1"/>
  <c r="V772" i="1" s="1"/>
  <c r="U773" i="1"/>
  <c r="V773" i="1" s="1"/>
  <c r="U774" i="1"/>
  <c r="V774" i="1" s="1"/>
  <c r="U775" i="1"/>
  <c r="V775" i="1" s="1"/>
  <c r="U776" i="1"/>
  <c r="V776" i="1" s="1"/>
  <c r="U777" i="1"/>
  <c r="V777" i="1" s="1"/>
  <c r="U778" i="1"/>
  <c r="V778" i="1" s="1"/>
  <c r="U779" i="1"/>
  <c r="V779" i="1" s="1"/>
  <c r="U780" i="1"/>
  <c r="V780" i="1" s="1"/>
  <c r="U781" i="1"/>
  <c r="V781" i="1" s="1"/>
  <c r="U782" i="1"/>
  <c r="V782" i="1" s="1"/>
  <c r="U783" i="1"/>
  <c r="V783" i="1" s="1"/>
  <c r="U784" i="1"/>
  <c r="V784" i="1" s="1"/>
  <c r="U785" i="1"/>
  <c r="V785" i="1" s="1"/>
  <c r="U786" i="1"/>
  <c r="V786" i="1" s="1"/>
  <c r="U787" i="1"/>
  <c r="V787" i="1" s="1"/>
  <c r="U788" i="1"/>
  <c r="V788" i="1" s="1"/>
  <c r="U789" i="1"/>
  <c r="V789" i="1" s="1"/>
  <c r="U790" i="1"/>
  <c r="V790" i="1" s="1"/>
  <c r="U791" i="1"/>
  <c r="V791" i="1" s="1"/>
  <c r="U792" i="1"/>
  <c r="V792" i="1" s="1"/>
  <c r="U793" i="1"/>
  <c r="V793" i="1" s="1"/>
  <c r="U794" i="1"/>
  <c r="V794" i="1" s="1"/>
  <c r="U795" i="1"/>
  <c r="V795" i="1" s="1"/>
  <c r="U796" i="1"/>
  <c r="V796" i="1" s="1"/>
  <c r="U797" i="1"/>
  <c r="V797" i="1" s="1"/>
  <c r="U798" i="1"/>
  <c r="V798" i="1" s="1"/>
  <c r="U799" i="1"/>
  <c r="V799" i="1" s="1"/>
  <c r="U800" i="1"/>
  <c r="V800" i="1" s="1"/>
  <c r="U801" i="1"/>
  <c r="V801" i="1" s="1"/>
  <c r="U802" i="1"/>
  <c r="V802" i="1" s="1"/>
  <c r="U803" i="1"/>
  <c r="V803" i="1" s="1"/>
  <c r="U804" i="1"/>
  <c r="V804" i="1" s="1"/>
  <c r="U805" i="1"/>
  <c r="V805" i="1" s="1"/>
  <c r="U806" i="1"/>
  <c r="V806" i="1" s="1"/>
  <c r="U807" i="1"/>
  <c r="V807" i="1" s="1"/>
  <c r="U808" i="1"/>
  <c r="V808" i="1" s="1"/>
  <c r="U809" i="1"/>
  <c r="V809" i="1" s="1"/>
  <c r="U810" i="1"/>
  <c r="V810" i="1" s="1"/>
  <c r="U811" i="1"/>
  <c r="V811" i="1" s="1"/>
  <c r="U812" i="1"/>
  <c r="V812" i="1" s="1"/>
  <c r="U813" i="1"/>
  <c r="V813" i="1" s="1"/>
  <c r="U814" i="1"/>
  <c r="V814" i="1" s="1"/>
  <c r="U815" i="1"/>
  <c r="V815" i="1" s="1"/>
  <c r="U816" i="1"/>
  <c r="V816" i="1" s="1"/>
  <c r="U817" i="1"/>
  <c r="V817" i="1" s="1"/>
  <c r="U818" i="1"/>
  <c r="V818" i="1" s="1"/>
  <c r="U819" i="1"/>
  <c r="V819" i="1" s="1"/>
  <c r="U820" i="1"/>
  <c r="V820" i="1" s="1"/>
  <c r="U821" i="1"/>
  <c r="V821" i="1" s="1"/>
  <c r="U822" i="1"/>
  <c r="V822" i="1" s="1"/>
  <c r="U823" i="1"/>
  <c r="V823" i="1" s="1"/>
  <c r="U824" i="1"/>
  <c r="V824" i="1" s="1"/>
  <c r="U825" i="1"/>
  <c r="V825" i="1" s="1"/>
  <c r="U826" i="1"/>
  <c r="V826" i="1" s="1"/>
  <c r="U827" i="1"/>
  <c r="V827" i="1" s="1"/>
  <c r="U828" i="1"/>
  <c r="V828" i="1" s="1"/>
  <c r="U829" i="1"/>
  <c r="V829" i="1" s="1"/>
  <c r="U830" i="1"/>
  <c r="V830" i="1" s="1"/>
  <c r="U831" i="1"/>
  <c r="V831" i="1" s="1"/>
  <c r="U832" i="1"/>
  <c r="V832" i="1" s="1"/>
  <c r="U833" i="1"/>
  <c r="V833" i="1" s="1"/>
  <c r="U834" i="1"/>
  <c r="V834" i="1" s="1"/>
  <c r="U835" i="1"/>
  <c r="V835" i="1" s="1"/>
  <c r="U836" i="1"/>
  <c r="V836" i="1" s="1"/>
  <c r="U837" i="1"/>
  <c r="V837" i="1" s="1"/>
  <c r="U838" i="1"/>
  <c r="V838" i="1" s="1"/>
  <c r="U839" i="1"/>
  <c r="V839" i="1" s="1"/>
  <c r="U840" i="1"/>
  <c r="V840" i="1" s="1"/>
  <c r="U841" i="1"/>
  <c r="V841" i="1" s="1"/>
  <c r="U842" i="1"/>
  <c r="V842" i="1" s="1"/>
  <c r="U843" i="1"/>
  <c r="V843" i="1" s="1"/>
  <c r="U844" i="1"/>
  <c r="V844" i="1" s="1"/>
  <c r="U845" i="1"/>
  <c r="V845" i="1" s="1"/>
  <c r="U846" i="1"/>
  <c r="V846" i="1" s="1"/>
  <c r="U847" i="1"/>
  <c r="V847" i="1" s="1"/>
  <c r="U848" i="1"/>
  <c r="V848" i="1" s="1"/>
  <c r="U849" i="1"/>
  <c r="V849" i="1" s="1"/>
  <c r="U850" i="1"/>
  <c r="V850" i="1" s="1"/>
  <c r="U851" i="1"/>
  <c r="V851" i="1" s="1"/>
  <c r="U852" i="1"/>
  <c r="V852" i="1" s="1"/>
  <c r="U853" i="1"/>
  <c r="V853" i="1" s="1"/>
  <c r="U854" i="1"/>
  <c r="V854" i="1" s="1"/>
  <c r="U855" i="1"/>
  <c r="V855" i="1" s="1"/>
  <c r="U856" i="1"/>
  <c r="V856" i="1" s="1"/>
  <c r="U857" i="1"/>
  <c r="V857" i="1" s="1"/>
  <c r="U858" i="1"/>
  <c r="V858" i="1" s="1"/>
  <c r="U859" i="1"/>
  <c r="V859" i="1" s="1"/>
  <c r="U860" i="1"/>
  <c r="V860" i="1" s="1"/>
  <c r="U861" i="1"/>
  <c r="V861" i="1" s="1"/>
  <c r="U862" i="1"/>
  <c r="V862" i="1" s="1"/>
  <c r="U863" i="1"/>
  <c r="V863" i="1" s="1"/>
  <c r="U864" i="1"/>
  <c r="V864" i="1" s="1"/>
  <c r="U865" i="1"/>
  <c r="V865" i="1" s="1"/>
  <c r="U866" i="1"/>
  <c r="V866" i="1" s="1"/>
  <c r="U867" i="1"/>
  <c r="V867" i="1" s="1"/>
  <c r="U868" i="1"/>
  <c r="V868" i="1" s="1"/>
  <c r="U869" i="1"/>
  <c r="V869" i="1" s="1"/>
  <c r="U870" i="1"/>
  <c r="V870" i="1" s="1"/>
  <c r="U871" i="1"/>
  <c r="V871" i="1" s="1"/>
  <c r="U872" i="1"/>
  <c r="V872" i="1" s="1"/>
  <c r="U873" i="1"/>
  <c r="V873" i="1" s="1"/>
  <c r="U874" i="1"/>
  <c r="V874" i="1" s="1"/>
  <c r="U875" i="1"/>
  <c r="V875" i="1" s="1"/>
  <c r="U876" i="1"/>
  <c r="V876" i="1" s="1"/>
  <c r="U877" i="1"/>
  <c r="V877" i="1" s="1"/>
  <c r="U878" i="1"/>
  <c r="V878" i="1" s="1"/>
  <c r="U879" i="1"/>
  <c r="V879" i="1" s="1"/>
  <c r="U880" i="1"/>
  <c r="V880" i="1" s="1"/>
  <c r="U881" i="1"/>
  <c r="V881" i="1" s="1"/>
  <c r="U882" i="1"/>
  <c r="V882" i="1" s="1"/>
  <c r="U883" i="1"/>
  <c r="V883" i="1" s="1"/>
  <c r="U884" i="1"/>
  <c r="V884" i="1" s="1"/>
  <c r="U885" i="1"/>
  <c r="V885" i="1" s="1"/>
  <c r="U886" i="1"/>
  <c r="V886" i="1" s="1"/>
  <c r="U887" i="1"/>
  <c r="V887" i="1" s="1"/>
  <c r="U888" i="1"/>
  <c r="V888" i="1" s="1"/>
  <c r="U889" i="1"/>
  <c r="V889" i="1" s="1"/>
  <c r="U890" i="1"/>
  <c r="V890" i="1" s="1"/>
  <c r="U891" i="1"/>
  <c r="V891" i="1" s="1"/>
  <c r="U892" i="1"/>
  <c r="V892" i="1" s="1"/>
  <c r="U893" i="1"/>
  <c r="V893" i="1" s="1"/>
  <c r="U894" i="1"/>
  <c r="V894" i="1" s="1"/>
  <c r="U895" i="1"/>
  <c r="V895" i="1" s="1"/>
  <c r="U896" i="1"/>
  <c r="V896" i="1" s="1"/>
  <c r="U897" i="1"/>
  <c r="V897" i="1" s="1"/>
  <c r="U898" i="1"/>
  <c r="V898" i="1" s="1"/>
  <c r="U899" i="1"/>
  <c r="V899" i="1" s="1"/>
  <c r="U900" i="1"/>
  <c r="V900" i="1" s="1"/>
  <c r="U901" i="1"/>
  <c r="V901" i="1" s="1"/>
  <c r="U902" i="1"/>
  <c r="V902" i="1" s="1"/>
  <c r="U903" i="1"/>
  <c r="V903" i="1" s="1"/>
  <c r="U904" i="1"/>
  <c r="V904" i="1" s="1"/>
  <c r="U905" i="1"/>
  <c r="V905" i="1" s="1"/>
  <c r="U906" i="1"/>
  <c r="V906" i="1" s="1"/>
  <c r="U907" i="1"/>
  <c r="V907" i="1" s="1"/>
  <c r="U908" i="1"/>
  <c r="V908" i="1" s="1"/>
  <c r="U909" i="1"/>
  <c r="V909" i="1" s="1"/>
  <c r="U910" i="1"/>
  <c r="V910" i="1" s="1"/>
  <c r="U911" i="1"/>
  <c r="V911" i="1" s="1"/>
  <c r="U912" i="1"/>
  <c r="V912" i="1" s="1"/>
  <c r="U913" i="1"/>
  <c r="V913" i="1" s="1"/>
  <c r="U914" i="1"/>
  <c r="V914" i="1" s="1"/>
  <c r="U915" i="1"/>
  <c r="V915" i="1" s="1"/>
  <c r="U916" i="1"/>
  <c r="V916" i="1" s="1"/>
  <c r="U917" i="1"/>
  <c r="V917" i="1" s="1"/>
  <c r="U918" i="1"/>
  <c r="V918" i="1" s="1"/>
  <c r="U919" i="1"/>
  <c r="V919" i="1" s="1"/>
  <c r="U920" i="1"/>
  <c r="V920" i="1" s="1"/>
  <c r="U921" i="1"/>
  <c r="V921" i="1" s="1"/>
  <c r="U922" i="1"/>
  <c r="V922" i="1" s="1"/>
  <c r="U923" i="1"/>
  <c r="V923" i="1" s="1"/>
  <c r="U924" i="1"/>
  <c r="V924" i="1" s="1"/>
  <c r="U925" i="1"/>
  <c r="V925" i="1" s="1"/>
  <c r="U926" i="1"/>
  <c r="V926" i="1" s="1"/>
  <c r="U927" i="1"/>
  <c r="V927" i="1" s="1"/>
  <c r="U928" i="1"/>
  <c r="V928" i="1" s="1"/>
  <c r="U929" i="1"/>
  <c r="V929" i="1" s="1"/>
  <c r="U930" i="1"/>
  <c r="V930" i="1" s="1"/>
  <c r="U931" i="1"/>
  <c r="V931" i="1" s="1"/>
  <c r="U932" i="1"/>
  <c r="V932" i="1" s="1"/>
  <c r="U933" i="1"/>
  <c r="V933" i="1" s="1"/>
  <c r="U934" i="1"/>
  <c r="V934" i="1" s="1"/>
  <c r="U935" i="1"/>
  <c r="V935" i="1" s="1"/>
  <c r="U936" i="1"/>
  <c r="V936" i="1" s="1"/>
  <c r="U937" i="1"/>
  <c r="V937" i="1" s="1"/>
  <c r="U938" i="1"/>
  <c r="V938" i="1" s="1"/>
  <c r="U939" i="1"/>
  <c r="V939" i="1" s="1"/>
  <c r="U940" i="1"/>
  <c r="V940" i="1" s="1"/>
  <c r="U941" i="1"/>
  <c r="V941" i="1" s="1"/>
  <c r="U942" i="1"/>
  <c r="V942" i="1" s="1"/>
  <c r="U943" i="1"/>
  <c r="V943" i="1" s="1"/>
  <c r="U944" i="1"/>
  <c r="V944" i="1" s="1"/>
  <c r="U945" i="1"/>
  <c r="V945" i="1" s="1"/>
  <c r="U946" i="1"/>
  <c r="V946" i="1" s="1"/>
  <c r="U947" i="1"/>
  <c r="V947" i="1" s="1"/>
  <c r="U948" i="1"/>
  <c r="V948" i="1" s="1"/>
  <c r="U949" i="1"/>
  <c r="V949" i="1" s="1"/>
  <c r="U950" i="1"/>
  <c r="V950" i="1" s="1"/>
  <c r="U951" i="1"/>
  <c r="V951" i="1" s="1"/>
  <c r="U952" i="1"/>
  <c r="V952" i="1" s="1"/>
  <c r="U953" i="1"/>
  <c r="V953" i="1" s="1"/>
  <c r="U954" i="1"/>
  <c r="V954" i="1" s="1"/>
  <c r="U955" i="1"/>
  <c r="V955" i="1" s="1"/>
  <c r="U956" i="1"/>
  <c r="V956" i="1" s="1"/>
  <c r="U957" i="1"/>
  <c r="V957" i="1" s="1"/>
  <c r="U958" i="1"/>
  <c r="V958" i="1" s="1"/>
  <c r="U959" i="1"/>
  <c r="V959" i="1" s="1"/>
  <c r="U960" i="1"/>
  <c r="V960" i="1" s="1"/>
  <c r="U961" i="1"/>
  <c r="V961" i="1" s="1"/>
  <c r="U962" i="1"/>
  <c r="V962" i="1" s="1"/>
  <c r="U963" i="1"/>
  <c r="V963" i="1" s="1"/>
  <c r="U964" i="1"/>
  <c r="V964" i="1" s="1"/>
  <c r="U965" i="1"/>
  <c r="V965" i="1" s="1"/>
  <c r="U966" i="1"/>
  <c r="V966" i="1" s="1"/>
  <c r="U967" i="1"/>
  <c r="V967" i="1" s="1"/>
  <c r="U968" i="1"/>
  <c r="V968" i="1" s="1"/>
  <c r="U969" i="1"/>
  <c r="V969" i="1" s="1"/>
  <c r="U970" i="1"/>
  <c r="V970" i="1" s="1"/>
  <c r="U971" i="1"/>
  <c r="V971" i="1" s="1"/>
  <c r="U972" i="1"/>
  <c r="V972" i="1" s="1"/>
  <c r="U973" i="1"/>
  <c r="V973" i="1" s="1"/>
  <c r="U974" i="1"/>
  <c r="V974" i="1" s="1"/>
  <c r="U975" i="1"/>
  <c r="V975" i="1" s="1"/>
  <c r="U976" i="1"/>
  <c r="V976" i="1" s="1"/>
  <c r="U977" i="1"/>
  <c r="V977" i="1" s="1"/>
  <c r="U978" i="1"/>
  <c r="V978" i="1" s="1"/>
  <c r="U979" i="1"/>
  <c r="V979" i="1" s="1"/>
  <c r="U980" i="1"/>
  <c r="V980" i="1" s="1"/>
  <c r="U981" i="1"/>
  <c r="V981" i="1" s="1"/>
  <c r="U982" i="1"/>
  <c r="V982" i="1" s="1"/>
  <c r="U983" i="1"/>
  <c r="V983" i="1" s="1"/>
  <c r="U984" i="1"/>
  <c r="V984" i="1" s="1"/>
  <c r="U985" i="1"/>
  <c r="V985" i="1" s="1"/>
  <c r="U986" i="1"/>
  <c r="V986" i="1" s="1"/>
  <c r="U987" i="1"/>
  <c r="V987" i="1" s="1"/>
  <c r="U988" i="1"/>
  <c r="V988" i="1" s="1"/>
  <c r="U989" i="1"/>
  <c r="V989" i="1" s="1"/>
  <c r="U990" i="1"/>
  <c r="V990" i="1" s="1"/>
  <c r="U991" i="1"/>
  <c r="V991" i="1" s="1"/>
  <c r="U992" i="1"/>
  <c r="V992" i="1" s="1"/>
  <c r="U993" i="1"/>
  <c r="V993" i="1" s="1"/>
  <c r="U994" i="1"/>
  <c r="V994" i="1" s="1"/>
  <c r="U995" i="1"/>
  <c r="V995" i="1" s="1"/>
  <c r="U996" i="1"/>
  <c r="V996" i="1" s="1"/>
  <c r="U997" i="1"/>
  <c r="V997" i="1" s="1"/>
  <c r="U998" i="1"/>
  <c r="V998" i="1" s="1"/>
  <c r="U999" i="1"/>
  <c r="V999" i="1" s="1"/>
  <c r="U1000" i="1"/>
  <c r="V1000" i="1" s="1"/>
  <c r="U1001" i="1"/>
  <c r="V1001" i="1" s="1"/>
  <c r="U1002" i="1"/>
  <c r="V1002" i="1" s="1"/>
  <c r="U1003" i="1"/>
  <c r="V1003" i="1" s="1"/>
  <c r="U1004" i="1"/>
  <c r="V1004" i="1" s="1"/>
  <c r="U1005" i="1"/>
  <c r="V1005" i="1" s="1"/>
  <c r="U1006" i="1"/>
  <c r="V1006" i="1" s="1"/>
  <c r="U1007" i="1"/>
  <c r="V1007" i="1" s="1"/>
  <c r="U1008" i="1"/>
  <c r="V1008" i="1" s="1"/>
  <c r="U1009" i="1"/>
  <c r="V1009" i="1" s="1"/>
  <c r="U1010" i="1"/>
  <c r="V1010" i="1" s="1"/>
  <c r="U1011" i="1"/>
  <c r="V1011" i="1" s="1"/>
  <c r="U1012" i="1"/>
  <c r="V1012" i="1" s="1"/>
  <c r="U1013" i="1"/>
  <c r="V1013" i="1" s="1"/>
  <c r="U1014" i="1"/>
  <c r="V1014" i="1" s="1"/>
  <c r="U1015" i="1"/>
  <c r="V1015" i="1" s="1"/>
  <c r="U1016" i="1"/>
  <c r="V1016" i="1" s="1"/>
  <c r="U1017" i="1"/>
  <c r="V1017" i="1" s="1"/>
  <c r="U1018" i="1"/>
  <c r="V1018" i="1" s="1"/>
  <c r="U1019" i="1"/>
  <c r="V1019" i="1" s="1"/>
  <c r="U1020" i="1"/>
  <c r="V1020" i="1" s="1"/>
  <c r="U1021" i="1"/>
  <c r="V1021" i="1" s="1"/>
  <c r="U1022" i="1"/>
  <c r="V1022" i="1" s="1"/>
  <c r="U1023" i="1"/>
  <c r="V1023" i="1" s="1"/>
  <c r="U1024" i="1"/>
  <c r="V1024" i="1" s="1"/>
  <c r="U1025" i="1"/>
  <c r="V1025" i="1" s="1"/>
  <c r="U1026" i="1"/>
  <c r="V1026" i="1" s="1"/>
  <c r="U1027" i="1"/>
  <c r="V1027" i="1" s="1"/>
  <c r="U1028" i="1"/>
  <c r="V1028" i="1" s="1"/>
  <c r="U1029" i="1"/>
  <c r="V1029" i="1" s="1"/>
  <c r="U1030" i="1"/>
  <c r="V1030" i="1" s="1"/>
  <c r="U1031" i="1"/>
  <c r="V1031" i="1" s="1"/>
  <c r="U1032" i="1"/>
  <c r="V1032" i="1" s="1"/>
  <c r="U1033" i="1"/>
  <c r="V1033" i="1" s="1"/>
  <c r="U1034" i="1"/>
  <c r="V1034" i="1" s="1"/>
  <c r="U1035" i="1"/>
  <c r="V1035" i="1" s="1"/>
  <c r="U1036" i="1"/>
  <c r="V1036" i="1" s="1"/>
  <c r="U1037" i="1"/>
  <c r="V1037" i="1" s="1"/>
  <c r="U1038" i="1"/>
  <c r="V1038" i="1" s="1"/>
  <c r="U1039" i="1"/>
  <c r="V1039" i="1" s="1"/>
  <c r="U1040" i="1"/>
  <c r="V1040" i="1" s="1"/>
  <c r="U1041" i="1"/>
  <c r="V1041" i="1" s="1"/>
  <c r="U1042" i="1"/>
  <c r="V1042" i="1" s="1"/>
  <c r="U1043" i="1"/>
  <c r="V1043" i="1" s="1"/>
  <c r="U1044" i="1"/>
  <c r="V1044" i="1" s="1"/>
  <c r="U1045" i="1"/>
  <c r="V1045" i="1" s="1"/>
  <c r="U1046" i="1"/>
  <c r="V1046" i="1" s="1"/>
  <c r="U1047" i="1"/>
  <c r="V1047" i="1" s="1"/>
  <c r="U1048" i="1"/>
  <c r="V1048" i="1" s="1"/>
  <c r="U1049" i="1"/>
  <c r="V1049" i="1" s="1"/>
  <c r="U1050" i="1"/>
  <c r="V1050" i="1" s="1"/>
  <c r="U1051" i="1"/>
  <c r="V1051" i="1" s="1"/>
  <c r="U1052" i="1"/>
  <c r="V1052" i="1" s="1"/>
  <c r="U1053" i="1"/>
  <c r="V1053" i="1" s="1"/>
  <c r="U1054" i="1"/>
  <c r="V1054" i="1" s="1"/>
  <c r="U1055" i="1"/>
  <c r="V1055" i="1" s="1"/>
  <c r="U1056" i="1"/>
  <c r="V1056" i="1" s="1"/>
  <c r="U1057" i="1"/>
  <c r="V1057" i="1" s="1"/>
  <c r="U1058" i="1"/>
  <c r="V1058" i="1" s="1"/>
  <c r="U1059" i="1"/>
  <c r="V1059" i="1" s="1"/>
  <c r="U1060" i="1"/>
  <c r="V1060" i="1" s="1"/>
  <c r="U1061" i="1"/>
  <c r="V1061" i="1" s="1"/>
  <c r="U1062" i="1"/>
  <c r="V1062" i="1" s="1"/>
  <c r="U1063" i="1"/>
  <c r="V1063" i="1" s="1"/>
  <c r="U1064" i="1"/>
  <c r="V1064" i="1" s="1"/>
  <c r="U1065" i="1"/>
  <c r="V1065" i="1" s="1"/>
  <c r="U1066" i="1"/>
  <c r="V1066" i="1" s="1"/>
  <c r="U1067" i="1"/>
  <c r="V1067" i="1" s="1"/>
  <c r="U1068" i="1"/>
  <c r="V1068" i="1" s="1"/>
  <c r="U1069" i="1"/>
  <c r="V1069" i="1" s="1"/>
  <c r="U1070" i="1"/>
  <c r="V1070" i="1" s="1"/>
  <c r="U1071" i="1"/>
  <c r="V1071" i="1" s="1"/>
  <c r="U1072" i="1"/>
  <c r="V1072" i="1" s="1"/>
  <c r="U1073" i="1"/>
  <c r="V1073" i="1" s="1"/>
  <c r="U1074" i="1"/>
  <c r="V1074" i="1" s="1"/>
  <c r="U1075" i="1"/>
  <c r="V1075" i="1" s="1"/>
  <c r="U1076" i="1"/>
  <c r="V1076" i="1" s="1"/>
  <c r="U1077" i="1"/>
  <c r="V1077" i="1" s="1"/>
  <c r="U1078" i="1"/>
  <c r="V1078" i="1" s="1"/>
  <c r="U1079" i="1"/>
  <c r="V1079" i="1" s="1"/>
  <c r="U1080" i="1"/>
  <c r="V1080" i="1" s="1"/>
  <c r="U1081" i="1"/>
  <c r="V1081" i="1" s="1"/>
  <c r="U1082" i="1"/>
  <c r="V1082" i="1" s="1"/>
  <c r="U1083" i="1"/>
  <c r="V1083" i="1" s="1"/>
  <c r="U1084" i="1"/>
  <c r="V1084" i="1" s="1"/>
  <c r="U1085" i="1"/>
  <c r="V1085" i="1" s="1"/>
  <c r="U1086" i="1"/>
  <c r="V1086" i="1" s="1"/>
  <c r="U1087" i="1"/>
  <c r="V1087" i="1" s="1"/>
  <c r="U1088" i="1"/>
  <c r="V1088" i="1" s="1"/>
  <c r="U1089" i="1"/>
  <c r="V1089" i="1" s="1"/>
  <c r="U1090" i="1"/>
  <c r="V1090" i="1" s="1"/>
  <c r="U1091" i="1"/>
  <c r="V1091" i="1" s="1"/>
  <c r="U1092" i="1"/>
  <c r="V1092" i="1" s="1"/>
  <c r="U1093" i="1"/>
  <c r="V1093" i="1" s="1"/>
  <c r="U1094" i="1"/>
  <c r="V1094" i="1" s="1"/>
  <c r="U1095" i="1"/>
  <c r="V1095" i="1" s="1"/>
  <c r="U1096" i="1"/>
  <c r="V1096" i="1" s="1"/>
  <c r="U1097" i="1"/>
  <c r="V1097" i="1" s="1"/>
  <c r="U1098" i="1"/>
  <c r="V1098" i="1" s="1"/>
  <c r="U1099" i="1"/>
  <c r="V1099" i="1" s="1"/>
  <c r="U1100" i="1"/>
  <c r="V1100" i="1" s="1"/>
  <c r="U1101" i="1"/>
  <c r="V1101" i="1" s="1"/>
  <c r="U1102" i="1"/>
  <c r="V1102" i="1" s="1"/>
  <c r="U1103" i="1"/>
  <c r="V1103" i="1" s="1"/>
  <c r="U1104" i="1"/>
  <c r="V1104" i="1" s="1"/>
  <c r="U1105" i="1"/>
  <c r="V1105" i="1" s="1"/>
  <c r="U1106" i="1"/>
  <c r="V1106" i="1" s="1"/>
  <c r="U1107" i="1"/>
  <c r="V1107" i="1" s="1"/>
  <c r="U1108" i="1"/>
  <c r="V1108" i="1" s="1"/>
  <c r="U1109" i="1"/>
  <c r="V1109" i="1" s="1"/>
  <c r="U1110" i="1"/>
  <c r="V1110" i="1" s="1"/>
  <c r="U1111" i="1"/>
  <c r="V1111" i="1" s="1"/>
  <c r="U1112" i="1"/>
  <c r="V1112" i="1" s="1"/>
  <c r="U1113" i="1"/>
  <c r="V1113" i="1" s="1"/>
  <c r="U1114" i="1"/>
  <c r="V1114" i="1" s="1"/>
  <c r="U1115" i="1"/>
  <c r="V1115" i="1" s="1"/>
  <c r="U1116" i="1"/>
  <c r="V1116" i="1" s="1"/>
  <c r="U1117" i="1"/>
  <c r="V1117" i="1" s="1"/>
  <c r="U1118" i="1"/>
  <c r="V1118" i="1" s="1"/>
  <c r="U1119" i="1"/>
  <c r="V1119" i="1" s="1"/>
  <c r="U1120" i="1"/>
  <c r="V1120" i="1" s="1"/>
  <c r="U1121" i="1"/>
  <c r="V1121" i="1" s="1"/>
  <c r="U1122" i="1"/>
  <c r="V1122" i="1" s="1"/>
  <c r="U1123" i="1"/>
  <c r="V1123" i="1" s="1"/>
  <c r="U1124" i="1"/>
  <c r="V1124" i="1" s="1"/>
  <c r="U1125" i="1"/>
  <c r="V1125" i="1" s="1"/>
  <c r="U1126" i="1"/>
  <c r="V1126" i="1" s="1"/>
  <c r="U1127" i="1"/>
  <c r="V1127" i="1" s="1"/>
  <c r="U1128" i="1"/>
  <c r="V1128" i="1" s="1"/>
  <c r="U1129" i="1"/>
  <c r="V1129" i="1" s="1"/>
  <c r="U1130" i="1"/>
  <c r="V1130" i="1" s="1"/>
  <c r="U1131" i="1"/>
  <c r="V1131" i="1" s="1"/>
  <c r="U1132" i="1"/>
  <c r="V1132" i="1" s="1"/>
  <c r="U1133" i="1"/>
  <c r="V1133" i="1" s="1"/>
  <c r="U1134" i="1"/>
  <c r="V1134" i="1" s="1"/>
  <c r="U1135" i="1"/>
  <c r="V1135" i="1" s="1"/>
  <c r="U1136" i="1"/>
  <c r="V1136" i="1" s="1"/>
  <c r="U1137" i="1"/>
  <c r="V1137" i="1" s="1"/>
  <c r="U1138" i="1"/>
  <c r="V1138" i="1" s="1"/>
  <c r="U1139" i="1"/>
  <c r="V1139" i="1" s="1"/>
  <c r="U1140" i="1"/>
  <c r="V1140" i="1" s="1"/>
  <c r="U1141" i="1"/>
  <c r="V1141" i="1" s="1"/>
  <c r="U1142" i="1"/>
  <c r="V1142" i="1" s="1"/>
  <c r="U1143" i="1"/>
  <c r="V1143" i="1" s="1"/>
  <c r="U1144" i="1"/>
  <c r="V1144" i="1" s="1"/>
  <c r="U1145" i="1"/>
  <c r="V1145" i="1" s="1"/>
  <c r="U1146" i="1"/>
  <c r="V1146" i="1" s="1"/>
  <c r="U1147" i="1"/>
  <c r="V1147" i="1" s="1"/>
  <c r="U1148" i="1"/>
  <c r="V1148" i="1" s="1"/>
  <c r="U1149" i="1"/>
  <c r="V1149" i="1" s="1"/>
  <c r="U1150" i="1"/>
  <c r="V1150" i="1" s="1"/>
  <c r="U1151" i="1"/>
  <c r="V1151" i="1" s="1"/>
  <c r="U1152" i="1"/>
  <c r="V1152" i="1" s="1"/>
  <c r="U1153" i="1"/>
  <c r="V1153" i="1" s="1"/>
  <c r="U1154" i="1"/>
  <c r="V1154" i="1" s="1"/>
  <c r="U1155" i="1"/>
  <c r="V1155" i="1" s="1"/>
  <c r="U1156" i="1"/>
  <c r="V1156" i="1" s="1"/>
  <c r="U1157" i="1"/>
  <c r="V1157" i="1" s="1"/>
  <c r="U1158" i="1"/>
  <c r="V1158" i="1" s="1"/>
  <c r="U1159" i="1"/>
  <c r="V1159" i="1" s="1"/>
  <c r="U1160" i="1"/>
  <c r="V1160" i="1" s="1"/>
  <c r="U1161" i="1"/>
  <c r="V1161" i="1" s="1"/>
  <c r="U1162" i="1"/>
  <c r="V1162" i="1" s="1"/>
  <c r="U1163" i="1"/>
  <c r="V1163" i="1" s="1"/>
  <c r="U1164" i="1"/>
  <c r="V1164" i="1" s="1"/>
  <c r="U1165" i="1"/>
  <c r="V1165" i="1" s="1"/>
  <c r="U1166" i="1"/>
  <c r="V1166" i="1" s="1"/>
  <c r="U1167" i="1"/>
  <c r="V1167" i="1" s="1"/>
  <c r="U1168" i="1"/>
  <c r="V1168" i="1" s="1"/>
  <c r="U1169" i="1"/>
  <c r="V1169" i="1" s="1"/>
  <c r="U1170" i="1"/>
  <c r="V1170" i="1" s="1"/>
  <c r="U1171" i="1"/>
  <c r="V1171" i="1" s="1"/>
  <c r="U1172" i="1"/>
  <c r="V1172" i="1" s="1"/>
  <c r="U1173" i="1"/>
  <c r="V1173" i="1" s="1"/>
  <c r="U1174" i="1"/>
  <c r="V1174" i="1" s="1"/>
  <c r="U1175" i="1"/>
  <c r="V1175" i="1" s="1"/>
  <c r="U1176" i="1"/>
  <c r="V1176" i="1" s="1"/>
  <c r="U1177" i="1"/>
  <c r="V1177" i="1" s="1"/>
  <c r="U1178" i="1"/>
  <c r="V1178" i="1" s="1"/>
  <c r="U1179" i="1"/>
  <c r="V1179" i="1" s="1"/>
  <c r="U1180" i="1"/>
  <c r="V1180" i="1" s="1"/>
  <c r="U1181" i="1"/>
  <c r="V1181" i="1" s="1"/>
  <c r="U1182" i="1"/>
  <c r="V1182" i="1" s="1"/>
  <c r="U1183" i="1"/>
  <c r="V1183" i="1" s="1"/>
  <c r="U1184" i="1"/>
  <c r="V1184" i="1" s="1"/>
  <c r="U1185" i="1"/>
  <c r="V1185" i="1" s="1"/>
  <c r="U1186" i="1"/>
  <c r="V1186" i="1" s="1"/>
  <c r="U1187" i="1"/>
  <c r="V1187" i="1" s="1"/>
  <c r="U1188" i="1"/>
  <c r="V1188" i="1" s="1"/>
  <c r="U1189" i="1"/>
  <c r="V1189" i="1" s="1"/>
  <c r="U1190" i="1"/>
  <c r="V1190" i="1" s="1"/>
  <c r="U1191" i="1"/>
  <c r="V1191" i="1" s="1"/>
  <c r="U1192" i="1"/>
  <c r="V1192" i="1" s="1"/>
  <c r="U1193" i="1"/>
  <c r="V1193" i="1" s="1"/>
  <c r="U1194" i="1"/>
  <c r="V1194" i="1" s="1"/>
  <c r="U1195" i="1"/>
  <c r="V1195" i="1" s="1"/>
  <c r="U1196" i="1"/>
  <c r="V1196" i="1" s="1"/>
  <c r="U1197" i="1"/>
  <c r="V1197" i="1" s="1"/>
  <c r="U1198" i="1"/>
  <c r="V1198" i="1" s="1"/>
  <c r="U1199" i="1"/>
  <c r="V1199" i="1" s="1"/>
  <c r="U1200" i="1"/>
  <c r="V1200" i="1" s="1"/>
  <c r="U1201" i="1"/>
  <c r="V1201" i="1" s="1"/>
  <c r="U1202" i="1"/>
  <c r="V1202" i="1" s="1"/>
  <c r="U1203" i="1"/>
  <c r="V1203" i="1" s="1"/>
  <c r="U1204" i="1"/>
  <c r="V1204" i="1" s="1"/>
  <c r="U1205" i="1"/>
  <c r="V1205" i="1" s="1"/>
  <c r="U1206" i="1"/>
  <c r="V1206" i="1" s="1"/>
  <c r="U1207" i="1"/>
  <c r="V1207" i="1" s="1"/>
  <c r="U1208" i="1"/>
  <c r="V1208" i="1" s="1"/>
  <c r="U1209" i="1"/>
  <c r="V1209" i="1" s="1"/>
  <c r="U1210" i="1"/>
  <c r="V1210" i="1" s="1"/>
  <c r="U1211" i="1"/>
  <c r="V1211" i="1" s="1"/>
  <c r="U1212" i="1"/>
  <c r="V1212" i="1" s="1"/>
  <c r="U1213" i="1"/>
  <c r="V1213" i="1" s="1"/>
  <c r="U1214" i="1"/>
  <c r="V1214" i="1" s="1"/>
  <c r="U1215" i="1"/>
  <c r="V1215" i="1" s="1"/>
  <c r="U1216" i="1"/>
  <c r="V1216" i="1" s="1"/>
  <c r="U1217" i="1"/>
  <c r="V1217" i="1" s="1"/>
  <c r="U1218" i="1"/>
  <c r="V1218" i="1" s="1"/>
  <c r="U1219" i="1"/>
  <c r="V1219" i="1" s="1"/>
  <c r="U1220" i="1"/>
  <c r="V1220" i="1" s="1"/>
  <c r="U1221" i="1"/>
  <c r="V1221" i="1" s="1"/>
  <c r="U1222" i="1"/>
  <c r="V1222" i="1" s="1"/>
  <c r="U1223" i="1"/>
  <c r="V1223" i="1" s="1"/>
  <c r="U1224" i="1"/>
  <c r="V1224" i="1" s="1"/>
  <c r="U1225" i="1"/>
  <c r="V1225" i="1" s="1"/>
  <c r="U1226" i="1"/>
  <c r="V1226" i="1" s="1"/>
  <c r="U1227" i="1"/>
  <c r="V1227" i="1" s="1"/>
  <c r="U1228" i="1"/>
  <c r="V1228" i="1" s="1"/>
  <c r="U1229" i="1"/>
  <c r="V1229" i="1" s="1"/>
  <c r="U1230" i="1"/>
  <c r="V1230" i="1" s="1"/>
  <c r="U1231" i="1"/>
  <c r="V1231" i="1" s="1"/>
  <c r="U1232" i="1"/>
  <c r="V1232" i="1" s="1"/>
  <c r="U1233" i="1"/>
  <c r="V1233" i="1" s="1"/>
  <c r="U1234" i="1"/>
  <c r="V1234" i="1" s="1"/>
  <c r="U1235" i="1"/>
  <c r="V1235" i="1" s="1"/>
  <c r="U1236" i="1"/>
  <c r="V1236" i="1" s="1"/>
  <c r="U1237" i="1"/>
  <c r="V1237" i="1" s="1"/>
  <c r="U1238" i="1"/>
  <c r="V1238" i="1" s="1"/>
  <c r="U1239" i="1"/>
  <c r="V1239" i="1" s="1"/>
  <c r="U1240" i="1"/>
  <c r="V1240" i="1" s="1"/>
  <c r="U1241" i="1"/>
  <c r="V1241" i="1" s="1"/>
  <c r="U1242" i="1"/>
  <c r="V1242" i="1" s="1"/>
  <c r="U1243" i="1"/>
  <c r="V1243" i="1" s="1"/>
  <c r="U1244" i="1"/>
  <c r="V1244" i="1" s="1"/>
  <c r="U1245" i="1"/>
  <c r="V1245" i="1" s="1"/>
  <c r="U1246" i="1"/>
  <c r="V1246" i="1" s="1"/>
  <c r="U1247" i="1"/>
  <c r="V1247" i="1" s="1"/>
  <c r="U1248" i="1"/>
  <c r="V1248" i="1" s="1"/>
  <c r="U1249" i="1"/>
  <c r="V1249" i="1" s="1"/>
  <c r="U1250" i="1"/>
  <c r="V1250" i="1" s="1"/>
  <c r="U1251" i="1"/>
  <c r="V1251" i="1" s="1"/>
  <c r="U1252" i="1"/>
  <c r="V1252" i="1" s="1"/>
  <c r="U1253" i="1"/>
  <c r="V1253" i="1" s="1"/>
  <c r="U1254" i="1"/>
  <c r="V1254" i="1" s="1"/>
  <c r="U1255" i="1"/>
  <c r="V1255" i="1" s="1"/>
  <c r="U1256" i="1"/>
  <c r="V1256" i="1" s="1"/>
  <c r="U1257" i="1"/>
  <c r="V1257" i="1" s="1"/>
  <c r="U1258" i="1"/>
  <c r="V1258" i="1" s="1"/>
  <c r="U1259" i="1"/>
  <c r="V1259" i="1" s="1"/>
  <c r="U1260" i="1"/>
  <c r="V1260" i="1" s="1"/>
  <c r="U1261" i="1"/>
  <c r="V1261" i="1" s="1"/>
  <c r="U1262" i="1"/>
  <c r="V1262" i="1" s="1"/>
  <c r="U1263" i="1"/>
  <c r="V1263" i="1" s="1"/>
  <c r="U1264" i="1"/>
  <c r="V1264" i="1" s="1"/>
  <c r="U1265" i="1"/>
  <c r="V1265" i="1" s="1"/>
  <c r="U1266" i="1"/>
  <c r="V1266" i="1" s="1"/>
  <c r="U1267" i="1"/>
  <c r="V1267" i="1" s="1"/>
  <c r="U1268" i="1"/>
  <c r="V1268" i="1" s="1"/>
  <c r="U1269" i="1"/>
  <c r="V1269" i="1" s="1"/>
  <c r="U1270" i="1"/>
  <c r="V1270" i="1" s="1"/>
  <c r="U1271" i="1"/>
  <c r="V1271" i="1" s="1"/>
  <c r="U1272" i="1"/>
  <c r="V1272" i="1" s="1"/>
  <c r="U1273" i="1"/>
  <c r="V1273" i="1" s="1"/>
  <c r="U1274" i="1"/>
  <c r="V1274" i="1" s="1"/>
  <c r="U1275" i="1"/>
  <c r="V1275" i="1" s="1"/>
  <c r="U1276" i="1"/>
  <c r="V1276" i="1" s="1"/>
  <c r="U1277" i="1"/>
  <c r="V1277" i="1" s="1"/>
  <c r="U1278" i="1"/>
  <c r="V1278" i="1" s="1"/>
  <c r="U1279" i="1"/>
  <c r="V1279" i="1" s="1"/>
  <c r="U1280" i="1"/>
  <c r="V1280" i="1" s="1"/>
  <c r="U1281" i="1"/>
  <c r="V1281" i="1" s="1"/>
  <c r="U1282" i="1"/>
  <c r="V1282" i="1" s="1"/>
  <c r="U1283" i="1"/>
  <c r="V1283" i="1" s="1"/>
  <c r="U1284" i="1"/>
  <c r="V1284" i="1" s="1"/>
  <c r="U1285" i="1"/>
  <c r="V1285" i="1" s="1"/>
  <c r="U1286" i="1"/>
  <c r="V1286" i="1" s="1"/>
  <c r="U1287" i="1"/>
  <c r="V1287" i="1" s="1"/>
  <c r="U1288" i="1"/>
  <c r="V1288" i="1" s="1"/>
  <c r="U1289" i="1"/>
  <c r="V1289" i="1" s="1"/>
  <c r="U1290" i="1"/>
  <c r="V1290" i="1" s="1"/>
  <c r="U1291" i="1"/>
  <c r="V1291" i="1" s="1"/>
  <c r="U1292" i="1"/>
  <c r="V1292" i="1" s="1"/>
  <c r="U1293" i="1"/>
  <c r="V1293" i="1" s="1"/>
  <c r="U1294" i="1"/>
  <c r="V1294" i="1" s="1"/>
  <c r="U1295" i="1"/>
  <c r="V1295" i="1" s="1"/>
  <c r="U1296" i="1"/>
  <c r="V1296" i="1" s="1"/>
  <c r="U1297" i="1"/>
  <c r="V1297" i="1" s="1"/>
  <c r="U1298" i="1"/>
  <c r="V1298" i="1" s="1"/>
  <c r="U1299" i="1"/>
  <c r="V1299" i="1" s="1"/>
  <c r="U1300" i="1"/>
  <c r="V1300" i="1" s="1"/>
  <c r="U1301" i="1"/>
  <c r="V1301" i="1" s="1"/>
  <c r="U1302" i="1"/>
  <c r="V1302" i="1" s="1"/>
  <c r="U1303" i="1"/>
  <c r="V1303" i="1" s="1"/>
  <c r="U1304" i="1"/>
  <c r="V1304" i="1" s="1"/>
  <c r="U1305" i="1"/>
  <c r="V1305" i="1" s="1"/>
  <c r="U1306" i="1"/>
  <c r="V1306" i="1" s="1"/>
  <c r="U1307" i="1"/>
  <c r="V1307" i="1" s="1"/>
  <c r="U1308" i="1"/>
  <c r="V1308" i="1" s="1"/>
  <c r="U1309" i="1"/>
  <c r="V1309" i="1" s="1"/>
  <c r="U1310" i="1"/>
  <c r="V1310" i="1" s="1"/>
  <c r="U1311" i="1"/>
  <c r="V1311" i="1" s="1"/>
  <c r="U1312" i="1"/>
  <c r="V1312" i="1" s="1"/>
  <c r="U1313" i="1"/>
  <c r="V1313" i="1" s="1"/>
  <c r="U1314" i="1"/>
  <c r="V1314" i="1" s="1"/>
  <c r="U1315" i="1"/>
  <c r="V1315" i="1" s="1"/>
  <c r="U1316" i="1"/>
  <c r="V1316" i="1" s="1"/>
  <c r="U1317" i="1"/>
  <c r="V1317" i="1" s="1"/>
  <c r="U1318" i="1"/>
  <c r="V1318" i="1" s="1"/>
  <c r="U1319" i="1"/>
  <c r="V1319" i="1" s="1"/>
  <c r="U1320" i="1"/>
  <c r="V1320" i="1" s="1"/>
  <c r="U1321" i="1"/>
  <c r="V1321" i="1" s="1"/>
  <c r="U1322" i="1"/>
  <c r="V1322" i="1" s="1"/>
  <c r="U1323" i="1"/>
  <c r="V1323" i="1" s="1"/>
  <c r="U1324" i="1"/>
  <c r="V1324" i="1" s="1"/>
  <c r="U1325" i="1"/>
  <c r="V1325" i="1" s="1"/>
  <c r="U1326" i="1"/>
  <c r="V1326" i="1" s="1"/>
  <c r="U1327" i="1"/>
  <c r="V1327" i="1" s="1"/>
  <c r="U1328" i="1"/>
  <c r="V1328" i="1" s="1"/>
  <c r="U1329" i="1"/>
  <c r="V1329" i="1" s="1"/>
  <c r="U1330" i="1"/>
  <c r="V1330" i="1" s="1"/>
  <c r="U1331" i="1"/>
  <c r="V1331" i="1" s="1"/>
  <c r="U1332" i="1"/>
  <c r="V1332" i="1" s="1"/>
  <c r="U1333" i="1"/>
  <c r="V1333" i="1" s="1"/>
  <c r="U1334" i="1"/>
  <c r="V1334" i="1" s="1"/>
  <c r="U1335" i="1"/>
  <c r="V1335" i="1" s="1"/>
  <c r="U1336" i="1"/>
  <c r="V1336" i="1" s="1"/>
  <c r="U1337" i="1"/>
  <c r="V1337" i="1" s="1"/>
  <c r="U1338" i="1"/>
  <c r="V1338" i="1" s="1"/>
  <c r="U1339" i="1"/>
  <c r="V1339" i="1" s="1"/>
  <c r="U1340" i="1"/>
  <c r="V1340" i="1" s="1"/>
  <c r="U1341" i="1"/>
  <c r="V1341" i="1" s="1"/>
  <c r="U1342" i="1"/>
  <c r="V1342" i="1" s="1"/>
  <c r="U1343" i="1"/>
  <c r="V1343" i="1" s="1"/>
  <c r="U1344" i="1"/>
  <c r="V1344" i="1" s="1"/>
  <c r="U1345" i="1"/>
  <c r="V1345" i="1" s="1"/>
  <c r="U1346" i="1"/>
  <c r="V1346" i="1" s="1"/>
  <c r="U1347" i="1"/>
  <c r="V1347" i="1" s="1"/>
  <c r="U1348" i="1"/>
  <c r="V1348" i="1" s="1"/>
  <c r="U1349" i="1"/>
  <c r="V1349" i="1" s="1"/>
  <c r="U1350" i="1"/>
  <c r="V1350" i="1" s="1"/>
  <c r="U1351" i="1"/>
  <c r="V1351" i="1" s="1"/>
  <c r="U1352" i="1"/>
  <c r="V1352" i="1" s="1"/>
  <c r="U1353" i="1"/>
  <c r="V1353" i="1" s="1"/>
  <c r="U1354" i="1"/>
  <c r="V1354" i="1" s="1"/>
  <c r="U1355" i="1"/>
  <c r="V1355" i="1" s="1"/>
  <c r="U1356" i="1"/>
  <c r="V1356" i="1" s="1"/>
  <c r="U1357" i="1"/>
  <c r="V1357" i="1" s="1"/>
  <c r="U1358" i="1"/>
  <c r="V1358" i="1" s="1"/>
  <c r="U1359" i="1"/>
  <c r="V1359" i="1" s="1"/>
  <c r="U1360" i="1"/>
  <c r="V1360" i="1" s="1"/>
  <c r="U1361" i="1"/>
  <c r="V1361" i="1" s="1"/>
  <c r="U1362" i="1"/>
  <c r="V1362" i="1" s="1"/>
  <c r="U1363" i="1"/>
  <c r="V1363" i="1" s="1"/>
  <c r="U1364" i="1"/>
  <c r="V1364" i="1" s="1"/>
  <c r="U1365" i="1"/>
  <c r="V1365" i="1" s="1"/>
  <c r="U1366" i="1"/>
  <c r="V1366" i="1" s="1"/>
  <c r="U1367" i="1"/>
  <c r="V1367" i="1" s="1"/>
  <c r="U1368" i="1"/>
  <c r="V1368" i="1" s="1"/>
  <c r="U1369" i="1"/>
  <c r="V1369" i="1" s="1"/>
  <c r="U1370" i="1"/>
  <c r="V1370" i="1" s="1"/>
  <c r="U1371" i="1"/>
  <c r="V1371" i="1" s="1"/>
  <c r="U1372" i="1"/>
  <c r="V1372" i="1" s="1"/>
  <c r="U1373" i="1"/>
  <c r="V1373" i="1" s="1"/>
  <c r="U1374" i="1"/>
  <c r="V1374" i="1" s="1"/>
  <c r="U1375" i="1"/>
  <c r="V1375" i="1" s="1"/>
  <c r="U1376" i="1"/>
  <c r="V1376" i="1" s="1"/>
  <c r="U1377" i="1"/>
  <c r="V1377" i="1" s="1"/>
  <c r="U1378" i="1"/>
  <c r="V1378" i="1" s="1"/>
  <c r="U1379" i="1"/>
  <c r="V1379" i="1" s="1"/>
  <c r="U1380" i="1"/>
  <c r="V1380" i="1" s="1"/>
  <c r="U1381" i="1"/>
  <c r="V1381" i="1" s="1"/>
  <c r="U1382" i="1"/>
  <c r="V1382" i="1" s="1"/>
  <c r="U1383" i="1"/>
  <c r="V1383" i="1" s="1"/>
  <c r="U1384" i="1"/>
  <c r="V1384" i="1" s="1"/>
  <c r="U1385" i="1"/>
  <c r="V1385" i="1" s="1"/>
  <c r="U1386" i="1"/>
  <c r="V1386" i="1" s="1"/>
  <c r="U1387" i="1"/>
  <c r="V1387" i="1" s="1"/>
  <c r="U1388" i="1"/>
  <c r="V1388" i="1" s="1"/>
  <c r="U1389" i="1"/>
  <c r="V1389" i="1" s="1"/>
  <c r="U1390" i="1"/>
  <c r="V1390" i="1" s="1"/>
  <c r="U1391" i="1"/>
  <c r="V1391" i="1" s="1"/>
  <c r="U1392" i="1"/>
  <c r="V1392" i="1" s="1"/>
  <c r="U1393" i="1"/>
  <c r="V1393" i="1" s="1"/>
  <c r="U1394" i="1"/>
  <c r="V1394" i="1" s="1"/>
  <c r="U1395" i="1"/>
  <c r="V1395" i="1" s="1"/>
  <c r="U1396" i="1"/>
  <c r="V1396" i="1" s="1"/>
  <c r="U1397" i="1"/>
  <c r="V1397" i="1" s="1"/>
  <c r="U1398" i="1"/>
  <c r="V1398" i="1" s="1"/>
  <c r="U1399" i="1"/>
  <c r="V1399" i="1" s="1"/>
  <c r="U1400" i="1"/>
  <c r="V1400" i="1" s="1"/>
  <c r="U1401" i="1"/>
  <c r="V1401" i="1" s="1"/>
  <c r="U1402" i="1"/>
  <c r="V1402" i="1" s="1"/>
  <c r="U1403" i="1"/>
  <c r="V1403" i="1" s="1"/>
  <c r="U1404" i="1"/>
  <c r="V1404" i="1" s="1"/>
  <c r="U1405" i="1"/>
  <c r="V1405" i="1" s="1"/>
  <c r="U1406" i="1"/>
  <c r="V1406" i="1" s="1"/>
  <c r="U1407" i="1"/>
  <c r="V1407" i="1" s="1"/>
  <c r="U1408" i="1"/>
  <c r="V1408" i="1" s="1"/>
  <c r="U1409" i="1"/>
  <c r="V1409" i="1" s="1"/>
  <c r="U1410" i="1"/>
  <c r="V1410" i="1" s="1"/>
  <c r="U1411" i="1"/>
  <c r="V1411" i="1" s="1"/>
  <c r="U1412" i="1"/>
  <c r="V1412" i="1" s="1"/>
  <c r="U1413" i="1"/>
  <c r="V1413" i="1" s="1"/>
  <c r="U1414" i="1"/>
  <c r="V1414" i="1" s="1"/>
  <c r="U1415" i="1"/>
  <c r="V1415" i="1" s="1"/>
  <c r="U1416" i="1"/>
  <c r="V1416" i="1" s="1"/>
  <c r="U1417" i="1"/>
  <c r="V1417" i="1" s="1"/>
  <c r="U1418" i="1"/>
  <c r="V1418" i="1" s="1"/>
  <c r="U1419" i="1"/>
  <c r="V1419" i="1" s="1"/>
  <c r="U1420" i="1"/>
  <c r="V1420" i="1" s="1"/>
  <c r="U1421" i="1"/>
  <c r="V1421" i="1" s="1"/>
  <c r="U1422" i="1"/>
  <c r="V1422" i="1" s="1"/>
  <c r="U1423" i="1"/>
  <c r="V1423" i="1" s="1"/>
  <c r="U1424" i="1"/>
  <c r="V1424" i="1" s="1"/>
  <c r="U1425" i="1"/>
  <c r="V1425" i="1" s="1"/>
  <c r="U1426" i="1"/>
  <c r="V1426" i="1" s="1"/>
  <c r="U1427" i="1"/>
  <c r="V1427" i="1" s="1"/>
  <c r="U1428" i="1"/>
  <c r="V1428" i="1" s="1"/>
  <c r="U1429" i="1"/>
  <c r="V1429" i="1" s="1"/>
  <c r="U1430" i="1"/>
  <c r="V1430" i="1" s="1"/>
  <c r="U1431" i="1"/>
  <c r="V1431" i="1" s="1"/>
  <c r="U1432" i="1"/>
  <c r="V1432" i="1" s="1"/>
  <c r="U1433" i="1"/>
  <c r="V1433" i="1" s="1"/>
  <c r="U1434" i="1"/>
  <c r="V1434" i="1" s="1"/>
  <c r="U1435" i="1"/>
  <c r="V1435" i="1" s="1"/>
  <c r="U1436" i="1"/>
  <c r="V1436" i="1" s="1"/>
  <c r="U1437" i="1"/>
  <c r="V1437" i="1" s="1"/>
  <c r="U1438" i="1"/>
  <c r="V1438" i="1" s="1"/>
  <c r="U1439" i="1"/>
  <c r="V1439" i="1" s="1"/>
  <c r="U1440" i="1"/>
  <c r="V1440" i="1" s="1"/>
  <c r="U1441" i="1"/>
  <c r="V1441" i="1" s="1"/>
  <c r="U1442" i="1"/>
  <c r="V1442" i="1" s="1"/>
  <c r="U1443" i="1"/>
  <c r="V1443" i="1" s="1"/>
  <c r="U1444" i="1"/>
  <c r="V1444" i="1" s="1"/>
  <c r="U1445" i="1"/>
  <c r="V1445" i="1" s="1"/>
  <c r="U1446" i="1"/>
  <c r="V1446" i="1" s="1"/>
  <c r="U1447" i="1"/>
  <c r="V1447" i="1" s="1"/>
  <c r="U1448" i="1"/>
  <c r="V1448" i="1" s="1"/>
  <c r="U1449" i="1"/>
  <c r="V1449" i="1" s="1"/>
  <c r="U1450" i="1"/>
  <c r="V1450" i="1" s="1"/>
  <c r="U1451" i="1"/>
  <c r="V1451" i="1" s="1"/>
  <c r="U1452" i="1"/>
  <c r="V1452" i="1" s="1"/>
  <c r="U1453" i="1"/>
  <c r="V1453" i="1" s="1"/>
  <c r="U1454" i="1"/>
  <c r="V1454" i="1" s="1"/>
  <c r="U1455" i="1"/>
  <c r="V1455" i="1" s="1"/>
  <c r="U1456" i="1"/>
  <c r="V1456" i="1" s="1"/>
  <c r="U1457" i="1"/>
  <c r="V1457" i="1" s="1"/>
  <c r="U1458" i="1"/>
  <c r="V1458" i="1" s="1"/>
  <c r="U1459" i="1"/>
  <c r="V1459" i="1" s="1"/>
  <c r="U1460" i="1"/>
  <c r="V1460" i="1" s="1"/>
  <c r="U1461" i="1"/>
  <c r="V1461" i="1" s="1"/>
  <c r="U1462" i="1"/>
  <c r="V1462" i="1" s="1"/>
  <c r="U1463" i="1"/>
  <c r="V1463" i="1" s="1"/>
  <c r="U1464" i="1"/>
  <c r="V1464" i="1" s="1"/>
  <c r="U1465" i="1"/>
  <c r="V1465" i="1" s="1"/>
  <c r="U1466" i="1"/>
  <c r="V1466" i="1" s="1"/>
  <c r="U1467" i="1"/>
  <c r="V1467" i="1" s="1"/>
  <c r="U1468" i="1"/>
  <c r="V1468" i="1" s="1"/>
  <c r="U1469" i="1"/>
  <c r="V1469" i="1" s="1"/>
  <c r="U1470" i="1"/>
  <c r="V1470" i="1" s="1"/>
  <c r="U1471" i="1"/>
  <c r="V1471" i="1" s="1"/>
  <c r="U1472" i="1"/>
  <c r="V1472" i="1" s="1"/>
  <c r="U1473" i="1"/>
  <c r="V1473" i="1" s="1"/>
  <c r="U1474" i="1"/>
  <c r="V1474" i="1" s="1"/>
  <c r="U1475" i="1"/>
  <c r="V1475" i="1" s="1"/>
  <c r="U1476" i="1"/>
  <c r="V1476" i="1" s="1"/>
  <c r="U1477" i="1"/>
  <c r="V1477" i="1" s="1"/>
  <c r="U1478" i="1"/>
  <c r="V1478" i="1" s="1"/>
  <c r="U1479" i="1"/>
  <c r="V1479" i="1" s="1"/>
  <c r="U1480" i="1"/>
  <c r="V1480" i="1" s="1"/>
  <c r="U1481" i="1"/>
  <c r="V1481" i="1" s="1"/>
  <c r="U1482" i="1"/>
  <c r="V1482" i="1" s="1"/>
  <c r="U1483" i="1"/>
  <c r="V1483" i="1" s="1"/>
  <c r="U1484" i="1"/>
  <c r="V1484" i="1" s="1"/>
  <c r="U1485" i="1"/>
  <c r="V1485" i="1" s="1"/>
  <c r="U1486" i="1"/>
  <c r="V1486" i="1" s="1"/>
  <c r="U1487" i="1"/>
  <c r="V1487" i="1" s="1"/>
  <c r="U1488" i="1"/>
  <c r="V1488" i="1" s="1"/>
  <c r="U1489" i="1"/>
  <c r="V1489" i="1" s="1"/>
  <c r="U1490" i="1"/>
  <c r="V1490" i="1" s="1"/>
  <c r="U1491" i="1"/>
  <c r="V1491" i="1" s="1"/>
  <c r="U1492" i="1"/>
  <c r="V1492" i="1" s="1"/>
  <c r="U1493" i="1"/>
  <c r="V1493" i="1" s="1"/>
  <c r="U1494" i="1"/>
  <c r="V1494" i="1" s="1"/>
  <c r="U1495" i="1"/>
  <c r="V1495" i="1" s="1"/>
  <c r="U1496" i="1"/>
  <c r="V1496" i="1" s="1"/>
  <c r="U1497" i="1"/>
  <c r="V1497" i="1" s="1"/>
  <c r="U1498" i="1"/>
  <c r="V1498" i="1" s="1"/>
  <c r="U1499" i="1"/>
  <c r="V1499" i="1" s="1"/>
  <c r="U1500" i="1"/>
  <c r="V1500" i="1" s="1"/>
  <c r="U1501" i="1"/>
  <c r="V1501" i="1" s="1"/>
  <c r="U1502" i="1"/>
  <c r="V1502" i="1" s="1"/>
  <c r="U1503" i="1"/>
  <c r="V1503" i="1" s="1"/>
  <c r="U1504" i="1"/>
  <c r="V1504" i="1" s="1"/>
  <c r="U1505" i="1"/>
  <c r="V1505" i="1" s="1"/>
  <c r="U1506" i="1"/>
  <c r="V1506" i="1" s="1"/>
  <c r="U1507" i="1"/>
  <c r="V1507" i="1" s="1"/>
  <c r="U1508" i="1"/>
  <c r="V1508" i="1" s="1"/>
  <c r="U1509" i="1"/>
  <c r="V1509" i="1" s="1"/>
  <c r="U1510" i="1"/>
  <c r="V1510" i="1" s="1"/>
  <c r="U1511" i="1"/>
  <c r="V1511" i="1" s="1"/>
  <c r="U1512" i="1"/>
  <c r="V1512" i="1" s="1"/>
  <c r="U1513" i="1"/>
  <c r="V1513" i="1" s="1"/>
  <c r="U1514" i="1"/>
  <c r="V1514" i="1" s="1"/>
  <c r="U1515" i="1"/>
  <c r="V1515" i="1" s="1"/>
  <c r="U1516" i="1"/>
  <c r="V1516" i="1" s="1"/>
  <c r="U1517" i="1"/>
  <c r="V1517" i="1" s="1"/>
  <c r="U1518" i="1"/>
  <c r="V1518" i="1" s="1"/>
  <c r="U1519" i="1"/>
  <c r="V1519" i="1" s="1"/>
  <c r="U1520" i="1"/>
  <c r="V1520" i="1" s="1"/>
  <c r="U1521" i="1"/>
  <c r="V1521" i="1" s="1"/>
  <c r="U1522" i="1"/>
  <c r="V1522" i="1" s="1"/>
  <c r="U1523" i="1"/>
  <c r="V1523" i="1" s="1"/>
  <c r="U1524" i="1"/>
  <c r="V1524" i="1" s="1"/>
  <c r="U1525" i="1"/>
  <c r="V1525" i="1" s="1"/>
  <c r="U1526" i="1"/>
  <c r="V1526" i="1" s="1"/>
  <c r="U1527" i="1"/>
  <c r="V1527" i="1" s="1"/>
  <c r="U1528" i="1"/>
  <c r="V1528" i="1" s="1"/>
  <c r="U1529" i="1"/>
  <c r="V1529" i="1" s="1"/>
  <c r="U1530" i="1"/>
  <c r="V1530" i="1" s="1"/>
  <c r="U1531" i="1"/>
  <c r="V1531" i="1" s="1"/>
  <c r="U1532" i="1"/>
  <c r="V1532" i="1" s="1"/>
  <c r="U1533" i="1"/>
  <c r="V1533" i="1" s="1"/>
  <c r="U1534" i="1"/>
  <c r="V1534" i="1" s="1"/>
  <c r="U1535" i="1"/>
  <c r="V1535" i="1" s="1"/>
  <c r="U1536" i="1"/>
  <c r="V1536" i="1" s="1"/>
  <c r="U1537" i="1"/>
  <c r="V1537" i="1" s="1"/>
  <c r="U1538" i="1"/>
  <c r="V1538" i="1" s="1"/>
  <c r="U1539" i="1"/>
  <c r="V1539" i="1" s="1"/>
  <c r="U1540" i="1"/>
  <c r="V1540" i="1" s="1"/>
  <c r="U1541" i="1"/>
  <c r="V1541" i="1" s="1"/>
  <c r="U1542" i="1"/>
  <c r="V1542" i="1" s="1"/>
  <c r="U1543" i="1"/>
  <c r="V1543" i="1" s="1"/>
  <c r="U1544" i="1"/>
  <c r="V1544" i="1" s="1"/>
  <c r="U1545" i="1"/>
  <c r="V1545" i="1" s="1"/>
  <c r="U1546" i="1"/>
  <c r="V1546" i="1" s="1"/>
  <c r="U1547" i="1"/>
  <c r="V1547" i="1" s="1"/>
  <c r="U1548" i="1"/>
  <c r="V1548" i="1" s="1"/>
  <c r="U1549" i="1"/>
  <c r="V1549" i="1" s="1"/>
  <c r="U1550" i="1"/>
  <c r="V1550" i="1" s="1"/>
  <c r="U1551" i="1"/>
  <c r="V1551" i="1" s="1"/>
  <c r="U1552" i="1"/>
  <c r="V1552" i="1" s="1"/>
  <c r="U1553" i="1"/>
  <c r="V1553" i="1" s="1"/>
  <c r="U1554" i="1"/>
  <c r="V1554" i="1" s="1"/>
  <c r="U1555" i="1"/>
  <c r="V1555" i="1" s="1"/>
  <c r="U1556" i="1"/>
  <c r="V1556" i="1" s="1"/>
  <c r="U1557" i="1"/>
  <c r="V1557" i="1" s="1"/>
  <c r="U1558" i="1"/>
  <c r="V1558" i="1" s="1"/>
  <c r="U1559" i="1"/>
  <c r="V1559" i="1" s="1"/>
  <c r="U1560" i="1"/>
  <c r="V1560" i="1" s="1"/>
  <c r="U1561" i="1"/>
  <c r="V1561" i="1" s="1"/>
  <c r="U1562" i="1"/>
  <c r="V1562" i="1" s="1"/>
  <c r="U1563" i="1"/>
  <c r="V1563" i="1" s="1"/>
  <c r="U1564" i="1"/>
  <c r="V1564" i="1" s="1"/>
  <c r="U1565" i="1"/>
  <c r="V1565" i="1" s="1"/>
  <c r="U1566" i="1"/>
  <c r="V1566" i="1" s="1"/>
  <c r="U1567" i="1"/>
  <c r="V1567" i="1" s="1"/>
  <c r="U1568" i="1"/>
  <c r="V1568" i="1" s="1"/>
  <c r="U1569" i="1"/>
  <c r="V1569" i="1" s="1"/>
  <c r="U1570" i="1"/>
  <c r="V1570" i="1" s="1"/>
  <c r="U1571" i="1"/>
  <c r="V1571" i="1" s="1"/>
  <c r="U1572" i="1"/>
  <c r="V1572" i="1" s="1"/>
  <c r="U1573" i="1"/>
  <c r="V1573" i="1" s="1"/>
  <c r="U1574" i="1"/>
  <c r="V1574" i="1" s="1"/>
  <c r="U1575" i="1"/>
  <c r="V1575" i="1" s="1"/>
  <c r="U1576" i="1"/>
  <c r="V1576" i="1" s="1"/>
  <c r="U1577" i="1"/>
  <c r="V1577" i="1" s="1"/>
  <c r="U1578" i="1"/>
  <c r="V1578" i="1" s="1"/>
  <c r="U1579" i="1"/>
  <c r="V1579" i="1" s="1"/>
  <c r="U1580" i="1"/>
  <c r="V1580" i="1" s="1"/>
  <c r="U1581" i="1"/>
  <c r="V1581" i="1" s="1"/>
  <c r="U1582" i="1"/>
  <c r="V1582" i="1" s="1"/>
  <c r="U1583" i="1"/>
  <c r="V1583" i="1" s="1"/>
  <c r="U1584" i="1"/>
  <c r="V1584" i="1" s="1"/>
  <c r="U1585" i="1"/>
  <c r="V1585" i="1" s="1"/>
  <c r="U1586" i="1"/>
  <c r="V1586" i="1" s="1"/>
  <c r="U1587" i="1"/>
  <c r="V1587" i="1" s="1"/>
  <c r="U1588" i="1"/>
  <c r="V1588" i="1" s="1"/>
  <c r="U1589" i="1"/>
  <c r="V1589" i="1" s="1"/>
  <c r="U1590" i="1"/>
  <c r="V1590" i="1" s="1"/>
  <c r="U1591" i="1"/>
  <c r="V1591" i="1" s="1"/>
  <c r="U1592" i="1"/>
  <c r="V1592" i="1" s="1"/>
  <c r="U1593" i="1"/>
  <c r="V1593" i="1" s="1"/>
  <c r="U1594" i="1"/>
  <c r="V1594" i="1" s="1"/>
  <c r="U1595" i="1"/>
  <c r="V1595" i="1" s="1"/>
  <c r="U1596" i="1"/>
  <c r="V1596" i="1" s="1"/>
  <c r="U1597" i="1"/>
  <c r="V1597" i="1" s="1"/>
  <c r="U1598" i="1"/>
  <c r="V1598" i="1" s="1"/>
  <c r="U1599" i="1"/>
  <c r="V1599" i="1" s="1"/>
  <c r="U1600" i="1"/>
  <c r="V1600" i="1" s="1"/>
  <c r="U1601" i="1"/>
  <c r="V1601" i="1" s="1"/>
  <c r="U1602" i="1"/>
  <c r="V1602" i="1" s="1"/>
  <c r="U1603" i="1"/>
  <c r="V1603" i="1" s="1"/>
  <c r="U1604" i="1"/>
  <c r="V1604" i="1" s="1"/>
  <c r="U1605" i="1"/>
  <c r="V1605" i="1" s="1"/>
  <c r="U1606" i="1"/>
  <c r="V1606" i="1" s="1"/>
  <c r="U1607" i="1"/>
  <c r="V1607" i="1" s="1"/>
  <c r="U1608" i="1"/>
  <c r="V1608" i="1" s="1"/>
  <c r="U1609" i="1"/>
  <c r="V1609" i="1" s="1"/>
  <c r="U1610" i="1"/>
  <c r="V1610" i="1" s="1"/>
  <c r="U1611" i="1"/>
  <c r="V1611" i="1" s="1"/>
  <c r="U1612" i="1"/>
  <c r="V1612" i="1" s="1"/>
  <c r="U1613" i="1"/>
  <c r="V1613" i="1" s="1"/>
  <c r="U1614" i="1"/>
  <c r="V1614" i="1" s="1"/>
  <c r="U1615" i="1"/>
  <c r="V1615" i="1" s="1"/>
  <c r="U1616" i="1"/>
  <c r="V1616" i="1" s="1"/>
  <c r="U1617" i="1"/>
  <c r="V1617" i="1" s="1"/>
  <c r="U1618" i="1"/>
  <c r="V1618" i="1" s="1"/>
  <c r="U1619" i="1"/>
  <c r="V1619" i="1" s="1"/>
  <c r="U1620" i="1"/>
  <c r="V1620" i="1" s="1"/>
  <c r="U1621" i="1"/>
  <c r="V1621" i="1" s="1"/>
  <c r="U1622" i="1"/>
  <c r="V1622" i="1" s="1"/>
  <c r="U1623" i="1"/>
  <c r="V1623" i="1" s="1"/>
  <c r="U1624" i="1"/>
  <c r="V1624" i="1" s="1"/>
  <c r="U1625" i="1"/>
  <c r="V1625" i="1" s="1"/>
  <c r="U1626" i="1"/>
  <c r="V1626" i="1" s="1"/>
  <c r="U1627" i="1"/>
  <c r="V1627" i="1" s="1"/>
  <c r="U1628" i="1"/>
  <c r="V1628" i="1" s="1"/>
  <c r="U1629" i="1"/>
  <c r="V1629" i="1" s="1"/>
  <c r="U1630" i="1"/>
  <c r="V1630" i="1" s="1"/>
  <c r="U1631" i="1"/>
  <c r="V1631" i="1" s="1"/>
  <c r="U1632" i="1"/>
  <c r="V1632" i="1" s="1"/>
  <c r="U1633" i="1"/>
  <c r="V1633" i="1" s="1"/>
  <c r="U1634" i="1"/>
  <c r="V1634" i="1" s="1"/>
  <c r="U1635" i="1"/>
  <c r="V1635" i="1" s="1"/>
  <c r="U1636" i="1"/>
  <c r="V1636" i="1" s="1"/>
  <c r="U1637" i="1"/>
  <c r="V1637" i="1" s="1"/>
  <c r="U1638" i="1"/>
  <c r="V1638" i="1" s="1"/>
  <c r="U1639" i="1"/>
  <c r="V1639" i="1" s="1"/>
  <c r="U1640" i="1"/>
  <c r="V1640" i="1" s="1"/>
  <c r="U1641" i="1"/>
  <c r="V1641" i="1" s="1"/>
  <c r="U1642" i="1"/>
  <c r="V1642" i="1" s="1"/>
  <c r="U1643" i="1"/>
  <c r="V1643" i="1" s="1"/>
  <c r="U1644" i="1"/>
  <c r="V1644" i="1" s="1"/>
  <c r="U1645" i="1"/>
  <c r="V1645" i="1" s="1"/>
  <c r="U1646" i="1"/>
  <c r="V1646" i="1" s="1"/>
  <c r="U1647" i="1"/>
  <c r="V1647" i="1" s="1"/>
  <c r="U1648" i="1"/>
  <c r="V1648" i="1" s="1"/>
  <c r="U1649" i="1"/>
  <c r="V1649" i="1" s="1"/>
  <c r="U1650" i="1"/>
  <c r="V1650" i="1" s="1"/>
  <c r="U1651" i="1"/>
  <c r="V1651" i="1" s="1"/>
  <c r="U1652" i="1"/>
  <c r="V1652" i="1" s="1"/>
  <c r="U1653" i="1"/>
  <c r="V1653" i="1" s="1"/>
  <c r="U1654" i="1"/>
  <c r="V1654" i="1" s="1"/>
  <c r="U1655" i="1"/>
  <c r="V1655" i="1" s="1"/>
  <c r="U1656" i="1"/>
  <c r="V1656" i="1" s="1"/>
  <c r="U1657" i="1"/>
  <c r="V1657" i="1" s="1"/>
  <c r="U1658" i="1"/>
  <c r="V1658" i="1" s="1"/>
  <c r="U1659" i="1"/>
  <c r="V1659" i="1" s="1"/>
  <c r="U1660" i="1"/>
  <c r="V1660" i="1" s="1"/>
  <c r="U1661" i="1"/>
  <c r="V1661" i="1" s="1"/>
  <c r="U1662" i="1"/>
  <c r="V1662" i="1" s="1"/>
  <c r="U1663" i="1"/>
  <c r="V1663" i="1" s="1"/>
  <c r="U1664" i="1"/>
  <c r="V1664" i="1" s="1"/>
  <c r="U1665" i="1"/>
  <c r="V1665" i="1" s="1"/>
  <c r="U1666" i="1"/>
  <c r="V1666" i="1" s="1"/>
  <c r="U1667" i="1"/>
  <c r="V1667" i="1" s="1"/>
  <c r="U1668" i="1"/>
  <c r="V1668" i="1" s="1"/>
  <c r="U1669" i="1"/>
  <c r="V1669" i="1" s="1"/>
  <c r="U1670" i="1"/>
  <c r="V1670" i="1" s="1"/>
  <c r="U1671" i="1"/>
  <c r="V1671" i="1" s="1"/>
  <c r="U1672" i="1"/>
  <c r="V1672" i="1" s="1"/>
  <c r="U1673" i="1"/>
  <c r="V1673" i="1" s="1"/>
  <c r="U1674" i="1"/>
  <c r="V1674" i="1" s="1"/>
  <c r="U1675" i="1"/>
  <c r="V1675" i="1" s="1"/>
  <c r="U1676" i="1"/>
  <c r="V1676" i="1" s="1"/>
  <c r="U1677" i="1"/>
  <c r="V1677" i="1" s="1"/>
  <c r="U1678" i="1"/>
  <c r="V1678" i="1" s="1"/>
  <c r="U1679" i="1"/>
  <c r="V1679" i="1" s="1"/>
  <c r="U1680" i="1"/>
  <c r="V1680" i="1" s="1"/>
  <c r="U1681" i="1"/>
  <c r="V1681" i="1" s="1"/>
  <c r="U1682" i="1"/>
  <c r="V1682" i="1" s="1"/>
  <c r="U1683" i="1"/>
  <c r="V1683" i="1" s="1"/>
  <c r="U1684" i="1"/>
  <c r="V1684" i="1" s="1"/>
  <c r="U1685" i="1"/>
  <c r="V1685" i="1" s="1"/>
  <c r="U1686" i="1"/>
  <c r="V1686" i="1" s="1"/>
  <c r="U1687" i="1"/>
  <c r="V1687" i="1" s="1"/>
  <c r="U1688" i="1"/>
  <c r="V1688" i="1" s="1"/>
  <c r="U1689" i="1"/>
  <c r="V1689" i="1" s="1"/>
  <c r="U1690" i="1"/>
  <c r="V1690" i="1" s="1"/>
  <c r="U1691" i="1"/>
  <c r="V1691" i="1" s="1"/>
  <c r="U1692" i="1"/>
  <c r="V1692" i="1" s="1"/>
  <c r="U1693" i="1"/>
  <c r="V1693" i="1" s="1"/>
  <c r="U1694" i="1"/>
  <c r="V1694" i="1" s="1"/>
  <c r="U1695" i="1"/>
  <c r="V1695" i="1" s="1"/>
  <c r="U1696" i="1"/>
  <c r="V1696" i="1" s="1"/>
  <c r="U1697" i="1"/>
  <c r="V1697" i="1" s="1"/>
  <c r="U1698" i="1"/>
  <c r="V1698" i="1" s="1"/>
  <c r="U1699" i="1"/>
  <c r="V1699" i="1" s="1"/>
  <c r="U1700" i="1"/>
  <c r="V1700" i="1" s="1"/>
  <c r="U1701" i="1"/>
  <c r="V1701" i="1" s="1"/>
  <c r="U1702" i="1"/>
  <c r="V1702" i="1" s="1"/>
  <c r="U1703" i="1"/>
  <c r="V1703" i="1" s="1"/>
  <c r="U1704" i="1"/>
  <c r="V1704" i="1" s="1"/>
  <c r="U1705" i="1"/>
  <c r="V1705" i="1" s="1"/>
  <c r="U1706" i="1"/>
  <c r="V1706" i="1" s="1"/>
  <c r="U1707" i="1"/>
  <c r="V1707" i="1" s="1"/>
  <c r="U1708" i="1"/>
  <c r="V1708" i="1" s="1"/>
  <c r="U1709" i="1"/>
  <c r="V1709" i="1" s="1"/>
  <c r="U1710" i="1"/>
  <c r="V1710" i="1" s="1"/>
  <c r="U1711" i="1"/>
  <c r="V1711" i="1" s="1"/>
  <c r="U1712" i="1"/>
  <c r="V1712" i="1" s="1"/>
  <c r="U1713" i="1"/>
  <c r="V1713" i="1" s="1"/>
  <c r="U1714" i="1"/>
  <c r="V1714" i="1" s="1"/>
  <c r="U1715" i="1"/>
  <c r="V1715" i="1" s="1"/>
  <c r="U1716" i="1"/>
  <c r="V1716" i="1" s="1"/>
  <c r="U1717" i="1"/>
  <c r="V1717" i="1" s="1"/>
  <c r="U1718" i="1"/>
  <c r="V1718" i="1" s="1"/>
  <c r="U1719" i="1"/>
  <c r="V1719" i="1" s="1"/>
  <c r="U1720" i="1"/>
  <c r="V1720" i="1" s="1"/>
  <c r="U1721" i="1"/>
  <c r="V1721" i="1" s="1"/>
  <c r="U1722" i="1"/>
  <c r="V1722" i="1" s="1"/>
  <c r="U1723" i="1"/>
  <c r="V1723" i="1" s="1"/>
  <c r="U1724" i="1"/>
  <c r="V1724" i="1" s="1"/>
  <c r="U1725" i="1"/>
  <c r="V1725" i="1" s="1"/>
  <c r="U1726" i="1"/>
  <c r="V1726" i="1" s="1"/>
  <c r="U1727" i="1"/>
  <c r="V1727" i="1" s="1"/>
  <c r="U1728" i="1"/>
  <c r="V1728" i="1" s="1"/>
  <c r="U1729" i="1"/>
  <c r="V1729" i="1" s="1"/>
  <c r="U1730" i="1"/>
  <c r="V1730" i="1" s="1"/>
  <c r="U1731" i="1"/>
  <c r="V1731" i="1" s="1"/>
  <c r="U1732" i="1"/>
  <c r="V1732" i="1" s="1"/>
  <c r="U1733" i="1"/>
  <c r="V1733" i="1" s="1"/>
  <c r="U1734" i="1"/>
  <c r="V1734" i="1" s="1"/>
  <c r="U1735" i="1"/>
  <c r="V1735" i="1" s="1"/>
  <c r="U1736" i="1"/>
  <c r="V1736" i="1" s="1"/>
  <c r="U1737" i="1"/>
  <c r="V1737" i="1" s="1"/>
  <c r="U1738" i="1"/>
  <c r="V1738" i="1" s="1"/>
  <c r="U1739" i="1"/>
  <c r="V1739" i="1" s="1"/>
  <c r="U1740" i="1"/>
  <c r="V1740" i="1" s="1"/>
  <c r="U1741" i="1"/>
  <c r="V1741" i="1" s="1"/>
  <c r="U1742" i="1"/>
  <c r="V1742" i="1" s="1"/>
  <c r="U1743" i="1"/>
  <c r="V1743" i="1" s="1"/>
  <c r="U1744" i="1"/>
  <c r="V1744" i="1" s="1"/>
  <c r="U1745" i="1"/>
  <c r="V1745" i="1" s="1"/>
  <c r="U1746" i="1"/>
  <c r="V1746" i="1" s="1"/>
  <c r="U1747" i="1"/>
  <c r="V1747" i="1" s="1"/>
  <c r="U1748" i="1"/>
  <c r="V1748" i="1" s="1"/>
  <c r="U1749" i="1"/>
  <c r="V1749" i="1" s="1"/>
  <c r="U1750" i="1"/>
  <c r="V1750" i="1" s="1"/>
  <c r="U1751" i="1"/>
  <c r="V1751" i="1" s="1"/>
  <c r="U1752" i="1"/>
  <c r="V1752" i="1" s="1"/>
  <c r="U1753" i="1"/>
  <c r="V1753" i="1" s="1"/>
  <c r="U1754" i="1"/>
  <c r="V1754" i="1" s="1"/>
  <c r="U1755" i="1"/>
  <c r="V1755" i="1" s="1"/>
  <c r="U1756" i="1"/>
  <c r="V1756" i="1" s="1"/>
  <c r="U1757" i="1"/>
  <c r="V1757" i="1" s="1"/>
  <c r="U1758" i="1"/>
  <c r="V1758" i="1" s="1"/>
  <c r="U1759" i="1"/>
  <c r="V1759" i="1" s="1"/>
  <c r="U1760" i="1"/>
  <c r="V1760" i="1" s="1"/>
  <c r="U1761" i="1"/>
  <c r="V1761" i="1" s="1"/>
  <c r="U1762" i="1"/>
  <c r="V1762" i="1" s="1"/>
  <c r="U1763" i="1"/>
  <c r="V1763" i="1" s="1"/>
  <c r="U1764" i="1"/>
  <c r="V1764" i="1" s="1"/>
  <c r="U1765" i="1"/>
  <c r="V1765" i="1" s="1"/>
  <c r="U1766" i="1"/>
  <c r="V1766" i="1" s="1"/>
  <c r="U1767" i="1"/>
  <c r="V1767" i="1" s="1"/>
  <c r="U1768" i="1"/>
  <c r="V1768" i="1" s="1"/>
  <c r="U1769" i="1"/>
  <c r="V1769" i="1" s="1"/>
  <c r="U1770" i="1"/>
  <c r="V1770" i="1" s="1"/>
  <c r="U1771" i="1"/>
  <c r="V1771" i="1" s="1"/>
  <c r="U1772" i="1"/>
  <c r="V1772" i="1" s="1"/>
  <c r="U1773" i="1"/>
  <c r="V1773" i="1" s="1"/>
  <c r="U1774" i="1"/>
  <c r="V1774" i="1" s="1"/>
  <c r="U1775" i="1"/>
  <c r="V1775" i="1" s="1"/>
  <c r="U1776" i="1"/>
  <c r="V1776" i="1" s="1"/>
  <c r="U1777" i="1"/>
  <c r="V1777" i="1" s="1"/>
  <c r="U1778" i="1"/>
  <c r="V1778" i="1" s="1"/>
  <c r="U1779" i="1"/>
  <c r="V1779" i="1" s="1"/>
  <c r="U1780" i="1"/>
  <c r="V1780" i="1" s="1"/>
  <c r="U1781" i="1"/>
  <c r="V1781" i="1" s="1"/>
  <c r="U1782" i="1"/>
  <c r="V1782" i="1" s="1"/>
  <c r="U1783" i="1"/>
  <c r="V1783" i="1" s="1"/>
  <c r="U1784" i="1"/>
  <c r="V1784" i="1" s="1"/>
  <c r="U1785" i="1"/>
  <c r="V1785" i="1" s="1"/>
  <c r="U1786" i="1"/>
  <c r="V1786" i="1" s="1"/>
  <c r="U1787" i="1"/>
  <c r="V1787" i="1" s="1"/>
  <c r="U1788" i="1"/>
  <c r="V1788" i="1" s="1"/>
  <c r="U1789" i="1"/>
  <c r="V1789" i="1" s="1"/>
  <c r="U1790" i="1"/>
  <c r="V1790" i="1" s="1"/>
  <c r="U1791" i="1"/>
  <c r="V1791" i="1" s="1"/>
  <c r="U1792" i="1"/>
  <c r="V1792" i="1" s="1"/>
  <c r="U1793" i="1"/>
  <c r="V1793" i="1" s="1"/>
  <c r="U1794" i="1"/>
  <c r="V1794" i="1" s="1"/>
  <c r="U1795" i="1"/>
  <c r="V1795" i="1" s="1"/>
  <c r="U1796" i="1"/>
  <c r="V1796" i="1" s="1"/>
  <c r="U1797" i="1"/>
  <c r="V1797" i="1" s="1"/>
  <c r="U1798" i="1"/>
  <c r="V1798" i="1" s="1"/>
  <c r="U1799" i="1"/>
  <c r="V1799" i="1" s="1"/>
  <c r="U1800" i="1"/>
  <c r="V1800" i="1" s="1"/>
  <c r="U1801" i="1"/>
  <c r="V1801" i="1" s="1"/>
  <c r="U1802" i="1"/>
  <c r="V1802" i="1" s="1"/>
  <c r="U1803" i="1"/>
  <c r="V1803" i="1" s="1"/>
  <c r="U1804" i="1"/>
  <c r="V1804" i="1" s="1"/>
  <c r="U1805" i="1"/>
  <c r="V1805" i="1" s="1"/>
  <c r="U1806" i="1"/>
  <c r="V1806" i="1" s="1"/>
  <c r="U1807" i="1"/>
  <c r="V1807" i="1" s="1"/>
  <c r="U1808" i="1"/>
  <c r="V1808" i="1" s="1"/>
  <c r="U1809" i="1"/>
  <c r="V1809" i="1" s="1"/>
  <c r="U1810" i="1"/>
  <c r="V1810" i="1" s="1"/>
  <c r="U1811" i="1"/>
  <c r="V1811" i="1" s="1"/>
  <c r="U1812" i="1"/>
  <c r="V1812" i="1" s="1"/>
  <c r="U1813" i="1"/>
  <c r="V1813" i="1" s="1"/>
  <c r="U1814" i="1"/>
  <c r="V1814" i="1" s="1"/>
  <c r="U1815" i="1"/>
  <c r="V1815" i="1" s="1"/>
  <c r="U1816" i="1"/>
  <c r="V1816" i="1" s="1"/>
  <c r="U1817" i="1"/>
  <c r="V1817" i="1" s="1"/>
  <c r="U1818" i="1"/>
  <c r="V1818" i="1" s="1"/>
  <c r="U1819" i="1"/>
  <c r="V1819" i="1" s="1"/>
  <c r="U1820" i="1"/>
  <c r="V1820" i="1" s="1"/>
  <c r="U1821" i="1"/>
  <c r="V1821" i="1" s="1"/>
  <c r="U1822" i="1"/>
  <c r="V1822" i="1" s="1"/>
  <c r="U1823" i="1"/>
  <c r="V1823" i="1" s="1"/>
  <c r="U1824" i="1"/>
  <c r="V1824" i="1" s="1"/>
  <c r="U1825" i="1"/>
  <c r="V1825" i="1" s="1"/>
  <c r="U1826" i="1"/>
  <c r="V1826" i="1" s="1"/>
  <c r="U1827" i="1"/>
  <c r="V1827" i="1" s="1"/>
  <c r="U1828" i="1"/>
  <c r="V1828" i="1" s="1"/>
  <c r="U1829" i="1"/>
  <c r="V1829" i="1" s="1"/>
  <c r="U1830" i="1"/>
  <c r="V1830" i="1" s="1"/>
  <c r="U1831" i="1"/>
  <c r="V1831" i="1" s="1"/>
  <c r="U1832" i="1"/>
  <c r="V1832" i="1" s="1"/>
  <c r="U1833" i="1"/>
  <c r="V1833" i="1" s="1"/>
  <c r="U1834" i="1"/>
  <c r="V1834" i="1" s="1"/>
  <c r="U1835" i="1"/>
  <c r="V1835" i="1" s="1"/>
  <c r="U1836" i="1"/>
  <c r="V1836" i="1" s="1"/>
  <c r="U1837" i="1"/>
  <c r="V1837" i="1" s="1"/>
  <c r="U1838" i="1"/>
  <c r="V1838" i="1" s="1"/>
  <c r="U1839" i="1"/>
  <c r="V1839" i="1" s="1"/>
  <c r="U1840" i="1"/>
  <c r="V1840" i="1" s="1"/>
  <c r="U1841" i="1"/>
  <c r="V1841" i="1" s="1"/>
  <c r="U1842" i="1"/>
  <c r="V1842" i="1" s="1"/>
  <c r="U1843" i="1"/>
  <c r="V1843" i="1" s="1"/>
  <c r="U1844" i="1"/>
  <c r="V1844" i="1" s="1"/>
  <c r="U1845" i="1"/>
  <c r="V1845" i="1" s="1"/>
  <c r="U1846" i="1"/>
  <c r="V1846" i="1" s="1"/>
  <c r="U1847" i="1"/>
  <c r="V1847" i="1" s="1"/>
  <c r="U1848" i="1"/>
  <c r="V1848" i="1" s="1"/>
  <c r="U1849" i="1"/>
  <c r="V1849" i="1" s="1"/>
  <c r="U1850" i="1"/>
  <c r="V1850" i="1" s="1"/>
  <c r="U1851" i="1"/>
  <c r="V1851" i="1" s="1"/>
  <c r="U1852" i="1"/>
  <c r="V1852" i="1" s="1"/>
  <c r="U1853" i="1"/>
  <c r="V1853" i="1" s="1"/>
  <c r="U1854" i="1"/>
  <c r="V1854" i="1" s="1"/>
  <c r="U1855" i="1"/>
  <c r="V1855" i="1" s="1"/>
  <c r="U1856" i="1"/>
  <c r="V1856" i="1" s="1"/>
  <c r="U1857" i="1"/>
  <c r="V1857" i="1" s="1"/>
  <c r="U1858" i="1"/>
  <c r="V1858" i="1" s="1"/>
  <c r="U1859" i="1"/>
  <c r="V1859" i="1" s="1"/>
  <c r="U1860" i="1"/>
  <c r="V1860" i="1" s="1"/>
  <c r="U1861" i="1"/>
  <c r="V1861" i="1" s="1"/>
  <c r="U1862" i="1"/>
  <c r="V1862" i="1" s="1"/>
  <c r="U1863" i="1"/>
  <c r="V1863" i="1" s="1"/>
  <c r="U1864" i="1"/>
  <c r="V1864" i="1" s="1"/>
  <c r="U1865" i="1"/>
  <c r="V1865" i="1" s="1"/>
  <c r="U1866" i="1"/>
  <c r="V1866" i="1" s="1"/>
  <c r="U1867" i="1"/>
  <c r="V1867" i="1" s="1"/>
  <c r="U1868" i="1"/>
  <c r="V1868" i="1" s="1"/>
  <c r="U1869" i="1"/>
  <c r="V1869" i="1" s="1"/>
  <c r="U1870" i="1"/>
  <c r="V1870" i="1" s="1"/>
  <c r="U1871" i="1"/>
  <c r="V1871" i="1" s="1"/>
  <c r="U1872" i="1"/>
  <c r="V1872" i="1" s="1"/>
  <c r="U1873" i="1"/>
  <c r="V1873" i="1" s="1"/>
  <c r="U1874" i="1"/>
  <c r="V1874" i="1" s="1"/>
  <c r="U1875" i="1"/>
  <c r="V1875" i="1" s="1"/>
  <c r="U1876" i="1"/>
  <c r="V1876" i="1" s="1"/>
  <c r="U1877" i="1"/>
  <c r="V1877" i="1" s="1"/>
  <c r="U1878" i="1"/>
  <c r="V1878" i="1" s="1"/>
  <c r="U1879" i="1"/>
  <c r="V1879" i="1" s="1"/>
  <c r="U1880" i="1"/>
  <c r="V1880" i="1" s="1"/>
  <c r="U1881" i="1"/>
  <c r="V1881" i="1" s="1"/>
  <c r="U1882" i="1"/>
  <c r="V1882" i="1" s="1"/>
  <c r="U1883" i="1"/>
  <c r="V1883" i="1" s="1"/>
  <c r="U1884" i="1"/>
  <c r="V1884" i="1" s="1"/>
  <c r="U1885" i="1"/>
  <c r="V1885" i="1" s="1"/>
  <c r="U1886" i="1"/>
  <c r="V1886" i="1" s="1"/>
  <c r="U1887" i="1"/>
  <c r="V1887" i="1" s="1"/>
  <c r="U1888" i="1"/>
  <c r="V1888" i="1" s="1"/>
  <c r="U1889" i="1"/>
  <c r="V1889" i="1" s="1"/>
  <c r="U1890" i="1"/>
  <c r="V1890" i="1" s="1"/>
  <c r="U1891" i="1"/>
  <c r="V1891" i="1" s="1"/>
  <c r="U1892" i="1"/>
  <c r="V1892" i="1" s="1"/>
  <c r="U1893" i="1"/>
  <c r="V1893" i="1" s="1"/>
  <c r="U1894" i="1"/>
  <c r="V1894" i="1" s="1"/>
  <c r="U1895" i="1"/>
  <c r="V1895" i="1" s="1"/>
  <c r="U1896" i="1"/>
  <c r="V1896" i="1" s="1"/>
  <c r="U1897" i="1"/>
  <c r="V1897" i="1" s="1"/>
  <c r="U1898" i="1"/>
  <c r="V1898" i="1" s="1"/>
  <c r="U1899" i="1"/>
  <c r="V1899" i="1" s="1"/>
  <c r="U1900" i="1"/>
  <c r="V1900" i="1" s="1"/>
  <c r="U1901" i="1"/>
  <c r="V1901" i="1" s="1"/>
  <c r="U1902" i="1"/>
  <c r="V1902" i="1" s="1"/>
  <c r="U1903" i="1"/>
  <c r="V1903" i="1" s="1"/>
  <c r="U1904" i="1"/>
  <c r="V1904" i="1" s="1"/>
  <c r="U1905" i="1"/>
  <c r="V1905" i="1" s="1"/>
  <c r="U1906" i="1"/>
  <c r="V1906" i="1" s="1"/>
  <c r="U1907" i="1"/>
  <c r="V1907" i="1" s="1"/>
  <c r="U1908" i="1"/>
  <c r="V1908" i="1" s="1"/>
  <c r="U1909" i="1"/>
  <c r="V1909" i="1" s="1"/>
  <c r="U1910" i="1"/>
  <c r="V1910" i="1" s="1"/>
  <c r="U1911" i="1"/>
  <c r="V1911" i="1" s="1"/>
  <c r="U1912" i="1"/>
  <c r="V1912" i="1" s="1"/>
  <c r="U1913" i="1"/>
  <c r="V1913" i="1" s="1"/>
  <c r="U1914" i="1"/>
  <c r="V1914" i="1" s="1"/>
  <c r="U1915" i="1"/>
  <c r="V1915" i="1" s="1"/>
  <c r="U1916" i="1"/>
  <c r="V1916" i="1" s="1"/>
  <c r="U1917" i="1"/>
  <c r="V1917" i="1" s="1"/>
  <c r="U1918" i="1"/>
  <c r="V1918" i="1" s="1"/>
  <c r="U1919" i="1"/>
  <c r="V1919" i="1" s="1"/>
  <c r="U1920" i="1"/>
  <c r="V1920" i="1" s="1"/>
  <c r="U1921" i="1"/>
  <c r="V1921" i="1" s="1"/>
  <c r="U1922" i="1"/>
  <c r="V1922" i="1" s="1"/>
  <c r="U1923" i="1"/>
  <c r="V1923" i="1" s="1"/>
  <c r="U1924" i="1"/>
  <c r="V1924" i="1" s="1"/>
  <c r="U1925" i="1"/>
  <c r="V1925" i="1" s="1"/>
  <c r="U1926" i="1"/>
  <c r="V1926" i="1" s="1"/>
  <c r="U1927" i="1"/>
  <c r="V1927" i="1" s="1"/>
  <c r="U1928" i="1"/>
  <c r="V1928" i="1" s="1"/>
  <c r="U1929" i="1"/>
  <c r="V1929" i="1" s="1"/>
  <c r="U1930" i="1"/>
  <c r="V1930" i="1" s="1"/>
  <c r="U1931" i="1"/>
  <c r="V1931" i="1" s="1"/>
  <c r="U1932" i="1"/>
  <c r="V1932" i="1" s="1"/>
  <c r="U1933" i="1"/>
  <c r="V1933" i="1" s="1"/>
  <c r="U1934" i="1"/>
  <c r="V1934" i="1" s="1"/>
  <c r="U1935" i="1"/>
  <c r="V1935" i="1" s="1"/>
  <c r="U1936" i="1"/>
  <c r="V1936" i="1" s="1"/>
  <c r="U1937" i="1"/>
  <c r="V1937" i="1" s="1"/>
  <c r="U1938" i="1"/>
  <c r="V1938" i="1" s="1"/>
  <c r="U1939" i="1"/>
  <c r="V1939" i="1" s="1"/>
  <c r="U1940" i="1"/>
  <c r="V1940" i="1" s="1"/>
  <c r="U1941" i="1"/>
  <c r="V1941" i="1" s="1"/>
  <c r="U1942" i="1"/>
  <c r="V1942" i="1" s="1"/>
  <c r="U1943" i="1"/>
  <c r="V1943" i="1" s="1"/>
  <c r="U1944" i="1"/>
  <c r="V1944" i="1" s="1"/>
  <c r="U1945" i="1"/>
  <c r="V1945" i="1" s="1"/>
  <c r="U1946" i="1"/>
  <c r="V1946" i="1" s="1"/>
  <c r="U1947" i="1"/>
  <c r="V1947" i="1" s="1"/>
  <c r="U1948" i="1"/>
  <c r="V1948" i="1" s="1"/>
  <c r="U1949" i="1"/>
  <c r="V1949" i="1" s="1"/>
  <c r="U1950" i="1"/>
  <c r="V1950" i="1" s="1"/>
  <c r="U1951" i="1"/>
  <c r="V1951" i="1" s="1"/>
  <c r="U1952" i="1"/>
  <c r="V1952" i="1" s="1"/>
  <c r="U1953" i="1"/>
  <c r="V1953" i="1" s="1"/>
  <c r="U1954" i="1"/>
  <c r="V1954" i="1" s="1"/>
  <c r="U1955" i="1"/>
  <c r="V1955" i="1" s="1"/>
  <c r="U1956" i="1"/>
  <c r="V1956" i="1" s="1"/>
  <c r="U1957" i="1"/>
  <c r="V1957" i="1" s="1"/>
  <c r="U1958" i="1"/>
  <c r="V1958" i="1" s="1"/>
  <c r="U1959" i="1"/>
  <c r="V1959" i="1" s="1"/>
  <c r="U1960" i="1"/>
  <c r="V1960" i="1" s="1"/>
  <c r="U1961" i="1"/>
  <c r="V1961" i="1" s="1"/>
  <c r="U1962" i="1"/>
  <c r="V1962" i="1" s="1"/>
  <c r="U1963" i="1"/>
  <c r="V1963" i="1" s="1"/>
  <c r="U1964" i="1"/>
  <c r="V1964" i="1" s="1"/>
  <c r="U1965" i="1"/>
  <c r="V1965" i="1" s="1"/>
  <c r="U1966" i="1"/>
  <c r="V1966" i="1" s="1"/>
  <c r="U1967" i="1"/>
  <c r="V1967" i="1" s="1"/>
  <c r="U1968" i="1"/>
  <c r="V1968" i="1" s="1"/>
  <c r="U1969" i="1"/>
  <c r="V1969" i="1" s="1"/>
  <c r="U1970" i="1"/>
  <c r="V1970" i="1" s="1"/>
  <c r="U1971" i="1"/>
  <c r="V1971" i="1" s="1"/>
  <c r="U1972" i="1"/>
  <c r="V1972" i="1" s="1"/>
  <c r="U1973" i="1"/>
  <c r="V1973" i="1" s="1"/>
  <c r="U1974" i="1"/>
  <c r="V1974" i="1" s="1"/>
  <c r="U1975" i="1"/>
  <c r="V1975" i="1" s="1"/>
  <c r="U1976" i="1"/>
  <c r="V1976" i="1" s="1"/>
  <c r="U1977" i="1"/>
  <c r="V1977" i="1" s="1"/>
  <c r="U1978" i="1"/>
  <c r="V1978" i="1" s="1"/>
  <c r="U1979" i="1"/>
  <c r="V1979" i="1" s="1"/>
  <c r="U1980" i="1"/>
  <c r="V1980" i="1" s="1"/>
  <c r="U1981" i="1"/>
  <c r="V1981" i="1" s="1"/>
  <c r="U1982" i="1"/>
  <c r="V1982" i="1" s="1"/>
  <c r="U1983" i="1"/>
  <c r="V1983" i="1" s="1"/>
  <c r="U1984" i="1"/>
  <c r="V1984" i="1" s="1"/>
  <c r="U1985" i="1"/>
  <c r="V1985" i="1" s="1"/>
  <c r="U1986" i="1"/>
  <c r="V1986" i="1" s="1"/>
  <c r="U1987" i="1"/>
  <c r="V1987" i="1" s="1"/>
  <c r="U1988" i="1"/>
  <c r="V1988" i="1" s="1"/>
  <c r="U1989" i="1"/>
  <c r="V1989" i="1" s="1"/>
  <c r="U1990" i="1"/>
  <c r="V1990" i="1" s="1"/>
  <c r="U1991" i="1"/>
  <c r="V1991" i="1" s="1"/>
  <c r="U1992" i="1"/>
  <c r="V1992" i="1" s="1"/>
  <c r="U1993" i="1"/>
  <c r="V1993" i="1" s="1"/>
  <c r="U1994" i="1"/>
  <c r="V1994" i="1" s="1"/>
  <c r="U1995" i="1"/>
  <c r="V1995" i="1" s="1"/>
  <c r="U1996" i="1"/>
  <c r="V1996" i="1" s="1"/>
  <c r="U1997" i="1"/>
  <c r="V1997" i="1" s="1"/>
  <c r="U1998" i="1"/>
  <c r="V1998" i="1" s="1"/>
  <c r="U1999" i="1"/>
  <c r="V1999" i="1" s="1"/>
  <c r="U2000" i="1"/>
  <c r="V2000" i="1" s="1"/>
  <c r="U2001" i="1"/>
  <c r="V2001" i="1" s="1"/>
  <c r="U2002" i="1"/>
  <c r="V2002" i="1" s="1"/>
  <c r="U2003" i="1"/>
  <c r="V2003" i="1" s="1"/>
  <c r="U2004" i="1"/>
  <c r="V2004" i="1" s="1"/>
  <c r="U2005" i="1"/>
  <c r="V2005" i="1" s="1"/>
  <c r="U2006" i="1"/>
  <c r="V2006" i="1" s="1"/>
  <c r="U2007" i="1"/>
  <c r="V2007" i="1" s="1"/>
  <c r="U2008" i="1"/>
  <c r="V2008" i="1" s="1"/>
  <c r="U2009" i="1"/>
  <c r="V2009" i="1" s="1"/>
  <c r="U2010" i="1"/>
  <c r="V2010" i="1" s="1"/>
  <c r="U2011" i="1"/>
  <c r="V2011" i="1" s="1"/>
  <c r="U2012" i="1"/>
  <c r="V2012" i="1" s="1"/>
  <c r="U2013" i="1"/>
  <c r="V2013" i="1" s="1"/>
  <c r="U2014" i="1"/>
  <c r="V2014" i="1" s="1"/>
  <c r="U2015" i="1"/>
  <c r="V2015" i="1" s="1"/>
  <c r="U2016" i="1"/>
  <c r="V2016" i="1" s="1"/>
  <c r="U2017" i="1"/>
  <c r="V2017" i="1" s="1"/>
  <c r="U2018" i="1"/>
  <c r="V2018" i="1" s="1"/>
  <c r="U2019" i="1"/>
  <c r="V2019" i="1" s="1"/>
  <c r="U2020" i="1"/>
  <c r="V2020" i="1" s="1"/>
  <c r="U2021" i="1"/>
  <c r="V2021" i="1" s="1"/>
  <c r="U2022" i="1"/>
  <c r="V2022" i="1" s="1"/>
  <c r="U2023" i="1"/>
  <c r="V2023" i="1" s="1"/>
  <c r="U2024" i="1"/>
  <c r="V2024" i="1" s="1"/>
  <c r="U2025" i="1"/>
  <c r="V2025" i="1" s="1"/>
  <c r="U2026" i="1"/>
  <c r="V2026" i="1" s="1"/>
  <c r="U2027" i="1"/>
  <c r="V2027" i="1" s="1"/>
  <c r="U2028" i="1"/>
  <c r="V2028" i="1" s="1"/>
  <c r="U2029" i="1"/>
  <c r="V2029" i="1" s="1"/>
  <c r="U2030" i="1"/>
  <c r="V2030" i="1" s="1"/>
  <c r="U2031" i="1"/>
  <c r="V2031" i="1" s="1"/>
  <c r="U2032" i="1"/>
  <c r="V2032" i="1" s="1"/>
  <c r="U2033" i="1"/>
  <c r="V2033" i="1" s="1"/>
  <c r="U2034" i="1"/>
  <c r="V2034" i="1" s="1"/>
  <c r="U2035" i="1"/>
  <c r="V2035" i="1" s="1"/>
  <c r="U2036" i="1"/>
  <c r="V2036" i="1" s="1"/>
  <c r="U2037" i="1"/>
  <c r="V2037" i="1" s="1"/>
  <c r="U2038" i="1"/>
  <c r="V2038" i="1" s="1"/>
  <c r="U2039" i="1"/>
  <c r="V2039" i="1" s="1"/>
  <c r="U2040" i="1"/>
  <c r="V2040" i="1" s="1"/>
  <c r="U2041" i="1"/>
  <c r="V2041" i="1" s="1"/>
  <c r="U2042" i="1"/>
  <c r="V2042" i="1" s="1"/>
  <c r="U2043" i="1"/>
  <c r="V2043" i="1" s="1"/>
  <c r="U2044" i="1"/>
  <c r="V2044" i="1" s="1"/>
  <c r="U2045" i="1"/>
  <c r="V2045" i="1" s="1"/>
  <c r="U2046" i="1"/>
  <c r="V2046" i="1" s="1"/>
  <c r="U2047" i="1"/>
  <c r="V2047" i="1" s="1"/>
  <c r="U2048" i="1"/>
  <c r="V2048" i="1" s="1"/>
  <c r="U2049" i="1"/>
  <c r="V2049" i="1" s="1"/>
  <c r="U2050" i="1"/>
  <c r="V2050" i="1" s="1"/>
  <c r="U2051" i="1"/>
  <c r="V2051" i="1" s="1"/>
  <c r="U2052" i="1"/>
  <c r="V2052" i="1" s="1"/>
  <c r="U2053" i="1"/>
  <c r="V2053" i="1" s="1"/>
  <c r="U2054" i="1"/>
  <c r="V2054" i="1" s="1"/>
  <c r="U2055" i="1"/>
  <c r="V2055" i="1" s="1"/>
  <c r="U2056" i="1"/>
  <c r="V2056" i="1" s="1"/>
  <c r="U2057" i="1"/>
  <c r="V2057" i="1" s="1"/>
  <c r="U2058" i="1"/>
  <c r="V2058" i="1" s="1"/>
  <c r="U2059" i="1"/>
  <c r="V2059" i="1" s="1"/>
  <c r="U2060" i="1"/>
  <c r="V2060" i="1" s="1"/>
  <c r="U2061" i="1"/>
  <c r="V2061" i="1" s="1"/>
  <c r="U2062" i="1"/>
  <c r="V2062" i="1" s="1"/>
  <c r="U2063" i="1"/>
  <c r="V2063" i="1" s="1"/>
  <c r="U2064" i="1"/>
  <c r="V2064" i="1" s="1"/>
  <c r="U2065" i="1"/>
  <c r="V2065" i="1" s="1"/>
  <c r="U2066" i="1"/>
  <c r="V2066" i="1" s="1"/>
  <c r="U2067" i="1"/>
  <c r="V2067" i="1" s="1"/>
  <c r="U2068" i="1"/>
  <c r="V2068" i="1" s="1"/>
  <c r="U2069" i="1"/>
  <c r="V2069" i="1" s="1"/>
  <c r="U2070" i="1"/>
  <c r="V2070" i="1" s="1"/>
  <c r="U2071" i="1"/>
  <c r="V2071" i="1" s="1"/>
  <c r="U2072" i="1"/>
  <c r="V2072" i="1" s="1"/>
  <c r="U2073" i="1"/>
  <c r="V2073" i="1" s="1"/>
  <c r="U2074" i="1"/>
  <c r="V2074" i="1" s="1"/>
  <c r="U2075" i="1"/>
  <c r="V2075" i="1" s="1"/>
  <c r="U2076" i="1"/>
  <c r="V2076" i="1" s="1"/>
  <c r="U2077" i="1"/>
  <c r="V2077" i="1" s="1"/>
  <c r="U2078" i="1"/>
  <c r="V2078" i="1" s="1"/>
  <c r="U2079" i="1"/>
  <c r="V2079" i="1" s="1"/>
  <c r="U2080" i="1"/>
  <c r="V2080" i="1" s="1"/>
  <c r="U2081" i="1"/>
  <c r="V2081" i="1" s="1"/>
  <c r="U2082" i="1"/>
  <c r="V2082" i="1" s="1"/>
  <c r="U2083" i="1"/>
  <c r="V2083" i="1" s="1"/>
  <c r="U2084" i="1"/>
  <c r="V2084" i="1" s="1"/>
  <c r="U2085" i="1"/>
  <c r="V2085" i="1" s="1"/>
  <c r="U2086" i="1"/>
  <c r="V2086" i="1" s="1"/>
  <c r="U2087" i="1"/>
  <c r="V2087" i="1" s="1"/>
  <c r="U2088" i="1"/>
  <c r="V2088" i="1" s="1"/>
  <c r="U2089" i="1"/>
  <c r="V2089" i="1" s="1"/>
  <c r="U2090" i="1"/>
  <c r="V2090" i="1" s="1"/>
  <c r="U2091" i="1"/>
  <c r="V2091" i="1" s="1"/>
  <c r="U2092" i="1"/>
  <c r="V2092" i="1" s="1"/>
  <c r="U2093" i="1"/>
  <c r="V2093" i="1" s="1"/>
  <c r="U2094" i="1"/>
  <c r="V2094" i="1" s="1"/>
  <c r="U2095" i="1"/>
  <c r="V2095" i="1" s="1"/>
  <c r="U2096" i="1"/>
  <c r="V2096" i="1" s="1"/>
  <c r="U2097" i="1"/>
  <c r="V2097" i="1" s="1"/>
  <c r="U2098" i="1"/>
  <c r="V2098" i="1" s="1"/>
  <c r="U2099" i="1"/>
  <c r="V2099" i="1" s="1"/>
  <c r="U2100" i="1"/>
  <c r="V2100" i="1" s="1"/>
  <c r="U2101" i="1"/>
  <c r="V2101" i="1" s="1"/>
  <c r="U2102" i="1"/>
  <c r="V2102" i="1" s="1"/>
  <c r="U2103" i="1"/>
  <c r="V2103" i="1" s="1"/>
  <c r="U2104" i="1"/>
  <c r="V2104" i="1" s="1"/>
  <c r="U2105" i="1"/>
  <c r="V2105" i="1" s="1"/>
  <c r="U2106" i="1"/>
  <c r="V2106" i="1" s="1"/>
  <c r="U2107" i="1"/>
  <c r="V2107" i="1" s="1"/>
  <c r="U2108" i="1"/>
  <c r="V2108" i="1" s="1"/>
  <c r="U2109" i="1"/>
  <c r="V2109" i="1" s="1"/>
  <c r="U2110" i="1"/>
  <c r="V2110" i="1" s="1"/>
  <c r="U2111" i="1"/>
  <c r="V2111" i="1" s="1"/>
  <c r="U2112" i="1"/>
  <c r="V2112" i="1" s="1"/>
  <c r="U2113" i="1"/>
  <c r="V2113" i="1" s="1"/>
  <c r="U2114" i="1"/>
  <c r="V2114" i="1" s="1"/>
  <c r="U2115" i="1"/>
  <c r="V2115" i="1" s="1"/>
  <c r="U2116" i="1"/>
  <c r="V2116" i="1" s="1"/>
  <c r="U2117" i="1"/>
  <c r="V2117" i="1" s="1"/>
  <c r="U2118" i="1"/>
  <c r="V2118" i="1" s="1"/>
  <c r="U2119" i="1"/>
  <c r="V2119" i="1" s="1"/>
  <c r="U2120" i="1"/>
  <c r="V2120" i="1" s="1"/>
  <c r="U2121" i="1"/>
  <c r="V2121" i="1" s="1"/>
  <c r="U2122" i="1"/>
  <c r="V2122" i="1" s="1"/>
  <c r="U2123" i="1"/>
  <c r="V2123" i="1" s="1"/>
  <c r="U2124" i="1"/>
  <c r="V2124" i="1" s="1"/>
  <c r="U2125" i="1"/>
  <c r="V2125" i="1" s="1"/>
  <c r="U2126" i="1"/>
  <c r="V2126" i="1" s="1"/>
  <c r="U2127" i="1"/>
  <c r="V2127" i="1" s="1"/>
  <c r="U2128" i="1"/>
  <c r="V2128" i="1" s="1"/>
  <c r="U2129" i="1"/>
  <c r="V2129" i="1" s="1"/>
  <c r="U2130" i="1"/>
  <c r="V2130" i="1" s="1"/>
  <c r="U2131" i="1"/>
  <c r="V2131" i="1" s="1"/>
  <c r="U2132" i="1"/>
  <c r="V2132" i="1" s="1"/>
  <c r="U2133" i="1"/>
  <c r="V2133" i="1" s="1"/>
  <c r="U2134" i="1"/>
  <c r="V2134" i="1" s="1"/>
  <c r="U2135" i="1"/>
  <c r="V2135" i="1" s="1"/>
  <c r="U2136" i="1"/>
  <c r="V2136" i="1" s="1"/>
  <c r="U2137" i="1"/>
  <c r="V2137" i="1" s="1"/>
  <c r="U2138" i="1"/>
  <c r="V2138" i="1" s="1"/>
  <c r="U2139" i="1"/>
  <c r="V2139" i="1" s="1"/>
  <c r="U2140" i="1"/>
  <c r="V2140" i="1" s="1"/>
  <c r="U2141" i="1"/>
  <c r="V2141" i="1" s="1"/>
  <c r="U2142" i="1"/>
  <c r="V2142" i="1" s="1"/>
  <c r="U2143" i="1"/>
  <c r="V2143" i="1" s="1"/>
  <c r="U2144" i="1"/>
  <c r="V2144" i="1" s="1"/>
  <c r="U2145" i="1"/>
  <c r="V2145" i="1" s="1"/>
  <c r="U2146" i="1"/>
  <c r="V2146" i="1" s="1"/>
  <c r="U2147" i="1"/>
  <c r="V2147" i="1" s="1"/>
  <c r="U2148" i="1"/>
  <c r="V2148" i="1" s="1"/>
  <c r="U2149" i="1"/>
  <c r="V2149" i="1" s="1"/>
  <c r="U2150" i="1"/>
  <c r="V2150" i="1" s="1"/>
  <c r="U2151" i="1"/>
  <c r="V2151" i="1" s="1"/>
  <c r="U2152" i="1"/>
  <c r="V2152" i="1" s="1"/>
  <c r="U2153" i="1"/>
  <c r="V2153" i="1" s="1"/>
  <c r="U2154" i="1"/>
  <c r="V2154" i="1" s="1"/>
  <c r="U2155" i="1"/>
  <c r="V2155" i="1" s="1"/>
  <c r="U2156" i="1"/>
  <c r="V2156" i="1" s="1"/>
  <c r="U2157" i="1"/>
  <c r="V2157" i="1" s="1"/>
  <c r="U2158" i="1"/>
  <c r="V2158" i="1" s="1"/>
  <c r="U2159" i="1"/>
  <c r="V2159" i="1" s="1"/>
  <c r="U2160" i="1"/>
  <c r="V2160" i="1" s="1"/>
  <c r="U2161" i="1"/>
  <c r="V2161" i="1" s="1"/>
  <c r="U2162" i="1"/>
  <c r="V2162" i="1" s="1"/>
  <c r="U2163" i="1"/>
  <c r="V2163" i="1" s="1"/>
  <c r="U2164" i="1"/>
  <c r="V2164" i="1" s="1"/>
  <c r="U2165" i="1"/>
  <c r="V2165" i="1" s="1"/>
  <c r="U2166" i="1"/>
  <c r="V2166" i="1" s="1"/>
  <c r="U2167" i="1"/>
  <c r="V2167" i="1" s="1"/>
  <c r="U2168" i="1"/>
  <c r="V2168" i="1" s="1"/>
  <c r="U2169" i="1"/>
  <c r="V2169" i="1" s="1"/>
  <c r="U2170" i="1"/>
  <c r="V2170" i="1" s="1"/>
  <c r="U2171" i="1"/>
  <c r="V2171" i="1" s="1"/>
  <c r="U2172" i="1"/>
  <c r="V2172" i="1" s="1"/>
  <c r="U2173" i="1"/>
  <c r="V2173" i="1" s="1"/>
  <c r="U2174" i="1"/>
  <c r="V2174" i="1" s="1"/>
  <c r="U2175" i="1"/>
  <c r="V2175" i="1" s="1"/>
  <c r="U2176" i="1"/>
  <c r="V2176" i="1" s="1"/>
  <c r="U2177" i="1"/>
  <c r="V2177" i="1" s="1"/>
  <c r="U2178" i="1"/>
  <c r="V2178" i="1" s="1"/>
  <c r="U2179" i="1"/>
  <c r="V2179" i="1" s="1"/>
  <c r="U2180" i="1"/>
  <c r="V2180" i="1" s="1"/>
  <c r="U2181" i="1"/>
  <c r="V2181" i="1" s="1"/>
  <c r="U2182" i="1"/>
  <c r="V2182" i="1" s="1"/>
  <c r="U2183" i="1"/>
  <c r="V2183" i="1" s="1"/>
  <c r="U2184" i="1"/>
  <c r="V2184" i="1" s="1"/>
  <c r="U2185" i="1"/>
  <c r="V2185" i="1" s="1"/>
  <c r="U2186" i="1"/>
  <c r="V2186" i="1" s="1"/>
  <c r="U2187" i="1"/>
  <c r="V2187" i="1" s="1"/>
  <c r="U2188" i="1"/>
  <c r="V2188" i="1" s="1"/>
  <c r="U2189" i="1"/>
  <c r="V2189" i="1" s="1"/>
  <c r="U2190" i="1"/>
  <c r="V2190" i="1" s="1"/>
  <c r="U2191" i="1"/>
  <c r="V2191" i="1" s="1"/>
  <c r="U2192" i="1"/>
  <c r="V2192" i="1" s="1"/>
  <c r="U2193" i="1"/>
  <c r="V2193" i="1" s="1"/>
  <c r="U2194" i="1"/>
  <c r="V2194" i="1" s="1"/>
  <c r="U2195" i="1"/>
  <c r="V2195" i="1" s="1"/>
  <c r="U2196" i="1"/>
  <c r="V2196" i="1" s="1"/>
  <c r="U2197" i="1"/>
  <c r="V2197" i="1" s="1"/>
  <c r="U2198" i="1"/>
  <c r="V2198" i="1" s="1"/>
  <c r="U2199" i="1"/>
  <c r="V2199" i="1" s="1"/>
  <c r="U2200" i="1"/>
  <c r="V2200" i="1" s="1"/>
  <c r="U2201" i="1"/>
  <c r="V2201" i="1" s="1"/>
  <c r="U2202" i="1"/>
  <c r="V2202" i="1" s="1"/>
  <c r="U2203" i="1"/>
  <c r="V2203" i="1" s="1"/>
  <c r="U2204" i="1"/>
  <c r="V2204" i="1" s="1"/>
  <c r="U2205" i="1"/>
  <c r="V2205" i="1" s="1"/>
  <c r="U2206" i="1"/>
  <c r="V2206" i="1" s="1"/>
  <c r="U2207" i="1"/>
  <c r="V2207" i="1" s="1"/>
  <c r="U2208" i="1"/>
  <c r="V2208" i="1" s="1"/>
  <c r="U2209" i="1"/>
  <c r="V2209" i="1" s="1"/>
  <c r="U2210" i="1"/>
  <c r="V2210" i="1" s="1"/>
  <c r="U2211" i="1"/>
  <c r="V2211" i="1" s="1"/>
  <c r="U2212" i="1"/>
  <c r="V2212" i="1" s="1"/>
  <c r="U2213" i="1"/>
  <c r="V2213" i="1" s="1"/>
  <c r="U2214" i="1"/>
  <c r="V2214" i="1" s="1"/>
  <c r="U2215" i="1"/>
  <c r="V2215" i="1" s="1"/>
  <c r="U2216" i="1"/>
  <c r="V2216" i="1" s="1"/>
  <c r="U2217" i="1"/>
  <c r="V2217" i="1" s="1"/>
  <c r="U2218" i="1"/>
  <c r="V2218" i="1" s="1"/>
  <c r="U2219" i="1"/>
  <c r="V2219" i="1" s="1"/>
  <c r="U2220" i="1"/>
  <c r="V2220" i="1" s="1"/>
  <c r="U2221" i="1"/>
  <c r="V2221" i="1" s="1"/>
  <c r="U2222" i="1"/>
  <c r="V2222" i="1" s="1"/>
  <c r="U2223" i="1"/>
  <c r="V2223" i="1" s="1"/>
  <c r="U2224" i="1"/>
  <c r="V2224" i="1" s="1"/>
  <c r="U2225" i="1"/>
  <c r="V2225" i="1" s="1"/>
  <c r="U2226" i="1"/>
  <c r="V2226" i="1" s="1"/>
  <c r="U2227" i="1"/>
  <c r="V2227" i="1" s="1"/>
  <c r="U2228" i="1"/>
  <c r="V2228" i="1" s="1"/>
  <c r="U2229" i="1"/>
  <c r="V2229" i="1" s="1"/>
  <c r="U2230" i="1"/>
  <c r="V2230" i="1" s="1"/>
  <c r="U2231" i="1"/>
  <c r="V2231" i="1" s="1"/>
  <c r="U2232" i="1"/>
  <c r="V2232" i="1" s="1"/>
  <c r="U2233" i="1"/>
  <c r="V2233" i="1" s="1"/>
  <c r="U2234" i="1"/>
  <c r="V2234" i="1" s="1"/>
  <c r="U2235" i="1"/>
  <c r="V2235" i="1" s="1"/>
  <c r="U2236" i="1"/>
  <c r="V2236" i="1" s="1"/>
  <c r="U2237" i="1"/>
  <c r="V2237" i="1" s="1"/>
  <c r="U2238" i="1"/>
  <c r="V2238" i="1" s="1"/>
  <c r="U2239" i="1"/>
  <c r="V2239" i="1" s="1"/>
  <c r="U2240" i="1"/>
  <c r="V2240" i="1" s="1"/>
  <c r="U2241" i="1"/>
  <c r="V2241" i="1" s="1"/>
  <c r="U2242" i="1"/>
  <c r="V2242" i="1" s="1"/>
  <c r="U2243" i="1"/>
  <c r="V2243" i="1" s="1"/>
  <c r="U2244" i="1"/>
  <c r="V2244" i="1" s="1"/>
  <c r="U2245" i="1"/>
  <c r="V2245" i="1" s="1"/>
  <c r="U2246" i="1"/>
  <c r="V2246" i="1" s="1"/>
  <c r="U2247" i="1"/>
  <c r="V2247" i="1" s="1"/>
  <c r="U2248" i="1"/>
  <c r="V2248" i="1" s="1"/>
  <c r="U2249" i="1"/>
  <c r="V2249" i="1" s="1"/>
  <c r="U2250" i="1"/>
  <c r="V2250" i="1" s="1"/>
  <c r="U2251" i="1"/>
  <c r="V2251" i="1" s="1"/>
  <c r="U2252" i="1"/>
  <c r="V2252" i="1" s="1"/>
  <c r="U2253" i="1"/>
  <c r="V2253" i="1" s="1"/>
  <c r="U2254" i="1"/>
  <c r="V2254" i="1" s="1"/>
  <c r="U2255" i="1"/>
  <c r="V2255" i="1" s="1"/>
  <c r="U2256" i="1"/>
  <c r="V2256" i="1" s="1"/>
  <c r="U2257" i="1"/>
  <c r="V2257" i="1" s="1"/>
  <c r="U2258" i="1"/>
  <c r="V2258" i="1" s="1"/>
  <c r="U2259" i="1"/>
  <c r="V2259" i="1" s="1"/>
  <c r="U2260" i="1"/>
  <c r="V2260" i="1" s="1"/>
  <c r="U2261" i="1"/>
  <c r="V2261" i="1" s="1"/>
  <c r="U2262" i="1"/>
  <c r="V2262" i="1" s="1"/>
  <c r="U2263" i="1"/>
  <c r="V2263" i="1" s="1"/>
  <c r="U2264" i="1"/>
  <c r="V2264" i="1" s="1"/>
  <c r="U2265" i="1"/>
  <c r="V2265" i="1" s="1"/>
  <c r="U2266" i="1"/>
  <c r="V2266" i="1" s="1"/>
  <c r="U2267" i="1"/>
  <c r="V2267" i="1" s="1"/>
  <c r="U2268" i="1"/>
  <c r="V2268" i="1" s="1"/>
  <c r="U2269" i="1"/>
  <c r="V2269" i="1" s="1"/>
  <c r="U2270" i="1"/>
  <c r="V2270" i="1" s="1"/>
  <c r="U2271" i="1"/>
  <c r="V2271" i="1" s="1"/>
  <c r="U2272" i="1"/>
  <c r="V2272" i="1" s="1"/>
  <c r="U2273" i="1"/>
  <c r="V2273" i="1" s="1"/>
  <c r="U2274" i="1"/>
  <c r="V2274" i="1" s="1"/>
  <c r="U2275" i="1"/>
  <c r="V2275" i="1" s="1"/>
  <c r="U2276" i="1"/>
  <c r="V2276" i="1" s="1"/>
  <c r="U2277" i="1"/>
  <c r="V2277" i="1" s="1"/>
  <c r="U2278" i="1"/>
  <c r="V2278" i="1" s="1"/>
  <c r="U2279" i="1"/>
  <c r="V2279" i="1" s="1"/>
  <c r="U2280" i="1"/>
  <c r="V2280" i="1" s="1"/>
  <c r="U2281" i="1"/>
  <c r="V2281" i="1" s="1"/>
  <c r="U2282" i="1"/>
  <c r="V2282" i="1" s="1"/>
  <c r="U2283" i="1"/>
  <c r="V2283" i="1" s="1"/>
  <c r="U2284" i="1"/>
  <c r="V2284" i="1" s="1"/>
  <c r="U2285" i="1"/>
  <c r="V2285" i="1" s="1"/>
  <c r="U2286" i="1"/>
  <c r="V2286" i="1" s="1"/>
  <c r="U2287" i="1"/>
  <c r="V2287" i="1" s="1"/>
  <c r="U2288" i="1"/>
  <c r="V2288" i="1" s="1"/>
  <c r="U2289" i="1"/>
  <c r="V2289" i="1" s="1"/>
  <c r="U2290" i="1"/>
  <c r="V2290" i="1" s="1"/>
  <c r="U2291" i="1"/>
  <c r="V2291" i="1" s="1"/>
  <c r="U2292" i="1"/>
  <c r="V2292" i="1" s="1"/>
  <c r="U2293" i="1"/>
  <c r="V2293" i="1" s="1"/>
  <c r="U2294" i="1"/>
  <c r="V2294" i="1" s="1"/>
  <c r="U2295" i="1"/>
  <c r="V2295" i="1" s="1"/>
  <c r="U2296" i="1"/>
  <c r="V2296" i="1" s="1"/>
  <c r="U2297" i="1"/>
  <c r="V2297" i="1" s="1"/>
  <c r="U2298" i="1"/>
  <c r="V2298" i="1" s="1"/>
  <c r="U2299" i="1"/>
  <c r="V2299" i="1" s="1"/>
  <c r="U2300" i="1"/>
  <c r="V2300" i="1" s="1"/>
  <c r="U2301" i="1"/>
  <c r="V2301" i="1" s="1"/>
  <c r="U2302" i="1"/>
  <c r="V2302" i="1" s="1"/>
  <c r="U2303" i="1"/>
  <c r="V2303" i="1" s="1"/>
  <c r="U2304" i="1"/>
  <c r="V2304" i="1" s="1"/>
  <c r="U2305" i="1"/>
  <c r="V2305" i="1" s="1"/>
  <c r="U2306" i="1"/>
  <c r="V2306" i="1" s="1"/>
  <c r="U2307" i="1"/>
  <c r="V2307" i="1" s="1"/>
  <c r="U2308" i="1"/>
  <c r="V2308" i="1" s="1"/>
  <c r="U2309" i="1"/>
  <c r="V2309" i="1" s="1"/>
  <c r="U2310" i="1"/>
  <c r="V2310" i="1" s="1"/>
  <c r="U2311" i="1"/>
  <c r="V2311" i="1" s="1"/>
  <c r="U2312" i="1"/>
  <c r="V2312" i="1" s="1"/>
  <c r="U2313" i="1"/>
  <c r="V2313" i="1" s="1"/>
  <c r="U2314" i="1"/>
  <c r="V2314" i="1" s="1"/>
  <c r="U2315" i="1"/>
  <c r="V2315" i="1" s="1"/>
  <c r="U2316" i="1"/>
  <c r="V2316" i="1" s="1"/>
  <c r="U2317" i="1"/>
  <c r="V2317" i="1" s="1"/>
  <c r="U2318" i="1"/>
  <c r="V2318" i="1" s="1"/>
  <c r="U2319" i="1"/>
  <c r="V2319" i="1" s="1"/>
  <c r="U2320" i="1"/>
  <c r="V2320" i="1" s="1"/>
  <c r="U2321" i="1"/>
  <c r="V2321" i="1" s="1"/>
  <c r="U2322" i="1"/>
  <c r="V2322" i="1" s="1"/>
  <c r="U2323" i="1"/>
  <c r="V2323" i="1" s="1"/>
  <c r="U2324" i="1"/>
  <c r="V2324" i="1" s="1"/>
  <c r="U2325" i="1"/>
  <c r="V2325" i="1" s="1"/>
  <c r="U2326" i="1"/>
  <c r="V2326" i="1" s="1"/>
  <c r="U2327" i="1"/>
  <c r="V2327" i="1" s="1"/>
  <c r="U2328" i="1"/>
  <c r="V2328" i="1" s="1"/>
  <c r="U2329" i="1"/>
  <c r="V2329" i="1" s="1"/>
  <c r="U2330" i="1"/>
  <c r="V2330" i="1" s="1"/>
  <c r="U2331" i="1"/>
  <c r="V2331" i="1" s="1"/>
  <c r="U2332" i="1"/>
  <c r="V2332" i="1" s="1"/>
  <c r="U2333" i="1"/>
  <c r="V2333" i="1" s="1"/>
  <c r="U2334" i="1"/>
  <c r="V2334" i="1" s="1"/>
  <c r="U2335" i="1"/>
  <c r="V2335" i="1" s="1"/>
  <c r="U2336" i="1"/>
  <c r="V2336" i="1" s="1"/>
  <c r="U2337" i="1"/>
  <c r="V2337" i="1" s="1"/>
  <c r="U2338" i="1"/>
  <c r="V2338" i="1" s="1"/>
  <c r="U2339" i="1"/>
  <c r="V2339" i="1" s="1"/>
  <c r="U2340" i="1"/>
  <c r="V2340" i="1" s="1"/>
  <c r="U2341" i="1"/>
  <c r="V2341" i="1" s="1"/>
  <c r="U2342" i="1"/>
  <c r="V2342" i="1" s="1"/>
  <c r="U2343" i="1"/>
  <c r="V2343" i="1" s="1"/>
  <c r="U2344" i="1"/>
  <c r="V2344" i="1" s="1"/>
  <c r="U2345" i="1"/>
  <c r="V2345" i="1" s="1"/>
  <c r="U2346" i="1"/>
  <c r="V2346" i="1" s="1"/>
  <c r="U2347" i="1"/>
  <c r="V2347" i="1" s="1"/>
  <c r="U2348" i="1"/>
  <c r="V2348" i="1" s="1"/>
  <c r="U2349" i="1"/>
  <c r="V2349" i="1" s="1"/>
  <c r="U2350" i="1"/>
  <c r="V2350" i="1" s="1"/>
  <c r="U2351" i="1"/>
  <c r="V2351" i="1" s="1"/>
  <c r="U2352" i="1"/>
  <c r="V2352" i="1" s="1"/>
  <c r="U2353" i="1"/>
  <c r="V2353" i="1" s="1"/>
  <c r="U2354" i="1"/>
  <c r="V2354" i="1" s="1"/>
  <c r="U2355" i="1"/>
  <c r="V2355" i="1" s="1"/>
  <c r="U2356" i="1"/>
  <c r="V2356" i="1" s="1"/>
  <c r="U2357" i="1"/>
  <c r="V2357" i="1" s="1"/>
  <c r="U2358" i="1"/>
  <c r="V2358" i="1" s="1"/>
  <c r="U2359" i="1"/>
  <c r="V2359" i="1" s="1"/>
  <c r="U2360" i="1"/>
  <c r="V2360" i="1" s="1"/>
  <c r="U2361" i="1"/>
  <c r="V2361" i="1" s="1"/>
  <c r="U2362" i="1"/>
  <c r="V2362" i="1" s="1"/>
  <c r="U2363" i="1"/>
  <c r="V2363" i="1" s="1"/>
  <c r="U2364" i="1"/>
  <c r="V2364" i="1" s="1"/>
  <c r="U2365" i="1"/>
  <c r="V2365" i="1" s="1"/>
  <c r="U2366" i="1"/>
  <c r="V2366" i="1" s="1"/>
  <c r="U2367" i="1"/>
  <c r="V2367" i="1" s="1"/>
  <c r="U2368" i="1"/>
  <c r="V2368" i="1" s="1"/>
  <c r="U2369" i="1"/>
  <c r="V2369" i="1" s="1"/>
  <c r="U2370" i="1"/>
  <c r="V2370" i="1" s="1"/>
  <c r="U2371" i="1"/>
  <c r="V2371" i="1" s="1"/>
  <c r="U2372" i="1"/>
  <c r="V2372" i="1" s="1"/>
  <c r="U2373" i="1"/>
  <c r="V2373" i="1" s="1"/>
  <c r="U2374" i="1"/>
  <c r="V2374" i="1" s="1"/>
  <c r="U2375" i="1"/>
  <c r="V2375" i="1" s="1"/>
  <c r="U2376" i="1"/>
  <c r="V2376" i="1" s="1"/>
  <c r="U2377" i="1"/>
  <c r="V2377" i="1" s="1"/>
  <c r="U2378" i="1"/>
  <c r="V2378" i="1" s="1"/>
  <c r="U2379" i="1"/>
  <c r="V2379" i="1" s="1"/>
  <c r="U2380" i="1"/>
  <c r="V2380" i="1" s="1"/>
  <c r="U2381" i="1"/>
  <c r="V2381" i="1" s="1"/>
  <c r="U2382" i="1"/>
  <c r="V2382" i="1" s="1"/>
  <c r="U2383" i="1"/>
  <c r="V2383" i="1" s="1"/>
  <c r="U2384" i="1"/>
  <c r="V2384" i="1" s="1"/>
  <c r="U2385" i="1"/>
  <c r="V2385" i="1" s="1"/>
  <c r="U2386" i="1"/>
  <c r="V2386" i="1" s="1"/>
  <c r="U2387" i="1"/>
  <c r="V2387" i="1" s="1"/>
  <c r="U2388" i="1"/>
  <c r="V2388" i="1" s="1"/>
  <c r="U2389" i="1"/>
  <c r="V2389" i="1" s="1"/>
  <c r="U2390" i="1"/>
  <c r="V2390" i="1" s="1"/>
  <c r="U2391" i="1"/>
  <c r="V2391" i="1" s="1"/>
  <c r="U2392" i="1"/>
  <c r="V2392" i="1" s="1"/>
  <c r="U2393" i="1"/>
  <c r="V2393" i="1" s="1"/>
  <c r="U2394" i="1"/>
  <c r="V2394" i="1" s="1"/>
  <c r="U2395" i="1"/>
  <c r="V2395" i="1" s="1"/>
  <c r="U2396" i="1"/>
  <c r="V2396" i="1" s="1"/>
  <c r="U2397" i="1"/>
  <c r="V2397" i="1" s="1"/>
  <c r="U2398" i="1"/>
  <c r="V2398" i="1" s="1"/>
  <c r="U2399" i="1"/>
  <c r="V2399" i="1" s="1"/>
  <c r="U2400" i="1"/>
  <c r="V2400" i="1" s="1"/>
  <c r="U2401" i="1"/>
  <c r="V2401" i="1" s="1"/>
  <c r="U2402" i="1"/>
  <c r="V2402" i="1" s="1"/>
  <c r="U2403" i="1"/>
  <c r="V2403" i="1" s="1"/>
  <c r="U2404" i="1"/>
  <c r="V2404" i="1" s="1"/>
  <c r="U2405" i="1"/>
  <c r="V2405" i="1" s="1"/>
  <c r="U2406" i="1"/>
  <c r="V2406" i="1" s="1"/>
  <c r="U2407" i="1"/>
  <c r="V2407" i="1" s="1"/>
  <c r="U2408" i="1"/>
  <c r="V2408" i="1" s="1"/>
  <c r="U2409" i="1"/>
  <c r="V2409" i="1" s="1"/>
  <c r="U2410" i="1"/>
  <c r="V2410" i="1" s="1"/>
  <c r="U2411" i="1"/>
  <c r="V2411" i="1" s="1"/>
  <c r="U2412" i="1"/>
  <c r="V2412" i="1" s="1"/>
  <c r="U2413" i="1"/>
  <c r="V2413" i="1" s="1"/>
  <c r="U2414" i="1"/>
  <c r="V2414" i="1" s="1"/>
  <c r="U2415" i="1"/>
  <c r="V2415" i="1" s="1"/>
  <c r="U2416" i="1"/>
  <c r="V2416" i="1" s="1"/>
  <c r="U2417" i="1"/>
  <c r="V2417" i="1" s="1"/>
  <c r="U2418" i="1"/>
  <c r="V2418" i="1" s="1"/>
  <c r="U2419" i="1"/>
  <c r="V2419" i="1" s="1"/>
  <c r="U2420" i="1"/>
  <c r="V2420" i="1" s="1"/>
  <c r="U2421" i="1"/>
  <c r="V2421" i="1" s="1"/>
  <c r="U2422" i="1"/>
  <c r="V2422" i="1" s="1"/>
  <c r="U2423" i="1"/>
  <c r="V2423" i="1" s="1"/>
  <c r="U2424" i="1"/>
  <c r="V2424" i="1" s="1"/>
  <c r="U2425" i="1"/>
  <c r="V2425" i="1" s="1"/>
  <c r="U2426" i="1"/>
  <c r="V2426" i="1" s="1"/>
  <c r="U2427" i="1"/>
  <c r="V2427" i="1" s="1"/>
  <c r="U2428" i="1"/>
  <c r="V2428" i="1" s="1"/>
  <c r="U2429" i="1"/>
  <c r="V2429" i="1" s="1"/>
  <c r="U2430" i="1"/>
  <c r="V2430" i="1" s="1"/>
  <c r="U2431" i="1"/>
  <c r="V2431" i="1" s="1"/>
  <c r="U2432" i="1"/>
  <c r="V2432" i="1" s="1"/>
  <c r="U2433" i="1"/>
  <c r="V2433" i="1" s="1"/>
  <c r="U2434" i="1"/>
  <c r="V2434" i="1" s="1"/>
  <c r="U2435" i="1"/>
  <c r="V2435" i="1" s="1"/>
  <c r="U2436" i="1"/>
  <c r="V2436" i="1" s="1"/>
  <c r="U2437" i="1"/>
  <c r="V2437" i="1" s="1"/>
  <c r="U2438" i="1"/>
  <c r="V2438" i="1" s="1"/>
  <c r="U2439" i="1"/>
  <c r="V2439" i="1" s="1"/>
  <c r="U2440" i="1"/>
  <c r="V2440" i="1" s="1"/>
  <c r="U2441" i="1"/>
  <c r="V2441" i="1" s="1"/>
  <c r="U2442" i="1"/>
  <c r="V2442" i="1" s="1"/>
  <c r="U2443" i="1"/>
  <c r="V2443" i="1" s="1"/>
  <c r="U2444" i="1"/>
  <c r="V2444" i="1" s="1"/>
  <c r="U2445" i="1"/>
  <c r="V2445" i="1" s="1"/>
  <c r="U2446" i="1"/>
  <c r="V2446" i="1" s="1"/>
  <c r="U2447" i="1"/>
  <c r="V2447" i="1" s="1"/>
  <c r="U2448" i="1"/>
  <c r="V2448" i="1" s="1"/>
  <c r="U2449" i="1"/>
  <c r="V2449" i="1" s="1"/>
  <c r="U2450" i="1"/>
  <c r="V2450" i="1" s="1"/>
  <c r="U2451" i="1"/>
  <c r="V2451" i="1" s="1"/>
  <c r="U2452" i="1"/>
  <c r="V2452" i="1" s="1"/>
  <c r="U2453" i="1"/>
  <c r="V2453" i="1" s="1"/>
  <c r="U2454" i="1"/>
  <c r="V2454" i="1" s="1"/>
  <c r="U2455" i="1"/>
  <c r="V2455" i="1" s="1"/>
  <c r="U2456" i="1"/>
  <c r="V2456" i="1" s="1"/>
  <c r="U2457" i="1"/>
  <c r="V2457" i="1" s="1"/>
  <c r="U2458" i="1"/>
  <c r="V2458" i="1" s="1"/>
  <c r="U2459" i="1"/>
  <c r="V2459" i="1" s="1"/>
  <c r="U2460" i="1"/>
  <c r="V2460" i="1" s="1"/>
  <c r="U2461" i="1"/>
  <c r="V2461" i="1" s="1"/>
  <c r="U2462" i="1"/>
  <c r="V2462" i="1" s="1"/>
  <c r="U2463" i="1"/>
  <c r="V2463" i="1" s="1"/>
  <c r="U2464" i="1"/>
  <c r="V2464" i="1" s="1"/>
  <c r="U2465" i="1"/>
  <c r="V2465" i="1" s="1"/>
  <c r="U2466" i="1"/>
  <c r="V2466" i="1" s="1"/>
  <c r="U2467" i="1"/>
  <c r="V2467" i="1" s="1"/>
  <c r="U2468" i="1"/>
  <c r="V2468" i="1" s="1"/>
  <c r="U2469" i="1"/>
  <c r="V2469" i="1" s="1"/>
  <c r="U2470" i="1"/>
  <c r="V2470" i="1" s="1"/>
  <c r="U2471" i="1"/>
  <c r="V2471" i="1" s="1"/>
  <c r="U2472" i="1"/>
  <c r="V2472" i="1" s="1"/>
  <c r="U2473" i="1"/>
  <c r="V2473" i="1" s="1"/>
  <c r="U2474" i="1"/>
  <c r="V2474" i="1" s="1"/>
  <c r="U2475" i="1"/>
  <c r="V2475" i="1" s="1"/>
  <c r="U2476" i="1"/>
  <c r="V2476" i="1" s="1"/>
  <c r="U2477" i="1"/>
  <c r="V2477" i="1" s="1"/>
  <c r="U2478" i="1"/>
  <c r="V2478" i="1" s="1"/>
  <c r="U2479" i="1"/>
  <c r="V2479" i="1" s="1"/>
  <c r="U2480" i="1"/>
  <c r="V2480" i="1" s="1"/>
  <c r="U2481" i="1"/>
  <c r="V2481" i="1" s="1"/>
  <c r="U2482" i="1"/>
  <c r="V2482" i="1" s="1"/>
  <c r="U2483" i="1"/>
  <c r="V2483" i="1" s="1"/>
  <c r="U2484" i="1"/>
  <c r="V2484" i="1" s="1"/>
  <c r="U2485" i="1"/>
  <c r="V2485" i="1" s="1"/>
  <c r="U2486" i="1"/>
  <c r="V2486" i="1" s="1"/>
  <c r="U2487" i="1"/>
  <c r="V2487" i="1" s="1"/>
  <c r="U2488" i="1"/>
  <c r="V2488" i="1" s="1"/>
  <c r="U2489" i="1"/>
  <c r="V2489" i="1" s="1"/>
  <c r="U2490" i="1"/>
  <c r="V2490" i="1" s="1"/>
  <c r="U2491" i="1"/>
  <c r="V2491" i="1" s="1"/>
  <c r="U2492" i="1"/>
  <c r="V2492" i="1" s="1"/>
  <c r="U2493" i="1"/>
  <c r="V2493" i="1" s="1"/>
  <c r="U2494" i="1"/>
  <c r="V2494" i="1" s="1"/>
  <c r="U2495" i="1"/>
  <c r="V2495" i="1" s="1"/>
  <c r="U2496" i="1"/>
  <c r="V2496" i="1" s="1"/>
  <c r="U2497" i="1"/>
  <c r="V2497" i="1" s="1"/>
  <c r="U2498" i="1"/>
  <c r="V2498" i="1" s="1"/>
  <c r="U2499" i="1"/>
  <c r="V2499" i="1" s="1"/>
  <c r="U2500" i="1"/>
  <c r="V2500" i="1" s="1"/>
  <c r="U2501" i="1"/>
  <c r="V2501" i="1" s="1"/>
  <c r="U2502" i="1"/>
  <c r="V2502" i="1" s="1"/>
  <c r="U2503" i="1"/>
  <c r="V2503" i="1" s="1"/>
  <c r="U2504" i="1"/>
  <c r="V2504" i="1" s="1"/>
  <c r="U2505" i="1"/>
  <c r="V2505" i="1" s="1"/>
  <c r="U2506" i="1"/>
  <c r="V2506" i="1" s="1"/>
  <c r="U2507" i="1"/>
  <c r="V2507" i="1" s="1"/>
  <c r="U2508" i="1"/>
  <c r="V2508" i="1" s="1"/>
  <c r="U2509" i="1"/>
  <c r="V2509" i="1" s="1"/>
  <c r="U2510" i="1"/>
  <c r="V2510" i="1" s="1"/>
  <c r="U2511" i="1"/>
  <c r="V2511" i="1" s="1"/>
  <c r="U2512" i="1"/>
  <c r="V2512" i="1" s="1"/>
  <c r="U2513" i="1"/>
  <c r="V2513" i="1" s="1"/>
  <c r="U2514" i="1"/>
  <c r="V2514" i="1" s="1"/>
  <c r="U2515" i="1"/>
  <c r="V2515" i="1" s="1"/>
  <c r="U2516" i="1"/>
  <c r="V2516" i="1" s="1"/>
  <c r="U2517" i="1"/>
  <c r="V2517" i="1" s="1"/>
  <c r="U2518" i="1"/>
  <c r="V2518" i="1" s="1"/>
  <c r="U2519" i="1"/>
  <c r="V2519" i="1" s="1"/>
  <c r="U2520" i="1"/>
  <c r="V2520" i="1" s="1"/>
  <c r="U2521" i="1"/>
  <c r="V2521" i="1" s="1"/>
  <c r="U2522" i="1"/>
  <c r="V2522" i="1" s="1"/>
  <c r="U2523" i="1"/>
  <c r="V2523" i="1" s="1"/>
  <c r="U2524" i="1"/>
  <c r="V2524" i="1" s="1"/>
  <c r="U2525" i="1"/>
  <c r="V2525" i="1" s="1"/>
  <c r="U2526" i="1"/>
  <c r="V2526" i="1" s="1"/>
  <c r="U2527" i="1"/>
  <c r="V2527" i="1" s="1"/>
  <c r="U2528" i="1"/>
  <c r="V2528" i="1" s="1"/>
  <c r="U2529" i="1"/>
  <c r="V2529" i="1" s="1"/>
  <c r="U2530" i="1"/>
  <c r="V2530" i="1" s="1"/>
  <c r="U2531" i="1"/>
  <c r="V2531" i="1" s="1"/>
  <c r="U2532" i="1"/>
  <c r="V2532" i="1" s="1"/>
  <c r="U2533" i="1"/>
  <c r="V2533" i="1" s="1"/>
  <c r="U2534" i="1"/>
  <c r="V2534" i="1" s="1"/>
  <c r="U2535" i="1"/>
  <c r="V2535" i="1" s="1"/>
  <c r="U2536" i="1"/>
  <c r="V2536" i="1" s="1"/>
  <c r="U2537" i="1"/>
  <c r="V2537" i="1" s="1"/>
  <c r="U2538" i="1"/>
  <c r="V2538" i="1" s="1"/>
  <c r="U2539" i="1"/>
  <c r="V2539" i="1" s="1"/>
  <c r="U2540" i="1"/>
  <c r="V2540" i="1" s="1"/>
  <c r="U2541" i="1"/>
  <c r="V2541" i="1" s="1"/>
  <c r="U2542" i="1"/>
  <c r="V2542" i="1" s="1"/>
  <c r="U2543" i="1"/>
  <c r="V2543" i="1" s="1"/>
  <c r="U2544" i="1"/>
  <c r="V2544" i="1" s="1"/>
  <c r="U2545" i="1"/>
  <c r="V2545" i="1" s="1"/>
  <c r="U2546" i="1"/>
  <c r="V2546" i="1" s="1"/>
  <c r="U2547" i="1"/>
  <c r="V2547" i="1" s="1"/>
  <c r="U2548" i="1"/>
  <c r="V2548" i="1" s="1"/>
  <c r="U2549" i="1"/>
  <c r="V2549" i="1" s="1"/>
  <c r="U2550" i="1"/>
  <c r="V2550" i="1" s="1"/>
  <c r="U2551" i="1"/>
  <c r="V2551" i="1" s="1"/>
  <c r="U2552" i="1"/>
  <c r="V2552" i="1" s="1"/>
  <c r="U2553" i="1"/>
  <c r="V2553" i="1" s="1"/>
  <c r="U2554" i="1"/>
  <c r="V2554" i="1" s="1"/>
  <c r="U2555" i="1"/>
  <c r="V2555" i="1" s="1"/>
  <c r="U2556" i="1"/>
  <c r="V2556" i="1" s="1"/>
  <c r="U2557" i="1"/>
  <c r="V2557" i="1" s="1"/>
  <c r="U2558" i="1"/>
  <c r="V2558" i="1" s="1"/>
  <c r="U2559" i="1"/>
  <c r="V2559" i="1" s="1"/>
  <c r="U2560" i="1"/>
  <c r="V2560" i="1" s="1"/>
  <c r="U2561" i="1"/>
  <c r="V2561" i="1" s="1"/>
  <c r="U2562" i="1"/>
  <c r="V2562" i="1" s="1"/>
  <c r="U2563" i="1"/>
  <c r="V2563" i="1" s="1"/>
  <c r="U2564" i="1"/>
  <c r="V2564" i="1" s="1"/>
  <c r="U2565" i="1"/>
  <c r="V2565" i="1" s="1"/>
  <c r="U2566" i="1"/>
  <c r="V2566" i="1" s="1"/>
  <c r="U2567" i="1"/>
  <c r="V2567" i="1" s="1"/>
  <c r="U2568" i="1"/>
  <c r="V2568" i="1" s="1"/>
  <c r="U2569" i="1"/>
  <c r="V2569" i="1" s="1"/>
  <c r="U2570" i="1"/>
  <c r="V2570" i="1" s="1"/>
  <c r="U2571" i="1"/>
  <c r="V2571" i="1" s="1"/>
  <c r="U2572" i="1"/>
  <c r="V2572" i="1" s="1"/>
  <c r="U2573" i="1"/>
  <c r="V2573" i="1" s="1"/>
  <c r="U2574" i="1"/>
  <c r="V2574" i="1" s="1"/>
  <c r="U2575" i="1"/>
  <c r="V2575" i="1" s="1"/>
  <c r="U2576" i="1"/>
  <c r="V2576" i="1" s="1"/>
  <c r="U2577" i="1"/>
  <c r="V2577" i="1" s="1"/>
  <c r="U2578" i="1"/>
  <c r="V2578" i="1" s="1"/>
  <c r="U2579" i="1"/>
  <c r="V2579" i="1" s="1"/>
  <c r="U2580" i="1"/>
  <c r="V2580" i="1" s="1"/>
  <c r="U2581" i="1"/>
  <c r="V2581" i="1" s="1"/>
  <c r="U2582" i="1"/>
  <c r="V2582" i="1" s="1"/>
  <c r="U2583" i="1"/>
  <c r="V2583" i="1" s="1"/>
  <c r="U2584" i="1"/>
  <c r="V2584" i="1" s="1"/>
  <c r="U2585" i="1"/>
  <c r="V2585" i="1" s="1"/>
  <c r="U2586" i="1"/>
  <c r="V2586" i="1" s="1"/>
  <c r="U2587" i="1"/>
  <c r="V2587" i="1" s="1"/>
  <c r="U2588" i="1"/>
  <c r="V2588" i="1" s="1"/>
  <c r="U2589" i="1"/>
  <c r="V2589" i="1" s="1"/>
  <c r="U2590" i="1"/>
  <c r="V2590" i="1" s="1"/>
  <c r="U2591" i="1"/>
  <c r="V2591" i="1" s="1"/>
  <c r="U2592" i="1"/>
  <c r="V2592" i="1" s="1"/>
  <c r="U2593" i="1"/>
  <c r="V2593" i="1" s="1"/>
  <c r="U2594" i="1"/>
  <c r="V2594" i="1" s="1"/>
  <c r="U2595" i="1"/>
  <c r="V2595" i="1" s="1"/>
  <c r="U2596" i="1"/>
  <c r="V2596" i="1" s="1"/>
  <c r="U2597" i="1"/>
  <c r="V2597" i="1" s="1"/>
  <c r="U2598" i="1"/>
  <c r="V2598" i="1" s="1"/>
  <c r="U2599" i="1"/>
  <c r="V2599" i="1" s="1"/>
  <c r="U2600" i="1"/>
  <c r="V2600" i="1" s="1"/>
  <c r="U2601" i="1"/>
  <c r="V2601" i="1" s="1"/>
  <c r="U2602" i="1"/>
  <c r="V2602" i="1" s="1"/>
  <c r="U2603" i="1"/>
  <c r="V2603" i="1" s="1"/>
  <c r="U2604" i="1"/>
  <c r="V2604" i="1" s="1"/>
  <c r="U2605" i="1"/>
  <c r="V2605" i="1" s="1"/>
  <c r="U2606" i="1"/>
  <c r="V2606" i="1" s="1"/>
  <c r="U2607" i="1"/>
  <c r="V2607" i="1" s="1"/>
  <c r="U2608" i="1"/>
  <c r="V2608" i="1" s="1"/>
  <c r="U2609" i="1"/>
  <c r="V2609" i="1" s="1"/>
  <c r="U2610" i="1"/>
  <c r="V2610" i="1" s="1"/>
  <c r="U2611" i="1"/>
  <c r="V2611" i="1" s="1"/>
  <c r="U2612" i="1"/>
  <c r="V2612" i="1" s="1"/>
  <c r="U2613" i="1"/>
  <c r="V2613" i="1" s="1"/>
  <c r="U2614" i="1"/>
  <c r="V2614" i="1" s="1"/>
  <c r="U2615" i="1"/>
  <c r="V2615" i="1" s="1"/>
  <c r="U2616" i="1"/>
  <c r="V2616" i="1" s="1"/>
  <c r="U2617" i="1"/>
  <c r="V2617" i="1" s="1"/>
  <c r="U2618" i="1"/>
  <c r="V2618" i="1" s="1"/>
  <c r="U2619" i="1"/>
  <c r="V2619" i="1" s="1"/>
  <c r="U2620" i="1"/>
  <c r="V2620" i="1" s="1"/>
  <c r="U2621" i="1"/>
  <c r="V2621" i="1" s="1"/>
  <c r="U2622" i="1"/>
  <c r="V2622" i="1" s="1"/>
  <c r="U2623" i="1"/>
  <c r="V2623" i="1" s="1"/>
  <c r="U2624" i="1"/>
  <c r="V2624" i="1" s="1"/>
  <c r="U2625" i="1"/>
  <c r="V2625" i="1" s="1"/>
  <c r="U2626" i="1"/>
  <c r="V2626" i="1" s="1"/>
  <c r="U2627" i="1"/>
  <c r="V2627" i="1" s="1"/>
  <c r="U2628" i="1"/>
  <c r="V2628" i="1" s="1"/>
  <c r="U2629" i="1"/>
  <c r="V2629" i="1" s="1"/>
  <c r="U2630" i="1"/>
  <c r="V2630" i="1" s="1"/>
  <c r="U2631" i="1"/>
  <c r="V2631" i="1" s="1"/>
  <c r="U2632" i="1"/>
  <c r="V2632" i="1" s="1"/>
  <c r="U2633" i="1"/>
  <c r="V2633" i="1" s="1"/>
  <c r="U2634" i="1"/>
  <c r="V2634" i="1" s="1"/>
  <c r="U2635" i="1"/>
  <c r="V2635" i="1" s="1"/>
  <c r="U2636" i="1"/>
  <c r="V2636" i="1" s="1"/>
  <c r="U2637" i="1"/>
  <c r="V2637" i="1" s="1"/>
  <c r="U2638" i="1"/>
  <c r="V2638" i="1" s="1"/>
  <c r="U2639" i="1"/>
  <c r="V2639" i="1" s="1"/>
  <c r="U2640" i="1"/>
  <c r="V2640" i="1" s="1"/>
  <c r="U2641" i="1"/>
  <c r="V2641" i="1" s="1"/>
  <c r="U2642" i="1"/>
  <c r="V2642" i="1" s="1"/>
  <c r="U2643" i="1"/>
  <c r="V2643" i="1" s="1"/>
  <c r="U2644" i="1"/>
  <c r="V2644" i="1" s="1"/>
  <c r="U2645" i="1"/>
  <c r="V2645" i="1" s="1"/>
  <c r="U2646" i="1"/>
  <c r="V2646" i="1" s="1"/>
  <c r="U2647" i="1"/>
  <c r="V2647" i="1" s="1"/>
  <c r="U2648" i="1"/>
  <c r="V2648" i="1" s="1"/>
  <c r="U2649" i="1"/>
  <c r="V2649" i="1" s="1"/>
  <c r="U2650" i="1"/>
  <c r="V2650" i="1" s="1"/>
  <c r="U2651" i="1"/>
  <c r="V2651" i="1" s="1"/>
  <c r="U2652" i="1"/>
  <c r="V2652" i="1" s="1"/>
  <c r="U2653" i="1"/>
  <c r="V2653" i="1" s="1"/>
  <c r="U2654" i="1"/>
  <c r="V2654" i="1" s="1"/>
  <c r="U2655" i="1"/>
  <c r="V2655" i="1" s="1"/>
  <c r="U2656" i="1"/>
  <c r="V2656" i="1" s="1"/>
  <c r="U2657" i="1"/>
  <c r="V2657" i="1" s="1"/>
  <c r="U2658" i="1"/>
  <c r="V2658" i="1" s="1"/>
  <c r="U2659" i="1"/>
  <c r="V2659" i="1" s="1"/>
  <c r="U2660" i="1"/>
  <c r="V2660" i="1" s="1"/>
  <c r="U2661" i="1"/>
  <c r="V2661" i="1" s="1"/>
  <c r="U2662" i="1"/>
  <c r="V2662" i="1" s="1"/>
  <c r="U2663" i="1"/>
  <c r="V2663" i="1" s="1"/>
  <c r="U2664" i="1"/>
  <c r="V2664" i="1" s="1"/>
  <c r="U2665" i="1"/>
  <c r="V2665" i="1" s="1"/>
  <c r="U2666" i="1"/>
  <c r="V2666" i="1" s="1"/>
  <c r="U2667" i="1"/>
  <c r="V2667" i="1" s="1"/>
  <c r="U2668" i="1"/>
  <c r="V2668" i="1" s="1"/>
  <c r="U2669" i="1"/>
  <c r="V2669" i="1" s="1"/>
  <c r="U2670" i="1"/>
  <c r="V2670" i="1" s="1"/>
  <c r="U2671" i="1"/>
  <c r="V2671" i="1" s="1"/>
  <c r="U2672" i="1"/>
  <c r="V2672" i="1" s="1"/>
  <c r="U2673" i="1"/>
  <c r="V2673" i="1" s="1"/>
  <c r="U2674" i="1"/>
  <c r="V2674" i="1" s="1"/>
  <c r="U2675" i="1"/>
  <c r="V2675" i="1" s="1"/>
  <c r="U2676" i="1"/>
  <c r="V2676" i="1" s="1"/>
  <c r="U2677" i="1"/>
  <c r="V2677" i="1" s="1"/>
  <c r="U2678" i="1"/>
  <c r="V2678" i="1" s="1"/>
  <c r="U2679" i="1"/>
  <c r="V2679" i="1" s="1"/>
  <c r="U2680" i="1"/>
  <c r="V2680" i="1" s="1"/>
  <c r="U2681" i="1"/>
  <c r="V2681" i="1" s="1"/>
  <c r="U2682" i="1"/>
  <c r="V2682" i="1" s="1"/>
  <c r="U2683" i="1"/>
  <c r="V2683" i="1" s="1"/>
  <c r="U2684" i="1"/>
  <c r="V2684" i="1" s="1"/>
  <c r="U2685" i="1"/>
  <c r="V2685" i="1" s="1"/>
  <c r="U2686" i="1"/>
  <c r="V2686" i="1" s="1"/>
  <c r="U2687" i="1"/>
  <c r="V2687" i="1" s="1"/>
  <c r="U2688" i="1"/>
  <c r="V2688" i="1" s="1"/>
  <c r="U2689" i="1"/>
  <c r="V2689" i="1" s="1"/>
  <c r="U2690" i="1"/>
  <c r="V2690" i="1" s="1"/>
  <c r="U2691" i="1"/>
  <c r="V2691" i="1" s="1"/>
  <c r="U2692" i="1"/>
  <c r="V2692" i="1" s="1"/>
  <c r="U2693" i="1"/>
  <c r="V2693" i="1" s="1"/>
  <c r="U2694" i="1"/>
  <c r="V2694" i="1" s="1"/>
  <c r="U2695" i="1"/>
  <c r="V2695" i="1" s="1"/>
  <c r="U2696" i="1"/>
  <c r="V2696" i="1" s="1"/>
  <c r="U2697" i="1"/>
  <c r="V2697" i="1" s="1"/>
  <c r="U2698" i="1"/>
  <c r="V2698" i="1" s="1"/>
  <c r="U2699" i="1"/>
  <c r="V2699" i="1" s="1"/>
  <c r="U2700" i="1"/>
  <c r="V2700" i="1" s="1"/>
  <c r="U2701" i="1"/>
  <c r="V2701" i="1" s="1"/>
  <c r="U2702" i="1"/>
  <c r="V2702" i="1" s="1"/>
  <c r="U2703" i="1"/>
  <c r="V2703" i="1" s="1"/>
  <c r="U2704" i="1"/>
  <c r="V2704" i="1" s="1"/>
  <c r="U2705" i="1"/>
  <c r="V2705" i="1" s="1"/>
  <c r="U2706" i="1"/>
  <c r="V2706" i="1" s="1"/>
  <c r="U2707" i="1"/>
  <c r="V2707" i="1" s="1"/>
  <c r="U2708" i="1"/>
  <c r="V2708" i="1" s="1"/>
  <c r="U2709" i="1"/>
  <c r="V2709" i="1" s="1"/>
  <c r="U2710" i="1"/>
  <c r="V2710" i="1" s="1"/>
  <c r="U2711" i="1"/>
  <c r="V2711" i="1" s="1"/>
  <c r="U2712" i="1"/>
  <c r="V2712" i="1" s="1"/>
  <c r="U2713" i="1"/>
  <c r="V2713" i="1" s="1"/>
  <c r="U2714" i="1"/>
  <c r="V2714" i="1" s="1"/>
  <c r="U2715" i="1"/>
  <c r="V2715" i="1" s="1"/>
  <c r="U2716" i="1"/>
  <c r="V2716" i="1" s="1"/>
  <c r="U2717" i="1"/>
  <c r="V2717" i="1" s="1"/>
  <c r="U2718" i="1"/>
  <c r="V2718" i="1" s="1"/>
  <c r="U2719" i="1"/>
  <c r="V2719" i="1" s="1"/>
  <c r="U2720" i="1"/>
  <c r="V2720" i="1" s="1"/>
  <c r="U2721" i="1"/>
  <c r="V2721" i="1" s="1"/>
  <c r="U2722" i="1"/>
  <c r="V2722" i="1" s="1"/>
  <c r="U2723" i="1"/>
  <c r="V2723" i="1" s="1"/>
  <c r="U2724" i="1"/>
  <c r="V2724" i="1" s="1"/>
  <c r="U2725" i="1"/>
  <c r="V2725" i="1" s="1"/>
  <c r="U2726" i="1"/>
  <c r="V2726" i="1" s="1"/>
  <c r="U2727" i="1"/>
  <c r="V2727" i="1" s="1"/>
  <c r="U2728" i="1"/>
  <c r="V2728" i="1" s="1"/>
  <c r="U2729" i="1"/>
  <c r="V2729" i="1" s="1"/>
  <c r="U2730" i="1"/>
  <c r="V2730" i="1" s="1"/>
  <c r="U2731" i="1"/>
  <c r="V2731" i="1" s="1"/>
  <c r="U2732" i="1"/>
  <c r="V2732" i="1" s="1"/>
  <c r="U2733" i="1"/>
  <c r="V2733" i="1" s="1"/>
  <c r="U2734" i="1"/>
  <c r="V2734" i="1" s="1"/>
  <c r="U2735" i="1"/>
  <c r="V2735" i="1" s="1"/>
  <c r="U2736" i="1"/>
  <c r="V2736" i="1" s="1"/>
  <c r="U2737" i="1"/>
  <c r="V2737" i="1" s="1"/>
  <c r="U2738" i="1"/>
  <c r="V2738" i="1" s="1"/>
  <c r="U2739" i="1"/>
  <c r="V2739" i="1" s="1"/>
  <c r="U2740" i="1"/>
  <c r="V2740" i="1" s="1"/>
  <c r="U2741" i="1"/>
  <c r="V2741" i="1" s="1"/>
  <c r="U2742" i="1"/>
  <c r="V2742" i="1" s="1"/>
  <c r="U2743" i="1"/>
  <c r="V2743" i="1" s="1"/>
  <c r="U2744" i="1"/>
  <c r="V2744" i="1" s="1"/>
  <c r="U2745" i="1"/>
  <c r="V2745" i="1" s="1"/>
  <c r="U2746" i="1"/>
  <c r="V2746" i="1" s="1"/>
  <c r="U2747" i="1"/>
  <c r="V2747" i="1" s="1"/>
  <c r="U2748" i="1"/>
  <c r="V2748" i="1" s="1"/>
  <c r="U2749" i="1"/>
  <c r="V2749" i="1" s="1"/>
  <c r="U2750" i="1"/>
  <c r="V2750" i="1" s="1"/>
  <c r="U2751" i="1"/>
  <c r="V2751" i="1" s="1"/>
  <c r="U2752" i="1"/>
  <c r="V2752" i="1" s="1"/>
  <c r="U2753" i="1"/>
  <c r="V2753" i="1" s="1"/>
  <c r="U2754" i="1"/>
  <c r="V2754" i="1" s="1"/>
  <c r="U2755" i="1"/>
  <c r="V2755" i="1" s="1"/>
  <c r="U2756" i="1"/>
  <c r="V2756" i="1" s="1"/>
  <c r="U2757" i="1"/>
  <c r="V2757" i="1" s="1"/>
  <c r="U2758" i="1"/>
  <c r="V2758" i="1" s="1"/>
  <c r="U2759" i="1"/>
  <c r="V2759" i="1" s="1"/>
  <c r="U2760" i="1"/>
  <c r="V2760" i="1" s="1"/>
  <c r="U2761" i="1"/>
  <c r="V2761" i="1" s="1"/>
  <c r="U2762" i="1"/>
  <c r="V2762" i="1" s="1"/>
  <c r="U2763" i="1"/>
  <c r="V2763" i="1" s="1"/>
  <c r="U2764" i="1"/>
  <c r="V2764" i="1" s="1"/>
  <c r="U2765" i="1"/>
  <c r="V2765" i="1" s="1"/>
  <c r="U2766" i="1"/>
  <c r="V2766" i="1" s="1"/>
  <c r="U2767" i="1"/>
  <c r="V2767" i="1" s="1"/>
  <c r="U2768" i="1"/>
  <c r="V2768" i="1" s="1"/>
  <c r="U2769" i="1"/>
  <c r="V2769" i="1" s="1"/>
  <c r="U2770" i="1"/>
  <c r="V2770" i="1" s="1"/>
  <c r="U2771" i="1"/>
  <c r="V2771" i="1" s="1"/>
  <c r="U2772" i="1"/>
  <c r="V2772" i="1" s="1"/>
  <c r="U2773" i="1"/>
  <c r="V2773" i="1" s="1"/>
  <c r="U2774" i="1"/>
  <c r="V2774" i="1" s="1"/>
  <c r="U2775" i="1"/>
  <c r="V2775" i="1" s="1"/>
  <c r="U2776" i="1"/>
  <c r="V2776" i="1" s="1"/>
  <c r="U2777" i="1"/>
  <c r="V2777" i="1" s="1"/>
  <c r="U2778" i="1"/>
  <c r="V2778" i="1" s="1"/>
  <c r="U2779" i="1"/>
  <c r="V2779" i="1" s="1"/>
  <c r="U2780" i="1"/>
  <c r="V2780" i="1" s="1"/>
  <c r="U2781" i="1"/>
  <c r="V2781" i="1" s="1"/>
  <c r="U2782" i="1"/>
  <c r="V2782" i="1" s="1"/>
  <c r="U2783" i="1"/>
  <c r="V2783" i="1" s="1"/>
  <c r="U2784" i="1"/>
  <c r="V2784" i="1" s="1"/>
  <c r="U2785" i="1"/>
  <c r="V2785" i="1" s="1"/>
  <c r="U2786" i="1"/>
  <c r="V2786" i="1" s="1"/>
  <c r="U2787" i="1"/>
  <c r="V2787" i="1" s="1"/>
  <c r="U2788" i="1"/>
  <c r="V2788" i="1" s="1"/>
  <c r="U2789" i="1"/>
  <c r="V2789" i="1" s="1"/>
  <c r="U2790" i="1"/>
  <c r="V2790" i="1" s="1"/>
  <c r="U2791" i="1"/>
  <c r="V2791" i="1" s="1"/>
  <c r="U2792" i="1"/>
  <c r="V2792" i="1" s="1"/>
  <c r="U2793" i="1"/>
  <c r="V2793" i="1" s="1"/>
  <c r="U2794" i="1"/>
  <c r="V2794" i="1" s="1"/>
  <c r="U2795" i="1"/>
  <c r="V2795" i="1" s="1"/>
  <c r="U2796" i="1"/>
  <c r="V2796" i="1" s="1"/>
  <c r="U2797" i="1"/>
  <c r="V2797" i="1" s="1"/>
  <c r="U2798" i="1"/>
  <c r="V2798" i="1" s="1"/>
  <c r="U2799" i="1"/>
  <c r="V2799" i="1" s="1"/>
  <c r="U2800" i="1"/>
  <c r="V2800" i="1" s="1"/>
  <c r="U2801" i="1"/>
  <c r="V2801" i="1" s="1"/>
  <c r="U2802" i="1"/>
  <c r="V2802" i="1" s="1"/>
  <c r="U2803" i="1"/>
  <c r="V2803" i="1" s="1"/>
  <c r="U2804" i="1"/>
  <c r="V2804" i="1" s="1"/>
  <c r="U2805" i="1"/>
  <c r="V2805" i="1" s="1"/>
  <c r="U2806" i="1"/>
  <c r="V2806" i="1" s="1"/>
  <c r="U2807" i="1"/>
  <c r="V2807" i="1" s="1"/>
  <c r="U2808" i="1"/>
  <c r="V2808" i="1" s="1"/>
  <c r="U2809" i="1"/>
  <c r="V2809" i="1" s="1"/>
  <c r="U2810" i="1"/>
  <c r="V2810" i="1" s="1"/>
  <c r="U2811" i="1"/>
  <c r="V2811" i="1" s="1"/>
  <c r="U2812" i="1"/>
  <c r="V2812" i="1" s="1"/>
  <c r="U2813" i="1"/>
  <c r="V2813" i="1" s="1"/>
  <c r="U2814" i="1"/>
  <c r="V2814" i="1" s="1"/>
  <c r="U2815" i="1"/>
  <c r="V2815" i="1" s="1"/>
  <c r="U2816" i="1"/>
  <c r="V2816" i="1" s="1"/>
  <c r="U2817" i="1"/>
  <c r="V2817" i="1" s="1"/>
  <c r="U2818" i="1"/>
  <c r="V2818" i="1" s="1"/>
  <c r="U2819" i="1"/>
  <c r="V2819" i="1" s="1"/>
  <c r="U2820" i="1"/>
  <c r="V2820" i="1" s="1"/>
  <c r="U2821" i="1"/>
  <c r="V2821" i="1" s="1"/>
  <c r="U2822" i="1"/>
  <c r="V2822" i="1" s="1"/>
  <c r="U2823" i="1"/>
  <c r="V2823" i="1" s="1"/>
  <c r="U2824" i="1"/>
  <c r="V2824" i="1" s="1"/>
  <c r="U2825" i="1"/>
  <c r="V2825" i="1" s="1"/>
  <c r="U2826" i="1"/>
  <c r="V2826" i="1" s="1"/>
  <c r="U2827" i="1"/>
  <c r="V2827" i="1" s="1"/>
  <c r="U2828" i="1"/>
  <c r="V2828" i="1" s="1"/>
  <c r="U2829" i="1"/>
  <c r="V2829" i="1" s="1"/>
  <c r="U2830" i="1"/>
  <c r="V2830" i="1" s="1"/>
  <c r="U2831" i="1"/>
  <c r="V2831" i="1" s="1"/>
  <c r="U2832" i="1"/>
  <c r="V2832" i="1" s="1"/>
  <c r="U2833" i="1"/>
  <c r="V2833" i="1" s="1"/>
  <c r="U2834" i="1"/>
  <c r="V2834" i="1" s="1"/>
  <c r="U2835" i="1"/>
  <c r="V2835" i="1" s="1"/>
  <c r="U2836" i="1"/>
  <c r="V2836" i="1" s="1"/>
  <c r="U2837" i="1"/>
  <c r="V2837" i="1" s="1"/>
  <c r="U2838" i="1"/>
  <c r="V2838" i="1" s="1"/>
  <c r="U2839" i="1"/>
  <c r="V2839" i="1" s="1"/>
  <c r="U2840" i="1"/>
  <c r="V2840" i="1" s="1"/>
  <c r="U2841" i="1"/>
  <c r="V2841" i="1" s="1"/>
  <c r="U2842" i="1"/>
  <c r="V2842" i="1" s="1"/>
  <c r="U2843" i="1"/>
  <c r="V2843" i="1" s="1"/>
  <c r="U2844" i="1"/>
  <c r="V2844" i="1" s="1"/>
  <c r="U2845" i="1"/>
  <c r="V2845" i="1" s="1"/>
  <c r="U2846" i="1"/>
  <c r="V2846" i="1" s="1"/>
  <c r="U2847" i="1"/>
  <c r="V2847" i="1" s="1"/>
  <c r="U2848" i="1"/>
  <c r="V2848" i="1" s="1"/>
  <c r="U2849" i="1"/>
  <c r="V2849" i="1" s="1"/>
  <c r="U2850" i="1"/>
  <c r="V2850" i="1" s="1"/>
  <c r="U2851" i="1"/>
  <c r="V2851" i="1" s="1"/>
  <c r="U2852" i="1"/>
  <c r="V2852" i="1" s="1"/>
  <c r="U2853" i="1"/>
  <c r="V2853" i="1" s="1"/>
  <c r="U2854" i="1"/>
  <c r="V2854" i="1" s="1"/>
  <c r="U2855" i="1"/>
  <c r="V2855" i="1" s="1"/>
  <c r="U2856" i="1"/>
  <c r="V2856" i="1" s="1"/>
  <c r="U2857" i="1"/>
  <c r="V2857" i="1" s="1"/>
  <c r="U2858" i="1"/>
  <c r="V2858" i="1" s="1"/>
  <c r="U2859" i="1"/>
  <c r="V2859" i="1" s="1"/>
  <c r="U2860" i="1"/>
  <c r="V2860" i="1" s="1"/>
  <c r="U2861" i="1"/>
  <c r="V2861" i="1" s="1"/>
  <c r="U2862" i="1"/>
  <c r="V2862" i="1" s="1"/>
  <c r="U2863" i="1"/>
  <c r="V2863" i="1" s="1"/>
  <c r="U2864" i="1"/>
  <c r="V2864" i="1" s="1"/>
  <c r="U2865" i="1"/>
  <c r="V2865" i="1" s="1"/>
  <c r="U2866" i="1"/>
  <c r="V2866" i="1" s="1"/>
  <c r="U2867" i="1"/>
  <c r="V2867" i="1" s="1"/>
  <c r="U2868" i="1"/>
  <c r="V2868" i="1" s="1"/>
  <c r="U2869" i="1"/>
  <c r="V2869" i="1" s="1"/>
  <c r="U2870" i="1"/>
  <c r="V2870" i="1" s="1"/>
  <c r="U2871" i="1"/>
  <c r="V2871" i="1" s="1"/>
  <c r="U2872" i="1"/>
  <c r="V2872" i="1" s="1"/>
  <c r="U2873" i="1"/>
  <c r="V2873" i="1" s="1"/>
  <c r="U2874" i="1"/>
  <c r="V2874" i="1" s="1"/>
  <c r="U2875" i="1"/>
  <c r="V2875" i="1" s="1"/>
  <c r="U2876" i="1"/>
  <c r="V2876" i="1" s="1"/>
  <c r="U2877" i="1"/>
  <c r="V2877" i="1" s="1"/>
  <c r="U2878" i="1"/>
  <c r="V2878" i="1" s="1"/>
  <c r="U2879" i="1"/>
  <c r="V2879" i="1" s="1"/>
  <c r="U2880" i="1"/>
  <c r="V2880" i="1" s="1"/>
  <c r="U2881" i="1"/>
  <c r="V2881" i="1" s="1"/>
  <c r="U2882" i="1"/>
  <c r="V2882" i="1" s="1"/>
  <c r="U2883" i="1"/>
  <c r="V2883" i="1" s="1"/>
  <c r="U2884" i="1"/>
  <c r="V2884" i="1" s="1"/>
  <c r="U2885" i="1"/>
  <c r="V2885" i="1" s="1"/>
  <c r="U2886" i="1"/>
  <c r="V2886" i="1" s="1"/>
  <c r="U2887" i="1"/>
  <c r="V2887" i="1" s="1"/>
  <c r="U2888" i="1"/>
  <c r="V2888" i="1" s="1"/>
  <c r="U2889" i="1"/>
  <c r="V2889" i="1" s="1"/>
  <c r="U2890" i="1"/>
  <c r="V2890" i="1" s="1"/>
  <c r="U2891" i="1"/>
  <c r="V2891" i="1" s="1"/>
  <c r="U2892" i="1"/>
  <c r="V2892" i="1" s="1"/>
  <c r="U2893" i="1"/>
  <c r="V2893" i="1" s="1"/>
  <c r="U2894" i="1"/>
  <c r="V2894" i="1" s="1"/>
  <c r="U2895" i="1"/>
  <c r="V2895" i="1" s="1"/>
  <c r="U2896" i="1"/>
  <c r="V2896" i="1" s="1"/>
  <c r="U2897" i="1"/>
  <c r="V2897" i="1" s="1"/>
  <c r="U2898" i="1"/>
  <c r="V2898" i="1" s="1"/>
  <c r="U2899" i="1"/>
  <c r="V2899" i="1" s="1"/>
  <c r="U2900" i="1"/>
  <c r="V2900" i="1" s="1"/>
  <c r="U2901" i="1"/>
  <c r="V2901" i="1" s="1"/>
  <c r="U2902" i="1"/>
  <c r="V2902" i="1" s="1"/>
  <c r="U2903" i="1"/>
  <c r="V2903" i="1" s="1"/>
  <c r="U2904" i="1"/>
  <c r="V2904" i="1" s="1"/>
  <c r="U2905" i="1"/>
  <c r="V2905" i="1" s="1"/>
  <c r="U2906" i="1"/>
  <c r="V2906" i="1" s="1"/>
  <c r="U2907" i="1"/>
  <c r="V2907" i="1" s="1"/>
  <c r="U2908" i="1"/>
  <c r="V2908" i="1" s="1"/>
  <c r="U2909" i="1"/>
  <c r="V2909" i="1" s="1"/>
  <c r="U2910" i="1"/>
  <c r="V2910" i="1" s="1"/>
  <c r="U2911" i="1"/>
  <c r="V2911" i="1" s="1"/>
  <c r="U2912" i="1"/>
  <c r="V2912" i="1" s="1"/>
  <c r="U2913" i="1"/>
  <c r="V2913" i="1" s="1"/>
  <c r="U2914" i="1"/>
  <c r="V2914" i="1" s="1"/>
  <c r="U2915" i="1"/>
  <c r="V2915" i="1" s="1"/>
  <c r="U2916" i="1"/>
  <c r="V2916" i="1" s="1"/>
  <c r="U2917" i="1"/>
  <c r="V2917" i="1" s="1"/>
  <c r="U2918" i="1"/>
  <c r="V2918" i="1" s="1"/>
  <c r="U2919" i="1"/>
  <c r="V2919" i="1" s="1"/>
  <c r="U2920" i="1"/>
  <c r="V2920" i="1" s="1"/>
  <c r="U2921" i="1"/>
  <c r="V2921" i="1" s="1"/>
  <c r="U2922" i="1"/>
  <c r="V2922" i="1" s="1"/>
  <c r="U2923" i="1"/>
  <c r="V2923" i="1" s="1"/>
  <c r="U2924" i="1"/>
  <c r="V2924" i="1" s="1"/>
  <c r="U2925" i="1"/>
  <c r="V2925" i="1" s="1"/>
  <c r="U2926" i="1"/>
  <c r="V2926" i="1" s="1"/>
  <c r="U2927" i="1"/>
  <c r="V2927" i="1" s="1"/>
  <c r="U2928" i="1"/>
  <c r="V2928" i="1" s="1"/>
  <c r="U2929" i="1"/>
  <c r="V2929" i="1" s="1"/>
  <c r="U2930" i="1"/>
  <c r="V2930" i="1" s="1"/>
  <c r="U2931" i="1"/>
  <c r="V2931" i="1" s="1"/>
  <c r="U2932" i="1"/>
  <c r="V2932" i="1" s="1"/>
  <c r="U2933" i="1"/>
  <c r="V2933" i="1" s="1"/>
  <c r="U2934" i="1"/>
  <c r="V2934" i="1" s="1"/>
  <c r="U2935" i="1"/>
  <c r="V2935" i="1" s="1"/>
  <c r="U2936" i="1"/>
  <c r="V2936" i="1" s="1"/>
  <c r="U2937" i="1"/>
  <c r="V2937" i="1" s="1"/>
  <c r="U2938" i="1"/>
  <c r="V2938" i="1" s="1"/>
  <c r="U2939" i="1"/>
  <c r="V2939" i="1" s="1"/>
  <c r="U2940" i="1"/>
  <c r="V2940" i="1" s="1"/>
  <c r="U2941" i="1"/>
  <c r="V2941" i="1" s="1"/>
  <c r="U2942" i="1"/>
  <c r="V2942" i="1" s="1"/>
  <c r="U2943" i="1"/>
  <c r="V2943" i="1" s="1"/>
  <c r="U2944" i="1"/>
  <c r="V2944" i="1" s="1"/>
  <c r="U2945" i="1"/>
  <c r="V2945" i="1" s="1"/>
  <c r="U2946" i="1"/>
  <c r="V2946" i="1" s="1"/>
  <c r="U2947" i="1"/>
  <c r="V2947" i="1" s="1"/>
  <c r="U2948" i="1"/>
  <c r="V2948" i="1" s="1"/>
  <c r="U2949" i="1"/>
  <c r="V2949" i="1" s="1"/>
  <c r="U2950" i="1"/>
  <c r="V2950" i="1" s="1"/>
  <c r="U2951" i="1"/>
  <c r="V2951" i="1" s="1"/>
  <c r="U2952" i="1"/>
  <c r="V2952" i="1" s="1"/>
  <c r="U2953" i="1"/>
  <c r="V2953" i="1" s="1"/>
  <c r="U2954" i="1"/>
  <c r="V2954" i="1" s="1"/>
  <c r="U2955" i="1"/>
  <c r="V2955" i="1" s="1"/>
  <c r="U2956" i="1"/>
  <c r="V2956" i="1" s="1"/>
  <c r="U2957" i="1"/>
  <c r="V2957" i="1" s="1"/>
  <c r="U2958" i="1"/>
  <c r="V2958" i="1" s="1"/>
  <c r="U2959" i="1"/>
  <c r="V2959" i="1" s="1"/>
  <c r="U2960" i="1"/>
  <c r="V2960" i="1" s="1"/>
  <c r="U2961" i="1"/>
  <c r="V2961" i="1" s="1"/>
  <c r="U2962" i="1"/>
  <c r="V2962" i="1" s="1"/>
  <c r="U2963" i="1"/>
  <c r="V2963" i="1" s="1"/>
  <c r="U2964" i="1"/>
  <c r="V2964" i="1" s="1"/>
  <c r="U2965" i="1"/>
  <c r="V2965" i="1" s="1"/>
  <c r="U2966" i="1"/>
  <c r="V2966" i="1" s="1"/>
  <c r="U2967" i="1"/>
  <c r="V2967" i="1" s="1"/>
  <c r="U2968" i="1"/>
  <c r="V2968" i="1" s="1"/>
  <c r="U2969" i="1"/>
  <c r="V2969" i="1" s="1"/>
  <c r="U2970" i="1"/>
  <c r="V2970" i="1" s="1"/>
  <c r="U2971" i="1"/>
  <c r="V2971" i="1" s="1"/>
  <c r="U2972" i="1"/>
  <c r="V2972" i="1" s="1"/>
  <c r="U2973" i="1"/>
  <c r="V2973" i="1" s="1"/>
  <c r="U2974" i="1"/>
  <c r="V2974" i="1" s="1"/>
  <c r="U2975" i="1"/>
  <c r="V2975" i="1" s="1"/>
  <c r="U2976" i="1"/>
  <c r="V2976" i="1" s="1"/>
  <c r="U2977" i="1"/>
  <c r="V2977" i="1" s="1"/>
  <c r="U2978" i="1"/>
  <c r="V2978" i="1" s="1"/>
  <c r="U2979" i="1"/>
  <c r="V2979" i="1" s="1"/>
  <c r="U2980" i="1"/>
  <c r="V2980" i="1" s="1"/>
  <c r="U2981" i="1"/>
  <c r="V2981" i="1" s="1"/>
  <c r="U2982" i="1"/>
  <c r="V2982" i="1" s="1"/>
  <c r="U2983" i="1"/>
  <c r="V2983" i="1" s="1"/>
  <c r="U2984" i="1"/>
  <c r="V2984" i="1" s="1"/>
  <c r="U2985" i="1"/>
  <c r="V2985" i="1" s="1"/>
  <c r="U2986" i="1"/>
  <c r="V2986" i="1" s="1"/>
  <c r="U2987" i="1"/>
  <c r="V2987" i="1" s="1"/>
  <c r="U2988" i="1"/>
  <c r="V2988" i="1" s="1"/>
  <c r="U2989" i="1"/>
  <c r="V2989" i="1" s="1"/>
  <c r="U2990" i="1"/>
  <c r="V2990" i="1" s="1"/>
  <c r="U2991" i="1"/>
  <c r="V2991" i="1" s="1"/>
  <c r="U2992" i="1"/>
  <c r="V2992" i="1" s="1"/>
  <c r="U2993" i="1"/>
  <c r="V2993" i="1" s="1"/>
  <c r="U2994" i="1"/>
  <c r="V2994" i="1" s="1"/>
  <c r="U2995" i="1"/>
  <c r="V2995" i="1" s="1"/>
  <c r="U2996" i="1"/>
  <c r="V2996" i="1" s="1"/>
  <c r="U2997" i="1"/>
  <c r="V2997" i="1" s="1"/>
  <c r="U2998" i="1"/>
  <c r="V2998" i="1" s="1"/>
  <c r="U2999" i="1"/>
  <c r="V2999" i="1" s="1"/>
  <c r="U3000" i="1"/>
  <c r="V3000" i="1" s="1"/>
  <c r="U3001" i="1"/>
  <c r="V3001" i="1" s="1"/>
  <c r="U3002" i="1"/>
  <c r="V3002" i="1" s="1"/>
  <c r="U3003" i="1"/>
  <c r="V3003" i="1" s="1"/>
  <c r="U3004" i="1"/>
  <c r="V3004" i="1" s="1"/>
  <c r="U3005" i="1"/>
  <c r="V3005" i="1" s="1"/>
  <c r="U3006" i="1"/>
  <c r="V3006" i="1" s="1"/>
  <c r="U3007" i="1"/>
  <c r="V3007" i="1" s="1"/>
  <c r="U3008" i="1"/>
  <c r="V3008" i="1" s="1"/>
  <c r="U3009" i="1"/>
  <c r="V3009" i="1" s="1"/>
  <c r="U3010" i="1"/>
  <c r="V3010" i="1" s="1"/>
  <c r="U3011" i="1"/>
  <c r="V3011" i="1" s="1"/>
  <c r="U3012" i="1"/>
  <c r="V3012" i="1" s="1"/>
  <c r="U3013" i="1"/>
  <c r="V3013" i="1" s="1"/>
  <c r="U3014" i="1"/>
  <c r="V3014" i="1" s="1"/>
  <c r="U3015" i="1"/>
  <c r="V3015" i="1" s="1"/>
  <c r="U3016" i="1"/>
  <c r="V3016" i="1" s="1"/>
  <c r="U3017" i="1"/>
  <c r="V3017" i="1" s="1"/>
  <c r="U3018" i="1"/>
  <c r="V3018" i="1" s="1"/>
  <c r="U3019" i="1"/>
  <c r="V3019" i="1" s="1"/>
  <c r="U3020" i="1"/>
  <c r="V3020" i="1" s="1"/>
  <c r="U3021" i="1"/>
  <c r="V3021" i="1" s="1"/>
  <c r="U3022" i="1"/>
  <c r="V3022" i="1" s="1"/>
  <c r="U3023" i="1"/>
  <c r="V3023" i="1" s="1"/>
  <c r="U3024" i="1"/>
  <c r="V3024" i="1" s="1"/>
  <c r="U3025" i="1"/>
  <c r="V3025" i="1" s="1"/>
  <c r="U3026" i="1"/>
  <c r="V3026" i="1" s="1"/>
  <c r="U3027" i="1"/>
  <c r="V3027" i="1" s="1"/>
  <c r="U3028" i="1"/>
  <c r="V3028" i="1" s="1"/>
  <c r="U3029" i="1"/>
  <c r="V3029" i="1" s="1"/>
  <c r="U3030" i="1"/>
  <c r="V3030" i="1" s="1"/>
  <c r="U3031" i="1"/>
  <c r="V3031" i="1" s="1"/>
  <c r="U3032" i="1"/>
  <c r="V3032" i="1" s="1"/>
  <c r="U3033" i="1"/>
  <c r="V3033" i="1" s="1"/>
  <c r="U3034" i="1"/>
  <c r="V3034" i="1" s="1"/>
  <c r="U3035" i="1"/>
  <c r="V3035" i="1" s="1"/>
  <c r="U3036" i="1"/>
  <c r="V3036" i="1" s="1"/>
  <c r="U3037" i="1"/>
  <c r="V3037" i="1" s="1"/>
  <c r="U3038" i="1"/>
  <c r="V3038" i="1" s="1"/>
  <c r="U3039" i="1"/>
  <c r="V3039" i="1" s="1"/>
  <c r="U3040" i="1"/>
  <c r="V3040" i="1" s="1"/>
  <c r="U3041" i="1"/>
  <c r="V3041" i="1" s="1"/>
  <c r="U3042" i="1"/>
  <c r="V3042" i="1" s="1"/>
  <c r="U3043" i="1"/>
  <c r="V3043" i="1" s="1"/>
  <c r="U3044" i="1"/>
  <c r="V3044" i="1" s="1"/>
  <c r="U3045" i="1"/>
  <c r="V3045" i="1" s="1"/>
  <c r="U3046" i="1"/>
  <c r="V3046" i="1" s="1"/>
  <c r="U3047" i="1"/>
  <c r="V3047" i="1" s="1"/>
  <c r="U3048" i="1"/>
  <c r="V3048" i="1" s="1"/>
  <c r="U3049" i="1"/>
  <c r="V3049" i="1" s="1"/>
  <c r="U3050" i="1"/>
  <c r="V3050" i="1" s="1"/>
  <c r="U3051" i="1"/>
  <c r="V3051" i="1" s="1"/>
  <c r="U3052" i="1"/>
  <c r="V3052" i="1" s="1"/>
  <c r="U3053" i="1"/>
  <c r="V3053" i="1" s="1"/>
  <c r="U3054" i="1"/>
  <c r="V3054" i="1" s="1"/>
  <c r="U3055" i="1"/>
  <c r="V3055" i="1" s="1"/>
  <c r="U3056" i="1"/>
  <c r="V3056" i="1" s="1"/>
  <c r="U3057" i="1"/>
  <c r="V3057" i="1" s="1"/>
  <c r="U3058" i="1"/>
  <c r="V3058" i="1" s="1"/>
  <c r="U3059" i="1"/>
  <c r="V3059" i="1" s="1"/>
  <c r="U3060" i="1"/>
  <c r="V3060" i="1" s="1"/>
  <c r="U3061" i="1"/>
  <c r="V3061" i="1" s="1"/>
  <c r="U3062" i="1"/>
  <c r="V3062" i="1" s="1"/>
  <c r="U3063" i="1"/>
  <c r="V3063" i="1" s="1"/>
  <c r="U3064" i="1"/>
  <c r="V3064" i="1" s="1"/>
  <c r="U3065" i="1"/>
  <c r="V3065" i="1" s="1"/>
  <c r="U3066" i="1"/>
  <c r="V3066" i="1" s="1"/>
  <c r="U3067" i="1"/>
  <c r="V3067" i="1" s="1"/>
  <c r="U3068" i="1"/>
  <c r="V3068" i="1" s="1"/>
  <c r="U3069" i="1"/>
  <c r="V3069" i="1" s="1"/>
  <c r="U3070" i="1"/>
  <c r="V3070" i="1" s="1"/>
  <c r="U3071" i="1"/>
  <c r="V3071" i="1" s="1"/>
  <c r="U3072" i="1"/>
  <c r="V3072" i="1" s="1"/>
  <c r="U3073" i="1"/>
  <c r="V3073" i="1" s="1"/>
  <c r="U3074" i="1"/>
  <c r="V3074" i="1" s="1"/>
  <c r="U3075" i="1"/>
  <c r="V3075" i="1" s="1"/>
  <c r="U3076" i="1"/>
  <c r="V3076" i="1" s="1"/>
  <c r="U3077" i="1"/>
  <c r="V3077" i="1" s="1"/>
  <c r="U3078" i="1"/>
  <c r="V3078" i="1" s="1"/>
  <c r="U3079" i="1"/>
  <c r="V3079" i="1" s="1"/>
  <c r="U3080" i="1"/>
  <c r="V3080" i="1" s="1"/>
  <c r="U3081" i="1"/>
  <c r="V3081" i="1" s="1"/>
  <c r="U3082" i="1"/>
  <c r="V3082" i="1" s="1"/>
  <c r="U3083" i="1"/>
  <c r="V3083" i="1" s="1"/>
  <c r="U3084" i="1"/>
  <c r="V3084" i="1" s="1"/>
  <c r="U3085" i="1"/>
  <c r="V3085" i="1" s="1"/>
  <c r="U3086" i="1"/>
  <c r="V3086" i="1" s="1"/>
  <c r="U3087" i="1"/>
  <c r="V3087" i="1" s="1"/>
  <c r="U3088" i="1"/>
  <c r="V3088" i="1" s="1"/>
  <c r="U3089" i="1"/>
  <c r="V3089" i="1" s="1"/>
  <c r="U3090" i="1"/>
  <c r="V3090" i="1" s="1"/>
  <c r="U3091" i="1"/>
  <c r="V3091" i="1" s="1"/>
  <c r="U3092" i="1"/>
  <c r="V3092" i="1" s="1"/>
  <c r="U3093" i="1"/>
  <c r="V3093" i="1" s="1"/>
  <c r="U3094" i="1"/>
  <c r="V3094" i="1" s="1"/>
  <c r="U3095" i="1"/>
  <c r="V3095" i="1" s="1"/>
  <c r="U3096" i="1"/>
  <c r="V3096" i="1" s="1"/>
  <c r="U3097" i="1"/>
  <c r="V3097" i="1" s="1"/>
  <c r="U3098" i="1"/>
  <c r="V3098" i="1" s="1"/>
  <c r="U3099" i="1"/>
  <c r="V3099" i="1" s="1"/>
  <c r="U3100" i="1"/>
  <c r="V3100" i="1" s="1"/>
  <c r="U3101" i="1"/>
  <c r="V3101" i="1" s="1"/>
  <c r="U3102" i="1"/>
  <c r="V3102" i="1" s="1"/>
  <c r="U3103" i="1"/>
  <c r="V3103" i="1" s="1"/>
  <c r="U3104" i="1"/>
  <c r="V3104" i="1" s="1"/>
  <c r="U3105" i="1"/>
  <c r="V3105" i="1" s="1"/>
  <c r="U3106" i="1"/>
  <c r="V3106" i="1" s="1"/>
  <c r="U3107" i="1"/>
  <c r="V3107" i="1" s="1"/>
  <c r="U3108" i="1"/>
  <c r="V3108" i="1" s="1"/>
  <c r="U3109" i="1"/>
  <c r="V3109" i="1" s="1"/>
  <c r="U3110" i="1"/>
  <c r="V3110" i="1" s="1"/>
  <c r="U3111" i="1"/>
  <c r="V3111" i="1" s="1"/>
  <c r="U3112" i="1"/>
  <c r="V3112" i="1" s="1"/>
  <c r="U3113" i="1"/>
  <c r="V3113" i="1" s="1"/>
  <c r="U3114" i="1"/>
  <c r="V3114" i="1" s="1"/>
  <c r="U3115" i="1"/>
  <c r="V3115" i="1" s="1"/>
  <c r="U3116" i="1"/>
  <c r="V3116" i="1" s="1"/>
  <c r="U3117" i="1"/>
  <c r="V3117" i="1" s="1"/>
  <c r="U3118" i="1"/>
  <c r="V3118" i="1" s="1"/>
  <c r="U3119" i="1"/>
  <c r="V3119" i="1" s="1"/>
  <c r="U3120" i="1"/>
  <c r="V3120" i="1" s="1"/>
  <c r="U3121" i="1"/>
  <c r="V3121" i="1" s="1"/>
  <c r="U3122" i="1"/>
  <c r="V3122" i="1" s="1"/>
  <c r="U3123" i="1"/>
  <c r="V3123" i="1" s="1"/>
  <c r="U3124" i="1"/>
  <c r="V3124" i="1" s="1"/>
  <c r="U3125" i="1"/>
  <c r="V3125" i="1" s="1"/>
  <c r="U3126" i="1"/>
  <c r="V3126" i="1" s="1"/>
  <c r="U3127" i="1"/>
  <c r="V3127" i="1" s="1"/>
  <c r="U3128" i="1"/>
  <c r="V3128" i="1" s="1"/>
  <c r="U3129" i="1"/>
  <c r="V3129" i="1" s="1"/>
  <c r="U3130" i="1"/>
  <c r="V3130" i="1" s="1"/>
  <c r="U3131" i="1"/>
  <c r="V3131" i="1" s="1"/>
  <c r="U3132" i="1"/>
  <c r="V3132" i="1" s="1"/>
  <c r="U3133" i="1"/>
  <c r="V3133" i="1" s="1"/>
  <c r="U3134" i="1"/>
  <c r="V3134" i="1" s="1"/>
  <c r="U3135" i="1"/>
  <c r="V3135" i="1" s="1"/>
  <c r="U3136" i="1"/>
  <c r="V3136" i="1" s="1"/>
  <c r="U3137" i="1"/>
  <c r="V3137" i="1" s="1"/>
  <c r="U3138" i="1"/>
  <c r="V3138" i="1" s="1"/>
  <c r="U3139" i="1"/>
  <c r="V3139" i="1" s="1"/>
  <c r="U3140" i="1"/>
  <c r="V3140" i="1" s="1"/>
  <c r="U3141" i="1"/>
  <c r="V3141" i="1" s="1"/>
  <c r="U3142" i="1"/>
  <c r="V3142" i="1" s="1"/>
  <c r="U3143" i="1"/>
  <c r="V3143" i="1" s="1"/>
  <c r="U3144" i="1"/>
  <c r="V3144" i="1" s="1"/>
  <c r="U3145" i="1"/>
  <c r="V3145" i="1" s="1"/>
  <c r="U3146" i="1"/>
  <c r="V3146" i="1" s="1"/>
  <c r="U3147" i="1"/>
  <c r="V3147" i="1" s="1"/>
  <c r="U3148" i="1"/>
  <c r="V3148" i="1" s="1"/>
  <c r="U3149" i="1"/>
  <c r="V3149" i="1" s="1"/>
  <c r="U3150" i="1"/>
  <c r="V3150" i="1" s="1"/>
  <c r="U3151" i="1"/>
  <c r="V3151" i="1" s="1"/>
  <c r="U3152" i="1"/>
  <c r="V3152" i="1" s="1"/>
  <c r="U3153" i="1"/>
  <c r="V3153" i="1" s="1"/>
  <c r="U3154" i="1"/>
  <c r="V3154" i="1" s="1"/>
  <c r="U3155" i="1"/>
  <c r="V3155" i="1" s="1"/>
  <c r="U3156" i="1"/>
  <c r="V3156" i="1" s="1"/>
  <c r="U3157" i="1"/>
  <c r="V3157" i="1" s="1"/>
  <c r="U3158" i="1"/>
  <c r="V3158" i="1" s="1"/>
  <c r="U3159" i="1"/>
  <c r="V3159" i="1" s="1"/>
  <c r="U3160" i="1"/>
  <c r="V3160" i="1" s="1"/>
  <c r="U3161" i="1"/>
  <c r="V3161" i="1" s="1"/>
  <c r="U3162" i="1"/>
  <c r="V3162" i="1" s="1"/>
  <c r="U3163" i="1"/>
  <c r="V3163" i="1" s="1"/>
  <c r="U3164" i="1"/>
  <c r="V3164" i="1" s="1"/>
  <c r="U3165" i="1"/>
  <c r="V3165" i="1" s="1"/>
  <c r="U3166" i="1"/>
  <c r="V3166" i="1" s="1"/>
  <c r="U3167" i="1"/>
  <c r="V3167" i="1" s="1"/>
  <c r="U3168" i="1"/>
  <c r="V3168" i="1" s="1"/>
  <c r="U3169" i="1"/>
  <c r="V3169" i="1" s="1"/>
  <c r="U3170" i="1"/>
  <c r="V3170" i="1" s="1"/>
  <c r="U3171" i="1"/>
  <c r="V3171" i="1" s="1"/>
  <c r="U3172" i="1"/>
  <c r="V3172" i="1" s="1"/>
  <c r="U3173" i="1"/>
  <c r="V3173" i="1" s="1"/>
  <c r="U3174" i="1"/>
  <c r="V3174" i="1" s="1"/>
  <c r="U3175" i="1"/>
  <c r="V3175" i="1" s="1"/>
  <c r="U3176" i="1"/>
  <c r="V3176" i="1" s="1"/>
  <c r="U3177" i="1"/>
  <c r="V3177" i="1" s="1"/>
  <c r="U3178" i="1"/>
  <c r="V3178" i="1" s="1"/>
  <c r="U3179" i="1"/>
  <c r="V3179" i="1" s="1"/>
  <c r="U3180" i="1"/>
  <c r="V3180" i="1" s="1"/>
  <c r="U3181" i="1"/>
  <c r="V3181" i="1" s="1"/>
  <c r="U3182" i="1"/>
  <c r="V3182" i="1" s="1"/>
  <c r="U3183" i="1"/>
  <c r="V3183" i="1" s="1"/>
  <c r="U3184" i="1"/>
  <c r="V3184" i="1" s="1"/>
  <c r="U3185" i="1"/>
  <c r="V3185" i="1" s="1"/>
  <c r="U3186" i="1"/>
  <c r="V3186" i="1" s="1"/>
  <c r="U3187" i="1"/>
  <c r="V3187" i="1" s="1"/>
  <c r="U3188" i="1"/>
  <c r="V3188" i="1" s="1"/>
  <c r="U3189" i="1"/>
  <c r="V3189" i="1" s="1"/>
  <c r="U3190" i="1"/>
  <c r="V3190" i="1" s="1"/>
  <c r="U3191" i="1"/>
  <c r="V3191" i="1" s="1"/>
  <c r="U3192" i="1"/>
  <c r="V3192" i="1" s="1"/>
  <c r="U3193" i="1"/>
  <c r="V3193" i="1" s="1"/>
  <c r="U3194" i="1"/>
  <c r="V3194" i="1" s="1"/>
  <c r="U3195" i="1"/>
  <c r="V3195" i="1" s="1"/>
  <c r="U3196" i="1"/>
  <c r="V3196" i="1" s="1"/>
  <c r="U3197" i="1"/>
  <c r="V3197" i="1" s="1"/>
  <c r="U3198" i="1"/>
  <c r="V3198" i="1" s="1"/>
  <c r="U3199" i="1"/>
  <c r="V3199" i="1" s="1"/>
  <c r="U3200" i="1"/>
  <c r="V3200" i="1" s="1"/>
  <c r="U3201" i="1"/>
  <c r="V3201" i="1" s="1"/>
  <c r="U3202" i="1"/>
  <c r="V3202" i="1" s="1"/>
  <c r="U3203" i="1"/>
  <c r="V3203" i="1" s="1"/>
  <c r="U3204" i="1"/>
  <c r="V3204" i="1" s="1"/>
  <c r="U3205" i="1"/>
  <c r="V3205" i="1" s="1"/>
  <c r="U3206" i="1"/>
  <c r="V3206" i="1" s="1"/>
  <c r="U3207" i="1"/>
  <c r="V3207" i="1" s="1"/>
  <c r="U3208" i="1"/>
  <c r="V3208" i="1" s="1"/>
  <c r="U3209" i="1"/>
  <c r="V3209" i="1" s="1"/>
  <c r="U3210" i="1"/>
  <c r="V3210" i="1" s="1"/>
  <c r="U3211" i="1"/>
  <c r="V3211" i="1" s="1"/>
  <c r="U3212" i="1"/>
  <c r="V3212" i="1" s="1"/>
  <c r="U3213" i="1"/>
  <c r="V3213" i="1" s="1"/>
  <c r="U3214" i="1"/>
  <c r="V3214" i="1" s="1"/>
  <c r="U3215" i="1"/>
  <c r="V3215" i="1" s="1"/>
  <c r="U3216" i="1"/>
  <c r="V3216" i="1" s="1"/>
  <c r="U3217" i="1"/>
  <c r="V3217" i="1" s="1"/>
  <c r="U3218" i="1"/>
  <c r="V3218" i="1" s="1"/>
  <c r="U3219" i="1"/>
  <c r="V3219" i="1" s="1"/>
  <c r="U3220" i="1"/>
  <c r="V3220" i="1" s="1"/>
  <c r="U3221" i="1"/>
  <c r="V3221" i="1" s="1"/>
  <c r="U3222" i="1"/>
  <c r="V3222" i="1" s="1"/>
  <c r="U3223" i="1"/>
  <c r="V3223" i="1" s="1"/>
  <c r="U3224" i="1"/>
  <c r="V3224" i="1" s="1"/>
  <c r="U3225" i="1"/>
  <c r="V3225" i="1" s="1"/>
  <c r="U3226" i="1"/>
  <c r="V3226" i="1" s="1"/>
  <c r="U3227" i="1"/>
  <c r="V3227" i="1" s="1"/>
  <c r="U3228" i="1"/>
  <c r="V3228" i="1" s="1"/>
  <c r="U3229" i="1"/>
  <c r="V3229" i="1" s="1"/>
  <c r="U3230" i="1"/>
  <c r="V3230" i="1" s="1"/>
  <c r="U3231" i="1"/>
  <c r="V3231" i="1" s="1"/>
  <c r="U3232" i="1"/>
  <c r="V3232" i="1" s="1"/>
  <c r="U3233" i="1"/>
  <c r="V3233" i="1" s="1"/>
  <c r="U3234" i="1"/>
  <c r="V3234" i="1" s="1"/>
  <c r="U3235" i="1"/>
  <c r="V3235" i="1" s="1"/>
  <c r="U3236" i="1"/>
  <c r="V3236" i="1" s="1"/>
  <c r="U3237" i="1"/>
  <c r="V3237" i="1" s="1"/>
  <c r="U3238" i="1"/>
  <c r="V3238" i="1" s="1"/>
  <c r="U3239" i="1"/>
  <c r="V3239" i="1" s="1"/>
  <c r="U3240" i="1"/>
  <c r="V3240" i="1" s="1"/>
  <c r="U3241" i="1"/>
  <c r="V3241" i="1" s="1"/>
  <c r="U3242" i="1"/>
  <c r="V3242" i="1" s="1"/>
  <c r="U3243" i="1"/>
  <c r="V3243" i="1" s="1"/>
  <c r="U3244" i="1"/>
  <c r="V3244" i="1" s="1"/>
  <c r="U3245" i="1"/>
  <c r="V3245" i="1" s="1"/>
  <c r="U3246" i="1"/>
  <c r="V3246" i="1" s="1"/>
  <c r="U3247" i="1"/>
  <c r="V3247" i="1" s="1"/>
  <c r="U3248" i="1"/>
  <c r="V3248" i="1" s="1"/>
  <c r="U3249" i="1"/>
  <c r="V3249" i="1" s="1"/>
  <c r="U3250" i="1"/>
  <c r="V3250" i="1" s="1"/>
  <c r="U3251" i="1"/>
  <c r="V3251" i="1" s="1"/>
  <c r="U3252" i="1"/>
  <c r="V3252" i="1" s="1"/>
  <c r="U3253" i="1"/>
  <c r="V3253" i="1" s="1"/>
  <c r="U3254" i="1"/>
  <c r="V3254" i="1" s="1"/>
  <c r="U3255" i="1"/>
  <c r="V3255" i="1" s="1"/>
  <c r="U3256" i="1"/>
  <c r="V3256" i="1" s="1"/>
  <c r="U3257" i="1"/>
  <c r="V3257" i="1" s="1"/>
  <c r="U3258" i="1"/>
  <c r="V3258" i="1" s="1"/>
  <c r="U3259" i="1"/>
  <c r="V3259" i="1" s="1"/>
  <c r="U3260" i="1"/>
  <c r="V3260" i="1" s="1"/>
  <c r="U3261" i="1"/>
  <c r="V3261" i="1" s="1"/>
  <c r="U3262" i="1"/>
  <c r="V3262" i="1" s="1"/>
  <c r="U3263" i="1"/>
  <c r="V3263" i="1" s="1"/>
  <c r="U3264" i="1"/>
  <c r="V3264" i="1" s="1"/>
  <c r="U3265" i="1"/>
  <c r="V3265" i="1" s="1"/>
  <c r="U3266" i="1"/>
  <c r="V3266" i="1" s="1"/>
  <c r="U3267" i="1"/>
  <c r="V3267" i="1" s="1"/>
  <c r="U3268" i="1"/>
  <c r="V3268" i="1" s="1"/>
  <c r="U3269" i="1"/>
  <c r="V3269" i="1" s="1"/>
  <c r="U3270" i="1"/>
  <c r="V3270" i="1" s="1"/>
  <c r="U3271" i="1"/>
  <c r="V3271" i="1" s="1"/>
  <c r="U3272" i="1"/>
  <c r="V3272" i="1" s="1"/>
  <c r="U3273" i="1"/>
  <c r="V3273" i="1" s="1"/>
  <c r="U3274" i="1"/>
  <c r="V3274" i="1" s="1"/>
  <c r="U3275" i="1"/>
  <c r="V3275" i="1" s="1"/>
  <c r="U3276" i="1"/>
  <c r="V3276" i="1" s="1"/>
  <c r="U3277" i="1"/>
  <c r="V3277" i="1" s="1"/>
  <c r="U3278" i="1"/>
  <c r="V3278" i="1" s="1"/>
  <c r="U3279" i="1"/>
  <c r="V3279" i="1" s="1"/>
  <c r="U3280" i="1"/>
  <c r="V3280" i="1" s="1"/>
  <c r="U3281" i="1"/>
  <c r="V3281" i="1" s="1"/>
  <c r="U3282" i="1"/>
  <c r="V3282" i="1" s="1"/>
  <c r="U3283" i="1"/>
  <c r="V3283" i="1" s="1"/>
  <c r="U3284" i="1"/>
  <c r="V3284" i="1" s="1"/>
  <c r="U3285" i="1"/>
  <c r="V3285" i="1" s="1"/>
  <c r="U3286" i="1"/>
  <c r="V3286" i="1" s="1"/>
  <c r="U3287" i="1"/>
  <c r="V3287" i="1" s="1"/>
  <c r="U3288" i="1"/>
  <c r="V3288" i="1" s="1"/>
  <c r="U3289" i="1"/>
  <c r="V3289" i="1" s="1"/>
  <c r="U3290" i="1"/>
  <c r="V3290" i="1" s="1"/>
  <c r="U3291" i="1"/>
  <c r="V3291" i="1" s="1"/>
  <c r="U3292" i="1"/>
  <c r="V3292" i="1" s="1"/>
  <c r="U3293" i="1"/>
  <c r="V3293" i="1" s="1"/>
  <c r="U3294" i="1"/>
  <c r="V3294" i="1" s="1"/>
  <c r="U3295" i="1"/>
  <c r="V3295" i="1" s="1"/>
  <c r="U3296" i="1"/>
  <c r="V3296" i="1" s="1"/>
  <c r="U3297" i="1"/>
  <c r="V3297" i="1" s="1"/>
  <c r="U3298" i="1"/>
  <c r="V3298" i="1" s="1"/>
  <c r="U3299" i="1"/>
  <c r="V3299" i="1" s="1"/>
  <c r="U3300" i="1"/>
  <c r="V3300" i="1" s="1"/>
  <c r="U3301" i="1"/>
  <c r="V3301" i="1" s="1"/>
  <c r="U3302" i="1"/>
  <c r="V3302" i="1" s="1"/>
  <c r="U3303" i="1"/>
  <c r="V3303" i="1" s="1"/>
  <c r="U3304" i="1"/>
  <c r="V3304" i="1" s="1"/>
  <c r="U3305" i="1"/>
  <c r="V3305" i="1" s="1"/>
  <c r="U3306" i="1"/>
  <c r="V3306" i="1" s="1"/>
  <c r="U3307" i="1"/>
  <c r="V3307" i="1" s="1"/>
  <c r="U3308" i="1"/>
  <c r="V3308" i="1" s="1"/>
  <c r="U3309" i="1"/>
  <c r="V3309" i="1" s="1"/>
  <c r="U3310" i="1"/>
  <c r="V3310" i="1" s="1"/>
  <c r="U3311" i="1"/>
  <c r="V3311" i="1" s="1"/>
  <c r="U3312" i="1"/>
  <c r="V3312" i="1" s="1"/>
  <c r="U3313" i="1"/>
  <c r="V3313" i="1" s="1"/>
  <c r="U3314" i="1"/>
  <c r="V3314" i="1" s="1"/>
  <c r="U3315" i="1"/>
  <c r="V3315" i="1" s="1"/>
  <c r="U3316" i="1"/>
  <c r="V3316" i="1" s="1"/>
  <c r="U3317" i="1"/>
  <c r="V3317" i="1" s="1"/>
  <c r="U3318" i="1"/>
  <c r="V3318" i="1" s="1"/>
  <c r="U3319" i="1"/>
  <c r="V3319" i="1" s="1"/>
  <c r="U3320" i="1"/>
  <c r="V3320" i="1" s="1"/>
  <c r="U3321" i="1"/>
  <c r="V3321" i="1" s="1"/>
  <c r="U3322" i="1"/>
  <c r="V3322" i="1" s="1"/>
  <c r="U3323" i="1"/>
  <c r="V3323" i="1" s="1"/>
  <c r="U3324" i="1"/>
  <c r="V3324" i="1" s="1"/>
  <c r="U3325" i="1"/>
  <c r="V3325" i="1" s="1"/>
  <c r="U3326" i="1"/>
  <c r="V3326" i="1" s="1"/>
  <c r="U3327" i="1"/>
  <c r="V3327" i="1" s="1"/>
  <c r="U3328" i="1"/>
  <c r="V3328" i="1" s="1"/>
  <c r="U3329" i="1"/>
  <c r="V3329" i="1" s="1"/>
  <c r="U3330" i="1"/>
  <c r="V3330" i="1" s="1"/>
  <c r="U3331" i="1"/>
  <c r="V3331" i="1" s="1"/>
  <c r="U3332" i="1"/>
  <c r="V3332" i="1" s="1"/>
  <c r="U3333" i="1"/>
  <c r="V3333" i="1" s="1"/>
  <c r="U3334" i="1"/>
  <c r="V3334" i="1" s="1"/>
  <c r="U3335" i="1"/>
  <c r="V3335" i="1" s="1"/>
  <c r="U3336" i="1"/>
  <c r="V3336" i="1" s="1"/>
  <c r="U3337" i="1"/>
  <c r="V3337" i="1" s="1"/>
  <c r="U3338" i="1"/>
  <c r="V3338" i="1" s="1"/>
  <c r="U3339" i="1"/>
  <c r="V3339" i="1" s="1"/>
  <c r="U3340" i="1"/>
  <c r="V3340" i="1" s="1"/>
  <c r="U3341" i="1"/>
  <c r="V3341" i="1" s="1"/>
  <c r="U3342" i="1"/>
  <c r="V3342" i="1" s="1"/>
  <c r="U3343" i="1"/>
  <c r="V3343" i="1" s="1"/>
  <c r="U3344" i="1"/>
  <c r="V3344" i="1" s="1"/>
  <c r="U3345" i="1"/>
  <c r="V3345" i="1" s="1"/>
  <c r="U3346" i="1"/>
  <c r="V3346" i="1" s="1"/>
  <c r="U3347" i="1"/>
  <c r="V3347" i="1" s="1"/>
  <c r="U3348" i="1"/>
  <c r="V3348" i="1" s="1"/>
  <c r="U3349" i="1"/>
  <c r="V3349" i="1" s="1"/>
  <c r="U3350" i="1"/>
  <c r="V3350" i="1" s="1"/>
  <c r="U3351" i="1"/>
  <c r="V3351" i="1" s="1"/>
  <c r="U3352" i="1"/>
  <c r="V3352" i="1" s="1"/>
  <c r="U3353" i="1"/>
  <c r="V3353" i="1" s="1"/>
  <c r="U3354" i="1"/>
  <c r="V3354" i="1" s="1"/>
  <c r="U3355" i="1"/>
  <c r="V3355" i="1" s="1"/>
  <c r="U3356" i="1"/>
  <c r="V3356" i="1" s="1"/>
  <c r="U3357" i="1"/>
  <c r="V3357" i="1" s="1"/>
  <c r="U3358" i="1"/>
  <c r="V3358" i="1" s="1"/>
  <c r="U3359" i="1"/>
  <c r="V3359" i="1" s="1"/>
  <c r="U3360" i="1"/>
  <c r="V3360" i="1" s="1"/>
  <c r="U3361" i="1"/>
  <c r="V3361" i="1" s="1"/>
  <c r="U3362" i="1"/>
  <c r="V3362" i="1" s="1"/>
  <c r="U3363" i="1"/>
  <c r="V3363" i="1" s="1"/>
  <c r="U3364" i="1"/>
  <c r="V3364" i="1" s="1"/>
  <c r="U3365" i="1"/>
  <c r="V3365" i="1" s="1"/>
  <c r="U3366" i="1"/>
  <c r="V3366" i="1" s="1"/>
  <c r="U3367" i="1"/>
  <c r="V3367" i="1" s="1"/>
  <c r="U3368" i="1"/>
  <c r="V3368" i="1" s="1"/>
  <c r="U3369" i="1"/>
  <c r="V3369" i="1" s="1"/>
  <c r="U3370" i="1"/>
  <c r="V3370" i="1" s="1"/>
  <c r="U3371" i="1"/>
  <c r="V3371" i="1" s="1"/>
  <c r="U3372" i="1"/>
  <c r="V3372" i="1" s="1"/>
  <c r="U3373" i="1"/>
  <c r="V3373" i="1" s="1"/>
  <c r="U3374" i="1"/>
  <c r="V3374" i="1" s="1"/>
  <c r="U3375" i="1"/>
  <c r="V3375" i="1" s="1"/>
  <c r="U3376" i="1"/>
  <c r="V3376" i="1" s="1"/>
  <c r="U3377" i="1"/>
  <c r="V3377" i="1" s="1"/>
  <c r="U3378" i="1"/>
  <c r="V3378" i="1" s="1"/>
  <c r="U3379" i="1"/>
  <c r="V3379" i="1" s="1"/>
  <c r="U3380" i="1"/>
  <c r="V3380" i="1" s="1"/>
  <c r="U3381" i="1"/>
  <c r="V3381" i="1" s="1"/>
  <c r="U3382" i="1"/>
  <c r="V3382" i="1" s="1"/>
  <c r="U3383" i="1"/>
  <c r="V3383" i="1" s="1"/>
  <c r="U3384" i="1"/>
  <c r="V3384" i="1" s="1"/>
  <c r="U3385" i="1"/>
  <c r="V3385" i="1" s="1"/>
  <c r="U3386" i="1"/>
  <c r="V3386" i="1" s="1"/>
  <c r="U3387" i="1"/>
  <c r="V3387" i="1" s="1"/>
  <c r="U3388" i="1"/>
  <c r="V3388" i="1" s="1"/>
  <c r="U3389" i="1"/>
  <c r="V3389" i="1" s="1"/>
  <c r="U3390" i="1"/>
  <c r="V3390" i="1" s="1"/>
  <c r="U3391" i="1"/>
  <c r="V3391" i="1" s="1"/>
  <c r="U3392" i="1"/>
  <c r="V3392" i="1" s="1"/>
  <c r="U3393" i="1"/>
  <c r="V3393" i="1" s="1"/>
  <c r="U3394" i="1"/>
  <c r="V3394" i="1" s="1"/>
  <c r="U3395" i="1"/>
  <c r="V3395" i="1" s="1"/>
  <c r="U3396" i="1"/>
  <c r="V3396" i="1" s="1"/>
  <c r="U3397" i="1"/>
  <c r="V3397" i="1" s="1"/>
  <c r="U3398" i="1"/>
  <c r="V3398" i="1" s="1"/>
  <c r="U3399" i="1"/>
  <c r="V3399" i="1" s="1"/>
  <c r="U3400" i="1"/>
  <c r="V3400" i="1" s="1"/>
  <c r="U3401" i="1"/>
  <c r="V3401" i="1" s="1"/>
  <c r="U3402" i="1"/>
  <c r="V3402" i="1" s="1"/>
  <c r="U3403" i="1"/>
  <c r="V3403" i="1" s="1"/>
  <c r="U3404" i="1"/>
  <c r="V3404" i="1" s="1"/>
  <c r="U3405" i="1"/>
  <c r="V3405" i="1" s="1"/>
  <c r="U3406" i="1"/>
  <c r="V3406" i="1" s="1"/>
  <c r="U3407" i="1"/>
  <c r="V3407" i="1" s="1"/>
  <c r="U3408" i="1"/>
  <c r="V3408" i="1" s="1"/>
  <c r="U3409" i="1"/>
  <c r="V3409" i="1" s="1"/>
  <c r="U3410" i="1"/>
  <c r="V3410" i="1" s="1"/>
  <c r="U3411" i="1"/>
  <c r="V3411" i="1" s="1"/>
  <c r="U3412" i="1"/>
  <c r="V3412" i="1" s="1"/>
  <c r="U3413" i="1"/>
  <c r="V3413" i="1" s="1"/>
  <c r="U3414" i="1"/>
  <c r="V3414" i="1" s="1"/>
  <c r="U3415" i="1"/>
  <c r="V3415" i="1" s="1"/>
  <c r="U3416" i="1"/>
  <c r="V3416" i="1" s="1"/>
  <c r="U3417" i="1"/>
  <c r="V3417" i="1" s="1"/>
  <c r="U3418" i="1"/>
  <c r="V3418" i="1" s="1"/>
  <c r="U3419" i="1"/>
  <c r="V3419" i="1" s="1"/>
  <c r="U3420" i="1"/>
  <c r="V3420" i="1" s="1"/>
  <c r="U3421" i="1"/>
  <c r="V3421" i="1" s="1"/>
  <c r="U3422" i="1"/>
  <c r="V3422" i="1" s="1"/>
  <c r="U3423" i="1"/>
  <c r="V3423" i="1" s="1"/>
  <c r="U3424" i="1"/>
  <c r="V3424" i="1" s="1"/>
  <c r="U3425" i="1"/>
  <c r="V3425" i="1" s="1"/>
  <c r="U3426" i="1"/>
  <c r="V3426" i="1" s="1"/>
  <c r="U3427" i="1"/>
  <c r="V3427" i="1" s="1"/>
  <c r="U3428" i="1"/>
  <c r="V3428" i="1" s="1"/>
  <c r="U3429" i="1"/>
  <c r="V3429" i="1" s="1"/>
  <c r="U3430" i="1"/>
  <c r="V3430" i="1" s="1"/>
  <c r="U3431" i="1"/>
  <c r="V3431" i="1" s="1"/>
  <c r="U3432" i="1"/>
  <c r="V3432" i="1" s="1"/>
  <c r="U3433" i="1"/>
  <c r="V3433" i="1" s="1"/>
  <c r="U3434" i="1"/>
  <c r="V3434" i="1" s="1"/>
  <c r="U3435" i="1"/>
  <c r="V3435" i="1" s="1"/>
  <c r="U3436" i="1"/>
  <c r="V3436" i="1" s="1"/>
  <c r="U3437" i="1"/>
  <c r="V3437" i="1" s="1"/>
  <c r="U3438" i="1"/>
  <c r="V3438" i="1" s="1"/>
  <c r="U3439" i="1"/>
  <c r="V3439" i="1" s="1"/>
  <c r="U3440" i="1"/>
  <c r="V3440" i="1" s="1"/>
  <c r="U3441" i="1"/>
  <c r="V3441" i="1" s="1"/>
  <c r="U3442" i="1"/>
  <c r="V3442" i="1" s="1"/>
  <c r="U3443" i="1"/>
  <c r="V3443" i="1" s="1"/>
  <c r="U3444" i="1"/>
  <c r="V3444" i="1" s="1"/>
  <c r="U3445" i="1"/>
  <c r="V3445" i="1" s="1"/>
  <c r="U3446" i="1"/>
  <c r="V3446" i="1" s="1"/>
  <c r="U3447" i="1"/>
  <c r="V3447" i="1" s="1"/>
  <c r="U3448" i="1"/>
  <c r="V3448" i="1" s="1"/>
  <c r="U3449" i="1"/>
  <c r="V3449" i="1" s="1"/>
  <c r="U3450" i="1"/>
  <c r="V3450" i="1" s="1"/>
  <c r="U3451" i="1"/>
  <c r="V3451" i="1" s="1"/>
  <c r="U3452" i="1"/>
  <c r="V3452" i="1" s="1"/>
  <c r="U3453" i="1"/>
  <c r="V3453" i="1" s="1"/>
  <c r="U3454" i="1"/>
  <c r="V3454" i="1" s="1"/>
  <c r="U3455" i="1"/>
  <c r="V3455" i="1" s="1"/>
  <c r="U3456" i="1"/>
  <c r="V3456" i="1" s="1"/>
  <c r="U3457" i="1"/>
  <c r="V3457" i="1" s="1"/>
  <c r="U3458" i="1"/>
  <c r="V3458" i="1" s="1"/>
  <c r="U3459" i="1"/>
  <c r="V3459" i="1" s="1"/>
  <c r="U3460" i="1"/>
  <c r="V3460" i="1" s="1"/>
  <c r="U3461" i="1"/>
  <c r="V3461" i="1" s="1"/>
  <c r="U3462" i="1"/>
  <c r="V3462" i="1" s="1"/>
  <c r="U3463" i="1"/>
  <c r="V3463" i="1" s="1"/>
  <c r="U3464" i="1"/>
  <c r="V3464" i="1" s="1"/>
  <c r="U3465" i="1"/>
  <c r="V3465" i="1" s="1"/>
  <c r="U3466" i="1"/>
  <c r="V3466" i="1" s="1"/>
  <c r="U3467" i="1"/>
  <c r="V3467" i="1" s="1"/>
  <c r="U3468" i="1"/>
  <c r="V3468" i="1" s="1"/>
  <c r="U3469" i="1"/>
  <c r="V3469" i="1" s="1"/>
  <c r="U3470" i="1"/>
  <c r="V3470" i="1" s="1"/>
  <c r="U3471" i="1"/>
  <c r="V3471" i="1" s="1"/>
  <c r="U3472" i="1"/>
  <c r="V3472" i="1" s="1"/>
  <c r="U3473" i="1"/>
  <c r="V3473" i="1" s="1"/>
  <c r="U3474" i="1"/>
  <c r="V3474" i="1" s="1"/>
  <c r="U3475" i="1"/>
  <c r="V3475" i="1" s="1"/>
  <c r="U3476" i="1"/>
  <c r="V3476" i="1" s="1"/>
  <c r="U3477" i="1"/>
  <c r="V3477" i="1" s="1"/>
  <c r="U3478" i="1"/>
  <c r="V3478" i="1" s="1"/>
  <c r="U3479" i="1"/>
  <c r="V3479" i="1" s="1"/>
  <c r="U3480" i="1"/>
  <c r="V3480" i="1" s="1"/>
  <c r="U3481" i="1"/>
  <c r="V3481" i="1" s="1"/>
  <c r="U3482" i="1"/>
  <c r="V3482" i="1" s="1"/>
  <c r="U3483" i="1"/>
  <c r="V3483" i="1" s="1"/>
  <c r="U3484" i="1"/>
  <c r="V3484" i="1" s="1"/>
  <c r="U3485" i="1"/>
  <c r="V3485" i="1" s="1"/>
  <c r="U3486" i="1"/>
  <c r="V3486" i="1" s="1"/>
  <c r="U3487" i="1"/>
  <c r="V3487" i="1" s="1"/>
  <c r="U3488" i="1"/>
  <c r="V3488" i="1" s="1"/>
  <c r="U3489" i="1"/>
  <c r="V3489" i="1" s="1"/>
  <c r="U3490" i="1"/>
  <c r="V3490" i="1" s="1"/>
  <c r="U3491" i="1"/>
  <c r="V3491" i="1" s="1"/>
  <c r="U3492" i="1"/>
  <c r="V3492" i="1" s="1"/>
  <c r="U3493" i="1"/>
  <c r="V3493" i="1" s="1"/>
  <c r="U3494" i="1"/>
  <c r="V3494" i="1" s="1"/>
  <c r="U3495" i="1"/>
  <c r="V3495" i="1" s="1"/>
  <c r="U3496" i="1"/>
  <c r="V3496" i="1" s="1"/>
  <c r="U3497" i="1"/>
  <c r="V3497" i="1" s="1"/>
  <c r="U3498" i="1"/>
  <c r="V3498" i="1" s="1"/>
  <c r="U3499" i="1"/>
  <c r="V3499" i="1" s="1"/>
  <c r="U3500" i="1"/>
  <c r="V3500" i="1" s="1"/>
  <c r="U3501" i="1"/>
  <c r="V3501" i="1" s="1"/>
  <c r="U3502" i="1"/>
  <c r="V3502" i="1" s="1"/>
  <c r="U3503" i="1"/>
  <c r="V3503" i="1" s="1"/>
  <c r="U3504" i="1"/>
  <c r="V3504" i="1" s="1"/>
  <c r="U3505" i="1"/>
  <c r="V3505" i="1" s="1"/>
  <c r="U3506" i="1"/>
  <c r="V3506" i="1" s="1"/>
  <c r="U3507" i="1"/>
  <c r="V3507" i="1" s="1"/>
  <c r="U3508" i="1"/>
  <c r="V3508" i="1" s="1"/>
  <c r="U3509" i="1"/>
  <c r="V3509" i="1" s="1"/>
  <c r="U3510" i="1"/>
  <c r="V3510" i="1" s="1"/>
  <c r="U3511" i="1"/>
  <c r="V3511" i="1" s="1"/>
  <c r="U3512" i="1"/>
  <c r="V3512" i="1" s="1"/>
  <c r="U3513" i="1"/>
  <c r="V3513" i="1" s="1"/>
  <c r="U3514" i="1"/>
  <c r="V3514" i="1" s="1"/>
  <c r="U3515" i="1"/>
  <c r="V3515" i="1" s="1"/>
  <c r="U3516" i="1"/>
  <c r="V3516" i="1" s="1"/>
  <c r="U3517" i="1"/>
  <c r="V3517" i="1" s="1"/>
  <c r="U3518" i="1"/>
  <c r="V3518" i="1" s="1"/>
  <c r="U3519" i="1"/>
  <c r="V3519" i="1" s="1"/>
  <c r="U3520" i="1"/>
  <c r="V3520" i="1" s="1"/>
  <c r="U3521" i="1"/>
  <c r="V3521" i="1" s="1"/>
  <c r="U3522" i="1"/>
  <c r="V3522" i="1" s="1"/>
  <c r="U3523" i="1"/>
  <c r="V3523" i="1" s="1"/>
  <c r="U3524" i="1"/>
  <c r="V3524" i="1" s="1"/>
  <c r="U3525" i="1"/>
  <c r="V3525" i="1" s="1"/>
  <c r="U3526" i="1"/>
  <c r="V3526" i="1" s="1"/>
  <c r="U3527" i="1"/>
  <c r="V3527" i="1" s="1"/>
  <c r="U3528" i="1"/>
  <c r="V3528" i="1" s="1"/>
  <c r="U3529" i="1"/>
  <c r="V3529" i="1" s="1"/>
  <c r="U3530" i="1"/>
  <c r="V3530" i="1" s="1"/>
  <c r="U3531" i="1"/>
  <c r="V3531" i="1" s="1"/>
  <c r="U3532" i="1"/>
  <c r="V3532" i="1" s="1"/>
  <c r="U3533" i="1"/>
  <c r="V3533" i="1" s="1"/>
  <c r="U3534" i="1"/>
  <c r="V3534" i="1" s="1"/>
  <c r="U3535" i="1"/>
  <c r="V3535" i="1" s="1"/>
  <c r="U3536" i="1"/>
  <c r="V3536" i="1" s="1"/>
  <c r="U3537" i="1"/>
  <c r="V3537" i="1" s="1"/>
  <c r="U3538" i="1"/>
  <c r="V3538" i="1" s="1"/>
  <c r="U3539" i="1"/>
  <c r="V3539" i="1" s="1"/>
  <c r="U3540" i="1"/>
  <c r="V3540" i="1" s="1"/>
  <c r="U3541" i="1"/>
  <c r="V3541" i="1" s="1"/>
  <c r="U3542" i="1"/>
  <c r="V3542" i="1" s="1"/>
  <c r="U3543" i="1"/>
  <c r="V3543" i="1" s="1"/>
  <c r="U3544" i="1"/>
  <c r="V3544" i="1" s="1"/>
  <c r="U3545" i="1"/>
  <c r="V3545" i="1" s="1"/>
  <c r="U3546" i="1"/>
  <c r="V3546" i="1" s="1"/>
  <c r="U3547" i="1"/>
  <c r="V3547" i="1" s="1"/>
  <c r="U3548" i="1"/>
  <c r="V3548" i="1" s="1"/>
  <c r="U3549" i="1"/>
  <c r="V3549" i="1" s="1"/>
  <c r="U3550" i="1"/>
  <c r="V3550" i="1" s="1"/>
  <c r="U3551" i="1"/>
  <c r="V3551" i="1" s="1"/>
  <c r="U3552" i="1"/>
  <c r="V3552" i="1" s="1"/>
  <c r="U3553" i="1"/>
  <c r="V3553" i="1" s="1"/>
  <c r="U3554" i="1"/>
  <c r="V3554" i="1" s="1"/>
  <c r="U3555" i="1"/>
  <c r="V3555" i="1" s="1"/>
  <c r="U3556" i="1"/>
  <c r="V3556" i="1" s="1"/>
  <c r="U3557" i="1"/>
  <c r="V3557" i="1" s="1"/>
  <c r="U3558" i="1"/>
  <c r="V3558" i="1" s="1"/>
  <c r="U3559" i="1"/>
  <c r="V3559" i="1" s="1"/>
  <c r="U3560" i="1"/>
  <c r="V3560" i="1" s="1"/>
  <c r="U3561" i="1"/>
  <c r="V3561" i="1" s="1"/>
  <c r="U3562" i="1"/>
  <c r="V3562" i="1" s="1"/>
  <c r="U3563" i="1"/>
  <c r="V3563" i="1" s="1"/>
  <c r="U3564" i="1"/>
  <c r="V3564" i="1" s="1"/>
  <c r="U3565" i="1"/>
  <c r="V3565" i="1" s="1"/>
  <c r="U3566" i="1"/>
  <c r="V3566" i="1" s="1"/>
  <c r="U3567" i="1"/>
  <c r="V3567" i="1" s="1"/>
  <c r="U3568" i="1"/>
  <c r="V3568" i="1" s="1"/>
  <c r="U3569" i="1"/>
  <c r="V3569" i="1" s="1"/>
  <c r="U3570" i="1"/>
  <c r="V3570" i="1" s="1"/>
  <c r="U3571" i="1"/>
  <c r="V3571" i="1" s="1"/>
  <c r="U3572" i="1"/>
  <c r="V3572" i="1" s="1"/>
  <c r="U3573" i="1"/>
  <c r="V3573" i="1" s="1"/>
  <c r="U3574" i="1"/>
  <c r="V3574" i="1" s="1"/>
  <c r="U3575" i="1"/>
  <c r="V3575" i="1" s="1"/>
  <c r="U3576" i="1"/>
  <c r="V3576" i="1" s="1"/>
  <c r="U3577" i="1"/>
  <c r="V3577" i="1" s="1"/>
  <c r="U3578" i="1"/>
  <c r="V3578" i="1" s="1"/>
  <c r="U3579" i="1"/>
  <c r="V3579" i="1" s="1"/>
  <c r="U3580" i="1"/>
  <c r="V3580" i="1" s="1"/>
  <c r="U3581" i="1"/>
  <c r="V3581" i="1" s="1"/>
  <c r="U3582" i="1"/>
  <c r="V3582" i="1" s="1"/>
  <c r="U3583" i="1"/>
  <c r="V3583" i="1" s="1"/>
  <c r="U3584" i="1"/>
  <c r="V3584" i="1" s="1"/>
  <c r="U3585" i="1"/>
  <c r="V3585" i="1" s="1"/>
  <c r="U3586" i="1"/>
  <c r="V3586" i="1" s="1"/>
  <c r="U3587" i="1"/>
  <c r="V3587" i="1" s="1"/>
  <c r="U3588" i="1"/>
  <c r="V3588" i="1" s="1"/>
  <c r="U3589" i="1"/>
  <c r="V3589" i="1" s="1"/>
  <c r="U3590" i="1"/>
  <c r="V3590" i="1" s="1"/>
  <c r="U3591" i="1"/>
  <c r="V3591" i="1" s="1"/>
  <c r="U3592" i="1"/>
  <c r="V3592" i="1" s="1"/>
  <c r="U3593" i="1"/>
  <c r="V3593" i="1" s="1"/>
  <c r="U3594" i="1"/>
  <c r="V3594" i="1" s="1"/>
  <c r="U3595" i="1"/>
  <c r="V3595" i="1" s="1"/>
  <c r="U3596" i="1"/>
  <c r="V3596" i="1" s="1"/>
  <c r="U3597" i="1"/>
  <c r="V3597" i="1" s="1"/>
  <c r="U3598" i="1"/>
  <c r="V3598" i="1" s="1"/>
  <c r="U3599" i="1"/>
  <c r="V3599" i="1" s="1"/>
  <c r="U3600" i="1"/>
  <c r="V3600" i="1" s="1"/>
  <c r="U3601" i="1"/>
  <c r="V3601" i="1" s="1"/>
  <c r="U3602" i="1"/>
  <c r="V3602" i="1" s="1"/>
  <c r="U3603" i="1"/>
  <c r="V3603" i="1" s="1"/>
  <c r="U3604" i="1"/>
  <c r="V3604" i="1" s="1"/>
  <c r="U3605" i="1"/>
  <c r="V3605" i="1" s="1"/>
  <c r="U3606" i="1"/>
  <c r="V3606" i="1" s="1"/>
  <c r="U3607" i="1"/>
  <c r="V3607" i="1" s="1"/>
  <c r="U3608" i="1"/>
  <c r="V3608" i="1" s="1"/>
  <c r="U3609" i="1"/>
  <c r="V3609" i="1" s="1"/>
  <c r="U3610" i="1"/>
  <c r="V3610" i="1" s="1"/>
  <c r="U3611" i="1"/>
  <c r="V3611" i="1" s="1"/>
  <c r="U3612" i="1"/>
  <c r="V3612" i="1" s="1"/>
  <c r="U3613" i="1"/>
  <c r="V3613" i="1" s="1"/>
  <c r="U3614" i="1"/>
  <c r="V3614" i="1" s="1"/>
  <c r="U3615" i="1"/>
  <c r="V3615" i="1" s="1"/>
  <c r="U3616" i="1"/>
  <c r="V3616" i="1" s="1"/>
  <c r="U3617" i="1"/>
  <c r="V3617" i="1" s="1"/>
  <c r="U3618" i="1"/>
  <c r="V3618" i="1" s="1"/>
  <c r="U3619" i="1"/>
  <c r="V3619" i="1" s="1"/>
  <c r="U3620" i="1"/>
  <c r="V3620" i="1" s="1"/>
  <c r="U3621" i="1"/>
  <c r="V3621" i="1" s="1"/>
  <c r="U3622" i="1"/>
  <c r="V3622" i="1" s="1"/>
  <c r="U3623" i="1"/>
  <c r="V3623" i="1" s="1"/>
  <c r="U3624" i="1"/>
  <c r="V3624" i="1" s="1"/>
  <c r="U3625" i="1"/>
  <c r="V3625" i="1" s="1"/>
  <c r="U3626" i="1"/>
  <c r="V3626" i="1" s="1"/>
  <c r="U3627" i="1"/>
  <c r="V3627" i="1" s="1"/>
  <c r="U3628" i="1"/>
  <c r="V3628" i="1" s="1"/>
  <c r="U3629" i="1"/>
  <c r="V3629" i="1" s="1"/>
  <c r="U3630" i="1"/>
  <c r="V3630" i="1" s="1"/>
  <c r="U3631" i="1"/>
  <c r="V3631" i="1" s="1"/>
  <c r="U3632" i="1"/>
  <c r="V3632" i="1" s="1"/>
  <c r="U3633" i="1"/>
  <c r="V3633" i="1" s="1"/>
  <c r="U3634" i="1"/>
  <c r="V3634" i="1" s="1"/>
  <c r="U3635" i="1"/>
  <c r="V3635" i="1" s="1"/>
  <c r="U3636" i="1"/>
  <c r="V3636" i="1" s="1"/>
  <c r="U3637" i="1"/>
  <c r="V3637" i="1" s="1"/>
  <c r="U3638" i="1"/>
  <c r="V3638" i="1" s="1"/>
  <c r="U3639" i="1"/>
  <c r="V3639" i="1" s="1"/>
  <c r="U3640" i="1"/>
  <c r="V3640" i="1" s="1"/>
  <c r="U3641" i="1"/>
  <c r="V3641" i="1" s="1"/>
  <c r="U3642" i="1"/>
  <c r="V3642" i="1" s="1"/>
  <c r="U3643" i="1"/>
  <c r="V3643" i="1" s="1"/>
  <c r="U3644" i="1"/>
  <c r="V3644" i="1" s="1"/>
  <c r="U3645" i="1"/>
  <c r="V3645" i="1" s="1"/>
  <c r="U3646" i="1"/>
  <c r="V3646" i="1" s="1"/>
  <c r="U3647" i="1"/>
  <c r="V3647" i="1" s="1"/>
  <c r="U3648" i="1"/>
  <c r="V3648" i="1" s="1"/>
  <c r="U3649" i="1"/>
  <c r="V3649" i="1" s="1"/>
  <c r="U3650" i="1"/>
  <c r="V3650" i="1" s="1"/>
  <c r="U3651" i="1"/>
  <c r="V3651" i="1" s="1"/>
  <c r="U3652" i="1"/>
  <c r="V3652" i="1" s="1"/>
  <c r="U3653" i="1"/>
  <c r="V3653" i="1" s="1"/>
  <c r="U3654" i="1"/>
  <c r="V3654" i="1" s="1"/>
  <c r="U3655" i="1"/>
  <c r="V3655" i="1" s="1"/>
  <c r="U3656" i="1"/>
  <c r="V3656" i="1" s="1"/>
  <c r="U3657" i="1"/>
  <c r="V3657" i="1" s="1"/>
  <c r="U3658" i="1"/>
  <c r="V3658" i="1" s="1"/>
  <c r="U3659" i="1"/>
  <c r="V3659" i="1" s="1"/>
  <c r="U3660" i="1"/>
  <c r="V3660" i="1" s="1"/>
  <c r="U3661" i="1"/>
  <c r="V3661" i="1" s="1"/>
  <c r="U3662" i="1"/>
  <c r="V3662" i="1" s="1"/>
  <c r="U3663" i="1"/>
  <c r="V3663" i="1" s="1"/>
  <c r="U3664" i="1"/>
  <c r="V3664" i="1" s="1"/>
  <c r="U3665" i="1"/>
  <c r="V3665" i="1" s="1"/>
  <c r="U3666" i="1"/>
  <c r="V3666" i="1" s="1"/>
  <c r="U3667" i="1"/>
  <c r="V3667" i="1" s="1"/>
  <c r="U3668" i="1"/>
  <c r="V3668" i="1" s="1"/>
  <c r="U3669" i="1"/>
  <c r="V3669" i="1" s="1"/>
  <c r="U3670" i="1"/>
  <c r="V3670" i="1" s="1"/>
  <c r="U3671" i="1"/>
  <c r="V3671" i="1" s="1"/>
  <c r="U3672" i="1"/>
  <c r="V3672" i="1" s="1"/>
  <c r="U3673" i="1"/>
  <c r="V3673" i="1" s="1"/>
  <c r="U3674" i="1"/>
  <c r="V3674" i="1" s="1"/>
  <c r="U3675" i="1"/>
  <c r="V3675" i="1" s="1"/>
  <c r="U3676" i="1"/>
  <c r="V3676" i="1" s="1"/>
  <c r="U3677" i="1"/>
  <c r="V3677" i="1" s="1"/>
  <c r="U3678" i="1"/>
  <c r="V3678" i="1" s="1"/>
  <c r="U3679" i="1"/>
  <c r="V3679" i="1" s="1"/>
  <c r="U3680" i="1"/>
  <c r="V3680" i="1" s="1"/>
  <c r="U3681" i="1"/>
  <c r="V3681" i="1" s="1"/>
  <c r="U3682" i="1"/>
  <c r="V3682" i="1" s="1"/>
  <c r="U3683" i="1"/>
  <c r="V3683" i="1" s="1"/>
  <c r="U3684" i="1"/>
  <c r="V3684" i="1" s="1"/>
  <c r="U3685" i="1"/>
  <c r="V3685" i="1" s="1"/>
  <c r="U3686" i="1"/>
  <c r="V3686" i="1" s="1"/>
  <c r="U3687" i="1"/>
  <c r="V3687" i="1" s="1"/>
  <c r="U3688" i="1"/>
  <c r="V3688" i="1" s="1"/>
  <c r="U3689" i="1"/>
  <c r="V3689" i="1" s="1"/>
  <c r="U3690" i="1"/>
  <c r="V3690" i="1" s="1"/>
  <c r="U3691" i="1"/>
  <c r="V3691" i="1" s="1"/>
  <c r="U3692" i="1"/>
  <c r="V3692" i="1" s="1"/>
  <c r="U3693" i="1"/>
  <c r="V3693" i="1" s="1"/>
  <c r="U3694" i="1"/>
  <c r="V3694" i="1" s="1"/>
  <c r="U3695" i="1"/>
  <c r="V3695" i="1" s="1"/>
  <c r="U3696" i="1"/>
  <c r="V3696" i="1" s="1"/>
  <c r="U3697" i="1"/>
  <c r="V3697" i="1" s="1"/>
  <c r="U3698" i="1"/>
  <c r="V3698" i="1" s="1"/>
  <c r="U3699" i="1"/>
  <c r="V3699" i="1" s="1"/>
  <c r="U3700" i="1"/>
  <c r="V3700" i="1" s="1"/>
  <c r="U3701" i="1"/>
  <c r="V3701" i="1" s="1"/>
  <c r="U3702" i="1"/>
  <c r="V3702" i="1" s="1"/>
  <c r="U3703" i="1"/>
  <c r="V3703" i="1" s="1"/>
  <c r="U3704" i="1"/>
  <c r="V3704" i="1" s="1"/>
  <c r="U3705" i="1"/>
  <c r="V3705" i="1" s="1"/>
  <c r="U3706" i="1"/>
  <c r="V3706" i="1" s="1"/>
  <c r="U3707" i="1"/>
  <c r="V3707" i="1" s="1"/>
  <c r="U3708" i="1"/>
  <c r="V3708" i="1" s="1"/>
  <c r="U3709" i="1"/>
  <c r="V3709" i="1" s="1"/>
  <c r="U3710" i="1"/>
  <c r="V3710" i="1" s="1"/>
  <c r="U3711" i="1"/>
  <c r="V3711" i="1" s="1"/>
  <c r="U3712" i="1"/>
  <c r="V3712" i="1" s="1"/>
  <c r="U3713" i="1"/>
  <c r="V3713" i="1" s="1"/>
  <c r="U3714" i="1"/>
  <c r="V3714" i="1" s="1"/>
  <c r="U3715" i="1"/>
  <c r="V3715" i="1" s="1"/>
  <c r="U3716" i="1"/>
  <c r="V3716" i="1" s="1"/>
  <c r="U3717" i="1"/>
  <c r="V3717" i="1" s="1"/>
  <c r="U3718" i="1"/>
  <c r="V3718" i="1" s="1"/>
  <c r="U3719" i="1"/>
  <c r="V3719" i="1" s="1"/>
  <c r="U3720" i="1"/>
  <c r="V3720" i="1" s="1"/>
  <c r="U3721" i="1"/>
  <c r="V3721" i="1" s="1"/>
  <c r="U3722" i="1"/>
  <c r="V3722" i="1" s="1"/>
  <c r="U3723" i="1"/>
  <c r="V3723" i="1" s="1"/>
  <c r="U3724" i="1"/>
  <c r="V3724" i="1" s="1"/>
  <c r="U3725" i="1"/>
  <c r="V3725" i="1" s="1"/>
  <c r="U3726" i="1"/>
  <c r="V3726" i="1" s="1"/>
  <c r="U3727" i="1"/>
  <c r="V3727" i="1" s="1"/>
  <c r="U3728" i="1"/>
  <c r="V3728" i="1" s="1"/>
  <c r="U3729" i="1"/>
  <c r="V3729" i="1" s="1"/>
  <c r="U3730" i="1"/>
  <c r="V3730" i="1" s="1"/>
  <c r="U3731" i="1"/>
  <c r="V3731" i="1" s="1"/>
  <c r="U3732" i="1"/>
  <c r="V3732" i="1" s="1"/>
  <c r="U3733" i="1"/>
  <c r="V3733" i="1" s="1"/>
  <c r="U3734" i="1"/>
  <c r="V3734" i="1" s="1"/>
  <c r="U3735" i="1"/>
  <c r="V3735" i="1" s="1"/>
  <c r="U3736" i="1"/>
  <c r="V3736" i="1" s="1"/>
  <c r="U3737" i="1"/>
  <c r="V3737" i="1" s="1"/>
  <c r="U3738" i="1"/>
  <c r="V3738" i="1" s="1"/>
  <c r="U3739" i="1"/>
  <c r="V3739" i="1" s="1"/>
  <c r="U3740" i="1"/>
  <c r="V3740" i="1" s="1"/>
  <c r="U3741" i="1"/>
  <c r="V3741" i="1" s="1"/>
  <c r="U3742" i="1"/>
  <c r="V3742" i="1" s="1"/>
  <c r="U3743" i="1"/>
  <c r="V3743" i="1" s="1"/>
  <c r="U3744" i="1"/>
  <c r="V3744" i="1" s="1"/>
  <c r="U3745" i="1"/>
  <c r="V3745" i="1" s="1"/>
  <c r="U3746" i="1"/>
  <c r="V3746" i="1" s="1"/>
  <c r="U3747" i="1"/>
  <c r="V3747" i="1" s="1"/>
  <c r="U3748" i="1"/>
  <c r="V3748" i="1" s="1"/>
  <c r="U3749" i="1"/>
  <c r="V3749" i="1" s="1"/>
  <c r="U3750" i="1"/>
  <c r="V3750" i="1" s="1"/>
  <c r="U3751" i="1"/>
  <c r="V3751" i="1" s="1"/>
  <c r="U3752" i="1"/>
  <c r="V3752" i="1" s="1"/>
  <c r="U3753" i="1"/>
  <c r="V3753" i="1" s="1"/>
  <c r="U3754" i="1"/>
  <c r="V3754" i="1" s="1"/>
  <c r="U3755" i="1"/>
  <c r="V3755" i="1" s="1"/>
  <c r="U3756" i="1"/>
  <c r="V3756" i="1" s="1"/>
  <c r="U3757" i="1"/>
  <c r="V3757" i="1" s="1"/>
  <c r="U3758" i="1"/>
  <c r="V3758" i="1" s="1"/>
  <c r="U3759" i="1"/>
  <c r="V3759" i="1" s="1"/>
  <c r="U3760" i="1"/>
  <c r="V3760" i="1" s="1"/>
  <c r="U3761" i="1"/>
  <c r="V3761" i="1" s="1"/>
  <c r="U3762" i="1"/>
  <c r="V3762" i="1" s="1"/>
  <c r="U3763" i="1"/>
  <c r="V3763" i="1" s="1"/>
  <c r="U3764" i="1"/>
  <c r="V3764" i="1" s="1"/>
  <c r="U3765" i="1"/>
  <c r="V3765" i="1" s="1"/>
  <c r="U3766" i="1"/>
  <c r="V3766" i="1" s="1"/>
  <c r="U3767" i="1"/>
  <c r="V3767" i="1" s="1"/>
  <c r="U3768" i="1"/>
  <c r="V3768" i="1" s="1"/>
  <c r="U3769" i="1"/>
  <c r="V3769" i="1" s="1"/>
  <c r="U3770" i="1"/>
  <c r="V3770" i="1" s="1"/>
  <c r="U3771" i="1"/>
  <c r="V3771" i="1" s="1"/>
  <c r="U3772" i="1"/>
  <c r="V3772" i="1" s="1"/>
  <c r="U3773" i="1"/>
  <c r="V3773" i="1" s="1"/>
  <c r="U3774" i="1"/>
  <c r="V3774" i="1" s="1"/>
  <c r="U3775" i="1"/>
  <c r="V3775" i="1" s="1"/>
  <c r="U3776" i="1"/>
  <c r="V3776" i="1" s="1"/>
  <c r="U3777" i="1"/>
  <c r="V3777" i="1" s="1"/>
  <c r="U3778" i="1"/>
  <c r="V3778" i="1" s="1"/>
  <c r="U3779" i="1"/>
  <c r="V3779" i="1" s="1"/>
  <c r="U3780" i="1"/>
  <c r="V3780" i="1" s="1"/>
  <c r="U3781" i="1"/>
  <c r="V3781" i="1" s="1"/>
  <c r="U3782" i="1"/>
  <c r="V3782" i="1" s="1"/>
  <c r="U3783" i="1"/>
  <c r="V3783" i="1" s="1"/>
  <c r="U3784" i="1"/>
  <c r="V3784" i="1" s="1"/>
  <c r="U3785" i="1"/>
  <c r="V3785" i="1" s="1"/>
  <c r="U3786" i="1"/>
  <c r="V3786" i="1" s="1"/>
  <c r="U3787" i="1"/>
  <c r="V3787" i="1" s="1"/>
  <c r="U3788" i="1"/>
  <c r="V3788" i="1" s="1"/>
  <c r="U3789" i="1"/>
  <c r="V3789" i="1" s="1"/>
  <c r="U3790" i="1"/>
  <c r="V3790" i="1" s="1"/>
  <c r="U3791" i="1"/>
  <c r="V3791" i="1" s="1"/>
  <c r="U3792" i="1"/>
  <c r="V3792" i="1" s="1"/>
  <c r="U3793" i="1"/>
  <c r="V3793" i="1" s="1"/>
  <c r="U3794" i="1"/>
  <c r="V3794" i="1" s="1"/>
  <c r="U3795" i="1"/>
  <c r="V3795" i="1" s="1"/>
  <c r="U3796" i="1"/>
  <c r="V3796" i="1" s="1"/>
  <c r="U3797" i="1"/>
  <c r="V3797" i="1" s="1"/>
  <c r="U3798" i="1"/>
  <c r="V3798" i="1" s="1"/>
  <c r="U3799" i="1"/>
  <c r="V3799" i="1" s="1"/>
  <c r="U3800" i="1"/>
  <c r="V3800" i="1" s="1"/>
  <c r="U3801" i="1"/>
  <c r="V3801" i="1" s="1"/>
  <c r="U3802" i="1"/>
  <c r="V3802" i="1" s="1"/>
  <c r="U3803" i="1"/>
  <c r="V3803" i="1" s="1"/>
  <c r="U3804" i="1"/>
  <c r="V3804" i="1" s="1"/>
  <c r="U3805" i="1"/>
  <c r="V3805" i="1" s="1"/>
  <c r="U3806" i="1"/>
  <c r="V3806" i="1" s="1"/>
  <c r="U3807" i="1"/>
  <c r="V3807" i="1" s="1"/>
  <c r="U3808" i="1"/>
  <c r="V3808" i="1" s="1"/>
  <c r="U3809" i="1"/>
  <c r="V3809" i="1" s="1"/>
  <c r="U3810" i="1"/>
  <c r="V3810" i="1" s="1"/>
  <c r="U3811" i="1"/>
  <c r="V3811" i="1" s="1"/>
  <c r="U3812" i="1"/>
  <c r="V3812" i="1" s="1"/>
  <c r="U3813" i="1"/>
  <c r="V3813" i="1" s="1"/>
  <c r="U3814" i="1"/>
  <c r="V3814" i="1" s="1"/>
  <c r="U3815" i="1"/>
  <c r="V3815" i="1" s="1"/>
  <c r="U3816" i="1"/>
  <c r="V3816" i="1" s="1"/>
  <c r="U3817" i="1"/>
  <c r="V3817" i="1" s="1"/>
  <c r="U3818" i="1"/>
  <c r="V3818" i="1" s="1"/>
  <c r="U3819" i="1"/>
  <c r="V3819" i="1" s="1"/>
  <c r="U3820" i="1"/>
  <c r="V3820" i="1" s="1"/>
  <c r="U3821" i="1"/>
  <c r="V3821" i="1" s="1"/>
  <c r="U3822" i="1"/>
  <c r="V3822" i="1" s="1"/>
  <c r="U3823" i="1"/>
  <c r="V3823" i="1" s="1"/>
  <c r="U3824" i="1"/>
  <c r="V3824" i="1" s="1"/>
  <c r="U3825" i="1"/>
  <c r="V3825" i="1" s="1"/>
  <c r="U3826" i="1"/>
  <c r="V3826" i="1" s="1"/>
  <c r="U3827" i="1"/>
  <c r="V3827" i="1" s="1"/>
  <c r="U3828" i="1"/>
  <c r="V3828" i="1" s="1"/>
  <c r="U3829" i="1"/>
  <c r="V3829" i="1" s="1"/>
  <c r="U3830" i="1"/>
  <c r="V3830" i="1" s="1"/>
  <c r="U3831" i="1"/>
  <c r="V3831" i="1" s="1"/>
  <c r="U3832" i="1"/>
  <c r="V3832" i="1" s="1"/>
  <c r="U3833" i="1"/>
  <c r="V3833" i="1" s="1"/>
  <c r="U3834" i="1"/>
  <c r="V3834" i="1" s="1"/>
  <c r="U3835" i="1"/>
  <c r="V3835" i="1" s="1"/>
  <c r="U3836" i="1"/>
  <c r="V3836" i="1" s="1"/>
  <c r="U3837" i="1"/>
  <c r="V3837" i="1" s="1"/>
  <c r="U3838" i="1"/>
  <c r="V3838" i="1" s="1"/>
  <c r="U3839" i="1"/>
  <c r="V3839" i="1" s="1"/>
  <c r="U3840" i="1"/>
  <c r="V3840" i="1" s="1"/>
  <c r="U3841" i="1"/>
  <c r="V3841" i="1" s="1"/>
  <c r="U3842" i="1"/>
  <c r="V3842" i="1" s="1"/>
  <c r="U3843" i="1"/>
  <c r="V3843" i="1" s="1"/>
  <c r="U3844" i="1"/>
  <c r="V3844" i="1" s="1"/>
  <c r="U3845" i="1"/>
  <c r="V3845" i="1" s="1"/>
  <c r="U3846" i="1"/>
  <c r="V3846" i="1" s="1"/>
  <c r="U3847" i="1"/>
  <c r="V3847" i="1" s="1"/>
  <c r="U3848" i="1"/>
  <c r="V3848" i="1" s="1"/>
  <c r="U3849" i="1"/>
  <c r="V3849" i="1" s="1"/>
  <c r="U3850" i="1"/>
  <c r="V3850" i="1" s="1"/>
  <c r="U3851" i="1"/>
  <c r="V3851" i="1" s="1"/>
  <c r="U3852" i="1"/>
  <c r="V3852" i="1" s="1"/>
  <c r="U3853" i="1"/>
  <c r="V3853" i="1" s="1"/>
  <c r="U3854" i="1"/>
  <c r="V3854" i="1" s="1"/>
  <c r="U3855" i="1"/>
  <c r="V3855" i="1" s="1"/>
  <c r="U3856" i="1"/>
  <c r="V3856" i="1" s="1"/>
  <c r="U3857" i="1"/>
  <c r="V3857" i="1" s="1"/>
  <c r="U3858" i="1"/>
  <c r="V3858" i="1" s="1"/>
  <c r="U3859" i="1"/>
  <c r="V3859" i="1" s="1"/>
  <c r="U3860" i="1"/>
  <c r="V3860" i="1" s="1"/>
  <c r="U3861" i="1"/>
  <c r="V3861" i="1" s="1"/>
  <c r="U3862" i="1"/>
  <c r="V3862" i="1" s="1"/>
  <c r="U3863" i="1"/>
  <c r="V3863" i="1" s="1"/>
  <c r="U3864" i="1"/>
  <c r="V3864" i="1" s="1"/>
  <c r="U3865" i="1"/>
  <c r="V3865" i="1" s="1"/>
  <c r="U3866" i="1"/>
  <c r="V3866" i="1" s="1"/>
  <c r="U3867" i="1"/>
  <c r="V3867" i="1" s="1"/>
  <c r="U3868" i="1"/>
  <c r="V3868" i="1" s="1"/>
  <c r="U3869" i="1"/>
  <c r="V3869" i="1" s="1"/>
  <c r="U3870" i="1"/>
  <c r="V3870" i="1" s="1"/>
  <c r="U3871" i="1"/>
  <c r="V3871" i="1" s="1"/>
  <c r="U3872" i="1"/>
  <c r="V3872" i="1" s="1"/>
  <c r="U3873" i="1"/>
  <c r="V3873" i="1" s="1"/>
  <c r="U3874" i="1"/>
  <c r="V3874" i="1" s="1"/>
  <c r="U3875" i="1"/>
  <c r="V3875" i="1" s="1"/>
  <c r="U3876" i="1"/>
  <c r="V3876" i="1" s="1"/>
  <c r="U3877" i="1"/>
  <c r="V3877" i="1" s="1"/>
  <c r="U3878" i="1"/>
  <c r="V3878" i="1" s="1"/>
  <c r="U3879" i="1"/>
  <c r="V3879" i="1" s="1"/>
  <c r="U3880" i="1"/>
  <c r="V3880" i="1" s="1"/>
  <c r="U3881" i="1"/>
  <c r="V3881" i="1" s="1"/>
  <c r="U3882" i="1"/>
  <c r="V3882" i="1" s="1"/>
  <c r="U3883" i="1"/>
  <c r="V3883" i="1" s="1"/>
  <c r="U3884" i="1"/>
  <c r="V3884" i="1" s="1"/>
  <c r="U3885" i="1"/>
  <c r="V3885" i="1" s="1"/>
  <c r="U3886" i="1"/>
  <c r="V3886" i="1" s="1"/>
  <c r="U3887" i="1"/>
  <c r="V3887" i="1" s="1"/>
  <c r="U3888" i="1"/>
  <c r="V3888" i="1" s="1"/>
  <c r="U3889" i="1"/>
  <c r="V3889" i="1" s="1"/>
  <c r="U3890" i="1"/>
  <c r="V3890" i="1" s="1"/>
  <c r="U3891" i="1"/>
  <c r="V3891" i="1" s="1"/>
  <c r="U3892" i="1"/>
  <c r="V3892" i="1" s="1"/>
  <c r="U3893" i="1"/>
  <c r="V3893" i="1" s="1"/>
  <c r="U3894" i="1"/>
  <c r="V3894" i="1" s="1"/>
  <c r="U3895" i="1"/>
  <c r="V3895" i="1" s="1"/>
  <c r="U3896" i="1"/>
  <c r="V3896" i="1" s="1"/>
  <c r="U3897" i="1"/>
  <c r="V3897" i="1" s="1"/>
  <c r="U3898" i="1"/>
  <c r="V3898" i="1" s="1"/>
  <c r="U3899" i="1"/>
  <c r="V3899" i="1" s="1"/>
  <c r="U3900" i="1"/>
  <c r="V3900" i="1" s="1"/>
  <c r="U3901" i="1"/>
  <c r="V3901" i="1" s="1"/>
  <c r="U3902" i="1"/>
  <c r="V3902" i="1" s="1"/>
  <c r="U3903" i="1"/>
  <c r="V3903" i="1" s="1"/>
  <c r="U3904" i="1"/>
  <c r="V3904" i="1" s="1"/>
  <c r="U3905" i="1"/>
  <c r="V3905" i="1" s="1"/>
  <c r="U3906" i="1"/>
  <c r="V3906" i="1" s="1"/>
  <c r="U3907" i="1"/>
  <c r="V3907" i="1" s="1"/>
  <c r="U3908" i="1"/>
  <c r="V3908" i="1" s="1"/>
  <c r="U3909" i="1"/>
  <c r="V3909" i="1" s="1"/>
  <c r="U3910" i="1"/>
  <c r="V3910" i="1" s="1"/>
  <c r="U3911" i="1"/>
  <c r="V3911" i="1" s="1"/>
  <c r="U3912" i="1"/>
  <c r="V3912" i="1" s="1"/>
  <c r="U3913" i="1"/>
  <c r="V3913" i="1" s="1"/>
  <c r="U3914" i="1"/>
  <c r="V3914" i="1" s="1"/>
  <c r="U3915" i="1"/>
  <c r="V3915" i="1" s="1"/>
  <c r="U3916" i="1"/>
  <c r="V3916" i="1" s="1"/>
  <c r="U3917" i="1"/>
  <c r="V3917" i="1" s="1"/>
  <c r="U3918" i="1"/>
  <c r="V3918" i="1" s="1"/>
  <c r="U3919" i="1"/>
  <c r="V3919" i="1" s="1"/>
  <c r="U3920" i="1"/>
  <c r="V3920" i="1" s="1"/>
  <c r="U3921" i="1"/>
  <c r="V3921" i="1" s="1"/>
  <c r="U3922" i="1"/>
  <c r="V3922" i="1" s="1"/>
  <c r="U3923" i="1"/>
  <c r="V3923" i="1" s="1"/>
  <c r="U3924" i="1"/>
  <c r="V3924" i="1" s="1"/>
  <c r="U3925" i="1"/>
  <c r="V3925" i="1" s="1"/>
  <c r="U3926" i="1"/>
  <c r="V3926" i="1" s="1"/>
  <c r="U3927" i="1"/>
  <c r="V3927" i="1" s="1"/>
  <c r="U3928" i="1"/>
  <c r="V3928" i="1" s="1"/>
  <c r="U3929" i="1"/>
  <c r="V3929" i="1" s="1"/>
  <c r="U3930" i="1"/>
  <c r="V3930" i="1" s="1"/>
  <c r="U3931" i="1"/>
  <c r="V3931" i="1" s="1"/>
  <c r="U3932" i="1"/>
  <c r="V3932" i="1" s="1"/>
  <c r="U3933" i="1"/>
  <c r="V3933" i="1" s="1"/>
  <c r="U3934" i="1"/>
  <c r="V3934" i="1" s="1"/>
  <c r="U3935" i="1"/>
  <c r="V3935" i="1" s="1"/>
  <c r="U3936" i="1"/>
  <c r="V3936" i="1" s="1"/>
  <c r="U3937" i="1"/>
  <c r="V3937" i="1" s="1"/>
  <c r="U3938" i="1"/>
  <c r="V3938" i="1" s="1"/>
  <c r="U3939" i="1"/>
  <c r="V3939" i="1" s="1"/>
  <c r="U3940" i="1"/>
  <c r="V3940" i="1" s="1"/>
  <c r="U3941" i="1"/>
  <c r="V3941" i="1" s="1"/>
  <c r="U3942" i="1"/>
  <c r="V3942" i="1" s="1"/>
  <c r="U3943" i="1"/>
  <c r="V3943" i="1" s="1"/>
  <c r="U3944" i="1"/>
  <c r="V3944" i="1" s="1"/>
  <c r="U3945" i="1"/>
  <c r="V3945" i="1" s="1"/>
  <c r="U3946" i="1"/>
  <c r="V3946" i="1" s="1"/>
  <c r="U3947" i="1"/>
  <c r="V3947" i="1" s="1"/>
  <c r="U3948" i="1"/>
  <c r="V3948" i="1" s="1"/>
  <c r="U3949" i="1"/>
  <c r="V3949" i="1" s="1"/>
  <c r="U3950" i="1"/>
  <c r="V3950" i="1" s="1"/>
  <c r="U3951" i="1"/>
  <c r="V3951" i="1" s="1"/>
  <c r="U3952" i="1"/>
  <c r="V3952" i="1" s="1"/>
  <c r="U3953" i="1"/>
  <c r="V3953" i="1" s="1"/>
  <c r="U3954" i="1"/>
  <c r="V3954" i="1" s="1"/>
  <c r="U3955" i="1"/>
  <c r="V3955" i="1" s="1"/>
  <c r="U3956" i="1"/>
  <c r="V3956" i="1" s="1"/>
  <c r="U3957" i="1"/>
  <c r="V3957" i="1" s="1"/>
  <c r="U3958" i="1"/>
  <c r="V3958" i="1" s="1"/>
  <c r="U3959" i="1"/>
  <c r="V3959" i="1" s="1"/>
  <c r="U3960" i="1"/>
  <c r="V3960" i="1" s="1"/>
  <c r="U3961" i="1"/>
  <c r="V3961" i="1" s="1"/>
  <c r="U3962" i="1"/>
  <c r="V3962" i="1" s="1"/>
  <c r="U3963" i="1"/>
  <c r="V3963" i="1" s="1"/>
  <c r="U3964" i="1"/>
  <c r="V3964" i="1" s="1"/>
  <c r="U3965" i="1"/>
  <c r="V3965" i="1" s="1"/>
  <c r="U3966" i="1"/>
  <c r="V3966" i="1" s="1"/>
  <c r="U3967" i="1"/>
  <c r="V3967" i="1" s="1"/>
  <c r="U3968" i="1"/>
  <c r="V3968" i="1" s="1"/>
  <c r="U3969" i="1"/>
  <c r="V3969" i="1" s="1"/>
  <c r="U3970" i="1"/>
  <c r="V3970" i="1" s="1"/>
  <c r="U3971" i="1"/>
  <c r="V3971" i="1" s="1"/>
  <c r="U3972" i="1"/>
  <c r="V3972" i="1" s="1"/>
  <c r="U3973" i="1"/>
  <c r="V3973" i="1" s="1"/>
  <c r="U3974" i="1"/>
  <c r="V3974" i="1" s="1"/>
  <c r="U3975" i="1"/>
  <c r="V3975" i="1" s="1"/>
  <c r="U3976" i="1"/>
  <c r="V3976" i="1" s="1"/>
  <c r="U3977" i="1"/>
  <c r="V3977" i="1" s="1"/>
  <c r="U3978" i="1"/>
  <c r="V3978" i="1" s="1"/>
  <c r="U3979" i="1"/>
  <c r="V3979" i="1" s="1"/>
  <c r="U3980" i="1"/>
  <c r="V3980" i="1" s="1"/>
  <c r="U3981" i="1"/>
  <c r="V3981" i="1" s="1"/>
  <c r="U3982" i="1"/>
  <c r="V3982" i="1" s="1"/>
  <c r="U3983" i="1"/>
  <c r="V3983" i="1" s="1"/>
  <c r="U3984" i="1"/>
  <c r="V3984" i="1" s="1"/>
  <c r="U3985" i="1"/>
  <c r="V3985" i="1" s="1"/>
  <c r="U3986" i="1"/>
  <c r="V3986" i="1" s="1"/>
  <c r="U3987" i="1"/>
  <c r="V3987" i="1" s="1"/>
  <c r="U3988" i="1"/>
  <c r="V3988" i="1" s="1"/>
  <c r="U3989" i="1"/>
  <c r="V3989" i="1" s="1"/>
  <c r="U3990" i="1"/>
  <c r="V3990" i="1" s="1"/>
  <c r="U3991" i="1"/>
  <c r="V3991" i="1" s="1"/>
  <c r="U3992" i="1"/>
  <c r="V3992" i="1" s="1"/>
  <c r="U3993" i="1"/>
  <c r="V3993" i="1" s="1"/>
  <c r="U3994" i="1"/>
  <c r="V3994" i="1" s="1"/>
  <c r="U3995" i="1"/>
  <c r="V3995" i="1" s="1"/>
  <c r="U3996" i="1"/>
  <c r="V3996" i="1" s="1"/>
  <c r="U3997" i="1"/>
  <c r="V3997" i="1" s="1"/>
  <c r="U3998" i="1"/>
  <c r="V3998" i="1" s="1"/>
  <c r="U3999" i="1"/>
  <c r="V3999" i="1" s="1"/>
  <c r="U4000" i="1"/>
  <c r="V4000" i="1" s="1"/>
  <c r="U4001" i="1"/>
  <c r="V4001" i="1" s="1"/>
  <c r="U4002" i="1"/>
  <c r="V4002" i="1" s="1"/>
  <c r="U4003" i="1"/>
  <c r="V4003" i="1" s="1"/>
  <c r="U4004" i="1"/>
  <c r="V4004" i="1" s="1"/>
  <c r="U4005" i="1"/>
  <c r="V4005" i="1" s="1"/>
  <c r="U4006" i="1"/>
  <c r="V4006" i="1" s="1"/>
  <c r="U4007" i="1"/>
  <c r="V4007" i="1" s="1"/>
  <c r="U4008" i="1"/>
  <c r="V4008" i="1" s="1"/>
  <c r="U4009" i="1"/>
  <c r="V4009" i="1" s="1"/>
  <c r="U4010" i="1"/>
  <c r="V4010" i="1" s="1"/>
  <c r="U4011" i="1"/>
  <c r="V4011" i="1" s="1"/>
  <c r="U4012" i="1"/>
  <c r="V4012" i="1" s="1"/>
  <c r="U4013" i="1"/>
  <c r="V4013" i="1" s="1"/>
  <c r="U4014" i="1"/>
  <c r="V4014" i="1" s="1"/>
  <c r="U4015" i="1"/>
  <c r="V4015" i="1" s="1"/>
  <c r="U4016" i="1"/>
  <c r="V4016" i="1" s="1"/>
  <c r="U4017" i="1"/>
  <c r="V4017" i="1" s="1"/>
  <c r="U4018" i="1"/>
  <c r="V4018" i="1" s="1"/>
  <c r="U4019" i="1"/>
  <c r="V4019" i="1" s="1"/>
  <c r="U4020" i="1"/>
  <c r="V4020" i="1" s="1"/>
  <c r="U4021" i="1"/>
  <c r="V4021" i="1" s="1"/>
  <c r="U4022" i="1"/>
  <c r="V4022" i="1" s="1"/>
  <c r="U4023" i="1"/>
  <c r="V4023" i="1" s="1"/>
  <c r="U4024" i="1"/>
  <c r="V4024" i="1" s="1"/>
  <c r="U4025" i="1"/>
  <c r="V4025" i="1" s="1"/>
  <c r="U4026" i="1"/>
  <c r="V4026" i="1" s="1"/>
  <c r="U4027" i="1"/>
  <c r="V4027" i="1" s="1"/>
  <c r="U4028" i="1"/>
  <c r="V4028" i="1" s="1"/>
  <c r="U4029" i="1"/>
  <c r="V4029" i="1" s="1"/>
  <c r="U4030" i="1"/>
  <c r="V4030" i="1" s="1"/>
  <c r="U4031" i="1"/>
  <c r="V4031" i="1" s="1"/>
  <c r="U4032" i="1"/>
  <c r="V4032" i="1" s="1"/>
  <c r="U4033" i="1"/>
  <c r="V4033" i="1" s="1"/>
  <c r="U4034" i="1"/>
  <c r="V4034" i="1" s="1"/>
  <c r="U4035" i="1"/>
  <c r="V4035" i="1" s="1"/>
  <c r="U4036" i="1"/>
  <c r="V4036" i="1" s="1"/>
  <c r="U4037" i="1"/>
  <c r="V4037" i="1" s="1"/>
  <c r="U4038" i="1"/>
  <c r="V4038" i="1" s="1"/>
  <c r="U4039" i="1"/>
  <c r="V4039" i="1" s="1"/>
  <c r="U4040" i="1"/>
  <c r="V4040" i="1" s="1"/>
  <c r="U4041" i="1"/>
  <c r="V4041" i="1" s="1"/>
  <c r="U4042" i="1"/>
  <c r="V4042" i="1" s="1"/>
  <c r="U4043" i="1"/>
  <c r="V4043" i="1" s="1"/>
  <c r="U4044" i="1"/>
  <c r="V4044" i="1" s="1"/>
  <c r="U4045" i="1"/>
  <c r="V4045" i="1" s="1"/>
  <c r="U4046" i="1"/>
  <c r="V4046" i="1" s="1"/>
  <c r="U4047" i="1"/>
  <c r="V4047" i="1" s="1"/>
  <c r="U4048" i="1"/>
  <c r="V4048" i="1" s="1"/>
  <c r="U4049" i="1"/>
  <c r="V4049" i="1" s="1"/>
  <c r="U4050" i="1"/>
  <c r="V4050" i="1" s="1"/>
  <c r="U4051" i="1"/>
  <c r="V4051" i="1" s="1"/>
  <c r="U4052" i="1"/>
  <c r="V4052" i="1" s="1"/>
  <c r="U4053" i="1"/>
  <c r="V4053" i="1" s="1"/>
  <c r="U4054" i="1"/>
  <c r="V4054" i="1" s="1"/>
  <c r="U4055" i="1"/>
  <c r="V4055" i="1" s="1"/>
  <c r="U4056" i="1"/>
  <c r="V4056" i="1" s="1"/>
  <c r="U4057" i="1"/>
  <c r="V4057" i="1" s="1"/>
  <c r="U4058" i="1"/>
  <c r="V4058" i="1" s="1"/>
  <c r="U4059" i="1"/>
  <c r="V4059" i="1" s="1"/>
  <c r="U4060" i="1"/>
  <c r="V4060" i="1" s="1"/>
  <c r="U4061" i="1"/>
  <c r="V4061" i="1" s="1"/>
  <c r="U4062" i="1"/>
  <c r="V4062" i="1" s="1"/>
  <c r="U4063" i="1"/>
  <c r="V4063" i="1" s="1"/>
  <c r="U4064" i="1"/>
  <c r="V4064" i="1" s="1"/>
  <c r="U4065" i="1"/>
  <c r="V4065" i="1" s="1"/>
  <c r="U4066" i="1"/>
  <c r="V4066" i="1" s="1"/>
  <c r="U4067" i="1"/>
  <c r="V4067" i="1" s="1"/>
  <c r="U4068" i="1"/>
  <c r="V4068" i="1" s="1"/>
  <c r="U4069" i="1"/>
  <c r="V4069" i="1" s="1"/>
  <c r="U4070" i="1"/>
  <c r="V4070" i="1" s="1"/>
  <c r="U4071" i="1"/>
  <c r="V4071" i="1" s="1"/>
  <c r="U4072" i="1"/>
  <c r="V4072" i="1" s="1"/>
  <c r="U4073" i="1"/>
  <c r="V4073" i="1" s="1"/>
  <c r="U4074" i="1"/>
  <c r="V4074" i="1" s="1"/>
  <c r="U4075" i="1"/>
  <c r="V4075" i="1" s="1"/>
  <c r="U4076" i="1"/>
  <c r="V4076" i="1" s="1"/>
  <c r="U4077" i="1"/>
  <c r="V4077" i="1" s="1"/>
  <c r="U4078" i="1"/>
  <c r="V4078" i="1" s="1"/>
  <c r="U4079" i="1"/>
  <c r="V4079" i="1" s="1"/>
  <c r="U4080" i="1"/>
  <c r="V4080" i="1" s="1"/>
  <c r="U4081" i="1"/>
  <c r="V4081" i="1" s="1"/>
  <c r="U4082" i="1"/>
  <c r="V4082" i="1" s="1"/>
  <c r="U4083" i="1"/>
  <c r="V4083" i="1" s="1"/>
  <c r="U4084" i="1"/>
  <c r="V4084" i="1" s="1"/>
  <c r="U4085" i="1"/>
  <c r="V4085" i="1" s="1"/>
  <c r="U4086" i="1"/>
  <c r="V4086" i="1" s="1"/>
  <c r="U4087" i="1"/>
  <c r="V4087" i="1" s="1"/>
  <c r="U4088" i="1"/>
  <c r="V4088" i="1" s="1"/>
  <c r="U4089" i="1"/>
  <c r="V4089" i="1" s="1"/>
  <c r="U4090" i="1"/>
  <c r="V4090" i="1" s="1"/>
  <c r="U4091" i="1"/>
  <c r="V4091" i="1" s="1"/>
  <c r="U4092" i="1"/>
  <c r="V4092" i="1" s="1"/>
  <c r="U4093" i="1"/>
  <c r="V4093" i="1" s="1"/>
  <c r="U4094" i="1"/>
  <c r="V4094" i="1" s="1"/>
  <c r="U4095" i="1"/>
  <c r="V4095" i="1" s="1"/>
  <c r="U4096" i="1"/>
  <c r="V4096" i="1" s="1"/>
  <c r="U4097" i="1"/>
  <c r="V4097" i="1" s="1"/>
  <c r="U4098" i="1"/>
  <c r="V4098" i="1" s="1"/>
  <c r="U4099" i="1"/>
  <c r="V4099" i="1" s="1"/>
  <c r="U4100" i="1"/>
  <c r="V4100" i="1" s="1"/>
  <c r="U4101" i="1"/>
  <c r="V4101" i="1" s="1"/>
  <c r="U4102" i="1"/>
  <c r="V4102" i="1" s="1"/>
  <c r="U4103" i="1"/>
  <c r="V4103" i="1" s="1"/>
  <c r="U4104" i="1"/>
  <c r="V4104" i="1" s="1"/>
  <c r="U4105" i="1"/>
  <c r="V4105" i="1" s="1"/>
  <c r="U4106" i="1"/>
  <c r="V4106" i="1" s="1"/>
  <c r="U4107" i="1"/>
  <c r="V4107" i="1" s="1"/>
  <c r="U4108" i="1"/>
  <c r="V4108" i="1" s="1"/>
  <c r="U4109" i="1"/>
  <c r="V4109" i="1" s="1"/>
  <c r="U4110" i="1"/>
  <c r="V4110" i="1" s="1"/>
  <c r="U4111" i="1"/>
  <c r="V4111" i="1" s="1"/>
  <c r="U4112" i="1"/>
  <c r="V4112" i="1" s="1"/>
  <c r="U4113" i="1"/>
  <c r="V4113" i="1" s="1"/>
  <c r="U4114" i="1"/>
  <c r="V4114" i="1" s="1"/>
  <c r="U4115" i="1"/>
  <c r="V4115" i="1" s="1"/>
  <c r="U4116" i="1"/>
  <c r="V4116" i="1" s="1"/>
  <c r="U4117" i="1"/>
  <c r="V4117" i="1" s="1"/>
  <c r="U4118" i="1"/>
  <c r="V4118" i="1" s="1"/>
  <c r="U4119" i="1"/>
  <c r="V4119" i="1" s="1"/>
  <c r="U4120" i="1"/>
  <c r="V4120" i="1" s="1"/>
  <c r="U4121" i="1"/>
  <c r="V4121" i="1" s="1"/>
  <c r="U4122" i="1"/>
  <c r="V4122" i="1" s="1"/>
  <c r="U4123" i="1"/>
  <c r="V4123" i="1" s="1"/>
  <c r="U4124" i="1"/>
  <c r="V4124" i="1" s="1"/>
  <c r="U4125" i="1"/>
  <c r="V4125" i="1" s="1"/>
  <c r="U4126" i="1"/>
  <c r="V4126" i="1" s="1"/>
  <c r="U4127" i="1"/>
  <c r="V4127" i="1" s="1"/>
  <c r="U4128" i="1"/>
  <c r="V4128" i="1" s="1"/>
  <c r="U4129" i="1"/>
  <c r="V4129" i="1" s="1"/>
  <c r="U4130" i="1"/>
  <c r="V4130" i="1" s="1"/>
  <c r="U4131" i="1"/>
  <c r="V4131" i="1" s="1"/>
  <c r="U4132" i="1"/>
  <c r="V4132" i="1" s="1"/>
  <c r="U4133" i="1"/>
  <c r="V4133" i="1" s="1"/>
  <c r="U4134" i="1"/>
  <c r="V4134" i="1" s="1"/>
  <c r="U4135" i="1"/>
  <c r="V4135" i="1" s="1"/>
  <c r="U4136" i="1"/>
  <c r="V4136" i="1" s="1"/>
  <c r="U4137" i="1"/>
  <c r="V4137" i="1" s="1"/>
  <c r="U4138" i="1"/>
  <c r="V4138" i="1" s="1"/>
  <c r="U4139" i="1"/>
  <c r="V4139" i="1" s="1"/>
  <c r="U4140" i="1"/>
  <c r="V4140" i="1" s="1"/>
  <c r="U4141" i="1"/>
  <c r="V4141" i="1" s="1"/>
  <c r="U4142" i="1"/>
  <c r="V4142" i="1" s="1"/>
  <c r="U4143" i="1"/>
  <c r="V4143" i="1" s="1"/>
  <c r="U4144" i="1"/>
  <c r="V4144" i="1" s="1"/>
  <c r="U4145" i="1"/>
  <c r="V4145" i="1" s="1"/>
  <c r="U4146" i="1"/>
  <c r="V4146" i="1" s="1"/>
  <c r="U4147" i="1"/>
  <c r="V4147" i="1" s="1"/>
  <c r="U4148" i="1"/>
  <c r="V4148" i="1" s="1"/>
  <c r="U4149" i="1"/>
  <c r="V4149" i="1" s="1"/>
  <c r="U4150" i="1"/>
  <c r="V4150" i="1" s="1"/>
  <c r="U4151" i="1"/>
  <c r="V4151" i="1" s="1"/>
  <c r="U4152" i="1"/>
  <c r="V4152" i="1" s="1"/>
  <c r="U4153" i="1"/>
  <c r="V4153" i="1" s="1"/>
  <c r="U4154" i="1"/>
  <c r="V4154" i="1" s="1"/>
  <c r="U4155" i="1"/>
  <c r="V4155" i="1" s="1"/>
  <c r="U4156" i="1"/>
  <c r="V4156" i="1" s="1"/>
  <c r="U4157" i="1"/>
  <c r="V4157" i="1" s="1"/>
  <c r="U4158" i="1"/>
  <c r="V4158" i="1" s="1"/>
  <c r="U4159" i="1"/>
  <c r="V4159" i="1" s="1"/>
  <c r="U4160" i="1"/>
  <c r="V4160" i="1" s="1"/>
  <c r="U4161" i="1"/>
  <c r="V4161" i="1" s="1"/>
  <c r="U4162" i="1"/>
  <c r="V4162" i="1" s="1"/>
  <c r="U4163" i="1"/>
  <c r="V4163" i="1" s="1"/>
  <c r="U4164" i="1"/>
  <c r="V4164" i="1" s="1"/>
  <c r="U4165" i="1"/>
  <c r="V4165" i="1" s="1"/>
  <c r="U4166" i="1"/>
  <c r="V4166" i="1" s="1"/>
  <c r="U4167" i="1"/>
  <c r="V4167" i="1" s="1"/>
  <c r="U4168" i="1"/>
  <c r="V4168" i="1" s="1"/>
  <c r="U4169" i="1"/>
  <c r="V4169" i="1" s="1"/>
  <c r="U4170" i="1"/>
  <c r="V4170" i="1" s="1"/>
  <c r="U4171" i="1"/>
  <c r="V4171" i="1" s="1"/>
  <c r="U4172" i="1"/>
  <c r="V4172" i="1" s="1"/>
  <c r="U4173" i="1"/>
  <c r="V4173" i="1" s="1"/>
  <c r="U4174" i="1"/>
  <c r="V4174" i="1" s="1"/>
  <c r="U4175" i="1"/>
  <c r="V4175" i="1" s="1"/>
  <c r="U4176" i="1"/>
  <c r="V4176" i="1" s="1"/>
  <c r="U4177" i="1"/>
  <c r="V4177" i="1" s="1"/>
  <c r="U4178" i="1"/>
  <c r="V4178" i="1" s="1"/>
  <c r="U4179" i="1"/>
  <c r="V4179" i="1" s="1"/>
  <c r="U4180" i="1"/>
  <c r="V4180" i="1" s="1"/>
  <c r="U4181" i="1"/>
  <c r="V4181" i="1" s="1"/>
  <c r="U4182" i="1"/>
  <c r="V4182" i="1" s="1"/>
  <c r="U4183" i="1"/>
  <c r="V4183" i="1" s="1"/>
  <c r="U4184" i="1"/>
  <c r="V4184" i="1" s="1"/>
  <c r="U4185" i="1"/>
  <c r="V4185" i="1" s="1"/>
  <c r="U4186" i="1"/>
  <c r="V4186" i="1" s="1"/>
  <c r="U4187" i="1"/>
  <c r="V4187" i="1" s="1"/>
  <c r="U4188" i="1"/>
  <c r="V4188" i="1" s="1"/>
  <c r="U4189" i="1"/>
  <c r="V4189" i="1" s="1"/>
  <c r="U4190" i="1"/>
  <c r="V4190" i="1" s="1"/>
  <c r="U4191" i="1"/>
  <c r="V4191" i="1" s="1"/>
  <c r="U4192" i="1"/>
  <c r="V4192" i="1" s="1"/>
  <c r="U4193" i="1"/>
  <c r="V4193" i="1" s="1"/>
  <c r="U4194" i="1"/>
  <c r="V4194" i="1" s="1"/>
  <c r="U4195" i="1"/>
  <c r="V4195" i="1" s="1"/>
  <c r="U4196" i="1"/>
  <c r="V4196" i="1" s="1"/>
  <c r="U4197" i="1"/>
  <c r="V4197" i="1" s="1"/>
  <c r="U4198" i="1"/>
  <c r="V4198" i="1" s="1"/>
  <c r="U4199" i="1"/>
  <c r="V4199" i="1" s="1"/>
  <c r="U4200" i="1"/>
  <c r="V4200" i="1" s="1"/>
  <c r="U4201" i="1"/>
  <c r="V4201" i="1" s="1"/>
  <c r="U4202" i="1"/>
  <c r="V4202" i="1" s="1"/>
  <c r="U4203" i="1"/>
  <c r="V4203" i="1" s="1"/>
  <c r="U4204" i="1"/>
  <c r="V4204" i="1" s="1"/>
  <c r="U4205" i="1"/>
  <c r="V4205" i="1" s="1"/>
  <c r="U4206" i="1"/>
  <c r="V4206" i="1" s="1"/>
  <c r="U4207" i="1"/>
  <c r="V4207" i="1" s="1"/>
  <c r="U4208" i="1"/>
  <c r="V4208" i="1" s="1"/>
  <c r="U4209" i="1"/>
  <c r="V4209" i="1" s="1"/>
  <c r="U4210" i="1"/>
  <c r="V4210" i="1" s="1"/>
  <c r="U4211" i="1"/>
  <c r="V4211" i="1" s="1"/>
  <c r="U4212" i="1"/>
  <c r="V4212" i="1" s="1"/>
  <c r="U4213" i="1"/>
  <c r="V4213" i="1" s="1"/>
  <c r="U4214" i="1"/>
  <c r="V4214" i="1" s="1"/>
  <c r="U4215" i="1"/>
  <c r="V4215" i="1" s="1"/>
  <c r="U4216" i="1"/>
  <c r="V4216" i="1" s="1"/>
  <c r="U4217" i="1"/>
  <c r="V4217" i="1" s="1"/>
  <c r="U4218" i="1"/>
  <c r="V4218" i="1" s="1"/>
  <c r="U4219" i="1"/>
  <c r="V4219" i="1" s="1"/>
  <c r="U4220" i="1"/>
  <c r="V4220" i="1" s="1"/>
  <c r="U4221" i="1"/>
  <c r="V4221" i="1" s="1"/>
  <c r="U4222" i="1"/>
  <c r="V4222" i="1" s="1"/>
  <c r="U4223" i="1"/>
  <c r="V4223" i="1" s="1"/>
  <c r="U4224" i="1"/>
  <c r="V4224" i="1" s="1"/>
  <c r="U4225" i="1"/>
  <c r="V4225" i="1" s="1"/>
  <c r="U4226" i="1"/>
  <c r="V4226" i="1" s="1"/>
  <c r="U4227" i="1"/>
  <c r="V4227" i="1" s="1"/>
  <c r="U4228" i="1"/>
  <c r="V4228" i="1" s="1"/>
  <c r="U4229" i="1"/>
  <c r="V4229" i="1" s="1"/>
  <c r="U4230" i="1"/>
  <c r="V4230" i="1" s="1"/>
  <c r="U4231" i="1"/>
  <c r="V4231" i="1" s="1"/>
  <c r="U4232" i="1"/>
  <c r="V4232" i="1" s="1"/>
  <c r="U4233" i="1"/>
  <c r="V4233" i="1" s="1"/>
  <c r="U4234" i="1"/>
  <c r="V4234" i="1" s="1"/>
  <c r="U4235" i="1"/>
  <c r="V4235" i="1" s="1"/>
  <c r="U4236" i="1"/>
  <c r="V4236" i="1" s="1"/>
  <c r="U4237" i="1"/>
  <c r="V4237" i="1" s="1"/>
  <c r="U4238" i="1"/>
  <c r="V4238" i="1" s="1"/>
  <c r="U4239" i="1"/>
  <c r="V4239" i="1" s="1"/>
  <c r="U4240" i="1"/>
  <c r="V4240" i="1" s="1"/>
  <c r="U4241" i="1"/>
  <c r="V4241" i="1" s="1"/>
  <c r="U4242" i="1"/>
  <c r="V4242" i="1" s="1"/>
  <c r="U4243" i="1"/>
  <c r="V4243" i="1" s="1"/>
  <c r="U4244" i="1"/>
  <c r="V4244" i="1" s="1"/>
  <c r="U4245" i="1"/>
  <c r="V4245" i="1" s="1"/>
  <c r="U4246" i="1"/>
  <c r="V4246" i="1" s="1"/>
  <c r="U4247" i="1"/>
  <c r="V4247" i="1" s="1"/>
  <c r="U4248" i="1"/>
  <c r="V4248" i="1" s="1"/>
  <c r="U4249" i="1"/>
  <c r="V4249" i="1" s="1"/>
  <c r="U4250" i="1"/>
  <c r="V4250" i="1" s="1"/>
  <c r="U4251" i="1"/>
  <c r="V4251" i="1" s="1"/>
  <c r="U4252" i="1"/>
  <c r="V4252" i="1" s="1"/>
  <c r="U4253" i="1"/>
  <c r="V4253" i="1" s="1"/>
  <c r="U4254" i="1"/>
  <c r="V4254" i="1" s="1"/>
  <c r="U4255" i="1"/>
  <c r="V4255" i="1" s="1"/>
  <c r="U4256" i="1"/>
  <c r="V4256" i="1" s="1"/>
  <c r="U4257" i="1"/>
  <c r="V4257" i="1" s="1"/>
  <c r="U4258" i="1"/>
  <c r="V4258" i="1" s="1"/>
  <c r="U4259" i="1"/>
  <c r="V4259" i="1" s="1"/>
  <c r="U4260" i="1"/>
  <c r="V4260" i="1" s="1"/>
  <c r="U4261" i="1"/>
  <c r="V4261" i="1" s="1"/>
  <c r="U4262" i="1"/>
  <c r="V4262" i="1" s="1"/>
  <c r="U4263" i="1"/>
  <c r="V4263" i="1" s="1"/>
  <c r="U4264" i="1"/>
  <c r="V4264" i="1" s="1"/>
  <c r="U4265" i="1"/>
  <c r="V4265" i="1" s="1"/>
  <c r="U4266" i="1"/>
  <c r="V4266" i="1" s="1"/>
  <c r="U4267" i="1"/>
  <c r="V4267" i="1" s="1"/>
  <c r="U4268" i="1"/>
  <c r="V4268" i="1" s="1"/>
  <c r="U4269" i="1"/>
  <c r="V4269" i="1" s="1"/>
  <c r="U4270" i="1"/>
  <c r="V4270" i="1" s="1"/>
  <c r="U4271" i="1"/>
  <c r="V4271" i="1" s="1"/>
  <c r="U4272" i="1"/>
  <c r="V4272" i="1" s="1"/>
  <c r="U4273" i="1"/>
  <c r="V4273" i="1" s="1"/>
  <c r="U4274" i="1"/>
  <c r="V4274" i="1" s="1"/>
  <c r="U4275" i="1"/>
  <c r="V4275" i="1" s="1"/>
  <c r="U4276" i="1"/>
  <c r="V4276" i="1" s="1"/>
  <c r="U4277" i="1"/>
  <c r="V4277" i="1" s="1"/>
  <c r="U4278" i="1"/>
  <c r="V4278" i="1" s="1"/>
  <c r="U4279" i="1"/>
  <c r="V4279" i="1" s="1"/>
  <c r="U4280" i="1"/>
  <c r="V4280" i="1" s="1"/>
  <c r="U4281" i="1"/>
  <c r="V4281" i="1" s="1"/>
  <c r="U4282" i="1"/>
  <c r="V4282" i="1" s="1"/>
  <c r="U4283" i="1"/>
  <c r="V4283" i="1" s="1"/>
  <c r="U4284" i="1"/>
  <c r="V4284" i="1" s="1"/>
  <c r="U4285" i="1"/>
  <c r="V4285" i="1" s="1"/>
  <c r="U4286" i="1"/>
  <c r="V4286" i="1" s="1"/>
  <c r="U4287" i="1"/>
  <c r="V4287" i="1" s="1"/>
  <c r="U4288" i="1"/>
  <c r="V4288" i="1" s="1"/>
  <c r="U4289" i="1"/>
  <c r="V4289" i="1" s="1"/>
  <c r="U4290" i="1"/>
  <c r="V4290" i="1" s="1"/>
  <c r="U4291" i="1"/>
  <c r="V4291" i="1" s="1"/>
  <c r="U4292" i="1"/>
  <c r="V4292" i="1" s="1"/>
  <c r="U4293" i="1"/>
  <c r="V4293" i="1" s="1"/>
  <c r="U4294" i="1"/>
  <c r="V4294" i="1" s="1"/>
  <c r="U4295" i="1"/>
  <c r="V4295" i="1" s="1"/>
  <c r="U4296" i="1"/>
  <c r="V4296" i="1" s="1"/>
  <c r="U4297" i="1"/>
  <c r="V4297" i="1" s="1"/>
  <c r="U4298" i="1"/>
  <c r="V4298" i="1" s="1"/>
  <c r="U4299" i="1"/>
  <c r="V4299" i="1" s="1"/>
  <c r="U4300" i="1"/>
  <c r="V4300" i="1" s="1"/>
  <c r="U4301" i="1"/>
  <c r="V4301" i="1" s="1"/>
  <c r="U4302" i="1"/>
  <c r="V4302" i="1" s="1"/>
  <c r="U4303" i="1"/>
  <c r="V4303" i="1" s="1"/>
  <c r="U4304" i="1"/>
  <c r="V4304" i="1" s="1"/>
  <c r="U4305" i="1"/>
  <c r="V4305" i="1" s="1"/>
  <c r="U4306" i="1"/>
  <c r="V4306" i="1" s="1"/>
  <c r="U4307" i="1"/>
  <c r="V4307" i="1" s="1"/>
  <c r="U4308" i="1"/>
  <c r="V4308" i="1" s="1"/>
  <c r="U4309" i="1"/>
  <c r="V4309" i="1" s="1"/>
  <c r="U4310" i="1"/>
  <c r="V4310" i="1" s="1"/>
  <c r="U4311" i="1"/>
  <c r="V4311" i="1" s="1"/>
  <c r="U4312" i="1"/>
  <c r="V4312" i="1" s="1"/>
  <c r="U4313" i="1"/>
  <c r="V4313" i="1" s="1"/>
  <c r="U4314" i="1"/>
  <c r="V4314" i="1" s="1"/>
  <c r="U4315" i="1"/>
  <c r="V4315" i="1" s="1"/>
  <c r="U4316" i="1"/>
  <c r="V4316" i="1" s="1"/>
  <c r="U4317" i="1"/>
  <c r="V4317" i="1" s="1"/>
  <c r="U4318" i="1"/>
  <c r="V4318" i="1" s="1"/>
  <c r="U4319" i="1"/>
  <c r="V4319" i="1" s="1"/>
  <c r="U4320" i="1"/>
  <c r="V4320" i="1" s="1"/>
  <c r="U4321" i="1"/>
  <c r="V4321" i="1" s="1"/>
  <c r="U4322" i="1"/>
  <c r="V4322" i="1" s="1"/>
  <c r="U4323" i="1"/>
  <c r="V4323" i="1" s="1"/>
  <c r="U4324" i="1"/>
  <c r="V4324" i="1" s="1"/>
  <c r="U4325" i="1"/>
  <c r="V4325" i="1" s="1"/>
  <c r="U4326" i="1"/>
  <c r="V4326" i="1" s="1"/>
  <c r="U4327" i="1"/>
  <c r="V4327" i="1" s="1"/>
  <c r="U4328" i="1"/>
  <c r="V4328" i="1" s="1"/>
  <c r="U4329" i="1"/>
  <c r="V4329" i="1" s="1"/>
  <c r="U4330" i="1"/>
  <c r="V4330" i="1" s="1"/>
  <c r="U4331" i="1"/>
  <c r="V4331" i="1" s="1"/>
  <c r="U4332" i="1"/>
  <c r="V4332" i="1" s="1"/>
  <c r="U4333" i="1"/>
  <c r="V4333" i="1" s="1"/>
  <c r="U4334" i="1"/>
  <c r="V4334" i="1" s="1"/>
  <c r="U4335" i="1"/>
  <c r="V4335" i="1" s="1"/>
  <c r="U4336" i="1"/>
  <c r="V4336" i="1" s="1"/>
  <c r="U4337" i="1"/>
  <c r="V4337" i="1" s="1"/>
  <c r="U4338" i="1"/>
  <c r="V4338" i="1" s="1"/>
  <c r="U4339" i="1"/>
  <c r="V4339" i="1" s="1"/>
  <c r="U4340" i="1"/>
  <c r="V4340" i="1" s="1"/>
  <c r="U4341" i="1"/>
  <c r="V4341" i="1" s="1"/>
  <c r="U4342" i="1"/>
  <c r="V4342" i="1" s="1"/>
  <c r="U4343" i="1"/>
  <c r="V4343" i="1" s="1"/>
  <c r="U4344" i="1"/>
  <c r="V4344" i="1" s="1"/>
  <c r="U4345" i="1"/>
  <c r="V4345" i="1" s="1"/>
  <c r="U4346" i="1"/>
  <c r="V4346" i="1" s="1"/>
  <c r="U4347" i="1"/>
  <c r="V4347" i="1" s="1"/>
  <c r="U4348" i="1"/>
  <c r="V4348" i="1" s="1"/>
  <c r="U4349" i="1"/>
  <c r="V4349" i="1" s="1"/>
  <c r="U4350" i="1"/>
  <c r="V4350" i="1" s="1"/>
  <c r="U4351" i="1"/>
  <c r="V4351" i="1" s="1"/>
  <c r="U4352" i="1"/>
  <c r="V4352" i="1" s="1"/>
  <c r="U4353" i="1"/>
  <c r="V4353" i="1" s="1"/>
  <c r="U4354" i="1"/>
  <c r="V4354" i="1" s="1"/>
  <c r="U4355" i="1"/>
  <c r="V4355" i="1" s="1"/>
  <c r="U4356" i="1"/>
  <c r="V4356" i="1" s="1"/>
  <c r="U4357" i="1"/>
  <c r="V4357" i="1" s="1"/>
  <c r="U4358" i="1"/>
  <c r="V4358" i="1" s="1"/>
  <c r="U4359" i="1"/>
  <c r="V4359" i="1" s="1"/>
  <c r="U4360" i="1"/>
  <c r="V4360" i="1" s="1"/>
  <c r="U4361" i="1"/>
  <c r="V4361" i="1" s="1"/>
  <c r="U4362" i="1"/>
  <c r="V4362" i="1" s="1"/>
  <c r="U4363" i="1"/>
  <c r="V4363" i="1" s="1"/>
  <c r="U4364" i="1"/>
  <c r="V4364" i="1" s="1"/>
  <c r="U4365" i="1"/>
  <c r="V4365" i="1" s="1"/>
  <c r="U4366" i="1"/>
  <c r="V4366" i="1" s="1"/>
  <c r="U4367" i="1"/>
  <c r="V4367" i="1" s="1"/>
  <c r="U4368" i="1"/>
  <c r="V4368" i="1" s="1"/>
  <c r="U4369" i="1"/>
  <c r="V4369" i="1" s="1"/>
  <c r="U4370" i="1"/>
  <c r="V4370" i="1" s="1"/>
  <c r="U4371" i="1"/>
  <c r="V4371" i="1" s="1"/>
  <c r="U4372" i="1"/>
  <c r="V4372" i="1" s="1"/>
  <c r="U4373" i="1"/>
  <c r="V4373" i="1" s="1"/>
  <c r="U4374" i="1"/>
  <c r="V4374" i="1" s="1"/>
  <c r="U4375" i="1"/>
  <c r="V4375" i="1" s="1"/>
  <c r="U4376" i="1"/>
  <c r="V4376" i="1" s="1"/>
  <c r="U4377" i="1"/>
  <c r="V4377" i="1" s="1"/>
  <c r="U4378" i="1"/>
  <c r="V4378" i="1" s="1"/>
  <c r="U4379" i="1"/>
  <c r="V4379" i="1" s="1"/>
  <c r="U4380" i="1"/>
  <c r="V4380" i="1" s="1"/>
  <c r="U4381" i="1"/>
  <c r="V4381" i="1" s="1"/>
  <c r="U4382" i="1"/>
  <c r="V4382" i="1" s="1"/>
  <c r="U4383" i="1"/>
  <c r="V4383" i="1" s="1"/>
  <c r="U4384" i="1"/>
  <c r="V4384" i="1" s="1"/>
  <c r="U4385" i="1"/>
  <c r="V4385" i="1" s="1"/>
  <c r="U4386" i="1"/>
  <c r="V4386" i="1" s="1"/>
  <c r="U4387" i="1"/>
  <c r="V4387" i="1" s="1"/>
  <c r="U4388" i="1"/>
  <c r="V4388" i="1" s="1"/>
  <c r="U4389" i="1"/>
  <c r="V4389" i="1" s="1"/>
  <c r="U4390" i="1"/>
  <c r="V4390" i="1" s="1"/>
  <c r="U4391" i="1"/>
  <c r="V4391" i="1" s="1"/>
  <c r="U4392" i="1"/>
  <c r="V4392" i="1" s="1"/>
  <c r="U4393" i="1"/>
  <c r="V4393" i="1" s="1"/>
  <c r="U4394" i="1"/>
  <c r="V4394" i="1" s="1"/>
  <c r="U4395" i="1"/>
  <c r="V4395" i="1" s="1"/>
  <c r="U4396" i="1"/>
  <c r="V4396" i="1" s="1"/>
  <c r="U4397" i="1"/>
  <c r="V4397" i="1" s="1"/>
  <c r="U4398" i="1"/>
  <c r="V4398" i="1" s="1"/>
  <c r="U4399" i="1"/>
  <c r="V4399" i="1" s="1"/>
  <c r="U4400" i="1"/>
  <c r="V4400" i="1" s="1"/>
  <c r="U4401" i="1"/>
  <c r="V4401" i="1" s="1"/>
  <c r="U4402" i="1"/>
  <c r="V4402" i="1" s="1"/>
  <c r="U4403" i="1"/>
  <c r="V4403" i="1" s="1"/>
  <c r="U4404" i="1"/>
  <c r="V4404" i="1" s="1"/>
  <c r="U4405" i="1"/>
  <c r="V4405" i="1" s="1"/>
  <c r="U4406" i="1"/>
  <c r="V4406" i="1" s="1"/>
  <c r="U4407" i="1"/>
  <c r="V4407" i="1" s="1"/>
  <c r="U4408" i="1"/>
  <c r="V4408" i="1" s="1"/>
  <c r="U4409" i="1"/>
  <c r="V4409" i="1" s="1"/>
  <c r="U4410" i="1"/>
  <c r="V4410" i="1" s="1"/>
  <c r="U4411" i="1"/>
  <c r="V4411" i="1" s="1"/>
  <c r="U4412" i="1"/>
  <c r="V4412" i="1" s="1"/>
  <c r="U4413" i="1"/>
  <c r="V4413" i="1" s="1"/>
  <c r="U4414" i="1"/>
  <c r="V4414" i="1" s="1"/>
  <c r="U4415" i="1"/>
  <c r="V4415" i="1" s="1"/>
  <c r="U4416" i="1"/>
  <c r="V4416" i="1" s="1"/>
  <c r="U4417" i="1"/>
  <c r="V4417" i="1" s="1"/>
  <c r="U4418" i="1"/>
  <c r="V4418" i="1" s="1"/>
  <c r="U4419" i="1"/>
  <c r="V4419" i="1" s="1"/>
  <c r="U4420" i="1"/>
  <c r="V4420" i="1" s="1"/>
  <c r="U4421" i="1"/>
  <c r="V4421" i="1" s="1"/>
  <c r="U4422" i="1"/>
  <c r="V4422" i="1" s="1"/>
  <c r="U4423" i="1"/>
  <c r="V4423" i="1" s="1"/>
  <c r="U4424" i="1"/>
  <c r="V4424" i="1" s="1"/>
  <c r="U4425" i="1"/>
  <c r="V4425" i="1" s="1"/>
  <c r="U4426" i="1"/>
  <c r="V4426" i="1" s="1"/>
  <c r="U4427" i="1"/>
  <c r="V4427" i="1" s="1"/>
  <c r="U4428" i="1"/>
  <c r="V4428" i="1" s="1"/>
  <c r="U4429" i="1"/>
  <c r="V4429" i="1" s="1"/>
  <c r="U4430" i="1"/>
  <c r="V4430" i="1" s="1"/>
  <c r="U4431" i="1"/>
  <c r="V4431" i="1" s="1"/>
  <c r="U4432" i="1"/>
  <c r="V4432" i="1" s="1"/>
  <c r="U4433" i="1"/>
  <c r="V4433" i="1" s="1"/>
  <c r="U4434" i="1"/>
  <c r="V4434" i="1" s="1"/>
  <c r="U4435" i="1"/>
  <c r="V4435" i="1" s="1"/>
  <c r="U4436" i="1"/>
  <c r="V4436" i="1" s="1"/>
  <c r="U4437" i="1"/>
  <c r="V4437" i="1" s="1"/>
  <c r="U4438" i="1"/>
  <c r="V4438" i="1" s="1"/>
  <c r="U4439" i="1"/>
  <c r="V4439" i="1" s="1"/>
  <c r="U4440" i="1"/>
  <c r="V4440" i="1" s="1"/>
  <c r="U4441" i="1"/>
  <c r="V4441" i="1" s="1"/>
  <c r="U4442" i="1"/>
  <c r="V4442" i="1" s="1"/>
  <c r="U4443" i="1"/>
  <c r="V4443" i="1" s="1"/>
  <c r="U4444" i="1"/>
  <c r="V4444" i="1" s="1"/>
  <c r="U4445" i="1"/>
  <c r="V4445" i="1" s="1"/>
  <c r="U4446" i="1"/>
  <c r="V4446" i="1" s="1"/>
  <c r="U4447" i="1"/>
  <c r="V4447" i="1" s="1"/>
  <c r="U4448" i="1"/>
  <c r="V4448" i="1" s="1"/>
  <c r="U4449" i="1"/>
  <c r="V4449" i="1" s="1"/>
  <c r="U4450" i="1"/>
  <c r="V4450" i="1" s="1"/>
  <c r="U4451" i="1"/>
  <c r="V4451" i="1" s="1"/>
  <c r="U4452" i="1"/>
  <c r="V4452" i="1" s="1"/>
  <c r="U4453" i="1"/>
  <c r="V4453" i="1" s="1"/>
  <c r="U4454" i="1"/>
  <c r="V4454" i="1" s="1"/>
  <c r="U4455" i="1"/>
  <c r="V4455" i="1" s="1"/>
  <c r="U4456" i="1"/>
  <c r="V4456" i="1" s="1"/>
  <c r="U4457" i="1"/>
  <c r="V4457" i="1" s="1"/>
  <c r="U4458" i="1"/>
  <c r="V4458" i="1" s="1"/>
  <c r="U4459" i="1"/>
  <c r="V4459" i="1" s="1"/>
  <c r="U4460" i="1"/>
  <c r="V4460" i="1" s="1"/>
  <c r="U4461" i="1"/>
  <c r="V4461" i="1" s="1"/>
  <c r="U4462" i="1"/>
  <c r="V4462" i="1" s="1"/>
  <c r="U4463" i="1"/>
  <c r="V4463" i="1" s="1"/>
  <c r="U4464" i="1"/>
  <c r="V4464" i="1" s="1"/>
  <c r="U4465" i="1"/>
  <c r="V4465" i="1" s="1"/>
  <c r="U4466" i="1"/>
  <c r="V4466" i="1" s="1"/>
  <c r="U4467" i="1"/>
  <c r="V4467" i="1" s="1"/>
  <c r="U4468" i="1"/>
  <c r="V4468" i="1" s="1"/>
  <c r="U4469" i="1"/>
  <c r="V4469" i="1" s="1"/>
  <c r="U4470" i="1"/>
  <c r="V4470" i="1" s="1"/>
  <c r="U4471" i="1"/>
  <c r="V4471" i="1" s="1"/>
  <c r="U4472" i="1"/>
  <c r="V4472" i="1" s="1"/>
  <c r="U4473" i="1"/>
  <c r="V4473" i="1" s="1"/>
  <c r="U4474" i="1"/>
  <c r="V4474" i="1" s="1"/>
  <c r="U4475" i="1"/>
  <c r="V4475" i="1" s="1"/>
  <c r="U4476" i="1"/>
  <c r="V4476" i="1" s="1"/>
  <c r="U4477" i="1"/>
  <c r="V4477" i="1" s="1"/>
  <c r="U4478" i="1"/>
  <c r="V4478" i="1" s="1"/>
  <c r="U4479" i="1"/>
  <c r="V4479" i="1" s="1"/>
  <c r="U4480" i="1"/>
  <c r="V4480" i="1" s="1"/>
  <c r="U4481" i="1"/>
  <c r="V4481" i="1" s="1"/>
  <c r="U4482" i="1"/>
  <c r="V4482" i="1" s="1"/>
  <c r="U4483" i="1"/>
  <c r="V4483" i="1" s="1"/>
  <c r="U4484" i="1"/>
  <c r="V4484" i="1" s="1"/>
  <c r="U4485" i="1"/>
  <c r="V4485" i="1" s="1"/>
  <c r="U4486" i="1"/>
  <c r="V4486" i="1" s="1"/>
  <c r="U4487" i="1"/>
  <c r="V4487" i="1" s="1"/>
  <c r="U4488" i="1"/>
  <c r="V4488" i="1" s="1"/>
  <c r="U4489" i="1"/>
  <c r="V4489" i="1" s="1"/>
  <c r="U4490" i="1"/>
  <c r="V4490" i="1" s="1"/>
  <c r="U4491" i="1"/>
  <c r="V4491" i="1" s="1"/>
  <c r="U4492" i="1"/>
  <c r="V4492" i="1" s="1"/>
  <c r="U4493" i="1"/>
  <c r="V4493" i="1" s="1"/>
  <c r="U4494" i="1"/>
  <c r="V4494" i="1" s="1"/>
  <c r="U4495" i="1"/>
  <c r="V4495" i="1" s="1"/>
  <c r="U4496" i="1"/>
  <c r="V4496" i="1" s="1"/>
  <c r="U4497" i="1"/>
  <c r="V4497" i="1" s="1"/>
  <c r="U4498" i="1"/>
  <c r="V4498" i="1" s="1"/>
  <c r="U4499" i="1"/>
  <c r="V4499" i="1" s="1"/>
  <c r="U4500" i="1"/>
  <c r="V4500" i="1" s="1"/>
  <c r="U4501" i="1"/>
  <c r="V4501" i="1" s="1"/>
  <c r="U4502" i="1"/>
  <c r="V4502" i="1" s="1"/>
  <c r="U4503" i="1"/>
  <c r="V4503" i="1" s="1"/>
  <c r="U4504" i="1"/>
  <c r="V4504" i="1" s="1"/>
  <c r="U4505" i="1"/>
  <c r="V4505" i="1" s="1"/>
  <c r="U4506" i="1"/>
  <c r="V4506" i="1" s="1"/>
  <c r="U4507" i="1"/>
  <c r="V4507" i="1" s="1"/>
  <c r="U4508" i="1"/>
  <c r="V4508" i="1" s="1"/>
  <c r="U4509" i="1"/>
  <c r="V4509" i="1" s="1"/>
  <c r="U4510" i="1"/>
  <c r="V4510" i="1" s="1"/>
  <c r="U4511" i="1"/>
  <c r="V4511" i="1" s="1"/>
  <c r="U4512" i="1"/>
  <c r="V4512" i="1" s="1"/>
  <c r="U4513" i="1"/>
  <c r="V4513" i="1" s="1"/>
  <c r="U4514" i="1"/>
  <c r="V4514" i="1" s="1"/>
  <c r="U4515" i="1"/>
  <c r="V4515" i="1" s="1"/>
  <c r="U4516" i="1"/>
  <c r="V4516" i="1" s="1"/>
  <c r="U4517" i="1"/>
  <c r="V4517" i="1" s="1"/>
  <c r="U4518" i="1"/>
  <c r="V4518" i="1" s="1"/>
  <c r="U4519" i="1"/>
  <c r="V4519" i="1" s="1"/>
  <c r="U4520" i="1"/>
  <c r="V4520" i="1" s="1"/>
  <c r="U4521" i="1"/>
  <c r="V4521" i="1" s="1"/>
  <c r="U4522" i="1"/>
  <c r="V4522" i="1" s="1"/>
  <c r="U4523" i="1"/>
  <c r="V4523" i="1" s="1"/>
  <c r="U4524" i="1"/>
  <c r="V4524" i="1" s="1"/>
  <c r="U4525" i="1"/>
  <c r="V4525" i="1" s="1"/>
  <c r="U4526" i="1"/>
  <c r="V4526" i="1" s="1"/>
  <c r="U4527" i="1"/>
  <c r="V4527" i="1" s="1"/>
  <c r="U4528" i="1"/>
  <c r="V4528" i="1" s="1"/>
  <c r="U4529" i="1"/>
  <c r="V4529" i="1" s="1"/>
  <c r="U4530" i="1"/>
  <c r="V4530" i="1" s="1"/>
  <c r="U4531" i="1"/>
  <c r="V4531" i="1" s="1"/>
  <c r="U4532" i="1"/>
  <c r="V4532" i="1" s="1"/>
  <c r="U4533" i="1"/>
  <c r="V4533" i="1" s="1"/>
  <c r="U4534" i="1"/>
  <c r="V4534" i="1" s="1"/>
  <c r="U4535" i="1"/>
  <c r="V4535" i="1" s="1"/>
  <c r="U4536" i="1"/>
  <c r="V4536" i="1" s="1"/>
  <c r="U4537" i="1"/>
  <c r="V4537" i="1" s="1"/>
  <c r="U4538" i="1"/>
  <c r="V4538" i="1" s="1"/>
  <c r="U4539" i="1"/>
  <c r="V4539" i="1" s="1"/>
  <c r="U4540" i="1"/>
  <c r="V4540" i="1" s="1"/>
  <c r="U4541" i="1"/>
  <c r="V4541" i="1" s="1"/>
  <c r="U4542" i="1"/>
  <c r="V4542" i="1" s="1"/>
  <c r="U4543" i="1"/>
  <c r="V4543" i="1" s="1"/>
  <c r="U4544" i="1"/>
  <c r="V4544" i="1" s="1"/>
  <c r="U4545" i="1"/>
  <c r="V4545" i="1" s="1"/>
  <c r="U4546" i="1"/>
  <c r="V4546" i="1" s="1"/>
  <c r="U4547" i="1"/>
  <c r="V4547" i="1" s="1"/>
  <c r="U4548" i="1"/>
  <c r="V4548" i="1" s="1"/>
  <c r="U4549" i="1"/>
  <c r="V4549" i="1" s="1"/>
  <c r="U4550" i="1"/>
  <c r="V4550" i="1" s="1"/>
  <c r="U4551" i="1"/>
  <c r="V4551" i="1" s="1"/>
  <c r="U4552" i="1"/>
  <c r="V4552" i="1" s="1"/>
  <c r="U4553" i="1"/>
  <c r="V4553" i="1" s="1"/>
  <c r="U4554" i="1"/>
  <c r="V4554" i="1" s="1"/>
  <c r="U4555" i="1"/>
  <c r="V4555" i="1" s="1"/>
  <c r="U4556" i="1"/>
  <c r="V4556" i="1" s="1"/>
  <c r="U4557" i="1"/>
  <c r="V4557" i="1" s="1"/>
  <c r="U4558" i="1"/>
  <c r="V4558" i="1" s="1"/>
  <c r="U4559" i="1"/>
  <c r="V4559" i="1" s="1"/>
  <c r="U4560" i="1"/>
  <c r="V4560" i="1" s="1"/>
  <c r="U4561" i="1"/>
  <c r="V4561" i="1" s="1"/>
  <c r="U4562" i="1"/>
  <c r="V4562" i="1" s="1"/>
  <c r="U4563" i="1"/>
  <c r="V4563" i="1" s="1"/>
  <c r="U4564" i="1"/>
  <c r="V4564" i="1" s="1"/>
  <c r="U4565" i="1"/>
  <c r="V4565" i="1" s="1"/>
  <c r="U4566" i="1"/>
  <c r="V4566" i="1" s="1"/>
  <c r="U4567" i="1"/>
  <c r="V4567" i="1" s="1"/>
  <c r="U4568" i="1"/>
  <c r="V4568" i="1" s="1"/>
  <c r="U4569" i="1"/>
  <c r="V4569" i="1" s="1"/>
  <c r="U4570" i="1"/>
  <c r="V4570" i="1" s="1"/>
  <c r="U4571" i="1"/>
  <c r="V4571" i="1" s="1"/>
  <c r="U4572" i="1"/>
  <c r="V4572" i="1" s="1"/>
  <c r="U4573" i="1"/>
  <c r="V4573" i="1" s="1"/>
  <c r="U4574" i="1"/>
  <c r="V4574" i="1" s="1"/>
  <c r="U4575" i="1"/>
  <c r="V4575" i="1" s="1"/>
  <c r="U4576" i="1"/>
  <c r="V4576" i="1" s="1"/>
  <c r="U4577" i="1"/>
  <c r="V4577" i="1" s="1"/>
  <c r="U4578" i="1"/>
  <c r="V4578" i="1" s="1"/>
  <c r="U4579" i="1"/>
  <c r="V4579" i="1" s="1"/>
  <c r="U4580" i="1"/>
  <c r="V4580" i="1" s="1"/>
  <c r="U4581" i="1"/>
  <c r="V4581" i="1" s="1"/>
  <c r="U4582" i="1"/>
  <c r="V4582" i="1" s="1"/>
  <c r="U4583" i="1"/>
  <c r="V4583" i="1" s="1"/>
  <c r="U4584" i="1"/>
  <c r="V4584" i="1" s="1"/>
  <c r="U4585" i="1"/>
  <c r="V4585" i="1" s="1"/>
  <c r="U4586" i="1"/>
  <c r="V4586" i="1" s="1"/>
  <c r="U4587" i="1"/>
  <c r="V4587" i="1" s="1"/>
  <c r="U4588" i="1"/>
  <c r="V4588" i="1" s="1"/>
  <c r="U4589" i="1"/>
  <c r="V4589" i="1" s="1"/>
  <c r="U4590" i="1"/>
  <c r="V4590" i="1" s="1"/>
  <c r="U4591" i="1"/>
  <c r="V4591" i="1" s="1"/>
  <c r="U4592" i="1"/>
  <c r="V4592" i="1" s="1"/>
  <c r="U4593" i="1"/>
  <c r="V4593" i="1" s="1"/>
  <c r="U4594" i="1"/>
  <c r="V4594" i="1" s="1"/>
  <c r="U4595" i="1"/>
  <c r="V4595" i="1" s="1"/>
  <c r="U4596" i="1"/>
  <c r="V4596" i="1" s="1"/>
  <c r="U4597" i="1"/>
  <c r="V4597" i="1" s="1"/>
  <c r="U4598" i="1"/>
  <c r="V4598" i="1" s="1"/>
  <c r="U4599" i="1"/>
  <c r="V4599" i="1" s="1"/>
  <c r="U4600" i="1"/>
  <c r="V4600" i="1" s="1"/>
  <c r="U4601" i="1"/>
  <c r="V4601" i="1" s="1"/>
  <c r="U4602" i="1"/>
  <c r="V4602" i="1" s="1"/>
  <c r="U4603" i="1"/>
  <c r="V4603" i="1" s="1"/>
  <c r="U4604" i="1"/>
  <c r="V4604" i="1" s="1"/>
  <c r="U4605" i="1"/>
  <c r="V4605" i="1" s="1"/>
  <c r="U4606" i="1"/>
  <c r="V4606" i="1" s="1"/>
  <c r="U4607" i="1"/>
  <c r="V4607" i="1" s="1"/>
  <c r="U4608" i="1"/>
  <c r="V4608" i="1" s="1"/>
  <c r="U4609" i="1"/>
  <c r="V4609" i="1" s="1"/>
  <c r="U4610" i="1"/>
  <c r="V4610" i="1" s="1"/>
  <c r="U4611" i="1"/>
  <c r="V4611" i="1" s="1"/>
  <c r="U4612" i="1"/>
  <c r="V4612" i="1" s="1"/>
  <c r="U4613" i="1"/>
  <c r="V4613" i="1" s="1"/>
  <c r="U4614" i="1"/>
  <c r="V4614" i="1" s="1"/>
  <c r="U4615" i="1"/>
  <c r="V4615" i="1" s="1"/>
  <c r="U4616" i="1"/>
  <c r="V4616" i="1" s="1"/>
  <c r="U4617" i="1"/>
  <c r="V4617" i="1" s="1"/>
  <c r="U4618" i="1"/>
  <c r="V4618" i="1" s="1"/>
  <c r="U4619" i="1"/>
  <c r="V4619" i="1" s="1"/>
  <c r="U4620" i="1"/>
  <c r="V4620" i="1" s="1"/>
  <c r="U4621" i="1"/>
  <c r="V4621" i="1" s="1"/>
  <c r="U4622" i="1"/>
  <c r="V4622" i="1" s="1"/>
  <c r="U4623" i="1"/>
  <c r="V4623" i="1" s="1"/>
  <c r="U4624" i="1"/>
  <c r="V4624" i="1" s="1"/>
  <c r="U4625" i="1"/>
  <c r="V4625" i="1" s="1"/>
  <c r="U4626" i="1"/>
  <c r="V4626" i="1" s="1"/>
  <c r="U4627" i="1"/>
  <c r="V4627" i="1" s="1"/>
  <c r="U4628" i="1"/>
  <c r="V4628" i="1" s="1"/>
  <c r="U4629" i="1"/>
  <c r="V4629" i="1" s="1"/>
  <c r="U4630" i="1"/>
  <c r="V4630" i="1" s="1"/>
  <c r="U4631" i="1"/>
  <c r="V4631" i="1" s="1"/>
  <c r="U4632" i="1"/>
  <c r="V4632" i="1" s="1"/>
  <c r="U4633" i="1"/>
  <c r="V4633" i="1" s="1"/>
  <c r="U4634" i="1"/>
  <c r="V4634" i="1" s="1"/>
  <c r="U4635" i="1"/>
  <c r="V4635" i="1" s="1"/>
  <c r="U4636" i="1"/>
  <c r="V4636" i="1" s="1"/>
  <c r="U4637" i="1"/>
  <c r="V4637" i="1" s="1"/>
  <c r="U4638" i="1"/>
  <c r="V4638" i="1" s="1"/>
  <c r="U4639" i="1"/>
  <c r="V4639" i="1" s="1"/>
  <c r="U4640" i="1"/>
  <c r="V4640" i="1" s="1"/>
  <c r="U4641" i="1"/>
  <c r="V4641" i="1" s="1"/>
  <c r="U4642" i="1"/>
  <c r="V4642" i="1" s="1"/>
  <c r="U4643" i="1"/>
  <c r="V4643" i="1" s="1"/>
  <c r="U4644" i="1"/>
  <c r="V4644" i="1" s="1"/>
  <c r="U4645" i="1"/>
  <c r="V4645" i="1" s="1"/>
  <c r="U4646" i="1"/>
  <c r="V4646" i="1" s="1"/>
  <c r="U4647" i="1"/>
  <c r="V4647" i="1" s="1"/>
  <c r="U4648" i="1"/>
  <c r="V4648" i="1" s="1"/>
  <c r="U4649" i="1"/>
  <c r="V4649" i="1" s="1"/>
  <c r="U4650" i="1"/>
  <c r="V4650" i="1" s="1"/>
  <c r="U4651" i="1"/>
  <c r="V4651" i="1" s="1"/>
  <c r="U4652" i="1"/>
  <c r="V4652" i="1" s="1"/>
  <c r="U4653" i="1"/>
  <c r="V4653" i="1" s="1"/>
  <c r="U4654" i="1"/>
  <c r="V4654" i="1" s="1"/>
  <c r="U4655" i="1"/>
  <c r="V4655" i="1" s="1"/>
  <c r="U4656" i="1"/>
  <c r="V4656" i="1" s="1"/>
  <c r="U4657" i="1"/>
  <c r="V4657" i="1" s="1"/>
  <c r="U4658" i="1"/>
  <c r="V4658" i="1" s="1"/>
  <c r="U4659" i="1"/>
  <c r="V4659" i="1" s="1"/>
  <c r="U4660" i="1"/>
  <c r="V4660" i="1" s="1"/>
  <c r="U4661" i="1"/>
  <c r="V4661" i="1" s="1"/>
  <c r="U4662" i="1"/>
  <c r="V4662" i="1" s="1"/>
  <c r="U4663" i="1"/>
  <c r="V4663" i="1" s="1"/>
  <c r="U4664" i="1"/>
  <c r="V4664" i="1" s="1"/>
  <c r="U4665" i="1"/>
  <c r="V4665" i="1" s="1"/>
  <c r="U4666" i="1"/>
  <c r="V4666" i="1" s="1"/>
  <c r="U4667" i="1"/>
  <c r="V4667" i="1" s="1"/>
  <c r="U4668" i="1"/>
  <c r="V4668" i="1" s="1"/>
  <c r="U4669" i="1"/>
  <c r="V4669" i="1" s="1"/>
  <c r="U4670" i="1"/>
  <c r="V4670" i="1" s="1"/>
  <c r="U4671" i="1"/>
  <c r="V4671" i="1" s="1"/>
  <c r="U4672" i="1"/>
  <c r="V4672" i="1" s="1"/>
  <c r="U4673" i="1"/>
  <c r="V4673" i="1" s="1"/>
  <c r="U4674" i="1"/>
  <c r="V4674" i="1" s="1"/>
  <c r="U4675" i="1"/>
  <c r="V4675" i="1" s="1"/>
  <c r="U4676" i="1"/>
  <c r="V4676" i="1" s="1"/>
  <c r="U4677" i="1"/>
  <c r="V4677" i="1" s="1"/>
  <c r="U4678" i="1"/>
  <c r="V4678" i="1" s="1"/>
  <c r="U4679" i="1"/>
  <c r="V4679" i="1" s="1"/>
  <c r="U4680" i="1"/>
  <c r="V4680" i="1" s="1"/>
  <c r="U4681" i="1"/>
  <c r="V4681" i="1" s="1"/>
  <c r="U4682" i="1"/>
  <c r="V4682" i="1" s="1"/>
  <c r="U4683" i="1"/>
  <c r="V4683" i="1" s="1"/>
  <c r="U4684" i="1"/>
  <c r="V4684" i="1" s="1"/>
  <c r="U4685" i="1"/>
  <c r="V4685" i="1" s="1"/>
  <c r="U4686" i="1"/>
  <c r="V4686" i="1" s="1"/>
  <c r="U4687" i="1"/>
  <c r="V4687" i="1" s="1"/>
  <c r="U4688" i="1"/>
  <c r="V4688" i="1" s="1"/>
  <c r="U4689" i="1"/>
  <c r="V4689" i="1" s="1"/>
  <c r="U4690" i="1"/>
  <c r="V4690" i="1" s="1"/>
  <c r="U4691" i="1"/>
  <c r="V4691" i="1" s="1"/>
  <c r="U4692" i="1"/>
  <c r="V4692" i="1" s="1"/>
  <c r="U4693" i="1"/>
  <c r="V4693" i="1" s="1"/>
  <c r="U4694" i="1"/>
  <c r="V4694" i="1" s="1"/>
  <c r="U4695" i="1"/>
  <c r="V4695" i="1" s="1"/>
  <c r="U4696" i="1"/>
  <c r="V4696" i="1" s="1"/>
  <c r="U4697" i="1"/>
  <c r="V4697" i="1" s="1"/>
  <c r="U4698" i="1"/>
  <c r="V4698" i="1" s="1"/>
  <c r="U4699" i="1"/>
  <c r="V4699" i="1" s="1"/>
  <c r="U4700" i="1"/>
  <c r="V4700" i="1" s="1"/>
  <c r="U4701" i="1"/>
  <c r="V4701" i="1" s="1"/>
  <c r="U4702" i="1"/>
  <c r="V4702" i="1" s="1"/>
  <c r="U4703" i="1"/>
  <c r="V4703" i="1" s="1"/>
  <c r="U4704" i="1"/>
  <c r="V4704" i="1" s="1"/>
  <c r="U4705" i="1"/>
  <c r="V4705" i="1" s="1"/>
  <c r="U4706" i="1"/>
  <c r="V4706" i="1" s="1"/>
  <c r="U4707" i="1"/>
  <c r="V4707" i="1" s="1"/>
  <c r="U4708" i="1"/>
  <c r="V4708" i="1" s="1"/>
  <c r="U4709" i="1"/>
  <c r="V4709" i="1" s="1"/>
  <c r="U4710" i="1"/>
  <c r="V4710" i="1" s="1"/>
  <c r="U4711" i="1"/>
  <c r="V4711" i="1" s="1"/>
  <c r="U4712" i="1"/>
  <c r="V4712" i="1" s="1"/>
  <c r="U4713" i="1"/>
  <c r="V4713" i="1" s="1"/>
  <c r="U4714" i="1"/>
  <c r="V4714" i="1" s="1"/>
  <c r="U4715" i="1"/>
  <c r="V4715" i="1" s="1"/>
  <c r="U4716" i="1"/>
  <c r="V4716" i="1" s="1"/>
  <c r="U4717" i="1"/>
  <c r="V4717" i="1" s="1"/>
  <c r="U4718" i="1"/>
  <c r="V4718" i="1" s="1"/>
  <c r="U4719" i="1"/>
  <c r="V4719" i="1" s="1"/>
  <c r="U4720" i="1"/>
  <c r="V4720" i="1" s="1"/>
  <c r="U4721" i="1"/>
  <c r="V4721" i="1" s="1"/>
  <c r="U4722" i="1"/>
  <c r="V4722" i="1" s="1"/>
  <c r="U4723" i="1"/>
  <c r="V4723" i="1" s="1"/>
  <c r="U4724" i="1"/>
  <c r="V4724" i="1" s="1"/>
  <c r="U4725" i="1"/>
  <c r="V4725" i="1" s="1"/>
  <c r="U4726" i="1"/>
  <c r="V4726" i="1" s="1"/>
  <c r="U4727" i="1"/>
  <c r="V4727" i="1" s="1"/>
  <c r="U4728" i="1"/>
  <c r="V4728" i="1" s="1"/>
  <c r="U4729" i="1"/>
  <c r="V4729" i="1" s="1"/>
  <c r="U4730" i="1"/>
  <c r="V4730" i="1" s="1"/>
  <c r="U4731" i="1"/>
  <c r="V4731" i="1" s="1"/>
  <c r="U4732" i="1"/>
  <c r="V4732" i="1" s="1"/>
  <c r="U4733" i="1"/>
  <c r="V4733" i="1" s="1"/>
  <c r="U4734" i="1"/>
  <c r="V4734" i="1" s="1"/>
  <c r="U4735" i="1"/>
  <c r="V4735" i="1" s="1"/>
  <c r="U4736" i="1"/>
  <c r="V4736" i="1" s="1"/>
  <c r="U4737" i="1"/>
  <c r="V4737" i="1" s="1"/>
  <c r="U4738" i="1"/>
  <c r="V4738" i="1" s="1"/>
  <c r="U4739" i="1"/>
  <c r="V4739" i="1" s="1"/>
  <c r="U4740" i="1"/>
  <c r="V4740" i="1" s="1"/>
  <c r="U4741" i="1"/>
  <c r="V4741" i="1" s="1"/>
  <c r="U4742" i="1"/>
  <c r="V4742" i="1" s="1"/>
  <c r="U4743" i="1"/>
  <c r="V4743" i="1" s="1"/>
  <c r="U4744" i="1"/>
  <c r="V4744" i="1" s="1"/>
  <c r="U4745" i="1"/>
  <c r="V4745" i="1" s="1"/>
  <c r="U4746" i="1"/>
  <c r="V4746" i="1" s="1"/>
  <c r="U4747" i="1"/>
  <c r="V4747" i="1" s="1"/>
  <c r="U4748" i="1"/>
  <c r="V4748" i="1" s="1"/>
  <c r="U4749" i="1"/>
  <c r="V4749" i="1" s="1"/>
  <c r="U4750" i="1"/>
  <c r="V4750" i="1" s="1"/>
  <c r="U4751" i="1"/>
  <c r="V4751" i="1" s="1"/>
  <c r="U4752" i="1"/>
  <c r="V4752" i="1" s="1"/>
  <c r="U4753" i="1"/>
  <c r="V4753" i="1" s="1"/>
  <c r="U4754" i="1"/>
  <c r="V4754" i="1" s="1"/>
  <c r="U4755" i="1"/>
  <c r="V4755" i="1" s="1"/>
  <c r="U4756" i="1"/>
  <c r="V4756" i="1" s="1"/>
  <c r="U4757" i="1"/>
  <c r="V4757" i="1" s="1"/>
  <c r="U4758" i="1"/>
  <c r="V4758" i="1" s="1"/>
  <c r="U4759" i="1"/>
  <c r="V4759" i="1" s="1"/>
  <c r="U4760" i="1"/>
  <c r="V4760" i="1" s="1"/>
  <c r="U4761" i="1"/>
  <c r="V4761" i="1" s="1"/>
  <c r="U4762" i="1"/>
  <c r="V4762" i="1" s="1"/>
  <c r="U4763" i="1"/>
  <c r="V4763" i="1" s="1"/>
  <c r="U4764" i="1"/>
  <c r="V4764" i="1" s="1"/>
  <c r="U4765" i="1"/>
  <c r="V4765" i="1" s="1"/>
  <c r="U4766" i="1"/>
  <c r="V4766" i="1" s="1"/>
  <c r="U4767" i="1"/>
  <c r="V4767" i="1" s="1"/>
  <c r="U4768" i="1"/>
  <c r="V4768" i="1" s="1"/>
  <c r="U4769" i="1"/>
  <c r="V4769" i="1" s="1"/>
  <c r="U4770" i="1"/>
  <c r="V4770" i="1" s="1"/>
  <c r="U4771" i="1"/>
  <c r="V4771" i="1" s="1"/>
  <c r="U4772" i="1"/>
  <c r="V4772" i="1" s="1"/>
  <c r="U4773" i="1"/>
  <c r="V4773" i="1" s="1"/>
  <c r="U4774" i="1"/>
  <c r="V4774" i="1" s="1"/>
  <c r="U4775" i="1"/>
  <c r="V4775" i="1" s="1"/>
  <c r="U4776" i="1"/>
  <c r="V4776" i="1" s="1"/>
  <c r="U4777" i="1"/>
  <c r="V4777" i="1" s="1"/>
  <c r="U4778" i="1"/>
  <c r="V4778" i="1" s="1"/>
  <c r="U4779" i="1"/>
  <c r="V4779" i="1" s="1"/>
  <c r="U4780" i="1"/>
  <c r="V4780" i="1" s="1"/>
  <c r="U4781" i="1"/>
  <c r="V4781" i="1" s="1"/>
  <c r="U4782" i="1"/>
  <c r="V4782" i="1" s="1"/>
  <c r="U4783" i="1"/>
  <c r="V4783" i="1" s="1"/>
  <c r="U4784" i="1"/>
  <c r="V4784" i="1" s="1"/>
  <c r="U4785" i="1"/>
  <c r="V4785" i="1" s="1"/>
  <c r="U4786" i="1"/>
  <c r="V4786" i="1" s="1"/>
  <c r="U4787" i="1"/>
  <c r="V4787" i="1" s="1"/>
  <c r="U4788" i="1"/>
  <c r="V4788" i="1" s="1"/>
  <c r="U4789" i="1"/>
  <c r="V4789" i="1" s="1"/>
  <c r="U4790" i="1"/>
  <c r="V4790" i="1" s="1"/>
  <c r="U4791" i="1"/>
  <c r="V4791" i="1" s="1"/>
  <c r="U4792" i="1"/>
  <c r="V4792" i="1" s="1"/>
  <c r="U4793" i="1"/>
  <c r="V4793" i="1" s="1"/>
  <c r="U4794" i="1"/>
  <c r="V4794" i="1" s="1"/>
  <c r="U4795" i="1"/>
  <c r="V4795" i="1" s="1"/>
  <c r="U4796" i="1"/>
  <c r="V4796" i="1" s="1"/>
  <c r="U4797" i="1"/>
  <c r="V4797" i="1" s="1"/>
  <c r="U4798" i="1"/>
  <c r="V4798" i="1" s="1"/>
  <c r="U4799" i="1"/>
  <c r="V4799" i="1" s="1"/>
  <c r="U4800" i="1"/>
  <c r="V4800" i="1" s="1"/>
  <c r="U4801" i="1"/>
  <c r="V4801" i="1" s="1"/>
  <c r="U4802" i="1"/>
  <c r="V4802" i="1" s="1"/>
  <c r="U4803" i="1"/>
  <c r="V4803" i="1" s="1"/>
  <c r="U4804" i="1"/>
  <c r="V4804" i="1" s="1"/>
  <c r="U4805" i="1"/>
  <c r="V4805" i="1" s="1"/>
  <c r="U4806" i="1"/>
  <c r="V4806" i="1" s="1"/>
  <c r="U4807" i="1"/>
  <c r="V4807" i="1" s="1"/>
  <c r="U4808" i="1"/>
  <c r="V4808" i="1" s="1"/>
  <c r="U4809" i="1"/>
  <c r="V4809" i="1" s="1"/>
  <c r="U4810" i="1"/>
  <c r="V4810" i="1" s="1"/>
  <c r="U4811" i="1"/>
  <c r="V4811" i="1" s="1"/>
  <c r="U4812" i="1"/>
  <c r="V4812" i="1" s="1"/>
  <c r="U4813" i="1"/>
  <c r="V4813" i="1" s="1"/>
  <c r="U4814" i="1"/>
  <c r="V4814" i="1" s="1"/>
  <c r="U4815" i="1"/>
  <c r="V4815" i="1" s="1"/>
  <c r="U4816" i="1"/>
  <c r="V4816" i="1" s="1"/>
  <c r="U4817" i="1"/>
  <c r="V4817" i="1" s="1"/>
  <c r="U4818" i="1"/>
  <c r="V4818" i="1" s="1"/>
  <c r="U4819" i="1"/>
  <c r="V4819" i="1" s="1"/>
  <c r="U4820" i="1"/>
  <c r="V4820" i="1" s="1"/>
  <c r="U4821" i="1"/>
  <c r="V4821" i="1" s="1"/>
  <c r="U4822" i="1"/>
  <c r="V4822" i="1" s="1"/>
  <c r="U4823" i="1"/>
  <c r="V4823" i="1" s="1"/>
  <c r="U4824" i="1"/>
  <c r="V4824" i="1" s="1"/>
  <c r="U4825" i="1"/>
  <c r="V4825" i="1" s="1"/>
  <c r="U4826" i="1"/>
  <c r="V4826" i="1" s="1"/>
  <c r="U4827" i="1"/>
  <c r="V4827" i="1" s="1"/>
  <c r="U4828" i="1"/>
  <c r="V4828" i="1" s="1"/>
  <c r="U4829" i="1"/>
  <c r="V4829" i="1" s="1"/>
  <c r="U4830" i="1"/>
  <c r="V4830" i="1" s="1"/>
  <c r="U4831" i="1"/>
  <c r="V4831" i="1" s="1"/>
  <c r="U4832" i="1"/>
  <c r="V4832" i="1" s="1"/>
  <c r="U4833" i="1"/>
  <c r="V4833" i="1" s="1"/>
  <c r="U4834" i="1"/>
  <c r="V4834" i="1" s="1"/>
  <c r="U4835" i="1"/>
  <c r="V4835" i="1" s="1"/>
  <c r="U4836" i="1"/>
  <c r="V4836" i="1" s="1"/>
  <c r="U4837" i="1"/>
  <c r="V4837" i="1" s="1"/>
  <c r="U4838" i="1"/>
  <c r="V4838" i="1" s="1"/>
  <c r="U4839" i="1"/>
  <c r="V4839" i="1" s="1"/>
  <c r="U4840" i="1"/>
  <c r="V4840" i="1" s="1"/>
  <c r="U4841" i="1"/>
  <c r="V4841" i="1" s="1"/>
  <c r="U4842" i="1"/>
  <c r="V4842" i="1" s="1"/>
  <c r="U4843" i="1"/>
  <c r="V4843" i="1" s="1"/>
  <c r="U4844" i="1"/>
  <c r="V4844" i="1" s="1"/>
  <c r="U4845" i="1"/>
  <c r="V4845" i="1" s="1"/>
  <c r="U4846" i="1"/>
  <c r="V4846" i="1" s="1"/>
  <c r="U4847" i="1"/>
  <c r="V4847" i="1" s="1"/>
  <c r="U4848" i="1"/>
  <c r="V4848" i="1" s="1"/>
  <c r="U4849" i="1"/>
  <c r="V4849" i="1" s="1"/>
  <c r="U4850" i="1"/>
  <c r="V4850" i="1" s="1"/>
  <c r="U4851" i="1"/>
  <c r="V4851" i="1" s="1"/>
  <c r="U4852" i="1"/>
  <c r="V4852" i="1" s="1"/>
  <c r="U4853" i="1"/>
  <c r="V4853" i="1" s="1"/>
  <c r="U4854" i="1"/>
  <c r="V4854" i="1" s="1"/>
  <c r="U4855" i="1"/>
  <c r="V4855" i="1" s="1"/>
  <c r="U4856" i="1"/>
  <c r="V4856" i="1" s="1"/>
  <c r="U4857" i="1"/>
  <c r="V4857" i="1" s="1"/>
  <c r="U4858" i="1"/>
  <c r="V4858" i="1" s="1"/>
  <c r="U4859" i="1"/>
  <c r="V4859" i="1" s="1"/>
  <c r="U4860" i="1"/>
  <c r="V4860" i="1" s="1"/>
  <c r="U4861" i="1"/>
  <c r="V4861" i="1" s="1"/>
  <c r="U4862" i="1"/>
  <c r="V4862" i="1" s="1"/>
  <c r="U4863" i="1"/>
  <c r="V4863" i="1" s="1"/>
  <c r="U4864" i="1"/>
  <c r="V4864" i="1" s="1"/>
  <c r="U4865" i="1"/>
  <c r="V4865" i="1" s="1"/>
  <c r="U4866" i="1"/>
  <c r="V4866" i="1" s="1"/>
  <c r="U4867" i="1"/>
  <c r="V4867" i="1" s="1"/>
  <c r="U4868" i="1"/>
  <c r="V4868" i="1" s="1"/>
  <c r="U4869" i="1"/>
  <c r="V4869" i="1" s="1"/>
  <c r="U4870" i="1"/>
  <c r="V4870" i="1" s="1"/>
  <c r="U4871" i="1"/>
  <c r="V4871" i="1" s="1"/>
  <c r="U4872" i="1"/>
  <c r="V4872" i="1" s="1"/>
  <c r="U4873" i="1"/>
  <c r="V4873" i="1" s="1"/>
  <c r="U4874" i="1"/>
  <c r="V4874" i="1" s="1"/>
  <c r="U4875" i="1"/>
  <c r="V4875" i="1" s="1"/>
  <c r="U4876" i="1"/>
  <c r="V4876" i="1" s="1"/>
  <c r="U4877" i="1"/>
  <c r="V4877" i="1" s="1"/>
  <c r="U4878" i="1"/>
  <c r="V4878" i="1" s="1"/>
  <c r="U4879" i="1"/>
  <c r="V4879" i="1" s="1"/>
  <c r="U4880" i="1"/>
  <c r="V4880" i="1" s="1"/>
  <c r="U4881" i="1"/>
  <c r="V4881" i="1" s="1"/>
  <c r="U4882" i="1"/>
  <c r="V4882" i="1" s="1"/>
  <c r="U4883" i="1"/>
  <c r="V4883" i="1" s="1"/>
  <c r="U4884" i="1"/>
  <c r="V4884" i="1" s="1"/>
  <c r="U4885" i="1"/>
  <c r="V4885" i="1" s="1"/>
  <c r="U4886" i="1"/>
  <c r="V4886" i="1" s="1"/>
  <c r="U4887" i="1"/>
  <c r="V4887" i="1" s="1"/>
  <c r="U4888" i="1"/>
  <c r="V4888" i="1" s="1"/>
  <c r="U4889" i="1"/>
  <c r="V4889" i="1" s="1"/>
  <c r="U4890" i="1"/>
  <c r="V4890" i="1" s="1"/>
  <c r="U4891" i="1"/>
  <c r="V4891" i="1" s="1"/>
  <c r="U4892" i="1"/>
  <c r="V4892" i="1" s="1"/>
  <c r="U4893" i="1"/>
  <c r="V4893" i="1" s="1"/>
  <c r="U4894" i="1"/>
  <c r="V4894" i="1" s="1"/>
  <c r="U4895" i="1"/>
  <c r="V4895" i="1" s="1"/>
  <c r="U4896" i="1"/>
  <c r="V4896" i="1" s="1"/>
  <c r="U4897" i="1"/>
  <c r="V4897" i="1" s="1"/>
  <c r="U4898" i="1"/>
  <c r="V4898" i="1" s="1"/>
  <c r="U4899" i="1"/>
  <c r="V4899" i="1" s="1"/>
  <c r="U4900" i="1"/>
  <c r="V4900" i="1" s="1"/>
  <c r="U4901" i="1"/>
  <c r="V4901" i="1" s="1"/>
  <c r="U4902" i="1"/>
  <c r="V4902" i="1" s="1"/>
  <c r="U4903" i="1"/>
  <c r="V4903" i="1" s="1"/>
  <c r="U4904" i="1"/>
  <c r="V4904" i="1" s="1"/>
  <c r="U4905" i="1"/>
  <c r="V4905" i="1" s="1"/>
  <c r="U4906" i="1"/>
  <c r="V4906" i="1" s="1"/>
  <c r="U4907" i="1"/>
  <c r="V4907" i="1" s="1"/>
  <c r="U4908" i="1"/>
  <c r="V4908" i="1" s="1"/>
  <c r="U4909" i="1"/>
  <c r="V4909" i="1" s="1"/>
  <c r="U4910" i="1"/>
  <c r="V4910" i="1" s="1"/>
  <c r="U4911" i="1"/>
  <c r="V4911" i="1" s="1"/>
  <c r="U4912" i="1"/>
  <c r="V4912" i="1" s="1"/>
  <c r="U4913" i="1"/>
  <c r="V4913" i="1" s="1"/>
  <c r="U4914" i="1"/>
  <c r="V4914" i="1" s="1"/>
  <c r="U4915" i="1"/>
  <c r="V4915" i="1" s="1"/>
  <c r="U4916" i="1"/>
  <c r="V4916" i="1" s="1"/>
  <c r="U4917" i="1"/>
  <c r="V4917" i="1" s="1"/>
  <c r="U4918" i="1"/>
  <c r="V4918" i="1" s="1"/>
  <c r="U4919" i="1"/>
  <c r="V4919" i="1" s="1"/>
  <c r="U4920" i="1"/>
  <c r="V4920" i="1" s="1"/>
  <c r="U4921" i="1"/>
  <c r="V4921" i="1" s="1"/>
  <c r="U4922" i="1"/>
  <c r="V4922" i="1" s="1"/>
  <c r="U4923" i="1"/>
  <c r="V4923" i="1" s="1"/>
  <c r="U4924" i="1"/>
  <c r="V4924" i="1" s="1"/>
  <c r="U4925" i="1"/>
  <c r="V4925" i="1" s="1"/>
  <c r="U4926" i="1"/>
  <c r="V4926" i="1" s="1"/>
  <c r="U4927" i="1"/>
  <c r="V4927" i="1" s="1"/>
  <c r="U4928" i="1"/>
  <c r="V4928" i="1" s="1"/>
  <c r="U4929" i="1"/>
  <c r="V4929" i="1" s="1"/>
  <c r="U4930" i="1"/>
  <c r="V4930" i="1" s="1"/>
  <c r="U4931" i="1"/>
  <c r="V4931" i="1" s="1"/>
  <c r="U4932" i="1"/>
  <c r="V4932" i="1" s="1"/>
  <c r="U4933" i="1"/>
  <c r="V4933" i="1" s="1"/>
  <c r="U4934" i="1"/>
  <c r="V4934" i="1" s="1"/>
  <c r="U4935" i="1"/>
  <c r="V4935" i="1" s="1"/>
  <c r="U4936" i="1"/>
  <c r="V4936" i="1" s="1"/>
  <c r="U4937" i="1"/>
  <c r="V4937" i="1" s="1"/>
  <c r="U4938" i="1"/>
  <c r="V4938" i="1" s="1"/>
  <c r="U4939" i="1"/>
  <c r="V4939" i="1" s="1"/>
  <c r="U4940" i="1"/>
  <c r="V4940" i="1" s="1"/>
  <c r="U4941" i="1"/>
  <c r="V4941" i="1" s="1"/>
  <c r="U4942" i="1"/>
  <c r="V4942" i="1" s="1"/>
  <c r="U4943" i="1"/>
  <c r="V4943" i="1" s="1"/>
  <c r="U4944" i="1"/>
  <c r="V4944" i="1" s="1"/>
  <c r="U4945" i="1"/>
  <c r="V4945" i="1" s="1"/>
  <c r="U4946" i="1"/>
  <c r="V4946" i="1" s="1"/>
  <c r="U4947" i="1"/>
  <c r="V4947" i="1" s="1"/>
  <c r="U4948" i="1"/>
  <c r="V4948" i="1" s="1"/>
  <c r="U4949" i="1"/>
  <c r="V4949" i="1" s="1"/>
  <c r="U4950" i="1"/>
  <c r="V4950" i="1" s="1"/>
  <c r="U4951" i="1"/>
  <c r="V4951" i="1" s="1"/>
  <c r="U4952" i="1"/>
  <c r="V4952" i="1" s="1"/>
  <c r="U4953" i="1"/>
  <c r="V4953" i="1" s="1"/>
  <c r="U4954" i="1"/>
  <c r="V4954" i="1" s="1"/>
  <c r="U4955" i="1"/>
  <c r="V4955" i="1" s="1"/>
  <c r="U4956" i="1"/>
  <c r="V4956" i="1" s="1"/>
  <c r="U4957" i="1"/>
  <c r="V4957" i="1" s="1"/>
  <c r="U4958" i="1"/>
  <c r="V4958" i="1" s="1"/>
  <c r="U4959" i="1"/>
  <c r="V4959" i="1" s="1"/>
  <c r="U4960" i="1"/>
  <c r="V4960" i="1" s="1"/>
  <c r="U4961" i="1"/>
  <c r="V4961" i="1" s="1"/>
  <c r="U4962" i="1"/>
  <c r="V4962" i="1" s="1"/>
  <c r="U4963" i="1"/>
  <c r="V4963" i="1" s="1"/>
  <c r="U4964" i="1"/>
  <c r="V4964" i="1" s="1"/>
  <c r="U4965" i="1"/>
  <c r="V4965" i="1" s="1"/>
  <c r="U4966" i="1"/>
  <c r="V4966" i="1" s="1"/>
  <c r="U4967" i="1"/>
  <c r="V4967" i="1" s="1"/>
  <c r="U4968" i="1"/>
  <c r="V4968" i="1" s="1"/>
  <c r="U4969" i="1"/>
  <c r="V4969" i="1" s="1"/>
  <c r="U4970" i="1"/>
  <c r="V4970" i="1" s="1"/>
  <c r="U4971" i="1"/>
  <c r="V4971" i="1" s="1"/>
  <c r="U4972" i="1"/>
  <c r="V4972" i="1" s="1"/>
  <c r="U4973" i="1"/>
  <c r="V4973" i="1" s="1"/>
  <c r="U4974" i="1"/>
  <c r="V4974" i="1" s="1"/>
  <c r="U4975" i="1"/>
  <c r="V4975" i="1" s="1"/>
  <c r="U4976" i="1"/>
  <c r="V4976" i="1" s="1"/>
  <c r="U4977" i="1"/>
  <c r="V4977" i="1" s="1"/>
  <c r="U4978" i="1"/>
  <c r="V4978" i="1" s="1"/>
  <c r="U4979" i="1"/>
  <c r="V4979" i="1" s="1"/>
  <c r="U4980" i="1"/>
  <c r="V4980" i="1" s="1"/>
  <c r="U4981" i="1"/>
  <c r="V4981" i="1" s="1"/>
  <c r="U4982" i="1"/>
  <c r="V4982" i="1" s="1"/>
  <c r="U4983" i="1"/>
  <c r="V4983" i="1" s="1"/>
  <c r="U4984" i="1"/>
  <c r="V4984" i="1" s="1"/>
  <c r="U4985" i="1"/>
  <c r="V4985" i="1" s="1"/>
  <c r="U4986" i="1"/>
  <c r="V4986" i="1" s="1"/>
  <c r="U4987" i="1"/>
  <c r="V4987" i="1" s="1"/>
  <c r="U4988" i="1"/>
  <c r="V4988" i="1" s="1"/>
  <c r="U4989" i="1"/>
  <c r="V4989" i="1" s="1"/>
  <c r="U4990" i="1"/>
  <c r="V4990" i="1" s="1"/>
  <c r="U4991" i="1"/>
  <c r="V4991" i="1" s="1"/>
  <c r="U4992" i="1"/>
  <c r="V4992" i="1" s="1"/>
  <c r="U4993" i="1"/>
  <c r="V4993" i="1" s="1"/>
  <c r="U4994" i="1"/>
  <c r="V4994" i="1" s="1"/>
  <c r="U4995" i="1"/>
  <c r="V4995" i="1" s="1"/>
  <c r="U4996" i="1"/>
  <c r="V4996" i="1" s="1"/>
  <c r="U4997" i="1"/>
  <c r="V4997" i="1" s="1"/>
  <c r="U4998" i="1"/>
  <c r="V4998" i="1" s="1"/>
  <c r="U4999" i="1"/>
  <c r="V4999" i="1" s="1"/>
  <c r="U5000" i="1"/>
  <c r="V5000" i="1" s="1"/>
  <c r="U5001" i="1"/>
  <c r="V5001" i="1" s="1"/>
  <c r="U5002" i="1"/>
  <c r="V5002" i="1" s="1"/>
  <c r="U5003" i="1"/>
  <c r="V5003" i="1" s="1"/>
  <c r="U5004" i="1"/>
  <c r="V5004" i="1" s="1"/>
  <c r="U5005" i="1"/>
  <c r="V5005" i="1" s="1"/>
  <c r="U5006" i="1"/>
  <c r="V5006" i="1" s="1"/>
  <c r="U5007" i="1"/>
  <c r="V5007" i="1" s="1"/>
  <c r="U5008" i="1"/>
  <c r="V5008" i="1" s="1"/>
  <c r="U5009" i="1"/>
  <c r="V5009" i="1" s="1"/>
  <c r="U5010" i="1"/>
  <c r="V5010" i="1" s="1"/>
  <c r="U5011" i="1"/>
  <c r="V5011" i="1" s="1"/>
  <c r="U5012" i="1"/>
  <c r="V5012" i="1" s="1"/>
  <c r="U5013" i="1"/>
  <c r="V5013" i="1" s="1"/>
  <c r="U5014" i="1"/>
  <c r="V5014" i="1" s="1"/>
  <c r="U5015" i="1"/>
  <c r="V5015" i="1" s="1"/>
  <c r="U5016" i="1"/>
  <c r="V5016" i="1" s="1"/>
  <c r="U5017" i="1"/>
  <c r="V5017" i="1" s="1"/>
  <c r="U5018" i="1"/>
  <c r="V5018" i="1" s="1"/>
  <c r="U5019" i="1"/>
  <c r="V5019" i="1" s="1"/>
  <c r="U5020" i="1"/>
  <c r="V5020" i="1" s="1"/>
  <c r="U5021" i="1"/>
  <c r="V5021" i="1" s="1"/>
  <c r="U5022" i="1"/>
  <c r="V5022" i="1" s="1"/>
  <c r="U5023" i="1"/>
  <c r="V5023" i="1" s="1"/>
  <c r="U5024" i="1"/>
  <c r="V5024" i="1" s="1"/>
  <c r="U5025" i="1"/>
  <c r="V5025" i="1" s="1"/>
  <c r="U5026" i="1"/>
  <c r="V5026" i="1" s="1"/>
  <c r="U5027" i="1"/>
  <c r="V5027" i="1" s="1"/>
  <c r="U5028" i="1"/>
  <c r="V5028" i="1" s="1"/>
  <c r="U5029" i="1"/>
  <c r="V5029" i="1" s="1"/>
  <c r="U5030" i="1"/>
  <c r="V5030" i="1" s="1"/>
  <c r="U5031" i="1"/>
  <c r="V5031" i="1" s="1"/>
  <c r="U5032" i="1"/>
  <c r="V5032" i="1" s="1"/>
  <c r="U5033" i="1"/>
  <c r="V5033" i="1" s="1"/>
  <c r="U5034" i="1"/>
  <c r="V5034" i="1" s="1"/>
  <c r="U5035" i="1"/>
  <c r="V5035" i="1" s="1"/>
  <c r="U5036" i="1"/>
  <c r="V5036" i="1" s="1"/>
  <c r="U5037" i="1"/>
  <c r="V5037" i="1" s="1"/>
  <c r="U5038" i="1"/>
  <c r="V5038" i="1" s="1"/>
  <c r="U5039" i="1"/>
  <c r="V5039" i="1" s="1"/>
  <c r="U5040" i="1"/>
  <c r="V5040" i="1" s="1"/>
  <c r="U5041" i="1"/>
  <c r="V5041" i="1" s="1"/>
  <c r="U5042" i="1"/>
  <c r="V5042" i="1" s="1"/>
  <c r="U5043" i="1"/>
  <c r="V5043" i="1" s="1"/>
  <c r="U5044" i="1"/>
  <c r="V5044" i="1" s="1"/>
  <c r="U5045" i="1"/>
  <c r="V5045" i="1" s="1"/>
  <c r="U5046" i="1"/>
  <c r="V5046" i="1" s="1"/>
  <c r="U5047" i="1"/>
  <c r="V5047" i="1" s="1"/>
  <c r="U5048" i="1"/>
  <c r="V5048" i="1" s="1"/>
  <c r="U5049" i="1"/>
  <c r="V5049" i="1" s="1"/>
  <c r="U5050" i="1"/>
  <c r="V5050" i="1" s="1"/>
  <c r="U5051" i="1"/>
  <c r="V5051" i="1" s="1"/>
  <c r="U5052" i="1"/>
  <c r="V5052" i="1" s="1"/>
  <c r="U5053" i="1"/>
  <c r="V5053" i="1" s="1"/>
  <c r="U5054" i="1"/>
  <c r="V5054" i="1" s="1"/>
  <c r="U5055" i="1"/>
  <c r="V5055" i="1" s="1"/>
  <c r="U5056" i="1"/>
  <c r="V5056" i="1" s="1"/>
  <c r="U5057" i="1"/>
  <c r="V5057" i="1" s="1"/>
  <c r="U5058" i="1"/>
  <c r="V5058" i="1" s="1"/>
  <c r="U5059" i="1"/>
  <c r="V5059" i="1" s="1"/>
  <c r="U5060" i="1"/>
  <c r="V5060" i="1" s="1"/>
  <c r="U5061" i="1"/>
  <c r="V5061" i="1" s="1"/>
  <c r="U5062" i="1"/>
  <c r="V5062" i="1" s="1"/>
  <c r="U5063" i="1"/>
  <c r="V5063" i="1" s="1"/>
  <c r="U5064" i="1"/>
  <c r="V5064" i="1" s="1"/>
  <c r="U5065" i="1"/>
  <c r="V5065" i="1" s="1"/>
  <c r="U5066" i="1"/>
  <c r="V5066" i="1" s="1"/>
  <c r="U5067" i="1"/>
  <c r="V5067" i="1" s="1"/>
  <c r="U5068" i="1"/>
  <c r="V5068" i="1" s="1"/>
  <c r="U5069" i="1"/>
  <c r="V5069" i="1" s="1"/>
  <c r="U5070" i="1"/>
  <c r="V5070" i="1" s="1"/>
  <c r="U5071" i="1"/>
  <c r="V5071" i="1" s="1"/>
  <c r="U5072" i="1"/>
  <c r="V5072" i="1" s="1"/>
  <c r="U5073" i="1"/>
  <c r="V5073" i="1" s="1"/>
  <c r="U5074" i="1"/>
  <c r="V5074" i="1" s="1"/>
  <c r="U5075" i="1"/>
  <c r="V5075" i="1" s="1"/>
  <c r="U5076" i="1"/>
  <c r="V5076" i="1" s="1"/>
  <c r="U5077" i="1"/>
  <c r="V5077" i="1" s="1"/>
  <c r="U5078" i="1"/>
  <c r="V5078" i="1" s="1"/>
  <c r="U5079" i="1"/>
  <c r="V5079" i="1" s="1"/>
  <c r="U5080" i="1"/>
  <c r="V5080" i="1" s="1"/>
  <c r="U5081" i="1"/>
  <c r="V5081" i="1" s="1"/>
  <c r="U5082" i="1"/>
  <c r="V5082" i="1" s="1"/>
  <c r="U5083" i="1"/>
  <c r="V5083" i="1" s="1"/>
  <c r="U5084" i="1"/>
  <c r="V5084" i="1" s="1"/>
  <c r="U5085" i="1"/>
  <c r="V5085" i="1" s="1"/>
  <c r="U5086" i="1"/>
  <c r="V5086" i="1" s="1"/>
  <c r="U5087" i="1"/>
  <c r="V5087" i="1" s="1"/>
  <c r="U5088" i="1"/>
  <c r="V5088" i="1" s="1"/>
  <c r="U5089" i="1"/>
  <c r="V5089" i="1" s="1"/>
  <c r="U5090" i="1"/>
  <c r="V5090" i="1" s="1"/>
  <c r="U5091" i="1"/>
  <c r="V5091" i="1" s="1"/>
  <c r="U5092" i="1"/>
  <c r="V5092" i="1" s="1"/>
  <c r="U5093" i="1"/>
  <c r="V5093" i="1" s="1"/>
  <c r="U5094" i="1"/>
  <c r="V5094" i="1" s="1"/>
  <c r="U5095" i="1"/>
  <c r="V5095" i="1" s="1"/>
  <c r="U5096" i="1"/>
  <c r="V5096" i="1" s="1"/>
  <c r="U5097" i="1"/>
  <c r="V5097" i="1" s="1"/>
  <c r="U5098" i="1"/>
  <c r="V5098" i="1" s="1"/>
  <c r="U5099" i="1"/>
  <c r="V5099" i="1" s="1"/>
  <c r="U5100" i="1"/>
  <c r="V5100" i="1" s="1"/>
  <c r="U5101" i="1"/>
  <c r="V5101" i="1" s="1"/>
  <c r="U5102" i="1"/>
  <c r="V5102" i="1" s="1"/>
  <c r="U5103" i="1"/>
  <c r="V5103" i="1" s="1"/>
  <c r="U5104" i="1"/>
  <c r="V5104" i="1" s="1"/>
  <c r="U5105" i="1"/>
  <c r="V5105" i="1" s="1"/>
  <c r="U5106" i="1"/>
  <c r="V5106" i="1" s="1"/>
  <c r="U5107" i="1"/>
  <c r="V5107" i="1" s="1"/>
  <c r="U5108" i="1"/>
  <c r="V5108" i="1" s="1"/>
  <c r="U5109" i="1"/>
  <c r="V5109" i="1" s="1"/>
  <c r="U5110" i="1"/>
  <c r="V5110" i="1" s="1"/>
  <c r="U5111" i="1"/>
  <c r="V5111" i="1" s="1"/>
  <c r="U5112" i="1"/>
  <c r="V5112" i="1" s="1"/>
  <c r="U5113" i="1"/>
  <c r="V5113" i="1" s="1"/>
  <c r="U5114" i="1"/>
  <c r="V5114" i="1" s="1"/>
  <c r="U5115" i="1"/>
  <c r="V5115" i="1" s="1"/>
  <c r="U5116" i="1"/>
  <c r="V5116" i="1" s="1"/>
  <c r="U5117" i="1"/>
  <c r="V5117" i="1" s="1"/>
  <c r="U5118" i="1"/>
  <c r="V5118" i="1" s="1"/>
  <c r="U5119" i="1"/>
  <c r="V5119" i="1" s="1"/>
  <c r="U5120" i="1"/>
  <c r="V5120" i="1" s="1"/>
  <c r="U5121" i="1"/>
  <c r="V5121" i="1" s="1"/>
  <c r="U5122" i="1"/>
  <c r="V5122" i="1" s="1"/>
  <c r="U5123" i="1"/>
  <c r="V5123" i="1" s="1"/>
  <c r="U5124" i="1"/>
  <c r="V5124" i="1" s="1"/>
  <c r="U5125" i="1"/>
  <c r="V5125" i="1" s="1"/>
  <c r="U5126" i="1"/>
  <c r="V5126" i="1" s="1"/>
  <c r="U5127" i="1"/>
  <c r="V5127" i="1" s="1"/>
  <c r="U5128" i="1"/>
  <c r="V5128" i="1" s="1"/>
  <c r="U5129" i="1"/>
  <c r="V5129" i="1" s="1"/>
  <c r="U5130" i="1"/>
  <c r="V5130" i="1" s="1"/>
  <c r="U5131" i="1"/>
  <c r="V5131" i="1" s="1"/>
  <c r="U5132" i="1"/>
  <c r="V5132" i="1" s="1"/>
  <c r="U5133" i="1"/>
  <c r="V5133" i="1" s="1"/>
  <c r="U5134" i="1"/>
  <c r="V5134" i="1" s="1"/>
  <c r="U5135" i="1"/>
  <c r="V5135" i="1" s="1"/>
  <c r="U5136" i="1"/>
  <c r="V5136" i="1" s="1"/>
  <c r="U5137" i="1"/>
  <c r="V5137" i="1" s="1"/>
  <c r="U5138" i="1"/>
  <c r="V5138" i="1" s="1"/>
  <c r="U5139" i="1"/>
  <c r="V5139" i="1" s="1"/>
  <c r="U5140" i="1"/>
  <c r="V5140" i="1" s="1"/>
  <c r="U5141" i="1"/>
  <c r="V5141" i="1" s="1"/>
  <c r="U5142" i="1"/>
  <c r="V5142" i="1" s="1"/>
  <c r="U5143" i="1"/>
  <c r="V5143" i="1" s="1"/>
  <c r="U5144" i="1"/>
  <c r="V5144" i="1" s="1"/>
  <c r="U5145" i="1"/>
  <c r="V5145" i="1" s="1"/>
  <c r="U5146" i="1"/>
  <c r="V5146" i="1" s="1"/>
  <c r="U5147" i="1"/>
  <c r="V5147" i="1" s="1"/>
  <c r="U5148" i="1"/>
  <c r="V5148" i="1" s="1"/>
  <c r="U5149" i="1"/>
  <c r="V5149" i="1" s="1"/>
  <c r="U5150" i="1"/>
  <c r="V5150" i="1" s="1"/>
  <c r="U5151" i="1"/>
  <c r="V5151" i="1" s="1"/>
  <c r="U5152" i="1"/>
  <c r="V5152" i="1" s="1"/>
  <c r="U5153" i="1"/>
  <c r="V5153" i="1" s="1"/>
  <c r="U5154" i="1"/>
  <c r="V5154" i="1" s="1"/>
  <c r="U5155" i="1"/>
  <c r="V5155" i="1" s="1"/>
  <c r="U5156" i="1"/>
  <c r="V5156" i="1" s="1"/>
  <c r="U5157" i="1"/>
  <c r="V5157" i="1" s="1"/>
  <c r="U5158" i="1"/>
  <c r="V5158" i="1" s="1"/>
  <c r="U5159" i="1"/>
  <c r="V5159" i="1" s="1"/>
  <c r="U5160" i="1"/>
  <c r="V5160" i="1" s="1"/>
  <c r="U5161" i="1"/>
  <c r="V5161" i="1" s="1"/>
  <c r="U5162" i="1"/>
  <c r="V5162" i="1" s="1"/>
  <c r="U5163" i="1"/>
  <c r="V5163" i="1" s="1"/>
  <c r="U5164" i="1"/>
  <c r="V5164" i="1" s="1"/>
  <c r="U5165" i="1"/>
  <c r="V5165" i="1" s="1"/>
  <c r="U5166" i="1"/>
  <c r="V5166" i="1" s="1"/>
  <c r="U5167" i="1"/>
  <c r="V5167" i="1" s="1"/>
  <c r="U5168" i="1"/>
  <c r="V5168" i="1" s="1"/>
  <c r="U5169" i="1"/>
  <c r="V5169" i="1" s="1"/>
  <c r="U5170" i="1"/>
  <c r="V5170" i="1" s="1"/>
  <c r="U5171" i="1"/>
  <c r="V5171" i="1" s="1"/>
  <c r="U5172" i="1"/>
  <c r="V5172" i="1" s="1"/>
  <c r="U5173" i="1"/>
  <c r="V5173" i="1" s="1"/>
  <c r="U5174" i="1"/>
  <c r="V5174" i="1" s="1"/>
  <c r="U5175" i="1"/>
  <c r="V5175" i="1" s="1"/>
  <c r="U5176" i="1"/>
  <c r="V5176" i="1" s="1"/>
  <c r="U5177" i="1"/>
  <c r="V5177" i="1" s="1"/>
  <c r="U5178" i="1"/>
  <c r="V5178" i="1" s="1"/>
  <c r="U5179" i="1"/>
  <c r="V5179" i="1" s="1"/>
  <c r="U5180" i="1"/>
  <c r="V5180" i="1" s="1"/>
  <c r="U5181" i="1"/>
  <c r="V5181" i="1" s="1"/>
  <c r="U5182" i="1"/>
  <c r="V5182" i="1" s="1"/>
  <c r="U5183" i="1"/>
  <c r="V5183" i="1" s="1"/>
  <c r="U5184" i="1"/>
  <c r="V5184" i="1" s="1"/>
  <c r="U5185" i="1"/>
  <c r="V5185" i="1" s="1"/>
  <c r="U5186" i="1"/>
  <c r="V5186" i="1" s="1"/>
  <c r="U5187" i="1"/>
  <c r="V5187" i="1" s="1"/>
  <c r="U5188" i="1"/>
  <c r="V5188" i="1" s="1"/>
  <c r="U5189" i="1"/>
  <c r="V5189" i="1" s="1"/>
  <c r="U5190" i="1"/>
  <c r="V5190" i="1" s="1"/>
  <c r="U5191" i="1"/>
  <c r="V5191" i="1" s="1"/>
  <c r="U5192" i="1"/>
  <c r="V5192" i="1" s="1"/>
  <c r="U5193" i="1"/>
  <c r="V5193" i="1" s="1"/>
  <c r="U5194" i="1"/>
  <c r="V5194" i="1" s="1"/>
  <c r="U5195" i="1"/>
  <c r="V5195" i="1" s="1"/>
  <c r="U5196" i="1"/>
  <c r="V5196" i="1" s="1"/>
  <c r="U5197" i="1"/>
  <c r="V5197" i="1" s="1"/>
  <c r="U5198" i="1"/>
  <c r="V5198" i="1" s="1"/>
  <c r="U5199" i="1"/>
  <c r="V5199" i="1" s="1"/>
  <c r="U5200" i="1"/>
  <c r="V5200" i="1" s="1"/>
  <c r="U5201" i="1"/>
  <c r="V5201" i="1" s="1"/>
  <c r="U5202" i="1"/>
  <c r="V5202" i="1" s="1"/>
  <c r="U5203" i="1"/>
  <c r="V5203" i="1" s="1"/>
  <c r="U5204" i="1"/>
  <c r="V5204" i="1" s="1"/>
  <c r="U5205" i="1"/>
  <c r="V5205" i="1" s="1"/>
  <c r="U5206" i="1"/>
  <c r="V5206" i="1" s="1"/>
  <c r="U5207" i="1"/>
  <c r="V5207" i="1" s="1"/>
  <c r="U5208" i="1"/>
  <c r="V5208" i="1" s="1"/>
  <c r="U5209" i="1"/>
  <c r="V5209" i="1" s="1"/>
  <c r="U5210" i="1"/>
  <c r="V5210" i="1" s="1"/>
  <c r="U5211" i="1"/>
  <c r="V5211" i="1" s="1"/>
  <c r="U5212" i="1"/>
  <c r="V5212" i="1" s="1"/>
  <c r="U5213" i="1"/>
  <c r="V5213" i="1" s="1"/>
  <c r="U5214" i="1"/>
  <c r="V5214" i="1" s="1"/>
  <c r="U5215" i="1"/>
  <c r="V5215" i="1" s="1"/>
  <c r="U5216" i="1"/>
  <c r="V5216" i="1" s="1"/>
  <c r="U5217" i="1"/>
  <c r="V5217" i="1" s="1"/>
  <c r="U5218" i="1"/>
  <c r="V5218" i="1" s="1"/>
  <c r="U5219" i="1"/>
  <c r="V5219" i="1" s="1"/>
  <c r="U5220" i="1"/>
  <c r="V5220" i="1" s="1"/>
  <c r="U5221" i="1"/>
  <c r="V5221" i="1" s="1"/>
  <c r="U5222" i="1"/>
  <c r="V5222" i="1" s="1"/>
  <c r="U5223" i="1"/>
  <c r="V5223" i="1" s="1"/>
  <c r="U5224" i="1"/>
  <c r="V5224" i="1" s="1"/>
  <c r="U5225" i="1"/>
  <c r="V5225" i="1" s="1"/>
  <c r="U5226" i="1"/>
  <c r="V5226" i="1" s="1"/>
  <c r="U5227" i="1"/>
  <c r="V5227" i="1" s="1"/>
  <c r="U5228" i="1"/>
  <c r="V5228" i="1" s="1"/>
  <c r="U5229" i="1"/>
  <c r="V5229" i="1" s="1"/>
  <c r="U5230" i="1"/>
  <c r="V5230" i="1" s="1"/>
  <c r="U5231" i="1"/>
  <c r="V5231" i="1" s="1"/>
  <c r="U5232" i="1"/>
  <c r="V5232" i="1" s="1"/>
  <c r="U5233" i="1"/>
  <c r="V5233" i="1" s="1"/>
  <c r="U5234" i="1"/>
  <c r="V5234" i="1" s="1"/>
  <c r="U5235" i="1"/>
  <c r="V5235" i="1" s="1"/>
  <c r="U5236" i="1"/>
  <c r="V5236" i="1" s="1"/>
  <c r="U5237" i="1"/>
  <c r="V5237" i="1" s="1"/>
  <c r="U5238" i="1"/>
  <c r="V5238" i="1" s="1"/>
  <c r="U5239" i="1"/>
  <c r="V5239" i="1" s="1"/>
  <c r="U5240" i="1"/>
  <c r="V5240" i="1" s="1"/>
  <c r="U5241" i="1"/>
  <c r="V5241" i="1" s="1"/>
  <c r="U5242" i="1"/>
  <c r="V5242" i="1" s="1"/>
  <c r="U5243" i="1"/>
  <c r="V5243" i="1" s="1"/>
  <c r="U5244" i="1"/>
  <c r="V5244" i="1" s="1"/>
  <c r="U5245" i="1"/>
  <c r="V5245" i="1" s="1"/>
  <c r="U5246" i="1"/>
  <c r="V5246" i="1" s="1"/>
  <c r="U5247" i="1"/>
  <c r="V5247" i="1" s="1"/>
  <c r="U5248" i="1"/>
  <c r="V5248" i="1" s="1"/>
  <c r="U5249" i="1"/>
  <c r="V5249" i="1" s="1"/>
  <c r="U5250" i="1"/>
  <c r="V5250" i="1" s="1"/>
  <c r="U5251" i="1"/>
  <c r="V5251" i="1" s="1"/>
  <c r="U5252" i="1"/>
  <c r="V5252" i="1" s="1"/>
  <c r="U5253" i="1"/>
  <c r="V5253" i="1" s="1"/>
  <c r="U5254" i="1"/>
  <c r="V5254" i="1" s="1"/>
  <c r="U5255" i="1"/>
  <c r="V5255" i="1" s="1"/>
  <c r="U5256" i="1"/>
  <c r="V5256" i="1" s="1"/>
  <c r="U5257" i="1"/>
  <c r="V5257" i="1" s="1"/>
  <c r="U5258" i="1"/>
  <c r="V5258" i="1" s="1"/>
  <c r="U5259" i="1"/>
  <c r="V5259" i="1" s="1"/>
  <c r="U5260" i="1"/>
  <c r="V5260" i="1" s="1"/>
  <c r="U5261" i="1"/>
  <c r="V5261" i="1" s="1"/>
  <c r="U5262" i="1"/>
  <c r="V5262" i="1" s="1"/>
  <c r="U5263" i="1"/>
  <c r="V5263" i="1" s="1"/>
  <c r="U5264" i="1"/>
  <c r="V5264" i="1" s="1"/>
  <c r="U5265" i="1"/>
  <c r="V5265" i="1" s="1"/>
  <c r="U5266" i="1"/>
  <c r="V5266" i="1" s="1"/>
  <c r="U5267" i="1"/>
  <c r="V5267" i="1" s="1"/>
  <c r="U5268" i="1"/>
  <c r="V5268" i="1" s="1"/>
  <c r="U5269" i="1"/>
  <c r="V5269" i="1" s="1"/>
  <c r="U5270" i="1"/>
  <c r="V5270" i="1" s="1"/>
  <c r="U5271" i="1"/>
  <c r="V5271" i="1" s="1"/>
  <c r="U5272" i="1"/>
  <c r="V5272" i="1" s="1"/>
  <c r="U5273" i="1"/>
  <c r="V5273" i="1" s="1"/>
  <c r="U5274" i="1"/>
  <c r="V5274" i="1" s="1"/>
  <c r="U5275" i="1"/>
  <c r="V5275" i="1" s="1"/>
  <c r="U5276" i="1"/>
  <c r="V5276" i="1" s="1"/>
  <c r="U5277" i="1"/>
  <c r="V5277" i="1" s="1"/>
  <c r="U5278" i="1"/>
  <c r="V5278" i="1" s="1"/>
  <c r="U5279" i="1"/>
  <c r="V5279" i="1" s="1"/>
  <c r="U5280" i="1"/>
  <c r="V5280" i="1" s="1"/>
  <c r="U5281" i="1"/>
  <c r="V5281" i="1" s="1"/>
  <c r="U5282" i="1"/>
  <c r="V5282" i="1" s="1"/>
  <c r="U5283" i="1"/>
  <c r="V5283" i="1" s="1"/>
  <c r="U5284" i="1"/>
  <c r="V5284" i="1" s="1"/>
  <c r="U5285" i="1"/>
  <c r="V5285" i="1" s="1"/>
  <c r="U5286" i="1"/>
  <c r="V5286" i="1" s="1"/>
  <c r="U5287" i="1"/>
  <c r="V5287" i="1" s="1"/>
  <c r="U5288" i="1"/>
  <c r="V5288" i="1" s="1"/>
  <c r="U5289" i="1"/>
  <c r="V5289" i="1" s="1"/>
  <c r="U5290" i="1"/>
  <c r="V5290" i="1" s="1"/>
  <c r="U5291" i="1"/>
  <c r="V5291" i="1" s="1"/>
  <c r="U5292" i="1"/>
  <c r="V5292" i="1" s="1"/>
  <c r="U5293" i="1"/>
  <c r="V5293" i="1" s="1"/>
  <c r="U5294" i="1"/>
  <c r="V5294" i="1" s="1"/>
  <c r="U5295" i="1"/>
  <c r="V5295" i="1" s="1"/>
  <c r="U5296" i="1"/>
  <c r="V5296" i="1" s="1"/>
  <c r="U5297" i="1"/>
  <c r="V5297" i="1" s="1"/>
  <c r="U5298" i="1"/>
  <c r="V5298" i="1" s="1"/>
  <c r="U5299" i="1"/>
  <c r="V5299" i="1" s="1"/>
  <c r="U5300" i="1"/>
  <c r="V5300" i="1" s="1"/>
  <c r="U5301" i="1"/>
  <c r="V5301" i="1" s="1"/>
  <c r="U5302" i="1"/>
  <c r="V5302" i="1" s="1"/>
  <c r="U5303" i="1"/>
  <c r="V5303" i="1" s="1"/>
  <c r="U5304" i="1"/>
  <c r="V5304" i="1" s="1"/>
  <c r="U5305" i="1"/>
  <c r="V5305" i="1" s="1"/>
  <c r="U5306" i="1"/>
  <c r="V5306" i="1" s="1"/>
  <c r="U5307" i="1"/>
  <c r="V5307" i="1" s="1"/>
  <c r="U5308" i="1"/>
  <c r="V5308" i="1" s="1"/>
  <c r="U5309" i="1"/>
  <c r="V5309" i="1" s="1"/>
  <c r="U5310" i="1"/>
  <c r="V5310" i="1" s="1"/>
  <c r="U5311" i="1"/>
  <c r="V5311" i="1" s="1"/>
  <c r="U5312" i="1"/>
  <c r="V5312" i="1" s="1"/>
  <c r="U5313" i="1"/>
  <c r="V5313" i="1" s="1"/>
  <c r="U5314" i="1"/>
  <c r="V5314" i="1" s="1"/>
  <c r="U5315" i="1"/>
  <c r="V5315" i="1" s="1"/>
  <c r="U5316" i="1"/>
  <c r="V5316" i="1" s="1"/>
  <c r="U5317" i="1"/>
  <c r="V5317" i="1" s="1"/>
  <c r="U5318" i="1"/>
  <c r="V5318" i="1" s="1"/>
  <c r="U5319" i="1"/>
  <c r="V5319" i="1" s="1"/>
  <c r="U5320" i="1"/>
  <c r="V5320" i="1" s="1"/>
  <c r="U5321" i="1"/>
  <c r="V5321" i="1" s="1"/>
  <c r="U5322" i="1"/>
  <c r="V5322" i="1" s="1"/>
  <c r="U5323" i="1"/>
  <c r="V5323" i="1" s="1"/>
  <c r="U5324" i="1"/>
  <c r="V5324" i="1" s="1"/>
  <c r="U5325" i="1"/>
  <c r="V5325" i="1" s="1"/>
  <c r="U5326" i="1"/>
  <c r="V5326" i="1" s="1"/>
  <c r="U5327" i="1"/>
  <c r="V5327" i="1" s="1"/>
  <c r="U5328" i="1"/>
  <c r="V5328" i="1" s="1"/>
  <c r="U5329" i="1"/>
  <c r="V5329" i="1" s="1"/>
  <c r="U5330" i="1"/>
  <c r="V5330" i="1" s="1"/>
  <c r="U5331" i="1"/>
  <c r="V5331" i="1" s="1"/>
  <c r="U5332" i="1"/>
  <c r="V5332" i="1" s="1"/>
  <c r="U5333" i="1"/>
  <c r="V5333" i="1" s="1"/>
  <c r="U5334" i="1"/>
  <c r="V5334" i="1" s="1"/>
  <c r="U5335" i="1"/>
  <c r="V5335" i="1" s="1"/>
  <c r="U5336" i="1"/>
  <c r="V5336" i="1" s="1"/>
  <c r="U5337" i="1"/>
  <c r="V5337" i="1" s="1"/>
  <c r="U5338" i="1"/>
  <c r="V5338" i="1" s="1"/>
  <c r="U5339" i="1"/>
  <c r="V5339" i="1" s="1"/>
  <c r="U5340" i="1"/>
  <c r="V5340" i="1" s="1"/>
  <c r="U5341" i="1"/>
  <c r="V5341" i="1" s="1"/>
  <c r="U5342" i="1"/>
  <c r="V5342" i="1" s="1"/>
  <c r="U5343" i="1"/>
  <c r="V5343" i="1" s="1"/>
  <c r="U5344" i="1"/>
  <c r="V5344" i="1" s="1"/>
  <c r="U5345" i="1"/>
  <c r="V5345" i="1" s="1"/>
  <c r="U5346" i="1"/>
  <c r="V5346" i="1" s="1"/>
  <c r="U5347" i="1"/>
  <c r="V5347" i="1" s="1"/>
  <c r="U5348" i="1"/>
  <c r="V5348" i="1" s="1"/>
  <c r="U5349" i="1"/>
  <c r="V5349" i="1" s="1"/>
  <c r="U5350" i="1"/>
  <c r="V5350" i="1" s="1"/>
  <c r="U5351" i="1"/>
  <c r="V5351" i="1" s="1"/>
  <c r="U5352" i="1"/>
  <c r="V5352" i="1" s="1"/>
  <c r="U5353" i="1"/>
  <c r="V5353" i="1" s="1"/>
  <c r="U5354" i="1"/>
  <c r="V5354" i="1" s="1"/>
  <c r="U5355" i="1"/>
  <c r="V5355" i="1" s="1"/>
  <c r="U5356" i="1"/>
  <c r="V5356" i="1" s="1"/>
  <c r="U5357" i="1"/>
  <c r="V5357" i="1" s="1"/>
  <c r="U5358" i="1"/>
  <c r="V5358" i="1" s="1"/>
  <c r="U5359" i="1"/>
  <c r="V5359" i="1" s="1"/>
  <c r="U5360" i="1"/>
  <c r="V5360" i="1" s="1"/>
  <c r="U5361" i="1"/>
  <c r="V5361" i="1" s="1"/>
  <c r="U5362" i="1"/>
  <c r="V5362" i="1" s="1"/>
  <c r="U5363" i="1"/>
  <c r="V5363" i="1" s="1"/>
  <c r="U5364" i="1"/>
  <c r="V5364" i="1" s="1"/>
  <c r="U5365" i="1"/>
  <c r="V5365" i="1" s="1"/>
  <c r="U5366" i="1"/>
  <c r="V5366" i="1" s="1"/>
  <c r="U5367" i="1"/>
  <c r="V5367" i="1" s="1"/>
  <c r="U5368" i="1"/>
  <c r="V5368" i="1" s="1"/>
  <c r="U5369" i="1"/>
  <c r="V5369" i="1" s="1"/>
  <c r="U5370" i="1"/>
  <c r="V5370" i="1" s="1"/>
  <c r="U5371" i="1"/>
  <c r="V5371" i="1" s="1"/>
  <c r="U5372" i="1"/>
  <c r="V5372" i="1" s="1"/>
  <c r="U5373" i="1"/>
  <c r="V5373" i="1" s="1"/>
  <c r="U5374" i="1"/>
  <c r="V5374" i="1" s="1"/>
  <c r="U5375" i="1"/>
  <c r="V5375" i="1" s="1"/>
  <c r="U5376" i="1"/>
  <c r="V5376" i="1" s="1"/>
  <c r="U5377" i="1"/>
  <c r="V5377" i="1" s="1"/>
  <c r="U5378" i="1"/>
  <c r="V5378" i="1" s="1"/>
  <c r="U5379" i="1"/>
  <c r="V5379" i="1" s="1"/>
  <c r="U5380" i="1"/>
  <c r="V5380" i="1" s="1"/>
  <c r="U5381" i="1"/>
  <c r="V5381" i="1" s="1"/>
  <c r="U5382" i="1"/>
  <c r="V5382" i="1" s="1"/>
  <c r="U5383" i="1"/>
  <c r="V5383" i="1" s="1"/>
  <c r="U5384" i="1"/>
  <c r="V5384" i="1" s="1"/>
  <c r="U5385" i="1"/>
  <c r="V5385" i="1" s="1"/>
  <c r="U5386" i="1"/>
  <c r="V5386" i="1" s="1"/>
  <c r="U5387" i="1"/>
  <c r="V5387" i="1" s="1"/>
  <c r="U5388" i="1"/>
  <c r="V5388" i="1" s="1"/>
  <c r="U5389" i="1"/>
  <c r="V5389" i="1" s="1"/>
  <c r="U5390" i="1"/>
  <c r="V5390" i="1" s="1"/>
  <c r="U5391" i="1"/>
  <c r="V5391" i="1" s="1"/>
  <c r="U5392" i="1"/>
  <c r="V5392" i="1" s="1"/>
  <c r="U5393" i="1"/>
  <c r="V5393" i="1" s="1"/>
  <c r="U5394" i="1"/>
  <c r="V5394" i="1" s="1"/>
  <c r="U5395" i="1"/>
  <c r="V5395" i="1" s="1"/>
  <c r="U5396" i="1"/>
  <c r="V5396" i="1" s="1"/>
  <c r="U5397" i="1"/>
  <c r="V5397" i="1" s="1"/>
  <c r="U5398" i="1"/>
  <c r="V5398" i="1" s="1"/>
  <c r="U5399" i="1"/>
  <c r="V5399" i="1" s="1"/>
  <c r="U5400" i="1"/>
  <c r="V5400" i="1" s="1"/>
  <c r="U5401" i="1"/>
  <c r="V5401" i="1" s="1"/>
  <c r="U5402" i="1"/>
  <c r="V5402" i="1" s="1"/>
  <c r="U5403" i="1"/>
  <c r="V5403" i="1" s="1"/>
  <c r="U5404" i="1"/>
  <c r="V5404" i="1" s="1"/>
  <c r="U5405" i="1"/>
  <c r="V5405" i="1" s="1"/>
  <c r="U5406" i="1"/>
  <c r="V5406" i="1" s="1"/>
  <c r="U5407" i="1"/>
  <c r="V5407" i="1" s="1"/>
  <c r="U5408" i="1"/>
  <c r="V5408" i="1" s="1"/>
  <c r="U5409" i="1"/>
  <c r="V5409" i="1" s="1"/>
  <c r="U5410" i="1"/>
  <c r="V5410" i="1" s="1"/>
  <c r="U5411" i="1"/>
  <c r="V5411" i="1" s="1"/>
  <c r="U5412" i="1"/>
  <c r="V5412" i="1" s="1"/>
  <c r="U5413" i="1"/>
  <c r="V5413" i="1" s="1"/>
  <c r="U5414" i="1"/>
  <c r="V5414" i="1" s="1"/>
  <c r="U5415" i="1"/>
  <c r="V5415" i="1" s="1"/>
  <c r="U5416" i="1"/>
  <c r="V5416" i="1" s="1"/>
  <c r="U5417" i="1"/>
  <c r="V5417" i="1" s="1"/>
  <c r="U5418" i="1"/>
  <c r="V5418" i="1" s="1"/>
  <c r="U5419" i="1"/>
  <c r="V5419" i="1" s="1"/>
  <c r="U5420" i="1"/>
  <c r="V5420" i="1" s="1"/>
  <c r="U5421" i="1"/>
  <c r="V5421" i="1" s="1"/>
  <c r="U5422" i="1"/>
  <c r="V5422" i="1" s="1"/>
  <c r="U5423" i="1"/>
  <c r="V5423" i="1" s="1"/>
  <c r="U5424" i="1"/>
  <c r="V5424" i="1" s="1"/>
  <c r="U5425" i="1"/>
  <c r="V5425" i="1" s="1"/>
  <c r="U5426" i="1"/>
  <c r="V5426" i="1" s="1"/>
  <c r="U5427" i="1"/>
  <c r="V5427" i="1" s="1"/>
  <c r="U5428" i="1"/>
  <c r="V5428" i="1" s="1"/>
  <c r="U5429" i="1"/>
  <c r="V5429" i="1" s="1"/>
  <c r="U5430" i="1"/>
  <c r="V5430" i="1" s="1"/>
  <c r="U5431" i="1"/>
  <c r="V5431" i="1" s="1"/>
  <c r="U5432" i="1"/>
  <c r="V5432" i="1" s="1"/>
  <c r="U5433" i="1"/>
  <c r="V5433" i="1" s="1"/>
  <c r="U5434" i="1"/>
  <c r="V5434" i="1" s="1"/>
  <c r="U5435" i="1"/>
  <c r="V5435" i="1" s="1"/>
  <c r="U5436" i="1"/>
  <c r="V5436" i="1" s="1"/>
  <c r="U5437" i="1"/>
  <c r="V5437" i="1" s="1"/>
  <c r="U5438" i="1"/>
  <c r="V5438" i="1" s="1"/>
  <c r="U5439" i="1"/>
  <c r="V5439" i="1" s="1"/>
  <c r="U5440" i="1"/>
  <c r="V5440" i="1" s="1"/>
  <c r="U5441" i="1"/>
  <c r="V5441" i="1" s="1"/>
  <c r="U5442" i="1"/>
  <c r="V5442" i="1" s="1"/>
  <c r="U5443" i="1"/>
  <c r="V5443" i="1" s="1"/>
  <c r="U5444" i="1"/>
  <c r="V5444" i="1" s="1"/>
  <c r="U5445" i="1"/>
  <c r="V5445" i="1" s="1"/>
  <c r="U5446" i="1"/>
  <c r="V5446" i="1" s="1"/>
  <c r="U5447" i="1"/>
  <c r="V5447" i="1" s="1"/>
  <c r="U5448" i="1"/>
  <c r="V5448" i="1" s="1"/>
  <c r="U5449" i="1"/>
  <c r="V5449" i="1" s="1"/>
  <c r="U5450" i="1"/>
  <c r="V5450" i="1" s="1"/>
  <c r="U5451" i="1"/>
  <c r="V5451" i="1" s="1"/>
  <c r="U5452" i="1"/>
  <c r="V5452" i="1" s="1"/>
  <c r="U5453" i="1"/>
  <c r="V5453" i="1" s="1"/>
  <c r="U5454" i="1"/>
  <c r="V5454" i="1" s="1"/>
  <c r="U5455" i="1"/>
  <c r="V5455" i="1" s="1"/>
  <c r="U5456" i="1"/>
  <c r="V5456" i="1" s="1"/>
  <c r="U5457" i="1"/>
  <c r="V5457" i="1" s="1"/>
  <c r="U5458" i="1"/>
  <c r="V5458" i="1" s="1"/>
  <c r="U5459" i="1"/>
  <c r="V5459" i="1" s="1"/>
  <c r="U5460" i="1"/>
  <c r="V5460" i="1" s="1"/>
  <c r="U5461" i="1"/>
  <c r="V5461" i="1" s="1"/>
  <c r="U5462" i="1"/>
  <c r="V5462" i="1" s="1"/>
  <c r="U5463" i="1"/>
  <c r="V5463" i="1" s="1"/>
  <c r="U5464" i="1"/>
  <c r="V5464" i="1" s="1"/>
  <c r="U5465" i="1"/>
  <c r="V5465" i="1" s="1"/>
  <c r="U5466" i="1"/>
  <c r="V5466" i="1" s="1"/>
  <c r="U5467" i="1"/>
  <c r="V5467" i="1" s="1"/>
  <c r="U5468" i="1"/>
  <c r="V5468" i="1" s="1"/>
  <c r="U5469" i="1"/>
  <c r="V5469" i="1" s="1"/>
  <c r="U5470" i="1"/>
  <c r="V5470" i="1" s="1"/>
  <c r="U5471" i="1"/>
  <c r="V5471" i="1" s="1"/>
  <c r="U5472" i="1"/>
  <c r="V5472" i="1" s="1"/>
  <c r="U5473" i="1"/>
  <c r="V5473" i="1" s="1"/>
  <c r="U5474" i="1"/>
  <c r="V5474" i="1" s="1"/>
  <c r="U5475" i="1"/>
  <c r="V5475" i="1" s="1"/>
  <c r="U5476" i="1"/>
  <c r="V5476" i="1" s="1"/>
  <c r="U5477" i="1"/>
  <c r="V5477" i="1" s="1"/>
  <c r="U5478" i="1"/>
  <c r="V5478" i="1" s="1"/>
  <c r="U5479" i="1"/>
  <c r="V5479" i="1" s="1"/>
  <c r="U5480" i="1"/>
  <c r="V5480" i="1" s="1"/>
  <c r="U5481" i="1"/>
  <c r="V5481" i="1" s="1"/>
  <c r="U5482" i="1"/>
  <c r="V5482" i="1" s="1"/>
  <c r="U5483" i="1"/>
  <c r="V5483" i="1" s="1"/>
  <c r="U5484" i="1"/>
  <c r="V5484" i="1" s="1"/>
  <c r="U5485" i="1"/>
  <c r="V5485" i="1" s="1"/>
  <c r="U5486" i="1"/>
  <c r="V5486" i="1" s="1"/>
  <c r="U5487" i="1"/>
  <c r="V5487" i="1" s="1"/>
  <c r="U5488" i="1"/>
  <c r="V5488" i="1" s="1"/>
  <c r="U5489" i="1"/>
  <c r="V5489" i="1" s="1"/>
  <c r="U5490" i="1"/>
  <c r="V5490" i="1" s="1"/>
  <c r="U5491" i="1"/>
  <c r="V5491" i="1" s="1"/>
  <c r="U5492" i="1"/>
  <c r="V5492" i="1" s="1"/>
  <c r="U5493" i="1"/>
  <c r="V5493" i="1" s="1"/>
  <c r="U5494" i="1"/>
  <c r="V5494" i="1" s="1"/>
  <c r="U5495" i="1"/>
  <c r="V5495" i="1" s="1"/>
  <c r="U5496" i="1"/>
  <c r="V5496" i="1" s="1"/>
  <c r="U5497" i="1"/>
  <c r="V5497" i="1" s="1"/>
  <c r="U5498" i="1"/>
  <c r="V5498" i="1" s="1"/>
  <c r="U5499" i="1"/>
  <c r="V5499" i="1" s="1"/>
  <c r="U5500" i="1"/>
  <c r="V5500" i="1" s="1"/>
  <c r="U5501" i="1"/>
  <c r="V5501" i="1" s="1"/>
  <c r="U5502" i="1"/>
  <c r="V5502" i="1" s="1"/>
  <c r="U5503" i="1"/>
  <c r="V5503" i="1" s="1"/>
  <c r="U5504" i="1"/>
  <c r="V5504" i="1" s="1"/>
  <c r="U5505" i="1"/>
  <c r="V5505" i="1" s="1"/>
  <c r="U5506" i="1"/>
  <c r="V5506" i="1" s="1"/>
  <c r="U5507" i="1"/>
  <c r="V5507" i="1" s="1"/>
  <c r="U5508" i="1"/>
  <c r="V5508" i="1" s="1"/>
  <c r="U5509" i="1"/>
  <c r="V5509" i="1" s="1"/>
  <c r="U5510" i="1"/>
  <c r="V5510" i="1" s="1"/>
  <c r="U5511" i="1"/>
  <c r="V5511" i="1" s="1"/>
  <c r="U5512" i="1"/>
  <c r="V5512" i="1" s="1"/>
  <c r="U5513" i="1"/>
  <c r="V5513" i="1" s="1"/>
  <c r="U5514" i="1"/>
  <c r="V5514" i="1" s="1"/>
  <c r="U5515" i="1"/>
  <c r="V5515" i="1" s="1"/>
  <c r="U5516" i="1"/>
  <c r="V5516" i="1" s="1"/>
  <c r="U5517" i="1"/>
  <c r="V5517" i="1" s="1"/>
  <c r="U5518" i="1"/>
  <c r="V5518" i="1" s="1"/>
  <c r="U5519" i="1"/>
  <c r="V5519" i="1" s="1"/>
  <c r="U5520" i="1"/>
  <c r="V5520" i="1" s="1"/>
  <c r="U5521" i="1"/>
  <c r="V5521" i="1" s="1"/>
  <c r="U5522" i="1"/>
  <c r="V5522" i="1" s="1"/>
  <c r="U5523" i="1"/>
  <c r="V5523" i="1" s="1"/>
  <c r="U5524" i="1"/>
  <c r="V5524" i="1" s="1"/>
  <c r="U5525" i="1"/>
  <c r="V5525" i="1" s="1"/>
  <c r="U5526" i="1"/>
  <c r="V5526" i="1" s="1"/>
  <c r="U5527" i="1"/>
  <c r="V5527" i="1" s="1"/>
  <c r="U5528" i="1"/>
  <c r="V5528" i="1" s="1"/>
  <c r="U5529" i="1"/>
  <c r="V5529" i="1" s="1"/>
  <c r="U5530" i="1"/>
  <c r="V5530" i="1" s="1"/>
  <c r="U5531" i="1"/>
  <c r="V5531" i="1" s="1"/>
  <c r="U5532" i="1"/>
  <c r="V5532" i="1" s="1"/>
  <c r="U5533" i="1"/>
  <c r="V5533" i="1" s="1"/>
  <c r="U5534" i="1"/>
  <c r="V5534" i="1" s="1"/>
  <c r="U5535" i="1"/>
  <c r="V5535" i="1" s="1"/>
  <c r="U5536" i="1"/>
  <c r="V5536" i="1" s="1"/>
  <c r="U5537" i="1"/>
  <c r="V5537" i="1" s="1"/>
  <c r="U5538" i="1"/>
  <c r="V5538" i="1" s="1"/>
  <c r="U5539" i="1"/>
  <c r="V5539" i="1" s="1"/>
  <c r="U5540" i="1"/>
  <c r="V5540" i="1" s="1"/>
  <c r="U5541" i="1"/>
  <c r="V5541" i="1" s="1"/>
  <c r="U5542" i="1"/>
  <c r="V5542" i="1" s="1"/>
  <c r="U5543" i="1"/>
  <c r="V5543" i="1" s="1"/>
  <c r="U5544" i="1"/>
  <c r="V5544" i="1" s="1"/>
  <c r="U5545" i="1"/>
  <c r="V5545" i="1" s="1"/>
  <c r="U5546" i="1"/>
  <c r="V5546" i="1" s="1"/>
  <c r="U5547" i="1"/>
  <c r="V5547" i="1" s="1"/>
  <c r="U5548" i="1"/>
  <c r="V5548" i="1" s="1"/>
  <c r="U5549" i="1"/>
  <c r="V5549" i="1" s="1"/>
  <c r="U5550" i="1"/>
  <c r="V5550" i="1" s="1"/>
  <c r="U5551" i="1"/>
  <c r="V5551" i="1" s="1"/>
  <c r="U5552" i="1"/>
  <c r="V5552" i="1" s="1"/>
  <c r="U5553" i="1"/>
  <c r="V5553" i="1" s="1"/>
  <c r="U5554" i="1"/>
  <c r="V5554" i="1" s="1"/>
  <c r="U5555" i="1"/>
  <c r="V5555" i="1" s="1"/>
  <c r="U5556" i="1"/>
  <c r="V5556" i="1" s="1"/>
  <c r="U5557" i="1"/>
  <c r="V5557" i="1" s="1"/>
  <c r="U5558" i="1"/>
  <c r="V5558" i="1" s="1"/>
  <c r="U5559" i="1"/>
  <c r="V5559" i="1" s="1"/>
  <c r="U5560" i="1"/>
  <c r="V5560" i="1" s="1"/>
  <c r="U5561" i="1"/>
  <c r="V5561" i="1" s="1"/>
  <c r="U5562" i="1"/>
  <c r="V5562" i="1" s="1"/>
  <c r="U5563" i="1"/>
  <c r="V5563" i="1" s="1"/>
  <c r="U5564" i="1"/>
  <c r="V5564" i="1" s="1"/>
  <c r="U5565" i="1"/>
  <c r="V5565" i="1" s="1"/>
  <c r="U5566" i="1"/>
  <c r="V5566" i="1" s="1"/>
  <c r="U5567" i="1"/>
  <c r="V5567" i="1" s="1"/>
  <c r="U5568" i="1"/>
  <c r="V5568" i="1" s="1"/>
  <c r="U5569" i="1"/>
  <c r="V5569" i="1" s="1"/>
  <c r="U5570" i="1"/>
  <c r="V5570" i="1" s="1"/>
  <c r="U5571" i="1"/>
  <c r="V5571" i="1" s="1"/>
  <c r="U5572" i="1"/>
  <c r="V5572" i="1" s="1"/>
  <c r="U5573" i="1"/>
  <c r="V5573" i="1" s="1"/>
  <c r="U5574" i="1"/>
  <c r="V5574" i="1" s="1"/>
  <c r="U5575" i="1"/>
  <c r="V5575" i="1" s="1"/>
  <c r="U5576" i="1"/>
  <c r="V5576" i="1" s="1"/>
  <c r="U5577" i="1"/>
  <c r="V5577" i="1" s="1"/>
  <c r="U5578" i="1"/>
  <c r="V5578" i="1" s="1"/>
  <c r="U5579" i="1"/>
  <c r="V5579" i="1" s="1"/>
  <c r="U5580" i="1"/>
  <c r="V5580" i="1" s="1"/>
  <c r="U5581" i="1"/>
  <c r="V5581" i="1" s="1"/>
  <c r="U5582" i="1"/>
  <c r="V5582" i="1" s="1"/>
  <c r="U5583" i="1"/>
  <c r="V5583" i="1" s="1"/>
  <c r="U5584" i="1"/>
  <c r="V5584" i="1" s="1"/>
  <c r="U5585" i="1"/>
  <c r="V5585" i="1" s="1"/>
  <c r="U5586" i="1"/>
  <c r="V5586" i="1" s="1"/>
  <c r="U5587" i="1"/>
  <c r="V5587" i="1" s="1"/>
  <c r="U5588" i="1"/>
  <c r="V5588" i="1" s="1"/>
  <c r="U5589" i="1"/>
  <c r="V5589" i="1" s="1"/>
  <c r="U5590" i="1"/>
  <c r="V5590" i="1" s="1"/>
  <c r="U5591" i="1"/>
  <c r="V5591" i="1" s="1"/>
  <c r="U5592" i="1"/>
  <c r="V5592" i="1" s="1"/>
  <c r="U5593" i="1"/>
  <c r="V5593" i="1" s="1"/>
  <c r="U5594" i="1"/>
  <c r="V5594" i="1" s="1"/>
  <c r="U5595" i="1"/>
  <c r="V5595" i="1" s="1"/>
  <c r="U5596" i="1"/>
  <c r="V5596" i="1" s="1"/>
  <c r="U5597" i="1"/>
  <c r="V5597" i="1" s="1"/>
  <c r="U5598" i="1"/>
  <c r="V5598" i="1" s="1"/>
  <c r="U5599" i="1"/>
  <c r="V5599" i="1" s="1"/>
  <c r="U5600" i="1"/>
  <c r="V5600" i="1" s="1"/>
  <c r="U5601" i="1"/>
  <c r="V5601" i="1" s="1"/>
  <c r="U5602" i="1"/>
  <c r="V5602" i="1" s="1"/>
  <c r="U5603" i="1"/>
  <c r="V5603" i="1" s="1"/>
  <c r="U5604" i="1"/>
  <c r="V5604" i="1" s="1"/>
  <c r="U5605" i="1"/>
  <c r="V5605" i="1" s="1"/>
  <c r="U5606" i="1"/>
  <c r="V5606" i="1" s="1"/>
  <c r="U5607" i="1"/>
  <c r="V5607" i="1" s="1"/>
  <c r="U5608" i="1"/>
  <c r="V5608" i="1" s="1"/>
  <c r="U5609" i="1"/>
  <c r="V5609" i="1" s="1"/>
  <c r="U5610" i="1"/>
  <c r="V5610" i="1" s="1"/>
  <c r="U5611" i="1"/>
  <c r="V5611" i="1" s="1"/>
  <c r="U5612" i="1"/>
  <c r="V5612" i="1" s="1"/>
  <c r="U5613" i="1"/>
  <c r="V5613" i="1" s="1"/>
  <c r="U5614" i="1"/>
  <c r="V5614" i="1" s="1"/>
  <c r="U5615" i="1"/>
  <c r="V5615" i="1" s="1"/>
  <c r="U5616" i="1"/>
  <c r="V5616" i="1" s="1"/>
  <c r="U5617" i="1"/>
  <c r="V5617" i="1" s="1"/>
  <c r="U5618" i="1"/>
  <c r="V5618" i="1" s="1"/>
  <c r="U5619" i="1"/>
  <c r="V5619" i="1" s="1"/>
  <c r="U5620" i="1"/>
  <c r="V5620" i="1" s="1"/>
  <c r="U5621" i="1"/>
  <c r="V5621" i="1" s="1"/>
  <c r="U5622" i="1"/>
  <c r="V5622" i="1" s="1"/>
  <c r="U5623" i="1"/>
  <c r="V5623" i="1" s="1"/>
  <c r="U5624" i="1"/>
  <c r="V5624" i="1" s="1"/>
  <c r="U5625" i="1"/>
  <c r="V5625" i="1" s="1"/>
  <c r="U5626" i="1"/>
  <c r="V5626" i="1" s="1"/>
  <c r="U5627" i="1"/>
  <c r="V5627" i="1" s="1"/>
  <c r="U5628" i="1"/>
  <c r="V5628" i="1" s="1"/>
  <c r="U5629" i="1"/>
  <c r="V5629" i="1" s="1"/>
  <c r="U5630" i="1"/>
  <c r="V5630" i="1" s="1"/>
  <c r="U5631" i="1"/>
  <c r="V5631" i="1" s="1"/>
  <c r="U5632" i="1"/>
  <c r="V5632" i="1" s="1"/>
  <c r="U5633" i="1"/>
  <c r="V5633" i="1" s="1"/>
  <c r="U5634" i="1"/>
  <c r="V5634" i="1" s="1"/>
  <c r="U5635" i="1"/>
  <c r="V5635" i="1" s="1"/>
  <c r="U5636" i="1"/>
  <c r="V5636" i="1" s="1"/>
  <c r="U5637" i="1"/>
  <c r="V5637" i="1" s="1"/>
  <c r="U5638" i="1"/>
  <c r="V5638" i="1" s="1"/>
  <c r="U5639" i="1"/>
  <c r="V5639" i="1" s="1"/>
  <c r="U5640" i="1"/>
  <c r="V5640" i="1" s="1"/>
  <c r="U5641" i="1"/>
  <c r="V5641" i="1" s="1"/>
  <c r="U5642" i="1"/>
  <c r="V5642" i="1" s="1"/>
  <c r="U5643" i="1"/>
  <c r="V5643" i="1" s="1"/>
  <c r="U5644" i="1"/>
  <c r="V5644" i="1" s="1"/>
  <c r="U5645" i="1"/>
  <c r="V5645" i="1" s="1"/>
  <c r="U5646" i="1"/>
  <c r="V5646" i="1" s="1"/>
  <c r="U5647" i="1"/>
  <c r="V5647" i="1" s="1"/>
  <c r="U5648" i="1"/>
  <c r="V5648" i="1" s="1"/>
  <c r="U5649" i="1"/>
  <c r="V5649" i="1" s="1"/>
  <c r="U5650" i="1"/>
  <c r="V5650" i="1" s="1"/>
  <c r="U5651" i="1"/>
  <c r="V5651" i="1" s="1"/>
  <c r="U5652" i="1"/>
  <c r="V5652" i="1" s="1"/>
  <c r="U5653" i="1"/>
  <c r="V5653" i="1" s="1"/>
  <c r="U5654" i="1"/>
  <c r="V5654" i="1" s="1"/>
  <c r="U5655" i="1"/>
  <c r="V5655" i="1" s="1"/>
  <c r="U5656" i="1"/>
  <c r="V5656" i="1" s="1"/>
  <c r="U5657" i="1"/>
  <c r="V5657" i="1" s="1"/>
  <c r="U5658" i="1"/>
  <c r="V5658" i="1" s="1"/>
  <c r="U5659" i="1"/>
  <c r="V5659" i="1" s="1"/>
  <c r="U5660" i="1"/>
  <c r="V5660" i="1" s="1"/>
  <c r="U5661" i="1"/>
  <c r="V5661" i="1" s="1"/>
  <c r="U5662" i="1"/>
  <c r="V5662" i="1" s="1"/>
  <c r="U5663" i="1"/>
  <c r="V5663" i="1" s="1"/>
  <c r="U5664" i="1"/>
  <c r="V5664" i="1" s="1"/>
  <c r="U5665" i="1"/>
  <c r="V5665" i="1" s="1"/>
  <c r="U5666" i="1"/>
  <c r="V5666" i="1" s="1"/>
  <c r="U5667" i="1"/>
  <c r="V5667" i="1" s="1"/>
  <c r="U5668" i="1"/>
  <c r="V5668" i="1" s="1"/>
  <c r="U5669" i="1"/>
  <c r="V5669" i="1" s="1"/>
  <c r="U5670" i="1"/>
  <c r="V5670" i="1" s="1"/>
  <c r="U5671" i="1"/>
  <c r="V5671" i="1" s="1"/>
  <c r="U5672" i="1"/>
  <c r="V5672" i="1" s="1"/>
  <c r="U5673" i="1"/>
  <c r="V5673" i="1" s="1"/>
  <c r="U5674" i="1"/>
  <c r="V5674" i="1" s="1"/>
  <c r="U5675" i="1"/>
  <c r="V5675" i="1" s="1"/>
  <c r="U5676" i="1"/>
  <c r="V5676" i="1" s="1"/>
  <c r="U5677" i="1"/>
  <c r="V5677" i="1" s="1"/>
  <c r="U5678" i="1"/>
  <c r="V5678" i="1" s="1"/>
  <c r="U5679" i="1"/>
  <c r="V5679" i="1" s="1"/>
  <c r="U5680" i="1"/>
  <c r="V5680" i="1" s="1"/>
  <c r="U5681" i="1"/>
  <c r="V5681" i="1" s="1"/>
  <c r="U5682" i="1"/>
  <c r="V5682" i="1" s="1"/>
  <c r="U5683" i="1"/>
  <c r="V5683" i="1" s="1"/>
  <c r="U5684" i="1"/>
  <c r="V5684" i="1" s="1"/>
  <c r="U5685" i="1"/>
  <c r="V5685" i="1" s="1"/>
  <c r="U5686" i="1"/>
  <c r="V5686" i="1" s="1"/>
  <c r="U5687" i="1"/>
  <c r="V5687" i="1" s="1"/>
  <c r="U5688" i="1"/>
  <c r="V5688" i="1" s="1"/>
  <c r="U5689" i="1"/>
  <c r="V5689" i="1" s="1"/>
  <c r="U5690" i="1"/>
  <c r="V5690" i="1" s="1"/>
  <c r="U5691" i="1"/>
  <c r="V5691" i="1" s="1"/>
  <c r="U5692" i="1"/>
  <c r="V5692" i="1" s="1"/>
  <c r="U5693" i="1"/>
  <c r="V5693" i="1" s="1"/>
  <c r="U5694" i="1"/>
  <c r="V5694" i="1" s="1"/>
  <c r="U5695" i="1"/>
  <c r="V5695" i="1" s="1"/>
  <c r="U5696" i="1"/>
  <c r="V5696" i="1" s="1"/>
  <c r="U5697" i="1"/>
  <c r="V5697" i="1" s="1"/>
  <c r="U5698" i="1"/>
  <c r="V5698" i="1" s="1"/>
  <c r="U5699" i="1"/>
  <c r="V5699" i="1" s="1"/>
  <c r="U5700" i="1"/>
  <c r="V5700" i="1" s="1"/>
  <c r="U5701" i="1"/>
  <c r="V5701" i="1" s="1"/>
  <c r="U5702" i="1"/>
  <c r="V5702" i="1" s="1"/>
  <c r="U5703" i="1"/>
  <c r="V5703" i="1" s="1"/>
  <c r="U5704" i="1"/>
  <c r="V5704" i="1" s="1"/>
  <c r="U5705" i="1"/>
  <c r="V5705" i="1" s="1"/>
  <c r="U5706" i="1"/>
  <c r="V5706" i="1" s="1"/>
  <c r="U5707" i="1"/>
  <c r="V5707" i="1" s="1"/>
  <c r="U5708" i="1"/>
  <c r="V5708" i="1" s="1"/>
  <c r="U5709" i="1"/>
  <c r="V5709" i="1" s="1"/>
  <c r="U5710" i="1"/>
  <c r="V5710" i="1" s="1"/>
  <c r="U5711" i="1"/>
  <c r="V5711" i="1" s="1"/>
  <c r="U5712" i="1"/>
  <c r="V5712" i="1" s="1"/>
  <c r="U5713" i="1"/>
  <c r="V5713" i="1" s="1"/>
  <c r="U5714" i="1"/>
  <c r="V5714" i="1" s="1"/>
  <c r="U5715" i="1"/>
  <c r="V5715" i="1" s="1"/>
  <c r="U5716" i="1"/>
  <c r="V5716" i="1" s="1"/>
  <c r="U5717" i="1"/>
  <c r="V5717" i="1" s="1"/>
  <c r="U5718" i="1"/>
  <c r="V5718" i="1" s="1"/>
  <c r="U5719" i="1"/>
  <c r="V5719" i="1" s="1"/>
  <c r="U5720" i="1"/>
  <c r="V5720" i="1" s="1"/>
  <c r="U5721" i="1"/>
  <c r="V5721" i="1" s="1"/>
  <c r="U5722" i="1"/>
  <c r="V5722" i="1" s="1"/>
  <c r="U5723" i="1"/>
  <c r="V5723" i="1" s="1"/>
  <c r="U5724" i="1"/>
  <c r="V5724" i="1" s="1"/>
  <c r="U5725" i="1"/>
  <c r="V5725" i="1" s="1"/>
  <c r="U5726" i="1"/>
  <c r="V5726" i="1" s="1"/>
  <c r="U5727" i="1"/>
  <c r="V5727" i="1" s="1"/>
  <c r="U5728" i="1"/>
  <c r="V5728" i="1" s="1"/>
  <c r="U5729" i="1"/>
  <c r="V5729" i="1" s="1"/>
  <c r="U5730" i="1"/>
  <c r="V5730" i="1" s="1"/>
  <c r="U5731" i="1"/>
  <c r="V5731" i="1" s="1"/>
  <c r="U5732" i="1"/>
  <c r="V5732" i="1" s="1"/>
  <c r="U5733" i="1"/>
  <c r="V5733" i="1" s="1"/>
  <c r="U5734" i="1"/>
  <c r="V5734" i="1" s="1"/>
  <c r="U5735" i="1"/>
  <c r="V5735" i="1" s="1"/>
  <c r="U5736" i="1"/>
  <c r="V5736" i="1" s="1"/>
  <c r="U5737" i="1"/>
  <c r="V5737" i="1" s="1"/>
  <c r="U5738" i="1"/>
  <c r="V5738" i="1" s="1"/>
  <c r="U5739" i="1"/>
  <c r="V5739" i="1" s="1"/>
  <c r="U5740" i="1"/>
  <c r="V5740" i="1" s="1"/>
  <c r="U5741" i="1"/>
  <c r="V5741" i="1" s="1"/>
  <c r="U5742" i="1"/>
  <c r="V5742" i="1" s="1"/>
  <c r="U5743" i="1"/>
  <c r="V5743" i="1" s="1"/>
  <c r="U5744" i="1"/>
  <c r="V5744" i="1" s="1"/>
  <c r="U5745" i="1"/>
  <c r="V5745" i="1" s="1"/>
  <c r="U5746" i="1"/>
  <c r="V5746" i="1" s="1"/>
  <c r="U5747" i="1"/>
  <c r="V5747" i="1" s="1"/>
  <c r="U5748" i="1"/>
  <c r="V5748" i="1" s="1"/>
  <c r="U5749" i="1"/>
  <c r="V5749" i="1" s="1"/>
  <c r="U5750" i="1"/>
  <c r="V5750" i="1" s="1"/>
  <c r="U5751" i="1"/>
  <c r="V5751" i="1" s="1"/>
  <c r="U5752" i="1"/>
  <c r="V5752" i="1" s="1"/>
  <c r="U5753" i="1"/>
  <c r="V5753" i="1" s="1"/>
  <c r="U5754" i="1"/>
  <c r="V5754" i="1" s="1"/>
  <c r="U5755" i="1"/>
  <c r="V5755" i="1" s="1"/>
  <c r="U5756" i="1"/>
  <c r="V5756" i="1" s="1"/>
  <c r="U5757" i="1"/>
  <c r="V5757" i="1" s="1"/>
  <c r="U5758" i="1"/>
  <c r="V5758" i="1" s="1"/>
  <c r="U5759" i="1"/>
  <c r="V5759" i="1" s="1"/>
  <c r="U5760" i="1"/>
  <c r="V5760" i="1" s="1"/>
  <c r="U5761" i="1"/>
  <c r="V5761" i="1" s="1"/>
  <c r="U5762" i="1"/>
  <c r="V5762" i="1" s="1"/>
  <c r="U5763" i="1"/>
  <c r="V5763" i="1" s="1"/>
  <c r="U5764" i="1"/>
  <c r="V5764" i="1" s="1"/>
  <c r="U5765" i="1"/>
  <c r="V5765" i="1" s="1"/>
  <c r="U5766" i="1"/>
  <c r="V5766" i="1" s="1"/>
  <c r="U5767" i="1"/>
  <c r="V5767" i="1" s="1"/>
  <c r="U5768" i="1"/>
  <c r="V5768" i="1" s="1"/>
  <c r="U5769" i="1"/>
  <c r="V5769" i="1" s="1"/>
  <c r="U5770" i="1"/>
  <c r="V5770" i="1" s="1"/>
  <c r="U5771" i="1"/>
  <c r="V5771" i="1" s="1"/>
  <c r="U5772" i="1"/>
  <c r="V5772" i="1" s="1"/>
  <c r="U5773" i="1"/>
  <c r="V5773" i="1" s="1"/>
  <c r="U5774" i="1"/>
  <c r="V5774" i="1" s="1"/>
  <c r="U5775" i="1"/>
  <c r="V5775" i="1" s="1"/>
  <c r="U5776" i="1"/>
  <c r="V5776" i="1" s="1"/>
  <c r="U5777" i="1"/>
  <c r="V5777" i="1" s="1"/>
  <c r="U5778" i="1"/>
  <c r="V5778" i="1" s="1"/>
  <c r="U5779" i="1"/>
  <c r="V5779" i="1" s="1"/>
  <c r="U5780" i="1"/>
  <c r="V5780" i="1" s="1"/>
  <c r="U5781" i="1"/>
  <c r="V5781" i="1" s="1"/>
  <c r="U5782" i="1"/>
  <c r="V5782" i="1" s="1"/>
  <c r="U5783" i="1"/>
  <c r="V5783" i="1" s="1"/>
  <c r="U5784" i="1"/>
  <c r="V5784" i="1" s="1"/>
  <c r="U5785" i="1"/>
  <c r="V5785" i="1" s="1"/>
  <c r="U5786" i="1"/>
  <c r="V5786" i="1" s="1"/>
  <c r="U5787" i="1"/>
  <c r="V5787" i="1" s="1"/>
  <c r="U5788" i="1"/>
  <c r="V5788" i="1" s="1"/>
  <c r="U5789" i="1"/>
  <c r="V5789" i="1" s="1"/>
  <c r="U5790" i="1"/>
  <c r="V5790" i="1" s="1"/>
  <c r="U5791" i="1"/>
  <c r="V5791" i="1" s="1"/>
  <c r="U5792" i="1"/>
  <c r="V5792" i="1" s="1"/>
  <c r="U5793" i="1"/>
  <c r="V5793" i="1" s="1"/>
  <c r="U5794" i="1"/>
  <c r="V5794" i="1" s="1"/>
  <c r="U5795" i="1"/>
  <c r="V5795" i="1" s="1"/>
  <c r="U5796" i="1"/>
  <c r="V5796" i="1" s="1"/>
  <c r="U5797" i="1"/>
  <c r="V5797" i="1" s="1"/>
  <c r="U5798" i="1"/>
  <c r="V5798" i="1" s="1"/>
  <c r="U5799" i="1"/>
  <c r="V5799" i="1" s="1"/>
  <c r="U5800" i="1"/>
  <c r="V5800" i="1" s="1"/>
  <c r="U5801" i="1"/>
  <c r="V5801" i="1" s="1"/>
  <c r="U5802" i="1"/>
  <c r="V5802" i="1" s="1"/>
  <c r="U5803" i="1"/>
  <c r="V5803" i="1" s="1"/>
  <c r="U5804" i="1"/>
  <c r="V5804" i="1" s="1"/>
  <c r="U5805" i="1"/>
  <c r="V5805" i="1" s="1"/>
  <c r="U5806" i="1"/>
  <c r="V5806" i="1" s="1"/>
  <c r="U5807" i="1"/>
  <c r="V5807" i="1" s="1"/>
  <c r="U5808" i="1"/>
  <c r="V5808" i="1" s="1"/>
  <c r="U5809" i="1"/>
  <c r="V5809" i="1" s="1"/>
  <c r="U5810" i="1"/>
  <c r="V5810" i="1" s="1"/>
  <c r="U5811" i="1"/>
  <c r="V5811" i="1" s="1"/>
  <c r="U5812" i="1"/>
  <c r="V5812" i="1" s="1"/>
  <c r="U5813" i="1"/>
  <c r="V5813" i="1" s="1"/>
  <c r="U5814" i="1"/>
  <c r="V5814" i="1" s="1"/>
  <c r="U5815" i="1"/>
  <c r="V5815" i="1" s="1"/>
  <c r="U5816" i="1"/>
  <c r="V5816" i="1" s="1"/>
  <c r="U5817" i="1"/>
  <c r="V5817" i="1" s="1"/>
  <c r="U5818" i="1"/>
  <c r="V5818" i="1" s="1"/>
  <c r="U5819" i="1"/>
  <c r="V5819" i="1" s="1"/>
  <c r="U5820" i="1"/>
  <c r="V5820" i="1" s="1"/>
  <c r="U5821" i="1"/>
  <c r="V5821" i="1" s="1"/>
  <c r="U5822" i="1"/>
  <c r="V5822" i="1" s="1"/>
  <c r="U5823" i="1"/>
  <c r="V5823" i="1" s="1"/>
  <c r="U5824" i="1"/>
  <c r="V5824" i="1" s="1"/>
  <c r="U5825" i="1"/>
  <c r="V5825" i="1" s="1"/>
  <c r="U5826" i="1"/>
  <c r="V5826" i="1" s="1"/>
  <c r="U5827" i="1"/>
  <c r="V5827" i="1" s="1"/>
  <c r="U5828" i="1"/>
  <c r="V5828" i="1" s="1"/>
  <c r="U5829" i="1"/>
  <c r="V5829" i="1" s="1"/>
  <c r="U5830" i="1"/>
  <c r="V5830" i="1" s="1"/>
  <c r="U5831" i="1"/>
  <c r="V5831" i="1" s="1"/>
  <c r="U5832" i="1"/>
  <c r="V5832" i="1" s="1"/>
  <c r="U5833" i="1"/>
  <c r="V5833" i="1" s="1"/>
  <c r="U5834" i="1"/>
  <c r="V5834" i="1" s="1"/>
  <c r="U5835" i="1"/>
  <c r="V5835" i="1" s="1"/>
  <c r="U5836" i="1"/>
  <c r="V5836" i="1" s="1"/>
  <c r="U5837" i="1"/>
  <c r="V5837" i="1" s="1"/>
  <c r="U5838" i="1"/>
  <c r="V5838" i="1" s="1"/>
  <c r="U5839" i="1"/>
  <c r="V5839" i="1" s="1"/>
  <c r="U5840" i="1"/>
  <c r="V5840" i="1" s="1"/>
  <c r="U5841" i="1"/>
  <c r="V5841" i="1" s="1"/>
  <c r="U5842" i="1"/>
  <c r="V5842" i="1" s="1"/>
  <c r="U5843" i="1"/>
  <c r="V5843" i="1" s="1"/>
  <c r="U5844" i="1"/>
  <c r="V5844" i="1" s="1"/>
  <c r="U5845" i="1"/>
  <c r="V5845" i="1" s="1"/>
  <c r="U5846" i="1"/>
  <c r="V5846" i="1" s="1"/>
  <c r="U5847" i="1"/>
  <c r="V5847" i="1" s="1"/>
  <c r="U5848" i="1"/>
  <c r="V5848" i="1" s="1"/>
  <c r="U5849" i="1"/>
  <c r="V5849" i="1" s="1"/>
  <c r="U5850" i="1"/>
  <c r="V5850" i="1" s="1"/>
  <c r="U5851" i="1"/>
  <c r="V5851" i="1" s="1"/>
  <c r="U5852" i="1"/>
  <c r="V5852" i="1" s="1"/>
  <c r="U5853" i="1"/>
  <c r="V5853" i="1" s="1"/>
  <c r="U5854" i="1"/>
  <c r="V5854" i="1" s="1"/>
  <c r="U5855" i="1"/>
  <c r="V5855" i="1" s="1"/>
  <c r="U5856" i="1"/>
  <c r="V5856" i="1" s="1"/>
  <c r="U5857" i="1"/>
  <c r="V5857" i="1" s="1"/>
  <c r="U5858" i="1"/>
  <c r="V5858" i="1" s="1"/>
  <c r="U5859" i="1"/>
  <c r="V5859" i="1" s="1"/>
  <c r="U5860" i="1"/>
  <c r="V5860" i="1" s="1"/>
  <c r="U5861" i="1"/>
  <c r="V5861" i="1" s="1"/>
  <c r="U5862" i="1"/>
  <c r="V5862" i="1" s="1"/>
  <c r="U5863" i="1"/>
  <c r="V5863" i="1" s="1"/>
  <c r="U5864" i="1"/>
  <c r="V5864" i="1" s="1"/>
  <c r="U5865" i="1"/>
  <c r="V5865" i="1" s="1"/>
  <c r="U5866" i="1"/>
  <c r="V5866" i="1" s="1"/>
  <c r="U5867" i="1"/>
  <c r="V5867" i="1" s="1"/>
  <c r="U5868" i="1"/>
  <c r="V5868" i="1" s="1"/>
  <c r="U5869" i="1"/>
  <c r="V5869" i="1" s="1"/>
  <c r="U5870" i="1"/>
  <c r="V5870" i="1" s="1"/>
  <c r="U5871" i="1"/>
  <c r="V5871" i="1" s="1"/>
  <c r="U5872" i="1"/>
  <c r="V5872" i="1" s="1"/>
  <c r="U5873" i="1"/>
  <c r="V5873" i="1" s="1"/>
  <c r="U5874" i="1"/>
  <c r="V5874" i="1" s="1"/>
  <c r="U5875" i="1"/>
  <c r="V5875" i="1" s="1"/>
  <c r="U5876" i="1"/>
  <c r="V5876" i="1" s="1"/>
  <c r="U5877" i="1"/>
  <c r="V5877" i="1" s="1"/>
  <c r="U5878" i="1"/>
  <c r="V5878" i="1" s="1"/>
  <c r="U5879" i="1"/>
  <c r="V5879" i="1" s="1"/>
  <c r="U5880" i="1"/>
  <c r="V5880" i="1" s="1"/>
  <c r="U5881" i="1"/>
  <c r="V5881" i="1" s="1"/>
  <c r="U5882" i="1"/>
  <c r="V5882" i="1" s="1"/>
  <c r="U5883" i="1"/>
  <c r="V5883" i="1" s="1"/>
  <c r="U5884" i="1"/>
  <c r="V5884" i="1" s="1"/>
  <c r="U5885" i="1"/>
  <c r="V5885" i="1" s="1"/>
  <c r="U5886" i="1"/>
  <c r="V5886" i="1" s="1"/>
  <c r="U5887" i="1"/>
  <c r="V5887" i="1" s="1"/>
  <c r="U5888" i="1"/>
  <c r="V5888" i="1" s="1"/>
  <c r="U5889" i="1"/>
  <c r="V5889" i="1" s="1"/>
  <c r="U5890" i="1"/>
  <c r="V5890" i="1" s="1"/>
  <c r="U5891" i="1"/>
  <c r="V5891" i="1" s="1"/>
  <c r="U5892" i="1"/>
  <c r="V5892" i="1" s="1"/>
  <c r="U5893" i="1"/>
  <c r="V5893" i="1" s="1"/>
  <c r="U5894" i="1"/>
  <c r="V5894" i="1" s="1"/>
  <c r="U5895" i="1"/>
  <c r="V5895" i="1" s="1"/>
  <c r="U5896" i="1"/>
  <c r="V5896" i="1" s="1"/>
  <c r="U5897" i="1"/>
  <c r="V5897" i="1" s="1"/>
  <c r="U5898" i="1"/>
  <c r="V5898" i="1" s="1"/>
  <c r="U5899" i="1"/>
  <c r="V5899" i="1" s="1"/>
  <c r="U5900" i="1"/>
  <c r="V5900" i="1" s="1"/>
  <c r="U5901" i="1"/>
  <c r="V5901" i="1" s="1"/>
  <c r="U5902" i="1"/>
  <c r="V5902" i="1" s="1"/>
  <c r="U5903" i="1"/>
  <c r="V5903" i="1" s="1"/>
  <c r="U5904" i="1"/>
  <c r="V5904" i="1" s="1"/>
  <c r="U5905" i="1"/>
  <c r="V5905" i="1" s="1"/>
  <c r="U5906" i="1"/>
  <c r="V5906" i="1" s="1"/>
  <c r="U5907" i="1"/>
  <c r="V5907" i="1" s="1"/>
  <c r="U5908" i="1"/>
  <c r="V5908" i="1" s="1"/>
  <c r="U5909" i="1"/>
  <c r="V5909" i="1" s="1"/>
  <c r="U5910" i="1"/>
  <c r="V5910" i="1" s="1"/>
  <c r="U5911" i="1"/>
  <c r="V5911" i="1" s="1"/>
  <c r="U5912" i="1"/>
  <c r="V5912" i="1" s="1"/>
  <c r="U5913" i="1"/>
  <c r="V5913" i="1" s="1"/>
  <c r="U5914" i="1"/>
  <c r="V5914" i="1" s="1"/>
  <c r="U5915" i="1"/>
  <c r="V5915" i="1" s="1"/>
  <c r="U5916" i="1"/>
  <c r="V5916" i="1" s="1"/>
  <c r="U5917" i="1"/>
  <c r="V5917" i="1" s="1"/>
  <c r="U5918" i="1"/>
  <c r="V5918" i="1" s="1"/>
  <c r="U5919" i="1"/>
  <c r="V5919" i="1" s="1"/>
  <c r="U5920" i="1"/>
  <c r="V5920" i="1" s="1"/>
  <c r="U5921" i="1"/>
  <c r="V5921" i="1" s="1"/>
  <c r="U5922" i="1"/>
  <c r="V5922" i="1" s="1"/>
  <c r="U5923" i="1"/>
  <c r="V5923" i="1" s="1"/>
  <c r="U5924" i="1"/>
  <c r="V5924" i="1" s="1"/>
  <c r="U5925" i="1"/>
  <c r="V5925" i="1" s="1"/>
  <c r="U5926" i="1"/>
  <c r="V5926" i="1" s="1"/>
  <c r="U5927" i="1"/>
  <c r="V5927" i="1" s="1"/>
  <c r="U5928" i="1"/>
  <c r="V5928" i="1" s="1"/>
  <c r="U5929" i="1"/>
  <c r="V5929" i="1" s="1"/>
  <c r="U5930" i="1"/>
  <c r="V5930" i="1" s="1"/>
  <c r="U5931" i="1"/>
  <c r="V5931" i="1" s="1"/>
  <c r="U5932" i="1"/>
  <c r="V5932" i="1" s="1"/>
  <c r="U5933" i="1"/>
  <c r="V5933" i="1" s="1"/>
  <c r="U5934" i="1"/>
  <c r="V5934" i="1" s="1"/>
  <c r="U5935" i="1"/>
  <c r="V5935" i="1" s="1"/>
  <c r="U5936" i="1"/>
  <c r="V5936" i="1" s="1"/>
  <c r="U5937" i="1"/>
  <c r="V5937" i="1" s="1"/>
  <c r="U5938" i="1"/>
  <c r="V5938" i="1" s="1"/>
  <c r="U5939" i="1"/>
  <c r="V5939" i="1" s="1"/>
  <c r="U5940" i="1"/>
  <c r="V5940" i="1" s="1"/>
  <c r="U5941" i="1"/>
  <c r="V5941" i="1" s="1"/>
  <c r="U5942" i="1"/>
  <c r="V5942" i="1" s="1"/>
  <c r="U5943" i="1"/>
  <c r="V5943" i="1" s="1"/>
  <c r="U5944" i="1"/>
  <c r="V5944" i="1" s="1"/>
  <c r="U5945" i="1"/>
  <c r="V5945" i="1" s="1"/>
  <c r="U5946" i="1"/>
  <c r="V5946" i="1" s="1"/>
  <c r="U5947" i="1"/>
  <c r="V5947" i="1" s="1"/>
  <c r="U5948" i="1"/>
  <c r="V5948" i="1" s="1"/>
  <c r="U5949" i="1"/>
  <c r="V5949" i="1" s="1"/>
  <c r="U5950" i="1"/>
  <c r="V5950" i="1" s="1"/>
  <c r="U5951" i="1"/>
  <c r="V5951" i="1" s="1"/>
  <c r="U5952" i="1"/>
  <c r="V5952" i="1" s="1"/>
  <c r="U5953" i="1"/>
  <c r="V5953" i="1" s="1"/>
  <c r="U5954" i="1"/>
  <c r="V5954" i="1" s="1"/>
  <c r="U5955" i="1"/>
  <c r="V5955" i="1" s="1"/>
  <c r="U5956" i="1"/>
  <c r="V5956" i="1" s="1"/>
  <c r="U5957" i="1"/>
  <c r="V5957" i="1" s="1"/>
  <c r="U5958" i="1"/>
  <c r="V5958" i="1" s="1"/>
  <c r="U5959" i="1"/>
  <c r="V5959" i="1" s="1"/>
  <c r="U5960" i="1"/>
  <c r="V5960" i="1" s="1"/>
  <c r="U5961" i="1"/>
  <c r="V5961" i="1" s="1"/>
  <c r="U5962" i="1"/>
  <c r="V5962" i="1" s="1"/>
  <c r="U5963" i="1"/>
  <c r="V5963" i="1" s="1"/>
  <c r="U5964" i="1"/>
  <c r="V5964" i="1" s="1"/>
  <c r="U5965" i="1"/>
  <c r="V5965" i="1" s="1"/>
  <c r="U5966" i="1"/>
  <c r="V5966" i="1" s="1"/>
  <c r="U5967" i="1"/>
  <c r="V5967" i="1" s="1"/>
  <c r="U5968" i="1"/>
  <c r="V5968" i="1" s="1"/>
  <c r="U5969" i="1"/>
  <c r="V5969" i="1" s="1"/>
  <c r="U5970" i="1"/>
  <c r="V5970" i="1" s="1"/>
  <c r="U5971" i="1"/>
  <c r="V5971" i="1" s="1"/>
  <c r="U5972" i="1"/>
  <c r="V5972" i="1" s="1"/>
  <c r="U5973" i="1"/>
  <c r="V5973" i="1" s="1"/>
  <c r="U5974" i="1"/>
  <c r="V5974" i="1" s="1"/>
  <c r="U5975" i="1"/>
  <c r="V5975" i="1" s="1"/>
  <c r="U5976" i="1"/>
  <c r="V5976" i="1" s="1"/>
  <c r="U5977" i="1"/>
  <c r="V5977" i="1" s="1"/>
  <c r="U5978" i="1"/>
  <c r="V5978" i="1" s="1"/>
  <c r="U5979" i="1"/>
  <c r="V5979" i="1" s="1"/>
  <c r="U5980" i="1"/>
  <c r="V5980" i="1" s="1"/>
  <c r="U5981" i="1"/>
  <c r="V5981" i="1" s="1"/>
  <c r="U5982" i="1"/>
  <c r="V5982" i="1" s="1"/>
  <c r="U5983" i="1"/>
  <c r="V5983" i="1" s="1"/>
  <c r="U5984" i="1"/>
  <c r="V5984" i="1" s="1"/>
  <c r="U5985" i="1"/>
  <c r="V5985" i="1" s="1"/>
  <c r="U5986" i="1"/>
  <c r="V5986" i="1" s="1"/>
  <c r="U5987" i="1"/>
  <c r="V5987" i="1" s="1"/>
  <c r="U5988" i="1"/>
  <c r="V5988" i="1" s="1"/>
  <c r="U5989" i="1"/>
  <c r="V5989" i="1" s="1"/>
  <c r="U5990" i="1"/>
  <c r="V5990" i="1" s="1"/>
  <c r="U5991" i="1"/>
  <c r="V5991" i="1" s="1"/>
  <c r="U5992" i="1"/>
  <c r="V5992" i="1" s="1"/>
  <c r="U5993" i="1"/>
  <c r="V5993" i="1" s="1"/>
  <c r="U5994" i="1"/>
  <c r="V5994" i="1" s="1"/>
  <c r="U5995" i="1"/>
  <c r="V5995" i="1" s="1"/>
  <c r="U5996" i="1"/>
  <c r="V5996" i="1" s="1"/>
  <c r="U5997" i="1"/>
  <c r="V5997" i="1" s="1"/>
  <c r="U5998" i="1"/>
  <c r="V5998" i="1" s="1"/>
  <c r="U5999" i="1"/>
  <c r="V5999" i="1" s="1"/>
  <c r="U6000" i="1"/>
  <c r="V6000" i="1" s="1"/>
  <c r="U6001" i="1"/>
  <c r="V6001" i="1" s="1"/>
  <c r="U6002" i="1"/>
  <c r="V6002" i="1" s="1"/>
  <c r="U6003" i="1"/>
  <c r="V6003" i="1" s="1"/>
  <c r="U6004" i="1"/>
  <c r="V6004" i="1" s="1"/>
  <c r="U6005" i="1"/>
  <c r="V6005" i="1" s="1"/>
  <c r="U6006" i="1"/>
  <c r="V6006" i="1" s="1"/>
  <c r="U6007" i="1"/>
  <c r="V6007" i="1" s="1"/>
  <c r="U6008" i="1"/>
  <c r="V6008" i="1" s="1"/>
  <c r="U6009" i="1"/>
  <c r="V6009" i="1" s="1"/>
  <c r="U6010" i="1"/>
  <c r="V6010" i="1" s="1"/>
  <c r="U6011" i="1"/>
  <c r="V6011" i="1" s="1"/>
  <c r="U6012" i="1"/>
  <c r="V6012" i="1" s="1"/>
  <c r="U6013" i="1"/>
  <c r="V6013" i="1" s="1"/>
  <c r="U6014" i="1"/>
  <c r="V6014" i="1" s="1"/>
  <c r="U6015" i="1"/>
  <c r="V6015" i="1" s="1"/>
  <c r="U6016" i="1"/>
  <c r="V6016" i="1" s="1"/>
  <c r="U6017" i="1"/>
  <c r="V6017" i="1" s="1"/>
  <c r="U6018" i="1"/>
  <c r="V6018" i="1" s="1"/>
  <c r="U6019" i="1"/>
  <c r="V6019" i="1" s="1"/>
  <c r="U6020" i="1"/>
  <c r="V6020" i="1" s="1"/>
  <c r="U6021" i="1"/>
  <c r="V6021" i="1" s="1"/>
  <c r="U6022" i="1"/>
  <c r="V6022" i="1" s="1"/>
  <c r="U6023" i="1"/>
  <c r="V6023" i="1" s="1"/>
  <c r="U6024" i="1"/>
  <c r="V6024" i="1" s="1"/>
  <c r="U6025" i="1"/>
  <c r="V6025" i="1" s="1"/>
  <c r="U6026" i="1"/>
  <c r="V6026" i="1" s="1"/>
  <c r="U6027" i="1"/>
  <c r="V6027" i="1" s="1"/>
  <c r="U6028" i="1"/>
  <c r="V6028" i="1" s="1"/>
  <c r="U6029" i="1"/>
  <c r="V6029" i="1" s="1"/>
  <c r="U6030" i="1"/>
  <c r="V6030" i="1" s="1"/>
  <c r="U6031" i="1"/>
  <c r="V6031" i="1" s="1"/>
  <c r="U6032" i="1"/>
  <c r="V6032" i="1" s="1"/>
  <c r="U6033" i="1"/>
  <c r="V6033" i="1" s="1"/>
  <c r="U6034" i="1"/>
  <c r="V6034" i="1" s="1"/>
  <c r="U6035" i="1"/>
  <c r="V6035" i="1" s="1"/>
  <c r="U6036" i="1"/>
  <c r="V6036" i="1" s="1"/>
  <c r="U6037" i="1"/>
  <c r="V6037" i="1" s="1"/>
  <c r="U6038" i="1"/>
  <c r="V6038" i="1" s="1"/>
  <c r="U6039" i="1"/>
  <c r="V6039" i="1" s="1"/>
  <c r="U6040" i="1"/>
  <c r="V6040" i="1" s="1"/>
  <c r="U6041" i="1"/>
  <c r="V6041" i="1" s="1"/>
  <c r="U6042" i="1"/>
  <c r="V6042" i="1" s="1"/>
  <c r="U6043" i="1"/>
  <c r="V6043" i="1" s="1"/>
  <c r="U6044" i="1"/>
  <c r="V6044" i="1" s="1"/>
  <c r="U6045" i="1"/>
  <c r="V6045" i="1" s="1"/>
  <c r="U6046" i="1"/>
  <c r="V6046" i="1" s="1"/>
  <c r="U6047" i="1"/>
  <c r="V6047" i="1" s="1"/>
  <c r="U6048" i="1"/>
  <c r="V6048" i="1" s="1"/>
  <c r="U6049" i="1"/>
  <c r="V6049" i="1" s="1"/>
  <c r="U6050" i="1"/>
  <c r="V6050" i="1" s="1"/>
  <c r="U6051" i="1"/>
  <c r="V6051" i="1" s="1"/>
  <c r="U6052" i="1"/>
  <c r="V6052" i="1" s="1"/>
  <c r="U6053" i="1"/>
  <c r="V6053" i="1" s="1"/>
  <c r="U6054" i="1"/>
  <c r="V6054" i="1" s="1"/>
  <c r="U6055" i="1"/>
  <c r="V6055" i="1" s="1"/>
  <c r="U6056" i="1"/>
  <c r="V6056" i="1" s="1"/>
  <c r="U6057" i="1"/>
  <c r="V6057" i="1" s="1"/>
  <c r="U6058" i="1"/>
  <c r="V6058" i="1" s="1"/>
  <c r="U6059" i="1"/>
  <c r="V6059" i="1" s="1"/>
  <c r="U6060" i="1"/>
  <c r="V6060" i="1" s="1"/>
  <c r="U6061" i="1"/>
  <c r="V6061" i="1" s="1"/>
  <c r="U6062" i="1"/>
  <c r="V6062" i="1" s="1"/>
  <c r="U6063" i="1"/>
  <c r="V6063" i="1" s="1"/>
  <c r="U6064" i="1"/>
  <c r="V6064" i="1" s="1"/>
  <c r="U6065" i="1"/>
  <c r="V6065" i="1" s="1"/>
  <c r="U6066" i="1"/>
  <c r="V6066" i="1" s="1"/>
  <c r="U6067" i="1"/>
  <c r="V6067" i="1" s="1"/>
  <c r="U6068" i="1"/>
  <c r="V6068" i="1" s="1"/>
  <c r="U6069" i="1"/>
  <c r="V6069" i="1" s="1"/>
  <c r="U6070" i="1"/>
  <c r="V6070" i="1" s="1"/>
  <c r="U6071" i="1"/>
  <c r="V6071" i="1" s="1"/>
  <c r="U6072" i="1"/>
  <c r="V6072" i="1" s="1"/>
  <c r="U6073" i="1"/>
  <c r="V6073" i="1" s="1"/>
  <c r="U6074" i="1"/>
  <c r="V6074" i="1" s="1"/>
  <c r="U6075" i="1"/>
  <c r="V6075" i="1" s="1"/>
  <c r="U6076" i="1"/>
  <c r="V6076" i="1" s="1"/>
  <c r="U6077" i="1"/>
  <c r="V6077" i="1" s="1"/>
  <c r="U6078" i="1"/>
  <c r="V6078" i="1" s="1"/>
  <c r="U6079" i="1"/>
  <c r="V6079" i="1" s="1"/>
  <c r="U6080" i="1"/>
  <c r="V6080" i="1" s="1"/>
  <c r="U6081" i="1"/>
  <c r="V6081" i="1" s="1"/>
  <c r="U6082" i="1"/>
  <c r="V6082" i="1" s="1"/>
  <c r="U6083" i="1"/>
  <c r="V6083" i="1" s="1"/>
  <c r="U6084" i="1"/>
  <c r="V6084" i="1" s="1"/>
  <c r="U6085" i="1"/>
  <c r="V6085" i="1" s="1"/>
  <c r="U6086" i="1"/>
  <c r="V6086" i="1" s="1"/>
  <c r="U6087" i="1"/>
  <c r="V6087" i="1" s="1"/>
  <c r="U6088" i="1"/>
  <c r="V6088" i="1" s="1"/>
  <c r="U6089" i="1"/>
  <c r="V6089" i="1" s="1"/>
  <c r="U6090" i="1"/>
  <c r="V6090" i="1" s="1"/>
  <c r="U6091" i="1"/>
  <c r="V6091" i="1" s="1"/>
  <c r="U6092" i="1"/>
  <c r="V6092" i="1" s="1"/>
  <c r="U6093" i="1"/>
  <c r="V6093" i="1" s="1"/>
  <c r="U6094" i="1"/>
  <c r="V6094" i="1" s="1"/>
  <c r="U6095" i="1"/>
  <c r="V6095" i="1" s="1"/>
  <c r="U6096" i="1"/>
  <c r="V6096" i="1" s="1"/>
  <c r="U6097" i="1"/>
  <c r="V6097" i="1" s="1"/>
  <c r="U6098" i="1"/>
  <c r="V6098" i="1" s="1"/>
  <c r="U6099" i="1"/>
  <c r="V6099" i="1" s="1"/>
  <c r="U6100" i="1"/>
  <c r="V6100" i="1" s="1"/>
  <c r="U6101" i="1"/>
  <c r="V6101" i="1" s="1"/>
  <c r="U6102" i="1"/>
  <c r="V6102" i="1" s="1"/>
  <c r="U6103" i="1"/>
  <c r="V6103" i="1" s="1"/>
  <c r="U6104" i="1"/>
  <c r="V6104" i="1" s="1"/>
  <c r="U6105" i="1"/>
  <c r="V6105" i="1" s="1"/>
  <c r="U6106" i="1"/>
  <c r="V6106" i="1" s="1"/>
  <c r="U6107" i="1"/>
  <c r="V6107" i="1" s="1"/>
  <c r="U6108" i="1"/>
  <c r="V6108" i="1" s="1"/>
  <c r="U6109" i="1"/>
  <c r="V6109" i="1" s="1"/>
  <c r="U6110" i="1"/>
  <c r="V6110" i="1" s="1"/>
  <c r="U6111" i="1"/>
  <c r="V6111" i="1" s="1"/>
  <c r="U6112" i="1"/>
  <c r="V6112" i="1" s="1"/>
  <c r="U6113" i="1"/>
  <c r="V6113" i="1" s="1"/>
  <c r="U6114" i="1"/>
  <c r="V6114" i="1" s="1"/>
  <c r="U6115" i="1"/>
  <c r="V6115" i="1" s="1"/>
  <c r="U6116" i="1"/>
  <c r="V6116" i="1" s="1"/>
  <c r="U6117" i="1"/>
  <c r="V6117" i="1" s="1"/>
  <c r="U6118" i="1"/>
  <c r="V6118" i="1" s="1"/>
  <c r="U6119" i="1"/>
  <c r="V6119" i="1" s="1"/>
  <c r="U6120" i="1"/>
  <c r="V6120" i="1" s="1"/>
  <c r="U6121" i="1"/>
  <c r="V6121" i="1" s="1"/>
  <c r="U6122" i="1"/>
  <c r="V6122" i="1" s="1"/>
  <c r="U6123" i="1"/>
  <c r="V6123" i="1" s="1"/>
  <c r="U6124" i="1"/>
  <c r="V6124" i="1" s="1"/>
  <c r="U6125" i="1"/>
  <c r="V6125" i="1" s="1"/>
  <c r="U6126" i="1"/>
  <c r="V6126" i="1" s="1"/>
  <c r="U6127" i="1"/>
  <c r="V6127" i="1" s="1"/>
  <c r="U6128" i="1"/>
  <c r="V6128" i="1" s="1"/>
  <c r="U6129" i="1"/>
  <c r="V6129" i="1" s="1"/>
  <c r="U6130" i="1"/>
  <c r="V6130" i="1" s="1"/>
  <c r="U6131" i="1"/>
  <c r="V6131" i="1" s="1"/>
  <c r="U6132" i="1"/>
  <c r="V6132" i="1" s="1"/>
  <c r="U6133" i="1"/>
  <c r="V6133" i="1" s="1"/>
  <c r="U6134" i="1"/>
  <c r="V6134" i="1" s="1"/>
  <c r="U6135" i="1"/>
  <c r="V6135" i="1" s="1"/>
  <c r="U6136" i="1"/>
  <c r="V6136" i="1" s="1"/>
  <c r="U6137" i="1"/>
  <c r="V6137" i="1" s="1"/>
  <c r="U6138" i="1"/>
  <c r="V6138" i="1" s="1"/>
  <c r="U6139" i="1"/>
  <c r="V6139" i="1" s="1"/>
  <c r="U6140" i="1"/>
  <c r="V6140" i="1" s="1"/>
  <c r="U6141" i="1"/>
  <c r="V6141" i="1" s="1"/>
  <c r="U6142" i="1"/>
  <c r="V6142" i="1" s="1"/>
  <c r="U6143" i="1"/>
  <c r="V6143" i="1" s="1"/>
  <c r="U6144" i="1"/>
  <c r="V6144" i="1" s="1"/>
  <c r="U6145" i="1"/>
  <c r="V6145" i="1" s="1"/>
  <c r="U6146" i="1"/>
  <c r="V6146" i="1" s="1"/>
  <c r="U6147" i="1"/>
  <c r="V6147" i="1" s="1"/>
  <c r="U6148" i="1"/>
  <c r="V6148" i="1" s="1"/>
  <c r="U6149" i="1"/>
  <c r="V6149" i="1" s="1"/>
  <c r="U6150" i="1"/>
  <c r="V6150" i="1" s="1"/>
  <c r="U6151" i="1"/>
  <c r="V6151" i="1" s="1"/>
  <c r="U6152" i="1"/>
  <c r="V6152" i="1" s="1"/>
  <c r="U6153" i="1"/>
  <c r="V6153" i="1" s="1"/>
  <c r="U6154" i="1"/>
  <c r="V6154" i="1" s="1"/>
  <c r="U6155" i="1"/>
  <c r="V6155" i="1" s="1"/>
  <c r="U6156" i="1"/>
  <c r="V6156" i="1" s="1"/>
  <c r="U6157" i="1"/>
  <c r="V6157" i="1" s="1"/>
  <c r="U6158" i="1"/>
  <c r="V6158" i="1" s="1"/>
  <c r="U6159" i="1"/>
  <c r="V6159" i="1" s="1"/>
  <c r="U6160" i="1"/>
  <c r="V6160" i="1" s="1"/>
  <c r="U6161" i="1"/>
  <c r="V6161" i="1" s="1"/>
  <c r="U6162" i="1"/>
  <c r="V6162" i="1" s="1"/>
  <c r="U6163" i="1"/>
  <c r="V6163" i="1" s="1"/>
  <c r="U6164" i="1"/>
  <c r="V6164" i="1" s="1"/>
  <c r="U6165" i="1"/>
  <c r="V6165" i="1" s="1"/>
  <c r="U6166" i="1"/>
  <c r="V6166" i="1" s="1"/>
  <c r="U6167" i="1"/>
  <c r="V6167" i="1" s="1"/>
  <c r="U6168" i="1"/>
  <c r="V6168" i="1" s="1"/>
  <c r="U6169" i="1"/>
  <c r="V6169" i="1" s="1"/>
  <c r="U6170" i="1"/>
  <c r="V6170" i="1" s="1"/>
  <c r="U6171" i="1"/>
  <c r="V6171" i="1" s="1"/>
  <c r="U6172" i="1"/>
  <c r="V6172" i="1" s="1"/>
  <c r="U6173" i="1"/>
  <c r="V6173" i="1" s="1"/>
  <c r="U6174" i="1"/>
  <c r="V6174" i="1" s="1"/>
  <c r="U6175" i="1"/>
  <c r="V6175" i="1" s="1"/>
  <c r="U6176" i="1"/>
  <c r="V6176" i="1" s="1"/>
  <c r="U6177" i="1"/>
  <c r="V6177" i="1" s="1"/>
  <c r="U6178" i="1"/>
  <c r="V6178" i="1" s="1"/>
  <c r="U6179" i="1"/>
  <c r="V6179" i="1" s="1"/>
  <c r="U6180" i="1"/>
  <c r="V6180" i="1" s="1"/>
  <c r="U6181" i="1"/>
  <c r="V6181" i="1" s="1"/>
  <c r="U6182" i="1"/>
  <c r="V6182" i="1" s="1"/>
  <c r="U6183" i="1"/>
  <c r="U6184" i="1"/>
  <c r="V6184" i="1" s="1"/>
  <c r="U6185" i="1"/>
  <c r="V6185" i="1" s="1"/>
  <c r="U6186" i="1"/>
  <c r="V6186" i="1" s="1"/>
  <c r="U6187" i="1"/>
  <c r="V6187" i="1" s="1"/>
  <c r="U6188" i="1"/>
  <c r="V6188" i="1" s="1"/>
  <c r="U6189" i="1"/>
  <c r="V6189" i="1" s="1"/>
  <c r="U6190" i="1"/>
  <c r="V6190" i="1" s="1"/>
  <c r="U6191" i="1"/>
  <c r="V6191" i="1" s="1"/>
  <c r="U6192" i="1"/>
  <c r="V6192" i="1" s="1"/>
  <c r="U6193" i="1"/>
  <c r="V6193" i="1" s="1"/>
  <c r="U6194" i="1"/>
  <c r="V6194" i="1" s="1"/>
  <c r="U6195" i="1"/>
  <c r="V6195" i="1" s="1"/>
  <c r="U6196" i="1"/>
  <c r="V6196" i="1" s="1"/>
  <c r="U6197" i="1"/>
  <c r="V6197" i="1" s="1"/>
  <c r="U6198" i="1"/>
  <c r="V6198" i="1" s="1"/>
  <c r="U6199" i="1"/>
  <c r="V6199" i="1" s="1"/>
  <c r="U6200" i="1"/>
  <c r="V6200" i="1" s="1"/>
  <c r="U6201" i="1"/>
  <c r="V6201" i="1" s="1"/>
  <c r="U6202" i="1"/>
  <c r="V6202" i="1" s="1"/>
  <c r="U6203" i="1"/>
  <c r="V6203" i="1" s="1"/>
  <c r="U6204" i="1"/>
  <c r="V6204" i="1" s="1"/>
  <c r="U6205" i="1"/>
  <c r="V6205" i="1" s="1"/>
  <c r="U6206" i="1"/>
  <c r="V6206" i="1" s="1"/>
  <c r="U6207" i="1"/>
  <c r="V6207" i="1" s="1"/>
  <c r="U6208" i="1"/>
  <c r="V6208" i="1" s="1"/>
  <c r="U6209" i="1"/>
  <c r="V6209" i="1" s="1"/>
  <c r="U6210" i="1"/>
  <c r="V6210" i="1" s="1"/>
  <c r="U6211" i="1"/>
  <c r="V6211" i="1" s="1"/>
  <c r="U6212" i="1"/>
  <c r="V6212" i="1" s="1"/>
  <c r="U6213" i="1"/>
  <c r="V6213" i="1" s="1"/>
  <c r="U6214" i="1"/>
  <c r="V6214" i="1" s="1"/>
  <c r="U6215" i="1"/>
  <c r="V6215" i="1" s="1"/>
  <c r="U6216" i="1"/>
  <c r="V6216" i="1" s="1"/>
  <c r="U6217" i="1"/>
  <c r="V6217" i="1" s="1"/>
  <c r="U6218" i="1"/>
  <c r="V6218" i="1" s="1"/>
  <c r="U6219" i="1"/>
  <c r="V6219" i="1" s="1"/>
  <c r="U6220" i="1"/>
  <c r="V6220" i="1" s="1"/>
  <c r="U6221" i="1"/>
  <c r="V6221" i="1" s="1"/>
  <c r="U6222" i="1"/>
  <c r="V6222" i="1" s="1"/>
  <c r="U6223" i="1"/>
  <c r="V6223" i="1" s="1"/>
  <c r="U6224" i="1"/>
  <c r="V6224" i="1" s="1"/>
  <c r="U6225" i="1"/>
  <c r="V6225" i="1" s="1"/>
  <c r="U6226" i="1"/>
  <c r="V6226" i="1" s="1"/>
  <c r="U6227" i="1"/>
  <c r="V6227" i="1" s="1"/>
  <c r="U6228" i="1"/>
  <c r="V6228" i="1" s="1"/>
  <c r="U6229" i="1"/>
  <c r="V6229" i="1" s="1"/>
  <c r="U6230" i="1"/>
  <c r="V6230" i="1" s="1"/>
  <c r="U6231" i="1"/>
  <c r="V6231" i="1" s="1"/>
  <c r="U6232" i="1"/>
  <c r="V6232" i="1" s="1"/>
  <c r="U6233" i="1"/>
  <c r="V6233" i="1" s="1"/>
  <c r="U6234" i="1"/>
  <c r="V6234" i="1" s="1"/>
  <c r="U6235" i="1"/>
  <c r="V6235" i="1" s="1"/>
  <c r="U6236" i="1"/>
  <c r="V6236" i="1" s="1"/>
  <c r="U6237" i="1"/>
  <c r="V6237" i="1" s="1"/>
  <c r="U6238" i="1"/>
  <c r="V6238" i="1" s="1"/>
  <c r="U6239" i="1"/>
  <c r="V6239" i="1" s="1"/>
  <c r="U6240" i="1"/>
  <c r="V6240" i="1" s="1"/>
  <c r="U6241" i="1"/>
  <c r="V6241" i="1" s="1"/>
  <c r="U6242" i="1"/>
  <c r="V6242" i="1" s="1"/>
  <c r="U6243" i="1"/>
  <c r="V6243" i="1" s="1"/>
  <c r="U6244" i="1"/>
  <c r="V6244" i="1" s="1"/>
  <c r="U6245" i="1"/>
  <c r="V6245" i="1" s="1"/>
  <c r="U6246" i="1"/>
  <c r="V6246" i="1" s="1"/>
  <c r="U6247" i="1"/>
  <c r="V6247" i="1" s="1"/>
  <c r="U6248" i="1"/>
  <c r="V6248" i="1" s="1"/>
  <c r="U6249" i="1"/>
  <c r="V6249" i="1" s="1"/>
  <c r="U6250" i="1"/>
  <c r="V6250" i="1" s="1"/>
  <c r="U6251" i="1"/>
  <c r="V6251" i="1" s="1"/>
  <c r="U6252" i="1"/>
  <c r="V6252" i="1" s="1"/>
  <c r="U6253" i="1"/>
  <c r="V6253" i="1" s="1"/>
  <c r="U6254" i="1"/>
  <c r="V6254" i="1" s="1"/>
  <c r="U6255" i="1"/>
  <c r="V6255" i="1" s="1"/>
  <c r="U6256" i="1"/>
  <c r="V6256" i="1" s="1"/>
  <c r="U6257" i="1"/>
  <c r="V6257" i="1" s="1"/>
  <c r="U6258" i="1"/>
  <c r="V6258" i="1" s="1"/>
  <c r="U6259" i="1"/>
  <c r="V6259" i="1" s="1"/>
  <c r="U6260" i="1"/>
  <c r="V6260" i="1" s="1"/>
  <c r="U6261" i="1"/>
  <c r="V6261" i="1" s="1"/>
  <c r="U6262" i="1"/>
  <c r="V6262" i="1" s="1"/>
  <c r="U6263" i="1"/>
  <c r="V6263" i="1" s="1"/>
  <c r="U6264" i="1"/>
  <c r="V6264" i="1" s="1"/>
  <c r="U6265" i="1"/>
  <c r="V6265" i="1" s="1"/>
  <c r="U6266" i="1"/>
  <c r="V6266" i="1" s="1"/>
  <c r="U6267" i="1"/>
  <c r="V6267" i="1" s="1"/>
  <c r="U6268" i="1"/>
  <c r="V6268" i="1" s="1"/>
  <c r="U6269" i="1"/>
  <c r="V6269" i="1" s="1"/>
  <c r="U6270" i="1"/>
  <c r="V6270" i="1" s="1"/>
  <c r="U6271" i="1"/>
  <c r="V6271" i="1" s="1"/>
  <c r="U6272" i="1"/>
  <c r="V6272" i="1" s="1"/>
  <c r="U6273" i="1"/>
  <c r="V6273" i="1" s="1"/>
  <c r="U6274" i="1"/>
  <c r="V6274" i="1" s="1"/>
  <c r="U6275" i="1"/>
  <c r="V6275" i="1" s="1"/>
  <c r="U6276" i="1"/>
  <c r="V6276" i="1" s="1"/>
  <c r="U6277" i="1"/>
  <c r="V6277" i="1" s="1"/>
  <c r="U6278" i="1"/>
  <c r="V6278" i="1" s="1"/>
  <c r="U6279" i="1"/>
  <c r="V6279" i="1" s="1"/>
  <c r="U6280" i="1"/>
  <c r="V6280" i="1" s="1"/>
  <c r="U6281" i="1"/>
  <c r="V6281" i="1" s="1"/>
  <c r="U6282" i="1"/>
  <c r="V6282" i="1" s="1"/>
  <c r="U6283" i="1"/>
  <c r="V6283" i="1" s="1"/>
  <c r="U6284" i="1"/>
  <c r="V6284" i="1" s="1"/>
  <c r="U6285" i="1"/>
  <c r="V6285" i="1" s="1"/>
  <c r="U6286" i="1"/>
  <c r="V6286" i="1" s="1"/>
  <c r="U6287" i="1"/>
  <c r="V6287" i="1" s="1"/>
  <c r="U6288" i="1"/>
  <c r="V6288" i="1" s="1"/>
  <c r="U6289" i="1"/>
  <c r="V6289" i="1" s="1"/>
  <c r="U6290" i="1"/>
  <c r="V6290" i="1" s="1"/>
  <c r="U6291" i="1"/>
  <c r="V6291" i="1" s="1"/>
  <c r="U6292" i="1"/>
  <c r="V6292" i="1" s="1"/>
  <c r="U6293" i="1"/>
  <c r="V6293" i="1" s="1"/>
  <c r="U6294" i="1"/>
  <c r="V6294" i="1" s="1"/>
  <c r="U6295" i="1"/>
  <c r="V6295" i="1" s="1"/>
  <c r="U6296" i="1"/>
  <c r="V6296" i="1" s="1"/>
  <c r="U6297" i="1"/>
  <c r="V6297" i="1" s="1"/>
  <c r="U6298" i="1"/>
  <c r="V6298" i="1" s="1"/>
  <c r="U6299" i="1"/>
  <c r="V6299" i="1" s="1"/>
  <c r="U6300" i="1"/>
  <c r="V6300" i="1" s="1"/>
  <c r="U6301" i="1"/>
  <c r="V6301" i="1" s="1"/>
  <c r="U6302" i="1"/>
  <c r="V6302" i="1" s="1"/>
  <c r="U6303" i="1"/>
  <c r="V6303" i="1" s="1"/>
  <c r="U6304" i="1"/>
  <c r="V6304" i="1" s="1"/>
  <c r="U6305" i="1"/>
  <c r="V6305" i="1" s="1"/>
  <c r="U6306" i="1"/>
  <c r="V6306" i="1" s="1"/>
  <c r="U6307" i="1"/>
  <c r="V6307" i="1" s="1"/>
  <c r="U6308" i="1"/>
  <c r="V6308" i="1" s="1"/>
  <c r="U6309" i="1"/>
  <c r="V6309" i="1" s="1"/>
  <c r="U6310" i="1"/>
  <c r="V6310" i="1" s="1"/>
  <c r="U6311" i="1"/>
  <c r="U6312" i="1"/>
  <c r="V6312" i="1" s="1"/>
  <c r="U6313" i="1"/>
  <c r="V6313" i="1" s="1"/>
  <c r="U6314" i="1"/>
  <c r="V6314" i="1" s="1"/>
  <c r="U6315" i="1"/>
  <c r="V6315" i="1" s="1"/>
  <c r="U6316" i="1"/>
  <c r="V6316" i="1" s="1"/>
  <c r="U6317" i="1"/>
  <c r="V6317" i="1" s="1"/>
  <c r="U6318" i="1"/>
  <c r="V6318" i="1" s="1"/>
  <c r="U6319" i="1"/>
  <c r="V6319" i="1" s="1"/>
  <c r="U6320" i="1"/>
  <c r="V6320" i="1" s="1"/>
  <c r="U6321" i="1"/>
  <c r="V6321" i="1" s="1"/>
  <c r="U6322" i="1"/>
  <c r="V6322" i="1" s="1"/>
  <c r="U6323" i="1"/>
  <c r="V6323" i="1" s="1"/>
  <c r="U6324" i="1"/>
  <c r="V6324" i="1" s="1"/>
  <c r="U6325" i="1"/>
  <c r="V6325" i="1" s="1"/>
  <c r="U6326" i="1"/>
  <c r="V6326" i="1" s="1"/>
  <c r="U6327" i="1"/>
  <c r="V6327" i="1" s="1"/>
  <c r="U6328" i="1"/>
  <c r="V6328" i="1" s="1"/>
  <c r="U6329" i="1"/>
  <c r="V6329" i="1" s="1"/>
  <c r="U6330" i="1"/>
  <c r="V6330" i="1" s="1"/>
  <c r="U6331" i="1"/>
  <c r="V6331" i="1" s="1"/>
  <c r="U6332" i="1"/>
  <c r="V6332" i="1" s="1"/>
  <c r="U6333" i="1"/>
  <c r="V6333" i="1" s="1"/>
  <c r="U6334" i="1"/>
  <c r="V6334" i="1" s="1"/>
  <c r="U6335" i="1"/>
  <c r="V6335" i="1" s="1"/>
  <c r="U6336" i="1"/>
  <c r="V6336" i="1" s="1"/>
  <c r="U6337" i="1"/>
  <c r="V6337" i="1" s="1"/>
  <c r="U6338" i="1"/>
  <c r="V6338" i="1" s="1"/>
  <c r="U6339" i="1"/>
  <c r="V6339" i="1" s="1"/>
  <c r="U6340" i="1"/>
  <c r="V6340" i="1" s="1"/>
  <c r="U6341" i="1"/>
  <c r="V6341" i="1" s="1"/>
  <c r="U6342" i="1"/>
  <c r="V6342" i="1" s="1"/>
  <c r="U6343" i="1"/>
  <c r="V6343" i="1" s="1"/>
  <c r="U6344" i="1"/>
  <c r="V6344" i="1" s="1"/>
  <c r="U6345" i="1"/>
  <c r="V6345" i="1" s="1"/>
  <c r="U6346" i="1"/>
  <c r="V6346" i="1" s="1"/>
  <c r="U6347" i="1"/>
  <c r="V6347" i="1" s="1"/>
  <c r="U6348" i="1"/>
  <c r="V6348" i="1" s="1"/>
  <c r="U6349" i="1"/>
  <c r="V6349" i="1" s="1"/>
  <c r="U6350" i="1"/>
  <c r="V6350" i="1" s="1"/>
  <c r="U6351" i="1"/>
  <c r="V6351" i="1" s="1"/>
  <c r="U6352" i="1"/>
  <c r="V6352" i="1" s="1"/>
  <c r="U6353" i="1"/>
  <c r="V6353" i="1" s="1"/>
  <c r="U6354" i="1"/>
  <c r="V6354" i="1" s="1"/>
  <c r="U6355" i="1"/>
  <c r="V6355" i="1" s="1"/>
  <c r="U6356" i="1"/>
  <c r="V6356" i="1" s="1"/>
  <c r="U6357" i="1"/>
  <c r="V6357" i="1" s="1"/>
  <c r="U6358" i="1"/>
  <c r="V6358" i="1" s="1"/>
  <c r="U6359" i="1"/>
  <c r="V6359" i="1" s="1"/>
  <c r="U6360" i="1"/>
  <c r="V6360" i="1" s="1"/>
  <c r="U6361" i="1"/>
  <c r="V6361" i="1" s="1"/>
  <c r="U6362" i="1"/>
  <c r="V6362" i="1" s="1"/>
  <c r="U6363" i="1"/>
  <c r="V6363" i="1" s="1"/>
  <c r="U6364" i="1"/>
  <c r="V6364" i="1" s="1"/>
  <c r="U6365" i="1"/>
  <c r="V6365" i="1" s="1"/>
  <c r="U6366" i="1"/>
  <c r="V6366" i="1" s="1"/>
  <c r="U6367" i="1"/>
  <c r="V6367" i="1" s="1"/>
  <c r="U6368" i="1"/>
  <c r="V6368" i="1" s="1"/>
  <c r="U6369" i="1"/>
  <c r="V6369" i="1" s="1"/>
  <c r="U6370" i="1"/>
  <c r="V6370" i="1" s="1"/>
  <c r="U6371" i="1"/>
  <c r="V6371" i="1" s="1"/>
  <c r="U6372" i="1"/>
  <c r="V6372" i="1" s="1"/>
  <c r="U6373" i="1"/>
  <c r="V6373" i="1" s="1"/>
  <c r="U6374" i="1"/>
  <c r="V6374" i="1" s="1"/>
  <c r="U6375" i="1"/>
  <c r="V6375" i="1" s="1"/>
  <c r="U6376" i="1"/>
  <c r="V6376" i="1" s="1"/>
  <c r="U6377" i="1"/>
  <c r="V6377" i="1" s="1"/>
  <c r="U6378" i="1"/>
  <c r="V6378" i="1" s="1"/>
  <c r="U6379" i="1"/>
  <c r="V6379" i="1" s="1"/>
  <c r="U6380" i="1"/>
  <c r="V6380" i="1" s="1"/>
  <c r="U6381" i="1"/>
  <c r="V6381" i="1" s="1"/>
  <c r="U6382" i="1"/>
  <c r="V6382" i="1" s="1"/>
  <c r="U6383" i="1"/>
  <c r="V6383" i="1" s="1"/>
  <c r="U6384" i="1"/>
  <c r="V6384" i="1" s="1"/>
  <c r="U6385" i="1"/>
  <c r="V6385" i="1" s="1"/>
  <c r="U6386" i="1"/>
  <c r="V6386" i="1" s="1"/>
  <c r="U6387" i="1"/>
  <c r="V6387" i="1" s="1"/>
  <c r="U6388" i="1"/>
  <c r="V6388" i="1" s="1"/>
  <c r="U6389" i="1"/>
  <c r="V6389" i="1" s="1"/>
  <c r="U6390" i="1"/>
  <c r="V6390" i="1" s="1"/>
  <c r="U6391" i="1"/>
  <c r="V6391" i="1" s="1"/>
  <c r="U6392" i="1"/>
  <c r="V6392" i="1" s="1"/>
  <c r="U6393" i="1"/>
  <c r="V6393" i="1" s="1"/>
  <c r="U6394" i="1"/>
  <c r="V6394" i="1" s="1"/>
  <c r="U6395" i="1"/>
  <c r="V6395" i="1" s="1"/>
  <c r="U6396" i="1"/>
  <c r="V6396" i="1" s="1"/>
  <c r="U6397" i="1"/>
  <c r="V6397" i="1" s="1"/>
  <c r="U6398" i="1"/>
  <c r="V6398" i="1" s="1"/>
  <c r="U6399" i="1"/>
  <c r="V6399" i="1" s="1"/>
  <c r="U6400" i="1"/>
  <c r="V6400" i="1" s="1"/>
  <c r="U6401" i="1"/>
  <c r="V6401" i="1" s="1"/>
  <c r="U6402" i="1"/>
  <c r="V6402" i="1" s="1"/>
  <c r="U6403" i="1"/>
  <c r="V6403" i="1" s="1"/>
  <c r="U6404" i="1"/>
  <c r="V6404" i="1" s="1"/>
  <c r="U6405" i="1"/>
  <c r="V6405" i="1" s="1"/>
  <c r="U6406" i="1"/>
  <c r="V6406" i="1" s="1"/>
  <c r="U6407" i="1"/>
  <c r="V6407" i="1" s="1"/>
  <c r="U6408" i="1"/>
  <c r="V6408" i="1" s="1"/>
  <c r="U6409" i="1"/>
  <c r="V6409" i="1" s="1"/>
  <c r="U6410" i="1"/>
  <c r="V6410" i="1" s="1"/>
  <c r="U6411" i="1"/>
  <c r="V6411" i="1" s="1"/>
  <c r="U6412" i="1"/>
  <c r="V6412" i="1" s="1"/>
  <c r="U6413" i="1"/>
  <c r="V6413" i="1" s="1"/>
  <c r="U6414" i="1"/>
  <c r="V6414" i="1" s="1"/>
  <c r="U6415" i="1"/>
  <c r="V6415" i="1" s="1"/>
  <c r="U6416" i="1"/>
  <c r="V6416" i="1" s="1"/>
  <c r="U6417" i="1"/>
  <c r="V6417" i="1" s="1"/>
  <c r="U6418" i="1"/>
  <c r="V6418" i="1" s="1"/>
  <c r="U6419" i="1"/>
  <c r="V6419" i="1" s="1"/>
  <c r="U6420" i="1"/>
  <c r="V6420" i="1" s="1"/>
  <c r="U6421" i="1"/>
  <c r="V6421" i="1" s="1"/>
  <c r="U6422" i="1"/>
  <c r="V6422" i="1" s="1"/>
  <c r="U6423" i="1"/>
  <c r="V6423" i="1" s="1"/>
  <c r="U6424" i="1"/>
  <c r="V6424" i="1" s="1"/>
  <c r="U6425" i="1"/>
  <c r="V6425" i="1" s="1"/>
  <c r="U6426" i="1"/>
  <c r="V6426" i="1" s="1"/>
  <c r="U6427" i="1"/>
  <c r="V6427" i="1" s="1"/>
  <c r="U6428" i="1"/>
  <c r="V6428" i="1" s="1"/>
  <c r="U6429" i="1"/>
  <c r="V6429" i="1" s="1"/>
  <c r="U6430" i="1"/>
  <c r="V6430" i="1" s="1"/>
  <c r="U6431" i="1"/>
  <c r="V6431" i="1" s="1"/>
  <c r="U6432" i="1"/>
  <c r="V6432" i="1" s="1"/>
  <c r="U6433" i="1"/>
  <c r="V6433" i="1" s="1"/>
  <c r="U6434" i="1"/>
  <c r="V6434" i="1" s="1"/>
  <c r="U6435" i="1"/>
  <c r="V6435" i="1" s="1"/>
  <c r="U6436" i="1"/>
  <c r="V6436" i="1" s="1"/>
  <c r="U6437" i="1"/>
  <c r="V6437" i="1" s="1"/>
  <c r="U6438" i="1"/>
  <c r="V6438" i="1" s="1"/>
  <c r="U6439" i="1"/>
  <c r="U6440" i="1"/>
  <c r="V6440" i="1" s="1"/>
  <c r="U6441" i="1"/>
  <c r="V6441" i="1" s="1"/>
  <c r="U6442" i="1"/>
  <c r="V6442" i="1" s="1"/>
  <c r="U6443" i="1"/>
  <c r="V6443" i="1" s="1"/>
  <c r="U6444" i="1"/>
  <c r="V6444" i="1" s="1"/>
  <c r="U6445" i="1"/>
  <c r="V6445" i="1" s="1"/>
  <c r="U6446" i="1"/>
  <c r="V6446" i="1" s="1"/>
  <c r="U6447" i="1"/>
  <c r="V6447" i="1" s="1"/>
  <c r="U6448" i="1"/>
  <c r="V6448" i="1" s="1"/>
  <c r="U6449" i="1"/>
  <c r="V6449" i="1" s="1"/>
  <c r="U6450" i="1"/>
  <c r="V6450" i="1" s="1"/>
  <c r="U6451" i="1"/>
  <c r="V6451" i="1" s="1"/>
  <c r="U6452" i="1"/>
  <c r="V6452" i="1" s="1"/>
  <c r="U6453" i="1"/>
  <c r="V6453" i="1" s="1"/>
  <c r="U6454" i="1"/>
  <c r="V6454" i="1" s="1"/>
  <c r="U6455" i="1"/>
  <c r="V6455" i="1" s="1"/>
  <c r="U6456" i="1"/>
  <c r="V6456" i="1" s="1"/>
  <c r="U6457" i="1"/>
  <c r="V6457" i="1" s="1"/>
  <c r="U6458" i="1"/>
  <c r="V6458" i="1" s="1"/>
  <c r="U6459" i="1"/>
  <c r="V6459" i="1" s="1"/>
  <c r="U6460" i="1"/>
  <c r="V6460" i="1" s="1"/>
  <c r="U6461" i="1"/>
  <c r="V6461" i="1" s="1"/>
  <c r="U6462" i="1"/>
  <c r="V6462" i="1" s="1"/>
  <c r="U6463" i="1"/>
  <c r="V6463" i="1" s="1"/>
  <c r="U6464" i="1"/>
  <c r="V6464" i="1" s="1"/>
  <c r="U6465" i="1"/>
  <c r="V6465" i="1" s="1"/>
  <c r="U6466" i="1"/>
  <c r="V6466" i="1" s="1"/>
  <c r="U6467" i="1"/>
  <c r="V6467" i="1" s="1"/>
  <c r="U6468" i="1"/>
  <c r="V6468" i="1" s="1"/>
  <c r="U6469" i="1"/>
  <c r="V6469" i="1" s="1"/>
  <c r="U6470" i="1"/>
  <c r="V6470" i="1" s="1"/>
  <c r="U6471" i="1"/>
  <c r="V6471" i="1" s="1"/>
  <c r="U6472" i="1"/>
  <c r="V6472" i="1" s="1"/>
  <c r="U6473" i="1"/>
  <c r="V6473" i="1" s="1"/>
  <c r="U6474" i="1"/>
  <c r="V6474" i="1" s="1"/>
  <c r="U6475" i="1"/>
  <c r="V6475" i="1" s="1"/>
  <c r="U6476" i="1"/>
  <c r="V6476" i="1" s="1"/>
  <c r="U6477" i="1"/>
  <c r="V6477" i="1" s="1"/>
  <c r="U6478" i="1"/>
  <c r="V6478" i="1" s="1"/>
  <c r="U6479" i="1"/>
  <c r="V6479" i="1" s="1"/>
  <c r="U6480" i="1"/>
  <c r="V6480" i="1" s="1"/>
  <c r="U6481" i="1"/>
  <c r="V6481" i="1" s="1"/>
  <c r="U6482" i="1"/>
  <c r="V6482" i="1" s="1"/>
  <c r="U6483" i="1"/>
  <c r="V6483" i="1" s="1"/>
  <c r="U6484" i="1"/>
  <c r="V6484" i="1" s="1"/>
  <c r="U6485" i="1"/>
  <c r="V6485" i="1" s="1"/>
  <c r="U6486" i="1"/>
  <c r="V6486" i="1" s="1"/>
  <c r="U6487" i="1"/>
  <c r="V6487" i="1" s="1"/>
  <c r="U6488" i="1"/>
  <c r="V6488" i="1" s="1"/>
  <c r="U6489" i="1"/>
  <c r="V6489" i="1" s="1"/>
  <c r="U6490" i="1"/>
  <c r="V6490" i="1" s="1"/>
  <c r="U6491" i="1"/>
  <c r="V6491" i="1" s="1"/>
  <c r="U6492" i="1"/>
  <c r="V6492" i="1" s="1"/>
  <c r="U6493" i="1"/>
  <c r="V6493" i="1" s="1"/>
  <c r="U6494" i="1"/>
  <c r="V6494" i="1" s="1"/>
  <c r="U6495" i="1"/>
  <c r="V6495" i="1" s="1"/>
  <c r="U6496" i="1"/>
  <c r="V6496" i="1" s="1"/>
  <c r="U6497" i="1"/>
  <c r="V6497" i="1" s="1"/>
  <c r="U6498" i="1"/>
  <c r="V6498" i="1" s="1"/>
  <c r="U6499" i="1"/>
  <c r="V6499" i="1" s="1"/>
  <c r="U6500" i="1"/>
  <c r="V6500" i="1" s="1"/>
  <c r="U6501" i="1"/>
  <c r="V6501" i="1" s="1"/>
  <c r="U6502" i="1"/>
  <c r="V6502" i="1" s="1"/>
  <c r="U6503" i="1"/>
  <c r="V6503" i="1" s="1"/>
  <c r="U6504" i="1"/>
  <c r="V6504" i="1" s="1"/>
  <c r="U6505" i="1"/>
  <c r="V6505" i="1" s="1"/>
  <c r="U6506" i="1"/>
  <c r="V6506" i="1" s="1"/>
  <c r="U6507" i="1"/>
  <c r="V6507" i="1" s="1"/>
  <c r="U6508" i="1"/>
  <c r="V6508" i="1" s="1"/>
  <c r="U6509" i="1"/>
  <c r="V6509" i="1" s="1"/>
  <c r="U6510" i="1"/>
  <c r="V6510" i="1" s="1"/>
  <c r="U6511" i="1"/>
  <c r="V6511" i="1" s="1"/>
  <c r="U6512" i="1"/>
  <c r="V6512" i="1" s="1"/>
  <c r="U6513" i="1"/>
  <c r="V6513" i="1" s="1"/>
  <c r="U6514" i="1"/>
  <c r="V6514" i="1" s="1"/>
  <c r="U6515" i="1"/>
  <c r="V6515" i="1" s="1"/>
  <c r="U6516" i="1"/>
  <c r="V6516" i="1" s="1"/>
  <c r="U6517" i="1"/>
  <c r="V6517" i="1" s="1"/>
  <c r="U6518" i="1"/>
  <c r="V6518" i="1" s="1"/>
  <c r="U6519" i="1"/>
  <c r="V6519" i="1" s="1"/>
  <c r="U6520" i="1"/>
  <c r="V6520" i="1" s="1"/>
  <c r="U6521" i="1"/>
  <c r="V6521" i="1" s="1"/>
  <c r="U6522" i="1"/>
  <c r="V6522" i="1" s="1"/>
  <c r="U6523" i="1"/>
  <c r="V6523" i="1" s="1"/>
  <c r="U6524" i="1"/>
  <c r="V6524" i="1" s="1"/>
  <c r="U6525" i="1"/>
  <c r="V6525" i="1" s="1"/>
  <c r="U6526" i="1"/>
  <c r="V6526" i="1" s="1"/>
  <c r="U6527" i="1"/>
  <c r="V6527" i="1" s="1"/>
  <c r="U6528" i="1"/>
  <c r="V6528" i="1" s="1"/>
  <c r="U6529" i="1"/>
  <c r="V6529" i="1" s="1"/>
  <c r="U6530" i="1"/>
  <c r="V6530" i="1" s="1"/>
  <c r="U6531" i="1"/>
  <c r="V6531" i="1" s="1"/>
  <c r="U6532" i="1"/>
  <c r="V6532" i="1" s="1"/>
  <c r="U6533" i="1"/>
  <c r="V6533" i="1" s="1"/>
  <c r="U6534" i="1"/>
  <c r="V6534" i="1" s="1"/>
  <c r="U6535" i="1"/>
  <c r="V6535" i="1" s="1"/>
  <c r="U6536" i="1"/>
  <c r="V6536" i="1" s="1"/>
  <c r="U6537" i="1"/>
  <c r="V6537" i="1" s="1"/>
  <c r="U6538" i="1"/>
  <c r="V6538" i="1" s="1"/>
  <c r="U6539" i="1"/>
  <c r="V6539" i="1" s="1"/>
  <c r="U6540" i="1"/>
  <c r="V6540" i="1" s="1"/>
  <c r="U6541" i="1"/>
  <c r="V6541" i="1" s="1"/>
  <c r="U6542" i="1"/>
  <c r="V6542" i="1" s="1"/>
  <c r="U6543" i="1"/>
  <c r="V6543" i="1" s="1"/>
  <c r="U6544" i="1"/>
  <c r="V6544" i="1" s="1"/>
  <c r="U6545" i="1"/>
  <c r="V6545" i="1" s="1"/>
  <c r="U6546" i="1"/>
  <c r="V6546" i="1" s="1"/>
  <c r="U6547" i="1"/>
  <c r="V6547" i="1" s="1"/>
  <c r="U6548" i="1"/>
  <c r="V6548" i="1" s="1"/>
  <c r="U6549" i="1"/>
  <c r="V6549" i="1" s="1"/>
  <c r="U6550" i="1"/>
  <c r="V6550" i="1" s="1"/>
  <c r="U6551" i="1"/>
  <c r="V6551" i="1" s="1"/>
  <c r="U6552" i="1"/>
  <c r="V6552" i="1" s="1"/>
  <c r="U6553" i="1"/>
  <c r="V6553" i="1" s="1"/>
  <c r="U6554" i="1"/>
  <c r="V6554" i="1" s="1"/>
  <c r="U6555" i="1"/>
  <c r="V6555" i="1" s="1"/>
  <c r="U6556" i="1"/>
  <c r="V6556" i="1" s="1"/>
  <c r="U6557" i="1"/>
  <c r="V6557" i="1" s="1"/>
  <c r="U6558" i="1"/>
  <c r="V6558" i="1" s="1"/>
  <c r="U6559" i="1"/>
  <c r="V6559" i="1" s="1"/>
  <c r="U6560" i="1"/>
  <c r="V6560" i="1" s="1"/>
  <c r="U6561" i="1"/>
  <c r="V6561" i="1" s="1"/>
  <c r="U6562" i="1"/>
  <c r="V6562" i="1" s="1"/>
  <c r="U6563" i="1"/>
  <c r="V6563" i="1" s="1"/>
  <c r="U6564" i="1"/>
  <c r="V6564" i="1" s="1"/>
  <c r="U6565" i="1"/>
  <c r="V6565" i="1" s="1"/>
  <c r="U6566" i="1"/>
  <c r="V6566" i="1" s="1"/>
  <c r="U6567" i="1"/>
  <c r="U6568" i="1"/>
  <c r="V6568" i="1" s="1"/>
  <c r="U6569" i="1"/>
  <c r="V6569" i="1" s="1"/>
  <c r="U6570" i="1"/>
  <c r="V6570" i="1" s="1"/>
  <c r="U6571" i="1"/>
  <c r="V6571" i="1" s="1"/>
  <c r="U6572" i="1"/>
  <c r="V6572" i="1" s="1"/>
  <c r="U6573" i="1"/>
  <c r="V6573" i="1" s="1"/>
  <c r="U6574" i="1"/>
  <c r="V6574" i="1" s="1"/>
  <c r="U6575" i="1"/>
  <c r="V6575" i="1" s="1"/>
  <c r="U6576" i="1"/>
  <c r="V6576" i="1" s="1"/>
  <c r="U6577" i="1"/>
  <c r="V6577" i="1" s="1"/>
  <c r="U6578" i="1"/>
  <c r="V6578" i="1" s="1"/>
  <c r="U6579" i="1"/>
  <c r="V6579" i="1" s="1"/>
  <c r="U6580" i="1"/>
  <c r="V6580" i="1" s="1"/>
  <c r="U6581" i="1"/>
  <c r="V6581" i="1" s="1"/>
  <c r="U6582" i="1"/>
  <c r="V6582" i="1" s="1"/>
  <c r="U6583" i="1"/>
  <c r="V6583" i="1" s="1"/>
  <c r="U6584" i="1"/>
  <c r="V6584" i="1" s="1"/>
  <c r="U6585" i="1"/>
  <c r="V6585" i="1" s="1"/>
  <c r="U6586" i="1"/>
  <c r="V6586" i="1" s="1"/>
  <c r="U6587" i="1"/>
  <c r="V6587" i="1" s="1"/>
  <c r="U6588" i="1"/>
  <c r="V6588" i="1" s="1"/>
  <c r="U6589" i="1"/>
  <c r="V6589" i="1" s="1"/>
  <c r="U6590" i="1"/>
  <c r="V6590" i="1" s="1"/>
  <c r="U6591" i="1"/>
  <c r="V6591" i="1" s="1"/>
  <c r="U6592" i="1"/>
  <c r="V6592" i="1" s="1"/>
  <c r="U6593" i="1"/>
  <c r="V6593" i="1" s="1"/>
  <c r="U6594" i="1"/>
  <c r="V6594" i="1" s="1"/>
  <c r="U6595" i="1"/>
  <c r="V6595" i="1" s="1"/>
  <c r="U6596" i="1"/>
  <c r="V6596" i="1" s="1"/>
  <c r="U6597" i="1"/>
  <c r="V6597" i="1" s="1"/>
  <c r="U6598" i="1"/>
  <c r="V6598" i="1" s="1"/>
  <c r="U6599" i="1"/>
  <c r="V6599" i="1" s="1"/>
  <c r="U6600" i="1"/>
  <c r="V6600" i="1" s="1"/>
  <c r="U6601" i="1"/>
  <c r="V6601" i="1" s="1"/>
  <c r="U6602" i="1"/>
  <c r="V6602" i="1" s="1"/>
  <c r="U6603" i="1"/>
  <c r="V6603" i="1" s="1"/>
  <c r="U6604" i="1"/>
  <c r="V6604" i="1" s="1"/>
  <c r="U6605" i="1"/>
  <c r="V6605" i="1" s="1"/>
  <c r="U6606" i="1"/>
  <c r="V6606" i="1" s="1"/>
  <c r="U6607" i="1"/>
  <c r="V6607" i="1" s="1"/>
  <c r="U6608" i="1"/>
  <c r="V6608" i="1" s="1"/>
  <c r="U6609" i="1"/>
  <c r="V6609" i="1" s="1"/>
  <c r="U6610" i="1"/>
  <c r="V6610" i="1" s="1"/>
  <c r="U6611" i="1"/>
  <c r="V6611" i="1" s="1"/>
  <c r="U6612" i="1"/>
  <c r="V6612" i="1" s="1"/>
  <c r="U6613" i="1"/>
  <c r="V6613" i="1" s="1"/>
  <c r="U6614" i="1"/>
  <c r="V6614" i="1" s="1"/>
  <c r="U6615" i="1"/>
  <c r="V6615" i="1" s="1"/>
  <c r="U6616" i="1"/>
  <c r="V6616" i="1" s="1"/>
  <c r="U6617" i="1"/>
  <c r="V6617" i="1" s="1"/>
  <c r="U6618" i="1"/>
  <c r="V6618" i="1" s="1"/>
  <c r="U6619" i="1"/>
  <c r="V6619" i="1" s="1"/>
  <c r="U6620" i="1"/>
  <c r="V6620" i="1" s="1"/>
  <c r="U6621" i="1"/>
  <c r="V6621" i="1" s="1"/>
  <c r="U6622" i="1"/>
  <c r="V6622" i="1" s="1"/>
  <c r="U6623" i="1"/>
  <c r="V6623" i="1" s="1"/>
  <c r="U6624" i="1"/>
  <c r="V6624" i="1" s="1"/>
  <c r="U6625" i="1"/>
  <c r="V6625" i="1" s="1"/>
  <c r="U6626" i="1"/>
  <c r="V6626" i="1" s="1"/>
  <c r="U6627" i="1"/>
  <c r="V6627" i="1" s="1"/>
  <c r="U6628" i="1"/>
  <c r="V6628" i="1" s="1"/>
  <c r="U6629" i="1"/>
  <c r="V6629" i="1" s="1"/>
  <c r="U6630" i="1"/>
  <c r="V6630" i="1" s="1"/>
  <c r="U6631" i="1"/>
  <c r="V6631" i="1" s="1"/>
  <c r="U6632" i="1"/>
  <c r="V6632" i="1" s="1"/>
  <c r="U6633" i="1"/>
  <c r="V6633" i="1" s="1"/>
  <c r="U6634" i="1"/>
  <c r="V6634" i="1" s="1"/>
  <c r="U6635" i="1"/>
  <c r="V6635" i="1" s="1"/>
  <c r="U6636" i="1"/>
  <c r="V6636" i="1" s="1"/>
  <c r="U6637" i="1"/>
  <c r="V6637" i="1" s="1"/>
  <c r="U6638" i="1"/>
  <c r="V6638" i="1" s="1"/>
  <c r="U6639" i="1"/>
  <c r="V6639" i="1" s="1"/>
  <c r="U6640" i="1"/>
  <c r="V6640" i="1" s="1"/>
  <c r="U6641" i="1"/>
  <c r="V6641" i="1" s="1"/>
  <c r="U6642" i="1"/>
  <c r="V6642" i="1" s="1"/>
  <c r="U6643" i="1"/>
  <c r="V6643" i="1" s="1"/>
  <c r="U6644" i="1"/>
  <c r="V6644" i="1" s="1"/>
  <c r="U6645" i="1"/>
  <c r="V6645" i="1" s="1"/>
  <c r="U6646" i="1"/>
  <c r="V6646" i="1" s="1"/>
  <c r="U6647" i="1"/>
  <c r="V6647" i="1" s="1"/>
  <c r="U6648" i="1"/>
  <c r="V6648" i="1" s="1"/>
  <c r="U6649" i="1"/>
  <c r="V6649" i="1" s="1"/>
  <c r="U6650" i="1"/>
  <c r="V6650" i="1" s="1"/>
  <c r="U6651" i="1"/>
  <c r="V6651" i="1" s="1"/>
  <c r="U6652" i="1"/>
  <c r="V6652" i="1" s="1"/>
  <c r="U6653" i="1"/>
  <c r="V6653" i="1" s="1"/>
  <c r="U6654" i="1"/>
  <c r="V6654" i="1" s="1"/>
  <c r="U6655" i="1"/>
  <c r="V6655" i="1" s="1"/>
  <c r="U6656" i="1"/>
  <c r="V6656" i="1" s="1"/>
  <c r="U6657" i="1"/>
  <c r="V6657" i="1" s="1"/>
  <c r="U6658" i="1"/>
  <c r="V6658" i="1" s="1"/>
  <c r="U6659" i="1"/>
  <c r="V6659" i="1" s="1"/>
  <c r="U6660" i="1"/>
  <c r="V6660" i="1" s="1"/>
  <c r="U6661" i="1"/>
  <c r="V6661" i="1" s="1"/>
  <c r="U6662" i="1"/>
  <c r="V6662" i="1" s="1"/>
  <c r="U6663" i="1"/>
  <c r="V6663" i="1" s="1"/>
  <c r="U6664" i="1"/>
  <c r="V6664" i="1" s="1"/>
  <c r="U6665" i="1"/>
  <c r="V6665" i="1" s="1"/>
  <c r="U6666" i="1"/>
  <c r="V6666" i="1" s="1"/>
  <c r="U6667" i="1"/>
  <c r="V6667" i="1" s="1"/>
  <c r="U6668" i="1"/>
  <c r="V6668" i="1" s="1"/>
  <c r="U6669" i="1"/>
  <c r="V6669" i="1" s="1"/>
  <c r="U6670" i="1"/>
  <c r="V6670" i="1" s="1"/>
  <c r="U6671" i="1"/>
  <c r="V6671" i="1" s="1"/>
  <c r="U6672" i="1"/>
  <c r="V6672" i="1" s="1"/>
  <c r="U6673" i="1"/>
  <c r="V6673" i="1" s="1"/>
  <c r="U6674" i="1"/>
  <c r="V6674" i="1" s="1"/>
  <c r="U6675" i="1"/>
  <c r="V6675" i="1" s="1"/>
  <c r="U6676" i="1"/>
  <c r="V6676" i="1" s="1"/>
  <c r="U6677" i="1"/>
  <c r="V6677" i="1" s="1"/>
  <c r="U6678" i="1"/>
  <c r="V6678" i="1" s="1"/>
  <c r="U6679" i="1"/>
  <c r="V6679" i="1" s="1"/>
  <c r="U6680" i="1"/>
  <c r="V6680" i="1" s="1"/>
  <c r="U6681" i="1"/>
  <c r="V6681" i="1" s="1"/>
  <c r="U6682" i="1"/>
  <c r="V6682" i="1" s="1"/>
  <c r="U6683" i="1"/>
  <c r="V6683" i="1" s="1"/>
  <c r="U6684" i="1"/>
  <c r="V6684" i="1" s="1"/>
  <c r="U6685" i="1"/>
  <c r="V6685" i="1" s="1"/>
  <c r="U6686" i="1"/>
  <c r="V6686" i="1" s="1"/>
  <c r="U6687" i="1"/>
  <c r="U6688" i="1"/>
  <c r="V6688" i="1" s="1"/>
  <c r="U6689" i="1"/>
  <c r="V6689" i="1" s="1"/>
  <c r="U6690" i="1"/>
  <c r="V6690" i="1" s="1"/>
  <c r="U6691" i="1"/>
  <c r="V6691" i="1" s="1"/>
  <c r="U6692" i="1"/>
  <c r="V6692" i="1" s="1"/>
  <c r="U6693" i="1"/>
  <c r="V6693" i="1" s="1"/>
  <c r="U6694" i="1"/>
  <c r="V6694" i="1" s="1"/>
  <c r="U6695" i="1"/>
  <c r="V6695" i="1" s="1"/>
  <c r="U6696" i="1"/>
  <c r="V6696" i="1" s="1"/>
  <c r="U6697" i="1"/>
  <c r="V6697" i="1" s="1"/>
  <c r="U6698" i="1"/>
  <c r="V6698" i="1" s="1"/>
  <c r="U6699" i="1"/>
  <c r="V6699" i="1" s="1"/>
  <c r="U6700" i="1"/>
  <c r="V6700" i="1" s="1"/>
  <c r="U6701" i="1"/>
  <c r="V6701" i="1" s="1"/>
  <c r="U6702" i="1"/>
  <c r="V6702" i="1" s="1"/>
  <c r="U6703" i="1"/>
  <c r="V6703" i="1" s="1"/>
  <c r="U6704" i="1"/>
  <c r="V6704" i="1" s="1"/>
  <c r="U6705" i="1"/>
  <c r="V6705" i="1" s="1"/>
  <c r="U6706" i="1"/>
  <c r="V6706" i="1" s="1"/>
  <c r="U6707" i="1"/>
  <c r="V6707" i="1" s="1"/>
  <c r="U6708" i="1"/>
  <c r="V6708" i="1" s="1"/>
  <c r="U6709" i="1"/>
  <c r="V6709" i="1" s="1"/>
  <c r="U6710" i="1"/>
  <c r="V6710" i="1" s="1"/>
  <c r="U6711" i="1"/>
  <c r="V6711" i="1" s="1"/>
  <c r="U6712" i="1"/>
  <c r="V6712" i="1" s="1"/>
  <c r="U6713" i="1"/>
  <c r="V6713" i="1" s="1"/>
  <c r="U6714" i="1"/>
  <c r="V6714" i="1" s="1"/>
  <c r="U6715" i="1"/>
  <c r="V6715" i="1" s="1"/>
  <c r="U6716" i="1"/>
  <c r="V6716" i="1" s="1"/>
  <c r="U6717" i="1"/>
  <c r="V6717" i="1" s="1"/>
  <c r="U6718" i="1"/>
  <c r="V6718" i="1" s="1"/>
  <c r="U6719" i="1"/>
  <c r="V6719" i="1" s="1"/>
  <c r="U6720" i="1"/>
  <c r="V6720" i="1" s="1"/>
  <c r="U6721" i="1"/>
  <c r="V6721" i="1" s="1"/>
  <c r="U6722" i="1"/>
  <c r="V6722" i="1" s="1"/>
  <c r="U6723" i="1"/>
  <c r="V6723" i="1" s="1"/>
  <c r="U6724" i="1"/>
  <c r="V6724" i="1" s="1"/>
  <c r="U6725" i="1"/>
  <c r="V6725" i="1" s="1"/>
  <c r="U6726" i="1"/>
  <c r="V6726" i="1" s="1"/>
  <c r="U6727" i="1"/>
  <c r="V6727" i="1" s="1"/>
  <c r="U6728" i="1"/>
  <c r="V6728" i="1" s="1"/>
  <c r="U6729" i="1"/>
  <c r="V6729" i="1" s="1"/>
  <c r="U6730" i="1"/>
  <c r="V6730" i="1" s="1"/>
  <c r="U6731" i="1"/>
  <c r="V6731" i="1" s="1"/>
  <c r="U6732" i="1"/>
  <c r="V6732" i="1" s="1"/>
  <c r="U6733" i="1"/>
  <c r="V6733" i="1" s="1"/>
  <c r="U6734" i="1"/>
  <c r="V6734" i="1" s="1"/>
  <c r="U6735" i="1"/>
  <c r="V6735" i="1" s="1"/>
  <c r="U6736" i="1"/>
  <c r="V6736" i="1" s="1"/>
  <c r="U6737" i="1"/>
  <c r="V6737" i="1" s="1"/>
  <c r="U6738" i="1"/>
  <c r="V6738" i="1" s="1"/>
  <c r="U6739" i="1"/>
  <c r="V6739" i="1" s="1"/>
  <c r="U6740" i="1"/>
  <c r="V6740" i="1" s="1"/>
  <c r="U6741" i="1"/>
  <c r="V6741" i="1" s="1"/>
  <c r="U6742" i="1"/>
  <c r="V6742" i="1" s="1"/>
  <c r="U6743" i="1"/>
  <c r="V6743" i="1" s="1"/>
  <c r="U6744" i="1"/>
  <c r="V6744" i="1" s="1"/>
  <c r="U6745" i="1"/>
  <c r="V6745" i="1" s="1"/>
  <c r="U6746" i="1"/>
  <c r="V6746" i="1" s="1"/>
  <c r="U6747" i="1"/>
  <c r="V6747" i="1" s="1"/>
  <c r="U6748" i="1"/>
  <c r="V6748" i="1" s="1"/>
  <c r="U6749" i="1"/>
  <c r="V6749" i="1" s="1"/>
  <c r="U6750" i="1"/>
  <c r="V6750" i="1" s="1"/>
  <c r="U6751" i="1"/>
  <c r="V6751" i="1" s="1"/>
  <c r="U6752" i="1"/>
  <c r="V6752" i="1" s="1"/>
  <c r="U6753" i="1"/>
  <c r="V6753" i="1" s="1"/>
  <c r="U6754" i="1"/>
  <c r="V6754" i="1" s="1"/>
  <c r="U6755" i="1"/>
  <c r="V6755" i="1" s="1"/>
  <c r="U6756" i="1"/>
  <c r="V6756" i="1" s="1"/>
  <c r="U6757" i="1"/>
  <c r="V6757" i="1" s="1"/>
  <c r="U6758" i="1"/>
  <c r="V6758" i="1" s="1"/>
  <c r="U6759" i="1"/>
  <c r="V6759" i="1" s="1"/>
  <c r="U6760" i="1"/>
  <c r="V6760" i="1" s="1"/>
  <c r="U6761" i="1"/>
  <c r="V6761" i="1" s="1"/>
  <c r="U6762" i="1"/>
  <c r="V6762" i="1" s="1"/>
  <c r="U6763" i="1"/>
  <c r="V6763" i="1" s="1"/>
  <c r="U6764" i="1"/>
  <c r="V6764" i="1" s="1"/>
  <c r="U6765" i="1"/>
  <c r="V6765" i="1" s="1"/>
  <c r="U6766" i="1"/>
  <c r="V6766" i="1" s="1"/>
  <c r="U6767" i="1"/>
  <c r="U6768" i="1"/>
  <c r="V6768" i="1" s="1"/>
  <c r="U6769" i="1"/>
  <c r="V6769" i="1" s="1"/>
  <c r="U6770" i="1"/>
  <c r="V6770" i="1" s="1"/>
  <c r="U6771" i="1"/>
  <c r="V6771" i="1" s="1"/>
  <c r="U6772" i="1"/>
  <c r="V6772" i="1" s="1"/>
  <c r="U6773" i="1"/>
  <c r="V6773" i="1" s="1"/>
  <c r="U6774" i="1"/>
  <c r="V6774" i="1" s="1"/>
  <c r="U6775" i="1"/>
  <c r="V6775" i="1" s="1"/>
  <c r="U6776" i="1"/>
  <c r="V6776" i="1" s="1"/>
  <c r="U6777" i="1"/>
  <c r="V6777" i="1" s="1"/>
  <c r="U6778" i="1"/>
  <c r="V6778" i="1" s="1"/>
  <c r="U6779" i="1"/>
  <c r="V6779" i="1" s="1"/>
  <c r="U6780" i="1"/>
  <c r="V6780" i="1" s="1"/>
  <c r="U6781" i="1"/>
  <c r="V6781" i="1" s="1"/>
  <c r="U6782" i="1"/>
  <c r="V6782" i="1" s="1"/>
  <c r="U6783" i="1"/>
  <c r="V6783" i="1" s="1"/>
  <c r="U6784" i="1"/>
  <c r="V6784" i="1" s="1"/>
  <c r="U6785" i="1"/>
  <c r="V6785" i="1" s="1"/>
  <c r="U6786" i="1"/>
  <c r="V6786" i="1" s="1"/>
  <c r="U6787" i="1"/>
  <c r="V6787" i="1" s="1"/>
  <c r="U6788" i="1"/>
  <c r="V6788" i="1" s="1"/>
  <c r="U6789" i="1"/>
  <c r="V6789" i="1" s="1"/>
  <c r="U6790" i="1"/>
  <c r="V6790" i="1" s="1"/>
  <c r="U6791" i="1"/>
  <c r="V6791" i="1" s="1"/>
  <c r="U6792" i="1"/>
  <c r="V6792" i="1" s="1"/>
  <c r="U6793" i="1"/>
  <c r="V6793" i="1" s="1"/>
  <c r="U6794" i="1"/>
  <c r="V6794" i="1" s="1"/>
  <c r="U6795" i="1"/>
  <c r="V6795" i="1" s="1"/>
  <c r="U6796" i="1"/>
  <c r="V6796" i="1" s="1"/>
  <c r="U6797" i="1"/>
  <c r="V6797" i="1" s="1"/>
  <c r="U6798" i="1"/>
  <c r="V6798" i="1" s="1"/>
  <c r="U6799" i="1"/>
  <c r="V6799" i="1" s="1"/>
  <c r="U6800" i="1"/>
  <c r="V6800" i="1" s="1"/>
  <c r="U6801" i="1"/>
  <c r="V6801" i="1" s="1"/>
  <c r="U6802" i="1"/>
  <c r="V6802" i="1" s="1"/>
  <c r="U6803" i="1"/>
  <c r="V6803" i="1" s="1"/>
  <c r="U6804" i="1"/>
  <c r="V6804" i="1" s="1"/>
  <c r="U6805" i="1"/>
  <c r="V6805" i="1" s="1"/>
  <c r="U6806" i="1"/>
  <c r="V6806" i="1" s="1"/>
  <c r="U6807" i="1"/>
  <c r="V6807" i="1" s="1"/>
  <c r="U6808" i="1"/>
  <c r="V6808" i="1" s="1"/>
  <c r="U6809" i="1"/>
  <c r="V6809" i="1" s="1"/>
  <c r="U6810" i="1"/>
  <c r="V6810" i="1" s="1"/>
  <c r="U6811" i="1"/>
  <c r="V6811" i="1" s="1"/>
  <c r="U6812" i="1"/>
  <c r="V6812" i="1" s="1"/>
  <c r="U6813" i="1"/>
  <c r="V6813" i="1" s="1"/>
  <c r="U6814" i="1"/>
  <c r="V6814" i="1" s="1"/>
  <c r="U6815" i="1"/>
  <c r="V6815" i="1" s="1"/>
  <c r="U6816" i="1"/>
  <c r="V6816" i="1" s="1"/>
  <c r="U6817" i="1"/>
  <c r="V6817" i="1" s="1"/>
  <c r="U6818" i="1"/>
  <c r="V6818" i="1" s="1"/>
  <c r="U6819" i="1"/>
  <c r="V6819" i="1" s="1"/>
  <c r="U6820" i="1"/>
  <c r="V6820" i="1" s="1"/>
  <c r="U6821" i="1"/>
  <c r="V6821" i="1" s="1"/>
  <c r="U6822" i="1"/>
  <c r="V6822" i="1" s="1"/>
  <c r="U6823" i="1"/>
  <c r="V6823" i="1" s="1"/>
  <c r="U6824" i="1"/>
  <c r="V6824" i="1" s="1"/>
  <c r="U6825" i="1"/>
  <c r="V6825" i="1" s="1"/>
  <c r="U6826" i="1"/>
  <c r="V6826" i="1" s="1"/>
  <c r="U6827" i="1"/>
  <c r="V6827" i="1" s="1"/>
  <c r="U6828" i="1"/>
  <c r="V6828" i="1" s="1"/>
  <c r="U6829" i="1"/>
  <c r="V6829" i="1" s="1"/>
  <c r="U6830" i="1"/>
  <c r="V6830" i="1" s="1"/>
  <c r="U6831" i="1"/>
  <c r="V6831" i="1" s="1"/>
  <c r="U6832" i="1"/>
  <c r="V6832" i="1" s="1"/>
  <c r="U6833" i="1"/>
  <c r="V6833" i="1" s="1"/>
  <c r="U6834" i="1"/>
  <c r="V6834" i="1" s="1"/>
  <c r="U6835" i="1"/>
  <c r="V6835" i="1" s="1"/>
  <c r="U6836" i="1"/>
  <c r="V6836" i="1" s="1"/>
  <c r="U6837" i="1"/>
  <c r="V6837" i="1" s="1"/>
  <c r="U6838" i="1"/>
  <c r="V6838" i="1" s="1"/>
  <c r="U6839" i="1"/>
  <c r="V6839" i="1" s="1"/>
  <c r="U6840" i="1"/>
  <c r="V6840" i="1" s="1"/>
  <c r="U6841" i="1"/>
  <c r="V6841" i="1" s="1"/>
  <c r="U6842" i="1"/>
  <c r="V6842" i="1" s="1"/>
  <c r="U6843" i="1"/>
  <c r="V6843" i="1" s="1"/>
  <c r="U6844" i="1"/>
  <c r="V6844" i="1" s="1"/>
  <c r="U6845" i="1"/>
  <c r="V6845" i="1" s="1"/>
  <c r="U6846" i="1"/>
  <c r="V6846" i="1" s="1"/>
  <c r="U6847" i="1"/>
  <c r="V6847" i="1" s="1"/>
  <c r="U6848" i="1"/>
  <c r="V6848" i="1" s="1"/>
  <c r="U6849" i="1"/>
  <c r="V6849" i="1" s="1"/>
  <c r="U6850" i="1"/>
  <c r="V6850" i="1" s="1"/>
  <c r="U6851" i="1"/>
  <c r="V6851" i="1" s="1"/>
  <c r="U6852" i="1"/>
  <c r="V6852" i="1" s="1"/>
  <c r="U6853" i="1"/>
  <c r="V6853" i="1" s="1"/>
  <c r="U6854" i="1"/>
  <c r="V6854" i="1" s="1"/>
  <c r="U6855" i="1"/>
  <c r="V6855" i="1" s="1"/>
  <c r="U6856" i="1"/>
  <c r="V6856" i="1" s="1"/>
  <c r="U6857" i="1"/>
  <c r="V6857" i="1" s="1"/>
  <c r="U6858" i="1"/>
  <c r="V6858" i="1" s="1"/>
  <c r="U6859" i="1"/>
  <c r="V6859" i="1" s="1"/>
  <c r="U6860" i="1"/>
  <c r="V6860" i="1" s="1"/>
  <c r="U6861" i="1"/>
  <c r="V6861" i="1" s="1"/>
  <c r="U6862" i="1"/>
  <c r="V6862" i="1" s="1"/>
  <c r="U6863" i="1"/>
  <c r="V6863" i="1" s="1"/>
  <c r="U6864" i="1"/>
  <c r="V6864" i="1" s="1"/>
  <c r="U6865" i="1"/>
  <c r="V6865" i="1" s="1"/>
  <c r="U6866" i="1"/>
  <c r="V6866" i="1" s="1"/>
  <c r="U6867" i="1"/>
  <c r="V6867" i="1" s="1"/>
  <c r="U6868" i="1"/>
  <c r="V6868" i="1" s="1"/>
  <c r="U6869" i="1"/>
  <c r="V6869" i="1" s="1"/>
  <c r="U6870" i="1"/>
  <c r="V6870" i="1" s="1"/>
  <c r="U6871" i="1"/>
  <c r="V6871" i="1" s="1"/>
  <c r="U6872" i="1"/>
  <c r="V6872" i="1" s="1"/>
  <c r="U6873" i="1"/>
  <c r="V6873" i="1" s="1"/>
  <c r="U6874" i="1"/>
  <c r="V6874" i="1" s="1"/>
  <c r="U6875" i="1"/>
  <c r="V6875" i="1" s="1"/>
  <c r="U6876" i="1"/>
  <c r="V6876" i="1" s="1"/>
  <c r="U6877" i="1"/>
  <c r="V6877" i="1" s="1"/>
  <c r="U6878" i="1"/>
  <c r="V6878" i="1" s="1"/>
  <c r="U6879" i="1"/>
  <c r="V6879" i="1" s="1"/>
  <c r="U6880" i="1"/>
  <c r="V6880" i="1" s="1"/>
  <c r="U6881" i="1"/>
  <c r="V6881" i="1" s="1"/>
  <c r="U6882" i="1"/>
  <c r="V6882" i="1" s="1"/>
  <c r="U6883" i="1"/>
  <c r="V6883" i="1" s="1"/>
  <c r="U6884" i="1"/>
  <c r="V6884" i="1" s="1"/>
  <c r="U6885" i="1"/>
  <c r="V6885" i="1" s="1"/>
  <c r="U6886" i="1"/>
  <c r="V6886" i="1" s="1"/>
  <c r="U6887" i="1"/>
  <c r="V6887" i="1" s="1"/>
  <c r="U6888" i="1"/>
  <c r="V6888" i="1" s="1"/>
  <c r="U6889" i="1"/>
  <c r="V6889" i="1" s="1"/>
  <c r="U6890" i="1"/>
  <c r="V6890" i="1" s="1"/>
  <c r="U6891" i="1"/>
  <c r="V6891" i="1" s="1"/>
  <c r="U6892" i="1"/>
  <c r="V6892" i="1" s="1"/>
  <c r="U6893" i="1"/>
  <c r="V6893" i="1" s="1"/>
  <c r="U6894" i="1"/>
  <c r="V6894" i="1" s="1"/>
  <c r="U6895" i="1"/>
  <c r="V6895" i="1" s="1"/>
  <c r="U6896" i="1"/>
  <c r="V6896" i="1" s="1"/>
  <c r="U6897" i="1"/>
  <c r="V6897" i="1" s="1"/>
  <c r="U6898" i="1"/>
  <c r="V6898" i="1" s="1"/>
  <c r="U6899" i="1"/>
  <c r="V6899" i="1" s="1"/>
  <c r="U6900" i="1"/>
  <c r="V6900" i="1" s="1"/>
  <c r="U6901" i="1"/>
  <c r="V6901" i="1" s="1"/>
  <c r="U6902" i="1"/>
  <c r="V6902" i="1" s="1"/>
  <c r="U6903" i="1"/>
  <c r="V6903" i="1" s="1"/>
  <c r="U6904" i="1"/>
  <c r="V6904" i="1" s="1"/>
  <c r="U6905" i="1"/>
  <c r="V6905" i="1" s="1"/>
  <c r="U6906" i="1"/>
  <c r="V6906" i="1" s="1"/>
  <c r="U6907" i="1"/>
  <c r="V6907" i="1" s="1"/>
  <c r="U6908" i="1"/>
  <c r="V6908" i="1" s="1"/>
  <c r="U6909" i="1"/>
  <c r="V6909" i="1" s="1"/>
  <c r="U6910" i="1"/>
  <c r="V6910" i="1" s="1"/>
  <c r="U6911" i="1"/>
  <c r="V6911" i="1" s="1"/>
  <c r="U6912" i="1"/>
  <c r="V6912" i="1" s="1"/>
  <c r="U6913" i="1"/>
  <c r="V6913" i="1" s="1"/>
  <c r="U6914" i="1"/>
  <c r="V6914" i="1" s="1"/>
  <c r="U6915" i="1"/>
  <c r="V6915" i="1" s="1"/>
  <c r="U6916" i="1"/>
  <c r="V6916" i="1" s="1"/>
  <c r="U6917" i="1"/>
  <c r="V6917" i="1" s="1"/>
  <c r="U6918" i="1"/>
  <c r="V6918" i="1" s="1"/>
  <c r="U6919" i="1"/>
  <c r="V6919" i="1" s="1"/>
  <c r="U6920" i="1"/>
  <c r="V6920" i="1" s="1"/>
  <c r="U6921" i="1"/>
  <c r="V6921" i="1" s="1"/>
  <c r="U6922" i="1"/>
  <c r="V6922" i="1" s="1"/>
  <c r="U6923" i="1"/>
  <c r="V6923" i="1" s="1"/>
  <c r="U6924" i="1"/>
  <c r="V6924" i="1" s="1"/>
  <c r="U6925" i="1"/>
  <c r="V6925" i="1" s="1"/>
  <c r="U6926" i="1"/>
  <c r="V6926" i="1" s="1"/>
  <c r="U6927" i="1"/>
  <c r="V6927" i="1" s="1"/>
  <c r="U6928" i="1"/>
  <c r="V6928" i="1" s="1"/>
  <c r="U6929" i="1"/>
  <c r="V6929" i="1" s="1"/>
  <c r="U6930" i="1"/>
  <c r="V6930" i="1" s="1"/>
  <c r="U6931" i="1"/>
  <c r="V6931" i="1" s="1"/>
  <c r="U6932" i="1"/>
  <c r="V6932" i="1" s="1"/>
  <c r="U6933" i="1"/>
  <c r="V6933" i="1" s="1"/>
  <c r="U6934" i="1"/>
  <c r="V6934" i="1" s="1"/>
  <c r="U6935" i="1"/>
  <c r="V6935" i="1" s="1"/>
  <c r="U6936" i="1"/>
  <c r="V6936" i="1" s="1"/>
  <c r="U6937" i="1"/>
  <c r="V6937" i="1" s="1"/>
  <c r="U6938" i="1"/>
  <c r="V6938" i="1" s="1"/>
  <c r="U6939" i="1"/>
  <c r="V6939" i="1" s="1"/>
  <c r="U6940" i="1"/>
  <c r="V6940" i="1" s="1"/>
  <c r="U6941" i="1"/>
  <c r="V6941" i="1" s="1"/>
  <c r="U6942" i="1"/>
  <c r="V6942" i="1" s="1"/>
  <c r="U6943" i="1"/>
  <c r="V6943" i="1" s="1"/>
  <c r="U6944" i="1"/>
  <c r="V6944" i="1" s="1"/>
  <c r="U6945" i="1"/>
  <c r="V6945" i="1" s="1"/>
  <c r="U6946" i="1"/>
  <c r="V6946" i="1" s="1"/>
  <c r="U6947" i="1"/>
  <c r="V6947" i="1" s="1"/>
  <c r="U6948" i="1"/>
  <c r="V6948" i="1" s="1"/>
  <c r="U6949" i="1"/>
  <c r="V6949" i="1" s="1"/>
  <c r="U6950" i="1"/>
  <c r="V6950" i="1" s="1"/>
  <c r="U6951" i="1"/>
  <c r="V6951" i="1" s="1"/>
  <c r="U6952" i="1"/>
  <c r="V6952" i="1" s="1"/>
  <c r="U6953" i="1"/>
  <c r="V6953" i="1" s="1"/>
  <c r="U6954" i="1"/>
  <c r="V6954" i="1" s="1"/>
  <c r="U6955" i="1"/>
  <c r="V6955" i="1" s="1"/>
  <c r="U6956" i="1"/>
  <c r="V6956" i="1" s="1"/>
  <c r="U6957" i="1"/>
  <c r="V6957" i="1" s="1"/>
  <c r="U6958" i="1"/>
  <c r="V6958" i="1" s="1"/>
  <c r="U6959" i="1"/>
  <c r="V6959" i="1" s="1"/>
  <c r="U6960" i="1"/>
  <c r="V6960" i="1" s="1"/>
  <c r="U6961" i="1"/>
  <c r="V6961" i="1" s="1"/>
  <c r="U6962" i="1"/>
  <c r="V6962" i="1" s="1"/>
  <c r="U6963" i="1"/>
  <c r="V6963" i="1" s="1"/>
  <c r="U6964" i="1"/>
  <c r="V6964" i="1" s="1"/>
  <c r="U6965" i="1"/>
  <c r="V6965" i="1" s="1"/>
  <c r="U6966" i="1"/>
  <c r="V6966" i="1" s="1"/>
  <c r="U6967" i="1"/>
  <c r="V6967" i="1" s="1"/>
  <c r="U6968" i="1"/>
  <c r="V6968" i="1" s="1"/>
  <c r="U6969" i="1"/>
  <c r="V6969" i="1" s="1"/>
  <c r="U6970" i="1"/>
  <c r="V6970" i="1" s="1"/>
  <c r="U6971" i="1"/>
  <c r="V6971" i="1" s="1"/>
  <c r="U6972" i="1"/>
  <c r="V6972" i="1" s="1"/>
  <c r="U6973" i="1"/>
  <c r="V6973" i="1" s="1"/>
  <c r="U6974" i="1"/>
  <c r="V6974" i="1" s="1"/>
  <c r="U6975" i="1"/>
  <c r="V6975" i="1" s="1"/>
  <c r="U6976" i="1"/>
  <c r="V6976" i="1" s="1"/>
  <c r="U6977" i="1"/>
  <c r="V6977" i="1" s="1"/>
  <c r="U6978" i="1"/>
  <c r="V6978" i="1" s="1"/>
  <c r="U6979" i="1"/>
  <c r="V6979" i="1" s="1"/>
  <c r="U6980" i="1"/>
  <c r="V6980" i="1" s="1"/>
  <c r="U6981" i="1"/>
  <c r="V6981" i="1" s="1"/>
  <c r="U6982" i="1"/>
  <c r="V6982" i="1" s="1"/>
  <c r="U6983" i="1"/>
  <c r="V6983" i="1" s="1"/>
  <c r="U6984" i="1"/>
  <c r="V6984" i="1" s="1"/>
  <c r="U6985" i="1"/>
  <c r="V6985" i="1" s="1"/>
  <c r="U6986" i="1"/>
  <c r="V6986" i="1" s="1"/>
  <c r="U6987" i="1"/>
  <c r="V6987" i="1" s="1"/>
  <c r="U6988" i="1"/>
  <c r="V6988" i="1" s="1"/>
  <c r="U6989" i="1"/>
  <c r="V6989" i="1" s="1"/>
  <c r="U6990" i="1"/>
  <c r="V6990" i="1" s="1"/>
  <c r="U6991" i="1"/>
  <c r="V6991" i="1" s="1"/>
  <c r="U6992" i="1"/>
  <c r="V6992" i="1" s="1"/>
  <c r="U6993" i="1"/>
  <c r="V6993" i="1" s="1"/>
  <c r="U6994" i="1"/>
  <c r="V6994" i="1" s="1"/>
  <c r="U6995" i="1"/>
  <c r="V6995" i="1" s="1"/>
  <c r="U6996" i="1"/>
  <c r="V6996" i="1" s="1"/>
  <c r="U6997" i="1"/>
  <c r="V6997" i="1" s="1"/>
  <c r="U6998" i="1"/>
  <c r="V6998" i="1" s="1"/>
  <c r="U6999" i="1"/>
  <c r="V6999" i="1" s="1"/>
  <c r="U7000" i="1"/>
  <c r="V7000" i="1" s="1"/>
  <c r="U7001" i="1"/>
  <c r="V7001" i="1" s="1"/>
  <c r="U7002" i="1"/>
  <c r="V7002" i="1" s="1"/>
  <c r="U7003" i="1"/>
  <c r="V7003" i="1" s="1"/>
  <c r="U7004" i="1"/>
  <c r="V7004" i="1" s="1"/>
  <c r="U7005" i="1"/>
  <c r="V7005" i="1" s="1"/>
  <c r="U7006" i="1"/>
  <c r="V7006" i="1" s="1"/>
  <c r="U7007" i="1"/>
  <c r="V7007" i="1" s="1"/>
  <c r="U7008" i="1"/>
  <c r="V7008" i="1" s="1"/>
  <c r="U7009" i="1"/>
  <c r="V7009" i="1" s="1"/>
  <c r="U7010" i="1"/>
  <c r="V7010" i="1" s="1"/>
  <c r="U7011" i="1"/>
  <c r="V7011" i="1" s="1"/>
  <c r="U7012" i="1"/>
  <c r="V7012" i="1" s="1"/>
  <c r="U7013" i="1"/>
  <c r="V7013" i="1" s="1"/>
  <c r="U7014" i="1"/>
  <c r="V7014" i="1" s="1"/>
  <c r="U7015" i="1"/>
  <c r="V7015" i="1" s="1"/>
  <c r="U7016" i="1"/>
  <c r="V7016" i="1" s="1"/>
  <c r="U7017" i="1"/>
  <c r="V7017" i="1" s="1"/>
  <c r="U7018" i="1"/>
  <c r="V7018" i="1" s="1"/>
  <c r="U7019" i="1"/>
  <c r="V7019" i="1" s="1"/>
  <c r="U7020" i="1"/>
  <c r="V7020" i="1" s="1"/>
  <c r="U7021" i="1"/>
  <c r="V7021" i="1" s="1"/>
  <c r="U7022" i="1"/>
  <c r="V7022" i="1" s="1"/>
  <c r="U7023" i="1"/>
  <c r="V7023" i="1" s="1"/>
  <c r="U7024" i="1"/>
  <c r="V7024" i="1" s="1"/>
  <c r="U7025" i="1"/>
  <c r="V7025" i="1" s="1"/>
  <c r="U7026" i="1"/>
  <c r="V7026" i="1" s="1"/>
  <c r="U7027" i="1"/>
  <c r="V7027" i="1" s="1"/>
  <c r="U7028" i="1"/>
  <c r="V7028" i="1" s="1"/>
  <c r="U7029" i="1"/>
  <c r="V7029" i="1" s="1"/>
  <c r="U7030" i="1"/>
  <c r="V7030" i="1" s="1"/>
  <c r="U7031" i="1"/>
  <c r="V7031" i="1" s="1"/>
  <c r="U7032" i="1"/>
  <c r="V7032" i="1" s="1"/>
  <c r="U7033" i="1"/>
  <c r="V7033" i="1" s="1"/>
  <c r="U7034" i="1"/>
  <c r="V7034" i="1" s="1"/>
  <c r="U7035" i="1"/>
  <c r="V7035" i="1" s="1"/>
  <c r="U7036" i="1"/>
  <c r="V7036" i="1" s="1"/>
  <c r="U7037" i="1"/>
  <c r="V7037" i="1" s="1"/>
  <c r="U7038" i="1"/>
  <c r="V7038" i="1" s="1"/>
  <c r="U7039" i="1"/>
  <c r="V7039" i="1" s="1"/>
  <c r="U7040" i="1"/>
  <c r="V7040" i="1" s="1"/>
  <c r="U7041" i="1"/>
  <c r="V7041" i="1" s="1"/>
  <c r="U7042" i="1"/>
  <c r="V7042" i="1" s="1"/>
  <c r="U7043" i="1"/>
  <c r="V7043" i="1" s="1"/>
  <c r="U7044" i="1"/>
  <c r="V7044" i="1" s="1"/>
  <c r="U7045" i="1"/>
  <c r="V7045" i="1" s="1"/>
  <c r="U7046" i="1"/>
  <c r="V7046" i="1" s="1"/>
  <c r="U7047" i="1"/>
  <c r="V7047" i="1" s="1"/>
  <c r="U7048" i="1"/>
  <c r="V7048" i="1" s="1"/>
  <c r="U7049" i="1"/>
  <c r="V7049" i="1" s="1"/>
  <c r="U7050" i="1"/>
  <c r="V7050" i="1" s="1"/>
  <c r="U7051" i="1"/>
  <c r="V7051" i="1" s="1"/>
  <c r="U7052" i="1"/>
  <c r="V7052" i="1" s="1"/>
  <c r="U7053" i="1"/>
  <c r="V7053" i="1" s="1"/>
  <c r="U7054" i="1"/>
  <c r="V7054" i="1" s="1"/>
  <c r="U7055" i="1"/>
  <c r="V7055" i="1" s="1"/>
  <c r="U7056" i="1"/>
  <c r="V7056" i="1" s="1"/>
  <c r="U7057" i="1"/>
  <c r="V7057" i="1" s="1"/>
  <c r="U7058" i="1"/>
  <c r="V7058" i="1" s="1"/>
  <c r="U7059" i="1"/>
  <c r="V7059" i="1" s="1"/>
  <c r="U7060" i="1"/>
  <c r="V7060" i="1" s="1"/>
  <c r="U7061" i="1"/>
  <c r="V7061" i="1" s="1"/>
  <c r="U7062" i="1"/>
  <c r="V7062" i="1" s="1"/>
  <c r="U7063" i="1"/>
  <c r="V7063" i="1" s="1"/>
  <c r="U7064" i="1"/>
  <c r="V7064" i="1" s="1"/>
  <c r="U7065" i="1"/>
  <c r="V7065" i="1" s="1"/>
  <c r="U7066" i="1"/>
  <c r="V7066" i="1" s="1"/>
  <c r="U7067" i="1"/>
  <c r="V7067" i="1" s="1"/>
  <c r="U7068" i="1"/>
  <c r="V7068" i="1" s="1"/>
  <c r="U7069" i="1"/>
  <c r="V7069" i="1" s="1"/>
  <c r="U7070" i="1"/>
  <c r="V7070" i="1" s="1"/>
  <c r="U7071" i="1"/>
  <c r="V7071" i="1" s="1"/>
  <c r="U7072" i="1"/>
  <c r="V7072" i="1" s="1"/>
  <c r="U7073" i="1"/>
  <c r="V7073" i="1" s="1"/>
  <c r="U7074" i="1"/>
  <c r="V7074" i="1" s="1"/>
  <c r="U7075" i="1"/>
  <c r="V7075" i="1" s="1"/>
  <c r="U7076" i="1"/>
  <c r="V7076" i="1" s="1"/>
  <c r="U7077" i="1"/>
  <c r="V7077" i="1" s="1"/>
  <c r="U7078" i="1"/>
  <c r="V7078" i="1" s="1"/>
  <c r="U7079" i="1"/>
  <c r="V7079" i="1" s="1"/>
  <c r="U7080" i="1"/>
  <c r="V7080" i="1" s="1"/>
  <c r="U7081" i="1"/>
  <c r="V7081" i="1" s="1"/>
  <c r="U7082" i="1"/>
  <c r="V7082" i="1" s="1"/>
  <c r="U7083" i="1"/>
  <c r="V7083" i="1" s="1"/>
  <c r="U7084" i="1"/>
  <c r="V7084" i="1" s="1"/>
  <c r="U7085" i="1"/>
  <c r="V7085" i="1" s="1"/>
  <c r="U7086" i="1"/>
  <c r="V7086" i="1" s="1"/>
  <c r="U7087" i="1"/>
  <c r="V7087" i="1" s="1"/>
  <c r="U7088" i="1"/>
  <c r="V7088" i="1" s="1"/>
  <c r="U7089" i="1"/>
  <c r="V7089" i="1" s="1"/>
  <c r="U7090" i="1"/>
  <c r="V7090" i="1" s="1"/>
  <c r="U7091" i="1"/>
  <c r="V7091" i="1" s="1"/>
  <c r="U7092" i="1"/>
  <c r="V7092" i="1" s="1"/>
  <c r="U7093" i="1"/>
  <c r="V7093" i="1" s="1"/>
  <c r="U7094" i="1"/>
  <c r="V7094" i="1" s="1"/>
  <c r="U7095" i="1"/>
  <c r="V7095" i="1" s="1"/>
  <c r="U7096" i="1"/>
  <c r="V7096" i="1" s="1"/>
  <c r="U7097" i="1"/>
  <c r="V7097" i="1" s="1"/>
  <c r="U7098" i="1"/>
  <c r="V7098" i="1" s="1"/>
  <c r="U7099" i="1"/>
  <c r="V7099" i="1" s="1"/>
  <c r="U7100" i="1"/>
  <c r="V7100" i="1" s="1"/>
  <c r="U7101" i="1"/>
  <c r="V7101" i="1" s="1"/>
  <c r="U7102" i="1"/>
  <c r="V7102" i="1" s="1"/>
  <c r="U7103" i="1"/>
  <c r="V7103" i="1" s="1"/>
  <c r="U7104" i="1"/>
  <c r="V7104" i="1" s="1"/>
  <c r="U7105" i="1"/>
  <c r="V7105" i="1" s="1"/>
  <c r="U7106" i="1"/>
  <c r="V7106" i="1" s="1"/>
  <c r="U7107" i="1"/>
  <c r="V7107" i="1" s="1"/>
  <c r="U7108" i="1"/>
  <c r="V7108" i="1" s="1"/>
  <c r="U7109" i="1"/>
  <c r="V7109" i="1" s="1"/>
  <c r="U7110" i="1"/>
  <c r="V7110" i="1" s="1"/>
  <c r="U7111" i="1"/>
  <c r="V7111" i="1" s="1"/>
  <c r="U7112" i="1"/>
  <c r="V7112" i="1" s="1"/>
  <c r="U7113" i="1"/>
  <c r="V7113" i="1" s="1"/>
  <c r="U7114" i="1"/>
  <c r="V7114" i="1" s="1"/>
  <c r="U7115" i="1"/>
  <c r="V7115" i="1" s="1"/>
  <c r="U7116" i="1"/>
  <c r="V7116" i="1" s="1"/>
  <c r="U7117" i="1"/>
  <c r="V7117" i="1" s="1"/>
  <c r="U7118" i="1"/>
  <c r="V7118" i="1" s="1"/>
  <c r="U7119" i="1"/>
  <c r="V7119" i="1" s="1"/>
  <c r="U7120" i="1"/>
  <c r="V7120" i="1" s="1"/>
  <c r="U7121" i="1"/>
  <c r="V7121" i="1" s="1"/>
  <c r="U7122" i="1"/>
  <c r="V7122" i="1" s="1"/>
  <c r="U7123" i="1"/>
  <c r="V7123" i="1" s="1"/>
  <c r="U7124" i="1"/>
  <c r="V7124" i="1" s="1"/>
  <c r="U7125" i="1"/>
  <c r="V7125" i="1" s="1"/>
  <c r="U7126" i="1"/>
  <c r="V7126" i="1" s="1"/>
  <c r="U7127" i="1"/>
  <c r="V7127" i="1" s="1"/>
  <c r="U7128" i="1"/>
  <c r="V7128" i="1" s="1"/>
  <c r="U7129" i="1"/>
  <c r="V7129" i="1" s="1"/>
  <c r="U7130" i="1"/>
  <c r="V7130" i="1" s="1"/>
  <c r="U7131" i="1"/>
  <c r="V7131" i="1" s="1"/>
  <c r="U7132" i="1"/>
  <c r="V7132" i="1" s="1"/>
  <c r="U7133" i="1"/>
  <c r="V7133" i="1" s="1"/>
  <c r="U7134" i="1"/>
  <c r="V7134" i="1" s="1"/>
  <c r="U7135" i="1"/>
  <c r="V7135" i="1" s="1"/>
  <c r="U7136" i="1"/>
  <c r="V7136" i="1" s="1"/>
  <c r="U7137" i="1"/>
  <c r="V7137" i="1" s="1"/>
  <c r="U7138" i="1"/>
  <c r="V7138" i="1" s="1"/>
  <c r="U7139" i="1"/>
  <c r="V7139" i="1" s="1"/>
  <c r="U7140" i="1"/>
  <c r="V7140" i="1" s="1"/>
  <c r="U7141" i="1"/>
  <c r="V7141" i="1" s="1"/>
  <c r="U7142" i="1"/>
  <c r="V7142" i="1" s="1"/>
  <c r="U7143" i="1"/>
  <c r="V7143" i="1" s="1"/>
  <c r="U7144" i="1"/>
  <c r="V7144" i="1" s="1"/>
  <c r="U7145" i="1"/>
  <c r="V7145" i="1" s="1"/>
  <c r="U7146" i="1"/>
  <c r="V7146" i="1" s="1"/>
  <c r="U7147" i="1"/>
  <c r="V7147" i="1" s="1"/>
  <c r="U7148" i="1"/>
  <c r="V7148" i="1" s="1"/>
  <c r="U7149" i="1"/>
  <c r="V7149" i="1" s="1"/>
  <c r="U7150" i="1"/>
  <c r="V7150" i="1" s="1"/>
  <c r="U7151" i="1"/>
  <c r="V7151" i="1" s="1"/>
  <c r="U7152" i="1"/>
  <c r="V7152" i="1" s="1"/>
  <c r="U7153" i="1"/>
  <c r="V7153" i="1" s="1"/>
  <c r="U7154" i="1"/>
  <c r="V7154" i="1" s="1"/>
  <c r="U7155" i="1"/>
  <c r="V7155" i="1" s="1"/>
  <c r="U7156" i="1"/>
  <c r="V7156" i="1" s="1"/>
  <c r="U7157" i="1"/>
  <c r="V7157" i="1" s="1"/>
  <c r="U7158" i="1"/>
  <c r="V7158" i="1" s="1"/>
  <c r="U7159" i="1"/>
  <c r="V7159" i="1" s="1"/>
  <c r="U7160" i="1"/>
  <c r="V7160" i="1" s="1"/>
  <c r="U7161" i="1"/>
  <c r="V7161" i="1" s="1"/>
  <c r="U7162" i="1"/>
  <c r="V7162" i="1" s="1"/>
  <c r="U7163" i="1"/>
  <c r="V7163" i="1" s="1"/>
  <c r="U7164" i="1"/>
  <c r="V7164" i="1" s="1"/>
  <c r="U7165" i="1"/>
  <c r="V7165" i="1" s="1"/>
  <c r="U7166" i="1"/>
  <c r="V7166" i="1" s="1"/>
  <c r="U7167" i="1"/>
  <c r="V7167" i="1" s="1"/>
  <c r="U7168" i="1"/>
  <c r="V7168" i="1" s="1"/>
  <c r="U7169" i="1"/>
  <c r="V7169" i="1" s="1"/>
  <c r="U7170" i="1"/>
  <c r="V7170" i="1" s="1"/>
  <c r="U7171" i="1"/>
  <c r="V7171" i="1" s="1"/>
  <c r="U7172" i="1"/>
  <c r="V7172" i="1" s="1"/>
  <c r="U7173" i="1"/>
  <c r="V7173" i="1" s="1"/>
  <c r="U7174" i="1"/>
  <c r="V7174" i="1" s="1"/>
  <c r="U7175" i="1"/>
  <c r="V7175" i="1" s="1"/>
  <c r="U7176" i="1"/>
  <c r="V7176" i="1" s="1"/>
  <c r="U7177" i="1"/>
  <c r="V7177" i="1" s="1"/>
  <c r="U7178" i="1"/>
  <c r="V7178" i="1" s="1"/>
  <c r="U7179" i="1"/>
  <c r="V7179" i="1" s="1"/>
  <c r="U7180" i="1"/>
  <c r="V7180" i="1" s="1"/>
  <c r="U7181" i="1"/>
  <c r="V7181" i="1" s="1"/>
  <c r="U7182" i="1"/>
  <c r="V7182" i="1" s="1"/>
  <c r="U7183" i="1"/>
  <c r="V7183" i="1" s="1"/>
  <c r="U7184" i="1"/>
  <c r="V7184" i="1" s="1"/>
  <c r="U7185" i="1"/>
  <c r="V7185" i="1" s="1"/>
  <c r="U7186" i="1"/>
  <c r="V7186" i="1" s="1"/>
  <c r="U7187" i="1"/>
  <c r="V7187" i="1" s="1"/>
  <c r="U7188" i="1"/>
  <c r="V7188" i="1" s="1"/>
  <c r="U7189" i="1"/>
  <c r="V7189" i="1" s="1"/>
  <c r="U7190" i="1"/>
  <c r="V7190" i="1" s="1"/>
  <c r="U7191" i="1"/>
  <c r="V7191" i="1" s="1"/>
  <c r="U7192" i="1"/>
  <c r="V7192" i="1" s="1"/>
  <c r="U7193" i="1"/>
  <c r="V7193" i="1" s="1"/>
  <c r="U7194" i="1"/>
  <c r="V7194" i="1" s="1"/>
  <c r="U7195" i="1"/>
  <c r="V7195" i="1" s="1"/>
  <c r="U7196" i="1"/>
  <c r="V7196" i="1" s="1"/>
  <c r="U7197" i="1"/>
  <c r="V7197" i="1" s="1"/>
  <c r="U7198" i="1"/>
  <c r="V7198" i="1" s="1"/>
  <c r="U7199" i="1"/>
  <c r="V7199" i="1" s="1"/>
  <c r="U7200" i="1"/>
  <c r="V7200" i="1" s="1"/>
  <c r="U7201" i="1"/>
  <c r="V7201" i="1" s="1"/>
  <c r="U7202" i="1"/>
  <c r="V7202" i="1" s="1"/>
  <c r="U7203" i="1"/>
  <c r="V7203" i="1" s="1"/>
  <c r="U7204" i="1"/>
  <c r="V7204" i="1" s="1"/>
  <c r="U7205" i="1"/>
  <c r="V7205" i="1" s="1"/>
  <c r="U7206" i="1"/>
  <c r="V7206" i="1" s="1"/>
  <c r="U7207" i="1"/>
  <c r="V7207" i="1" s="1"/>
  <c r="U7208" i="1"/>
  <c r="V7208" i="1" s="1"/>
  <c r="U7209" i="1"/>
  <c r="V7209" i="1" s="1"/>
  <c r="U7210" i="1"/>
  <c r="V7210" i="1" s="1"/>
  <c r="U7211" i="1"/>
  <c r="V7211" i="1" s="1"/>
  <c r="U7212" i="1"/>
  <c r="V7212" i="1" s="1"/>
  <c r="U7213" i="1"/>
  <c r="V7213" i="1" s="1"/>
  <c r="U7214" i="1"/>
  <c r="V7214" i="1" s="1"/>
  <c r="U7215" i="1"/>
  <c r="V7215" i="1" s="1"/>
  <c r="U7216" i="1"/>
  <c r="V7216" i="1" s="1"/>
  <c r="U7217" i="1"/>
  <c r="V7217" i="1" s="1"/>
  <c r="U7218" i="1"/>
  <c r="V7218" i="1" s="1"/>
  <c r="U7219" i="1"/>
  <c r="V7219" i="1" s="1"/>
  <c r="U7220" i="1"/>
  <c r="V7220" i="1" s="1"/>
  <c r="U7221" i="1"/>
  <c r="V7221" i="1" s="1"/>
  <c r="U7222" i="1"/>
  <c r="V7222" i="1" s="1"/>
  <c r="U7223" i="1"/>
  <c r="V7223" i="1" s="1"/>
  <c r="U7224" i="1"/>
  <c r="V7224" i="1" s="1"/>
  <c r="U7225" i="1"/>
  <c r="V7225" i="1" s="1"/>
  <c r="U7226" i="1"/>
  <c r="V7226" i="1" s="1"/>
  <c r="U7227" i="1"/>
  <c r="V7227" i="1" s="1"/>
  <c r="U7228" i="1"/>
  <c r="V7228" i="1" s="1"/>
  <c r="U7229" i="1"/>
  <c r="V7229" i="1" s="1"/>
  <c r="U7230" i="1"/>
  <c r="V7230" i="1" s="1"/>
  <c r="U7231" i="1"/>
  <c r="V7231" i="1" s="1"/>
  <c r="U7232" i="1"/>
  <c r="V7232" i="1" s="1"/>
  <c r="U7233" i="1"/>
  <c r="V7233" i="1" s="1"/>
  <c r="U7234" i="1"/>
  <c r="V7234" i="1" s="1"/>
  <c r="U7235" i="1"/>
  <c r="V7235" i="1" s="1"/>
  <c r="U7236" i="1"/>
  <c r="V7236" i="1" s="1"/>
  <c r="U7237" i="1"/>
  <c r="V7237" i="1" s="1"/>
  <c r="U7238" i="1"/>
  <c r="V7238" i="1" s="1"/>
  <c r="U7239" i="1"/>
  <c r="V7239" i="1" s="1"/>
  <c r="U7240" i="1"/>
  <c r="V7240" i="1" s="1"/>
  <c r="U7241" i="1"/>
  <c r="V7241" i="1" s="1"/>
  <c r="U7242" i="1"/>
  <c r="V7242" i="1" s="1"/>
  <c r="U7243" i="1"/>
  <c r="V7243" i="1" s="1"/>
  <c r="U7244" i="1"/>
  <c r="V7244" i="1" s="1"/>
  <c r="U7245" i="1"/>
  <c r="V7245" i="1" s="1"/>
  <c r="U7246" i="1"/>
  <c r="V7246" i="1" s="1"/>
  <c r="U7247" i="1"/>
  <c r="V7247" i="1" s="1"/>
  <c r="U7248" i="1"/>
  <c r="V7248" i="1" s="1"/>
  <c r="U7249" i="1"/>
  <c r="V7249" i="1" s="1"/>
  <c r="U7250" i="1"/>
  <c r="V7250" i="1" s="1"/>
  <c r="U7251" i="1"/>
  <c r="V7251" i="1" s="1"/>
  <c r="U7252" i="1"/>
  <c r="V7252" i="1" s="1"/>
  <c r="U7253" i="1"/>
  <c r="V7253" i="1" s="1"/>
  <c r="U7254" i="1"/>
  <c r="V7254" i="1" s="1"/>
  <c r="U7255" i="1"/>
  <c r="V7255" i="1" s="1"/>
  <c r="U7256" i="1"/>
  <c r="V7256" i="1" s="1"/>
  <c r="U7257" i="1"/>
  <c r="V7257" i="1" s="1"/>
  <c r="U7258" i="1"/>
  <c r="V7258" i="1" s="1"/>
  <c r="U7259" i="1"/>
  <c r="V7259" i="1" s="1"/>
  <c r="U7260" i="1"/>
  <c r="V7260" i="1" s="1"/>
  <c r="U7261" i="1"/>
  <c r="V7261" i="1" s="1"/>
  <c r="U7262" i="1"/>
  <c r="V7262" i="1" s="1"/>
  <c r="U7263" i="1"/>
  <c r="V7263" i="1" s="1"/>
  <c r="U7264" i="1"/>
  <c r="V7264" i="1" s="1"/>
  <c r="U7265" i="1"/>
  <c r="V7265" i="1" s="1"/>
  <c r="U7266" i="1"/>
  <c r="V7266" i="1" s="1"/>
  <c r="U7267" i="1"/>
  <c r="V7267" i="1" s="1"/>
  <c r="U7268" i="1"/>
  <c r="V7268" i="1" s="1"/>
  <c r="U7269" i="1"/>
  <c r="V7269" i="1" s="1"/>
  <c r="U7270" i="1"/>
  <c r="V7270" i="1" s="1"/>
  <c r="U7271" i="1"/>
  <c r="V7271" i="1" s="1"/>
  <c r="U7272" i="1"/>
  <c r="V7272" i="1" s="1"/>
  <c r="U7273" i="1"/>
  <c r="V7273" i="1" s="1"/>
  <c r="U7274" i="1"/>
  <c r="V7274" i="1" s="1"/>
  <c r="U7275" i="1"/>
  <c r="V7275" i="1" s="1"/>
  <c r="U7276" i="1"/>
  <c r="V7276" i="1" s="1"/>
  <c r="U7277" i="1"/>
  <c r="V7277" i="1" s="1"/>
  <c r="U7278" i="1"/>
  <c r="V7278" i="1" s="1"/>
  <c r="U7279" i="1"/>
  <c r="V7279" i="1" s="1"/>
  <c r="U7280" i="1"/>
  <c r="V7280" i="1" s="1"/>
  <c r="U7281" i="1"/>
  <c r="V7281" i="1" s="1"/>
  <c r="U7282" i="1"/>
  <c r="V7282" i="1" s="1"/>
  <c r="U7283" i="1"/>
  <c r="V7283" i="1" s="1"/>
  <c r="U7284" i="1"/>
  <c r="V7284" i="1" s="1"/>
  <c r="U7285" i="1"/>
  <c r="V7285" i="1" s="1"/>
  <c r="U7286" i="1"/>
  <c r="V7286" i="1" s="1"/>
  <c r="U7287" i="1"/>
  <c r="V7287" i="1" s="1"/>
  <c r="U7288" i="1"/>
  <c r="V7288" i="1" s="1"/>
  <c r="U7289" i="1"/>
  <c r="V7289" i="1" s="1"/>
  <c r="U7290" i="1"/>
  <c r="V7290" i="1" s="1"/>
  <c r="U7291" i="1"/>
  <c r="V7291" i="1" s="1"/>
  <c r="U7292" i="1"/>
  <c r="V7292" i="1" s="1"/>
  <c r="U7293" i="1"/>
  <c r="V7293" i="1" s="1"/>
  <c r="U7294" i="1"/>
  <c r="V7294" i="1" s="1"/>
  <c r="U7295" i="1"/>
  <c r="V7295" i="1" s="1"/>
  <c r="U7296" i="1"/>
  <c r="V7296" i="1" s="1"/>
  <c r="U7297" i="1"/>
  <c r="V7297" i="1" s="1"/>
  <c r="U7298" i="1"/>
  <c r="V7298" i="1" s="1"/>
  <c r="U7299" i="1"/>
  <c r="V7299" i="1" s="1"/>
  <c r="U7300" i="1"/>
  <c r="V7300" i="1" s="1"/>
  <c r="U7301" i="1"/>
  <c r="V7301" i="1" s="1"/>
  <c r="U7302" i="1"/>
  <c r="V7302" i="1" s="1"/>
  <c r="U7303" i="1"/>
  <c r="V7303" i="1" s="1"/>
  <c r="U7304" i="1"/>
  <c r="V7304" i="1" s="1"/>
  <c r="U7305" i="1"/>
  <c r="V7305" i="1" s="1"/>
  <c r="U7306" i="1"/>
  <c r="V7306" i="1" s="1"/>
  <c r="U7307" i="1"/>
  <c r="V7307" i="1" s="1"/>
  <c r="U7308" i="1"/>
  <c r="V7308" i="1" s="1"/>
  <c r="U7309" i="1"/>
  <c r="V7309" i="1" s="1"/>
  <c r="U7310" i="1"/>
  <c r="V7310" i="1" s="1"/>
  <c r="U7311" i="1"/>
  <c r="V7311" i="1" s="1"/>
  <c r="U7312" i="1"/>
  <c r="V7312" i="1" s="1"/>
  <c r="U7313" i="1"/>
  <c r="V7313" i="1" s="1"/>
  <c r="U7314" i="1"/>
  <c r="V7314" i="1" s="1"/>
  <c r="U7315" i="1"/>
  <c r="V7315" i="1" s="1"/>
  <c r="U7316" i="1"/>
  <c r="V7316" i="1" s="1"/>
  <c r="U7317" i="1"/>
  <c r="V7317" i="1" s="1"/>
  <c r="U7318" i="1"/>
  <c r="V7318" i="1" s="1"/>
  <c r="U7319" i="1"/>
  <c r="V7319" i="1" s="1"/>
  <c r="U7320" i="1"/>
  <c r="V7320" i="1" s="1"/>
  <c r="U7321" i="1"/>
  <c r="V7321" i="1" s="1"/>
  <c r="U7322" i="1"/>
  <c r="V7322" i="1" s="1"/>
  <c r="U7323" i="1"/>
  <c r="V7323" i="1" s="1"/>
  <c r="U7324" i="1"/>
  <c r="V7324" i="1" s="1"/>
  <c r="U7325" i="1"/>
  <c r="V7325" i="1" s="1"/>
  <c r="U7326" i="1"/>
  <c r="V7326" i="1" s="1"/>
  <c r="U7327" i="1"/>
  <c r="V7327" i="1" s="1"/>
  <c r="U7328" i="1"/>
  <c r="V7328" i="1" s="1"/>
  <c r="U7329" i="1"/>
  <c r="V7329" i="1" s="1"/>
  <c r="U7330" i="1"/>
  <c r="V7330" i="1" s="1"/>
  <c r="U7331" i="1"/>
  <c r="V7331" i="1" s="1"/>
  <c r="U7332" i="1"/>
  <c r="V7332" i="1" s="1"/>
  <c r="U7333" i="1"/>
  <c r="V7333" i="1" s="1"/>
  <c r="U7334" i="1"/>
  <c r="V7334" i="1" s="1"/>
  <c r="U7335" i="1"/>
  <c r="V7335" i="1" s="1"/>
  <c r="U7336" i="1"/>
  <c r="V7336" i="1" s="1"/>
  <c r="U7337" i="1"/>
  <c r="V7337" i="1" s="1"/>
  <c r="U7338" i="1"/>
  <c r="V7338" i="1" s="1"/>
  <c r="U7339" i="1"/>
  <c r="V7339" i="1" s="1"/>
  <c r="U7340" i="1"/>
  <c r="V7340" i="1" s="1"/>
  <c r="U7341" i="1"/>
  <c r="V7341" i="1" s="1"/>
  <c r="U7342" i="1"/>
  <c r="V7342" i="1" s="1"/>
  <c r="U7343" i="1"/>
  <c r="V7343" i="1" s="1"/>
  <c r="U7344" i="1"/>
  <c r="V7344" i="1" s="1"/>
  <c r="U7345" i="1"/>
  <c r="V7345" i="1" s="1"/>
  <c r="U7346" i="1"/>
  <c r="V7346" i="1" s="1"/>
  <c r="U7347" i="1"/>
  <c r="V7347" i="1" s="1"/>
  <c r="U7348" i="1"/>
  <c r="V7348" i="1" s="1"/>
  <c r="U7349" i="1"/>
  <c r="V7349" i="1" s="1"/>
  <c r="U7350" i="1"/>
  <c r="V7350" i="1" s="1"/>
  <c r="U7351" i="1"/>
  <c r="V7351" i="1" s="1"/>
  <c r="U7352" i="1"/>
  <c r="V7352" i="1" s="1"/>
  <c r="U7353" i="1"/>
  <c r="V7353" i="1" s="1"/>
  <c r="U7354" i="1"/>
  <c r="V7354" i="1" s="1"/>
  <c r="U7355" i="1"/>
  <c r="V7355" i="1" s="1"/>
  <c r="U7356" i="1"/>
  <c r="V7356" i="1" s="1"/>
  <c r="U7357" i="1"/>
  <c r="V7357" i="1" s="1"/>
  <c r="U7358" i="1"/>
  <c r="V7358" i="1" s="1"/>
  <c r="U7359" i="1"/>
  <c r="V7359" i="1" s="1"/>
  <c r="U7360" i="1"/>
  <c r="V7360" i="1" s="1"/>
  <c r="U7361" i="1"/>
  <c r="V7361" i="1" s="1"/>
  <c r="U7362" i="1"/>
  <c r="V7362" i="1" s="1"/>
  <c r="U7363" i="1"/>
  <c r="V7363" i="1" s="1"/>
  <c r="U7364" i="1"/>
  <c r="V7364" i="1" s="1"/>
  <c r="U7365" i="1"/>
  <c r="V7365" i="1" s="1"/>
  <c r="U7366" i="1"/>
  <c r="V7366" i="1" s="1"/>
  <c r="U7367" i="1"/>
  <c r="V7367" i="1" s="1"/>
  <c r="U7368" i="1"/>
  <c r="V7368" i="1" s="1"/>
  <c r="U7369" i="1"/>
  <c r="V7369" i="1" s="1"/>
  <c r="U7370" i="1"/>
  <c r="V7370" i="1" s="1"/>
  <c r="U7371" i="1"/>
  <c r="V7371" i="1" s="1"/>
  <c r="U7372" i="1"/>
  <c r="V7372" i="1" s="1"/>
  <c r="U7373" i="1"/>
  <c r="V7373" i="1" s="1"/>
  <c r="U7374" i="1"/>
  <c r="V7374" i="1" s="1"/>
  <c r="U7375" i="1"/>
  <c r="V7375" i="1" s="1"/>
  <c r="U7376" i="1"/>
  <c r="V7376" i="1" s="1"/>
  <c r="U7377" i="1"/>
  <c r="V7377" i="1" s="1"/>
  <c r="U7378" i="1"/>
  <c r="V7378" i="1" s="1"/>
  <c r="U7379" i="1"/>
  <c r="V7379" i="1" s="1"/>
  <c r="U7380" i="1"/>
  <c r="V7380" i="1" s="1"/>
  <c r="U7381" i="1"/>
  <c r="V7381" i="1" s="1"/>
  <c r="U7382" i="1"/>
  <c r="V7382" i="1" s="1"/>
  <c r="U7383" i="1"/>
  <c r="V7383" i="1" s="1"/>
  <c r="U7384" i="1"/>
  <c r="V7384" i="1" s="1"/>
  <c r="U7385" i="1"/>
  <c r="V7385" i="1" s="1"/>
  <c r="U7386" i="1"/>
  <c r="V7386" i="1" s="1"/>
  <c r="U7387" i="1"/>
  <c r="V7387" i="1" s="1"/>
  <c r="U7388" i="1"/>
  <c r="V7388" i="1" s="1"/>
  <c r="U7389" i="1"/>
  <c r="V7389" i="1" s="1"/>
  <c r="U7390" i="1"/>
  <c r="V7390" i="1" s="1"/>
  <c r="U7391" i="1"/>
  <c r="V7391" i="1" s="1"/>
  <c r="U7392" i="1"/>
  <c r="V7392" i="1" s="1"/>
  <c r="U7393" i="1"/>
  <c r="V7393" i="1" s="1"/>
  <c r="U7394" i="1"/>
  <c r="V7394" i="1" s="1"/>
  <c r="U7395" i="1"/>
  <c r="V7395" i="1" s="1"/>
  <c r="U7396" i="1"/>
  <c r="V7396" i="1" s="1"/>
  <c r="U7397" i="1"/>
  <c r="V7397" i="1" s="1"/>
  <c r="U7398" i="1"/>
  <c r="V7398" i="1" s="1"/>
  <c r="U7399" i="1"/>
  <c r="V7399" i="1" s="1"/>
  <c r="U7400" i="1"/>
  <c r="V7400" i="1" s="1"/>
  <c r="U7401" i="1"/>
  <c r="V7401" i="1" s="1"/>
  <c r="U7402" i="1"/>
  <c r="V7402" i="1" s="1"/>
  <c r="U7403" i="1"/>
  <c r="V7403" i="1" s="1"/>
  <c r="U7404" i="1"/>
  <c r="V7404" i="1" s="1"/>
  <c r="U7405" i="1"/>
  <c r="V7405" i="1" s="1"/>
  <c r="U7406" i="1"/>
  <c r="V7406" i="1" s="1"/>
  <c r="U7407" i="1"/>
  <c r="V7407" i="1" s="1"/>
  <c r="U7408" i="1"/>
  <c r="V7408" i="1" s="1"/>
  <c r="U7409" i="1"/>
  <c r="V7409" i="1" s="1"/>
  <c r="U7410" i="1"/>
  <c r="V7410" i="1" s="1"/>
  <c r="U7411" i="1"/>
  <c r="V7411" i="1" s="1"/>
  <c r="U7412" i="1"/>
  <c r="V7412" i="1" s="1"/>
  <c r="U7413" i="1"/>
  <c r="V7413" i="1" s="1"/>
  <c r="U7414" i="1"/>
  <c r="V7414" i="1" s="1"/>
  <c r="U7415" i="1"/>
  <c r="V7415" i="1" s="1"/>
  <c r="U7416" i="1"/>
  <c r="V7416" i="1" s="1"/>
  <c r="U7417" i="1"/>
  <c r="V7417" i="1" s="1"/>
  <c r="U7418" i="1"/>
  <c r="V7418" i="1" s="1"/>
  <c r="U7419" i="1"/>
  <c r="V7419" i="1" s="1"/>
  <c r="U7420" i="1"/>
  <c r="V7420" i="1" s="1"/>
  <c r="U7421" i="1"/>
  <c r="V7421" i="1" s="1"/>
  <c r="U7422" i="1"/>
  <c r="V7422" i="1" s="1"/>
  <c r="U7423" i="1"/>
  <c r="V7423" i="1" s="1"/>
  <c r="U7424" i="1"/>
  <c r="V7424" i="1" s="1"/>
  <c r="U7425" i="1"/>
  <c r="V7425" i="1" s="1"/>
  <c r="U7426" i="1"/>
  <c r="V7426" i="1" s="1"/>
  <c r="U7427" i="1"/>
  <c r="V7427" i="1" s="1"/>
  <c r="U7428" i="1"/>
  <c r="V7428" i="1" s="1"/>
  <c r="U7429" i="1"/>
  <c r="V7429" i="1" s="1"/>
  <c r="U7430" i="1"/>
  <c r="V7430" i="1" s="1"/>
  <c r="U7431" i="1"/>
  <c r="V7431" i="1" s="1"/>
  <c r="U7432" i="1"/>
  <c r="V7432" i="1" s="1"/>
  <c r="U7433" i="1"/>
  <c r="V7433" i="1" s="1"/>
  <c r="U7434" i="1"/>
  <c r="V7434" i="1" s="1"/>
  <c r="U7435" i="1"/>
  <c r="V7435" i="1" s="1"/>
  <c r="U7436" i="1"/>
  <c r="V7436" i="1" s="1"/>
  <c r="U7437" i="1"/>
  <c r="V7437" i="1" s="1"/>
  <c r="U7438" i="1"/>
  <c r="V7438" i="1" s="1"/>
  <c r="U7439" i="1"/>
  <c r="V7439" i="1" s="1"/>
  <c r="U7440" i="1"/>
  <c r="V7440" i="1" s="1"/>
  <c r="U7441" i="1"/>
  <c r="V7441" i="1" s="1"/>
  <c r="U7442" i="1"/>
  <c r="V7442" i="1" s="1"/>
  <c r="U7443" i="1"/>
  <c r="V7443" i="1" s="1"/>
  <c r="U7444" i="1"/>
  <c r="V7444" i="1" s="1"/>
  <c r="U7445" i="1"/>
  <c r="V7445" i="1" s="1"/>
  <c r="U7446" i="1"/>
  <c r="V7446" i="1" s="1"/>
  <c r="U7447" i="1"/>
  <c r="V7447" i="1" s="1"/>
  <c r="U7448" i="1"/>
  <c r="V7448" i="1" s="1"/>
  <c r="U7449" i="1"/>
  <c r="V7449" i="1" s="1"/>
  <c r="U7450" i="1"/>
  <c r="V7450" i="1" s="1"/>
  <c r="U7451" i="1"/>
  <c r="V7451" i="1" s="1"/>
  <c r="U7452" i="1"/>
  <c r="V7452" i="1" s="1"/>
  <c r="U7453" i="1"/>
  <c r="V7453" i="1" s="1"/>
  <c r="U7454" i="1"/>
  <c r="V7454" i="1" s="1"/>
  <c r="U7455" i="1"/>
  <c r="V7455" i="1" s="1"/>
  <c r="U7456" i="1"/>
  <c r="V7456" i="1" s="1"/>
  <c r="U7457" i="1"/>
  <c r="V7457" i="1" s="1"/>
  <c r="U7458" i="1"/>
  <c r="V7458" i="1" s="1"/>
  <c r="U7459" i="1"/>
  <c r="V7459" i="1" s="1"/>
  <c r="U7460" i="1"/>
  <c r="V7460" i="1" s="1"/>
  <c r="U7461" i="1"/>
  <c r="V7461" i="1" s="1"/>
  <c r="U7462" i="1"/>
  <c r="V7462" i="1" s="1"/>
  <c r="U7463" i="1"/>
  <c r="V7463" i="1" s="1"/>
  <c r="U7464" i="1"/>
  <c r="V7464" i="1" s="1"/>
  <c r="U7465" i="1"/>
  <c r="V7465" i="1" s="1"/>
  <c r="U7466" i="1"/>
  <c r="V7466" i="1" s="1"/>
  <c r="U7467" i="1"/>
  <c r="V7467" i="1" s="1"/>
  <c r="U7468" i="1"/>
  <c r="V7468" i="1" s="1"/>
  <c r="U7469" i="1"/>
  <c r="V7469" i="1" s="1"/>
  <c r="U7470" i="1"/>
  <c r="V7470" i="1" s="1"/>
  <c r="U7471" i="1"/>
  <c r="V7471" i="1" s="1"/>
  <c r="U7472" i="1"/>
  <c r="V7472" i="1" s="1"/>
  <c r="U7473" i="1"/>
  <c r="V7473" i="1" s="1"/>
  <c r="U7474" i="1"/>
  <c r="V7474" i="1" s="1"/>
  <c r="U7475" i="1"/>
  <c r="V7475" i="1" s="1"/>
  <c r="U7476" i="1"/>
  <c r="V7476" i="1" s="1"/>
  <c r="U7477" i="1"/>
  <c r="V7477" i="1" s="1"/>
  <c r="U7478" i="1"/>
  <c r="V7478" i="1" s="1"/>
  <c r="U7479" i="1"/>
  <c r="V7479" i="1" s="1"/>
  <c r="U7480" i="1"/>
  <c r="V7480" i="1" s="1"/>
  <c r="U7481" i="1"/>
  <c r="V7481" i="1" s="1"/>
  <c r="U7482" i="1"/>
  <c r="V7482" i="1" s="1"/>
  <c r="U7483" i="1"/>
  <c r="V7483" i="1" s="1"/>
  <c r="U7484" i="1"/>
  <c r="V7484" i="1" s="1"/>
  <c r="U7485" i="1"/>
  <c r="V7485" i="1" s="1"/>
  <c r="U7486" i="1"/>
  <c r="V7486" i="1" s="1"/>
  <c r="U7487" i="1"/>
  <c r="V7487" i="1" s="1"/>
  <c r="U7488" i="1"/>
  <c r="V7488" i="1" s="1"/>
  <c r="U7489" i="1"/>
  <c r="V7489" i="1" s="1"/>
  <c r="U7490" i="1"/>
  <c r="V7490" i="1" s="1"/>
  <c r="U7491" i="1"/>
  <c r="V7491" i="1" s="1"/>
  <c r="U7492" i="1"/>
  <c r="V7492" i="1" s="1"/>
  <c r="U7493" i="1"/>
  <c r="V7493" i="1" s="1"/>
  <c r="U7494" i="1"/>
  <c r="V7494" i="1" s="1"/>
  <c r="U7495" i="1"/>
  <c r="V7495" i="1" s="1"/>
  <c r="U7496" i="1"/>
  <c r="V7496" i="1" s="1"/>
  <c r="U7497" i="1"/>
  <c r="V7497" i="1" s="1"/>
  <c r="U7498" i="1"/>
  <c r="V7498" i="1" s="1"/>
  <c r="U7499" i="1"/>
  <c r="V7499" i="1" s="1"/>
  <c r="U7500" i="1"/>
  <c r="V7500" i="1" s="1"/>
  <c r="U7501" i="1"/>
  <c r="V7501" i="1" s="1"/>
  <c r="U7502" i="1"/>
  <c r="V7502" i="1" s="1"/>
  <c r="U7503" i="1"/>
  <c r="V7503" i="1" s="1"/>
  <c r="U7504" i="1"/>
  <c r="V7504" i="1" s="1"/>
  <c r="U7505" i="1"/>
  <c r="V7505" i="1" s="1"/>
  <c r="U7506" i="1"/>
  <c r="V7506" i="1" s="1"/>
  <c r="U7507" i="1"/>
  <c r="V7507" i="1" s="1"/>
  <c r="U7508" i="1"/>
  <c r="V7508" i="1" s="1"/>
  <c r="U7509" i="1"/>
  <c r="V7509" i="1" s="1"/>
  <c r="U7510" i="1"/>
  <c r="V7510" i="1" s="1"/>
  <c r="U7511" i="1"/>
  <c r="V7511" i="1" s="1"/>
  <c r="U7512" i="1"/>
  <c r="V7512" i="1" s="1"/>
  <c r="U7513" i="1"/>
  <c r="V7513" i="1" s="1"/>
  <c r="U7514" i="1"/>
  <c r="V7514" i="1" s="1"/>
  <c r="U7515" i="1"/>
  <c r="V7515" i="1" s="1"/>
  <c r="U7516" i="1"/>
  <c r="V7516" i="1" s="1"/>
  <c r="U7517" i="1"/>
  <c r="V7517" i="1" s="1"/>
  <c r="U7518" i="1"/>
  <c r="V7518" i="1" s="1"/>
  <c r="U7519" i="1"/>
  <c r="V7519" i="1" s="1"/>
  <c r="U7520" i="1"/>
  <c r="V7520" i="1" s="1"/>
  <c r="U7521" i="1"/>
  <c r="V7521" i="1" s="1"/>
  <c r="U7522" i="1"/>
  <c r="V7522" i="1" s="1"/>
  <c r="U7523" i="1"/>
  <c r="V7523" i="1" s="1"/>
  <c r="U7524" i="1"/>
  <c r="V7524" i="1" s="1"/>
  <c r="U7525" i="1"/>
  <c r="V7525" i="1" s="1"/>
  <c r="U7526" i="1"/>
  <c r="V7526" i="1" s="1"/>
  <c r="U7527" i="1"/>
  <c r="V7527" i="1" s="1"/>
  <c r="U7528" i="1"/>
  <c r="V7528" i="1" s="1"/>
  <c r="U7529" i="1"/>
  <c r="V7529" i="1" s="1"/>
  <c r="U7530" i="1"/>
  <c r="V7530" i="1" s="1"/>
  <c r="U7531" i="1"/>
  <c r="V7531" i="1" s="1"/>
  <c r="U7532" i="1"/>
  <c r="V7532" i="1" s="1"/>
  <c r="U7533" i="1"/>
  <c r="V7533" i="1" s="1"/>
  <c r="U7534" i="1"/>
  <c r="V7534" i="1" s="1"/>
  <c r="U7535" i="1"/>
  <c r="V7535" i="1" s="1"/>
  <c r="U7536" i="1"/>
  <c r="V7536" i="1" s="1"/>
  <c r="U7537" i="1"/>
  <c r="V7537" i="1" s="1"/>
  <c r="U7538" i="1"/>
  <c r="V7538" i="1" s="1"/>
  <c r="U7539" i="1"/>
  <c r="V7539" i="1" s="1"/>
  <c r="U7540" i="1"/>
  <c r="V7540" i="1" s="1"/>
  <c r="U7541" i="1"/>
  <c r="V7541" i="1" s="1"/>
  <c r="U7542" i="1"/>
  <c r="V7542" i="1" s="1"/>
  <c r="U7543" i="1"/>
  <c r="V7543" i="1" s="1"/>
  <c r="U7544" i="1"/>
  <c r="V7544" i="1" s="1"/>
  <c r="U7545" i="1"/>
  <c r="V7545" i="1" s="1"/>
  <c r="U7546" i="1"/>
  <c r="V7546" i="1" s="1"/>
  <c r="U7547" i="1"/>
  <c r="V7547" i="1" s="1"/>
  <c r="U7548" i="1"/>
  <c r="V7548" i="1" s="1"/>
  <c r="U7549" i="1"/>
  <c r="V7549" i="1" s="1"/>
  <c r="U7550" i="1"/>
  <c r="V7550" i="1" s="1"/>
  <c r="U7551" i="1"/>
  <c r="V7551" i="1" s="1"/>
  <c r="U7552" i="1"/>
  <c r="V7552" i="1" s="1"/>
  <c r="U7553" i="1"/>
  <c r="V7553" i="1" s="1"/>
  <c r="U7554" i="1"/>
  <c r="V7554" i="1" s="1"/>
  <c r="U7555" i="1"/>
  <c r="V7555" i="1" s="1"/>
  <c r="U7556" i="1"/>
  <c r="V7556" i="1" s="1"/>
  <c r="U7557" i="1"/>
  <c r="V7557" i="1" s="1"/>
  <c r="U7558" i="1"/>
  <c r="V7558" i="1" s="1"/>
  <c r="U7559" i="1"/>
  <c r="V7559" i="1" s="1"/>
  <c r="U7560" i="1"/>
  <c r="V7560" i="1" s="1"/>
  <c r="U7561" i="1"/>
  <c r="V7561" i="1" s="1"/>
  <c r="U7562" i="1"/>
  <c r="V7562" i="1" s="1"/>
  <c r="U7563" i="1"/>
  <c r="V7563" i="1" s="1"/>
  <c r="U7564" i="1"/>
  <c r="V7564" i="1" s="1"/>
  <c r="U7565" i="1"/>
  <c r="V7565" i="1" s="1"/>
  <c r="U7566" i="1"/>
  <c r="V7566" i="1" s="1"/>
  <c r="U7567" i="1"/>
  <c r="V7567" i="1" s="1"/>
  <c r="U7568" i="1"/>
  <c r="V7568" i="1" s="1"/>
  <c r="U7569" i="1"/>
  <c r="V7569" i="1" s="1"/>
  <c r="U7570" i="1"/>
  <c r="V7570" i="1" s="1"/>
  <c r="U7571" i="1"/>
  <c r="V7571" i="1" s="1"/>
  <c r="U7572" i="1"/>
  <c r="V7572" i="1" s="1"/>
  <c r="U7573" i="1"/>
  <c r="V7573" i="1" s="1"/>
  <c r="U7574" i="1"/>
  <c r="V7574" i="1" s="1"/>
  <c r="U7575" i="1"/>
  <c r="V7575" i="1" s="1"/>
  <c r="U7576" i="1"/>
  <c r="V7576" i="1" s="1"/>
  <c r="U7577" i="1"/>
  <c r="V7577" i="1" s="1"/>
  <c r="U7578" i="1"/>
  <c r="V7578" i="1" s="1"/>
  <c r="U7579" i="1"/>
  <c r="V7579" i="1" s="1"/>
  <c r="U7580" i="1"/>
  <c r="V7580" i="1" s="1"/>
  <c r="U7581" i="1"/>
  <c r="V7581" i="1" s="1"/>
  <c r="U7582" i="1"/>
  <c r="V7582" i="1" s="1"/>
  <c r="U7583" i="1"/>
  <c r="V7583" i="1" s="1"/>
  <c r="U7584" i="1"/>
  <c r="V7584" i="1" s="1"/>
  <c r="U7585" i="1"/>
  <c r="V7585" i="1" s="1"/>
  <c r="U7586" i="1"/>
  <c r="V7586" i="1" s="1"/>
  <c r="U7587" i="1"/>
  <c r="V7587" i="1" s="1"/>
  <c r="U7588" i="1"/>
  <c r="V7588" i="1" s="1"/>
  <c r="U7589" i="1"/>
  <c r="V7589" i="1" s="1"/>
  <c r="U7590" i="1"/>
  <c r="V7590" i="1" s="1"/>
  <c r="U7591" i="1"/>
  <c r="V7591" i="1" s="1"/>
  <c r="U7592" i="1"/>
  <c r="V7592" i="1" s="1"/>
  <c r="U7593" i="1"/>
  <c r="V7593" i="1" s="1"/>
  <c r="U7594" i="1"/>
  <c r="V7594" i="1" s="1"/>
  <c r="U7595" i="1"/>
  <c r="V7595" i="1" s="1"/>
  <c r="U7596" i="1"/>
  <c r="V7596" i="1" s="1"/>
  <c r="U7597" i="1"/>
  <c r="V7597" i="1" s="1"/>
  <c r="U7598" i="1"/>
  <c r="V7598" i="1" s="1"/>
  <c r="U7599" i="1"/>
  <c r="V7599" i="1" s="1"/>
  <c r="U7600" i="1"/>
  <c r="V7600" i="1" s="1"/>
  <c r="U7601" i="1"/>
  <c r="V7601" i="1" s="1"/>
  <c r="U7602" i="1"/>
  <c r="V7602" i="1" s="1"/>
  <c r="U7603" i="1"/>
  <c r="V7603" i="1" s="1"/>
  <c r="U7604" i="1"/>
  <c r="V7604" i="1" s="1"/>
  <c r="U7605" i="1"/>
  <c r="V7605" i="1" s="1"/>
  <c r="U7606" i="1"/>
  <c r="V7606" i="1" s="1"/>
  <c r="U7607" i="1"/>
  <c r="V7607" i="1" s="1"/>
  <c r="U7608" i="1"/>
  <c r="V7608" i="1" s="1"/>
  <c r="U7609" i="1"/>
  <c r="V7609" i="1" s="1"/>
  <c r="U7610" i="1"/>
  <c r="V7610" i="1" s="1"/>
  <c r="U7611" i="1"/>
  <c r="V7611" i="1" s="1"/>
  <c r="U7612" i="1"/>
  <c r="V7612" i="1" s="1"/>
  <c r="U7613" i="1"/>
  <c r="V7613" i="1" s="1"/>
  <c r="U7614" i="1"/>
  <c r="V7614" i="1" s="1"/>
  <c r="U7615" i="1"/>
  <c r="V7615" i="1" s="1"/>
  <c r="U7616" i="1"/>
  <c r="V7616" i="1" s="1"/>
  <c r="U7617" i="1"/>
  <c r="V7617" i="1" s="1"/>
  <c r="U7618" i="1"/>
  <c r="V7618" i="1" s="1"/>
  <c r="U7619" i="1"/>
  <c r="V7619" i="1" s="1"/>
  <c r="U7620" i="1"/>
  <c r="V7620" i="1" s="1"/>
  <c r="U7621" i="1"/>
  <c r="V7621" i="1" s="1"/>
  <c r="U7622" i="1"/>
  <c r="V7622" i="1" s="1"/>
  <c r="U7623" i="1"/>
  <c r="V7623" i="1" s="1"/>
  <c r="U7624" i="1"/>
  <c r="V7624" i="1" s="1"/>
  <c r="U7625" i="1"/>
  <c r="V7625" i="1" s="1"/>
  <c r="U7626" i="1"/>
  <c r="V7626" i="1" s="1"/>
  <c r="U7627" i="1"/>
  <c r="V7627" i="1" s="1"/>
  <c r="U7628" i="1"/>
  <c r="V7628" i="1" s="1"/>
  <c r="U7629" i="1"/>
  <c r="V7629" i="1" s="1"/>
  <c r="U7630" i="1"/>
  <c r="V7630" i="1" s="1"/>
  <c r="U7631" i="1"/>
  <c r="V7631" i="1" s="1"/>
  <c r="U7632" i="1"/>
  <c r="V7632" i="1" s="1"/>
  <c r="U7633" i="1"/>
  <c r="V7633" i="1" s="1"/>
  <c r="U7634" i="1"/>
  <c r="V7634" i="1" s="1"/>
  <c r="U7635" i="1"/>
  <c r="V7635" i="1" s="1"/>
  <c r="U7636" i="1"/>
  <c r="V7636" i="1" s="1"/>
  <c r="U7637" i="1"/>
  <c r="V7637" i="1" s="1"/>
  <c r="U7638" i="1"/>
  <c r="V7638" i="1" s="1"/>
  <c r="U7639" i="1"/>
  <c r="V7639" i="1" s="1"/>
  <c r="U7640" i="1"/>
  <c r="V7640" i="1" s="1"/>
  <c r="U7641" i="1"/>
  <c r="V7641" i="1" s="1"/>
  <c r="U7642" i="1"/>
  <c r="V7642" i="1" s="1"/>
  <c r="U7643" i="1"/>
  <c r="V7643" i="1" s="1"/>
  <c r="U7644" i="1"/>
  <c r="V7644" i="1" s="1"/>
  <c r="U7645" i="1"/>
  <c r="V7645" i="1" s="1"/>
  <c r="U7646" i="1"/>
  <c r="V7646" i="1" s="1"/>
  <c r="U7647" i="1"/>
  <c r="V7647" i="1" s="1"/>
  <c r="U7648" i="1"/>
  <c r="V7648" i="1" s="1"/>
  <c r="U7649" i="1"/>
  <c r="V7649" i="1" s="1"/>
  <c r="U7650" i="1"/>
  <c r="V7650" i="1" s="1"/>
  <c r="U7651" i="1"/>
  <c r="V7651" i="1" s="1"/>
  <c r="U7652" i="1"/>
  <c r="V7652" i="1" s="1"/>
  <c r="U7653" i="1"/>
  <c r="V7653" i="1" s="1"/>
  <c r="U7654" i="1"/>
  <c r="V7654" i="1" s="1"/>
  <c r="U7655" i="1"/>
  <c r="V7655" i="1" s="1"/>
  <c r="U7656" i="1"/>
  <c r="V7656" i="1" s="1"/>
  <c r="U7657" i="1"/>
  <c r="V7657" i="1" s="1"/>
  <c r="U7658" i="1"/>
  <c r="V7658" i="1" s="1"/>
  <c r="U7659" i="1"/>
  <c r="V7659" i="1" s="1"/>
  <c r="U7660" i="1"/>
  <c r="V7660" i="1" s="1"/>
  <c r="U7661" i="1"/>
  <c r="V7661" i="1" s="1"/>
  <c r="U7662" i="1"/>
  <c r="V7662" i="1" s="1"/>
  <c r="U7663" i="1"/>
  <c r="V7663" i="1" s="1"/>
  <c r="U7664" i="1"/>
  <c r="V7664" i="1" s="1"/>
  <c r="U7665" i="1"/>
  <c r="V7665" i="1" s="1"/>
  <c r="U7666" i="1"/>
  <c r="V7666" i="1" s="1"/>
  <c r="U7667" i="1"/>
  <c r="V7667" i="1" s="1"/>
  <c r="U7668" i="1"/>
  <c r="V7668" i="1" s="1"/>
  <c r="U7669" i="1"/>
  <c r="V7669" i="1" s="1"/>
  <c r="U7670" i="1"/>
  <c r="V7670" i="1" s="1"/>
  <c r="U7671" i="1"/>
  <c r="V7671" i="1" s="1"/>
  <c r="U7672" i="1"/>
  <c r="V7672" i="1" s="1"/>
  <c r="U7673" i="1"/>
  <c r="V7673" i="1" s="1"/>
  <c r="U7674" i="1"/>
  <c r="V7674" i="1" s="1"/>
  <c r="U7675" i="1"/>
  <c r="V7675" i="1" s="1"/>
  <c r="U7676" i="1"/>
  <c r="V7676" i="1" s="1"/>
  <c r="U7677" i="1"/>
  <c r="V7677" i="1" s="1"/>
  <c r="U7678" i="1"/>
  <c r="V7678" i="1" s="1"/>
  <c r="U7679" i="1"/>
  <c r="V7679" i="1" s="1"/>
  <c r="U7680" i="1"/>
  <c r="V7680" i="1" s="1"/>
  <c r="U7681" i="1"/>
  <c r="V7681" i="1" s="1"/>
  <c r="U7682" i="1"/>
  <c r="V7682" i="1" s="1"/>
  <c r="U7683" i="1"/>
  <c r="V7683" i="1" s="1"/>
  <c r="U7684" i="1"/>
  <c r="V7684" i="1" s="1"/>
  <c r="U7685" i="1"/>
  <c r="V7685" i="1" s="1"/>
  <c r="U7686" i="1"/>
  <c r="V7686" i="1" s="1"/>
  <c r="U7687" i="1"/>
  <c r="V7687" i="1" s="1"/>
  <c r="U7688" i="1"/>
  <c r="V7688" i="1" s="1"/>
  <c r="U7689" i="1"/>
  <c r="V7689" i="1" s="1"/>
  <c r="U7690" i="1"/>
  <c r="V7690" i="1" s="1"/>
  <c r="U7691" i="1"/>
  <c r="V7691" i="1" s="1"/>
  <c r="U7692" i="1"/>
  <c r="V7692" i="1" s="1"/>
  <c r="U7693" i="1"/>
  <c r="V7693" i="1" s="1"/>
  <c r="U7694" i="1"/>
  <c r="V7694" i="1" s="1"/>
  <c r="U7695" i="1"/>
  <c r="V7695" i="1" s="1"/>
  <c r="U7696" i="1"/>
  <c r="V7696" i="1" s="1"/>
  <c r="U7697" i="1"/>
  <c r="V7697" i="1" s="1"/>
  <c r="U7698" i="1"/>
  <c r="V7698" i="1" s="1"/>
  <c r="U7699" i="1"/>
  <c r="V7699" i="1" s="1"/>
  <c r="U7700" i="1"/>
  <c r="V7700" i="1" s="1"/>
  <c r="U7701" i="1"/>
  <c r="V7701" i="1" s="1"/>
  <c r="U7702" i="1"/>
  <c r="V7702" i="1" s="1"/>
  <c r="U7703" i="1"/>
  <c r="V7703" i="1" s="1"/>
  <c r="U7704" i="1"/>
  <c r="V7704" i="1" s="1"/>
  <c r="U7705" i="1"/>
  <c r="V7705" i="1" s="1"/>
  <c r="U7706" i="1"/>
  <c r="V7706" i="1" s="1"/>
  <c r="U7707" i="1"/>
  <c r="V7707" i="1" s="1"/>
  <c r="U7708" i="1"/>
  <c r="V7708" i="1" s="1"/>
  <c r="U7709" i="1"/>
  <c r="V7709" i="1" s="1"/>
  <c r="U7710" i="1"/>
  <c r="V7710" i="1" s="1"/>
  <c r="U7711" i="1"/>
  <c r="V7711" i="1" s="1"/>
  <c r="U7712" i="1"/>
  <c r="V7712" i="1" s="1"/>
  <c r="U7713" i="1"/>
  <c r="V7713" i="1" s="1"/>
  <c r="U7714" i="1"/>
  <c r="V7714" i="1" s="1"/>
  <c r="U7715" i="1"/>
  <c r="V7715" i="1" s="1"/>
  <c r="U7716" i="1"/>
  <c r="V7716" i="1" s="1"/>
  <c r="U7717" i="1"/>
  <c r="V7717" i="1" s="1"/>
  <c r="U7718" i="1"/>
  <c r="V7718" i="1" s="1"/>
  <c r="U7719" i="1"/>
  <c r="V7719" i="1" s="1"/>
  <c r="U7720" i="1"/>
  <c r="V7720" i="1" s="1"/>
  <c r="U7721" i="1"/>
  <c r="V7721" i="1" s="1"/>
  <c r="U7722" i="1"/>
  <c r="V7722" i="1" s="1"/>
  <c r="U7723" i="1"/>
  <c r="V7723" i="1" s="1"/>
  <c r="U7724" i="1"/>
  <c r="V7724" i="1" s="1"/>
  <c r="U7725" i="1"/>
  <c r="V7725" i="1" s="1"/>
  <c r="U7726" i="1"/>
  <c r="V7726" i="1" s="1"/>
  <c r="U7727" i="1"/>
  <c r="V7727" i="1" s="1"/>
  <c r="U7728" i="1"/>
  <c r="V7728" i="1" s="1"/>
  <c r="U7729" i="1"/>
  <c r="V7729" i="1" s="1"/>
  <c r="U7730" i="1"/>
  <c r="V7730" i="1" s="1"/>
  <c r="U7731" i="1"/>
  <c r="V7731" i="1" s="1"/>
  <c r="U7732" i="1"/>
  <c r="V7732" i="1" s="1"/>
  <c r="U7733" i="1"/>
  <c r="V7733" i="1" s="1"/>
  <c r="U7734" i="1"/>
  <c r="V7734" i="1" s="1"/>
  <c r="U7735" i="1"/>
  <c r="V7735" i="1" s="1"/>
  <c r="U7736" i="1"/>
  <c r="V7736" i="1" s="1"/>
  <c r="U7737" i="1"/>
  <c r="V7737" i="1" s="1"/>
  <c r="U7738" i="1"/>
  <c r="V7738" i="1" s="1"/>
  <c r="U7739" i="1"/>
  <c r="V7739" i="1" s="1"/>
  <c r="U7740" i="1"/>
  <c r="V7740" i="1" s="1"/>
  <c r="U7741" i="1"/>
  <c r="V7741" i="1" s="1"/>
  <c r="U7742" i="1"/>
  <c r="V7742" i="1" s="1"/>
  <c r="U7743" i="1"/>
  <c r="V7743" i="1" s="1"/>
  <c r="U7744" i="1"/>
  <c r="V7744" i="1" s="1"/>
  <c r="U7745" i="1"/>
  <c r="V7745" i="1" s="1"/>
  <c r="U7746" i="1"/>
  <c r="V7746" i="1" s="1"/>
  <c r="U7747" i="1"/>
  <c r="V7747" i="1" s="1"/>
  <c r="U7748" i="1"/>
  <c r="V7748" i="1" s="1"/>
  <c r="U7749" i="1"/>
  <c r="V7749" i="1" s="1"/>
  <c r="U7750" i="1"/>
  <c r="V7750" i="1" s="1"/>
  <c r="U7751" i="1"/>
  <c r="V7751" i="1" s="1"/>
  <c r="U7752" i="1"/>
  <c r="V7752" i="1" s="1"/>
  <c r="U7753" i="1"/>
  <c r="V7753" i="1" s="1"/>
  <c r="U7754" i="1"/>
  <c r="V7754" i="1" s="1"/>
  <c r="U7755" i="1"/>
  <c r="V7755" i="1" s="1"/>
  <c r="U7756" i="1"/>
  <c r="V7756" i="1" s="1"/>
  <c r="U7757" i="1"/>
  <c r="V7757" i="1" s="1"/>
  <c r="U7758" i="1"/>
  <c r="V7758" i="1" s="1"/>
  <c r="U7759" i="1"/>
  <c r="V7759" i="1" s="1"/>
  <c r="U7760" i="1"/>
  <c r="V7760" i="1" s="1"/>
  <c r="U7761" i="1"/>
  <c r="V7761" i="1" s="1"/>
  <c r="U7762" i="1"/>
  <c r="V7762" i="1" s="1"/>
  <c r="U7763" i="1"/>
  <c r="V7763" i="1" s="1"/>
  <c r="U7764" i="1"/>
  <c r="V7764" i="1" s="1"/>
  <c r="U7765" i="1"/>
  <c r="V7765" i="1" s="1"/>
  <c r="U7766" i="1"/>
  <c r="V7766" i="1" s="1"/>
  <c r="U7767" i="1"/>
  <c r="V7767" i="1" s="1"/>
  <c r="U7768" i="1"/>
  <c r="V7768" i="1" s="1"/>
  <c r="U7769" i="1"/>
  <c r="V7769" i="1" s="1"/>
  <c r="U7770" i="1"/>
  <c r="V7770" i="1" s="1"/>
  <c r="U7771" i="1"/>
  <c r="V7771" i="1" s="1"/>
  <c r="U7772" i="1"/>
  <c r="V7772" i="1" s="1"/>
  <c r="U7773" i="1"/>
  <c r="V7773" i="1" s="1"/>
  <c r="U7774" i="1"/>
  <c r="V7774" i="1" s="1"/>
  <c r="U7775" i="1"/>
  <c r="V7775" i="1" s="1"/>
  <c r="U7776" i="1"/>
  <c r="V7776" i="1" s="1"/>
  <c r="U7777" i="1"/>
  <c r="V7777" i="1" s="1"/>
  <c r="U7778" i="1"/>
  <c r="V7778" i="1" s="1"/>
  <c r="U7779" i="1"/>
  <c r="V7779" i="1" s="1"/>
  <c r="U7780" i="1"/>
  <c r="V7780" i="1" s="1"/>
  <c r="U7781" i="1"/>
  <c r="V7781" i="1" s="1"/>
  <c r="U7782" i="1"/>
  <c r="V7782" i="1" s="1"/>
  <c r="U7783" i="1"/>
  <c r="V7783" i="1" s="1"/>
  <c r="U7784" i="1"/>
  <c r="V7784" i="1" s="1"/>
  <c r="U7785" i="1"/>
  <c r="V7785" i="1" s="1"/>
  <c r="U7786" i="1"/>
  <c r="V7786" i="1" s="1"/>
  <c r="U7787" i="1"/>
  <c r="V7787" i="1" s="1"/>
  <c r="U7788" i="1"/>
  <c r="V7788" i="1" s="1"/>
  <c r="U7789" i="1"/>
  <c r="V7789" i="1" s="1"/>
  <c r="U7790" i="1"/>
  <c r="V7790" i="1" s="1"/>
  <c r="U7791" i="1"/>
  <c r="V7791" i="1" s="1"/>
  <c r="U7792" i="1"/>
  <c r="V7792" i="1" s="1"/>
  <c r="U7793" i="1"/>
  <c r="V7793" i="1" s="1"/>
  <c r="U7794" i="1"/>
  <c r="V7794" i="1" s="1"/>
  <c r="U7795" i="1"/>
  <c r="V7795" i="1" s="1"/>
  <c r="U7796" i="1"/>
  <c r="V7796" i="1" s="1"/>
  <c r="U7797" i="1"/>
  <c r="V7797" i="1" s="1"/>
  <c r="U7798" i="1"/>
  <c r="V7798" i="1" s="1"/>
  <c r="U7799" i="1"/>
  <c r="V7799" i="1" s="1"/>
  <c r="U7800" i="1"/>
  <c r="V7800" i="1" s="1"/>
  <c r="U7801" i="1"/>
  <c r="V7801" i="1" s="1"/>
  <c r="U7802" i="1"/>
  <c r="V7802" i="1" s="1"/>
  <c r="U7803" i="1"/>
  <c r="V7803" i="1" s="1"/>
  <c r="U7804" i="1"/>
  <c r="V7804" i="1" s="1"/>
  <c r="U7805" i="1"/>
  <c r="V7805" i="1" s="1"/>
  <c r="U7806" i="1"/>
  <c r="V7806" i="1" s="1"/>
  <c r="U7807" i="1"/>
  <c r="V7807" i="1" s="1"/>
  <c r="U7808" i="1"/>
  <c r="V7808" i="1" s="1"/>
  <c r="U7809" i="1"/>
  <c r="V7809" i="1" s="1"/>
  <c r="U7810" i="1"/>
  <c r="V7810" i="1" s="1"/>
  <c r="U7811" i="1"/>
  <c r="V7811" i="1" s="1"/>
  <c r="U7812" i="1"/>
  <c r="V7812" i="1" s="1"/>
  <c r="U7813" i="1"/>
  <c r="V7813" i="1" s="1"/>
  <c r="U7814" i="1"/>
  <c r="V7814" i="1" s="1"/>
  <c r="U7815" i="1"/>
  <c r="V7815" i="1" s="1"/>
  <c r="U7816" i="1"/>
  <c r="V7816" i="1" s="1"/>
  <c r="U7817" i="1"/>
  <c r="V7817" i="1" s="1"/>
  <c r="U7818" i="1"/>
  <c r="V7818" i="1" s="1"/>
  <c r="U7819" i="1"/>
  <c r="V7819" i="1" s="1"/>
  <c r="U7820" i="1"/>
  <c r="V7820" i="1" s="1"/>
  <c r="U7821" i="1"/>
  <c r="V7821" i="1" s="1"/>
  <c r="U7822" i="1"/>
  <c r="V7822" i="1" s="1"/>
  <c r="U7823" i="1"/>
  <c r="V7823" i="1" s="1"/>
  <c r="U7824" i="1"/>
  <c r="V7824" i="1" s="1"/>
  <c r="U7825" i="1"/>
  <c r="V7825" i="1" s="1"/>
  <c r="U7826" i="1"/>
  <c r="V7826" i="1" s="1"/>
  <c r="U7827" i="1"/>
  <c r="V7827" i="1" s="1"/>
  <c r="U7828" i="1"/>
  <c r="V7828" i="1" s="1"/>
  <c r="U7829" i="1"/>
  <c r="V7829" i="1" s="1"/>
  <c r="U7830" i="1"/>
  <c r="V7830" i="1" s="1"/>
  <c r="U7831" i="1"/>
  <c r="V7831" i="1" s="1"/>
  <c r="U7832" i="1"/>
  <c r="V7832" i="1" s="1"/>
  <c r="U7833" i="1"/>
  <c r="V7833" i="1" s="1"/>
  <c r="U7834" i="1"/>
  <c r="V7834" i="1" s="1"/>
  <c r="U7835" i="1"/>
  <c r="V7835" i="1" s="1"/>
  <c r="U7836" i="1"/>
  <c r="V7836" i="1" s="1"/>
  <c r="U7837" i="1"/>
  <c r="V7837" i="1" s="1"/>
  <c r="U7838" i="1"/>
  <c r="V7838" i="1" s="1"/>
  <c r="U7839" i="1"/>
  <c r="V7839" i="1" s="1"/>
  <c r="U7840" i="1"/>
  <c r="V7840" i="1" s="1"/>
  <c r="U7841" i="1"/>
  <c r="V7841" i="1" s="1"/>
  <c r="U7842" i="1"/>
  <c r="V7842" i="1" s="1"/>
  <c r="U7843" i="1"/>
  <c r="V7843" i="1" s="1"/>
  <c r="U7844" i="1"/>
  <c r="V7844" i="1" s="1"/>
  <c r="U7845" i="1"/>
  <c r="V7845" i="1" s="1"/>
  <c r="U7846" i="1"/>
  <c r="V7846" i="1" s="1"/>
  <c r="U7847" i="1"/>
  <c r="V7847" i="1" s="1"/>
  <c r="U7848" i="1"/>
  <c r="V7848" i="1" s="1"/>
  <c r="U7849" i="1"/>
  <c r="V7849" i="1" s="1"/>
  <c r="U7850" i="1"/>
  <c r="V7850" i="1" s="1"/>
  <c r="U7851" i="1"/>
  <c r="V7851" i="1" s="1"/>
  <c r="U7852" i="1"/>
  <c r="V7852" i="1" s="1"/>
  <c r="U7853" i="1"/>
  <c r="V7853" i="1" s="1"/>
  <c r="U7854" i="1"/>
  <c r="V7854" i="1" s="1"/>
  <c r="U7855" i="1"/>
  <c r="V7855" i="1" s="1"/>
  <c r="U7856" i="1"/>
  <c r="V7856" i="1" s="1"/>
  <c r="U7857" i="1"/>
  <c r="V7857" i="1" s="1"/>
  <c r="U7858" i="1"/>
  <c r="V7858" i="1" s="1"/>
  <c r="U7859" i="1"/>
  <c r="V7859" i="1" s="1"/>
  <c r="U7860" i="1"/>
  <c r="V7860" i="1" s="1"/>
  <c r="U7861" i="1"/>
  <c r="V7861" i="1" s="1"/>
  <c r="U7862" i="1"/>
  <c r="V7862" i="1" s="1"/>
  <c r="U7863" i="1"/>
  <c r="V7863" i="1" s="1"/>
  <c r="U7864" i="1"/>
  <c r="V7864" i="1" s="1"/>
  <c r="U7865" i="1"/>
  <c r="V7865" i="1" s="1"/>
  <c r="U7866" i="1"/>
  <c r="V7866" i="1" s="1"/>
  <c r="U7867" i="1"/>
  <c r="V7867" i="1" s="1"/>
  <c r="U7868" i="1"/>
  <c r="V7868" i="1" s="1"/>
  <c r="U7869" i="1"/>
  <c r="V7869" i="1" s="1"/>
  <c r="U7870" i="1"/>
  <c r="V7870" i="1" s="1"/>
  <c r="U7871" i="1"/>
  <c r="V7871" i="1" s="1"/>
  <c r="U7872" i="1"/>
  <c r="V7872" i="1" s="1"/>
  <c r="U7873" i="1"/>
  <c r="V7873" i="1" s="1"/>
  <c r="U7874" i="1"/>
  <c r="V7874" i="1" s="1"/>
  <c r="U7875" i="1"/>
  <c r="V7875" i="1" s="1"/>
  <c r="U7876" i="1"/>
  <c r="V7876" i="1" s="1"/>
  <c r="U7877" i="1"/>
  <c r="V7877" i="1" s="1"/>
  <c r="U7878" i="1"/>
  <c r="V7878" i="1" s="1"/>
  <c r="U7879" i="1"/>
  <c r="V7879" i="1" s="1"/>
  <c r="U7880" i="1"/>
  <c r="V7880" i="1" s="1"/>
  <c r="U7881" i="1"/>
  <c r="V7881" i="1" s="1"/>
  <c r="U7882" i="1"/>
  <c r="V7882" i="1" s="1"/>
  <c r="U7883" i="1"/>
  <c r="V7883" i="1" s="1"/>
  <c r="U7884" i="1"/>
  <c r="V7884" i="1" s="1"/>
  <c r="U7885" i="1"/>
  <c r="V7885" i="1" s="1"/>
  <c r="U7886" i="1"/>
  <c r="V7886" i="1" s="1"/>
  <c r="U7887" i="1"/>
  <c r="V7887" i="1" s="1"/>
  <c r="U7888" i="1"/>
  <c r="V7888" i="1" s="1"/>
  <c r="U7889" i="1"/>
  <c r="V7889" i="1" s="1"/>
  <c r="U7890" i="1"/>
  <c r="V7890" i="1" s="1"/>
  <c r="U7891" i="1"/>
  <c r="V7891" i="1" s="1"/>
  <c r="U7892" i="1"/>
  <c r="V7892" i="1" s="1"/>
  <c r="U7893" i="1"/>
  <c r="V7893" i="1" s="1"/>
  <c r="U7894" i="1"/>
  <c r="V7894" i="1" s="1"/>
  <c r="U7895" i="1"/>
  <c r="V7895" i="1" s="1"/>
  <c r="U7896" i="1"/>
  <c r="V7896" i="1" s="1"/>
  <c r="U7897" i="1"/>
  <c r="V7897" i="1" s="1"/>
  <c r="U7898" i="1"/>
  <c r="V7898" i="1" s="1"/>
  <c r="U7899" i="1"/>
  <c r="V7899" i="1" s="1"/>
  <c r="U7900" i="1"/>
  <c r="V7900" i="1" s="1"/>
  <c r="U7901" i="1"/>
  <c r="V7901" i="1" s="1"/>
  <c r="U7902" i="1"/>
  <c r="V7902" i="1" s="1"/>
  <c r="U7903" i="1"/>
  <c r="V7903" i="1" s="1"/>
  <c r="U7904" i="1"/>
  <c r="V7904" i="1" s="1"/>
  <c r="U7905" i="1"/>
  <c r="V7905" i="1" s="1"/>
  <c r="U7906" i="1"/>
  <c r="V7906" i="1" s="1"/>
  <c r="U7907" i="1"/>
  <c r="V7907" i="1" s="1"/>
  <c r="U7908" i="1"/>
  <c r="V7908" i="1" s="1"/>
  <c r="U7909" i="1"/>
  <c r="V7909" i="1" s="1"/>
  <c r="U7910" i="1"/>
  <c r="V7910" i="1" s="1"/>
  <c r="U7911" i="1"/>
  <c r="V7911" i="1" s="1"/>
  <c r="U7912" i="1"/>
  <c r="V7912" i="1" s="1"/>
  <c r="U7913" i="1"/>
  <c r="V7913" i="1" s="1"/>
  <c r="U7914" i="1"/>
  <c r="V7914" i="1" s="1"/>
  <c r="U7915" i="1"/>
  <c r="V7915" i="1" s="1"/>
  <c r="U7916" i="1"/>
  <c r="V7916" i="1" s="1"/>
  <c r="U7917" i="1"/>
  <c r="V7917" i="1" s="1"/>
  <c r="U7918" i="1"/>
  <c r="V7918" i="1" s="1"/>
  <c r="U7919" i="1"/>
  <c r="V7919" i="1" s="1"/>
  <c r="U7920" i="1"/>
  <c r="V7920" i="1" s="1"/>
  <c r="U7921" i="1"/>
  <c r="V7921" i="1" s="1"/>
  <c r="U7922" i="1"/>
  <c r="V7922" i="1" s="1"/>
  <c r="U7923" i="1"/>
  <c r="V7923" i="1" s="1"/>
  <c r="U7924" i="1"/>
  <c r="V7924" i="1" s="1"/>
  <c r="U7925" i="1"/>
  <c r="V7925" i="1" s="1"/>
  <c r="U7926" i="1"/>
  <c r="V7926" i="1" s="1"/>
  <c r="U7927" i="1"/>
  <c r="V7927" i="1" s="1"/>
  <c r="U7928" i="1"/>
  <c r="V7928" i="1" s="1"/>
  <c r="U7929" i="1"/>
  <c r="V7929" i="1" s="1"/>
  <c r="U7930" i="1"/>
  <c r="V7930" i="1" s="1"/>
  <c r="U7931" i="1"/>
  <c r="V7931" i="1" s="1"/>
  <c r="U7932" i="1"/>
  <c r="V7932" i="1" s="1"/>
  <c r="U7933" i="1"/>
  <c r="V7933" i="1" s="1"/>
  <c r="U7934" i="1"/>
  <c r="V7934" i="1" s="1"/>
  <c r="U7935" i="1"/>
  <c r="V7935" i="1" s="1"/>
  <c r="U7936" i="1"/>
  <c r="V7936" i="1" s="1"/>
  <c r="U7937" i="1"/>
  <c r="V7937" i="1" s="1"/>
  <c r="U7938" i="1"/>
  <c r="V7938" i="1" s="1"/>
  <c r="U7939" i="1"/>
  <c r="V7939" i="1" s="1"/>
  <c r="U7940" i="1"/>
  <c r="V7940" i="1" s="1"/>
  <c r="U7941" i="1"/>
  <c r="V7941" i="1" s="1"/>
  <c r="U7942" i="1"/>
  <c r="V7942" i="1" s="1"/>
  <c r="U7943" i="1"/>
  <c r="V7943" i="1" s="1"/>
  <c r="U7944" i="1"/>
  <c r="V7944" i="1" s="1"/>
  <c r="U7945" i="1"/>
  <c r="V7945" i="1" s="1"/>
  <c r="U7946" i="1"/>
  <c r="V7946" i="1" s="1"/>
  <c r="U7947" i="1"/>
  <c r="V7947" i="1" s="1"/>
  <c r="U7948" i="1"/>
  <c r="V7948" i="1" s="1"/>
  <c r="U7949" i="1"/>
  <c r="V7949" i="1" s="1"/>
  <c r="U7950" i="1"/>
  <c r="V7950" i="1" s="1"/>
  <c r="U7951" i="1"/>
  <c r="V7951" i="1" s="1"/>
  <c r="U7952" i="1"/>
  <c r="V7952" i="1" s="1"/>
  <c r="U7953" i="1"/>
  <c r="V7953" i="1" s="1"/>
  <c r="U7954" i="1"/>
  <c r="V7954" i="1" s="1"/>
  <c r="U7955" i="1"/>
  <c r="V7955" i="1" s="1"/>
  <c r="U7956" i="1"/>
  <c r="V7956" i="1" s="1"/>
  <c r="U7957" i="1"/>
  <c r="V7957" i="1" s="1"/>
  <c r="U7958" i="1"/>
  <c r="V7958" i="1" s="1"/>
  <c r="U7959" i="1"/>
  <c r="V7959" i="1" s="1"/>
  <c r="U7960" i="1"/>
  <c r="V7960" i="1" s="1"/>
  <c r="U7961" i="1"/>
  <c r="V7961" i="1" s="1"/>
  <c r="U7962" i="1"/>
  <c r="V7962" i="1" s="1"/>
  <c r="U7963" i="1"/>
  <c r="V7963" i="1" s="1"/>
  <c r="U7964" i="1"/>
  <c r="V7964" i="1" s="1"/>
  <c r="U7965" i="1"/>
  <c r="V7965" i="1" s="1"/>
  <c r="U7966" i="1"/>
  <c r="V7966" i="1" s="1"/>
  <c r="U7967" i="1"/>
  <c r="V7967" i="1" s="1"/>
  <c r="U7968" i="1"/>
  <c r="V7968" i="1" s="1"/>
  <c r="U7969" i="1"/>
  <c r="V7969" i="1" s="1"/>
  <c r="U7970" i="1"/>
  <c r="V7970" i="1" s="1"/>
  <c r="U7971" i="1"/>
  <c r="V7971" i="1" s="1"/>
  <c r="U7972" i="1"/>
  <c r="V7972" i="1" s="1"/>
  <c r="U7973" i="1"/>
  <c r="V7973" i="1" s="1"/>
  <c r="U7974" i="1"/>
  <c r="V7974" i="1" s="1"/>
  <c r="U7975" i="1"/>
  <c r="V7975" i="1" s="1"/>
  <c r="U7976" i="1"/>
  <c r="V7976" i="1" s="1"/>
  <c r="U7977" i="1"/>
  <c r="V7977" i="1" s="1"/>
  <c r="U7978" i="1"/>
  <c r="V7978" i="1" s="1"/>
  <c r="U7979" i="1"/>
  <c r="V7979" i="1" s="1"/>
  <c r="U7980" i="1"/>
  <c r="V7980" i="1" s="1"/>
  <c r="U7981" i="1"/>
  <c r="V7981" i="1" s="1"/>
  <c r="U7982" i="1"/>
  <c r="V7982" i="1" s="1"/>
  <c r="U7983" i="1"/>
  <c r="V7983" i="1" s="1"/>
  <c r="U7984" i="1"/>
  <c r="V7984" i="1" s="1"/>
  <c r="U7985" i="1"/>
  <c r="V7985" i="1" s="1"/>
  <c r="U7986" i="1"/>
  <c r="V7986" i="1" s="1"/>
  <c r="U7987" i="1"/>
  <c r="V7987" i="1" s="1"/>
  <c r="U7988" i="1"/>
  <c r="V7988" i="1" s="1"/>
  <c r="U7989" i="1"/>
  <c r="V7989" i="1" s="1"/>
  <c r="U7990" i="1"/>
  <c r="V7990" i="1" s="1"/>
  <c r="U7991" i="1"/>
  <c r="V7991" i="1" s="1"/>
  <c r="U7992" i="1"/>
  <c r="V7992" i="1" s="1"/>
  <c r="U7993" i="1"/>
  <c r="V7993" i="1" s="1"/>
  <c r="U7994" i="1"/>
  <c r="V7994" i="1" s="1"/>
  <c r="U7995" i="1"/>
  <c r="V7995" i="1" s="1"/>
  <c r="U7996" i="1"/>
  <c r="V7996" i="1" s="1"/>
  <c r="U7997" i="1"/>
  <c r="V7997" i="1" s="1"/>
  <c r="U7998" i="1"/>
  <c r="V7998" i="1" s="1"/>
  <c r="U7999" i="1"/>
  <c r="V7999" i="1" s="1"/>
  <c r="U8000" i="1"/>
  <c r="V8000" i="1" s="1"/>
  <c r="U8001" i="1"/>
  <c r="V8001" i="1" s="1"/>
  <c r="U8002" i="1"/>
  <c r="V8002" i="1" s="1"/>
  <c r="U8003" i="1"/>
  <c r="V8003" i="1" s="1"/>
  <c r="U8004" i="1"/>
  <c r="V8004" i="1" s="1"/>
  <c r="U8005" i="1"/>
  <c r="V8005" i="1" s="1"/>
  <c r="U8006" i="1"/>
  <c r="V8006" i="1" s="1"/>
  <c r="U8007" i="1"/>
  <c r="V8007" i="1" s="1"/>
  <c r="U8008" i="1"/>
  <c r="V8008" i="1" s="1"/>
  <c r="U8009" i="1"/>
  <c r="V8009" i="1" s="1"/>
  <c r="U8010" i="1"/>
  <c r="V8010" i="1" s="1"/>
  <c r="U8011" i="1"/>
  <c r="V8011" i="1" s="1"/>
  <c r="U8012" i="1"/>
  <c r="V8012" i="1" s="1"/>
  <c r="U8013" i="1"/>
  <c r="V8013" i="1" s="1"/>
  <c r="U8014" i="1"/>
  <c r="V8014" i="1" s="1"/>
  <c r="U8015" i="1"/>
  <c r="V8015" i="1" s="1"/>
  <c r="U8016" i="1"/>
  <c r="V8016" i="1" s="1"/>
  <c r="U8017" i="1"/>
  <c r="V8017" i="1" s="1"/>
  <c r="U8018" i="1"/>
  <c r="V8018" i="1" s="1"/>
  <c r="U8019" i="1"/>
  <c r="V8019" i="1" s="1"/>
  <c r="U8020" i="1"/>
  <c r="V8020" i="1" s="1"/>
  <c r="U8021" i="1"/>
  <c r="V8021" i="1" s="1"/>
  <c r="U8022" i="1"/>
  <c r="V8022" i="1" s="1"/>
  <c r="U8023" i="1"/>
  <c r="V8023" i="1" s="1"/>
  <c r="U8024" i="1"/>
  <c r="V8024" i="1" s="1"/>
  <c r="U8025" i="1"/>
  <c r="V8025" i="1" s="1"/>
  <c r="U8026" i="1"/>
  <c r="V8026" i="1" s="1"/>
  <c r="U8027" i="1"/>
  <c r="V8027" i="1" s="1"/>
  <c r="U8028" i="1"/>
  <c r="V8028" i="1" s="1"/>
  <c r="U8029" i="1"/>
  <c r="V8029" i="1" s="1"/>
  <c r="U8030" i="1"/>
  <c r="V8030" i="1" s="1"/>
  <c r="U8031" i="1"/>
  <c r="V8031" i="1" s="1"/>
  <c r="U8032" i="1"/>
  <c r="V8032" i="1" s="1"/>
  <c r="U8033" i="1"/>
  <c r="V8033" i="1" s="1"/>
  <c r="U8034" i="1"/>
  <c r="V8034" i="1" s="1"/>
  <c r="U8035" i="1"/>
  <c r="V8035" i="1" s="1"/>
  <c r="U8036" i="1"/>
  <c r="V8036" i="1" s="1"/>
  <c r="U8037" i="1"/>
  <c r="V8037" i="1" s="1"/>
  <c r="U8038" i="1"/>
  <c r="V8038" i="1" s="1"/>
  <c r="U8039" i="1"/>
  <c r="V8039" i="1" s="1"/>
  <c r="U8040" i="1"/>
  <c r="V8040" i="1" s="1"/>
  <c r="U8041" i="1"/>
  <c r="V8041" i="1" s="1"/>
  <c r="U8042" i="1"/>
  <c r="V8042" i="1" s="1"/>
  <c r="U8043" i="1"/>
  <c r="V8043" i="1" s="1"/>
  <c r="U8044" i="1"/>
  <c r="V8044" i="1" s="1"/>
  <c r="U8045" i="1"/>
  <c r="V8045" i="1" s="1"/>
  <c r="U8046" i="1"/>
  <c r="V8046" i="1" s="1"/>
  <c r="U8047" i="1"/>
  <c r="V8047" i="1" s="1"/>
  <c r="U8048" i="1"/>
  <c r="V8048" i="1" s="1"/>
  <c r="U8049" i="1"/>
  <c r="V8049" i="1" s="1"/>
  <c r="U8050" i="1"/>
  <c r="V8050" i="1" s="1"/>
  <c r="U8051" i="1"/>
  <c r="V8051" i="1" s="1"/>
  <c r="U8052" i="1"/>
  <c r="V8052" i="1" s="1"/>
  <c r="U8053" i="1"/>
  <c r="V8053" i="1" s="1"/>
  <c r="U8054" i="1"/>
  <c r="V8054" i="1" s="1"/>
  <c r="U8055" i="1"/>
  <c r="V8055" i="1" s="1"/>
  <c r="U8056" i="1"/>
  <c r="V8056" i="1" s="1"/>
  <c r="U8057" i="1"/>
  <c r="V8057" i="1" s="1"/>
  <c r="U8058" i="1"/>
  <c r="V8058" i="1" s="1"/>
  <c r="U8059" i="1"/>
  <c r="V8059" i="1" s="1"/>
  <c r="U8060" i="1"/>
  <c r="V8060" i="1" s="1"/>
  <c r="U8061" i="1"/>
  <c r="V8061" i="1" s="1"/>
  <c r="U8062" i="1"/>
  <c r="V8062" i="1" s="1"/>
  <c r="U8063" i="1"/>
  <c r="V8063" i="1" s="1"/>
  <c r="U8064" i="1"/>
  <c r="V8064" i="1" s="1"/>
  <c r="U8065" i="1"/>
  <c r="V8065" i="1" s="1"/>
  <c r="U8066" i="1"/>
  <c r="V8066" i="1" s="1"/>
  <c r="U8067" i="1"/>
  <c r="V8067" i="1" s="1"/>
  <c r="U8068" i="1"/>
  <c r="V8068" i="1" s="1"/>
  <c r="U8069" i="1"/>
  <c r="V8069" i="1" s="1"/>
  <c r="U8070" i="1"/>
  <c r="V8070" i="1" s="1"/>
  <c r="U8071" i="1"/>
  <c r="V8071" i="1" s="1"/>
  <c r="U8072" i="1"/>
  <c r="V8072" i="1" s="1"/>
  <c r="U8073" i="1"/>
  <c r="V8073" i="1" s="1"/>
  <c r="U8074" i="1"/>
  <c r="V8074" i="1" s="1"/>
  <c r="U8075" i="1"/>
  <c r="V8075" i="1" s="1"/>
  <c r="U8076" i="1"/>
  <c r="V8076" i="1" s="1"/>
  <c r="U8077" i="1"/>
  <c r="V8077" i="1" s="1"/>
  <c r="U8078" i="1"/>
  <c r="V8078" i="1" s="1"/>
  <c r="U8079" i="1"/>
  <c r="V8079" i="1" s="1"/>
  <c r="U8080" i="1"/>
  <c r="V8080" i="1" s="1"/>
  <c r="U8081" i="1"/>
  <c r="V8081" i="1" s="1"/>
  <c r="U8082" i="1"/>
  <c r="V8082" i="1" s="1"/>
  <c r="U8083" i="1"/>
  <c r="V8083" i="1" s="1"/>
  <c r="U8084" i="1"/>
  <c r="V8084" i="1" s="1"/>
  <c r="U8085" i="1"/>
  <c r="V8085" i="1" s="1"/>
  <c r="U8086" i="1"/>
  <c r="V8086" i="1" s="1"/>
  <c r="U8087" i="1"/>
  <c r="V8087" i="1" s="1"/>
  <c r="U8088" i="1"/>
  <c r="V8088" i="1" s="1"/>
  <c r="U8089" i="1"/>
  <c r="V8089" i="1" s="1"/>
  <c r="U8090" i="1"/>
  <c r="V8090" i="1" s="1"/>
  <c r="U8091" i="1"/>
  <c r="V8091" i="1" s="1"/>
  <c r="U8092" i="1"/>
  <c r="V8092" i="1" s="1"/>
  <c r="U8093" i="1"/>
  <c r="V8093" i="1" s="1"/>
  <c r="U8094" i="1"/>
  <c r="V8094" i="1" s="1"/>
  <c r="U8095" i="1"/>
  <c r="V8095" i="1" s="1"/>
  <c r="U8096" i="1"/>
  <c r="V8096" i="1" s="1"/>
  <c r="U8097" i="1"/>
  <c r="V8097" i="1" s="1"/>
  <c r="U8098" i="1"/>
  <c r="V8098" i="1" s="1"/>
  <c r="U8099" i="1"/>
  <c r="V8099" i="1" s="1"/>
  <c r="U8100" i="1"/>
  <c r="V8100" i="1" s="1"/>
  <c r="U8101" i="1"/>
  <c r="V8101" i="1" s="1"/>
  <c r="U8102" i="1"/>
  <c r="V8102" i="1" s="1"/>
  <c r="U8103" i="1"/>
  <c r="V8103" i="1" s="1"/>
  <c r="U8104" i="1"/>
  <c r="V8104" i="1" s="1"/>
  <c r="U8105" i="1"/>
  <c r="V8105" i="1" s="1"/>
  <c r="U8106" i="1"/>
  <c r="V8106" i="1" s="1"/>
  <c r="U8107" i="1"/>
  <c r="V8107" i="1" s="1"/>
  <c r="U8108" i="1"/>
  <c r="V8108" i="1" s="1"/>
  <c r="U8109" i="1"/>
  <c r="V8109" i="1" s="1"/>
  <c r="U8110" i="1"/>
  <c r="V8110" i="1" s="1"/>
  <c r="U8111" i="1"/>
  <c r="V8111" i="1" s="1"/>
  <c r="U8112" i="1"/>
  <c r="V8112" i="1" s="1"/>
  <c r="U8113" i="1"/>
  <c r="V8113" i="1" s="1"/>
  <c r="U8114" i="1"/>
  <c r="V8114" i="1" s="1"/>
  <c r="U8115" i="1"/>
  <c r="V8115" i="1" s="1"/>
  <c r="U8116" i="1"/>
  <c r="V8116" i="1" s="1"/>
  <c r="U8117" i="1"/>
  <c r="V8117" i="1" s="1"/>
  <c r="U8118" i="1"/>
  <c r="V8118" i="1" s="1"/>
  <c r="U8119" i="1"/>
  <c r="V8119" i="1" s="1"/>
  <c r="U8120" i="1"/>
  <c r="V8120" i="1" s="1"/>
  <c r="U8121" i="1"/>
  <c r="V8121" i="1" s="1"/>
  <c r="U8122" i="1"/>
  <c r="V8122" i="1" s="1"/>
  <c r="U8123" i="1"/>
  <c r="V8123" i="1" s="1"/>
  <c r="U8124" i="1"/>
  <c r="V8124" i="1" s="1"/>
  <c r="U8125" i="1"/>
  <c r="V8125" i="1" s="1"/>
  <c r="U8126" i="1"/>
  <c r="V8126" i="1" s="1"/>
  <c r="U8127" i="1"/>
  <c r="V8127" i="1" s="1"/>
  <c r="U8128" i="1"/>
  <c r="V8128" i="1" s="1"/>
  <c r="U8129" i="1"/>
  <c r="V8129" i="1" s="1"/>
  <c r="U8130" i="1"/>
  <c r="V8130" i="1" s="1"/>
  <c r="U8131" i="1"/>
  <c r="V8131" i="1" s="1"/>
  <c r="U8132" i="1"/>
  <c r="V8132" i="1" s="1"/>
  <c r="U8133" i="1"/>
  <c r="V8133" i="1" s="1"/>
  <c r="U8134" i="1"/>
  <c r="V8134" i="1" s="1"/>
  <c r="U8135" i="1"/>
  <c r="V8135" i="1" s="1"/>
  <c r="U8136" i="1"/>
  <c r="V8136" i="1" s="1"/>
  <c r="U8137" i="1"/>
  <c r="V8137" i="1" s="1"/>
  <c r="U8138" i="1"/>
  <c r="V8138" i="1" s="1"/>
  <c r="U8139" i="1"/>
  <c r="V8139" i="1" s="1"/>
  <c r="U8140" i="1"/>
  <c r="V8140" i="1" s="1"/>
  <c r="U8141" i="1"/>
  <c r="V8141" i="1" s="1"/>
  <c r="U8142" i="1"/>
  <c r="V8142" i="1" s="1"/>
  <c r="U8143" i="1"/>
  <c r="V8143" i="1" s="1"/>
  <c r="U8144" i="1"/>
  <c r="V8144" i="1" s="1"/>
  <c r="U8145" i="1"/>
  <c r="V8145" i="1" s="1"/>
  <c r="U8146" i="1"/>
  <c r="V8146" i="1" s="1"/>
  <c r="U8147" i="1"/>
  <c r="V8147" i="1" s="1"/>
  <c r="U8148" i="1"/>
  <c r="V8148" i="1" s="1"/>
  <c r="U8149" i="1"/>
  <c r="V8149" i="1" s="1"/>
  <c r="U8150" i="1"/>
  <c r="V8150" i="1" s="1"/>
  <c r="U8151" i="1"/>
  <c r="V8151" i="1" s="1"/>
  <c r="U8152" i="1"/>
  <c r="V8152" i="1" s="1"/>
  <c r="U8153" i="1"/>
  <c r="V8153" i="1" s="1"/>
  <c r="U8154" i="1"/>
  <c r="V8154" i="1" s="1"/>
  <c r="U8155" i="1"/>
  <c r="V8155" i="1" s="1"/>
  <c r="U8156" i="1"/>
  <c r="V8156" i="1" s="1"/>
  <c r="U8157" i="1"/>
  <c r="V8157" i="1" s="1"/>
  <c r="U8158" i="1"/>
  <c r="V8158" i="1" s="1"/>
  <c r="U8159" i="1"/>
  <c r="V8159" i="1" s="1"/>
  <c r="U8160" i="1"/>
  <c r="V8160" i="1" s="1"/>
  <c r="U8161" i="1"/>
  <c r="V8161" i="1" s="1"/>
  <c r="U8162" i="1"/>
  <c r="V8162" i="1" s="1"/>
  <c r="U8163" i="1"/>
  <c r="V8163" i="1" s="1"/>
  <c r="U8164" i="1"/>
  <c r="V8164" i="1" s="1"/>
  <c r="U8165" i="1"/>
  <c r="V8165" i="1" s="1"/>
  <c r="U8166" i="1"/>
  <c r="V8166" i="1" s="1"/>
  <c r="U8167" i="1"/>
  <c r="V8167" i="1" s="1"/>
  <c r="U8168" i="1"/>
  <c r="V8168" i="1" s="1"/>
  <c r="U8169" i="1"/>
  <c r="V8169" i="1" s="1"/>
  <c r="U8170" i="1"/>
  <c r="V8170" i="1" s="1"/>
  <c r="U8171" i="1"/>
  <c r="V8171" i="1" s="1"/>
  <c r="U8172" i="1"/>
  <c r="V8172" i="1" s="1"/>
  <c r="U8173" i="1"/>
  <c r="V8173" i="1" s="1"/>
  <c r="U8174" i="1"/>
  <c r="V8174" i="1" s="1"/>
  <c r="U8175" i="1"/>
  <c r="V8175" i="1" s="1"/>
  <c r="U8176" i="1"/>
  <c r="V8176" i="1" s="1"/>
  <c r="U8177" i="1"/>
  <c r="V8177" i="1" s="1"/>
  <c r="U8178" i="1"/>
  <c r="V8178" i="1" s="1"/>
  <c r="U8179" i="1"/>
  <c r="V8179" i="1" s="1"/>
  <c r="U8180" i="1"/>
  <c r="V8180" i="1" s="1"/>
  <c r="U8181" i="1"/>
  <c r="V8181" i="1" s="1"/>
  <c r="U8182" i="1"/>
  <c r="V8182" i="1" s="1"/>
  <c r="U8183" i="1"/>
  <c r="V8183" i="1" s="1"/>
  <c r="U8184" i="1"/>
  <c r="V8184" i="1" s="1"/>
  <c r="U8185" i="1"/>
  <c r="V8185" i="1" s="1"/>
  <c r="U8186" i="1"/>
  <c r="V8186" i="1" s="1"/>
  <c r="U8187" i="1"/>
  <c r="V8187" i="1" s="1"/>
  <c r="U8188" i="1"/>
  <c r="V8188" i="1" s="1"/>
  <c r="U8189" i="1"/>
  <c r="V8189" i="1" s="1"/>
  <c r="U8190" i="1"/>
  <c r="V8190" i="1" s="1"/>
  <c r="U8191" i="1"/>
  <c r="V8191" i="1" s="1"/>
  <c r="U8192" i="1"/>
  <c r="V8192" i="1" s="1"/>
  <c r="U8193" i="1"/>
  <c r="V8193" i="1" s="1"/>
  <c r="U8194" i="1"/>
  <c r="V8194" i="1" s="1"/>
  <c r="U8195" i="1"/>
  <c r="V8195" i="1" s="1"/>
  <c r="U8196" i="1"/>
  <c r="V8196" i="1" s="1"/>
  <c r="U8197" i="1"/>
  <c r="V8197" i="1" s="1"/>
  <c r="U8198" i="1"/>
  <c r="V8198" i="1" s="1"/>
  <c r="U8199" i="1"/>
  <c r="V8199" i="1" s="1"/>
  <c r="U8200" i="1"/>
  <c r="V8200" i="1" s="1"/>
  <c r="U8201" i="1"/>
  <c r="V8201" i="1" s="1"/>
  <c r="U8202" i="1"/>
  <c r="V8202" i="1" s="1"/>
  <c r="U8203" i="1"/>
  <c r="V8203" i="1" s="1"/>
  <c r="U8204" i="1"/>
  <c r="V8204" i="1" s="1"/>
  <c r="U8205" i="1"/>
  <c r="V8205" i="1" s="1"/>
  <c r="U8206" i="1"/>
  <c r="V8206" i="1" s="1"/>
  <c r="U8207" i="1"/>
  <c r="V8207" i="1" s="1"/>
  <c r="U8208" i="1"/>
  <c r="V8208" i="1" s="1"/>
  <c r="U8209" i="1"/>
  <c r="V8209" i="1" s="1"/>
  <c r="U8210" i="1"/>
  <c r="V8210" i="1" s="1"/>
  <c r="U8211" i="1"/>
  <c r="V8211" i="1" s="1"/>
  <c r="U8212" i="1"/>
  <c r="V8212" i="1" s="1"/>
  <c r="U8213" i="1"/>
  <c r="V8213" i="1" s="1"/>
  <c r="U8214" i="1"/>
  <c r="V8214" i="1" s="1"/>
  <c r="U8215" i="1"/>
  <c r="V8215" i="1" s="1"/>
  <c r="U8216" i="1"/>
  <c r="V8216" i="1" s="1"/>
  <c r="U8217" i="1"/>
  <c r="V8217" i="1" s="1"/>
  <c r="U8218" i="1"/>
  <c r="V8218" i="1" s="1"/>
  <c r="U8219" i="1"/>
  <c r="V8219" i="1" s="1"/>
  <c r="U8220" i="1"/>
  <c r="V8220" i="1" s="1"/>
  <c r="U8221" i="1"/>
  <c r="V8221" i="1" s="1"/>
  <c r="U8222" i="1"/>
  <c r="V8222" i="1" s="1"/>
  <c r="U8223" i="1"/>
  <c r="V8223" i="1" s="1"/>
  <c r="U8224" i="1"/>
  <c r="V8224" i="1" s="1"/>
  <c r="U8225" i="1"/>
  <c r="V8225" i="1" s="1"/>
  <c r="U8226" i="1"/>
  <c r="V8226" i="1" s="1"/>
  <c r="U8227" i="1"/>
  <c r="V8227" i="1" s="1"/>
  <c r="U8228" i="1"/>
  <c r="V8228" i="1" s="1"/>
  <c r="U8229" i="1"/>
  <c r="V8229" i="1" s="1"/>
  <c r="U8230" i="1"/>
  <c r="V8230" i="1" s="1"/>
  <c r="U8231" i="1"/>
  <c r="V8231" i="1" s="1"/>
  <c r="U8232" i="1"/>
  <c r="V8232" i="1" s="1"/>
  <c r="U8233" i="1"/>
  <c r="V8233" i="1" s="1"/>
  <c r="U8234" i="1"/>
  <c r="V8234" i="1" s="1"/>
  <c r="U8235" i="1"/>
  <c r="V8235" i="1" s="1"/>
  <c r="U8236" i="1"/>
  <c r="V8236" i="1" s="1"/>
  <c r="U8237" i="1"/>
  <c r="V8237" i="1" s="1"/>
  <c r="U8238" i="1"/>
  <c r="V8238" i="1" s="1"/>
  <c r="U8239" i="1"/>
  <c r="V8239" i="1" s="1"/>
  <c r="U8240" i="1"/>
  <c r="V8240" i="1" s="1"/>
  <c r="U8241" i="1"/>
  <c r="V8241" i="1" s="1"/>
  <c r="U8242" i="1"/>
  <c r="V8242" i="1" s="1"/>
  <c r="U8243" i="1"/>
  <c r="V8243" i="1" s="1"/>
  <c r="U8244" i="1"/>
  <c r="V8244" i="1" s="1"/>
  <c r="U8245" i="1"/>
  <c r="V8245" i="1" s="1"/>
  <c r="U8246" i="1"/>
  <c r="V8246" i="1" s="1"/>
  <c r="U8247" i="1"/>
  <c r="V8247" i="1" s="1"/>
  <c r="U8248" i="1"/>
  <c r="V8248" i="1" s="1"/>
  <c r="U8249" i="1"/>
  <c r="V8249" i="1" s="1"/>
  <c r="U8250" i="1"/>
  <c r="V8250" i="1" s="1"/>
  <c r="U8251" i="1"/>
  <c r="V8251" i="1" s="1"/>
  <c r="U8252" i="1"/>
  <c r="V8252" i="1" s="1"/>
  <c r="U8253" i="1"/>
  <c r="V8253" i="1" s="1"/>
  <c r="U8254" i="1"/>
  <c r="V8254" i="1" s="1"/>
  <c r="U8255" i="1"/>
  <c r="V8255" i="1" s="1"/>
  <c r="U8256" i="1"/>
  <c r="V8256" i="1" s="1"/>
  <c r="U8257" i="1"/>
  <c r="V8257" i="1" s="1"/>
  <c r="U8258" i="1"/>
  <c r="V8258" i="1" s="1"/>
  <c r="U8259" i="1"/>
  <c r="V8259" i="1" s="1"/>
  <c r="U8260" i="1"/>
  <c r="V8260" i="1" s="1"/>
  <c r="U8261" i="1"/>
  <c r="V8261" i="1" s="1"/>
  <c r="U8262" i="1"/>
  <c r="V8262" i="1" s="1"/>
  <c r="U8263" i="1"/>
  <c r="V8263" i="1" s="1"/>
  <c r="U8264" i="1"/>
  <c r="V8264" i="1" s="1"/>
  <c r="U8265" i="1"/>
  <c r="V8265" i="1" s="1"/>
  <c r="U8266" i="1"/>
  <c r="V8266" i="1" s="1"/>
  <c r="U8267" i="1"/>
  <c r="V8267" i="1" s="1"/>
  <c r="U8268" i="1"/>
  <c r="V8268" i="1" s="1"/>
  <c r="U8269" i="1"/>
  <c r="V8269" i="1" s="1"/>
  <c r="U8270" i="1"/>
  <c r="V8270" i="1" s="1"/>
  <c r="U8271" i="1"/>
  <c r="V8271" i="1" s="1"/>
  <c r="U8272" i="1"/>
  <c r="V8272" i="1" s="1"/>
  <c r="U8273" i="1"/>
  <c r="V8273" i="1" s="1"/>
  <c r="U8274" i="1"/>
  <c r="V8274" i="1" s="1"/>
  <c r="U8275" i="1"/>
  <c r="V8275" i="1" s="1"/>
  <c r="U8276" i="1"/>
  <c r="V8276" i="1" s="1"/>
  <c r="U8277" i="1"/>
  <c r="V8277" i="1" s="1"/>
  <c r="U8278" i="1"/>
  <c r="V8278" i="1" s="1"/>
  <c r="U8279" i="1"/>
  <c r="V8279" i="1" s="1"/>
  <c r="U8280" i="1"/>
  <c r="V8280" i="1" s="1"/>
  <c r="U8281" i="1"/>
  <c r="V8281" i="1" s="1"/>
  <c r="U8282" i="1"/>
  <c r="V8282" i="1" s="1"/>
  <c r="U8283" i="1"/>
  <c r="V8283" i="1" s="1"/>
  <c r="U8284" i="1"/>
  <c r="V8284" i="1" s="1"/>
  <c r="U8285" i="1"/>
  <c r="V8285" i="1" s="1"/>
  <c r="U8286" i="1"/>
  <c r="V8286" i="1" s="1"/>
  <c r="U8287" i="1"/>
  <c r="V8287" i="1" s="1"/>
  <c r="U8288" i="1"/>
  <c r="V8288" i="1" s="1"/>
  <c r="U8289" i="1"/>
  <c r="V8289" i="1" s="1"/>
  <c r="U8290" i="1"/>
  <c r="V8290" i="1" s="1"/>
  <c r="U8291" i="1"/>
  <c r="V8291" i="1" s="1"/>
  <c r="U8292" i="1"/>
  <c r="V8292" i="1" s="1"/>
  <c r="U8293" i="1"/>
  <c r="V8293" i="1" s="1"/>
  <c r="U8294" i="1"/>
  <c r="V8294" i="1" s="1"/>
  <c r="U8295" i="1"/>
  <c r="V8295" i="1" s="1"/>
  <c r="U8296" i="1"/>
  <c r="V8296" i="1" s="1"/>
  <c r="U8297" i="1"/>
  <c r="V8297" i="1" s="1"/>
  <c r="U8298" i="1"/>
  <c r="V8298" i="1" s="1"/>
  <c r="U8299" i="1"/>
  <c r="V8299" i="1" s="1"/>
  <c r="U8300" i="1"/>
  <c r="V8300" i="1" s="1"/>
  <c r="U8301" i="1"/>
  <c r="V8301" i="1" s="1"/>
  <c r="U8302" i="1"/>
  <c r="V8302" i="1" s="1"/>
  <c r="U8303" i="1"/>
  <c r="V8303" i="1" s="1"/>
  <c r="U8304" i="1"/>
  <c r="V8304" i="1" s="1"/>
  <c r="U8305" i="1"/>
  <c r="V8305" i="1" s="1"/>
  <c r="U8306" i="1"/>
  <c r="V8306" i="1" s="1"/>
  <c r="U8307" i="1"/>
  <c r="V8307" i="1" s="1"/>
  <c r="U8308" i="1"/>
  <c r="V8308" i="1" s="1"/>
  <c r="U8309" i="1"/>
  <c r="V8309" i="1" s="1"/>
  <c r="U8310" i="1"/>
  <c r="V8310" i="1" s="1"/>
  <c r="U8311" i="1"/>
  <c r="V8311" i="1" s="1"/>
  <c r="U8312" i="1"/>
  <c r="V8312" i="1" s="1"/>
  <c r="U8313" i="1"/>
  <c r="V8313" i="1" s="1"/>
  <c r="U8314" i="1"/>
  <c r="V8314" i="1" s="1"/>
  <c r="U8315" i="1"/>
  <c r="V8315" i="1" s="1"/>
  <c r="U8316" i="1"/>
  <c r="V8316" i="1" s="1"/>
  <c r="U8317" i="1"/>
  <c r="V8317" i="1" s="1"/>
  <c r="U8318" i="1"/>
  <c r="V8318" i="1" s="1"/>
  <c r="U8319" i="1"/>
  <c r="V8319" i="1" s="1"/>
  <c r="U8320" i="1"/>
  <c r="V8320" i="1" s="1"/>
  <c r="U8321" i="1"/>
  <c r="V8321" i="1" s="1"/>
  <c r="U8322" i="1"/>
  <c r="V8322" i="1" s="1"/>
  <c r="U8323" i="1"/>
  <c r="V8323" i="1" s="1"/>
  <c r="U8324" i="1"/>
  <c r="V8324" i="1" s="1"/>
  <c r="U8325" i="1"/>
  <c r="V8325" i="1" s="1"/>
  <c r="U8326" i="1"/>
  <c r="V8326" i="1" s="1"/>
  <c r="U8327" i="1"/>
  <c r="V8327" i="1" s="1"/>
  <c r="U8328" i="1"/>
  <c r="V8328" i="1" s="1"/>
  <c r="U8329" i="1"/>
  <c r="V8329" i="1" s="1"/>
  <c r="U8330" i="1"/>
  <c r="V8330" i="1" s="1"/>
  <c r="U8331" i="1"/>
  <c r="V8331" i="1" s="1"/>
  <c r="U8332" i="1"/>
  <c r="V8332" i="1" s="1"/>
  <c r="U8333" i="1"/>
  <c r="V8333" i="1" s="1"/>
  <c r="U8334" i="1"/>
  <c r="V8334" i="1" s="1"/>
  <c r="U8335" i="1"/>
  <c r="V8335" i="1" s="1"/>
  <c r="U8336" i="1"/>
  <c r="V8336" i="1" s="1"/>
  <c r="U8337" i="1"/>
  <c r="V8337" i="1" s="1"/>
  <c r="U8338" i="1"/>
  <c r="V8338" i="1" s="1"/>
  <c r="U8339" i="1"/>
  <c r="V8339" i="1" s="1"/>
  <c r="U8340" i="1"/>
  <c r="V8340" i="1" s="1"/>
  <c r="U8341" i="1"/>
  <c r="V8341" i="1" s="1"/>
  <c r="U8342" i="1"/>
  <c r="V8342" i="1" s="1"/>
  <c r="U8343" i="1"/>
  <c r="V8343" i="1" s="1"/>
  <c r="U8344" i="1"/>
  <c r="V8344" i="1" s="1"/>
  <c r="U8345" i="1"/>
  <c r="V8345" i="1" s="1"/>
  <c r="U8346" i="1"/>
  <c r="V8346" i="1" s="1"/>
  <c r="U8347" i="1"/>
  <c r="V8347" i="1" s="1"/>
  <c r="U8348" i="1"/>
  <c r="V8348" i="1" s="1"/>
  <c r="U8349" i="1"/>
  <c r="V8349" i="1" s="1"/>
  <c r="U8350" i="1"/>
  <c r="V8350" i="1" s="1"/>
  <c r="U8351" i="1"/>
  <c r="V8351" i="1" s="1"/>
  <c r="U8352" i="1"/>
  <c r="V8352" i="1" s="1"/>
  <c r="U8353" i="1"/>
  <c r="V8353" i="1" s="1"/>
  <c r="U8354" i="1"/>
  <c r="V8354" i="1" s="1"/>
  <c r="U8355" i="1"/>
  <c r="V8355" i="1" s="1"/>
  <c r="U8356" i="1"/>
  <c r="V8356" i="1" s="1"/>
  <c r="U8357" i="1"/>
  <c r="V8357" i="1" s="1"/>
  <c r="U8358" i="1"/>
  <c r="V8358" i="1" s="1"/>
  <c r="U8359" i="1"/>
  <c r="V8359" i="1" s="1"/>
  <c r="U8360" i="1"/>
  <c r="V8360" i="1" s="1"/>
  <c r="U8361" i="1"/>
  <c r="V8361" i="1" s="1"/>
  <c r="U8362" i="1"/>
  <c r="V8362" i="1" s="1"/>
  <c r="U8363" i="1"/>
  <c r="V8363" i="1" s="1"/>
  <c r="U8364" i="1"/>
  <c r="V8364" i="1" s="1"/>
  <c r="U8365" i="1"/>
  <c r="V8365" i="1" s="1"/>
  <c r="U8366" i="1"/>
  <c r="V8366" i="1" s="1"/>
  <c r="U8367" i="1"/>
  <c r="V8367" i="1" s="1"/>
  <c r="U8368" i="1"/>
  <c r="V8368" i="1" s="1"/>
  <c r="U8369" i="1"/>
  <c r="V8369" i="1" s="1"/>
  <c r="U8370" i="1"/>
  <c r="V8370" i="1" s="1"/>
  <c r="U8371" i="1"/>
  <c r="V8371" i="1" s="1"/>
  <c r="U8372" i="1"/>
  <c r="V8372" i="1" s="1"/>
  <c r="U8373" i="1"/>
  <c r="V8373" i="1" s="1"/>
  <c r="U8374" i="1"/>
  <c r="V8374" i="1" s="1"/>
  <c r="U8375" i="1"/>
  <c r="V8375" i="1" s="1"/>
  <c r="U8376" i="1"/>
  <c r="V8376" i="1" s="1"/>
  <c r="U8377" i="1"/>
  <c r="V8377" i="1" s="1"/>
  <c r="U8378" i="1"/>
  <c r="V8378" i="1" s="1"/>
  <c r="U8379" i="1"/>
  <c r="V8379" i="1" s="1"/>
  <c r="U8380" i="1"/>
  <c r="V8380" i="1" s="1"/>
  <c r="U8381" i="1"/>
  <c r="V8381" i="1" s="1"/>
  <c r="U8382" i="1"/>
  <c r="V8382" i="1" s="1"/>
  <c r="U8383" i="1"/>
  <c r="V8383" i="1" s="1"/>
  <c r="U8384" i="1"/>
  <c r="V8384" i="1" s="1"/>
  <c r="U8385" i="1"/>
  <c r="V8385" i="1" s="1"/>
  <c r="U8386" i="1"/>
  <c r="V8386" i="1" s="1"/>
  <c r="U8387" i="1"/>
  <c r="V8387" i="1" s="1"/>
  <c r="U8388" i="1"/>
  <c r="V8388" i="1" s="1"/>
  <c r="U8389" i="1"/>
  <c r="V8389" i="1" s="1"/>
  <c r="U8390" i="1"/>
  <c r="V8390" i="1" s="1"/>
  <c r="U8391" i="1"/>
  <c r="V8391" i="1" s="1"/>
  <c r="U8392" i="1"/>
  <c r="V8392" i="1" s="1"/>
  <c r="U8393" i="1"/>
  <c r="V8393" i="1" s="1"/>
  <c r="U8394" i="1"/>
  <c r="V8394" i="1" s="1"/>
  <c r="U8395" i="1"/>
  <c r="V8395" i="1" s="1"/>
  <c r="U8396" i="1"/>
  <c r="V8396" i="1" s="1"/>
  <c r="U8397" i="1"/>
  <c r="V8397" i="1" s="1"/>
  <c r="U8398" i="1"/>
  <c r="V8398" i="1" s="1"/>
  <c r="U8399" i="1"/>
  <c r="V8399" i="1" s="1"/>
  <c r="U8400" i="1"/>
  <c r="V8400" i="1" s="1"/>
  <c r="U8401" i="1"/>
  <c r="V8401" i="1" s="1"/>
  <c r="U8402" i="1"/>
  <c r="V8402" i="1" s="1"/>
  <c r="U8403" i="1"/>
  <c r="V8403" i="1" s="1"/>
  <c r="U8404" i="1"/>
  <c r="V8404" i="1" s="1"/>
  <c r="U8405" i="1"/>
  <c r="V8405" i="1" s="1"/>
  <c r="U8406" i="1"/>
  <c r="V8406" i="1" s="1"/>
  <c r="U8407" i="1"/>
  <c r="V8407" i="1" s="1"/>
  <c r="U8408" i="1"/>
  <c r="V8408" i="1" s="1"/>
  <c r="U8409" i="1"/>
  <c r="V8409" i="1" s="1"/>
  <c r="U8410" i="1"/>
  <c r="V8410" i="1" s="1"/>
  <c r="U8411" i="1"/>
  <c r="V8411" i="1" s="1"/>
  <c r="U8412" i="1"/>
  <c r="V8412" i="1" s="1"/>
  <c r="U8413" i="1"/>
  <c r="V8413" i="1" s="1"/>
  <c r="U8414" i="1"/>
  <c r="V8414" i="1" s="1"/>
  <c r="U8415" i="1"/>
  <c r="V8415" i="1" s="1"/>
  <c r="U8416" i="1"/>
  <c r="V8416" i="1" s="1"/>
  <c r="U8417" i="1"/>
  <c r="V8417" i="1" s="1"/>
  <c r="U8418" i="1"/>
  <c r="V8418" i="1" s="1"/>
  <c r="U8419" i="1"/>
  <c r="V8419" i="1" s="1"/>
  <c r="U8420" i="1"/>
  <c r="V8420" i="1" s="1"/>
  <c r="U8421" i="1"/>
  <c r="V8421" i="1" s="1"/>
  <c r="U8422" i="1"/>
  <c r="V8422" i="1" s="1"/>
  <c r="U8423" i="1"/>
  <c r="V8423" i="1" s="1"/>
  <c r="U8424" i="1"/>
  <c r="V8424" i="1" s="1"/>
  <c r="U8425" i="1"/>
  <c r="V8425" i="1" s="1"/>
  <c r="U8426" i="1"/>
  <c r="V8426" i="1" s="1"/>
  <c r="U8427" i="1"/>
  <c r="V8427" i="1" s="1"/>
  <c r="U8428" i="1"/>
  <c r="V8428" i="1" s="1"/>
  <c r="U8429" i="1"/>
  <c r="V8429" i="1" s="1"/>
  <c r="U8430" i="1"/>
  <c r="V8430" i="1" s="1"/>
  <c r="U8431" i="1"/>
  <c r="V8431" i="1" s="1"/>
  <c r="U8432" i="1"/>
  <c r="V8432" i="1" s="1"/>
  <c r="U8433" i="1"/>
  <c r="V8433" i="1" s="1"/>
  <c r="U8434" i="1"/>
  <c r="V8434" i="1" s="1"/>
  <c r="U8435" i="1"/>
  <c r="V8435" i="1" s="1"/>
  <c r="U8436" i="1"/>
  <c r="V8436" i="1" s="1"/>
  <c r="U8437" i="1"/>
  <c r="V8437" i="1" s="1"/>
  <c r="U8438" i="1"/>
  <c r="V8438" i="1" s="1"/>
  <c r="U8439" i="1"/>
  <c r="V8439" i="1" s="1"/>
  <c r="U8440" i="1"/>
  <c r="V8440" i="1" s="1"/>
  <c r="U8441" i="1"/>
  <c r="V8441" i="1" s="1"/>
  <c r="U8442" i="1"/>
  <c r="V8442" i="1" s="1"/>
  <c r="U8443" i="1"/>
  <c r="V8443" i="1" s="1"/>
  <c r="U8444" i="1"/>
  <c r="V8444" i="1" s="1"/>
  <c r="U8445" i="1"/>
  <c r="V8445" i="1" s="1"/>
  <c r="U8446" i="1"/>
  <c r="V8446" i="1" s="1"/>
  <c r="U8447" i="1"/>
  <c r="V8447" i="1" s="1"/>
  <c r="U8448" i="1"/>
  <c r="V8448" i="1" s="1"/>
  <c r="U8449" i="1"/>
  <c r="V8449" i="1" s="1"/>
  <c r="U8450" i="1"/>
  <c r="V8450" i="1" s="1"/>
  <c r="U8451" i="1"/>
  <c r="V8451" i="1" s="1"/>
  <c r="U8452" i="1"/>
  <c r="V8452" i="1" s="1"/>
  <c r="U8453" i="1"/>
  <c r="V8453" i="1" s="1"/>
  <c r="U8454" i="1"/>
  <c r="V8454" i="1" s="1"/>
  <c r="U8455" i="1"/>
  <c r="V8455" i="1" s="1"/>
  <c r="U8456" i="1"/>
  <c r="V8456" i="1" s="1"/>
  <c r="U8457" i="1"/>
  <c r="V8457" i="1" s="1"/>
  <c r="U8458" i="1"/>
  <c r="V8458" i="1" s="1"/>
  <c r="U8459" i="1"/>
  <c r="V8459" i="1" s="1"/>
  <c r="U8460" i="1"/>
  <c r="V8460" i="1" s="1"/>
  <c r="U8461" i="1"/>
  <c r="V8461" i="1" s="1"/>
  <c r="U8462" i="1"/>
  <c r="V8462" i="1" s="1"/>
  <c r="U8463" i="1"/>
  <c r="V8463" i="1" s="1"/>
  <c r="U8464" i="1"/>
  <c r="V8464" i="1" s="1"/>
  <c r="U8465" i="1"/>
  <c r="V8465" i="1" s="1"/>
  <c r="U8466" i="1"/>
  <c r="V8466" i="1" s="1"/>
  <c r="U8467" i="1"/>
  <c r="V8467" i="1" s="1"/>
  <c r="U8468" i="1"/>
  <c r="V8468" i="1" s="1"/>
  <c r="U8469" i="1"/>
  <c r="V8469" i="1" s="1"/>
  <c r="U8470" i="1"/>
  <c r="V8470" i="1" s="1"/>
  <c r="U8471" i="1"/>
  <c r="V8471" i="1" s="1"/>
  <c r="U8472" i="1"/>
  <c r="V8472" i="1" s="1"/>
  <c r="U8473" i="1"/>
  <c r="V8473" i="1" s="1"/>
  <c r="U8474" i="1"/>
  <c r="V8474" i="1" s="1"/>
  <c r="U8475" i="1"/>
  <c r="V8475" i="1" s="1"/>
  <c r="U8476" i="1"/>
  <c r="V8476" i="1" s="1"/>
  <c r="U8477" i="1"/>
  <c r="V8477" i="1" s="1"/>
  <c r="U8478" i="1"/>
  <c r="V8478" i="1" s="1"/>
  <c r="U8479" i="1"/>
  <c r="V8479" i="1" s="1"/>
  <c r="U8480" i="1"/>
  <c r="V8480" i="1" s="1"/>
  <c r="U8481" i="1"/>
  <c r="V8481" i="1" s="1"/>
  <c r="U8482" i="1"/>
  <c r="V8482" i="1" s="1"/>
  <c r="U8483" i="1"/>
  <c r="V8483" i="1" s="1"/>
  <c r="U8484" i="1"/>
  <c r="V8484" i="1" s="1"/>
  <c r="U8485" i="1"/>
  <c r="V8485" i="1" s="1"/>
  <c r="U8486" i="1"/>
  <c r="V8486" i="1" s="1"/>
  <c r="U8487" i="1"/>
  <c r="V8487" i="1" s="1"/>
  <c r="U8488" i="1"/>
  <c r="V8488" i="1" s="1"/>
  <c r="U8489" i="1"/>
  <c r="V8489" i="1" s="1"/>
  <c r="U8490" i="1"/>
  <c r="V8490" i="1" s="1"/>
  <c r="U8491" i="1"/>
  <c r="V8491" i="1" s="1"/>
  <c r="U8492" i="1"/>
  <c r="V8492" i="1" s="1"/>
  <c r="U8493" i="1"/>
  <c r="V8493" i="1" s="1"/>
  <c r="U8494" i="1"/>
  <c r="V8494" i="1" s="1"/>
  <c r="U8495" i="1"/>
  <c r="V8495" i="1" s="1"/>
  <c r="U8496" i="1"/>
  <c r="V8496" i="1" s="1"/>
  <c r="U8497" i="1"/>
  <c r="V8497" i="1" s="1"/>
  <c r="U8498" i="1"/>
  <c r="V8498" i="1" s="1"/>
  <c r="U8499" i="1"/>
  <c r="V8499" i="1" s="1"/>
  <c r="U8500" i="1"/>
  <c r="V8500" i="1" s="1"/>
  <c r="U8501" i="1"/>
  <c r="V8501" i="1" s="1"/>
  <c r="U8502" i="1"/>
  <c r="V8502" i="1" s="1"/>
  <c r="U8503" i="1"/>
  <c r="V8503" i="1" s="1"/>
  <c r="U8504" i="1"/>
  <c r="V8504" i="1" s="1"/>
  <c r="U8505" i="1"/>
  <c r="V8505" i="1" s="1"/>
  <c r="U8506" i="1"/>
  <c r="V8506" i="1" s="1"/>
  <c r="U8507" i="1"/>
  <c r="V8507" i="1" s="1"/>
  <c r="U8508" i="1"/>
  <c r="V8508" i="1" s="1"/>
  <c r="U8509" i="1"/>
  <c r="V8509" i="1" s="1"/>
  <c r="U8510" i="1"/>
  <c r="V8510" i="1" s="1"/>
  <c r="U8511" i="1"/>
  <c r="V8511" i="1" s="1"/>
  <c r="U8512" i="1"/>
  <c r="V8512" i="1" s="1"/>
  <c r="U8513" i="1"/>
  <c r="V8513" i="1" s="1"/>
  <c r="U8514" i="1"/>
  <c r="V8514" i="1" s="1"/>
  <c r="U8515" i="1"/>
  <c r="V8515" i="1" s="1"/>
  <c r="U8516" i="1"/>
  <c r="V8516" i="1" s="1"/>
  <c r="U8517" i="1"/>
  <c r="V8517" i="1" s="1"/>
  <c r="U8518" i="1"/>
  <c r="V8518" i="1" s="1"/>
  <c r="U8519" i="1"/>
  <c r="V8519" i="1" s="1"/>
  <c r="U8520" i="1"/>
  <c r="V8520" i="1" s="1"/>
  <c r="U8521" i="1"/>
  <c r="V8521" i="1" s="1"/>
  <c r="U8522" i="1"/>
  <c r="V8522" i="1" s="1"/>
  <c r="U8523" i="1"/>
  <c r="V8523" i="1" s="1"/>
  <c r="U8524" i="1"/>
  <c r="V8524" i="1" s="1"/>
  <c r="U8525" i="1"/>
  <c r="V8525" i="1" s="1"/>
  <c r="U8526" i="1"/>
  <c r="V8526" i="1" s="1"/>
  <c r="U8527" i="1"/>
  <c r="V8527" i="1" s="1"/>
  <c r="U8528" i="1"/>
  <c r="V8528" i="1" s="1"/>
  <c r="U8529" i="1"/>
  <c r="V8529" i="1" s="1"/>
  <c r="U8530" i="1"/>
  <c r="V8530" i="1" s="1"/>
  <c r="U8531" i="1"/>
  <c r="V8531" i="1" s="1"/>
  <c r="U8532" i="1"/>
  <c r="V8532" i="1" s="1"/>
  <c r="U8533" i="1"/>
  <c r="V8533" i="1" s="1"/>
  <c r="U8534" i="1"/>
  <c r="V8534" i="1" s="1"/>
  <c r="U8535" i="1"/>
  <c r="V8535" i="1" s="1"/>
  <c r="U8536" i="1"/>
  <c r="V8536" i="1" s="1"/>
  <c r="U8537" i="1"/>
  <c r="V8537" i="1" s="1"/>
  <c r="U8538" i="1"/>
  <c r="V8538" i="1" s="1"/>
  <c r="U8539" i="1"/>
  <c r="V8539" i="1" s="1"/>
  <c r="U8540" i="1"/>
  <c r="V8540" i="1" s="1"/>
  <c r="U8541" i="1"/>
  <c r="V8541" i="1" s="1"/>
  <c r="U8542" i="1"/>
  <c r="V8542" i="1" s="1"/>
  <c r="U8543" i="1"/>
  <c r="V8543" i="1" s="1"/>
  <c r="U8544" i="1"/>
  <c r="V8544" i="1" s="1"/>
  <c r="U8545" i="1"/>
  <c r="V8545" i="1" s="1"/>
  <c r="U8546" i="1"/>
  <c r="V8546" i="1" s="1"/>
  <c r="U8547" i="1"/>
  <c r="V8547" i="1" s="1"/>
  <c r="U8548" i="1"/>
  <c r="V8548" i="1" s="1"/>
  <c r="U8549" i="1"/>
  <c r="V8549" i="1" s="1"/>
  <c r="U8550" i="1"/>
  <c r="V8550" i="1" s="1"/>
  <c r="U8551" i="1"/>
  <c r="V8551" i="1" s="1"/>
  <c r="U8552" i="1"/>
  <c r="V8552" i="1" s="1"/>
  <c r="U8553" i="1"/>
  <c r="V8553" i="1" s="1"/>
  <c r="U8554" i="1"/>
  <c r="V8554" i="1" s="1"/>
  <c r="U8555" i="1"/>
  <c r="V8555" i="1" s="1"/>
  <c r="U8556" i="1"/>
  <c r="V8556" i="1" s="1"/>
  <c r="U8557" i="1"/>
  <c r="V8557" i="1" s="1"/>
  <c r="U8558" i="1"/>
  <c r="V8558" i="1" s="1"/>
  <c r="U8559" i="1"/>
  <c r="V8559" i="1" s="1"/>
  <c r="U8560" i="1"/>
  <c r="V8560" i="1" s="1"/>
  <c r="U8561" i="1"/>
  <c r="V8561" i="1" s="1"/>
  <c r="U8562" i="1"/>
  <c r="V8562" i="1" s="1"/>
  <c r="U8563" i="1"/>
  <c r="V8563" i="1" s="1"/>
  <c r="U8564" i="1"/>
  <c r="V8564" i="1" s="1"/>
  <c r="U8565" i="1"/>
  <c r="V8565" i="1" s="1"/>
  <c r="U8566" i="1"/>
  <c r="V8566" i="1" s="1"/>
  <c r="U8567" i="1"/>
  <c r="V8567" i="1" s="1"/>
  <c r="U8568" i="1"/>
  <c r="V8568" i="1" s="1"/>
  <c r="U8569" i="1"/>
  <c r="V8569" i="1" s="1"/>
  <c r="U8570" i="1"/>
  <c r="V8570" i="1" s="1"/>
  <c r="U8571" i="1"/>
  <c r="V8571" i="1" s="1"/>
  <c r="U8572" i="1"/>
  <c r="V8572" i="1" s="1"/>
  <c r="U8573" i="1"/>
  <c r="V8573" i="1" s="1"/>
  <c r="U8574" i="1"/>
  <c r="V8574" i="1" s="1"/>
  <c r="U8575" i="1"/>
  <c r="V8575" i="1" s="1"/>
  <c r="U8576" i="1"/>
  <c r="V8576" i="1" s="1"/>
  <c r="U8577" i="1"/>
  <c r="V8577" i="1" s="1"/>
  <c r="U8578" i="1"/>
  <c r="V8578" i="1" s="1"/>
  <c r="U8579" i="1"/>
  <c r="V8579" i="1" s="1"/>
  <c r="U8580" i="1"/>
  <c r="V8580" i="1" s="1"/>
  <c r="U8581" i="1"/>
  <c r="V8581" i="1" s="1"/>
  <c r="U8582" i="1"/>
  <c r="V8582" i="1" s="1"/>
  <c r="U8583" i="1"/>
  <c r="V8583" i="1" s="1"/>
  <c r="U8584" i="1"/>
  <c r="V8584" i="1" s="1"/>
  <c r="U8585" i="1"/>
  <c r="V8585" i="1" s="1"/>
  <c r="U8586" i="1"/>
  <c r="V8586" i="1" s="1"/>
  <c r="U8587" i="1"/>
  <c r="V8587" i="1" s="1"/>
  <c r="U8588" i="1"/>
  <c r="V8588" i="1" s="1"/>
  <c r="U8589" i="1"/>
  <c r="V8589" i="1" s="1"/>
  <c r="U8590" i="1"/>
  <c r="V8590" i="1" s="1"/>
  <c r="U8591" i="1"/>
  <c r="V8591" i="1" s="1"/>
  <c r="U8592" i="1"/>
  <c r="V8592" i="1" s="1"/>
  <c r="U8593" i="1"/>
  <c r="V8593" i="1" s="1"/>
  <c r="U8594" i="1"/>
  <c r="V8594" i="1" s="1"/>
  <c r="U8595" i="1"/>
  <c r="V8595" i="1" s="1"/>
  <c r="U8596" i="1"/>
  <c r="V8596" i="1" s="1"/>
  <c r="U8597" i="1"/>
  <c r="V8597" i="1" s="1"/>
  <c r="U8598" i="1"/>
  <c r="V8598" i="1" s="1"/>
  <c r="U8599" i="1"/>
  <c r="V8599" i="1" s="1"/>
  <c r="U8600" i="1"/>
  <c r="V8600" i="1" s="1"/>
  <c r="U8601" i="1"/>
  <c r="V8601" i="1" s="1"/>
  <c r="U8602" i="1"/>
  <c r="V8602" i="1" s="1"/>
  <c r="U8603" i="1"/>
  <c r="V8603" i="1" s="1"/>
  <c r="U8604" i="1"/>
  <c r="V8604" i="1" s="1"/>
  <c r="U8605" i="1"/>
  <c r="V8605" i="1" s="1"/>
  <c r="U8606" i="1"/>
  <c r="V8606" i="1" s="1"/>
  <c r="U8607" i="1"/>
  <c r="V8607" i="1" s="1"/>
  <c r="U8608" i="1"/>
  <c r="V8608" i="1" s="1"/>
  <c r="U8609" i="1"/>
  <c r="V8609" i="1" s="1"/>
  <c r="U8610" i="1"/>
  <c r="V8610" i="1" s="1"/>
  <c r="U8611" i="1"/>
  <c r="V8611" i="1" s="1"/>
  <c r="U8612" i="1"/>
  <c r="V8612" i="1" s="1"/>
  <c r="U8613" i="1"/>
  <c r="V8613" i="1" s="1"/>
  <c r="U8614" i="1"/>
  <c r="V8614" i="1" s="1"/>
  <c r="U8615" i="1"/>
  <c r="V8615" i="1" s="1"/>
  <c r="U8616" i="1"/>
  <c r="V8616" i="1" s="1"/>
  <c r="U8617" i="1"/>
  <c r="V8617" i="1" s="1"/>
  <c r="U8618" i="1"/>
  <c r="V8618" i="1" s="1"/>
  <c r="U8619" i="1"/>
  <c r="V8619" i="1" s="1"/>
  <c r="U8620" i="1"/>
  <c r="V8620" i="1" s="1"/>
  <c r="U8621" i="1"/>
  <c r="V8621" i="1" s="1"/>
  <c r="U8622" i="1"/>
  <c r="V8622" i="1" s="1"/>
  <c r="U8623" i="1"/>
  <c r="V8623" i="1" s="1"/>
  <c r="U8624" i="1"/>
  <c r="V8624" i="1" s="1"/>
  <c r="U8625" i="1"/>
  <c r="V8625" i="1" s="1"/>
  <c r="U8626" i="1"/>
  <c r="V8626" i="1" s="1"/>
  <c r="U8627" i="1"/>
  <c r="V8627" i="1" s="1"/>
  <c r="U8628" i="1"/>
  <c r="V8628" i="1" s="1"/>
  <c r="U8629" i="1"/>
  <c r="V8629" i="1" s="1"/>
  <c r="U8630" i="1"/>
  <c r="V8630" i="1" s="1"/>
  <c r="U8631" i="1"/>
  <c r="V8631" i="1" s="1"/>
  <c r="U8632" i="1"/>
  <c r="V8632" i="1" s="1"/>
  <c r="U8633" i="1"/>
  <c r="V8633" i="1" s="1"/>
  <c r="U8634" i="1"/>
  <c r="V8634" i="1" s="1"/>
  <c r="U8635" i="1"/>
  <c r="V8635" i="1" s="1"/>
  <c r="U8636" i="1"/>
  <c r="V8636" i="1" s="1"/>
  <c r="U8637" i="1"/>
  <c r="V8637" i="1" s="1"/>
  <c r="U8638" i="1"/>
  <c r="V8638" i="1" s="1"/>
  <c r="U8639" i="1"/>
  <c r="V8639" i="1" s="1"/>
  <c r="U8640" i="1"/>
  <c r="V8640" i="1" s="1"/>
  <c r="U8641" i="1"/>
  <c r="V8641" i="1" s="1"/>
  <c r="U8642" i="1"/>
  <c r="V8642" i="1" s="1"/>
  <c r="U8643" i="1"/>
  <c r="V8643" i="1" s="1"/>
  <c r="U8644" i="1"/>
  <c r="V8644" i="1" s="1"/>
  <c r="U8645" i="1"/>
  <c r="V8645" i="1" s="1"/>
  <c r="U8646" i="1"/>
  <c r="V8646" i="1" s="1"/>
  <c r="U8647" i="1"/>
  <c r="V8647" i="1" s="1"/>
  <c r="U8648" i="1"/>
  <c r="V8648" i="1" s="1"/>
  <c r="U8649" i="1"/>
  <c r="V8649" i="1" s="1"/>
  <c r="U8650" i="1"/>
  <c r="V8650" i="1" s="1"/>
  <c r="U8651" i="1"/>
  <c r="V8651" i="1" s="1"/>
  <c r="U8652" i="1"/>
  <c r="V8652" i="1" s="1"/>
  <c r="U8653" i="1"/>
  <c r="V8653" i="1" s="1"/>
  <c r="U8654" i="1"/>
  <c r="V8654" i="1" s="1"/>
  <c r="U8655" i="1"/>
  <c r="V8655" i="1" s="1"/>
  <c r="U8656" i="1"/>
  <c r="V8656" i="1" s="1"/>
  <c r="U8657" i="1"/>
  <c r="V8657" i="1" s="1"/>
  <c r="U8658" i="1"/>
  <c r="V8658" i="1" s="1"/>
  <c r="U8659" i="1"/>
  <c r="V8659" i="1" s="1"/>
  <c r="U8660" i="1"/>
  <c r="V8660" i="1" s="1"/>
  <c r="U8661" i="1"/>
  <c r="V8661" i="1" s="1"/>
  <c r="U8662" i="1"/>
  <c r="V8662" i="1" s="1"/>
  <c r="U8663" i="1"/>
  <c r="V8663" i="1" s="1"/>
  <c r="U8664" i="1"/>
  <c r="V8664" i="1" s="1"/>
  <c r="U8665" i="1"/>
  <c r="V8665" i="1" s="1"/>
  <c r="U8666" i="1"/>
  <c r="V8666" i="1" s="1"/>
  <c r="U8667" i="1"/>
  <c r="V8667" i="1" s="1"/>
  <c r="U8668" i="1"/>
  <c r="V8668" i="1" s="1"/>
  <c r="U8669" i="1"/>
  <c r="V8669" i="1" s="1"/>
  <c r="U8670" i="1"/>
  <c r="V8670" i="1" s="1"/>
  <c r="U8671" i="1"/>
  <c r="V8671" i="1" s="1"/>
  <c r="U8672" i="1"/>
  <c r="V8672" i="1" s="1"/>
  <c r="U8673" i="1"/>
  <c r="V8673" i="1" s="1"/>
  <c r="U8674" i="1"/>
  <c r="V8674" i="1" s="1"/>
  <c r="U8675" i="1"/>
  <c r="V8675" i="1" s="1"/>
  <c r="U8676" i="1"/>
  <c r="V8676" i="1" s="1"/>
  <c r="U8677" i="1"/>
  <c r="V8677" i="1" s="1"/>
  <c r="U8678" i="1"/>
  <c r="V8678" i="1" s="1"/>
  <c r="U8679" i="1"/>
  <c r="V8679" i="1" s="1"/>
  <c r="U8680" i="1"/>
  <c r="V8680" i="1" s="1"/>
  <c r="U8681" i="1"/>
  <c r="V8681" i="1" s="1"/>
  <c r="U8682" i="1"/>
  <c r="V8682" i="1" s="1"/>
  <c r="U8683" i="1"/>
  <c r="V8683" i="1" s="1"/>
  <c r="U8684" i="1"/>
  <c r="V8684" i="1" s="1"/>
  <c r="U8685" i="1"/>
  <c r="V8685" i="1" s="1"/>
  <c r="U8686" i="1"/>
  <c r="V8686" i="1" s="1"/>
  <c r="U8687" i="1"/>
  <c r="V8687" i="1" s="1"/>
  <c r="U8688" i="1"/>
  <c r="V8688" i="1" s="1"/>
  <c r="U8689" i="1"/>
  <c r="V8689" i="1" s="1"/>
  <c r="U8690" i="1"/>
  <c r="V8690" i="1" s="1"/>
  <c r="U8691" i="1"/>
  <c r="V8691" i="1" s="1"/>
  <c r="U8692" i="1"/>
  <c r="V8692" i="1" s="1"/>
  <c r="U8693" i="1"/>
  <c r="V8693" i="1" s="1"/>
  <c r="U8694" i="1"/>
  <c r="V8694" i="1" s="1"/>
  <c r="U8695" i="1"/>
  <c r="V8695" i="1" s="1"/>
  <c r="U8696" i="1"/>
  <c r="V8696" i="1" s="1"/>
  <c r="U8697" i="1"/>
  <c r="V8697" i="1" s="1"/>
  <c r="U8698" i="1"/>
  <c r="V8698" i="1" s="1"/>
  <c r="U8699" i="1"/>
  <c r="V8699" i="1" s="1"/>
  <c r="U8700" i="1"/>
  <c r="V8700" i="1" s="1"/>
  <c r="U8701" i="1"/>
  <c r="V8701" i="1" s="1"/>
  <c r="U8702" i="1"/>
  <c r="V8702" i="1" s="1"/>
  <c r="U8703" i="1"/>
  <c r="V8703" i="1" s="1"/>
  <c r="U8704" i="1"/>
  <c r="V8704" i="1" s="1"/>
  <c r="U8705" i="1"/>
  <c r="V8705" i="1" s="1"/>
  <c r="U8706" i="1"/>
  <c r="V8706" i="1" s="1"/>
  <c r="U8707" i="1"/>
  <c r="V8707" i="1" s="1"/>
  <c r="U8708" i="1"/>
  <c r="V8708" i="1" s="1"/>
  <c r="U8709" i="1"/>
  <c r="V8709" i="1" s="1"/>
  <c r="U8710" i="1"/>
  <c r="V8710" i="1" s="1"/>
  <c r="U8711" i="1"/>
  <c r="V8711" i="1" s="1"/>
  <c r="U8712" i="1"/>
  <c r="V8712" i="1" s="1"/>
  <c r="U8713" i="1"/>
  <c r="V8713" i="1" s="1"/>
  <c r="U8714" i="1"/>
  <c r="V8714" i="1" s="1"/>
  <c r="U8715" i="1"/>
  <c r="V8715" i="1" s="1"/>
  <c r="U8716" i="1"/>
  <c r="V8716" i="1" s="1"/>
  <c r="U8717" i="1"/>
  <c r="V8717" i="1" s="1"/>
  <c r="U8718" i="1"/>
  <c r="V8718" i="1" s="1"/>
  <c r="U8719" i="1"/>
  <c r="V8719" i="1" s="1"/>
  <c r="U8720" i="1"/>
  <c r="V8720" i="1" s="1"/>
  <c r="U8721" i="1"/>
  <c r="V8721" i="1" s="1"/>
  <c r="U8722" i="1"/>
  <c r="V8722" i="1" s="1"/>
  <c r="U8723" i="1"/>
  <c r="V8723" i="1" s="1"/>
  <c r="U8724" i="1"/>
  <c r="V8724" i="1" s="1"/>
  <c r="U8725" i="1"/>
  <c r="V8725" i="1" s="1"/>
  <c r="U8726" i="1"/>
  <c r="V8726" i="1" s="1"/>
  <c r="U8727" i="1"/>
  <c r="V8727" i="1" s="1"/>
  <c r="U8728" i="1"/>
  <c r="V8728" i="1" s="1"/>
  <c r="U8729" i="1"/>
  <c r="V8729" i="1" s="1"/>
  <c r="U8730" i="1"/>
  <c r="V8730" i="1" s="1"/>
  <c r="U8731" i="1"/>
  <c r="V8731" i="1" s="1"/>
  <c r="U8732" i="1"/>
  <c r="V8732" i="1" s="1"/>
  <c r="U8733" i="1"/>
  <c r="V8733" i="1" s="1"/>
  <c r="U8734" i="1"/>
  <c r="V8734" i="1" s="1"/>
  <c r="U8735" i="1"/>
  <c r="V8735" i="1" s="1"/>
  <c r="U8736" i="1"/>
  <c r="V8736" i="1" s="1"/>
  <c r="U8737" i="1"/>
  <c r="V8737" i="1" s="1"/>
  <c r="U8738" i="1"/>
  <c r="V8738" i="1" s="1"/>
  <c r="U8739" i="1"/>
  <c r="V8739" i="1" s="1"/>
  <c r="U8740" i="1"/>
  <c r="V8740" i="1" s="1"/>
  <c r="U8741" i="1"/>
  <c r="V8741" i="1" s="1"/>
  <c r="U8742" i="1"/>
  <c r="V8742" i="1" s="1"/>
  <c r="U8743" i="1"/>
  <c r="V8743" i="1" s="1"/>
  <c r="U8744" i="1"/>
  <c r="V8744" i="1" s="1"/>
  <c r="U8745" i="1"/>
  <c r="V8745" i="1" s="1"/>
  <c r="U8746" i="1"/>
  <c r="V8746" i="1" s="1"/>
  <c r="U8747" i="1"/>
  <c r="V8747" i="1" s="1"/>
  <c r="U8748" i="1"/>
  <c r="V8748" i="1" s="1"/>
  <c r="U8749" i="1"/>
  <c r="V8749" i="1" s="1"/>
  <c r="U8750" i="1"/>
  <c r="V8750" i="1" s="1"/>
  <c r="U8751" i="1"/>
  <c r="V8751" i="1" s="1"/>
  <c r="U8752" i="1"/>
  <c r="V8752" i="1" s="1"/>
  <c r="U8753" i="1"/>
  <c r="V8753" i="1" s="1"/>
  <c r="U8754" i="1"/>
  <c r="V8754" i="1" s="1"/>
  <c r="U8755" i="1"/>
  <c r="V8755" i="1" s="1"/>
  <c r="U8756" i="1"/>
  <c r="V8756" i="1" s="1"/>
  <c r="U8757" i="1"/>
  <c r="V8757" i="1" s="1"/>
  <c r="U8758" i="1"/>
  <c r="V8758" i="1" s="1"/>
  <c r="U8759" i="1"/>
  <c r="V8759" i="1" s="1"/>
  <c r="U8760" i="1"/>
  <c r="V8760" i="1" s="1"/>
  <c r="U8761" i="1"/>
  <c r="V8761" i="1" s="1"/>
  <c r="U8762" i="1"/>
  <c r="V8762" i="1" s="1"/>
  <c r="U8763" i="1"/>
  <c r="V8763" i="1" s="1"/>
  <c r="U8764" i="1"/>
  <c r="V8764" i="1" s="1"/>
  <c r="U8765" i="1"/>
  <c r="V8765" i="1" s="1"/>
  <c r="U8766" i="1"/>
  <c r="V8766" i="1" s="1"/>
  <c r="U8767" i="1"/>
  <c r="V8767" i="1" s="1"/>
  <c r="U8768" i="1"/>
  <c r="V8768" i="1" s="1"/>
  <c r="U8769" i="1"/>
  <c r="V8769" i="1" s="1"/>
  <c r="U8770" i="1"/>
  <c r="V8770" i="1" s="1"/>
  <c r="U8771" i="1"/>
  <c r="V8771" i="1" s="1"/>
  <c r="U8772" i="1"/>
  <c r="V8772" i="1" s="1"/>
  <c r="U8773" i="1"/>
  <c r="V8773" i="1" s="1"/>
  <c r="U8774" i="1"/>
  <c r="V8774" i="1" s="1"/>
  <c r="U8775" i="1"/>
  <c r="V8775" i="1" s="1"/>
  <c r="U8776" i="1"/>
  <c r="V8776" i="1" s="1"/>
  <c r="U8777" i="1"/>
  <c r="V8777" i="1" s="1"/>
  <c r="U8778" i="1"/>
  <c r="V8778" i="1" s="1"/>
  <c r="U8779" i="1"/>
  <c r="V8779" i="1" s="1"/>
  <c r="U8780" i="1"/>
  <c r="V8780" i="1" s="1"/>
  <c r="U8781" i="1"/>
  <c r="V8781" i="1" s="1"/>
  <c r="U8782" i="1"/>
  <c r="V8782" i="1" s="1"/>
  <c r="U8783" i="1"/>
  <c r="V8783" i="1" s="1"/>
  <c r="U8784" i="1"/>
  <c r="V8784" i="1" s="1"/>
  <c r="U8785" i="1"/>
  <c r="V8785" i="1" s="1"/>
  <c r="U8786" i="1"/>
  <c r="V8786" i="1" s="1"/>
  <c r="U8787" i="1"/>
  <c r="V8787" i="1" s="1"/>
  <c r="U8788" i="1"/>
  <c r="V8788" i="1" s="1"/>
  <c r="U8789" i="1"/>
  <c r="V8789" i="1" s="1"/>
  <c r="U8790" i="1"/>
  <c r="V8790" i="1" s="1"/>
  <c r="U8791" i="1"/>
  <c r="V8791" i="1" s="1"/>
  <c r="U8792" i="1"/>
  <c r="V8792" i="1" s="1"/>
  <c r="U8793" i="1"/>
  <c r="V8793" i="1" s="1"/>
  <c r="U8794" i="1"/>
  <c r="V8794" i="1" s="1"/>
  <c r="U8795" i="1"/>
  <c r="V8795" i="1" s="1"/>
  <c r="U8796" i="1"/>
  <c r="V8796" i="1" s="1"/>
  <c r="U8797" i="1"/>
  <c r="V8797" i="1" s="1"/>
  <c r="U8798" i="1"/>
  <c r="V8798" i="1" s="1"/>
  <c r="U8799" i="1"/>
  <c r="V8799" i="1" s="1"/>
  <c r="U8800" i="1"/>
  <c r="V8800" i="1" s="1"/>
  <c r="U8801" i="1"/>
  <c r="V8801" i="1" s="1"/>
  <c r="U8802" i="1"/>
  <c r="V8802" i="1" s="1"/>
  <c r="U8803" i="1"/>
  <c r="V8803" i="1" s="1"/>
  <c r="U8804" i="1"/>
  <c r="V8804" i="1" s="1"/>
  <c r="U8805" i="1"/>
  <c r="V8805" i="1" s="1"/>
  <c r="U8806" i="1"/>
  <c r="V8806" i="1" s="1"/>
  <c r="U8807" i="1"/>
  <c r="V8807" i="1" s="1"/>
  <c r="U8808" i="1"/>
  <c r="V8808" i="1" s="1"/>
  <c r="U8809" i="1"/>
  <c r="V8809" i="1" s="1"/>
  <c r="U8810" i="1"/>
  <c r="V8810" i="1" s="1"/>
  <c r="U8811" i="1"/>
  <c r="V8811" i="1" s="1"/>
  <c r="U8812" i="1"/>
  <c r="V8812" i="1" s="1"/>
  <c r="U8813" i="1"/>
  <c r="V8813" i="1" s="1"/>
  <c r="U8814" i="1"/>
  <c r="V8814" i="1" s="1"/>
  <c r="U8815" i="1"/>
  <c r="V8815" i="1" s="1"/>
  <c r="U8816" i="1"/>
  <c r="V8816" i="1" s="1"/>
  <c r="U8817" i="1"/>
  <c r="V8817" i="1" s="1"/>
  <c r="U8818" i="1"/>
  <c r="V8818" i="1" s="1"/>
  <c r="U8819" i="1"/>
  <c r="V8819" i="1" s="1"/>
  <c r="U8820" i="1"/>
  <c r="V8820" i="1" s="1"/>
  <c r="U8821" i="1"/>
  <c r="V8821" i="1" s="1"/>
  <c r="U8822" i="1"/>
  <c r="V8822" i="1" s="1"/>
  <c r="U8823" i="1"/>
  <c r="V8823" i="1" s="1"/>
  <c r="U8824" i="1"/>
  <c r="V8824" i="1" s="1"/>
  <c r="U8825" i="1"/>
  <c r="V8825" i="1" s="1"/>
  <c r="U8826" i="1"/>
  <c r="V8826" i="1" s="1"/>
  <c r="U8827" i="1"/>
  <c r="V8827" i="1" s="1"/>
  <c r="U8828" i="1"/>
  <c r="V8828" i="1" s="1"/>
  <c r="U8829" i="1"/>
  <c r="V8829" i="1" s="1"/>
  <c r="U8830" i="1"/>
  <c r="V8830" i="1" s="1"/>
  <c r="U8831" i="1"/>
  <c r="V8831" i="1" s="1"/>
  <c r="U8832" i="1"/>
  <c r="V8832" i="1" s="1"/>
  <c r="U8833" i="1"/>
  <c r="V8833" i="1" s="1"/>
  <c r="U8834" i="1"/>
  <c r="V8834" i="1" s="1"/>
  <c r="U8835" i="1"/>
  <c r="V8835" i="1" s="1"/>
  <c r="U8836" i="1"/>
  <c r="V8836" i="1" s="1"/>
  <c r="U8837" i="1"/>
  <c r="V8837" i="1" s="1"/>
  <c r="U8838" i="1"/>
  <c r="V8838" i="1" s="1"/>
  <c r="U8839" i="1"/>
  <c r="V8839" i="1" s="1"/>
  <c r="U8840" i="1"/>
  <c r="V8840" i="1" s="1"/>
  <c r="U8841" i="1"/>
  <c r="V8841" i="1" s="1"/>
  <c r="U8842" i="1"/>
  <c r="V8842" i="1" s="1"/>
  <c r="U8843" i="1"/>
  <c r="V8843" i="1" s="1"/>
  <c r="U8844" i="1"/>
  <c r="V8844" i="1" s="1"/>
  <c r="U8845" i="1"/>
  <c r="V8845" i="1" s="1"/>
  <c r="U8846" i="1"/>
  <c r="V8846" i="1" s="1"/>
  <c r="U8847" i="1"/>
  <c r="V8847" i="1" s="1"/>
  <c r="U8848" i="1"/>
  <c r="V8848" i="1" s="1"/>
  <c r="U8849" i="1"/>
  <c r="V8849" i="1" s="1"/>
  <c r="U8850" i="1"/>
  <c r="V8850" i="1" s="1"/>
  <c r="U8851" i="1"/>
  <c r="V8851" i="1" s="1"/>
  <c r="U8852" i="1"/>
  <c r="V8852" i="1" s="1"/>
  <c r="U8853" i="1"/>
  <c r="V8853" i="1" s="1"/>
  <c r="U8854" i="1"/>
  <c r="V8854" i="1" s="1"/>
  <c r="U8855" i="1"/>
  <c r="V8855" i="1" s="1"/>
  <c r="U8856" i="1"/>
  <c r="V8856" i="1" s="1"/>
  <c r="U8857" i="1"/>
  <c r="V8857" i="1" s="1"/>
  <c r="U8858" i="1"/>
  <c r="V8858" i="1" s="1"/>
  <c r="U8859" i="1"/>
  <c r="V8859" i="1" s="1"/>
  <c r="U8860" i="1"/>
  <c r="V8860" i="1" s="1"/>
  <c r="U8861" i="1"/>
  <c r="V8861" i="1" s="1"/>
  <c r="U8862" i="1"/>
  <c r="V8862" i="1" s="1"/>
  <c r="U8863" i="1"/>
  <c r="V8863" i="1" s="1"/>
  <c r="U8864" i="1"/>
  <c r="V8864" i="1" s="1"/>
  <c r="U8865" i="1"/>
  <c r="V8865" i="1" s="1"/>
  <c r="U8866" i="1"/>
  <c r="V8866" i="1" s="1"/>
  <c r="U8867" i="1"/>
  <c r="V8867" i="1" s="1"/>
  <c r="U8868" i="1"/>
  <c r="V8868" i="1" s="1"/>
  <c r="U8869" i="1"/>
  <c r="V8869" i="1" s="1"/>
  <c r="U8870" i="1"/>
  <c r="V8870" i="1" s="1"/>
  <c r="U8871" i="1"/>
  <c r="V8871" i="1" s="1"/>
  <c r="U8872" i="1"/>
  <c r="V8872" i="1" s="1"/>
  <c r="U8873" i="1"/>
  <c r="V8873" i="1" s="1"/>
  <c r="U8874" i="1"/>
  <c r="V8874" i="1" s="1"/>
  <c r="U8875" i="1"/>
  <c r="V8875" i="1" s="1"/>
  <c r="U8876" i="1"/>
  <c r="V8876" i="1" s="1"/>
  <c r="U8877" i="1"/>
  <c r="V8877" i="1" s="1"/>
  <c r="U8878" i="1"/>
  <c r="V8878" i="1" s="1"/>
  <c r="U8879" i="1"/>
  <c r="V8879" i="1" s="1"/>
  <c r="U8880" i="1"/>
  <c r="V8880" i="1" s="1"/>
  <c r="U8881" i="1"/>
  <c r="V8881" i="1" s="1"/>
  <c r="U8882" i="1"/>
  <c r="V8882" i="1" s="1"/>
  <c r="U8883" i="1"/>
  <c r="V8883" i="1" s="1"/>
  <c r="U8884" i="1"/>
  <c r="V8884" i="1" s="1"/>
  <c r="U8885" i="1"/>
  <c r="V8885" i="1" s="1"/>
  <c r="U8886" i="1"/>
  <c r="V8886" i="1" s="1"/>
  <c r="U8887" i="1"/>
  <c r="V8887" i="1" s="1"/>
  <c r="U8888" i="1"/>
  <c r="V8888" i="1" s="1"/>
  <c r="U8889" i="1"/>
  <c r="V8889" i="1" s="1"/>
  <c r="U8890" i="1"/>
  <c r="V8890" i="1" s="1"/>
  <c r="U8891" i="1"/>
  <c r="V8891" i="1" s="1"/>
  <c r="U8892" i="1"/>
  <c r="V8892" i="1" s="1"/>
  <c r="U8893" i="1"/>
  <c r="V8893" i="1" s="1"/>
  <c r="U8894" i="1"/>
  <c r="V8894" i="1" s="1"/>
  <c r="U8895" i="1"/>
  <c r="V8895" i="1" s="1"/>
  <c r="U8896" i="1"/>
  <c r="V8896" i="1" s="1"/>
  <c r="U8897" i="1"/>
  <c r="V8897" i="1" s="1"/>
  <c r="U8898" i="1"/>
  <c r="V8898" i="1" s="1"/>
  <c r="U8899" i="1"/>
  <c r="V8899" i="1" s="1"/>
  <c r="U8900" i="1"/>
  <c r="V8900" i="1" s="1"/>
  <c r="U8901" i="1"/>
  <c r="V8901" i="1" s="1"/>
  <c r="U8902" i="1"/>
  <c r="V8902" i="1" s="1"/>
  <c r="U8903" i="1"/>
  <c r="V8903" i="1" s="1"/>
  <c r="U8904" i="1"/>
  <c r="V8904" i="1" s="1"/>
  <c r="U8905" i="1"/>
  <c r="V8905" i="1" s="1"/>
  <c r="U8906" i="1"/>
  <c r="V8906" i="1" s="1"/>
  <c r="U8907" i="1"/>
  <c r="V8907" i="1" s="1"/>
  <c r="U8908" i="1"/>
  <c r="V8908" i="1" s="1"/>
  <c r="U8909" i="1"/>
  <c r="V8909" i="1" s="1"/>
  <c r="U8910" i="1"/>
  <c r="V8910" i="1" s="1"/>
  <c r="U8911" i="1"/>
  <c r="V8911" i="1" s="1"/>
  <c r="U8912" i="1"/>
  <c r="V8912" i="1" s="1"/>
  <c r="U8913" i="1"/>
  <c r="V8913" i="1" s="1"/>
  <c r="U8914" i="1"/>
  <c r="V8914" i="1" s="1"/>
  <c r="U8915" i="1"/>
  <c r="V8915" i="1" s="1"/>
  <c r="U8916" i="1"/>
  <c r="V8916" i="1" s="1"/>
  <c r="U8917" i="1"/>
  <c r="V8917" i="1" s="1"/>
  <c r="U8918" i="1"/>
  <c r="V8918" i="1" s="1"/>
  <c r="U8919" i="1"/>
  <c r="V8919" i="1" s="1"/>
  <c r="U8920" i="1"/>
  <c r="V8920" i="1" s="1"/>
  <c r="U8921" i="1"/>
  <c r="V8921" i="1" s="1"/>
  <c r="U8922" i="1"/>
  <c r="V8922" i="1" s="1"/>
  <c r="U8923" i="1"/>
  <c r="V8923" i="1" s="1"/>
  <c r="U8924" i="1"/>
  <c r="V8924" i="1" s="1"/>
  <c r="U8925" i="1"/>
  <c r="V8925" i="1" s="1"/>
  <c r="U8926" i="1"/>
  <c r="V8926" i="1" s="1"/>
  <c r="U8927" i="1"/>
  <c r="V8927" i="1" s="1"/>
  <c r="U8928" i="1"/>
  <c r="V8928" i="1" s="1"/>
  <c r="U8929" i="1"/>
  <c r="V8929" i="1" s="1"/>
  <c r="U8930" i="1"/>
  <c r="V8930" i="1" s="1"/>
  <c r="U8931" i="1"/>
  <c r="V8931" i="1" s="1"/>
  <c r="U8932" i="1"/>
  <c r="V8932" i="1" s="1"/>
  <c r="U8933" i="1"/>
  <c r="V8933" i="1" s="1"/>
  <c r="U8934" i="1"/>
  <c r="V8934" i="1" s="1"/>
  <c r="U8935" i="1"/>
  <c r="V8935" i="1" s="1"/>
  <c r="U8936" i="1"/>
  <c r="V8936" i="1" s="1"/>
  <c r="U8937" i="1"/>
  <c r="V8937" i="1" s="1"/>
  <c r="U8938" i="1"/>
  <c r="V8938" i="1" s="1"/>
  <c r="U8939" i="1"/>
  <c r="V8939" i="1" s="1"/>
  <c r="U8940" i="1"/>
  <c r="V8940" i="1" s="1"/>
  <c r="U8941" i="1"/>
  <c r="V8941" i="1" s="1"/>
  <c r="U8942" i="1"/>
  <c r="V8942" i="1" s="1"/>
  <c r="U8943" i="1"/>
  <c r="V8943" i="1" s="1"/>
  <c r="U8944" i="1"/>
  <c r="V8944" i="1" s="1"/>
  <c r="U8945" i="1"/>
  <c r="V8945" i="1" s="1"/>
  <c r="U8946" i="1"/>
  <c r="V8946" i="1" s="1"/>
  <c r="U8947" i="1"/>
  <c r="V8947" i="1" s="1"/>
  <c r="U8948" i="1"/>
  <c r="V8948" i="1" s="1"/>
  <c r="U8949" i="1"/>
  <c r="V8949" i="1" s="1"/>
  <c r="U8950" i="1"/>
  <c r="V8950" i="1" s="1"/>
  <c r="U8951" i="1"/>
  <c r="V8951" i="1" s="1"/>
  <c r="U8952" i="1"/>
  <c r="V8952" i="1" s="1"/>
  <c r="U8953" i="1"/>
  <c r="V8953" i="1" s="1"/>
  <c r="U8954" i="1"/>
  <c r="V8954" i="1" s="1"/>
  <c r="U8955" i="1"/>
  <c r="V8955" i="1" s="1"/>
  <c r="U8956" i="1"/>
  <c r="V8956" i="1" s="1"/>
  <c r="U8957" i="1"/>
  <c r="V8957" i="1" s="1"/>
  <c r="U8958" i="1"/>
  <c r="V8958" i="1" s="1"/>
  <c r="U8959" i="1"/>
  <c r="V8959" i="1" s="1"/>
  <c r="U8960" i="1"/>
  <c r="V8960" i="1" s="1"/>
  <c r="U8961" i="1"/>
  <c r="V8961" i="1" s="1"/>
  <c r="U8962" i="1"/>
  <c r="V8962" i="1" s="1"/>
  <c r="U8963" i="1"/>
  <c r="V8963" i="1" s="1"/>
  <c r="U8964" i="1"/>
  <c r="V8964" i="1" s="1"/>
  <c r="U8965" i="1"/>
  <c r="V8965" i="1" s="1"/>
  <c r="U8966" i="1"/>
  <c r="V8966" i="1" s="1"/>
  <c r="U8967" i="1"/>
  <c r="V8967" i="1" s="1"/>
  <c r="U8968" i="1"/>
  <c r="V8968" i="1" s="1"/>
  <c r="U8969" i="1"/>
  <c r="V8969" i="1" s="1"/>
  <c r="U8970" i="1"/>
  <c r="V8970" i="1" s="1"/>
  <c r="U8971" i="1"/>
  <c r="V8971" i="1" s="1"/>
  <c r="U8972" i="1"/>
  <c r="V8972" i="1" s="1"/>
  <c r="U8973" i="1"/>
  <c r="V8973" i="1" s="1"/>
  <c r="U8974" i="1"/>
  <c r="V8974" i="1" s="1"/>
  <c r="U8975" i="1"/>
  <c r="V8975" i="1" s="1"/>
  <c r="U8976" i="1"/>
  <c r="V8976" i="1" s="1"/>
  <c r="U8977" i="1"/>
  <c r="V8977" i="1" s="1"/>
  <c r="U8978" i="1"/>
  <c r="V8978" i="1" s="1"/>
  <c r="U8979" i="1"/>
  <c r="V8979" i="1" s="1"/>
  <c r="U8980" i="1"/>
  <c r="V8980" i="1" s="1"/>
  <c r="U8981" i="1"/>
  <c r="V8981" i="1" s="1"/>
  <c r="U8982" i="1"/>
  <c r="V8982" i="1" s="1"/>
  <c r="U8983" i="1"/>
  <c r="V8983" i="1" s="1"/>
  <c r="U8984" i="1"/>
  <c r="V8984" i="1" s="1"/>
  <c r="U8985" i="1"/>
  <c r="V8985" i="1" s="1"/>
  <c r="U8986" i="1"/>
  <c r="V8986" i="1" s="1"/>
  <c r="U8987" i="1"/>
  <c r="V8987" i="1" s="1"/>
  <c r="U8988" i="1"/>
  <c r="V8988" i="1" s="1"/>
  <c r="U8989" i="1"/>
  <c r="V8989" i="1" s="1"/>
  <c r="U8990" i="1"/>
  <c r="V8990" i="1" s="1"/>
  <c r="U8991" i="1"/>
  <c r="V8991" i="1" s="1"/>
  <c r="U8992" i="1"/>
  <c r="V8992" i="1" s="1"/>
  <c r="U8993" i="1"/>
  <c r="V8993" i="1" s="1"/>
  <c r="U8994" i="1"/>
  <c r="V8994" i="1" s="1"/>
  <c r="U8995" i="1"/>
  <c r="V8995" i="1" s="1"/>
  <c r="U8996" i="1"/>
  <c r="V8996" i="1" s="1"/>
  <c r="U8997" i="1"/>
  <c r="V8997" i="1" s="1"/>
  <c r="U8998" i="1"/>
  <c r="V8998" i="1" s="1"/>
  <c r="U8999" i="1"/>
  <c r="V8999" i="1" s="1"/>
  <c r="U9000" i="1"/>
  <c r="V9000" i="1" s="1"/>
  <c r="U9001" i="1"/>
  <c r="V9001" i="1" s="1"/>
  <c r="U9002" i="1"/>
  <c r="V9002" i="1" s="1"/>
  <c r="U9003" i="1"/>
  <c r="V9003" i="1" s="1"/>
  <c r="U9004" i="1"/>
  <c r="V9004" i="1" s="1"/>
  <c r="U9005" i="1"/>
  <c r="V9005" i="1" s="1"/>
  <c r="U9006" i="1"/>
  <c r="V9006" i="1" s="1"/>
  <c r="U9007" i="1"/>
  <c r="V9007" i="1" s="1"/>
  <c r="U9008" i="1"/>
  <c r="V9008" i="1" s="1"/>
  <c r="U9009" i="1"/>
  <c r="V9009" i="1" s="1"/>
  <c r="U9010" i="1"/>
  <c r="V9010" i="1" s="1"/>
  <c r="U9011" i="1"/>
  <c r="V9011" i="1" s="1"/>
  <c r="U9012" i="1"/>
  <c r="V9012" i="1" s="1"/>
  <c r="U9013" i="1"/>
  <c r="V9013" i="1" s="1"/>
  <c r="U9014" i="1"/>
  <c r="V9014" i="1" s="1"/>
  <c r="U9015" i="1"/>
  <c r="V9015" i="1" s="1"/>
  <c r="U9016" i="1"/>
  <c r="V9016" i="1" s="1"/>
  <c r="U9017" i="1"/>
  <c r="V9017" i="1" s="1"/>
  <c r="U9018" i="1"/>
  <c r="V9018" i="1" s="1"/>
  <c r="U9019" i="1"/>
  <c r="V9019" i="1" s="1"/>
  <c r="U9020" i="1"/>
  <c r="V9020" i="1" s="1"/>
  <c r="U9021" i="1"/>
  <c r="V9021" i="1" s="1"/>
  <c r="U9022" i="1"/>
  <c r="V9022" i="1" s="1"/>
  <c r="U9023" i="1"/>
  <c r="V9023" i="1" s="1"/>
  <c r="U9024" i="1"/>
  <c r="V9024" i="1" s="1"/>
  <c r="U9025" i="1"/>
  <c r="V9025" i="1" s="1"/>
  <c r="U9026" i="1"/>
  <c r="V9026" i="1" s="1"/>
  <c r="U9027" i="1"/>
  <c r="V9027" i="1" s="1"/>
  <c r="U9028" i="1"/>
  <c r="V9028" i="1" s="1"/>
  <c r="U9029" i="1"/>
  <c r="V9029" i="1" s="1"/>
  <c r="U9030" i="1"/>
  <c r="V9030" i="1" s="1"/>
  <c r="U9031" i="1"/>
  <c r="V9031" i="1" s="1"/>
  <c r="U9032" i="1"/>
  <c r="V9032" i="1" s="1"/>
  <c r="U9033" i="1"/>
  <c r="V9033" i="1" s="1"/>
  <c r="U9034" i="1"/>
  <c r="V9034" i="1" s="1"/>
  <c r="U9035" i="1"/>
  <c r="V9035" i="1" s="1"/>
  <c r="U9036" i="1"/>
  <c r="V9036" i="1" s="1"/>
  <c r="U9037" i="1"/>
  <c r="V9037" i="1" s="1"/>
  <c r="U9038" i="1"/>
  <c r="V9038" i="1" s="1"/>
  <c r="U9039" i="1"/>
  <c r="V9039" i="1" s="1"/>
  <c r="U9040" i="1"/>
  <c r="V9040" i="1" s="1"/>
  <c r="U9041" i="1"/>
  <c r="V9041" i="1" s="1"/>
  <c r="U9042" i="1"/>
  <c r="V9042" i="1" s="1"/>
  <c r="U9043" i="1"/>
  <c r="V9043" i="1" s="1"/>
  <c r="U9044" i="1"/>
  <c r="V9044" i="1" s="1"/>
  <c r="U9045" i="1"/>
  <c r="V9045" i="1" s="1"/>
  <c r="U9046" i="1"/>
  <c r="V9046" i="1" s="1"/>
  <c r="U9047" i="1"/>
  <c r="V9047" i="1" s="1"/>
  <c r="U9048" i="1"/>
  <c r="V9048" i="1" s="1"/>
  <c r="U9049" i="1"/>
  <c r="V9049" i="1" s="1"/>
  <c r="U9050" i="1"/>
  <c r="V9050" i="1" s="1"/>
  <c r="U9051" i="1"/>
  <c r="V9051" i="1" s="1"/>
  <c r="U9052" i="1"/>
  <c r="V9052" i="1" s="1"/>
  <c r="U9053" i="1"/>
  <c r="V9053" i="1" s="1"/>
  <c r="U9054" i="1"/>
  <c r="V9054" i="1" s="1"/>
  <c r="U9055" i="1"/>
  <c r="V9055" i="1" s="1"/>
  <c r="U9056" i="1"/>
  <c r="V9056" i="1" s="1"/>
  <c r="U9057" i="1"/>
  <c r="V9057" i="1" s="1"/>
  <c r="U9058" i="1"/>
  <c r="V9058" i="1" s="1"/>
  <c r="U9059" i="1"/>
  <c r="V9059" i="1" s="1"/>
  <c r="U9060" i="1"/>
  <c r="V9060" i="1" s="1"/>
  <c r="U9061" i="1"/>
  <c r="V9061" i="1" s="1"/>
  <c r="U9062" i="1"/>
  <c r="V9062" i="1" s="1"/>
  <c r="U9063" i="1"/>
  <c r="V9063" i="1" s="1"/>
  <c r="U9064" i="1"/>
  <c r="V9064" i="1" s="1"/>
  <c r="U9065" i="1"/>
  <c r="V9065" i="1" s="1"/>
  <c r="U9066" i="1"/>
  <c r="V9066" i="1" s="1"/>
  <c r="U9067" i="1"/>
  <c r="V9067" i="1" s="1"/>
  <c r="U9068" i="1"/>
  <c r="V9068" i="1" s="1"/>
  <c r="U9069" i="1"/>
  <c r="V9069" i="1" s="1"/>
  <c r="U9070" i="1"/>
  <c r="V9070" i="1" s="1"/>
  <c r="U9071" i="1"/>
  <c r="V9071" i="1" s="1"/>
  <c r="U9072" i="1"/>
  <c r="V9072" i="1" s="1"/>
  <c r="U9073" i="1"/>
  <c r="V9073" i="1" s="1"/>
  <c r="U9074" i="1"/>
  <c r="V9074" i="1" s="1"/>
  <c r="U9075" i="1"/>
  <c r="V9075" i="1" s="1"/>
  <c r="U9076" i="1"/>
  <c r="V9076" i="1" s="1"/>
  <c r="U9077" i="1"/>
  <c r="V9077" i="1" s="1"/>
  <c r="U9078" i="1"/>
  <c r="V9078" i="1" s="1"/>
  <c r="U9079" i="1"/>
  <c r="V9079" i="1" s="1"/>
  <c r="U9080" i="1"/>
  <c r="V9080" i="1" s="1"/>
  <c r="U9081" i="1"/>
  <c r="V9081" i="1" s="1"/>
  <c r="U9082" i="1"/>
  <c r="V9082" i="1" s="1"/>
  <c r="U9083" i="1"/>
  <c r="V9083" i="1" s="1"/>
  <c r="U9084" i="1"/>
  <c r="V9084" i="1" s="1"/>
  <c r="U9085" i="1"/>
  <c r="V9085" i="1" s="1"/>
  <c r="U9086" i="1"/>
  <c r="V9086" i="1" s="1"/>
  <c r="U9087" i="1"/>
  <c r="V9087" i="1" s="1"/>
  <c r="U9088" i="1"/>
  <c r="V9088" i="1" s="1"/>
  <c r="U9089" i="1"/>
  <c r="V9089" i="1" s="1"/>
  <c r="U9090" i="1"/>
  <c r="V9090" i="1" s="1"/>
  <c r="U9091" i="1"/>
  <c r="V9091" i="1" s="1"/>
  <c r="U9092" i="1"/>
  <c r="V9092" i="1" s="1"/>
  <c r="U9093" i="1"/>
  <c r="V9093" i="1" s="1"/>
  <c r="U9094" i="1"/>
  <c r="V9094" i="1" s="1"/>
  <c r="U9095" i="1"/>
  <c r="V9095" i="1" s="1"/>
  <c r="U9096" i="1"/>
  <c r="V9096" i="1" s="1"/>
  <c r="U9097" i="1"/>
  <c r="V9097" i="1" s="1"/>
  <c r="U9098" i="1"/>
  <c r="V9098" i="1" s="1"/>
  <c r="U9099" i="1"/>
  <c r="V9099" i="1" s="1"/>
  <c r="U9100" i="1"/>
  <c r="V9100" i="1" s="1"/>
  <c r="U9101" i="1"/>
  <c r="V9101" i="1" s="1"/>
  <c r="U9102" i="1"/>
  <c r="V9102" i="1" s="1"/>
  <c r="U9103" i="1"/>
  <c r="V9103" i="1" s="1"/>
  <c r="U9104" i="1"/>
  <c r="V9104" i="1" s="1"/>
  <c r="U9105" i="1"/>
  <c r="V9105" i="1" s="1"/>
  <c r="U9106" i="1"/>
  <c r="V9106" i="1" s="1"/>
  <c r="U9107" i="1"/>
  <c r="V9107" i="1" s="1"/>
  <c r="U9108" i="1"/>
  <c r="V9108" i="1" s="1"/>
  <c r="U9109" i="1"/>
  <c r="V9109" i="1" s="1"/>
  <c r="U9110" i="1"/>
  <c r="V9110" i="1" s="1"/>
  <c r="U9111" i="1"/>
  <c r="V9111" i="1" s="1"/>
  <c r="U9112" i="1"/>
  <c r="V9112" i="1" s="1"/>
  <c r="U9113" i="1"/>
  <c r="V9113" i="1" s="1"/>
  <c r="U9114" i="1"/>
  <c r="V9114" i="1" s="1"/>
  <c r="U9115" i="1"/>
  <c r="V9115" i="1" s="1"/>
  <c r="U9116" i="1"/>
  <c r="V9116" i="1" s="1"/>
  <c r="U9117" i="1"/>
  <c r="V9117" i="1" s="1"/>
  <c r="U9118" i="1"/>
  <c r="V9118" i="1" s="1"/>
  <c r="U9119" i="1"/>
  <c r="V9119" i="1" s="1"/>
  <c r="U9120" i="1"/>
  <c r="V9120" i="1" s="1"/>
  <c r="U9121" i="1"/>
  <c r="V9121" i="1" s="1"/>
  <c r="U9122" i="1"/>
  <c r="V9122" i="1" s="1"/>
  <c r="U9123" i="1"/>
  <c r="V9123" i="1" s="1"/>
  <c r="U9124" i="1"/>
  <c r="V9124" i="1" s="1"/>
  <c r="U9125" i="1"/>
  <c r="V9125" i="1" s="1"/>
  <c r="U9126" i="1"/>
  <c r="V9126" i="1" s="1"/>
  <c r="U9127" i="1"/>
  <c r="V9127" i="1" s="1"/>
  <c r="U9128" i="1"/>
  <c r="V9128" i="1" s="1"/>
  <c r="U9129" i="1"/>
  <c r="V9129" i="1" s="1"/>
  <c r="U9130" i="1"/>
  <c r="V9130" i="1" s="1"/>
  <c r="U9131" i="1"/>
  <c r="V9131" i="1" s="1"/>
  <c r="U9132" i="1"/>
  <c r="V9132" i="1" s="1"/>
  <c r="U9133" i="1"/>
  <c r="V9133" i="1" s="1"/>
  <c r="U9134" i="1"/>
  <c r="V9134" i="1" s="1"/>
  <c r="U9135" i="1"/>
  <c r="V9135" i="1" s="1"/>
  <c r="U9136" i="1"/>
  <c r="V9136" i="1" s="1"/>
  <c r="U9137" i="1"/>
  <c r="V9137" i="1" s="1"/>
  <c r="U9138" i="1"/>
  <c r="V9138" i="1" s="1"/>
  <c r="U9139" i="1"/>
  <c r="V9139" i="1" s="1"/>
  <c r="U9140" i="1"/>
  <c r="V9140" i="1" s="1"/>
  <c r="U9141" i="1"/>
  <c r="V9141" i="1" s="1"/>
  <c r="U9142" i="1"/>
  <c r="V9142" i="1" s="1"/>
  <c r="U9143" i="1"/>
  <c r="V9143" i="1" s="1"/>
  <c r="U9144" i="1"/>
  <c r="V9144" i="1" s="1"/>
  <c r="U9145" i="1"/>
  <c r="V9145" i="1" s="1"/>
  <c r="U9146" i="1"/>
  <c r="V9146" i="1" s="1"/>
  <c r="U9147" i="1"/>
  <c r="V9147" i="1" s="1"/>
  <c r="U9148" i="1"/>
  <c r="V9148" i="1" s="1"/>
  <c r="U9149" i="1"/>
  <c r="V9149" i="1" s="1"/>
  <c r="U9150" i="1"/>
  <c r="V9150" i="1" s="1"/>
  <c r="U9151" i="1"/>
  <c r="V9151" i="1" s="1"/>
  <c r="U9152" i="1"/>
  <c r="V9152" i="1" s="1"/>
  <c r="U9153" i="1"/>
  <c r="V9153" i="1" s="1"/>
  <c r="U9154" i="1"/>
  <c r="V9154" i="1" s="1"/>
  <c r="U9155" i="1"/>
  <c r="V9155" i="1" s="1"/>
  <c r="U9156" i="1"/>
  <c r="V9156" i="1" s="1"/>
  <c r="U9157" i="1"/>
  <c r="V9157" i="1" s="1"/>
  <c r="U9158" i="1"/>
  <c r="V9158" i="1" s="1"/>
  <c r="U9159" i="1"/>
  <c r="V9159" i="1" s="1"/>
  <c r="U9160" i="1"/>
  <c r="V9160" i="1" s="1"/>
  <c r="U9161" i="1"/>
  <c r="V9161" i="1" s="1"/>
  <c r="U9162" i="1"/>
  <c r="V9162" i="1" s="1"/>
  <c r="U9163" i="1"/>
  <c r="V9163" i="1" s="1"/>
  <c r="U9164" i="1"/>
  <c r="V9164" i="1" s="1"/>
  <c r="U9165" i="1"/>
  <c r="V9165" i="1" s="1"/>
  <c r="U9166" i="1"/>
  <c r="V9166" i="1" s="1"/>
  <c r="U9167" i="1"/>
  <c r="V9167" i="1" s="1"/>
  <c r="U9168" i="1"/>
  <c r="V9168" i="1" s="1"/>
  <c r="U9169" i="1"/>
  <c r="V9169" i="1" s="1"/>
  <c r="U9170" i="1"/>
  <c r="V9170" i="1" s="1"/>
  <c r="U9171" i="1"/>
  <c r="V9171" i="1" s="1"/>
  <c r="U9172" i="1"/>
  <c r="V9172" i="1" s="1"/>
  <c r="U9173" i="1"/>
  <c r="V9173" i="1" s="1"/>
  <c r="U9174" i="1"/>
  <c r="V9174" i="1" s="1"/>
  <c r="U9175" i="1"/>
  <c r="V9175" i="1" s="1"/>
  <c r="U9176" i="1"/>
  <c r="V9176" i="1" s="1"/>
  <c r="U9177" i="1"/>
  <c r="V9177" i="1" s="1"/>
  <c r="U9178" i="1"/>
  <c r="V9178" i="1" s="1"/>
  <c r="U9179" i="1"/>
  <c r="V9179" i="1" s="1"/>
  <c r="U9180" i="1"/>
  <c r="V9180" i="1" s="1"/>
  <c r="U9181" i="1"/>
  <c r="V9181" i="1" s="1"/>
  <c r="U9182" i="1"/>
  <c r="V9182" i="1" s="1"/>
  <c r="U9183" i="1"/>
  <c r="V9183" i="1" s="1"/>
  <c r="U9184" i="1"/>
  <c r="V9184" i="1" s="1"/>
  <c r="U9185" i="1"/>
  <c r="V9185" i="1" s="1"/>
  <c r="U9186" i="1"/>
  <c r="V9186" i="1" s="1"/>
  <c r="U9187" i="1"/>
  <c r="V9187" i="1" s="1"/>
  <c r="U9188" i="1"/>
  <c r="V9188" i="1" s="1"/>
  <c r="U9189" i="1"/>
  <c r="V9189" i="1" s="1"/>
  <c r="U9190" i="1"/>
  <c r="V9190" i="1" s="1"/>
  <c r="U9191" i="1"/>
  <c r="V9191" i="1" s="1"/>
  <c r="U9192" i="1"/>
  <c r="V9192" i="1" s="1"/>
  <c r="U9193" i="1"/>
  <c r="V9193" i="1" s="1"/>
  <c r="U9194" i="1"/>
  <c r="V9194" i="1" s="1"/>
  <c r="U9195" i="1"/>
  <c r="V9195" i="1" s="1"/>
  <c r="U9196" i="1"/>
  <c r="V9196" i="1" s="1"/>
  <c r="U9197" i="1"/>
  <c r="V9197" i="1" s="1"/>
  <c r="U9198" i="1"/>
  <c r="V9198" i="1" s="1"/>
  <c r="U9199" i="1"/>
  <c r="V9199" i="1" s="1"/>
  <c r="U9200" i="1"/>
  <c r="V9200" i="1" s="1"/>
  <c r="U9201" i="1"/>
  <c r="V9201" i="1" s="1"/>
  <c r="U9202" i="1"/>
  <c r="V9202" i="1" s="1"/>
  <c r="U9203" i="1"/>
  <c r="V9203" i="1" s="1"/>
  <c r="U9204" i="1"/>
  <c r="V9204" i="1" s="1"/>
  <c r="U9205" i="1"/>
  <c r="V9205" i="1" s="1"/>
  <c r="U9206" i="1"/>
  <c r="V9206" i="1" s="1"/>
  <c r="U9207" i="1"/>
  <c r="V9207" i="1" s="1"/>
  <c r="U9208" i="1"/>
  <c r="V9208" i="1" s="1"/>
  <c r="U9209" i="1"/>
  <c r="V9209" i="1" s="1"/>
  <c r="U9210" i="1"/>
  <c r="V9210" i="1" s="1"/>
  <c r="U9211" i="1"/>
  <c r="V9211" i="1" s="1"/>
  <c r="U9212" i="1"/>
  <c r="V9212" i="1" s="1"/>
  <c r="U9213" i="1"/>
  <c r="V9213" i="1" s="1"/>
  <c r="U9214" i="1"/>
  <c r="V9214" i="1" s="1"/>
  <c r="U9215" i="1"/>
  <c r="V9215" i="1" s="1"/>
  <c r="U9216" i="1"/>
  <c r="V9216" i="1" s="1"/>
  <c r="U9217" i="1"/>
  <c r="V9217" i="1" s="1"/>
  <c r="U9218" i="1"/>
  <c r="V9218" i="1" s="1"/>
  <c r="U9219" i="1"/>
  <c r="V9219" i="1" s="1"/>
  <c r="U9220" i="1"/>
  <c r="V9220" i="1" s="1"/>
  <c r="U9221" i="1"/>
  <c r="V9221" i="1" s="1"/>
  <c r="U9222" i="1"/>
  <c r="V9222" i="1" s="1"/>
  <c r="U9223" i="1"/>
  <c r="V9223" i="1" s="1"/>
  <c r="U9224" i="1"/>
  <c r="V9224" i="1" s="1"/>
  <c r="U9225" i="1"/>
  <c r="V9225" i="1" s="1"/>
  <c r="U9226" i="1"/>
  <c r="V9226" i="1" s="1"/>
  <c r="U9227" i="1"/>
  <c r="V9227" i="1" s="1"/>
  <c r="U9228" i="1"/>
  <c r="V9228" i="1" s="1"/>
  <c r="U9229" i="1"/>
  <c r="V9229" i="1" s="1"/>
  <c r="U9230" i="1"/>
  <c r="V9230" i="1" s="1"/>
  <c r="U9231" i="1"/>
  <c r="V9231" i="1" s="1"/>
  <c r="U9232" i="1"/>
  <c r="V9232" i="1" s="1"/>
  <c r="U9233" i="1"/>
  <c r="V9233" i="1" s="1"/>
  <c r="U9234" i="1"/>
  <c r="V9234" i="1" s="1"/>
  <c r="U9235" i="1"/>
  <c r="V9235" i="1" s="1"/>
  <c r="U9236" i="1"/>
  <c r="V9236" i="1" s="1"/>
  <c r="U9237" i="1"/>
  <c r="V9237" i="1" s="1"/>
  <c r="U9238" i="1"/>
  <c r="V9238" i="1" s="1"/>
  <c r="U9239" i="1"/>
  <c r="V9239" i="1" s="1"/>
  <c r="U9240" i="1"/>
  <c r="V9240" i="1" s="1"/>
  <c r="U9241" i="1"/>
  <c r="V9241" i="1" s="1"/>
  <c r="U9242" i="1"/>
  <c r="V9242" i="1" s="1"/>
  <c r="U9243" i="1"/>
  <c r="V9243" i="1" s="1"/>
  <c r="U9244" i="1"/>
  <c r="V9244" i="1" s="1"/>
  <c r="U9245" i="1"/>
  <c r="V9245" i="1" s="1"/>
  <c r="U9246" i="1"/>
  <c r="V9246" i="1" s="1"/>
  <c r="U9247" i="1"/>
  <c r="V9247" i="1" s="1"/>
  <c r="U9248" i="1"/>
  <c r="V9248" i="1" s="1"/>
  <c r="U9249" i="1"/>
  <c r="V9249" i="1" s="1"/>
  <c r="U9250" i="1"/>
  <c r="V9250" i="1" s="1"/>
  <c r="U9251" i="1"/>
  <c r="V9251" i="1" s="1"/>
  <c r="U9252" i="1"/>
  <c r="V9252" i="1" s="1"/>
  <c r="U9253" i="1"/>
  <c r="V9253" i="1" s="1"/>
  <c r="U9254" i="1"/>
  <c r="V9254" i="1" s="1"/>
  <c r="U9255" i="1"/>
  <c r="V9255" i="1" s="1"/>
  <c r="U9256" i="1"/>
  <c r="V9256" i="1" s="1"/>
  <c r="U9257" i="1"/>
  <c r="V9257" i="1" s="1"/>
  <c r="U9258" i="1"/>
  <c r="V9258" i="1" s="1"/>
  <c r="U9259" i="1"/>
  <c r="V9259" i="1" s="1"/>
  <c r="U9260" i="1"/>
  <c r="V9260" i="1" s="1"/>
  <c r="U9261" i="1"/>
  <c r="V9261" i="1" s="1"/>
  <c r="U9262" i="1"/>
  <c r="V9262" i="1" s="1"/>
  <c r="U9263" i="1"/>
  <c r="V9263" i="1" s="1"/>
  <c r="U9264" i="1"/>
  <c r="V9264" i="1" s="1"/>
  <c r="U9265" i="1"/>
  <c r="V9265" i="1" s="1"/>
  <c r="U9266" i="1"/>
  <c r="V9266" i="1" s="1"/>
  <c r="U9267" i="1"/>
  <c r="V9267" i="1" s="1"/>
  <c r="U9268" i="1"/>
  <c r="V9268" i="1" s="1"/>
  <c r="U9269" i="1"/>
  <c r="V9269" i="1" s="1"/>
  <c r="U9270" i="1"/>
  <c r="V9270" i="1" s="1"/>
  <c r="U9271" i="1"/>
  <c r="V9271" i="1" s="1"/>
  <c r="U9272" i="1"/>
  <c r="V9272" i="1" s="1"/>
  <c r="U9273" i="1"/>
  <c r="V9273" i="1" s="1"/>
  <c r="U9274" i="1"/>
  <c r="V9274" i="1" s="1"/>
  <c r="U9275" i="1"/>
  <c r="V9275" i="1" s="1"/>
  <c r="U9276" i="1"/>
  <c r="V9276" i="1" s="1"/>
  <c r="U9277" i="1"/>
  <c r="V9277" i="1" s="1"/>
  <c r="U9278" i="1"/>
  <c r="V9278" i="1" s="1"/>
  <c r="U9279" i="1"/>
  <c r="V9279" i="1" s="1"/>
  <c r="U9280" i="1"/>
  <c r="V9280" i="1" s="1"/>
  <c r="U9281" i="1"/>
  <c r="V9281" i="1" s="1"/>
  <c r="U9282" i="1"/>
  <c r="V9282" i="1" s="1"/>
  <c r="U9283" i="1"/>
  <c r="V9283" i="1" s="1"/>
  <c r="U9284" i="1"/>
  <c r="V9284" i="1" s="1"/>
  <c r="U9285" i="1"/>
  <c r="V9285" i="1" s="1"/>
  <c r="U9286" i="1"/>
  <c r="V9286" i="1" s="1"/>
  <c r="U9287" i="1"/>
  <c r="V9287" i="1" s="1"/>
  <c r="U9288" i="1"/>
  <c r="V9288" i="1" s="1"/>
  <c r="U9289" i="1"/>
  <c r="V9289" i="1" s="1"/>
  <c r="U9290" i="1"/>
  <c r="V9290" i="1" s="1"/>
  <c r="U9291" i="1"/>
  <c r="V9291" i="1" s="1"/>
  <c r="U9292" i="1"/>
  <c r="V9292" i="1" s="1"/>
  <c r="U9293" i="1"/>
  <c r="V9293" i="1" s="1"/>
  <c r="U9294" i="1"/>
  <c r="V9294" i="1" s="1"/>
  <c r="U9295" i="1"/>
  <c r="V9295" i="1" s="1"/>
  <c r="U9296" i="1"/>
  <c r="V9296" i="1" s="1"/>
  <c r="U9297" i="1"/>
  <c r="V9297" i="1" s="1"/>
  <c r="U9298" i="1"/>
  <c r="V9298" i="1" s="1"/>
  <c r="U9299" i="1"/>
  <c r="V9299" i="1" s="1"/>
  <c r="U9300" i="1"/>
  <c r="V9300" i="1" s="1"/>
  <c r="U9301" i="1"/>
  <c r="V9301" i="1" s="1"/>
  <c r="U9302" i="1"/>
  <c r="V9302" i="1" s="1"/>
  <c r="U9303" i="1"/>
  <c r="V9303" i="1" s="1"/>
  <c r="U9304" i="1"/>
  <c r="V9304" i="1" s="1"/>
  <c r="U9305" i="1"/>
  <c r="V9305" i="1" s="1"/>
  <c r="U9306" i="1"/>
  <c r="V9306" i="1" s="1"/>
  <c r="U9307" i="1"/>
  <c r="V9307" i="1" s="1"/>
  <c r="U9308" i="1"/>
  <c r="V9308" i="1" s="1"/>
  <c r="U9309" i="1"/>
  <c r="V9309" i="1" s="1"/>
  <c r="U9310" i="1"/>
  <c r="V9310" i="1" s="1"/>
  <c r="U9311" i="1"/>
  <c r="V9311" i="1" s="1"/>
  <c r="U9312" i="1"/>
  <c r="V9312" i="1" s="1"/>
  <c r="U9313" i="1"/>
  <c r="V9313" i="1" s="1"/>
  <c r="U9314" i="1"/>
  <c r="V9314" i="1" s="1"/>
  <c r="U9315" i="1"/>
  <c r="V9315" i="1" s="1"/>
  <c r="U9316" i="1"/>
  <c r="V9316" i="1" s="1"/>
  <c r="U9317" i="1"/>
  <c r="V9317" i="1" s="1"/>
  <c r="U9318" i="1"/>
  <c r="V9318" i="1" s="1"/>
  <c r="U9319" i="1"/>
  <c r="V9319" i="1" s="1"/>
  <c r="U9320" i="1"/>
  <c r="V9320" i="1" s="1"/>
  <c r="U9321" i="1"/>
  <c r="V9321" i="1" s="1"/>
  <c r="U9322" i="1"/>
  <c r="V9322" i="1" s="1"/>
  <c r="U9323" i="1"/>
  <c r="V9323" i="1" s="1"/>
  <c r="U9324" i="1"/>
  <c r="V9324" i="1" s="1"/>
  <c r="U9325" i="1"/>
  <c r="V9325" i="1" s="1"/>
  <c r="U9326" i="1"/>
  <c r="V9326" i="1" s="1"/>
  <c r="U9327" i="1"/>
  <c r="V9327" i="1" s="1"/>
  <c r="U9328" i="1"/>
  <c r="V9328" i="1" s="1"/>
  <c r="U9329" i="1"/>
  <c r="V9329" i="1" s="1"/>
  <c r="U9330" i="1"/>
  <c r="V9330" i="1" s="1"/>
  <c r="U9331" i="1"/>
  <c r="V9331" i="1" s="1"/>
  <c r="U9332" i="1"/>
  <c r="V9332" i="1" s="1"/>
  <c r="U9333" i="1"/>
  <c r="V9333" i="1" s="1"/>
  <c r="U9334" i="1"/>
  <c r="V9334" i="1" s="1"/>
  <c r="U9335" i="1"/>
  <c r="V9335" i="1" s="1"/>
  <c r="U9336" i="1"/>
  <c r="V9336" i="1" s="1"/>
  <c r="U9337" i="1"/>
  <c r="V9337" i="1" s="1"/>
  <c r="U9338" i="1"/>
  <c r="V9338" i="1" s="1"/>
  <c r="U9339" i="1"/>
  <c r="V9339" i="1" s="1"/>
  <c r="U9340" i="1"/>
  <c r="V9340" i="1" s="1"/>
  <c r="U9341" i="1"/>
  <c r="V9341" i="1" s="1"/>
  <c r="U9342" i="1"/>
  <c r="V9342" i="1" s="1"/>
  <c r="U9343" i="1"/>
  <c r="V9343" i="1" s="1"/>
  <c r="U9344" i="1"/>
  <c r="V9344" i="1" s="1"/>
  <c r="U9345" i="1"/>
  <c r="V9345" i="1" s="1"/>
  <c r="U9346" i="1"/>
  <c r="V9346" i="1" s="1"/>
  <c r="U9347" i="1"/>
  <c r="V9347" i="1" s="1"/>
  <c r="U9348" i="1"/>
  <c r="V9348" i="1" s="1"/>
  <c r="U9349" i="1"/>
  <c r="V9349" i="1" s="1"/>
  <c r="U9350" i="1"/>
  <c r="V9350" i="1" s="1"/>
  <c r="U9351" i="1"/>
  <c r="V9351" i="1" s="1"/>
  <c r="U9352" i="1"/>
  <c r="V9352" i="1" s="1"/>
  <c r="U9353" i="1"/>
  <c r="V9353" i="1" s="1"/>
  <c r="U9354" i="1"/>
  <c r="V9354" i="1" s="1"/>
  <c r="U9355" i="1"/>
  <c r="V9355" i="1" s="1"/>
  <c r="U9356" i="1"/>
  <c r="V9356" i="1" s="1"/>
  <c r="U9357" i="1"/>
  <c r="V9357" i="1" s="1"/>
  <c r="U9358" i="1"/>
  <c r="V9358" i="1" s="1"/>
  <c r="U9359" i="1"/>
  <c r="V9359" i="1" s="1"/>
  <c r="U9360" i="1"/>
  <c r="V9360" i="1" s="1"/>
  <c r="U9361" i="1"/>
  <c r="V9361" i="1" s="1"/>
  <c r="U9362" i="1"/>
  <c r="V9362" i="1" s="1"/>
  <c r="U9363" i="1"/>
  <c r="V9363" i="1" s="1"/>
  <c r="U9364" i="1"/>
  <c r="V9364" i="1" s="1"/>
  <c r="U9365" i="1"/>
  <c r="V9365" i="1" s="1"/>
  <c r="U9366" i="1"/>
  <c r="V9366" i="1" s="1"/>
  <c r="U9367" i="1"/>
  <c r="V9367" i="1" s="1"/>
  <c r="U9368" i="1"/>
  <c r="V9368" i="1" s="1"/>
  <c r="U9369" i="1"/>
  <c r="V9369" i="1" s="1"/>
  <c r="U9370" i="1"/>
  <c r="V9370" i="1" s="1"/>
  <c r="U9371" i="1"/>
  <c r="V9371" i="1" s="1"/>
  <c r="U9372" i="1"/>
  <c r="V9372" i="1" s="1"/>
  <c r="U9373" i="1"/>
  <c r="V9373" i="1" s="1"/>
  <c r="U9374" i="1"/>
  <c r="V9374" i="1" s="1"/>
  <c r="U9375" i="1"/>
  <c r="V9375" i="1" s="1"/>
  <c r="U9376" i="1"/>
  <c r="V9376" i="1" s="1"/>
  <c r="U9377" i="1"/>
  <c r="V9377" i="1" s="1"/>
  <c r="U9378" i="1"/>
  <c r="V9378" i="1" s="1"/>
  <c r="U9379" i="1"/>
  <c r="V9379" i="1" s="1"/>
  <c r="U9380" i="1"/>
  <c r="V9380" i="1" s="1"/>
  <c r="U9381" i="1"/>
  <c r="V9381" i="1" s="1"/>
  <c r="U9382" i="1"/>
  <c r="V9382" i="1" s="1"/>
  <c r="U9383" i="1"/>
  <c r="V9383" i="1" s="1"/>
  <c r="U9384" i="1"/>
  <c r="V9384" i="1" s="1"/>
  <c r="U9385" i="1"/>
  <c r="V9385" i="1" s="1"/>
  <c r="U9386" i="1"/>
  <c r="V9386" i="1" s="1"/>
  <c r="U9387" i="1"/>
  <c r="V9387" i="1" s="1"/>
  <c r="U9388" i="1"/>
  <c r="V9388" i="1" s="1"/>
  <c r="U9389" i="1"/>
  <c r="V9389" i="1" s="1"/>
  <c r="U9390" i="1"/>
  <c r="V9390" i="1" s="1"/>
  <c r="U9391" i="1"/>
  <c r="V9391" i="1" s="1"/>
  <c r="U9392" i="1"/>
  <c r="V9392" i="1" s="1"/>
  <c r="U9393" i="1"/>
  <c r="V9393" i="1" s="1"/>
  <c r="U9394" i="1"/>
  <c r="V9394" i="1" s="1"/>
  <c r="U9395" i="1"/>
  <c r="V9395" i="1" s="1"/>
  <c r="U9396" i="1"/>
  <c r="V9396" i="1" s="1"/>
  <c r="U9397" i="1"/>
  <c r="V9397" i="1" s="1"/>
  <c r="U9398" i="1"/>
  <c r="V9398" i="1" s="1"/>
  <c r="U9399" i="1"/>
  <c r="V9399" i="1" s="1"/>
  <c r="U9400" i="1"/>
  <c r="V9400" i="1" s="1"/>
  <c r="U9401" i="1"/>
  <c r="V9401" i="1" s="1"/>
  <c r="U9402" i="1"/>
  <c r="V9402" i="1" s="1"/>
  <c r="U9403" i="1"/>
  <c r="V9403" i="1" s="1"/>
  <c r="U9404" i="1"/>
  <c r="V9404" i="1" s="1"/>
  <c r="U9405" i="1"/>
  <c r="V9405" i="1" s="1"/>
  <c r="U9406" i="1"/>
  <c r="V9406" i="1" s="1"/>
  <c r="U9407" i="1"/>
  <c r="V9407" i="1" s="1"/>
  <c r="U9408" i="1"/>
  <c r="V9408" i="1" s="1"/>
  <c r="U9409" i="1"/>
  <c r="V9409" i="1" s="1"/>
  <c r="U9410" i="1"/>
  <c r="V9410" i="1" s="1"/>
  <c r="U9411" i="1"/>
  <c r="V9411" i="1" s="1"/>
  <c r="U9412" i="1"/>
  <c r="V9412" i="1" s="1"/>
  <c r="U9413" i="1"/>
  <c r="V9413" i="1" s="1"/>
  <c r="U9414" i="1"/>
  <c r="V9414" i="1" s="1"/>
  <c r="U9415" i="1"/>
  <c r="V9415" i="1" s="1"/>
  <c r="U9416" i="1"/>
  <c r="V9416" i="1" s="1"/>
  <c r="U9417" i="1"/>
  <c r="V9417" i="1" s="1"/>
  <c r="U9418" i="1"/>
  <c r="V9418" i="1" s="1"/>
  <c r="U9419" i="1"/>
  <c r="V9419" i="1" s="1"/>
  <c r="U9420" i="1"/>
  <c r="V9420" i="1" s="1"/>
  <c r="U9421" i="1"/>
  <c r="V9421" i="1" s="1"/>
  <c r="U9422" i="1"/>
  <c r="V9422" i="1" s="1"/>
  <c r="U9423" i="1"/>
  <c r="V9423" i="1" s="1"/>
  <c r="U9424" i="1"/>
  <c r="V9424" i="1" s="1"/>
  <c r="U9425" i="1"/>
  <c r="V9425" i="1" s="1"/>
  <c r="U9426" i="1"/>
  <c r="V9426" i="1" s="1"/>
  <c r="U9427" i="1"/>
  <c r="V9427" i="1" s="1"/>
  <c r="U9428" i="1"/>
  <c r="V9428" i="1" s="1"/>
  <c r="U9429" i="1"/>
  <c r="V9429" i="1" s="1"/>
  <c r="U9430" i="1"/>
  <c r="V9430" i="1" s="1"/>
  <c r="U9431" i="1"/>
  <c r="V9431" i="1" s="1"/>
  <c r="U9432" i="1"/>
  <c r="V9432" i="1" s="1"/>
  <c r="U9433" i="1"/>
  <c r="V9433" i="1" s="1"/>
  <c r="U9434" i="1"/>
  <c r="V9434" i="1" s="1"/>
  <c r="U9435" i="1"/>
  <c r="V9435" i="1" s="1"/>
  <c r="U9436" i="1"/>
  <c r="V9436" i="1" s="1"/>
  <c r="U9437" i="1"/>
  <c r="V9437" i="1" s="1"/>
  <c r="U9438" i="1"/>
  <c r="V9438" i="1" s="1"/>
  <c r="U9439" i="1"/>
  <c r="V9439" i="1" s="1"/>
  <c r="U9440" i="1"/>
  <c r="V9440" i="1" s="1"/>
  <c r="U9441" i="1"/>
  <c r="V9441" i="1" s="1"/>
  <c r="U9442" i="1"/>
  <c r="V9442" i="1" s="1"/>
  <c r="U9443" i="1"/>
  <c r="V9443" i="1" s="1"/>
  <c r="U9444" i="1"/>
  <c r="V9444" i="1" s="1"/>
  <c r="U9445" i="1"/>
  <c r="V9445" i="1" s="1"/>
  <c r="U9446" i="1"/>
  <c r="V9446" i="1" s="1"/>
  <c r="U9447" i="1"/>
  <c r="V9447" i="1" s="1"/>
  <c r="U9448" i="1"/>
  <c r="V9448" i="1" s="1"/>
  <c r="U9449" i="1"/>
  <c r="V9449" i="1" s="1"/>
  <c r="U9450" i="1"/>
  <c r="V9450" i="1" s="1"/>
  <c r="U9451" i="1"/>
  <c r="V9451" i="1" s="1"/>
  <c r="U9452" i="1"/>
  <c r="V9452" i="1" s="1"/>
  <c r="U9453" i="1"/>
  <c r="V9453" i="1" s="1"/>
  <c r="U9454" i="1"/>
  <c r="V9454" i="1" s="1"/>
  <c r="U9455" i="1"/>
  <c r="V9455" i="1" s="1"/>
  <c r="U9456" i="1"/>
  <c r="V9456" i="1" s="1"/>
  <c r="U9457" i="1"/>
  <c r="V9457" i="1" s="1"/>
  <c r="U9458" i="1"/>
  <c r="V9458" i="1" s="1"/>
  <c r="U9459" i="1"/>
  <c r="V9459" i="1" s="1"/>
  <c r="U9460" i="1"/>
  <c r="V9460" i="1" s="1"/>
  <c r="U9461" i="1"/>
  <c r="V9461" i="1" s="1"/>
  <c r="U9462" i="1"/>
  <c r="V9462" i="1" s="1"/>
  <c r="U9463" i="1"/>
  <c r="V9463" i="1" s="1"/>
  <c r="U9464" i="1"/>
  <c r="V9464" i="1" s="1"/>
  <c r="U9465" i="1"/>
  <c r="V9465" i="1" s="1"/>
  <c r="U9466" i="1"/>
  <c r="V9466" i="1" s="1"/>
  <c r="U9467" i="1"/>
  <c r="V9467" i="1" s="1"/>
  <c r="U9468" i="1"/>
  <c r="V9468" i="1" s="1"/>
  <c r="U9469" i="1"/>
  <c r="V9469" i="1" s="1"/>
  <c r="U9470" i="1"/>
  <c r="V9470" i="1" s="1"/>
  <c r="U9471" i="1"/>
  <c r="V9471" i="1" s="1"/>
  <c r="U9472" i="1"/>
  <c r="V9472" i="1" s="1"/>
  <c r="U9473" i="1"/>
  <c r="V9473" i="1" s="1"/>
  <c r="U9474" i="1"/>
  <c r="V9474" i="1" s="1"/>
  <c r="U9475" i="1"/>
  <c r="V9475" i="1" s="1"/>
  <c r="U9476" i="1"/>
  <c r="V9476" i="1" s="1"/>
  <c r="U9477" i="1"/>
  <c r="V9477" i="1" s="1"/>
  <c r="U9478" i="1"/>
  <c r="V9478" i="1" s="1"/>
  <c r="U9479" i="1"/>
  <c r="V9479" i="1" s="1"/>
  <c r="U9480" i="1"/>
  <c r="V9480" i="1" s="1"/>
  <c r="U9481" i="1"/>
  <c r="V9481" i="1" s="1"/>
  <c r="U9482" i="1"/>
  <c r="V9482" i="1" s="1"/>
  <c r="U9483" i="1"/>
  <c r="V9483" i="1" s="1"/>
  <c r="U9484" i="1"/>
  <c r="V9484" i="1" s="1"/>
  <c r="U9485" i="1"/>
  <c r="V9485" i="1" s="1"/>
  <c r="U9486" i="1"/>
  <c r="V9486" i="1" s="1"/>
  <c r="U9487" i="1"/>
  <c r="V9487" i="1" s="1"/>
  <c r="U9488" i="1"/>
  <c r="V9488" i="1" s="1"/>
  <c r="U9489" i="1"/>
  <c r="V9489" i="1" s="1"/>
  <c r="U9490" i="1"/>
  <c r="V9490" i="1" s="1"/>
  <c r="U9491" i="1"/>
  <c r="V9491" i="1" s="1"/>
  <c r="U9492" i="1"/>
  <c r="V9492" i="1" s="1"/>
  <c r="U9493" i="1"/>
  <c r="V9493" i="1" s="1"/>
  <c r="U9494" i="1"/>
  <c r="V9494" i="1" s="1"/>
  <c r="U9495" i="1"/>
  <c r="V9495" i="1" s="1"/>
  <c r="U9496" i="1"/>
  <c r="V9496" i="1" s="1"/>
  <c r="U9497" i="1"/>
  <c r="V9497" i="1" s="1"/>
  <c r="U9498" i="1"/>
  <c r="V9498" i="1" s="1"/>
  <c r="U9499" i="1"/>
  <c r="V9499" i="1" s="1"/>
  <c r="U9500" i="1"/>
  <c r="V9500" i="1" s="1"/>
  <c r="U9501" i="1"/>
  <c r="V9501" i="1" s="1"/>
  <c r="U9502" i="1"/>
  <c r="V9502" i="1" s="1"/>
  <c r="U9503" i="1"/>
  <c r="V9503" i="1" s="1"/>
  <c r="U9504" i="1"/>
  <c r="V9504" i="1" s="1"/>
  <c r="U9505" i="1"/>
  <c r="V9505" i="1" s="1"/>
  <c r="U9506" i="1"/>
  <c r="V9506" i="1" s="1"/>
  <c r="U9507" i="1"/>
  <c r="V9507" i="1" s="1"/>
  <c r="U9508" i="1"/>
  <c r="V9508" i="1" s="1"/>
  <c r="U9509" i="1"/>
  <c r="V9509" i="1" s="1"/>
  <c r="U9510" i="1"/>
  <c r="V9510" i="1" s="1"/>
  <c r="U9511" i="1"/>
  <c r="V9511" i="1" s="1"/>
  <c r="U9512" i="1"/>
  <c r="V9512" i="1" s="1"/>
  <c r="U9513" i="1"/>
  <c r="V9513" i="1" s="1"/>
  <c r="U9514" i="1"/>
  <c r="V9514" i="1" s="1"/>
  <c r="U9515" i="1"/>
  <c r="V9515" i="1" s="1"/>
  <c r="U9516" i="1"/>
  <c r="V9516" i="1" s="1"/>
  <c r="U9517" i="1"/>
  <c r="V9517" i="1" s="1"/>
  <c r="U9518" i="1"/>
  <c r="V9518" i="1" s="1"/>
  <c r="U9519" i="1"/>
  <c r="V9519" i="1" s="1"/>
  <c r="U9520" i="1"/>
  <c r="V9520" i="1" s="1"/>
  <c r="U9521" i="1"/>
  <c r="V9521" i="1" s="1"/>
  <c r="U9522" i="1"/>
  <c r="V9522" i="1" s="1"/>
  <c r="U9523" i="1"/>
  <c r="V9523" i="1" s="1"/>
  <c r="U9524" i="1"/>
  <c r="V9524" i="1" s="1"/>
  <c r="U9525" i="1"/>
  <c r="V9525" i="1" s="1"/>
  <c r="U9526" i="1"/>
  <c r="V9526" i="1" s="1"/>
  <c r="U9527" i="1"/>
  <c r="V9527" i="1" s="1"/>
  <c r="U9528" i="1"/>
  <c r="V9528" i="1" s="1"/>
  <c r="U9529" i="1"/>
  <c r="V9529" i="1" s="1"/>
  <c r="U9530" i="1"/>
  <c r="V9530" i="1" s="1"/>
  <c r="U9531" i="1"/>
  <c r="V9531" i="1" s="1"/>
  <c r="U9532" i="1"/>
  <c r="V9532" i="1" s="1"/>
  <c r="U9533" i="1"/>
  <c r="V9533" i="1" s="1"/>
  <c r="U9534" i="1"/>
  <c r="V9534" i="1" s="1"/>
  <c r="U9535" i="1"/>
  <c r="V9535" i="1" s="1"/>
  <c r="U9536" i="1"/>
  <c r="V9536" i="1" s="1"/>
  <c r="U9537" i="1"/>
  <c r="V9537" i="1" s="1"/>
  <c r="U9538" i="1"/>
  <c r="V9538" i="1" s="1"/>
  <c r="U9539" i="1"/>
  <c r="V9539" i="1" s="1"/>
  <c r="U9540" i="1"/>
  <c r="V9540" i="1" s="1"/>
  <c r="U9541" i="1"/>
  <c r="V9541" i="1" s="1"/>
  <c r="U9542" i="1"/>
  <c r="V9542" i="1" s="1"/>
  <c r="U9543" i="1"/>
  <c r="V9543" i="1" s="1"/>
  <c r="U9544" i="1"/>
  <c r="V9544" i="1" s="1"/>
  <c r="U9545" i="1"/>
  <c r="V9545" i="1" s="1"/>
  <c r="U9546" i="1"/>
  <c r="V9546" i="1" s="1"/>
  <c r="U9547" i="1"/>
  <c r="V9547" i="1" s="1"/>
  <c r="U9548" i="1"/>
  <c r="V9548" i="1" s="1"/>
  <c r="U9549" i="1"/>
  <c r="V9549" i="1" s="1"/>
  <c r="U9550" i="1"/>
  <c r="V9550" i="1" s="1"/>
  <c r="U9551" i="1"/>
  <c r="V9551" i="1" s="1"/>
  <c r="U9552" i="1"/>
  <c r="V9552" i="1" s="1"/>
  <c r="U9553" i="1"/>
  <c r="V9553" i="1" s="1"/>
  <c r="U9554" i="1"/>
  <c r="V9554" i="1" s="1"/>
  <c r="U9555" i="1"/>
  <c r="V9555" i="1" s="1"/>
  <c r="U9556" i="1"/>
  <c r="V9556" i="1" s="1"/>
  <c r="U9557" i="1"/>
  <c r="V9557" i="1" s="1"/>
  <c r="U9558" i="1"/>
  <c r="V9558" i="1" s="1"/>
  <c r="U9559" i="1"/>
  <c r="V9559" i="1" s="1"/>
  <c r="U9560" i="1"/>
  <c r="V9560" i="1" s="1"/>
  <c r="U9561" i="1"/>
  <c r="V9561" i="1" s="1"/>
  <c r="U9562" i="1"/>
  <c r="V9562" i="1" s="1"/>
  <c r="U9563" i="1"/>
  <c r="V9563" i="1" s="1"/>
  <c r="U9564" i="1"/>
  <c r="V9564" i="1" s="1"/>
  <c r="U9565" i="1"/>
  <c r="V9565" i="1" s="1"/>
  <c r="U9566" i="1"/>
  <c r="V9566" i="1" s="1"/>
  <c r="U9567" i="1"/>
  <c r="V9567" i="1" s="1"/>
  <c r="U9568" i="1"/>
  <c r="V9568" i="1" s="1"/>
  <c r="U9569" i="1"/>
  <c r="V9569" i="1" s="1"/>
  <c r="U9570" i="1"/>
  <c r="V9570" i="1" s="1"/>
  <c r="U9571" i="1"/>
  <c r="V9571" i="1" s="1"/>
  <c r="U9572" i="1"/>
  <c r="V9572" i="1" s="1"/>
  <c r="U9573" i="1"/>
  <c r="V9573" i="1" s="1"/>
  <c r="U9574" i="1"/>
  <c r="V9574" i="1" s="1"/>
  <c r="U9575" i="1"/>
  <c r="V9575" i="1" s="1"/>
  <c r="U9576" i="1"/>
  <c r="V9576" i="1" s="1"/>
  <c r="U9577" i="1"/>
  <c r="V9577" i="1" s="1"/>
  <c r="U9578" i="1"/>
  <c r="V9578" i="1" s="1"/>
  <c r="U9579" i="1"/>
  <c r="V9579" i="1" s="1"/>
  <c r="U9580" i="1"/>
  <c r="V9580" i="1" s="1"/>
  <c r="U9581" i="1"/>
  <c r="V9581" i="1" s="1"/>
  <c r="U9582" i="1"/>
  <c r="V9582" i="1" s="1"/>
  <c r="U9583" i="1"/>
  <c r="V9583" i="1" s="1"/>
  <c r="U9584" i="1"/>
  <c r="V9584" i="1" s="1"/>
  <c r="U9585" i="1"/>
  <c r="V9585" i="1" s="1"/>
  <c r="U9586" i="1"/>
  <c r="V9586" i="1" s="1"/>
  <c r="U9587" i="1"/>
  <c r="V9587" i="1" s="1"/>
  <c r="U9588" i="1"/>
  <c r="V9588" i="1" s="1"/>
  <c r="U9589" i="1"/>
  <c r="V9589" i="1" s="1"/>
  <c r="U9590" i="1"/>
  <c r="V9590" i="1" s="1"/>
  <c r="U9591" i="1"/>
  <c r="V9591" i="1" s="1"/>
  <c r="U9592" i="1"/>
  <c r="V9592" i="1" s="1"/>
  <c r="U9593" i="1"/>
  <c r="V9593" i="1" s="1"/>
  <c r="U9594" i="1"/>
  <c r="V9594" i="1" s="1"/>
  <c r="U9595" i="1"/>
  <c r="V9595" i="1" s="1"/>
  <c r="U9596" i="1"/>
  <c r="V9596" i="1" s="1"/>
  <c r="U9597" i="1"/>
  <c r="V9597" i="1" s="1"/>
  <c r="U9598" i="1"/>
  <c r="V9598" i="1" s="1"/>
  <c r="U9599" i="1"/>
  <c r="V9599" i="1" s="1"/>
  <c r="U9600" i="1"/>
  <c r="V9600" i="1" s="1"/>
  <c r="U9601" i="1"/>
  <c r="V9601" i="1" s="1"/>
  <c r="U9602" i="1"/>
  <c r="V9602" i="1" s="1"/>
  <c r="U9603" i="1"/>
  <c r="V9603" i="1" s="1"/>
  <c r="U9604" i="1"/>
  <c r="V9604" i="1" s="1"/>
  <c r="U9605" i="1"/>
  <c r="V9605" i="1" s="1"/>
  <c r="U9606" i="1"/>
  <c r="V9606" i="1" s="1"/>
  <c r="U9607" i="1"/>
  <c r="V9607" i="1" s="1"/>
  <c r="U9608" i="1"/>
  <c r="V9608" i="1" s="1"/>
  <c r="U9609" i="1"/>
  <c r="V9609" i="1" s="1"/>
  <c r="U9610" i="1"/>
  <c r="V9610" i="1" s="1"/>
  <c r="U9611" i="1"/>
  <c r="V9611" i="1" s="1"/>
  <c r="U9612" i="1"/>
  <c r="V9612" i="1" s="1"/>
  <c r="U9613" i="1"/>
  <c r="V9613" i="1" s="1"/>
  <c r="U9614" i="1"/>
  <c r="V9614" i="1" s="1"/>
  <c r="U9615" i="1"/>
  <c r="V9615" i="1" s="1"/>
  <c r="U9616" i="1"/>
  <c r="V9616" i="1" s="1"/>
  <c r="U9617" i="1"/>
  <c r="V9617" i="1" s="1"/>
  <c r="U9618" i="1"/>
  <c r="V9618" i="1" s="1"/>
  <c r="U9619" i="1"/>
  <c r="V9619" i="1" s="1"/>
  <c r="U9620" i="1"/>
  <c r="V9620" i="1" s="1"/>
  <c r="U9621" i="1"/>
  <c r="V9621" i="1" s="1"/>
  <c r="U9622" i="1"/>
  <c r="V9622" i="1" s="1"/>
  <c r="U9623" i="1"/>
  <c r="V9623" i="1" s="1"/>
  <c r="U9624" i="1"/>
  <c r="V9624" i="1" s="1"/>
  <c r="U9625" i="1"/>
  <c r="V9625" i="1" s="1"/>
  <c r="U9626" i="1"/>
  <c r="V9626" i="1" s="1"/>
  <c r="U9627" i="1"/>
  <c r="V9627" i="1" s="1"/>
  <c r="U9628" i="1"/>
  <c r="V9628" i="1" s="1"/>
  <c r="U9629" i="1"/>
  <c r="V9629" i="1" s="1"/>
  <c r="U9630" i="1"/>
  <c r="V9630" i="1" s="1"/>
  <c r="U9631" i="1"/>
  <c r="V9631" i="1" s="1"/>
  <c r="U9632" i="1"/>
  <c r="V9632" i="1" s="1"/>
  <c r="U9633" i="1"/>
  <c r="V9633" i="1" s="1"/>
  <c r="U9634" i="1"/>
  <c r="V9634" i="1" s="1"/>
  <c r="U9635" i="1"/>
  <c r="V9635" i="1" s="1"/>
  <c r="U9636" i="1"/>
  <c r="V9636" i="1" s="1"/>
  <c r="U9637" i="1"/>
  <c r="V9637" i="1" s="1"/>
  <c r="U9638" i="1"/>
  <c r="V9638" i="1" s="1"/>
  <c r="U9639" i="1"/>
  <c r="V9639" i="1" s="1"/>
  <c r="U9640" i="1"/>
  <c r="V9640" i="1" s="1"/>
  <c r="U9641" i="1"/>
  <c r="V9641" i="1" s="1"/>
  <c r="U9642" i="1"/>
  <c r="V9642" i="1" s="1"/>
  <c r="U9643" i="1"/>
  <c r="V9643" i="1" s="1"/>
  <c r="U9644" i="1"/>
  <c r="V9644" i="1" s="1"/>
  <c r="U9645" i="1"/>
  <c r="V9645" i="1" s="1"/>
  <c r="U9646" i="1"/>
  <c r="V9646" i="1" s="1"/>
  <c r="U9647" i="1"/>
  <c r="V9647" i="1" s="1"/>
  <c r="U9648" i="1"/>
  <c r="V9648" i="1" s="1"/>
  <c r="U9649" i="1"/>
  <c r="V9649" i="1" s="1"/>
  <c r="U9650" i="1"/>
  <c r="V9650" i="1" s="1"/>
  <c r="U9651" i="1"/>
  <c r="V9651" i="1" s="1"/>
  <c r="U9652" i="1"/>
  <c r="V9652" i="1" s="1"/>
  <c r="U9653" i="1"/>
  <c r="V9653" i="1" s="1"/>
  <c r="U9654" i="1"/>
  <c r="V9654" i="1" s="1"/>
  <c r="U9655" i="1"/>
  <c r="V9655" i="1" s="1"/>
  <c r="U9656" i="1"/>
  <c r="V9656" i="1" s="1"/>
  <c r="U9657" i="1"/>
  <c r="V9657" i="1" s="1"/>
  <c r="U9658" i="1"/>
  <c r="V9658" i="1" s="1"/>
  <c r="U9659" i="1"/>
  <c r="V9659" i="1" s="1"/>
  <c r="U9660" i="1"/>
  <c r="V9660" i="1" s="1"/>
  <c r="U9661" i="1"/>
  <c r="V9661" i="1" s="1"/>
  <c r="U9662" i="1"/>
  <c r="V9662" i="1" s="1"/>
  <c r="U9663" i="1"/>
  <c r="V9663" i="1" s="1"/>
  <c r="U9664" i="1"/>
  <c r="V9664" i="1" s="1"/>
  <c r="U9665" i="1"/>
  <c r="V9665" i="1" s="1"/>
  <c r="U9666" i="1"/>
  <c r="V9666" i="1" s="1"/>
  <c r="U9667" i="1"/>
  <c r="V9667" i="1" s="1"/>
  <c r="U9668" i="1"/>
  <c r="V9668" i="1" s="1"/>
  <c r="U9669" i="1"/>
  <c r="V9669" i="1" s="1"/>
  <c r="U9670" i="1"/>
  <c r="V9670" i="1" s="1"/>
  <c r="U9671" i="1"/>
  <c r="V9671" i="1" s="1"/>
  <c r="U9672" i="1"/>
  <c r="V9672" i="1" s="1"/>
  <c r="U9673" i="1"/>
  <c r="V9673" i="1" s="1"/>
  <c r="U9674" i="1"/>
  <c r="V9674" i="1" s="1"/>
  <c r="U9675" i="1"/>
  <c r="V9675" i="1" s="1"/>
  <c r="U9676" i="1"/>
  <c r="V9676" i="1" s="1"/>
  <c r="U9677" i="1"/>
  <c r="V9677" i="1" s="1"/>
  <c r="U9678" i="1"/>
  <c r="V9678" i="1" s="1"/>
  <c r="U9679" i="1"/>
  <c r="V9679" i="1" s="1"/>
  <c r="U9680" i="1"/>
  <c r="V9680" i="1" s="1"/>
  <c r="U9681" i="1"/>
  <c r="V9681" i="1" s="1"/>
  <c r="U9682" i="1"/>
  <c r="V9682" i="1" s="1"/>
  <c r="U9683" i="1"/>
  <c r="V9683" i="1" s="1"/>
  <c r="U9684" i="1"/>
  <c r="V9684" i="1" s="1"/>
  <c r="U9685" i="1"/>
  <c r="V9685" i="1" s="1"/>
  <c r="U9686" i="1"/>
  <c r="V9686" i="1" s="1"/>
  <c r="U9687" i="1"/>
  <c r="V9687" i="1" s="1"/>
  <c r="U9688" i="1"/>
  <c r="V9688" i="1" s="1"/>
  <c r="U9689" i="1"/>
  <c r="V9689" i="1" s="1"/>
  <c r="U9690" i="1"/>
  <c r="V9690" i="1" s="1"/>
  <c r="U9691" i="1"/>
  <c r="V9691" i="1" s="1"/>
  <c r="U9692" i="1"/>
  <c r="V9692" i="1" s="1"/>
  <c r="U9693" i="1"/>
  <c r="V9693" i="1" s="1"/>
  <c r="U9694" i="1"/>
  <c r="V9694" i="1" s="1"/>
  <c r="U9695" i="1"/>
  <c r="V9695" i="1" s="1"/>
  <c r="U9696" i="1"/>
  <c r="V9696" i="1" s="1"/>
  <c r="U9697" i="1"/>
  <c r="V9697" i="1" s="1"/>
  <c r="U9698" i="1"/>
  <c r="V9698" i="1" s="1"/>
  <c r="U9699" i="1"/>
  <c r="V9699" i="1" s="1"/>
  <c r="U9700" i="1"/>
  <c r="V9700" i="1" s="1"/>
  <c r="U9701" i="1"/>
  <c r="V9701" i="1" s="1"/>
  <c r="U9702" i="1"/>
  <c r="V9702" i="1" s="1"/>
  <c r="U9703" i="1"/>
  <c r="V9703" i="1" s="1"/>
  <c r="U9704" i="1"/>
  <c r="V9704" i="1" s="1"/>
  <c r="U9705" i="1"/>
  <c r="V9705" i="1" s="1"/>
  <c r="U9706" i="1"/>
  <c r="V9706" i="1" s="1"/>
  <c r="U9707" i="1"/>
  <c r="V9707" i="1" s="1"/>
  <c r="U9708" i="1"/>
  <c r="V9708" i="1" s="1"/>
  <c r="U9709" i="1"/>
  <c r="V9709" i="1" s="1"/>
  <c r="U9710" i="1"/>
  <c r="V9710" i="1" s="1"/>
  <c r="U9711" i="1"/>
  <c r="V9711" i="1" s="1"/>
  <c r="U9712" i="1"/>
  <c r="V9712" i="1" s="1"/>
  <c r="U9713" i="1"/>
  <c r="V9713" i="1" s="1"/>
  <c r="U9714" i="1"/>
  <c r="V9714" i="1" s="1"/>
  <c r="U9715" i="1"/>
  <c r="V9715" i="1" s="1"/>
  <c r="U9716" i="1"/>
  <c r="V9716" i="1" s="1"/>
  <c r="U9717" i="1"/>
  <c r="V9717" i="1" s="1"/>
  <c r="U9718" i="1"/>
  <c r="V9718" i="1" s="1"/>
  <c r="U9719" i="1"/>
  <c r="V9719" i="1" s="1"/>
  <c r="U9720" i="1"/>
  <c r="V9720" i="1" s="1"/>
  <c r="U9721" i="1"/>
  <c r="V9721" i="1" s="1"/>
  <c r="U9722" i="1"/>
  <c r="V9722" i="1" s="1"/>
  <c r="U9723" i="1"/>
  <c r="V9723" i="1" s="1"/>
  <c r="U9724" i="1"/>
  <c r="V9724" i="1" s="1"/>
  <c r="U9725" i="1"/>
  <c r="V9725" i="1" s="1"/>
  <c r="U9726" i="1"/>
  <c r="V9726" i="1" s="1"/>
  <c r="U9727" i="1"/>
  <c r="V9727" i="1" s="1"/>
  <c r="U9728" i="1"/>
  <c r="V9728" i="1" s="1"/>
  <c r="U9729" i="1"/>
  <c r="V9729" i="1" s="1"/>
  <c r="U9730" i="1"/>
  <c r="V9730" i="1" s="1"/>
  <c r="U9731" i="1"/>
  <c r="V9731" i="1" s="1"/>
  <c r="U9732" i="1"/>
  <c r="V9732" i="1" s="1"/>
  <c r="U9733" i="1"/>
  <c r="V9733" i="1" s="1"/>
  <c r="U9734" i="1"/>
  <c r="V9734" i="1" s="1"/>
  <c r="U9735" i="1"/>
  <c r="V9735" i="1" s="1"/>
  <c r="U9736" i="1"/>
  <c r="V9736" i="1" s="1"/>
  <c r="U9737" i="1"/>
  <c r="V9737" i="1" s="1"/>
  <c r="U9738" i="1"/>
  <c r="V9738" i="1" s="1"/>
  <c r="U9739" i="1"/>
  <c r="V9739" i="1" s="1"/>
  <c r="U9740" i="1"/>
  <c r="V9740" i="1" s="1"/>
  <c r="U9741" i="1"/>
  <c r="V9741" i="1" s="1"/>
  <c r="U9742" i="1"/>
  <c r="V9742" i="1" s="1"/>
  <c r="U9743" i="1"/>
  <c r="V9743" i="1" s="1"/>
  <c r="U9744" i="1"/>
  <c r="V9744" i="1" s="1"/>
  <c r="U9745" i="1"/>
  <c r="V9745" i="1" s="1"/>
  <c r="U9746" i="1"/>
  <c r="V9746" i="1" s="1"/>
  <c r="U9747" i="1"/>
  <c r="V9747" i="1" s="1"/>
  <c r="U9748" i="1"/>
  <c r="V9748" i="1" s="1"/>
  <c r="U9749" i="1"/>
  <c r="V9749" i="1" s="1"/>
  <c r="U9750" i="1"/>
  <c r="V9750" i="1" s="1"/>
  <c r="U9751" i="1"/>
  <c r="V9751" i="1" s="1"/>
  <c r="U9752" i="1"/>
  <c r="V9752" i="1" s="1"/>
  <c r="U9753" i="1"/>
  <c r="V9753" i="1" s="1"/>
  <c r="U9754" i="1"/>
  <c r="V9754" i="1" s="1"/>
  <c r="U9755" i="1"/>
  <c r="V9755" i="1" s="1"/>
  <c r="U9756" i="1"/>
  <c r="V9756" i="1" s="1"/>
  <c r="U9757" i="1"/>
  <c r="V9757" i="1" s="1"/>
  <c r="U9758" i="1"/>
  <c r="V9758" i="1" s="1"/>
  <c r="U9759" i="1"/>
  <c r="V9759" i="1" s="1"/>
  <c r="U9760" i="1"/>
  <c r="V9760" i="1" s="1"/>
  <c r="U9761" i="1"/>
  <c r="V9761" i="1" s="1"/>
  <c r="U9762" i="1"/>
  <c r="V9762" i="1" s="1"/>
  <c r="U9763" i="1"/>
  <c r="V9763" i="1" s="1"/>
  <c r="U9764" i="1"/>
  <c r="V9764" i="1" s="1"/>
  <c r="U9765" i="1"/>
  <c r="V9765" i="1" s="1"/>
  <c r="U9766" i="1"/>
  <c r="V9766" i="1" s="1"/>
  <c r="U9767" i="1"/>
  <c r="V9767" i="1" s="1"/>
  <c r="U9768" i="1"/>
  <c r="V9768" i="1" s="1"/>
  <c r="U9769" i="1"/>
  <c r="V9769" i="1" s="1"/>
  <c r="U9770" i="1"/>
  <c r="V9770" i="1" s="1"/>
  <c r="U9771" i="1"/>
  <c r="V9771" i="1" s="1"/>
  <c r="U9772" i="1"/>
  <c r="V9772" i="1" s="1"/>
  <c r="U9773" i="1"/>
  <c r="V9773" i="1" s="1"/>
  <c r="U9774" i="1"/>
  <c r="V9774" i="1" s="1"/>
  <c r="U9775" i="1"/>
  <c r="V9775" i="1" s="1"/>
  <c r="U9776" i="1"/>
  <c r="V9776" i="1" s="1"/>
  <c r="U9777" i="1"/>
  <c r="V9777" i="1" s="1"/>
  <c r="U9778" i="1"/>
  <c r="V9778" i="1" s="1"/>
  <c r="U9779" i="1"/>
  <c r="V9779" i="1" s="1"/>
  <c r="U9780" i="1"/>
  <c r="V9780" i="1" s="1"/>
  <c r="U9781" i="1"/>
  <c r="V9781" i="1" s="1"/>
  <c r="U9782" i="1"/>
  <c r="V9782" i="1" s="1"/>
  <c r="U9783" i="1"/>
  <c r="V9783" i="1" s="1"/>
  <c r="U9784" i="1"/>
  <c r="V9784" i="1" s="1"/>
  <c r="U9785" i="1"/>
  <c r="V9785" i="1" s="1"/>
  <c r="U9786" i="1"/>
  <c r="V9786" i="1" s="1"/>
  <c r="U9787" i="1"/>
  <c r="V9787" i="1" s="1"/>
  <c r="U9788" i="1"/>
  <c r="V9788" i="1" s="1"/>
  <c r="U9789" i="1"/>
  <c r="V9789" i="1" s="1"/>
  <c r="U9790" i="1"/>
  <c r="V9790" i="1" s="1"/>
  <c r="U9791" i="1"/>
  <c r="V9791" i="1" s="1"/>
  <c r="U9792" i="1"/>
  <c r="V9792" i="1" s="1"/>
  <c r="U9793" i="1"/>
  <c r="V9793" i="1" s="1"/>
  <c r="U9794" i="1"/>
  <c r="V9794" i="1" s="1"/>
  <c r="U9795" i="1"/>
  <c r="V9795" i="1" s="1"/>
  <c r="U9796" i="1"/>
  <c r="V9796" i="1" s="1"/>
  <c r="U9797" i="1"/>
  <c r="V9797" i="1" s="1"/>
  <c r="U9798" i="1"/>
  <c r="V9798" i="1" s="1"/>
  <c r="U9799" i="1"/>
  <c r="V9799" i="1" s="1"/>
  <c r="U9800" i="1"/>
  <c r="V9800" i="1" s="1"/>
  <c r="U9801" i="1"/>
  <c r="V9801" i="1" s="1"/>
  <c r="U9802" i="1"/>
  <c r="V9802" i="1" s="1"/>
  <c r="U9803" i="1"/>
  <c r="V9803" i="1" s="1"/>
  <c r="U9804" i="1"/>
  <c r="V9804" i="1" s="1"/>
  <c r="U9805" i="1"/>
  <c r="V9805" i="1" s="1"/>
  <c r="U9806" i="1"/>
  <c r="V9806" i="1" s="1"/>
  <c r="U9807" i="1"/>
  <c r="V9807" i="1" s="1"/>
  <c r="U9808" i="1"/>
  <c r="V9808" i="1" s="1"/>
  <c r="U9809" i="1"/>
  <c r="V9809" i="1" s="1"/>
  <c r="U9810" i="1"/>
  <c r="V9810" i="1" s="1"/>
  <c r="U9811" i="1"/>
  <c r="V9811" i="1" s="1"/>
  <c r="U9812" i="1"/>
  <c r="V9812" i="1" s="1"/>
  <c r="U9813" i="1"/>
  <c r="V9813" i="1" s="1"/>
  <c r="U9814" i="1"/>
  <c r="V9814" i="1" s="1"/>
  <c r="U9815" i="1"/>
  <c r="V9815" i="1" s="1"/>
  <c r="U9816" i="1"/>
  <c r="V9816" i="1" s="1"/>
  <c r="U9817" i="1"/>
  <c r="V9817" i="1" s="1"/>
  <c r="U9818" i="1"/>
  <c r="V9818" i="1" s="1"/>
  <c r="U9819" i="1"/>
  <c r="V9819" i="1" s="1"/>
  <c r="U9820" i="1"/>
  <c r="V9820" i="1" s="1"/>
  <c r="U9821" i="1"/>
  <c r="V9821" i="1" s="1"/>
  <c r="U9822" i="1"/>
  <c r="V9822" i="1" s="1"/>
  <c r="U9823" i="1"/>
  <c r="V9823" i="1" s="1"/>
  <c r="U9824" i="1"/>
  <c r="V9824" i="1" s="1"/>
  <c r="U9825" i="1"/>
  <c r="V9825" i="1" s="1"/>
  <c r="U9826" i="1"/>
  <c r="V9826" i="1" s="1"/>
  <c r="U9827" i="1"/>
  <c r="V9827" i="1" s="1"/>
  <c r="U9828" i="1"/>
  <c r="V9828" i="1" s="1"/>
  <c r="U9829" i="1"/>
  <c r="V9829" i="1" s="1"/>
  <c r="U9830" i="1"/>
  <c r="V9830" i="1" s="1"/>
  <c r="U9831" i="1"/>
  <c r="V9831" i="1" s="1"/>
  <c r="U9832" i="1"/>
  <c r="V9832" i="1" s="1"/>
  <c r="U9833" i="1"/>
  <c r="V9833" i="1" s="1"/>
  <c r="U9834" i="1"/>
  <c r="V9834" i="1" s="1"/>
  <c r="U9835" i="1"/>
  <c r="V9835" i="1" s="1"/>
  <c r="U9836" i="1"/>
  <c r="V9836" i="1" s="1"/>
  <c r="U9837" i="1"/>
  <c r="V9837" i="1" s="1"/>
  <c r="U9838" i="1"/>
  <c r="V9838" i="1" s="1"/>
  <c r="U9839" i="1"/>
  <c r="V9839" i="1" s="1"/>
  <c r="U9840" i="1"/>
  <c r="V9840" i="1" s="1"/>
  <c r="U9841" i="1"/>
  <c r="V9841" i="1" s="1"/>
  <c r="U9842" i="1"/>
  <c r="V9842" i="1" s="1"/>
  <c r="U9843" i="1"/>
  <c r="V9843" i="1" s="1"/>
  <c r="U9844" i="1"/>
  <c r="V9844" i="1" s="1"/>
  <c r="U9845" i="1"/>
  <c r="V9845" i="1" s="1"/>
  <c r="U9846" i="1"/>
  <c r="V9846" i="1" s="1"/>
  <c r="U9847" i="1"/>
  <c r="V9847" i="1" s="1"/>
  <c r="U9848" i="1"/>
  <c r="V9848" i="1" s="1"/>
  <c r="U9849" i="1"/>
  <c r="V9849" i="1" s="1"/>
  <c r="U9850" i="1"/>
  <c r="V9850" i="1" s="1"/>
  <c r="U9851" i="1"/>
  <c r="V9851" i="1" s="1"/>
  <c r="U9852" i="1"/>
  <c r="V9852" i="1" s="1"/>
  <c r="U9853" i="1"/>
  <c r="V9853" i="1" s="1"/>
  <c r="U9854" i="1"/>
  <c r="V9854" i="1" s="1"/>
  <c r="U9855" i="1"/>
  <c r="V9855" i="1" s="1"/>
  <c r="U9856" i="1"/>
  <c r="V9856" i="1" s="1"/>
  <c r="U9857" i="1"/>
  <c r="V9857" i="1" s="1"/>
  <c r="U9858" i="1"/>
  <c r="V9858" i="1" s="1"/>
  <c r="U9859" i="1"/>
  <c r="V9859" i="1" s="1"/>
  <c r="U9860" i="1"/>
  <c r="V9860" i="1" s="1"/>
  <c r="U9861" i="1"/>
  <c r="V9861" i="1" s="1"/>
  <c r="U9862" i="1"/>
  <c r="V9862" i="1" s="1"/>
  <c r="U9863" i="1"/>
  <c r="V9863" i="1" s="1"/>
  <c r="U9864" i="1"/>
  <c r="V9864" i="1" s="1"/>
  <c r="U9865" i="1"/>
  <c r="V9865" i="1" s="1"/>
  <c r="U9866" i="1"/>
  <c r="V9866" i="1" s="1"/>
  <c r="U9867" i="1"/>
  <c r="V9867" i="1" s="1"/>
  <c r="U9868" i="1"/>
  <c r="V9868" i="1" s="1"/>
  <c r="U9869" i="1"/>
  <c r="V9869" i="1" s="1"/>
  <c r="U9870" i="1"/>
  <c r="V9870" i="1" s="1"/>
  <c r="U9871" i="1"/>
  <c r="V9871" i="1" s="1"/>
  <c r="U9872" i="1"/>
  <c r="V9872" i="1" s="1"/>
  <c r="U9873" i="1"/>
  <c r="V9873" i="1" s="1"/>
  <c r="U9874" i="1"/>
  <c r="V9874" i="1" s="1"/>
  <c r="U9875" i="1"/>
  <c r="V9875" i="1" s="1"/>
  <c r="U9876" i="1"/>
  <c r="V9876" i="1" s="1"/>
  <c r="U9877" i="1"/>
  <c r="V9877" i="1" s="1"/>
  <c r="U9878" i="1"/>
  <c r="V9878" i="1" s="1"/>
  <c r="U9879" i="1"/>
  <c r="V9879" i="1" s="1"/>
  <c r="U9880" i="1"/>
  <c r="V9880" i="1" s="1"/>
  <c r="U9881" i="1"/>
  <c r="V9881" i="1" s="1"/>
  <c r="U9882" i="1"/>
  <c r="V9882" i="1" s="1"/>
  <c r="U9883" i="1"/>
  <c r="V9883" i="1" s="1"/>
  <c r="U9884" i="1"/>
  <c r="V9884" i="1" s="1"/>
  <c r="U9885" i="1"/>
  <c r="V9885" i="1" s="1"/>
  <c r="U9886" i="1"/>
  <c r="V9886" i="1" s="1"/>
  <c r="U9887" i="1"/>
  <c r="V9887" i="1" s="1"/>
  <c r="U9888" i="1"/>
  <c r="V9888" i="1" s="1"/>
  <c r="U9889" i="1"/>
  <c r="V9889" i="1" s="1"/>
  <c r="U9890" i="1"/>
  <c r="V9890" i="1" s="1"/>
  <c r="U9891" i="1"/>
  <c r="V9891" i="1" s="1"/>
  <c r="U9892" i="1"/>
  <c r="V9892" i="1" s="1"/>
  <c r="U9893" i="1"/>
  <c r="V9893" i="1" s="1"/>
  <c r="U9894" i="1"/>
  <c r="V9894" i="1" s="1"/>
  <c r="U9895" i="1"/>
  <c r="V9895" i="1" s="1"/>
  <c r="U9896" i="1"/>
  <c r="V9896" i="1" s="1"/>
  <c r="U9897" i="1"/>
  <c r="V9897" i="1" s="1"/>
  <c r="U9898" i="1"/>
  <c r="V9898" i="1" s="1"/>
  <c r="U9899" i="1"/>
  <c r="V9899" i="1" s="1"/>
  <c r="U9900" i="1"/>
  <c r="V9900" i="1" s="1"/>
  <c r="U9901" i="1"/>
  <c r="V9901" i="1" s="1"/>
  <c r="U9902" i="1"/>
  <c r="V9902" i="1" s="1"/>
  <c r="U9903" i="1"/>
  <c r="V9903" i="1" s="1"/>
  <c r="U9904" i="1"/>
  <c r="V9904" i="1" s="1"/>
  <c r="U9905" i="1"/>
  <c r="V9905" i="1" s="1"/>
  <c r="U9906" i="1"/>
  <c r="V9906" i="1" s="1"/>
  <c r="U9907" i="1"/>
  <c r="V9907" i="1" s="1"/>
  <c r="U9908" i="1"/>
  <c r="V9908" i="1" s="1"/>
  <c r="U9909" i="1"/>
  <c r="V9909" i="1" s="1"/>
  <c r="U9910" i="1"/>
  <c r="V9910" i="1" s="1"/>
  <c r="U9911" i="1"/>
  <c r="V9911" i="1" s="1"/>
  <c r="U9912" i="1"/>
  <c r="V9912" i="1" s="1"/>
  <c r="U9913" i="1"/>
  <c r="V9913" i="1" s="1"/>
  <c r="U9914" i="1"/>
  <c r="V9914" i="1" s="1"/>
  <c r="U9915" i="1"/>
  <c r="V9915" i="1" s="1"/>
  <c r="U9916" i="1"/>
  <c r="V9916" i="1" s="1"/>
  <c r="U9917" i="1"/>
  <c r="V9917" i="1" s="1"/>
  <c r="U9918" i="1"/>
  <c r="V9918" i="1" s="1"/>
  <c r="U9919" i="1"/>
  <c r="V9919" i="1" s="1"/>
  <c r="U9920" i="1"/>
  <c r="V9920" i="1" s="1"/>
  <c r="U9921" i="1"/>
  <c r="V9921" i="1" s="1"/>
  <c r="U9922" i="1"/>
  <c r="V9922" i="1" s="1"/>
  <c r="U9923" i="1"/>
  <c r="V9923" i="1" s="1"/>
  <c r="U9924" i="1"/>
  <c r="V9924" i="1" s="1"/>
  <c r="U9925" i="1"/>
  <c r="V9925" i="1" s="1"/>
  <c r="U9926" i="1"/>
  <c r="V9926" i="1" s="1"/>
  <c r="U9927" i="1"/>
  <c r="V9927" i="1" s="1"/>
  <c r="U9928" i="1"/>
  <c r="V9928" i="1" s="1"/>
  <c r="U9929" i="1"/>
  <c r="V9929" i="1" s="1"/>
  <c r="U9930" i="1"/>
  <c r="V9930" i="1" s="1"/>
  <c r="U9931" i="1"/>
  <c r="V9931" i="1" s="1"/>
  <c r="U9932" i="1"/>
  <c r="V9932" i="1" s="1"/>
  <c r="U9933" i="1"/>
  <c r="V9933" i="1" s="1"/>
  <c r="U9934" i="1"/>
  <c r="V9934" i="1" s="1"/>
  <c r="U9935" i="1"/>
  <c r="V9935" i="1" s="1"/>
  <c r="U9936" i="1"/>
  <c r="V9936" i="1" s="1"/>
  <c r="U9937" i="1"/>
  <c r="V9937" i="1" s="1"/>
  <c r="U9938" i="1"/>
  <c r="V9938" i="1" s="1"/>
  <c r="U9939" i="1"/>
  <c r="V9939" i="1" s="1"/>
  <c r="U9940" i="1"/>
  <c r="V9940" i="1" s="1"/>
  <c r="U9941" i="1"/>
  <c r="V9941" i="1" s="1"/>
  <c r="U9942" i="1"/>
  <c r="V9942" i="1" s="1"/>
  <c r="U9943" i="1"/>
  <c r="V9943" i="1" s="1"/>
  <c r="U9944" i="1"/>
  <c r="V9944" i="1" s="1"/>
  <c r="U9945" i="1"/>
  <c r="V9945" i="1" s="1"/>
  <c r="U9946" i="1"/>
  <c r="V9946" i="1" s="1"/>
  <c r="U9947" i="1"/>
  <c r="V9947" i="1" s="1"/>
  <c r="U9948" i="1"/>
  <c r="V9948" i="1" s="1"/>
  <c r="U9949" i="1"/>
  <c r="V9949" i="1" s="1"/>
  <c r="U9950" i="1"/>
  <c r="V9950" i="1" s="1"/>
  <c r="U9951" i="1"/>
  <c r="V9951" i="1" s="1"/>
  <c r="U9952" i="1"/>
  <c r="V9952" i="1" s="1"/>
  <c r="U9953" i="1"/>
  <c r="V9953" i="1" s="1"/>
  <c r="U9954" i="1"/>
  <c r="V9954" i="1" s="1"/>
  <c r="U9955" i="1"/>
  <c r="V9955" i="1" s="1"/>
  <c r="U9956" i="1"/>
  <c r="V9956" i="1" s="1"/>
  <c r="U9957" i="1"/>
  <c r="V9957" i="1" s="1"/>
  <c r="U9958" i="1"/>
  <c r="V9958" i="1" s="1"/>
  <c r="U9959" i="1"/>
  <c r="V9959" i="1" s="1"/>
  <c r="U9960" i="1"/>
  <c r="V9960" i="1" s="1"/>
  <c r="U9961" i="1"/>
  <c r="V9961" i="1" s="1"/>
  <c r="U9962" i="1"/>
  <c r="V9962" i="1" s="1"/>
  <c r="U9963" i="1"/>
  <c r="V9963" i="1" s="1"/>
  <c r="U9964" i="1"/>
  <c r="V9964" i="1" s="1"/>
  <c r="U9965" i="1"/>
  <c r="V9965" i="1" s="1"/>
  <c r="U9966" i="1"/>
  <c r="V9966" i="1" s="1"/>
  <c r="U9967" i="1"/>
  <c r="V9967" i="1" s="1"/>
  <c r="U9968" i="1"/>
  <c r="V9968" i="1" s="1"/>
  <c r="U9969" i="1"/>
  <c r="V9969" i="1" s="1"/>
  <c r="U9970" i="1"/>
  <c r="V9970" i="1" s="1"/>
  <c r="U9971" i="1"/>
  <c r="V9971" i="1" s="1"/>
  <c r="U9972" i="1"/>
  <c r="V9972" i="1" s="1"/>
  <c r="U9973" i="1"/>
  <c r="V9973" i="1" s="1"/>
  <c r="U9974" i="1"/>
  <c r="V9974" i="1" s="1"/>
  <c r="U9975" i="1"/>
  <c r="V9975" i="1" s="1"/>
  <c r="U9976" i="1"/>
  <c r="V9976" i="1" s="1"/>
  <c r="U9977" i="1"/>
  <c r="V9977" i="1" s="1"/>
  <c r="U9978" i="1"/>
  <c r="V9978" i="1" s="1"/>
  <c r="U9979" i="1"/>
  <c r="V9979" i="1" s="1"/>
  <c r="U9980" i="1"/>
  <c r="V9980" i="1" s="1"/>
  <c r="U9981" i="1"/>
  <c r="V9981" i="1" s="1"/>
  <c r="U9982" i="1"/>
  <c r="V9982" i="1" s="1"/>
  <c r="U9983" i="1"/>
  <c r="V9983" i="1" s="1"/>
  <c r="U9984" i="1"/>
  <c r="V9984" i="1" s="1"/>
  <c r="U9985" i="1"/>
  <c r="V9985" i="1" s="1"/>
  <c r="U9986" i="1"/>
  <c r="V9986" i="1" s="1"/>
  <c r="U9987" i="1"/>
  <c r="V9987" i="1" s="1"/>
  <c r="U9988" i="1"/>
  <c r="V9988" i="1" s="1"/>
  <c r="U9989" i="1"/>
  <c r="V9989" i="1" s="1"/>
  <c r="U9990" i="1"/>
  <c r="V9990" i="1" s="1"/>
  <c r="U9991" i="1"/>
  <c r="V9991" i="1" s="1"/>
  <c r="U9992" i="1"/>
  <c r="V9992" i="1" s="1"/>
  <c r="U9993" i="1"/>
  <c r="V9993" i="1" s="1"/>
  <c r="U9994" i="1"/>
  <c r="V9994" i="1" s="1"/>
  <c r="U9995" i="1"/>
  <c r="V9995" i="1" s="1"/>
  <c r="U9996" i="1"/>
  <c r="V9996" i="1" s="1"/>
  <c r="U9997" i="1"/>
  <c r="V9997" i="1" s="1"/>
  <c r="U9998" i="1"/>
  <c r="V9998" i="1" s="1"/>
  <c r="U9999" i="1"/>
  <c r="V9999" i="1" s="1"/>
  <c r="U10000" i="1"/>
  <c r="V10000" i="1" s="1"/>
  <c r="U10001" i="1"/>
  <c r="V10001" i="1" s="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alcChain>
</file>

<file path=xl/sharedStrings.xml><?xml version="1.0" encoding="utf-8"?>
<sst xmlns="http://schemas.openxmlformats.org/spreadsheetml/2006/main" count="90068" uniqueCount="43749">
  <si>
    <t>Product ID</t>
  </si>
  <si>
    <t>Product Name</t>
  </si>
  <si>
    <t>Product Category</t>
  </si>
  <si>
    <t>Product Description</t>
  </si>
  <si>
    <t>Price</t>
  </si>
  <si>
    <t>Stock Quantity</t>
  </si>
  <si>
    <t>Warranty Period</t>
  </si>
  <si>
    <t>Product Dimensions</t>
  </si>
  <si>
    <t>Manufacturing Date</t>
  </si>
  <si>
    <t>Expiration Date</t>
  </si>
  <si>
    <t>SKU</t>
  </si>
  <si>
    <t>Product Tags</t>
  </si>
  <si>
    <t>Color/Size Variations</t>
  </si>
  <si>
    <t>Product Ratings</t>
  </si>
  <si>
    <t>93TGNAY7</t>
  </si>
  <si>
    <t>Laptop</t>
  </si>
  <si>
    <t>Product_XU5QX</t>
  </si>
  <si>
    <t>16x15x15 cm</t>
  </si>
  <si>
    <t>8NMFZ4</t>
  </si>
  <si>
    <t>VNU,NZ6</t>
  </si>
  <si>
    <t>Green/Large</t>
  </si>
  <si>
    <t>TYYZ5AV7</t>
  </si>
  <si>
    <t>Smartphone</t>
  </si>
  <si>
    <t>Product_NRUMS</t>
  </si>
  <si>
    <t>15x19x19 cm</t>
  </si>
  <si>
    <t>7P5YCW</t>
  </si>
  <si>
    <t>ZJA,0D3</t>
  </si>
  <si>
    <t>Red/Small</t>
  </si>
  <si>
    <t>5C94FGTQ</t>
  </si>
  <si>
    <t>Headphones</t>
  </si>
  <si>
    <t>Product_IT7HG</t>
  </si>
  <si>
    <t>9x6x6 cm</t>
  </si>
  <si>
    <t>YW5BME</t>
  </si>
  <si>
    <t>ZNG,MAP</t>
  </si>
  <si>
    <t>XBHKYPQB</t>
  </si>
  <si>
    <t>Monitor</t>
  </si>
  <si>
    <t>Product_8SBDO</t>
  </si>
  <si>
    <t>7x13x5 cm</t>
  </si>
  <si>
    <t>65MQC3</t>
  </si>
  <si>
    <t>RPP,M40</t>
  </si>
  <si>
    <t>728GCZFU</t>
  </si>
  <si>
    <t>Product_54FAF</t>
  </si>
  <si>
    <t>20x20x19 cm</t>
  </si>
  <si>
    <t>RLCBRW</t>
  </si>
  <si>
    <t>R8U,X46</t>
  </si>
  <si>
    <t>Blue/Medium</t>
  </si>
  <si>
    <t>27R9M103</t>
  </si>
  <si>
    <t>Electronics</t>
  </si>
  <si>
    <t>Product_Z5CGR</t>
  </si>
  <si>
    <t>11x16x7 cm</t>
  </si>
  <si>
    <t>UKNO5L</t>
  </si>
  <si>
    <t>KMQ,39Z</t>
  </si>
  <si>
    <t>JDOVOMY2</t>
  </si>
  <si>
    <t>Product_7IBNL</t>
  </si>
  <si>
    <t>14x18x14 cm</t>
  </si>
  <si>
    <t>L72TO4</t>
  </si>
  <si>
    <t>8JR,Z6A</t>
  </si>
  <si>
    <t>0KHFMXFN</t>
  </si>
  <si>
    <t>Product_GFUOS</t>
  </si>
  <si>
    <t>11x6x11 cm</t>
  </si>
  <si>
    <t>4C11JZ</t>
  </si>
  <si>
    <t>M0V,5ES</t>
  </si>
  <si>
    <t>T4F2EW7G</t>
  </si>
  <si>
    <t>Product_VSWHF</t>
  </si>
  <si>
    <t>5x6x9 cm</t>
  </si>
  <si>
    <t>8CE8EZ</t>
  </si>
  <si>
    <t>QVL,QKX</t>
  </si>
  <si>
    <t>GL199BEL</t>
  </si>
  <si>
    <t>Product_HMH7Q</t>
  </si>
  <si>
    <t>12x5x10 cm</t>
  </si>
  <si>
    <t>UHYG3Y</t>
  </si>
  <si>
    <t>WNW,S2K</t>
  </si>
  <si>
    <t>SX7HALUU</t>
  </si>
  <si>
    <t>Product_SM05O</t>
  </si>
  <si>
    <t>20x5x6 cm</t>
  </si>
  <si>
    <t>45ODXB</t>
  </si>
  <si>
    <t>DLM,8UG</t>
  </si>
  <si>
    <t>1AOXE5QW</t>
  </si>
  <si>
    <t>Product_IXUWP</t>
  </si>
  <si>
    <t>15x17x13 cm</t>
  </si>
  <si>
    <t>WUKLQ8</t>
  </si>
  <si>
    <t>C2U,8GK</t>
  </si>
  <si>
    <t>KOXR70B4</t>
  </si>
  <si>
    <t>Product_2SHT8</t>
  </si>
  <si>
    <t>20x11x15 cm</t>
  </si>
  <si>
    <t>9MGRX9</t>
  </si>
  <si>
    <t>9IS,VPP</t>
  </si>
  <si>
    <t>X2D1GWO5</t>
  </si>
  <si>
    <t>Product_5TYRK</t>
  </si>
  <si>
    <t>11x9x16 cm</t>
  </si>
  <si>
    <t>BGJTMN</t>
  </si>
  <si>
    <t>ZNB,Y61</t>
  </si>
  <si>
    <t>ZKI2USNA</t>
  </si>
  <si>
    <t>Product_56JPR</t>
  </si>
  <si>
    <t>15x8x7 cm</t>
  </si>
  <si>
    <t>LZWGTM</t>
  </si>
  <si>
    <t>PY8,YKO</t>
  </si>
  <si>
    <t>EPKS7ECS</t>
  </si>
  <si>
    <t>Product_UPJGT</t>
  </si>
  <si>
    <t>15x17x15 cm</t>
  </si>
  <si>
    <t>ACTGNP</t>
  </si>
  <si>
    <t>CNR,0BZ</t>
  </si>
  <si>
    <t>UB8UO1PA</t>
  </si>
  <si>
    <t>Product_EFPA6</t>
  </si>
  <si>
    <t>11x9x13 cm</t>
  </si>
  <si>
    <t>M1RZV2</t>
  </si>
  <si>
    <t>8P4,A68</t>
  </si>
  <si>
    <t>6ID782KK</t>
  </si>
  <si>
    <t>Product_2N5R9</t>
  </si>
  <si>
    <t>19x12x10 cm</t>
  </si>
  <si>
    <t>A7U5V6</t>
  </si>
  <si>
    <t>CIP,2JO</t>
  </si>
  <si>
    <t>YWJW03Z5</t>
  </si>
  <si>
    <t>Product_QMM8Y</t>
  </si>
  <si>
    <t>19x5x20 cm</t>
  </si>
  <si>
    <t>5TJMJB</t>
  </si>
  <si>
    <t>0HK,49N</t>
  </si>
  <si>
    <t>44WFTM8R</t>
  </si>
  <si>
    <t>Product_EMKXE</t>
  </si>
  <si>
    <t>8x10x19 cm</t>
  </si>
  <si>
    <t>7PIGAO</t>
  </si>
  <si>
    <t>KDZ,R63</t>
  </si>
  <si>
    <t>CVYLYMJ3</t>
  </si>
  <si>
    <t>Product_P8SC9</t>
  </si>
  <si>
    <t>13x16x14 cm</t>
  </si>
  <si>
    <t>218UVR</t>
  </si>
  <si>
    <t>DPX,Z01</t>
  </si>
  <si>
    <t>9UQRU4ZU</t>
  </si>
  <si>
    <t>Product_2UN6K</t>
  </si>
  <si>
    <t>13x9x5 cm</t>
  </si>
  <si>
    <t>NC1SXI</t>
  </si>
  <si>
    <t>7OW,PLE</t>
  </si>
  <si>
    <t>4RBD28EN</t>
  </si>
  <si>
    <t>Product_GE3MG</t>
  </si>
  <si>
    <t>6x6x7 cm</t>
  </si>
  <si>
    <t>TL8IKI</t>
  </si>
  <si>
    <t>C19,3MV</t>
  </si>
  <si>
    <t>XNTCQGCN</t>
  </si>
  <si>
    <t>Product_QPH41</t>
  </si>
  <si>
    <t>6x12x18 cm</t>
  </si>
  <si>
    <t>MHPHI1</t>
  </si>
  <si>
    <t>XL4,92D</t>
  </si>
  <si>
    <t>T27XMDD2</t>
  </si>
  <si>
    <t>Product_YLGLH</t>
  </si>
  <si>
    <t>5x20x11 cm</t>
  </si>
  <si>
    <t>UV0ZKV</t>
  </si>
  <si>
    <t>80L,HN3</t>
  </si>
  <si>
    <t>OR97MBZ1</t>
  </si>
  <si>
    <t>Product_5GANS</t>
  </si>
  <si>
    <t>11x10x7 cm</t>
  </si>
  <si>
    <t>U90NV3</t>
  </si>
  <si>
    <t>PE6,DB3</t>
  </si>
  <si>
    <t>HGFIOVL2</t>
  </si>
  <si>
    <t>Product_01MSU</t>
  </si>
  <si>
    <t>7x8x11 cm</t>
  </si>
  <si>
    <t>V5XZAP</t>
  </si>
  <si>
    <t>2ZL,WXZ</t>
  </si>
  <si>
    <t>758FMQ42</t>
  </si>
  <si>
    <t>Product_HYZAV</t>
  </si>
  <si>
    <t>19x5x16 cm</t>
  </si>
  <si>
    <t>TRVV6N</t>
  </si>
  <si>
    <t>BY6,KRM</t>
  </si>
  <si>
    <t>8XJVYL79</t>
  </si>
  <si>
    <t>Product_PETDB</t>
  </si>
  <si>
    <t>5x20x19 cm</t>
  </si>
  <si>
    <t>RC5RTX</t>
  </si>
  <si>
    <t>4PD,TUV</t>
  </si>
  <si>
    <t>YWS54ZGS</t>
  </si>
  <si>
    <t>Product_H0G19</t>
  </si>
  <si>
    <t>16x19x19 cm</t>
  </si>
  <si>
    <t>AIF32C</t>
  </si>
  <si>
    <t>E8Y,IOV</t>
  </si>
  <si>
    <t>LI5AGJNV</t>
  </si>
  <si>
    <t>Product_J7CSI</t>
  </si>
  <si>
    <t>12x8x7 cm</t>
  </si>
  <si>
    <t>PY4J88</t>
  </si>
  <si>
    <t>JES,S1X</t>
  </si>
  <si>
    <t>YN96ICPB</t>
  </si>
  <si>
    <t>Product_YLM13</t>
  </si>
  <si>
    <t>12x13x16 cm</t>
  </si>
  <si>
    <t>GWZT40</t>
  </si>
  <si>
    <t>9AF,9NB</t>
  </si>
  <si>
    <t>W2KSX5TA</t>
  </si>
  <si>
    <t>Product_NESNU</t>
  </si>
  <si>
    <t>12x20x19 cm</t>
  </si>
  <si>
    <t>AAILGY</t>
  </si>
  <si>
    <t>RV5,IIT</t>
  </si>
  <si>
    <t>GF0IT7WH</t>
  </si>
  <si>
    <t>Product_7W9HQ</t>
  </si>
  <si>
    <t>9x6x7 cm</t>
  </si>
  <si>
    <t>DMZBLI</t>
  </si>
  <si>
    <t>EWB,IHL</t>
  </si>
  <si>
    <t>01MM8M6E</t>
  </si>
  <si>
    <t>Product_2PKWZ</t>
  </si>
  <si>
    <t>17x19x14 cm</t>
  </si>
  <si>
    <t>3VW3PG</t>
  </si>
  <si>
    <t>ELH,IWY</t>
  </si>
  <si>
    <t>YTFM1TLG</t>
  </si>
  <si>
    <t>Product_XDVMX</t>
  </si>
  <si>
    <t>18x15x8 cm</t>
  </si>
  <si>
    <t>RDLJXU</t>
  </si>
  <si>
    <t>T38,0YK</t>
  </si>
  <si>
    <t>XNJQXRM1</t>
  </si>
  <si>
    <t>Product_0PX05</t>
  </si>
  <si>
    <t>15x19x5 cm</t>
  </si>
  <si>
    <t>V3UIA8</t>
  </si>
  <si>
    <t>PGW,63E</t>
  </si>
  <si>
    <t>B961OWR5</t>
  </si>
  <si>
    <t>Product_7GRFP</t>
  </si>
  <si>
    <t>17x5x16 cm</t>
  </si>
  <si>
    <t>02HK54</t>
  </si>
  <si>
    <t>ZWM,Z1G</t>
  </si>
  <si>
    <t>R0VD36R0</t>
  </si>
  <si>
    <t>Product_RDF6F</t>
  </si>
  <si>
    <t>18x11x19 cm</t>
  </si>
  <si>
    <t>7SR7CY</t>
  </si>
  <si>
    <t>DQ5,WK2</t>
  </si>
  <si>
    <t>VLWYYV8I</t>
  </si>
  <si>
    <t>Product_DWHEI</t>
  </si>
  <si>
    <t>19x19x11 cm</t>
  </si>
  <si>
    <t>3ZVH4S</t>
  </si>
  <si>
    <t>UHO,8H4</t>
  </si>
  <si>
    <t>R34NP2U9</t>
  </si>
  <si>
    <t>Product_CAWFA</t>
  </si>
  <si>
    <t>19x15x15 cm</t>
  </si>
  <si>
    <t>BYIQMZ</t>
  </si>
  <si>
    <t>7HZ,ZM2</t>
  </si>
  <si>
    <t>LFP5YYLI</t>
  </si>
  <si>
    <t>Product_4CNSF</t>
  </si>
  <si>
    <t>13x19x19 cm</t>
  </si>
  <si>
    <t>Q3D5UR</t>
  </si>
  <si>
    <t>2OX,AK9</t>
  </si>
  <si>
    <t>XYNAPOCA</t>
  </si>
  <si>
    <t>Product_CBV7I</t>
  </si>
  <si>
    <t>8x16x19 cm</t>
  </si>
  <si>
    <t>VNT8NM</t>
  </si>
  <si>
    <t>WGF,D0Z</t>
  </si>
  <si>
    <t>AN8PGC9A</t>
  </si>
  <si>
    <t>Product_12419</t>
  </si>
  <si>
    <t>7x6x5 cm</t>
  </si>
  <si>
    <t>YT7WWI</t>
  </si>
  <si>
    <t>WXC,D5M</t>
  </si>
  <si>
    <t>EJOM3BJH</t>
  </si>
  <si>
    <t>Product_LKYKQ</t>
  </si>
  <si>
    <t>18x7x17 cm</t>
  </si>
  <si>
    <t>OUA0TZ</t>
  </si>
  <si>
    <t>6BK,V4N</t>
  </si>
  <si>
    <t>8BQDEI82</t>
  </si>
  <si>
    <t>Product_8CL7T</t>
  </si>
  <si>
    <t>11x7x16 cm</t>
  </si>
  <si>
    <t>FEZFQD</t>
  </si>
  <si>
    <t>X0I,RXS</t>
  </si>
  <si>
    <t>52HPB9QY</t>
  </si>
  <si>
    <t>Product_DLDAA</t>
  </si>
  <si>
    <t>11x17x6 cm</t>
  </si>
  <si>
    <t>6T1JOK</t>
  </si>
  <si>
    <t>TWV,S21</t>
  </si>
  <si>
    <t>3VS5XCWL</t>
  </si>
  <si>
    <t>Product_W1NV4</t>
  </si>
  <si>
    <t>7x15x15 cm</t>
  </si>
  <si>
    <t>3DQBKV</t>
  </si>
  <si>
    <t>AHC,6OD</t>
  </si>
  <si>
    <t>IZN34WM6</t>
  </si>
  <si>
    <t>Product_DCD32</t>
  </si>
  <si>
    <t>16x20x8 cm</t>
  </si>
  <si>
    <t>B5IULX</t>
  </si>
  <si>
    <t>2YC,JP1</t>
  </si>
  <si>
    <t>E6PDMLSD</t>
  </si>
  <si>
    <t>Product_TQWN0</t>
  </si>
  <si>
    <t>18x13x13 cm</t>
  </si>
  <si>
    <t>919BPS</t>
  </si>
  <si>
    <t>S2C,GN7</t>
  </si>
  <si>
    <t>CREV63V4</t>
  </si>
  <si>
    <t>Product_ZY3G2</t>
  </si>
  <si>
    <t>13x12x18 cm</t>
  </si>
  <si>
    <t>5QHIMQ</t>
  </si>
  <si>
    <t>X81,0BL</t>
  </si>
  <si>
    <t>HEB5CHW5</t>
  </si>
  <si>
    <t>Product_JMCKE</t>
  </si>
  <si>
    <t>12x7x14 cm</t>
  </si>
  <si>
    <t>L4RG1R</t>
  </si>
  <si>
    <t>YWO,2AI</t>
  </si>
  <si>
    <t>K4BN9L0D</t>
  </si>
  <si>
    <t>Product_QZUR8</t>
  </si>
  <si>
    <t>19x10x9 cm</t>
  </si>
  <si>
    <t>VQWP1F</t>
  </si>
  <si>
    <t>DHR,P9F</t>
  </si>
  <si>
    <t>2BBH5XLH</t>
  </si>
  <si>
    <t>Product_XALNV</t>
  </si>
  <si>
    <t>7x6x9 cm</t>
  </si>
  <si>
    <t>5C0PIB</t>
  </si>
  <si>
    <t>3S1,G45</t>
  </si>
  <si>
    <t>NZ99U0W6</t>
  </si>
  <si>
    <t>Product_7766T</t>
  </si>
  <si>
    <t>19x7x11 cm</t>
  </si>
  <si>
    <t>LIG2DW</t>
  </si>
  <si>
    <t>F86,D68</t>
  </si>
  <si>
    <t>JHQ82GFX</t>
  </si>
  <si>
    <t>Product_XM4P4</t>
  </si>
  <si>
    <t>20x14x14 cm</t>
  </si>
  <si>
    <t>OGLFIN</t>
  </si>
  <si>
    <t>WPK,LZ5</t>
  </si>
  <si>
    <t>LA0QZ0CZ</t>
  </si>
  <si>
    <t>Product_AU25H</t>
  </si>
  <si>
    <t>7x19x18 cm</t>
  </si>
  <si>
    <t>MVRCWD</t>
  </si>
  <si>
    <t>C7T,GMQ</t>
  </si>
  <si>
    <t>273RFMHT</t>
  </si>
  <si>
    <t>Product_6SLGO</t>
  </si>
  <si>
    <t>5x6x14 cm</t>
  </si>
  <si>
    <t>NKG9KW</t>
  </si>
  <si>
    <t>Z0F,2WK</t>
  </si>
  <si>
    <t>WXWE8K8M</t>
  </si>
  <si>
    <t>Product_IPOFH</t>
  </si>
  <si>
    <t>13x15x16 cm</t>
  </si>
  <si>
    <t>8K2QGQ</t>
  </si>
  <si>
    <t>IW5,HTK</t>
  </si>
  <si>
    <t>W74EI8WM</t>
  </si>
  <si>
    <t>Product_E14DG</t>
  </si>
  <si>
    <t>13x13x12 cm</t>
  </si>
  <si>
    <t>4INHR5</t>
  </si>
  <si>
    <t>NGA,XH9</t>
  </si>
  <si>
    <t>E2QJSTCD</t>
  </si>
  <si>
    <t>Product_XQAE0</t>
  </si>
  <si>
    <t>13x15x5 cm</t>
  </si>
  <si>
    <t>PTWM0B</t>
  </si>
  <si>
    <t>5S3,GIR</t>
  </si>
  <si>
    <t>ERAFRESU</t>
  </si>
  <si>
    <t>Product_9G8JO</t>
  </si>
  <si>
    <t>16x16x7 cm</t>
  </si>
  <si>
    <t>UFXEUS</t>
  </si>
  <si>
    <t>T3J,6FY</t>
  </si>
  <si>
    <t>AXJKGT1D</t>
  </si>
  <si>
    <t>Product_SSMWR</t>
  </si>
  <si>
    <t>18x14x12 cm</t>
  </si>
  <si>
    <t>MDGW89</t>
  </si>
  <si>
    <t>PV4,8DN</t>
  </si>
  <si>
    <t>D6D6IIET</t>
  </si>
  <si>
    <t>Product_0R6F6</t>
  </si>
  <si>
    <t>17x20x17 cm</t>
  </si>
  <si>
    <t>PDF7HC</t>
  </si>
  <si>
    <t>UJG,45D</t>
  </si>
  <si>
    <t>30O9HAXH</t>
  </si>
  <si>
    <t>Product_LU94V</t>
  </si>
  <si>
    <t>18x20x13 cm</t>
  </si>
  <si>
    <t>AFE2M3</t>
  </si>
  <si>
    <t>FKN,L5Y</t>
  </si>
  <si>
    <t>9Y137KWW</t>
  </si>
  <si>
    <t>Product_MSMHX</t>
  </si>
  <si>
    <t>12x5x6 cm</t>
  </si>
  <si>
    <t>UU8RM7</t>
  </si>
  <si>
    <t>6M3,HQJ</t>
  </si>
  <si>
    <t>9QCU5LIT</t>
  </si>
  <si>
    <t>Product_WOW4S</t>
  </si>
  <si>
    <t>8x17x7 cm</t>
  </si>
  <si>
    <t>AZ8SY1</t>
  </si>
  <si>
    <t>NSI,44N</t>
  </si>
  <si>
    <t>D7A6L8TX</t>
  </si>
  <si>
    <t>Product_KQ42E</t>
  </si>
  <si>
    <t>19x8x20 cm</t>
  </si>
  <si>
    <t>9C2P9J</t>
  </si>
  <si>
    <t>RYY,NQK</t>
  </si>
  <si>
    <t>381AZNE9</t>
  </si>
  <si>
    <t>Product_Y3ZMW</t>
  </si>
  <si>
    <t>6x12x8 cm</t>
  </si>
  <si>
    <t>SRWI8U</t>
  </si>
  <si>
    <t>FJU,J6N</t>
  </si>
  <si>
    <t>5U6RM8NQ</t>
  </si>
  <si>
    <t>Product_ZW2ZF</t>
  </si>
  <si>
    <t>19x17x15 cm</t>
  </si>
  <si>
    <t>4GJPTL</t>
  </si>
  <si>
    <t>1UX,RQ6</t>
  </si>
  <si>
    <t>81G13OYQ</t>
  </si>
  <si>
    <t>Product_3M7DV</t>
  </si>
  <si>
    <t>19x13x11 cm</t>
  </si>
  <si>
    <t>80K5PD</t>
  </si>
  <si>
    <t>783,PHI</t>
  </si>
  <si>
    <t>Q6D8PU45</t>
  </si>
  <si>
    <t>Product_65LX5</t>
  </si>
  <si>
    <t>19x5x17 cm</t>
  </si>
  <si>
    <t>ZP5322</t>
  </si>
  <si>
    <t>LHG,ACC</t>
  </si>
  <si>
    <t>UP51GX64</t>
  </si>
  <si>
    <t>Product_UBRJS</t>
  </si>
  <si>
    <t>15x7x16 cm</t>
  </si>
  <si>
    <t>8ARFH5</t>
  </si>
  <si>
    <t>GHA,JYS</t>
  </si>
  <si>
    <t>HZ0V0CP4</t>
  </si>
  <si>
    <t>Product_L1U3N</t>
  </si>
  <si>
    <t>16x20x5 cm</t>
  </si>
  <si>
    <t>361JJC</t>
  </si>
  <si>
    <t>437,3AX</t>
  </si>
  <si>
    <t>7370NVFD</t>
  </si>
  <si>
    <t>Product_3U3CZ</t>
  </si>
  <si>
    <t>10x8x8 cm</t>
  </si>
  <si>
    <t>1XLJ64</t>
  </si>
  <si>
    <t>YJ5,CTC</t>
  </si>
  <si>
    <t>P18HXNO7</t>
  </si>
  <si>
    <t>Product_6DMYW</t>
  </si>
  <si>
    <t>6x16x20 cm</t>
  </si>
  <si>
    <t>2PY5H5</t>
  </si>
  <si>
    <t>GCA,0FR</t>
  </si>
  <si>
    <t>7LSZNWE6</t>
  </si>
  <si>
    <t>Product_BU5WB</t>
  </si>
  <si>
    <t>17x18x18 cm</t>
  </si>
  <si>
    <t>1N92BW</t>
  </si>
  <si>
    <t>RL7,WNG</t>
  </si>
  <si>
    <t>CMDO6EH5</t>
  </si>
  <si>
    <t>Product_ZZ84L</t>
  </si>
  <si>
    <t>13x5x12 cm</t>
  </si>
  <si>
    <t>OTFXG1</t>
  </si>
  <si>
    <t>KTE,08V</t>
  </si>
  <si>
    <t>BYBMMR12</t>
  </si>
  <si>
    <t>Product_RSBYN</t>
  </si>
  <si>
    <t>17x10x13 cm</t>
  </si>
  <si>
    <t>KERQ20</t>
  </si>
  <si>
    <t>HDK,IDP</t>
  </si>
  <si>
    <t>CJVYM871</t>
  </si>
  <si>
    <t>Product_WALNT</t>
  </si>
  <si>
    <t>18x11x12 cm</t>
  </si>
  <si>
    <t>O7YTZO</t>
  </si>
  <si>
    <t>J7C,HB3</t>
  </si>
  <si>
    <t>BG6310C8</t>
  </si>
  <si>
    <t>Product_KQKYB</t>
  </si>
  <si>
    <t>6x10x18 cm</t>
  </si>
  <si>
    <t>5YB4LU</t>
  </si>
  <si>
    <t>I6M,E75</t>
  </si>
  <si>
    <t>ZBU2M4S7</t>
  </si>
  <si>
    <t>Product_LT3RV</t>
  </si>
  <si>
    <t>14x6x8 cm</t>
  </si>
  <si>
    <t>NKBAFV</t>
  </si>
  <si>
    <t>2C5,OOJ</t>
  </si>
  <si>
    <t>V48DVTYY</t>
  </si>
  <si>
    <t>Product_3126M</t>
  </si>
  <si>
    <t>5x5x13 cm</t>
  </si>
  <si>
    <t>5U3PK9</t>
  </si>
  <si>
    <t>P19,NZ2</t>
  </si>
  <si>
    <t>DZ7167XR</t>
  </si>
  <si>
    <t>Product_DCWVC</t>
  </si>
  <si>
    <t>5x12x9 cm</t>
  </si>
  <si>
    <t>N9MWIZ</t>
  </si>
  <si>
    <t>G8N,UHM</t>
  </si>
  <si>
    <t>NAGQPF4M</t>
  </si>
  <si>
    <t>Product_SBW4G</t>
  </si>
  <si>
    <t>18x11x13 cm</t>
  </si>
  <si>
    <t>KAHW4R</t>
  </si>
  <si>
    <t>TBG,EXX</t>
  </si>
  <si>
    <t>HVUA6QCR</t>
  </si>
  <si>
    <t>Product_XVL8S</t>
  </si>
  <si>
    <t>16x6x9 cm</t>
  </si>
  <si>
    <t>7OTGQL</t>
  </si>
  <si>
    <t>IL0,RBG</t>
  </si>
  <si>
    <t>QALGU4PU</t>
  </si>
  <si>
    <t>Product_PK5MU</t>
  </si>
  <si>
    <t>5x11x7 cm</t>
  </si>
  <si>
    <t>ZQNZXV</t>
  </si>
  <si>
    <t>V7C,WV1</t>
  </si>
  <si>
    <t>NFCMWTRL</t>
  </si>
  <si>
    <t>Product_AK13G</t>
  </si>
  <si>
    <t>10x14x8 cm</t>
  </si>
  <si>
    <t>00M17R</t>
  </si>
  <si>
    <t>NAG,NZM</t>
  </si>
  <si>
    <t>7KEY4N13</t>
  </si>
  <si>
    <t>Product_403AX</t>
  </si>
  <si>
    <t>9x15x10 cm</t>
  </si>
  <si>
    <t>3XV2AR</t>
  </si>
  <si>
    <t>TCL,371</t>
  </si>
  <si>
    <t>DYV4IIBE</t>
  </si>
  <si>
    <t>Product_S7QG6</t>
  </si>
  <si>
    <t>18x19x17 cm</t>
  </si>
  <si>
    <t>TY3HKZ</t>
  </si>
  <si>
    <t>YW8,7GS</t>
  </si>
  <si>
    <t>IS1LBY0Y</t>
  </si>
  <si>
    <t>Product_XIG6N</t>
  </si>
  <si>
    <t>18x8x10 cm</t>
  </si>
  <si>
    <t>UQDO9W</t>
  </si>
  <si>
    <t>VAT,6FI</t>
  </si>
  <si>
    <t>2HC2Q36U</t>
  </si>
  <si>
    <t>Product_IZ99X</t>
  </si>
  <si>
    <t>16x11x18 cm</t>
  </si>
  <si>
    <t>9V6U65</t>
  </si>
  <si>
    <t>0OK,NKO</t>
  </si>
  <si>
    <t>Y4VIQZCW</t>
  </si>
  <si>
    <t>Product_RJAVZ</t>
  </si>
  <si>
    <t>13x12x11 cm</t>
  </si>
  <si>
    <t>0I0ESD</t>
  </si>
  <si>
    <t>3BR,FUE</t>
  </si>
  <si>
    <t>JLOWSHTS</t>
  </si>
  <si>
    <t>Product_2RR7O</t>
  </si>
  <si>
    <t>13x8x15 cm</t>
  </si>
  <si>
    <t>NXEP4P</t>
  </si>
  <si>
    <t>S82,3ZY</t>
  </si>
  <si>
    <t>9ZMDB8EW</t>
  </si>
  <si>
    <t>Product_S1YZZ</t>
  </si>
  <si>
    <t>AURP27</t>
  </si>
  <si>
    <t>U5M,VTH</t>
  </si>
  <si>
    <t>ZRC3DELS</t>
  </si>
  <si>
    <t>Product_VOAB2</t>
  </si>
  <si>
    <t>8x19x12 cm</t>
  </si>
  <si>
    <t>ETMAGL</t>
  </si>
  <si>
    <t>2BN,UJI</t>
  </si>
  <si>
    <t>T1PSU1OL</t>
  </si>
  <si>
    <t>Product_SJKN0</t>
  </si>
  <si>
    <t>11x12x5 cm</t>
  </si>
  <si>
    <t>P57TUZ</t>
  </si>
  <si>
    <t>BQK,EQ5</t>
  </si>
  <si>
    <t>YTGMHSGA</t>
  </si>
  <si>
    <t>Product_6LI96</t>
  </si>
  <si>
    <t>20x18x6 cm</t>
  </si>
  <si>
    <t>7VZAOT</t>
  </si>
  <si>
    <t>X3R,J8N</t>
  </si>
  <si>
    <t>I7H03T4S</t>
  </si>
  <si>
    <t>Product_LX7G8</t>
  </si>
  <si>
    <t>10x8x17 cm</t>
  </si>
  <si>
    <t>MUTASG</t>
  </si>
  <si>
    <t>ZTM,0ED</t>
  </si>
  <si>
    <t>QBRJ1VTE</t>
  </si>
  <si>
    <t>Product_BR1BQ</t>
  </si>
  <si>
    <t>10x17x8 cm</t>
  </si>
  <si>
    <t>CMI0Y7</t>
  </si>
  <si>
    <t>W2S,B8E</t>
  </si>
  <si>
    <t>CYVT4HC7</t>
  </si>
  <si>
    <t>Product_QZUNE</t>
  </si>
  <si>
    <t>7x14x15 cm</t>
  </si>
  <si>
    <t>P4FH9N</t>
  </si>
  <si>
    <t>TTJ,7NC</t>
  </si>
  <si>
    <t>C44BLRMA</t>
  </si>
  <si>
    <t>Product_1OX43</t>
  </si>
  <si>
    <t>12x19x5 cm</t>
  </si>
  <si>
    <t>SM7YO4</t>
  </si>
  <si>
    <t>69D,05Y</t>
  </si>
  <si>
    <t>AXQOZXAQ</t>
  </si>
  <si>
    <t>Product_A0DFL</t>
  </si>
  <si>
    <t>12x7x17 cm</t>
  </si>
  <si>
    <t>L84J2X</t>
  </si>
  <si>
    <t>PIL,K5P</t>
  </si>
  <si>
    <t>8M7VZ1RL</t>
  </si>
  <si>
    <t>Product_K13OV</t>
  </si>
  <si>
    <t>13x5x7 cm</t>
  </si>
  <si>
    <t>LIDZV9</t>
  </si>
  <si>
    <t>ELV,30I</t>
  </si>
  <si>
    <t>N6AM2SV6</t>
  </si>
  <si>
    <t>Product_9EXXG</t>
  </si>
  <si>
    <t>8x8x19 cm</t>
  </si>
  <si>
    <t>GQ1QZV</t>
  </si>
  <si>
    <t>5GX,QBH</t>
  </si>
  <si>
    <t>TOME0UZT</t>
  </si>
  <si>
    <t>Product_5S7EO</t>
  </si>
  <si>
    <t>7x17x8 cm</t>
  </si>
  <si>
    <t>ZXCWVJ</t>
  </si>
  <si>
    <t>PV2,BU2</t>
  </si>
  <si>
    <t>LUIWVOYB</t>
  </si>
  <si>
    <t>Product_6B641</t>
  </si>
  <si>
    <t>6x5x10 cm</t>
  </si>
  <si>
    <t>Y4KDXG</t>
  </si>
  <si>
    <t>LOE,BVB</t>
  </si>
  <si>
    <t>6J5NNB29</t>
  </si>
  <si>
    <t>Product_I4OAD</t>
  </si>
  <si>
    <t>20x20x8 cm</t>
  </si>
  <si>
    <t>TH2FJA</t>
  </si>
  <si>
    <t>SN2,PHA</t>
  </si>
  <si>
    <t>NF7YVS6M</t>
  </si>
  <si>
    <t>Product_D7NXV</t>
  </si>
  <si>
    <t>12x9x20 cm</t>
  </si>
  <si>
    <t>0B5LDF</t>
  </si>
  <si>
    <t>230,5M0</t>
  </si>
  <si>
    <t>6ULTHL44</t>
  </si>
  <si>
    <t>Product_R0T4O</t>
  </si>
  <si>
    <t>14x16x20 cm</t>
  </si>
  <si>
    <t>0X9GHF</t>
  </si>
  <si>
    <t>Y07,P08</t>
  </si>
  <si>
    <t>VM9GXXZC</t>
  </si>
  <si>
    <t>Product_5S7IW</t>
  </si>
  <si>
    <t>7x20x17 cm</t>
  </si>
  <si>
    <t>XEP9XI</t>
  </si>
  <si>
    <t>IRX,V2B</t>
  </si>
  <si>
    <t>1Q3649GM</t>
  </si>
  <si>
    <t>Product_HOZTM</t>
  </si>
  <si>
    <t>12x20x13 cm</t>
  </si>
  <si>
    <t>NRLUD3</t>
  </si>
  <si>
    <t>YIN,6M7</t>
  </si>
  <si>
    <t>IWXBF9I3</t>
  </si>
  <si>
    <t>Product_B7M14</t>
  </si>
  <si>
    <t>18x13x12 cm</t>
  </si>
  <si>
    <t>CVD7VI</t>
  </si>
  <si>
    <t>QWO,VCA</t>
  </si>
  <si>
    <t>A9WXE065</t>
  </si>
  <si>
    <t>Product_3YUN8</t>
  </si>
  <si>
    <t>19x5x14 cm</t>
  </si>
  <si>
    <t>S4FJYA</t>
  </si>
  <si>
    <t>Q36,344</t>
  </si>
  <si>
    <t>KG4C781G</t>
  </si>
  <si>
    <t>Product_U46WP</t>
  </si>
  <si>
    <t>6x7x15 cm</t>
  </si>
  <si>
    <t>4PTY5U</t>
  </si>
  <si>
    <t>FE2,HPG</t>
  </si>
  <si>
    <t>0QO29QT9</t>
  </si>
  <si>
    <t>Product_ED08J</t>
  </si>
  <si>
    <t>17x18x19 cm</t>
  </si>
  <si>
    <t>6D2K6H</t>
  </si>
  <si>
    <t>HWK,KWT</t>
  </si>
  <si>
    <t>8CMR8SVE</t>
  </si>
  <si>
    <t>Product_WEKOX</t>
  </si>
  <si>
    <t>11x12x16 cm</t>
  </si>
  <si>
    <t>MEAZD2</t>
  </si>
  <si>
    <t>5ZR,C25</t>
  </si>
  <si>
    <t>CZX128OR</t>
  </si>
  <si>
    <t>Product_2LM9T</t>
  </si>
  <si>
    <t>18x12x16 cm</t>
  </si>
  <si>
    <t>HGN9LT</t>
  </si>
  <si>
    <t>4GY,RHA</t>
  </si>
  <si>
    <t>2L4BA6CA</t>
  </si>
  <si>
    <t>Product_YJR5F</t>
  </si>
  <si>
    <t>13x15x14 cm</t>
  </si>
  <si>
    <t>W5992M</t>
  </si>
  <si>
    <t>XMH,FYB</t>
  </si>
  <si>
    <t>DCLH9XED</t>
  </si>
  <si>
    <t>Product_2QWV8</t>
  </si>
  <si>
    <t>7x14x11 cm</t>
  </si>
  <si>
    <t>Z1NCP7</t>
  </si>
  <si>
    <t>M80,KNW</t>
  </si>
  <si>
    <t>D4XYTW1Y</t>
  </si>
  <si>
    <t>Product_5OMSY</t>
  </si>
  <si>
    <t>7x20x9 cm</t>
  </si>
  <si>
    <t>V2IM9Z</t>
  </si>
  <si>
    <t>4W6,FDN</t>
  </si>
  <si>
    <t>952TOLXU</t>
  </si>
  <si>
    <t>Product_A3QF7</t>
  </si>
  <si>
    <t>19x9x9 cm</t>
  </si>
  <si>
    <t>61Y0PV</t>
  </si>
  <si>
    <t>5TM,WCJ</t>
  </si>
  <si>
    <t>M7XTS2SI</t>
  </si>
  <si>
    <t>Product_35HS0</t>
  </si>
  <si>
    <t>20x20x6 cm</t>
  </si>
  <si>
    <t>B4MR1S</t>
  </si>
  <si>
    <t>3N6,BKN</t>
  </si>
  <si>
    <t>B100V4FB</t>
  </si>
  <si>
    <t>Product_U840Y</t>
  </si>
  <si>
    <t>17x9x19 cm</t>
  </si>
  <si>
    <t>3E5V64</t>
  </si>
  <si>
    <t>U6H,QTK</t>
  </si>
  <si>
    <t>LEJ2VZVS</t>
  </si>
  <si>
    <t>Product_B24F3</t>
  </si>
  <si>
    <t>8x9x8 cm</t>
  </si>
  <si>
    <t>K6T9PH</t>
  </si>
  <si>
    <t>PZD,CX7</t>
  </si>
  <si>
    <t>5989778W</t>
  </si>
  <si>
    <t>Product_X9PWQ</t>
  </si>
  <si>
    <t>10x12x10 cm</t>
  </si>
  <si>
    <t>6P7WE9</t>
  </si>
  <si>
    <t>V48,L01</t>
  </si>
  <si>
    <t>RAPIFH2X</t>
  </si>
  <si>
    <t>Product_SZ221</t>
  </si>
  <si>
    <t>9x20x10 cm</t>
  </si>
  <si>
    <t>2QECYI</t>
  </si>
  <si>
    <t>M9M,67D</t>
  </si>
  <si>
    <t>YOCEX6MH</t>
  </si>
  <si>
    <t>Product_X5J4B</t>
  </si>
  <si>
    <t>19x9x10 cm</t>
  </si>
  <si>
    <t>J49JX6</t>
  </si>
  <si>
    <t>ZSK,8XB</t>
  </si>
  <si>
    <t>4Q1IB9FD</t>
  </si>
  <si>
    <t>Product_45YQP</t>
  </si>
  <si>
    <t>13x20x20 cm</t>
  </si>
  <si>
    <t>XT748L</t>
  </si>
  <si>
    <t>79A,R0P</t>
  </si>
  <si>
    <t>Y060Z3GT</t>
  </si>
  <si>
    <t>Product_RVWIB</t>
  </si>
  <si>
    <t>13x17x15 cm</t>
  </si>
  <si>
    <t>20S2ON</t>
  </si>
  <si>
    <t>5V1,4MX</t>
  </si>
  <si>
    <t>GSRQE40O</t>
  </si>
  <si>
    <t>Product_YIKI7</t>
  </si>
  <si>
    <t>11x8x5 cm</t>
  </si>
  <si>
    <t>FX6CEQ</t>
  </si>
  <si>
    <t>HI9,I0F</t>
  </si>
  <si>
    <t>R1FT3LGC</t>
  </si>
  <si>
    <t>Product_PI5I9</t>
  </si>
  <si>
    <t>6x9x11 cm</t>
  </si>
  <si>
    <t>D536ET</t>
  </si>
  <si>
    <t>7VE,1WY</t>
  </si>
  <si>
    <t>TDZBOWJI</t>
  </si>
  <si>
    <t>Product_4BCRJ</t>
  </si>
  <si>
    <t>7x15x8 cm</t>
  </si>
  <si>
    <t>G85QAK</t>
  </si>
  <si>
    <t>MMA,P4O</t>
  </si>
  <si>
    <t>NAA3YQVC</t>
  </si>
  <si>
    <t>Product_UO8H0</t>
  </si>
  <si>
    <t>13x15x13 cm</t>
  </si>
  <si>
    <t>IZBJHU</t>
  </si>
  <si>
    <t>DZ3,OH7</t>
  </si>
  <si>
    <t>XWWMXXA8</t>
  </si>
  <si>
    <t>Product_K4PVT</t>
  </si>
  <si>
    <t>12x9x18 cm</t>
  </si>
  <si>
    <t>YB6ISH</t>
  </si>
  <si>
    <t>7XH,WTD</t>
  </si>
  <si>
    <t>GBGBAS5X</t>
  </si>
  <si>
    <t>Product_HA6M6</t>
  </si>
  <si>
    <t>14x10x8 cm</t>
  </si>
  <si>
    <t>3XRAX0</t>
  </si>
  <si>
    <t>OQ6,UD1</t>
  </si>
  <si>
    <t>QI0AO289</t>
  </si>
  <si>
    <t>Product_D0I2V</t>
  </si>
  <si>
    <t>11x12x11 cm</t>
  </si>
  <si>
    <t>26X44C</t>
  </si>
  <si>
    <t>1A8,OW0</t>
  </si>
  <si>
    <t>FL2A2A3V</t>
  </si>
  <si>
    <t>Product_X7YQ2</t>
  </si>
  <si>
    <t>20x13x13 cm</t>
  </si>
  <si>
    <t>N94RG5</t>
  </si>
  <si>
    <t>SNV,D80</t>
  </si>
  <si>
    <t>RX6OUC5Q</t>
  </si>
  <si>
    <t>Product_POS7H</t>
  </si>
  <si>
    <t>7x17x9 cm</t>
  </si>
  <si>
    <t>4H3PAB</t>
  </si>
  <si>
    <t>WVW,NGN</t>
  </si>
  <si>
    <t>7A8Z5XKY</t>
  </si>
  <si>
    <t>Product_NHAYA</t>
  </si>
  <si>
    <t>20x10x10 cm</t>
  </si>
  <si>
    <t>FRYKJ7</t>
  </si>
  <si>
    <t>WQO,5W1</t>
  </si>
  <si>
    <t>KCX97SS4</t>
  </si>
  <si>
    <t>Product_0935R</t>
  </si>
  <si>
    <t>19x5x12 cm</t>
  </si>
  <si>
    <t>LN5XJI</t>
  </si>
  <si>
    <t>J1S,JA6</t>
  </si>
  <si>
    <t>1RHY2WYE</t>
  </si>
  <si>
    <t>Product_LIX26</t>
  </si>
  <si>
    <t>16x14x8 cm</t>
  </si>
  <si>
    <t>2ZCR3D</t>
  </si>
  <si>
    <t>H4H,TI2</t>
  </si>
  <si>
    <t>Y2KR5WJ3</t>
  </si>
  <si>
    <t>Product_3IVR2</t>
  </si>
  <si>
    <t>10x5x14 cm</t>
  </si>
  <si>
    <t>CF9LCQ</t>
  </si>
  <si>
    <t>VCU,55U</t>
  </si>
  <si>
    <t>KCLY1NBD</t>
  </si>
  <si>
    <t>Product_7EK8D</t>
  </si>
  <si>
    <t>10x20x9 cm</t>
  </si>
  <si>
    <t>EUK16H</t>
  </si>
  <si>
    <t>T8D,CBF</t>
  </si>
  <si>
    <t>7D2N21XG</t>
  </si>
  <si>
    <t>Product_AZTM8</t>
  </si>
  <si>
    <t>5x5x5 cm</t>
  </si>
  <si>
    <t>42EA5M</t>
  </si>
  <si>
    <t>8C4,YA8</t>
  </si>
  <si>
    <t>R7DSJBQE</t>
  </si>
  <si>
    <t>Product_ZIREG</t>
  </si>
  <si>
    <t>7x6x16 cm</t>
  </si>
  <si>
    <t>KWGLCV</t>
  </si>
  <si>
    <t>494,DUQ</t>
  </si>
  <si>
    <t>PDH421U3</t>
  </si>
  <si>
    <t>Product_BJ2O2</t>
  </si>
  <si>
    <t>12x18x15 cm</t>
  </si>
  <si>
    <t>R70TRF</t>
  </si>
  <si>
    <t>YC7,KB7</t>
  </si>
  <si>
    <t>FH9OHJZE</t>
  </si>
  <si>
    <t>Product_FH9Z2</t>
  </si>
  <si>
    <t>17x19x9 cm</t>
  </si>
  <si>
    <t>SFLOEZ</t>
  </si>
  <si>
    <t>3KQ,GVI</t>
  </si>
  <si>
    <t>3X09T2X9</t>
  </si>
  <si>
    <t>Product_DLYED</t>
  </si>
  <si>
    <t>18x20x15 cm</t>
  </si>
  <si>
    <t>64WYKT</t>
  </si>
  <si>
    <t>55Y,VBM</t>
  </si>
  <si>
    <t>9BICLRWQ</t>
  </si>
  <si>
    <t>Product_BIH3I</t>
  </si>
  <si>
    <t>14x18x10 cm</t>
  </si>
  <si>
    <t>UI6CBF</t>
  </si>
  <si>
    <t>J2H,ZMU</t>
  </si>
  <si>
    <t>LO2PMDHN</t>
  </si>
  <si>
    <t>Product_BC7HK</t>
  </si>
  <si>
    <t>20x5x13 cm</t>
  </si>
  <si>
    <t>04G5ZX</t>
  </si>
  <si>
    <t>BMQ,VXV</t>
  </si>
  <si>
    <t>55JULQKK</t>
  </si>
  <si>
    <t>Product_67YIJ</t>
  </si>
  <si>
    <t>7x17x5 cm</t>
  </si>
  <si>
    <t>D52R25</t>
  </si>
  <si>
    <t>BZ5,KRU</t>
  </si>
  <si>
    <t>2P9HU6UT</t>
  </si>
  <si>
    <t>Product_S8KK2</t>
  </si>
  <si>
    <t>10x8x9 cm</t>
  </si>
  <si>
    <t>H2LZR9</t>
  </si>
  <si>
    <t>TWD,KZV</t>
  </si>
  <si>
    <t>PSMRQUBI</t>
  </si>
  <si>
    <t>Product_7N9EX</t>
  </si>
  <si>
    <t>17x13x15 cm</t>
  </si>
  <si>
    <t>C7B690</t>
  </si>
  <si>
    <t>09R,6H9</t>
  </si>
  <si>
    <t>O7X3RD6H</t>
  </si>
  <si>
    <t>Product_C9F5V</t>
  </si>
  <si>
    <t>19x20x9 cm</t>
  </si>
  <si>
    <t>8TI099</t>
  </si>
  <si>
    <t>3TD,7VG</t>
  </si>
  <si>
    <t>8DOQDUEN</t>
  </si>
  <si>
    <t>Product_IIXE3</t>
  </si>
  <si>
    <t>13x11x9 cm</t>
  </si>
  <si>
    <t>FECLAW</t>
  </si>
  <si>
    <t>Z0R,VIP</t>
  </si>
  <si>
    <t>C92SS2RS</t>
  </si>
  <si>
    <t>Product_5HIYT</t>
  </si>
  <si>
    <t>15x14x13 cm</t>
  </si>
  <si>
    <t>6UOZOS</t>
  </si>
  <si>
    <t>ILZ,1ES</t>
  </si>
  <si>
    <t>LW6ZR2M1</t>
  </si>
  <si>
    <t>Product_CQBI3</t>
  </si>
  <si>
    <t>6x5x19 cm</t>
  </si>
  <si>
    <t>HYW7S7</t>
  </si>
  <si>
    <t>2Z7,JI4</t>
  </si>
  <si>
    <t>Y05U1DSX</t>
  </si>
  <si>
    <t>Product_782QG</t>
  </si>
  <si>
    <t>20x20x16 cm</t>
  </si>
  <si>
    <t>VLEYS1</t>
  </si>
  <si>
    <t>3NH,K7L</t>
  </si>
  <si>
    <t>XK9BCTZ6</t>
  </si>
  <si>
    <t>Product_NXFI3</t>
  </si>
  <si>
    <t>9x5x12 cm</t>
  </si>
  <si>
    <t>UQ7SLI</t>
  </si>
  <si>
    <t>45QSNHSF</t>
  </si>
  <si>
    <t>Product_9SW3K</t>
  </si>
  <si>
    <t>7x17x10 cm</t>
  </si>
  <si>
    <t>YFXJAZ</t>
  </si>
  <si>
    <t>FJ4,DIQ</t>
  </si>
  <si>
    <t>UMJ25HET</t>
  </si>
  <si>
    <t>Product_MRD5G</t>
  </si>
  <si>
    <t>13x20x17 cm</t>
  </si>
  <si>
    <t>3IW4HL</t>
  </si>
  <si>
    <t>Z65,78C</t>
  </si>
  <si>
    <t>TUPKUVLO</t>
  </si>
  <si>
    <t>Product_TVJED</t>
  </si>
  <si>
    <t>7x11x16 cm</t>
  </si>
  <si>
    <t>BAWD52</t>
  </si>
  <si>
    <t>T8N,I4G</t>
  </si>
  <si>
    <t>FX1E6LCV</t>
  </si>
  <si>
    <t>Product_YU3Z9</t>
  </si>
  <si>
    <t>13x14x18 cm</t>
  </si>
  <si>
    <t>CMT8PP</t>
  </si>
  <si>
    <t>TXY,EPL</t>
  </si>
  <si>
    <t>G5ER2KUM</t>
  </si>
  <si>
    <t>Product_3QA6A</t>
  </si>
  <si>
    <t>13x16x20 cm</t>
  </si>
  <si>
    <t>CPVEI8</t>
  </si>
  <si>
    <t>TP5,NED</t>
  </si>
  <si>
    <t>88OYV8O1</t>
  </si>
  <si>
    <t>Product_LDU5I</t>
  </si>
  <si>
    <t>14x6x5 cm</t>
  </si>
  <si>
    <t>EXYZY4</t>
  </si>
  <si>
    <t>BUK,IFL</t>
  </si>
  <si>
    <t>MDNP1M45</t>
  </si>
  <si>
    <t>Product_SM7QT</t>
  </si>
  <si>
    <t>16x19x20 cm</t>
  </si>
  <si>
    <t>W9M6SF</t>
  </si>
  <si>
    <t>S1N,7HL</t>
  </si>
  <si>
    <t>PMJ49WI1</t>
  </si>
  <si>
    <t>Product_I6SJZ</t>
  </si>
  <si>
    <t>15x10x8 cm</t>
  </si>
  <si>
    <t>BC8OZ3</t>
  </si>
  <si>
    <t>VEA,ZJ8</t>
  </si>
  <si>
    <t>Q46SQSNV</t>
  </si>
  <si>
    <t>Product_75UFN</t>
  </si>
  <si>
    <t>13x18x12 cm</t>
  </si>
  <si>
    <t>YZ0NQA</t>
  </si>
  <si>
    <t>WA5,22L</t>
  </si>
  <si>
    <t>M2EA7N35</t>
  </si>
  <si>
    <t>Product_R5ULO</t>
  </si>
  <si>
    <t>14x9x15 cm</t>
  </si>
  <si>
    <t>2JHAN9</t>
  </si>
  <si>
    <t>UZ4,GT3</t>
  </si>
  <si>
    <t>2H1N18S7</t>
  </si>
  <si>
    <t>Product_9H8JD</t>
  </si>
  <si>
    <t>6x11x19 cm</t>
  </si>
  <si>
    <t>WVFC7J</t>
  </si>
  <si>
    <t>H53,1RQ</t>
  </si>
  <si>
    <t>KQNFQDK7</t>
  </si>
  <si>
    <t>Product_SKRQW</t>
  </si>
  <si>
    <t>16x13x8 cm</t>
  </si>
  <si>
    <t>XQ2FSL</t>
  </si>
  <si>
    <t>GPT,CR3</t>
  </si>
  <si>
    <t>80I5VAMQ</t>
  </si>
  <si>
    <t>Product_C1IGT</t>
  </si>
  <si>
    <t>20x8x17 cm</t>
  </si>
  <si>
    <t>9RJI2D</t>
  </si>
  <si>
    <t>0WF,SAM</t>
  </si>
  <si>
    <t>6G3NLVB5</t>
  </si>
  <si>
    <t>Product_PRZC9</t>
  </si>
  <si>
    <t>20x17x20 cm</t>
  </si>
  <si>
    <t>NDKPP8</t>
  </si>
  <si>
    <t>8N8,JF8</t>
  </si>
  <si>
    <t>807M5B0Z</t>
  </si>
  <si>
    <t>Product_18XKK</t>
  </si>
  <si>
    <t>11x17x12 cm</t>
  </si>
  <si>
    <t>ID0WC3</t>
  </si>
  <si>
    <t>5WP,1K1</t>
  </si>
  <si>
    <t>VY3371EV</t>
  </si>
  <si>
    <t>Product_VKY5D</t>
  </si>
  <si>
    <t>15x16x17 cm</t>
  </si>
  <si>
    <t>0HI5ZD</t>
  </si>
  <si>
    <t>MN4,AJ1</t>
  </si>
  <si>
    <t>TQBY3W2I</t>
  </si>
  <si>
    <t>Product_SB271</t>
  </si>
  <si>
    <t>12x11x8 cm</t>
  </si>
  <si>
    <t>YVWQLV</t>
  </si>
  <si>
    <t>S4W,CB2</t>
  </si>
  <si>
    <t>VSTB8CXZ</t>
  </si>
  <si>
    <t>Product_Y43NR</t>
  </si>
  <si>
    <t>19x19x18 cm</t>
  </si>
  <si>
    <t>IKFF4N</t>
  </si>
  <si>
    <t>Z9C,XOM</t>
  </si>
  <si>
    <t>A1DYWSGA</t>
  </si>
  <si>
    <t>Product_V6E01</t>
  </si>
  <si>
    <t>6x19x5 cm</t>
  </si>
  <si>
    <t>2WTSSN</t>
  </si>
  <si>
    <t>T4P,7ZB</t>
  </si>
  <si>
    <t>VEJVXBQ1</t>
  </si>
  <si>
    <t>Product_DYQQ1</t>
  </si>
  <si>
    <t>13x16x16 cm</t>
  </si>
  <si>
    <t>62PF22</t>
  </si>
  <si>
    <t>MTT,Z8L</t>
  </si>
  <si>
    <t>SAI0DFEE</t>
  </si>
  <si>
    <t>Product_I16A3</t>
  </si>
  <si>
    <t>19x13x16 cm</t>
  </si>
  <si>
    <t>EKP9E4</t>
  </si>
  <si>
    <t>8YP,SYP</t>
  </si>
  <si>
    <t>3IKRGIHK</t>
  </si>
  <si>
    <t>Product_2DAZD</t>
  </si>
  <si>
    <t>13x18x10 cm</t>
  </si>
  <si>
    <t>NF47A1</t>
  </si>
  <si>
    <t>1AV,6CH</t>
  </si>
  <si>
    <t>PP8O5LWA</t>
  </si>
  <si>
    <t>Product_H9WEG</t>
  </si>
  <si>
    <t>15x8x6 cm</t>
  </si>
  <si>
    <t>X758ZX</t>
  </si>
  <si>
    <t>D7M,MY4</t>
  </si>
  <si>
    <t>0ERXXK8W</t>
  </si>
  <si>
    <t>Product_BYXG6</t>
  </si>
  <si>
    <t>5x17x11 cm</t>
  </si>
  <si>
    <t>48WDW4</t>
  </si>
  <si>
    <t>6PG,6I4</t>
  </si>
  <si>
    <t>B021WQCN</t>
  </si>
  <si>
    <t>Product_VUAUQ</t>
  </si>
  <si>
    <t>12x18x7 cm</t>
  </si>
  <si>
    <t>5GXNZR</t>
  </si>
  <si>
    <t>M7R,TU1</t>
  </si>
  <si>
    <t>FBBL2S4D</t>
  </si>
  <si>
    <t>Product_OADL0</t>
  </si>
  <si>
    <t>20x8x20 cm</t>
  </si>
  <si>
    <t>WX5MG4</t>
  </si>
  <si>
    <t>XIJ,2L9</t>
  </si>
  <si>
    <t>AUCEIAEO</t>
  </si>
  <si>
    <t>Product_M59WR</t>
  </si>
  <si>
    <t>16x6x7 cm</t>
  </si>
  <si>
    <t>WNZ3KP</t>
  </si>
  <si>
    <t>GMP,GE7</t>
  </si>
  <si>
    <t>3X5IALTX</t>
  </si>
  <si>
    <t>Product_PKKYC</t>
  </si>
  <si>
    <t>GYNBNH</t>
  </si>
  <si>
    <t>MOZ,MCR</t>
  </si>
  <si>
    <t>UW6S2EMD</t>
  </si>
  <si>
    <t>Product_6Z756</t>
  </si>
  <si>
    <t>5x17x8 cm</t>
  </si>
  <si>
    <t>Q39JXR</t>
  </si>
  <si>
    <t>4TV,HQR</t>
  </si>
  <si>
    <t>P1DSN1F3</t>
  </si>
  <si>
    <t>Product_7CFX0</t>
  </si>
  <si>
    <t>10x14x20 cm</t>
  </si>
  <si>
    <t>17P0DF</t>
  </si>
  <si>
    <t>6H5,3NN</t>
  </si>
  <si>
    <t>XP1G7FK2</t>
  </si>
  <si>
    <t>Product_7RNFF</t>
  </si>
  <si>
    <t>8x20x8 cm</t>
  </si>
  <si>
    <t>R5X4E0</t>
  </si>
  <si>
    <t>0J4,563</t>
  </si>
  <si>
    <t>1954T4PZ</t>
  </si>
  <si>
    <t>Product_EQI15</t>
  </si>
  <si>
    <t>5x19x14 cm</t>
  </si>
  <si>
    <t>ZUCPFY</t>
  </si>
  <si>
    <t>RMM,KNS</t>
  </si>
  <si>
    <t>TWNQMAFE</t>
  </si>
  <si>
    <t>Product_JPIU5</t>
  </si>
  <si>
    <t>9x14x17 cm</t>
  </si>
  <si>
    <t>0CJ7WU</t>
  </si>
  <si>
    <t>WZ0,L39</t>
  </si>
  <si>
    <t>3DIG6YAQ</t>
  </si>
  <si>
    <t>Product_O2HJS</t>
  </si>
  <si>
    <t>20x18x9 cm</t>
  </si>
  <si>
    <t>JPDI1F</t>
  </si>
  <si>
    <t>M2K,J20</t>
  </si>
  <si>
    <t>0QDDGYRX</t>
  </si>
  <si>
    <t>Product_7X15D</t>
  </si>
  <si>
    <t>15x16x8 cm</t>
  </si>
  <si>
    <t>9Y6VBD</t>
  </si>
  <si>
    <t>AW0,XAP</t>
  </si>
  <si>
    <t>ZQMAL9MA</t>
  </si>
  <si>
    <t>Product_9FHL5</t>
  </si>
  <si>
    <t>15x17x9 cm</t>
  </si>
  <si>
    <t>3QO6I7</t>
  </si>
  <si>
    <t>ZN4,8RA</t>
  </si>
  <si>
    <t>0QERJ1H1</t>
  </si>
  <si>
    <t>Product_B13L8</t>
  </si>
  <si>
    <t>16x15x18 cm</t>
  </si>
  <si>
    <t>SRF4E7</t>
  </si>
  <si>
    <t>6CA,ZZP</t>
  </si>
  <si>
    <t>44U5Y6TM</t>
  </si>
  <si>
    <t>Product_7EC6R</t>
  </si>
  <si>
    <t>12x14x6 cm</t>
  </si>
  <si>
    <t>2RQ90P</t>
  </si>
  <si>
    <t>OSM,1SM</t>
  </si>
  <si>
    <t>ZZKKWP62</t>
  </si>
  <si>
    <t>Product_CC2SA</t>
  </si>
  <si>
    <t>15x11x5 cm</t>
  </si>
  <si>
    <t>DRWR98</t>
  </si>
  <si>
    <t>GGV,TU0</t>
  </si>
  <si>
    <t>1SG2PA7E</t>
  </si>
  <si>
    <t>Product_W5BHE</t>
  </si>
  <si>
    <t>8x5x8 cm</t>
  </si>
  <si>
    <t>52DGNY</t>
  </si>
  <si>
    <t>DYZ,7VH</t>
  </si>
  <si>
    <t>VG4ZN86Y</t>
  </si>
  <si>
    <t>Product_BK74S</t>
  </si>
  <si>
    <t>7x16x14 cm</t>
  </si>
  <si>
    <t>0BHUBG</t>
  </si>
  <si>
    <t>PEY,FCL</t>
  </si>
  <si>
    <t>YSBH4J80</t>
  </si>
  <si>
    <t>Product_8PCS5</t>
  </si>
  <si>
    <t>13x18x7 cm</t>
  </si>
  <si>
    <t>4R6B4M</t>
  </si>
  <si>
    <t>QRS,NA1</t>
  </si>
  <si>
    <t>BJH9DHJ2</t>
  </si>
  <si>
    <t>Product_7FOUK</t>
  </si>
  <si>
    <t>11x7x5 cm</t>
  </si>
  <si>
    <t>8IM3C0</t>
  </si>
  <si>
    <t>9PU,96B</t>
  </si>
  <si>
    <t>V0WHWYEH</t>
  </si>
  <si>
    <t>Product_BN2Y4</t>
  </si>
  <si>
    <t>20x18x20 cm</t>
  </si>
  <si>
    <t>3Y9NX5</t>
  </si>
  <si>
    <t>GWU,GUW</t>
  </si>
  <si>
    <t>TEXXF7U9</t>
  </si>
  <si>
    <t>Product_QZTAT</t>
  </si>
  <si>
    <t>12x5x11 cm</t>
  </si>
  <si>
    <t>ZSBZVJ</t>
  </si>
  <si>
    <t>D1J,B2H</t>
  </si>
  <si>
    <t>MENO1QRM</t>
  </si>
  <si>
    <t>Product_5T7R9</t>
  </si>
  <si>
    <t>14x8x13 cm</t>
  </si>
  <si>
    <t>I59FRL</t>
  </si>
  <si>
    <t>OXN,IOU</t>
  </si>
  <si>
    <t>GTGXGBPZ</t>
  </si>
  <si>
    <t>Product_4OK7T</t>
  </si>
  <si>
    <t>14x5x15 cm</t>
  </si>
  <si>
    <t>0XYFLI</t>
  </si>
  <si>
    <t>ZT9,RGD</t>
  </si>
  <si>
    <t>D0SJG0OL</t>
  </si>
  <si>
    <t>Product_CUCNX</t>
  </si>
  <si>
    <t>6x8x7 cm</t>
  </si>
  <si>
    <t>3CJD2S</t>
  </si>
  <si>
    <t>DTG,RA1</t>
  </si>
  <si>
    <t>16VR66X2</t>
  </si>
  <si>
    <t>Product_60VAX</t>
  </si>
  <si>
    <t>13x9x16 cm</t>
  </si>
  <si>
    <t>MZL8H0</t>
  </si>
  <si>
    <t>2EV,7F8</t>
  </si>
  <si>
    <t>KTKCQ8GB</t>
  </si>
  <si>
    <t>Product_N9VL8</t>
  </si>
  <si>
    <t>14x11x20 cm</t>
  </si>
  <si>
    <t>99ZFA5</t>
  </si>
  <si>
    <t>XFU,WIP</t>
  </si>
  <si>
    <t>AKXBD7R7</t>
  </si>
  <si>
    <t>Product_0UYUP</t>
  </si>
  <si>
    <t>8x13x19 cm</t>
  </si>
  <si>
    <t>CQE8TF</t>
  </si>
  <si>
    <t>3FL,XPG</t>
  </si>
  <si>
    <t>BAAZYZ8A</t>
  </si>
  <si>
    <t>Product_KSRIA</t>
  </si>
  <si>
    <t>13x15x19 cm</t>
  </si>
  <si>
    <t>ZYW8VY</t>
  </si>
  <si>
    <t>847,RQC</t>
  </si>
  <si>
    <t>8D2OO0QB</t>
  </si>
  <si>
    <t>Product_YKTIZ</t>
  </si>
  <si>
    <t>15x6x11 cm</t>
  </si>
  <si>
    <t>PNDJOL</t>
  </si>
  <si>
    <t>T61,S60</t>
  </si>
  <si>
    <t>EHNELOZ6</t>
  </si>
  <si>
    <t>Product_974AQ</t>
  </si>
  <si>
    <t>10x5x13 cm</t>
  </si>
  <si>
    <t>D1DI9J</t>
  </si>
  <si>
    <t>C75,0CO</t>
  </si>
  <si>
    <t>SIZEDAYY</t>
  </si>
  <si>
    <t>Product_LKBUI</t>
  </si>
  <si>
    <t>19x9x17 cm</t>
  </si>
  <si>
    <t>8FTF59</t>
  </si>
  <si>
    <t>SS6,174</t>
  </si>
  <si>
    <t>E0SRYYL0</t>
  </si>
  <si>
    <t>Product_A39W0</t>
  </si>
  <si>
    <t>12x18x9 cm</t>
  </si>
  <si>
    <t>E5Z0KJ</t>
  </si>
  <si>
    <t>L40,KEP</t>
  </si>
  <si>
    <t>U6NNWNWY</t>
  </si>
  <si>
    <t>Product_YFRO6</t>
  </si>
  <si>
    <t>10x12x6 cm</t>
  </si>
  <si>
    <t>1JT2XP</t>
  </si>
  <si>
    <t>B0T,ISL</t>
  </si>
  <si>
    <t>X15KM9M8</t>
  </si>
  <si>
    <t>Product_X374K</t>
  </si>
  <si>
    <t>11x8x16 cm</t>
  </si>
  <si>
    <t>QFPGQN</t>
  </si>
  <si>
    <t>SNO,L1U</t>
  </si>
  <si>
    <t>H35W31OG</t>
  </si>
  <si>
    <t>Product_PXLUF</t>
  </si>
  <si>
    <t>10x14x10 cm</t>
  </si>
  <si>
    <t>FF9SUP</t>
  </si>
  <si>
    <t>M19,2M3</t>
  </si>
  <si>
    <t>ATA2ZZ7U</t>
  </si>
  <si>
    <t>Product_RFWX2</t>
  </si>
  <si>
    <t>5x9x19 cm</t>
  </si>
  <si>
    <t>FUP3SI</t>
  </si>
  <si>
    <t>4NC,4GV</t>
  </si>
  <si>
    <t>BR3X7ESG</t>
  </si>
  <si>
    <t>Product_2G66V</t>
  </si>
  <si>
    <t>17x19x18 cm</t>
  </si>
  <si>
    <t>Y38Q0C</t>
  </si>
  <si>
    <t>3CR,32U</t>
  </si>
  <si>
    <t>IGXKR6CR</t>
  </si>
  <si>
    <t>Product_RWI0J</t>
  </si>
  <si>
    <t>8x13x6 cm</t>
  </si>
  <si>
    <t>7OPM0V</t>
  </si>
  <si>
    <t>71O,GFL</t>
  </si>
  <si>
    <t>0RM48RYM</t>
  </si>
  <si>
    <t>Product_CUZGR</t>
  </si>
  <si>
    <t>5x12x13 cm</t>
  </si>
  <si>
    <t>GDG1SU</t>
  </si>
  <si>
    <t>K67,GBE</t>
  </si>
  <si>
    <t>5EW1DFS8</t>
  </si>
  <si>
    <t>Product_9CZ41</t>
  </si>
  <si>
    <t>7x17x12 cm</t>
  </si>
  <si>
    <t>TMDGD9</t>
  </si>
  <si>
    <t>OXV,5XV</t>
  </si>
  <si>
    <t>4NAYEJN4</t>
  </si>
  <si>
    <t>Product_NDC87</t>
  </si>
  <si>
    <t>HEIQCC</t>
  </si>
  <si>
    <t>XRQ,CGQ</t>
  </si>
  <si>
    <t>RPRXCIIK</t>
  </si>
  <si>
    <t>Product_U8G7B</t>
  </si>
  <si>
    <t>8x8x9 cm</t>
  </si>
  <si>
    <t>2HOY3X</t>
  </si>
  <si>
    <t>UTA,RY1</t>
  </si>
  <si>
    <t>0LH2SHI0</t>
  </si>
  <si>
    <t>Product_HB7AD</t>
  </si>
  <si>
    <t>17x5x11 cm</t>
  </si>
  <si>
    <t>K0JZLG</t>
  </si>
  <si>
    <t>FG2,1F7</t>
  </si>
  <si>
    <t>KVFXQA1W</t>
  </si>
  <si>
    <t>Product_1JYLD</t>
  </si>
  <si>
    <t>18x17x12 cm</t>
  </si>
  <si>
    <t>00V1E5</t>
  </si>
  <si>
    <t>2WV,QU7</t>
  </si>
  <si>
    <t>L38ICZ8E</t>
  </si>
  <si>
    <t>Product_2ZK0T</t>
  </si>
  <si>
    <t>8x20x10 cm</t>
  </si>
  <si>
    <t>7KIHA5</t>
  </si>
  <si>
    <t>JTO,69I</t>
  </si>
  <si>
    <t>FC0442EZ</t>
  </si>
  <si>
    <t>Product_QDY4I</t>
  </si>
  <si>
    <t>6x17x14 cm</t>
  </si>
  <si>
    <t>YLMZ8D</t>
  </si>
  <si>
    <t>9WS,OB4</t>
  </si>
  <si>
    <t>XLTBFC8A</t>
  </si>
  <si>
    <t>Product_DJTZW</t>
  </si>
  <si>
    <t>17x12x5 cm</t>
  </si>
  <si>
    <t>PW1Q7D</t>
  </si>
  <si>
    <t>I9R,NJH</t>
  </si>
  <si>
    <t>P6I4L0TC</t>
  </si>
  <si>
    <t>Product_0WBOU</t>
  </si>
  <si>
    <t>10x17x15 cm</t>
  </si>
  <si>
    <t>ORJSSO</t>
  </si>
  <si>
    <t>8NY,CMA</t>
  </si>
  <si>
    <t>LMDVKH9K</t>
  </si>
  <si>
    <t>Product_BL7O4</t>
  </si>
  <si>
    <t>18x13x16 cm</t>
  </si>
  <si>
    <t>FECG3T</t>
  </si>
  <si>
    <t>9RE,KJ7</t>
  </si>
  <si>
    <t>R8JX01X8</t>
  </si>
  <si>
    <t>Product_H29UR</t>
  </si>
  <si>
    <t>18x8x11 cm</t>
  </si>
  <si>
    <t>T5OY4J</t>
  </si>
  <si>
    <t>8X3,3NE</t>
  </si>
  <si>
    <t>3HA60943</t>
  </si>
  <si>
    <t>Product_NSHWC</t>
  </si>
  <si>
    <t>20x19x8 cm</t>
  </si>
  <si>
    <t>ORXUM7</t>
  </si>
  <si>
    <t>2EP,S4G</t>
  </si>
  <si>
    <t>I7T5N1I6</t>
  </si>
  <si>
    <t>Product_ZJGGL</t>
  </si>
  <si>
    <t>10x14x6 cm</t>
  </si>
  <si>
    <t>NK2WGD</t>
  </si>
  <si>
    <t>CVF,IJZ</t>
  </si>
  <si>
    <t>LHPAYEOI</t>
  </si>
  <si>
    <t>Product_60OV6</t>
  </si>
  <si>
    <t>8x19x9 cm</t>
  </si>
  <si>
    <t>5RC2GR</t>
  </si>
  <si>
    <t>KPI,3DN</t>
  </si>
  <si>
    <t>UCJDNIE2</t>
  </si>
  <si>
    <t>Product_TBQQX</t>
  </si>
  <si>
    <t>YQFBI3</t>
  </si>
  <si>
    <t>NM6,9PU</t>
  </si>
  <si>
    <t>C4QGTPXT</t>
  </si>
  <si>
    <t>Product_PRKLM</t>
  </si>
  <si>
    <t>12x15x12 cm</t>
  </si>
  <si>
    <t>FTUCPW</t>
  </si>
  <si>
    <t>ZKV,RDA</t>
  </si>
  <si>
    <t>9EMXOG2E</t>
  </si>
  <si>
    <t>Product_IF0JN</t>
  </si>
  <si>
    <t>9x7x16 cm</t>
  </si>
  <si>
    <t>WSTL3W</t>
  </si>
  <si>
    <t>LBZ,2P9</t>
  </si>
  <si>
    <t>P1Z1318E</t>
  </si>
  <si>
    <t>Product_C9TNM</t>
  </si>
  <si>
    <t>13x8x20 cm</t>
  </si>
  <si>
    <t>93T0RN</t>
  </si>
  <si>
    <t>519,JYO</t>
  </si>
  <si>
    <t>TXAOEZIA</t>
  </si>
  <si>
    <t>Product_I2V23</t>
  </si>
  <si>
    <t>6x12x11 cm</t>
  </si>
  <si>
    <t>N4SEMS</t>
  </si>
  <si>
    <t>ADF,Q2O</t>
  </si>
  <si>
    <t>15CI17T4</t>
  </si>
  <si>
    <t>Product_J30S1</t>
  </si>
  <si>
    <t>11x20x19 cm</t>
  </si>
  <si>
    <t>ERS6VW</t>
  </si>
  <si>
    <t>ISU,32X</t>
  </si>
  <si>
    <t>AZQS1KSF</t>
  </si>
  <si>
    <t>Product_NUD2O</t>
  </si>
  <si>
    <t>12x10x9 cm</t>
  </si>
  <si>
    <t>EH21SP</t>
  </si>
  <si>
    <t>HZH,V2H</t>
  </si>
  <si>
    <t>KIXUOGQ3</t>
  </si>
  <si>
    <t>Product_QSDZ5</t>
  </si>
  <si>
    <t>10x16x14 cm</t>
  </si>
  <si>
    <t>8AXWJ7</t>
  </si>
  <si>
    <t>GR4,PYZ</t>
  </si>
  <si>
    <t>0WYELZG7</t>
  </si>
  <si>
    <t>Product_JUW1O</t>
  </si>
  <si>
    <t>15x9x9 cm</t>
  </si>
  <si>
    <t>A5GOVJ</t>
  </si>
  <si>
    <t>LTY,KW7</t>
  </si>
  <si>
    <t>ANM4GO51</t>
  </si>
  <si>
    <t>Product_MH687</t>
  </si>
  <si>
    <t>12x12x13 cm</t>
  </si>
  <si>
    <t>YY8WV1</t>
  </si>
  <si>
    <t>92U,Y27</t>
  </si>
  <si>
    <t>XD14SGU9</t>
  </si>
  <si>
    <t>Product_OLF40</t>
  </si>
  <si>
    <t>15x7x9 cm</t>
  </si>
  <si>
    <t>2SBCDU</t>
  </si>
  <si>
    <t>5YX,429</t>
  </si>
  <si>
    <t>009PBHZ6</t>
  </si>
  <si>
    <t>Product_X5GT4</t>
  </si>
  <si>
    <t>6x7x16 cm</t>
  </si>
  <si>
    <t>WZW3SG</t>
  </si>
  <si>
    <t>61Z,IC1</t>
  </si>
  <si>
    <t>FOG3PKNH</t>
  </si>
  <si>
    <t>Product_Y43LM</t>
  </si>
  <si>
    <t>7x14x13 cm</t>
  </si>
  <si>
    <t>AO2XEW</t>
  </si>
  <si>
    <t>786,TQG</t>
  </si>
  <si>
    <t>PR262QV6</t>
  </si>
  <si>
    <t>Product_D296Z</t>
  </si>
  <si>
    <t>5x17x12 cm</t>
  </si>
  <si>
    <t>74WF7Y</t>
  </si>
  <si>
    <t>2SQ,VNP</t>
  </si>
  <si>
    <t>R883QG6N</t>
  </si>
  <si>
    <t>Product_J78NP</t>
  </si>
  <si>
    <t>14x20x13 cm</t>
  </si>
  <si>
    <t>3D13EW</t>
  </si>
  <si>
    <t>JBZ,VQU</t>
  </si>
  <si>
    <t>WR3NO9XC</t>
  </si>
  <si>
    <t>Product_HK92G</t>
  </si>
  <si>
    <t>19x7x9 cm</t>
  </si>
  <si>
    <t>G5QSNV</t>
  </si>
  <si>
    <t>49B,FJ2</t>
  </si>
  <si>
    <t>Z94KWRAP</t>
  </si>
  <si>
    <t>Product_3NAI4</t>
  </si>
  <si>
    <t>20x9x15 cm</t>
  </si>
  <si>
    <t>NWRO4I</t>
  </si>
  <si>
    <t>J3M,HST</t>
  </si>
  <si>
    <t>LP4DW3LU</t>
  </si>
  <si>
    <t>Product_8FQJ8</t>
  </si>
  <si>
    <t>13x6x10 cm</t>
  </si>
  <si>
    <t>Q2ADJV</t>
  </si>
  <si>
    <t>QSW,6HJ</t>
  </si>
  <si>
    <t>YOHU4IDR</t>
  </si>
  <si>
    <t>Product_GJ02W</t>
  </si>
  <si>
    <t>8x11x5 cm</t>
  </si>
  <si>
    <t>119T2K</t>
  </si>
  <si>
    <t>GB6,P51</t>
  </si>
  <si>
    <t>EAJY8F4Q</t>
  </si>
  <si>
    <t>Product_XRXX1</t>
  </si>
  <si>
    <t>7x16x10 cm</t>
  </si>
  <si>
    <t>9BO855</t>
  </si>
  <si>
    <t>0CG,1G5</t>
  </si>
  <si>
    <t>33N62RP7</t>
  </si>
  <si>
    <t>Product_MTHEE</t>
  </si>
  <si>
    <t>18x9x8 cm</t>
  </si>
  <si>
    <t>Q3JKS9</t>
  </si>
  <si>
    <t>V1G,3T2</t>
  </si>
  <si>
    <t>7ARXC3D5</t>
  </si>
  <si>
    <t>Product_5VYKW</t>
  </si>
  <si>
    <t>17x13x18 cm</t>
  </si>
  <si>
    <t>0X3ZZT</t>
  </si>
  <si>
    <t>CHT,9Q1</t>
  </si>
  <si>
    <t>EVTKRSPJ</t>
  </si>
  <si>
    <t>Product_B3TPH</t>
  </si>
  <si>
    <t>14x16x8 cm</t>
  </si>
  <si>
    <t>S7X9WH</t>
  </si>
  <si>
    <t>QHY,TGP</t>
  </si>
  <si>
    <t>BTSC30C9</t>
  </si>
  <si>
    <t>Product_Y6HOV</t>
  </si>
  <si>
    <t>8x13x17 cm</t>
  </si>
  <si>
    <t>V9KFL7</t>
  </si>
  <si>
    <t>BBZ,581</t>
  </si>
  <si>
    <t>YTYKHVDF</t>
  </si>
  <si>
    <t>Product_XVDIF</t>
  </si>
  <si>
    <t>2N4E5W</t>
  </si>
  <si>
    <t>S6P,EA7</t>
  </si>
  <si>
    <t>FW91JPJ0</t>
  </si>
  <si>
    <t>Product_CMKU5</t>
  </si>
  <si>
    <t>19x6x10 cm</t>
  </si>
  <si>
    <t>VJZJY9</t>
  </si>
  <si>
    <t>8KX,YET</t>
  </si>
  <si>
    <t>SFSH3L1X</t>
  </si>
  <si>
    <t>Product_L9L51</t>
  </si>
  <si>
    <t>6x18x19 cm</t>
  </si>
  <si>
    <t>J2EHA9</t>
  </si>
  <si>
    <t>RFQ,Y8G</t>
  </si>
  <si>
    <t>2KC896R8</t>
  </si>
  <si>
    <t>Product_V4W3L</t>
  </si>
  <si>
    <t>19x8x15 cm</t>
  </si>
  <si>
    <t>S9S6C6</t>
  </si>
  <si>
    <t>RZI,NKX</t>
  </si>
  <si>
    <t>QV6G2KEZ</t>
  </si>
  <si>
    <t>Product_B7A9S</t>
  </si>
  <si>
    <t>16x14x15 cm</t>
  </si>
  <si>
    <t>G5RL17</t>
  </si>
  <si>
    <t>Q0A,PTE</t>
  </si>
  <si>
    <t>2SYGYI9A</t>
  </si>
  <si>
    <t>Product_8THLD</t>
  </si>
  <si>
    <t>12x14x5 cm</t>
  </si>
  <si>
    <t>8E5B2X</t>
  </si>
  <si>
    <t>9FV,0WH</t>
  </si>
  <si>
    <t>04LS0VT9</t>
  </si>
  <si>
    <t>Product_UY3NI</t>
  </si>
  <si>
    <t>16x16x12 cm</t>
  </si>
  <si>
    <t>JKB501</t>
  </si>
  <si>
    <t>YGL,8ZE</t>
  </si>
  <si>
    <t>A30KRZ8V</t>
  </si>
  <si>
    <t>Product_MYPWQ</t>
  </si>
  <si>
    <t>9x14x12 cm</t>
  </si>
  <si>
    <t>QC3CUQ</t>
  </si>
  <si>
    <t>7FZ,26R</t>
  </si>
  <si>
    <t>OZSHDJSO</t>
  </si>
  <si>
    <t>Product_NM16B</t>
  </si>
  <si>
    <t>20x15x15 cm</t>
  </si>
  <si>
    <t>QF9XVI</t>
  </si>
  <si>
    <t>PT3,L0K</t>
  </si>
  <si>
    <t>RUDH86VV</t>
  </si>
  <si>
    <t>Product_PJ65H</t>
  </si>
  <si>
    <t>N4BCS4</t>
  </si>
  <si>
    <t>M1Z,Q19</t>
  </si>
  <si>
    <t>ZGC0VZKC</t>
  </si>
  <si>
    <t>Product_Q6ORM</t>
  </si>
  <si>
    <t>14x6x16 cm</t>
  </si>
  <si>
    <t>6PYVK3</t>
  </si>
  <si>
    <t>AV4,EQX</t>
  </si>
  <si>
    <t>HNAYFS0D</t>
  </si>
  <si>
    <t>Product_OL5E2</t>
  </si>
  <si>
    <t>6x19x9 cm</t>
  </si>
  <si>
    <t>IWWZD8</t>
  </si>
  <si>
    <t>G1V,80U</t>
  </si>
  <si>
    <t>T3U490WW</t>
  </si>
  <si>
    <t>Product_1MHNU</t>
  </si>
  <si>
    <t>19x14x20 cm</t>
  </si>
  <si>
    <t>E411TX</t>
  </si>
  <si>
    <t>C8U,OEK</t>
  </si>
  <si>
    <t>PS77NOJ4</t>
  </si>
  <si>
    <t>Product_KFNU8</t>
  </si>
  <si>
    <t>16x8x15 cm</t>
  </si>
  <si>
    <t>U8471J</t>
  </si>
  <si>
    <t>LRI,S9B</t>
  </si>
  <si>
    <t>J9R3NXQI</t>
  </si>
  <si>
    <t>Product_IKAYE</t>
  </si>
  <si>
    <t>19x14x6 cm</t>
  </si>
  <si>
    <t>VCW5HT</t>
  </si>
  <si>
    <t>BLN,8MV</t>
  </si>
  <si>
    <t>DCRTLZHR</t>
  </si>
  <si>
    <t>Product_MAG35</t>
  </si>
  <si>
    <t>19x19x5 cm</t>
  </si>
  <si>
    <t>AV62O6</t>
  </si>
  <si>
    <t>AB5,AWK</t>
  </si>
  <si>
    <t>9EOMFVG9</t>
  </si>
  <si>
    <t>Product_92W06</t>
  </si>
  <si>
    <t>F4EKE4</t>
  </si>
  <si>
    <t>RL3,IQT</t>
  </si>
  <si>
    <t>R8N5C4VZ</t>
  </si>
  <si>
    <t>Product_J8D6Q</t>
  </si>
  <si>
    <t>5x19x12 cm</t>
  </si>
  <si>
    <t>ZMGO0G</t>
  </si>
  <si>
    <t>ZTN,YFN</t>
  </si>
  <si>
    <t>V6C71WJI</t>
  </si>
  <si>
    <t>Product_NMU71</t>
  </si>
  <si>
    <t>9x11x15 cm</t>
  </si>
  <si>
    <t>HIVILM</t>
  </si>
  <si>
    <t>GP3,FPZ</t>
  </si>
  <si>
    <t>QNGD8WG9</t>
  </si>
  <si>
    <t>Product_J979K</t>
  </si>
  <si>
    <t>17x11x17 cm</t>
  </si>
  <si>
    <t>SO4SRH</t>
  </si>
  <si>
    <t>ZVK,IKX</t>
  </si>
  <si>
    <t>WDMLKX0E</t>
  </si>
  <si>
    <t>Product_UJ1TJ</t>
  </si>
  <si>
    <t>7x9x16 cm</t>
  </si>
  <si>
    <t>9J95QT</t>
  </si>
  <si>
    <t>QGF,A33</t>
  </si>
  <si>
    <t>XAMV8R1B</t>
  </si>
  <si>
    <t>Product_ILIAY</t>
  </si>
  <si>
    <t>7x8x18 cm</t>
  </si>
  <si>
    <t>RR90CB</t>
  </si>
  <si>
    <t>MDZ,SS3</t>
  </si>
  <si>
    <t>ZPK2XX0D</t>
  </si>
  <si>
    <t>Product_N35O6</t>
  </si>
  <si>
    <t>13x13x13 cm</t>
  </si>
  <si>
    <t>7MWL5M</t>
  </si>
  <si>
    <t>1IG,9SY</t>
  </si>
  <si>
    <t>9HB76XI4</t>
  </si>
  <si>
    <t>Product_L1A5O</t>
  </si>
  <si>
    <t>14x13x10 cm</t>
  </si>
  <si>
    <t>4YOSVK</t>
  </si>
  <si>
    <t>IZS,RG5</t>
  </si>
  <si>
    <t>XO58B963</t>
  </si>
  <si>
    <t>Product_H94RV</t>
  </si>
  <si>
    <t>19x6x20 cm</t>
  </si>
  <si>
    <t>P7UKWY</t>
  </si>
  <si>
    <t>QDH,JCZ</t>
  </si>
  <si>
    <t>6AEXV0T9</t>
  </si>
  <si>
    <t>Product_6V0CY</t>
  </si>
  <si>
    <t>8x12x13 cm</t>
  </si>
  <si>
    <t>LA9NK1</t>
  </si>
  <si>
    <t>835,91D</t>
  </si>
  <si>
    <t>COVD1IK3</t>
  </si>
  <si>
    <t>Product_YY9XB</t>
  </si>
  <si>
    <t>9x5x9 cm</t>
  </si>
  <si>
    <t>FHO5ZE</t>
  </si>
  <si>
    <t>YSL,L5Q</t>
  </si>
  <si>
    <t>LQ2I1K2Z</t>
  </si>
  <si>
    <t>Product_G5NC3</t>
  </si>
  <si>
    <t>7x10x20 cm</t>
  </si>
  <si>
    <t>4D6CYH</t>
  </si>
  <si>
    <t>4ZE,P3D</t>
  </si>
  <si>
    <t>T41UBNGH</t>
  </si>
  <si>
    <t>Product_V3EJS</t>
  </si>
  <si>
    <t>13x19x15 cm</t>
  </si>
  <si>
    <t>C366OW</t>
  </si>
  <si>
    <t>V60,8X6</t>
  </si>
  <si>
    <t>2VTITPAR</t>
  </si>
  <si>
    <t>Product_9O9X3</t>
  </si>
  <si>
    <t>8x13x18 cm</t>
  </si>
  <si>
    <t>K9NHWG</t>
  </si>
  <si>
    <t>337,1KT</t>
  </si>
  <si>
    <t>N3U1G10B</t>
  </si>
  <si>
    <t>Product_HOPS1</t>
  </si>
  <si>
    <t>5x11x5 cm</t>
  </si>
  <si>
    <t>ENZQER</t>
  </si>
  <si>
    <t>KS5,02W</t>
  </si>
  <si>
    <t>ZYAKQUG8</t>
  </si>
  <si>
    <t>Product_E33Z1</t>
  </si>
  <si>
    <t>PSXL2F</t>
  </si>
  <si>
    <t>CGX,M8T</t>
  </si>
  <si>
    <t>WSM0CNN1</t>
  </si>
  <si>
    <t>Product_1IHIE</t>
  </si>
  <si>
    <t>17x17x10 cm</t>
  </si>
  <si>
    <t>YCO3TN</t>
  </si>
  <si>
    <t>YP2,P0Q</t>
  </si>
  <si>
    <t>1J1SFYGY</t>
  </si>
  <si>
    <t>Product_7RH99</t>
  </si>
  <si>
    <t>6x9x18 cm</t>
  </si>
  <si>
    <t>YWJ8SA</t>
  </si>
  <si>
    <t>YL5,JRN</t>
  </si>
  <si>
    <t>GA3CCU4K</t>
  </si>
  <si>
    <t>Product_A20JS</t>
  </si>
  <si>
    <t>7x18x19 cm</t>
  </si>
  <si>
    <t>SE10CY</t>
  </si>
  <si>
    <t>911,W2W</t>
  </si>
  <si>
    <t>L074YKC3</t>
  </si>
  <si>
    <t>Product_I8ZOI</t>
  </si>
  <si>
    <t>15x7x19 cm</t>
  </si>
  <si>
    <t>R35X5H</t>
  </si>
  <si>
    <t>0LM,ZKA</t>
  </si>
  <si>
    <t>BUC9KPJ6</t>
  </si>
  <si>
    <t>Product_40G7N</t>
  </si>
  <si>
    <t>15x9x18 cm</t>
  </si>
  <si>
    <t>A0E6WR</t>
  </si>
  <si>
    <t>6W6,W61</t>
  </si>
  <si>
    <t>OUE3NHO2</t>
  </si>
  <si>
    <t>Product_O3LA2</t>
  </si>
  <si>
    <t>11x13x9 cm</t>
  </si>
  <si>
    <t>7ZJ9ZN</t>
  </si>
  <si>
    <t>66A,793</t>
  </si>
  <si>
    <t>69SM0UBJ</t>
  </si>
  <si>
    <t>Product_MSQNA</t>
  </si>
  <si>
    <t>18x5x8 cm</t>
  </si>
  <si>
    <t>A6S2B0</t>
  </si>
  <si>
    <t>P07,K4J</t>
  </si>
  <si>
    <t>ZR9RA612</t>
  </si>
  <si>
    <t>Product_U2OC8</t>
  </si>
  <si>
    <t>18x20x19 cm</t>
  </si>
  <si>
    <t>A7O3Y5</t>
  </si>
  <si>
    <t>RV4,24J</t>
  </si>
  <si>
    <t>G1O7QKJC</t>
  </si>
  <si>
    <t>Product_S4LBF</t>
  </si>
  <si>
    <t>15x12x18 cm</t>
  </si>
  <si>
    <t>9CX1FM</t>
  </si>
  <si>
    <t>XV1,84T</t>
  </si>
  <si>
    <t>PQBCATKZ</t>
  </si>
  <si>
    <t>Product_80AMG</t>
  </si>
  <si>
    <t>0PA34X</t>
  </si>
  <si>
    <t>WJ8,YS6</t>
  </si>
  <si>
    <t>EKMBVDMY</t>
  </si>
  <si>
    <t>Product_DQ13E</t>
  </si>
  <si>
    <t>P5F8FO</t>
  </si>
  <si>
    <t>ARI,YWD</t>
  </si>
  <si>
    <t>78XDZ1LJ</t>
  </si>
  <si>
    <t>Product_8W2VP</t>
  </si>
  <si>
    <t>13x20x15 cm</t>
  </si>
  <si>
    <t>61FRLQ</t>
  </si>
  <si>
    <t>8WQ,KMM</t>
  </si>
  <si>
    <t>5GRONW6G</t>
  </si>
  <si>
    <t>Product_AB2PC</t>
  </si>
  <si>
    <t>5x11x6 cm</t>
  </si>
  <si>
    <t>USZ1U2</t>
  </si>
  <si>
    <t>JDR,KRS</t>
  </si>
  <si>
    <t>CCKZG20J</t>
  </si>
  <si>
    <t>Product_0Y5SL</t>
  </si>
  <si>
    <t>10x5x15 cm</t>
  </si>
  <si>
    <t>OI33SU</t>
  </si>
  <si>
    <t>HZA,UX9</t>
  </si>
  <si>
    <t>IU402ZUN</t>
  </si>
  <si>
    <t>Product_K2FZC</t>
  </si>
  <si>
    <t>17x9x15 cm</t>
  </si>
  <si>
    <t>QU3Z6F</t>
  </si>
  <si>
    <t>3XH,ZFR</t>
  </si>
  <si>
    <t>WBM07Z7Y</t>
  </si>
  <si>
    <t>Product_TYD4O</t>
  </si>
  <si>
    <t>20x15x8 cm</t>
  </si>
  <si>
    <t>RMFHDN</t>
  </si>
  <si>
    <t>YOT,M63</t>
  </si>
  <si>
    <t>R1BY8YCP</t>
  </si>
  <si>
    <t>Product_YA5Z4</t>
  </si>
  <si>
    <t>6x13x8 cm</t>
  </si>
  <si>
    <t>HYBB41</t>
  </si>
  <si>
    <t>I59,UW2</t>
  </si>
  <si>
    <t>B7Q37ALC</t>
  </si>
  <si>
    <t>Product_VS5SM</t>
  </si>
  <si>
    <t>15x11x12 cm</t>
  </si>
  <si>
    <t>SEGSX8</t>
  </si>
  <si>
    <t>83W,PVQ</t>
  </si>
  <si>
    <t>Q3MAZEVM</t>
  </si>
  <si>
    <t>Product_I8QDN</t>
  </si>
  <si>
    <t>16x8x18 cm</t>
  </si>
  <si>
    <t>3URRCR</t>
  </si>
  <si>
    <t>HGG,YR3</t>
  </si>
  <si>
    <t>NVN6L1OB</t>
  </si>
  <si>
    <t>Product_5QID9</t>
  </si>
  <si>
    <t>7x9x12 cm</t>
  </si>
  <si>
    <t>OA8IA6</t>
  </si>
  <si>
    <t>9RQ,2WB</t>
  </si>
  <si>
    <t>25G73BKH</t>
  </si>
  <si>
    <t>Product_O224O</t>
  </si>
  <si>
    <t>17x13x7 cm</t>
  </si>
  <si>
    <t>ZUCMF5</t>
  </si>
  <si>
    <t>HJW,681</t>
  </si>
  <si>
    <t>W6YR10L3</t>
  </si>
  <si>
    <t>Product_4Y6OP</t>
  </si>
  <si>
    <t>11x5x15 cm</t>
  </si>
  <si>
    <t>21K02M</t>
  </si>
  <si>
    <t>DMR,NF8</t>
  </si>
  <si>
    <t>SLMQG4M3</t>
  </si>
  <si>
    <t>Product_KZGIJ</t>
  </si>
  <si>
    <t>5x10x17 cm</t>
  </si>
  <si>
    <t>BZVDYP</t>
  </si>
  <si>
    <t>A23,OHP</t>
  </si>
  <si>
    <t>SNH956PI</t>
  </si>
  <si>
    <t>Product_9JSSX</t>
  </si>
  <si>
    <t>5x14x5 cm</t>
  </si>
  <si>
    <t>JE8EGW</t>
  </si>
  <si>
    <t>UL1,8U3</t>
  </si>
  <si>
    <t>EEG8J9ZQ</t>
  </si>
  <si>
    <t>Product_ODUHS</t>
  </si>
  <si>
    <t>DWD7LC</t>
  </si>
  <si>
    <t>DQX,AFF</t>
  </si>
  <si>
    <t>0SB8OV1O</t>
  </si>
  <si>
    <t>Product_EODS2</t>
  </si>
  <si>
    <t>17x10x17 cm</t>
  </si>
  <si>
    <t>GC1A1J</t>
  </si>
  <si>
    <t>OVK,JZ9</t>
  </si>
  <si>
    <t>F4QEAPU8</t>
  </si>
  <si>
    <t>Product_LJ4EL</t>
  </si>
  <si>
    <t>20x6x11 cm</t>
  </si>
  <si>
    <t>J4C4M7</t>
  </si>
  <si>
    <t>IT1,VOA</t>
  </si>
  <si>
    <t>97R4IC9T</t>
  </si>
  <si>
    <t>Product_JF40M</t>
  </si>
  <si>
    <t>19x6x13 cm</t>
  </si>
  <si>
    <t>OL5LOK</t>
  </si>
  <si>
    <t>5DU,HJX</t>
  </si>
  <si>
    <t>M4EU2D6Y</t>
  </si>
  <si>
    <t>Product_WIML9</t>
  </si>
  <si>
    <t>7x6x6 cm</t>
  </si>
  <si>
    <t>TIEDK3</t>
  </si>
  <si>
    <t>2WF,41P</t>
  </si>
  <si>
    <t>VIV5JXE5</t>
  </si>
  <si>
    <t>Product_CLEPO</t>
  </si>
  <si>
    <t>5x7x16 cm</t>
  </si>
  <si>
    <t>PR94EI</t>
  </si>
  <si>
    <t>04Q,75X</t>
  </si>
  <si>
    <t>4IHPL56J</t>
  </si>
  <si>
    <t>Product_ZUQAR</t>
  </si>
  <si>
    <t>6x16x18 cm</t>
  </si>
  <si>
    <t>GRUUWF</t>
  </si>
  <si>
    <t>PN9,86V</t>
  </si>
  <si>
    <t>V9LY45R4</t>
  </si>
  <si>
    <t>Product_1RK82</t>
  </si>
  <si>
    <t>18x16x6 cm</t>
  </si>
  <si>
    <t>TCFDUX</t>
  </si>
  <si>
    <t>S42,FDA</t>
  </si>
  <si>
    <t>IN0JX1OJ</t>
  </si>
  <si>
    <t>Product_EQ0UH</t>
  </si>
  <si>
    <t>NUOD19</t>
  </si>
  <si>
    <t>FIS,UPC</t>
  </si>
  <si>
    <t>W9J8QQUN</t>
  </si>
  <si>
    <t>Product_8ZLC4</t>
  </si>
  <si>
    <t>12x20x12 cm</t>
  </si>
  <si>
    <t>TMOGZ1</t>
  </si>
  <si>
    <t>DB5,TUN</t>
  </si>
  <si>
    <t>SLVK7X6P</t>
  </si>
  <si>
    <t>Product_Y00GZ</t>
  </si>
  <si>
    <t>16x14x17 cm</t>
  </si>
  <si>
    <t>M20FGT</t>
  </si>
  <si>
    <t>WQP,1SR</t>
  </si>
  <si>
    <t>5DC24W8V</t>
  </si>
  <si>
    <t>Product_RGYTQ</t>
  </si>
  <si>
    <t>5x10x15 cm</t>
  </si>
  <si>
    <t>3IYNEK</t>
  </si>
  <si>
    <t>MV1,V5C</t>
  </si>
  <si>
    <t>AV61DDPX</t>
  </si>
  <si>
    <t>Product_09VY5</t>
  </si>
  <si>
    <t>9x11x19 cm</t>
  </si>
  <si>
    <t>HG9XQM</t>
  </si>
  <si>
    <t>V7Y,KPZ</t>
  </si>
  <si>
    <t>XW3H119S</t>
  </si>
  <si>
    <t>Product_ITRU5</t>
  </si>
  <si>
    <t>18x10x7 cm</t>
  </si>
  <si>
    <t>X1ZAMY</t>
  </si>
  <si>
    <t>PZ8,5EO</t>
  </si>
  <si>
    <t>C8CEVE9O</t>
  </si>
  <si>
    <t>Product_U32ME</t>
  </si>
  <si>
    <t>13x16x19 cm</t>
  </si>
  <si>
    <t>J532EX</t>
  </si>
  <si>
    <t>7TY,S8D</t>
  </si>
  <si>
    <t>F6R8Z2Z9</t>
  </si>
  <si>
    <t>Product_Q8BIM</t>
  </si>
  <si>
    <t>17x16x20 cm</t>
  </si>
  <si>
    <t>9KJIYY</t>
  </si>
  <si>
    <t>XEP,JEQ</t>
  </si>
  <si>
    <t>VCM74DZ8</t>
  </si>
  <si>
    <t>Product_F7ROQ</t>
  </si>
  <si>
    <t>14x15x10 cm</t>
  </si>
  <si>
    <t>ZRE42O</t>
  </si>
  <si>
    <t>XGA,OLU</t>
  </si>
  <si>
    <t>42NKPZT8</t>
  </si>
  <si>
    <t>Product_DULLU</t>
  </si>
  <si>
    <t>17x19x19 cm</t>
  </si>
  <si>
    <t>JXS7E2</t>
  </si>
  <si>
    <t>VDB,I0E</t>
  </si>
  <si>
    <t>O48ZESQA</t>
  </si>
  <si>
    <t>Product_CW4YL</t>
  </si>
  <si>
    <t>19x20x5 cm</t>
  </si>
  <si>
    <t>P2DIOF</t>
  </si>
  <si>
    <t>WSH,8CP</t>
  </si>
  <si>
    <t>0Y12EWTA</t>
  </si>
  <si>
    <t>Product_F5OMQ</t>
  </si>
  <si>
    <t>10x18x12 cm</t>
  </si>
  <si>
    <t>PGY619</t>
  </si>
  <si>
    <t>9QX,IG8</t>
  </si>
  <si>
    <t>UWXFDNEY</t>
  </si>
  <si>
    <t>Product_3SEM7</t>
  </si>
  <si>
    <t>17x20x18 cm</t>
  </si>
  <si>
    <t>Q9YZ2I</t>
  </si>
  <si>
    <t>GJ2,4D6</t>
  </si>
  <si>
    <t>DPYODCOR</t>
  </si>
  <si>
    <t>Product_X4YUM</t>
  </si>
  <si>
    <t>8x15x6 cm</t>
  </si>
  <si>
    <t>0QNA2X</t>
  </si>
  <si>
    <t>7J3,UTQ</t>
  </si>
  <si>
    <t>0CYL08N8</t>
  </si>
  <si>
    <t>Product_1GR9X</t>
  </si>
  <si>
    <t>6x7x10 cm</t>
  </si>
  <si>
    <t>WQ7BPI</t>
  </si>
  <si>
    <t>EWU,23X</t>
  </si>
  <si>
    <t>J9Q7XTIR</t>
  </si>
  <si>
    <t>Product_71CXN</t>
  </si>
  <si>
    <t>5x12x18 cm</t>
  </si>
  <si>
    <t>AB3YDV</t>
  </si>
  <si>
    <t>O9Y,5BA</t>
  </si>
  <si>
    <t>5N9FUL1K</t>
  </si>
  <si>
    <t>Product_RSQAI</t>
  </si>
  <si>
    <t>15x10x10 cm</t>
  </si>
  <si>
    <t>VLABS0</t>
  </si>
  <si>
    <t>PMC,ASD</t>
  </si>
  <si>
    <t>PNQS02BA</t>
  </si>
  <si>
    <t>Product_90B1Y</t>
  </si>
  <si>
    <t>13x7x6 cm</t>
  </si>
  <si>
    <t>QRLDNV</t>
  </si>
  <si>
    <t>MLU,5KJ</t>
  </si>
  <si>
    <t>RXV7KT9Z</t>
  </si>
  <si>
    <t>Product_2RZGW</t>
  </si>
  <si>
    <t>8VB38G</t>
  </si>
  <si>
    <t>T22,UKC</t>
  </si>
  <si>
    <t>BTV9QARE</t>
  </si>
  <si>
    <t>Product_VMP73</t>
  </si>
  <si>
    <t>12x17x6 cm</t>
  </si>
  <si>
    <t>QMP8KG</t>
  </si>
  <si>
    <t>LLS,JU5</t>
  </si>
  <si>
    <t>VJUQ3XSS</t>
  </si>
  <si>
    <t>Product_QY0LI</t>
  </si>
  <si>
    <t>17x19x17 cm</t>
  </si>
  <si>
    <t>FA2HKH</t>
  </si>
  <si>
    <t>MQG,TPA</t>
  </si>
  <si>
    <t>XKNT74O7</t>
  </si>
  <si>
    <t>Product_D12TK</t>
  </si>
  <si>
    <t>16x12x13 cm</t>
  </si>
  <si>
    <t>NLE3DF</t>
  </si>
  <si>
    <t>TXQ,LOO</t>
  </si>
  <si>
    <t>VSJPGDHW</t>
  </si>
  <si>
    <t>Product_BHL5H</t>
  </si>
  <si>
    <t>7x16x17 cm</t>
  </si>
  <si>
    <t>KCP5LR</t>
  </si>
  <si>
    <t>D2O,RB4</t>
  </si>
  <si>
    <t>5SXYV0ZZ</t>
  </si>
  <si>
    <t>Product_BKCHH</t>
  </si>
  <si>
    <t>20x8x9 cm</t>
  </si>
  <si>
    <t>WZRTJO</t>
  </si>
  <si>
    <t>0TB,WZP</t>
  </si>
  <si>
    <t>OECW1G3X</t>
  </si>
  <si>
    <t>Product_W1XA5</t>
  </si>
  <si>
    <t>13x20x19 cm</t>
  </si>
  <si>
    <t>M62BY3</t>
  </si>
  <si>
    <t>I16,2DG</t>
  </si>
  <si>
    <t>B6DCZU20</t>
  </si>
  <si>
    <t>Product_HKS3M</t>
  </si>
  <si>
    <t>11x12x14 cm</t>
  </si>
  <si>
    <t>S0QL9P</t>
  </si>
  <si>
    <t>3IE,STD</t>
  </si>
  <si>
    <t>CD46ACI1</t>
  </si>
  <si>
    <t>Product_RM67X</t>
  </si>
  <si>
    <t>8x6x7 cm</t>
  </si>
  <si>
    <t>3FPO29</t>
  </si>
  <si>
    <t>CIT,70Y</t>
  </si>
  <si>
    <t>RJ55OFQI</t>
  </si>
  <si>
    <t>Product_5IR8F</t>
  </si>
  <si>
    <t>18x6x8 cm</t>
  </si>
  <si>
    <t>Q13Y0K</t>
  </si>
  <si>
    <t>GRZ,0DK</t>
  </si>
  <si>
    <t>RCV6J70P</t>
  </si>
  <si>
    <t>Product_AVFK1</t>
  </si>
  <si>
    <t>12x16x7 cm</t>
  </si>
  <si>
    <t>CMO30Z</t>
  </si>
  <si>
    <t>CSK,BYU</t>
  </si>
  <si>
    <t>BXXIC3QA</t>
  </si>
  <si>
    <t>Product_1ZOL2</t>
  </si>
  <si>
    <t>5x14x14 cm</t>
  </si>
  <si>
    <t>PU5YPQ</t>
  </si>
  <si>
    <t>8LJ,CVE</t>
  </si>
  <si>
    <t>78L38ETB</t>
  </si>
  <si>
    <t>Product_82FS2</t>
  </si>
  <si>
    <t>13x8x9 cm</t>
  </si>
  <si>
    <t>AFGLWF</t>
  </si>
  <si>
    <t>6QP,GEG</t>
  </si>
  <si>
    <t>A7W4I97L</t>
  </si>
  <si>
    <t>Product_AMAQT</t>
  </si>
  <si>
    <t>11x10x19 cm</t>
  </si>
  <si>
    <t>IC9DMQ</t>
  </si>
  <si>
    <t>0CP,3PC</t>
  </si>
  <si>
    <t>EKRMMPII</t>
  </si>
  <si>
    <t>Product_UZCP1</t>
  </si>
  <si>
    <t>15x14x17 cm</t>
  </si>
  <si>
    <t>PQRHIM</t>
  </si>
  <si>
    <t>1KT,XD1</t>
  </si>
  <si>
    <t>26M2YHQ1</t>
  </si>
  <si>
    <t>Product_26F2G</t>
  </si>
  <si>
    <t>20x17x10 cm</t>
  </si>
  <si>
    <t>5LH602</t>
  </si>
  <si>
    <t>8EO,AAK</t>
  </si>
  <si>
    <t>STBBK47V</t>
  </si>
  <si>
    <t>Product_D6HZG</t>
  </si>
  <si>
    <t>10x16x6 cm</t>
  </si>
  <si>
    <t>NG7BPX</t>
  </si>
  <si>
    <t>OVM,JAE</t>
  </si>
  <si>
    <t>V7H21XVJ</t>
  </si>
  <si>
    <t>Product_X4F1X</t>
  </si>
  <si>
    <t>10x6x6 cm</t>
  </si>
  <si>
    <t>4Y66B5</t>
  </si>
  <si>
    <t>4OJ,1B0</t>
  </si>
  <si>
    <t>6HWQCP2C</t>
  </si>
  <si>
    <t>Product_MMVFF</t>
  </si>
  <si>
    <t>6x11x9 cm</t>
  </si>
  <si>
    <t>J3Y7EU</t>
  </si>
  <si>
    <t>8NN,3TD</t>
  </si>
  <si>
    <t>NHXQAVIE</t>
  </si>
  <si>
    <t>Product_YSY6U</t>
  </si>
  <si>
    <t>16x6x10 cm</t>
  </si>
  <si>
    <t>6HVRTW</t>
  </si>
  <si>
    <t>3CK,ICY</t>
  </si>
  <si>
    <t>KENOPIRH</t>
  </si>
  <si>
    <t>Product_LOYVL</t>
  </si>
  <si>
    <t>11x10x11 cm</t>
  </si>
  <si>
    <t>PLWZ1X</t>
  </si>
  <si>
    <t>6HD,7ZZ</t>
  </si>
  <si>
    <t>OWWDF7UP</t>
  </si>
  <si>
    <t>Product_QMTQC</t>
  </si>
  <si>
    <t>17x14x17 cm</t>
  </si>
  <si>
    <t>60C3SI</t>
  </si>
  <si>
    <t>OQV,E4H</t>
  </si>
  <si>
    <t>FBUKGYVX</t>
  </si>
  <si>
    <t>Product_ACYWI</t>
  </si>
  <si>
    <t>6x10x7 cm</t>
  </si>
  <si>
    <t>EQN4KI</t>
  </si>
  <si>
    <t>MZX,HTZ</t>
  </si>
  <si>
    <t>MSRSWNJR</t>
  </si>
  <si>
    <t>Product_07OGM</t>
  </si>
  <si>
    <t>19x13x6 cm</t>
  </si>
  <si>
    <t>06ONRS</t>
  </si>
  <si>
    <t>UID,30O</t>
  </si>
  <si>
    <t>TWWMYCWI</t>
  </si>
  <si>
    <t>Product_5SK22</t>
  </si>
  <si>
    <t>19x9x15 cm</t>
  </si>
  <si>
    <t>ZLNDXB</t>
  </si>
  <si>
    <t>H2Z,5SL</t>
  </si>
  <si>
    <t>1BVZNJIS</t>
  </si>
  <si>
    <t>Product_CS2D3</t>
  </si>
  <si>
    <t>7x10x10 cm</t>
  </si>
  <si>
    <t>E9MFN6</t>
  </si>
  <si>
    <t>020,F9K</t>
  </si>
  <si>
    <t>21MFOPC1</t>
  </si>
  <si>
    <t>Product_OBNFM</t>
  </si>
  <si>
    <t>17x19x10 cm</t>
  </si>
  <si>
    <t>8NQPQ3</t>
  </si>
  <si>
    <t>2GM,1UL</t>
  </si>
  <si>
    <t>DC2QH5D7</t>
  </si>
  <si>
    <t>Product_M552H</t>
  </si>
  <si>
    <t>10x7x20 cm</t>
  </si>
  <si>
    <t>ZO146N</t>
  </si>
  <si>
    <t>PCB,3HD</t>
  </si>
  <si>
    <t>DWUYZ57A</t>
  </si>
  <si>
    <t>Product_USP45</t>
  </si>
  <si>
    <t>LXZ7XV</t>
  </si>
  <si>
    <t>RWW,EVD</t>
  </si>
  <si>
    <t>QTADUSWS</t>
  </si>
  <si>
    <t>Product_06GQI</t>
  </si>
  <si>
    <t>15x5x14 cm</t>
  </si>
  <si>
    <t>2T3W6M</t>
  </si>
  <si>
    <t>LU4,DD5</t>
  </si>
  <si>
    <t>HLHAF17L</t>
  </si>
  <si>
    <t>Product_ZSHCG</t>
  </si>
  <si>
    <t>12x15x10 cm</t>
  </si>
  <si>
    <t>D82DLP</t>
  </si>
  <si>
    <t>VOV,5ZF</t>
  </si>
  <si>
    <t>RGSTS6HU</t>
  </si>
  <si>
    <t>Product_REEFR</t>
  </si>
  <si>
    <t>18x8x17 cm</t>
  </si>
  <si>
    <t>SLVMUG</t>
  </si>
  <si>
    <t>11X,CY3</t>
  </si>
  <si>
    <t>1I72EDFM</t>
  </si>
  <si>
    <t>Product_1YWFM</t>
  </si>
  <si>
    <t>7x20x10 cm</t>
  </si>
  <si>
    <t>CJ34UC</t>
  </si>
  <si>
    <t>VUN,MT3</t>
  </si>
  <si>
    <t>AFZLBJZ3</t>
  </si>
  <si>
    <t>Product_UNHNR</t>
  </si>
  <si>
    <t>11x10x10 cm</t>
  </si>
  <si>
    <t>YJEXTW</t>
  </si>
  <si>
    <t>IJ3,OOB</t>
  </si>
  <si>
    <t>33L3ZE2P</t>
  </si>
  <si>
    <t>Product_MKSE2</t>
  </si>
  <si>
    <t>7x13x11 cm</t>
  </si>
  <si>
    <t>Z54A46</t>
  </si>
  <si>
    <t>YDF,4DC</t>
  </si>
  <si>
    <t>IV2AIT7K</t>
  </si>
  <si>
    <t>Product_36HED</t>
  </si>
  <si>
    <t>20x18x8 cm</t>
  </si>
  <si>
    <t>7Q2Q73</t>
  </si>
  <si>
    <t>FSJ,UWW</t>
  </si>
  <si>
    <t>IUQFBG6U</t>
  </si>
  <si>
    <t>Product_QNBUL</t>
  </si>
  <si>
    <t>15x8x13 cm</t>
  </si>
  <si>
    <t>JMMIL0</t>
  </si>
  <si>
    <t>XU7,2BF</t>
  </si>
  <si>
    <t>T5L4BFOE</t>
  </si>
  <si>
    <t>Product_YXPQI</t>
  </si>
  <si>
    <t>10x19x18 cm</t>
  </si>
  <si>
    <t>5WDP4B</t>
  </si>
  <si>
    <t>KGZ,ZDQ</t>
  </si>
  <si>
    <t>O0CXBVKC</t>
  </si>
  <si>
    <t>Product_D6P7Q</t>
  </si>
  <si>
    <t>11x6x15 cm</t>
  </si>
  <si>
    <t>93G47P</t>
  </si>
  <si>
    <t>73Y,8FD</t>
  </si>
  <si>
    <t>G7FLS30O</t>
  </si>
  <si>
    <t>Product_E8NJ1</t>
  </si>
  <si>
    <t>17x7x5 cm</t>
  </si>
  <si>
    <t>F1SYU7</t>
  </si>
  <si>
    <t>2RU,MZZ</t>
  </si>
  <si>
    <t>WZ3Y78WJ</t>
  </si>
  <si>
    <t>Product_OFCGV</t>
  </si>
  <si>
    <t>19x10x14 cm</t>
  </si>
  <si>
    <t>J2E486</t>
  </si>
  <si>
    <t>JDG,F2I</t>
  </si>
  <si>
    <t>BVM98AH2</t>
  </si>
  <si>
    <t>Product_EV450</t>
  </si>
  <si>
    <t>16x18x13 cm</t>
  </si>
  <si>
    <t>PHQ31V</t>
  </si>
  <si>
    <t>AOA,W23</t>
  </si>
  <si>
    <t>CXHY0DSX</t>
  </si>
  <si>
    <t>Product_LX96Q</t>
  </si>
  <si>
    <t>16x18x5 cm</t>
  </si>
  <si>
    <t>MTBEAD</t>
  </si>
  <si>
    <t>E2I,VE8</t>
  </si>
  <si>
    <t>3LF1B8MZ</t>
  </si>
  <si>
    <t>Product_S8IN5</t>
  </si>
  <si>
    <t>7x18x18 cm</t>
  </si>
  <si>
    <t>NN0HEA</t>
  </si>
  <si>
    <t>O2B,YSR</t>
  </si>
  <si>
    <t>NZOX651Y</t>
  </si>
  <si>
    <t>Product_MY57E</t>
  </si>
  <si>
    <t>9x19x5 cm</t>
  </si>
  <si>
    <t>TZAQID</t>
  </si>
  <si>
    <t>1P2,0KH</t>
  </si>
  <si>
    <t>4FGCF180</t>
  </si>
  <si>
    <t>Product_GBXCU</t>
  </si>
  <si>
    <t>18x10x20 cm</t>
  </si>
  <si>
    <t>5IBE7F</t>
  </si>
  <si>
    <t>PI7,CBD</t>
  </si>
  <si>
    <t>L71KB25G</t>
  </si>
  <si>
    <t>Product_5F4AM</t>
  </si>
  <si>
    <t>RB60MV</t>
  </si>
  <si>
    <t>3KY,C1E</t>
  </si>
  <si>
    <t>LJUICWQ1</t>
  </si>
  <si>
    <t>Product_8VTN6</t>
  </si>
  <si>
    <t>17x9x14 cm</t>
  </si>
  <si>
    <t>7F6U8Y</t>
  </si>
  <si>
    <t>ALZ,B9S</t>
  </si>
  <si>
    <t>PPKKL71P</t>
  </si>
  <si>
    <t>Product_QCOYU</t>
  </si>
  <si>
    <t>8x8x17 cm</t>
  </si>
  <si>
    <t>9BOODM</t>
  </si>
  <si>
    <t>FWY,CHR</t>
  </si>
  <si>
    <t>X4JKRO8U</t>
  </si>
  <si>
    <t>Product_0CD7T</t>
  </si>
  <si>
    <t>6x8x8 cm</t>
  </si>
  <si>
    <t>N0XB0Y</t>
  </si>
  <si>
    <t>F6E,DBC</t>
  </si>
  <si>
    <t>GGF0UDOI</t>
  </si>
  <si>
    <t>Product_8TQM2</t>
  </si>
  <si>
    <t>19x10x10 cm</t>
  </si>
  <si>
    <t>WFHGMZ</t>
  </si>
  <si>
    <t>W24,JWJ</t>
  </si>
  <si>
    <t>L9YOXIB4</t>
  </si>
  <si>
    <t>Product_T3TVZ</t>
  </si>
  <si>
    <t>20x5x12 cm</t>
  </si>
  <si>
    <t>YNDFNS</t>
  </si>
  <si>
    <t>7TN,WEQ</t>
  </si>
  <si>
    <t>UQBRVRAF</t>
  </si>
  <si>
    <t>Product_TSUJF</t>
  </si>
  <si>
    <t>12x20x10 cm</t>
  </si>
  <si>
    <t>HX57GL</t>
  </si>
  <si>
    <t>Z78,SPH</t>
  </si>
  <si>
    <t>12YLD3MV</t>
  </si>
  <si>
    <t>Product_ND2Z2</t>
  </si>
  <si>
    <t>7x20x19 cm</t>
  </si>
  <si>
    <t>77V98Q</t>
  </si>
  <si>
    <t>JXT,0PB</t>
  </si>
  <si>
    <t>R8K5LPWU</t>
  </si>
  <si>
    <t>Product_33LGM</t>
  </si>
  <si>
    <t>19x6x19 cm</t>
  </si>
  <si>
    <t>O8OTYI</t>
  </si>
  <si>
    <t>SNW,UEF</t>
  </si>
  <si>
    <t>5GTBHPQE</t>
  </si>
  <si>
    <t>Product_XI0BO</t>
  </si>
  <si>
    <t>13x7x5 cm</t>
  </si>
  <si>
    <t>QMOYMX</t>
  </si>
  <si>
    <t>ICJ,4HN</t>
  </si>
  <si>
    <t>VD7JLQJY</t>
  </si>
  <si>
    <t>Product_BDKWW</t>
  </si>
  <si>
    <t>11x14x16 cm</t>
  </si>
  <si>
    <t>8AFD67</t>
  </si>
  <si>
    <t>KTQ,7CV</t>
  </si>
  <si>
    <t>IOIY4N12</t>
  </si>
  <si>
    <t>Product_FKBFS</t>
  </si>
  <si>
    <t>W6V06Y</t>
  </si>
  <si>
    <t>V9O,DXQ</t>
  </si>
  <si>
    <t>CPRPI0BY</t>
  </si>
  <si>
    <t>Product_0X3D6</t>
  </si>
  <si>
    <t>YXJNS5</t>
  </si>
  <si>
    <t>33M,U68</t>
  </si>
  <si>
    <t>J9GET6LZ</t>
  </si>
  <si>
    <t>Product_VDNOW</t>
  </si>
  <si>
    <t>6x11x20 cm</t>
  </si>
  <si>
    <t>HOG58L</t>
  </si>
  <si>
    <t>Q3A,MQJ</t>
  </si>
  <si>
    <t>C6KQSC3H</t>
  </si>
  <si>
    <t>Product_VRET9</t>
  </si>
  <si>
    <t>14x10x7 cm</t>
  </si>
  <si>
    <t>CUU25Z</t>
  </si>
  <si>
    <t>4HV,0HD</t>
  </si>
  <si>
    <t>JWCEE6WB</t>
  </si>
  <si>
    <t>Product_LTGQX</t>
  </si>
  <si>
    <t>9x20x11 cm</t>
  </si>
  <si>
    <t>RTDPBF</t>
  </si>
  <si>
    <t>YH9,IED</t>
  </si>
  <si>
    <t>H90K5WH5</t>
  </si>
  <si>
    <t>Product_9FU9B</t>
  </si>
  <si>
    <t>17x15x14 cm</t>
  </si>
  <si>
    <t>OOWER6</t>
  </si>
  <si>
    <t>A69,HBJ</t>
  </si>
  <si>
    <t>O9NAUF5C</t>
  </si>
  <si>
    <t>Product_9POI0</t>
  </si>
  <si>
    <t>ZNIH3C</t>
  </si>
  <si>
    <t>GY3,QNT</t>
  </si>
  <si>
    <t>3RUOQN7O</t>
  </si>
  <si>
    <t>Product_6AN3W</t>
  </si>
  <si>
    <t>7x20x6 cm</t>
  </si>
  <si>
    <t>HJ5S2N</t>
  </si>
  <si>
    <t>CBF,JB7</t>
  </si>
  <si>
    <t>D3G2VVUI</t>
  </si>
  <si>
    <t>Product_FLCI4</t>
  </si>
  <si>
    <t>6x7x17 cm</t>
  </si>
  <si>
    <t>U8V91E</t>
  </si>
  <si>
    <t>4RU,UET</t>
  </si>
  <si>
    <t>KRZUZOGT</t>
  </si>
  <si>
    <t>Product_HICUM</t>
  </si>
  <si>
    <t>19x17x20 cm</t>
  </si>
  <si>
    <t>H30QUU</t>
  </si>
  <si>
    <t>7ZM,95L</t>
  </si>
  <si>
    <t>0GJL6KN6</t>
  </si>
  <si>
    <t>Product_RRFYT</t>
  </si>
  <si>
    <t>7x16x6 cm</t>
  </si>
  <si>
    <t>C2JE82</t>
  </si>
  <si>
    <t>N55,ESH</t>
  </si>
  <si>
    <t>6HUG0SKB</t>
  </si>
  <si>
    <t>Product_QM13O</t>
  </si>
  <si>
    <t>15x15x16 cm</t>
  </si>
  <si>
    <t>H2ZEZL</t>
  </si>
  <si>
    <t>S9F,WJ0</t>
  </si>
  <si>
    <t>M27Z8RUZ</t>
  </si>
  <si>
    <t>Product_9T7T3</t>
  </si>
  <si>
    <t>8x6x5 cm</t>
  </si>
  <si>
    <t>FSMWHZ</t>
  </si>
  <si>
    <t>50B,GPE</t>
  </si>
  <si>
    <t>TQMAHTNG</t>
  </si>
  <si>
    <t>Product_0VVQL</t>
  </si>
  <si>
    <t>18x17x20 cm</t>
  </si>
  <si>
    <t>A3DD1G</t>
  </si>
  <si>
    <t>ZNR,RW2</t>
  </si>
  <si>
    <t>BN1JQ7XP</t>
  </si>
  <si>
    <t>Product_1B6QP</t>
  </si>
  <si>
    <t>17x10x11 cm</t>
  </si>
  <si>
    <t>7U17QI</t>
  </si>
  <si>
    <t>PSS,04Z</t>
  </si>
  <si>
    <t>2SA5FUUK</t>
  </si>
  <si>
    <t>Product_000TS</t>
  </si>
  <si>
    <t>19x10x8 cm</t>
  </si>
  <si>
    <t>NF2WXO</t>
  </si>
  <si>
    <t>TS2,PZD</t>
  </si>
  <si>
    <t>WLMLMEBC</t>
  </si>
  <si>
    <t>Product_WXRHO</t>
  </si>
  <si>
    <t>19x8x11 cm</t>
  </si>
  <si>
    <t>7YYOTB</t>
  </si>
  <si>
    <t>JFV,5GS</t>
  </si>
  <si>
    <t>96ZB8UNK</t>
  </si>
  <si>
    <t>Product_9PVTT</t>
  </si>
  <si>
    <t>15x12x17 cm</t>
  </si>
  <si>
    <t>7MOKXT</t>
  </si>
  <si>
    <t>VLX,E8L</t>
  </si>
  <si>
    <t>U99C4B62</t>
  </si>
  <si>
    <t>Product_9PNMA</t>
  </si>
  <si>
    <t>18x7x12 cm</t>
  </si>
  <si>
    <t>MGPFPX</t>
  </si>
  <si>
    <t>7ZH,8O8</t>
  </si>
  <si>
    <t>1MWGHGWD</t>
  </si>
  <si>
    <t>Product_PHDCZ</t>
  </si>
  <si>
    <t>T707X1</t>
  </si>
  <si>
    <t>CPF,EVC</t>
  </si>
  <si>
    <t>EJ9SC6QN</t>
  </si>
  <si>
    <t>Product_XSQ3U</t>
  </si>
  <si>
    <t>5x8x13 cm</t>
  </si>
  <si>
    <t>8HBEBH</t>
  </si>
  <si>
    <t>AWG,RA8</t>
  </si>
  <si>
    <t>S6PAOSKV</t>
  </si>
  <si>
    <t>Product_05E6C</t>
  </si>
  <si>
    <t>8x9x10 cm</t>
  </si>
  <si>
    <t>AYAERF</t>
  </si>
  <si>
    <t>X9F,NFC</t>
  </si>
  <si>
    <t>H7ILI495</t>
  </si>
  <si>
    <t>Product_NRFFR</t>
  </si>
  <si>
    <t>16x18x11 cm</t>
  </si>
  <si>
    <t>Z6R26O</t>
  </si>
  <si>
    <t>889,2LW</t>
  </si>
  <si>
    <t>3R9BY99G</t>
  </si>
  <si>
    <t>Product_4PYM4</t>
  </si>
  <si>
    <t>V9ZDAV</t>
  </si>
  <si>
    <t>9HS,QSQ</t>
  </si>
  <si>
    <t>GS6UF5GL</t>
  </si>
  <si>
    <t>Product_WKFMO</t>
  </si>
  <si>
    <t>10x15x16 cm</t>
  </si>
  <si>
    <t>WYTMQF</t>
  </si>
  <si>
    <t>UMS,4JR</t>
  </si>
  <si>
    <t>2GQMXXI5</t>
  </si>
  <si>
    <t>Product_K04KI</t>
  </si>
  <si>
    <t>KOYBYL</t>
  </si>
  <si>
    <t>QGQ,BEC</t>
  </si>
  <si>
    <t>X9XQ18N6</t>
  </si>
  <si>
    <t>Product_RHPAF</t>
  </si>
  <si>
    <t>10x6x9 cm</t>
  </si>
  <si>
    <t>XOXB49</t>
  </si>
  <si>
    <t>ESH,UXM</t>
  </si>
  <si>
    <t>DIQPXKZ4</t>
  </si>
  <si>
    <t>Product_TZEQV</t>
  </si>
  <si>
    <t>17x16x9 cm</t>
  </si>
  <si>
    <t>WTBA9Z</t>
  </si>
  <si>
    <t>MGN,8X4</t>
  </si>
  <si>
    <t>NWKR5PNT</t>
  </si>
  <si>
    <t>Product_3SMTP</t>
  </si>
  <si>
    <t>11x9x18 cm</t>
  </si>
  <si>
    <t>I8WH1Z</t>
  </si>
  <si>
    <t>KYG,2MP</t>
  </si>
  <si>
    <t>YWUPRH5B</t>
  </si>
  <si>
    <t>Product_3SO8D</t>
  </si>
  <si>
    <t>8x20x9 cm</t>
  </si>
  <si>
    <t>QBKE2A</t>
  </si>
  <si>
    <t>VC9,HWK</t>
  </si>
  <si>
    <t>8W42ZAFJ</t>
  </si>
  <si>
    <t>Product_HPLA9</t>
  </si>
  <si>
    <t>18x9x16 cm</t>
  </si>
  <si>
    <t>VUQ15N</t>
  </si>
  <si>
    <t>YDT,OOW</t>
  </si>
  <si>
    <t>N15QCQ80</t>
  </si>
  <si>
    <t>Product_HKSED</t>
  </si>
  <si>
    <t>9x11x12 cm</t>
  </si>
  <si>
    <t>2OPQ8F</t>
  </si>
  <si>
    <t>W7J,KAV</t>
  </si>
  <si>
    <t>7HQFFAXX</t>
  </si>
  <si>
    <t>Product_M00DJ</t>
  </si>
  <si>
    <t>XVKG8I</t>
  </si>
  <si>
    <t>IFM,5BK</t>
  </si>
  <si>
    <t>SI4NJ4NR</t>
  </si>
  <si>
    <t>Product_8XBW6</t>
  </si>
  <si>
    <t>EZ5KZ6</t>
  </si>
  <si>
    <t>0TZ,I98</t>
  </si>
  <si>
    <t>MXEWM8YV</t>
  </si>
  <si>
    <t>Product_M9BRQ</t>
  </si>
  <si>
    <t>11x16x16 cm</t>
  </si>
  <si>
    <t>BZ7B33</t>
  </si>
  <si>
    <t>H9A,UJJ</t>
  </si>
  <si>
    <t>SFD0Y99B</t>
  </si>
  <si>
    <t>Product_KFFGY</t>
  </si>
  <si>
    <t>ZN8S5N</t>
  </si>
  <si>
    <t>2J0,87O</t>
  </si>
  <si>
    <t>WICG6BG0</t>
  </si>
  <si>
    <t>Product_H00SC</t>
  </si>
  <si>
    <t>11x20x9 cm</t>
  </si>
  <si>
    <t>OSV8I4</t>
  </si>
  <si>
    <t>GC4,GNG</t>
  </si>
  <si>
    <t>6L3K7IQX</t>
  </si>
  <si>
    <t>Product_ZN250</t>
  </si>
  <si>
    <t>5x18x6 cm</t>
  </si>
  <si>
    <t>PPP4GG</t>
  </si>
  <si>
    <t>W07,MUV</t>
  </si>
  <si>
    <t>2U48FV18</t>
  </si>
  <si>
    <t>Product_Q3CJL</t>
  </si>
  <si>
    <t>11x5x17 cm</t>
  </si>
  <si>
    <t>58GXCI</t>
  </si>
  <si>
    <t>D5C,73A</t>
  </si>
  <si>
    <t>W17KQ498</t>
  </si>
  <si>
    <t>Product_M0HQH</t>
  </si>
  <si>
    <t>7x10x14 cm</t>
  </si>
  <si>
    <t>ER16Y0</t>
  </si>
  <si>
    <t>9AE,K1V</t>
  </si>
  <si>
    <t>TAI66AU2</t>
  </si>
  <si>
    <t>Product_FP48V</t>
  </si>
  <si>
    <t>11x6x13 cm</t>
  </si>
  <si>
    <t>N5ULYG</t>
  </si>
  <si>
    <t>07P,3KB</t>
  </si>
  <si>
    <t>KKW755Q4</t>
  </si>
  <si>
    <t>Product_WDYYV</t>
  </si>
  <si>
    <t>19x12x19 cm</t>
  </si>
  <si>
    <t>RVAH8V</t>
  </si>
  <si>
    <t>XBK,HEH</t>
  </si>
  <si>
    <t>J5TKAJ7A</t>
  </si>
  <si>
    <t>Product_QB06B</t>
  </si>
  <si>
    <t>12x19x19 cm</t>
  </si>
  <si>
    <t>KBQHQE</t>
  </si>
  <si>
    <t>EBP,FU2</t>
  </si>
  <si>
    <t>RZPG8NKH</t>
  </si>
  <si>
    <t>Product_KYFHX</t>
  </si>
  <si>
    <t>17x20x7 cm</t>
  </si>
  <si>
    <t>PWH9SZ</t>
  </si>
  <si>
    <t>56J,1BT</t>
  </si>
  <si>
    <t>X032AR49</t>
  </si>
  <si>
    <t>Product_UB053</t>
  </si>
  <si>
    <t>5x14x13 cm</t>
  </si>
  <si>
    <t>B5W81P</t>
  </si>
  <si>
    <t>3P3,PMZ</t>
  </si>
  <si>
    <t>TLOVQMM8</t>
  </si>
  <si>
    <t>Product_L4JAH</t>
  </si>
  <si>
    <t>9x10x10 cm</t>
  </si>
  <si>
    <t>LZLZ7L</t>
  </si>
  <si>
    <t>1H7,T89</t>
  </si>
  <si>
    <t>68SVB9QA</t>
  </si>
  <si>
    <t>Product_X76CD</t>
  </si>
  <si>
    <t>19x13x19 cm</t>
  </si>
  <si>
    <t>9TN8IP</t>
  </si>
  <si>
    <t>647,S27</t>
  </si>
  <si>
    <t>CN9VTGCC</t>
  </si>
  <si>
    <t>Product_PBFYY</t>
  </si>
  <si>
    <t>6x11x5 cm</t>
  </si>
  <si>
    <t>AWLZ34</t>
  </si>
  <si>
    <t>5UJ,WZK</t>
  </si>
  <si>
    <t>CRCCEYRU</t>
  </si>
  <si>
    <t>Product_30RL7</t>
  </si>
  <si>
    <t>19x10x5 cm</t>
  </si>
  <si>
    <t>DIIH7T</t>
  </si>
  <si>
    <t>L2C,4Q5</t>
  </si>
  <si>
    <t>RJL4C95S</t>
  </si>
  <si>
    <t>Product_541J2</t>
  </si>
  <si>
    <t>9x19x17 cm</t>
  </si>
  <si>
    <t>6L21NB</t>
  </si>
  <si>
    <t>4BO,BHT</t>
  </si>
  <si>
    <t>KCU9HQ00</t>
  </si>
  <si>
    <t>Product_XOSCP</t>
  </si>
  <si>
    <t>6x13x7 cm</t>
  </si>
  <si>
    <t>WUXRMY</t>
  </si>
  <si>
    <t>JUW,4PO</t>
  </si>
  <si>
    <t>VB1Z4IOI</t>
  </si>
  <si>
    <t>Product_1G8LS</t>
  </si>
  <si>
    <t>11x9x14 cm</t>
  </si>
  <si>
    <t>CWA78J</t>
  </si>
  <si>
    <t>O7Z,501</t>
  </si>
  <si>
    <t>QCWZ8WPJ</t>
  </si>
  <si>
    <t>Product_7X268</t>
  </si>
  <si>
    <t>7F7PHS</t>
  </si>
  <si>
    <t>GYU,EP6</t>
  </si>
  <si>
    <t>TWZ808PO</t>
  </si>
  <si>
    <t>Product_T2KAQ</t>
  </si>
  <si>
    <t>5x15x20 cm</t>
  </si>
  <si>
    <t>D8HDXN</t>
  </si>
  <si>
    <t>VM0,INK</t>
  </si>
  <si>
    <t>HKO1MTG4</t>
  </si>
  <si>
    <t>Product_25J5W</t>
  </si>
  <si>
    <t>20x12x16 cm</t>
  </si>
  <si>
    <t>F8NIE9</t>
  </si>
  <si>
    <t>9BM,7Y5</t>
  </si>
  <si>
    <t>L9Y509P9</t>
  </si>
  <si>
    <t>Product_AHV1R</t>
  </si>
  <si>
    <t>13x11x12 cm</t>
  </si>
  <si>
    <t>4WU73R</t>
  </si>
  <si>
    <t>JNQ,0Q3</t>
  </si>
  <si>
    <t>LZYF97SQ</t>
  </si>
  <si>
    <t>Product_AMANU</t>
  </si>
  <si>
    <t>17x16x6 cm</t>
  </si>
  <si>
    <t>L7BG8E</t>
  </si>
  <si>
    <t>0WJ,K9I</t>
  </si>
  <si>
    <t>70XYEQTG</t>
  </si>
  <si>
    <t>Product_U4IN7</t>
  </si>
  <si>
    <t>20x19x20 cm</t>
  </si>
  <si>
    <t>0A988K</t>
  </si>
  <si>
    <t>98E,L4X</t>
  </si>
  <si>
    <t>RGL6FELE</t>
  </si>
  <si>
    <t>Product_CK839</t>
  </si>
  <si>
    <t>7VIG2N</t>
  </si>
  <si>
    <t>2T3,S0Q</t>
  </si>
  <si>
    <t>O1CZ2U4B</t>
  </si>
  <si>
    <t>Product_9F6HJ</t>
  </si>
  <si>
    <t>17x20x15 cm</t>
  </si>
  <si>
    <t>T8IHUN</t>
  </si>
  <si>
    <t>TR4,D5Q</t>
  </si>
  <si>
    <t>GE9GIOKW</t>
  </si>
  <si>
    <t>Product_X74RC</t>
  </si>
  <si>
    <t>5x20x5 cm</t>
  </si>
  <si>
    <t>168A7L</t>
  </si>
  <si>
    <t>FG3,9H4</t>
  </si>
  <si>
    <t>FYYFV4PT</t>
  </si>
  <si>
    <t>Product_TX6QT</t>
  </si>
  <si>
    <t>6x7x7 cm</t>
  </si>
  <si>
    <t>58TJJB</t>
  </si>
  <si>
    <t>ONR,QON</t>
  </si>
  <si>
    <t>KQP6G3JR</t>
  </si>
  <si>
    <t>Product_OFOHG</t>
  </si>
  <si>
    <t>11x16x8 cm</t>
  </si>
  <si>
    <t>OFJUC2</t>
  </si>
  <si>
    <t>Y9B,M6R</t>
  </si>
  <si>
    <t>1YDGR5LG</t>
  </si>
  <si>
    <t>Product_SQ0AV</t>
  </si>
  <si>
    <t>6x20x8 cm</t>
  </si>
  <si>
    <t>FR3GAT</t>
  </si>
  <si>
    <t>63J,X8Z</t>
  </si>
  <si>
    <t>GRAHJXKL</t>
  </si>
  <si>
    <t>Product_H2BPS</t>
  </si>
  <si>
    <t>18x12x7 cm</t>
  </si>
  <si>
    <t>RX0JCB</t>
  </si>
  <si>
    <t>HWM,MMK</t>
  </si>
  <si>
    <t>FY5JE3PO</t>
  </si>
  <si>
    <t>Product_A9CCP</t>
  </si>
  <si>
    <t>19x5x18 cm</t>
  </si>
  <si>
    <t>CBNWZU</t>
  </si>
  <si>
    <t>Q5R,X5O</t>
  </si>
  <si>
    <t>XN8LFVYZ</t>
  </si>
  <si>
    <t>Product_BIC3P</t>
  </si>
  <si>
    <t>16x9x6 cm</t>
  </si>
  <si>
    <t>H9K1ZU</t>
  </si>
  <si>
    <t>ZV4,NI2</t>
  </si>
  <si>
    <t>CIVDE07I</t>
  </si>
  <si>
    <t>Product_L2VS1</t>
  </si>
  <si>
    <t>GL8CZ2</t>
  </si>
  <si>
    <t>Q9F,C0R</t>
  </si>
  <si>
    <t>BR11HXIW</t>
  </si>
  <si>
    <t>Product_OKMXM</t>
  </si>
  <si>
    <t>20x5x20 cm</t>
  </si>
  <si>
    <t>G29L1I</t>
  </si>
  <si>
    <t>X5M,WWO</t>
  </si>
  <si>
    <t>9GBZNAPX</t>
  </si>
  <si>
    <t>Product_DT1MO</t>
  </si>
  <si>
    <t>13x5x15 cm</t>
  </si>
  <si>
    <t>5FLS9M</t>
  </si>
  <si>
    <t>XPI,A2T</t>
  </si>
  <si>
    <t>OWU2PPL4</t>
  </si>
  <si>
    <t>Product_X3M1X</t>
  </si>
  <si>
    <t>7x19x17 cm</t>
  </si>
  <si>
    <t>Q702BR</t>
  </si>
  <si>
    <t>N7D,GTV</t>
  </si>
  <si>
    <t>G3VSK201</t>
  </si>
  <si>
    <t>Product_Q559D</t>
  </si>
  <si>
    <t>KOR4F4</t>
  </si>
  <si>
    <t>BQD,A9C</t>
  </si>
  <si>
    <t>IFK69LPK</t>
  </si>
  <si>
    <t>Product_QF9A3</t>
  </si>
  <si>
    <t>19x18x17 cm</t>
  </si>
  <si>
    <t>HQQDOM</t>
  </si>
  <si>
    <t>6QS,E4J</t>
  </si>
  <si>
    <t>GVZ7JEBZ</t>
  </si>
  <si>
    <t>Product_E40V9</t>
  </si>
  <si>
    <t>18x7x19 cm</t>
  </si>
  <si>
    <t>W0RSLK</t>
  </si>
  <si>
    <t>M8S,XTQ</t>
  </si>
  <si>
    <t>ITP7UI8R</t>
  </si>
  <si>
    <t>Product_ANW20</t>
  </si>
  <si>
    <t>16x19x13 cm</t>
  </si>
  <si>
    <t>08JZQ7</t>
  </si>
  <si>
    <t>TB9,SIU</t>
  </si>
  <si>
    <t>ZMSS6O50</t>
  </si>
  <si>
    <t>Product_2ZXCD</t>
  </si>
  <si>
    <t>14x7x9 cm</t>
  </si>
  <si>
    <t>LQZ4KL</t>
  </si>
  <si>
    <t>ZBW,EN5</t>
  </si>
  <si>
    <t>IKP9VWP6</t>
  </si>
  <si>
    <t>Product_A84FW</t>
  </si>
  <si>
    <t>16x17x6 cm</t>
  </si>
  <si>
    <t>DHQ48X</t>
  </si>
  <si>
    <t>560,A6B</t>
  </si>
  <si>
    <t>3899O1L7</t>
  </si>
  <si>
    <t>Product_15OM5</t>
  </si>
  <si>
    <t>12x14x19 cm</t>
  </si>
  <si>
    <t>TE3EGW</t>
  </si>
  <si>
    <t>1FQ,AHT</t>
  </si>
  <si>
    <t>XG5MWZOL</t>
  </si>
  <si>
    <t>Product_0YVUJ</t>
  </si>
  <si>
    <t>CCLGJE</t>
  </si>
  <si>
    <t>SUH,869</t>
  </si>
  <si>
    <t>ZZL7AB7U</t>
  </si>
  <si>
    <t>Product_ICMQS</t>
  </si>
  <si>
    <t>7x8x13 cm</t>
  </si>
  <si>
    <t>Y0AUEA</t>
  </si>
  <si>
    <t>JRR,CE8</t>
  </si>
  <si>
    <t>QJ4SCL8K</t>
  </si>
  <si>
    <t>Product_U6V4J</t>
  </si>
  <si>
    <t>18x16x8 cm</t>
  </si>
  <si>
    <t>3BLV68</t>
  </si>
  <si>
    <t>XYR,MT5</t>
  </si>
  <si>
    <t>XMW6YWYZ</t>
  </si>
  <si>
    <t>Product_IJ07L</t>
  </si>
  <si>
    <t>18x14x10 cm</t>
  </si>
  <si>
    <t>J5KN3V</t>
  </si>
  <si>
    <t>PB6,DJU</t>
  </si>
  <si>
    <t>RF77M6T0</t>
  </si>
  <si>
    <t>Product_0NXWJ</t>
  </si>
  <si>
    <t>XNVGKE</t>
  </si>
  <si>
    <t>8QV,1C3</t>
  </si>
  <si>
    <t>4SAG43EU</t>
  </si>
  <si>
    <t>Product_S9YOR</t>
  </si>
  <si>
    <t>7x8x16 cm</t>
  </si>
  <si>
    <t>8FD29G</t>
  </si>
  <si>
    <t>RHU,RW4</t>
  </si>
  <si>
    <t>XBWU7ZUL</t>
  </si>
  <si>
    <t>Product_GA01S</t>
  </si>
  <si>
    <t>12x15x15 cm</t>
  </si>
  <si>
    <t>SOCYEP</t>
  </si>
  <si>
    <t>5M2,83X</t>
  </si>
  <si>
    <t>BNN7529K</t>
  </si>
  <si>
    <t>Product_TDBPO</t>
  </si>
  <si>
    <t>14x10x17 cm</t>
  </si>
  <si>
    <t>I6WREV</t>
  </si>
  <si>
    <t>EQK,AXE</t>
  </si>
  <si>
    <t>GLXMA661</t>
  </si>
  <si>
    <t>Product_IT9H1</t>
  </si>
  <si>
    <t>7x5x12 cm</t>
  </si>
  <si>
    <t>VPD9PT</t>
  </si>
  <si>
    <t>7GA,NEF</t>
  </si>
  <si>
    <t>UR8PDO0G</t>
  </si>
  <si>
    <t>Product_6THKQ</t>
  </si>
  <si>
    <t>10x11x13 cm</t>
  </si>
  <si>
    <t>AWC9Z6</t>
  </si>
  <si>
    <t>D1W,7R8</t>
  </si>
  <si>
    <t>ZWB55NSO</t>
  </si>
  <si>
    <t>Product_8QZ9O</t>
  </si>
  <si>
    <t>13x13x6 cm</t>
  </si>
  <si>
    <t>L9L8Y2</t>
  </si>
  <si>
    <t>7FR,YI1</t>
  </si>
  <si>
    <t>1D60ZTON</t>
  </si>
  <si>
    <t>Product_EL0H2</t>
  </si>
  <si>
    <t>15x12x9 cm</t>
  </si>
  <si>
    <t>ZKM7C6</t>
  </si>
  <si>
    <t>QT1,O9D</t>
  </si>
  <si>
    <t>8Q55W3WA</t>
  </si>
  <si>
    <t>Product_89CZV</t>
  </si>
  <si>
    <t>17x15x10 cm</t>
  </si>
  <si>
    <t>QJ1IHL</t>
  </si>
  <si>
    <t>Z6G,L9N</t>
  </si>
  <si>
    <t>LNK04ICG</t>
  </si>
  <si>
    <t>Product_2WAMH</t>
  </si>
  <si>
    <t>10x10x18 cm</t>
  </si>
  <si>
    <t>B3FZUY</t>
  </si>
  <si>
    <t>2WT,B7M</t>
  </si>
  <si>
    <t>KUNVP8H8</t>
  </si>
  <si>
    <t>Product_OL3V4</t>
  </si>
  <si>
    <t>MUZL4P</t>
  </si>
  <si>
    <t>K9I,245</t>
  </si>
  <si>
    <t>HLHSRO1R</t>
  </si>
  <si>
    <t>Product_QLJJO</t>
  </si>
  <si>
    <t>13x16x17 cm</t>
  </si>
  <si>
    <t>U4DM8Z</t>
  </si>
  <si>
    <t>ZUH,OHS</t>
  </si>
  <si>
    <t>CW22KLW1</t>
  </si>
  <si>
    <t>Product_J5HRE</t>
  </si>
  <si>
    <t>20x16x7 cm</t>
  </si>
  <si>
    <t>Z97UAF</t>
  </si>
  <si>
    <t>S39,8Z3</t>
  </si>
  <si>
    <t>2V2BCFWX</t>
  </si>
  <si>
    <t>Product_KBPDV</t>
  </si>
  <si>
    <t>10x11x9 cm</t>
  </si>
  <si>
    <t>X12WRA</t>
  </si>
  <si>
    <t>IPC,SO8</t>
  </si>
  <si>
    <t>TPF01ZOH</t>
  </si>
  <si>
    <t>Product_UBYP2</t>
  </si>
  <si>
    <t>14x12x11 cm</t>
  </si>
  <si>
    <t>FYLC4L</t>
  </si>
  <si>
    <t>GZB,2IN</t>
  </si>
  <si>
    <t>KRJ06AQ6</t>
  </si>
  <si>
    <t>Product_WEA1Y</t>
  </si>
  <si>
    <t>5x13x13 cm</t>
  </si>
  <si>
    <t>1GSTUQ</t>
  </si>
  <si>
    <t>5OH,MU1</t>
  </si>
  <si>
    <t>GNFIHZ72</t>
  </si>
  <si>
    <t>Product_57NK7</t>
  </si>
  <si>
    <t>11x6x20 cm</t>
  </si>
  <si>
    <t>ZFHB91</t>
  </si>
  <si>
    <t>K3U,FFB</t>
  </si>
  <si>
    <t>6TZ1NQFG</t>
  </si>
  <si>
    <t>Product_IVRM8</t>
  </si>
  <si>
    <t>11x5x5 cm</t>
  </si>
  <si>
    <t>8VG7UM</t>
  </si>
  <si>
    <t>DJF,O6E</t>
  </si>
  <si>
    <t>0ZLIKGSZ</t>
  </si>
  <si>
    <t>Product_COSKG</t>
  </si>
  <si>
    <t>12x17x7 cm</t>
  </si>
  <si>
    <t>L0PMO3</t>
  </si>
  <si>
    <t>IXQ,7G7</t>
  </si>
  <si>
    <t>ABWO808B</t>
  </si>
  <si>
    <t>Product_TY550</t>
  </si>
  <si>
    <t>13x15x18 cm</t>
  </si>
  <si>
    <t>15YCM3</t>
  </si>
  <si>
    <t>GGK,7XW</t>
  </si>
  <si>
    <t>S0V2L3S0</t>
  </si>
  <si>
    <t>Product_6WGEJ</t>
  </si>
  <si>
    <t>6x11x10 cm</t>
  </si>
  <si>
    <t>9YL7E4</t>
  </si>
  <si>
    <t>QEG,ZMK</t>
  </si>
  <si>
    <t>V3A514TD</t>
  </si>
  <si>
    <t>Product_2ATOH</t>
  </si>
  <si>
    <t>14x17x13 cm</t>
  </si>
  <si>
    <t>5AH3BK</t>
  </si>
  <si>
    <t>UA5,3RG</t>
  </si>
  <si>
    <t>1Z6Y1TY8</t>
  </si>
  <si>
    <t>Product_6VWAI</t>
  </si>
  <si>
    <t>IH5ZTA</t>
  </si>
  <si>
    <t>MEJ,ZDT</t>
  </si>
  <si>
    <t>7UQRYXF6</t>
  </si>
  <si>
    <t>Product_DZQUP</t>
  </si>
  <si>
    <t>8x17x8 cm</t>
  </si>
  <si>
    <t>DAROFR</t>
  </si>
  <si>
    <t>FCC,DDI</t>
  </si>
  <si>
    <t>E5X8PA13</t>
  </si>
  <si>
    <t>Product_6ZLFU</t>
  </si>
  <si>
    <t>17x8x13 cm</t>
  </si>
  <si>
    <t>LX0463</t>
  </si>
  <si>
    <t>RR1,GRU</t>
  </si>
  <si>
    <t>ZYQ8KA86</t>
  </si>
  <si>
    <t>Product_2XPCZ</t>
  </si>
  <si>
    <t>5x15x5 cm</t>
  </si>
  <si>
    <t>E46LQX</t>
  </si>
  <si>
    <t>9IW,WDC</t>
  </si>
  <si>
    <t>Z5NSJOZD</t>
  </si>
  <si>
    <t>Product_WU36V</t>
  </si>
  <si>
    <t>9x9x12 cm</t>
  </si>
  <si>
    <t>E66QYH</t>
  </si>
  <si>
    <t>8PW,7N7</t>
  </si>
  <si>
    <t>BOI79MHX</t>
  </si>
  <si>
    <t>Product_M8KWL</t>
  </si>
  <si>
    <t>13x17x11 cm</t>
  </si>
  <si>
    <t>E6FHZA</t>
  </si>
  <si>
    <t>RIH,3SL</t>
  </si>
  <si>
    <t>SU6KNXTU</t>
  </si>
  <si>
    <t>Product_VOKMA</t>
  </si>
  <si>
    <t>15x10x12 cm</t>
  </si>
  <si>
    <t>1FYAQX</t>
  </si>
  <si>
    <t>37D,O89</t>
  </si>
  <si>
    <t>M04KRZJT</t>
  </si>
  <si>
    <t>Product_Y08QG</t>
  </si>
  <si>
    <t>9x20x5 cm</t>
  </si>
  <si>
    <t>TO273T</t>
  </si>
  <si>
    <t>UHY,2IN</t>
  </si>
  <si>
    <t>FQAIGW4M</t>
  </si>
  <si>
    <t>Product_ZM9R5</t>
  </si>
  <si>
    <t>11x13x7 cm</t>
  </si>
  <si>
    <t>T8HO9H</t>
  </si>
  <si>
    <t>XXE,N2B</t>
  </si>
  <si>
    <t>E9B73RWR</t>
  </si>
  <si>
    <t>Product_HJXK0</t>
  </si>
  <si>
    <t>9x10x12 cm</t>
  </si>
  <si>
    <t>PITHPV</t>
  </si>
  <si>
    <t>TNH,BA4</t>
  </si>
  <si>
    <t>XTW7Q14Q</t>
  </si>
  <si>
    <t>Product_H86AL</t>
  </si>
  <si>
    <t>18x8x19 cm</t>
  </si>
  <si>
    <t>E8EB2D</t>
  </si>
  <si>
    <t>SGH,5GV</t>
  </si>
  <si>
    <t>S4S72JEF</t>
  </si>
  <si>
    <t>Product_SSNAJ</t>
  </si>
  <si>
    <t>17x11x10 cm</t>
  </si>
  <si>
    <t>6J8Z5F</t>
  </si>
  <si>
    <t>NNY,WSQ</t>
  </si>
  <si>
    <t>ENRAW0DB</t>
  </si>
  <si>
    <t>Product_8X6CX</t>
  </si>
  <si>
    <t>5x9x5 cm</t>
  </si>
  <si>
    <t>Q5AGRJ</t>
  </si>
  <si>
    <t>4NX,RM9</t>
  </si>
  <si>
    <t>OV1HKM42</t>
  </si>
  <si>
    <t>Product_47BOC</t>
  </si>
  <si>
    <t>7L90QY</t>
  </si>
  <si>
    <t>O92,FXG</t>
  </si>
  <si>
    <t>BHIEKDWD</t>
  </si>
  <si>
    <t>Product_KVF3V</t>
  </si>
  <si>
    <t>5x18x17 cm</t>
  </si>
  <si>
    <t>W0MD6Z</t>
  </si>
  <si>
    <t>RC4,PLM</t>
  </si>
  <si>
    <t>OJ30MFXX</t>
  </si>
  <si>
    <t>Product_VORJD</t>
  </si>
  <si>
    <t>10x12x5 cm</t>
  </si>
  <si>
    <t>0P1NNR</t>
  </si>
  <si>
    <t>P6M,VYK</t>
  </si>
  <si>
    <t>CAS67Y99</t>
  </si>
  <si>
    <t>Product_9TLCO</t>
  </si>
  <si>
    <t>10x8x19 cm</t>
  </si>
  <si>
    <t>XA708A</t>
  </si>
  <si>
    <t>CQR,75F</t>
  </si>
  <si>
    <t>EJ0V32HJ</t>
  </si>
  <si>
    <t>Product_S61N0</t>
  </si>
  <si>
    <t>19x15x17 cm</t>
  </si>
  <si>
    <t>BK8PBI</t>
  </si>
  <si>
    <t>7P3,DUV</t>
  </si>
  <si>
    <t>GVELXWDB</t>
  </si>
  <si>
    <t>Product_FNSRO</t>
  </si>
  <si>
    <t>9x18x16 cm</t>
  </si>
  <si>
    <t>NSNL33</t>
  </si>
  <si>
    <t>39H,ETG</t>
  </si>
  <si>
    <t>WBZD71YQ</t>
  </si>
  <si>
    <t>Product_V6O0H</t>
  </si>
  <si>
    <t>LPLHFO</t>
  </si>
  <si>
    <t>3XC,0M0</t>
  </si>
  <si>
    <t>03GI1EGP</t>
  </si>
  <si>
    <t>Product_RRO5N</t>
  </si>
  <si>
    <t>5x13x7 cm</t>
  </si>
  <si>
    <t>5G22VS</t>
  </si>
  <si>
    <t>E2E,I77</t>
  </si>
  <si>
    <t>SPD6JLGK</t>
  </si>
  <si>
    <t>Product_AB4PO</t>
  </si>
  <si>
    <t>11x17x13 cm</t>
  </si>
  <si>
    <t>ODV5W8</t>
  </si>
  <si>
    <t>QT6,FDD</t>
  </si>
  <si>
    <t>XMCVHQTL</t>
  </si>
  <si>
    <t>Product_V0HOV</t>
  </si>
  <si>
    <t>16x16x5 cm</t>
  </si>
  <si>
    <t>UFXH5M</t>
  </si>
  <si>
    <t>96U,TYA</t>
  </si>
  <si>
    <t>VY678FV0</t>
  </si>
  <si>
    <t>Product_LUSF3</t>
  </si>
  <si>
    <t>6x9x20 cm</t>
  </si>
  <si>
    <t>WMZRQJ</t>
  </si>
  <si>
    <t>6N7,17X</t>
  </si>
  <si>
    <t>AP496WDE</t>
  </si>
  <si>
    <t>Product_MKR1T</t>
  </si>
  <si>
    <t>20x15x11 cm</t>
  </si>
  <si>
    <t>ZLRXTE</t>
  </si>
  <si>
    <t>VBX,L1K</t>
  </si>
  <si>
    <t>REQNYMEE</t>
  </si>
  <si>
    <t>Product_0FL7T</t>
  </si>
  <si>
    <t>8x13x9 cm</t>
  </si>
  <si>
    <t>TAGKNO</t>
  </si>
  <si>
    <t>8PF,FBB</t>
  </si>
  <si>
    <t>PBJVHG4G</t>
  </si>
  <si>
    <t>Product_IBVDB</t>
  </si>
  <si>
    <t>15x14x19 cm</t>
  </si>
  <si>
    <t>TQWREO</t>
  </si>
  <si>
    <t>IOK,KUB</t>
  </si>
  <si>
    <t>QCNN8DT6</t>
  </si>
  <si>
    <t>Product_D5JCY</t>
  </si>
  <si>
    <t>20x17x11 cm</t>
  </si>
  <si>
    <t>N5BZYZ</t>
  </si>
  <si>
    <t>OSD,N04</t>
  </si>
  <si>
    <t>XL5B11I4</t>
  </si>
  <si>
    <t>Product_DLNZG</t>
  </si>
  <si>
    <t>19x13x15 cm</t>
  </si>
  <si>
    <t>QI7VY0</t>
  </si>
  <si>
    <t>G4A,A9K</t>
  </si>
  <si>
    <t>WNLCT2WV</t>
  </si>
  <si>
    <t>Product_LGCTP</t>
  </si>
  <si>
    <t>7x12x16 cm</t>
  </si>
  <si>
    <t>RW152I</t>
  </si>
  <si>
    <t>3WI,2FV</t>
  </si>
  <si>
    <t>YMC7YIG4</t>
  </si>
  <si>
    <t>Product_5XXBI</t>
  </si>
  <si>
    <t>13x15x12 cm</t>
  </si>
  <si>
    <t>IEWIW5</t>
  </si>
  <si>
    <t>0TB,4T7</t>
  </si>
  <si>
    <t>0V8QDQ7X</t>
  </si>
  <si>
    <t>Product_F1BQM</t>
  </si>
  <si>
    <t>6x16x12 cm</t>
  </si>
  <si>
    <t>0YW6VI</t>
  </si>
  <si>
    <t>OIU,WAV</t>
  </si>
  <si>
    <t>54VPQ98K</t>
  </si>
  <si>
    <t>Product_WJ0K1</t>
  </si>
  <si>
    <t>10x5x17 cm</t>
  </si>
  <si>
    <t>K9MVP8</t>
  </si>
  <si>
    <t>WVG,955</t>
  </si>
  <si>
    <t>WUCC6OQI</t>
  </si>
  <si>
    <t>Product_EVV53</t>
  </si>
  <si>
    <t>10x6x17 cm</t>
  </si>
  <si>
    <t>OPEDFL</t>
  </si>
  <si>
    <t>CBB,KQZ</t>
  </si>
  <si>
    <t>01SE1KP9</t>
  </si>
  <si>
    <t>Product_SC6F9</t>
  </si>
  <si>
    <t>20x7x17 cm</t>
  </si>
  <si>
    <t>RC0V6N</t>
  </si>
  <si>
    <t>5TO,MEY</t>
  </si>
  <si>
    <t>D1DS5I1U</t>
  </si>
  <si>
    <t>Product_4TK5Q</t>
  </si>
  <si>
    <t>HS585N</t>
  </si>
  <si>
    <t>Q86,MEH</t>
  </si>
  <si>
    <t>P3P99AFZ</t>
  </si>
  <si>
    <t>Product_6VTU9</t>
  </si>
  <si>
    <t>9x17x19 cm</t>
  </si>
  <si>
    <t>81SEVG</t>
  </si>
  <si>
    <t>HS0,311</t>
  </si>
  <si>
    <t>DXEW1DR6</t>
  </si>
  <si>
    <t>Product_CRW8L</t>
  </si>
  <si>
    <t>10x8x14 cm</t>
  </si>
  <si>
    <t>I36EBS</t>
  </si>
  <si>
    <t>WZT,4Q8</t>
  </si>
  <si>
    <t>MZ3GA58D</t>
  </si>
  <si>
    <t>Product_9R2VF</t>
  </si>
  <si>
    <t>5x19x18 cm</t>
  </si>
  <si>
    <t>KGMH5S</t>
  </si>
  <si>
    <t>MSA,BMC</t>
  </si>
  <si>
    <t>YNVDSLV7</t>
  </si>
  <si>
    <t>Product_V50NV</t>
  </si>
  <si>
    <t>18x8x14 cm</t>
  </si>
  <si>
    <t>IOELXH</t>
  </si>
  <si>
    <t>4Q6,Z5N</t>
  </si>
  <si>
    <t>KHDM5TDG</t>
  </si>
  <si>
    <t>Product_DM7IE</t>
  </si>
  <si>
    <t>19x8x5 cm</t>
  </si>
  <si>
    <t>J8ATXP</t>
  </si>
  <si>
    <t>1BV,LNC</t>
  </si>
  <si>
    <t>WG3BGLJ0</t>
  </si>
  <si>
    <t>Product_ZQY1T</t>
  </si>
  <si>
    <t>5PJNS4</t>
  </si>
  <si>
    <t>PC6,RS9</t>
  </si>
  <si>
    <t>GN0RY5OT</t>
  </si>
  <si>
    <t>Product_PPQOE</t>
  </si>
  <si>
    <t>6x9x13 cm</t>
  </si>
  <si>
    <t>JCPB93</t>
  </si>
  <si>
    <t>3OX,BNQ</t>
  </si>
  <si>
    <t>7ZP2B681</t>
  </si>
  <si>
    <t>Product_MPVZE</t>
  </si>
  <si>
    <t>6x14x14 cm</t>
  </si>
  <si>
    <t>6G9S1X</t>
  </si>
  <si>
    <t>L52,1YT</t>
  </si>
  <si>
    <t>CVLT1T7Q</t>
  </si>
  <si>
    <t>Product_WL6U2</t>
  </si>
  <si>
    <t>15x18x5 cm</t>
  </si>
  <si>
    <t>T67GG4</t>
  </si>
  <si>
    <t>E85,N22</t>
  </si>
  <si>
    <t>AL9JBG33</t>
  </si>
  <si>
    <t>Product_ES7JI</t>
  </si>
  <si>
    <t>5x8x20 cm</t>
  </si>
  <si>
    <t>8N8OP0</t>
  </si>
  <si>
    <t>4YS,2T1</t>
  </si>
  <si>
    <t>KMPWWI42</t>
  </si>
  <si>
    <t>Product_EA54N</t>
  </si>
  <si>
    <t>13x6x9 cm</t>
  </si>
  <si>
    <t>NGBRI6</t>
  </si>
  <si>
    <t>N27,NRU</t>
  </si>
  <si>
    <t>PS2KGY9Z</t>
  </si>
  <si>
    <t>Product_IMYHL</t>
  </si>
  <si>
    <t>A376UM</t>
  </si>
  <si>
    <t>LCL,I52</t>
  </si>
  <si>
    <t>DJCGW3WT</t>
  </si>
  <si>
    <t>Product_BCQ5Q</t>
  </si>
  <si>
    <t>10x7x13 cm</t>
  </si>
  <si>
    <t>W3TJTS</t>
  </si>
  <si>
    <t>Z1R,OJ3</t>
  </si>
  <si>
    <t>4JE8TRAO</t>
  </si>
  <si>
    <t>Product_7PIU6</t>
  </si>
  <si>
    <t>9x17x11 cm</t>
  </si>
  <si>
    <t>Z39HF6</t>
  </si>
  <si>
    <t>6T9,Q90</t>
  </si>
  <si>
    <t>0JL73AC2</t>
  </si>
  <si>
    <t>Product_O1ZFG</t>
  </si>
  <si>
    <t>19x12x18 cm</t>
  </si>
  <si>
    <t>W7U8XU</t>
  </si>
  <si>
    <t>ZMM,8WY</t>
  </si>
  <si>
    <t>SHPYVPCY</t>
  </si>
  <si>
    <t>Product_DS7QW</t>
  </si>
  <si>
    <t>13x12x19 cm</t>
  </si>
  <si>
    <t>HGOENW</t>
  </si>
  <si>
    <t>MV6,N6B</t>
  </si>
  <si>
    <t>6HQGXPEX</t>
  </si>
  <si>
    <t>Product_1LP24</t>
  </si>
  <si>
    <t>18x19x10 cm</t>
  </si>
  <si>
    <t>ED4LOM</t>
  </si>
  <si>
    <t>UU7,55Y</t>
  </si>
  <si>
    <t>PWT6HP5J</t>
  </si>
  <si>
    <t>Product_6343W</t>
  </si>
  <si>
    <t>13x18x14 cm</t>
  </si>
  <si>
    <t>BET183</t>
  </si>
  <si>
    <t>DT0,MSN</t>
  </si>
  <si>
    <t>5BDWH1BP</t>
  </si>
  <si>
    <t>Product_XXAC1</t>
  </si>
  <si>
    <t>17x8x11 cm</t>
  </si>
  <si>
    <t>P33J3U</t>
  </si>
  <si>
    <t>I5K,R3K</t>
  </si>
  <si>
    <t>8Z9J2OJ2</t>
  </si>
  <si>
    <t>Product_QFQCJ</t>
  </si>
  <si>
    <t>10x7x19 cm</t>
  </si>
  <si>
    <t>TZSB01</t>
  </si>
  <si>
    <t>SQ0,TH7</t>
  </si>
  <si>
    <t>QRPBLD2Y</t>
  </si>
  <si>
    <t>Product_GY5SZ</t>
  </si>
  <si>
    <t>14x10x14 cm</t>
  </si>
  <si>
    <t>XQ7HO3</t>
  </si>
  <si>
    <t>RAK,RZK</t>
  </si>
  <si>
    <t>OPR5NSHP</t>
  </si>
  <si>
    <t>Product_5LLNN</t>
  </si>
  <si>
    <t>13x10x11 cm</t>
  </si>
  <si>
    <t>7KIQBM</t>
  </si>
  <si>
    <t>W6F,IWQ</t>
  </si>
  <si>
    <t>M8YM8X80</t>
  </si>
  <si>
    <t>Product_MCJRI</t>
  </si>
  <si>
    <t>11x11x17 cm</t>
  </si>
  <si>
    <t>8DTXCO</t>
  </si>
  <si>
    <t>WXM,6PV</t>
  </si>
  <si>
    <t>FUBU0M2B</t>
  </si>
  <si>
    <t>Product_WB1PI</t>
  </si>
  <si>
    <t>12x10x8 cm</t>
  </si>
  <si>
    <t>I31B05</t>
  </si>
  <si>
    <t>642,WVR</t>
  </si>
  <si>
    <t>WL4REH4H</t>
  </si>
  <si>
    <t>Product_QG7V7</t>
  </si>
  <si>
    <t>19x13x12 cm</t>
  </si>
  <si>
    <t>UQL2RR</t>
  </si>
  <si>
    <t>M54,2M0</t>
  </si>
  <si>
    <t>SO3M6Y3Q</t>
  </si>
  <si>
    <t>Product_B9R5T</t>
  </si>
  <si>
    <t>YP36CM</t>
  </si>
  <si>
    <t>EA6,JFF</t>
  </si>
  <si>
    <t>4C9OISYX</t>
  </si>
  <si>
    <t>Product_001NY</t>
  </si>
  <si>
    <t>17x6x17 cm</t>
  </si>
  <si>
    <t>2GPD98</t>
  </si>
  <si>
    <t>EL7,3IX</t>
  </si>
  <si>
    <t>0370JQHC</t>
  </si>
  <si>
    <t>Product_TNQKK</t>
  </si>
  <si>
    <t>11x16x12 cm</t>
  </si>
  <si>
    <t>LPMHDU</t>
  </si>
  <si>
    <t>PWM,KUM</t>
  </si>
  <si>
    <t>TSPPDOKZ</t>
  </si>
  <si>
    <t>Product_LXUVA</t>
  </si>
  <si>
    <t>17x14x16 cm</t>
  </si>
  <si>
    <t>LB7AKV</t>
  </si>
  <si>
    <t>OAS,R38</t>
  </si>
  <si>
    <t>WM6N7BU7</t>
  </si>
  <si>
    <t>Product_BMDND</t>
  </si>
  <si>
    <t>5x15x17 cm</t>
  </si>
  <si>
    <t>LHM1XQ</t>
  </si>
  <si>
    <t>89I,01J</t>
  </si>
  <si>
    <t>7WMTJGAJ</t>
  </si>
  <si>
    <t>Product_F1H02</t>
  </si>
  <si>
    <t>10x10x8 cm</t>
  </si>
  <si>
    <t>0M0HGP</t>
  </si>
  <si>
    <t>6EF,U5C</t>
  </si>
  <si>
    <t>IU0PCAOD</t>
  </si>
  <si>
    <t>Product_DN0G8</t>
  </si>
  <si>
    <t>19x17x19 cm</t>
  </si>
  <si>
    <t>DTUACB</t>
  </si>
  <si>
    <t>BPW,F7Y</t>
  </si>
  <si>
    <t>N400PYL0</t>
  </si>
  <si>
    <t>Product_MYP7L</t>
  </si>
  <si>
    <t>6x14x12 cm</t>
  </si>
  <si>
    <t>04A7ME</t>
  </si>
  <si>
    <t>1KY,JSV</t>
  </si>
  <si>
    <t>03N6Q0IN</t>
  </si>
  <si>
    <t>Product_FDAS8</t>
  </si>
  <si>
    <t>98O5OV</t>
  </si>
  <si>
    <t>OIH,K8X</t>
  </si>
  <si>
    <t>TJ941KZL</t>
  </si>
  <si>
    <t>Product_L2VY5</t>
  </si>
  <si>
    <t>20x16x18 cm</t>
  </si>
  <si>
    <t>IV2B3Y</t>
  </si>
  <si>
    <t>8XA,ZRY</t>
  </si>
  <si>
    <t>HIN6R5I6</t>
  </si>
  <si>
    <t>Product_H3APT</t>
  </si>
  <si>
    <t>6x6x6 cm</t>
  </si>
  <si>
    <t>MSQ2S6</t>
  </si>
  <si>
    <t>ULM,XTD</t>
  </si>
  <si>
    <t>R4Q2AS3J</t>
  </si>
  <si>
    <t>Product_WMM8V</t>
  </si>
  <si>
    <t>14x20x12 cm</t>
  </si>
  <si>
    <t>LUN2M2</t>
  </si>
  <si>
    <t>2ZD,LGD</t>
  </si>
  <si>
    <t>P1I4EFRV</t>
  </si>
  <si>
    <t>Product_TV5UD</t>
  </si>
  <si>
    <t>7x5x16 cm</t>
  </si>
  <si>
    <t>OHTLVU</t>
  </si>
  <si>
    <t>KAS,C5V</t>
  </si>
  <si>
    <t>U24RZ8BD</t>
  </si>
  <si>
    <t>Product_7XJ1L</t>
  </si>
  <si>
    <t>8DJ6L5</t>
  </si>
  <si>
    <t>0N1,I9W</t>
  </si>
  <si>
    <t>RK15GGZ7</t>
  </si>
  <si>
    <t>Product_8AVPL</t>
  </si>
  <si>
    <t>16x19x14 cm</t>
  </si>
  <si>
    <t>IH7A7X</t>
  </si>
  <si>
    <t>B8E,YML</t>
  </si>
  <si>
    <t>IU50236L</t>
  </si>
  <si>
    <t>Product_ZKGD7</t>
  </si>
  <si>
    <t>15x7x13 cm</t>
  </si>
  <si>
    <t>CVIN2E</t>
  </si>
  <si>
    <t>2YS,YML</t>
  </si>
  <si>
    <t>G6KNX28X</t>
  </si>
  <si>
    <t>Product_SWOZ9</t>
  </si>
  <si>
    <t>16x6x16 cm</t>
  </si>
  <si>
    <t>7M54AR</t>
  </si>
  <si>
    <t>2HH,WX3</t>
  </si>
  <si>
    <t>BUDV9DHR</t>
  </si>
  <si>
    <t>Product_N4RO7</t>
  </si>
  <si>
    <t>15x13x10 cm</t>
  </si>
  <si>
    <t>PWKCWU</t>
  </si>
  <si>
    <t>4SP,SUT</t>
  </si>
  <si>
    <t>Z59COLQZ</t>
  </si>
  <si>
    <t>Product_YQ8Q4</t>
  </si>
  <si>
    <t>9x15x14 cm</t>
  </si>
  <si>
    <t>JTMB25</t>
  </si>
  <si>
    <t>21Y,VPF</t>
  </si>
  <si>
    <t>X7GGD97Y</t>
  </si>
  <si>
    <t>Product_NR8PV</t>
  </si>
  <si>
    <t>6x13x6 cm</t>
  </si>
  <si>
    <t>TT563J</t>
  </si>
  <si>
    <t>X5E,5V8</t>
  </si>
  <si>
    <t>PRE65NVW</t>
  </si>
  <si>
    <t>Product_VC8XK</t>
  </si>
  <si>
    <t>CC0J24</t>
  </si>
  <si>
    <t>2A8,PX1</t>
  </si>
  <si>
    <t>IQMHOD60</t>
  </si>
  <si>
    <t>Product_U6NZ8</t>
  </si>
  <si>
    <t>11x18x7 cm</t>
  </si>
  <si>
    <t>WQC62D</t>
  </si>
  <si>
    <t>NLX,IS5</t>
  </si>
  <si>
    <t>PN4ELW7T</t>
  </si>
  <si>
    <t>Product_H8AW3</t>
  </si>
  <si>
    <t>19x6x18 cm</t>
  </si>
  <si>
    <t>YH88AT</t>
  </si>
  <si>
    <t>QYS,8ED</t>
  </si>
  <si>
    <t>9NT83TTD</t>
  </si>
  <si>
    <t>Product_D4ORH</t>
  </si>
  <si>
    <t>W3FZDC</t>
  </si>
  <si>
    <t>8IB,4GN</t>
  </si>
  <si>
    <t>GHXAXNJZ</t>
  </si>
  <si>
    <t>Product_YPVBN</t>
  </si>
  <si>
    <t>16x10x7 cm</t>
  </si>
  <si>
    <t>1A1VH0</t>
  </si>
  <si>
    <t>7Z4,531</t>
  </si>
  <si>
    <t>D4759S8P</t>
  </si>
  <si>
    <t>Product_EMCUA</t>
  </si>
  <si>
    <t>ZTMJQV</t>
  </si>
  <si>
    <t>MFW,X7I</t>
  </si>
  <si>
    <t>LMRP54K0</t>
  </si>
  <si>
    <t>Product_4B2PS</t>
  </si>
  <si>
    <t>19x14x7 cm</t>
  </si>
  <si>
    <t>Y5ID8R</t>
  </si>
  <si>
    <t>IYT,OWY</t>
  </si>
  <si>
    <t>5YE8H282</t>
  </si>
  <si>
    <t>Product_K4FEF</t>
  </si>
  <si>
    <t>3EAD2I</t>
  </si>
  <si>
    <t>S0T,BXK</t>
  </si>
  <si>
    <t>S2FRVNLW</t>
  </si>
  <si>
    <t>Product_O4YO0</t>
  </si>
  <si>
    <t>16x5x16 cm</t>
  </si>
  <si>
    <t>A7SD12</t>
  </si>
  <si>
    <t>P6M,1FQ</t>
  </si>
  <si>
    <t>QFBOZFWD</t>
  </si>
  <si>
    <t>Product_7L4U3</t>
  </si>
  <si>
    <t>17x11x14 cm</t>
  </si>
  <si>
    <t>N8FO90</t>
  </si>
  <si>
    <t>C1O,0KL</t>
  </si>
  <si>
    <t>AKVHWQKM</t>
  </si>
  <si>
    <t>Product_JAPAX</t>
  </si>
  <si>
    <t>13x9x10 cm</t>
  </si>
  <si>
    <t>4TM7GS</t>
  </si>
  <si>
    <t>1LC,6AN</t>
  </si>
  <si>
    <t>BOZW2TN0</t>
  </si>
  <si>
    <t>Product_U3Q9N</t>
  </si>
  <si>
    <t>17x6x13 cm</t>
  </si>
  <si>
    <t>5Q01SN</t>
  </si>
  <si>
    <t>T8M,NVL</t>
  </si>
  <si>
    <t>C8ST62QZ</t>
  </si>
  <si>
    <t>Product_99X76</t>
  </si>
  <si>
    <t>13x17x10 cm</t>
  </si>
  <si>
    <t>E070US</t>
  </si>
  <si>
    <t>U93,SKB</t>
  </si>
  <si>
    <t>BFY5MJU9</t>
  </si>
  <si>
    <t>Product_GFC6X</t>
  </si>
  <si>
    <t>10x18x6 cm</t>
  </si>
  <si>
    <t>DPBX2C</t>
  </si>
  <si>
    <t>3WI,7AV</t>
  </si>
  <si>
    <t>3Q8XQMD0</t>
  </si>
  <si>
    <t>Product_7A33P</t>
  </si>
  <si>
    <t>14x12x5 cm</t>
  </si>
  <si>
    <t>9D3HT2</t>
  </si>
  <si>
    <t>Z08,GAA</t>
  </si>
  <si>
    <t>Z9GWG5X1</t>
  </si>
  <si>
    <t>Product_PWCZD</t>
  </si>
  <si>
    <t>019FAO</t>
  </si>
  <si>
    <t>9OW,UFK</t>
  </si>
  <si>
    <t>ACTNC7Z1</t>
  </si>
  <si>
    <t>Product_8FX3M</t>
  </si>
  <si>
    <t>12x13x20 cm</t>
  </si>
  <si>
    <t>54ECVH</t>
  </si>
  <si>
    <t>OYC,T4L</t>
  </si>
  <si>
    <t>Z5FP9KQU</t>
  </si>
  <si>
    <t>Product_AKSGC</t>
  </si>
  <si>
    <t>6x9x5 cm</t>
  </si>
  <si>
    <t>H4INVA</t>
  </si>
  <si>
    <t>S08,B3H</t>
  </si>
  <si>
    <t>THY1GLWX</t>
  </si>
  <si>
    <t>Product_2D8VP</t>
  </si>
  <si>
    <t>866CO2</t>
  </si>
  <si>
    <t>K40,KVV</t>
  </si>
  <si>
    <t>D8VNFCU0</t>
  </si>
  <si>
    <t>Product_MPK3O</t>
  </si>
  <si>
    <t>14x20x19 cm</t>
  </si>
  <si>
    <t>EI1JGE</t>
  </si>
  <si>
    <t>02L,A24</t>
  </si>
  <si>
    <t>DPJYL0CP</t>
  </si>
  <si>
    <t>Product_OCSUK</t>
  </si>
  <si>
    <t>12x10x19 cm</t>
  </si>
  <si>
    <t>U4VMZD</t>
  </si>
  <si>
    <t>X9D,SNU</t>
  </si>
  <si>
    <t>Q0TXOCUV</t>
  </si>
  <si>
    <t>Product_T4W59</t>
  </si>
  <si>
    <t>20x12x13 cm</t>
  </si>
  <si>
    <t>M3JMRJ</t>
  </si>
  <si>
    <t>DSR,XCT</t>
  </si>
  <si>
    <t>Y94C4NC8</t>
  </si>
  <si>
    <t>Product_AGXHY</t>
  </si>
  <si>
    <t>14x19x8 cm</t>
  </si>
  <si>
    <t>3TB68F</t>
  </si>
  <si>
    <t>LDT,FML</t>
  </si>
  <si>
    <t>BWUM58Z9</t>
  </si>
  <si>
    <t>Product_BTFXT</t>
  </si>
  <si>
    <t>13x9x6 cm</t>
  </si>
  <si>
    <t>VX5FOG</t>
  </si>
  <si>
    <t>NMI,RXX</t>
  </si>
  <si>
    <t>DZWSXWRN</t>
  </si>
  <si>
    <t>Product_RUMSI</t>
  </si>
  <si>
    <t>5x11x8 cm</t>
  </si>
  <si>
    <t>TLDJUG</t>
  </si>
  <si>
    <t>DBI,344</t>
  </si>
  <si>
    <t>OCSQCW1I</t>
  </si>
  <si>
    <t>Product_SZCGT</t>
  </si>
  <si>
    <t>14x8x10 cm</t>
  </si>
  <si>
    <t>CGABSC</t>
  </si>
  <si>
    <t>QAU,61J</t>
  </si>
  <si>
    <t>QX0EZMW7</t>
  </si>
  <si>
    <t>Product_W9SJ5</t>
  </si>
  <si>
    <t>XXFJSS</t>
  </si>
  <si>
    <t>DLN,DFG</t>
  </si>
  <si>
    <t>EYZF7BV3</t>
  </si>
  <si>
    <t>Product_C5ME1</t>
  </si>
  <si>
    <t>8x14x13 cm</t>
  </si>
  <si>
    <t>3R96J3</t>
  </si>
  <si>
    <t>NXJ,P5K</t>
  </si>
  <si>
    <t>ALSRI6OK</t>
  </si>
  <si>
    <t>Product_VPHVG</t>
  </si>
  <si>
    <t>14x20x15 cm</t>
  </si>
  <si>
    <t>BQIU8F</t>
  </si>
  <si>
    <t>SDO,AIJ</t>
  </si>
  <si>
    <t>1HTMGOBO</t>
  </si>
  <si>
    <t>Product_YI0M1</t>
  </si>
  <si>
    <t>16x13x10 cm</t>
  </si>
  <si>
    <t>L88V4X</t>
  </si>
  <si>
    <t>9IH,SN0</t>
  </si>
  <si>
    <t>GA4484CR</t>
  </si>
  <si>
    <t>Product_TZYMS</t>
  </si>
  <si>
    <t>17x15x18 cm</t>
  </si>
  <si>
    <t>ZO769U</t>
  </si>
  <si>
    <t>KCZ,25W</t>
  </si>
  <si>
    <t>JECT12VZ</t>
  </si>
  <si>
    <t>Product_TXZZF</t>
  </si>
  <si>
    <t>11x6x6 cm</t>
  </si>
  <si>
    <t>DDWAEQ</t>
  </si>
  <si>
    <t>6BA,XNJ</t>
  </si>
  <si>
    <t>S2RTM9YG</t>
  </si>
  <si>
    <t>Product_XDD0U</t>
  </si>
  <si>
    <t>12x16x13 cm</t>
  </si>
  <si>
    <t>1VT6OS</t>
  </si>
  <si>
    <t>1MI,NKW</t>
  </si>
  <si>
    <t>DWT01U27</t>
  </si>
  <si>
    <t>Product_QZ5FN</t>
  </si>
  <si>
    <t>16x16x10 cm</t>
  </si>
  <si>
    <t>LEWRF4</t>
  </si>
  <si>
    <t>FLH,4T8</t>
  </si>
  <si>
    <t>9TU7GIUP</t>
  </si>
  <si>
    <t>Product_YHWBG</t>
  </si>
  <si>
    <t>20x17x12 cm</t>
  </si>
  <si>
    <t>L4VBTG</t>
  </si>
  <si>
    <t>6SF,YQ8</t>
  </si>
  <si>
    <t>BB8SSFCS</t>
  </si>
  <si>
    <t>Product_EPX4W</t>
  </si>
  <si>
    <t>7x11x18 cm</t>
  </si>
  <si>
    <t>VQXX04</t>
  </si>
  <si>
    <t>YEO,BM3</t>
  </si>
  <si>
    <t>GVC5ZLEV</t>
  </si>
  <si>
    <t>Product_U9HV0</t>
  </si>
  <si>
    <t>8x6x19 cm</t>
  </si>
  <si>
    <t>6MB9Q3</t>
  </si>
  <si>
    <t>B15,K4C</t>
  </si>
  <si>
    <t>OB7MQP8D</t>
  </si>
  <si>
    <t>Product_3ZUBG</t>
  </si>
  <si>
    <t>KTWM2O</t>
  </si>
  <si>
    <t>ZRI,5KF</t>
  </si>
  <si>
    <t>7W4WHRHJ</t>
  </si>
  <si>
    <t>Product_NGIHC</t>
  </si>
  <si>
    <t>6x9x10 cm</t>
  </si>
  <si>
    <t>VPCV8X</t>
  </si>
  <si>
    <t>X6H,R03</t>
  </si>
  <si>
    <t>WETAP9OG</t>
  </si>
  <si>
    <t>Product_KY3UE</t>
  </si>
  <si>
    <t>5x6x20 cm</t>
  </si>
  <si>
    <t>GQE2HK</t>
  </si>
  <si>
    <t>3J1,CFX</t>
  </si>
  <si>
    <t>ISBA7KMG</t>
  </si>
  <si>
    <t>Product_NGMXE</t>
  </si>
  <si>
    <t>13x10x12 cm</t>
  </si>
  <si>
    <t>6O8ZG1</t>
  </si>
  <si>
    <t>XBV,70E</t>
  </si>
  <si>
    <t>SA1P5FGA</t>
  </si>
  <si>
    <t>Product_UQ1LL</t>
  </si>
  <si>
    <t>15x6x12 cm</t>
  </si>
  <si>
    <t>QZW4E1</t>
  </si>
  <si>
    <t>5TG,1FB</t>
  </si>
  <si>
    <t>4PSMM5PO</t>
  </si>
  <si>
    <t>Product_XJ228</t>
  </si>
  <si>
    <t>18x15x19 cm</t>
  </si>
  <si>
    <t>ZGPG7N</t>
  </si>
  <si>
    <t>T02,JLD</t>
  </si>
  <si>
    <t>NCZNE0GU</t>
  </si>
  <si>
    <t>Product_ZV5VS</t>
  </si>
  <si>
    <t>5x15x13 cm</t>
  </si>
  <si>
    <t>TO3ARF</t>
  </si>
  <si>
    <t>B03,NK6</t>
  </si>
  <si>
    <t>IZDCI0YP</t>
  </si>
  <si>
    <t>Product_DGNG2</t>
  </si>
  <si>
    <t>18x8x20 cm</t>
  </si>
  <si>
    <t>KOLLSW</t>
  </si>
  <si>
    <t>END,1FZ</t>
  </si>
  <si>
    <t>NLABZ764</t>
  </si>
  <si>
    <t>Product_P5B2N</t>
  </si>
  <si>
    <t>15x13x5 cm</t>
  </si>
  <si>
    <t>MWTL7G</t>
  </si>
  <si>
    <t>PIW,LYB</t>
  </si>
  <si>
    <t>Q5CT2SFF</t>
  </si>
  <si>
    <t>Product_ATLDF</t>
  </si>
  <si>
    <t>8x14x20 cm</t>
  </si>
  <si>
    <t>IIBL9I</t>
  </si>
  <si>
    <t>D2R,ZY5</t>
  </si>
  <si>
    <t>I473OI2I</t>
  </si>
  <si>
    <t>Product_EIQ0T</t>
  </si>
  <si>
    <t>OYXIYC</t>
  </si>
  <si>
    <t>5F8,WDO</t>
  </si>
  <si>
    <t>000TV1KT</t>
  </si>
  <si>
    <t>Product_W36TS</t>
  </si>
  <si>
    <t>19x12x8 cm</t>
  </si>
  <si>
    <t>C0ZIQP</t>
  </si>
  <si>
    <t>N9N,LGT</t>
  </si>
  <si>
    <t>LRL0540I</t>
  </si>
  <si>
    <t>Product_T72T3</t>
  </si>
  <si>
    <t>UR1M4H</t>
  </si>
  <si>
    <t>ZMA,VCL</t>
  </si>
  <si>
    <t>14E6GAJU</t>
  </si>
  <si>
    <t>Product_MVUM7</t>
  </si>
  <si>
    <t>17x12x7 cm</t>
  </si>
  <si>
    <t>2LCU7J</t>
  </si>
  <si>
    <t>Z66,X3V</t>
  </si>
  <si>
    <t>RAYNA4PL</t>
  </si>
  <si>
    <t>Product_SS619</t>
  </si>
  <si>
    <t>16x20x12 cm</t>
  </si>
  <si>
    <t>RZV5SD</t>
  </si>
  <si>
    <t>0NC,JM7</t>
  </si>
  <si>
    <t>GN7ENBIW</t>
  </si>
  <si>
    <t>Product_XLLUK</t>
  </si>
  <si>
    <t>18x17x18 cm</t>
  </si>
  <si>
    <t>9NWNLD</t>
  </si>
  <si>
    <t>JP9,2TC</t>
  </si>
  <si>
    <t>GPJRQ788</t>
  </si>
  <si>
    <t>Product_M31TQ</t>
  </si>
  <si>
    <t>13x11x18 cm</t>
  </si>
  <si>
    <t>MN13FF</t>
  </si>
  <si>
    <t>U4V,SC6</t>
  </si>
  <si>
    <t>XTMPANEZ</t>
  </si>
  <si>
    <t>Product_ZKGBM</t>
  </si>
  <si>
    <t>7x19x9 cm</t>
  </si>
  <si>
    <t>ORPZ5T</t>
  </si>
  <si>
    <t>OTV,8VR</t>
  </si>
  <si>
    <t>YU87O6IQ</t>
  </si>
  <si>
    <t>Product_HJ1Q0</t>
  </si>
  <si>
    <t>9x5x6 cm</t>
  </si>
  <si>
    <t>2OK0Q1</t>
  </si>
  <si>
    <t>U05,GYZ</t>
  </si>
  <si>
    <t>I3GRW9SX</t>
  </si>
  <si>
    <t>Product_RQGJ8</t>
  </si>
  <si>
    <t>ZVPT98</t>
  </si>
  <si>
    <t>E4S,ZLD</t>
  </si>
  <si>
    <t>831BGN4U</t>
  </si>
  <si>
    <t>Product_ESKGM</t>
  </si>
  <si>
    <t>18x13x9 cm</t>
  </si>
  <si>
    <t>81M5D5</t>
  </si>
  <si>
    <t>LKL,U90</t>
  </si>
  <si>
    <t>5EMCCDGL</t>
  </si>
  <si>
    <t>Product_WZFFR</t>
  </si>
  <si>
    <t>18x6x19 cm</t>
  </si>
  <si>
    <t>FRCQ3U</t>
  </si>
  <si>
    <t>V5K,B35</t>
  </si>
  <si>
    <t>OTDGALV8</t>
  </si>
  <si>
    <t>Product_PDDDR</t>
  </si>
  <si>
    <t>13x15x17 cm</t>
  </si>
  <si>
    <t>NO05OB</t>
  </si>
  <si>
    <t>U9S,0FP</t>
  </si>
  <si>
    <t>3DQQOG9S</t>
  </si>
  <si>
    <t>Product_BG3UN</t>
  </si>
  <si>
    <t>YRCOLG</t>
  </si>
  <si>
    <t>EEX,VDT</t>
  </si>
  <si>
    <t>518HQZ9P</t>
  </si>
  <si>
    <t>Product_OIK2P</t>
  </si>
  <si>
    <t>16x13x13 cm</t>
  </si>
  <si>
    <t>8PDZP3</t>
  </si>
  <si>
    <t>ZGU,AJC</t>
  </si>
  <si>
    <t>IV609UUG</t>
  </si>
  <si>
    <t>Product_S83EZ</t>
  </si>
  <si>
    <t>7x7x8 cm</t>
  </si>
  <si>
    <t>W08QAQ</t>
  </si>
  <si>
    <t>H9J,8MD</t>
  </si>
  <si>
    <t>2ZLOWSSY</t>
  </si>
  <si>
    <t>Product_F2ITA</t>
  </si>
  <si>
    <t>18x16x15 cm</t>
  </si>
  <si>
    <t>1ZX6Z6</t>
  </si>
  <si>
    <t>3PU,P2G</t>
  </si>
  <si>
    <t>APCBXLIH</t>
  </si>
  <si>
    <t>Product_89J0S</t>
  </si>
  <si>
    <t>18x6x10 cm</t>
  </si>
  <si>
    <t>BNZYTS</t>
  </si>
  <si>
    <t>UI1,B6I</t>
  </si>
  <si>
    <t>0W77XXGF</t>
  </si>
  <si>
    <t>Product_KVCAL</t>
  </si>
  <si>
    <t>18x19x14 cm</t>
  </si>
  <si>
    <t>H3XT1N</t>
  </si>
  <si>
    <t>HS8,B5M</t>
  </si>
  <si>
    <t>307CWO5K</t>
  </si>
  <si>
    <t>Product_D70JK</t>
  </si>
  <si>
    <t>12x18x12 cm</t>
  </si>
  <si>
    <t>NOO4BE</t>
  </si>
  <si>
    <t>WXR,DL2</t>
  </si>
  <si>
    <t>GOD0HDIP</t>
  </si>
  <si>
    <t>Product_1KGPC</t>
  </si>
  <si>
    <t>6x11x11 cm</t>
  </si>
  <si>
    <t>FUCC66</t>
  </si>
  <si>
    <t>08F,N1X</t>
  </si>
  <si>
    <t>UQ8MHKLG</t>
  </si>
  <si>
    <t>Product_IJTVJ</t>
  </si>
  <si>
    <t>16x14x13 cm</t>
  </si>
  <si>
    <t>YFSZ1K</t>
  </si>
  <si>
    <t>NCC,TY2</t>
  </si>
  <si>
    <t>RKYL5PNO</t>
  </si>
  <si>
    <t>Product_JNNK7</t>
  </si>
  <si>
    <t>19x10x13 cm</t>
  </si>
  <si>
    <t>ZZZQWR</t>
  </si>
  <si>
    <t>MJR,30Y</t>
  </si>
  <si>
    <t>DJ6DUPWC</t>
  </si>
  <si>
    <t>Product_XZY61</t>
  </si>
  <si>
    <t>10x12x8 cm</t>
  </si>
  <si>
    <t>FQSPVH</t>
  </si>
  <si>
    <t>J84,OW2</t>
  </si>
  <si>
    <t>VZRTVE7M</t>
  </si>
  <si>
    <t>Product_SQZRF</t>
  </si>
  <si>
    <t>7x13x20 cm</t>
  </si>
  <si>
    <t>LU3N71</t>
  </si>
  <si>
    <t>V33,MOS</t>
  </si>
  <si>
    <t>7PGV023V</t>
  </si>
  <si>
    <t>Product_PAIPF</t>
  </si>
  <si>
    <t>10x19x12 cm</t>
  </si>
  <si>
    <t>FGLFKA</t>
  </si>
  <si>
    <t>UAO,MR8</t>
  </si>
  <si>
    <t>KOQRK0PP</t>
  </si>
  <si>
    <t>Product_X6X0V</t>
  </si>
  <si>
    <t>D3NE3N</t>
  </si>
  <si>
    <t>JF5,K7P</t>
  </si>
  <si>
    <t>PTWM7567</t>
  </si>
  <si>
    <t>Product_2APPY</t>
  </si>
  <si>
    <t>20x12x11 cm</t>
  </si>
  <si>
    <t>D0QY2P</t>
  </si>
  <si>
    <t>SNC,EE1</t>
  </si>
  <si>
    <t>V90PWEX4</t>
  </si>
  <si>
    <t>Product_T1HCW</t>
  </si>
  <si>
    <t>17x18x9 cm</t>
  </si>
  <si>
    <t>86QS9G</t>
  </si>
  <si>
    <t>7OW,ZCX</t>
  </si>
  <si>
    <t>RHMULEXJ</t>
  </si>
  <si>
    <t>Product_Z43B9</t>
  </si>
  <si>
    <t>18x18x14 cm</t>
  </si>
  <si>
    <t>HD6T1Q</t>
  </si>
  <si>
    <t>CQV,8X1</t>
  </si>
  <si>
    <t>XGFSK62S</t>
  </si>
  <si>
    <t>Product_09YRL</t>
  </si>
  <si>
    <t>19x18x20 cm</t>
  </si>
  <si>
    <t>UO0LZ3</t>
  </si>
  <si>
    <t>KJA,6TH</t>
  </si>
  <si>
    <t>63Z7PFO5</t>
  </si>
  <si>
    <t>Product_5KLT4</t>
  </si>
  <si>
    <t>9x11x13 cm</t>
  </si>
  <si>
    <t>2K1BGE</t>
  </si>
  <si>
    <t>IM0,2Z8</t>
  </si>
  <si>
    <t>MIRYFBNK</t>
  </si>
  <si>
    <t>Product_QBWVF</t>
  </si>
  <si>
    <t>10x20x14 cm</t>
  </si>
  <si>
    <t>A37027</t>
  </si>
  <si>
    <t>AYK,59X</t>
  </si>
  <si>
    <t>EDHVO1E0</t>
  </si>
  <si>
    <t>Product_LY2U6</t>
  </si>
  <si>
    <t>8x18x8 cm</t>
  </si>
  <si>
    <t>Y31ABE</t>
  </si>
  <si>
    <t>DMQ,T0Q</t>
  </si>
  <si>
    <t>UDNH2NNA</t>
  </si>
  <si>
    <t>Product_2VM9H</t>
  </si>
  <si>
    <t>G3LX62</t>
  </si>
  <si>
    <t>Y4E,J47</t>
  </si>
  <si>
    <t>IQSIYHDJ</t>
  </si>
  <si>
    <t>Product_3LC1I</t>
  </si>
  <si>
    <t>5x7x5 cm</t>
  </si>
  <si>
    <t>DM9GVA</t>
  </si>
  <si>
    <t>8I0,KG1</t>
  </si>
  <si>
    <t>NPT6KIM0</t>
  </si>
  <si>
    <t>Product_QKTPC</t>
  </si>
  <si>
    <t>5x15x19 cm</t>
  </si>
  <si>
    <t>QB4H4V</t>
  </si>
  <si>
    <t>OO9,5SV</t>
  </si>
  <si>
    <t>6KP0N8O2</t>
  </si>
  <si>
    <t>Product_3TGP4</t>
  </si>
  <si>
    <t>9R5BUA</t>
  </si>
  <si>
    <t>ZKM,L94</t>
  </si>
  <si>
    <t>FDO2XGS2</t>
  </si>
  <si>
    <t>Product_6WEKN</t>
  </si>
  <si>
    <t>13x16x15 cm</t>
  </si>
  <si>
    <t>LX6PT3</t>
  </si>
  <si>
    <t>KZ6,0Y2</t>
  </si>
  <si>
    <t>PPNTEJBG</t>
  </si>
  <si>
    <t>Product_ONTFB</t>
  </si>
  <si>
    <t>11x20x12 cm</t>
  </si>
  <si>
    <t>TYDE4O</t>
  </si>
  <si>
    <t>BR7,YA0</t>
  </si>
  <si>
    <t>MWT8DGV1</t>
  </si>
  <si>
    <t>Product_SAV2A</t>
  </si>
  <si>
    <t>12x14x8 cm</t>
  </si>
  <si>
    <t>VQDYVV</t>
  </si>
  <si>
    <t>6WT,9AN</t>
  </si>
  <si>
    <t>MS1HHYEB</t>
  </si>
  <si>
    <t>Product_SXTGF</t>
  </si>
  <si>
    <t>20x18x13 cm</t>
  </si>
  <si>
    <t>MHEI51</t>
  </si>
  <si>
    <t>NLT,9E8</t>
  </si>
  <si>
    <t>NGZ7RNGK</t>
  </si>
  <si>
    <t>Product_XXP2P</t>
  </si>
  <si>
    <t>5x14x19 cm</t>
  </si>
  <si>
    <t>43479Z</t>
  </si>
  <si>
    <t>APF,V0W</t>
  </si>
  <si>
    <t>QI696AWD</t>
  </si>
  <si>
    <t>Product_EAQ55</t>
  </si>
  <si>
    <t>19x15x16 cm</t>
  </si>
  <si>
    <t>M7NPPY</t>
  </si>
  <si>
    <t>T7L,9B4</t>
  </si>
  <si>
    <t>R9SUCBTI</t>
  </si>
  <si>
    <t>Product_AG9OS</t>
  </si>
  <si>
    <t>15x15x13 cm</t>
  </si>
  <si>
    <t>YUCRIO</t>
  </si>
  <si>
    <t>DD7,RTD</t>
  </si>
  <si>
    <t>NWI9WN8E</t>
  </si>
  <si>
    <t>Product_WT042</t>
  </si>
  <si>
    <t>14x13x18 cm</t>
  </si>
  <si>
    <t>8RSC4A</t>
  </si>
  <si>
    <t>S7T,SGX</t>
  </si>
  <si>
    <t>MTEX410Z</t>
  </si>
  <si>
    <t>Product_FEK7I</t>
  </si>
  <si>
    <t>11x19x15 cm</t>
  </si>
  <si>
    <t>HBHJH1</t>
  </si>
  <si>
    <t>PYB,HEF</t>
  </si>
  <si>
    <t>BY06VAOC</t>
  </si>
  <si>
    <t>Product_DDUW8</t>
  </si>
  <si>
    <t>5x20x16 cm</t>
  </si>
  <si>
    <t>52HOFC</t>
  </si>
  <si>
    <t>S2H,ZB5</t>
  </si>
  <si>
    <t>TB87IX6I</t>
  </si>
  <si>
    <t>Product_J2VT5</t>
  </si>
  <si>
    <t>20x13x16 cm</t>
  </si>
  <si>
    <t>RSWMVP</t>
  </si>
  <si>
    <t>5G0,8Z8</t>
  </si>
  <si>
    <t>RFIEICT3</t>
  </si>
  <si>
    <t>Product_CLX1S</t>
  </si>
  <si>
    <t>400P58</t>
  </si>
  <si>
    <t>LYN,5LZ</t>
  </si>
  <si>
    <t>J1IYRLXJ</t>
  </si>
  <si>
    <t>Product_E1MWL</t>
  </si>
  <si>
    <t>5x8x18 cm</t>
  </si>
  <si>
    <t>FOL3YD</t>
  </si>
  <si>
    <t>ISK,SXI</t>
  </si>
  <si>
    <t>0YS9G5KT</t>
  </si>
  <si>
    <t>Product_628LD</t>
  </si>
  <si>
    <t>5x16x16 cm</t>
  </si>
  <si>
    <t>N6U7BR</t>
  </si>
  <si>
    <t>OBV,QR1</t>
  </si>
  <si>
    <t>ARENK3PY</t>
  </si>
  <si>
    <t>Product_FVQK6</t>
  </si>
  <si>
    <t>5x11x20 cm</t>
  </si>
  <si>
    <t>A46NFA</t>
  </si>
  <si>
    <t>GRV,L96</t>
  </si>
  <si>
    <t>F018SMQH</t>
  </si>
  <si>
    <t>Product_LWMBF</t>
  </si>
  <si>
    <t>14x6x19 cm</t>
  </si>
  <si>
    <t>L6MLBH</t>
  </si>
  <si>
    <t>NJH,ZZC</t>
  </si>
  <si>
    <t>QHBC9XP1</t>
  </si>
  <si>
    <t>Product_6CCKH</t>
  </si>
  <si>
    <t>11x11x18 cm</t>
  </si>
  <si>
    <t>ND373Q</t>
  </si>
  <si>
    <t>PJ8,077</t>
  </si>
  <si>
    <t>JQM18IHS</t>
  </si>
  <si>
    <t>Product_Q2QAJ</t>
  </si>
  <si>
    <t>12x15x6 cm</t>
  </si>
  <si>
    <t>KDM4TP</t>
  </si>
  <si>
    <t>0JV,QV8</t>
  </si>
  <si>
    <t>GQMOLROR</t>
  </si>
  <si>
    <t>Product_RRXPQ</t>
  </si>
  <si>
    <t>20x10x9 cm</t>
  </si>
  <si>
    <t>N8Q5VR</t>
  </si>
  <si>
    <t>MY9,VLU</t>
  </si>
  <si>
    <t>ALCBPNDL</t>
  </si>
  <si>
    <t>Product_7BSGR</t>
  </si>
  <si>
    <t>18x9x19 cm</t>
  </si>
  <si>
    <t>FN7V0Y</t>
  </si>
  <si>
    <t>VNC,AUY</t>
  </si>
  <si>
    <t>L27CTUYX</t>
  </si>
  <si>
    <t>Product_5YBLE</t>
  </si>
  <si>
    <t>17x7x17 cm</t>
  </si>
  <si>
    <t>8VEMYE</t>
  </si>
  <si>
    <t>1WF,CYV</t>
  </si>
  <si>
    <t>IGKWS1TD</t>
  </si>
  <si>
    <t>Product_CBLVA</t>
  </si>
  <si>
    <t>13x7x10 cm</t>
  </si>
  <si>
    <t>Q8Y4NU</t>
  </si>
  <si>
    <t>X3Y,A52</t>
  </si>
  <si>
    <t>JXA8A46O</t>
  </si>
  <si>
    <t>Product_4EFOV</t>
  </si>
  <si>
    <t>12x7x15 cm</t>
  </si>
  <si>
    <t>74FYB9</t>
  </si>
  <si>
    <t>09H,CGM</t>
  </si>
  <si>
    <t>LIFLZEN5</t>
  </si>
  <si>
    <t>Product_0GMBQ</t>
  </si>
  <si>
    <t>6x16x19 cm</t>
  </si>
  <si>
    <t>QW53GL</t>
  </si>
  <si>
    <t>LML,C2R</t>
  </si>
  <si>
    <t>UQFIYAQ1</t>
  </si>
  <si>
    <t>Product_LELJQ</t>
  </si>
  <si>
    <t>95LMHM</t>
  </si>
  <si>
    <t>COB,1VF</t>
  </si>
  <si>
    <t>3X7R8V3Q</t>
  </si>
  <si>
    <t>Product_VAQG0</t>
  </si>
  <si>
    <t>16x20x15 cm</t>
  </si>
  <si>
    <t>179PRT</t>
  </si>
  <si>
    <t>B47,5HG</t>
  </si>
  <si>
    <t>EGGVO9JV</t>
  </si>
  <si>
    <t>Product_ANIH3</t>
  </si>
  <si>
    <t>7x9x19 cm</t>
  </si>
  <si>
    <t>4LFLLU</t>
  </si>
  <si>
    <t>2KD,WXX</t>
  </si>
  <si>
    <t>0JUUWL0H</t>
  </si>
  <si>
    <t>Product_0T843</t>
  </si>
  <si>
    <t>17x17x17 cm</t>
  </si>
  <si>
    <t>H0L425</t>
  </si>
  <si>
    <t>J0M,B1F</t>
  </si>
  <si>
    <t>U933HBZZ</t>
  </si>
  <si>
    <t>Product_AEV56</t>
  </si>
  <si>
    <t>16x9x20 cm</t>
  </si>
  <si>
    <t>3OBUK9</t>
  </si>
  <si>
    <t>G8R,QI8</t>
  </si>
  <si>
    <t>VTBA36U2</t>
  </si>
  <si>
    <t>Product_IQM27</t>
  </si>
  <si>
    <t>8x6x9 cm</t>
  </si>
  <si>
    <t>8AGHMH</t>
  </si>
  <si>
    <t>HO3,O3M</t>
  </si>
  <si>
    <t>DPVVX3W9</t>
  </si>
  <si>
    <t>Product_2UWSE</t>
  </si>
  <si>
    <t>6x19x19 cm</t>
  </si>
  <si>
    <t>644LYZ</t>
  </si>
  <si>
    <t>82T,EQX</t>
  </si>
  <si>
    <t>MH78C1WW</t>
  </si>
  <si>
    <t>Product_K9GLO</t>
  </si>
  <si>
    <t>17x9x10 cm</t>
  </si>
  <si>
    <t>BFIU34</t>
  </si>
  <si>
    <t>RND,CO1</t>
  </si>
  <si>
    <t>D3HPAS4E</t>
  </si>
  <si>
    <t>Product_3CY7N</t>
  </si>
  <si>
    <t>13x11x15 cm</t>
  </si>
  <si>
    <t>C3YH2I</t>
  </si>
  <si>
    <t>2MR,9K8</t>
  </si>
  <si>
    <t>Y34886GV</t>
  </si>
  <si>
    <t>Product_03JWV</t>
  </si>
  <si>
    <t>17x15x9 cm</t>
  </si>
  <si>
    <t>8SHE4Q</t>
  </si>
  <si>
    <t>6TP,SXQ</t>
  </si>
  <si>
    <t>BUKH2Z0O</t>
  </si>
  <si>
    <t>Product_BHQZB</t>
  </si>
  <si>
    <t>8x14x10 cm</t>
  </si>
  <si>
    <t>0DHGEE</t>
  </si>
  <si>
    <t>UIR,4K7</t>
  </si>
  <si>
    <t>XR4KM61Q</t>
  </si>
  <si>
    <t>Product_GIO9R</t>
  </si>
  <si>
    <t>H593FK</t>
  </si>
  <si>
    <t>6M5,VHO</t>
  </si>
  <si>
    <t>25VC68FP</t>
  </si>
  <si>
    <t>Product_O61OE</t>
  </si>
  <si>
    <t>OXM3HX</t>
  </si>
  <si>
    <t>6GM,6VU</t>
  </si>
  <si>
    <t>G0FPFIW1</t>
  </si>
  <si>
    <t>Product_HDE1Z</t>
  </si>
  <si>
    <t>7H6989</t>
  </si>
  <si>
    <t>BQI,7IB</t>
  </si>
  <si>
    <t>9SMB90TF</t>
  </si>
  <si>
    <t>Product_M5W9V</t>
  </si>
  <si>
    <t>292BSX</t>
  </si>
  <si>
    <t>TGX,7T1</t>
  </si>
  <si>
    <t>R4OUCMMG</t>
  </si>
  <si>
    <t>Product_C55TW</t>
  </si>
  <si>
    <t>0FSGIS</t>
  </si>
  <si>
    <t>SSO,9J6</t>
  </si>
  <si>
    <t>1OJK06N0</t>
  </si>
  <si>
    <t>Product_O1IU6</t>
  </si>
  <si>
    <t>19x12x13 cm</t>
  </si>
  <si>
    <t>PKT8MM</t>
  </si>
  <si>
    <t>G4E,H7J</t>
  </si>
  <si>
    <t>F4WSC8UG</t>
  </si>
  <si>
    <t>Product_896ZW</t>
  </si>
  <si>
    <t>10x9x18 cm</t>
  </si>
  <si>
    <t>BE4REE</t>
  </si>
  <si>
    <t>HPU,CWJ</t>
  </si>
  <si>
    <t>13Q1FR0A</t>
  </si>
  <si>
    <t>Product_II3BP</t>
  </si>
  <si>
    <t>5x10x10 cm</t>
  </si>
  <si>
    <t>RG1TUT</t>
  </si>
  <si>
    <t>WJ5,EIM</t>
  </si>
  <si>
    <t>SFHERESZ</t>
  </si>
  <si>
    <t>Product_2GTPU</t>
  </si>
  <si>
    <t>19x16x7 cm</t>
  </si>
  <si>
    <t>8L14HK</t>
  </si>
  <si>
    <t>3ET,SVX</t>
  </si>
  <si>
    <t>ZTOHTE2K</t>
  </si>
  <si>
    <t>Product_CXA9Z</t>
  </si>
  <si>
    <t>EW2CRH</t>
  </si>
  <si>
    <t>K0O,F3C</t>
  </si>
  <si>
    <t>P0OZR5TL</t>
  </si>
  <si>
    <t>Product_8KRF6</t>
  </si>
  <si>
    <t>6x5x7 cm</t>
  </si>
  <si>
    <t>KVQ8LU</t>
  </si>
  <si>
    <t>MGE,PRG</t>
  </si>
  <si>
    <t>8QKSCRL8</t>
  </si>
  <si>
    <t>Product_WQXNS</t>
  </si>
  <si>
    <t>18x12x10 cm</t>
  </si>
  <si>
    <t>XUTA6L</t>
  </si>
  <si>
    <t>KFY,18L</t>
  </si>
  <si>
    <t>ZZ29AOOV</t>
  </si>
  <si>
    <t>Product_ZA8HD</t>
  </si>
  <si>
    <t>20x16x9 cm</t>
  </si>
  <si>
    <t>RTMNS4</t>
  </si>
  <si>
    <t>UNF,3Q3</t>
  </si>
  <si>
    <t>HH3XVDK2</t>
  </si>
  <si>
    <t>Product_SDCWV</t>
  </si>
  <si>
    <t>20x5x9 cm</t>
  </si>
  <si>
    <t>L8GMO5</t>
  </si>
  <si>
    <t>RNC,JK5</t>
  </si>
  <si>
    <t>7RKE97HH</t>
  </si>
  <si>
    <t>Product_92HDW</t>
  </si>
  <si>
    <t>13x7x8 cm</t>
  </si>
  <si>
    <t>TTHOZ6</t>
  </si>
  <si>
    <t>SC0,5BU</t>
  </si>
  <si>
    <t>UMPI98EY</t>
  </si>
  <si>
    <t>Product_V2V58</t>
  </si>
  <si>
    <t>11x20x7 cm</t>
  </si>
  <si>
    <t>Y5UNLK</t>
  </si>
  <si>
    <t>UP5,F1P</t>
  </si>
  <si>
    <t>ZHYR39EW</t>
  </si>
  <si>
    <t>Product_FZ68I</t>
  </si>
  <si>
    <t>15x12x15 cm</t>
  </si>
  <si>
    <t>88Z8NS</t>
  </si>
  <si>
    <t>0VJ,BV3</t>
  </si>
  <si>
    <t>90VUMHZA</t>
  </si>
  <si>
    <t>Product_254MO</t>
  </si>
  <si>
    <t>13x6x14 cm</t>
  </si>
  <si>
    <t>EJ0965</t>
  </si>
  <si>
    <t>SO4,6F8</t>
  </si>
  <si>
    <t>0TB36XF5</t>
  </si>
  <si>
    <t>Product_JXN1J</t>
  </si>
  <si>
    <t>10x10x7 cm</t>
  </si>
  <si>
    <t>IO2XAA</t>
  </si>
  <si>
    <t>MC0,ADU</t>
  </si>
  <si>
    <t>H9L37BS8</t>
  </si>
  <si>
    <t>Product_1YPWS</t>
  </si>
  <si>
    <t>18x15x17 cm</t>
  </si>
  <si>
    <t>9B0ADH</t>
  </si>
  <si>
    <t>TKV,ABK</t>
  </si>
  <si>
    <t>WB7E0AYA</t>
  </si>
  <si>
    <t>Product_8D56K</t>
  </si>
  <si>
    <t>8x6x11 cm</t>
  </si>
  <si>
    <t>YQ44IH</t>
  </si>
  <si>
    <t>508,H52</t>
  </si>
  <si>
    <t>862ZRPAO</t>
  </si>
  <si>
    <t>Product_ITPJL</t>
  </si>
  <si>
    <t>9x18x10 cm</t>
  </si>
  <si>
    <t>J1N9HU</t>
  </si>
  <si>
    <t>NL2,XYD</t>
  </si>
  <si>
    <t>UCXTXTC5</t>
  </si>
  <si>
    <t>Product_2GKLI</t>
  </si>
  <si>
    <t>10x10x5 cm</t>
  </si>
  <si>
    <t>YX9MLS</t>
  </si>
  <si>
    <t>V8A,RB7</t>
  </si>
  <si>
    <t>LMVYPTCO</t>
  </si>
  <si>
    <t>Product_G6DKW</t>
  </si>
  <si>
    <t>7x18x8 cm</t>
  </si>
  <si>
    <t>0WLDXT</t>
  </si>
  <si>
    <t>2K6,N6G</t>
  </si>
  <si>
    <t>QROBAF9W</t>
  </si>
  <si>
    <t>Product_VTXGQ</t>
  </si>
  <si>
    <t>9x13x19 cm</t>
  </si>
  <si>
    <t>W1WO86</t>
  </si>
  <si>
    <t>CK9,5UA</t>
  </si>
  <si>
    <t>4C1KLHJD</t>
  </si>
  <si>
    <t>Product_0H75N</t>
  </si>
  <si>
    <t>15x14x14 cm</t>
  </si>
  <si>
    <t>DFW2Y9</t>
  </si>
  <si>
    <t>P63,PNJ</t>
  </si>
  <si>
    <t>4C4HZGOU</t>
  </si>
  <si>
    <t>Product_Q2ARD</t>
  </si>
  <si>
    <t>20x8x15 cm</t>
  </si>
  <si>
    <t>CHH92P</t>
  </si>
  <si>
    <t>TXM,MB5</t>
  </si>
  <si>
    <t>JY0ERSAJ</t>
  </si>
  <si>
    <t>Product_Y8T2T</t>
  </si>
  <si>
    <t>16x20x9 cm</t>
  </si>
  <si>
    <t>DUAVL0</t>
  </si>
  <si>
    <t>VVD,V1D</t>
  </si>
  <si>
    <t>RKDL1Z1F</t>
  </si>
  <si>
    <t>Product_1HLXR</t>
  </si>
  <si>
    <t>10x19x20 cm</t>
  </si>
  <si>
    <t>AY65GE</t>
  </si>
  <si>
    <t>DCQ,ML4</t>
  </si>
  <si>
    <t>TWXEWY38</t>
  </si>
  <si>
    <t>Product_RVK9B</t>
  </si>
  <si>
    <t>5x7x8 cm</t>
  </si>
  <si>
    <t>VHX0OA</t>
  </si>
  <si>
    <t>9BK,VM8</t>
  </si>
  <si>
    <t>QZ3BBVZO</t>
  </si>
  <si>
    <t>Product_3PM6Z</t>
  </si>
  <si>
    <t>CVEIA7</t>
  </si>
  <si>
    <t>A57,B02</t>
  </si>
  <si>
    <t>BX8M5AZZ</t>
  </si>
  <si>
    <t>Product_M2LND</t>
  </si>
  <si>
    <t>20x9x8 cm</t>
  </si>
  <si>
    <t>97C29F</t>
  </si>
  <si>
    <t>1BK,Z9Q</t>
  </si>
  <si>
    <t>YCQSL40F</t>
  </si>
  <si>
    <t>Product_R1XZU</t>
  </si>
  <si>
    <t>11x11x10 cm</t>
  </si>
  <si>
    <t>GLO6XL</t>
  </si>
  <si>
    <t>UMR,52R</t>
  </si>
  <si>
    <t>LF74TBN7</t>
  </si>
  <si>
    <t>Product_6EKN6</t>
  </si>
  <si>
    <t>18x10x15 cm</t>
  </si>
  <si>
    <t>CICE51</t>
  </si>
  <si>
    <t>46K,M2H</t>
  </si>
  <si>
    <t>QXI1C8SJ</t>
  </si>
  <si>
    <t>Product_X04JD</t>
  </si>
  <si>
    <t>20x14x9 cm</t>
  </si>
  <si>
    <t>EOHAJU</t>
  </si>
  <si>
    <t>XIP,9S8</t>
  </si>
  <si>
    <t>X6T363GX</t>
  </si>
  <si>
    <t>Product_7O2MF</t>
  </si>
  <si>
    <t>10x7x7 cm</t>
  </si>
  <si>
    <t>9E7W34</t>
  </si>
  <si>
    <t>W1M,482</t>
  </si>
  <si>
    <t>DMHQRR8L</t>
  </si>
  <si>
    <t>Product_R512H</t>
  </si>
  <si>
    <t>12x15x13 cm</t>
  </si>
  <si>
    <t>00ZTIS</t>
  </si>
  <si>
    <t>CKO,1Y3</t>
  </si>
  <si>
    <t>V4S81UI5</t>
  </si>
  <si>
    <t>Product_R645Y</t>
  </si>
  <si>
    <t>XBHT63</t>
  </si>
  <si>
    <t>6SJ,5HY</t>
  </si>
  <si>
    <t>JS2SRTKV</t>
  </si>
  <si>
    <t>Product_P5Q0V</t>
  </si>
  <si>
    <t>6x5x17 cm</t>
  </si>
  <si>
    <t>L7ZMU2</t>
  </si>
  <si>
    <t>WB4,GB2</t>
  </si>
  <si>
    <t>FR41IIWE</t>
  </si>
  <si>
    <t>Product_5XYTB</t>
  </si>
  <si>
    <t>13x13x15 cm</t>
  </si>
  <si>
    <t>S9YPF2</t>
  </si>
  <si>
    <t>DSH,DTB</t>
  </si>
  <si>
    <t>UOCZHJ7C</t>
  </si>
  <si>
    <t>Product_USKKQ</t>
  </si>
  <si>
    <t>300H70</t>
  </si>
  <si>
    <t>3RI,JYF</t>
  </si>
  <si>
    <t>0POHE13R</t>
  </si>
  <si>
    <t>Product_4ICPX</t>
  </si>
  <si>
    <t>13x7x16 cm</t>
  </si>
  <si>
    <t>XMNTVS</t>
  </si>
  <si>
    <t>62S,ANB</t>
  </si>
  <si>
    <t>PYPIJUEE</t>
  </si>
  <si>
    <t>Product_BN41E</t>
  </si>
  <si>
    <t>17x8x20 cm</t>
  </si>
  <si>
    <t>Q8RICG</t>
  </si>
  <si>
    <t>X5T,DN2</t>
  </si>
  <si>
    <t>ER5FS937</t>
  </si>
  <si>
    <t>Product_XCVKM</t>
  </si>
  <si>
    <t>9x6x19 cm</t>
  </si>
  <si>
    <t>PC21R6</t>
  </si>
  <si>
    <t>POS,BE9</t>
  </si>
  <si>
    <t>839U5I66</t>
  </si>
  <si>
    <t>Product_SRZ4Z</t>
  </si>
  <si>
    <t>14x6x20 cm</t>
  </si>
  <si>
    <t>SR557R</t>
  </si>
  <si>
    <t>M3Y,DPI</t>
  </si>
  <si>
    <t>YTXI1RV2</t>
  </si>
  <si>
    <t>Product_1ARFD</t>
  </si>
  <si>
    <t>10x18x10 cm</t>
  </si>
  <si>
    <t>UL5OX8</t>
  </si>
  <si>
    <t>SE8,T0D</t>
  </si>
  <si>
    <t>TTL682YX</t>
  </si>
  <si>
    <t>Product_7DHJI</t>
  </si>
  <si>
    <t>20x17x13 cm</t>
  </si>
  <si>
    <t>TCDSIC</t>
  </si>
  <si>
    <t>FVV,43W</t>
  </si>
  <si>
    <t>MV8WNBOB</t>
  </si>
  <si>
    <t>Product_01AZC</t>
  </si>
  <si>
    <t>11x18x6 cm</t>
  </si>
  <si>
    <t>NKVLKR</t>
  </si>
  <si>
    <t>I13,KQA</t>
  </si>
  <si>
    <t>NAJ57PXF</t>
  </si>
  <si>
    <t>Product_JY006</t>
  </si>
  <si>
    <t>17x20x13 cm</t>
  </si>
  <si>
    <t>3LU6NL</t>
  </si>
  <si>
    <t>PEO,SYT</t>
  </si>
  <si>
    <t>67VL9265</t>
  </si>
  <si>
    <t>Product_T3EPN</t>
  </si>
  <si>
    <t>ZRNFCM</t>
  </si>
  <si>
    <t>4DD,7TS</t>
  </si>
  <si>
    <t>XXTIMXZM</t>
  </si>
  <si>
    <t>Product_9BZ58</t>
  </si>
  <si>
    <t>18x9x20 cm</t>
  </si>
  <si>
    <t>JIAAT5</t>
  </si>
  <si>
    <t>PL2,MUA</t>
  </si>
  <si>
    <t>TLQRZU31</t>
  </si>
  <si>
    <t>Product_4KR6X</t>
  </si>
  <si>
    <t>7x19x5 cm</t>
  </si>
  <si>
    <t>66DOVL</t>
  </si>
  <si>
    <t>IQH,AU6</t>
  </si>
  <si>
    <t>IQ51DT4Z</t>
  </si>
  <si>
    <t>Product_GIF82</t>
  </si>
  <si>
    <t>14x20x14 cm</t>
  </si>
  <si>
    <t>MFPSJ8</t>
  </si>
  <si>
    <t>7JB,K97</t>
  </si>
  <si>
    <t>BQTUZWKH</t>
  </si>
  <si>
    <t>Product_TMCU4</t>
  </si>
  <si>
    <t>14x13x12 cm</t>
  </si>
  <si>
    <t>N9VONZ</t>
  </si>
  <si>
    <t>4RZ,XGM</t>
  </si>
  <si>
    <t>9UPCK48G</t>
  </si>
  <si>
    <t>Product_OLH4Y</t>
  </si>
  <si>
    <t>10x10x17 cm</t>
  </si>
  <si>
    <t>ADVOIN</t>
  </si>
  <si>
    <t>FS2,DN0</t>
  </si>
  <si>
    <t>6CWQX0HG</t>
  </si>
  <si>
    <t>Product_MCC7K</t>
  </si>
  <si>
    <t>10x11x10 cm</t>
  </si>
  <si>
    <t>6KCQVX</t>
  </si>
  <si>
    <t>LAI,YFI</t>
  </si>
  <si>
    <t>JN4PXR90</t>
  </si>
  <si>
    <t>Product_F403O</t>
  </si>
  <si>
    <t>16x9x15 cm</t>
  </si>
  <si>
    <t>N7OR8E</t>
  </si>
  <si>
    <t>C5C,HZ8</t>
  </si>
  <si>
    <t>HUMO1F80</t>
  </si>
  <si>
    <t>Product_4JSLZ</t>
  </si>
  <si>
    <t>9x11x10 cm</t>
  </si>
  <si>
    <t>DY0UKZ</t>
  </si>
  <si>
    <t>AUZ,I62</t>
  </si>
  <si>
    <t>WXRFTP3V</t>
  </si>
  <si>
    <t>Product_B9O7J</t>
  </si>
  <si>
    <t>11x10x14 cm</t>
  </si>
  <si>
    <t>0Z1L9N</t>
  </si>
  <si>
    <t>9GN,NQ7</t>
  </si>
  <si>
    <t>O9VVNO3T</t>
  </si>
  <si>
    <t>Product_JL19K</t>
  </si>
  <si>
    <t>18x16x14 cm</t>
  </si>
  <si>
    <t>B2C3F6</t>
  </si>
  <si>
    <t>P0P,4PN</t>
  </si>
  <si>
    <t>GSFFE01E</t>
  </si>
  <si>
    <t>Product_JCU5E</t>
  </si>
  <si>
    <t>13x13x20 cm</t>
  </si>
  <si>
    <t>1M683X</t>
  </si>
  <si>
    <t>YXS,1NL</t>
  </si>
  <si>
    <t>K9P2BY66</t>
  </si>
  <si>
    <t>Product_EAZ2V</t>
  </si>
  <si>
    <t>PGYDGN</t>
  </si>
  <si>
    <t>DFQ,3K8</t>
  </si>
  <si>
    <t>6VZIS3A0</t>
  </si>
  <si>
    <t>Product_7VBKC</t>
  </si>
  <si>
    <t>8x9x14 cm</t>
  </si>
  <si>
    <t>39KOZ5</t>
  </si>
  <si>
    <t>0BO,DQ2</t>
  </si>
  <si>
    <t>HXVMNF3O</t>
  </si>
  <si>
    <t>Product_WJ6U0</t>
  </si>
  <si>
    <t>9x13x7 cm</t>
  </si>
  <si>
    <t>J29IW7</t>
  </si>
  <si>
    <t>9G5,98V</t>
  </si>
  <si>
    <t>8BQ4KCOH</t>
  </si>
  <si>
    <t>Product_UOR9K</t>
  </si>
  <si>
    <t>11x13x20 cm</t>
  </si>
  <si>
    <t>QIUO58</t>
  </si>
  <si>
    <t>LE4,IHK</t>
  </si>
  <si>
    <t>7LKV6LNT</t>
  </si>
  <si>
    <t>Product_MV8VS</t>
  </si>
  <si>
    <t>UQZNFR</t>
  </si>
  <si>
    <t>OH2,ZAI</t>
  </si>
  <si>
    <t>QV854100</t>
  </si>
  <si>
    <t>Product_CCYKM</t>
  </si>
  <si>
    <t>15x11x20 cm</t>
  </si>
  <si>
    <t>Y73LO7</t>
  </si>
  <si>
    <t>WLS,4G2</t>
  </si>
  <si>
    <t>4BQ9H9M8</t>
  </si>
  <si>
    <t>Product_IGVWM</t>
  </si>
  <si>
    <t>12x19x18 cm</t>
  </si>
  <si>
    <t>U7HO4Y</t>
  </si>
  <si>
    <t>SVL,IFS</t>
  </si>
  <si>
    <t>02B3K8UE</t>
  </si>
  <si>
    <t>Product_BXG0M</t>
  </si>
  <si>
    <t>12x5x12 cm</t>
  </si>
  <si>
    <t>9M3ZBP</t>
  </si>
  <si>
    <t>C1G,XNH</t>
  </si>
  <si>
    <t>S4ILG7Y3</t>
  </si>
  <si>
    <t>Product_JJBNE</t>
  </si>
  <si>
    <t>Q7NHDF</t>
  </si>
  <si>
    <t>CJD,N6L</t>
  </si>
  <si>
    <t>7L4WDC02</t>
  </si>
  <si>
    <t>Product_1D69G</t>
  </si>
  <si>
    <t>18x5x18 cm</t>
  </si>
  <si>
    <t>NN95SZ</t>
  </si>
  <si>
    <t>IJ5,T5W</t>
  </si>
  <si>
    <t>ESIMCKHF</t>
  </si>
  <si>
    <t>Product_N7YJW</t>
  </si>
  <si>
    <t>16x11x11 cm</t>
  </si>
  <si>
    <t>81A5PX</t>
  </si>
  <si>
    <t>XT9,BG1</t>
  </si>
  <si>
    <t>GYZJ3MC1</t>
  </si>
  <si>
    <t>Product_7EWF2</t>
  </si>
  <si>
    <t>17x10x20 cm</t>
  </si>
  <si>
    <t>CINQQ7</t>
  </si>
  <si>
    <t>BC2,4ED</t>
  </si>
  <si>
    <t>LKC2H5BA</t>
  </si>
  <si>
    <t>Product_RSAJS</t>
  </si>
  <si>
    <t>19x13x9 cm</t>
  </si>
  <si>
    <t>WZP424</t>
  </si>
  <si>
    <t>9BI,SWU</t>
  </si>
  <si>
    <t>KIL0FI6K</t>
  </si>
  <si>
    <t>Product_83FCC</t>
  </si>
  <si>
    <t>12x17x8 cm</t>
  </si>
  <si>
    <t>KJFZ8W</t>
  </si>
  <si>
    <t>XTT,2L4</t>
  </si>
  <si>
    <t>SV56CP6O</t>
  </si>
  <si>
    <t>Product_ATL0X</t>
  </si>
  <si>
    <t>6x13x13 cm</t>
  </si>
  <si>
    <t>1A6UB1</t>
  </si>
  <si>
    <t>QAI,2A1</t>
  </si>
  <si>
    <t>3J6W0DKP</t>
  </si>
  <si>
    <t>Product_64L2U</t>
  </si>
  <si>
    <t>13x7x14 cm</t>
  </si>
  <si>
    <t>H0SQRU</t>
  </si>
  <si>
    <t>09W,WLH</t>
  </si>
  <si>
    <t>9TUCRWMB</t>
  </si>
  <si>
    <t>Product_E5CP7</t>
  </si>
  <si>
    <t>20x14x8 cm</t>
  </si>
  <si>
    <t>3P04AU</t>
  </si>
  <si>
    <t>YZ9,UX7</t>
  </si>
  <si>
    <t>UMG6AOF8</t>
  </si>
  <si>
    <t>Product_PT6HS</t>
  </si>
  <si>
    <t>8x18x11 cm</t>
  </si>
  <si>
    <t>0VKPAP</t>
  </si>
  <si>
    <t>INW,2DA</t>
  </si>
  <si>
    <t>T151T2VA</t>
  </si>
  <si>
    <t>Product_YVABX</t>
  </si>
  <si>
    <t>17x12x13 cm</t>
  </si>
  <si>
    <t>0SPKHO</t>
  </si>
  <si>
    <t>VV8,SWR</t>
  </si>
  <si>
    <t>L9JXDK9C</t>
  </si>
  <si>
    <t>Product_823O8</t>
  </si>
  <si>
    <t>VTV9DV</t>
  </si>
  <si>
    <t>Z03,5R1</t>
  </si>
  <si>
    <t>NRYAW7RC</t>
  </si>
  <si>
    <t>Product_IVIPQ</t>
  </si>
  <si>
    <t>8x16x5 cm</t>
  </si>
  <si>
    <t>013HES</t>
  </si>
  <si>
    <t>E3R,JVB</t>
  </si>
  <si>
    <t>9UTUQE3L</t>
  </si>
  <si>
    <t>Product_2IO9O</t>
  </si>
  <si>
    <t>5x13x17 cm</t>
  </si>
  <si>
    <t>TDAPUE</t>
  </si>
  <si>
    <t>MCV,BL1</t>
  </si>
  <si>
    <t>0JLYM5YP</t>
  </si>
  <si>
    <t>Product_W9Q3K</t>
  </si>
  <si>
    <t>13YQ2L</t>
  </si>
  <si>
    <t>IUS,YD5</t>
  </si>
  <si>
    <t>1ATJWCOY</t>
  </si>
  <si>
    <t>Product_74M5N</t>
  </si>
  <si>
    <t>8x13x8 cm</t>
  </si>
  <si>
    <t>EEM33F</t>
  </si>
  <si>
    <t>98S,KCY</t>
  </si>
  <si>
    <t>9TD7JFPY</t>
  </si>
  <si>
    <t>Product_VXQ7I</t>
  </si>
  <si>
    <t>AR2JCO</t>
  </si>
  <si>
    <t>B7S,6YH</t>
  </si>
  <si>
    <t>3L53SIR2</t>
  </si>
  <si>
    <t>Product_YXTXF</t>
  </si>
  <si>
    <t>9x5x15 cm</t>
  </si>
  <si>
    <t>ELNR4Q</t>
  </si>
  <si>
    <t>GS8,UAH</t>
  </si>
  <si>
    <t>2ZZXC5LQ</t>
  </si>
  <si>
    <t>Product_YIUPC</t>
  </si>
  <si>
    <t>12x17x20 cm</t>
  </si>
  <si>
    <t>2IS5UO</t>
  </si>
  <si>
    <t>F7F,ZB9</t>
  </si>
  <si>
    <t>F7KIO77I</t>
  </si>
  <si>
    <t>Product_SQLVC</t>
  </si>
  <si>
    <t>11x12x20 cm</t>
  </si>
  <si>
    <t>IF5175</t>
  </si>
  <si>
    <t>QT8,EP4</t>
  </si>
  <si>
    <t>V8YONM2J</t>
  </si>
  <si>
    <t>Product_93M4K</t>
  </si>
  <si>
    <t>19x20x13 cm</t>
  </si>
  <si>
    <t>OI4YSH</t>
  </si>
  <si>
    <t>JB3,80A</t>
  </si>
  <si>
    <t>V5DJ0G4K</t>
  </si>
  <si>
    <t>Product_3Y94O</t>
  </si>
  <si>
    <t>10x7x10 cm</t>
  </si>
  <si>
    <t>9PM21J</t>
  </si>
  <si>
    <t>AHE,10H</t>
  </si>
  <si>
    <t>KS81R9B3</t>
  </si>
  <si>
    <t>Product_I40MJ</t>
  </si>
  <si>
    <t>17x13x6 cm</t>
  </si>
  <si>
    <t>JHQ3SN</t>
  </si>
  <si>
    <t>IME,RMZ</t>
  </si>
  <si>
    <t>YSWTMEK5</t>
  </si>
  <si>
    <t>Product_I3OH8</t>
  </si>
  <si>
    <t>LS6D6Y</t>
  </si>
  <si>
    <t>ARM,YJE</t>
  </si>
  <si>
    <t>CGM7ZZK8</t>
  </si>
  <si>
    <t>Product_QIC86</t>
  </si>
  <si>
    <t>16x19x6 cm</t>
  </si>
  <si>
    <t>3TQA60</t>
  </si>
  <si>
    <t>HW5,OQQ</t>
  </si>
  <si>
    <t>M752JGGO</t>
  </si>
  <si>
    <t>Product_CL5TC</t>
  </si>
  <si>
    <t>13x5x19 cm</t>
  </si>
  <si>
    <t>X2PN8N</t>
  </si>
  <si>
    <t>MX9,GVJ</t>
  </si>
  <si>
    <t>OFFBDLHD</t>
  </si>
  <si>
    <t>Product_QYEH3</t>
  </si>
  <si>
    <t>8x11x16 cm</t>
  </si>
  <si>
    <t>JKPQ2U</t>
  </si>
  <si>
    <t>X22,GC6</t>
  </si>
  <si>
    <t>LBBD51K2</t>
  </si>
  <si>
    <t>Product_66SR5</t>
  </si>
  <si>
    <t>12x7x6 cm</t>
  </si>
  <si>
    <t>TVL2XZ</t>
  </si>
  <si>
    <t>Q50,ZWW</t>
  </si>
  <si>
    <t>KCHW2HAY</t>
  </si>
  <si>
    <t>Product_T79D0</t>
  </si>
  <si>
    <t>6x5x6 cm</t>
  </si>
  <si>
    <t>LN0QWF</t>
  </si>
  <si>
    <t>2YX,10P</t>
  </si>
  <si>
    <t>TRPZVV5Q</t>
  </si>
  <si>
    <t>Product_9Y4BR</t>
  </si>
  <si>
    <t>6x14x16 cm</t>
  </si>
  <si>
    <t>HYKW1S</t>
  </si>
  <si>
    <t>HFI,UCW</t>
  </si>
  <si>
    <t>T70PYAI4</t>
  </si>
  <si>
    <t>Product_3J7KQ</t>
  </si>
  <si>
    <t>12x10x6 cm</t>
  </si>
  <si>
    <t>OW82CS</t>
  </si>
  <si>
    <t>1YJ,OKL</t>
  </si>
  <si>
    <t>RGOURZ1Q</t>
  </si>
  <si>
    <t>Product_AKDWG</t>
  </si>
  <si>
    <t>19x10x11 cm</t>
  </si>
  <si>
    <t>YCHQ99</t>
  </si>
  <si>
    <t>28I,41P</t>
  </si>
  <si>
    <t>CXZXRV8P</t>
  </si>
  <si>
    <t>Product_A3YWX</t>
  </si>
  <si>
    <t>17x11x11 cm</t>
  </si>
  <si>
    <t>B3SUP4</t>
  </si>
  <si>
    <t>M58,F3N</t>
  </si>
  <si>
    <t>BN4WER39</t>
  </si>
  <si>
    <t>Product_S72T4</t>
  </si>
  <si>
    <t>ZHTKG9</t>
  </si>
  <si>
    <t>GSV,78A</t>
  </si>
  <si>
    <t>5PRFYIM8</t>
  </si>
  <si>
    <t>Product_QCBXH</t>
  </si>
  <si>
    <t>7XAKXZ</t>
  </si>
  <si>
    <t>76D,YVX</t>
  </si>
  <si>
    <t>8H6WXFRD</t>
  </si>
  <si>
    <t>Product_5H6TI</t>
  </si>
  <si>
    <t>13x6x20 cm</t>
  </si>
  <si>
    <t>LDLJVU</t>
  </si>
  <si>
    <t>U8Z,RF0</t>
  </si>
  <si>
    <t>M190JLR5</t>
  </si>
  <si>
    <t>Product_IJPTZ</t>
  </si>
  <si>
    <t>DTGXDQ</t>
  </si>
  <si>
    <t>4UU,HGK</t>
  </si>
  <si>
    <t>Z7WS2YPJ</t>
  </si>
  <si>
    <t>Product_9GI43</t>
  </si>
  <si>
    <t>D4UWE9</t>
  </si>
  <si>
    <t>ZC4,9PJ</t>
  </si>
  <si>
    <t>P2Q3DJ53</t>
  </si>
  <si>
    <t>Product_ETOJ1</t>
  </si>
  <si>
    <t>18x14x16 cm</t>
  </si>
  <si>
    <t>H1KRXR</t>
  </si>
  <si>
    <t>YG4,MXJ</t>
  </si>
  <si>
    <t>5E7D974E</t>
  </si>
  <si>
    <t>Product_XM3YE</t>
  </si>
  <si>
    <t>UJ3ME4</t>
  </si>
  <si>
    <t>5YL,LQL</t>
  </si>
  <si>
    <t>FY4BRV93</t>
  </si>
  <si>
    <t>Product_JVWUZ</t>
  </si>
  <si>
    <t>YHOE6R</t>
  </si>
  <si>
    <t>Y0Q,6ZB</t>
  </si>
  <si>
    <t>4IYP0QQZ</t>
  </si>
  <si>
    <t>Product_6III9</t>
  </si>
  <si>
    <t>19x17x18 cm</t>
  </si>
  <si>
    <t>O4YCQA</t>
  </si>
  <si>
    <t>668,WIO</t>
  </si>
  <si>
    <t>C6GL0HFX</t>
  </si>
  <si>
    <t>Product_10QNZ</t>
  </si>
  <si>
    <t>10x11x16 cm</t>
  </si>
  <si>
    <t>8NH5OY</t>
  </si>
  <si>
    <t>F60,8ZX</t>
  </si>
  <si>
    <t>IPVFWLMF</t>
  </si>
  <si>
    <t>Product_QMHGY</t>
  </si>
  <si>
    <t>15x7x18 cm</t>
  </si>
  <si>
    <t>EZ1N1N</t>
  </si>
  <si>
    <t>XYI,U2L</t>
  </si>
  <si>
    <t>AOUYICYC</t>
  </si>
  <si>
    <t>Product_W9FVA</t>
  </si>
  <si>
    <t>16x8x14 cm</t>
  </si>
  <si>
    <t>ARPOEA</t>
  </si>
  <si>
    <t>3JB,RU6</t>
  </si>
  <si>
    <t>HFRHGSAI</t>
  </si>
  <si>
    <t>Product_IH5RS</t>
  </si>
  <si>
    <t>16x15x17 cm</t>
  </si>
  <si>
    <t>NZIBUL</t>
  </si>
  <si>
    <t>L8X,5F8</t>
  </si>
  <si>
    <t>0EBU0XU9</t>
  </si>
  <si>
    <t>Product_1Z0Z3</t>
  </si>
  <si>
    <t>8F2U0S</t>
  </si>
  <si>
    <t>WMP,W5O</t>
  </si>
  <si>
    <t>EVWYZEWO</t>
  </si>
  <si>
    <t>Product_KCHKD</t>
  </si>
  <si>
    <t>16x15x11 cm</t>
  </si>
  <si>
    <t>IZED5A</t>
  </si>
  <si>
    <t>4SZ,N04</t>
  </si>
  <si>
    <t>F5N3IN7R</t>
  </si>
  <si>
    <t>Product_JV1IH</t>
  </si>
  <si>
    <t>16x18x6 cm</t>
  </si>
  <si>
    <t>8CECJ2</t>
  </si>
  <si>
    <t>18Y,922</t>
  </si>
  <si>
    <t>AYTAPSQC</t>
  </si>
  <si>
    <t>Product_IBBH9</t>
  </si>
  <si>
    <t>17x8x12 cm</t>
  </si>
  <si>
    <t>KMQKL7</t>
  </si>
  <si>
    <t>6MH,S8T</t>
  </si>
  <si>
    <t>O7WESVJX</t>
  </si>
  <si>
    <t>Product_IDR2F</t>
  </si>
  <si>
    <t>10x9x13 cm</t>
  </si>
  <si>
    <t>DD41X0</t>
  </si>
  <si>
    <t>EG5,LU6</t>
  </si>
  <si>
    <t>5JKS6A1R</t>
  </si>
  <si>
    <t>Product_IZIH7</t>
  </si>
  <si>
    <t>17x7x10 cm</t>
  </si>
  <si>
    <t>775S2Z</t>
  </si>
  <si>
    <t>FEW,51R</t>
  </si>
  <si>
    <t>BWES09ZM</t>
  </si>
  <si>
    <t>Product_HBZQK</t>
  </si>
  <si>
    <t>8x6x20 cm</t>
  </si>
  <si>
    <t>TE23HO</t>
  </si>
  <si>
    <t>JX9,FIK</t>
  </si>
  <si>
    <t>VT4O0XY7</t>
  </si>
  <si>
    <t>Product_E8IYM</t>
  </si>
  <si>
    <t>19x9x13 cm</t>
  </si>
  <si>
    <t>2P61U7</t>
  </si>
  <si>
    <t>YLP,QST</t>
  </si>
  <si>
    <t>H43PQL8S</t>
  </si>
  <si>
    <t>Product_ZODEK</t>
  </si>
  <si>
    <t>13x11x10 cm</t>
  </si>
  <si>
    <t>QXJQEY</t>
  </si>
  <si>
    <t>ZFM,FWC</t>
  </si>
  <si>
    <t>429V9ARZ</t>
  </si>
  <si>
    <t>Product_QSAYI</t>
  </si>
  <si>
    <t>10x10x9 cm</t>
  </si>
  <si>
    <t>9TSX1T</t>
  </si>
  <si>
    <t>199,B12</t>
  </si>
  <si>
    <t>C8DZ6VLR</t>
  </si>
  <si>
    <t>Product_72020</t>
  </si>
  <si>
    <t>9x18x6 cm</t>
  </si>
  <si>
    <t>TC72PP</t>
  </si>
  <si>
    <t>5HX,B8U</t>
  </si>
  <si>
    <t>DTKMW907</t>
  </si>
  <si>
    <t>Product_GEYC0</t>
  </si>
  <si>
    <t>7x15x6 cm</t>
  </si>
  <si>
    <t>I7PB2J</t>
  </si>
  <si>
    <t>D09,BBF</t>
  </si>
  <si>
    <t>BJCR34H9</t>
  </si>
  <si>
    <t>Product_CMRSY</t>
  </si>
  <si>
    <t>WOJIYR</t>
  </si>
  <si>
    <t>DHU,2QP</t>
  </si>
  <si>
    <t>7MP3ZBZ1</t>
  </si>
  <si>
    <t>Product_R120E</t>
  </si>
  <si>
    <t>9x14x5 cm</t>
  </si>
  <si>
    <t>8V02YR</t>
  </si>
  <si>
    <t>TVO,POW</t>
  </si>
  <si>
    <t>YVX0GBBE</t>
  </si>
  <si>
    <t>Product_TCC8D</t>
  </si>
  <si>
    <t>1CXG52</t>
  </si>
  <si>
    <t>KG3,UMM</t>
  </si>
  <si>
    <t>E1089LZF</t>
  </si>
  <si>
    <t>Product_VIOWK</t>
  </si>
  <si>
    <t>GATTHF</t>
  </si>
  <si>
    <t>HGM,Y7U</t>
  </si>
  <si>
    <t>OF8QSSJC</t>
  </si>
  <si>
    <t>Product_8KFWK</t>
  </si>
  <si>
    <t>10x20x6 cm</t>
  </si>
  <si>
    <t>0DVDQO</t>
  </si>
  <si>
    <t>78L,FX6</t>
  </si>
  <si>
    <t>T749CEE3</t>
  </si>
  <si>
    <t>Product_NFWZ1</t>
  </si>
  <si>
    <t>7x18x12 cm</t>
  </si>
  <si>
    <t>ZHB9W1</t>
  </si>
  <si>
    <t>VXZ,AM7</t>
  </si>
  <si>
    <t>K2PO1K0I</t>
  </si>
  <si>
    <t>Product_SZSNG</t>
  </si>
  <si>
    <t>12x11x20 cm</t>
  </si>
  <si>
    <t>UDNT9J</t>
  </si>
  <si>
    <t>RZZ,DKW</t>
  </si>
  <si>
    <t>HO7XCGCS</t>
  </si>
  <si>
    <t>Product_GBS8F</t>
  </si>
  <si>
    <t>12x12x14 cm</t>
  </si>
  <si>
    <t>B40CIE</t>
  </si>
  <si>
    <t>J0I,1BS</t>
  </si>
  <si>
    <t>UM9G1WMM</t>
  </si>
  <si>
    <t>Product_TL359</t>
  </si>
  <si>
    <t>20x10x16 cm</t>
  </si>
  <si>
    <t>IKLYLU</t>
  </si>
  <si>
    <t>MCR,733</t>
  </si>
  <si>
    <t>BOSJ8W5T</t>
  </si>
  <si>
    <t>Product_3IAQL</t>
  </si>
  <si>
    <t>20x19x12 cm</t>
  </si>
  <si>
    <t>G7W3WG</t>
  </si>
  <si>
    <t>SPP,MBF</t>
  </si>
  <si>
    <t>263C7HH5</t>
  </si>
  <si>
    <t>Product_JR882</t>
  </si>
  <si>
    <t>P6Q6UB</t>
  </si>
  <si>
    <t>VO1,ZM7</t>
  </si>
  <si>
    <t>DS1VNG54</t>
  </si>
  <si>
    <t>Product_NP9UG</t>
  </si>
  <si>
    <t>AHHOC7</t>
  </si>
  <si>
    <t>5D7,7GF</t>
  </si>
  <si>
    <t>YY5B90IW</t>
  </si>
  <si>
    <t>Product_TGTZD</t>
  </si>
  <si>
    <t>10x10x12 cm</t>
  </si>
  <si>
    <t>X4J62M</t>
  </si>
  <si>
    <t>HOB,G5J</t>
  </si>
  <si>
    <t>IE7DU5J9</t>
  </si>
  <si>
    <t>Product_GFKA5</t>
  </si>
  <si>
    <t>16x8x19 cm</t>
  </si>
  <si>
    <t>6HIO98</t>
  </si>
  <si>
    <t>7N5,CMR</t>
  </si>
  <si>
    <t>HMFS13ML</t>
  </si>
  <si>
    <t>Product_QF26A</t>
  </si>
  <si>
    <t>1JZQJR</t>
  </si>
  <si>
    <t>10X,48A</t>
  </si>
  <si>
    <t>VHX87PEI</t>
  </si>
  <si>
    <t>Product_H8SY2</t>
  </si>
  <si>
    <t>11x9x20 cm</t>
  </si>
  <si>
    <t>87UYYQ</t>
  </si>
  <si>
    <t>APY,CR3</t>
  </si>
  <si>
    <t>TJKHLUQT</t>
  </si>
  <si>
    <t>Product_0DWFD</t>
  </si>
  <si>
    <t>14x15x13 cm</t>
  </si>
  <si>
    <t>UASDEE</t>
  </si>
  <si>
    <t>CX2,G3Q</t>
  </si>
  <si>
    <t>M5D0ZBXB</t>
  </si>
  <si>
    <t>Product_EBZ59</t>
  </si>
  <si>
    <t>19x7x12 cm</t>
  </si>
  <si>
    <t>WRLY3C</t>
  </si>
  <si>
    <t>D2Y,G9D</t>
  </si>
  <si>
    <t>HM3PH7KQ</t>
  </si>
  <si>
    <t>Product_8ET8P</t>
  </si>
  <si>
    <t>12x5x16 cm</t>
  </si>
  <si>
    <t>58TAZR</t>
  </si>
  <si>
    <t>1AG,UV1</t>
  </si>
  <si>
    <t>63G95JQN</t>
  </si>
  <si>
    <t>Product_94GEB</t>
  </si>
  <si>
    <t>15x14x11 cm</t>
  </si>
  <si>
    <t>BYT6DR</t>
  </si>
  <si>
    <t>U8X,W28</t>
  </si>
  <si>
    <t>39MJCBZK</t>
  </si>
  <si>
    <t>Product_G26MV</t>
  </si>
  <si>
    <t>12x10x11 cm</t>
  </si>
  <si>
    <t>6FEJBY</t>
  </si>
  <si>
    <t>F5G,BCK</t>
  </si>
  <si>
    <t>WZ7ZAZXD</t>
  </si>
  <si>
    <t>Product_CX8IK</t>
  </si>
  <si>
    <t>9x17x18 cm</t>
  </si>
  <si>
    <t>EFOVO8</t>
  </si>
  <si>
    <t>LVO,WHZ</t>
  </si>
  <si>
    <t>PHCMT4WQ</t>
  </si>
  <si>
    <t>Product_JX1YL</t>
  </si>
  <si>
    <t>16x16x9 cm</t>
  </si>
  <si>
    <t>3EPSK9</t>
  </si>
  <si>
    <t>757,NYA</t>
  </si>
  <si>
    <t>C5VKMB04</t>
  </si>
  <si>
    <t>Product_QUM3O</t>
  </si>
  <si>
    <t>17x7x11 cm</t>
  </si>
  <si>
    <t>E31ZZ1</t>
  </si>
  <si>
    <t>WEX,OEI</t>
  </si>
  <si>
    <t>FIEDV1IP</t>
  </si>
  <si>
    <t>Product_9FLC6</t>
  </si>
  <si>
    <t>10x13x18 cm</t>
  </si>
  <si>
    <t>90UUR9</t>
  </si>
  <si>
    <t>XD4,F61</t>
  </si>
  <si>
    <t>JQGH8G1O</t>
  </si>
  <si>
    <t>Product_DK4R5</t>
  </si>
  <si>
    <t>11x7x13 cm</t>
  </si>
  <si>
    <t>O6WHV1</t>
  </si>
  <si>
    <t>KY5,E1Q</t>
  </si>
  <si>
    <t>AVRKDITW</t>
  </si>
  <si>
    <t>Product_O3N9C</t>
  </si>
  <si>
    <t>18x9x7 cm</t>
  </si>
  <si>
    <t>C702JJ</t>
  </si>
  <si>
    <t>L3T,P5N</t>
  </si>
  <si>
    <t>RYRDSI6M</t>
  </si>
  <si>
    <t>Product_FTNG5</t>
  </si>
  <si>
    <t>13x20x18 cm</t>
  </si>
  <si>
    <t>5M71KC</t>
  </si>
  <si>
    <t>033,UZH</t>
  </si>
  <si>
    <t>RTUT2KBM</t>
  </si>
  <si>
    <t>Product_HO65X</t>
  </si>
  <si>
    <t>9x12x18 cm</t>
  </si>
  <si>
    <t>TS76HQ</t>
  </si>
  <si>
    <t>RV7,B5V</t>
  </si>
  <si>
    <t>E59F3B9M</t>
  </si>
  <si>
    <t>Product_37ICF</t>
  </si>
  <si>
    <t>EQBAAE</t>
  </si>
  <si>
    <t>ATG,WUG</t>
  </si>
  <si>
    <t>ELDV74NK</t>
  </si>
  <si>
    <t>Product_74HHB</t>
  </si>
  <si>
    <t>9x17x10 cm</t>
  </si>
  <si>
    <t>M7XVWS</t>
  </si>
  <si>
    <t>ZKQ,H2W</t>
  </si>
  <si>
    <t>8RCA2L0R</t>
  </si>
  <si>
    <t>Product_RW9X1</t>
  </si>
  <si>
    <t>14x19x10 cm</t>
  </si>
  <si>
    <t>MXT0AY</t>
  </si>
  <si>
    <t>EPE,3JF</t>
  </si>
  <si>
    <t>VJCMOZRS</t>
  </si>
  <si>
    <t>Product_XO391</t>
  </si>
  <si>
    <t>TFOARF</t>
  </si>
  <si>
    <t>VPG,WKT</t>
  </si>
  <si>
    <t>QX44AIJM</t>
  </si>
  <si>
    <t>Product_3732B</t>
  </si>
  <si>
    <t>12x18x18 cm</t>
  </si>
  <si>
    <t>YIBEXY</t>
  </si>
  <si>
    <t>T2K,8N7</t>
  </si>
  <si>
    <t>T3XA3PRH</t>
  </si>
  <si>
    <t>Product_B8R1O</t>
  </si>
  <si>
    <t>A1Y04C</t>
  </si>
  <si>
    <t>O2P,XLF</t>
  </si>
  <si>
    <t>762L4O79</t>
  </si>
  <si>
    <t>Product_ECCIB</t>
  </si>
  <si>
    <t>5x15x18 cm</t>
  </si>
  <si>
    <t>0X85NR</t>
  </si>
  <si>
    <t>M6X,D3H</t>
  </si>
  <si>
    <t>08V5CBZV</t>
  </si>
  <si>
    <t>Product_0OYIH</t>
  </si>
  <si>
    <t>DRO0IL</t>
  </si>
  <si>
    <t>SZL,1N5</t>
  </si>
  <si>
    <t>N7SOOA4C</t>
  </si>
  <si>
    <t>Product_87WMX</t>
  </si>
  <si>
    <t>10x19x5 cm</t>
  </si>
  <si>
    <t>JY7ZHR</t>
  </si>
  <si>
    <t>GX3,K3F</t>
  </si>
  <si>
    <t>VOS9XMFA</t>
  </si>
  <si>
    <t>Product_TDMX1</t>
  </si>
  <si>
    <t>18x6x5 cm</t>
  </si>
  <si>
    <t>SRIDGS</t>
  </si>
  <si>
    <t>B5J,O96</t>
  </si>
  <si>
    <t>NY30TYQ1</t>
  </si>
  <si>
    <t>Product_HYJK2</t>
  </si>
  <si>
    <t>8x20x14 cm</t>
  </si>
  <si>
    <t>4HCYRC</t>
  </si>
  <si>
    <t>ERK,F7A</t>
  </si>
  <si>
    <t>LV7OW3J1</t>
  </si>
  <si>
    <t>Product_0QB0W</t>
  </si>
  <si>
    <t>5x18x12 cm</t>
  </si>
  <si>
    <t>63L9CK</t>
  </si>
  <si>
    <t>XX2,5RI</t>
  </si>
  <si>
    <t>EMO4H2YP</t>
  </si>
  <si>
    <t>Product_L4Y4N</t>
  </si>
  <si>
    <t>20x14x10 cm</t>
  </si>
  <si>
    <t>92715W</t>
  </si>
  <si>
    <t>JJ8,AKA</t>
  </si>
  <si>
    <t>XB2Q6TG6</t>
  </si>
  <si>
    <t>Product_K4AF5</t>
  </si>
  <si>
    <t>17x6x16 cm</t>
  </si>
  <si>
    <t>45HE8Q</t>
  </si>
  <si>
    <t>HLE,97O</t>
  </si>
  <si>
    <t>A8WY54I7</t>
  </si>
  <si>
    <t>Product_ZRP04</t>
  </si>
  <si>
    <t>11x7x20 cm</t>
  </si>
  <si>
    <t>ZAX7BH</t>
  </si>
  <si>
    <t>WK1,NXH</t>
  </si>
  <si>
    <t>0EIFEL11</t>
  </si>
  <si>
    <t>Product_8NTD0</t>
  </si>
  <si>
    <t>15x17x14 cm</t>
  </si>
  <si>
    <t>PZXLH2</t>
  </si>
  <si>
    <t>RJJ,GTZ</t>
  </si>
  <si>
    <t>COIXO53P</t>
  </si>
  <si>
    <t>Product_4KB2S</t>
  </si>
  <si>
    <t>JGDC36</t>
  </si>
  <si>
    <t>2LG,Y25</t>
  </si>
  <si>
    <t>SV4YJADA</t>
  </si>
  <si>
    <t>Product_ODVDY</t>
  </si>
  <si>
    <t>15x8x11 cm</t>
  </si>
  <si>
    <t>6SMLPB</t>
  </si>
  <si>
    <t>K0D,JFQ</t>
  </si>
  <si>
    <t>5JS48EXE</t>
  </si>
  <si>
    <t>Product_9C9CX</t>
  </si>
  <si>
    <t>0PDLXU</t>
  </si>
  <si>
    <t>7ZB,B4R</t>
  </si>
  <si>
    <t>VH0GEK03</t>
  </si>
  <si>
    <t>Product_Q8EC7</t>
  </si>
  <si>
    <t>17x8x16 cm</t>
  </si>
  <si>
    <t>C3OE46</t>
  </si>
  <si>
    <t>T4T,XQ9</t>
  </si>
  <si>
    <t>MIMWT055</t>
  </si>
  <si>
    <t>Product_IL9XL</t>
  </si>
  <si>
    <t>5x5x20 cm</t>
  </si>
  <si>
    <t>C69TEK</t>
  </si>
  <si>
    <t>AJJ,YR5</t>
  </si>
  <si>
    <t>G1HMYVQB</t>
  </si>
  <si>
    <t>Product_X8RS9</t>
  </si>
  <si>
    <t>11x17x19 cm</t>
  </si>
  <si>
    <t>MDPI32</t>
  </si>
  <si>
    <t>OO5,81D</t>
  </si>
  <si>
    <t>GA0U83XY</t>
  </si>
  <si>
    <t>Product_ABM4K</t>
  </si>
  <si>
    <t>5x15x8 cm</t>
  </si>
  <si>
    <t>XGGFPB</t>
  </si>
  <si>
    <t>GA4,YJ1</t>
  </si>
  <si>
    <t>NOIXL3AB</t>
  </si>
  <si>
    <t>Product_38BMX</t>
  </si>
  <si>
    <t>20x6x19 cm</t>
  </si>
  <si>
    <t>YCMDMR</t>
  </si>
  <si>
    <t>T53,9ME</t>
  </si>
  <si>
    <t>77MDB1YB</t>
  </si>
  <si>
    <t>Product_03JKA</t>
  </si>
  <si>
    <t>20x5x5 cm</t>
  </si>
  <si>
    <t>FS3OO8</t>
  </si>
  <si>
    <t>27Z,DW3</t>
  </si>
  <si>
    <t>C89VG1XF</t>
  </si>
  <si>
    <t>Product_MG1SN</t>
  </si>
  <si>
    <t>PYRHD6</t>
  </si>
  <si>
    <t>I7N,KA2</t>
  </si>
  <si>
    <t>0CNBKGVZ</t>
  </si>
  <si>
    <t>Product_QF0YW</t>
  </si>
  <si>
    <t>2D7ZV7</t>
  </si>
  <si>
    <t>OUP,OVY</t>
  </si>
  <si>
    <t>00QAFP1C</t>
  </si>
  <si>
    <t>Product_GE1O3</t>
  </si>
  <si>
    <t>6x18x11 cm</t>
  </si>
  <si>
    <t>N4GKD1</t>
  </si>
  <si>
    <t>VL9,SW2</t>
  </si>
  <si>
    <t>0L4C0AIV</t>
  </si>
  <si>
    <t>Product_I57ZF</t>
  </si>
  <si>
    <t>10x13x15 cm</t>
  </si>
  <si>
    <t>CGEQ4X</t>
  </si>
  <si>
    <t>951,LQU</t>
  </si>
  <si>
    <t>9YNJFHGB</t>
  </si>
  <si>
    <t>Product_9JDRZ</t>
  </si>
  <si>
    <t>20x5x18 cm</t>
  </si>
  <si>
    <t>DUNSQ3</t>
  </si>
  <si>
    <t>D2J,RH4</t>
  </si>
  <si>
    <t>7LLLQ7FG</t>
  </si>
  <si>
    <t>Product_5F7RI</t>
  </si>
  <si>
    <t>QVFTZM</t>
  </si>
  <si>
    <t>3E3,LRW</t>
  </si>
  <si>
    <t>OSNJ1TIC</t>
  </si>
  <si>
    <t>Product_V3ONE</t>
  </si>
  <si>
    <t>16x8x17 cm</t>
  </si>
  <si>
    <t>Y47704</t>
  </si>
  <si>
    <t>TTH,ZZ4</t>
  </si>
  <si>
    <t>A3FCEQZ5</t>
  </si>
  <si>
    <t>Product_4SK77</t>
  </si>
  <si>
    <t>7x5x13 cm</t>
  </si>
  <si>
    <t>QS3O68</t>
  </si>
  <si>
    <t>OX7,XP6</t>
  </si>
  <si>
    <t>W9D1E9VB</t>
  </si>
  <si>
    <t>Product_4F6VD</t>
  </si>
  <si>
    <t>6x8x9 cm</t>
  </si>
  <si>
    <t>YYRA7B</t>
  </si>
  <si>
    <t>8JH,HST</t>
  </si>
  <si>
    <t>LEGZ1FQM</t>
  </si>
  <si>
    <t>Product_GC6KT</t>
  </si>
  <si>
    <t>8x19x18 cm</t>
  </si>
  <si>
    <t>CYO4RD</t>
  </si>
  <si>
    <t>GCP,KBU</t>
  </si>
  <si>
    <t>DE8VLIRN</t>
  </si>
  <si>
    <t>Product_UM32L</t>
  </si>
  <si>
    <t>19x12x6 cm</t>
  </si>
  <si>
    <t>TENX1S</t>
  </si>
  <si>
    <t>633,C6Q</t>
  </si>
  <si>
    <t>C48TM1UO</t>
  </si>
  <si>
    <t>Product_4R918</t>
  </si>
  <si>
    <t>8x15x16 cm</t>
  </si>
  <si>
    <t>2M7Y0N</t>
  </si>
  <si>
    <t>NMH,9LE</t>
  </si>
  <si>
    <t>5X4BSNAM</t>
  </si>
  <si>
    <t>Product_A92O4</t>
  </si>
  <si>
    <t>7x15x17 cm</t>
  </si>
  <si>
    <t>KBL76D</t>
  </si>
  <si>
    <t>NG2,7AA</t>
  </si>
  <si>
    <t>58KZ82XL</t>
  </si>
  <si>
    <t>Product_YN3WZ</t>
  </si>
  <si>
    <t>18x19x9 cm</t>
  </si>
  <si>
    <t>7M9HQI</t>
  </si>
  <si>
    <t>D8D,TDO</t>
  </si>
  <si>
    <t>UTKP4PA8</t>
  </si>
  <si>
    <t>Product_0IC0A</t>
  </si>
  <si>
    <t>14x12x17 cm</t>
  </si>
  <si>
    <t>9YLZNY</t>
  </si>
  <si>
    <t>HKW,XPC</t>
  </si>
  <si>
    <t>BFM2N9WC</t>
  </si>
  <si>
    <t>Product_MD2B7</t>
  </si>
  <si>
    <t>KFWCAE</t>
  </si>
  <si>
    <t>3FX,TRY</t>
  </si>
  <si>
    <t>OKLI1YAV</t>
  </si>
  <si>
    <t>Product_VU5WZ</t>
  </si>
  <si>
    <t>7x11x8 cm</t>
  </si>
  <si>
    <t>SQ2T9Q</t>
  </si>
  <si>
    <t>Y41,WWJ</t>
  </si>
  <si>
    <t>31HSBQS5</t>
  </si>
  <si>
    <t>Product_H4T28</t>
  </si>
  <si>
    <t>13x12x10 cm</t>
  </si>
  <si>
    <t>74IMKB</t>
  </si>
  <si>
    <t>YEU,3R3</t>
  </si>
  <si>
    <t>P6EVGMPG</t>
  </si>
  <si>
    <t>Product_NOU02</t>
  </si>
  <si>
    <t>5x18x15 cm</t>
  </si>
  <si>
    <t>YQVSZ9</t>
  </si>
  <si>
    <t>0FV,0IU</t>
  </si>
  <si>
    <t>C3QMNNKA</t>
  </si>
  <si>
    <t>Product_FQ0IV</t>
  </si>
  <si>
    <t>7x14x12 cm</t>
  </si>
  <si>
    <t>N86AB8</t>
  </si>
  <si>
    <t>OBY,B8V</t>
  </si>
  <si>
    <t>O1VJNTW8</t>
  </si>
  <si>
    <t>Product_NYW0G</t>
  </si>
  <si>
    <t>16x15x9 cm</t>
  </si>
  <si>
    <t>BF9HWL</t>
  </si>
  <si>
    <t>8UR,C45</t>
  </si>
  <si>
    <t>BERZ7E9L</t>
  </si>
  <si>
    <t>Product_K0PL2</t>
  </si>
  <si>
    <t>6x10x5 cm</t>
  </si>
  <si>
    <t>LXNI7Q</t>
  </si>
  <si>
    <t>3UM,WZ9</t>
  </si>
  <si>
    <t>MGZKH9GA</t>
  </si>
  <si>
    <t>Product_346ML</t>
  </si>
  <si>
    <t>16x9x16 cm</t>
  </si>
  <si>
    <t>425ZUD</t>
  </si>
  <si>
    <t>1WB,F1S</t>
  </si>
  <si>
    <t>YQKDX07R</t>
  </si>
  <si>
    <t>Product_7YBO2</t>
  </si>
  <si>
    <t>WWPRKD</t>
  </si>
  <si>
    <t>V1C,YYC</t>
  </si>
  <si>
    <t>S7Q8TL4S</t>
  </si>
  <si>
    <t>Product_9RUBT</t>
  </si>
  <si>
    <t>15x19x16 cm</t>
  </si>
  <si>
    <t>NIP1GF</t>
  </si>
  <si>
    <t>9CX,A1N</t>
  </si>
  <si>
    <t>VTQGCQ08</t>
  </si>
  <si>
    <t>Product_34RVF</t>
  </si>
  <si>
    <t>20x12x17 cm</t>
  </si>
  <si>
    <t>4ZR5N3</t>
  </si>
  <si>
    <t>47G,8WM</t>
  </si>
  <si>
    <t>TZ2H161X</t>
  </si>
  <si>
    <t>Product_RJMUH</t>
  </si>
  <si>
    <t>17x19x6 cm</t>
  </si>
  <si>
    <t>KF2U0Q</t>
  </si>
  <si>
    <t>FVS,VU7</t>
  </si>
  <si>
    <t>UM1EC0G5</t>
  </si>
  <si>
    <t>Product_YVWV3</t>
  </si>
  <si>
    <t>13x10x20 cm</t>
  </si>
  <si>
    <t>TIZRF5</t>
  </si>
  <si>
    <t>FHI,9D3</t>
  </si>
  <si>
    <t>5TB0NFYA</t>
  </si>
  <si>
    <t>Product_BYEGB</t>
  </si>
  <si>
    <t>16x5x20 cm</t>
  </si>
  <si>
    <t>QJMZAP</t>
  </si>
  <si>
    <t>SYJ,80S</t>
  </si>
  <si>
    <t>2VVVSEM6</t>
  </si>
  <si>
    <t>Product_Q7BYN</t>
  </si>
  <si>
    <t>20x7x16 cm</t>
  </si>
  <si>
    <t>R4EHIQ</t>
  </si>
  <si>
    <t>OT8,ACI</t>
  </si>
  <si>
    <t>QKFX2CMD</t>
  </si>
  <si>
    <t>Product_7FHLC</t>
  </si>
  <si>
    <t>5x11x16 cm</t>
  </si>
  <si>
    <t>4J9RCR</t>
  </si>
  <si>
    <t>WHP,FNB</t>
  </si>
  <si>
    <t>U1H8PEEA</t>
  </si>
  <si>
    <t>Product_7QY1P</t>
  </si>
  <si>
    <t>10x6x13 cm</t>
  </si>
  <si>
    <t>2XPDDF</t>
  </si>
  <si>
    <t>9R4,K6H</t>
  </si>
  <si>
    <t>V04JB8NG</t>
  </si>
  <si>
    <t>Product_6NM59</t>
  </si>
  <si>
    <t>18x13x15 cm</t>
  </si>
  <si>
    <t>95DUSW</t>
  </si>
  <si>
    <t>MW1,MYE</t>
  </si>
  <si>
    <t>O2EKXB0X</t>
  </si>
  <si>
    <t>Product_9OZQN</t>
  </si>
  <si>
    <t>6x15x14 cm</t>
  </si>
  <si>
    <t>76QP3Q</t>
  </si>
  <si>
    <t>OHI,XAC</t>
  </si>
  <si>
    <t>UAUCNZAY</t>
  </si>
  <si>
    <t>Product_T8QGI</t>
  </si>
  <si>
    <t>19x8x9 cm</t>
  </si>
  <si>
    <t>MYWNUY</t>
  </si>
  <si>
    <t>JOI,IG8</t>
  </si>
  <si>
    <t>N5W2JLCJ</t>
  </si>
  <si>
    <t>Product_HSSG0</t>
  </si>
  <si>
    <t>16x7x18 cm</t>
  </si>
  <si>
    <t>TO2GKB</t>
  </si>
  <si>
    <t>UKG,3SA</t>
  </si>
  <si>
    <t>LHIV45LP</t>
  </si>
  <si>
    <t>Product_J8SP0</t>
  </si>
  <si>
    <t>7x8x17 cm</t>
  </si>
  <si>
    <t>VOAXS4</t>
  </si>
  <si>
    <t>XNE,8FC</t>
  </si>
  <si>
    <t>DMREV3V1</t>
  </si>
  <si>
    <t>Product_72VZ2</t>
  </si>
  <si>
    <t>11x14x12 cm</t>
  </si>
  <si>
    <t>BDPEN0</t>
  </si>
  <si>
    <t>4US,EP4</t>
  </si>
  <si>
    <t>32YMHBKA</t>
  </si>
  <si>
    <t>Product_X79NZ</t>
  </si>
  <si>
    <t>16x10x12 cm</t>
  </si>
  <si>
    <t>VJOP2L</t>
  </si>
  <si>
    <t>TYT,S33</t>
  </si>
  <si>
    <t>8XYMX1SG</t>
  </si>
  <si>
    <t>Product_OETRL</t>
  </si>
  <si>
    <t>12x18x10 cm</t>
  </si>
  <si>
    <t>B8REZ2</t>
  </si>
  <si>
    <t>SRF,87U</t>
  </si>
  <si>
    <t>ERQEQ05V</t>
  </si>
  <si>
    <t>Product_1IXK0</t>
  </si>
  <si>
    <t>17x15x15 cm</t>
  </si>
  <si>
    <t>KCZSEJ</t>
  </si>
  <si>
    <t>KXY,1EL</t>
  </si>
  <si>
    <t>FYQGJP2C</t>
  </si>
  <si>
    <t>Product_THSV2</t>
  </si>
  <si>
    <t>5x14x9 cm</t>
  </si>
  <si>
    <t>L2RRA7</t>
  </si>
  <si>
    <t>YB1,R16</t>
  </si>
  <si>
    <t>I7AACZC4</t>
  </si>
  <si>
    <t>Product_8FDI8</t>
  </si>
  <si>
    <t>10x6x19 cm</t>
  </si>
  <si>
    <t>22PRC8</t>
  </si>
  <si>
    <t>IZW,L3L</t>
  </si>
  <si>
    <t>CSLKM8ZC</t>
  </si>
  <si>
    <t>Product_L5DVQ</t>
  </si>
  <si>
    <t>16x6x20 cm</t>
  </si>
  <si>
    <t>8W7VDA</t>
  </si>
  <si>
    <t>9YG,JGJ</t>
  </si>
  <si>
    <t>TMQQQ3Y3</t>
  </si>
  <si>
    <t>Product_IDAN4</t>
  </si>
  <si>
    <t>9x15x7 cm</t>
  </si>
  <si>
    <t>O93C8S</t>
  </si>
  <si>
    <t>0V6,IS1</t>
  </si>
  <si>
    <t>LHVEYCXY</t>
  </si>
  <si>
    <t>Product_TKXFA</t>
  </si>
  <si>
    <t>11x16x15 cm</t>
  </si>
  <si>
    <t>ELLMKY</t>
  </si>
  <si>
    <t>223,XPS</t>
  </si>
  <si>
    <t>1H5PIQIF</t>
  </si>
  <si>
    <t>Product_JJJFV</t>
  </si>
  <si>
    <t>14x10x13 cm</t>
  </si>
  <si>
    <t>6GAZKF</t>
  </si>
  <si>
    <t>SZ8,DCN</t>
  </si>
  <si>
    <t>ZV0U38YW</t>
  </si>
  <si>
    <t>Product_45U7B</t>
  </si>
  <si>
    <t>8x16x13 cm</t>
  </si>
  <si>
    <t>X77GGQ</t>
  </si>
  <si>
    <t>Y5A,XC7</t>
  </si>
  <si>
    <t>NMIL9TGW</t>
  </si>
  <si>
    <t>Product_WW5LB</t>
  </si>
  <si>
    <t>OYGHY3</t>
  </si>
  <si>
    <t>JZD,88U</t>
  </si>
  <si>
    <t>A60KB7IJ</t>
  </si>
  <si>
    <t>Product_TWTFS</t>
  </si>
  <si>
    <t>9x15x12 cm</t>
  </si>
  <si>
    <t>BOLL2Z</t>
  </si>
  <si>
    <t>SRD,YKE</t>
  </si>
  <si>
    <t>R4WSHX9Z</t>
  </si>
  <si>
    <t>Product_O62GF</t>
  </si>
  <si>
    <t>16x13x18 cm</t>
  </si>
  <si>
    <t>FD9SA3</t>
  </si>
  <si>
    <t>VY4,0KC</t>
  </si>
  <si>
    <t>LTIW27LF</t>
  </si>
  <si>
    <t>Product_JXOIV</t>
  </si>
  <si>
    <t>6PN5MO</t>
  </si>
  <si>
    <t>GW4,C08</t>
  </si>
  <si>
    <t>STQ32X4C</t>
  </si>
  <si>
    <t>Product_PAQ7C</t>
  </si>
  <si>
    <t>7x14x10 cm</t>
  </si>
  <si>
    <t>OUS5E0</t>
  </si>
  <si>
    <t>0G8,NOR</t>
  </si>
  <si>
    <t>ERJQRQ3I</t>
  </si>
  <si>
    <t>Product_YY2XA</t>
  </si>
  <si>
    <t>11x9x19 cm</t>
  </si>
  <si>
    <t>5SCNMV</t>
  </si>
  <si>
    <t>W25,16E</t>
  </si>
  <si>
    <t>YVLQGC14</t>
  </si>
  <si>
    <t>Product_MFNG0</t>
  </si>
  <si>
    <t>13x18x13 cm</t>
  </si>
  <si>
    <t>UXJXZO</t>
  </si>
  <si>
    <t>QJU,LDF</t>
  </si>
  <si>
    <t>03YTR2VF</t>
  </si>
  <si>
    <t>Product_URSA6</t>
  </si>
  <si>
    <t>1Z9P5R</t>
  </si>
  <si>
    <t>NV5,S11</t>
  </si>
  <si>
    <t>P5MSTD7Z</t>
  </si>
  <si>
    <t>Product_S9VRG</t>
  </si>
  <si>
    <t>19x19x17 cm</t>
  </si>
  <si>
    <t>50LHWP</t>
  </si>
  <si>
    <t>WUH,UDF</t>
  </si>
  <si>
    <t>LVKPPYP0</t>
  </si>
  <si>
    <t>Product_47OE0</t>
  </si>
  <si>
    <t>47PBJM</t>
  </si>
  <si>
    <t>L6Y,GU5</t>
  </si>
  <si>
    <t>18CMGXAP</t>
  </si>
  <si>
    <t>Product_GEI1H</t>
  </si>
  <si>
    <t>Y8W675</t>
  </si>
  <si>
    <t>05D,W4N</t>
  </si>
  <si>
    <t>3MBRJ6SU</t>
  </si>
  <si>
    <t>Product_7SGDD</t>
  </si>
  <si>
    <t>14x5x20 cm</t>
  </si>
  <si>
    <t>152GFG</t>
  </si>
  <si>
    <t>OUN,FF9</t>
  </si>
  <si>
    <t>RYQSDAWX</t>
  </si>
  <si>
    <t>Product_9Z94D</t>
  </si>
  <si>
    <t>5x11x10 cm</t>
  </si>
  <si>
    <t>VN6VVG</t>
  </si>
  <si>
    <t>RR2,1LF</t>
  </si>
  <si>
    <t>LQNB84NL</t>
  </si>
  <si>
    <t>Product_NW3GN</t>
  </si>
  <si>
    <t>9x9x8 cm</t>
  </si>
  <si>
    <t>1ACIQ3</t>
  </si>
  <si>
    <t>U57,MC3</t>
  </si>
  <si>
    <t>UBXQRC4Z</t>
  </si>
  <si>
    <t>Product_3L86N</t>
  </si>
  <si>
    <t>20x6x7 cm</t>
  </si>
  <si>
    <t>D20HZ3</t>
  </si>
  <si>
    <t>VYU,GIE</t>
  </si>
  <si>
    <t>KVVOGL8X</t>
  </si>
  <si>
    <t>Product_L7CBQ</t>
  </si>
  <si>
    <t>19x14x11 cm</t>
  </si>
  <si>
    <t>GTSXK9</t>
  </si>
  <si>
    <t>7HV,Q4C</t>
  </si>
  <si>
    <t>PPK69AFI</t>
  </si>
  <si>
    <t>Product_7RRBQ</t>
  </si>
  <si>
    <t>3ZC81S</t>
  </si>
  <si>
    <t>I4X,ED2</t>
  </si>
  <si>
    <t>L6ITCZSU</t>
  </si>
  <si>
    <t>Product_XGQ3P</t>
  </si>
  <si>
    <t>11x5x13 cm</t>
  </si>
  <si>
    <t>YSA2FS</t>
  </si>
  <si>
    <t>ZT8,1M6</t>
  </si>
  <si>
    <t>2N652K84</t>
  </si>
  <si>
    <t>Product_K3BMD</t>
  </si>
  <si>
    <t>TGI4XF</t>
  </si>
  <si>
    <t>Y7F,AN1</t>
  </si>
  <si>
    <t>6EIZQ5WW</t>
  </si>
  <si>
    <t>Product_F0QRR</t>
  </si>
  <si>
    <t>7x16x5 cm</t>
  </si>
  <si>
    <t>096FC6</t>
  </si>
  <si>
    <t>05H,B0P</t>
  </si>
  <si>
    <t>TB75N29P</t>
  </si>
  <si>
    <t>Product_EI9YZ</t>
  </si>
  <si>
    <t>650MYI</t>
  </si>
  <si>
    <t>X6G,OSQ</t>
  </si>
  <si>
    <t>EHQYQ4U1</t>
  </si>
  <si>
    <t>Product_G9OZC</t>
  </si>
  <si>
    <t>OFRFJP</t>
  </si>
  <si>
    <t>BKD,OU5</t>
  </si>
  <si>
    <t>IBMKEGNR</t>
  </si>
  <si>
    <t>Product_5UFG9</t>
  </si>
  <si>
    <t>9x17x16 cm</t>
  </si>
  <si>
    <t>Q6UGFJ</t>
  </si>
  <si>
    <t>N4P,V7W</t>
  </si>
  <si>
    <t>BV5Q6Q7H</t>
  </si>
  <si>
    <t>Product_A3JUI</t>
  </si>
  <si>
    <t>8x9x6 cm</t>
  </si>
  <si>
    <t>5N8XP3</t>
  </si>
  <si>
    <t>GEA,ALU</t>
  </si>
  <si>
    <t>7YHR1OKY</t>
  </si>
  <si>
    <t>Product_S7G1X</t>
  </si>
  <si>
    <t>20x10x11 cm</t>
  </si>
  <si>
    <t>FIZ8KS</t>
  </si>
  <si>
    <t>2X3,U73</t>
  </si>
  <si>
    <t>GB8KH4O0</t>
  </si>
  <si>
    <t>Product_57BDJ</t>
  </si>
  <si>
    <t>7x16x9 cm</t>
  </si>
  <si>
    <t>FX5O3L</t>
  </si>
  <si>
    <t>02D,1QN</t>
  </si>
  <si>
    <t>5UQDA478</t>
  </si>
  <si>
    <t>Product_EQC9M</t>
  </si>
  <si>
    <t>10x14x16 cm</t>
  </si>
  <si>
    <t>TLJPOL</t>
  </si>
  <si>
    <t>D2T,57F</t>
  </si>
  <si>
    <t>Y76YT40C</t>
  </si>
  <si>
    <t>Product_WIOAX</t>
  </si>
  <si>
    <t>7x17x16 cm</t>
  </si>
  <si>
    <t>WB2TLW</t>
  </si>
  <si>
    <t>EJR,IFM</t>
  </si>
  <si>
    <t>ZRHTM5UD</t>
  </si>
  <si>
    <t>Product_RG45P</t>
  </si>
  <si>
    <t>13x14x16 cm</t>
  </si>
  <si>
    <t>9HOSAR</t>
  </si>
  <si>
    <t>BJN,A7N</t>
  </si>
  <si>
    <t>0XHBY82X</t>
  </si>
  <si>
    <t>Product_5UL6I</t>
  </si>
  <si>
    <t>8x7x5 cm</t>
  </si>
  <si>
    <t>0RC8OT</t>
  </si>
  <si>
    <t>TAP,FYV</t>
  </si>
  <si>
    <t>H03SX484</t>
  </si>
  <si>
    <t>Product_3WLWO</t>
  </si>
  <si>
    <t>7L7RBT</t>
  </si>
  <si>
    <t>1O0,6GU</t>
  </si>
  <si>
    <t>VIKN9MQO</t>
  </si>
  <si>
    <t>Product_ISZ8I</t>
  </si>
  <si>
    <t>11x13x8 cm</t>
  </si>
  <si>
    <t>3P0LU4</t>
  </si>
  <si>
    <t>I7D,VV8</t>
  </si>
  <si>
    <t>9AWYI4N0</t>
  </si>
  <si>
    <t>Product_5DW3L</t>
  </si>
  <si>
    <t>12x8x15 cm</t>
  </si>
  <si>
    <t>5CTUOK</t>
  </si>
  <si>
    <t>8I8,M3U</t>
  </si>
  <si>
    <t>NE9UKVAU</t>
  </si>
  <si>
    <t>Product_NDOMV</t>
  </si>
  <si>
    <t>12x16x8 cm</t>
  </si>
  <si>
    <t>WVMFZH</t>
  </si>
  <si>
    <t>M5S,N0D</t>
  </si>
  <si>
    <t>GAT2IKJ6</t>
  </si>
  <si>
    <t>Product_S6GSJ</t>
  </si>
  <si>
    <t>8x14x15 cm</t>
  </si>
  <si>
    <t>IE69MU</t>
  </si>
  <si>
    <t>E6F,S8S</t>
  </si>
  <si>
    <t>RRIN7U5X</t>
  </si>
  <si>
    <t>Product_TAAD6</t>
  </si>
  <si>
    <t>6x11x16 cm</t>
  </si>
  <si>
    <t>EJWVRT</t>
  </si>
  <si>
    <t>T3X,CSQ</t>
  </si>
  <si>
    <t>SBF54VDR</t>
  </si>
  <si>
    <t>Product_YY1JA</t>
  </si>
  <si>
    <t>20x16x10 cm</t>
  </si>
  <si>
    <t>LRU5NH</t>
  </si>
  <si>
    <t>0SL,QIX</t>
  </si>
  <si>
    <t>E0LI0VPT</t>
  </si>
  <si>
    <t>Product_REJY4</t>
  </si>
  <si>
    <t>5x13x10 cm</t>
  </si>
  <si>
    <t>CTW2WQ</t>
  </si>
  <si>
    <t>LET,0YC</t>
  </si>
  <si>
    <t>JT3B1OPQ</t>
  </si>
  <si>
    <t>Product_Z9J33</t>
  </si>
  <si>
    <t>11x18x13 cm</t>
  </si>
  <si>
    <t>E0O1GE</t>
  </si>
  <si>
    <t>2A5,4QN</t>
  </si>
  <si>
    <t>ZCJDHIXQ</t>
  </si>
  <si>
    <t>Product_VAZ1W</t>
  </si>
  <si>
    <t>V7IPZI</t>
  </si>
  <si>
    <t>6R8,C8W</t>
  </si>
  <si>
    <t>U4DIQCPK</t>
  </si>
  <si>
    <t>Product_NU9R3</t>
  </si>
  <si>
    <t>17x17x6 cm</t>
  </si>
  <si>
    <t>5U5URJ</t>
  </si>
  <si>
    <t>1RO,LWS</t>
  </si>
  <si>
    <t>HP1NL6WL</t>
  </si>
  <si>
    <t>Product_V23EC</t>
  </si>
  <si>
    <t>8x16x7 cm</t>
  </si>
  <si>
    <t>UA2DWZ</t>
  </si>
  <si>
    <t>IH5,IA8</t>
  </si>
  <si>
    <t>INLACPDF</t>
  </si>
  <si>
    <t>Product_QSNJR</t>
  </si>
  <si>
    <t>AJC1MX</t>
  </si>
  <si>
    <t>UYW,A7R</t>
  </si>
  <si>
    <t>D0WQJT95</t>
  </si>
  <si>
    <t>Product_E79KM</t>
  </si>
  <si>
    <t>5x9x6 cm</t>
  </si>
  <si>
    <t>Q0Z41C</t>
  </si>
  <si>
    <t>67D,IMO</t>
  </si>
  <si>
    <t>LIJXN34K</t>
  </si>
  <si>
    <t>Product_9A469</t>
  </si>
  <si>
    <t>77OR1F</t>
  </si>
  <si>
    <t>IRI,98I</t>
  </si>
  <si>
    <t>N3MM3K9P</t>
  </si>
  <si>
    <t>Product_6V8XX</t>
  </si>
  <si>
    <t>15x12x6 cm</t>
  </si>
  <si>
    <t>RE49M5</t>
  </si>
  <si>
    <t>SW1,HON</t>
  </si>
  <si>
    <t>DIND4EH1</t>
  </si>
  <si>
    <t>Product_APK5Q</t>
  </si>
  <si>
    <t>14x18x6 cm</t>
  </si>
  <si>
    <t>4JO11M</t>
  </si>
  <si>
    <t>38G,JK5</t>
  </si>
  <si>
    <t>V2P0Y0XB</t>
  </si>
  <si>
    <t>Product_OO2X5</t>
  </si>
  <si>
    <t>12x12x6 cm</t>
  </si>
  <si>
    <t>0RSW7N</t>
  </si>
  <si>
    <t>2GI,N5Q</t>
  </si>
  <si>
    <t>OY8FRGVI</t>
  </si>
  <si>
    <t>Product_ZO4WU</t>
  </si>
  <si>
    <t>18x12x14 cm</t>
  </si>
  <si>
    <t>GYL672</t>
  </si>
  <si>
    <t>OCH,TLH</t>
  </si>
  <si>
    <t>RXMV2KOT</t>
  </si>
  <si>
    <t>Product_ARJZK</t>
  </si>
  <si>
    <t>5x20x17 cm</t>
  </si>
  <si>
    <t>5SA6ZQ</t>
  </si>
  <si>
    <t>QD7,4FL</t>
  </si>
  <si>
    <t>Q8LK1AXH</t>
  </si>
  <si>
    <t>Product_IR33J</t>
  </si>
  <si>
    <t>7x8x19 cm</t>
  </si>
  <si>
    <t>OHMEP8</t>
  </si>
  <si>
    <t>HEM,KT8</t>
  </si>
  <si>
    <t>3Z6VBEEU</t>
  </si>
  <si>
    <t>Product_QATWS</t>
  </si>
  <si>
    <t>GZIDND</t>
  </si>
  <si>
    <t>97Y,Q6W</t>
  </si>
  <si>
    <t>DMWACD9X</t>
  </si>
  <si>
    <t>Product_ZSU65</t>
  </si>
  <si>
    <t>9x13x15 cm</t>
  </si>
  <si>
    <t>NHIK5N</t>
  </si>
  <si>
    <t>J9R,7LR</t>
  </si>
  <si>
    <t>L9IAYTAI</t>
  </si>
  <si>
    <t>Product_0BFU8</t>
  </si>
  <si>
    <t>12x11x7 cm</t>
  </si>
  <si>
    <t>EIURSJ</t>
  </si>
  <si>
    <t>1TD,HB0</t>
  </si>
  <si>
    <t>GB8AZ1N5</t>
  </si>
  <si>
    <t>Product_LBBFX</t>
  </si>
  <si>
    <t>Y5N8TG</t>
  </si>
  <si>
    <t>ZEW,B5D</t>
  </si>
  <si>
    <t>CGFPFRI2</t>
  </si>
  <si>
    <t>Product_XERDX</t>
  </si>
  <si>
    <t>8x12x9 cm</t>
  </si>
  <si>
    <t>9R7LWG</t>
  </si>
  <si>
    <t>QR1,VW9</t>
  </si>
  <si>
    <t>0BKR92A0</t>
  </si>
  <si>
    <t>Product_7L9MZ</t>
  </si>
  <si>
    <t>19x16x10 cm</t>
  </si>
  <si>
    <t>3VLT4H</t>
  </si>
  <si>
    <t>2LA,ESJ</t>
  </si>
  <si>
    <t>CRSHOMB7</t>
  </si>
  <si>
    <t>Product_V2OQ2</t>
  </si>
  <si>
    <t>16x18x10 cm</t>
  </si>
  <si>
    <t>59UVBV</t>
  </si>
  <si>
    <t>VJC,G30</t>
  </si>
  <si>
    <t>X0CSLE8H</t>
  </si>
  <si>
    <t>Product_RNQEV</t>
  </si>
  <si>
    <t>11x7x9 cm</t>
  </si>
  <si>
    <t>9SIUY6</t>
  </si>
  <si>
    <t>78G,VVH</t>
  </si>
  <si>
    <t>5TRQ9OOF</t>
  </si>
  <si>
    <t>Product_JU0SX</t>
  </si>
  <si>
    <t>GU7YRW</t>
  </si>
  <si>
    <t>67O,J6V</t>
  </si>
  <si>
    <t>F7BOTY9L</t>
  </si>
  <si>
    <t>Product_6T61I</t>
  </si>
  <si>
    <t>19x9x16 cm</t>
  </si>
  <si>
    <t>AMHARQ</t>
  </si>
  <si>
    <t>2WF,GHI</t>
  </si>
  <si>
    <t>SH9Z3ZJI</t>
  </si>
  <si>
    <t>Product_4VP6A</t>
  </si>
  <si>
    <t>13x20x13 cm</t>
  </si>
  <si>
    <t>9ZWK8I</t>
  </si>
  <si>
    <t>AYZ,HH8</t>
  </si>
  <si>
    <t>5RM5QP0Y</t>
  </si>
  <si>
    <t>Product_5J66A</t>
  </si>
  <si>
    <t>17x17x15 cm</t>
  </si>
  <si>
    <t>VKG2KQ</t>
  </si>
  <si>
    <t>MCD,MP5</t>
  </si>
  <si>
    <t>LCMQZ16H</t>
  </si>
  <si>
    <t>Product_27V4V</t>
  </si>
  <si>
    <t>11x6x5 cm</t>
  </si>
  <si>
    <t>ZIAU9N</t>
  </si>
  <si>
    <t>VFB,N8M</t>
  </si>
  <si>
    <t>ZY36VAX0</t>
  </si>
  <si>
    <t>Product_XYT60</t>
  </si>
  <si>
    <t>1MIC4Z</t>
  </si>
  <si>
    <t>I3Z,BO8</t>
  </si>
  <si>
    <t>UZV1GJRH</t>
  </si>
  <si>
    <t>Product_78SRZ</t>
  </si>
  <si>
    <t>9x14x14 cm</t>
  </si>
  <si>
    <t>YCYI6T</t>
  </si>
  <si>
    <t>4YZ,HAQ</t>
  </si>
  <si>
    <t>AA6QUN96</t>
  </si>
  <si>
    <t>Product_YS9CC</t>
  </si>
  <si>
    <t>8x11x6 cm</t>
  </si>
  <si>
    <t>QRV009</t>
  </si>
  <si>
    <t>1WQ,5QW</t>
  </si>
  <si>
    <t>GUI353R3</t>
  </si>
  <si>
    <t>Product_RV4Q3</t>
  </si>
  <si>
    <t>OVQWMW</t>
  </si>
  <si>
    <t>W8Y,9A5</t>
  </si>
  <si>
    <t>2U44Q544</t>
  </si>
  <si>
    <t>Product_BCOOF</t>
  </si>
  <si>
    <t>18x7x8 cm</t>
  </si>
  <si>
    <t>HTDKDQ</t>
  </si>
  <si>
    <t>9SO,MUI</t>
  </si>
  <si>
    <t>FN3550KT</t>
  </si>
  <si>
    <t>Product_21GO2</t>
  </si>
  <si>
    <t>V7NY61</t>
  </si>
  <si>
    <t>1TF,2ZO</t>
  </si>
  <si>
    <t>LFA5DPP7</t>
  </si>
  <si>
    <t>Product_AHO49</t>
  </si>
  <si>
    <t>7LGQEN</t>
  </si>
  <si>
    <t>MGB,IVZ</t>
  </si>
  <si>
    <t>ZFQ4FPU7</t>
  </si>
  <si>
    <t>Product_942DM</t>
  </si>
  <si>
    <t>17x5x19 cm</t>
  </si>
  <si>
    <t>6VPG8S</t>
  </si>
  <si>
    <t>BQF,OFY</t>
  </si>
  <si>
    <t>5WPDAGHF</t>
  </si>
  <si>
    <t>Product_KHSZG</t>
  </si>
  <si>
    <t>10x5x8 cm</t>
  </si>
  <si>
    <t>L687N7</t>
  </si>
  <si>
    <t>VC5,TIC</t>
  </si>
  <si>
    <t>K04QQRNQ</t>
  </si>
  <si>
    <t>Product_ADFDZ</t>
  </si>
  <si>
    <t>16x7x19 cm</t>
  </si>
  <si>
    <t>RDSUNY</t>
  </si>
  <si>
    <t>0DT,Z19</t>
  </si>
  <si>
    <t>9DIBYE3N</t>
  </si>
  <si>
    <t>Product_U327C</t>
  </si>
  <si>
    <t>CKGUCI</t>
  </si>
  <si>
    <t>TNA,QO4</t>
  </si>
  <si>
    <t>GNY3WG8S</t>
  </si>
  <si>
    <t>Product_S309R</t>
  </si>
  <si>
    <t>9x8x7 cm</t>
  </si>
  <si>
    <t>LN75EE</t>
  </si>
  <si>
    <t>LBY,2MO</t>
  </si>
  <si>
    <t>4T4TEFD8</t>
  </si>
  <si>
    <t>Product_C0YNM</t>
  </si>
  <si>
    <t>89KRK6</t>
  </si>
  <si>
    <t>STE,HGI</t>
  </si>
  <si>
    <t>MLEEHZ64</t>
  </si>
  <si>
    <t>Product_CKJIF</t>
  </si>
  <si>
    <t>13x5x5 cm</t>
  </si>
  <si>
    <t>R8LG3B</t>
  </si>
  <si>
    <t>2LO,QVI</t>
  </si>
  <si>
    <t>LDDKUX0A</t>
  </si>
  <si>
    <t>Product_5EA4V</t>
  </si>
  <si>
    <t>5x12x19 cm</t>
  </si>
  <si>
    <t>TNMJ5Y</t>
  </si>
  <si>
    <t>WGR,HK2</t>
  </si>
  <si>
    <t>0GA6MW2P</t>
  </si>
  <si>
    <t>Product_9RW16</t>
  </si>
  <si>
    <t>18x9x17 cm</t>
  </si>
  <si>
    <t>21ZO5P</t>
  </si>
  <si>
    <t>BSC,76P</t>
  </si>
  <si>
    <t>DQEOA7XJ</t>
  </si>
  <si>
    <t>Product_XICSG</t>
  </si>
  <si>
    <t>17x18x8 cm</t>
  </si>
  <si>
    <t>WWCPLL</t>
  </si>
  <si>
    <t>H76,0HY</t>
  </si>
  <si>
    <t>K5E2CXRA</t>
  </si>
  <si>
    <t>Product_7V8LZ</t>
  </si>
  <si>
    <t>11x14x9 cm</t>
  </si>
  <si>
    <t>8ELAEP</t>
  </si>
  <si>
    <t>LC9,WNU</t>
  </si>
  <si>
    <t>XCHOB8B6</t>
  </si>
  <si>
    <t>Product_IFL6S</t>
  </si>
  <si>
    <t>IYN1HJ</t>
  </si>
  <si>
    <t>3FI,JSQ</t>
  </si>
  <si>
    <t>T2EWRQOQ</t>
  </si>
  <si>
    <t>Product_O1TEA</t>
  </si>
  <si>
    <t>15x13x18 cm</t>
  </si>
  <si>
    <t>WG6S2Y</t>
  </si>
  <si>
    <t>510,72B</t>
  </si>
  <si>
    <t>8OVKN12G</t>
  </si>
  <si>
    <t>Product_5V57M</t>
  </si>
  <si>
    <t>18x18x16 cm</t>
  </si>
  <si>
    <t>SPQRZP</t>
  </si>
  <si>
    <t>CSL,IA3</t>
  </si>
  <si>
    <t>9QVOSBBZ</t>
  </si>
  <si>
    <t>Product_5OXLU</t>
  </si>
  <si>
    <t>CG26XC</t>
  </si>
  <si>
    <t>4K4,LY0</t>
  </si>
  <si>
    <t>HCXDNEEU</t>
  </si>
  <si>
    <t>Product_8X0TQ</t>
  </si>
  <si>
    <t>19x18x13 cm</t>
  </si>
  <si>
    <t>313RVW</t>
  </si>
  <si>
    <t>3V0,YEO</t>
  </si>
  <si>
    <t>JA5K9984</t>
  </si>
  <si>
    <t>Product_QURCV</t>
  </si>
  <si>
    <t>1KU0D0</t>
  </si>
  <si>
    <t>S01,QAY</t>
  </si>
  <si>
    <t>AYHH11W1</t>
  </si>
  <si>
    <t>Product_8E77X</t>
  </si>
  <si>
    <t>14x8x20 cm</t>
  </si>
  <si>
    <t>94LR26</t>
  </si>
  <si>
    <t>EMB,1P5</t>
  </si>
  <si>
    <t>D8O3J3HE</t>
  </si>
  <si>
    <t>Product_V7RK1</t>
  </si>
  <si>
    <t>14x17x14 cm</t>
  </si>
  <si>
    <t>Z8AVDH</t>
  </si>
  <si>
    <t>OZK,MMM</t>
  </si>
  <si>
    <t>6ML2XLKO</t>
  </si>
  <si>
    <t>Product_I8V6N</t>
  </si>
  <si>
    <t>5x15x11 cm</t>
  </si>
  <si>
    <t>9MPN3I</t>
  </si>
  <si>
    <t>2FH,Z7U</t>
  </si>
  <si>
    <t>JHHF2VW0</t>
  </si>
  <si>
    <t>Product_WHJPY</t>
  </si>
  <si>
    <t>YKBH8Z</t>
  </si>
  <si>
    <t>JO0,Z1F</t>
  </si>
  <si>
    <t>L5PYB9DI</t>
  </si>
  <si>
    <t>Product_FAJVP</t>
  </si>
  <si>
    <t>8x10x14 cm</t>
  </si>
  <si>
    <t>G8CJK1</t>
  </si>
  <si>
    <t>ERR,AQN</t>
  </si>
  <si>
    <t>89D3R099</t>
  </si>
  <si>
    <t>Product_GJEK2</t>
  </si>
  <si>
    <t>5x6x13 cm</t>
  </si>
  <si>
    <t>5MU4NL</t>
  </si>
  <si>
    <t>EE9,7JO</t>
  </si>
  <si>
    <t>8SP06V1Z</t>
  </si>
  <si>
    <t>Product_N2E1C</t>
  </si>
  <si>
    <t>0ZYFGK</t>
  </si>
  <si>
    <t>FYT,S9S</t>
  </si>
  <si>
    <t>X25Q3J7M</t>
  </si>
  <si>
    <t>Product_EE5M7</t>
  </si>
  <si>
    <t>19x14x8 cm</t>
  </si>
  <si>
    <t>CA89HF</t>
  </si>
  <si>
    <t>NA3,867</t>
  </si>
  <si>
    <t>5VBXOTZM</t>
  </si>
  <si>
    <t>Product_NI2J8</t>
  </si>
  <si>
    <t>9UBD4D</t>
  </si>
  <si>
    <t>Y44,X13</t>
  </si>
  <si>
    <t>VKNTM2E0</t>
  </si>
  <si>
    <t>Product_5Q7X6</t>
  </si>
  <si>
    <t>4WKB3X</t>
  </si>
  <si>
    <t>T3B,Q3Q</t>
  </si>
  <si>
    <t>JVF1RLRC</t>
  </si>
  <si>
    <t>Product_40KSI</t>
  </si>
  <si>
    <t>QU9AWY</t>
  </si>
  <si>
    <t>VZ3,1GE</t>
  </si>
  <si>
    <t>L4TCLIBW</t>
  </si>
  <si>
    <t>Product_OKU0K</t>
  </si>
  <si>
    <t>17x6x12 cm</t>
  </si>
  <si>
    <t>2OHEZX</t>
  </si>
  <si>
    <t>9OH,XEJ</t>
  </si>
  <si>
    <t>YLWQ3MHK</t>
  </si>
  <si>
    <t>Product_ONZ1X</t>
  </si>
  <si>
    <t>19x18x15 cm</t>
  </si>
  <si>
    <t>A2UY4I</t>
  </si>
  <si>
    <t>5R4,5AR</t>
  </si>
  <si>
    <t>ORBQQU2I</t>
  </si>
  <si>
    <t>Product_QEWSD</t>
  </si>
  <si>
    <t>11x13x10 cm</t>
  </si>
  <si>
    <t>GA2FPO</t>
  </si>
  <si>
    <t>HW4,TSQ</t>
  </si>
  <si>
    <t>N4LKSKSY</t>
  </si>
  <si>
    <t>Product_XGDYN</t>
  </si>
  <si>
    <t>13x20x9 cm</t>
  </si>
  <si>
    <t>7LI1G2</t>
  </si>
  <si>
    <t>V7J,1V6</t>
  </si>
  <si>
    <t>6HY16Z7H</t>
  </si>
  <si>
    <t>Product_VOLK6</t>
  </si>
  <si>
    <t>13x5x17 cm</t>
  </si>
  <si>
    <t>6VNB41</t>
  </si>
  <si>
    <t>O8I,IAG</t>
  </si>
  <si>
    <t>ICUXSLEV</t>
  </si>
  <si>
    <t>Product_JDDZC</t>
  </si>
  <si>
    <t>15x10x5 cm</t>
  </si>
  <si>
    <t>3GFHT5</t>
  </si>
  <si>
    <t>1R2,MSO</t>
  </si>
  <si>
    <t>0JRSKJ1Z</t>
  </si>
  <si>
    <t>Product_A6OZN</t>
  </si>
  <si>
    <t>10x6x18 cm</t>
  </si>
  <si>
    <t>55Y9EG</t>
  </si>
  <si>
    <t>P9L,1AE</t>
  </si>
  <si>
    <t>VKXAWD3K</t>
  </si>
  <si>
    <t>Product_OLEZY</t>
  </si>
  <si>
    <t>XM6DF5</t>
  </si>
  <si>
    <t>7YM,KN9</t>
  </si>
  <si>
    <t>FZPH2SWY</t>
  </si>
  <si>
    <t>Product_NVI12</t>
  </si>
  <si>
    <t>20x18x5 cm</t>
  </si>
  <si>
    <t>IM0LPI</t>
  </si>
  <si>
    <t>O00,094</t>
  </si>
  <si>
    <t>1GBF3SR5</t>
  </si>
  <si>
    <t>Product_KOCJX</t>
  </si>
  <si>
    <t>17x15x12 cm</t>
  </si>
  <si>
    <t>8GLL6Z</t>
  </si>
  <si>
    <t>LIE,NLN</t>
  </si>
  <si>
    <t>OHGBC8ZD</t>
  </si>
  <si>
    <t>Product_E82UG</t>
  </si>
  <si>
    <t>8x16x16 cm</t>
  </si>
  <si>
    <t>06C3XA</t>
  </si>
  <si>
    <t>9P9,7I5</t>
  </si>
  <si>
    <t>TPI8F8VH</t>
  </si>
  <si>
    <t>Product_32LXM</t>
  </si>
  <si>
    <t>10x6x20 cm</t>
  </si>
  <si>
    <t>71JK38</t>
  </si>
  <si>
    <t>26K,PLK</t>
  </si>
  <si>
    <t>TYQWXREQ</t>
  </si>
  <si>
    <t>Product_TWZDJ</t>
  </si>
  <si>
    <t>8x18x10 cm</t>
  </si>
  <si>
    <t>BH6BKX</t>
  </si>
  <si>
    <t>W1C,KV3</t>
  </si>
  <si>
    <t>9KG4ELM0</t>
  </si>
  <si>
    <t>Product_3XJPQ</t>
  </si>
  <si>
    <t>13x10x19 cm</t>
  </si>
  <si>
    <t>NCNA2L</t>
  </si>
  <si>
    <t>IF6,RD6</t>
  </si>
  <si>
    <t>O0OM1E8C</t>
  </si>
  <si>
    <t>Product_BM9M7</t>
  </si>
  <si>
    <t>13x6x17 cm</t>
  </si>
  <si>
    <t>13Q4JG</t>
  </si>
  <si>
    <t>J03,433</t>
  </si>
  <si>
    <t>8VAHFDPK</t>
  </si>
  <si>
    <t>Product_YW950</t>
  </si>
  <si>
    <t>15x13x15 cm</t>
  </si>
  <si>
    <t>Z7UZSO</t>
  </si>
  <si>
    <t>2AL,5GA</t>
  </si>
  <si>
    <t>N5V19DZ9</t>
  </si>
  <si>
    <t>Product_JV8S5</t>
  </si>
  <si>
    <t>5x5x11 cm</t>
  </si>
  <si>
    <t>JG1UY4</t>
  </si>
  <si>
    <t>75W,FJN</t>
  </si>
  <si>
    <t>QGO7A5VS</t>
  </si>
  <si>
    <t>Product_WJCFD</t>
  </si>
  <si>
    <t>14x17x10 cm</t>
  </si>
  <si>
    <t>PB4MO5</t>
  </si>
  <si>
    <t>UI5,5A9</t>
  </si>
  <si>
    <t>RLG1TLCF</t>
  </si>
  <si>
    <t>Product_IKXIH</t>
  </si>
  <si>
    <t>13x17x12 cm</t>
  </si>
  <si>
    <t>YF0BZI</t>
  </si>
  <si>
    <t>8GK,DDA</t>
  </si>
  <si>
    <t>YTSIE0D5</t>
  </si>
  <si>
    <t>Product_SDOX3</t>
  </si>
  <si>
    <t>12x11x15 cm</t>
  </si>
  <si>
    <t>5T97IX</t>
  </si>
  <si>
    <t>J0J,DP5</t>
  </si>
  <si>
    <t>V2KUH9OL</t>
  </si>
  <si>
    <t>Product_AYSB7</t>
  </si>
  <si>
    <t>5x12x10 cm</t>
  </si>
  <si>
    <t>1666K7</t>
  </si>
  <si>
    <t>H1I,0L7</t>
  </si>
  <si>
    <t>E3TLSPTC</t>
  </si>
  <si>
    <t>Product_F13E9</t>
  </si>
  <si>
    <t>8x11x19 cm</t>
  </si>
  <si>
    <t>RGEHRZ</t>
  </si>
  <si>
    <t>I2R,1UI</t>
  </si>
  <si>
    <t>7WI72UDW</t>
  </si>
  <si>
    <t>Product_BMJR1</t>
  </si>
  <si>
    <t>14x8x17 cm</t>
  </si>
  <si>
    <t>NE17T0</t>
  </si>
  <si>
    <t>YB6,3BP</t>
  </si>
  <si>
    <t>5MWO7Z7C</t>
  </si>
  <si>
    <t>Product_ETFOK</t>
  </si>
  <si>
    <t>8x10x12 cm</t>
  </si>
  <si>
    <t>J6SQYR</t>
  </si>
  <si>
    <t>Z3E,4QM</t>
  </si>
  <si>
    <t>JEN0C77F</t>
  </si>
  <si>
    <t>Product_XBLJ6</t>
  </si>
  <si>
    <t>VFPFE8</t>
  </si>
  <si>
    <t>NCT,OD0</t>
  </si>
  <si>
    <t>G8EXIGLQ</t>
  </si>
  <si>
    <t>Product_NRHZD</t>
  </si>
  <si>
    <t>8x20x11 cm</t>
  </si>
  <si>
    <t>0SO4YK</t>
  </si>
  <si>
    <t>LJY,J4K</t>
  </si>
  <si>
    <t>6VP7E0Y7</t>
  </si>
  <si>
    <t>Product_0PFHP</t>
  </si>
  <si>
    <t>17x7x9 cm</t>
  </si>
  <si>
    <t>GCTA1I</t>
  </si>
  <si>
    <t>X5J,DG6</t>
  </si>
  <si>
    <t>CY13LJDM</t>
  </si>
  <si>
    <t>Product_A7QNB</t>
  </si>
  <si>
    <t>10x17x19 cm</t>
  </si>
  <si>
    <t>21YEFD</t>
  </si>
  <si>
    <t>70K,K1R</t>
  </si>
  <si>
    <t>46147PP1</t>
  </si>
  <si>
    <t>Product_WIW9X</t>
  </si>
  <si>
    <t>13x19x9 cm</t>
  </si>
  <si>
    <t>LSJXQC</t>
  </si>
  <si>
    <t>D61,RDL</t>
  </si>
  <si>
    <t>QK1536C1</t>
  </si>
  <si>
    <t>Product_GT9CY</t>
  </si>
  <si>
    <t>12x9x5 cm</t>
  </si>
  <si>
    <t>FDA9P0</t>
  </si>
  <si>
    <t>AOB,53C</t>
  </si>
  <si>
    <t>0VIXGHEU</t>
  </si>
  <si>
    <t>Product_B0VSE</t>
  </si>
  <si>
    <t>13x14x6 cm</t>
  </si>
  <si>
    <t>NXC2GG</t>
  </si>
  <si>
    <t>O07,S8Q</t>
  </si>
  <si>
    <t>WGH2J7KS</t>
  </si>
  <si>
    <t>Product_VYB5Y</t>
  </si>
  <si>
    <t>13x13x16 cm</t>
  </si>
  <si>
    <t>7BRUNO</t>
  </si>
  <si>
    <t>NWI,DCX</t>
  </si>
  <si>
    <t>DQ2QOV6R</t>
  </si>
  <si>
    <t>Product_5HAJ9</t>
  </si>
  <si>
    <t>8x12x19 cm</t>
  </si>
  <si>
    <t>SMSZF0</t>
  </si>
  <si>
    <t>0DJ,N2H</t>
  </si>
  <si>
    <t>LV4E5ITY</t>
  </si>
  <si>
    <t>Product_B83O4</t>
  </si>
  <si>
    <t>G7KYPM</t>
  </si>
  <si>
    <t>CLG,M1P</t>
  </si>
  <si>
    <t>CEROQNYZ</t>
  </si>
  <si>
    <t>Product_SM0NU</t>
  </si>
  <si>
    <t>14x16x5 cm</t>
  </si>
  <si>
    <t>37I7G3</t>
  </si>
  <si>
    <t>9I6,8XR</t>
  </si>
  <si>
    <t>X8J1HA7I</t>
  </si>
  <si>
    <t>Product_MYBG1</t>
  </si>
  <si>
    <t>9x16x14 cm</t>
  </si>
  <si>
    <t>21EO1T</t>
  </si>
  <si>
    <t>4JT,HSB</t>
  </si>
  <si>
    <t>G6CE0YWD</t>
  </si>
  <si>
    <t>Product_FHNUZ</t>
  </si>
  <si>
    <t>10x9x7 cm</t>
  </si>
  <si>
    <t>7BFV3N</t>
  </si>
  <si>
    <t>WP7,TYF</t>
  </si>
  <si>
    <t>FP72DBY3</t>
  </si>
  <si>
    <t>Product_NAJVO</t>
  </si>
  <si>
    <t>14x11x15 cm</t>
  </si>
  <si>
    <t>6ZXIX1</t>
  </si>
  <si>
    <t>4JO,OSA</t>
  </si>
  <si>
    <t>N0S2SDN7</t>
  </si>
  <si>
    <t>Product_B7TYK</t>
  </si>
  <si>
    <t>19x17x10 cm</t>
  </si>
  <si>
    <t>F1G6M5</t>
  </si>
  <si>
    <t>0L9,DB0</t>
  </si>
  <si>
    <t>ZZ3MB561</t>
  </si>
  <si>
    <t>Product_10N17</t>
  </si>
  <si>
    <t>6x9x15 cm</t>
  </si>
  <si>
    <t>XYA80H</t>
  </si>
  <si>
    <t>0A1,IBI</t>
  </si>
  <si>
    <t>S43X3JJZ</t>
  </si>
  <si>
    <t>Product_JND8Z</t>
  </si>
  <si>
    <t>13x7x13 cm</t>
  </si>
  <si>
    <t>AAWO4S</t>
  </si>
  <si>
    <t>8T8,N1Y</t>
  </si>
  <si>
    <t>IXWUCMZZ</t>
  </si>
  <si>
    <t>Product_ZD6SQ</t>
  </si>
  <si>
    <t>13x13x7 cm</t>
  </si>
  <si>
    <t>JUK6ZU</t>
  </si>
  <si>
    <t>4OW,VLT</t>
  </si>
  <si>
    <t>7PSDUPG3</t>
  </si>
  <si>
    <t>Product_IT1KE</t>
  </si>
  <si>
    <t>14x14x15 cm</t>
  </si>
  <si>
    <t>SQOXUT</t>
  </si>
  <si>
    <t>A2U,E23</t>
  </si>
  <si>
    <t>AL3IWWOO</t>
  </si>
  <si>
    <t>Product_V1YD1</t>
  </si>
  <si>
    <t>19x14x10 cm</t>
  </si>
  <si>
    <t>BEM1NC</t>
  </si>
  <si>
    <t>P8R,H3U</t>
  </si>
  <si>
    <t>BW39W3YX</t>
  </si>
  <si>
    <t>Product_N0OBH</t>
  </si>
  <si>
    <t>6x16x17 cm</t>
  </si>
  <si>
    <t>7EKQ4Y</t>
  </si>
  <si>
    <t>X3Q,347</t>
  </si>
  <si>
    <t>U7OCC9JV</t>
  </si>
  <si>
    <t>Product_XI90M</t>
  </si>
  <si>
    <t>18x18x15 cm</t>
  </si>
  <si>
    <t>66QQAU</t>
  </si>
  <si>
    <t>QBN,61U</t>
  </si>
  <si>
    <t>EQG04VP0</t>
  </si>
  <si>
    <t>Product_QHQY9</t>
  </si>
  <si>
    <t>BVX655</t>
  </si>
  <si>
    <t>MYJ,PUQ</t>
  </si>
  <si>
    <t>B410OPED</t>
  </si>
  <si>
    <t>Product_HPJRB</t>
  </si>
  <si>
    <t>6x11x13 cm</t>
  </si>
  <si>
    <t>TRHJZI</t>
  </si>
  <si>
    <t>B56,WX4</t>
  </si>
  <si>
    <t>G9UU3N56</t>
  </si>
  <si>
    <t>Product_5B17G</t>
  </si>
  <si>
    <t>12x16x6 cm</t>
  </si>
  <si>
    <t>CKEQNV</t>
  </si>
  <si>
    <t>XZT,Z7Q</t>
  </si>
  <si>
    <t>SBWOY04F</t>
  </si>
  <si>
    <t>Product_MQ3FP</t>
  </si>
  <si>
    <t>18x9x5 cm</t>
  </si>
  <si>
    <t>JA1O01</t>
  </si>
  <si>
    <t>YEB,KNM</t>
  </si>
  <si>
    <t>RBJABTHA</t>
  </si>
  <si>
    <t>Product_YE7R7</t>
  </si>
  <si>
    <t>HSUNOT</t>
  </si>
  <si>
    <t>1GM,WL3</t>
  </si>
  <si>
    <t>UC6A4P2C</t>
  </si>
  <si>
    <t>Product_DAS5O</t>
  </si>
  <si>
    <t>14x15x7 cm</t>
  </si>
  <si>
    <t>PTHK87</t>
  </si>
  <si>
    <t>XRV,2K0</t>
  </si>
  <si>
    <t>G4C7XYGW</t>
  </si>
  <si>
    <t>Product_IO34E</t>
  </si>
  <si>
    <t>YSIEC6</t>
  </si>
  <si>
    <t>646,ID9</t>
  </si>
  <si>
    <t>L7EESNUJ</t>
  </si>
  <si>
    <t>Product_ERHC3</t>
  </si>
  <si>
    <t>13x16x9 cm</t>
  </si>
  <si>
    <t>BAMJXV</t>
  </si>
  <si>
    <t>WA6,3EP</t>
  </si>
  <si>
    <t>WVYZIJWE</t>
  </si>
  <si>
    <t>Product_VKYLV</t>
  </si>
  <si>
    <t>7x12x20 cm</t>
  </si>
  <si>
    <t>DZHLIK</t>
  </si>
  <si>
    <t>B2V,6QQ</t>
  </si>
  <si>
    <t>EFZXIAUU</t>
  </si>
  <si>
    <t>Product_CJ0WX</t>
  </si>
  <si>
    <t>6x7x12 cm</t>
  </si>
  <si>
    <t>U7UDZ9</t>
  </si>
  <si>
    <t>DGX,PNN</t>
  </si>
  <si>
    <t>BLT0EUAU</t>
  </si>
  <si>
    <t>Product_AYGR0</t>
  </si>
  <si>
    <t>6x14x19 cm</t>
  </si>
  <si>
    <t>QOUCTL</t>
  </si>
  <si>
    <t>BF6,J8S</t>
  </si>
  <si>
    <t>X41BUTDV</t>
  </si>
  <si>
    <t>Product_QWBY2</t>
  </si>
  <si>
    <t>12x10x10 cm</t>
  </si>
  <si>
    <t>LW47XZ</t>
  </si>
  <si>
    <t>E24,ODL</t>
  </si>
  <si>
    <t>YJ22FKTP</t>
  </si>
  <si>
    <t>Product_GK2C1</t>
  </si>
  <si>
    <t>15x12x10 cm</t>
  </si>
  <si>
    <t>IOHAAQ</t>
  </si>
  <si>
    <t>VHN,DH7</t>
  </si>
  <si>
    <t>ZKWQDNXT</t>
  </si>
  <si>
    <t>Product_93P0F</t>
  </si>
  <si>
    <t>R1WE2D</t>
  </si>
  <si>
    <t>W6R,OKD</t>
  </si>
  <si>
    <t>HM12SCC0</t>
  </si>
  <si>
    <t>Product_VS6FF</t>
  </si>
  <si>
    <t>19x5x8 cm</t>
  </si>
  <si>
    <t>70BSJ8</t>
  </si>
  <si>
    <t>35C,E1B</t>
  </si>
  <si>
    <t>F1CIX03X</t>
  </si>
  <si>
    <t>Product_8E0UR</t>
  </si>
  <si>
    <t>18x10x6 cm</t>
  </si>
  <si>
    <t>4YGV18</t>
  </si>
  <si>
    <t>M0V,3I7</t>
  </si>
  <si>
    <t>8QLPTNZR</t>
  </si>
  <si>
    <t>Product_QKV9Q</t>
  </si>
  <si>
    <t>17x7x14 cm</t>
  </si>
  <si>
    <t>7U3MQ2</t>
  </si>
  <si>
    <t>Z3G,OGS</t>
  </si>
  <si>
    <t>90CHQTK3</t>
  </si>
  <si>
    <t>Product_WRK2K</t>
  </si>
  <si>
    <t>FQB129</t>
  </si>
  <si>
    <t>P6L,LWV</t>
  </si>
  <si>
    <t>CTU0LHKK</t>
  </si>
  <si>
    <t>Product_SSONQ</t>
  </si>
  <si>
    <t>15x19x15 cm</t>
  </si>
  <si>
    <t>SRORPV</t>
  </si>
  <si>
    <t>ND3,FWT</t>
  </si>
  <si>
    <t>O619NRIS</t>
  </si>
  <si>
    <t>Product_1J8VK</t>
  </si>
  <si>
    <t>13x12x14 cm</t>
  </si>
  <si>
    <t>4K05GP</t>
  </si>
  <si>
    <t>8PM,A6Y</t>
  </si>
  <si>
    <t>PS8ZGRNI</t>
  </si>
  <si>
    <t>Product_4D8M0</t>
  </si>
  <si>
    <t>8x19x8 cm</t>
  </si>
  <si>
    <t>C35Y7K</t>
  </si>
  <si>
    <t>ZNQ,G8G</t>
  </si>
  <si>
    <t>ZZCF4UKM</t>
  </si>
  <si>
    <t>Product_5UB7Q</t>
  </si>
  <si>
    <t>6x16x5 cm</t>
  </si>
  <si>
    <t>XXFTS5</t>
  </si>
  <si>
    <t>GZM,XL8</t>
  </si>
  <si>
    <t>IVJF8FEI</t>
  </si>
  <si>
    <t>Product_EURCG</t>
  </si>
  <si>
    <t>H1BCI8</t>
  </si>
  <si>
    <t>PW5,0DP</t>
  </si>
  <si>
    <t>888M7QJO</t>
  </si>
  <si>
    <t>Product_ZAV3O</t>
  </si>
  <si>
    <t>18x6x14 cm</t>
  </si>
  <si>
    <t>OUAILX</t>
  </si>
  <si>
    <t>8P1,SJO</t>
  </si>
  <si>
    <t>CE5KU7A2</t>
  </si>
  <si>
    <t>Product_VQ8QF</t>
  </si>
  <si>
    <t>18x15x11 cm</t>
  </si>
  <si>
    <t>RVA7UU</t>
  </si>
  <si>
    <t>YGJ,WVX</t>
  </si>
  <si>
    <t>FY3JWJRK</t>
  </si>
  <si>
    <t>Product_XEHZJ</t>
  </si>
  <si>
    <t>14x11x16 cm</t>
  </si>
  <si>
    <t>O6OAJT</t>
  </si>
  <si>
    <t>IZJ,5TF</t>
  </si>
  <si>
    <t>98Q8OLZZ</t>
  </si>
  <si>
    <t>Product_B0TLL</t>
  </si>
  <si>
    <t>10x11x11 cm</t>
  </si>
  <si>
    <t>2GWMQ1</t>
  </si>
  <si>
    <t>FF2,EQD</t>
  </si>
  <si>
    <t>YPWRXPIY</t>
  </si>
  <si>
    <t>Product_BB06G</t>
  </si>
  <si>
    <t>17x10x10 cm</t>
  </si>
  <si>
    <t>E47IST</t>
  </si>
  <si>
    <t>SB6,0DQ</t>
  </si>
  <si>
    <t>X0OLGZ7A</t>
  </si>
  <si>
    <t>Product_UTTWX</t>
  </si>
  <si>
    <t>5x8x6 cm</t>
  </si>
  <si>
    <t>SVV2SX</t>
  </si>
  <si>
    <t>2D5,RIC</t>
  </si>
  <si>
    <t>DH41DY93</t>
  </si>
  <si>
    <t>Product_0ZMVT</t>
  </si>
  <si>
    <t>13x20x7 cm</t>
  </si>
  <si>
    <t>AOXG1V</t>
  </si>
  <si>
    <t>IYMLJ9YO</t>
  </si>
  <si>
    <t>Product_KV4N8</t>
  </si>
  <si>
    <t>P60CUF</t>
  </si>
  <si>
    <t>SM7,UO6</t>
  </si>
  <si>
    <t>I1TRA92X</t>
  </si>
  <si>
    <t>Product_RRXDH</t>
  </si>
  <si>
    <t>9x18x19 cm</t>
  </si>
  <si>
    <t>LBXBCO</t>
  </si>
  <si>
    <t>P8V,IWF</t>
  </si>
  <si>
    <t>NN3MP9XU</t>
  </si>
  <si>
    <t>Product_C4N32</t>
  </si>
  <si>
    <t>20x17x5 cm</t>
  </si>
  <si>
    <t>B7VGJJ</t>
  </si>
  <si>
    <t>2XV,4ZD</t>
  </si>
  <si>
    <t>SUNKRO0R</t>
  </si>
  <si>
    <t>Product_LBCNJ</t>
  </si>
  <si>
    <t>5x6x12 cm</t>
  </si>
  <si>
    <t>KLBEFM</t>
  </si>
  <si>
    <t>SVA,VYO</t>
  </si>
  <si>
    <t>X15W1L0T</t>
  </si>
  <si>
    <t>Product_3HDNF</t>
  </si>
  <si>
    <t>8x13x5 cm</t>
  </si>
  <si>
    <t>N0KO2E</t>
  </si>
  <si>
    <t>JZ4,1VQ</t>
  </si>
  <si>
    <t>GMQ0Y2XG</t>
  </si>
  <si>
    <t>Product_PRL0X</t>
  </si>
  <si>
    <t>12x14x16 cm</t>
  </si>
  <si>
    <t>98IZH0</t>
  </si>
  <si>
    <t>NG7,M6S</t>
  </si>
  <si>
    <t>PORJFHRM</t>
  </si>
  <si>
    <t>Product_6W7M9</t>
  </si>
  <si>
    <t>16x14x18 cm</t>
  </si>
  <si>
    <t>DKD4A4</t>
  </si>
  <si>
    <t>QKE,UW6</t>
  </si>
  <si>
    <t>05WE9BG5</t>
  </si>
  <si>
    <t>Product_DZCOO</t>
  </si>
  <si>
    <t>18x10x12 cm</t>
  </si>
  <si>
    <t>EYKX4L</t>
  </si>
  <si>
    <t>X2Z,NU6</t>
  </si>
  <si>
    <t>6CL66EZE</t>
  </si>
  <si>
    <t>Product_SWPLR</t>
  </si>
  <si>
    <t>39GKWZ</t>
  </si>
  <si>
    <t>Q40,ZJI</t>
  </si>
  <si>
    <t>364SWVN7</t>
  </si>
  <si>
    <t>Product_76GV0</t>
  </si>
  <si>
    <t>12x7x19 cm</t>
  </si>
  <si>
    <t>JZIGV6</t>
  </si>
  <si>
    <t>7W3,TJ8</t>
  </si>
  <si>
    <t>5K6RZ703</t>
  </si>
  <si>
    <t>Product_KHFXB</t>
  </si>
  <si>
    <t>FW4GFF</t>
  </si>
  <si>
    <t>VWR,BKA</t>
  </si>
  <si>
    <t>2Q7CU36E</t>
  </si>
  <si>
    <t>Product_0SYF2</t>
  </si>
  <si>
    <t>6x10x15 cm</t>
  </si>
  <si>
    <t>POYWPT</t>
  </si>
  <si>
    <t>OR6,VLG</t>
  </si>
  <si>
    <t>OMREVPCO</t>
  </si>
  <si>
    <t>Product_HHB9A</t>
  </si>
  <si>
    <t>YM4BV0</t>
  </si>
  <si>
    <t>D8B,FCC</t>
  </si>
  <si>
    <t>9GCY9YOK</t>
  </si>
  <si>
    <t>Product_QKRPV</t>
  </si>
  <si>
    <t>AZGIW8</t>
  </si>
  <si>
    <t>VI4,7MB</t>
  </si>
  <si>
    <t>ZSDW96V7</t>
  </si>
  <si>
    <t>Product_977ZY</t>
  </si>
  <si>
    <t>14x19x5 cm</t>
  </si>
  <si>
    <t>N9E5TJ</t>
  </si>
  <si>
    <t>NUK,UNP</t>
  </si>
  <si>
    <t>QGGC9XRZ</t>
  </si>
  <si>
    <t>Product_X7DAN</t>
  </si>
  <si>
    <t>18x17x17 cm</t>
  </si>
  <si>
    <t>BWWWFD</t>
  </si>
  <si>
    <t>2RH,KPX</t>
  </si>
  <si>
    <t>Y0MY1TPH</t>
  </si>
  <si>
    <t>Product_W1JZP</t>
  </si>
  <si>
    <t>16x11x20 cm</t>
  </si>
  <si>
    <t>BHWPD5</t>
  </si>
  <si>
    <t>PRA,A59</t>
  </si>
  <si>
    <t>6ACVWIAM</t>
  </si>
  <si>
    <t>Product_OL9WF</t>
  </si>
  <si>
    <t>VK5EY0</t>
  </si>
  <si>
    <t>TNY,M2B</t>
  </si>
  <si>
    <t>35I53WG7</t>
  </si>
  <si>
    <t>Product_SY7AG</t>
  </si>
  <si>
    <t>S7M9S6</t>
  </si>
  <si>
    <t>1M2,U3S</t>
  </si>
  <si>
    <t>MAFLGGKB</t>
  </si>
  <si>
    <t>Product_GPWT3</t>
  </si>
  <si>
    <t>9x8x18 cm</t>
  </si>
  <si>
    <t>1HNPX1</t>
  </si>
  <si>
    <t>PH3,NRL</t>
  </si>
  <si>
    <t>FASC1XIG</t>
  </si>
  <si>
    <t>Product_WD3VC</t>
  </si>
  <si>
    <t>8x5x19 cm</t>
  </si>
  <si>
    <t>YZTRKY</t>
  </si>
  <si>
    <t>JN1,OI2</t>
  </si>
  <si>
    <t>M9V3JGZU</t>
  </si>
  <si>
    <t>Product_DAOFV</t>
  </si>
  <si>
    <t>13x18x16 cm</t>
  </si>
  <si>
    <t>H4L608</t>
  </si>
  <si>
    <t>FBK,Q9H</t>
  </si>
  <si>
    <t>CW4DGW5S</t>
  </si>
  <si>
    <t>Product_770PD</t>
  </si>
  <si>
    <t>9x9x6 cm</t>
  </si>
  <si>
    <t>VT1PNC</t>
  </si>
  <si>
    <t>3EI,9B8</t>
  </si>
  <si>
    <t>QVPX3YZM</t>
  </si>
  <si>
    <t>Product_P427P</t>
  </si>
  <si>
    <t>2IZ008</t>
  </si>
  <si>
    <t>NJ4,QPU</t>
  </si>
  <si>
    <t>O957W44Y</t>
  </si>
  <si>
    <t>Product_YED03</t>
  </si>
  <si>
    <t>12x6x19 cm</t>
  </si>
  <si>
    <t>Z9GT07</t>
  </si>
  <si>
    <t>L68,SWR</t>
  </si>
  <si>
    <t>8PRRJN39</t>
  </si>
  <si>
    <t>Product_XZV4I</t>
  </si>
  <si>
    <t>10x20x17 cm</t>
  </si>
  <si>
    <t>22QA4B</t>
  </si>
  <si>
    <t>CWN,L1Z</t>
  </si>
  <si>
    <t>FB30RHWV</t>
  </si>
  <si>
    <t>Product_KEAO7</t>
  </si>
  <si>
    <t>10x13x7 cm</t>
  </si>
  <si>
    <t>LRUC9J</t>
  </si>
  <si>
    <t>KL2,9WZ</t>
  </si>
  <si>
    <t>2ZKMEM33</t>
  </si>
  <si>
    <t>Product_RBT7G</t>
  </si>
  <si>
    <t>13x17x16 cm</t>
  </si>
  <si>
    <t>5EKTGO</t>
  </si>
  <si>
    <t>KWT,HOK</t>
  </si>
  <si>
    <t>3CL92S8R</t>
  </si>
  <si>
    <t>Product_8VA5W</t>
  </si>
  <si>
    <t>BTNZMO</t>
  </si>
  <si>
    <t>BEY,OQD</t>
  </si>
  <si>
    <t>MG88YAFB</t>
  </si>
  <si>
    <t>Product_QURHH</t>
  </si>
  <si>
    <t>12x19x20 cm</t>
  </si>
  <si>
    <t>AF6XCT</t>
  </si>
  <si>
    <t>D1L,5XM</t>
  </si>
  <si>
    <t>GHZ05VPI</t>
  </si>
  <si>
    <t>Product_OV5JV</t>
  </si>
  <si>
    <t>5x15x15 cm</t>
  </si>
  <si>
    <t>AHBU8Y</t>
  </si>
  <si>
    <t>HWZ,0LK</t>
  </si>
  <si>
    <t>S5P1ZKAY</t>
  </si>
  <si>
    <t>Product_692C5</t>
  </si>
  <si>
    <t>19x12x12 cm</t>
  </si>
  <si>
    <t>CD4SSP</t>
  </si>
  <si>
    <t>VX3,ETO</t>
  </si>
  <si>
    <t>90B0WAKP</t>
  </si>
  <si>
    <t>Product_2KMZH</t>
  </si>
  <si>
    <t>14x8x7 cm</t>
  </si>
  <si>
    <t>9ZAIGX</t>
  </si>
  <si>
    <t>YNC,ZGF</t>
  </si>
  <si>
    <t>9Y7H560F</t>
  </si>
  <si>
    <t>Product_M4JYZ</t>
  </si>
  <si>
    <t>9x20x20 cm</t>
  </si>
  <si>
    <t>HPAXT8</t>
  </si>
  <si>
    <t>QUN,PU9</t>
  </si>
  <si>
    <t>0SN7XWUD</t>
  </si>
  <si>
    <t>Product_929CV</t>
  </si>
  <si>
    <t>PHDA64</t>
  </si>
  <si>
    <t>FV3,P24</t>
  </si>
  <si>
    <t>39CECULJ</t>
  </si>
  <si>
    <t>Product_1V1P6</t>
  </si>
  <si>
    <t>19x15x11 cm</t>
  </si>
  <si>
    <t>Q393UF</t>
  </si>
  <si>
    <t>6DJ,B6C</t>
  </si>
  <si>
    <t>SPT0QQRK</t>
  </si>
  <si>
    <t>Product_8ZX1Z</t>
  </si>
  <si>
    <t>8x8x5 cm</t>
  </si>
  <si>
    <t>5SYVGF</t>
  </si>
  <si>
    <t>08S,2U1</t>
  </si>
  <si>
    <t>80EGOST6</t>
  </si>
  <si>
    <t>Product_W8L87</t>
  </si>
  <si>
    <t>20x14x20 cm</t>
  </si>
  <si>
    <t>HN1R4A</t>
  </si>
  <si>
    <t>X0U,V3B</t>
  </si>
  <si>
    <t>46SI6YTB</t>
  </si>
  <si>
    <t>Product_NUKG7</t>
  </si>
  <si>
    <t>10x12x16 cm</t>
  </si>
  <si>
    <t>S9UGI6</t>
  </si>
  <si>
    <t>T6C,RQY</t>
  </si>
  <si>
    <t>48SKFS6P</t>
  </si>
  <si>
    <t>Product_8NY5J</t>
  </si>
  <si>
    <t>18x15x10 cm</t>
  </si>
  <si>
    <t>PQ2UYI</t>
  </si>
  <si>
    <t>0LV,EOI</t>
  </si>
  <si>
    <t>DVQZCSPT</t>
  </si>
  <si>
    <t>Product_YESMJ</t>
  </si>
  <si>
    <t>5x12x7 cm</t>
  </si>
  <si>
    <t>0APJW5</t>
  </si>
  <si>
    <t>W51,4YV</t>
  </si>
  <si>
    <t>SGPS8PVV</t>
  </si>
  <si>
    <t>Product_MHJPK</t>
  </si>
  <si>
    <t>15x14x18 cm</t>
  </si>
  <si>
    <t>TI84O5</t>
  </si>
  <si>
    <t>Q7Z,QSK</t>
  </si>
  <si>
    <t>NZ2H90XT</t>
  </si>
  <si>
    <t>Product_NR81O</t>
  </si>
  <si>
    <t>F2F8WV</t>
  </si>
  <si>
    <t>GLT,QXI</t>
  </si>
  <si>
    <t>9P1HJXLD</t>
  </si>
  <si>
    <t>Product_GEYA2</t>
  </si>
  <si>
    <t>5x8x16 cm</t>
  </si>
  <si>
    <t>9D8EUU</t>
  </si>
  <si>
    <t>C9X,0U7</t>
  </si>
  <si>
    <t>SD97ZPIB</t>
  </si>
  <si>
    <t>Product_YQRQV</t>
  </si>
  <si>
    <t>14x14x16 cm</t>
  </si>
  <si>
    <t>OTGF02</t>
  </si>
  <si>
    <t>7QG,H3U</t>
  </si>
  <si>
    <t>N8WF7DZY</t>
  </si>
  <si>
    <t>Product_23B9Z</t>
  </si>
  <si>
    <t>X3610R</t>
  </si>
  <si>
    <t>JYT,7OS</t>
  </si>
  <si>
    <t>UD54UOUW</t>
  </si>
  <si>
    <t>Product_RWCDH</t>
  </si>
  <si>
    <t>13x12x17 cm</t>
  </si>
  <si>
    <t>98I7T1</t>
  </si>
  <si>
    <t>FCE,9LA</t>
  </si>
  <si>
    <t>0DTBBVR6</t>
  </si>
  <si>
    <t>Product_OENWI</t>
  </si>
  <si>
    <t>9x14x16 cm</t>
  </si>
  <si>
    <t>BH36SM</t>
  </si>
  <si>
    <t>IUY,LOQ</t>
  </si>
  <si>
    <t>ZWNKFV5N</t>
  </si>
  <si>
    <t>Product_D2JNM</t>
  </si>
  <si>
    <t>16x14x19 cm</t>
  </si>
  <si>
    <t>JEDW5R</t>
  </si>
  <si>
    <t>4FK,FTR</t>
  </si>
  <si>
    <t>YEJHL3AY</t>
  </si>
  <si>
    <t>Product_QK3TR</t>
  </si>
  <si>
    <t>8x18x5 cm</t>
  </si>
  <si>
    <t>XD165H</t>
  </si>
  <si>
    <t>OSS,AYZ</t>
  </si>
  <si>
    <t>R3EO82XE</t>
  </si>
  <si>
    <t>Product_JNJMD</t>
  </si>
  <si>
    <t>7x12x9 cm</t>
  </si>
  <si>
    <t>6ZP0WY</t>
  </si>
  <si>
    <t>WKS,LBA</t>
  </si>
  <si>
    <t>6PYAM0RI</t>
  </si>
  <si>
    <t>Product_OG69V</t>
  </si>
  <si>
    <t>V5826H</t>
  </si>
  <si>
    <t>75N,02F</t>
  </si>
  <si>
    <t>LEIGMBR4</t>
  </si>
  <si>
    <t>Product_V2HPI</t>
  </si>
  <si>
    <t>GDPMBR</t>
  </si>
  <si>
    <t>R58,Y7M</t>
  </si>
  <si>
    <t>HL8SFHKT</t>
  </si>
  <si>
    <t>Product_RU1G8</t>
  </si>
  <si>
    <t>1ERYI3</t>
  </si>
  <si>
    <t>9FC,E66</t>
  </si>
  <si>
    <t>NEY9MQJR</t>
  </si>
  <si>
    <t>Product_0OWHI</t>
  </si>
  <si>
    <t>9x15x5 cm</t>
  </si>
  <si>
    <t>QDG8D2</t>
  </si>
  <si>
    <t>1R4,I8P</t>
  </si>
  <si>
    <t>IFF4DGUV</t>
  </si>
  <si>
    <t>Product_6T0EN</t>
  </si>
  <si>
    <t>17x17x13 cm</t>
  </si>
  <si>
    <t>75Y6SL</t>
  </si>
  <si>
    <t>13U,HKZ</t>
  </si>
  <si>
    <t>PGDF8A3O</t>
  </si>
  <si>
    <t>Product_396CT</t>
  </si>
  <si>
    <t>9x12x10 cm</t>
  </si>
  <si>
    <t>4FXMTA</t>
  </si>
  <si>
    <t>0LG,4VC</t>
  </si>
  <si>
    <t>QOVJSESG</t>
  </si>
  <si>
    <t>Product_4N1P6</t>
  </si>
  <si>
    <t>UCT465</t>
  </si>
  <si>
    <t>URI,UQV</t>
  </si>
  <si>
    <t>F7RYKQO2</t>
  </si>
  <si>
    <t>Product_9PH2O</t>
  </si>
  <si>
    <t>8x15x9 cm</t>
  </si>
  <si>
    <t>5DA4GL</t>
  </si>
  <si>
    <t>5GN,5O2</t>
  </si>
  <si>
    <t>LWE5YMF2</t>
  </si>
  <si>
    <t>Product_L5DDW</t>
  </si>
  <si>
    <t>IRU8Z9</t>
  </si>
  <si>
    <t>V85,RM2</t>
  </si>
  <si>
    <t>80Y457U8</t>
  </si>
  <si>
    <t>Product_FI5OP</t>
  </si>
  <si>
    <t>19x19x14 cm</t>
  </si>
  <si>
    <t>NVMLI1</t>
  </si>
  <si>
    <t>0FO,XTS</t>
  </si>
  <si>
    <t>HKLIB3RF</t>
  </si>
  <si>
    <t>Product_K7RB6</t>
  </si>
  <si>
    <t>IZ5LT4</t>
  </si>
  <si>
    <t>OTG,N2B</t>
  </si>
  <si>
    <t>GKS9E4LB</t>
  </si>
  <si>
    <t>Product_7DKP0</t>
  </si>
  <si>
    <t>15x9x20 cm</t>
  </si>
  <si>
    <t>WCAWDH</t>
  </si>
  <si>
    <t>R9C,CO3</t>
  </si>
  <si>
    <t>NQ2NCONE</t>
  </si>
  <si>
    <t>Product_T7FWF</t>
  </si>
  <si>
    <t>20x20x20 cm</t>
  </si>
  <si>
    <t>6LP8SW</t>
  </si>
  <si>
    <t>GVM,KQP</t>
  </si>
  <si>
    <t>K6737YIO</t>
  </si>
  <si>
    <t>Product_V19VM</t>
  </si>
  <si>
    <t>DYXRO1</t>
  </si>
  <si>
    <t>4F2,XEE</t>
  </si>
  <si>
    <t>Y7J34NK1</t>
  </si>
  <si>
    <t>Product_X5AC2</t>
  </si>
  <si>
    <t>16x7x11 cm</t>
  </si>
  <si>
    <t>2NLOLY</t>
  </si>
  <si>
    <t>E2A,XI9</t>
  </si>
  <si>
    <t>KWG2H7M8</t>
  </si>
  <si>
    <t>Product_ZDWIP</t>
  </si>
  <si>
    <t>10x9x8 cm</t>
  </si>
  <si>
    <t>QZ2QCR</t>
  </si>
  <si>
    <t>1SC,SQ8</t>
  </si>
  <si>
    <t>5U9Z9N8L</t>
  </si>
  <si>
    <t>Product_APH73</t>
  </si>
  <si>
    <t>5x12x11 cm</t>
  </si>
  <si>
    <t>G9B8UE</t>
  </si>
  <si>
    <t>BRV,L1H</t>
  </si>
  <si>
    <t>LXA5NYXG</t>
  </si>
  <si>
    <t>Product_PHQ3H</t>
  </si>
  <si>
    <t>12x11x14 cm</t>
  </si>
  <si>
    <t>PWLG5I</t>
  </si>
  <si>
    <t>4G6,F0G</t>
  </si>
  <si>
    <t>JGBJ3B2P</t>
  </si>
  <si>
    <t>Product_X42NQ</t>
  </si>
  <si>
    <t>15x12x8 cm</t>
  </si>
  <si>
    <t>C7DJF6</t>
  </si>
  <si>
    <t>F9F,GG7</t>
  </si>
  <si>
    <t>BFCOYUPQ</t>
  </si>
  <si>
    <t>Product_SNF7E</t>
  </si>
  <si>
    <t>X18KA4</t>
  </si>
  <si>
    <t>CPH,YUA</t>
  </si>
  <si>
    <t>KQK8C1TK</t>
  </si>
  <si>
    <t>Product_QCBGC</t>
  </si>
  <si>
    <t>14x17x17 cm</t>
  </si>
  <si>
    <t>VPBB3H</t>
  </si>
  <si>
    <t>SYY,KVA</t>
  </si>
  <si>
    <t>H5DUBZAP</t>
  </si>
  <si>
    <t>Product_3MYY2</t>
  </si>
  <si>
    <t>8x13x7 cm</t>
  </si>
  <si>
    <t>65IRF4</t>
  </si>
  <si>
    <t>XP6,3SW</t>
  </si>
  <si>
    <t>F3ALVPDN</t>
  </si>
  <si>
    <t>Product_Z26UA</t>
  </si>
  <si>
    <t>M5XKD3</t>
  </si>
  <si>
    <t>PSI,I81</t>
  </si>
  <si>
    <t>B8FVOJ7N</t>
  </si>
  <si>
    <t>Product_WFE46</t>
  </si>
  <si>
    <t>20x19x18 cm</t>
  </si>
  <si>
    <t>OBQQ7O</t>
  </si>
  <si>
    <t>RGT,0XL</t>
  </si>
  <si>
    <t>GKD7WW0R</t>
  </si>
  <si>
    <t>Product_RX3WV</t>
  </si>
  <si>
    <t>8JWL1E</t>
  </si>
  <si>
    <t>V34,E91</t>
  </si>
  <si>
    <t>U1QC0RI4</t>
  </si>
  <si>
    <t>Product_J1FZM</t>
  </si>
  <si>
    <t>15x5x12 cm</t>
  </si>
  <si>
    <t>TSORMT</t>
  </si>
  <si>
    <t>QKR,21M</t>
  </si>
  <si>
    <t>AIJFWH1P</t>
  </si>
  <si>
    <t>Product_IM10V</t>
  </si>
  <si>
    <t>RTR0B4</t>
  </si>
  <si>
    <t>MGE,PR4</t>
  </si>
  <si>
    <t>OUCQO32C</t>
  </si>
  <si>
    <t>Product_6GEFS</t>
  </si>
  <si>
    <t>16x13x14 cm</t>
  </si>
  <si>
    <t>JO5ACN</t>
  </si>
  <si>
    <t>IQL,29T</t>
  </si>
  <si>
    <t>4XRLB4LH</t>
  </si>
  <si>
    <t>Product_3J8SN</t>
  </si>
  <si>
    <t>19x13x7 cm</t>
  </si>
  <si>
    <t>W6JNUP</t>
  </si>
  <si>
    <t>DE3,BBD</t>
  </si>
  <si>
    <t>MN2A8C2N</t>
  </si>
  <si>
    <t>Product_E5P11</t>
  </si>
  <si>
    <t>14x13x13 cm</t>
  </si>
  <si>
    <t>K8E0QE</t>
  </si>
  <si>
    <t>LZQ,N0K</t>
  </si>
  <si>
    <t>09256UT8</t>
  </si>
  <si>
    <t>Product_5U4WI</t>
  </si>
  <si>
    <t>W9GX5N</t>
  </si>
  <si>
    <t>HU5,0HD</t>
  </si>
  <si>
    <t>DVX3T8Q9</t>
  </si>
  <si>
    <t>Product_S427W</t>
  </si>
  <si>
    <t>7x18x11 cm</t>
  </si>
  <si>
    <t>FWZ,T10</t>
  </si>
  <si>
    <t>9U9OVWCK</t>
  </si>
  <si>
    <t>Product_H9Z0R</t>
  </si>
  <si>
    <t>7x7x9 cm</t>
  </si>
  <si>
    <t>DNHRPC</t>
  </si>
  <si>
    <t>GA4,1P7</t>
  </si>
  <si>
    <t>EC03NOTI</t>
  </si>
  <si>
    <t>Product_GJU9G</t>
  </si>
  <si>
    <t>I2P0Y7</t>
  </si>
  <si>
    <t>Y0P,C9E</t>
  </si>
  <si>
    <t>KQ8XPE4X</t>
  </si>
  <si>
    <t>Product_9EM48</t>
  </si>
  <si>
    <t>HJ99JX</t>
  </si>
  <si>
    <t>PXZ,OY0</t>
  </si>
  <si>
    <t>17OLGNDR</t>
  </si>
  <si>
    <t>Product_MEHJF</t>
  </si>
  <si>
    <t>12x11x13 cm</t>
  </si>
  <si>
    <t>VU1928</t>
  </si>
  <si>
    <t>BNH,KLP</t>
  </si>
  <si>
    <t>9B03F0RC</t>
  </si>
  <si>
    <t>Product_RMEW2</t>
  </si>
  <si>
    <t>8x17x9 cm</t>
  </si>
  <si>
    <t>6ZPFXA</t>
  </si>
  <si>
    <t>WI7,QRJ</t>
  </si>
  <si>
    <t>YNU9P8PZ</t>
  </si>
  <si>
    <t>Product_KD8VE</t>
  </si>
  <si>
    <t>K8JWUQ</t>
  </si>
  <si>
    <t>229,HCK</t>
  </si>
  <si>
    <t>2KPP3FEV</t>
  </si>
  <si>
    <t>Product_QSP2G</t>
  </si>
  <si>
    <t>9x19x9 cm</t>
  </si>
  <si>
    <t>RXNPRI</t>
  </si>
  <si>
    <t>NLY,3B2</t>
  </si>
  <si>
    <t>BNUZXW42</t>
  </si>
  <si>
    <t>Product_26P79</t>
  </si>
  <si>
    <t>8ZUFGF</t>
  </si>
  <si>
    <t>4Y9,WWX</t>
  </si>
  <si>
    <t>67V2L4X3</t>
  </si>
  <si>
    <t>Product_9IK6X</t>
  </si>
  <si>
    <t>18x12x18 cm</t>
  </si>
  <si>
    <t>0YUWGI</t>
  </si>
  <si>
    <t>3Z1,89T</t>
  </si>
  <si>
    <t>FUA29UWR</t>
  </si>
  <si>
    <t>Product_Q64C9</t>
  </si>
  <si>
    <t>14x10x5 cm</t>
  </si>
  <si>
    <t>JHRW7J</t>
  </si>
  <si>
    <t>EZB,E9O</t>
  </si>
  <si>
    <t>VCVB42GZ</t>
  </si>
  <si>
    <t>Product_CTU0E</t>
  </si>
  <si>
    <t>10x6x12 cm</t>
  </si>
  <si>
    <t>R24XWU</t>
  </si>
  <si>
    <t>HOF,586</t>
  </si>
  <si>
    <t>CURZJ61H</t>
  </si>
  <si>
    <t>Product_PB6DV</t>
  </si>
  <si>
    <t>XI29FW</t>
  </si>
  <si>
    <t>F97,I7P</t>
  </si>
  <si>
    <t>O8EOHFE5</t>
  </si>
  <si>
    <t>Product_LA7EL</t>
  </si>
  <si>
    <t>16x5x13 cm</t>
  </si>
  <si>
    <t>OWF91T</t>
  </si>
  <si>
    <t>V0D,CZ1</t>
  </si>
  <si>
    <t>A3G64G0T</t>
  </si>
  <si>
    <t>Product_FRZ56</t>
  </si>
  <si>
    <t>BMWW5Y</t>
  </si>
  <si>
    <t>KL9,ZMY</t>
  </si>
  <si>
    <t>5091DDHQ</t>
  </si>
  <si>
    <t>Product_EX07V</t>
  </si>
  <si>
    <t>9x8x13 cm</t>
  </si>
  <si>
    <t>XZUIWR</t>
  </si>
  <si>
    <t>GND,F5S</t>
  </si>
  <si>
    <t>QHR07366</t>
  </si>
  <si>
    <t>Product_T00IC</t>
  </si>
  <si>
    <t>IY8E35</t>
  </si>
  <si>
    <t>YU8,JXL</t>
  </si>
  <si>
    <t>VLNSOUXL</t>
  </si>
  <si>
    <t>Product_DA8B7</t>
  </si>
  <si>
    <t>8RXNVP</t>
  </si>
  <si>
    <t>Q4O,W2S</t>
  </si>
  <si>
    <t>VNBH057K</t>
  </si>
  <si>
    <t>Product_UWW96</t>
  </si>
  <si>
    <t>14x16x19 cm</t>
  </si>
  <si>
    <t>5YSEU1</t>
  </si>
  <si>
    <t>XPC,0UM</t>
  </si>
  <si>
    <t>S2LP0MP3</t>
  </si>
  <si>
    <t>Product_JT8N7</t>
  </si>
  <si>
    <t>8x5x17 cm</t>
  </si>
  <si>
    <t>SMN066</t>
  </si>
  <si>
    <t>SEE,E81</t>
  </si>
  <si>
    <t>J1BXGNC3</t>
  </si>
  <si>
    <t>Product_LRN1A</t>
  </si>
  <si>
    <t>15x5x7 cm</t>
  </si>
  <si>
    <t>XXJNCG</t>
  </si>
  <si>
    <t>2H2,94D</t>
  </si>
  <si>
    <t>CF3WT61I</t>
  </si>
  <si>
    <t>Product_D1Z2H</t>
  </si>
  <si>
    <t>6x14x13 cm</t>
  </si>
  <si>
    <t>8U13KG</t>
  </si>
  <si>
    <t>2BV,UOL</t>
  </si>
  <si>
    <t>CV5CSI8K</t>
  </si>
  <si>
    <t>Product_BPJC9</t>
  </si>
  <si>
    <t>6x13x15 cm</t>
  </si>
  <si>
    <t>VBNX68</t>
  </si>
  <si>
    <t>PGV,YU8</t>
  </si>
  <si>
    <t>CJT73XPS</t>
  </si>
  <si>
    <t>Product_3GOUT</t>
  </si>
  <si>
    <t>13x6x15 cm</t>
  </si>
  <si>
    <t>FIAW48</t>
  </si>
  <si>
    <t>QFD,YD6</t>
  </si>
  <si>
    <t>B1ZSHFKT</t>
  </si>
  <si>
    <t>Product_6B8IP</t>
  </si>
  <si>
    <t>9x14x13 cm</t>
  </si>
  <si>
    <t>6HMXHV</t>
  </si>
  <si>
    <t>GLA,K6F</t>
  </si>
  <si>
    <t>YMQDIIMF</t>
  </si>
  <si>
    <t>Product_TMUT9</t>
  </si>
  <si>
    <t>15x5x8 cm</t>
  </si>
  <si>
    <t>AODYGY</t>
  </si>
  <si>
    <t>UU4,9ZO</t>
  </si>
  <si>
    <t>A6RNU9BD</t>
  </si>
  <si>
    <t>Product_KTLF9</t>
  </si>
  <si>
    <t>16x9x5 cm</t>
  </si>
  <si>
    <t>VG6ENF</t>
  </si>
  <si>
    <t>N0U,AQC</t>
  </si>
  <si>
    <t>6A6D61V2</t>
  </si>
  <si>
    <t>Product_925QZ</t>
  </si>
  <si>
    <t>7x19x6 cm</t>
  </si>
  <si>
    <t>TJE9AB</t>
  </si>
  <si>
    <t>MZY,M7P</t>
  </si>
  <si>
    <t>BK7HX0NY</t>
  </si>
  <si>
    <t>Product_AJ7J9</t>
  </si>
  <si>
    <t>17x5x20 cm</t>
  </si>
  <si>
    <t>158UBM</t>
  </si>
  <si>
    <t>EES,DPU</t>
  </si>
  <si>
    <t>NRXKAG2W</t>
  </si>
  <si>
    <t>Product_R4G0G</t>
  </si>
  <si>
    <t>CDC8YB</t>
  </si>
  <si>
    <t>ZUC,JK7</t>
  </si>
  <si>
    <t>O2AJQ0AH</t>
  </si>
  <si>
    <t>Product_GXVXB</t>
  </si>
  <si>
    <t>10x5x20 cm</t>
  </si>
  <si>
    <t>9IB3KV</t>
  </si>
  <si>
    <t>I82,OOM</t>
  </si>
  <si>
    <t>NCU82BQT</t>
  </si>
  <si>
    <t>Product_6OY18</t>
  </si>
  <si>
    <t>5x10x8 cm</t>
  </si>
  <si>
    <t>LLNVY8</t>
  </si>
  <si>
    <t>DXT,1TE</t>
  </si>
  <si>
    <t>38CGZWQP</t>
  </si>
  <si>
    <t>Product_050Z9</t>
  </si>
  <si>
    <t>15x18x10 cm</t>
  </si>
  <si>
    <t>D7J5PX</t>
  </si>
  <si>
    <t>NB5,I5F</t>
  </si>
  <si>
    <t>19SAWH1L</t>
  </si>
  <si>
    <t>Product_ICLN8</t>
  </si>
  <si>
    <t>16x15x19 cm</t>
  </si>
  <si>
    <t>X8WUUH</t>
  </si>
  <si>
    <t>FO3,QSX</t>
  </si>
  <si>
    <t>KBP2QMC3</t>
  </si>
  <si>
    <t>Product_X6X78</t>
  </si>
  <si>
    <t>13x12x16 cm</t>
  </si>
  <si>
    <t>HQT6MR</t>
  </si>
  <si>
    <t>DPM,S1X</t>
  </si>
  <si>
    <t>KL6P02E9</t>
  </si>
  <si>
    <t>Product_BU9K4</t>
  </si>
  <si>
    <t>14x11x18 cm</t>
  </si>
  <si>
    <t>XB9UFW</t>
  </si>
  <si>
    <t>4K2,742</t>
  </si>
  <si>
    <t>RX4FH2ER</t>
  </si>
  <si>
    <t>Product_VNTVR</t>
  </si>
  <si>
    <t>8x19x6 cm</t>
  </si>
  <si>
    <t>UBUW7T</t>
  </si>
  <si>
    <t>VU5,RUV</t>
  </si>
  <si>
    <t>GBS3O3NX</t>
  </si>
  <si>
    <t>Product_S32K6</t>
  </si>
  <si>
    <t>20x6x14 cm</t>
  </si>
  <si>
    <t>4JGZP9</t>
  </si>
  <si>
    <t>RS1,R92</t>
  </si>
  <si>
    <t>Y8VFW4GK</t>
  </si>
  <si>
    <t>Product_NYGAF</t>
  </si>
  <si>
    <t>5x18x9 cm</t>
  </si>
  <si>
    <t>FUOMWB</t>
  </si>
  <si>
    <t>LHQ,3SK</t>
  </si>
  <si>
    <t>8O5A13KF</t>
  </si>
  <si>
    <t>Product_FYEJZ</t>
  </si>
  <si>
    <t>13x19x16 cm</t>
  </si>
  <si>
    <t>1M6CTN</t>
  </si>
  <si>
    <t>Y2V,OJR</t>
  </si>
  <si>
    <t>UO8IRA1H</t>
  </si>
  <si>
    <t>Product_M4XFH</t>
  </si>
  <si>
    <t>14x16x11 cm</t>
  </si>
  <si>
    <t>Q2QW87</t>
  </si>
  <si>
    <t>Y6O,VY5</t>
  </si>
  <si>
    <t>ZRJLXYP0</t>
  </si>
  <si>
    <t>Product_IVJIA</t>
  </si>
  <si>
    <t>9x5x14 cm</t>
  </si>
  <si>
    <t>C9H8OV</t>
  </si>
  <si>
    <t>3SF,0M7</t>
  </si>
  <si>
    <t>WRVLOOSZ</t>
  </si>
  <si>
    <t>Product_2TUP3</t>
  </si>
  <si>
    <t>12x15x17 cm</t>
  </si>
  <si>
    <t>DT6CEH</t>
  </si>
  <si>
    <t>9NG,RA8</t>
  </si>
  <si>
    <t>LONYQ7D7</t>
  </si>
  <si>
    <t>Product_E0I0T</t>
  </si>
  <si>
    <t>18x11x20 cm</t>
  </si>
  <si>
    <t>L5GZ4U</t>
  </si>
  <si>
    <t>BCE,DO8</t>
  </si>
  <si>
    <t>8C37RX35</t>
  </si>
  <si>
    <t>Product_MU80R</t>
  </si>
  <si>
    <t>6x5x18 cm</t>
  </si>
  <si>
    <t>PR0BA2</t>
  </si>
  <si>
    <t>A60,5P6</t>
  </si>
  <si>
    <t>LC6BOX4S</t>
  </si>
  <si>
    <t>Product_9384R</t>
  </si>
  <si>
    <t>7x9x18 cm</t>
  </si>
  <si>
    <t>I6BSMH</t>
  </si>
  <si>
    <t>0SZ,W5G</t>
  </si>
  <si>
    <t>N6BB0JUR</t>
  </si>
  <si>
    <t>Product_V0VQL</t>
  </si>
  <si>
    <t>8x10x10 cm</t>
  </si>
  <si>
    <t>54ZAJA</t>
  </si>
  <si>
    <t>DQL,H6H</t>
  </si>
  <si>
    <t>VE8HPYB9</t>
  </si>
  <si>
    <t>Product_O3P2C</t>
  </si>
  <si>
    <t>6x14x6 cm</t>
  </si>
  <si>
    <t>9ZV1JJ</t>
  </si>
  <si>
    <t>135,A6K</t>
  </si>
  <si>
    <t>M2UBE4IK</t>
  </si>
  <si>
    <t>Product_LYAMN</t>
  </si>
  <si>
    <t>15x12x19 cm</t>
  </si>
  <si>
    <t>PVDJRJ</t>
  </si>
  <si>
    <t>S7N,QYB</t>
  </si>
  <si>
    <t>R4NXNWKK</t>
  </si>
  <si>
    <t>Product_YRXDJ</t>
  </si>
  <si>
    <t>7TTYOD</t>
  </si>
  <si>
    <t>AD4,FWM</t>
  </si>
  <si>
    <t>3NQD2KAU</t>
  </si>
  <si>
    <t>Product_WC2N5</t>
  </si>
  <si>
    <t>7x10x12 cm</t>
  </si>
  <si>
    <t>H1Q725</t>
  </si>
  <si>
    <t>94L,J9O</t>
  </si>
  <si>
    <t>8DA5SYBT</t>
  </si>
  <si>
    <t>Product_1OJSR</t>
  </si>
  <si>
    <t>16x6x19 cm</t>
  </si>
  <si>
    <t>6OLS82</t>
  </si>
  <si>
    <t>BSI,XIG</t>
  </si>
  <si>
    <t>JE9I4DB3</t>
  </si>
  <si>
    <t>Product_7OX7Q</t>
  </si>
  <si>
    <t>17x11x18 cm</t>
  </si>
  <si>
    <t>Z9Z3P4</t>
  </si>
  <si>
    <t>ZZL,ZIY</t>
  </si>
  <si>
    <t>A7SXPJ64</t>
  </si>
  <si>
    <t>Product_U82US</t>
  </si>
  <si>
    <t>17x19x15 cm</t>
  </si>
  <si>
    <t>7I4N91</t>
  </si>
  <si>
    <t>UOP,X1Q</t>
  </si>
  <si>
    <t>WT4EPEF3</t>
  </si>
  <si>
    <t>Product_BIGCD</t>
  </si>
  <si>
    <t>14x18x5 cm</t>
  </si>
  <si>
    <t>B06EUL</t>
  </si>
  <si>
    <t>IQM,TEL</t>
  </si>
  <si>
    <t>GSJ61HJQ</t>
  </si>
  <si>
    <t>Product_JGO6U</t>
  </si>
  <si>
    <t>11x6x17 cm</t>
  </si>
  <si>
    <t>QZPXUK</t>
  </si>
  <si>
    <t>EL7,7H0</t>
  </si>
  <si>
    <t>C5X6A6UR</t>
  </si>
  <si>
    <t>Product_LNWBK</t>
  </si>
  <si>
    <t>5x16x19 cm</t>
  </si>
  <si>
    <t>SP8DYB</t>
  </si>
  <si>
    <t>TN9,T5U</t>
  </si>
  <si>
    <t>CM3Z059Q</t>
  </si>
  <si>
    <t>Product_EQUX4</t>
  </si>
  <si>
    <t>VNZT0V</t>
  </si>
  <si>
    <t>ZKL,1ET</t>
  </si>
  <si>
    <t>ES8TMT43</t>
  </si>
  <si>
    <t>Product_IXCYT</t>
  </si>
  <si>
    <t>X7PJDW</t>
  </si>
  <si>
    <t>YOK,O21</t>
  </si>
  <si>
    <t>MUVD6LEI</t>
  </si>
  <si>
    <t>Product_UJ4AI</t>
  </si>
  <si>
    <t>11x11x14 cm</t>
  </si>
  <si>
    <t>EQSCJ9</t>
  </si>
  <si>
    <t>GXF,GFC</t>
  </si>
  <si>
    <t>TYKETRW3</t>
  </si>
  <si>
    <t>Product_NKW58</t>
  </si>
  <si>
    <t>6x17x15 cm</t>
  </si>
  <si>
    <t>MDJSKC</t>
  </si>
  <si>
    <t>DG9,M82</t>
  </si>
  <si>
    <t>HLCLU164</t>
  </si>
  <si>
    <t>Product_J8VMD</t>
  </si>
  <si>
    <t>6V4LJJ</t>
  </si>
  <si>
    <t>TW7,AHB</t>
  </si>
  <si>
    <t>MU0ZLQSC</t>
  </si>
  <si>
    <t>Product_L1WR6</t>
  </si>
  <si>
    <t>12x14x7 cm</t>
  </si>
  <si>
    <t>GFUYN4</t>
  </si>
  <si>
    <t>CJJ,9J0</t>
  </si>
  <si>
    <t>EX9VH7Q5</t>
  </si>
  <si>
    <t>Product_MBHHL</t>
  </si>
  <si>
    <t>15x7x15 cm</t>
  </si>
  <si>
    <t>UNR616</t>
  </si>
  <si>
    <t>Z3B,D2N</t>
  </si>
  <si>
    <t>DRJPE5CG</t>
  </si>
  <si>
    <t>Product_SP23L</t>
  </si>
  <si>
    <t>9x8x6 cm</t>
  </si>
  <si>
    <t>6W0B5J</t>
  </si>
  <si>
    <t>D5C,TPY</t>
  </si>
  <si>
    <t>0SPJTG33</t>
  </si>
  <si>
    <t>Product_77A94</t>
  </si>
  <si>
    <t>19x11x14 cm</t>
  </si>
  <si>
    <t>Q503PK</t>
  </si>
  <si>
    <t>BZL,V5S</t>
  </si>
  <si>
    <t>Q7P2UOCF</t>
  </si>
  <si>
    <t>Product_H0YQB</t>
  </si>
  <si>
    <t>18x15x16 cm</t>
  </si>
  <si>
    <t>7CBQ4G</t>
  </si>
  <si>
    <t>DR1,N61</t>
  </si>
  <si>
    <t>0OAEV176</t>
  </si>
  <si>
    <t>Product_64WQ5</t>
  </si>
  <si>
    <t>17x16x17 cm</t>
  </si>
  <si>
    <t>GHAANA</t>
  </si>
  <si>
    <t>FEQ,XCM</t>
  </si>
  <si>
    <t>W7HP1DS6</t>
  </si>
  <si>
    <t>Product_C2RE1</t>
  </si>
  <si>
    <t>P5N3EZ</t>
  </si>
  <si>
    <t>6LZ,Z6G</t>
  </si>
  <si>
    <t>10Q4ZAMZ</t>
  </si>
  <si>
    <t>Product_40S86</t>
  </si>
  <si>
    <t>11x15x9 cm</t>
  </si>
  <si>
    <t>SAQ72Q</t>
  </si>
  <si>
    <t>ALP,5TR</t>
  </si>
  <si>
    <t>M5JOZBU6</t>
  </si>
  <si>
    <t>Product_PYNFI</t>
  </si>
  <si>
    <t>19x5x11 cm</t>
  </si>
  <si>
    <t>990BFH</t>
  </si>
  <si>
    <t>0ZB,L3Y</t>
  </si>
  <si>
    <t>W5M07TQK</t>
  </si>
  <si>
    <t>Product_KABMG</t>
  </si>
  <si>
    <t>12x7x18 cm</t>
  </si>
  <si>
    <t>AC2K16</t>
  </si>
  <si>
    <t>SRW,JVS</t>
  </si>
  <si>
    <t>IOVEH0R4</t>
  </si>
  <si>
    <t>Product_W2H90</t>
  </si>
  <si>
    <t>14x9x7 cm</t>
  </si>
  <si>
    <t>225AOP</t>
  </si>
  <si>
    <t>58Y,XHH</t>
  </si>
  <si>
    <t>VHUSN0ZD</t>
  </si>
  <si>
    <t>Product_J81T4</t>
  </si>
  <si>
    <t>K6RDCJ</t>
  </si>
  <si>
    <t>WK0,WFO</t>
  </si>
  <si>
    <t>0QV3ZPKV</t>
  </si>
  <si>
    <t>Product_S0F10</t>
  </si>
  <si>
    <t>SWV9M6</t>
  </si>
  <si>
    <t>GGM,I3F</t>
  </si>
  <si>
    <t>VTAAS11L</t>
  </si>
  <si>
    <t>Product_KH9IA</t>
  </si>
  <si>
    <t>19x15x13 cm</t>
  </si>
  <si>
    <t>KE6D44</t>
  </si>
  <si>
    <t>0CV,EQQ</t>
  </si>
  <si>
    <t>7MYXCYZ3</t>
  </si>
  <si>
    <t>Product_Y3BJR</t>
  </si>
  <si>
    <t>4BF5KC</t>
  </si>
  <si>
    <t>E6M,43C</t>
  </si>
  <si>
    <t>VVHGMJQI</t>
  </si>
  <si>
    <t>Product_52DZD</t>
  </si>
  <si>
    <t>P7D0WA</t>
  </si>
  <si>
    <t>DD0,QPH</t>
  </si>
  <si>
    <t>GN3U2BRF</t>
  </si>
  <si>
    <t>Product_FO7BE</t>
  </si>
  <si>
    <t>12x18x6 cm</t>
  </si>
  <si>
    <t>8US1LA</t>
  </si>
  <si>
    <t>MVI,7IG</t>
  </si>
  <si>
    <t>XG0AMWHO</t>
  </si>
  <si>
    <t>Product_BEFPN</t>
  </si>
  <si>
    <t>13x13x17 cm</t>
  </si>
  <si>
    <t>P7QS8O</t>
  </si>
  <si>
    <t>996,O18</t>
  </si>
  <si>
    <t>AVSD2DEJ</t>
  </si>
  <si>
    <t>Product_X09X3</t>
  </si>
  <si>
    <t>NNLBRJ</t>
  </si>
  <si>
    <t>L8K,12K</t>
  </si>
  <si>
    <t>H7H6JN17</t>
  </si>
  <si>
    <t>Product_SQXOH</t>
  </si>
  <si>
    <t>11x10x9 cm</t>
  </si>
  <si>
    <t>HI477Y</t>
  </si>
  <si>
    <t>NZ3,29Y</t>
  </si>
  <si>
    <t>71XHXEA4</t>
  </si>
  <si>
    <t>Product_PVHKR</t>
  </si>
  <si>
    <t>18x20x10 cm</t>
  </si>
  <si>
    <t>P72SYV</t>
  </si>
  <si>
    <t>JUY,5HN</t>
  </si>
  <si>
    <t>36TE11RV</t>
  </si>
  <si>
    <t>Product_7RNVA</t>
  </si>
  <si>
    <t>7x20x16 cm</t>
  </si>
  <si>
    <t>O3ESZH</t>
  </si>
  <si>
    <t>SQZ,VY2</t>
  </si>
  <si>
    <t>Y4C2UNDP</t>
  </si>
  <si>
    <t>Product_EDH0R</t>
  </si>
  <si>
    <t>18x12x6 cm</t>
  </si>
  <si>
    <t>YSNQTQ</t>
  </si>
  <si>
    <t>P4M,56V</t>
  </si>
  <si>
    <t>A15SS81U</t>
  </si>
  <si>
    <t>Product_M7XLQ</t>
  </si>
  <si>
    <t>11x19x6 cm</t>
  </si>
  <si>
    <t>RQ40XH</t>
  </si>
  <si>
    <t>ID6,XT2</t>
  </si>
  <si>
    <t>JZRK9PAX</t>
  </si>
  <si>
    <t>Product_1GZDG</t>
  </si>
  <si>
    <t>7x13x17 cm</t>
  </si>
  <si>
    <t>HFFXRV</t>
  </si>
  <si>
    <t>LDN,KVB</t>
  </si>
  <si>
    <t>DTPF5FM0</t>
  </si>
  <si>
    <t>Product_08UKQ</t>
  </si>
  <si>
    <t>XFM19W</t>
  </si>
  <si>
    <t>TPE,4WC</t>
  </si>
  <si>
    <t>COWDBNV5</t>
  </si>
  <si>
    <t>Product_WSKA8</t>
  </si>
  <si>
    <t>13x14x13 cm</t>
  </si>
  <si>
    <t>UGGNYN</t>
  </si>
  <si>
    <t>1U0,5YF</t>
  </si>
  <si>
    <t>JYK548C2</t>
  </si>
  <si>
    <t>Product_98E6I</t>
  </si>
  <si>
    <t>6x9x14 cm</t>
  </si>
  <si>
    <t>EOYD8I</t>
  </si>
  <si>
    <t>OQA,0XU</t>
  </si>
  <si>
    <t>75DKAKQY</t>
  </si>
  <si>
    <t>Product_UD3K4</t>
  </si>
  <si>
    <t>GC40DM</t>
  </si>
  <si>
    <t>UJ3,RR4</t>
  </si>
  <si>
    <t>98KGSQS3</t>
  </si>
  <si>
    <t>Product_96ZHE</t>
  </si>
  <si>
    <t>Y6CBY7</t>
  </si>
  <si>
    <t>LYL,UHD</t>
  </si>
  <si>
    <t>Z3QNVGZ8</t>
  </si>
  <si>
    <t>Product_WQ6MO</t>
  </si>
  <si>
    <t>K8H5YT</t>
  </si>
  <si>
    <t>0KV,01N</t>
  </si>
  <si>
    <t>VBS246FF</t>
  </si>
  <si>
    <t>Product_VAC6T</t>
  </si>
  <si>
    <t>6x14x10 cm</t>
  </si>
  <si>
    <t>A5CWKQ</t>
  </si>
  <si>
    <t>EF4,1LS</t>
  </si>
  <si>
    <t>KXJVKELY</t>
  </si>
  <si>
    <t>Product_R8ZVM</t>
  </si>
  <si>
    <t>19x15x5 cm</t>
  </si>
  <si>
    <t>D8KXID</t>
  </si>
  <si>
    <t>NDU,FVA</t>
  </si>
  <si>
    <t>4F6TQUJ9</t>
  </si>
  <si>
    <t>Product_KDQE2</t>
  </si>
  <si>
    <t>11x8x15 cm</t>
  </si>
  <si>
    <t>MKV55F</t>
  </si>
  <si>
    <t>FU7,7SS</t>
  </si>
  <si>
    <t>GCHI5E6N</t>
  </si>
  <si>
    <t>Product_GEAJL</t>
  </si>
  <si>
    <t>20x19x17 cm</t>
  </si>
  <si>
    <t>YP8GF3</t>
  </si>
  <si>
    <t>8TA,FCL</t>
  </si>
  <si>
    <t>85DOYO6H</t>
  </si>
  <si>
    <t>Product_WVR2I</t>
  </si>
  <si>
    <t>8x10x16 cm</t>
  </si>
  <si>
    <t>XNS6XJ</t>
  </si>
  <si>
    <t>XAM,W8B</t>
  </si>
  <si>
    <t>VPRN14GZ</t>
  </si>
  <si>
    <t>Product_7SMXW</t>
  </si>
  <si>
    <t>989CAS</t>
  </si>
  <si>
    <t>VQE,8HS</t>
  </si>
  <si>
    <t>Z81JFW3X</t>
  </si>
  <si>
    <t>Product_UZLZJ</t>
  </si>
  <si>
    <t>6x15x12 cm</t>
  </si>
  <si>
    <t>51ONCX</t>
  </si>
  <si>
    <t>XT3,YOM</t>
  </si>
  <si>
    <t>2L9MLQZQ</t>
  </si>
  <si>
    <t>Product_A34H2</t>
  </si>
  <si>
    <t>15x9x16 cm</t>
  </si>
  <si>
    <t>0K6XS6</t>
  </si>
  <si>
    <t>ABB,D3X</t>
  </si>
  <si>
    <t>3QJQ1FQL</t>
  </si>
  <si>
    <t>Product_1SU5C</t>
  </si>
  <si>
    <t>TATWYR</t>
  </si>
  <si>
    <t>BOL,H37</t>
  </si>
  <si>
    <t>J272YXJ0</t>
  </si>
  <si>
    <t>Product_FIOGX</t>
  </si>
  <si>
    <t>H82YJ7</t>
  </si>
  <si>
    <t>LG3,DJH</t>
  </si>
  <si>
    <t>3U7ZYF04</t>
  </si>
  <si>
    <t>Product_QOE31</t>
  </si>
  <si>
    <t>17x15x5 cm</t>
  </si>
  <si>
    <t>FFY7EU</t>
  </si>
  <si>
    <t>1PE,FJ2</t>
  </si>
  <si>
    <t>YAQDY6FP</t>
  </si>
  <si>
    <t>Product_61G3J</t>
  </si>
  <si>
    <t>12x14x12 cm</t>
  </si>
  <si>
    <t>8JK14E</t>
  </si>
  <si>
    <t>QJS,PVC</t>
  </si>
  <si>
    <t>C9M03E52</t>
  </si>
  <si>
    <t>Product_ZLC9C</t>
  </si>
  <si>
    <t>7x14x20 cm</t>
  </si>
  <si>
    <t>ARFPMO</t>
  </si>
  <si>
    <t>17F,97D</t>
  </si>
  <si>
    <t>SKNHBGCW</t>
  </si>
  <si>
    <t>Product_74LQD</t>
  </si>
  <si>
    <t>0TZX2A</t>
  </si>
  <si>
    <t>WBZ,7I4</t>
  </si>
  <si>
    <t>4TBO4ZLX</t>
  </si>
  <si>
    <t>Product_MUDOA</t>
  </si>
  <si>
    <t>7x16x7 cm</t>
  </si>
  <si>
    <t>RN2265</t>
  </si>
  <si>
    <t>MD0,9IE</t>
  </si>
  <si>
    <t>RLYW2H0Z</t>
  </si>
  <si>
    <t>Product_OGEPL</t>
  </si>
  <si>
    <t>9x7x13 cm</t>
  </si>
  <si>
    <t>59K7AL</t>
  </si>
  <si>
    <t>PUL,R1Q</t>
  </si>
  <si>
    <t>P618HL0G</t>
  </si>
  <si>
    <t>Product_P6GAH</t>
  </si>
  <si>
    <t>12x20x7 cm</t>
  </si>
  <si>
    <t>LOKFYN</t>
  </si>
  <si>
    <t>H2Q,UJB</t>
  </si>
  <si>
    <t>DYL8ZJGF</t>
  </si>
  <si>
    <t>Product_NX7LS</t>
  </si>
  <si>
    <t>13x17x14 cm</t>
  </si>
  <si>
    <t>GWF4LK</t>
  </si>
  <si>
    <t>9A2,9DA</t>
  </si>
  <si>
    <t>VCBNDOAH</t>
  </si>
  <si>
    <t>Product_AVUG3</t>
  </si>
  <si>
    <t>W70GMI</t>
  </si>
  <si>
    <t>E29,4RO</t>
  </si>
  <si>
    <t>2RZ8NVEA</t>
  </si>
  <si>
    <t>Product_YODID</t>
  </si>
  <si>
    <t>8x8x10 cm</t>
  </si>
  <si>
    <t>IN4W9R</t>
  </si>
  <si>
    <t>ZKH,SNH</t>
  </si>
  <si>
    <t>EW5HM51R</t>
  </si>
  <si>
    <t>Product_IJQX1</t>
  </si>
  <si>
    <t>13x9x11 cm</t>
  </si>
  <si>
    <t>SACIY1</t>
  </si>
  <si>
    <t>CNZ,752</t>
  </si>
  <si>
    <t>1BVLABVS</t>
  </si>
  <si>
    <t>Product_GKCQA</t>
  </si>
  <si>
    <t>9x8x5 cm</t>
  </si>
  <si>
    <t>V57VNZ</t>
  </si>
  <si>
    <t>9AG,B3J</t>
  </si>
  <si>
    <t>0Z0CCDVQ</t>
  </si>
  <si>
    <t>Product_PYM9H</t>
  </si>
  <si>
    <t>12x19x15 cm</t>
  </si>
  <si>
    <t>T1P0NL</t>
  </si>
  <si>
    <t>BV7,99U</t>
  </si>
  <si>
    <t>BHEVPF4Y</t>
  </si>
  <si>
    <t>Product_8ZSOW</t>
  </si>
  <si>
    <t>7x5x7 cm</t>
  </si>
  <si>
    <t>PKYQIV</t>
  </si>
  <si>
    <t>LEE,OZZ</t>
  </si>
  <si>
    <t>Q3JQVJMU</t>
  </si>
  <si>
    <t>Product_XCRK7</t>
  </si>
  <si>
    <t>12x19x12 cm</t>
  </si>
  <si>
    <t>VW44AI</t>
  </si>
  <si>
    <t>CPC,ZHT</t>
  </si>
  <si>
    <t>V632I2X1</t>
  </si>
  <si>
    <t>Product_54D36</t>
  </si>
  <si>
    <t>19x19x7 cm</t>
  </si>
  <si>
    <t>GTUGEH</t>
  </si>
  <si>
    <t>WFN,MM1</t>
  </si>
  <si>
    <t>KSXS3X6P</t>
  </si>
  <si>
    <t>Product_73215</t>
  </si>
  <si>
    <t>16x11x7 cm</t>
  </si>
  <si>
    <t>BMJC7O</t>
  </si>
  <si>
    <t>OJ9,RGM</t>
  </si>
  <si>
    <t>3ENCZBVZ</t>
  </si>
  <si>
    <t>Product_E6HMV</t>
  </si>
  <si>
    <t>11x18x17 cm</t>
  </si>
  <si>
    <t>G37ARC</t>
  </si>
  <si>
    <t>A0I,6ZY</t>
  </si>
  <si>
    <t>QHIRW69A</t>
  </si>
  <si>
    <t>Product_5W7TZ</t>
  </si>
  <si>
    <t>11x11x7 cm</t>
  </si>
  <si>
    <t>0SGLC9</t>
  </si>
  <si>
    <t>NTE,NXB</t>
  </si>
  <si>
    <t>FLUF3AL2</t>
  </si>
  <si>
    <t>Product_8YKMO</t>
  </si>
  <si>
    <t>9x13x11 cm</t>
  </si>
  <si>
    <t>3HCBDA</t>
  </si>
  <si>
    <t>EA8,M0X</t>
  </si>
  <si>
    <t>NS7B3XZT</t>
  </si>
  <si>
    <t>Product_5C6J0</t>
  </si>
  <si>
    <t>9x9x19 cm</t>
  </si>
  <si>
    <t>W89VFL</t>
  </si>
  <si>
    <t>M00,NS7</t>
  </si>
  <si>
    <t>LUH1HGOP</t>
  </si>
  <si>
    <t>Product_MKSSG</t>
  </si>
  <si>
    <t>18x14x19 cm</t>
  </si>
  <si>
    <t>54AD8Y</t>
  </si>
  <si>
    <t>S04,B98</t>
  </si>
  <si>
    <t>XNL2O2A9</t>
  </si>
  <si>
    <t>Product_M6JDY</t>
  </si>
  <si>
    <t>C083G8</t>
  </si>
  <si>
    <t>V5F,HQS</t>
  </si>
  <si>
    <t>7LZ1W9UR</t>
  </si>
  <si>
    <t>Product_FYEPM</t>
  </si>
  <si>
    <t>17x16x12 cm</t>
  </si>
  <si>
    <t>09RJJD</t>
  </si>
  <si>
    <t>EJO,HKO</t>
  </si>
  <si>
    <t>FKH08EEQ</t>
  </si>
  <si>
    <t>Product_6VC97</t>
  </si>
  <si>
    <t>BT4NAV</t>
  </si>
  <si>
    <t>OTR,CSR</t>
  </si>
  <si>
    <t>QPQ44X2Y</t>
  </si>
  <si>
    <t>Product_E0B2X</t>
  </si>
  <si>
    <t>19x14x14 cm</t>
  </si>
  <si>
    <t>YFUMCC</t>
  </si>
  <si>
    <t>GLR,TKB</t>
  </si>
  <si>
    <t>1HQQPZAM</t>
  </si>
  <si>
    <t>Product_7ZHGV</t>
  </si>
  <si>
    <t>12x8x19 cm</t>
  </si>
  <si>
    <t>4LB44A</t>
  </si>
  <si>
    <t>UQE,6ZH</t>
  </si>
  <si>
    <t>PYTQKEDW</t>
  </si>
  <si>
    <t>Product_JTIS4</t>
  </si>
  <si>
    <t>15x18x15 cm</t>
  </si>
  <si>
    <t>EWO0T7</t>
  </si>
  <si>
    <t>UJJ,MXJ</t>
  </si>
  <si>
    <t>FIDW2A2S</t>
  </si>
  <si>
    <t>Product_TY8MW</t>
  </si>
  <si>
    <t>12x8x18 cm</t>
  </si>
  <si>
    <t>6NW4Y8</t>
  </si>
  <si>
    <t>L2J,SYO</t>
  </si>
  <si>
    <t>15N0AD83</t>
  </si>
  <si>
    <t>Product_MXA02</t>
  </si>
  <si>
    <t>8x13x15 cm</t>
  </si>
  <si>
    <t>M5KNYC</t>
  </si>
  <si>
    <t>CDZ,0SI</t>
  </si>
  <si>
    <t>Z7MST0G8</t>
  </si>
  <si>
    <t>Product_ASCCX</t>
  </si>
  <si>
    <t>9x19x15 cm</t>
  </si>
  <si>
    <t>DGX9O5</t>
  </si>
  <si>
    <t>7B0,YQ9</t>
  </si>
  <si>
    <t>Q0702NTF</t>
  </si>
  <si>
    <t>Product_39PAB</t>
  </si>
  <si>
    <t>14x17x20 cm</t>
  </si>
  <si>
    <t>0KL1SJ</t>
  </si>
  <si>
    <t>SKS,GPK</t>
  </si>
  <si>
    <t>MQIXQYI3</t>
  </si>
  <si>
    <t>Product_D8PXM</t>
  </si>
  <si>
    <t>CEL7RQ</t>
  </si>
  <si>
    <t>STL,4HF</t>
  </si>
  <si>
    <t>MCR2ZZTU</t>
  </si>
  <si>
    <t>Product_CKTT5</t>
  </si>
  <si>
    <t>DCB3ID</t>
  </si>
  <si>
    <t>5W6,JZZ</t>
  </si>
  <si>
    <t>7BD761VO</t>
  </si>
  <si>
    <t>Product_2CTRY</t>
  </si>
  <si>
    <t>HU0I0E</t>
  </si>
  <si>
    <t>YDD,W2X</t>
  </si>
  <si>
    <t>HH03C4PD</t>
  </si>
  <si>
    <t>Product_3W3NO</t>
  </si>
  <si>
    <t>7CAJ1P</t>
  </si>
  <si>
    <t>PO6,WKO</t>
  </si>
  <si>
    <t>1RM52WDT</t>
  </si>
  <si>
    <t>Product_YYJM2</t>
  </si>
  <si>
    <t>XZ8WWO</t>
  </si>
  <si>
    <t>IAS,SP2</t>
  </si>
  <si>
    <t>MTY61YPE</t>
  </si>
  <si>
    <t>Product_GLY69</t>
  </si>
  <si>
    <t>18x11x16 cm</t>
  </si>
  <si>
    <t>V1BCCR</t>
  </si>
  <si>
    <t>ZSK,LTS</t>
  </si>
  <si>
    <t>EAX5XZYB</t>
  </si>
  <si>
    <t>Product_ITW7N</t>
  </si>
  <si>
    <t>18x13x6 cm</t>
  </si>
  <si>
    <t>QD8EN6</t>
  </si>
  <si>
    <t>YAL,OMX</t>
  </si>
  <si>
    <t>MZ1MFI1R</t>
  </si>
  <si>
    <t>Product_JK1F0</t>
  </si>
  <si>
    <t>9x16x19 cm</t>
  </si>
  <si>
    <t>GHJ2FX</t>
  </si>
  <si>
    <t>U1J,9BY</t>
  </si>
  <si>
    <t>TEC915TT</t>
  </si>
  <si>
    <t>Product_6DMZO</t>
  </si>
  <si>
    <t>11x18x15 cm</t>
  </si>
  <si>
    <t>GZWB39</t>
  </si>
  <si>
    <t>8G9,L7X</t>
  </si>
  <si>
    <t>NAAWLBOQ</t>
  </si>
  <si>
    <t>Product_J19XG</t>
  </si>
  <si>
    <t>20x5x16 cm</t>
  </si>
  <si>
    <t>UGD7JP</t>
  </si>
  <si>
    <t>BVJ,DKG</t>
  </si>
  <si>
    <t>543S9HTN</t>
  </si>
  <si>
    <t>Product_D0X4S</t>
  </si>
  <si>
    <t>MK4U4W</t>
  </si>
  <si>
    <t>G20,BLJ</t>
  </si>
  <si>
    <t>7UJZJ0XV</t>
  </si>
  <si>
    <t>Product_IGLJV</t>
  </si>
  <si>
    <t>10x20x18 cm</t>
  </si>
  <si>
    <t>NHG0J9</t>
  </si>
  <si>
    <t>0YB,0VE</t>
  </si>
  <si>
    <t>YHY7HUML</t>
  </si>
  <si>
    <t>Product_ML17F</t>
  </si>
  <si>
    <t>13x18x18 cm</t>
  </si>
  <si>
    <t>BBAR3I</t>
  </si>
  <si>
    <t>AV0,TTH</t>
  </si>
  <si>
    <t>80588OMC</t>
  </si>
  <si>
    <t>Product_DUWPZ</t>
  </si>
  <si>
    <t>11x20x13 cm</t>
  </si>
  <si>
    <t>M0HYTE</t>
  </si>
  <si>
    <t>E4V,QGI</t>
  </si>
  <si>
    <t>RKI24FE4</t>
  </si>
  <si>
    <t>Product_74LP8</t>
  </si>
  <si>
    <t>C2L2WA</t>
  </si>
  <si>
    <t>LWD,Z4O</t>
  </si>
  <si>
    <t>06NLVY6B</t>
  </si>
  <si>
    <t>Product_51TVM</t>
  </si>
  <si>
    <t>YXP4Y0</t>
  </si>
  <si>
    <t>LIQ,1ST</t>
  </si>
  <si>
    <t>SYPRIVLJ</t>
  </si>
  <si>
    <t>Product_FW1ZF</t>
  </si>
  <si>
    <t>11x14x10 cm</t>
  </si>
  <si>
    <t>V9VKW2</t>
  </si>
  <si>
    <t>TF2,6HG</t>
  </si>
  <si>
    <t>SQZ57E3P</t>
  </si>
  <si>
    <t>Product_LWQFZ</t>
  </si>
  <si>
    <t>20x10x17 cm</t>
  </si>
  <si>
    <t>N65KAC</t>
  </si>
  <si>
    <t>2XX,2Z2</t>
  </si>
  <si>
    <t>SRODGVQ9</t>
  </si>
  <si>
    <t>Product_JOZ3Z</t>
  </si>
  <si>
    <t>17x15x13 cm</t>
  </si>
  <si>
    <t>NFT23J</t>
  </si>
  <si>
    <t>MM9,08P</t>
  </si>
  <si>
    <t>41ZZMQXG</t>
  </si>
  <si>
    <t>Product_VBRLO</t>
  </si>
  <si>
    <t>7x10x8 cm</t>
  </si>
  <si>
    <t>ROSZWJ</t>
  </si>
  <si>
    <t>B8Y,FNS</t>
  </si>
  <si>
    <t>QTO0EW1V</t>
  </si>
  <si>
    <t>Product_S5ICR</t>
  </si>
  <si>
    <t>11x7x17 cm</t>
  </si>
  <si>
    <t>OTMNAH</t>
  </si>
  <si>
    <t>T8D,8AY</t>
  </si>
  <si>
    <t>MJUF3DAG</t>
  </si>
  <si>
    <t>Product_0390A</t>
  </si>
  <si>
    <t>11x14x7 cm</t>
  </si>
  <si>
    <t>L16MI8</t>
  </si>
  <si>
    <t>92K,7LJ</t>
  </si>
  <si>
    <t>501LI8H0</t>
  </si>
  <si>
    <t>Product_M51M9</t>
  </si>
  <si>
    <t>19x11x6 cm</t>
  </si>
  <si>
    <t>272ZAQ</t>
  </si>
  <si>
    <t>BYT,HVW</t>
  </si>
  <si>
    <t>T0PXNE9C</t>
  </si>
  <si>
    <t>Product_RC5DC</t>
  </si>
  <si>
    <t>18x16x9 cm</t>
  </si>
  <si>
    <t>NMH2DU</t>
  </si>
  <si>
    <t>YNE,VJF</t>
  </si>
  <si>
    <t>AQYMBEAM</t>
  </si>
  <si>
    <t>Product_MY65T</t>
  </si>
  <si>
    <t>5x17x18 cm</t>
  </si>
  <si>
    <t>RYL97N</t>
  </si>
  <si>
    <t>MWW,4OY</t>
  </si>
  <si>
    <t>04GN6W1A</t>
  </si>
  <si>
    <t>Product_3QVRT</t>
  </si>
  <si>
    <t>16x17x12 cm</t>
  </si>
  <si>
    <t>IHMHS4</t>
  </si>
  <si>
    <t>VAL,DFL</t>
  </si>
  <si>
    <t>N72N0TWK</t>
  </si>
  <si>
    <t>Product_8G71D</t>
  </si>
  <si>
    <t>17x6x8 cm</t>
  </si>
  <si>
    <t>W1OU5L</t>
  </si>
  <si>
    <t>KWM,3IP</t>
  </si>
  <si>
    <t>ZJU4ROQJ</t>
  </si>
  <si>
    <t>Product_7FTC7</t>
  </si>
  <si>
    <t>6x6x19 cm</t>
  </si>
  <si>
    <t>VBYO3S</t>
  </si>
  <si>
    <t>LDF,7KT</t>
  </si>
  <si>
    <t>MQJ4J65C</t>
  </si>
  <si>
    <t>Product_368L5</t>
  </si>
  <si>
    <t>12x12x12 cm</t>
  </si>
  <si>
    <t>XE6W1M</t>
  </si>
  <si>
    <t>H8V,OP6</t>
  </si>
  <si>
    <t>5UL638PI</t>
  </si>
  <si>
    <t>Product_2B42G</t>
  </si>
  <si>
    <t>MLZZ8U</t>
  </si>
  <si>
    <t>J65,R1B</t>
  </si>
  <si>
    <t>6B2DKVGX</t>
  </si>
  <si>
    <t>Product_UF52M</t>
  </si>
  <si>
    <t>17x8x17 cm</t>
  </si>
  <si>
    <t>AW2BOU</t>
  </si>
  <si>
    <t>RZ6,R0R</t>
  </si>
  <si>
    <t>FT36G5CI</t>
  </si>
  <si>
    <t>Product_PD3Q6</t>
  </si>
  <si>
    <t>18x18x7 cm</t>
  </si>
  <si>
    <t>GMCDUK</t>
  </si>
  <si>
    <t>K87,13D</t>
  </si>
  <si>
    <t>FTO7QU8Z</t>
  </si>
  <si>
    <t>Product_6NI70</t>
  </si>
  <si>
    <t>13x10x6 cm</t>
  </si>
  <si>
    <t>OJ00BX</t>
  </si>
  <si>
    <t>RHC,3BT</t>
  </si>
  <si>
    <t>PF9I4CYQ</t>
  </si>
  <si>
    <t>Product_G9WB5</t>
  </si>
  <si>
    <t>9x7x19 cm</t>
  </si>
  <si>
    <t>U9269D</t>
  </si>
  <si>
    <t>34I,QLY</t>
  </si>
  <si>
    <t>DFCGKTHO</t>
  </si>
  <si>
    <t>Product_X6V1D</t>
  </si>
  <si>
    <t>5x12x5 cm</t>
  </si>
  <si>
    <t>CZHXB9</t>
  </si>
  <si>
    <t>ZD7,1VU</t>
  </si>
  <si>
    <t>5YJMD8F6</t>
  </si>
  <si>
    <t>Product_HNE78</t>
  </si>
  <si>
    <t>11x17x17 cm</t>
  </si>
  <si>
    <t>9TTRX4</t>
  </si>
  <si>
    <t>SCR,2VS</t>
  </si>
  <si>
    <t>2L96HNOQ</t>
  </si>
  <si>
    <t>Product_07ZZ4</t>
  </si>
  <si>
    <t>20x14x12 cm</t>
  </si>
  <si>
    <t>9Q8B6Z</t>
  </si>
  <si>
    <t>XJF,V53</t>
  </si>
  <si>
    <t>87CB9K3N</t>
  </si>
  <si>
    <t>Product_7EWO8</t>
  </si>
  <si>
    <t>11x16x5 cm</t>
  </si>
  <si>
    <t>SDBMRZ</t>
  </si>
  <si>
    <t>8PN,SYY</t>
  </si>
  <si>
    <t>5D6P52UC</t>
  </si>
  <si>
    <t>Product_CESS7</t>
  </si>
  <si>
    <t>ATYG3F</t>
  </si>
  <si>
    <t>U54,ORK</t>
  </si>
  <si>
    <t>KWKLH8YH</t>
  </si>
  <si>
    <t>Product_ZRBTM</t>
  </si>
  <si>
    <t>14x5x11 cm</t>
  </si>
  <si>
    <t>SA5B9O</t>
  </si>
  <si>
    <t>JD5,0LP</t>
  </si>
  <si>
    <t>ODJR7V9B</t>
  </si>
  <si>
    <t>Product_X8VY0</t>
  </si>
  <si>
    <t>19x11x18 cm</t>
  </si>
  <si>
    <t>OH6ZGZ</t>
  </si>
  <si>
    <t>OS5,JQE</t>
  </si>
  <si>
    <t>6KT5RVIZ</t>
  </si>
  <si>
    <t>Product_YCRKP</t>
  </si>
  <si>
    <t>FOGRLN</t>
  </si>
  <si>
    <t>U7C,WVZ</t>
  </si>
  <si>
    <t>TJXG9QJ5</t>
  </si>
  <si>
    <t>Product_LGWDJ</t>
  </si>
  <si>
    <t>4J8XB4</t>
  </si>
  <si>
    <t>K73,SUY</t>
  </si>
  <si>
    <t>ERVMHEUE</t>
  </si>
  <si>
    <t>Product_2ZD1H</t>
  </si>
  <si>
    <t>P7LSS1</t>
  </si>
  <si>
    <t>PFN,J89</t>
  </si>
  <si>
    <t>FNUFX1SE</t>
  </si>
  <si>
    <t>Product_YA3VO</t>
  </si>
  <si>
    <t>18x11x7 cm</t>
  </si>
  <si>
    <t>V33B8J</t>
  </si>
  <si>
    <t>CL6,FRK</t>
  </si>
  <si>
    <t>38Z1FDPF</t>
  </si>
  <si>
    <t>Product_LMV6U</t>
  </si>
  <si>
    <t>11x11x5 cm</t>
  </si>
  <si>
    <t>20Y00W</t>
  </si>
  <si>
    <t>BYB,CQK</t>
  </si>
  <si>
    <t>B7N8D4DH</t>
  </si>
  <si>
    <t>Product_ISK93</t>
  </si>
  <si>
    <t>EETAZD</t>
  </si>
  <si>
    <t>7AU,PDK</t>
  </si>
  <si>
    <t>H8Q7Z0ZJ</t>
  </si>
  <si>
    <t>Product_6XA32</t>
  </si>
  <si>
    <t>16x6x15 cm</t>
  </si>
  <si>
    <t>PPX9HE</t>
  </si>
  <si>
    <t>WCA,UWO</t>
  </si>
  <si>
    <t>ULFQUALP</t>
  </si>
  <si>
    <t>Product_K6MJZ</t>
  </si>
  <si>
    <t>15x18x17 cm</t>
  </si>
  <si>
    <t>TE5YAV</t>
  </si>
  <si>
    <t>IVV,7YG</t>
  </si>
  <si>
    <t>7BW462Y7</t>
  </si>
  <si>
    <t>Product_AJAZQ</t>
  </si>
  <si>
    <t>6x6x17 cm</t>
  </si>
  <si>
    <t>IZJ34G</t>
  </si>
  <si>
    <t>D0A,75G</t>
  </si>
  <si>
    <t>OJZQZ1U4</t>
  </si>
  <si>
    <t>Product_GJ681</t>
  </si>
  <si>
    <t>9J4HUI</t>
  </si>
  <si>
    <t>7JG,5OY</t>
  </si>
  <si>
    <t>4K9JR2SF</t>
  </si>
  <si>
    <t>Product_NCKTK</t>
  </si>
  <si>
    <t>TS34OK</t>
  </si>
  <si>
    <t>9IS,4S0</t>
  </si>
  <si>
    <t>UG01IVZ7</t>
  </si>
  <si>
    <t>Product_Y08U9</t>
  </si>
  <si>
    <t>3KFQVJ</t>
  </si>
  <si>
    <t>0AI,6JP</t>
  </si>
  <si>
    <t>NPWLAUQO</t>
  </si>
  <si>
    <t>Product_Z4BNR</t>
  </si>
  <si>
    <t>0ZIOL3</t>
  </si>
  <si>
    <t>M2E,BN8</t>
  </si>
  <si>
    <t>0TT7TF5Y</t>
  </si>
  <si>
    <t>Product_YJS3K</t>
  </si>
  <si>
    <t>11x7x14 cm</t>
  </si>
  <si>
    <t>7COS2T</t>
  </si>
  <si>
    <t>70I,V80</t>
  </si>
  <si>
    <t>7L73MEP8</t>
  </si>
  <si>
    <t>Product_VOP5D</t>
  </si>
  <si>
    <t>8x12x18 cm</t>
  </si>
  <si>
    <t>ETA3L9</t>
  </si>
  <si>
    <t>Z8M,3KW</t>
  </si>
  <si>
    <t>1PBKJYTT</t>
  </si>
  <si>
    <t>Product_C3CJO</t>
  </si>
  <si>
    <t>13x11x20 cm</t>
  </si>
  <si>
    <t>SD98IO</t>
  </si>
  <si>
    <t>HR9,6GN</t>
  </si>
  <si>
    <t>PNJ79C8E</t>
  </si>
  <si>
    <t>Product_GJRAP</t>
  </si>
  <si>
    <t>17x6x9 cm</t>
  </si>
  <si>
    <t>GS2UZY</t>
  </si>
  <si>
    <t>9SS,V0F</t>
  </si>
  <si>
    <t>KCI2JSXM</t>
  </si>
  <si>
    <t>Product_1RLGY</t>
  </si>
  <si>
    <t>Z3VG4B</t>
  </si>
  <si>
    <t>90G,OMW</t>
  </si>
  <si>
    <t>KDV8FKWW</t>
  </si>
  <si>
    <t>Product_Q8Z5J</t>
  </si>
  <si>
    <t>20x7x12 cm</t>
  </si>
  <si>
    <t>K4QVQM</t>
  </si>
  <si>
    <t>X3L,7J7</t>
  </si>
  <si>
    <t>N39C03XD</t>
  </si>
  <si>
    <t>Product_MZKAQ</t>
  </si>
  <si>
    <t>18x10x18 cm</t>
  </si>
  <si>
    <t>P262JG</t>
  </si>
  <si>
    <t>R14,LI4</t>
  </si>
  <si>
    <t>J2TA637O</t>
  </si>
  <si>
    <t>Product_5AJUV</t>
  </si>
  <si>
    <t>10x10x15 cm</t>
  </si>
  <si>
    <t>6WN486</t>
  </si>
  <si>
    <t>K0V,JFT</t>
  </si>
  <si>
    <t>34EWHNYX</t>
  </si>
  <si>
    <t>Product_QZ3B8</t>
  </si>
  <si>
    <t>JM1E4F</t>
  </si>
  <si>
    <t>Q08,AY3</t>
  </si>
  <si>
    <t>2EV7JPC9</t>
  </si>
  <si>
    <t>Product_SCTA5</t>
  </si>
  <si>
    <t>14x18x9 cm</t>
  </si>
  <si>
    <t>TVA2PK</t>
  </si>
  <si>
    <t>3RL,1CQ</t>
  </si>
  <si>
    <t>5QRBU034</t>
  </si>
  <si>
    <t>Product_XS9L9</t>
  </si>
  <si>
    <t>17x10x5 cm</t>
  </si>
  <si>
    <t>7BS7CZ</t>
  </si>
  <si>
    <t>MNO,LH2</t>
  </si>
  <si>
    <t>Q0UJ7F1J</t>
  </si>
  <si>
    <t>Product_UV80P</t>
  </si>
  <si>
    <t>7x16x12 cm</t>
  </si>
  <si>
    <t>RCN1ZK</t>
  </si>
  <si>
    <t>SAP,2JS</t>
  </si>
  <si>
    <t>Z47JHTAX</t>
  </si>
  <si>
    <t>Product_GVANM</t>
  </si>
  <si>
    <t>16x13x11 cm</t>
  </si>
  <si>
    <t>8DYNJV</t>
  </si>
  <si>
    <t>G3Z,SFM</t>
  </si>
  <si>
    <t>EOS0TT3B</t>
  </si>
  <si>
    <t>Product_MCKB3</t>
  </si>
  <si>
    <t>7x7x7 cm</t>
  </si>
  <si>
    <t>6WOW3U</t>
  </si>
  <si>
    <t>C0L,M3F</t>
  </si>
  <si>
    <t>HIM0C268</t>
  </si>
  <si>
    <t>Product_9TK28</t>
  </si>
  <si>
    <t>17x10x7 cm</t>
  </si>
  <si>
    <t>TL0FO7</t>
  </si>
  <si>
    <t>Q55,81Z</t>
  </si>
  <si>
    <t>ZVB60OZE</t>
  </si>
  <si>
    <t>Product_CF62Z</t>
  </si>
  <si>
    <t>11x14x15 cm</t>
  </si>
  <si>
    <t>SWLLV8</t>
  </si>
  <si>
    <t>FQO,VGL</t>
  </si>
  <si>
    <t>1PVKY6CR</t>
  </si>
  <si>
    <t>Product_WX1FI</t>
  </si>
  <si>
    <t>XGG4DI</t>
  </si>
  <si>
    <t>YO6,KDD</t>
  </si>
  <si>
    <t>OD6P5ZGT</t>
  </si>
  <si>
    <t>Product_ESXLO</t>
  </si>
  <si>
    <t>6x16x16 cm</t>
  </si>
  <si>
    <t>PZOAVO</t>
  </si>
  <si>
    <t>WOS,6DX</t>
  </si>
  <si>
    <t>IKCTA7VV</t>
  </si>
  <si>
    <t>Product_J4HCG</t>
  </si>
  <si>
    <t>11x5x12 cm</t>
  </si>
  <si>
    <t>XWOXUJ</t>
  </si>
  <si>
    <t>CPF,RCU</t>
  </si>
  <si>
    <t>VK3KA1JY</t>
  </si>
  <si>
    <t>Product_460ZE</t>
  </si>
  <si>
    <t>9x16x8 cm</t>
  </si>
  <si>
    <t>3093DH</t>
  </si>
  <si>
    <t>13P,LG5</t>
  </si>
  <si>
    <t>128BAS5S</t>
  </si>
  <si>
    <t>Product_7UG0Q</t>
  </si>
  <si>
    <t>14x7x11 cm</t>
  </si>
  <si>
    <t>4JS9HL</t>
  </si>
  <si>
    <t>ZOK,28T</t>
  </si>
  <si>
    <t>LFQ5KPGK</t>
  </si>
  <si>
    <t>Product_PLUPW</t>
  </si>
  <si>
    <t>VK7950</t>
  </si>
  <si>
    <t>S1J,2G9</t>
  </si>
  <si>
    <t>VNRJZJJ9</t>
  </si>
  <si>
    <t>Product_SYB8F</t>
  </si>
  <si>
    <t>12x9x8 cm</t>
  </si>
  <si>
    <t>S8QHDW</t>
  </si>
  <si>
    <t>75Z,9ZN</t>
  </si>
  <si>
    <t>ZPOP6MEH</t>
  </si>
  <si>
    <t>Product_YMWVM</t>
  </si>
  <si>
    <t>F0KPG9</t>
  </si>
  <si>
    <t>61A,C43</t>
  </si>
  <si>
    <t>BEODQZ10</t>
  </si>
  <si>
    <t>Product_OKE5A</t>
  </si>
  <si>
    <t>16x6x14 cm</t>
  </si>
  <si>
    <t>T0N51S</t>
  </si>
  <si>
    <t>Y2D,3Q5</t>
  </si>
  <si>
    <t>UMQQXLZW</t>
  </si>
  <si>
    <t>Product_A8R9M</t>
  </si>
  <si>
    <t>QHN4GJ</t>
  </si>
  <si>
    <t>9ZD,QP2</t>
  </si>
  <si>
    <t>BAP4ETK9</t>
  </si>
  <si>
    <t>Product_RJ2HU</t>
  </si>
  <si>
    <t>12x15x7 cm</t>
  </si>
  <si>
    <t>1ZX9AG</t>
  </si>
  <si>
    <t>PPD,RN3</t>
  </si>
  <si>
    <t>O987M96A</t>
  </si>
  <si>
    <t>Product_QJ2A7</t>
  </si>
  <si>
    <t>9x11x14 cm</t>
  </si>
  <si>
    <t>F0TVFF</t>
  </si>
  <si>
    <t>9VU,FZ9</t>
  </si>
  <si>
    <t>ANK0O1O7</t>
  </si>
  <si>
    <t>Product_5A4Q1</t>
  </si>
  <si>
    <t>20x8x19 cm</t>
  </si>
  <si>
    <t>Y4S5DI</t>
  </si>
  <si>
    <t>20G,SLK</t>
  </si>
  <si>
    <t>KKZDY2B8</t>
  </si>
  <si>
    <t>Product_NK1O2</t>
  </si>
  <si>
    <t>7x7x10 cm</t>
  </si>
  <si>
    <t>BWS6OG</t>
  </si>
  <si>
    <t>KYB,9AV</t>
  </si>
  <si>
    <t>5RE5F4N0</t>
  </si>
  <si>
    <t>Product_TL33B</t>
  </si>
  <si>
    <t>8x16x14 cm</t>
  </si>
  <si>
    <t>JJYZWE</t>
  </si>
  <si>
    <t>LTP,ZH2</t>
  </si>
  <si>
    <t>NQUB7EWU</t>
  </si>
  <si>
    <t>Product_E1L7M</t>
  </si>
  <si>
    <t>12x6x20 cm</t>
  </si>
  <si>
    <t>GB1X83</t>
  </si>
  <si>
    <t>XFR,DHV</t>
  </si>
  <si>
    <t>BOSWI8LB</t>
  </si>
  <si>
    <t>Product_CM832</t>
  </si>
  <si>
    <t>K72AJV</t>
  </si>
  <si>
    <t>RX4,6FY</t>
  </si>
  <si>
    <t>5MATH3QR</t>
  </si>
  <si>
    <t>Product_ABPDI</t>
  </si>
  <si>
    <t>19x11x9 cm</t>
  </si>
  <si>
    <t>4IC3YP</t>
  </si>
  <si>
    <t>9IX,C5A</t>
  </si>
  <si>
    <t>5UW21EV3</t>
  </si>
  <si>
    <t>Product_1J01Q</t>
  </si>
  <si>
    <t>15x6x8 cm</t>
  </si>
  <si>
    <t>248B63</t>
  </si>
  <si>
    <t>3DV,C9G</t>
  </si>
  <si>
    <t>DERQGAPV</t>
  </si>
  <si>
    <t>Product_3ZKY3</t>
  </si>
  <si>
    <t>17x20x14 cm</t>
  </si>
  <si>
    <t>Y8M01B</t>
  </si>
  <si>
    <t>RF0,7EG</t>
  </si>
  <si>
    <t>P0XKBLQI</t>
  </si>
  <si>
    <t>Product_0UE7H</t>
  </si>
  <si>
    <t>18x19x19 cm</t>
  </si>
  <si>
    <t>05T2V7</t>
  </si>
  <si>
    <t>LYS,34G</t>
  </si>
  <si>
    <t>JQUWNVZE</t>
  </si>
  <si>
    <t>Product_9S9H8</t>
  </si>
  <si>
    <t>5x14x11 cm</t>
  </si>
  <si>
    <t>9N3GGZ</t>
  </si>
  <si>
    <t>D4V,EKA</t>
  </si>
  <si>
    <t>7LWDWBHZ</t>
  </si>
  <si>
    <t>Product_T9ZG8</t>
  </si>
  <si>
    <t>XTCJAK</t>
  </si>
  <si>
    <t>78Z,J7U</t>
  </si>
  <si>
    <t>8P21FA9C</t>
  </si>
  <si>
    <t>Product_WH61V</t>
  </si>
  <si>
    <t>7x14x14 cm</t>
  </si>
  <si>
    <t>FY1PNI</t>
  </si>
  <si>
    <t>ABC,KZ8</t>
  </si>
  <si>
    <t>DFF4N3UZ</t>
  </si>
  <si>
    <t>Product_WRQFC</t>
  </si>
  <si>
    <t>12x7x16 cm</t>
  </si>
  <si>
    <t>KA3YKV</t>
  </si>
  <si>
    <t>V1J,Z83</t>
  </si>
  <si>
    <t>YQTY938U</t>
  </si>
  <si>
    <t>Product_MYVSP</t>
  </si>
  <si>
    <t>20x19x9 cm</t>
  </si>
  <si>
    <t>G7O6RU</t>
  </si>
  <si>
    <t>YH7,52T</t>
  </si>
  <si>
    <t>0KVIW9Z3</t>
  </si>
  <si>
    <t>Product_IIANW</t>
  </si>
  <si>
    <t>7x10x5 cm</t>
  </si>
  <si>
    <t>4JL9MW</t>
  </si>
  <si>
    <t>DJ4,S3S</t>
  </si>
  <si>
    <t>UCM4BCXF</t>
  </si>
  <si>
    <t>Product_B166Y</t>
  </si>
  <si>
    <t>SGCUCS</t>
  </si>
  <si>
    <t>39P,ZQC</t>
  </si>
  <si>
    <t>F6YX4AIV</t>
  </si>
  <si>
    <t>Product_NYCPB</t>
  </si>
  <si>
    <t>14x9x14 cm</t>
  </si>
  <si>
    <t>4WCV84</t>
  </si>
  <si>
    <t>D3F,M0B</t>
  </si>
  <si>
    <t>0MI2Z7HA</t>
  </si>
  <si>
    <t>Product_V3ALI</t>
  </si>
  <si>
    <t>VWXSZ9</t>
  </si>
  <si>
    <t>LVY,UQA</t>
  </si>
  <si>
    <t>6QU7ZUV5</t>
  </si>
  <si>
    <t>Product_NSR1E</t>
  </si>
  <si>
    <t>1FGTCZ</t>
  </si>
  <si>
    <t>NXZ,EE4</t>
  </si>
  <si>
    <t>54AUY1MP</t>
  </si>
  <si>
    <t>Product_BP71T</t>
  </si>
  <si>
    <t>9x12x6 cm</t>
  </si>
  <si>
    <t>UUBQLQ</t>
  </si>
  <si>
    <t>3H6,X09</t>
  </si>
  <si>
    <t>BZBA1LEP</t>
  </si>
  <si>
    <t>Product_8QQ1N</t>
  </si>
  <si>
    <t>13x14x17 cm</t>
  </si>
  <si>
    <t>L2XYBO</t>
  </si>
  <si>
    <t>IFP,UQJ</t>
  </si>
  <si>
    <t>CWO8HT80</t>
  </si>
  <si>
    <t>Product_47RHP</t>
  </si>
  <si>
    <t>5x17x10 cm</t>
  </si>
  <si>
    <t>Y5EQCB</t>
  </si>
  <si>
    <t>7PE,DS2</t>
  </si>
  <si>
    <t>UUDYRU5J</t>
  </si>
  <si>
    <t>Product_W9D7E</t>
  </si>
  <si>
    <t>1LW1VU</t>
  </si>
  <si>
    <t>JB4,LOC</t>
  </si>
  <si>
    <t>MN6UA41H</t>
  </si>
  <si>
    <t>Product_WK3SJ</t>
  </si>
  <si>
    <t>7FQZRY</t>
  </si>
  <si>
    <t>2PR,JWI</t>
  </si>
  <si>
    <t>MYSDEPOD</t>
  </si>
  <si>
    <t>Product_VDF5B</t>
  </si>
  <si>
    <t>14x13x11 cm</t>
  </si>
  <si>
    <t>TODXE2</t>
  </si>
  <si>
    <t>793,B3P</t>
  </si>
  <si>
    <t>LTU94OS1</t>
  </si>
  <si>
    <t>Product_G3MKP</t>
  </si>
  <si>
    <t>AJ6XYO</t>
  </si>
  <si>
    <t>JFK,RLU</t>
  </si>
  <si>
    <t>QNGWCUBJ</t>
  </si>
  <si>
    <t>Product_RRPTB</t>
  </si>
  <si>
    <t>MYK0D3</t>
  </si>
  <si>
    <t>FIC,9AQ</t>
  </si>
  <si>
    <t>VD5YG80Q</t>
  </si>
  <si>
    <t>Product_4SMK1</t>
  </si>
  <si>
    <t>20x19x19 cm</t>
  </si>
  <si>
    <t>AVEXVT</t>
  </si>
  <si>
    <t>D2N,TEM</t>
  </si>
  <si>
    <t>3FSGTA82</t>
  </si>
  <si>
    <t>Product_2WY6B</t>
  </si>
  <si>
    <t>ZW33W9</t>
  </si>
  <si>
    <t>7WJ,UB0</t>
  </si>
  <si>
    <t>H28NM7VE</t>
  </si>
  <si>
    <t>Product_300U7</t>
  </si>
  <si>
    <t>18x12x13 cm</t>
  </si>
  <si>
    <t>5N8DIE</t>
  </si>
  <si>
    <t>DVW,RN5</t>
  </si>
  <si>
    <t>KPBLMHEK</t>
  </si>
  <si>
    <t>Product_QM863</t>
  </si>
  <si>
    <t>JW6FO4</t>
  </si>
  <si>
    <t>X6Y,9UB</t>
  </si>
  <si>
    <t>2QFCS3TV</t>
  </si>
  <si>
    <t>Product_Z9S1V</t>
  </si>
  <si>
    <t>8x7x6 cm</t>
  </si>
  <si>
    <t>8DK11Q</t>
  </si>
  <si>
    <t>EH9,CHR</t>
  </si>
  <si>
    <t>BC1QPYVE</t>
  </si>
  <si>
    <t>Product_Y8GQ5</t>
  </si>
  <si>
    <t>10x7x14 cm</t>
  </si>
  <si>
    <t>4K2DZ5</t>
  </si>
  <si>
    <t>44C,KVL</t>
  </si>
  <si>
    <t>ETQMJAH2</t>
  </si>
  <si>
    <t>Product_A2W0A</t>
  </si>
  <si>
    <t>UL4JAP</t>
  </si>
  <si>
    <t>FGV,6B2</t>
  </si>
  <si>
    <t>TOPO87F7</t>
  </si>
  <si>
    <t>Product_55945</t>
  </si>
  <si>
    <t>84B3BG</t>
  </si>
  <si>
    <t>T6P,N6T</t>
  </si>
  <si>
    <t>TSKB4FFR</t>
  </si>
  <si>
    <t>Product_ND75M</t>
  </si>
  <si>
    <t>ZHT1SW</t>
  </si>
  <si>
    <t>3QU,XUW</t>
  </si>
  <si>
    <t>4UC9DEGF</t>
  </si>
  <si>
    <t>Product_CAH68</t>
  </si>
  <si>
    <t>19x9x20 cm</t>
  </si>
  <si>
    <t>9KQSSQ</t>
  </si>
  <si>
    <t>XBK,BZE</t>
  </si>
  <si>
    <t>9FWH9UYZ</t>
  </si>
  <si>
    <t>Product_1YHF4</t>
  </si>
  <si>
    <t>15x5x17 cm</t>
  </si>
  <si>
    <t>HVGXOW</t>
  </si>
  <si>
    <t>98I,X25</t>
  </si>
  <si>
    <t>TOK10FTS</t>
  </si>
  <si>
    <t>Product_ZUGRV</t>
  </si>
  <si>
    <t>9x15x15 cm</t>
  </si>
  <si>
    <t>WL2IXR</t>
  </si>
  <si>
    <t>FK6,R6P</t>
  </si>
  <si>
    <t>09N2Q16T</t>
  </si>
  <si>
    <t>Product_3A87P</t>
  </si>
  <si>
    <t>14x12x12 cm</t>
  </si>
  <si>
    <t>URXGZV</t>
  </si>
  <si>
    <t>UUD,3VO</t>
  </si>
  <si>
    <t>N842YAVP</t>
  </si>
  <si>
    <t>Product_OXXP1</t>
  </si>
  <si>
    <t>11x15x14 cm</t>
  </si>
  <si>
    <t>ZM6VG3</t>
  </si>
  <si>
    <t>SZW,QCJ</t>
  </si>
  <si>
    <t>RJ02LI1C</t>
  </si>
  <si>
    <t>Product_2A484</t>
  </si>
  <si>
    <t>18x9x13 cm</t>
  </si>
  <si>
    <t>BYYGAH</t>
  </si>
  <si>
    <t>04X,F12</t>
  </si>
  <si>
    <t>H5SBG0SW</t>
  </si>
  <si>
    <t>Product_92SLY</t>
  </si>
  <si>
    <t>5x7x18 cm</t>
  </si>
  <si>
    <t>LLI1QW</t>
  </si>
  <si>
    <t>OIF,OH5</t>
  </si>
  <si>
    <t>5BRVLEA9</t>
  </si>
  <si>
    <t>Product_88SZ0</t>
  </si>
  <si>
    <t>19x15x18 cm</t>
  </si>
  <si>
    <t>RQQIQ4</t>
  </si>
  <si>
    <t>06R,QHI</t>
  </si>
  <si>
    <t>B2V19FHJ</t>
  </si>
  <si>
    <t>Product_YAUA4</t>
  </si>
  <si>
    <t>7x20x7 cm</t>
  </si>
  <si>
    <t>1CN03A</t>
  </si>
  <si>
    <t>TVD,OO5</t>
  </si>
  <si>
    <t>B6JN4LZG</t>
  </si>
  <si>
    <t>Product_8OE8P</t>
  </si>
  <si>
    <t>5x7x17 cm</t>
  </si>
  <si>
    <t>RDQVFB</t>
  </si>
  <si>
    <t>WFO,E45</t>
  </si>
  <si>
    <t>YNWJ6RA5</t>
  </si>
  <si>
    <t>Product_70W22</t>
  </si>
  <si>
    <t>O87ZZ2</t>
  </si>
  <si>
    <t>09F,VV8</t>
  </si>
  <si>
    <t>RVROHLA1</t>
  </si>
  <si>
    <t>Product_QPTR7</t>
  </si>
  <si>
    <t>95NFOJ</t>
  </si>
  <si>
    <t>O7B,J32</t>
  </si>
  <si>
    <t>GAE2SHFK</t>
  </si>
  <si>
    <t>Product_Z4MH6</t>
  </si>
  <si>
    <t>6x10x12 cm</t>
  </si>
  <si>
    <t>CSSVVD</t>
  </si>
  <si>
    <t>9TG,3XC</t>
  </si>
  <si>
    <t>8AKWMMTN</t>
  </si>
  <si>
    <t>Product_YZ72T</t>
  </si>
  <si>
    <t>PXXQVC</t>
  </si>
  <si>
    <t>3UK,JC8</t>
  </si>
  <si>
    <t>G1X3E4DA</t>
  </si>
  <si>
    <t>Product_J1AVE</t>
  </si>
  <si>
    <t>6x18x8 cm</t>
  </si>
  <si>
    <t>8P1393</t>
  </si>
  <si>
    <t>ZVL,T8Z</t>
  </si>
  <si>
    <t>MRM1P1K7</t>
  </si>
  <si>
    <t>Product_TTVDJ</t>
  </si>
  <si>
    <t>7x18x5 cm</t>
  </si>
  <si>
    <t>A0X213</t>
  </si>
  <si>
    <t>YXB,C8L</t>
  </si>
  <si>
    <t>MV70X0SB</t>
  </si>
  <si>
    <t>Product_41VJV</t>
  </si>
  <si>
    <t>19x6x11 cm</t>
  </si>
  <si>
    <t>DPYDWC</t>
  </si>
  <si>
    <t>G3U,8ST</t>
  </si>
  <si>
    <t>YWU1P205</t>
  </si>
  <si>
    <t>Product_QUF0F</t>
  </si>
  <si>
    <t>L8ITQL</t>
  </si>
  <si>
    <t>XGZ,0DJ</t>
  </si>
  <si>
    <t>CKQPIBHV</t>
  </si>
  <si>
    <t>Product_XNRAO</t>
  </si>
  <si>
    <t>R6WBA1</t>
  </si>
  <si>
    <t>9CA,HTZ</t>
  </si>
  <si>
    <t>JIY4D2ZO</t>
  </si>
  <si>
    <t>Product_5NCTW</t>
  </si>
  <si>
    <t>CGDFUJ</t>
  </si>
  <si>
    <t>24M,Q25</t>
  </si>
  <si>
    <t>UWAY4J4X</t>
  </si>
  <si>
    <t>Product_BV5G9</t>
  </si>
  <si>
    <t>14x13x20 cm</t>
  </si>
  <si>
    <t>77A2PP</t>
  </si>
  <si>
    <t>7TX,T6O</t>
  </si>
  <si>
    <t>TKDP97V6</t>
  </si>
  <si>
    <t>Product_5T0IC</t>
  </si>
  <si>
    <t>OHKT5H</t>
  </si>
  <si>
    <t>2MK,RCH</t>
  </si>
  <si>
    <t>VAAUZ0RL</t>
  </si>
  <si>
    <t>Product_9MINJ</t>
  </si>
  <si>
    <t>12x10x12 cm</t>
  </si>
  <si>
    <t>XP2YF4</t>
  </si>
  <si>
    <t>MPE,GL7</t>
  </si>
  <si>
    <t>N3FI0MCP</t>
  </si>
  <si>
    <t>Product_AVMS9</t>
  </si>
  <si>
    <t>8x12x17 cm</t>
  </si>
  <si>
    <t>IKX4A2</t>
  </si>
  <si>
    <t>QAL,R7K</t>
  </si>
  <si>
    <t>8F44L30T</t>
  </si>
  <si>
    <t>Product_GU981</t>
  </si>
  <si>
    <t>17x9x13 cm</t>
  </si>
  <si>
    <t>NR74IY</t>
  </si>
  <si>
    <t>E26,1C4</t>
  </si>
  <si>
    <t>D2R59X3H</t>
  </si>
  <si>
    <t>Product_UGMGW</t>
  </si>
  <si>
    <t>CD3YHI</t>
  </si>
  <si>
    <t>21N,4HJ</t>
  </si>
  <si>
    <t>F9N6NV14</t>
  </si>
  <si>
    <t>Product_A7KLF</t>
  </si>
  <si>
    <t>15x18x8 cm</t>
  </si>
  <si>
    <t>N9SD09</t>
  </si>
  <si>
    <t>LSW,A1P</t>
  </si>
  <si>
    <t>K49KGNEF</t>
  </si>
  <si>
    <t>Product_NN40Q</t>
  </si>
  <si>
    <t>11x14x8 cm</t>
  </si>
  <si>
    <t>OMJYS9</t>
  </si>
  <si>
    <t>J2R,QNT</t>
  </si>
  <si>
    <t>I3H7BK24</t>
  </si>
  <si>
    <t>Product_E2ZQJ</t>
  </si>
  <si>
    <t>NZHEZH</t>
  </si>
  <si>
    <t>S1S,BG6</t>
  </si>
  <si>
    <t>UF5DTAGF</t>
  </si>
  <si>
    <t>Product_F3IAL</t>
  </si>
  <si>
    <t>14J0IC</t>
  </si>
  <si>
    <t>MU5,2UU</t>
  </si>
  <si>
    <t>5GG8DG2Q</t>
  </si>
  <si>
    <t>Product_UEI34</t>
  </si>
  <si>
    <t>53N7ID</t>
  </si>
  <si>
    <t>0M3,QC4</t>
  </si>
  <si>
    <t>UW3VN8CA</t>
  </si>
  <si>
    <t>Product_2K0DL</t>
  </si>
  <si>
    <t>8x6x8 cm</t>
  </si>
  <si>
    <t>NGNL0K</t>
  </si>
  <si>
    <t>Q0D,CDN</t>
  </si>
  <si>
    <t>JM113X22</t>
  </si>
  <si>
    <t>Product_V0CPB</t>
  </si>
  <si>
    <t>41C8DN</t>
  </si>
  <si>
    <t>ACN,UJ4</t>
  </si>
  <si>
    <t>NBCHLH55</t>
  </si>
  <si>
    <t>Product_S0572</t>
  </si>
  <si>
    <t>H4FAH1</t>
  </si>
  <si>
    <t>5US,62F</t>
  </si>
  <si>
    <t>A1OV8E6C</t>
  </si>
  <si>
    <t>Product_6RK7Y</t>
  </si>
  <si>
    <t>FYJVWF</t>
  </si>
  <si>
    <t>3GI,9J4</t>
  </si>
  <si>
    <t>PX8Y2DZ1</t>
  </si>
  <si>
    <t>Product_BX7R0</t>
  </si>
  <si>
    <t>9XJ26W</t>
  </si>
  <si>
    <t>OBJ,AEZ</t>
  </si>
  <si>
    <t>TA1ZA60O</t>
  </si>
  <si>
    <t>Product_H6OE0</t>
  </si>
  <si>
    <t>10x19x6 cm</t>
  </si>
  <si>
    <t>RQPJW7</t>
  </si>
  <si>
    <t>YD7,M8Q</t>
  </si>
  <si>
    <t>E3PR412G</t>
  </si>
  <si>
    <t>Product_JLGPZ</t>
  </si>
  <si>
    <t>12x14x11 cm</t>
  </si>
  <si>
    <t>COGB0T</t>
  </si>
  <si>
    <t>AJT,KOS</t>
  </si>
  <si>
    <t>JB2X5Y5C</t>
  </si>
  <si>
    <t>Product_WEOZQ</t>
  </si>
  <si>
    <t>WBJ4D9</t>
  </si>
  <si>
    <t>JO0,FDR</t>
  </si>
  <si>
    <t>1R1TNSPN</t>
  </si>
  <si>
    <t>Product_V6V0L</t>
  </si>
  <si>
    <t>HUCHN8</t>
  </si>
  <si>
    <t>KCK,LQ1</t>
  </si>
  <si>
    <t>34H1I4C4</t>
  </si>
  <si>
    <t>Product_UCGNQ</t>
  </si>
  <si>
    <t>5x13x6 cm</t>
  </si>
  <si>
    <t>97RE1T</t>
  </si>
  <si>
    <t>FGG,MNO</t>
  </si>
  <si>
    <t>61FP1VEX</t>
  </si>
  <si>
    <t>Product_TQY8I</t>
  </si>
  <si>
    <t>XQVU1U</t>
  </si>
  <si>
    <t>LWV,FL8</t>
  </si>
  <si>
    <t>XBW9NVDD</t>
  </si>
  <si>
    <t>Product_ZCMUC</t>
  </si>
  <si>
    <t>14x17x5 cm</t>
  </si>
  <si>
    <t>QMXM9Z</t>
  </si>
  <si>
    <t>OTQ,TFP</t>
  </si>
  <si>
    <t>JGERSGPT</t>
  </si>
  <si>
    <t>Product_A1Y59</t>
  </si>
  <si>
    <t>7D0AR4</t>
  </si>
  <si>
    <t>WAP,EKV</t>
  </si>
  <si>
    <t>CT4CSHSI</t>
  </si>
  <si>
    <t>Product_ZWLJ7</t>
  </si>
  <si>
    <t>1M70FY</t>
  </si>
  <si>
    <t>370,ROA</t>
  </si>
  <si>
    <t>V5PB334V</t>
  </si>
  <si>
    <t>Product_CL4DG</t>
  </si>
  <si>
    <t>QP3FZ8</t>
  </si>
  <si>
    <t>2DO,RJE</t>
  </si>
  <si>
    <t>GOFZOIU8</t>
  </si>
  <si>
    <t>Product_2SCHS</t>
  </si>
  <si>
    <t>8x6x17 cm</t>
  </si>
  <si>
    <t>6XVL3T</t>
  </si>
  <si>
    <t>KP4,OHW</t>
  </si>
  <si>
    <t>2JOIL5KY</t>
  </si>
  <si>
    <t>Product_R2XH0</t>
  </si>
  <si>
    <t>10x13x19 cm</t>
  </si>
  <si>
    <t>D5KOWT</t>
  </si>
  <si>
    <t>UQX,I2X</t>
  </si>
  <si>
    <t>SB4HSWWL</t>
  </si>
  <si>
    <t>Product_YSFQ8</t>
  </si>
  <si>
    <t>YC6HDH</t>
  </si>
  <si>
    <t>32D5LSP0</t>
  </si>
  <si>
    <t>Product_3A3TP</t>
  </si>
  <si>
    <t>13x10x5 cm</t>
  </si>
  <si>
    <t>T4JK92</t>
  </si>
  <si>
    <t>6K9,YWZ</t>
  </si>
  <si>
    <t>UETYDJ0L</t>
  </si>
  <si>
    <t>Product_STPS9</t>
  </si>
  <si>
    <t>17x10x19 cm</t>
  </si>
  <si>
    <t>YXJFPZ</t>
  </si>
  <si>
    <t>P1N,WLU</t>
  </si>
  <si>
    <t>VHKZRMZ2</t>
  </si>
  <si>
    <t>Product_4YWTD</t>
  </si>
  <si>
    <t>RA4QOS</t>
  </si>
  <si>
    <t>ZBQ,2G2</t>
  </si>
  <si>
    <t>1MHC8W5H</t>
  </si>
  <si>
    <t>Product_HEHOJ</t>
  </si>
  <si>
    <t>I6YBJZ</t>
  </si>
  <si>
    <t>WH4,78F</t>
  </si>
  <si>
    <t>SWYSTWQL</t>
  </si>
  <si>
    <t>Product_PZQTR</t>
  </si>
  <si>
    <t>KDKWLL</t>
  </si>
  <si>
    <t>P46,EF6</t>
  </si>
  <si>
    <t>1PKJ5R8A</t>
  </si>
  <si>
    <t>Product_R275I</t>
  </si>
  <si>
    <t>8x14x8 cm</t>
  </si>
  <si>
    <t>JW0CX7</t>
  </si>
  <si>
    <t>VVC,BV6</t>
  </si>
  <si>
    <t>OUFM3492</t>
  </si>
  <si>
    <t>Product_I09CY</t>
  </si>
  <si>
    <t>18x10x16 cm</t>
  </si>
  <si>
    <t>D292JA</t>
  </si>
  <si>
    <t>JTE,N3M</t>
  </si>
  <si>
    <t>ULXXND7A</t>
  </si>
  <si>
    <t>Product_B5R8C</t>
  </si>
  <si>
    <t>20x16x12 cm</t>
  </si>
  <si>
    <t>86ENJX</t>
  </si>
  <si>
    <t>AB8,IGU</t>
  </si>
  <si>
    <t>3TX39YQG</t>
  </si>
  <si>
    <t>Product_J5TF3</t>
  </si>
  <si>
    <t>9x20x7 cm</t>
  </si>
  <si>
    <t>8MRY51</t>
  </si>
  <si>
    <t>0AY,VX6</t>
  </si>
  <si>
    <t>B9BT2TWO</t>
  </si>
  <si>
    <t>Product_N42AI</t>
  </si>
  <si>
    <t>20x9x14 cm</t>
  </si>
  <si>
    <t>TLI0NP</t>
  </si>
  <si>
    <t>PXK,9PI</t>
  </si>
  <si>
    <t>S89TY6BL</t>
  </si>
  <si>
    <t>Product_RE32Z</t>
  </si>
  <si>
    <t>14x15x18 cm</t>
  </si>
  <si>
    <t>0CV0UK</t>
  </si>
  <si>
    <t>PEF,UQF</t>
  </si>
  <si>
    <t>FX4D4HQK</t>
  </si>
  <si>
    <t>Product_1F9QB</t>
  </si>
  <si>
    <t>KAD895</t>
  </si>
  <si>
    <t>MZK,S8G</t>
  </si>
  <si>
    <t>RWWYFHW4</t>
  </si>
  <si>
    <t>Product_CQZIG</t>
  </si>
  <si>
    <t>5IYQQX</t>
  </si>
  <si>
    <t>U75,3MH</t>
  </si>
  <si>
    <t>1IF9NIG6</t>
  </si>
  <si>
    <t>Product_FIIBI</t>
  </si>
  <si>
    <t>9x20x14 cm</t>
  </si>
  <si>
    <t>M9EDKY</t>
  </si>
  <si>
    <t>CZ4,5FI</t>
  </si>
  <si>
    <t>92QGRRA6</t>
  </si>
  <si>
    <t>Product_4E15O</t>
  </si>
  <si>
    <t>IXGWI7</t>
  </si>
  <si>
    <t>7D3,TV9</t>
  </si>
  <si>
    <t>KY5JF6V0</t>
  </si>
  <si>
    <t>Product_HCXW1</t>
  </si>
  <si>
    <t>18x12x11 cm</t>
  </si>
  <si>
    <t>RFFQPX</t>
  </si>
  <si>
    <t>UOK,70Y</t>
  </si>
  <si>
    <t>CKYCDEGJ</t>
  </si>
  <si>
    <t>Product_9HQTY</t>
  </si>
  <si>
    <t>15x18x19 cm</t>
  </si>
  <si>
    <t>XN2255</t>
  </si>
  <si>
    <t>3KQ,A7A</t>
  </si>
  <si>
    <t>DL9PQRIU</t>
  </si>
  <si>
    <t>Product_4PUOA</t>
  </si>
  <si>
    <t>18x16x16 cm</t>
  </si>
  <si>
    <t>R3X3EE</t>
  </si>
  <si>
    <t>0RE,QOK</t>
  </si>
  <si>
    <t>81EOWZ3R</t>
  </si>
  <si>
    <t>Product_VSZED</t>
  </si>
  <si>
    <t>11x10x13 cm</t>
  </si>
  <si>
    <t>64BYXV</t>
  </si>
  <si>
    <t>FV4,WEC</t>
  </si>
  <si>
    <t>RKXSWRLP</t>
  </si>
  <si>
    <t>Product_1KZ5K</t>
  </si>
  <si>
    <t>12x5x19 cm</t>
  </si>
  <si>
    <t>LZN5TW</t>
  </si>
  <si>
    <t>PTE,JE6</t>
  </si>
  <si>
    <t>072YJ88D</t>
  </si>
  <si>
    <t>Product_YGWBQ</t>
  </si>
  <si>
    <t>19x17x9 cm</t>
  </si>
  <si>
    <t>H8L1EL</t>
  </si>
  <si>
    <t>P8U,4K8</t>
  </si>
  <si>
    <t>F8EWYBOK</t>
  </si>
  <si>
    <t>Product_2WH3Y</t>
  </si>
  <si>
    <t>14x7x5 cm</t>
  </si>
  <si>
    <t>5U6C6Y</t>
  </si>
  <si>
    <t>X0Y,6GK</t>
  </si>
  <si>
    <t>4L6L4G3D</t>
  </si>
  <si>
    <t>Product_PAG6E</t>
  </si>
  <si>
    <t>17x17x11 cm</t>
  </si>
  <si>
    <t>SPXBY7</t>
  </si>
  <si>
    <t>77J,NYP</t>
  </si>
  <si>
    <t>ICCY3IFR</t>
  </si>
  <si>
    <t>Product_DHFTT</t>
  </si>
  <si>
    <t>7x12x8 cm</t>
  </si>
  <si>
    <t>I945FJ</t>
  </si>
  <si>
    <t>END,AI4</t>
  </si>
  <si>
    <t>WVKHPJZA</t>
  </si>
  <si>
    <t>Product_D58TR</t>
  </si>
  <si>
    <t>3O3FWP</t>
  </si>
  <si>
    <t>P1Z,L84</t>
  </si>
  <si>
    <t>NJ10UTGW</t>
  </si>
  <si>
    <t>Product_GOYQ6</t>
  </si>
  <si>
    <t>5x8x11 cm</t>
  </si>
  <si>
    <t>NKWY2E</t>
  </si>
  <si>
    <t>M5N,JJ4</t>
  </si>
  <si>
    <t>7ASRG550</t>
  </si>
  <si>
    <t>Product_769FH</t>
  </si>
  <si>
    <t>10x17x13 cm</t>
  </si>
  <si>
    <t>1QMZ4R</t>
  </si>
  <si>
    <t>O8T,6IW</t>
  </si>
  <si>
    <t>Y7D0BSV6</t>
  </si>
  <si>
    <t>Product_MGZSK</t>
  </si>
  <si>
    <t>8x18x17 cm</t>
  </si>
  <si>
    <t>M0GCF2</t>
  </si>
  <si>
    <t>5LO,OCM</t>
  </si>
  <si>
    <t>8ITGYUSI</t>
  </si>
  <si>
    <t>Product_H51S2</t>
  </si>
  <si>
    <t>8LEPEZ</t>
  </si>
  <si>
    <t>U90,FU5</t>
  </si>
  <si>
    <t>7FZZT66R</t>
  </si>
  <si>
    <t>Product_V6BCQ</t>
  </si>
  <si>
    <t>18x18x20 cm</t>
  </si>
  <si>
    <t>UIS4L1</t>
  </si>
  <si>
    <t>BOS,78A</t>
  </si>
  <si>
    <t>9RAPNZWS</t>
  </si>
  <si>
    <t>Product_NO1BW</t>
  </si>
  <si>
    <t>7x10x9 cm</t>
  </si>
  <si>
    <t>3IJITY</t>
  </si>
  <si>
    <t>7IA,G7D</t>
  </si>
  <si>
    <t>2CPYQBL0</t>
  </si>
  <si>
    <t>Product_EE41L</t>
  </si>
  <si>
    <t>C5ZZ8Q</t>
  </si>
  <si>
    <t>R51,AEL</t>
  </si>
  <si>
    <t>DZMS370X</t>
  </si>
  <si>
    <t>Product_G9ISV</t>
  </si>
  <si>
    <t>8x18x7 cm</t>
  </si>
  <si>
    <t>KM57O9</t>
  </si>
  <si>
    <t>P0R,QL9</t>
  </si>
  <si>
    <t>7GQ9M19M</t>
  </si>
  <si>
    <t>Product_O7ZJX</t>
  </si>
  <si>
    <t>14x13x17 cm</t>
  </si>
  <si>
    <t>SN1XS5</t>
  </si>
  <si>
    <t>8R9,G4K</t>
  </si>
  <si>
    <t>SRXOHY0Y</t>
  </si>
  <si>
    <t>Product_45LLR</t>
  </si>
  <si>
    <t>18x7x5 cm</t>
  </si>
  <si>
    <t>2NCPOI</t>
  </si>
  <si>
    <t>5RE,SRI</t>
  </si>
  <si>
    <t>NONGK9NI</t>
  </si>
  <si>
    <t>Product_HBAM2</t>
  </si>
  <si>
    <t>13x8x13 cm</t>
  </si>
  <si>
    <t>VYA5ET</t>
  </si>
  <si>
    <t>DCH,FST</t>
  </si>
  <si>
    <t>I9O5EFLK</t>
  </si>
  <si>
    <t>Product_WK1ZF</t>
  </si>
  <si>
    <t>OI1RGZ</t>
  </si>
  <si>
    <t>786,DAN</t>
  </si>
  <si>
    <t>BB3DKH4J</t>
  </si>
  <si>
    <t>Product_PCE2K</t>
  </si>
  <si>
    <t>8x19x5 cm</t>
  </si>
  <si>
    <t>9GY6EJ</t>
  </si>
  <si>
    <t>0VH,YG8</t>
  </si>
  <si>
    <t>WPJG0IUJ</t>
  </si>
  <si>
    <t>Product_1TCTM</t>
  </si>
  <si>
    <t>8x16x10 cm</t>
  </si>
  <si>
    <t>8KR9IA</t>
  </si>
  <si>
    <t>4XI,GOF</t>
  </si>
  <si>
    <t>FE6P588W</t>
  </si>
  <si>
    <t>Product_AP74T</t>
  </si>
  <si>
    <t>BQ900T</t>
  </si>
  <si>
    <t>1ZO,J33</t>
  </si>
  <si>
    <t>9Q8AHU5G</t>
  </si>
  <si>
    <t>Product_1YUXS</t>
  </si>
  <si>
    <t>16x19x8 cm</t>
  </si>
  <si>
    <t>4C8T5V</t>
  </si>
  <si>
    <t>NC8,P1X</t>
  </si>
  <si>
    <t>AMKDS97R</t>
  </si>
  <si>
    <t>Product_KEPRN</t>
  </si>
  <si>
    <t>6RZNS6</t>
  </si>
  <si>
    <t>YWD,UQZ</t>
  </si>
  <si>
    <t>RFPZ44YL</t>
  </si>
  <si>
    <t>Product_PDASG</t>
  </si>
  <si>
    <t>8x17x13 cm</t>
  </si>
  <si>
    <t>XWXHW8</t>
  </si>
  <si>
    <t>1ES,G5M</t>
  </si>
  <si>
    <t>MC2E04IH</t>
  </si>
  <si>
    <t>Product_1IH92</t>
  </si>
  <si>
    <t>5x16x9 cm</t>
  </si>
  <si>
    <t>PY6XJ9</t>
  </si>
  <si>
    <t>WOB,5KT</t>
  </si>
  <si>
    <t>4O0FZ362</t>
  </si>
  <si>
    <t>Product_EHGFA</t>
  </si>
  <si>
    <t>16x14x7 cm</t>
  </si>
  <si>
    <t>SZACA8</t>
  </si>
  <si>
    <t>7B6,8IT</t>
  </si>
  <si>
    <t>5C75DS97</t>
  </si>
  <si>
    <t>Product_W69RB</t>
  </si>
  <si>
    <t>10x19x13 cm</t>
  </si>
  <si>
    <t>8METV6</t>
  </si>
  <si>
    <t>VXJ,40E</t>
  </si>
  <si>
    <t>M61OI0TN</t>
  </si>
  <si>
    <t>Product_UGT0M</t>
  </si>
  <si>
    <t>RFDDYP</t>
  </si>
  <si>
    <t>83W,7IL</t>
  </si>
  <si>
    <t>SCZ448QN</t>
  </si>
  <si>
    <t>Product_LCY43</t>
  </si>
  <si>
    <t>20x9x20 cm</t>
  </si>
  <si>
    <t>K9Z0IL</t>
  </si>
  <si>
    <t>71A,H12</t>
  </si>
  <si>
    <t>INOUHXL3</t>
  </si>
  <si>
    <t>Product_5G57G</t>
  </si>
  <si>
    <t>5x17x20 cm</t>
  </si>
  <si>
    <t>JS3F91</t>
  </si>
  <si>
    <t>GVO,Y6D</t>
  </si>
  <si>
    <t>55PY2Q35</t>
  </si>
  <si>
    <t>Product_BYL6P</t>
  </si>
  <si>
    <t>15x20x15 cm</t>
  </si>
  <si>
    <t>ZDWW5Q</t>
  </si>
  <si>
    <t>K6C,2FC</t>
  </si>
  <si>
    <t>NFKIN39L</t>
  </si>
  <si>
    <t>Product_WKVXG</t>
  </si>
  <si>
    <t>14x6x18 cm</t>
  </si>
  <si>
    <t>F8GSUX</t>
  </si>
  <si>
    <t>2NE,NV2</t>
  </si>
  <si>
    <t>XP0DRQDI</t>
  </si>
  <si>
    <t>Product_6MIXS</t>
  </si>
  <si>
    <t>5x8x10 cm</t>
  </si>
  <si>
    <t>UUEZ1V</t>
  </si>
  <si>
    <t>C5V,MEJ</t>
  </si>
  <si>
    <t>3NO1WLMK</t>
  </si>
  <si>
    <t>Product_XSTX6</t>
  </si>
  <si>
    <t>9XY86T</t>
  </si>
  <si>
    <t>CIY,SWG</t>
  </si>
  <si>
    <t>ZJQGTX8N</t>
  </si>
  <si>
    <t>Product_359Q4</t>
  </si>
  <si>
    <t>19x14x12 cm</t>
  </si>
  <si>
    <t>MGFHJL</t>
  </si>
  <si>
    <t>HXV,70V</t>
  </si>
  <si>
    <t>AKSSEBQM</t>
  </si>
  <si>
    <t>Product_3MLBP</t>
  </si>
  <si>
    <t>12x16x9 cm</t>
  </si>
  <si>
    <t>COQC0V</t>
  </si>
  <si>
    <t>EA8,LET</t>
  </si>
  <si>
    <t>EZKX7RT3</t>
  </si>
  <si>
    <t>Product_4L556</t>
  </si>
  <si>
    <t>9x10x9 cm</t>
  </si>
  <si>
    <t>67TF2A</t>
  </si>
  <si>
    <t>SHC,JUP</t>
  </si>
  <si>
    <t>ENVJ7JGZ</t>
  </si>
  <si>
    <t>Product_R7PDY</t>
  </si>
  <si>
    <t>FXCZCC</t>
  </si>
  <si>
    <t>VMI,5AY</t>
  </si>
  <si>
    <t>6K2JVH28</t>
  </si>
  <si>
    <t>Product_AP3N9</t>
  </si>
  <si>
    <t>10x10x19 cm</t>
  </si>
  <si>
    <t>04K3KS</t>
  </si>
  <si>
    <t>L0Y,965</t>
  </si>
  <si>
    <t>IKRTEOBC</t>
  </si>
  <si>
    <t>Product_YHWBX</t>
  </si>
  <si>
    <t>UUMHN5</t>
  </si>
  <si>
    <t>A6U,SWT</t>
  </si>
  <si>
    <t>NRN54MNJ</t>
  </si>
  <si>
    <t>Product_GUGZ4</t>
  </si>
  <si>
    <t>ECP4P8</t>
  </si>
  <si>
    <t>TZE,0QQ</t>
  </si>
  <si>
    <t>CV4GLTE0</t>
  </si>
  <si>
    <t>Product_SGSO5</t>
  </si>
  <si>
    <t>10x16x16 cm</t>
  </si>
  <si>
    <t>WL0TVX</t>
  </si>
  <si>
    <t>BST,E1C</t>
  </si>
  <si>
    <t>GQ7H6JNX</t>
  </si>
  <si>
    <t>Product_Z3P4G</t>
  </si>
  <si>
    <t>ZKQLLW</t>
  </si>
  <si>
    <t>Q00,VJY</t>
  </si>
  <si>
    <t>JM0Q3TTQ</t>
  </si>
  <si>
    <t>Product_OYFVK</t>
  </si>
  <si>
    <t>13x7x18 cm</t>
  </si>
  <si>
    <t>REDRHP</t>
  </si>
  <si>
    <t>LL6,MT8</t>
  </si>
  <si>
    <t>JN13HNUJ</t>
  </si>
  <si>
    <t>Product_FCUKI</t>
  </si>
  <si>
    <t>16x15x10 cm</t>
  </si>
  <si>
    <t>9EN0LW</t>
  </si>
  <si>
    <t>ST7,ZZ5</t>
  </si>
  <si>
    <t>CL1R9O5H</t>
  </si>
  <si>
    <t>Product_GHPST</t>
  </si>
  <si>
    <t>20x10x5 cm</t>
  </si>
  <si>
    <t>6FEL5I</t>
  </si>
  <si>
    <t>QZK,E4I</t>
  </si>
  <si>
    <t>4Y6RU69U</t>
  </si>
  <si>
    <t>Product_LCYE5</t>
  </si>
  <si>
    <t>14x9x17 cm</t>
  </si>
  <si>
    <t>IVEOSN</t>
  </si>
  <si>
    <t>57B,H7T</t>
  </si>
  <si>
    <t>MY4H0B3B</t>
  </si>
  <si>
    <t>Product_W48O5</t>
  </si>
  <si>
    <t>15x9x6 cm</t>
  </si>
  <si>
    <t>SGLL3D</t>
  </si>
  <si>
    <t>LSY,Z8L</t>
  </si>
  <si>
    <t>4I9IBJV6</t>
  </si>
  <si>
    <t>Product_1T5A8</t>
  </si>
  <si>
    <t>CQCYC4</t>
  </si>
  <si>
    <t>CUI,JI0</t>
  </si>
  <si>
    <t>T26ESG71</t>
  </si>
  <si>
    <t>Product_5RYCN</t>
  </si>
  <si>
    <t>7RF2K3</t>
  </si>
  <si>
    <t>UDS,X5M</t>
  </si>
  <si>
    <t>N0K39E7B</t>
  </si>
  <si>
    <t>Product_HN47W</t>
  </si>
  <si>
    <t>15x20x8 cm</t>
  </si>
  <si>
    <t>0XMSIN</t>
  </si>
  <si>
    <t>BVH,HW9</t>
  </si>
  <si>
    <t>TNFFYTBJ</t>
  </si>
  <si>
    <t>Product_VTK1B</t>
  </si>
  <si>
    <t>17x13x19 cm</t>
  </si>
  <si>
    <t>WV91KJ</t>
  </si>
  <si>
    <t>AZU,PRS</t>
  </si>
  <si>
    <t>2KOUH6XW</t>
  </si>
  <si>
    <t>Product_63E7M</t>
  </si>
  <si>
    <t>1CSD7D</t>
  </si>
  <si>
    <t>AQR,MBA</t>
  </si>
  <si>
    <t>A3Y8EQPE</t>
  </si>
  <si>
    <t>Product_PQM7H</t>
  </si>
  <si>
    <t>17x8x5 cm</t>
  </si>
  <si>
    <t>GOYE4V</t>
  </si>
  <si>
    <t>EGM,HQF</t>
  </si>
  <si>
    <t>LI3L6JET</t>
  </si>
  <si>
    <t>Product_7WLQY</t>
  </si>
  <si>
    <t>HXPPVJ</t>
  </si>
  <si>
    <t>M2I,XHH</t>
  </si>
  <si>
    <t>K70WL9HD</t>
  </si>
  <si>
    <t>Product_G1PDW</t>
  </si>
  <si>
    <t>U7HZY3</t>
  </si>
  <si>
    <t>4BX,V7U</t>
  </si>
  <si>
    <t>CC113SLI</t>
  </si>
  <si>
    <t>Product_1932V</t>
  </si>
  <si>
    <t>10x12x7 cm</t>
  </si>
  <si>
    <t>YPBKXL</t>
  </si>
  <si>
    <t>27R,BTK</t>
  </si>
  <si>
    <t>PQQ9S7UB</t>
  </si>
  <si>
    <t>Product_1T7CO</t>
  </si>
  <si>
    <t>11x10x15 cm</t>
  </si>
  <si>
    <t>HCDANZ</t>
  </si>
  <si>
    <t>0HY,IW2</t>
  </si>
  <si>
    <t>7L72DBHC</t>
  </si>
  <si>
    <t>Product_WOBX2</t>
  </si>
  <si>
    <t>6x5x9 cm</t>
  </si>
  <si>
    <t>02PGS2</t>
  </si>
  <si>
    <t>CVN,402</t>
  </si>
  <si>
    <t>DF0AB1TC</t>
  </si>
  <si>
    <t>Product_00QJ5</t>
  </si>
  <si>
    <t>6x17x13 cm</t>
  </si>
  <si>
    <t>L14KYY</t>
  </si>
  <si>
    <t>GYI,1R2</t>
  </si>
  <si>
    <t>Z8BVY9SI</t>
  </si>
  <si>
    <t>Product_1HY40</t>
  </si>
  <si>
    <t>12x5x8 cm</t>
  </si>
  <si>
    <t>S3RMDF</t>
  </si>
  <si>
    <t>H61,JL1</t>
  </si>
  <si>
    <t>WCIA0QMW</t>
  </si>
  <si>
    <t>Product_I0LI4</t>
  </si>
  <si>
    <t>7x7x18 cm</t>
  </si>
  <si>
    <t>D2I7RV</t>
  </si>
  <si>
    <t>VKR,PY7</t>
  </si>
  <si>
    <t>0QOTU8UE</t>
  </si>
  <si>
    <t>Product_6WITT</t>
  </si>
  <si>
    <t>9x17x15 cm</t>
  </si>
  <si>
    <t>WVHORO</t>
  </si>
  <si>
    <t>TVY,3M3</t>
  </si>
  <si>
    <t>67CZ34SU</t>
  </si>
  <si>
    <t>Product_BKJ33</t>
  </si>
  <si>
    <t>9x19x13 cm</t>
  </si>
  <si>
    <t>5J8MDT</t>
  </si>
  <si>
    <t>PU8,AB5</t>
  </si>
  <si>
    <t>M56IKC2Y</t>
  </si>
  <si>
    <t>Product_T77YG</t>
  </si>
  <si>
    <t>10x10x10 cm</t>
  </si>
  <si>
    <t>ET3F5X</t>
  </si>
  <si>
    <t>5NA,47A</t>
  </si>
  <si>
    <t>CJJOAPDG</t>
  </si>
  <si>
    <t>Product_FXUL0</t>
  </si>
  <si>
    <t>2IJBIQ</t>
  </si>
  <si>
    <t>66O,046</t>
  </si>
  <si>
    <t>T42NYOT4</t>
  </si>
  <si>
    <t>Product_9KOZU</t>
  </si>
  <si>
    <t>5x9x11 cm</t>
  </si>
  <si>
    <t>BKXXBI</t>
  </si>
  <si>
    <t>4DY,FSC</t>
  </si>
  <si>
    <t>5SHBUAWR</t>
  </si>
  <si>
    <t>Product_HVWT1</t>
  </si>
  <si>
    <t>18x14x6 cm</t>
  </si>
  <si>
    <t>RR7LMJ</t>
  </si>
  <si>
    <t>0FP,32G</t>
  </si>
  <si>
    <t>PZ9WU9DB</t>
  </si>
  <si>
    <t>Product_NGBUG</t>
  </si>
  <si>
    <t>18x17x11 cm</t>
  </si>
  <si>
    <t>B6O8K5</t>
  </si>
  <si>
    <t>5RT,T41</t>
  </si>
  <si>
    <t>WLDNQ35P</t>
  </si>
  <si>
    <t>Product_5UTAB</t>
  </si>
  <si>
    <t>3PHJXN</t>
  </si>
  <si>
    <t>R63,XRQ</t>
  </si>
  <si>
    <t>O3234MVP</t>
  </si>
  <si>
    <t>Product_QG540</t>
  </si>
  <si>
    <t>LWOEFP</t>
  </si>
  <si>
    <t>NBC,FH4</t>
  </si>
  <si>
    <t>88HKYLJL</t>
  </si>
  <si>
    <t>Product_LMDHR</t>
  </si>
  <si>
    <t>17x9x9 cm</t>
  </si>
  <si>
    <t>2SXM90</t>
  </si>
  <si>
    <t>TM5,HRK</t>
  </si>
  <si>
    <t>DXTUFVKW</t>
  </si>
  <si>
    <t>Product_6W3IP</t>
  </si>
  <si>
    <t>N3Q58X</t>
  </si>
  <si>
    <t>C9M,QLT</t>
  </si>
  <si>
    <t>1N5VE6H0</t>
  </si>
  <si>
    <t>Product_LT77G</t>
  </si>
  <si>
    <t>14x12x9 cm</t>
  </si>
  <si>
    <t>JLKW65</t>
  </si>
  <si>
    <t>X65,7MO</t>
  </si>
  <si>
    <t>4XEFNU5I</t>
  </si>
  <si>
    <t>Product_VR9KT</t>
  </si>
  <si>
    <t>12x10x20 cm</t>
  </si>
  <si>
    <t>3B53RR</t>
  </si>
  <si>
    <t>U0B,SPU</t>
  </si>
  <si>
    <t>VHW9Z8SV</t>
  </si>
  <si>
    <t>Product_VO9IP</t>
  </si>
  <si>
    <t>5x15x12 cm</t>
  </si>
  <si>
    <t>YDZK6Q</t>
  </si>
  <si>
    <t>30U,V9Y</t>
  </si>
  <si>
    <t>DRSF4KQI</t>
  </si>
  <si>
    <t>Product_7R87K</t>
  </si>
  <si>
    <t>PFE7N3</t>
  </si>
  <si>
    <t>9CF,5EG</t>
  </si>
  <si>
    <t>UN0V9IDP</t>
  </si>
  <si>
    <t>Product_YTFSJ</t>
  </si>
  <si>
    <t>YKEIWH</t>
  </si>
  <si>
    <t>7T7,0FH</t>
  </si>
  <si>
    <t>KNEK8RH4</t>
  </si>
  <si>
    <t>Product_ZNUO2</t>
  </si>
  <si>
    <t>11x12x12 cm</t>
  </si>
  <si>
    <t>P3SRI1</t>
  </si>
  <si>
    <t>B9M,64J</t>
  </si>
  <si>
    <t>GIP43CFD</t>
  </si>
  <si>
    <t>Product_1GX4T</t>
  </si>
  <si>
    <t>19x7x19 cm</t>
  </si>
  <si>
    <t>NWGKHX</t>
  </si>
  <si>
    <t>FXW,FVW</t>
  </si>
  <si>
    <t>497LWTVD</t>
  </si>
  <si>
    <t>Product_XWUTZ</t>
  </si>
  <si>
    <t>6x20x20 cm</t>
  </si>
  <si>
    <t>23ICW6</t>
  </si>
  <si>
    <t>LVL,Q3G</t>
  </si>
  <si>
    <t>383NT03X</t>
  </si>
  <si>
    <t>Product_JPBBM</t>
  </si>
  <si>
    <t>16x15x5 cm</t>
  </si>
  <si>
    <t>RQIMW7</t>
  </si>
  <si>
    <t>6NM,CFR</t>
  </si>
  <si>
    <t>UTOLZJUV</t>
  </si>
  <si>
    <t>Product_040YC</t>
  </si>
  <si>
    <t>DDQGZC</t>
  </si>
  <si>
    <t>19P,PU4</t>
  </si>
  <si>
    <t>0ZK1IZX4</t>
  </si>
  <si>
    <t>Product_MLG6I</t>
  </si>
  <si>
    <t>6x18x15 cm</t>
  </si>
  <si>
    <t>ITSXCE</t>
  </si>
  <si>
    <t>5H1,MN9</t>
  </si>
  <si>
    <t>LWK6XHOM</t>
  </si>
  <si>
    <t>Product_0CR3K</t>
  </si>
  <si>
    <t>17x10x6 cm</t>
  </si>
  <si>
    <t>BI6XH7</t>
  </si>
  <si>
    <t>ISL,LGB</t>
  </si>
  <si>
    <t>6SV6E5A4</t>
  </si>
  <si>
    <t>Product_LMZRF</t>
  </si>
  <si>
    <t>17x16x19 cm</t>
  </si>
  <si>
    <t>VE3ES6</t>
  </si>
  <si>
    <t>56O,6BJ</t>
  </si>
  <si>
    <t>XA0SIPQG</t>
  </si>
  <si>
    <t>Product_KYUWQ</t>
  </si>
  <si>
    <t>8x15x8 cm</t>
  </si>
  <si>
    <t>3PJKL6</t>
  </si>
  <si>
    <t>1MK,RXG</t>
  </si>
  <si>
    <t>UHB7GTHF</t>
  </si>
  <si>
    <t>Product_ML79P</t>
  </si>
  <si>
    <t>JJ2CPZ</t>
  </si>
  <si>
    <t>8H8,YC4</t>
  </si>
  <si>
    <t>2JX67BGZ</t>
  </si>
  <si>
    <t>Product_KB9XI</t>
  </si>
  <si>
    <t>16x15x12 cm</t>
  </si>
  <si>
    <t>HV4FD5</t>
  </si>
  <si>
    <t>PRY,KNH</t>
  </si>
  <si>
    <t>6VTG06TJ</t>
  </si>
  <si>
    <t>Product_AMK11</t>
  </si>
  <si>
    <t>16x14x9 cm</t>
  </si>
  <si>
    <t>UQUAW5</t>
  </si>
  <si>
    <t>EDN,LW7</t>
  </si>
  <si>
    <t>SCYA622S</t>
  </si>
  <si>
    <t>Product_SIZR2</t>
  </si>
  <si>
    <t>16x20x10 cm</t>
  </si>
  <si>
    <t>3O2V88</t>
  </si>
  <si>
    <t>JJN,K7F</t>
  </si>
  <si>
    <t>LR69N1Y5</t>
  </si>
  <si>
    <t>Product_542WB</t>
  </si>
  <si>
    <t>DBBWXM</t>
  </si>
  <si>
    <t>H6D,ZVO</t>
  </si>
  <si>
    <t>ZRZCHTQ3</t>
  </si>
  <si>
    <t>Product_GVDAF</t>
  </si>
  <si>
    <t>SS3U80</t>
  </si>
  <si>
    <t>2GR,QN7</t>
  </si>
  <si>
    <t>KUHL7WLI</t>
  </si>
  <si>
    <t>Product_BB03W</t>
  </si>
  <si>
    <t>Z73Q70</t>
  </si>
  <si>
    <t>DY3,1HC</t>
  </si>
  <si>
    <t>717SBZTR</t>
  </si>
  <si>
    <t>Product_HV6SV</t>
  </si>
  <si>
    <t>16x17x16 cm</t>
  </si>
  <si>
    <t>POWZ99</t>
  </si>
  <si>
    <t>N6Y,AXE</t>
  </si>
  <si>
    <t>BAQWLOBE</t>
  </si>
  <si>
    <t>Product_U88PZ</t>
  </si>
  <si>
    <t>SYL6IX</t>
  </si>
  <si>
    <t>URK,W55</t>
  </si>
  <si>
    <t>4JF4OTOV</t>
  </si>
  <si>
    <t>Product_0EH2G</t>
  </si>
  <si>
    <t>19x7x8 cm</t>
  </si>
  <si>
    <t>FZDTQW</t>
  </si>
  <si>
    <t>ZEF,LSR</t>
  </si>
  <si>
    <t>P0PQTUSJ</t>
  </si>
  <si>
    <t>Product_LDMQN</t>
  </si>
  <si>
    <t>8x18x15 cm</t>
  </si>
  <si>
    <t>3SHO63</t>
  </si>
  <si>
    <t>J55,EV7</t>
  </si>
  <si>
    <t>1I33LJQZ</t>
  </si>
  <si>
    <t>Product_3DZBR</t>
  </si>
  <si>
    <t>19x11x16 cm</t>
  </si>
  <si>
    <t>KDEIN7</t>
  </si>
  <si>
    <t>OCW,969</t>
  </si>
  <si>
    <t>JSAIBXL2</t>
  </si>
  <si>
    <t>Product_WZEQV</t>
  </si>
  <si>
    <t>5x6x5 cm</t>
  </si>
  <si>
    <t>HB4ZBS</t>
  </si>
  <si>
    <t>P1E,3UC</t>
  </si>
  <si>
    <t>GQI58FVJ</t>
  </si>
  <si>
    <t>Product_EGH1R</t>
  </si>
  <si>
    <t>14x17x8 cm</t>
  </si>
  <si>
    <t>C4MZ57</t>
  </si>
  <si>
    <t>B3X,RKR</t>
  </si>
  <si>
    <t>Q1TY7RBS</t>
  </si>
  <si>
    <t>Product_YH0S6</t>
  </si>
  <si>
    <t>TPKVIU</t>
  </si>
  <si>
    <t>SKA,VBQ</t>
  </si>
  <si>
    <t>25XTDBIF</t>
  </si>
  <si>
    <t>Product_ZWYAE</t>
  </si>
  <si>
    <t>16x11x10 cm</t>
  </si>
  <si>
    <t>0WI2LL</t>
  </si>
  <si>
    <t>TXO,JPV</t>
  </si>
  <si>
    <t>Z4HFFVNG</t>
  </si>
  <si>
    <t>Product_G80UQ</t>
  </si>
  <si>
    <t>17x11x13 cm</t>
  </si>
  <si>
    <t>0C91FH</t>
  </si>
  <si>
    <t>ZJV,0NC</t>
  </si>
  <si>
    <t>ZSEYX99K</t>
  </si>
  <si>
    <t>Product_D4RR0</t>
  </si>
  <si>
    <t>W91MAY</t>
  </si>
  <si>
    <t>SMV,XLD</t>
  </si>
  <si>
    <t>M46NJOIF</t>
  </si>
  <si>
    <t>Product_SLSDI</t>
  </si>
  <si>
    <t>9x5x16 cm</t>
  </si>
  <si>
    <t>DNF5ZX</t>
  </si>
  <si>
    <t>G42,BP6</t>
  </si>
  <si>
    <t>9XMC5I66</t>
  </si>
  <si>
    <t>Product_XW853</t>
  </si>
  <si>
    <t>I6GEU0</t>
  </si>
  <si>
    <t>DOE,E7L</t>
  </si>
  <si>
    <t>IEBEF4BJ</t>
  </si>
  <si>
    <t>Product_Z3JDU</t>
  </si>
  <si>
    <t>CHKXIR</t>
  </si>
  <si>
    <t>CIC,FPF</t>
  </si>
  <si>
    <t>15OEYXNQ</t>
  </si>
  <si>
    <t>Product_5TZFE</t>
  </si>
  <si>
    <t>9x11x9 cm</t>
  </si>
  <si>
    <t>G7TWA3</t>
  </si>
  <si>
    <t>BNF,2DQ</t>
  </si>
  <si>
    <t>SREXHD5D</t>
  </si>
  <si>
    <t>Product_Q9TRI</t>
  </si>
  <si>
    <t>8x12x20 cm</t>
  </si>
  <si>
    <t>90YFAV</t>
  </si>
  <si>
    <t>495,T0J</t>
  </si>
  <si>
    <t>JP3RQ44S</t>
  </si>
  <si>
    <t>Product_DGNUM</t>
  </si>
  <si>
    <t>11x13x18 cm</t>
  </si>
  <si>
    <t>CPT6GL</t>
  </si>
  <si>
    <t>I02,ILF</t>
  </si>
  <si>
    <t>CANKWFI5</t>
  </si>
  <si>
    <t>Product_XTTUG</t>
  </si>
  <si>
    <t>BZR,PGR</t>
  </si>
  <si>
    <t>YK0IEXA2</t>
  </si>
  <si>
    <t>Product_E0MBM</t>
  </si>
  <si>
    <t>8x17x20 cm</t>
  </si>
  <si>
    <t>D9B3L0</t>
  </si>
  <si>
    <t>7W1,ZXZ</t>
  </si>
  <si>
    <t>BQTQ6OQ4</t>
  </si>
  <si>
    <t>Product_3U0W5</t>
  </si>
  <si>
    <t>5x11x9 cm</t>
  </si>
  <si>
    <t>AKHGTK</t>
  </si>
  <si>
    <t>4HM,QWA</t>
  </si>
  <si>
    <t>GESG9LY2</t>
  </si>
  <si>
    <t>Product_G6ITZ</t>
  </si>
  <si>
    <t>16x7x6 cm</t>
  </si>
  <si>
    <t>S3V3XI</t>
  </si>
  <si>
    <t>88Y,JEA</t>
  </si>
  <si>
    <t>YM1LWCTB</t>
  </si>
  <si>
    <t>Product_RW0PP</t>
  </si>
  <si>
    <t>19x17x12 cm</t>
  </si>
  <si>
    <t>N945WV</t>
  </si>
  <si>
    <t>PDS,MUH</t>
  </si>
  <si>
    <t>GVDH2QJP</t>
  </si>
  <si>
    <t>Product_X6X0X</t>
  </si>
  <si>
    <t>6x20x6 cm</t>
  </si>
  <si>
    <t>K305Q1</t>
  </si>
  <si>
    <t>1QI,XNX</t>
  </si>
  <si>
    <t>S1V7NFQ1</t>
  </si>
  <si>
    <t>Product_JBTBP</t>
  </si>
  <si>
    <t>JUJW6C</t>
  </si>
  <si>
    <t>64K,9T5</t>
  </si>
  <si>
    <t>CQ9XLKWH</t>
  </si>
  <si>
    <t>Product_N3SVS</t>
  </si>
  <si>
    <t>0VWAQ8</t>
  </si>
  <si>
    <t>WLP,B39</t>
  </si>
  <si>
    <t>I13LD8WW</t>
  </si>
  <si>
    <t>Product_M8SLH</t>
  </si>
  <si>
    <t>G1N3V9</t>
  </si>
  <si>
    <t>OPZ,AXW</t>
  </si>
  <si>
    <t>ULTGJZXC</t>
  </si>
  <si>
    <t>Product_63IX4</t>
  </si>
  <si>
    <t>ZXUEJB</t>
  </si>
  <si>
    <t>XDM,87M</t>
  </si>
  <si>
    <t>2UUXIXUT</t>
  </si>
  <si>
    <t>Product_M8TIV</t>
  </si>
  <si>
    <t>18x10x17 cm</t>
  </si>
  <si>
    <t>LDHEU4</t>
  </si>
  <si>
    <t>J0I,53A</t>
  </si>
  <si>
    <t>8VXDX8K3</t>
  </si>
  <si>
    <t>Product_T2C3N</t>
  </si>
  <si>
    <t>5x10x20 cm</t>
  </si>
  <si>
    <t>0U9BY0</t>
  </si>
  <si>
    <t>8SM,Y88</t>
  </si>
  <si>
    <t>0G186I79</t>
  </si>
  <si>
    <t>Product_07NO4</t>
  </si>
  <si>
    <t>13x15x11 cm</t>
  </si>
  <si>
    <t>JYTCKD</t>
  </si>
  <si>
    <t>4WU,HAX</t>
  </si>
  <si>
    <t>11SOKZ08</t>
  </si>
  <si>
    <t>Product_GA6HM</t>
  </si>
  <si>
    <t>6QCHLT</t>
  </si>
  <si>
    <t>NM6,SBC</t>
  </si>
  <si>
    <t>KSA9KBQI</t>
  </si>
  <si>
    <t>Product_CDCRD</t>
  </si>
  <si>
    <t>WMG8YB</t>
  </si>
  <si>
    <t>L6W,9TN</t>
  </si>
  <si>
    <t>PD7ZWLMH</t>
  </si>
  <si>
    <t>Product_ZMU4O</t>
  </si>
  <si>
    <t>15x8x15 cm</t>
  </si>
  <si>
    <t>K72AHZ</t>
  </si>
  <si>
    <t>YNS,EGJ</t>
  </si>
  <si>
    <t>HHTXY8W9</t>
  </si>
  <si>
    <t>Product_1BMP1</t>
  </si>
  <si>
    <t>9x6x13 cm</t>
  </si>
  <si>
    <t>MZ90JM</t>
  </si>
  <si>
    <t>A6O,0CV</t>
  </si>
  <si>
    <t>VX8MSJ04</t>
  </si>
  <si>
    <t>Product_DDAVH</t>
  </si>
  <si>
    <t>19x18x7 cm</t>
  </si>
  <si>
    <t>DUKG2S</t>
  </si>
  <si>
    <t>8IS,FNX</t>
  </si>
  <si>
    <t>YQ476U4H</t>
  </si>
  <si>
    <t>Product_5SY9R</t>
  </si>
  <si>
    <t>20x19x7 cm</t>
  </si>
  <si>
    <t>F5YJKW</t>
  </si>
  <si>
    <t>XIX,AO8</t>
  </si>
  <si>
    <t>WDAFTU04</t>
  </si>
  <si>
    <t>Product_AF2BR</t>
  </si>
  <si>
    <t>H29XRB</t>
  </si>
  <si>
    <t>DWE,YAD</t>
  </si>
  <si>
    <t>NLPXFZUY</t>
  </si>
  <si>
    <t>Product_8MRVJ</t>
  </si>
  <si>
    <t>9NF5U8</t>
  </si>
  <si>
    <t>HZ8,JTL</t>
  </si>
  <si>
    <t>O12W5P1S</t>
  </si>
  <si>
    <t>Product_98A06</t>
  </si>
  <si>
    <t>W0AYKC</t>
  </si>
  <si>
    <t>VBG,6ZF</t>
  </si>
  <si>
    <t>UBGO6YFI</t>
  </si>
  <si>
    <t>Product_R8CC0</t>
  </si>
  <si>
    <t>7x12x14 cm</t>
  </si>
  <si>
    <t>SVIL1N</t>
  </si>
  <si>
    <t>SB2,Z8X</t>
  </si>
  <si>
    <t>03JBAEY1</t>
  </si>
  <si>
    <t>Product_CSWBL</t>
  </si>
  <si>
    <t>11x20x17 cm</t>
  </si>
  <si>
    <t>1IBL1J</t>
  </si>
  <si>
    <t>NZ6,XV6</t>
  </si>
  <si>
    <t>DCDIUE7A</t>
  </si>
  <si>
    <t>Product_2WIZI</t>
  </si>
  <si>
    <t>16x18x18 cm</t>
  </si>
  <si>
    <t>LW4HIV</t>
  </si>
  <si>
    <t>3MZ,VOP</t>
  </si>
  <si>
    <t>SFWNF3FO</t>
  </si>
  <si>
    <t>Product_9LRND</t>
  </si>
  <si>
    <t>3LRNEQ</t>
  </si>
  <si>
    <t>EQ7,36I</t>
  </si>
  <si>
    <t>33VCWJVJ</t>
  </si>
  <si>
    <t>Product_UPNUO</t>
  </si>
  <si>
    <t>45G5W4</t>
  </si>
  <si>
    <t>M2Q,N3P</t>
  </si>
  <si>
    <t>AKC005HB</t>
  </si>
  <si>
    <t>Product_XLEUJ</t>
  </si>
  <si>
    <t>10x19x14 cm</t>
  </si>
  <si>
    <t>LTMYP5</t>
  </si>
  <si>
    <t>T1G,XQF</t>
  </si>
  <si>
    <t>2OYQUNTV</t>
  </si>
  <si>
    <t>Product_8ZOK2</t>
  </si>
  <si>
    <t>5x6x18 cm</t>
  </si>
  <si>
    <t>KFMXYD</t>
  </si>
  <si>
    <t>V7G,4EJ</t>
  </si>
  <si>
    <t>R5P6O9IK</t>
  </si>
  <si>
    <t>Product_99U0X</t>
  </si>
  <si>
    <t>5x18x10 cm</t>
  </si>
  <si>
    <t>8ILENS</t>
  </si>
  <si>
    <t>9AL,JNA</t>
  </si>
  <si>
    <t>LAYURV2M</t>
  </si>
  <si>
    <t>Product_8ARWV</t>
  </si>
  <si>
    <t>IGQFMY</t>
  </si>
  <si>
    <t>2GL,D88</t>
  </si>
  <si>
    <t>P200UM31</t>
  </si>
  <si>
    <t>Product_RPZSA</t>
  </si>
  <si>
    <t>ORP1CO</t>
  </si>
  <si>
    <t>74X,5Y9</t>
  </si>
  <si>
    <t>W4T2N2L1</t>
  </si>
  <si>
    <t>Product_6MFJ5</t>
  </si>
  <si>
    <t>81UVKV</t>
  </si>
  <si>
    <t>PNC,O5S</t>
  </si>
  <si>
    <t>VEWZ43BC</t>
  </si>
  <si>
    <t>Product_Z92YN</t>
  </si>
  <si>
    <t>YLAD0D</t>
  </si>
  <si>
    <t>U0Z,VTN</t>
  </si>
  <si>
    <t>D53IGFHD</t>
  </si>
  <si>
    <t>Product_PCFN7</t>
  </si>
  <si>
    <t>9x19x14 cm</t>
  </si>
  <si>
    <t>BCF4L2</t>
  </si>
  <si>
    <t>MJS,7KS</t>
  </si>
  <si>
    <t>WSQ5L8I0</t>
  </si>
  <si>
    <t>Product_I2BUP</t>
  </si>
  <si>
    <t>10x19x7 cm</t>
  </si>
  <si>
    <t>CJ16RK</t>
  </si>
  <si>
    <t>I5Z,SQR</t>
  </si>
  <si>
    <t>KKMCRSUT</t>
  </si>
  <si>
    <t>Product_W9PDM</t>
  </si>
  <si>
    <t>20x16x20 cm</t>
  </si>
  <si>
    <t>RU9V25</t>
  </si>
  <si>
    <t>LCB,G28</t>
  </si>
  <si>
    <t>33OBG3HV</t>
  </si>
  <si>
    <t>Product_92HCF</t>
  </si>
  <si>
    <t>CHX9S1</t>
  </si>
  <si>
    <t>TXI,KAN</t>
  </si>
  <si>
    <t>084B5NSB</t>
  </si>
  <si>
    <t>Product_KPFVS</t>
  </si>
  <si>
    <t>7x11x12 cm</t>
  </si>
  <si>
    <t>YDUBBE</t>
  </si>
  <si>
    <t>V4H,35G</t>
  </si>
  <si>
    <t>7IEPYYH4</t>
  </si>
  <si>
    <t>Product_BC9L7</t>
  </si>
  <si>
    <t>20x11x12 cm</t>
  </si>
  <si>
    <t>5NGRHD</t>
  </si>
  <si>
    <t>0T6,3M7</t>
  </si>
  <si>
    <t>20BYAC26</t>
  </si>
  <si>
    <t>Product_F85XW</t>
  </si>
  <si>
    <t>15x20x10 cm</t>
  </si>
  <si>
    <t>9EEO3D</t>
  </si>
  <si>
    <t>EWV,4SV</t>
  </si>
  <si>
    <t>44Y86QPP</t>
  </si>
  <si>
    <t>Product_W23K0</t>
  </si>
  <si>
    <t>13x14x7 cm</t>
  </si>
  <si>
    <t>S8OOJI</t>
  </si>
  <si>
    <t>Z0P,XGT</t>
  </si>
  <si>
    <t>VRUQVXJX</t>
  </si>
  <si>
    <t>Product_2OVW1</t>
  </si>
  <si>
    <t>11x6x12 cm</t>
  </si>
  <si>
    <t>WUDH82</t>
  </si>
  <si>
    <t>SS5,C6V</t>
  </si>
  <si>
    <t>WYX4NC0Z</t>
  </si>
  <si>
    <t>Product_130NW</t>
  </si>
  <si>
    <t>10x15x10 cm</t>
  </si>
  <si>
    <t>I1T261</t>
  </si>
  <si>
    <t>HEQ,0NQ</t>
  </si>
  <si>
    <t>LRI87454</t>
  </si>
  <si>
    <t>Product_AQJSS</t>
  </si>
  <si>
    <t>16x9x9 cm</t>
  </si>
  <si>
    <t>WVXRHJ</t>
  </si>
  <si>
    <t>KN3,97D</t>
  </si>
  <si>
    <t>4GXC0LO7</t>
  </si>
  <si>
    <t>Product_T2AAX</t>
  </si>
  <si>
    <t>14x15x19 cm</t>
  </si>
  <si>
    <t>R3NYS9</t>
  </si>
  <si>
    <t>9H0,C40</t>
  </si>
  <si>
    <t>6JAHQMNQ</t>
  </si>
  <si>
    <t>Product_LIP3Q</t>
  </si>
  <si>
    <t>19x9x12 cm</t>
  </si>
  <si>
    <t>7EP58G</t>
  </si>
  <si>
    <t>AVB,LUT</t>
  </si>
  <si>
    <t>G2D7CJ7O</t>
  </si>
  <si>
    <t>Product_UL47E</t>
  </si>
  <si>
    <t>15x13x13 cm</t>
  </si>
  <si>
    <t>ODCWDO</t>
  </si>
  <si>
    <t>QIP,OMB</t>
  </si>
  <si>
    <t>8KOKFO7S</t>
  </si>
  <si>
    <t>Product_3SVWR</t>
  </si>
  <si>
    <t>P5V5M4</t>
  </si>
  <si>
    <t>60S,CQJ</t>
  </si>
  <si>
    <t>Q1RVSOXK</t>
  </si>
  <si>
    <t>Product_L5762</t>
  </si>
  <si>
    <t>FDIN3J</t>
  </si>
  <si>
    <t>T80,PUS</t>
  </si>
  <si>
    <t>D89VN8QP</t>
  </si>
  <si>
    <t>Product_X9MYD</t>
  </si>
  <si>
    <t>14x5x8 cm</t>
  </si>
  <si>
    <t>RNX4VH</t>
  </si>
  <si>
    <t>6KK,72K</t>
  </si>
  <si>
    <t>67OOATPG</t>
  </si>
  <si>
    <t>Product_2DR2C</t>
  </si>
  <si>
    <t>AU19C8</t>
  </si>
  <si>
    <t>2K1,5N7</t>
  </si>
  <si>
    <t>1B4KH3G7</t>
  </si>
  <si>
    <t>Product_HTF75</t>
  </si>
  <si>
    <t>12x5x5 cm</t>
  </si>
  <si>
    <t>GMJR4E</t>
  </si>
  <si>
    <t>GYZ,J0Q</t>
  </si>
  <si>
    <t>CY1ZFMQB</t>
  </si>
  <si>
    <t>Product_KMX3E</t>
  </si>
  <si>
    <t>19x7x16 cm</t>
  </si>
  <si>
    <t>LITGWZ</t>
  </si>
  <si>
    <t>W0M,SXK</t>
  </si>
  <si>
    <t>J1S0NNY6</t>
  </si>
  <si>
    <t>Product_0768Z</t>
  </si>
  <si>
    <t>P1AA87</t>
  </si>
  <si>
    <t>3LO,MVS</t>
  </si>
  <si>
    <t>K85MF0UC</t>
  </si>
  <si>
    <t>Product_PT2JT</t>
  </si>
  <si>
    <t>5x15x14 cm</t>
  </si>
  <si>
    <t>VV8ZTZ</t>
  </si>
  <si>
    <t>OY9,SHW</t>
  </si>
  <si>
    <t>7FHXN893</t>
  </si>
  <si>
    <t>Product_BOACU</t>
  </si>
  <si>
    <t>10x11x14 cm</t>
  </si>
  <si>
    <t>6345ZO</t>
  </si>
  <si>
    <t>730,70U</t>
  </si>
  <si>
    <t>PHL7IT8O</t>
  </si>
  <si>
    <t>Product_VLJJC</t>
  </si>
  <si>
    <t>9x18x14 cm</t>
  </si>
  <si>
    <t>TN9YTT</t>
  </si>
  <si>
    <t>ID4,I6I</t>
  </si>
  <si>
    <t>7BMU366R</t>
  </si>
  <si>
    <t>Product_QI282</t>
  </si>
  <si>
    <t>20x12x8 cm</t>
  </si>
  <si>
    <t>EXGRL4</t>
  </si>
  <si>
    <t>L9B,JAM</t>
  </si>
  <si>
    <t>B8MS7G0E</t>
  </si>
  <si>
    <t>Product_7XRPZ</t>
  </si>
  <si>
    <t>JTSVXJ</t>
  </si>
  <si>
    <t>UEO,LTI</t>
  </si>
  <si>
    <t>P8KXXN0I</t>
  </si>
  <si>
    <t>Product_0YZJJ</t>
  </si>
  <si>
    <t>P6UMGN</t>
  </si>
  <si>
    <t>PC6,VW5</t>
  </si>
  <si>
    <t>05QP7K47</t>
  </si>
  <si>
    <t>Product_VDGJY</t>
  </si>
  <si>
    <t>9x14x15 cm</t>
  </si>
  <si>
    <t>2CJ0MI</t>
  </si>
  <si>
    <t>PB6,T3X</t>
  </si>
  <si>
    <t>MFNOXIVF</t>
  </si>
  <si>
    <t>Product_MHOMI</t>
  </si>
  <si>
    <t>7x12x18 cm</t>
  </si>
  <si>
    <t>3FTAM7</t>
  </si>
  <si>
    <t>M6E,RLT</t>
  </si>
  <si>
    <t>JKYLA716</t>
  </si>
  <si>
    <t>Product_U5VO9</t>
  </si>
  <si>
    <t>14x15x12 cm</t>
  </si>
  <si>
    <t>MK6TGA</t>
  </si>
  <si>
    <t>O7G,PBE</t>
  </si>
  <si>
    <t>WX3USUX1</t>
  </si>
  <si>
    <t>Product_XUDGJ</t>
  </si>
  <si>
    <t>MPVERB</t>
  </si>
  <si>
    <t>AQZ,2M0</t>
  </si>
  <si>
    <t>IYR39EG3</t>
  </si>
  <si>
    <t>Product_ZQSPA</t>
  </si>
  <si>
    <t>ZG3BT7</t>
  </si>
  <si>
    <t>A48,SEM</t>
  </si>
  <si>
    <t>62OCUTK5</t>
  </si>
  <si>
    <t>Product_QTA7C</t>
  </si>
  <si>
    <t>8x14x12 cm</t>
  </si>
  <si>
    <t>MP3Y14</t>
  </si>
  <si>
    <t>4L4,HEZ</t>
  </si>
  <si>
    <t>4G0ABZTF</t>
  </si>
  <si>
    <t>Product_4T4E5</t>
  </si>
  <si>
    <t>13x20x12 cm</t>
  </si>
  <si>
    <t>GTB2ZG</t>
  </si>
  <si>
    <t>EEY,RSZ</t>
  </si>
  <si>
    <t>7PIS77JY</t>
  </si>
  <si>
    <t>Product_P7KPW</t>
  </si>
  <si>
    <t>6x6x12 cm</t>
  </si>
  <si>
    <t>TPJC2H</t>
  </si>
  <si>
    <t>6UG,FG1</t>
  </si>
  <si>
    <t>APM8F371</t>
  </si>
  <si>
    <t>Product_8IBJE</t>
  </si>
  <si>
    <t>14x7x17 cm</t>
  </si>
  <si>
    <t>Q5CUVM</t>
  </si>
  <si>
    <t>BJ8,VZJ</t>
  </si>
  <si>
    <t>RF12VWHO</t>
  </si>
  <si>
    <t>Product_T3KLH</t>
  </si>
  <si>
    <t>16x13x9 cm</t>
  </si>
  <si>
    <t>P25KVL</t>
  </si>
  <si>
    <t>EAO,YML</t>
  </si>
  <si>
    <t>PGRC0YHX</t>
  </si>
  <si>
    <t>Product_ROQI4</t>
  </si>
  <si>
    <t>G5X6T2</t>
  </si>
  <si>
    <t>NJA,EUF</t>
  </si>
  <si>
    <t>PAUT7EWV</t>
  </si>
  <si>
    <t>Product_IFW49</t>
  </si>
  <si>
    <t>13x19x17 cm</t>
  </si>
  <si>
    <t>OLRUT9</t>
  </si>
  <si>
    <t>TII,4HT</t>
  </si>
  <si>
    <t>WFCPFQ8L</t>
  </si>
  <si>
    <t>Product_ZJ4GY</t>
  </si>
  <si>
    <t>16x8x6 cm</t>
  </si>
  <si>
    <t>NV9F6F</t>
  </si>
  <si>
    <t>X0A,QT1</t>
  </si>
  <si>
    <t>PO07NDGY</t>
  </si>
  <si>
    <t>Product_QRFRQ</t>
  </si>
  <si>
    <t>14x20x6 cm</t>
  </si>
  <si>
    <t>GPC11A</t>
  </si>
  <si>
    <t>6DR,0Y6</t>
  </si>
  <si>
    <t>LGPBVYIA</t>
  </si>
  <si>
    <t>Product_7G013</t>
  </si>
  <si>
    <t>NIDV6W</t>
  </si>
  <si>
    <t>CA9,J16</t>
  </si>
  <si>
    <t>RINF2RHP</t>
  </si>
  <si>
    <t>Product_2KTMG</t>
  </si>
  <si>
    <t>QSPS2R</t>
  </si>
  <si>
    <t>ZSX,E96</t>
  </si>
  <si>
    <t>V5HEFP7R</t>
  </si>
  <si>
    <t>Product_WB878</t>
  </si>
  <si>
    <t>12x19x7 cm</t>
  </si>
  <si>
    <t>Q2YFWE</t>
  </si>
  <si>
    <t>UQ3,UTR</t>
  </si>
  <si>
    <t>42GZ188W</t>
  </si>
  <si>
    <t>Product_L20ZX</t>
  </si>
  <si>
    <t>7x8x7 cm</t>
  </si>
  <si>
    <t>6Q2QYZ</t>
  </si>
  <si>
    <t>YKP,JVF</t>
  </si>
  <si>
    <t>AMJFMIZR</t>
  </si>
  <si>
    <t>Product_6HP8V</t>
  </si>
  <si>
    <t>XL3QAK</t>
  </si>
  <si>
    <t>WWG,SBI</t>
  </si>
  <si>
    <t>I8TZZGIT</t>
  </si>
  <si>
    <t>Product_006JI</t>
  </si>
  <si>
    <t>14x12x8 cm</t>
  </si>
  <si>
    <t>NWM9DV</t>
  </si>
  <si>
    <t>06S,5Z8</t>
  </si>
  <si>
    <t>893BBSFW</t>
  </si>
  <si>
    <t>Product_4V1PI</t>
  </si>
  <si>
    <t>16x11x14 cm</t>
  </si>
  <si>
    <t>WIZ3I9</t>
  </si>
  <si>
    <t>GMU,DUC</t>
  </si>
  <si>
    <t>BAMGBFJD</t>
  </si>
  <si>
    <t>Product_HRRF2</t>
  </si>
  <si>
    <t>11x10x16 cm</t>
  </si>
  <si>
    <t>UQJPPH</t>
  </si>
  <si>
    <t>T2N,T9Z</t>
  </si>
  <si>
    <t>HUNADXRG</t>
  </si>
  <si>
    <t>Product_RY30L</t>
  </si>
  <si>
    <t>8x6x14 cm</t>
  </si>
  <si>
    <t>ZVV26E</t>
  </si>
  <si>
    <t>C3J,8ZO</t>
  </si>
  <si>
    <t>2GW752NV</t>
  </si>
  <si>
    <t>Product_H28I1</t>
  </si>
  <si>
    <t>C79ZV5</t>
  </si>
  <si>
    <t>J8P,Q5C</t>
  </si>
  <si>
    <t>TIXURPFJ</t>
  </si>
  <si>
    <t>Product_B7WGL</t>
  </si>
  <si>
    <t>MH1LR0</t>
  </si>
  <si>
    <t>3V6,4TL</t>
  </si>
  <si>
    <t>N2HG1U6F</t>
  </si>
  <si>
    <t>Product_VJ7SX</t>
  </si>
  <si>
    <t>8x7x19 cm</t>
  </si>
  <si>
    <t>GM1P6E</t>
  </si>
  <si>
    <t>Y8Y,GNJ</t>
  </si>
  <si>
    <t>VKOP7XW5</t>
  </si>
  <si>
    <t>Product_8O6BG</t>
  </si>
  <si>
    <t>13x20x16 cm</t>
  </si>
  <si>
    <t>2KMB89</t>
  </si>
  <si>
    <t>ZQG,RJ4</t>
  </si>
  <si>
    <t>QN6YE7MX</t>
  </si>
  <si>
    <t>Product_GBSJB</t>
  </si>
  <si>
    <t>5x20x6 cm</t>
  </si>
  <si>
    <t>EDIPDT</t>
  </si>
  <si>
    <t>67F,CQA</t>
  </si>
  <si>
    <t>PXWWZBBP</t>
  </si>
  <si>
    <t>Product_S3ZCI</t>
  </si>
  <si>
    <t>CV4YLV</t>
  </si>
  <si>
    <t>58A,L8O</t>
  </si>
  <si>
    <t>H5TYYPHR</t>
  </si>
  <si>
    <t>Product_Q4LI8</t>
  </si>
  <si>
    <t>13x6x18 cm</t>
  </si>
  <si>
    <t>EQ8QFL</t>
  </si>
  <si>
    <t>I57,NER</t>
  </si>
  <si>
    <t>NJ1IE18X</t>
  </si>
  <si>
    <t>Product_P1DDC</t>
  </si>
  <si>
    <t>CQE6GY</t>
  </si>
  <si>
    <t>SKP,HEO</t>
  </si>
  <si>
    <t>6QVQ6NVA</t>
  </si>
  <si>
    <t>Product_14ZE6</t>
  </si>
  <si>
    <t>8x10x11 cm</t>
  </si>
  <si>
    <t>TOAX4Y</t>
  </si>
  <si>
    <t>ZOM,HFE</t>
  </si>
  <si>
    <t>XXQ6WEEI</t>
  </si>
  <si>
    <t>Product_U9FFI</t>
  </si>
  <si>
    <t>7x15x16 cm</t>
  </si>
  <si>
    <t>3PZU3H</t>
  </si>
  <si>
    <t>W6T,CU0</t>
  </si>
  <si>
    <t>5A41AWSZ</t>
  </si>
  <si>
    <t>Product_CHYCB</t>
  </si>
  <si>
    <t>14x13x19 cm</t>
  </si>
  <si>
    <t>2JC1U6</t>
  </si>
  <si>
    <t>P8I,AAF</t>
  </si>
  <si>
    <t>883OJ8FT</t>
  </si>
  <si>
    <t>Product_18N7G</t>
  </si>
  <si>
    <t>19x20x8 cm</t>
  </si>
  <si>
    <t>X77OHE</t>
  </si>
  <si>
    <t>CH7,L7G</t>
  </si>
  <si>
    <t>JVBQYTP5</t>
  </si>
  <si>
    <t>Product_C7Q8Y</t>
  </si>
  <si>
    <t>RE9R79</t>
  </si>
  <si>
    <t>QRF,ASD</t>
  </si>
  <si>
    <t>C6LKZQST</t>
  </si>
  <si>
    <t>Product_VOVWY</t>
  </si>
  <si>
    <t>8Z3W02</t>
  </si>
  <si>
    <t>FZG,PL1</t>
  </si>
  <si>
    <t>G3O3EW21</t>
  </si>
  <si>
    <t>Product_XNC0L</t>
  </si>
  <si>
    <t>6XVRDP</t>
  </si>
  <si>
    <t>0Y2,8EN</t>
  </si>
  <si>
    <t>71CV78SZ</t>
  </si>
  <si>
    <t>Product_6VTKL</t>
  </si>
  <si>
    <t>20x8x12 cm</t>
  </si>
  <si>
    <t>8DZ96C</t>
  </si>
  <si>
    <t>YMI,UH1</t>
  </si>
  <si>
    <t>NPMD4NL4</t>
  </si>
  <si>
    <t>Product_GS5D9</t>
  </si>
  <si>
    <t>10x15x8 cm</t>
  </si>
  <si>
    <t>58I0F8</t>
  </si>
  <si>
    <t>9VX,IFM</t>
  </si>
  <si>
    <t>CWV4651B</t>
  </si>
  <si>
    <t>Product_WAOXW</t>
  </si>
  <si>
    <t>11x20x5 cm</t>
  </si>
  <si>
    <t>FWSBTD</t>
  </si>
  <si>
    <t>FOW,WX4</t>
  </si>
  <si>
    <t>CRN2OTDH</t>
  </si>
  <si>
    <t>Product_QC7ZM</t>
  </si>
  <si>
    <t>1SAA8Z</t>
  </si>
  <si>
    <t>YSX,B12</t>
  </si>
  <si>
    <t>07UI0RGB</t>
  </si>
  <si>
    <t>Product_Y5ECT</t>
  </si>
  <si>
    <t>7x11x19 cm</t>
  </si>
  <si>
    <t>UEPOS3</t>
  </si>
  <si>
    <t>4UH,RT8</t>
  </si>
  <si>
    <t>PWA4TBXZ</t>
  </si>
  <si>
    <t>Product_1YBNN</t>
  </si>
  <si>
    <t>3GI3I9</t>
  </si>
  <si>
    <t>EGL,92V</t>
  </si>
  <si>
    <t>7LYDMYKJ</t>
  </si>
  <si>
    <t>Product_LF9LZ</t>
  </si>
  <si>
    <t>10x16x19 cm</t>
  </si>
  <si>
    <t>SV8RTS</t>
  </si>
  <si>
    <t>9CN,DPY</t>
  </si>
  <si>
    <t>24O9ZYGO</t>
  </si>
  <si>
    <t>Product_GN9KU</t>
  </si>
  <si>
    <t>18x17x5 cm</t>
  </si>
  <si>
    <t>O8INK6</t>
  </si>
  <si>
    <t>DMO,4KI</t>
  </si>
  <si>
    <t>7K3H0UKE</t>
  </si>
  <si>
    <t>Product_2JYT5</t>
  </si>
  <si>
    <t>16x7x15 cm</t>
  </si>
  <si>
    <t>YLM7RS</t>
  </si>
  <si>
    <t>4LL,XN8</t>
  </si>
  <si>
    <t>S7UNFYW6</t>
  </si>
  <si>
    <t>Product_CU009</t>
  </si>
  <si>
    <t>18x7x15 cm</t>
  </si>
  <si>
    <t>RFBELO</t>
  </si>
  <si>
    <t>I9V,ND2</t>
  </si>
  <si>
    <t>LTOW3CDH</t>
  </si>
  <si>
    <t>Product_RSU1X</t>
  </si>
  <si>
    <t>11x7x7 cm</t>
  </si>
  <si>
    <t>4DL3QL</t>
  </si>
  <si>
    <t>IGA,791</t>
  </si>
  <si>
    <t>QBJ6OF6X</t>
  </si>
  <si>
    <t>Product_713I2</t>
  </si>
  <si>
    <t>18x18x12 cm</t>
  </si>
  <si>
    <t>VIJ239</t>
  </si>
  <si>
    <t>GTX,S4T</t>
  </si>
  <si>
    <t>7F6Q4NY6</t>
  </si>
  <si>
    <t>Product_W0MDZ</t>
  </si>
  <si>
    <t>AEJEV5</t>
  </si>
  <si>
    <t>54R,FJ4</t>
  </si>
  <si>
    <t>GYRCN9R3</t>
  </si>
  <si>
    <t>Product_J303J</t>
  </si>
  <si>
    <t>20x16x8 cm</t>
  </si>
  <si>
    <t>Y6YIYD</t>
  </si>
  <si>
    <t>965,TF2</t>
  </si>
  <si>
    <t>OQ5205NK</t>
  </si>
  <si>
    <t>Product_BPLNL</t>
  </si>
  <si>
    <t>13x19x18 cm</t>
  </si>
  <si>
    <t>NZP3D5</t>
  </si>
  <si>
    <t>O9S,CJN</t>
  </si>
  <si>
    <t>M8SDIWMY</t>
  </si>
  <si>
    <t>Product_00BM6</t>
  </si>
  <si>
    <t>16x9x19 cm</t>
  </si>
  <si>
    <t>XJN0C0</t>
  </si>
  <si>
    <t>2OV,EBO</t>
  </si>
  <si>
    <t>2Q1OUH98</t>
  </si>
  <si>
    <t>Product_HHNMM</t>
  </si>
  <si>
    <t>5x9x15 cm</t>
  </si>
  <si>
    <t>ITOA6G</t>
  </si>
  <si>
    <t>9E6,URJ</t>
  </si>
  <si>
    <t>L4CJE6WX</t>
  </si>
  <si>
    <t>Product_79C4M</t>
  </si>
  <si>
    <t>11x16x13 cm</t>
  </si>
  <si>
    <t>T5XB1L</t>
  </si>
  <si>
    <t>FBC,VPM</t>
  </si>
  <si>
    <t>MEGABB9H</t>
  </si>
  <si>
    <t>Product_Q5BZG</t>
  </si>
  <si>
    <t>20x11x8 cm</t>
  </si>
  <si>
    <t>99T6M3</t>
  </si>
  <si>
    <t>JVR,PGG</t>
  </si>
  <si>
    <t>7631JFH5</t>
  </si>
  <si>
    <t>Product_7N244</t>
  </si>
  <si>
    <t>C69MFR</t>
  </si>
  <si>
    <t>ZST,AOB</t>
  </si>
  <si>
    <t>X9GMTRCX</t>
  </si>
  <si>
    <t>Product_DYUI7</t>
  </si>
  <si>
    <t>12x20x20 cm</t>
  </si>
  <si>
    <t>TSETEU</t>
  </si>
  <si>
    <t>QK6,RG9</t>
  </si>
  <si>
    <t>89SBOS78</t>
  </si>
  <si>
    <t>Product_A3WRE</t>
  </si>
  <si>
    <t>10x17x16 cm</t>
  </si>
  <si>
    <t>TLQIJI</t>
  </si>
  <si>
    <t>WXC,X23</t>
  </si>
  <si>
    <t>5BXI29HK</t>
  </si>
  <si>
    <t>Product_7HVP2</t>
  </si>
  <si>
    <t>NP755Y</t>
  </si>
  <si>
    <t>4C4,PGE</t>
  </si>
  <si>
    <t>14O4S2TV</t>
  </si>
  <si>
    <t>Product_Y0IR9</t>
  </si>
  <si>
    <t>10x13x8 cm</t>
  </si>
  <si>
    <t>U4YOKI</t>
  </si>
  <si>
    <t>SS8,Z4U</t>
  </si>
  <si>
    <t>L5Q37NPQ</t>
  </si>
  <si>
    <t>Product_D1QUU</t>
  </si>
  <si>
    <t>GFDR9G</t>
  </si>
  <si>
    <t>WOB,0OH</t>
  </si>
  <si>
    <t>SWJF2LDW</t>
  </si>
  <si>
    <t>Product_IQX42</t>
  </si>
  <si>
    <t>18x17x9 cm</t>
  </si>
  <si>
    <t>NQI4DB</t>
  </si>
  <si>
    <t>DNL,WKD</t>
  </si>
  <si>
    <t>F7GPAP5Q</t>
  </si>
  <si>
    <t>Product_VKRRD</t>
  </si>
  <si>
    <t>18x8x6 cm</t>
  </si>
  <si>
    <t>P35MAI</t>
  </si>
  <si>
    <t>0G4,3GS</t>
  </si>
  <si>
    <t>UWY0YF4Q</t>
  </si>
  <si>
    <t>Product_KJYNZ</t>
  </si>
  <si>
    <t>7x13x10 cm</t>
  </si>
  <si>
    <t>RL504U</t>
  </si>
  <si>
    <t>M9Z,QEI</t>
  </si>
  <si>
    <t>J2DYD3BQ</t>
  </si>
  <si>
    <t>Product_INVE6</t>
  </si>
  <si>
    <t>E3RKLM</t>
  </si>
  <si>
    <t>8LA,ZG7</t>
  </si>
  <si>
    <t>YJL483J5</t>
  </si>
  <si>
    <t>Product_E215E</t>
  </si>
  <si>
    <t>L08UDK</t>
  </si>
  <si>
    <t>WCS,JDT</t>
  </si>
  <si>
    <t>UBU57TU0</t>
  </si>
  <si>
    <t>Product_Z4J8Q</t>
  </si>
  <si>
    <t>EJTPQB</t>
  </si>
  <si>
    <t>Z0X,1LV</t>
  </si>
  <si>
    <t>6IF0J8FK</t>
  </si>
  <si>
    <t>Product_758CX</t>
  </si>
  <si>
    <t>17x9x17 cm</t>
  </si>
  <si>
    <t>ZNRB6T</t>
  </si>
  <si>
    <t>U6S,MVR</t>
  </si>
  <si>
    <t>HH1F7ETL</t>
  </si>
  <si>
    <t>Product_5DN9Y</t>
  </si>
  <si>
    <t>6x12x14 cm</t>
  </si>
  <si>
    <t>CS4TIH</t>
  </si>
  <si>
    <t>G81,GDV</t>
  </si>
  <si>
    <t>W4C7V493</t>
  </si>
  <si>
    <t>Product_NHBOE</t>
  </si>
  <si>
    <t>14x19x9 cm</t>
  </si>
  <si>
    <t>PQKJHA</t>
  </si>
  <si>
    <t>Q1N,PTI</t>
  </si>
  <si>
    <t>E7Y8MJQL</t>
  </si>
  <si>
    <t>Product_B22M9</t>
  </si>
  <si>
    <t>PIDVPD</t>
  </si>
  <si>
    <t>GZR,W0M</t>
  </si>
  <si>
    <t>L0X63XKP</t>
  </si>
  <si>
    <t>Product_3SLRF</t>
  </si>
  <si>
    <t>0R18Q0</t>
  </si>
  <si>
    <t>7ZA,PFN</t>
  </si>
  <si>
    <t>TNRWX5XY</t>
  </si>
  <si>
    <t>Product_X85XO</t>
  </si>
  <si>
    <t>13x13x9 cm</t>
  </si>
  <si>
    <t>VEGG7Z</t>
  </si>
  <si>
    <t>HY8,YAZ</t>
  </si>
  <si>
    <t>6J1UIZM8</t>
  </si>
  <si>
    <t>Product_T2GOK</t>
  </si>
  <si>
    <t>14x20x8 cm</t>
  </si>
  <si>
    <t>PQ8H0U</t>
  </si>
  <si>
    <t>AFT,SG6</t>
  </si>
  <si>
    <t>SABM8LEI</t>
  </si>
  <si>
    <t>Product_7C9YL</t>
  </si>
  <si>
    <t>9x16x13 cm</t>
  </si>
  <si>
    <t>0951W9</t>
  </si>
  <si>
    <t>OID,03V</t>
  </si>
  <si>
    <t>8JEHLZ4C</t>
  </si>
  <si>
    <t>Product_4801N</t>
  </si>
  <si>
    <t>13x19x8 cm</t>
  </si>
  <si>
    <t>0VPYJC</t>
  </si>
  <si>
    <t>FNT,FB6</t>
  </si>
  <si>
    <t>MBD7R2PG</t>
  </si>
  <si>
    <t>Product_MF6BR</t>
  </si>
  <si>
    <t>GIZJZ3</t>
  </si>
  <si>
    <t>63P,0ZG</t>
  </si>
  <si>
    <t>8IDZUBHV</t>
  </si>
  <si>
    <t>Product_1JRGV</t>
  </si>
  <si>
    <t>18x11x9 cm</t>
  </si>
  <si>
    <t>AA8IUH</t>
  </si>
  <si>
    <t>K0A,FF5</t>
  </si>
  <si>
    <t>R8KH2XCU</t>
  </si>
  <si>
    <t>Product_R64K2</t>
  </si>
  <si>
    <t>16x7x9 cm</t>
  </si>
  <si>
    <t>MGME74</t>
  </si>
  <si>
    <t>76G,DS3</t>
  </si>
  <si>
    <t>01E7IH6D</t>
  </si>
  <si>
    <t>Product_CPLOH</t>
  </si>
  <si>
    <t>19x16x12 cm</t>
  </si>
  <si>
    <t>4J6M0Z</t>
  </si>
  <si>
    <t>TL5,IMJ</t>
  </si>
  <si>
    <t>3MEGCO1I</t>
  </si>
  <si>
    <t>Product_91UE2</t>
  </si>
  <si>
    <t>12x6x9 cm</t>
  </si>
  <si>
    <t>G82KCD</t>
  </si>
  <si>
    <t>7R4,YIZ</t>
  </si>
  <si>
    <t>9E5AX9GW</t>
  </si>
  <si>
    <t>Product_TAZ2P</t>
  </si>
  <si>
    <t>WG656V</t>
  </si>
  <si>
    <t>A3L,KP4</t>
  </si>
  <si>
    <t>A68DZX08</t>
  </si>
  <si>
    <t>Product_CDHHD</t>
  </si>
  <si>
    <t>13x15x10 cm</t>
  </si>
  <si>
    <t>Y3J5P5</t>
  </si>
  <si>
    <t>9XW,KS9</t>
  </si>
  <si>
    <t>E369YMIS</t>
  </si>
  <si>
    <t>Product_MXL2U</t>
  </si>
  <si>
    <t>M6S10N</t>
  </si>
  <si>
    <t>8KW,TB0</t>
  </si>
  <si>
    <t>6E8V8A9Z</t>
  </si>
  <si>
    <t>Product_I26KJ</t>
  </si>
  <si>
    <t>HS960V</t>
  </si>
  <si>
    <t>D4J,W66</t>
  </si>
  <si>
    <t>KDC99ESZ</t>
  </si>
  <si>
    <t>Product_QLKYH</t>
  </si>
  <si>
    <t>LHIC3N</t>
  </si>
  <si>
    <t>JWT,2M3</t>
  </si>
  <si>
    <t>HT4X0Y9L</t>
  </si>
  <si>
    <t>Product_5FKRL</t>
  </si>
  <si>
    <t>12x16x19 cm</t>
  </si>
  <si>
    <t>EE12VY</t>
  </si>
  <si>
    <t>P41,1A4</t>
  </si>
  <si>
    <t>XLVDC8B1</t>
  </si>
  <si>
    <t>Product_OG2BI</t>
  </si>
  <si>
    <t>14x9x11 cm</t>
  </si>
  <si>
    <t>C6HGHN</t>
  </si>
  <si>
    <t>DY8,H9E</t>
  </si>
  <si>
    <t>URLT93YW</t>
  </si>
  <si>
    <t>Product_ORL8H</t>
  </si>
  <si>
    <t>20x10x8 cm</t>
  </si>
  <si>
    <t>KNGK6V</t>
  </si>
  <si>
    <t>XRZ,SLM</t>
  </si>
  <si>
    <t>AKRMWF5W</t>
  </si>
  <si>
    <t>Product_FEZFF</t>
  </si>
  <si>
    <t>IX0XZG</t>
  </si>
  <si>
    <t>8XG,Q4Q</t>
  </si>
  <si>
    <t>4LH7BTXX</t>
  </si>
  <si>
    <t>Product_GS485</t>
  </si>
  <si>
    <t>12x11x18 cm</t>
  </si>
  <si>
    <t>F7W1GC</t>
  </si>
  <si>
    <t>HCF,WV8</t>
  </si>
  <si>
    <t>52AQY0AH</t>
  </si>
  <si>
    <t>Product_2GBC2</t>
  </si>
  <si>
    <t>VZDX2D</t>
  </si>
  <si>
    <t>TAK,WBG</t>
  </si>
  <si>
    <t>VKEWQTUQ</t>
  </si>
  <si>
    <t>Product_YDQ0M</t>
  </si>
  <si>
    <t>AL6CV7</t>
  </si>
  <si>
    <t>755,7N9</t>
  </si>
  <si>
    <t>DT9YIEOL</t>
  </si>
  <si>
    <t>Product_YW4DA</t>
  </si>
  <si>
    <t>20x16x16 cm</t>
  </si>
  <si>
    <t>U3Q929</t>
  </si>
  <si>
    <t>VX4,OU9</t>
  </si>
  <si>
    <t>MN0J6YTQ</t>
  </si>
  <si>
    <t>Product_7XPYF</t>
  </si>
  <si>
    <t>JCXS8V</t>
  </si>
  <si>
    <t>0C5,UO2</t>
  </si>
  <si>
    <t>E5OFOLET</t>
  </si>
  <si>
    <t>Product_QW875</t>
  </si>
  <si>
    <t>7x14x19 cm</t>
  </si>
  <si>
    <t>2I6KL9</t>
  </si>
  <si>
    <t>9F0,268</t>
  </si>
  <si>
    <t>XXSK4ZRU</t>
  </si>
  <si>
    <t>Product_0KN9N</t>
  </si>
  <si>
    <t>19x12x9 cm</t>
  </si>
  <si>
    <t>IT89WE</t>
  </si>
  <si>
    <t>XP7,7Q0</t>
  </si>
  <si>
    <t>1SO9VKVC</t>
  </si>
  <si>
    <t>Product_FVG50</t>
  </si>
  <si>
    <t>11x16x14 cm</t>
  </si>
  <si>
    <t>65DQSP</t>
  </si>
  <si>
    <t>0IO,B2N</t>
  </si>
  <si>
    <t>CFQX8PES</t>
  </si>
  <si>
    <t>Product_QPVCZ</t>
  </si>
  <si>
    <t>5x16x8 cm</t>
  </si>
  <si>
    <t>A1IN6G</t>
  </si>
  <si>
    <t>YEB,FCR</t>
  </si>
  <si>
    <t>1E1GU5C2</t>
  </si>
  <si>
    <t>Product_88ZHN</t>
  </si>
  <si>
    <t>11x5x6 cm</t>
  </si>
  <si>
    <t>X85II4</t>
  </si>
  <si>
    <t>0DL,CNC</t>
  </si>
  <si>
    <t>9UTYAS25</t>
  </si>
  <si>
    <t>Product_DIV1L</t>
  </si>
  <si>
    <t>7x6x15 cm</t>
  </si>
  <si>
    <t>V797IT</t>
  </si>
  <si>
    <t>V53,P1W</t>
  </si>
  <si>
    <t>HTXY43CS</t>
  </si>
  <si>
    <t>Product_0DWXA</t>
  </si>
  <si>
    <t>19x15x10 cm</t>
  </si>
  <si>
    <t>SCWTFO</t>
  </si>
  <si>
    <t>D6P,LYE</t>
  </si>
  <si>
    <t>T53Z3FGK</t>
  </si>
  <si>
    <t>Product_6Z974</t>
  </si>
  <si>
    <t>7x12x17 cm</t>
  </si>
  <si>
    <t>40S2RE</t>
  </si>
  <si>
    <t>H2Y,D1N</t>
  </si>
  <si>
    <t>9MN6EWLR</t>
  </si>
  <si>
    <t>Product_5BJ77</t>
  </si>
  <si>
    <t>13x15x7 cm</t>
  </si>
  <si>
    <t>S93BGM</t>
  </si>
  <si>
    <t>TTU,5O6</t>
  </si>
  <si>
    <t>7MFWYKP2</t>
  </si>
  <si>
    <t>Product_U5WK3</t>
  </si>
  <si>
    <t>S0TET7</t>
  </si>
  <si>
    <t>T56,8L3</t>
  </si>
  <si>
    <t>VN6UKCI6</t>
  </si>
  <si>
    <t>Product_U1E3R</t>
  </si>
  <si>
    <t>16x10x15 cm</t>
  </si>
  <si>
    <t>PRCOFT</t>
  </si>
  <si>
    <t>7HP,U2W</t>
  </si>
  <si>
    <t>9PF72VQB</t>
  </si>
  <si>
    <t>Product_VEVAZ</t>
  </si>
  <si>
    <t>13x7x15 cm</t>
  </si>
  <si>
    <t>KOF8AR</t>
  </si>
  <si>
    <t>FXN,QEN</t>
  </si>
  <si>
    <t>OCB5SND3</t>
  </si>
  <si>
    <t>Product_UKUUF</t>
  </si>
  <si>
    <t>16x15x20 cm</t>
  </si>
  <si>
    <t>I8EN2M</t>
  </si>
  <si>
    <t>U7Y,YMK</t>
  </si>
  <si>
    <t>9E4KZF5W</t>
  </si>
  <si>
    <t>Product_K95ST</t>
  </si>
  <si>
    <t>7x18x10 cm</t>
  </si>
  <si>
    <t>DUFQWF</t>
  </si>
  <si>
    <t>OV5,XD2</t>
  </si>
  <si>
    <t>33FKC5SG</t>
  </si>
  <si>
    <t>Product_BEIBI</t>
  </si>
  <si>
    <t>5x11x19 cm</t>
  </si>
  <si>
    <t>VJPAAB</t>
  </si>
  <si>
    <t>K2K,HFO</t>
  </si>
  <si>
    <t>B5HV5XJW</t>
  </si>
  <si>
    <t>Product_ZTIS8</t>
  </si>
  <si>
    <t>6JD0BN</t>
  </si>
  <si>
    <t>KZB,P3C</t>
  </si>
  <si>
    <t>EUAVJ7Y5</t>
  </si>
  <si>
    <t>Product_AJVOD</t>
  </si>
  <si>
    <t>17x17x20 cm</t>
  </si>
  <si>
    <t>H7NN5V</t>
  </si>
  <si>
    <t>39D,G2V</t>
  </si>
  <si>
    <t>VHENMNJ8</t>
  </si>
  <si>
    <t>Product_YZ31W</t>
  </si>
  <si>
    <t>11x12x7 cm</t>
  </si>
  <si>
    <t>MTAE8H</t>
  </si>
  <si>
    <t>ZMV,AGT</t>
  </si>
  <si>
    <t>0Z5UMWHO</t>
  </si>
  <si>
    <t>Product_7P30H</t>
  </si>
  <si>
    <t>10x16x13 cm</t>
  </si>
  <si>
    <t>3ES2PY</t>
  </si>
  <si>
    <t>BY9,BY2</t>
  </si>
  <si>
    <t>ZRJDVLTG</t>
  </si>
  <si>
    <t>Product_HWP6L</t>
  </si>
  <si>
    <t>A9FL3C</t>
  </si>
  <si>
    <t>WGB,7P7</t>
  </si>
  <si>
    <t>3FRBTVSE</t>
  </si>
  <si>
    <t>Product_UKRD8</t>
  </si>
  <si>
    <t>RW5TE7</t>
  </si>
  <si>
    <t>HNS,G29</t>
  </si>
  <si>
    <t>14STIJRS</t>
  </si>
  <si>
    <t>Product_HW62J</t>
  </si>
  <si>
    <t>10x11x5 cm</t>
  </si>
  <si>
    <t>SKJVT3</t>
  </si>
  <si>
    <t>Z07,93R</t>
  </si>
  <si>
    <t>OHHFNE9E</t>
  </si>
  <si>
    <t>Product_YLP5N</t>
  </si>
  <si>
    <t>HJK0SF</t>
  </si>
  <si>
    <t>JUL,XLQ</t>
  </si>
  <si>
    <t>90HWHL7H</t>
  </si>
  <si>
    <t>Product_J9ZOE</t>
  </si>
  <si>
    <t>0LH5XN</t>
  </si>
  <si>
    <t>FDI,PPE</t>
  </si>
  <si>
    <t>77U91V86</t>
  </si>
  <si>
    <t>Product_Y7EV9</t>
  </si>
  <si>
    <t>8x19x17 cm</t>
  </si>
  <si>
    <t>1VMMDL</t>
  </si>
  <si>
    <t>NZX,34P</t>
  </si>
  <si>
    <t>TMA715J3</t>
  </si>
  <si>
    <t>Product_77VBF</t>
  </si>
  <si>
    <t>TPXP6K</t>
  </si>
  <si>
    <t>TJ4,FPI</t>
  </si>
  <si>
    <t>WAKR8CYJ</t>
  </si>
  <si>
    <t>Product_KYBJ9</t>
  </si>
  <si>
    <t>V4AR5P</t>
  </si>
  <si>
    <t>CK5,ZW9</t>
  </si>
  <si>
    <t>GOMUCD7L</t>
  </si>
  <si>
    <t>Product_M4H04</t>
  </si>
  <si>
    <t>6x16x14 cm</t>
  </si>
  <si>
    <t>Y5AXE2</t>
  </si>
  <si>
    <t>HPW,3M2</t>
  </si>
  <si>
    <t>AU22OVQ6</t>
  </si>
  <si>
    <t>Product_XIC7L</t>
  </si>
  <si>
    <t>16x7x10 cm</t>
  </si>
  <si>
    <t>QP6633</t>
  </si>
  <si>
    <t>HNS,FX3</t>
  </si>
  <si>
    <t>EONOHA3L</t>
  </si>
  <si>
    <t>Product_B89JC</t>
  </si>
  <si>
    <t>20x17x14 cm</t>
  </si>
  <si>
    <t>A2URYU</t>
  </si>
  <si>
    <t>5KO,64N</t>
  </si>
  <si>
    <t>XVKMER46</t>
  </si>
  <si>
    <t>Product_39FTC</t>
  </si>
  <si>
    <t>13x10x8 cm</t>
  </si>
  <si>
    <t>OZLM08</t>
  </si>
  <si>
    <t>C8W,E58</t>
  </si>
  <si>
    <t>CESIPQMO</t>
  </si>
  <si>
    <t>Product_QRVKQ</t>
  </si>
  <si>
    <t>14x6x17 cm</t>
  </si>
  <si>
    <t>ZOMDBW</t>
  </si>
  <si>
    <t>86V,A91</t>
  </si>
  <si>
    <t>AI5E3F4R</t>
  </si>
  <si>
    <t>Product_UHH4O</t>
  </si>
  <si>
    <t>19x19x19 cm</t>
  </si>
  <si>
    <t>Q2958N</t>
  </si>
  <si>
    <t>SIZ,WTF</t>
  </si>
  <si>
    <t>J33BRK6G</t>
  </si>
  <si>
    <t>Product_0HM71</t>
  </si>
  <si>
    <t>XR9WN4</t>
  </si>
  <si>
    <t>CMY,RGT</t>
  </si>
  <si>
    <t>OGCQ363G</t>
  </si>
  <si>
    <t>Product_M49T7</t>
  </si>
  <si>
    <t>10x7x16 cm</t>
  </si>
  <si>
    <t>Y8HA2Y</t>
  </si>
  <si>
    <t>BYX,GZT</t>
  </si>
  <si>
    <t>UUECFJ00</t>
  </si>
  <si>
    <t>Product_1T3MQ</t>
  </si>
  <si>
    <t>L8OMW6</t>
  </si>
  <si>
    <t>2XZ,EP0</t>
  </si>
  <si>
    <t>ROWSFLJ8</t>
  </si>
  <si>
    <t>Product_SSXEN</t>
  </si>
  <si>
    <t>KZOEAY</t>
  </si>
  <si>
    <t>18L,C0T</t>
  </si>
  <si>
    <t>JRQFCTGG</t>
  </si>
  <si>
    <t>Product_26STG</t>
  </si>
  <si>
    <t>8NHZ74</t>
  </si>
  <si>
    <t>OT1,9D5</t>
  </si>
  <si>
    <t>E3OKZ26R</t>
  </si>
  <si>
    <t>Product_MBG22</t>
  </si>
  <si>
    <t>15x10x19 cm</t>
  </si>
  <si>
    <t>CBFLMR</t>
  </si>
  <si>
    <t>D0O,K21</t>
  </si>
  <si>
    <t>VNRG7NRM</t>
  </si>
  <si>
    <t>Product_TIL4E</t>
  </si>
  <si>
    <t>9x9x18 cm</t>
  </si>
  <si>
    <t>Q2P97A</t>
  </si>
  <si>
    <t>DFX,862</t>
  </si>
  <si>
    <t>UYJTXSZ8</t>
  </si>
  <si>
    <t>Product_4F4J4</t>
  </si>
  <si>
    <t>O04YHG</t>
  </si>
  <si>
    <t>RJX,ICP</t>
  </si>
  <si>
    <t>IT0SKPTG</t>
  </si>
  <si>
    <t>Product_GN47X</t>
  </si>
  <si>
    <t>9x19x6 cm</t>
  </si>
  <si>
    <t>MDHEAE</t>
  </si>
  <si>
    <t>W8Z,HG7</t>
  </si>
  <si>
    <t>9E5Z9G1G</t>
  </si>
  <si>
    <t>Product_3N6C9</t>
  </si>
  <si>
    <t>34M6SV</t>
  </si>
  <si>
    <t>VAQ,1H6</t>
  </si>
  <si>
    <t>XV46HH8V</t>
  </si>
  <si>
    <t>Product_AYDKF</t>
  </si>
  <si>
    <t>20x9x18 cm</t>
  </si>
  <si>
    <t>Q1X9SI</t>
  </si>
  <si>
    <t>WZR,Z6N</t>
  </si>
  <si>
    <t>DGZ1XIZ9</t>
  </si>
  <si>
    <t>Product_FWI2H</t>
  </si>
  <si>
    <t>DNF88A</t>
  </si>
  <si>
    <t>NYV,4JI</t>
  </si>
  <si>
    <t>SCY0HIG5</t>
  </si>
  <si>
    <t>Product_SJARO</t>
  </si>
  <si>
    <t>5x5x6 cm</t>
  </si>
  <si>
    <t>Y0340U</t>
  </si>
  <si>
    <t>46P,FMA</t>
  </si>
  <si>
    <t>6NS6IDM9</t>
  </si>
  <si>
    <t>Product_Z7F73</t>
  </si>
  <si>
    <t>15x8x10 cm</t>
  </si>
  <si>
    <t>2MXO59</t>
  </si>
  <si>
    <t>SHC,G09</t>
  </si>
  <si>
    <t>CNH5ARD6</t>
  </si>
  <si>
    <t>Product_LJVDN</t>
  </si>
  <si>
    <t>9x15x13 cm</t>
  </si>
  <si>
    <t>HFY6CB</t>
  </si>
  <si>
    <t>4C1,YNY</t>
  </si>
  <si>
    <t>OF3W6T5M</t>
  </si>
  <si>
    <t>Product_116A9</t>
  </si>
  <si>
    <t>E1OPQN</t>
  </si>
  <si>
    <t>AGU,O8U</t>
  </si>
  <si>
    <t>3AR5X9DQ</t>
  </si>
  <si>
    <t>Product_6VPIE</t>
  </si>
  <si>
    <t>H97L5F</t>
  </si>
  <si>
    <t>VZM,VTL</t>
  </si>
  <si>
    <t>Y61SJDPD</t>
  </si>
  <si>
    <t>Product_DLX2P</t>
  </si>
  <si>
    <t>14x15x6 cm</t>
  </si>
  <si>
    <t>ANNFX4</t>
  </si>
  <si>
    <t>8VN,UGI</t>
  </si>
  <si>
    <t>LCHSFECD</t>
  </si>
  <si>
    <t>Product_J8628</t>
  </si>
  <si>
    <t>9x15x20 cm</t>
  </si>
  <si>
    <t>IBOXA5</t>
  </si>
  <si>
    <t>B26,OKF</t>
  </si>
  <si>
    <t>06DBFDDQ</t>
  </si>
  <si>
    <t>Product_VDY5F</t>
  </si>
  <si>
    <t>YRH21Z</t>
  </si>
  <si>
    <t>FIM,QLO</t>
  </si>
  <si>
    <t>O2K2ZH8P</t>
  </si>
  <si>
    <t>Product_28VZ3</t>
  </si>
  <si>
    <t>8x19x15 cm</t>
  </si>
  <si>
    <t>QZJO2F</t>
  </si>
  <si>
    <t>G8W,EFN</t>
  </si>
  <si>
    <t>69DEYBHH</t>
  </si>
  <si>
    <t>Product_LX8TJ</t>
  </si>
  <si>
    <t>73MTBP</t>
  </si>
  <si>
    <t>0PN,R6T</t>
  </si>
  <si>
    <t>5M8S5CWL</t>
  </si>
  <si>
    <t>Product_V58HO</t>
  </si>
  <si>
    <t>16x14x16 cm</t>
  </si>
  <si>
    <t>ZKNXY5</t>
  </si>
  <si>
    <t>WLV,I8I</t>
  </si>
  <si>
    <t>GOR8HDDZ</t>
  </si>
  <si>
    <t>Product_3INSM</t>
  </si>
  <si>
    <t>X9BRGC</t>
  </si>
  <si>
    <t>PQA,TZ0</t>
  </si>
  <si>
    <t>X6FN7GKG</t>
  </si>
  <si>
    <t>Product_I4OA4</t>
  </si>
  <si>
    <t>12x18x17 cm</t>
  </si>
  <si>
    <t>ZDL1JT</t>
  </si>
  <si>
    <t>WQZ,BBS</t>
  </si>
  <si>
    <t>OUDDLZSU</t>
  </si>
  <si>
    <t>Product_EC6E2</t>
  </si>
  <si>
    <t>10x16x11 cm</t>
  </si>
  <si>
    <t>7YTMQH</t>
  </si>
  <si>
    <t>GQR,LWR</t>
  </si>
  <si>
    <t>WTXUQ3EQ</t>
  </si>
  <si>
    <t>Product_J7U9Z</t>
  </si>
  <si>
    <t>18x5x11 cm</t>
  </si>
  <si>
    <t>LLKW31</t>
  </si>
  <si>
    <t>CRX,NMF</t>
  </si>
  <si>
    <t>XNYCFNLR</t>
  </si>
  <si>
    <t>Product_RWLOG</t>
  </si>
  <si>
    <t>17x16x7 cm</t>
  </si>
  <si>
    <t>TD6S0B</t>
  </si>
  <si>
    <t>8M3,SPJ</t>
  </si>
  <si>
    <t>M1K4OW3H</t>
  </si>
  <si>
    <t>Product_96Y29</t>
  </si>
  <si>
    <t>S1XGIN</t>
  </si>
  <si>
    <t>24P,5K0</t>
  </si>
  <si>
    <t>R7TG55CX</t>
  </si>
  <si>
    <t>Product_QBAWJ</t>
  </si>
  <si>
    <t>19x16x15 cm</t>
  </si>
  <si>
    <t>JYFEPI</t>
  </si>
  <si>
    <t>2I7,L3R</t>
  </si>
  <si>
    <t>UMJMEE85</t>
  </si>
  <si>
    <t>Product_Z20JL</t>
  </si>
  <si>
    <t>6SCS1O</t>
  </si>
  <si>
    <t>934,Y3D</t>
  </si>
  <si>
    <t>U3GS73LQ</t>
  </si>
  <si>
    <t>Product_6E9HZ</t>
  </si>
  <si>
    <t>12x13x11 cm</t>
  </si>
  <si>
    <t>XHHB24</t>
  </si>
  <si>
    <t>4UB,8NA</t>
  </si>
  <si>
    <t>0FT09QZJ</t>
  </si>
  <si>
    <t>Product_115ES</t>
  </si>
  <si>
    <t>8x8x8 cm</t>
  </si>
  <si>
    <t>9HC6QD</t>
  </si>
  <si>
    <t>ANA,LMY</t>
  </si>
  <si>
    <t>VS7AVY24</t>
  </si>
  <si>
    <t>Product_6314Z</t>
  </si>
  <si>
    <t>20x15x16 cm</t>
  </si>
  <si>
    <t>YE2OWZ</t>
  </si>
  <si>
    <t>C03,7GC</t>
  </si>
  <si>
    <t>ULAKUX6W</t>
  </si>
  <si>
    <t>Product_08URS</t>
  </si>
  <si>
    <t>6x20x11 cm</t>
  </si>
  <si>
    <t>6VXLAZ</t>
  </si>
  <si>
    <t>ESJ,BTA</t>
  </si>
  <si>
    <t>P3OUHMUV</t>
  </si>
  <si>
    <t>Product_BY5M0</t>
  </si>
  <si>
    <t>16x11x16 cm</t>
  </si>
  <si>
    <t>6RBCOC</t>
  </si>
  <si>
    <t>J96,KHU</t>
  </si>
  <si>
    <t>V2DH1VJ8</t>
  </si>
  <si>
    <t>Product_YPGFH</t>
  </si>
  <si>
    <t>0TBYWA</t>
  </si>
  <si>
    <t>0RF,GYV</t>
  </si>
  <si>
    <t>DW33R61H</t>
  </si>
  <si>
    <t>Product_W31QK</t>
  </si>
  <si>
    <t>18x5x19 cm</t>
  </si>
  <si>
    <t>PPM6AV</t>
  </si>
  <si>
    <t>SXS,QUQ</t>
  </si>
  <si>
    <t>XSKE862G</t>
  </si>
  <si>
    <t>Product_87S9A</t>
  </si>
  <si>
    <t>15x18x16 cm</t>
  </si>
  <si>
    <t>H051TK</t>
  </si>
  <si>
    <t>FI1,6XF</t>
  </si>
  <si>
    <t>66LUR9PX</t>
  </si>
  <si>
    <t>Product_3LTP0</t>
  </si>
  <si>
    <t>FSOJ3X</t>
  </si>
  <si>
    <t>K6P,ADN</t>
  </si>
  <si>
    <t>E2ZKWY7N</t>
  </si>
  <si>
    <t>Product_GFDI7</t>
  </si>
  <si>
    <t>11x17x9 cm</t>
  </si>
  <si>
    <t>G64NMY</t>
  </si>
  <si>
    <t>N6A,A1L</t>
  </si>
  <si>
    <t>624BFRJK</t>
  </si>
  <si>
    <t>Product_YGUHE</t>
  </si>
  <si>
    <t>16x9x18 cm</t>
  </si>
  <si>
    <t>EM8UNO</t>
  </si>
  <si>
    <t>X62,GWG</t>
  </si>
  <si>
    <t>AEN11D6D</t>
  </si>
  <si>
    <t>Product_7FEHY</t>
  </si>
  <si>
    <t>Y7P9FN</t>
  </si>
  <si>
    <t>YPG,X1B</t>
  </si>
  <si>
    <t>HH0X2YD1</t>
  </si>
  <si>
    <t>Product_ACDGP</t>
  </si>
  <si>
    <t>16x12x6 cm</t>
  </si>
  <si>
    <t>WUGZ4L</t>
  </si>
  <si>
    <t>MNU,O3R</t>
  </si>
  <si>
    <t>IAEOWGN8</t>
  </si>
  <si>
    <t>Product_DDU4V</t>
  </si>
  <si>
    <t>CMG211</t>
  </si>
  <si>
    <t>XNW,RJC</t>
  </si>
  <si>
    <t>99QA84G5</t>
  </si>
  <si>
    <t>Product_W5D8U</t>
  </si>
  <si>
    <t>16x18x12 cm</t>
  </si>
  <si>
    <t>1WL602</t>
  </si>
  <si>
    <t>KXK,M25</t>
  </si>
  <si>
    <t>ALPRW8A6</t>
  </si>
  <si>
    <t>Product_YYTZH</t>
  </si>
  <si>
    <t>12x16x10 cm</t>
  </si>
  <si>
    <t>9JCQT3</t>
  </si>
  <si>
    <t>F3P,WZV</t>
  </si>
  <si>
    <t>9BLJ771R</t>
  </si>
  <si>
    <t>Product_8WK8K</t>
  </si>
  <si>
    <t>12x10x18 cm</t>
  </si>
  <si>
    <t>1DOF3Q</t>
  </si>
  <si>
    <t>IQP,N9H</t>
  </si>
  <si>
    <t>3TR3PTKZ</t>
  </si>
  <si>
    <t>Product_WNNCE</t>
  </si>
  <si>
    <t>RSRKPM</t>
  </si>
  <si>
    <t>2RQ,2R9</t>
  </si>
  <si>
    <t>GF5X3O7D</t>
  </si>
  <si>
    <t>Product_Z4LQQ</t>
  </si>
  <si>
    <t>8x7x12 cm</t>
  </si>
  <si>
    <t>Q1NWF5</t>
  </si>
  <si>
    <t>WI1,N62</t>
  </si>
  <si>
    <t>8P5UIH5X</t>
  </si>
  <si>
    <t>Product_N7SAW</t>
  </si>
  <si>
    <t>5x12x16 cm</t>
  </si>
  <si>
    <t>RLADN5</t>
  </si>
  <si>
    <t>DFL,HN2</t>
  </si>
  <si>
    <t>UCGYRC6I</t>
  </si>
  <si>
    <t>Product_WUWWY</t>
  </si>
  <si>
    <t>15x16x19 cm</t>
  </si>
  <si>
    <t>G7XIQ0</t>
  </si>
  <si>
    <t>G9Y,ES2</t>
  </si>
  <si>
    <t>12QRJN95</t>
  </si>
  <si>
    <t>Product_BBVBT</t>
  </si>
  <si>
    <t>18x15x7 cm</t>
  </si>
  <si>
    <t>SKS87J</t>
  </si>
  <si>
    <t>345,CAW</t>
  </si>
  <si>
    <t>ALFNHNLI</t>
  </si>
  <si>
    <t>Product_6A9MZ</t>
  </si>
  <si>
    <t>NPXXFN</t>
  </si>
  <si>
    <t>2MG,JAZ</t>
  </si>
  <si>
    <t>Q0CS7E2S</t>
  </si>
  <si>
    <t>Product_CQJG8</t>
  </si>
  <si>
    <t>19x13x10 cm</t>
  </si>
  <si>
    <t>Q7JIT7</t>
  </si>
  <si>
    <t>NQE,P1Q</t>
  </si>
  <si>
    <t>G7XMZCTS</t>
  </si>
  <si>
    <t>Product_8PXRL</t>
  </si>
  <si>
    <t>11x8x20 cm</t>
  </si>
  <si>
    <t>YMB4JE</t>
  </si>
  <si>
    <t>OZ5,0VM</t>
  </si>
  <si>
    <t>TQYIPGSO</t>
  </si>
  <si>
    <t>Product_ZB0J0</t>
  </si>
  <si>
    <t>7x7x11 cm</t>
  </si>
  <si>
    <t>45BNNP</t>
  </si>
  <si>
    <t>QH5,E4T</t>
  </si>
  <si>
    <t>0QICGK6Q</t>
  </si>
  <si>
    <t>Product_4ZF16</t>
  </si>
  <si>
    <t>10x14x13 cm</t>
  </si>
  <si>
    <t>HKIYWM</t>
  </si>
  <si>
    <t>5E3,5NJ</t>
  </si>
  <si>
    <t>W2R5MGRI</t>
  </si>
  <si>
    <t>Product_MPRRD</t>
  </si>
  <si>
    <t>6PLPRM</t>
  </si>
  <si>
    <t>Y6L,2N7</t>
  </si>
  <si>
    <t>8WSR59HG</t>
  </si>
  <si>
    <t>Product_RFLB9</t>
  </si>
  <si>
    <t>12x18x13 cm</t>
  </si>
  <si>
    <t>53TABZ</t>
  </si>
  <si>
    <t>QQY,6R5</t>
  </si>
  <si>
    <t>3KUXZ4HT</t>
  </si>
  <si>
    <t>Product_C6B15</t>
  </si>
  <si>
    <t>8x20x6 cm</t>
  </si>
  <si>
    <t>7B3FBG</t>
  </si>
  <si>
    <t>ZTS,6P9</t>
  </si>
  <si>
    <t>C9JKBXVC</t>
  </si>
  <si>
    <t>Product_ATF3D</t>
  </si>
  <si>
    <t>5x7x14 cm</t>
  </si>
  <si>
    <t>7AS0FM</t>
  </si>
  <si>
    <t>ZX8,MW5</t>
  </si>
  <si>
    <t>R4US4WFO</t>
  </si>
  <si>
    <t>Product_5O3JD</t>
  </si>
  <si>
    <t>11x15x5 cm</t>
  </si>
  <si>
    <t>4KH743</t>
  </si>
  <si>
    <t>1CH,BJ6</t>
  </si>
  <si>
    <t>UNR1R5JY</t>
  </si>
  <si>
    <t>Product_GJS9V</t>
  </si>
  <si>
    <t>19x7x7 cm</t>
  </si>
  <si>
    <t>S4J92H</t>
  </si>
  <si>
    <t>QF9,ZAM</t>
  </si>
  <si>
    <t>P2M3L2DU</t>
  </si>
  <si>
    <t>Product_MIFNV</t>
  </si>
  <si>
    <t>WMT1A7</t>
  </si>
  <si>
    <t>77O,L30</t>
  </si>
  <si>
    <t>1VAYVFEI</t>
  </si>
  <si>
    <t>Product_J1763</t>
  </si>
  <si>
    <t>PAXNUL</t>
  </si>
  <si>
    <t>QBY,CVV</t>
  </si>
  <si>
    <t>54OQA6NG</t>
  </si>
  <si>
    <t>Product_3UFKH</t>
  </si>
  <si>
    <t>9x19x20 cm</t>
  </si>
  <si>
    <t>6VQQVX</t>
  </si>
  <si>
    <t>FWZ,UWM</t>
  </si>
  <si>
    <t>UMV0TZGA</t>
  </si>
  <si>
    <t>Product_79BPA</t>
  </si>
  <si>
    <t>16x16x13 cm</t>
  </si>
  <si>
    <t>42WHQD</t>
  </si>
  <si>
    <t>CB1,H4V</t>
  </si>
  <si>
    <t>MIBIMCZP</t>
  </si>
  <si>
    <t>Product_176ST</t>
  </si>
  <si>
    <t>6x13x14 cm</t>
  </si>
  <si>
    <t>LYCFG3</t>
  </si>
  <si>
    <t>H2X,77S</t>
  </si>
  <si>
    <t>1MZ5XL9S</t>
  </si>
  <si>
    <t>Product_DQJU5</t>
  </si>
  <si>
    <t>19x10x20 cm</t>
  </si>
  <si>
    <t>DOJOQK</t>
  </si>
  <si>
    <t>VVI,IWH</t>
  </si>
  <si>
    <t>82ID0YRM</t>
  </si>
  <si>
    <t>Product_WI4Z1</t>
  </si>
  <si>
    <t>D9SA2T</t>
  </si>
  <si>
    <t>LBL,I1X</t>
  </si>
  <si>
    <t>R5XXPTK0</t>
  </si>
  <si>
    <t>Product_4YHZA</t>
  </si>
  <si>
    <t>12x9x6 cm</t>
  </si>
  <si>
    <t>02NT89</t>
  </si>
  <si>
    <t>SBB,B34</t>
  </si>
  <si>
    <t>6Z46AVWI</t>
  </si>
  <si>
    <t>Product_W5SEN</t>
  </si>
  <si>
    <t>16x6x5 cm</t>
  </si>
  <si>
    <t>OI0A0Q</t>
  </si>
  <si>
    <t>G0T,QJ7</t>
  </si>
  <si>
    <t>4LIFXSQZ</t>
  </si>
  <si>
    <t>Product_0NPI3</t>
  </si>
  <si>
    <t>20x7x19 cm</t>
  </si>
  <si>
    <t>MFG32A</t>
  </si>
  <si>
    <t>CYO,UA4</t>
  </si>
  <si>
    <t>T4PM4WMG</t>
  </si>
  <si>
    <t>Product_2ZNTH</t>
  </si>
  <si>
    <t>12x15x8 cm</t>
  </si>
  <si>
    <t>K9P0V7</t>
  </si>
  <si>
    <t>BX3,YCF</t>
  </si>
  <si>
    <t>QDYHTDLY</t>
  </si>
  <si>
    <t>Product_NQWGL</t>
  </si>
  <si>
    <t>13x10x7 cm</t>
  </si>
  <si>
    <t>RU5EF2</t>
  </si>
  <si>
    <t>7Z2,S9I</t>
  </si>
  <si>
    <t>UWDFB10A</t>
  </si>
  <si>
    <t>Product_RVRI4</t>
  </si>
  <si>
    <t>7x11x17 cm</t>
  </si>
  <si>
    <t>6H8N21</t>
  </si>
  <si>
    <t>BHI,SH5</t>
  </si>
  <si>
    <t>5C559GQ9</t>
  </si>
  <si>
    <t>Product_35SLR</t>
  </si>
  <si>
    <t>18x20x17 cm</t>
  </si>
  <si>
    <t>QLITT4</t>
  </si>
  <si>
    <t>VSD,DZ8</t>
  </si>
  <si>
    <t>1MFZO2EG</t>
  </si>
  <si>
    <t>Product_3HGAT</t>
  </si>
  <si>
    <t>20x15x5 cm</t>
  </si>
  <si>
    <t>OXXRFP</t>
  </si>
  <si>
    <t>XM3,EQV</t>
  </si>
  <si>
    <t>HB3SIN78</t>
  </si>
  <si>
    <t>Product_0TGSB</t>
  </si>
  <si>
    <t>7x8x6 cm</t>
  </si>
  <si>
    <t>JGY3KP</t>
  </si>
  <si>
    <t>6I9,CUO</t>
  </si>
  <si>
    <t>Q9IZDKFH</t>
  </si>
  <si>
    <t>Product_LSX9Z</t>
  </si>
  <si>
    <t>6x18x13 cm</t>
  </si>
  <si>
    <t>OX8BC5</t>
  </si>
  <si>
    <t>4DJ,T2I</t>
  </si>
  <si>
    <t>UZNQAD44</t>
  </si>
  <si>
    <t>Product_U6EIU</t>
  </si>
  <si>
    <t>10x12x19 cm</t>
  </si>
  <si>
    <t>FUTHZV</t>
  </si>
  <si>
    <t>8S3,H3R</t>
  </si>
  <si>
    <t>WAN1LD6K</t>
  </si>
  <si>
    <t>Product_U01LC</t>
  </si>
  <si>
    <t>12x16x12 cm</t>
  </si>
  <si>
    <t>JWPI5M</t>
  </si>
  <si>
    <t>U5Z,SAY</t>
  </si>
  <si>
    <t>5KTNEATZ</t>
  </si>
  <si>
    <t>Product_41I8Q</t>
  </si>
  <si>
    <t>XN17J4</t>
  </si>
  <si>
    <t>A7G,0MM</t>
  </si>
  <si>
    <t>88XT6HZU</t>
  </si>
  <si>
    <t>Product_61NC8</t>
  </si>
  <si>
    <t>7x5x14 cm</t>
  </si>
  <si>
    <t>4E2X5G</t>
  </si>
  <si>
    <t>NXM,PZ7</t>
  </si>
  <si>
    <t>KTLPBWFC</t>
  </si>
  <si>
    <t>Product_FBM8G</t>
  </si>
  <si>
    <t>HLMFA8</t>
  </si>
  <si>
    <t>OBO,CT1</t>
  </si>
  <si>
    <t>77JI0ZEN</t>
  </si>
  <si>
    <t>Product_RK62H</t>
  </si>
  <si>
    <t>9x8x11 cm</t>
  </si>
  <si>
    <t>18AQM6</t>
  </si>
  <si>
    <t>JGF,VN5</t>
  </si>
  <si>
    <t>S34SEVC5</t>
  </si>
  <si>
    <t>Product_RK5WK</t>
  </si>
  <si>
    <t>JQDO4O</t>
  </si>
  <si>
    <t>8PS,CWA</t>
  </si>
  <si>
    <t>TCNMQQHN</t>
  </si>
  <si>
    <t>Product_24JYR</t>
  </si>
  <si>
    <t>9x10x18 cm</t>
  </si>
  <si>
    <t>0FD30S</t>
  </si>
  <si>
    <t>WVO,S71</t>
  </si>
  <si>
    <t>J47BWY7A</t>
  </si>
  <si>
    <t>Product_Y4NPW</t>
  </si>
  <si>
    <t>16x13x5 cm</t>
  </si>
  <si>
    <t>4AUH18</t>
  </si>
  <si>
    <t>PHD,VJJ</t>
  </si>
  <si>
    <t>AJE3DTM9</t>
  </si>
  <si>
    <t>Product_HEA6G</t>
  </si>
  <si>
    <t>WNPASJ</t>
  </si>
  <si>
    <t>X2L,QTX</t>
  </si>
  <si>
    <t>IEIRKUNC</t>
  </si>
  <si>
    <t>Product_FFWLI</t>
  </si>
  <si>
    <t>16x7x13 cm</t>
  </si>
  <si>
    <t>7VTV42</t>
  </si>
  <si>
    <t>DNJ,7TZ</t>
  </si>
  <si>
    <t>4WOX4MLP</t>
  </si>
  <si>
    <t>Product_07WVG</t>
  </si>
  <si>
    <t>ZKPESF</t>
  </si>
  <si>
    <t>N8B,KTW</t>
  </si>
  <si>
    <t>S4S59ZG4</t>
  </si>
  <si>
    <t>Product_BT8MF</t>
  </si>
  <si>
    <t>15x17x8 cm</t>
  </si>
  <si>
    <t>WNVOI9</t>
  </si>
  <si>
    <t>DH6,9QM</t>
  </si>
  <si>
    <t>KKYF1G0I</t>
  </si>
  <si>
    <t>Product_05CJE</t>
  </si>
  <si>
    <t>13x19x14 cm</t>
  </si>
  <si>
    <t>AKAKKH</t>
  </si>
  <si>
    <t>FUY,2CC</t>
  </si>
  <si>
    <t>KXCFNHPC</t>
  </si>
  <si>
    <t>Product_SY5K8</t>
  </si>
  <si>
    <t>7U83OS</t>
  </si>
  <si>
    <t>8V8,P9S</t>
  </si>
  <si>
    <t>OPL3DNQS</t>
  </si>
  <si>
    <t>Product_5UN1X</t>
  </si>
  <si>
    <t>15x11x8 cm</t>
  </si>
  <si>
    <t>4HWIV1</t>
  </si>
  <si>
    <t>NCT,IQV</t>
  </si>
  <si>
    <t>RPTZI7XX</t>
  </si>
  <si>
    <t>Product_F9DEQ</t>
  </si>
  <si>
    <t>KSQCI4</t>
  </si>
  <si>
    <t>J3W,TWV</t>
  </si>
  <si>
    <t>FAVN57T4</t>
  </si>
  <si>
    <t>Product_465TX</t>
  </si>
  <si>
    <t>HJZFZ7</t>
  </si>
  <si>
    <t>YXF,KWM</t>
  </si>
  <si>
    <t>8H6AR3WI</t>
  </si>
  <si>
    <t>Product_XSHJ3</t>
  </si>
  <si>
    <t>8x17x6 cm</t>
  </si>
  <si>
    <t>BEM6TP</t>
  </si>
  <si>
    <t>SJC,1KP</t>
  </si>
  <si>
    <t>J6AU61PP</t>
  </si>
  <si>
    <t>Product_19X11</t>
  </si>
  <si>
    <t>10x5x7 cm</t>
  </si>
  <si>
    <t>QGVPT5</t>
  </si>
  <si>
    <t>IC7,07T</t>
  </si>
  <si>
    <t>S4MFGG1E</t>
  </si>
  <si>
    <t>Product_61AWF</t>
  </si>
  <si>
    <t>UZOAFI</t>
  </si>
  <si>
    <t>DLL,BL8</t>
  </si>
  <si>
    <t>8N4UKBJI</t>
  </si>
  <si>
    <t>Product_9BJQY</t>
  </si>
  <si>
    <t>3RBKI8</t>
  </si>
  <si>
    <t>HTK,QDI</t>
  </si>
  <si>
    <t>LHHD4D48</t>
  </si>
  <si>
    <t>Product_MERTX</t>
  </si>
  <si>
    <t>7x18x6 cm</t>
  </si>
  <si>
    <t>BM40DA</t>
  </si>
  <si>
    <t>CI5,O4Y</t>
  </si>
  <si>
    <t>YNJJGEQJ</t>
  </si>
  <si>
    <t>Product_KTZRQ</t>
  </si>
  <si>
    <t>11x5x14 cm</t>
  </si>
  <si>
    <t>27UOTX</t>
  </si>
  <si>
    <t>TAV,DWR</t>
  </si>
  <si>
    <t>F2GI81XO</t>
  </si>
  <si>
    <t>Product_R5M6M</t>
  </si>
  <si>
    <t>7x5x5 cm</t>
  </si>
  <si>
    <t>FSAS4Q</t>
  </si>
  <si>
    <t>6WZ,L7A</t>
  </si>
  <si>
    <t>2RSGEZAT</t>
  </si>
  <si>
    <t>Product_ZHGM4</t>
  </si>
  <si>
    <t>7x19x12 cm</t>
  </si>
  <si>
    <t>6EEZW9</t>
  </si>
  <si>
    <t>IER,DL0</t>
  </si>
  <si>
    <t>EDHXGPL3</t>
  </si>
  <si>
    <t>Product_ZYHG1</t>
  </si>
  <si>
    <t>12x9x15 cm</t>
  </si>
  <si>
    <t>GJRW4W</t>
  </si>
  <si>
    <t>00K,0YA</t>
  </si>
  <si>
    <t>0A8ZW3S9</t>
  </si>
  <si>
    <t>Product_B3EE7</t>
  </si>
  <si>
    <t>7x5x10 cm</t>
  </si>
  <si>
    <t>GT3N25</t>
  </si>
  <si>
    <t>QNW,SAJ</t>
  </si>
  <si>
    <t>ZIRMRC5V</t>
  </si>
  <si>
    <t>Product_1AMWG</t>
  </si>
  <si>
    <t>13x13x19 cm</t>
  </si>
  <si>
    <t>VEJED2</t>
  </si>
  <si>
    <t>TZ2,83E</t>
  </si>
  <si>
    <t>LGV6CFL9</t>
  </si>
  <si>
    <t>Product_ITWTG</t>
  </si>
  <si>
    <t>16x13x19 cm</t>
  </si>
  <si>
    <t>I29XWM</t>
  </si>
  <si>
    <t>C03,LRM</t>
  </si>
  <si>
    <t>W340DOYR</t>
  </si>
  <si>
    <t>Product_AGVG6</t>
  </si>
  <si>
    <t>11x5x11 cm</t>
  </si>
  <si>
    <t>R9SFIS</t>
  </si>
  <si>
    <t>58U,C4J</t>
  </si>
  <si>
    <t>1OGYSCYG</t>
  </si>
  <si>
    <t>Product_NLEGN</t>
  </si>
  <si>
    <t>16x6x12 cm</t>
  </si>
  <si>
    <t>VWDQ7H</t>
  </si>
  <si>
    <t>RDO,R59</t>
  </si>
  <si>
    <t>65MAK4DP</t>
  </si>
  <si>
    <t>Product_UBFAZ</t>
  </si>
  <si>
    <t>11x19x13 cm</t>
  </si>
  <si>
    <t>A88BT5</t>
  </si>
  <si>
    <t>M9N,CV4</t>
  </si>
  <si>
    <t>BKNZO43H</t>
  </si>
  <si>
    <t>Product_JJOF2</t>
  </si>
  <si>
    <t>9x9x7 cm</t>
  </si>
  <si>
    <t>DYTOIV</t>
  </si>
  <si>
    <t>68D,Y4I</t>
  </si>
  <si>
    <t>PD15Z6OK</t>
  </si>
  <si>
    <t>Product_A4KI3</t>
  </si>
  <si>
    <t>J99633</t>
  </si>
  <si>
    <t>DST,APN</t>
  </si>
  <si>
    <t>DKJLDV01</t>
  </si>
  <si>
    <t>Product_QTDCU</t>
  </si>
  <si>
    <t>12x8x12 cm</t>
  </si>
  <si>
    <t>9QM1XT</t>
  </si>
  <si>
    <t>NKC,UFH</t>
  </si>
  <si>
    <t>NA62SHPY</t>
  </si>
  <si>
    <t>Product_FA5NI</t>
  </si>
  <si>
    <t>6T61EC</t>
  </si>
  <si>
    <t>ZGC,68O</t>
  </si>
  <si>
    <t>35YI2X6A</t>
  </si>
  <si>
    <t>Product_R3REL</t>
  </si>
  <si>
    <t>6x13x11 cm</t>
  </si>
  <si>
    <t>FHRHGI</t>
  </si>
  <si>
    <t>MBC,Y6H</t>
  </si>
  <si>
    <t>DP78O3XX</t>
  </si>
  <si>
    <t>Product_JYZ8W</t>
  </si>
  <si>
    <t>BPOG2G</t>
  </si>
  <si>
    <t>UOX,ZS5</t>
  </si>
  <si>
    <t>7D1ALKTM</t>
  </si>
  <si>
    <t>Product_UHDEU</t>
  </si>
  <si>
    <t>8x6x18 cm</t>
  </si>
  <si>
    <t>8WGFTF</t>
  </si>
  <si>
    <t>Z2Y,WAW</t>
  </si>
  <si>
    <t>7LC6OBV9</t>
  </si>
  <si>
    <t>Product_SZ9LR</t>
  </si>
  <si>
    <t>11x16x19 cm</t>
  </si>
  <si>
    <t>77FYFW</t>
  </si>
  <si>
    <t>02W,LWG</t>
  </si>
  <si>
    <t>CI6CJ3JT</t>
  </si>
  <si>
    <t>Product_4LLAR</t>
  </si>
  <si>
    <t>18x15x14 cm</t>
  </si>
  <si>
    <t>XX7EYS</t>
  </si>
  <si>
    <t>SUS,0EW</t>
  </si>
  <si>
    <t>4LZDW4A9</t>
  </si>
  <si>
    <t>Product_1WMCU</t>
  </si>
  <si>
    <t>9722BB</t>
  </si>
  <si>
    <t>JNO,W7F</t>
  </si>
  <si>
    <t>QOKMC0CH</t>
  </si>
  <si>
    <t>Product_49XTI</t>
  </si>
  <si>
    <t>12WTQ2</t>
  </si>
  <si>
    <t>OFP,9SY</t>
  </si>
  <si>
    <t>8B3S7AQU</t>
  </si>
  <si>
    <t>Product_K01N3</t>
  </si>
  <si>
    <t>7x6x8 cm</t>
  </si>
  <si>
    <t>HMY9SB</t>
  </si>
  <si>
    <t>TJC,UA3</t>
  </si>
  <si>
    <t>Q2I93HRM</t>
  </si>
  <si>
    <t>Product_PNUQ6</t>
  </si>
  <si>
    <t>12x14x15 cm</t>
  </si>
  <si>
    <t>MGOKPW</t>
  </si>
  <si>
    <t>JWF,4LK</t>
  </si>
  <si>
    <t>KJ1TGBPK</t>
  </si>
  <si>
    <t>Product_Y2NSK</t>
  </si>
  <si>
    <t>4LVU2O</t>
  </si>
  <si>
    <t>B3M,Y0D</t>
  </si>
  <si>
    <t>3QD8PN3B</t>
  </si>
  <si>
    <t>Product_5F313</t>
  </si>
  <si>
    <t>16x15x8 cm</t>
  </si>
  <si>
    <t>HA4HEO</t>
  </si>
  <si>
    <t>N82,0TW</t>
  </si>
  <si>
    <t>2WME88CI</t>
  </si>
  <si>
    <t>Product_K0PP7</t>
  </si>
  <si>
    <t>20x8x14 cm</t>
  </si>
  <si>
    <t>OCZTIC</t>
  </si>
  <si>
    <t>1MI,F2E</t>
  </si>
  <si>
    <t>5WJWDEXF</t>
  </si>
  <si>
    <t>Product_48OL1</t>
  </si>
  <si>
    <t>29STDH</t>
  </si>
  <si>
    <t>SZY,MXB</t>
  </si>
  <si>
    <t>J3RTWQQB</t>
  </si>
  <si>
    <t>Product_52IZE</t>
  </si>
  <si>
    <t>10x14x19 cm</t>
  </si>
  <si>
    <t>CAVIPM</t>
  </si>
  <si>
    <t>3KS,9J0</t>
  </si>
  <si>
    <t>QRJAOJ2E</t>
  </si>
  <si>
    <t>Product_MBXWL</t>
  </si>
  <si>
    <t>12x7x9 cm</t>
  </si>
  <si>
    <t>D5PD31</t>
  </si>
  <si>
    <t>GUP,YLN</t>
  </si>
  <si>
    <t>CLXD8OLD</t>
  </si>
  <si>
    <t>Product_YR5RZ</t>
  </si>
  <si>
    <t>UOI9P6</t>
  </si>
  <si>
    <t>M37,QXV</t>
  </si>
  <si>
    <t>U790X881</t>
  </si>
  <si>
    <t>Product_P2QZ7</t>
  </si>
  <si>
    <t>15x16x16 cm</t>
  </si>
  <si>
    <t>YO2TQU</t>
  </si>
  <si>
    <t>9E0,BBU</t>
  </si>
  <si>
    <t>9CK8TKHP</t>
  </si>
  <si>
    <t>Product_GW3WX</t>
  </si>
  <si>
    <t>WWPW3H</t>
  </si>
  <si>
    <t>BLM,O1Z</t>
  </si>
  <si>
    <t>0CBU3I4Z</t>
  </si>
  <si>
    <t>Product_VMMCP</t>
  </si>
  <si>
    <t>11x11x19 cm</t>
  </si>
  <si>
    <t>E1KXP6</t>
  </si>
  <si>
    <t>BEF,PYV</t>
  </si>
  <si>
    <t>UUROBNLX</t>
  </si>
  <si>
    <t>Product_VAH4B</t>
  </si>
  <si>
    <t>7x6x12 cm</t>
  </si>
  <si>
    <t>E4B1DE</t>
  </si>
  <si>
    <t>J1W,XR0</t>
  </si>
  <si>
    <t>ATDWWVYQ</t>
  </si>
  <si>
    <t>Product_0Y0BY</t>
  </si>
  <si>
    <t>6x13x12 cm</t>
  </si>
  <si>
    <t>DK8BFM</t>
  </si>
  <si>
    <t>PRO,J75</t>
  </si>
  <si>
    <t>XVO3B5M1</t>
  </si>
  <si>
    <t>Product_2BF7H</t>
  </si>
  <si>
    <t>14x16x15 cm</t>
  </si>
  <si>
    <t>SS10L6</t>
  </si>
  <si>
    <t>6EW,NM3</t>
  </si>
  <si>
    <t>CRIU2JOK</t>
  </si>
  <si>
    <t>Product_PE5BK</t>
  </si>
  <si>
    <t>U54A4A</t>
  </si>
  <si>
    <t>HH7,TQ8</t>
  </si>
  <si>
    <t>CCMM5FH8</t>
  </si>
  <si>
    <t>Product_LUSS2</t>
  </si>
  <si>
    <t>18x15x5 cm</t>
  </si>
  <si>
    <t>WJ4Y50</t>
  </si>
  <si>
    <t>VDX,34K</t>
  </si>
  <si>
    <t>9J6X900F</t>
  </si>
  <si>
    <t>Product_QWESS</t>
  </si>
  <si>
    <t>6x14x15 cm</t>
  </si>
  <si>
    <t>BD01HO</t>
  </si>
  <si>
    <t>QJ0,DDT</t>
  </si>
  <si>
    <t>AV52C34Y</t>
  </si>
  <si>
    <t>Product_NUGR8</t>
  </si>
  <si>
    <t>MJDKRA</t>
  </si>
  <si>
    <t>UUV,HNH</t>
  </si>
  <si>
    <t>G2JNXXBI</t>
  </si>
  <si>
    <t>Product_AJ3RC</t>
  </si>
  <si>
    <t>AE7S44</t>
  </si>
  <si>
    <t>1RE,POP</t>
  </si>
  <si>
    <t>OOHDUAKV</t>
  </si>
  <si>
    <t>Product_K84G0</t>
  </si>
  <si>
    <t>BYG299</t>
  </si>
  <si>
    <t>IH7,GVY</t>
  </si>
  <si>
    <t>40R2G9KM</t>
  </si>
  <si>
    <t>Product_GIT20</t>
  </si>
  <si>
    <t>NK6M0M</t>
  </si>
  <si>
    <t>HDM,OT1</t>
  </si>
  <si>
    <t>YLUMTRM4</t>
  </si>
  <si>
    <t>Product_07YDY</t>
  </si>
  <si>
    <t>18x10x9 cm</t>
  </si>
  <si>
    <t>V3IVH6</t>
  </si>
  <si>
    <t>T52,DPC</t>
  </si>
  <si>
    <t>SXL5R0W5</t>
  </si>
  <si>
    <t>Product_OZ4BX</t>
  </si>
  <si>
    <t>N3LNHB</t>
  </si>
  <si>
    <t>0RF,XUV</t>
  </si>
  <si>
    <t>LGNV1J3R</t>
  </si>
  <si>
    <t>Product_43P0S</t>
  </si>
  <si>
    <t>7x11x10 cm</t>
  </si>
  <si>
    <t>FOVXM3</t>
  </si>
  <si>
    <t>PCA,2Y9</t>
  </si>
  <si>
    <t>1G5R8TDX</t>
  </si>
  <si>
    <t>Product_4UFSA</t>
  </si>
  <si>
    <t>7MYCC0</t>
  </si>
  <si>
    <t>SON,GL5</t>
  </si>
  <si>
    <t>ZVGX2UON</t>
  </si>
  <si>
    <t>Product_5GDLL</t>
  </si>
  <si>
    <t>9x14x20 cm</t>
  </si>
  <si>
    <t>72DWB5</t>
  </si>
  <si>
    <t>LNB,A3Z</t>
  </si>
  <si>
    <t>OQ47Z8DD</t>
  </si>
  <si>
    <t>Product_EUX51</t>
  </si>
  <si>
    <t>KFS85P</t>
  </si>
  <si>
    <t>9BW,LHL</t>
  </si>
  <si>
    <t>J704SNKS</t>
  </si>
  <si>
    <t>Product_VBG0Y</t>
  </si>
  <si>
    <t>XM3E99</t>
  </si>
  <si>
    <t>2G0,1W1</t>
  </si>
  <si>
    <t>UDE17F3W</t>
  </si>
  <si>
    <t>Product_KHCMC</t>
  </si>
  <si>
    <t>18x6x15 cm</t>
  </si>
  <si>
    <t>15D0YL</t>
  </si>
  <si>
    <t>686,U29</t>
  </si>
  <si>
    <t>QD7RQD1Q</t>
  </si>
  <si>
    <t>Product_K1MJJ</t>
  </si>
  <si>
    <t>QY5TU5</t>
  </si>
  <si>
    <t>BZT,POA</t>
  </si>
  <si>
    <t>HZOZFEFP</t>
  </si>
  <si>
    <t>Product_7PCBN</t>
  </si>
  <si>
    <t>20x12x10 cm</t>
  </si>
  <si>
    <t>L4I1HH</t>
  </si>
  <si>
    <t>XLU,8HR</t>
  </si>
  <si>
    <t>C40V4EGL</t>
  </si>
  <si>
    <t>Product_RG1T4</t>
  </si>
  <si>
    <t>SVXLJQ</t>
  </si>
  <si>
    <t>RT0,J99</t>
  </si>
  <si>
    <t>8MXRYI01</t>
  </si>
  <si>
    <t>Product_AAFP9</t>
  </si>
  <si>
    <t>GBMW6B</t>
  </si>
  <si>
    <t>GCF,EBA</t>
  </si>
  <si>
    <t>JTYH88QV</t>
  </si>
  <si>
    <t>Product_G015P</t>
  </si>
  <si>
    <t>17x13x13 cm</t>
  </si>
  <si>
    <t>HJ1O9A</t>
  </si>
  <si>
    <t>RPF,VE4</t>
  </si>
  <si>
    <t>CWNUQBXN</t>
  </si>
  <si>
    <t>Product_YTXHX</t>
  </si>
  <si>
    <t>5x19x9 cm</t>
  </si>
  <si>
    <t>SIZ98Z</t>
  </si>
  <si>
    <t>NCK,CL8</t>
  </si>
  <si>
    <t>LG8S1K1R</t>
  </si>
  <si>
    <t>Product_YICD4</t>
  </si>
  <si>
    <t>5x17x17 cm</t>
  </si>
  <si>
    <t>E6W0E4</t>
  </si>
  <si>
    <t>M5B,0GS</t>
  </si>
  <si>
    <t>9NTBR0S7</t>
  </si>
  <si>
    <t>Product_1TXBQ</t>
  </si>
  <si>
    <t>12x12x15 cm</t>
  </si>
  <si>
    <t>2LA4IF</t>
  </si>
  <si>
    <t>TD7,FQQ</t>
  </si>
  <si>
    <t>Z3L09S71</t>
  </si>
  <si>
    <t>Product_GFJKD</t>
  </si>
  <si>
    <t>7x20x13 cm</t>
  </si>
  <si>
    <t>USW04L</t>
  </si>
  <si>
    <t>XLE,749</t>
  </si>
  <si>
    <t>LPPWB3F0</t>
  </si>
  <si>
    <t>Product_RJQ8R</t>
  </si>
  <si>
    <t>15x17x11 cm</t>
  </si>
  <si>
    <t>BKJY7F</t>
  </si>
  <si>
    <t>JH2,JGS</t>
  </si>
  <si>
    <t>ZHJVRUGD</t>
  </si>
  <si>
    <t>Product_LH471</t>
  </si>
  <si>
    <t>18x14x18 cm</t>
  </si>
  <si>
    <t>E9XWSR</t>
  </si>
  <si>
    <t>K6H,9XX</t>
  </si>
  <si>
    <t>YSM3LC7D</t>
  </si>
  <si>
    <t>Product_K8DHJ</t>
  </si>
  <si>
    <t>10x5x6 cm</t>
  </si>
  <si>
    <t>K3DNLE</t>
  </si>
  <si>
    <t>BJI,1V8</t>
  </si>
  <si>
    <t>ECJ09G4A</t>
  </si>
  <si>
    <t>Product_Z8RHV</t>
  </si>
  <si>
    <t>14x19x19 cm</t>
  </si>
  <si>
    <t>K59KOU</t>
  </si>
  <si>
    <t>L3O,RWO</t>
  </si>
  <si>
    <t>Y8ESX3U8</t>
  </si>
  <si>
    <t>Product_FMFCE</t>
  </si>
  <si>
    <t>WX9ZR1</t>
  </si>
  <si>
    <t>P6J,7K6</t>
  </si>
  <si>
    <t>6MS61QG9</t>
  </si>
  <si>
    <t>Product_ES8IC</t>
  </si>
  <si>
    <t>569JWK</t>
  </si>
  <si>
    <t>2DL,X2E</t>
  </si>
  <si>
    <t>CLGAXWEA</t>
  </si>
  <si>
    <t>Product_MJQ88</t>
  </si>
  <si>
    <t>7I16SZ</t>
  </si>
  <si>
    <t>1CD,4E3</t>
  </si>
  <si>
    <t>3FSSW9RK</t>
  </si>
  <si>
    <t>Product_TPN99</t>
  </si>
  <si>
    <t>DZZH42</t>
  </si>
  <si>
    <t>T0S,NBK</t>
  </si>
  <si>
    <t>ABXDZNBD</t>
  </si>
  <si>
    <t>Product_4O5JT</t>
  </si>
  <si>
    <t>18x9x10 cm</t>
  </si>
  <si>
    <t>OUTEOM</t>
  </si>
  <si>
    <t>ZPQ,62Y</t>
  </si>
  <si>
    <t>9W65VTE7</t>
  </si>
  <si>
    <t>Product_HKALK</t>
  </si>
  <si>
    <t>18x20x5 cm</t>
  </si>
  <si>
    <t>DHP8NA</t>
  </si>
  <si>
    <t>EI3,LIQ</t>
  </si>
  <si>
    <t>4T7LSCRS</t>
  </si>
  <si>
    <t>Product_KQ31F</t>
  </si>
  <si>
    <t>LDBZPU</t>
  </si>
  <si>
    <t>MRL,9YM</t>
  </si>
  <si>
    <t>XE3DBYH5</t>
  </si>
  <si>
    <t>Product_8JJHT</t>
  </si>
  <si>
    <t>8SUPHP</t>
  </si>
  <si>
    <t>T7J,MBS</t>
  </si>
  <si>
    <t>YWNN3GNF</t>
  </si>
  <si>
    <t>Product_1WFXE</t>
  </si>
  <si>
    <t>14x12x15 cm</t>
  </si>
  <si>
    <t>5NT7U9</t>
  </si>
  <si>
    <t>VAN,R3Q</t>
  </si>
  <si>
    <t>9MCK7VQC</t>
  </si>
  <si>
    <t>Product_UHSDF</t>
  </si>
  <si>
    <t>17x19x13 cm</t>
  </si>
  <si>
    <t>RCLZNG</t>
  </si>
  <si>
    <t>NHB,BPW</t>
  </si>
  <si>
    <t>1Z1LD7VZ</t>
  </si>
  <si>
    <t>Product_FHS87</t>
  </si>
  <si>
    <t>YYD7HG</t>
  </si>
  <si>
    <t>IAO,CLF</t>
  </si>
  <si>
    <t>CJZYXJ21</t>
  </si>
  <si>
    <t>Product_36G1J</t>
  </si>
  <si>
    <t>5x17x15 cm</t>
  </si>
  <si>
    <t>TLCGTC</t>
  </si>
  <si>
    <t>IPN,B9A</t>
  </si>
  <si>
    <t>2RLF7UEP</t>
  </si>
  <si>
    <t>Product_1M8BJ</t>
  </si>
  <si>
    <t>3AMQLM</t>
  </si>
  <si>
    <t>253,QFH</t>
  </si>
  <si>
    <t>FM8SYZGW</t>
  </si>
  <si>
    <t>Product_DRQ72</t>
  </si>
  <si>
    <t>9x12x20 cm</t>
  </si>
  <si>
    <t>E9GE1R</t>
  </si>
  <si>
    <t>E9B,D5D</t>
  </si>
  <si>
    <t>HK3V80X4</t>
  </si>
  <si>
    <t>Product_CJ1FO</t>
  </si>
  <si>
    <t>5x8x14 cm</t>
  </si>
  <si>
    <t>TK1K6O</t>
  </si>
  <si>
    <t>UR6,AKQ</t>
  </si>
  <si>
    <t>6YOREZB6</t>
  </si>
  <si>
    <t>Product_GK684</t>
  </si>
  <si>
    <t>2QQ1TN</t>
  </si>
  <si>
    <t>WKG,6CL</t>
  </si>
  <si>
    <t>MVLB7NET</t>
  </si>
  <si>
    <t>Product_33GWU</t>
  </si>
  <si>
    <t>9x12x9 cm</t>
  </si>
  <si>
    <t>I3VRJS</t>
  </si>
  <si>
    <t>CVO,ZQO</t>
  </si>
  <si>
    <t>ZAH9TO86</t>
  </si>
  <si>
    <t>Product_TOVU8</t>
  </si>
  <si>
    <t>19x9x7 cm</t>
  </si>
  <si>
    <t>LMR8AY</t>
  </si>
  <si>
    <t>QB5,17T</t>
  </si>
  <si>
    <t>YYXLR7V7</t>
  </si>
  <si>
    <t>Product_CNDVF</t>
  </si>
  <si>
    <t>FXNEBM</t>
  </si>
  <si>
    <t>7O5,XUL</t>
  </si>
  <si>
    <t>8LC1QDYS</t>
  </si>
  <si>
    <t>Product_FO0LI</t>
  </si>
  <si>
    <t>6x20x7 cm</t>
  </si>
  <si>
    <t>QTWCLU</t>
  </si>
  <si>
    <t>6WV,29G</t>
  </si>
  <si>
    <t>BZJNNE0H</t>
  </si>
  <si>
    <t>Product_HC4T6</t>
  </si>
  <si>
    <t>18x7x6 cm</t>
  </si>
  <si>
    <t>VR55PQ</t>
  </si>
  <si>
    <t>9CJ,486</t>
  </si>
  <si>
    <t>TXRY9UVG</t>
  </si>
  <si>
    <t>Product_W9FHF</t>
  </si>
  <si>
    <t>6x15x9 cm</t>
  </si>
  <si>
    <t>Q1FZEQ</t>
  </si>
  <si>
    <t>NIC,DXG</t>
  </si>
  <si>
    <t>84FGK80J</t>
  </si>
  <si>
    <t>Product_XYDNG</t>
  </si>
  <si>
    <t>15x11x19 cm</t>
  </si>
  <si>
    <t>D22JOL</t>
  </si>
  <si>
    <t>JOZ,Z8X</t>
  </si>
  <si>
    <t>WLUZP1BN</t>
  </si>
  <si>
    <t>Product_A4X79</t>
  </si>
  <si>
    <t>16x10x20 cm</t>
  </si>
  <si>
    <t>3N5INE</t>
  </si>
  <si>
    <t>KIR,Q6I</t>
  </si>
  <si>
    <t>N12RO4IZ</t>
  </si>
  <si>
    <t>Product_3EMHM</t>
  </si>
  <si>
    <t>7x20x12 cm</t>
  </si>
  <si>
    <t>IYJPLB</t>
  </si>
  <si>
    <t>KU6,N2Y</t>
  </si>
  <si>
    <t>LFAT6IW3</t>
  </si>
  <si>
    <t>Product_VQ8LL</t>
  </si>
  <si>
    <t>AX0WSZ</t>
  </si>
  <si>
    <t>AC9,OMT</t>
  </si>
  <si>
    <t>GCZB0VHM</t>
  </si>
  <si>
    <t>Product_R5GIF</t>
  </si>
  <si>
    <t>19x18x8 cm</t>
  </si>
  <si>
    <t>JO3DTT</t>
  </si>
  <si>
    <t>R90,2XK</t>
  </si>
  <si>
    <t>NGN1U3PY</t>
  </si>
  <si>
    <t>Product_J1KAZ</t>
  </si>
  <si>
    <t>17x5x10 cm</t>
  </si>
  <si>
    <t>E11EMT</t>
  </si>
  <si>
    <t>S9D,E95</t>
  </si>
  <si>
    <t>DVFKZGZF</t>
  </si>
  <si>
    <t>Product_459JG</t>
  </si>
  <si>
    <t>JBLR5U</t>
  </si>
  <si>
    <t>POO,QRZ</t>
  </si>
  <si>
    <t>H1FQ419X</t>
  </si>
  <si>
    <t>Product_HUAIU</t>
  </si>
  <si>
    <t>12x11x9 cm</t>
  </si>
  <si>
    <t>6KIUTT</t>
  </si>
  <si>
    <t>QWA,SHY</t>
  </si>
  <si>
    <t>V1FSVDTZ</t>
  </si>
  <si>
    <t>Product_9R8PM</t>
  </si>
  <si>
    <t>10x19x8 cm</t>
  </si>
  <si>
    <t>624VFK</t>
  </si>
  <si>
    <t>DMG,NDL</t>
  </si>
  <si>
    <t>SQLRBSWC</t>
  </si>
  <si>
    <t>Product_L0EBU</t>
  </si>
  <si>
    <t>19x8x6 cm</t>
  </si>
  <si>
    <t>EK3AHO</t>
  </si>
  <si>
    <t>YNI,QKG</t>
  </si>
  <si>
    <t>L68UQTQA</t>
  </si>
  <si>
    <t>Product_1TVL1</t>
  </si>
  <si>
    <t>14x12x20 cm</t>
  </si>
  <si>
    <t>R513CZ</t>
  </si>
  <si>
    <t>IW0,JDK</t>
  </si>
  <si>
    <t>6QLLPVO1</t>
  </si>
  <si>
    <t>Product_IDUV3</t>
  </si>
  <si>
    <t>BNA4IM</t>
  </si>
  <si>
    <t>2NA,2LY</t>
  </si>
  <si>
    <t>3IJF3RYB</t>
  </si>
  <si>
    <t>Product_6LMAW</t>
  </si>
  <si>
    <t>9x8x17 cm</t>
  </si>
  <si>
    <t>3SBES0</t>
  </si>
  <si>
    <t>2ZM,82Q</t>
  </si>
  <si>
    <t>R19LJTMH</t>
  </si>
  <si>
    <t>Product_Y4GVB</t>
  </si>
  <si>
    <t>20x8x11 cm</t>
  </si>
  <si>
    <t>JHKYWW</t>
  </si>
  <si>
    <t>B4P,CYF</t>
  </si>
  <si>
    <t>DDL3J7IH</t>
  </si>
  <si>
    <t>Product_6OVVT</t>
  </si>
  <si>
    <t>18x7x11 cm</t>
  </si>
  <si>
    <t>CJLNMH</t>
  </si>
  <si>
    <t>GYB,1HN</t>
  </si>
  <si>
    <t>1DYSM4QC</t>
  </si>
  <si>
    <t>Product_JLJ49</t>
  </si>
  <si>
    <t>18x19x8 cm</t>
  </si>
  <si>
    <t>NXF1AE</t>
  </si>
  <si>
    <t>7SB,JH0</t>
  </si>
  <si>
    <t>M9294N5E</t>
  </si>
  <si>
    <t>Product_Q8B76</t>
  </si>
  <si>
    <t>17x8x7 cm</t>
  </si>
  <si>
    <t>9GR1M4</t>
  </si>
  <si>
    <t>3DP,PHZ</t>
  </si>
  <si>
    <t>IRARJXZB</t>
  </si>
  <si>
    <t>Product_NMV7D</t>
  </si>
  <si>
    <t>0NCL8O</t>
  </si>
  <si>
    <t>ONC,KTZ</t>
  </si>
  <si>
    <t>TAKYFZSP</t>
  </si>
  <si>
    <t>Product_0ODFQ</t>
  </si>
  <si>
    <t>16x9x13 cm</t>
  </si>
  <si>
    <t>VJN4LD</t>
  </si>
  <si>
    <t>DR6,2ME</t>
  </si>
  <si>
    <t>JHRK60IK</t>
  </si>
  <si>
    <t>Product_Y34R3</t>
  </si>
  <si>
    <t>5x11x12 cm</t>
  </si>
  <si>
    <t>YGII50</t>
  </si>
  <si>
    <t>X5G,49Y</t>
  </si>
  <si>
    <t>DYACWN9I</t>
  </si>
  <si>
    <t>Product_3SOZD</t>
  </si>
  <si>
    <t>10x18x11 cm</t>
  </si>
  <si>
    <t>9MUIY7</t>
  </si>
  <si>
    <t>KM2,CYS</t>
  </si>
  <si>
    <t>5JD8PPDT</t>
  </si>
  <si>
    <t>Product_2TKOH</t>
  </si>
  <si>
    <t>VFWRMV</t>
  </si>
  <si>
    <t>ME0,VWF</t>
  </si>
  <si>
    <t>GMR7RY7Z</t>
  </si>
  <si>
    <t>Product_9IEAO</t>
  </si>
  <si>
    <t>4CFPOT</t>
  </si>
  <si>
    <t>MEX,DKV</t>
  </si>
  <si>
    <t>FFBI22GK</t>
  </si>
  <si>
    <t>Product_XVSW6</t>
  </si>
  <si>
    <t>C6U4G8</t>
  </si>
  <si>
    <t>JOF,PNL</t>
  </si>
  <si>
    <t>HBLMD58J</t>
  </si>
  <si>
    <t>Product_UJOVQ</t>
  </si>
  <si>
    <t>7x7x14 cm</t>
  </si>
  <si>
    <t>CD9S0T</t>
  </si>
  <si>
    <t>GSA,4YC</t>
  </si>
  <si>
    <t>7DJ4L58C</t>
  </si>
  <si>
    <t>Product_916IU</t>
  </si>
  <si>
    <t>13x9x12 cm</t>
  </si>
  <si>
    <t>E3MACI</t>
  </si>
  <si>
    <t>CCV,O3O</t>
  </si>
  <si>
    <t>J0DF3O9H</t>
  </si>
  <si>
    <t>Product_XFR5M</t>
  </si>
  <si>
    <t>HWGKCM</t>
  </si>
  <si>
    <t>FGD,WCM</t>
  </si>
  <si>
    <t>QDJSQ631</t>
  </si>
  <si>
    <t>Product_WGRCE</t>
  </si>
  <si>
    <t>FCOGLM</t>
  </si>
  <si>
    <t>NP7,HVD</t>
  </si>
  <si>
    <t>92JM6VEX</t>
  </si>
  <si>
    <t>Product_5KC58</t>
  </si>
  <si>
    <t>15x20x16 cm</t>
  </si>
  <si>
    <t>V8Y9O0</t>
  </si>
  <si>
    <t>RNA,QAP</t>
  </si>
  <si>
    <t>AX3XCNN8</t>
  </si>
  <si>
    <t>Product_4O1FN</t>
  </si>
  <si>
    <t>17x9x20 cm</t>
  </si>
  <si>
    <t>RO6AAT</t>
  </si>
  <si>
    <t>825,50Q</t>
  </si>
  <si>
    <t>PZ7COYS8</t>
  </si>
  <si>
    <t>Product_6VBVY</t>
  </si>
  <si>
    <t>2KTOUF</t>
  </si>
  <si>
    <t>TSW,ZX5</t>
  </si>
  <si>
    <t>08GTVY78</t>
  </si>
  <si>
    <t>Product_SM46Z</t>
  </si>
  <si>
    <t>GK568G</t>
  </si>
  <si>
    <t>OXJ,EF3</t>
  </si>
  <si>
    <t>0EKPNUZN</t>
  </si>
  <si>
    <t>Product_6FDGQ</t>
  </si>
  <si>
    <t>5x7x15 cm</t>
  </si>
  <si>
    <t>ZIPDPE</t>
  </si>
  <si>
    <t>QIZ,FOD</t>
  </si>
  <si>
    <t>FIMGNDRB</t>
  </si>
  <si>
    <t>Product_TKNHY</t>
  </si>
  <si>
    <t>M5ME0J</t>
  </si>
  <si>
    <t>FY5,P4X</t>
  </si>
  <si>
    <t>HRB2OZVK</t>
  </si>
  <si>
    <t>Product_M2CPS</t>
  </si>
  <si>
    <t>15x9x12 cm</t>
  </si>
  <si>
    <t>TMLA9T</t>
  </si>
  <si>
    <t>XST,SNJ</t>
  </si>
  <si>
    <t>B60BDWNG</t>
  </si>
  <si>
    <t>Product_1ZFEA</t>
  </si>
  <si>
    <t>12x11x12 cm</t>
  </si>
  <si>
    <t>TD90BS</t>
  </si>
  <si>
    <t>26F,ZNI</t>
  </si>
  <si>
    <t>WDI5MMJ8</t>
  </si>
  <si>
    <t>Product_2KVLX</t>
  </si>
  <si>
    <t>13x11x13 cm</t>
  </si>
  <si>
    <t>F64C9W</t>
  </si>
  <si>
    <t>56V,HWZ</t>
  </si>
  <si>
    <t>TVEL3GDK</t>
  </si>
  <si>
    <t>Product_GYHV5</t>
  </si>
  <si>
    <t>YVHWXF</t>
  </si>
  <si>
    <t>V0F,YJG</t>
  </si>
  <si>
    <t>WOARO9TB</t>
  </si>
  <si>
    <t>Product_V3IKY</t>
  </si>
  <si>
    <t>15x18x12 cm</t>
  </si>
  <si>
    <t>9K5TQU</t>
  </si>
  <si>
    <t>0OJ,GRC</t>
  </si>
  <si>
    <t>0CYEMQLD</t>
  </si>
  <si>
    <t>Product_CEBI9</t>
  </si>
  <si>
    <t>C0KSTA</t>
  </si>
  <si>
    <t>RFY,JS0</t>
  </si>
  <si>
    <t>OJNJQW2T</t>
  </si>
  <si>
    <t>Product_FIECM</t>
  </si>
  <si>
    <t>20x17x6 cm</t>
  </si>
  <si>
    <t>6CA018</t>
  </si>
  <si>
    <t>WLS,BI6</t>
  </si>
  <si>
    <t>P1VQ7NMF</t>
  </si>
  <si>
    <t>Product_O86IW</t>
  </si>
  <si>
    <t>7x12x13 cm</t>
  </si>
  <si>
    <t>PEAG6L</t>
  </si>
  <si>
    <t>6Y1,1OR</t>
  </si>
  <si>
    <t>OF49R8JV</t>
  </si>
  <si>
    <t>Product_19JUM</t>
  </si>
  <si>
    <t>19x15x14 cm</t>
  </si>
  <si>
    <t>A7H9ZD</t>
  </si>
  <si>
    <t>PQI,0IY</t>
  </si>
  <si>
    <t>CXHSGZN1</t>
  </si>
  <si>
    <t>Product_L9RXR</t>
  </si>
  <si>
    <t>D211XW</t>
  </si>
  <si>
    <t>AZB,625</t>
  </si>
  <si>
    <t>7VMS5CET</t>
  </si>
  <si>
    <t>Product_JGKT5</t>
  </si>
  <si>
    <t>10x6x15 cm</t>
  </si>
  <si>
    <t>20I8D3</t>
  </si>
  <si>
    <t>6EC,MLO</t>
  </si>
  <si>
    <t>G4TEYGKW</t>
  </si>
  <si>
    <t>Product_R9VZP</t>
  </si>
  <si>
    <t>8QLX5E</t>
  </si>
  <si>
    <t>SD4,SOQ</t>
  </si>
  <si>
    <t>IHHH4LXA</t>
  </si>
  <si>
    <t>Product_4T797</t>
  </si>
  <si>
    <t>13x18x15 cm</t>
  </si>
  <si>
    <t>NXRK2O</t>
  </si>
  <si>
    <t>AF4,C8K</t>
  </si>
  <si>
    <t>GF3RQQTP</t>
  </si>
  <si>
    <t>Product_OK6X4</t>
  </si>
  <si>
    <t>BA9D8U</t>
  </si>
  <si>
    <t>U88,CE9</t>
  </si>
  <si>
    <t>11LU5QIY</t>
  </si>
  <si>
    <t>Product_7M8NB</t>
  </si>
  <si>
    <t>19x8x18 cm</t>
  </si>
  <si>
    <t>OVCSEC</t>
  </si>
  <si>
    <t>ZLD,UMH</t>
  </si>
  <si>
    <t>NFZ4PMRD</t>
  </si>
  <si>
    <t>Product_OILZM</t>
  </si>
  <si>
    <t>12x20x18 cm</t>
  </si>
  <si>
    <t>IV1XMP</t>
  </si>
  <si>
    <t>KC8,GXG</t>
  </si>
  <si>
    <t>A211HEMH</t>
  </si>
  <si>
    <t>Product_85SJC</t>
  </si>
  <si>
    <t>6x13x19 cm</t>
  </si>
  <si>
    <t>N3P2AR</t>
  </si>
  <si>
    <t>8TP,271</t>
  </si>
  <si>
    <t>5NDUPFU1</t>
  </si>
  <si>
    <t>Product_7KGC0</t>
  </si>
  <si>
    <t>16x6x18 cm</t>
  </si>
  <si>
    <t>HT53QF</t>
  </si>
  <si>
    <t>CMO,GS3</t>
  </si>
  <si>
    <t>WYGS4B6R</t>
  </si>
  <si>
    <t>Product_SRWTL</t>
  </si>
  <si>
    <t>7x18x14 cm</t>
  </si>
  <si>
    <t>3G6PZN</t>
  </si>
  <si>
    <t>0LI,7YJ</t>
  </si>
  <si>
    <t>8HB1ATHI</t>
  </si>
  <si>
    <t>Product_JX9IK</t>
  </si>
  <si>
    <t>BHGKZ7</t>
  </si>
  <si>
    <t>XEL,MF2</t>
  </si>
  <si>
    <t>K22ZBK3B</t>
  </si>
  <si>
    <t>Product_DPKHY</t>
  </si>
  <si>
    <t>17x9x11 cm</t>
  </si>
  <si>
    <t>7J5DDU</t>
  </si>
  <si>
    <t>V31,6CY</t>
  </si>
  <si>
    <t>YIO38018</t>
  </si>
  <si>
    <t>Product_5UX29</t>
  </si>
  <si>
    <t>9x20x8 cm</t>
  </si>
  <si>
    <t>2BM4XW</t>
  </si>
  <si>
    <t>QXB,S9O</t>
  </si>
  <si>
    <t>XZSJZES1</t>
  </si>
  <si>
    <t>Product_4E6YQ</t>
  </si>
  <si>
    <t>7JMHY6</t>
  </si>
  <si>
    <t>909,A6C</t>
  </si>
  <si>
    <t>YCR7YNIY</t>
  </si>
  <si>
    <t>Product_LGBEY</t>
  </si>
  <si>
    <t>6FHQMU</t>
  </si>
  <si>
    <t>3MI,5LU</t>
  </si>
  <si>
    <t>5978P71K</t>
  </si>
  <si>
    <t>Product_UPLB1</t>
  </si>
  <si>
    <t>6x7x11 cm</t>
  </si>
  <si>
    <t>F0O2NR</t>
  </si>
  <si>
    <t>UBC,X8M</t>
  </si>
  <si>
    <t>WBT0JEAL</t>
  </si>
  <si>
    <t>Product_8GJYC</t>
  </si>
  <si>
    <t>14x14x17 cm</t>
  </si>
  <si>
    <t>VI5P8W</t>
  </si>
  <si>
    <t>G1F,CU1</t>
  </si>
  <si>
    <t>9N5XIQFR</t>
  </si>
  <si>
    <t>Product_K3ME0</t>
  </si>
  <si>
    <t>2TTMYT</t>
  </si>
  <si>
    <t>QVR,977</t>
  </si>
  <si>
    <t>BTFTQ5AC</t>
  </si>
  <si>
    <t>Product_5P5H9</t>
  </si>
  <si>
    <t>12x13x9 cm</t>
  </si>
  <si>
    <t>SXXHE2</t>
  </si>
  <si>
    <t>BOV,FQA</t>
  </si>
  <si>
    <t>3TCFAHW2</t>
  </si>
  <si>
    <t>Product_L60XE</t>
  </si>
  <si>
    <t>16x9x14 cm</t>
  </si>
  <si>
    <t>3O276X</t>
  </si>
  <si>
    <t>SQ3,41Q</t>
  </si>
  <si>
    <t>6ZSWYN5B</t>
  </si>
  <si>
    <t>Product_ZY7HE</t>
  </si>
  <si>
    <t>UW9G8A</t>
  </si>
  <si>
    <t>BYX,BBQ</t>
  </si>
  <si>
    <t>QKYH4QTX</t>
  </si>
  <si>
    <t>Product_XRUHD</t>
  </si>
  <si>
    <t>FYM6BP</t>
  </si>
  <si>
    <t>GKA,M0F</t>
  </si>
  <si>
    <t>3JMDR3NT</t>
  </si>
  <si>
    <t>Product_ISWGI</t>
  </si>
  <si>
    <t>7x16x18 cm</t>
  </si>
  <si>
    <t>7HR52R</t>
  </si>
  <si>
    <t>Z5W,J64</t>
  </si>
  <si>
    <t>Z466IQ6L</t>
  </si>
  <si>
    <t>Product_4O1GK</t>
  </si>
  <si>
    <t>17x11x8 cm</t>
  </si>
  <si>
    <t>WSG7FT</t>
  </si>
  <si>
    <t>YC2,CMW</t>
  </si>
  <si>
    <t>ZC7LVJVS</t>
  </si>
  <si>
    <t>Product_CK9GC</t>
  </si>
  <si>
    <t>HJXNNV</t>
  </si>
  <si>
    <t>2A0,UA0</t>
  </si>
  <si>
    <t>GB7GY7TO</t>
  </si>
  <si>
    <t>Product_QQAIT</t>
  </si>
  <si>
    <t>UDABCP</t>
  </si>
  <si>
    <t>9B9,OO5</t>
  </si>
  <si>
    <t>SZPK9GRT</t>
  </si>
  <si>
    <t>Product_7CN7J</t>
  </si>
  <si>
    <t>6x12x19 cm</t>
  </si>
  <si>
    <t>QLTLI5</t>
  </si>
  <si>
    <t>4B9,QY6</t>
  </si>
  <si>
    <t>BJIZFH4L</t>
  </si>
  <si>
    <t>Product_FW9R3</t>
  </si>
  <si>
    <t>9x13x17 cm</t>
  </si>
  <si>
    <t>7Y5I6N</t>
  </si>
  <si>
    <t>7T1,G9G</t>
  </si>
  <si>
    <t>UG7TTMMV</t>
  </si>
  <si>
    <t>Product_J8F2Z</t>
  </si>
  <si>
    <t>KBX46E</t>
  </si>
  <si>
    <t>X8I,F3A</t>
  </si>
  <si>
    <t>LEY6S08C</t>
  </si>
  <si>
    <t>Product_EU351</t>
  </si>
  <si>
    <t>F9L3Q8</t>
  </si>
  <si>
    <t>61K,EQJ</t>
  </si>
  <si>
    <t>ELKRJLE1</t>
  </si>
  <si>
    <t>Product_1NQRX</t>
  </si>
  <si>
    <t>9x8x10 cm</t>
  </si>
  <si>
    <t>QOE8MB</t>
  </si>
  <si>
    <t>043,ECO</t>
  </si>
  <si>
    <t>VHRUK0V8</t>
  </si>
  <si>
    <t>Product_HK4YN</t>
  </si>
  <si>
    <t>5x19x19 cm</t>
  </si>
  <si>
    <t>NC3IL9</t>
  </si>
  <si>
    <t>L0A,VDO</t>
  </si>
  <si>
    <t>CEYHVMAA</t>
  </si>
  <si>
    <t>Product_MIJHJ</t>
  </si>
  <si>
    <t>5x19x17 cm</t>
  </si>
  <si>
    <t>38N6OM</t>
  </si>
  <si>
    <t>9QB,D5F</t>
  </si>
  <si>
    <t>CTPV89KF</t>
  </si>
  <si>
    <t>Product_0O32N</t>
  </si>
  <si>
    <t>HCUMRB</t>
  </si>
  <si>
    <t>LEB,K0Q</t>
  </si>
  <si>
    <t>OPNM0NO1</t>
  </si>
  <si>
    <t>Product_094H6</t>
  </si>
  <si>
    <t>K0CV0R</t>
  </si>
  <si>
    <t>7EY,UZJ</t>
  </si>
  <si>
    <t>46368HN8</t>
  </si>
  <si>
    <t>Product_69POI</t>
  </si>
  <si>
    <t>14x5x9 cm</t>
  </si>
  <si>
    <t>34FG64</t>
  </si>
  <si>
    <t>W5C,AWA</t>
  </si>
  <si>
    <t>UX152I22</t>
  </si>
  <si>
    <t>Product_O51LB</t>
  </si>
  <si>
    <t>7x11x9 cm</t>
  </si>
  <si>
    <t>GU7S06</t>
  </si>
  <si>
    <t>ZL0,FBM</t>
  </si>
  <si>
    <t>18ZEKT38</t>
  </si>
  <si>
    <t>Product_UMZGY</t>
  </si>
  <si>
    <t>8x20x17 cm</t>
  </si>
  <si>
    <t>QV2PK4</t>
  </si>
  <si>
    <t>SAA,SBT</t>
  </si>
  <si>
    <t>RBCC3P9R</t>
  </si>
  <si>
    <t>Product_JVTEF</t>
  </si>
  <si>
    <t>5x9x9 cm</t>
  </si>
  <si>
    <t>36MQZM</t>
  </si>
  <si>
    <t>A10,63L</t>
  </si>
  <si>
    <t>W8SG3KM7</t>
  </si>
  <si>
    <t>Product_ZAH7A</t>
  </si>
  <si>
    <t>16x17x7 cm</t>
  </si>
  <si>
    <t>I7W7KM</t>
  </si>
  <si>
    <t>FA5,GIT</t>
  </si>
  <si>
    <t>8JVL36A4</t>
  </si>
  <si>
    <t>Product_DMAXZ</t>
  </si>
  <si>
    <t>11x12x8 cm</t>
  </si>
  <si>
    <t>VDMW8E</t>
  </si>
  <si>
    <t>YFN,T8S</t>
  </si>
  <si>
    <t>4NUY7G3E</t>
  </si>
  <si>
    <t>Product_2JNTX</t>
  </si>
  <si>
    <t>15x19x17 cm</t>
  </si>
  <si>
    <t>JYXCTD</t>
  </si>
  <si>
    <t>ZMM,0BT</t>
  </si>
  <si>
    <t>KCY82NWC</t>
  </si>
  <si>
    <t>Product_YGUQY</t>
  </si>
  <si>
    <t>15x16x12 cm</t>
  </si>
  <si>
    <t>80AZZK</t>
  </si>
  <si>
    <t>OBT,G7M</t>
  </si>
  <si>
    <t>HJHYZ9LJ</t>
  </si>
  <si>
    <t>Product_87725</t>
  </si>
  <si>
    <t>HIZ4D4</t>
  </si>
  <si>
    <t>EHU,0W3</t>
  </si>
  <si>
    <t>UAOJP7DQ</t>
  </si>
  <si>
    <t>Product_P68FA</t>
  </si>
  <si>
    <t>10x13x16 cm</t>
  </si>
  <si>
    <t>D6N6MX</t>
  </si>
  <si>
    <t>NVC,KD2</t>
  </si>
  <si>
    <t>0S6BCSZQ</t>
  </si>
  <si>
    <t>Product_2YZ6B</t>
  </si>
  <si>
    <t>M2V3EU</t>
  </si>
  <si>
    <t>7CH,AE5</t>
  </si>
  <si>
    <t>JVKYDKF4</t>
  </si>
  <si>
    <t>Product_ILCM6</t>
  </si>
  <si>
    <t>7x13x7 cm</t>
  </si>
  <si>
    <t>DWNTN0</t>
  </si>
  <si>
    <t>BZZ,PZI</t>
  </si>
  <si>
    <t>T0ANW8UK</t>
  </si>
  <si>
    <t>Product_IWI8S</t>
  </si>
  <si>
    <t>IAY51C</t>
  </si>
  <si>
    <t>KNG,2IN</t>
  </si>
  <si>
    <t>1QATNWUN</t>
  </si>
  <si>
    <t>Product_BG1MW</t>
  </si>
  <si>
    <t>20x14x6 cm</t>
  </si>
  <si>
    <t>50WU2E</t>
  </si>
  <si>
    <t>VS8,8SV</t>
  </si>
  <si>
    <t>SS1QKRGE</t>
  </si>
  <si>
    <t>Product_7V6P0</t>
  </si>
  <si>
    <t>O7F29L</t>
  </si>
  <si>
    <t>1AY,S0D</t>
  </si>
  <si>
    <t>ROZTM6KM</t>
  </si>
  <si>
    <t>Product_AJ059</t>
  </si>
  <si>
    <t>13x17x7 cm</t>
  </si>
  <si>
    <t>UFVX5H</t>
  </si>
  <si>
    <t>OYY,LSK</t>
  </si>
  <si>
    <t>F8LCGA15</t>
  </si>
  <si>
    <t>Product_QY5FK</t>
  </si>
  <si>
    <t>17x14x10 cm</t>
  </si>
  <si>
    <t>ZRC31W</t>
  </si>
  <si>
    <t>7O6,DMF</t>
  </si>
  <si>
    <t>K7BL2F7K</t>
  </si>
  <si>
    <t>Product_EEEQ3</t>
  </si>
  <si>
    <t>LGENR6</t>
  </si>
  <si>
    <t>AYH,TSP</t>
  </si>
  <si>
    <t>WF2LBYV5</t>
  </si>
  <si>
    <t>Product_RBS2S</t>
  </si>
  <si>
    <t>Y2DSZF</t>
  </si>
  <si>
    <t>L46,QI3</t>
  </si>
  <si>
    <t>G8C19718</t>
  </si>
  <si>
    <t>Product_6CZ3S</t>
  </si>
  <si>
    <t>20x15x20 cm</t>
  </si>
  <si>
    <t>LADZ5U</t>
  </si>
  <si>
    <t>1US,UDB</t>
  </si>
  <si>
    <t>5I3T8DV9</t>
  </si>
  <si>
    <t>Product_M39RN</t>
  </si>
  <si>
    <t>15x9x11 cm</t>
  </si>
  <si>
    <t>3UXTF5</t>
  </si>
  <si>
    <t>YJ1,5SX</t>
  </si>
  <si>
    <t>433RTCN3</t>
  </si>
  <si>
    <t>Product_HF160</t>
  </si>
  <si>
    <t>7x19x14 cm</t>
  </si>
  <si>
    <t>TU0DMN</t>
  </si>
  <si>
    <t>LAY,DTN</t>
  </si>
  <si>
    <t>B6BPG08M</t>
  </si>
  <si>
    <t>Product_MO1HP</t>
  </si>
  <si>
    <t>6x7x5 cm</t>
  </si>
  <si>
    <t>X4RKRM</t>
  </si>
  <si>
    <t>F3K,LCG</t>
  </si>
  <si>
    <t>60QQM73E</t>
  </si>
  <si>
    <t>Product_T7AH5</t>
  </si>
  <si>
    <t>16x16x17 cm</t>
  </si>
  <si>
    <t>VK9B9P</t>
  </si>
  <si>
    <t>9XY,58C</t>
  </si>
  <si>
    <t>24848W6G</t>
  </si>
  <si>
    <t>Product_2WPX3</t>
  </si>
  <si>
    <t>17x9x16 cm</t>
  </si>
  <si>
    <t>EIUYI3</t>
  </si>
  <si>
    <t>M5N,6SE</t>
  </si>
  <si>
    <t>RD3QPN2V</t>
  </si>
  <si>
    <t>Product_NUBQ1</t>
  </si>
  <si>
    <t>USBTBW</t>
  </si>
  <si>
    <t>ACJ,GJM</t>
  </si>
  <si>
    <t>6YU43WP5</t>
  </si>
  <si>
    <t>Product_RV65G</t>
  </si>
  <si>
    <t>BL40RX</t>
  </si>
  <si>
    <t>F2M,6QP</t>
  </si>
  <si>
    <t>QD9CBS9S</t>
  </si>
  <si>
    <t>Product_KKAGF</t>
  </si>
  <si>
    <t>17x18x13 cm</t>
  </si>
  <si>
    <t>Y5PTZK</t>
  </si>
  <si>
    <t>QJL,R2R</t>
  </si>
  <si>
    <t>78R5KO35</t>
  </si>
  <si>
    <t>Product_XLW10</t>
  </si>
  <si>
    <t>CJQ0Q1</t>
  </si>
  <si>
    <t>Z03,MEV</t>
  </si>
  <si>
    <t>KS93JKET</t>
  </si>
  <si>
    <t>Product_SXMGI</t>
  </si>
  <si>
    <t>15x10x15 cm</t>
  </si>
  <si>
    <t>LUDEHJ</t>
  </si>
  <si>
    <t>FR2,U4R</t>
  </si>
  <si>
    <t>M4EBAUO1</t>
  </si>
  <si>
    <t>Product_IMWJ2</t>
  </si>
  <si>
    <t>9x8x19 cm</t>
  </si>
  <si>
    <t>A104RY</t>
  </si>
  <si>
    <t>FJ6,1MZ</t>
  </si>
  <si>
    <t>RP20R3SU</t>
  </si>
  <si>
    <t>Product_ATOPF</t>
  </si>
  <si>
    <t>11x11x12 cm</t>
  </si>
  <si>
    <t>ZFPH82</t>
  </si>
  <si>
    <t>H75,1D2</t>
  </si>
  <si>
    <t>IIAUSPXX</t>
  </si>
  <si>
    <t>Product_2IDBQ</t>
  </si>
  <si>
    <t>12x8x14 cm</t>
  </si>
  <si>
    <t>DYTI0Q</t>
  </si>
  <si>
    <t>FUG,WLZ</t>
  </si>
  <si>
    <t>HS0CPMNE</t>
  </si>
  <si>
    <t>Product_ZJ4XJ</t>
  </si>
  <si>
    <t>JTF1TP</t>
  </si>
  <si>
    <t>QLS,J6Y</t>
  </si>
  <si>
    <t>OS21D933</t>
  </si>
  <si>
    <t>Product_1D9IW</t>
  </si>
  <si>
    <t>QD8M6S</t>
  </si>
  <si>
    <t>5TW,3AN</t>
  </si>
  <si>
    <t>SN0JARBR</t>
  </si>
  <si>
    <t>Product_VXVML</t>
  </si>
  <si>
    <t>16x13x7 cm</t>
  </si>
  <si>
    <t>0VKUNO</t>
  </si>
  <si>
    <t>HCU,LZX</t>
  </si>
  <si>
    <t>U0MXQND7</t>
  </si>
  <si>
    <t>Product_ISXH9</t>
  </si>
  <si>
    <t>79UWPN</t>
  </si>
  <si>
    <t>16N,RK7</t>
  </si>
  <si>
    <t>MTMQI8UO</t>
  </si>
  <si>
    <t>Product_L244L</t>
  </si>
  <si>
    <t>18x15x12 cm</t>
  </si>
  <si>
    <t>VUG5N7</t>
  </si>
  <si>
    <t>KM7,FNE</t>
  </si>
  <si>
    <t>4JTMQEVF</t>
  </si>
  <si>
    <t>Product_ZAO9X</t>
  </si>
  <si>
    <t>MN9D7L</t>
  </si>
  <si>
    <t>XKO,UKL</t>
  </si>
  <si>
    <t>PPPJ9TZD</t>
  </si>
  <si>
    <t>Product_HL758</t>
  </si>
  <si>
    <t>8x17x5 cm</t>
  </si>
  <si>
    <t>OIYHQT</t>
  </si>
  <si>
    <t>QCY,J51</t>
  </si>
  <si>
    <t>09CG0WNV</t>
  </si>
  <si>
    <t>Product_45XB3</t>
  </si>
  <si>
    <t>19x20x7 cm</t>
  </si>
  <si>
    <t>U7JO5Y</t>
  </si>
  <si>
    <t>6X4,F87</t>
  </si>
  <si>
    <t>CA3SC8IS</t>
  </si>
  <si>
    <t>Product_J597I</t>
  </si>
  <si>
    <t>15x14x12 cm</t>
  </si>
  <si>
    <t>W04SD7</t>
  </si>
  <si>
    <t>MNY,Q85</t>
  </si>
  <si>
    <t>EOB6LJ3J</t>
  </si>
  <si>
    <t>Product_AFCB5</t>
  </si>
  <si>
    <t>AEPIZA</t>
  </si>
  <si>
    <t>L87,T3C</t>
  </si>
  <si>
    <t>Y1DH4O18</t>
  </si>
  <si>
    <t>Product_RK88C</t>
  </si>
  <si>
    <t>I0OVP4</t>
  </si>
  <si>
    <t>1GP,IAD</t>
  </si>
  <si>
    <t>EHG4WUJA</t>
  </si>
  <si>
    <t>Product_V1COH</t>
  </si>
  <si>
    <t>053ZAS</t>
  </si>
  <si>
    <t>RUU,XUR</t>
  </si>
  <si>
    <t>VTN9WPCV</t>
  </si>
  <si>
    <t>Product_1ZGVZ</t>
  </si>
  <si>
    <t>12x9x14 cm</t>
  </si>
  <si>
    <t>JCCRLT</t>
  </si>
  <si>
    <t>9A7,DJM</t>
  </si>
  <si>
    <t>8W80BA8D</t>
  </si>
  <si>
    <t>Product_A8CAK</t>
  </si>
  <si>
    <t>HINI9H</t>
  </si>
  <si>
    <t>Y4Z,1O8</t>
  </si>
  <si>
    <t>9Y3PP07U</t>
  </si>
  <si>
    <t>Product_AO5MQ</t>
  </si>
  <si>
    <t>12x15x16 cm</t>
  </si>
  <si>
    <t>C5I04K</t>
  </si>
  <si>
    <t>T7M,3R5</t>
  </si>
  <si>
    <t>FYKLECQC</t>
  </si>
  <si>
    <t>Product_XQWLR</t>
  </si>
  <si>
    <t>6BBESP</t>
  </si>
  <si>
    <t>FWN,NZU</t>
  </si>
  <si>
    <t>K2J2QLAX</t>
  </si>
  <si>
    <t>Product_PCEGW</t>
  </si>
  <si>
    <t>18x6x17 cm</t>
  </si>
  <si>
    <t>HJ0BVE</t>
  </si>
  <si>
    <t>67T,UWS</t>
  </si>
  <si>
    <t>HCQE3KYE</t>
  </si>
  <si>
    <t>Product_V5E94</t>
  </si>
  <si>
    <t>9x14x6 cm</t>
  </si>
  <si>
    <t>NTKCVK</t>
  </si>
  <si>
    <t>JLW,9DF</t>
  </si>
  <si>
    <t>T21BEU60</t>
  </si>
  <si>
    <t>Product_8YC9Z</t>
  </si>
  <si>
    <t>17x11x7 cm</t>
  </si>
  <si>
    <t>AGH72J</t>
  </si>
  <si>
    <t>R77,DRM</t>
  </si>
  <si>
    <t>UDGVPFSP</t>
  </si>
  <si>
    <t>Product_NHCDD</t>
  </si>
  <si>
    <t>QWJSIJ</t>
  </si>
  <si>
    <t>UI3,IDK</t>
  </si>
  <si>
    <t>54H0RP8T</t>
  </si>
  <si>
    <t>Product_FZCW6</t>
  </si>
  <si>
    <t>17x17x14 cm</t>
  </si>
  <si>
    <t>BW094R</t>
  </si>
  <si>
    <t>AOB,G0U</t>
  </si>
  <si>
    <t>ITAG2CVJ</t>
  </si>
  <si>
    <t>Product_LLQRO</t>
  </si>
  <si>
    <t>14x15x20 cm</t>
  </si>
  <si>
    <t>UWQSF8</t>
  </si>
  <si>
    <t>IN4,BTE</t>
  </si>
  <si>
    <t>FVRCOSDG</t>
  </si>
  <si>
    <t>Product_QBON0</t>
  </si>
  <si>
    <t>16x12x7 cm</t>
  </si>
  <si>
    <t>VN6735</t>
  </si>
  <si>
    <t>AT1,AB4</t>
  </si>
  <si>
    <t>46F6AK19</t>
  </si>
  <si>
    <t>Product_OA68Y</t>
  </si>
  <si>
    <t>704LB5</t>
  </si>
  <si>
    <t>9KP,FNN</t>
  </si>
  <si>
    <t>OOL5EU7X</t>
  </si>
  <si>
    <t>Product_VGC88</t>
  </si>
  <si>
    <t>IGAG09</t>
  </si>
  <si>
    <t>JZI,VL6</t>
  </si>
  <si>
    <t>F3U2E1XO</t>
  </si>
  <si>
    <t>Product_J2YJH</t>
  </si>
  <si>
    <t>KQXKYX</t>
  </si>
  <si>
    <t>52J,XVG</t>
  </si>
  <si>
    <t>BHH22K83</t>
  </si>
  <si>
    <t>Product_LNQP5</t>
  </si>
  <si>
    <t>LDGA2A</t>
  </si>
  <si>
    <t>RQV,CX2</t>
  </si>
  <si>
    <t>XDGDV0DN</t>
  </si>
  <si>
    <t>Product_FAU2J</t>
  </si>
  <si>
    <t>19x6x7 cm</t>
  </si>
  <si>
    <t>L6PD6O</t>
  </si>
  <si>
    <t>JWW,EJ6</t>
  </si>
  <si>
    <t>KWCTWMRJ</t>
  </si>
  <si>
    <t>Product_XYDUJ</t>
  </si>
  <si>
    <t>20x10x19 cm</t>
  </si>
  <si>
    <t>VH2PL0</t>
  </si>
  <si>
    <t>JXO,XHP</t>
  </si>
  <si>
    <t>IFXB8ZZJ</t>
  </si>
  <si>
    <t>Product_FAWYQ</t>
  </si>
  <si>
    <t>10x20x16 cm</t>
  </si>
  <si>
    <t>XTACTJ</t>
  </si>
  <si>
    <t>5S2,Y0K</t>
  </si>
  <si>
    <t>BRPESHK8</t>
  </si>
  <si>
    <t>Product_JOX1C</t>
  </si>
  <si>
    <t>2CW28Q</t>
  </si>
  <si>
    <t>GPZ,QSW</t>
  </si>
  <si>
    <t>RPM1NATO</t>
  </si>
  <si>
    <t>Product_8D42X</t>
  </si>
  <si>
    <t>13x11x19 cm</t>
  </si>
  <si>
    <t>7I66M4</t>
  </si>
  <si>
    <t>5WC,75U</t>
  </si>
  <si>
    <t>1SN5J1JO</t>
  </si>
  <si>
    <t>Product_T1109</t>
  </si>
  <si>
    <t>VG170R</t>
  </si>
  <si>
    <t>TW9,DIY</t>
  </si>
  <si>
    <t>M1PKLFDP</t>
  </si>
  <si>
    <t>Product_2FR19</t>
  </si>
  <si>
    <t>30G710</t>
  </si>
  <si>
    <t>59V,6RV</t>
  </si>
  <si>
    <t>TTNCWOHE</t>
  </si>
  <si>
    <t>Product_3JWL1</t>
  </si>
  <si>
    <t>9x19x12 cm</t>
  </si>
  <si>
    <t>D51IOK</t>
  </si>
  <si>
    <t>FEO,75J</t>
  </si>
  <si>
    <t>T5YK6OJ1</t>
  </si>
  <si>
    <t>Product_WWG2U</t>
  </si>
  <si>
    <t>G5JUIM</t>
  </si>
  <si>
    <t>N0H,AIY</t>
  </si>
  <si>
    <t>KHYRAKYO</t>
  </si>
  <si>
    <t>Product_XOWWS</t>
  </si>
  <si>
    <t>18x20x16 cm</t>
  </si>
  <si>
    <t>YOX9QG</t>
  </si>
  <si>
    <t>65M,SMP</t>
  </si>
  <si>
    <t>OBSUB1OR</t>
  </si>
  <si>
    <t>Product_6XGDK</t>
  </si>
  <si>
    <t>5x6x8 cm</t>
  </si>
  <si>
    <t>SATUS7</t>
  </si>
  <si>
    <t>EN6,DTX</t>
  </si>
  <si>
    <t>HQK1FT2R</t>
  </si>
  <si>
    <t>Product_JBN52</t>
  </si>
  <si>
    <t>20x15x9 cm</t>
  </si>
  <si>
    <t>ZXJE3I</t>
  </si>
  <si>
    <t>M57,3ZB</t>
  </si>
  <si>
    <t>PI7XB6T7</t>
  </si>
  <si>
    <t>Product_6XCK9</t>
  </si>
  <si>
    <t>15x16x13 cm</t>
  </si>
  <si>
    <t>1WANZ5</t>
  </si>
  <si>
    <t>ZVQ,5EK</t>
  </si>
  <si>
    <t>E9HL2JPM</t>
  </si>
  <si>
    <t>Product_T4YPB</t>
  </si>
  <si>
    <t>7x12x10 cm</t>
  </si>
  <si>
    <t>V65LC4</t>
  </si>
  <si>
    <t>3Q1,ZOD</t>
  </si>
  <si>
    <t>7X85PO4I</t>
  </si>
  <si>
    <t>Product_Z0VXV</t>
  </si>
  <si>
    <t>12x7x20 cm</t>
  </si>
  <si>
    <t>2P51SM</t>
  </si>
  <si>
    <t>B67,ZW8</t>
  </si>
  <si>
    <t>KIE4577Y</t>
  </si>
  <si>
    <t>Product_W6M8E</t>
  </si>
  <si>
    <t>HMLDNC</t>
  </si>
  <si>
    <t>4I1,1EA</t>
  </si>
  <si>
    <t>MO1HRK93</t>
  </si>
  <si>
    <t>Product_R4X7C</t>
  </si>
  <si>
    <t>5x7x13 cm</t>
  </si>
  <si>
    <t>4ELH9A</t>
  </si>
  <si>
    <t>MXA,GVQ</t>
  </si>
  <si>
    <t>9F1DCLZ0</t>
  </si>
  <si>
    <t>Product_HWYY1</t>
  </si>
  <si>
    <t>6x16x13 cm</t>
  </si>
  <si>
    <t>4OEXU4</t>
  </si>
  <si>
    <t>3PC,72K</t>
  </si>
  <si>
    <t>IJAOEJR3</t>
  </si>
  <si>
    <t>Product_WD7RN</t>
  </si>
  <si>
    <t>G2IQVU</t>
  </si>
  <si>
    <t>2Q2,UFN</t>
  </si>
  <si>
    <t>5TI2SK0H</t>
  </si>
  <si>
    <t>Product_NTNAX</t>
  </si>
  <si>
    <t>N46Q6I</t>
  </si>
  <si>
    <t>19X,XFT</t>
  </si>
  <si>
    <t>FK3ULXN7</t>
  </si>
  <si>
    <t>Product_M5KNU</t>
  </si>
  <si>
    <t>7x17x14 cm</t>
  </si>
  <si>
    <t>1FUKIN</t>
  </si>
  <si>
    <t>5B5,T00</t>
  </si>
  <si>
    <t>558VIVL8</t>
  </si>
  <si>
    <t>Product_8AQ5R</t>
  </si>
  <si>
    <t>7x20x20 cm</t>
  </si>
  <si>
    <t>NUIXLL</t>
  </si>
  <si>
    <t>OC0,KR5</t>
  </si>
  <si>
    <t>A6EJNSKE</t>
  </si>
  <si>
    <t>Product_BJCPK</t>
  </si>
  <si>
    <t>9x17x8 cm</t>
  </si>
  <si>
    <t>IMUKQ8</t>
  </si>
  <si>
    <t>MQK,XG2</t>
  </si>
  <si>
    <t>S6OPGDBK</t>
  </si>
  <si>
    <t>Product_RRHMK</t>
  </si>
  <si>
    <t>DSBB3G</t>
  </si>
  <si>
    <t>U21,3RT</t>
  </si>
  <si>
    <t>2XUGKMKL</t>
  </si>
  <si>
    <t>Product_3CCL9</t>
  </si>
  <si>
    <t>10x13x6 cm</t>
  </si>
  <si>
    <t>X3VH58</t>
  </si>
  <si>
    <t>OWK,43G</t>
  </si>
  <si>
    <t>K4DGA248</t>
  </si>
  <si>
    <t>Product_WVBXJ</t>
  </si>
  <si>
    <t>5x16x17 cm</t>
  </si>
  <si>
    <t>N8U5L5</t>
  </si>
  <si>
    <t>5JY,EZ1</t>
  </si>
  <si>
    <t>ZDWJN6TY</t>
  </si>
  <si>
    <t>Product_CBT81</t>
  </si>
  <si>
    <t>Y25MUD</t>
  </si>
  <si>
    <t>SIY,2Q0</t>
  </si>
  <si>
    <t>OT44NNJ1</t>
  </si>
  <si>
    <t>Product_5V4QT</t>
  </si>
  <si>
    <t>7x13x12 cm</t>
  </si>
  <si>
    <t>S77K83</t>
  </si>
  <si>
    <t>PI6,BS5</t>
  </si>
  <si>
    <t>YYZEUU4N</t>
  </si>
  <si>
    <t>Product_HUTNV</t>
  </si>
  <si>
    <t>17x20x19 cm</t>
  </si>
  <si>
    <t>YDB7Y1</t>
  </si>
  <si>
    <t>2KT,JQL</t>
  </si>
  <si>
    <t>49OVKGR8</t>
  </si>
  <si>
    <t>Product_W6U6T</t>
  </si>
  <si>
    <t>QVJO57</t>
  </si>
  <si>
    <t>2HO,1OH</t>
  </si>
  <si>
    <t>32RLXG52</t>
  </si>
  <si>
    <t>Product_C19DW</t>
  </si>
  <si>
    <t>18x14x5 cm</t>
  </si>
  <si>
    <t>Y7CS03</t>
  </si>
  <si>
    <t>JXC,AXQ</t>
  </si>
  <si>
    <t>M5QAKDIB</t>
  </si>
  <si>
    <t>Product_9LF8H</t>
  </si>
  <si>
    <t>TD1OW8</t>
  </si>
  <si>
    <t>7TF,QLK</t>
  </si>
  <si>
    <t>P94AGROY</t>
  </si>
  <si>
    <t>Product_TR1X8</t>
  </si>
  <si>
    <t>11x15x12 cm</t>
  </si>
  <si>
    <t>X0UEIE</t>
  </si>
  <si>
    <t>IUN,6R9</t>
  </si>
  <si>
    <t>6JRTJK80</t>
  </si>
  <si>
    <t>Product_AJQY9</t>
  </si>
  <si>
    <t>7K8HAE</t>
  </si>
  <si>
    <t>MQA,238</t>
  </si>
  <si>
    <t>JH3NNEHL</t>
  </si>
  <si>
    <t>Product_LIQL8</t>
  </si>
  <si>
    <t>M5M8Y1</t>
  </si>
  <si>
    <t>39D,JNW</t>
  </si>
  <si>
    <t>E65XJ20J</t>
  </si>
  <si>
    <t>Product_0GWDU</t>
  </si>
  <si>
    <t>HV9K05</t>
  </si>
  <si>
    <t>Z9G,948</t>
  </si>
  <si>
    <t>COOBBIG3</t>
  </si>
  <si>
    <t>Product_QYVFI</t>
  </si>
  <si>
    <t>QY15S6</t>
  </si>
  <si>
    <t>KNT,M1C</t>
  </si>
  <si>
    <t>K7B0WFHJ</t>
  </si>
  <si>
    <t>Product_5NRJA</t>
  </si>
  <si>
    <t>7EXEKS</t>
  </si>
  <si>
    <t>2ZO,YXO</t>
  </si>
  <si>
    <t>C4CUX2SF</t>
  </si>
  <si>
    <t>Product_BRDW8</t>
  </si>
  <si>
    <t>ATSGZI</t>
  </si>
  <si>
    <t>2PC,M9W</t>
  </si>
  <si>
    <t>KSPCLC85</t>
  </si>
  <si>
    <t>Product_QB983</t>
  </si>
  <si>
    <t>JTLVU1</t>
  </si>
  <si>
    <t>35P,Z35</t>
  </si>
  <si>
    <t>WJN563VU</t>
  </si>
  <si>
    <t>Product_GA41P</t>
  </si>
  <si>
    <t>20x19x15 cm</t>
  </si>
  <si>
    <t>OCXBD6</t>
  </si>
  <si>
    <t>PP8,J38</t>
  </si>
  <si>
    <t>13SRESED</t>
  </si>
  <si>
    <t>Product_H3AFP</t>
  </si>
  <si>
    <t>8x12x6 cm</t>
  </si>
  <si>
    <t>E29L6J</t>
  </si>
  <si>
    <t>1E2,O1W</t>
  </si>
  <si>
    <t>2EIL8CB2</t>
  </si>
  <si>
    <t>Product_P6EKZ</t>
  </si>
  <si>
    <t>13x16x10 cm</t>
  </si>
  <si>
    <t>ZWL3GP</t>
  </si>
  <si>
    <t>H05,D0B</t>
  </si>
  <si>
    <t>G4HPGSQP</t>
  </si>
  <si>
    <t>Product_MWS03</t>
  </si>
  <si>
    <t>18x8x13 cm</t>
  </si>
  <si>
    <t>MYNZU1</t>
  </si>
  <si>
    <t>UDC,M7B</t>
  </si>
  <si>
    <t>5IFWC7PQ</t>
  </si>
  <si>
    <t>Product_CTFUT</t>
  </si>
  <si>
    <t>18x19x16 cm</t>
  </si>
  <si>
    <t>RQP64W</t>
  </si>
  <si>
    <t>P0A,J8L</t>
  </si>
  <si>
    <t>JE00JPN0</t>
  </si>
  <si>
    <t>Product_DF2DX</t>
  </si>
  <si>
    <t>2DWXF4</t>
  </si>
  <si>
    <t>IYR,V5C</t>
  </si>
  <si>
    <t>6HSTZR5C</t>
  </si>
  <si>
    <t>Product_EY6NB</t>
  </si>
  <si>
    <t>18x20x6 cm</t>
  </si>
  <si>
    <t>CZM6BD</t>
  </si>
  <si>
    <t>AHQ,VDP</t>
  </si>
  <si>
    <t>YZ68IA7A</t>
  </si>
  <si>
    <t>Product_48JSJ</t>
  </si>
  <si>
    <t>V3N0QJ</t>
  </si>
  <si>
    <t>6FN,H2H</t>
  </si>
  <si>
    <t>0VVBVNAO</t>
  </si>
  <si>
    <t>Product_3BR1Y</t>
  </si>
  <si>
    <t>7x20x18 cm</t>
  </si>
  <si>
    <t>2JQ411</t>
  </si>
  <si>
    <t>O9C,0AS</t>
  </si>
  <si>
    <t>R75EY2LE</t>
  </si>
  <si>
    <t>Product_9JTQR</t>
  </si>
  <si>
    <t>14x11x7 cm</t>
  </si>
  <si>
    <t>7XP75W</t>
  </si>
  <si>
    <t>E14,QRY</t>
  </si>
  <si>
    <t>Z5MW9SD7</t>
  </si>
  <si>
    <t>Product_XKG0R</t>
  </si>
  <si>
    <t>54PWJF</t>
  </si>
  <si>
    <t>4E5,GHU</t>
  </si>
  <si>
    <t>X2FHKUTD</t>
  </si>
  <si>
    <t>Product_HZ8GW</t>
  </si>
  <si>
    <t>6x10x19 cm</t>
  </si>
  <si>
    <t>FSWB3J</t>
  </si>
  <si>
    <t>AP0,PEA</t>
  </si>
  <si>
    <t>9NLVOTIG</t>
  </si>
  <si>
    <t>Product_7LCVC</t>
  </si>
  <si>
    <t>7x7x15 cm</t>
  </si>
  <si>
    <t>W9XQ15</t>
  </si>
  <si>
    <t>AI0,D2Q</t>
  </si>
  <si>
    <t>NZDAOVKR</t>
  </si>
  <si>
    <t>Product_9PGZE</t>
  </si>
  <si>
    <t>11x20x18 cm</t>
  </si>
  <si>
    <t>OQAHSA</t>
  </si>
  <si>
    <t>K56,08N</t>
  </si>
  <si>
    <t>UXXCAZC7</t>
  </si>
  <si>
    <t>Product_Z049L</t>
  </si>
  <si>
    <t>8x9x15 cm</t>
  </si>
  <si>
    <t>CB3D0E</t>
  </si>
  <si>
    <t>FAJ,CJF</t>
  </si>
  <si>
    <t>43LNAORO</t>
  </si>
  <si>
    <t>Product_AQDCB</t>
  </si>
  <si>
    <t>8x18x16 cm</t>
  </si>
  <si>
    <t>RNHWYN</t>
  </si>
  <si>
    <t>LLL,2WN</t>
  </si>
  <si>
    <t>FJKE3WQP</t>
  </si>
  <si>
    <t>Product_XGNA2</t>
  </si>
  <si>
    <t>19x20x14 cm</t>
  </si>
  <si>
    <t>EAHVIB</t>
  </si>
  <si>
    <t>T5J,Z7X</t>
  </si>
  <si>
    <t>62C0CZF0</t>
  </si>
  <si>
    <t>Product_2RI1M</t>
  </si>
  <si>
    <t>8x5x5 cm</t>
  </si>
  <si>
    <t>148ZYN</t>
  </si>
  <si>
    <t>6RE,ZG5</t>
  </si>
  <si>
    <t>CI2SOXMF</t>
  </si>
  <si>
    <t>Product_4K791</t>
  </si>
  <si>
    <t>4QOP4W</t>
  </si>
  <si>
    <t>2W7,XFG</t>
  </si>
  <si>
    <t>HXVUU9H9</t>
  </si>
  <si>
    <t>Product_GES7F</t>
  </si>
  <si>
    <t>X4CZGA</t>
  </si>
  <si>
    <t>8IK,ATS</t>
  </si>
  <si>
    <t>LD063POO</t>
  </si>
  <si>
    <t>Product_NR1ZH</t>
  </si>
  <si>
    <t>5x8x19 cm</t>
  </si>
  <si>
    <t>VFR7AR</t>
  </si>
  <si>
    <t>0M6,UZL</t>
  </si>
  <si>
    <t>G9DRJP71</t>
  </si>
  <si>
    <t>Product_PEKYP</t>
  </si>
  <si>
    <t>5x19x20 cm</t>
  </si>
  <si>
    <t>MBF3BO</t>
  </si>
  <si>
    <t>8IS,XS3</t>
  </si>
  <si>
    <t>BOOLAWIB</t>
  </si>
  <si>
    <t>Product_1M8WC</t>
  </si>
  <si>
    <t>9x20x16 cm</t>
  </si>
  <si>
    <t>8LQ21S</t>
  </si>
  <si>
    <t>ROJ,6MR</t>
  </si>
  <si>
    <t>PHTJXJ7T</t>
  </si>
  <si>
    <t>Product_7JW82</t>
  </si>
  <si>
    <t>17x5x17 cm</t>
  </si>
  <si>
    <t>GSQ98B</t>
  </si>
  <si>
    <t>G5G,DC2</t>
  </si>
  <si>
    <t>01ECEAJU</t>
  </si>
  <si>
    <t>Product_W3M4W</t>
  </si>
  <si>
    <t>11x9x6 cm</t>
  </si>
  <si>
    <t>RQ9HZT</t>
  </si>
  <si>
    <t>XUG,HHQ</t>
  </si>
  <si>
    <t>VLFURZLM</t>
  </si>
  <si>
    <t>Product_0WA6K</t>
  </si>
  <si>
    <t>SEEK3C</t>
  </si>
  <si>
    <t>0KR,VBI</t>
  </si>
  <si>
    <t>L3XRFRQ5</t>
  </si>
  <si>
    <t>Product_CIYML</t>
  </si>
  <si>
    <t>15x6x20 cm</t>
  </si>
  <si>
    <t>E14730</t>
  </si>
  <si>
    <t>IWC,6LQ</t>
  </si>
  <si>
    <t>OWUOXRAU</t>
  </si>
  <si>
    <t>Product_YWO9M</t>
  </si>
  <si>
    <t>17x5x5 cm</t>
  </si>
  <si>
    <t>AUQCBV</t>
  </si>
  <si>
    <t>HEZ,A37</t>
  </si>
  <si>
    <t>ZXN1IQ99</t>
  </si>
  <si>
    <t>Product_JS2OD</t>
  </si>
  <si>
    <t>04ECE4</t>
  </si>
  <si>
    <t>ZIA,AMT</t>
  </si>
  <si>
    <t>SDIUABJR</t>
  </si>
  <si>
    <t>Product_0HU2D</t>
  </si>
  <si>
    <t>11x7x6 cm</t>
  </si>
  <si>
    <t>89WA7R</t>
  </si>
  <si>
    <t>NBU,Y9X</t>
  </si>
  <si>
    <t>6PM3JX6K</t>
  </si>
  <si>
    <t>Product_0KBB1</t>
  </si>
  <si>
    <t>9x8x8 cm</t>
  </si>
  <si>
    <t>XEFJBC</t>
  </si>
  <si>
    <t>IIQ,74Q</t>
  </si>
  <si>
    <t>CLGCLNQV</t>
  </si>
  <si>
    <t>Product_4WVL5</t>
  </si>
  <si>
    <t>B67RB9</t>
  </si>
  <si>
    <t>KLI,L44</t>
  </si>
  <si>
    <t>G65U297N</t>
  </si>
  <si>
    <t>Product_PASXE</t>
  </si>
  <si>
    <t>6x12x7 cm</t>
  </si>
  <si>
    <t>5A64TO</t>
  </si>
  <si>
    <t>7KK,NKQ</t>
  </si>
  <si>
    <t>U32K7GQ8</t>
  </si>
  <si>
    <t>Product_YJJ32</t>
  </si>
  <si>
    <t>15x17x17 cm</t>
  </si>
  <si>
    <t>2R09FI</t>
  </si>
  <si>
    <t>FRD,A1B</t>
  </si>
  <si>
    <t>J3JISL7M</t>
  </si>
  <si>
    <t>Product_PMQEL</t>
  </si>
  <si>
    <t>19x8x16 cm</t>
  </si>
  <si>
    <t>TCXWGD</t>
  </si>
  <si>
    <t>DUE,3KA</t>
  </si>
  <si>
    <t>VM0T424W</t>
  </si>
  <si>
    <t>Product_LF3AA</t>
  </si>
  <si>
    <t>12x9x13 cm</t>
  </si>
  <si>
    <t>S60YSH</t>
  </si>
  <si>
    <t>F15,GE1</t>
  </si>
  <si>
    <t>WSS60FCM</t>
  </si>
  <si>
    <t>Product_SX1FI</t>
  </si>
  <si>
    <t>13x11x7 cm</t>
  </si>
  <si>
    <t>26CITT</t>
  </si>
  <si>
    <t>OEW,3IZ</t>
  </si>
  <si>
    <t>ZHTVQKAT</t>
  </si>
  <si>
    <t>Product_X7KSG</t>
  </si>
  <si>
    <t>20x17x7 cm</t>
  </si>
  <si>
    <t>ATVY26</t>
  </si>
  <si>
    <t>B85,Z3O</t>
  </si>
  <si>
    <t>AVZKBFB9</t>
  </si>
  <si>
    <t>Product_IGTJK</t>
  </si>
  <si>
    <t>10x12x12 cm</t>
  </si>
  <si>
    <t>UVFS2L</t>
  </si>
  <si>
    <t>4US,MYX</t>
  </si>
  <si>
    <t>AR48JWYD</t>
  </si>
  <si>
    <t>Product_VPBGW</t>
  </si>
  <si>
    <t>20x6x16 cm</t>
  </si>
  <si>
    <t>3AXWSB</t>
  </si>
  <si>
    <t>AGB,JEO</t>
  </si>
  <si>
    <t>DGRFXMKG</t>
  </si>
  <si>
    <t>Product_GE9F6</t>
  </si>
  <si>
    <t>18x10x11 cm</t>
  </si>
  <si>
    <t>68TL71</t>
  </si>
  <si>
    <t>SHJ,BBM</t>
  </si>
  <si>
    <t>X7RF5TZQ</t>
  </si>
  <si>
    <t>Product_O2MB3</t>
  </si>
  <si>
    <t>14x6x12 cm</t>
  </si>
  <si>
    <t>3G6JMO</t>
  </si>
  <si>
    <t>LR2,H0Y</t>
  </si>
  <si>
    <t>DAKZE64H</t>
  </si>
  <si>
    <t>Product_EVEP9</t>
  </si>
  <si>
    <t>12x8x17 cm</t>
  </si>
  <si>
    <t>H27Y2S</t>
  </si>
  <si>
    <t>EN0,DNC</t>
  </si>
  <si>
    <t>SK5PZSEY</t>
  </si>
  <si>
    <t>Product_M9PAF</t>
  </si>
  <si>
    <t>13x14x20 cm</t>
  </si>
  <si>
    <t>RYMVAJ</t>
  </si>
  <si>
    <t>3O0,UDI</t>
  </si>
  <si>
    <t>4540PD5P</t>
  </si>
  <si>
    <t>Product_KAZGQ</t>
  </si>
  <si>
    <t>QBFVSR</t>
  </si>
  <si>
    <t>VA6,9I0</t>
  </si>
  <si>
    <t>I6RH8X6F</t>
  </si>
  <si>
    <t>Product_CTTQL</t>
  </si>
  <si>
    <t>16x12x14 cm</t>
  </si>
  <si>
    <t>ZQ5YA0</t>
  </si>
  <si>
    <t>S4Z,ZBI</t>
  </si>
  <si>
    <t>NO747H6J</t>
  </si>
  <si>
    <t>Product_PP93W</t>
  </si>
  <si>
    <t>CKL7ZC</t>
  </si>
  <si>
    <t>6CL,8B3</t>
  </si>
  <si>
    <t>53IDT6OU</t>
  </si>
  <si>
    <t>Product_C3ZAM</t>
  </si>
  <si>
    <t>5x15x7 cm</t>
  </si>
  <si>
    <t>WFT62Z</t>
  </si>
  <si>
    <t>DES,L86</t>
  </si>
  <si>
    <t>XSRAB7PJ</t>
  </si>
  <si>
    <t>Product_U6IGI</t>
  </si>
  <si>
    <t>RYV1I0</t>
  </si>
  <si>
    <t>1GM,U64</t>
  </si>
  <si>
    <t>OLSB56PF</t>
  </si>
  <si>
    <t>Product_1PIWF</t>
  </si>
  <si>
    <t>E87SS7</t>
  </si>
  <si>
    <t>RTL,K87</t>
  </si>
  <si>
    <t>DL36BS9D</t>
  </si>
  <si>
    <t>Product_Y3A57</t>
  </si>
  <si>
    <t>I9D4HW</t>
  </si>
  <si>
    <t>GQ2,6SN</t>
  </si>
  <si>
    <t>BW24XIIU</t>
  </si>
  <si>
    <t>Product_S1Q3V</t>
  </si>
  <si>
    <t>16x12x9 cm</t>
  </si>
  <si>
    <t>2931TN</t>
  </si>
  <si>
    <t>7TN,ZHT</t>
  </si>
  <si>
    <t>8UJAJV31</t>
  </si>
  <si>
    <t>Product_CHS0G</t>
  </si>
  <si>
    <t>13x18x19 cm</t>
  </si>
  <si>
    <t>MXJZVK</t>
  </si>
  <si>
    <t>ABU,O2F</t>
  </si>
  <si>
    <t>2PN8AMF8</t>
  </si>
  <si>
    <t>Product_HFCR2</t>
  </si>
  <si>
    <t>15x12x16 cm</t>
  </si>
  <si>
    <t>5DTYID</t>
  </si>
  <si>
    <t>SAH,KQP</t>
  </si>
  <si>
    <t>HE1K90R2</t>
  </si>
  <si>
    <t>Product_43G51</t>
  </si>
  <si>
    <t>B8XW5L</t>
  </si>
  <si>
    <t>35I,6S2</t>
  </si>
  <si>
    <t>QIZVMY46</t>
  </si>
  <si>
    <t>Product_5N6YT</t>
  </si>
  <si>
    <t>6x15x6 cm</t>
  </si>
  <si>
    <t>ZKNPTD</t>
  </si>
  <si>
    <t>3DS,IYG</t>
  </si>
  <si>
    <t>DX8ZW9DR</t>
  </si>
  <si>
    <t>Product_DSZUK</t>
  </si>
  <si>
    <t>LFCVNO</t>
  </si>
  <si>
    <t>RJG,8HD</t>
  </si>
  <si>
    <t>067JODC2</t>
  </si>
  <si>
    <t>Product_C5Z1W</t>
  </si>
  <si>
    <t>MM5BU8</t>
  </si>
  <si>
    <t>OUK,43E</t>
  </si>
  <si>
    <t>CBCY53HB</t>
  </si>
  <si>
    <t>Product_X3PIQ</t>
  </si>
  <si>
    <t>UEFM8W</t>
  </si>
  <si>
    <t>MXH,BM9</t>
  </si>
  <si>
    <t>UBWX07CA</t>
  </si>
  <si>
    <t>Product_06WC7</t>
  </si>
  <si>
    <t>20x20x10 cm</t>
  </si>
  <si>
    <t>VHMB6P</t>
  </si>
  <si>
    <t>X5T,BPT</t>
  </si>
  <si>
    <t>RFFKZWME</t>
  </si>
  <si>
    <t>Product_1QU9W</t>
  </si>
  <si>
    <t>4KSZNB</t>
  </si>
  <si>
    <t>NGQ,5CH</t>
  </si>
  <si>
    <t>G9OJ29T3</t>
  </si>
  <si>
    <t>Product_WR90F</t>
  </si>
  <si>
    <t>19x10x15 cm</t>
  </si>
  <si>
    <t>HSTICU</t>
  </si>
  <si>
    <t>5BS,T00</t>
  </si>
  <si>
    <t>U3JRUT1S</t>
  </si>
  <si>
    <t>Product_16LW7</t>
  </si>
  <si>
    <t>6x8x13 cm</t>
  </si>
  <si>
    <t>RNMYOQ</t>
  </si>
  <si>
    <t>FWP,YZX</t>
  </si>
  <si>
    <t>Y5NUFIXP</t>
  </si>
  <si>
    <t>Product_Z0ZSB</t>
  </si>
  <si>
    <t>10x13x17 cm</t>
  </si>
  <si>
    <t>PVKZY5</t>
  </si>
  <si>
    <t>FIB,GFB</t>
  </si>
  <si>
    <t>RHX559BH</t>
  </si>
  <si>
    <t>Product_311IK</t>
  </si>
  <si>
    <t>E6GT6J</t>
  </si>
  <si>
    <t>T5M,UR8</t>
  </si>
  <si>
    <t>1E9FEO5O</t>
  </si>
  <si>
    <t>Product_B7W0N</t>
  </si>
  <si>
    <t>16x13x12 cm</t>
  </si>
  <si>
    <t>WCSATJ</t>
  </si>
  <si>
    <t>OS2,2VU</t>
  </si>
  <si>
    <t>OAQZJPT1</t>
  </si>
  <si>
    <t>Product_ULYKG</t>
  </si>
  <si>
    <t>5B5JEG</t>
  </si>
  <si>
    <t>D09,VXJ</t>
  </si>
  <si>
    <t>PHN0LR8K</t>
  </si>
  <si>
    <t>Product_L0W2M</t>
  </si>
  <si>
    <t>16x12x11 cm</t>
  </si>
  <si>
    <t>P8LAAX</t>
  </si>
  <si>
    <t>PPJ,XF6</t>
  </si>
  <si>
    <t>1SPFUKPB</t>
  </si>
  <si>
    <t>Product_FTM9S</t>
  </si>
  <si>
    <t>12x8x9 cm</t>
  </si>
  <si>
    <t>B23PW5</t>
  </si>
  <si>
    <t>OU9,GXP</t>
  </si>
  <si>
    <t>55YX3MX7</t>
  </si>
  <si>
    <t>Product_KKKZE</t>
  </si>
  <si>
    <t>6x9x19 cm</t>
  </si>
  <si>
    <t>LT4N1X</t>
  </si>
  <si>
    <t>GUH,7KW</t>
  </si>
  <si>
    <t>YYPYGZT0</t>
  </si>
  <si>
    <t>Product_T01J3</t>
  </si>
  <si>
    <t>CLJ2S6</t>
  </si>
  <si>
    <t>N7O,MXO</t>
  </si>
  <si>
    <t>HP44Z5MM</t>
  </si>
  <si>
    <t>Product_QFZIA</t>
  </si>
  <si>
    <t>16x5x18 cm</t>
  </si>
  <si>
    <t>L7F7G7</t>
  </si>
  <si>
    <t>GT7,JF1</t>
  </si>
  <si>
    <t>36ZVCMCD</t>
  </si>
  <si>
    <t>Product_CQ1KA</t>
  </si>
  <si>
    <t>10x10x14 cm</t>
  </si>
  <si>
    <t>701PG3</t>
  </si>
  <si>
    <t>AKN,1T9</t>
  </si>
  <si>
    <t>ELO7ISR8</t>
  </si>
  <si>
    <t>Product_13MYP</t>
  </si>
  <si>
    <t>FBSMNY</t>
  </si>
  <si>
    <t>0JD,70T</t>
  </si>
  <si>
    <t>QU4I5MP7</t>
  </si>
  <si>
    <t>Product_DALJV</t>
  </si>
  <si>
    <t>14x15x14 cm</t>
  </si>
  <si>
    <t>AB71HL</t>
  </si>
  <si>
    <t>9CB,Y2Y</t>
  </si>
  <si>
    <t>OW11L4N5</t>
  </si>
  <si>
    <t>Product_I3LCD</t>
  </si>
  <si>
    <t>16x5x5 cm</t>
  </si>
  <si>
    <t>A4EEP2</t>
  </si>
  <si>
    <t>A9E,EMX</t>
  </si>
  <si>
    <t>I7L4UQ9V</t>
  </si>
  <si>
    <t>Product_RDXXQ</t>
  </si>
  <si>
    <t>13x11x14 cm</t>
  </si>
  <si>
    <t>6H5JF6</t>
  </si>
  <si>
    <t>YV6,TM0</t>
  </si>
  <si>
    <t>DT0D1TG6</t>
  </si>
  <si>
    <t>Product_VC4US</t>
  </si>
  <si>
    <t>17x17x16 cm</t>
  </si>
  <si>
    <t>A5GY3R</t>
  </si>
  <si>
    <t>QSE,JWE</t>
  </si>
  <si>
    <t>D0QN3XZ2</t>
  </si>
  <si>
    <t>Product_NMFP7</t>
  </si>
  <si>
    <t>15x9x19 cm</t>
  </si>
  <si>
    <t>ACUMZG</t>
  </si>
  <si>
    <t>9GJ,S3P</t>
  </si>
  <si>
    <t>FPP9YM4L</t>
  </si>
  <si>
    <t>Product_A6GOX</t>
  </si>
  <si>
    <t>13x8x12 cm</t>
  </si>
  <si>
    <t>OLMUHY</t>
  </si>
  <si>
    <t>Z90,0ZO</t>
  </si>
  <si>
    <t>OPPEWGE5</t>
  </si>
  <si>
    <t>Product_IFPE7</t>
  </si>
  <si>
    <t>7x5x17 cm</t>
  </si>
  <si>
    <t>6CMPF3</t>
  </si>
  <si>
    <t>QEW,2KP</t>
  </si>
  <si>
    <t>OCIAZ8X5</t>
  </si>
  <si>
    <t>Product_P3QG7</t>
  </si>
  <si>
    <t>20x5x17 cm</t>
  </si>
  <si>
    <t>98AUI7</t>
  </si>
  <si>
    <t>YUN,DUN</t>
  </si>
  <si>
    <t>PDIG23PU</t>
  </si>
  <si>
    <t>Product_IUUM0</t>
  </si>
  <si>
    <t>AD2SD6</t>
  </si>
  <si>
    <t>HW2,XYB</t>
  </si>
  <si>
    <t>7WSZB6J3</t>
  </si>
  <si>
    <t>Product_WKK75</t>
  </si>
  <si>
    <t>3NZNE4</t>
  </si>
  <si>
    <t>R82,30M</t>
  </si>
  <si>
    <t>5CYZC0Y1</t>
  </si>
  <si>
    <t>Product_EEWOY</t>
  </si>
  <si>
    <t>13x9x13 cm</t>
  </si>
  <si>
    <t>NZJZFB</t>
  </si>
  <si>
    <t>7J1,LCE</t>
  </si>
  <si>
    <t>GI4KH6UI</t>
  </si>
  <si>
    <t>Product_LBNVU</t>
  </si>
  <si>
    <t>0RJC56</t>
  </si>
  <si>
    <t>D0D,Y5I</t>
  </si>
  <si>
    <t>8CW9LA53</t>
  </si>
  <si>
    <t>Product_7E0B5</t>
  </si>
  <si>
    <t>3FZDIA</t>
  </si>
  <si>
    <t>992,9JQ</t>
  </si>
  <si>
    <t>27D0MDZN</t>
  </si>
  <si>
    <t>Product_E6VGL</t>
  </si>
  <si>
    <t>8x8x16 cm</t>
  </si>
  <si>
    <t>6EQNQZ</t>
  </si>
  <si>
    <t>8VN,PQV</t>
  </si>
  <si>
    <t>LW7ZTK9E</t>
  </si>
  <si>
    <t>Product_CH0L6</t>
  </si>
  <si>
    <t>8x16x9 cm</t>
  </si>
  <si>
    <t>LEV74K</t>
  </si>
  <si>
    <t>9J8,NV0</t>
  </si>
  <si>
    <t>TSI4N0MI</t>
  </si>
  <si>
    <t>Product_H8YQV</t>
  </si>
  <si>
    <t>IU5JR3</t>
  </si>
  <si>
    <t>JJR,YMQ</t>
  </si>
  <si>
    <t>BESB4SB0</t>
  </si>
  <si>
    <t>Product_FVOS1</t>
  </si>
  <si>
    <t>X00EZ6</t>
  </si>
  <si>
    <t>STT,MUU</t>
  </si>
  <si>
    <t>PD8V9VJN</t>
  </si>
  <si>
    <t>Product_ARACW</t>
  </si>
  <si>
    <t>14x7x19 cm</t>
  </si>
  <si>
    <t>WBZWET</t>
  </si>
  <si>
    <t>VK5,PA8</t>
  </si>
  <si>
    <t>EYTXTN56</t>
  </si>
  <si>
    <t>Product_BHVW2</t>
  </si>
  <si>
    <t>15x20x12 cm</t>
  </si>
  <si>
    <t>Q4HAO1</t>
  </si>
  <si>
    <t>NXB,G3L</t>
  </si>
  <si>
    <t>CK24H1Z0</t>
  </si>
  <si>
    <t>Product_KWRHS</t>
  </si>
  <si>
    <t>5x10x16 cm</t>
  </si>
  <si>
    <t>JN42C6</t>
  </si>
  <si>
    <t>LTX,GML</t>
  </si>
  <si>
    <t>A5RDDN5U</t>
  </si>
  <si>
    <t>Product_N4H26</t>
  </si>
  <si>
    <t>18x14x20 cm</t>
  </si>
  <si>
    <t>5A69JL</t>
  </si>
  <si>
    <t>O9S,HTP</t>
  </si>
  <si>
    <t>2BISQJ56</t>
  </si>
  <si>
    <t>Product_4H5JW</t>
  </si>
  <si>
    <t>20x12x12 cm</t>
  </si>
  <si>
    <t>Y7TB2S</t>
  </si>
  <si>
    <t>IGH,GTT</t>
  </si>
  <si>
    <t>JV88LNM5</t>
  </si>
  <si>
    <t>Product_UGNE2</t>
  </si>
  <si>
    <t>15x6x14 cm</t>
  </si>
  <si>
    <t>QQTA4S</t>
  </si>
  <si>
    <t>7UK,OOA</t>
  </si>
  <si>
    <t>2J6Q2C3K</t>
  </si>
  <si>
    <t>Product_1PO5W</t>
  </si>
  <si>
    <t>ATBX8T</t>
  </si>
  <si>
    <t>K0Q,M9N</t>
  </si>
  <si>
    <t>2DT64VCN</t>
  </si>
  <si>
    <t>Product_0BEY4</t>
  </si>
  <si>
    <t>10x9x5 cm</t>
  </si>
  <si>
    <t>GA0445</t>
  </si>
  <si>
    <t>PPL,MVH</t>
  </si>
  <si>
    <t>J18JZHRU</t>
  </si>
  <si>
    <t>Product_601AN</t>
  </si>
  <si>
    <t>7x7x20 cm</t>
  </si>
  <si>
    <t>4ZSCRM</t>
  </si>
  <si>
    <t>QI2,I6F</t>
  </si>
  <si>
    <t>C3P9O0VN</t>
  </si>
  <si>
    <t>Product_DGQV1</t>
  </si>
  <si>
    <t>20x15x6 cm</t>
  </si>
  <si>
    <t>W1UPEO</t>
  </si>
  <si>
    <t>OGO,A7O</t>
  </si>
  <si>
    <t>5U6D5VU1</t>
  </si>
  <si>
    <t>Product_9MJQ2</t>
  </si>
  <si>
    <t>17x8x10 cm</t>
  </si>
  <si>
    <t>8HQLBT</t>
  </si>
  <si>
    <t>M11,HVX</t>
  </si>
  <si>
    <t>15HZEL4H</t>
  </si>
  <si>
    <t>Product_AQ1TR</t>
  </si>
  <si>
    <t>35B2ZK</t>
  </si>
  <si>
    <t>EX2,J57</t>
  </si>
  <si>
    <t>P15NDN3W</t>
  </si>
  <si>
    <t>Product_2MJAT</t>
  </si>
  <si>
    <t>15x5x20 cm</t>
  </si>
  <si>
    <t>FRURYO</t>
  </si>
  <si>
    <t>7OJ,TYW</t>
  </si>
  <si>
    <t>60834AEX</t>
  </si>
  <si>
    <t>Product_6SEHQ</t>
  </si>
  <si>
    <t>IEFHF6</t>
  </si>
  <si>
    <t>6Q2,1T4</t>
  </si>
  <si>
    <t>J1SK78M5</t>
  </si>
  <si>
    <t>Product_P6X5S</t>
  </si>
  <si>
    <t>14x10x20 cm</t>
  </si>
  <si>
    <t>AFD8GQ</t>
  </si>
  <si>
    <t>CZX,5X9</t>
  </si>
  <si>
    <t>5HY8QBSV</t>
  </si>
  <si>
    <t>Product_OFHMR</t>
  </si>
  <si>
    <t>4AL6B0</t>
  </si>
  <si>
    <t>XJG,7QE</t>
  </si>
  <si>
    <t>DC1WBX67</t>
  </si>
  <si>
    <t>Product_FTBF4</t>
  </si>
  <si>
    <t>13x7x17 cm</t>
  </si>
  <si>
    <t>L4IFYP</t>
  </si>
  <si>
    <t>AMU,P91</t>
  </si>
  <si>
    <t>6D6TJOYW</t>
  </si>
  <si>
    <t>Product_E3KFI</t>
  </si>
  <si>
    <t>16x18x7 cm</t>
  </si>
  <si>
    <t>INUFE9</t>
  </si>
  <si>
    <t>22Q,SOM</t>
  </si>
  <si>
    <t>TBOLJV8O</t>
  </si>
  <si>
    <t>Product_7228K</t>
  </si>
  <si>
    <t>A2MO83</t>
  </si>
  <si>
    <t>VTO,MJ2</t>
  </si>
  <si>
    <t>NKDBFW0E</t>
  </si>
  <si>
    <t>Product_JDTG4</t>
  </si>
  <si>
    <t>5x15x16 cm</t>
  </si>
  <si>
    <t>UL94DP</t>
  </si>
  <si>
    <t>ZXY,QSB</t>
  </si>
  <si>
    <t>2C6WV76S</t>
  </si>
  <si>
    <t>Product_EXC04</t>
  </si>
  <si>
    <t>10x9x12 cm</t>
  </si>
  <si>
    <t>CHE80S</t>
  </si>
  <si>
    <t>BR5,7V1</t>
  </si>
  <si>
    <t>OQQQ0XI5</t>
  </si>
  <si>
    <t>Product_9DSAV</t>
  </si>
  <si>
    <t>13x15x8 cm</t>
  </si>
  <si>
    <t>LX9VOE</t>
  </si>
  <si>
    <t>LFD,F6S</t>
  </si>
  <si>
    <t>RI3LCSBN</t>
  </si>
  <si>
    <t>Product_JLE0Y</t>
  </si>
  <si>
    <t>13x5x16 cm</t>
  </si>
  <si>
    <t>5P2TAJ</t>
  </si>
  <si>
    <t>TOP,UFU</t>
  </si>
  <si>
    <t>TC8Y4DL2</t>
  </si>
  <si>
    <t>Product_WDBGM</t>
  </si>
  <si>
    <t>14x17x18 cm</t>
  </si>
  <si>
    <t>5W2SRQ</t>
  </si>
  <si>
    <t>19Q,ERQ</t>
  </si>
  <si>
    <t>RSTRZHMO</t>
  </si>
  <si>
    <t>Product_MWVDV</t>
  </si>
  <si>
    <t>5x8x12 cm</t>
  </si>
  <si>
    <t>13F2O9</t>
  </si>
  <si>
    <t>Z51,07C</t>
  </si>
  <si>
    <t>4A5P31XE</t>
  </si>
  <si>
    <t>Product_LUHIZ</t>
  </si>
  <si>
    <t>19x5x10 cm</t>
  </si>
  <si>
    <t>595GYS</t>
  </si>
  <si>
    <t>UTJ,93A</t>
  </si>
  <si>
    <t>F01AOBV2</t>
  </si>
  <si>
    <t>Product_BKS5I</t>
  </si>
  <si>
    <t>7x8x20 cm</t>
  </si>
  <si>
    <t>N90DEZ</t>
  </si>
  <si>
    <t>WT6,C8D</t>
  </si>
  <si>
    <t>NJQHA873</t>
  </si>
  <si>
    <t>Product_BGO6R</t>
  </si>
  <si>
    <t>X9YGIH</t>
  </si>
  <si>
    <t>TWB,JIK</t>
  </si>
  <si>
    <t>YI6XHA9F</t>
  </si>
  <si>
    <t>Product_2QTVH</t>
  </si>
  <si>
    <t>XSP4SY</t>
  </si>
  <si>
    <t>X64,EZT</t>
  </si>
  <si>
    <t>C9ORVW7D</t>
  </si>
  <si>
    <t>Product_4H7LB</t>
  </si>
  <si>
    <t>5x10x14 cm</t>
  </si>
  <si>
    <t>YQ8ELU</t>
  </si>
  <si>
    <t>GH4,4PN</t>
  </si>
  <si>
    <t>XHF0VNQX</t>
  </si>
  <si>
    <t>Product_3ZM9Y</t>
  </si>
  <si>
    <t>BD0AH6</t>
  </si>
  <si>
    <t>QOI,LNU</t>
  </si>
  <si>
    <t>0UW0I7QB</t>
  </si>
  <si>
    <t>Product_3HE4J</t>
  </si>
  <si>
    <t>18x6x20 cm</t>
  </si>
  <si>
    <t>MSSQW6</t>
  </si>
  <si>
    <t>EO2,IFV</t>
  </si>
  <si>
    <t>ADCAYPZM</t>
  </si>
  <si>
    <t>Product_ZHNJP</t>
  </si>
  <si>
    <t>QZK3YH</t>
  </si>
  <si>
    <t>T4N,2QA</t>
  </si>
  <si>
    <t>YWU16XN6</t>
  </si>
  <si>
    <t>Product_FPFQF</t>
  </si>
  <si>
    <t>12x5x7 cm</t>
  </si>
  <si>
    <t>5FCZIG</t>
  </si>
  <si>
    <t>3RH,TTI</t>
  </si>
  <si>
    <t>T0KS0V85</t>
  </si>
  <si>
    <t>Product_Q6T9E</t>
  </si>
  <si>
    <t>9x12x16 cm</t>
  </si>
  <si>
    <t>0OEYRK</t>
  </si>
  <si>
    <t>EBG,CGR</t>
  </si>
  <si>
    <t>GS5WHDA7</t>
  </si>
  <si>
    <t>Product_577GS</t>
  </si>
  <si>
    <t>ZRHQCD</t>
  </si>
  <si>
    <t>KG1,LEZ</t>
  </si>
  <si>
    <t>QNZ3PL17</t>
  </si>
  <si>
    <t>Product_GVJ48</t>
  </si>
  <si>
    <t>14x15x11 cm</t>
  </si>
  <si>
    <t>BGO3N2</t>
  </si>
  <si>
    <t>4QO,7IX</t>
  </si>
  <si>
    <t>E4OV9EWJ</t>
  </si>
  <si>
    <t>Product_DEYCV</t>
  </si>
  <si>
    <t>DEVJFI</t>
  </si>
  <si>
    <t>OBJ,U7N</t>
  </si>
  <si>
    <t>PS9EYRDK</t>
  </si>
  <si>
    <t>Product_EN3PI</t>
  </si>
  <si>
    <t>K023T6</t>
  </si>
  <si>
    <t>BWO,N2G</t>
  </si>
  <si>
    <t>Y238D05S</t>
  </si>
  <si>
    <t>Product_CG485</t>
  </si>
  <si>
    <t>Q18STH</t>
  </si>
  <si>
    <t>USL,EAA</t>
  </si>
  <si>
    <t>R0H97DBA</t>
  </si>
  <si>
    <t>Product_X3TWC</t>
  </si>
  <si>
    <t>7x18x16 cm</t>
  </si>
  <si>
    <t>V1AMIO</t>
  </si>
  <si>
    <t>81U,23J</t>
  </si>
  <si>
    <t>WSOI3PXR</t>
  </si>
  <si>
    <t>Product_CUJ0J</t>
  </si>
  <si>
    <t>12x14x10 cm</t>
  </si>
  <si>
    <t>2LSJJE</t>
  </si>
  <si>
    <t>UAB,XPV</t>
  </si>
  <si>
    <t>Y0OTOUG0</t>
  </si>
  <si>
    <t>Product_V7X72</t>
  </si>
  <si>
    <t>19x20x17 cm</t>
  </si>
  <si>
    <t>KNUJR6</t>
  </si>
  <si>
    <t>KRC,LB2</t>
  </si>
  <si>
    <t>JYY4XCYR</t>
  </si>
  <si>
    <t>Product_UW3UY</t>
  </si>
  <si>
    <t>7BOHQQ</t>
  </si>
  <si>
    <t>Q7K,5VU</t>
  </si>
  <si>
    <t>CWTZ37VE</t>
  </si>
  <si>
    <t>Product_MT0R8</t>
  </si>
  <si>
    <t>7x17x18 cm</t>
  </si>
  <si>
    <t>GE2PY5</t>
  </si>
  <si>
    <t>4P3,VIL</t>
  </si>
  <si>
    <t>T670L84S</t>
  </si>
  <si>
    <t>Product_LMRHU</t>
  </si>
  <si>
    <t>12x14x9 cm</t>
  </si>
  <si>
    <t>MCHLPW</t>
  </si>
  <si>
    <t>NP2,6GC</t>
  </si>
  <si>
    <t>EGXPU7YS</t>
  </si>
  <si>
    <t>Product_BQO19</t>
  </si>
  <si>
    <t>9LN1IN</t>
  </si>
  <si>
    <t>LIW,313</t>
  </si>
  <si>
    <t>SRO6D3YJ</t>
  </si>
  <si>
    <t>Product_2OID9</t>
  </si>
  <si>
    <t>18x8x18 cm</t>
  </si>
  <si>
    <t>ZKPBR1</t>
  </si>
  <si>
    <t>SGT,S0P</t>
  </si>
  <si>
    <t>LFYI5HET</t>
  </si>
  <si>
    <t>Product_7DPSG</t>
  </si>
  <si>
    <t>MN5KQ9</t>
  </si>
  <si>
    <t>1F4,OZC</t>
  </si>
  <si>
    <t>JTH2X6SC</t>
  </si>
  <si>
    <t>Product_MUKVX</t>
  </si>
  <si>
    <t>11x17x5 cm</t>
  </si>
  <si>
    <t>O0RQAR</t>
  </si>
  <si>
    <t>HQG,GZY</t>
  </si>
  <si>
    <t>FJHJXBC8</t>
  </si>
  <si>
    <t>Product_3EH7K</t>
  </si>
  <si>
    <t>5x16x18 cm</t>
  </si>
  <si>
    <t>PL15HW</t>
  </si>
  <si>
    <t>11L,W7S</t>
  </si>
  <si>
    <t>397YP7GX</t>
  </si>
  <si>
    <t>Product_621D3</t>
  </si>
  <si>
    <t>11x19x9 cm</t>
  </si>
  <si>
    <t>94RVQO</t>
  </si>
  <si>
    <t>MUG,EAU</t>
  </si>
  <si>
    <t>G78VMH5X</t>
  </si>
  <si>
    <t>Product_HDB3Q</t>
  </si>
  <si>
    <t>20x8x16 cm</t>
  </si>
  <si>
    <t>GH5EKE</t>
  </si>
  <si>
    <t>AR7,R7K</t>
  </si>
  <si>
    <t>8UH6J4H4</t>
  </si>
  <si>
    <t>Product_O0832</t>
  </si>
  <si>
    <t>17x18x17 cm</t>
  </si>
  <si>
    <t>OS1PJC</t>
  </si>
  <si>
    <t>CDD,SCV</t>
  </si>
  <si>
    <t>10NIMHXP</t>
  </si>
  <si>
    <t>Product_3ULXF</t>
  </si>
  <si>
    <t>17x18x20 cm</t>
  </si>
  <si>
    <t>J7WDQO</t>
  </si>
  <si>
    <t>K5D,BNG</t>
  </si>
  <si>
    <t>KCEE2AXF</t>
  </si>
  <si>
    <t>Product_G9MA5</t>
  </si>
  <si>
    <t>14x20x20 cm</t>
  </si>
  <si>
    <t>8K3YIU</t>
  </si>
  <si>
    <t>CYC,U88</t>
  </si>
  <si>
    <t>ZX8GNVOQ</t>
  </si>
  <si>
    <t>Product_ROH1X</t>
  </si>
  <si>
    <t>8YVPEN</t>
  </si>
  <si>
    <t>FCI,9XV</t>
  </si>
  <si>
    <t>5EPR40S1</t>
  </si>
  <si>
    <t>Product_AV0OF</t>
  </si>
  <si>
    <t>20x10x6 cm</t>
  </si>
  <si>
    <t>RUAU4S</t>
  </si>
  <si>
    <t>OPX,0XV</t>
  </si>
  <si>
    <t>36QD3SZE</t>
  </si>
  <si>
    <t>Product_XHVDO</t>
  </si>
  <si>
    <t>2JCNHG</t>
  </si>
  <si>
    <t>3UN,B48</t>
  </si>
  <si>
    <t>25NV4MRH</t>
  </si>
  <si>
    <t>Product_9LX7D</t>
  </si>
  <si>
    <t>18x20x18 cm</t>
  </si>
  <si>
    <t>79RHWG</t>
  </si>
  <si>
    <t>V9G,S3B</t>
  </si>
  <si>
    <t>F430I48V</t>
  </si>
  <si>
    <t>Product_5LZSW</t>
  </si>
  <si>
    <t>D1HD1Z</t>
  </si>
  <si>
    <t>G4Z,HM0</t>
  </si>
  <si>
    <t>XXTNDR81</t>
  </si>
  <si>
    <t>Product_XLF07</t>
  </si>
  <si>
    <t>16x12x17 cm</t>
  </si>
  <si>
    <t>VGMT8K</t>
  </si>
  <si>
    <t>6EZ,TTJ</t>
  </si>
  <si>
    <t>TLMNGF3C</t>
  </si>
  <si>
    <t>Product_A67JC</t>
  </si>
  <si>
    <t>6x7x19 cm</t>
  </si>
  <si>
    <t>7PGWFM</t>
  </si>
  <si>
    <t>KVP,6C2</t>
  </si>
  <si>
    <t>XB6L6BXY</t>
  </si>
  <si>
    <t>Product_SBEPY</t>
  </si>
  <si>
    <t>D4JM0C</t>
  </si>
  <si>
    <t>6LW,QN8</t>
  </si>
  <si>
    <t>63ZGPDIH</t>
  </si>
  <si>
    <t>Product_69SQ0</t>
  </si>
  <si>
    <t>L061OH</t>
  </si>
  <si>
    <t>61I,U7M</t>
  </si>
  <si>
    <t>2WWEI7FZ</t>
  </si>
  <si>
    <t>Product_5EA2R</t>
  </si>
  <si>
    <t>17x12x12 cm</t>
  </si>
  <si>
    <t>73AT11</t>
  </si>
  <si>
    <t>R9A,CCJ</t>
  </si>
  <si>
    <t>1ZTDNPAA</t>
  </si>
  <si>
    <t>Product_1SN38</t>
  </si>
  <si>
    <t>8x7x13 cm</t>
  </si>
  <si>
    <t>YSDG8Q</t>
  </si>
  <si>
    <t>2WD,FH4</t>
  </si>
  <si>
    <t>KHY2UKTI</t>
  </si>
  <si>
    <t>Product_TT7W0</t>
  </si>
  <si>
    <t>OUIO9S</t>
  </si>
  <si>
    <t>7BH,PN1</t>
  </si>
  <si>
    <t>NUEKYQAB</t>
  </si>
  <si>
    <t>Product_G1SIC</t>
  </si>
  <si>
    <t>18x20x7 cm</t>
  </si>
  <si>
    <t>0F9TLR</t>
  </si>
  <si>
    <t>903,SFU</t>
  </si>
  <si>
    <t>0ZZ4GN6L</t>
  </si>
  <si>
    <t>Product_RU60M</t>
  </si>
  <si>
    <t>16x7x8 cm</t>
  </si>
  <si>
    <t>9UIIK1</t>
  </si>
  <si>
    <t>T0Y,EY7</t>
  </si>
  <si>
    <t>VDXP1X82</t>
  </si>
  <si>
    <t>Product_NVL5S</t>
  </si>
  <si>
    <t>14x20x17 cm</t>
  </si>
  <si>
    <t>NNNX5W</t>
  </si>
  <si>
    <t>FRE,Z3O</t>
  </si>
  <si>
    <t>PDQ0T8YI</t>
  </si>
  <si>
    <t>Product_0N1VF</t>
  </si>
  <si>
    <t>16x18x19 cm</t>
  </si>
  <si>
    <t>32J1R9</t>
  </si>
  <si>
    <t>4A8,EWW</t>
  </si>
  <si>
    <t>7O5B1AR0</t>
  </si>
  <si>
    <t>Product_AQVJZ</t>
  </si>
  <si>
    <t>RQME9M</t>
  </si>
  <si>
    <t>NH1,8KQ</t>
  </si>
  <si>
    <t>MVP0P690</t>
  </si>
  <si>
    <t>Product_HCS5R</t>
  </si>
  <si>
    <t>16x5x9 cm</t>
  </si>
  <si>
    <t>3MGUC1</t>
  </si>
  <si>
    <t>U0Y,SIB</t>
  </si>
  <si>
    <t>DHPUE7QX</t>
  </si>
  <si>
    <t>Product_OM43N</t>
  </si>
  <si>
    <t>13x17x9 cm</t>
  </si>
  <si>
    <t>H3348R</t>
  </si>
  <si>
    <t>765,0BT</t>
  </si>
  <si>
    <t>4Q1SQJSZ</t>
  </si>
  <si>
    <t>Product_XBN0W</t>
  </si>
  <si>
    <t>BSYJRJ</t>
  </si>
  <si>
    <t>8FO,9EL</t>
  </si>
  <si>
    <t>64UFTWEE</t>
  </si>
  <si>
    <t>Product_9TEGE</t>
  </si>
  <si>
    <t>UX0ZB5</t>
  </si>
  <si>
    <t>0E3,GVK</t>
  </si>
  <si>
    <t>SGNOE0WP</t>
  </si>
  <si>
    <t>Product_CXYGZ</t>
  </si>
  <si>
    <t>DOEFM0</t>
  </si>
  <si>
    <t>UMS,4K2</t>
  </si>
  <si>
    <t>XJUT1HX1</t>
  </si>
  <si>
    <t>Product_5EFBB</t>
  </si>
  <si>
    <t>20x16x19 cm</t>
  </si>
  <si>
    <t>VN8YX6</t>
  </si>
  <si>
    <t>F5L,I52</t>
  </si>
  <si>
    <t>O1VTYFG5</t>
  </si>
  <si>
    <t>Product_99X4E</t>
  </si>
  <si>
    <t>8x12x5 cm</t>
  </si>
  <si>
    <t>KUHHIU</t>
  </si>
  <si>
    <t>V4G,V05</t>
  </si>
  <si>
    <t>Z9UTBAF6</t>
  </si>
  <si>
    <t>Product_BJI8U</t>
  </si>
  <si>
    <t>15x8x9 cm</t>
  </si>
  <si>
    <t>832GUI</t>
  </si>
  <si>
    <t>A48,MVX</t>
  </si>
  <si>
    <t>5XZD5PXZ</t>
  </si>
  <si>
    <t>Product_HD8WQ</t>
  </si>
  <si>
    <t>1DEFMW</t>
  </si>
  <si>
    <t>QIS,EE3</t>
  </si>
  <si>
    <t>ZMOPEKY5</t>
  </si>
  <si>
    <t>Product_QV842</t>
  </si>
  <si>
    <t>6N3KNQ</t>
  </si>
  <si>
    <t>KMG,9SZ</t>
  </si>
  <si>
    <t>E7JC0T3V</t>
  </si>
  <si>
    <t>Product_MZFT6</t>
  </si>
  <si>
    <t>MEY1C1</t>
  </si>
  <si>
    <t>CP3,N21</t>
  </si>
  <si>
    <t>HQZZAY1S</t>
  </si>
  <si>
    <t>Product_BIKHN</t>
  </si>
  <si>
    <t>8WF2V0</t>
  </si>
  <si>
    <t>7HI,KPP</t>
  </si>
  <si>
    <t>12K61NCN</t>
  </si>
  <si>
    <t>Product_6DQTP</t>
  </si>
  <si>
    <t>95WR6H</t>
  </si>
  <si>
    <t>AZR,Z09</t>
  </si>
  <si>
    <t>UIZKP3JP</t>
  </si>
  <si>
    <t>Product_TOXJ8</t>
  </si>
  <si>
    <t>8CZSJR</t>
  </si>
  <si>
    <t>DI7,3EG</t>
  </si>
  <si>
    <t>7CCLYJIY</t>
  </si>
  <si>
    <t>Product_FBEYF</t>
  </si>
  <si>
    <t>11x12x18 cm</t>
  </si>
  <si>
    <t>V2LETP</t>
  </si>
  <si>
    <t>L1J,IWE</t>
  </si>
  <si>
    <t>C66EZAH2</t>
  </si>
  <si>
    <t>Product_ULEJY</t>
  </si>
  <si>
    <t>08TR0P</t>
  </si>
  <si>
    <t>CEP,GU9</t>
  </si>
  <si>
    <t>PXZV84K3</t>
  </si>
  <si>
    <t>Product_EK3I5</t>
  </si>
  <si>
    <t>PW2PYR</t>
  </si>
  <si>
    <t>AG0,J9G</t>
  </si>
  <si>
    <t>FKA3EN2F</t>
  </si>
  <si>
    <t>Product_JC1AC</t>
  </si>
  <si>
    <t>E94Y4I</t>
  </si>
  <si>
    <t>01E,7MI</t>
  </si>
  <si>
    <t>8ZPL3VGH</t>
  </si>
  <si>
    <t>Product_G6BXE</t>
  </si>
  <si>
    <t>5x19x7 cm</t>
  </si>
  <si>
    <t>0PB1HW</t>
  </si>
  <si>
    <t>IIN,L0K</t>
  </si>
  <si>
    <t>D6Q4HORV</t>
  </si>
  <si>
    <t>Product_4SJS4</t>
  </si>
  <si>
    <t>7DXIK8</t>
  </si>
  <si>
    <t>A2A,OCG</t>
  </si>
  <si>
    <t>69NIA52J</t>
  </si>
  <si>
    <t>Product_W3TOZ</t>
  </si>
  <si>
    <t>E2GYVK</t>
  </si>
  <si>
    <t>DMO,14E</t>
  </si>
  <si>
    <t>7JEAG3GA</t>
  </si>
  <si>
    <t>Product_GB0N7</t>
  </si>
  <si>
    <t>18x6x6 cm</t>
  </si>
  <si>
    <t>C93NIS</t>
  </si>
  <si>
    <t>ASE,IR5</t>
  </si>
  <si>
    <t>XFV6PO7T</t>
  </si>
  <si>
    <t>Product_CJXCX</t>
  </si>
  <si>
    <t>5x8x5 cm</t>
  </si>
  <si>
    <t>291TWN</t>
  </si>
  <si>
    <t>UEP,YI4</t>
  </si>
  <si>
    <t>7T2YDN47</t>
  </si>
  <si>
    <t>Product_PAC3W</t>
  </si>
  <si>
    <t>P5OT1Q</t>
  </si>
  <si>
    <t>HW6,ZLS</t>
  </si>
  <si>
    <t>5MBLP0AH</t>
  </si>
  <si>
    <t>Product_SFSN1</t>
  </si>
  <si>
    <t>0BKDL4</t>
  </si>
  <si>
    <t>HCT,EN1</t>
  </si>
  <si>
    <t>1P6MGSH4</t>
  </si>
  <si>
    <t>Product_NKVS2</t>
  </si>
  <si>
    <t>9x13x16 cm</t>
  </si>
  <si>
    <t>SRG1S7</t>
  </si>
  <si>
    <t>7Y3,HJJ</t>
  </si>
  <si>
    <t>QAZ9Y133</t>
  </si>
  <si>
    <t>Product_J2H8P</t>
  </si>
  <si>
    <t>KW5O9L</t>
  </si>
  <si>
    <t>5EQ,959</t>
  </si>
  <si>
    <t>5KCSLB36</t>
  </si>
  <si>
    <t>Product_D2HPW</t>
  </si>
  <si>
    <t>19x7x20 cm</t>
  </si>
  <si>
    <t>JTWXKN</t>
  </si>
  <si>
    <t>04E,UZY</t>
  </si>
  <si>
    <t>O96AQY0S</t>
  </si>
  <si>
    <t>Product_R0H73</t>
  </si>
  <si>
    <t>NIP3L7</t>
  </si>
  <si>
    <t>CMB,RFV</t>
  </si>
  <si>
    <t>HS60BMCR</t>
  </si>
  <si>
    <t>Product_X7MLI</t>
  </si>
  <si>
    <t>0VZEVA</t>
  </si>
  <si>
    <t>DHF,96U</t>
  </si>
  <si>
    <t>SL9RFWCD</t>
  </si>
  <si>
    <t>Product_XN0PO</t>
  </si>
  <si>
    <t>15x10x13 cm</t>
  </si>
  <si>
    <t>GWRKG1</t>
  </si>
  <si>
    <t>2HX,9JD</t>
  </si>
  <si>
    <t>6UVTAFO6</t>
  </si>
  <si>
    <t>Product_F5P0Y</t>
  </si>
  <si>
    <t>14x10x15 cm</t>
  </si>
  <si>
    <t>HVZSAL</t>
  </si>
  <si>
    <t>3RK,RX0</t>
  </si>
  <si>
    <t>2KI31K67</t>
  </si>
  <si>
    <t>Product_B7EV4</t>
  </si>
  <si>
    <t>QASV1Y</t>
  </si>
  <si>
    <t>RKN,X5E</t>
  </si>
  <si>
    <t>X1V6XXU1</t>
  </si>
  <si>
    <t>Product_6ZAHY</t>
  </si>
  <si>
    <t>2DJ0O8</t>
  </si>
  <si>
    <t>DVC,VS0</t>
  </si>
  <si>
    <t>RJ8M30WR</t>
  </si>
  <si>
    <t>Product_ZMF8M</t>
  </si>
  <si>
    <t>P44BXO</t>
  </si>
  <si>
    <t>VM2,RKP</t>
  </si>
  <si>
    <t>ZUGGVU6B</t>
  </si>
  <si>
    <t>Product_XZ3IN</t>
  </si>
  <si>
    <t>9x16x17 cm</t>
  </si>
  <si>
    <t>OFAZIP</t>
  </si>
  <si>
    <t>QD1,54Y</t>
  </si>
  <si>
    <t>J343GLBZ</t>
  </si>
  <si>
    <t>Product_V2USA</t>
  </si>
  <si>
    <t>8x8x14 cm</t>
  </si>
  <si>
    <t>TQ1FE7</t>
  </si>
  <si>
    <t>QU3,P90</t>
  </si>
  <si>
    <t>MLZMWUUB</t>
  </si>
  <si>
    <t>Product_QXW12</t>
  </si>
  <si>
    <t>8x8x6 cm</t>
  </si>
  <si>
    <t>SCTV8T</t>
  </si>
  <si>
    <t>UUL,30S</t>
  </si>
  <si>
    <t>K8M34HQD</t>
  </si>
  <si>
    <t>Product_1R9WQ</t>
  </si>
  <si>
    <t>E0FR96</t>
  </si>
  <si>
    <t>B35,AY2</t>
  </si>
  <si>
    <t>316XOKKD</t>
  </si>
  <si>
    <t>Product_321YA</t>
  </si>
  <si>
    <t>19x10x17 cm</t>
  </si>
  <si>
    <t>BJKAOO</t>
  </si>
  <si>
    <t>LLW,KK0</t>
  </si>
  <si>
    <t>G39ZGTQ0</t>
  </si>
  <si>
    <t>Product_GZ0PG</t>
  </si>
  <si>
    <t>13x18x8 cm</t>
  </si>
  <si>
    <t>AGGCCY</t>
  </si>
  <si>
    <t>RAA,CYX</t>
  </si>
  <si>
    <t>2NUX3OXZ</t>
  </si>
  <si>
    <t>Product_PJ98N</t>
  </si>
  <si>
    <t>NE8PBW</t>
  </si>
  <si>
    <t>OCX,W9P</t>
  </si>
  <si>
    <t>7QL8AIUG</t>
  </si>
  <si>
    <t>Product_U55LM</t>
  </si>
  <si>
    <t>4MZPQ7</t>
  </si>
  <si>
    <t>1XC,DVW</t>
  </si>
  <si>
    <t>2TRJAV0X</t>
  </si>
  <si>
    <t>Product_1YH2Z</t>
  </si>
  <si>
    <t>V02L2Q</t>
  </si>
  <si>
    <t>OY7,5HU</t>
  </si>
  <si>
    <t>9VE3TA0G</t>
  </si>
  <si>
    <t>Product_W9ECX</t>
  </si>
  <si>
    <t>6T9B2Y</t>
  </si>
  <si>
    <t>PEZ,M70</t>
  </si>
  <si>
    <t>URMX6J8A</t>
  </si>
  <si>
    <t>Product_KFB6X</t>
  </si>
  <si>
    <t>2KB1OY</t>
  </si>
  <si>
    <t>HKL,JQ4</t>
  </si>
  <si>
    <t>7M9UAID8</t>
  </si>
  <si>
    <t>Product_5NJGB</t>
  </si>
  <si>
    <t>H2M215</t>
  </si>
  <si>
    <t>69S,ZT9</t>
  </si>
  <si>
    <t>DTMQFWT2</t>
  </si>
  <si>
    <t>Product_VZXJ3</t>
  </si>
  <si>
    <t>NW2LBS</t>
  </si>
  <si>
    <t>L7Z,1I6</t>
  </si>
  <si>
    <t>ID1HY5ZS</t>
  </si>
  <si>
    <t>Product_O6XHL</t>
  </si>
  <si>
    <t>15x5x18 cm</t>
  </si>
  <si>
    <t>1OGEM2</t>
  </si>
  <si>
    <t>S2P,NK5</t>
  </si>
  <si>
    <t>OBKLN7LW</t>
  </si>
  <si>
    <t>Product_XE0AF</t>
  </si>
  <si>
    <t>4P84XW</t>
  </si>
  <si>
    <t>270,CC8</t>
  </si>
  <si>
    <t>V292LFES</t>
  </si>
  <si>
    <t>Product_SFBJJ</t>
  </si>
  <si>
    <t>20x19x6 cm</t>
  </si>
  <si>
    <t>BFJDHI</t>
  </si>
  <si>
    <t>JTF,3LL</t>
  </si>
  <si>
    <t>73T22GIU</t>
  </si>
  <si>
    <t>Product_NB9M6</t>
  </si>
  <si>
    <t>XH7PFH</t>
  </si>
  <si>
    <t>7C6,KB1</t>
  </si>
  <si>
    <t>2QAVZ8NY</t>
  </si>
  <si>
    <t>Product_VO63M</t>
  </si>
  <si>
    <t>GZ3JP3</t>
  </si>
  <si>
    <t>N09,049</t>
  </si>
  <si>
    <t>HBT3IMR9</t>
  </si>
  <si>
    <t>Product_EHLYI</t>
  </si>
  <si>
    <t>CPR7UH</t>
  </si>
  <si>
    <t>B2Q,6NO</t>
  </si>
  <si>
    <t>7WTNG515</t>
  </si>
  <si>
    <t>Product_HEZ96</t>
  </si>
  <si>
    <t>18x16x13 cm</t>
  </si>
  <si>
    <t>N6BHRZ</t>
  </si>
  <si>
    <t>9OL,KWJ</t>
  </si>
  <si>
    <t>3MK036XO</t>
  </si>
  <si>
    <t>Product_WSTY6</t>
  </si>
  <si>
    <t>4F5N9H</t>
  </si>
  <si>
    <t>4EB,9Y4</t>
  </si>
  <si>
    <t>Q4J2M1VV</t>
  </si>
  <si>
    <t>Product_37C43</t>
  </si>
  <si>
    <t>6Y5J7Z</t>
  </si>
  <si>
    <t>V53,I83</t>
  </si>
  <si>
    <t>SUWUFPZV</t>
  </si>
  <si>
    <t>Product_I295K</t>
  </si>
  <si>
    <t>15x15x14 cm</t>
  </si>
  <si>
    <t>MHMZTL</t>
  </si>
  <si>
    <t>2QP,O0K</t>
  </si>
  <si>
    <t>AOEWLY6U</t>
  </si>
  <si>
    <t>Product_B5K35</t>
  </si>
  <si>
    <t>6x8x14 cm</t>
  </si>
  <si>
    <t>49SW9I</t>
  </si>
  <si>
    <t>3DJ,VW6</t>
  </si>
  <si>
    <t>KY0CA3KK</t>
  </si>
  <si>
    <t>Product_L90GD</t>
  </si>
  <si>
    <t>9x16x9 cm</t>
  </si>
  <si>
    <t>NJQSWS</t>
  </si>
  <si>
    <t>4LB,3SP</t>
  </si>
  <si>
    <t>Z8ZSM89V</t>
  </si>
  <si>
    <t>Product_IN8ZG</t>
  </si>
  <si>
    <t>DPBVKR</t>
  </si>
  <si>
    <t>97M,BMJ</t>
  </si>
  <si>
    <t>TK9ZKEN1</t>
  </si>
  <si>
    <t>Product_RYXCN</t>
  </si>
  <si>
    <t>7x19x7 cm</t>
  </si>
  <si>
    <t>RUQ9M6</t>
  </si>
  <si>
    <t>AEF,BLV</t>
  </si>
  <si>
    <t>CO1JS6M1</t>
  </si>
  <si>
    <t>Product_JR56G</t>
  </si>
  <si>
    <t>ANWHRM</t>
  </si>
  <si>
    <t>Z5Y,4EH</t>
  </si>
  <si>
    <t>2AS4RHU4</t>
  </si>
  <si>
    <t>Product_XHO3U</t>
  </si>
  <si>
    <t>9x7x14 cm</t>
  </si>
  <si>
    <t>YS5AEA</t>
  </si>
  <si>
    <t>64R,JG2</t>
  </si>
  <si>
    <t>TB7KCDHA</t>
  </si>
  <si>
    <t>Product_4TOOM</t>
  </si>
  <si>
    <t>9x15x18 cm</t>
  </si>
  <si>
    <t>WB10OE</t>
  </si>
  <si>
    <t>AFW,6WY</t>
  </si>
  <si>
    <t>KQ1BJ93I</t>
  </si>
  <si>
    <t>Product_T3NCV</t>
  </si>
  <si>
    <t>13x18x5 cm</t>
  </si>
  <si>
    <t>TL36LX</t>
  </si>
  <si>
    <t>V3K,IN6</t>
  </si>
  <si>
    <t>AFFYWOUN</t>
  </si>
  <si>
    <t>Product_3M2A3</t>
  </si>
  <si>
    <t>20x7x13 cm</t>
  </si>
  <si>
    <t>KZACCE</t>
  </si>
  <si>
    <t>DER,RE9</t>
  </si>
  <si>
    <t>NPQ6XU49</t>
  </si>
  <si>
    <t>Product_T8KJO</t>
  </si>
  <si>
    <t>SIGI04</t>
  </si>
  <si>
    <t>6WE,H2H</t>
  </si>
  <si>
    <t>MVA30HX0</t>
  </si>
  <si>
    <t>Product_FZIJD</t>
  </si>
  <si>
    <t>WK4ROU</t>
  </si>
  <si>
    <t>KFV,VR5</t>
  </si>
  <si>
    <t>PD04HPNZ</t>
  </si>
  <si>
    <t>Product_5ILOK</t>
  </si>
  <si>
    <t>RDVM9D</t>
  </si>
  <si>
    <t>NBZ,DSD</t>
  </si>
  <si>
    <t>GVY3O718</t>
  </si>
  <si>
    <t>Product_9T0QA</t>
  </si>
  <si>
    <t>6OMWRI</t>
  </si>
  <si>
    <t>V1B,9EM</t>
  </si>
  <si>
    <t>ZRG0EO8N</t>
  </si>
  <si>
    <t>Product_XPEJT</t>
  </si>
  <si>
    <t>SMSYD7</t>
  </si>
  <si>
    <t>8NV,2BX</t>
  </si>
  <si>
    <t>Z7EYAIA1</t>
  </si>
  <si>
    <t>Product_F27YG</t>
  </si>
  <si>
    <t>SMUN6T</t>
  </si>
  <si>
    <t>2FD,0VC</t>
  </si>
  <si>
    <t>W7OT3GYF</t>
  </si>
  <si>
    <t>Product_RM7OJ</t>
  </si>
  <si>
    <t>18x7x20 cm</t>
  </si>
  <si>
    <t>158QTE</t>
  </si>
  <si>
    <t>ULC,6YK</t>
  </si>
  <si>
    <t>3AZGA318</t>
  </si>
  <si>
    <t>Product_S069O</t>
  </si>
  <si>
    <t>8YTFFU</t>
  </si>
  <si>
    <t>LCW,F5U</t>
  </si>
  <si>
    <t>2GBYVZFN</t>
  </si>
  <si>
    <t>Product_J6L75</t>
  </si>
  <si>
    <t>QPR212</t>
  </si>
  <si>
    <t>HLO,PDI</t>
  </si>
  <si>
    <t>7KH3U290</t>
  </si>
  <si>
    <t>Product_4LELR</t>
  </si>
  <si>
    <t>KIU86P</t>
  </si>
  <si>
    <t>KVT,DDW</t>
  </si>
  <si>
    <t>K9A8M2HG</t>
  </si>
  <si>
    <t>Product_RTY64</t>
  </si>
  <si>
    <t>9x8x12 cm</t>
  </si>
  <si>
    <t>5M687N</t>
  </si>
  <si>
    <t>78Y,ONS</t>
  </si>
  <si>
    <t>GQT9AJI2</t>
  </si>
  <si>
    <t>Product_0SVPA</t>
  </si>
  <si>
    <t>16x12x10 cm</t>
  </si>
  <si>
    <t>M2NX9Y</t>
  </si>
  <si>
    <t>ND4,DD8</t>
  </si>
  <si>
    <t>EUKXVBM9</t>
  </si>
  <si>
    <t>Product_88BKD</t>
  </si>
  <si>
    <t>9x6x15 cm</t>
  </si>
  <si>
    <t>CV2RMX</t>
  </si>
  <si>
    <t>J5X,CO8</t>
  </si>
  <si>
    <t>JLNWFEGF</t>
  </si>
  <si>
    <t>Product_G69XG</t>
  </si>
  <si>
    <t>9x18x15 cm</t>
  </si>
  <si>
    <t>40EK7N</t>
  </si>
  <si>
    <t>WL5,467</t>
  </si>
  <si>
    <t>CEWDVI1V</t>
  </si>
  <si>
    <t>Product_7UY9S</t>
  </si>
  <si>
    <t>A8GNLV</t>
  </si>
  <si>
    <t>3ZT,JW0</t>
  </si>
  <si>
    <t>YUILUUQX</t>
  </si>
  <si>
    <t>Product_HB46V</t>
  </si>
  <si>
    <t>I1KCU2</t>
  </si>
  <si>
    <t>7HQ,0XU</t>
  </si>
  <si>
    <t>L9JTFNLQ</t>
  </si>
  <si>
    <t>Product_SAJW7</t>
  </si>
  <si>
    <t>11x8x18 cm</t>
  </si>
  <si>
    <t>OK0UDF</t>
  </si>
  <si>
    <t>M5S,UR1</t>
  </si>
  <si>
    <t>XKPYAF8X</t>
  </si>
  <si>
    <t>Product_923YQ</t>
  </si>
  <si>
    <t>14x17x19 cm</t>
  </si>
  <si>
    <t>XCWKGQ</t>
  </si>
  <si>
    <t>PUF,4HE</t>
  </si>
  <si>
    <t>0AO0TH7I</t>
  </si>
  <si>
    <t>Product_C47FC</t>
  </si>
  <si>
    <t>10x13x5 cm</t>
  </si>
  <si>
    <t>DBSA4L</t>
  </si>
  <si>
    <t>ONC,TMG</t>
  </si>
  <si>
    <t>DGWBLGFU</t>
  </si>
  <si>
    <t>Product_WMECB</t>
  </si>
  <si>
    <t>7726DS</t>
  </si>
  <si>
    <t>NKW,DMI</t>
  </si>
  <si>
    <t>5ABRGADO</t>
  </si>
  <si>
    <t>Product_OY1CF</t>
  </si>
  <si>
    <t>14x8x9 cm</t>
  </si>
  <si>
    <t>CIKNJ3</t>
  </si>
  <si>
    <t>BLR,WFE</t>
  </si>
  <si>
    <t>UNGCX4YB</t>
  </si>
  <si>
    <t>Product_HVY0P</t>
  </si>
  <si>
    <t>HH7WMQ</t>
  </si>
  <si>
    <t>4IT,1QE</t>
  </si>
  <si>
    <t>HV5NQI07</t>
  </si>
  <si>
    <t>Product_RIRJ3</t>
  </si>
  <si>
    <t>FP0WNC</t>
  </si>
  <si>
    <t>I8C,WR6</t>
  </si>
  <si>
    <t>S1IGCGIU</t>
  </si>
  <si>
    <t>Product_1CL4Y</t>
  </si>
  <si>
    <t>13x19x20 cm</t>
  </si>
  <si>
    <t>N5KQ17</t>
  </si>
  <si>
    <t>RJZ,SPL</t>
  </si>
  <si>
    <t>73PI879T</t>
  </si>
  <si>
    <t>Product_B0A81</t>
  </si>
  <si>
    <t>CAUJP7</t>
  </si>
  <si>
    <t>IWJ,0E5</t>
  </si>
  <si>
    <t>9BCM1I5L</t>
  </si>
  <si>
    <t>Product_XFWKD</t>
  </si>
  <si>
    <t>AK9M1D</t>
  </si>
  <si>
    <t>5VF,DJV</t>
  </si>
  <si>
    <t>YSEZF4SM</t>
  </si>
  <si>
    <t>Product_V99MT</t>
  </si>
  <si>
    <t>18x14x14 cm</t>
  </si>
  <si>
    <t>96SK0O</t>
  </si>
  <si>
    <t>SHZ,R72</t>
  </si>
  <si>
    <t>NN2J23E7</t>
  </si>
  <si>
    <t>Product_49A9L</t>
  </si>
  <si>
    <t>8x20x19 cm</t>
  </si>
  <si>
    <t>XZC4AT</t>
  </si>
  <si>
    <t>1JC,9S7</t>
  </si>
  <si>
    <t>37H8GB8D</t>
  </si>
  <si>
    <t>Product_582H8</t>
  </si>
  <si>
    <t>20x19x11 cm</t>
  </si>
  <si>
    <t>5JZOFD</t>
  </si>
  <si>
    <t>4OQ,SKD</t>
  </si>
  <si>
    <t>XGNF9JEP</t>
  </si>
  <si>
    <t>Product_9LRUQ</t>
  </si>
  <si>
    <t>6x9x16 cm</t>
  </si>
  <si>
    <t>WCX1O1</t>
  </si>
  <si>
    <t>GU4,IKZ</t>
  </si>
  <si>
    <t>TZ333O7B</t>
  </si>
  <si>
    <t>Product_K2D0G</t>
  </si>
  <si>
    <t>14x11x17 cm</t>
  </si>
  <si>
    <t>T7ZRQD</t>
  </si>
  <si>
    <t>1TN,UDH</t>
  </si>
  <si>
    <t>WAZJNW25</t>
  </si>
  <si>
    <t>Product_XTYV7</t>
  </si>
  <si>
    <t>20x16x17 cm</t>
  </si>
  <si>
    <t>2C70ST</t>
  </si>
  <si>
    <t>FIC,X4J</t>
  </si>
  <si>
    <t>PDH3GE9X</t>
  </si>
  <si>
    <t>Product_WA9NY</t>
  </si>
  <si>
    <t>11x19x16 cm</t>
  </si>
  <si>
    <t>FLGLS4</t>
  </si>
  <si>
    <t>8ZE,ZKK</t>
  </si>
  <si>
    <t>6YRTLK39</t>
  </si>
  <si>
    <t>Product_E8CPA</t>
  </si>
  <si>
    <t>1FRAC9</t>
  </si>
  <si>
    <t>WP3,A0Z</t>
  </si>
  <si>
    <t>W3GR8TG1</t>
  </si>
  <si>
    <t>Product_9SQ2S</t>
  </si>
  <si>
    <t>6x10x17 cm</t>
  </si>
  <si>
    <t>VZJ65U</t>
  </si>
  <si>
    <t>1NC,8VW</t>
  </si>
  <si>
    <t>P1VYCNST</t>
  </si>
  <si>
    <t>Product_9F8AG</t>
  </si>
  <si>
    <t>10x16x12 cm</t>
  </si>
  <si>
    <t>307LQ9</t>
  </si>
  <si>
    <t>22L,8GM</t>
  </si>
  <si>
    <t>AJA2UDR0</t>
  </si>
  <si>
    <t>Product_YFUZQ</t>
  </si>
  <si>
    <t>5B8R3Q</t>
  </si>
  <si>
    <t>QHS,ZLY</t>
  </si>
  <si>
    <t>CLQJAYUC</t>
  </si>
  <si>
    <t>Product_CFGXM</t>
  </si>
  <si>
    <t>3XVLN2</t>
  </si>
  <si>
    <t>96H,CCI</t>
  </si>
  <si>
    <t>HOQIF3RP</t>
  </si>
  <si>
    <t>Product_1YUUH</t>
  </si>
  <si>
    <t>12x16x11 cm</t>
  </si>
  <si>
    <t>TC7L0S</t>
  </si>
  <si>
    <t>VLU,9HU</t>
  </si>
  <si>
    <t>UGYI5MTV</t>
  </si>
  <si>
    <t>Product_98DH5</t>
  </si>
  <si>
    <t>75B7B1</t>
  </si>
  <si>
    <t>4RG,1QX</t>
  </si>
  <si>
    <t>5IQBNWAU</t>
  </si>
  <si>
    <t>Product_X3463</t>
  </si>
  <si>
    <t>4F9TKY</t>
  </si>
  <si>
    <t>E07,VCK</t>
  </si>
  <si>
    <t>ODHAIA1F</t>
  </si>
  <si>
    <t>Product_MEVKV</t>
  </si>
  <si>
    <t>8x20x20 cm</t>
  </si>
  <si>
    <t>HL2H1H</t>
  </si>
  <si>
    <t>JWI,QB0</t>
  </si>
  <si>
    <t>QX6389DJ</t>
  </si>
  <si>
    <t>Product_K0GK4</t>
  </si>
  <si>
    <t>13x17x18 cm</t>
  </si>
  <si>
    <t>HLAGNN</t>
  </si>
  <si>
    <t>XVX,QIZ</t>
  </si>
  <si>
    <t>FO5YYUUM</t>
  </si>
  <si>
    <t>Product_2TPXO</t>
  </si>
  <si>
    <t>14x16x14 cm</t>
  </si>
  <si>
    <t>F0KRZS</t>
  </si>
  <si>
    <t>BWX,FCO</t>
  </si>
  <si>
    <t>5ZLJRWPJ</t>
  </si>
  <si>
    <t>Product_H4K80</t>
  </si>
  <si>
    <t>5x14x7 cm</t>
  </si>
  <si>
    <t>Z44F90</t>
  </si>
  <si>
    <t>W99,7Q8</t>
  </si>
  <si>
    <t>1O9OTNXZ</t>
  </si>
  <si>
    <t>Product_ZGQDK</t>
  </si>
  <si>
    <t>18x19x13 cm</t>
  </si>
  <si>
    <t>06PE2H</t>
  </si>
  <si>
    <t>IB1,NVA</t>
  </si>
  <si>
    <t>HLJ0XK6V</t>
  </si>
  <si>
    <t>Product_CY02J</t>
  </si>
  <si>
    <t>4FM2QR</t>
  </si>
  <si>
    <t>DFE,EMC</t>
  </si>
  <si>
    <t>FV04NU6F</t>
  </si>
  <si>
    <t>Product_VZF6Q</t>
  </si>
  <si>
    <t>ADGWOE</t>
  </si>
  <si>
    <t>B80,H5O</t>
  </si>
  <si>
    <t>ZB53V3AG</t>
  </si>
  <si>
    <t>Product_G8DC7</t>
  </si>
  <si>
    <t>14x16x9 cm</t>
  </si>
  <si>
    <t>SJY1N6</t>
  </si>
  <si>
    <t>47R,VXF</t>
  </si>
  <si>
    <t>FHNM1VWR</t>
  </si>
  <si>
    <t>Product_YTY0E</t>
  </si>
  <si>
    <t>18x16x18 cm</t>
  </si>
  <si>
    <t>8HH8E3</t>
  </si>
  <si>
    <t>653,R50</t>
  </si>
  <si>
    <t>GUW6RKOX</t>
  </si>
  <si>
    <t>Product_23XGO</t>
  </si>
  <si>
    <t>DVJP7J</t>
  </si>
  <si>
    <t>47G,CUR</t>
  </si>
  <si>
    <t>7D6QM3LH</t>
  </si>
  <si>
    <t>Product_6SVB6</t>
  </si>
  <si>
    <t>P04AUJ</t>
  </si>
  <si>
    <t>DLC,MJ5</t>
  </si>
  <si>
    <t>KDUN4AUY</t>
  </si>
  <si>
    <t>Product_ROKAT</t>
  </si>
  <si>
    <t>16x5x17 cm</t>
  </si>
  <si>
    <t>TZM661</t>
  </si>
  <si>
    <t>46M,EED</t>
  </si>
  <si>
    <t>JTKD8R8D</t>
  </si>
  <si>
    <t>Product_I5UBK</t>
  </si>
  <si>
    <t>18x14x15 cm</t>
  </si>
  <si>
    <t>QU4ES3</t>
  </si>
  <si>
    <t>06B,4J5</t>
  </si>
  <si>
    <t>29WKXIMQ</t>
  </si>
  <si>
    <t>Product_MRDT2</t>
  </si>
  <si>
    <t>MV8V74</t>
  </si>
  <si>
    <t>DLD,20D</t>
  </si>
  <si>
    <t>CQAVTZ53</t>
  </si>
  <si>
    <t>Product_KXJ2N</t>
  </si>
  <si>
    <t>AYP0XD</t>
  </si>
  <si>
    <t>39V,LLY</t>
  </si>
  <si>
    <t>9CI54Z59</t>
  </si>
  <si>
    <t>Product_AVOPP</t>
  </si>
  <si>
    <t>8x11x9 cm</t>
  </si>
  <si>
    <t>ZBGEUH</t>
  </si>
  <si>
    <t>0UN,CZO</t>
  </si>
  <si>
    <t>A2VSI968</t>
  </si>
  <si>
    <t>Product_QX0T2</t>
  </si>
  <si>
    <t>5x17x9 cm</t>
  </si>
  <si>
    <t>X3KD1P</t>
  </si>
  <si>
    <t>H5F,BXA</t>
  </si>
  <si>
    <t>RKJISTFF</t>
  </si>
  <si>
    <t>Product_O4TDP</t>
  </si>
  <si>
    <t>19x11x10 cm</t>
  </si>
  <si>
    <t>9EX29X</t>
  </si>
  <si>
    <t>ISZ,NGY</t>
  </si>
  <si>
    <t>HZW2C7Y3</t>
  </si>
  <si>
    <t>Product_6B2Y2</t>
  </si>
  <si>
    <t>6x13x20 cm</t>
  </si>
  <si>
    <t>YSL824</t>
  </si>
  <si>
    <t>ZOW,A7I</t>
  </si>
  <si>
    <t>MNNEJLEU</t>
  </si>
  <si>
    <t>Product_7NFO3</t>
  </si>
  <si>
    <t>7x19x11 cm</t>
  </si>
  <si>
    <t>5JUQIM</t>
  </si>
  <si>
    <t>DAP,DAO</t>
  </si>
  <si>
    <t>X3UH34XH</t>
  </si>
  <si>
    <t>Product_JQ36D</t>
  </si>
  <si>
    <t>16x16x15 cm</t>
  </si>
  <si>
    <t>VVQTHA</t>
  </si>
  <si>
    <t>57G,VAX</t>
  </si>
  <si>
    <t>VL64QNPB</t>
  </si>
  <si>
    <t>Product_8Y15F</t>
  </si>
  <si>
    <t>J6SZWQ</t>
  </si>
  <si>
    <t>M6Y,2EG</t>
  </si>
  <si>
    <t>7Y2GW4PG</t>
  </si>
  <si>
    <t>Product_EJYOF</t>
  </si>
  <si>
    <t>19x6x8 cm</t>
  </si>
  <si>
    <t>HSNT9Q</t>
  </si>
  <si>
    <t>RHI,1FT</t>
  </si>
  <si>
    <t>4OZQ43SI</t>
  </si>
  <si>
    <t>Product_2MDIS</t>
  </si>
  <si>
    <t>16x11x13 cm</t>
  </si>
  <si>
    <t>SS1IY3</t>
  </si>
  <si>
    <t>NWY,PL1</t>
  </si>
  <si>
    <t>YWKZJZHV</t>
  </si>
  <si>
    <t>Product_O9M1J</t>
  </si>
  <si>
    <t>20x13x10 cm</t>
  </si>
  <si>
    <t>VTLOHZ</t>
  </si>
  <si>
    <t>Q1U,3HT</t>
  </si>
  <si>
    <t>JTA7Z5Y1</t>
  </si>
  <si>
    <t>Product_H5CT7</t>
  </si>
  <si>
    <t>6x14x18 cm</t>
  </si>
  <si>
    <t>KD5EYA</t>
  </si>
  <si>
    <t>I3O,O76</t>
  </si>
  <si>
    <t>F0W5ISLE</t>
  </si>
  <si>
    <t>Product_21UZY</t>
  </si>
  <si>
    <t>AGEUC0</t>
  </si>
  <si>
    <t>EDW,XT0</t>
  </si>
  <si>
    <t>3H72CEHO</t>
  </si>
  <si>
    <t>Product_2GJAC</t>
  </si>
  <si>
    <t>PKLNIY</t>
  </si>
  <si>
    <t>G6Q,TK7</t>
  </si>
  <si>
    <t>OT72IR39</t>
  </si>
  <si>
    <t>Product_WTA7W</t>
  </si>
  <si>
    <t>12x11x16 cm</t>
  </si>
  <si>
    <t>5BBQ5A</t>
  </si>
  <si>
    <t>5R0,Y6M</t>
  </si>
  <si>
    <t>2S1WMR0I</t>
  </si>
  <si>
    <t>Product_U0AI4</t>
  </si>
  <si>
    <t>11x8x11 cm</t>
  </si>
  <si>
    <t>2Y3WC1</t>
  </si>
  <si>
    <t>IJN,K5Z</t>
  </si>
  <si>
    <t>MRAGB4ES</t>
  </si>
  <si>
    <t>Product_370G0</t>
  </si>
  <si>
    <t>6x20x5 cm</t>
  </si>
  <si>
    <t>C1MY8Y</t>
  </si>
  <si>
    <t>O8L,CXR</t>
  </si>
  <si>
    <t>BWDVH92C</t>
  </si>
  <si>
    <t>Product_NURE8</t>
  </si>
  <si>
    <t>2HIHKU</t>
  </si>
  <si>
    <t>D9Q,KD9</t>
  </si>
  <si>
    <t>ZLN1KQNM</t>
  </si>
  <si>
    <t>Product_GBBXI</t>
  </si>
  <si>
    <t>2CKKUZ</t>
  </si>
  <si>
    <t>YC5,H93</t>
  </si>
  <si>
    <t>U3FRQQPS</t>
  </si>
  <si>
    <t>Product_7IO1X</t>
  </si>
  <si>
    <t>2ZVD0H</t>
  </si>
  <si>
    <t>7OG,T7W</t>
  </si>
  <si>
    <t>Z3073LZJ</t>
  </si>
  <si>
    <t>Product_FHENZ</t>
  </si>
  <si>
    <t>7x13x19 cm</t>
  </si>
  <si>
    <t>6QGMJN</t>
  </si>
  <si>
    <t>Y9M,I88</t>
  </si>
  <si>
    <t>M1ECCYGK</t>
  </si>
  <si>
    <t>Product_90TFQ</t>
  </si>
  <si>
    <t>20x15x10 cm</t>
  </si>
  <si>
    <t>62GQB2</t>
  </si>
  <si>
    <t>KU0,D6L</t>
  </si>
  <si>
    <t>ZA7FXL7R</t>
  </si>
  <si>
    <t>Product_MQVCS</t>
  </si>
  <si>
    <t>C1YZOY</t>
  </si>
  <si>
    <t>WMK,X4K</t>
  </si>
  <si>
    <t>2M7PVGRE</t>
  </si>
  <si>
    <t>Product_CGIZ6</t>
  </si>
  <si>
    <t>9x14x8 cm</t>
  </si>
  <si>
    <t>7JZEPW</t>
  </si>
  <si>
    <t>0WM,1C0</t>
  </si>
  <si>
    <t>WO1T4SPX</t>
  </si>
  <si>
    <t>Product_3VN11</t>
  </si>
  <si>
    <t>19x17x7 cm</t>
  </si>
  <si>
    <t>OHC1I9</t>
  </si>
  <si>
    <t>FVY,XOD</t>
  </si>
  <si>
    <t>XG3OCQNH</t>
  </si>
  <si>
    <t>Product_KYAD4</t>
  </si>
  <si>
    <t>HGYLZB</t>
  </si>
  <si>
    <t>WOR,Z3G</t>
  </si>
  <si>
    <t>RJYJA60O</t>
  </si>
  <si>
    <t>Product_Z6NGU</t>
  </si>
  <si>
    <t>13x6x13 cm</t>
  </si>
  <si>
    <t>AUAGE8</t>
  </si>
  <si>
    <t>JET,5UD</t>
  </si>
  <si>
    <t>AZNTE5L2</t>
  </si>
  <si>
    <t>Product_6HKQN</t>
  </si>
  <si>
    <t>F6MPS4</t>
  </si>
  <si>
    <t>RGH,IJ6</t>
  </si>
  <si>
    <t>1A7SNAJ6</t>
  </si>
  <si>
    <t>Product_L2ONK</t>
  </si>
  <si>
    <t>MGGQGR</t>
  </si>
  <si>
    <t>1TW,6Z5</t>
  </si>
  <si>
    <t>HMTSM3K0</t>
  </si>
  <si>
    <t>Product_UQ773</t>
  </si>
  <si>
    <t>S05XTO</t>
  </si>
  <si>
    <t>CCT,WL0</t>
  </si>
  <si>
    <t>NOCUW89T</t>
  </si>
  <si>
    <t>Product_ZDSQN</t>
  </si>
  <si>
    <t>18x8x16 cm</t>
  </si>
  <si>
    <t>MEJFMI</t>
  </si>
  <si>
    <t>A9B,TNY</t>
  </si>
  <si>
    <t>IM43JCQ8</t>
  </si>
  <si>
    <t>Product_XQT5L</t>
  </si>
  <si>
    <t>8x14x11 cm</t>
  </si>
  <si>
    <t>L1MXFP</t>
  </si>
  <si>
    <t>UGO,YOO</t>
  </si>
  <si>
    <t>63UIKWBQ</t>
  </si>
  <si>
    <t>Product_QLT5A</t>
  </si>
  <si>
    <t>8x5x13 cm</t>
  </si>
  <si>
    <t>QSHVVU</t>
  </si>
  <si>
    <t>VVJ,BHX</t>
  </si>
  <si>
    <t>SS4L628O</t>
  </si>
  <si>
    <t>Product_FSZ9S</t>
  </si>
  <si>
    <t>15x13x19 cm</t>
  </si>
  <si>
    <t>I4ZM71</t>
  </si>
  <si>
    <t>QXR,O7C</t>
  </si>
  <si>
    <t>F710GO2C</t>
  </si>
  <si>
    <t>Product_WSHFS</t>
  </si>
  <si>
    <t>W1H9F0</t>
  </si>
  <si>
    <t>C8Q,AAE</t>
  </si>
  <si>
    <t>BXML3C2P</t>
  </si>
  <si>
    <t>Product_9RPU4</t>
  </si>
  <si>
    <t>20x9x12 cm</t>
  </si>
  <si>
    <t>XPAEBC</t>
  </si>
  <si>
    <t>N65,DGH</t>
  </si>
  <si>
    <t>QGP4PJ9T</t>
  </si>
  <si>
    <t>Product_QOBTX</t>
  </si>
  <si>
    <t>14x20x16 cm</t>
  </si>
  <si>
    <t>J2P30Q</t>
  </si>
  <si>
    <t>BOI,AGX</t>
  </si>
  <si>
    <t>VQQ9XYXZ</t>
  </si>
  <si>
    <t>Product_GKB8O</t>
  </si>
  <si>
    <t>15x5x11 cm</t>
  </si>
  <si>
    <t>I0M5QZ</t>
  </si>
  <si>
    <t>NNW,F1G</t>
  </si>
  <si>
    <t>DPHI3RQS</t>
  </si>
  <si>
    <t>Product_LK3AT</t>
  </si>
  <si>
    <t>11x19x12 cm</t>
  </si>
  <si>
    <t>OFEVSE</t>
  </si>
  <si>
    <t>TN2,6AW</t>
  </si>
  <si>
    <t>YSXX5XTO</t>
  </si>
  <si>
    <t>Product_KTLD7</t>
  </si>
  <si>
    <t>6x16x6 cm</t>
  </si>
  <si>
    <t>ZORJ4J</t>
  </si>
  <si>
    <t>MW0,J6K</t>
  </si>
  <si>
    <t>AC3VY8G6</t>
  </si>
  <si>
    <t>Product_WEEUK</t>
  </si>
  <si>
    <t>12x7x11 cm</t>
  </si>
  <si>
    <t>OSTR71</t>
  </si>
  <si>
    <t>3J1,NT8</t>
  </si>
  <si>
    <t>VTNANCOU</t>
  </si>
  <si>
    <t>Product_E23OC</t>
  </si>
  <si>
    <t>955JF9</t>
  </si>
  <si>
    <t>37D,O5H</t>
  </si>
  <si>
    <t>JIF7OH67</t>
  </si>
  <si>
    <t>Product_EB1EK</t>
  </si>
  <si>
    <t>15x17x16 cm</t>
  </si>
  <si>
    <t>RH2WEV</t>
  </si>
  <si>
    <t>GN9,4QJ</t>
  </si>
  <si>
    <t>R8JAO13Y</t>
  </si>
  <si>
    <t>Product_56RMU</t>
  </si>
  <si>
    <t>6x19x14 cm</t>
  </si>
  <si>
    <t>9Y5HIO</t>
  </si>
  <si>
    <t>O7P,N3F</t>
  </si>
  <si>
    <t>9IURWFBC</t>
  </si>
  <si>
    <t>Product_NN5WD</t>
  </si>
  <si>
    <t>10x18x15 cm</t>
  </si>
  <si>
    <t>PEVKC5</t>
  </si>
  <si>
    <t>O9I,C5D</t>
  </si>
  <si>
    <t>N0Y14NY5</t>
  </si>
  <si>
    <t>Product_R3JI4</t>
  </si>
  <si>
    <t>8x15x12 cm</t>
  </si>
  <si>
    <t>PJKIBX</t>
  </si>
  <si>
    <t>6GC,NBJ</t>
  </si>
  <si>
    <t>26134D11</t>
  </si>
  <si>
    <t>Product_R0VU6</t>
  </si>
  <si>
    <t>NOH4VF</t>
  </si>
  <si>
    <t>1ZM,KYY</t>
  </si>
  <si>
    <t>SVZXPRI0</t>
  </si>
  <si>
    <t>Product_JI2KA</t>
  </si>
  <si>
    <t>TTIETC</t>
  </si>
  <si>
    <t>2QZ,GKG</t>
  </si>
  <si>
    <t>VEVRO1U1</t>
  </si>
  <si>
    <t>Product_ISI4Q</t>
  </si>
  <si>
    <t>9I3U41</t>
  </si>
  <si>
    <t>VI6,9XF</t>
  </si>
  <si>
    <t>LKJY7IIH</t>
  </si>
  <si>
    <t>Product_60AW1</t>
  </si>
  <si>
    <t>EKY222</t>
  </si>
  <si>
    <t>UL4,WLD</t>
  </si>
  <si>
    <t>96AXN6IX</t>
  </si>
  <si>
    <t>Product_G8TTH</t>
  </si>
  <si>
    <t>11x8x12 cm</t>
  </si>
  <si>
    <t>BD3XI2</t>
  </si>
  <si>
    <t>2MZ,N2I</t>
  </si>
  <si>
    <t>TO7H0EHM</t>
  </si>
  <si>
    <t>Product_7DPRN</t>
  </si>
  <si>
    <t>10x16x10 cm</t>
  </si>
  <si>
    <t>QJQ8UR</t>
  </si>
  <si>
    <t>ATL,00E</t>
  </si>
  <si>
    <t>CEZ888JE</t>
  </si>
  <si>
    <t>Product_RTIQG</t>
  </si>
  <si>
    <t>5VFPEA</t>
  </si>
  <si>
    <t>K2F,I5O</t>
  </si>
  <si>
    <t>XRGC3GAW</t>
  </si>
  <si>
    <t>Product_RD9LU</t>
  </si>
  <si>
    <t>18x11x6 cm</t>
  </si>
  <si>
    <t>7Y1IZ6</t>
  </si>
  <si>
    <t>LEZ,T8J</t>
  </si>
  <si>
    <t>0UQRX97X</t>
  </si>
  <si>
    <t>Product_CVH18</t>
  </si>
  <si>
    <t>XUC2WT</t>
  </si>
  <si>
    <t>4VE,KGX</t>
  </si>
  <si>
    <t>33D9YL4C</t>
  </si>
  <si>
    <t>Product_TFD91</t>
  </si>
  <si>
    <t>5x16x14 cm</t>
  </si>
  <si>
    <t>79PXP3</t>
  </si>
  <si>
    <t>RXZ,BN7</t>
  </si>
  <si>
    <t>JDM6FMUG</t>
  </si>
  <si>
    <t>Product_L0A35</t>
  </si>
  <si>
    <t>R90CEE</t>
  </si>
  <si>
    <t>6AP,E56</t>
  </si>
  <si>
    <t>ARP2RXS3</t>
  </si>
  <si>
    <t>Product_Q33D9</t>
  </si>
  <si>
    <t>FFE2G7</t>
  </si>
  <si>
    <t>M5O,WTH</t>
  </si>
  <si>
    <t>7OFGRQWA</t>
  </si>
  <si>
    <t>Product_RR3NS</t>
  </si>
  <si>
    <t>5x13x20 cm</t>
  </si>
  <si>
    <t>PICSQ6</t>
  </si>
  <si>
    <t>GDD,4T5</t>
  </si>
  <si>
    <t>2H8CP17A</t>
  </si>
  <si>
    <t>Product_F62VS</t>
  </si>
  <si>
    <t>13x5x6 cm</t>
  </si>
  <si>
    <t>5450JP</t>
  </si>
  <si>
    <t>B9T,IHA</t>
  </si>
  <si>
    <t>P7BH9IIA</t>
  </si>
  <si>
    <t>Product_ZSB4H</t>
  </si>
  <si>
    <t>CR5OFT</t>
  </si>
  <si>
    <t>VPA,X6S</t>
  </si>
  <si>
    <t>39GDXP3K</t>
  </si>
  <si>
    <t>Product_UWMM9</t>
  </si>
  <si>
    <t>6x20x10 cm</t>
  </si>
  <si>
    <t>XTLNSD</t>
  </si>
  <si>
    <t>QMK,P4G</t>
  </si>
  <si>
    <t>ZPXXHDNG</t>
  </si>
  <si>
    <t>Product_7Q1PG</t>
  </si>
  <si>
    <t>VZB0B0</t>
  </si>
  <si>
    <t>AN4,9K7</t>
  </si>
  <si>
    <t>KQ3BKT8G</t>
  </si>
  <si>
    <t>Product_NYR0X</t>
  </si>
  <si>
    <t>M3A4CB</t>
  </si>
  <si>
    <t>O2O,950</t>
  </si>
  <si>
    <t>OO7XX43P</t>
  </si>
  <si>
    <t>Product_OESDG</t>
  </si>
  <si>
    <t>11x9x11 cm</t>
  </si>
  <si>
    <t>CV2YRF</t>
  </si>
  <si>
    <t>Y34,JEA</t>
  </si>
  <si>
    <t>C7ZAGFV5</t>
  </si>
  <si>
    <t>Product_DBSHO</t>
  </si>
  <si>
    <t>DQIY4I</t>
  </si>
  <si>
    <t>XP0,DQY</t>
  </si>
  <si>
    <t>0YMBYEAC</t>
  </si>
  <si>
    <t>Product_HV8OA</t>
  </si>
  <si>
    <t>B2C6TV</t>
  </si>
  <si>
    <t>TT6,H14</t>
  </si>
  <si>
    <t>0CMAGCKL</t>
  </si>
  <si>
    <t>Product_889HE</t>
  </si>
  <si>
    <t>ZAVLKA</t>
  </si>
  <si>
    <t>HYL,M7E</t>
  </si>
  <si>
    <t>TO15AG1D</t>
  </si>
  <si>
    <t>Product_Y4LWS</t>
  </si>
  <si>
    <t>LOA3YK</t>
  </si>
  <si>
    <t>D3N,I8I</t>
  </si>
  <si>
    <t>9Y4RXE74</t>
  </si>
  <si>
    <t>Product_CWLJJ</t>
  </si>
  <si>
    <t>13x10x10 cm</t>
  </si>
  <si>
    <t>SZUZ22</t>
  </si>
  <si>
    <t>YQP,6W8</t>
  </si>
  <si>
    <t>1MFP4KEX</t>
  </si>
  <si>
    <t>Product_EFZEQ</t>
  </si>
  <si>
    <t>KMRC13</t>
  </si>
  <si>
    <t>C84,NSE</t>
  </si>
  <si>
    <t>9D6R7QSC</t>
  </si>
  <si>
    <t>Product_EMFKQ</t>
  </si>
  <si>
    <t>SJP3FD</t>
  </si>
  <si>
    <t>2LJ,75F</t>
  </si>
  <si>
    <t>LC1ZN98Q</t>
  </si>
  <si>
    <t>Product_3PCGB</t>
  </si>
  <si>
    <t>18x10x5 cm</t>
  </si>
  <si>
    <t>FC0AJK</t>
  </si>
  <si>
    <t>238,PUQ</t>
  </si>
  <si>
    <t>7WIIW7L3</t>
  </si>
  <si>
    <t>Product_MOXEA</t>
  </si>
  <si>
    <t>YZ7D5Z</t>
  </si>
  <si>
    <t>IZG,3KL</t>
  </si>
  <si>
    <t>QLCGN7V8</t>
  </si>
  <si>
    <t>Product_KKZ4J</t>
  </si>
  <si>
    <t>5x10x11 cm</t>
  </si>
  <si>
    <t>N4FA5N</t>
  </si>
  <si>
    <t>MQD,8SX</t>
  </si>
  <si>
    <t>T0C4GTA2</t>
  </si>
  <si>
    <t>Product_K24KS</t>
  </si>
  <si>
    <t>2O1NWT</t>
  </si>
  <si>
    <t>JIN,GXD</t>
  </si>
  <si>
    <t>1NM9L4CY</t>
  </si>
  <si>
    <t>Product_EJXU3</t>
  </si>
  <si>
    <t>8PSE9S</t>
  </si>
  <si>
    <t>31E,OAA</t>
  </si>
  <si>
    <t>LP0L8LH6</t>
  </si>
  <si>
    <t>Product_J9GBI</t>
  </si>
  <si>
    <t>5x20x10 cm</t>
  </si>
  <si>
    <t>LFKHXR</t>
  </si>
  <si>
    <t>QV4,LZO</t>
  </si>
  <si>
    <t>7CKXIAUF</t>
  </si>
  <si>
    <t>Product_T77VS</t>
  </si>
  <si>
    <t>19x6x5 cm</t>
  </si>
  <si>
    <t>W8HHBT</t>
  </si>
  <si>
    <t>53P,V7P</t>
  </si>
  <si>
    <t>OH62GID4</t>
  </si>
  <si>
    <t>Product_HY87I</t>
  </si>
  <si>
    <t>12x18x14 cm</t>
  </si>
  <si>
    <t>82ZSYU</t>
  </si>
  <si>
    <t>NU6,9QN</t>
  </si>
  <si>
    <t>N2O25YEV</t>
  </si>
  <si>
    <t>Product_VL6XW</t>
  </si>
  <si>
    <t>11x12x10 cm</t>
  </si>
  <si>
    <t>8DZP2R</t>
  </si>
  <si>
    <t>A14,CJ7</t>
  </si>
  <si>
    <t>DJUE6KN6</t>
  </si>
  <si>
    <t>Product_HQJRN</t>
  </si>
  <si>
    <t>8x14x7 cm</t>
  </si>
  <si>
    <t>1JSVBZ</t>
  </si>
  <si>
    <t>FTP,U9P</t>
  </si>
  <si>
    <t>42PU53CB</t>
  </si>
  <si>
    <t>Product_J8SX5</t>
  </si>
  <si>
    <t>GDA6PH</t>
  </si>
  <si>
    <t>LLI,50X</t>
  </si>
  <si>
    <t>68U9PF67</t>
  </si>
  <si>
    <t>Product_MZM9Z</t>
  </si>
  <si>
    <t>20x15x18 cm</t>
  </si>
  <si>
    <t>ADKJLZ</t>
  </si>
  <si>
    <t>3Q3,E2Y</t>
  </si>
  <si>
    <t>NDCOOGWP</t>
  </si>
  <si>
    <t>Product_8ZYVI</t>
  </si>
  <si>
    <t>12x6x18 cm</t>
  </si>
  <si>
    <t>AQILA6</t>
  </si>
  <si>
    <t>VO4,3TV</t>
  </si>
  <si>
    <t>R6RPWXKY</t>
  </si>
  <si>
    <t>Product_YJFL0</t>
  </si>
  <si>
    <t>19x13x8 cm</t>
  </si>
  <si>
    <t>3Y0F8D</t>
  </si>
  <si>
    <t>CER,52X</t>
  </si>
  <si>
    <t>YGN6XS87</t>
  </si>
  <si>
    <t>Product_P77OY</t>
  </si>
  <si>
    <t>AFNFJ4</t>
  </si>
  <si>
    <t>LEK,5T8</t>
  </si>
  <si>
    <t>LTAQSUVS</t>
  </si>
  <si>
    <t>Product_Q29J9</t>
  </si>
  <si>
    <t>15x6x13 cm</t>
  </si>
  <si>
    <t>DCYUTS</t>
  </si>
  <si>
    <t>LR3,045</t>
  </si>
  <si>
    <t>22F23G9Y</t>
  </si>
  <si>
    <t>Product_K1LVQ</t>
  </si>
  <si>
    <t>8x16x11 cm</t>
  </si>
  <si>
    <t>JEW52G</t>
  </si>
  <si>
    <t>40N,ADU</t>
  </si>
  <si>
    <t>Y7U32L3H</t>
  </si>
  <si>
    <t>Product_QK685</t>
  </si>
  <si>
    <t>10x5x11 cm</t>
  </si>
  <si>
    <t>0IGBE0</t>
  </si>
  <si>
    <t>BW0,DQV</t>
  </si>
  <si>
    <t>EA5WG6HO</t>
  </si>
  <si>
    <t>Product_O3I64</t>
  </si>
  <si>
    <t>9x9x17 cm</t>
  </si>
  <si>
    <t>TL0O8Z</t>
  </si>
  <si>
    <t>3NP,FZC</t>
  </si>
  <si>
    <t>22WF76HN</t>
  </si>
  <si>
    <t>Product_LSZRQ</t>
  </si>
  <si>
    <t>12x13x19 cm</t>
  </si>
  <si>
    <t>G5781A</t>
  </si>
  <si>
    <t>MHC,MUA</t>
  </si>
  <si>
    <t>U06FYE4O</t>
  </si>
  <si>
    <t>Product_DBGPX</t>
  </si>
  <si>
    <t>12x8x13 cm</t>
  </si>
  <si>
    <t>00PYPB</t>
  </si>
  <si>
    <t>BD4,70A</t>
  </si>
  <si>
    <t>AD5EF233</t>
  </si>
  <si>
    <t>Product_VGJEA</t>
  </si>
  <si>
    <t>VUSYD8</t>
  </si>
  <si>
    <t>TUT,7LO</t>
  </si>
  <si>
    <t>MOQHZTEQ</t>
  </si>
  <si>
    <t>Product_SF7XK</t>
  </si>
  <si>
    <t>LZD60J</t>
  </si>
  <si>
    <t>EX0,709</t>
  </si>
  <si>
    <t>MP7Z7CPA</t>
  </si>
  <si>
    <t>Product_TKBZG</t>
  </si>
  <si>
    <t>GGDPB0</t>
  </si>
  <si>
    <t>FQB,KC9</t>
  </si>
  <si>
    <t>51XVHU00</t>
  </si>
  <si>
    <t>Product_4VG1Z</t>
  </si>
  <si>
    <t>RY72UP</t>
  </si>
  <si>
    <t>9CQ,DZW</t>
  </si>
  <si>
    <t>DIOE72UM</t>
  </si>
  <si>
    <t>Product_8H2HV</t>
  </si>
  <si>
    <t>XG2PX7</t>
  </si>
  <si>
    <t>XMM,ZC7</t>
  </si>
  <si>
    <t>NT5NGV6P</t>
  </si>
  <si>
    <t>Product_JL30D</t>
  </si>
  <si>
    <t>15x15x15 cm</t>
  </si>
  <si>
    <t>6I1DPM</t>
  </si>
  <si>
    <t>IDO,UIA</t>
  </si>
  <si>
    <t>VAUC4MND</t>
  </si>
  <si>
    <t>Product_VPOE8</t>
  </si>
  <si>
    <t>14x19x11 cm</t>
  </si>
  <si>
    <t>DHBRVZ</t>
  </si>
  <si>
    <t>GJZ,UMI</t>
  </si>
  <si>
    <t>NNOEWM4I</t>
  </si>
  <si>
    <t>Product_I869E</t>
  </si>
  <si>
    <t>13x18x11 cm</t>
  </si>
  <si>
    <t>8LW8ZA</t>
  </si>
  <si>
    <t>6SA,43A</t>
  </si>
  <si>
    <t>RAUD2D03</t>
  </si>
  <si>
    <t>Product_9ZIL0</t>
  </si>
  <si>
    <t>14x18x8 cm</t>
  </si>
  <si>
    <t>AA3SRX</t>
  </si>
  <si>
    <t>RAZ,A76</t>
  </si>
  <si>
    <t>R0XSXL2H</t>
  </si>
  <si>
    <t>Product_4HA79</t>
  </si>
  <si>
    <t>YTHO3Q</t>
  </si>
  <si>
    <t>JZD,QBB</t>
  </si>
  <si>
    <t>FVB7WBDV</t>
  </si>
  <si>
    <t>Product_GUHTL</t>
  </si>
  <si>
    <t>17x13x5 cm</t>
  </si>
  <si>
    <t>E7SYOP</t>
  </si>
  <si>
    <t>F3N,JV1</t>
  </si>
  <si>
    <t>5PAWGQCM</t>
  </si>
  <si>
    <t>Product_KTC5E</t>
  </si>
  <si>
    <t>A4NDP6</t>
  </si>
  <si>
    <t>8AD,UD0</t>
  </si>
  <si>
    <t>ZVUWJW93</t>
  </si>
  <si>
    <t>Product_OZK3B</t>
  </si>
  <si>
    <t>20x7x6 cm</t>
  </si>
  <si>
    <t>0SM6PE</t>
  </si>
  <si>
    <t>FG5,WSA</t>
  </si>
  <si>
    <t>U5KC2O6V</t>
  </si>
  <si>
    <t>Product_66RZ9</t>
  </si>
  <si>
    <t>14x19x7 cm</t>
  </si>
  <si>
    <t>OQQBH3</t>
  </si>
  <si>
    <t>RH5,VUS</t>
  </si>
  <si>
    <t>HXIFBP32</t>
  </si>
  <si>
    <t>Product_JOLDQ</t>
  </si>
  <si>
    <t>V8HXNO</t>
  </si>
  <si>
    <t>DBB,M0Y</t>
  </si>
  <si>
    <t>TKADFK56</t>
  </si>
  <si>
    <t>Product_DJAZ1</t>
  </si>
  <si>
    <t>6KU6OM</t>
  </si>
  <si>
    <t>B0D,NTB</t>
  </si>
  <si>
    <t>CVEI3WJC</t>
  </si>
  <si>
    <t>Product_SOZNK</t>
  </si>
  <si>
    <t>8x7x17 cm</t>
  </si>
  <si>
    <t>6X6Q8K</t>
  </si>
  <si>
    <t>MWC,7T1</t>
  </si>
  <si>
    <t>UM60F7MD</t>
  </si>
  <si>
    <t>Product_LR4J8</t>
  </si>
  <si>
    <t>15x11x11 cm</t>
  </si>
  <si>
    <t>H3R0FF</t>
  </si>
  <si>
    <t>5K8,D4I</t>
  </si>
  <si>
    <t>BKMUUKWF</t>
  </si>
  <si>
    <t>Product_ZFL0N</t>
  </si>
  <si>
    <t>7PJ3MN</t>
  </si>
  <si>
    <t>VJY,MXY</t>
  </si>
  <si>
    <t>W3V2YFHH</t>
  </si>
  <si>
    <t>Product_WN2QT</t>
  </si>
  <si>
    <t>6CCWK7</t>
  </si>
  <si>
    <t>8Y2,048</t>
  </si>
  <si>
    <t>O93VTRIV</t>
  </si>
  <si>
    <t>Product_SFKU1</t>
  </si>
  <si>
    <t>8x10x18 cm</t>
  </si>
  <si>
    <t>AOFOPQ</t>
  </si>
  <si>
    <t>NIP,N3R</t>
  </si>
  <si>
    <t>AJU6W4X0</t>
  </si>
  <si>
    <t>Product_WEKDJ</t>
  </si>
  <si>
    <t>IQMY9W</t>
  </si>
  <si>
    <t>4T1,UNX</t>
  </si>
  <si>
    <t>02RFMO9U</t>
  </si>
  <si>
    <t>Product_ZGUB7</t>
  </si>
  <si>
    <t>K9HFMJ</t>
  </si>
  <si>
    <t>Q3P,CLA</t>
  </si>
  <si>
    <t>JFF11SUE</t>
  </si>
  <si>
    <t>Product_XZ36B</t>
  </si>
  <si>
    <t>POGD2E</t>
  </si>
  <si>
    <t>1PE,O4Q</t>
  </si>
  <si>
    <t>1MSD3G0V</t>
  </si>
  <si>
    <t>Product_OV96F</t>
  </si>
  <si>
    <t>AHD,STZ</t>
  </si>
  <si>
    <t>BJFMSJC0</t>
  </si>
  <si>
    <t>Product_GWZH5</t>
  </si>
  <si>
    <t>8QRLET</t>
  </si>
  <si>
    <t>XRT,7FC</t>
  </si>
  <si>
    <t>RC7WACUX</t>
  </si>
  <si>
    <t>Product_MBN5Q</t>
  </si>
  <si>
    <t>M67WG0</t>
  </si>
  <si>
    <t>VCN,7HK</t>
  </si>
  <si>
    <t>2D2NDFA8</t>
  </si>
  <si>
    <t>Product_WNSOK</t>
  </si>
  <si>
    <t>20x16x6 cm</t>
  </si>
  <si>
    <t>C5BUUP</t>
  </si>
  <si>
    <t>OFF,J2G</t>
  </si>
  <si>
    <t>AFD8NMRE</t>
  </si>
  <si>
    <t>Product_LQ14V</t>
  </si>
  <si>
    <t>VUK3Z0</t>
  </si>
  <si>
    <t>1AE,9N3</t>
  </si>
  <si>
    <t>MEF47I96</t>
  </si>
  <si>
    <t>Product_58SHL</t>
  </si>
  <si>
    <t>79TRWN</t>
  </si>
  <si>
    <t>BFO,JI5</t>
  </si>
  <si>
    <t>CV8T6R2Y</t>
  </si>
  <si>
    <t>Product_NX541</t>
  </si>
  <si>
    <t>83KW9S</t>
  </si>
  <si>
    <t>UP7,4TD</t>
  </si>
  <si>
    <t>L62IBC3E</t>
  </si>
  <si>
    <t>Product_Y160Z</t>
  </si>
  <si>
    <t>FWUVI3</t>
  </si>
  <si>
    <t>KN5,HZM</t>
  </si>
  <si>
    <t>FQHFPLU1</t>
  </si>
  <si>
    <t>Product_WOU17</t>
  </si>
  <si>
    <t>12x11x5 cm</t>
  </si>
  <si>
    <t>H0LTGT</t>
  </si>
  <si>
    <t>W1I,FV3</t>
  </si>
  <si>
    <t>UPA832KC</t>
  </si>
  <si>
    <t>Product_L20JG</t>
  </si>
  <si>
    <t>46T0SG</t>
  </si>
  <si>
    <t>08N,JDD</t>
  </si>
  <si>
    <t>O0MC9R83</t>
  </si>
  <si>
    <t>Product_K7O31</t>
  </si>
  <si>
    <t>15x16x18 cm</t>
  </si>
  <si>
    <t>HIMR7I</t>
  </si>
  <si>
    <t>DSE,T48</t>
  </si>
  <si>
    <t>VMI96C9Q</t>
  </si>
  <si>
    <t>Product_CR0MG</t>
  </si>
  <si>
    <t>8x17x14 cm</t>
  </si>
  <si>
    <t>8CSEYX</t>
  </si>
  <si>
    <t>WHZ,T1M</t>
  </si>
  <si>
    <t>ZZH5KRWX</t>
  </si>
  <si>
    <t>Product_T00NC</t>
  </si>
  <si>
    <t>D0KMSS</t>
  </si>
  <si>
    <t>2M4,MY9</t>
  </si>
  <si>
    <t>GB9YZERC</t>
  </si>
  <si>
    <t>Product_PQHSR</t>
  </si>
  <si>
    <t>20x12x18 cm</t>
  </si>
  <si>
    <t>DAVBNA</t>
  </si>
  <si>
    <t>K54,E91</t>
  </si>
  <si>
    <t>YX461A1L</t>
  </si>
  <si>
    <t>Product_8VRGW</t>
  </si>
  <si>
    <t>14WWFF</t>
  </si>
  <si>
    <t>DPX,KH8</t>
  </si>
  <si>
    <t>49U2VHAC</t>
  </si>
  <si>
    <t>Product_AJGY2</t>
  </si>
  <si>
    <t>5x8x15 cm</t>
  </si>
  <si>
    <t>I2AZ9D</t>
  </si>
  <si>
    <t>JQW,0X1</t>
  </si>
  <si>
    <t>N3ABYOPT</t>
  </si>
  <si>
    <t>Product_5CQJX</t>
  </si>
  <si>
    <t>NUUIRA</t>
  </si>
  <si>
    <t>DLJ,GG8</t>
  </si>
  <si>
    <t>V30JV00J</t>
  </si>
  <si>
    <t>Product_V1B2C</t>
  </si>
  <si>
    <t>16x14x10 cm</t>
  </si>
  <si>
    <t>QCBGJH</t>
  </si>
  <si>
    <t>10A,CTW</t>
  </si>
  <si>
    <t>9WHX2BCR</t>
  </si>
  <si>
    <t>Product_682GU</t>
  </si>
  <si>
    <t>863FPO</t>
  </si>
  <si>
    <t>OWT,BB1</t>
  </si>
  <si>
    <t>5SH580ZS</t>
  </si>
  <si>
    <t>Product_12K3A</t>
  </si>
  <si>
    <t>7x19x13 cm</t>
  </si>
  <si>
    <t>X08NWW</t>
  </si>
  <si>
    <t>MN1,NQQ</t>
  </si>
  <si>
    <t>30UP1IQM</t>
  </si>
  <si>
    <t>Product_8Z6VT</t>
  </si>
  <si>
    <t>DUO9Z9</t>
  </si>
  <si>
    <t>IID,S39</t>
  </si>
  <si>
    <t>D22NF32Y</t>
  </si>
  <si>
    <t>Product_S4A2F</t>
  </si>
  <si>
    <t>7x6x7 cm</t>
  </si>
  <si>
    <t>Z6M4DG</t>
  </si>
  <si>
    <t>7MI,O3A</t>
  </si>
  <si>
    <t>N9OB3EMH</t>
  </si>
  <si>
    <t>Product_PMRKQ</t>
  </si>
  <si>
    <t>9SLA7I</t>
  </si>
  <si>
    <t>ZU7,B1M</t>
  </si>
  <si>
    <t>7OLR90GT</t>
  </si>
  <si>
    <t>Product_WIV6W</t>
  </si>
  <si>
    <t>QZ5V22</t>
  </si>
  <si>
    <t>9D6,BDM</t>
  </si>
  <si>
    <t>K3IRFKBI</t>
  </si>
  <si>
    <t>Product_3WAV6</t>
  </si>
  <si>
    <t>6x8x11 cm</t>
  </si>
  <si>
    <t>4L25N4</t>
  </si>
  <si>
    <t>TZY,0C2</t>
  </si>
  <si>
    <t>SEHRD3KY</t>
  </si>
  <si>
    <t>Product_UVZIH</t>
  </si>
  <si>
    <t>14x13x8 cm</t>
  </si>
  <si>
    <t>V44VMJ</t>
  </si>
  <si>
    <t>GXM,3LV</t>
  </si>
  <si>
    <t>H6PY4W4Q</t>
  </si>
  <si>
    <t>Product_AZ0TX</t>
  </si>
  <si>
    <t>10x18x8 cm</t>
  </si>
  <si>
    <t>N8ULD8</t>
  </si>
  <si>
    <t>K1S,AVM</t>
  </si>
  <si>
    <t>19Y0YM44</t>
  </si>
  <si>
    <t>Product_2Z51V</t>
  </si>
  <si>
    <t>7AS9M8</t>
  </si>
  <si>
    <t>W2S,S1P</t>
  </si>
  <si>
    <t>SH1O050N</t>
  </si>
  <si>
    <t>Product_SGJLF</t>
  </si>
  <si>
    <t>8H90RY</t>
  </si>
  <si>
    <t>BKS,1NN</t>
  </si>
  <si>
    <t>TLGJL1L3</t>
  </si>
  <si>
    <t>Product_IJ80F</t>
  </si>
  <si>
    <t>19x5x15 cm</t>
  </si>
  <si>
    <t>03F52C</t>
  </si>
  <si>
    <t>JDL,J2D</t>
  </si>
  <si>
    <t>BRM5V21S</t>
  </si>
  <si>
    <t>Product_Z7NSA</t>
  </si>
  <si>
    <t>GKHDNU</t>
  </si>
  <si>
    <t>F57,DJZ</t>
  </si>
  <si>
    <t>992TA1TW</t>
  </si>
  <si>
    <t>Product_Y7A4X</t>
  </si>
  <si>
    <t>18x11x17 cm</t>
  </si>
  <si>
    <t>4ZJ4UZ</t>
  </si>
  <si>
    <t>ZNV,YUQ</t>
  </si>
  <si>
    <t>ZCTDH5W0</t>
  </si>
  <si>
    <t>Product_ZS2CN</t>
  </si>
  <si>
    <t>SU2ZQW</t>
  </si>
  <si>
    <t>NC6,0MC</t>
  </si>
  <si>
    <t>VW8PWE79</t>
  </si>
  <si>
    <t>Product_MZXK7</t>
  </si>
  <si>
    <t>XZW0ZN</t>
  </si>
  <si>
    <t>JMH,S0S</t>
  </si>
  <si>
    <t>DAVIYBWD</t>
  </si>
  <si>
    <t>Product_FDU44</t>
  </si>
  <si>
    <t>19x19x9 cm</t>
  </si>
  <si>
    <t>9KITQV</t>
  </si>
  <si>
    <t>E7J,PZ0</t>
  </si>
  <si>
    <t>BYYN8VNU</t>
  </si>
  <si>
    <t>Product_0JQHT</t>
  </si>
  <si>
    <t>20x16x11 cm</t>
  </si>
  <si>
    <t>DWWMTZ</t>
  </si>
  <si>
    <t>DF8,KXA</t>
  </si>
  <si>
    <t>QL98M9JF</t>
  </si>
  <si>
    <t>Product_5ESD1</t>
  </si>
  <si>
    <t>P8J0DL</t>
  </si>
  <si>
    <t>PET,V3T</t>
  </si>
  <si>
    <t>7I4E2HMK</t>
  </si>
  <si>
    <t>Product_CRHTQ</t>
  </si>
  <si>
    <t>11x17x7 cm</t>
  </si>
  <si>
    <t>PMVUM3</t>
  </si>
  <si>
    <t>H5S,Q97</t>
  </si>
  <si>
    <t>MDRQME42</t>
  </si>
  <si>
    <t>Product_6GCFQ</t>
  </si>
  <si>
    <t>9x9x20 cm</t>
  </si>
  <si>
    <t>WNLMD4</t>
  </si>
  <si>
    <t>207,E7E</t>
  </si>
  <si>
    <t>2LLWAYBD</t>
  </si>
  <si>
    <t>Product_R3DSW</t>
  </si>
  <si>
    <t>P3IZI8</t>
  </si>
  <si>
    <t>WAO,9FM</t>
  </si>
  <si>
    <t>MPYXK5U3</t>
  </si>
  <si>
    <t>Product_HCIMZ</t>
  </si>
  <si>
    <t>11x7x12 cm</t>
  </si>
  <si>
    <t>GRP426</t>
  </si>
  <si>
    <t>38G,EIA</t>
  </si>
  <si>
    <t>GN91KMRG</t>
  </si>
  <si>
    <t>Product_O7SAY</t>
  </si>
  <si>
    <t>7x20x14 cm</t>
  </si>
  <si>
    <t>G1X34Z</t>
  </si>
  <si>
    <t>3A6,UW6</t>
  </si>
  <si>
    <t>IQGY8YDY</t>
  </si>
  <si>
    <t>Product_02MND</t>
  </si>
  <si>
    <t>12x12x11 cm</t>
  </si>
  <si>
    <t>0JLDHK</t>
  </si>
  <si>
    <t>PWN,OX4</t>
  </si>
  <si>
    <t>O2K453OV</t>
  </si>
  <si>
    <t>Product_23BRB</t>
  </si>
  <si>
    <t>7x13x18 cm</t>
  </si>
  <si>
    <t>QEETJX</t>
  </si>
  <si>
    <t>8ME,NTD</t>
  </si>
  <si>
    <t>GCXOVP5Q</t>
  </si>
  <si>
    <t>Product_C5T4G</t>
  </si>
  <si>
    <t>V6FD0Q</t>
  </si>
  <si>
    <t>EB0,94H</t>
  </si>
  <si>
    <t>JEZYNARR</t>
  </si>
  <si>
    <t>Product_WJ5BT</t>
  </si>
  <si>
    <t>UEKELK</t>
  </si>
  <si>
    <t>DF4,3Y2</t>
  </si>
  <si>
    <t>7OXKR9SA</t>
  </si>
  <si>
    <t>Product_T8HFQ</t>
  </si>
  <si>
    <t>14x19x20 cm</t>
  </si>
  <si>
    <t>Y6SMVT</t>
  </si>
  <si>
    <t>UIO,MIW</t>
  </si>
  <si>
    <t>GMEWG5AH</t>
  </si>
  <si>
    <t>Product_S7XG8</t>
  </si>
  <si>
    <t>WB5H40</t>
  </si>
  <si>
    <t>TA8,8W7</t>
  </si>
  <si>
    <t>XWZJO4YY</t>
  </si>
  <si>
    <t>Product_LEB7Y</t>
  </si>
  <si>
    <t>9x12x8 cm</t>
  </si>
  <si>
    <t>OUC7L2</t>
  </si>
  <si>
    <t>IUN,1ZE</t>
  </si>
  <si>
    <t>SKNW9XB7</t>
  </si>
  <si>
    <t>Product_QJTRD</t>
  </si>
  <si>
    <t>XZ63GG</t>
  </si>
  <si>
    <t>5PG,STA</t>
  </si>
  <si>
    <t>LE2RW9RA</t>
  </si>
  <si>
    <t>Product_AEEZ5</t>
  </si>
  <si>
    <t>5x12x6 cm</t>
  </si>
  <si>
    <t>41HXDE</t>
  </si>
  <si>
    <t>D4S,P62</t>
  </si>
  <si>
    <t>L7ZH6L5C</t>
  </si>
  <si>
    <t>Product_MRR24</t>
  </si>
  <si>
    <t>14x14x18 cm</t>
  </si>
  <si>
    <t>R91NOU</t>
  </si>
  <si>
    <t>KP6,C1Z</t>
  </si>
  <si>
    <t>EIDN4QPA</t>
  </si>
  <si>
    <t>Product_LUWJT</t>
  </si>
  <si>
    <t>8x6x6 cm</t>
  </si>
  <si>
    <t>1UAW6H</t>
  </si>
  <si>
    <t>7LS,CTT</t>
  </si>
  <si>
    <t>3DHBVWTG</t>
  </si>
  <si>
    <t>Product_L28W8</t>
  </si>
  <si>
    <t>7x7x16 cm</t>
  </si>
  <si>
    <t>YEK0HH</t>
  </si>
  <si>
    <t>LNV,WMD</t>
  </si>
  <si>
    <t>1BGHC4CQ</t>
  </si>
  <si>
    <t>Product_5K7UO</t>
  </si>
  <si>
    <t>ZNBE4J</t>
  </si>
  <si>
    <t>16K,WTL</t>
  </si>
  <si>
    <t>VPNIPZGJ</t>
  </si>
  <si>
    <t>Product_A361X</t>
  </si>
  <si>
    <t>8x16x18 cm</t>
  </si>
  <si>
    <t>HPYPGH</t>
  </si>
  <si>
    <t>J9V,SKK</t>
  </si>
  <si>
    <t>1LL2C3TQ</t>
  </si>
  <si>
    <t>Product_DDAS4</t>
  </si>
  <si>
    <t>8x13x20 cm</t>
  </si>
  <si>
    <t>XWQX9M</t>
  </si>
  <si>
    <t>EJC,N59</t>
  </si>
  <si>
    <t>GEMLNC55</t>
  </si>
  <si>
    <t>Product_EMWP9</t>
  </si>
  <si>
    <t>8x10x17 cm</t>
  </si>
  <si>
    <t>GK1AJ3</t>
  </si>
  <si>
    <t>CEM,7OK</t>
  </si>
  <si>
    <t>BYVPAK56</t>
  </si>
  <si>
    <t>Product_OFHIS</t>
  </si>
  <si>
    <t>17x15x6 cm</t>
  </si>
  <si>
    <t>45U6TS</t>
  </si>
  <si>
    <t>16B,VSP</t>
  </si>
  <si>
    <t>Q76W17HB</t>
  </si>
  <si>
    <t>Product_ROMZS</t>
  </si>
  <si>
    <t>1RIIT4</t>
  </si>
  <si>
    <t>XEU,0T7</t>
  </si>
  <si>
    <t>8BBEAM1C</t>
  </si>
  <si>
    <t>Product_R54W1</t>
  </si>
  <si>
    <t>13x12x6 cm</t>
  </si>
  <si>
    <t>53ZRV3</t>
  </si>
  <si>
    <t>I4B,Q34</t>
  </si>
  <si>
    <t>G9Q4PAB2</t>
  </si>
  <si>
    <t>Product_Y73OS</t>
  </si>
  <si>
    <t>3DSG4T</t>
  </si>
  <si>
    <t>LUS,Q4C</t>
  </si>
  <si>
    <t>SQA0ZA6M</t>
  </si>
  <si>
    <t>Product_ZBT4R</t>
  </si>
  <si>
    <t>10x20x20 cm</t>
  </si>
  <si>
    <t>THUW6U</t>
  </si>
  <si>
    <t>JR8,VC9</t>
  </si>
  <si>
    <t>XERBJGAT</t>
  </si>
  <si>
    <t>Product_DZ0WB</t>
  </si>
  <si>
    <t>20x12x20 cm</t>
  </si>
  <si>
    <t>GXPZSB</t>
  </si>
  <si>
    <t>PRP,LJA</t>
  </si>
  <si>
    <t>FHTDWG6D</t>
  </si>
  <si>
    <t>Product_9YIRT</t>
  </si>
  <si>
    <t>20x5x8 cm</t>
  </si>
  <si>
    <t>9TCL7I</t>
  </si>
  <si>
    <t>5MU,V8Q</t>
  </si>
  <si>
    <t>IMNTWA6V</t>
  </si>
  <si>
    <t>Product_TC6F9</t>
  </si>
  <si>
    <t>JPXNUY</t>
  </si>
  <si>
    <t>AWQ,NDQ</t>
  </si>
  <si>
    <t>GE3IXXIL</t>
  </si>
  <si>
    <t>Product_8ZLJM</t>
  </si>
  <si>
    <t>VQ5QPH</t>
  </si>
  <si>
    <t>ZHN,XOV</t>
  </si>
  <si>
    <t>J9HMCEEV</t>
  </si>
  <si>
    <t>Product_4NX09</t>
  </si>
  <si>
    <t>6x5x11 cm</t>
  </si>
  <si>
    <t>TTOEE5</t>
  </si>
  <si>
    <t>XZF,QU9</t>
  </si>
  <si>
    <t>CJ3D5EYF</t>
  </si>
  <si>
    <t>Product_S0GPX</t>
  </si>
  <si>
    <t>82U2IJ</t>
  </si>
  <si>
    <t>IC9,8K3</t>
  </si>
  <si>
    <t>N3J057KM</t>
  </si>
  <si>
    <t>Product_2JZ83</t>
  </si>
  <si>
    <t>9L48E0</t>
  </si>
  <si>
    <t>UBK,ZM2</t>
  </si>
  <si>
    <t>M44FQ8N0</t>
  </si>
  <si>
    <t>Product_EAN4L</t>
  </si>
  <si>
    <t>14x13x6 cm</t>
  </si>
  <si>
    <t>TVRGJB</t>
  </si>
  <si>
    <t>14P,7QN</t>
  </si>
  <si>
    <t>GWR8WKIZ</t>
  </si>
  <si>
    <t>Product_MXSET</t>
  </si>
  <si>
    <t>10x8x13 cm</t>
  </si>
  <si>
    <t>BJ78YK</t>
  </si>
  <si>
    <t>VAP,BVZ</t>
  </si>
  <si>
    <t>QZ9KG0VA</t>
  </si>
  <si>
    <t>Product_LP0UZ</t>
  </si>
  <si>
    <t>17x11x12 cm</t>
  </si>
  <si>
    <t>9G0IDX</t>
  </si>
  <si>
    <t>RA9,FRY</t>
  </si>
  <si>
    <t>0VQO9PQR</t>
  </si>
  <si>
    <t>Product_WDJDZ</t>
  </si>
  <si>
    <t>6x17x8 cm</t>
  </si>
  <si>
    <t>A95V6C</t>
  </si>
  <si>
    <t>3L2,WJO</t>
  </si>
  <si>
    <t>3V2M9UHW</t>
  </si>
  <si>
    <t>Product_G5K48</t>
  </si>
  <si>
    <t>JE7IVQ</t>
  </si>
  <si>
    <t>AJ3,KHM</t>
  </si>
  <si>
    <t>UUJ55BYB</t>
  </si>
  <si>
    <t>Product_XS46L</t>
  </si>
  <si>
    <t>G3NCHC</t>
  </si>
  <si>
    <t>633,EC7</t>
  </si>
  <si>
    <t>SHZRU947</t>
  </si>
  <si>
    <t>Product_1OBMF</t>
  </si>
  <si>
    <t>GD89O3</t>
  </si>
  <si>
    <t>U2L,V6K</t>
  </si>
  <si>
    <t>A42TDC38</t>
  </si>
  <si>
    <t>Product_9152B</t>
  </si>
  <si>
    <t>5WQHZL</t>
  </si>
  <si>
    <t>2J5,VMD</t>
  </si>
  <si>
    <t>7141KX3Z</t>
  </si>
  <si>
    <t>Product_ZPFZQ</t>
  </si>
  <si>
    <t>19x11x15 cm</t>
  </si>
  <si>
    <t>WNOR1H</t>
  </si>
  <si>
    <t>6O5,LYI</t>
  </si>
  <si>
    <t>C59V754U</t>
  </si>
  <si>
    <t>Product_DSBVR</t>
  </si>
  <si>
    <t>5x7x6 cm</t>
  </si>
  <si>
    <t>NH1VF8</t>
  </si>
  <si>
    <t>78Y,6JU</t>
  </si>
  <si>
    <t>BF8PUE93</t>
  </si>
  <si>
    <t>Product_2YUEY</t>
  </si>
  <si>
    <t>45D9HL</t>
  </si>
  <si>
    <t>MW1,NRI</t>
  </si>
  <si>
    <t>BNL61SUW</t>
  </si>
  <si>
    <t>Product_KWH47</t>
  </si>
  <si>
    <t>XC5HYQ</t>
  </si>
  <si>
    <t>9PP,BSQ</t>
  </si>
  <si>
    <t>HMR40HM8</t>
  </si>
  <si>
    <t>Product_TEMU7</t>
  </si>
  <si>
    <t>LHT3MI</t>
  </si>
  <si>
    <t>91D,M0N</t>
  </si>
  <si>
    <t>AVMWLJ69</t>
  </si>
  <si>
    <t>Product_KEG1D</t>
  </si>
  <si>
    <t>CYEUH9</t>
  </si>
  <si>
    <t>B42,WY0</t>
  </si>
  <si>
    <t>KQZ687NL</t>
  </si>
  <si>
    <t>Product_XWM16</t>
  </si>
  <si>
    <t>5x18x11 cm</t>
  </si>
  <si>
    <t>O8KCQ8</t>
  </si>
  <si>
    <t>9O2,2L8</t>
  </si>
  <si>
    <t>OQPRFF1J</t>
  </si>
  <si>
    <t>Product_VAZIT</t>
  </si>
  <si>
    <t>13x10x14 cm</t>
  </si>
  <si>
    <t>XQCF4T</t>
  </si>
  <si>
    <t>NVW,S13</t>
  </si>
  <si>
    <t>HPM67O21</t>
  </si>
  <si>
    <t>Product_CCM7C</t>
  </si>
  <si>
    <t>5x20x20 cm</t>
  </si>
  <si>
    <t>YVI3YK</t>
  </si>
  <si>
    <t>Y7O,QUG</t>
  </si>
  <si>
    <t>Q46BWVQ9</t>
  </si>
  <si>
    <t>Product_DK2A2</t>
  </si>
  <si>
    <t>14x7x13 cm</t>
  </si>
  <si>
    <t>NX6CSH</t>
  </si>
  <si>
    <t>OMZ,YED</t>
  </si>
  <si>
    <t>HN8RPY9R</t>
  </si>
  <si>
    <t>Product_D9RDR</t>
  </si>
  <si>
    <t>8B103R</t>
  </si>
  <si>
    <t>MIR,HRT</t>
  </si>
  <si>
    <t>0CGANPZQ</t>
  </si>
  <si>
    <t>Product_QPDBW</t>
  </si>
  <si>
    <t>12x13x15 cm</t>
  </si>
  <si>
    <t>3186EW</t>
  </si>
  <si>
    <t>V31,9D0</t>
  </si>
  <si>
    <t>XGKDO63B</t>
  </si>
  <si>
    <t>Product_UYS4P</t>
  </si>
  <si>
    <t>8461HJ</t>
  </si>
  <si>
    <t>BT9,VJY</t>
  </si>
  <si>
    <t>IT64I5P1</t>
  </si>
  <si>
    <t>Product_8Z2SV</t>
  </si>
  <si>
    <t>QWT0NY</t>
  </si>
  <si>
    <t>PI8,MS0</t>
  </si>
  <si>
    <t>CN93TXMK</t>
  </si>
  <si>
    <t>Product_DQZ4H</t>
  </si>
  <si>
    <t>A0D1U6</t>
  </si>
  <si>
    <t>13U,U1S</t>
  </si>
  <si>
    <t>776UQXI4</t>
  </si>
  <si>
    <t>Product_0IA6O</t>
  </si>
  <si>
    <t>5x13x15 cm</t>
  </si>
  <si>
    <t>MDVEA7</t>
  </si>
  <si>
    <t>XPI,2CJ</t>
  </si>
  <si>
    <t>XTQ08HZZ</t>
  </si>
  <si>
    <t>Product_CTPU2</t>
  </si>
  <si>
    <t>TEYEUO</t>
  </si>
  <si>
    <t>24Q,1Z9</t>
  </si>
  <si>
    <t>2MN8F5T0</t>
  </si>
  <si>
    <t>Product_WRFKD</t>
  </si>
  <si>
    <t>14x12x19 cm</t>
  </si>
  <si>
    <t>PPULJ2</t>
  </si>
  <si>
    <t>IP5,FCM</t>
  </si>
  <si>
    <t>GTLMPAAV</t>
  </si>
  <si>
    <t>Product_QHIKG</t>
  </si>
  <si>
    <t>5x16x15 cm</t>
  </si>
  <si>
    <t>LYYP64</t>
  </si>
  <si>
    <t>0LR,AX5</t>
  </si>
  <si>
    <t>J0K2WX3K</t>
  </si>
  <si>
    <t>Product_B7JA1</t>
  </si>
  <si>
    <t>15x14x8 cm</t>
  </si>
  <si>
    <t>X9FYZ2</t>
  </si>
  <si>
    <t>L2X,RZQ</t>
  </si>
  <si>
    <t>L328X2AJ</t>
  </si>
  <si>
    <t>Product_13OLS</t>
  </si>
  <si>
    <t>14x7x10 cm</t>
  </si>
  <si>
    <t>SYSZ1Y</t>
  </si>
  <si>
    <t>S1M,02U</t>
  </si>
  <si>
    <t>MWL90FZC</t>
  </si>
  <si>
    <t>Product_2CY9S</t>
  </si>
  <si>
    <t>XO68P9</t>
  </si>
  <si>
    <t>Y1J,AFH</t>
  </si>
  <si>
    <t>ROVK25D4</t>
  </si>
  <si>
    <t>Product_XFL7Y</t>
  </si>
  <si>
    <t>R1XX3P</t>
  </si>
  <si>
    <t>PZS,CBK</t>
  </si>
  <si>
    <t>98MFOJ64</t>
  </si>
  <si>
    <t>Product_JXVOQ</t>
  </si>
  <si>
    <t>8x16x20 cm</t>
  </si>
  <si>
    <t>MDTKOI</t>
  </si>
  <si>
    <t>7LU,IBN</t>
  </si>
  <si>
    <t>F0BSX7YS</t>
  </si>
  <si>
    <t>Product_LRP9C</t>
  </si>
  <si>
    <t>10x16x15 cm</t>
  </si>
  <si>
    <t>THNS90</t>
  </si>
  <si>
    <t>I89,RQI</t>
  </si>
  <si>
    <t>V2YPE7DU</t>
  </si>
  <si>
    <t>Product_R29AA</t>
  </si>
  <si>
    <t>13x7x20 cm</t>
  </si>
  <si>
    <t>FZ0PJY</t>
  </si>
  <si>
    <t>19T,LQW</t>
  </si>
  <si>
    <t>RAA7Z8GY</t>
  </si>
  <si>
    <t>Product_QL3JD</t>
  </si>
  <si>
    <t>ATS2HY</t>
  </si>
  <si>
    <t>CJC,PUO</t>
  </si>
  <si>
    <t>NO2672CZ</t>
  </si>
  <si>
    <t>Product_MCNL4</t>
  </si>
  <si>
    <t>20x18x14 cm</t>
  </si>
  <si>
    <t>C6QAUF</t>
  </si>
  <si>
    <t>O4O,AKU</t>
  </si>
  <si>
    <t>J3KIUOOO</t>
  </si>
  <si>
    <t>Product_D07A0</t>
  </si>
  <si>
    <t>P77ANI</t>
  </si>
  <si>
    <t>01I,CJ9</t>
  </si>
  <si>
    <t>JTM9KKE8</t>
  </si>
  <si>
    <t>Product_CC100</t>
  </si>
  <si>
    <t>KGNKKT</t>
  </si>
  <si>
    <t>GES,DNG</t>
  </si>
  <si>
    <t>7IMVTGZM</t>
  </si>
  <si>
    <t>Product_UESX4</t>
  </si>
  <si>
    <t>G0LTX3</t>
  </si>
  <si>
    <t>DZK,R5X</t>
  </si>
  <si>
    <t>NLVONVNC</t>
  </si>
  <si>
    <t>Product_HY9PN</t>
  </si>
  <si>
    <t>10x12x17 cm</t>
  </si>
  <si>
    <t>ALORAH</t>
  </si>
  <si>
    <t>JPT,7M5</t>
  </si>
  <si>
    <t>2IUQHNKI</t>
  </si>
  <si>
    <t>Product_08YA0</t>
  </si>
  <si>
    <t>FY12Q0</t>
  </si>
  <si>
    <t>JC3,45S</t>
  </si>
  <si>
    <t>IRBQQ41P</t>
  </si>
  <si>
    <t>Product_82NHN</t>
  </si>
  <si>
    <t>0M0IBA</t>
  </si>
  <si>
    <t>D9A,FQJ</t>
  </si>
  <si>
    <t>UHLN9XP3</t>
  </si>
  <si>
    <t>Product_QL8C6</t>
  </si>
  <si>
    <t>RLWUDP</t>
  </si>
  <si>
    <t>4YF,3VA</t>
  </si>
  <si>
    <t>12GWGMRG</t>
  </si>
  <si>
    <t>Product_CPO9A</t>
  </si>
  <si>
    <t>7x14x8 cm</t>
  </si>
  <si>
    <t>8EWKVJ</t>
  </si>
  <si>
    <t>XYE,70S</t>
  </si>
  <si>
    <t>5QUDBVMZ</t>
  </si>
  <si>
    <t>Product_OGGHU</t>
  </si>
  <si>
    <t>7x16x19 cm</t>
  </si>
  <si>
    <t>NS3CSV</t>
  </si>
  <si>
    <t>KJN,MJT</t>
  </si>
  <si>
    <t>DE60R7SL</t>
  </si>
  <si>
    <t>Product_VN98H</t>
  </si>
  <si>
    <t>3S8A3E</t>
  </si>
  <si>
    <t>1CS,BUE</t>
  </si>
  <si>
    <t>G5P5EOMR</t>
  </si>
  <si>
    <t>Product_9P0VC</t>
  </si>
  <si>
    <t>65IBIM</t>
  </si>
  <si>
    <t>GH6,KS4</t>
  </si>
  <si>
    <t>BQEY3YXR</t>
  </si>
  <si>
    <t>Product_M708C</t>
  </si>
  <si>
    <t>12x17x9 cm</t>
  </si>
  <si>
    <t>ZIXUL6</t>
  </si>
  <si>
    <t>RB9,78T</t>
  </si>
  <si>
    <t>YERD8M4K</t>
  </si>
  <si>
    <t>Product_255WL</t>
  </si>
  <si>
    <t>8x8x11 cm</t>
  </si>
  <si>
    <t>KBKFEK</t>
  </si>
  <si>
    <t>M0Q,9BU</t>
  </si>
  <si>
    <t>1P8J3NXI</t>
  </si>
  <si>
    <t>Product_XZF45</t>
  </si>
  <si>
    <t>9x13x18 cm</t>
  </si>
  <si>
    <t>1WQDDZ</t>
  </si>
  <si>
    <t>T44,M1A</t>
  </si>
  <si>
    <t>MJO1KEJX</t>
  </si>
  <si>
    <t>Product_Z5VRT</t>
  </si>
  <si>
    <t>16x15x13 cm</t>
  </si>
  <si>
    <t>2ATG2Q</t>
  </si>
  <si>
    <t>0BI,ANA</t>
  </si>
  <si>
    <t>EQ0UVC5X</t>
  </si>
  <si>
    <t>Product_6L9HJ</t>
  </si>
  <si>
    <t>TVON1G</t>
  </si>
  <si>
    <t>4GG,K96</t>
  </si>
  <si>
    <t>6VKG2ESZ</t>
  </si>
  <si>
    <t>Product_35DOE</t>
  </si>
  <si>
    <t>N7ITW6</t>
  </si>
  <si>
    <t>3TA,PYW</t>
  </si>
  <si>
    <t>VIO442X1</t>
  </si>
  <si>
    <t>Product_W3X0Q</t>
  </si>
  <si>
    <t>5x15x9 cm</t>
  </si>
  <si>
    <t>YBLL9A</t>
  </si>
  <si>
    <t>2J5,5NY</t>
  </si>
  <si>
    <t>93M3PUZI</t>
  </si>
  <si>
    <t>Product_MTLQA</t>
  </si>
  <si>
    <t>16x10x5 cm</t>
  </si>
  <si>
    <t>FTGBOJ</t>
  </si>
  <si>
    <t>E4G,WHO</t>
  </si>
  <si>
    <t>8ZH7SZT2</t>
  </si>
  <si>
    <t>Product_W4JSL</t>
  </si>
  <si>
    <t>EBFR4G</t>
  </si>
  <si>
    <t>JRH,0OW</t>
  </si>
  <si>
    <t>QH3LYQGW</t>
  </si>
  <si>
    <t>Product_6DF39</t>
  </si>
  <si>
    <t>15x9x8 cm</t>
  </si>
  <si>
    <t>I5UQ4O</t>
  </si>
  <si>
    <t>8Y3,ENH</t>
  </si>
  <si>
    <t>APZP1IT7</t>
  </si>
  <si>
    <t>Product_RQL58</t>
  </si>
  <si>
    <t>08ECHV</t>
  </si>
  <si>
    <t>7N2,C4H</t>
  </si>
  <si>
    <t>F8PZ8P8W</t>
  </si>
  <si>
    <t>Product_IH00S</t>
  </si>
  <si>
    <t>12x12x7 cm</t>
  </si>
  <si>
    <t>T2XOY6</t>
  </si>
  <si>
    <t>DZP,NPG</t>
  </si>
  <si>
    <t>S40GTZYR</t>
  </si>
  <si>
    <t>Product_OM0VZ</t>
  </si>
  <si>
    <t>3I5ETZ</t>
  </si>
  <si>
    <t>X6Y,CBM</t>
  </si>
  <si>
    <t>96XVT9H6</t>
  </si>
  <si>
    <t>Product_YU8RC</t>
  </si>
  <si>
    <t>2X63QC</t>
  </si>
  <si>
    <t>UR7,KW7</t>
  </si>
  <si>
    <t>AE4PXC51</t>
  </si>
  <si>
    <t>Product_H70E7</t>
  </si>
  <si>
    <t>19x8x8 cm</t>
  </si>
  <si>
    <t>3WMJVE</t>
  </si>
  <si>
    <t>T5Z,C6L</t>
  </si>
  <si>
    <t>MRF507YL</t>
  </si>
  <si>
    <t>Product_3R895</t>
  </si>
  <si>
    <t>14x6x14 cm</t>
  </si>
  <si>
    <t>7S168W</t>
  </si>
  <si>
    <t>6SK,VZK</t>
  </si>
  <si>
    <t>LK3BWKIR</t>
  </si>
  <si>
    <t>Product_OYT8W</t>
  </si>
  <si>
    <t>VRFTB4</t>
  </si>
  <si>
    <t>ZTF,EFM</t>
  </si>
  <si>
    <t>370ASSJO</t>
  </si>
  <si>
    <t>Product_3K49B</t>
  </si>
  <si>
    <t>1OZ2H6</t>
  </si>
  <si>
    <t>HV2,FVT</t>
  </si>
  <si>
    <t>3DPT0YTZ</t>
  </si>
  <si>
    <t>Product_YSD4B</t>
  </si>
  <si>
    <t>V8SJMK</t>
  </si>
  <si>
    <t>3QK,7JH</t>
  </si>
  <si>
    <t>NX83WVLV</t>
  </si>
  <si>
    <t>Product_IEHBU</t>
  </si>
  <si>
    <t>13x13x11 cm</t>
  </si>
  <si>
    <t>WL5GUY</t>
  </si>
  <si>
    <t>UQ8,ITC</t>
  </si>
  <si>
    <t>KFB45IYY</t>
  </si>
  <si>
    <t>Product_91TMC</t>
  </si>
  <si>
    <t>13x7x7 cm</t>
  </si>
  <si>
    <t>496SRY</t>
  </si>
  <si>
    <t>0VK,2EV</t>
  </si>
  <si>
    <t>4ACVNB2W</t>
  </si>
  <si>
    <t>Product_ANDLH</t>
  </si>
  <si>
    <t>8x15x17 cm</t>
  </si>
  <si>
    <t>AR5USO</t>
  </si>
  <si>
    <t>FDV,ZSP</t>
  </si>
  <si>
    <t>TIBYHRE0</t>
  </si>
  <si>
    <t>Product_9JGZ9</t>
  </si>
  <si>
    <t>KKV1XE</t>
  </si>
  <si>
    <t>P7M,Z54</t>
  </si>
  <si>
    <t>Q6M22T0M</t>
  </si>
  <si>
    <t>Product_B8QOW</t>
  </si>
  <si>
    <t>17x6x18 cm</t>
  </si>
  <si>
    <t>R16C6C</t>
  </si>
  <si>
    <t>ZPJ,20I</t>
  </si>
  <si>
    <t>E2WIS8NF</t>
  </si>
  <si>
    <t>Product_WXZPR</t>
  </si>
  <si>
    <t>20x11x13 cm</t>
  </si>
  <si>
    <t>MDQBAD</t>
  </si>
  <si>
    <t>RLN,MKG</t>
  </si>
  <si>
    <t>MYDXK2TX</t>
  </si>
  <si>
    <t>Product_79EA1</t>
  </si>
  <si>
    <t>FEU96A</t>
  </si>
  <si>
    <t>1VW,PR4</t>
  </si>
  <si>
    <t>G2VRGRLL</t>
  </si>
  <si>
    <t>Product_HW3TY</t>
  </si>
  <si>
    <t>20x12x5 cm</t>
  </si>
  <si>
    <t>S72V1E</t>
  </si>
  <si>
    <t>9X4,GMO</t>
  </si>
  <si>
    <t>0CUMZYYP</t>
  </si>
  <si>
    <t>Product_D7RZD</t>
  </si>
  <si>
    <t>9x15x6 cm</t>
  </si>
  <si>
    <t>SN2D6S</t>
  </si>
  <si>
    <t>R7Y,YXG</t>
  </si>
  <si>
    <t>VM60V0JZ</t>
  </si>
  <si>
    <t>Product_0PAKF</t>
  </si>
  <si>
    <t>12x5x9 cm</t>
  </si>
  <si>
    <t>75QH9R</t>
  </si>
  <si>
    <t>SV6,ISD</t>
  </si>
  <si>
    <t>DWEGVONH</t>
  </si>
  <si>
    <t>Product_0DSCQ</t>
  </si>
  <si>
    <t>15x17x5 cm</t>
  </si>
  <si>
    <t>03THFZ</t>
  </si>
  <si>
    <t>WSI,XLH</t>
  </si>
  <si>
    <t>NFYCFF89</t>
  </si>
  <si>
    <t>Product_1W1F9</t>
  </si>
  <si>
    <t>2V0ZEH</t>
  </si>
  <si>
    <t>UD4,I6S</t>
  </si>
  <si>
    <t>UCWZSV1R</t>
  </si>
  <si>
    <t>Product_X8GCD</t>
  </si>
  <si>
    <t>14x5x7 cm</t>
  </si>
  <si>
    <t>3W5U8I</t>
  </si>
  <si>
    <t>QVD,R2H</t>
  </si>
  <si>
    <t>3IRT1BIU</t>
  </si>
  <si>
    <t>Product_IHJM9</t>
  </si>
  <si>
    <t>R00XY9</t>
  </si>
  <si>
    <t>SOI,6C1</t>
  </si>
  <si>
    <t>4CPGNFLS</t>
  </si>
  <si>
    <t>Product_VRZLT</t>
  </si>
  <si>
    <t>10x7x11 cm</t>
  </si>
  <si>
    <t>MDQGAV</t>
  </si>
  <si>
    <t>DHZ,LA5</t>
  </si>
  <si>
    <t>63LVQLFA</t>
  </si>
  <si>
    <t>Product_EOX29</t>
  </si>
  <si>
    <t>16x17x8 cm</t>
  </si>
  <si>
    <t>XXBO3S</t>
  </si>
  <si>
    <t>66Q,ZXG</t>
  </si>
  <si>
    <t>1IPWLH23</t>
  </si>
  <si>
    <t>Product_0RO83</t>
  </si>
  <si>
    <t>3VBT6S</t>
  </si>
  <si>
    <t>O6H,UIB</t>
  </si>
  <si>
    <t>ES0GR1E9</t>
  </si>
  <si>
    <t>Product_4ZH4U</t>
  </si>
  <si>
    <t>13x13x8 cm</t>
  </si>
  <si>
    <t>7KWK1C</t>
  </si>
  <si>
    <t>9X9,UY8</t>
  </si>
  <si>
    <t>RLD3KX4V</t>
  </si>
  <si>
    <t>Product_15VC8</t>
  </si>
  <si>
    <t>19x15x6 cm</t>
  </si>
  <si>
    <t>8ZYQ3L</t>
  </si>
  <si>
    <t>WLJ,TIG</t>
  </si>
  <si>
    <t>UW2IIF6F</t>
  </si>
  <si>
    <t>Product_8TJFJ</t>
  </si>
  <si>
    <t>12x8x11 cm</t>
  </si>
  <si>
    <t>3O7WRO</t>
  </si>
  <si>
    <t>8QV,Z8M</t>
  </si>
  <si>
    <t>LWIQ2KSD</t>
  </si>
  <si>
    <t>Product_HPE0L</t>
  </si>
  <si>
    <t>RR0DZZ</t>
  </si>
  <si>
    <t>UXZ,QO8</t>
  </si>
  <si>
    <t>N13HJI3R</t>
  </si>
  <si>
    <t>Product_NMJFV</t>
  </si>
  <si>
    <t>18x10x10 cm</t>
  </si>
  <si>
    <t>3L4TU4</t>
  </si>
  <si>
    <t>7NN,GJ2</t>
  </si>
  <si>
    <t>4K6J6GTO</t>
  </si>
  <si>
    <t>Product_290MI</t>
  </si>
  <si>
    <t>19x10x6 cm</t>
  </si>
  <si>
    <t>DJA8UW</t>
  </si>
  <si>
    <t>BHL,HX3</t>
  </si>
  <si>
    <t>LUZEPXUN</t>
  </si>
  <si>
    <t>Product_JCYO2</t>
  </si>
  <si>
    <t>2KSLHZ</t>
  </si>
  <si>
    <t>7KE,VQO</t>
  </si>
  <si>
    <t>K4G35VAO</t>
  </si>
  <si>
    <t>Product_SQ6JV</t>
  </si>
  <si>
    <t>3TQIKE</t>
  </si>
  <si>
    <t>G7U,7FD</t>
  </si>
  <si>
    <t>HUEIDONA</t>
  </si>
  <si>
    <t>Product_8MKBE</t>
  </si>
  <si>
    <t>10H4HX</t>
  </si>
  <si>
    <t>KJO,33A</t>
  </si>
  <si>
    <t>6Z97PB5J</t>
  </si>
  <si>
    <t>Product_MUTPT</t>
  </si>
  <si>
    <t>O0VK6Y</t>
  </si>
  <si>
    <t>FKT,ET8</t>
  </si>
  <si>
    <t>SNS6PYY3</t>
  </si>
  <si>
    <t>Product_EOHI3</t>
  </si>
  <si>
    <t>10x18x19 cm</t>
  </si>
  <si>
    <t>KYKAY2</t>
  </si>
  <si>
    <t>DNY,R6Z</t>
  </si>
  <si>
    <t>SJT9SF7X</t>
  </si>
  <si>
    <t>Product_G1ZWJ</t>
  </si>
  <si>
    <t>8KQJZS</t>
  </si>
  <si>
    <t>15V,C80</t>
  </si>
  <si>
    <t>7JSDX2HW</t>
  </si>
  <si>
    <t>Product_IVZO6</t>
  </si>
  <si>
    <t>LXRCLV</t>
  </si>
  <si>
    <t>64E,VOH</t>
  </si>
  <si>
    <t>Z6FMCZQS</t>
  </si>
  <si>
    <t>Product_TYD6G</t>
  </si>
  <si>
    <t>HN0E6G</t>
  </si>
  <si>
    <t>Z7K,FLO</t>
  </si>
  <si>
    <t>I63JF4HB</t>
  </si>
  <si>
    <t>Product_IX9I8</t>
  </si>
  <si>
    <t>80DNWM</t>
  </si>
  <si>
    <t>5I3,GPY</t>
  </si>
  <si>
    <t>XSFOC2GH</t>
  </si>
  <si>
    <t>Product_G0C44</t>
  </si>
  <si>
    <t>XSU1PX</t>
  </si>
  <si>
    <t>9VJ,5YC</t>
  </si>
  <si>
    <t>YDJHF4Q0</t>
  </si>
  <si>
    <t>Product_TWX2F</t>
  </si>
  <si>
    <t>20x15x12 cm</t>
  </si>
  <si>
    <t>STBXTU</t>
  </si>
  <si>
    <t>MRW,U69</t>
  </si>
  <si>
    <t>F1D0MXVB</t>
  </si>
  <si>
    <t>Product_GYSJL</t>
  </si>
  <si>
    <t>5x5x14 cm</t>
  </si>
  <si>
    <t>8Q3JII</t>
  </si>
  <si>
    <t>CZ9,ENB</t>
  </si>
  <si>
    <t>HR0DBUKC</t>
  </si>
  <si>
    <t>Product_RZ3S8</t>
  </si>
  <si>
    <t>6x8x17 cm</t>
  </si>
  <si>
    <t>CV22QS</t>
  </si>
  <si>
    <t>O4U,3GG</t>
  </si>
  <si>
    <t>UKKPXJWE</t>
  </si>
  <si>
    <t>Product_OTSRP</t>
  </si>
  <si>
    <t>GAQN5T</t>
  </si>
  <si>
    <t>65U,4T2</t>
  </si>
  <si>
    <t>I4JPURCV</t>
  </si>
  <si>
    <t>Product_5DU0P</t>
  </si>
  <si>
    <t>Z9EP37</t>
  </si>
  <si>
    <t>5DW,0OG</t>
  </si>
  <si>
    <t>RPG19BOP</t>
  </si>
  <si>
    <t>Product_H97BT</t>
  </si>
  <si>
    <t>80K2GB</t>
  </si>
  <si>
    <t>HGY,MSG</t>
  </si>
  <si>
    <t>W59ENPZO</t>
  </si>
  <si>
    <t>Product_GWN4H</t>
  </si>
  <si>
    <t>FYLFJT</t>
  </si>
  <si>
    <t>7GW,VL2</t>
  </si>
  <si>
    <t>UX9EXHKJ</t>
  </si>
  <si>
    <t>Product_L0BTR</t>
  </si>
  <si>
    <t>9LQWFM</t>
  </si>
  <si>
    <t>TR4,X7K</t>
  </si>
  <si>
    <t>S50Q2YLK</t>
  </si>
  <si>
    <t>Product_D60WY</t>
  </si>
  <si>
    <t>JYALRH</t>
  </si>
  <si>
    <t>9G7,QBO</t>
  </si>
  <si>
    <t>LTANTLEM</t>
  </si>
  <si>
    <t>Product_EI4I2</t>
  </si>
  <si>
    <t>19x16x16 cm</t>
  </si>
  <si>
    <t>AE4YPE</t>
  </si>
  <si>
    <t>H9Q,I71</t>
  </si>
  <si>
    <t>FTTM5C8C</t>
  </si>
  <si>
    <t>Product_7F981</t>
  </si>
  <si>
    <t>7x5x15 cm</t>
  </si>
  <si>
    <t>TM5XS9</t>
  </si>
  <si>
    <t>7RL,1LR</t>
  </si>
  <si>
    <t>NNXRCF36</t>
  </si>
  <si>
    <t>Product_GEGCC</t>
  </si>
  <si>
    <t>P6ZXK2</t>
  </si>
  <si>
    <t>5W4,9YQ</t>
  </si>
  <si>
    <t>RQUIA7WR</t>
  </si>
  <si>
    <t>Product_9B2UO</t>
  </si>
  <si>
    <t>17x8x6 cm</t>
  </si>
  <si>
    <t>415VET</t>
  </si>
  <si>
    <t>2EP,JO3</t>
  </si>
  <si>
    <t>MBP8MRVM</t>
  </si>
  <si>
    <t>Product_LTKUM</t>
  </si>
  <si>
    <t>20x6x17 cm</t>
  </si>
  <si>
    <t>Z3P6I9</t>
  </si>
  <si>
    <t>CHX,XJ1</t>
  </si>
  <si>
    <t>FDZJ3HI1</t>
  </si>
  <si>
    <t>Product_K93CL</t>
  </si>
  <si>
    <t>RLI54F</t>
  </si>
  <si>
    <t>IXJ,ZS9</t>
  </si>
  <si>
    <t>68CQL95B</t>
  </si>
  <si>
    <t>Product_0XFQS</t>
  </si>
  <si>
    <t>OZBU46</t>
  </si>
  <si>
    <t>V8X,SG6</t>
  </si>
  <si>
    <t>BJF037VS</t>
  </si>
  <si>
    <t>Product_VNAXA</t>
  </si>
  <si>
    <t>E8VTLO</t>
  </si>
  <si>
    <t>O1E,0NE</t>
  </si>
  <si>
    <t>DI5LNPCF</t>
  </si>
  <si>
    <t>Product_WSZWI</t>
  </si>
  <si>
    <t>6x10x10 cm</t>
  </si>
  <si>
    <t>E8LL8P</t>
  </si>
  <si>
    <t>OSW,3KY</t>
  </si>
  <si>
    <t>HKZWC043</t>
  </si>
  <si>
    <t>Product_RMBR3</t>
  </si>
  <si>
    <t>1AZWK0</t>
  </si>
  <si>
    <t>FRY,2FI</t>
  </si>
  <si>
    <t>GEGYMXQM</t>
  </si>
  <si>
    <t>Product_UVO09</t>
  </si>
  <si>
    <t>5x9x12 cm</t>
  </si>
  <si>
    <t>2R0L4N</t>
  </si>
  <si>
    <t>PKI,FXR</t>
  </si>
  <si>
    <t>SRLF1X94</t>
  </si>
  <si>
    <t>Product_TWNS8</t>
  </si>
  <si>
    <t>8x7x20 cm</t>
  </si>
  <si>
    <t>VEWX8I</t>
  </si>
  <si>
    <t>TKL,Q1Q</t>
  </si>
  <si>
    <t>BMDI9ZQZ</t>
  </si>
  <si>
    <t>Product_KP5SW</t>
  </si>
  <si>
    <t>8x11x18 cm</t>
  </si>
  <si>
    <t>58Z072</t>
  </si>
  <si>
    <t>2W9,XOQ</t>
  </si>
  <si>
    <t>ZOYE4BF8</t>
  </si>
  <si>
    <t>Product_1SZ72</t>
  </si>
  <si>
    <t>S49DY0</t>
  </si>
  <si>
    <t>QIC,YO1</t>
  </si>
  <si>
    <t>MZ54O6DN</t>
  </si>
  <si>
    <t>Product_2FVR3</t>
  </si>
  <si>
    <t>11x14x13 cm</t>
  </si>
  <si>
    <t>RHM5UI</t>
  </si>
  <si>
    <t>GA1,1V5</t>
  </si>
  <si>
    <t>PBPPFZHK</t>
  </si>
  <si>
    <t>Product_KV3SA</t>
  </si>
  <si>
    <t>TU09G4</t>
  </si>
  <si>
    <t>VSG,4TP</t>
  </si>
  <si>
    <t>W0MNDCH0</t>
  </si>
  <si>
    <t>Product_9K3KZ</t>
  </si>
  <si>
    <t>AQCEPO</t>
  </si>
  <si>
    <t>7YL,HRO</t>
  </si>
  <si>
    <t>6U8QYC0G</t>
  </si>
  <si>
    <t>Product_A8D6S</t>
  </si>
  <si>
    <t>JCMU1D</t>
  </si>
  <si>
    <t>12N,LZY</t>
  </si>
  <si>
    <t>0J7HFWKL</t>
  </si>
  <si>
    <t>Product_VYS4Z</t>
  </si>
  <si>
    <t>9x6x11 cm</t>
  </si>
  <si>
    <t>IBCXKI</t>
  </si>
  <si>
    <t>9P7,B5R</t>
  </si>
  <si>
    <t>Q32IJIWR</t>
  </si>
  <si>
    <t>Product_7QIR7</t>
  </si>
  <si>
    <t>L28GCV</t>
  </si>
  <si>
    <t>5YI,YGX</t>
  </si>
  <si>
    <t>VMRUB16L</t>
  </si>
  <si>
    <t>Product_05SBP</t>
  </si>
  <si>
    <t>I02SQ6</t>
  </si>
  <si>
    <t>K99,9S8</t>
  </si>
  <si>
    <t>JF8S63XZ</t>
  </si>
  <si>
    <t>Product_0I3XE</t>
  </si>
  <si>
    <t>QRLIR7</t>
  </si>
  <si>
    <t>DF9,KSL</t>
  </si>
  <si>
    <t>XGCY9X95</t>
  </si>
  <si>
    <t>Product_2PI79</t>
  </si>
  <si>
    <t>L2K6MF</t>
  </si>
  <si>
    <t>XP1,GRG</t>
  </si>
  <si>
    <t>TWQCMRXH</t>
  </si>
  <si>
    <t>Product_AJ41B</t>
  </si>
  <si>
    <t>6SBNZZ</t>
  </si>
  <si>
    <t>NHJ,MHQ</t>
  </si>
  <si>
    <t>0O3LFTMA</t>
  </si>
  <si>
    <t>Product_LZFSM</t>
  </si>
  <si>
    <t>19x15x19 cm</t>
  </si>
  <si>
    <t>534CJA</t>
  </si>
  <si>
    <t>438,11E</t>
  </si>
  <si>
    <t>7U3Z2KR7</t>
  </si>
  <si>
    <t>Product_EM8UW</t>
  </si>
  <si>
    <t>19x19x12 cm</t>
  </si>
  <si>
    <t>OEDRHJ</t>
  </si>
  <si>
    <t>FBT,JEG</t>
  </si>
  <si>
    <t>PAVHWXB7</t>
  </si>
  <si>
    <t>Product_17GNI</t>
  </si>
  <si>
    <t>12x14x14 cm</t>
  </si>
  <si>
    <t>70FYU1</t>
  </si>
  <si>
    <t>HQL,TCV</t>
  </si>
  <si>
    <t>921GVKM0</t>
  </si>
  <si>
    <t>Product_XBXWL</t>
  </si>
  <si>
    <t>15x17x18 cm</t>
  </si>
  <si>
    <t>4RDWQT</t>
  </si>
  <si>
    <t>J0U,GYR</t>
  </si>
  <si>
    <t>CVB7D28K</t>
  </si>
  <si>
    <t>Product_JFUW4</t>
  </si>
  <si>
    <t>ZAP4H9</t>
  </si>
  <si>
    <t>5GU,ZQ3</t>
  </si>
  <si>
    <t>J7CJ472M</t>
  </si>
  <si>
    <t>Product_ION1Y</t>
  </si>
  <si>
    <t>D88POP</t>
  </si>
  <si>
    <t>5SS,V7D</t>
  </si>
  <si>
    <t>C7SLDMTU</t>
  </si>
  <si>
    <t>Product_QIK6G</t>
  </si>
  <si>
    <t>10x16x8 cm</t>
  </si>
  <si>
    <t>H58JCV</t>
  </si>
  <si>
    <t>E51,1SM</t>
  </si>
  <si>
    <t>8JTSN81W</t>
  </si>
  <si>
    <t>Product_MO1MK</t>
  </si>
  <si>
    <t>XLC7FG</t>
  </si>
  <si>
    <t>T41,03Y</t>
  </si>
  <si>
    <t>0P8BFQ8V</t>
  </si>
  <si>
    <t>Product_7TSUS</t>
  </si>
  <si>
    <t>20x7x15 cm</t>
  </si>
  <si>
    <t>IUKVM0</t>
  </si>
  <si>
    <t>I9K,9N3</t>
  </si>
  <si>
    <t>G1FY0VSQ</t>
  </si>
  <si>
    <t>Product_754U3</t>
  </si>
  <si>
    <t>6x6x11 cm</t>
  </si>
  <si>
    <t>TZ9DMN</t>
  </si>
  <si>
    <t>6XQ,61R</t>
  </si>
  <si>
    <t>RJ7155XB</t>
  </si>
  <si>
    <t>Product_KICK7</t>
  </si>
  <si>
    <t>VEUM9E</t>
  </si>
  <si>
    <t>3X5,5WG</t>
  </si>
  <si>
    <t>ZY0XR88H</t>
  </si>
  <si>
    <t>Product_C5NIZ</t>
  </si>
  <si>
    <t>B1JVKH</t>
  </si>
  <si>
    <t>M75,ZMR</t>
  </si>
  <si>
    <t>666WGTSK</t>
  </si>
  <si>
    <t>Product_ITW64</t>
  </si>
  <si>
    <t>8x10x9 cm</t>
  </si>
  <si>
    <t>QBQATM</t>
  </si>
  <si>
    <t>QF6,PB1</t>
  </si>
  <si>
    <t>6HL0Q6SW</t>
  </si>
  <si>
    <t>Product_IQ06X</t>
  </si>
  <si>
    <t>98QNQ2</t>
  </si>
  <si>
    <t>8ZB,2N3</t>
  </si>
  <si>
    <t>B7H1BBV3</t>
  </si>
  <si>
    <t>Product_MFF8C</t>
  </si>
  <si>
    <t>20x8x7 cm</t>
  </si>
  <si>
    <t>OXH228</t>
  </si>
  <si>
    <t>AZV,EGP</t>
  </si>
  <si>
    <t>587RULWB</t>
  </si>
  <si>
    <t>Product_2PZAF</t>
  </si>
  <si>
    <t>KQ48M1</t>
  </si>
  <si>
    <t>SMZ,G0D</t>
  </si>
  <si>
    <t>VG2R7CFN</t>
  </si>
  <si>
    <t>Product_SZHMT</t>
  </si>
  <si>
    <t>15x19x14 cm</t>
  </si>
  <si>
    <t>Q4SBVU</t>
  </si>
  <si>
    <t>BNB,DTG</t>
  </si>
  <si>
    <t>VX5508L0</t>
  </si>
  <si>
    <t>Product_SAAA5</t>
  </si>
  <si>
    <t>10x7x18 cm</t>
  </si>
  <si>
    <t>UVAFKB</t>
  </si>
  <si>
    <t>DTL,VBU</t>
  </si>
  <si>
    <t>6JGG31SN</t>
  </si>
  <si>
    <t>Product_CIK0F</t>
  </si>
  <si>
    <t>15x13x9 cm</t>
  </si>
  <si>
    <t>JCV4LM</t>
  </si>
  <si>
    <t>6C5,2NM</t>
  </si>
  <si>
    <t>JXD7N4AA</t>
  </si>
  <si>
    <t>Product_NKHXW</t>
  </si>
  <si>
    <t>I57P2Y</t>
  </si>
  <si>
    <t>249,88Z</t>
  </si>
  <si>
    <t>1PG4TZFR</t>
  </si>
  <si>
    <t>Product_Z6WBF</t>
  </si>
  <si>
    <t>9x16x20 cm</t>
  </si>
  <si>
    <t>YSNEPL</t>
  </si>
  <si>
    <t>WBH,50X</t>
  </si>
  <si>
    <t>BX9R3ZY3</t>
  </si>
  <si>
    <t>Product_LG6U4</t>
  </si>
  <si>
    <t>19x12x20 cm</t>
  </si>
  <si>
    <t>ROR85R</t>
  </si>
  <si>
    <t>K93,I39</t>
  </si>
  <si>
    <t>DEBH064G</t>
  </si>
  <si>
    <t>Product_C3TAI</t>
  </si>
  <si>
    <t>11x7x19 cm</t>
  </si>
  <si>
    <t>BG02MC</t>
  </si>
  <si>
    <t>SY0,YNP</t>
  </si>
  <si>
    <t>RRVQ9EI4</t>
  </si>
  <si>
    <t>Product_ZZJT5</t>
  </si>
  <si>
    <t>AQ8AU6</t>
  </si>
  <si>
    <t>861,O34</t>
  </si>
  <si>
    <t>AN9UORIF</t>
  </si>
  <si>
    <t>Product_FUNG1</t>
  </si>
  <si>
    <t>20x10x12 cm</t>
  </si>
  <si>
    <t>4YM08T</t>
  </si>
  <si>
    <t>U66,GIH</t>
  </si>
  <si>
    <t>BJYHKQV0</t>
  </si>
  <si>
    <t>Product_EEJ02</t>
  </si>
  <si>
    <t>6YPWZR</t>
  </si>
  <si>
    <t>OGR,3SG</t>
  </si>
  <si>
    <t>U45R7CQR</t>
  </si>
  <si>
    <t>Product_FG9EF</t>
  </si>
  <si>
    <t>7T6KVF</t>
  </si>
  <si>
    <t>7RJ,F3E</t>
  </si>
  <si>
    <t>P2FS4NDM</t>
  </si>
  <si>
    <t>Product_UKBTD</t>
  </si>
  <si>
    <t>ZUGPW1</t>
  </si>
  <si>
    <t>T0U,V1Y</t>
  </si>
  <si>
    <t>IADS3XJN</t>
  </si>
  <si>
    <t>Product_PTE5Z</t>
  </si>
  <si>
    <t>8x12x12 cm</t>
  </si>
  <si>
    <t>OAJCPH</t>
  </si>
  <si>
    <t>V6E,FQW</t>
  </si>
  <si>
    <t>DCINEW4R</t>
  </si>
  <si>
    <t>Product_V4QNN</t>
  </si>
  <si>
    <t>OYWW1R</t>
  </si>
  <si>
    <t>W3C,FC5</t>
  </si>
  <si>
    <t>HEW33J24</t>
  </si>
  <si>
    <t>Product_QZ1BR</t>
  </si>
  <si>
    <t>GH4EHK</t>
  </si>
  <si>
    <t>IVM,DU1</t>
  </si>
  <si>
    <t>Z9NFZSBQ</t>
  </si>
  <si>
    <t>Product_TBTUQ</t>
  </si>
  <si>
    <t>JP1ADC</t>
  </si>
  <si>
    <t>XFZ,AIS</t>
  </si>
  <si>
    <t>8V97SYK0</t>
  </si>
  <si>
    <t>Product_7VKU6</t>
  </si>
  <si>
    <t>MDPJSC</t>
  </si>
  <si>
    <t>A1L,NLM</t>
  </si>
  <si>
    <t>HV1DCUL6</t>
  </si>
  <si>
    <t>Product_MPR2W</t>
  </si>
  <si>
    <t>13x9x18 cm</t>
  </si>
  <si>
    <t>CX10HP</t>
  </si>
  <si>
    <t>F1S,CZC</t>
  </si>
  <si>
    <t>LTTL3TYN</t>
  </si>
  <si>
    <t>Product_Q3RS8</t>
  </si>
  <si>
    <t>HPS5M9</t>
  </si>
  <si>
    <t>IMO,VOM</t>
  </si>
  <si>
    <t>E32WWH0O</t>
  </si>
  <si>
    <t>Product_0IRTI</t>
  </si>
  <si>
    <t>XDIRWT</t>
  </si>
  <si>
    <t>OJH,2MM</t>
  </si>
  <si>
    <t>J28GC9UD</t>
  </si>
  <si>
    <t>Product_KTLOP</t>
  </si>
  <si>
    <t>M5KXVL</t>
  </si>
  <si>
    <t>ILF,GWO</t>
  </si>
  <si>
    <t>DSWOEGH5</t>
  </si>
  <si>
    <t>Product_FYOVC</t>
  </si>
  <si>
    <t>KJ3NPB</t>
  </si>
  <si>
    <t>ER4,FDK</t>
  </si>
  <si>
    <t>ZZQ6Q7C8</t>
  </si>
  <si>
    <t>Product_VIMT9</t>
  </si>
  <si>
    <t>12x19x17 cm</t>
  </si>
  <si>
    <t>50KCA2</t>
  </si>
  <si>
    <t>PWX,VZE</t>
  </si>
  <si>
    <t>X19X4MM9</t>
  </si>
  <si>
    <t>Product_W0GE0</t>
  </si>
  <si>
    <t>12x16x20 cm</t>
  </si>
  <si>
    <t>T13FW2</t>
  </si>
  <si>
    <t>LQN,GI3</t>
  </si>
  <si>
    <t>FYAN6KJI</t>
  </si>
  <si>
    <t>Product_BUFND</t>
  </si>
  <si>
    <t>14x18x13 cm</t>
  </si>
  <si>
    <t>Y64KQ4</t>
  </si>
  <si>
    <t>6EU,YRQ</t>
  </si>
  <si>
    <t>0MG52OTB</t>
  </si>
  <si>
    <t>Product_RWO3F</t>
  </si>
  <si>
    <t>JJBLEM</t>
  </si>
  <si>
    <t>RVM,G7O</t>
  </si>
  <si>
    <t>Y7NPEXUS</t>
  </si>
  <si>
    <t>Product_NTGTU</t>
  </si>
  <si>
    <t>11x16x11 cm</t>
  </si>
  <si>
    <t>NDIB08</t>
  </si>
  <si>
    <t>FXY,AM2</t>
  </si>
  <si>
    <t>OI5MIGUV</t>
  </si>
  <si>
    <t>Product_SX8VP</t>
  </si>
  <si>
    <t>F6SX6B</t>
  </si>
  <si>
    <t>QMV,F5Y</t>
  </si>
  <si>
    <t>XEGCXHUY</t>
  </si>
  <si>
    <t>Product_KC493</t>
  </si>
  <si>
    <t>14x17x7 cm</t>
  </si>
  <si>
    <t>G6490N</t>
  </si>
  <si>
    <t>HDD,VF1</t>
  </si>
  <si>
    <t>Y51CZPIT</t>
  </si>
  <si>
    <t>Product_FOWW5</t>
  </si>
  <si>
    <t>C0NPD7</t>
  </si>
  <si>
    <t>LH7,9NO</t>
  </si>
  <si>
    <t>RJB424QH</t>
  </si>
  <si>
    <t>Product_90DS7</t>
  </si>
  <si>
    <t>15x8x12 cm</t>
  </si>
  <si>
    <t>ENB7IT</t>
  </si>
  <si>
    <t>LLQ,IFS</t>
  </si>
  <si>
    <t>Z3QGUQKW</t>
  </si>
  <si>
    <t>Product_GN2PK</t>
  </si>
  <si>
    <t>14x7x18 cm</t>
  </si>
  <si>
    <t>C2P14V</t>
  </si>
  <si>
    <t>BF9,PJ3</t>
  </si>
  <si>
    <t>6ULUXSC8</t>
  </si>
  <si>
    <t>Product_0DFKJ</t>
  </si>
  <si>
    <t>E3DNQD</t>
  </si>
  <si>
    <t>B8C,FHI</t>
  </si>
  <si>
    <t>6AGTS1IZ</t>
  </si>
  <si>
    <t>Product_C0LRI</t>
  </si>
  <si>
    <t>14x5x6 cm</t>
  </si>
  <si>
    <t>Q6WS1U</t>
  </si>
  <si>
    <t>CHY,TMH</t>
  </si>
  <si>
    <t>WMVI78HQ</t>
  </si>
  <si>
    <t>Product_YQAU7</t>
  </si>
  <si>
    <t>14x8x16 cm</t>
  </si>
  <si>
    <t>NRYRA7</t>
  </si>
  <si>
    <t>NQG,FU1</t>
  </si>
  <si>
    <t>46B7VRTT</t>
  </si>
  <si>
    <t>Product_C87ZX</t>
  </si>
  <si>
    <t>Q2CF7C</t>
  </si>
  <si>
    <t>DDO,Y66</t>
  </si>
  <si>
    <t>I51KUFF6</t>
  </si>
  <si>
    <t>Product_80FQF</t>
  </si>
  <si>
    <t>0KB7R1</t>
  </si>
  <si>
    <t>U5A,6XP</t>
  </si>
  <si>
    <t>BEPY35MN</t>
  </si>
  <si>
    <t>Product_24MEY</t>
  </si>
  <si>
    <t>8QVERP</t>
  </si>
  <si>
    <t>OXY,P9K</t>
  </si>
  <si>
    <t>HWX8FGS1</t>
  </si>
  <si>
    <t>Product_1KI8A</t>
  </si>
  <si>
    <t>18x9x18 cm</t>
  </si>
  <si>
    <t>HLBIRA</t>
  </si>
  <si>
    <t>25K,R7Z</t>
  </si>
  <si>
    <t>FINY9ZGP</t>
  </si>
  <si>
    <t>Product_ECBYU</t>
  </si>
  <si>
    <t>6x15x11 cm</t>
  </si>
  <si>
    <t>QYH2YF</t>
  </si>
  <si>
    <t>R0K,G67</t>
  </si>
  <si>
    <t>UMMHZTAM</t>
  </si>
  <si>
    <t>Product_GI22O</t>
  </si>
  <si>
    <t>11x16x17 cm</t>
  </si>
  <si>
    <t>VQRBXY</t>
  </si>
  <si>
    <t>5B5,385</t>
  </si>
  <si>
    <t>X6ZJRDZ1</t>
  </si>
  <si>
    <t>Product_IAO2H</t>
  </si>
  <si>
    <t>15x11x14 cm</t>
  </si>
  <si>
    <t>0BFU8A</t>
  </si>
  <si>
    <t>GR3,ZBU</t>
  </si>
  <si>
    <t>ZM7TS40R</t>
  </si>
  <si>
    <t>Product_ZCSCQ</t>
  </si>
  <si>
    <t>O2XXC7</t>
  </si>
  <si>
    <t>F0H,EAX</t>
  </si>
  <si>
    <t>ZJRXNKW5</t>
  </si>
  <si>
    <t>Product_LLK8D</t>
  </si>
  <si>
    <t>9x13x14 cm</t>
  </si>
  <si>
    <t>B8JNRS</t>
  </si>
  <si>
    <t>XXG,SD3</t>
  </si>
  <si>
    <t>ERO2Y5QA</t>
  </si>
  <si>
    <t>Product_IBEXU</t>
  </si>
  <si>
    <t>7x12x19 cm</t>
  </si>
  <si>
    <t>9X0RKA</t>
  </si>
  <si>
    <t>E16,9TG</t>
  </si>
  <si>
    <t>1PQIP6OB</t>
  </si>
  <si>
    <t>Product_NSVFT</t>
  </si>
  <si>
    <t>QDM92I</t>
  </si>
  <si>
    <t>HVU,ZW6</t>
  </si>
  <si>
    <t>KQZZ1NAY</t>
  </si>
  <si>
    <t>Product_HOVXP</t>
  </si>
  <si>
    <t>1NW8MB</t>
  </si>
  <si>
    <t>FXL,WP9</t>
  </si>
  <si>
    <t>JPKBMOUM</t>
  </si>
  <si>
    <t>Product_NVO6I</t>
  </si>
  <si>
    <t>75QP9N</t>
  </si>
  <si>
    <t>MNW,6DF</t>
  </si>
  <si>
    <t>ENTR3HUD</t>
  </si>
  <si>
    <t>Product_AWISB</t>
  </si>
  <si>
    <t>6x20x12 cm</t>
  </si>
  <si>
    <t>Q27M3B</t>
  </si>
  <si>
    <t>7KR,IBI</t>
  </si>
  <si>
    <t>AOT87S30</t>
  </si>
  <si>
    <t>Product_CR3YX</t>
  </si>
  <si>
    <t>11x8x14 cm</t>
  </si>
  <si>
    <t>3BV4UL</t>
  </si>
  <si>
    <t>QVE,WGD</t>
  </si>
  <si>
    <t>9Z5TJQL6</t>
  </si>
  <si>
    <t>Product_HGPM9</t>
  </si>
  <si>
    <t>QJXEJX</t>
  </si>
  <si>
    <t>RI0,JA0</t>
  </si>
  <si>
    <t>2WN8D3RJ</t>
  </si>
  <si>
    <t>Product_E9VL6</t>
  </si>
  <si>
    <t>1FBL8Y</t>
  </si>
  <si>
    <t>278,OIO</t>
  </si>
  <si>
    <t>SNE0HV69</t>
  </si>
  <si>
    <t>Product_FGUAV</t>
  </si>
  <si>
    <t>H1XXH6</t>
  </si>
  <si>
    <t>A0L,KBB</t>
  </si>
  <si>
    <t>UJNPV0PT</t>
  </si>
  <si>
    <t>Product_4WA1Q</t>
  </si>
  <si>
    <t>7Y410Y</t>
  </si>
  <si>
    <t>SZX,0Q8</t>
  </si>
  <si>
    <t>D0YAZUCK</t>
  </si>
  <si>
    <t>Product_RSZH3</t>
  </si>
  <si>
    <t>12x20x14 cm</t>
  </si>
  <si>
    <t>2XHS0A</t>
  </si>
  <si>
    <t>KG4,6HZ</t>
  </si>
  <si>
    <t>5PSTCUA2</t>
  </si>
  <si>
    <t>Product_R1GM2</t>
  </si>
  <si>
    <t>27YTZR</t>
  </si>
  <si>
    <t>2JT,IV3</t>
  </si>
  <si>
    <t>BHIHTV6O</t>
  </si>
  <si>
    <t>Product_4G1QA</t>
  </si>
  <si>
    <t>0NIW85</t>
  </si>
  <si>
    <t>93H,MFY</t>
  </si>
  <si>
    <t>RO3LL9AO</t>
  </si>
  <si>
    <t>Product_9RZYD</t>
  </si>
  <si>
    <t>14x10x6 cm</t>
  </si>
  <si>
    <t>K3XH19</t>
  </si>
  <si>
    <t>N8K,KL9</t>
  </si>
  <si>
    <t>K96ZBKP0</t>
  </si>
  <si>
    <t>Product_CU0IU</t>
  </si>
  <si>
    <t>61HK9U</t>
  </si>
  <si>
    <t>0L6,M36</t>
  </si>
  <si>
    <t>FRM06YVJ</t>
  </si>
  <si>
    <t>Product_VLF2W</t>
  </si>
  <si>
    <t>13x15x9 cm</t>
  </si>
  <si>
    <t>C15SU6</t>
  </si>
  <si>
    <t>PDO,NZ2</t>
  </si>
  <si>
    <t>YITNUGZ4</t>
  </si>
  <si>
    <t>Product_7D3XO</t>
  </si>
  <si>
    <t>8x11x12 cm</t>
  </si>
  <si>
    <t>BQWXTB</t>
  </si>
  <si>
    <t>L20,ZUH</t>
  </si>
  <si>
    <t>P2P17V7A</t>
  </si>
  <si>
    <t>Product_Z5WZO</t>
  </si>
  <si>
    <t>13x5x9 cm</t>
  </si>
  <si>
    <t>U5M034</t>
  </si>
  <si>
    <t>8G2,1I9</t>
  </si>
  <si>
    <t>8PR0ESZ0</t>
  </si>
  <si>
    <t>Product_FRMYI</t>
  </si>
  <si>
    <t>A7ENAO</t>
  </si>
  <si>
    <t>ZX8,02F</t>
  </si>
  <si>
    <t>LE1MQBB3</t>
  </si>
  <si>
    <t>Product_3MV86</t>
  </si>
  <si>
    <t>12x13x13 cm</t>
  </si>
  <si>
    <t>H8O1G0</t>
  </si>
  <si>
    <t>25T,OP3</t>
  </si>
  <si>
    <t>21WK2AUA</t>
  </si>
  <si>
    <t>Product_DATRM</t>
  </si>
  <si>
    <t>7x9x7 cm</t>
  </si>
  <si>
    <t>2T2LZ0</t>
  </si>
  <si>
    <t>I8I,28Q</t>
  </si>
  <si>
    <t>JY4F3GIO</t>
  </si>
  <si>
    <t>Product_0O4E1</t>
  </si>
  <si>
    <t>4Y4M10</t>
  </si>
  <si>
    <t>Q9N,KAE</t>
  </si>
  <si>
    <t>DVDZHD8V</t>
  </si>
  <si>
    <t>Product_17Q5O</t>
  </si>
  <si>
    <t>6x16x15 cm</t>
  </si>
  <si>
    <t>S7QENX</t>
  </si>
  <si>
    <t>ZIW,STC</t>
  </si>
  <si>
    <t>79CBUB6L</t>
  </si>
  <si>
    <t>Product_ZO6K1</t>
  </si>
  <si>
    <t>11x8x17 cm</t>
  </si>
  <si>
    <t>5Q1FHK</t>
  </si>
  <si>
    <t>45G,JSQ</t>
  </si>
  <si>
    <t>VVYGV3XI</t>
  </si>
  <si>
    <t>Product_DHBF4</t>
  </si>
  <si>
    <t>11x11x16 cm</t>
  </si>
  <si>
    <t>1HF2RC</t>
  </si>
  <si>
    <t>8YT,ZUA</t>
  </si>
  <si>
    <t>YGH1BPBH</t>
  </si>
  <si>
    <t>Product_C835T</t>
  </si>
  <si>
    <t>YK4OH8</t>
  </si>
  <si>
    <t>41M,U7B</t>
  </si>
  <si>
    <t>5B1LNVSY</t>
  </si>
  <si>
    <t>Product_NA4UL</t>
  </si>
  <si>
    <t>FV781X</t>
  </si>
  <si>
    <t>KRQ,22E</t>
  </si>
  <si>
    <t>6RB2ML1R</t>
  </si>
  <si>
    <t>Product_BYXHQ</t>
  </si>
  <si>
    <t>11x11x15 cm</t>
  </si>
  <si>
    <t>GPMOXU</t>
  </si>
  <si>
    <t>6OS,PF1</t>
  </si>
  <si>
    <t>7822ZVWH</t>
  </si>
  <si>
    <t>Product_82W5D</t>
  </si>
  <si>
    <t>QMZIVW</t>
  </si>
  <si>
    <t>5XG,IUR</t>
  </si>
  <si>
    <t>TECGF9UG</t>
  </si>
  <si>
    <t>Product_7U9AW</t>
  </si>
  <si>
    <t>5x17x5 cm</t>
  </si>
  <si>
    <t>Q92CV3</t>
  </si>
  <si>
    <t>53I,TUG</t>
  </si>
  <si>
    <t>HQGNI9XD</t>
  </si>
  <si>
    <t>Product_QVI2I</t>
  </si>
  <si>
    <t>4N9XZ8</t>
  </si>
  <si>
    <t>9YO,N1L</t>
  </si>
  <si>
    <t>339QFHEL</t>
  </si>
  <si>
    <t>Product_VVR37</t>
  </si>
  <si>
    <t>BLTT72</t>
  </si>
  <si>
    <t>L23,UVY</t>
  </si>
  <si>
    <t>18N9WX3D</t>
  </si>
  <si>
    <t>Product_6YF77</t>
  </si>
  <si>
    <t>X05T4D</t>
  </si>
  <si>
    <t>FRX,OOB</t>
  </si>
  <si>
    <t>U9KENB72</t>
  </si>
  <si>
    <t>Product_QFZ7L</t>
  </si>
  <si>
    <t>13x8x11 cm</t>
  </si>
  <si>
    <t>05RZB3</t>
  </si>
  <si>
    <t>1J3,UE9</t>
  </si>
  <si>
    <t>FREVZZ95</t>
  </si>
  <si>
    <t>Product_T2C6F</t>
  </si>
  <si>
    <t>ZWTKCL</t>
  </si>
  <si>
    <t>ZTH,6OW</t>
  </si>
  <si>
    <t>Q3RX1UTP</t>
  </si>
  <si>
    <t>Product_63QCO</t>
  </si>
  <si>
    <t>VWEG91</t>
  </si>
  <si>
    <t>C8C,QV2</t>
  </si>
  <si>
    <t>J2O25S4Z</t>
  </si>
  <si>
    <t>Product_L0RBB</t>
  </si>
  <si>
    <t>12x12x19 cm</t>
  </si>
  <si>
    <t>35PZXP</t>
  </si>
  <si>
    <t>PDN,HCN</t>
  </si>
  <si>
    <t>YKN92Q44</t>
  </si>
  <si>
    <t>Product_VFA19</t>
  </si>
  <si>
    <t>T7V6GA</t>
  </si>
  <si>
    <t>PRK,C28</t>
  </si>
  <si>
    <t>4LEWP6LZ</t>
  </si>
  <si>
    <t>Product_BR28V</t>
  </si>
  <si>
    <t>EP9CKM</t>
  </si>
  <si>
    <t>YMQ,HOH</t>
  </si>
  <si>
    <t>0Z73T92V</t>
  </si>
  <si>
    <t>Product_629Z4</t>
  </si>
  <si>
    <t>Z9M1XH</t>
  </si>
  <si>
    <t>JGG,WC9</t>
  </si>
  <si>
    <t>CM4INWOB</t>
  </si>
  <si>
    <t>Product_0BPZM</t>
  </si>
  <si>
    <t>15x18x18 cm</t>
  </si>
  <si>
    <t>ZFVPJN</t>
  </si>
  <si>
    <t>HU7,J46</t>
  </si>
  <si>
    <t>LAPZBXGZ</t>
  </si>
  <si>
    <t>Product_GJK81</t>
  </si>
  <si>
    <t>19x15x7 cm</t>
  </si>
  <si>
    <t>FIYVA5</t>
  </si>
  <si>
    <t>XFE,WTD</t>
  </si>
  <si>
    <t>V2M3UA9L</t>
  </si>
  <si>
    <t>Product_1UY6O</t>
  </si>
  <si>
    <t>16x19x11 cm</t>
  </si>
  <si>
    <t>M9TNKN</t>
  </si>
  <si>
    <t>MS8,SJX</t>
  </si>
  <si>
    <t>ZLQ80DEA</t>
  </si>
  <si>
    <t>Product_M5AR7</t>
  </si>
  <si>
    <t>JAK5BP</t>
  </si>
  <si>
    <t>XOL,P8D</t>
  </si>
  <si>
    <t>65M8MOAT</t>
  </si>
  <si>
    <t>Product_Q2DRS</t>
  </si>
  <si>
    <t>MYY7U7</t>
  </si>
  <si>
    <t>4TH,Z2S</t>
  </si>
  <si>
    <t>MF2VW4CZ</t>
  </si>
  <si>
    <t>Product_QUZFZ</t>
  </si>
  <si>
    <t>3CPMT5</t>
  </si>
  <si>
    <t>YVO,SXQ</t>
  </si>
  <si>
    <t>GQTOZLUS</t>
  </si>
  <si>
    <t>Product_BU783</t>
  </si>
  <si>
    <t>GKUZTA</t>
  </si>
  <si>
    <t>I88,57S</t>
  </si>
  <si>
    <t>9E0H1TH2</t>
  </si>
  <si>
    <t>Product_9QATE</t>
  </si>
  <si>
    <t>LW63I9</t>
  </si>
  <si>
    <t>52Y,NL5</t>
  </si>
  <si>
    <t>2S5RC4ZY</t>
  </si>
  <si>
    <t>Product_1UKTB</t>
  </si>
  <si>
    <t>8x18x9 cm</t>
  </si>
  <si>
    <t>F1HQW9</t>
  </si>
  <si>
    <t>WZ5,ILG</t>
  </si>
  <si>
    <t>FPUFUODZ</t>
  </si>
  <si>
    <t>Product_PR3QC</t>
  </si>
  <si>
    <t>KLPQ28</t>
  </si>
  <si>
    <t>MGK,F6U</t>
  </si>
  <si>
    <t>TC0OHLMS</t>
  </si>
  <si>
    <t>Product_EJRFA</t>
  </si>
  <si>
    <t>EPY5EF</t>
  </si>
  <si>
    <t>9UN,QL2</t>
  </si>
  <si>
    <t>V0ZQG9T2</t>
  </si>
  <si>
    <t>Product_QK95S</t>
  </si>
  <si>
    <t>WG97AY</t>
  </si>
  <si>
    <t>UR8,MUF</t>
  </si>
  <si>
    <t>O39QZU52</t>
  </si>
  <si>
    <t>Product_4AGLN</t>
  </si>
  <si>
    <t>JLBUUW</t>
  </si>
  <si>
    <t>0UF,P01</t>
  </si>
  <si>
    <t>OFJVOEQ3</t>
  </si>
  <si>
    <t>Product_0CNKB</t>
  </si>
  <si>
    <t>1XO94I</t>
  </si>
  <si>
    <t>5IS,6TN</t>
  </si>
  <si>
    <t>C3ZIY4AV</t>
  </si>
  <si>
    <t>Product_ZSHQ5</t>
  </si>
  <si>
    <t>20x14x11 cm</t>
  </si>
  <si>
    <t>NX6JOU</t>
  </si>
  <si>
    <t>LJX,MYU</t>
  </si>
  <si>
    <t>1EPIRUNU</t>
  </si>
  <si>
    <t>Product_V9N7V</t>
  </si>
  <si>
    <t>9KE801</t>
  </si>
  <si>
    <t>752,BGG</t>
  </si>
  <si>
    <t>TRJF7LXW</t>
  </si>
  <si>
    <t>Product_VN4AJ</t>
  </si>
  <si>
    <t>7x6x11 cm</t>
  </si>
  <si>
    <t>4R98EQ</t>
  </si>
  <si>
    <t>0P7,QIK</t>
  </si>
  <si>
    <t>59QYU7NY</t>
  </si>
  <si>
    <t>Product_TMAF7</t>
  </si>
  <si>
    <t>O0PLIC</t>
  </si>
  <si>
    <t>FG6,9BQ</t>
  </si>
  <si>
    <t>EPBVLA37</t>
  </si>
  <si>
    <t>Product_LSBSV</t>
  </si>
  <si>
    <t>10x8x12 cm</t>
  </si>
  <si>
    <t>37771A</t>
  </si>
  <si>
    <t>0Z6,OHD</t>
  </si>
  <si>
    <t>PPAZDUW4</t>
  </si>
  <si>
    <t>Product_XRA4Z</t>
  </si>
  <si>
    <t>EXBLX0</t>
  </si>
  <si>
    <t>9ZH,7SH</t>
  </si>
  <si>
    <t>ST4ZY961</t>
  </si>
  <si>
    <t>Product_QVTL3</t>
  </si>
  <si>
    <t>XF2BW1</t>
  </si>
  <si>
    <t>ETS,KH8</t>
  </si>
  <si>
    <t>K0MAH2C3</t>
  </si>
  <si>
    <t>Product_DE03J</t>
  </si>
  <si>
    <t>CFE2RN</t>
  </si>
  <si>
    <t>A4W,6XS</t>
  </si>
  <si>
    <t>P6PZ06EN</t>
  </si>
  <si>
    <t>Product_EIJ8W</t>
  </si>
  <si>
    <t>7YC7KH</t>
  </si>
  <si>
    <t>YZE,I41</t>
  </si>
  <si>
    <t>NKLGKMFS</t>
  </si>
  <si>
    <t>Product_MQKET</t>
  </si>
  <si>
    <t>AAJ3HA</t>
  </si>
  <si>
    <t>EPE,B1U</t>
  </si>
  <si>
    <t>JADA59Z8</t>
  </si>
  <si>
    <t>Product_TVTPL</t>
  </si>
  <si>
    <t>VTOPT0</t>
  </si>
  <si>
    <t>B5Y,202</t>
  </si>
  <si>
    <t>P6PGPMLA</t>
  </si>
  <si>
    <t>Product_PZDK2</t>
  </si>
  <si>
    <t>16x14x5 cm</t>
  </si>
  <si>
    <t>BICCOQ</t>
  </si>
  <si>
    <t>6PV,AUK</t>
  </si>
  <si>
    <t>CEL7XW8B</t>
  </si>
  <si>
    <t>Product_DO6L0</t>
  </si>
  <si>
    <t>17x5x18 cm</t>
  </si>
  <si>
    <t>D5LD30</t>
  </si>
  <si>
    <t>LDN,1T0</t>
  </si>
  <si>
    <t>K60ZT7UH</t>
  </si>
  <si>
    <t>Product_UPNX2</t>
  </si>
  <si>
    <t>20x13x15 cm</t>
  </si>
  <si>
    <t>NRU4ER</t>
  </si>
  <si>
    <t>TWL,A9O</t>
  </si>
  <si>
    <t>H1YQO7EP</t>
  </si>
  <si>
    <t>Product_C1U4X</t>
  </si>
  <si>
    <t>14x11x13 cm</t>
  </si>
  <si>
    <t>1AMD17</t>
  </si>
  <si>
    <t>TKJ,3GQ</t>
  </si>
  <si>
    <t>5P7XM1Z8</t>
  </si>
  <si>
    <t>Product_09ETB</t>
  </si>
  <si>
    <t>19x12x7 cm</t>
  </si>
  <si>
    <t>MWJ8IZ</t>
  </si>
  <si>
    <t>9CJ,TLC</t>
  </si>
  <si>
    <t>JW54AWGT</t>
  </si>
  <si>
    <t>Product_0H0EW</t>
  </si>
  <si>
    <t>G8Y6JX</t>
  </si>
  <si>
    <t>SI1,DWF</t>
  </si>
  <si>
    <t>1K2WZB4Q</t>
  </si>
  <si>
    <t>Product_ZICI7</t>
  </si>
  <si>
    <t>JS5EZ1</t>
  </si>
  <si>
    <t>H8Y,WAU</t>
  </si>
  <si>
    <t>FJ3YIHF0</t>
  </si>
  <si>
    <t>Product_HRWVZ</t>
  </si>
  <si>
    <t>12x19x8 cm</t>
  </si>
  <si>
    <t>1ZXXVP</t>
  </si>
  <si>
    <t>DA9,D3X</t>
  </si>
  <si>
    <t>V7XYGW1V</t>
  </si>
  <si>
    <t>Product_ZJLJ7</t>
  </si>
  <si>
    <t>10x14x15 cm</t>
  </si>
  <si>
    <t>AKAV01</t>
  </si>
  <si>
    <t>M9Z,Q6M</t>
  </si>
  <si>
    <t>567WZ6RE</t>
  </si>
  <si>
    <t>Product_JV8FT</t>
  </si>
  <si>
    <t>YOIGD5</t>
  </si>
  <si>
    <t>CPQ,B54</t>
  </si>
  <si>
    <t>WZ51HFCM</t>
  </si>
  <si>
    <t>Product_63A0V</t>
  </si>
  <si>
    <t>9x20x12 cm</t>
  </si>
  <si>
    <t>JZN0MQ</t>
  </si>
  <si>
    <t>NW7,EJF</t>
  </si>
  <si>
    <t>YKF63XOZ</t>
  </si>
  <si>
    <t>Product_EWXOD</t>
  </si>
  <si>
    <t>0Y2M38</t>
  </si>
  <si>
    <t>2B1,GZT</t>
  </si>
  <si>
    <t>GJFVIBEG</t>
  </si>
  <si>
    <t>Product_5JBVP</t>
  </si>
  <si>
    <t>V2DFB9</t>
  </si>
  <si>
    <t>69T,NT4</t>
  </si>
  <si>
    <t>9UXPMFPA</t>
  </si>
  <si>
    <t>Product_ERP1A</t>
  </si>
  <si>
    <t>LERD7V</t>
  </si>
  <si>
    <t>QI5,FRA</t>
  </si>
  <si>
    <t>PAF9WHO6</t>
  </si>
  <si>
    <t>Product_KKFZM</t>
  </si>
  <si>
    <t>LJ1B56</t>
  </si>
  <si>
    <t>2B5,QBM</t>
  </si>
  <si>
    <t>L5IEUQAP</t>
  </si>
  <si>
    <t>Product_79X2O</t>
  </si>
  <si>
    <t>GLZ9C6</t>
  </si>
  <si>
    <t>IP7,UDN</t>
  </si>
  <si>
    <t>CMD7X9CE</t>
  </si>
  <si>
    <t>Product_364V0</t>
  </si>
  <si>
    <t>11x5x18 cm</t>
  </si>
  <si>
    <t>CBEY3D</t>
  </si>
  <si>
    <t>VBZ,3Q3</t>
  </si>
  <si>
    <t>T5UYAF07</t>
  </si>
  <si>
    <t>Product_H030G</t>
  </si>
  <si>
    <t>5x10x9 cm</t>
  </si>
  <si>
    <t>04NB8X</t>
  </si>
  <si>
    <t>EBK,2HF</t>
  </si>
  <si>
    <t>LK21I0YJ</t>
  </si>
  <si>
    <t>Product_NMOWB</t>
  </si>
  <si>
    <t>K17DBS</t>
  </si>
  <si>
    <t>ENB,LUR</t>
  </si>
  <si>
    <t>TYDI68HK</t>
  </si>
  <si>
    <t>Product_0FES3</t>
  </si>
  <si>
    <t>6BTC62</t>
  </si>
  <si>
    <t>1LY,JWP</t>
  </si>
  <si>
    <t>VGHOAFR6</t>
  </si>
  <si>
    <t>Product_CL34G</t>
  </si>
  <si>
    <t>G02OJ1</t>
  </si>
  <si>
    <t>V3D,TYP</t>
  </si>
  <si>
    <t>U4ISPENM</t>
  </si>
  <si>
    <t>Product_D5T49</t>
  </si>
  <si>
    <t>TIBOM2</t>
  </si>
  <si>
    <t>MFV,GHO</t>
  </si>
  <si>
    <t>FK9IW4D6</t>
  </si>
  <si>
    <t>Product_HJ5DG</t>
  </si>
  <si>
    <t>EZGGA9</t>
  </si>
  <si>
    <t>HQB,WCX</t>
  </si>
  <si>
    <t>KW3Q1MZ3</t>
  </si>
  <si>
    <t>Product_TMGJB</t>
  </si>
  <si>
    <t>1E8SDJ</t>
  </si>
  <si>
    <t>EIR,QPH</t>
  </si>
  <si>
    <t>WHHRPE2G</t>
  </si>
  <si>
    <t>Product_L5SFJ</t>
  </si>
  <si>
    <t>ERZW1H</t>
  </si>
  <si>
    <t>S0K,8XI</t>
  </si>
  <si>
    <t>RDHZPDM0</t>
  </si>
  <si>
    <t>Product_8K7OH</t>
  </si>
  <si>
    <t>15x19x10 cm</t>
  </si>
  <si>
    <t>JO59C6</t>
  </si>
  <si>
    <t>UXM,I9U</t>
  </si>
  <si>
    <t>LMBCNT4I</t>
  </si>
  <si>
    <t>Product_8DGQF</t>
  </si>
  <si>
    <t>QFWLOX</t>
  </si>
  <si>
    <t>8HE,6A3</t>
  </si>
  <si>
    <t>W87JKLV8</t>
  </si>
  <si>
    <t>Product_6DJHJ</t>
  </si>
  <si>
    <t>8x17x11 cm</t>
  </si>
  <si>
    <t>ADDREV</t>
  </si>
  <si>
    <t>H41,CJY</t>
  </si>
  <si>
    <t>U2J8IGYF</t>
  </si>
  <si>
    <t>Product_OF2P2</t>
  </si>
  <si>
    <t>18x18x13 cm</t>
  </si>
  <si>
    <t>L0MAB8</t>
  </si>
  <si>
    <t>3Q3,97X</t>
  </si>
  <si>
    <t>O591EZFF</t>
  </si>
  <si>
    <t>Product_JWJD8</t>
  </si>
  <si>
    <t>18x11x10 cm</t>
  </si>
  <si>
    <t>UNTP9L</t>
  </si>
  <si>
    <t>C2L,E90</t>
  </si>
  <si>
    <t>V8XRM5KP</t>
  </si>
  <si>
    <t>Product_0AID3</t>
  </si>
  <si>
    <t>16x18x8 cm</t>
  </si>
  <si>
    <t>7VYT8H</t>
  </si>
  <si>
    <t>OQL,7W3</t>
  </si>
  <si>
    <t>IJXO4S5S</t>
  </si>
  <si>
    <t>Product_SLODX</t>
  </si>
  <si>
    <t>Z8RW1J</t>
  </si>
  <si>
    <t>R85,N32</t>
  </si>
  <si>
    <t>XQ6HW6W9</t>
  </si>
  <si>
    <t>Product_XEPIU</t>
  </si>
  <si>
    <t>3ENCBB</t>
  </si>
  <si>
    <t>GOG,LMF</t>
  </si>
  <si>
    <t>4TWE0MGP</t>
  </si>
  <si>
    <t>Product_367ZZ</t>
  </si>
  <si>
    <t>17x9x6 cm</t>
  </si>
  <si>
    <t>0KYLJG</t>
  </si>
  <si>
    <t>WAX,JOX</t>
  </si>
  <si>
    <t>IETA6FYI</t>
  </si>
  <si>
    <t>Product_IT09J</t>
  </si>
  <si>
    <t>FHXGK2</t>
  </si>
  <si>
    <t>VIT,SR9</t>
  </si>
  <si>
    <t>P1GLEQZL</t>
  </si>
  <si>
    <t>Product_FI9BJ</t>
  </si>
  <si>
    <t>7x9x6 cm</t>
  </si>
  <si>
    <t>6BLOI5</t>
  </si>
  <si>
    <t>HIC,131</t>
  </si>
  <si>
    <t>UPEUAJLY</t>
  </si>
  <si>
    <t>Product_4YL9R</t>
  </si>
  <si>
    <t>DWN6IU</t>
  </si>
  <si>
    <t>ZY4,DEW</t>
  </si>
  <si>
    <t>8BBJBLCV</t>
  </si>
  <si>
    <t>Product_EL8YJ</t>
  </si>
  <si>
    <t>PJBH4I</t>
  </si>
  <si>
    <t>H6L,BAQ</t>
  </si>
  <si>
    <t>I8JUCHH9</t>
  </si>
  <si>
    <t>Product_HZQGM</t>
  </si>
  <si>
    <t>7RGNU9</t>
  </si>
  <si>
    <t>WYE,X9S</t>
  </si>
  <si>
    <t>UBMZJYNM</t>
  </si>
  <si>
    <t>Product_YBM37</t>
  </si>
  <si>
    <t>8x6x13 cm</t>
  </si>
  <si>
    <t>A74X0Q</t>
  </si>
  <si>
    <t>CZC,GW6</t>
  </si>
  <si>
    <t>WL7HWDZA</t>
  </si>
  <si>
    <t>Product_EUBDQ</t>
  </si>
  <si>
    <t>20x20x7 cm</t>
  </si>
  <si>
    <t>8AUNV3</t>
  </si>
  <si>
    <t>BAB,GJT</t>
  </si>
  <si>
    <t>9XHCM1VA</t>
  </si>
  <si>
    <t>Product_0ERZN</t>
  </si>
  <si>
    <t>OLILHF</t>
  </si>
  <si>
    <t>08K,3GW</t>
  </si>
  <si>
    <t>ZWAJDLHU</t>
  </si>
  <si>
    <t>Product_N9SPT</t>
  </si>
  <si>
    <t>15x16x15 cm</t>
  </si>
  <si>
    <t>22459Q</t>
  </si>
  <si>
    <t>TNA,BCM</t>
  </si>
  <si>
    <t>A8WYHS6R</t>
  </si>
  <si>
    <t>Product_ISKFF</t>
  </si>
  <si>
    <t>20x20x14 cm</t>
  </si>
  <si>
    <t>P5XO2H</t>
  </si>
  <si>
    <t>39H,8EJ</t>
  </si>
  <si>
    <t>1TZ8DIF3</t>
  </si>
  <si>
    <t>Product_CCZ1R</t>
  </si>
  <si>
    <t>12AV63</t>
  </si>
  <si>
    <t>G6G,6XT</t>
  </si>
  <si>
    <t>7DFCOKC9</t>
  </si>
  <si>
    <t>Product_KUE69</t>
  </si>
  <si>
    <t>11x19x8 cm</t>
  </si>
  <si>
    <t>RFB76H</t>
  </si>
  <si>
    <t>I3L,PUD</t>
  </si>
  <si>
    <t>00NOXPWD</t>
  </si>
  <si>
    <t>Product_T6ST8</t>
  </si>
  <si>
    <t>19x7x13 cm</t>
  </si>
  <si>
    <t>HPZNSS</t>
  </si>
  <si>
    <t>NDA,86S</t>
  </si>
  <si>
    <t>72MFK8DG</t>
  </si>
  <si>
    <t>Product_9NG2A</t>
  </si>
  <si>
    <t>3TJEGC</t>
  </si>
  <si>
    <t>8WL,Y3C</t>
  </si>
  <si>
    <t>MZR3ODWU</t>
  </si>
  <si>
    <t>Product_MATOZ</t>
  </si>
  <si>
    <t>9x14x18 cm</t>
  </si>
  <si>
    <t>OFGGM3</t>
  </si>
  <si>
    <t>NK0,GNN</t>
  </si>
  <si>
    <t>OO5LQHKX</t>
  </si>
  <si>
    <t>Product_2374H</t>
  </si>
  <si>
    <t>ODF7P8</t>
  </si>
  <si>
    <t>YSX,91K</t>
  </si>
  <si>
    <t>SMM9KF3G</t>
  </si>
  <si>
    <t>Product_0CWCK</t>
  </si>
  <si>
    <t>34B4A0</t>
  </si>
  <si>
    <t>B2N,7GA</t>
  </si>
  <si>
    <t>BO6ETXU7</t>
  </si>
  <si>
    <t>Product_VI90L</t>
  </si>
  <si>
    <t>3IO4TE</t>
  </si>
  <si>
    <t>MZC,UF9</t>
  </si>
  <si>
    <t>EOTF0LRX</t>
  </si>
  <si>
    <t>Product_WWRBN</t>
  </si>
  <si>
    <t>97834M</t>
  </si>
  <si>
    <t>2SV,9TN</t>
  </si>
  <si>
    <t>VKWFNZGC</t>
  </si>
  <si>
    <t>Product_2CQ8B</t>
  </si>
  <si>
    <t>7NV3CH</t>
  </si>
  <si>
    <t>GXK,4EJ</t>
  </si>
  <si>
    <t>BAV5L82X</t>
  </si>
  <si>
    <t>Product_G9T5H</t>
  </si>
  <si>
    <t>Z83HNA</t>
  </si>
  <si>
    <t>278,O1G</t>
  </si>
  <si>
    <t>XROXOJC7</t>
  </si>
  <si>
    <t>Product_727F5</t>
  </si>
  <si>
    <t>ZTCNF6</t>
  </si>
  <si>
    <t>GMP,GU9</t>
  </si>
  <si>
    <t>49Y92NSP</t>
  </si>
  <si>
    <t>Product_28J8W</t>
  </si>
  <si>
    <t>7x5x9 cm</t>
  </si>
  <si>
    <t>1OX9CA</t>
  </si>
  <si>
    <t>6Y6,OI6</t>
  </si>
  <si>
    <t>NV4HZXQG</t>
  </si>
  <si>
    <t>Product_JJLK7</t>
  </si>
  <si>
    <t>7x11x20 cm</t>
  </si>
  <si>
    <t>POAJHQ</t>
  </si>
  <si>
    <t>APT,0KB</t>
  </si>
  <si>
    <t>8O4XSFSU</t>
  </si>
  <si>
    <t>Product_8I01B</t>
  </si>
  <si>
    <t>15x19x8 cm</t>
  </si>
  <si>
    <t>1EF6YH</t>
  </si>
  <si>
    <t>1V7,UQT</t>
  </si>
  <si>
    <t>B6DLGLGS</t>
  </si>
  <si>
    <t>Product_K0GQ4</t>
  </si>
  <si>
    <t>OH2DSV</t>
  </si>
  <si>
    <t>Q76,KFU</t>
  </si>
  <si>
    <t>F8BKE9SO</t>
  </si>
  <si>
    <t>Product_EV0Z1</t>
  </si>
  <si>
    <t>20x18x17 cm</t>
  </si>
  <si>
    <t>Q9P8JM</t>
  </si>
  <si>
    <t>U3C,744</t>
  </si>
  <si>
    <t>7UWEYZSS</t>
  </si>
  <si>
    <t>Product_8TC6C</t>
  </si>
  <si>
    <t>0H4NWC</t>
  </si>
  <si>
    <t>L96,BIA</t>
  </si>
  <si>
    <t>10U56ZAM</t>
  </si>
  <si>
    <t>Product_O1NUW</t>
  </si>
  <si>
    <t>6Y1GEW</t>
  </si>
  <si>
    <t>4OI,EG5</t>
  </si>
  <si>
    <t>U9KBSR9P</t>
  </si>
  <si>
    <t>Product_YE519</t>
  </si>
  <si>
    <t>ACHVVB</t>
  </si>
  <si>
    <t>5R9,UEW</t>
  </si>
  <si>
    <t>4TYT613R</t>
  </si>
  <si>
    <t>Product_8KMM8</t>
  </si>
  <si>
    <t>KLP55C</t>
  </si>
  <si>
    <t>XTZ,5RM</t>
  </si>
  <si>
    <t>V0I17BQS</t>
  </si>
  <si>
    <t>Product_TCPPZ</t>
  </si>
  <si>
    <t>13x19x7 cm</t>
  </si>
  <si>
    <t>LNJ917</t>
  </si>
  <si>
    <t>UGV,V9U</t>
  </si>
  <si>
    <t>XZLHOBCL</t>
  </si>
  <si>
    <t>Product_GFZ76</t>
  </si>
  <si>
    <t>0TYW78</t>
  </si>
  <si>
    <t>PNW,86A</t>
  </si>
  <si>
    <t>VTJXTTZI</t>
  </si>
  <si>
    <t>Product_8AZHD</t>
  </si>
  <si>
    <t>MA56GD</t>
  </si>
  <si>
    <t>72X,7PV</t>
  </si>
  <si>
    <t>28JCZMR2</t>
  </si>
  <si>
    <t>Product_IDH8E</t>
  </si>
  <si>
    <t>E8EKPQ</t>
  </si>
  <si>
    <t>A0L,01L</t>
  </si>
  <si>
    <t>6AZGC377</t>
  </si>
  <si>
    <t>Product_2KN2U</t>
  </si>
  <si>
    <t>7Y325A</t>
  </si>
  <si>
    <t>PMQ,7T0</t>
  </si>
  <si>
    <t>AXZ1ZH4H</t>
  </si>
  <si>
    <t>Product_LSSUE</t>
  </si>
  <si>
    <t>OM9BWF</t>
  </si>
  <si>
    <t>ZD3,ARL</t>
  </si>
  <si>
    <t>TJUI9FVK</t>
  </si>
  <si>
    <t>Product_QQRDT</t>
  </si>
  <si>
    <t>FQNXMW</t>
  </si>
  <si>
    <t>2PK,NAF</t>
  </si>
  <si>
    <t>0M97TARB</t>
  </si>
  <si>
    <t>Product_5QJ0J</t>
  </si>
  <si>
    <t>HS95DY</t>
  </si>
  <si>
    <t>A1T,588</t>
  </si>
  <si>
    <t>CTKMEKQI</t>
  </si>
  <si>
    <t>Product_38IAL</t>
  </si>
  <si>
    <t>P1HPJ1</t>
  </si>
  <si>
    <t>15Z,8ET</t>
  </si>
  <si>
    <t>VQ40IJMP</t>
  </si>
  <si>
    <t>Product_71ZON</t>
  </si>
  <si>
    <t>17x5x6 cm</t>
  </si>
  <si>
    <t>R1QP0P</t>
  </si>
  <si>
    <t>PF0,MBE</t>
  </si>
  <si>
    <t>A56IPWIF</t>
  </si>
  <si>
    <t>Product_RAJAS</t>
  </si>
  <si>
    <t>1AWHJ8</t>
  </si>
  <si>
    <t>V5K,BA8</t>
  </si>
  <si>
    <t>9DGDR17B</t>
  </si>
  <si>
    <t>Product_KK9SV</t>
  </si>
  <si>
    <t>ZP36JY</t>
  </si>
  <si>
    <t>DJF,ZUF</t>
  </si>
  <si>
    <t>1F5W43BH</t>
  </si>
  <si>
    <t>Product_833PF</t>
  </si>
  <si>
    <t>12x10x7 cm</t>
  </si>
  <si>
    <t>K9BIFJ</t>
  </si>
  <si>
    <t>XIC,GZY</t>
  </si>
  <si>
    <t>LHTPLPA1</t>
  </si>
  <si>
    <t>Product_0NA0P</t>
  </si>
  <si>
    <t>16x8x13 cm</t>
  </si>
  <si>
    <t>N39006</t>
  </si>
  <si>
    <t>71P,PJR</t>
  </si>
  <si>
    <t>73N2DFMG</t>
  </si>
  <si>
    <t>Product_Z7PRS</t>
  </si>
  <si>
    <t>12x9x19 cm</t>
  </si>
  <si>
    <t>V97QTP</t>
  </si>
  <si>
    <t>FPA,CXS</t>
  </si>
  <si>
    <t>KZPAMIBB</t>
  </si>
  <si>
    <t>Product_F53H4</t>
  </si>
  <si>
    <t>A38KDV</t>
  </si>
  <si>
    <t>5EM,D0W</t>
  </si>
  <si>
    <t>REHDT4QQ</t>
  </si>
  <si>
    <t>Product_KCRXA</t>
  </si>
  <si>
    <t>7x7x6 cm</t>
  </si>
  <si>
    <t>S0R3DP</t>
  </si>
  <si>
    <t>RRO,Z8W</t>
  </si>
  <si>
    <t>AXKC96IS</t>
  </si>
  <si>
    <t>Product_R5X2X</t>
  </si>
  <si>
    <t>12x8x20 cm</t>
  </si>
  <si>
    <t>IVTJPD</t>
  </si>
  <si>
    <t>MVF,FIR</t>
  </si>
  <si>
    <t>7FMLKWQH</t>
  </si>
  <si>
    <t>Product_GBLDM</t>
  </si>
  <si>
    <t>18x8x9 cm</t>
  </si>
  <si>
    <t>HS9DGL</t>
  </si>
  <si>
    <t>I1N,WLI</t>
  </si>
  <si>
    <t>3T1F3D5V</t>
  </si>
  <si>
    <t>Product_JG5N2</t>
  </si>
  <si>
    <t>12x11x17 cm</t>
  </si>
  <si>
    <t>9CD34I</t>
  </si>
  <si>
    <t>26G,I2E</t>
  </si>
  <si>
    <t>VS0B4IUL</t>
  </si>
  <si>
    <t>Product_4YQD1</t>
  </si>
  <si>
    <t>11x20x16 cm</t>
  </si>
  <si>
    <t>AMTNX2</t>
  </si>
  <si>
    <t>APC,U9Y</t>
  </si>
  <si>
    <t>V65PCVRC</t>
  </si>
  <si>
    <t>Product_I13RI</t>
  </si>
  <si>
    <t>16x20x13 cm</t>
  </si>
  <si>
    <t>LYP2IJ</t>
  </si>
  <si>
    <t>A4J,114</t>
  </si>
  <si>
    <t>QOO6LJWJ</t>
  </si>
  <si>
    <t>Product_56CJP</t>
  </si>
  <si>
    <t>LLD5CF</t>
  </si>
  <si>
    <t>VWE,MWB</t>
  </si>
  <si>
    <t>7CG2A332</t>
  </si>
  <si>
    <t>Product_0HY9D</t>
  </si>
  <si>
    <t>TP4QQJ</t>
  </si>
  <si>
    <t>LU5,WPW</t>
  </si>
  <si>
    <t>NRQ6XLMH</t>
  </si>
  <si>
    <t>Product_HI67V</t>
  </si>
  <si>
    <t>N5RSY6</t>
  </si>
  <si>
    <t>I5S,IF6</t>
  </si>
  <si>
    <t>A3BJ9PI6</t>
  </si>
  <si>
    <t>Product_PH1LP</t>
  </si>
  <si>
    <t>ZE3DD9</t>
  </si>
  <si>
    <t>PJ1,MSN</t>
  </si>
  <si>
    <t>HUJJ8TES</t>
  </si>
  <si>
    <t>Product_WSDTJ</t>
  </si>
  <si>
    <t>11x7x18 cm</t>
  </si>
  <si>
    <t>T6OM01</t>
  </si>
  <si>
    <t>O6T,BBH</t>
  </si>
  <si>
    <t>N431SZMR</t>
  </si>
  <si>
    <t>Product_JP3VF</t>
  </si>
  <si>
    <t>16x16x6 cm</t>
  </si>
  <si>
    <t>ZS6ZUW</t>
  </si>
  <si>
    <t>1F6,AO0</t>
  </si>
  <si>
    <t>D9F4TY64</t>
  </si>
  <si>
    <t>Product_VZ9BW</t>
  </si>
  <si>
    <t>19x7x14 cm</t>
  </si>
  <si>
    <t>KAQW9C</t>
  </si>
  <si>
    <t>DP5,XCT</t>
  </si>
  <si>
    <t>6TBEVMGX</t>
  </si>
  <si>
    <t>Product_A6HB0</t>
  </si>
  <si>
    <t>JBBNG0</t>
  </si>
  <si>
    <t>O1T,ZK1</t>
  </si>
  <si>
    <t>9WZUF9YX</t>
  </si>
  <si>
    <t>Product_W93PU</t>
  </si>
  <si>
    <t>3RXGX6</t>
  </si>
  <si>
    <t>4ME,L3X</t>
  </si>
  <si>
    <t>0IBS5LJI</t>
  </si>
  <si>
    <t>Product_OMST2</t>
  </si>
  <si>
    <t>2H6CG4</t>
  </si>
  <si>
    <t>922,QK6</t>
  </si>
  <si>
    <t>R3OG5JBO</t>
  </si>
  <si>
    <t>Product_W69KR</t>
  </si>
  <si>
    <t>NVR8XD</t>
  </si>
  <si>
    <t>FJ8,PLD</t>
  </si>
  <si>
    <t>CFV8NQLN</t>
  </si>
  <si>
    <t>Product_C88KI</t>
  </si>
  <si>
    <t>2SB609</t>
  </si>
  <si>
    <t>LMY,ORQ</t>
  </si>
  <si>
    <t>I4IP3XVW</t>
  </si>
  <si>
    <t>Product_2RRAH</t>
  </si>
  <si>
    <t>L6V7SS</t>
  </si>
  <si>
    <t>KE4,DOH</t>
  </si>
  <si>
    <t>QQNJLL2L</t>
  </si>
  <si>
    <t>Product_OBCOV</t>
  </si>
  <si>
    <t>UD8KW9</t>
  </si>
  <si>
    <t>F3D,8FG</t>
  </si>
  <si>
    <t>90DIWSIE</t>
  </si>
  <si>
    <t>Product_HBFBC</t>
  </si>
  <si>
    <t>8x7x16 cm</t>
  </si>
  <si>
    <t>5FQR6Q</t>
  </si>
  <si>
    <t>5GW,Q5D</t>
  </si>
  <si>
    <t>GZFWAQ9J</t>
  </si>
  <si>
    <t>Product_ZLQQ3</t>
  </si>
  <si>
    <t>E3VA5Q</t>
  </si>
  <si>
    <t>X7Y,LDF</t>
  </si>
  <si>
    <t>6214JAF3</t>
  </si>
  <si>
    <t>Product_6SW8V</t>
  </si>
  <si>
    <t>12x6x16 cm</t>
  </si>
  <si>
    <t>LDQZTW</t>
  </si>
  <si>
    <t>9KL,6WF</t>
  </si>
  <si>
    <t>VIAIHS5P</t>
  </si>
  <si>
    <t>Product_F2W5Q</t>
  </si>
  <si>
    <t>6x19x12 cm</t>
  </si>
  <si>
    <t>ERB8SV</t>
  </si>
  <si>
    <t>NP8,NVU</t>
  </si>
  <si>
    <t>PYEVLK6E</t>
  </si>
  <si>
    <t>Product_A2XB0</t>
  </si>
  <si>
    <t>7B145F</t>
  </si>
  <si>
    <t>IC9,8LS</t>
  </si>
  <si>
    <t>YAYVST64</t>
  </si>
  <si>
    <t>Product_1VDJE</t>
  </si>
  <si>
    <t>FOKCVV</t>
  </si>
  <si>
    <t>ATX,ZTY</t>
  </si>
  <si>
    <t>V1FMXZ19</t>
  </si>
  <si>
    <t>Product_ZCR1D</t>
  </si>
  <si>
    <t>POUUR9</t>
  </si>
  <si>
    <t>22Z,9E1</t>
  </si>
  <si>
    <t>4C051BR2</t>
  </si>
  <si>
    <t>Product_0JAAE</t>
  </si>
  <si>
    <t>EFTK1P</t>
  </si>
  <si>
    <t>AGA,TG9</t>
  </si>
  <si>
    <t>59CSBT2B</t>
  </si>
  <si>
    <t>Product_K61QA</t>
  </si>
  <si>
    <t>TW9906</t>
  </si>
  <si>
    <t>AP6,90E</t>
  </si>
  <si>
    <t>D1TO90YL</t>
  </si>
  <si>
    <t>Product_5JPRH</t>
  </si>
  <si>
    <t>MUBR3E</t>
  </si>
  <si>
    <t>3YG,NZD</t>
  </si>
  <si>
    <t>VN45H5CG</t>
  </si>
  <si>
    <t>Product_5FEPN</t>
  </si>
  <si>
    <t>MPHJRZ</t>
  </si>
  <si>
    <t>LTC,205</t>
  </si>
  <si>
    <t>UFQPVSMO</t>
  </si>
  <si>
    <t>Product_44AOC</t>
  </si>
  <si>
    <t>20x13x20 cm</t>
  </si>
  <si>
    <t>06924L</t>
  </si>
  <si>
    <t>F6A,U9E</t>
  </si>
  <si>
    <t>VAIMHXF0</t>
  </si>
  <si>
    <t>Product_V29RJ</t>
  </si>
  <si>
    <t>9YNJ4N</t>
  </si>
  <si>
    <t>W9Z,ADM</t>
  </si>
  <si>
    <t>EALG2NJF</t>
  </si>
  <si>
    <t>Product_YSJQ2</t>
  </si>
  <si>
    <t>W794NY</t>
  </si>
  <si>
    <t>WMZ,Y5R</t>
  </si>
  <si>
    <t>Y7VNQ3FV</t>
  </si>
  <si>
    <t>Product_IDE9I</t>
  </si>
  <si>
    <t>15x12x20 cm</t>
  </si>
  <si>
    <t>XET6LT</t>
  </si>
  <si>
    <t>3AJ,JAI</t>
  </si>
  <si>
    <t>QCK6CCF1</t>
  </si>
  <si>
    <t>Product_P3Z6E</t>
  </si>
  <si>
    <t>4SJZAC</t>
  </si>
  <si>
    <t>UZP,939</t>
  </si>
  <si>
    <t>9EGZDPFS</t>
  </si>
  <si>
    <t>Product_DEZ1Q</t>
  </si>
  <si>
    <t>11x19x20 cm</t>
  </si>
  <si>
    <t>FIBKQK</t>
  </si>
  <si>
    <t>4VE,FQE</t>
  </si>
  <si>
    <t>2ZX9ZHG4</t>
  </si>
  <si>
    <t>Product_AALRS</t>
  </si>
  <si>
    <t>86YDRW</t>
  </si>
  <si>
    <t>3KC,7B3</t>
  </si>
  <si>
    <t>3KBNZ8MH</t>
  </si>
  <si>
    <t>Product_DA6DD</t>
  </si>
  <si>
    <t>39X9AQ</t>
  </si>
  <si>
    <t>3BP,EF3</t>
  </si>
  <si>
    <t>O9GTADB0</t>
  </si>
  <si>
    <t>Product_N3BKC</t>
  </si>
  <si>
    <t>9x16x6 cm</t>
  </si>
  <si>
    <t>XZNI0B</t>
  </si>
  <si>
    <t>F5Y,0ZZ</t>
  </si>
  <si>
    <t>FJE3EFUN</t>
  </si>
  <si>
    <t>Product_DQ6MW</t>
  </si>
  <si>
    <t>M4Y47X</t>
  </si>
  <si>
    <t>OM3,ZEX</t>
  </si>
  <si>
    <t>K00II1CO</t>
  </si>
  <si>
    <t>Product_YNF51</t>
  </si>
  <si>
    <t>10x6x10 cm</t>
  </si>
  <si>
    <t>3Z2DCT</t>
  </si>
  <si>
    <t>IUT,N98</t>
  </si>
  <si>
    <t>IASPJYGY</t>
  </si>
  <si>
    <t>Product_184EV</t>
  </si>
  <si>
    <t>12x10x15 cm</t>
  </si>
  <si>
    <t>G5XHEA</t>
  </si>
  <si>
    <t>80W,0X6</t>
  </si>
  <si>
    <t>1F2QCI9F</t>
  </si>
  <si>
    <t>Product_0YYW0</t>
  </si>
  <si>
    <t>JPUBOA</t>
  </si>
  <si>
    <t>0EE,B8Q</t>
  </si>
  <si>
    <t>A0MWOEBH</t>
  </si>
  <si>
    <t>Product_YQ0PV</t>
  </si>
  <si>
    <t>RHLWHP</t>
  </si>
  <si>
    <t>0Y1,ZR5</t>
  </si>
  <si>
    <t>Q1O8D8L6</t>
  </si>
  <si>
    <t>Product_47MXR</t>
  </si>
  <si>
    <t>7x19x20 cm</t>
  </si>
  <si>
    <t>A9JDT8</t>
  </si>
  <si>
    <t>C4C,53L</t>
  </si>
  <si>
    <t>Y9QHCTQZ</t>
  </si>
  <si>
    <t>Product_5FZC0</t>
  </si>
  <si>
    <t>8x14x6 cm</t>
  </si>
  <si>
    <t>BN0KYU</t>
  </si>
  <si>
    <t>NB1,YRZ</t>
  </si>
  <si>
    <t>FFUXV6JQ</t>
  </si>
  <si>
    <t>Product_CHESE</t>
  </si>
  <si>
    <t>11x11x20 cm</t>
  </si>
  <si>
    <t>6057CB</t>
  </si>
  <si>
    <t>D7Z,SUK</t>
  </si>
  <si>
    <t>5777S6KA</t>
  </si>
  <si>
    <t>Product_RNWPY</t>
  </si>
  <si>
    <t>11x20x14 cm</t>
  </si>
  <si>
    <t>PO2CZE</t>
  </si>
  <si>
    <t>S8Q,9K0</t>
  </si>
  <si>
    <t>BYIT81FZ</t>
  </si>
  <si>
    <t>Product_ELM84</t>
  </si>
  <si>
    <t>HQANNC</t>
  </si>
  <si>
    <t>FB5,R7B</t>
  </si>
  <si>
    <t>1SRE44DH</t>
  </si>
  <si>
    <t>Product_P56WC</t>
  </si>
  <si>
    <t>8x15x19 cm</t>
  </si>
  <si>
    <t>7QPAQP</t>
  </si>
  <si>
    <t>WYT,WYD</t>
  </si>
  <si>
    <t>HCN0KUQ2</t>
  </si>
  <si>
    <t>Product_1EXWI</t>
  </si>
  <si>
    <t>T3ANW4</t>
  </si>
  <si>
    <t>TZR,MB0</t>
  </si>
  <si>
    <t>1CNRF436</t>
  </si>
  <si>
    <t>Product_TDYP8</t>
  </si>
  <si>
    <t>6x16x7 cm</t>
  </si>
  <si>
    <t>X1TORC</t>
  </si>
  <si>
    <t>PIH,8MM</t>
  </si>
  <si>
    <t>W9U136MY</t>
  </si>
  <si>
    <t>Product_JZOFK</t>
  </si>
  <si>
    <t>6x11x15 cm</t>
  </si>
  <si>
    <t>O3GL68</t>
  </si>
  <si>
    <t>VCS,VL1</t>
  </si>
  <si>
    <t>RC8DF6YN</t>
  </si>
  <si>
    <t>Product_RHTW2</t>
  </si>
  <si>
    <t>SUA2CW</t>
  </si>
  <si>
    <t>K60,W19</t>
  </si>
  <si>
    <t>AFH7CORF</t>
  </si>
  <si>
    <t>Product_MYXSC</t>
  </si>
  <si>
    <t>13x14x11 cm</t>
  </si>
  <si>
    <t>K7P5RE</t>
  </si>
  <si>
    <t>DLV,1S9</t>
  </si>
  <si>
    <t>VVCWYM60</t>
  </si>
  <si>
    <t>Product_SL0V5</t>
  </si>
  <si>
    <t>Z2IBK9</t>
  </si>
  <si>
    <t>506,6MA</t>
  </si>
  <si>
    <t>HKAVZRV7</t>
  </si>
  <si>
    <t>Product_K18Q3</t>
  </si>
  <si>
    <t>QA2LY5</t>
  </si>
  <si>
    <t>UNA,OA0</t>
  </si>
  <si>
    <t>QEC7DVI7</t>
  </si>
  <si>
    <t>Product_LKAL9</t>
  </si>
  <si>
    <t>7x11x6 cm</t>
  </si>
  <si>
    <t>HFGX3B</t>
  </si>
  <si>
    <t>GKF,5DL</t>
  </si>
  <si>
    <t>19QTATEU</t>
  </si>
  <si>
    <t>Product_98UY0</t>
  </si>
  <si>
    <t>J3C0AF</t>
  </si>
  <si>
    <t>3FH,81V</t>
  </si>
  <si>
    <t>E2GKELDO</t>
  </si>
  <si>
    <t>Product_D69MD</t>
  </si>
  <si>
    <t>2N08ZQ</t>
  </si>
  <si>
    <t>14N,G8F</t>
  </si>
  <si>
    <t>TFDGHPIG</t>
  </si>
  <si>
    <t>Product_PMUV6</t>
  </si>
  <si>
    <t>9x19x10 cm</t>
  </si>
  <si>
    <t>U02X8W</t>
  </si>
  <si>
    <t>LH3,IUW</t>
  </si>
  <si>
    <t>E1SXD8DA</t>
  </si>
  <si>
    <t>Product_4I9YN</t>
  </si>
  <si>
    <t>5x9x16 cm</t>
  </si>
  <si>
    <t>1GQL80</t>
  </si>
  <si>
    <t>N8V,0GN</t>
  </si>
  <si>
    <t>7HM7AXH7</t>
  </si>
  <si>
    <t>Product_PJARQ</t>
  </si>
  <si>
    <t>0E1O3X</t>
  </si>
  <si>
    <t>YL1,KG6</t>
  </si>
  <si>
    <t>5O873AH3</t>
  </si>
  <si>
    <t>Product_ZBXUS</t>
  </si>
  <si>
    <t>6KM3EE</t>
  </si>
  <si>
    <t>7ZU,PNT</t>
  </si>
  <si>
    <t>50ZZ83WH</t>
  </si>
  <si>
    <t>Product_9B5TR</t>
  </si>
  <si>
    <t>17x15x8 cm</t>
  </si>
  <si>
    <t>VZMS0E</t>
  </si>
  <si>
    <t>YZH,S6U</t>
  </si>
  <si>
    <t>M4TKGDC3</t>
  </si>
  <si>
    <t>Product_QUNP6</t>
  </si>
  <si>
    <t>LEGRD0</t>
  </si>
  <si>
    <t>RDJ,2L6</t>
  </si>
  <si>
    <t>WIEA08CJ</t>
  </si>
  <si>
    <t>Product_UWI0C</t>
  </si>
  <si>
    <t>F3CM5I</t>
  </si>
  <si>
    <t>23O,K93</t>
  </si>
  <si>
    <t>4J7NSYY7</t>
  </si>
  <si>
    <t>Product_GJLYG</t>
  </si>
  <si>
    <t>14x8x14 cm</t>
  </si>
  <si>
    <t>PF8GHR</t>
  </si>
  <si>
    <t>SIJ,UGF</t>
  </si>
  <si>
    <t>GTQIBNYF</t>
  </si>
  <si>
    <t>Product_SIPZT</t>
  </si>
  <si>
    <t>SNEQ98</t>
  </si>
  <si>
    <t>U0O,421</t>
  </si>
  <si>
    <t>H9EPWDTD</t>
  </si>
  <si>
    <t>Product_PRCGP</t>
  </si>
  <si>
    <t>QRC6AE</t>
  </si>
  <si>
    <t>BH8,4A3</t>
  </si>
  <si>
    <t>J1AF41TV</t>
  </si>
  <si>
    <t>Product_YJBRQ</t>
  </si>
  <si>
    <t>Z5FZ3I</t>
  </si>
  <si>
    <t>ACE,EBU</t>
  </si>
  <si>
    <t>H6EM2P7M</t>
  </si>
  <si>
    <t>Product_DORN6</t>
  </si>
  <si>
    <t>6KYMC6</t>
  </si>
  <si>
    <t>7PO,JR0</t>
  </si>
  <si>
    <t>TDWR3Q3X</t>
  </si>
  <si>
    <t>Product_829FR</t>
  </si>
  <si>
    <t>14x8x12 cm</t>
  </si>
  <si>
    <t>ZGKFRH</t>
  </si>
  <si>
    <t>O8K,AHO</t>
  </si>
  <si>
    <t>2S79YAZT</t>
  </si>
  <si>
    <t>Product_UN1DW</t>
  </si>
  <si>
    <t>YEK1BN</t>
  </si>
  <si>
    <t>6IF,1HG</t>
  </si>
  <si>
    <t>Y5MZ5ZRR</t>
  </si>
  <si>
    <t>Product_EH5WL</t>
  </si>
  <si>
    <t>AM3HJI</t>
  </si>
  <si>
    <t>VXF,IK2</t>
  </si>
  <si>
    <t>UTQFKYIM</t>
  </si>
  <si>
    <t>Product_MJPRI</t>
  </si>
  <si>
    <t>QK5J56</t>
  </si>
  <si>
    <t>9IS,GTI</t>
  </si>
  <si>
    <t>JJDACVIX</t>
  </si>
  <si>
    <t>Product_KH01T</t>
  </si>
  <si>
    <t>10x8x10 cm</t>
  </si>
  <si>
    <t>6KIYBZ</t>
  </si>
  <si>
    <t>JW5,O9O</t>
  </si>
  <si>
    <t>8MN31OIO</t>
  </si>
  <si>
    <t>Product_219P9</t>
  </si>
  <si>
    <t>JMDBUZ</t>
  </si>
  <si>
    <t>SWK,VDO</t>
  </si>
  <si>
    <t>W4AUA5LP</t>
  </si>
  <si>
    <t>Product_KC1MA</t>
  </si>
  <si>
    <t>VEW5V0</t>
  </si>
  <si>
    <t>T6M,O8F</t>
  </si>
  <si>
    <t>E4HG98T6</t>
  </si>
  <si>
    <t>Product_UVM70</t>
  </si>
  <si>
    <t>14x18x7 cm</t>
  </si>
  <si>
    <t>EIKYYP</t>
  </si>
  <si>
    <t>3RM,8Z7</t>
  </si>
  <si>
    <t>B025J85I</t>
  </si>
  <si>
    <t>Product_QB6M1</t>
  </si>
  <si>
    <t>1AZ9ZU</t>
  </si>
  <si>
    <t>OIB,8DV</t>
  </si>
  <si>
    <t>FH6RRL4P</t>
  </si>
  <si>
    <t>Product_PMTDN</t>
  </si>
  <si>
    <t>14x12x18 cm</t>
  </si>
  <si>
    <t>GWHR05</t>
  </si>
  <si>
    <t>C28,H4J</t>
  </si>
  <si>
    <t>H9UNSDR9</t>
  </si>
  <si>
    <t>Product_OQ602</t>
  </si>
  <si>
    <t>XNOOWH</t>
  </si>
  <si>
    <t>RXB,G87</t>
  </si>
  <si>
    <t>V6Y2OGZI</t>
  </si>
  <si>
    <t>Product_87UTE</t>
  </si>
  <si>
    <t>5x11x11 cm</t>
  </si>
  <si>
    <t>SXC1NR</t>
  </si>
  <si>
    <t>WU8,IHT</t>
  </si>
  <si>
    <t>UVSID277</t>
  </si>
  <si>
    <t>Product_GSDB2</t>
  </si>
  <si>
    <t>EVU2F9</t>
  </si>
  <si>
    <t>OVO,ALV</t>
  </si>
  <si>
    <t>R275QCUL</t>
  </si>
  <si>
    <t>Product_A3H1O</t>
  </si>
  <si>
    <t>14x5x17 cm</t>
  </si>
  <si>
    <t>8WRGIU</t>
  </si>
  <si>
    <t>1DS,Y95</t>
  </si>
  <si>
    <t>O89CE2WN</t>
  </si>
  <si>
    <t>Product_XHX3Q</t>
  </si>
  <si>
    <t>18x16x10 cm</t>
  </si>
  <si>
    <t>4LC6MN</t>
  </si>
  <si>
    <t>YZ5,87J</t>
  </si>
  <si>
    <t>FID9S5BB</t>
  </si>
  <si>
    <t>Product_8WJES</t>
  </si>
  <si>
    <t>J5O18T</t>
  </si>
  <si>
    <t>5Q8,JDU</t>
  </si>
  <si>
    <t>SW1FZF2G</t>
  </si>
  <si>
    <t>Product_5M2AJ</t>
  </si>
  <si>
    <t>LNYUI3</t>
  </si>
  <si>
    <t>Z1Y,N1G</t>
  </si>
  <si>
    <t>EXBE1BP7</t>
  </si>
  <si>
    <t>Product_X4NUP</t>
  </si>
  <si>
    <t>M9GSSX</t>
  </si>
  <si>
    <t>XRU,U4T</t>
  </si>
  <si>
    <t>G2VYVWJW</t>
  </si>
  <si>
    <t>Product_9DNZ8</t>
  </si>
  <si>
    <t>F5C8DU</t>
  </si>
  <si>
    <t>7YV,8MR</t>
  </si>
  <si>
    <t>DS3LLM89</t>
  </si>
  <si>
    <t>Product_ICPS9</t>
  </si>
  <si>
    <t>16x7x5 cm</t>
  </si>
  <si>
    <t>35XXSS</t>
  </si>
  <si>
    <t>NPR,6I8</t>
  </si>
  <si>
    <t>IMA9L8GW</t>
  </si>
  <si>
    <t>Product_IAPGU</t>
  </si>
  <si>
    <t>9x15x16 cm</t>
  </si>
  <si>
    <t>78FD7A</t>
  </si>
  <si>
    <t>BXA,TPX</t>
  </si>
  <si>
    <t>DM8G8Q80</t>
  </si>
  <si>
    <t>Product_3DSEI</t>
  </si>
  <si>
    <t>O2NQDV</t>
  </si>
  <si>
    <t>YPY,KK8</t>
  </si>
  <si>
    <t>5OLXFJ3U</t>
  </si>
  <si>
    <t>Product_6C3NB</t>
  </si>
  <si>
    <t>6x19x18 cm</t>
  </si>
  <si>
    <t>KL9ECS</t>
  </si>
  <si>
    <t>BFS,8WY</t>
  </si>
  <si>
    <t>4F7UMDD4</t>
  </si>
  <si>
    <t>Product_71ZT3</t>
  </si>
  <si>
    <t>HB8U04</t>
  </si>
  <si>
    <t>2AD,FYU</t>
  </si>
  <si>
    <t>AMURIG7J</t>
  </si>
  <si>
    <t>Product_SH6SG</t>
  </si>
  <si>
    <t>11x6x19 cm</t>
  </si>
  <si>
    <t>A07DFF</t>
  </si>
  <si>
    <t>Y2Y,LGY</t>
  </si>
  <si>
    <t>SKMDI0RP</t>
  </si>
  <si>
    <t>Product_78WBR</t>
  </si>
  <si>
    <t>16x8x20 cm</t>
  </si>
  <si>
    <t>KG37EW</t>
  </si>
  <si>
    <t>BTD,MUX</t>
  </si>
  <si>
    <t>SYQDBB2E</t>
  </si>
  <si>
    <t>Product_F6RIZ</t>
  </si>
  <si>
    <t>19x11x7 cm</t>
  </si>
  <si>
    <t>TIUO3C</t>
  </si>
  <si>
    <t>FTT,2NL</t>
  </si>
  <si>
    <t>FVT7L1HF</t>
  </si>
  <si>
    <t>Product_Q8V0S</t>
  </si>
  <si>
    <t>UPM1OO</t>
  </si>
  <si>
    <t>42N,OBU</t>
  </si>
  <si>
    <t>T2LJ1532</t>
  </si>
  <si>
    <t>Product_8HNRC</t>
  </si>
  <si>
    <t>16x12x16 cm</t>
  </si>
  <si>
    <t>YAS9MF</t>
  </si>
  <si>
    <t>SMY,XCG</t>
  </si>
  <si>
    <t>96WXEBPH</t>
  </si>
  <si>
    <t>Product_L4PFI</t>
  </si>
  <si>
    <t>13x5x8 cm</t>
  </si>
  <si>
    <t>FKQQA9</t>
  </si>
  <si>
    <t>EC8,NVT</t>
  </si>
  <si>
    <t>0W04R3M3</t>
  </si>
  <si>
    <t>Product_H36J0</t>
  </si>
  <si>
    <t>11x12x13 cm</t>
  </si>
  <si>
    <t>EB4A1L</t>
  </si>
  <si>
    <t>HOJ,31L</t>
  </si>
  <si>
    <t>OWK7XPJ2</t>
  </si>
  <si>
    <t>Product_P8J1J</t>
  </si>
  <si>
    <t>M95E3C</t>
  </si>
  <si>
    <t>LWQ,NNU</t>
  </si>
  <si>
    <t>D0JP5Y75</t>
  </si>
  <si>
    <t>Product_RJ4GV</t>
  </si>
  <si>
    <t>9x11x6 cm</t>
  </si>
  <si>
    <t>QSO2N4</t>
  </si>
  <si>
    <t>261,C1V</t>
  </si>
  <si>
    <t>D5K8GBBQ</t>
  </si>
  <si>
    <t>Product_PO36Q</t>
  </si>
  <si>
    <t>JDU2CM</t>
  </si>
  <si>
    <t>CCW,WX4</t>
  </si>
  <si>
    <t>6NFRGQEK</t>
  </si>
  <si>
    <t>Product_JZYVY</t>
  </si>
  <si>
    <t>12x5x14 cm</t>
  </si>
  <si>
    <t>SI2RFZ</t>
  </si>
  <si>
    <t>K7I,IYJ</t>
  </si>
  <si>
    <t>9NGH7KRF</t>
  </si>
  <si>
    <t>Product_HAXEB</t>
  </si>
  <si>
    <t>15x10x18 cm</t>
  </si>
  <si>
    <t>UXQKGZ</t>
  </si>
  <si>
    <t>BAA,R67</t>
  </si>
  <si>
    <t>2ZXDJQ35</t>
  </si>
  <si>
    <t>Product_68D8I</t>
  </si>
  <si>
    <t>AD3FAU</t>
  </si>
  <si>
    <t>1OB,1XY</t>
  </si>
  <si>
    <t>WUDVA5LY</t>
  </si>
  <si>
    <t>Product_HA7Z6</t>
  </si>
  <si>
    <t>21R0YI</t>
  </si>
  <si>
    <t>M81,0I7</t>
  </si>
  <si>
    <t>8XKQCQKO</t>
  </si>
  <si>
    <t>Product_X636C</t>
  </si>
  <si>
    <t>7x10x18 cm</t>
  </si>
  <si>
    <t>VG3D4G</t>
  </si>
  <si>
    <t>GXZ,4VK</t>
  </si>
  <si>
    <t>UN8KB357</t>
  </si>
  <si>
    <t>Product_B73CQ</t>
  </si>
  <si>
    <t>YNKF8E</t>
  </si>
  <si>
    <t>88J,TIL</t>
  </si>
  <si>
    <t>LRJXMKOD</t>
  </si>
  <si>
    <t>Product_65MBI</t>
  </si>
  <si>
    <t>6x7x18 cm</t>
  </si>
  <si>
    <t>EPYATV</t>
  </si>
  <si>
    <t>3K4,ZB4</t>
  </si>
  <si>
    <t>FUEIFFBZ</t>
  </si>
  <si>
    <t>Product_O0WYF</t>
  </si>
  <si>
    <t>XH1H2P</t>
  </si>
  <si>
    <t>BT4,DH1</t>
  </si>
  <si>
    <t>94ZWIP4A</t>
  </si>
  <si>
    <t>Product_E4A4O</t>
  </si>
  <si>
    <t>1FXWOI</t>
  </si>
  <si>
    <t>QJY,8ED</t>
  </si>
  <si>
    <t>2JXKXUXS</t>
  </si>
  <si>
    <t>Product_XB59E</t>
  </si>
  <si>
    <t>ZLJUEB</t>
  </si>
  <si>
    <t>UHV,PUG</t>
  </si>
  <si>
    <t>D4SK01QD</t>
  </si>
  <si>
    <t>Product_MR41U</t>
  </si>
  <si>
    <t>14x7x6 cm</t>
  </si>
  <si>
    <t>J8ZBNI</t>
  </si>
  <si>
    <t>XIZ,LDS</t>
  </si>
  <si>
    <t>OLM7264H</t>
  </si>
  <si>
    <t>Product_ASG6W</t>
  </si>
  <si>
    <t>S6RTLE</t>
  </si>
  <si>
    <t>WVA,4JS</t>
  </si>
  <si>
    <t>X8IHKXNT</t>
  </si>
  <si>
    <t>Product_ELLJY</t>
  </si>
  <si>
    <t>14x19x14 cm</t>
  </si>
  <si>
    <t>S8QBW3</t>
  </si>
  <si>
    <t>I2L,93P</t>
  </si>
  <si>
    <t>CKZ57DVS</t>
  </si>
  <si>
    <t>Product_6VSRC</t>
  </si>
  <si>
    <t>NJRMUZ</t>
  </si>
  <si>
    <t>HB8,Q5W</t>
  </si>
  <si>
    <t>YR2ZOJ9A</t>
  </si>
  <si>
    <t>Product_T2BMH</t>
  </si>
  <si>
    <t>I730ED</t>
  </si>
  <si>
    <t>CZL,F5B</t>
  </si>
  <si>
    <t>TUZ9WGHR</t>
  </si>
  <si>
    <t>Product_4MHI2</t>
  </si>
  <si>
    <t>13x12x12 cm</t>
  </si>
  <si>
    <t>DNHVFG</t>
  </si>
  <si>
    <t>F5M,S73</t>
  </si>
  <si>
    <t>0YPAMKZO</t>
  </si>
  <si>
    <t>Product_HR3GQ</t>
  </si>
  <si>
    <t>8x15x14 cm</t>
  </si>
  <si>
    <t>3E7WQA</t>
  </si>
  <si>
    <t>H2R,VHG</t>
  </si>
  <si>
    <t>FGH88C2S</t>
  </si>
  <si>
    <t>Product_LXUK8</t>
  </si>
  <si>
    <t>10x6x5 cm</t>
  </si>
  <si>
    <t>3ATF1N</t>
  </si>
  <si>
    <t>UV8,LLQ</t>
  </si>
  <si>
    <t>0629SD5N</t>
  </si>
  <si>
    <t>Product_SUK2S</t>
  </si>
  <si>
    <t>17x6x7 cm</t>
  </si>
  <si>
    <t>GYUCPG</t>
  </si>
  <si>
    <t>DR8,GS7</t>
  </si>
  <si>
    <t>6SBKVMHH</t>
  </si>
  <si>
    <t>Product_KHN5N</t>
  </si>
  <si>
    <t>OIVCEB</t>
  </si>
  <si>
    <t>BBW,RC4</t>
  </si>
  <si>
    <t>XFMX5G8C</t>
  </si>
  <si>
    <t>Product_35UFG</t>
  </si>
  <si>
    <t>20x20x18 cm</t>
  </si>
  <si>
    <t>MOOAAB</t>
  </si>
  <si>
    <t>3YY,65C</t>
  </si>
  <si>
    <t>SZ293B1A</t>
  </si>
  <si>
    <t>Product_A47QJ</t>
  </si>
  <si>
    <t>R0GACT</t>
  </si>
  <si>
    <t>ZUP,3OF</t>
  </si>
  <si>
    <t>YDSXDR32</t>
  </si>
  <si>
    <t>Product_E79AC</t>
  </si>
  <si>
    <t>0CDUJC</t>
  </si>
  <si>
    <t>UEV,YYM</t>
  </si>
  <si>
    <t>XKGX0GRT</t>
  </si>
  <si>
    <t>Product_XSUFW</t>
  </si>
  <si>
    <t>18x19x6 cm</t>
  </si>
  <si>
    <t>MZSG4F</t>
  </si>
  <si>
    <t>TPR,34A</t>
  </si>
  <si>
    <t>WPWLAJJO</t>
  </si>
  <si>
    <t>Product_FHQDU</t>
  </si>
  <si>
    <t>DHDYIA</t>
  </si>
  <si>
    <t>VUQ,65I</t>
  </si>
  <si>
    <t>8V6C3ME5</t>
  </si>
  <si>
    <t>Product_9TICS</t>
  </si>
  <si>
    <t>10x14x11 cm</t>
  </si>
  <si>
    <t>5UXVZN</t>
  </si>
  <si>
    <t>2HY,AGT</t>
  </si>
  <si>
    <t>D1Y6ECC3</t>
  </si>
  <si>
    <t>Product_AY7VS</t>
  </si>
  <si>
    <t>9KSB5X</t>
  </si>
  <si>
    <t>4PS,Q5I</t>
  </si>
  <si>
    <t>CR4JPTWK</t>
  </si>
  <si>
    <t>Product_TI0SO</t>
  </si>
  <si>
    <t>IYYZYO</t>
  </si>
  <si>
    <t>4NB,2P3</t>
  </si>
  <si>
    <t>SFP3CI8V</t>
  </si>
  <si>
    <t>Product_2RBMX</t>
  </si>
  <si>
    <t>11x9x12 cm</t>
  </si>
  <si>
    <t>UGN67P</t>
  </si>
  <si>
    <t>7Y0,WRH</t>
  </si>
  <si>
    <t>QUYAF8Y7</t>
  </si>
  <si>
    <t>Product_Y33IG</t>
  </si>
  <si>
    <t>14x9x18 cm</t>
  </si>
  <si>
    <t>VNX1T7</t>
  </si>
  <si>
    <t>M4P,ER4</t>
  </si>
  <si>
    <t>02DLYICS</t>
  </si>
  <si>
    <t>Product_VYKLD</t>
  </si>
  <si>
    <t>4EH88T</t>
  </si>
  <si>
    <t>ZQX,GPL</t>
  </si>
  <si>
    <t>MSUJGCB4</t>
  </si>
  <si>
    <t>Product_GIB3Q</t>
  </si>
  <si>
    <t>7ENE9G</t>
  </si>
  <si>
    <t>2UV,718</t>
  </si>
  <si>
    <t>PLXWDDBS</t>
  </si>
  <si>
    <t>Product_MQJSG</t>
  </si>
  <si>
    <t>8VYO28</t>
  </si>
  <si>
    <t>M39,BBM</t>
  </si>
  <si>
    <t>OTRQLB7R</t>
  </si>
  <si>
    <t>Product_9AKQK</t>
  </si>
  <si>
    <t>11x8x9 cm</t>
  </si>
  <si>
    <t>FA2WGC</t>
  </si>
  <si>
    <t>KMX,DY6</t>
  </si>
  <si>
    <t>BF060CLC</t>
  </si>
  <si>
    <t>Product_VO6EV</t>
  </si>
  <si>
    <t>8x20x13 cm</t>
  </si>
  <si>
    <t>RLZ9QC</t>
  </si>
  <si>
    <t>BR7,N9C</t>
  </si>
  <si>
    <t>2E69Y7ZQ</t>
  </si>
  <si>
    <t>Product_44WWO</t>
  </si>
  <si>
    <t>20x7x11 cm</t>
  </si>
  <si>
    <t>ESMI2K</t>
  </si>
  <si>
    <t>KNR,71P</t>
  </si>
  <si>
    <t>4UOSWTXF</t>
  </si>
  <si>
    <t>Product_RXH8D</t>
  </si>
  <si>
    <t>79I5ZA</t>
  </si>
  <si>
    <t>P27,6JX</t>
  </si>
  <si>
    <t>QIAY8BJB</t>
  </si>
  <si>
    <t>Product_2WD0L</t>
  </si>
  <si>
    <t>5ZH66C</t>
  </si>
  <si>
    <t>AXZ,3ID</t>
  </si>
  <si>
    <t>YTDETESY</t>
  </si>
  <si>
    <t>Product_AMCZZ</t>
  </si>
  <si>
    <t>EK5B0P</t>
  </si>
  <si>
    <t>FHU,5UU</t>
  </si>
  <si>
    <t>KBY9GO45</t>
  </si>
  <si>
    <t>Product_G3TKS</t>
  </si>
  <si>
    <t>GCPTZG</t>
  </si>
  <si>
    <t>WIB,RRG</t>
  </si>
  <si>
    <t>AS1I1ZYY</t>
  </si>
  <si>
    <t>Product_X5LLE</t>
  </si>
  <si>
    <t>9x11x20 cm</t>
  </si>
  <si>
    <t>BCQ36T</t>
  </si>
  <si>
    <t>4MN,LA9</t>
  </si>
  <si>
    <t>Q7I3A9YV</t>
  </si>
  <si>
    <t>Product_O98FU</t>
  </si>
  <si>
    <t>10x5x18 cm</t>
  </si>
  <si>
    <t>S24C1R</t>
  </si>
  <si>
    <t>RZU,EYF</t>
  </si>
  <si>
    <t>70AXOS38</t>
  </si>
  <si>
    <t>Product_EC3VE</t>
  </si>
  <si>
    <t>16x16x14 cm</t>
  </si>
  <si>
    <t>LKH0PN</t>
  </si>
  <si>
    <t>R3Z,AG2</t>
  </si>
  <si>
    <t>V7ZTZSTJ</t>
  </si>
  <si>
    <t>Product_X01GD</t>
  </si>
  <si>
    <t>9x20x19 cm</t>
  </si>
  <si>
    <t>UL18KF</t>
  </si>
  <si>
    <t>U0B,7E0</t>
  </si>
  <si>
    <t>SW7X3IXX</t>
  </si>
  <si>
    <t>Product_63DX9</t>
  </si>
  <si>
    <t>18x17x13 cm</t>
  </si>
  <si>
    <t>RD3Q0M</t>
  </si>
  <si>
    <t>CTP,WIN</t>
  </si>
  <si>
    <t>YTKT5RP2</t>
  </si>
  <si>
    <t>Product_0Z5W0</t>
  </si>
  <si>
    <t>2ZGUW7</t>
  </si>
  <si>
    <t>5GV,2I4</t>
  </si>
  <si>
    <t>EGPGJBYK</t>
  </si>
  <si>
    <t>Product_8SDJW</t>
  </si>
  <si>
    <t>H1GX0U</t>
  </si>
  <si>
    <t>31O,604</t>
  </si>
  <si>
    <t>MDRMPAJW</t>
  </si>
  <si>
    <t>Product_TXW0J</t>
  </si>
  <si>
    <t>Q9EXWS</t>
  </si>
  <si>
    <t>HIQ,ODS</t>
  </si>
  <si>
    <t>2WM80MBI</t>
  </si>
  <si>
    <t>Product_Y8XX7</t>
  </si>
  <si>
    <t>0MSIR4</t>
  </si>
  <si>
    <t>72S,K3A</t>
  </si>
  <si>
    <t>4DTIOSSP</t>
  </si>
  <si>
    <t>Product_5R8B0</t>
  </si>
  <si>
    <t>ABBS5H</t>
  </si>
  <si>
    <t>SGG,J9W</t>
  </si>
  <si>
    <t>JAP4WNY3</t>
  </si>
  <si>
    <t>Product_D1TXY</t>
  </si>
  <si>
    <t>15x7x11 cm</t>
  </si>
  <si>
    <t>7EJFTZ</t>
  </si>
  <si>
    <t>1ZM,6JT</t>
  </si>
  <si>
    <t>NTS1TSEK</t>
  </si>
  <si>
    <t>Product_4YRLI</t>
  </si>
  <si>
    <t>1RZU88</t>
  </si>
  <si>
    <t>6LB,U05</t>
  </si>
  <si>
    <t>D0EUS3CD</t>
  </si>
  <si>
    <t>Product_BGNPI</t>
  </si>
  <si>
    <t>SJ1TWN</t>
  </si>
  <si>
    <t>R0V,9V7</t>
  </si>
  <si>
    <t>EZIAA594</t>
  </si>
  <si>
    <t>Product_Q8UHD</t>
  </si>
  <si>
    <t>18x5x10 cm</t>
  </si>
  <si>
    <t>FNIG0A</t>
  </si>
  <si>
    <t>JBN,W9B</t>
  </si>
  <si>
    <t>LE50WT2Y</t>
  </si>
  <si>
    <t>Product_DGC93</t>
  </si>
  <si>
    <t>LGLOWT</t>
  </si>
  <si>
    <t>9NR,J65</t>
  </si>
  <si>
    <t>CDNODPZJ</t>
  </si>
  <si>
    <t>Product_GD0IO</t>
  </si>
  <si>
    <t>QXYCHR</t>
  </si>
  <si>
    <t>UTR,1X0</t>
  </si>
  <si>
    <t>0BC0H0WO</t>
  </si>
  <si>
    <t>Product_8KLCL</t>
  </si>
  <si>
    <t>0JTMVM</t>
  </si>
  <si>
    <t>1TE,V82</t>
  </si>
  <si>
    <t>33O7TGAV</t>
  </si>
  <si>
    <t>Product_KNFLJ</t>
  </si>
  <si>
    <t>D4M24R</t>
  </si>
  <si>
    <t>KHY,K6K</t>
  </si>
  <si>
    <t>0EQ5VQSD</t>
  </si>
  <si>
    <t>Product_D04XP</t>
  </si>
  <si>
    <t>5x5x10 cm</t>
  </si>
  <si>
    <t>13OT8V</t>
  </si>
  <si>
    <t>CK2,VYV</t>
  </si>
  <si>
    <t>1GK8AJYI</t>
  </si>
  <si>
    <t>Product_VHTK3</t>
  </si>
  <si>
    <t>18x8x15 cm</t>
  </si>
  <si>
    <t>S6F8ML</t>
  </si>
  <si>
    <t>6G7,6QV</t>
  </si>
  <si>
    <t>GCFV6HU9</t>
  </si>
  <si>
    <t>Product_8CFP8</t>
  </si>
  <si>
    <t>20x14x13 cm</t>
  </si>
  <si>
    <t>RD2VNI</t>
  </si>
  <si>
    <t>W1Q,UFO</t>
  </si>
  <si>
    <t>9MSIQTA0</t>
  </si>
  <si>
    <t>Product_TQ9O1</t>
  </si>
  <si>
    <t>14x16x10 cm</t>
  </si>
  <si>
    <t>SD7YE9</t>
  </si>
  <si>
    <t>16Q,RZW</t>
  </si>
  <si>
    <t>Y3HOUQ5P</t>
  </si>
  <si>
    <t>Product_LG29S</t>
  </si>
  <si>
    <t>B0VVRD</t>
  </si>
  <si>
    <t>97B,PPF</t>
  </si>
  <si>
    <t>DS0TDKYN</t>
  </si>
  <si>
    <t>Product_57KKT</t>
  </si>
  <si>
    <t>AODA4Q</t>
  </si>
  <si>
    <t>MGV,797</t>
  </si>
  <si>
    <t>9PLC0J0R</t>
  </si>
  <si>
    <t>Product_YSF1G</t>
  </si>
  <si>
    <t>NCZFSR</t>
  </si>
  <si>
    <t>74Q,PFL</t>
  </si>
  <si>
    <t>0LCGRN6C</t>
  </si>
  <si>
    <t>Product_XQMDY</t>
  </si>
  <si>
    <t>RY8PU6</t>
  </si>
  <si>
    <t>QSP,D6F</t>
  </si>
  <si>
    <t>VWJFIGW2</t>
  </si>
  <si>
    <t>Product_1MOSM</t>
  </si>
  <si>
    <t>9x11x5 cm</t>
  </si>
  <si>
    <t>S7PUDY</t>
  </si>
  <si>
    <t>ADU,DOU</t>
  </si>
  <si>
    <t>IRVCYMVF</t>
  </si>
  <si>
    <t>Product_E9CAI</t>
  </si>
  <si>
    <t>20x13x18 cm</t>
  </si>
  <si>
    <t>PXAL19</t>
  </si>
  <si>
    <t>HSA,7OM</t>
  </si>
  <si>
    <t>8FKO1XIW</t>
  </si>
  <si>
    <t>Product_VGK53</t>
  </si>
  <si>
    <t>6BH000</t>
  </si>
  <si>
    <t>UBE,NL7</t>
  </si>
  <si>
    <t>MR4SRZCB</t>
  </si>
  <si>
    <t>Product_8IVQL</t>
  </si>
  <si>
    <t>NWGEOL</t>
  </si>
  <si>
    <t>0NC,NVH</t>
  </si>
  <si>
    <t>4KXE0148</t>
  </si>
  <si>
    <t>Product_0V6RZ</t>
  </si>
  <si>
    <t>1HFK8R</t>
  </si>
  <si>
    <t>CPC,TJM</t>
  </si>
  <si>
    <t>S3Y8871R</t>
  </si>
  <si>
    <t>Product_8TNAD</t>
  </si>
  <si>
    <t>18x17x16 cm</t>
  </si>
  <si>
    <t>PW487N</t>
  </si>
  <si>
    <t>533,NNY</t>
  </si>
  <si>
    <t>74A5P15A</t>
  </si>
  <si>
    <t>Product_21SUM</t>
  </si>
  <si>
    <t>17x14x9 cm</t>
  </si>
  <si>
    <t>0K5OBO</t>
  </si>
  <si>
    <t>BV7,1RI</t>
  </si>
  <si>
    <t>NLVZBRYN</t>
  </si>
  <si>
    <t>Product_6CANB</t>
  </si>
  <si>
    <t>15x12x5 cm</t>
  </si>
  <si>
    <t>7WSD3E</t>
  </si>
  <si>
    <t>AMJ,A0W</t>
  </si>
  <si>
    <t>NBOV2B1C</t>
  </si>
  <si>
    <t>Product_A3L0F</t>
  </si>
  <si>
    <t>17x20x9 cm</t>
  </si>
  <si>
    <t>F190FJ</t>
  </si>
  <si>
    <t>U6SRTWJB</t>
  </si>
  <si>
    <t>Product_NDQS1</t>
  </si>
  <si>
    <t>ISMSGQ</t>
  </si>
  <si>
    <t>2MB,1QG</t>
  </si>
  <si>
    <t>PCMLVGC1</t>
  </si>
  <si>
    <t>Product_IEGCR</t>
  </si>
  <si>
    <t>NAW0U1</t>
  </si>
  <si>
    <t>62O,4VO</t>
  </si>
  <si>
    <t>H1F6QCMV</t>
  </si>
  <si>
    <t>Product_3JQZA</t>
  </si>
  <si>
    <t>GSUESS</t>
  </si>
  <si>
    <t>R94,38U</t>
  </si>
  <si>
    <t>0SNW6SDF</t>
  </si>
  <si>
    <t>Product_9Y53C</t>
  </si>
  <si>
    <t>8x5x18 cm</t>
  </si>
  <si>
    <t>J6VAIM</t>
  </si>
  <si>
    <t>01P,06X</t>
  </si>
  <si>
    <t>8A47WOKJ</t>
  </si>
  <si>
    <t>Product_124PZ</t>
  </si>
  <si>
    <t>KUHIXK</t>
  </si>
  <si>
    <t>TR4,IM8</t>
  </si>
  <si>
    <t>3N9SP2YC</t>
  </si>
  <si>
    <t>Product_6XLO6</t>
  </si>
  <si>
    <t>0XII4E</t>
  </si>
  <si>
    <t>AFZ,WY1</t>
  </si>
  <si>
    <t>Q9LDT691</t>
  </si>
  <si>
    <t>Product_PA8WT</t>
  </si>
  <si>
    <t>17x20x11 cm</t>
  </si>
  <si>
    <t>RDRQSU</t>
  </si>
  <si>
    <t>SPG,GO7</t>
  </si>
  <si>
    <t>VYM2Y02A</t>
  </si>
  <si>
    <t>Product_7WA6C</t>
  </si>
  <si>
    <t>50P81F</t>
  </si>
  <si>
    <t>F41,F1M</t>
  </si>
  <si>
    <t>KL0MQV2O</t>
  </si>
  <si>
    <t>Product_CNSQG</t>
  </si>
  <si>
    <t>EB4BXP</t>
  </si>
  <si>
    <t>XMF,E3T</t>
  </si>
  <si>
    <t>IDZQC7L2</t>
  </si>
  <si>
    <t>Product_4R67I</t>
  </si>
  <si>
    <t>11x18x8 cm</t>
  </si>
  <si>
    <t>O7G3CH</t>
  </si>
  <si>
    <t>UNH,UW9</t>
  </si>
  <si>
    <t>PXLOAOM0</t>
  </si>
  <si>
    <t>Product_T8FL4</t>
  </si>
  <si>
    <t>FIORN7</t>
  </si>
  <si>
    <t>R5I,HXC</t>
  </si>
  <si>
    <t>37969JNS</t>
  </si>
  <si>
    <t>Product_0BIYX</t>
  </si>
  <si>
    <t>HPQ6Y5</t>
  </si>
  <si>
    <t>LPF,BC5</t>
  </si>
  <si>
    <t>8R6D94FM</t>
  </si>
  <si>
    <t>Product_5B2ZQ</t>
  </si>
  <si>
    <t>ZXXAGQ</t>
  </si>
  <si>
    <t>OXT,OG6</t>
  </si>
  <si>
    <t>5OO43XUV</t>
  </si>
  <si>
    <t>Product_XX574</t>
  </si>
  <si>
    <t>8E2ICS</t>
  </si>
  <si>
    <t>0MO,679</t>
  </si>
  <si>
    <t>5UFOU3II</t>
  </si>
  <si>
    <t>Product_PSJPK</t>
  </si>
  <si>
    <t>12x16x5 cm</t>
  </si>
  <si>
    <t>BW3PJY</t>
  </si>
  <si>
    <t>ENB,3T9</t>
  </si>
  <si>
    <t>PRKLOLFC</t>
  </si>
  <si>
    <t>Product_L7O46</t>
  </si>
  <si>
    <t>15x15x9 cm</t>
  </si>
  <si>
    <t>Y7PEYQ</t>
  </si>
  <si>
    <t>CRF,0MZ</t>
  </si>
  <si>
    <t>LLM9LXFR</t>
  </si>
  <si>
    <t>Product_HNY2J</t>
  </si>
  <si>
    <t>7x13x9 cm</t>
  </si>
  <si>
    <t>DLG3IB</t>
  </si>
  <si>
    <t>N4B,BDF</t>
  </si>
  <si>
    <t>ZCCZ6ILA</t>
  </si>
  <si>
    <t>Product_RO2RW</t>
  </si>
  <si>
    <t>J67BUP</t>
  </si>
  <si>
    <t>XXW,0LK</t>
  </si>
  <si>
    <t>8B0TP0ED</t>
  </si>
  <si>
    <t>Product_BT6HG</t>
  </si>
  <si>
    <t>S74PF8</t>
  </si>
  <si>
    <t>AP7,QK0</t>
  </si>
  <si>
    <t>XZRY41LV</t>
  </si>
  <si>
    <t>Product_D5XU8</t>
  </si>
  <si>
    <t>ZMHMW2</t>
  </si>
  <si>
    <t>4CZ,J3G</t>
  </si>
  <si>
    <t>XJ0DXQAD</t>
  </si>
  <si>
    <t>Product_VRIPP</t>
  </si>
  <si>
    <t>LVRD11</t>
  </si>
  <si>
    <t>TQS,3AC</t>
  </si>
  <si>
    <t>7FWXNUSF</t>
  </si>
  <si>
    <t>Product_L8LRA</t>
  </si>
  <si>
    <t>13x17x13 cm</t>
  </si>
  <si>
    <t>9IHO4P</t>
  </si>
  <si>
    <t>98J,RZC</t>
  </si>
  <si>
    <t>T4RT33PZ</t>
  </si>
  <si>
    <t>Product_QGX0G</t>
  </si>
  <si>
    <t>V41O9J</t>
  </si>
  <si>
    <t>5J7,ZW3</t>
  </si>
  <si>
    <t>XXDFHKKL</t>
  </si>
  <si>
    <t>Product_Q5IDM</t>
  </si>
  <si>
    <t>9x11x11 cm</t>
  </si>
  <si>
    <t>48MSVV</t>
  </si>
  <si>
    <t>3V0,ZWM</t>
  </si>
  <si>
    <t>M6T9XCVW</t>
  </si>
  <si>
    <t>Product_96RA7</t>
  </si>
  <si>
    <t>6x12x12 cm</t>
  </si>
  <si>
    <t>BFGI79</t>
  </si>
  <si>
    <t>Z82,XVK</t>
  </si>
  <si>
    <t>65OSPZ6F</t>
  </si>
  <si>
    <t>Product_FKE1L</t>
  </si>
  <si>
    <t>11x16x18 cm</t>
  </si>
  <si>
    <t>W2JQRM</t>
  </si>
  <si>
    <t>V67,YSR</t>
  </si>
  <si>
    <t>VFZYWUX0</t>
  </si>
  <si>
    <t>Product_CZUDS</t>
  </si>
  <si>
    <t>9GU08U</t>
  </si>
  <si>
    <t>1RR,F54</t>
  </si>
  <si>
    <t>ZQU41NB1</t>
  </si>
  <si>
    <t>Product_FPL7T</t>
  </si>
  <si>
    <t>11x5x8 cm</t>
  </si>
  <si>
    <t>XIJ2EQ</t>
  </si>
  <si>
    <t>QYA,2P5</t>
  </si>
  <si>
    <t>KJD90QQ5</t>
  </si>
  <si>
    <t>Product_KNQ99</t>
  </si>
  <si>
    <t>5HHSX1</t>
  </si>
  <si>
    <t>LOC,9BV</t>
  </si>
  <si>
    <t>25HX00R8</t>
  </si>
  <si>
    <t>Product_44KHS</t>
  </si>
  <si>
    <t>ZAMWFO</t>
  </si>
  <si>
    <t>XJ1,M8N</t>
  </si>
  <si>
    <t>FPR4KCKL</t>
  </si>
  <si>
    <t>Product_GO1QE</t>
  </si>
  <si>
    <t>PL9WC7</t>
  </si>
  <si>
    <t>PUS,GWV</t>
  </si>
  <si>
    <t>LCVWSCEY</t>
  </si>
  <si>
    <t>Product_RSBSX</t>
  </si>
  <si>
    <t>IU0OZW</t>
  </si>
  <si>
    <t>6AJ,QQH</t>
  </si>
  <si>
    <t>4LQENXZL</t>
  </si>
  <si>
    <t>Product_5RJ1U</t>
  </si>
  <si>
    <t>14x20x9 cm</t>
  </si>
  <si>
    <t>G4P18P</t>
  </si>
  <si>
    <t>F3B,H4G</t>
  </si>
  <si>
    <t>H5M3Q04M</t>
  </si>
  <si>
    <t>Product_4NMAQ</t>
  </si>
  <si>
    <t>20x9x10 cm</t>
  </si>
  <si>
    <t>SGI3F7</t>
  </si>
  <si>
    <t>IXR,Q0X</t>
  </si>
  <si>
    <t>1UJICF7S</t>
  </si>
  <si>
    <t>Product_SPJ6Y</t>
  </si>
  <si>
    <t>18x10x19 cm</t>
  </si>
  <si>
    <t>UFKFMS</t>
  </si>
  <si>
    <t>7EQ,66P</t>
  </si>
  <si>
    <t>YAE036R4</t>
  </si>
  <si>
    <t>Product_7R5U9</t>
  </si>
  <si>
    <t>UP4W2Q</t>
  </si>
  <si>
    <t>SHU,V6B</t>
  </si>
  <si>
    <t>2E4H2LU9</t>
  </si>
  <si>
    <t>Product_XGKBH</t>
  </si>
  <si>
    <t>3ASK9U</t>
  </si>
  <si>
    <t>L0U,JZE</t>
  </si>
  <si>
    <t>U8ABI1F4</t>
  </si>
  <si>
    <t>Product_3NUTE</t>
  </si>
  <si>
    <t>9x17x9 cm</t>
  </si>
  <si>
    <t>7Y1973</t>
  </si>
  <si>
    <t>V5V,9TO</t>
  </si>
  <si>
    <t>ZIGALNXZ</t>
  </si>
  <si>
    <t>Product_1H41M</t>
  </si>
  <si>
    <t>MKFVEQ</t>
  </si>
  <si>
    <t>EW6,W0Q</t>
  </si>
  <si>
    <t>0R7OT02Z</t>
  </si>
  <si>
    <t>Product_V0HLB</t>
  </si>
  <si>
    <t>8VAWLM</t>
  </si>
  <si>
    <t>0T0,I4Z</t>
  </si>
  <si>
    <t>HITOCNRV</t>
  </si>
  <si>
    <t>Product_T76RQ</t>
  </si>
  <si>
    <t>18x18x18 cm</t>
  </si>
  <si>
    <t>RXLJIT</t>
  </si>
  <si>
    <t>A1H,UUA</t>
  </si>
  <si>
    <t>AJBY3U75</t>
  </si>
  <si>
    <t>Product_W5P63</t>
  </si>
  <si>
    <t>18x9x11 cm</t>
  </si>
  <si>
    <t>MWNIOU</t>
  </si>
  <si>
    <t>T9N,LIG</t>
  </si>
  <si>
    <t>OY5JN18G</t>
  </si>
  <si>
    <t>Product_EC8VA</t>
  </si>
  <si>
    <t>ZUON2V</t>
  </si>
  <si>
    <t>63S,W1T</t>
  </si>
  <si>
    <t>SNC554B5</t>
  </si>
  <si>
    <t>Product_E9AAA</t>
  </si>
  <si>
    <t>14x10x9 cm</t>
  </si>
  <si>
    <t>XCK3E7</t>
  </si>
  <si>
    <t>TY9,L71</t>
  </si>
  <si>
    <t>9ONB2FEG</t>
  </si>
  <si>
    <t>Product_DAWQ2</t>
  </si>
  <si>
    <t>5GH0RW</t>
  </si>
  <si>
    <t>9GE,32E</t>
  </si>
  <si>
    <t>P4W8G0VK</t>
  </si>
  <si>
    <t>Product_7XB3M</t>
  </si>
  <si>
    <t>A4UYB7</t>
  </si>
  <si>
    <t>TM1,G27</t>
  </si>
  <si>
    <t>80450BUP</t>
  </si>
  <si>
    <t>Product_QGAF7</t>
  </si>
  <si>
    <t>5x14x17 cm</t>
  </si>
  <si>
    <t>ZYWKAB</t>
  </si>
  <si>
    <t>1K2,IPN</t>
  </si>
  <si>
    <t>QYG2OM90</t>
  </si>
  <si>
    <t>Product_BVDT6</t>
  </si>
  <si>
    <t>20x13x6 cm</t>
  </si>
  <si>
    <t>HAAP6F</t>
  </si>
  <si>
    <t>N16,XOG</t>
  </si>
  <si>
    <t>W01YS3MX</t>
  </si>
  <si>
    <t>Product_NVBX3</t>
  </si>
  <si>
    <t>LR2AC2</t>
  </si>
  <si>
    <t>5JL,GGL</t>
  </si>
  <si>
    <t>FCPOGQ6X</t>
  </si>
  <si>
    <t>Product_MO9WB</t>
  </si>
  <si>
    <t>6OR9IJ</t>
  </si>
  <si>
    <t>61A,M70</t>
  </si>
  <si>
    <t>88TN2B6B</t>
  </si>
  <si>
    <t>Product_43FVZ</t>
  </si>
  <si>
    <t>410TYF</t>
  </si>
  <si>
    <t>E3R,DEW</t>
  </si>
  <si>
    <t>XFHDXIAK</t>
  </si>
  <si>
    <t>Product_YXNXG</t>
  </si>
  <si>
    <t>R9Z8PN</t>
  </si>
  <si>
    <t>W9T,ROT</t>
  </si>
  <si>
    <t>OBDKYJZK</t>
  </si>
  <si>
    <t>Product_HAP1D</t>
  </si>
  <si>
    <t>ST5GMT</t>
  </si>
  <si>
    <t>6G3,H2J</t>
  </si>
  <si>
    <t>Y67MDEI6</t>
  </si>
  <si>
    <t>Product_064WO</t>
  </si>
  <si>
    <t>RMQL63</t>
  </si>
  <si>
    <t>NB7,98J</t>
  </si>
  <si>
    <t>0PWK3FU4</t>
  </si>
  <si>
    <t>Product_BUQSE</t>
  </si>
  <si>
    <t>6x9x12 cm</t>
  </si>
  <si>
    <t>BBVC4E</t>
  </si>
  <si>
    <t>VBR,L1D</t>
  </si>
  <si>
    <t>NM4JNGHF</t>
  </si>
  <si>
    <t>Product_A75MJ</t>
  </si>
  <si>
    <t>91P9WO</t>
  </si>
  <si>
    <t>SYI,ZTM</t>
  </si>
  <si>
    <t>Y6PLTHI6</t>
  </si>
  <si>
    <t>Product_P9JVO</t>
  </si>
  <si>
    <t>CRQIJ6</t>
  </si>
  <si>
    <t>GZW,5W2</t>
  </si>
  <si>
    <t>GDWBMDN7</t>
  </si>
  <si>
    <t>Product_KSVYS</t>
  </si>
  <si>
    <t>5VUZ7T</t>
  </si>
  <si>
    <t>014,H0Z</t>
  </si>
  <si>
    <t>4TKR3BHP</t>
  </si>
  <si>
    <t>Product_YFNSA</t>
  </si>
  <si>
    <t>X57A7P</t>
  </si>
  <si>
    <t>SPN,O6L</t>
  </si>
  <si>
    <t>0YRPW7JH</t>
  </si>
  <si>
    <t>Product_R7F5P</t>
  </si>
  <si>
    <t>UVJM0R</t>
  </si>
  <si>
    <t>91R,6P6</t>
  </si>
  <si>
    <t>6U0N9RC2</t>
  </si>
  <si>
    <t>Product_U9J6Y</t>
  </si>
  <si>
    <t>15x9x7 cm</t>
  </si>
  <si>
    <t>DVIVZM</t>
  </si>
  <si>
    <t>MQY,895</t>
  </si>
  <si>
    <t>AINBDX3E</t>
  </si>
  <si>
    <t>Product_4JYPC</t>
  </si>
  <si>
    <t>AZF9XH</t>
  </si>
  <si>
    <t>1WJ,BAX</t>
  </si>
  <si>
    <t>AX9A2OOE</t>
  </si>
  <si>
    <t>Product_S6UQL</t>
  </si>
  <si>
    <t>LTFHTL</t>
  </si>
  <si>
    <t>ER7,IHC</t>
  </si>
  <si>
    <t>ZGPP25N2</t>
  </si>
  <si>
    <t>Product_21AKM</t>
  </si>
  <si>
    <t>7F3A58</t>
  </si>
  <si>
    <t>6S6,95O</t>
  </si>
  <si>
    <t>ZIK3DJES</t>
  </si>
  <si>
    <t>Product_I3EHT</t>
  </si>
  <si>
    <t>5QVR84</t>
  </si>
  <si>
    <t>BM0,5NO</t>
  </si>
  <si>
    <t>X9H16BYB</t>
  </si>
  <si>
    <t>Product_0ULOV</t>
  </si>
  <si>
    <t>CMS55X</t>
  </si>
  <si>
    <t>STV,XXE</t>
  </si>
  <si>
    <t>QMLJG0A3</t>
  </si>
  <si>
    <t>Product_NFPLC</t>
  </si>
  <si>
    <t>JDSV0T</t>
  </si>
  <si>
    <t>NCR,OW4</t>
  </si>
  <si>
    <t>CFXRT1MH</t>
  </si>
  <si>
    <t>Product_K2ALN</t>
  </si>
  <si>
    <t>8W2TQ8</t>
  </si>
  <si>
    <t>HAN,087</t>
  </si>
  <si>
    <t>UZVIRSGY</t>
  </si>
  <si>
    <t>Product_GOUU1</t>
  </si>
  <si>
    <t>19x11x5 cm</t>
  </si>
  <si>
    <t>LCK6TT</t>
  </si>
  <si>
    <t>W62,F9R</t>
  </si>
  <si>
    <t>DNZTTZD0</t>
  </si>
  <si>
    <t>Product_3E3SE</t>
  </si>
  <si>
    <t>14x14x13 cm</t>
  </si>
  <si>
    <t>3U597H</t>
  </si>
  <si>
    <t>HWQ,PE0</t>
  </si>
  <si>
    <t>OJ3MCFK2</t>
  </si>
  <si>
    <t>Product_5NISY</t>
  </si>
  <si>
    <t>6x15x18 cm</t>
  </si>
  <si>
    <t>QT7TNL</t>
  </si>
  <si>
    <t>JBA,VLB</t>
  </si>
  <si>
    <t>010CG7I2</t>
  </si>
  <si>
    <t>Product_Q7HHD</t>
  </si>
  <si>
    <t>6x12x10 cm</t>
  </si>
  <si>
    <t>9UXCLP</t>
  </si>
  <si>
    <t>IBY,VQ1</t>
  </si>
  <si>
    <t>9EDDMQQR</t>
  </si>
  <si>
    <t>Product_7DDFE</t>
  </si>
  <si>
    <t>RRD9BZ</t>
  </si>
  <si>
    <t>9YJ,T35</t>
  </si>
  <si>
    <t>Y7KQDB9U</t>
  </si>
  <si>
    <t>Product_MGS0G</t>
  </si>
  <si>
    <t>19x18x6 cm</t>
  </si>
  <si>
    <t>P4UQRT</t>
  </si>
  <si>
    <t>DNM,0OG</t>
  </si>
  <si>
    <t>KI8H1V8I</t>
  </si>
  <si>
    <t>Product_ISU2E</t>
  </si>
  <si>
    <t>787C2B</t>
  </si>
  <si>
    <t>VZO,FVP</t>
  </si>
  <si>
    <t>8R88YKE8</t>
  </si>
  <si>
    <t>Product_J6WWB</t>
  </si>
  <si>
    <t>18x7x9 cm</t>
  </si>
  <si>
    <t>X7BGGS</t>
  </si>
  <si>
    <t>BR1,6IX</t>
  </si>
  <si>
    <t>VBSSKXD8</t>
  </si>
  <si>
    <t>Product_5DYSV</t>
  </si>
  <si>
    <t>AYFKL4</t>
  </si>
  <si>
    <t>7PF,DU0</t>
  </si>
  <si>
    <t>PLRXNEUY</t>
  </si>
  <si>
    <t>Product_5MORO</t>
  </si>
  <si>
    <t>8x8x7 cm</t>
  </si>
  <si>
    <t>KE7NRR</t>
  </si>
  <si>
    <t>BDE,N90</t>
  </si>
  <si>
    <t>GQY2QEF8</t>
  </si>
  <si>
    <t>Product_GEMHE</t>
  </si>
  <si>
    <t>V8C9NR</t>
  </si>
  <si>
    <t>CXK,3SF</t>
  </si>
  <si>
    <t>H28OSBXO</t>
  </si>
  <si>
    <t>Product_8GJRU</t>
  </si>
  <si>
    <t>6JNPDF</t>
  </si>
  <si>
    <t>5YH,NHT</t>
  </si>
  <si>
    <t>17M97TGX</t>
  </si>
  <si>
    <t>Product_ZVN51</t>
  </si>
  <si>
    <t>18x5x15 cm</t>
  </si>
  <si>
    <t>CYKQMS</t>
  </si>
  <si>
    <t>ZSR,2Y6</t>
  </si>
  <si>
    <t>I1JQ4COH</t>
  </si>
  <si>
    <t>Product_P8O2E</t>
  </si>
  <si>
    <t>14x12x14 cm</t>
  </si>
  <si>
    <t>CEC12V</t>
  </si>
  <si>
    <t>6F2,73S</t>
  </si>
  <si>
    <t>2TPCGTIH</t>
  </si>
  <si>
    <t>Product_H0M4B</t>
  </si>
  <si>
    <t>9x15x8 cm</t>
  </si>
  <si>
    <t>OJ5LAM</t>
  </si>
  <si>
    <t>NO7,HXD</t>
  </si>
  <si>
    <t>I0NKSDOY</t>
  </si>
  <si>
    <t>Product_TPODB</t>
  </si>
  <si>
    <t>TD75L3</t>
  </si>
  <si>
    <t>FDY,GSM</t>
  </si>
  <si>
    <t>8UMUO2CA</t>
  </si>
  <si>
    <t>Product_VRLRJ</t>
  </si>
  <si>
    <t>XVCV8C</t>
  </si>
  <si>
    <t>Y1G,AU3</t>
  </si>
  <si>
    <t>NOCN5IU6</t>
  </si>
  <si>
    <t>Product_8INLI</t>
  </si>
  <si>
    <t>16x8x7 cm</t>
  </si>
  <si>
    <t>LHLX8T</t>
  </si>
  <si>
    <t>3EC,L6W</t>
  </si>
  <si>
    <t>5D4BZQE1</t>
  </si>
  <si>
    <t>Product_254HD</t>
  </si>
  <si>
    <t>13x9x7 cm</t>
  </si>
  <si>
    <t>YL652R</t>
  </si>
  <si>
    <t>QBS,9GM</t>
  </si>
  <si>
    <t>595QRMHJ</t>
  </si>
  <si>
    <t>Product_7FO1E</t>
  </si>
  <si>
    <t>T6STBS</t>
  </si>
  <si>
    <t>NI9,JMM</t>
  </si>
  <si>
    <t>XTW7AHDY</t>
  </si>
  <si>
    <t>Product_74POS</t>
  </si>
  <si>
    <t>JL3E7D</t>
  </si>
  <si>
    <t>0EK,CQ8</t>
  </si>
  <si>
    <t>35BVYUZF</t>
  </si>
  <si>
    <t>Product_S4OFA</t>
  </si>
  <si>
    <t>11x9x8 cm</t>
  </si>
  <si>
    <t>SJD947</t>
  </si>
  <si>
    <t>CEE,TGK</t>
  </si>
  <si>
    <t>2YBCAFAP</t>
  </si>
  <si>
    <t>Product_RS0AH</t>
  </si>
  <si>
    <t>YOYUOC</t>
  </si>
  <si>
    <t>ML7,40P</t>
  </si>
  <si>
    <t>UN6V9NEJ</t>
  </si>
  <si>
    <t>Product_4466M</t>
  </si>
  <si>
    <t>11x12x17 cm</t>
  </si>
  <si>
    <t>BQ76AO</t>
  </si>
  <si>
    <t>WAN,VVZ</t>
  </si>
  <si>
    <t>7WKJGWDT</t>
  </si>
  <si>
    <t>Product_C98YW</t>
  </si>
  <si>
    <t>F2JMDO</t>
  </si>
  <si>
    <t>0IT,1OC</t>
  </si>
  <si>
    <t>E5HG0U5N</t>
  </si>
  <si>
    <t>Product_A2GJZ</t>
  </si>
  <si>
    <t>14x6x9 cm</t>
  </si>
  <si>
    <t>GGIRI1</t>
  </si>
  <si>
    <t>EHA,5GI</t>
  </si>
  <si>
    <t>5SYJ9O2W</t>
  </si>
  <si>
    <t>Product_954NP</t>
  </si>
  <si>
    <t>06SYOC</t>
  </si>
  <si>
    <t>PYP,ZR8</t>
  </si>
  <si>
    <t>7Y8TQW8A</t>
  </si>
  <si>
    <t>Product_A7DWI</t>
  </si>
  <si>
    <t>U27XQ8</t>
  </si>
  <si>
    <t>NPA,HGB</t>
  </si>
  <si>
    <t>NB1J09OW</t>
  </si>
  <si>
    <t>Product_7BXBG</t>
  </si>
  <si>
    <t>7P35WK</t>
  </si>
  <si>
    <t>ZF7,4LV</t>
  </si>
  <si>
    <t>I55B52QF</t>
  </si>
  <si>
    <t>Product_JITDX</t>
  </si>
  <si>
    <t>JTV85X</t>
  </si>
  <si>
    <t>3TJ,JJ9</t>
  </si>
  <si>
    <t>E56I501U</t>
  </si>
  <si>
    <t>Product_3U7M0</t>
  </si>
  <si>
    <t>QFI0JK</t>
  </si>
  <si>
    <t>3PP,K5K</t>
  </si>
  <si>
    <t>KCYG2N19</t>
  </si>
  <si>
    <t>Product_P267W</t>
  </si>
  <si>
    <t>10x13x13 cm</t>
  </si>
  <si>
    <t>C8MAWT</t>
  </si>
  <si>
    <t>1CC,B4P</t>
  </si>
  <si>
    <t>JK7W4FDM</t>
  </si>
  <si>
    <t>Product_L6ZKX</t>
  </si>
  <si>
    <t>AEROCM</t>
  </si>
  <si>
    <t>U70,V8S</t>
  </si>
  <si>
    <t>JNE2PMDL</t>
  </si>
  <si>
    <t>Product_TUATT</t>
  </si>
  <si>
    <t>D91J36</t>
  </si>
  <si>
    <t>UX5,EDT</t>
  </si>
  <si>
    <t>GY9JQ85U</t>
  </si>
  <si>
    <t>Product_USW9O</t>
  </si>
  <si>
    <t>V9GZWX</t>
  </si>
  <si>
    <t>48Y,7B1</t>
  </si>
  <si>
    <t>NSM4W9O2</t>
  </si>
  <si>
    <t>Product_GDHIV</t>
  </si>
  <si>
    <t>P1KP72</t>
  </si>
  <si>
    <t>LPQ,HQR</t>
  </si>
  <si>
    <t>X12HU6KD</t>
  </si>
  <si>
    <t>Product_CRIM3</t>
  </si>
  <si>
    <t>18x16x17 cm</t>
  </si>
  <si>
    <t>5JCOUI</t>
  </si>
  <si>
    <t>IB6,JHL</t>
  </si>
  <si>
    <t>XXBO5ACZ</t>
  </si>
  <si>
    <t>Product_UJVHU</t>
  </si>
  <si>
    <t>17x14x18 cm</t>
  </si>
  <si>
    <t>46HGGC</t>
  </si>
  <si>
    <t>IA2,L6P</t>
  </si>
  <si>
    <t>AJNIIAW8</t>
  </si>
  <si>
    <t>Product_YL575</t>
  </si>
  <si>
    <t>QNPCUF</t>
  </si>
  <si>
    <t>CAP,DFB</t>
  </si>
  <si>
    <t>U0P0RCJL</t>
  </si>
  <si>
    <t>Product_1NFIJ</t>
  </si>
  <si>
    <t>10x18x17 cm</t>
  </si>
  <si>
    <t>PD9ZYL</t>
  </si>
  <si>
    <t>88A,0B3</t>
  </si>
  <si>
    <t>D0RC9F5R</t>
  </si>
  <si>
    <t>Product_E0XY3</t>
  </si>
  <si>
    <t>9x12x13 cm</t>
  </si>
  <si>
    <t>81FRVT</t>
  </si>
  <si>
    <t>0UC,JRO</t>
  </si>
  <si>
    <t>7YENBVBS</t>
  </si>
  <si>
    <t>Product_OVIXE</t>
  </si>
  <si>
    <t>6x9x7 cm</t>
  </si>
  <si>
    <t>MWMGCW</t>
  </si>
  <si>
    <t>593,W8C</t>
  </si>
  <si>
    <t>TA1DG1BK</t>
  </si>
  <si>
    <t>Product_CMAQ0</t>
  </si>
  <si>
    <t>7x14x17 cm</t>
  </si>
  <si>
    <t>9RPA1J</t>
  </si>
  <si>
    <t>N1C,J78</t>
  </si>
  <si>
    <t>2DA1OG1Y</t>
  </si>
  <si>
    <t>Product_94VS8</t>
  </si>
  <si>
    <t>14x13x16 cm</t>
  </si>
  <si>
    <t>LHT2NW</t>
  </si>
  <si>
    <t>0CT,2D5</t>
  </si>
  <si>
    <t>DFT41V27</t>
  </si>
  <si>
    <t>Product_2C42W</t>
  </si>
  <si>
    <t>BHFDQC</t>
  </si>
  <si>
    <t>Z58,X7N</t>
  </si>
  <si>
    <t>67IYV2TA</t>
  </si>
  <si>
    <t>Product_KDC8P</t>
  </si>
  <si>
    <t>WQ9PRC</t>
  </si>
  <si>
    <t>933,1S0</t>
  </si>
  <si>
    <t>90GN4S4S</t>
  </si>
  <si>
    <t>Product_TXBNQ</t>
  </si>
  <si>
    <t>TG98YH</t>
  </si>
  <si>
    <t>2BA,9NN</t>
  </si>
  <si>
    <t>52M03RLZ</t>
  </si>
  <si>
    <t>Product_GVHUD</t>
  </si>
  <si>
    <t>I1L5V2</t>
  </si>
  <si>
    <t>J8G,DYB</t>
  </si>
  <si>
    <t>NJ6HL1AN</t>
  </si>
  <si>
    <t>Product_VLP5N</t>
  </si>
  <si>
    <t>1CDYSB</t>
  </si>
  <si>
    <t>9FA,Z05</t>
  </si>
  <si>
    <t>SUY3XCBQ</t>
  </si>
  <si>
    <t>Product_T5V4I</t>
  </si>
  <si>
    <t>12x6x13 cm</t>
  </si>
  <si>
    <t>PYV47V</t>
  </si>
  <si>
    <t>F2H,6BU</t>
  </si>
  <si>
    <t>ED2I0RJJ</t>
  </si>
  <si>
    <t>Product_VDTY3</t>
  </si>
  <si>
    <t>H5E8XA</t>
  </si>
  <si>
    <t>1FA,RUK</t>
  </si>
  <si>
    <t>PGG5QRQL</t>
  </si>
  <si>
    <t>Product_NQORL</t>
  </si>
  <si>
    <t>CJKUCW</t>
  </si>
  <si>
    <t>3OK,OOQ</t>
  </si>
  <si>
    <t>X5VF0J6I</t>
  </si>
  <si>
    <t>Product_KS7P1</t>
  </si>
  <si>
    <t>9A1PID</t>
  </si>
  <si>
    <t>Z9R,RXM</t>
  </si>
  <si>
    <t>TNKOG96A</t>
  </si>
  <si>
    <t>Product_AW2W0</t>
  </si>
  <si>
    <t>10x12x18 cm</t>
  </si>
  <si>
    <t>PBTF4M</t>
  </si>
  <si>
    <t>VM4,5JF</t>
  </si>
  <si>
    <t>FOI095T1</t>
  </si>
  <si>
    <t>Product_XXMUP</t>
  </si>
  <si>
    <t>HWUMW4</t>
  </si>
  <si>
    <t>6IM,8LA</t>
  </si>
  <si>
    <t>Q5DPWHQ3</t>
  </si>
  <si>
    <t>Product_INP41</t>
  </si>
  <si>
    <t>9LFIIC</t>
  </si>
  <si>
    <t>N3Q,0TC</t>
  </si>
  <si>
    <t>OFNAJZJW</t>
  </si>
  <si>
    <t>Product_1PKUG</t>
  </si>
  <si>
    <t>K71XUD</t>
  </si>
  <si>
    <t>5N8,VMU</t>
  </si>
  <si>
    <t>7PSJP6GE</t>
  </si>
  <si>
    <t>Product_VWKC9</t>
  </si>
  <si>
    <t>LDJJHO</t>
  </si>
  <si>
    <t>EKN,NRQ</t>
  </si>
  <si>
    <t>YKT52NNE</t>
  </si>
  <si>
    <t>Product_EO14V</t>
  </si>
  <si>
    <t>21DY0E</t>
  </si>
  <si>
    <t>LTL,TB4</t>
  </si>
  <si>
    <t>FJD56MM6</t>
  </si>
  <si>
    <t>Product_X7NVI</t>
  </si>
  <si>
    <t>8x17x12 cm</t>
  </si>
  <si>
    <t>8FO38L</t>
  </si>
  <si>
    <t>5HN,AS4</t>
  </si>
  <si>
    <t>LBH3UHHH</t>
  </si>
  <si>
    <t>Product_N2E1X</t>
  </si>
  <si>
    <t>RTYBLN</t>
  </si>
  <si>
    <t>41R,06Q</t>
  </si>
  <si>
    <t>6U6X9CNX</t>
  </si>
  <si>
    <t>Product_NN7J3</t>
  </si>
  <si>
    <t>14x20x5 cm</t>
  </si>
  <si>
    <t>QQP2UW</t>
  </si>
  <si>
    <t>WRS,DGS</t>
  </si>
  <si>
    <t>95LBUUXV</t>
  </si>
  <si>
    <t>Product_NV75R</t>
  </si>
  <si>
    <t>17x12x9 cm</t>
  </si>
  <si>
    <t>XE8TCE</t>
  </si>
  <si>
    <t>HWM,221</t>
  </si>
  <si>
    <t>2R1OK8Z2</t>
  </si>
  <si>
    <t>Product_X5Z9P</t>
  </si>
  <si>
    <t>11x5x9 cm</t>
  </si>
  <si>
    <t>3R763S</t>
  </si>
  <si>
    <t>RFD,FSK</t>
  </si>
  <si>
    <t>AHDB6WCH</t>
  </si>
  <si>
    <t>Product_FH56M</t>
  </si>
  <si>
    <t>19x9x11 cm</t>
  </si>
  <si>
    <t>MLGVYW</t>
  </si>
  <si>
    <t>M8O,2E3</t>
  </si>
  <si>
    <t>OEW6H7XH</t>
  </si>
  <si>
    <t>Product_EGY1U</t>
  </si>
  <si>
    <t>XCTKL1</t>
  </si>
  <si>
    <t>BHG,M8R</t>
  </si>
  <si>
    <t>0A1CYDBQ</t>
  </si>
  <si>
    <t>Product_78DCL</t>
  </si>
  <si>
    <t>7x17x11 cm</t>
  </si>
  <si>
    <t>OHY8RN</t>
  </si>
  <si>
    <t>QC1,X2J</t>
  </si>
  <si>
    <t>1VFJ4N45</t>
  </si>
  <si>
    <t>Product_MJ4B5</t>
  </si>
  <si>
    <t>LS7UZP</t>
  </si>
  <si>
    <t>UBK,UJZ</t>
  </si>
  <si>
    <t>BDOWF7D2</t>
  </si>
  <si>
    <t>Product_6PHPR</t>
  </si>
  <si>
    <t>HFRXZU</t>
  </si>
  <si>
    <t>SC0,NZ2</t>
  </si>
  <si>
    <t>SEKQSFXE</t>
  </si>
  <si>
    <t>Product_GY9NC</t>
  </si>
  <si>
    <t>ZKDEME</t>
  </si>
  <si>
    <t>D8O,A07</t>
  </si>
  <si>
    <t>2UJ7I4SZ</t>
  </si>
  <si>
    <t>Product_VBOYR</t>
  </si>
  <si>
    <t>XA3PE8</t>
  </si>
  <si>
    <t>IQR,71D</t>
  </si>
  <si>
    <t>PLQHK79D</t>
  </si>
  <si>
    <t>Product_PVBHE</t>
  </si>
  <si>
    <t>9x5x8 cm</t>
  </si>
  <si>
    <t>MXALIC</t>
  </si>
  <si>
    <t>JXH,IG8</t>
  </si>
  <si>
    <t>O72D4NDI</t>
  </si>
  <si>
    <t>Product_85OAP</t>
  </si>
  <si>
    <t>8S42RX</t>
  </si>
  <si>
    <t>NG2,598</t>
  </si>
  <si>
    <t>1WV5AHII</t>
  </si>
  <si>
    <t>Product_4RSQQ</t>
  </si>
  <si>
    <t>Y2QPF2</t>
  </si>
  <si>
    <t>668,NK2</t>
  </si>
  <si>
    <t>O94KG765</t>
  </si>
  <si>
    <t>Product_BJLGM</t>
  </si>
  <si>
    <t>0Y9HAA</t>
  </si>
  <si>
    <t>9B0,6B3</t>
  </si>
  <si>
    <t>25JHT99L</t>
  </si>
  <si>
    <t>Product_I88JC</t>
  </si>
  <si>
    <t>9DE1B6</t>
  </si>
  <si>
    <t>M7L,YQG</t>
  </si>
  <si>
    <t>NURCK5HI</t>
  </si>
  <si>
    <t>Product_OT7NZ</t>
  </si>
  <si>
    <t>5x19x16 cm</t>
  </si>
  <si>
    <t>H39ASE</t>
  </si>
  <si>
    <t>MKG,Q5W</t>
  </si>
  <si>
    <t>IM83HCLN</t>
  </si>
  <si>
    <t>Product_P6QNE</t>
  </si>
  <si>
    <t>4B1A68</t>
  </si>
  <si>
    <t>LPA,HLJ</t>
  </si>
  <si>
    <t>QMM6FUC0</t>
  </si>
  <si>
    <t>Product_NEXRE</t>
  </si>
  <si>
    <t>8x6x12 cm</t>
  </si>
  <si>
    <t>E1S2KW</t>
  </si>
  <si>
    <t>D85,73G</t>
  </si>
  <si>
    <t>D4B8CZBZ</t>
  </si>
  <si>
    <t>Product_2M3JP</t>
  </si>
  <si>
    <t>18x7x7 cm</t>
  </si>
  <si>
    <t>OAR81S</t>
  </si>
  <si>
    <t>6RA,095</t>
  </si>
  <si>
    <t>W2UXQIXI</t>
  </si>
  <si>
    <t>Product_Z8U7A</t>
  </si>
  <si>
    <t>8x13x10 cm</t>
  </si>
  <si>
    <t>6KWY91</t>
  </si>
  <si>
    <t>BEP,4YM</t>
  </si>
  <si>
    <t>IEV1KVRG</t>
  </si>
  <si>
    <t>Product_482X0</t>
  </si>
  <si>
    <t>18x18x10 cm</t>
  </si>
  <si>
    <t>MY8MKL</t>
  </si>
  <si>
    <t>0SU,JR3</t>
  </si>
  <si>
    <t>BJ802D67</t>
  </si>
  <si>
    <t>Product_5EJIU</t>
  </si>
  <si>
    <t>16x11x6 cm</t>
  </si>
  <si>
    <t>MWRB7U</t>
  </si>
  <si>
    <t>DED,VO9</t>
  </si>
  <si>
    <t>ANNXNSBG</t>
  </si>
  <si>
    <t>Product_KMTOW</t>
  </si>
  <si>
    <t>9x9x10 cm</t>
  </si>
  <si>
    <t>6Y76Q6</t>
  </si>
  <si>
    <t>IR4,BCV</t>
  </si>
  <si>
    <t>NQT6QB4G</t>
  </si>
  <si>
    <t>Product_R5BHM</t>
  </si>
  <si>
    <t>9x18x18 cm</t>
  </si>
  <si>
    <t>38HFSD</t>
  </si>
  <si>
    <t>GOP,KPY</t>
  </si>
  <si>
    <t>2RID5QV8</t>
  </si>
  <si>
    <t>Product_Z6DXR</t>
  </si>
  <si>
    <t>8Y8P6V</t>
  </si>
  <si>
    <t>QBY,ARG</t>
  </si>
  <si>
    <t>AHJJ9MMQ</t>
  </si>
  <si>
    <t>Product_7ETBB</t>
  </si>
  <si>
    <t>7x19x15 cm</t>
  </si>
  <si>
    <t>QZAIIQ</t>
  </si>
  <si>
    <t>N7S,DOQ</t>
  </si>
  <si>
    <t>U9NUSEPY</t>
  </si>
  <si>
    <t>Product_ZUQVG</t>
  </si>
  <si>
    <t>7x13x6 cm</t>
  </si>
  <si>
    <t>PELE8Y</t>
  </si>
  <si>
    <t>D7A,47W</t>
  </si>
  <si>
    <t>XYPN9YWX</t>
  </si>
  <si>
    <t>Product_702LP</t>
  </si>
  <si>
    <t>20x7x10 cm</t>
  </si>
  <si>
    <t>8XVHNB</t>
  </si>
  <si>
    <t>WMN,99X</t>
  </si>
  <si>
    <t>W24X1558</t>
  </si>
  <si>
    <t>Product_RGYGY</t>
  </si>
  <si>
    <t>S7LEF4</t>
  </si>
  <si>
    <t>53E,OYA</t>
  </si>
  <si>
    <t>84YQOMTX</t>
  </si>
  <si>
    <t>Product_UEIYH</t>
  </si>
  <si>
    <t>2HYVUG</t>
  </si>
  <si>
    <t>T11,NHA</t>
  </si>
  <si>
    <t>142EX65V</t>
  </si>
  <si>
    <t>Product_6O6II</t>
  </si>
  <si>
    <t>6x19x11 cm</t>
  </si>
  <si>
    <t>RJTQRK</t>
  </si>
  <si>
    <t>2HM,WSF</t>
  </si>
  <si>
    <t>K6H5WUYW</t>
  </si>
  <si>
    <t>Product_4J9FD</t>
  </si>
  <si>
    <t>WCI8GP</t>
  </si>
  <si>
    <t>8A0,ZSY</t>
  </si>
  <si>
    <t>EM2L8FS3</t>
  </si>
  <si>
    <t>Product_A5A8R</t>
  </si>
  <si>
    <t>19x8x13 cm</t>
  </si>
  <si>
    <t>UHVKJU</t>
  </si>
  <si>
    <t>FOW,8PM</t>
  </si>
  <si>
    <t>SZZ2L6KZ</t>
  </si>
  <si>
    <t>Product_ETENG</t>
  </si>
  <si>
    <t>1LHNV3</t>
  </si>
  <si>
    <t>Q1X,L3U</t>
  </si>
  <si>
    <t>NIYJYXES</t>
  </si>
  <si>
    <t>Product_CKQUD</t>
  </si>
  <si>
    <t>95KS94</t>
  </si>
  <si>
    <t>Z3W,2B9</t>
  </si>
  <si>
    <t>UZE6AP4L</t>
  </si>
  <si>
    <t>Product_BDIOW</t>
  </si>
  <si>
    <t>NM6ISZ</t>
  </si>
  <si>
    <t>Q7Q,K0V</t>
  </si>
  <si>
    <t>U4PU13YS</t>
  </si>
  <si>
    <t>Product_EGBGW</t>
  </si>
  <si>
    <t>E19WZ4</t>
  </si>
  <si>
    <t>Z04,4CT</t>
  </si>
  <si>
    <t>OAEZJXEQ</t>
  </si>
  <si>
    <t>Product_2SW9I</t>
  </si>
  <si>
    <t>KZ5A5V</t>
  </si>
  <si>
    <t>8WF,82U</t>
  </si>
  <si>
    <t>745UGJ18</t>
  </si>
  <si>
    <t>Product_4E9TR</t>
  </si>
  <si>
    <t>15x20x20 cm</t>
  </si>
  <si>
    <t>MPJN7W</t>
  </si>
  <si>
    <t>TYZ,ZNA</t>
  </si>
  <si>
    <t>U1JGMRAU</t>
  </si>
  <si>
    <t>Product_1B3XZ</t>
  </si>
  <si>
    <t>7JEGYB</t>
  </si>
  <si>
    <t>50A,A2Q</t>
  </si>
  <si>
    <t>SHDDGT8L</t>
  </si>
  <si>
    <t>Product_HKNDR</t>
  </si>
  <si>
    <t>5S67IV</t>
  </si>
  <si>
    <t>CXW,5ML</t>
  </si>
  <si>
    <t>M64I09LK</t>
  </si>
  <si>
    <t>Product_GE6CO</t>
  </si>
  <si>
    <t>CGDO6U</t>
  </si>
  <si>
    <t>XE3,77F</t>
  </si>
  <si>
    <t>41V4RRYL</t>
  </si>
  <si>
    <t>Product_HF2BC</t>
  </si>
  <si>
    <t>2ITZBJ</t>
  </si>
  <si>
    <t>RB9,Q4J</t>
  </si>
  <si>
    <t>CRD3M1WV</t>
  </si>
  <si>
    <t>Product_3N3HR</t>
  </si>
  <si>
    <t>67QCAN</t>
  </si>
  <si>
    <t>FQF,S3X</t>
  </si>
  <si>
    <t>1PSF7DU7</t>
  </si>
  <si>
    <t>Product_YEED2</t>
  </si>
  <si>
    <t>P01JNV</t>
  </si>
  <si>
    <t>52Z,D8O</t>
  </si>
  <si>
    <t>JPL6TXI2</t>
  </si>
  <si>
    <t>Product_ZYPEN</t>
  </si>
  <si>
    <t>12x15x14 cm</t>
  </si>
  <si>
    <t>YP40AX</t>
  </si>
  <si>
    <t>TOS,EO0</t>
  </si>
  <si>
    <t>FN9X0U6S</t>
  </si>
  <si>
    <t>Product_I8YJ5</t>
  </si>
  <si>
    <t>8MKGK2</t>
  </si>
  <si>
    <t>JFN,TGM</t>
  </si>
  <si>
    <t>0WWCDW4P</t>
  </si>
  <si>
    <t>Product_TDOX7</t>
  </si>
  <si>
    <t>16x7x16 cm</t>
  </si>
  <si>
    <t>M9X0F3</t>
  </si>
  <si>
    <t>QC4,L27</t>
  </si>
  <si>
    <t>Q69YPGR8</t>
  </si>
  <si>
    <t>Product_W97NI</t>
  </si>
  <si>
    <t>H59SPE</t>
  </si>
  <si>
    <t>487,06N</t>
  </si>
  <si>
    <t>TVA0W3AY</t>
  </si>
  <si>
    <t>Product_REL80</t>
  </si>
  <si>
    <t>ACHQRF</t>
  </si>
  <si>
    <t>MW7,CKO</t>
  </si>
  <si>
    <t>9RFYRX90</t>
  </si>
  <si>
    <t>Product_O02L4</t>
  </si>
  <si>
    <t>17x12x6 cm</t>
  </si>
  <si>
    <t>39QHI6</t>
  </si>
  <si>
    <t>MB3,8QJ</t>
  </si>
  <si>
    <t>ULCTVPE0</t>
  </si>
  <si>
    <t>Product_2UWS8</t>
  </si>
  <si>
    <t>8x7x10 cm</t>
  </si>
  <si>
    <t>3EVNDK</t>
  </si>
  <si>
    <t>DPK,CR1</t>
  </si>
  <si>
    <t>XY0FVYWF</t>
  </si>
  <si>
    <t>Product_IBOK8</t>
  </si>
  <si>
    <t>13x8x7 cm</t>
  </si>
  <si>
    <t>UDW8LV</t>
  </si>
  <si>
    <t>ZAY,TFT</t>
  </si>
  <si>
    <t>YOH8JG32</t>
  </si>
  <si>
    <t>Product_6GAEH</t>
  </si>
  <si>
    <t>BJYQA8</t>
  </si>
  <si>
    <t>9OV,B7N</t>
  </si>
  <si>
    <t>G08V1V7O</t>
  </si>
  <si>
    <t>Product_PQNPB</t>
  </si>
  <si>
    <t>SZ0ZEC</t>
  </si>
  <si>
    <t>A3A,88P</t>
  </si>
  <si>
    <t>5C88SRIX</t>
  </si>
  <si>
    <t>Product_GYQLK</t>
  </si>
  <si>
    <t>BAQ9HL</t>
  </si>
  <si>
    <t>MKZ,C28</t>
  </si>
  <si>
    <t>7F81A1BU</t>
  </si>
  <si>
    <t>Product_EF7B5</t>
  </si>
  <si>
    <t>15x19x9 cm</t>
  </si>
  <si>
    <t>GBZZYU</t>
  </si>
  <si>
    <t>EBL,7Y3</t>
  </si>
  <si>
    <t>LOD5ZWC2</t>
  </si>
  <si>
    <t>Product_OBT7M</t>
  </si>
  <si>
    <t>MF0FOA</t>
  </si>
  <si>
    <t>2SM,5CK</t>
  </si>
  <si>
    <t>TJY0THIW</t>
  </si>
  <si>
    <t>Product_J363R</t>
  </si>
  <si>
    <t>WUX303</t>
  </si>
  <si>
    <t>4U4,V1Z</t>
  </si>
  <si>
    <t>F2368VOH</t>
  </si>
  <si>
    <t>Product_YPP79</t>
  </si>
  <si>
    <t>17x9x5 cm</t>
  </si>
  <si>
    <t>88H2FH</t>
  </si>
  <si>
    <t>YXL,4UD</t>
  </si>
  <si>
    <t>847X11LO</t>
  </si>
  <si>
    <t>Product_RQ6NA</t>
  </si>
  <si>
    <t>IMBNBN</t>
  </si>
  <si>
    <t>5D4,C9Q</t>
  </si>
  <si>
    <t>XLO68YNH</t>
  </si>
  <si>
    <t>Product_1Z8S1</t>
  </si>
  <si>
    <t>16x11x15 cm</t>
  </si>
  <si>
    <t>I2O1V2</t>
  </si>
  <si>
    <t>WUJ,PK3</t>
  </si>
  <si>
    <t>NLHLRF2Y</t>
  </si>
  <si>
    <t>Product_4DGZ5</t>
  </si>
  <si>
    <t>9x10x7 cm</t>
  </si>
  <si>
    <t>4IS3E6</t>
  </si>
  <si>
    <t>U9G,0K8</t>
  </si>
  <si>
    <t>0A04Z7SM</t>
  </si>
  <si>
    <t>Product_UO47M</t>
  </si>
  <si>
    <t>5K5S4D</t>
  </si>
  <si>
    <t>YKG,B3C</t>
  </si>
  <si>
    <t>5QUKE325</t>
  </si>
  <si>
    <t>Product_FS9HZ</t>
  </si>
  <si>
    <t>72140G</t>
  </si>
  <si>
    <t>AWV,RBV</t>
  </si>
  <si>
    <t>SRZ59HDK</t>
  </si>
  <si>
    <t>Product_6ELM9</t>
  </si>
  <si>
    <t>17x16x15 cm</t>
  </si>
  <si>
    <t>SDLR8I</t>
  </si>
  <si>
    <t>878,Y18</t>
  </si>
  <si>
    <t>HMJ4BJQF</t>
  </si>
  <si>
    <t>Product_GXYJ7</t>
  </si>
  <si>
    <t>JT2M8E</t>
  </si>
  <si>
    <t>9BP,1EV</t>
  </si>
  <si>
    <t>N8HMJ2W2</t>
  </si>
  <si>
    <t>Product_EC4B2</t>
  </si>
  <si>
    <t>V73SZE</t>
  </si>
  <si>
    <t>QZS,9NH</t>
  </si>
  <si>
    <t>9CEWFFAD</t>
  </si>
  <si>
    <t>Product_4PFCW</t>
  </si>
  <si>
    <t>LFCMCM</t>
  </si>
  <si>
    <t>RH9,LJ5</t>
  </si>
  <si>
    <t>ACM6R78Q</t>
  </si>
  <si>
    <t>Product_RHA2I</t>
  </si>
  <si>
    <t>LD1TK9</t>
  </si>
  <si>
    <t>WEM,5AG</t>
  </si>
  <si>
    <t>HT3W81Y2</t>
  </si>
  <si>
    <t>Product_RQ8V6</t>
  </si>
  <si>
    <t>5x14x8 cm</t>
  </si>
  <si>
    <t>JQRVRV</t>
  </si>
  <si>
    <t>19Z,W8C</t>
  </si>
  <si>
    <t>IIPOVMIP</t>
  </si>
  <si>
    <t>Product_XNI51</t>
  </si>
  <si>
    <t>12x8x10 cm</t>
  </si>
  <si>
    <t>GR6HYP</t>
  </si>
  <si>
    <t>WZO,JUA</t>
  </si>
  <si>
    <t>UOQ155EU</t>
  </si>
  <si>
    <t>Product_N7SRX</t>
  </si>
  <si>
    <t>13x17x19 cm</t>
  </si>
  <si>
    <t>FFQVCB</t>
  </si>
  <si>
    <t>J8F,87V</t>
  </si>
  <si>
    <t>5SXDX1WK</t>
  </si>
  <si>
    <t>Product_UBEKK</t>
  </si>
  <si>
    <t>9x6x5 cm</t>
  </si>
  <si>
    <t>7S03B9</t>
  </si>
  <si>
    <t>B03,WR4</t>
  </si>
  <si>
    <t>Q0F9AA81</t>
  </si>
  <si>
    <t>Product_AS9ZA</t>
  </si>
  <si>
    <t>WEE4TY</t>
  </si>
  <si>
    <t>I7C,1WL</t>
  </si>
  <si>
    <t>QNFCX5M8</t>
  </si>
  <si>
    <t>Product_1FT06</t>
  </si>
  <si>
    <t>MJMQNI</t>
  </si>
  <si>
    <t>B9K,R3L</t>
  </si>
  <si>
    <t>QI728MSV</t>
  </si>
  <si>
    <t>Product_BEU1R</t>
  </si>
  <si>
    <t>THASFC</t>
  </si>
  <si>
    <t>PBY,BCC</t>
  </si>
  <si>
    <t>Q2S5P1VU</t>
  </si>
  <si>
    <t>Product_3OOAX</t>
  </si>
  <si>
    <t>6x19x17 cm</t>
  </si>
  <si>
    <t>CHOCZ0</t>
  </si>
  <si>
    <t>NAK,WPF</t>
  </si>
  <si>
    <t>NJBX5JS5</t>
  </si>
  <si>
    <t>Product_HUW6K</t>
  </si>
  <si>
    <t>KO9X6F</t>
  </si>
  <si>
    <t>ENG,99W</t>
  </si>
  <si>
    <t>BTIGH4DW</t>
  </si>
  <si>
    <t>Product_6ZLSJ</t>
  </si>
  <si>
    <t>ST3W60</t>
  </si>
  <si>
    <t>SYA,YRB</t>
  </si>
  <si>
    <t>DYISN4I8</t>
  </si>
  <si>
    <t>Product_KUWCD</t>
  </si>
  <si>
    <t>17x19x8 cm</t>
  </si>
  <si>
    <t>U8B2YQ</t>
  </si>
  <si>
    <t>U9L,122</t>
  </si>
  <si>
    <t>USV26PFP</t>
  </si>
  <si>
    <t>Product_ANVNY</t>
  </si>
  <si>
    <t>ULQUQA</t>
  </si>
  <si>
    <t>K3G,VOZ</t>
  </si>
  <si>
    <t>96J752EV</t>
  </si>
  <si>
    <t>Product_6KJAL</t>
  </si>
  <si>
    <t>17x18x11 cm</t>
  </si>
  <si>
    <t>MPZDBO</t>
  </si>
  <si>
    <t>A8W,ZQ1</t>
  </si>
  <si>
    <t>F1A74VIK</t>
  </si>
  <si>
    <t>Product_V3V9J</t>
  </si>
  <si>
    <t>HFB211</t>
  </si>
  <si>
    <t>N9D,OZ4</t>
  </si>
  <si>
    <t>0EYP12N3</t>
  </si>
  <si>
    <t>Product_0C6L8</t>
  </si>
  <si>
    <t>7MRFE7</t>
  </si>
  <si>
    <t>6JJ,0CP</t>
  </si>
  <si>
    <t>LY3XJJZV</t>
  </si>
  <si>
    <t>Product_I3T6N</t>
  </si>
  <si>
    <t>5x17x7 cm</t>
  </si>
  <si>
    <t>50YQN8</t>
  </si>
  <si>
    <t>MDB,G3U</t>
  </si>
  <si>
    <t>D3515P7M</t>
  </si>
  <si>
    <t>Product_2DRL4</t>
  </si>
  <si>
    <t>19x18x10 cm</t>
  </si>
  <si>
    <t>V4F3V2</t>
  </si>
  <si>
    <t>KI0,FRL</t>
  </si>
  <si>
    <t>7BZD8T2Q</t>
  </si>
  <si>
    <t>Product_F834U</t>
  </si>
  <si>
    <t>L1AS6N</t>
  </si>
  <si>
    <t>4S2,XU6</t>
  </si>
  <si>
    <t>MEDV8MXW</t>
  </si>
  <si>
    <t>Product_UX88G</t>
  </si>
  <si>
    <t>T37JCB</t>
  </si>
  <si>
    <t>TDN,4YA</t>
  </si>
  <si>
    <t>AG7U9WKT</t>
  </si>
  <si>
    <t>Product_ZD7II</t>
  </si>
  <si>
    <t>D1BKCR</t>
  </si>
  <si>
    <t>OHG,WEA</t>
  </si>
  <si>
    <t>9AWEDJ6C</t>
  </si>
  <si>
    <t>Product_VTXT6</t>
  </si>
  <si>
    <t>8x5x16 cm</t>
  </si>
  <si>
    <t>QYFAO1</t>
  </si>
  <si>
    <t>1QB,NNI</t>
  </si>
  <si>
    <t>T9J2UCKN</t>
  </si>
  <si>
    <t>Product_HP84E</t>
  </si>
  <si>
    <t>18x16x7 cm</t>
  </si>
  <si>
    <t>T89RA6</t>
  </si>
  <si>
    <t>207,LX6</t>
  </si>
  <si>
    <t>YKVOEO3W</t>
  </si>
  <si>
    <t>Product_65PGT</t>
  </si>
  <si>
    <t>05JLR3</t>
  </si>
  <si>
    <t>2Y0,3BB</t>
  </si>
  <si>
    <t>BURI84OH</t>
  </si>
  <si>
    <t>Product_P2QK2</t>
  </si>
  <si>
    <t>10x17x18 cm</t>
  </si>
  <si>
    <t>SVVE4C</t>
  </si>
  <si>
    <t>WIM,S3R</t>
  </si>
  <si>
    <t>NYSQL9E2</t>
  </si>
  <si>
    <t>Product_FEEPX</t>
  </si>
  <si>
    <t>FCM25H</t>
  </si>
  <si>
    <t>069,MIQ</t>
  </si>
  <si>
    <t>STFVU08I</t>
  </si>
  <si>
    <t>Product_VBUVE</t>
  </si>
  <si>
    <t>JO4A5R</t>
  </si>
  <si>
    <t>649,TKL</t>
  </si>
  <si>
    <t>RYH55BWG</t>
  </si>
  <si>
    <t>Product_USOIF</t>
  </si>
  <si>
    <t>129AVA</t>
  </si>
  <si>
    <t>72Y,98N</t>
  </si>
  <si>
    <t>ZUDZZMDT</t>
  </si>
  <si>
    <t>Product_7VPAE</t>
  </si>
  <si>
    <t>GE76AJ</t>
  </si>
  <si>
    <t>DKS,9K9</t>
  </si>
  <si>
    <t>7DVCVLMV</t>
  </si>
  <si>
    <t>Product_EDJ9P</t>
  </si>
  <si>
    <t>BT2ZAY</t>
  </si>
  <si>
    <t>R1V,T40</t>
  </si>
  <si>
    <t>4J92E9AZ</t>
  </si>
  <si>
    <t>Product_THZC8</t>
  </si>
  <si>
    <t>R9ESI1</t>
  </si>
  <si>
    <t>0EJ,YFV</t>
  </si>
  <si>
    <t>O2B6A3Z6</t>
  </si>
  <si>
    <t>Product_IO7D1</t>
  </si>
  <si>
    <t>CAGPIT</t>
  </si>
  <si>
    <t>F7S,8BK</t>
  </si>
  <si>
    <t>KJ4LSAX7</t>
  </si>
  <si>
    <t>Product_THM83</t>
  </si>
  <si>
    <t>8NIX7J</t>
  </si>
  <si>
    <t>NB8,ICA</t>
  </si>
  <si>
    <t>8Q1HO1SL</t>
  </si>
  <si>
    <t>Product_YM34P</t>
  </si>
  <si>
    <t>89YLGD</t>
  </si>
  <si>
    <t>8DB,69B</t>
  </si>
  <si>
    <t>GSQ2PQDV</t>
  </si>
  <si>
    <t>Product_75XNL</t>
  </si>
  <si>
    <t>14x15x16 cm</t>
  </si>
  <si>
    <t>872K7S</t>
  </si>
  <si>
    <t>NG7,XUQ</t>
  </si>
  <si>
    <t>XDILPVTS</t>
  </si>
  <si>
    <t>Product_KPFCU</t>
  </si>
  <si>
    <t>9x10x11 cm</t>
  </si>
  <si>
    <t>F0ROB1</t>
  </si>
  <si>
    <t>WE1,5TE</t>
  </si>
  <si>
    <t>L09XYWRY</t>
  </si>
  <si>
    <t>Product_0YEE8</t>
  </si>
  <si>
    <t>APKYLM</t>
  </si>
  <si>
    <t>7P4,7OE</t>
  </si>
  <si>
    <t>7JOF52FG</t>
  </si>
  <si>
    <t>Product_PINBA</t>
  </si>
  <si>
    <t>O40H50</t>
  </si>
  <si>
    <t>SGO,LJK</t>
  </si>
  <si>
    <t>7LMG6C49</t>
  </si>
  <si>
    <t>Product_CJX3Q</t>
  </si>
  <si>
    <t>SKSDWM</t>
  </si>
  <si>
    <t>RZY,YDJ</t>
  </si>
  <si>
    <t>Y7M581IO</t>
  </si>
  <si>
    <t>Product_XXFO3</t>
  </si>
  <si>
    <t>SQN3NK</t>
  </si>
  <si>
    <t>WXB,W8K</t>
  </si>
  <si>
    <t>2DANK88R</t>
  </si>
  <si>
    <t>Product_32I4X</t>
  </si>
  <si>
    <t>2QTUGQ</t>
  </si>
  <si>
    <t>U43,RXP</t>
  </si>
  <si>
    <t>QTJH6FEN</t>
  </si>
  <si>
    <t>Product_TME52</t>
  </si>
  <si>
    <t>16x11x17 cm</t>
  </si>
  <si>
    <t>MRJ6KT</t>
  </si>
  <si>
    <t>JCR,4WI</t>
  </si>
  <si>
    <t>QSS2WJXH</t>
  </si>
  <si>
    <t>Product_LF7RY</t>
  </si>
  <si>
    <t>O0Q8TM</t>
  </si>
  <si>
    <t>JMU,WWD</t>
  </si>
  <si>
    <t>K3WA5S0H</t>
  </si>
  <si>
    <t>Product_9TDX7</t>
  </si>
  <si>
    <t>JGDW0T</t>
  </si>
  <si>
    <t>BFR,SLT</t>
  </si>
  <si>
    <t>EBRLE49N</t>
  </si>
  <si>
    <t>Product_JMB7M</t>
  </si>
  <si>
    <t>POWZLD</t>
  </si>
  <si>
    <t>I8N,57O</t>
  </si>
  <si>
    <t>5WP2H81P</t>
  </si>
  <si>
    <t>Product_PPOAR</t>
  </si>
  <si>
    <t>P7FFXK</t>
  </si>
  <si>
    <t>UL5,LGZ</t>
  </si>
  <si>
    <t>UXWLU8BT</t>
  </si>
  <si>
    <t>Product_E8YCS</t>
  </si>
  <si>
    <t>BZ9O6D</t>
  </si>
  <si>
    <t>IND,7D1</t>
  </si>
  <si>
    <t>PNEHCIWN</t>
  </si>
  <si>
    <t>Product_KI6WO</t>
  </si>
  <si>
    <t>MWXOTX</t>
  </si>
  <si>
    <t>BQI,ANC</t>
  </si>
  <si>
    <t>07KXWS2D</t>
  </si>
  <si>
    <t>Product_27EO2</t>
  </si>
  <si>
    <t>15x6x15 cm</t>
  </si>
  <si>
    <t>DB0UHM</t>
  </si>
  <si>
    <t>H39,QE7</t>
  </si>
  <si>
    <t>EDF07CHO</t>
  </si>
  <si>
    <t>Product_1VUXB</t>
  </si>
  <si>
    <t>11x11x8 cm</t>
  </si>
  <si>
    <t>WGNXPP</t>
  </si>
  <si>
    <t>2SO,2H4</t>
  </si>
  <si>
    <t>XZFXZRPR</t>
  </si>
  <si>
    <t>Product_MV2MB</t>
  </si>
  <si>
    <t>CSRFKA</t>
  </si>
  <si>
    <t>BXR,LVN</t>
  </si>
  <si>
    <t>U3GM987S</t>
  </si>
  <si>
    <t>Product_C9FJ3</t>
  </si>
  <si>
    <t>0T2OVT</t>
  </si>
  <si>
    <t>OKJ,GW2</t>
  </si>
  <si>
    <t>CW5WZ65M</t>
  </si>
  <si>
    <t>Product_R427X</t>
  </si>
  <si>
    <t>H1AUO6</t>
  </si>
  <si>
    <t>CYR,1VW</t>
  </si>
  <si>
    <t>J1K2CGLL</t>
  </si>
  <si>
    <t>Product_QDM1V</t>
  </si>
  <si>
    <t>8x5x7 cm</t>
  </si>
  <si>
    <t>WTP8I8</t>
  </si>
  <si>
    <t>17R,CCT</t>
  </si>
  <si>
    <t>EA3GDX4D</t>
  </si>
  <si>
    <t>Product_BR3OI</t>
  </si>
  <si>
    <t>C809XT</t>
  </si>
  <si>
    <t>7HW,CAX</t>
  </si>
  <si>
    <t>MC0LFPTL</t>
  </si>
  <si>
    <t>Product_6LI6M</t>
  </si>
  <si>
    <t>10x14x17 cm</t>
  </si>
  <si>
    <t>A7IU87</t>
  </si>
  <si>
    <t>65C,D1S</t>
  </si>
  <si>
    <t>9FRCV5TL</t>
  </si>
  <si>
    <t>Product_UON91</t>
  </si>
  <si>
    <t>D3BI9T</t>
  </si>
  <si>
    <t>12U,URF</t>
  </si>
  <si>
    <t>8WF6UGN9</t>
  </si>
  <si>
    <t>Product_U3CQ9</t>
  </si>
  <si>
    <t>7x14x5 cm</t>
  </si>
  <si>
    <t>0WY2KS</t>
  </si>
  <si>
    <t>WWS,L8F</t>
  </si>
  <si>
    <t>TIH8VIQT</t>
  </si>
  <si>
    <t>Product_2EWBX</t>
  </si>
  <si>
    <t>7YKE8Z</t>
  </si>
  <si>
    <t>1WW,2WB</t>
  </si>
  <si>
    <t>8XH0IVR2</t>
  </si>
  <si>
    <t>Product_I3WW8</t>
  </si>
  <si>
    <t>13x9x9 cm</t>
  </si>
  <si>
    <t>PIJNFS</t>
  </si>
  <si>
    <t>J54,3N5</t>
  </si>
  <si>
    <t>4MY0ECFS</t>
  </si>
  <si>
    <t>Product_NQ895</t>
  </si>
  <si>
    <t>1ASQJA</t>
  </si>
  <si>
    <t>SLZ,LH5</t>
  </si>
  <si>
    <t>FRFGDT58</t>
  </si>
  <si>
    <t>Product_VCNGR</t>
  </si>
  <si>
    <t>12x10x17 cm</t>
  </si>
  <si>
    <t>YGWQLR</t>
  </si>
  <si>
    <t>NL6,TDR</t>
  </si>
  <si>
    <t>E5NB8JYR</t>
  </si>
  <si>
    <t>Product_QCA6J</t>
  </si>
  <si>
    <t>4HZ2EB</t>
  </si>
  <si>
    <t>GMW,SR5</t>
  </si>
  <si>
    <t>02EZJQYR</t>
  </si>
  <si>
    <t>Product_85NK8</t>
  </si>
  <si>
    <t>18x6x11 cm</t>
  </si>
  <si>
    <t>WL90PE</t>
  </si>
  <si>
    <t>FSW,I3O</t>
  </si>
  <si>
    <t>J0AGVO9T</t>
  </si>
  <si>
    <t>Product_PC3VG</t>
  </si>
  <si>
    <t>16x8x16 cm</t>
  </si>
  <si>
    <t>DJV514</t>
  </si>
  <si>
    <t>SG7,LHO</t>
  </si>
  <si>
    <t>8VMBJDJP</t>
  </si>
  <si>
    <t>Product_U577O</t>
  </si>
  <si>
    <t>ZT3AV2</t>
  </si>
  <si>
    <t>KG7,RCU</t>
  </si>
  <si>
    <t>GE1GC3F7</t>
  </si>
  <si>
    <t>Product_330L5</t>
  </si>
  <si>
    <t>19x7x15 cm</t>
  </si>
  <si>
    <t>72BQMM</t>
  </si>
  <si>
    <t>3C7,7CV</t>
  </si>
  <si>
    <t>ELGR3HDH</t>
  </si>
  <si>
    <t>Product_HRL6Y</t>
  </si>
  <si>
    <t>UG70I0</t>
  </si>
  <si>
    <t>9HT,L3T</t>
  </si>
  <si>
    <t>8WJ9EK56</t>
  </si>
  <si>
    <t>Product_6867E</t>
  </si>
  <si>
    <t>12x5x13 cm</t>
  </si>
  <si>
    <t>APXIRE</t>
  </si>
  <si>
    <t>UPC,8D9</t>
  </si>
  <si>
    <t>B0BC1NGD</t>
  </si>
  <si>
    <t>Product_T814W</t>
  </si>
  <si>
    <t>4QSXAT</t>
  </si>
  <si>
    <t>Y1Z,N9A</t>
  </si>
  <si>
    <t>PPNAJOVA</t>
  </si>
  <si>
    <t>Product_M7564</t>
  </si>
  <si>
    <t>GJ2Q5F</t>
  </si>
  <si>
    <t>Z0I,JH6</t>
  </si>
  <si>
    <t>JLZSRAYD</t>
  </si>
  <si>
    <t>Product_G9OIK</t>
  </si>
  <si>
    <t>10x17x7 cm</t>
  </si>
  <si>
    <t>WM0MBQ</t>
  </si>
  <si>
    <t>UTT,2J6</t>
  </si>
  <si>
    <t>NCIZRENN</t>
  </si>
  <si>
    <t>Product_TD20O</t>
  </si>
  <si>
    <t>20x7x20 cm</t>
  </si>
  <si>
    <t>QS9YVT</t>
  </si>
  <si>
    <t>YXD,0TH</t>
  </si>
  <si>
    <t>BU4MJYWE</t>
  </si>
  <si>
    <t>Product_MFGDQ</t>
  </si>
  <si>
    <t>MBSOGN</t>
  </si>
  <si>
    <t>YUV,3NY</t>
  </si>
  <si>
    <t>ZGDLDYTY</t>
  </si>
  <si>
    <t>Product_XS0R0</t>
  </si>
  <si>
    <t>SDDDBR</t>
  </si>
  <si>
    <t>IQD,DOP</t>
  </si>
  <si>
    <t>ZPFFAJHU</t>
  </si>
  <si>
    <t>Product_EKSUN</t>
  </si>
  <si>
    <t>15x19x20 cm</t>
  </si>
  <si>
    <t>T28A2Q</t>
  </si>
  <si>
    <t>WCH,7FT</t>
  </si>
  <si>
    <t>LTA03QU7</t>
  </si>
  <si>
    <t>Product_WUJLX</t>
  </si>
  <si>
    <t>5x9x20 cm</t>
  </si>
  <si>
    <t>W6HOA0</t>
  </si>
  <si>
    <t>ZAS,IS8</t>
  </si>
  <si>
    <t>GX888MLK</t>
  </si>
  <si>
    <t>Product_2QO1Q</t>
  </si>
  <si>
    <t>14x18x16 cm</t>
  </si>
  <si>
    <t>UOFHIQ</t>
  </si>
  <si>
    <t>GQX,Z7O</t>
  </si>
  <si>
    <t>267T7KNN</t>
  </si>
  <si>
    <t>Product_B5NNG</t>
  </si>
  <si>
    <t>KU8EEE</t>
  </si>
  <si>
    <t>YSQ,KWG</t>
  </si>
  <si>
    <t>GJ1KSRCH</t>
  </si>
  <si>
    <t>Product_EJDMR</t>
  </si>
  <si>
    <t>6x17x6 cm</t>
  </si>
  <si>
    <t>INM6ML</t>
  </si>
  <si>
    <t>2UO,VA5</t>
  </si>
  <si>
    <t>EYBBSQ7T</t>
  </si>
  <si>
    <t>Product_1TCMT</t>
  </si>
  <si>
    <t>VBVP5C</t>
  </si>
  <si>
    <t>136,TY1</t>
  </si>
  <si>
    <t>ZP41CUVP</t>
  </si>
  <si>
    <t>Product_S4S4Z</t>
  </si>
  <si>
    <t>9x9x13 cm</t>
  </si>
  <si>
    <t>UCD237</t>
  </si>
  <si>
    <t>F69,YRK</t>
  </si>
  <si>
    <t>4IPPPEOW</t>
  </si>
  <si>
    <t>Product_K7UIZ</t>
  </si>
  <si>
    <t>GL74PX</t>
  </si>
  <si>
    <t>4PN,HK5</t>
  </si>
  <si>
    <t>3JANNFE2</t>
  </si>
  <si>
    <t>Product_6WC4T</t>
  </si>
  <si>
    <t>13x20x11 cm</t>
  </si>
  <si>
    <t>9M1OS9</t>
  </si>
  <si>
    <t>YYG,DAY</t>
  </si>
  <si>
    <t>22MJKGJ1</t>
  </si>
  <si>
    <t>Product_HZQVF</t>
  </si>
  <si>
    <t>S45FE8</t>
  </si>
  <si>
    <t>L9Y,XLB</t>
  </si>
  <si>
    <t>F7M0CH84</t>
  </si>
  <si>
    <t>Product_OAV80</t>
  </si>
  <si>
    <t>P7ICP3</t>
  </si>
  <si>
    <t>9O5,VFY</t>
  </si>
  <si>
    <t>AL4IK4J6</t>
  </si>
  <si>
    <t>Product_XTA2M</t>
  </si>
  <si>
    <t>17x15x17 cm</t>
  </si>
  <si>
    <t>VFUN23</t>
  </si>
  <si>
    <t>EH4,MEG</t>
  </si>
  <si>
    <t>A1FZJPNY</t>
  </si>
  <si>
    <t>Product_2VOSH</t>
  </si>
  <si>
    <t>14x8x18 cm</t>
  </si>
  <si>
    <t>4NBMS8</t>
  </si>
  <si>
    <t>03M,YVG</t>
  </si>
  <si>
    <t>WZT9DE3V</t>
  </si>
  <si>
    <t>Product_7UQOI</t>
  </si>
  <si>
    <t>67V5A5</t>
  </si>
  <si>
    <t>2UG,8JY</t>
  </si>
  <si>
    <t>SZ88O5AH</t>
  </si>
  <si>
    <t>Product_YSEWV</t>
  </si>
  <si>
    <t>20x6x15 cm</t>
  </si>
  <si>
    <t>J6ISPF</t>
  </si>
  <si>
    <t>9P1,0YT</t>
  </si>
  <si>
    <t>QL0SBN8Z</t>
  </si>
  <si>
    <t>Product_JUV81</t>
  </si>
  <si>
    <t>5HTPMN</t>
  </si>
  <si>
    <t>PJY,R6L</t>
  </si>
  <si>
    <t>142JTFYI</t>
  </si>
  <si>
    <t>Product_GVP1L</t>
  </si>
  <si>
    <t>1VO5WU</t>
  </si>
  <si>
    <t>DYI,TKV</t>
  </si>
  <si>
    <t>PPZ92SX1</t>
  </si>
  <si>
    <t>Product_8PT7C</t>
  </si>
  <si>
    <t>ERADEP</t>
  </si>
  <si>
    <t>6IP,D7M</t>
  </si>
  <si>
    <t>NH13SSJU</t>
  </si>
  <si>
    <t>Product_G383Y</t>
  </si>
  <si>
    <t>17x17x8 cm</t>
  </si>
  <si>
    <t>N2P3CS</t>
  </si>
  <si>
    <t>BVT,FUP</t>
  </si>
  <si>
    <t>QT63WGQJ</t>
  </si>
  <si>
    <t>Product_CIDU5</t>
  </si>
  <si>
    <t>6x16x8 cm</t>
  </si>
  <si>
    <t>U43Q7W</t>
  </si>
  <si>
    <t>S4R,IKM</t>
  </si>
  <si>
    <t>HKQWPKSB</t>
  </si>
  <si>
    <t>Product_2HOE0</t>
  </si>
  <si>
    <t>KP378D</t>
  </si>
  <si>
    <t>DI8,E2L</t>
  </si>
  <si>
    <t>36SMHPDP</t>
  </si>
  <si>
    <t>Product_EF33Z</t>
  </si>
  <si>
    <t>YYQ0EX</t>
  </si>
  <si>
    <t>V3G,J3F</t>
  </si>
  <si>
    <t>X2XEJXQN</t>
  </si>
  <si>
    <t>Product_7JFNK</t>
  </si>
  <si>
    <t>15x16x7 cm</t>
  </si>
  <si>
    <t>5YXHHP</t>
  </si>
  <si>
    <t>1Y6,NO9</t>
  </si>
  <si>
    <t>CWM02PFG</t>
  </si>
  <si>
    <t>Product_BK8X9</t>
  </si>
  <si>
    <t>Y5NYJR</t>
  </si>
  <si>
    <t>H5P,TNU</t>
  </si>
  <si>
    <t>C3BZ95F0</t>
  </si>
  <si>
    <t>Product_LGW78</t>
  </si>
  <si>
    <t>8x10x15 cm</t>
  </si>
  <si>
    <t>G1Y7UR</t>
  </si>
  <si>
    <t>EHX,AUB</t>
  </si>
  <si>
    <t>XTJCXL2O</t>
  </si>
  <si>
    <t>Product_MHQIL</t>
  </si>
  <si>
    <t>13x20x8 cm</t>
  </si>
  <si>
    <t>LW6S22</t>
  </si>
  <si>
    <t>J9B,Q66</t>
  </si>
  <si>
    <t>C92UGJ4H</t>
  </si>
  <si>
    <t>Product_240L8</t>
  </si>
  <si>
    <t>BMET03</t>
  </si>
  <si>
    <t>M8Y,QCQ</t>
  </si>
  <si>
    <t>18V27PTR</t>
  </si>
  <si>
    <t>Product_0IGSW</t>
  </si>
  <si>
    <t>9T0VSH</t>
  </si>
  <si>
    <t>ACW,FXE</t>
  </si>
  <si>
    <t>JF5SQQIZ</t>
  </si>
  <si>
    <t>Product_9B52P</t>
  </si>
  <si>
    <t>3UC1H5</t>
  </si>
  <si>
    <t>8DC,152</t>
  </si>
  <si>
    <t>TJIGBS1M</t>
  </si>
  <si>
    <t>Product_JNRMK</t>
  </si>
  <si>
    <t>N9DXZ9</t>
  </si>
  <si>
    <t>FFB,SZS</t>
  </si>
  <si>
    <t>OW8HZOJS</t>
  </si>
  <si>
    <t>Product_402A6</t>
  </si>
  <si>
    <t>SUHVHE</t>
  </si>
  <si>
    <t>2BI,530</t>
  </si>
  <si>
    <t>NBI9E47O</t>
  </si>
  <si>
    <t>Product_9FD8W</t>
  </si>
  <si>
    <t>YCCZDD</t>
  </si>
  <si>
    <t>Z6W,7KZ</t>
  </si>
  <si>
    <t>1CL55SU0</t>
  </si>
  <si>
    <t>Product_UYNPT</t>
  </si>
  <si>
    <t>O7ZTK3</t>
  </si>
  <si>
    <t>S8J,P7I</t>
  </si>
  <si>
    <t>943L98SD</t>
  </si>
  <si>
    <t>Product_3VVF9</t>
  </si>
  <si>
    <t>I9160U</t>
  </si>
  <si>
    <t>T28,2ZY</t>
  </si>
  <si>
    <t>HI6HEBM8</t>
  </si>
  <si>
    <t>Product_GF7J0</t>
  </si>
  <si>
    <t>19x9x18 cm</t>
  </si>
  <si>
    <t>9XN8C9</t>
  </si>
  <si>
    <t>K7R,LYR</t>
  </si>
  <si>
    <t>YZGQ9NET</t>
  </si>
  <si>
    <t>Product_BU21L</t>
  </si>
  <si>
    <t>19x20x18 cm</t>
  </si>
  <si>
    <t>HZE1S4</t>
  </si>
  <si>
    <t>69G,BT0</t>
  </si>
  <si>
    <t>7XQP2M53</t>
  </si>
  <si>
    <t>Product_2E0SR</t>
  </si>
  <si>
    <t>FJ0T1V</t>
  </si>
  <si>
    <t>XO6,5PQ</t>
  </si>
  <si>
    <t>FFOSEYWQ</t>
  </si>
  <si>
    <t>Product_DFI3U</t>
  </si>
  <si>
    <t>12x15x18 cm</t>
  </si>
  <si>
    <t>LXT70I</t>
  </si>
  <si>
    <t>FAC,NGJ</t>
  </si>
  <si>
    <t>P3MK2LKK</t>
  </si>
  <si>
    <t>Product_4HWM9</t>
  </si>
  <si>
    <t>13x12x20 cm</t>
  </si>
  <si>
    <t>LTP7FJ</t>
  </si>
  <si>
    <t>K53,TT5</t>
  </si>
  <si>
    <t>5732812M</t>
  </si>
  <si>
    <t>Product_E5LOG</t>
  </si>
  <si>
    <t>0I6BRS</t>
  </si>
  <si>
    <t>CQA,CEH</t>
  </si>
  <si>
    <t>BD1J1ZE3</t>
  </si>
  <si>
    <t>Product_IA6HM</t>
  </si>
  <si>
    <t>16x18x17 cm</t>
  </si>
  <si>
    <t>E8YSVS</t>
  </si>
  <si>
    <t>PMQ,R2W</t>
  </si>
  <si>
    <t>Z9KRVBUL</t>
  </si>
  <si>
    <t>Product_G4260</t>
  </si>
  <si>
    <t>1LRSQL</t>
  </si>
  <si>
    <t>Y90,GJM</t>
  </si>
  <si>
    <t>6YUDJH5E</t>
  </si>
  <si>
    <t>Product_IV9L4</t>
  </si>
  <si>
    <t>GQK7T4</t>
  </si>
  <si>
    <t>NFG,1Y4</t>
  </si>
  <si>
    <t>2VHWEBYY</t>
  </si>
  <si>
    <t>Product_LP2BR</t>
  </si>
  <si>
    <t>M4O4ZV</t>
  </si>
  <si>
    <t>R1K,4YD</t>
  </si>
  <si>
    <t>T1I8OH8J</t>
  </si>
  <si>
    <t>Product_FEYIN</t>
  </si>
  <si>
    <t>19x17x6 cm</t>
  </si>
  <si>
    <t>TODHT9</t>
  </si>
  <si>
    <t>0P1,AEN</t>
  </si>
  <si>
    <t>R6ZABT1B</t>
  </si>
  <si>
    <t>Product_CM6ZP</t>
  </si>
  <si>
    <t>4ZB0V2</t>
  </si>
  <si>
    <t>ZTW,9QG</t>
  </si>
  <si>
    <t>OYPLPM2O</t>
  </si>
  <si>
    <t>Product_9RWSO</t>
  </si>
  <si>
    <t>369N0Q</t>
  </si>
  <si>
    <t>PNF,WJR</t>
  </si>
  <si>
    <t>7PBDAV16</t>
  </si>
  <si>
    <t>Product_90QUP</t>
  </si>
  <si>
    <t>B9171Z</t>
  </si>
  <si>
    <t>110,KH6</t>
  </si>
  <si>
    <t>47431B4M</t>
  </si>
  <si>
    <t>Product_ICGS5</t>
  </si>
  <si>
    <t>14x16x12 cm</t>
  </si>
  <si>
    <t>PTUA04</t>
  </si>
  <si>
    <t>XF9,841</t>
  </si>
  <si>
    <t>HRYW994B</t>
  </si>
  <si>
    <t>Product_5BX24</t>
  </si>
  <si>
    <t>9x6x20 cm</t>
  </si>
  <si>
    <t>PDKR2N</t>
  </si>
  <si>
    <t>KN1,H5T</t>
  </si>
  <si>
    <t>ICOA58SM</t>
  </si>
  <si>
    <t>Product_61X3Z</t>
  </si>
  <si>
    <t>K862IL</t>
  </si>
  <si>
    <t>HHM,NHR</t>
  </si>
  <si>
    <t>1VOMV791</t>
  </si>
  <si>
    <t>Product_YDGX6</t>
  </si>
  <si>
    <t>LUY33J</t>
  </si>
  <si>
    <t>25Z,JSR</t>
  </si>
  <si>
    <t>GEEBTE62</t>
  </si>
  <si>
    <t>Product_6DSXU</t>
  </si>
  <si>
    <t>5J6UGZ</t>
  </si>
  <si>
    <t>H0W,O9X</t>
  </si>
  <si>
    <t>JRPAUTIM</t>
  </si>
  <si>
    <t>Product_I45NB</t>
  </si>
  <si>
    <t>N6ASN9</t>
  </si>
  <si>
    <t>7UP,ZR6</t>
  </si>
  <si>
    <t>UCF8DFFL</t>
  </si>
  <si>
    <t>Product_JH7W9</t>
  </si>
  <si>
    <t>GOJKMV</t>
  </si>
  <si>
    <t>DEW,POS</t>
  </si>
  <si>
    <t>HVP6Y673</t>
  </si>
  <si>
    <t>Product_Y5QLQ</t>
  </si>
  <si>
    <t>17x16x5 cm</t>
  </si>
  <si>
    <t>LE9U57</t>
  </si>
  <si>
    <t>Q22,F1C</t>
  </si>
  <si>
    <t>WSLNB6O5</t>
  </si>
  <si>
    <t>Product_T45ZP</t>
  </si>
  <si>
    <t>14x8x8 cm</t>
  </si>
  <si>
    <t>M7J9OS</t>
  </si>
  <si>
    <t>K3B,I4P</t>
  </si>
  <si>
    <t>473VRLL7</t>
  </si>
  <si>
    <t>Product_4PIJV</t>
  </si>
  <si>
    <t>6HKK24</t>
  </si>
  <si>
    <t>47M,F51</t>
  </si>
  <si>
    <t>9Q6QXYBJ</t>
  </si>
  <si>
    <t>Product_2CR3O</t>
  </si>
  <si>
    <t>Q4ASTC</t>
  </si>
  <si>
    <t>1IV,6X6</t>
  </si>
  <si>
    <t>QUEF1WRN</t>
  </si>
  <si>
    <t>Product_EYB1T</t>
  </si>
  <si>
    <t>PJTMII</t>
  </si>
  <si>
    <t>MQZ,V70</t>
  </si>
  <si>
    <t>QW9NWA4K</t>
  </si>
  <si>
    <t>Product_M6LYR</t>
  </si>
  <si>
    <t>8x12x11 cm</t>
  </si>
  <si>
    <t>TLDS75</t>
  </si>
  <si>
    <t>ZLC,JIF</t>
  </si>
  <si>
    <t>BSN8AJ9J</t>
  </si>
  <si>
    <t>Product_7MEXY</t>
  </si>
  <si>
    <t>NOGA3Q</t>
  </si>
  <si>
    <t>KE3,6KO</t>
  </si>
  <si>
    <t>0TR9QFZH</t>
  </si>
  <si>
    <t>Product_439RF</t>
  </si>
  <si>
    <t>Y51OI1</t>
  </si>
  <si>
    <t>YFP,RL9</t>
  </si>
  <si>
    <t>XHRVK88G</t>
  </si>
  <si>
    <t>Product_S47GK</t>
  </si>
  <si>
    <t>I6QWTN</t>
  </si>
  <si>
    <t>7CV,5VD</t>
  </si>
  <si>
    <t>XPKD3831</t>
  </si>
  <si>
    <t>Product_75Q78</t>
  </si>
  <si>
    <t>14x13x15 cm</t>
  </si>
  <si>
    <t>4YE3O4</t>
  </si>
  <si>
    <t>K5E,3H3</t>
  </si>
  <si>
    <t>IQOIONE9</t>
  </si>
  <si>
    <t>Product_UJKHI</t>
  </si>
  <si>
    <t>BG9O2P</t>
  </si>
  <si>
    <t>4JW,FBK</t>
  </si>
  <si>
    <t>2ZMXNKZ2</t>
  </si>
  <si>
    <t>Product_TM07Y</t>
  </si>
  <si>
    <t>BH02W9</t>
  </si>
  <si>
    <t>5G9,ZLR</t>
  </si>
  <si>
    <t>LXADTC9U</t>
  </si>
  <si>
    <t>Product_L0VEL</t>
  </si>
  <si>
    <t>19x18x11 cm</t>
  </si>
  <si>
    <t>H2ABRE</t>
  </si>
  <si>
    <t>YHW,28Y</t>
  </si>
  <si>
    <t>IE94DNCU</t>
  </si>
  <si>
    <t>Product_A20ZC</t>
  </si>
  <si>
    <t>5x16x13 cm</t>
  </si>
  <si>
    <t>LGRXEI</t>
  </si>
  <si>
    <t>E17,4XE</t>
  </si>
  <si>
    <t>NZZLIGX1</t>
  </si>
  <si>
    <t>Product_N3IR7</t>
  </si>
  <si>
    <t>20x6x9 cm</t>
  </si>
  <si>
    <t>THGCA4</t>
  </si>
  <si>
    <t>KIV,ISO</t>
  </si>
  <si>
    <t>OVILXYLK</t>
  </si>
  <si>
    <t>Product_CPU3U</t>
  </si>
  <si>
    <t>19x14x18 cm</t>
  </si>
  <si>
    <t>35HWNC</t>
  </si>
  <si>
    <t>Y2Z,P2T</t>
  </si>
  <si>
    <t>A1XZ8SQH</t>
  </si>
  <si>
    <t>Product_R091T</t>
  </si>
  <si>
    <t>Q417XR</t>
  </si>
  <si>
    <t>MYO,HKR</t>
  </si>
  <si>
    <t>FZRWX77V</t>
  </si>
  <si>
    <t>Product_RIT12</t>
  </si>
  <si>
    <t>18x12x20 cm</t>
  </si>
  <si>
    <t>53M7NH</t>
  </si>
  <si>
    <t>RYS,9A9</t>
  </si>
  <si>
    <t>594ENDIU</t>
  </si>
  <si>
    <t>Product_R3LVC</t>
  </si>
  <si>
    <t>LUY7X4</t>
  </si>
  <si>
    <t>0P6,1TQ</t>
  </si>
  <si>
    <t>N2P7G8FR</t>
  </si>
  <si>
    <t>Product_NXB9L</t>
  </si>
  <si>
    <t>U3M7PI</t>
  </si>
  <si>
    <t>V1Z,MVW</t>
  </si>
  <si>
    <t>KIKDATUO</t>
  </si>
  <si>
    <t>Product_ISTIL</t>
  </si>
  <si>
    <t>10x5x19 cm</t>
  </si>
  <si>
    <t>NFP5XX</t>
  </si>
  <si>
    <t>NG4,NJB</t>
  </si>
  <si>
    <t>AUQMX9H0</t>
  </si>
  <si>
    <t>Product_8MSDX</t>
  </si>
  <si>
    <t>FUC7FN</t>
  </si>
  <si>
    <t>E13,6WR</t>
  </si>
  <si>
    <t>7POUQO7A</t>
  </si>
  <si>
    <t>Product_S22Q8</t>
  </si>
  <si>
    <t>CB8GKS</t>
  </si>
  <si>
    <t>QOZ,5HX</t>
  </si>
  <si>
    <t>1HSN14NQ</t>
  </si>
  <si>
    <t>Product_S4YIF</t>
  </si>
  <si>
    <t>IZGTXF</t>
  </si>
  <si>
    <t>2O4,VPZ</t>
  </si>
  <si>
    <t>KQTRQERZ</t>
  </si>
  <si>
    <t>Product_PDWB7</t>
  </si>
  <si>
    <t>6KFSQG</t>
  </si>
  <si>
    <t>F9L,YSJ</t>
  </si>
  <si>
    <t>TAU25NCP</t>
  </si>
  <si>
    <t>Product_KESTD</t>
  </si>
  <si>
    <t>JMIGCS</t>
  </si>
  <si>
    <t>O5P,32A</t>
  </si>
  <si>
    <t>B6MW1LI8</t>
  </si>
  <si>
    <t>Product_8IUH7</t>
  </si>
  <si>
    <t>5M8VDJ</t>
  </si>
  <si>
    <t>CLV,21Y</t>
  </si>
  <si>
    <t>UWH5LDT4</t>
  </si>
  <si>
    <t>Product_RA7BG</t>
  </si>
  <si>
    <t>C8P212</t>
  </si>
  <si>
    <t>18V,POD</t>
  </si>
  <si>
    <t>IL4M71IL</t>
  </si>
  <si>
    <t>Product_U3TUB</t>
  </si>
  <si>
    <t>R2ZZNT</t>
  </si>
  <si>
    <t>6JM,3RE</t>
  </si>
  <si>
    <t>0IDKJT7Q</t>
  </si>
  <si>
    <t>Product_S3NMT</t>
  </si>
  <si>
    <t>OX6IMK</t>
  </si>
  <si>
    <t>JHP,7X7</t>
  </si>
  <si>
    <t>8Y09500Q</t>
  </si>
  <si>
    <t>Product_TAU94</t>
  </si>
  <si>
    <t>SSI5QI</t>
  </si>
  <si>
    <t>V5J,VN6</t>
  </si>
  <si>
    <t>X6DFRSFR</t>
  </si>
  <si>
    <t>Product_OI3RA</t>
  </si>
  <si>
    <t>EYO7WL</t>
  </si>
  <si>
    <t>3J1,AF6</t>
  </si>
  <si>
    <t>DS7611G3</t>
  </si>
  <si>
    <t>Product_YJ0SG</t>
  </si>
  <si>
    <t>9x17x20 cm</t>
  </si>
  <si>
    <t>YSQNML</t>
  </si>
  <si>
    <t>KHB,RAK</t>
  </si>
  <si>
    <t>VU6OAGJR</t>
  </si>
  <si>
    <t>Product_DD7RU</t>
  </si>
  <si>
    <t>DKC893</t>
  </si>
  <si>
    <t>P5U,A97</t>
  </si>
  <si>
    <t>AUVT2HD1</t>
  </si>
  <si>
    <t>Product_3M1FP</t>
  </si>
  <si>
    <t>11x11x9 cm</t>
  </si>
  <si>
    <t>YB1W6D</t>
  </si>
  <si>
    <t>AZP,AKX</t>
  </si>
  <si>
    <t>VURN6AZL</t>
  </si>
  <si>
    <t>Product_ZRG6K</t>
  </si>
  <si>
    <t>11x5x7 cm</t>
  </si>
  <si>
    <t>NAI10E</t>
  </si>
  <si>
    <t>42O,2IH</t>
  </si>
  <si>
    <t>SUDR8LN8</t>
  </si>
  <si>
    <t>Product_CQ9D6</t>
  </si>
  <si>
    <t>8x14x5 cm</t>
  </si>
  <si>
    <t>EIFF29</t>
  </si>
  <si>
    <t>XLE,V20</t>
  </si>
  <si>
    <t>VRLJJU60</t>
  </si>
  <si>
    <t>Product_NHFAX</t>
  </si>
  <si>
    <t>17x8x8 cm</t>
  </si>
  <si>
    <t>01K1B7</t>
  </si>
  <si>
    <t>P14,NI8</t>
  </si>
  <si>
    <t>IOBG8AXS</t>
  </si>
  <si>
    <t>Product_SM7YN</t>
  </si>
  <si>
    <t>1N7V4V</t>
  </si>
  <si>
    <t>OYJ,5D6</t>
  </si>
  <si>
    <t>66T1Q4II</t>
  </si>
  <si>
    <t>Product_UN4OS</t>
  </si>
  <si>
    <t>15x8x17 cm</t>
  </si>
  <si>
    <t>G20QUC</t>
  </si>
  <si>
    <t>D0W,AFT</t>
  </si>
  <si>
    <t>KYXFUSKI</t>
  </si>
  <si>
    <t>Product_NYZTU</t>
  </si>
  <si>
    <t>UV45TI</t>
  </si>
  <si>
    <t>R8P,BUO</t>
  </si>
  <si>
    <t>CDSCWI3F</t>
  </si>
  <si>
    <t>Product_ATN26</t>
  </si>
  <si>
    <t>F4WSDG</t>
  </si>
  <si>
    <t>XCP,Y73</t>
  </si>
  <si>
    <t>TGV8OLZN</t>
  </si>
  <si>
    <t>Product_AIME3</t>
  </si>
  <si>
    <t>KGPVV8</t>
  </si>
  <si>
    <t>YP0,QGT</t>
  </si>
  <si>
    <t>BL2XCYIA</t>
  </si>
  <si>
    <t>Product_TTM5M</t>
  </si>
  <si>
    <t>19x20x11 cm</t>
  </si>
  <si>
    <t>F0SVHS</t>
  </si>
  <si>
    <t>W6I,4TA</t>
  </si>
  <si>
    <t>39AHCXYW</t>
  </si>
  <si>
    <t>Product_A01WZ</t>
  </si>
  <si>
    <t>5x7x12 cm</t>
  </si>
  <si>
    <t>CBIK2L</t>
  </si>
  <si>
    <t>TQL,HNI</t>
  </si>
  <si>
    <t>30M0LV11</t>
  </si>
  <si>
    <t>Product_E1NBJ</t>
  </si>
  <si>
    <t>ZAY53Y</t>
  </si>
  <si>
    <t>ES6,KFR</t>
  </si>
  <si>
    <t>HUML2Q09</t>
  </si>
  <si>
    <t>Product_DMPGX</t>
  </si>
  <si>
    <t>6KEF1H</t>
  </si>
  <si>
    <t>UPM,SG8</t>
  </si>
  <si>
    <t>RNEGXN6W</t>
  </si>
  <si>
    <t>Product_6874N</t>
  </si>
  <si>
    <t>9x9x15 cm</t>
  </si>
  <si>
    <t>DRLDOV</t>
  </si>
  <si>
    <t>JKW,4XG</t>
  </si>
  <si>
    <t>K7TFY5BV</t>
  </si>
  <si>
    <t>Product_ERFS1</t>
  </si>
  <si>
    <t>O2Q8VW</t>
  </si>
  <si>
    <t>8VM,03K</t>
  </si>
  <si>
    <t>4FON5YW9</t>
  </si>
  <si>
    <t>Product_CAMMH</t>
  </si>
  <si>
    <t>6PS1B1</t>
  </si>
  <si>
    <t>T3V,S0O</t>
  </si>
  <si>
    <t>WUTGTS3L</t>
  </si>
  <si>
    <t>Product_5PHAL</t>
  </si>
  <si>
    <t>12x19x11 cm</t>
  </si>
  <si>
    <t>7RBSKY</t>
  </si>
  <si>
    <t>65S,HJO</t>
  </si>
  <si>
    <t>56BS857W</t>
  </si>
  <si>
    <t>Product_8RY0O</t>
  </si>
  <si>
    <t>T012G3</t>
  </si>
  <si>
    <t>ICU,SJ9</t>
  </si>
  <si>
    <t>7G0LBADM</t>
  </si>
  <si>
    <t>Product_UF2I2</t>
  </si>
  <si>
    <t>20x14x18 cm</t>
  </si>
  <si>
    <t>20665O</t>
  </si>
  <si>
    <t>8GG,6AA</t>
  </si>
  <si>
    <t>VSHBW9YK</t>
  </si>
  <si>
    <t>Product_NP1BD</t>
  </si>
  <si>
    <t>19x18x12 cm</t>
  </si>
  <si>
    <t>3ZUV62</t>
  </si>
  <si>
    <t>4MD,MB8</t>
  </si>
  <si>
    <t>RUQLT1J0</t>
  </si>
  <si>
    <t>Product_HGG8G</t>
  </si>
  <si>
    <t>U85UHH</t>
  </si>
  <si>
    <t>UCI,07Q</t>
  </si>
  <si>
    <t>4B87IORS</t>
  </si>
  <si>
    <t>Product_S0265</t>
  </si>
  <si>
    <t>16x18x16 cm</t>
  </si>
  <si>
    <t>0Y3Q62</t>
  </si>
  <si>
    <t>92K,B1J</t>
  </si>
  <si>
    <t>PFUVCMVS</t>
  </si>
  <si>
    <t>Product_WQ4PD</t>
  </si>
  <si>
    <t>W1HV2T</t>
  </si>
  <si>
    <t>DUI,6P3</t>
  </si>
  <si>
    <t>MN41U1JH</t>
  </si>
  <si>
    <t>Product_MBHXV</t>
  </si>
  <si>
    <t>18x18x11 cm</t>
  </si>
  <si>
    <t>3H5GA3</t>
  </si>
  <si>
    <t>QWD,WEC</t>
  </si>
  <si>
    <t>0WSS21Y5</t>
  </si>
  <si>
    <t>Product_GBCKA</t>
  </si>
  <si>
    <t>OKMI52</t>
  </si>
  <si>
    <t>OTP,79W</t>
  </si>
  <si>
    <t>LYN0Q6N0</t>
  </si>
  <si>
    <t>Product_XBRS6</t>
  </si>
  <si>
    <t>T0MLSX</t>
  </si>
  <si>
    <t>F7Q,XMA</t>
  </si>
  <si>
    <t>UZQZT9RE</t>
  </si>
  <si>
    <t>Product_QBAUJ</t>
  </si>
  <si>
    <t>Q2IVQG</t>
  </si>
  <si>
    <t>IXR,BUS</t>
  </si>
  <si>
    <t>0I6R38G3</t>
  </si>
  <si>
    <t>Product_6VAHZ</t>
  </si>
  <si>
    <t>15x11x10 cm</t>
  </si>
  <si>
    <t>5AJ27W</t>
  </si>
  <si>
    <t>E30,KGD</t>
  </si>
  <si>
    <t>XIH68CNE</t>
  </si>
  <si>
    <t>Product_U3R01</t>
  </si>
  <si>
    <t>S3BIAN</t>
  </si>
  <si>
    <t>47I,SK4</t>
  </si>
  <si>
    <t>X472PFED</t>
  </si>
  <si>
    <t>Product_FSRXQ</t>
  </si>
  <si>
    <t>94TL2Y</t>
  </si>
  <si>
    <t>HCJ,MME</t>
  </si>
  <si>
    <t>5L4A5H4H</t>
  </si>
  <si>
    <t>Product_C455V</t>
  </si>
  <si>
    <t>0M0W0S</t>
  </si>
  <si>
    <t>9BY,UW5</t>
  </si>
  <si>
    <t>AO5B6JGD</t>
  </si>
  <si>
    <t>Product_HPW3I</t>
  </si>
  <si>
    <t>5x13x11 cm</t>
  </si>
  <si>
    <t>PPIVKS</t>
  </si>
  <si>
    <t>ENX,MKR</t>
  </si>
  <si>
    <t>DC1X5O5X</t>
  </si>
  <si>
    <t>Product_MC7IQ</t>
  </si>
  <si>
    <t>92SQZP</t>
  </si>
  <si>
    <t>Q9I,3BO</t>
  </si>
  <si>
    <t>975MFIZX</t>
  </si>
  <si>
    <t>Product_PQJOD</t>
  </si>
  <si>
    <t>QDXHLE</t>
  </si>
  <si>
    <t>L08,EX2</t>
  </si>
  <si>
    <t>E5M121WL</t>
  </si>
  <si>
    <t>Product_9YEVT</t>
  </si>
  <si>
    <t>1EPUQJ</t>
  </si>
  <si>
    <t>FZN,F3R</t>
  </si>
  <si>
    <t>S1YF12LG</t>
  </si>
  <si>
    <t>Product_GCH28</t>
  </si>
  <si>
    <t>N6A5MB</t>
  </si>
  <si>
    <t>LPE,O6L</t>
  </si>
  <si>
    <t>IYM2DA9G</t>
  </si>
  <si>
    <t>Product_85YOA</t>
  </si>
  <si>
    <t>40BZVV</t>
  </si>
  <si>
    <t>HME,9XH</t>
  </si>
  <si>
    <t>EHQAMDX3</t>
  </si>
  <si>
    <t>Product_3JGRL</t>
  </si>
  <si>
    <t>II7NQ5</t>
  </si>
  <si>
    <t>7H3,WQ5</t>
  </si>
  <si>
    <t>SOGSA1XQ</t>
  </si>
  <si>
    <t>Product_G383L</t>
  </si>
  <si>
    <t>6x5x13 cm</t>
  </si>
  <si>
    <t>D5V7AM</t>
  </si>
  <si>
    <t>2BW,WZR</t>
  </si>
  <si>
    <t>KH0BU8YK</t>
  </si>
  <si>
    <t>Product_1WC9E</t>
  </si>
  <si>
    <t>8x13x12 cm</t>
  </si>
  <si>
    <t>6XTJ33</t>
  </si>
  <si>
    <t>DOQ,9KQ</t>
  </si>
  <si>
    <t>CRQ26SA2</t>
  </si>
  <si>
    <t>Product_WQOFT</t>
  </si>
  <si>
    <t>7YCR2Z</t>
  </si>
  <si>
    <t>0XP,8YT</t>
  </si>
  <si>
    <t>RIQ15W3A</t>
  </si>
  <si>
    <t>Product_00353</t>
  </si>
  <si>
    <t>14x16x7 cm</t>
  </si>
  <si>
    <t>TW2CUL</t>
  </si>
  <si>
    <t>7NB,TN9</t>
  </si>
  <si>
    <t>PX9ZZF3Q</t>
  </si>
  <si>
    <t>Product_BJKO6</t>
  </si>
  <si>
    <t>9x8x16 cm</t>
  </si>
  <si>
    <t>C6842Z</t>
  </si>
  <si>
    <t>3PR,CR8</t>
  </si>
  <si>
    <t>UMMK0PXO</t>
  </si>
  <si>
    <t>Product_YPG04</t>
  </si>
  <si>
    <t>13x10x18 cm</t>
  </si>
  <si>
    <t>1IYYK1</t>
  </si>
  <si>
    <t>WSB,19A</t>
  </si>
  <si>
    <t>X39VQ1HB</t>
  </si>
  <si>
    <t>Product_AWGX7</t>
  </si>
  <si>
    <t>RXILBZ</t>
  </si>
  <si>
    <t>17K,40D</t>
  </si>
  <si>
    <t>U56OXV4O</t>
  </si>
  <si>
    <t>Product_WECE6</t>
  </si>
  <si>
    <t>13JWDC</t>
  </si>
  <si>
    <t>ACE,YGM</t>
  </si>
  <si>
    <t>XVL2SB95</t>
  </si>
  <si>
    <t>Product_FCPQE</t>
  </si>
  <si>
    <t>14x14x20 cm</t>
  </si>
  <si>
    <t>IW5814</t>
  </si>
  <si>
    <t>EZK,UXM</t>
  </si>
  <si>
    <t>8GORKRTF</t>
  </si>
  <si>
    <t>Product_GOWL5</t>
  </si>
  <si>
    <t>YVNMOA</t>
  </si>
  <si>
    <t>7B7,YIL</t>
  </si>
  <si>
    <t>OHNA99C8</t>
  </si>
  <si>
    <t>Product_PK3BR</t>
  </si>
  <si>
    <t>7MVK6E</t>
  </si>
  <si>
    <t>EHG,ESJ</t>
  </si>
  <si>
    <t>MST73L11</t>
  </si>
  <si>
    <t>Product_VP3N7</t>
  </si>
  <si>
    <t>GBV7OP</t>
  </si>
  <si>
    <t>WPQ,0C4</t>
  </si>
  <si>
    <t>J923RZYI</t>
  </si>
  <si>
    <t>Product_3FSGL</t>
  </si>
  <si>
    <t>OPI8BS</t>
  </si>
  <si>
    <t>AC2,2OG</t>
  </si>
  <si>
    <t>589OG3ST</t>
  </si>
  <si>
    <t>Product_QTYZF</t>
  </si>
  <si>
    <t>ZW699D</t>
  </si>
  <si>
    <t>UFQ,WS8</t>
  </si>
  <si>
    <t>SHWMWUVG</t>
  </si>
  <si>
    <t>Product_01L2Q</t>
  </si>
  <si>
    <t>18x12x8 cm</t>
  </si>
  <si>
    <t>URVQJZ</t>
  </si>
  <si>
    <t>FUH,H3B</t>
  </si>
  <si>
    <t>7SMWIM1L</t>
  </si>
  <si>
    <t>Product_5AMX9</t>
  </si>
  <si>
    <t>THA413</t>
  </si>
  <si>
    <t>EHA,MBD</t>
  </si>
  <si>
    <t>7TFXG76E</t>
  </si>
  <si>
    <t>Product_EFK0V</t>
  </si>
  <si>
    <t>17x12x19 cm</t>
  </si>
  <si>
    <t>Z7NMD6</t>
  </si>
  <si>
    <t>1L1,J9N</t>
  </si>
  <si>
    <t>1IZDABZ8</t>
  </si>
  <si>
    <t>Product_LU5B9</t>
  </si>
  <si>
    <t>14x7x15 cm</t>
  </si>
  <si>
    <t>8IXYGS</t>
  </si>
  <si>
    <t>8W5,1I4</t>
  </si>
  <si>
    <t>YK38Z52J</t>
  </si>
  <si>
    <t>Product_XL6YI</t>
  </si>
  <si>
    <t>5VAJZE</t>
  </si>
  <si>
    <t>3PH,A5Y</t>
  </si>
  <si>
    <t>VF5IXMF8</t>
  </si>
  <si>
    <t>Product_OJ4ZJ</t>
  </si>
  <si>
    <t>14x16x6 cm</t>
  </si>
  <si>
    <t>F9KAGV</t>
  </si>
  <si>
    <t>IK0,VIN</t>
  </si>
  <si>
    <t>QY7IXM9Y</t>
  </si>
  <si>
    <t>Product_JF4VV</t>
  </si>
  <si>
    <t>5x14x15 cm</t>
  </si>
  <si>
    <t>ZH9SE6</t>
  </si>
  <si>
    <t>UDQ,GV5</t>
  </si>
  <si>
    <t>ZCKYSH2K</t>
  </si>
  <si>
    <t>Product_PW8A5</t>
  </si>
  <si>
    <t>PQA2GE</t>
  </si>
  <si>
    <t>UEB,77L</t>
  </si>
  <si>
    <t>4VMBJ17V</t>
  </si>
  <si>
    <t>Product_WVVD9</t>
  </si>
  <si>
    <t>15x5x10 cm</t>
  </si>
  <si>
    <t>ITMTY6</t>
  </si>
  <si>
    <t>W81,1K1</t>
  </si>
  <si>
    <t>4X5ZHLGQ</t>
  </si>
  <si>
    <t>Product_7830W</t>
  </si>
  <si>
    <t>6x19x20 cm</t>
  </si>
  <si>
    <t>G8JZAD</t>
  </si>
  <si>
    <t>WHP,9HQ</t>
  </si>
  <si>
    <t>D2OIPNKU</t>
  </si>
  <si>
    <t>Product_Y8IAB</t>
  </si>
  <si>
    <t>DP5EH3</t>
  </si>
  <si>
    <t>7JR,90T</t>
  </si>
  <si>
    <t>87YRU04T</t>
  </si>
  <si>
    <t>Product_79BNG</t>
  </si>
  <si>
    <t>20x11x19 cm</t>
  </si>
  <si>
    <t>R4E047</t>
  </si>
  <si>
    <t>P2R,WJC</t>
  </si>
  <si>
    <t>7XZYQEOZ</t>
  </si>
  <si>
    <t>Product_IMD29</t>
  </si>
  <si>
    <t>16x15x14 cm</t>
  </si>
  <si>
    <t>1B9LJT</t>
  </si>
  <si>
    <t>UL0,XX3</t>
  </si>
  <si>
    <t>7QOMYEOH</t>
  </si>
  <si>
    <t>Product_7RPJQ</t>
  </si>
  <si>
    <t>RDURHS</t>
  </si>
  <si>
    <t>XCB,KCE</t>
  </si>
  <si>
    <t>U6AR5RHY</t>
  </si>
  <si>
    <t>Product_9MAKD</t>
  </si>
  <si>
    <t>8VH5D8</t>
  </si>
  <si>
    <t>7WO,74R</t>
  </si>
  <si>
    <t>VYU7B53A</t>
  </si>
  <si>
    <t>Product_YSQVI</t>
  </si>
  <si>
    <t>17x15x20 cm</t>
  </si>
  <si>
    <t>RCT5Q2</t>
  </si>
  <si>
    <t>5CN,7PB</t>
  </si>
  <si>
    <t>HT16JXMV</t>
  </si>
  <si>
    <t>Product_G53FK</t>
  </si>
  <si>
    <t>15x15x20 cm</t>
  </si>
  <si>
    <t>X8AEXV</t>
  </si>
  <si>
    <t>UZQ,2UF</t>
  </si>
  <si>
    <t>780R1SOK</t>
  </si>
  <si>
    <t>Product_H8TC0</t>
  </si>
  <si>
    <t>9x18x12 cm</t>
  </si>
  <si>
    <t>LGKYEA</t>
  </si>
  <si>
    <t>EFI,16U</t>
  </si>
  <si>
    <t>34EPP1BY</t>
  </si>
  <si>
    <t>Product_UJEJH</t>
  </si>
  <si>
    <t>6x5x14 cm</t>
  </si>
  <si>
    <t>L3PETC</t>
  </si>
  <si>
    <t>S4O,QGQ</t>
  </si>
  <si>
    <t>AYB17OK2</t>
  </si>
  <si>
    <t>Product_CJA37</t>
  </si>
  <si>
    <t>TG6D40</t>
  </si>
  <si>
    <t>M97,SOE</t>
  </si>
  <si>
    <t>4VAK5WU5</t>
  </si>
  <si>
    <t>Product_QDH14</t>
  </si>
  <si>
    <t>NPP4SU</t>
  </si>
  <si>
    <t>UKV,ZNX</t>
  </si>
  <si>
    <t>GKXPUBR9</t>
  </si>
  <si>
    <t>Product_9F5RW</t>
  </si>
  <si>
    <t>11A7CW</t>
  </si>
  <si>
    <t>63U,XRH</t>
  </si>
  <si>
    <t>UFL5EJ2X</t>
  </si>
  <si>
    <t>Product_PPGPC</t>
  </si>
  <si>
    <t>MBPAFQ</t>
  </si>
  <si>
    <t>QDI,PEP</t>
  </si>
  <si>
    <t>757SKCMH</t>
  </si>
  <si>
    <t>Product_LKR3A</t>
  </si>
  <si>
    <t>7x9x15 cm</t>
  </si>
  <si>
    <t>W50JZ6</t>
  </si>
  <si>
    <t>V9E,II7</t>
  </si>
  <si>
    <t>STVP7UIM</t>
  </si>
  <si>
    <t>Product_XHP8O</t>
  </si>
  <si>
    <t>18x13x5 cm</t>
  </si>
  <si>
    <t>RKJVIH</t>
  </si>
  <si>
    <t>BRJ,34L</t>
  </si>
  <si>
    <t>Z7SI76RI</t>
  </si>
  <si>
    <t>Product_RSNHN</t>
  </si>
  <si>
    <t>XY2OLB</t>
  </si>
  <si>
    <t>654,A7L</t>
  </si>
  <si>
    <t>SURH8BLR</t>
  </si>
  <si>
    <t>Product_4CXDC</t>
  </si>
  <si>
    <t>LS9TF0</t>
  </si>
  <si>
    <t>FAR,8AH</t>
  </si>
  <si>
    <t>PEX7UAZE</t>
  </si>
  <si>
    <t>Product_6EG9Y</t>
  </si>
  <si>
    <t>B591HD</t>
  </si>
  <si>
    <t>CUX,PNZ</t>
  </si>
  <si>
    <t>9AHBYTWR</t>
  </si>
  <si>
    <t>Product_3BYJ2</t>
  </si>
  <si>
    <t>17x6x19 cm</t>
  </si>
  <si>
    <t>UOL8K3</t>
  </si>
  <si>
    <t>G84,SWT</t>
  </si>
  <si>
    <t>NR4FPJK3</t>
  </si>
  <si>
    <t>Product_0RMP8</t>
  </si>
  <si>
    <t>8x12x15 cm</t>
  </si>
  <si>
    <t>W2I7BJ</t>
  </si>
  <si>
    <t>WL7,R8M</t>
  </si>
  <si>
    <t>4UFVBBC6</t>
  </si>
  <si>
    <t>Product_Y8LO2</t>
  </si>
  <si>
    <t>WB4GCG</t>
  </si>
  <si>
    <t>ORF,FJ2</t>
  </si>
  <si>
    <t>PXYSW5L9</t>
  </si>
  <si>
    <t>Product_V3D4K</t>
  </si>
  <si>
    <t>AAMI9Z</t>
  </si>
  <si>
    <t>N5W,632</t>
  </si>
  <si>
    <t>RZP7UWBH</t>
  </si>
  <si>
    <t>Product_LRQOQ</t>
  </si>
  <si>
    <t>AHQJLM</t>
  </si>
  <si>
    <t>D86,E0O</t>
  </si>
  <si>
    <t>JUMZH2MW</t>
  </si>
  <si>
    <t>Product_NPSEX</t>
  </si>
  <si>
    <t>FE6LA7</t>
  </si>
  <si>
    <t>86D,NJA</t>
  </si>
  <si>
    <t>0UV0XPZ7</t>
  </si>
  <si>
    <t>Product_A3NUC</t>
  </si>
  <si>
    <t>AXQGH1</t>
  </si>
  <si>
    <t>FSU,RGW</t>
  </si>
  <si>
    <t>G3J10FM5</t>
  </si>
  <si>
    <t>Product_EYVB3</t>
  </si>
  <si>
    <t>L44TBB</t>
  </si>
  <si>
    <t>LHB,4E9</t>
  </si>
  <si>
    <t>3TQ8A8PL</t>
  </si>
  <si>
    <t>Product_7VGX8</t>
  </si>
  <si>
    <t>7x16x15 cm</t>
  </si>
  <si>
    <t>UOUJME</t>
  </si>
  <si>
    <t>YQI,OHN</t>
  </si>
  <si>
    <t>HGO6YMJ0</t>
  </si>
  <si>
    <t>Product_YNIEQ</t>
  </si>
  <si>
    <t>19x5x9 cm</t>
  </si>
  <si>
    <t>P0CQ3J</t>
  </si>
  <si>
    <t>MTP,D26</t>
  </si>
  <si>
    <t>2959IZR3</t>
  </si>
  <si>
    <t>Product_JSVX8</t>
  </si>
  <si>
    <t>15x20x14 cm</t>
  </si>
  <si>
    <t>3KJSJV</t>
  </si>
  <si>
    <t>I40,G7A</t>
  </si>
  <si>
    <t>4CW10CPA</t>
  </si>
  <si>
    <t>Product_LC4CC</t>
  </si>
  <si>
    <t>5x12x8 cm</t>
  </si>
  <si>
    <t>HL1V55</t>
  </si>
  <si>
    <t>XOD,MNN</t>
  </si>
  <si>
    <t>4GGZAHOJ</t>
  </si>
  <si>
    <t>Product_1XAFI</t>
  </si>
  <si>
    <t>4PY6ON</t>
  </si>
  <si>
    <t>3N6,CDR</t>
  </si>
  <si>
    <t>V8NB020S</t>
  </si>
  <si>
    <t>Product_D7224</t>
  </si>
  <si>
    <t>9XPDDB</t>
  </si>
  <si>
    <t>2KW,B5E</t>
  </si>
  <si>
    <t>A1PZSB5Y</t>
  </si>
  <si>
    <t>Product_KPJFL</t>
  </si>
  <si>
    <t>19x7x10 cm</t>
  </si>
  <si>
    <t>UFCKFQ</t>
  </si>
  <si>
    <t>DES,IG0</t>
  </si>
  <si>
    <t>W3AYAMHB</t>
  </si>
  <si>
    <t>Product_6UDH3</t>
  </si>
  <si>
    <t>6841S2</t>
  </si>
  <si>
    <t>VVK,VHR</t>
  </si>
  <si>
    <t>7T7WZNB6</t>
  </si>
  <si>
    <t>Product_Q8DRF</t>
  </si>
  <si>
    <t>BT2FKT</t>
  </si>
  <si>
    <t>WO0,J55</t>
  </si>
  <si>
    <t>67403PHC</t>
  </si>
  <si>
    <t>Product_X7APA</t>
  </si>
  <si>
    <t>12x5x18 cm</t>
  </si>
  <si>
    <t>ZR98JH</t>
  </si>
  <si>
    <t>UDQ,B0X</t>
  </si>
  <si>
    <t>4GNERJZH</t>
  </si>
  <si>
    <t>Product_2R6Y5</t>
  </si>
  <si>
    <t>SSSTOE</t>
  </si>
  <si>
    <t>7MF,9OS</t>
  </si>
  <si>
    <t>TD3TUO4I</t>
  </si>
  <si>
    <t>Product_9WCU8</t>
  </si>
  <si>
    <t>5YRRFT</t>
  </si>
  <si>
    <t>OUH,XBC</t>
  </si>
  <si>
    <t>SH55AQAP</t>
  </si>
  <si>
    <t>Product_F4KXV</t>
  </si>
  <si>
    <t>10x6x14 cm</t>
  </si>
  <si>
    <t>S2ZY96</t>
  </si>
  <si>
    <t>HWW,70F</t>
  </si>
  <si>
    <t>8GFXE9B5</t>
  </si>
  <si>
    <t>Product_EFQEI</t>
  </si>
  <si>
    <t>15x13x14 cm</t>
  </si>
  <si>
    <t>D49VS9</t>
  </si>
  <si>
    <t>WW9,RD0</t>
  </si>
  <si>
    <t>EZ28JUCQ</t>
  </si>
  <si>
    <t>Product_ZRLKE</t>
  </si>
  <si>
    <t>19x18x18 cm</t>
  </si>
  <si>
    <t>EQKBQF</t>
  </si>
  <si>
    <t>SKI,M2H</t>
  </si>
  <si>
    <t>PAPH1HOC</t>
  </si>
  <si>
    <t>Product_92YY8</t>
  </si>
  <si>
    <t>G57HFN</t>
  </si>
  <si>
    <t>YEH,XMF</t>
  </si>
  <si>
    <t>ALDJ7D53</t>
  </si>
  <si>
    <t>Product_WBWGY</t>
  </si>
  <si>
    <t>17x6x10 cm</t>
  </si>
  <si>
    <t>B27F3V</t>
  </si>
  <si>
    <t>3J1,PL8</t>
  </si>
  <si>
    <t>KM696YMY</t>
  </si>
  <si>
    <t>Product_S7GBK</t>
  </si>
  <si>
    <t>14x12x16 cm</t>
  </si>
  <si>
    <t>K4A8J5</t>
  </si>
  <si>
    <t>8RH,58F</t>
  </si>
  <si>
    <t>0DF9AHFZ</t>
  </si>
  <si>
    <t>Product_57M5Q</t>
  </si>
  <si>
    <t>13x16x12 cm</t>
  </si>
  <si>
    <t>OR97OM</t>
  </si>
  <si>
    <t>6OT,3W9</t>
  </si>
  <si>
    <t>ZZ538PDT</t>
  </si>
  <si>
    <t>Product_W693M</t>
  </si>
  <si>
    <t>BGU291</t>
  </si>
  <si>
    <t>3JS,2R1</t>
  </si>
  <si>
    <t>HSK7HR89</t>
  </si>
  <si>
    <t>Product_CPM2E</t>
  </si>
  <si>
    <t>15x13x8 cm</t>
  </si>
  <si>
    <t>MT08BX</t>
  </si>
  <si>
    <t>ELS,O7F</t>
  </si>
  <si>
    <t>F410G4HM</t>
  </si>
  <si>
    <t>Product_XQRD3</t>
  </si>
  <si>
    <t>M9DE5Q</t>
  </si>
  <si>
    <t>DL5,HIE</t>
  </si>
  <si>
    <t>VUM7F00W</t>
  </si>
  <si>
    <t>Product_ZOKD5</t>
  </si>
  <si>
    <t>12x7x13 cm</t>
  </si>
  <si>
    <t>XNU7WY</t>
  </si>
  <si>
    <t>5O9,YER</t>
  </si>
  <si>
    <t>GAP0H3FS</t>
  </si>
  <si>
    <t>Product_2TEL5</t>
  </si>
  <si>
    <t>17x12x15 cm</t>
  </si>
  <si>
    <t>3SOF78</t>
  </si>
  <si>
    <t>RPM,SFA</t>
  </si>
  <si>
    <t>0ZR94R4R</t>
  </si>
  <si>
    <t>Product_K7GIA</t>
  </si>
  <si>
    <t>RP8MED</t>
  </si>
  <si>
    <t>DRG,C7N</t>
  </si>
  <si>
    <t>M5BLGL3Z</t>
  </si>
  <si>
    <t>Product_QCS31</t>
  </si>
  <si>
    <t>9x7x5 cm</t>
  </si>
  <si>
    <t>DID602</t>
  </si>
  <si>
    <t>JTU,XKG</t>
  </si>
  <si>
    <t>T8U8VZDC</t>
  </si>
  <si>
    <t>Product_603HL</t>
  </si>
  <si>
    <t>10x18x20 cm</t>
  </si>
  <si>
    <t>CSV4B2</t>
  </si>
  <si>
    <t>K3R,TV1</t>
  </si>
  <si>
    <t>0I1R2Q05</t>
  </si>
  <si>
    <t>Product_SZ5JG</t>
  </si>
  <si>
    <t>8XFPMN</t>
  </si>
  <si>
    <t>8IN,ACX</t>
  </si>
  <si>
    <t>NOP2LH6Z</t>
  </si>
  <si>
    <t>Product_03V1C</t>
  </si>
  <si>
    <t>U06AXH</t>
  </si>
  <si>
    <t>Z3A,BCH</t>
  </si>
  <si>
    <t>FTT26CF4</t>
  </si>
  <si>
    <t>Product_T662F</t>
  </si>
  <si>
    <t>20x6x10 cm</t>
  </si>
  <si>
    <t>RSOVXQ</t>
  </si>
  <si>
    <t>Z5B,G4T</t>
  </si>
  <si>
    <t>LVIKGOFE</t>
  </si>
  <si>
    <t>Product_S75XZ</t>
  </si>
  <si>
    <t>A1VS4W</t>
  </si>
  <si>
    <t>9JY,UGW</t>
  </si>
  <si>
    <t>0COTCSPM</t>
  </si>
  <si>
    <t>Product_6LOVT</t>
  </si>
  <si>
    <t>F385Y9</t>
  </si>
  <si>
    <t>LCY,RI4</t>
  </si>
  <si>
    <t>ZGHHND1A</t>
  </si>
  <si>
    <t>Product_R0WZ2</t>
  </si>
  <si>
    <t>ZHGIZ6</t>
  </si>
  <si>
    <t>864,X7Q</t>
  </si>
  <si>
    <t>QOJY5QHE</t>
  </si>
  <si>
    <t>Product_6ZQXG</t>
  </si>
  <si>
    <t>5CPLYJ</t>
  </si>
  <si>
    <t>63N,MWY</t>
  </si>
  <si>
    <t>NR6O8A5E</t>
  </si>
  <si>
    <t>Product_PXXQP</t>
  </si>
  <si>
    <t>YMDO5E</t>
  </si>
  <si>
    <t>CJX,VIP</t>
  </si>
  <si>
    <t>XWKA1RHW</t>
  </si>
  <si>
    <t>Product_VVUKJ</t>
  </si>
  <si>
    <t>2U3E88</t>
  </si>
  <si>
    <t>RDP,URM</t>
  </si>
  <si>
    <t>4XGKB1DL</t>
  </si>
  <si>
    <t>Product_D67I8</t>
  </si>
  <si>
    <t>IPJQ17</t>
  </si>
  <si>
    <t>J3W,IB9</t>
  </si>
  <si>
    <t>6Y6H4532</t>
  </si>
  <si>
    <t>Product_SL0QD</t>
  </si>
  <si>
    <t>FGGX6Q</t>
  </si>
  <si>
    <t>B9U,B7D</t>
  </si>
  <si>
    <t>Z9OBTJ46</t>
  </si>
  <si>
    <t>Product_4L6SJ</t>
  </si>
  <si>
    <t>MO05YW</t>
  </si>
  <si>
    <t>PMG,MUN</t>
  </si>
  <si>
    <t>KHONMKUW</t>
  </si>
  <si>
    <t>Product_4TZW3</t>
  </si>
  <si>
    <t>19x13x17 cm</t>
  </si>
  <si>
    <t>R9JL1R</t>
  </si>
  <si>
    <t>Y9X,6HG</t>
  </si>
  <si>
    <t>G91JFK92</t>
  </si>
  <si>
    <t>Product_3CUER</t>
  </si>
  <si>
    <t>8x8x15 cm</t>
  </si>
  <si>
    <t>8HHYN9</t>
  </si>
  <si>
    <t>K3H,PKN</t>
  </si>
  <si>
    <t>9RGXR50I</t>
  </si>
  <si>
    <t>Product_HCWZK</t>
  </si>
  <si>
    <t>ERO9C5</t>
  </si>
  <si>
    <t>BOH,RJ0</t>
  </si>
  <si>
    <t>7YKBF9RL</t>
  </si>
  <si>
    <t>Product_9Z4KE</t>
  </si>
  <si>
    <t>EU8NL6</t>
  </si>
  <si>
    <t>E33,TU8</t>
  </si>
  <si>
    <t>02FICG6W</t>
  </si>
  <si>
    <t>Product_8BTON</t>
  </si>
  <si>
    <t>6NYK9I</t>
  </si>
  <si>
    <t>GX0,9DJ</t>
  </si>
  <si>
    <t>RCGE1B45</t>
  </si>
  <si>
    <t>Product_XI546</t>
  </si>
  <si>
    <t>10x20x7 cm</t>
  </si>
  <si>
    <t>K62DGZ</t>
  </si>
  <si>
    <t>P5Z,YQT</t>
  </si>
  <si>
    <t>ZSPBN7ZU</t>
  </si>
  <si>
    <t>Product_DV2XT</t>
  </si>
  <si>
    <t>11x14x14 cm</t>
  </si>
  <si>
    <t>ZMKHPV</t>
  </si>
  <si>
    <t>ZQS,PJR</t>
  </si>
  <si>
    <t>G2U7HGI9</t>
  </si>
  <si>
    <t>Product_5520C</t>
  </si>
  <si>
    <t>R6RKSS</t>
  </si>
  <si>
    <t>G6G,7L6</t>
  </si>
  <si>
    <t>YBXS3ZZX</t>
  </si>
  <si>
    <t>Product_TAVSB</t>
  </si>
  <si>
    <t>17x19x20 cm</t>
  </si>
  <si>
    <t>72T90Y</t>
  </si>
  <si>
    <t>WYJ,10Y</t>
  </si>
  <si>
    <t>HTSLDJ1Y</t>
  </si>
  <si>
    <t>Product_DK4WX</t>
  </si>
  <si>
    <t>12x9x16 cm</t>
  </si>
  <si>
    <t>9LNIML</t>
  </si>
  <si>
    <t>FHL,RPE</t>
  </si>
  <si>
    <t>IUHSJDW5</t>
  </si>
  <si>
    <t>Product_PL3E9</t>
  </si>
  <si>
    <t>M376XT</t>
  </si>
  <si>
    <t>EHX,IM2</t>
  </si>
  <si>
    <t>VI6O1806</t>
  </si>
  <si>
    <t>Product_GWR0U</t>
  </si>
  <si>
    <t>TK2YQH</t>
  </si>
  <si>
    <t>VR3,4NS</t>
  </si>
  <si>
    <t>5I986NWY</t>
  </si>
  <si>
    <t>Product_KWCHU</t>
  </si>
  <si>
    <t>17x5x14 cm</t>
  </si>
  <si>
    <t>RP3N0X</t>
  </si>
  <si>
    <t>JCI,C26</t>
  </si>
  <si>
    <t>CV5WOR1K</t>
  </si>
  <si>
    <t>Product_N8FDZ</t>
  </si>
  <si>
    <t>8x20x16 cm</t>
  </si>
  <si>
    <t>81X99W</t>
  </si>
  <si>
    <t>YSH,22M</t>
  </si>
  <si>
    <t>7ERORADJ</t>
  </si>
  <si>
    <t>Product_EE0PH</t>
  </si>
  <si>
    <t>5x19x11 cm</t>
  </si>
  <si>
    <t>FN7QAB</t>
  </si>
  <si>
    <t>ZQ8,IQY</t>
  </si>
  <si>
    <t>ZWDLP0OV</t>
  </si>
  <si>
    <t>Product_2GZOU</t>
  </si>
  <si>
    <t>15x11x17 cm</t>
  </si>
  <si>
    <t>ZPF1MN</t>
  </si>
  <si>
    <t>ICF,8IA</t>
  </si>
  <si>
    <t>44Y7C1WJ</t>
  </si>
  <si>
    <t>Product_MOW05</t>
  </si>
  <si>
    <t>12x9x9 cm</t>
  </si>
  <si>
    <t>2OXPD2</t>
  </si>
  <si>
    <t>V9H,QAF</t>
  </si>
  <si>
    <t>SNEPCDAX</t>
  </si>
  <si>
    <t>Product_J41QV</t>
  </si>
  <si>
    <t>FKTAUL</t>
  </si>
  <si>
    <t>3IN,CI7</t>
  </si>
  <si>
    <t>A58EIXR6</t>
  </si>
  <si>
    <t>Product_6UUIK</t>
  </si>
  <si>
    <t>8M312N</t>
  </si>
  <si>
    <t>NSH,9BR</t>
  </si>
  <si>
    <t>BSO62YF8</t>
  </si>
  <si>
    <t>Product_14RX3</t>
  </si>
  <si>
    <t>5x13x14 cm</t>
  </si>
  <si>
    <t>76E5SK</t>
  </si>
  <si>
    <t>GUB,JYT</t>
  </si>
  <si>
    <t>OMI3ESYC</t>
  </si>
  <si>
    <t>Product_EVYG3</t>
  </si>
  <si>
    <t>17x16x18 cm</t>
  </si>
  <si>
    <t>LN405X</t>
  </si>
  <si>
    <t>GN5,KAV</t>
  </si>
  <si>
    <t>RY7AVKBB</t>
  </si>
  <si>
    <t>Product_NE037</t>
  </si>
  <si>
    <t>17x16x8 cm</t>
  </si>
  <si>
    <t>LRZLUP</t>
  </si>
  <si>
    <t>POR,K0D</t>
  </si>
  <si>
    <t>B4BAMFW4</t>
  </si>
  <si>
    <t>Product_J20QH</t>
  </si>
  <si>
    <t>L5Q431</t>
  </si>
  <si>
    <t>CSW,HUT</t>
  </si>
  <si>
    <t>ZOFXX9OU</t>
  </si>
  <si>
    <t>Product_XT17K</t>
  </si>
  <si>
    <t>16x17x13 cm</t>
  </si>
  <si>
    <t>DT7S5W</t>
  </si>
  <si>
    <t>9FO,GKB</t>
  </si>
  <si>
    <t>BIIQ1B4A</t>
  </si>
  <si>
    <t>Product_6HOMX</t>
  </si>
  <si>
    <t>AAKUAT</t>
  </si>
  <si>
    <t>6K8,BK4</t>
  </si>
  <si>
    <t>6SOGI1AS</t>
  </si>
  <si>
    <t>Product_97JJE</t>
  </si>
  <si>
    <t>5x6x10 cm</t>
  </si>
  <si>
    <t>LY0M5Z</t>
  </si>
  <si>
    <t>B0H,UZK</t>
  </si>
  <si>
    <t>7S73N6WJ</t>
  </si>
  <si>
    <t>Product_7E0DL</t>
  </si>
  <si>
    <t>13x10x15 cm</t>
  </si>
  <si>
    <t>AXLEK7</t>
  </si>
  <si>
    <t>LAK,E6Y</t>
  </si>
  <si>
    <t>IWWJO50I</t>
  </si>
  <si>
    <t>Product_MEJRC</t>
  </si>
  <si>
    <t>MBTKTV</t>
  </si>
  <si>
    <t>CQB,M21</t>
  </si>
  <si>
    <t>19A26ZWZ</t>
  </si>
  <si>
    <t>Product_BDI8H</t>
  </si>
  <si>
    <t>17x8x14 cm</t>
  </si>
  <si>
    <t>JN1M05</t>
  </si>
  <si>
    <t>TW8,EVF</t>
  </si>
  <si>
    <t>WHTE9O3V</t>
  </si>
  <si>
    <t>Product_WA1C5</t>
  </si>
  <si>
    <t>19x5x7 cm</t>
  </si>
  <si>
    <t>X3CBGE</t>
  </si>
  <si>
    <t>ILK,H5B</t>
  </si>
  <si>
    <t>NKW1TSZ1</t>
  </si>
  <si>
    <t>Product_H7D2N</t>
  </si>
  <si>
    <t>9x18x5 cm</t>
  </si>
  <si>
    <t>LR1UPU</t>
  </si>
  <si>
    <t>I89,1OV</t>
  </si>
  <si>
    <t>P9P19YLI</t>
  </si>
  <si>
    <t>Product_Q0O3K</t>
  </si>
  <si>
    <t>OT8BRR</t>
  </si>
  <si>
    <t>B82,DHV</t>
  </si>
  <si>
    <t>JCK8J9IJ</t>
  </si>
  <si>
    <t>Product_OXZJ2</t>
  </si>
  <si>
    <t>K5OCRQ</t>
  </si>
  <si>
    <t>AQO,Q4X</t>
  </si>
  <si>
    <t>2UKUM5MF</t>
  </si>
  <si>
    <t>Product_VT0D9</t>
  </si>
  <si>
    <t>845HEI</t>
  </si>
  <si>
    <t>0OS,10F</t>
  </si>
  <si>
    <t>18PZA8Q1</t>
  </si>
  <si>
    <t>Product_1IPRB</t>
  </si>
  <si>
    <t>F9ZAR9</t>
  </si>
  <si>
    <t>GH1,95H</t>
  </si>
  <si>
    <t>HWM2E2PD</t>
  </si>
  <si>
    <t>Product_ERUJO</t>
  </si>
  <si>
    <t>Q7MCUA</t>
  </si>
  <si>
    <t>R8J,T7S</t>
  </si>
  <si>
    <t>2QL8FO8P</t>
  </si>
  <si>
    <t>Product_XZNXU</t>
  </si>
  <si>
    <t>10x10x6 cm</t>
  </si>
  <si>
    <t>IJGART</t>
  </si>
  <si>
    <t>K7L,33C</t>
  </si>
  <si>
    <t>D1EML7J1</t>
  </si>
  <si>
    <t>Product_D0F6F</t>
  </si>
  <si>
    <t>5x12x17 cm</t>
  </si>
  <si>
    <t>BT66DB</t>
  </si>
  <si>
    <t>TYK,F9O</t>
  </si>
  <si>
    <t>9DIOLQTE</t>
  </si>
  <si>
    <t>Product_PBT3P</t>
  </si>
  <si>
    <t>M9USK9</t>
  </si>
  <si>
    <t>JJQ,QAB</t>
  </si>
  <si>
    <t>OMN7PUZ0</t>
  </si>
  <si>
    <t>Product_XTVGZ</t>
  </si>
  <si>
    <t>13x6x16 cm</t>
  </si>
  <si>
    <t>86D89L</t>
  </si>
  <si>
    <t>VBA,B9B</t>
  </si>
  <si>
    <t>QYA7NL9L</t>
  </si>
  <si>
    <t>Product_W8UXK</t>
  </si>
  <si>
    <t>TEJ5IZ</t>
  </si>
  <si>
    <t>A0Z,XE0</t>
  </si>
  <si>
    <t>0F0534R9</t>
  </si>
  <si>
    <t>Product_SNVBR</t>
  </si>
  <si>
    <t>DN6JWL</t>
  </si>
  <si>
    <t>4AR,7HV</t>
  </si>
  <si>
    <t>79Y77H89</t>
  </si>
  <si>
    <t>Product_W2EPW</t>
  </si>
  <si>
    <t>12x18x8 cm</t>
  </si>
  <si>
    <t>DFZTL4</t>
  </si>
  <si>
    <t>SWI,1TW</t>
  </si>
  <si>
    <t>8AJEPQV1</t>
  </si>
  <si>
    <t>Product_YYZUL</t>
  </si>
  <si>
    <t>7P12T2</t>
  </si>
  <si>
    <t>9IQ,7L2</t>
  </si>
  <si>
    <t>1E5AE75D</t>
  </si>
  <si>
    <t>Product_686PB</t>
  </si>
  <si>
    <t>MF9L9N</t>
  </si>
  <si>
    <t>1S0,4FG</t>
  </si>
  <si>
    <t>KCYYVBJ7</t>
  </si>
  <si>
    <t>Product_4KT2D</t>
  </si>
  <si>
    <t>TEGID5</t>
  </si>
  <si>
    <t>86Z,8NR</t>
  </si>
  <si>
    <t>12AQ2EA2</t>
  </si>
  <si>
    <t>Product_KRPS5</t>
  </si>
  <si>
    <t>5x11x13 cm</t>
  </si>
  <si>
    <t>3DTMRW</t>
  </si>
  <si>
    <t>YLO,UD6</t>
  </si>
  <si>
    <t>6CRVJBJZ</t>
  </si>
  <si>
    <t>Product_1TO5P</t>
  </si>
  <si>
    <t>6YLAY3</t>
  </si>
  <si>
    <t>YQV,ETZ</t>
  </si>
  <si>
    <t>0HAEWS0H</t>
  </si>
  <si>
    <t>Product_SRK5Z</t>
  </si>
  <si>
    <t>6x18x10 cm</t>
  </si>
  <si>
    <t>T7DKLD</t>
  </si>
  <si>
    <t>IDT,I5O</t>
  </si>
  <si>
    <t>679IRYGO</t>
  </si>
  <si>
    <t>Product_33FSS</t>
  </si>
  <si>
    <t>YHEOV1</t>
  </si>
  <si>
    <t>XP5,JLF</t>
  </si>
  <si>
    <t>F5JCC1WB</t>
  </si>
  <si>
    <t>Product_4KKE2</t>
  </si>
  <si>
    <t>0ARSQ4</t>
  </si>
  <si>
    <t>AZ7,PBX</t>
  </si>
  <si>
    <t>VIC220GY</t>
  </si>
  <si>
    <t>Product_YD12P</t>
  </si>
  <si>
    <t>WYV2N9</t>
  </si>
  <si>
    <t>VUQ,7OW</t>
  </si>
  <si>
    <t>580T377T</t>
  </si>
  <si>
    <t>Product_9PPGD</t>
  </si>
  <si>
    <t>K4IVW2</t>
  </si>
  <si>
    <t>GK7,L44</t>
  </si>
  <si>
    <t>MOMH5WDL</t>
  </si>
  <si>
    <t>Product_1DS0F</t>
  </si>
  <si>
    <t>20NGUR</t>
  </si>
  <si>
    <t>CDZ,79P</t>
  </si>
  <si>
    <t>A993H7IZ</t>
  </si>
  <si>
    <t>Product_ACLJN</t>
  </si>
  <si>
    <t>207K0S</t>
  </si>
  <si>
    <t>Y6A,1Q5</t>
  </si>
  <si>
    <t>XU74WFS4</t>
  </si>
  <si>
    <t>Product_BJABK</t>
  </si>
  <si>
    <t>17x20x6 cm</t>
  </si>
  <si>
    <t>1NQRUO</t>
  </si>
  <si>
    <t>PHX,9DP</t>
  </si>
  <si>
    <t>5ZUO3UA8</t>
  </si>
  <si>
    <t>Product_110VB</t>
  </si>
  <si>
    <t>ZBJX5A</t>
  </si>
  <si>
    <t>9KQ,TSF</t>
  </si>
  <si>
    <t>M6WC9VZO</t>
  </si>
  <si>
    <t>Product_I5L8B</t>
  </si>
  <si>
    <t>71MA8M</t>
  </si>
  <si>
    <t>FZ7,EDN</t>
  </si>
  <si>
    <t>BT0FN5BC</t>
  </si>
  <si>
    <t>Product_ONIV1</t>
  </si>
  <si>
    <t>20x14x5 cm</t>
  </si>
  <si>
    <t>T9JHA1</t>
  </si>
  <si>
    <t>NBH,7JR</t>
  </si>
  <si>
    <t>UZE502DG</t>
  </si>
  <si>
    <t>Product_B3RPF</t>
  </si>
  <si>
    <t>18x19x11 cm</t>
  </si>
  <si>
    <t>N5M2U1</t>
  </si>
  <si>
    <t>31V,Y6Z</t>
  </si>
  <si>
    <t>E32KJVVT</t>
  </si>
  <si>
    <t>Product_SFY0B</t>
  </si>
  <si>
    <t>6x16x11 cm</t>
  </si>
  <si>
    <t>9C35AC</t>
  </si>
  <si>
    <t>JKH,AUG</t>
  </si>
  <si>
    <t>DPPRK3L0</t>
  </si>
  <si>
    <t>Product_140DU</t>
  </si>
  <si>
    <t>7ENBA1</t>
  </si>
  <si>
    <t>L3D,7GU</t>
  </si>
  <si>
    <t>YUMTC8KT</t>
  </si>
  <si>
    <t>Product_D609N</t>
  </si>
  <si>
    <t>9x20x18 cm</t>
  </si>
  <si>
    <t>CMPVIY</t>
  </si>
  <si>
    <t>GYH,ZLX</t>
  </si>
  <si>
    <t>OIOKLKGV</t>
  </si>
  <si>
    <t>Product_V7OMH</t>
  </si>
  <si>
    <t>U3RQFZ</t>
  </si>
  <si>
    <t>GZO,0HO</t>
  </si>
  <si>
    <t>QBSVP4FH</t>
  </si>
  <si>
    <t>Product_N2E4Z</t>
  </si>
  <si>
    <t>16x18x15 cm</t>
  </si>
  <si>
    <t>2QF5XJ</t>
  </si>
  <si>
    <t>UTX,BAQ</t>
  </si>
  <si>
    <t>CL7AKMCA</t>
  </si>
  <si>
    <t>Product_GYB5A</t>
  </si>
  <si>
    <t>16x19x9 cm</t>
  </si>
  <si>
    <t>LTUQIW</t>
  </si>
  <si>
    <t>F1Q,PQ0</t>
  </si>
  <si>
    <t>H125QFX8</t>
  </si>
  <si>
    <t>Product_Y6HND</t>
  </si>
  <si>
    <t>18x13x8 cm</t>
  </si>
  <si>
    <t>H5EDHD</t>
  </si>
  <si>
    <t>W9Y,DX2</t>
  </si>
  <si>
    <t>WTKVQ7DD</t>
  </si>
  <si>
    <t>Product_7CVVA</t>
  </si>
  <si>
    <t>BYD7SA</t>
  </si>
  <si>
    <t>JLB,RXD</t>
  </si>
  <si>
    <t>6X35IDFC</t>
  </si>
  <si>
    <t>Product_THRU5</t>
  </si>
  <si>
    <t>O85IO6</t>
  </si>
  <si>
    <t>PFH,U77</t>
  </si>
  <si>
    <t>BVSYC0HM</t>
  </si>
  <si>
    <t>Product_TK87R</t>
  </si>
  <si>
    <t>QSOJ8W</t>
  </si>
  <si>
    <t>G7J,32A</t>
  </si>
  <si>
    <t>QLARAYJJ</t>
  </si>
  <si>
    <t>Product_9LQ0Q</t>
  </si>
  <si>
    <t>G6AQT2</t>
  </si>
  <si>
    <t>Q55,OGL</t>
  </si>
  <si>
    <t>Y1AV754X</t>
  </si>
  <si>
    <t>Product_5CMWU</t>
  </si>
  <si>
    <t>10x17x10 cm</t>
  </si>
  <si>
    <t>KWNK4X</t>
  </si>
  <si>
    <t>ED7,LSA</t>
  </si>
  <si>
    <t>VCHAVIUI</t>
  </si>
  <si>
    <t>Product_JWDRK</t>
  </si>
  <si>
    <t>6CG8BS</t>
  </si>
  <si>
    <t>AG3,S48</t>
  </si>
  <si>
    <t>IQ14O9E5</t>
  </si>
  <si>
    <t>Product_WJRZU</t>
  </si>
  <si>
    <t>7VD3C3</t>
  </si>
  <si>
    <t>FKZ,N9I</t>
  </si>
  <si>
    <t>6KFE86EA</t>
  </si>
  <si>
    <t>Product_4SC9L</t>
  </si>
  <si>
    <t>P8VA9A</t>
  </si>
  <si>
    <t>8DC,86S</t>
  </si>
  <si>
    <t>79U05XVM</t>
  </si>
  <si>
    <t>Product_GOVAG</t>
  </si>
  <si>
    <t>14x17x9 cm</t>
  </si>
  <si>
    <t>9PCGWP</t>
  </si>
  <si>
    <t>ZXQ,ZYV</t>
  </si>
  <si>
    <t>L9BK72BU</t>
  </si>
  <si>
    <t>Product_9V05X</t>
  </si>
  <si>
    <t>65QQ5G</t>
  </si>
  <si>
    <t>B09,J1L</t>
  </si>
  <si>
    <t>YQGJBZLG</t>
  </si>
  <si>
    <t>Product_ZML7J</t>
  </si>
  <si>
    <t>XIBK5G</t>
  </si>
  <si>
    <t>6KD,GJ8</t>
  </si>
  <si>
    <t>TY1K6S5T</t>
  </si>
  <si>
    <t>Product_XCUKQ</t>
  </si>
  <si>
    <t>RKBG62</t>
  </si>
  <si>
    <t>SF2,64J</t>
  </si>
  <si>
    <t>2EUCJGHA</t>
  </si>
  <si>
    <t>Product_KGOI8</t>
  </si>
  <si>
    <t>QSWC4Q</t>
  </si>
  <si>
    <t>8YB,5Z2</t>
  </si>
  <si>
    <t>9SPAD47A</t>
  </si>
  <si>
    <t>Product_R2QOL</t>
  </si>
  <si>
    <t>58I7I4</t>
  </si>
  <si>
    <t>0M8,92T</t>
  </si>
  <si>
    <t>7RV37BFB</t>
  </si>
  <si>
    <t>Product_HTZ5J</t>
  </si>
  <si>
    <t>N6XX40</t>
  </si>
  <si>
    <t>KJS,D8Q</t>
  </si>
  <si>
    <t>QHWZXM56</t>
  </si>
  <si>
    <t>Product_DCNS2</t>
  </si>
  <si>
    <t>7x17x13 cm</t>
  </si>
  <si>
    <t>WO5LIN</t>
  </si>
  <si>
    <t>JYU,G27</t>
  </si>
  <si>
    <t>EDK51A07</t>
  </si>
  <si>
    <t>Product_8Z0B5</t>
  </si>
  <si>
    <t>SJINFD</t>
  </si>
  <si>
    <t>HD1,E3R</t>
  </si>
  <si>
    <t>7PUI4I4Z</t>
  </si>
  <si>
    <t>Product_G6A40</t>
  </si>
  <si>
    <t>6x20x16 cm</t>
  </si>
  <si>
    <t>XRGPE1</t>
  </si>
  <si>
    <t>W7P,JHM</t>
  </si>
  <si>
    <t>6CD0VMZN</t>
  </si>
  <si>
    <t>Product_P2ILH</t>
  </si>
  <si>
    <t>19x14x9 cm</t>
  </si>
  <si>
    <t>W37T8H</t>
  </si>
  <si>
    <t>I4V,H4A</t>
  </si>
  <si>
    <t>KDBZCQON</t>
  </si>
  <si>
    <t>Product_P5KBN</t>
  </si>
  <si>
    <t>18x5x17 cm</t>
  </si>
  <si>
    <t>JQGMBB</t>
  </si>
  <si>
    <t>5WZ,XQ4</t>
  </si>
  <si>
    <t>JZQZ4HXS</t>
  </si>
  <si>
    <t>Product_95V77</t>
  </si>
  <si>
    <t>UIPKT2</t>
  </si>
  <si>
    <t>XMG,BJF</t>
  </si>
  <si>
    <t>P2VPS4ZI</t>
  </si>
  <si>
    <t>Product_M9835</t>
  </si>
  <si>
    <t>16x15x6 cm</t>
  </si>
  <si>
    <t>JS9148</t>
  </si>
  <si>
    <t>KI1,LZ1</t>
  </si>
  <si>
    <t>2XSAANQA</t>
  </si>
  <si>
    <t>Product_UNL1A</t>
  </si>
  <si>
    <t>13x12x9 cm</t>
  </si>
  <si>
    <t>NWE3DQ</t>
  </si>
  <si>
    <t>JUR,ZK2</t>
  </si>
  <si>
    <t>7ZVDZ8EO</t>
  </si>
  <si>
    <t>Product_9SKNA</t>
  </si>
  <si>
    <t>3AW867</t>
  </si>
  <si>
    <t>48M,S85</t>
  </si>
  <si>
    <t>YOW0L2ND</t>
  </si>
  <si>
    <t>Product_G8T4L</t>
  </si>
  <si>
    <t>VFHQBP</t>
  </si>
  <si>
    <t>8EU,DST</t>
  </si>
  <si>
    <t>M55YG43A</t>
  </si>
  <si>
    <t>Product_BKJSH</t>
  </si>
  <si>
    <t>LZFGCE</t>
  </si>
  <si>
    <t>20U,TE4</t>
  </si>
  <si>
    <t>2GMXVKKM</t>
  </si>
  <si>
    <t>Product_BELLE</t>
  </si>
  <si>
    <t>O1C9AJ</t>
  </si>
  <si>
    <t>9PY,12Q</t>
  </si>
  <si>
    <t>G721SZ7E</t>
  </si>
  <si>
    <t>Product_MK3NX</t>
  </si>
  <si>
    <t>H5LSZB</t>
  </si>
  <si>
    <t>Z72,0TZ</t>
  </si>
  <si>
    <t>UXUEZWHB</t>
  </si>
  <si>
    <t>Product_C8E02</t>
  </si>
  <si>
    <t>14x8x6 cm</t>
  </si>
  <si>
    <t>GL76N8</t>
  </si>
  <si>
    <t>O3R,3DZ</t>
  </si>
  <si>
    <t>H4HV2PVW</t>
  </si>
  <si>
    <t>Product_ZH5H6</t>
  </si>
  <si>
    <t>SR8XQZ</t>
  </si>
  <si>
    <t>ZKU,XEN</t>
  </si>
  <si>
    <t>5KLGOWFI</t>
  </si>
  <si>
    <t>Product_CPUH1</t>
  </si>
  <si>
    <t>FB5FYC</t>
  </si>
  <si>
    <t>48Y,M7C</t>
  </si>
  <si>
    <t>0SVFGRJL</t>
  </si>
  <si>
    <t>Product_MLGS8</t>
  </si>
  <si>
    <t>9x8x20 cm</t>
  </si>
  <si>
    <t>9VKEXH</t>
  </si>
  <si>
    <t>XAD,WJI</t>
  </si>
  <si>
    <t>6FX9VFR7</t>
  </si>
  <si>
    <t>Product_HRS9Y</t>
  </si>
  <si>
    <t>16x17x5 cm</t>
  </si>
  <si>
    <t>0UJWPK</t>
  </si>
  <si>
    <t>QPE,PJZ</t>
  </si>
  <si>
    <t>JBOSZQ5M</t>
  </si>
  <si>
    <t>Product_SP3LD</t>
  </si>
  <si>
    <t>SBL03H</t>
  </si>
  <si>
    <t>4P7,WD1</t>
  </si>
  <si>
    <t>3TKJMIT1</t>
  </si>
  <si>
    <t>Product_CB0SD</t>
  </si>
  <si>
    <t>Y6D1L5</t>
  </si>
  <si>
    <t>XDR,AJF</t>
  </si>
  <si>
    <t>LNGDVVJR</t>
  </si>
  <si>
    <t>Product_6LQS0</t>
  </si>
  <si>
    <t>20x5x15 cm</t>
  </si>
  <si>
    <t>QWS8G4</t>
  </si>
  <si>
    <t>Y1A,94H</t>
  </si>
  <si>
    <t>40TGE2P4</t>
  </si>
  <si>
    <t>Product_S2UBJ</t>
  </si>
  <si>
    <t>C7ALSH</t>
  </si>
  <si>
    <t>JPW,W50</t>
  </si>
  <si>
    <t>IBSJCXDG</t>
  </si>
  <si>
    <t>Product_VEPZ6</t>
  </si>
  <si>
    <t>10x11x17 cm</t>
  </si>
  <si>
    <t>X0JOO2</t>
  </si>
  <si>
    <t>BQ7,E4D</t>
  </si>
  <si>
    <t>KPPOKTAI</t>
  </si>
  <si>
    <t>Product_6TDHZ</t>
  </si>
  <si>
    <t>UN1UCN</t>
  </si>
  <si>
    <t>UE4,8E1</t>
  </si>
  <si>
    <t>C8K7E63U</t>
  </si>
  <si>
    <t>Product_U1ETU</t>
  </si>
  <si>
    <t>HIP83P</t>
  </si>
  <si>
    <t>FBO,4W6</t>
  </si>
  <si>
    <t>OP6EJ1U4</t>
  </si>
  <si>
    <t>Product_POUI9</t>
  </si>
  <si>
    <t>YMQUWT</t>
  </si>
  <si>
    <t>7SI,4M7</t>
  </si>
  <si>
    <t>6YPFPSSW</t>
  </si>
  <si>
    <t>Product_8JZB9</t>
  </si>
  <si>
    <t>15x8x8 cm</t>
  </si>
  <si>
    <t>XK4WX3</t>
  </si>
  <si>
    <t>DOV,SNK</t>
  </si>
  <si>
    <t>Q7X4CN7T</t>
  </si>
  <si>
    <t>Product_JJY6P</t>
  </si>
  <si>
    <t>6IDLS7</t>
  </si>
  <si>
    <t>MAX,2XG</t>
  </si>
  <si>
    <t>5TF2Q0ZS</t>
  </si>
  <si>
    <t>Product_A9BWG</t>
  </si>
  <si>
    <t>15x7x8 cm</t>
  </si>
  <si>
    <t>SCF5IA</t>
  </si>
  <si>
    <t>1ED,MT6</t>
  </si>
  <si>
    <t>GS5R7UMG</t>
  </si>
  <si>
    <t>Product_8TQEX</t>
  </si>
  <si>
    <t>GPPWI7</t>
  </si>
  <si>
    <t>XPR,X1R</t>
  </si>
  <si>
    <t>WU66RTYN</t>
  </si>
  <si>
    <t>Product_EL2P0</t>
  </si>
  <si>
    <t>9x18x9 cm</t>
  </si>
  <si>
    <t>IC81XK</t>
  </si>
  <si>
    <t>879,QZE</t>
  </si>
  <si>
    <t>94P05GTW</t>
  </si>
  <si>
    <t>Product_DAVW4</t>
  </si>
  <si>
    <t>17x14x13 cm</t>
  </si>
  <si>
    <t>RIQYAU</t>
  </si>
  <si>
    <t>88D,RJI</t>
  </si>
  <si>
    <t>7418DTHZ</t>
  </si>
  <si>
    <t>Product_KVZXT</t>
  </si>
  <si>
    <t>WEFCEY</t>
  </si>
  <si>
    <t>9PA,6KS</t>
  </si>
  <si>
    <t>ZKEDLK34</t>
  </si>
  <si>
    <t>Product_YPFE8</t>
  </si>
  <si>
    <t>69OQEX</t>
  </si>
  <si>
    <t>D1X,N9O</t>
  </si>
  <si>
    <t>SLIUAUM2</t>
  </si>
  <si>
    <t>Product_Q6BG3</t>
  </si>
  <si>
    <t>13x9x14 cm</t>
  </si>
  <si>
    <t>W64P0I</t>
  </si>
  <si>
    <t>PPD,OLO</t>
  </si>
  <si>
    <t>65S9GFUF</t>
  </si>
  <si>
    <t>Product_EMNDJ</t>
  </si>
  <si>
    <t>R9V4RQ</t>
  </si>
  <si>
    <t>AR2,4YL</t>
  </si>
  <si>
    <t>Z69IFKPJ</t>
  </si>
  <si>
    <t>Product_2AYFF</t>
  </si>
  <si>
    <t>UMHVMY</t>
  </si>
  <si>
    <t>PA9,ETA</t>
  </si>
  <si>
    <t>MON36CFF</t>
  </si>
  <si>
    <t>Product_531M6</t>
  </si>
  <si>
    <t>9RRYRW</t>
  </si>
  <si>
    <t>FHG,2S1</t>
  </si>
  <si>
    <t>6334WDT7</t>
  </si>
  <si>
    <t>Product_F5CTB</t>
  </si>
  <si>
    <t>KNR4KP</t>
  </si>
  <si>
    <t>MUZ,HDE</t>
  </si>
  <si>
    <t>KZCTT4BW</t>
  </si>
  <si>
    <t>Product_94PRG</t>
  </si>
  <si>
    <t>16x16x20 cm</t>
  </si>
  <si>
    <t>W0AF9H</t>
  </si>
  <si>
    <t>BJG,NKC</t>
  </si>
  <si>
    <t>GCDRVUPZ</t>
  </si>
  <si>
    <t>Product_T4R9R</t>
  </si>
  <si>
    <t>GK4TJG</t>
  </si>
  <si>
    <t>ZNG,FGA</t>
  </si>
  <si>
    <t>FM98KGTW</t>
  </si>
  <si>
    <t>Product_T8B2H</t>
  </si>
  <si>
    <t>9x8x14 cm</t>
  </si>
  <si>
    <t>AG5TZG</t>
  </si>
  <si>
    <t>8BF,CFA</t>
  </si>
  <si>
    <t>61LV3L6K</t>
  </si>
  <si>
    <t>Product_42FQ1</t>
  </si>
  <si>
    <t>WRSX9N</t>
  </si>
  <si>
    <t>KCS,4DZ</t>
  </si>
  <si>
    <t>R8SEO4AT</t>
  </si>
  <si>
    <t>Product_MKEDA</t>
  </si>
  <si>
    <t>11x17x10 cm</t>
  </si>
  <si>
    <t>WF9MMY</t>
  </si>
  <si>
    <t>DCD,RB2</t>
  </si>
  <si>
    <t>MXSJ892D</t>
  </si>
  <si>
    <t>Product_AT03S</t>
  </si>
  <si>
    <t>ZJJDV9</t>
  </si>
  <si>
    <t>0IS,NT4</t>
  </si>
  <si>
    <t>651RK6S1</t>
  </si>
  <si>
    <t>Product_0VMHM</t>
  </si>
  <si>
    <t>5x5x8 cm</t>
  </si>
  <si>
    <t>ZN8RPE</t>
  </si>
  <si>
    <t>LQX,7V8</t>
  </si>
  <si>
    <t>D98HVIBZ</t>
  </si>
  <si>
    <t>Product_TJFMR</t>
  </si>
  <si>
    <t>ZDS83F</t>
  </si>
  <si>
    <t>ZUS,5JG</t>
  </si>
  <si>
    <t>4EVEOSAP</t>
  </si>
  <si>
    <t>Product_XXP6Z</t>
  </si>
  <si>
    <t>D61YAW</t>
  </si>
  <si>
    <t>190,I3V</t>
  </si>
  <si>
    <t>CKI2Q9IU</t>
  </si>
  <si>
    <t>Product_J7UUL</t>
  </si>
  <si>
    <t>AYFBP3</t>
  </si>
  <si>
    <t>P12,5UM</t>
  </si>
  <si>
    <t>1NDQNRPG</t>
  </si>
  <si>
    <t>Product_D4F74</t>
  </si>
  <si>
    <t>D0HPVI</t>
  </si>
  <si>
    <t>2H2,266</t>
  </si>
  <si>
    <t>XP900N09</t>
  </si>
  <si>
    <t>Product_HJIIH</t>
  </si>
  <si>
    <t>16x20x11 cm</t>
  </si>
  <si>
    <t>HFWI1A</t>
  </si>
  <si>
    <t>SNO,TOQ</t>
  </si>
  <si>
    <t>92J6CHNL</t>
  </si>
  <si>
    <t>Product_VP8O8</t>
  </si>
  <si>
    <t>I4XFTM</t>
  </si>
  <si>
    <t>J8Q,QRL</t>
  </si>
  <si>
    <t>PI7DHQ7T</t>
  </si>
  <si>
    <t>Product_JX40Z</t>
  </si>
  <si>
    <t>10x9x10 cm</t>
  </si>
  <si>
    <t>2EN25Q</t>
  </si>
  <si>
    <t>SLU,AUH</t>
  </si>
  <si>
    <t>HV07ZRN9</t>
  </si>
  <si>
    <t>Product_2UMSB</t>
  </si>
  <si>
    <t>11x5x20 cm</t>
  </si>
  <si>
    <t>NLCHJP</t>
  </si>
  <si>
    <t>GQL,JZP</t>
  </si>
  <si>
    <t>4WDBF4LR</t>
  </si>
  <si>
    <t>Product_8C2ZW</t>
  </si>
  <si>
    <t>YYP7FR</t>
  </si>
  <si>
    <t>AMG,1QB</t>
  </si>
  <si>
    <t>90QZHFLE</t>
  </si>
  <si>
    <t>Product_GAE4T</t>
  </si>
  <si>
    <t>ZJJ2DF</t>
  </si>
  <si>
    <t>JO4,S5L</t>
  </si>
  <si>
    <t>WIC09OJ0</t>
  </si>
  <si>
    <t>Product_NLVJC</t>
  </si>
  <si>
    <t>YFUFP6</t>
  </si>
  <si>
    <t>GD7,MTO</t>
  </si>
  <si>
    <t>D9BWU0WZ</t>
  </si>
  <si>
    <t>Product_TQ1TV</t>
  </si>
  <si>
    <t>12x13x7 cm</t>
  </si>
  <si>
    <t>D0L49G</t>
  </si>
  <si>
    <t>N3T,LOA</t>
  </si>
  <si>
    <t>AXIBRDPL</t>
  </si>
  <si>
    <t>Product_3Y4ZP</t>
  </si>
  <si>
    <t>6x13x17 cm</t>
  </si>
  <si>
    <t>JO7D25</t>
  </si>
  <si>
    <t>S8A,3DJ</t>
  </si>
  <si>
    <t>L1WSZS3P</t>
  </si>
  <si>
    <t>Product_0DF5D</t>
  </si>
  <si>
    <t>8x9x16 cm</t>
  </si>
  <si>
    <t>7HJA7P</t>
  </si>
  <si>
    <t>73X,5B9</t>
  </si>
  <si>
    <t>POLI4FHE</t>
  </si>
  <si>
    <t>Product_VE5AC</t>
  </si>
  <si>
    <t>7x14x16 cm</t>
  </si>
  <si>
    <t>N1IUUO</t>
  </si>
  <si>
    <t>868,QQF</t>
  </si>
  <si>
    <t>GG2JIMY6</t>
  </si>
  <si>
    <t>Product_FZ8P7</t>
  </si>
  <si>
    <t>16x20x14 cm</t>
  </si>
  <si>
    <t>0DC6IB</t>
  </si>
  <si>
    <t>APE,GG3</t>
  </si>
  <si>
    <t>MAKBLZWJ</t>
  </si>
  <si>
    <t>Product_8OVKH</t>
  </si>
  <si>
    <t>7x12x11 cm</t>
  </si>
  <si>
    <t>BMUGPT</t>
  </si>
  <si>
    <t>B4N,EXA</t>
  </si>
  <si>
    <t>E9C17FJW</t>
  </si>
  <si>
    <t>Product_M7H6I</t>
  </si>
  <si>
    <t>HUA6LZ</t>
  </si>
  <si>
    <t>LHT,0RZ</t>
  </si>
  <si>
    <t>KTQT60C5</t>
  </si>
  <si>
    <t>Product_G0SGM</t>
  </si>
  <si>
    <t>13x12x13 cm</t>
  </si>
  <si>
    <t>R098SG</t>
  </si>
  <si>
    <t>4HP,FLY</t>
  </si>
  <si>
    <t>X31LNTGI</t>
  </si>
  <si>
    <t>Product_CPWKU</t>
  </si>
  <si>
    <t>8D27QL</t>
  </si>
  <si>
    <t>N34,5MR</t>
  </si>
  <si>
    <t>GR8OEWTG</t>
  </si>
  <si>
    <t>Product_2RL7L</t>
  </si>
  <si>
    <t>VGLBJS</t>
  </si>
  <si>
    <t>149,T0U</t>
  </si>
  <si>
    <t>9TNKP4IH</t>
  </si>
  <si>
    <t>Product_JZQG8</t>
  </si>
  <si>
    <t>16x12x8 cm</t>
  </si>
  <si>
    <t>A72RGH</t>
  </si>
  <si>
    <t>8IG,1CZ</t>
  </si>
  <si>
    <t>U2R5GS0S</t>
  </si>
  <si>
    <t>Product_KSNLA</t>
  </si>
  <si>
    <t>6x19x7 cm</t>
  </si>
  <si>
    <t>QSRU98</t>
  </si>
  <si>
    <t>G9N,9D9</t>
  </si>
  <si>
    <t>SU6W9YF3</t>
  </si>
  <si>
    <t>Product_EZU0R</t>
  </si>
  <si>
    <t>15x13x16 cm</t>
  </si>
  <si>
    <t>JTLM2S</t>
  </si>
  <si>
    <t>PZF,ZBN</t>
  </si>
  <si>
    <t>MGSI3U8T</t>
  </si>
  <si>
    <t>Product_7LH0H</t>
  </si>
  <si>
    <t>9x6x8 cm</t>
  </si>
  <si>
    <t>CO2KJN</t>
  </si>
  <si>
    <t>MIQ,YHK</t>
  </si>
  <si>
    <t>FQGLF6OO</t>
  </si>
  <si>
    <t>Product_LVFL5</t>
  </si>
  <si>
    <t>18x6x13 cm</t>
  </si>
  <si>
    <t>UFEK7G</t>
  </si>
  <si>
    <t>E8C,0VI</t>
  </si>
  <si>
    <t>F70OHD0T</t>
  </si>
  <si>
    <t>Product_VBBPW</t>
  </si>
  <si>
    <t>HZ4UHH</t>
  </si>
  <si>
    <t>S1W,DL0</t>
  </si>
  <si>
    <t>OMQEEUXI</t>
  </si>
  <si>
    <t>Product_HFIZ4</t>
  </si>
  <si>
    <t>FJ3FR6</t>
  </si>
  <si>
    <t>USK,IF7</t>
  </si>
  <si>
    <t>X6G6R7F0</t>
  </si>
  <si>
    <t>Product_W1SCT</t>
  </si>
  <si>
    <t>PL98CI</t>
  </si>
  <si>
    <t>NJI,OZ0</t>
  </si>
  <si>
    <t>T1DSNP6E</t>
  </si>
  <si>
    <t>Product_CL12U</t>
  </si>
  <si>
    <t>20x18x11 cm</t>
  </si>
  <si>
    <t>BJRLFO</t>
  </si>
  <si>
    <t>SF3,DWL</t>
  </si>
  <si>
    <t>RAVR498S</t>
  </si>
  <si>
    <t>Product_M3R8M</t>
  </si>
  <si>
    <t>19x13x5 cm</t>
  </si>
  <si>
    <t>9YV6QZ</t>
  </si>
  <si>
    <t>G2C,DJC</t>
  </si>
  <si>
    <t>KYHJHEN0</t>
  </si>
  <si>
    <t>Product_7VGCU</t>
  </si>
  <si>
    <t>2GU7KM</t>
  </si>
  <si>
    <t>7SG,V7Y</t>
  </si>
  <si>
    <t>97ZZ7R3N</t>
  </si>
  <si>
    <t>Product_PYVP2</t>
  </si>
  <si>
    <t>8x14x18 cm</t>
  </si>
  <si>
    <t>KHP36B</t>
  </si>
  <si>
    <t>L6V,SJV</t>
  </si>
  <si>
    <t>XZNTGZ9L</t>
  </si>
  <si>
    <t>Product_5FM9S</t>
  </si>
  <si>
    <t>5W5AQN</t>
  </si>
  <si>
    <t>SEQ,7P4</t>
  </si>
  <si>
    <t>JZYXP4QJ</t>
  </si>
  <si>
    <t>Product_GD2IX</t>
  </si>
  <si>
    <t>5GG8RR</t>
  </si>
  <si>
    <t>AGN,VKN</t>
  </si>
  <si>
    <t>JQ3ETCFK</t>
  </si>
  <si>
    <t>Product_UB7GW</t>
  </si>
  <si>
    <t>ZNU4MH</t>
  </si>
  <si>
    <t>DDF,JNH</t>
  </si>
  <si>
    <t>7G8AP4EZ</t>
  </si>
  <si>
    <t>Product_9YMJ9</t>
  </si>
  <si>
    <t>8x16x8 cm</t>
  </si>
  <si>
    <t>FKUTAX</t>
  </si>
  <si>
    <t>OUJ,4O7</t>
  </si>
  <si>
    <t>JZRSCS39</t>
  </si>
  <si>
    <t>Product_AEJ52</t>
  </si>
  <si>
    <t>62JJA9</t>
  </si>
  <si>
    <t>ZMU,Y5W</t>
  </si>
  <si>
    <t>FHEZUIU9</t>
  </si>
  <si>
    <t>Product_H5GUY</t>
  </si>
  <si>
    <t>XKYC3H</t>
  </si>
  <si>
    <t>ZVZ,RPC</t>
  </si>
  <si>
    <t>0QJS1TD4</t>
  </si>
  <si>
    <t>Product_OZQVX</t>
  </si>
  <si>
    <t>QNE623</t>
  </si>
  <si>
    <t>5HV,DWO</t>
  </si>
  <si>
    <t>OUA90S2K</t>
  </si>
  <si>
    <t>Product_8TOGM</t>
  </si>
  <si>
    <t>TCYV9N</t>
  </si>
  <si>
    <t>ESN,I49</t>
  </si>
  <si>
    <t>HIKSAOOH</t>
  </si>
  <si>
    <t>Product_1QQ3P</t>
  </si>
  <si>
    <t>QMOIKZ</t>
  </si>
  <si>
    <t>73T,T7X</t>
  </si>
  <si>
    <t>C47PZ7GJ</t>
  </si>
  <si>
    <t>Product_WW6R4</t>
  </si>
  <si>
    <t>LZY718</t>
  </si>
  <si>
    <t>DJJ,545</t>
  </si>
  <si>
    <t>PSH4QP5B</t>
  </si>
  <si>
    <t>Product_LHIO4</t>
  </si>
  <si>
    <t>16x19x7 cm</t>
  </si>
  <si>
    <t>KSJ4S9</t>
  </si>
  <si>
    <t>KX4,ENF</t>
  </si>
  <si>
    <t>88S20W22</t>
  </si>
  <si>
    <t>Product_343Y6</t>
  </si>
  <si>
    <t>TBYY2T</t>
  </si>
  <si>
    <t>4EE,7KR</t>
  </si>
  <si>
    <t>W63F2UP9</t>
  </si>
  <si>
    <t>Product_2KFM9</t>
  </si>
  <si>
    <t>19x16x13 cm</t>
  </si>
  <si>
    <t>V75FKY</t>
  </si>
  <si>
    <t>I2A,PER</t>
  </si>
  <si>
    <t>K1R7ZUNE</t>
  </si>
  <si>
    <t>Product_4O2O9</t>
  </si>
  <si>
    <t>6DOBSW</t>
  </si>
  <si>
    <t>CUB,XAQ</t>
  </si>
  <si>
    <t>5FYH2B7Y</t>
  </si>
  <si>
    <t>Product_ITWKL</t>
  </si>
  <si>
    <t>BEO4TY</t>
  </si>
  <si>
    <t>HX7,HJN</t>
  </si>
  <si>
    <t>YKDZZCZP</t>
  </si>
  <si>
    <t>Product_0VKF2</t>
  </si>
  <si>
    <t>64701A</t>
  </si>
  <si>
    <t>P7D,010</t>
  </si>
  <si>
    <t>5WAPGYBI</t>
  </si>
  <si>
    <t>Product_IDEXF</t>
  </si>
  <si>
    <t>1OLGT0</t>
  </si>
  <si>
    <t>1G3,8B8</t>
  </si>
  <si>
    <t>354XJYPL</t>
  </si>
  <si>
    <t>Product_VITLC</t>
  </si>
  <si>
    <t>10x20x13 cm</t>
  </si>
  <si>
    <t>X5XW80</t>
  </si>
  <si>
    <t>QW6,M92</t>
  </si>
  <si>
    <t>Q9I1FMCP</t>
  </si>
  <si>
    <t>Product_3VJAD</t>
  </si>
  <si>
    <t>7x13x8 cm</t>
  </si>
  <si>
    <t>1YHHDJ</t>
  </si>
  <si>
    <t>L0K,JHW</t>
  </si>
  <si>
    <t>VISXS4KE</t>
  </si>
  <si>
    <t>Product_81W83</t>
  </si>
  <si>
    <t>6x13x9 cm</t>
  </si>
  <si>
    <t>C8B2YO</t>
  </si>
  <si>
    <t>QAC,AR7</t>
  </si>
  <si>
    <t>JYASAH63</t>
  </si>
  <si>
    <t>Product_Q6MW9</t>
  </si>
  <si>
    <t>KNC6UR</t>
  </si>
  <si>
    <t>CK1,7MM</t>
  </si>
  <si>
    <t>UD2KLFP4</t>
  </si>
  <si>
    <t>Product_NJDJA</t>
  </si>
  <si>
    <t>3K73HD</t>
  </si>
  <si>
    <t>CDW,Z9U</t>
  </si>
  <si>
    <t>3XPKR7UI</t>
  </si>
  <si>
    <t>Product_LAPI1</t>
  </si>
  <si>
    <t>N8HINF</t>
  </si>
  <si>
    <t>J20,VJ7</t>
  </si>
  <si>
    <t>GGRMR9KJ</t>
  </si>
  <si>
    <t>Product_ZD5XR</t>
  </si>
  <si>
    <t>LF9PA5</t>
  </si>
  <si>
    <t>7PH,6ND</t>
  </si>
  <si>
    <t>SDQ8EGL8</t>
  </si>
  <si>
    <t>Product_045UG</t>
  </si>
  <si>
    <t>CGWPOV</t>
  </si>
  <si>
    <t>9OL,JT3</t>
  </si>
  <si>
    <t>55ZFQWI9</t>
  </si>
  <si>
    <t>Product_BNKBG</t>
  </si>
  <si>
    <t>ZHCR17</t>
  </si>
  <si>
    <t>Y1E,LEB</t>
  </si>
  <si>
    <t>M2K8NCA8</t>
  </si>
  <si>
    <t>Product_AC2RT</t>
  </si>
  <si>
    <t>XF25WA</t>
  </si>
  <si>
    <t>NTL,ARE</t>
  </si>
  <si>
    <t>KE9WBTP1</t>
  </si>
  <si>
    <t>Product_SB2JT</t>
  </si>
  <si>
    <t>JKNTAF</t>
  </si>
  <si>
    <t>VKU,REJ</t>
  </si>
  <si>
    <t>COX29B4P</t>
  </si>
  <si>
    <t>Product_O72GO</t>
  </si>
  <si>
    <t>RXY7ZS</t>
  </si>
  <si>
    <t>LEC,MQZ</t>
  </si>
  <si>
    <t>CAPYRBOC</t>
  </si>
  <si>
    <t>Product_I2L17</t>
  </si>
  <si>
    <t>IV2EDE</t>
  </si>
  <si>
    <t>02J,EA2</t>
  </si>
  <si>
    <t>EHTVH1P3</t>
  </si>
  <si>
    <t>Product_OQLE5</t>
  </si>
  <si>
    <t>52PST4</t>
  </si>
  <si>
    <t>EIV,CHB</t>
  </si>
  <si>
    <t>YHFZC75F</t>
  </si>
  <si>
    <t>Product_QSZJB</t>
  </si>
  <si>
    <t>2I9VYJ</t>
  </si>
  <si>
    <t>9XX,9X3</t>
  </si>
  <si>
    <t>J7EYL5XC</t>
  </si>
  <si>
    <t>Product_GKDM3</t>
  </si>
  <si>
    <t>Q3J5M8</t>
  </si>
  <si>
    <t>02U,UDA</t>
  </si>
  <si>
    <t>2W5XFNP1</t>
  </si>
  <si>
    <t>Product_FDMRO</t>
  </si>
  <si>
    <t>8x7x14 cm</t>
  </si>
  <si>
    <t>VFWWMV</t>
  </si>
  <si>
    <t>Q08,CWN</t>
  </si>
  <si>
    <t>XOGRIX58</t>
  </si>
  <si>
    <t>Product_08QED</t>
  </si>
  <si>
    <t>A3JJIR</t>
  </si>
  <si>
    <t>RLR,E2P</t>
  </si>
  <si>
    <t>EMFISQ9K</t>
  </si>
  <si>
    <t>Product_CB8T1</t>
  </si>
  <si>
    <t>15x16x14 cm</t>
  </si>
  <si>
    <t>EKXPVL</t>
  </si>
  <si>
    <t>8IU,AFR</t>
  </si>
  <si>
    <t>7T2RJ0XA</t>
  </si>
  <si>
    <t>Product_LP4M6</t>
  </si>
  <si>
    <t>13x13x14 cm</t>
  </si>
  <si>
    <t>ZJVTNI</t>
  </si>
  <si>
    <t>G3K,UF7</t>
  </si>
  <si>
    <t>C35QHH75</t>
  </si>
  <si>
    <t>Product_CFB4H</t>
  </si>
  <si>
    <t>W5HNC6</t>
  </si>
  <si>
    <t>0SE,290</t>
  </si>
  <si>
    <t>DK4SR6RH</t>
  </si>
  <si>
    <t>Product_VVT4I</t>
  </si>
  <si>
    <t>SFQI3N</t>
  </si>
  <si>
    <t>ENZ,XPO</t>
  </si>
  <si>
    <t>76SNJFTA</t>
  </si>
  <si>
    <t>Product_58PQR</t>
  </si>
  <si>
    <t>JKWV9D</t>
  </si>
  <si>
    <t>R7J,0ED</t>
  </si>
  <si>
    <t>VHBOQ1NX</t>
  </si>
  <si>
    <t>Product_F7OR7</t>
  </si>
  <si>
    <t>10x16x20 cm</t>
  </si>
  <si>
    <t>NPXQQV</t>
  </si>
  <si>
    <t>6DI,C8Z</t>
  </si>
  <si>
    <t>FLBEQWET</t>
  </si>
  <si>
    <t>Product_5BYKB</t>
  </si>
  <si>
    <t>QWH3XC</t>
  </si>
  <si>
    <t>XKL,GDO</t>
  </si>
  <si>
    <t>RZWXJ2OF</t>
  </si>
  <si>
    <t>Product_MUYN2</t>
  </si>
  <si>
    <t>NJY7K9</t>
  </si>
  <si>
    <t>7S4,J88</t>
  </si>
  <si>
    <t>DMRRKJT0</t>
  </si>
  <si>
    <t>Product_EH2GA</t>
  </si>
  <si>
    <t>6x11x6 cm</t>
  </si>
  <si>
    <t>LTXIE5</t>
  </si>
  <si>
    <t>6BY,DJW</t>
  </si>
  <si>
    <t>N5EZZDDR</t>
  </si>
  <si>
    <t>Product_6POT4</t>
  </si>
  <si>
    <t>SLU11R</t>
  </si>
  <si>
    <t>VPS,ZBG</t>
  </si>
  <si>
    <t>ZBOMFKFW</t>
  </si>
  <si>
    <t>Product_K8VGL</t>
  </si>
  <si>
    <t>20x9x11 cm</t>
  </si>
  <si>
    <t>970MFU</t>
  </si>
  <si>
    <t>9HL,ZG0</t>
  </si>
  <si>
    <t>8HKRU67O</t>
  </si>
  <si>
    <t>Product_WZG2E</t>
  </si>
  <si>
    <t>8x13x13 cm</t>
  </si>
  <si>
    <t>LKJLM7</t>
  </si>
  <si>
    <t>HLN,SMY</t>
  </si>
  <si>
    <t>E51385RV</t>
  </si>
  <si>
    <t>Product_BYTAE</t>
  </si>
  <si>
    <t>20x18x10 cm</t>
  </si>
  <si>
    <t>Z73V3D</t>
  </si>
  <si>
    <t>F6D,9XJ</t>
  </si>
  <si>
    <t>KDX5N7A3</t>
  </si>
  <si>
    <t>Product_I2NIE</t>
  </si>
  <si>
    <t>10x10x11 cm</t>
  </si>
  <si>
    <t>1O1ND8</t>
  </si>
  <si>
    <t>YV8,RRQ</t>
  </si>
  <si>
    <t>PWC49EJN</t>
  </si>
  <si>
    <t>Product_XE7ZL</t>
  </si>
  <si>
    <t>20x6x13 cm</t>
  </si>
  <si>
    <t>KJH8T7</t>
  </si>
  <si>
    <t>MON,MY6</t>
  </si>
  <si>
    <t>K0GRF99Z</t>
  </si>
  <si>
    <t>Product_H30D9</t>
  </si>
  <si>
    <t>JV7AXN</t>
  </si>
  <si>
    <t>K3P,91H</t>
  </si>
  <si>
    <t>W6OSTQRM</t>
  </si>
  <si>
    <t>Product_EX6G9</t>
  </si>
  <si>
    <t>11x13x15 cm</t>
  </si>
  <si>
    <t>TAV583</t>
  </si>
  <si>
    <t>6B7,N0N</t>
  </si>
  <si>
    <t>EYVFQIIN</t>
  </si>
  <si>
    <t>Product_96NT6</t>
  </si>
  <si>
    <t>SPYQEJ</t>
  </si>
  <si>
    <t>FD4,ASK</t>
  </si>
  <si>
    <t>KVWKTING</t>
  </si>
  <si>
    <t>Product_W7N52</t>
  </si>
  <si>
    <t>0V34SM</t>
  </si>
  <si>
    <t>CAQ,MTR</t>
  </si>
  <si>
    <t>C6MC4O9I</t>
  </si>
  <si>
    <t>Product_H5A2U</t>
  </si>
  <si>
    <t>7x18x7 cm</t>
  </si>
  <si>
    <t>SI9GS2</t>
  </si>
  <si>
    <t>TSK,1IE</t>
  </si>
  <si>
    <t>G2B1S9G8</t>
  </si>
  <si>
    <t>Product_37O6O</t>
  </si>
  <si>
    <t>3PXZ8E</t>
  </si>
  <si>
    <t>LV3,CVP</t>
  </si>
  <si>
    <t>KK5OB04V</t>
  </si>
  <si>
    <t>Product_8BI9H</t>
  </si>
  <si>
    <t>14x8x11 cm</t>
  </si>
  <si>
    <t>ICV3DQ</t>
  </si>
  <si>
    <t>OVT,B0E</t>
  </si>
  <si>
    <t>NVBPRO7W</t>
  </si>
  <si>
    <t>Product_XMEB2</t>
  </si>
  <si>
    <t>2BM84Z</t>
  </si>
  <si>
    <t>URX,4DH</t>
  </si>
  <si>
    <t>VIEGFJA1</t>
  </si>
  <si>
    <t>Product_UFF46</t>
  </si>
  <si>
    <t>OEU47F</t>
  </si>
  <si>
    <t>XIB,ZFU</t>
  </si>
  <si>
    <t>F28KNL1N</t>
  </si>
  <si>
    <t>Product_PY400</t>
  </si>
  <si>
    <t>BS02QU</t>
  </si>
  <si>
    <t>LVE,VOH</t>
  </si>
  <si>
    <t>QDAXD6GO</t>
  </si>
  <si>
    <t>Product_B4KHX</t>
  </si>
  <si>
    <t>5PA9R8</t>
  </si>
  <si>
    <t>M8C,BV7</t>
  </si>
  <si>
    <t>1IU2T53B</t>
  </si>
  <si>
    <t>Product_CK1PI</t>
  </si>
  <si>
    <t>FK02U7</t>
  </si>
  <si>
    <t>EX3,R7S</t>
  </si>
  <si>
    <t>UW6V30V9</t>
  </si>
  <si>
    <t>Product_O14K8</t>
  </si>
  <si>
    <t>11x15x15 cm</t>
  </si>
  <si>
    <t>MLTETQ</t>
  </si>
  <si>
    <t>LNL,WEQ</t>
  </si>
  <si>
    <t>S1QEZF5O</t>
  </si>
  <si>
    <t>Product_VVCNS</t>
  </si>
  <si>
    <t>PUJ9E2</t>
  </si>
  <si>
    <t>EQ3,HW4</t>
  </si>
  <si>
    <t>RH7W1GE8</t>
  </si>
  <si>
    <t>Product_VH69F</t>
  </si>
  <si>
    <t>MN1KNS</t>
  </si>
  <si>
    <t>WPF,M9T</t>
  </si>
  <si>
    <t>7LQQLTIE</t>
  </si>
  <si>
    <t>Product_RBUI1</t>
  </si>
  <si>
    <t>6x12x16 cm</t>
  </si>
  <si>
    <t>8XFHNO</t>
  </si>
  <si>
    <t>UGX,SU5</t>
  </si>
  <si>
    <t>KKBZFRNZ</t>
  </si>
  <si>
    <t>Product_4OY3I</t>
  </si>
  <si>
    <t>ONLLM8</t>
  </si>
  <si>
    <t>0BZ,2HL</t>
  </si>
  <si>
    <t>E4CS48U0</t>
  </si>
  <si>
    <t>Product_MJSWG</t>
  </si>
  <si>
    <t>JJOPPT</t>
  </si>
  <si>
    <t>ATW,0YQ</t>
  </si>
  <si>
    <t>0NJKW14F</t>
  </si>
  <si>
    <t>Product_HTGZW</t>
  </si>
  <si>
    <t>69YANW</t>
  </si>
  <si>
    <t>OF3,GE9</t>
  </si>
  <si>
    <t>U5CTO1ZW</t>
  </si>
  <si>
    <t>Product_KXKKK</t>
  </si>
  <si>
    <t>20x13x11 cm</t>
  </si>
  <si>
    <t>ZD1L14</t>
  </si>
  <si>
    <t>407,UWT</t>
  </si>
  <si>
    <t>0LSCO35P</t>
  </si>
  <si>
    <t>Product_IKRT1</t>
  </si>
  <si>
    <t>Y2B23K</t>
  </si>
  <si>
    <t>39P,LFE</t>
  </si>
  <si>
    <t>2D76Z5KJ</t>
  </si>
  <si>
    <t>Product_9Z5AC</t>
  </si>
  <si>
    <t>7x10x7 cm</t>
  </si>
  <si>
    <t>DCQNMW</t>
  </si>
  <si>
    <t>8DN,I79</t>
  </si>
  <si>
    <t>EPQAVH5C</t>
  </si>
  <si>
    <t>Product_0YY2X</t>
  </si>
  <si>
    <t>UZ5FW7</t>
  </si>
  <si>
    <t>TE2,VZ8</t>
  </si>
  <si>
    <t>4KYINXH5</t>
  </si>
  <si>
    <t>Product_92GW2</t>
  </si>
  <si>
    <t>GD3GIO</t>
  </si>
  <si>
    <t>42B,6HK</t>
  </si>
  <si>
    <t>GOK7RKU0</t>
  </si>
  <si>
    <t>Product_PVJPU</t>
  </si>
  <si>
    <t>9x13x12 cm</t>
  </si>
  <si>
    <t>RFAO1A</t>
  </si>
  <si>
    <t>06C,O54</t>
  </si>
  <si>
    <t>ANUPXTT6</t>
  </si>
  <si>
    <t>Product_AJCZ6</t>
  </si>
  <si>
    <t>12x20x16 cm</t>
  </si>
  <si>
    <t>X14A9N</t>
  </si>
  <si>
    <t>LJW,8OA</t>
  </si>
  <si>
    <t>YVO6AMUU</t>
  </si>
  <si>
    <t>Product_Q6XYP</t>
  </si>
  <si>
    <t>1BEW8V</t>
  </si>
  <si>
    <t>L31,MJ6</t>
  </si>
  <si>
    <t>98GXWL9D</t>
  </si>
  <si>
    <t>Product_7FXR4</t>
  </si>
  <si>
    <t>A6IUAG</t>
  </si>
  <si>
    <t>677,WL6</t>
  </si>
  <si>
    <t>A160YOWF</t>
  </si>
  <si>
    <t>Product_BSFXB</t>
  </si>
  <si>
    <t>6x19x6 cm</t>
  </si>
  <si>
    <t>Z56E4L</t>
  </si>
  <si>
    <t>0SE,B97</t>
  </si>
  <si>
    <t>UTJOO0A1</t>
  </si>
  <si>
    <t>Product_2GSAB</t>
  </si>
  <si>
    <t>10x10x13 cm</t>
  </si>
  <si>
    <t>LH6NP6</t>
  </si>
  <si>
    <t>0LE,TBX</t>
  </si>
  <si>
    <t>ITUWVPUY</t>
  </si>
  <si>
    <t>Product_X0XTN</t>
  </si>
  <si>
    <t>6x19x13 cm</t>
  </si>
  <si>
    <t>F1NFA6</t>
  </si>
  <si>
    <t>BAP,89L</t>
  </si>
  <si>
    <t>1MJ9LNOL</t>
  </si>
  <si>
    <t>Product_79X8J</t>
  </si>
  <si>
    <t>GKBA9Z</t>
  </si>
  <si>
    <t>6TH,EP7</t>
  </si>
  <si>
    <t>VCG4IVII</t>
  </si>
  <si>
    <t>Product_ML7U3</t>
  </si>
  <si>
    <t>FRSY9S</t>
  </si>
  <si>
    <t>ZDD,2XZ</t>
  </si>
  <si>
    <t>22NBN1S4</t>
  </si>
  <si>
    <t>Product_PUN52</t>
  </si>
  <si>
    <t>17x14x6 cm</t>
  </si>
  <si>
    <t>DO4CM8</t>
  </si>
  <si>
    <t>WKD,0RE</t>
  </si>
  <si>
    <t>FDIELUDK</t>
  </si>
  <si>
    <t>Product_1YUOE</t>
  </si>
  <si>
    <t>15x16x9 cm</t>
  </si>
  <si>
    <t>7Z1G3F</t>
  </si>
  <si>
    <t>9P7,27Q</t>
  </si>
  <si>
    <t>4GZ0MLNY</t>
  </si>
  <si>
    <t>Product_086DT</t>
  </si>
  <si>
    <t>14x14x8 cm</t>
  </si>
  <si>
    <t>JK870C</t>
  </si>
  <si>
    <t>461,BN1</t>
  </si>
  <si>
    <t>5424X1NV</t>
  </si>
  <si>
    <t>Product_VM8Q9</t>
  </si>
  <si>
    <t>N8LLG6</t>
  </si>
  <si>
    <t>6O4,OF3</t>
  </si>
  <si>
    <t>NUAZLGWB</t>
  </si>
  <si>
    <t>Product_WJ7UO</t>
  </si>
  <si>
    <t>GYWC93</t>
  </si>
  <si>
    <t>1JR,93E</t>
  </si>
  <si>
    <t>RQMOTYHV</t>
  </si>
  <si>
    <t>Product_45FMT</t>
  </si>
  <si>
    <t>CNG3Z1</t>
  </si>
  <si>
    <t>CNP,Y7T</t>
  </si>
  <si>
    <t>0IWJ1OV5</t>
  </si>
  <si>
    <t>Product_8VSVR</t>
  </si>
  <si>
    <t>TPP3C5</t>
  </si>
  <si>
    <t>0CW,1C0</t>
  </si>
  <si>
    <t>DKXWM6NZ</t>
  </si>
  <si>
    <t>Product_X7NRO</t>
  </si>
  <si>
    <t>6EME0A</t>
  </si>
  <si>
    <t>LDW,9QX</t>
  </si>
  <si>
    <t>8JLKFTO5</t>
  </si>
  <si>
    <t>Product_HLT5F</t>
  </si>
  <si>
    <t>10x19x10 cm</t>
  </si>
  <si>
    <t>Z0Z1GN</t>
  </si>
  <si>
    <t>Z0N,EJ1</t>
  </si>
  <si>
    <t>J9458700</t>
  </si>
  <si>
    <t>Product_CIYED</t>
  </si>
  <si>
    <t>5x6x15 cm</t>
  </si>
  <si>
    <t>UPUX4T</t>
  </si>
  <si>
    <t>C5Y,6K1</t>
  </si>
  <si>
    <t>XWTLLVAT</t>
  </si>
  <si>
    <t>Product_C6FG2</t>
  </si>
  <si>
    <t>18x15x18 cm</t>
  </si>
  <si>
    <t>8YTK04</t>
  </si>
  <si>
    <t>J2A,0SW</t>
  </si>
  <si>
    <t>DRU41D01</t>
  </si>
  <si>
    <t>Product_Y3448</t>
  </si>
  <si>
    <t>5x17x14 cm</t>
  </si>
  <si>
    <t>LVHW2F</t>
  </si>
  <si>
    <t>9E3,MDL</t>
  </si>
  <si>
    <t>CDSVEQQV</t>
  </si>
  <si>
    <t>Product_W61LH</t>
  </si>
  <si>
    <t>GI2U5C</t>
  </si>
  <si>
    <t>ACD,FEA</t>
  </si>
  <si>
    <t>881YLXM7</t>
  </si>
  <si>
    <t>Product_Z4S97</t>
  </si>
  <si>
    <t>U97TRV</t>
  </si>
  <si>
    <t>KX7,S4W</t>
  </si>
  <si>
    <t>1H9N63UN</t>
  </si>
  <si>
    <t>Product_OKN0F</t>
  </si>
  <si>
    <t>13x16x11 cm</t>
  </si>
  <si>
    <t>NN1KM9</t>
  </si>
  <si>
    <t>LO3,I0S</t>
  </si>
  <si>
    <t>PBNWA6V0</t>
  </si>
  <si>
    <t>Product_1QFGB</t>
  </si>
  <si>
    <t>UJFJMG</t>
  </si>
  <si>
    <t>E2T,HTV</t>
  </si>
  <si>
    <t>X6UA7DNO</t>
  </si>
  <si>
    <t>Product_2VAXR</t>
  </si>
  <si>
    <t>VLHGQ7</t>
  </si>
  <si>
    <t>NXG,KCR</t>
  </si>
  <si>
    <t>DG9ET1VB</t>
  </si>
  <si>
    <t>Product_E57H6</t>
  </si>
  <si>
    <t>9x19x19 cm</t>
  </si>
  <si>
    <t>5OAIGN</t>
  </si>
  <si>
    <t>SO8,A1Q</t>
  </si>
  <si>
    <t>0CRL5V5S</t>
  </si>
  <si>
    <t>Product_6NGNW</t>
  </si>
  <si>
    <t>3NNDUY</t>
  </si>
  <si>
    <t>NO0,105</t>
  </si>
  <si>
    <t>1X34FEHV</t>
  </si>
  <si>
    <t>Product_88CMR</t>
  </si>
  <si>
    <t>17x20x5 cm</t>
  </si>
  <si>
    <t>H9FL1Q</t>
  </si>
  <si>
    <t>FCU,1XJ</t>
  </si>
  <si>
    <t>AOFQOPGS</t>
  </si>
  <si>
    <t>Product_EGKNZ</t>
  </si>
  <si>
    <t>9DZ70Q</t>
  </si>
  <si>
    <t>AZR,M4H</t>
  </si>
  <si>
    <t>9A5N3QM7</t>
  </si>
  <si>
    <t>Product_6OTKH</t>
  </si>
  <si>
    <t>LMNEYE</t>
  </si>
  <si>
    <t>3PA,PLQ</t>
  </si>
  <si>
    <t>73W75V65</t>
  </si>
  <si>
    <t>Product_G3ODA</t>
  </si>
  <si>
    <t>TLBRNR</t>
  </si>
  <si>
    <t>86O,5S0</t>
  </si>
  <si>
    <t>QPQOZFAK</t>
  </si>
  <si>
    <t>Product_3U3ES</t>
  </si>
  <si>
    <t>4ULS3H</t>
  </si>
  <si>
    <t>TAN,L85</t>
  </si>
  <si>
    <t>EDKFLFLP</t>
  </si>
  <si>
    <t>Product_R6I4R</t>
  </si>
  <si>
    <t>GQ8D3O</t>
  </si>
  <si>
    <t>W9N,JOU</t>
  </si>
  <si>
    <t>Q0Q0Q1UE</t>
  </si>
  <si>
    <t>Product_3WJXP</t>
  </si>
  <si>
    <t>7x17x17 cm</t>
  </si>
  <si>
    <t>2NVSBY</t>
  </si>
  <si>
    <t>4LC,0V4</t>
  </si>
  <si>
    <t>YGCWI1UI</t>
  </si>
  <si>
    <t>Product_WVFX4</t>
  </si>
  <si>
    <t>7x8x5 cm</t>
  </si>
  <si>
    <t>PDP5J8</t>
  </si>
  <si>
    <t>IN8,GW0</t>
  </si>
  <si>
    <t>W25RTD92</t>
  </si>
  <si>
    <t>Product_MWQWC</t>
  </si>
  <si>
    <t>4MW0XM</t>
  </si>
  <si>
    <t>MZ0,P8O</t>
  </si>
  <si>
    <t>415UTEMX</t>
  </si>
  <si>
    <t>Product_7SCS4</t>
  </si>
  <si>
    <t>6x15x10 cm</t>
  </si>
  <si>
    <t>FKVZ46</t>
  </si>
  <si>
    <t>4L1,9IP</t>
  </si>
  <si>
    <t>LA1GGQHV</t>
  </si>
  <si>
    <t>Product_CQYSU</t>
  </si>
  <si>
    <t>FY32NI</t>
  </si>
  <si>
    <t>C29,Y9Z</t>
  </si>
  <si>
    <t>6B8V12WJ</t>
  </si>
  <si>
    <t>Product_GG9XD</t>
  </si>
  <si>
    <t>QQSUP0</t>
  </si>
  <si>
    <t>KAF,R38</t>
  </si>
  <si>
    <t>QH8MFDCJ</t>
  </si>
  <si>
    <t>Product_EB3QD</t>
  </si>
  <si>
    <t>19x10x7 cm</t>
  </si>
  <si>
    <t>5OO1AO</t>
  </si>
  <si>
    <t>5M6,4CE</t>
  </si>
  <si>
    <t>XJMOTZDO</t>
  </si>
  <si>
    <t>Product_LJ9Y1</t>
  </si>
  <si>
    <t>WMAG1K</t>
  </si>
  <si>
    <t>REC,8C7</t>
  </si>
  <si>
    <t>ZVFMXRMA</t>
  </si>
  <si>
    <t>Product_RA89P</t>
  </si>
  <si>
    <t>C9OS2G</t>
  </si>
  <si>
    <t>DQI,GFV</t>
  </si>
  <si>
    <t>TQLEJPZC</t>
  </si>
  <si>
    <t>Product_UO59N</t>
  </si>
  <si>
    <t>UXE65J</t>
  </si>
  <si>
    <t>WYN,SE3</t>
  </si>
  <si>
    <t>1UQFVPBP</t>
  </si>
  <si>
    <t>Product_RGSG6</t>
  </si>
  <si>
    <t>10x14x18 cm</t>
  </si>
  <si>
    <t>FJC6SD</t>
  </si>
  <si>
    <t>V8J,LON</t>
  </si>
  <si>
    <t>67KJ80BB</t>
  </si>
  <si>
    <t>Product_6MA9Q</t>
  </si>
  <si>
    <t>GAP6RV</t>
  </si>
  <si>
    <t>OLA,XN7</t>
  </si>
  <si>
    <t>6KL1AT4G</t>
  </si>
  <si>
    <t>Product_LTDL2</t>
  </si>
  <si>
    <t>F04ZP1</t>
  </si>
  <si>
    <t>HHU,4SZ</t>
  </si>
  <si>
    <t>71AO4WA0</t>
  </si>
  <si>
    <t>Product_O5IQN</t>
  </si>
  <si>
    <t>B7Y2Y1</t>
  </si>
  <si>
    <t>H83,TWE</t>
  </si>
  <si>
    <t>QCMJVPCB</t>
  </si>
  <si>
    <t>Product_JZ3NG</t>
  </si>
  <si>
    <t>11x15x6 cm</t>
  </si>
  <si>
    <t>J0EKQ0</t>
  </si>
  <si>
    <t>NLQ,AOO</t>
  </si>
  <si>
    <t>5MPYHTA1</t>
  </si>
  <si>
    <t>Product_NKPCA</t>
  </si>
  <si>
    <t>17x9x7 cm</t>
  </si>
  <si>
    <t>122CW1</t>
  </si>
  <si>
    <t>E6K,QGQ</t>
  </si>
  <si>
    <t>YYIW802Z</t>
  </si>
  <si>
    <t>Product_340B9</t>
  </si>
  <si>
    <t>CI9H83</t>
  </si>
  <si>
    <t>JD9,2OI</t>
  </si>
  <si>
    <t>9SXLQSIN</t>
  </si>
  <si>
    <t>Product_GCXTV</t>
  </si>
  <si>
    <t>WWUXFJ</t>
  </si>
  <si>
    <t>U17,99Q</t>
  </si>
  <si>
    <t>9MUS6KEU</t>
  </si>
  <si>
    <t>Product_WWL86</t>
  </si>
  <si>
    <t>34AP1J</t>
  </si>
  <si>
    <t>6W5,X7R</t>
  </si>
  <si>
    <t>HM6V5AGB</t>
  </si>
  <si>
    <t>Product_5M9SV</t>
  </si>
  <si>
    <t>11x17x20 cm</t>
  </si>
  <si>
    <t>VIN8SE</t>
  </si>
  <si>
    <t>OCA,CYN</t>
  </si>
  <si>
    <t>O2FVDP2F</t>
  </si>
  <si>
    <t>Product_H0SU0</t>
  </si>
  <si>
    <t>KTRO9Q</t>
  </si>
  <si>
    <t>3IF,QYH</t>
  </si>
  <si>
    <t>VAHFK3MV</t>
  </si>
  <si>
    <t>Product_8TL2G</t>
  </si>
  <si>
    <t>VL598S</t>
  </si>
  <si>
    <t>Z5Y,RWR</t>
  </si>
  <si>
    <t>Y8M31FN3</t>
  </si>
  <si>
    <t>Product_93JNW</t>
  </si>
  <si>
    <t>6x14x20 cm</t>
  </si>
  <si>
    <t>LTSML9</t>
  </si>
  <si>
    <t>LBY,N44</t>
  </si>
  <si>
    <t>7YAIPV0R</t>
  </si>
  <si>
    <t>Product_6OIOV</t>
  </si>
  <si>
    <t>14x16x16 cm</t>
  </si>
  <si>
    <t>HOD0Q1</t>
  </si>
  <si>
    <t>RBV,24V</t>
  </si>
  <si>
    <t>KVC41O5H</t>
  </si>
  <si>
    <t>Product_7FQP9</t>
  </si>
  <si>
    <t>8F3V0H</t>
  </si>
  <si>
    <t>A38,JFI</t>
  </si>
  <si>
    <t>PO6OFAXP</t>
  </si>
  <si>
    <t>Product_MVMOU</t>
  </si>
  <si>
    <t>U6T0GG</t>
  </si>
  <si>
    <t>36N,9F8</t>
  </si>
  <si>
    <t>O41WKZKT</t>
  </si>
  <si>
    <t>Product_DYK9R</t>
  </si>
  <si>
    <t>38NV31</t>
  </si>
  <si>
    <t>ZSD,P5L</t>
  </si>
  <si>
    <t>3GEJ86KU</t>
  </si>
  <si>
    <t>Product_UIHAJ</t>
  </si>
  <si>
    <t>NW52RQ</t>
  </si>
  <si>
    <t>7W1,DRS</t>
  </si>
  <si>
    <t>J9E1SWQV</t>
  </si>
  <si>
    <t>Product_4TYHI</t>
  </si>
  <si>
    <t>ZGF2P1</t>
  </si>
  <si>
    <t>5KM,1RD</t>
  </si>
  <si>
    <t>WAX6VCQ6</t>
  </si>
  <si>
    <t>Product_UJO4G</t>
  </si>
  <si>
    <t>D726E1</t>
  </si>
  <si>
    <t>B1N,D7U</t>
  </si>
  <si>
    <t>OZ2NEJMF</t>
  </si>
  <si>
    <t>Product_EHE2O</t>
  </si>
  <si>
    <t>16x8x5 cm</t>
  </si>
  <si>
    <t>RAJ35U</t>
  </si>
  <si>
    <t>22K,87L</t>
  </si>
  <si>
    <t>X7Q4I33X</t>
  </si>
  <si>
    <t>Product_2MWQI</t>
  </si>
  <si>
    <t>6x9x17 cm</t>
  </si>
  <si>
    <t>BR4EUH</t>
  </si>
  <si>
    <t>CRS,SPP</t>
  </si>
  <si>
    <t>KIFOQ193</t>
  </si>
  <si>
    <t>Product_714GK</t>
  </si>
  <si>
    <t>OC9MEE</t>
  </si>
  <si>
    <t>KEY,89X</t>
  </si>
  <si>
    <t>EJBE6FHW</t>
  </si>
  <si>
    <t>Product_BBK5N</t>
  </si>
  <si>
    <t>XSMM5X</t>
  </si>
  <si>
    <t>3VO,FB2</t>
  </si>
  <si>
    <t>MQ7BA4ZH</t>
  </si>
  <si>
    <t>Product_40ZJS</t>
  </si>
  <si>
    <t>X58FK6</t>
  </si>
  <si>
    <t>CCA,3EF</t>
  </si>
  <si>
    <t>E8YS9QUO</t>
  </si>
  <si>
    <t>Product_CCNZV</t>
  </si>
  <si>
    <t>KNQVQK</t>
  </si>
  <si>
    <t>A3C,57K</t>
  </si>
  <si>
    <t>GJNSI895</t>
  </si>
  <si>
    <t>Product_82BJ7</t>
  </si>
  <si>
    <t>11x5x19 cm</t>
  </si>
  <si>
    <t>VOUFXN</t>
  </si>
  <si>
    <t>Q5J,LU5</t>
  </si>
  <si>
    <t>DTZJVYFN</t>
  </si>
  <si>
    <t>Product_NQCSF</t>
  </si>
  <si>
    <t>15x11x9 cm</t>
  </si>
  <si>
    <t>C2TPDT</t>
  </si>
  <si>
    <t>54B,95V</t>
  </si>
  <si>
    <t>1KESCBXM</t>
  </si>
  <si>
    <t>Product_4RHP3</t>
  </si>
  <si>
    <t>18x20x11 cm</t>
  </si>
  <si>
    <t>F1R5P8</t>
  </si>
  <si>
    <t>G40,IZC</t>
  </si>
  <si>
    <t>60THGM7Z</t>
  </si>
  <si>
    <t>Product_M36CT</t>
  </si>
  <si>
    <t>34QPV4</t>
  </si>
  <si>
    <t>N0W,W91</t>
  </si>
  <si>
    <t>7C9N81YI</t>
  </si>
  <si>
    <t>Product_QYV99</t>
  </si>
  <si>
    <t>JVCL9V</t>
  </si>
  <si>
    <t>LN3,JH2</t>
  </si>
  <si>
    <t>LSTEXZ0H</t>
  </si>
  <si>
    <t>Product_Z6RH1</t>
  </si>
  <si>
    <t>T0LCR3</t>
  </si>
  <si>
    <t>HFG,XEO</t>
  </si>
  <si>
    <t>W8TMIR4X</t>
  </si>
  <si>
    <t>Product_BONBC</t>
  </si>
  <si>
    <t>HIHS3V</t>
  </si>
  <si>
    <t>83H,HMT</t>
  </si>
  <si>
    <t>IFLGECM5</t>
  </si>
  <si>
    <t>Product_IQ77R</t>
  </si>
  <si>
    <t>4N4I57</t>
  </si>
  <si>
    <t>FLV,MWF</t>
  </si>
  <si>
    <t>O9MEV6RZ</t>
  </si>
  <si>
    <t>Product_073JH</t>
  </si>
  <si>
    <t>11x20x15 cm</t>
  </si>
  <si>
    <t>VPEY6K</t>
  </si>
  <si>
    <t>F80,1LG</t>
  </si>
  <si>
    <t>V1YLERAZ</t>
  </si>
  <si>
    <t>Product_M13IK</t>
  </si>
  <si>
    <t>7R8F3J</t>
  </si>
  <si>
    <t>P9Z,VID</t>
  </si>
  <si>
    <t>DT1BBBLG</t>
  </si>
  <si>
    <t>Product_YAHAY</t>
  </si>
  <si>
    <t>14x19x13 cm</t>
  </si>
  <si>
    <t>1B863Z</t>
  </si>
  <si>
    <t>GR7,4LF</t>
  </si>
  <si>
    <t>PAB75SAA</t>
  </si>
  <si>
    <t>Product_SH53D</t>
  </si>
  <si>
    <t>RYBIPN</t>
  </si>
  <si>
    <t>77Z,8N6</t>
  </si>
  <si>
    <t>E6B5XPR5</t>
  </si>
  <si>
    <t>Product_S0E3P</t>
  </si>
  <si>
    <t>E1G08H</t>
  </si>
  <si>
    <t>VAY,21A</t>
  </si>
  <si>
    <t>J8G09HWQ</t>
  </si>
  <si>
    <t>Product_O8NDX</t>
  </si>
  <si>
    <t>3VSCIJ</t>
  </si>
  <si>
    <t>E9M,JV1</t>
  </si>
  <si>
    <t>8O0I2WWU</t>
  </si>
  <si>
    <t>Product_VJ9F0</t>
  </si>
  <si>
    <t>17x20x10 cm</t>
  </si>
  <si>
    <t>DCLBL9</t>
  </si>
  <si>
    <t>AM5,B6M</t>
  </si>
  <si>
    <t>AT89NZWK</t>
  </si>
  <si>
    <t>Product_ED4L6</t>
  </si>
  <si>
    <t>NDM87F</t>
  </si>
  <si>
    <t>XBI,UAQ</t>
  </si>
  <si>
    <t>260PXGOZ</t>
  </si>
  <si>
    <t>Product_XNCNG</t>
  </si>
  <si>
    <t>14x9x5 cm</t>
  </si>
  <si>
    <t>CC8JXA</t>
  </si>
  <si>
    <t>OHY,NJW</t>
  </si>
  <si>
    <t>MU7WN6SF</t>
  </si>
  <si>
    <t>Product_C68KT</t>
  </si>
  <si>
    <t>0QRAY4</t>
  </si>
  <si>
    <t>IHH,3XZ</t>
  </si>
  <si>
    <t>WAC4MGCU</t>
  </si>
  <si>
    <t>Product_ASDMU</t>
  </si>
  <si>
    <t>UODL63</t>
  </si>
  <si>
    <t>AQY,XNH</t>
  </si>
  <si>
    <t>27CLUPQU</t>
  </si>
  <si>
    <t>Product_8FJOQ</t>
  </si>
  <si>
    <t>9x7x15 cm</t>
  </si>
  <si>
    <t>F07Z2T</t>
  </si>
  <si>
    <t>29E,620</t>
  </si>
  <si>
    <t>OL9N5VE0</t>
  </si>
  <si>
    <t>Product_E6JAO</t>
  </si>
  <si>
    <t>15x6x9 cm</t>
  </si>
  <si>
    <t>8UCNSB</t>
  </si>
  <si>
    <t>BXP,92A</t>
  </si>
  <si>
    <t>2DN3OOZ9</t>
  </si>
  <si>
    <t>Product_5YZCW</t>
  </si>
  <si>
    <t>PLDSKS</t>
  </si>
  <si>
    <t>FDH,PUD</t>
  </si>
  <si>
    <t>91KKMN4X</t>
  </si>
  <si>
    <t>Product_34A32</t>
  </si>
  <si>
    <t>14x14x19 cm</t>
  </si>
  <si>
    <t>EC9XIL</t>
  </si>
  <si>
    <t>2AA,59B</t>
  </si>
  <si>
    <t>2BAASUI3</t>
  </si>
  <si>
    <t>Product_AQ749</t>
  </si>
  <si>
    <t>9x20x13 cm</t>
  </si>
  <si>
    <t>YC2JE0</t>
  </si>
  <si>
    <t>N86,EJK</t>
  </si>
  <si>
    <t>Q4ASTGBJ</t>
  </si>
  <si>
    <t>Product_EO3VG</t>
  </si>
  <si>
    <t>NKVJBX</t>
  </si>
  <si>
    <t>2P5,JYX</t>
  </si>
  <si>
    <t>BAPCX9Y5</t>
  </si>
  <si>
    <t>Product_AZWEU</t>
  </si>
  <si>
    <t>5PM94P</t>
  </si>
  <si>
    <t>34K,WEC</t>
  </si>
  <si>
    <t>KXX1F9DH</t>
  </si>
  <si>
    <t>Product_LVFXB</t>
  </si>
  <si>
    <t>11x18x12 cm</t>
  </si>
  <si>
    <t>W7G0FR</t>
  </si>
  <si>
    <t>M1Q,XIN</t>
  </si>
  <si>
    <t>9PYWSZ0C</t>
  </si>
  <si>
    <t>Product_FUBDL</t>
  </si>
  <si>
    <t>6x13x16 cm</t>
  </si>
  <si>
    <t>67Q5FI</t>
  </si>
  <si>
    <t>1NF,0XK</t>
  </si>
  <si>
    <t>3PBTHJ4Y</t>
  </si>
  <si>
    <t>Product_LI2JG</t>
  </si>
  <si>
    <t>040FZF</t>
  </si>
  <si>
    <t>DMY,YT8</t>
  </si>
  <si>
    <t>8BAODJR2</t>
  </si>
  <si>
    <t>Product_4KA4F</t>
  </si>
  <si>
    <t>FC8SPY</t>
  </si>
  <si>
    <t>407,GDU</t>
  </si>
  <si>
    <t>V3OFNIAM</t>
  </si>
  <si>
    <t>Product_R58J2</t>
  </si>
  <si>
    <t>0QVEHG</t>
  </si>
  <si>
    <t>BR1,051</t>
  </si>
  <si>
    <t>9B3MGMRM</t>
  </si>
  <si>
    <t>Product_LQYUY</t>
  </si>
  <si>
    <t>83C01B</t>
  </si>
  <si>
    <t>NSX,RFB</t>
  </si>
  <si>
    <t>BFU1J3QC</t>
  </si>
  <si>
    <t>Product_U5ALH</t>
  </si>
  <si>
    <t>7x10x16 cm</t>
  </si>
  <si>
    <t>WEWHH0</t>
  </si>
  <si>
    <t>631,6NF</t>
  </si>
  <si>
    <t>8E0VJ9BZ</t>
  </si>
  <si>
    <t>Product_AUKTT</t>
  </si>
  <si>
    <t>8x13x16 cm</t>
  </si>
  <si>
    <t>6KVUTM</t>
  </si>
  <si>
    <t>2DP,WXZ</t>
  </si>
  <si>
    <t>4CM0WHY5</t>
  </si>
  <si>
    <t>Product_5EYIK</t>
  </si>
  <si>
    <t>AWH305</t>
  </si>
  <si>
    <t>L2V,7YD</t>
  </si>
  <si>
    <t>N6XD9I42</t>
  </si>
  <si>
    <t>Product_OMLH3</t>
  </si>
  <si>
    <t>19x19x20 cm</t>
  </si>
  <si>
    <t>0AWR1Z</t>
  </si>
  <si>
    <t>P1R,L9K</t>
  </si>
  <si>
    <t>18KWA0PO</t>
  </si>
  <si>
    <t>Product_E63RG</t>
  </si>
  <si>
    <t>JVTXYS</t>
  </si>
  <si>
    <t>8FE,AXL</t>
  </si>
  <si>
    <t>OXK49066</t>
  </si>
  <si>
    <t>Product_KZBM4</t>
  </si>
  <si>
    <t>6ONHCZ</t>
  </si>
  <si>
    <t>EYL,U72</t>
  </si>
  <si>
    <t>EJRB13WJ</t>
  </si>
  <si>
    <t>Product_UA4AC</t>
  </si>
  <si>
    <t>19x19x10 cm</t>
  </si>
  <si>
    <t>NXERC5</t>
  </si>
  <si>
    <t>KAZ,LCD</t>
  </si>
  <si>
    <t>0RYKEIND</t>
  </si>
  <si>
    <t>Product_OV05Z</t>
  </si>
  <si>
    <t>7x7x5 cm</t>
  </si>
  <si>
    <t>DM68E3</t>
  </si>
  <si>
    <t>SD1,LUU</t>
  </si>
  <si>
    <t>9NSDSNC0</t>
  </si>
  <si>
    <t>Product_67H5R</t>
  </si>
  <si>
    <t>VDRKCU</t>
  </si>
  <si>
    <t>CU1,SFX</t>
  </si>
  <si>
    <t>RA3AXTA4</t>
  </si>
  <si>
    <t>Product_WYUFR</t>
  </si>
  <si>
    <t>TUH13A</t>
  </si>
  <si>
    <t>4RH,SPD</t>
  </si>
  <si>
    <t>O6SCNDY1</t>
  </si>
  <si>
    <t>Product_OAUGG</t>
  </si>
  <si>
    <t>5x19x8 cm</t>
  </si>
  <si>
    <t>M0VZ9Q</t>
  </si>
  <si>
    <t>MFN,V26</t>
  </si>
  <si>
    <t>FC0X8RON</t>
  </si>
  <si>
    <t>Product_6UXW6</t>
  </si>
  <si>
    <t>3HVY14</t>
  </si>
  <si>
    <t>E79,39G</t>
  </si>
  <si>
    <t>UH8VXEGR</t>
  </si>
  <si>
    <t>Product_M3WIG</t>
  </si>
  <si>
    <t>02CJB0</t>
  </si>
  <si>
    <t>3QX,SU4</t>
  </si>
  <si>
    <t>2R6VA9KP</t>
  </si>
  <si>
    <t>Product_GRW6O</t>
  </si>
  <si>
    <t>1J0HWI</t>
  </si>
  <si>
    <t>3R2,KJQ</t>
  </si>
  <si>
    <t>T4PECL5O</t>
  </si>
  <si>
    <t>Product_YIVXH</t>
  </si>
  <si>
    <t>1RDIVO</t>
  </si>
  <si>
    <t>PUL,UWG</t>
  </si>
  <si>
    <t>E8W19NKM</t>
  </si>
  <si>
    <t>Product_PIJ6X</t>
  </si>
  <si>
    <t>FMW1TB</t>
  </si>
  <si>
    <t>9ZX,C7R</t>
  </si>
  <si>
    <t>ITE5HS86</t>
  </si>
  <si>
    <t>Product_UJMYL</t>
  </si>
  <si>
    <t>10x14x12 cm</t>
  </si>
  <si>
    <t>23FEMC</t>
  </si>
  <si>
    <t>H6X,VNU</t>
  </si>
  <si>
    <t>IZW3NZRY</t>
  </si>
  <si>
    <t>Product_XRM2K</t>
  </si>
  <si>
    <t>20x13x17 cm</t>
  </si>
  <si>
    <t>XP5FX6</t>
  </si>
  <si>
    <t>CPZ,6Z0</t>
  </si>
  <si>
    <t>YCKS7AON</t>
  </si>
  <si>
    <t>Product_PJZKW</t>
  </si>
  <si>
    <t>QZI1VT</t>
  </si>
  <si>
    <t>D3M,2MA</t>
  </si>
  <si>
    <t>CI54RNUT</t>
  </si>
  <si>
    <t>Product_SEHQS</t>
  </si>
  <si>
    <t>20x19x10 cm</t>
  </si>
  <si>
    <t>JS17TA</t>
  </si>
  <si>
    <t>IUY,VIR</t>
  </si>
  <si>
    <t>5Q5T70CB</t>
  </si>
  <si>
    <t>Product_JO1GH</t>
  </si>
  <si>
    <t>13x9x17 cm</t>
  </si>
  <si>
    <t>6FHXNA</t>
  </si>
  <si>
    <t>LBI,I5M</t>
  </si>
  <si>
    <t>TPQD2B26</t>
  </si>
  <si>
    <t>Product_NRHLK</t>
  </si>
  <si>
    <t>10x20x8 cm</t>
  </si>
  <si>
    <t>V8UX6D</t>
  </si>
  <si>
    <t>9UD,S6U</t>
  </si>
  <si>
    <t>QGN4030T</t>
  </si>
  <si>
    <t>Product_QWAUI</t>
  </si>
  <si>
    <t>J88OX7</t>
  </si>
  <si>
    <t>Q2R,PWK</t>
  </si>
  <si>
    <t>0HZ1FN7U</t>
  </si>
  <si>
    <t>Product_09ZJG</t>
  </si>
  <si>
    <t>A7A46S</t>
  </si>
  <si>
    <t>Z8V,V6M</t>
  </si>
  <si>
    <t>Y541X38Z</t>
  </si>
  <si>
    <t>Product_HLHT7</t>
  </si>
  <si>
    <t>MN8KYA</t>
  </si>
  <si>
    <t>HS5,BV9</t>
  </si>
  <si>
    <t>2HQFSS3I</t>
  </si>
  <si>
    <t>Product_W54HT</t>
  </si>
  <si>
    <t>12x15x9 cm</t>
  </si>
  <si>
    <t>1VEEKG</t>
  </si>
  <si>
    <t>6N1,KTQ</t>
  </si>
  <si>
    <t>EDBM7U57</t>
  </si>
  <si>
    <t>Product_Q5VT1</t>
  </si>
  <si>
    <t>2V0DWI</t>
  </si>
  <si>
    <t>AF9,UL3</t>
  </si>
  <si>
    <t>IYUS7YWU</t>
  </si>
  <si>
    <t>Product_QUZM6</t>
  </si>
  <si>
    <t>I9PYXP</t>
  </si>
  <si>
    <t>ZF8,9Q0</t>
  </si>
  <si>
    <t>LHTFXQ06</t>
  </si>
  <si>
    <t>Product_NFDKL</t>
  </si>
  <si>
    <t>MENYZN</t>
  </si>
  <si>
    <t>VGX,JXK</t>
  </si>
  <si>
    <t>GX4ES6J4</t>
  </si>
  <si>
    <t>Product_6PMB6</t>
  </si>
  <si>
    <t>Y5ULXX</t>
  </si>
  <si>
    <t>F6S,4R3</t>
  </si>
  <si>
    <t>I44LEK5P</t>
  </si>
  <si>
    <t>Product_X1GI7</t>
  </si>
  <si>
    <t>19x16x6 cm</t>
  </si>
  <si>
    <t>PK24VP</t>
  </si>
  <si>
    <t>ZV1,8Q3</t>
  </si>
  <si>
    <t>SB0PLQE6</t>
  </si>
  <si>
    <t>Product_62VOX</t>
  </si>
  <si>
    <t>16x5x11 cm</t>
  </si>
  <si>
    <t>DHB2AA</t>
  </si>
  <si>
    <t>UU1,D5U</t>
  </si>
  <si>
    <t>QH5D7AYO</t>
  </si>
  <si>
    <t>Product_LG769</t>
  </si>
  <si>
    <t>KSRJED</t>
  </si>
  <si>
    <t>8SP,M3K</t>
  </si>
  <si>
    <t>FNLZ11IN</t>
  </si>
  <si>
    <t>Product_JYP8Q</t>
  </si>
  <si>
    <t>AOYR2T</t>
  </si>
  <si>
    <t>ILW,3XY</t>
  </si>
  <si>
    <t>BH6Z6VW6</t>
  </si>
  <si>
    <t>Product_0R9ZH</t>
  </si>
  <si>
    <t>17x15x7 cm</t>
  </si>
  <si>
    <t>4TDXPW</t>
  </si>
  <si>
    <t>MSR,H0P</t>
  </si>
  <si>
    <t>NQEHX0YE</t>
  </si>
  <si>
    <t>Product_B0RWM</t>
  </si>
  <si>
    <t>0OD9IY</t>
  </si>
  <si>
    <t>OYO,OQ2</t>
  </si>
  <si>
    <t>44BSA189</t>
  </si>
  <si>
    <t>Product_KA5Y8</t>
  </si>
  <si>
    <t>D1XF4M</t>
  </si>
  <si>
    <t>4UH,TYR</t>
  </si>
  <si>
    <t>7JDMH71O</t>
  </si>
  <si>
    <t>Product_Q77E9</t>
  </si>
  <si>
    <t>19x16x11 cm</t>
  </si>
  <si>
    <t>K8XJ4X</t>
  </si>
  <si>
    <t>KWE,2KL</t>
  </si>
  <si>
    <t>A0PK43U8</t>
  </si>
  <si>
    <t>Product_YAPFS</t>
  </si>
  <si>
    <t>30M9Z2</t>
  </si>
  <si>
    <t>4ZQ,KVL</t>
  </si>
  <si>
    <t>3MKFGGUQ</t>
  </si>
  <si>
    <t>Product_AO86X</t>
  </si>
  <si>
    <t>F4SAQD</t>
  </si>
  <si>
    <t>D0J,3ML</t>
  </si>
  <si>
    <t>3EHY3HZ3</t>
  </si>
  <si>
    <t>Product_143MI</t>
  </si>
  <si>
    <t>94UFMH</t>
  </si>
  <si>
    <t>F9Z,2T0</t>
  </si>
  <si>
    <t>DOPNML5Q</t>
  </si>
  <si>
    <t>Product_FRYX0</t>
  </si>
  <si>
    <t>16x20x19 cm</t>
  </si>
  <si>
    <t>6TSL45</t>
  </si>
  <si>
    <t>5P9,VM9</t>
  </si>
  <si>
    <t>JG5Q6UC1</t>
  </si>
  <si>
    <t>Product_FBJ5A</t>
  </si>
  <si>
    <t>C4X47T</t>
  </si>
  <si>
    <t>9XM,169</t>
  </si>
  <si>
    <t>AH81J5D2</t>
  </si>
  <si>
    <t>Product_0P47A</t>
  </si>
  <si>
    <t>WDKECV</t>
  </si>
  <si>
    <t>CSB,29H</t>
  </si>
  <si>
    <t>NS01PXW2</t>
  </si>
  <si>
    <t>Product_W0ZL4</t>
  </si>
  <si>
    <t>O31PRF</t>
  </si>
  <si>
    <t>R27,NIU</t>
  </si>
  <si>
    <t>2BQ92IR8</t>
  </si>
  <si>
    <t>Product_72B2X</t>
  </si>
  <si>
    <t>7T9BUG</t>
  </si>
  <si>
    <t>GLM,0HD</t>
  </si>
  <si>
    <t>Z7MWXB4E</t>
  </si>
  <si>
    <t>Product_OJZDV</t>
  </si>
  <si>
    <t>DR5Z2K</t>
  </si>
  <si>
    <t>28H,LHR</t>
  </si>
  <si>
    <t>O0EJ97WN</t>
  </si>
  <si>
    <t>Product_PR1DL</t>
  </si>
  <si>
    <t>IUE1YC</t>
  </si>
  <si>
    <t>UF1,967</t>
  </si>
  <si>
    <t>VPC7CBOT</t>
  </si>
  <si>
    <t>Product_POFGY</t>
  </si>
  <si>
    <t>7J6LEM</t>
  </si>
  <si>
    <t>185,N0I</t>
  </si>
  <si>
    <t>8C3BXQHA</t>
  </si>
  <si>
    <t>Product_ZGIPD</t>
  </si>
  <si>
    <t>15x8x5 cm</t>
  </si>
  <si>
    <t>E25MRB</t>
  </si>
  <si>
    <t>AIU,M6H</t>
  </si>
  <si>
    <t>24VVCPJW</t>
  </si>
  <si>
    <t>Product_1JXF2</t>
  </si>
  <si>
    <t>17x11x16 cm</t>
  </si>
  <si>
    <t>V5N7ZK</t>
  </si>
  <si>
    <t>VQK,ENI</t>
  </si>
  <si>
    <t>QD2LZKBQ</t>
  </si>
  <si>
    <t>Product_SP0HJ</t>
  </si>
  <si>
    <t>O3A5U4</t>
  </si>
  <si>
    <t>T47,N8P</t>
  </si>
  <si>
    <t>OXJ9N5NF</t>
  </si>
  <si>
    <t>Product_6GXPB</t>
  </si>
  <si>
    <t>C6C5I4</t>
  </si>
  <si>
    <t>WCT,BUQ</t>
  </si>
  <si>
    <t>QGA9UV14</t>
  </si>
  <si>
    <t>Product_2NROD</t>
  </si>
  <si>
    <t>5x11x15 cm</t>
  </si>
  <si>
    <t>6D1PHO</t>
  </si>
  <si>
    <t>U4P,UYS</t>
  </si>
  <si>
    <t>VEYXWSUN</t>
  </si>
  <si>
    <t>Product_YN4QF</t>
  </si>
  <si>
    <t>NR7TUV</t>
  </si>
  <si>
    <t>M6L,LJ7</t>
  </si>
  <si>
    <t>RLFCFULD</t>
  </si>
  <si>
    <t>Product_014ZV</t>
  </si>
  <si>
    <t>PTNTMY</t>
  </si>
  <si>
    <t>XA4,IVE</t>
  </si>
  <si>
    <t>OFPJFQIF</t>
  </si>
  <si>
    <t>Product_3Y3B6</t>
  </si>
  <si>
    <t>7AGTW8</t>
  </si>
  <si>
    <t>NCO,QOL</t>
  </si>
  <si>
    <t>C2J4PPVE</t>
  </si>
  <si>
    <t>Product_0B2N4</t>
  </si>
  <si>
    <t>7x15x20 cm</t>
  </si>
  <si>
    <t>40HWSN</t>
  </si>
  <si>
    <t>379,JKB</t>
  </si>
  <si>
    <t>1HK75XBV</t>
  </si>
  <si>
    <t>Product_K4XSA</t>
  </si>
  <si>
    <t>9x12x12 cm</t>
  </si>
  <si>
    <t>S69BF9</t>
  </si>
  <si>
    <t>I09,S3E</t>
  </si>
  <si>
    <t>SX0BCEH1</t>
  </si>
  <si>
    <t>Product_BIZ41</t>
  </si>
  <si>
    <t>20x15x19 cm</t>
  </si>
  <si>
    <t>E868DQ</t>
  </si>
  <si>
    <t>HQY,C96</t>
  </si>
  <si>
    <t>KV1KKM3F</t>
  </si>
  <si>
    <t>Product_6H56C</t>
  </si>
  <si>
    <t>8x9x9 cm</t>
  </si>
  <si>
    <t>RZIMCA</t>
  </si>
  <si>
    <t>VR8,6L0</t>
  </si>
  <si>
    <t>U0950X5B</t>
  </si>
  <si>
    <t>Product_94NQ3</t>
  </si>
  <si>
    <t>WSP72Q</t>
  </si>
  <si>
    <t>V90,XZC</t>
  </si>
  <si>
    <t>HY0U0W7D</t>
  </si>
  <si>
    <t>Product_SA2B7</t>
  </si>
  <si>
    <t>15x15x6 cm</t>
  </si>
  <si>
    <t>EO61ST</t>
  </si>
  <si>
    <t>6KX,8M2</t>
  </si>
  <si>
    <t>YQBPWKVA</t>
  </si>
  <si>
    <t>Product_R0U30</t>
  </si>
  <si>
    <t>10x7x12 cm</t>
  </si>
  <si>
    <t>5SN6KD</t>
  </si>
  <si>
    <t>QWP,OBD</t>
  </si>
  <si>
    <t>OCBLW5FJ</t>
  </si>
  <si>
    <t>Product_FI6RB</t>
  </si>
  <si>
    <t>6x8x10 cm</t>
  </si>
  <si>
    <t>WIYW5W</t>
  </si>
  <si>
    <t>IOX,LRR</t>
  </si>
  <si>
    <t>QUMVKW6G</t>
  </si>
  <si>
    <t>Product_2AHHZ</t>
  </si>
  <si>
    <t>3M3NLE</t>
  </si>
  <si>
    <t>AIU,KVI</t>
  </si>
  <si>
    <t>W1194C4A</t>
  </si>
  <si>
    <t>Product_9JOAK</t>
  </si>
  <si>
    <t>D333JZ</t>
  </si>
  <si>
    <t>UX0,F8W</t>
  </si>
  <si>
    <t>RVR3RGBP</t>
  </si>
  <si>
    <t>Product_A4CYZ</t>
  </si>
  <si>
    <t>10x18x9 cm</t>
  </si>
  <si>
    <t>HQ6WYL</t>
  </si>
  <si>
    <t>BFI,2OJ</t>
  </si>
  <si>
    <t>P18SI5TO</t>
  </si>
  <si>
    <t>Product_PAHZF</t>
  </si>
  <si>
    <t>17x6x6 cm</t>
  </si>
  <si>
    <t>MV0OHH</t>
  </si>
  <si>
    <t>K2K,2NS</t>
  </si>
  <si>
    <t>U048JTL8</t>
  </si>
  <si>
    <t>Product_BJ56J</t>
  </si>
  <si>
    <t>8x7x18 cm</t>
  </si>
  <si>
    <t>I6QLNC</t>
  </si>
  <si>
    <t>UQX,SR5</t>
  </si>
  <si>
    <t>9RZ3BWBW</t>
  </si>
  <si>
    <t>Product_XXL56</t>
  </si>
  <si>
    <t>17x16x11 cm</t>
  </si>
  <si>
    <t>N4346S</t>
  </si>
  <si>
    <t>QP3,HQD</t>
  </si>
  <si>
    <t>40BC08YS</t>
  </si>
  <si>
    <t>Product_QN7DO</t>
  </si>
  <si>
    <t>18x16x19 cm</t>
  </si>
  <si>
    <t>LZQOZY</t>
  </si>
  <si>
    <t>2ZT,CYV</t>
  </si>
  <si>
    <t>10G4AGBY</t>
  </si>
  <si>
    <t>Product_GEL4Q</t>
  </si>
  <si>
    <t>GO42WO</t>
  </si>
  <si>
    <t>PBN,DZL</t>
  </si>
  <si>
    <t>2O0EHEI8</t>
  </si>
  <si>
    <t>Product_W6JC0</t>
  </si>
  <si>
    <t>0FM4FS</t>
  </si>
  <si>
    <t>F25,IBJ</t>
  </si>
  <si>
    <t>Y9AV7FJ7</t>
  </si>
  <si>
    <t>Product_YZBCR</t>
  </si>
  <si>
    <t>4G6WXZ</t>
  </si>
  <si>
    <t>KFL,FQE</t>
  </si>
  <si>
    <t>5Y32CJTI</t>
  </si>
  <si>
    <t>Product_83QDP</t>
  </si>
  <si>
    <t>19x16x18 cm</t>
  </si>
  <si>
    <t>AJXYJI</t>
  </si>
  <si>
    <t>ERI,MRH</t>
  </si>
  <si>
    <t>3JLRU0V5</t>
  </si>
  <si>
    <t>Product_HJH4V</t>
  </si>
  <si>
    <t>GNTB4M</t>
  </si>
  <si>
    <t>HAW,K04</t>
  </si>
  <si>
    <t>2B1TMCDO</t>
  </si>
  <si>
    <t>Product_QG5LZ</t>
  </si>
  <si>
    <t>T5IIFU</t>
  </si>
  <si>
    <t>E23,BWX</t>
  </si>
  <si>
    <t>VH61AR9O</t>
  </si>
  <si>
    <t>Product_F55BY</t>
  </si>
  <si>
    <t>13x14x8 cm</t>
  </si>
  <si>
    <t>5DWGIZ</t>
  </si>
  <si>
    <t>C8I,W1I</t>
  </si>
  <si>
    <t>7B3MGTE9</t>
  </si>
  <si>
    <t>Product_MG3BE</t>
  </si>
  <si>
    <t>14x11x11 cm</t>
  </si>
  <si>
    <t>ZWY2U3</t>
  </si>
  <si>
    <t>JQ2,5E3</t>
  </si>
  <si>
    <t>RP4DIB5N</t>
  </si>
  <si>
    <t>Product_DCY4C</t>
  </si>
  <si>
    <t>11x10x6 cm</t>
  </si>
  <si>
    <t>RQVYWW</t>
  </si>
  <si>
    <t>KNV,442</t>
  </si>
  <si>
    <t>J8HJ5SVN</t>
  </si>
  <si>
    <t>Product_XDD3P</t>
  </si>
  <si>
    <t>08XN7C</t>
  </si>
  <si>
    <t>W44,G11</t>
  </si>
  <si>
    <t>7AI7RSXD</t>
  </si>
  <si>
    <t>Product_U2SOT</t>
  </si>
  <si>
    <t>1JALKQ</t>
  </si>
  <si>
    <t>HCS,MYG</t>
  </si>
  <si>
    <t>47H15LZ7</t>
  </si>
  <si>
    <t>Product_1VRNY</t>
  </si>
  <si>
    <t>Z8BGUC</t>
  </si>
  <si>
    <t>KC5,IS0</t>
  </si>
  <si>
    <t>BZ1IGIJ5</t>
  </si>
  <si>
    <t>Product_7BH4T</t>
  </si>
  <si>
    <t>7x12x7 cm</t>
  </si>
  <si>
    <t>7110OV</t>
  </si>
  <si>
    <t>86F,GWI</t>
  </si>
  <si>
    <t>F536KWJ1</t>
  </si>
  <si>
    <t>Product_R1C0J</t>
  </si>
  <si>
    <t>8VOP9Q</t>
  </si>
  <si>
    <t>MN6,6HK</t>
  </si>
  <si>
    <t>W2DBTTZD</t>
  </si>
  <si>
    <t>Product_ELJM9</t>
  </si>
  <si>
    <t>2PLF8A</t>
  </si>
  <si>
    <t>Z7G,EJT</t>
  </si>
  <si>
    <t>2L8PHCIT</t>
  </si>
  <si>
    <t>Product_LO88W</t>
  </si>
  <si>
    <t>16x17x15 cm</t>
  </si>
  <si>
    <t>84ZV2B</t>
  </si>
  <si>
    <t>V8T,BMT</t>
  </si>
  <si>
    <t>RSJO46HE</t>
  </si>
  <si>
    <t>Product_0BV7T</t>
  </si>
  <si>
    <t>8KB007</t>
  </si>
  <si>
    <t>T0Z,OGP</t>
  </si>
  <si>
    <t>PIHGJD3U</t>
  </si>
  <si>
    <t>Product_3FRV8</t>
  </si>
  <si>
    <t>7x7x12 cm</t>
  </si>
  <si>
    <t>UTMCIX</t>
  </si>
  <si>
    <t>QM5,4CN</t>
  </si>
  <si>
    <t>1RUMSK3S</t>
  </si>
  <si>
    <t>Product_NT7R9</t>
  </si>
  <si>
    <t>IWGW7E</t>
  </si>
  <si>
    <t>C3V,LBD</t>
  </si>
  <si>
    <t>ORO8U8XB</t>
  </si>
  <si>
    <t>Product_D7GFL</t>
  </si>
  <si>
    <t>14MMRO</t>
  </si>
  <si>
    <t>5E1,98U</t>
  </si>
  <si>
    <t>XTLLX64F</t>
  </si>
  <si>
    <t>Product_0G14H</t>
  </si>
  <si>
    <t>15x14x5 cm</t>
  </si>
  <si>
    <t>Q5ZDAO</t>
  </si>
  <si>
    <t>RL8,6JH</t>
  </si>
  <si>
    <t>SZMKEG12</t>
  </si>
  <si>
    <t>Product_WAYJY</t>
  </si>
  <si>
    <t>KMH8QW</t>
  </si>
  <si>
    <t>RQT,UVQ</t>
  </si>
  <si>
    <t>XTX87FSQ</t>
  </si>
  <si>
    <t>Product_12OAB</t>
  </si>
  <si>
    <t>2O9ECW</t>
  </si>
  <si>
    <t>U3A,TN7</t>
  </si>
  <si>
    <t>PS9YRCGQ</t>
  </si>
  <si>
    <t>Product_OYZS6</t>
  </si>
  <si>
    <t>4FG0MA</t>
  </si>
  <si>
    <t>RVG,EEB</t>
  </si>
  <si>
    <t>RIINATBO</t>
  </si>
  <si>
    <t>Product_4SPBP</t>
  </si>
  <si>
    <t>PR226V</t>
  </si>
  <si>
    <t>974,X6V</t>
  </si>
  <si>
    <t>KLLWHOSP</t>
  </si>
  <si>
    <t>Product_DT6T8</t>
  </si>
  <si>
    <t>8x15x18 cm</t>
  </si>
  <si>
    <t>F47EUZ</t>
  </si>
  <si>
    <t>J14,FA1</t>
  </si>
  <si>
    <t>1ZUJKH13</t>
  </si>
  <si>
    <t>Product_XN1T2</t>
  </si>
  <si>
    <t>0PP23T</t>
  </si>
  <si>
    <t>AOK,JIH</t>
  </si>
  <si>
    <t>ADEJ0E29</t>
  </si>
  <si>
    <t>Product_EDW4V</t>
  </si>
  <si>
    <t>4CAP5Y</t>
  </si>
  <si>
    <t>JZE,GSC</t>
  </si>
  <si>
    <t>UYSDEQ4G</t>
  </si>
  <si>
    <t>Product_8X71K</t>
  </si>
  <si>
    <t>7EAAV5</t>
  </si>
  <si>
    <t>PRL,JVE</t>
  </si>
  <si>
    <t>ZX4V0B3U</t>
  </si>
  <si>
    <t>Product_LDB02</t>
  </si>
  <si>
    <t>17x7x13 cm</t>
  </si>
  <si>
    <t>UHNN0O</t>
  </si>
  <si>
    <t>1IF,5K7</t>
  </si>
  <si>
    <t>5Q16WVPK</t>
  </si>
  <si>
    <t>Product_769KB</t>
  </si>
  <si>
    <t>RWHD10</t>
  </si>
  <si>
    <t>H71,2UY</t>
  </si>
  <si>
    <t>WKXLO9CW</t>
  </si>
  <si>
    <t>Product_EXTA8</t>
  </si>
  <si>
    <t>JRDH0O</t>
  </si>
  <si>
    <t>IKN,NAQ</t>
  </si>
  <si>
    <t>YSR8GCT5</t>
  </si>
  <si>
    <t>Product_B6090</t>
  </si>
  <si>
    <t>3UEJSQ</t>
  </si>
  <si>
    <t>N5X,CVU</t>
  </si>
  <si>
    <t>T0G3IK2O</t>
  </si>
  <si>
    <t>Product_6AG8M</t>
  </si>
  <si>
    <t>15x14x9 cm</t>
  </si>
  <si>
    <t>RX9HXO</t>
  </si>
  <si>
    <t>0BC,13W</t>
  </si>
  <si>
    <t>G9XD3M3Q</t>
  </si>
  <si>
    <t>Product_TE5DF</t>
  </si>
  <si>
    <t>E6FKQD</t>
  </si>
  <si>
    <t>P5F,JUV</t>
  </si>
  <si>
    <t>XZH7WWQI</t>
  </si>
  <si>
    <t>Product_H8B52</t>
  </si>
  <si>
    <t>H1L29V</t>
  </si>
  <si>
    <t>A31,IGR</t>
  </si>
  <si>
    <t>ZWP90ANX</t>
  </si>
  <si>
    <t>Product_I0XY4</t>
  </si>
  <si>
    <t>20x19x14 cm</t>
  </si>
  <si>
    <t>T773UP</t>
  </si>
  <si>
    <t>9FC,8MY</t>
  </si>
  <si>
    <t>YI05V631</t>
  </si>
  <si>
    <t>Product_JIAT6</t>
  </si>
  <si>
    <t>7KFM67</t>
  </si>
  <si>
    <t>1YO,876</t>
  </si>
  <si>
    <t>8G8VYRL7</t>
  </si>
  <si>
    <t>Product_7T2VU</t>
  </si>
  <si>
    <t>33UEHM</t>
  </si>
  <si>
    <t>IEG,7LG</t>
  </si>
  <si>
    <t>E1P9LM87</t>
  </si>
  <si>
    <t>Product_RI0B8</t>
  </si>
  <si>
    <t>GOJEMD</t>
  </si>
  <si>
    <t>P3Y,XPI</t>
  </si>
  <si>
    <t>2DX4CKUZ</t>
  </si>
  <si>
    <t>Product_HP9EZ</t>
  </si>
  <si>
    <t>34A4C9</t>
  </si>
  <si>
    <t>4J3,M1R</t>
  </si>
  <si>
    <t>7XDYQNHN</t>
  </si>
  <si>
    <t>Product_6V8JU</t>
  </si>
  <si>
    <t>S92ETQ</t>
  </si>
  <si>
    <t>QAR,5ZJ</t>
  </si>
  <si>
    <t>0OQFIHIS</t>
  </si>
  <si>
    <t>Product_7SMK0</t>
  </si>
  <si>
    <t>XS2XLR</t>
  </si>
  <si>
    <t>RFR,V9A</t>
  </si>
  <si>
    <t>JIC5SK9E</t>
  </si>
  <si>
    <t>Product_RIPKT</t>
  </si>
  <si>
    <t>20x8x18 cm</t>
  </si>
  <si>
    <t>QHOSM4</t>
  </si>
  <si>
    <t>ZC0,S46</t>
  </si>
  <si>
    <t>0SF0KFS8</t>
  </si>
  <si>
    <t>Product_CCT8W</t>
  </si>
  <si>
    <t>00J2M9</t>
  </si>
  <si>
    <t>KTG,ZGN</t>
  </si>
  <si>
    <t>K044D1R2</t>
  </si>
  <si>
    <t>Product_YFI85</t>
  </si>
  <si>
    <t>6x11x17 cm</t>
  </si>
  <si>
    <t>4RODCQ</t>
  </si>
  <si>
    <t>1ZP,TZO</t>
  </si>
  <si>
    <t>0T3NUS9A</t>
  </si>
  <si>
    <t>Product_8N8OA</t>
  </si>
  <si>
    <t>4GIPYN</t>
  </si>
  <si>
    <t>W9U,PXW</t>
  </si>
  <si>
    <t>9UO0ANXA</t>
  </si>
  <si>
    <t>Product_QUC24</t>
  </si>
  <si>
    <t>QI74R4</t>
  </si>
  <si>
    <t>LEW,2HN</t>
  </si>
  <si>
    <t>CJMIUCU2</t>
  </si>
  <si>
    <t>Product_5TNMJ</t>
  </si>
  <si>
    <t>OCA9QX</t>
  </si>
  <si>
    <t>NI0,3EK</t>
  </si>
  <si>
    <t>TIO68WWL</t>
  </si>
  <si>
    <t>Product_3O2KC</t>
  </si>
  <si>
    <t>QCDW7S</t>
  </si>
  <si>
    <t>RPU,LYD</t>
  </si>
  <si>
    <t>VLXDVTKB</t>
  </si>
  <si>
    <t>Product_012WQ</t>
  </si>
  <si>
    <t>FPW4VS</t>
  </si>
  <si>
    <t>KT3,1ZZ</t>
  </si>
  <si>
    <t>NGBQZJWM</t>
  </si>
  <si>
    <t>Product_1BXKB</t>
  </si>
  <si>
    <t>6x18x17 cm</t>
  </si>
  <si>
    <t>54TA8V</t>
  </si>
  <si>
    <t>X1F,KVT</t>
  </si>
  <si>
    <t>N856V0E0</t>
  </si>
  <si>
    <t>Product_XM0RO</t>
  </si>
  <si>
    <t>20x17x17 cm</t>
  </si>
  <si>
    <t>S5NK6F</t>
  </si>
  <si>
    <t>6YU,31O</t>
  </si>
  <si>
    <t>98UEOZXW</t>
  </si>
  <si>
    <t>Product_C734W</t>
  </si>
  <si>
    <t>STXWOJ</t>
  </si>
  <si>
    <t>A51,Y9P</t>
  </si>
  <si>
    <t>ONXQPHY2</t>
  </si>
  <si>
    <t>Product_OWDT2</t>
  </si>
  <si>
    <t>19x19x15 cm</t>
  </si>
  <si>
    <t>JUH4QY</t>
  </si>
  <si>
    <t>864,9RM</t>
  </si>
  <si>
    <t>BZ5IOY58</t>
  </si>
  <si>
    <t>Product_79K46</t>
  </si>
  <si>
    <t>12x17x17 cm</t>
  </si>
  <si>
    <t>JAAUW6</t>
  </si>
  <si>
    <t>TMY,MCG</t>
  </si>
  <si>
    <t>3PMZTZ6M</t>
  </si>
  <si>
    <t>Product_66C2Z</t>
  </si>
  <si>
    <t>VVLP90</t>
  </si>
  <si>
    <t>R7R,NDQ</t>
  </si>
  <si>
    <t>Y1KX48UC</t>
  </si>
  <si>
    <t>Product_9MGTZ</t>
  </si>
  <si>
    <t>GSHAR8</t>
  </si>
  <si>
    <t>7HE,U01</t>
  </si>
  <si>
    <t>X0X49YEV</t>
  </si>
  <si>
    <t>Product_M64VP</t>
  </si>
  <si>
    <t>G3IXE7</t>
  </si>
  <si>
    <t>UA1,1W1</t>
  </si>
  <si>
    <t>0HORMXDU</t>
  </si>
  <si>
    <t>Product_T9UDJ</t>
  </si>
  <si>
    <t>16x7x12 cm</t>
  </si>
  <si>
    <t>13IK09</t>
  </si>
  <si>
    <t>2NP,XF6</t>
  </si>
  <si>
    <t>82UW38PV</t>
  </si>
  <si>
    <t>Product_V3MHD</t>
  </si>
  <si>
    <t>9LVCD0</t>
  </si>
  <si>
    <t>0Y7,LLB</t>
  </si>
  <si>
    <t>OTUKA08T</t>
  </si>
  <si>
    <t>Product_XGQL2</t>
  </si>
  <si>
    <t>CLLEB9</t>
  </si>
  <si>
    <t>3GX,F31</t>
  </si>
  <si>
    <t>FLWK6M7R</t>
  </si>
  <si>
    <t>Product_9UNKT</t>
  </si>
  <si>
    <t>NDJIIG</t>
  </si>
  <si>
    <t>AM3,ERT</t>
  </si>
  <si>
    <t>BKYWLT4P</t>
  </si>
  <si>
    <t>Product_Y9I97</t>
  </si>
  <si>
    <t>ZSC40R</t>
  </si>
  <si>
    <t>1F6,A4T</t>
  </si>
  <si>
    <t>5FX1MSP0</t>
  </si>
  <si>
    <t>Product_RJ22A</t>
  </si>
  <si>
    <t>4SQ05S</t>
  </si>
  <si>
    <t>EZM,TB6</t>
  </si>
  <si>
    <t>PM25Q2HR</t>
  </si>
  <si>
    <t>Product_ZIVIA</t>
  </si>
  <si>
    <t>WJEH2M</t>
  </si>
  <si>
    <t>SYW,61O</t>
  </si>
  <si>
    <t>6KTHMRXN</t>
  </si>
  <si>
    <t>Product_97UW4</t>
  </si>
  <si>
    <t>SE97M4</t>
  </si>
  <si>
    <t>6CX,11M</t>
  </si>
  <si>
    <t>MKJC9AH7</t>
  </si>
  <si>
    <t>Product_GW2I4</t>
  </si>
  <si>
    <t>AW43L0</t>
  </si>
  <si>
    <t>CA3,48W</t>
  </si>
  <si>
    <t>W5RVE7I8</t>
  </si>
  <si>
    <t>Product_HT5J8</t>
  </si>
  <si>
    <t>15x9x15 cm</t>
  </si>
  <si>
    <t>ZR7YUS</t>
  </si>
  <si>
    <t>LPD,GXV</t>
  </si>
  <si>
    <t>Q830SUED</t>
  </si>
  <si>
    <t>Product_IVGRM</t>
  </si>
  <si>
    <t>05L1QR</t>
  </si>
  <si>
    <t>I3H,T4U</t>
  </si>
  <si>
    <t>OMMA3320</t>
  </si>
  <si>
    <t>Product_H3SKH</t>
  </si>
  <si>
    <t>CIX7C5</t>
  </si>
  <si>
    <t>EIR,EL6</t>
  </si>
  <si>
    <t>JFVJ509B</t>
  </si>
  <si>
    <t>Product_VAJ9A</t>
  </si>
  <si>
    <t>J00SKR</t>
  </si>
  <si>
    <t>Z06,0AT</t>
  </si>
  <si>
    <t>UXB6ZB0N</t>
  </si>
  <si>
    <t>Product_M1C6I</t>
  </si>
  <si>
    <t>E6VV5O</t>
  </si>
  <si>
    <t>98E,G7I</t>
  </si>
  <si>
    <t>P8TAM8G4</t>
  </si>
  <si>
    <t>Product_X706L</t>
  </si>
  <si>
    <t>BM2ZO4</t>
  </si>
  <si>
    <t>HHY,DC8</t>
  </si>
  <si>
    <t>6C8GYYME</t>
  </si>
  <si>
    <t>Product_1ZZPL</t>
  </si>
  <si>
    <t>2BB44G</t>
  </si>
  <si>
    <t>CM6,OH3</t>
  </si>
  <si>
    <t>XBLFDECR</t>
  </si>
  <si>
    <t>Product_BMWG1</t>
  </si>
  <si>
    <t>B7FR47</t>
  </si>
  <si>
    <t>PGP,SY0</t>
  </si>
  <si>
    <t>K5GNLITF</t>
  </si>
  <si>
    <t>Product_XNUEM</t>
  </si>
  <si>
    <t>T2NJ2A</t>
  </si>
  <si>
    <t>UXY,5JS</t>
  </si>
  <si>
    <t>VNFC694T</t>
  </si>
  <si>
    <t>Product_COEGH</t>
  </si>
  <si>
    <t>10x17x17 cm</t>
  </si>
  <si>
    <t>4I4J3M</t>
  </si>
  <si>
    <t>KOQ,T8E</t>
  </si>
  <si>
    <t>JWHUELIY</t>
  </si>
  <si>
    <t>Product_EIDLU</t>
  </si>
  <si>
    <t>P15SN6</t>
  </si>
  <si>
    <t>6NF,M0J</t>
  </si>
  <si>
    <t>3UXICRDJ</t>
  </si>
  <si>
    <t>Product_JYI30</t>
  </si>
  <si>
    <t>WKVXKJ</t>
  </si>
  <si>
    <t>C4B,QPX</t>
  </si>
  <si>
    <t>FKQ8MESG</t>
  </si>
  <si>
    <t>Product_HUV4I</t>
  </si>
  <si>
    <t>IK15UZ</t>
  </si>
  <si>
    <t>IAX,1YI</t>
  </si>
  <si>
    <t>40Y063FT</t>
  </si>
  <si>
    <t>Product_1W0AV</t>
  </si>
  <si>
    <t>Q6G91H</t>
  </si>
  <si>
    <t>4AY,717</t>
  </si>
  <si>
    <t>7ORUPWIU</t>
  </si>
  <si>
    <t>Product_9L72P</t>
  </si>
  <si>
    <t>M4DKKA</t>
  </si>
  <si>
    <t>O7U,8IV</t>
  </si>
  <si>
    <t>862RSXS7</t>
  </si>
  <si>
    <t>Product_VZGPQ</t>
  </si>
  <si>
    <t>11x9x7 cm</t>
  </si>
  <si>
    <t>HEN431</t>
  </si>
  <si>
    <t>23Q,NSY</t>
  </si>
  <si>
    <t>U7ROUUCD</t>
  </si>
  <si>
    <t>Product_YQ8ZO</t>
  </si>
  <si>
    <t>20x7x5 cm</t>
  </si>
  <si>
    <t>3A7V8S</t>
  </si>
  <si>
    <t>Z2K,UJ3</t>
  </si>
  <si>
    <t>453H46EV</t>
  </si>
  <si>
    <t>Product_KOW1M</t>
  </si>
  <si>
    <t>DHKYMG</t>
  </si>
  <si>
    <t>6VM,SVJ</t>
  </si>
  <si>
    <t>NIM0PAZ9</t>
  </si>
  <si>
    <t>Product_ZN7WH</t>
  </si>
  <si>
    <t>12x11x11 cm</t>
  </si>
  <si>
    <t>RX34KS</t>
  </si>
  <si>
    <t>7VS,E2Q</t>
  </si>
  <si>
    <t>2W06GW76</t>
  </si>
  <si>
    <t>Product_T09A6</t>
  </si>
  <si>
    <t>HT4NU7</t>
  </si>
  <si>
    <t>66Y,4OW</t>
  </si>
  <si>
    <t>7MDBY631</t>
  </si>
  <si>
    <t>Product_V7WED</t>
  </si>
  <si>
    <t>VM3,XJ7</t>
  </si>
  <si>
    <t>J87KUG7E</t>
  </si>
  <si>
    <t>Product_34TWT</t>
  </si>
  <si>
    <t>11x17x8 cm</t>
  </si>
  <si>
    <t>2JYFFS</t>
  </si>
  <si>
    <t>64A,OLG</t>
  </si>
  <si>
    <t>470B6H4U</t>
  </si>
  <si>
    <t>Product_7SAUA</t>
  </si>
  <si>
    <t>14x11x12 cm</t>
  </si>
  <si>
    <t>SMBKRW</t>
  </si>
  <si>
    <t>699,IL8</t>
  </si>
  <si>
    <t>2E2P16RJ</t>
  </si>
  <si>
    <t>Product_K2LP0</t>
  </si>
  <si>
    <t>11x8x10 cm</t>
  </si>
  <si>
    <t>7AN4R9</t>
  </si>
  <si>
    <t>9Y2,6IX</t>
  </si>
  <si>
    <t>PWQIDGSQ</t>
  </si>
  <si>
    <t>Product_DKVUR</t>
  </si>
  <si>
    <t>8x19x11 cm</t>
  </si>
  <si>
    <t>YRZNFD</t>
  </si>
  <si>
    <t>9W7,5D9</t>
  </si>
  <si>
    <t>ZA3NO55B</t>
  </si>
  <si>
    <t>Product_L8EFI</t>
  </si>
  <si>
    <t>6x18x6 cm</t>
  </si>
  <si>
    <t>YAT05I</t>
  </si>
  <si>
    <t>0TD,SYL</t>
  </si>
  <si>
    <t>HQFWHNAE</t>
  </si>
  <si>
    <t>Product_BZUHX</t>
  </si>
  <si>
    <t>15x17x12 cm</t>
  </si>
  <si>
    <t>YTC2GH</t>
  </si>
  <si>
    <t>8OP,4UG</t>
  </si>
  <si>
    <t>GRGVSCZ4</t>
  </si>
  <si>
    <t>Product_ECJB7</t>
  </si>
  <si>
    <t>BQPXWD</t>
  </si>
  <si>
    <t>O6L,1OP</t>
  </si>
  <si>
    <t>Y9NO38JI</t>
  </si>
  <si>
    <t>Product_O2OVB</t>
  </si>
  <si>
    <t>8XBS9S</t>
  </si>
  <si>
    <t>FT3,JLC</t>
  </si>
  <si>
    <t>47BNVCTE</t>
  </si>
  <si>
    <t>Product_9EF1P</t>
  </si>
  <si>
    <t>7x17x7 cm</t>
  </si>
  <si>
    <t>O1PF1J</t>
  </si>
  <si>
    <t>DGP,MJT</t>
  </si>
  <si>
    <t>QFK3VSK8</t>
  </si>
  <si>
    <t>Product_Z95CD</t>
  </si>
  <si>
    <t>SIYTTM</t>
  </si>
  <si>
    <t>RJL,YKV</t>
  </si>
  <si>
    <t>BNQSUEBT</t>
  </si>
  <si>
    <t>Product_56JE9</t>
  </si>
  <si>
    <t>FTK8G8</t>
  </si>
  <si>
    <t>BRS,CRJ</t>
  </si>
  <si>
    <t>0AC1REB0</t>
  </si>
  <si>
    <t>Product_5FNZ8</t>
  </si>
  <si>
    <t>O4PVZY</t>
  </si>
  <si>
    <t>348,3LT</t>
  </si>
  <si>
    <t>ZGF9TDYZ</t>
  </si>
  <si>
    <t>Product_V8RXV</t>
  </si>
  <si>
    <t>8MM1KV</t>
  </si>
  <si>
    <t>3SR,B3I</t>
  </si>
  <si>
    <t>RV4MJWCJ</t>
  </si>
  <si>
    <t>Product_642OD</t>
  </si>
  <si>
    <t>JEY490</t>
  </si>
  <si>
    <t>9O2,XW4</t>
  </si>
  <si>
    <t>RWBAJ7GM</t>
  </si>
  <si>
    <t>Product_QLFFS</t>
  </si>
  <si>
    <t>828M9W</t>
  </si>
  <si>
    <t>L6Z,U9X</t>
  </si>
  <si>
    <t>4H4C9OPP</t>
  </si>
  <si>
    <t>Product_Z8JKM</t>
  </si>
  <si>
    <t>11x19x7 cm</t>
  </si>
  <si>
    <t>X3F8KZ</t>
  </si>
  <si>
    <t>5R5,MNS</t>
  </si>
  <si>
    <t>4PV7312Z</t>
  </si>
  <si>
    <t>Product_ORPTA</t>
  </si>
  <si>
    <t>19x16x14 cm</t>
  </si>
  <si>
    <t>SMGDEY</t>
  </si>
  <si>
    <t>8KH,M7I</t>
  </si>
  <si>
    <t>K3L91JIC</t>
  </si>
  <si>
    <t>Product_EQ8WP</t>
  </si>
  <si>
    <t>01CL10</t>
  </si>
  <si>
    <t>MWV,MBL</t>
  </si>
  <si>
    <t>SUEE7O8F</t>
  </si>
  <si>
    <t>Product_MA25X</t>
  </si>
  <si>
    <t>C6FOWZ</t>
  </si>
  <si>
    <t>MFB,1LC</t>
  </si>
  <si>
    <t>BSAPH1TQ</t>
  </si>
  <si>
    <t>Product_HICKB</t>
  </si>
  <si>
    <t>11x20x20 cm</t>
  </si>
  <si>
    <t>BFBGSS</t>
  </si>
  <si>
    <t>A7G,9A6</t>
  </si>
  <si>
    <t>BOPPL72W</t>
  </si>
  <si>
    <t>Product_2IA0Q</t>
  </si>
  <si>
    <t>1VHLSN</t>
  </si>
  <si>
    <t>T7Q,GFN</t>
  </si>
  <si>
    <t>DHSSC2JV</t>
  </si>
  <si>
    <t>Product_6WJ53</t>
  </si>
  <si>
    <t>77S5PV</t>
  </si>
  <si>
    <t>23S,EOX</t>
  </si>
  <si>
    <t>4MYGJNLF</t>
  </si>
  <si>
    <t>Product_QV5O2</t>
  </si>
  <si>
    <t>H4XEA0</t>
  </si>
  <si>
    <t>SOS,6HR</t>
  </si>
  <si>
    <t>54X60D2R</t>
  </si>
  <si>
    <t>Product_9CFRO</t>
  </si>
  <si>
    <t>Q5O6UF</t>
  </si>
  <si>
    <t>TBU,0JZ</t>
  </si>
  <si>
    <t>73U96VMV</t>
  </si>
  <si>
    <t>Product_D02N2</t>
  </si>
  <si>
    <t>17x12x17 cm</t>
  </si>
  <si>
    <t>9P9N5F</t>
  </si>
  <si>
    <t>XRE,FIZ</t>
  </si>
  <si>
    <t>SP2VO4S2</t>
  </si>
  <si>
    <t>Product_OCDTQ</t>
  </si>
  <si>
    <t>IDSRPH</t>
  </si>
  <si>
    <t>OLT,59W</t>
  </si>
  <si>
    <t>UBUFZE60</t>
  </si>
  <si>
    <t>Product_QJ6YU</t>
  </si>
  <si>
    <t>11x20x6 cm</t>
  </si>
  <si>
    <t>1MAAVM</t>
  </si>
  <si>
    <t>BSK,3GU</t>
  </si>
  <si>
    <t>866YKYWI</t>
  </si>
  <si>
    <t>Product_MB1WH</t>
  </si>
  <si>
    <t>17x17x7 cm</t>
  </si>
  <si>
    <t>3683I5</t>
  </si>
  <si>
    <t>0EW,Q2X</t>
  </si>
  <si>
    <t>250B2QGM</t>
  </si>
  <si>
    <t>Product_28GEC</t>
  </si>
  <si>
    <t>11x12x9 cm</t>
  </si>
  <si>
    <t>Y6JRUN</t>
  </si>
  <si>
    <t>MGV,NAO</t>
  </si>
  <si>
    <t>S8311OX8</t>
  </si>
  <si>
    <t>Product_937JA</t>
  </si>
  <si>
    <t>Q4IABP</t>
  </si>
  <si>
    <t>7FA,OAN</t>
  </si>
  <si>
    <t>PA1F8QH4</t>
  </si>
  <si>
    <t>Product_7ZXJQ</t>
  </si>
  <si>
    <t>G1ACHM</t>
  </si>
  <si>
    <t>VSA,8RK</t>
  </si>
  <si>
    <t>PPGV6WGA</t>
  </si>
  <si>
    <t>Product_IVBB4</t>
  </si>
  <si>
    <t>7x8x14 cm</t>
  </si>
  <si>
    <t>E6S0ZL</t>
  </si>
  <si>
    <t>ILC,BV0</t>
  </si>
  <si>
    <t>BQ2MNQGC</t>
  </si>
  <si>
    <t>Product_0FZU4</t>
  </si>
  <si>
    <t>IGP06J</t>
  </si>
  <si>
    <t>G94,40E</t>
  </si>
  <si>
    <t>8FCAD7C6</t>
  </si>
  <si>
    <t>Product_AVUUT</t>
  </si>
  <si>
    <t>O73L6I</t>
  </si>
  <si>
    <t>0S9,BOX</t>
  </si>
  <si>
    <t>0UEP8VOE</t>
  </si>
  <si>
    <t>Product_IY7X2</t>
  </si>
  <si>
    <t>0LLUG8</t>
  </si>
  <si>
    <t>R6W,DRX</t>
  </si>
  <si>
    <t>9PR78UD2</t>
  </si>
  <si>
    <t>Product_VCZ33</t>
  </si>
  <si>
    <t>15x7x6 cm</t>
  </si>
  <si>
    <t>9DCGOX</t>
  </si>
  <si>
    <t>5OI,C3D</t>
  </si>
  <si>
    <t>PVJO4GU8</t>
  </si>
  <si>
    <t>Product_YBJZK</t>
  </si>
  <si>
    <t>EAHNKX</t>
  </si>
  <si>
    <t>2AE,0LJ</t>
  </si>
  <si>
    <t>96ANHGF0</t>
  </si>
  <si>
    <t>Product_8R1E3</t>
  </si>
  <si>
    <t>19x20x12 cm</t>
  </si>
  <si>
    <t>9YHVME</t>
  </si>
  <si>
    <t>ACF,BE1</t>
  </si>
  <si>
    <t>NHCNN3FG</t>
  </si>
  <si>
    <t>Product_LRZDR</t>
  </si>
  <si>
    <t>IF9AW3</t>
  </si>
  <si>
    <t>M9P,5XB</t>
  </si>
  <si>
    <t>LCID22S0</t>
  </si>
  <si>
    <t>Product_JC1FA</t>
  </si>
  <si>
    <t>14x19x16 cm</t>
  </si>
  <si>
    <t>9R39VB</t>
  </si>
  <si>
    <t>Z5G,ZH0</t>
  </si>
  <si>
    <t>EKJO41I9</t>
  </si>
  <si>
    <t>Product_XPTFI</t>
  </si>
  <si>
    <t>10x11x19 cm</t>
  </si>
  <si>
    <t>E70QE0</t>
  </si>
  <si>
    <t>OXO,TU4</t>
  </si>
  <si>
    <t>VR9M5ULI</t>
  </si>
  <si>
    <t>Product_A0PO5</t>
  </si>
  <si>
    <t>9KTVQP</t>
  </si>
  <si>
    <t>M8C,E8G</t>
  </si>
  <si>
    <t>H6L1FCIE</t>
  </si>
  <si>
    <t>Product_MA355</t>
  </si>
  <si>
    <t>8x11x8 cm</t>
  </si>
  <si>
    <t>2DVT4F</t>
  </si>
  <si>
    <t>IJ8,QM5</t>
  </si>
  <si>
    <t>RUVY5BH2</t>
  </si>
  <si>
    <t>Product_1F78R</t>
  </si>
  <si>
    <t>P3LZXX</t>
  </si>
  <si>
    <t>W9Q,XP6</t>
  </si>
  <si>
    <t>WWG8S3SG</t>
  </si>
  <si>
    <t>Product_NUC2W</t>
  </si>
  <si>
    <t>ZPZBMF</t>
  </si>
  <si>
    <t>5QM,UCC</t>
  </si>
  <si>
    <t>BQCNF9SG</t>
  </si>
  <si>
    <t>Product_GHVWS</t>
  </si>
  <si>
    <t>P47FQR</t>
  </si>
  <si>
    <t>3ZX,7G8</t>
  </si>
  <si>
    <t>P42GKXAV</t>
  </si>
  <si>
    <t>Product_DJW81</t>
  </si>
  <si>
    <t>ZHGPFS</t>
  </si>
  <si>
    <t>3BW,RKV</t>
  </si>
  <si>
    <t>W6Z5F4DJ</t>
  </si>
  <si>
    <t>Product_L7DXE</t>
  </si>
  <si>
    <t>15x16x11 cm</t>
  </si>
  <si>
    <t>BOBA4F</t>
  </si>
  <si>
    <t>5QG,L3E</t>
  </si>
  <si>
    <t>B8GNFJU4</t>
  </si>
  <si>
    <t>Product_S1H2Q</t>
  </si>
  <si>
    <t>APSEA8</t>
  </si>
  <si>
    <t>MM7,JA7</t>
  </si>
  <si>
    <t>4CEX9NHR</t>
  </si>
  <si>
    <t>Product_08EA7</t>
  </si>
  <si>
    <t>797DSB</t>
  </si>
  <si>
    <t>I58,IQB</t>
  </si>
  <si>
    <t>8I0L7TJK</t>
  </si>
  <si>
    <t>Product_132TM</t>
  </si>
  <si>
    <t>20x13x8 cm</t>
  </si>
  <si>
    <t>6LNW9S</t>
  </si>
  <si>
    <t>4K2,1G8</t>
  </si>
  <si>
    <t>7S2T3JT5</t>
  </si>
  <si>
    <t>Product_569QD</t>
  </si>
  <si>
    <t>FXA241</t>
  </si>
  <si>
    <t>E96,ZC8</t>
  </si>
  <si>
    <t>NVM64KBW</t>
  </si>
  <si>
    <t>Product_5BRZY</t>
  </si>
  <si>
    <t>GTGCIB</t>
  </si>
  <si>
    <t>H0G,LXD</t>
  </si>
  <si>
    <t>X3VA835I</t>
  </si>
  <si>
    <t>Product_997KK</t>
  </si>
  <si>
    <t>8x20x18 cm</t>
  </si>
  <si>
    <t>2A1061</t>
  </si>
  <si>
    <t>MVK,JT5</t>
  </si>
  <si>
    <t>IQGW92KP</t>
  </si>
  <si>
    <t>Product_IJQ84</t>
  </si>
  <si>
    <t>FHI0J7</t>
  </si>
  <si>
    <t>XSQ,D5C</t>
  </si>
  <si>
    <t>KQYGM7XE</t>
  </si>
  <si>
    <t>Product_F4IXT</t>
  </si>
  <si>
    <t>HZ36VE</t>
  </si>
  <si>
    <t>8R2,0M5</t>
  </si>
  <si>
    <t>XVYKXU0O</t>
  </si>
  <si>
    <t>Product_CSI63</t>
  </si>
  <si>
    <t>5YB3Q6</t>
  </si>
  <si>
    <t>ERL,YPI</t>
  </si>
  <si>
    <t>XPXBBMTF</t>
  </si>
  <si>
    <t>Product_024XD</t>
  </si>
  <si>
    <t>Q47GKS</t>
  </si>
  <si>
    <t>Q32,W5R</t>
  </si>
  <si>
    <t>SEW9GSP5</t>
  </si>
  <si>
    <t>Product_7WA7U</t>
  </si>
  <si>
    <t>8x17x17 cm</t>
  </si>
  <si>
    <t>SW7LUA</t>
  </si>
  <si>
    <t>I2C,C5G</t>
  </si>
  <si>
    <t>Y0FYDXLA</t>
  </si>
  <si>
    <t>Product_XJK78</t>
  </si>
  <si>
    <t>15x17x6 cm</t>
  </si>
  <si>
    <t>GCZPC0</t>
  </si>
  <si>
    <t>CAN,1AE</t>
  </si>
  <si>
    <t>KDPJ4941</t>
  </si>
  <si>
    <t>Product_N9UFH</t>
  </si>
  <si>
    <t>15x10x9 cm</t>
  </si>
  <si>
    <t>5FYCGQ</t>
  </si>
  <si>
    <t>U8J,2Q1</t>
  </si>
  <si>
    <t>6ZJT807K</t>
  </si>
  <si>
    <t>Product_3GMYW</t>
  </si>
  <si>
    <t>I47O5U</t>
  </si>
  <si>
    <t>VK0,R6Y</t>
  </si>
  <si>
    <t>C0SDRVK6</t>
  </si>
  <si>
    <t>Product_FY755</t>
  </si>
  <si>
    <t>1JYOHK</t>
  </si>
  <si>
    <t>11N,ULA</t>
  </si>
  <si>
    <t>K7L29COT</t>
  </si>
  <si>
    <t>Product_C76OY</t>
  </si>
  <si>
    <t>9x18x20 cm</t>
  </si>
  <si>
    <t>135HZX</t>
  </si>
  <si>
    <t>TXL,EBF</t>
  </si>
  <si>
    <t>8FATMUBC</t>
  </si>
  <si>
    <t>Product_ELV07</t>
  </si>
  <si>
    <t>25KJRY</t>
  </si>
  <si>
    <t>3SD,3T2</t>
  </si>
  <si>
    <t>7SLEWL1Q</t>
  </si>
  <si>
    <t>Product_1PRHB</t>
  </si>
  <si>
    <t>C6OU2E</t>
  </si>
  <si>
    <t>0AG,8NJ</t>
  </si>
  <si>
    <t>1O5ROHY6</t>
  </si>
  <si>
    <t>Product_K1YLW</t>
  </si>
  <si>
    <t>ZSTVLA</t>
  </si>
  <si>
    <t>FQ7,6SI</t>
  </si>
  <si>
    <t>RFXM8Q00</t>
  </si>
  <si>
    <t>Product_G9XUT</t>
  </si>
  <si>
    <t>20x20x5 cm</t>
  </si>
  <si>
    <t>MILCV2</t>
  </si>
  <si>
    <t>425,A2F</t>
  </si>
  <si>
    <t>SO9DLMAI</t>
  </si>
  <si>
    <t>Product_RYGQM</t>
  </si>
  <si>
    <t>8x18x12 cm</t>
  </si>
  <si>
    <t>9GCI19</t>
  </si>
  <si>
    <t>OOB,BYR</t>
  </si>
  <si>
    <t>2IGSHLOZ</t>
  </si>
  <si>
    <t>Product_7HQMS</t>
  </si>
  <si>
    <t>X9L71B</t>
  </si>
  <si>
    <t>EVW,YW0</t>
  </si>
  <si>
    <t>TQW2V5X1</t>
  </si>
  <si>
    <t>Product_8UZ0R</t>
  </si>
  <si>
    <t>2T1QTD</t>
  </si>
  <si>
    <t>AYU,GW7</t>
  </si>
  <si>
    <t>VUM0SNCA</t>
  </si>
  <si>
    <t>Product_JM4G2</t>
  </si>
  <si>
    <t>7x19x19 cm</t>
  </si>
  <si>
    <t>2BUOC7</t>
  </si>
  <si>
    <t>GUH,7XP</t>
  </si>
  <si>
    <t>MSZOQ6IX</t>
  </si>
  <si>
    <t>Product_HX3Q8</t>
  </si>
  <si>
    <t>16x7x7 cm</t>
  </si>
  <si>
    <t>LWFLI6</t>
  </si>
  <si>
    <t>QOM,B3T</t>
  </si>
  <si>
    <t>7A0DV7M9</t>
  </si>
  <si>
    <t>Product_Q6KUO</t>
  </si>
  <si>
    <t>18x7x10 cm</t>
  </si>
  <si>
    <t>UR6JTG</t>
  </si>
  <si>
    <t>R56,G2T</t>
  </si>
  <si>
    <t>56V0PX21</t>
  </si>
  <si>
    <t>Product_ZXIUF</t>
  </si>
  <si>
    <t>YMZLMY</t>
  </si>
  <si>
    <t>DKY,XLC</t>
  </si>
  <si>
    <t>OJZZI5PF</t>
  </si>
  <si>
    <t>Product_NIS1J</t>
  </si>
  <si>
    <t>20x11x20 cm</t>
  </si>
  <si>
    <t>PBJD9W</t>
  </si>
  <si>
    <t>FSY,I7A</t>
  </si>
  <si>
    <t>R8LVEL7H</t>
  </si>
  <si>
    <t>Product_C03H1</t>
  </si>
  <si>
    <t>T4W1I7</t>
  </si>
  <si>
    <t>0DU,9Y6</t>
  </si>
  <si>
    <t>K8K47ZYH</t>
  </si>
  <si>
    <t>Product_760BU</t>
  </si>
  <si>
    <t>NRINWW</t>
  </si>
  <si>
    <t>RJ3,B2M</t>
  </si>
  <si>
    <t>9ZWD1DYP</t>
  </si>
  <si>
    <t>Product_8NG6S</t>
  </si>
  <si>
    <t>LTZE4S</t>
  </si>
  <si>
    <t>AM5,HV3</t>
  </si>
  <si>
    <t>QK94XUJ7</t>
  </si>
  <si>
    <t>Product_R36EA</t>
  </si>
  <si>
    <t>H6Y8T5</t>
  </si>
  <si>
    <t>QAR,UWW</t>
  </si>
  <si>
    <t>XTKTBLV2</t>
  </si>
  <si>
    <t>Product_A118R</t>
  </si>
  <si>
    <t>D9H5XC</t>
  </si>
  <si>
    <t>ORG,FKQ</t>
  </si>
  <si>
    <t>C9P6IVNZ</t>
  </si>
  <si>
    <t>Product_IOAZ2</t>
  </si>
  <si>
    <t>6x12x17 cm</t>
  </si>
  <si>
    <t>U5TOMS</t>
  </si>
  <si>
    <t>F0X,7RU</t>
  </si>
  <si>
    <t>GI5I2FTJ</t>
  </si>
  <si>
    <t>Product_7PD3G</t>
  </si>
  <si>
    <t>7x20x15 cm</t>
  </si>
  <si>
    <t>U8ULFP</t>
  </si>
  <si>
    <t>C0M,88J</t>
  </si>
  <si>
    <t>J45PPJ3F</t>
  </si>
  <si>
    <t>Product_5XXKR</t>
  </si>
  <si>
    <t>12x6x14 cm</t>
  </si>
  <si>
    <t>7S9UXN</t>
  </si>
  <si>
    <t>E2E,8QL</t>
  </si>
  <si>
    <t>BZJAJL51</t>
  </si>
  <si>
    <t>Product_X9KKG</t>
  </si>
  <si>
    <t>EWQBFJ</t>
  </si>
  <si>
    <t>HF7,QVP</t>
  </si>
  <si>
    <t>VUGG5KFA</t>
  </si>
  <si>
    <t>Product_NVV8E</t>
  </si>
  <si>
    <t>6x6x15 cm</t>
  </si>
  <si>
    <t>UWW7WN</t>
  </si>
  <si>
    <t>51J,O78</t>
  </si>
  <si>
    <t>6R3Q5HKI</t>
  </si>
  <si>
    <t>Product_Q36WV</t>
  </si>
  <si>
    <t>YZ3DXA</t>
  </si>
  <si>
    <t>YGT,LAY</t>
  </si>
  <si>
    <t>LVF0N191</t>
  </si>
  <si>
    <t>Product_XYXSZ</t>
  </si>
  <si>
    <t>TIVO90</t>
  </si>
  <si>
    <t>IXH,SU9</t>
  </si>
  <si>
    <t>DV5A9GAG</t>
  </si>
  <si>
    <t>Product_JIX7Q</t>
  </si>
  <si>
    <t>TORL5K</t>
  </si>
  <si>
    <t>WDB,EMT</t>
  </si>
  <si>
    <t>AFWI0BMV</t>
  </si>
  <si>
    <t>Product_0JTLH</t>
  </si>
  <si>
    <t>NGD5BM</t>
  </si>
  <si>
    <t>Y1X,PM1</t>
  </si>
  <si>
    <t>Y001JDTL</t>
  </si>
  <si>
    <t>Product_8ZT9J</t>
  </si>
  <si>
    <t>QCD3JE</t>
  </si>
  <si>
    <t>YLJ,BQL</t>
  </si>
  <si>
    <t>050P9W7A</t>
  </si>
  <si>
    <t>Product_7Y8F5</t>
  </si>
  <si>
    <t>HBNTRI</t>
  </si>
  <si>
    <t>T8N,4FP</t>
  </si>
  <si>
    <t>23F4BBWC</t>
  </si>
  <si>
    <t>Product_ORAUX</t>
  </si>
  <si>
    <t>19x5x5 cm</t>
  </si>
  <si>
    <t>ACR5BB</t>
  </si>
  <si>
    <t>71P,GOM</t>
  </si>
  <si>
    <t>E1HIAYX7</t>
  </si>
  <si>
    <t>Product_IMF30</t>
  </si>
  <si>
    <t>YZ2VSJ</t>
  </si>
  <si>
    <t>O65,CUR</t>
  </si>
  <si>
    <t>DW4ZZ0Z0</t>
  </si>
  <si>
    <t>Product_423ZB</t>
  </si>
  <si>
    <t>F1NZOS</t>
  </si>
  <si>
    <t>PII,A9B</t>
  </si>
  <si>
    <t>UHJN4B7B</t>
  </si>
  <si>
    <t>Product_4WYQI</t>
  </si>
  <si>
    <t>15x18x6 cm</t>
  </si>
  <si>
    <t>BSIJOR</t>
  </si>
  <si>
    <t>QB2,L3X</t>
  </si>
  <si>
    <t>AZLILWRO</t>
  </si>
  <si>
    <t>Product_GVGJI</t>
  </si>
  <si>
    <t>E3CZNC</t>
  </si>
  <si>
    <t>JKE,BD8</t>
  </si>
  <si>
    <t>7ENXW4QZ</t>
  </si>
  <si>
    <t>Product_H4TGB</t>
  </si>
  <si>
    <t>OGXYPB</t>
  </si>
  <si>
    <t>D4V,L1U</t>
  </si>
  <si>
    <t>QYRZMGB7</t>
  </si>
  <si>
    <t>Product_P0BV0</t>
  </si>
  <si>
    <t>7x17x15 cm</t>
  </si>
  <si>
    <t>UQ2JCD</t>
  </si>
  <si>
    <t>L73,SBI</t>
  </si>
  <si>
    <t>3V85YS6N</t>
  </si>
  <si>
    <t>Product_SGJXZ</t>
  </si>
  <si>
    <t>XPKAR0</t>
  </si>
  <si>
    <t>5VV,TYZ</t>
  </si>
  <si>
    <t>LRA6L280</t>
  </si>
  <si>
    <t>Product_GS15T</t>
  </si>
  <si>
    <t>J9AWR7</t>
  </si>
  <si>
    <t>20E,26B</t>
  </si>
  <si>
    <t>YL6MZJ7E</t>
  </si>
  <si>
    <t>Product_2IJXN</t>
  </si>
  <si>
    <t>BTWYC1</t>
  </si>
  <si>
    <t>VDX,5UK</t>
  </si>
  <si>
    <t>3KWDK108</t>
  </si>
  <si>
    <t>Product_9HC7T</t>
  </si>
  <si>
    <t>WRHUVL</t>
  </si>
  <si>
    <t>XXH,D99</t>
  </si>
  <si>
    <t>8S9OUFF2</t>
  </si>
  <si>
    <t>Product_8MENK</t>
  </si>
  <si>
    <t>YDIEQ5</t>
  </si>
  <si>
    <t>LDU,CN2</t>
  </si>
  <si>
    <t>J7DIY8S2</t>
  </si>
  <si>
    <t>Product_UMWXV</t>
  </si>
  <si>
    <t>11x9x5 cm</t>
  </si>
  <si>
    <t>DOZCSV</t>
  </si>
  <si>
    <t>387,ZL0</t>
  </si>
  <si>
    <t>XYAV17JM</t>
  </si>
  <si>
    <t>Product_47D34</t>
  </si>
  <si>
    <t>M3GDJV</t>
  </si>
  <si>
    <t>B92,5NK</t>
  </si>
  <si>
    <t>1DG6SUNM</t>
  </si>
  <si>
    <t>Product_6LMMI</t>
  </si>
  <si>
    <t>DMD2LM</t>
  </si>
  <si>
    <t>CY5,4Y2</t>
  </si>
  <si>
    <t>QHCWP4KZ</t>
  </si>
  <si>
    <t>Product_XDDAK</t>
  </si>
  <si>
    <t>YPXA33</t>
  </si>
  <si>
    <t>TX5,UN0</t>
  </si>
  <si>
    <t>AXKQAQ1C</t>
  </si>
  <si>
    <t>Product_R0OPE</t>
  </si>
  <si>
    <t>16x5x6 cm</t>
  </si>
  <si>
    <t>BNRI2C</t>
  </si>
  <si>
    <t>AM0,8ZP</t>
  </si>
  <si>
    <t>BUM70D4C</t>
  </si>
  <si>
    <t>Product_DJ3V8</t>
  </si>
  <si>
    <t>SZRQF6</t>
  </si>
  <si>
    <t>KKD,9CD</t>
  </si>
  <si>
    <t>VPDA9H5O</t>
  </si>
  <si>
    <t>Product_CIX26</t>
  </si>
  <si>
    <t>RA8FO2</t>
  </si>
  <si>
    <t>AYT,HLU</t>
  </si>
  <si>
    <t>GLOXYY2Y</t>
  </si>
  <si>
    <t>Product_NPEWR</t>
  </si>
  <si>
    <t>YLHR6A</t>
  </si>
  <si>
    <t>AKQ,FX6</t>
  </si>
  <si>
    <t>47MSEGQH</t>
  </si>
  <si>
    <t>Product_1V5DH</t>
  </si>
  <si>
    <t>6GH5IL</t>
  </si>
  <si>
    <t>CJO,RR5</t>
  </si>
  <si>
    <t>2X5JVWCF</t>
  </si>
  <si>
    <t>Product_DCFG0</t>
  </si>
  <si>
    <t>3WV20G</t>
  </si>
  <si>
    <t>IGR,C7A</t>
  </si>
  <si>
    <t>F8E4P823</t>
  </si>
  <si>
    <t>Product_KIV02</t>
  </si>
  <si>
    <t>6x18x5 cm</t>
  </si>
  <si>
    <t>1MBVLT</t>
  </si>
  <si>
    <t>6WF,DV4</t>
  </si>
  <si>
    <t>CVT7ZKX9</t>
  </si>
  <si>
    <t>Product_1MBF5</t>
  </si>
  <si>
    <t>PUJM8W</t>
  </si>
  <si>
    <t>AEJ,UCQ</t>
  </si>
  <si>
    <t>C67MWSB9</t>
  </si>
  <si>
    <t>Product_T4XKT</t>
  </si>
  <si>
    <t>4OEIY5</t>
  </si>
  <si>
    <t>SFF,3J6</t>
  </si>
  <si>
    <t>H9DOSQQR</t>
  </si>
  <si>
    <t>Product_CVICC</t>
  </si>
  <si>
    <t>91CZ7U</t>
  </si>
  <si>
    <t>0TU,HAV</t>
  </si>
  <si>
    <t>NA2O0ISI</t>
  </si>
  <si>
    <t>Product_7EDW6</t>
  </si>
  <si>
    <t>13x8x19 cm</t>
  </si>
  <si>
    <t>6O50O2</t>
  </si>
  <si>
    <t>A20,J02</t>
  </si>
  <si>
    <t>QGW7T5VW</t>
  </si>
  <si>
    <t>Product_O9JM7</t>
  </si>
  <si>
    <t>5x6x6 cm</t>
  </si>
  <si>
    <t>WSREEO</t>
  </si>
  <si>
    <t>TC5,05A</t>
  </si>
  <si>
    <t>XK5ELDLQ</t>
  </si>
  <si>
    <t>Product_QK7WY</t>
  </si>
  <si>
    <t>QSEP7G</t>
  </si>
  <si>
    <t>65A,Q0W</t>
  </si>
  <si>
    <t>631SO8TR</t>
  </si>
  <si>
    <t>Product_GHMX6</t>
  </si>
  <si>
    <t>C24IPP</t>
  </si>
  <si>
    <t>0W1,4MQ</t>
  </si>
  <si>
    <t>CYSQ7NWD</t>
  </si>
  <si>
    <t>Product_ZI25U</t>
  </si>
  <si>
    <t>IKP2HC</t>
  </si>
  <si>
    <t>14V,SP5</t>
  </si>
  <si>
    <t>KZ1JEWKH</t>
  </si>
  <si>
    <t>Product_JDAZC</t>
  </si>
  <si>
    <t>F6TZOQ</t>
  </si>
  <si>
    <t>JMC,ERK</t>
  </si>
  <si>
    <t>RDZA9X1O</t>
  </si>
  <si>
    <t>Product_1TZAM</t>
  </si>
  <si>
    <t>FFAEJD</t>
  </si>
  <si>
    <t>5EJ,5PW</t>
  </si>
  <si>
    <t>X54D5URW</t>
  </si>
  <si>
    <t>Product_4281B</t>
  </si>
  <si>
    <t>7x11x7 cm</t>
  </si>
  <si>
    <t>LWM29P</t>
  </si>
  <si>
    <t>NWS,X5I</t>
  </si>
  <si>
    <t>9MEZNUYE</t>
  </si>
  <si>
    <t>Product_5U5R6</t>
  </si>
  <si>
    <t>RYCIXK</t>
  </si>
  <si>
    <t>HL9,2OX</t>
  </si>
  <si>
    <t>V239FF4C</t>
  </si>
  <si>
    <t>Product_T01HJ</t>
  </si>
  <si>
    <t>6x8x16 cm</t>
  </si>
  <si>
    <t>5028N2</t>
  </si>
  <si>
    <t>7V8,US2</t>
  </si>
  <si>
    <t>JXR2VDMS</t>
  </si>
  <si>
    <t>Product_JMTYJ</t>
  </si>
  <si>
    <t>9x17x6 cm</t>
  </si>
  <si>
    <t>9VPOEO</t>
  </si>
  <si>
    <t>B8N,SEJ</t>
  </si>
  <si>
    <t>MXI5K3JY</t>
  </si>
  <si>
    <t>Product_13314</t>
  </si>
  <si>
    <t>0NOSV4</t>
  </si>
  <si>
    <t>99V,1NO</t>
  </si>
  <si>
    <t>OGGQ6NQJ</t>
  </si>
  <si>
    <t>Product_G3O5R</t>
  </si>
  <si>
    <t>OKLXDO</t>
  </si>
  <si>
    <t>MLO,H6U</t>
  </si>
  <si>
    <t>B8PIDATX</t>
  </si>
  <si>
    <t>Product_260Z4</t>
  </si>
  <si>
    <t>O6U3L2</t>
  </si>
  <si>
    <t>1DA,PIF</t>
  </si>
  <si>
    <t>WEXCDY5P</t>
  </si>
  <si>
    <t>Product_1VU26</t>
  </si>
  <si>
    <t>DYYLTU</t>
  </si>
  <si>
    <t>Z2V,53B</t>
  </si>
  <si>
    <t>NZ82YEIP</t>
  </si>
  <si>
    <t>Product_LYH6E</t>
  </si>
  <si>
    <t>16x9x7 cm</t>
  </si>
  <si>
    <t>TXH78W</t>
  </si>
  <si>
    <t>AIT,58J</t>
  </si>
  <si>
    <t>D52BL1P6</t>
  </si>
  <si>
    <t>Product_QMSWQ</t>
  </si>
  <si>
    <t>19x10x12 cm</t>
  </si>
  <si>
    <t>SJ4UM1</t>
  </si>
  <si>
    <t>ARD,9I9</t>
  </si>
  <si>
    <t>LJCMYGJJ</t>
  </si>
  <si>
    <t>Product_Q8LI2</t>
  </si>
  <si>
    <t>1YSEL5</t>
  </si>
  <si>
    <t>10N,39X</t>
  </si>
  <si>
    <t>D1Q9QR9B</t>
  </si>
  <si>
    <t>Product_KY319</t>
  </si>
  <si>
    <t>16x19x16 cm</t>
  </si>
  <si>
    <t>A06IGZ</t>
  </si>
  <si>
    <t>RZY,3V0</t>
  </si>
  <si>
    <t>GTJ7FKBA</t>
  </si>
  <si>
    <t>Product_CQCC7</t>
  </si>
  <si>
    <t>15x8x19 cm</t>
  </si>
  <si>
    <t>8I9EUD</t>
  </si>
  <si>
    <t>5R2,1BO</t>
  </si>
  <si>
    <t>ZQ0RTSAZ</t>
  </si>
  <si>
    <t>Product_333DM</t>
  </si>
  <si>
    <t>13x6x11 cm</t>
  </si>
  <si>
    <t>SJFI83</t>
  </si>
  <si>
    <t>W1T,GN5</t>
  </si>
  <si>
    <t>K51GYQMW</t>
  </si>
  <si>
    <t>Product_Q5VL1</t>
  </si>
  <si>
    <t>JU20G5</t>
  </si>
  <si>
    <t>C5W,FIE</t>
  </si>
  <si>
    <t>LANTTSB0</t>
  </si>
  <si>
    <t>Product_MBR3B</t>
  </si>
  <si>
    <t>A207ZJ</t>
  </si>
  <si>
    <t>YWC,BV5</t>
  </si>
  <si>
    <t>303CMRNS</t>
  </si>
  <si>
    <t>Product_SN5Y4</t>
  </si>
  <si>
    <t>TJP34T</t>
  </si>
  <si>
    <t>KNM,DEZ</t>
  </si>
  <si>
    <t>BBC5I87B</t>
  </si>
  <si>
    <t>Product_ZOUJF</t>
  </si>
  <si>
    <t>8QYVBF</t>
  </si>
  <si>
    <t>1DO,TMT</t>
  </si>
  <si>
    <t>HAELQF5F</t>
  </si>
  <si>
    <t>Product_P4A59</t>
  </si>
  <si>
    <t>N8F3O2</t>
  </si>
  <si>
    <t>D7K,U6K</t>
  </si>
  <si>
    <t>69UKKPNX</t>
  </si>
  <si>
    <t>Product_ATIDO</t>
  </si>
  <si>
    <t>5x14x6 cm</t>
  </si>
  <si>
    <t>UXCEVR</t>
  </si>
  <si>
    <t>SMC,YQQ</t>
  </si>
  <si>
    <t>ME62OGZP</t>
  </si>
  <si>
    <t>Product_C4ZZZ</t>
  </si>
  <si>
    <t>8x15x15 cm</t>
  </si>
  <si>
    <t>6Q2L7Z</t>
  </si>
  <si>
    <t>0UK,OQQ</t>
  </si>
  <si>
    <t>ORTMMAIJ</t>
  </si>
  <si>
    <t>Product_07XBZ</t>
  </si>
  <si>
    <t>18x18x19 cm</t>
  </si>
  <si>
    <t>H33BXL</t>
  </si>
  <si>
    <t>N5Y,90I</t>
  </si>
  <si>
    <t>XN3QT6FS</t>
  </si>
  <si>
    <t>Product_QK86X</t>
  </si>
  <si>
    <t>5x18x7 cm</t>
  </si>
  <si>
    <t>DAC987</t>
  </si>
  <si>
    <t>5UZ,M23</t>
  </si>
  <si>
    <t>TO4G83EO</t>
  </si>
  <si>
    <t>Product_WIZ2M</t>
  </si>
  <si>
    <t>12x7x12 cm</t>
  </si>
  <si>
    <t>QCXPXL</t>
  </si>
  <si>
    <t>LOC,2QG</t>
  </si>
  <si>
    <t>TG8MDS9T</t>
  </si>
  <si>
    <t>Product_VXJWM</t>
  </si>
  <si>
    <t>TAEV2X</t>
  </si>
  <si>
    <t>AEB,421</t>
  </si>
  <si>
    <t>LEV9CJU8</t>
  </si>
  <si>
    <t>Product_A6WKQ</t>
  </si>
  <si>
    <t>16x20x6 cm</t>
  </si>
  <si>
    <t>E41MKK</t>
  </si>
  <si>
    <t>DLR,ZK3</t>
  </si>
  <si>
    <t>D1HD0UO3</t>
  </si>
  <si>
    <t>Product_5XW03</t>
  </si>
  <si>
    <t>ZIFQDI</t>
  </si>
  <si>
    <t>KY4,9X2</t>
  </si>
  <si>
    <t>4HTLFN1R</t>
  </si>
  <si>
    <t>Product_IKINA</t>
  </si>
  <si>
    <t>WBLDL8</t>
  </si>
  <si>
    <t>CV9,24V</t>
  </si>
  <si>
    <t>I0GURUPQ</t>
  </si>
  <si>
    <t>Product_PS6TH</t>
  </si>
  <si>
    <t>12x13x12 cm</t>
  </si>
  <si>
    <t>KPPH2U</t>
  </si>
  <si>
    <t>7NC,A9P</t>
  </si>
  <si>
    <t>MP8EG5IN</t>
  </si>
  <si>
    <t>Product_L7ZK3</t>
  </si>
  <si>
    <t>7QWHRC</t>
  </si>
  <si>
    <t>BRV,3XF</t>
  </si>
  <si>
    <t>3U3YS4W6</t>
  </si>
  <si>
    <t>Product_HRX12</t>
  </si>
  <si>
    <t>MUQXME</t>
  </si>
  <si>
    <t>EOZ,CVD</t>
  </si>
  <si>
    <t>OYDGSYC5</t>
  </si>
  <si>
    <t>Product_EFLDG</t>
  </si>
  <si>
    <t>6x15x17 cm</t>
  </si>
  <si>
    <t>LLMSYQ</t>
  </si>
  <si>
    <t>LP5,K0T</t>
  </si>
  <si>
    <t>7KQZB5KZ</t>
  </si>
  <si>
    <t>Product_YI2ZA</t>
  </si>
  <si>
    <t>10x17x6 cm</t>
  </si>
  <si>
    <t>273ND8</t>
  </si>
  <si>
    <t>X2K,P0Y</t>
  </si>
  <si>
    <t>SET4UD8T</t>
  </si>
  <si>
    <t>Product_8PQGL</t>
  </si>
  <si>
    <t>JY09SX</t>
  </si>
  <si>
    <t>LB9,74A</t>
  </si>
  <si>
    <t>S10T5YN1</t>
  </si>
  <si>
    <t>Product_TG387</t>
  </si>
  <si>
    <t>70Q56B</t>
  </si>
  <si>
    <t>K3L,UPC</t>
  </si>
  <si>
    <t>G98Q7NSI</t>
  </si>
  <si>
    <t>Product_QSYD1</t>
  </si>
  <si>
    <t>YD3IHP</t>
  </si>
  <si>
    <t>RR8,6ZO</t>
  </si>
  <si>
    <t>6JG4QP8E</t>
  </si>
  <si>
    <t>Product_RF869</t>
  </si>
  <si>
    <t>8x18x13 cm</t>
  </si>
  <si>
    <t>NNJL3K</t>
  </si>
  <si>
    <t>Y2Q,WU4</t>
  </si>
  <si>
    <t>5OYOHWVH</t>
  </si>
  <si>
    <t>Product_3HOBX</t>
  </si>
  <si>
    <t>50DM2C</t>
  </si>
  <si>
    <t>V6H,U9Q</t>
  </si>
  <si>
    <t>KTTU78K3</t>
  </si>
  <si>
    <t>Product_YE138</t>
  </si>
  <si>
    <t>K6EAJJ</t>
  </si>
  <si>
    <t>LP1,8RS</t>
  </si>
  <si>
    <t>9IJYGOP9</t>
  </si>
  <si>
    <t>Product_1439T</t>
  </si>
  <si>
    <t>TY7GE1</t>
  </si>
  <si>
    <t>6MJ,D2T</t>
  </si>
  <si>
    <t>E3LJ92MX</t>
  </si>
  <si>
    <t>Product_HCONO</t>
  </si>
  <si>
    <t>K23ZN8</t>
  </si>
  <si>
    <t>R2K,FFF</t>
  </si>
  <si>
    <t>NCZ1U0XP</t>
  </si>
  <si>
    <t>Product_86UTT</t>
  </si>
  <si>
    <t>11x17x18 cm</t>
  </si>
  <si>
    <t>WZW4ON</t>
  </si>
  <si>
    <t>01C,DOL</t>
  </si>
  <si>
    <t>UEBUNBYX</t>
  </si>
  <si>
    <t>Product_F0JRT</t>
  </si>
  <si>
    <t>FVDHNF</t>
  </si>
  <si>
    <t>GWB,IK9</t>
  </si>
  <si>
    <t>EFI922V2</t>
  </si>
  <si>
    <t>Product_AJLPW</t>
  </si>
  <si>
    <t>XATRHN</t>
  </si>
  <si>
    <t>0MT,UI5</t>
  </si>
  <si>
    <t>W11EK3KH</t>
  </si>
  <si>
    <t>Product_H8J5A</t>
  </si>
  <si>
    <t>LVM0IX</t>
  </si>
  <si>
    <t>UDZ,DD8</t>
  </si>
  <si>
    <t>7VL3RUFQ</t>
  </si>
  <si>
    <t>Product_UQD2M</t>
  </si>
  <si>
    <t>EL66HR</t>
  </si>
  <si>
    <t>TSQ,74A</t>
  </si>
  <si>
    <t>QX744DAI</t>
  </si>
  <si>
    <t>Product_L6L67</t>
  </si>
  <si>
    <t>WMKV5X</t>
  </si>
  <si>
    <t>LVK,9TV</t>
  </si>
  <si>
    <t>4EAHCXYI</t>
  </si>
  <si>
    <t>Product_EXNRQ</t>
  </si>
  <si>
    <t>14x17x16 cm</t>
  </si>
  <si>
    <t>RSCTD6</t>
  </si>
  <si>
    <t>K4V,6UD</t>
  </si>
  <si>
    <t>JFM84YLQ</t>
  </si>
  <si>
    <t>Product_LKSN4</t>
  </si>
  <si>
    <t>LFW45Y</t>
  </si>
  <si>
    <t>VNX,2MG</t>
  </si>
  <si>
    <t>5UQEOPPU</t>
  </si>
  <si>
    <t>Product_240OP</t>
  </si>
  <si>
    <t>9x10x6 cm</t>
  </si>
  <si>
    <t>ZW4N0L</t>
  </si>
  <si>
    <t>O1C,HSO</t>
  </si>
  <si>
    <t>B4M1JVME</t>
  </si>
  <si>
    <t>Product_D6P23</t>
  </si>
  <si>
    <t>JK26VA</t>
  </si>
  <si>
    <t>E93,8L9</t>
  </si>
  <si>
    <t>HFZ32WYZ</t>
  </si>
  <si>
    <t>Product_SU1MZ</t>
  </si>
  <si>
    <t>HCSE2U</t>
  </si>
  <si>
    <t>8P9,835</t>
  </si>
  <si>
    <t>GVN1RJAB</t>
  </si>
  <si>
    <t>Product_WUKJN</t>
  </si>
  <si>
    <t>210OSV</t>
  </si>
  <si>
    <t>OTR,1QD</t>
  </si>
  <si>
    <t>3DSWQIBL</t>
  </si>
  <si>
    <t>Product_W2MJG</t>
  </si>
  <si>
    <t>Y0SLOE</t>
  </si>
  <si>
    <t>78X,UDE</t>
  </si>
  <si>
    <t>87H5ZRG2</t>
  </si>
  <si>
    <t>Product_Z62JM</t>
  </si>
  <si>
    <t>Z2LG5J</t>
  </si>
  <si>
    <t>O7U,78K</t>
  </si>
  <si>
    <t>GXHPKDBN</t>
  </si>
  <si>
    <t>Product_R2PRB</t>
  </si>
  <si>
    <t>1WOG67</t>
  </si>
  <si>
    <t>29M,ZY9</t>
  </si>
  <si>
    <t>RTE8A9YR</t>
  </si>
  <si>
    <t>Product_FB77F</t>
  </si>
  <si>
    <t>IJK98R</t>
  </si>
  <si>
    <t>O3S,STD</t>
  </si>
  <si>
    <t>7OFOCZLW</t>
  </si>
  <si>
    <t>Product_H2MWQ</t>
  </si>
  <si>
    <t>20x12x15 cm</t>
  </si>
  <si>
    <t>OV147G</t>
  </si>
  <si>
    <t>BVU,Q6O</t>
  </si>
  <si>
    <t>5JZZI8HB</t>
  </si>
  <si>
    <t>Product_4914C</t>
  </si>
  <si>
    <t>ZZ7TMB</t>
  </si>
  <si>
    <t>2VP,TDO</t>
  </si>
  <si>
    <t>YY4FM4SX</t>
  </si>
  <si>
    <t>Product_1IZN5</t>
  </si>
  <si>
    <t>JCNUAS</t>
  </si>
  <si>
    <t>ABU,GLS</t>
  </si>
  <si>
    <t>GIKSA2LC</t>
  </si>
  <si>
    <t>Product_O2HUH</t>
  </si>
  <si>
    <t>14x12x6 cm</t>
  </si>
  <si>
    <t>T4ABZR</t>
  </si>
  <si>
    <t>IRK,QAE</t>
  </si>
  <si>
    <t>2IPOY5E7</t>
  </si>
  <si>
    <t>Product_1X7T8</t>
  </si>
  <si>
    <t>P3N04H</t>
  </si>
  <si>
    <t>FS3,E6A</t>
  </si>
  <si>
    <t>GLV6LHF0</t>
  </si>
  <si>
    <t>Product_P0TJF</t>
  </si>
  <si>
    <t>RB5PEO</t>
  </si>
  <si>
    <t>QQT,GPV</t>
  </si>
  <si>
    <t>273H31AM</t>
  </si>
  <si>
    <t>Product_OJNSV</t>
  </si>
  <si>
    <t>0462FT</t>
  </si>
  <si>
    <t>3CJ,WWI</t>
  </si>
  <si>
    <t>0FIWDKII</t>
  </si>
  <si>
    <t>Product_T9H4V</t>
  </si>
  <si>
    <t>14VXRN</t>
  </si>
  <si>
    <t>9U1,OHC</t>
  </si>
  <si>
    <t>69NKZIBF</t>
  </si>
  <si>
    <t>Product_SLT0C</t>
  </si>
  <si>
    <t>19x8x14 cm</t>
  </si>
  <si>
    <t>OX0P4A</t>
  </si>
  <si>
    <t>ADP,3KW</t>
  </si>
  <si>
    <t>GRWHWLLU</t>
  </si>
  <si>
    <t>Product_RDCZS</t>
  </si>
  <si>
    <t>SWOF35</t>
  </si>
  <si>
    <t>4YY,VZ9</t>
  </si>
  <si>
    <t>2NSHUU87</t>
  </si>
  <si>
    <t>Product_QYJRJ</t>
  </si>
  <si>
    <t>T7HRNX</t>
  </si>
  <si>
    <t>KLE,OYA</t>
  </si>
  <si>
    <t>PFUOJWGM</t>
  </si>
  <si>
    <t>Product_5R494</t>
  </si>
  <si>
    <t>9x6x12 cm</t>
  </si>
  <si>
    <t>O5NZ7A</t>
  </si>
  <si>
    <t>TC3,CKV</t>
  </si>
  <si>
    <t>7SCPX150</t>
  </si>
  <si>
    <t>Product_P41NK</t>
  </si>
  <si>
    <t>9x6x9 cm</t>
  </si>
  <si>
    <t>K7NQIR</t>
  </si>
  <si>
    <t>5PC,MWR</t>
  </si>
  <si>
    <t>CP5SJHQP</t>
  </si>
  <si>
    <t>Product_U5695</t>
  </si>
  <si>
    <t>18x6x12 cm</t>
  </si>
  <si>
    <t>YMOT9X</t>
  </si>
  <si>
    <t>SE0,ME3</t>
  </si>
  <si>
    <t>BYXFL8QK</t>
  </si>
  <si>
    <t>Product_3Z09H</t>
  </si>
  <si>
    <t>J29Y7P</t>
  </si>
  <si>
    <t>UT1,XK2</t>
  </si>
  <si>
    <t>XELJ70NU</t>
  </si>
  <si>
    <t>Product_3DLRW</t>
  </si>
  <si>
    <t>9x16x15 cm</t>
  </si>
  <si>
    <t>FCTLO9</t>
  </si>
  <si>
    <t>YT1,7XI</t>
  </si>
  <si>
    <t>F2SDJ5V1</t>
  </si>
  <si>
    <t>Product_GMGZO</t>
  </si>
  <si>
    <t>H49WX8</t>
  </si>
  <si>
    <t>2YE,ZB5</t>
  </si>
  <si>
    <t>Q3J3QVYD</t>
  </si>
  <si>
    <t>Product_6XCYG</t>
  </si>
  <si>
    <t>17x7x12 cm</t>
  </si>
  <si>
    <t>QAH52F</t>
  </si>
  <si>
    <t>EWL,WZX</t>
  </si>
  <si>
    <t>G13FH4S8</t>
  </si>
  <si>
    <t>Product_MW9Q8</t>
  </si>
  <si>
    <t>20x18x18 cm</t>
  </si>
  <si>
    <t>QLVQGA</t>
  </si>
  <si>
    <t>QKG,Q1K</t>
  </si>
  <si>
    <t>K4NE8A8Z</t>
  </si>
  <si>
    <t>Product_2BLS3</t>
  </si>
  <si>
    <t>4T54N0</t>
  </si>
  <si>
    <t>K9D,Q3J</t>
  </si>
  <si>
    <t>TTQW1T9O</t>
  </si>
  <si>
    <t>Product_1TZDF</t>
  </si>
  <si>
    <t>ILMVCJ</t>
  </si>
  <si>
    <t>PD1,AD3</t>
  </si>
  <si>
    <t>R9ZSRTNY</t>
  </si>
  <si>
    <t>Product_4T78E</t>
  </si>
  <si>
    <t>11x10x5 cm</t>
  </si>
  <si>
    <t>FVHYBZ</t>
  </si>
  <si>
    <t>HXR,MF6</t>
  </si>
  <si>
    <t>VD85A283</t>
  </si>
  <si>
    <t>Product_3AAS9</t>
  </si>
  <si>
    <t>2L9Y0G</t>
  </si>
  <si>
    <t>SDU,OMN</t>
  </si>
  <si>
    <t>YODGYA5B</t>
  </si>
  <si>
    <t>Product_DVAAT</t>
  </si>
  <si>
    <t>DN698E</t>
  </si>
  <si>
    <t>FKH,XPA</t>
  </si>
  <si>
    <t>0UVSJZRW</t>
  </si>
  <si>
    <t>Product_LIK2D</t>
  </si>
  <si>
    <t>3CMBQH</t>
  </si>
  <si>
    <t>MR6,MXG</t>
  </si>
  <si>
    <t>8LDMYDOO</t>
  </si>
  <si>
    <t>Product_O8U64</t>
  </si>
  <si>
    <t>8G0KJT</t>
  </si>
  <si>
    <t>T5T,BDU</t>
  </si>
  <si>
    <t>3XYOXTAQ</t>
  </si>
  <si>
    <t>Product_YONYY</t>
  </si>
  <si>
    <t>10x5x16 cm</t>
  </si>
  <si>
    <t>SGJ9ZI</t>
  </si>
  <si>
    <t>WNM,2PW</t>
  </si>
  <si>
    <t>E82J57KP</t>
  </si>
  <si>
    <t>Product_7O5B3</t>
  </si>
  <si>
    <t>6x6x20 cm</t>
  </si>
  <si>
    <t>710FGC</t>
  </si>
  <si>
    <t>4DS,BAU</t>
  </si>
  <si>
    <t>78V0NZ8F</t>
  </si>
  <si>
    <t>Product_QHCX6</t>
  </si>
  <si>
    <t>6A2DKY</t>
  </si>
  <si>
    <t>DMW,W79</t>
  </si>
  <si>
    <t>HSSMF4SV</t>
  </si>
  <si>
    <t>Product_E18BW</t>
  </si>
  <si>
    <t>7x15x9 cm</t>
  </si>
  <si>
    <t>9GVBM2</t>
  </si>
  <si>
    <t>JSY,FWQ</t>
  </si>
  <si>
    <t>WASN7PTU</t>
  </si>
  <si>
    <t>Product_4ZH75</t>
  </si>
  <si>
    <t>20x13x12 cm</t>
  </si>
  <si>
    <t>OMXPWT</t>
  </si>
  <si>
    <t>26V,RC1</t>
  </si>
  <si>
    <t>Y5I3BMB9</t>
  </si>
  <si>
    <t>Product_96C8M</t>
  </si>
  <si>
    <t>YPNXMO</t>
  </si>
  <si>
    <t>81T,9EK</t>
  </si>
  <si>
    <t>NNP34DZN</t>
  </si>
  <si>
    <t>Product_CE1XE</t>
  </si>
  <si>
    <t>6PR4Y6</t>
  </si>
  <si>
    <t>3UY,BFE</t>
  </si>
  <si>
    <t>17LWZEUI</t>
  </si>
  <si>
    <t>Product_32KQR</t>
  </si>
  <si>
    <t>10x18x5 cm</t>
  </si>
  <si>
    <t>LGFC0A</t>
  </si>
  <si>
    <t>QQ9,J0U</t>
  </si>
  <si>
    <t>ZGEHR01I</t>
  </si>
  <si>
    <t>Product_WNKN9</t>
  </si>
  <si>
    <t>17x5x9 cm</t>
  </si>
  <si>
    <t>O1ZJ86</t>
  </si>
  <si>
    <t>6JB,NWY</t>
  </si>
  <si>
    <t>SWRHEMMM</t>
  </si>
  <si>
    <t>Product_WCQ7B</t>
  </si>
  <si>
    <t>FC453W</t>
  </si>
  <si>
    <t>FPE,LNK</t>
  </si>
  <si>
    <t>91KED5W6</t>
  </si>
  <si>
    <t>Product_5HYOI</t>
  </si>
  <si>
    <t>9x9x16 cm</t>
  </si>
  <si>
    <t>9DN5FG</t>
  </si>
  <si>
    <t>VCR,OG0</t>
  </si>
  <si>
    <t>ZG8O46QU</t>
  </si>
  <si>
    <t>Product_KQ31G</t>
  </si>
  <si>
    <t>14x5x5 cm</t>
  </si>
  <si>
    <t>1YWBZZ</t>
  </si>
  <si>
    <t>VN5,821</t>
  </si>
  <si>
    <t>G7O9GDBO</t>
  </si>
  <si>
    <t>Product_I13I2</t>
  </si>
  <si>
    <t>0J7TPZ</t>
  </si>
  <si>
    <t>TQI,FA7</t>
  </si>
  <si>
    <t>E92X78AD</t>
  </si>
  <si>
    <t>Product_BKPV7</t>
  </si>
  <si>
    <t>42OBK2</t>
  </si>
  <si>
    <t>V49,XHD</t>
  </si>
  <si>
    <t>XG33TSGU</t>
  </si>
  <si>
    <t>Product_O07U6</t>
  </si>
  <si>
    <t>NGJXYQ</t>
  </si>
  <si>
    <t>JRU,5GW</t>
  </si>
  <si>
    <t>VWVI7RA6</t>
  </si>
  <si>
    <t>Product_XMMZT</t>
  </si>
  <si>
    <t>NGMZ41</t>
  </si>
  <si>
    <t>XOZ,X5B</t>
  </si>
  <si>
    <t>9J0RA181</t>
  </si>
  <si>
    <t>Product_WSE5Q</t>
  </si>
  <si>
    <t>12x5x20 cm</t>
  </si>
  <si>
    <t>LQTS1D</t>
  </si>
  <si>
    <t>ZOC,JG2</t>
  </si>
  <si>
    <t>GQ38BLCI</t>
  </si>
  <si>
    <t>Product_8GUAR</t>
  </si>
  <si>
    <t>1SB4IR</t>
  </si>
  <si>
    <t>IID,1E8</t>
  </si>
  <si>
    <t>P3ANQW1N</t>
  </si>
  <si>
    <t>Product_Y1MEF</t>
  </si>
  <si>
    <t>VQJL5P</t>
  </si>
  <si>
    <t>LQR,YV7</t>
  </si>
  <si>
    <t>RDYAOT6K</t>
  </si>
  <si>
    <t>Product_NOW7I</t>
  </si>
  <si>
    <t>ZWRWLU</t>
  </si>
  <si>
    <t>6JC,KVP</t>
  </si>
  <si>
    <t>N49SH9TU</t>
  </si>
  <si>
    <t>Product_P0HEG</t>
  </si>
  <si>
    <t>9U8HP6</t>
  </si>
  <si>
    <t>18M,95D</t>
  </si>
  <si>
    <t>9MAKFJYO</t>
  </si>
  <si>
    <t>Product_UE0PD</t>
  </si>
  <si>
    <t>18x15x9 cm</t>
  </si>
  <si>
    <t>ILI3HI</t>
  </si>
  <si>
    <t>R4K,EDZ</t>
  </si>
  <si>
    <t>8HBRGKJI</t>
  </si>
  <si>
    <t>Product_EWFDI</t>
  </si>
  <si>
    <t>6x12x15 cm</t>
  </si>
  <si>
    <t>QR7FT8</t>
  </si>
  <si>
    <t>LRD,FFR</t>
  </si>
  <si>
    <t>BNLJK6TG</t>
  </si>
  <si>
    <t>Product_YPG8K</t>
  </si>
  <si>
    <t>5x20x15 cm</t>
  </si>
  <si>
    <t>6M89PP</t>
  </si>
  <si>
    <t>JQS,BWF</t>
  </si>
  <si>
    <t>696B9K55</t>
  </si>
  <si>
    <t>Product_U4AJO</t>
  </si>
  <si>
    <t>CUYRI9</t>
  </si>
  <si>
    <t>MBW,5RW</t>
  </si>
  <si>
    <t>RIJ2I96Y</t>
  </si>
  <si>
    <t>Product_FRHP2</t>
  </si>
  <si>
    <t>T1ZVM6</t>
  </si>
  <si>
    <t>6JV,0UG</t>
  </si>
  <si>
    <t>CRB8O4DH</t>
  </si>
  <si>
    <t>Product_DK9YG</t>
  </si>
  <si>
    <t>20x15x7 cm</t>
  </si>
  <si>
    <t>YJAZCG</t>
  </si>
  <si>
    <t>YQ0,XNZ</t>
  </si>
  <si>
    <t>FMWYETU6</t>
  </si>
  <si>
    <t>Product_TEGY5</t>
  </si>
  <si>
    <t>16x11x9 cm</t>
  </si>
  <si>
    <t>X71KIG</t>
  </si>
  <si>
    <t>GKR,Y7F</t>
  </si>
  <si>
    <t>816JEC7T</t>
  </si>
  <si>
    <t>Product_HJS9H</t>
  </si>
  <si>
    <t>G98314</t>
  </si>
  <si>
    <t>GP3,2LF</t>
  </si>
  <si>
    <t>RW94CUF4</t>
  </si>
  <si>
    <t>Product_RA2XT</t>
  </si>
  <si>
    <t>UMR56V</t>
  </si>
  <si>
    <t>Z6L,R9A</t>
  </si>
  <si>
    <t>CJE3VZXO</t>
  </si>
  <si>
    <t>Product_A3PRQ</t>
  </si>
  <si>
    <t>OYR8EO</t>
  </si>
  <si>
    <t>AL8,K09</t>
  </si>
  <si>
    <t>MHEABKRF</t>
  </si>
  <si>
    <t>Product_VQZSK</t>
  </si>
  <si>
    <t>YJP8N8</t>
  </si>
  <si>
    <t>R92,DV7</t>
  </si>
  <si>
    <t>K5L2SXAJ</t>
  </si>
  <si>
    <t>Product_61XJO</t>
  </si>
  <si>
    <t>3NB5LE</t>
  </si>
  <si>
    <t>576,YTV</t>
  </si>
  <si>
    <t>FLOV4WNK</t>
  </si>
  <si>
    <t>Product_EDZ7R</t>
  </si>
  <si>
    <t>15x5x13 cm</t>
  </si>
  <si>
    <t>RIC3EL</t>
  </si>
  <si>
    <t>M50,NYD</t>
  </si>
  <si>
    <t>TRZ4VHI2</t>
  </si>
  <si>
    <t>Product_V5CHY</t>
  </si>
  <si>
    <t>K0I1ZW</t>
  </si>
  <si>
    <t>RSU,V4G</t>
  </si>
  <si>
    <t>IT7V2NA0</t>
  </si>
  <si>
    <t>Product_9DFXH</t>
  </si>
  <si>
    <t>13x6x12 cm</t>
  </si>
  <si>
    <t>BDEXGF</t>
  </si>
  <si>
    <t>DJ7,QEB</t>
  </si>
  <si>
    <t>BSWTM906</t>
  </si>
  <si>
    <t>Product_N03C9</t>
  </si>
  <si>
    <t>IL3QWG</t>
  </si>
  <si>
    <t>WW0,HP0</t>
  </si>
  <si>
    <t>F4YCR1DM</t>
  </si>
  <si>
    <t>Product_6DOXG</t>
  </si>
  <si>
    <t>7x6x19 cm</t>
  </si>
  <si>
    <t>3Z0YUB</t>
  </si>
  <si>
    <t>3XD,W29</t>
  </si>
  <si>
    <t>S8DZBEEP</t>
  </si>
  <si>
    <t>Product_C8B5U</t>
  </si>
  <si>
    <t>20x6x5 cm</t>
  </si>
  <si>
    <t>3TF0EW</t>
  </si>
  <si>
    <t>U96,VAL</t>
  </si>
  <si>
    <t>M5MOSU2Y</t>
  </si>
  <si>
    <t>Product_WGVZM</t>
  </si>
  <si>
    <t>20x5x10 cm</t>
  </si>
  <si>
    <t>1W2JOS</t>
  </si>
  <si>
    <t>W9P,53V</t>
  </si>
  <si>
    <t>OYS9PCAD</t>
  </si>
  <si>
    <t>Product_G4Z2J</t>
  </si>
  <si>
    <t>16x11x8 cm</t>
  </si>
  <si>
    <t>YZ0LIB</t>
  </si>
  <si>
    <t>ABW,3UI</t>
  </si>
  <si>
    <t>ZD1WPQV9</t>
  </si>
  <si>
    <t>Product_56NPC</t>
  </si>
  <si>
    <t>17x17x19 cm</t>
  </si>
  <si>
    <t>41HCP8</t>
  </si>
  <si>
    <t>C5S,MJU</t>
  </si>
  <si>
    <t>YIKFU9W8</t>
  </si>
  <si>
    <t>Product_P1ZWD</t>
  </si>
  <si>
    <t>12x7x10 cm</t>
  </si>
  <si>
    <t>I5VX4H</t>
  </si>
  <si>
    <t>SGY,C8F</t>
  </si>
  <si>
    <t>NM5FK7X4</t>
  </si>
  <si>
    <t>Product_II42N</t>
  </si>
  <si>
    <t>DCPH62</t>
  </si>
  <si>
    <t>1K8,FA7</t>
  </si>
  <si>
    <t>AMRRVAC6</t>
  </si>
  <si>
    <t>Product_5YAAQ</t>
  </si>
  <si>
    <t>VF4M1L</t>
  </si>
  <si>
    <t>EMJ,L3D</t>
  </si>
  <si>
    <t>8OSEOOGQ</t>
  </si>
  <si>
    <t>Product_MDYMZ</t>
  </si>
  <si>
    <t>8x7x11 cm</t>
  </si>
  <si>
    <t>WXYXIO</t>
  </si>
  <si>
    <t>QMX,28S</t>
  </si>
  <si>
    <t>ZAVYZ79O</t>
  </si>
  <si>
    <t>Product_4KN92</t>
  </si>
  <si>
    <t>T73RRS</t>
  </si>
  <si>
    <t>7LC,3SU</t>
  </si>
  <si>
    <t>G0TG7OP8</t>
  </si>
  <si>
    <t>Product_XSUX3</t>
  </si>
  <si>
    <t>K8LMNC</t>
  </si>
  <si>
    <t>S5D,G0Z</t>
  </si>
  <si>
    <t>OWR1A20P</t>
  </si>
  <si>
    <t>Product_0LWIC</t>
  </si>
  <si>
    <t>A4EU4Y</t>
  </si>
  <si>
    <t>GWF,PZP</t>
  </si>
  <si>
    <t>T2TPBBO7</t>
  </si>
  <si>
    <t>Product_24FOA</t>
  </si>
  <si>
    <t>B9QAWE</t>
  </si>
  <si>
    <t>58Y,99F</t>
  </si>
  <si>
    <t>M19KG9TP</t>
  </si>
  <si>
    <t>Product_L4K4T</t>
  </si>
  <si>
    <t>IJ7S36</t>
  </si>
  <si>
    <t>M4Z,L08</t>
  </si>
  <si>
    <t>69AC5DIZ</t>
  </si>
  <si>
    <t>Product_WDU15</t>
  </si>
  <si>
    <t>13x14x14 cm</t>
  </si>
  <si>
    <t>8EF1M6</t>
  </si>
  <si>
    <t>Y0Z,EX2</t>
  </si>
  <si>
    <t>0U695A8A</t>
  </si>
  <si>
    <t>Product_PG6S8</t>
  </si>
  <si>
    <t>11x13x19 cm</t>
  </si>
  <si>
    <t>LPMGE4</t>
  </si>
  <si>
    <t>K9K,QND</t>
  </si>
  <si>
    <t>3PPQ9S90</t>
  </si>
  <si>
    <t>Product_0KDH2</t>
  </si>
  <si>
    <t>KY59JW</t>
  </si>
  <si>
    <t>KZ9,Y1Q</t>
  </si>
  <si>
    <t>PEVH18VW</t>
  </si>
  <si>
    <t>Product_GGZNA</t>
  </si>
  <si>
    <t>6x8x19 cm</t>
  </si>
  <si>
    <t>C8ELHF</t>
  </si>
  <si>
    <t>EGL,FXC</t>
  </si>
  <si>
    <t>E3P7GI4Z</t>
  </si>
  <si>
    <t>Product_QR8VK</t>
  </si>
  <si>
    <t>1EQ045</t>
  </si>
  <si>
    <t>A9Q,OXD</t>
  </si>
  <si>
    <t>A53H52KF</t>
  </si>
  <si>
    <t>Product_IVOZC</t>
  </si>
  <si>
    <t>MMW4HK</t>
  </si>
  <si>
    <t>BS3,U5M</t>
  </si>
  <si>
    <t>HSKE9BEL</t>
  </si>
  <si>
    <t>Product_727FS</t>
  </si>
  <si>
    <t>Q56UFH</t>
  </si>
  <si>
    <t>UGE,LFW</t>
  </si>
  <si>
    <t>MPWM1WDS</t>
  </si>
  <si>
    <t>Product_AI266</t>
  </si>
  <si>
    <t>10x18x7 cm</t>
  </si>
  <si>
    <t>ZGOSEN</t>
  </si>
  <si>
    <t>08J,BGL</t>
  </si>
  <si>
    <t>8GMJWYLF</t>
  </si>
  <si>
    <t>Product_9Z1L3</t>
  </si>
  <si>
    <t>17x13x17 cm</t>
  </si>
  <si>
    <t>S2LBMV</t>
  </si>
  <si>
    <t>4T5,64E</t>
  </si>
  <si>
    <t>VK8TIYS7</t>
  </si>
  <si>
    <t>Product_Y8S3D</t>
  </si>
  <si>
    <t>NTNDK2</t>
  </si>
  <si>
    <t>N1R,4L8</t>
  </si>
  <si>
    <t>W1WOAXDW</t>
  </si>
  <si>
    <t>Product_DCENJ</t>
  </si>
  <si>
    <t>B2PQH5</t>
  </si>
  <si>
    <t>TQV,782</t>
  </si>
  <si>
    <t>R7X38GYQ</t>
  </si>
  <si>
    <t>Product_M82D5</t>
  </si>
  <si>
    <t>5MEZXQ</t>
  </si>
  <si>
    <t>SQV,LJG</t>
  </si>
  <si>
    <t>COYDC9GN</t>
  </si>
  <si>
    <t>Product_9O94M</t>
  </si>
  <si>
    <t>RHKY1K</t>
  </si>
  <si>
    <t>JE4,I9G</t>
  </si>
  <si>
    <t>UKBS0554</t>
  </si>
  <si>
    <t>Product_8Q839</t>
  </si>
  <si>
    <t>P36VIG</t>
  </si>
  <si>
    <t>9K6,57F</t>
  </si>
  <si>
    <t>23C6TTN6</t>
  </si>
  <si>
    <t>Product_32NDN</t>
  </si>
  <si>
    <t>TJGLYK</t>
  </si>
  <si>
    <t>T1T,DBI</t>
  </si>
  <si>
    <t>27ZFTUKB</t>
  </si>
  <si>
    <t>Product_14S3W</t>
  </si>
  <si>
    <t>6Z34ED</t>
  </si>
  <si>
    <t>6HS,VQD</t>
  </si>
  <si>
    <t>P28L8Z67</t>
  </si>
  <si>
    <t>Product_WLNWN</t>
  </si>
  <si>
    <t>ATQX9T</t>
  </si>
  <si>
    <t>W3N,PUB</t>
  </si>
  <si>
    <t>IQ81NFCS</t>
  </si>
  <si>
    <t>Product_FKXN8</t>
  </si>
  <si>
    <t>MFB866</t>
  </si>
  <si>
    <t>I16,CFO</t>
  </si>
  <si>
    <t>9SDA7DGH</t>
  </si>
  <si>
    <t>Product_R9EO4</t>
  </si>
  <si>
    <t>14x6x6 cm</t>
  </si>
  <si>
    <t>ODA787</t>
  </si>
  <si>
    <t>34O,Q0C</t>
  </si>
  <si>
    <t>4SM96KPQ</t>
  </si>
  <si>
    <t>Product_EFWKU</t>
  </si>
  <si>
    <t>5x7x11 cm</t>
  </si>
  <si>
    <t>A87E0G</t>
  </si>
  <si>
    <t>BWK,YQT</t>
  </si>
  <si>
    <t>NM535WRN</t>
  </si>
  <si>
    <t>Product_5A4W4</t>
  </si>
  <si>
    <t>9x17x7 cm</t>
  </si>
  <si>
    <t>KNZCQN</t>
  </si>
  <si>
    <t>1DX,5VU</t>
  </si>
  <si>
    <t>ODYG6MOM</t>
  </si>
  <si>
    <t>Product_CNTHJ</t>
  </si>
  <si>
    <t>15x11x15 cm</t>
  </si>
  <si>
    <t>SG12PZ</t>
  </si>
  <si>
    <t>XPD,CVX</t>
  </si>
  <si>
    <t>F7P7MA1A</t>
  </si>
  <si>
    <t>Product_NXLF7</t>
  </si>
  <si>
    <t>LK5YSI</t>
  </si>
  <si>
    <t>8Z8,9YQ</t>
  </si>
  <si>
    <t>LWVVHYH4</t>
  </si>
  <si>
    <t>Product_GT4FN</t>
  </si>
  <si>
    <t>E8CVBJ</t>
  </si>
  <si>
    <t>IW9,PQG</t>
  </si>
  <si>
    <t>M1XEYL7X</t>
  </si>
  <si>
    <t>Product_HXYTW</t>
  </si>
  <si>
    <t>GZKZSS</t>
  </si>
  <si>
    <t>Y4C,WTY</t>
  </si>
  <si>
    <t>GABHFP04</t>
  </si>
  <si>
    <t>Product_MKY1R</t>
  </si>
  <si>
    <t>Z9CN1V</t>
  </si>
  <si>
    <t>PAR,8QS</t>
  </si>
  <si>
    <t>WFR1PN9Q</t>
  </si>
  <si>
    <t>Product_XXFV5</t>
  </si>
  <si>
    <t>UGAVCJ</t>
  </si>
  <si>
    <t>TZ7,R4F</t>
  </si>
  <si>
    <t>STQCZFV4</t>
  </si>
  <si>
    <t>Product_CAKXU</t>
  </si>
  <si>
    <t>7A90YK</t>
  </si>
  <si>
    <t>6O4,VBC</t>
  </si>
  <si>
    <t>7GJYPHSN</t>
  </si>
  <si>
    <t>Product_U8TMF</t>
  </si>
  <si>
    <t>LSCY12</t>
  </si>
  <si>
    <t>COK,QSX</t>
  </si>
  <si>
    <t>9HCU21AU</t>
  </si>
  <si>
    <t>Product_0GMXW</t>
  </si>
  <si>
    <t>SXSFP1</t>
  </si>
  <si>
    <t>ETP,IWM</t>
  </si>
  <si>
    <t>J87O87TR</t>
  </si>
  <si>
    <t>Product_H1A95</t>
  </si>
  <si>
    <t>11x5x16 cm</t>
  </si>
  <si>
    <t>SI2SAX</t>
  </si>
  <si>
    <t>K7V,WG9</t>
  </si>
  <si>
    <t>9WB6CJ6H</t>
  </si>
  <si>
    <t>Product_B9TYB</t>
  </si>
  <si>
    <t>3RTYAO</t>
  </si>
  <si>
    <t>TWJ,LT1</t>
  </si>
  <si>
    <t>R7H0SKGE</t>
  </si>
  <si>
    <t>Product_M0E6V</t>
  </si>
  <si>
    <t>20x10x13 cm</t>
  </si>
  <si>
    <t>1B2U56</t>
  </si>
  <si>
    <t>XXN,D4N</t>
  </si>
  <si>
    <t>IQ0ZMQO5</t>
  </si>
  <si>
    <t>Product_5Y6PG</t>
  </si>
  <si>
    <t>UXXA4G</t>
  </si>
  <si>
    <t>8YI,TWQ</t>
  </si>
  <si>
    <t>UHZLU9E8</t>
  </si>
  <si>
    <t>Product_9JTCG</t>
  </si>
  <si>
    <t>L6J2WE</t>
  </si>
  <si>
    <t>G1H,R3W</t>
  </si>
  <si>
    <t>91H10QD0</t>
  </si>
  <si>
    <t>Product_D0HN7</t>
  </si>
  <si>
    <t>7KU03O</t>
  </si>
  <si>
    <t>3X9,BD7</t>
  </si>
  <si>
    <t>IQL1F1T5</t>
  </si>
  <si>
    <t>Product_M1I45</t>
  </si>
  <si>
    <t>5OXKKF</t>
  </si>
  <si>
    <t>1D4,TVL</t>
  </si>
  <si>
    <t>QCNCIJFK</t>
  </si>
  <si>
    <t>Product_ILC92</t>
  </si>
  <si>
    <t>X02GEA</t>
  </si>
  <si>
    <t>YID,PKK</t>
  </si>
  <si>
    <t>PA7Y0HC5</t>
  </si>
  <si>
    <t>Product_7V2B8</t>
  </si>
  <si>
    <t>6x11x14 cm</t>
  </si>
  <si>
    <t>DO7WIN</t>
  </si>
  <si>
    <t>HRW,BRK</t>
  </si>
  <si>
    <t>PNR6OFQX</t>
  </si>
  <si>
    <t>Product_UEK5W</t>
  </si>
  <si>
    <t>5x13x16 cm</t>
  </si>
  <si>
    <t>IICKY3</t>
  </si>
  <si>
    <t>9KY,2BH</t>
  </si>
  <si>
    <t>WPNZZWKC</t>
  </si>
  <si>
    <t>Product_5YJ8O</t>
  </si>
  <si>
    <t>4NIV5T</t>
  </si>
  <si>
    <t>9EL,8WC</t>
  </si>
  <si>
    <t>0338OXUK</t>
  </si>
  <si>
    <t>Product_0AWS4</t>
  </si>
  <si>
    <t>T2M5X3</t>
  </si>
  <si>
    <t>1OG,OBJ</t>
  </si>
  <si>
    <t>SQ33RLZV</t>
  </si>
  <si>
    <t>Product_9BPO9</t>
  </si>
  <si>
    <t>FHIGYB</t>
  </si>
  <si>
    <t>CU2,X4D</t>
  </si>
  <si>
    <t>6FMICU0D</t>
  </si>
  <si>
    <t>Product_DFXEM</t>
  </si>
  <si>
    <t>14x19x12 cm</t>
  </si>
  <si>
    <t>25J5HW</t>
  </si>
  <si>
    <t>PZ1,IT4</t>
  </si>
  <si>
    <t>MXEV5UJ1</t>
  </si>
  <si>
    <t>Product_Z7331</t>
  </si>
  <si>
    <t>MCFSDX</t>
  </si>
  <si>
    <t>H0J,AY1</t>
  </si>
  <si>
    <t>1IETRAUL</t>
  </si>
  <si>
    <t>Product_IGTXX</t>
  </si>
  <si>
    <t>V6B6K0</t>
  </si>
  <si>
    <t>JEO,0UD</t>
  </si>
  <si>
    <t>U5T3J5OX</t>
  </si>
  <si>
    <t>Product_IX39B</t>
  </si>
  <si>
    <t>3AHXK0</t>
  </si>
  <si>
    <t>0NT,RZV</t>
  </si>
  <si>
    <t>BHWZUMSQ</t>
  </si>
  <si>
    <t>Product_37AXO</t>
  </si>
  <si>
    <t>16x11x5 cm</t>
  </si>
  <si>
    <t>VKO7XF</t>
  </si>
  <si>
    <t>7H8,VPQ</t>
  </si>
  <si>
    <t>LSZWTM0N</t>
  </si>
  <si>
    <t>Product_TY1PY</t>
  </si>
  <si>
    <t>8GXLW8</t>
  </si>
  <si>
    <t>TVD,5J1</t>
  </si>
  <si>
    <t>HO6KRXEM</t>
  </si>
  <si>
    <t>Product_85FOX</t>
  </si>
  <si>
    <t>F3RX3V</t>
  </si>
  <si>
    <t>Z1U,WMX</t>
  </si>
  <si>
    <t>ZF58SXGS</t>
  </si>
  <si>
    <t>Product_3TEGU</t>
  </si>
  <si>
    <t>NQYQF7</t>
  </si>
  <si>
    <t>A9C,WI1</t>
  </si>
  <si>
    <t>F7Y3IY1R</t>
  </si>
  <si>
    <t>Product_A50FS</t>
  </si>
  <si>
    <t>PT9ZHI</t>
  </si>
  <si>
    <t>FOB,ETH</t>
  </si>
  <si>
    <t>0EVZOGO3</t>
  </si>
  <si>
    <t>Product_CJ0MR</t>
  </si>
  <si>
    <t>20x13x9 cm</t>
  </si>
  <si>
    <t>M8ATA1</t>
  </si>
  <si>
    <t>BA2,IB5</t>
  </si>
  <si>
    <t>SV1R5286</t>
  </si>
  <si>
    <t>Product_XC7SW</t>
  </si>
  <si>
    <t>FIQDB8</t>
  </si>
  <si>
    <t>J6Y,JXP</t>
  </si>
  <si>
    <t>NG85UZUE</t>
  </si>
  <si>
    <t>Product_UBDJP</t>
  </si>
  <si>
    <t>8THQC7</t>
  </si>
  <si>
    <t>SDC,NN2</t>
  </si>
  <si>
    <t>5SYAA3WS</t>
  </si>
  <si>
    <t>Product_LZDNX</t>
  </si>
  <si>
    <t>17x7x6 cm</t>
  </si>
  <si>
    <t>ASX0UJ</t>
  </si>
  <si>
    <t>BTP,8I3</t>
  </si>
  <si>
    <t>FA9GW6TU</t>
  </si>
  <si>
    <t>Product_YU65U</t>
  </si>
  <si>
    <t>8x10x7 cm</t>
  </si>
  <si>
    <t>6RMGEX</t>
  </si>
  <si>
    <t>8TY,9JK</t>
  </si>
  <si>
    <t>XSDFRYY5</t>
  </si>
  <si>
    <t>Product_EPW6R</t>
  </si>
  <si>
    <t>K5JG1Y</t>
  </si>
  <si>
    <t>V79,HS8</t>
  </si>
  <si>
    <t>1XQZD4IP</t>
  </si>
  <si>
    <t>Product_DC2B7</t>
  </si>
  <si>
    <t>75MB7A</t>
  </si>
  <si>
    <t>30G,2CK</t>
  </si>
  <si>
    <t>F4934Y9M</t>
  </si>
  <si>
    <t>Product_YJBIO</t>
  </si>
  <si>
    <t>60D3R9</t>
  </si>
  <si>
    <t>B6I,JQT</t>
  </si>
  <si>
    <t>6O0E1RUM</t>
  </si>
  <si>
    <t>Product_EMDB1</t>
  </si>
  <si>
    <t>16x19x10 cm</t>
  </si>
  <si>
    <t>G0E4DO</t>
  </si>
  <si>
    <t>EG5,VSH</t>
  </si>
  <si>
    <t>6HUZMHME</t>
  </si>
  <si>
    <t>Product_RQWJS</t>
  </si>
  <si>
    <t>L8DE8W</t>
  </si>
  <si>
    <t>ZUT,QDN</t>
  </si>
  <si>
    <t>PRQKQY8P</t>
  </si>
  <si>
    <t>Product_QNLNM</t>
  </si>
  <si>
    <t>U2OEQG</t>
  </si>
  <si>
    <t>LSD,QF7</t>
  </si>
  <si>
    <t>YOQBZX6P</t>
  </si>
  <si>
    <t>Product_1CY8S</t>
  </si>
  <si>
    <t>12x13x6 cm</t>
  </si>
  <si>
    <t>I3FB1R</t>
  </si>
  <si>
    <t>BNM,84V</t>
  </si>
  <si>
    <t>5QNPCWED</t>
  </si>
  <si>
    <t>Product_OKG38</t>
  </si>
  <si>
    <t>6YMNX8</t>
  </si>
  <si>
    <t>I0V,TIM</t>
  </si>
  <si>
    <t>WU5JTF17</t>
  </si>
  <si>
    <t>Product_EN9QA</t>
  </si>
  <si>
    <t>QUKEQI</t>
  </si>
  <si>
    <t>CEH,KDG</t>
  </si>
  <si>
    <t>OSB99N1A</t>
  </si>
  <si>
    <t>Product_92PN7</t>
  </si>
  <si>
    <t>9JG6P9</t>
  </si>
  <si>
    <t>KF3,LJZ</t>
  </si>
  <si>
    <t>D5C3B39H</t>
  </si>
  <si>
    <t>Product_OTRXC</t>
  </si>
  <si>
    <t>V2ZCNU</t>
  </si>
  <si>
    <t>DVG,N2I</t>
  </si>
  <si>
    <t>3QZVNPNO</t>
  </si>
  <si>
    <t>Product_38L3N</t>
  </si>
  <si>
    <t>QDR7O5</t>
  </si>
  <si>
    <t>WDI,8MA</t>
  </si>
  <si>
    <t>3LY2078E</t>
  </si>
  <si>
    <t>Product_755WB</t>
  </si>
  <si>
    <t>16x10x17 cm</t>
  </si>
  <si>
    <t>HTPX25</t>
  </si>
  <si>
    <t>PT6,IJD</t>
  </si>
  <si>
    <t>TZTCKYOS</t>
  </si>
  <si>
    <t>Product_J2T6Q</t>
  </si>
  <si>
    <t>ABGXWK</t>
  </si>
  <si>
    <t>Y8H,VHW</t>
  </si>
  <si>
    <t>D99SS62T</t>
  </si>
  <si>
    <t>Product_O39H0</t>
  </si>
  <si>
    <t>FVZDM2</t>
  </si>
  <si>
    <t>M7V,RKI</t>
  </si>
  <si>
    <t>94CX77PD</t>
  </si>
  <si>
    <t>Product_EL5O5</t>
  </si>
  <si>
    <t>0CN0RL</t>
  </si>
  <si>
    <t>7JR,G8H</t>
  </si>
  <si>
    <t>OMCWBSZY</t>
  </si>
  <si>
    <t>Product_SMEGX</t>
  </si>
  <si>
    <t>14x10x18 cm</t>
  </si>
  <si>
    <t>E5JD6N</t>
  </si>
  <si>
    <t>XJX,GG6</t>
  </si>
  <si>
    <t>5MANU2UN</t>
  </si>
  <si>
    <t>Product_MODUE</t>
  </si>
  <si>
    <t>4RAQCD</t>
  </si>
  <si>
    <t>XFT,L95</t>
  </si>
  <si>
    <t>22GLUH1P</t>
  </si>
  <si>
    <t>Product_TZ15E</t>
  </si>
  <si>
    <t>Y6O89Q</t>
  </si>
  <si>
    <t>AYO,EA2</t>
  </si>
  <si>
    <t>7HQ6OCC6</t>
  </si>
  <si>
    <t>Product_SHRQK</t>
  </si>
  <si>
    <t>20x17x8 cm</t>
  </si>
  <si>
    <t>5SIEHK</t>
  </si>
  <si>
    <t>MIS,Y43</t>
  </si>
  <si>
    <t>F3I0Q107</t>
  </si>
  <si>
    <t>Product_8BL3Y</t>
  </si>
  <si>
    <t>VJM9IO</t>
  </si>
  <si>
    <t>3XA,H32</t>
  </si>
  <si>
    <t>KIVHRUB0</t>
  </si>
  <si>
    <t>Product_I7HIR</t>
  </si>
  <si>
    <t>6x11x18 cm</t>
  </si>
  <si>
    <t>4V2AO1</t>
  </si>
  <si>
    <t>E2P,RQ1</t>
  </si>
  <si>
    <t>M7UZEGRR</t>
  </si>
  <si>
    <t>Product_7ZVDW</t>
  </si>
  <si>
    <t>CUNLVD</t>
  </si>
  <si>
    <t>IOS,0HO</t>
  </si>
  <si>
    <t>CTP55OUA</t>
  </si>
  <si>
    <t>Product_CIRPL</t>
  </si>
  <si>
    <t>3OHS0C</t>
  </si>
  <si>
    <t>IGQ,HPJ</t>
  </si>
  <si>
    <t>5ZCPJ6P7</t>
  </si>
  <si>
    <t>Product_IW2JE</t>
  </si>
  <si>
    <t>K08S5M</t>
  </si>
  <si>
    <t>95Z,63F</t>
  </si>
  <si>
    <t>AEKF1EBO</t>
  </si>
  <si>
    <t>Product_BSF8F</t>
  </si>
  <si>
    <t>BFMB2V</t>
  </si>
  <si>
    <t>OYE,935</t>
  </si>
  <si>
    <t>R4TGR8YG</t>
  </si>
  <si>
    <t>Product_R4BOX</t>
  </si>
  <si>
    <t>CJBJ92</t>
  </si>
  <si>
    <t>9E0,GIS</t>
  </si>
  <si>
    <t>JSDWQ98A</t>
  </si>
  <si>
    <t>Product_4A2OM</t>
  </si>
  <si>
    <t>QMOETD</t>
  </si>
  <si>
    <t>LME,EK4</t>
  </si>
  <si>
    <t>QZTN9EIX</t>
  </si>
  <si>
    <t>Product_LCAQ3</t>
  </si>
  <si>
    <t>13x19x5 cm</t>
  </si>
  <si>
    <t>MLZJBQ</t>
  </si>
  <si>
    <t>DU3,8KN</t>
  </si>
  <si>
    <t>P8KFPML1</t>
  </si>
  <si>
    <t>Product_6N1AZ</t>
  </si>
  <si>
    <t>12x6x10 cm</t>
  </si>
  <si>
    <t>5T69M5</t>
  </si>
  <si>
    <t>92K,R29</t>
  </si>
  <si>
    <t>TFLGJ6DO</t>
  </si>
  <si>
    <t>Product_L9TQ8</t>
  </si>
  <si>
    <t>WPWAC3</t>
  </si>
  <si>
    <t>VMU,0AZ</t>
  </si>
  <si>
    <t>SAEH1M7B</t>
  </si>
  <si>
    <t>Product_DU9VB</t>
  </si>
  <si>
    <t>20x14x15 cm</t>
  </si>
  <si>
    <t>XAXHDB</t>
  </si>
  <si>
    <t>DJF,Z52</t>
  </si>
  <si>
    <t>2YV0WFUP</t>
  </si>
  <si>
    <t>Product_51FRJ</t>
  </si>
  <si>
    <t>74M653</t>
  </si>
  <si>
    <t>KAA,WXH</t>
  </si>
  <si>
    <t>GT6N7F9A</t>
  </si>
  <si>
    <t>Product_KDM4C</t>
  </si>
  <si>
    <t>6x17x10 cm</t>
  </si>
  <si>
    <t>VJNIS3</t>
  </si>
  <si>
    <t>DMU,NNK</t>
  </si>
  <si>
    <t>7DWIKCOW</t>
  </si>
  <si>
    <t>Product_HTDEC</t>
  </si>
  <si>
    <t>6x6x14 cm</t>
  </si>
  <si>
    <t>4L1EYC</t>
  </si>
  <si>
    <t>8WV,WRI</t>
  </si>
  <si>
    <t>9XB96LCM</t>
  </si>
  <si>
    <t>Product_OBHQX</t>
  </si>
  <si>
    <t>51N3WL</t>
  </si>
  <si>
    <t>Q8K,453</t>
  </si>
  <si>
    <t>GH1YJY9D</t>
  </si>
  <si>
    <t>Product_82E10</t>
  </si>
  <si>
    <t>KP32PI</t>
  </si>
  <si>
    <t>FSF,WLI</t>
  </si>
  <si>
    <t>1MP02U0O</t>
  </si>
  <si>
    <t>Product_FM89X</t>
  </si>
  <si>
    <t>UKXZRE</t>
  </si>
  <si>
    <t>61P,LKT</t>
  </si>
  <si>
    <t>BZBJVI1I</t>
  </si>
  <si>
    <t>Product_IO4FU</t>
  </si>
  <si>
    <t>9x15x19 cm</t>
  </si>
  <si>
    <t>AIPNMN</t>
  </si>
  <si>
    <t>8JE,I4K</t>
  </si>
  <si>
    <t>3FIMRTFJ</t>
  </si>
  <si>
    <t>Product_JSZ2J</t>
  </si>
  <si>
    <t>RTTJUD</t>
  </si>
  <si>
    <t>SYP,QDZ</t>
  </si>
  <si>
    <t>FOTSK6SS</t>
  </si>
  <si>
    <t>Product_LD9JQ</t>
  </si>
  <si>
    <t>20x10x7 cm</t>
  </si>
  <si>
    <t>0UIJVA</t>
  </si>
  <si>
    <t>097,JL8</t>
  </si>
  <si>
    <t>PQ8LI6HG</t>
  </si>
  <si>
    <t>Product_539K5</t>
  </si>
  <si>
    <t>18x18x6 cm</t>
  </si>
  <si>
    <t>WC7YD4</t>
  </si>
  <si>
    <t>VQS,4X3</t>
  </si>
  <si>
    <t>EF0S092T</t>
  </si>
  <si>
    <t>Product_X72HW</t>
  </si>
  <si>
    <t>JXXS2V</t>
  </si>
  <si>
    <t>1EQ,JC1</t>
  </si>
  <si>
    <t>W8DC91FT</t>
  </si>
  <si>
    <t>Product_U8G3R</t>
  </si>
  <si>
    <t>PJ1RRH</t>
  </si>
  <si>
    <t>UFU,9T9</t>
  </si>
  <si>
    <t>LDP4LPS1</t>
  </si>
  <si>
    <t>Product_109RQ</t>
  </si>
  <si>
    <t>6x15x5 cm</t>
  </si>
  <si>
    <t>43S1KR</t>
  </si>
  <si>
    <t>DN8,GEI</t>
  </si>
  <si>
    <t>EZHWZRVP</t>
  </si>
  <si>
    <t>Product_QJ6LJ</t>
  </si>
  <si>
    <t>4TPK4A</t>
  </si>
  <si>
    <t>ZBW,HU7</t>
  </si>
  <si>
    <t>QAZN4NNQ</t>
  </si>
  <si>
    <t>Product_M3S9C</t>
  </si>
  <si>
    <t>8G1KD7</t>
  </si>
  <si>
    <t>RLI,TFM</t>
  </si>
  <si>
    <t>TVGFLALN</t>
  </si>
  <si>
    <t>Product_7WL0W</t>
  </si>
  <si>
    <t>SSOULD</t>
  </si>
  <si>
    <t>KQW,8BP</t>
  </si>
  <si>
    <t>9UGSAPFI</t>
  </si>
  <si>
    <t>Product_0E5B8</t>
  </si>
  <si>
    <t>T9NHM9</t>
  </si>
  <si>
    <t>TOQ,SJN</t>
  </si>
  <si>
    <t>5NTNPL8Y</t>
  </si>
  <si>
    <t>Product_F57HT</t>
  </si>
  <si>
    <t>W9X43R</t>
  </si>
  <si>
    <t>HKQ,O92</t>
  </si>
  <si>
    <t>LDQJEVLM</t>
  </si>
  <si>
    <t>Product_0FXGF</t>
  </si>
  <si>
    <t>XTC9SZ</t>
  </si>
  <si>
    <t>5LM,H8S</t>
  </si>
  <si>
    <t>K8Y0ZHSB</t>
  </si>
  <si>
    <t>Product_59MVL</t>
  </si>
  <si>
    <t>A6IPQV</t>
  </si>
  <si>
    <t>WWK,KJ4</t>
  </si>
  <si>
    <t>QT0JUR3O</t>
  </si>
  <si>
    <t>Product_PSS41</t>
  </si>
  <si>
    <t>3OES4H</t>
  </si>
  <si>
    <t>P86,OKV</t>
  </si>
  <si>
    <t>15VX326J</t>
  </si>
  <si>
    <t>Product_KLM1C</t>
  </si>
  <si>
    <t>ZAJ1MF</t>
  </si>
  <si>
    <t>M1Z,XT9</t>
  </si>
  <si>
    <t>39FP38EP</t>
  </si>
  <si>
    <t>Product_A0LQY</t>
  </si>
  <si>
    <t>10x18x16 cm</t>
  </si>
  <si>
    <t>QDM5PV</t>
  </si>
  <si>
    <t>ID4,F2B</t>
  </si>
  <si>
    <t>MLATUP5L</t>
  </si>
  <si>
    <t>Product_YHPFN</t>
  </si>
  <si>
    <t>C9K1GT</t>
  </si>
  <si>
    <t>WY2,ULB</t>
  </si>
  <si>
    <t>09SNCYLL</t>
  </si>
  <si>
    <t>Product_T5KJ9</t>
  </si>
  <si>
    <t>MMEUXJ</t>
  </si>
  <si>
    <t>WU2,1B7</t>
  </si>
  <si>
    <t>ASMKFHTG</t>
  </si>
  <si>
    <t>Product_GRPPU</t>
  </si>
  <si>
    <t>2DBRTU</t>
  </si>
  <si>
    <t>7FA,T1I</t>
  </si>
  <si>
    <t>B5C9HKJW</t>
  </si>
  <si>
    <t>Product_OS82E</t>
  </si>
  <si>
    <t>NEV3X7</t>
  </si>
  <si>
    <t>LC0,120</t>
  </si>
  <si>
    <t>DRPFOFPW</t>
  </si>
  <si>
    <t>Product_7XS9P</t>
  </si>
  <si>
    <t>O7GTIP</t>
  </si>
  <si>
    <t>GP6,JO7</t>
  </si>
  <si>
    <t>QXJE5H3J</t>
  </si>
  <si>
    <t>Product_YRZYT</t>
  </si>
  <si>
    <t>MH34S0</t>
  </si>
  <si>
    <t>A9R,UAJ</t>
  </si>
  <si>
    <t>7OIF0LEM</t>
  </si>
  <si>
    <t>Product_VPWDY</t>
  </si>
  <si>
    <t>6x15x15 cm</t>
  </si>
  <si>
    <t>JVLZ73</t>
  </si>
  <si>
    <t>0A1,A81</t>
  </si>
  <si>
    <t>YOF2BQGW</t>
  </si>
  <si>
    <t>Product_ZF85R</t>
  </si>
  <si>
    <t>11U6FI</t>
  </si>
  <si>
    <t>3L0,CTM</t>
  </si>
  <si>
    <t>P2RUOPRP</t>
  </si>
  <si>
    <t>Product_X13L9</t>
  </si>
  <si>
    <t>5x5x7 cm</t>
  </si>
  <si>
    <t>WIQS13</t>
  </si>
  <si>
    <t>MOS,FEL</t>
  </si>
  <si>
    <t>0OQT340J</t>
  </si>
  <si>
    <t>Product_QE74I</t>
  </si>
  <si>
    <t>7x12x12 cm</t>
  </si>
  <si>
    <t>CWZAKZ</t>
  </si>
  <si>
    <t>343,DP1</t>
  </si>
  <si>
    <t>O4K74CU2</t>
  </si>
  <si>
    <t>Product_5KHWW</t>
  </si>
  <si>
    <t>76CLVB</t>
  </si>
  <si>
    <t>XYK,ACT</t>
  </si>
  <si>
    <t>B6YX0FLT</t>
  </si>
  <si>
    <t>Product_WBXFY</t>
  </si>
  <si>
    <t>QYPAFA</t>
  </si>
  <si>
    <t>0T4,2CT</t>
  </si>
  <si>
    <t>ZUXFWEDI</t>
  </si>
  <si>
    <t>Product_IYXSZ</t>
  </si>
  <si>
    <t>CR3902</t>
  </si>
  <si>
    <t>QYF,4MX</t>
  </si>
  <si>
    <t>X8WI9TM1</t>
  </si>
  <si>
    <t>Product_YUAVE</t>
  </si>
  <si>
    <t>9E8E37</t>
  </si>
  <si>
    <t>J6F,GAK</t>
  </si>
  <si>
    <t>NKXSXNV9</t>
  </si>
  <si>
    <t>Product_UG3RW</t>
  </si>
  <si>
    <t>10x18x18 cm</t>
  </si>
  <si>
    <t>TFS35Z</t>
  </si>
  <si>
    <t>QIM,LKA</t>
  </si>
  <si>
    <t>YXYDAGHB</t>
  </si>
  <si>
    <t>Product_W1AR7</t>
  </si>
  <si>
    <t>DCCF2D</t>
  </si>
  <si>
    <t>XFF,AEZ</t>
  </si>
  <si>
    <t>W8B7M8O6</t>
  </si>
  <si>
    <t>Product_R22H4</t>
  </si>
  <si>
    <t>YCU55K</t>
  </si>
  <si>
    <t>HT4,8TM</t>
  </si>
  <si>
    <t>1G9L7NGT</t>
  </si>
  <si>
    <t>Product_SMFOE</t>
  </si>
  <si>
    <t>9x14x9 cm</t>
  </si>
  <si>
    <t>E65NCZ</t>
  </si>
  <si>
    <t>4EM,11Z</t>
  </si>
  <si>
    <t>2U2C81SD</t>
  </si>
  <si>
    <t>Product_93A48</t>
  </si>
  <si>
    <t>19x7x17 cm</t>
  </si>
  <si>
    <t>3U7O1E</t>
  </si>
  <si>
    <t>331,QXE</t>
  </si>
  <si>
    <t>PTV3E8IW</t>
  </si>
  <si>
    <t>Product_6MPNR</t>
  </si>
  <si>
    <t>FF258K</t>
  </si>
  <si>
    <t>EIZ,X3P</t>
  </si>
  <si>
    <t>W5YARW6Z</t>
  </si>
  <si>
    <t>Product_1P1VW</t>
  </si>
  <si>
    <t>14x18x19 cm</t>
  </si>
  <si>
    <t>XQ442F</t>
  </si>
  <si>
    <t>OD6,9BF</t>
  </si>
  <si>
    <t>CG9PPC1M</t>
  </si>
  <si>
    <t>Product_PK9BJ</t>
  </si>
  <si>
    <t>H53K01</t>
  </si>
  <si>
    <t>LRM,LW5</t>
  </si>
  <si>
    <t>TO2R51CW</t>
  </si>
  <si>
    <t>Product_Y44Y5</t>
  </si>
  <si>
    <t>JNDRAL</t>
  </si>
  <si>
    <t>WA3,0SE</t>
  </si>
  <si>
    <t>FT2WUVXA</t>
  </si>
  <si>
    <t>Product_LBB2O</t>
  </si>
  <si>
    <t>9x7x11 cm</t>
  </si>
  <si>
    <t>H0UNNR</t>
  </si>
  <si>
    <t>JKJ,FLC</t>
  </si>
  <si>
    <t>OD248A6J</t>
  </si>
  <si>
    <t>Product_DCXNN</t>
  </si>
  <si>
    <t>13x15x15 cm</t>
  </si>
  <si>
    <t>8EXDKJ</t>
  </si>
  <si>
    <t>146,L08</t>
  </si>
  <si>
    <t>JEBIDRWR</t>
  </si>
  <si>
    <t>Product_B0GL6</t>
  </si>
  <si>
    <t>15x7x7 cm</t>
  </si>
  <si>
    <t>T6V9XC</t>
  </si>
  <si>
    <t>E3T,J65</t>
  </si>
  <si>
    <t>VZQ53NDX</t>
  </si>
  <si>
    <t>Product_6YPS2</t>
  </si>
  <si>
    <t>ZEDQG8</t>
  </si>
  <si>
    <t>504,U1T</t>
  </si>
  <si>
    <t>HF1H99HH</t>
  </si>
  <si>
    <t>Product_H2I19</t>
  </si>
  <si>
    <t>9x16x16 cm</t>
  </si>
  <si>
    <t>HW8PJQ</t>
  </si>
  <si>
    <t>FEH,V9B</t>
  </si>
  <si>
    <t>7ORXWWYS</t>
  </si>
  <si>
    <t>Product_0BWLL</t>
  </si>
  <si>
    <t>SI2AJA</t>
  </si>
  <si>
    <t>3PDIFAYS</t>
  </si>
  <si>
    <t>Product_ORVTA</t>
  </si>
  <si>
    <t>8x12x7 cm</t>
  </si>
  <si>
    <t>G8VZY1</t>
  </si>
  <si>
    <t>0VE,1CU</t>
  </si>
  <si>
    <t>6NUK7SL4</t>
  </si>
  <si>
    <t>Product_IFSX9</t>
  </si>
  <si>
    <t>MZ38FF</t>
  </si>
  <si>
    <t>NDM,SZ8</t>
  </si>
  <si>
    <t>8SLI1480</t>
  </si>
  <si>
    <t>Product_97NFK</t>
  </si>
  <si>
    <t>10x16x5 cm</t>
  </si>
  <si>
    <t>KV6LCW</t>
  </si>
  <si>
    <t>QKA,Y9B</t>
  </si>
  <si>
    <t>JNFLS3EC</t>
  </si>
  <si>
    <t>Product_TR8Z0</t>
  </si>
  <si>
    <t>AB152U</t>
  </si>
  <si>
    <t>ZV3,PNF</t>
  </si>
  <si>
    <t>E7AM9VUQ</t>
  </si>
  <si>
    <t>Product_CN8Q3</t>
  </si>
  <si>
    <t>CJ33L5</t>
  </si>
  <si>
    <t>UHA,XXK</t>
  </si>
  <si>
    <t>21BYYBGV</t>
  </si>
  <si>
    <t>Product_PJ7TS</t>
  </si>
  <si>
    <t>UYU05Q</t>
  </si>
  <si>
    <t>0NQ,73J</t>
  </si>
  <si>
    <t>OFEQQPN3</t>
  </si>
  <si>
    <t>Product_DW44O</t>
  </si>
  <si>
    <t>FED2R7</t>
  </si>
  <si>
    <t>YSU,1V3</t>
  </si>
  <si>
    <t>70FZ1NP2</t>
  </si>
  <si>
    <t>Product_BZ4J6</t>
  </si>
  <si>
    <t>9ULJP0</t>
  </si>
  <si>
    <t>BW5,RYK</t>
  </si>
  <si>
    <t>W57QCQ4K</t>
  </si>
  <si>
    <t>Product_XE2YI</t>
  </si>
  <si>
    <t>KLJCQT</t>
  </si>
  <si>
    <t>AAK,IHF</t>
  </si>
  <si>
    <t>5K4YCVNU</t>
  </si>
  <si>
    <t>Product_1EF61</t>
  </si>
  <si>
    <t>DUMU3I</t>
  </si>
  <si>
    <t>FXV,3AP</t>
  </si>
  <si>
    <t>8TKWWMVX</t>
  </si>
  <si>
    <t>Product_34VB3</t>
  </si>
  <si>
    <t>HF88VW</t>
  </si>
  <si>
    <t>2GA,7J5</t>
  </si>
  <si>
    <t>003BS7E1</t>
  </si>
  <si>
    <t>Product_LK7NL</t>
  </si>
  <si>
    <t>CPP1JP</t>
  </si>
  <si>
    <t>T82,4LU</t>
  </si>
  <si>
    <t>86VLGZD9</t>
  </si>
  <si>
    <t>Product_SNG6I</t>
  </si>
  <si>
    <t>13x8x6 cm</t>
  </si>
  <si>
    <t>V9LE1M</t>
  </si>
  <si>
    <t>338,61J</t>
  </si>
  <si>
    <t>X6OF0WD0</t>
  </si>
  <si>
    <t>Product_9GGZW</t>
  </si>
  <si>
    <t>10x13x20 cm</t>
  </si>
  <si>
    <t>JV4RBJ</t>
  </si>
  <si>
    <t>TJU,1B1</t>
  </si>
  <si>
    <t>E8RWZFQG</t>
  </si>
  <si>
    <t>Product_ZUL3U</t>
  </si>
  <si>
    <t>12x9x17 cm</t>
  </si>
  <si>
    <t>QQPQ7E</t>
  </si>
  <si>
    <t>DXK,NNK</t>
  </si>
  <si>
    <t>8YKI81AJ</t>
  </si>
  <si>
    <t>Product_5V8OD</t>
  </si>
  <si>
    <t>KF26ND</t>
  </si>
  <si>
    <t>SZ9,O5R</t>
  </si>
  <si>
    <t>WJTKGHQ3</t>
  </si>
  <si>
    <t>Product_80VP1</t>
  </si>
  <si>
    <t>7x12x6 cm</t>
  </si>
  <si>
    <t>L5DZ6R</t>
  </si>
  <si>
    <t>BP4,GL7</t>
  </si>
  <si>
    <t>911F4TIL</t>
  </si>
  <si>
    <t>Product_TAPLA</t>
  </si>
  <si>
    <t>0HKN53</t>
  </si>
  <si>
    <t>MYB,HPQ</t>
  </si>
  <si>
    <t>QIYU6MXU</t>
  </si>
  <si>
    <t>Product_8UNGS</t>
  </si>
  <si>
    <t>5x9x8 cm</t>
  </si>
  <si>
    <t>J7B6KG</t>
  </si>
  <si>
    <t>8W2,A9M</t>
  </si>
  <si>
    <t>2BR13YY2</t>
  </si>
  <si>
    <t>Product_F9QKT</t>
  </si>
  <si>
    <t>5x6x16 cm</t>
  </si>
  <si>
    <t>UYQTMT</t>
  </si>
  <si>
    <t>1P0,M83</t>
  </si>
  <si>
    <t>BN8B0PEX</t>
  </si>
  <si>
    <t>Product_G34CS</t>
  </si>
  <si>
    <t>S2ELLE</t>
  </si>
  <si>
    <t>YM3,VW4</t>
  </si>
  <si>
    <t>50ER1N0J</t>
  </si>
  <si>
    <t>Product_W6CJY</t>
  </si>
  <si>
    <t>385OL5</t>
  </si>
  <si>
    <t>K5D,JF4</t>
  </si>
  <si>
    <t>EITBQWOY</t>
  </si>
  <si>
    <t>Product_3WIJJ</t>
  </si>
  <si>
    <t>Y50AIM</t>
  </si>
  <si>
    <t>C7P,WAH</t>
  </si>
  <si>
    <t>MOQC37ST</t>
  </si>
  <si>
    <t>Product_VAFM8</t>
  </si>
  <si>
    <t>DZS90T</t>
  </si>
  <si>
    <t>U5C,NGH</t>
  </si>
  <si>
    <t>9ACKBKHI</t>
  </si>
  <si>
    <t>Product_0LFBU</t>
  </si>
  <si>
    <t>0H77U4</t>
  </si>
  <si>
    <t>CO4,X3C</t>
  </si>
  <si>
    <t>PE64JGTZ</t>
  </si>
  <si>
    <t>Product_I79J4</t>
  </si>
  <si>
    <t>7x10x15 cm</t>
  </si>
  <si>
    <t>5FTRW8</t>
  </si>
  <si>
    <t>U05,BMN</t>
  </si>
  <si>
    <t>89FN73L6</t>
  </si>
  <si>
    <t>Product_IQEOF</t>
  </si>
  <si>
    <t>9x11x8 cm</t>
  </si>
  <si>
    <t>XSYX13</t>
  </si>
  <si>
    <t>266,IWB</t>
  </si>
  <si>
    <t>P3CZRNYU</t>
  </si>
  <si>
    <t>Product_R6Q7J</t>
  </si>
  <si>
    <t>JEI4HA</t>
  </si>
  <si>
    <t>RHO,ERD</t>
  </si>
  <si>
    <t>JBDR2ZGG</t>
  </si>
  <si>
    <t>Product_PC85C</t>
  </si>
  <si>
    <t>DOOCJP</t>
  </si>
  <si>
    <t>BC3,ILX</t>
  </si>
  <si>
    <t>L903K2OL</t>
  </si>
  <si>
    <t>Product_0QCI3</t>
  </si>
  <si>
    <t>TVOD9P</t>
  </si>
  <si>
    <t>KJ3,P34</t>
  </si>
  <si>
    <t>WPSWLFE2</t>
  </si>
  <si>
    <t>Product_2WGV5</t>
  </si>
  <si>
    <t>7LG0DY</t>
  </si>
  <si>
    <t>BZ2,D6D</t>
  </si>
  <si>
    <t>8HF2BICY</t>
  </si>
  <si>
    <t>Product_2CP5H</t>
  </si>
  <si>
    <t>4GSQ9Q</t>
  </si>
  <si>
    <t>AFV,GXA</t>
  </si>
  <si>
    <t>TKGJYZFX</t>
  </si>
  <si>
    <t>Product_BVRBN</t>
  </si>
  <si>
    <t>17x20x20 cm</t>
  </si>
  <si>
    <t>N3HNMO</t>
  </si>
  <si>
    <t>90D,PZX</t>
  </si>
  <si>
    <t>293HXBBF</t>
  </si>
  <si>
    <t>Product_130MR</t>
  </si>
  <si>
    <t>19x13x13 cm</t>
  </si>
  <si>
    <t>OAZGOH</t>
  </si>
  <si>
    <t>YXX,OFM</t>
  </si>
  <si>
    <t>SHYK09SN</t>
  </si>
  <si>
    <t>Product_YGJ4Y</t>
  </si>
  <si>
    <t>LA95R9</t>
  </si>
  <si>
    <t>VDL,5XF</t>
  </si>
  <si>
    <t>UE0HG48L</t>
  </si>
  <si>
    <t>Product_ZPUU2</t>
  </si>
  <si>
    <t>11x15x10 cm</t>
  </si>
  <si>
    <t>ZUNQVW</t>
  </si>
  <si>
    <t>MHS,GEZ</t>
  </si>
  <si>
    <t>A1HR28MA</t>
  </si>
  <si>
    <t>Product_CEZ8H</t>
  </si>
  <si>
    <t>12x15x5 cm</t>
  </si>
  <si>
    <t>ZV03GN</t>
  </si>
  <si>
    <t>X3R,NUH</t>
  </si>
  <si>
    <t>ZJXQ0N9J</t>
  </si>
  <si>
    <t>Product_YNPTQ</t>
  </si>
  <si>
    <t>FJ6LYV</t>
  </si>
  <si>
    <t>V3H,9PU</t>
  </si>
  <si>
    <t>I6MDR1D9</t>
  </si>
  <si>
    <t>Product_HMSA4</t>
  </si>
  <si>
    <t>WSPM0H</t>
  </si>
  <si>
    <t>KIP,BKX</t>
  </si>
  <si>
    <t>48X1URKJ</t>
  </si>
  <si>
    <t>Product_LO6LR</t>
  </si>
  <si>
    <t>TGGK6V</t>
  </si>
  <si>
    <t>RFE,N4I</t>
  </si>
  <si>
    <t>LMLF2P0N</t>
  </si>
  <si>
    <t>Product_HVOXC</t>
  </si>
  <si>
    <t>10x12x20 cm</t>
  </si>
  <si>
    <t>78OJPH</t>
  </si>
  <si>
    <t>J2L,E7S</t>
  </si>
  <si>
    <t>EB3YUKCH</t>
  </si>
  <si>
    <t>Product_8BKPS</t>
  </si>
  <si>
    <t>SARH3O</t>
  </si>
  <si>
    <t>M1D,VVC</t>
  </si>
  <si>
    <t>77DE1TET</t>
  </si>
  <si>
    <t>Product_24S00</t>
  </si>
  <si>
    <t>16x7x17 cm</t>
  </si>
  <si>
    <t>ROX5T2</t>
  </si>
  <si>
    <t>8BM,IDD</t>
  </si>
  <si>
    <t>N3369T29</t>
  </si>
  <si>
    <t>Product_HF45J</t>
  </si>
  <si>
    <t>19x8x12 cm</t>
  </si>
  <si>
    <t>CDM1P2</t>
  </si>
  <si>
    <t>585,ETJ</t>
  </si>
  <si>
    <t>J50UOHU0</t>
  </si>
  <si>
    <t>Product_RTFTV</t>
  </si>
  <si>
    <t>18x14x8 cm</t>
  </si>
  <si>
    <t>78C4K2</t>
  </si>
  <si>
    <t>XST,ACS</t>
  </si>
  <si>
    <t>890D9T1M</t>
  </si>
  <si>
    <t>Product_0X9Y8</t>
  </si>
  <si>
    <t>I5ACSY</t>
  </si>
  <si>
    <t>G9M,XJT</t>
  </si>
  <si>
    <t>9N5KBCAA</t>
  </si>
  <si>
    <t>Product_1U2UR</t>
  </si>
  <si>
    <t>JCCGU5</t>
  </si>
  <si>
    <t>MC0,I9B</t>
  </si>
  <si>
    <t>3F2RXQJ3</t>
  </si>
  <si>
    <t>Product_EKYQU</t>
  </si>
  <si>
    <t>BHPGG3</t>
  </si>
  <si>
    <t>V0X,GLZ</t>
  </si>
  <si>
    <t>7UVFC2I3</t>
  </si>
  <si>
    <t>Product_IZTHE</t>
  </si>
  <si>
    <t>XTJZC4</t>
  </si>
  <si>
    <t>CFA,BFN</t>
  </si>
  <si>
    <t>BSX7R6W3</t>
  </si>
  <si>
    <t>Product_LZ6UE</t>
  </si>
  <si>
    <t>449L7U</t>
  </si>
  <si>
    <t>3P1,903</t>
  </si>
  <si>
    <t>OXO1I3ZU</t>
  </si>
  <si>
    <t>Product_E7MBB</t>
  </si>
  <si>
    <t>RIIM8G</t>
  </si>
  <si>
    <t>M58,GBT</t>
  </si>
  <si>
    <t>GUMY9SC0</t>
  </si>
  <si>
    <t>Product_ZXOBW</t>
  </si>
  <si>
    <t>ACEQPP</t>
  </si>
  <si>
    <t>57A,ZU1</t>
  </si>
  <si>
    <t>4TP444R0</t>
  </si>
  <si>
    <t>Product_QMC1P</t>
  </si>
  <si>
    <t>12x5x17 cm</t>
  </si>
  <si>
    <t>A3NSGU</t>
  </si>
  <si>
    <t>K3X,IO2</t>
  </si>
  <si>
    <t>J951EMU9</t>
  </si>
  <si>
    <t>Product_ZYXC9</t>
  </si>
  <si>
    <t>19x9x14 cm</t>
  </si>
  <si>
    <t>T56X8R</t>
  </si>
  <si>
    <t>3TL,GRH</t>
  </si>
  <si>
    <t>UMHNSN9K</t>
  </si>
  <si>
    <t>Product_V7YSC</t>
  </si>
  <si>
    <t>8WYYMZ</t>
  </si>
  <si>
    <t>1BW,8BS</t>
  </si>
  <si>
    <t>2GBOLJEK</t>
  </si>
  <si>
    <t>Product_5DJIR</t>
  </si>
  <si>
    <t>PGRNDU</t>
  </si>
  <si>
    <t>Q9U,15F</t>
  </si>
  <si>
    <t>RC8CGCW7</t>
  </si>
  <si>
    <t>Product_VTXO6</t>
  </si>
  <si>
    <t>7x13x16 cm</t>
  </si>
  <si>
    <t>CSGBZK</t>
  </si>
  <si>
    <t>F1W,YS5</t>
  </si>
  <si>
    <t>TQR9YM0Q</t>
  </si>
  <si>
    <t>Product_LZEZD</t>
  </si>
  <si>
    <t>5x9x7 cm</t>
  </si>
  <si>
    <t>TKECSK</t>
  </si>
  <si>
    <t>PRY,DMM</t>
  </si>
  <si>
    <t>N5UGD6B4</t>
  </si>
  <si>
    <t>Product_IB3OW</t>
  </si>
  <si>
    <t>8x5x15 cm</t>
  </si>
  <si>
    <t>T3YXX4</t>
  </si>
  <si>
    <t>EAX,SBD</t>
  </si>
  <si>
    <t>HJW21P58</t>
  </si>
  <si>
    <t>Product_DNNG7</t>
  </si>
  <si>
    <t>15x13x6 cm</t>
  </si>
  <si>
    <t>5EMM2S</t>
  </si>
  <si>
    <t>EBH,ZVJ</t>
  </si>
  <si>
    <t>2GPCQUFM</t>
  </si>
  <si>
    <t>Product_TYR2B</t>
  </si>
  <si>
    <t>DJYL7L</t>
  </si>
  <si>
    <t>0C2,DE9</t>
  </si>
  <si>
    <t>8TAD0EMN</t>
  </si>
  <si>
    <t>Product_WX6V3</t>
  </si>
  <si>
    <t>D0RXDU</t>
  </si>
  <si>
    <t>KZR,2X5</t>
  </si>
  <si>
    <t>RYT01VP2</t>
  </si>
  <si>
    <t>Product_ROFB4</t>
  </si>
  <si>
    <t>9EC5UN</t>
  </si>
  <si>
    <t>PWP,R7J</t>
  </si>
  <si>
    <t>MD9X2DM9</t>
  </si>
  <si>
    <t>Product_2U6VW</t>
  </si>
  <si>
    <t>12x5x15 cm</t>
  </si>
  <si>
    <t>SSU8UA</t>
  </si>
  <si>
    <t>I36,KQU</t>
  </si>
  <si>
    <t>JEMT3V6O</t>
  </si>
  <si>
    <t>Product_3BF2D</t>
  </si>
  <si>
    <t>SFIZPS</t>
  </si>
  <si>
    <t>I26,932</t>
  </si>
  <si>
    <t>0SX1V4WZ</t>
  </si>
  <si>
    <t>Product_X3HOP</t>
  </si>
  <si>
    <t>4IN5RI</t>
  </si>
  <si>
    <t>UXM,EJ4</t>
  </si>
  <si>
    <t>9G0NPUNA</t>
  </si>
  <si>
    <t>Product_ZAC84</t>
  </si>
  <si>
    <t>VMWKKW</t>
  </si>
  <si>
    <t>VVM,Y9A</t>
  </si>
  <si>
    <t>L5IAXXRL</t>
  </si>
  <si>
    <t>Product_ZFGKG</t>
  </si>
  <si>
    <t>8x19x7 cm</t>
  </si>
  <si>
    <t>AORKSH</t>
  </si>
  <si>
    <t>EVY,XDU</t>
  </si>
  <si>
    <t>4LBS0RLW</t>
  </si>
  <si>
    <t>Product_17E7B</t>
  </si>
  <si>
    <t>7x11x11 cm</t>
  </si>
  <si>
    <t>FSVBN8</t>
  </si>
  <si>
    <t>3SW,Q77</t>
  </si>
  <si>
    <t>G9HM6RN7</t>
  </si>
  <si>
    <t>Product_D35OP</t>
  </si>
  <si>
    <t>Z7MOF0</t>
  </si>
  <si>
    <t>7II,14E</t>
  </si>
  <si>
    <t>CQU82JAW</t>
  </si>
  <si>
    <t>Product_ENZO9</t>
  </si>
  <si>
    <t>R9YT53</t>
  </si>
  <si>
    <t>072,1VI</t>
  </si>
  <si>
    <t>RMSG5JGH</t>
  </si>
  <si>
    <t>Product_9KYK7</t>
  </si>
  <si>
    <t>8x9x7 cm</t>
  </si>
  <si>
    <t>B3I9NI</t>
  </si>
  <si>
    <t>MGK,HTU</t>
  </si>
  <si>
    <t>4LSXQPLC</t>
  </si>
  <si>
    <t>Product_4C557</t>
  </si>
  <si>
    <t>E7SHRS</t>
  </si>
  <si>
    <t>IGI,BWG</t>
  </si>
  <si>
    <t>OIJ7RO6P</t>
  </si>
  <si>
    <t>Product_L16VH</t>
  </si>
  <si>
    <t>1SU8TB</t>
  </si>
  <si>
    <t>I9U,04J</t>
  </si>
  <si>
    <t>R2NS58EI</t>
  </si>
  <si>
    <t>Product_O1GYN</t>
  </si>
  <si>
    <t>19x19x6 cm</t>
  </si>
  <si>
    <t>FH2SVB</t>
  </si>
  <si>
    <t>H3O,GP0</t>
  </si>
  <si>
    <t>BRBXT5O8</t>
  </si>
  <si>
    <t>Product_2ZU2I</t>
  </si>
  <si>
    <t>5x19x5 cm</t>
  </si>
  <si>
    <t>HQCHH4</t>
  </si>
  <si>
    <t>X8K,GRW</t>
  </si>
  <si>
    <t>JO22GU20</t>
  </si>
  <si>
    <t>Product_MEGVY</t>
  </si>
  <si>
    <t>FIHJ56</t>
  </si>
  <si>
    <t>RGO,ATT</t>
  </si>
  <si>
    <t>CZ84YBXH</t>
  </si>
  <si>
    <t>Product_E5C3D</t>
  </si>
  <si>
    <t>I4ZPKR</t>
  </si>
  <si>
    <t>XGT,BN9</t>
  </si>
  <si>
    <t>6EDWXPUA</t>
  </si>
  <si>
    <t>Product_SY9P9</t>
  </si>
  <si>
    <t>6x15x19 cm</t>
  </si>
  <si>
    <t>7D7PIT</t>
  </si>
  <si>
    <t>7DG,EM5</t>
  </si>
  <si>
    <t>RETMVCJL</t>
  </si>
  <si>
    <t>Product_4LP36</t>
  </si>
  <si>
    <t>PA8CVL</t>
  </si>
  <si>
    <t>XGX,L2W</t>
  </si>
  <si>
    <t>3XJXMERK</t>
  </si>
  <si>
    <t>Product_KC090</t>
  </si>
  <si>
    <t>ZRUVLO</t>
  </si>
  <si>
    <t>Y02,L83</t>
  </si>
  <si>
    <t>R8MN6PQH</t>
  </si>
  <si>
    <t>Product_ZQHY6</t>
  </si>
  <si>
    <t>20x11x16 cm</t>
  </si>
  <si>
    <t>HQ7RLI</t>
  </si>
  <si>
    <t>B52,D0H</t>
  </si>
  <si>
    <t>ZOK81XN2</t>
  </si>
  <si>
    <t>Product_44JJG</t>
  </si>
  <si>
    <t>8x11x20 cm</t>
  </si>
  <si>
    <t>8CH1TF</t>
  </si>
  <si>
    <t>F1X,JU0</t>
  </si>
  <si>
    <t>IHSEG1R1</t>
  </si>
  <si>
    <t>Product_HFHAB</t>
  </si>
  <si>
    <t>18x9x14 cm</t>
  </si>
  <si>
    <t>PVYRXK</t>
  </si>
  <si>
    <t>MMC,LX6</t>
  </si>
  <si>
    <t>AETJFK5N</t>
  </si>
  <si>
    <t>Product_42127</t>
  </si>
  <si>
    <t>14x11x6 cm</t>
  </si>
  <si>
    <t>TNQFQU</t>
  </si>
  <si>
    <t>WQT,PH5</t>
  </si>
  <si>
    <t>6ZS2MKDG</t>
  </si>
  <si>
    <t>Product_OIC1W</t>
  </si>
  <si>
    <t>NIS9SK</t>
  </si>
  <si>
    <t>BHQ,R3I</t>
  </si>
  <si>
    <t>BO55FMUB</t>
  </si>
  <si>
    <t>Product_Y8JL7</t>
  </si>
  <si>
    <t>92EHTT</t>
  </si>
  <si>
    <t>HTC,R7J</t>
  </si>
  <si>
    <t>2KA4A7TG</t>
  </si>
  <si>
    <t>Product_BUXS6</t>
  </si>
  <si>
    <t>3SDQ5P</t>
  </si>
  <si>
    <t>3GC,3MX</t>
  </si>
  <si>
    <t>3XIER5J7</t>
  </si>
  <si>
    <t>Product_TBP5C</t>
  </si>
  <si>
    <t>881UL5</t>
  </si>
  <si>
    <t>AFA,LI1</t>
  </si>
  <si>
    <t>JCS6IZMZ</t>
  </si>
  <si>
    <t>Product_S2WJE</t>
  </si>
  <si>
    <t>9x7x8 cm</t>
  </si>
  <si>
    <t>Q0ORIJ</t>
  </si>
  <si>
    <t>46D,2PD</t>
  </si>
  <si>
    <t>EB2O8J9K</t>
  </si>
  <si>
    <t>Product_N4TNF</t>
  </si>
  <si>
    <t>R74P7J</t>
  </si>
  <si>
    <t>R84,ET9</t>
  </si>
  <si>
    <t>0CJ4F88U</t>
  </si>
  <si>
    <t>Product_PB7E2</t>
  </si>
  <si>
    <t>7x20x5 cm</t>
  </si>
  <si>
    <t>H96XUD</t>
  </si>
  <si>
    <t>S8T,27F</t>
  </si>
  <si>
    <t>F84OA9LK</t>
  </si>
  <si>
    <t>Product_WON7A</t>
  </si>
  <si>
    <t>THKFOH</t>
  </si>
  <si>
    <t>U94,SOA</t>
  </si>
  <si>
    <t>DHRLWYTL</t>
  </si>
  <si>
    <t>Product_94BJH</t>
  </si>
  <si>
    <t>1JLINU</t>
  </si>
  <si>
    <t>TVK,THY</t>
  </si>
  <si>
    <t>04SHYKTR</t>
  </si>
  <si>
    <t>Product_P8QPO</t>
  </si>
  <si>
    <t>11x19x19 cm</t>
  </si>
  <si>
    <t>2QXLQK</t>
  </si>
  <si>
    <t>80A,TG0</t>
  </si>
  <si>
    <t>39FQ0NLM</t>
  </si>
  <si>
    <t>Product_N75G5</t>
  </si>
  <si>
    <t>4MEBJ3</t>
  </si>
  <si>
    <t>X5H,QUY</t>
  </si>
  <si>
    <t>13BB9U2B</t>
  </si>
  <si>
    <t>Product_OKOSW</t>
  </si>
  <si>
    <t>XIUZYB</t>
  </si>
  <si>
    <t>MFJ,4DE</t>
  </si>
  <si>
    <t>RP8ELXJL</t>
  </si>
  <si>
    <t>Product_MBD8D</t>
  </si>
  <si>
    <t>ZT6HHC</t>
  </si>
  <si>
    <t>PL5,UB8</t>
  </si>
  <si>
    <t>FBFP03M8</t>
  </si>
  <si>
    <t>Product_THFV0</t>
  </si>
  <si>
    <t>ILLWF8</t>
  </si>
  <si>
    <t>T1C,L41</t>
  </si>
  <si>
    <t>ITRZV84P</t>
  </si>
  <si>
    <t>Product_YCQDK</t>
  </si>
  <si>
    <t>DVGTZJ</t>
  </si>
  <si>
    <t>QM7,WUM</t>
  </si>
  <si>
    <t>KB50D0Q4</t>
  </si>
  <si>
    <t>Product_TUU97</t>
  </si>
  <si>
    <t>AND4VF</t>
  </si>
  <si>
    <t>97Q,LYW</t>
  </si>
  <si>
    <t>DDIQCZ9V</t>
  </si>
  <si>
    <t>Product_C9CBX</t>
  </si>
  <si>
    <t>SNJNF6</t>
  </si>
  <si>
    <t>XOT,S2W</t>
  </si>
  <si>
    <t>6JD7ZKII</t>
  </si>
  <si>
    <t>Product_WG4JB</t>
  </si>
  <si>
    <t>GUD2DP</t>
  </si>
  <si>
    <t>ZIK,76M</t>
  </si>
  <si>
    <t>QJTCHPAS</t>
  </si>
  <si>
    <t>Product_754DD</t>
  </si>
  <si>
    <t>KCMMJ9</t>
  </si>
  <si>
    <t>4QC,72X</t>
  </si>
  <si>
    <t>29YTHR12</t>
  </si>
  <si>
    <t>Product_XJCSA</t>
  </si>
  <si>
    <t>X8O0DV</t>
  </si>
  <si>
    <t>PS6,NE6</t>
  </si>
  <si>
    <t>G8YARO3N</t>
  </si>
  <si>
    <t>Product_SR5EE</t>
  </si>
  <si>
    <t>HZJTNV</t>
  </si>
  <si>
    <t>SOL,QCY</t>
  </si>
  <si>
    <t>GZ0EBXU9</t>
  </si>
  <si>
    <t>Product_OEGDF</t>
  </si>
  <si>
    <t>GY6HA4</t>
  </si>
  <si>
    <t>D4R,NUN</t>
  </si>
  <si>
    <t>DEYL85KI</t>
  </si>
  <si>
    <t>Product_WOIOI</t>
  </si>
  <si>
    <t>FTE6JO</t>
  </si>
  <si>
    <t>O6L,PAF</t>
  </si>
  <si>
    <t>DAVKIWJ5</t>
  </si>
  <si>
    <t>Product_ZL0BL</t>
  </si>
  <si>
    <t>3O0F4B</t>
  </si>
  <si>
    <t>17V,4Y1</t>
  </si>
  <si>
    <t>NRMN0PJI</t>
  </si>
  <si>
    <t>Product_99RII</t>
  </si>
  <si>
    <t>6x17x19 cm</t>
  </si>
  <si>
    <t>48O983</t>
  </si>
  <si>
    <t>7IJ,YB3</t>
  </si>
  <si>
    <t>NTDNZPS6</t>
  </si>
  <si>
    <t>Product_4LI4T</t>
  </si>
  <si>
    <t>2IPK34</t>
  </si>
  <si>
    <t>ZJH,CR2</t>
  </si>
  <si>
    <t>H4P5NIQH</t>
  </si>
  <si>
    <t>Product_QBDBD</t>
  </si>
  <si>
    <t>IOZEVJ</t>
  </si>
  <si>
    <t>3UG,0XW</t>
  </si>
  <si>
    <t>0J2HK889</t>
  </si>
  <si>
    <t>Product_J0KV0</t>
  </si>
  <si>
    <t>BVZ810</t>
  </si>
  <si>
    <t>SHI,4NW</t>
  </si>
  <si>
    <t>SS0XQULC</t>
  </si>
  <si>
    <t>Product_U6BP9</t>
  </si>
  <si>
    <t>8WVBRU</t>
  </si>
  <si>
    <t>B1Q,FXV</t>
  </si>
  <si>
    <t>UQXE7Q2G</t>
  </si>
  <si>
    <t>Product_OZIB2</t>
  </si>
  <si>
    <t>Y3UFLD</t>
  </si>
  <si>
    <t>NXI,WG2</t>
  </si>
  <si>
    <t>6YUG1QM1</t>
  </si>
  <si>
    <t>Product_ACHVG</t>
  </si>
  <si>
    <t>ZPI6FC</t>
  </si>
  <si>
    <t>4RF,DXX</t>
  </si>
  <si>
    <t>DQ24NN8X</t>
  </si>
  <si>
    <t>Product_C2GUP</t>
  </si>
  <si>
    <t>7O88TW</t>
  </si>
  <si>
    <t>Q5J,9MA</t>
  </si>
  <si>
    <t>SVQ3PH8G</t>
  </si>
  <si>
    <t>Product_OVP44</t>
  </si>
  <si>
    <t>UCDD15</t>
  </si>
  <si>
    <t>R8X,SUL</t>
  </si>
  <si>
    <t>MGR8LW7B</t>
  </si>
  <si>
    <t>Product_BSYFA</t>
  </si>
  <si>
    <t>20x6x8 cm</t>
  </si>
  <si>
    <t>2PJH09</t>
  </si>
  <si>
    <t>PN8,R72</t>
  </si>
  <si>
    <t>CSRHWFUR</t>
  </si>
  <si>
    <t>Product_HJJ4N</t>
  </si>
  <si>
    <t>91W3RA</t>
  </si>
  <si>
    <t>1C3,TWM</t>
  </si>
  <si>
    <t>C9JTFZLL</t>
  </si>
  <si>
    <t>Product_50U0S</t>
  </si>
  <si>
    <t>YVYIDY</t>
  </si>
  <si>
    <t>6BQ,QDF</t>
  </si>
  <si>
    <t>FAWODHJ6</t>
  </si>
  <si>
    <t>Product_9TMBF</t>
  </si>
  <si>
    <t>OH65QO</t>
  </si>
  <si>
    <t>J88,LTO</t>
  </si>
  <si>
    <t>K00S1F8I</t>
  </si>
  <si>
    <t>Product_UB2MN</t>
  </si>
  <si>
    <t>6E1BTL</t>
  </si>
  <si>
    <t>7RZ,PIO</t>
  </si>
  <si>
    <t>W7UX2ZMN</t>
  </si>
  <si>
    <t>Product_ZOSIP</t>
  </si>
  <si>
    <t>FSPGNO</t>
  </si>
  <si>
    <t>AIU,Y0G</t>
  </si>
  <si>
    <t>JTUZXGQ7</t>
  </si>
  <si>
    <t>Product_Q1PGW</t>
  </si>
  <si>
    <t>10x14x14 cm</t>
  </si>
  <si>
    <t>6RWJWI</t>
  </si>
  <si>
    <t>XE5,L1R</t>
  </si>
  <si>
    <t>S1KVAOS4</t>
  </si>
  <si>
    <t>Product_MVABA</t>
  </si>
  <si>
    <t>13ADX3</t>
  </si>
  <si>
    <t>YT7,0PW</t>
  </si>
  <si>
    <t>JDBQQDXR</t>
  </si>
  <si>
    <t>Product_3RX7K</t>
  </si>
  <si>
    <t>CBHKJ8</t>
  </si>
  <si>
    <t>ZH1,LH0</t>
  </si>
  <si>
    <t>8M3LAHPV</t>
  </si>
  <si>
    <t>Product_5UUV0</t>
  </si>
  <si>
    <t>XT7PGG</t>
  </si>
  <si>
    <t>6VC,MOW</t>
  </si>
  <si>
    <t>F0A3APVO</t>
  </si>
  <si>
    <t>Product_N033E</t>
  </si>
  <si>
    <t>11x15x19 cm</t>
  </si>
  <si>
    <t>UAKSU3</t>
  </si>
  <si>
    <t>2CS,Y3H</t>
  </si>
  <si>
    <t>A6GITORG</t>
  </si>
  <si>
    <t>Product_C4ADG</t>
  </si>
  <si>
    <t>11x14x6 cm</t>
  </si>
  <si>
    <t>FT9GYE</t>
  </si>
  <si>
    <t>MAW,M1Y</t>
  </si>
  <si>
    <t>BZ4V8SFU</t>
  </si>
  <si>
    <t>Product_HC1DJ</t>
  </si>
  <si>
    <t>14x16x18 cm</t>
  </si>
  <si>
    <t>22FKNW</t>
  </si>
  <si>
    <t>EV0,BCH</t>
  </si>
  <si>
    <t>GTK2SPEQ</t>
  </si>
  <si>
    <t>Product_2FHAC</t>
  </si>
  <si>
    <t>7x16x13 cm</t>
  </si>
  <si>
    <t>WE8AL8</t>
  </si>
  <si>
    <t>LKK,JSM</t>
  </si>
  <si>
    <t>7FXK2M5T</t>
  </si>
  <si>
    <t>Product_UK37A</t>
  </si>
  <si>
    <t>1FSPFZ</t>
  </si>
  <si>
    <t>YNB,OC2</t>
  </si>
  <si>
    <t>COOSH751</t>
  </si>
  <si>
    <t>Product_B154Q</t>
  </si>
  <si>
    <t>0F6YN9</t>
  </si>
  <si>
    <t>JJH,1Y3</t>
  </si>
  <si>
    <t>197KNQF0</t>
  </si>
  <si>
    <t>Product_MB89C</t>
  </si>
  <si>
    <t>18x9x6 cm</t>
  </si>
  <si>
    <t>B7MFD8</t>
  </si>
  <si>
    <t>S36,PFQ</t>
  </si>
  <si>
    <t>3TFKK4Q0</t>
  </si>
  <si>
    <t>Product_I46XK</t>
  </si>
  <si>
    <t>QSVUTV</t>
  </si>
  <si>
    <t>KJR,MGQ</t>
  </si>
  <si>
    <t>HMGQMH0T</t>
  </si>
  <si>
    <t>Product_Y7L2M</t>
  </si>
  <si>
    <t>19x12x15 cm</t>
  </si>
  <si>
    <t>BJIKZY</t>
  </si>
  <si>
    <t>Z27,SKA</t>
  </si>
  <si>
    <t>DDPDFRGA</t>
  </si>
  <si>
    <t>Product_4IOJC</t>
  </si>
  <si>
    <t>SN1DX2</t>
  </si>
  <si>
    <t>I3W,SD0</t>
  </si>
  <si>
    <t>18UV51H0</t>
  </si>
  <si>
    <t>Product_NVWRK</t>
  </si>
  <si>
    <t>XOAORI</t>
  </si>
  <si>
    <t>WS8,90Z</t>
  </si>
  <si>
    <t>FLNTSF72</t>
  </si>
  <si>
    <t>Product_X0D6O</t>
  </si>
  <si>
    <t>WYSQJJ</t>
  </si>
  <si>
    <t>9BG,HCF</t>
  </si>
  <si>
    <t>CM12UV9A</t>
  </si>
  <si>
    <t>Product_SV930</t>
  </si>
  <si>
    <t>KX77Y2</t>
  </si>
  <si>
    <t>26A,DI5</t>
  </si>
  <si>
    <t>8O4I8CEZ</t>
  </si>
  <si>
    <t>Product_6IPW9</t>
  </si>
  <si>
    <t>Y17NFF</t>
  </si>
  <si>
    <t>5JH,0TQ</t>
  </si>
  <si>
    <t>GDNCFAXX</t>
  </si>
  <si>
    <t>Product_9IT5L</t>
  </si>
  <si>
    <t>ZQ7U3N</t>
  </si>
  <si>
    <t>2O5,5L4</t>
  </si>
  <si>
    <t>H96GMPPQ</t>
  </si>
  <si>
    <t>Product_WCIHC</t>
  </si>
  <si>
    <t>X8J3JZ</t>
  </si>
  <si>
    <t>P6F,G0G</t>
  </si>
  <si>
    <t>IMA0EMAT</t>
  </si>
  <si>
    <t>Product_L5D8S</t>
  </si>
  <si>
    <t>8726I1</t>
  </si>
  <si>
    <t>A5B,4GP</t>
  </si>
  <si>
    <t>G4F2QR0N</t>
  </si>
  <si>
    <t>Product_EMUAX</t>
  </si>
  <si>
    <t>18x5x20 cm</t>
  </si>
  <si>
    <t>23CV93</t>
  </si>
  <si>
    <t>T0E,7B6</t>
  </si>
  <si>
    <t>QLOC4EWN</t>
  </si>
  <si>
    <t>Product_ZQHV3</t>
  </si>
  <si>
    <t>1V8MUI</t>
  </si>
  <si>
    <t>6S7,NFR</t>
  </si>
  <si>
    <t>X03XVQO1</t>
  </si>
  <si>
    <t>Product_ECHH7</t>
  </si>
  <si>
    <t>ELTI0A</t>
  </si>
  <si>
    <t>CIH,ZB2</t>
  </si>
  <si>
    <t>9Y75MO2Y</t>
  </si>
  <si>
    <t>Product_EWO91</t>
  </si>
  <si>
    <t>12x11x6 cm</t>
  </si>
  <si>
    <t>JDO98H</t>
  </si>
  <si>
    <t>95K,O7A</t>
  </si>
  <si>
    <t>VZJE2KOA</t>
  </si>
  <si>
    <t>Product_H9R3M</t>
  </si>
  <si>
    <t>14x14x14 cm</t>
  </si>
  <si>
    <t>ISHUVV</t>
  </si>
  <si>
    <t>WXK,W5K</t>
  </si>
  <si>
    <t>K36M4Z34</t>
  </si>
  <si>
    <t>Product_2V3TZ</t>
  </si>
  <si>
    <t>GKFAB0</t>
  </si>
  <si>
    <t>9FF,Z2C</t>
  </si>
  <si>
    <t>MXHVKAN3</t>
  </si>
  <si>
    <t>Product_2MFTD</t>
  </si>
  <si>
    <t>UHZ9A4</t>
  </si>
  <si>
    <t>55L,4ML</t>
  </si>
  <si>
    <t>J3J078RZ</t>
  </si>
  <si>
    <t>Product_CCELC</t>
  </si>
  <si>
    <t>5QP2BB</t>
  </si>
  <si>
    <t>61C,TGU</t>
  </si>
  <si>
    <t>IXKP9PXP</t>
  </si>
  <si>
    <t>Product_UN1Q9</t>
  </si>
  <si>
    <t>16x15x7 cm</t>
  </si>
  <si>
    <t>6GX92E</t>
  </si>
  <si>
    <t>I0Q,HQD</t>
  </si>
  <si>
    <t>EC86X4CF</t>
  </si>
  <si>
    <t>Product_CNJAX</t>
  </si>
  <si>
    <t>16x12x5 cm</t>
  </si>
  <si>
    <t>MCH2NY</t>
  </si>
  <si>
    <t>28O,C5M</t>
  </si>
  <si>
    <t>7TT4ARFO</t>
  </si>
  <si>
    <t>Product_LG7WO</t>
  </si>
  <si>
    <t>19x18x9 cm</t>
  </si>
  <si>
    <t>SW9LFA</t>
  </si>
  <si>
    <t>K4W,5EI</t>
  </si>
  <si>
    <t>87IAD4WB</t>
  </si>
  <si>
    <t>Product_GM4VA</t>
  </si>
  <si>
    <t>LRY6E7</t>
  </si>
  <si>
    <t>H06,I64</t>
  </si>
  <si>
    <t>BLHZ7XGX</t>
  </si>
  <si>
    <t>Product_EBEMB</t>
  </si>
  <si>
    <t>8XUS06</t>
  </si>
  <si>
    <t>WIZ,0XT</t>
  </si>
  <si>
    <t>9S0RYIS5</t>
  </si>
  <si>
    <t>Product_I125Y</t>
  </si>
  <si>
    <t>8x11x17 cm</t>
  </si>
  <si>
    <t>SZ8DLD</t>
  </si>
  <si>
    <t>E6L,1KJ</t>
  </si>
  <si>
    <t>74HWPP2A</t>
  </si>
  <si>
    <t>Product_VCAQJ</t>
  </si>
  <si>
    <t>YHMHTB</t>
  </si>
  <si>
    <t>VG9,SZE</t>
  </si>
  <si>
    <t>SFWS6NWY</t>
  </si>
  <si>
    <t>Product_FLN1S</t>
  </si>
  <si>
    <t>WD0MRN</t>
  </si>
  <si>
    <t>THT,NJI</t>
  </si>
  <si>
    <t>UIA6P86P</t>
  </si>
  <si>
    <t>Product_I1QU4</t>
  </si>
  <si>
    <t>MLFP99</t>
  </si>
  <si>
    <t>UOR,OL3</t>
  </si>
  <si>
    <t>ZHP8FW6Z</t>
  </si>
  <si>
    <t>Product_UX12J</t>
  </si>
  <si>
    <t>6PO927</t>
  </si>
  <si>
    <t>UVH,ES4</t>
  </si>
  <si>
    <t>04YRXQ4Q</t>
  </si>
  <si>
    <t>Product_AC6OP</t>
  </si>
  <si>
    <t>NEGA7W</t>
  </si>
  <si>
    <t>NG6,7OX</t>
  </si>
  <si>
    <t>GVBI1Y8P</t>
  </si>
  <si>
    <t>Product_XP0SC</t>
  </si>
  <si>
    <t>H1S80L</t>
  </si>
  <si>
    <t>510,LI4</t>
  </si>
  <si>
    <t>BP5RUYGJ</t>
  </si>
  <si>
    <t>Product_HYCPX</t>
  </si>
  <si>
    <t>ABLI8L</t>
  </si>
  <si>
    <t>XMH,MD7</t>
  </si>
  <si>
    <t>4GS2443Q</t>
  </si>
  <si>
    <t>Product_05G38</t>
  </si>
  <si>
    <t>D3PX6R</t>
  </si>
  <si>
    <t>V7D,ISY</t>
  </si>
  <si>
    <t>YY2VF37Q</t>
  </si>
  <si>
    <t>Product_CN1DQ</t>
  </si>
  <si>
    <t>19WF1N</t>
  </si>
  <si>
    <t>BF3,3SA</t>
  </si>
  <si>
    <t>NEF1IO3A</t>
  </si>
  <si>
    <t>Product_APRBN</t>
  </si>
  <si>
    <t>OFLLOH</t>
  </si>
  <si>
    <t>RVU,WA6</t>
  </si>
  <si>
    <t>6G4X7WI1</t>
  </si>
  <si>
    <t>Product_WJMPR</t>
  </si>
  <si>
    <t>HGBGO4</t>
  </si>
  <si>
    <t>CWQ,IGH</t>
  </si>
  <si>
    <t>KEJ32IY4</t>
  </si>
  <si>
    <t>Product_PY430</t>
  </si>
  <si>
    <t>2F634B</t>
  </si>
  <si>
    <t>L3E,KET</t>
  </si>
  <si>
    <t>E7GGXFB0</t>
  </si>
  <si>
    <t>Product_JAK0Z</t>
  </si>
  <si>
    <t>6UTL6J</t>
  </si>
  <si>
    <t>AQR,GGE</t>
  </si>
  <si>
    <t>EFE3DSV3</t>
  </si>
  <si>
    <t>Product_FEXJJ</t>
  </si>
  <si>
    <t>4QX5V8</t>
  </si>
  <si>
    <t>U86,JNT</t>
  </si>
  <si>
    <t>EP3KATXX</t>
  </si>
  <si>
    <t>Product_4QM0Z</t>
  </si>
  <si>
    <t>1CJKHZ</t>
  </si>
  <si>
    <t>ZLJ,80H</t>
  </si>
  <si>
    <t>AZ8WI101</t>
  </si>
  <si>
    <t>Product_Y7U05</t>
  </si>
  <si>
    <t>1LF4YX</t>
  </si>
  <si>
    <t>V3N,C9W</t>
  </si>
  <si>
    <t>3D0ISGOD</t>
  </si>
  <si>
    <t>Product_1QJ01</t>
  </si>
  <si>
    <t>WCP9EF</t>
  </si>
  <si>
    <t>9Z9,S0Y</t>
  </si>
  <si>
    <t>4NP25LC3</t>
  </si>
  <si>
    <t>Product_CFBNW</t>
  </si>
  <si>
    <t>KBILRN</t>
  </si>
  <si>
    <t>WFR,5WJ</t>
  </si>
  <si>
    <t>Z7KT6WYJ</t>
  </si>
  <si>
    <t>Product_OIOBD</t>
  </si>
  <si>
    <t>116CAR</t>
  </si>
  <si>
    <t>9QK,CEC</t>
  </si>
  <si>
    <t>8G6V89BF</t>
  </si>
  <si>
    <t>Product_52SE2</t>
  </si>
  <si>
    <t>LFZ25T</t>
  </si>
  <si>
    <t>NS9,IEJ</t>
  </si>
  <si>
    <t>KDIULO95</t>
  </si>
  <si>
    <t>Product_V99OQ</t>
  </si>
  <si>
    <t>14x16x13 cm</t>
  </si>
  <si>
    <t>N0HNDC</t>
  </si>
  <si>
    <t>JGR,GN4</t>
  </si>
  <si>
    <t>QBIV34F0</t>
  </si>
  <si>
    <t>Product_J46TA</t>
  </si>
  <si>
    <t>0ZI35L</t>
  </si>
  <si>
    <t>DV0,R6F</t>
  </si>
  <si>
    <t>G584LOLH</t>
  </si>
  <si>
    <t>Product_EMJ85</t>
  </si>
  <si>
    <t>13x17x20 cm</t>
  </si>
  <si>
    <t>J80CQA</t>
  </si>
  <si>
    <t>K29,YGX</t>
  </si>
  <si>
    <t>2GMQDC1J</t>
  </si>
  <si>
    <t>Product_ZPRXA</t>
  </si>
  <si>
    <t>6x10x11 cm</t>
  </si>
  <si>
    <t>JXWFST</t>
  </si>
  <si>
    <t>Y2Q,MCZ</t>
  </si>
  <si>
    <t>4V549220</t>
  </si>
  <si>
    <t>Product_4DUN2</t>
  </si>
  <si>
    <t>19x5x19 cm</t>
  </si>
  <si>
    <t>9NCKH1</t>
  </si>
  <si>
    <t>8I2,TGY</t>
  </si>
  <si>
    <t>2BUXB4NJ</t>
  </si>
  <si>
    <t>Product_VLJOH</t>
  </si>
  <si>
    <t>12x18x16 cm</t>
  </si>
  <si>
    <t>OJFS9O</t>
  </si>
  <si>
    <t>1J4,1J4</t>
  </si>
  <si>
    <t>18QRVO6C</t>
  </si>
  <si>
    <t>Product_8RW0P</t>
  </si>
  <si>
    <t>15x19x12 cm</t>
  </si>
  <si>
    <t>MF4OPB</t>
  </si>
  <si>
    <t>XYI,89I</t>
  </si>
  <si>
    <t>5GDJMZLH</t>
  </si>
  <si>
    <t>Product_BJLHV</t>
  </si>
  <si>
    <t>J46XP1</t>
  </si>
  <si>
    <t>ABV,YQG</t>
  </si>
  <si>
    <t>2K6NCX1G</t>
  </si>
  <si>
    <t>Product_3RNFJ</t>
  </si>
  <si>
    <t>QE118U</t>
  </si>
  <si>
    <t>HIY,PWQ</t>
  </si>
  <si>
    <t>FTCZJUB9</t>
  </si>
  <si>
    <t>Product_ZKJIN</t>
  </si>
  <si>
    <t>LK22VO</t>
  </si>
  <si>
    <t>YLJ,E7F</t>
  </si>
  <si>
    <t>KG8SRXCA</t>
  </si>
  <si>
    <t>Product_W0WVY</t>
  </si>
  <si>
    <t>LB6XIL</t>
  </si>
  <si>
    <t>3WQ,UWO</t>
  </si>
  <si>
    <t>QZ5ABC1R</t>
  </si>
  <si>
    <t>Product_5V6Q3</t>
  </si>
  <si>
    <t>70WA9V</t>
  </si>
  <si>
    <t>DYU,UVU</t>
  </si>
  <si>
    <t>XJ5X1232</t>
  </si>
  <si>
    <t>Product_AIUZ5</t>
  </si>
  <si>
    <t>9X367V</t>
  </si>
  <si>
    <t>SH5,YCH</t>
  </si>
  <si>
    <t>BMK7U6AI</t>
  </si>
  <si>
    <t>Product_ZTMUR</t>
  </si>
  <si>
    <t>6YZNEM</t>
  </si>
  <si>
    <t>ED6,UKP</t>
  </si>
  <si>
    <t>IHTS41SH</t>
  </si>
  <si>
    <t>Product_0EE9Y</t>
  </si>
  <si>
    <t>18x15x20 cm</t>
  </si>
  <si>
    <t>Q561QS</t>
  </si>
  <si>
    <t>F10,L5E</t>
  </si>
  <si>
    <t>Z9JWX8JF</t>
  </si>
  <si>
    <t>Product_XEKXD</t>
  </si>
  <si>
    <t>9x18x7 cm</t>
  </si>
  <si>
    <t>1EIDF3</t>
  </si>
  <si>
    <t>QPO,6JF</t>
  </si>
  <si>
    <t>IY92FAIG</t>
  </si>
  <si>
    <t>Product_LDQOR</t>
  </si>
  <si>
    <t>JPLZ2N</t>
  </si>
  <si>
    <t>SLM,GJN</t>
  </si>
  <si>
    <t>OK8EUR73</t>
  </si>
  <si>
    <t>Product_2R2BR</t>
  </si>
  <si>
    <t>FNB2VA</t>
  </si>
  <si>
    <t>ZIS,VL5</t>
  </si>
  <si>
    <t>CGLIPX7S</t>
  </si>
  <si>
    <t>Product_7I8HW</t>
  </si>
  <si>
    <t>17x10x9 cm</t>
  </si>
  <si>
    <t>SRRB1G</t>
  </si>
  <si>
    <t>D2K,6D0</t>
  </si>
  <si>
    <t>D2J87PX7</t>
  </si>
  <si>
    <t>Product_9TBXA</t>
  </si>
  <si>
    <t>13x13x10 cm</t>
  </si>
  <si>
    <t>JPDXAK</t>
  </si>
  <si>
    <t>AZE,MUF</t>
  </si>
  <si>
    <t>PPS5RUJ1</t>
  </si>
  <si>
    <t>Product_3Q9QM</t>
  </si>
  <si>
    <t>ZO0NXM</t>
  </si>
  <si>
    <t>V35,MB6</t>
  </si>
  <si>
    <t>464XA4FN</t>
  </si>
  <si>
    <t>Product_YIY83</t>
  </si>
  <si>
    <t>62NQ6R</t>
  </si>
  <si>
    <t>42N,WF4</t>
  </si>
  <si>
    <t>IDS42ZAM</t>
  </si>
  <si>
    <t>Product_P51P1</t>
  </si>
  <si>
    <t>8x8x12 cm</t>
  </si>
  <si>
    <t>G8MFLA</t>
  </si>
  <si>
    <t>CJC,KS3</t>
  </si>
  <si>
    <t>5VQUT2JZ</t>
  </si>
  <si>
    <t>Product_UZUIE</t>
  </si>
  <si>
    <t>QPO18U</t>
  </si>
  <si>
    <t>SIV,J83</t>
  </si>
  <si>
    <t>0NNQ13YV</t>
  </si>
  <si>
    <t>Product_G5OVM</t>
  </si>
  <si>
    <t>AGQ6EX</t>
  </si>
  <si>
    <t>SK4,BUK</t>
  </si>
  <si>
    <t>37CT10CL</t>
  </si>
  <si>
    <t>Product_I1ESX</t>
  </si>
  <si>
    <t>M4J20I</t>
  </si>
  <si>
    <t>UIX,Q55</t>
  </si>
  <si>
    <t>8CJJCEAQ</t>
  </si>
  <si>
    <t>Product_J2PC1</t>
  </si>
  <si>
    <t>AP84L0</t>
  </si>
  <si>
    <t>W1U,FE6</t>
  </si>
  <si>
    <t>BK2L37QI</t>
  </si>
  <si>
    <t>Product_MNAHH</t>
  </si>
  <si>
    <t>20x17x15 cm</t>
  </si>
  <si>
    <t>7DDSNS</t>
  </si>
  <si>
    <t>0AJ,KMQ</t>
  </si>
  <si>
    <t>R6KDSG3Z</t>
  </si>
  <si>
    <t>Product_51UZG</t>
  </si>
  <si>
    <t>EB2MJ3</t>
  </si>
  <si>
    <t>7QE,TLT</t>
  </si>
  <si>
    <t>ARH8I4IH</t>
  </si>
  <si>
    <t>Product_CWQ4Q</t>
  </si>
  <si>
    <t>7x18x17 cm</t>
  </si>
  <si>
    <t>8WUQUR</t>
  </si>
  <si>
    <t>6DX,R32</t>
  </si>
  <si>
    <t>7BTUSUTL</t>
  </si>
  <si>
    <t>Product_6UGL8</t>
  </si>
  <si>
    <t>9x17x12 cm</t>
  </si>
  <si>
    <t>DFXMRI</t>
  </si>
  <si>
    <t>OWW,RWY</t>
  </si>
  <si>
    <t>VEMZCGHM</t>
  </si>
  <si>
    <t>Product_ASDH6</t>
  </si>
  <si>
    <t>OET7DZ</t>
  </si>
  <si>
    <t>W1W,O8B</t>
  </si>
  <si>
    <t>F0BR3PVD</t>
  </si>
  <si>
    <t>Product_4KH6F</t>
  </si>
  <si>
    <t>7EO9G7</t>
  </si>
  <si>
    <t>3VK,E29</t>
  </si>
  <si>
    <t>GKUYHC90</t>
  </si>
  <si>
    <t>Product_N0HIT</t>
  </si>
  <si>
    <t>XDZKDE</t>
  </si>
  <si>
    <t>UVO,6TA</t>
  </si>
  <si>
    <t>J3TRQNNW</t>
  </si>
  <si>
    <t>Product_94K2D</t>
  </si>
  <si>
    <t>5OXK5C</t>
  </si>
  <si>
    <t>GMR,EMU</t>
  </si>
  <si>
    <t>A575W2KQ</t>
  </si>
  <si>
    <t>Product_TKO5T</t>
  </si>
  <si>
    <t>4V3T5Y</t>
  </si>
  <si>
    <t>8IQ,WM2</t>
  </si>
  <si>
    <t>F4G0VDK4</t>
  </si>
  <si>
    <t>Product_QRSWI</t>
  </si>
  <si>
    <t>9x16x10 cm</t>
  </si>
  <si>
    <t>VUI2NC</t>
  </si>
  <si>
    <t>ZP3,F84</t>
  </si>
  <si>
    <t>3ZZNDD24</t>
  </si>
  <si>
    <t>Product_CNN9E</t>
  </si>
  <si>
    <t>86R2X9</t>
  </si>
  <si>
    <t>080,MEN</t>
  </si>
  <si>
    <t>33894VZR</t>
  </si>
  <si>
    <t>Product_WXP16</t>
  </si>
  <si>
    <t>16x8x10 cm</t>
  </si>
  <si>
    <t>G3FJR2</t>
  </si>
  <si>
    <t>5JQ,9KR</t>
  </si>
  <si>
    <t>O6BQDGV0</t>
  </si>
  <si>
    <t>Product_W477S</t>
  </si>
  <si>
    <t>EU0YBN</t>
  </si>
  <si>
    <t>SFF,YUX</t>
  </si>
  <si>
    <t>V5ZGRS9N</t>
  </si>
  <si>
    <t>Product_4RSIE</t>
  </si>
  <si>
    <t>1730CJ</t>
  </si>
  <si>
    <t>T7C,3G2</t>
  </si>
  <si>
    <t>G2VFZD8Z</t>
  </si>
  <si>
    <t>Product_0BNWJ</t>
  </si>
  <si>
    <t>3XAX65</t>
  </si>
  <si>
    <t>JVJ,66I</t>
  </si>
  <si>
    <t>K6JW41YZ</t>
  </si>
  <si>
    <t>Product_DI70X</t>
  </si>
  <si>
    <t>R07WYT</t>
  </si>
  <si>
    <t>FDR,GOW</t>
  </si>
  <si>
    <t>YS3UDUSV</t>
  </si>
  <si>
    <t>Product_R16RQ</t>
  </si>
  <si>
    <t>GEA2QQ</t>
  </si>
  <si>
    <t>JCK,DHJ</t>
  </si>
  <si>
    <t>5SMI9RWR</t>
  </si>
  <si>
    <t>Product_6NPIY</t>
  </si>
  <si>
    <t>5ZM9MD</t>
  </si>
  <si>
    <t>YZZ,WXG</t>
  </si>
  <si>
    <t>3Z0P2ZN4</t>
  </si>
  <si>
    <t>Product_G9DX5</t>
  </si>
  <si>
    <t>15x11x6 cm</t>
  </si>
  <si>
    <t>MNQLF4</t>
  </si>
  <si>
    <t>D2S,6BH</t>
  </si>
  <si>
    <t>S3WYX0NI</t>
  </si>
  <si>
    <t>Product_LRHG7</t>
  </si>
  <si>
    <t>13x9x19 cm</t>
  </si>
  <si>
    <t>CF6URK</t>
  </si>
  <si>
    <t>NZH,EDT</t>
  </si>
  <si>
    <t>NQH9OKK5</t>
  </si>
  <si>
    <t>Product_G45MJ</t>
  </si>
  <si>
    <t>19x9x19 cm</t>
  </si>
  <si>
    <t>IOEIUL</t>
  </si>
  <si>
    <t>0TE,EJ9</t>
  </si>
  <si>
    <t>NMV8ES56</t>
  </si>
  <si>
    <t>Product_KY6HQ</t>
  </si>
  <si>
    <t>4IJYJU</t>
  </si>
  <si>
    <t>N2Z,P1R</t>
  </si>
  <si>
    <t>3UBLQNJK</t>
  </si>
  <si>
    <t>Product_LNCH0</t>
  </si>
  <si>
    <t>14x20x11 cm</t>
  </si>
  <si>
    <t>ODZ77O</t>
  </si>
  <si>
    <t>XH5,VH4</t>
  </si>
  <si>
    <t>S64WY07Y</t>
  </si>
  <si>
    <t>Product_B7KWV</t>
  </si>
  <si>
    <t>GNEBSB</t>
  </si>
  <si>
    <t>YB1,F57</t>
  </si>
  <si>
    <t>VBJLIDZJ</t>
  </si>
  <si>
    <t>Product_HXIT3</t>
  </si>
  <si>
    <t>AHQ2TH</t>
  </si>
  <si>
    <t>WR6,0OJ</t>
  </si>
  <si>
    <t>L01AXBNU</t>
  </si>
  <si>
    <t>Product_BVIP3</t>
  </si>
  <si>
    <t>14x18x15 cm</t>
  </si>
  <si>
    <t>ZV6EZT</t>
  </si>
  <si>
    <t>X62,812</t>
  </si>
  <si>
    <t>HTOOT8L7</t>
  </si>
  <si>
    <t>Product_E4N7E</t>
  </si>
  <si>
    <t>NNHYMV</t>
  </si>
  <si>
    <t>K5B,8GT</t>
  </si>
  <si>
    <t>3WSG4J57</t>
  </si>
  <si>
    <t>Product_6BUKE</t>
  </si>
  <si>
    <t>MPTXJS</t>
  </si>
  <si>
    <t>K63,71X</t>
  </si>
  <si>
    <t>X0D9P3IQ</t>
  </si>
  <si>
    <t>Product_1HMY8</t>
  </si>
  <si>
    <t>Z9C9R0</t>
  </si>
  <si>
    <t>L95,HL1</t>
  </si>
  <si>
    <t>6MCFX75J</t>
  </si>
  <si>
    <t>Product_0F225</t>
  </si>
  <si>
    <t>G7LCO8</t>
  </si>
  <si>
    <t>CSX,YSF</t>
  </si>
  <si>
    <t>T6QSQ2AA</t>
  </si>
  <si>
    <t>Product_4CA1X</t>
  </si>
  <si>
    <t>OROFNO</t>
  </si>
  <si>
    <t>TI8,H90</t>
  </si>
  <si>
    <t>0O28Z48B</t>
  </si>
  <si>
    <t>Product_1YW0M</t>
  </si>
  <si>
    <t>6x20x18 cm</t>
  </si>
  <si>
    <t>EVSORD</t>
  </si>
  <si>
    <t>71R,WS1</t>
  </si>
  <si>
    <t>SFZIFCHZ</t>
  </si>
  <si>
    <t>Product_5KAH8</t>
  </si>
  <si>
    <t>FHH44P</t>
  </si>
  <si>
    <t>BPO,JK8</t>
  </si>
  <si>
    <t>5BMROUQS</t>
  </si>
  <si>
    <t>Product_A29J6</t>
  </si>
  <si>
    <t>P7QDOT</t>
  </si>
  <si>
    <t>EN3,041</t>
  </si>
  <si>
    <t>KX4XK1JO</t>
  </si>
  <si>
    <t>Product_JD94Z</t>
  </si>
  <si>
    <t>H2T5OA</t>
  </si>
  <si>
    <t>ITQ,C9W</t>
  </si>
  <si>
    <t>GF8SNCMR</t>
  </si>
  <si>
    <t>Product_C64DT</t>
  </si>
  <si>
    <t>I4LRK4</t>
  </si>
  <si>
    <t>3A7,8U5</t>
  </si>
  <si>
    <t>G5TYAGS3</t>
  </si>
  <si>
    <t>Product_LAYIJ</t>
  </si>
  <si>
    <t>LX20KY</t>
  </si>
  <si>
    <t>4PL,EN5</t>
  </si>
  <si>
    <t>D7S17J6R</t>
  </si>
  <si>
    <t>Product_JTBWF</t>
  </si>
  <si>
    <t>7x18x15 cm</t>
  </si>
  <si>
    <t>Y6XMTG</t>
  </si>
  <si>
    <t>HRI,UR2</t>
  </si>
  <si>
    <t>3EOJZKS8</t>
  </si>
  <si>
    <t>Product_30J29</t>
  </si>
  <si>
    <t>DW7V2N</t>
  </si>
  <si>
    <t>PCZ,80O</t>
  </si>
  <si>
    <t>YM1US2YO</t>
  </si>
  <si>
    <t>Product_D03WW</t>
  </si>
  <si>
    <t>19x5x6 cm</t>
  </si>
  <si>
    <t>ZXP93E</t>
  </si>
  <si>
    <t>XKX,9O0</t>
  </si>
  <si>
    <t>C4NT3Y6E</t>
  </si>
  <si>
    <t>Product_1ZN61</t>
  </si>
  <si>
    <t>U5OC7V</t>
  </si>
  <si>
    <t>BMG,GTZ</t>
  </si>
  <si>
    <t>8AP3A400</t>
  </si>
  <si>
    <t>Product_7XGVE</t>
  </si>
  <si>
    <t>3Z7LP9</t>
  </si>
  <si>
    <t>IYO,FN8</t>
  </si>
  <si>
    <t>M2R95LJI</t>
  </si>
  <si>
    <t>Product_FGSS9</t>
  </si>
  <si>
    <t>9C4FKS</t>
  </si>
  <si>
    <t>MTU,AT5</t>
  </si>
  <si>
    <t>J7JKSL67</t>
  </si>
  <si>
    <t>Product_55A4M</t>
  </si>
  <si>
    <t>5x16x20 cm</t>
  </si>
  <si>
    <t>VXC7C2</t>
  </si>
  <si>
    <t>33G,W1M</t>
  </si>
  <si>
    <t>29TA456Z</t>
  </si>
  <si>
    <t>Product_0XAPR</t>
  </si>
  <si>
    <t>GOKX8O</t>
  </si>
  <si>
    <t>WQN,76M</t>
  </si>
  <si>
    <t>H8C2W6TR</t>
  </si>
  <si>
    <t>Product_9RQMH</t>
  </si>
  <si>
    <t>TMRAVZ</t>
  </si>
  <si>
    <t>AEB,FGD</t>
  </si>
  <si>
    <t>7B5BSQVD</t>
  </si>
  <si>
    <t>Product_A4XIC</t>
  </si>
  <si>
    <t>14x10x11 cm</t>
  </si>
  <si>
    <t>PCE8ZW</t>
  </si>
  <si>
    <t>JWW,6FV</t>
  </si>
  <si>
    <t>ZJLLZNLT</t>
  </si>
  <si>
    <t>Product_YL65J</t>
  </si>
  <si>
    <t>KXTIJH</t>
  </si>
  <si>
    <t>Q41,KGZ</t>
  </si>
  <si>
    <t>WND4KHOJ</t>
  </si>
  <si>
    <t>Product_9T39D</t>
  </si>
  <si>
    <t>S1V20X</t>
  </si>
  <si>
    <t>7BR,HCA</t>
  </si>
  <si>
    <t>X9AZ3NNP</t>
  </si>
  <si>
    <t>Product_WD4WU</t>
  </si>
  <si>
    <t>FH9RSH</t>
  </si>
  <si>
    <t>BR9,A6Y</t>
  </si>
  <si>
    <t>8GY150KU</t>
  </si>
  <si>
    <t>Product_IMWQ2</t>
  </si>
  <si>
    <t>G4N4XF</t>
  </si>
  <si>
    <t>YWH,AQW</t>
  </si>
  <si>
    <t>UYVN4O3Q</t>
  </si>
  <si>
    <t>Product_LOS8T</t>
  </si>
  <si>
    <t>GPJ95Q</t>
  </si>
  <si>
    <t>ZQG,NEJ</t>
  </si>
  <si>
    <t>JJL6K207</t>
  </si>
  <si>
    <t>Product_C76MJ</t>
  </si>
  <si>
    <t>C2OJ9D</t>
  </si>
  <si>
    <t>L8X,3WR</t>
  </si>
  <si>
    <t>0657T154</t>
  </si>
  <si>
    <t>Product_YIL3M</t>
  </si>
  <si>
    <t>EB430A</t>
  </si>
  <si>
    <t>0Z9,XI2</t>
  </si>
  <si>
    <t>W8M92IR5</t>
  </si>
  <si>
    <t>Product_7IF33</t>
  </si>
  <si>
    <t>LLTBZR</t>
  </si>
  <si>
    <t>U2E,IQU</t>
  </si>
  <si>
    <t>YPYN0TOU</t>
  </si>
  <si>
    <t>Product_ZWXH4</t>
  </si>
  <si>
    <t>20x12x9 cm</t>
  </si>
  <si>
    <t>8MQK4P</t>
  </si>
  <si>
    <t>DP8,1RM</t>
  </si>
  <si>
    <t>84395AUR</t>
  </si>
  <si>
    <t>Product_83HO2</t>
  </si>
  <si>
    <t>R0EVS7</t>
  </si>
  <si>
    <t>BH9,E8E</t>
  </si>
  <si>
    <t>Y141L3BI</t>
  </si>
  <si>
    <t>Product_1KQLP</t>
  </si>
  <si>
    <t>15x19x6 cm</t>
  </si>
  <si>
    <t>SV8N7R</t>
  </si>
  <si>
    <t>DYR,4GP</t>
  </si>
  <si>
    <t>8V8O57NB</t>
  </si>
  <si>
    <t>Product_YJRDH</t>
  </si>
  <si>
    <t>6MXZ8O</t>
  </si>
  <si>
    <t>IS9,RWJ</t>
  </si>
  <si>
    <t>O9TI1V1W</t>
  </si>
  <si>
    <t>Product_15PKO</t>
  </si>
  <si>
    <t>6x10x6 cm</t>
  </si>
  <si>
    <t>UYSIA5</t>
  </si>
  <si>
    <t>QVT,J7U</t>
  </si>
  <si>
    <t>1Y6C4ON7</t>
  </si>
  <si>
    <t>Product_19996</t>
  </si>
  <si>
    <t>17x6x11 cm</t>
  </si>
  <si>
    <t>39C5JE</t>
  </si>
  <si>
    <t>NIS,K5J</t>
  </si>
  <si>
    <t>JOXBYT6N</t>
  </si>
  <si>
    <t>Product_VDVL3</t>
  </si>
  <si>
    <t>EJP5RV</t>
  </si>
  <si>
    <t>JTW,B3W</t>
  </si>
  <si>
    <t>AIN7L6LG</t>
  </si>
  <si>
    <t>Product_ZYQ04</t>
  </si>
  <si>
    <t>10x19x17 cm</t>
  </si>
  <si>
    <t>JH9X39</t>
  </si>
  <si>
    <t>T1B,X11</t>
  </si>
  <si>
    <t>E2SOTJNC</t>
  </si>
  <si>
    <t>Product_3N9TQ</t>
  </si>
  <si>
    <t>11x10x20 cm</t>
  </si>
  <si>
    <t>O91MVB</t>
  </si>
  <si>
    <t>410,HGU</t>
  </si>
  <si>
    <t>01E8LRQH</t>
  </si>
  <si>
    <t>Product_BS3FF</t>
  </si>
  <si>
    <t>XM71GM</t>
  </si>
  <si>
    <t>1G8,JA7</t>
  </si>
  <si>
    <t>VPQJBSL3</t>
  </si>
  <si>
    <t>Product_1ZR27</t>
  </si>
  <si>
    <t>5OUU58</t>
  </si>
  <si>
    <t>QW3,RCT</t>
  </si>
  <si>
    <t>NEIE6WO0</t>
  </si>
  <si>
    <t>Product_DSI50</t>
  </si>
  <si>
    <t>6x5x8 cm</t>
  </si>
  <si>
    <t>X6IEN0</t>
  </si>
  <si>
    <t>R3P,4IA</t>
  </si>
  <si>
    <t>TM33N2EU</t>
  </si>
  <si>
    <t>Product_G0QBF</t>
  </si>
  <si>
    <t>18x13x11 cm</t>
  </si>
  <si>
    <t>XPKSY8</t>
  </si>
  <si>
    <t>H60,TBK</t>
  </si>
  <si>
    <t>KC89BP1J</t>
  </si>
  <si>
    <t>Product_AHRFS</t>
  </si>
  <si>
    <t>YB1QSZ</t>
  </si>
  <si>
    <t>UHB,ET9</t>
  </si>
  <si>
    <t>V1ADPHRI</t>
  </si>
  <si>
    <t>Product_NVFBQ</t>
  </si>
  <si>
    <t>Y0WGW4</t>
  </si>
  <si>
    <t>E4S,QQK</t>
  </si>
  <si>
    <t>HYRE9T5L</t>
  </si>
  <si>
    <t>Product_1OPX6</t>
  </si>
  <si>
    <t>17x8x19 cm</t>
  </si>
  <si>
    <t>8O3E42</t>
  </si>
  <si>
    <t>YCR,1QL</t>
  </si>
  <si>
    <t>0BHQ89Q8</t>
  </si>
  <si>
    <t>Product_ZU88B</t>
  </si>
  <si>
    <t>20x18x16 cm</t>
  </si>
  <si>
    <t>SDQ8WC</t>
  </si>
  <si>
    <t>YI8,GXZ</t>
  </si>
  <si>
    <t>6VQY3N0J</t>
  </si>
  <si>
    <t>Product_Y75Z1</t>
  </si>
  <si>
    <t>2ME1O3</t>
  </si>
  <si>
    <t>B96,HKH</t>
  </si>
  <si>
    <t>MNUACI75</t>
  </si>
  <si>
    <t>Product_KJ1WJ</t>
  </si>
  <si>
    <t>W1N85O</t>
  </si>
  <si>
    <t>J2Y,C9U</t>
  </si>
  <si>
    <t>TQ36CWJ0</t>
  </si>
  <si>
    <t>Product_7PJUF</t>
  </si>
  <si>
    <t>KRRSZ2</t>
  </si>
  <si>
    <t>WV6,NB5</t>
  </si>
  <si>
    <t>AI0GZPFG</t>
  </si>
  <si>
    <t>Product_IR3KJ</t>
  </si>
  <si>
    <t>U2DDO2</t>
  </si>
  <si>
    <t>ZG9,R22</t>
  </si>
  <si>
    <t>8ZKIRWI5</t>
  </si>
  <si>
    <t>Product_T765E</t>
  </si>
  <si>
    <t>OCPH29</t>
  </si>
  <si>
    <t>FI1,TBO</t>
  </si>
  <si>
    <t>T7R0O1OV</t>
  </si>
  <si>
    <t>Product_E0V5I</t>
  </si>
  <si>
    <t>Y914U5</t>
  </si>
  <si>
    <t>99T,4Q7</t>
  </si>
  <si>
    <t>IFAUS2VG</t>
  </si>
  <si>
    <t>Product_TO4F2</t>
  </si>
  <si>
    <t>FCPBIK</t>
  </si>
  <si>
    <t>J3T,SV0</t>
  </si>
  <si>
    <t>0C82362X</t>
  </si>
  <si>
    <t>Product_F23EW</t>
  </si>
  <si>
    <t>7x5x8 cm</t>
  </si>
  <si>
    <t>0KFCAP</t>
  </si>
  <si>
    <t>56P,IHK</t>
  </si>
  <si>
    <t>HW8V2EQG</t>
  </si>
  <si>
    <t>Product_V60RX</t>
  </si>
  <si>
    <t>17x5x12 cm</t>
  </si>
  <si>
    <t>MI5AO6</t>
  </si>
  <si>
    <t>7VY,9ZM</t>
  </si>
  <si>
    <t>0W7GENTO</t>
  </si>
  <si>
    <t>Product_CWL7Q</t>
  </si>
  <si>
    <t>1Z4LGO</t>
  </si>
  <si>
    <t>NKI,Q3V</t>
  </si>
  <si>
    <t>8FLK72LR</t>
  </si>
  <si>
    <t>Product_R4OEL</t>
  </si>
  <si>
    <t>39OPY5</t>
  </si>
  <si>
    <t>58W,AMN</t>
  </si>
  <si>
    <t>SJKIF148</t>
  </si>
  <si>
    <t>Product_RA3MJ</t>
  </si>
  <si>
    <t>JDU2DH</t>
  </si>
  <si>
    <t>JS8,6WC</t>
  </si>
  <si>
    <t>IRUVCA3M</t>
  </si>
  <si>
    <t>Product_QJM4K</t>
  </si>
  <si>
    <t>AW9ZY1</t>
  </si>
  <si>
    <t>O3O,FO8</t>
  </si>
  <si>
    <t>7GD5PWCZ</t>
  </si>
  <si>
    <t>Product_7U831</t>
  </si>
  <si>
    <t>6x14x5 cm</t>
  </si>
  <si>
    <t>B6UOHB</t>
  </si>
  <si>
    <t>Y0Z,Y95</t>
  </si>
  <si>
    <t>C920LBAJ</t>
  </si>
  <si>
    <t>Product_FRRDL</t>
  </si>
  <si>
    <t>7J8H1F</t>
  </si>
  <si>
    <t>K6G,90C</t>
  </si>
  <si>
    <t>K0ELQ8AH</t>
  </si>
  <si>
    <t>Product_OHPX6</t>
  </si>
  <si>
    <t>ZZJIG2</t>
  </si>
  <si>
    <t>PVT,2LS</t>
  </si>
  <si>
    <t>8US2NK1S</t>
  </si>
  <si>
    <t>Product_ALTUF</t>
  </si>
  <si>
    <t>10x10x16 cm</t>
  </si>
  <si>
    <t>KFTWOP</t>
  </si>
  <si>
    <t>B67,69R</t>
  </si>
  <si>
    <t>CH1RDSHS</t>
  </si>
  <si>
    <t>Product_APDNY</t>
  </si>
  <si>
    <t>8x15x20 cm</t>
  </si>
  <si>
    <t>2RLAFE</t>
  </si>
  <si>
    <t>18X,F9Z</t>
  </si>
  <si>
    <t>EWCP6GC5</t>
  </si>
  <si>
    <t>Product_STFF5</t>
  </si>
  <si>
    <t>K9T0E9</t>
  </si>
  <si>
    <t>V9Y,2T3</t>
  </si>
  <si>
    <t>2PIMEWJ5</t>
  </si>
  <si>
    <t>Product_ZRQ3V</t>
  </si>
  <si>
    <t>WPJ5GU</t>
  </si>
  <si>
    <t>6HK,C80</t>
  </si>
  <si>
    <t>7TZXG5SC</t>
  </si>
  <si>
    <t>Product_5UMVY</t>
  </si>
  <si>
    <t>5x9x13 cm</t>
  </si>
  <si>
    <t>2C1G0Q</t>
  </si>
  <si>
    <t>3XO,6UN</t>
  </si>
  <si>
    <t>BW9DCCIJ</t>
  </si>
  <si>
    <t>Product_5SJJM</t>
  </si>
  <si>
    <t>WS8TG4</t>
  </si>
  <si>
    <t>6EO,FXQ</t>
  </si>
  <si>
    <t>DXE7ZDTU</t>
  </si>
  <si>
    <t>Product_IE4YH</t>
  </si>
  <si>
    <t>6D3H5Q</t>
  </si>
  <si>
    <t>S1W,062</t>
  </si>
  <si>
    <t>1RCEAFIM</t>
  </si>
  <si>
    <t>Product_K6O16</t>
  </si>
  <si>
    <t>49FBUH</t>
  </si>
  <si>
    <t>XA2,TR2</t>
  </si>
  <si>
    <t>K2G8JMXS</t>
  </si>
  <si>
    <t>Product_HWZBQ</t>
  </si>
  <si>
    <t>FQ5RX4</t>
  </si>
  <si>
    <t>RFH,H25</t>
  </si>
  <si>
    <t>QME7TNW7</t>
  </si>
  <si>
    <t>Product_K92VN</t>
  </si>
  <si>
    <t>8YFRNG</t>
  </si>
  <si>
    <t>8OZ,H08</t>
  </si>
  <si>
    <t>T566XM3F</t>
  </si>
  <si>
    <t>Product_U8NG9</t>
  </si>
  <si>
    <t>20x9x19 cm</t>
  </si>
  <si>
    <t>FDNIU0</t>
  </si>
  <si>
    <t>X56,PUK</t>
  </si>
  <si>
    <t>GIM791W8</t>
  </si>
  <si>
    <t>Product_LFVT9</t>
  </si>
  <si>
    <t>3OI8D1</t>
  </si>
  <si>
    <t>FID,I5O</t>
  </si>
  <si>
    <t>DC65Y9V2</t>
  </si>
  <si>
    <t>Product_I2IML</t>
  </si>
  <si>
    <t>16x5x19 cm</t>
  </si>
  <si>
    <t>Q67LLY</t>
  </si>
  <si>
    <t>XLV,UPL</t>
  </si>
  <si>
    <t>AJVKOLCY</t>
  </si>
  <si>
    <t>Product_IURWH</t>
  </si>
  <si>
    <t>7x14x18 cm</t>
  </si>
  <si>
    <t>68XV36</t>
  </si>
  <si>
    <t>THN,Z6N</t>
  </si>
  <si>
    <t>IVXCFPB4</t>
  </si>
  <si>
    <t>Product_GAPFT</t>
  </si>
  <si>
    <t>LK8J7A</t>
  </si>
  <si>
    <t>RZY,98I</t>
  </si>
  <si>
    <t>NQ9RF23J</t>
  </si>
  <si>
    <t>Product_O7FYN</t>
  </si>
  <si>
    <t>NA69ZK</t>
  </si>
  <si>
    <t>M4S,2V9</t>
  </si>
  <si>
    <t>XO0PUCHI</t>
  </si>
  <si>
    <t>Product_FSOY6</t>
  </si>
  <si>
    <t>10x9x15 cm</t>
  </si>
  <si>
    <t>ION5UN</t>
  </si>
  <si>
    <t>F8Y,IMG</t>
  </si>
  <si>
    <t>HMXQDQ70</t>
  </si>
  <si>
    <t>Product_0A73R</t>
  </si>
  <si>
    <t>6TYE9O</t>
  </si>
  <si>
    <t>EKT,0A1</t>
  </si>
  <si>
    <t>UQH3GE0J</t>
  </si>
  <si>
    <t>Product_X8YVN</t>
  </si>
  <si>
    <t>6x5x16 cm</t>
  </si>
  <si>
    <t>XUMK98</t>
  </si>
  <si>
    <t>ICI,ALX</t>
  </si>
  <si>
    <t>9654LHVI</t>
  </si>
  <si>
    <t>Product_LS17T</t>
  </si>
  <si>
    <t>FBA38I</t>
  </si>
  <si>
    <t>Y6A,5HU</t>
  </si>
  <si>
    <t>Z91RNTI8</t>
  </si>
  <si>
    <t>Product_TWID3</t>
  </si>
  <si>
    <t>ETZFHK</t>
  </si>
  <si>
    <t>7QU,1HF</t>
  </si>
  <si>
    <t>45ICDXFX</t>
  </si>
  <si>
    <t>Product_29Y9C</t>
  </si>
  <si>
    <t>KQM03W</t>
  </si>
  <si>
    <t>08X,UZT</t>
  </si>
  <si>
    <t>J08HHN8T</t>
  </si>
  <si>
    <t>Product_XE52M</t>
  </si>
  <si>
    <t>MOU19X</t>
  </si>
  <si>
    <t>VB7,Y0P</t>
  </si>
  <si>
    <t>3OLB4JDE</t>
  </si>
  <si>
    <t>Product_4ASD4</t>
  </si>
  <si>
    <t>15x5x6 cm</t>
  </si>
  <si>
    <t>LTEHTA</t>
  </si>
  <si>
    <t>M17,LAA</t>
  </si>
  <si>
    <t>J3U5UI4G</t>
  </si>
  <si>
    <t>Product_DA5IY</t>
  </si>
  <si>
    <t>IZ0A26</t>
  </si>
  <si>
    <t>15D,M41</t>
  </si>
  <si>
    <t>SF3T8Q93</t>
  </si>
  <si>
    <t>Product_XPSUI</t>
  </si>
  <si>
    <t>DOG70Z</t>
  </si>
  <si>
    <t>I3S,VWI</t>
  </si>
  <si>
    <t>WXEAB04L</t>
  </si>
  <si>
    <t>Product_5E21C</t>
  </si>
  <si>
    <t>20x13x7 cm</t>
  </si>
  <si>
    <t>PB70K8</t>
  </si>
  <si>
    <t>HRJ,GLI</t>
  </si>
  <si>
    <t>5D82KHDT</t>
  </si>
  <si>
    <t>Product_6SFEG</t>
  </si>
  <si>
    <t>S1B7E4</t>
  </si>
  <si>
    <t>M9S,HWO</t>
  </si>
  <si>
    <t>SJCQAFAB</t>
  </si>
  <si>
    <t>Product_VE403</t>
  </si>
  <si>
    <t>0IFPMQ</t>
  </si>
  <si>
    <t>Q09,F9X</t>
  </si>
  <si>
    <t>P7Y2EJ8P</t>
  </si>
  <si>
    <t>Product_CVI4B</t>
  </si>
  <si>
    <t>4GQWGB</t>
  </si>
  <si>
    <t>Y6U,RUR</t>
  </si>
  <si>
    <t>A0J6WCC9</t>
  </si>
  <si>
    <t>Product_RDVT2</t>
  </si>
  <si>
    <t>RQ32O9</t>
  </si>
  <si>
    <t>AAR,KQF</t>
  </si>
  <si>
    <t>24H20HP6</t>
  </si>
  <si>
    <t>Product_6MSFR</t>
  </si>
  <si>
    <t>20x6x18 cm</t>
  </si>
  <si>
    <t>GWBEGW</t>
  </si>
  <si>
    <t>168,2L9</t>
  </si>
  <si>
    <t>2KI8WCAX</t>
  </si>
  <si>
    <t>Product_LKZYF</t>
  </si>
  <si>
    <t>8x17x18 cm</t>
  </si>
  <si>
    <t>WVOYVD</t>
  </si>
  <si>
    <t>OY5,4SD</t>
  </si>
  <si>
    <t>4RU90178</t>
  </si>
  <si>
    <t>Product_EW5UW</t>
  </si>
  <si>
    <t>YX8WXA</t>
  </si>
  <si>
    <t>5OY,SFI</t>
  </si>
  <si>
    <t>C5YJJ0PE</t>
  </si>
  <si>
    <t>Product_BMUUS</t>
  </si>
  <si>
    <t>YHKCQ1</t>
  </si>
  <si>
    <t>6LN,VF0</t>
  </si>
  <si>
    <t>7CITHS1I</t>
  </si>
  <si>
    <t>Product_1JKYB</t>
  </si>
  <si>
    <t>K5T2QJ</t>
  </si>
  <si>
    <t>J6R,Z37</t>
  </si>
  <si>
    <t>E4EAUK8Z</t>
  </si>
  <si>
    <t>Product_ZUP02</t>
  </si>
  <si>
    <t>TSSB7P</t>
  </si>
  <si>
    <t>3RU,I1U</t>
  </si>
  <si>
    <t>K0D6ZILP</t>
  </si>
  <si>
    <t>Product_GRG6P</t>
  </si>
  <si>
    <t>XF0HQQ</t>
  </si>
  <si>
    <t>GJU,Z1Q</t>
  </si>
  <si>
    <t>RQ4XYHSA</t>
  </si>
  <si>
    <t>Product_F2MZ4</t>
  </si>
  <si>
    <t>U144GC</t>
  </si>
  <si>
    <t>R43,5PG</t>
  </si>
  <si>
    <t>DMSW7XQ7</t>
  </si>
  <si>
    <t>Product_8XPQD</t>
  </si>
  <si>
    <t>11x15x8 cm</t>
  </si>
  <si>
    <t>I9PLE5</t>
  </si>
  <si>
    <t>U7E,G8T</t>
  </si>
  <si>
    <t>IRNRHNMZ</t>
  </si>
  <si>
    <t>Product_20108</t>
  </si>
  <si>
    <t>WAGR5K</t>
  </si>
  <si>
    <t>H53,83A</t>
  </si>
  <si>
    <t>5UJY6P6M</t>
  </si>
  <si>
    <t>Product_V6Z5R</t>
  </si>
  <si>
    <t>C3SYRG</t>
  </si>
  <si>
    <t>CJC,7M0</t>
  </si>
  <si>
    <t>R52P9QQ6</t>
  </si>
  <si>
    <t>Product_0P4KD</t>
  </si>
  <si>
    <t>20x5x19 cm</t>
  </si>
  <si>
    <t>UM14FF</t>
  </si>
  <si>
    <t>8YW,EGF</t>
  </si>
  <si>
    <t>3ARP0HHS</t>
  </si>
  <si>
    <t>Product_F34KK</t>
  </si>
  <si>
    <t>84AGG4</t>
  </si>
  <si>
    <t>J6I,93N</t>
  </si>
  <si>
    <t>84IV80NW</t>
  </si>
  <si>
    <t>Product_XKSBW</t>
  </si>
  <si>
    <t>N85RZR</t>
  </si>
  <si>
    <t>C2U,OFO</t>
  </si>
  <si>
    <t>JG2N8222</t>
  </si>
  <si>
    <t>Product_AH4Z7</t>
  </si>
  <si>
    <t>XOGQOR</t>
  </si>
  <si>
    <t>J2Y,Y2J</t>
  </si>
  <si>
    <t>CN2U9PZ6</t>
  </si>
  <si>
    <t>Product_I37TK</t>
  </si>
  <si>
    <t>BWK28M</t>
  </si>
  <si>
    <t>WLF,B4D</t>
  </si>
  <si>
    <t>89LVTHKN</t>
  </si>
  <si>
    <t>Product_WNTBA</t>
  </si>
  <si>
    <t>FB9NFU</t>
  </si>
  <si>
    <t>3H7,YTP</t>
  </si>
  <si>
    <t>1Z71RO35</t>
  </si>
  <si>
    <t>Product_XU72I</t>
  </si>
  <si>
    <t>VDZ6N3</t>
  </si>
  <si>
    <t>KK3,0GR</t>
  </si>
  <si>
    <t>1UUQ7R28</t>
  </si>
  <si>
    <t>Product_Q3RCB</t>
  </si>
  <si>
    <t>G1ZH3M</t>
  </si>
  <si>
    <t>TMZ,JJK</t>
  </si>
  <si>
    <t>MPFP6X2N</t>
  </si>
  <si>
    <t>Product_ULMOZ</t>
  </si>
  <si>
    <t>EHF98O</t>
  </si>
  <si>
    <t>N9M,2EB</t>
  </si>
  <si>
    <t>UUULOIUZ</t>
  </si>
  <si>
    <t>Product_6UGJL</t>
  </si>
  <si>
    <t>X64N78</t>
  </si>
  <si>
    <t>8VT,2O4</t>
  </si>
  <si>
    <t>L153I539</t>
  </si>
  <si>
    <t>Product_7MA5R</t>
  </si>
  <si>
    <t>2OG887</t>
  </si>
  <si>
    <t>B42,53H</t>
  </si>
  <si>
    <t>FI8NLCXU</t>
  </si>
  <si>
    <t>Product_6ZFP5</t>
  </si>
  <si>
    <t>14x20x10 cm</t>
  </si>
  <si>
    <t>QD9ETD</t>
  </si>
  <si>
    <t>RUC,4YQ</t>
  </si>
  <si>
    <t>UM46JUVK</t>
  </si>
  <si>
    <t>Product_03XCR</t>
  </si>
  <si>
    <t>BW25A3</t>
  </si>
  <si>
    <t>IG2,MSQ</t>
  </si>
  <si>
    <t>20NWE9E6</t>
  </si>
  <si>
    <t>Product_01G2O</t>
  </si>
  <si>
    <t>NRXHAF</t>
  </si>
  <si>
    <t>YDI,PHZ</t>
  </si>
  <si>
    <t>Q80TL18N</t>
  </si>
  <si>
    <t>Product_SS0VL</t>
  </si>
  <si>
    <t>DR6IHD</t>
  </si>
  <si>
    <t>KDY,YKS</t>
  </si>
  <si>
    <t>P8MXZIYZ</t>
  </si>
  <si>
    <t>Product_XD57R</t>
  </si>
  <si>
    <t>XM7UUL</t>
  </si>
  <si>
    <t>572,PAD</t>
  </si>
  <si>
    <t>ZK15KN27</t>
  </si>
  <si>
    <t>Product_6WXJ9</t>
  </si>
  <si>
    <t>U3298C</t>
  </si>
  <si>
    <t>HHT,00Z</t>
  </si>
  <si>
    <t>MLM8W4AB</t>
  </si>
  <si>
    <t>Product_WXFVL</t>
  </si>
  <si>
    <t>7H6OLS</t>
  </si>
  <si>
    <t>CXW,635</t>
  </si>
  <si>
    <t>06U1MBK0</t>
  </si>
  <si>
    <t>Product_K7189</t>
  </si>
  <si>
    <t>20x5x7 cm</t>
  </si>
  <si>
    <t>PW277J</t>
  </si>
  <si>
    <t>4IT,JEN</t>
  </si>
  <si>
    <t>Y74WUNXB</t>
  </si>
  <si>
    <t>Product_S72NV</t>
  </si>
  <si>
    <t>5x18x5 cm</t>
  </si>
  <si>
    <t>467W1H</t>
  </si>
  <si>
    <t>A41,1Q0</t>
  </si>
  <si>
    <t>806AWAML</t>
  </si>
  <si>
    <t>Product_OWF2V</t>
  </si>
  <si>
    <t>6QNE03</t>
  </si>
  <si>
    <t>31Z,FRR</t>
  </si>
  <si>
    <t>HCZM0SHV</t>
  </si>
  <si>
    <t>Product_S7D2O</t>
  </si>
  <si>
    <t>9x13x8 cm</t>
  </si>
  <si>
    <t>AK117R</t>
  </si>
  <si>
    <t>5BH,JR0</t>
  </si>
  <si>
    <t>XUNU63G0</t>
  </si>
  <si>
    <t>Product_EBD9K</t>
  </si>
  <si>
    <t>10x17x12 cm</t>
  </si>
  <si>
    <t>5E8HW4</t>
  </si>
  <si>
    <t>1X9,W0X</t>
  </si>
  <si>
    <t>D5K0YMUA</t>
  </si>
  <si>
    <t>Product_VT7Q1</t>
  </si>
  <si>
    <t>12x6x8 cm</t>
  </si>
  <si>
    <t>T4SZSP</t>
  </si>
  <si>
    <t>CB6,2SG</t>
  </si>
  <si>
    <t>GFVXLY2W</t>
  </si>
  <si>
    <t>Product_RSXXD</t>
  </si>
  <si>
    <t>B8TD6V</t>
  </si>
  <si>
    <t>PUQ,8XN</t>
  </si>
  <si>
    <t>22JGO574</t>
  </si>
  <si>
    <t>Product_9XQZG</t>
  </si>
  <si>
    <t>Y86LUJ</t>
  </si>
  <si>
    <t>BPP,5EO</t>
  </si>
  <si>
    <t>8NE7F9NG</t>
  </si>
  <si>
    <t>Product_E4Z5R</t>
  </si>
  <si>
    <t>9TFYRD</t>
  </si>
  <si>
    <t>FPC,P0G</t>
  </si>
  <si>
    <t>M1Q73VIX</t>
  </si>
  <si>
    <t>Product_ML8OO</t>
  </si>
  <si>
    <t>EBKT1Q</t>
  </si>
  <si>
    <t>73N,CMP</t>
  </si>
  <si>
    <t>FEXNG9IF</t>
  </si>
  <si>
    <t>Product_CEQ8Q</t>
  </si>
  <si>
    <t>9x16x12 cm</t>
  </si>
  <si>
    <t>2LGT57</t>
  </si>
  <si>
    <t>KBE,YZB</t>
  </si>
  <si>
    <t>MR0Z30TC</t>
  </si>
  <si>
    <t>Product_FUOBM</t>
  </si>
  <si>
    <t>17x16x10 cm</t>
  </si>
  <si>
    <t>HGWNS8</t>
  </si>
  <si>
    <t>CHG,8CT</t>
  </si>
  <si>
    <t>VOY1G7F6</t>
  </si>
  <si>
    <t>Product_8V7T0</t>
  </si>
  <si>
    <t>19x6x6 cm</t>
  </si>
  <si>
    <t>LOMAW7</t>
  </si>
  <si>
    <t>52N,U9Q</t>
  </si>
  <si>
    <t>9LGTYH4V</t>
  </si>
  <si>
    <t>Product_C3Y3Y</t>
  </si>
  <si>
    <t>38NZRE</t>
  </si>
  <si>
    <t>KEL,YFQ</t>
  </si>
  <si>
    <t>IBTVINZV</t>
  </si>
  <si>
    <t>Product_UWQGL</t>
  </si>
  <si>
    <t>IZJB68</t>
  </si>
  <si>
    <t>QLC,6CY</t>
  </si>
  <si>
    <t>K2O0UHB9</t>
  </si>
  <si>
    <t>Product_G2T4Y</t>
  </si>
  <si>
    <t>2G8DJO</t>
  </si>
  <si>
    <t>86S,6AU</t>
  </si>
  <si>
    <t>UAZFX7YN</t>
  </si>
  <si>
    <t>Product_R7FF8</t>
  </si>
  <si>
    <t>CAE7SJ</t>
  </si>
  <si>
    <t>ZV2,L4R</t>
  </si>
  <si>
    <t>6NND2G4U</t>
  </si>
  <si>
    <t>Product_KLSRJ</t>
  </si>
  <si>
    <t>6x10x16 cm</t>
  </si>
  <si>
    <t>AOP91O</t>
  </si>
  <si>
    <t>SQ4,YBA</t>
  </si>
  <si>
    <t>BZBEK0J6</t>
  </si>
  <si>
    <t>Product_PAECT</t>
  </si>
  <si>
    <t>ZGK50R</t>
  </si>
  <si>
    <t>IU8,WO3</t>
  </si>
  <si>
    <t>5JXZFDMH</t>
  </si>
  <si>
    <t>Product_AXXTK</t>
  </si>
  <si>
    <t>7x16x11 cm</t>
  </si>
  <si>
    <t>T0BA72</t>
  </si>
  <si>
    <t>3PT,5WQ</t>
  </si>
  <si>
    <t>OSFV1AJQ</t>
  </si>
  <si>
    <t>Product_ZOBRB</t>
  </si>
  <si>
    <t>G70PPD</t>
  </si>
  <si>
    <t>WUU,E31</t>
  </si>
  <si>
    <t>GK982WYG</t>
  </si>
  <si>
    <t>Product_PJD3E</t>
  </si>
  <si>
    <t>11x8x8 cm</t>
  </si>
  <si>
    <t>IXER8P</t>
  </si>
  <si>
    <t>8YV,XQO</t>
  </si>
  <si>
    <t>5BIR1FKN</t>
  </si>
  <si>
    <t>Product_YKVW4</t>
  </si>
  <si>
    <t>13x10x16 cm</t>
  </si>
  <si>
    <t>7TEUFH</t>
  </si>
  <si>
    <t>TUN,ENI</t>
  </si>
  <si>
    <t>LE42ETDG</t>
  </si>
  <si>
    <t>Product_IAXHG</t>
  </si>
  <si>
    <t>10x15x12 cm</t>
  </si>
  <si>
    <t>RN3EIW</t>
  </si>
  <si>
    <t>K09,AIY</t>
  </si>
  <si>
    <t>89QN137Q</t>
  </si>
  <si>
    <t>Product_KQUCH</t>
  </si>
  <si>
    <t>Q8GWEM</t>
  </si>
  <si>
    <t>XKD,DJF</t>
  </si>
  <si>
    <t>9VNHTLEW</t>
  </si>
  <si>
    <t>Product_2FPZ4</t>
  </si>
  <si>
    <t>VXZRYF</t>
  </si>
  <si>
    <t>D1K,GZQ</t>
  </si>
  <si>
    <t>G0E3LLRG</t>
  </si>
  <si>
    <t>Product_E9LD8</t>
  </si>
  <si>
    <t>W0BH7Y</t>
  </si>
  <si>
    <t>TNV,ACZ</t>
  </si>
  <si>
    <t>YPNO8VWS</t>
  </si>
  <si>
    <t>Product_6GA5R</t>
  </si>
  <si>
    <t>O8LLKB</t>
  </si>
  <si>
    <t>NYO,U19</t>
  </si>
  <si>
    <t>87BXO8W8</t>
  </si>
  <si>
    <t>Product_UW16G</t>
  </si>
  <si>
    <t>VIN0Z6</t>
  </si>
  <si>
    <t>IBH,RUD</t>
  </si>
  <si>
    <t>DTIFY2NV</t>
  </si>
  <si>
    <t>Product_I51AA</t>
  </si>
  <si>
    <t>U2V5O1</t>
  </si>
  <si>
    <t>ETE,EVR</t>
  </si>
  <si>
    <t>8R16HB7F</t>
  </si>
  <si>
    <t>Product_QD902</t>
  </si>
  <si>
    <t>TOPFPL</t>
  </si>
  <si>
    <t>Q25,R18</t>
  </si>
  <si>
    <t>J68HEIEV</t>
  </si>
  <si>
    <t>Product_TC190</t>
  </si>
  <si>
    <t>19x12x11 cm</t>
  </si>
  <si>
    <t>BA55IW</t>
  </si>
  <si>
    <t>AK6,3FM</t>
  </si>
  <si>
    <t>U6VYKQK4</t>
  </si>
  <si>
    <t>Product_23B8E</t>
  </si>
  <si>
    <t>LUPXWV</t>
  </si>
  <si>
    <t>O2Z,OBG</t>
  </si>
  <si>
    <t>T2EXB02K</t>
  </si>
  <si>
    <t>Product_T4OXC</t>
  </si>
  <si>
    <t>ES4G4Z</t>
  </si>
  <si>
    <t>W92,ENT</t>
  </si>
  <si>
    <t>YYN6DRQX</t>
  </si>
  <si>
    <t>Product_WUGK6</t>
  </si>
  <si>
    <t>PV1E9D</t>
  </si>
  <si>
    <t>CWA,LE9</t>
  </si>
  <si>
    <t>3WI9TROU</t>
  </si>
  <si>
    <t>Product_YOFAT</t>
  </si>
  <si>
    <t>56YWJU</t>
  </si>
  <si>
    <t>P2I,GD5</t>
  </si>
  <si>
    <t>ZW3L4REV</t>
  </si>
  <si>
    <t>Product_CRX2N</t>
  </si>
  <si>
    <t>8O6D3M</t>
  </si>
  <si>
    <t>Q5H,6KM</t>
  </si>
  <si>
    <t>H45JCHFQ</t>
  </si>
  <si>
    <t>Product_KTII0</t>
  </si>
  <si>
    <t>12x13x5 cm</t>
  </si>
  <si>
    <t>4RSIQA</t>
  </si>
  <si>
    <t>XHF,9UE</t>
  </si>
  <si>
    <t>NQBR358D</t>
  </si>
  <si>
    <t>Product_I8AMF</t>
  </si>
  <si>
    <t>15x20x17 cm</t>
  </si>
  <si>
    <t>M3CQO3</t>
  </si>
  <si>
    <t>YYC,UE2</t>
  </si>
  <si>
    <t>AFI96RJY</t>
  </si>
  <si>
    <t>Product_HC72W</t>
  </si>
  <si>
    <t>18x16x20 cm</t>
  </si>
  <si>
    <t>90A8L6</t>
  </si>
  <si>
    <t>THO,RXL</t>
  </si>
  <si>
    <t>P3X7OBHA</t>
  </si>
  <si>
    <t>Product_ZWOQM</t>
  </si>
  <si>
    <t>185SN3</t>
  </si>
  <si>
    <t>IEV,W67</t>
  </si>
  <si>
    <t>7JLIC5BV</t>
  </si>
  <si>
    <t>Product_PRVSL</t>
  </si>
  <si>
    <t>19x20x10 cm</t>
  </si>
  <si>
    <t>27QS8C</t>
  </si>
  <si>
    <t>BS3,D2A</t>
  </si>
  <si>
    <t>UNTTTY31</t>
  </si>
  <si>
    <t>Product_DUZ4J</t>
  </si>
  <si>
    <t>CMX26Q</t>
  </si>
  <si>
    <t>8PC,A8N</t>
  </si>
  <si>
    <t>H5GDS7PQ</t>
  </si>
  <si>
    <t>Product_6E68K</t>
  </si>
  <si>
    <t>LBNXSU</t>
  </si>
  <si>
    <t>OX8,12D</t>
  </si>
  <si>
    <t>5PV65DF2</t>
  </si>
  <si>
    <t>Product_JAYOP</t>
  </si>
  <si>
    <t>9ZSAJO</t>
  </si>
  <si>
    <t>10V,1L7</t>
  </si>
  <si>
    <t>802K987Q</t>
  </si>
  <si>
    <t>Product_31123</t>
  </si>
  <si>
    <t>WM2EQ9</t>
  </si>
  <si>
    <t>4SC,ZDG</t>
  </si>
  <si>
    <t>88EXXWE8</t>
  </si>
  <si>
    <t>Product_ZBBI3</t>
  </si>
  <si>
    <t>WLPPXI</t>
  </si>
  <si>
    <t>M6U,UO4</t>
  </si>
  <si>
    <t>4FZDLUYW</t>
  </si>
  <si>
    <t>Product_RB2QO</t>
  </si>
  <si>
    <t>15x9x5 cm</t>
  </si>
  <si>
    <t>13Y4NF</t>
  </si>
  <si>
    <t>118,CIG</t>
  </si>
  <si>
    <t>E3AM9TMP</t>
  </si>
  <si>
    <t>Product_E80IP</t>
  </si>
  <si>
    <t>Z9KAGK</t>
  </si>
  <si>
    <t>7XB,TOJ</t>
  </si>
  <si>
    <t>XG6YE2B4</t>
  </si>
  <si>
    <t>Product_VJ2E3</t>
  </si>
  <si>
    <t>19x16x8 cm</t>
  </si>
  <si>
    <t>AX9FNM</t>
  </si>
  <si>
    <t>PE9,G7W</t>
  </si>
  <si>
    <t>XG1S4QBX</t>
  </si>
  <si>
    <t>Product_HAMJB</t>
  </si>
  <si>
    <t>I7YMJN</t>
  </si>
  <si>
    <t>FTJ,NDK</t>
  </si>
  <si>
    <t>SM5NPW9H</t>
  </si>
  <si>
    <t>Product_21ZTA</t>
  </si>
  <si>
    <t>7x5x11 cm</t>
  </si>
  <si>
    <t>YMW7FX</t>
  </si>
  <si>
    <t>QU1,Y39</t>
  </si>
  <si>
    <t>06ADPO1C</t>
  </si>
  <si>
    <t>Product_X26WQ</t>
  </si>
  <si>
    <t>OSZF89</t>
  </si>
  <si>
    <t>8H5,VDQ</t>
  </si>
  <si>
    <t>UM4H1DKH</t>
  </si>
  <si>
    <t>Product_KTQJG</t>
  </si>
  <si>
    <t>10x14x5 cm</t>
  </si>
  <si>
    <t>W9H4VY</t>
  </si>
  <si>
    <t>V4Q,6ZP</t>
  </si>
  <si>
    <t>OUGHNJ7X</t>
  </si>
  <si>
    <t>Product_NZHT8</t>
  </si>
  <si>
    <t>8x17x19 cm</t>
  </si>
  <si>
    <t>VOKL6Q</t>
  </si>
  <si>
    <t>RUK,UC7</t>
  </si>
  <si>
    <t>2U8PR1SS</t>
  </si>
  <si>
    <t>Product_MGXVC</t>
  </si>
  <si>
    <t>6QUUZC</t>
  </si>
  <si>
    <t>JZ0,KJR</t>
  </si>
  <si>
    <t>V60HOV8S</t>
  </si>
  <si>
    <t>Product_T3P77</t>
  </si>
  <si>
    <t>15x6x18 cm</t>
  </si>
  <si>
    <t>QIAO5N</t>
  </si>
  <si>
    <t>1ID,8SS</t>
  </si>
  <si>
    <t>8T5YJ9RB</t>
  </si>
  <si>
    <t>Product_KZ6T7</t>
  </si>
  <si>
    <t>6FRYZ9</t>
  </si>
  <si>
    <t>R98,UWL</t>
  </si>
  <si>
    <t>KDWX4M2O</t>
  </si>
  <si>
    <t>Product_GAHV8</t>
  </si>
  <si>
    <t>15x18x9 cm</t>
  </si>
  <si>
    <t>Q2BV2G</t>
  </si>
  <si>
    <t>6TO,YHZ</t>
  </si>
  <si>
    <t>5H0W9SF9</t>
  </si>
  <si>
    <t>Product_G5P1T</t>
  </si>
  <si>
    <t>9ZACTO</t>
  </si>
  <si>
    <t>YZ7,84M</t>
  </si>
  <si>
    <t>YWZEB56U</t>
  </si>
  <si>
    <t>Product_IT99R</t>
  </si>
  <si>
    <t>QOLBIX</t>
  </si>
  <si>
    <t>0T5,GBW</t>
  </si>
  <si>
    <t>XPUS0XYO</t>
  </si>
  <si>
    <t>Product_GTFAP</t>
  </si>
  <si>
    <t>WP074D</t>
  </si>
  <si>
    <t>HNZ,FUX</t>
  </si>
  <si>
    <t>UGKCMMS9</t>
  </si>
  <si>
    <t>Product_AG0IC</t>
  </si>
  <si>
    <t>16x10x9 cm</t>
  </si>
  <si>
    <t>U9QIHH</t>
  </si>
  <si>
    <t>1TA,EYZ</t>
  </si>
  <si>
    <t>118KIZG4</t>
  </si>
  <si>
    <t>Product_DAUYK</t>
  </si>
  <si>
    <t>GMOIYM</t>
  </si>
  <si>
    <t>132,N4P</t>
  </si>
  <si>
    <t>M7Z7QBUT</t>
  </si>
  <si>
    <t>Product_H6Q43</t>
  </si>
  <si>
    <t>AMRLJE</t>
  </si>
  <si>
    <t>4UT,Q7B</t>
  </si>
  <si>
    <t>50IWMQAV</t>
  </si>
  <si>
    <t>Product_4Z80K</t>
  </si>
  <si>
    <t>11x15x17 cm</t>
  </si>
  <si>
    <t>0KOUHB</t>
  </si>
  <si>
    <t>32Z,WY2</t>
  </si>
  <si>
    <t>LY3YH0DK</t>
  </si>
  <si>
    <t>Product_CXFL2</t>
  </si>
  <si>
    <t>C3A78J</t>
  </si>
  <si>
    <t>0DV,N8L</t>
  </si>
  <si>
    <t>C5HD7P17</t>
  </si>
  <si>
    <t>Product_UDLVF</t>
  </si>
  <si>
    <t>NTP5W5</t>
  </si>
  <si>
    <t>6OJ,DPL</t>
  </si>
  <si>
    <t>0B4FRF1F</t>
  </si>
  <si>
    <t>Product_JM3PM</t>
  </si>
  <si>
    <t>14x14x7 cm</t>
  </si>
  <si>
    <t>NX0QCF</t>
  </si>
  <si>
    <t>EFY,KW3</t>
  </si>
  <si>
    <t>X56GUTEZ</t>
  </si>
  <si>
    <t>Product_53C3S</t>
  </si>
  <si>
    <t>18x13x14 cm</t>
  </si>
  <si>
    <t>2FP4IB</t>
  </si>
  <si>
    <t>Z9X,EJI</t>
  </si>
  <si>
    <t>1IKE135L</t>
  </si>
  <si>
    <t>Product_R606X</t>
  </si>
  <si>
    <t>F4KANB</t>
  </si>
  <si>
    <t>EEG,YC6</t>
  </si>
  <si>
    <t>MBGA7ZCM</t>
  </si>
  <si>
    <t>Product_J4YRK</t>
  </si>
  <si>
    <t>OLG1CL</t>
  </si>
  <si>
    <t>G81,MVI</t>
  </si>
  <si>
    <t>2O74AYAY</t>
  </si>
  <si>
    <t>Product_W7HR5</t>
  </si>
  <si>
    <t>8x10x5 cm</t>
  </si>
  <si>
    <t>VZARIW</t>
  </si>
  <si>
    <t>H5H,JPY</t>
  </si>
  <si>
    <t>D7KS8Z24</t>
  </si>
  <si>
    <t>Product_YUKBU</t>
  </si>
  <si>
    <t>T3RD4H</t>
  </si>
  <si>
    <t>1E7,EWH</t>
  </si>
  <si>
    <t>MXH0C76G</t>
  </si>
  <si>
    <t>Product_QZCA1</t>
  </si>
  <si>
    <t>984T0Y</t>
  </si>
  <si>
    <t>ANQ,R3E</t>
  </si>
  <si>
    <t>XUEMFYAW</t>
  </si>
  <si>
    <t>Product_RABU1</t>
  </si>
  <si>
    <t>B1WA6J</t>
  </si>
  <si>
    <t>WZY,TJZ</t>
  </si>
  <si>
    <t>BXQ757GM</t>
  </si>
  <si>
    <t>Product_PZXVD</t>
  </si>
  <si>
    <t>NAFFC5</t>
  </si>
  <si>
    <t>BGK,IIP</t>
  </si>
  <si>
    <t>6R90T0E6</t>
  </si>
  <si>
    <t>Product_S72LQ</t>
  </si>
  <si>
    <t>104MIG</t>
  </si>
  <si>
    <t>BIN,JG9</t>
  </si>
  <si>
    <t>PK969TB6</t>
  </si>
  <si>
    <t>Product_34U2F</t>
  </si>
  <si>
    <t>X32839</t>
  </si>
  <si>
    <t>LVS,V2P</t>
  </si>
  <si>
    <t>JDRR1GT1</t>
  </si>
  <si>
    <t>Product_VJTRQ</t>
  </si>
  <si>
    <t>ECD0FA</t>
  </si>
  <si>
    <t>QZL,YNF</t>
  </si>
  <si>
    <t>KXXM32L1</t>
  </si>
  <si>
    <t>Product_VUVM5</t>
  </si>
  <si>
    <t>9x10x14 cm</t>
  </si>
  <si>
    <t>58AG5O</t>
  </si>
  <si>
    <t>I6Y,WN8</t>
  </si>
  <si>
    <t>YH7Y91HG</t>
  </si>
  <si>
    <t>Product_Y10OP</t>
  </si>
  <si>
    <t>QK7CMD</t>
  </si>
  <si>
    <t>C7Y,GDP</t>
  </si>
  <si>
    <t>DONS74YI</t>
  </si>
  <si>
    <t>Product_FMGMA</t>
  </si>
  <si>
    <t>3Z9GOV</t>
  </si>
  <si>
    <t>SRJ,879</t>
  </si>
  <si>
    <t>B9X39G9A</t>
  </si>
  <si>
    <t>Product_QP5F7</t>
  </si>
  <si>
    <t>AVKMW4</t>
  </si>
  <si>
    <t>3XG,DMW</t>
  </si>
  <si>
    <t>U134WOKH</t>
  </si>
  <si>
    <t>Product_U1NWF</t>
  </si>
  <si>
    <t>Q1YXIO</t>
  </si>
  <si>
    <t>GF3,QKU</t>
  </si>
  <si>
    <t>QGW9UWVF</t>
  </si>
  <si>
    <t>Product_6JVNQ</t>
  </si>
  <si>
    <t>2QWW8N</t>
  </si>
  <si>
    <t>3IZ,Y38</t>
  </si>
  <si>
    <t>RPUB1LPM</t>
  </si>
  <si>
    <t>Product_T8BWF</t>
  </si>
  <si>
    <t>SO7P0Y</t>
  </si>
  <si>
    <t>RL0,DHI</t>
  </si>
  <si>
    <t>OEVHWHDC</t>
  </si>
  <si>
    <t>Product_MPNAC</t>
  </si>
  <si>
    <t>HV86RO</t>
  </si>
  <si>
    <t>C3U,EXQ</t>
  </si>
  <si>
    <t>6SQVSJGN</t>
  </si>
  <si>
    <t>Product_453LU</t>
  </si>
  <si>
    <t>17x9x12 cm</t>
  </si>
  <si>
    <t>WTRXBL</t>
  </si>
  <si>
    <t>6NP,WQH</t>
  </si>
  <si>
    <t>F33WVVZD</t>
  </si>
  <si>
    <t>Product_VLIJX</t>
  </si>
  <si>
    <t>13x18x9 cm</t>
  </si>
  <si>
    <t>GR5DIY</t>
  </si>
  <si>
    <t>TQ9,BLR</t>
  </si>
  <si>
    <t>BOSE3PUP</t>
  </si>
  <si>
    <t>Product_EQ56Z</t>
  </si>
  <si>
    <t>63T2ZK</t>
  </si>
  <si>
    <t>SVK,M5L</t>
  </si>
  <si>
    <t>6YLK0RQV</t>
  </si>
  <si>
    <t>Product_EJ8HW</t>
  </si>
  <si>
    <t>17x10x16 cm</t>
  </si>
  <si>
    <t>8Q85OF</t>
  </si>
  <si>
    <t>2A1,EKO</t>
  </si>
  <si>
    <t>PXRMBSJA</t>
  </si>
  <si>
    <t>Product_ZB4D5</t>
  </si>
  <si>
    <t>9x6x17 cm</t>
  </si>
  <si>
    <t>X022CH</t>
  </si>
  <si>
    <t>DKV,UP0</t>
  </si>
  <si>
    <t>KZZFJBTQ</t>
  </si>
  <si>
    <t>Product_0ZJKB</t>
  </si>
  <si>
    <t>J4FBBW</t>
  </si>
  <si>
    <t>ERS,SJU</t>
  </si>
  <si>
    <t>6GJTRXV2</t>
  </si>
  <si>
    <t>Product_JNIGE</t>
  </si>
  <si>
    <t>10x9x11 cm</t>
  </si>
  <si>
    <t>2A6FQ1</t>
  </si>
  <si>
    <t>UGR,NVQ</t>
  </si>
  <si>
    <t>P7UCDWAN</t>
  </si>
  <si>
    <t>Product_4QS9H</t>
  </si>
  <si>
    <t>XUDJO0</t>
  </si>
  <si>
    <t>YD3,V25</t>
  </si>
  <si>
    <t>4VHYC8FB</t>
  </si>
  <si>
    <t>Product_PTAOV</t>
  </si>
  <si>
    <t>G3HNII</t>
  </si>
  <si>
    <t>JAZ,0Z0</t>
  </si>
  <si>
    <t>K9QRAAI8</t>
  </si>
  <si>
    <t>Product_G5WQU</t>
  </si>
  <si>
    <t>93LZ4Q</t>
  </si>
  <si>
    <t>DPT,H3B</t>
  </si>
  <si>
    <t>052IZU34</t>
  </si>
  <si>
    <t>Product_GT9U3</t>
  </si>
  <si>
    <t>SZUXDR</t>
  </si>
  <si>
    <t>4S9,ZCH</t>
  </si>
  <si>
    <t>8LVC6BOG</t>
  </si>
  <si>
    <t>Product_9ZG3B</t>
  </si>
  <si>
    <t>OH8OGB</t>
  </si>
  <si>
    <t>XOH,3HD</t>
  </si>
  <si>
    <t>JCQVL27J</t>
  </si>
  <si>
    <t>Product_MFFLT</t>
  </si>
  <si>
    <t>9PTYIC</t>
  </si>
  <si>
    <t>NEB,ZV6</t>
  </si>
  <si>
    <t>23QY9SL4</t>
  </si>
  <si>
    <t>Product_VQ2K0</t>
  </si>
  <si>
    <t>19x16x17 cm</t>
  </si>
  <si>
    <t>QF07Y1</t>
  </si>
  <si>
    <t>QKM,5NN</t>
  </si>
  <si>
    <t>Q8QXRFT8</t>
  </si>
  <si>
    <t>Product_TTYA0</t>
  </si>
  <si>
    <t>14x13x7 cm</t>
  </si>
  <si>
    <t>ZZY8ZV</t>
  </si>
  <si>
    <t>Y1H,QRS</t>
  </si>
  <si>
    <t>QK4HP3JV</t>
  </si>
  <si>
    <t>Product_2MI9A</t>
  </si>
  <si>
    <t>6KRJ68</t>
  </si>
  <si>
    <t>NVM,E4R</t>
  </si>
  <si>
    <t>4SVKUP07</t>
  </si>
  <si>
    <t>Product_ZIXVT</t>
  </si>
  <si>
    <t>13x12x5 cm</t>
  </si>
  <si>
    <t>3Q2I88</t>
  </si>
  <si>
    <t>XPR,0GT</t>
  </si>
  <si>
    <t>D0JVSO4C</t>
  </si>
  <si>
    <t>Product_K4WHX</t>
  </si>
  <si>
    <t>JB63W5</t>
  </si>
  <si>
    <t>1E5,4OB</t>
  </si>
  <si>
    <t>Y3C0GYXZ</t>
  </si>
  <si>
    <t>Product_EL4NE</t>
  </si>
  <si>
    <t>UY1ORM</t>
  </si>
  <si>
    <t>U3N,YDP</t>
  </si>
  <si>
    <t>FJ8OCUTF</t>
  </si>
  <si>
    <t>Product_GNCR1</t>
  </si>
  <si>
    <t>1MDP9V</t>
  </si>
  <si>
    <t>BR9,W5O</t>
  </si>
  <si>
    <t>DAXA9CU4</t>
  </si>
  <si>
    <t>Product_M8BSP</t>
  </si>
  <si>
    <t>VI83II</t>
  </si>
  <si>
    <t>K5X,862</t>
  </si>
  <si>
    <t>OX6CQKIC</t>
  </si>
  <si>
    <t>Product_2I2C0</t>
  </si>
  <si>
    <t>6EER02</t>
  </si>
  <si>
    <t>XWB,GQB</t>
  </si>
  <si>
    <t>RS9W4T90</t>
  </si>
  <si>
    <t>Product_1DLWM</t>
  </si>
  <si>
    <t>FHSKUJ</t>
  </si>
  <si>
    <t>WFL,WHH</t>
  </si>
  <si>
    <t>5E71T9AL</t>
  </si>
  <si>
    <t>Product_4C8F9</t>
  </si>
  <si>
    <t>6x16x9 cm</t>
  </si>
  <si>
    <t>BA8JYH</t>
  </si>
  <si>
    <t>EQE,1QD</t>
  </si>
  <si>
    <t>B86Y1Q0N</t>
  </si>
  <si>
    <t>Product_JBU8W</t>
  </si>
  <si>
    <t>12x13x8 cm</t>
  </si>
  <si>
    <t>XLMYL5</t>
  </si>
  <si>
    <t>7M6,EJI</t>
  </si>
  <si>
    <t>MOQCCBKU</t>
  </si>
  <si>
    <t>Product_FDXTX</t>
  </si>
  <si>
    <t>ZYYGHW</t>
  </si>
  <si>
    <t>408,CHU</t>
  </si>
  <si>
    <t>XK02TRV0</t>
  </si>
  <si>
    <t>Product_MYJH5</t>
  </si>
  <si>
    <t>ES0UB2</t>
  </si>
  <si>
    <t>74C,Y64</t>
  </si>
  <si>
    <t>JKZJTBIP</t>
  </si>
  <si>
    <t>Product_8RVUL</t>
  </si>
  <si>
    <t>20x7x7 cm</t>
  </si>
  <si>
    <t>79AFCF</t>
  </si>
  <si>
    <t>PCN,IVX</t>
  </si>
  <si>
    <t>QTZEVIZW</t>
  </si>
  <si>
    <t>Product_BQXLW</t>
  </si>
  <si>
    <t>10x15x5 cm</t>
  </si>
  <si>
    <t>TBYF6G</t>
  </si>
  <si>
    <t>C5D,MJ7</t>
  </si>
  <si>
    <t>IK3Y38SD</t>
  </si>
  <si>
    <t>Product_5UDM2</t>
  </si>
  <si>
    <t>16x12x18 cm</t>
  </si>
  <si>
    <t>XLLA97</t>
  </si>
  <si>
    <t>W5I,E71</t>
  </si>
  <si>
    <t>ELX2QRP7</t>
  </si>
  <si>
    <t>Product_245IN</t>
  </si>
  <si>
    <t>20x20x13 cm</t>
  </si>
  <si>
    <t>3XVEGD</t>
  </si>
  <si>
    <t>NRO,WXO</t>
  </si>
  <si>
    <t>AIAUU999</t>
  </si>
  <si>
    <t>Product_Y8ZKY</t>
  </si>
  <si>
    <t>10x9x20 cm</t>
  </si>
  <si>
    <t>THATSA</t>
  </si>
  <si>
    <t>PLD,LA7</t>
  </si>
  <si>
    <t>CJLHLFPR</t>
  </si>
  <si>
    <t>Product_VZT34</t>
  </si>
  <si>
    <t>GHUAFZ</t>
  </si>
  <si>
    <t>KLM,5ZE</t>
  </si>
  <si>
    <t>T812VTYX</t>
  </si>
  <si>
    <t>Product_6ITWG</t>
  </si>
  <si>
    <t>12x16x18 cm</t>
  </si>
  <si>
    <t>V5AWJM</t>
  </si>
  <si>
    <t>UNA,IKP</t>
  </si>
  <si>
    <t>BC67VAZT</t>
  </si>
  <si>
    <t>Product_WT25J</t>
  </si>
  <si>
    <t>0DIZ6U</t>
  </si>
  <si>
    <t>1XA,2DU</t>
  </si>
  <si>
    <t>PQHHMOOK</t>
  </si>
  <si>
    <t>Product_UZ0CM</t>
  </si>
  <si>
    <t>8x16x12 cm</t>
  </si>
  <si>
    <t>YT7I5Z</t>
  </si>
  <si>
    <t>3DI,NW0</t>
  </si>
  <si>
    <t>44102OK5</t>
  </si>
  <si>
    <t>Product_WKKAL</t>
  </si>
  <si>
    <t>XBR1VZ</t>
  </si>
  <si>
    <t>MQN,O6V</t>
  </si>
  <si>
    <t>SB1FAZIA</t>
  </si>
  <si>
    <t>Product_EHWK4</t>
  </si>
  <si>
    <t>15x7x17 cm</t>
  </si>
  <si>
    <t>XJFNT2</t>
  </si>
  <si>
    <t>B9G,DR8</t>
  </si>
  <si>
    <t>L1WKHW4J</t>
  </si>
  <si>
    <t>Product_FZI7T</t>
  </si>
  <si>
    <t>RKTBKE</t>
  </si>
  <si>
    <t>154,HYP</t>
  </si>
  <si>
    <t>SDMCX075</t>
  </si>
  <si>
    <t>Product_Y47NQ</t>
  </si>
  <si>
    <t>13x19x6 cm</t>
  </si>
  <si>
    <t>KML1GA</t>
  </si>
  <si>
    <t>0X6,5AJ</t>
  </si>
  <si>
    <t>JZ7XBIVE</t>
  </si>
  <si>
    <t>Product_IVDYW</t>
  </si>
  <si>
    <t>2I3N2A</t>
  </si>
  <si>
    <t>4DE,9D0</t>
  </si>
  <si>
    <t>YFOHS0V5</t>
  </si>
  <si>
    <t>Product_RTBTR</t>
  </si>
  <si>
    <t>DFHN2N</t>
  </si>
  <si>
    <t>4I6,2UL</t>
  </si>
  <si>
    <t>ACR5T5O1</t>
  </si>
  <si>
    <t>Product_MWEFC</t>
  </si>
  <si>
    <t>15x5x5 cm</t>
  </si>
  <si>
    <t>8F7D27</t>
  </si>
  <si>
    <t>NJU,FOF</t>
  </si>
  <si>
    <t>DSUMR4C5</t>
  </si>
  <si>
    <t>Product_694JL</t>
  </si>
  <si>
    <t>M5O609</t>
  </si>
  <si>
    <t>I2B,4L4</t>
  </si>
  <si>
    <t>DUB2IWJL</t>
  </si>
  <si>
    <t>Product_FRE4S</t>
  </si>
  <si>
    <t>JLX32Q</t>
  </si>
  <si>
    <t>IXK,1I8</t>
  </si>
  <si>
    <t>6PH79S7P</t>
  </si>
  <si>
    <t>Product_SIHF3</t>
  </si>
  <si>
    <t>DGJHY2</t>
  </si>
  <si>
    <t>G2W,PP1</t>
  </si>
  <si>
    <t>HQ3A3R5P</t>
  </si>
  <si>
    <t>Product_UVFXZ</t>
  </si>
  <si>
    <t>EP2E7Z</t>
  </si>
  <si>
    <t>C7S,PP6</t>
  </si>
  <si>
    <t>21DUUMQM</t>
  </si>
  <si>
    <t>Product_C29NY</t>
  </si>
  <si>
    <t>6X8VT1</t>
  </si>
  <si>
    <t>7V6,XJX</t>
  </si>
  <si>
    <t>XY20X2HL</t>
  </si>
  <si>
    <t>Product_BGWZT</t>
  </si>
  <si>
    <t>H2KSCD</t>
  </si>
  <si>
    <t>KF3,O49</t>
  </si>
  <si>
    <t>JJZOA2KG</t>
  </si>
  <si>
    <t>Product_R7F9J</t>
  </si>
  <si>
    <t>5x11x14 cm</t>
  </si>
  <si>
    <t>0W857Z</t>
  </si>
  <si>
    <t>BTT,PKF</t>
  </si>
  <si>
    <t>BH8A06G0</t>
  </si>
  <si>
    <t>Product_BLPKH</t>
  </si>
  <si>
    <t>12x7x5 cm</t>
  </si>
  <si>
    <t>JN8C99</t>
  </si>
  <si>
    <t>QS7,KAO</t>
  </si>
  <si>
    <t>XWICO05Q</t>
  </si>
  <si>
    <t>Product_SBXIA</t>
  </si>
  <si>
    <t>X5HNAC</t>
  </si>
  <si>
    <t>NIG,K7Q</t>
  </si>
  <si>
    <t>DNI322JY</t>
  </si>
  <si>
    <t>Product_BJ57S</t>
  </si>
  <si>
    <t>HMPDDG</t>
  </si>
  <si>
    <t>IXE,WZV</t>
  </si>
  <si>
    <t>O526UZTQ</t>
  </si>
  <si>
    <t>Product_GR9WW</t>
  </si>
  <si>
    <t>16x7x14 cm</t>
  </si>
  <si>
    <t>Z3NJ97</t>
  </si>
  <si>
    <t>TEG,WTL</t>
  </si>
  <si>
    <t>BAMKBLJY</t>
  </si>
  <si>
    <t>Product_VFMGR</t>
  </si>
  <si>
    <t>01U3T7</t>
  </si>
  <si>
    <t>TTE,TWA</t>
  </si>
  <si>
    <t>ZPD3GD4Y</t>
  </si>
  <si>
    <t>Product_56OWE</t>
  </si>
  <si>
    <t>R1MJBS</t>
  </si>
  <si>
    <t>LLC,SSO</t>
  </si>
  <si>
    <t>SRLLOT5G</t>
  </si>
  <si>
    <t>Product_BNFTX</t>
  </si>
  <si>
    <t>10x19x16 cm</t>
  </si>
  <si>
    <t>CUGBY3</t>
  </si>
  <si>
    <t>QNG,L1O</t>
  </si>
  <si>
    <t>XNX59RJP</t>
  </si>
  <si>
    <t>Product_PKGP0</t>
  </si>
  <si>
    <t>19x17x5 cm</t>
  </si>
  <si>
    <t>1SWF1P</t>
  </si>
  <si>
    <t>Q7J,0BN</t>
  </si>
  <si>
    <t>B4WJM7CR</t>
  </si>
  <si>
    <t>Product_681UF</t>
  </si>
  <si>
    <t>GPV17C</t>
  </si>
  <si>
    <t>PG7,9QA</t>
  </si>
  <si>
    <t>VD0WYTNW</t>
  </si>
  <si>
    <t>Product_UHSOM</t>
  </si>
  <si>
    <t>EAR302</t>
  </si>
  <si>
    <t>5FH,LFR</t>
  </si>
  <si>
    <t>ANURTOGA</t>
  </si>
  <si>
    <t>Product_4HWNZ</t>
  </si>
  <si>
    <t>5x11x17 cm</t>
  </si>
  <si>
    <t>3ZTJKX</t>
  </si>
  <si>
    <t>DJA,G3U</t>
  </si>
  <si>
    <t>B20LM1NI</t>
  </si>
  <si>
    <t>Product_7BSLA</t>
  </si>
  <si>
    <t>ILZ4X0</t>
  </si>
  <si>
    <t>Y7Z,I5P</t>
  </si>
  <si>
    <t>AHGKYSS5</t>
  </si>
  <si>
    <t>Product_5L1LB</t>
  </si>
  <si>
    <t>14x19x17 cm</t>
  </si>
  <si>
    <t>IEVBOJ</t>
  </si>
  <si>
    <t>OEF,RX1</t>
  </si>
  <si>
    <t>A33SOMWD</t>
  </si>
  <si>
    <t>Product_TOFTK</t>
  </si>
  <si>
    <t>U7S7CN</t>
  </si>
  <si>
    <t>MK2,DZ8</t>
  </si>
  <si>
    <t>9856J5M4</t>
  </si>
  <si>
    <t>Product_O93UM</t>
  </si>
  <si>
    <t>7x15x18 cm</t>
  </si>
  <si>
    <t>ADHQ77</t>
  </si>
  <si>
    <t>S5J,8VB</t>
  </si>
  <si>
    <t>JNSE35CH</t>
  </si>
  <si>
    <t>Product_EW96P</t>
  </si>
  <si>
    <t>VBKB9V</t>
  </si>
  <si>
    <t>HOF,2JT</t>
  </si>
  <si>
    <t>AN5XZ61P</t>
  </si>
  <si>
    <t>Product_V3W8E</t>
  </si>
  <si>
    <t>13x7x19 cm</t>
  </si>
  <si>
    <t>JAY0OE</t>
  </si>
  <si>
    <t>O34,LVZ</t>
  </si>
  <si>
    <t>0Z0U7IM0</t>
  </si>
  <si>
    <t>Product_JUTW4</t>
  </si>
  <si>
    <t>DUEBLV</t>
  </si>
  <si>
    <t>8L5,I1J</t>
  </si>
  <si>
    <t>B8YI20W8</t>
  </si>
  <si>
    <t>Product_DIWZ0</t>
  </si>
  <si>
    <t>8XESX1</t>
  </si>
  <si>
    <t>LPO,WLK</t>
  </si>
  <si>
    <t>Y86U42OH</t>
  </si>
  <si>
    <t>Product_C40JG</t>
  </si>
  <si>
    <t>RH6G7O</t>
  </si>
  <si>
    <t>4LG,JLP</t>
  </si>
  <si>
    <t>SPQ5DD5U</t>
  </si>
  <si>
    <t>Product_ZHF5D</t>
  </si>
  <si>
    <t>JSLJ5Y</t>
  </si>
  <si>
    <t>WAR,CC2</t>
  </si>
  <si>
    <t>PXP92HM2</t>
  </si>
  <si>
    <t>Product_GZMTE</t>
  </si>
  <si>
    <t>8x9x19 cm</t>
  </si>
  <si>
    <t>QCLCPL</t>
  </si>
  <si>
    <t>74N,HQP</t>
  </si>
  <si>
    <t>V75EQSYQ</t>
  </si>
  <si>
    <t>Product_DATWV</t>
  </si>
  <si>
    <t>18x13x20 cm</t>
  </si>
  <si>
    <t>WZJS0L</t>
  </si>
  <si>
    <t>S50,IDO</t>
  </si>
  <si>
    <t>98I2KQAS</t>
  </si>
  <si>
    <t>Product_99YV3</t>
  </si>
  <si>
    <t>ZQKRY2</t>
  </si>
  <si>
    <t>IL4,FE0</t>
  </si>
  <si>
    <t>93XTQRML</t>
  </si>
  <si>
    <t>Product_G3LNS</t>
  </si>
  <si>
    <t>ZPE3PB</t>
  </si>
  <si>
    <t>TR1,6IN</t>
  </si>
  <si>
    <t>88VOF14W</t>
  </si>
  <si>
    <t>Product_CG2AX</t>
  </si>
  <si>
    <t>7NME40</t>
  </si>
  <si>
    <t>JLO,3LD</t>
  </si>
  <si>
    <t>LCWCKZ7Q</t>
  </si>
  <si>
    <t>Product_HV06H</t>
  </si>
  <si>
    <t>GY0QUV</t>
  </si>
  <si>
    <t>302,S65</t>
  </si>
  <si>
    <t>PIOT7T95</t>
  </si>
  <si>
    <t>Product_VDAIE</t>
  </si>
  <si>
    <t>VUF9E1</t>
  </si>
  <si>
    <t>KJ8,ZBT</t>
  </si>
  <si>
    <t>V2JPUKY2</t>
  </si>
  <si>
    <t>Product_NQOHF</t>
  </si>
  <si>
    <t>T3AN5E</t>
  </si>
  <si>
    <t>76Z,UXY</t>
  </si>
  <si>
    <t>JAMGY6N6</t>
  </si>
  <si>
    <t>Product_A8456</t>
  </si>
  <si>
    <t>7x11x14 cm</t>
  </si>
  <si>
    <t>4JFMCA</t>
  </si>
  <si>
    <t>3PT,XJQ</t>
  </si>
  <si>
    <t>KJO66DK1</t>
  </si>
  <si>
    <t>Product_S9MZX</t>
  </si>
  <si>
    <t>G6F9OO</t>
  </si>
  <si>
    <t>FE2,8LG</t>
  </si>
  <si>
    <t>9MY2HS4D</t>
  </si>
  <si>
    <t>Product_H4A14</t>
  </si>
  <si>
    <t>VF6FJ2</t>
  </si>
  <si>
    <t>49I,O0E</t>
  </si>
  <si>
    <t>R4Y69DN0</t>
  </si>
  <si>
    <t>Product_CNS55</t>
  </si>
  <si>
    <t>CGP7MJ</t>
  </si>
  <si>
    <t>ILU,3R2</t>
  </si>
  <si>
    <t>4HDI55LG</t>
  </si>
  <si>
    <t>Product_77284</t>
  </si>
  <si>
    <t>NXRNN7</t>
  </si>
  <si>
    <t>AC8,54W</t>
  </si>
  <si>
    <t>IUGI83MZ</t>
  </si>
  <si>
    <t>Product_LD0SF</t>
  </si>
  <si>
    <t>BC790H</t>
  </si>
  <si>
    <t>54N,GJ2</t>
  </si>
  <si>
    <t>IF5AK51S</t>
  </si>
  <si>
    <t>Product_PJK15</t>
  </si>
  <si>
    <t>W8N5FS</t>
  </si>
  <si>
    <t>BYE,NZ3</t>
  </si>
  <si>
    <t>313FRWFJ</t>
  </si>
  <si>
    <t>Product_OSBRM</t>
  </si>
  <si>
    <t>11x18x16 cm</t>
  </si>
  <si>
    <t>YFT1B0</t>
  </si>
  <si>
    <t>9HH,EZW</t>
  </si>
  <si>
    <t>QIPKLVPB</t>
  </si>
  <si>
    <t>Product_USZYB</t>
  </si>
  <si>
    <t>16x14x11 cm</t>
  </si>
  <si>
    <t>T2IQG1</t>
  </si>
  <si>
    <t>HX5,JWO</t>
  </si>
  <si>
    <t>LGA1YS69</t>
  </si>
  <si>
    <t>Product_WMX3M</t>
  </si>
  <si>
    <t>56XR69</t>
  </si>
  <si>
    <t>MI5,KAN</t>
  </si>
  <si>
    <t>KVWG760U</t>
  </si>
  <si>
    <t>Product_LP2JD</t>
  </si>
  <si>
    <t>YK40X1</t>
  </si>
  <si>
    <t>XUS,NOV</t>
  </si>
  <si>
    <t>R83ZSMTA</t>
  </si>
  <si>
    <t>Product_67I5D</t>
  </si>
  <si>
    <t>12x10x13 cm</t>
  </si>
  <si>
    <t>9AD7PL</t>
  </si>
  <si>
    <t>ZQC,9I4</t>
  </si>
  <si>
    <t>SA0SWX2O</t>
  </si>
  <si>
    <t>Product_I7Y6N</t>
  </si>
  <si>
    <t>M5TQ49</t>
  </si>
  <si>
    <t>QK7,4K1</t>
  </si>
  <si>
    <t>O53VD3B8</t>
  </si>
  <si>
    <t>Product_88VLT</t>
  </si>
  <si>
    <t>HWKLUK</t>
  </si>
  <si>
    <t>GRE,8MN</t>
  </si>
  <si>
    <t>PZFWYYKF</t>
  </si>
  <si>
    <t>Product_PHL7A</t>
  </si>
  <si>
    <t>HCLSSC</t>
  </si>
  <si>
    <t>4QP,Z89</t>
  </si>
  <si>
    <t>R0RSKN0C</t>
  </si>
  <si>
    <t>Product_67928</t>
  </si>
  <si>
    <t>Q46W77</t>
  </si>
  <si>
    <t>SJU,BMK</t>
  </si>
  <si>
    <t>DNX00I59</t>
  </si>
  <si>
    <t>Product_IL6UE</t>
  </si>
  <si>
    <t>1JR3YX</t>
  </si>
  <si>
    <t>IR4,UWL</t>
  </si>
  <si>
    <t>2AG104HF</t>
  </si>
  <si>
    <t>Product_KEMDZ</t>
  </si>
  <si>
    <t>S76ACH</t>
  </si>
  <si>
    <t>FG5,L33</t>
  </si>
  <si>
    <t>EBANCAC7</t>
  </si>
  <si>
    <t>Product_L2SQX</t>
  </si>
  <si>
    <t>ON7JP7</t>
  </si>
  <si>
    <t>H89,7AL</t>
  </si>
  <si>
    <t>JCUYPMCT</t>
  </si>
  <si>
    <t>Product_FQ6XW</t>
  </si>
  <si>
    <t>E2RZTZ</t>
  </si>
  <si>
    <t>BI5,XRL</t>
  </si>
  <si>
    <t>ARRIDXP1</t>
  </si>
  <si>
    <t>Product_OTHLS</t>
  </si>
  <si>
    <t>D6FZ56</t>
  </si>
  <si>
    <t>5DP,OWA</t>
  </si>
  <si>
    <t>HC8HPWQM</t>
  </si>
  <si>
    <t>Product_JBHEI</t>
  </si>
  <si>
    <t>N3U3KD</t>
  </si>
  <si>
    <t>MOH,WPB</t>
  </si>
  <si>
    <t>U5HEM7W6</t>
  </si>
  <si>
    <t>Product_JUEH4</t>
  </si>
  <si>
    <t>19x12x17 cm</t>
  </si>
  <si>
    <t>ZL27ZC</t>
  </si>
  <si>
    <t>12W,A8X</t>
  </si>
  <si>
    <t>XEGYZWSM</t>
  </si>
  <si>
    <t>Product_8VDC5</t>
  </si>
  <si>
    <t>8A6VDQ</t>
  </si>
  <si>
    <t>VW0,JW6</t>
  </si>
  <si>
    <t>7YJ38WK3</t>
  </si>
  <si>
    <t>Product_H7QL7</t>
  </si>
  <si>
    <t>TCDZOD</t>
  </si>
  <si>
    <t>HT8,NKF</t>
  </si>
  <si>
    <t>EIW6HS1K</t>
  </si>
  <si>
    <t>Product_44SOW</t>
  </si>
  <si>
    <t>U0778P</t>
  </si>
  <si>
    <t>6O7,ZUJ</t>
  </si>
  <si>
    <t>UUL0MY9F</t>
  </si>
  <si>
    <t>Product_LZG2V</t>
  </si>
  <si>
    <t>0O66AX</t>
  </si>
  <si>
    <t>6N8,ZDO</t>
  </si>
  <si>
    <t>PBLCKSWA</t>
  </si>
  <si>
    <t>Product_SXVV5</t>
  </si>
  <si>
    <t>ZHH7P5</t>
  </si>
  <si>
    <t>F1Y,PQ9</t>
  </si>
  <si>
    <t>1PNUGVCZ</t>
  </si>
  <si>
    <t>Product_23AKN</t>
  </si>
  <si>
    <t>10x8x18 cm</t>
  </si>
  <si>
    <t>U1H80P</t>
  </si>
  <si>
    <t>AA9,4K7</t>
  </si>
  <si>
    <t>U7TUJ6JY</t>
  </si>
  <si>
    <t>Product_N9EOI</t>
  </si>
  <si>
    <t>17x13x12 cm</t>
  </si>
  <si>
    <t>E5P1MD</t>
  </si>
  <si>
    <t>8LB,256</t>
  </si>
  <si>
    <t>7QXID0IS</t>
  </si>
  <si>
    <t>Product_WW09M</t>
  </si>
  <si>
    <t>16x18x20 cm</t>
  </si>
  <si>
    <t>I349QN</t>
  </si>
  <si>
    <t>NY1,DRE</t>
  </si>
  <si>
    <t>4W7T3A2J</t>
  </si>
  <si>
    <t>Product_9ZF3U</t>
  </si>
  <si>
    <t>SQAUU0</t>
  </si>
  <si>
    <t>JH3,HCM</t>
  </si>
  <si>
    <t>ZLF8HCKI</t>
  </si>
  <si>
    <t>Product_XFYL5</t>
  </si>
  <si>
    <t>R896TA</t>
  </si>
  <si>
    <t>BKR,X07</t>
  </si>
  <si>
    <t>WR6I4JK4</t>
  </si>
  <si>
    <t>Product_77WXM</t>
  </si>
  <si>
    <t>14x18x17 cm</t>
  </si>
  <si>
    <t>A556HS</t>
  </si>
  <si>
    <t>36U,V26</t>
  </si>
  <si>
    <t>K6MLELR7</t>
  </si>
  <si>
    <t>Product_WLKN6</t>
  </si>
  <si>
    <t>5SPPVB</t>
  </si>
  <si>
    <t>929,W4J</t>
  </si>
  <si>
    <t>0ZGQU1XZ</t>
  </si>
  <si>
    <t>Product_5U3AO</t>
  </si>
  <si>
    <t>X7PEW0</t>
  </si>
  <si>
    <t>TRD,TS1</t>
  </si>
  <si>
    <t>A0ELAGNY</t>
  </si>
  <si>
    <t>Product_1VAKB</t>
  </si>
  <si>
    <t>RUEG4H</t>
  </si>
  <si>
    <t>4LX,PLD</t>
  </si>
  <si>
    <t>XFLDA3Y4</t>
  </si>
  <si>
    <t>Product_I6H5M</t>
  </si>
  <si>
    <t>YDUJEF</t>
  </si>
  <si>
    <t>Q1A,0SA</t>
  </si>
  <si>
    <t>5ZW6DEOI</t>
  </si>
  <si>
    <t>Product_X5860</t>
  </si>
  <si>
    <t>DIOAEA</t>
  </si>
  <si>
    <t>2XX,JK5</t>
  </si>
  <si>
    <t>WVYCH5S0</t>
  </si>
  <si>
    <t>Product_WUYXS</t>
  </si>
  <si>
    <t>OSIFOF</t>
  </si>
  <si>
    <t>QPO,AFK</t>
  </si>
  <si>
    <t>0NPSXJ1C</t>
  </si>
  <si>
    <t>Product_MKL6C</t>
  </si>
  <si>
    <t>UTJV1O</t>
  </si>
  <si>
    <t>0ZT,BIC</t>
  </si>
  <si>
    <t>EV29PEP8</t>
  </si>
  <si>
    <t>Product_VPRLS</t>
  </si>
  <si>
    <t>GMCLGY</t>
  </si>
  <si>
    <t>2VX,QNE</t>
  </si>
  <si>
    <t>2C5NG7NN</t>
  </si>
  <si>
    <t>Product_Y54V3</t>
  </si>
  <si>
    <t>YK7URI</t>
  </si>
  <si>
    <t>PC4,ZLZ</t>
  </si>
  <si>
    <t>1VJZ3QZA</t>
  </si>
  <si>
    <t>Product_CFDF6</t>
  </si>
  <si>
    <t>13x15x20 cm</t>
  </si>
  <si>
    <t>KY4Y7T</t>
  </si>
  <si>
    <t>UT5,8AY</t>
  </si>
  <si>
    <t>FK49BZ1W</t>
  </si>
  <si>
    <t>Product_9DGJ5</t>
  </si>
  <si>
    <t>XC6227</t>
  </si>
  <si>
    <t>VGF,YB5</t>
  </si>
  <si>
    <t>OONID7KH</t>
  </si>
  <si>
    <t>Product_YMVJQ</t>
  </si>
  <si>
    <t>CHI2QF</t>
  </si>
  <si>
    <t>IM0,RLR</t>
  </si>
  <si>
    <t>0DCJZFOH</t>
  </si>
  <si>
    <t>Product_S7H0C</t>
  </si>
  <si>
    <t>ON4CC6</t>
  </si>
  <si>
    <t>HQY,EUS</t>
  </si>
  <si>
    <t>4D5S53WX</t>
  </si>
  <si>
    <t>Product_ADCHR</t>
  </si>
  <si>
    <t>N3DBTM</t>
  </si>
  <si>
    <t>8FS,NFT</t>
  </si>
  <si>
    <t>32L957GH</t>
  </si>
  <si>
    <t>Product_O0PGH</t>
  </si>
  <si>
    <t>9x10x17 cm</t>
  </si>
  <si>
    <t>UWZI7C</t>
  </si>
  <si>
    <t>ZE3,4JQ</t>
  </si>
  <si>
    <t>XABZRNW5</t>
  </si>
  <si>
    <t>Product_OUINA</t>
  </si>
  <si>
    <t>C0W71F</t>
  </si>
  <si>
    <t>NVH,ZOS</t>
  </si>
  <si>
    <t>WLAWV2TH</t>
  </si>
  <si>
    <t>Product_GG1GP</t>
  </si>
  <si>
    <t>IYWKI5</t>
  </si>
  <si>
    <t>3BZ,H5Q</t>
  </si>
  <si>
    <t>ZXXBSPTX</t>
  </si>
  <si>
    <t>Product_TQPT0</t>
  </si>
  <si>
    <t>ECZS11</t>
  </si>
  <si>
    <t>GW2,DE6</t>
  </si>
  <si>
    <t>CGBHIDJD</t>
  </si>
  <si>
    <t>Product_KG0O3</t>
  </si>
  <si>
    <t>E1YSPO</t>
  </si>
  <si>
    <t>3PQ,76W</t>
  </si>
  <si>
    <t>DSNPMTXF</t>
  </si>
  <si>
    <t>Product_GQV82</t>
  </si>
  <si>
    <t>X0AVNM</t>
  </si>
  <si>
    <t>6D8,E1Y</t>
  </si>
  <si>
    <t>101GFWN6</t>
  </si>
  <si>
    <t>Product_BP2KM</t>
  </si>
  <si>
    <t>8x7x7 cm</t>
  </si>
  <si>
    <t>QN14MK</t>
  </si>
  <si>
    <t>ZII,3V2</t>
  </si>
  <si>
    <t>IVQEJ053</t>
  </si>
  <si>
    <t>Product_L9QLT</t>
  </si>
  <si>
    <t>P4R160</t>
  </si>
  <si>
    <t>LTL,BAO</t>
  </si>
  <si>
    <t>VGI3SSZV</t>
  </si>
  <si>
    <t>Product_S5WLV</t>
  </si>
  <si>
    <t>10x12x9 cm</t>
  </si>
  <si>
    <t>OLHU8U</t>
  </si>
  <si>
    <t>BXM,X3P</t>
  </si>
  <si>
    <t>HI7PDNN0</t>
  </si>
  <si>
    <t>Product_XRTM3</t>
  </si>
  <si>
    <t>5x5x16 cm</t>
  </si>
  <si>
    <t>1YBSNV</t>
  </si>
  <si>
    <t>96M,94N</t>
  </si>
  <si>
    <t>40UZFG00</t>
  </si>
  <si>
    <t>Product_2WZZD</t>
  </si>
  <si>
    <t>GNA54X</t>
  </si>
  <si>
    <t>LX9,7WL</t>
  </si>
  <si>
    <t>F44UGJ8Q</t>
  </si>
  <si>
    <t>Product_MTM8V</t>
  </si>
  <si>
    <t>AE72WT</t>
  </si>
  <si>
    <t>D62,RJF</t>
  </si>
  <si>
    <t>RZQ1SOWQ</t>
  </si>
  <si>
    <t>Product_SL1S4</t>
  </si>
  <si>
    <t>10x12x13 cm</t>
  </si>
  <si>
    <t>LW4E21</t>
  </si>
  <si>
    <t>OG5,GJA</t>
  </si>
  <si>
    <t>GHMRPL4V</t>
  </si>
  <si>
    <t>Product_FLWHS</t>
  </si>
  <si>
    <t>WHTGIW</t>
  </si>
  <si>
    <t>8QQ,XDN</t>
  </si>
  <si>
    <t>4AQJGMWA</t>
  </si>
  <si>
    <t>Product_474BE</t>
  </si>
  <si>
    <t>20x5x14 cm</t>
  </si>
  <si>
    <t>B8FGP1</t>
  </si>
  <si>
    <t>R4A,00R</t>
  </si>
  <si>
    <t>82RTLYI9</t>
  </si>
  <si>
    <t>Product_D99B1</t>
  </si>
  <si>
    <t>K3GEBE</t>
  </si>
  <si>
    <t>HBD,P2O</t>
  </si>
  <si>
    <t>YEFXDS35</t>
  </si>
  <si>
    <t>Product_UWCPP</t>
  </si>
  <si>
    <t>IRSG6B</t>
  </si>
  <si>
    <t>EKI,8AN</t>
  </si>
  <si>
    <t>LBZXI8DX</t>
  </si>
  <si>
    <t>Product_TG15P</t>
  </si>
  <si>
    <t>K4MLGL</t>
  </si>
  <si>
    <t>Z7P,RMI</t>
  </si>
  <si>
    <t>YAGOYUS1</t>
  </si>
  <si>
    <t>Product_I499G</t>
  </si>
  <si>
    <t>11GQI9</t>
  </si>
  <si>
    <t>Y88,D7H</t>
  </si>
  <si>
    <t>5PKGPA3X</t>
  </si>
  <si>
    <t>Product_ET2ET</t>
  </si>
  <si>
    <t>BZA0LD</t>
  </si>
  <si>
    <t>BV9,SQ6</t>
  </si>
  <si>
    <t>SM02CHIR</t>
  </si>
  <si>
    <t>Product_6XI6Q</t>
  </si>
  <si>
    <t>10x17x9 cm</t>
  </si>
  <si>
    <t>VWDPUZ</t>
  </si>
  <si>
    <t>QMH,WDQ</t>
  </si>
  <si>
    <t>9JAPPMN0</t>
  </si>
  <si>
    <t>Product_JXMSW</t>
  </si>
  <si>
    <t>8D6849</t>
  </si>
  <si>
    <t>F23,40F</t>
  </si>
  <si>
    <t>M3N4TN7D</t>
  </si>
  <si>
    <t>Product_TMDZL</t>
  </si>
  <si>
    <t>45UDV1</t>
  </si>
  <si>
    <t>SCZ,PSP</t>
  </si>
  <si>
    <t>VJKC35FH</t>
  </si>
  <si>
    <t>Product_MQ8AS</t>
  </si>
  <si>
    <t>8RH45W</t>
  </si>
  <si>
    <t>DTG,LAS</t>
  </si>
  <si>
    <t>60R1KWC2</t>
  </si>
  <si>
    <t>Product_N1Q5X</t>
  </si>
  <si>
    <t>8x7x9 cm</t>
  </si>
  <si>
    <t>H37HK0</t>
  </si>
  <si>
    <t>VYI,9YB</t>
  </si>
  <si>
    <t>I8UCZCNJ</t>
  </si>
  <si>
    <t>Product_D464A</t>
  </si>
  <si>
    <t>AJBQ3U</t>
  </si>
  <si>
    <t>ANI,25T</t>
  </si>
  <si>
    <t>Z57X1FIX</t>
  </si>
  <si>
    <t>Product_ECED0</t>
  </si>
  <si>
    <t>KX790I</t>
  </si>
  <si>
    <t>2Y3,7VT</t>
  </si>
  <si>
    <t>H6FR88XV</t>
  </si>
  <si>
    <t>Product_JLIIV</t>
  </si>
  <si>
    <t>5N59FU</t>
  </si>
  <si>
    <t>RRZ,GO4</t>
  </si>
  <si>
    <t>OGBQDZ0N</t>
  </si>
  <si>
    <t>Product_KT63O</t>
  </si>
  <si>
    <t>RBWF2H</t>
  </si>
  <si>
    <t>7NN,DXH</t>
  </si>
  <si>
    <t>FBMAQF4U</t>
  </si>
  <si>
    <t>Product_YNO6B</t>
  </si>
  <si>
    <t>UBLQID</t>
  </si>
  <si>
    <t>CDG,4UW</t>
  </si>
  <si>
    <t>4QZHUPS6</t>
  </si>
  <si>
    <t>Product_F1DLC</t>
  </si>
  <si>
    <t>A2I8LJ</t>
  </si>
  <si>
    <t>O4M,O3C</t>
  </si>
  <si>
    <t>5PXNXRUL</t>
  </si>
  <si>
    <t>Product_V1VDK</t>
  </si>
  <si>
    <t>TU3XCW</t>
  </si>
  <si>
    <t>PR8,XJ8</t>
  </si>
  <si>
    <t>WIXODPNB</t>
  </si>
  <si>
    <t>Product_3HXPG</t>
  </si>
  <si>
    <t>6XB7GT</t>
  </si>
  <si>
    <t>IBG,XW5</t>
  </si>
  <si>
    <t>ITQGHS2A</t>
  </si>
  <si>
    <t>Product_SPFWP</t>
  </si>
  <si>
    <t>YR5HTP</t>
  </si>
  <si>
    <t>XW7,KZV</t>
  </si>
  <si>
    <t>VK3P2DUK</t>
  </si>
  <si>
    <t>Product_MIKI0</t>
  </si>
  <si>
    <t>20x8x10 cm</t>
  </si>
  <si>
    <t>0K2MEX</t>
  </si>
  <si>
    <t>R2U,TB4</t>
  </si>
  <si>
    <t>VG2SXUY3</t>
  </si>
  <si>
    <t>Product_GETO4</t>
  </si>
  <si>
    <t>FYN1CA</t>
  </si>
  <si>
    <t>WOL,9WU</t>
  </si>
  <si>
    <t>XOT5ZMUD</t>
  </si>
  <si>
    <t>Product_YUY1B</t>
  </si>
  <si>
    <t>9x10x15 cm</t>
  </si>
  <si>
    <t>ZEE2CE</t>
  </si>
  <si>
    <t>D29,CHG</t>
  </si>
  <si>
    <t>6WG54VEW</t>
  </si>
  <si>
    <t>Product_EY2WI</t>
  </si>
  <si>
    <t>BDUNCE</t>
  </si>
  <si>
    <t>DS6,2MO</t>
  </si>
  <si>
    <t>MF1PZGGX</t>
  </si>
  <si>
    <t>Product_MT3TF</t>
  </si>
  <si>
    <t>1NDTK4</t>
  </si>
  <si>
    <t>3FO,1ML</t>
  </si>
  <si>
    <t>45M46A2M</t>
  </si>
  <si>
    <t>Product_Y4FI8</t>
  </si>
  <si>
    <t>7x5x18 cm</t>
  </si>
  <si>
    <t>RLGDWX</t>
  </si>
  <si>
    <t>2DV,ZPG</t>
  </si>
  <si>
    <t>4RDGWVSO</t>
  </si>
  <si>
    <t>Product_U4MOE</t>
  </si>
  <si>
    <t>CXMJZG</t>
  </si>
  <si>
    <t>MO0,BGM</t>
  </si>
  <si>
    <t>GO1D273J</t>
  </si>
  <si>
    <t>Product_G5NKH</t>
  </si>
  <si>
    <t>5J2JTT</t>
  </si>
  <si>
    <t>O80,OMH</t>
  </si>
  <si>
    <t>ZZP0TGH9</t>
  </si>
  <si>
    <t>Product_0P8MJ</t>
  </si>
  <si>
    <t>13x8x17 cm</t>
  </si>
  <si>
    <t>J2VKZN</t>
  </si>
  <si>
    <t>UJC,LZ1</t>
  </si>
  <si>
    <t>QXKHB6N5</t>
  </si>
  <si>
    <t>Product_GT9YS</t>
  </si>
  <si>
    <t>15x13x20 cm</t>
  </si>
  <si>
    <t>Q6Q12M</t>
  </si>
  <si>
    <t>JE2,WDE</t>
  </si>
  <si>
    <t>F9T31P5Y</t>
  </si>
  <si>
    <t>Product_T31MY</t>
  </si>
  <si>
    <t>PBHKWB</t>
  </si>
  <si>
    <t>G3E,XKO</t>
  </si>
  <si>
    <t>Y58AFNWK</t>
  </si>
  <si>
    <t>Product_4URLE</t>
  </si>
  <si>
    <t>11x11x13 cm</t>
  </si>
  <si>
    <t>2VC6OE</t>
  </si>
  <si>
    <t>XE9,4VQ</t>
  </si>
  <si>
    <t>PXFJHXBK</t>
  </si>
  <si>
    <t>Product_Y11TX</t>
  </si>
  <si>
    <t>31NIST</t>
  </si>
  <si>
    <t>153,5RW</t>
  </si>
  <si>
    <t>P3FGW3MK</t>
  </si>
  <si>
    <t>Product_QFQ6P</t>
  </si>
  <si>
    <t>VZH3PO</t>
  </si>
  <si>
    <t>1LQ,QUC</t>
  </si>
  <si>
    <t>L8PI7PM8</t>
  </si>
  <si>
    <t>Product_7HU95</t>
  </si>
  <si>
    <t>D4UFRI</t>
  </si>
  <si>
    <t>UFK,YZO</t>
  </si>
  <si>
    <t>ZJC7BW9X</t>
  </si>
  <si>
    <t>Product_BFS29</t>
  </si>
  <si>
    <t>7YCWHI</t>
  </si>
  <si>
    <t>XP5,394</t>
  </si>
  <si>
    <t>7Y4TZSJ3</t>
  </si>
  <si>
    <t>Product_T15AY</t>
  </si>
  <si>
    <t>69Y7CZ</t>
  </si>
  <si>
    <t>1SW,NWV</t>
  </si>
  <si>
    <t>4Q0SZNR6</t>
  </si>
  <si>
    <t>Product_7VKZJ</t>
  </si>
  <si>
    <t>18x19x15 cm</t>
  </si>
  <si>
    <t>J4PV2E</t>
  </si>
  <si>
    <t>B0H,ZY0</t>
  </si>
  <si>
    <t>RD6V283J</t>
  </si>
  <si>
    <t>Product_956DD</t>
  </si>
  <si>
    <t>RRQ84Y</t>
  </si>
  <si>
    <t>PZQ,FR3</t>
  </si>
  <si>
    <t>E7WIELJT</t>
  </si>
  <si>
    <t>Product_74TP9</t>
  </si>
  <si>
    <t>2BJWZ3</t>
  </si>
  <si>
    <t>EJ1,DGN</t>
  </si>
  <si>
    <t>U7UKE4L9</t>
  </si>
  <si>
    <t>Product_UU9B0</t>
  </si>
  <si>
    <t>XU85M7</t>
  </si>
  <si>
    <t>6GM,T78</t>
  </si>
  <si>
    <t>97L749HJ</t>
  </si>
  <si>
    <t>Product_TVHFI</t>
  </si>
  <si>
    <t>NP4AV5</t>
  </si>
  <si>
    <t>RW2,1DA</t>
  </si>
  <si>
    <t>5ILR2JAS</t>
  </si>
  <si>
    <t>Product_894RF</t>
  </si>
  <si>
    <t>19x8x17 cm</t>
  </si>
  <si>
    <t>H82JLQ</t>
  </si>
  <si>
    <t>5QN,979</t>
  </si>
  <si>
    <t>R0EE45S5</t>
  </si>
  <si>
    <t>Product_579Z6</t>
  </si>
  <si>
    <t>P8R6CY</t>
  </si>
  <si>
    <t>A78,HE8</t>
  </si>
  <si>
    <t>12TD97OS</t>
  </si>
  <si>
    <t>Product_O3OUI</t>
  </si>
  <si>
    <t>FFCPOP</t>
  </si>
  <si>
    <t>199,4CR</t>
  </si>
  <si>
    <t>NSSNQ87M</t>
  </si>
  <si>
    <t>Product_G4CW4</t>
  </si>
  <si>
    <t>E41I7W</t>
  </si>
  <si>
    <t>DAK,ZJZ</t>
  </si>
  <si>
    <t>53LGV3MX</t>
  </si>
  <si>
    <t>Product_5Q6UV</t>
  </si>
  <si>
    <t>Q9OUOW</t>
  </si>
  <si>
    <t>0X8,T1M</t>
  </si>
  <si>
    <t>IEU4OIO9</t>
  </si>
  <si>
    <t>Product_30Z7A</t>
  </si>
  <si>
    <t>0UDDB6</t>
  </si>
  <si>
    <t>28H,18C</t>
  </si>
  <si>
    <t>RZ7HH954</t>
  </si>
  <si>
    <t>Product_0KXJR</t>
  </si>
  <si>
    <t>5KZ25D</t>
  </si>
  <si>
    <t>NFY,TK6</t>
  </si>
  <si>
    <t>YGTT6DUY</t>
  </si>
  <si>
    <t>Product_AML5S</t>
  </si>
  <si>
    <t>Z883QK</t>
  </si>
  <si>
    <t>X0O,B2X</t>
  </si>
  <si>
    <t>AQX46UGW</t>
  </si>
  <si>
    <t>Product_9GFOH</t>
  </si>
  <si>
    <t>19x16x20 cm</t>
  </si>
  <si>
    <t>DPKG38</t>
  </si>
  <si>
    <t>51G,BE6</t>
  </si>
  <si>
    <t>JMUMZAXK</t>
  </si>
  <si>
    <t>Product_4G42U</t>
  </si>
  <si>
    <t>FYAU05</t>
  </si>
  <si>
    <t>C4G,BF6</t>
  </si>
  <si>
    <t>O57AEQPE</t>
  </si>
  <si>
    <t>Product_B0FXC</t>
  </si>
  <si>
    <t>1SFB1W</t>
  </si>
  <si>
    <t>2IZ,T0Z</t>
  </si>
  <si>
    <t>K5N90TBU</t>
  </si>
  <si>
    <t>Product_DGZNL</t>
  </si>
  <si>
    <t>5x16x11 cm</t>
  </si>
  <si>
    <t>FZNGML</t>
  </si>
  <si>
    <t>GQY,FK2</t>
  </si>
  <si>
    <t>I13MTVU7</t>
  </si>
  <si>
    <t>Product_4IUCX</t>
  </si>
  <si>
    <t>IQBSE2</t>
  </si>
  <si>
    <t>J8V,4WL</t>
  </si>
  <si>
    <t>UZ7BPTXD</t>
  </si>
  <si>
    <t>Product_M5XKH</t>
  </si>
  <si>
    <t>Z3ID1M</t>
  </si>
  <si>
    <t>O84,HS1</t>
  </si>
  <si>
    <t>93S8EX5Q</t>
  </si>
  <si>
    <t>Product_SPAZF</t>
  </si>
  <si>
    <t>5ETNQE</t>
  </si>
  <si>
    <t>FLA,EYY</t>
  </si>
  <si>
    <t>I0KPEGFC</t>
  </si>
  <si>
    <t>Product_L2FC4</t>
  </si>
  <si>
    <t>825J98</t>
  </si>
  <si>
    <t>ABS,LTN</t>
  </si>
  <si>
    <t>RWNHXG1D</t>
  </si>
  <si>
    <t>Product_9V0X2</t>
  </si>
  <si>
    <t>17x17x12 cm</t>
  </si>
  <si>
    <t>TDHIQN</t>
  </si>
  <si>
    <t>M0C,8SZ</t>
  </si>
  <si>
    <t>Z2IBTM0D</t>
  </si>
  <si>
    <t>Product_L1UI7</t>
  </si>
  <si>
    <t>12x14x13 cm</t>
  </si>
  <si>
    <t>U1T69F</t>
  </si>
  <si>
    <t>CM7,S8U</t>
  </si>
  <si>
    <t>H52LLIIA</t>
  </si>
  <si>
    <t>Product_MPSPH</t>
  </si>
  <si>
    <t>WTOANE</t>
  </si>
  <si>
    <t>G0S,WEC</t>
  </si>
  <si>
    <t>W9WUMC53</t>
  </si>
  <si>
    <t>Product_W4W6U</t>
  </si>
  <si>
    <t>E5SDAV</t>
  </si>
  <si>
    <t>JIV,US8</t>
  </si>
  <si>
    <t>K5SN1FSV</t>
  </si>
  <si>
    <t>Product_ACFR9</t>
  </si>
  <si>
    <t>13x17x17 cm</t>
  </si>
  <si>
    <t>RM4UTB</t>
  </si>
  <si>
    <t>CHN,9FS</t>
  </si>
  <si>
    <t>A1Z7X4Y5</t>
  </si>
  <si>
    <t>Product_VWI1K</t>
  </si>
  <si>
    <t>19x11x8 cm</t>
  </si>
  <si>
    <t>RSQN13</t>
  </si>
  <si>
    <t>PWN,A2O</t>
  </si>
  <si>
    <t>1SF2GQFT</t>
  </si>
  <si>
    <t>Product_IE08D</t>
  </si>
  <si>
    <t>10x16x9 cm</t>
  </si>
  <si>
    <t>1OXYAZ</t>
  </si>
  <si>
    <t>Z4Z,RVY</t>
  </si>
  <si>
    <t>928NK8KT</t>
  </si>
  <si>
    <t>Product_LVGWI</t>
  </si>
  <si>
    <t>16x16x8 cm</t>
  </si>
  <si>
    <t>COYCZ3</t>
  </si>
  <si>
    <t>XPW,PL9</t>
  </si>
  <si>
    <t>0SR9HB8B</t>
  </si>
  <si>
    <t>Product_6LVZL</t>
  </si>
  <si>
    <t>XQR4ND</t>
  </si>
  <si>
    <t>OJH,5Y6</t>
  </si>
  <si>
    <t>QHXOF1H9</t>
  </si>
  <si>
    <t>Product_QX8SZ</t>
  </si>
  <si>
    <t>AW4R01</t>
  </si>
  <si>
    <t>VBF,38H</t>
  </si>
  <si>
    <t>6MCQEVVP</t>
  </si>
  <si>
    <t>Product_339ZV</t>
  </si>
  <si>
    <t>EAGL2E</t>
  </si>
  <si>
    <t>HTV,MB4</t>
  </si>
  <si>
    <t>SOMD6P68</t>
  </si>
  <si>
    <t>Product_IMORY</t>
  </si>
  <si>
    <t>YRY5TW</t>
  </si>
  <si>
    <t>605,NQH</t>
  </si>
  <si>
    <t>DBRT2L9R</t>
  </si>
  <si>
    <t>Product_W7GKI</t>
  </si>
  <si>
    <t>0K8CL0</t>
  </si>
  <si>
    <t>40P,3TE</t>
  </si>
  <si>
    <t>KFI4LLM4</t>
  </si>
  <si>
    <t>Product_Z543Y</t>
  </si>
  <si>
    <t>17x16x14 cm</t>
  </si>
  <si>
    <t>ERDUL6</t>
  </si>
  <si>
    <t>0H7,KY0</t>
  </si>
  <si>
    <t>T3IJZIIA</t>
  </si>
  <si>
    <t>Product_8NIVA</t>
  </si>
  <si>
    <t>0C9XFN</t>
  </si>
  <si>
    <t>GBQ,H8G</t>
  </si>
  <si>
    <t>CGHHIEOK</t>
  </si>
  <si>
    <t>Product_BJ47Z</t>
  </si>
  <si>
    <t>MD8MAJ</t>
  </si>
  <si>
    <t>GP2,ZER</t>
  </si>
  <si>
    <t>UQS9RK95</t>
  </si>
  <si>
    <t>Product_CV2GU</t>
  </si>
  <si>
    <t>GJL1TW</t>
  </si>
  <si>
    <t>4AX,98Z</t>
  </si>
  <si>
    <t>6FX7KIJF</t>
  </si>
  <si>
    <t>Product_3D09A</t>
  </si>
  <si>
    <t>MVJF7V</t>
  </si>
  <si>
    <t>23D,T3S</t>
  </si>
  <si>
    <t>X6DJ5J89</t>
  </si>
  <si>
    <t>Product_38GB3</t>
  </si>
  <si>
    <t>10x16x7 cm</t>
  </si>
  <si>
    <t>YSS7UZ</t>
  </si>
  <si>
    <t>7LS,SNE</t>
  </si>
  <si>
    <t>DXNA0Q2D</t>
  </si>
  <si>
    <t>Product_QKQW5</t>
  </si>
  <si>
    <t>4WV386</t>
  </si>
  <si>
    <t>WXG,66W</t>
  </si>
  <si>
    <t>IJ2VCKCK</t>
  </si>
  <si>
    <t>Product_P7QKF</t>
  </si>
  <si>
    <t>9V7FXB</t>
  </si>
  <si>
    <t>ZEW,DQW</t>
  </si>
  <si>
    <t>KPW4R8L6</t>
  </si>
  <si>
    <t>Product_QSSXQ</t>
  </si>
  <si>
    <t>UO2I28</t>
  </si>
  <si>
    <t>BFH,892</t>
  </si>
  <si>
    <t>I4ZGAYW7</t>
  </si>
  <si>
    <t>Product_M7JW0</t>
  </si>
  <si>
    <t>1HVGC6</t>
  </si>
  <si>
    <t>ZYX,TK4</t>
  </si>
  <si>
    <t>M7SHC1C6</t>
  </si>
  <si>
    <t>Product_UO9MD</t>
  </si>
  <si>
    <t>9x5x19 cm</t>
  </si>
  <si>
    <t>0CODIS</t>
  </si>
  <si>
    <t>XQR,FYT</t>
  </si>
  <si>
    <t>G7TQETYG</t>
  </si>
  <si>
    <t>Product_XP9NB</t>
  </si>
  <si>
    <t>4DEW8R</t>
  </si>
  <si>
    <t>DCZ,557</t>
  </si>
  <si>
    <t>L8BU21BQ</t>
  </si>
  <si>
    <t>Product_WUFKT</t>
  </si>
  <si>
    <t>15x20x6 cm</t>
  </si>
  <si>
    <t>IWYHC7</t>
  </si>
  <si>
    <t>5KX,SGC</t>
  </si>
  <si>
    <t>ZRKC1OT3</t>
  </si>
  <si>
    <t>Product_IJNH7</t>
  </si>
  <si>
    <t>HMQ95D</t>
  </si>
  <si>
    <t>UAZ,GBG</t>
  </si>
  <si>
    <t>N801U556</t>
  </si>
  <si>
    <t>Product_9I1NP</t>
  </si>
  <si>
    <t>HT7LH5</t>
  </si>
  <si>
    <t>NPQ,4MP</t>
  </si>
  <si>
    <t>JG0B01U1</t>
  </si>
  <si>
    <t>Product_U6VNL</t>
  </si>
  <si>
    <t>LMBLTC</t>
  </si>
  <si>
    <t>MN9,CD7</t>
  </si>
  <si>
    <t>5KXNYCFK</t>
  </si>
  <si>
    <t>Product_CW83O</t>
  </si>
  <si>
    <t>I3K0DK</t>
  </si>
  <si>
    <t>7HP,HYP</t>
  </si>
  <si>
    <t>1XUN6DH8</t>
  </si>
  <si>
    <t>Product_7JEU3</t>
  </si>
  <si>
    <t>FK847U</t>
  </si>
  <si>
    <t>YN5,82Q</t>
  </si>
  <si>
    <t>87483FNW</t>
  </si>
  <si>
    <t>Product_R5O4A</t>
  </si>
  <si>
    <t>7x9x17 cm</t>
  </si>
  <si>
    <t>5VRK82</t>
  </si>
  <si>
    <t>IIZ,0Y1</t>
  </si>
  <si>
    <t>AGXR45VW</t>
  </si>
  <si>
    <t>Product_VWNH5</t>
  </si>
  <si>
    <t>NI1FN5</t>
  </si>
  <si>
    <t>T4E,PSU</t>
  </si>
  <si>
    <t>NPHFU77J</t>
  </si>
  <si>
    <t>Product_CZ7RX</t>
  </si>
  <si>
    <t>39K304</t>
  </si>
  <si>
    <t>SBQ,DRO</t>
  </si>
  <si>
    <t>0U0X8YN0</t>
  </si>
  <si>
    <t>Product_Z3S3M</t>
  </si>
  <si>
    <t>LCF9JR</t>
  </si>
  <si>
    <t>34W,6OG</t>
  </si>
  <si>
    <t>CQBIU663</t>
  </si>
  <si>
    <t>Product_Z075X</t>
  </si>
  <si>
    <t>4A4F7C</t>
  </si>
  <si>
    <t>ZU7,M7B</t>
  </si>
  <si>
    <t>ZE6MFXYI</t>
  </si>
  <si>
    <t>Product_VK61H</t>
  </si>
  <si>
    <t>TL2GA1</t>
  </si>
  <si>
    <t>PTN,GOR</t>
  </si>
  <si>
    <t>6DRBKIX2</t>
  </si>
  <si>
    <t>Product_0UEK3</t>
  </si>
  <si>
    <t>TX6K27</t>
  </si>
  <si>
    <t>5JT,B2M</t>
  </si>
  <si>
    <t>44427QOP</t>
  </si>
  <si>
    <t>Product_JCKAP</t>
  </si>
  <si>
    <t>18x7x14 cm</t>
  </si>
  <si>
    <t>M1MJBQ</t>
  </si>
  <si>
    <t>TAD,X9J</t>
  </si>
  <si>
    <t>JZDD4F1X</t>
  </si>
  <si>
    <t>Product_MA6A8</t>
  </si>
  <si>
    <t>L6VJTF</t>
  </si>
  <si>
    <t>BZS,5VM</t>
  </si>
  <si>
    <t>XWA5VUXV</t>
  </si>
  <si>
    <t>Product_J75KK</t>
  </si>
  <si>
    <t>16x17x19 cm</t>
  </si>
  <si>
    <t>YA9MJJ</t>
  </si>
  <si>
    <t>LZ6,IM6</t>
  </si>
  <si>
    <t>Q52J77MT</t>
  </si>
  <si>
    <t>Product_QECP8</t>
  </si>
  <si>
    <t>N60BY3</t>
  </si>
  <si>
    <t>MYD,25E</t>
  </si>
  <si>
    <t>7T2T29ML</t>
  </si>
  <si>
    <t>Product_UHCBY</t>
  </si>
  <si>
    <t>27F4F1</t>
  </si>
  <si>
    <t>38W,QUF</t>
  </si>
  <si>
    <t>X1DZ5YQB</t>
  </si>
  <si>
    <t>Product_44AKI</t>
  </si>
  <si>
    <t>D7508C</t>
  </si>
  <si>
    <t>2WH,3TR</t>
  </si>
  <si>
    <t>R0QT5WQS</t>
  </si>
  <si>
    <t>Product_QFCZN</t>
  </si>
  <si>
    <t>NCUQVP</t>
  </si>
  <si>
    <t>ZBT,R1X</t>
  </si>
  <si>
    <t>FU8OD8VV</t>
  </si>
  <si>
    <t>Product_ZCINC</t>
  </si>
  <si>
    <t>PU8YNI</t>
  </si>
  <si>
    <t>4QR,11W</t>
  </si>
  <si>
    <t>DF9PNA0B</t>
  </si>
  <si>
    <t>Product_5RJFK</t>
  </si>
  <si>
    <t>06DX2I</t>
  </si>
  <si>
    <t>C76,VK7</t>
  </si>
  <si>
    <t>LACLBLKN</t>
  </si>
  <si>
    <t>Product_T1J8U</t>
  </si>
  <si>
    <t>GIQWIV</t>
  </si>
  <si>
    <t>TND,FXI</t>
  </si>
  <si>
    <t>HQOKO7P6</t>
  </si>
  <si>
    <t>Product_UBERM</t>
  </si>
  <si>
    <t>99UH3X</t>
  </si>
  <si>
    <t>MCG,297</t>
  </si>
  <si>
    <t>F3JNUZ6K</t>
  </si>
  <si>
    <t>Product_025I1</t>
  </si>
  <si>
    <t>LXGKCC</t>
  </si>
  <si>
    <t>OF1,NZZ</t>
  </si>
  <si>
    <t>6U52HDEH</t>
  </si>
  <si>
    <t>Product_R0423</t>
  </si>
  <si>
    <t>20x19x13 cm</t>
  </si>
  <si>
    <t>5FFB6B</t>
  </si>
  <si>
    <t>XRZ,VUM</t>
  </si>
  <si>
    <t>PCVW9LP6</t>
  </si>
  <si>
    <t>Product_HJBDO</t>
  </si>
  <si>
    <t>R192DV</t>
  </si>
  <si>
    <t>B5U,UYF</t>
  </si>
  <si>
    <t>0TDCL6ZE</t>
  </si>
  <si>
    <t>Product_2GI15</t>
  </si>
  <si>
    <t>YLEPUN</t>
  </si>
  <si>
    <t>E06,BOR</t>
  </si>
  <si>
    <t>ZEKJE0VI</t>
  </si>
  <si>
    <t>Product_R4IR3</t>
  </si>
  <si>
    <t>11x7x8 cm</t>
  </si>
  <si>
    <t>AGMUOY</t>
  </si>
  <si>
    <t>BQL,WI7</t>
  </si>
  <si>
    <t>ZLVU2ED9</t>
  </si>
  <si>
    <t>Product_0XSHF</t>
  </si>
  <si>
    <t>KICIR6</t>
  </si>
  <si>
    <t>Z5W,A5P</t>
  </si>
  <si>
    <t>CIA1KC2D</t>
  </si>
  <si>
    <t>Product_GIX1N</t>
  </si>
  <si>
    <t>HCCNMI</t>
  </si>
  <si>
    <t>B81,3EE</t>
  </si>
  <si>
    <t>8BB48ZD8</t>
  </si>
  <si>
    <t>Product_Y28K4</t>
  </si>
  <si>
    <t>ZYR67G</t>
  </si>
  <si>
    <t>XI9,QCP</t>
  </si>
  <si>
    <t>AUW2H4N5</t>
  </si>
  <si>
    <t>Product_5I5H9</t>
  </si>
  <si>
    <t>11x18x18 cm</t>
  </si>
  <si>
    <t>ENGC7I</t>
  </si>
  <si>
    <t>P0L,WAE</t>
  </si>
  <si>
    <t>PE4BRI4D</t>
  </si>
  <si>
    <t>Product_SX93K</t>
  </si>
  <si>
    <t>QD3DE9</t>
  </si>
  <si>
    <t>KAV,LW8</t>
  </si>
  <si>
    <t>85UC4WHA</t>
  </si>
  <si>
    <t>Product_QXEWW</t>
  </si>
  <si>
    <t>VK025K</t>
  </si>
  <si>
    <t>ZXZ,39U</t>
  </si>
  <si>
    <t>FFG4PRC9</t>
  </si>
  <si>
    <t>Product_N3UGO</t>
  </si>
  <si>
    <t>ZEL0QM</t>
  </si>
  <si>
    <t>53J,G11</t>
  </si>
  <si>
    <t>3W4FQGI2</t>
  </si>
  <si>
    <t>Product_JTMO4</t>
  </si>
  <si>
    <t>ZHPT9Y</t>
  </si>
  <si>
    <t>EEZ,WI8</t>
  </si>
  <si>
    <t>1NYV5JM9</t>
  </si>
  <si>
    <t>Product_LS3OM</t>
  </si>
  <si>
    <t>9X1RCA</t>
  </si>
  <si>
    <t>YCR,KEK</t>
  </si>
  <si>
    <t>NUM93M4E</t>
  </si>
  <si>
    <t>Product_UFFUQ</t>
  </si>
  <si>
    <t>U3S7R3</t>
  </si>
  <si>
    <t>ZYW,PJO</t>
  </si>
  <si>
    <t>FFDY8D8Y</t>
  </si>
  <si>
    <t>Product_RH7QN</t>
  </si>
  <si>
    <t>L68BEV</t>
  </si>
  <si>
    <t>SU8,5J2</t>
  </si>
  <si>
    <t>NBBB5O0E</t>
  </si>
  <si>
    <t>Product_K5DYJ</t>
  </si>
  <si>
    <t>IUBE05</t>
  </si>
  <si>
    <t>GL0,4AE</t>
  </si>
  <si>
    <t>7KXQXL51</t>
  </si>
  <si>
    <t>Product_9WBVP</t>
  </si>
  <si>
    <t>C881MB</t>
  </si>
  <si>
    <t>FTW,HB4</t>
  </si>
  <si>
    <t>7I15PFHJ</t>
  </si>
  <si>
    <t>Product_25U2Q</t>
  </si>
  <si>
    <t>7x9x11 cm</t>
  </si>
  <si>
    <t>YD48NK</t>
  </si>
  <si>
    <t>655,G2V</t>
  </si>
  <si>
    <t>LS8Y1ZJ2</t>
  </si>
  <si>
    <t>Product_G4A3H</t>
  </si>
  <si>
    <t>K0IAJ0</t>
  </si>
  <si>
    <t>M91,G1G</t>
  </si>
  <si>
    <t>LSYZWNV1</t>
  </si>
  <si>
    <t>Product_FPM4C</t>
  </si>
  <si>
    <t>AMKVV6</t>
  </si>
  <si>
    <t>SZK,3G0</t>
  </si>
  <si>
    <t>4MDTI9CK</t>
  </si>
  <si>
    <t>Product_KR0SE</t>
  </si>
  <si>
    <t>9x5x17 cm</t>
  </si>
  <si>
    <t>XDMTS8</t>
  </si>
  <si>
    <t>OAN,6X5</t>
  </si>
  <si>
    <t>QE0C5656</t>
  </si>
  <si>
    <t>Product_LJKCS</t>
  </si>
  <si>
    <t>X8MLOA</t>
  </si>
  <si>
    <t>0N4,G9B</t>
  </si>
  <si>
    <t>B343IDXT</t>
  </si>
  <si>
    <t>Product_ZLNXV</t>
  </si>
  <si>
    <t>X2PHZU</t>
  </si>
  <si>
    <t>YO5,RLH</t>
  </si>
  <si>
    <t>WPDV8U09</t>
  </si>
  <si>
    <t>Product_K87XT</t>
  </si>
  <si>
    <t>6x15x13 cm</t>
  </si>
  <si>
    <t>Z2U943</t>
  </si>
  <si>
    <t>1BY,IYB</t>
  </si>
  <si>
    <t>VR6Z5F0P</t>
  </si>
  <si>
    <t>Product_MHKGX</t>
  </si>
  <si>
    <t>30OCH6</t>
  </si>
  <si>
    <t>429,NJU</t>
  </si>
  <si>
    <t>8EI0ATMP</t>
  </si>
  <si>
    <t>Product_VR2BI</t>
  </si>
  <si>
    <t>20x17x19 cm</t>
  </si>
  <si>
    <t>5I3Y3V</t>
  </si>
  <si>
    <t>AU5,8JP</t>
  </si>
  <si>
    <t>JV67RRFA</t>
  </si>
  <si>
    <t>Product_T2T4W</t>
  </si>
  <si>
    <t>SKW1P9</t>
  </si>
  <si>
    <t>IK8,8JG</t>
  </si>
  <si>
    <t>ZB3M0I0N</t>
  </si>
  <si>
    <t>Product_GQ5H2</t>
  </si>
  <si>
    <t>APVGPX</t>
  </si>
  <si>
    <t>62W,E9D</t>
  </si>
  <si>
    <t>E5NMSCL3</t>
  </si>
  <si>
    <t>Product_L5J1A</t>
  </si>
  <si>
    <t>15x11x18 cm</t>
  </si>
  <si>
    <t>KGWY4M</t>
  </si>
  <si>
    <t>JCM,QXL</t>
  </si>
  <si>
    <t>8R2OA2ZL</t>
  </si>
  <si>
    <t>Product_706J9</t>
  </si>
  <si>
    <t>20x14x16 cm</t>
  </si>
  <si>
    <t>69MDZE</t>
  </si>
  <si>
    <t>P1T,8AP</t>
  </si>
  <si>
    <t>A0TVWSNM</t>
  </si>
  <si>
    <t>Product_7FN6H</t>
  </si>
  <si>
    <t>19x17x8 cm</t>
  </si>
  <si>
    <t>MRJP4T</t>
  </si>
  <si>
    <t>4D9,QYP</t>
  </si>
  <si>
    <t>7KNLTRJ4</t>
  </si>
  <si>
    <t>Product_Y021G</t>
  </si>
  <si>
    <t>19x11x11 cm</t>
  </si>
  <si>
    <t>M5P9IQ</t>
  </si>
  <si>
    <t>E22,0DE</t>
  </si>
  <si>
    <t>EGT3ITGD</t>
  </si>
  <si>
    <t>Product_UFR5N</t>
  </si>
  <si>
    <t>9x12x17 cm</t>
  </si>
  <si>
    <t>AY94RG</t>
  </si>
  <si>
    <t>FXH,971</t>
  </si>
  <si>
    <t>28LBFOR9</t>
  </si>
  <si>
    <t>Product_NI60Y</t>
  </si>
  <si>
    <t>7x12x5 cm</t>
  </si>
  <si>
    <t>RF2MOU</t>
  </si>
  <si>
    <t>Y81,576</t>
  </si>
  <si>
    <t>KVDW82M0</t>
  </si>
  <si>
    <t>Product_L4Z5Y</t>
  </si>
  <si>
    <t>VEJHU2</t>
  </si>
  <si>
    <t>CIP,XJW</t>
  </si>
  <si>
    <t>3G20TJP1</t>
  </si>
  <si>
    <t>Product_0AWTH</t>
  </si>
  <si>
    <t>UJMSYX</t>
  </si>
  <si>
    <t>XJ6,9SV</t>
  </si>
  <si>
    <t>4AQHXNVE</t>
  </si>
  <si>
    <t>Product_AAUY4</t>
  </si>
  <si>
    <t>8X8JMV</t>
  </si>
  <si>
    <t>L29,WTN</t>
  </si>
  <si>
    <t>GXCB60V5</t>
  </si>
  <si>
    <t>Product_4EOYA</t>
  </si>
  <si>
    <t>14x15x5 cm</t>
  </si>
  <si>
    <t>QX4JYT</t>
  </si>
  <si>
    <t>AT9,EEQ</t>
  </si>
  <si>
    <t>OLTJDDIY</t>
  </si>
  <si>
    <t>Product_7C5L3</t>
  </si>
  <si>
    <t>12x15x20 cm</t>
  </si>
  <si>
    <t>BSZKEH</t>
  </si>
  <si>
    <t>HE4,BEY</t>
  </si>
  <si>
    <t>DBJ90CBD</t>
  </si>
  <si>
    <t>Product_YB00H</t>
  </si>
  <si>
    <t>FD9T9K</t>
  </si>
  <si>
    <t>6PU,WOB</t>
  </si>
  <si>
    <t>CSNS38OY</t>
  </si>
  <si>
    <t>Product_EUWP4</t>
  </si>
  <si>
    <t>JMGWRQ</t>
  </si>
  <si>
    <t>OY3,3AB</t>
  </si>
  <si>
    <t>XWOO51QK</t>
  </si>
  <si>
    <t>Product_F85UB</t>
  </si>
  <si>
    <t>1JWQ24</t>
  </si>
  <si>
    <t>EBP,XVZ</t>
  </si>
  <si>
    <t>R1KCATZ4</t>
  </si>
  <si>
    <t>Product_XDGQT</t>
  </si>
  <si>
    <t>M661US</t>
  </si>
  <si>
    <t>Z1W,VAK</t>
  </si>
  <si>
    <t>0EHKRMN4</t>
  </si>
  <si>
    <t>Product_QFDT5</t>
  </si>
  <si>
    <t>15x16x6 cm</t>
  </si>
  <si>
    <t>Z5D3N2</t>
  </si>
  <si>
    <t>Q3U,DVU</t>
  </si>
  <si>
    <t>TL7FAGKL</t>
  </si>
  <si>
    <t>Product_RNUUU</t>
  </si>
  <si>
    <t>9X0BYY</t>
  </si>
  <si>
    <t>119,4AW</t>
  </si>
  <si>
    <t>J4113XZ9</t>
  </si>
  <si>
    <t>Product_6N3GH</t>
  </si>
  <si>
    <t>D49SKZ</t>
  </si>
  <si>
    <t>6X9,DSD</t>
  </si>
  <si>
    <t>NKJ3NAWD</t>
  </si>
  <si>
    <t>Product_MQUBA</t>
  </si>
  <si>
    <t>LFIB8N</t>
  </si>
  <si>
    <t>W0A,W0D</t>
  </si>
  <si>
    <t>FD7TAOQH</t>
  </si>
  <si>
    <t>Product_K6NQI</t>
  </si>
  <si>
    <t>8x8x18 cm</t>
  </si>
  <si>
    <t>MJG95U</t>
  </si>
  <si>
    <t>R4V,653</t>
  </si>
  <si>
    <t>HSKWXMNN</t>
  </si>
  <si>
    <t>Product_4XBHQ</t>
  </si>
  <si>
    <t>12x16x14 cm</t>
  </si>
  <si>
    <t>JRJDJF</t>
  </si>
  <si>
    <t>28P,BW8</t>
  </si>
  <si>
    <t>X48HAWT1</t>
  </si>
  <si>
    <t>Product_FEGH0</t>
  </si>
  <si>
    <t>6KI2WG</t>
  </si>
  <si>
    <t>X0T,LGU</t>
  </si>
  <si>
    <t>BIO2LF9I</t>
  </si>
  <si>
    <t>Product_ZB7K4</t>
  </si>
  <si>
    <t>9x14x19 cm</t>
  </si>
  <si>
    <t>90IIWK</t>
  </si>
  <si>
    <t>Y2V,3IF</t>
  </si>
  <si>
    <t>WFKGR61M</t>
  </si>
  <si>
    <t>Product_AJSF8</t>
  </si>
  <si>
    <t>AICFFG</t>
  </si>
  <si>
    <t>BV3,AN6</t>
  </si>
  <si>
    <t>43W9AKF3</t>
  </si>
  <si>
    <t>Product_H6C9A</t>
  </si>
  <si>
    <t>UJ2OJE</t>
  </si>
  <si>
    <t>PRA,3PD</t>
  </si>
  <si>
    <t>DOXF83OD</t>
  </si>
  <si>
    <t>Product_WXW4R</t>
  </si>
  <si>
    <t>ZT2MK4</t>
  </si>
  <si>
    <t>H9T,N77</t>
  </si>
  <si>
    <t>4F97X6L8</t>
  </si>
  <si>
    <t>Product_NKRDI</t>
  </si>
  <si>
    <t>U1JUG9</t>
  </si>
  <si>
    <t>WQB,OAV</t>
  </si>
  <si>
    <t>QU0PZTAX</t>
  </si>
  <si>
    <t>Product_DH11I</t>
  </si>
  <si>
    <t>13x12x7 cm</t>
  </si>
  <si>
    <t>MMDENP</t>
  </si>
  <si>
    <t>1RM,B1B</t>
  </si>
  <si>
    <t>406CLIWZ</t>
  </si>
  <si>
    <t>Product_A6LOV</t>
  </si>
  <si>
    <t>7x20x8 cm</t>
  </si>
  <si>
    <t>S0NVWG</t>
  </si>
  <si>
    <t>SVU,KUB</t>
  </si>
  <si>
    <t>RRJ7L992</t>
  </si>
  <si>
    <t>Product_3Z79C</t>
  </si>
  <si>
    <t>RONCMF</t>
  </si>
  <si>
    <t>JAS,XP3</t>
  </si>
  <si>
    <t>UIIM2BT6</t>
  </si>
  <si>
    <t>Product_DY31Q</t>
  </si>
  <si>
    <t>T0BW3K</t>
  </si>
  <si>
    <t>YLG,02U</t>
  </si>
  <si>
    <t>66MW8PWC</t>
  </si>
  <si>
    <t>Product_YUOWW</t>
  </si>
  <si>
    <t>11x15x18 cm</t>
  </si>
  <si>
    <t>W7O16L</t>
  </si>
  <si>
    <t>ZKR,AJ6</t>
  </si>
  <si>
    <t>QFW48KCF</t>
  </si>
  <si>
    <t>Product_A633S</t>
  </si>
  <si>
    <t>2GF6VC</t>
  </si>
  <si>
    <t>0XI,H4E</t>
  </si>
  <si>
    <t>AICN91PA</t>
  </si>
  <si>
    <t>Product_5WNYR</t>
  </si>
  <si>
    <t>5x16x12 cm</t>
  </si>
  <si>
    <t>5PUMBQ</t>
  </si>
  <si>
    <t>NCX,L81</t>
  </si>
  <si>
    <t>DRK7FZJR</t>
  </si>
  <si>
    <t>Product_Y7RI4</t>
  </si>
  <si>
    <t>N5WL3Y</t>
  </si>
  <si>
    <t>RN6,4T3</t>
  </si>
  <si>
    <t>B9YLG54M</t>
  </si>
  <si>
    <t>Product_PKJ6X</t>
  </si>
  <si>
    <t>11x19x14 cm</t>
  </si>
  <si>
    <t>YB6QM4</t>
  </si>
  <si>
    <t>L7F,VFX</t>
  </si>
  <si>
    <t>SE4VVY9S</t>
  </si>
  <si>
    <t>Product_PQ4EA</t>
  </si>
  <si>
    <t>19x9x6 cm</t>
  </si>
  <si>
    <t>0XVQFQ</t>
  </si>
  <si>
    <t>DMX,QGQ</t>
  </si>
  <si>
    <t>MXN7PHC0</t>
  </si>
  <si>
    <t>Product_82V0U</t>
  </si>
  <si>
    <t>54P1MQ</t>
  </si>
  <si>
    <t>NFJ,EIM</t>
  </si>
  <si>
    <t>CQQ8JWSM</t>
  </si>
  <si>
    <t>Product_J0XPX</t>
  </si>
  <si>
    <t>E5E72W</t>
  </si>
  <si>
    <t>JX7,J18</t>
  </si>
  <si>
    <t>7CF4MEY3</t>
  </si>
  <si>
    <t>Product_9W4EN</t>
  </si>
  <si>
    <t>UBBEXF</t>
  </si>
  <si>
    <t>1O6,DA0</t>
  </si>
  <si>
    <t>VLR42C50</t>
  </si>
  <si>
    <t>Product_WI3XK</t>
  </si>
  <si>
    <t>1CUGPL</t>
  </si>
  <si>
    <t>Y0O,UK6</t>
  </si>
  <si>
    <t>FJATTEI9</t>
  </si>
  <si>
    <t>Product_59GM5</t>
  </si>
  <si>
    <t>16x8x12 cm</t>
  </si>
  <si>
    <t>TNCU2J</t>
  </si>
  <si>
    <t>MIN,DOJ</t>
  </si>
  <si>
    <t>VWUKQJ0F</t>
  </si>
  <si>
    <t>Product_ED4DU</t>
  </si>
  <si>
    <t>EBGLO1</t>
  </si>
  <si>
    <t>XQG,E2I</t>
  </si>
  <si>
    <t>YLA0YTKR</t>
  </si>
  <si>
    <t>Product_KGI2G</t>
  </si>
  <si>
    <t>BU9T95</t>
  </si>
  <si>
    <t>P20,OQM</t>
  </si>
  <si>
    <t>15Q3OIGY</t>
  </si>
  <si>
    <t>Product_P2E4Q</t>
  </si>
  <si>
    <t>H98OLS</t>
  </si>
  <si>
    <t>UPG,JJ7</t>
  </si>
  <si>
    <t>98VS8N1Z</t>
  </si>
  <si>
    <t>Product_LJKVL</t>
  </si>
  <si>
    <t>JUD5U0</t>
  </si>
  <si>
    <t>EH2,WTA</t>
  </si>
  <si>
    <t>O82C0ILQ</t>
  </si>
  <si>
    <t>Product_N7A1W</t>
  </si>
  <si>
    <t>H6PX1B</t>
  </si>
  <si>
    <t>CAE,7YJ</t>
  </si>
  <si>
    <t>STX277A2</t>
  </si>
  <si>
    <t>Product_TGWJY</t>
  </si>
  <si>
    <t>11x18x11 cm</t>
  </si>
  <si>
    <t>F6QQBR</t>
  </si>
  <si>
    <t>666,65D</t>
  </si>
  <si>
    <t>IPDECJXO</t>
  </si>
  <si>
    <t>Product_92RQQ</t>
  </si>
  <si>
    <t>C0D40C</t>
  </si>
  <si>
    <t>C02,VAK</t>
  </si>
  <si>
    <t>RRW64MTK</t>
  </si>
  <si>
    <t>Product_VB5L1</t>
  </si>
  <si>
    <t>13x18x17 cm</t>
  </si>
  <si>
    <t>H6IYDQ</t>
  </si>
  <si>
    <t>FY3,FDP</t>
  </si>
  <si>
    <t>KF4W7H9E</t>
  </si>
  <si>
    <t>Product_5CBXS</t>
  </si>
  <si>
    <t>TI7UB8</t>
  </si>
  <si>
    <t>LV1,O97</t>
  </si>
  <si>
    <t>ICBNIDW8</t>
  </si>
  <si>
    <t>Product_1RVA6</t>
  </si>
  <si>
    <t>F4RN89</t>
  </si>
  <si>
    <t>7IY,EG2</t>
  </si>
  <si>
    <t>VBKPRX6M</t>
  </si>
  <si>
    <t>Product_KJUKX</t>
  </si>
  <si>
    <t>5C94FH</t>
  </si>
  <si>
    <t>0WD,8VY</t>
  </si>
  <si>
    <t>VM3QOASV</t>
  </si>
  <si>
    <t>Product_A4OIA</t>
  </si>
  <si>
    <t>19x13x14 cm</t>
  </si>
  <si>
    <t>AH1QWC</t>
  </si>
  <si>
    <t>O45,GBN</t>
  </si>
  <si>
    <t>GURDGR7D</t>
  </si>
  <si>
    <t>Product_OJNWL</t>
  </si>
  <si>
    <t>20x17x18 cm</t>
  </si>
  <si>
    <t>PLL02G</t>
  </si>
  <si>
    <t>5AR,1UU</t>
  </si>
  <si>
    <t>YIWL80QJ</t>
  </si>
  <si>
    <t>Product_L98JA</t>
  </si>
  <si>
    <t>WA4X5X</t>
  </si>
  <si>
    <t>K9D,MBO</t>
  </si>
  <si>
    <t>W9X56R3X</t>
  </si>
  <si>
    <t>Product_PAXZZ</t>
  </si>
  <si>
    <t>BS096J</t>
  </si>
  <si>
    <t>OZW,IF0</t>
  </si>
  <si>
    <t>8VTMV5Y1</t>
  </si>
  <si>
    <t>Product_CTZHU</t>
  </si>
  <si>
    <t>4VRW64</t>
  </si>
  <si>
    <t>T61,G6Z</t>
  </si>
  <si>
    <t>O8Q6U2S3</t>
  </si>
  <si>
    <t>Product_QX07R</t>
  </si>
  <si>
    <t>BMN6YN</t>
  </si>
  <si>
    <t>ZRW,7GQ</t>
  </si>
  <si>
    <t>D0WPGZUD</t>
  </si>
  <si>
    <t>Product_EW0SF</t>
  </si>
  <si>
    <t>N1HM29</t>
  </si>
  <si>
    <t>YC6,XGK</t>
  </si>
  <si>
    <t>HDA11L9B</t>
  </si>
  <si>
    <t>Product_4MZ83</t>
  </si>
  <si>
    <t>JSKFWD</t>
  </si>
  <si>
    <t>QFA,3OP</t>
  </si>
  <si>
    <t>SEOJOKYV</t>
  </si>
  <si>
    <t>Product_6ISV1</t>
  </si>
  <si>
    <t>QMC6HQ</t>
  </si>
  <si>
    <t>KUU,IIF</t>
  </si>
  <si>
    <t>9DP3BR1R</t>
  </si>
  <si>
    <t>Product_30GG7</t>
  </si>
  <si>
    <t>N4AOL8</t>
  </si>
  <si>
    <t>723,KAQ</t>
  </si>
  <si>
    <t>7LT2K09T</t>
  </si>
  <si>
    <t>Product_1FIC3</t>
  </si>
  <si>
    <t>PN70PS</t>
  </si>
  <si>
    <t>7K0,IQD</t>
  </si>
  <si>
    <t>YRDVCBUJ</t>
  </si>
  <si>
    <t>Product_XD20O</t>
  </si>
  <si>
    <t>T1WZDI</t>
  </si>
  <si>
    <t>HGY,H7D</t>
  </si>
  <si>
    <t>YQSOZL53</t>
  </si>
  <si>
    <t>Product_PAAEX</t>
  </si>
  <si>
    <t>HI91FC</t>
  </si>
  <si>
    <t>3WF,5D8</t>
  </si>
  <si>
    <t>OT6DVD13</t>
  </si>
  <si>
    <t>Product_4LM3T</t>
  </si>
  <si>
    <t>EVRR3C</t>
  </si>
  <si>
    <t>TPG,5D1</t>
  </si>
  <si>
    <t>LJA7U2J9</t>
  </si>
  <si>
    <t>Product_4K7T9</t>
  </si>
  <si>
    <t>TWTBLB</t>
  </si>
  <si>
    <t>MYN,ABB</t>
  </si>
  <si>
    <t>5QJNXV2P</t>
  </si>
  <si>
    <t>Product_VXKHL</t>
  </si>
  <si>
    <t>6T8ULD</t>
  </si>
  <si>
    <t>IMI,R3U</t>
  </si>
  <si>
    <t>LMFP9ZIM</t>
  </si>
  <si>
    <t>Product_AFTUJ</t>
  </si>
  <si>
    <t>OM0JC6</t>
  </si>
  <si>
    <t>KEW,YTB</t>
  </si>
  <si>
    <t>9L799JH3</t>
  </si>
  <si>
    <t>Product_Q6QV8</t>
  </si>
  <si>
    <t>5x16x10 cm</t>
  </si>
  <si>
    <t>CFDQ6C</t>
  </si>
  <si>
    <t>QRH,NU1</t>
  </si>
  <si>
    <t>7HJ630UK</t>
  </si>
  <si>
    <t>Product_ZYC2O</t>
  </si>
  <si>
    <t>T6EC1Q</t>
  </si>
  <si>
    <t>U5Y,XXM</t>
  </si>
  <si>
    <t>R8WTWSQP</t>
  </si>
  <si>
    <t>Product_Y7718</t>
  </si>
  <si>
    <t>WXFTSS</t>
  </si>
  <si>
    <t>QAE,DXH</t>
  </si>
  <si>
    <t>RCY6S01P</t>
  </si>
  <si>
    <t>Product_1FAKZ</t>
  </si>
  <si>
    <t>PK3N7F</t>
  </si>
  <si>
    <t>NN9,0PS</t>
  </si>
  <si>
    <t>8RZF0X92</t>
  </si>
  <si>
    <t>Product_NDRL3</t>
  </si>
  <si>
    <t>CK8JP2</t>
  </si>
  <si>
    <t>DW9,ME6</t>
  </si>
  <si>
    <t>2AMBCMFV</t>
  </si>
  <si>
    <t>Product_YP83V</t>
  </si>
  <si>
    <t>JAFOP0</t>
  </si>
  <si>
    <t>Z97,IUI</t>
  </si>
  <si>
    <t>M6221TL6</t>
  </si>
  <si>
    <t>Product_1JPBG</t>
  </si>
  <si>
    <t>17x12x14 cm</t>
  </si>
  <si>
    <t>QQO6WB</t>
  </si>
  <si>
    <t>3TQ,UWO</t>
  </si>
  <si>
    <t>NLM30UEO</t>
  </si>
  <si>
    <t>Product_DJJG3</t>
  </si>
  <si>
    <t>4PD626</t>
  </si>
  <si>
    <t>H2L,5K5</t>
  </si>
  <si>
    <t>H74BTK29</t>
  </si>
  <si>
    <t>Product_XEB5C</t>
  </si>
  <si>
    <t>W456L7</t>
  </si>
  <si>
    <t>42Q,PQ3</t>
  </si>
  <si>
    <t>7Q6VVOLY</t>
  </si>
  <si>
    <t>Product_KR9WA</t>
  </si>
  <si>
    <t>H0JIIX</t>
  </si>
  <si>
    <t>DFV,V38</t>
  </si>
  <si>
    <t>SO719S92</t>
  </si>
  <si>
    <t>Product_VDMPE</t>
  </si>
  <si>
    <t>BC28X2</t>
  </si>
  <si>
    <t>7KM,XVE</t>
  </si>
  <si>
    <t>4H11SERU</t>
  </si>
  <si>
    <t>Product_7TIDU</t>
  </si>
  <si>
    <t>8OZYM2</t>
  </si>
  <si>
    <t>PAH,CO7</t>
  </si>
  <si>
    <t>IGDN9UPI</t>
  </si>
  <si>
    <t>Product_7K99E</t>
  </si>
  <si>
    <t>19x12x14 cm</t>
  </si>
  <si>
    <t>9OTMQV</t>
  </si>
  <si>
    <t>QFP,4LK</t>
  </si>
  <si>
    <t>WW4F8L4A</t>
  </si>
  <si>
    <t>Product_M83H8</t>
  </si>
  <si>
    <t>99ID6J</t>
  </si>
  <si>
    <t>JES,D95</t>
  </si>
  <si>
    <t>EHC2H0KD</t>
  </si>
  <si>
    <t>Product_GXNQY</t>
  </si>
  <si>
    <t>DWIAP4</t>
  </si>
  <si>
    <t>FSD,ZPI</t>
  </si>
  <si>
    <t>7D5Z3XI8</t>
  </si>
  <si>
    <t>Product_7HCX8</t>
  </si>
  <si>
    <t>18x7x18 cm</t>
  </si>
  <si>
    <t>3K8Q2M</t>
  </si>
  <si>
    <t>338,RS3</t>
  </si>
  <si>
    <t>8KY6NP4M</t>
  </si>
  <si>
    <t>Product_MI0DD</t>
  </si>
  <si>
    <t>M53I0R</t>
  </si>
  <si>
    <t>AO6,0BJ</t>
  </si>
  <si>
    <t>FUGSE2PL</t>
  </si>
  <si>
    <t>Product_UUUCO</t>
  </si>
  <si>
    <t>R94HI2</t>
  </si>
  <si>
    <t>XER,JV1</t>
  </si>
  <si>
    <t>T8ILFL35</t>
  </si>
  <si>
    <t>Product_XBZA4</t>
  </si>
  <si>
    <t>10x8x7 cm</t>
  </si>
  <si>
    <t>NYSXZQ</t>
  </si>
  <si>
    <t>ABL,TGP</t>
  </si>
  <si>
    <t>WPKC64K1</t>
  </si>
  <si>
    <t>Product_A5F1C</t>
  </si>
  <si>
    <t>G0FECU</t>
  </si>
  <si>
    <t>9LC,6SB</t>
  </si>
  <si>
    <t>HTFJDHC8</t>
  </si>
  <si>
    <t>Product_X7KPL</t>
  </si>
  <si>
    <t>076NCP</t>
  </si>
  <si>
    <t>17D,HS1</t>
  </si>
  <si>
    <t>GGO1S9YK</t>
  </si>
  <si>
    <t>Product_3XO0J</t>
  </si>
  <si>
    <t>18x5x9 cm</t>
  </si>
  <si>
    <t>6KTGSH</t>
  </si>
  <si>
    <t>60X,WCB</t>
  </si>
  <si>
    <t>UP1Z1MTV</t>
  </si>
  <si>
    <t>Product_QGHO2</t>
  </si>
  <si>
    <t>SIL1YL</t>
  </si>
  <si>
    <t>78C,KY7</t>
  </si>
  <si>
    <t>U035Z9EJ</t>
  </si>
  <si>
    <t>Product_UVGRP</t>
  </si>
  <si>
    <t>D5PLOU</t>
  </si>
  <si>
    <t>6RK,MG6</t>
  </si>
  <si>
    <t>FBLI2S9Z</t>
  </si>
  <si>
    <t>Product_27A53</t>
  </si>
  <si>
    <t>WAI5S1</t>
  </si>
  <si>
    <t>PE5,K8X</t>
  </si>
  <si>
    <t>6CUPUGFJ</t>
  </si>
  <si>
    <t>Product_YDDFO</t>
  </si>
  <si>
    <t>9Y5MMK</t>
  </si>
  <si>
    <t>M99,7QB</t>
  </si>
  <si>
    <t>OR1IAYDL</t>
  </si>
  <si>
    <t>Product_BAVX1</t>
  </si>
  <si>
    <t>B52JKL</t>
  </si>
  <si>
    <t>JF4,D2Q</t>
  </si>
  <si>
    <t>PZ7OROB3</t>
  </si>
  <si>
    <t>Product_5M3GR</t>
  </si>
  <si>
    <t>C647DW</t>
  </si>
  <si>
    <t>QF1,ENH</t>
  </si>
  <si>
    <t>U7GQ0L5T</t>
  </si>
  <si>
    <t>Product_6QE30</t>
  </si>
  <si>
    <t>JBF6O1</t>
  </si>
  <si>
    <t>HXS,WXC</t>
  </si>
  <si>
    <t>G08CBXQ9</t>
  </si>
  <si>
    <t>Product_CWC7A</t>
  </si>
  <si>
    <t>7R10EG</t>
  </si>
  <si>
    <t>ZNB,NF6</t>
  </si>
  <si>
    <t>CUC21VTX</t>
  </si>
  <si>
    <t>Product_YOA6N</t>
  </si>
  <si>
    <t>20x9x7 cm</t>
  </si>
  <si>
    <t>PDWB3T</t>
  </si>
  <si>
    <t>KWA,M3L</t>
  </si>
  <si>
    <t>S5VVC6M3</t>
  </si>
  <si>
    <t>Product_I14KT</t>
  </si>
  <si>
    <t>MDREZQ</t>
  </si>
  <si>
    <t>GD6,548</t>
  </si>
  <si>
    <t>7GVBDRDI</t>
  </si>
  <si>
    <t>Product_CF30O</t>
  </si>
  <si>
    <t>CIDAV8</t>
  </si>
  <si>
    <t>162,0I4</t>
  </si>
  <si>
    <t>7MIFB4KJ</t>
  </si>
  <si>
    <t>Product_J58GM</t>
  </si>
  <si>
    <t>FHWT6J</t>
  </si>
  <si>
    <t>KG6,9V2</t>
  </si>
  <si>
    <t>UX66B7UU</t>
  </si>
  <si>
    <t>Product_XFA3U</t>
  </si>
  <si>
    <t>IU4UT3</t>
  </si>
  <si>
    <t>6G8,02Z</t>
  </si>
  <si>
    <t>HT0BZZBN</t>
  </si>
  <si>
    <t>Product_J07P7</t>
  </si>
  <si>
    <t>8x14x19 cm</t>
  </si>
  <si>
    <t>MOWVZ5</t>
  </si>
  <si>
    <t>K33,FVU</t>
  </si>
  <si>
    <t>HYYMM167</t>
  </si>
  <si>
    <t>Product_JH96G</t>
  </si>
  <si>
    <t>16x13x17 cm</t>
  </si>
  <si>
    <t>P6NJOB</t>
  </si>
  <si>
    <t>O1F,NBD</t>
  </si>
  <si>
    <t>ZX6XG02Y</t>
  </si>
  <si>
    <t>Product_U2QGK</t>
  </si>
  <si>
    <t>10x20x5 cm</t>
  </si>
  <si>
    <t>04EUCA</t>
  </si>
  <si>
    <t>IVA,MQQ</t>
  </si>
  <si>
    <t>I1AKRLCH</t>
  </si>
  <si>
    <t>Product_RO2DK</t>
  </si>
  <si>
    <t>I34V15</t>
  </si>
  <si>
    <t>CGW,DG1</t>
  </si>
  <si>
    <t>3YSNIAA0</t>
  </si>
  <si>
    <t>Product_C37MU</t>
  </si>
  <si>
    <t>6x14x17 cm</t>
  </si>
  <si>
    <t>2PFYAN</t>
  </si>
  <si>
    <t>YKR,LO0</t>
  </si>
  <si>
    <t>UKIV2L5O</t>
  </si>
  <si>
    <t>Product_4JGCV</t>
  </si>
  <si>
    <t>10x15x17 cm</t>
  </si>
  <si>
    <t>I5J4YF</t>
  </si>
  <si>
    <t>D98,A1F</t>
  </si>
  <si>
    <t>KMB46ZNS</t>
  </si>
  <si>
    <t>Product_XQKUA</t>
  </si>
  <si>
    <t>17x20x16 cm</t>
  </si>
  <si>
    <t>QGG9QL</t>
  </si>
  <si>
    <t>0ND,V4E</t>
  </si>
  <si>
    <t>4LIFNPG8</t>
  </si>
  <si>
    <t>Product_9O0BR</t>
  </si>
  <si>
    <t>TD2AX2</t>
  </si>
  <si>
    <t>MH4,724</t>
  </si>
  <si>
    <t>19NKLOIW</t>
  </si>
  <si>
    <t>Product_0OBY5</t>
  </si>
  <si>
    <t>FQDOK9</t>
  </si>
  <si>
    <t>TZ8,XEN</t>
  </si>
  <si>
    <t>S761G6R0</t>
  </si>
  <si>
    <t>Product_WRTH6</t>
  </si>
  <si>
    <t>1JV8SU</t>
  </si>
  <si>
    <t>UIN,4WT</t>
  </si>
  <si>
    <t>7B3PHBW6</t>
  </si>
  <si>
    <t>Product_SI8TF</t>
  </si>
  <si>
    <t>NTVZXK</t>
  </si>
  <si>
    <t>TMK,QZT</t>
  </si>
  <si>
    <t>5T1WGCB5</t>
  </si>
  <si>
    <t>Product_5O9UT</t>
  </si>
  <si>
    <t>G6E0UE</t>
  </si>
  <si>
    <t>5N2,R7A</t>
  </si>
  <si>
    <t>U75JWMEM</t>
  </si>
  <si>
    <t>Product_SXGD7</t>
  </si>
  <si>
    <t>PA7NNW</t>
  </si>
  <si>
    <t>KJ3,P37</t>
  </si>
  <si>
    <t>UZ099R35</t>
  </si>
  <si>
    <t>Product_DGX66</t>
  </si>
  <si>
    <t>EPAMQQ</t>
  </si>
  <si>
    <t>ACF,STA</t>
  </si>
  <si>
    <t>GB4Y2QN7</t>
  </si>
  <si>
    <t>Product_A08CD</t>
  </si>
  <si>
    <t>2797X0</t>
  </si>
  <si>
    <t>IZL,I0F</t>
  </si>
  <si>
    <t>W8JU1KR9</t>
  </si>
  <si>
    <t>Product_83PIL</t>
  </si>
  <si>
    <t>17x18x5 cm</t>
  </si>
  <si>
    <t>90PLSY</t>
  </si>
  <si>
    <t>Z23,17J</t>
  </si>
  <si>
    <t>3WMFQJRF</t>
  </si>
  <si>
    <t>Product_S86QB</t>
  </si>
  <si>
    <t>12x12x16 cm</t>
  </si>
  <si>
    <t>43ONZ5</t>
  </si>
  <si>
    <t>V2I,CLM</t>
  </si>
  <si>
    <t>UGFGYE4Y</t>
  </si>
  <si>
    <t>Product_9V72M</t>
  </si>
  <si>
    <t>T7D2A1</t>
  </si>
  <si>
    <t>5BJ,20S</t>
  </si>
  <si>
    <t>DSJP11GS</t>
  </si>
  <si>
    <t>Product_WN518</t>
  </si>
  <si>
    <t>8I0KMQ</t>
  </si>
  <si>
    <t>RUT,7IM</t>
  </si>
  <si>
    <t>DH9QD5I3</t>
  </si>
  <si>
    <t>Product_GTGFO</t>
  </si>
  <si>
    <t>GN3LIY</t>
  </si>
  <si>
    <t>CMR,7HY</t>
  </si>
  <si>
    <t>7UE283P3</t>
  </si>
  <si>
    <t>Product_9UC1C</t>
  </si>
  <si>
    <t>20x7x9 cm</t>
  </si>
  <si>
    <t>QDU0LP</t>
  </si>
  <si>
    <t>NFV,VB4</t>
  </si>
  <si>
    <t>V5TZ6XW8</t>
  </si>
  <si>
    <t>Product_9N0SA</t>
  </si>
  <si>
    <t>ZTVD1J</t>
  </si>
  <si>
    <t>HOU,6ZP</t>
  </si>
  <si>
    <t>EK5Q6L90</t>
  </si>
  <si>
    <t>Product_MU907</t>
  </si>
  <si>
    <t>18x16x12 cm</t>
  </si>
  <si>
    <t>972WY6</t>
  </si>
  <si>
    <t>QUB,5TV</t>
  </si>
  <si>
    <t>L5DUG20F</t>
  </si>
  <si>
    <t>Product_UB140</t>
  </si>
  <si>
    <t>GGCWBN</t>
  </si>
  <si>
    <t>VQV,YDQ</t>
  </si>
  <si>
    <t>5Z51L6HA</t>
  </si>
  <si>
    <t>Product_CAFF7</t>
  </si>
  <si>
    <t>6x15x16 cm</t>
  </si>
  <si>
    <t>IES815</t>
  </si>
  <si>
    <t>7JH,F0V</t>
  </si>
  <si>
    <t>SE6TMAKX</t>
  </si>
  <si>
    <t>Product_V149Z</t>
  </si>
  <si>
    <t>8x9x18 cm</t>
  </si>
  <si>
    <t>IM5EXZ</t>
  </si>
  <si>
    <t>C5R,VM2</t>
  </si>
  <si>
    <t>LWJJP5Q0</t>
  </si>
  <si>
    <t>Product_J7W6X</t>
  </si>
  <si>
    <t>15x10x6 cm</t>
  </si>
  <si>
    <t>NOS650</t>
  </si>
  <si>
    <t>RR1,ZLG</t>
  </si>
  <si>
    <t>ZN0WZC96</t>
  </si>
  <si>
    <t>Product_5MU5K</t>
  </si>
  <si>
    <t>11x17x11 cm</t>
  </si>
  <si>
    <t>Z4EXRW</t>
  </si>
  <si>
    <t>PCJ,OL0</t>
  </si>
  <si>
    <t>QYBSX8CQ</t>
  </si>
  <si>
    <t>Product_8SMQC</t>
  </si>
  <si>
    <t>RWZV87</t>
  </si>
  <si>
    <t>WB9,KY3</t>
  </si>
  <si>
    <t>H35WB77S</t>
  </si>
  <si>
    <t>Product_O0QR7</t>
  </si>
  <si>
    <t>12x18x5 cm</t>
  </si>
  <si>
    <t>QEZ6UB</t>
  </si>
  <si>
    <t>4NG,5YI</t>
  </si>
  <si>
    <t>4JM1Q1XU</t>
  </si>
  <si>
    <t>Product_BUYBA</t>
  </si>
  <si>
    <t>TK40LN</t>
  </si>
  <si>
    <t>541,N4C</t>
  </si>
  <si>
    <t>UYF1VD0O</t>
  </si>
  <si>
    <t>Product_3RJ2A</t>
  </si>
  <si>
    <t>O8DHCC</t>
  </si>
  <si>
    <t>EVC,RUO</t>
  </si>
  <si>
    <t>H10PFX6O</t>
  </si>
  <si>
    <t>Product_FTCRP</t>
  </si>
  <si>
    <t>E3ZZB2</t>
  </si>
  <si>
    <t>00G,675</t>
  </si>
  <si>
    <t>DYADGW5I</t>
  </si>
  <si>
    <t>Product_O5O6R</t>
  </si>
  <si>
    <t>IMSGEA</t>
  </si>
  <si>
    <t>TMF,T8N</t>
  </si>
  <si>
    <t>XBKHY71V</t>
  </si>
  <si>
    <t>Product_ZNOLQ</t>
  </si>
  <si>
    <t>DOXZ1L</t>
  </si>
  <si>
    <t>KI5,X88</t>
  </si>
  <si>
    <t>6SSUZ2OI</t>
  </si>
  <si>
    <t>Product_H3RLU</t>
  </si>
  <si>
    <t>BHQZ1S</t>
  </si>
  <si>
    <t>JYC,CB8</t>
  </si>
  <si>
    <t>TZN37YRD</t>
  </si>
  <si>
    <t>Product_YMRJ5</t>
  </si>
  <si>
    <t>OTNO28</t>
  </si>
  <si>
    <t>DU9,IFL</t>
  </si>
  <si>
    <t>ZFB7TB8I</t>
  </si>
  <si>
    <t>Product_NX8DQ</t>
  </si>
  <si>
    <t>MJ4JT5</t>
  </si>
  <si>
    <t>36E,GOR</t>
  </si>
  <si>
    <t>RA3R2X74</t>
  </si>
  <si>
    <t>Product_GG3RR</t>
  </si>
  <si>
    <t>15x9x13 cm</t>
  </si>
  <si>
    <t>JXI4QF</t>
  </si>
  <si>
    <t>5QR,NCV</t>
  </si>
  <si>
    <t>5E9HXPCZ</t>
  </si>
  <si>
    <t>Product_K0UVA</t>
  </si>
  <si>
    <t>TWVE1L</t>
  </si>
  <si>
    <t>ACL,XQ4</t>
  </si>
  <si>
    <t>YPR2SN27</t>
  </si>
  <si>
    <t>Product_JJ0XP</t>
  </si>
  <si>
    <t>DU31EB</t>
  </si>
  <si>
    <t>M8T,G8C</t>
  </si>
  <si>
    <t>WMMTNGQP</t>
  </si>
  <si>
    <t>Product_IO1H6</t>
  </si>
  <si>
    <t>7QWO4W</t>
  </si>
  <si>
    <t>NC3,QGK</t>
  </si>
  <si>
    <t>F0C77ZLG</t>
  </si>
  <si>
    <t>Product_PUANR</t>
  </si>
  <si>
    <t>7Q09QA</t>
  </si>
  <si>
    <t>8ED,HO3</t>
  </si>
  <si>
    <t>RM299TWQ</t>
  </si>
  <si>
    <t>Product_QGV10</t>
  </si>
  <si>
    <t>H0VLFB</t>
  </si>
  <si>
    <t>EPE,F0N</t>
  </si>
  <si>
    <t>J2QGNXSR</t>
  </si>
  <si>
    <t>Product_MSSCA</t>
  </si>
  <si>
    <t>BP4GLL</t>
  </si>
  <si>
    <t>3UG,IGS</t>
  </si>
  <si>
    <t>WR1TYOQK</t>
  </si>
  <si>
    <t>Product_9VIWZ</t>
  </si>
  <si>
    <t>1P2XPH</t>
  </si>
  <si>
    <t>HNX,WMY</t>
  </si>
  <si>
    <t>FKRHCIS9</t>
  </si>
  <si>
    <t>Product_8Z1YY</t>
  </si>
  <si>
    <t>KYOZGA</t>
  </si>
  <si>
    <t>NKM,RSL</t>
  </si>
  <si>
    <t>52ZBDTJG</t>
  </si>
  <si>
    <t>Product_1TGFR</t>
  </si>
  <si>
    <t>9M8LUX</t>
  </si>
  <si>
    <t>VAR,XL7</t>
  </si>
  <si>
    <t>7QQ25O6W</t>
  </si>
  <si>
    <t>Product_JMZP7</t>
  </si>
  <si>
    <t>16x9x17 cm</t>
  </si>
  <si>
    <t>JQOLX8</t>
  </si>
  <si>
    <t>VT2,D3V</t>
  </si>
  <si>
    <t>N6CKQK01</t>
  </si>
  <si>
    <t>Product_N537O</t>
  </si>
  <si>
    <t>GELN25</t>
  </si>
  <si>
    <t>81N,4N8</t>
  </si>
  <si>
    <t>2347W2QP</t>
  </si>
  <si>
    <t>Product_3B14F</t>
  </si>
  <si>
    <t>SRCKUK</t>
  </si>
  <si>
    <t>0OW,VML</t>
  </si>
  <si>
    <t>XUTMWDMY</t>
  </si>
  <si>
    <t>Product_UFN4S</t>
  </si>
  <si>
    <t>KQLNFM</t>
  </si>
  <si>
    <t>8LQ,PP8</t>
  </si>
  <si>
    <t>I74K4JGT</t>
  </si>
  <si>
    <t>Product_HCFZO</t>
  </si>
  <si>
    <t>VORFI8</t>
  </si>
  <si>
    <t>Y7H,JC2</t>
  </si>
  <si>
    <t>25GN5W7I</t>
  </si>
  <si>
    <t>Product_CCPGR</t>
  </si>
  <si>
    <t>VQVO2R</t>
  </si>
  <si>
    <t>2FL,Q77</t>
  </si>
  <si>
    <t>BMGZLTHZ</t>
  </si>
  <si>
    <t>Product_BOD1B</t>
  </si>
  <si>
    <t>17x19x12 cm</t>
  </si>
  <si>
    <t>Z4HQ8K</t>
  </si>
  <si>
    <t>OJ6,H5C</t>
  </si>
  <si>
    <t>ENAUSNI3</t>
  </si>
  <si>
    <t>Product_Q4RNT</t>
  </si>
  <si>
    <t>K9GFD3</t>
  </si>
  <si>
    <t>HK7,8S5</t>
  </si>
  <si>
    <t>9P3RY9D0</t>
  </si>
  <si>
    <t>Product_2PRXI</t>
  </si>
  <si>
    <t>I0BYFB</t>
  </si>
  <si>
    <t>D2K,FMC</t>
  </si>
  <si>
    <t>DJU850WT</t>
  </si>
  <si>
    <t>Product_2C7N2</t>
  </si>
  <si>
    <t>OLAC6K</t>
  </si>
  <si>
    <t>BMH,NJN</t>
  </si>
  <si>
    <t>R2ZASW55</t>
  </si>
  <si>
    <t>Product_GIOCO</t>
  </si>
  <si>
    <t>3X7WJI</t>
  </si>
  <si>
    <t>V0X,Y8H</t>
  </si>
  <si>
    <t>AET2YJ7C</t>
  </si>
  <si>
    <t>Product_W3LDC</t>
  </si>
  <si>
    <t>D53DH7</t>
  </si>
  <si>
    <t>XYV,9RZ</t>
  </si>
  <si>
    <t>096XDJ9G</t>
  </si>
  <si>
    <t>Product_64L78</t>
  </si>
  <si>
    <t>WAD866</t>
  </si>
  <si>
    <t>JUG,GSH</t>
  </si>
  <si>
    <t>Y6OJJ65Z</t>
  </si>
  <si>
    <t>Product_G88WO</t>
  </si>
  <si>
    <t>0KDN62</t>
  </si>
  <si>
    <t>ELP,5ME</t>
  </si>
  <si>
    <t>YF06UGK7</t>
  </si>
  <si>
    <t>Product_L1JR0</t>
  </si>
  <si>
    <t>DEGNZ9</t>
  </si>
  <si>
    <t>S6C,4JJ</t>
  </si>
  <si>
    <t>L2PVQONC</t>
  </si>
  <si>
    <t>Product_KQH8P</t>
  </si>
  <si>
    <t>09DSFV</t>
  </si>
  <si>
    <t>HUF,5AK</t>
  </si>
  <si>
    <t>L75SSB3X</t>
  </si>
  <si>
    <t>Product_13ASA</t>
  </si>
  <si>
    <t>EFKNLE</t>
  </si>
  <si>
    <t>57C,GW6</t>
  </si>
  <si>
    <t>4BCRW0R6</t>
  </si>
  <si>
    <t>Product_FEOXT</t>
  </si>
  <si>
    <t>8x5x10 cm</t>
  </si>
  <si>
    <t>91UQJE</t>
  </si>
  <si>
    <t>GFS,L1Z</t>
  </si>
  <si>
    <t>WLJMPS61</t>
  </si>
  <si>
    <t>Product_3UL5K</t>
  </si>
  <si>
    <t>1WN3QN</t>
  </si>
  <si>
    <t>4TC,T16</t>
  </si>
  <si>
    <t>C6H06Z73</t>
  </si>
  <si>
    <t>Product_A9HZP</t>
  </si>
  <si>
    <t>5RJFWG</t>
  </si>
  <si>
    <t>TRL,WJ6</t>
  </si>
  <si>
    <t>2JGCWP8B</t>
  </si>
  <si>
    <t>Product_EAHR2</t>
  </si>
  <si>
    <t>7F0KF6</t>
  </si>
  <si>
    <t>M7M,PH8</t>
  </si>
  <si>
    <t>VWG6E7FW</t>
  </si>
  <si>
    <t>Product_B4EFV</t>
  </si>
  <si>
    <t>GG0F01</t>
  </si>
  <si>
    <t>0WL,XGO</t>
  </si>
  <si>
    <t>23R8S1UP</t>
  </si>
  <si>
    <t>Product_EZ43X</t>
  </si>
  <si>
    <t>L1LFK0</t>
  </si>
  <si>
    <t>YEQ,DQY</t>
  </si>
  <si>
    <t>AF6Y17PJ</t>
  </si>
  <si>
    <t>Product_5MOYV</t>
  </si>
  <si>
    <t>1C7HXI</t>
  </si>
  <si>
    <t>4JF,0A3</t>
  </si>
  <si>
    <t>3LWPCRLX</t>
  </si>
  <si>
    <t>Product_E5A9F</t>
  </si>
  <si>
    <t>JY3BV5</t>
  </si>
  <si>
    <t>R4C,1TX</t>
  </si>
  <si>
    <t>NJ29CDYI</t>
  </si>
  <si>
    <t>Product_EBB5E</t>
  </si>
  <si>
    <t>VU7ETF</t>
  </si>
  <si>
    <t>A7K,PA1</t>
  </si>
  <si>
    <t>KCY7VIOV</t>
  </si>
  <si>
    <t>Product_XOBJ2</t>
  </si>
  <si>
    <t>8T7Q3B</t>
  </si>
  <si>
    <t>THP,UHZ</t>
  </si>
  <si>
    <t>SEAPNCCF</t>
  </si>
  <si>
    <t>Product_KUF49</t>
  </si>
  <si>
    <t>8R372M</t>
  </si>
  <si>
    <t>FFP,E6R</t>
  </si>
  <si>
    <t>LGWD2HHO</t>
  </si>
  <si>
    <t>Product_IF2J3</t>
  </si>
  <si>
    <t>10x19x11 cm</t>
  </si>
  <si>
    <t>VZWZ3W</t>
  </si>
  <si>
    <t>LYE,GMQ</t>
  </si>
  <si>
    <t>NB91SBCD</t>
  </si>
  <si>
    <t>Product_EI0H0</t>
  </si>
  <si>
    <t>Z7OL31</t>
  </si>
  <si>
    <t>4N3,H4E</t>
  </si>
  <si>
    <t>6U22DY6T</t>
  </si>
  <si>
    <t>Product_B2K56</t>
  </si>
  <si>
    <t>7FOMP1</t>
  </si>
  <si>
    <t>QPT,P1H</t>
  </si>
  <si>
    <t>AXS1ZE9U</t>
  </si>
  <si>
    <t>Product_VC9XX</t>
  </si>
  <si>
    <t>C3V6XR</t>
  </si>
  <si>
    <t>DT3,Y7G</t>
  </si>
  <si>
    <t>NP5YHRFX</t>
  </si>
  <si>
    <t>Product_WPRG5</t>
  </si>
  <si>
    <t>Z5JQKQ</t>
  </si>
  <si>
    <t>X97,ZC5</t>
  </si>
  <si>
    <t>GS6UGIEZ</t>
  </si>
  <si>
    <t>Product_4HYB1</t>
  </si>
  <si>
    <t>M05CRW</t>
  </si>
  <si>
    <t>Y11,U5W</t>
  </si>
  <si>
    <t>CWGNIZF6</t>
  </si>
  <si>
    <t>Product_DMCEY</t>
  </si>
  <si>
    <t>NNXCLF</t>
  </si>
  <si>
    <t>B3O,KTD</t>
  </si>
  <si>
    <t>4MJU4NZ9</t>
  </si>
  <si>
    <t>Product_ER04X</t>
  </si>
  <si>
    <t>10x15x7 cm</t>
  </si>
  <si>
    <t>VPYKQR</t>
  </si>
  <si>
    <t>X96,3CO</t>
  </si>
  <si>
    <t>A908VUZT</t>
  </si>
  <si>
    <t>Product_WMC78</t>
  </si>
  <si>
    <t>LOTXRC</t>
  </si>
  <si>
    <t>U7R,RLW</t>
  </si>
  <si>
    <t>WU3MW7BE</t>
  </si>
  <si>
    <t>Product_LO3KM</t>
  </si>
  <si>
    <t>14x13x14 cm</t>
  </si>
  <si>
    <t>3VH79M</t>
  </si>
  <si>
    <t>8OT,AMS</t>
  </si>
  <si>
    <t>IEOPJ5CG</t>
  </si>
  <si>
    <t>Product_H9A5K</t>
  </si>
  <si>
    <t>7330AN</t>
  </si>
  <si>
    <t>R9L,AEQ</t>
  </si>
  <si>
    <t>SCR0ZBF8</t>
  </si>
  <si>
    <t>Product_MI8F9</t>
  </si>
  <si>
    <t>HK0G7X</t>
  </si>
  <si>
    <t>QKG,LGW</t>
  </si>
  <si>
    <t>EB870Q1Q</t>
  </si>
  <si>
    <t>Product_E5CL4</t>
  </si>
  <si>
    <t>UIB952</t>
  </si>
  <si>
    <t>VBZ,IHT</t>
  </si>
  <si>
    <t>VGH8TLUF</t>
  </si>
  <si>
    <t>Product_GHFH1</t>
  </si>
  <si>
    <t>XZ99LH</t>
  </si>
  <si>
    <t>G9C,TP6</t>
  </si>
  <si>
    <t>JB3H383N</t>
  </si>
  <si>
    <t>Product_3JB19</t>
  </si>
  <si>
    <t>B02N3F</t>
  </si>
  <si>
    <t>3HX,E21</t>
  </si>
  <si>
    <t>BRQZJ5K8</t>
  </si>
  <si>
    <t>Product_0O4C5</t>
  </si>
  <si>
    <t>I0TPHL</t>
  </si>
  <si>
    <t>XCE,HBL</t>
  </si>
  <si>
    <t>Z61H4A06</t>
  </si>
  <si>
    <t>Product_V8933</t>
  </si>
  <si>
    <t>H9T9PI</t>
  </si>
  <si>
    <t>TFB,NH4</t>
  </si>
  <si>
    <t>RXU01ZRU</t>
  </si>
  <si>
    <t>Product_VTDIN</t>
  </si>
  <si>
    <t>NMV1KK</t>
  </si>
  <si>
    <t>ZQR,VV4</t>
  </si>
  <si>
    <t>0GXUJZXV</t>
  </si>
  <si>
    <t>Product_Q44LG</t>
  </si>
  <si>
    <t>15x5x16 cm</t>
  </si>
  <si>
    <t>VDZZ9E</t>
  </si>
  <si>
    <t>LCB,SJY</t>
  </si>
  <si>
    <t>TQ37DRG2</t>
  </si>
  <si>
    <t>Product_TD6SA</t>
  </si>
  <si>
    <t>Z2MQLL</t>
  </si>
  <si>
    <t>IG9,E21</t>
  </si>
  <si>
    <t>EVVWAP55</t>
  </si>
  <si>
    <t>Product_Y3CK1</t>
  </si>
  <si>
    <t>14x5x10 cm</t>
  </si>
  <si>
    <t>38VP19</t>
  </si>
  <si>
    <t>IEO,INI</t>
  </si>
  <si>
    <t>NTLN6Z31</t>
  </si>
  <si>
    <t>Product_CEQWC</t>
  </si>
  <si>
    <t>KRN6CN</t>
  </si>
  <si>
    <t>PSS,8UB</t>
  </si>
  <si>
    <t>SJMYX0M1</t>
  </si>
  <si>
    <t>Product_5T6UO</t>
  </si>
  <si>
    <t>11x16x9 cm</t>
  </si>
  <si>
    <t>JIZO7O</t>
  </si>
  <si>
    <t>DX2,8IX</t>
  </si>
  <si>
    <t>SBHVYEGB</t>
  </si>
  <si>
    <t>Product_JNQ1I</t>
  </si>
  <si>
    <t>14x15x17 cm</t>
  </si>
  <si>
    <t>VBRQ2O</t>
  </si>
  <si>
    <t>4FT,J0P</t>
  </si>
  <si>
    <t>G2ZO6O0F</t>
  </si>
  <si>
    <t>Product_RQS3F</t>
  </si>
  <si>
    <t>16x9x10 cm</t>
  </si>
  <si>
    <t>DB46K5</t>
  </si>
  <si>
    <t>VA8,1SI</t>
  </si>
  <si>
    <t>LC6D90HK</t>
  </si>
  <si>
    <t>Product_XKEG9</t>
  </si>
  <si>
    <t>16x19x5 cm</t>
  </si>
  <si>
    <t>U6LWFA</t>
  </si>
  <si>
    <t>6Y4,WVO</t>
  </si>
  <si>
    <t>DO66GR7K</t>
  </si>
  <si>
    <t>Product_TLY1V</t>
  </si>
  <si>
    <t>RISMTY</t>
  </si>
  <si>
    <t>32V,WW4</t>
  </si>
  <si>
    <t>ZXJYOZ7E</t>
  </si>
  <si>
    <t>Product_20OCI</t>
  </si>
  <si>
    <t>19x15x8 cm</t>
  </si>
  <si>
    <t>46N781</t>
  </si>
  <si>
    <t>NXM,HB4</t>
  </si>
  <si>
    <t>405HD7UC</t>
  </si>
  <si>
    <t>Product_5JC3S</t>
  </si>
  <si>
    <t>10x17x5 cm</t>
  </si>
  <si>
    <t>RX5ZKT</t>
  </si>
  <si>
    <t>A5L,160</t>
  </si>
  <si>
    <t>LX9Q2K2H</t>
  </si>
  <si>
    <t>Product_ZR0OD</t>
  </si>
  <si>
    <t>6x18x20 cm</t>
  </si>
  <si>
    <t>M44DBI</t>
  </si>
  <si>
    <t>Z5N,YND</t>
  </si>
  <si>
    <t>T4WAN1EN</t>
  </si>
  <si>
    <t>Product_F1TKY</t>
  </si>
  <si>
    <t>S00NV8</t>
  </si>
  <si>
    <t>LGG,P6C</t>
  </si>
  <si>
    <t>AAWP9FTE</t>
  </si>
  <si>
    <t>Product_O4OHA</t>
  </si>
  <si>
    <t>HB56Y7</t>
  </si>
  <si>
    <t>JG5,IB8</t>
  </si>
  <si>
    <t>0C2X3DJY</t>
  </si>
  <si>
    <t>Product_FS9SR</t>
  </si>
  <si>
    <t>YB1IXN</t>
  </si>
  <si>
    <t>NDD,3YB</t>
  </si>
  <si>
    <t>LBLQVL7G</t>
  </si>
  <si>
    <t>Product_O93N6</t>
  </si>
  <si>
    <t>16x12x15 cm</t>
  </si>
  <si>
    <t>AYJZZ6</t>
  </si>
  <si>
    <t>N95,YN9</t>
  </si>
  <si>
    <t>B2AK732E</t>
  </si>
  <si>
    <t>Product_B6FXM</t>
  </si>
  <si>
    <t>M6F0KY</t>
  </si>
  <si>
    <t>G7V,KY4</t>
  </si>
  <si>
    <t>D1XHGEOW</t>
  </si>
  <si>
    <t>Product_YTVX8</t>
  </si>
  <si>
    <t>A2GYEJ</t>
  </si>
  <si>
    <t>GTW,NT2</t>
  </si>
  <si>
    <t>2DQXR0PR</t>
  </si>
  <si>
    <t>Product_TYR9V</t>
  </si>
  <si>
    <t>37862U</t>
  </si>
  <si>
    <t>2U6,Z8D</t>
  </si>
  <si>
    <t>9K1SNF40</t>
  </si>
  <si>
    <t>Product_TU4JP</t>
  </si>
  <si>
    <t>10x19x9 cm</t>
  </si>
  <si>
    <t>UYYE6M</t>
  </si>
  <si>
    <t>6UR,RZJ</t>
  </si>
  <si>
    <t>KSX1GTP6</t>
  </si>
  <si>
    <t>Product_Y1HSN</t>
  </si>
  <si>
    <t>O7JXAZ</t>
  </si>
  <si>
    <t>ED6,K2T</t>
  </si>
  <si>
    <t>Q8FF7PMX</t>
  </si>
  <si>
    <t>Product_5ORZD</t>
  </si>
  <si>
    <t>OJ0Q9F</t>
  </si>
  <si>
    <t>PG4,TX2</t>
  </si>
  <si>
    <t>YBF2HAF1</t>
  </si>
  <si>
    <t>Product_IHJWX</t>
  </si>
  <si>
    <t>5V4R4P</t>
  </si>
  <si>
    <t>S8B,A6X</t>
  </si>
  <si>
    <t>ERMHPGXP</t>
  </si>
  <si>
    <t>Product_9EYCN</t>
  </si>
  <si>
    <t>FLZYM4</t>
  </si>
  <si>
    <t>C28,8N0</t>
  </si>
  <si>
    <t>1MIDPUDH</t>
  </si>
  <si>
    <t>Product_MVKMH</t>
  </si>
  <si>
    <t>NML89B</t>
  </si>
  <si>
    <t>KRH,5KT</t>
  </si>
  <si>
    <t>DECW8VV4</t>
  </si>
  <si>
    <t>Product_LS17L</t>
  </si>
  <si>
    <t>LK5BMW</t>
  </si>
  <si>
    <t>WSB,GSQ</t>
  </si>
  <si>
    <t>XP06ER6Q</t>
  </si>
  <si>
    <t>Product_WCQMV</t>
  </si>
  <si>
    <t>0SARPJ</t>
  </si>
  <si>
    <t>XWV,YFH</t>
  </si>
  <si>
    <t>Y2JMYVQ8</t>
  </si>
  <si>
    <t>Product_HPRGF</t>
  </si>
  <si>
    <t>7HOKQB</t>
  </si>
  <si>
    <t>1UV,BB4</t>
  </si>
  <si>
    <t>I0KF93JB</t>
  </si>
  <si>
    <t>Product_JMQJY</t>
  </si>
  <si>
    <t>18x16x11 cm</t>
  </si>
  <si>
    <t>PERQ4J</t>
  </si>
  <si>
    <t>W4G,217</t>
  </si>
  <si>
    <t>37D0GHQ3</t>
  </si>
  <si>
    <t>Product_0TE35</t>
  </si>
  <si>
    <t>3W10K9</t>
  </si>
  <si>
    <t>JZ7,1F2</t>
  </si>
  <si>
    <t>VI9Z4DK7</t>
  </si>
  <si>
    <t>Product_91Y7Q</t>
  </si>
  <si>
    <t>CWEA6W</t>
  </si>
  <si>
    <t>FKY,GQU</t>
  </si>
  <si>
    <t>1HA4QC7F</t>
  </si>
  <si>
    <t>Product_5YQT5</t>
  </si>
  <si>
    <t>VAVCCB</t>
  </si>
  <si>
    <t>Y8C,ILJ</t>
  </si>
  <si>
    <t>SYMFSMSK</t>
  </si>
  <si>
    <t>Product_JQV8U</t>
  </si>
  <si>
    <t>9x7x18 cm</t>
  </si>
  <si>
    <t>8RVKCM</t>
  </si>
  <si>
    <t>6JJ,AHR</t>
  </si>
  <si>
    <t>83U6UF86</t>
  </si>
  <si>
    <t>Product_C0GS8</t>
  </si>
  <si>
    <t>WA9CYT</t>
  </si>
  <si>
    <t>F53,PHA</t>
  </si>
  <si>
    <t>DZT0PMEW</t>
  </si>
  <si>
    <t>Product_ADVA0</t>
  </si>
  <si>
    <t>7HF9QS</t>
  </si>
  <si>
    <t>88M,QYA</t>
  </si>
  <si>
    <t>9NF4YOCK</t>
  </si>
  <si>
    <t>Product_0TZN9</t>
  </si>
  <si>
    <t>SUM49X</t>
  </si>
  <si>
    <t>UZG,TM0</t>
  </si>
  <si>
    <t>A52QSQI6</t>
  </si>
  <si>
    <t>Product_IQWEZ</t>
  </si>
  <si>
    <t>ERTFVZ</t>
  </si>
  <si>
    <t>DS6,VNS</t>
  </si>
  <si>
    <t>2D5VEWJE</t>
  </si>
  <si>
    <t>Product_CE9MK</t>
  </si>
  <si>
    <t>ZD0OHI</t>
  </si>
  <si>
    <t>QSL,PL6</t>
  </si>
  <si>
    <t>HP0DQH02</t>
  </si>
  <si>
    <t>Product_JLR0R</t>
  </si>
  <si>
    <t>6x8x6 cm</t>
  </si>
  <si>
    <t>CEPRVB</t>
  </si>
  <si>
    <t>VUM,Y3Z</t>
  </si>
  <si>
    <t>EGISF5B6</t>
  </si>
  <si>
    <t>Product_HOLPP</t>
  </si>
  <si>
    <t>IO3GKY</t>
  </si>
  <si>
    <t>OG3,PQD</t>
  </si>
  <si>
    <t>C5G65L2C</t>
  </si>
  <si>
    <t>Product_D176M</t>
  </si>
  <si>
    <t>9GEYKQ</t>
  </si>
  <si>
    <t>3EV,4QD</t>
  </si>
  <si>
    <t>697UPW4T</t>
  </si>
  <si>
    <t>Product_0MDAI</t>
  </si>
  <si>
    <t>87H0PZ</t>
  </si>
  <si>
    <t>006,1X4</t>
  </si>
  <si>
    <t>WEOIMGDY</t>
  </si>
  <si>
    <t>Product_DS3G2</t>
  </si>
  <si>
    <t>OLFFQ9</t>
  </si>
  <si>
    <t>HJW9HCX4</t>
  </si>
  <si>
    <t>Product_OG2G4</t>
  </si>
  <si>
    <t>C83XX8</t>
  </si>
  <si>
    <t>23C,L8W</t>
  </si>
  <si>
    <t>ENRDQIJY</t>
  </si>
  <si>
    <t>Product_9M9Q7</t>
  </si>
  <si>
    <t>14x10x19 cm</t>
  </si>
  <si>
    <t>9YQQ5V</t>
  </si>
  <si>
    <t>KNA,2CV</t>
  </si>
  <si>
    <t>YCCOIXSE</t>
  </si>
  <si>
    <t>Product_AUIW7</t>
  </si>
  <si>
    <t>4UBDAW</t>
  </si>
  <si>
    <t>Y6R,RHF</t>
  </si>
  <si>
    <t>UKBEMF01</t>
  </si>
  <si>
    <t>Product_KKV7V</t>
  </si>
  <si>
    <t>C9DOR9</t>
  </si>
  <si>
    <t>4R5,MG5</t>
  </si>
  <si>
    <t>N017EH01</t>
  </si>
  <si>
    <t>Product_MM1PU</t>
  </si>
  <si>
    <t>8x20x5 cm</t>
  </si>
  <si>
    <t>YZZFRP</t>
  </si>
  <si>
    <t>5MP,SYI</t>
  </si>
  <si>
    <t>UAA3FPC2</t>
  </si>
  <si>
    <t>Product_L3CB5</t>
  </si>
  <si>
    <t>9E05RP</t>
  </si>
  <si>
    <t>OL1,5SF</t>
  </si>
  <si>
    <t>E42T8QL4</t>
  </si>
  <si>
    <t>Product_H4XA6</t>
  </si>
  <si>
    <t>9Y0DHN</t>
  </si>
  <si>
    <t>JPE,O8B</t>
  </si>
  <si>
    <t>EQ3M2ABG</t>
  </si>
  <si>
    <t>Product_3HUG2</t>
  </si>
  <si>
    <t>XZ24C8</t>
  </si>
  <si>
    <t>7C7,EY5</t>
  </si>
  <si>
    <t>Q41H6U6O</t>
  </si>
  <si>
    <t>Product_D7A4W</t>
  </si>
  <si>
    <t>7x10x13 cm</t>
  </si>
  <si>
    <t>2K532S</t>
  </si>
  <si>
    <t>DKV,2CX</t>
  </si>
  <si>
    <t>748K234E</t>
  </si>
  <si>
    <t>Product_J81W8</t>
  </si>
  <si>
    <t>16x10x8 cm</t>
  </si>
  <si>
    <t>PSWYUL</t>
  </si>
  <si>
    <t>VL3,KGR</t>
  </si>
  <si>
    <t>4RT1NN6A</t>
  </si>
  <si>
    <t>Product_Y90PF</t>
  </si>
  <si>
    <t>17x12x16 cm</t>
  </si>
  <si>
    <t>7O3JOH</t>
  </si>
  <si>
    <t>3UD,S3G</t>
  </si>
  <si>
    <t>4BY89PZY</t>
  </si>
  <si>
    <t>Product_5AWXP</t>
  </si>
  <si>
    <t>JRD3GY</t>
  </si>
  <si>
    <t>7YW,9N2</t>
  </si>
  <si>
    <t>9CEJROFT</t>
  </si>
  <si>
    <t>Product_2WIT7</t>
  </si>
  <si>
    <t>564MVC</t>
  </si>
  <si>
    <t>L6H,E7B</t>
  </si>
  <si>
    <t>HPFNJRV4</t>
  </si>
  <si>
    <t>Product_PLAR1</t>
  </si>
  <si>
    <t>19x12x16 cm</t>
  </si>
  <si>
    <t>W17413</t>
  </si>
  <si>
    <t>EJ8,J8H</t>
  </si>
  <si>
    <t>4OYQ74NV</t>
  </si>
  <si>
    <t>Product_30DXA</t>
  </si>
  <si>
    <t>98RFQT</t>
  </si>
  <si>
    <t>MRW,TMQ</t>
  </si>
  <si>
    <t>ODZDLNTB</t>
  </si>
  <si>
    <t>Product_GE580</t>
  </si>
  <si>
    <t>ZA3COL</t>
  </si>
  <si>
    <t>4DG,LAN</t>
  </si>
  <si>
    <t>K6PAQD6X</t>
  </si>
  <si>
    <t>Product_DNXUD</t>
  </si>
  <si>
    <t>XIL7Y6</t>
  </si>
  <si>
    <t>KMR,N2V</t>
  </si>
  <si>
    <t>DRPYPN1I</t>
  </si>
  <si>
    <t>Product_2CVZA</t>
  </si>
  <si>
    <t>17x11x19 cm</t>
  </si>
  <si>
    <t>B9KYEM</t>
  </si>
  <si>
    <t>2C3,W7B</t>
  </si>
  <si>
    <t>AAL8CVI0</t>
  </si>
  <si>
    <t>Product_C1B09</t>
  </si>
  <si>
    <t>MRDF2I</t>
  </si>
  <si>
    <t>HMZ,RLM</t>
  </si>
  <si>
    <t>YKQQUSTQ</t>
  </si>
  <si>
    <t>Product_6VZA7</t>
  </si>
  <si>
    <t>SVAH54</t>
  </si>
  <si>
    <t>KBS,MF1</t>
  </si>
  <si>
    <t>DYO290PP</t>
  </si>
  <si>
    <t>Product_QRTIE</t>
  </si>
  <si>
    <t>5FAY15</t>
  </si>
  <si>
    <t>V2Q,HAJ</t>
  </si>
  <si>
    <t>NWEHT157</t>
  </si>
  <si>
    <t>Product_A3B5E</t>
  </si>
  <si>
    <t>3TWG79</t>
  </si>
  <si>
    <t>4PA,9Z7</t>
  </si>
  <si>
    <t>47M9YMFT</t>
  </si>
  <si>
    <t>Product_HGKKU</t>
  </si>
  <si>
    <t>4CMDXD</t>
  </si>
  <si>
    <t>14H,X9Q</t>
  </si>
  <si>
    <t>57ZKLMBJ</t>
  </si>
  <si>
    <t>Product_4WPN8</t>
  </si>
  <si>
    <t>9PA3H9</t>
  </si>
  <si>
    <t>77U,RV0</t>
  </si>
  <si>
    <t>ZFP9DD9S</t>
  </si>
  <si>
    <t>Product_YDGWG</t>
  </si>
  <si>
    <t>YP3DRD</t>
  </si>
  <si>
    <t>MC7,F9M</t>
  </si>
  <si>
    <t>GD4UJX3T</t>
  </si>
  <si>
    <t>Product_OW9IW</t>
  </si>
  <si>
    <t>12x18x11 cm</t>
  </si>
  <si>
    <t>0XDP3M</t>
  </si>
  <si>
    <t>17V,WY2</t>
  </si>
  <si>
    <t>BEQQ0H7V</t>
  </si>
  <si>
    <t>Product_CF2LI</t>
  </si>
  <si>
    <t>GNSVHL</t>
  </si>
  <si>
    <t>3AB,WE0</t>
  </si>
  <si>
    <t>2Q91OFVI</t>
  </si>
  <si>
    <t>Product_XM7SA</t>
  </si>
  <si>
    <t>3NCR7T</t>
  </si>
  <si>
    <t>16U,57Z</t>
  </si>
  <si>
    <t>ESG8SBG1</t>
  </si>
  <si>
    <t>Product_P35CY</t>
  </si>
  <si>
    <t>1P8MFZ</t>
  </si>
  <si>
    <t>8OW,BDB</t>
  </si>
  <si>
    <t>V2ES9SJL</t>
  </si>
  <si>
    <t>Product_5OXWE</t>
  </si>
  <si>
    <t>17x14x19 cm</t>
  </si>
  <si>
    <t>J8DYVN</t>
  </si>
  <si>
    <t>HT5,26H</t>
  </si>
  <si>
    <t>QX7F6Z0O</t>
  </si>
  <si>
    <t>Product_R4TC4</t>
  </si>
  <si>
    <t>0FQ450</t>
  </si>
  <si>
    <t>GCB,JGA</t>
  </si>
  <si>
    <t>1943EHQJ</t>
  </si>
  <si>
    <t>Product_PIVDL</t>
  </si>
  <si>
    <t>R1QOEN</t>
  </si>
  <si>
    <t>KQH,3LF</t>
  </si>
  <si>
    <t>36ULWBUW</t>
  </si>
  <si>
    <t>Product_Z63Y9</t>
  </si>
  <si>
    <t>13x14x9 cm</t>
  </si>
  <si>
    <t>D9PBS4</t>
  </si>
  <si>
    <t>CIR,MF6</t>
  </si>
  <si>
    <t>IVU4OKJZ</t>
  </si>
  <si>
    <t>Product_LLWCM</t>
  </si>
  <si>
    <t>17x7x16 cm</t>
  </si>
  <si>
    <t>DGGZQA</t>
  </si>
  <si>
    <t>1FP,35N</t>
  </si>
  <si>
    <t>0DU74C07</t>
  </si>
  <si>
    <t>Product_OO9TE</t>
  </si>
  <si>
    <t>17x12x18 cm</t>
  </si>
  <si>
    <t>JTHVLG</t>
  </si>
  <si>
    <t>NYR,Q9V</t>
  </si>
  <si>
    <t>3KYC7G4L</t>
  </si>
  <si>
    <t>Product_STNXB</t>
  </si>
  <si>
    <t>16x17x17 cm</t>
  </si>
  <si>
    <t>0KH3HF</t>
  </si>
  <si>
    <t>E69,QAS</t>
  </si>
  <si>
    <t>57LN6Q28</t>
  </si>
  <si>
    <t>Product_SSIGZ</t>
  </si>
  <si>
    <t>F0LPPI</t>
  </si>
  <si>
    <t>5V4,LA0</t>
  </si>
  <si>
    <t>J54UA4R4</t>
  </si>
  <si>
    <t>Product_G64UD</t>
  </si>
  <si>
    <t>2IASQG</t>
  </si>
  <si>
    <t>QBK,QKD</t>
  </si>
  <si>
    <t>EA8SO9SF</t>
  </si>
  <si>
    <t>Product_E0OIC</t>
  </si>
  <si>
    <t>3Q4MQ0</t>
  </si>
  <si>
    <t>H5Z,J2B</t>
  </si>
  <si>
    <t>9BDQO423</t>
  </si>
  <si>
    <t>Product_G0KT2</t>
  </si>
  <si>
    <t>SJMMTJ</t>
  </si>
  <si>
    <t>NTV,41N</t>
  </si>
  <si>
    <t>1F2IQS45</t>
  </si>
  <si>
    <t>Product_GCHFM</t>
  </si>
  <si>
    <t>LQMXIM</t>
  </si>
  <si>
    <t>R3O,PAE</t>
  </si>
  <si>
    <t>4YGBO1EX</t>
  </si>
  <si>
    <t>Product_3JKPM</t>
  </si>
  <si>
    <t>03V5JF</t>
  </si>
  <si>
    <t>YLJ,8ZV</t>
  </si>
  <si>
    <t>G5RQS89X</t>
  </si>
  <si>
    <t>Product_RMHMK</t>
  </si>
  <si>
    <t>15x14x15 cm</t>
  </si>
  <si>
    <t>8SMXW4</t>
  </si>
  <si>
    <t>PGI,C64</t>
  </si>
  <si>
    <t>AEPJNNMR</t>
  </si>
  <si>
    <t>Product_L6V19</t>
  </si>
  <si>
    <t>U6YK4I</t>
  </si>
  <si>
    <t>R4N,E3G</t>
  </si>
  <si>
    <t>620LQTMV</t>
  </si>
  <si>
    <t>Product_3XAR8</t>
  </si>
  <si>
    <t>11x5x10 cm</t>
  </si>
  <si>
    <t>FZM31Z</t>
  </si>
  <si>
    <t>BO5,IHO</t>
  </si>
  <si>
    <t>EK7N4E98</t>
  </si>
  <si>
    <t>Product_OFD30</t>
  </si>
  <si>
    <t>U62OTC</t>
  </si>
  <si>
    <t>IHY,ASK</t>
  </si>
  <si>
    <t>FTZMGV4V</t>
  </si>
  <si>
    <t>Product_Q654M</t>
  </si>
  <si>
    <t>EVHCDZ</t>
  </si>
  <si>
    <t>9KR,10A</t>
  </si>
  <si>
    <t>U3HUFPCZ</t>
  </si>
  <si>
    <t>Product_69QNF</t>
  </si>
  <si>
    <t>14x13x5 cm</t>
  </si>
  <si>
    <t>DHEXBJ</t>
  </si>
  <si>
    <t>HRX,KF1</t>
  </si>
  <si>
    <t>U4WV9Z5Z</t>
  </si>
  <si>
    <t>Product_XK85S</t>
  </si>
  <si>
    <t>5x9x17 cm</t>
  </si>
  <si>
    <t>USFKPI</t>
  </si>
  <si>
    <t>ZUF,PHZ</t>
  </si>
  <si>
    <t>6JR3UUK1</t>
  </si>
  <si>
    <t>Product_L8PUH</t>
  </si>
  <si>
    <t>24K0G3</t>
  </si>
  <si>
    <t>BH9,ZFS</t>
  </si>
  <si>
    <t>PK65Z9SP</t>
  </si>
  <si>
    <t>Product_KRSM2</t>
  </si>
  <si>
    <t>5x19x13 cm</t>
  </si>
  <si>
    <t>N8YH7B</t>
  </si>
  <si>
    <t>UT1,P8G</t>
  </si>
  <si>
    <t>J1E0QHSU</t>
  </si>
  <si>
    <t>Product_GI2LA</t>
  </si>
  <si>
    <t>SPWDXH</t>
  </si>
  <si>
    <t>0IA,KXN</t>
  </si>
  <si>
    <t>HZPC6M8X</t>
  </si>
  <si>
    <t>Product_BS8XK</t>
  </si>
  <si>
    <t>GQUQUM</t>
  </si>
  <si>
    <t>29S,3YD</t>
  </si>
  <si>
    <t>XC5A28Q6</t>
  </si>
  <si>
    <t>Product_HXIYG</t>
  </si>
  <si>
    <t>12x16x15 cm</t>
  </si>
  <si>
    <t>1GR65P</t>
  </si>
  <si>
    <t>8H7,DHG</t>
  </si>
  <si>
    <t>DK4VVW94</t>
  </si>
  <si>
    <t>Product_6V99L</t>
  </si>
  <si>
    <t>13x5x14 cm</t>
  </si>
  <si>
    <t>BDAIIN</t>
  </si>
  <si>
    <t>DM3,8AC</t>
  </si>
  <si>
    <t>3U26J1AB</t>
  </si>
  <si>
    <t>Product_5AWDI</t>
  </si>
  <si>
    <t>I337PF</t>
  </si>
  <si>
    <t>2MT,QZK</t>
  </si>
  <si>
    <t>ZODD5QPW</t>
  </si>
  <si>
    <t>Product_X2CBW</t>
  </si>
  <si>
    <t>FTAAEC</t>
  </si>
  <si>
    <t>K7F,OUK</t>
  </si>
  <si>
    <t>ZGE9ETE3</t>
  </si>
  <si>
    <t>Product_4JMEJ</t>
  </si>
  <si>
    <t>14x5x16 cm</t>
  </si>
  <si>
    <t>CGD0GX</t>
  </si>
  <si>
    <t>G24,3SK</t>
  </si>
  <si>
    <t>ZQYBIGQD</t>
  </si>
  <si>
    <t>Product_VKHV9</t>
  </si>
  <si>
    <t>FNNQRZ</t>
  </si>
  <si>
    <t>0LJ,56B</t>
  </si>
  <si>
    <t>55NC1XOH</t>
  </si>
  <si>
    <t>Product_KJGFC</t>
  </si>
  <si>
    <t>S3FUDY</t>
  </si>
  <si>
    <t>PTP,995</t>
  </si>
  <si>
    <t>W1BXL2R3</t>
  </si>
  <si>
    <t>Product_70EAJ</t>
  </si>
  <si>
    <t>BWTZ4W</t>
  </si>
  <si>
    <t>X0B,W53</t>
  </si>
  <si>
    <t>EN2Q4B7K</t>
  </si>
  <si>
    <t>Product_162SE</t>
  </si>
  <si>
    <t>PU0TJI</t>
  </si>
  <si>
    <t>I5C,EIH</t>
  </si>
  <si>
    <t>GHEKEPN2</t>
  </si>
  <si>
    <t>Product_ZAD6J</t>
  </si>
  <si>
    <t>8FOUJ2</t>
  </si>
  <si>
    <t>74C,SDY</t>
  </si>
  <si>
    <t>GMQU0MBT</t>
  </si>
  <si>
    <t>Product_11FHE</t>
  </si>
  <si>
    <t>7X1Z02</t>
  </si>
  <si>
    <t>1CU,ZE5</t>
  </si>
  <si>
    <t>HKTUT6Z6</t>
  </si>
  <si>
    <t>Product_SC0W6</t>
  </si>
  <si>
    <t>WFDVML</t>
  </si>
  <si>
    <t>J9O,9YQ</t>
  </si>
  <si>
    <t>HLGJ66XW</t>
  </si>
  <si>
    <t>Product_L8OAB</t>
  </si>
  <si>
    <t>8R9M7P</t>
  </si>
  <si>
    <t>KI1,KHB</t>
  </si>
  <si>
    <t>EGGNE38C</t>
  </si>
  <si>
    <t>Product_0YLY1</t>
  </si>
  <si>
    <t>11x14x20 cm</t>
  </si>
  <si>
    <t>DTHJ5C</t>
  </si>
  <si>
    <t>9MW,X6D</t>
  </si>
  <si>
    <t>T47Y1OUO</t>
  </si>
  <si>
    <t>Product_ZOFO7</t>
  </si>
  <si>
    <t>FHF4YH</t>
  </si>
  <si>
    <t>U0Z,3QM</t>
  </si>
  <si>
    <t>3EOQV0AS</t>
  </si>
  <si>
    <t>Product_O93VI</t>
  </si>
  <si>
    <t>7x9x14 cm</t>
  </si>
  <si>
    <t>B67HCJ</t>
  </si>
  <si>
    <t>EGO,ONY</t>
  </si>
  <si>
    <t>0C040YHS</t>
  </si>
  <si>
    <t>Product_233B3</t>
  </si>
  <si>
    <t>V2YEP4</t>
  </si>
  <si>
    <t>54C,HD8</t>
  </si>
  <si>
    <t>K8PUG1UH</t>
  </si>
  <si>
    <t>Product_UYIGV</t>
  </si>
  <si>
    <t>15x15x8 cm</t>
  </si>
  <si>
    <t>LQYZWZ</t>
  </si>
  <si>
    <t>LG5,WM4</t>
  </si>
  <si>
    <t>WKSTHA98</t>
  </si>
  <si>
    <t>Product_E05EB</t>
  </si>
  <si>
    <t>8x20x15 cm</t>
  </si>
  <si>
    <t>CQ4DRU</t>
  </si>
  <si>
    <t>TX1,FAB</t>
  </si>
  <si>
    <t>L82N9NGY</t>
  </si>
  <si>
    <t>Product_YARA6</t>
  </si>
  <si>
    <t>6x20x13 cm</t>
  </si>
  <si>
    <t>KSOCYG</t>
  </si>
  <si>
    <t>YCS,0Z6</t>
  </si>
  <si>
    <t>PUB5WJW6</t>
  </si>
  <si>
    <t>Product_CT1U2</t>
  </si>
  <si>
    <t>12x16x16 cm</t>
  </si>
  <si>
    <t>0HEDFJ</t>
  </si>
  <si>
    <t>8BJ,I5V</t>
  </si>
  <si>
    <t>X79PPB2U</t>
  </si>
  <si>
    <t>Product_OJ9DA</t>
  </si>
  <si>
    <t>ZDU798</t>
  </si>
  <si>
    <t>UQT,O77</t>
  </si>
  <si>
    <t>EHT66RER</t>
  </si>
  <si>
    <t>Product_Y5UX6</t>
  </si>
  <si>
    <t>ZNEULH</t>
  </si>
  <si>
    <t>46E,Z52</t>
  </si>
  <si>
    <t>M5YSNA7H</t>
  </si>
  <si>
    <t>Product_TCKXI</t>
  </si>
  <si>
    <t>B1S30U</t>
  </si>
  <si>
    <t>T5P,ILT</t>
  </si>
  <si>
    <t>55O0CO08</t>
  </si>
  <si>
    <t>Product_R2JNP</t>
  </si>
  <si>
    <t>7x19x8 cm</t>
  </si>
  <si>
    <t>F8ISR5</t>
  </si>
  <si>
    <t>ROP,9OJ</t>
  </si>
  <si>
    <t>17VZTGOW</t>
  </si>
  <si>
    <t>Product_CN2CF</t>
  </si>
  <si>
    <t>6ZJPJD</t>
  </si>
  <si>
    <t>QDC,7EV</t>
  </si>
  <si>
    <t>MPH85G6N</t>
  </si>
  <si>
    <t>Product_31RRN</t>
  </si>
  <si>
    <t>17x8x18 cm</t>
  </si>
  <si>
    <t>YEWA3B</t>
  </si>
  <si>
    <t>I4Q,Z4R</t>
  </si>
  <si>
    <t>HL9QNZY3</t>
  </si>
  <si>
    <t>Product_JJHAX</t>
  </si>
  <si>
    <t>12x6x11 cm</t>
  </si>
  <si>
    <t>RVQGLM</t>
  </si>
  <si>
    <t>NPP,QR6</t>
  </si>
  <si>
    <t>BMELGMK4</t>
  </si>
  <si>
    <t>Product_9K2RX</t>
  </si>
  <si>
    <t>KY6BX1</t>
  </si>
  <si>
    <t>3TG,WXU</t>
  </si>
  <si>
    <t>YA7ZJ8XV</t>
  </si>
  <si>
    <t>Product_6RWJX</t>
  </si>
  <si>
    <t>9x12x7 cm</t>
  </si>
  <si>
    <t>704NRN</t>
  </si>
  <si>
    <t>OHV,OZJ</t>
  </si>
  <si>
    <t>PF2QFLWC</t>
  </si>
  <si>
    <t>Product_3V2MT</t>
  </si>
  <si>
    <t>TU7XD3</t>
  </si>
  <si>
    <t>JUP,TN0</t>
  </si>
  <si>
    <t>AIENS7UP</t>
  </si>
  <si>
    <t>Product_IA2QT</t>
  </si>
  <si>
    <t>JY0ZF9</t>
  </si>
  <si>
    <t>528,SED</t>
  </si>
  <si>
    <t>84JUSW5Y</t>
  </si>
  <si>
    <t>Product_PZVGB</t>
  </si>
  <si>
    <t>5HYHSA</t>
  </si>
  <si>
    <t>854,DRD</t>
  </si>
  <si>
    <t>EI0EW4ZR</t>
  </si>
  <si>
    <t>Product_2OHWE</t>
  </si>
  <si>
    <t>FZ4EX5</t>
  </si>
  <si>
    <t>5AO,4KT</t>
  </si>
  <si>
    <t>RTLCLV2P</t>
  </si>
  <si>
    <t>Product_W0EO5</t>
  </si>
  <si>
    <t>BSS2B3</t>
  </si>
  <si>
    <t>JCW,AYY</t>
  </si>
  <si>
    <t>5SOUR7RA</t>
  </si>
  <si>
    <t>Product_9S3W4</t>
  </si>
  <si>
    <t>GSEMMJ</t>
  </si>
  <si>
    <t>TY2,H96</t>
  </si>
  <si>
    <t>3QQA2RPW</t>
  </si>
  <si>
    <t>Product_QYZJ9</t>
  </si>
  <si>
    <t>DBVQGF</t>
  </si>
  <si>
    <t>BO9,JJ0</t>
  </si>
  <si>
    <t>7AOZJ892</t>
  </si>
  <si>
    <t>Product_KH2U7</t>
  </si>
  <si>
    <t>QNDMJ5</t>
  </si>
  <si>
    <t>0WH,G2I</t>
  </si>
  <si>
    <t>AE50T0L1</t>
  </si>
  <si>
    <t>Product_XWX1B</t>
  </si>
  <si>
    <t>C2ERIF</t>
  </si>
  <si>
    <t>OGM,IOV</t>
  </si>
  <si>
    <t>0H1FWJVY</t>
  </si>
  <si>
    <t>Product_LP40S</t>
  </si>
  <si>
    <t>7x6x20 cm</t>
  </si>
  <si>
    <t>1YA39E</t>
  </si>
  <si>
    <t>E0V,CTA</t>
  </si>
  <si>
    <t>XDK9W9DS</t>
  </si>
  <si>
    <t>Product_R8UA0</t>
  </si>
  <si>
    <t>17x13x20 cm</t>
  </si>
  <si>
    <t>PNL412</t>
  </si>
  <si>
    <t>86F,NZU</t>
  </si>
  <si>
    <t>TZMLK1K6</t>
  </si>
  <si>
    <t>Product_5EH0G</t>
  </si>
  <si>
    <t>IWQWFC</t>
  </si>
  <si>
    <t>PNO,MUY</t>
  </si>
  <si>
    <t>9SA4O4CD</t>
  </si>
  <si>
    <t>Product_3ZX8B</t>
  </si>
  <si>
    <t>89L6HL</t>
  </si>
  <si>
    <t>6DA,UZS</t>
  </si>
  <si>
    <t>MAC7BM5S</t>
  </si>
  <si>
    <t>Product_8OEB9</t>
  </si>
  <si>
    <t>ZYLH3S</t>
  </si>
  <si>
    <t>2T9,JAW</t>
  </si>
  <si>
    <t>B2MN7AOM</t>
  </si>
  <si>
    <t>Product_F3UKZ</t>
  </si>
  <si>
    <t>3O8X20</t>
  </si>
  <si>
    <t>2V2,ATD</t>
  </si>
  <si>
    <t>9EOAHX6F</t>
  </si>
  <si>
    <t>Product_THGF4</t>
  </si>
  <si>
    <t>19x11x13 cm</t>
  </si>
  <si>
    <t>M32367</t>
  </si>
  <si>
    <t>EA5,HTV</t>
  </si>
  <si>
    <t>K2VMYIKU</t>
  </si>
  <si>
    <t>Product_GFMR2</t>
  </si>
  <si>
    <t>16x14x12 cm</t>
  </si>
  <si>
    <t>U15NI1</t>
  </si>
  <si>
    <t>72J,8WV</t>
  </si>
  <si>
    <t>8L6AKZ88</t>
  </si>
  <si>
    <t>Product_HLGGS</t>
  </si>
  <si>
    <t>9AUDF2</t>
  </si>
  <si>
    <t>C9X,3RM</t>
  </si>
  <si>
    <t>YIVZXY25</t>
  </si>
  <si>
    <t>Product_4SIZQ</t>
  </si>
  <si>
    <t>4KG5JT</t>
  </si>
  <si>
    <t>WFD,91I</t>
  </si>
  <si>
    <t>SUGWO1JF</t>
  </si>
  <si>
    <t>Product_UA0O3</t>
  </si>
  <si>
    <t>91DH9D</t>
  </si>
  <si>
    <t>ZTR,72J</t>
  </si>
  <si>
    <t>RXLIG721</t>
  </si>
  <si>
    <t>Product_ALPD0</t>
  </si>
  <si>
    <t>OPWV0R</t>
  </si>
  <si>
    <t>A7N,518</t>
  </si>
  <si>
    <t>PJYAANGT</t>
  </si>
  <si>
    <t>Product_7PH21</t>
  </si>
  <si>
    <t>5x8x9 cm</t>
  </si>
  <si>
    <t>UYA9JT</t>
  </si>
  <si>
    <t>1QJ,ZWD</t>
  </si>
  <si>
    <t>TC716Q9J</t>
  </si>
  <si>
    <t>Product_Y0U3U</t>
  </si>
  <si>
    <t>BQYLT9</t>
  </si>
  <si>
    <t>ML2,ZZQ</t>
  </si>
  <si>
    <t>UKVBSJ26</t>
  </si>
  <si>
    <t>Product_C5ZF7</t>
  </si>
  <si>
    <t>R7HKDH</t>
  </si>
  <si>
    <t>B52,6YL</t>
  </si>
  <si>
    <t>9YF1LW0C</t>
  </si>
  <si>
    <t>Product_TVF4S</t>
  </si>
  <si>
    <t>NMLZUT</t>
  </si>
  <si>
    <t>58Q,OEY</t>
  </si>
  <si>
    <t>7SPGLJRC</t>
  </si>
  <si>
    <t>Product_GZ5VY</t>
  </si>
  <si>
    <t>5x19x15 cm</t>
  </si>
  <si>
    <t>GEGUKI</t>
  </si>
  <si>
    <t>QPF,GUB</t>
  </si>
  <si>
    <t>MH5URB9X</t>
  </si>
  <si>
    <t>Product_OR7M5</t>
  </si>
  <si>
    <t>TLQUWN</t>
  </si>
  <si>
    <t>2YV,07H</t>
  </si>
  <si>
    <t>AR0NSDYG</t>
  </si>
  <si>
    <t>Product_Q5VU9</t>
  </si>
  <si>
    <t>EIFMY9</t>
  </si>
  <si>
    <t>3JH,6Q9</t>
  </si>
  <si>
    <t>6T70L79T</t>
  </si>
  <si>
    <t>Product_985IQ</t>
  </si>
  <si>
    <t>17x18x12 cm</t>
  </si>
  <si>
    <t>H2PNCS</t>
  </si>
  <si>
    <t>TCR,P53</t>
  </si>
  <si>
    <t>4X9G2GZ3</t>
  </si>
  <si>
    <t>Product_TRREE</t>
  </si>
  <si>
    <t>JLCAUE</t>
  </si>
  <si>
    <t>IJ4,DF5</t>
  </si>
  <si>
    <t>YWXWG569</t>
  </si>
  <si>
    <t>Product_F8VUW</t>
  </si>
  <si>
    <t>7x7x19 cm</t>
  </si>
  <si>
    <t>8FOYS8</t>
  </si>
  <si>
    <t>5WN,UB1</t>
  </si>
  <si>
    <t>OBGWQBYA</t>
  </si>
  <si>
    <t>Product_S2WXS</t>
  </si>
  <si>
    <t>MNCOIK</t>
  </si>
  <si>
    <t>IEA,OS3</t>
  </si>
  <si>
    <t>5YPW9CZR</t>
  </si>
  <si>
    <t>Product_JKK9K</t>
  </si>
  <si>
    <t>V85Y7O</t>
  </si>
  <si>
    <t>6LU,EUB</t>
  </si>
  <si>
    <t>51R63DNN</t>
  </si>
  <si>
    <t>Product_SKWS5</t>
  </si>
  <si>
    <t>6MP98L</t>
  </si>
  <si>
    <t>WEF,LWO</t>
  </si>
  <si>
    <t>0SPTERXH</t>
  </si>
  <si>
    <t>Product_DZGIO</t>
  </si>
  <si>
    <t>16x18x14 cm</t>
  </si>
  <si>
    <t>L1GLS7</t>
  </si>
  <si>
    <t>FWN,YTO</t>
  </si>
  <si>
    <t>CC4UVJ09</t>
  </si>
  <si>
    <t>Product_4BSE4</t>
  </si>
  <si>
    <t>G028VK</t>
  </si>
  <si>
    <t>DK7,JAY</t>
  </si>
  <si>
    <t>41EZ24ZR</t>
  </si>
  <si>
    <t>Product_ZCTKX</t>
  </si>
  <si>
    <t>17x9x8 cm</t>
  </si>
  <si>
    <t>QH3C3P</t>
  </si>
  <si>
    <t>S1I,YMM</t>
  </si>
  <si>
    <t>30ZOZCIK</t>
  </si>
  <si>
    <t>Product_9D9LU</t>
  </si>
  <si>
    <t>DIFCAU</t>
  </si>
  <si>
    <t>AJV,G92</t>
  </si>
  <si>
    <t>A7OWD8JY</t>
  </si>
  <si>
    <t>Product_E6GRF</t>
  </si>
  <si>
    <t>58IOI5</t>
  </si>
  <si>
    <t>Z0F,9JX</t>
  </si>
  <si>
    <t>0BLCF16B</t>
  </si>
  <si>
    <t>Product_LP8LZ</t>
  </si>
  <si>
    <t>8x19x13 cm</t>
  </si>
  <si>
    <t>4DI1VK</t>
  </si>
  <si>
    <t>27D,I4P</t>
  </si>
  <si>
    <t>QB1GPJF4</t>
  </si>
  <si>
    <t>Product_SUC28</t>
  </si>
  <si>
    <t>6943KC</t>
  </si>
  <si>
    <t>61A,H8Y</t>
  </si>
  <si>
    <t>7YZV38N5</t>
  </si>
  <si>
    <t>Product_E6SHN</t>
  </si>
  <si>
    <t>FY1YCA</t>
  </si>
  <si>
    <t>A63,WT4</t>
  </si>
  <si>
    <t>GHJ0VHK5</t>
  </si>
  <si>
    <t>Product_9SW2V</t>
  </si>
  <si>
    <t>L2908M</t>
  </si>
  <si>
    <t>UQH,JXS</t>
  </si>
  <si>
    <t>WOU0SLQ5</t>
  </si>
  <si>
    <t>Product_IFCDQ</t>
  </si>
  <si>
    <t>MAISR3</t>
  </si>
  <si>
    <t>34B,1YH</t>
  </si>
  <si>
    <t>K1COK9HA</t>
  </si>
  <si>
    <t>Product_IY0AW</t>
  </si>
  <si>
    <t>EFQ0R4</t>
  </si>
  <si>
    <t>J5R,89F</t>
  </si>
  <si>
    <t>F7F8PTO3</t>
  </si>
  <si>
    <t>Product_R70OI</t>
  </si>
  <si>
    <t>33X37W</t>
  </si>
  <si>
    <t>TUS,2RU</t>
  </si>
  <si>
    <t>ACW0ZVB9</t>
  </si>
  <si>
    <t>Product_FP6DH</t>
  </si>
  <si>
    <t>15x5x15 cm</t>
  </si>
  <si>
    <t>9K4W6K</t>
  </si>
  <si>
    <t>IQ1,K8K</t>
  </si>
  <si>
    <t>IZMJNBY1</t>
  </si>
  <si>
    <t>Product_09B87</t>
  </si>
  <si>
    <t>RAVIL4</t>
  </si>
  <si>
    <t>MIH,D78</t>
  </si>
  <si>
    <t>OKD3AH07</t>
  </si>
  <si>
    <t>Product_DP8K5</t>
  </si>
  <si>
    <t>PPYK4X</t>
  </si>
  <si>
    <t>7HE,3P5</t>
  </si>
  <si>
    <t>9ZD3RF2X</t>
  </si>
  <si>
    <t>Product_8E6LU</t>
  </si>
  <si>
    <t>WSA51A</t>
  </si>
  <si>
    <t>ZDM,X8T</t>
  </si>
  <si>
    <t>4C5YZZA9</t>
  </si>
  <si>
    <t>Product_I2OD9</t>
  </si>
  <si>
    <t>6x6x8 cm</t>
  </si>
  <si>
    <t>2YGY09</t>
  </si>
  <si>
    <t>53T,8QV</t>
  </si>
  <si>
    <t>QOKYFTJ1</t>
  </si>
  <si>
    <t>Product_G7NJ3</t>
  </si>
  <si>
    <t>KPS021</t>
  </si>
  <si>
    <t>7OS,0AX</t>
  </si>
  <si>
    <t>6APU9FEJ</t>
  </si>
  <si>
    <t>Product_ZB22J</t>
  </si>
  <si>
    <t>XH1D7B</t>
  </si>
  <si>
    <t>961,WAG</t>
  </si>
  <si>
    <t>SDVKEV53</t>
  </si>
  <si>
    <t>Product_RBWD4</t>
  </si>
  <si>
    <t>ZDDVMV</t>
  </si>
  <si>
    <t>R97,ALB</t>
  </si>
  <si>
    <t>0JZFXXVN</t>
  </si>
  <si>
    <t>Product_10YLD</t>
  </si>
  <si>
    <t>5MTB98</t>
  </si>
  <si>
    <t>U0F,1R0</t>
  </si>
  <si>
    <t>JHRTJKMP</t>
  </si>
  <si>
    <t>Product_MIBTN</t>
  </si>
  <si>
    <t>2RYLCH</t>
  </si>
  <si>
    <t>KHK,ZBE</t>
  </si>
  <si>
    <t>N7WCQXN3</t>
  </si>
  <si>
    <t>Product_XHQUC</t>
  </si>
  <si>
    <t>YB81R1</t>
  </si>
  <si>
    <t>7ZK,NUQ</t>
  </si>
  <si>
    <t>LQ5B5R5P</t>
  </si>
  <si>
    <t>Product_9BK64</t>
  </si>
  <si>
    <t>9x9x11 cm</t>
  </si>
  <si>
    <t>5Y98QN</t>
  </si>
  <si>
    <t>KBR,U3R</t>
  </si>
  <si>
    <t>DFZ5TTW2</t>
  </si>
  <si>
    <t>Product_H4CFM</t>
  </si>
  <si>
    <t>19x14x5 cm</t>
  </si>
  <si>
    <t>I7EDJF</t>
  </si>
  <si>
    <t>TWB,DYW</t>
  </si>
  <si>
    <t>WXWLG75M</t>
  </si>
  <si>
    <t>Product_SX9WT</t>
  </si>
  <si>
    <t>XPNRT6</t>
  </si>
  <si>
    <t>FN2,5KJ</t>
  </si>
  <si>
    <t>1EIDINAG</t>
  </si>
  <si>
    <t>Product_5RYCG</t>
  </si>
  <si>
    <t>0I9SP1</t>
  </si>
  <si>
    <t>C15,ZCG</t>
  </si>
  <si>
    <t>257KU4I0</t>
  </si>
  <si>
    <t>Product_062J2</t>
  </si>
  <si>
    <t>FX4MEF</t>
  </si>
  <si>
    <t>UY7,R10</t>
  </si>
  <si>
    <t>2BYC6U99</t>
  </si>
  <si>
    <t>Product_C55TY</t>
  </si>
  <si>
    <t>9WGY52</t>
  </si>
  <si>
    <t>QZ1,D71</t>
  </si>
  <si>
    <t>XAYIWPRC</t>
  </si>
  <si>
    <t>Product_5IVSV</t>
  </si>
  <si>
    <t>QGNOU2</t>
  </si>
  <si>
    <t>HN0,UAO</t>
  </si>
  <si>
    <t>Q8MIUZ90</t>
  </si>
  <si>
    <t>Product_UULES</t>
  </si>
  <si>
    <t>14x13x9 cm</t>
  </si>
  <si>
    <t>5FDS7B</t>
  </si>
  <si>
    <t>BDL,HHI</t>
  </si>
  <si>
    <t>VAO2L77F</t>
  </si>
  <si>
    <t>Product_IIH5U</t>
  </si>
  <si>
    <t>19x20x16 cm</t>
  </si>
  <si>
    <t>BDHG0V</t>
  </si>
  <si>
    <t>4Q1,XF4</t>
  </si>
  <si>
    <t>OWOGHG6D</t>
  </si>
  <si>
    <t>Product_U80LM</t>
  </si>
  <si>
    <t>E4MOF8</t>
  </si>
  <si>
    <t>8B3,SQC</t>
  </si>
  <si>
    <t>A2OB6IJ8</t>
  </si>
  <si>
    <t>Product_CFCV2</t>
  </si>
  <si>
    <t>19x5x13 cm</t>
  </si>
  <si>
    <t>CEPN6Q</t>
  </si>
  <si>
    <t>3US,XT2</t>
  </si>
  <si>
    <t>7FU74IMF</t>
  </si>
  <si>
    <t>Product_ZHRCC</t>
  </si>
  <si>
    <t>ET3JEC</t>
  </si>
  <si>
    <t>ZGD,DU4</t>
  </si>
  <si>
    <t>YEFEJ7FM</t>
  </si>
  <si>
    <t>Product_E6ASA</t>
  </si>
  <si>
    <t>W34ZQD</t>
  </si>
  <si>
    <t>MT2,A1K</t>
  </si>
  <si>
    <t>1DJYSIVQ</t>
  </si>
  <si>
    <t>Product_8ZIN3</t>
  </si>
  <si>
    <t>8x10x8 cm</t>
  </si>
  <si>
    <t>R6K0SP</t>
  </si>
  <si>
    <t>IEU,C3C</t>
  </si>
  <si>
    <t>1CPR5ZHG</t>
  </si>
  <si>
    <t>Product_LO3PP</t>
  </si>
  <si>
    <t>4ZJFGW</t>
  </si>
  <si>
    <t>H1M,30Q</t>
  </si>
  <si>
    <t>37CUDYL4</t>
  </si>
  <si>
    <t>Product_OPH14</t>
  </si>
  <si>
    <t>LA1R2J</t>
  </si>
  <si>
    <t>AJ1,PWS</t>
  </si>
  <si>
    <t>SMHN4XUF</t>
  </si>
  <si>
    <t>Product_UVMU1</t>
  </si>
  <si>
    <t>VSMRUK</t>
  </si>
  <si>
    <t>1TL,AYB</t>
  </si>
  <si>
    <t>KJK2X5A2</t>
  </si>
  <si>
    <t>Product_NOIFT</t>
  </si>
  <si>
    <t>16x7x20 cm</t>
  </si>
  <si>
    <t>0P2UMN</t>
  </si>
  <si>
    <t>8S6,0O0</t>
  </si>
  <si>
    <t>KUG3VXCR</t>
  </si>
  <si>
    <t>Product_VIL93</t>
  </si>
  <si>
    <t>15x14x7 cm</t>
  </si>
  <si>
    <t>GY2PGU</t>
  </si>
  <si>
    <t>ICQ,TO4</t>
  </si>
  <si>
    <t>C6CHMX3O</t>
  </si>
  <si>
    <t>Product_AMC9Q</t>
  </si>
  <si>
    <t>OF0MZ2</t>
  </si>
  <si>
    <t>MPM,NHJ</t>
  </si>
  <si>
    <t>22QM5EY3</t>
  </si>
  <si>
    <t>Product_WDXZX</t>
  </si>
  <si>
    <t>Q2FVJO</t>
  </si>
  <si>
    <t>UIO,YKM</t>
  </si>
  <si>
    <t>ZQ6T89WA</t>
  </si>
  <si>
    <t>Product_N8UXU</t>
  </si>
  <si>
    <t>8x15x10 cm</t>
  </si>
  <si>
    <t>9ZS763</t>
  </si>
  <si>
    <t>LJP,UQV</t>
  </si>
  <si>
    <t>HXC09HT6</t>
  </si>
  <si>
    <t>Product_LXJDK</t>
  </si>
  <si>
    <t>12YHS2</t>
  </si>
  <si>
    <t>4OA,BZW</t>
  </si>
  <si>
    <t>MTGI58X2</t>
  </si>
  <si>
    <t>Product_MU7CS</t>
  </si>
  <si>
    <t>16x13x16 cm</t>
  </si>
  <si>
    <t>IHE9WU</t>
  </si>
  <si>
    <t>8CI,LZ6</t>
  </si>
  <si>
    <t>TPQHDQVF</t>
  </si>
  <si>
    <t>Product_W4X4D</t>
  </si>
  <si>
    <t>QMS6JG</t>
  </si>
  <si>
    <t>MHW,MVZ</t>
  </si>
  <si>
    <t>0CNAKPYY</t>
  </si>
  <si>
    <t>Product_WDR0T</t>
  </si>
  <si>
    <t>5x13x18 cm</t>
  </si>
  <si>
    <t>X47GUG</t>
  </si>
  <si>
    <t>CDF,JPA</t>
  </si>
  <si>
    <t>8WT1X8FL</t>
  </si>
  <si>
    <t>Product_RNB6D</t>
  </si>
  <si>
    <t>L73B70</t>
  </si>
  <si>
    <t>HP2,085</t>
  </si>
  <si>
    <t>SJ5MA1BC</t>
  </si>
  <si>
    <t>Product_O6AT0</t>
  </si>
  <si>
    <t>U9XJ1N</t>
  </si>
  <si>
    <t>DX4,V7E</t>
  </si>
  <si>
    <t>KWCYEXXS</t>
  </si>
  <si>
    <t>Product_1CY5O</t>
  </si>
  <si>
    <t>EQDWNV</t>
  </si>
  <si>
    <t>62K,IS8</t>
  </si>
  <si>
    <t>QGHSU5DQ</t>
  </si>
  <si>
    <t>Product_FSEZ1</t>
  </si>
  <si>
    <t>QW08SZ</t>
  </si>
  <si>
    <t>6UN,K2R</t>
  </si>
  <si>
    <t>FY7IU2H3</t>
  </si>
  <si>
    <t>Product_CGKU3</t>
  </si>
  <si>
    <t>IR1T2D</t>
  </si>
  <si>
    <t>83H,KR8</t>
  </si>
  <si>
    <t>XJL34U6X</t>
  </si>
  <si>
    <t>Product_NYFY6</t>
  </si>
  <si>
    <t>14x20x7 cm</t>
  </si>
  <si>
    <t>B22GB1</t>
  </si>
  <si>
    <t>1HA,C66</t>
  </si>
  <si>
    <t>9GG8K4NB</t>
  </si>
  <si>
    <t>Product_A8WK4</t>
  </si>
  <si>
    <t>5HW8G8</t>
  </si>
  <si>
    <t>5A8,XXL</t>
  </si>
  <si>
    <t>K086EX4J</t>
  </si>
  <si>
    <t>Product_V2J4V</t>
  </si>
  <si>
    <t>NO4M3X</t>
  </si>
  <si>
    <t>PL3,GLE</t>
  </si>
  <si>
    <t>06LI05W3</t>
  </si>
  <si>
    <t>Product_PZIW3</t>
  </si>
  <si>
    <t>20x13x14 cm</t>
  </si>
  <si>
    <t>UZ4GXC</t>
  </si>
  <si>
    <t>ZSR,RQW</t>
  </si>
  <si>
    <t>5CSHK0HM</t>
  </si>
  <si>
    <t>Product_QPYWZ</t>
  </si>
  <si>
    <t>7NY55X</t>
  </si>
  <si>
    <t>9L3,28H</t>
  </si>
  <si>
    <t>OR4EMZ65</t>
  </si>
  <si>
    <t>Product_B85K1</t>
  </si>
  <si>
    <t>7ON1YP</t>
  </si>
  <si>
    <t>JE4,PKW</t>
  </si>
  <si>
    <t>09CE1HV4</t>
  </si>
  <si>
    <t>Product_Y6B1K</t>
  </si>
  <si>
    <t>20x19x5 cm</t>
  </si>
  <si>
    <t>4IHYPQ</t>
  </si>
  <si>
    <t>JO1,RQT</t>
  </si>
  <si>
    <t>74JHI8XZ</t>
  </si>
  <si>
    <t>Product_LJ58T</t>
  </si>
  <si>
    <t>PZO01J</t>
  </si>
  <si>
    <t>LMU,KK2</t>
  </si>
  <si>
    <t>LJNOLKJD</t>
  </si>
  <si>
    <t>Product_A4HV9</t>
  </si>
  <si>
    <t>3A4TRF</t>
  </si>
  <si>
    <t>INE,AJ1</t>
  </si>
  <si>
    <t>CF0PSPGV</t>
  </si>
  <si>
    <t>Product_J76RL</t>
  </si>
  <si>
    <t>48AU20</t>
  </si>
  <si>
    <t>N46,V0R</t>
  </si>
  <si>
    <t>LVDQY5V4</t>
  </si>
  <si>
    <t>Product_LC5TS</t>
  </si>
  <si>
    <t>9x11x17 cm</t>
  </si>
  <si>
    <t>CMA4F4</t>
  </si>
  <si>
    <t>NT9,H67</t>
  </si>
  <si>
    <t>1W11YM84</t>
  </si>
  <si>
    <t>Product_BHUEL</t>
  </si>
  <si>
    <t>E5FO0A</t>
  </si>
  <si>
    <t>8QB,SUM</t>
  </si>
  <si>
    <t>9WPD3EHE</t>
  </si>
  <si>
    <t>Product_QU7KG</t>
  </si>
  <si>
    <t>JM6Z79</t>
  </si>
  <si>
    <t>0KQ,EGS</t>
  </si>
  <si>
    <t>FR2WJSU6</t>
  </si>
  <si>
    <t>Product_F84RN</t>
  </si>
  <si>
    <t>K4VEBR</t>
  </si>
  <si>
    <t>G8Y,U4E</t>
  </si>
  <si>
    <t>8521OWUC</t>
  </si>
  <si>
    <t>Product_8GB5O</t>
  </si>
  <si>
    <t>J5X3I7</t>
  </si>
  <si>
    <t>WFE,API</t>
  </si>
  <si>
    <t>L9TRURNC</t>
  </si>
  <si>
    <t>Product_9JUTW</t>
  </si>
  <si>
    <t>ZAIBM0</t>
  </si>
  <si>
    <t>8HY,UPL</t>
  </si>
  <si>
    <t>LELLQ21Y</t>
  </si>
  <si>
    <t>Product_VL0CB</t>
  </si>
  <si>
    <t>A4UP7C</t>
  </si>
  <si>
    <t>AY4,B6E</t>
  </si>
  <si>
    <t>DT9YBKT0</t>
  </si>
  <si>
    <t>Product_DUU0F</t>
  </si>
  <si>
    <t>5JXHPA</t>
  </si>
  <si>
    <t>6T8,PT0</t>
  </si>
  <si>
    <t>1AHALNA8</t>
  </si>
  <si>
    <t>Product_U37VJ</t>
  </si>
  <si>
    <t>HC9OHA</t>
  </si>
  <si>
    <t>9LJ,GIM</t>
  </si>
  <si>
    <t>51J1KUYR</t>
  </si>
  <si>
    <t>Product_UCYEF</t>
  </si>
  <si>
    <t>73R753</t>
  </si>
  <si>
    <t>CO2,BMO</t>
  </si>
  <si>
    <t>LEY7GR03</t>
  </si>
  <si>
    <t>Product_04DNJ</t>
  </si>
  <si>
    <t>14x10x16 cm</t>
  </si>
  <si>
    <t>VTPV76</t>
  </si>
  <si>
    <t>60N,ZTI</t>
  </si>
  <si>
    <t>KOVADK4S</t>
  </si>
  <si>
    <t>Product_U5X63</t>
  </si>
  <si>
    <t>B06WVQ</t>
  </si>
  <si>
    <t>8X9,YB1</t>
  </si>
  <si>
    <t>AVI5W1VB</t>
  </si>
  <si>
    <t>Product_QE4P1</t>
  </si>
  <si>
    <t>0EOSA6</t>
  </si>
  <si>
    <t>6Z5,1R6</t>
  </si>
  <si>
    <t>HZNT9IPT</t>
  </si>
  <si>
    <t>Product_EZ1QQ</t>
  </si>
  <si>
    <t>LGLDDZ</t>
  </si>
  <si>
    <t>1OX,Y3S</t>
  </si>
  <si>
    <t>OWVOTZ5I</t>
  </si>
  <si>
    <t>Product_V62VX</t>
  </si>
  <si>
    <t>MONX0I</t>
  </si>
  <si>
    <t>MTN,L99</t>
  </si>
  <si>
    <t>4F9ZN6PT</t>
  </si>
  <si>
    <t>Product_S6F10</t>
  </si>
  <si>
    <t>ZZNLZP</t>
  </si>
  <si>
    <t>PFU,HTO</t>
  </si>
  <si>
    <t>WHD2DYZ1</t>
  </si>
  <si>
    <t>Product_H2TXD</t>
  </si>
  <si>
    <t>8NWIVP</t>
  </si>
  <si>
    <t>7JQ,5WI</t>
  </si>
  <si>
    <t>2OJ3KOJV</t>
  </si>
  <si>
    <t>Product_JNH06</t>
  </si>
  <si>
    <t>TF71X0</t>
  </si>
  <si>
    <t>69Y,ZEM</t>
  </si>
  <si>
    <t>O75Y4QA3</t>
  </si>
  <si>
    <t>Product_C3MXD</t>
  </si>
  <si>
    <t>PHBSB7</t>
  </si>
  <si>
    <t>B25,BOE</t>
  </si>
  <si>
    <t>BCWKQY6V</t>
  </si>
  <si>
    <t>Product_RV99L</t>
  </si>
  <si>
    <t>S6K0VC</t>
  </si>
  <si>
    <t>UAR,R93</t>
  </si>
  <si>
    <t>LTZ6OY15</t>
  </si>
  <si>
    <t>Product_QHRA3</t>
  </si>
  <si>
    <t>99NRF8</t>
  </si>
  <si>
    <t>MEF,MWH</t>
  </si>
  <si>
    <t>7IDX4PRA</t>
  </si>
  <si>
    <t>Product_ZRJDP</t>
  </si>
  <si>
    <t>9x12x11 cm</t>
  </si>
  <si>
    <t>SS67YE</t>
  </si>
  <si>
    <t>JWN,W9R</t>
  </si>
  <si>
    <t>BH1C6JXL</t>
  </si>
  <si>
    <t>Product_ULIIN</t>
  </si>
  <si>
    <t>CPWO02</t>
  </si>
  <si>
    <t>1U1,VBJ</t>
  </si>
  <si>
    <t>00V1G39P</t>
  </si>
  <si>
    <t>Product_9NOFD</t>
  </si>
  <si>
    <t>XWO90U</t>
  </si>
  <si>
    <t>U6K,1FD</t>
  </si>
  <si>
    <t>V44DID7S</t>
  </si>
  <si>
    <t>Product_H3VM0</t>
  </si>
  <si>
    <t>GQ8EVV</t>
  </si>
  <si>
    <t>SCB,KCK</t>
  </si>
  <si>
    <t>3J5545QE</t>
  </si>
  <si>
    <t>Product_QTKVE</t>
  </si>
  <si>
    <t>F7MTB5</t>
  </si>
  <si>
    <t>1XR,KEN</t>
  </si>
  <si>
    <t>9ZZIGKD1</t>
  </si>
  <si>
    <t>Product_V6DFD</t>
  </si>
  <si>
    <t>9G35KT</t>
  </si>
  <si>
    <t>6JH,PHQ</t>
  </si>
  <si>
    <t>F0AVW4C5</t>
  </si>
  <si>
    <t>Product_632I7</t>
  </si>
  <si>
    <t>20x5x11 cm</t>
  </si>
  <si>
    <t>WIM0ZW</t>
  </si>
  <si>
    <t>7GZ,N0O</t>
  </si>
  <si>
    <t>PPDH6WXI</t>
  </si>
  <si>
    <t>Product_JYUP2</t>
  </si>
  <si>
    <t>1SRQ52</t>
  </si>
  <si>
    <t>632,CJM</t>
  </si>
  <si>
    <t>2FKL0PY4</t>
  </si>
  <si>
    <t>Product_CZ61S</t>
  </si>
  <si>
    <t>X49PJ3</t>
  </si>
  <si>
    <t>W41,W4C</t>
  </si>
  <si>
    <t>7VKWJUXH</t>
  </si>
  <si>
    <t>Product_R0VU5</t>
  </si>
  <si>
    <t>44ISOU</t>
  </si>
  <si>
    <t>GUJ,GYW</t>
  </si>
  <si>
    <t>AEGJ9VHG</t>
  </si>
  <si>
    <t>Product_UX2YP</t>
  </si>
  <si>
    <t>YOZ5XF</t>
  </si>
  <si>
    <t>RTD,Z9M</t>
  </si>
  <si>
    <t>2MPHM0ZT</t>
  </si>
  <si>
    <t>Product_71Z7A</t>
  </si>
  <si>
    <t>34N21F</t>
  </si>
  <si>
    <t>EBM,9M0</t>
  </si>
  <si>
    <t>7GX9PC5E</t>
  </si>
  <si>
    <t>Product_N5GDJ</t>
  </si>
  <si>
    <t>7x5x6 cm</t>
  </si>
  <si>
    <t>K8ZTYY</t>
  </si>
  <si>
    <t>O29,BH9</t>
  </si>
  <si>
    <t>1J2YLBOE</t>
  </si>
  <si>
    <t>Product_NASAJ</t>
  </si>
  <si>
    <t>G9KMXX</t>
  </si>
  <si>
    <t>FV2,QIY</t>
  </si>
  <si>
    <t>SLTU7KI4</t>
  </si>
  <si>
    <t>Product_U640A</t>
  </si>
  <si>
    <t>887D3S</t>
  </si>
  <si>
    <t>OOI,5JK</t>
  </si>
  <si>
    <t>W424W217</t>
  </si>
  <si>
    <t>Product_NBLGQ</t>
  </si>
  <si>
    <t>R11DUQ</t>
  </si>
  <si>
    <t>Z09,FRM</t>
  </si>
  <si>
    <t>M5XB1M13</t>
  </si>
  <si>
    <t>Product_9MI6N</t>
  </si>
  <si>
    <t>17x10x15 cm</t>
  </si>
  <si>
    <t>DS67UR</t>
  </si>
  <si>
    <t>VBF,A6P</t>
  </si>
  <si>
    <t>JBB5YLBL</t>
  </si>
  <si>
    <t>Product_RGBOP</t>
  </si>
  <si>
    <t>HD3T5S</t>
  </si>
  <si>
    <t>735,F0W</t>
  </si>
  <si>
    <t>4H6W4CB1</t>
  </si>
  <si>
    <t>Product_53EBU</t>
  </si>
  <si>
    <t>JGT05I</t>
  </si>
  <si>
    <t>U3J,2EY</t>
  </si>
  <si>
    <t>49NK98G9</t>
  </si>
  <si>
    <t>Product_Z8NRW</t>
  </si>
  <si>
    <t>5UCON4</t>
  </si>
  <si>
    <t>YM1,C6M</t>
  </si>
  <si>
    <t>4GJN5FZL</t>
  </si>
  <si>
    <t>Product_K1GC2</t>
  </si>
  <si>
    <t>170EX9</t>
  </si>
  <si>
    <t>XKH,96V</t>
  </si>
  <si>
    <t>C3V44X58</t>
  </si>
  <si>
    <t>Product_NZM6M</t>
  </si>
  <si>
    <t>57P8YV</t>
  </si>
  <si>
    <t>HW6,OPM</t>
  </si>
  <si>
    <t>EV0W9JQL</t>
  </si>
  <si>
    <t>Product_NTD1W</t>
  </si>
  <si>
    <t>G7KC7M</t>
  </si>
  <si>
    <t>R0R,VWG</t>
  </si>
  <si>
    <t>2MS56COL</t>
  </si>
  <si>
    <t>Product_MDE6I</t>
  </si>
  <si>
    <t>F3505E</t>
  </si>
  <si>
    <t>30M,X2Y</t>
  </si>
  <si>
    <t>EIEU38WL</t>
  </si>
  <si>
    <t>Product_PMCSI</t>
  </si>
  <si>
    <t>IOW0XC</t>
  </si>
  <si>
    <t>NBB,V45</t>
  </si>
  <si>
    <t>ZEUESI05</t>
  </si>
  <si>
    <t>Product_MWWQE</t>
  </si>
  <si>
    <t>6BZWY7</t>
  </si>
  <si>
    <t>VD2,6A4</t>
  </si>
  <si>
    <t>SXO9XJZY</t>
  </si>
  <si>
    <t>Product_O907O</t>
  </si>
  <si>
    <t>14x6x15 cm</t>
  </si>
  <si>
    <t>4ATCJC</t>
  </si>
  <si>
    <t>Z3I990AG</t>
  </si>
  <si>
    <t>Product_WWQ2U</t>
  </si>
  <si>
    <t>B3Q6AQ</t>
  </si>
  <si>
    <t>X19,ZM1</t>
  </si>
  <si>
    <t>5QMTCTZC</t>
  </si>
  <si>
    <t>Product_IZ1C9</t>
  </si>
  <si>
    <t>6JIF85</t>
  </si>
  <si>
    <t>5ZO,24M</t>
  </si>
  <si>
    <t>KZKJX56K</t>
  </si>
  <si>
    <t>Product_Z35GV</t>
  </si>
  <si>
    <t>8S9961</t>
  </si>
  <si>
    <t>S1D,Q6U</t>
  </si>
  <si>
    <t>JEV92M75</t>
  </si>
  <si>
    <t>Product_2UWYW</t>
  </si>
  <si>
    <t>99OB3L</t>
  </si>
  <si>
    <t>BNG,6UY</t>
  </si>
  <si>
    <t>NXC99G7U</t>
  </si>
  <si>
    <t>Product_2YLN0</t>
  </si>
  <si>
    <t>027XSC</t>
  </si>
  <si>
    <t>3LQ,BOY</t>
  </si>
  <si>
    <t>7GYBH880</t>
  </si>
  <si>
    <t>Product_2F9AV</t>
  </si>
  <si>
    <t>69KOD8</t>
  </si>
  <si>
    <t>703,2KE</t>
  </si>
  <si>
    <t>027HTEAR</t>
  </si>
  <si>
    <t>Product_VDB8Z</t>
  </si>
  <si>
    <t>RH3SZN</t>
  </si>
  <si>
    <t>P28,CMA</t>
  </si>
  <si>
    <t>NJSXE70R</t>
  </si>
  <si>
    <t>Product_GMNTJ</t>
  </si>
  <si>
    <t>PE8JHG</t>
  </si>
  <si>
    <t>T5D,OO1</t>
  </si>
  <si>
    <t>R62RDGPC</t>
  </si>
  <si>
    <t>Product_L04R2</t>
  </si>
  <si>
    <t>1LTEPP</t>
  </si>
  <si>
    <t>MNC,6FW</t>
  </si>
  <si>
    <t>NRH1RGQ9</t>
  </si>
  <si>
    <t>Product_0TDIG</t>
  </si>
  <si>
    <t>5x14x16 cm</t>
  </si>
  <si>
    <t>YBEWBZ</t>
  </si>
  <si>
    <t>MT3,TDR</t>
  </si>
  <si>
    <t>MJUHHGUX</t>
  </si>
  <si>
    <t>Product_H0NLB</t>
  </si>
  <si>
    <t>YYQBQX</t>
  </si>
  <si>
    <t>MKI,U2T</t>
  </si>
  <si>
    <t>V4DZ5KA2</t>
  </si>
  <si>
    <t>Product_OL2FN</t>
  </si>
  <si>
    <t>8FXL7J</t>
  </si>
  <si>
    <t>W2N,DT3</t>
  </si>
  <si>
    <t>7ACKAWFJ</t>
  </si>
  <si>
    <t>Product_R8R04</t>
  </si>
  <si>
    <t>4UMQY4</t>
  </si>
  <si>
    <t>GPP,XIX</t>
  </si>
  <si>
    <t>9N5Y4DQ5</t>
  </si>
  <si>
    <t>Product_WU4BE</t>
  </si>
  <si>
    <t>17x10x18 cm</t>
  </si>
  <si>
    <t>CS364S</t>
  </si>
  <si>
    <t>L36,WKH</t>
  </si>
  <si>
    <t>NW10PSZ8</t>
  </si>
  <si>
    <t>Product_39HVI</t>
  </si>
  <si>
    <t>VOQ8BY</t>
  </si>
  <si>
    <t>TX4,AZE</t>
  </si>
  <si>
    <t>HE7EQXOO</t>
  </si>
  <si>
    <t>Product_3L96S</t>
  </si>
  <si>
    <t>QL5ND5</t>
  </si>
  <si>
    <t>3FG,ED7</t>
  </si>
  <si>
    <t>KZHFL63Y</t>
  </si>
  <si>
    <t>Product_HL90D</t>
  </si>
  <si>
    <t>K2DB8K</t>
  </si>
  <si>
    <t>J22,MZB</t>
  </si>
  <si>
    <t>Y7EYFF9V</t>
  </si>
  <si>
    <t>Product_YT0FU</t>
  </si>
  <si>
    <t>ESDTBI</t>
  </si>
  <si>
    <t>6VK,OUP</t>
  </si>
  <si>
    <t>LKZGQOB3</t>
  </si>
  <si>
    <t>Product_CXYWN</t>
  </si>
  <si>
    <t>13x6x5 cm</t>
  </si>
  <si>
    <t>WAQG28</t>
  </si>
  <si>
    <t>8LT,HAY</t>
  </si>
  <si>
    <t>X1YJTVZ8</t>
  </si>
  <si>
    <t>Product_O5LEM</t>
  </si>
  <si>
    <t>14x6x13 cm</t>
  </si>
  <si>
    <t>QSJHLF</t>
  </si>
  <si>
    <t>KMK,P5Y</t>
  </si>
  <si>
    <t>M447VUGL</t>
  </si>
  <si>
    <t>Product_LFY6V</t>
  </si>
  <si>
    <t>LDG1PO</t>
  </si>
  <si>
    <t>SWO,PFN</t>
  </si>
  <si>
    <t>P4ES1OKI</t>
  </si>
  <si>
    <t>Product_B0NJW</t>
  </si>
  <si>
    <t>PRDRM8</t>
  </si>
  <si>
    <t>N8G,XAB</t>
  </si>
  <si>
    <t>URZ45RJ5</t>
  </si>
  <si>
    <t>Product_VKBA4</t>
  </si>
  <si>
    <t>4F4KY4</t>
  </si>
  <si>
    <t>LLR,9QG</t>
  </si>
  <si>
    <t>DU6QAHSN</t>
  </si>
  <si>
    <t>Product_BZY8I</t>
  </si>
  <si>
    <t>IGCV7E</t>
  </si>
  <si>
    <t>RXO,YCP</t>
  </si>
  <si>
    <t>LIXQ2IY1</t>
  </si>
  <si>
    <t>Product_UIK4H</t>
  </si>
  <si>
    <t>9S20TI</t>
  </si>
  <si>
    <t>LLV,SVX</t>
  </si>
  <si>
    <t>SN0AK4SM</t>
  </si>
  <si>
    <t>Product_2LHFA</t>
  </si>
  <si>
    <t>E56S63</t>
  </si>
  <si>
    <t>JF3,Q1U</t>
  </si>
  <si>
    <t>DUIGFOR8</t>
  </si>
  <si>
    <t>Product_G5ZLY</t>
  </si>
  <si>
    <t>19x18x16 cm</t>
  </si>
  <si>
    <t>YGVBYA</t>
  </si>
  <si>
    <t>RIM,DER</t>
  </si>
  <si>
    <t>PZHQDZC7</t>
  </si>
  <si>
    <t>Product_PSRNL</t>
  </si>
  <si>
    <t>16x14x20 cm</t>
  </si>
  <si>
    <t>74E90T</t>
  </si>
  <si>
    <t>XBK,HO2</t>
  </si>
  <si>
    <t>GBCKHV6Z</t>
  </si>
  <si>
    <t>Product_KZ1UD</t>
  </si>
  <si>
    <t>I7BUME</t>
  </si>
  <si>
    <t>KA4,7W3</t>
  </si>
  <si>
    <t>G0MYN7Q5</t>
  </si>
  <si>
    <t>Product_FGEYZ</t>
  </si>
  <si>
    <t>13x16x18 cm</t>
  </si>
  <si>
    <t>H7Z0DT</t>
  </si>
  <si>
    <t>B1T,PS4</t>
  </si>
  <si>
    <t>AZHB7XUE</t>
  </si>
  <si>
    <t>Product_I4F95</t>
  </si>
  <si>
    <t>P4M9MG</t>
  </si>
  <si>
    <t>5UO,L64</t>
  </si>
  <si>
    <t>HA550R8X</t>
  </si>
  <si>
    <t>Product_D2HAY</t>
  </si>
  <si>
    <t>18x19x5 cm</t>
  </si>
  <si>
    <t>DKUATC</t>
  </si>
  <si>
    <t>7WV,ZRO</t>
  </si>
  <si>
    <t>RGG7HO3W</t>
  </si>
  <si>
    <t>Product_2V1YS</t>
  </si>
  <si>
    <t>19x10x19 cm</t>
  </si>
  <si>
    <t>2J9MXE</t>
  </si>
  <si>
    <t>M3O,YAP</t>
  </si>
  <si>
    <t>D761D42B</t>
  </si>
  <si>
    <t>Product_3HM4H</t>
  </si>
  <si>
    <t>4YBZDZ</t>
  </si>
  <si>
    <t>GL2,14S</t>
  </si>
  <si>
    <t>1GIRNAPF</t>
  </si>
  <si>
    <t>Product_ZI30T</t>
  </si>
  <si>
    <t>1CZZ8Y</t>
  </si>
  <si>
    <t>O01,JX6</t>
  </si>
  <si>
    <t>NF7UTZX6</t>
  </si>
  <si>
    <t>Product_03AYC</t>
  </si>
  <si>
    <t>7Y33JZ</t>
  </si>
  <si>
    <t>HHF,22D</t>
  </si>
  <si>
    <t>01YXHLDA</t>
  </si>
  <si>
    <t>Product_F3DZK</t>
  </si>
  <si>
    <t>18x17x6 cm</t>
  </si>
  <si>
    <t>BZD9H6</t>
  </si>
  <si>
    <t>M4N,PYB</t>
  </si>
  <si>
    <t>H3G8N8V5</t>
  </si>
  <si>
    <t>Product_9ACKY</t>
  </si>
  <si>
    <t>RDLL1K</t>
  </si>
  <si>
    <t>071,6KF</t>
  </si>
  <si>
    <t>RWBSFP70</t>
  </si>
  <si>
    <t>Product_6VAQP</t>
  </si>
  <si>
    <t>UT48KS</t>
  </si>
  <si>
    <t>55A,KV8</t>
  </si>
  <si>
    <t>JB6DN9SE</t>
  </si>
  <si>
    <t>Product_03ODG</t>
  </si>
  <si>
    <t>UWPCV2</t>
  </si>
  <si>
    <t>X3P,90V</t>
  </si>
  <si>
    <t>NDQA27LR</t>
  </si>
  <si>
    <t>Product_Z3TBF</t>
  </si>
  <si>
    <t>U79E99</t>
  </si>
  <si>
    <t>DH1,2UF</t>
  </si>
  <si>
    <t>7PQ0R28X</t>
  </si>
  <si>
    <t>Product_ZAELM</t>
  </si>
  <si>
    <t>AN2HGO</t>
  </si>
  <si>
    <t>ALO,0W9</t>
  </si>
  <si>
    <t>GMGQKSFF</t>
  </si>
  <si>
    <t>Product_IV9F5</t>
  </si>
  <si>
    <t>6ICGDN</t>
  </si>
  <si>
    <t>HMU,WZJ</t>
  </si>
  <si>
    <t>JE3GYKXX</t>
  </si>
  <si>
    <t>Product_QVZ26</t>
  </si>
  <si>
    <t>VUGSGM</t>
  </si>
  <si>
    <t>BH6,VOG</t>
  </si>
  <si>
    <t>2M2X19RT</t>
  </si>
  <si>
    <t>Product_8B4NI</t>
  </si>
  <si>
    <t>EOMVVN</t>
  </si>
  <si>
    <t>XB4,JRC</t>
  </si>
  <si>
    <t>XO0NUZTE</t>
  </si>
  <si>
    <t>Product_EGNLC</t>
  </si>
  <si>
    <t>LD7NRC</t>
  </si>
  <si>
    <t>OKM,YRJ</t>
  </si>
  <si>
    <t>I577PB33</t>
  </si>
  <si>
    <t>Product_NJWT7</t>
  </si>
  <si>
    <t>11x7x11 cm</t>
  </si>
  <si>
    <t>SO206N</t>
  </si>
  <si>
    <t>KKM,57M</t>
  </si>
  <si>
    <t>CHW0C71F</t>
  </si>
  <si>
    <t>Product_IY34T</t>
  </si>
  <si>
    <t>TOKI0A</t>
  </si>
  <si>
    <t>1QE,ULD</t>
  </si>
  <si>
    <t>X43WQKPT</t>
  </si>
  <si>
    <t>Product_OZ81Q</t>
  </si>
  <si>
    <t>AC62SQ</t>
  </si>
  <si>
    <t>Z3U,9AR</t>
  </si>
  <si>
    <t>YL9CIL7Q</t>
  </si>
  <si>
    <t>Product_PIHDG</t>
  </si>
  <si>
    <t>PEXW2M</t>
  </si>
  <si>
    <t>RYD,A3J</t>
  </si>
  <si>
    <t>YE0W8PJ9</t>
  </si>
  <si>
    <t>Product_W6AFJ</t>
  </si>
  <si>
    <t>RORLDH</t>
  </si>
  <si>
    <t>LFK,DWC</t>
  </si>
  <si>
    <t>AEAU8B7Y</t>
  </si>
  <si>
    <t>Product_NP2W1</t>
  </si>
  <si>
    <t>15x18x20 cm</t>
  </si>
  <si>
    <t>WUC6W5</t>
  </si>
  <si>
    <t>ABC,ZH4</t>
  </si>
  <si>
    <t>DTXQ78CQ</t>
  </si>
  <si>
    <t>Product_GO16G</t>
  </si>
  <si>
    <t>LSW93E</t>
  </si>
  <si>
    <t>26S,7MC</t>
  </si>
  <si>
    <t>I4NAHFKS</t>
  </si>
  <si>
    <t>Product_NX8WT</t>
  </si>
  <si>
    <t>16x6x6 cm</t>
  </si>
  <si>
    <t>O5CL6D</t>
  </si>
  <si>
    <t>14C,H3I</t>
  </si>
  <si>
    <t>S9C4OM2X</t>
  </si>
  <si>
    <t>Product_9YA2A</t>
  </si>
  <si>
    <t>JK66Y5</t>
  </si>
  <si>
    <t>W1J,LA0</t>
  </si>
  <si>
    <t>MUEM8QHU</t>
  </si>
  <si>
    <t>Product_VNNG4</t>
  </si>
  <si>
    <t>19x20x20 cm</t>
  </si>
  <si>
    <t>ZN4J1C</t>
  </si>
  <si>
    <t>HWS,Z3L</t>
  </si>
  <si>
    <t>DVKZ8SAB</t>
  </si>
  <si>
    <t>Product_L65CW</t>
  </si>
  <si>
    <t>LG685P</t>
  </si>
  <si>
    <t>NGV,HVI</t>
  </si>
  <si>
    <t>6W525FQP</t>
  </si>
  <si>
    <t>Product_LH6QL</t>
  </si>
  <si>
    <t>HUN7O1</t>
  </si>
  <si>
    <t>WN1,JKN</t>
  </si>
  <si>
    <t>8N4ID3QV</t>
  </si>
  <si>
    <t>Product_I6MUT</t>
  </si>
  <si>
    <t>0ABI2I</t>
  </si>
  <si>
    <t>4XI,MGP</t>
  </si>
  <si>
    <t>CZCWLS4M</t>
  </si>
  <si>
    <t>Product_92XU7</t>
  </si>
  <si>
    <t>KTX1YS</t>
  </si>
  <si>
    <t>CUO,RAP</t>
  </si>
  <si>
    <t>CT47U5K2</t>
  </si>
  <si>
    <t>Product_V75N0</t>
  </si>
  <si>
    <t>9x15x17 cm</t>
  </si>
  <si>
    <t>P6L73A</t>
  </si>
  <si>
    <t>FL9,G01</t>
  </si>
  <si>
    <t>FH8STD20</t>
  </si>
  <si>
    <t>Product_TARQG</t>
  </si>
  <si>
    <t>XJI78I</t>
  </si>
  <si>
    <t>36I,QCT</t>
  </si>
  <si>
    <t>SD68PITF</t>
  </si>
  <si>
    <t>Product_24YKZ</t>
  </si>
  <si>
    <t>7x6x10 cm</t>
  </si>
  <si>
    <t>LSVXTO</t>
  </si>
  <si>
    <t>KVX,SXX</t>
  </si>
  <si>
    <t>AA3BG56T</t>
  </si>
  <si>
    <t>Product_OTQSV</t>
  </si>
  <si>
    <t>18x12x5 cm</t>
  </si>
  <si>
    <t>7ZXKMU</t>
  </si>
  <si>
    <t>5HE,Y43</t>
  </si>
  <si>
    <t>VRTFOFBP</t>
  </si>
  <si>
    <t>Product_D8RI7</t>
  </si>
  <si>
    <t>17x14x15 cm</t>
  </si>
  <si>
    <t>N6QPK7</t>
  </si>
  <si>
    <t>MI6,RWV</t>
  </si>
  <si>
    <t>6YW5BE6A</t>
  </si>
  <si>
    <t>Product_CE3JT</t>
  </si>
  <si>
    <t>NY4IXI</t>
  </si>
  <si>
    <t>93O,4QU</t>
  </si>
  <si>
    <t>69B2M9PF</t>
  </si>
  <si>
    <t>Product_QKU5C</t>
  </si>
  <si>
    <t>D1WFRB</t>
  </si>
  <si>
    <t>0RT,KYN</t>
  </si>
  <si>
    <t>7557EF6D</t>
  </si>
  <si>
    <t>Product_GSR15</t>
  </si>
  <si>
    <t>6VSSUT</t>
  </si>
  <si>
    <t>E19,KFC</t>
  </si>
  <si>
    <t>AJZXUBOC</t>
  </si>
  <si>
    <t>Product_87JOU</t>
  </si>
  <si>
    <t>FUCNVV</t>
  </si>
  <si>
    <t>HD4,1IW</t>
  </si>
  <si>
    <t>C0TIY5DR</t>
  </si>
  <si>
    <t>Product_ZTNLU</t>
  </si>
  <si>
    <t>T2MV1H</t>
  </si>
  <si>
    <t>R7T,9KL</t>
  </si>
  <si>
    <t>VLQI17I0</t>
  </si>
  <si>
    <t>Product_4D5E9</t>
  </si>
  <si>
    <t>8x12x10 cm</t>
  </si>
  <si>
    <t>YBB5BO</t>
  </si>
  <si>
    <t>1M5,H1R</t>
  </si>
  <si>
    <t>T6F4Z4NV</t>
  </si>
  <si>
    <t>Product_YUO89</t>
  </si>
  <si>
    <t>1OBY3Q</t>
  </si>
  <si>
    <t>KLP,MA4</t>
  </si>
  <si>
    <t>7DNBSWFV</t>
  </si>
  <si>
    <t>Product_JER72</t>
  </si>
  <si>
    <t>W8FQLW</t>
  </si>
  <si>
    <t>1S3,NU0</t>
  </si>
  <si>
    <t>JJ6GJ6O0</t>
  </si>
  <si>
    <t>Product_4UXBP</t>
  </si>
  <si>
    <t>12x18x20 cm</t>
  </si>
  <si>
    <t>6ALIXQ</t>
  </si>
  <si>
    <t>43D,3MN</t>
  </si>
  <si>
    <t>ZXR3UI80</t>
  </si>
  <si>
    <t>Product_PWYBO</t>
  </si>
  <si>
    <t>CRGJEC</t>
  </si>
  <si>
    <t>OH4,3SE</t>
  </si>
  <si>
    <t>P41HCH6F</t>
  </si>
  <si>
    <t>Product_QRGSA</t>
  </si>
  <si>
    <t>4RBRS9</t>
  </si>
  <si>
    <t>JX3,2LX</t>
  </si>
  <si>
    <t>FL9ZT9GL</t>
  </si>
  <si>
    <t>Product_KL1KW</t>
  </si>
  <si>
    <t>10x15x20 cm</t>
  </si>
  <si>
    <t>F2V6RY</t>
  </si>
  <si>
    <t>RC6,YI4</t>
  </si>
  <si>
    <t>T4TYEZ1P</t>
  </si>
  <si>
    <t>Product_1Y43H</t>
  </si>
  <si>
    <t>VY5YIL</t>
  </si>
  <si>
    <t>N74,6JW</t>
  </si>
  <si>
    <t>I39GK1RX</t>
  </si>
  <si>
    <t>Product_SP7XT</t>
  </si>
  <si>
    <t>6x18x12 cm</t>
  </si>
  <si>
    <t>511PJ2</t>
  </si>
  <si>
    <t>GP3,313</t>
  </si>
  <si>
    <t>P2BFJULQ</t>
  </si>
  <si>
    <t>Product_DG3B7</t>
  </si>
  <si>
    <t>I5RI0E</t>
  </si>
  <si>
    <t>DYG,G2D</t>
  </si>
  <si>
    <t>KWKWMQ3Y</t>
  </si>
  <si>
    <t>Product_G02NG</t>
  </si>
  <si>
    <t>HUR5J2</t>
  </si>
  <si>
    <t>3P4,41I</t>
  </si>
  <si>
    <t>OY5HY2I2</t>
  </si>
  <si>
    <t>Product_9HR3T</t>
  </si>
  <si>
    <t>TDVFAX</t>
  </si>
  <si>
    <t>8C0,4Q7</t>
  </si>
  <si>
    <t>UWPCYIXY</t>
  </si>
  <si>
    <t>Product_A4WY6</t>
  </si>
  <si>
    <t>E6M5MB</t>
  </si>
  <si>
    <t>TMV,46P</t>
  </si>
  <si>
    <t>C6IVVULU</t>
  </si>
  <si>
    <t>Product_3SFJV</t>
  </si>
  <si>
    <t>5x18x20 cm</t>
  </si>
  <si>
    <t>HKLXKZ</t>
  </si>
  <si>
    <t>MPB,DEW</t>
  </si>
  <si>
    <t>EPCSF9FV</t>
  </si>
  <si>
    <t>Product_KG6MY</t>
  </si>
  <si>
    <t>K7FWKZ</t>
  </si>
  <si>
    <t>TQD,0WA</t>
  </si>
  <si>
    <t>CUHCRNXH</t>
  </si>
  <si>
    <t>Product_PXWPD</t>
  </si>
  <si>
    <t>GA3YDI</t>
  </si>
  <si>
    <t>HAP,I3X</t>
  </si>
  <si>
    <t>KWLHJ6GG</t>
  </si>
  <si>
    <t>Product_T1WJ7</t>
  </si>
  <si>
    <t>VF430K</t>
  </si>
  <si>
    <t>VPX,R6L</t>
  </si>
  <si>
    <t>69FD0E9Q</t>
  </si>
  <si>
    <t>Product_G1Q25</t>
  </si>
  <si>
    <t>GUVCL9</t>
  </si>
  <si>
    <t>N25,IPS</t>
  </si>
  <si>
    <t>9OF3X3QM</t>
  </si>
  <si>
    <t>Product_A61BJ</t>
  </si>
  <si>
    <t>D66RJP</t>
  </si>
  <si>
    <t>NJF,U4O</t>
  </si>
  <si>
    <t>CSUT92JI</t>
  </si>
  <si>
    <t>Product_37WZ8</t>
  </si>
  <si>
    <t>AQBKNW</t>
  </si>
  <si>
    <t>0MO,556</t>
  </si>
  <si>
    <t>Q9JFF2JF</t>
  </si>
  <si>
    <t>Product_4P1CR</t>
  </si>
  <si>
    <t>JERBDU</t>
  </si>
  <si>
    <t>EQQ,0T1</t>
  </si>
  <si>
    <t>I9DCG8P6</t>
  </si>
  <si>
    <t>Product_4UFFJ</t>
  </si>
  <si>
    <t>LCRHQ0</t>
  </si>
  <si>
    <t>FEK,DIN</t>
  </si>
  <si>
    <t>Y24F0G8D</t>
  </si>
  <si>
    <t>Product_OLSS0</t>
  </si>
  <si>
    <t>17x13x16 cm</t>
  </si>
  <si>
    <t>7YB0QJ</t>
  </si>
  <si>
    <t>1FQ,2XW</t>
  </si>
  <si>
    <t>ZEGD1X9O</t>
  </si>
  <si>
    <t>Product_KPJ62</t>
  </si>
  <si>
    <t>0TBFYR</t>
  </si>
  <si>
    <t>X9I,GGP</t>
  </si>
  <si>
    <t>C30AE162</t>
  </si>
  <si>
    <t>Product_FVI9I</t>
  </si>
  <si>
    <t>B5SYFV</t>
  </si>
  <si>
    <t>LFS,VN5</t>
  </si>
  <si>
    <t>ZQ8C7HEB</t>
  </si>
  <si>
    <t>Product_HZAVD</t>
  </si>
  <si>
    <t>N4MDQB</t>
  </si>
  <si>
    <t>T9G,0FY</t>
  </si>
  <si>
    <t>MXD8197J</t>
  </si>
  <si>
    <t>Product_745RA</t>
  </si>
  <si>
    <t>KXCW63</t>
  </si>
  <si>
    <t>U8D,4FD</t>
  </si>
  <si>
    <t>4XEMSJH1</t>
  </si>
  <si>
    <t>Product_2IM5K</t>
  </si>
  <si>
    <t>6x11x7 cm</t>
  </si>
  <si>
    <t>42OZA6</t>
  </si>
  <si>
    <t>13P,IFK</t>
  </si>
  <si>
    <t>R5NW228H</t>
  </si>
  <si>
    <t>Product_EL4OP</t>
  </si>
  <si>
    <t>14x18x11 cm</t>
  </si>
  <si>
    <t>K4HMEY</t>
  </si>
  <si>
    <t>CBL,LTL</t>
  </si>
  <si>
    <t>END7MOJ6</t>
  </si>
  <si>
    <t>Product_ORVBL</t>
  </si>
  <si>
    <t>7B0F26</t>
  </si>
  <si>
    <t>48V,A9P</t>
  </si>
  <si>
    <t>9SAGK0GS</t>
  </si>
  <si>
    <t>Product_A98TQ</t>
  </si>
  <si>
    <t>450D82</t>
  </si>
  <si>
    <t>47Z,DV2</t>
  </si>
  <si>
    <t>F3UGDR2V</t>
  </si>
  <si>
    <t>Product_T5GO0</t>
  </si>
  <si>
    <t>JO4BGB</t>
  </si>
  <si>
    <t>LIJ,PFM</t>
  </si>
  <si>
    <t>K0C9OPUT</t>
  </si>
  <si>
    <t>Product_TL80T</t>
  </si>
  <si>
    <t>8SBXNH</t>
  </si>
  <si>
    <t>7EV,PEK</t>
  </si>
  <si>
    <t>QXXT7K7S</t>
  </si>
  <si>
    <t>Product_QJ6BH</t>
  </si>
  <si>
    <t>9AYYVC</t>
  </si>
  <si>
    <t>90U,M6B</t>
  </si>
  <si>
    <t>1X2P3VAZ</t>
  </si>
  <si>
    <t>Product_SH93U</t>
  </si>
  <si>
    <t>13x5x11 cm</t>
  </si>
  <si>
    <t>WVSGXT</t>
  </si>
  <si>
    <t>36B,P8D</t>
  </si>
  <si>
    <t>T1QAW47X</t>
  </si>
  <si>
    <t>Product_JPD88</t>
  </si>
  <si>
    <t>8x14x16 cm</t>
  </si>
  <si>
    <t>EU7JA9</t>
  </si>
  <si>
    <t>VZP,TWG</t>
  </si>
  <si>
    <t>O53NRZJK</t>
  </si>
  <si>
    <t>Product_8VV0V</t>
  </si>
  <si>
    <t>MOURVT</t>
  </si>
  <si>
    <t>JBD,65G</t>
  </si>
  <si>
    <t>893ETV7I</t>
  </si>
  <si>
    <t>Product_T10B5</t>
  </si>
  <si>
    <t>10x20x11 cm</t>
  </si>
  <si>
    <t>3C23HO</t>
  </si>
  <si>
    <t>Z6Q,SMY</t>
  </si>
  <si>
    <t>VYZXB1VX</t>
  </si>
  <si>
    <t>Product_YBFA8</t>
  </si>
  <si>
    <t>1A1KW5</t>
  </si>
  <si>
    <t>CUX,9TU</t>
  </si>
  <si>
    <t>3E4UP7NS</t>
  </si>
  <si>
    <t>Product_LQZAI</t>
  </si>
  <si>
    <t>AEYG04</t>
  </si>
  <si>
    <t>JNQ,XEI</t>
  </si>
  <si>
    <t>XRKEBCR7</t>
  </si>
  <si>
    <t>Product_HUABQ</t>
  </si>
  <si>
    <t>LSCNHK</t>
  </si>
  <si>
    <t>B8P,UY1</t>
  </si>
  <si>
    <t>L82QUKVW</t>
  </si>
  <si>
    <t>Product_89F83</t>
  </si>
  <si>
    <t>12x11x10 cm</t>
  </si>
  <si>
    <t>8H3ULK</t>
  </si>
  <si>
    <t>KPE,MI8</t>
  </si>
  <si>
    <t>27V6VXPI</t>
  </si>
  <si>
    <t>Product_UMUSS</t>
  </si>
  <si>
    <t>LE6OCC</t>
  </si>
  <si>
    <t>H8D,7T4</t>
  </si>
  <si>
    <t>F1Y66FRB</t>
  </si>
  <si>
    <t>Product_2H2OY</t>
  </si>
  <si>
    <t>9x17x13 cm</t>
  </si>
  <si>
    <t>9ZIY9H</t>
  </si>
  <si>
    <t>2I0,DMO</t>
  </si>
  <si>
    <t>GEEW4ZD3</t>
  </si>
  <si>
    <t>Product_23VYE</t>
  </si>
  <si>
    <t>LHBLF9</t>
  </si>
  <si>
    <t>ZKJ,ALU</t>
  </si>
  <si>
    <t>M6S342S0</t>
  </si>
  <si>
    <t>Product_FZSLK</t>
  </si>
  <si>
    <t>N1S0R3</t>
  </si>
  <si>
    <t>15J,XHN</t>
  </si>
  <si>
    <t>ZGM8P5X3</t>
  </si>
  <si>
    <t>Product_2QRO2</t>
  </si>
  <si>
    <t>5H35W7</t>
  </si>
  <si>
    <t>27G,NA8</t>
  </si>
  <si>
    <t>0BFYF6SZ</t>
  </si>
  <si>
    <t>Product_23IEZ</t>
  </si>
  <si>
    <t>Q5W8FZ</t>
  </si>
  <si>
    <t>GJG,A94</t>
  </si>
  <si>
    <t>UMZGN1SH</t>
  </si>
  <si>
    <t>Product_8A5RA</t>
  </si>
  <si>
    <t>AA7YSZ</t>
  </si>
  <si>
    <t>F0F,8EQ</t>
  </si>
  <si>
    <t>J5WERLDF</t>
  </si>
  <si>
    <t>Product_C4XAX</t>
  </si>
  <si>
    <t>M472ED</t>
  </si>
  <si>
    <t>NIG,75U</t>
  </si>
  <si>
    <t>4Z9EYTQP</t>
  </si>
  <si>
    <t>Product_A3JJM</t>
  </si>
  <si>
    <t>SG80DN</t>
  </si>
  <si>
    <t>S48,6RY</t>
  </si>
  <si>
    <t>FMB8A4UT</t>
  </si>
  <si>
    <t>Product_D5TY9</t>
  </si>
  <si>
    <t>2A493J</t>
  </si>
  <si>
    <t>ORY,LLF</t>
  </si>
  <si>
    <t>S1CFW3S6</t>
  </si>
  <si>
    <t>Product_T04C9</t>
  </si>
  <si>
    <t>GT38DN</t>
  </si>
  <si>
    <t>TV0,T2P</t>
  </si>
  <si>
    <t>MTFZKY2C</t>
  </si>
  <si>
    <t>Product_F30W8</t>
  </si>
  <si>
    <t>11x15x20 cm</t>
  </si>
  <si>
    <t>E8FX9Q</t>
  </si>
  <si>
    <t>NML,OVV</t>
  </si>
  <si>
    <t>N9HA57JB</t>
  </si>
  <si>
    <t>Product_KQGZP</t>
  </si>
  <si>
    <t>17x20x12 cm</t>
  </si>
  <si>
    <t>07XYMB</t>
  </si>
  <si>
    <t>GF6,LEP</t>
  </si>
  <si>
    <t>2MO97NEU</t>
  </si>
  <si>
    <t>Product_U2TSC</t>
  </si>
  <si>
    <t>F1HU09</t>
  </si>
  <si>
    <t>98E,V3R</t>
  </si>
  <si>
    <t>8QP94PPS</t>
  </si>
  <si>
    <t>Product_1RSPF</t>
  </si>
  <si>
    <t>2G1YMN</t>
  </si>
  <si>
    <t>BFV,J3P</t>
  </si>
  <si>
    <t>NQ9AYRPM</t>
  </si>
  <si>
    <t>Product_EPFWQ</t>
  </si>
  <si>
    <t>JT65Y0</t>
  </si>
  <si>
    <t>O62,M7N</t>
  </si>
  <si>
    <t>ADTYPK3H</t>
  </si>
  <si>
    <t>Product_6K8LJ</t>
  </si>
  <si>
    <t>NSU4IL</t>
  </si>
  <si>
    <t>LFQ,VEW</t>
  </si>
  <si>
    <t>7SVBPD1L</t>
  </si>
  <si>
    <t>Product_YGHQA</t>
  </si>
  <si>
    <t>4QPUP7</t>
  </si>
  <si>
    <t>AIU,D2M</t>
  </si>
  <si>
    <t>1GOBLN04</t>
  </si>
  <si>
    <t>Product_6A56W</t>
  </si>
  <si>
    <t>10x9x16 cm</t>
  </si>
  <si>
    <t>PD08KE</t>
  </si>
  <si>
    <t>3W0,80X</t>
  </si>
  <si>
    <t>C88E6L6V</t>
  </si>
  <si>
    <t>Product_IH73Y</t>
  </si>
  <si>
    <t>GY28OI</t>
  </si>
  <si>
    <t>9P7,783</t>
  </si>
  <si>
    <t>9SBEYVQG</t>
  </si>
  <si>
    <t>Product_MS1TP</t>
  </si>
  <si>
    <t>VMUUXJ</t>
  </si>
  <si>
    <t>48E,VO7</t>
  </si>
  <si>
    <t>WL5VLFBN</t>
  </si>
  <si>
    <t>Product_IRMJX</t>
  </si>
  <si>
    <t>L3NN7H</t>
  </si>
  <si>
    <t>SMC,9P2</t>
  </si>
  <si>
    <t>LUEGNPCM</t>
  </si>
  <si>
    <t>Product_L29IL</t>
  </si>
  <si>
    <t>NUSM5R</t>
  </si>
  <si>
    <t>EI3,MUR</t>
  </si>
  <si>
    <t>QJ6E2043</t>
  </si>
  <si>
    <t>Product_HF3DA</t>
  </si>
  <si>
    <t>Z1AKHS</t>
  </si>
  <si>
    <t>767,D7S</t>
  </si>
  <si>
    <t>RE1N8F7L</t>
  </si>
  <si>
    <t>Product_87IKP</t>
  </si>
  <si>
    <t>14x18x20 cm</t>
  </si>
  <si>
    <t>39ZCJ6</t>
  </si>
  <si>
    <t>OL6,ZSQ</t>
  </si>
  <si>
    <t>92PIGCWO</t>
  </si>
  <si>
    <t>Product_CBPGI</t>
  </si>
  <si>
    <t>16x9x11 cm</t>
  </si>
  <si>
    <t>QI4H11</t>
  </si>
  <si>
    <t>AKD,C5K</t>
  </si>
  <si>
    <t>BSG7925O</t>
  </si>
  <si>
    <t>Product_ICV92</t>
  </si>
  <si>
    <t>B7DJ5X</t>
  </si>
  <si>
    <t>546,EHB</t>
  </si>
  <si>
    <t>9NKAGXJI</t>
  </si>
  <si>
    <t>Product_TGEQA</t>
  </si>
  <si>
    <t>GXHDM7</t>
  </si>
  <si>
    <t>Q7L,J49</t>
  </si>
  <si>
    <t>QQPYJLRC</t>
  </si>
  <si>
    <t>Product_EH99Z</t>
  </si>
  <si>
    <t>5O7CJ5</t>
  </si>
  <si>
    <t>559,TKS</t>
  </si>
  <si>
    <t>FSH1IBNY</t>
  </si>
  <si>
    <t>Product_OCXQJ</t>
  </si>
  <si>
    <t>FRF76B</t>
  </si>
  <si>
    <t>SVL,U3G</t>
  </si>
  <si>
    <t>X8KSS7UX</t>
  </si>
  <si>
    <t>Product_0LFT5</t>
  </si>
  <si>
    <t>14x15x8 cm</t>
  </si>
  <si>
    <t>U3OXMN</t>
  </si>
  <si>
    <t>N6N,AK2</t>
  </si>
  <si>
    <t>85CWGHBH</t>
  </si>
  <si>
    <t>Product_FYXYR</t>
  </si>
  <si>
    <t>5CLB7V</t>
  </si>
  <si>
    <t>13U,RI0</t>
  </si>
  <si>
    <t>NXEB3RTA</t>
  </si>
  <si>
    <t>Product_S8D26</t>
  </si>
  <si>
    <t>0VSIRZ</t>
  </si>
  <si>
    <t>WUQ,TAW</t>
  </si>
  <si>
    <t>IFP9W941</t>
  </si>
  <si>
    <t>Product_A5HSM</t>
  </si>
  <si>
    <t>FI0H8K</t>
  </si>
  <si>
    <t>BZQ,8IV</t>
  </si>
  <si>
    <t>5BDFTS8I</t>
  </si>
  <si>
    <t>Product_VPM8K</t>
  </si>
  <si>
    <t>7DLM6M</t>
  </si>
  <si>
    <t>Z5S,O4H</t>
  </si>
  <si>
    <t>DIM23H2A</t>
  </si>
  <si>
    <t>Product_66BLB</t>
  </si>
  <si>
    <t>17x16x13 cm</t>
  </si>
  <si>
    <t>8KRGV5</t>
  </si>
  <si>
    <t>ZDR,66O</t>
  </si>
  <si>
    <t>RFDIF26X</t>
  </si>
  <si>
    <t>Product_QW11D</t>
  </si>
  <si>
    <t>UN91XH</t>
  </si>
  <si>
    <t>2HI,5PW</t>
  </si>
  <si>
    <t>QY5F3ST1</t>
  </si>
  <si>
    <t>Product_U5EEG</t>
  </si>
  <si>
    <t>8GUSBV</t>
  </si>
  <si>
    <t>E7C,ZO8</t>
  </si>
  <si>
    <t>MKT6O4XM</t>
  </si>
  <si>
    <t>Product_20K1S</t>
  </si>
  <si>
    <t>9x18x11 cm</t>
  </si>
  <si>
    <t>TT0HY5</t>
  </si>
  <si>
    <t>0WM,A46</t>
  </si>
  <si>
    <t>H095LS01</t>
  </si>
  <si>
    <t>Product_NL6B5</t>
  </si>
  <si>
    <t>J1J7P1</t>
  </si>
  <si>
    <t>6PE,CGL</t>
  </si>
  <si>
    <t>JHRL7XZS</t>
  </si>
  <si>
    <t>Product_RM7EE</t>
  </si>
  <si>
    <t>1FF8QE</t>
  </si>
  <si>
    <t>EOU,N37</t>
  </si>
  <si>
    <t>ILBBM1OG</t>
  </si>
  <si>
    <t>Product_MP6IY</t>
  </si>
  <si>
    <t>11x12x6 cm</t>
  </si>
  <si>
    <t>BIJC8D</t>
  </si>
  <si>
    <t>RO0,SNY</t>
  </si>
  <si>
    <t>KFBXY7T7</t>
  </si>
  <si>
    <t>Product_7SVZH</t>
  </si>
  <si>
    <t>TUKV4V</t>
  </si>
  <si>
    <t>2LR,6XI</t>
  </si>
  <si>
    <t>VB6GW4DW</t>
  </si>
  <si>
    <t>Product_L6X3S</t>
  </si>
  <si>
    <t>SLB7B7</t>
  </si>
  <si>
    <t>OGM,TN4</t>
  </si>
  <si>
    <t>2CNY27P5</t>
  </si>
  <si>
    <t>Product_6Y5CY</t>
  </si>
  <si>
    <t>IX5OHC</t>
  </si>
  <si>
    <t>4W2,UGQ</t>
  </si>
  <si>
    <t>2XX5UXGQ</t>
  </si>
  <si>
    <t>Product_09R0F</t>
  </si>
  <si>
    <t>EROE4S</t>
  </si>
  <si>
    <t>HQ0,101</t>
  </si>
  <si>
    <t>QQ1X21ZS</t>
  </si>
  <si>
    <t>Product_WLPB5</t>
  </si>
  <si>
    <t>2U7R9A</t>
  </si>
  <si>
    <t>D7I,3D6</t>
  </si>
  <si>
    <t>X0L0NXNW</t>
  </si>
  <si>
    <t>Product_QTGBJ</t>
  </si>
  <si>
    <t>UYUXJD</t>
  </si>
  <si>
    <t>VK4,CLL</t>
  </si>
  <si>
    <t>6O1FLHB6</t>
  </si>
  <si>
    <t>Product_5IQQG</t>
  </si>
  <si>
    <t>UXZ2Z1</t>
  </si>
  <si>
    <t>A6B,VJO</t>
  </si>
  <si>
    <t>AUMWGRST</t>
  </si>
  <si>
    <t>Product_VKFFN</t>
  </si>
  <si>
    <t>6WUAIE</t>
  </si>
  <si>
    <t>S30,O8H</t>
  </si>
  <si>
    <t>LOYAPNI4</t>
  </si>
  <si>
    <t>Product_81AYE</t>
  </si>
  <si>
    <t>5AICID</t>
  </si>
  <si>
    <t>44Q,0S6</t>
  </si>
  <si>
    <t>RD22V8ZK</t>
  </si>
  <si>
    <t>Product_6EKTB</t>
  </si>
  <si>
    <t>RO8214</t>
  </si>
  <si>
    <t>W50,UQ3</t>
  </si>
  <si>
    <t>714ANI9D</t>
  </si>
  <si>
    <t>Product_9XZL0</t>
  </si>
  <si>
    <t>19x15x20 cm</t>
  </si>
  <si>
    <t>GAZWGB</t>
  </si>
  <si>
    <t>KBK,5L6</t>
  </si>
  <si>
    <t>R5ABY4IW</t>
  </si>
  <si>
    <t>Product_ATAPN</t>
  </si>
  <si>
    <t>15x17x7 cm</t>
  </si>
  <si>
    <t>KJXO1M</t>
  </si>
  <si>
    <t>6X1,YBE</t>
  </si>
  <si>
    <t>5GP5T0I3</t>
  </si>
  <si>
    <t>Product_CJ8IK</t>
  </si>
  <si>
    <t>U87JZR</t>
  </si>
  <si>
    <t>YBA,E7L</t>
  </si>
  <si>
    <t>H6FNSWC7</t>
  </si>
  <si>
    <t>Product_6FONA</t>
  </si>
  <si>
    <t>XRE5BM</t>
  </si>
  <si>
    <t>S2K,7BX</t>
  </si>
  <si>
    <t>E5T6LX2P</t>
  </si>
  <si>
    <t>Product_63DS5</t>
  </si>
  <si>
    <t>1PLGLE</t>
  </si>
  <si>
    <t>615,O3Y</t>
  </si>
  <si>
    <t>4AL7LP4C</t>
  </si>
  <si>
    <t>Product_KD8KH</t>
  </si>
  <si>
    <t>AQ2UNT</t>
  </si>
  <si>
    <t>LZC,S58</t>
  </si>
  <si>
    <t>IJNAGYWQ</t>
  </si>
  <si>
    <t>Product_0N0TY</t>
  </si>
  <si>
    <t>5x14x12 cm</t>
  </si>
  <si>
    <t>3H0J9B</t>
  </si>
  <si>
    <t>C2O,8JQ</t>
  </si>
  <si>
    <t>HMA71YU5</t>
  </si>
  <si>
    <t>Product_47DQQ</t>
  </si>
  <si>
    <t>B0PE5W</t>
  </si>
  <si>
    <t>HFZ,BO9</t>
  </si>
  <si>
    <t>HRQCXCIO</t>
  </si>
  <si>
    <t>Product_MC16D</t>
  </si>
  <si>
    <t>Z96V1O</t>
  </si>
  <si>
    <t>XIJ,NLC</t>
  </si>
  <si>
    <t>X3KMD9C8</t>
  </si>
  <si>
    <t>Product_K2TQY</t>
  </si>
  <si>
    <t>4HSYEJ</t>
  </si>
  <si>
    <t>1OW,M4J</t>
  </si>
  <si>
    <t>Z4Q5QK9S</t>
  </si>
  <si>
    <t>Product_JRMCK</t>
  </si>
  <si>
    <t>8x5x6 cm</t>
  </si>
  <si>
    <t>YNQGLJ</t>
  </si>
  <si>
    <t>ENJ,RH9</t>
  </si>
  <si>
    <t>F1F1PH5S</t>
  </si>
  <si>
    <t>Product_3VJW2</t>
  </si>
  <si>
    <t>94DGR0</t>
  </si>
  <si>
    <t>HGI,FHK</t>
  </si>
  <si>
    <t>4ED3PMNM</t>
  </si>
  <si>
    <t>Product_DOR0B</t>
  </si>
  <si>
    <t>V48KPU</t>
  </si>
  <si>
    <t>0N9,P0A</t>
  </si>
  <si>
    <t>38WVDORT</t>
  </si>
  <si>
    <t>Product_XLTXO</t>
  </si>
  <si>
    <t>M3PN3J</t>
  </si>
  <si>
    <t>5RO,UXT</t>
  </si>
  <si>
    <t>CCCU7C29</t>
  </si>
  <si>
    <t>Product_0O27E</t>
  </si>
  <si>
    <t>14x17x6 cm</t>
  </si>
  <si>
    <t>DH6Z2B</t>
  </si>
  <si>
    <t>W6M,1JG</t>
  </si>
  <si>
    <t>2TFWPNII</t>
  </si>
  <si>
    <t>Product_JIZT7</t>
  </si>
  <si>
    <t>16x16x19 cm</t>
  </si>
  <si>
    <t>UA61KP</t>
  </si>
  <si>
    <t>QW0,7XP</t>
  </si>
  <si>
    <t>SG9645MW</t>
  </si>
  <si>
    <t>Product_SIJG5</t>
  </si>
  <si>
    <t>14x11x10 cm</t>
  </si>
  <si>
    <t>2V2UWH</t>
  </si>
  <si>
    <t>65Z,NPO</t>
  </si>
  <si>
    <t>I9UX9S2A</t>
  </si>
  <si>
    <t>Product_15KFB</t>
  </si>
  <si>
    <t>16x15x16 cm</t>
  </si>
  <si>
    <t>CEYXT6</t>
  </si>
  <si>
    <t>LAL,ILT</t>
  </si>
  <si>
    <t>I7KNGLQI</t>
  </si>
  <si>
    <t>Product_3EVO5</t>
  </si>
  <si>
    <t>11x16x20 cm</t>
  </si>
  <si>
    <t>ENJJ79</t>
  </si>
  <si>
    <t>XJ0,4EG</t>
  </si>
  <si>
    <t>4ONEMJMG</t>
  </si>
  <si>
    <t>Product_KZGB6</t>
  </si>
  <si>
    <t>RAE7QV</t>
  </si>
  <si>
    <t>TZG,VX9</t>
  </si>
  <si>
    <t>XZ9FVE3O</t>
  </si>
  <si>
    <t>Product_O5HQ2</t>
  </si>
  <si>
    <t>GSIA4J</t>
  </si>
  <si>
    <t>R5W,ZZP</t>
  </si>
  <si>
    <t>VRRA5UGI</t>
  </si>
  <si>
    <t>Product_75DBE</t>
  </si>
  <si>
    <t>4CG344</t>
  </si>
  <si>
    <t>EW9,YMA</t>
  </si>
  <si>
    <t>G01912BW</t>
  </si>
  <si>
    <t>Product_9NNPI</t>
  </si>
  <si>
    <t>0CCS4Y</t>
  </si>
  <si>
    <t>HUV,SCG</t>
  </si>
  <si>
    <t>2S84OARX</t>
  </si>
  <si>
    <t>Product_370B9</t>
  </si>
  <si>
    <t>FIHAGQ</t>
  </si>
  <si>
    <t>7SK,2O9</t>
  </si>
  <si>
    <t>VUJTWSX9</t>
  </si>
  <si>
    <t>Product_RN2R5</t>
  </si>
  <si>
    <t>WAFQRA</t>
  </si>
  <si>
    <t>5GY,FRN</t>
  </si>
  <si>
    <t>J3FM0V9Q</t>
  </si>
  <si>
    <t>Product_C9FXP</t>
  </si>
  <si>
    <t>92FZ7I</t>
  </si>
  <si>
    <t>HZZ,SOX</t>
  </si>
  <si>
    <t>VCTNV9B8</t>
  </si>
  <si>
    <t>Product_41RO3</t>
  </si>
  <si>
    <t>NKY131</t>
  </si>
  <si>
    <t>9KL,9WD</t>
  </si>
  <si>
    <t>Z29QWNC5</t>
  </si>
  <si>
    <t>Product_7UFSJ</t>
  </si>
  <si>
    <t>C6CADW</t>
  </si>
  <si>
    <t>C7B,ERM</t>
  </si>
  <si>
    <t>W26R0QBU</t>
  </si>
  <si>
    <t>Product_RSQPN</t>
  </si>
  <si>
    <t>13x12x15 cm</t>
  </si>
  <si>
    <t>QL0JC4</t>
  </si>
  <si>
    <t>UHY,AEW</t>
  </si>
  <si>
    <t>G7GPH89Y</t>
  </si>
  <si>
    <t>Product_NP7ZD</t>
  </si>
  <si>
    <t>RBROCY</t>
  </si>
  <si>
    <t>7J1,EQJ</t>
  </si>
  <si>
    <t>MW6VJT4O</t>
  </si>
  <si>
    <t>Product_0Q3A2</t>
  </si>
  <si>
    <t>9CX7JN</t>
  </si>
  <si>
    <t>9VM,7RG</t>
  </si>
  <si>
    <t>BRBH4RI0</t>
  </si>
  <si>
    <t>Product_J00L5</t>
  </si>
  <si>
    <t>H4Y9G9</t>
  </si>
  <si>
    <t>L24,3U8</t>
  </si>
  <si>
    <t>J9NT228D</t>
  </si>
  <si>
    <t>Product_264T8</t>
  </si>
  <si>
    <t>2QD7FN</t>
  </si>
  <si>
    <t>ITY,B0M</t>
  </si>
  <si>
    <t>F3TAJNTW</t>
  </si>
  <si>
    <t>Product_EBI25</t>
  </si>
  <si>
    <t>7SY096</t>
  </si>
  <si>
    <t>IVY,WC7</t>
  </si>
  <si>
    <t>3BCFDV8Q</t>
  </si>
  <si>
    <t>Product_3YX2Y</t>
  </si>
  <si>
    <t>R44MBE</t>
  </si>
  <si>
    <t>6AS,ASY</t>
  </si>
  <si>
    <t>7US02N4S</t>
  </si>
  <si>
    <t>Product_LHM59</t>
  </si>
  <si>
    <t>WACKM7</t>
  </si>
  <si>
    <t>2FT,45Y</t>
  </si>
  <si>
    <t>OLDSWJON</t>
  </si>
  <si>
    <t>Product_ZHKOO</t>
  </si>
  <si>
    <t>9x20x17 cm</t>
  </si>
  <si>
    <t>M3U4FW</t>
  </si>
  <si>
    <t>8B0,ERS</t>
  </si>
  <si>
    <t>VDASHHCI</t>
  </si>
  <si>
    <t>Product_4IQGI</t>
  </si>
  <si>
    <t>ZDHPEN</t>
  </si>
  <si>
    <t>CO4,TV9</t>
  </si>
  <si>
    <t>T0XPUMY4</t>
  </si>
  <si>
    <t>Product_NFC5A</t>
  </si>
  <si>
    <t>5x16x5 cm</t>
  </si>
  <si>
    <t>FC9OM3</t>
  </si>
  <si>
    <t>PX7,XNZ</t>
  </si>
  <si>
    <t>ZIFGL9Z9</t>
  </si>
  <si>
    <t>Product_ZDEE2</t>
  </si>
  <si>
    <t>SL8ZQV</t>
  </si>
  <si>
    <t>WJI,TU2</t>
  </si>
  <si>
    <t>I1NCH2D0</t>
  </si>
  <si>
    <t>Product_N4LPV</t>
  </si>
  <si>
    <t>5G2PUC</t>
  </si>
  <si>
    <t>QGI,YKZ</t>
  </si>
  <si>
    <t>8WFYF8RU</t>
  </si>
  <si>
    <t>Product_CSEEL</t>
  </si>
  <si>
    <t>OHMS2E</t>
  </si>
  <si>
    <t>P60,WO3</t>
  </si>
  <si>
    <t>VED0AOS7</t>
  </si>
  <si>
    <t>Product_NY1GS</t>
  </si>
  <si>
    <t>39PC4Z</t>
  </si>
  <si>
    <t>PEN,9VP</t>
  </si>
  <si>
    <t>UR12E83S</t>
  </si>
  <si>
    <t>Product_REHGD</t>
  </si>
  <si>
    <t>EZZ7EO</t>
  </si>
  <si>
    <t>HEF,MA8</t>
  </si>
  <si>
    <t>EI6STZUO</t>
  </si>
  <si>
    <t>Product_1036Y</t>
  </si>
  <si>
    <t>9x6x10 cm</t>
  </si>
  <si>
    <t>GIJ5YI</t>
  </si>
  <si>
    <t>VTO,BO7</t>
  </si>
  <si>
    <t>8J062KQC</t>
  </si>
  <si>
    <t>Product_740CN</t>
  </si>
  <si>
    <t>1XZ1ZB</t>
  </si>
  <si>
    <t>J6C,TQX</t>
  </si>
  <si>
    <t>FM7116G0</t>
  </si>
  <si>
    <t>Product_CPKKK</t>
  </si>
  <si>
    <t>Z0OSLI</t>
  </si>
  <si>
    <t>J49,RJT</t>
  </si>
  <si>
    <t>DCXLU7DS</t>
  </si>
  <si>
    <t>Product_Y4APX</t>
  </si>
  <si>
    <t>H9PR5M</t>
  </si>
  <si>
    <t>RSB,ERA</t>
  </si>
  <si>
    <t>PEOIUYOR</t>
  </si>
  <si>
    <t>Product_RTZER</t>
  </si>
  <si>
    <t>SHU695</t>
  </si>
  <si>
    <t>4H9,RBP</t>
  </si>
  <si>
    <t>BQL1ANSU</t>
  </si>
  <si>
    <t>Product_6K8L8</t>
  </si>
  <si>
    <t>8x18x14 cm</t>
  </si>
  <si>
    <t>QRDRLZ</t>
  </si>
  <si>
    <t>IDL,KHL</t>
  </si>
  <si>
    <t>E5BY1X0U</t>
  </si>
  <si>
    <t>Product_12YUC</t>
  </si>
  <si>
    <t>DXZ1HV</t>
  </si>
  <si>
    <t>YE8,IOG</t>
  </si>
  <si>
    <t>YF2F1B76</t>
  </si>
  <si>
    <t>Product_JAQFJ</t>
  </si>
  <si>
    <t>A34QAY</t>
  </si>
  <si>
    <t>75W,94P</t>
  </si>
  <si>
    <t>ZLKZTYI6</t>
  </si>
  <si>
    <t>Product_VJ2FL</t>
  </si>
  <si>
    <t>16x20x17 cm</t>
  </si>
  <si>
    <t>KXH26F</t>
  </si>
  <si>
    <t>9Z8,ZTF</t>
  </si>
  <si>
    <t>8EMDBHA8</t>
  </si>
  <si>
    <t>Product_IP0QB</t>
  </si>
  <si>
    <t>RLERBP</t>
  </si>
  <si>
    <t>OXR,3K4</t>
  </si>
  <si>
    <t>4XZN8KAN</t>
  </si>
  <si>
    <t>Product_6KU0T</t>
  </si>
  <si>
    <t>6x14x11 cm</t>
  </si>
  <si>
    <t>871K78</t>
  </si>
  <si>
    <t>EA6,OCD</t>
  </si>
  <si>
    <t>8HSUVYSW</t>
  </si>
  <si>
    <t>Product_ZYCIU</t>
  </si>
  <si>
    <t>TLH90S</t>
  </si>
  <si>
    <t>D5T,7IS</t>
  </si>
  <si>
    <t>LC0XAHA1</t>
  </si>
  <si>
    <t>Product_GAURX</t>
  </si>
  <si>
    <t>N7GLNK</t>
  </si>
  <si>
    <t>AS0,XN0</t>
  </si>
  <si>
    <t>T4TZQCS7</t>
  </si>
  <si>
    <t>Product_Z93S3</t>
  </si>
  <si>
    <t>DQJUWX</t>
  </si>
  <si>
    <t>2IT,IZE</t>
  </si>
  <si>
    <t>LNEQ1G7H</t>
  </si>
  <si>
    <t>Product_WGDGZ</t>
  </si>
  <si>
    <t>H7C8LE</t>
  </si>
  <si>
    <t>C15,O1G</t>
  </si>
  <si>
    <t>YM17RRQQ</t>
  </si>
  <si>
    <t>Product_OKDVN</t>
  </si>
  <si>
    <t>18x8x12 cm</t>
  </si>
  <si>
    <t>JGMVYG</t>
  </si>
  <si>
    <t>VAW,PE8</t>
  </si>
  <si>
    <t>POWZURLL</t>
  </si>
  <si>
    <t>Product_3FMCE</t>
  </si>
  <si>
    <t>1V54H3</t>
  </si>
  <si>
    <t>P6E,BLK</t>
  </si>
  <si>
    <t>6XB2W5FS</t>
  </si>
  <si>
    <t>Product_5P1G1</t>
  </si>
  <si>
    <t>0KMKOY</t>
  </si>
  <si>
    <t>UGA,OOD</t>
  </si>
  <si>
    <t>B3Y3JI0V</t>
  </si>
  <si>
    <t>Product_CPFY8</t>
  </si>
  <si>
    <t>S8IDG6</t>
  </si>
  <si>
    <t>D1Z,XDO</t>
  </si>
  <si>
    <t>8SB3M735</t>
  </si>
  <si>
    <t>Product_T4G12</t>
  </si>
  <si>
    <t>20x18x12 cm</t>
  </si>
  <si>
    <t>MP5JKC</t>
  </si>
  <si>
    <t>8N8,CMJ</t>
  </si>
  <si>
    <t>CM3KTHY0</t>
  </si>
  <si>
    <t>Product_Q9AUD</t>
  </si>
  <si>
    <t>15x13x7 cm</t>
  </si>
  <si>
    <t>WXKV6G</t>
  </si>
  <si>
    <t>FUM,ZZ8</t>
  </si>
  <si>
    <t>I1NGBOAO</t>
  </si>
  <si>
    <t>Product_NP52Q</t>
  </si>
  <si>
    <t>17x14x8 cm</t>
  </si>
  <si>
    <t>EL8RM8</t>
  </si>
  <si>
    <t>ILK,BBK</t>
  </si>
  <si>
    <t>NMRW7343</t>
  </si>
  <si>
    <t>Product_KDW0D</t>
  </si>
  <si>
    <t>14x9x19 cm</t>
  </si>
  <si>
    <t>1KXOU0</t>
  </si>
  <si>
    <t>GOA,3GZ</t>
  </si>
  <si>
    <t>RAUIPCL0</t>
  </si>
  <si>
    <t>Product_6BYD0</t>
  </si>
  <si>
    <t>P4RMVX</t>
  </si>
  <si>
    <t>AE6,0QW</t>
  </si>
  <si>
    <t>GHTF7I2P</t>
  </si>
  <si>
    <t>Product_4WVUZ</t>
  </si>
  <si>
    <t>31R68Y</t>
  </si>
  <si>
    <t>DTV,15P</t>
  </si>
  <si>
    <t>HOCRF5LD</t>
  </si>
  <si>
    <t>Product_TIS25</t>
  </si>
  <si>
    <t>OK8TK9</t>
  </si>
  <si>
    <t>6LB,YKN</t>
  </si>
  <si>
    <t>YPHOFJXS</t>
  </si>
  <si>
    <t>Product_FMNYB</t>
  </si>
  <si>
    <t>R6ONDT</t>
  </si>
  <si>
    <t>GHC,OTX</t>
  </si>
  <si>
    <t>2T93B81K</t>
  </si>
  <si>
    <t>Product_5CMXN</t>
  </si>
  <si>
    <t>PW0JC7</t>
  </si>
  <si>
    <t>ARW,WUX</t>
  </si>
  <si>
    <t>AEBHFDYE</t>
  </si>
  <si>
    <t>Product_6RCA7</t>
  </si>
  <si>
    <t>Z2RS1Z</t>
  </si>
  <si>
    <t>CJP,URX</t>
  </si>
  <si>
    <t>F5LLXZ7Y</t>
  </si>
  <si>
    <t>Product_0WPBE</t>
  </si>
  <si>
    <t>TOXH41</t>
  </si>
  <si>
    <t>QSP,YE5</t>
  </si>
  <si>
    <t>JXAUNXOU</t>
  </si>
  <si>
    <t>Product_5GK8N</t>
  </si>
  <si>
    <t>XT6PJQ</t>
  </si>
  <si>
    <t>AWS,INN</t>
  </si>
  <si>
    <t>PI9F1QQP</t>
  </si>
  <si>
    <t>Product_V873A</t>
  </si>
  <si>
    <t>MPWZAB</t>
  </si>
  <si>
    <t>VLQ,6CA</t>
  </si>
  <si>
    <t>UB12EU4E</t>
  </si>
  <si>
    <t>Product_0I2DT</t>
  </si>
  <si>
    <t>IBQJVX</t>
  </si>
  <si>
    <t>WJ5,Y68</t>
  </si>
  <si>
    <t>JKNN2KMU</t>
  </si>
  <si>
    <t>Product_F227D</t>
  </si>
  <si>
    <t>5CV79D</t>
  </si>
  <si>
    <t>DJF,ZUI</t>
  </si>
  <si>
    <t>QM4VRWHC</t>
  </si>
  <si>
    <t>Product_CVP5O</t>
  </si>
  <si>
    <t>16x5x8 cm</t>
  </si>
  <si>
    <t>LGVUAD</t>
  </si>
  <si>
    <t>VAL,T58</t>
  </si>
  <si>
    <t>AXUY66XY</t>
  </si>
  <si>
    <t>Product_FNOAV</t>
  </si>
  <si>
    <t>FO88KI</t>
  </si>
  <si>
    <t>367,YB6</t>
  </si>
  <si>
    <t>W74XVTDM</t>
  </si>
  <si>
    <t>Product_UO7FP</t>
  </si>
  <si>
    <t>ZB3M99</t>
  </si>
  <si>
    <t>6EN,PUY</t>
  </si>
  <si>
    <t>51TFYRZB</t>
  </si>
  <si>
    <t>Product_JXZDV</t>
  </si>
  <si>
    <t>5GL5GM</t>
  </si>
  <si>
    <t>BCB,54L</t>
  </si>
  <si>
    <t>Z14UP6NX</t>
  </si>
  <si>
    <t>Product_T0LE3</t>
  </si>
  <si>
    <t>1AIUZZ</t>
  </si>
  <si>
    <t>2BI,24M</t>
  </si>
  <si>
    <t>10M8VBO7</t>
  </si>
  <si>
    <t>Product_QREKD</t>
  </si>
  <si>
    <t>YGMK80</t>
  </si>
  <si>
    <t>810,AZV</t>
  </si>
  <si>
    <t>YOVDHA2N</t>
  </si>
  <si>
    <t>Product_JE3TR</t>
  </si>
  <si>
    <t>03RRUV</t>
  </si>
  <si>
    <t>9UQ,D8L</t>
  </si>
  <si>
    <t>JF46ALKB</t>
  </si>
  <si>
    <t>Product_YATSP</t>
  </si>
  <si>
    <t>16x20x18 cm</t>
  </si>
  <si>
    <t>7OJ9V6</t>
  </si>
  <si>
    <t>MGW,K9A</t>
  </si>
  <si>
    <t>0G3MVHC5</t>
  </si>
  <si>
    <t>Product_00EYE</t>
  </si>
  <si>
    <t>B0KM6V</t>
  </si>
  <si>
    <t>GUN,9FJ</t>
  </si>
  <si>
    <t>OFOWNE6G</t>
  </si>
  <si>
    <t>Product_O0NYG</t>
  </si>
  <si>
    <t>KGZ2I7</t>
  </si>
  <si>
    <t>PRK,DBK</t>
  </si>
  <si>
    <t>TE0F570R</t>
  </si>
  <si>
    <t>Product_ULCA9</t>
  </si>
  <si>
    <t>7RE5JB</t>
  </si>
  <si>
    <t>7PZ,66U</t>
  </si>
  <si>
    <t>9Y08Y9E0</t>
  </si>
  <si>
    <t>Product_ZVSPA</t>
  </si>
  <si>
    <t>6OBY23</t>
  </si>
  <si>
    <t>T37,DOC</t>
  </si>
  <si>
    <t>93X66L00</t>
  </si>
  <si>
    <t>Product_1GZFY</t>
  </si>
  <si>
    <t>201VKS</t>
  </si>
  <si>
    <t>AYU,WLM</t>
  </si>
  <si>
    <t>VQ246NLR</t>
  </si>
  <si>
    <t>Product_05TRR</t>
  </si>
  <si>
    <t>EIDBY9</t>
  </si>
  <si>
    <t>JJ1,1UY</t>
  </si>
  <si>
    <t>ALS9GHJ6</t>
  </si>
  <si>
    <t>Product_09QDM</t>
  </si>
  <si>
    <t>4HZ1DM</t>
  </si>
  <si>
    <t>1R4,74K</t>
  </si>
  <si>
    <t>EX66VFIG</t>
  </si>
  <si>
    <t>Product_FTE9W</t>
  </si>
  <si>
    <t>5x9x14 cm</t>
  </si>
  <si>
    <t>GWAL0P</t>
  </si>
  <si>
    <t>SLP,9V1</t>
  </si>
  <si>
    <t>XOT6N32D</t>
  </si>
  <si>
    <t>Product_2DN1Q</t>
  </si>
  <si>
    <t>JPHDI3</t>
  </si>
  <si>
    <t>YUO,1ZE</t>
  </si>
  <si>
    <t>3XIY1DQR</t>
  </si>
  <si>
    <t>Product_CMVFX</t>
  </si>
  <si>
    <t>7Z25P1</t>
  </si>
  <si>
    <t>UE1,U5O</t>
  </si>
  <si>
    <t>KP19FC0A</t>
  </si>
  <si>
    <t>Product_564HQ</t>
  </si>
  <si>
    <t>CSDHSY</t>
  </si>
  <si>
    <t>0UJ,EWT</t>
  </si>
  <si>
    <t>QR3KJ5MN</t>
  </si>
  <si>
    <t>Product_QK14Q</t>
  </si>
  <si>
    <t>13x5x20 cm</t>
  </si>
  <si>
    <t>QMOCXO</t>
  </si>
  <si>
    <t>97W,9AO</t>
  </si>
  <si>
    <t>2CGB9PUI</t>
  </si>
  <si>
    <t>Product_RJMB6</t>
  </si>
  <si>
    <t>6x13x10 cm</t>
  </si>
  <si>
    <t>AZPMZC</t>
  </si>
  <si>
    <t>HWV,ZDV</t>
  </si>
  <si>
    <t>X32SM1RR</t>
  </si>
  <si>
    <t>Product_AJEEI</t>
  </si>
  <si>
    <t>GMJFAG</t>
  </si>
  <si>
    <t>LR5,HHA</t>
  </si>
  <si>
    <t>UUAAITGX</t>
  </si>
  <si>
    <t>Product_GU0VO</t>
  </si>
  <si>
    <t>H83B4S</t>
  </si>
  <si>
    <t>GGD,8DN</t>
  </si>
  <si>
    <t>A3LS1IXF</t>
  </si>
  <si>
    <t>Product_GBOYK</t>
  </si>
  <si>
    <t>20x10x14 cm</t>
  </si>
  <si>
    <t>5N23NU</t>
  </si>
  <si>
    <t>50C,0K0</t>
  </si>
  <si>
    <t>3SZXVPT3</t>
  </si>
  <si>
    <t>Product_FKFAT</t>
  </si>
  <si>
    <t>CWG3JE</t>
  </si>
  <si>
    <t>J3Y,E61</t>
  </si>
  <si>
    <t>98GKMJ6S</t>
  </si>
  <si>
    <t>Product_U341Q</t>
  </si>
  <si>
    <t>JJEWBN</t>
  </si>
  <si>
    <t>PHN,7HC</t>
  </si>
  <si>
    <t>3YDP1OPC</t>
  </si>
  <si>
    <t>Product_S1E4A</t>
  </si>
  <si>
    <t>6x5x15 cm</t>
  </si>
  <si>
    <t>GBUER6</t>
  </si>
  <si>
    <t>OZL,WGL</t>
  </si>
  <si>
    <t>0C5IMXQW</t>
  </si>
  <si>
    <t>Product_AVD08</t>
  </si>
  <si>
    <t>ITD0P5</t>
  </si>
  <si>
    <t>WSX,UND</t>
  </si>
  <si>
    <t>P8PW6NDS</t>
  </si>
  <si>
    <t>Product_X468J</t>
  </si>
  <si>
    <t>ALOLT4</t>
  </si>
  <si>
    <t>777,4U4</t>
  </si>
  <si>
    <t>MTRYUCAO</t>
  </si>
  <si>
    <t>Product_KF1PD</t>
  </si>
  <si>
    <t>92JQXZ</t>
  </si>
  <si>
    <t>A1N,RYM</t>
  </si>
  <si>
    <t>KGGS2EP3</t>
  </si>
  <si>
    <t>Product_Y91TJ</t>
  </si>
  <si>
    <t>17x5x15 cm</t>
  </si>
  <si>
    <t>5ZXHUP</t>
  </si>
  <si>
    <t>LWO,BD7</t>
  </si>
  <si>
    <t>4JEW3Y6O</t>
  </si>
  <si>
    <t>Product_HD0GB</t>
  </si>
  <si>
    <t>GEHMTR</t>
  </si>
  <si>
    <t>WUA,1KJ</t>
  </si>
  <si>
    <t>RF8TD3MA</t>
  </si>
  <si>
    <t>Product_JTSZY</t>
  </si>
  <si>
    <t>63OSJ5</t>
  </si>
  <si>
    <t>C2Z,Q06</t>
  </si>
  <si>
    <t>WY5R3CB9</t>
  </si>
  <si>
    <t>Product_MLO20</t>
  </si>
  <si>
    <t>6x17x20 cm</t>
  </si>
  <si>
    <t>QXXB7B</t>
  </si>
  <si>
    <t>Y8P,MOP</t>
  </si>
  <si>
    <t>1EJK7XPD</t>
  </si>
  <si>
    <t>Product_LU4J2</t>
  </si>
  <si>
    <t>6K8YG4</t>
  </si>
  <si>
    <t>6BB,RGQ</t>
  </si>
  <si>
    <t>HQKSJ7Q0</t>
  </si>
  <si>
    <t>Product_16CC9</t>
  </si>
  <si>
    <t>96R31C</t>
  </si>
  <si>
    <t>X8Q,RT2</t>
  </si>
  <si>
    <t>K9N2YJR5</t>
  </si>
  <si>
    <t>Product_O9O3F</t>
  </si>
  <si>
    <t>WCWVCT</t>
  </si>
  <si>
    <t>KCX,UTK</t>
  </si>
  <si>
    <t>AKMAA5Y7</t>
  </si>
  <si>
    <t>Product_267FR</t>
  </si>
  <si>
    <t>U78M93</t>
  </si>
  <si>
    <t>SF9,WIC</t>
  </si>
  <si>
    <t>YGVS3FBT</t>
  </si>
  <si>
    <t>Product_NXMS1</t>
  </si>
  <si>
    <t>6ZVS21</t>
  </si>
  <si>
    <t>F4N,7YG</t>
  </si>
  <si>
    <t>AXCQYHW3</t>
  </si>
  <si>
    <t>Product_7KPHY</t>
  </si>
  <si>
    <t>FYVW68</t>
  </si>
  <si>
    <t>I21,DKZ</t>
  </si>
  <si>
    <t>DZBFDVT9</t>
  </si>
  <si>
    <t>Product_62TNL</t>
  </si>
  <si>
    <t>SKO66W</t>
  </si>
  <si>
    <t>C3R,CNM</t>
  </si>
  <si>
    <t>BWJ7I7TW</t>
  </si>
  <si>
    <t>Product_WW71Y</t>
  </si>
  <si>
    <t>V7EWJE</t>
  </si>
  <si>
    <t>F2X,VCZ</t>
  </si>
  <si>
    <t>ZCAOP283</t>
  </si>
  <si>
    <t>Product_O3Y3E</t>
  </si>
  <si>
    <t>W7R7SH</t>
  </si>
  <si>
    <t>DXA,WTX</t>
  </si>
  <si>
    <t>JAAVRYA5</t>
  </si>
  <si>
    <t>Product_TJXSS</t>
  </si>
  <si>
    <t>CCSWSP</t>
  </si>
  <si>
    <t>L3J,3ZF</t>
  </si>
  <si>
    <t>XJTNGGLZ</t>
  </si>
  <si>
    <t>Product_VHHGK</t>
  </si>
  <si>
    <t>9x5x5 cm</t>
  </si>
  <si>
    <t>PBVM3M</t>
  </si>
  <si>
    <t>H2M,EG3</t>
  </si>
  <si>
    <t>ETTKJ9ZR</t>
  </si>
  <si>
    <t>Product_JPCBG</t>
  </si>
  <si>
    <t>17x7x19 cm</t>
  </si>
  <si>
    <t>42B1RV</t>
  </si>
  <si>
    <t>WFU,AJ6</t>
  </si>
  <si>
    <t>ELNWF0U3</t>
  </si>
  <si>
    <t>Product_RPKFS</t>
  </si>
  <si>
    <t>C5UCDT</t>
  </si>
  <si>
    <t>QTP,A5R</t>
  </si>
  <si>
    <t>YJKX099Q</t>
  </si>
  <si>
    <t>Product_OVBYT</t>
  </si>
  <si>
    <t>5O5ZSU</t>
  </si>
  <si>
    <t>LN4,VWS</t>
  </si>
  <si>
    <t>HOKZPRDG</t>
  </si>
  <si>
    <t>Product_LKPND</t>
  </si>
  <si>
    <t>BA38US</t>
  </si>
  <si>
    <t>308,IMW</t>
  </si>
  <si>
    <t>0I5YR2I2</t>
  </si>
  <si>
    <t>Product_Z7K4F</t>
  </si>
  <si>
    <t>8x6x15 cm</t>
  </si>
  <si>
    <t>K7ZHRP</t>
  </si>
  <si>
    <t>O4H,249</t>
  </si>
  <si>
    <t>L5Y8Z350</t>
  </si>
  <si>
    <t>Product_Y5OQ5</t>
  </si>
  <si>
    <t>CHYZD4</t>
  </si>
  <si>
    <t>Q7P,3CR</t>
  </si>
  <si>
    <t>9NRZC1W3</t>
  </si>
  <si>
    <t>Product_4EWAZ</t>
  </si>
  <si>
    <t>19x17x13 cm</t>
  </si>
  <si>
    <t>5TTCRM</t>
  </si>
  <si>
    <t>2WK,GHK</t>
  </si>
  <si>
    <t>46TOPXED</t>
  </si>
  <si>
    <t>Product_5QLXT</t>
  </si>
  <si>
    <t>YYPXFV</t>
  </si>
  <si>
    <t>5WG,8SU</t>
  </si>
  <si>
    <t>FLI1RP1K</t>
  </si>
  <si>
    <t>Product_8FZB7</t>
  </si>
  <si>
    <t>YEC8GE</t>
  </si>
  <si>
    <t>WVN,OMW</t>
  </si>
  <si>
    <t>DF1G7GXK</t>
  </si>
  <si>
    <t>Product_BPTMX</t>
  </si>
  <si>
    <t>ZD8NS1</t>
  </si>
  <si>
    <t>32I,EZD</t>
  </si>
  <si>
    <t>74WWNGTJ</t>
  </si>
  <si>
    <t>Product_JEXIK</t>
  </si>
  <si>
    <t>ELE9ZV</t>
  </si>
  <si>
    <t>AI5,V8X</t>
  </si>
  <si>
    <t>AYC2YL4W</t>
  </si>
  <si>
    <t>Product_QXNKH</t>
  </si>
  <si>
    <t>14x8x5 cm</t>
  </si>
  <si>
    <t>475OA1</t>
  </si>
  <si>
    <t>8VB,9TD</t>
  </si>
  <si>
    <t>CIXD9UQW</t>
  </si>
  <si>
    <t>Product_P37NP</t>
  </si>
  <si>
    <t>TBF24K</t>
  </si>
  <si>
    <t>NBT,HXI</t>
  </si>
  <si>
    <t>PE4FAIQX</t>
  </si>
  <si>
    <t>Product_MHJRR</t>
  </si>
  <si>
    <t>X4KD2T</t>
  </si>
  <si>
    <t>11Q,ZXH</t>
  </si>
  <si>
    <t>X08PU5C3</t>
  </si>
  <si>
    <t>Product_VDQKE</t>
  </si>
  <si>
    <t>FUJ02I</t>
  </si>
  <si>
    <t>QTC,8WO</t>
  </si>
  <si>
    <t>5LS1OHPP</t>
  </si>
  <si>
    <t>Product_RZV09</t>
  </si>
  <si>
    <t>12x12x8 cm</t>
  </si>
  <si>
    <t>IR4IBB</t>
  </si>
  <si>
    <t>YP7,K4W</t>
  </si>
  <si>
    <t>VFYE0SHZ</t>
  </si>
  <si>
    <t>Product_K8JX5</t>
  </si>
  <si>
    <t>R1LSJG</t>
  </si>
  <si>
    <t>6KS,HFS</t>
  </si>
  <si>
    <t>5U6UTUJX</t>
  </si>
  <si>
    <t>Product_RDVBY</t>
  </si>
  <si>
    <t>GJYCD0</t>
  </si>
  <si>
    <t>O7M,ZY6</t>
  </si>
  <si>
    <t>K8U5MABL</t>
  </si>
  <si>
    <t>Product_FT382</t>
  </si>
  <si>
    <t>AGBMBZ</t>
  </si>
  <si>
    <t>1AK,J62</t>
  </si>
  <si>
    <t>XJN1P9Y7</t>
  </si>
  <si>
    <t>Product_LWVRC</t>
  </si>
  <si>
    <t>VOTMIM</t>
  </si>
  <si>
    <t>PM0,GRI</t>
  </si>
  <si>
    <t>JFUGJB65</t>
  </si>
  <si>
    <t>Product_5I1UG</t>
  </si>
  <si>
    <t>P4AWZO</t>
  </si>
  <si>
    <t>YIM,Y1S</t>
  </si>
  <si>
    <t>VF8RHIGE</t>
  </si>
  <si>
    <t>Product_4T5YS</t>
  </si>
  <si>
    <t>6BXNYJ</t>
  </si>
  <si>
    <t>WK2,CFF</t>
  </si>
  <si>
    <t>VEH027R5</t>
  </si>
  <si>
    <t>Product_BGSV5</t>
  </si>
  <si>
    <t>1VE53N</t>
  </si>
  <si>
    <t>WQV,3MK</t>
  </si>
  <si>
    <t>HC2GFKSW</t>
  </si>
  <si>
    <t>Product_EYAJH</t>
  </si>
  <si>
    <t>WBOUEX</t>
  </si>
  <si>
    <t>26D,K1G</t>
  </si>
  <si>
    <t>RYLMN3RN</t>
  </si>
  <si>
    <t>Product_LQ6YA</t>
  </si>
  <si>
    <t>12x6x15 cm</t>
  </si>
  <si>
    <t>3PZNLW</t>
  </si>
  <si>
    <t>ZUF,XGY</t>
  </si>
  <si>
    <t>M61HDDOO</t>
  </si>
  <si>
    <t>Product_WVFXR</t>
  </si>
  <si>
    <t>E1ADO5</t>
  </si>
  <si>
    <t>VJS,U0A</t>
  </si>
  <si>
    <t>HNZLUVBE</t>
  </si>
  <si>
    <t>Product_ZY99W</t>
  </si>
  <si>
    <t>CFZS65</t>
  </si>
  <si>
    <t>1E1,2HE</t>
  </si>
  <si>
    <t>MC6KGINL</t>
  </si>
  <si>
    <t>Product_OMPV7</t>
  </si>
  <si>
    <t>18x10x8 cm</t>
  </si>
  <si>
    <t>GU2I5P</t>
  </si>
  <si>
    <t>KAY,USI</t>
  </si>
  <si>
    <t>QMW6CDAW</t>
  </si>
  <si>
    <t>Product_6BHJH</t>
  </si>
  <si>
    <t>CAVL5T</t>
  </si>
  <si>
    <t>131,ABD</t>
  </si>
  <si>
    <t>4IO5H89M</t>
  </si>
  <si>
    <t>Product_ACR0A</t>
  </si>
  <si>
    <t>1UJVGD</t>
  </si>
  <si>
    <t>KJL,H4K</t>
  </si>
  <si>
    <t>35I0TA19</t>
  </si>
  <si>
    <t>Product_J92XV</t>
  </si>
  <si>
    <t>19x19x16 cm</t>
  </si>
  <si>
    <t>C2XCQ1</t>
  </si>
  <si>
    <t>ANU,09X</t>
  </si>
  <si>
    <t>P2L9ZYJY</t>
  </si>
  <si>
    <t>Product_H0V6B</t>
  </si>
  <si>
    <t>543DZO</t>
  </si>
  <si>
    <t>L8A,O61</t>
  </si>
  <si>
    <t>TI92889I</t>
  </si>
  <si>
    <t>Product_1XF1H</t>
  </si>
  <si>
    <t>3J5EQE</t>
  </si>
  <si>
    <t>BDI,7R2</t>
  </si>
  <si>
    <t>RI394BIG</t>
  </si>
  <si>
    <t>Product_X1O9E</t>
  </si>
  <si>
    <t>SBJGR5</t>
  </si>
  <si>
    <t>ZFM,HH8</t>
  </si>
  <si>
    <t>V0RZNULB</t>
  </si>
  <si>
    <t>Product_SD9HD</t>
  </si>
  <si>
    <t>G4MQ2M</t>
  </si>
  <si>
    <t>NYK,SC3</t>
  </si>
  <si>
    <t>D4KEPHWE</t>
  </si>
  <si>
    <t>Product_P894H</t>
  </si>
  <si>
    <t>9UEED9</t>
  </si>
  <si>
    <t>RBP,RRD</t>
  </si>
  <si>
    <t>QRQKM0LJ</t>
  </si>
  <si>
    <t>Product_VRDHK</t>
  </si>
  <si>
    <t>ZP673H</t>
  </si>
  <si>
    <t>5KN,SR7</t>
  </si>
  <si>
    <t>47XJRS13</t>
  </si>
  <si>
    <t>Product_0ML9R</t>
  </si>
  <si>
    <t>E2HCER</t>
  </si>
  <si>
    <t>QUT,5MI</t>
  </si>
  <si>
    <t>SNDKWGHQ</t>
  </si>
  <si>
    <t>Product_DUXYG</t>
  </si>
  <si>
    <t>11x20x11 cm</t>
  </si>
  <si>
    <t>UY4Y98</t>
  </si>
  <si>
    <t>F8U,26B</t>
  </si>
  <si>
    <t>XLUNKZ7W</t>
  </si>
  <si>
    <t>Product_DY1CG</t>
  </si>
  <si>
    <t>20x20x12 cm</t>
  </si>
  <si>
    <t>KNEQDR</t>
  </si>
  <si>
    <t>H2J,7MD</t>
  </si>
  <si>
    <t>BHJBPPC7</t>
  </si>
  <si>
    <t>Product_9I43O</t>
  </si>
  <si>
    <t>AJXQ7A</t>
  </si>
  <si>
    <t>H30,2WR</t>
  </si>
  <si>
    <t>RHO3GB4K</t>
  </si>
  <si>
    <t>Product_ZE4C4</t>
  </si>
  <si>
    <t>11x13x5 cm</t>
  </si>
  <si>
    <t>UNLM19</t>
  </si>
  <si>
    <t>KSB,OFS</t>
  </si>
  <si>
    <t>B2HJRE5C</t>
  </si>
  <si>
    <t>Product_O4WHA</t>
  </si>
  <si>
    <t>11x6x10 cm</t>
  </si>
  <si>
    <t>9NM5O3</t>
  </si>
  <si>
    <t>48N,DGY</t>
  </si>
  <si>
    <t>BJTRMQNJ</t>
  </si>
  <si>
    <t>Product_VUJ3Z</t>
  </si>
  <si>
    <t>LR2A50</t>
  </si>
  <si>
    <t>QFQ,2BB</t>
  </si>
  <si>
    <t>6SMLRMKF</t>
  </si>
  <si>
    <t>Product_EQHZD</t>
  </si>
  <si>
    <t>4J9L6A</t>
  </si>
  <si>
    <t>ZV3,YPS</t>
  </si>
  <si>
    <t>84QMLB2F</t>
  </si>
  <si>
    <t>Product_CRSIL</t>
  </si>
  <si>
    <t>LJE358</t>
  </si>
  <si>
    <t>11Y,PWY</t>
  </si>
  <si>
    <t>ENW8YR5O</t>
  </si>
  <si>
    <t>Product_TQG1Q</t>
  </si>
  <si>
    <t>13x7x9 cm</t>
  </si>
  <si>
    <t>LDGWZ1</t>
  </si>
  <si>
    <t>5RF,YEY</t>
  </si>
  <si>
    <t>3LCBPXA5</t>
  </si>
  <si>
    <t>Product_JVFUX</t>
  </si>
  <si>
    <t>5VYAX3</t>
  </si>
  <si>
    <t>I3U,F4X</t>
  </si>
  <si>
    <t>79GEUC2Q</t>
  </si>
  <si>
    <t>Product_GY9HV</t>
  </si>
  <si>
    <t>QFSETF</t>
  </si>
  <si>
    <t>Q78,QI4</t>
  </si>
  <si>
    <t>BUZRMY7U</t>
  </si>
  <si>
    <t>Product_YYS53</t>
  </si>
  <si>
    <t>13x13x18 cm</t>
  </si>
  <si>
    <t>C5KER1</t>
  </si>
  <si>
    <t>0MX,5VW</t>
  </si>
  <si>
    <t>O2QAVWFG</t>
  </si>
  <si>
    <t>Product_D0IFJ</t>
  </si>
  <si>
    <t>46XV0J</t>
  </si>
  <si>
    <t>TJF,D7H</t>
  </si>
  <si>
    <t>O1M6LGYV</t>
  </si>
  <si>
    <t>Product_QAV95</t>
  </si>
  <si>
    <t>LBKX6A</t>
  </si>
  <si>
    <t>IQX,V3J</t>
  </si>
  <si>
    <t>LQFMEK43</t>
  </si>
  <si>
    <t>Product_H95ZC</t>
  </si>
  <si>
    <t>R5V0NQ</t>
  </si>
  <si>
    <t>L4Y,AQ2</t>
  </si>
  <si>
    <t>JB672SE8</t>
  </si>
  <si>
    <t>Product_M8LUY</t>
  </si>
  <si>
    <t>7x14x9 cm</t>
  </si>
  <si>
    <t>PDT4EB</t>
  </si>
  <si>
    <t>JT3,TSA</t>
  </si>
  <si>
    <t>ZY8WDECR</t>
  </si>
  <si>
    <t>Product_198YO</t>
  </si>
  <si>
    <t>DBEKWA</t>
  </si>
  <si>
    <t>6MX,4PA</t>
  </si>
  <si>
    <t>ZM95FIF0</t>
  </si>
  <si>
    <t>Product_R5QD0</t>
  </si>
  <si>
    <t>J3QFJ4</t>
  </si>
  <si>
    <t>VG1,KTF</t>
  </si>
  <si>
    <t>ZULJOR5W</t>
  </si>
  <si>
    <t>Product_M1PBV</t>
  </si>
  <si>
    <t>WCDSC1</t>
  </si>
  <si>
    <t>7JD,22Q</t>
  </si>
  <si>
    <t>J67T87RV</t>
  </si>
  <si>
    <t>Product_FWW5T</t>
  </si>
  <si>
    <t>YOA5HD</t>
  </si>
  <si>
    <t>7RL,ZXJ</t>
  </si>
  <si>
    <t>LMSZL2BE</t>
  </si>
  <si>
    <t>Product_YLQBK</t>
  </si>
  <si>
    <t>Q75D1W</t>
  </si>
  <si>
    <t>ARH,KIV</t>
  </si>
  <si>
    <t>DJMKKNIP</t>
  </si>
  <si>
    <t>Product_X8YV9</t>
  </si>
  <si>
    <t>CDYWY0</t>
  </si>
  <si>
    <t>VCS,LI7</t>
  </si>
  <si>
    <t>NYJGZ3H9</t>
  </si>
  <si>
    <t>Product_2D097</t>
  </si>
  <si>
    <t>J9D7A6</t>
  </si>
  <si>
    <t>OUR,WDS</t>
  </si>
  <si>
    <t>W6BBOPQ7</t>
  </si>
  <si>
    <t>Product_TR6PY</t>
  </si>
  <si>
    <t>D3JXST</t>
  </si>
  <si>
    <t>WZA,S67</t>
  </si>
  <si>
    <t>SOXD9YP0</t>
  </si>
  <si>
    <t>Product_UUWQ1</t>
  </si>
  <si>
    <t>KHKDLL</t>
  </si>
  <si>
    <t>DQO,5G5</t>
  </si>
  <si>
    <t>2B2URRFC</t>
  </si>
  <si>
    <t>Product_3NNC8</t>
  </si>
  <si>
    <t>TNSITJ</t>
  </si>
  <si>
    <t>779,RU3</t>
  </si>
  <si>
    <t>KR30TXWX</t>
  </si>
  <si>
    <t>Product_RU991</t>
  </si>
  <si>
    <t>O76TWY</t>
  </si>
  <si>
    <t>74H,V5I</t>
  </si>
  <si>
    <t>YR2R2X2G</t>
  </si>
  <si>
    <t>Product_ST28K</t>
  </si>
  <si>
    <t>10x8x20 cm</t>
  </si>
  <si>
    <t>OSSP2L</t>
  </si>
  <si>
    <t>UU0,NOW</t>
  </si>
  <si>
    <t>SKS0QF9U</t>
  </si>
  <si>
    <t>Product_VDITV</t>
  </si>
  <si>
    <t>X82FBC</t>
  </si>
  <si>
    <t>G2J,5EG</t>
  </si>
  <si>
    <t>6JOVL3DQ</t>
  </si>
  <si>
    <t>Product_ZT4EA</t>
  </si>
  <si>
    <t>9x7x20 cm</t>
  </si>
  <si>
    <t>0EX8H3</t>
  </si>
  <si>
    <t>8UD,BZE</t>
  </si>
  <si>
    <t>SDSX3JDX</t>
  </si>
  <si>
    <t>Product_UWQL1</t>
  </si>
  <si>
    <t>ZVOIOU</t>
  </si>
  <si>
    <t>JFT,38W</t>
  </si>
  <si>
    <t>T0URYSAY</t>
  </si>
  <si>
    <t>Product_T9QJU</t>
  </si>
  <si>
    <t>V9NRXG</t>
  </si>
  <si>
    <t>71M,ISJ</t>
  </si>
  <si>
    <t>YU24JBTK</t>
  </si>
  <si>
    <t>Product_15WJR</t>
  </si>
  <si>
    <t>LLQH4C</t>
  </si>
  <si>
    <t>MLS,WBZ</t>
  </si>
  <si>
    <t>CK5MU8U8</t>
  </si>
  <si>
    <t>Product_U5KWF</t>
  </si>
  <si>
    <t>13x6x19 cm</t>
  </si>
  <si>
    <t>K2CHYX</t>
  </si>
  <si>
    <t>8GN,FF1</t>
  </si>
  <si>
    <t>MEWX2U8D</t>
  </si>
  <si>
    <t>Product_PLS9L</t>
  </si>
  <si>
    <t>NVDUQA</t>
  </si>
  <si>
    <t>XRO,L5H</t>
  </si>
  <si>
    <t>83E10RG1</t>
  </si>
  <si>
    <t>Product_UYBMZ</t>
  </si>
  <si>
    <t>55H5MX</t>
  </si>
  <si>
    <t>9A6,AAF</t>
  </si>
  <si>
    <t>YPA60J9J</t>
  </si>
  <si>
    <t>Product_1PFX8</t>
  </si>
  <si>
    <t>H8XAL0</t>
  </si>
  <si>
    <t>CMG,SAN</t>
  </si>
  <si>
    <t>F01O0LNL</t>
  </si>
  <si>
    <t>Product_JMQ8R</t>
  </si>
  <si>
    <t>5x18x13 cm</t>
  </si>
  <si>
    <t>5IHE3J</t>
  </si>
  <si>
    <t>285,GP9</t>
  </si>
  <si>
    <t>3G2QKTCJ</t>
  </si>
  <si>
    <t>Product_MP90Z</t>
  </si>
  <si>
    <t>2JT0JF</t>
  </si>
  <si>
    <t>GY9,WUA</t>
  </si>
  <si>
    <t>5WMOAJ4C</t>
  </si>
  <si>
    <t>Product_H6IS5</t>
  </si>
  <si>
    <t>16x20x16 cm</t>
  </si>
  <si>
    <t>5PUHBX</t>
  </si>
  <si>
    <t>74A,IUE</t>
  </si>
  <si>
    <t>HJJUQ1HT</t>
  </si>
  <si>
    <t>Product_ZOQZ5</t>
  </si>
  <si>
    <t>7x6x18 cm</t>
  </si>
  <si>
    <t>0TETJB</t>
  </si>
  <si>
    <t>TFE,P9K</t>
  </si>
  <si>
    <t>C2OAAL2Y</t>
  </si>
  <si>
    <t>Product_05LTK</t>
  </si>
  <si>
    <t>S2OWOI</t>
  </si>
  <si>
    <t>5JV,QS4</t>
  </si>
  <si>
    <t>JDCNXPM9</t>
  </si>
  <si>
    <t>Product_S7V8D</t>
  </si>
  <si>
    <t>O9NZCE</t>
  </si>
  <si>
    <t>K40,BNN</t>
  </si>
  <si>
    <t>42NU4ZGU</t>
  </si>
  <si>
    <t>Product_0QVLC</t>
  </si>
  <si>
    <t>MA7NGT</t>
  </si>
  <si>
    <t>PEE,OE5</t>
  </si>
  <si>
    <t>0U2D84ZR</t>
  </si>
  <si>
    <t>Product_581A8</t>
  </si>
  <si>
    <t>J99ECR</t>
  </si>
  <si>
    <t>FNP,P8A</t>
  </si>
  <si>
    <t>XQJJCKH7</t>
  </si>
  <si>
    <t>Product_WCKN9</t>
  </si>
  <si>
    <t>VKZXB6</t>
  </si>
  <si>
    <t>Q8J,4V5</t>
  </si>
  <si>
    <t>BURL1IQJ</t>
  </si>
  <si>
    <t>Product_2UK4A</t>
  </si>
  <si>
    <t>XRU31Z</t>
  </si>
  <si>
    <t>C6N,9MY</t>
  </si>
  <si>
    <t>LV4J5I7D</t>
  </si>
  <si>
    <t>Product_C9NC1</t>
  </si>
  <si>
    <t>JBHGXW</t>
  </si>
  <si>
    <t>R2R,W5Y</t>
  </si>
  <si>
    <t>9FV3JTZT</t>
  </si>
  <si>
    <t>Product_5KPSL</t>
  </si>
  <si>
    <t>U3B9IT</t>
  </si>
  <si>
    <t>ZUK,X42</t>
  </si>
  <si>
    <t>OECM6UUW</t>
  </si>
  <si>
    <t>Product_J7HXQ</t>
  </si>
  <si>
    <t>HCLTPU</t>
  </si>
  <si>
    <t>LID,ZN1</t>
  </si>
  <si>
    <t>ZBJU7W1J</t>
  </si>
  <si>
    <t>Product_SWI3T</t>
  </si>
  <si>
    <t>S0P97O</t>
  </si>
  <si>
    <t>4BW,QOA</t>
  </si>
  <si>
    <t>FAUHJXQF</t>
  </si>
  <si>
    <t>Product_V947X</t>
  </si>
  <si>
    <t>H7C81R</t>
  </si>
  <si>
    <t>8VF,82X</t>
  </si>
  <si>
    <t>YH2DF5X2</t>
  </si>
  <si>
    <t>Product_LCTAG</t>
  </si>
  <si>
    <t>8x16x17 cm</t>
  </si>
  <si>
    <t>BKPG1H</t>
  </si>
  <si>
    <t>KTO,U50</t>
  </si>
  <si>
    <t>3QYKKD6Z</t>
  </si>
  <si>
    <t>Product_CKNY1</t>
  </si>
  <si>
    <t>9JG4PE</t>
  </si>
  <si>
    <t>P92,N37</t>
  </si>
  <si>
    <t>74DMYXI1</t>
  </si>
  <si>
    <t>Product_2XDIY</t>
  </si>
  <si>
    <t>NQ920W</t>
  </si>
  <si>
    <t>UEO,D4C</t>
  </si>
  <si>
    <t>P07X6OKD</t>
  </si>
  <si>
    <t>Product_ISHV7</t>
  </si>
  <si>
    <t>MKVB04</t>
  </si>
  <si>
    <t>LLT,X4W</t>
  </si>
  <si>
    <t>OAFQ1QBA</t>
  </si>
  <si>
    <t>Product_WW5CA</t>
  </si>
  <si>
    <t>FQ553P</t>
  </si>
  <si>
    <t>Z90,OX8</t>
  </si>
  <si>
    <t>IWB1DIJB</t>
  </si>
  <si>
    <t>Product_7ADQV</t>
  </si>
  <si>
    <t>DVMZLP</t>
  </si>
  <si>
    <t>IVJ,XWD</t>
  </si>
  <si>
    <t>QTEIY62U</t>
  </si>
  <si>
    <t>Product_6EM5S</t>
  </si>
  <si>
    <t>QUN2ZW</t>
  </si>
  <si>
    <t>POA,VKE</t>
  </si>
  <si>
    <t>QN0L2X5S</t>
  </si>
  <si>
    <t>Product_HXEWV</t>
  </si>
  <si>
    <t>056F4P</t>
  </si>
  <si>
    <t>19F,RSI</t>
  </si>
  <si>
    <t>40WLTLTW</t>
  </si>
  <si>
    <t>Product_T31ZB</t>
  </si>
  <si>
    <t>9x14x11 cm</t>
  </si>
  <si>
    <t>JYCVV1</t>
  </si>
  <si>
    <t>INM,IYP</t>
  </si>
  <si>
    <t>N9HXYD51</t>
  </si>
  <si>
    <t>Product_C70AF</t>
  </si>
  <si>
    <t>18x5x5 cm</t>
  </si>
  <si>
    <t>3C8UEC</t>
  </si>
  <si>
    <t>ITQ,J8O</t>
  </si>
  <si>
    <t>3TQVYN9T</t>
  </si>
  <si>
    <t>Product_J4F5N</t>
  </si>
  <si>
    <t>AQLVWX</t>
  </si>
  <si>
    <t>SV1,SRN</t>
  </si>
  <si>
    <t>U2UZVPTD</t>
  </si>
  <si>
    <t>Product_N99WV</t>
  </si>
  <si>
    <t>7x8x15 cm</t>
  </si>
  <si>
    <t>BK83KP</t>
  </si>
  <si>
    <t>GS2,ZAP</t>
  </si>
  <si>
    <t>2RDHI6D8</t>
  </si>
  <si>
    <t>Product_W5TF4</t>
  </si>
  <si>
    <t>H59493</t>
  </si>
  <si>
    <t>XDE,SDD</t>
  </si>
  <si>
    <t>WQ7NS9IV</t>
  </si>
  <si>
    <t>Product_WO2NJ</t>
  </si>
  <si>
    <t>B97K89</t>
  </si>
  <si>
    <t>HC7,MFV</t>
  </si>
  <si>
    <t>01VAV7IB</t>
  </si>
  <si>
    <t>Product_T24ZR</t>
  </si>
  <si>
    <t>3EWHYO</t>
  </si>
  <si>
    <t>T51,XNZ</t>
  </si>
  <si>
    <t>B72OVCYT</t>
  </si>
  <si>
    <t>Product_3EID4</t>
  </si>
  <si>
    <t>C5RVSA</t>
  </si>
  <si>
    <t>LPT,PJA</t>
  </si>
  <si>
    <t>O86SQMB8</t>
  </si>
  <si>
    <t>Product_XFEJX</t>
  </si>
  <si>
    <t>C16ZL0</t>
  </si>
  <si>
    <t>29E,VZP</t>
  </si>
  <si>
    <t>X0YTU8TO</t>
  </si>
  <si>
    <t>Product_0C815</t>
  </si>
  <si>
    <t>18x13x17 cm</t>
  </si>
  <si>
    <t>37PZRK</t>
  </si>
  <si>
    <t>S9T,9CR</t>
  </si>
  <si>
    <t>NP4UKKEZ</t>
  </si>
  <si>
    <t>Product_D6GBY</t>
  </si>
  <si>
    <t>11x15x11 cm</t>
  </si>
  <si>
    <t>TX2LSB</t>
  </si>
  <si>
    <t>I6X,E7Y</t>
  </si>
  <si>
    <t>JZ8AIA90</t>
  </si>
  <si>
    <t>Product_A7F8H</t>
  </si>
  <si>
    <t>YW4DLP</t>
  </si>
  <si>
    <t>Y09,PVQ</t>
  </si>
  <si>
    <t>FDMSURPJ</t>
  </si>
  <si>
    <t>Product_S4KLJ</t>
  </si>
  <si>
    <t>DO6CQ9</t>
  </si>
  <si>
    <t>CUL,JRJ</t>
  </si>
  <si>
    <t>7EFU0QYZ</t>
  </si>
  <si>
    <t>Product_NVFKL</t>
  </si>
  <si>
    <t>HX5TGG</t>
  </si>
  <si>
    <t>XLG,AYM</t>
  </si>
  <si>
    <t>84RRQC1H</t>
  </si>
  <si>
    <t>Product_RIE6U</t>
  </si>
  <si>
    <t>U93I50</t>
  </si>
  <si>
    <t>TA3,QE0</t>
  </si>
  <si>
    <t>Z8U64ZVN</t>
  </si>
  <si>
    <t>Product_VAMHT</t>
  </si>
  <si>
    <t>J7DENB</t>
  </si>
  <si>
    <t>1YY,05O</t>
  </si>
  <si>
    <t>J6U84HB3</t>
  </si>
  <si>
    <t>Product_VFVN4</t>
  </si>
  <si>
    <t>DGY6Z8</t>
  </si>
  <si>
    <t>EPI,ZG1</t>
  </si>
  <si>
    <t>7LBHZP4C</t>
  </si>
  <si>
    <t>Product_Z2K5A</t>
  </si>
  <si>
    <t>8OV1T3</t>
  </si>
  <si>
    <t>21M,FCY</t>
  </si>
  <si>
    <t>6JBAH9Q4</t>
  </si>
  <si>
    <t>Product_BP6KB</t>
  </si>
  <si>
    <t>HBP6Q4</t>
  </si>
  <si>
    <t>1D6,P4G</t>
  </si>
  <si>
    <t>CURR1Z1M</t>
  </si>
  <si>
    <t>Product_O67WS</t>
  </si>
  <si>
    <t>NPJDRD</t>
  </si>
  <si>
    <t>KTY,UEE</t>
  </si>
  <si>
    <t>H7WK7TMO</t>
  </si>
  <si>
    <t>Product_J85LM</t>
  </si>
  <si>
    <t>15x18x7 cm</t>
  </si>
  <si>
    <t>07YCFR</t>
  </si>
  <si>
    <t>E8M,JDJ</t>
  </si>
  <si>
    <t>6OL3Z9TS</t>
  </si>
  <si>
    <t>Product_UZ3JH</t>
  </si>
  <si>
    <t>1M0MON</t>
  </si>
  <si>
    <t>TEV,N7N</t>
  </si>
  <si>
    <t>J6XD4U3K</t>
  </si>
  <si>
    <t>Product_IETUZ</t>
  </si>
  <si>
    <t>KG50VM</t>
  </si>
  <si>
    <t>KUP,VV8</t>
  </si>
  <si>
    <t>IIWYRAVV</t>
  </si>
  <si>
    <t>Product_YSPU0</t>
  </si>
  <si>
    <t>1A2S72</t>
  </si>
  <si>
    <t>UGL,UAI</t>
  </si>
  <si>
    <t>FQ59XM9I</t>
  </si>
  <si>
    <t>Product_ZAEOI</t>
  </si>
  <si>
    <t>HXA0FE</t>
  </si>
  <si>
    <t>WO4,G26</t>
  </si>
  <si>
    <t>4EUWMEJA</t>
  </si>
  <si>
    <t>Product_SZUAG</t>
  </si>
  <si>
    <t>59I4MW</t>
  </si>
  <si>
    <t>Q18,FYO</t>
  </si>
  <si>
    <t>PVO9078R</t>
  </si>
  <si>
    <t>Product_2F97S</t>
  </si>
  <si>
    <t>VE4BOZ</t>
  </si>
  <si>
    <t>EY9,SF4</t>
  </si>
  <si>
    <t>TVAQ82VA</t>
  </si>
  <si>
    <t>Product_TRUSD</t>
  </si>
  <si>
    <t>V9IIAS</t>
  </si>
  <si>
    <t>MGI,2ZT</t>
  </si>
  <si>
    <t>QW0FJISQ</t>
  </si>
  <si>
    <t>Product_Q400F</t>
  </si>
  <si>
    <t>0DOZV8</t>
  </si>
  <si>
    <t>AMW,ZS7</t>
  </si>
  <si>
    <t>QVP516BJ</t>
  </si>
  <si>
    <t>Product_7D32N</t>
  </si>
  <si>
    <t>ASI2LR</t>
  </si>
  <si>
    <t>QVD,GVH</t>
  </si>
  <si>
    <t>93N1FS32</t>
  </si>
  <si>
    <t>Product_6G5PA</t>
  </si>
  <si>
    <t>3FZ6XF</t>
  </si>
  <si>
    <t>8F0,ABC</t>
  </si>
  <si>
    <t>0TACTKSJ</t>
  </si>
  <si>
    <t>Product_O01VO</t>
  </si>
  <si>
    <t>TODE1L</t>
  </si>
  <si>
    <t>6FL,EET</t>
  </si>
  <si>
    <t>QS7A2JAE</t>
  </si>
  <si>
    <t>Product_8XQFZ</t>
  </si>
  <si>
    <t>2N2SZH</t>
  </si>
  <si>
    <t>VM2,EER</t>
  </si>
  <si>
    <t>WTRKBZVS</t>
  </si>
  <si>
    <t>Product_6ASFO</t>
  </si>
  <si>
    <t>MDZTJS</t>
  </si>
  <si>
    <t>XHG,7ZG</t>
  </si>
  <si>
    <t>KHKQ3CE4</t>
  </si>
  <si>
    <t>Product_KG89Z</t>
  </si>
  <si>
    <t>18x11x18 cm</t>
  </si>
  <si>
    <t>4RNZFE</t>
  </si>
  <si>
    <t>E9X,L9A</t>
  </si>
  <si>
    <t>IFKUZSAR</t>
  </si>
  <si>
    <t>Product_SKHFS</t>
  </si>
  <si>
    <t>6UK1I1</t>
  </si>
  <si>
    <t>DA9,JR6</t>
  </si>
  <si>
    <t>SRU4MNZG</t>
  </si>
  <si>
    <t>Product_J4HQO</t>
  </si>
  <si>
    <t>8x19x14 cm</t>
  </si>
  <si>
    <t>PR8ITX</t>
  </si>
  <si>
    <t>OZO,ISD</t>
  </si>
  <si>
    <t>YM84EVLZ</t>
  </si>
  <si>
    <t>Product_YDWH9</t>
  </si>
  <si>
    <t>17x18x14 cm</t>
  </si>
  <si>
    <t>F35P27</t>
  </si>
  <si>
    <t>SIL,LKV</t>
  </si>
  <si>
    <t>RTOEETEA</t>
  </si>
  <si>
    <t>Product_PKCRI</t>
  </si>
  <si>
    <t>J1R9MW</t>
  </si>
  <si>
    <t>TIC,MVA</t>
  </si>
  <si>
    <t>MQN9UWMB</t>
  </si>
  <si>
    <t>Product_K32CF</t>
  </si>
  <si>
    <t>12x11x19 cm</t>
  </si>
  <si>
    <t>LWAOLJ</t>
  </si>
  <si>
    <t>9JI,OHC</t>
  </si>
  <si>
    <t>4WT0XDB1</t>
  </si>
  <si>
    <t>Product_PBF76</t>
  </si>
  <si>
    <t>6x7x14 cm</t>
  </si>
  <si>
    <t>1NARA2</t>
  </si>
  <si>
    <t>MRJ,39I</t>
  </si>
  <si>
    <t>NA1IYNQO</t>
  </si>
  <si>
    <t>Product_ELIPP</t>
  </si>
  <si>
    <t>ZBVHTD</t>
  </si>
  <si>
    <t>KEL,774</t>
  </si>
  <si>
    <t>WEGKTVXX</t>
  </si>
  <si>
    <t>Product_4SRME</t>
  </si>
  <si>
    <t>W6RD46</t>
  </si>
  <si>
    <t>7UN,DP0</t>
  </si>
  <si>
    <t>KBCMG800</t>
  </si>
  <si>
    <t>Product_W4Q9K</t>
  </si>
  <si>
    <t>17x19x11 cm</t>
  </si>
  <si>
    <t>NB4ED7</t>
  </si>
  <si>
    <t>SFM,ARR</t>
  </si>
  <si>
    <t>VH2EVA9S</t>
  </si>
  <si>
    <t>Product_7LGHW</t>
  </si>
  <si>
    <t>0Q47XM</t>
  </si>
  <si>
    <t>HP7,HMZ</t>
  </si>
  <si>
    <t>87DDF35L</t>
  </si>
  <si>
    <t>Product_ROEWA</t>
  </si>
  <si>
    <t>GUSCXD</t>
  </si>
  <si>
    <t>9O5,247</t>
  </si>
  <si>
    <t>PJ4QU851</t>
  </si>
  <si>
    <t>Product_WIHFV</t>
  </si>
  <si>
    <t>3FARTC</t>
  </si>
  <si>
    <t>3OF,8H0</t>
  </si>
  <si>
    <t>2QK3EQ9S</t>
  </si>
  <si>
    <t>Product_4P0DT</t>
  </si>
  <si>
    <t>4BM2ZJ</t>
  </si>
  <si>
    <t>P0P,154</t>
  </si>
  <si>
    <t>BA6UAX5L</t>
  </si>
  <si>
    <t>Product_BA3B9</t>
  </si>
  <si>
    <t>39COTV</t>
  </si>
  <si>
    <t>QH4,GB9</t>
  </si>
  <si>
    <t>YZMN8E2F</t>
  </si>
  <si>
    <t>Product_PVRHD</t>
  </si>
  <si>
    <t>8288LB</t>
  </si>
  <si>
    <t>TYW,X4W</t>
  </si>
  <si>
    <t>YG7UB3AC</t>
  </si>
  <si>
    <t>Product_KNIR7</t>
  </si>
  <si>
    <t>I3U08D</t>
  </si>
  <si>
    <t>4Q2,O7M</t>
  </si>
  <si>
    <t>5S7Q0NZP</t>
  </si>
  <si>
    <t>Product_Q72WF</t>
  </si>
  <si>
    <t>M7OKEW</t>
  </si>
  <si>
    <t>AW4,4SK</t>
  </si>
  <si>
    <t>7TX78M7R</t>
  </si>
  <si>
    <t>Product_06486</t>
  </si>
  <si>
    <t>OU7699</t>
  </si>
  <si>
    <t>9I5,04S</t>
  </si>
  <si>
    <t>HX19VC1U</t>
  </si>
  <si>
    <t>Product_2QFVE</t>
  </si>
  <si>
    <t>U1HUKJ</t>
  </si>
  <si>
    <t>60E,EFC</t>
  </si>
  <si>
    <t>XVENURSL</t>
  </si>
  <si>
    <t>Product_L5VMP</t>
  </si>
  <si>
    <t>6x17x5 cm</t>
  </si>
  <si>
    <t>TKP6DP</t>
  </si>
  <si>
    <t>WM8,0CT</t>
  </si>
  <si>
    <t>410VAG9O</t>
  </si>
  <si>
    <t>Product_6DU5B</t>
  </si>
  <si>
    <t>LXKT54</t>
  </si>
  <si>
    <t>UC6,VNW</t>
  </si>
  <si>
    <t>2RWK1FUJ</t>
  </si>
  <si>
    <t>Product_PE3Y6</t>
  </si>
  <si>
    <t>I2SROI</t>
  </si>
  <si>
    <t>LEJ,FSA</t>
  </si>
  <si>
    <t>B8P3A859</t>
  </si>
  <si>
    <t>Product_DVXGE</t>
  </si>
  <si>
    <t>QDYDEF</t>
  </si>
  <si>
    <t>W7R,ZFK</t>
  </si>
  <si>
    <t>XH83S0E4</t>
  </si>
  <si>
    <t>Product_QAZOY</t>
  </si>
  <si>
    <t>LXH0TR</t>
  </si>
  <si>
    <t>MOD,8Z8</t>
  </si>
  <si>
    <t>AD1QB5IA</t>
  </si>
  <si>
    <t>Product_OAUSC</t>
  </si>
  <si>
    <t>OMA30P</t>
  </si>
  <si>
    <t>S64,XUL</t>
  </si>
  <si>
    <t>PRXQDG8A</t>
  </si>
  <si>
    <t>Product_93K5E</t>
  </si>
  <si>
    <t>TCFOZ6</t>
  </si>
  <si>
    <t>TNM,ZBJ</t>
  </si>
  <si>
    <t>J99FUTRQ</t>
  </si>
  <si>
    <t>Product_S1565</t>
  </si>
  <si>
    <t>T3D5K6</t>
  </si>
  <si>
    <t>4GW,HJL</t>
  </si>
  <si>
    <t>RD3Q26UB</t>
  </si>
  <si>
    <t>Product_6JZOK</t>
  </si>
  <si>
    <t>DL9J5V</t>
  </si>
  <si>
    <t>XX3,5J6</t>
  </si>
  <si>
    <t>2TWG1XT2</t>
  </si>
  <si>
    <t>Product_Q5YUD</t>
  </si>
  <si>
    <t>18x14x7 cm</t>
  </si>
  <si>
    <t>RWIT4O</t>
  </si>
  <si>
    <t>Z3P,H4V</t>
  </si>
  <si>
    <t>JYGU3CD5</t>
  </si>
  <si>
    <t>Product_47FFD</t>
  </si>
  <si>
    <t>68UJFC</t>
  </si>
  <si>
    <t>HXB,7EU</t>
  </si>
  <si>
    <t>LYJP5TZ1</t>
  </si>
  <si>
    <t>Product_CPJDZ</t>
  </si>
  <si>
    <t>5R66QR</t>
  </si>
  <si>
    <t>P4W,IWP</t>
  </si>
  <si>
    <t>WN3IXH4X</t>
  </si>
  <si>
    <t>Product_LAS4B</t>
  </si>
  <si>
    <t>Z89A5A</t>
  </si>
  <si>
    <t>1YC,C4Y</t>
  </si>
  <si>
    <t>SGSNU8R0</t>
  </si>
  <si>
    <t>Product_5AYHQ</t>
  </si>
  <si>
    <t>QO4A1M</t>
  </si>
  <si>
    <t>V9M,P2K</t>
  </si>
  <si>
    <t>OF0EJVO4</t>
  </si>
  <si>
    <t>Product_XA5X1</t>
  </si>
  <si>
    <t>JPBRBA</t>
  </si>
  <si>
    <t>RQP,AG6</t>
  </si>
  <si>
    <t>2S1ITP20</t>
  </si>
  <si>
    <t>Product_950VI</t>
  </si>
  <si>
    <t>FZEQYH</t>
  </si>
  <si>
    <t>UKU,O92</t>
  </si>
  <si>
    <t>SHJ8MUIA</t>
  </si>
  <si>
    <t>Product_HCQKF</t>
  </si>
  <si>
    <t>41Z68F</t>
  </si>
  <si>
    <t>AYI,PAM</t>
  </si>
  <si>
    <t>PYBGYFWW</t>
  </si>
  <si>
    <t>Product_IUPCM</t>
  </si>
  <si>
    <t>PHJ2QH</t>
  </si>
  <si>
    <t>JWH,NRM</t>
  </si>
  <si>
    <t>6P9OXQHG</t>
  </si>
  <si>
    <t>Product_TT880</t>
  </si>
  <si>
    <t>T0QPUT</t>
  </si>
  <si>
    <t>BUL,GRA</t>
  </si>
  <si>
    <t>2X03YVSW</t>
  </si>
  <si>
    <t>Product_KJ8A7</t>
  </si>
  <si>
    <t>U4IRHB</t>
  </si>
  <si>
    <t>TE7,F3F</t>
  </si>
  <si>
    <t>8D71NRXN</t>
  </si>
  <si>
    <t>Product_IW0VZ</t>
  </si>
  <si>
    <t>W6FH6A</t>
  </si>
  <si>
    <t>7C3,WQD</t>
  </si>
  <si>
    <t>ZA6S6WFW</t>
  </si>
  <si>
    <t>Product_MUDLX</t>
  </si>
  <si>
    <t>15x11x13 cm</t>
  </si>
  <si>
    <t>7PPHSK</t>
  </si>
  <si>
    <t>13D,F6P</t>
  </si>
  <si>
    <t>YWE9QTCR</t>
  </si>
  <si>
    <t>Product_JIUIC</t>
  </si>
  <si>
    <t>20x6x6 cm</t>
  </si>
  <si>
    <t>II7XD8</t>
  </si>
  <si>
    <t>82M,7LV</t>
  </si>
  <si>
    <t>TKOTDVJW</t>
  </si>
  <si>
    <t>Product_Q14EP</t>
  </si>
  <si>
    <t>0Q77V2</t>
  </si>
  <si>
    <t>81L,8K9</t>
  </si>
  <si>
    <t>DAUS4TSR</t>
  </si>
  <si>
    <t>Product_AKV15</t>
  </si>
  <si>
    <t>K4QMT0</t>
  </si>
  <si>
    <t>TTY,6H5</t>
  </si>
  <si>
    <t>VRV6CSOU</t>
  </si>
  <si>
    <t>Product_B2932</t>
  </si>
  <si>
    <t>ASOP3Q</t>
  </si>
  <si>
    <t>XQ7,I3G</t>
  </si>
  <si>
    <t>P09Z3OQI</t>
  </si>
  <si>
    <t>Product_H03ZW</t>
  </si>
  <si>
    <t>50G1FO</t>
  </si>
  <si>
    <t>UFU,48G</t>
  </si>
  <si>
    <t>WD59DULT</t>
  </si>
  <si>
    <t>Product_E3GAD</t>
  </si>
  <si>
    <t>Q54IU3</t>
  </si>
  <si>
    <t>KJL,A0G</t>
  </si>
  <si>
    <t>JT6GA0UU</t>
  </si>
  <si>
    <t>Product_XG1SK</t>
  </si>
  <si>
    <t>F1YRG6</t>
  </si>
  <si>
    <t>0Z8,S5Z</t>
  </si>
  <si>
    <t>MEXKRMKZ</t>
  </si>
  <si>
    <t>Product_20FHE</t>
  </si>
  <si>
    <t>SG4QOG</t>
  </si>
  <si>
    <t>YKJ,GUZ</t>
  </si>
  <si>
    <t>497LNRVQ</t>
  </si>
  <si>
    <t>Product_9PE2Y</t>
  </si>
  <si>
    <t>XZF99E</t>
  </si>
  <si>
    <t>CL4,BJH</t>
  </si>
  <si>
    <t>OVRT68UT</t>
  </si>
  <si>
    <t>Product_G9E8Y</t>
  </si>
  <si>
    <t>OEX52D</t>
  </si>
  <si>
    <t>UUK,KEK</t>
  </si>
  <si>
    <t>DXAQS5NA</t>
  </si>
  <si>
    <t>Product_TAC44</t>
  </si>
  <si>
    <t>17x18x7 cm</t>
  </si>
  <si>
    <t>4ZCCOZ</t>
  </si>
  <si>
    <t>BBA,H5Q</t>
  </si>
  <si>
    <t>8KZ18CFD</t>
  </si>
  <si>
    <t>Product_4WXMF</t>
  </si>
  <si>
    <t>MQ8H1A</t>
  </si>
  <si>
    <t>IWW,7X7</t>
  </si>
  <si>
    <t>48GH64AD</t>
  </si>
  <si>
    <t>Product_SDNP4</t>
  </si>
  <si>
    <t>SDFM8O</t>
  </si>
  <si>
    <t>R0N,M7D</t>
  </si>
  <si>
    <t>N4N2QCTK</t>
  </si>
  <si>
    <t>Product_O3TXK</t>
  </si>
  <si>
    <t>7C61CR</t>
  </si>
  <si>
    <t>XJX,V9C</t>
  </si>
  <si>
    <t>2WY4Z2Y9</t>
  </si>
  <si>
    <t>Product_GW98H</t>
  </si>
  <si>
    <t>BDFQ4T</t>
  </si>
  <si>
    <t>FYQ,4XK</t>
  </si>
  <si>
    <t>DPBLC2RN</t>
  </si>
  <si>
    <t>Product_V6UCK</t>
  </si>
  <si>
    <t>13x5x13 cm</t>
  </si>
  <si>
    <t>WKRH5N</t>
  </si>
  <si>
    <t>XHA,NEI</t>
  </si>
  <si>
    <t>J93IG009</t>
  </si>
  <si>
    <t>Product_6B9EU</t>
  </si>
  <si>
    <t>DKN6NP</t>
  </si>
  <si>
    <t>GBJ,S4X</t>
  </si>
  <si>
    <t>PTE25XPU</t>
  </si>
  <si>
    <t>Product_INB3L</t>
  </si>
  <si>
    <t>8D2YQ6</t>
  </si>
  <si>
    <t>JIT,KSJ</t>
  </si>
  <si>
    <t>4QME9INE</t>
  </si>
  <si>
    <t>Product_RAAW8</t>
  </si>
  <si>
    <t>133KKI</t>
  </si>
  <si>
    <t>9EM,ZAR</t>
  </si>
  <si>
    <t>GS79X88H</t>
  </si>
  <si>
    <t>Product_SB2Q0</t>
  </si>
  <si>
    <t>13x6x6 cm</t>
  </si>
  <si>
    <t>Z5FAG7</t>
  </si>
  <si>
    <t>GSP,R0O</t>
  </si>
  <si>
    <t>PUEPCE5W</t>
  </si>
  <si>
    <t>Product_VHAIZ</t>
  </si>
  <si>
    <t>9x13x20 cm</t>
  </si>
  <si>
    <t>D0Y3ZK</t>
  </si>
  <si>
    <t>I1R,IG7</t>
  </si>
  <si>
    <t>X5ZI7ADC</t>
  </si>
  <si>
    <t>Product_GFVHE</t>
  </si>
  <si>
    <t>BRGSYR</t>
  </si>
  <si>
    <t>1NR,J6W</t>
  </si>
  <si>
    <t>C5D4LN4Q</t>
  </si>
  <si>
    <t>Product_Z05G4</t>
  </si>
  <si>
    <t>IW5B7I</t>
  </si>
  <si>
    <t>FL8,OPP</t>
  </si>
  <si>
    <t>NDK587PD</t>
  </si>
  <si>
    <t>Product_XOF9J</t>
  </si>
  <si>
    <t>17x16x16 cm</t>
  </si>
  <si>
    <t>B98I50</t>
  </si>
  <si>
    <t>P16,75V</t>
  </si>
  <si>
    <t>M79SO6L2</t>
  </si>
  <si>
    <t>Product_6GP4C</t>
  </si>
  <si>
    <t>AB5DNP</t>
  </si>
  <si>
    <t>TDJ,KOH</t>
  </si>
  <si>
    <t>00KRYB2O</t>
  </si>
  <si>
    <t>Product_VEPK8</t>
  </si>
  <si>
    <t>20x11x10 cm</t>
  </si>
  <si>
    <t>N3HWTY</t>
  </si>
  <si>
    <t>Q59,DM1</t>
  </si>
  <si>
    <t>2OYC1ZH8</t>
  </si>
  <si>
    <t>Product_9JAZ4</t>
  </si>
  <si>
    <t>GY6J9E</t>
  </si>
  <si>
    <t>2GQ,L9H</t>
  </si>
  <si>
    <t>3MZLODY3</t>
  </si>
  <si>
    <t>Product_E3QG2</t>
  </si>
  <si>
    <t>E4X8J0</t>
  </si>
  <si>
    <t>SVV,Y21</t>
  </si>
  <si>
    <t>EBUUOV33</t>
  </si>
  <si>
    <t>Product_TQM22</t>
  </si>
  <si>
    <t>B20EEK</t>
  </si>
  <si>
    <t>3G3,ACY</t>
  </si>
  <si>
    <t>IP62DI1D</t>
  </si>
  <si>
    <t>Product_CL7UQ</t>
  </si>
  <si>
    <t>CRKNUE</t>
  </si>
  <si>
    <t>X7H,S94</t>
  </si>
  <si>
    <t>KRVNKWPO</t>
  </si>
  <si>
    <t>Product_5JKJP</t>
  </si>
  <si>
    <t>12x8x5 cm</t>
  </si>
  <si>
    <t>GGHWCI</t>
  </si>
  <si>
    <t>RAR,WID</t>
  </si>
  <si>
    <t>AYBSCRVH</t>
  </si>
  <si>
    <t>Product_E99UU</t>
  </si>
  <si>
    <t>14x12x7 cm</t>
  </si>
  <si>
    <t>JSJJVL</t>
  </si>
  <si>
    <t>WX3,JQW</t>
  </si>
  <si>
    <t>M16ZC76U</t>
  </si>
  <si>
    <t>Product_NZQBC</t>
  </si>
  <si>
    <t>O31XWI</t>
  </si>
  <si>
    <t>7MT,GG1</t>
  </si>
  <si>
    <t>SSPE5UWZ</t>
  </si>
  <si>
    <t>Product_PC21M</t>
  </si>
  <si>
    <t>IQTO83</t>
  </si>
  <si>
    <t>BY3,PCJ</t>
  </si>
  <si>
    <t>I219RA2J</t>
  </si>
  <si>
    <t>Product_LPGMM</t>
  </si>
  <si>
    <t>YTW0BY</t>
  </si>
  <si>
    <t>1TA,L8K</t>
  </si>
  <si>
    <t>SGLBLPK2</t>
  </si>
  <si>
    <t>Product_SUNOV</t>
  </si>
  <si>
    <t>CHYHJO</t>
  </si>
  <si>
    <t>RCA,XOI</t>
  </si>
  <si>
    <t>1K4GQZCM</t>
  </si>
  <si>
    <t>Product_DOZEQ</t>
  </si>
  <si>
    <t>N08LYU</t>
  </si>
  <si>
    <t>SJ3,8F2</t>
  </si>
  <si>
    <t>VJJQAWQ7</t>
  </si>
  <si>
    <t>Product_MILMB</t>
  </si>
  <si>
    <t>F9YTJJ</t>
  </si>
  <si>
    <t>DIG,HZ5</t>
  </si>
  <si>
    <t>PEOQN8DE</t>
  </si>
  <si>
    <t>Product_FL1W7</t>
  </si>
  <si>
    <t>LGW04Y</t>
  </si>
  <si>
    <t>6SJ,HBI</t>
  </si>
  <si>
    <t>F74T12YP</t>
  </si>
  <si>
    <t>Product_H05SJ</t>
  </si>
  <si>
    <t>LQFUVQ</t>
  </si>
  <si>
    <t>IC4,EQZ</t>
  </si>
  <si>
    <t>2IK95NCM</t>
  </si>
  <si>
    <t>Product_OUDYX</t>
  </si>
  <si>
    <t>18x17x19 cm</t>
  </si>
  <si>
    <t>R119SH</t>
  </si>
  <si>
    <t>97X,M5U</t>
  </si>
  <si>
    <t>1P620Z0S</t>
  </si>
  <si>
    <t>Product_M8T92</t>
  </si>
  <si>
    <t>ROE0OX</t>
  </si>
  <si>
    <t>4GU,S2V</t>
  </si>
  <si>
    <t>MRXJG4OH</t>
  </si>
  <si>
    <t>Product_1O44Y</t>
  </si>
  <si>
    <t>TEW1W2</t>
  </si>
  <si>
    <t>FLO,B9V</t>
  </si>
  <si>
    <t>OGVX40S4</t>
  </si>
  <si>
    <t>Product_HC2XY</t>
  </si>
  <si>
    <t>6A331Y</t>
  </si>
  <si>
    <t>NWG,TZ1</t>
  </si>
  <si>
    <t>JYOBZ44X</t>
  </si>
  <si>
    <t>Product_JI212</t>
  </si>
  <si>
    <t>SZOT16</t>
  </si>
  <si>
    <t>2SV,4PS</t>
  </si>
  <si>
    <t>8GEYBHZQ</t>
  </si>
  <si>
    <t>Product_KV3Q1</t>
  </si>
  <si>
    <t>A4NN2O</t>
  </si>
  <si>
    <t>A3H,T86</t>
  </si>
  <si>
    <t>9RPNSDK8</t>
  </si>
  <si>
    <t>Product_K5BAX</t>
  </si>
  <si>
    <t>QYT9OB</t>
  </si>
  <si>
    <t>4CA,R1H</t>
  </si>
  <si>
    <t>ZCGGBKWP</t>
  </si>
  <si>
    <t>Product_SB0RA</t>
  </si>
  <si>
    <t>WSA056</t>
  </si>
  <si>
    <t>HJ4,WP9</t>
  </si>
  <si>
    <t>CGURGEHZ</t>
  </si>
  <si>
    <t>Product_I2X0U</t>
  </si>
  <si>
    <t>15x6x6 cm</t>
  </si>
  <si>
    <t>KIO4VZ</t>
  </si>
  <si>
    <t>3MV,OGZ</t>
  </si>
  <si>
    <t>AWBFAWNT</t>
  </si>
  <si>
    <t>Product_UXOF2</t>
  </si>
  <si>
    <t>16x6x8 cm</t>
  </si>
  <si>
    <t>RFP59K</t>
  </si>
  <si>
    <t>W8W,SU9</t>
  </si>
  <si>
    <t>Y1BE2U8D</t>
  </si>
  <si>
    <t>Product_Z438H</t>
  </si>
  <si>
    <t>J9KMSD</t>
  </si>
  <si>
    <t>7MF,A6J</t>
  </si>
  <si>
    <t>L4KZYJPR</t>
  </si>
  <si>
    <t>Product_370JH</t>
  </si>
  <si>
    <t>LHTPZM</t>
  </si>
  <si>
    <t>VIS,2VJ</t>
  </si>
  <si>
    <t>6RO86K56</t>
  </si>
  <si>
    <t>Product_FOXC5</t>
  </si>
  <si>
    <t>L00UF6</t>
  </si>
  <si>
    <t>273,R3F</t>
  </si>
  <si>
    <t>GGG4RTKH</t>
  </si>
  <si>
    <t>Product_HZHKG</t>
  </si>
  <si>
    <t>WWOYHH</t>
  </si>
  <si>
    <t>BEC,QUW</t>
  </si>
  <si>
    <t>9CNASL3U</t>
  </si>
  <si>
    <t>Product_M0PPH</t>
  </si>
  <si>
    <t>RV3NJQ</t>
  </si>
  <si>
    <t>ZHL,AVK</t>
  </si>
  <si>
    <t>WO6KGGLS</t>
  </si>
  <si>
    <t>Product_3WID7</t>
  </si>
  <si>
    <t>P3JKOK</t>
  </si>
  <si>
    <t>RI4,XLP</t>
  </si>
  <si>
    <t>SP2OVYPI</t>
  </si>
  <si>
    <t>Product_OHGYV</t>
  </si>
  <si>
    <t>SBJER4</t>
  </si>
  <si>
    <t>LAE,H8W</t>
  </si>
  <si>
    <t>SGGJ4KB7</t>
  </si>
  <si>
    <t>Product_LL5P7</t>
  </si>
  <si>
    <t>SBLPZ1</t>
  </si>
  <si>
    <t>YHX,QNA</t>
  </si>
  <si>
    <t>E8NACQP4</t>
  </si>
  <si>
    <t>Product_UKFUS</t>
  </si>
  <si>
    <t>T9H20T</t>
  </si>
  <si>
    <t>Y5W,4EN</t>
  </si>
  <si>
    <t>4DTMTTNG</t>
  </si>
  <si>
    <t>Product_OUM5U</t>
  </si>
  <si>
    <t>5x7x9 cm</t>
  </si>
  <si>
    <t>9VVNXR</t>
  </si>
  <si>
    <t>103,WXZ</t>
  </si>
  <si>
    <t>OWL76RPC</t>
  </si>
  <si>
    <t>Product_AM11B</t>
  </si>
  <si>
    <t>BOWMI5</t>
  </si>
  <si>
    <t>1IG,9OS</t>
  </si>
  <si>
    <t>9RJLKELZ</t>
  </si>
  <si>
    <t>Product_ON7LA</t>
  </si>
  <si>
    <t>BIEHCP</t>
  </si>
  <si>
    <t>SCQ,P8O</t>
  </si>
  <si>
    <t>SCJXN3U2</t>
  </si>
  <si>
    <t>Product_PBQU5</t>
  </si>
  <si>
    <t>CTXH7Y</t>
  </si>
  <si>
    <t>SRM,UJ8</t>
  </si>
  <si>
    <t>H2GKL42X</t>
  </si>
  <si>
    <t>Product_WTYHE</t>
  </si>
  <si>
    <t>12x12x10 cm</t>
  </si>
  <si>
    <t>0SQSSO</t>
  </si>
  <si>
    <t>9HF,7GA</t>
  </si>
  <si>
    <t>D67ZP1OH</t>
  </si>
  <si>
    <t>Product_S3KSR</t>
  </si>
  <si>
    <t>H2KJJ0</t>
  </si>
  <si>
    <t>KA0,IDX</t>
  </si>
  <si>
    <t>J29G0KKD</t>
  </si>
  <si>
    <t>Product_4W3U1</t>
  </si>
  <si>
    <t>19x10x16 cm</t>
  </si>
  <si>
    <t>ILH8IQ</t>
  </si>
  <si>
    <t>N9T,HSK</t>
  </si>
  <si>
    <t>R7711YJB</t>
  </si>
  <si>
    <t>Product_S611J</t>
  </si>
  <si>
    <t>8x11x15 cm</t>
  </si>
  <si>
    <t>81R11H</t>
  </si>
  <si>
    <t>V0Y,JEG</t>
  </si>
  <si>
    <t>Q1D3LO55</t>
  </si>
  <si>
    <t>Product_A2ONN</t>
  </si>
  <si>
    <t>HLFNFG</t>
  </si>
  <si>
    <t>RID,Q5R</t>
  </si>
  <si>
    <t>4P7916HF</t>
  </si>
  <si>
    <t>Product_KJBUF</t>
  </si>
  <si>
    <t>OFPP0P</t>
  </si>
  <si>
    <t>KTZ,6KZ</t>
  </si>
  <si>
    <t>KENHBX2Q</t>
  </si>
  <si>
    <t>Product_1XEST</t>
  </si>
  <si>
    <t>E6P16C</t>
  </si>
  <si>
    <t>VEG,4VX</t>
  </si>
  <si>
    <t>M8OY7001</t>
  </si>
  <si>
    <t>Product_KXJ9E</t>
  </si>
  <si>
    <t>7YJ7IG</t>
  </si>
  <si>
    <t>URC,QC3</t>
  </si>
  <si>
    <t>LNF1VSIR</t>
  </si>
  <si>
    <t>Product_GT6MF</t>
  </si>
  <si>
    <t>140AH7</t>
  </si>
  <si>
    <t>25M,GP5</t>
  </si>
  <si>
    <t>AEPYR2B2</t>
  </si>
  <si>
    <t>Product_TGPMX</t>
  </si>
  <si>
    <t>0S0DRQ</t>
  </si>
  <si>
    <t>DH3,AL0</t>
  </si>
  <si>
    <t>73J2M1SV</t>
  </si>
  <si>
    <t>Product_4CDVO</t>
  </si>
  <si>
    <t>X2SZK6</t>
  </si>
  <si>
    <t>KO2,848</t>
  </si>
  <si>
    <t>PKS7SNB8</t>
  </si>
  <si>
    <t>Product_NYLX2</t>
  </si>
  <si>
    <t>814TWQ</t>
  </si>
  <si>
    <t>RLE,GCD</t>
  </si>
  <si>
    <t>XGD0N7P2</t>
  </si>
  <si>
    <t>Product_NRC7R</t>
  </si>
  <si>
    <t>ZCFD7X</t>
  </si>
  <si>
    <t>VW2,FZ9</t>
  </si>
  <si>
    <t>3QP4GQVZ</t>
  </si>
  <si>
    <t>Product_1Q98D</t>
  </si>
  <si>
    <t>3RA9H9</t>
  </si>
  <si>
    <t>XHX,F7J</t>
  </si>
  <si>
    <t>5SC41IPV</t>
  </si>
  <si>
    <t>Product_40D5W</t>
  </si>
  <si>
    <t>IKKXIU</t>
  </si>
  <si>
    <t>RA6,RQB</t>
  </si>
  <si>
    <t>IYVNA6OT</t>
  </si>
  <si>
    <t>Product_LOTDD</t>
  </si>
  <si>
    <t>10x6x16 cm</t>
  </si>
  <si>
    <t>8Z0BQ3</t>
  </si>
  <si>
    <t>BMH,GOW</t>
  </si>
  <si>
    <t>9WVTPZXA</t>
  </si>
  <si>
    <t>Product_OHB9C</t>
  </si>
  <si>
    <t>4IWZCY</t>
  </si>
  <si>
    <t>DDU,9S2</t>
  </si>
  <si>
    <t>VF59X5EF</t>
  </si>
  <si>
    <t>Product_89167</t>
  </si>
  <si>
    <t>9V652A</t>
  </si>
  <si>
    <t>GTE,R6K</t>
  </si>
  <si>
    <t>M07A0WC4</t>
  </si>
  <si>
    <t>Product_5WAWJ</t>
  </si>
  <si>
    <t>YDJPBJ</t>
  </si>
  <si>
    <t>L8I,10R</t>
  </si>
  <si>
    <t>44V7P8TF</t>
  </si>
  <si>
    <t>Product_GLYFQ</t>
  </si>
  <si>
    <t>WH5T2M</t>
  </si>
  <si>
    <t>M91,DJO</t>
  </si>
  <si>
    <t>BU46KXDV</t>
  </si>
  <si>
    <t>Product_IG5JM</t>
  </si>
  <si>
    <t>XSJ54P</t>
  </si>
  <si>
    <t>5W2,CA7</t>
  </si>
  <si>
    <t>52R8QJVV</t>
  </si>
  <si>
    <t>Product_H9ZU8</t>
  </si>
  <si>
    <t>A0GCWZ</t>
  </si>
  <si>
    <t>7Y6,ZKL</t>
  </si>
  <si>
    <t>6EH2T3U7</t>
  </si>
  <si>
    <t>Product_SBD7N</t>
  </si>
  <si>
    <t>14x17x12 cm</t>
  </si>
  <si>
    <t>VV77HO</t>
  </si>
  <si>
    <t>ZQF,FW1</t>
  </si>
  <si>
    <t>8OJNB6XY</t>
  </si>
  <si>
    <t>Product_1FKXE</t>
  </si>
  <si>
    <t>HKCM0M</t>
  </si>
  <si>
    <t>R4R,HPN</t>
  </si>
  <si>
    <t>HB18UWS9</t>
  </si>
  <si>
    <t>Product_OEUKS</t>
  </si>
  <si>
    <t>WI12BS</t>
  </si>
  <si>
    <t>FX6,7NK</t>
  </si>
  <si>
    <t>XF62QCGX</t>
  </si>
  <si>
    <t>Product_BD010</t>
  </si>
  <si>
    <t>DNE74Z</t>
  </si>
  <si>
    <t>FCT,5IL</t>
  </si>
  <si>
    <t>YF19OUX9</t>
  </si>
  <si>
    <t>Product_G6XQ7</t>
  </si>
  <si>
    <t>ZKQZW9</t>
  </si>
  <si>
    <t>069,GVT</t>
  </si>
  <si>
    <t>6S5K4EU1</t>
  </si>
  <si>
    <t>Product_XSU93</t>
  </si>
  <si>
    <t>0W504A</t>
  </si>
  <si>
    <t>UR4,9I6</t>
  </si>
  <si>
    <t>X04Y66R4</t>
  </si>
  <si>
    <t>Product_TX7XS</t>
  </si>
  <si>
    <t>Z90FTK</t>
  </si>
  <si>
    <t>XZS,44M</t>
  </si>
  <si>
    <t>OJG0L3K9</t>
  </si>
  <si>
    <t>Product_UYVIS</t>
  </si>
  <si>
    <t>5JJ1NK</t>
  </si>
  <si>
    <t>JI5,TQO</t>
  </si>
  <si>
    <t>DS760PSS</t>
  </si>
  <si>
    <t>Product_KDG1Y</t>
  </si>
  <si>
    <t>3DZWFH</t>
  </si>
  <si>
    <t>ZXW,0Y3</t>
  </si>
  <si>
    <t>X35V1HIP</t>
  </si>
  <si>
    <t>Product_B549K</t>
  </si>
  <si>
    <t>11x10x18 cm</t>
  </si>
  <si>
    <t>PGOD7T</t>
  </si>
  <si>
    <t>0NT,WZW</t>
  </si>
  <si>
    <t>7HEKR1OD</t>
  </si>
  <si>
    <t>Product_RBK4P</t>
  </si>
  <si>
    <t>EWJRAR</t>
  </si>
  <si>
    <t>NGR,7Z1</t>
  </si>
  <si>
    <t>OVMB3WXM</t>
  </si>
  <si>
    <t>Product_G91AB</t>
  </si>
  <si>
    <t>J89VNH</t>
  </si>
  <si>
    <t>ZCF,1ZA</t>
  </si>
  <si>
    <t>SAP502QU</t>
  </si>
  <si>
    <t>Product_3NNTA</t>
  </si>
  <si>
    <t>MZ4O5L</t>
  </si>
  <si>
    <t>UD3,CHG</t>
  </si>
  <si>
    <t>41XTXVYC</t>
  </si>
  <si>
    <t>Product_KPUF5</t>
  </si>
  <si>
    <t>O6DFEB</t>
  </si>
  <si>
    <t>IGU,V3K</t>
  </si>
  <si>
    <t>2ZFOB57V</t>
  </si>
  <si>
    <t>Product_7HB8E</t>
  </si>
  <si>
    <t>UOHSGO</t>
  </si>
  <si>
    <t>X1B,KSI</t>
  </si>
  <si>
    <t>TH3YW4SQ</t>
  </si>
  <si>
    <t>Product_7AJFF</t>
  </si>
  <si>
    <t>XOCSV6</t>
  </si>
  <si>
    <t>P4Z,A2A</t>
  </si>
  <si>
    <t>WSCR0GGI</t>
  </si>
  <si>
    <t>Product_06RAR</t>
  </si>
  <si>
    <t>18x6x18 cm</t>
  </si>
  <si>
    <t>CUHF8N</t>
  </si>
  <si>
    <t>GJ5,IA1</t>
  </si>
  <si>
    <t>OQ2ZMN8J</t>
  </si>
  <si>
    <t>Product_SMH4G</t>
  </si>
  <si>
    <t>9x19x18 cm</t>
  </si>
  <si>
    <t>J6P7RF</t>
  </si>
  <si>
    <t>2U9,DTX</t>
  </si>
  <si>
    <t>8UKR69CZ</t>
  </si>
  <si>
    <t>Product_VAFJ3</t>
  </si>
  <si>
    <t>19x17x14 cm</t>
  </si>
  <si>
    <t>1SXT20</t>
  </si>
  <si>
    <t>N40,39B</t>
  </si>
  <si>
    <t>RH2OTE4U</t>
  </si>
  <si>
    <t>Product_8E07U</t>
  </si>
  <si>
    <t>KGGU94</t>
  </si>
  <si>
    <t>K1G,EGL</t>
  </si>
  <si>
    <t>ICT8IUBI</t>
  </si>
  <si>
    <t>Product_TQCU9</t>
  </si>
  <si>
    <t>F0ADTQ</t>
  </si>
  <si>
    <t>MUR,AOS</t>
  </si>
  <si>
    <t>B12QXVQ8</t>
  </si>
  <si>
    <t>Product_0A27R</t>
  </si>
  <si>
    <t>5x13x9 cm</t>
  </si>
  <si>
    <t>0VN11M</t>
  </si>
  <si>
    <t>4BU,Q0Q</t>
  </si>
  <si>
    <t>N2GW4541</t>
  </si>
  <si>
    <t>Product_IPZ63</t>
  </si>
  <si>
    <t>XZSEBS</t>
  </si>
  <si>
    <t>M2B,34W</t>
  </si>
  <si>
    <t>WZX9AH4B</t>
  </si>
  <si>
    <t>Product_KPYD2</t>
  </si>
  <si>
    <t>NRPKYE</t>
  </si>
  <si>
    <t>SPN,URO</t>
  </si>
  <si>
    <t>ZPP7NPME</t>
  </si>
  <si>
    <t>Product_U2AS9</t>
  </si>
  <si>
    <t>20x14x7 cm</t>
  </si>
  <si>
    <t>B4H5T7</t>
  </si>
  <si>
    <t>SOG,P73</t>
  </si>
  <si>
    <t>9FDLJBDP</t>
  </si>
  <si>
    <t>Product_I2GFT</t>
  </si>
  <si>
    <t>20x13x5 cm</t>
  </si>
  <si>
    <t>9EO277</t>
  </si>
  <si>
    <t>KDR,Y99</t>
  </si>
  <si>
    <t>5ENDQ41A</t>
  </si>
  <si>
    <t>Product_FHTBL</t>
  </si>
  <si>
    <t>L82E38</t>
  </si>
  <si>
    <t>ZFA,0XA</t>
  </si>
  <si>
    <t>IWI0YBHB</t>
  </si>
  <si>
    <t>Product_LG8D7</t>
  </si>
  <si>
    <t>JB0QPW</t>
  </si>
  <si>
    <t>H5V,3VD</t>
  </si>
  <si>
    <t>3TCQ6ZKL</t>
  </si>
  <si>
    <t>Product_ES1PP</t>
  </si>
  <si>
    <t>K01S43</t>
  </si>
  <si>
    <t>SOA,5I1</t>
  </si>
  <si>
    <t>G94FFKQN</t>
  </si>
  <si>
    <t>Product_SHXH5</t>
  </si>
  <si>
    <t>3VTBYJ</t>
  </si>
  <si>
    <t>FUJ,A5R</t>
  </si>
  <si>
    <t>SOMFOPO6</t>
  </si>
  <si>
    <t>Product_QY59Q</t>
  </si>
  <si>
    <t>QTNDSP</t>
  </si>
  <si>
    <t>JKX,7ZD</t>
  </si>
  <si>
    <t>0NB135LQ</t>
  </si>
  <si>
    <t>Product_TKE2W</t>
  </si>
  <si>
    <t>XCCEOC</t>
  </si>
  <si>
    <t>YA3,764</t>
  </si>
  <si>
    <t>26M6FIVT</t>
  </si>
  <si>
    <t>Product_PIP22</t>
  </si>
  <si>
    <t>W6D61K</t>
  </si>
  <si>
    <t>XUA,7B7</t>
  </si>
  <si>
    <t>5FBZUYTU</t>
  </si>
  <si>
    <t>Product_6THWN</t>
  </si>
  <si>
    <t>IS659A</t>
  </si>
  <si>
    <t>ZPU,C59</t>
  </si>
  <si>
    <t>4DM7VR3U</t>
  </si>
  <si>
    <t>Product_FNDYW</t>
  </si>
  <si>
    <t>1ARTE7</t>
  </si>
  <si>
    <t>BHB,5VU</t>
  </si>
  <si>
    <t>QNL0K678</t>
  </si>
  <si>
    <t>Product_B3MKM</t>
  </si>
  <si>
    <t>VR99DA</t>
  </si>
  <si>
    <t>NQX,ZSY</t>
  </si>
  <si>
    <t>YSFCNOV6</t>
  </si>
  <si>
    <t>Product_SOF88</t>
  </si>
  <si>
    <t>Z8GQY8</t>
  </si>
  <si>
    <t>UTI,G4F</t>
  </si>
  <si>
    <t>YN7MUF2M</t>
  </si>
  <si>
    <t>Product_RUV6H</t>
  </si>
  <si>
    <t>1HRCRH</t>
  </si>
  <si>
    <t>S95,SLC</t>
  </si>
  <si>
    <t>HINGSZNQ</t>
  </si>
  <si>
    <t>Product_9KR7Q</t>
  </si>
  <si>
    <t>TK6KRC</t>
  </si>
  <si>
    <t>HQY,PK8</t>
  </si>
  <si>
    <t>WY86LTTI</t>
  </si>
  <si>
    <t>Product_G753I</t>
  </si>
  <si>
    <t>4X5982</t>
  </si>
  <si>
    <t>CMQ,ZNZ</t>
  </si>
  <si>
    <t>7I8XNNYI</t>
  </si>
  <si>
    <t>Product_BR07L</t>
  </si>
  <si>
    <t>CBH28X</t>
  </si>
  <si>
    <t>50P,ZZV</t>
  </si>
  <si>
    <t>F5W3ITBR</t>
  </si>
  <si>
    <t>Product_K8874</t>
  </si>
  <si>
    <t>DM5A0Q</t>
  </si>
  <si>
    <t>EIL,PZS</t>
  </si>
  <si>
    <t>GK9VKKPL</t>
  </si>
  <si>
    <t>Product_IOI0R</t>
  </si>
  <si>
    <t>KKZX4R</t>
  </si>
  <si>
    <t>H8H,NG4</t>
  </si>
  <si>
    <t>IQ9IUCUG</t>
  </si>
  <si>
    <t>Product_6RIL1</t>
  </si>
  <si>
    <t>W0VLTC</t>
  </si>
  <si>
    <t>MDW,XF0</t>
  </si>
  <si>
    <t>A25FBZ7U</t>
  </si>
  <si>
    <t>Product_KVU5D</t>
  </si>
  <si>
    <t>JGO6WD</t>
  </si>
  <si>
    <t>FN5,2HD</t>
  </si>
  <si>
    <t>QGNXT62A</t>
  </si>
  <si>
    <t>Product_QG5N0</t>
  </si>
  <si>
    <t>JSR3FN</t>
  </si>
  <si>
    <t>BV9,Q8J</t>
  </si>
  <si>
    <t>6B7PKAZK</t>
  </si>
  <si>
    <t>Product_Y3W5Z</t>
  </si>
  <si>
    <t>20x7x18 cm</t>
  </si>
  <si>
    <t>KD90JQ</t>
  </si>
  <si>
    <t>PVI,FDS</t>
  </si>
  <si>
    <t>AZ4DHJQ8</t>
  </si>
  <si>
    <t>Product_69OU4</t>
  </si>
  <si>
    <t>9O9ZS4</t>
  </si>
  <si>
    <t>DOJ,KGZ</t>
  </si>
  <si>
    <t>XHVWOS7X</t>
  </si>
  <si>
    <t>Product_XFTQN</t>
  </si>
  <si>
    <t>E1LLC9</t>
  </si>
  <si>
    <t>Y18,PME</t>
  </si>
  <si>
    <t>OT0XEG65</t>
  </si>
  <si>
    <t>Product_UJ3IN</t>
  </si>
  <si>
    <t>9x13x9 cm</t>
  </si>
  <si>
    <t>EZSZ93</t>
  </si>
  <si>
    <t>G9M,K18</t>
  </si>
  <si>
    <t>CH4NZFS5</t>
  </si>
  <si>
    <t>Product_PBJKV</t>
  </si>
  <si>
    <t>MYT5NX</t>
  </si>
  <si>
    <t>A60,4YY</t>
  </si>
  <si>
    <t>8HKC50AJ</t>
  </si>
  <si>
    <t>Product_DWYD5</t>
  </si>
  <si>
    <t>6ESGG1</t>
  </si>
  <si>
    <t>204,J2P</t>
  </si>
  <si>
    <t>GXRZVER5</t>
  </si>
  <si>
    <t>Product_JDDE2</t>
  </si>
  <si>
    <t>10x8x15 cm</t>
  </si>
  <si>
    <t>FL8LKV</t>
  </si>
  <si>
    <t>U0L,QCY</t>
  </si>
  <si>
    <t>XT1Q6GXA</t>
  </si>
  <si>
    <t>Product_8G639</t>
  </si>
  <si>
    <t>994OGI</t>
  </si>
  <si>
    <t>L25,6K4</t>
  </si>
  <si>
    <t>B7V7TJ8K</t>
  </si>
  <si>
    <t>Product_NIX2O</t>
  </si>
  <si>
    <t>6x19x15 cm</t>
  </si>
  <si>
    <t>HTIRDG</t>
  </si>
  <si>
    <t>2AC,V2W</t>
  </si>
  <si>
    <t>DG2TRNDD</t>
  </si>
  <si>
    <t>Product_1FTO1</t>
  </si>
  <si>
    <t>ICYX5B</t>
  </si>
  <si>
    <t>563,L4O</t>
  </si>
  <si>
    <t>2U0E651S</t>
  </si>
  <si>
    <t>Product_OKGF0</t>
  </si>
  <si>
    <t>M6L8BA</t>
  </si>
  <si>
    <t>WL0,5YP</t>
  </si>
  <si>
    <t>OF51LIHL</t>
  </si>
  <si>
    <t>Product_GVNQG</t>
  </si>
  <si>
    <t>T5J650</t>
  </si>
  <si>
    <t>N8Z,EB8</t>
  </si>
  <si>
    <t>YPKC3IQM</t>
  </si>
  <si>
    <t>Product_7GGZ9</t>
  </si>
  <si>
    <t>M488K2</t>
  </si>
  <si>
    <t>J3I,3BJ</t>
  </si>
  <si>
    <t>U8L1X5E1</t>
  </si>
  <si>
    <t>Product_TBK5S</t>
  </si>
  <si>
    <t>H19NR0</t>
  </si>
  <si>
    <t>3ZG,MZZ</t>
  </si>
  <si>
    <t>78I4YH3R</t>
  </si>
  <si>
    <t>Product_1ETO8</t>
  </si>
  <si>
    <t>5x5x18 cm</t>
  </si>
  <si>
    <t>3ER6KK</t>
  </si>
  <si>
    <t>SZV,ZR3</t>
  </si>
  <si>
    <t>YOB8QZUH</t>
  </si>
  <si>
    <t>Product_90DNS</t>
  </si>
  <si>
    <t>V4K0V4</t>
  </si>
  <si>
    <t>Z7Y,89R</t>
  </si>
  <si>
    <t>7CHPB3J6</t>
  </si>
  <si>
    <t>Product_33OHO</t>
  </si>
  <si>
    <t>5x13x8 cm</t>
  </si>
  <si>
    <t>DASLWG</t>
  </si>
  <si>
    <t>4DC,AG3</t>
  </si>
  <si>
    <t>132Q3GVQ</t>
  </si>
  <si>
    <t>Product_5H4U8</t>
  </si>
  <si>
    <t>PASBDR</t>
  </si>
  <si>
    <t>0HC,P29</t>
  </si>
  <si>
    <t>3OE8EL7M</t>
  </si>
  <si>
    <t>Product_H7CAT</t>
  </si>
  <si>
    <t>7T9THV</t>
  </si>
  <si>
    <t>3T1,52M</t>
  </si>
  <si>
    <t>DT1MYYJ3</t>
  </si>
  <si>
    <t>Product_F4ITS</t>
  </si>
  <si>
    <t>12x17x12 cm</t>
  </si>
  <si>
    <t>PA3F5F</t>
  </si>
  <si>
    <t>GAM,UG1</t>
  </si>
  <si>
    <t>F6CJADUR</t>
  </si>
  <si>
    <t>Product_UNWLS</t>
  </si>
  <si>
    <t>YIOYA3</t>
  </si>
  <si>
    <t>AMG,H1Y</t>
  </si>
  <si>
    <t>S5UUGU2D</t>
  </si>
  <si>
    <t>Product_FIXIR</t>
  </si>
  <si>
    <t>OUYRO9</t>
  </si>
  <si>
    <t>FC8,ZS2</t>
  </si>
  <si>
    <t>C1WWGMOD</t>
  </si>
  <si>
    <t>Product_AQ8V7</t>
  </si>
  <si>
    <t>AQPCP1</t>
  </si>
  <si>
    <t>E2H,M3S</t>
  </si>
  <si>
    <t>EY2L9QTK</t>
  </si>
  <si>
    <t>Product_Y5V0W</t>
  </si>
  <si>
    <t>5x17x6 cm</t>
  </si>
  <si>
    <t>2OMCUP</t>
  </si>
  <si>
    <t>AIC,C4Y</t>
  </si>
  <si>
    <t>20TVORQD</t>
  </si>
  <si>
    <t>Product_DPUE5</t>
  </si>
  <si>
    <t>NC6YB0</t>
  </si>
  <si>
    <t>3T6,HVQ</t>
  </si>
  <si>
    <t>DNYLH2CZ</t>
  </si>
  <si>
    <t>Product_R2KZS</t>
  </si>
  <si>
    <t>HB4PHE</t>
  </si>
  <si>
    <t>ZJY,ZKN</t>
  </si>
  <si>
    <t>SOAIRI43</t>
  </si>
  <si>
    <t>Product_SPWMF</t>
  </si>
  <si>
    <t>ZRKWER</t>
  </si>
  <si>
    <t>FQI,O6O</t>
  </si>
  <si>
    <t>2Y0ZGAAK</t>
  </si>
  <si>
    <t>Product_5HB1T</t>
  </si>
  <si>
    <t>6x12x9 cm</t>
  </si>
  <si>
    <t>CZ8AOO</t>
  </si>
  <si>
    <t>HMS,4Y1</t>
  </si>
  <si>
    <t>L0X0FCZJ</t>
  </si>
  <si>
    <t>Product_CKHHO</t>
  </si>
  <si>
    <t>S28J04</t>
  </si>
  <si>
    <t>NO6,3I5</t>
  </si>
  <si>
    <t>QD4BBN54</t>
  </si>
  <si>
    <t>Product_OGWIT</t>
  </si>
  <si>
    <t>Z2TCK9</t>
  </si>
  <si>
    <t>K8G,R1J</t>
  </si>
  <si>
    <t>L1TXBPEU</t>
  </si>
  <si>
    <t>Product_YD534</t>
  </si>
  <si>
    <t>OKLXS9</t>
  </si>
  <si>
    <t>FHP,MKH</t>
  </si>
  <si>
    <t>ZXM97PIX</t>
  </si>
  <si>
    <t>Product_MAK19</t>
  </si>
  <si>
    <t>6x15x8 cm</t>
  </si>
  <si>
    <t>152ITG</t>
  </si>
  <si>
    <t>X4A,KSY</t>
  </si>
  <si>
    <t>C6M4Y1YH</t>
  </si>
  <si>
    <t>Product_K0KS3</t>
  </si>
  <si>
    <t>F6XIHA</t>
  </si>
  <si>
    <t>JTU,ING</t>
  </si>
  <si>
    <t>2O3Q4TPQ</t>
  </si>
  <si>
    <t>Product_989VD</t>
  </si>
  <si>
    <t>JHVM3K</t>
  </si>
  <si>
    <t>LSX,IUF</t>
  </si>
  <si>
    <t>M7ENB4I2</t>
  </si>
  <si>
    <t>Product_84303</t>
  </si>
  <si>
    <t>IAKYOV</t>
  </si>
  <si>
    <t>XNQ,4JG</t>
  </si>
  <si>
    <t>VSIEQNSU</t>
  </si>
  <si>
    <t>Product_900MX</t>
  </si>
  <si>
    <t>OJLFK5</t>
  </si>
  <si>
    <t>C9A,9XX</t>
  </si>
  <si>
    <t>2YOOL661</t>
  </si>
  <si>
    <t>Product_4C841</t>
  </si>
  <si>
    <t>ITVC61</t>
  </si>
  <si>
    <t>OK6,C19</t>
  </si>
  <si>
    <t>SJ8KYVAA</t>
  </si>
  <si>
    <t>Product_FKS6X</t>
  </si>
  <si>
    <t>17x19x5 cm</t>
  </si>
  <si>
    <t>62NPS7</t>
  </si>
  <si>
    <t>2Y5,X95</t>
  </si>
  <si>
    <t>QL782QD1</t>
  </si>
  <si>
    <t>Product_87WKD</t>
  </si>
  <si>
    <t>LCN484</t>
  </si>
  <si>
    <t>FJG,W1G</t>
  </si>
  <si>
    <t>B625105X</t>
  </si>
  <si>
    <t>Product_JKGYD</t>
  </si>
  <si>
    <t>5x7x20 cm</t>
  </si>
  <si>
    <t>2WV27M</t>
  </si>
  <si>
    <t>JR0,85S</t>
  </si>
  <si>
    <t>1Q7MRXUT</t>
  </si>
  <si>
    <t>Product_DX3CR</t>
  </si>
  <si>
    <t>13x11x5 cm</t>
  </si>
  <si>
    <t>BW1BM0</t>
  </si>
  <si>
    <t>EW7,UC9</t>
  </si>
  <si>
    <t>LM6LC6N6</t>
  </si>
  <si>
    <t>Product_ARGOC</t>
  </si>
  <si>
    <t>9WJ51Q</t>
  </si>
  <si>
    <t>YJQ,6NF</t>
  </si>
  <si>
    <t>K5AM6G5Z</t>
  </si>
  <si>
    <t>Product_MTRLS</t>
  </si>
  <si>
    <t>AHNNIF</t>
  </si>
  <si>
    <t>4FM,507</t>
  </si>
  <si>
    <t>35UD2OJ4</t>
  </si>
  <si>
    <t>Product_DWBA9</t>
  </si>
  <si>
    <t>INEDWE</t>
  </si>
  <si>
    <t>JHO,D35</t>
  </si>
  <si>
    <t>4WKMC653</t>
  </si>
  <si>
    <t>Product_ZDONN</t>
  </si>
  <si>
    <t>S9QJ73</t>
  </si>
  <si>
    <t>R0K,FVK</t>
  </si>
  <si>
    <t>E0LZR6YR</t>
  </si>
  <si>
    <t>Product_V0LX5</t>
  </si>
  <si>
    <t>LOMTPQ</t>
  </si>
  <si>
    <t>HOE,1UZ</t>
  </si>
  <si>
    <t>1VRFO4N7</t>
  </si>
  <si>
    <t>Product_WIDQX</t>
  </si>
  <si>
    <t>8x14x9 cm</t>
  </si>
  <si>
    <t>MXKU89</t>
  </si>
  <si>
    <t>26B,1YV</t>
  </si>
  <si>
    <t>I7KU18QW</t>
  </si>
  <si>
    <t>Product_RN6BB</t>
  </si>
  <si>
    <t>HKMJD3</t>
  </si>
  <si>
    <t>9G6,1ST</t>
  </si>
  <si>
    <t>CBJUQH8N</t>
  </si>
  <si>
    <t>Product_F9SAP</t>
  </si>
  <si>
    <t>R196DV</t>
  </si>
  <si>
    <t>SG8,QXK</t>
  </si>
  <si>
    <t>XW0H5U2Z</t>
  </si>
  <si>
    <t>Product_RY12M</t>
  </si>
  <si>
    <t>Y8UTM1</t>
  </si>
  <si>
    <t>36L,E8P</t>
  </si>
  <si>
    <t>F9EDE9SR</t>
  </si>
  <si>
    <t>Product_LCONK</t>
  </si>
  <si>
    <t>83P1XX</t>
  </si>
  <si>
    <t>LBK,S6J</t>
  </si>
  <si>
    <t>6K3E7DCP</t>
  </si>
  <si>
    <t>Product_JUI8X</t>
  </si>
  <si>
    <t>3MEYJV</t>
  </si>
  <si>
    <t>VGW,P9T</t>
  </si>
  <si>
    <t>A4GOO7FK</t>
  </si>
  <si>
    <t>Product_YWB8A</t>
  </si>
  <si>
    <t>DP2YKF</t>
  </si>
  <si>
    <t>8KL,PAA</t>
  </si>
  <si>
    <t>E7KE4O8N</t>
  </si>
  <si>
    <t>Product_Q9HZC</t>
  </si>
  <si>
    <t>KSHOX4</t>
  </si>
  <si>
    <t>1JF,GE3</t>
  </si>
  <si>
    <t>Z7G6518K</t>
  </si>
  <si>
    <t>Product_4DQ6Y</t>
  </si>
  <si>
    <t>795N0A</t>
  </si>
  <si>
    <t>Y0E,4VR</t>
  </si>
  <si>
    <t>2M86YJWM</t>
  </si>
  <si>
    <t>Product_HG7OM</t>
  </si>
  <si>
    <t>YP5GTP</t>
  </si>
  <si>
    <t>AT2,HNG</t>
  </si>
  <si>
    <t>G7DWU94K</t>
  </si>
  <si>
    <t>Product_UND14</t>
  </si>
  <si>
    <t>SHKS99</t>
  </si>
  <si>
    <t>42U,2VG</t>
  </si>
  <si>
    <t>8BIDTYQ9</t>
  </si>
  <si>
    <t>Product_P2QI7</t>
  </si>
  <si>
    <t>DBMSAH</t>
  </si>
  <si>
    <t>CAA,WWS</t>
  </si>
  <si>
    <t>36B8XKGU</t>
  </si>
  <si>
    <t>Product_WWIYK</t>
  </si>
  <si>
    <t>W2I6PZ</t>
  </si>
  <si>
    <t>150,G3W</t>
  </si>
  <si>
    <t>LM8U2EW1</t>
  </si>
  <si>
    <t>Product_694XP</t>
  </si>
  <si>
    <t>WIXEUS</t>
  </si>
  <si>
    <t>S90,B5T</t>
  </si>
  <si>
    <t>OQ9AIABV</t>
  </si>
  <si>
    <t>Product_OMQ2X</t>
  </si>
  <si>
    <t>M9O9X7</t>
  </si>
  <si>
    <t>1XJ,OZ0</t>
  </si>
  <si>
    <t>VRCVXGAA</t>
  </si>
  <si>
    <t>Product_FTXAG</t>
  </si>
  <si>
    <t>HR6KP7</t>
  </si>
  <si>
    <t>DZO,FST</t>
  </si>
  <si>
    <t>9OD56K4S</t>
  </si>
  <si>
    <t>Product_WR5CH</t>
  </si>
  <si>
    <t>YLLJEH</t>
  </si>
  <si>
    <t>W0U,M0J</t>
  </si>
  <si>
    <t>TQMQAKD8</t>
  </si>
  <si>
    <t>Product_RS6BO</t>
  </si>
  <si>
    <t>6x6x16 cm</t>
  </si>
  <si>
    <t>A78A9V</t>
  </si>
  <si>
    <t>B4E,5Y2</t>
  </si>
  <si>
    <t>6OEEVRFC</t>
  </si>
  <si>
    <t>Product_XVJX1</t>
  </si>
  <si>
    <t>RPW4FS</t>
  </si>
  <si>
    <t>R94,XPN</t>
  </si>
  <si>
    <t>2QCGINB6</t>
  </si>
  <si>
    <t>Product_46HGL</t>
  </si>
  <si>
    <t>12x6x12 cm</t>
  </si>
  <si>
    <t>48KIAL</t>
  </si>
  <si>
    <t>0QA,CP3</t>
  </si>
  <si>
    <t>6TOKQ03K</t>
  </si>
  <si>
    <t>Product_PS2J4</t>
  </si>
  <si>
    <t>GFLPN7</t>
  </si>
  <si>
    <t>7B9,CSK</t>
  </si>
  <si>
    <t>EY2Y8ZAJ</t>
  </si>
  <si>
    <t>Product_60QPK</t>
  </si>
  <si>
    <t>W9C3LI</t>
  </si>
  <si>
    <t>KMW,4RI</t>
  </si>
  <si>
    <t>YA8EYE5U</t>
  </si>
  <si>
    <t>Product_XTSBB</t>
  </si>
  <si>
    <t>LOTSDA</t>
  </si>
  <si>
    <t>NV8,6CN</t>
  </si>
  <si>
    <t>6VY3FQB8</t>
  </si>
  <si>
    <t>Product_6QOIV</t>
  </si>
  <si>
    <t>BH8CU3</t>
  </si>
  <si>
    <t>ABT,3WP</t>
  </si>
  <si>
    <t>3SE7G81U</t>
  </si>
  <si>
    <t>Product_932GK</t>
  </si>
  <si>
    <t>U8R52F</t>
  </si>
  <si>
    <t>UM3,YYK</t>
  </si>
  <si>
    <t>A23P19Y5</t>
  </si>
  <si>
    <t>Product_VYR9L</t>
  </si>
  <si>
    <t>RL92PL</t>
  </si>
  <si>
    <t>6KL,G10</t>
  </si>
  <si>
    <t>SSZY5JZO</t>
  </si>
  <si>
    <t>Product_NBIRT</t>
  </si>
  <si>
    <t>OV6E72</t>
  </si>
  <si>
    <t>7QI,JL1</t>
  </si>
  <si>
    <t>A4GLN2XQ</t>
  </si>
  <si>
    <t>Product_99HY2</t>
  </si>
  <si>
    <t>17x11x6 cm</t>
  </si>
  <si>
    <t>51IORU</t>
  </si>
  <si>
    <t>LFP,NGP</t>
  </si>
  <si>
    <t>TNO2W83L</t>
  </si>
  <si>
    <t>Product_AMSRX</t>
  </si>
  <si>
    <t>12x13x17 cm</t>
  </si>
  <si>
    <t>WYEMDI</t>
  </si>
  <si>
    <t>VF3,VVT</t>
  </si>
  <si>
    <t>AC91MYW3</t>
  </si>
  <si>
    <t>Product_OX4ZE</t>
  </si>
  <si>
    <t>18x19x7 cm</t>
  </si>
  <si>
    <t>RKNZ0I</t>
  </si>
  <si>
    <t>ZEJ,YT7</t>
  </si>
  <si>
    <t>8BHPNWHE</t>
  </si>
  <si>
    <t>Product_S9IXY</t>
  </si>
  <si>
    <t>7D3YKX</t>
  </si>
  <si>
    <t>D0Y,GBL</t>
  </si>
  <si>
    <t>HZYT0PGF</t>
  </si>
  <si>
    <t>Product_9YPEM</t>
  </si>
  <si>
    <t>HCQHMP</t>
  </si>
  <si>
    <t>MKL,0KI</t>
  </si>
  <si>
    <t>2QAW13K8</t>
  </si>
  <si>
    <t>Product_0D5GL</t>
  </si>
  <si>
    <t>R22DKX</t>
  </si>
  <si>
    <t>LZY,WVL</t>
  </si>
  <si>
    <t>1VIB8E4Y</t>
  </si>
  <si>
    <t>Product_S304K</t>
  </si>
  <si>
    <t>16x17x11 cm</t>
  </si>
  <si>
    <t>DPRND9</t>
  </si>
  <si>
    <t>CTB,B7S</t>
  </si>
  <si>
    <t>5UMCB2FX</t>
  </si>
  <si>
    <t>Product_8IJT1</t>
  </si>
  <si>
    <t>Y8HHET</t>
  </si>
  <si>
    <t>CD8,AZW</t>
  </si>
  <si>
    <t>O8Z2FKAQ</t>
  </si>
  <si>
    <t>Product_MT09C</t>
  </si>
  <si>
    <t>9x7x17 cm</t>
  </si>
  <si>
    <t>XM7UB1</t>
  </si>
  <si>
    <t>J33,P35</t>
  </si>
  <si>
    <t>TUEIZ0C3</t>
  </si>
  <si>
    <t>Product_A1SWK</t>
  </si>
  <si>
    <t>E4LI8P</t>
  </si>
  <si>
    <t>ZVP,71M</t>
  </si>
  <si>
    <t>L6PR8FRV</t>
  </si>
  <si>
    <t>Product_EBHWQ</t>
  </si>
  <si>
    <t>ES2XZC</t>
  </si>
  <si>
    <t>QGJ,111</t>
  </si>
  <si>
    <t>OY2ZL8WT</t>
  </si>
  <si>
    <t>Product_ZNMN7</t>
  </si>
  <si>
    <t>IU914I</t>
  </si>
  <si>
    <t>TXE,98O</t>
  </si>
  <si>
    <t>55I9TQIE</t>
  </si>
  <si>
    <t>Product_QAADN</t>
  </si>
  <si>
    <t>JZU8QW</t>
  </si>
  <si>
    <t>DUH,WQM</t>
  </si>
  <si>
    <t>IAHKHW52</t>
  </si>
  <si>
    <t>Product_2U4Z9</t>
  </si>
  <si>
    <t>ZT2CXA</t>
  </si>
  <si>
    <t>C6F,SXJ</t>
  </si>
  <si>
    <t>P8QKKF5X</t>
  </si>
  <si>
    <t>Product_Q5NUY</t>
  </si>
  <si>
    <t>Z5O0GH</t>
  </si>
  <si>
    <t>6P8,PXC</t>
  </si>
  <si>
    <t>P6MKOZAD</t>
  </si>
  <si>
    <t>Product_E7TWZ</t>
  </si>
  <si>
    <t>NGCN5X</t>
  </si>
  <si>
    <t>785,S1Q</t>
  </si>
  <si>
    <t>CLSJTZO8</t>
  </si>
  <si>
    <t>Product_050JS</t>
  </si>
  <si>
    <t>HITUL0</t>
  </si>
  <si>
    <t>4C9,U43</t>
  </si>
  <si>
    <t>8YBRGWA9</t>
  </si>
  <si>
    <t>Product_Y6XR9</t>
  </si>
  <si>
    <t>KOASXH</t>
  </si>
  <si>
    <t>CBE,IM9</t>
  </si>
  <si>
    <t>SAWJMP9R</t>
  </si>
  <si>
    <t>Product_3N19E</t>
  </si>
  <si>
    <t>O0WU15</t>
  </si>
  <si>
    <t>KUL,VYO</t>
  </si>
  <si>
    <t>7M8QXFBV</t>
  </si>
  <si>
    <t>Product_YT02P</t>
  </si>
  <si>
    <t>16x10x16 cm</t>
  </si>
  <si>
    <t>VHGUW0</t>
  </si>
  <si>
    <t>28I,S2B</t>
  </si>
  <si>
    <t>ZBPOBUJ5</t>
  </si>
  <si>
    <t>Product_QYYTI</t>
  </si>
  <si>
    <t>8SHH4L</t>
  </si>
  <si>
    <t>HA2,B2B</t>
  </si>
  <si>
    <t>R7QQ0ROY</t>
  </si>
  <si>
    <t>Product_C18PY</t>
  </si>
  <si>
    <t>19x7x5 cm</t>
  </si>
  <si>
    <t>5VIEWQ</t>
  </si>
  <si>
    <t>A84,TCN</t>
  </si>
  <si>
    <t>I6FUIG04</t>
  </si>
  <si>
    <t>Product_M36CE</t>
  </si>
  <si>
    <t>L4IGXW</t>
  </si>
  <si>
    <t>OYG,ZX8</t>
  </si>
  <si>
    <t>EP0CNV80</t>
  </si>
  <si>
    <t>Product_WJS5K</t>
  </si>
  <si>
    <t>13x8x18 cm</t>
  </si>
  <si>
    <t>LGN74G</t>
  </si>
  <si>
    <t>7K0,SIB</t>
  </si>
  <si>
    <t>9SS05MR1</t>
  </si>
  <si>
    <t>Product_UHT7M</t>
  </si>
  <si>
    <t>20x8x5 cm</t>
  </si>
  <si>
    <t>5IEFB6</t>
  </si>
  <si>
    <t>RCB,HHC</t>
  </si>
  <si>
    <t>EW3JUM2H</t>
  </si>
  <si>
    <t>Product_1NCN3</t>
  </si>
  <si>
    <t>6MTB3B</t>
  </si>
  <si>
    <t>9YU,WXP</t>
  </si>
  <si>
    <t>9EJM1SBI</t>
  </si>
  <si>
    <t>Product_IBYBQ</t>
  </si>
  <si>
    <t>OH8Z3I</t>
  </si>
  <si>
    <t>LBA,ZNN</t>
  </si>
  <si>
    <t>F6BCZUMK</t>
  </si>
  <si>
    <t>Product_Y2W4D</t>
  </si>
  <si>
    <t>5SG6RU</t>
  </si>
  <si>
    <t>JWH,T70</t>
  </si>
  <si>
    <t>61Z6QF2X</t>
  </si>
  <si>
    <t>Product_UXZRW</t>
  </si>
  <si>
    <t>Z2TRB8</t>
  </si>
  <si>
    <t>UJE,SSO</t>
  </si>
  <si>
    <t>ZE620S0T</t>
  </si>
  <si>
    <t>Product_LM1DC</t>
  </si>
  <si>
    <t>DVYEAJ</t>
  </si>
  <si>
    <t>J39,HI6</t>
  </si>
  <si>
    <t>N8WQ3D75</t>
  </si>
  <si>
    <t>Product_PU0ZH</t>
  </si>
  <si>
    <t>O64FHL</t>
  </si>
  <si>
    <t>74H,W57</t>
  </si>
  <si>
    <t>GTT8JEYD</t>
  </si>
  <si>
    <t>Product_TND7W</t>
  </si>
  <si>
    <t>P8HVZ3</t>
  </si>
  <si>
    <t>Y4B,UN8</t>
  </si>
  <si>
    <t>MWJXDL9Z</t>
  </si>
  <si>
    <t>Product_NKIVC</t>
  </si>
  <si>
    <t>GDHRPU</t>
  </si>
  <si>
    <t>39X,CTW</t>
  </si>
  <si>
    <t>HEZI9NKU</t>
  </si>
  <si>
    <t>Product_WLS2X</t>
  </si>
  <si>
    <t>PXXPYW</t>
  </si>
  <si>
    <t>010,FDJ</t>
  </si>
  <si>
    <t>2FHRNG8C</t>
  </si>
  <si>
    <t>Product_19CW8</t>
  </si>
  <si>
    <t>12x17x13 cm</t>
  </si>
  <si>
    <t>935G38</t>
  </si>
  <si>
    <t>2IM,Z4G</t>
  </si>
  <si>
    <t>WWIW4D2X</t>
  </si>
  <si>
    <t>Product_TY7TC</t>
  </si>
  <si>
    <t>14x9x9 cm</t>
  </si>
  <si>
    <t>4HPH42</t>
  </si>
  <si>
    <t>R57,HZ0</t>
  </si>
  <si>
    <t>MB3RHYHR</t>
  </si>
  <si>
    <t>Product_316VD</t>
  </si>
  <si>
    <t>BPSOOT</t>
  </si>
  <si>
    <t>3YM,BIO</t>
  </si>
  <si>
    <t>V14FBK1U</t>
  </si>
  <si>
    <t>Product_WI5EA</t>
  </si>
  <si>
    <t>XQFLQX</t>
  </si>
  <si>
    <t>FPS,0MB</t>
  </si>
  <si>
    <t>1U47R2DW</t>
  </si>
  <si>
    <t>Product_JYDRX</t>
  </si>
  <si>
    <t>9ES459</t>
  </si>
  <si>
    <t>QK3,WY0</t>
  </si>
  <si>
    <t>MLM3CEP5</t>
  </si>
  <si>
    <t>Product_KGCTA</t>
  </si>
  <si>
    <t>13x11x8 cm</t>
  </si>
  <si>
    <t>ZB6G1R</t>
  </si>
  <si>
    <t>VPP,QGJ</t>
  </si>
  <si>
    <t>WJNIYIEA</t>
  </si>
  <si>
    <t>Product_UD5HU</t>
  </si>
  <si>
    <t>M0E6YD</t>
  </si>
  <si>
    <t>MMH,5Y7</t>
  </si>
  <si>
    <t>2NKMWQIA</t>
  </si>
  <si>
    <t>Product_MX8QK</t>
  </si>
  <si>
    <t>08750S</t>
  </si>
  <si>
    <t>3ZU,IDM</t>
  </si>
  <si>
    <t>HTBHIX5E</t>
  </si>
  <si>
    <t>Product_C8I8V</t>
  </si>
  <si>
    <t>4G1MK9</t>
  </si>
  <si>
    <t>N6A,ES9</t>
  </si>
  <si>
    <t>K2A34B4Q</t>
  </si>
  <si>
    <t>Product_U2MTS</t>
  </si>
  <si>
    <t>BGAZPE</t>
  </si>
  <si>
    <t>6DV,M7Z</t>
  </si>
  <si>
    <t>FQM4E1GH</t>
  </si>
  <si>
    <t>Product_9C49M</t>
  </si>
  <si>
    <t>CM6E7Z</t>
  </si>
  <si>
    <t>E01,7NY</t>
  </si>
  <si>
    <t>F7G0HD0Y</t>
  </si>
  <si>
    <t>Product_HN765</t>
  </si>
  <si>
    <t>3OKBWW</t>
  </si>
  <si>
    <t>T2U,KEJ</t>
  </si>
  <si>
    <t>TUN37TAY</t>
  </si>
  <si>
    <t>Product_B5305</t>
  </si>
  <si>
    <t>O53WAD</t>
  </si>
  <si>
    <t>7YX,SSH</t>
  </si>
  <si>
    <t>XICM6ZO3</t>
  </si>
  <si>
    <t>Product_HKOF5</t>
  </si>
  <si>
    <t>TK80JU</t>
  </si>
  <si>
    <t>OJ6,ZCQ</t>
  </si>
  <si>
    <t>PX89VJSP</t>
  </si>
  <si>
    <t>Product_9LFVB</t>
  </si>
  <si>
    <t>CW3KRN</t>
  </si>
  <si>
    <t>NMY,PMB</t>
  </si>
  <si>
    <t>29C1PBOG</t>
  </si>
  <si>
    <t>Product_DM1V5</t>
  </si>
  <si>
    <t>LO3IA6</t>
  </si>
  <si>
    <t>OFV,QC1</t>
  </si>
  <si>
    <t>ZKTRBK0Z</t>
  </si>
  <si>
    <t>Product_FC3L0</t>
  </si>
  <si>
    <t>HPTVF7</t>
  </si>
  <si>
    <t>LI8,61L</t>
  </si>
  <si>
    <t>SFKL9XPC</t>
  </si>
  <si>
    <t>Product_X0U2O</t>
  </si>
  <si>
    <t>15x12x14 cm</t>
  </si>
  <si>
    <t>USW74C</t>
  </si>
  <si>
    <t>78X,GK2</t>
  </si>
  <si>
    <t>3TDTH410</t>
  </si>
  <si>
    <t>Product_MWFZ7</t>
  </si>
  <si>
    <t>3GF49L</t>
  </si>
  <si>
    <t>WEK,OQQ</t>
  </si>
  <si>
    <t>PG62R5EH</t>
  </si>
  <si>
    <t>Product_6MH9Z</t>
  </si>
  <si>
    <t>6PLEWV</t>
  </si>
  <si>
    <t>MZP,LY5</t>
  </si>
  <si>
    <t>GB73Z14H</t>
  </si>
  <si>
    <t>Product_BKISH</t>
  </si>
  <si>
    <t>APC4BX</t>
  </si>
  <si>
    <t>VQT,I3S</t>
  </si>
  <si>
    <t>AYYI9K0N</t>
  </si>
  <si>
    <t>Product_EIARB</t>
  </si>
  <si>
    <t>5OM0X3</t>
  </si>
  <si>
    <t>ABR,6NI</t>
  </si>
  <si>
    <t>DZG1Z7RT</t>
  </si>
  <si>
    <t>Product_XOAOE</t>
  </si>
  <si>
    <t>PEHHTP</t>
  </si>
  <si>
    <t>YWC,6J6</t>
  </si>
  <si>
    <t>ZPSUQ3NL</t>
  </si>
  <si>
    <t>Product_89LR4</t>
  </si>
  <si>
    <t>JUPI7C</t>
  </si>
  <si>
    <t>0MX,6DN</t>
  </si>
  <si>
    <t>VHFV2E3A</t>
  </si>
  <si>
    <t>Product_TTYEG</t>
  </si>
  <si>
    <t>H8H855</t>
  </si>
  <si>
    <t>EDK,7FC</t>
  </si>
  <si>
    <t>WND8GQTU</t>
  </si>
  <si>
    <t>Product_XXLCA</t>
  </si>
  <si>
    <t>16x12x12 cm</t>
  </si>
  <si>
    <t>D2T5SJ</t>
  </si>
  <si>
    <t>OSG,J4C</t>
  </si>
  <si>
    <t>A545M0OO</t>
  </si>
  <si>
    <t>Product_M0U6U</t>
  </si>
  <si>
    <t>WS3RWD</t>
  </si>
  <si>
    <t>1A7,RYO</t>
  </si>
  <si>
    <t>1H1PDLCU</t>
  </si>
  <si>
    <t>Product_NAQV7</t>
  </si>
  <si>
    <t>DUOE8R</t>
  </si>
  <si>
    <t>BSH,WT2</t>
  </si>
  <si>
    <t>M4YF7L48</t>
  </si>
  <si>
    <t>Product_PYS1T</t>
  </si>
  <si>
    <t>TN2687</t>
  </si>
  <si>
    <t>WPY,ECC</t>
  </si>
  <si>
    <t>8I18ZNFG</t>
  </si>
  <si>
    <t>Product_ZH2OU</t>
  </si>
  <si>
    <t>O1LAXU</t>
  </si>
  <si>
    <t>FTG,IWN</t>
  </si>
  <si>
    <t>TVYFOS58</t>
  </si>
  <si>
    <t>Product_FW89J</t>
  </si>
  <si>
    <t>K5VRF3</t>
  </si>
  <si>
    <t>Q84,18X</t>
  </si>
  <si>
    <t>ZAKUXNNC</t>
  </si>
  <si>
    <t>Product_JYYKL</t>
  </si>
  <si>
    <t>K01RN9</t>
  </si>
  <si>
    <t>EHC,OSJ</t>
  </si>
  <si>
    <t>L97CUTOM</t>
  </si>
  <si>
    <t>Product_RUXV6</t>
  </si>
  <si>
    <t>KE7L4B</t>
  </si>
  <si>
    <t>GJF,CRD</t>
  </si>
  <si>
    <t>G66Z3BEM</t>
  </si>
  <si>
    <t>Product_8XP3D</t>
  </si>
  <si>
    <t>8x10x13 cm</t>
  </si>
  <si>
    <t>XJFA01</t>
  </si>
  <si>
    <t>1ZV,6M7</t>
  </si>
  <si>
    <t>R1EZOYU6</t>
  </si>
  <si>
    <t>Product_1RAM9</t>
  </si>
  <si>
    <t>ZELICN</t>
  </si>
  <si>
    <t>NEA,WMS</t>
  </si>
  <si>
    <t>XZEWEIQE</t>
  </si>
  <si>
    <t>Product_VJKVN</t>
  </si>
  <si>
    <t>NIHBDX</t>
  </si>
  <si>
    <t>ARO,Z94</t>
  </si>
  <si>
    <t>DOO05QQC</t>
  </si>
  <si>
    <t>Product_OEDW4</t>
  </si>
  <si>
    <t>3S29AC</t>
  </si>
  <si>
    <t>2V3,SSQ</t>
  </si>
  <si>
    <t>M3MZXU86</t>
  </si>
  <si>
    <t>Product_P80IF</t>
  </si>
  <si>
    <t>M43ZB6</t>
  </si>
  <si>
    <t>TSF,AJ7</t>
  </si>
  <si>
    <t>7AJ25S25</t>
  </si>
  <si>
    <t>Product_U2VJR</t>
  </si>
  <si>
    <t>ETJFLV</t>
  </si>
  <si>
    <t>KT0,5LB</t>
  </si>
  <si>
    <t>FE6UVJEB</t>
  </si>
  <si>
    <t>Product_XKESB</t>
  </si>
  <si>
    <t>CD06BP</t>
  </si>
  <si>
    <t>X6Z,JTE</t>
  </si>
  <si>
    <t>ZQLW1157</t>
  </si>
  <si>
    <t>Product_QPTLK</t>
  </si>
  <si>
    <t>10x14x7 cm</t>
  </si>
  <si>
    <t>UNP9W3</t>
  </si>
  <si>
    <t>OQC,AGX</t>
  </si>
  <si>
    <t>D3RLH00T</t>
  </si>
  <si>
    <t>Product_ROMA0</t>
  </si>
  <si>
    <t>W536EH</t>
  </si>
  <si>
    <t>2RL,FKQ</t>
  </si>
  <si>
    <t>3MNLD6NS</t>
  </si>
  <si>
    <t>Product_KI4SS</t>
  </si>
  <si>
    <t>AQP95U</t>
  </si>
  <si>
    <t>AMD,BZF</t>
  </si>
  <si>
    <t>4RU3OBEL</t>
  </si>
  <si>
    <t>Product_SRF92</t>
  </si>
  <si>
    <t>16x6x17 cm</t>
  </si>
  <si>
    <t>A53Q42</t>
  </si>
  <si>
    <t>T5R,ZTD</t>
  </si>
  <si>
    <t>LJ6U3DAD</t>
  </si>
  <si>
    <t>Product_L48M2</t>
  </si>
  <si>
    <t>5x10x5 cm</t>
  </si>
  <si>
    <t>VB8IUX</t>
  </si>
  <si>
    <t>WWB,RXI</t>
  </si>
  <si>
    <t>7BJ5RWJX</t>
  </si>
  <si>
    <t>Product_VQSHS</t>
  </si>
  <si>
    <t>0GD8UE</t>
  </si>
  <si>
    <t>RR7,RHS</t>
  </si>
  <si>
    <t>52ZV17H4</t>
  </si>
  <si>
    <t>Product_8M0YW</t>
  </si>
  <si>
    <t>DGSF0X</t>
  </si>
  <si>
    <t>QAD,GPN</t>
  </si>
  <si>
    <t>DS2V56FW</t>
  </si>
  <si>
    <t>Product_YJXX6</t>
  </si>
  <si>
    <t>ZP4DHV</t>
  </si>
  <si>
    <t>UTY,D60</t>
  </si>
  <si>
    <t>QL76HHA1</t>
  </si>
  <si>
    <t>Product_HWAS3</t>
  </si>
  <si>
    <t>YXCP6K</t>
  </si>
  <si>
    <t>5FT,90R</t>
  </si>
  <si>
    <t>CFXMK84K</t>
  </si>
  <si>
    <t>Product_5I4OG</t>
  </si>
  <si>
    <t>2ZOCPG</t>
  </si>
  <si>
    <t>JGK,T6V</t>
  </si>
  <si>
    <t>LW6DRBB4</t>
  </si>
  <si>
    <t>Product_BEOLF</t>
  </si>
  <si>
    <t>8NV8ZD</t>
  </si>
  <si>
    <t>Z2X,QQK</t>
  </si>
  <si>
    <t>8BNS09VV</t>
  </si>
  <si>
    <t>Product_19KOY</t>
  </si>
  <si>
    <t>13x7x11 cm</t>
  </si>
  <si>
    <t>WI7DDK</t>
  </si>
  <si>
    <t>ZUH,O61</t>
  </si>
  <si>
    <t>CIT55ZL9</t>
  </si>
  <si>
    <t>Product_T8A1G</t>
  </si>
  <si>
    <t>O28TZ6</t>
  </si>
  <si>
    <t>25P,BWE</t>
  </si>
  <si>
    <t>646VROZC</t>
  </si>
  <si>
    <t>Product_2XO0W</t>
  </si>
  <si>
    <t>TVJXH6</t>
  </si>
  <si>
    <t>ZQP,7NM</t>
  </si>
  <si>
    <t>5IUNDZHE</t>
  </si>
  <si>
    <t>Product_7T0N2</t>
  </si>
  <si>
    <t>JA8VR9</t>
  </si>
  <si>
    <t>V5M,BFG</t>
  </si>
  <si>
    <t>XKU4ZF0N</t>
  </si>
  <si>
    <t>Product_M93XT</t>
  </si>
  <si>
    <t>P5DMXJ</t>
  </si>
  <si>
    <t>E97,825</t>
  </si>
  <si>
    <t>KKLRB2VU</t>
  </si>
  <si>
    <t>Product_PITNH</t>
  </si>
  <si>
    <t>JRTAK0</t>
  </si>
  <si>
    <t>H6S,7YU</t>
  </si>
  <si>
    <t>ZKMURQTS</t>
  </si>
  <si>
    <t>Product_IB8VG</t>
  </si>
  <si>
    <t>PFNWEK</t>
  </si>
  <si>
    <t>VF5,KUX</t>
  </si>
  <si>
    <t>IBKMXH1J</t>
  </si>
  <si>
    <t>Product_14P0T</t>
  </si>
  <si>
    <t>OVJV4F</t>
  </si>
  <si>
    <t>SG4,7TT</t>
  </si>
  <si>
    <t>D3CCEO3N</t>
  </si>
  <si>
    <t>Product_NWZDQ</t>
  </si>
  <si>
    <t>7P5O1R</t>
  </si>
  <si>
    <t>73H,Y82</t>
  </si>
  <si>
    <t>JY7WU2Y0</t>
  </si>
  <si>
    <t>Product_8HWA1</t>
  </si>
  <si>
    <t>XCLCNF</t>
  </si>
  <si>
    <t>CAV,UML</t>
  </si>
  <si>
    <t>Q7MKEVPZ</t>
  </si>
  <si>
    <t>Product_2AJL0</t>
  </si>
  <si>
    <t>5Z6V7K</t>
  </si>
  <si>
    <t>BAV,WK5</t>
  </si>
  <si>
    <t>ZQQ2H6FB</t>
  </si>
  <si>
    <t>Product_MMU96</t>
  </si>
  <si>
    <t>NP37FM</t>
  </si>
  <si>
    <t>GGQ,Y25</t>
  </si>
  <si>
    <t>M91Z41MW</t>
  </si>
  <si>
    <t>Product_FDT0U</t>
  </si>
  <si>
    <t>VBNWF9</t>
  </si>
  <si>
    <t>ZVC,TLM</t>
  </si>
  <si>
    <t>4E802ACZ</t>
  </si>
  <si>
    <t>Product_9E4S0</t>
  </si>
  <si>
    <t>RM97XL</t>
  </si>
  <si>
    <t>P05,Y39</t>
  </si>
  <si>
    <t>QFHNFA1R</t>
  </si>
  <si>
    <t>Product_1H9WK</t>
  </si>
  <si>
    <t>Q13Y0Y</t>
  </si>
  <si>
    <t>4KP,Q7L</t>
  </si>
  <si>
    <t>4B7GMAY4</t>
  </si>
  <si>
    <t>Product_LFKBC</t>
  </si>
  <si>
    <t>3V3Y38</t>
  </si>
  <si>
    <t>OW9,O3R</t>
  </si>
  <si>
    <t>OA805AYO</t>
  </si>
  <si>
    <t>Product_PDGKL</t>
  </si>
  <si>
    <t>UYHG8D</t>
  </si>
  <si>
    <t>RUR,7I3</t>
  </si>
  <si>
    <t>ZAWYCDAZ</t>
  </si>
  <si>
    <t>Product_UINB7</t>
  </si>
  <si>
    <t>TY1GQZ</t>
  </si>
  <si>
    <t>MJR,9QO</t>
  </si>
  <si>
    <t>9PZMN1YI</t>
  </si>
  <si>
    <t>Product_9DBGJ</t>
  </si>
  <si>
    <t>B2VJ3T</t>
  </si>
  <si>
    <t>OHM,3CR</t>
  </si>
  <si>
    <t>K58O3D6O</t>
  </si>
  <si>
    <t>Product_8FFE7</t>
  </si>
  <si>
    <t>12x12x17 cm</t>
  </si>
  <si>
    <t>R0YTNC</t>
  </si>
  <si>
    <t>QP5,XK3</t>
  </si>
  <si>
    <t>9U4YBRWZ</t>
  </si>
  <si>
    <t>Product_I3YCX</t>
  </si>
  <si>
    <t>PEAH0M</t>
  </si>
  <si>
    <t>ZFM,O6H</t>
  </si>
  <si>
    <t>K9V5Y8MD</t>
  </si>
  <si>
    <t>Product_MXW0R</t>
  </si>
  <si>
    <t>MN4G3P</t>
  </si>
  <si>
    <t>QQN,Y96</t>
  </si>
  <si>
    <t>46GWHVMM</t>
  </si>
  <si>
    <t>Product_ZURFD</t>
  </si>
  <si>
    <t>9x18x13 cm</t>
  </si>
  <si>
    <t>O9NDUH</t>
  </si>
  <si>
    <t>FP7,9EB</t>
  </si>
  <si>
    <t>5B50RX1L</t>
  </si>
  <si>
    <t>Product_DFTWL</t>
  </si>
  <si>
    <t>SRZJEW</t>
  </si>
  <si>
    <t>ECW,9PX</t>
  </si>
  <si>
    <t>90IMP1K6</t>
  </si>
  <si>
    <t>Product_R2AIG</t>
  </si>
  <si>
    <t>ZAVGMU</t>
  </si>
  <si>
    <t>VYC,51B</t>
  </si>
  <si>
    <t>B48FU3RO</t>
  </si>
  <si>
    <t>Product_OM0EW</t>
  </si>
  <si>
    <t>248XJC</t>
  </si>
  <si>
    <t>CRC,VET</t>
  </si>
  <si>
    <t>BF8UCFO0</t>
  </si>
  <si>
    <t>Product_ZFOX4</t>
  </si>
  <si>
    <t>14x18x18 cm</t>
  </si>
  <si>
    <t>B0UXA5</t>
  </si>
  <si>
    <t>5HO,FOS</t>
  </si>
  <si>
    <t>NS1QNYIE</t>
  </si>
  <si>
    <t>Product_6RQ0V</t>
  </si>
  <si>
    <t>C8CNNL</t>
  </si>
  <si>
    <t>0P9,2RC</t>
  </si>
  <si>
    <t>98ZM33HX</t>
  </si>
  <si>
    <t>Product_TZVNR</t>
  </si>
  <si>
    <t>VV7UFW</t>
  </si>
  <si>
    <t>7YP,E16</t>
  </si>
  <si>
    <t>H1FBMYOU</t>
  </si>
  <si>
    <t>Product_INCWF</t>
  </si>
  <si>
    <t>XDTXCF</t>
  </si>
  <si>
    <t>EHV,BGJ</t>
  </si>
  <si>
    <t>E3I9WJFI</t>
  </si>
  <si>
    <t>Product_91K5S</t>
  </si>
  <si>
    <t>OTX9B8</t>
  </si>
  <si>
    <t>B9A,1W3</t>
  </si>
  <si>
    <t>PDFPA43V</t>
  </si>
  <si>
    <t>Product_66Y1A</t>
  </si>
  <si>
    <t>5XCMK2</t>
  </si>
  <si>
    <t>P7F,K0C</t>
  </si>
  <si>
    <t>KFV7HX1J</t>
  </si>
  <si>
    <t>Product_4V9L9</t>
  </si>
  <si>
    <t>3ZG0HL</t>
  </si>
  <si>
    <t>89Q,M31</t>
  </si>
  <si>
    <t>EDAICXL4</t>
  </si>
  <si>
    <t>Product_MCB8G</t>
  </si>
  <si>
    <t>CPF1PX</t>
  </si>
  <si>
    <t>VR9,7GG</t>
  </si>
  <si>
    <t>27INM8T0</t>
  </si>
  <si>
    <t>Product_EK80C</t>
  </si>
  <si>
    <t>R8K8JC</t>
  </si>
  <si>
    <t>6FI,ICD</t>
  </si>
  <si>
    <t>MLLKGVEV</t>
  </si>
  <si>
    <t>Product_0B6GJ</t>
  </si>
  <si>
    <t>WVBJHJ</t>
  </si>
  <si>
    <t>IA8,N5T</t>
  </si>
  <si>
    <t>3BR0PRFW</t>
  </si>
  <si>
    <t>Product_24VJA</t>
  </si>
  <si>
    <t>Q7QPTS</t>
  </si>
  <si>
    <t>A0W,6OF</t>
  </si>
  <si>
    <t>J69A807W</t>
  </si>
  <si>
    <t>Product_V12CV</t>
  </si>
  <si>
    <t>23NE1P</t>
  </si>
  <si>
    <t>X7K,1W3</t>
  </si>
  <si>
    <t>KKAHLWW4</t>
  </si>
  <si>
    <t>Product_F00ON</t>
  </si>
  <si>
    <t>1RBZQ2</t>
  </si>
  <si>
    <t>OOM,MHB</t>
  </si>
  <si>
    <t>4XNC5870</t>
  </si>
  <si>
    <t>Product_WBRRG</t>
  </si>
  <si>
    <t>76VX0S</t>
  </si>
  <si>
    <t>WH8,CHM</t>
  </si>
  <si>
    <t>O9A1WT07</t>
  </si>
  <si>
    <t>Product_28C7O</t>
  </si>
  <si>
    <t>AZQBKM</t>
  </si>
  <si>
    <t>LAP,DL2</t>
  </si>
  <si>
    <t>PB9514KL</t>
  </si>
  <si>
    <t>Product_S2JJQ</t>
  </si>
  <si>
    <t>6IAP53</t>
  </si>
  <si>
    <t>UH5,EVL</t>
  </si>
  <si>
    <t>G1JT6VCP</t>
  </si>
  <si>
    <t>Product_AE0CL</t>
  </si>
  <si>
    <t>GDHRIE</t>
  </si>
  <si>
    <t>UD2,N5H</t>
  </si>
  <si>
    <t>RMPYTR2O</t>
  </si>
  <si>
    <t>Product_AT8DC</t>
  </si>
  <si>
    <t>FFOU47</t>
  </si>
  <si>
    <t>TPD,I9E</t>
  </si>
  <si>
    <t>L3XJ3OFZ</t>
  </si>
  <si>
    <t>Product_5CV1N</t>
  </si>
  <si>
    <t>784KF0</t>
  </si>
  <si>
    <t>AAL,P2K</t>
  </si>
  <si>
    <t>S8OKEJ7G</t>
  </si>
  <si>
    <t>Product_YKX7F</t>
  </si>
  <si>
    <t>6x18x18 cm</t>
  </si>
  <si>
    <t>0IZ4TI</t>
  </si>
  <si>
    <t>RG2,MGJ</t>
  </si>
  <si>
    <t>2WOVU9VL</t>
  </si>
  <si>
    <t>Product_GQ6XW</t>
  </si>
  <si>
    <t>KQR1AL</t>
  </si>
  <si>
    <t>FYV,VD9</t>
  </si>
  <si>
    <t>CM3UGBRC</t>
  </si>
  <si>
    <t>Product_IB8ND</t>
  </si>
  <si>
    <t>9x18x8 cm</t>
  </si>
  <si>
    <t>EVT3N1</t>
  </si>
  <si>
    <t>YZL,FF7</t>
  </si>
  <si>
    <t>Z40LBUVN</t>
  </si>
  <si>
    <t>Product_WS3GJ</t>
  </si>
  <si>
    <t>H1JMHM</t>
  </si>
  <si>
    <t>KFZ,IYT</t>
  </si>
  <si>
    <t>OV9CV2YM</t>
  </si>
  <si>
    <t>Product_NK217</t>
  </si>
  <si>
    <t>VH8089</t>
  </si>
  <si>
    <t>G70,3GK</t>
  </si>
  <si>
    <t>2GRUUW8V</t>
  </si>
  <si>
    <t>Product_LPHH1</t>
  </si>
  <si>
    <t>7TQ73S</t>
  </si>
  <si>
    <t>K28,22Y</t>
  </si>
  <si>
    <t>S7Y914YC</t>
  </si>
  <si>
    <t>Product_8KX6Q</t>
  </si>
  <si>
    <t>8J8AJK</t>
  </si>
  <si>
    <t>0BH,JVD</t>
  </si>
  <si>
    <t>KHL451TW</t>
  </si>
  <si>
    <t>Product_PBY3J</t>
  </si>
  <si>
    <t>STUA0Q</t>
  </si>
  <si>
    <t>25I,NMM</t>
  </si>
  <si>
    <t>9JGKC89B</t>
  </si>
  <si>
    <t>Product_PAD31</t>
  </si>
  <si>
    <t>6259Y6</t>
  </si>
  <si>
    <t>PPS,U52</t>
  </si>
  <si>
    <t>M2K3M0TT</t>
  </si>
  <si>
    <t>Product_LXV51</t>
  </si>
  <si>
    <t>6G9L5T</t>
  </si>
  <si>
    <t>A6R,A2H</t>
  </si>
  <si>
    <t>FHEUX5ZS</t>
  </si>
  <si>
    <t>Product_EO2OF</t>
  </si>
  <si>
    <t>OJ3NOI</t>
  </si>
  <si>
    <t>KXC,57I</t>
  </si>
  <si>
    <t>MD2W3EW0</t>
  </si>
  <si>
    <t>Product_LVG5X</t>
  </si>
  <si>
    <t>13x16x5 cm</t>
  </si>
  <si>
    <t>V1GDA8</t>
  </si>
  <si>
    <t>RJH,Z66</t>
  </si>
  <si>
    <t>R7OB3ZTU</t>
  </si>
  <si>
    <t>Product_4CM78</t>
  </si>
  <si>
    <t>9HL9SB</t>
  </si>
  <si>
    <t>A1N,K82</t>
  </si>
  <si>
    <t>WAWLR33B</t>
  </si>
  <si>
    <t>Product_0L8DN</t>
  </si>
  <si>
    <t>PE187V</t>
  </si>
  <si>
    <t>9SS,J1O</t>
  </si>
  <si>
    <t>KRCFQAQ0</t>
  </si>
  <si>
    <t>Product_Q46U7</t>
  </si>
  <si>
    <t>YK46OP</t>
  </si>
  <si>
    <t>A17,66U</t>
  </si>
  <si>
    <t>LX5PXJRO</t>
  </si>
  <si>
    <t>Product_QTTBC</t>
  </si>
  <si>
    <t>PU04E5</t>
  </si>
  <si>
    <t>F0M,BSR</t>
  </si>
  <si>
    <t>60GOSAFW</t>
  </si>
  <si>
    <t>Product_C7WNJ</t>
  </si>
  <si>
    <t>KE7W7S</t>
  </si>
  <si>
    <t>SVW,YWU</t>
  </si>
  <si>
    <t>8WP09V6J</t>
  </si>
  <si>
    <t>Product_5XTD7</t>
  </si>
  <si>
    <t>QGJG0H</t>
  </si>
  <si>
    <t>TF8,63C</t>
  </si>
  <si>
    <t>MH0F62W6</t>
  </si>
  <si>
    <t>Product_UKSO6</t>
  </si>
  <si>
    <t>LFT332</t>
  </si>
  <si>
    <t>59C,MXL</t>
  </si>
  <si>
    <t>9Z2Y2GAG</t>
  </si>
  <si>
    <t>Product_RKMM6</t>
  </si>
  <si>
    <t>8STC9G</t>
  </si>
  <si>
    <t>12N,RMQ</t>
  </si>
  <si>
    <t>FBCRNZNY</t>
  </si>
  <si>
    <t>Product_O5KKZ</t>
  </si>
  <si>
    <t>Z6VI1W</t>
  </si>
  <si>
    <t>L9B,E3M</t>
  </si>
  <si>
    <t>RWF6QG72</t>
  </si>
  <si>
    <t>Product_NZ3Z6</t>
  </si>
  <si>
    <t>E3I571</t>
  </si>
  <si>
    <t>DHX,14K</t>
  </si>
  <si>
    <t>OKAHPADJ</t>
  </si>
  <si>
    <t>Product_WKNXZ</t>
  </si>
  <si>
    <t>DFH1HQ</t>
  </si>
  <si>
    <t>ZV7,NRJ</t>
  </si>
  <si>
    <t>UDVHHJZF</t>
  </si>
  <si>
    <t>Product_86DVV</t>
  </si>
  <si>
    <t>PQ8VLZ</t>
  </si>
  <si>
    <t>TVR,7JX</t>
  </si>
  <si>
    <t>VQHY5KSU</t>
  </si>
  <si>
    <t>Product_W6KCD</t>
  </si>
  <si>
    <t>8x19x16 cm</t>
  </si>
  <si>
    <t>7G9KMJ</t>
  </si>
  <si>
    <t>LTR,RFV</t>
  </si>
  <si>
    <t>FU3NOWMX</t>
  </si>
  <si>
    <t>Product_QQOPJ</t>
  </si>
  <si>
    <t>PZB5SG</t>
  </si>
  <si>
    <t>DGD,CQG</t>
  </si>
  <si>
    <t>Q8SNB68G</t>
  </si>
  <si>
    <t>Product_IRQFR</t>
  </si>
  <si>
    <t>6OJUKL</t>
  </si>
  <si>
    <t>WK2,0UZ</t>
  </si>
  <si>
    <t>K7RVB172</t>
  </si>
  <si>
    <t>Product_H8XZ1</t>
  </si>
  <si>
    <t>52R4HQ</t>
  </si>
  <si>
    <t>XTT,9YA</t>
  </si>
  <si>
    <t>Y5OY7V2Q</t>
  </si>
  <si>
    <t>Product_PZYL5</t>
  </si>
  <si>
    <t>6O1A7N</t>
  </si>
  <si>
    <t>GEL,8CL</t>
  </si>
  <si>
    <t>MQVOSWIQ</t>
  </si>
  <si>
    <t>Product_JRKPR</t>
  </si>
  <si>
    <t>WJRBKY</t>
  </si>
  <si>
    <t>DKZ,72C</t>
  </si>
  <si>
    <t>H7IYY7X9</t>
  </si>
  <si>
    <t>Product_SOK08</t>
  </si>
  <si>
    <t>TA2LWJ</t>
  </si>
  <si>
    <t>DGN,1LG</t>
  </si>
  <si>
    <t>QGNC0FMZ</t>
  </si>
  <si>
    <t>Product_9K6K7</t>
  </si>
  <si>
    <t>F0EFGL</t>
  </si>
  <si>
    <t>S1F,K5C</t>
  </si>
  <si>
    <t>S9B3T478</t>
  </si>
  <si>
    <t>Product_POD07</t>
  </si>
  <si>
    <t>7YX7O7</t>
  </si>
  <si>
    <t>BJA,WCK</t>
  </si>
  <si>
    <t>7NFUMXMH</t>
  </si>
  <si>
    <t>Product_CWHHZ</t>
  </si>
  <si>
    <t>JN1G41</t>
  </si>
  <si>
    <t>RMZ,FC1</t>
  </si>
  <si>
    <t>0Y6WG0JX</t>
  </si>
  <si>
    <t>Product_EMZ6W</t>
  </si>
  <si>
    <t>E73HVQ</t>
  </si>
  <si>
    <t>ZTT,7Q8</t>
  </si>
  <si>
    <t>XDXHSJ14</t>
  </si>
  <si>
    <t>Product_85GAN</t>
  </si>
  <si>
    <t>6NZ331</t>
  </si>
  <si>
    <t>I8K,NHG</t>
  </si>
  <si>
    <t>F46JCB14</t>
  </si>
  <si>
    <t>Product_V6LI6</t>
  </si>
  <si>
    <t>5Z8GP8</t>
  </si>
  <si>
    <t>7Y0,ZR5</t>
  </si>
  <si>
    <t>6IE5VDNR</t>
  </si>
  <si>
    <t>Product_4QTOD</t>
  </si>
  <si>
    <t>12x13x10 cm</t>
  </si>
  <si>
    <t>H1H9I2</t>
  </si>
  <si>
    <t>42O,HHC</t>
  </si>
  <si>
    <t>KQMQGKGU</t>
  </si>
  <si>
    <t>Product_RBBIE</t>
  </si>
  <si>
    <t>10x15x18 cm</t>
  </si>
  <si>
    <t>QQI6VN</t>
  </si>
  <si>
    <t>2GJ,CAO</t>
  </si>
  <si>
    <t>DB1Y2MDH</t>
  </si>
  <si>
    <t>Product_ZL81N</t>
  </si>
  <si>
    <t>1ZWZYU</t>
  </si>
  <si>
    <t>F8H,BFZ</t>
  </si>
  <si>
    <t>KE2SMOL1</t>
  </si>
  <si>
    <t>Product_EGBEK</t>
  </si>
  <si>
    <t>LF8R13</t>
  </si>
  <si>
    <t>S2M,8LB</t>
  </si>
  <si>
    <t>AEK2GU5Q</t>
  </si>
  <si>
    <t>Product_DUY6V</t>
  </si>
  <si>
    <t>19x19x13 cm</t>
  </si>
  <si>
    <t>BYRWV9</t>
  </si>
  <si>
    <t>4H1,5K5</t>
  </si>
  <si>
    <t>C8BVKVT0</t>
  </si>
  <si>
    <t>Product_BCZ3D</t>
  </si>
  <si>
    <t>8x11x14 cm</t>
  </si>
  <si>
    <t>DB2TPR</t>
  </si>
  <si>
    <t>3ZC,1F3</t>
  </si>
  <si>
    <t>M1MCFEOG</t>
  </si>
  <si>
    <t>Product_2BWIG</t>
  </si>
  <si>
    <t>GGO677</t>
  </si>
  <si>
    <t>N14,OZT</t>
  </si>
  <si>
    <t>6YM4IMC3</t>
  </si>
  <si>
    <t>Product_YCYS6</t>
  </si>
  <si>
    <t>Q2ENLJ</t>
  </si>
  <si>
    <t>XSD,KG8</t>
  </si>
  <si>
    <t>3RR1ATDB</t>
  </si>
  <si>
    <t>Product_NFODK</t>
  </si>
  <si>
    <t>90BPI5</t>
  </si>
  <si>
    <t>LHJ,CML</t>
  </si>
  <si>
    <t>PLF306T5</t>
  </si>
  <si>
    <t>Product_JHYUZ</t>
  </si>
  <si>
    <t>TC7NHH</t>
  </si>
  <si>
    <t>JN4,XZ7</t>
  </si>
  <si>
    <t>VXBRNZOY</t>
  </si>
  <si>
    <t>Product_LJPCP</t>
  </si>
  <si>
    <t>CSFAC2</t>
  </si>
  <si>
    <t>OTC,DV9</t>
  </si>
  <si>
    <t>TK3LVZBN</t>
  </si>
  <si>
    <t>Product_L0JY3</t>
  </si>
  <si>
    <t>EE2U5D</t>
  </si>
  <si>
    <t>84R,P0N</t>
  </si>
  <si>
    <t>UO0NUJP0</t>
  </si>
  <si>
    <t>Product_NBAGC</t>
  </si>
  <si>
    <t>16x8x9 cm</t>
  </si>
  <si>
    <t>5VKFOE</t>
  </si>
  <si>
    <t>2PX,DVT</t>
  </si>
  <si>
    <t>5S5STVK5</t>
  </si>
  <si>
    <t>Product_O1VJ5</t>
  </si>
  <si>
    <t>QAU313</t>
  </si>
  <si>
    <t>2TG,6HL</t>
  </si>
  <si>
    <t>5F1189VA</t>
  </si>
  <si>
    <t>Product_0MX3F</t>
  </si>
  <si>
    <t>18x11x14 cm</t>
  </si>
  <si>
    <t>W32P5Y</t>
  </si>
  <si>
    <t>B6Y,UOJ</t>
  </si>
  <si>
    <t>ESEHNRMT</t>
  </si>
  <si>
    <t>Product_O0HTB</t>
  </si>
  <si>
    <t>16x17x9 cm</t>
  </si>
  <si>
    <t>UE23QJ</t>
  </si>
  <si>
    <t>VOK,RSE</t>
  </si>
  <si>
    <t>JGS382SW</t>
  </si>
  <si>
    <t>Product_YPTPX</t>
  </si>
  <si>
    <t>NUCQCE</t>
  </si>
  <si>
    <t>EU2,1AH</t>
  </si>
  <si>
    <t>N9YI6T6S</t>
  </si>
  <si>
    <t>Product_Z5YV2</t>
  </si>
  <si>
    <t>BBL2KQ</t>
  </si>
  <si>
    <t>29N,505</t>
  </si>
  <si>
    <t>AXTYOPX0</t>
  </si>
  <si>
    <t>Product_D19G6</t>
  </si>
  <si>
    <t>6TNJ3Y</t>
  </si>
  <si>
    <t>0V1,QIP</t>
  </si>
  <si>
    <t>7B2PRWQ9</t>
  </si>
  <si>
    <t>Product_P93AW</t>
  </si>
  <si>
    <t>0E3FI4</t>
  </si>
  <si>
    <t>1B6,OZD</t>
  </si>
  <si>
    <t>NU65UBWR</t>
  </si>
  <si>
    <t>Product_LAJNF</t>
  </si>
  <si>
    <t>J3Z3GG</t>
  </si>
  <si>
    <t>02F,9D5</t>
  </si>
  <si>
    <t>KVWKO4ZI</t>
  </si>
  <si>
    <t>Product_9LHCL</t>
  </si>
  <si>
    <t>10x5x12 cm</t>
  </si>
  <si>
    <t>4ZL6RO</t>
  </si>
  <si>
    <t>VIX,DJ2</t>
  </si>
  <si>
    <t>5PJ0M8QS</t>
  </si>
  <si>
    <t>Product_VXWNV</t>
  </si>
  <si>
    <t>11x12x15 cm</t>
  </si>
  <si>
    <t>YPE71G</t>
  </si>
  <si>
    <t>40B,7L3</t>
  </si>
  <si>
    <t>5J67RFXZ</t>
  </si>
  <si>
    <t>Product_6TGH6</t>
  </si>
  <si>
    <t>M3INTW</t>
  </si>
  <si>
    <t>3IK,Q59</t>
  </si>
  <si>
    <t>QXOXMGM7</t>
  </si>
  <si>
    <t>Product_3E9FQ</t>
  </si>
  <si>
    <t>N39P6D</t>
  </si>
  <si>
    <t>936,9OA</t>
  </si>
  <si>
    <t>Q5UMBGG0</t>
  </si>
  <si>
    <t>Product_NEQ8U</t>
  </si>
  <si>
    <t>035GBJ</t>
  </si>
  <si>
    <t>X41,SS7</t>
  </si>
  <si>
    <t>F2MMFCNN</t>
  </si>
  <si>
    <t>Product_N9DYP</t>
  </si>
  <si>
    <t>HA4ARJ</t>
  </si>
  <si>
    <t>JRV,ORO</t>
  </si>
  <si>
    <t>QHO4GM85</t>
  </si>
  <si>
    <t>Product_O4T9G</t>
  </si>
  <si>
    <t>ZSN3ZY</t>
  </si>
  <si>
    <t>3ZF,CNX</t>
  </si>
  <si>
    <t>6RZ4PT20</t>
  </si>
  <si>
    <t>Product_6S6YN</t>
  </si>
  <si>
    <t>Z7QDEH</t>
  </si>
  <si>
    <t>54Q,1Z0</t>
  </si>
  <si>
    <t>CKWUZ9VK</t>
  </si>
  <si>
    <t>Product_FPYS4</t>
  </si>
  <si>
    <t>QRY8H7</t>
  </si>
  <si>
    <t>GZ0,A88</t>
  </si>
  <si>
    <t>3XL8AAHX</t>
  </si>
  <si>
    <t>Product_J73SR</t>
  </si>
  <si>
    <t>F4KR25</t>
  </si>
  <si>
    <t>GR5,U6Z</t>
  </si>
  <si>
    <t>LC59F500</t>
  </si>
  <si>
    <t>Product_GHF34</t>
  </si>
  <si>
    <t>0RCJQJ</t>
  </si>
  <si>
    <t>5PD,THA</t>
  </si>
  <si>
    <t>GDDWMFS6</t>
  </si>
  <si>
    <t>Product_YQ4VX</t>
  </si>
  <si>
    <t>Y06EEQ</t>
  </si>
  <si>
    <t>7EF,F1H</t>
  </si>
  <si>
    <t>5V4VKT7H</t>
  </si>
  <si>
    <t>Product_LO9KU</t>
  </si>
  <si>
    <t>C38292</t>
  </si>
  <si>
    <t>2E0,TDH</t>
  </si>
  <si>
    <t>Y9BAV0H4</t>
  </si>
  <si>
    <t>Product_URPAT</t>
  </si>
  <si>
    <t>20x10x15 cm</t>
  </si>
  <si>
    <t>LJYCG3</t>
  </si>
  <si>
    <t>DCL,5BR</t>
  </si>
  <si>
    <t>1B5WYAVU</t>
  </si>
  <si>
    <t>Product_FC8BU</t>
  </si>
  <si>
    <t>9B05XP</t>
  </si>
  <si>
    <t>JRK,RBA</t>
  </si>
  <si>
    <t>FW62I3OT</t>
  </si>
  <si>
    <t>Product_8WF46</t>
  </si>
  <si>
    <t>73G170</t>
  </si>
  <si>
    <t>9DS,0NK</t>
  </si>
  <si>
    <t>79H6UISL</t>
  </si>
  <si>
    <t>Product_YLCD1</t>
  </si>
  <si>
    <t>50P17N</t>
  </si>
  <si>
    <t>0UT,22J</t>
  </si>
  <si>
    <t>LTZ8QXAV</t>
  </si>
  <si>
    <t>Product_OE5BJ</t>
  </si>
  <si>
    <t>LC42UP</t>
  </si>
  <si>
    <t>WDO,13B</t>
  </si>
  <si>
    <t>ZN01YITK</t>
  </si>
  <si>
    <t>Product_5I0NQ</t>
  </si>
  <si>
    <t>ID6F7Z</t>
  </si>
  <si>
    <t>Y12,HCH</t>
  </si>
  <si>
    <t>XB80ORSR</t>
  </si>
  <si>
    <t>Product_8UXXP</t>
  </si>
  <si>
    <t>L479O6</t>
  </si>
  <si>
    <t>3QX,FFK</t>
  </si>
  <si>
    <t>TEB2KBLJ</t>
  </si>
  <si>
    <t>Product_XZ4X3</t>
  </si>
  <si>
    <t>HA380B</t>
  </si>
  <si>
    <t>S40,QB1</t>
  </si>
  <si>
    <t>LK2778ZG</t>
  </si>
  <si>
    <t>Product_V3VG0</t>
  </si>
  <si>
    <t>DP85J5</t>
  </si>
  <si>
    <t>WAU,OVD</t>
  </si>
  <si>
    <t>FN23QZ10</t>
  </si>
  <si>
    <t>Product_PFUWX</t>
  </si>
  <si>
    <t>F5OY9U</t>
  </si>
  <si>
    <t>ISK,XKA</t>
  </si>
  <si>
    <t>LA0G95W8</t>
  </si>
  <si>
    <t>Product_PLMI5</t>
  </si>
  <si>
    <t>M6JUA9</t>
  </si>
  <si>
    <t>06S,V9C</t>
  </si>
  <si>
    <t>H1MH6PQB</t>
  </si>
  <si>
    <t>Product_NF0NC</t>
  </si>
  <si>
    <t>T03AYU</t>
  </si>
  <si>
    <t>S2Q,M39</t>
  </si>
  <si>
    <t>W40WLEVX</t>
  </si>
  <si>
    <t>Product_6960T</t>
  </si>
  <si>
    <t>9SV8TM</t>
  </si>
  <si>
    <t>6MD,IYB</t>
  </si>
  <si>
    <t>NZK7GHCZ</t>
  </si>
  <si>
    <t>Product_HVTBZ</t>
  </si>
  <si>
    <t>AOFSNV</t>
  </si>
  <si>
    <t>ARO,6KM</t>
  </si>
  <si>
    <t>N4UMWUBI</t>
  </si>
  <si>
    <t>Product_37CGJ</t>
  </si>
  <si>
    <t>RXZAPF</t>
  </si>
  <si>
    <t>FVQ,VPS</t>
  </si>
  <si>
    <t>G85LUDS1</t>
  </si>
  <si>
    <t>Product_WURLP</t>
  </si>
  <si>
    <t>D85Q6R</t>
  </si>
  <si>
    <t>K0H,R62</t>
  </si>
  <si>
    <t>8KNAWP99</t>
  </si>
  <si>
    <t>Product_Q6PX7</t>
  </si>
  <si>
    <t>6x17x17 cm</t>
  </si>
  <si>
    <t>X5MNKP</t>
  </si>
  <si>
    <t>PGC,9HQ</t>
  </si>
  <si>
    <t>RTYSZ06R</t>
  </si>
  <si>
    <t>Product_8AIFD</t>
  </si>
  <si>
    <t>10x15x6 cm</t>
  </si>
  <si>
    <t>IUJTE1</t>
  </si>
  <si>
    <t>NUZ,85Z</t>
  </si>
  <si>
    <t>DVNO72YK</t>
  </si>
  <si>
    <t>Product_Y9NE5</t>
  </si>
  <si>
    <t>6x13x5 cm</t>
  </si>
  <si>
    <t>1XAJGY</t>
  </si>
  <si>
    <t>E4R,BYY</t>
  </si>
  <si>
    <t>ZI2KHGNB</t>
  </si>
  <si>
    <t>Product_8YR3P</t>
  </si>
  <si>
    <t>Z8EPER</t>
  </si>
  <si>
    <t>N0R,4HZ</t>
  </si>
  <si>
    <t>0545X5ZV</t>
  </si>
  <si>
    <t>Product_530S5</t>
  </si>
  <si>
    <t>BHWW00</t>
  </si>
  <si>
    <t>TKH,QO7</t>
  </si>
  <si>
    <t>W9PZG93R</t>
  </si>
  <si>
    <t>Product_E24LG</t>
  </si>
  <si>
    <t>MR574U</t>
  </si>
  <si>
    <t>QN8,IAL</t>
  </si>
  <si>
    <t>CQ05FVK6</t>
  </si>
  <si>
    <t>Product_LU2JS</t>
  </si>
  <si>
    <t>9x14x7 cm</t>
  </si>
  <si>
    <t>RCCOW2</t>
  </si>
  <si>
    <t>HBR,W83</t>
  </si>
  <si>
    <t>PT5X2KNU</t>
  </si>
  <si>
    <t>Product_GAW5C</t>
  </si>
  <si>
    <t>WGBN5X</t>
  </si>
  <si>
    <t>E3G,JDW</t>
  </si>
  <si>
    <t>OTHCWNPW</t>
  </si>
  <si>
    <t>Product_GSV1S</t>
  </si>
  <si>
    <t>MCP19L</t>
  </si>
  <si>
    <t>CVM,LV6</t>
  </si>
  <si>
    <t>CE5L8QBF</t>
  </si>
  <si>
    <t>Product_8RT09</t>
  </si>
  <si>
    <t>32AWT4</t>
  </si>
  <si>
    <t>YYT,079</t>
  </si>
  <si>
    <t>8EC59SCA</t>
  </si>
  <si>
    <t>Product_6KFBB</t>
  </si>
  <si>
    <t>ONP60M</t>
  </si>
  <si>
    <t>OT5,ABF</t>
  </si>
  <si>
    <t>I772776T</t>
  </si>
  <si>
    <t>Product_L6QL2</t>
  </si>
  <si>
    <t>4BLV42</t>
  </si>
  <si>
    <t>VPD,VIW</t>
  </si>
  <si>
    <t>BCH9XFSK</t>
  </si>
  <si>
    <t>Product_Q5TK8</t>
  </si>
  <si>
    <t>1S2LYN</t>
  </si>
  <si>
    <t>0XZ,41U</t>
  </si>
  <si>
    <t>DW52OM9U</t>
  </si>
  <si>
    <t>Product_COE2J</t>
  </si>
  <si>
    <t>T12VWU</t>
  </si>
  <si>
    <t>IY2,LEU</t>
  </si>
  <si>
    <t>C4G3R7AI</t>
  </si>
  <si>
    <t>Product_ADC8G</t>
  </si>
  <si>
    <t>C23BUZ</t>
  </si>
  <si>
    <t>YR9,EU8</t>
  </si>
  <si>
    <t>4XMLHMCB</t>
  </si>
  <si>
    <t>Product_CZBGL</t>
  </si>
  <si>
    <t>14x8x15 cm</t>
  </si>
  <si>
    <t>OXRORC</t>
  </si>
  <si>
    <t>UPA,B5A</t>
  </si>
  <si>
    <t>24OCI8EC</t>
  </si>
  <si>
    <t>Product_742TD</t>
  </si>
  <si>
    <t>8400N9</t>
  </si>
  <si>
    <t>8V7,9IK</t>
  </si>
  <si>
    <t>G8TD37EG</t>
  </si>
  <si>
    <t>Product_671LO</t>
  </si>
  <si>
    <t>VVMCH9</t>
  </si>
  <si>
    <t>CLB,3SM</t>
  </si>
  <si>
    <t>CE4M2TL5</t>
  </si>
  <si>
    <t>Product_R0781</t>
  </si>
  <si>
    <t>10x12x11 cm</t>
  </si>
  <si>
    <t>NWQR9H</t>
  </si>
  <si>
    <t>Y1B,XH0</t>
  </si>
  <si>
    <t>GB6GKVZW</t>
  </si>
  <si>
    <t>Product_FKG4Q</t>
  </si>
  <si>
    <t>15x10x7 cm</t>
  </si>
  <si>
    <t>4QOZN0</t>
  </si>
  <si>
    <t>DBA,M5P</t>
  </si>
  <si>
    <t>06QCDSEW</t>
  </si>
  <si>
    <t>Product_0SIIP</t>
  </si>
  <si>
    <t>KSAAFV</t>
  </si>
  <si>
    <t>2V0,5L6</t>
  </si>
  <si>
    <t>ELH3C4UN</t>
  </si>
  <si>
    <t>Product_GONUM</t>
  </si>
  <si>
    <t>S7DTNL</t>
  </si>
  <si>
    <t>DB7,JCJ</t>
  </si>
  <si>
    <t>0XIV128M</t>
  </si>
  <si>
    <t>Product_SCXKE</t>
  </si>
  <si>
    <t>QX2QNZ</t>
  </si>
  <si>
    <t>3DI,A1L</t>
  </si>
  <si>
    <t>ZXJJQLDX</t>
  </si>
  <si>
    <t>Product_0JN8L</t>
  </si>
  <si>
    <t>20x15x17 cm</t>
  </si>
  <si>
    <t>IUPXDD</t>
  </si>
  <si>
    <t>DUO,U64</t>
  </si>
  <si>
    <t>CSMRTGNH</t>
  </si>
  <si>
    <t>Product_R9O5T</t>
  </si>
  <si>
    <t>8W6Z26</t>
  </si>
  <si>
    <t>E5X,CSV</t>
  </si>
  <si>
    <t>84J408IO</t>
  </si>
  <si>
    <t>Product_35FC0</t>
  </si>
  <si>
    <t>E8PRQ8</t>
  </si>
  <si>
    <t>IIW,ROF</t>
  </si>
  <si>
    <t>XLEJL5RP</t>
  </si>
  <si>
    <t>Product_YS89V</t>
  </si>
  <si>
    <t>ITAAKJ</t>
  </si>
  <si>
    <t>J6T,5JC</t>
  </si>
  <si>
    <t>IK1TZEQG</t>
  </si>
  <si>
    <t>Product_ES7DK</t>
  </si>
  <si>
    <t>5DDMU6</t>
  </si>
  <si>
    <t>IVA,T1G</t>
  </si>
  <si>
    <t>L5IDG0Z6</t>
  </si>
  <si>
    <t>Product_9I4V0</t>
  </si>
  <si>
    <t>GXHF2T</t>
  </si>
  <si>
    <t>PZ3,WA3</t>
  </si>
  <si>
    <t>4A4JAW4E</t>
  </si>
  <si>
    <t>Product_PPRVF</t>
  </si>
  <si>
    <t>MX2SPP</t>
  </si>
  <si>
    <t>ZQR,L26</t>
  </si>
  <si>
    <t>L6465I2W</t>
  </si>
  <si>
    <t>Product_V5K8B</t>
  </si>
  <si>
    <t>J97BBY</t>
  </si>
  <si>
    <t>BHJ,6XC</t>
  </si>
  <si>
    <t>POM8V2WO</t>
  </si>
  <si>
    <t>Product_2QQ4P</t>
  </si>
  <si>
    <t>PPBUU7</t>
  </si>
  <si>
    <t>ALV,V1S</t>
  </si>
  <si>
    <t>N4XLWLXA</t>
  </si>
  <si>
    <t>Product_66MW3</t>
  </si>
  <si>
    <t>J11SQH</t>
  </si>
  <si>
    <t>SQN,092</t>
  </si>
  <si>
    <t>DMGUXM0M</t>
  </si>
  <si>
    <t>Product_268RD</t>
  </si>
  <si>
    <t>P4F102</t>
  </si>
  <si>
    <t>96I,EX3</t>
  </si>
  <si>
    <t>OZJ9062X</t>
  </si>
  <si>
    <t>Product_DN0SW</t>
  </si>
  <si>
    <t>18x6x9 cm</t>
  </si>
  <si>
    <t>84W85R</t>
  </si>
  <si>
    <t>W3H,QRR</t>
  </si>
  <si>
    <t>6IFS6CPH</t>
  </si>
  <si>
    <t>Product_3A4J5</t>
  </si>
  <si>
    <t>YRQVG5</t>
  </si>
  <si>
    <t>FN5,K39</t>
  </si>
  <si>
    <t>Q8WB18FS</t>
  </si>
  <si>
    <t>Product_UN0WV</t>
  </si>
  <si>
    <t>1W0SLN</t>
  </si>
  <si>
    <t>W2W,H38</t>
  </si>
  <si>
    <t>Q99ZDWHB</t>
  </si>
  <si>
    <t>Product_V365V</t>
  </si>
  <si>
    <t>PPWVBW</t>
  </si>
  <si>
    <t>KLC,SOJ</t>
  </si>
  <si>
    <t>86KD68C9</t>
  </si>
  <si>
    <t>Product_46KSV</t>
  </si>
  <si>
    <t>09O7K6</t>
  </si>
  <si>
    <t>BVX,NI0</t>
  </si>
  <si>
    <t>7AHGO7T6</t>
  </si>
  <si>
    <t>Product_QUIMS</t>
  </si>
  <si>
    <t>HT0L8T</t>
  </si>
  <si>
    <t>LDQ,S1G</t>
  </si>
  <si>
    <t>F1DX5DHQ</t>
  </si>
  <si>
    <t>Product_DS3RK</t>
  </si>
  <si>
    <t>XVWYX6</t>
  </si>
  <si>
    <t>WGM,ZLY</t>
  </si>
  <si>
    <t>PE7NIOG9</t>
  </si>
  <si>
    <t>Product_Y7OQ1</t>
  </si>
  <si>
    <t>JQMKF8</t>
  </si>
  <si>
    <t>3DZ,UNM</t>
  </si>
  <si>
    <t>H4HE65BO</t>
  </si>
  <si>
    <t>Product_97YKX</t>
  </si>
  <si>
    <t>8x9x20 cm</t>
  </si>
  <si>
    <t>CJD96Q</t>
  </si>
  <si>
    <t>IL5,TBV</t>
  </si>
  <si>
    <t>LLW8WUNP</t>
  </si>
  <si>
    <t>Product_R7EVD</t>
  </si>
  <si>
    <t>58Y6WS</t>
  </si>
  <si>
    <t>NSW,1TN</t>
  </si>
  <si>
    <t>WFXC5V92</t>
  </si>
  <si>
    <t>Product_JWSO5</t>
  </si>
  <si>
    <t>ZKMWJ9</t>
  </si>
  <si>
    <t>WFC,IIM</t>
  </si>
  <si>
    <t>ALH86ZGG</t>
  </si>
  <si>
    <t>Product_TDM1G</t>
  </si>
  <si>
    <t>X4K9YJ</t>
  </si>
  <si>
    <t>1UJ,B0V</t>
  </si>
  <si>
    <t>ZCI9U0CQ</t>
  </si>
  <si>
    <t>Product_Z4472</t>
  </si>
  <si>
    <t>XQEG3V</t>
  </si>
  <si>
    <t>LPD,P02</t>
  </si>
  <si>
    <t>9YTT20IB</t>
  </si>
  <si>
    <t>Product_Y3HXE</t>
  </si>
  <si>
    <t>5Z5II9</t>
  </si>
  <si>
    <t>Z0W,W7G</t>
  </si>
  <si>
    <t>6V1J7BJA</t>
  </si>
  <si>
    <t>Product_NO4GQ</t>
  </si>
  <si>
    <t>KAZZE5</t>
  </si>
  <si>
    <t>5SX,5CX</t>
  </si>
  <si>
    <t>IV6CXKEZ</t>
  </si>
  <si>
    <t>Product_EGCEU</t>
  </si>
  <si>
    <t>WX48C0</t>
  </si>
  <si>
    <t>VRI,CN3</t>
  </si>
  <si>
    <t>38B3GNQH</t>
  </si>
  <si>
    <t>Product_4PGNC</t>
  </si>
  <si>
    <t>10x11x6 cm</t>
  </si>
  <si>
    <t>GL6Y64</t>
  </si>
  <si>
    <t>JJ7,8NX</t>
  </si>
  <si>
    <t>NGWOMG1V</t>
  </si>
  <si>
    <t>Product_8NHM9</t>
  </si>
  <si>
    <t>6x12x6 cm</t>
  </si>
  <si>
    <t>N8WP5O</t>
  </si>
  <si>
    <t>CTY,RCJ</t>
  </si>
  <si>
    <t>3CKAQI15</t>
  </si>
  <si>
    <t>Product_97KAN</t>
  </si>
  <si>
    <t>FQBYXV</t>
  </si>
  <si>
    <t>RNX,5BE</t>
  </si>
  <si>
    <t>6YMKIR0O</t>
  </si>
  <si>
    <t>Product_QR9HL</t>
  </si>
  <si>
    <t>IE3PF5</t>
  </si>
  <si>
    <t>NWI,CSD</t>
  </si>
  <si>
    <t>NC6OR5HB</t>
  </si>
  <si>
    <t>Product_1XKXQ</t>
  </si>
  <si>
    <t>11x10x12 cm</t>
  </si>
  <si>
    <t>EVMGNN</t>
  </si>
  <si>
    <t>P7W,YCG</t>
  </si>
  <si>
    <t>Q2CD7RKU</t>
  </si>
  <si>
    <t>Product_MTJY3</t>
  </si>
  <si>
    <t>0XDAR2</t>
  </si>
  <si>
    <t>JYW,DM3</t>
  </si>
  <si>
    <t>S7V71P9L</t>
  </si>
  <si>
    <t>Product_BSKBC</t>
  </si>
  <si>
    <t>EQAY1I</t>
  </si>
  <si>
    <t>LJF,BLU</t>
  </si>
  <si>
    <t>EH68Y8RJ</t>
  </si>
  <si>
    <t>Product_74ZYV</t>
  </si>
  <si>
    <t>9WSCTG</t>
  </si>
  <si>
    <t>R0D,3DA</t>
  </si>
  <si>
    <t>VH5DFE59</t>
  </si>
  <si>
    <t>Product_GF2YS</t>
  </si>
  <si>
    <t>RB9C5Q</t>
  </si>
  <si>
    <t>Z3A,WOU</t>
  </si>
  <si>
    <t>H078IIUH</t>
  </si>
  <si>
    <t>Product_7SAYF</t>
  </si>
  <si>
    <t>J0M76M</t>
  </si>
  <si>
    <t>UQR,ZEV</t>
  </si>
  <si>
    <t>BJIHN7WZ</t>
  </si>
  <si>
    <t>Product_72UKZ</t>
  </si>
  <si>
    <t>FP0AT6</t>
  </si>
  <si>
    <t>HDG,3JJ</t>
  </si>
  <si>
    <t>TC9I31VD</t>
  </si>
  <si>
    <t>Product_QFMJV</t>
  </si>
  <si>
    <t>NGXYOI</t>
  </si>
  <si>
    <t>5G3,FHW</t>
  </si>
  <si>
    <t>PM37ZNQY</t>
  </si>
  <si>
    <t>Product_L63JD</t>
  </si>
  <si>
    <t>LCCNCQ</t>
  </si>
  <si>
    <t>079,IUA</t>
  </si>
  <si>
    <t>WUUSLFRS</t>
  </si>
  <si>
    <t>Product_C9EDD</t>
  </si>
  <si>
    <t>AHOT1X</t>
  </si>
  <si>
    <t>GGG,LJW</t>
  </si>
  <si>
    <t>O9AWEPUX</t>
  </si>
  <si>
    <t>Product_SDUY6</t>
  </si>
  <si>
    <t>J4QL0R</t>
  </si>
  <si>
    <t>MOM,NPF</t>
  </si>
  <si>
    <t>4DEF155U</t>
  </si>
  <si>
    <t>Product_ZT0TM</t>
  </si>
  <si>
    <t>TO7QOI</t>
  </si>
  <si>
    <t>N08,6KT</t>
  </si>
  <si>
    <t>2ZM0NF3H</t>
  </si>
  <si>
    <t>Product_IVTNZ</t>
  </si>
  <si>
    <t>PRD99R</t>
  </si>
  <si>
    <t>6WE,H9J</t>
  </si>
  <si>
    <t>KJEWWMYC</t>
  </si>
  <si>
    <t>Product_N8JV7</t>
  </si>
  <si>
    <t>NQTE5N</t>
  </si>
  <si>
    <t>ABI,LX9</t>
  </si>
  <si>
    <t>SQ62VO8K</t>
  </si>
  <si>
    <t>Product_EOD8C</t>
  </si>
  <si>
    <t>03KNOW</t>
  </si>
  <si>
    <t>KU6,HSI</t>
  </si>
  <si>
    <t>ULS2D2XF</t>
  </si>
  <si>
    <t>Product_PWMJE</t>
  </si>
  <si>
    <t>QHZNSD</t>
  </si>
  <si>
    <t>TDO,CFV</t>
  </si>
  <si>
    <t>ZH0DXQEM</t>
  </si>
  <si>
    <t>Product_933B2</t>
  </si>
  <si>
    <t>V3T1RQ</t>
  </si>
  <si>
    <t>MQZ,U8C</t>
  </si>
  <si>
    <t>Y8MTX6P7</t>
  </si>
  <si>
    <t>Product_G94QD</t>
  </si>
  <si>
    <t>8x14x14 cm</t>
  </si>
  <si>
    <t>ZBRMIW</t>
  </si>
  <si>
    <t>ICK,DRD</t>
  </si>
  <si>
    <t>LGW6K8AW</t>
  </si>
  <si>
    <t>Product_2DS3S</t>
  </si>
  <si>
    <t>KFG15D</t>
  </si>
  <si>
    <t>B63,FB4</t>
  </si>
  <si>
    <t>DDT82YS5</t>
  </si>
  <si>
    <t>Product_YAGNR</t>
  </si>
  <si>
    <t>H81CEN</t>
  </si>
  <si>
    <t>JVZ,LQG</t>
  </si>
  <si>
    <t>BWXNLVS6</t>
  </si>
  <si>
    <t>Product_P4ERR</t>
  </si>
  <si>
    <t>4ZNRRG</t>
  </si>
  <si>
    <t>15I,QQL</t>
  </si>
  <si>
    <t>FAUA55L7</t>
  </si>
  <si>
    <t>Product_U2Z77</t>
  </si>
  <si>
    <t>3KO8KS</t>
  </si>
  <si>
    <t>6K5,UZ1</t>
  </si>
  <si>
    <t>CPKMGCMW</t>
  </si>
  <si>
    <t>Product_VZME3</t>
  </si>
  <si>
    <t>JXF1E4</t>
  </si>
  <si>
    <t>0TF,93C</t>
  </si>
  <si>
    <t>AE4L85WD</t>
  </si>
  <si>
    <t>Product_UKN4B</t>
  </si>
  <si>
    <t>ZT0LKI</t>
  </si>
  <si>
    <t>36S,SWX</t>
  </si>
  <si>
    <t>MV71OU2I</t>
  </si>
  <si>
    <t>Product_B0RY5</t>
  </si>
  <si>
    <t>7PTI5S</t>
  </si>
  <si>
    <t>FHT,EHQ</t>
  </si>
  <si>
    <t>ZCXSPG6D</t>
  </si>
  <si>
    <t>Product_KQ8J7</t>
  </si>
  <si>
    <t>19x20x19 cm</t>
  </si>
  <si>
    <t>I3N618</t>
  </si>
  <si>
    <t>CES,GSA</t>
  </si>
  <si>
    <t>32WJ7JCV</t>
  </si>
  <si>
    <t>Product_7UOZF</t>
  </si>
  <si>
    <t>36YEWN</t>
  </si>
  <si>
    <t>6WO,9UA</t>
  </si>
  <si>
    <t>EPGJF4KD</t>
  </si>
  <si>
    <t>Product_PA3Q3</t>
  </si>
  <si>
    <t>15x8x14 cm</t>
  </si>
  <si>
    <t>WQWLGL</t>
  </si>
  <si>
    <t>4WP,JN9</t>
  </si>
  <si>
    <t>I7FEQUFA</t>
  </si>
  <si>
    <t>Product_0MMM2</t>
  </si>
  <si>
    <t>QX47X7</t>
  </si>
  <si>
    <t>WJM,ECZ</t>
  </si>
  <si>
    <t>F0215KAT</t>
  </si>
  <si>
    <t>Product_O0RXG</t>
  </si>
  <si>
    <t>U8480B</t>
  </si>
  <si>
    <t>AYK,AVC</t>
  </si>
  <si>
    <t>A1Y0FYPQ</t>
  </si>
  <si>
    <t>Product_ZNRVH</t>
  </si>
  <si>
    <t>31E0IQ</t>
  </si>
  <si>
    <t>2OB,7RM</t>
  </si>
  <si>
    <t>2PEDK04J</t>
  </si>
  <si>
    <t>Product_GAWCQ</t>
  </si>
  <si>
    <t>CX546H</t>
  </si>
  <si>
    <t>9BZ,TRL</t>
  </si>
  <si>
    <t>6CX1Q0DA</t>
  </si>
  <si>
    <t>Product_N9S4D</t>
  </si>
  <si>
    <t>U4K12J</t>
  </si>
  <si>
    <t>XWB,CBF</t>
  </si>
  <si>
    <t>Y2MUZ5K8</t>
  </si>
  <si>
    <t>Product_YNBHJ</t>
  </si>
  <si>
    <t>4BJ7OD</t>
  </si>
  <si>
    <t>KUG,GIJ</t>
  </si>
  <si>
    <t>1IFQDO8S</t>
  </si>
  <si>
    <t>Product_10QXV</t>
  </si>
  <si>
    <t>XLZL25</t>
  </si>
  <si>
    <t>ZXW,9SY</t>
  </si>
  <si>
    <t>8RCZRY94</t>
  </si>
  <si>
    <t>Product_PXE0R</t>
  </si>
  <si>
    <t>MIE35I</t>
  </si>
  <si>
    <t>HB3,0GS</t>
  </si>
  <si>
    <t>0S5WJU33</t>
  </si>
  <si>
    <t>Product_J30DO</t>
  </si>
  <si>
    <t>7x12x15 cm</t>
  </si>
  <si>
    <t>LLHKXA</t>
  </si>
  <si>
    <t>0MD,P56</t>
  </si>
  <si>
    <t>7FWZZNH7</t>
  </si>
  <si>
    <t>Product_22GNY</t>
  </si>
  <si>
    <t>4XW1NC</t>
  </si>
  <si>
    <t>ASL,NEK</t>
  </si>
  <si>
    <t>BU1PFY0X</t>
  </si>
  <si>
    <t>Product_PQTBE</t>
  </si>
  <si>
    <t>3FKF24</t>
  </si>
  <si>
    <t>JN7,CYC</t>
  </si>
  <si>
    <t>L6PA4D2K</t>
  </si>
  <si>
    <t>Product_2OLJL</t>
  </si>
  <si>
    <t>ILWUV5</t>
  </si>
  <si>
    <t>KZ6,FCV</t>
  </si>
  <si>
    <t>NKAN34SG</t>
  </si>
  <si>
    <t>Product_S769B</t>
  </si>
  <si>
    <t>EMRL3Q</t>
  </si>
  <si>
    <t>S2L,LYX</t>
  </si>
  <si>
    <t>TIV2OL3R</t>
  </si>
  <si>
    <t>Product_ASOMR</t>
  </si>
  <si>
    <t>ZOE2ML</t>
  </si>
  <si>
    <t>O8I,USE</t>
  </si>
  <si>
    <t>GTKICKRV</t>
  </si>
  <si>
    <t>Product_XPOFX</t>
  </si>
  <si>
    <t>Z34GXI</t>
  </si>
  <si>
    <t>Y5A,765</t>
  </si>
  <si>
    <t>YU8MRG8Q</t>
  </si>
  <si>
    <t>Product_6WAVX</t>
  </si>
  <si>
    <t>9x17x5 cm</t>
  </si>
  <si>
    <t>1SGV8C</t>
  </si>
  <si>
    <t>CKP,J68</t>
  </si>
  <si>
    <t>QG3T2ZET</t>
  </si>
  <si>
    <t>Product_8FWHZ</t>
  </si>
  <si>
    <t>6MQKS6</t>
  </si>
  <si>
    <t>2P2,IOL</t>
  </si>
  <si>
    <t>U1OAOVOW</t>
  </si>
  <si>
    <t>Product_1CHAE</t>
  </si>
  <si>
    <t>U13DOT</t>
  </si>
  <si>
    <t>J8H,W8C</t>
  </si>
  <si>
    <t>72S9VVTN</t>
  </si>
  <si>
    <t>Product_K9NL6</t>
  </si>
  <si>
    <t>QZ2Y1P</t>
  </si>
  <si>
    <t>BXD,0RP</t>
  </si>
  <si>
    <t>ICKYRB7R</t>
  </si>
  <si>
    <t>Product_2PPA5</t>
  </si>
  <si>
    <t>2HQT54</t>
  </si>
  <si>
    <t>4IW,G9U</t>
  </si>
  <si>
    <t>6AXPPEWC</t>
  </si>
  <si>
    <t>Product_JLI9R</t>
  </si>
  <si>
    <t>SG46K9</t>
  </si>
  <si>
    <t>50Y,HBZ</t>
  </si>
  <si>
    <t>KP7QY94P</t>
  </si>
  <si>
    <t>Product_D1UEF</t>
  </si>
  <si>
    <t>Q1GZ5H</t>
  </si>
  <si>
    <t>BEE,407</t>
  </si>
  <si>
    <t>0H033CQZ</t>
  </si>
  <si>
    <t>Product_TS1NW</t>
  </si>
  <si>
    <t>QW4YTU</t>
  </si>
  <si>
    <t>ULU,F4V</t>
  </si>
  <si>
    <t>89J3FKGY</t>
  </si>
  <si>
    <t>Product_Y9MH1</t>
  </si>
  <si>
    <t>5x15x6 cm</t>
  </si>
  <si>
    <t>AKVP58</t>
  </si>
  <si>
    <t>JMM,LVY</t>
  </si>
  <si>
    <t>PBH0NANT</t>
  </si>
  <si>
    <t>Product_23QO7</t>
  </si>
  <si>
    <t>11x9x15 cm</t>
  </si>
  <si>
    <t>S169NC</t>
  </si>
  <si>
    <t>F0V,8C7</t>
  </si>
  <si>
    <t>AV5HIYNU</t>
  </si>
  <si>
    <t>Product_PAK1A</t>
  </si>
  <si>
    <t>14x9x6 cm</t>
  </si>
  <si>
    <t>H9J9YR</t>
  </si>
  <si>
    <t>995,WUK</t>
  </si>
  <si>
    <t>SK9LW26J</t>
  </si>
  <si>
    <t>Product_DCX1M</t>
  </si>
  <si>
    <t>JBM0RI</t>
  </si>
  <si>
    <t>QW2,E9Z</t>
  </si>
  <si>
    <t>8W1RN4O7</t>
  </si>
  <si>
    <t>Product_HEVX3</t>
  </si>
  <si>
    <t>APX84Y</t>
  </si>
  <si>
    <t>Q5B,KV0</t>
  </si>
  <si>
    <t>IAF6X60M</t>
  </si>
  <si>
    <t>Product_NTACD</t>
  </si>
  <si>
    <t>SPKF6R</t>
  </si>
  <si>
    <t>KQF,K4R</t>
  </si>
  <si>
    <t>5B7KGOB1</t>
  </si>
  <si>
    <t>Product_MFGEB</t>
  </si>
  <si>
    <t>70UFI9</t>
  </si>
  <si>
    <t>NAA,XWE</t>
  </si>
  <si>
    <t>ETG999SK</t>
  </si>
  <si>
    <t>Product_W8XUV</t>
  </si>
  <si>
    <t>TDZT94</t>
  </si>
  <si>
    <t>7QO,08D</t>
  </si>
  <si>
    <t>PQ6Z4AP4</t>
  </si>
  <si>
    <t>Product_1GDRB</t>
  </si>
  <si>
    <t>IUROLV</t>
  </si>
  <si>
    <t>MLT,MEF</t>
  </si>
  <si>
    <t>FJC6AO79</t>
  </si>
  <si>
    <t>Product_UTC5F</t>
  </si>
  <si>
    <t>K3B68Y</t>
  </si>
  <si>
    <t>7OC,OPV</t>
  </si>
  <si>
    <t>1K4KDRHU</t>
  </si>
  <si>
    <t>Product_YBSUA</t>
  </si>
  <si>
    <t>SCIULJ</t>
  </si>
  <si>
    <t>VOC,7R0</t>
  </si>
  <si>
    <t>RR32XLF7</t>
  </si>
  <si>
    <t>Product_HTFQW</t>
  </si>
  <si>
    <t>2VOQ6D</t>
  </si>
  <si>
    <t>J6O,MPW</t>
  </si>
  <si>
    <t>COAJXQFP</t>
  </si>
  <si>
    <t>Product_7C1P5</t>
  </si>
  <si>
    <t>10x11x20 cm</t>
  </si>
  <si>
    <t>XCTWDK</t>
  </si>
  <si>
    <t>3VL,3WV</t>
  </si>
  <si>
    <t>NA2J9NBS</t>
  </si>
  <si>
    <t>Product_H04XV</t>
  </si>
  <si>
    <t>HL1L8J</t>
  </si>
  <si>
    <t>5ZX,JWM</t>
  </si>
  <si>
    <t>PSHJ1S7W</t>
  </si>
  <si>
    <t>Product_B9AS1</t>
  </si>
  <si>
    <t>Y6G9ML</t>
  </si>
  <si>
    <t>WLI,EV7</t>
  </si>
  <si>
    <t>IPMAM4OW</t>
  </si>
  <si>
    <t>Product_GW5JL</t>
  </si>
  <si>
    <t>ZO72F0</t>
  </si>
  <si>
    <t>6AW,KZV</t>
  </si>
  <si>
    <t>15M0Z0Y4</t>
  </si>
  <si>
    <t>Product_83E4X</t>
  </si>
  <si>
    <t>20x9x17 cm</t>
  </si>
  <si>
    <t>16036L</t>
  </si>
  <si>
    <t>FGE,ZM9</t>
  </si>
  <si>
    <t>6YJXHF17</t>
  </si>
  <si>
    <t>Product_TAZMM</t>
  </si>
  <si>
    <t>VG9UTS</t>
  </si>
  <si>
    <t>OCV,UXN</t>
  </si>
  <si>
    <t>LI41Y73R</t>
  </si>
  <si>
    <t>Product_8PJLF</t>
  </si>
  <si>
    <t>BK91IW</t>
  </si>
  <si>
    <t>PTH,O1G</t>
  </si>
  <si>
    <t>1PXVA6N3</t>
  </si>
  <si>
    <t>Product_K9ZSF</t>
  </si>
  <si>
    <t>36EYBN</t>
  </si>
  <si>
    <t>J6Z,Q0J</t>
  </si>
  <si>
    <t>022OEDGL</t>
  </si>
  <si>
    <t>Product_TFI05</t>
  </si>
  <si>
    <t>9AH8DQ</t>
  </si>
  <si>
    <t>C9C,O8G</t>
  </si>
  <si>
    <t>FTFT083B</t>
  </si>
  <si>
    <t>Product_MR4XL</t>
  </si>
  <si>
    <t>FB3JTN</t>
  </si>
  <si>
    <t>7LX,5Z0</t>
  </si>
  <si>
    <t>6UWKBAAQ</t>
  </si>
  <si>
    <t>Product_M2KCB</t>
  </si>
  <si>
    <t>MJDAOR</t>
  </si>
  <si>
    <t>4AR,SL9</t>
  </si>
  <si>
    <t>D1UXQYUL</t>
  </si>
  <si>
    <t>Product_MI136</t>
  </si>
  <si>
    <t>LVCCSY</t>
  </si>
  <si>
    <t>4IY,V0I</t>
  </si>
  <si>
    <t>10W5C754</t>
  </si>
  <si>
    <t>Product_LKK8P</t>
  </si>
  <si>
    <t>PSBR8S</t>
  </si>
  <si>
    <t>C8D,LPJ</t>
  </si>
  <si>
    <t>RT715FG6</t>
  </si>
  <si>
    <t>Product_992HE</t>
  </si>
  <si>
    <t>18x14x11 cm</t>
  </si>
  <si>
    <t>1Q4E1J</t>
  </si>
  <si>
    <t>TWZ,UZA</t>
  </si>
  <si>
    <t>KVW48V2Y</t>
  </si>
  <si>
    <t>Product_SXQAK</t>
  </si>
  <si>
    <t>EECAOZ</t>
  </si>
  <si>
    <t>I4X,DPY</t>
  </si>
  <si>
    <t>KDS577SY</t>
  </si>
  <si>
    <t>Product_G2UNG</t>
  </si>
  <si>
    <t>870HW0</t>
  </si>
  <si>
    <t>26B,BMS</t>
  </si>
  <si>
    <t>KXNDCVNU</t>
  </si>
  <si>
    <t>Product_87RQY</t>
  </si>
  <si>
    <t>I0MTUB</t>
  </si>
  <si>
    <t>9JW,4JL</t>
  </si>
  <si>
    <t>76UK1C88</t>
  </si>
  <si>
    <t>Product_GF4QP</t>
  </si>
  <si>
    <t>PYMT02</t>
  </si>
  <si>
    <t>Z5A,2MV</t>
  </si>
  <si>
    <t>K9OH6U8Z</t>
  </si>
  <si>
    <t>Product_XAL6K</t>
  </si>
  <si>
    <t>8RXY45</t>
  </si>
  <si>
    <t>A93,N07</t>
  </si>
  <si>
    <t>PTW93RJJ</t>
  </si>
  <si>
    <t>Product_721DL</t>
  </si>
  <si>
    <t>5DZ8EU</t>
  </si>
  <si>
    <t>C2H,3IE</t>
  </si>
  <si>
    <t>B9ID25S2</t>
  </si>
  <si>
    <t>Product_FQ07L</t>
  </si>
  <si>
    <t>PKHAFA</t>
  </si>
  <si>
    <t>YAV,RY7</t>
  </si>
  <si>
    <t>PV3J8152</t>
  </si>
  <si>
    <t>Product_BFZPU</t>
  </si>
  <si>
    <t>4Y554A</t>
  </si>
  <si>
    <t>Y5C,9ZB</t>
  </si>
  <si>
    <t>XB1KW4SK</t>
  </si>
  <si>
    <t>Product_X89GD</t>
  </si>
  <si>
    <t>9x7x12 cm</t>
  </si>
  <si>
    <t>M4DRWF</t>
  </si>
  <si>
    <t>MEK,A2T</t>
  </si>
  <si>
    <t>E9L8P3NC</t>
  </si>
  <si>
    <t>Product_XPLFW</t>
  </si>
  <si>
    <t>1FBYF1</t>
  </si>
  <si>
    <t>OWN,BNM</t>
  </si>
  <si>
    <t>30HWRNZB</t>
  </si>
  <si>
    <t>Product_KQGMD</t>
  </si>
  <si>
    <t>92FU7Q</t>
  </si>
  <si>
    <t>MIH,FA4</t>
  </si>
  <si>
    <t>57W72173</t>
  </si>
  <si>
    <t>Product_VGO0Q</t>
  </si>
  <si>
    <t>8x19x19 cm</t>
  </si>
  <si>
    <t>5KCW8H</t>
  </si>
  <si>
    <t>S9S,6T6</t>
  </si>
  <si>
    <t>E49KEUZ7</t>
  </si>
  <si>
    <t>Product_3CNRE</t>
  </si>
  <si>
    <t>K3X2PR</t>
  </si>
  <si>
    <t>GMS,LL8</t>
  </si>
  <si>
    <t>8JR0PDHW</t>
  </si>
  <si>
    <t>Product_80U1M</t>
  </si>
  <si>
    <t>IGYYRP</t>
  </si>
  <si>
    <t>JYI,SVK</t>
  </si>
  <si>
    <t>R0NLGMGH</t>
  </si>
  <si>
    <t>Product_KX7GK</t>
  </si>
  <si>
    <t>NGD0NI</t>
  </si>
  <si>
    <t>WZQ,VRD</t>
  </si>
  <si>
    <t>G3EU8GJ7</t>
  </si>
  <si>
    <t>Product_XA2GR</t>
  </si>
  <si>
    <t>DJKMWQ</t>
  </si>
  <si>
    <t>0A4,OPV</t>
  </si>
  <si>
    <t>UVGH1ZG4</t>
  </si>
  <si>
    <t>Product_67RKK</t>
  </si>
  <si>
    <t>8WG1D4</t>
  </si>
  <si>
    <t>884,G1K</t>
  </si>
  <si>
    <t>EWD0HJ6Z</t>
  </si>
  <si>
    <t>Product_B0YYB</t>
  </si>
  <si>
    <t>17x7x15 cm</t>
  </si>
  <si>
    <t>OTMJHZ</t>
  </si>
  <si>
    <t>KF2,SWQ</t>
  </si>
  <si>
    <t>ZX1DYOP6</t>
  </si>
  <si>
    <t>Product_OVO3T</t>
  </si>
  <si>
    <t>4JE3N2</t>
  </si>
  <si>
    <t>IOW,DZM</t>
  </si>
  <si>
    <t>6IF46GM4</t>
  </si>
  <si>
    <t>Product_TUTFS</t>
  </si>
  <si>
    <t>8VUGT5</t>
  </si>
  <si>
    <t>EE9,CHN</t>
  </si>
  <si>
    <t>KX4MIPGZ</t>
  </si>
  <si>
    <t>Product_N75Q1</t>
  </si>
  <si>
    <t>19x7x6 cm</t>
  </si>
  <si>
    <t>392Z4O</t>
  </si>
  <si>
    <t>RZ2,UDY</t>
  </si>
  <si>
    <t>MNPB1EZH</t>
  </si>
  <si>
    <t>Product_UZDQA</t>
  </si>
  <si>
    <t>Z8Q9M4</t>
  </si>
  <si>
    <t>CZH,V1U</t>
  </si>
  <si>
    <t>TIJTIUJG</t>
  </si>
  <si>
    <t>Product_P63C3</t>
  </si>
  <si>
    <t>HKR30X</t>
  </si>
  <si>
    <t>QEP,27I</t>
  </si>
  <si>
    <t>0HIH3IG7</t>
  </si>
  <si>
    <t>Product_OW277</t>
  </si>
  <si>
    <t>17x15x11 cm</t>
  </si>
  <si>
    <t>UE54XL</t>
  </si>
  <si>
    <t>0QN,Y76</t>
  </si>
  <si>
    <t>8YTE1837</t>
  </si>
  <si>
    <t>Product_2GDGR</t>
  </si>
  <si>
    <t>FZ8QWD</t>
  </si>
  <si>
    <t>73B,HSM</t>
  </si>
  <si>
    <t>6R1V7WJZ</t>
  </si>
  <si>
    <t>Product_W5K18</t>
  </si>
  <si>
    <t>N2MAPW</t>
  </si>
  <si>
    <t>TE7,XOJ</t>
  </si>
  <si>
    <t>S926MDVP</t>
  </si>
  <si>
    <t>Product_P3N6Q</t>
  </si>
  <si>
    <t>TY6R7V</t>
  </si>
  <si>
    <t>85M,SLL</t>
  </si>
  <si>
    <t>ECZLT5SP</t>
  </si>
  <si>
    <t>Product_EX3ES</t>
  </si>
  <si>
    <t>ND166F</t>
  </si>
  <si>
    <t>IY2,J96</t>
  </si>
  <si>
    <t>3DVJAI2Z</t>
  </si>
  <si>
    <t>Product_9AK5V</t>
  </si>
  <si>
    <t>AV5YVW</t>
  </si>
  <si>
    <t>UC7,R31</t>
  </si>
  <si>
    <t>JTG1JMVL</t>
  </si>
  <si>
    <t>Product_BJXDI</t>
  </si>
  <si>
    <t>QSCVCI</t>
  </si>
  <si>
    <t>3X6,W3I</t>
  </si>
  <si>
    <t>G3RIU3T7</t>
  </si>
  <si>
    <t>Product_NC43Y</t>
  </si>
  <si>
    <t>N377MJ</t>
  </si>
  <si>
    <t>A6B,UKP</t>
  </si>
  <si>
    <t>HL9F4KYY</t>
  </si>
  <si>
    <t>Product_G4ODO</t>
  </si>
  <si>
    <t>I0V4E1</t>
  </si>
  <si>
    <t>DO3,BNK</t>
  </si>
  <si>
    <t>QWT4PW6K</t>
  </si>
  <si>
    <t>Product_0P7QO</t>
  </si>
  <si>
    <t>SKUUU5</t>
  </si>
  <si>
    <t>76X,YPN</t>
  </si>
  <si>
    <t>P9GCH2VQ</t>
  </si>
  <si>
    <t>Product_P1WI0</t>
  </si>
  <si>
    <t>XLCWJK</t>
  </si>
  <si>
    <t>R4J,22O</t>
  </si>
  <si>
    <t>QXJJMWMT</t>
  </si>
  <si>
    <t>Product_H4SOY</t>
  </si>
  <si>
    <t>DIZ9YD</t>
  </si>
  <si>
    <t>NZT,ODW</t>
  </si>
  <si>
    <t>GGN9INDH</t>
  </si>
  <si>
    <t>Product_B26AS</t>
  </si>
  <si>
    <t>10x7x17 cm</t>
  </si>
  <si>
    <t>F6392R</t>
  </si>
  <si>
    <t>8D2,GSF</t>
  </si>
  <si>
    <t>87ULJU7H</t>
  </si>
  <si>
    <t>Product_ESG8Y</t>
  </si>
  <si>
    <t>1EFNR0</t>
  </si>
  <si>
    <t>9OI,7V7</t>
  </si>
  <si>
    <t>67CLB904</t>
  </si>
  <si>
    <t>Product_L02RP</t>
  </si>
  <si>
    <t>TLUOW8</t>
  </si>
  <si>
    <t>JII,TOS</t>
  </si>
  <si>
    <t>CHIETPDW</t>
  </si>
  <si>
    <t>Product_YBAD0</t>
  </si>
  <si>
    <t>FX92WI</t>
  </si>
  <si>
    <t>J9P,H5A</t>
  </si>
  <si>
    <t>VFWU6BWA</t>
  </si>
  <si>
    <t>Product_K1AVH</t>
  </si>
  <si>
    <t>7UN9N1</t>
  </si>
  <si>
    <t>JGE,GJQ</t>
  </si>
  <si>
    <t>980WFOX2</t>
  </si>
  <si>
    <t>Product_ZEXFX</t>
  </si>
  <si>
    <t>6112KD</t>
  </si>
  <si>
    <t>M2G,NSP</t>
  </si>
  <si>
    <t>DI9VXVPN</t>
  </si>
  <si>
    <t>Product_CTZQ2</t>
  </si>
  <si>
    <t>87C8OC</t>
  </si>
  <si>
    <t>ZQE,VL0</t>
  </si>
  <si>
    <t>Y5UEN5I3</t>
  </si>
  <si>
    <t>Product_ESRQU</t>
  </si>
  <si>
    <t>DBZHRM</t>
  </si>
  <si>
    <t>H9N,YZG</t>
  </si>
  <si>
    <t>2TT719Q3</t>
  </si>
  <si>
    <t>Product_9LS37</t>
  </si>
  <si>
    <t>DP74OM</t>
  </si>
  <si>
    <t>RAC,UR0</t>
  </si>
  <si>
    <t>L0T48RFG</t>
  </si>
  <si>
    <t>Product_6TQTR</t>
  </si>
  <si>
    <t>13x11x6 cm</t>
  </si>
  <si>
    <t>DZ267H</t>
  </si>
  <si>
    <t>10I,EJ6</t>
  </si>
  <si>
    <t>KP5CJ35N</t>
  </si>
  <si>
    <t>Product_L2JSR</t>
  </si>
  <si>
    <t>4S1USO</t>
  </si>
  <si>
    <t>Q6P,KRH</t>
  </si>
  <si>
    <t>JTJKAFVD</t>
  </si>
  <si>
    <t>Product_719CN</t>
  </si>
  <si>
    <t>J1WZYX</t>
  </si>
  <si>
    <t>4NT,58R</t>
  </si>
  <si>
    <t>U7TJ01IB</t>
  </si>
  <si>
    <t>Product_I28TB</t>
  </si>
  <si>
    <t>S80V99</t>
  </si>
  <si>
    <t>Y0O,2A0</t>
  </si>
  <si>
    <t>Q43127PP</t>
  </si>
  <si>
    <t>Product_Z391M</t>
  </si>
  <si>
    <t>28TE19</t>
  </si>
  <si>
    <t>SFE,RWT</t>
  </si>
  <si>
    <t>HOS0JWZT</t>
  </si>
  <si>
    <t>Product_LYJBN</t>
  </si>
  <si>
    <t>QJ87VO</t>
  </si>
  <si>
    <t>4II,I2W</t>
  </si>
  <si>
    <t>62JNWTZG</t>
  </si>
  <si>
    <t>Product_2O37U</t>
  </si>
  <si>
    <t>12BP8O</t>
  </si>
  <si>
    <t>RZK,ZMM</t>
  </si>
  <si>
    <t>6QUCI3D7</t>
  </si>
  <si>
    <t>Product_VFPRP</t>
  </si>
  <si>
    <t>18x5x14 cm</t>
  </si>
  <si>
    <t>7W3FIJ</t>
  </si>
  <si>
    <t>OLO,BC3</t>
  </si>
  <si>
    <t>2VZJVN4R</t>
  </si>
  <si>
    <t>Product_IMZ78</t>
  </si>
  <si>
    <t>JFTFGM</t>
  </si>
  <si>
    <t>OBU,P73</t>
  </si>
  <si>
    <t>OP0X8QDK</t>
  </si>
  <si>
    <t>Product_9K33A</t>
  </si>
  <si>
    <t>WCQ89E</t>
  </si>
  <si>
    <t>VGF,DVL</t>
  </si>
  <si>
    <t>MOJUS9GC</t>
  </si>
  <si>
    <t>Product_C82EF</t>
  </si>
  <si>
    <t>LU839M</t>
  </si>
  <si>
    <t>X5T,ZO1</t>
  </si>
  <si>
    <t>IA8CUQRC</t>
  </si>
  <si>
    <t>Product_FNNNR</t>
  </si>
  <si>
    <t>WX1CSY</t>
  </si>
  <si>
    <t>QPF,6N7</t>
  </si>
  <si>
    <t>8Y2CAXVW</t>
  </si>
  <si>
    <t>Product_AQ6KN</t>
  </si>
  <si>
    <t>2URQ2Q</t>
  </si>
  <si>
    <t>UPY,235</t>
  </si>
  <si>
    <t>VLTA8CII</t>
  </si>
  <si>
    <t>Product_L2SE6</t>
  </si>
  <si>
    <t>X58Y5D</t>
  </si>
  <si>
    <t>QBO,G1Z</t>
  </si>
  <si>
    <t>8TZDKDJ4</t>
  </si>
  <si>
    <t>Product_3088N</t>
  </si>
  <si>
    <t>8BBB7W</t>
  </si>
  <si>
    <t>W6G,UUV</t>
  </si>
  <si>
    <t>6ZBPFVM6</t>
  </si>
  <si>
    <t>Product_4VRQ1</t>
  </si>
  <si>
    <t>5RJ,A2X</t>
  </si>
  <si>
    <t>MMDMOQM2</t>
  </si>
  <si>
    <t>Product_VG8VG</t>
  </si>
  <si>
    <t>ESMAVU</t>
  </si>
  <si>
    <t>3CT,L2P</t>
  </si>
  <si>
    <t>2KD0P5P8</t>
  </si>
  <si>
    <t>Product_1QBZM</t>
  </si>
  <si>
    <t>T3BC1K</t>
  </si>
  <si>
    <t>HBJ,6Q5</t>
  </si>
  <si>
    <t>HAQBZ5QB</t>
  </si>
  <si>
    <t>Product_C3FEL</t>
  </si>
  <si>
    <t>MTSNKK</t>
  </si>
  <si>
    <t>65R,22R</t>
  </si>
  <si>
    <t>8AO2JJKC</t>
  </si>
  <si>
    <t>Product_GKM6H</t>
  </si>
  <si>
    <t>KBFQIR</t>
  </si>
  <si>
    <t>FNY,9YM</t>
  </si>
  <si>
    <t>LG41VWX4</t>
  </si>
  <si>
    <t>Product_CZKHV</t>
  </si>
  <si>
    <t>12x12x9 cm</t>
  </si>
  <si>
    <t>G78GXM</t>
  </si>
  <si>
    <t>TNS,H8P</t>
  </si>
  <si>
    <t>X5XQZQ5R</t>
  </si>
  <si>
    <t>Product_WKI1I</t>
  </si>
  <si>
    <t>Z00J8E</t>
  </si>
  <si>
    <t>2J6,6L8</t>
  </si>
  <si>
    <t>U4JENMBP</t>
  </si>
  <si>
    <t>Product_O1T2H</t>
  </si>
  <si>
    <t>ZFMZYW</t>
  </si>
  <si>
    <t>FAM,1F2</t>
  </si>
  <si>
    <t>BZGLDHIZ</t>
  </si>
  <si>
    <t>Product_IQ1SW</t>
  </si>
  <si>
    <t>OMN4HE</t>
  </si>
  <si>
    <t>YL9,J4A</t>
  </si>
  <si>
    <t>EJLS1ALX</t>
  </si>
  <si>
    <t>Product_AILME</t>
  </si>
  <si>
    <t>C3ZXHT</t>
  </si>
  <si>
    <t>RNB,2YQ</t>
  </si>
  <si>
    <t>J35BY6QV</t>
  </si>
  <si>
    <t>Product_8V43Y</t>
  </si>
  <si>
    <t>JQ8YL0</t>
  </si>
  <si>
    <t>2EE,RH5</t>
  </si>
  <si>
    <t>GZVGK7RA</t>
  </si>
  <si>
    <t>Product_D3QJY</t>
  </si>
  <si>
    <t>MK2NIZ</t>
  </si>
  <si>
    <t>MLW,5UG</t>
  </si>
  <si>
    <t>09AB9NQI</t>
  </si>
  <si>
    <t>Product_0XJMH</t>
  </si>
  <si>
    <t>2TTBQ4</t>
  </si>
  <si>
    <t>ZWF,EAP</t>
  </si>
  <si>
    <t>MZ061TEW</t>
  </si>
  <si>
    <t>Product_L0VYX</t>
  </si>
  <si>
    <t>YSVYQP</t>
  </si>
  <si>
    <t>247,J3F</t>
  </si>
  <si>
    <t>5JUIHJ9G</t>
  </si>
  <si>
    <t>Product_70SSR</t>
  </si>
  <si>
    <t>B35TI7</t>
  </si>
  <si>
    <t>DOV,5LC</t>
  </si>
  <si>
    <t>2XCO2SAG</t>
  </si>
  <si>
    <t>Product_B17RD</t>
  </si>
  <si>
    <t>2XSIP8</t>
  </si>
  <si>
    <t>ZM1,XXC</t>
  </si>
  <si>
    <t>SQNG6EZI</t>
  </si>
  <si>
    <t>Product_YUEU7</t>
  </si>
  <si>
    <t>DB42S9</t>
  </si>
  <si>
    <t>FHL,8PV</t>
  </si>
  <si>
    <t>6AM8EQBT</t>
  </si>
  <si>
    <t>Product_LWSED</t>
  </si>
  <si>
    <t>GMZ5ET</t>
  </si>
  <si>
    <t>BH5,6FI</t>
  </si>
  <si>
    <t>682RNOE7</t>
  </si>
  <si>
    <t>Product_SPGIA</t>
  </si>
  <si>
    <t>59TEYF</t>
  </si>
  <si>
    <t>6YN,ASU</t>
  </si>
  <si>
    <t>JGV657OX</t>
  </si>
  <si>
    <t>Product_89GW1</t>
  </si>
  <si>
    <t>6U1H2O</t>
  </si>
  <si>
    <t>XD4,KZJ</t>
  </si>
  <si>
    <t>LEGXRT73</t>
  </si>
  <si>
    <t>Product_25I5O</t>
  </si>
  <si>
    <t>9MIBLZ</t>
  </si>
  <si>
    <t>VDL,UPG</t>
  </si>
  <si>
    <t>KH7ULDYO</t>
  </si>
  <si>
    <t>Product_ADMAY</t>
  </si>
  <si>
    <t>DXC7ZF</t>
  </si>
  <si>
    <t>RTT,XX7</t>
  </si>
  <si>
    <t>5JDLESUL</t>
  </si>
  <si>
    <t>Product_5OEMM</t>
  </si>
  <si>
    <t>16x10x6 cm</t>
  </si>
  <si>
    <t>A739TP</t>
  </si>
  <si>
    <t>7ZH,UWF</t>
  </si>
  <si>
    <t>HTMSA81L</t>
  </si>
  <si>
    <t>Product_01ALE</t>
  </si>
  <si>
    <t>19V2UC</t>
  </si>
  <si>
    <t>5LQ,ZQC</t>
  </si>
  <si>
    <t>JXE4W3M7</t>
  </si>
  <si>
    <t>Product_9ELQP</t>
  </si>
  <si>
    <t>Z55UQ6</t>
  </si>
  <si>
    <t>JCZ,NUD</t>
  </si>
  <si>
    <t>2W8D680P</t>
  </si>
  <si>
    <t>Product_O1BMO</t>
  </si>
  <si>
    <t>EILWKV</t>
  </si>
  <si>
    <t>AW2,IIW</t>
  </si>
  <si>
    <t>4HEFLW03</t>
  </si>
  <si>
    <t>Product_URTLP</t>
  </si>
  <si>
    <t>9x9x5 cm</t>
  </si>
  <si>
    <t>5WVSXQ</t>
  </si>
  <si>
    <t>WT5,LJE</t>
  </si>
  <si>
    <t>BTV73C13</t>
  </si>
  <si>
    <t>Product_B0ZDT</t>
  </si>
  <si>
    <t>10x13x12 cm</t>
  </si>
  <si>
    <t>36X01E</t>
  </si>
  <si>
    <t>LN8,WG0</t>
  </si>
  <si>
    <t>PVAUBBGJ</t>
  </si>
  <si>
    <t>Product_UIK6U</t>
  </si>
  <si>
    <t>T0WMV0</t>
  </si>
  <si>
    <t>9T7,EWY</t>
  </si>
  <si>
    <t>NR7TMT4A</t>
  </si>
  <si>
    <t>Product_D4DNZ</t>
  </si>
  <si>
    <t>2DTY8E</t>
  </si>
  <si>
    <t>0XW,4HR</t>
  </si>
  <si>
    <t>WXZVVUCD</t>
  </si>
  <si>
    <t>Product_IE2UV</t>
  </si>
  <si>
    <t>KCOPDC</t>
  </si>
  <si>
    <t>LTN,WO0</t>
  </si>
  <si>
    <t>GV2YX3RD</t>
  </si>
  <si>
    <t>Product_8GDOH</t>
  </si>
  <si>
    <t>S6C8JR</t>
  </si>
  <si>
    <t>IVK,XI9</t>
  </si>
  <si>
    <t>XOC49EKI</t>
  </si>
  <si>
    <t>Product_CJDMU</t>
  </si>
  <si>
    <t>XRCYTN</t>
  </si>
  <si>
    <t>8VG,7C5</t>
  </si>
  <si>
    <t>K7Q80QF3</t>
  </si>
  <si>
    <t>Product_PEESP</t>
  </si>
  <si>
    <t>9WKBI2</t>
  </si>
  <si>
    <t>DMW,VAX</t>
  </si>
  <si>
    <t>YPE1CAQS</t>
  </si>
  <si>
    <t>Product_Y8J6C</t>
  </si>
  <si>
    <t>BGG9KY</t>
  </si>
  <si>
    <t>4HN,H8Z</t>
  </si>
  <si>
    <t>H3TXG9UC</t>
  </si>
  <si>
    <t>Product_K467K</t>
  </si>
  <si>
    <t>6x10x14 cm</t>
  </si>
  <si>
    <t>JLYUJK</t>
  </si>
  <si>
    <t>IAL,FTF</t>
  </si>
  <si>
    <t>09WNOZ3X</t>
  </si>
  <si>
    <t>Product_KUVV1</t>
  </si>
  <si>
    <t>19x8x10 cm</t>
  </si>
  <si>
    <t>SH99IK</t>
  </si>
  <si>
    <t>Q9Y,53Y</t>
  </si>
  <si>
    <t>A1CP9LE5</t>
  </si>
  <si>
    <t>Product_9RAHE</t>
  </si>
  <si>
    <t>I04880</t>
  </si>
  <si>
    <t>64Q,M1A</t>
  </si>
  <si>
    <t>T9OYX3EL</t>
  </si>
  <si>
    <t>Product_XRQQE</t>
  </si>
  <si>
    <t>DZJTY7</t>
  </si>
  <si>
    <t>RPE,M5O</t>
  </si>
  <si>
    <t>VTRK7EMZ</t>
  </si>
  <si>
    <t>Product_F95MG</t>
  </si>
  <si>
    <t>QMERI5</t>
  </si>
  <si>
    <t>BRR,FC1</t>
  </si>
  <si>
    <t>HEHJ1L4C</t>
  </si>
  <si>
    <t>Product_HX0HG</t>
  </si>
  <si>
    <t>4I9WRO</t>
  </si>
  <si>
    <t>WVA,J2U</t>
  </si>
  <si>
    <t>WYQWHDRR</t>
  </si>
  <si>
    <t>Product_3JHX2</t>
  </si>
  <si>
    <t>2ZTBUB</t>
  </si>
  <si>
    <t>T9G,LQ4</t>
  </si>
  <si>
    <t>J5P2XV51</t>
  </si>
  <si>
    <t>Product_NAOEP</t>
  </si>
  <si>
    <t>I3OYS5</t>
  </si>
  <si>
    <t>874,80B</t>
  </si>
  <si>
    <t>H2SR5NJV</t>
  </si>
  <si>
    <t>Product_PCWSD</t>
  </si>
  <si>
    <t>BT7QC8</t>
  </si>
  <si>
    <t>O3J,RRA</t>
  </si>
  <si>
    <t>77X6CI1L</t>
  </si>
  <si>
    <t>Product_C488Z</t>
  </si>
  <si>
    <t>ML9O1H</t>
  </si>
  <si>
    <t>VBY,9JL</t>
  </si>
  <si>
    <t>VM5AY1PL</t>
  </si>
  <si>
    <t>Product_H7NHH</t>
  </si>
  <si>
    <t>IK8XV0</t>
  </si>
  <si>
    <t>VYJ,636</t>
  </si>
  <si>
    <t>H5OUQQ2Q</t>
  </si>
  <si>
    <t>Product_AKSNI</t>
  </si>
  <si>
    <t>MK8K5Y</t>
  </si>
  <si>
    <t>HW7,XYF</t>
  </si>
  <si>
    <t>PBBSYRSI</t>
  </si>
  <si>
    <t>Product_VX1V5</t>
  </si>
  <si>
    <t>WTF2R5</t>
  </si>
  <si>
    <t>TMF,8ON</t>
  </si>
  <si>
    <t>ODT5F2N1</t>
  </si>
  <si>
    <t>Product_60EHQ</t>
  </si>
  <si>
    <t>10x11x8 cm</t>
  </si>
  <si>
    <t>6E0J1N</t>
  </si>
  <si>
    <t>8RE,FGY</t>
  </si>
  <si>
    <t>5VPAHC1M</t>
  </si>
  <si>
    <t>Product_RY0R9</t>
  </si>
  <si>
    <t>12x6x5 cm</t>
  </si>
  <si>
    <t>RNQRMC</t>
  </si>
  <si>
    <t>LJA,HUJ</t>
  </si>
  <si>
    <t>Y746H3SK</t>
  </si>
  <si>
    <t>Product_AWNTR</t>
  </si>
  <si>
    <t>LBLVLA</t>
  </si>
  <si>
    <t>OKA,IJ1</t>
  </si>
  <si>
    <t>L1CS47I7</t>
  </si>
  <si>
    <t>Product_0PH5H</t>
  </si>
  <si>
    <t>7x16x16 cm</t>
  </si>
  <si>
    <t>OKJA76</t>
  </si>
  <si>
    <t>PTX,TPY</t>
  </si>
  <si>
    <t>27RD1OU4</t>
  </si>
  <si>
    <t>Product_OSX50</t>
  </si>
  <si>
    <t>NTRIYE</t>
  </si>
  <si>
    <t>PQY,A9O</t>
  </si>
  <si>
    <t>YVZDGE31</t>
  </si>
  <si>
    <t>Product_JOU23</t>
  </si>
  <si>
    <t>12x20x15 cm</t>
  </si>
  <si>
    <t>TA8Y25</t>
  </si>
  <si>
    <t>BCC,C46</t>
  </si>
  <si>
    <t>R55MKOLD</t>
  </si>
  <si>
    <t>Product_HR0WH</t>
  </si>
  <si>
    <t>16x8x8 cm</t>
  </si>
  <si>
    <t>BA4VCM</t>
  </si>
  <si>
    <t>4J7,K8U</t>
  </si>
  <si>
    <t>1BS43VBQ</t>
  </si>
  <si>
    <t>Product_L7XOQ</t>
  </si>
  <si>
    <t>CPBPQQ</t>
  </si>
  <si>
    <t>DQD,ANQ</t>
  </si>
  <si>
    <t>ZSYGZXT5</t>
  </si>
  <si>
    <t>Product_56LST</t>
  </si>
  <si>
    <t>QAEWIU</t>
  </si>
  <si>
    <t>9VI,X54</t>
  </si>
  <si>
    <t>JD2HTPAC</t>
  </si>
  <si>
    <t>Product_UKZMD</t>
  </si>
  <si>
    <t>13x11x17 cm</t>
  </si>
  <si>
    <t>ZISC1L</t>
  </si>
  <si>
    <t>RYF,1LG</t>
  </si>
  <si>
    <t>ODY328HA</t>
  </si>
  <si>
    <t>Product_C7ES6</t>
  </si>
  <si>
    <t>2I4QP0</t>
  </si>
  <si>
    <t>M9X,BQI</t>
  </si>
  <si>
    <t>16F6SLOQ</t>
  </si>
  <si>
    <t>Product_E9WCA</t>
  </si>
  <si>
    <t>18x14x17 cm</t>
  </si>
  <si>
    <t>GTSHPW</t>
  </si>
  <si>
    <t>CN3,36Y</t>
  </si>
  <si>
    <t>5SHSRNGP</t>
  </si>
  <si>
    <t>Product_SIVNK</t>
  </si>
  <si>
    <t>L6MQ3B</t>
  </si>
  <si>
    <t>DWC,0MA</t>
  </si>
  <si>
    <t>FPHIQNM5</t>
  </si>
  <si>
    <t>Product_1CIWG</t>
  </si>
  <si>
    <t>A8RRYL</t>
  </si>
  <si>
    <t>PSU,JFF</t>
  </si>
  <si>
    <t>00OD9LI1</t>
  </si>
  <si>
    <t>Product_4FE01</t>
  </si>
  <si>
    <t>G0R7FE</t>
  </si>
  <si>
    <t>UZ8,19M</t>
  </si>
  <si>
    <t>DEW62IJV</t>
  </si>
  <si>
    <t>Product_C5W76</t>
  </si>
  <si>
    <t>PO5ZIX</t>
  </si>
  <si>
    <t>ORT,GXG</t>
  </si>
  <si>
    <t>S48TDWZC</t>
  </si>
  <si>
    <t>Product_1NFLE</t>
  </si>
  <si>
    <t>NYSMHD</t>
  </si>
  <si>
    <t>MMG,W7W</t>
  </si>
  <si>
    <t>8547SU4J</t>
  </si>
  <si>
    <t>Product_QWY0V</t>
  </si>
  <si>
    <t>8WOFR0</t>
  </si>
  <si>
    <t>1ZK,LYX</t>
  </si>
  <si>
    <t>27U94DMG</t>
  </si>
  <si>
    <t>Product_2K79E</t>
  </si>
  <si>
    <t>AXF2WD</t>
  </si>
  <si>
    <t>Q5R,KR5</t>
  </si>
  <si>
    <t>VK493FYQ</t>
  </si>
  <si>
    <t>Product_E4SCL</t>
  </si>
  <si>
    <t>TYOQB4</t>
  </si>
  <si>
    <t>QWA,XL2</t>
  </si>
  <si>
    <t>YTNFD6EG</t>
  </si>
  <si>
    <t>Product_0CHJU</t>
  </si>
  <si>
    <t>HQCNTY</t>
  </si>
  <si>
    <t>1ID,SNU</t>
  </si>
  <si>
    <t>FNF5QAFQ</t>
  </si>
  <si>
    <t>Product_H4NWQ</t>
  </si>
  <si>
    <t>OOYTQT</t>
  </si>
  <si>
    <t>6SJ,HPU</t>
  </si>
  <si>
    <t>34A53SEU</t>
  </si>
  <si>
    <t>Product_NQ482</t>
  </si>
  <si>
    <t>BZZ9ND</t>
  </si>
  <si>
    <t>4ZW,XNV</t>
  </si>
  <si>
    <t>63QVHW7C</t>
  </si>
  <si>
    <t>Product_LVK89</t>
  </si>
  <si>
    <t>WLOU7U</t>
  </si>
  <si>
    <t>I9I,8ZL</t>
  </si>
  <si>
    <t>LUQ9KHLN</t>
  </si>
  <si>
    <t>Product_SL83R</t>
  </si>
  <si>
    <t>7IW08F</t>
  </si>
  <si>
    <t>WA0,7BA</t>
  </si>
  <si>
    <t>6PG301HF</t>
  </si>
  <si>
    <t>Product_ALCEJ</t>
  </si>
  <si>
    <t>TL3EV3</t>
  </si>
  <si>
    <t>O1W,F5I</t>
  </si>
  <si>
    <t>MH57TOK7</t>
  </si>
  <si>
    <t>Product_FW95E</t>
  </si>
  <si>
    <t>3B1N5B</t>
  </si>
  <si>
    <t>JX3,ZFK</t>
  </si>
  <si>
    <t>JZSZ4FZI</t>
  </si>
  <si>
    <t>Product_Z1YA3</t>
  </si>
  <si>
    <t>QB9R02</t>
  </si>
  <si>
    <t>CSY,IAL</t>
  </si>
  <si>
    <t>ZI4KCBLQ</t>
  </si>
  <si>
    <t>Product_P39B3</t>
  </si>
  <si>
    <t>5FX2EH</t>
  </si>
  <si>
    <t>YF1,XXV</t>
  </si>
  <si>
    <t>6EW4NGZO</t>
  </si>
  <si>
    <t>Product_V6KLM</t>
  </si>
  <si>
    <t>UDF3PH</t>
  </si>
  <si>
    <t>Z2X,5HS</t>
  </si>
  <si>
    <t>Z20L07YX</t>
  </si>
  <si>
    <t>Product_RH6PB</t>
  </si>
  <si>
    <t>1OXDDT</t>
  </si>
  <si>
    <t>DJ9,P8A</t>
  </si>
  <si>
    <t>41MHNK5E</t>
  </si>
  <si>
    <t>Product_1X9N1</t>
  </si>
  <si>
    <t>47PG7Q</t>
  </si>
  <si>
    <t>37S,8AF</t>
  </si>
  <si>
    <t>RL8D9OPL</t>
  </si>
  <si>
    <t>Product_B6C1E</t>
  </si>
  <si>
    <t>1PVX8B</t>
  </si>
  <si>
    <t>4AF,IJJ</t>
  </si>
  <si>
    <t>CVX6DZO6</t>
  </si>
  <si>
    <t>Product_629IV</t>
  </si>
  <si>
    <t>OHYOLJ</t>
  </si>
  <si>
    <t>TJM,Z3A</t>
  </si>
  <si>
    <t>G417GRPA</t>
  </si>
  <si>
    <t>Product_JNUUI</t>
  </si>
  <si>
    <t>SKRDZX</t>
  </si>
  <si>
    <t>EVQ,OO3</t>
  </si>
  <si>
    <t>X6UNIMUM</t>
  </si>
  <si>
    <t>Product_ANA4O</t>
  </si>
  <si>
    <t>ZPBCDI</t>
  </si>
  <si>
    <t>QGO,NM3</t>
  </si>
  <si>
    <t>AAR6CY49</t>
  </si>
  <si>
    <t>Product_T3XX3</t>
  </si>
  <si>
    <t>7x11x5 cm</t>
  </si>
  <si>
    <t>2LGQ4Y</t>
  </si>
  <si>
    <t>AY2,2G7</t>
  </si>
  <si>
    <t>F5CSYFSC</t>
  </si>
  <si>
    <t>Product_7IVHO</t>
  </si>
  <si>
    <t>16x18x9 cm</t>
  </si>
  <si>
    <t>6MBM8F</t>
  </si>
  <si>
    <t>SU9,R2A</t>
  </si>
  <si>
    <t>U5AHCR05</t>
  </si>
  <si>
    <t>Product_JJZTQ</t>
  </si>
  <si>
    <t>47VDP3</t>
  </si>
  <si>
    <t>XNF,G0B</t>
  </si>
  <si>
    <t>LLSP4FLO</t>
  </si>
  <si>
    <t>Product_6XLZZ</t>
  </si>
  <si>
    <t>TYOFND</t>
  </si>
  <si>
    <t>ML3,Y0I</t>
  </si>
  <si>
    <t>97WU2LHK</t>
  </si>
  <si>
    <t>Product_STBB0</t>
  </si>
  <si>
    <t>13x10x13 cm</t>
  </si>
  <si>
    <t>43969S</t>
  </si>
  <si>
    <t>027,QLF</t>
  </si>
  <si>
    <t>54UJT8RR</t>
  </si>
  <si>
    <t>Product_H81W1</t>
  </si>
  <si>
    <t>X1OEKS</t>
  </si>
  <si>
    <t>4XK,PTT</t>
  </si>
  <si>
    <t>OW8D61ZO</t>
  </si>
  <si>
    <t>Product_OTPVA</t>
  </si>
  <si>
    <t>5x5x17 cm</t>
  </si>
  <si>
    <t>ECSATU</t>
  </si>
  <si>
    <t>XH4,EOB</t>
  </si>
  <si>
    <t>6BMT2IAD</t>
  </si>
  <si>
    <t>Product_SBZHO</t>
  </si>
  <si>
    <t>CL5RBR</t>
  </si>
  <si>
    <t>RXA,BFT</t>
  </si>
  <si>
    <t>U4AD2CIX</t>
  </si>
  <si>
    <t>Product_E8E0U</t>
  </si>
  <si>
    <t>20x10x20 cm</t>
  </si>
  <si>
    <t>ULIQTS</t>
  </si>
  <si>
    <t>0ND,7EA</t>
  </si>
  <si>
    <t>PPN9R07A</t>
  </si>
  <si>
    <t>Product_I3X47</t>
  </si>
  <si>
    <t>17x11x5 cm</t>
  </si>
  <si>
    <t>0DFECL</t>
  </si>
  <si>
    <t>C8D,ZHW</t>
  </si>
  <si>
    <t>08QHAWYR</t>
  </si>
  <si>
    <t>Product_IYW0L</t>
  </si>
  <si>
    <t>Y9MDRC</t>
  </si>
  <si>
    <t>A1E,XI5</t>
  </si>
  <si>
    <t>JYK45DLH</t>
  </si>
  <si>
    <t>Product_RY9MG</t>
  </si>
  <si>
    <t>9V4WQO</t>
  </si>
  <si>
    <t>0E7,AI1</t>
  </si>
  <si>
    <t>OTCYOH6U</t>
  </si>
  <si>
    <t>Product_LN1SO</t>
  </si>
  <si>
    <t>LLZTXD</t>
  </si>
  <si>
    <t>9LQ,OBZ</t>
  </si>
  <si>
    <t>AVSL836Q</t>
  </si>
  <si>
    <t>Product_B3CQ6</t>
  </si>
  <si>
    <t>0ZG8VB</t>
  </si>
  <si>
    <t>CYR,UAZ</t>
  </si>
  <si>
    <t>DI8OHNGD</t>
  </si>
  <si>
    <t>Product_NHZNL</t>
  </si>
  <si>
    <t>LSPIGN</t>
  </si>
  <si>
    <t>2SR,CXB</t>
  </si>
  <si>
    <t>14N8644M</t>
  </si>
  <si>
    <t>Product_DXZH1</t>
  </si>
  <si>
    <t>SX0P3E</t>
  </si>
  <si>
    <t>QBR,960</t>
  </si>
  <si>
    <t>WT3O7GD3</t>
  </si>
  <si>
    <t>Product_TUJPM</t>
  </si>
  <si>
    <t>8x18x19 cm</t>
  </si>
  <si>
    <t>GCZ20E</t>
  </si>
  <si>
    <t>39K,4G6</t>
  </si>
  <si>
    <t>YRKZHTL8</t>
  </si>
  <si>
    <t>Product_GDZ8A</t>
  </si>
  <si>
    <t>15x10x20 cm</t>
  </si>
  <si>
    <t>TYUO3Q</t>
  </si>
  <si>
    <t>OHY,WWX</t>
  </si>
  <si>
    <t>TEKNDUDL</t>
  </si>
  <si>
    <t>Product_GLN4Z</t>
  </si>
  <si>
    <t>6BHATN</t>
  </si>
  <si>
    <t>AX7,BC0</t>
  </si>
  <si>
    <t>IKQKIVEU</t>
  </si>
  <si>
    <t>Product_UUQD2</t>
  </si>
  <si>
    <t>TLF75H</t>
  </si>
  <si>
    <t>TA5,VLW</t>
  </si>
  <si>
    <t>T45ZGWYN</t>
  </si>
  <si>
    <t>Product_ITXJ3</t>
  </si>
  <si>
    <t>SSXK3A</t>
  </si>
  <si>
    <t>092,G21</t>
  </si>
  <si>
    <t>9R4OBQDL</t>
  </si>
  <si>
    <t>Product_JQLH7</t>
  </si>
  <si>
    <t>RDIC9W</t>
  </si>
  <si>
    <t>HQR,8KP</t>
  </si>
  <si>
    <t>FM4BM7ID</t>
  </si>
  <si>
    <t>Product_JRMQK</t>
  </si>
  <si>
    <t>YPOJ4V</t>
  </si>
  <si>
    <t>AAH,DB0</t>
  </si>
  <si>
    <t>65I4W3XG</t>
  </si>
  <si>
    <t>Product_XTZXB</t>
  </si>
  <si>
    <t>8x13x11 cm</t>
  </si>
  <si>
    <t>62AIUV</t>
  </si>
  <si>
    <t>R72,GIN</t>
  </si>
  <si>
    <t>GUKST3A8</t>
  </si>
  <si>
    <t>Product_GVP6L</t>
  </si>
  <si>
    <t>410XWL</t>
  </si>
  <si>
    <t>LIX,999</t>
  </si>
  <si>
    <t>UJ7JI9EW</t>
  </si>
  <si>
    <t>Product_ZMT7L</t>
  </si>
  <si>
    <t>L1TRRJ</t>
  </si>
  <si>
    <t>PV1,P8S</t>
  </si>
  <si>
    <t>2QWHD08M</t>
  </si>
  <si>
    <t>Product_BZN5G</t>
  </si>
  <si>
    <t>Q5DFGQ</t>
  </si>
  <si>
    <t>SOB,YGX</t>
  </si>
  <si>
    <t>PBXCPM5P</t>
  </si>
  <si>
    <t>Product_AFBFG</t>
  </si>
  <si>
    <t>R81O3B</t>
  </si>
  <si>
    <t>CBI,CAT</t>
  </si>
  <si>
    <t>58NPW01Q</t>
  </si>
  <si>
    <t>Product_00TGR</t>
  </si>
  <si>
    <t>ZF4O2T</t>
  </si>
  <si>
    <t>567,H8N</t>
  </si>
  <si>
    <t>49IHYXX4</t>
  </si>
  <si>
    <t>Product_ZUWUR</t>
  </si>
  <si>
    <t>4SW6AT</t>
  </si>
  <si>
    <t>P7F,R93</t>
  </si>
  <si>
    <t>152KLF2G</t>
  </si>
  <si>
    <t>Product_0RN1O</t>
  </si>
  <si>
    <t>A77IZP</t>
  </si>
  <si>
    <t>IKX,FG7</t>
  </si>
  <si>
    <t>65BLJI8W</t>
  </si>
  <si>
    <t>Product_P3TTM</t>
  </si>
  <si>
    <t>S33U4V</t>
  </si>
  <si>
    <t>9NN,UGS</t>
  </si>
  <si>
    <t>JW6XKLPR</t>
  </si>
  <si>
    <t>Product_B7HKE</t>
  </si>
  <si>
    <t>JY33IM</t>
  </si>
  <si>
    <t>71B,U6I</t>
  </si>
  <si>
    <t>OWDKAORF</t>
  </si>
  <si>
    <t>Product_U5ZWQ</t>
  </si>
  <si>
    <t>EXI7T1</t>
  </si>
  <si>
    <t>1RE,KZH</t>
  </si>
  <si>
    <t>VCDWGKXV</t>
  </si>
  <si>
    <t>Product_RDJJL</t>
  </si>
  <si>
    <t>10x8x5 cm</t>
  </si>
  <si>
    <t>JQRLAC</t>
  </si>
  <si>
    <t>VFS,R42</t>
  </si>
  <si>
    <t>UUZ2CW4S</t>
  </si>
  <si>
    <t>Product_H39VT</t>
  </si>
  <si>
    <t>YHJWZH</t>
  </si>
  <si>
    <t>8SM,FVB</t>
  </si>
  <si>
    <t>W33CDNU3</t>
  </si>
  <si>
    <t>Product_5DJWZ</t>
  </si>
  <si>
    <t>R87DLK</t>
  </si>
  <si>
    <t>HW8,T3P</t>
  </si>
  <si>
    <t>X6XS9MML</t>
  </si>
  <si>
    <t>Product_9LSBZ</t>
  </si>
  <si>
    <t>U8JP89</t>
  </si>
  <si>
    <t>JVH,JHR</t>
  </si>
  <si>
    <t>M2H5KP6U</t>
  </si>
  <si>
    <t>Product_ZUK6W</t>
  </si>
  <si>
    <t>1Q1TBF</t>
  </si>
  <si>
    <t>I2S,TJH</t>
  </si>
  <si>
    <t>AS7TTIZ8</t>
  </si>
  <si>
    <t>Product_3PORJ</t>
  </si>
  <si>
    <t>N5QEQH</t>
  </si>
  <si>
    <t>1DR,Z9I</t>
  </si>
  <si>
    <t>E0TF7PK6</t>
  </si>
  <si>
    <t>Product_1BI9I</t>
  </si>
  <si>
    <t>1MCFAZ</t>
  </si>
  <si>
    <t>X4Q,F0C</t>
  </si>
  <si>
    <t>Q9A4MH2R</t>
  </si>
  <si>
    <t>Product_TY265</t>
  </si>
  <si>
    <t>9x11x7 cm</t>
  </si>
  <si>
    <t>G78NMZ</t>
  </si>
  <si>
    <t>NPH,4P1</t>
  </si>
  <si>
    <t>3K2MSPPL</t>
  </si>
  <si>
    <t>Product_L55C4</t>
  </si>
  <si>
    <t>18x12x9 cm</t>
  </si>
  <si>
    <t>1GMHPK</t>
  </si>
  <si>
    <t>8OF,VTC</t>
  </si>
  <si>
    <t>MFT5MAME</t>
  </si>
  <si>
    <t>Product_99PRA</t>
  </si>
  <si>
    <t>7x17x20 cm</t>
  </si>
  <si>
    <t>CE0Y8Q</t>
  </si>
  <si>
    <t>DOF,34S</t>
  </si>
  <si>
    <t>JP65CXKG</t>
  </si>
  <si>
    <t>Product_L7S32</t>
  </si>
  <si>
    <t>30PA92</t>
  </si>
  <si>
    <t>I43,WS4</t>
  </si>
  <si>
    <t>KYZ8DQ9V</t>
  </si>
  <si>
    <t>Product_HGMPR</t>
  </si>
  <si>
    <t>ASNJLG</t>
  </si>
  <si>
    <t>IYS,OXZ</t>
  </si>
  <si>
    <t>9SRJQVPB</t>
  </si>
  <si>
    <t>Product_1AAXK</t>
  </si>
  <si>
    <t>T8ILPD</t>
  </si>
  <si>
    <t>L8U,M6I</t>
  </si>
  <si>
    <t>GZ1PFQD5</t>
  </si>
  <si>
    <t>Product_DKR05</t>
  </si>
  <si>
    <t>618DZU</t>
  </si>
  <si>
    <t>GBU,LKF</t>
  </si>
  <si>
    <t>OHRW0ZWC</t>
  </si>
  <si>
    <t>Product_AKAC6</t>
  </si>
  <si>
    <t>10GRU1</t>
  </si>
  <si>
    <t>3GQ,1IP</t>
  </si>
  <si>
    <t>JFDP1PYH</t>
  </si>
  <si>
    <t>Product_B0Z2G</t>
  </si>
  <si>
    <t>18x20x8 cm</t>
  </si>
  <si>
    <t>UCR188</t>
  </si>
  <si>
    <t>AFU,TXL</t>
  </si>
  <si>
    <t>NO79LC71</t>
  </si>
  <si>
    <t>Product_QRENN</t>
  </si>
  <si>
    <t>4ZHV0H</t>
  </si>
  <si>
    <t>8ON,D9I</t>
  </si>
  <si>
    <t>UBG3U4YO</t>
  </si>
  <si>
    <t>Product_E1M93</t>
  </si>
  <si>
    <t>UO9RTL</t>
  </si>
  <si>
    <t>0KK,IXW</t>
  </si>
  <si>
    <t>983HU6SX</t>
  </si>
  <si>
    <t>Product_BGXJ9</t>
  </si>
  <si>
    <t>54KL2E</t>
  </si>
  <si>
    <t>KVB,38E</t>
  </si>
  <si>
    <t>U75CDKBF</t>
  </si>
  <si>
    <t>Product_LKHBL</t>
  </si>
  <si>
    <t>15x20x19 cm</t>
  </si>
  <si>
    <t>Y5IMNN</t>
  </si>
  <si>
    <t>GA2,585</t>
  </si>
  <si>
    <t>3PH4OIKZ</t>
  </si>
  <si>
    <t>Product_HPQFZ</t>
  </si>
  <si>
    <t>2G1KOG</t>
  </si>
  <si>
    <t>T7Y,4Q9</t>
  </si>
  <si>
    <t>V4EMWIGI</t>
  </si>
  <si>
    <t>Product_41KXY</t>
  </si>
  <si>
    <t>7H7BYU</t>
  </si>
  <si>
    <t>LSC,QOK</t>
  </si>
  <si>
    <t>H7185XUK</t>
  </si>
  <si>
    <t>Product_N1UTD</t>
  </si>
  <si>
    <t>XIHP53</t>
  </si>
  <si>
    <t>FET,RQW</t>
  </si>
  <si>
    <t>BEEPVOZX</t>
  </si>
  <si>
    <t>Product_OCSZ9</t>
  </si>
  <si>
    <t>VNWZOA</t>
  </si>
  <si>
    <t>80M,O2H</t>
  </si>
  <si>
    <t>BPMGPABY</t>
  </si>
  <si>
    <t>Product_X5TQ2</t>
  </si>
  <si>
    <t>G41HZ1</t>
  </si>
  <si>
    <t>LB4,576</t>
  </si>
  <si>
    <t>FJ9BY6ZM</t>
  </si>
  <si>
    <t>Product_CQ4H4</t>
  </si>
  <si>
    <t>RP7BV4</t>
  </si>
  <si>
    <t>4MF,IS3</t>
  </si>
  <si>
    <t>56FKAI4Q</t>
  </si>
  <si>
    <t>Product_5P9H0</t>
  </si>
  <si>
    <t>HAW9BC</t>
  </si>
  <si>
    <t>AUC,S30</t>
  </si>
  <si>
    <t>ZQOUSSI6</t>
  </si>
  <si>
    <t>Product_L8NI3</t>
  </si>
  <si>
    <t>H1HZ70</t>
  </si>
  <si>
    <t>M45,TUV</t>
  </si>
  <si>
    <t>83HVBZRV</t>
  </si>
  <si>
    <t>Product_GIN3I</t>
  </si>
  <si>
    <t>6x19x8 cm</t>
  </si>
  <si>
    <t>5CTVZF</t>
  </si>
  <si>
    <t>X3T,V96</t>
  </si>
  <si>
    <t>STP2EMJ2</t>
  </si>
  <si>
    <t>Product_ZN5M8</t>
  </si>
  <si>
    <t>19x11x19 cm</t>
  </si>
  <si>
    <t>R2K1KY</t>
  </si>
  <si>
    <t>TZR,II0</t>
  </si>
  <si>
    <t>KGIFL2FA</t>
  </si>
  <si>
    <t>Product_TU1B3</t>
  </si>
  <si>
    <t>9EJU7C</t>
  </si>
  <si>
    <t>CUG,JQG</t>
  </si>
  <si>
    <t>FTBEK8Q6</t>
  </si>
  <si>
    <t>Product_QQTNY</t>
  </si>
  <si>
    <t>9505H4</t>
  </si>
  <si>
    <t>GC8,ZIO</t>
  </si>
  <si>
    <t>UY22UCXJ</t>
  </si>
  <si>
    <t>Product_EJTXK</t>
  </si>
  <si>
    <t>55FYM1</t>
  </si>
  <si>
    <t>AIC,0W5</t>
  </si>
  <si>
    <t>KSMWC4ZY</t>
  </si>
  <si>
    <t>Product_QSJCD</t>
  </si>
  <si>
    <t>10x9x6 cm</t>
  </si>
  <si>
    <t>PKR0XC</t>
  </si>
  <si>
    <t>FJA,Y6F</t>
  </si>
  <si>
    <t>AKCIS780</t>
  </si>
  <si>
    <t>Product_W1TEK</t>
  </si>
  <si>
    <t>17x7x7 cm</t>
  </si>
  <si>
    <t>78PMPZ</t>
  </si>
  <si>
    <t>NH3,ZRV</t>
  </si>
  <si>
    <t>UISXJOTV</t>
  </si>
  <si>
    <t>Product_TROHN</t>
  </si>
  <si>
    <t>11x7x15 cm</t>
  </si>
  <si>
    <t>SUEXWP</t>
  </si>
  <si>
    <t>2G2,AKW</t>
  </si>
  <si>
    <t>TF756GVJ</t>
  </si>
  <si>
    <t>Product_7XVPK</t>
  </si>
  <si>
    <t>20x9x16 cm</t>
  </si>
  <si>
    <t>51IF57</t>
  </si>
  <si>
    <t>6K5,NCI</t>
  </si>
  <si>
    <t>7O8EU9O8</t>
  </si>
  <si>
    <t>Product_RT3RO</t>
  </si>
  <si>
    <t>OEN24C</t>
  </si>
  <si>
    <t>YDN,TVC</t>
  </si>
  <si>
    <t>8SSNPTJX</t>
  </si>
  <si>
    <t>Product_O99CN</t>
  </si>
  <si>
    <t>7x15x11 cm</t>
  </si>
  <si>
    <t>TDD61N</t>
  </si>
  <si>
    <t>UX4,VCG</t>
  </si>
  <si>
    <t>R69FE5F3</t>
  </si>
  <si>
    <t>Product_4ALU4</t>
  </si>
  <si>
    <t>M7JF6R</t>
  </si>
  <si>
    <t>A1R,LP0</t>
  </si>
  <si>
    <t>KJHE9TR3</t>
  </si>
  <si>
    <t>Product_5SLN7</t>
  </si>
  <si>
    <t>8A06PP</t>
  </si>
  <si>
    <t>W1V,IZL</t>
  </si>
  <si>
    <t>SBPOAQC0</t>
  </si>
  <si>
    <t>Product_69HOG</t>
  </si>
  <si>
    <t>SDBVYL</t>
  </si>
  <si>
    <t>OL8,A2Q</t>
  </si>
  <si>
    <t>MBGRURVP</t>
  </si>
  <si>
    <t>Product_2JTH3</t>
  </si>
  <si>
    <t>17x6x15 cm</t>
  </si>
  <si>
    <t>W1ABL3</t>
  </si>
  <si>
    <t>JM1,8ZI</t>
  </si>
  <si>
    <t>75E8IT4J</t>
  </si>
  <si>
    <t>Product_QNR87</t>
  </si>
  <si>
    <t>6OPT99</t>
  </si>
  <si>
    <t>J5M,4GK</t>
  </si>
  <si>
    <t>ZAYBYJ4G</t>
  </si>
  <si>
    <t>Product_Y0F37</t>
  </si>
  <si>
    <t>EA3WOT</t>
  </si>
  <si>
    <t>V8G,BWL</t>
  </si>
  <si>
    <t>3OHMWO5P</t>
  </si>
  <si>
    <t>Product_70EYC</t>
  </si>
  <si>
    <t>53DGDJ</t>
  </si>
  <si>
    <t>XNZ,SZ1</t>
  </si>
  <si>
    <t>MKW0B6YA</t>
  </si>
  <si>
    <t>Product_IGZSB</t>
  </si>
  <si>
    <t>BH2WVZ</t>
  </si>
  <si>
    <t>KX8,X37</t>
  </si>
  <si>
    <t>O9FKTU2G</t>
  </si>
  <si>
    <t>Product_U5OP3</t>
  </si>
  <si>
    <t>ZE5P2V</t>
  </si>
  <si>
    <t>K0P,J5P</t>
  </si>
  <si>
    <t>A27JX8C0</t>
  </si>
  <si>
    <t>Product_IS9F6</t>
  </si>
  <si>
    <t>OU6FFA</t>
  </si>
  <si>
    <t>OWS,GT9</t>
  </si>
  <si>
    <t>33MHP4Q6</t>
  </si>
  <si>
    <t>Product_T7P4N</t>
  </si>
  <si>
    <t>R31E93</t>
  </si>
  <si>
    <t>7ZX,FYK</t>
  </si>
  <si>
    <t>8208O2FA</t>
  </si>
  <si>
    <t>Product_PXGOI</t>
  </si>
  <si>
    <t>3WAH9W</t>
  </si>
  <si>
    <t>STJ,18F</t>
  </si>
  <si>
    <t>4F8MYHP8</t>
  </si>
  <si>
    <t>Product_8RLZC</t>
  </si>
  <si>
    <t>CIB4LW</t>
  </si>
  <si>
    <t>I1G,ITY</t>
  </si>
  <si>
    <t>9GWZGY1R</t>
  </si>
  <si>
    <t>Product_SWEYN</t>
  </si>
  <si>
    <t>ME0TDU</t>
  </si>
  <si>
    <t>MSI,3RN</t>
  </si>
  <si>
    <t>TUTF98H2</t>
  </si>
  <si>
    <t>Product_KD2NL</t>
  </si>
  <si>
    <t>KE3T4N</t>
  </si>
  <si>
    <t>AFN,9KG</t>
  </si>
  <si>
    <t>JJ2GZY6A</t>
  </si>
  <si>
    <t>Product_K2FPQ</t>
  </si>
  <si>
    <t>CLCQ65</t>
  </si>
  <si>
    <t>Z6K,UJ0</t>
  </si>
  <si>
    <t>WK17I916</t>
  </si>
  <si>
    <t>Product_LQ8WL</t>
  </si>
  <si>
    <t>N1ODSF</t>
  </si>
  <si>
    <t>XZ8,B2H</t>
  </si>
  <si>
    <t>SRRIZI0Z</t>
  </si>
  <si>
    <t>Product_WNKP5</t>
  </si>
  <si>
    <t>14x7x7 cm</t>
  </si>
  <si>
    <t>DMTXM7</t>
  </si>
  <si>
    <t>MRO,TE3</t>
  </si>
  <si>
    <t>PBF6DPKV</t>
  </si>
  <si>
    <t>Product_8IRTG</t>
  </si>
  <si>
    <t>NR8SFB</t>
  </si>
  <si>
    <t>1IZ,HKF</t>
  </si>
  <si>
    <t>WQQ5QS02</t>
  </si>
  <si>
    <t>Product_RE7A0</t>
  </si>
  <si>
    <t>19x7x18 cm</t>
  </si>
  <si>
    <t>NNWWEC</t>
  </si>
  <si>
    <t>5OT,1EH</t>
  </si>
  <si>
    <t>GTB4M4MQ</t>
  </si>
  <si>
    <t>Product_U863W</t>
  </si>
  <si>
    <t>6x11x12 cm</t>
  </si>
  <si>
    <t>E6THE2</t>
  </si>
  <si>
    <t>RMA,KUP</t>
  </si>
  <si>
    <t>ILOGEQQX</t>
  </si>
  <si>
    <t>Product_865ZA</t>
  </si>
  <si>
    <t>J8CDUK</t>
  </si>
  <si>
    <t>GLG,7V6</t>
  </si>
  <si>
    <t>RDZYZNJP</t>
  </si>
  <si>
    <t>Product_01W9C</t>
  </si>
  <si>
    <t>L8GJB1</t>
  </si>
  <si>
    <t>H09,7FR</t>
  </si>
  <si>
    <t>ST1S5800</t>
  </si>
  <si>
    <t>Product_A4UQO</t>
  </si>
  <si>
    <t>OOI3OA</t>
  </si>
  <si>
    <t>61K,TD5</t>
  </si>
  <si>
    <t>8IIREWLS</t>
  </si>
  <si>
    <t>Product_UFRH2</t>
  </si>
  <si>
    <t>CR2I4S</t>
  </si>
  <si>
    <t>P5O,ZCG</t>
  </si>
  <si>
    <t>VAT9AOI9</t>
  </si>
  <si>
    <t>Product_W5JJ5</t>
  </si>
  <si>
    <t>N9EQB2</t>
  </si>
  <si>
    <t>S6A,BW8</t>
  </si>
  <si>
    <t>Q983XW8U</t>
  </si>
  <si>
    <t>Product_YKQOV</t>
  </si>
  <si>
    <t>20x8x8 cm</t>
  </si>
  <si>
    <t>KEN8U1</t>
  </si>
  <si>
    <t>Q3U,P9E</t>
  </si>
  <si>
    <t>3FFR4U71</t>
  </si>
  <si>
    <t>Product_LUFQH</t>
  </si>
  <si>
    <t>ZLS5UV</t>
  </si>
  <si>
    <t>NZJ,52N</t>
  </si>
  <si>
    <t>3YWAWWLF</t>
  </si>
  <si>
    <t>Product_N7DHI</t>
  </si>
  <si>
    <t>18x10x14 cm</t>
  </si>
  <si>
    <t>KDWZ9O</t>
  </si>
  <si>
    <t>PLV,OQZ</t>
  </si>
  <si>
    <t>YJNRZB9P</t>
  </si>
  <si>
    <t>Product_K7DXU</t>
  </si>
  <si>
    <t>OF50CX</t>
  </si>
  <si>
    <t>OVG,PJM</t>
  </si>
  <si>
    <t>AHQRBNKB</t>
  </si>
  <si>
    <t>Product_7RNRD</t>
  </si>
  <si>
    <t>17x18x6 cm</t>
  </si>
  <si>
    <t>KMS5RZ</t>
  </si>
  <si>
    <t>68J,3ZM</t>
  </si>
  <si>
    <t>HQDNGWIX</t>
  </si>
  <si>
    <t>Product_J9NKX</t>
  </si>
  <si>
    <t>MV7XHH</t>
  </si>
  <si>
    <t>PSP,ZXN</t>
  </si>
  <si>
    <t>PIPBFZDI</t>
  </si>
  <si>
    <t>Product_13O07</t>
  </si>
  <si>
    <t>8x9x12 cm</t>
  </si>
  <si>
    <t>PMOAZY</t>
  </si>
  <si>
    <t>2TQ,MWR</t>
  </si>
  <si>
    <t>ZEFVY1MY</t>
  </si>
  <si>
    <t>Product_O2RAH</t>
  </si>
  <si>
    <t>TKBGEI</t>
  </si>
  <si>
    <t>LE8,PZA</t>
  </si>
  <si>
    <t>O69IN7CK</t>
  </si>
  <si>
    <t>Product_YRBCZ</t>
  </si>
  <si>
    <t>PVKDUQ</t>
  </si>
  <si>
    <t>NWM,665</t>
  </si>
  <si>
    <t>JHIPWFXE</t>
  </si>
  <si>
    <t>Product_MS9BL</t>
  </si>
  <si>
    <t>0X6YRZ</t>
  </si>
  <si>
    <t>IAR,5CF</t>
  </si>
  <si>
    <t>XH9I02BE</t>
  </si>
  <si>
    <t>Product_Q8PGB</t>
  </si>
  <si>
    <t>W0UE62</t>
  </si>
  <si>
    <t>0BJ,AL8</t>
  </si>
  <si>
    <t>DQXTLPBV</t>
  </si>
  <si>
    <t>Product_NWYN4</t>
  </si>
  <si>
    <t>EQ0LPH</t>
  </si>
  <si>
    <t>MU5,BS9</t>
  </si>
  <si>
    <t>SDVGXSQ3</t>
  </si>
  <si>
    <t>Product_5X11A</t>
  </si>
  <si>
    <t>8x15x7 cm</t>
  </si>
  <si>
    <t>LWLIRU</t>
  </si>
  <si>
    <t>CUG,1NH</t>
  </si>
  <si>
    <t>Z8JLCB65</t>
  </si>
  <si>
    <t>Product_XO1NK</t>
  </si>
  <si>
    <t>CKIYKO</t>
  </si>
  <si>
    <t>LGD,WOQ</t>
  </si>
  <si>
    <t>3POL206C</t>
  </si>
  <si>
    <t>Product_QCWT0</t>
  </si>
  <si>
    <t>6YGG2Y</t>
  </si>
  <si>
    <t>6N0,ZFH</t>
  </si>
  <si>
    <t>LVDVMOW7</t>
  </si>
  <si>
    <t>Product_AG19T</t>
  </si>
  <si>
    <t>HGZTBJ</t>
  </si>
  <si>
    <t>43E,925</t>
  </si>
  <si>
    <t>9TFIULV9</t>
  </si>
  <si>
    <t>Product_O02BC</t>
  </si>
  <si>
    <t>15x18x14 cm</t>
  </si>
  <si>
    <t>05GWHA</t>
  </si>
  <si>
    <t>4AO,22R</t>
  </si>
  <si>
    <t>APDDBK9H</t>
  </si>
  <si>
    <t>Product_YE6SY</t>
  </si>
  <si>
    <t>YOA9AA</t>
  </si>
  <si>
    <t>BZ9,A0G</t>
  </si>
  <si>
    <t>TXUP5QQX</t>
  </si>
  <si>
    <t>Product_GKC5P</t>
  </si>
  <si>
    <t>PEAAKR</t>
  </si>
  <si>
    <t>P6L,ZNM</t>
  </si>
  <si>
    <t>Q2Y8BGSH</t>
  </si>
  <si>
    <t>Product_0UMJ9</t>
  </si>
  <si>
    <t>X9OUTK</t>
  </si>
  <si>
    <t>53U,O9V</t>
  </si>
  <si>
    <t>QDJES1BK</t>
  </si>
  <si>
    <t>Product_ODIUA</t>
  </si>
  <si>
    <t>P6MJZK</t>
  </si>
  <si>
    <t>TGD,731</t>
  </si>
  <si>
    <t>LYLA4YGE</t>
  </si>
  <si>
    <t>Product_X0X0O</t>
  </si>
  <si>
    <t>KL13WM</t>
  </si>
  <si>
    <t>QBI,MB8</t>
  </si>
  <si>
    <t>KX6JIY1C</t>
  </si>
  <si>
    <t>Product_B8ZGB</t>
  </si>
  <si>
    <t>6x20x19 cm</t>
  </si>
  <si>
    <t>NCJTU4</t>
  </si>
  <si>
    <t>X85,K3A</t>
  </si>
  <si>
    <t>JKXC6DVZ</t>
  </si>
  <si>
    <t>Product_1IOO0</t>
  </si>
  <si>
    <t>8x9x11 cm</t>
  </si>
  <si>
    <t>TR4KUI</t>
  </si>
  <si>
    <t>IC1,IOI</t>
  </si>
  <si>
    <t>PWP3NXAI</t>
  </si>
  <si>
    <t>Product_CHD0W</t>
  </si>
  <si>
    <t>X9JMHS</t>
  </si>
  <si>
    <t>I9Q,TRA</t>
  </si>
  <si>
    <t>7G7IVPBC</t>
  </si>
  <si>
    <t>Product_R44FJ</t>
  </si>
  <si>
    <t>YKLLZT</t>
  </si>
  <si>
    <t>AYR,0FR</t>
  </si>
  <si>
    <t>5337OVBF</t>
  </si>
  <si>
    <t>Product_T8FDJ</t>
  </si>
  <si>
    <t>04HRH7</t>
  </si>
  <si>
    <t>RI3,PW9</t>
  </si>
  <si>
    <t>FR7ALJYP</t>
  </si>
  <si>
    <t>Product_518RM</t>
  </si>
  <si>
    <t>MXZJUR</t>
  </si>
  <si>
    <t>SS8,AH9</t>
  </si>
  <si>
    <t>WEIYMKB2</t>
  </si>
  <si>
    <t>Product_RMW0G</t>
  </si>
  <si>
    <t>AQIN65</t>
  </si>
  <si>
    <t>XNS,ZGY</t>
  </si>
  <si>
    <t>RUCMAZ1K</t>
  </si>
  <si>
    <t>Product_2CN2O</t>
  </si>
  <si>
    <t>3KW6UW</t>
  </si>
  <si>
    <t>K3C,DH3</t>
  </si>
  <si>
    <t>DNFGVN05</t>
  </si>
  <si>
    <t>Product_29THH</t>
  </si>
  <si>
    <t>HKXYYF</t>
  </si>
  <si>
    <t>LJ5,FWT</t>
  </si>
  <si>
    <t>X9RD7O73</t>
  </si>
  <si>
    <t>Product_ZRT9V</t>
  </si>
  <si>
    <t>82EKPO</t>
  </si>
  <si>
    <t>XQ7,Z26</t>
  </si>
  <si>
    <t>WRQ4GRVK</t>
  </si>
  <si>
    <t>Product_13UXB</t>
  </si>
  <si>
    <t>KGTFXO</t>
  </si>
  <si>
    <t>MO6,6JI</t>
  </si>
  <si>
    <t>QJH1QNIA</t>
  </si>
  <si>
    <t>Product_0QLTG</t>
  </si>
  <si>
    <t>CTX0PH</t>
  </si>
  <si>
    <t>JFN,WF3</t>
  </si>
  <si>
    <t>GW51DII2</t>
  </si>
  <si>
    <t>Product_MY895</t>
  </si>
  <si>
    <t>9VRLJ0</t>
  </si>
  <si>
    <t>ZJ2,II4</t>
  </si>
  <si>
    <t>JG5EN0MI</t>
  </si>
  <si>
    <t>Product_UDN88</t>
  </si>
  <si>
    <t>FCEKSX</t>
  </si>
  <si>
    <t>6VK,6TB</t>
  </si>
  <si>
    <t>G3L9WGDG</t>
  </si>
  <si>
    <t>Product_RJ4IX</t>
  </si>
  <si>
    <t>32ND2E</t>
  </si>
  <si>
    <t>FXA,4O0</t>
  </si>
  <si>
    <t>HFYACKTK</t>
  </si>
  <si>
    <t>Product_HJS25</t>
  </si>
  <si>
    <t>ROR14U</t>
  </si>
  <si>
    <t>28N,2YC</t>
  </si>
  <si>
    <t>TFMWZ9MW</t>
  </si>
  <si>
    <t>Product_7V74D</t>
  </si>
  <si>
    <t>7x8x9 cm</t>
  </si>
  <si>
    <t>QAE1YW</t>
  </si>
  <si>
    <t>FPY,FK7</t>
  </si>
  <si>
    <t>P74N9UOT</t>
  </si>
  <si>
    <t>Product_P184E</t>
  </si>
  <si>
    <t>GYQB08</t>
  </si>
  <si>
    <t>27J,FFR</t>
  </si>
  <si>
    <t>71HKW178</t>
  </si>
  <si>
    <t>Product_7D1UH</t>
  </si>
  <si>
    <t>XH0B1V</t>
  </si>
  <si>
    <t>9XQ,KM7</t>
  </si>
  <si>
    <t>18RL0XYK</t>
  </si>
  <si>
    <t>Product_UKOCB</t>
  </si>
  <si>
    <t>EKVAKC</t>
  </si>
  <si>
    <t>1AL,GTO</t>
  </si>
  <si>
    <t>WR8BPQ6K</t>
  </si>
  <si>
    <t>Product_PTNLD</t>
  </si>
  <si>
    <t>QKBHRF</t>
  </si>
  <si>
    <t>JI5,F1S</t>
  </si>
  <si>
    <t>0096HQ1J</t>
  </si>
  <si>
    <t>Product_0SHLW</t>
  </si>
  <si>
    <t>0Y61AG</t>
  </si>
  <si>
    <t>9O0,5WX</t>
  </si>
  <si>
    <t>06WPO39Z</t>
  </si>
  <si>
    <t>Product_FXQBM</t>
  </si>
  <si>
    <t>M2OZZY</t>
  </si>
  <si>
    <t>FKD,3UG</t>
  </si>
  <si>
    <t>3ISNIG4P</t>
  </si>
  <si>
    <t>Product_F2OK1</t>
  </si>
  <si>
    <t>YVH02O</t>
  </si>
  <si>
    <t>5X9,UDH</t>
  </si>
  <si>
    <t>OAIZSM40</t>
  </si>
  <si>
    <t>Product_TN9EG</t>
  </si>
  <si>
    <t>SZMWGP</t>
  </si>
  <si>
    <t>PN8,3GW</t>
  </si>
  <si>
    <t>DTPOQGLN</t>
  </si>
  <si>
    <t>Product_88W9U</t>
  </si>
  <si>
    <t>BIO8CM</t>
  </si>
  <si>
    <t>3W9,RDA</t>
  </si>
  <si>
    <t>7MB8VV97</t>
  </si>
  <si>
    <t>Product_3UNJZ</t>
  </si>
  <si>
    <t>Y3Y8ER</t>
  </si>
  <si>
    <t>0ID,AQ6</t>
  </si>
  <si>
    <t>THNVYH6A</t>
  </si>
  <si>
    <t>Product_YEA39</t>
  </si>
  <si>
    <t>Z07TRP</t>
  </si>
  <si>
    <t>1MQ,4WY</t>
  </si>
  <si>
    <t>MRLQG359</t>
  </si>
  <si>
    <t>Product_2K5JH</t>
  </si>
  <si>
    <t>3MLKU3</t>
  </si>
  <si>
    <t>KEJ,05U</t>
  </si>
  <si>
    <t>WM20VFFA</t>
  </si>
  <si>
    <t>Product_4RS6L</t>
  </si>
  <si>
    <t>6QGGGI</t>
  </si>
  <si>
    <t>YRM,RT4</t>
  </si>
  <si>
    <t>LKSQBA4W</t>
  </si>
  <si>
    <t>Product_RZVKJ</t>
  </si>
  <si>
    <t>13x19x13 cm</t>
  </si>
  <si>
    <t>YC28UP</t>
  </si>
  <si>
    <t>41Y,IVR</t>
  </si>
  <si>
    <t>MK1EW19N</t>
  </si>
  <si>
    <t>Product_4WWSX</t>
  </si>
  <si>
    <t>15x20x11 cm</t>
  </si>
  <si>
    <t>OB9LO6</t>
  </si>
  <si>
    <t>WFD,YXG</t>
  </si>
  <si>
    <t>KURWYZSA</t>
  </si>
  <si>
    <t>Product_R7C7G</t>
  </si>
  <si>
    <t>0LYKCN</t>
  </si>
  <si>
    <t>6ZZ,YF3</t>
  </si>
  <si>
    <t>JO1HFL8B</t>
  </si>
  <si>
    <t>Product_QP2CP</t>
  </si>
  <si>
    <t>DE2VMS</t>
  </si>
  <si>
    <t>5F2,HE4</t>
  </si>
  <si>
    <t>21OQYE7L</t>
  </si>
  <si>
    <t>Product_O9OKU</t>
  </si>
  <si>
    <t>9x19x11 cm</t>
  </si>
  <si>
    <t>6ZQK15</t>
  </si>
  <si>
    <t>HI2,RE6</t>
  </si>
  <si>
    <t>1IBXOBJ6</t>
  </si>
  <si>
    <t>Product_W3FK9</t>
  </si>
  <si>
    <t>7616BR</t>
  </si>
  <si>
    <t>B5Q,PH5</t>
  </si>
  <si>
    <t>AZ5GOVL8</t>
  </si>
  <si>
    <t>Product_UZ60R</t>
  </si>
  <si>
    <t>KG2YQB</t>
  </si>
  <si>
    <t>NWI,0IO</t>
  </si>
  <si>
    <t>0T35SR32</t>
  </si>
  <si>
    <t>Product_WILNZ</t>
  </si>
  <si>
    <t>12x6x17 cm</t>
  </si>
  <si>
    <t>QB96I6</t>
  </si>
  <si>
    <t>7KB,KML</t>
  </si>
  <si>
    <t>LZ3DQFB5</t>
  </si>
  <si>
    <t>Product_0HA9V</t>
  </si>
  <si>
    <t>16x11x12 cm</t>
  </si>
  <si>
    <t>3LFICN</t>
  </si>
  <si>
    <t>XDX,AZQ</t>
  </si>
  <si>
    <t>8OZSHTZW</t>
  </si>
  <si>
    <t>Product_9HY4U</t>
  </si>
  <si>
    <t>16x13x6 cm</t>
  </si>
  <si>
    <t>B1JGNL</t>
  </si>
  <si>
    <t>KXN,D7M</t>
  </si>
  <si>
    <t>FRY63FMX</t>
  </si>
  <si>
    <t>Product_DZOGK</t>
  </si>
  <si>
    <t>NRUX2N</t>
  </si>
  <si>
    <t>KQN,19L</t>
  </si>
  <si>
    <t>HZ5GLVED</t>
  </si>
  <si>
    <t>Product_CLPA6</t>
  </si>
  <si>
    <t>2JLX3R</t>
  </si>
  <si>
    <t>VBY,4BB</t>
  </si>
  <si>
    <t>ABFAQC3E</t>
  </si>
  <si>
    <t>Product_EZZY9</t>
  </si>
  <si>
    <t>WJYYEL</t>
  </si>
  <si>
    <t>1NG,KR4</t>
  </si>
  <si>
    <t>3NEI9DHE</t>
  </si>
  <si>
    <t>Product_A9ARH</t>
  </si>
  <si>
    <t>B6F7O3</t>
  </si>
  <si>
    <t>IDX,03Q</t>
  </si>
  <si>
    <t>RO015DLM</t>
  </si>
  <si>
    <t>Product_C1AVH</t>
  </si>
  <si>
    <t>KDJG6F</t>
  </si>
  <si>
    <t>L35,2OY</t>
  </si>
  <si>
    <t>7MYGBOZF</t>
  </si>
  <si>
    <t>Product_PRN4P</t>
  </si>
  <si>
    <t>BVA3XA</t>
  </si>
  <si>
    <t>PAA,GM4</t>
  </si>
  <si>
    <t>0FQ8QTPO</t>
  </si>
  <si>
    <t>Product_9UDQ6</t>
  </si>
  <si>
    <t>IYF7Y2</t>
  </si>
  <si>
    <t>3N8,NMG</t>
  </si>
  <si>
    <t>CA95S23Z</t>
  </si>
  <si>
    <t>Product_SS2VV</t>
  </si>
  <si>
    <t>SG91PH</t>
  </si>
  <si>
    <t>K82,B5J</t>
  </si>
  <si>
    <t>X32MLDAG</t>
  </si>
  <si>
    <t>Product_DHJ6F</t>
  </si>
  <si>
    <t>B8TP93</t>
  </si>
  <si>
    <t>N0N,50H</t>
  </si>
  <si>
    <t>ME6I6HL3</t>
  </si>
  <si>
    <t>Product_RJFJO</t>
  </si>
  <si>
    <t>14EMPC</t>
  </si>
  <si>
    <t>PFV,KPP</t>
  </si>
  <si>
    <t>MY5F49YR</t>
  </si>
  <si>
    <t>Product_99IF3</t>
  </si>
  <si>
    <t>08ADT9</t>
  </si>
  <si>
    <t>ENT,LLE</t>
  </si>
  <si>
    <t>LVSY0ZZ9</t>
  </si>
  <si>
    <t>Product_XRUY7</t>
  </si>
  <si>
    <t>AUGX03</t>
  </si>
  <si>
    <t>MLU,ZE5</t>
  </si>
  <si>
    <t>M4ZSM49E</t>
  </si>
  <si>
    <t>Product_8IGWG</t>
  </si>
  <si>
    <t>17x12x10 cm</t>
  </si>
  <si>
    <t>BDP7H3</t>
  </si>
  <si>
    <t>PFM,SGW</t>
  </si>
  <si>
    <t>10KN1AKZ</t>
  </si>
  <si>
    <t>Product_E4J4A</t>
  </si>
  <si>
    <t>SM94ZU</t>
  </si>
  <si>
    <t>HO0,BSC</t>
  </si>
  <si>
    <t>GR8BVY21</t>
  </si>
  <si>
    <t>Product_37PJE</t>
  </si>
  <si>
    <t>GQ1MGE</t>
  </si>
  <si>
    <t>2AJ,T1V</t>
  </si>
  <si>
    <t>C8BASSD7</t>
  </si>
  <si>
    <t>Product_ZZLH1</t>
  </si>
  <si>
    <t>BW1DLG</t>
  </si>
  <si>
    <t>AWM,2P3</t>
  </si>
  <si>
    <t>ITUJ1UQ3</t>
  </si>
  <si>
    <t>Product_H2XT6</t>
  </si>
  <si>
    <t>Z0SNAO</t>
  </si>
  <si>
    <t>GWB,BKC</t>
  </si>
  <si>
    <t>XQP7P1JX</t>
  </si>
  <si>
    <t>Product_2S8PB</t>
  </si>
  <si>
    <t>HHNIDM</t>
  </si>
  <si>
    <t>8PB,Y3F</t>
  </si>
  <si>
    <t>TEQMK0VG</t>
  </si>
  <si>
    <t>Product_WG95W</t>
  </si>
  <si>
    <t>11x19x11 cm</t>
  </si>
  <si>
    <t>3UJLN1</t>
  </si>
  <si>
    <t>NXO,0C7</t>
  </si>
  <si>
    <t>RWRAD4R1</t>
  </si>
  <si>
    <t>Product_AYGQJ</t>
  </si>
  <si>
    <t>GH0JZ3</t>
  </si>
  <si>
    <t>YRW,KJJ</t>
  </si>
  <si>
    <t>Z5D4CE7U</t>
  </si>
  <si>
    <t>Product_8DPGL</t>
  </si>
  <si>
    <t>4ICE4D</t>
  </si>
  <si>
    <t>M2Q,1P8</t>
  </si>
  <si>
    <t>UPK6QLD4</t>
  </si>
  <si>
    <t>Product_2ZACJ</t>
  </si>
  <si>
    <t>EC91Q5</t>
  </si>
  <si>
    <t>EV9,QQF</t>
  </si>
  <si>
    <t>F9T6JZ8D</t>
  </si>
  <si>
    <t>Product_VAW8C</t>
  </si>
  <si>
    <t>Z8AK0Q</t>
  </si>
  <si>
    <t>V8C,MHY</t>
  </si>
  <si>
    <t>SDXTCHF0</t>
  </si>
  <si>
    <t>Product_Y86D9</t>
  </si>
  <si>
    <t>TMSSL4</t>
  </si>
  <si>
    <t>W4M,NTZ</t>
  </si>
  <si>
    <t>6LNAJTB2</t>
  </si>
  <si>
    <t>Product_259XX</t>
  </si>
  <si>
    <t>67U9XB</t>
  </si>
  <si>
    <t>HBR,T2N</t>
  </si>
  <si>
    <t>8IISXL5D</t>
  </si>
  <si>
    <t>Product_55UKK</t>
  </si>
  <si>
    <t>P8Q6KX</t>
  </si>
  <si>
    <t>497,1MY</t>
  </si>
  <si>
    <t>0HI4ZYGW</t>
  </si>
  <si>
    <t>Product_OVWVZ</t>
  </si>
  <si>
    <t>N4R5Q8</t>
  </si>
  <si>
    <t>VO7,7NZ</t>
  </si>
  <si>
    <t>4F2Z89CB</t>
  </si>
  <si>
    <t>Product_ZD6VE</t>
  </si>
  <si>
    <t>RTRVBY</t>
  </si>
  <si>
    <t>8SE,VCW</t>
  </si>
  <si>
    <t>0KX9K0PJ</t>
  </si>
  <si>
    <t>Product_0WMI0</t>
  </si>
  <si>
    <t>ZS1NYQ</t>
  </si>
  <si>
    <t>PH8,YMQ</t>
  </si>
  <si>
    <t>PPPAQV0E</t>
  </si>
  <si>
    <t>Product_Y2HAD</t>
  </si>
  <si>
    <t>ZJQRFV</t>
  </si>
  <si>
    <t>IFL,LCF</t>
  </si>
  <si>
    <t>88P4GLBX</t>
  </si>
  <si>
    <t>Product_TXJAA</t>
  </si>
  <si>
    <t>QY4MKS</t>
  </si>
  <si>
    <t>PU0,8ZW</t>
  </si>
  <si>
    <t>QN48WYLB</t>
  </si>
  <si>
    <t>Product_EPIGV</t>
  </si>
  <si>
    <t>FBB55U</t>
  </si>
  <si>
    <t>EE8,J15</t>
  </si>
  <si>
    <t>Q5Q375BU</t>
  </si>
  <si>
    <t>Product_QE5EA</t>
  </si>
  <si>
    <t>XK5ZQL</t>
  </si>
  <si>
    <t>8Z9,3JG</t>
  </si>
  <si>
    <t>OETC9XZ5</t>
  </si>
  <si>
    <t>Product_YB73A</t>
  </si>
  <si>
    <t>NXEENY</t>
  </si>
  <si>
    <t>AKV,JFS</t>
  </si>
  <si>
    <t>TD0YOQTB</t>
  </si>
  <si>
    <t>Product_RZ98Z</t>
  </si>
  <si>
    <t>BTPGIV</t>
  </si>
  <si>
    <t>PVR,9XG</t>
  </si>
  <si>
    <t>5Y2YEWJQ</t>
  </si>
  <si>
    <t>Product_IYG18</t>
  </si>
  <si>
    <t>2F3Y0Y</t>
  </si>
  <si>
    <t>GKT,00M</t>
  </si>
  <si>
    <t>8U4LWZS2</t>
  </si>
  <si>
    <t>Product_468C9</t>
  </si>
  <si>
    <t>7I0259</t>
  </si>
  <si>
    <t>Y76,E8B</t>
  </si>
  <si>
    <t>LNTOXT97</t>
  </si>
  <si>
    <t>Product_J2J4K</t>
  </si>
  <si>
    <t>B0R0JM</t>
  </si>
  <si>
    <t>EFS,DO1</t>
  </si>
  <si>
    <t>A55OCFQA</t>
  </si>
  <si>
    <t>Product_1R728</t>
  </si>
  <si>
    <t>ZQTKO4</t>
  </si>
  <si>
    <t>X8Z,4GA</t>
  </si>
  <si>
    <t>OTXJIETT</t>
  </si>
  <si>
    <t>Product_XIKQ1</t>
  </si>
  <si>
    <t>E3EFN1</t>
  </si>
  <si>
    <t>D5H,A5V</t>
  </si>
  <si>
    <t>30O628QQ</t>
  </si>
  <si>
    <t>Product_C1QRJ</t>
  </si>
  <si>
    <t>VZZG71</t>
  </si>
  <si>
    <t>CQR,RMJ</t>
  </si>
  <si>
    <t>AHVRI4PC</t>
  </si>
  <si>
    <t>Product_H1EGX</t>
  </si>
  <si>
    <t>HWYVNX</t>
  </si>
  <si>
    <t>YD0,H8S</t>
  </si>
  <si>
    <t>OCKZJADM</t>
  </si>
  <si>
    <t>Product_HEY4O</t>
  </si>
  <si>
    <t>RDNCU0</t>
  </si>
  <si>
    <t>8BC,US2</t>
  </si>
  <si>
    <t>L9L6UYUB</t>
  </si>
  <si>
    <t>Product_ON040</t>
  </si>
  <si>
    <t>0ENPRR</t>
  </si>
  <si>
    <t>8VB,8L4</t>
  </si>
  <si>
    <t>MM9H1N7B</t>
  </si>
  <si>
    <t>Product_S5MGP</t>
  </si>
  <si>
    <t>1XMY1G</t>
  </si>
  <si>
    <t>39A,EWW</t>
  </si>
  <si>
    <t>1EZTLOW7</t>
  </si>
  <si>
    <t>Product_1W8TO</t>
  </si>
  <si>
    <t>FDRX31</t>
  </si>
  <si>
    <t>DXE,4YY</t>
  </si>
  <si>
    <t>KZ2DFCYY</t>
  </si>
  <si>
    <t>Product_2NGQT</t>
  </si>
  <si>
    <t>PF7M94</t>
  </si>
  <si>
    <t>S92,LQL</t>
  </si>
  <si>
    <t>9UE9SQ48</t>
  </si>
  <si>
    <t>Product_Y9FI6</t>
  </si>
  <si>
    <t>L17N65</t>
  </si>
  <si>
    <t>005,3XH</t>
  </si>
  <si>
    <t>NCCKILGB</t>
  </si>
  <si>
    <t>Product_QAWS5</t>
  </si>
  <si>
    <t>HEIIPJ</t>
  </si>
  <si>
    <t>ZKU,4RH</t>
  </si>
  <si>
    <t>VRZHJ9N0</t>
  </si>
  <si>
    <t>Product_GB3EC</t>
  </si>
  <si>
    <t>KS7QQ1</t>
  </si>
  <si>
    <t>6CG,102</t>
  </si>
  <si>
    <t>APJP3FSG</t>
  </si>
  <si>
    <t>Product_XZ9QS</t>
  </si>
  <si>
    <t>GHCWNE</t>
  </si>
  <si>
    <t>EA8,IVN</t>
  </si>
  <si>
    <t>ED2ZY7QL</t>
  </si>
  <si>
    <t>Product_CTYIE</t>
  </si>
  <si>
    <t>KN2DA0</t>
  </si>
  <si>
    <t>E5Z,887</t>
  </si>
  <si>
    <t>XV57DKLU</t>
  </si>
  <si>
    <t>Product_OF2HU</t>
  </si>
  <si>
    <t>2CAJO8</t>
  </si>
  <si>
    <t>00Q,TFE</t>
  </si>
  <si>
    <t>67JXY1J6</t>
  </si>
  <si>
    <t>Product_H1D3T</t>
  </si>
  <si>
    <t>WSEAWL</t>
  </si>
  <si>
    <t>Z94,UCE</t>
  </si>
  <si>
    <t>CWC5E89S</t>
  </si>
  <si>
    <t>Product_YIH7F</t>
  </si>
  <si>
    <t>HOU77B</t>
  </si>
  <si>
    <t>PRH,BZK</t>
  </si>
  <si>
    <t>T3R6V6ZY</t>
  </si>
  <si>
    <t>Product_NEN3P</t>
  </si>
  <si>
    <t>2VFKWQ</t>
  </si>
  <si>
    <t>WUV,F2H</t>
  </si>
  <si>
    <t>0WAUY8UY</t>
  </si>
  <si>
    <t>Product_EOR6P</t>
  </si>
  <si>
    <t>TWX3FA</t>
  </si>
  <si>
    <t>09V,D83</t>
  </si>
  <si>
    <t>DBK14I8S</t>
  </si>
  <si>
    <t>Product_VST6I</t>
  </si>
  <si>
    <t>ZPPBTZ</t>
  </si>
  <si>
    <t>6US,RIB</t>
  </si>
  <si>
    <t>00NQJ35V</t>
  </si>
  <si>
    <t>Product_SQD33</t>
  </si>
  <si>
    <t>13x9x8 cm</t>
  </si>
  <si>
    <t>0BN3KC</t>
  </si>
  <si>
    <t>IJN,W5I</t>
  </si>
  <si>
    <t>SUZ7LR84</t>
  </si>
  <si>
    <t>Product_0FAKL</t>
  </si>
  <si>
    <t>6JBIZF</t>
  </si>
  <si>
    <t>61Z,R86</t>
  </si>
  <si>
    <t>A3QN271A</t>
  </si>
  <si>
    <t>Product_TLIAZ</t>
  </si>
  <si>
    <t>A84P4V</t>
  </si>
  <si>
    <t>AAW,UNO</t>
  </si>
  <si>
    <t>HOVWRDPO</t>
  </si>
  <si>
    <t>Product_4T9Y1</t>
  </si>
  <si>
    <t>9CP5A8</t>
  </si>
  <si>
    <t>B5H,7LI</t>
  </si>
  <si>
    <t>IN9W43XZ</t>
  </si>
  <si>
    <t>Product_HBA8Z</t>
  </si>
  <si>
    <t>VHF488</t>
  </si>
  <si>
    <t>POK,RHD</t>
  </si>
  <si>
    <t>BRT9Q802</t>
  </si>
  <si>
    <t>Product_MLGBZ</t>
  </si>
  <si>
    <t>13x14x10 cm</t>
  </si>
  <si>
    <t>UZ8D88</t>
  </si>
  <si>
    <t>QGP,9DL</t>
  </si>
  <si>
    <t>QYBGGW2K</t>
  </si>
  <si>
    <t>Product_D21CB</t>
  </si>
  <si>
    <t>LR8YVT</t>
  </si>
  <si>
    <t>IQQ,52L</t>
  </si>
  <si>
    <t>L9VJBXQ0</t>
  </si>
  <si>
    <t>Product_ZCWUA</t>
  </si>
  <si>
    <t>ICYCNF</t>
  </si>
  <si>
    <t>CIX,YC2</t>
  </si>
  <si>
    <t>XL8WXAZ4</t>
  </si>
  <si>
    <t>Product_T2Q1I</t>
  </si>
  <si>
    <t>TKR7QT</t>
  </si>
  <si>
    <t>ORJ,Z3H</t>
  </si>
  <si>
    <t>4RJU5MJ9</t>
  </si>
  <si>
    <t>Product_AKGKF</t>
  </si>
  <si>
    <t>8U1CQL</t>
  </si>
  <si>
    <t>OO2,NU2</t>
  </si>
  <si>
    <t>MPF545PV</t>
  </si>
  <si>
    <t>Product_ERA2V</t>
  </si>
  <si>
    <t>5ECD7H</t>
  </si>
  <si>
    <t>XG1,I4P</t>
  </si>
  <si>
    <t>FBZC17TB</t>
  </si>
  <si>
    <t>Product_L7RSZ</t>
  </si>
  <si>
    <t>15x6x19 cm</t>
  </si>
  <si>
    <t>SIXIN2</t>
  </si>
  <si>
    <t>PTM,3KW</t>
  </si>
  <si>
    <t>EVKQIOB4</t>
  </si>
  <si>
    <t>Product_MKLYR</t>
  </si>
  <si>
    <t>10x8x11 cm</t>
  </si>
  <si>
    <t>ZV176Y</t>
  </si>
  <si>
    <t>5KM,FBM</t>
  </si>
  <si>
    <t>Y7E16H9Q</t>
  </si>
  <si>
    <t>Product_QLTNX</t>
  </si>
  <si>
    <t>19x14x15 cm</t>
  </si>
  <si>
    <t>IBHV4W</t>
  </si>
  <si>
    <t>IAN,EQZ</t>
  </si>
  <si>
    <t>YR9N596W</t>
  </si>
  <si>
    <t>Product_DGCC4</t>
  </si>
  <si>
    <t>8x15x5 cm</t>
  </si>
  <si>
    <t>YQZ1DA</t>
  </si>
  <si>
    <t>B2E,UCF</t>
  </si>
  <si>
    <t>93JQF2UW</t>
  </si>
  <si>
    <t>Product_HA5U1</t>
  </si>
  <si>
    <t>TJN3KD</t>
  </si>
  <si>
    <t>EPG,RTQ</t>
  </si>
  <si>
    <t>PKTFOHQY</t>
  </si>
  <si>
    <t>Product_F83WI</t>
  </si>
  <si>
    <t>7x15x5 cm</t>
  </si>
  <si>
    <t>D739YG</t>
  </si>
  <si>
    <t>9ZU,L3L</t>
  </si>
  <si>
    <t>OV4ZPKAV</t>
  </si>
  <si>
    <t>Product_0U731</t>
  </si>
  <si>
    <t>BH4BR1</t>
  </si>
  <si>
    <t>WV2,IBM</t>
  </si>
  <si>
    <t>O35L5RS1</t>
  </si>
  <si>
    <t>Product_6NPGQ</t>
  </si>
  <si>
    <t>YGIKUZ</t>
  </si>
  <si>
    <t>LTR,SOL</t>
  </si>
  <si>
    <t>A3HHNFUJ</t>
  </si>
  <si>
    <t>Product_CEUT8</t>
  </si>
  <si>
    <t>8PTAY6</t>
  </si>
  <si>
    <t>TEI,YJ5</t>
  </si>
  <si>
    <t>1QLHFXDA</t>
  </si>
  <si>
    <t>Product_B2G0B</t>
  </si>
  <si>
    <t>1A85F7</t>
  </si>
  <si>
    <t>5V3,638</t>
  </si>
  <si>
    <t>3KZF7HQQ</t>
  </si>
  <si>
    <t>Product_Z3IDT</t>
  </si>
  <si>
    <t>WC8FXY</t>
  </si>
  <si>
    <t>3ED,BHI</t>
  </si>
  <si>
    <t>7RQML8DL</t>
  </si>
  <si>
    <t>Product_9V1WA</t>
  </si>
  <si>
    <t>CXWJ6B</t>
  </si>
  <si>
    <t>5BL,1K3</t>
  </si>
  <si>
    <t>MASMF9DR</t>
  </si>
  <si>
    <t>Product_PQ9YF</t>
  </si>
  <si>
    <t>11x6x18 cm</t>
  </si>
  <si>
    <t>KCVO9C</t>
  </si>
  <si>
    <t>P1R,K75</t>
  </si>
  <si>
    <t>BV9SEEVP</t>
  </si>
  <si>
    <t>Product_R0HH8</t>
  </si>
  <si>
    <t>PCAKEQ</t>
  </si>
  <si>
    <t>DUD,NVR</t>
  </si>
  <si>
    <t>JEI2VY6D</t>
  </si>
  <si>
    <t>Product_8Y75H</t>
  </si>
  <si>
    <t>GO4SY9</t>
  </si>
  <si>
    <t>UUA,PUN</t>
  </si>
  <si>
    <t>FKTYIIQO</t>
  </si>
  <si>
    <t>Product_VMNRV</t>
  </si>
  <si>
    <t>6x9x9 cm</t>
  </si>
  <si>
    <t>30H9KF</t>
  </si>
  <si>
    <t>14Y,29S</t>
  </si>
  <si>
    <t>WOW31IQQ</t>
  </si>
  <si>
    <t>Product_5LSE8</t>
  </si>
  <si>
    <t>15x9x14 cm</t>
  </si>
  <si>
    <t>NS0H9O</t>
  </si>
  <si>
    <t>97G,Z14</t>
  </si>
  <si>
    <t>D7MQYW2F</t>
  </si>
  <si>
    <t>Product_2BDBU</t>
  </si>
  <si>
    <t>HHD9VM</t>
  </si>
  <si>
    <t>DYO,2XC</t>
  </si>
  <si>
    <t>SK8IZX2T</t>
  </si>
  <si>
    <t>Product_2MNZO</t>
  </si>
  <si>
    <t>SET6IM</t>
  </si>
  <si>
    <t>66K,4AY</t>
  </si>
  <si>
    <t>1DAZI1C4</t>
  </si>
  <si>
    <t>Product_PNZ98</t>
  </si>
  <si>
    <t>3IRRJL</t>
  </si>
  <si>
    <t>M1C,P0S</t>
  </si>
  <si>
    <t>DV3TLE1H</t>
  </si>
  <si>
    <t>Product_1GVPO</t>
  </si>
  <si>
    <t>KENHU0</t>
  </si>
  <si>
    <t>G6C,8F9</t>
  </si>
  <si>
    <t>YU23TO74</t>
  </si>
  <si>
    <t>Product_ZC399</t>
  </si>
  <si>
    <t>W7AH06</t>
  </si>
  <si>
    <t>2CA,QQ2</t>
  </si>
  <si>
    <t>5VPZMMSN</t>
  </si>
  <si>
    <t>Product_B0PCH</t>
  </si>
  <si>
    <t>XBCASW</t>
  </si>
  <si>
    <t>VO0,6BO</t>
  </si>
  <si>
    <t>D40AG5A0</t>
  </si>
  <si>
    <t>Product_MHOT1</t>
  </si>
  <si>
    <t>QPP5VV</t>
  </si>
  <si>
    <t>X4K,QP6</t>
  </si>
  <si>
    <t>DKWJV20W</t>
  </si>
  <si>
    <t>Product_RE18C</t>
  </si>
  <si>
    <t>15x17x19 cm</t>
  </si>
  <si>
    <t>TF5AZP</t>
  </si>
  <si>
    <t>OHR,PTT</t>
  </si>
  <si>
    <t>IXQZBQF3</t>
  </si>
  <si>
    <t>Product_682AI</t>
  </si>
  <si>
    <t>JVSB1K</t>
  </si>
  <si>
    <t>GOS,KC3</t>
  </si>
  <si>
    <t>287OB1WK</t>
  </si>
  <si>
    <t>Product_3SANC</t>
  </si>
  <si>
    <t>VHCTFN</t>
  </si>
  <si>
    <t>IU8,ICE</t>
  </si>
  <si>
    <t>BJSOSO0D</t>
  </si>
  <si>
    <t>Product_TRAO0</t>
  </si>
  <si>
    <t>P6MHCU</t>
  </si>
  <si>
    <t>ZNJ,ZT0</t>
  </si>
  <si>
    <t>6FGQXV9U</t>
  </si>
  <si>
    <t>Product_A4ZZ3</t>
  </si>
  <si>
    <t>IB7JTV</t>
  </si>
  <si>
    <t>55K,NK8</t>
  </si>
  <si>
    <t>WE1RNO8T</t>
  </si>
  <si>
    <t>Product_IY8UQ</t>
  </si>
  <si>
    <t>TE32EL</t>
  </si>
  <si>
    <t>GMH,JN8</t>
  </si>
  <si>
    <t>PB7RVI49</t>
  </si>
  <si>
    <t>Product_PQNSN</t>
  </si>
  <si>
    <t>D6LD9W</t>
  </si>
  <si>
    <t>VJZ,6OD</t>
  </si>
  <si>
    <t>BWG7VUTA</t>
  </si>
  <si>
    <t>Product_3F10P</t>
  </si>
  <si>
    <t>VZWZYO</t>
  </si>
  <si>
    <t>LUM,28O</t>
  </si>
  <si>
    <t>DCSJDE8B</t>
  </si>
  <si>
    <t>Product_UVVM1</t>
  </si>
  <si>
    <t>10x17x14 cm</t>
  </si>
  <si>
    <t>2TL67L</t>
  </si>
  <si>
    <t>TEI,KE3</t>
  </si>
  <si>
    <t>OMY4C3W5</t>
  </si>
  <si>
    <t>Product_9WYUB</t>
  </si>
  <si>
    <t>W4QP7X</t>
  </si>
  <si>
    <t>RHX,RDR</t>
  </si>
  <si>
    <t>HXW2RVML</t>
  </si>
  <si>
    <t>Product_CXTHN</t>
  </si>
  <si>
    <t>FAX3IO</t>
  </si>
  <si>
    <t>U9J,ELW</t>
  </si>
  <si>
    <t>9PH8MPXO</t>
  </si>
  <si>
    <t>Product_0RQ72</t>
  </si>
  <si>
    <t>F24CQ0</t>
  </si>
  <si>
    <t>H1Y,VQC</t>
  </si>
  <si>
    <t>4XE82FHH</t>
  </si>
  <si>
    <t>Product_TWDIG</t>
  </si>
  <si>
    <t>PNK7SJ</t>
  </si>
  <si>
    <t>Q4N,8SM</t>
  </si>
  <si>
    <t>BQVX8RF7</t>
  </si>
  <si>
    <t>Product_Y6NCJ</t>
  </si>
  <si>
    <t>8T0H3S</t>
  </si>
  <si>
    <t>5RB,R6U</t>
  </si>
  <si>
    <t>8IBZSURB</t>
  </si>
  <si>
    <t>Product_U6VFT</t>
  </si>
  <si>
    <t>R5AVZD</t>
  </si>
  <si>
    <t>WAZ,OF0</t>
  </si>
  <si>
    <t>7T8EQ9W5</t>
  </si>
  <si>
    <t>Product_WV93X</t>
  </si>
  <si>
    <t>6UOS2D</t>
  </si>
  <si>
    <t>IDL,TWU</t>
  </si>
  <si>
    <t>TBP1KB0O</t>
  </si>
  <si>
    <t>Product_9ZNL5</t>
  </si>
  <si>
    <t>EFDG5Z</t>
  </si>
  <si>
    <t>JZ4,MCB</t>
  </si>
  <si>
    <t>T63SM94N</t>
  </si>
  <si>
    <t>Product_250IV</t>
  </si>
  <si>
    <t>K4133Q</t>
  </si>
  <si>
    <t>HJZ,AWM</t>
  </si>
  <si>
    <t>TB7KDBLG</t>
  </si>
  <si>
    <t>Product_IXFY2</t>
  </si>
  <si>
    <t>A45ESJ</t>
  </si>
  <si>
    <t>U53,31K</t>
  </si>
  <si>
    <t>I2J0EW3D</t>
  </si>
  <si>
    <t>Product_MLRHV</t>
  </si>
  <si>
    <t>GKXIWU</t>
  </si>
  <si>
    <t>BN6,LN5</t>
  </si>
  <si>
    <t>TVH9V4M0</t>
  </si>
  <si>
    <t>Product_HRZSD</t>
  </si>
  <si>
    <t>Q60R2K</t>
  </si>
  <si>
    <t>W54,F2L</t>
  </si>
  <si>
    <t>UKWBO4RX</t>
  </si>
  <si>
    <t>Product_AMGYV</t>
  </si>
  <si>
    <t>11x10x8 cm</t>
  </si>
  <si>
    <t>8ZXT6A</t>
  </si>
  <si>
    <t>WND,GSJ</t>
  </si>
  <si>
    <t>5O80QZDU</t>
  </si>
  <si>
    <t>Product_7TNKJ</t>
  </si>
  <si>
    <t>HMVMDF</t>
  </si>
  <si>
    <t>PQ0,5QY</t>
  </si>
  <si>
    <t>K8PVB3Y1</t>
  </si>
  <si>
    <t>Product_LUOD3</t>
  </si>
  <si>
    <t>QW2HIT</t>
  </si>
  <si>
    <t>O8H,1WW</t>
  </si>
  <si>
    <t>4M0NFMNX</t>
  </si>
  <si>
    <t>Product_A0I1T</t>
  </si>
  <si>
    <t>O2ZYLP</t>
  </si>
  <si>
    <t>KRN,QOT</t>
  </si>
  <si>
    <t>VFXIGE3E</t>
  </si>
  <si>
    <t>Product_59DZI</t>
  </si>
  <si>
    <t>19x16x19 cm</t>
  </si>
  <si>
    <t>FKI0RC</t>
  </si>
  <si>
    <t>SQE,PHA</t>
  </si>
  <si>
    <t>MTZQCIO5</t>
  </si>
  <si>
    <t>Product_CI2WC</t>
  </si>
  <si>
    <t>Z5N0V3</t>
  </si>
  <si>
    <t>C4P,A0X</t>
  </si>
  <si>
    <t>FOIVF4RV</t>
  </si>
  <si>
    <t>Product_R1PD7</t>
  </si>
  <si>
    <t>12x19x9 cm</t>
  </si>
  <si>
    <t>RA9Y6Q</t>
  </si>
  <si>
    <t>AND,56Z</t>
  </si>
  <si>
    <t>MQC5W836</t>
  </si>
  <si>
    <t>Product_HBHAT</t>
  </si>
  <si>
    <t>S4V7IY</t>
  </si>
  <si>
    <t>H7P,5PI</t>
  </si>
  <si>
    <t>A4KWF5VT</t>
  </si>
  <si>
    <t>Product_W2IAX</t>
  </si>
  <si>
    <t>39V69G</t>
  </si>
  <si>
    <t>QA3,9G0</t>
  </si>
  <si>
    <t>5N86GPUX</t>
  </si>
  <si>
    <t>Product_0AN5W</t>
  </si>
  <si>
    <t>11x18x20 cm</t>
  </si>
  <si>
    <t>3IL3JG</t>
  </si>
  <si>
    <t>AY4,JWG</t>
  </si>
  <si>
    <t>EYZI30SZ</t>
  </si>
  <si>
    <t>Product_DXZB1</t>
  </si>
  <si>
    <t>121ZRK</t>
  </si>
  <si>
    <t>ZF0,QKP</t>
  </si>
  <si>
    <t>J5AG3JFG</t>
  </si>
  <si>
    <t>Product_O2PBM</t>
  </si>
  <si>
    <t>24X0PP</t>
  </si>
  <si>
    <t>L27,D45</t>
  </si>
  <si>
    <t>VLT49FEX</t>
  </si>
  <si>
    <t>Product_FQ7QZ</t>
  </si>
  <si>
    <t>OYK6XJ</t>
  </si>
  <si>
    <t>K0D,AEP</t>
  </si>
  <si>
    <t>35KMO56Y</t>
  </si>
  <si>
    <t>Product_QX4OD</t>
  </si>
  <si>
    <t>12x20x5 cm</t>
  </si>
  <si>
    <t>SQOASE</t>
  </si>
  <si>
    <t>MUR,UGQ</t>
  </si>
  <si>
    <t>CR4FXACA</t>
  </si>
  <si>
    <t>Product_8FLHU</t>
  </si>
  <si>
    <t>6W2B2N</t>
  </si>
  <si>
    <t>FYZ,FP0</t>
  </si>
  <si>
    <t>DNBQQP4V</t>
  </si>
  <si>
    <t>Product_UVOJR</t>
  </si>
  <si>
    <t>ZB8WX8</t>
  </si>
  <si>
    <t>6CT,DV7</t>
  </si>
  <si>
    <t>NUYJ176T</t>
  </si>
  <si>
    <t>Product_ZEW60</t>
  </si>
  <si>
    <t>KPJRRR</t>
  </si>
  <si>
    <t>SPS,LQC</t>
  </si>
  <si>
    <t>Y4FTWE3V</t>
  </si>
  <si>
    <t>Product_JF8HW</t>
  </si>
  <si>
    <t>16x8x11 cm</t>
  </si>
  <si>
    <t>0ATD6J</t>
  </si>
  <si>
    <t>LVN,MBY</t>
  </si>
  <si>
    <t>7KFANEGP</t>
  </si>
  <si>
    <t>Product_I3M8Y</t>
  </si>
  <si>
    <t>B9VB4J</t>
  </si>
  <si>
    <t>D28,7VD</t>
  </si>
  <si>
    <t>CO478M4D</t>
  </si>
  <si>
    <t>Product_F33B2</t>
  </si>
  <si>
    <t>ROQP5J</t>
  </si>
  <si>
    <t>FPE,1OH</t>
  </si>
  <si>
    <t>SB4ZPG4V</t>
  </si>
  <si>
    <t>Product_XB2CA</t>
  </si>
  <si>
    <t>V2BWD1</t>
  </si>
  <si>
    <t>J4Z,UDF</t>
  </si>
  <si>
    <t>4IMDEBDM</t>
  </si>
  <si>
    <t>Product_WJ9T4</t>
  </si>
  <si>
    <t>IWVN1B</t>
  </si>
  <si>
    <t>SYI,B0Z</t>
  </si>
  <si>
    <t>16RXPIW2</t>
  </si>
  <si>
    <t>Product_9QL99</t>
  </si>
  <si>
    <t>5XIPAH</t>
  </si>
  <si>
    <t>9LV,SBS</t>
  </si>
  <si>
    <t>1SXAARXW</t>
  </si>
  <si>
    <t>Product_WC9RT</t>
  </si>
  <si>
    <t>HMYA6Q</t>
  </si>
  <si>
    <t>SCK,XGN</t>
  </si>
  <si>
    <t>03R21D39</t>
  </si>
  <si>
    <t>Product_S9AB9</t>
  </si>
  <si>
    <t>KB1D2S</t>
  </si>
  <si>
    <t>MUD,CN9</t>
  </si>
  <si>
    <t>Y78HCBZH</t>
  </si>
  <si>
    <t>Product_EJBOD</t>
  </si>
  <si>
    <t>NP139W</t>
  </si>
  <si>
    <t>NJ4,0K4</t>
  </si>
  <si>
    <t>0KJ9US9N</t>
  </si>
  <si>
    <t>Product_3ZCZA</t>
  </si>
  <si>
    <t>14x10x10 cm</t>
  </si>
  <si>
    <t>670IXJ</t>
  </si>
  <si>
    <t>45R,P2V</t>
  </si>
  <si>
    <t>JUZ6CQHI</t>
  </si>
  <si>
    <t>Product_04ZU5</t>
  </si>
  <si>
    <t>JSL816</t>
  </si>
  <si>
    <t>68C,RP5</t>
  </si>
  <si>
    <t>D1O7W9XY</t>
  </si>
  <si>
    <t>Product_8061Y</t>
  </si>
  <si>
    <t>JU5UBM</t>
  </si>
  <si>
    <t>JMM,RI9</t>
  </si>
  <si>
    <t>G2EMK55J</t>
  </si>
  <si>
    <t>Product_HSYRU</t>
  </si>
  <si>
    <t>GW6DXB</t>
  </si>
  <si>
    <t>YG1,POF</t>
  </si>
  <si>
    <t>BQX15CVZ</t>
  </si>
  <si>
    <t>Product_Q8LYJ</t>
  </si>
  <si>
    <t>DSRRW3</t>
  </si>
  <si>
    <t>ZWN,UAL</t>
  </si>
  <si>
    <t>6B42TA2F</t>
  </si>
  <si>
    <t>Product_O0Y9E</t>
  </si>
  <si>
    <t>Y3KJQA</t>
  </si>
  <si>
    <t>C4X,0QX</t>
  </si>
  <si>
    <t>F1EQOL92</t>
  </si>
  <si>
    <t>Product_CEN7O</t>
  </si>
  <si>
    <t>4BUTBZ</t>
  </si>
  <si>
    <t>5NQ,LZV</t>
  </si>
  <si>
    <t>TY8MDLX4</t>
  </si>
  <si>
    <t>Product_L1F79</t>
  </si>
  <si>
    <t>ROATTW</t>
  </si>
  <si>
    <t>RXK,8LG</t>
  </si>
  <si>
    <t>QTNR6W9A</t>
  </si>
  <si>
    <t>Product_2CWO3</t>
  </si>
  <si>
    <t>X29BD3</t>
  </si>
  <si>
    <t>O7Q,W20</t>
  </si>
  <si>
    <t>0Q0PHR4G</t>
  </si>
  <si>
    <t>Product_WD0WF</t>
  </si>
  <si>
    <t>XQIFQ6</t>
  </si>
  <si>
    <t>RNB,4DB</t>
  </si>
  <si>
    <t>IX4QEDK2</t>
  </si>
  <si>
    <t>Product_YV691</t>
  </si>
  <si>
    <t>B32Q0T</t>
  </si>
  <si>
    <t>5N8,Y2Y</t>
  </si>
  <si>
    <t>E9413J7Q</t>
  </si>
  <si>
    <t>Product_HZ3AR</t>
  </si>
  <si>
    <t>WMGROE</t>
  </si>
  <si>
    <t>6TR,EHA</t>
  </si>
  <si>
    <t>DHSMWOPV</t>
  </si>
  <si>
    <t>Product_ZOCDW</t>
  </si>
  <si>
    <t>K3D27P</t>
  </si>
  <si>
    <t>5XF,7C3</t>
  </si>
  <si>
    <t>U2ML8Z7M</t>
  </si>
  <si>
    <t>Product_T61VH</t>
  </si>
  <si>
    <t>TAI89W</t>
  </si>
  <si>
    <t>1UA,CBX</t>
  </si>
  <si>
    <t>DIEJ4UHC</t>
  </si>
  <si>
    <t>Product_755RU</t>
  </si>
  <si>
    <t>NN34ZO</t>
  </si>
  <si>
    <t>H2W,GUP</t>
  </si>
  <si>
    <t>7RH73N40</t>
  </si>
  <si>
    <t>Product_UH030</t>
  </si>
  <si>
    <t>11x7x10 cm</t>
  </si>
  <si>
    <t>S7NZBC</t>
  </si>
  <si>
    <t>PGA,X77</t>
  </si>
  <si>
    <t>VCO6BQAF</t>
  </si>
  <si>
    <t>Product_KGLLL</t>
  </si>
  <si>
    <t>2E83WC</t>
  </si>
  <si>
    <t>2N4,YZ5</t>
  </si>
  <si>
    <t>SBBBB14X</t>
  </si>
  <si>
    <t>Product_KWJDY</t>
  </si>
  <si>
    <t>Z5QD4Z</t>
  </si>
  <si>
    <t>IVK,97S</t>
  </si>
  <si>
    <t>ICA5FFRC</t>
  </si>
  <si>
    <t>Product_URX38</t>
  </si>
  <si>
    <t>TU93OO</t>
  </si>
  <si>
    <t>Y6K,N9P</t>
  </si>
  <si>
    <t>9EEXZRYV</t>
  </si>
  <si>
    <t>Product_1UHVA</t>
  </si>
  <si>
    <t>9Y16C0</t>
  </si>
  <si>
    <t>VF8,YTL</t>
  </si>
  <si>
    <t>63J56CD4</t>
  </si>
  <si>
    <t>Product_0NZCV</t>
  </si>
  <si>
    <t>SR7AB6</t>
  </si>
  <si>
    <t>15U,YDW</t>
  </si>
  <si>
    <t>8GLAK9S3</t>
  </si>
  <si>
    <t>Product_KPGUV</t>
  </si>
  <si>
    <t>DP8IJ8</t>
  </si>
  <si>
    <t>9UK,T69</t>
  </si>
  <si>
    <t>DJM0EON7</t>
  </si>
  <si>
    <t>Product_RQEGF</t>
  </si>
  <si>
    <t>LR08BF</t>
  </si>
  <si>
    <t>O2I,BRN</t>
  </si>
  <si>
    <t>JN5G4RIB</t>
  </si>
  <si>
    <t>Product_TURVN</t>
  </si>
  <si>
    <t>V6V7FG</t>
  </si>
  <si>
    <t>DG2,ZHF</t>
  </si>
  <si>
    <t>YPGLRWNC</t>
  </si>
  <si>
    <t>Product_W7KBS</t>
  </si>
  <si>
    <t>U0NBHF</t>
  </si>
  <si>
    <t>SMJ,X2B</t>
  </si>
  <si>
    <t>ZM1Q2NKS</t>
  </si>
  <si>
    <t>Product_0HVYA</t>
  </si>
  <si>
    <t>HS6LOB</t>
  </si>
  <si>
    <t>PIT,KJC</t>
  </si>
  <si>
    <t>QWYIVLE1</t>
  </si>
  <si>
    <t>Product_T3Z04</t>
  </si>
  <si>
    <t>ALNF7D</t>
  </si>
  <si>
    <t>NKV,V64</t>
  </si>
  <si>
    <t>W9P0BU8D</t>
  </si>
  <si>
    <t>Product_VJI33</t>
  </si>
  <si>
    <t>6THYS5</t>
  </si>
  <si>
    <t>HMB,NFD</t>
  </si>
  <si>
    <t>6C32848L</t>
  </si>
  <si>
    <t>Product_FGJNR</t>
  </si>
  <si>
    <t>XEHGAH</t>
  </si>
  <si>
    <t>8V2,SR0</t>
  </si>
  <si>
    <t>NLLTC0UH</t>
  </si>
  <si>
    <t>Product_MHV32</t>
  </si>
  <si>
    <t>5YMAMN</t>
  </si>
  <si>
    <t>MNY,ED0</t>
  </si>
  <si>
    <t>RP6M2CFA</t>
  </si>
  <si>
    <t>Product_K41SM</t>
  </si>
  <si>
    <t>1I0PR8</t>
  </si>
  <si>
    <t>HUR,MIB</t>
  </si>
  <si>
    <t>WKNTZLIM</t>
  </si>
  <si>
    <t>Product_HPC5O</t>
  </si>
  <si>
    <t>HCEXKS</t>
  </si>
  <si>
    <t>8I2,J3R</t>
  </si>
  <si>
    <t>78YHS301</t>
  </si>
  <si>
    <t>Product_8GP9N</t>
  </si>
  <si>
    <t>TQ8AKI</t>
  </si>
  <si>
    <t>XZN,6NQ</t>
  </si>
  <si>
    <t>IWV7YXIH</t>
  </si>
  <si>
    <t>Product_9VX88</t>
  </si>
  <si>
    <t>ZLSAJD</t>
  </si>
  <si>
    <t>601,1EB</t>
  </si>
  <si>
    <t>N7CUX6K1</t>
  </si>
  <si>
    <t>Product_0IKAG</t>
  </si>
  <si>
    <t>GPS7BY</t>
  </si>
  <si>
    <t>AX5,361</t>
  </si>
  <si>
    <t>X85RFWIS</t>
  </si>
  <si>
    <t>Product_N8WSU</t>
  </si>
  <si>
    <t>TRJ6LZ</t>
  </si>
  <si>
    <t>QF4,WBZ</t>
  </si>
  <si>
    <t>KLXWT2Q1</t>
  </si>
  <si>
    <t>Product_HH61E</t>
  </si>
  <si>
    <t>AS1XPP</t>
  </si>
  <si>
    <t>6H8,MJ3</t>
  </si>
  <si>
    <t>XMO0X33Q</t>
  </si>
  <si>
    <t>Product_I58GP</t>
  </si>
  <si>
    <t>40XX7H</t>
  </si>
  <si>
    <t>F19,WPA</t>
  </si>
  <si>
    <t>M7TZOCPJ</t>
  </si>
  <si>
    <t>Product_8M50U</t>
  </si>
  <si>
    <t>19x15x12 cm</t>
  </si>
  <si>
    <t>R0OOT9</t>
  </si>
  <si>
    <t>BEK,7M7</t>
  </si>
  <si>
    <t>FYSTAS05</t>
  </si>
  <si>
    <t>Product_ZJLWH</t>
  </si>
  <si>
    <t>UKVVN8</t>
  </si>
  <si>
    <t>EN3,YGT</t>
  </si>
  <si>
    <t>5FPJ9LF1</t>
  </si>
  <si>
    <t>Product_E3D0K</t>
  </si>
  <si>
    <t>UE4LOQ</t>
  </si>
  <si>
    <t>MN1,D3C</t>
  </si>
  <si>
    <t>TI12HJD2</t>
  </si>
  <si>
    <t>Product_QHZ8X</t>
  </si>
  <si>
    <t>PEN64V</t>
  </si>
  <si>
    <t>F01,OTD</t>
  </si>
  <si>
    <t>UJFZFRFY</t>
  </si>
  <si>
    <t>Product_CNVVV</t>
  </si>
  <si>
    <t>AJ49LH</t>
  </si>
  <si>
    <t>W1Q,KA3</t>
  </si>
  <si>
    <t>DN1O9CP7</t>
  </si>
  <si>
    <t>Product_SWFTR</t>
  </si>
  <si>
    <t>ETFEGG</t>
  </si>
  <si>
    <t>U04,G85</t>
  </si>
  <si>
    <t>IPUN82ZR</t>
  </si>
  <si>
    <t>Product_XVH56</t>
  </si>
  <si>
    <t>2R09JN</t>
  </si>
  <si>
    <t>BG8,S2K</t>
  </si>
  <si>
    <t>TFKRDK5C</t>
  </si>
  <si>
    <t>Product_SBE58</t>
  </si>
  <si>
    <t>G12812</t>
  </si>
  <si>
    <t>XAX,BRR</t>
  </si>
  <si>
    <t>A7MLZ8AK</t>
  </si>
  <si>
    <t>Product_MA6EL</t>
  </si>
  <si>
    <t>10x17x11 cm</t>
  </si>
  <si>
    <t>ML3HCO</t>
  </si>
  <si>
    <t>TL7,JT0</t>
  </si>
  <si>
    <t>2LJNTLWI</t>
  </si>
  <si>
    <t>Product_IBQX0</t>
  </si>
  <si>
    <t>O3NT7A</t>
  </si>
  <si>
    <t>R5F,LTY</t>
  </si>
  <si>
    <t>GGY6ZL29</t>
  </si>
  <si>
    <t>Product_LGM3V</t>
  </si>
  <si>
    <t>SJVSYM</t>
  </si>
  <si>
    <t>O21,KE3</t>
  </si>
  <si>
    <t>CTWQGYHT</t>
  </si>
  <si>
    <t>Product_8GG2B</t>
  </si>
  <si>
    <t>MJISF3</t>
  </si>
  <si>
    <t>KPX,4A4</t>
  </si>
  <si>
    <t>BJHB18ZW</t>
  </si>
  <si>
    <t>Product_AOSTA</t>
  </si>
  <si>
    <t>GT3G8D</t>
  </si>
  <si>
    <t>J1B,K0R</t>
  </si>
  <si>
    <t>F8ZUBRM8</t>
  </si>
  <si>
    <t>Product_XDMHV</t>
  </si>
  <si>
    <t>U3VT3P</t>
  </si>
  <si>
    <t>9MH,G0D</t>
  </si>
  <si>
    <t>XR9OORGA</t>
  </si>
  <si>
    <t>Product_2MON6</t>
  </si>
  <si>
    <t>DWIY51</t>
  </si>
  <si>
    <t>NYY,1GP</t>
  </si>
  <si>
    <t>88JBQC70</t>
  </si>
  <si>
    <t>Product_W75YK</t>
  </si>
  <si>
    <t>G2V3FZ</t>
  </si>
  <si>
    <t>7GU,TYU</t>
  </si>
  <si>
    <t>DOKHRSLD</t>
  </si>
  <si>
    <t>Product_ANWK3</t>
  </si>
  <si>
    <t>PSANZH</t>
  </si>
  <si>
    <t>908,07H</t>
  </si>
  <si>
    <t>GEE1MDN6</t>
  </si>
  <si>
    <t>Product_9TIVU</t>
  </si>
  <si>
    <t>20x9x13 cm</t>
  </si>
  <si>
    <t>9A9GF1</t>
  </si>
  <si>
    <t>BVM,TFX</t>
  </si>
  <si>
    <t>LEPFNYLI</t>
  </si>
  <si>
    <t>Product_FQR4W</t>
  </si>
  <si>
    <t>35O87X</t>
  </si>
  <si>
    <t>TEN,NWG</t>
  </si>
  <si>
    <t>GN94TFRN</t>
  </si>
  <si>
    <t>Product_AZCN1</t>
  </si>
  <si>
    <t>0NGSFU</t>
  </si>
  <si>
    <t>Q9S,YEW</t>
  </si>
  <si>
    <t>C4JXIEAL</t>
  </si>
  <si>
    <t>Product_W8W2N</t>
  </si>
  <si>
    <t>7x9x9 cm</t>
  </si>
  <si>
    <t>KPVD6L</t>
  </si>
  <si>
    <t>TXN,B87</t>
  </si>
  <si>
    <t>QEOJB9X1</t>
  </si>
  <si>
    <t>Product_73QLG</t>
  </si>
  <si>
    <t>YYFV8A</t>
  </si>
  <si>
    <t>MNR,LLS</t>
  </si>
  <si>
    <t>V3G8FYOB</t>
  </si>
  <si>
    <t>Product_EJ8PD</t>
  </si>
  <si>
    <t>QPAKG0</t>
  </si>
  <si>
    <t>BJH,TUN</t>
  </si>
  <si>
    <t>T944ZYQI</t>
  </si>
  <si>
    <t>Product_USIWC</t>
  </si>
  <si>
    <t>YTAG8Q</t>
  </si>
  <si>
    <t>21C,QNR</t>
  </si>
  <si>
    <t>WOIV7OX5</t>
  </si>
  <si>
    <t>Product_89MDE</t>
  </si>
  <si>
    <t>U990JS</t>
  </si>
  <si>
    <t>05P,BW9</t>
  </si>
  <si>
    <t>7RZ58QZD</t>
  </si>
  <si>
    <t>Product_DSJ38</t>
  </si>
  <si>
    <t>NKDDYD</t>
  </si>
  <si>
    <t>F6U,XX9</t>
  </si>
  <si>
    <t>IN2Y2OI6</t>
  </si>
  <si>
    <t>Product_5F7TO</t>
  </si>
  <si>
    <t>13x17x8 cm</t>
  </si>
  <si>
    <t>QSU1OW</t>
  </si>
  <si>
    <t>WPZ,GC3</t>
  </si>
  <si>
    <t>05WH8O8D</t>
  </si>
  <si>
    <t>Product_P6S79</t>
  </si>
  <si>
    <t>4YLTNF</t>
  </si>
  <si>
    <t>X15,YF6</t>
  </si>
  <si>
    <t>8KG8ND61</t>
  </si>
  <si>
    <t>Product_T3PC4</t>
  </si>
  <si>
    <t>U5TL8M</t>
  </si>
  <si>
    <t>HMQ,734</t>
  </si>
  <si>
    <t>LPR8V12X</t>
  </si>
  <si>
    <t>Product_50WD5</t>
  </si>
  <si>
    <t>XVBG5E</t>
  </si>
  <si>
    <t>3A4,J58</t>
  </si>
  <si>
    <t>74C5F3AY</t>
  </si>
  <si>
    <t>Product_G4UWD</t>
  </si>
  <si>
    <t>VYNAET</t>
  </si>
  <si>
    <t>MRN,9L0</t>
  </si>
  <si>
    <t>W12SUZW1</t>
  </si>
  <si>
    <t>Product_MZOS4</t>
  </si>
  <si>
    <t>HXM0VT</t>
  </si>
  <si>
    <t>ACK,0WW</t>
  </si>
  <si>
    <t>FLKJ2B8E</t>
  </si>
  <si>
    <t>Product_AQWZX</t>
  </si>
  <si>
    <t>6DD19B</t>
  </si>
  <si>
    <t>1IM,ICO</t>
  </si>
  <si>
    <t>IFUOP9B6</t>
  </si>
  <si>
    <t>Product_3OJKM</t>
  </si>
  <si>
    <t>RCRWPK</t>
  </si>
  <si>
    <t>VPB,EZZ</t>
  </si>
  <si>
    <t>30ELUOID</t>
  </si>
  <si>
    <t>Product_LEH70</t>
  </si>
  <si>
    <t>DKE934</t>
  </si>
  <si>
    <t>83C,CF4</t>
  </si>
  <si>
    <t>FUXM44AN</t>
  </si>
  <si>
    <t>Product_GOU4Y</t>
  </si>
  <si>
    <t>V9V4RL</t>
  </si>
  <si>
    <t>PMU,C9V</t>
  </si>
  <si>
    <t>R0N4DRX0</t>
  </si>
  <si>
    <t>Product_MQ6N0</t>
  </si>
  <si>
    <t>BTHC3A</t>
  </si>
  <si>
    <t>SNA,6R7</t>
  </si>
  <si>
    <t>0KO3DHTO</t>
  </si>
  <si>
    <t>Product_624AE</t>
  </si>
  <si>
    <t>HIOYAN</t>
  </si>
  <si>
    <t>XRR,A92</t>
  </si>
  <si>
    <t>YOJC8NX8</t>
  </si>
  <si>
    <t>Product_I2KHE</t>
  </si>
  <si>
    <t>9W705B</t>
  </si>
  <si>
    <t>XCL,MRE</t>
  </si>
  <si>
    <t>TNKQHQLY</t>
  </si>
  <si>
    <t>Product_01A7Q</t>
  </si>
  <si>
    <t>18x8x8 cm</t>
  </si>
  <si>
    <t>J7REA9</t>
  </si>
  <si>
    <t>ZKN,MT1</t>
  </si>
  <si>
    <t>FBWS3GWR</t>
  </si>
  <si>
    <t>Product_6ERO5</t>
  </si>
  <si>
    <t>YWUDUG</t>
  </si>
  <si>
    <t>F3H,B02</t>
  </si>
  <si>
    <t>X7GGGCO2</t>
  </si>
  <si>
    <t>Product_DKH8G</t>
  </si>
  <si>
    <t>11x18x10 cm</t>
  </si>
  <si>
    <t>Y81AK0</t>
  </si>
  <si>
    <t>IFQ,WXA</t>
  </si>
  <si>
    <t>YRKSZA4R</t>
  </si>
  <si>
    <t>Product_O0T24</t>
  </si>
  <si>
    <t>L8U4BD</t>
  </si>
  <si>
    <t>IR6,IB8</t>
  </si>
  <si>
    <t>LUAOBZ19</t>
  </si>
  <si>
    <t>Product_7P4PR</t>
  </si>
  <si>
    <t>BQ6O2Z</t>
  </si>
  <si>
    <t>N9T,TJV</t>
  </si>
  <si>
    <t>NB329AK3</t>
  </si>
  <si>
    <t>Product_NI8Q7</t>
  </si>
  <si>
    <t>YUV7UT</t>
  </si>
  <si>
    <t>VOH,FC5</t>
  </si>
  <si>
    <t>PDQZCNQO</t>
  </si>
  <si>
    <t>Product_SPLKF</t>
  </si>
  <si>
    <t>L0FMBX</t>
  </si>
  <si>
    <t>DFH,B6C</t>
  </si>
  <si>
    <t>GAI9DBKX</t>
  </si>
  <si>
    <t>Product_MW1BQ</t>
  </si>
  <si>
    <t>NXCEKI</t>
  </si>
  <si>
    <t>6SV,RI2</t>
  </si>
  <si>
    <t>1RRCS8G6</t>
  </si>
  <si>
    <t>Product_RWTHF</t>
  </si>
  <si>
    <t>CIQFLI</t>
  </si>
  <si>
    <t>R1W,7FR</t>
  </si>
  <si>
    <t>S6FQMQHU</t>
  </si>
  <si>
    <t>Product_2N8L5</t>
  </si>
  <si>
    <t>7LLMNI</t>
  </si>
  <si>
    <t>M7Y,8IJ</t>
  </si>
  <si>
    <t>1ZSSTVSO</t>
  </si>
  <si>
    <t>Product_VUWEQ</t>
  </si>
  <si>
    <t>FGDDDC</t>
  </si>
  <si>
    <t>5MP,A17</t>
  </si>
  <si>
    <t>YY0QJ175</t>
  </si>
  <si>
    <t>Product_57PO5</t>
  </si>
  <si>
    <t>C3DG9R</t>
  </si>
  <si>
    <t>SY3,E9X</t>
  </si>
  <si>
    <t>A9CS1SXQ</t>
  </si>
  <si>
    <t>Product_2VGSH</t>
  </si>
  <si>
    <t>I5B75S</t>
  </si>
  <si>
    <t>NJA,OOT</t>
  </si>
  <si>
    <t>S5ZDB6NM</t>
  </si>
  <si>
    <t>Product_IU5JI</t>
  </si>
  <si>
    <t>02GPFE</t>
  </si>
  <si>
    <t>SCR,ZJW</t>
  </si>
  <si>
    <t>0PTRF8XQ</t>
  </si>
  <si>
    <t>Product_FZK67</t>
  </si>
  <si>
    <t>2PVBNK</t>
  </si>
  <si>
    <t>ZLX,B1T</t>
  </si>
  <si>
    <t>IX1JEYN8</t>
  </si>
  <si>
    <t>Product_OTCZK</t>
  </si>
  <si>
    <t>7G6PUA</t>
  </si>
  <si>
    <t>LDQ,MDX</t>
  </si>
  <si>
    <t>0D93U4J8</t>
  </si>
  <si>
    <t>Product_Q7499</t>
  </si>
  <si>
    <t>C139QV</t>
  </si>
  <si>
    <t>AOR,GXG</t>
  </si>
  <si>
    <t>87BPJI0V</t>
  </si>
  <si>
    <t>Product_S6CUP</t>
  </si>
  <si>
    <t>GUZ1K9</t>
  </si>
  <si>
    <t>LBB,BUG</t>
  </si>
  <si>
    <t>5Z1J02X8</t>
  </si>
  <si>
    <t>Product_0QU2C</t>
  </si>
  <si>
    <t>XTAF12</t>
  </si>
  <si>
    <t>M5J,PPO</t>
  </si>
  <si>
    <t>EAPE7WH5</t>
  </si>
  <si>
    <t>Product_E04S5</t>
  </si>
  <si>
    <t>MO52J7</t>
  </si>
  <si>
    <t>KQL,Q7G</t>
  </si>
  <si>
    <t>F61O1S75</t>
  </si>
  <si>
    <t>Product_TZRNW</t>
  </si>
  <si>
    <t>P5RU5J</t>
  </si>
  <si>
    <t>JTW,GG4</t>
  </si>
  <si>
    <t>L3M4QJTS</t>
  </si>
  <si>
    <t>Product_5U29G</t>
  </si>
  <si>
    <t>J5ILFZ</t>
  </si>
  <si>
    <t>3E6,XY5</t>
  </si>
  <si>
    <t>XWPO2V95</t>
  </si>
  <si>
    <t>Product_PH262</t>
  </si>
  <si>
    <t>9L7UIL</t>
  </si>
  <si>
    <t>R8Z,VG4</t>
  </si>
  <si>
    <t>7F0LK2WQ</t>
  </si>
  <si>
    <t>Product_MHCD9</t>
  </si>
  <si>
    <t>1AYW27</t>
  </si>
  <si>
    <t>MX4,TM2</t>
  </si>
  <si>
    <t>7D3YT9O9</t>
  </si>
  <si>
    <t>Product_G2YSB</t>
  </si>
  <si>
    <t>12x12x20 cm</t>
  </si>
  <si>
    <t>N1HYNI</t>
  </si>
  <si>
    <t>IXM,DUC</t>
  </si>
  <si>
    <t>JXR0GH3Y</t>
  </si>
  <si>
    <t>Product_GYF59</t>
  </si>
  <si>
    <t>TILLYZ</t>
  </si>
  <si>
    <t>RKA,36E</t>
  </si>
  <si>
    <t>22QF7K38</t>
  </si>
  <si>
    <t>Product_TP45R</t>
  </si>
  <si>
    <t>13x11x16 cm</t>
  </si>
  <si>
    <t>EOWX4W</t>
  </si>
  <si>
    <t>FAV,2PG</t>
  </si>
  <si>
    <t>KN805AEJ</t>
  </si>
  <si>
    <t>Product_BX9CD</t>
  </si>
  <si>
    <t>KXTDCX</t>
  </si>
  <si>
    <t>249,FGP</t>
  </si>
  <si>
    <t>S7UHCFNB</t>
  </si>
  <si>
    <t>Product_EHDVW</t>
  </si>
  <si>
    <t>UI0BF4</t>
  </si>
  <si>
    <t>P31,QO3</t>
  </si>
  <si>
    <t>97JPCVOP</t>
  </si>
  <si>
    <t>Product_HBZ6U</t>
  </si>
  <si>
    <t>T77B08</t>
  </si>
  <si>
    <t>0NP,WSG</t>
  </si>
  <si>
    <t>4RGNSMCQ</t>
  </si>
  <si>
    <t>Product_8KNTF</t>
  </si>
  <si>
    <t>Z874A7</t>
  </si>
  <si>
    <t>RYF,2GG</t>
  </si>
  <si>
    <t>Q3JBRQ78</t>
  </si>
  <si>
    <t>Product_HNG7X</t>
  </si>
  <si>
    <t>3ET48V</t>
  </si>
  <si>
    <t>YHQ,73N</t>
  </si>
  <si>
    <t>M1TIJDXM</t>
  </si>
  <si>
    <t>Product_0DBR0</t>
  </si>
  <si>
    <t>EH2XXI</t>
  </si>
  <si>
    <t>MSB,Q7P</t>
  </si>
  <si>
    <t>Z2KCQ9HJ</t>
  </si>
  <si>
    <t>Product_4QFS6</t>
  </si>
  <si>
    <t>6x14x7 cm</t>
  </si>
  <si>
    <t>R5YYNH</t>
  </si>
  <si>
    <t>HFZ,QMV</t>
  </si>
  <si>
    <t>U3KTJLM3</t>
  </si>
  <si>
    <t>Product_MKYZ3</t>
  </si>
  <si>
    <t>5RFB1N</t>
  </si>
  <si>
    <t>KJ7,CXB</t>
  </si>
  <si>
    <t>0PRFE78Z</t>
  </si>
  <si>
    <t>Product_F18QZ</t>
  </si>
  <si>
    <t>96SWWG</t>
  </si>
  <si>
    <t>T1E,5VV</t>
  </si>
  <si>
    <t>BRFWHQJN</t>
  </si>
  <si>
    <t>Product_E09HL</t>
  </si>
  <si>
    <t>6WMEC5</t>
  </si>
  <si>
    <t>QQX,6PS</t>
  </si>
  <si>
    <t>D4K4E2GZ</t>
  </si>
  <si>
    <t>Product_S3YCF</t>
  </si>
  <si>
    <t>381B2G</t>
  </si>
  <si>
    <t>SJ2,UM3</t>
  </si>
  <si>
    <t>0ZXZQNYC</t>
  </si>
  <si>
    <t>Product_8HBQ6</t>
  </si>
  <si>
    <t>L69C8M</t>
  </si>
  <si>
    <t>VZD,HJY</t>
  </si>
  <si>
    <t>TTNUR7F7</t>
  </si>
  <si>
    <t>Product_PNRUP</t>
  </si>
  <si>
    <t>VSA3HK</t>
  </si>
  <si>
    <t>BIL,C4A</t>
  </si>
  <si>
    <t>PQE6YY1P</t>
  </si>
  <si>
    <t>Product_LGVVA</t>
  </si>
  <si>
    <t>P9PVNB</t>
  </si>
  <si>
    <t>0TQ,JYD</t>
  </si>
  <si>
    <t>WTKZ455Y</t>
  </si>
  <si>
    <t>Product_J9J2Y</t>
  </si>
  <si>
    <t>15x15x10 cm</t>
  </si>
  <si>
    <t>9EJXB0</t>
  </si>
  <si>
    <t>A2J,UPT</t>
  </si>
  <si>
    <t>N8X1Z1ND</t>
  </si>
  <si>
    <t>Product_YV5V2</t>
  </si>
  <si>
    <t>15x15x11 cm</t>
  </si>
  <si>
    <t>YJUI8T</t>
  </si>
  <si>
    <t>2O1,OXB</t>
  </si>
  <si>
    <t>2GWUNSR8</t>
  </si>
  <si>
    <t>Product_KM92Q</t>
  </si>
  <si>
    <t>8U10E7</t>
  </si>
  <si>
    <t>3NC,CL0</t>
  </si>
  <si>
    <t>53O3GW12</t>
  </si>
  <si>
    <t>Product_2BIHN</t>
  </si>
  <si>
    <t>5EJ70T</t>
  </si>
  <si>
    <t>I50,VSY</t>
  </si>
  <si>
    <t>9E92LBSD</t>
  </si>
  <si>
    <t>Product_AT1PV</t>
  </si>
  <si>
    <t>QOJMYO</t>
  </si>
  <si>
    <t>TUQ,RQQ</t>
  </si>
  <si>
    <t>C9RHFFSG</t>
  </si>
  <si>
    <t>Product_0QKDL</t>
  </si>
  <si>
    <t>11x13x14 cm</t>
  </si>
  <si>
    <t>VBNAPR</t>
  </si>
  <si>
    <t>U9X,8SE</t>
  </si>
  <si>
    <t>0SIG6TR1</t>
  </si>
  <si>
    <t>Product_RK33Z</t>
  </si>
  <si>
    <t>T6OGT1</t>
  </si>
  <si>
    <t>ENK,A40</t>
  </si>
  <si>
    <t>FEKOCAWE</t>
  </si>
  <si>
    <t>Product_OTAHE</t>
  </si>
  <si>
    <t>3MRP8S</t>
  </si>
  <si>
    <t>1VN,JQX</t>
  </si>
  <si>
    <t>998VMCT4</t>
  </si>
  <si>
    <t>Product_PE335</t>
  </si>
  <si>
    <t>8UIQCM</t>
  </si>
  <si>
    <t>Y1S,1CU</t>
  </si>
  <si>
    <t>78MLPUEK</t>
  </si>
  <si>
    <t>Product_IGHKF</t>
  </si>
  <si>
    <t>67362O</t>
  </si>
  <si>
    <t>O2C,609</t>
  </si>
  <si>
    <t>VU9SJV8D</t>
  </si>
  <si>
    <t>Product_3D78X</t>
  </si>
  <si>
    <t>WSVQIN</t>
  </si>
  <si>
    <t>DTR,R6N</t>
  </si>
  <si>
    <t>IH1RRLUX</t>
  </si>
  <si>
    <t>Product_Z2LD5</t>
  </si>
  <si>
    <t>14x5x14 cm</t>
  </si>
  <si>
    <t>OPJEQL</t>
  </si>
  <si>
    <t>G5X,N0K</t>
  </si>
  <si>
    <t>1ZJ2MS2X</t>
  </si>
  <si>
    <t>Product_87ZHY</t>
  </si>
  <si>
    <t>VEUTDS</t>
  </si>
  <si>
    <t>ESZ,OCF</t>
  </si>
  <si>
    <t>Y72LCH89</t>
  </si>
  <si>
    <t>Product_H6PWJ</t>
  </si>
  <si>
    <t>OZ1E9Q</t>
  </si>
  <si>
    <t>BIL,UCM</t>
  </si>
  <si>
    <t>NA3IWDKX</t>
  </si>
  <si>
    <t>Product_AW2SA</t>
  </si>
  <si>
    <t>NTBW7I</t>
  </si>
  <si>
    <t>9EY,1LY</t>
  </si>
  <si>
    <t>IQ9HYZYZ</t>
  </si>
  <si>
    <t>Product_1LWE6</t>
  </si>
  <si>
    <t>N6LP9E</t>
  </si>
  <si>
    <t>PQU,TLJ</t>
  </si>
  <si>
    <t>P5VW5SZE</t>
  </si>
  <si>
    <t>Product_7X0RO</t>
  </si>
  <si>
    <t>YZ38BQ</t>
  </si>
  <si>
    <t>67L,PQG</t>
  </si>
  <si>
    <t>93NH44DC</t>
  </si>
  <si>
    <t>Product_P5CQ6</t>
  </si>
  <si>
    <t>P8HKC9</t>
  </si>
  <si>
    <t>VX5,CC4</t>
  </si>
  <si>
    <t>D7WBF7NF</t>
  </si>
  <si>
    <t>Product_R63PM</t>
  </si>
  <si>
    <t>8RWEYG</t>
  </si>
  <si>
    <t>YQM,MWF</t>
  </si>
  <si>
    <t>O78H9IRP</t>
  </si>
  <si>
    <t>Product_5CWPT</t>
  </si>
  <si>
    <t>RWICXP</t>
  </si>
  <si>
    <t>XQV,MOZ</t>
  </si>
  <si>
    <t>6MICBPXT</t>
  </si>
  <si>
    <t>Product_B3MTO</t>
  </si>
  <si>
    <t>0FDFWF</t>
  </si>
  <si>
    <t>52W,11A</t>
  </si>
  <si>
    <t>25XHM450</t>
  </si>
  <si>
    <t>Product_MIAAH</t>
  </si>
  <si>
    <t>F0A42C</t>
  </si>
  <si>
    <t>ZOD,4XO</t>
  </si>
  <si>
    <t>FD814VNB</t>
  </si>
  <si>
    <t>Product_59UQH</t>
  </si>
  <si>
    <t>TP6Y73</t>
  </si>
  <si>
    <t>RO4,1AI</t>
  </si>
  <si>
    <t>NJUFV29Y</t>
  </si>
  <si>
    <t>Product_MV50D</t>
  </si>
  <si>
    <t>SIFVOY</t>
  </si>
  <si>
    <t>E00,W6G</t>
  </si>
  <si>
    <t>RCAYY48I</t>
  </si>
  <si>
    <t>Product_F2SO4</t>
  </si>
  <si>
    <t>IPI9Q6</t>
  </si>
  <si>
    <t>V2Z,5G5</t>
  </si>
  <si>
    <t>MEI66IFB</t>
  </si>
  <si>
    <t>Product_AK53Z</t>
  </si>
  <si>
    <t>MA2F93</t>
  </si>
  <si>
    <t>CL4,95Z</t>
  </si>
  <si>
    <t>OQEDEUFS</t>
  </si>
  <si>
    <t>Product_E9GUD</t>
  </si>
  <si>
    <t>5x12x14 cm</t>
  </si>
  <si>
    <t>9EDMK4</t>
  </si>
  <si>
    <t>REN,YP0</t>
  </si>
  <si>
    <t>ALRL3K51</t>
  </si>
  <si>
    <t>Product_X7ELG</t>
  </si>
  <si>
    <t>LLVNXS</t>
  </si>
  <si>
    <t>81C,EQC</t>
  </si>
  <si>
    <t>I03HM2NT</t>
  </si>
  <si>
    <t>Product_PRLUJ</t>
  </si>
  <si>
    <t>L9W0BX</t>
  </si>
  <si>
    <t>RUG,8OM</t>
  </si>
  <si>
    <t>VWLB1YAJ</t>
  </si>
  <si>
    <t>Product_3BYRP</t>
  </si>
  <si>
    <t>15SNUI</t>
  </si>
  <si>
    <t>HJ2,EC3</t>
  </si>
  <si>
    <t>K3T2GH0Y</t>
  </si>
  <si>
    <t>Product_V9Z5O</t>
  </si>
  <si>
    <t>QLNABH</t>
  </si>
  <si>
    <t>3HQ,RDJ</t>
  </si>
  <si>
    <t>KZWQ7KV0</t>
  </si>
  <si>
    <t>Product_85IUA</t>
  </si>
  <si>
    <t>FQ6NJC</t>
  </si>
  <si>
    <t>RV1,YWS</t>
  </si>
  <si>
    <t>UM9066OA</t>
  </si>
  <si>
    <t>Product_D4LUO</t>
  </si>
  <si>
    <t>2LA6G3</t>
  </si>
  <si>
    <t>V5X,K1C</t>
  </si>
  <si>
    <t>AHJW4QAG</t>
  </si>
  <si>
    <t>Product_J8G8I</t>
  </si>
  <si>
    <t>P56K5E</t>
  </si>
  <si>
    <t>92V,E3N</t>
  </si>
  <si>
    <t>9PYL72HD</t>
  </si>
  <si>
    <t>Product_0YCA7</t>
  </si>
  <si>
    <t>2K71Z0</t>
  </si>
  <si>
    <t>4QO,J2I</t>
  </si>
  <si>
    <t>IEUFDY93</t>
  </si>
  <si>
    <t>Product_6OSJ7</t>
  </si>
  <si>
    <t>F44TT3</t>
  </si>
  <si>
    <t>ARQ,6F0</t>
  </si>
  <si>
    <t>4CQ98IV0</t>
  </si>
  <si>
    <t>Product_5MJI6</t>
  </si>
  <si>
    <t>5x18x16 cm</t>
  </si>
  <si>
    <t>F5JSXU</t>
  </si>
  <si>
    <t>QW3,WRE</t>
  </si>
  <si>
    <t>DBQUARPP</t>
  </si>
  <si>
    <t>Product_H8G37</t>
  </si>
  <si>
    <t>RUKQZ4</t>
  </si>
  <si>
    <t>0NP,4L4</t>
  </si>
  <si>
    <t>G17B8Q07</t>
  </si>
  <si>
    <t>Product_V1P4S</t>
  </si>
  <si>
    <t>UFW9GC</t>
  </si>
  <si>
    <t>LI0,AW6</t>
  </si>
  <si>
    <t>E9SDVOX6</t>
  </si>
  <si>
    <t>Product_0L9HB</t>
  </si>
  <si>
    <t>19AAYC</t>
  </si>
  <si>
    <t>QW9,FU7</t>
  </si>
  <si>
    <t>PHN1VNKF</t>
  </si>
  <si>
    <t>Product_K7OXH</t>
  </si>
  <si>
    <t>JTJOC7</t>
  </si>
  <si>
    <t>DGP,W0D</t>
  </si>
  <si>
    <t>4Z68EK6Y</t>
  </si>
  <si>
    <t>Product_FWGMT</t>
  </si>
  <si>
    <t>TM29Y2</t>
  </si>
  <si>
    <t>VFP,9GE</t>
  </si>
  <si>
    <t>GQOX91FT</t>
  </si>
  <si>
    <t>Product_74QEL</t>
  </si>
  <si>
    <t>DAZTF9</t>
  </si>
  <si>
    <t>5DD,0PP</t>
  </si>
  <si>
    <t>6XHNSHAO</t>
  </si>
  <si>
    <t>Product_2Y2E9</t>
  </si>
  <si>
    <t>MPSBM5</t>
  </si>
  <si>
    <t>GAP,K4X</t>
  </si>
  <si>
    <t>Q1J4AE80</t>
  </si>
  <si>
    <t>Product_CLXA6</t>
  </si>
  <si>
    <t>NHAX8O</t>
  </si>
  <si>
    <t>05K,5XJ</t>
  </si>
  <si>
    <t>ZASZSB4F</t>
  </si>
  <si>
    <t>Product_PSR5Z</t>
  </si>
  <si>
    <t>NB60XX</t>
  </si>
  <si>
    <t>B6J,GLF</t>
  </si>
  <si>
    <t>VRBNE88A</t>
  </si>
  <si>
    <t>Product_ARCQI</t>
  </si>
  <si>
    <t>NYYJG7</t>
  </si>
  <si>
    <t>BUV,QJM</t>
  </si>
  <si>
    <t>GWWO03D2</t>
  </si>
  <si>
    <t>Product_V4PH4</t>
  </si>
  <si>
    <t>1NM42S</t>
  </si>
  <si>
    <t>ZBM,IV9</t>
  </si>
  <si>
    <t>8YIDJUJN</t>
  </si>
  <si>
    <t>Product_102PY</t>
  </si>
  <si>
    <t>11K6AY</t>
  </si>
  <si>
    <t>KC4,236</t>
  </si>
  <si>
    <t>H4UW6XDF</t>
  </si>
  <si>
    <t>Product_K5F5B</t>
  </si>
  <si>
    <t>TNU1YV</t>
  </si>
  <si>
    <t>Z1T,M7T</t>
  </si>
  <si>
    <t>0CU2ANUU</t>
  </si>
  <si>
    <t>Product_1XM1N</t>
  </si>
  <si>
    <t>U77JBO</t>
  </si>
  <si>
    <t>WDK,LOC</t>
  </si>
  <si>
    <t>7JOEC932</t>
  </si>
  <si>
    <t>Product_FTXE2</t>
  </si>
  <si>
    <t>U1KSTP</t>
  </si>
  <si>
    <t>9VI,ITR</t>
  </si>
  <si>
    <t>7KE9JAJP</t>
  </si>
  <si>
    <t>Product_YJV2Y</t>
  </si>
  <si>
    <t>13x17x5 cm</t>
  </si>
  <si>
    <t>IIR9QJ</t>
  </si>
  <si>
    <t>PMT,ME2</t>
  </si>
  <si>
    <t>UJOGODOX</t>
  </si>
  <si>
    <t>Product_7GF9Q</t>
  </si>
  <si>
    <t>5x20x13 cm</t>
  </si>
  <si>
    <t>5XYHQ0</t>
  </si>
  <si>
    <t>EHH,PHB</t>
  </si>
  <si>
    <t>IC5XZF82</t>
  </si>
  <si>
    <t>Product_XVA47</t>
  </si>
  <si>
    <t>Q1Q0CP</t>
  </si>
  <si>
    <t>8UM,W19</t>
  </si>
  <si>
    <t>DHWIGFUW</t>
  </si>
  <si>
    <t>Product_E9O2Z</t>
  </si>
  <si>
    <t>Y8TAW0</t>
  </si>
  <si>
    <t>3OK,T0G</t>
  </si>
  <si>
    <t>1QMENZIA</t>
  </si>
  <si>
    <t>Product_MK34G</t>
  </si>
  <si>
    <t>MO8XMN</t>
  </si>
  <si>
    <t>CQL,M8D</t>
  </si>
  <si>
    <t>X3MGKTHK</t>
  </si>
  <si>
    <t>Product_OUWKF</t>
  </si>
  <si>
    <t>R70GG3</t>
  </si>
  <si>
    <t>S42,9IK</t>
  </si>
  <si>
    <t>EP04ZIW1</t>
  </si>
  <si>
    <t>Product_YTKWB</t>
  </si>
  <si>
    <t>FMV8ZG</t>
  </si>
  <si>
    <t>SZM,C4C</t>
  </si>
  <si>
    <t>IH8HIB11</t>
  </si>
  <si>
    <t>Product_B0L2U</t>
  </si>
  <si>
    <t>FY23KZ</t>
  </si>
  <si>
    <t>VHL,E9K</t>
  </si>
  <si>
    <t>AQI7XJHQ</t>
  </si>
  <si>
    <t>Product_W1SUN</t>
  </si>
  <si>
    <t>YVMJA1</t>
  </si>
  <si>
    <t>TOX,Z6C</t>
  </si>
  <si>
    <t>HURRDCU1</t>
  </si>
  <si>
    <t>Product_1PK8N</t>
  </si>
  <si>
    <t>DD6JCY</t>
  </si>
  <si>
    <t>1HE,JSN</t>
  </si>
  <si>
    <t>YJDYBAX6</t>
  </si>
  <si>
    <t>Product_2ZYXJ</t>
  </si>
  <si>
    <t>UDTW0B</t>
  </si>
  <si>
    <t>MZ2,6SZ</t>
  </si>
  <si>
    <t>DOU19P0J</t>
  </si>
  <si>
    <t>Product_1VLR5</t>
  </si>
  <si>
    <t>AM9L6D</t>
  </si>
  <si>
    <t>K49,B0S</t>
  </si>
  <si>
    <t>8C1GODY6</t>
  </si>
  <si>
    <t>Product_AXPCB</t>
  </si>
  <si>
    <t>17x15x16 cm</t>
  </si>
  <si>
    <t>1NQYRR</t>
  </si>
  <si>
    <t>RFH,H8Z</t>
  </si>
  <si>
    <t>HFJ7GUUU</t>
  </si>
  <si>
    <t>Product_UNRFO</t>
  </si>
  <si>
    <t>XCZVY5</t>
  </si>
  <si>
    <t>85H,B76</t>
  </si>
  <si>
    <t>2FDLAKBB</t>
  </si>
  <si>
    <t>Product_D95LU</t>
  </si>
  <si>
    <t>3OFX4F</t>
  </si>
  <si>
    <t>KDE,E1I</t>
  </si>
  <si>
    <t>L4RUR8X7</t>
  </si>
  <si>
    <t>Product_G4D9H</t>
  </si>
  <si>
    <t>20x16x5 cm</t>
  </si>
  <si>
    <t>T95C6S</t>
  </si>
  <si>
    <t>J15,X2S</t>
  </si>
  <si>
    <t>D1KTOTJE</t>
  </si>
  <si>
    <t>Product_NJRSA</t>
  </si>
  <si>
    <t>2HBYP0</t>
  </si>
  <si>
    <t>WH4,QGR</t>
  </si>
  <si>
    <t>FYT67E4Z</t>
  </si>
  <si>
    <t>Product_TFKA8</t>
  </si>
  <si>
    <t>BADGNY</t>
  </si>
  <si>
    <t>W08,X2J</t>
  </si>
  <si>
    <t>UIIUSJEJ</t>
  </si>
  <si>
    <t>Product_GYDJ2</t>
  </si>
  <si>
    <t>JKDVT6</t>
  </si>
  <si>
    <t>3I2,DA0</t>
  </si>
  <si>
    <t>XIOR2L2B</t>
  </si>
  <si>
    <t>Product_1E0UN</t>
  </si>
  <si>
    <t>Z4FYPH</t>
  </si>
  <si>
    <t>DJT,55M</t>
  </si>
  <si>
    <t>3DQ7P10W</t>
  </si>
  <si>
    <t>Product_2NTP0</t>
  </si>
  <si>
    <t>YP1MR4</t>
  </si>
  <si>
    <t>VMA,NQ1</t>
  </si>
  <si>
    <t>WNQX74HA</t>
  </si>
  <si>
    <t>Product_U55QG</t>
  </si>
  <si>
    <t>68TAF3</t>
  </si>
  <si>
    <t>U35,5QR</t>
  </si>
  <si>
    <t>EOU3IK8V</t>
  </si>
  <si>
    <t>Product_23EZU</t>
  </si>
  <si>
    <t>14x10x12 cm</t>
  </si>
  <si>
    <t>VM3N0V</t>
  </si>
  <si>
    <t>ZDV,YT9</t>
  </si>
  <si>
    <t>2SSQ9MNO</t>
  </si>
  <si>
    <t>Product_KM8CW</t>
  </si>
  <si>
    <t>H5QLHZ</t>
  </si>
  <si>
    <t>1BE,0FC</t>
  </si>
  <si>
    <t>AZ8Q1HAX</t>
  </si>
  <si>
    <t>Product_V1Z7L</t>
  </si>
  <si>
    <t>UDD6NO</t>
  </si>
  <si>
    <t>WO7,4D9</t>
  </si>
  <si>
    <t>LP9YNQUB</t>
  </si>
  <si>
    <t>Product_922F8</t>
  </si>
  <si>
    <t>LYP2T7</t>
  </si>
  <si>
    <t>JOA,O75</t>
  </si>
  <si>
    <t>NZ5RZWAQ</t>
  </si>
  <si>
    <t>Product_XX068</t>
  </si>
  <si>
    <t>12x14x20 cm</t>
  </si>
  <si>
    <t>6XI71Y</t>
  </si>
  <si>
    <t>JP5,51J</t>
  </si>
  <si>
    <t>LPAZYTH3</t>
  </si>
  <si>
    <t>Product_T1BWC</t>
  </si>
  <si>
    <t>BRN8PU</t>
  </si>
  <si>
    <t>6F0,CB4</t>
  </si>
  <si>
    <t>EA3GCEBV</t>
  </si>
  <si>
    <t>Product_88Z8R</t>
  </si>
  <si>
    <t>J1OGHT</t>
  </si>
  <si>
    <t>C3X,FYY</t>
  </si>
  <si>
    <t>SJUXBBRP</t>
  </si>
  <si>
    <t>Product_20ZIE</t>
  </si>
  <si>
    <t>R6MZ89</t>
  </si>
  <si>
    <t>XC4,CCR</t>
  </si>
  <si>
    <t>BYX2IFCV</t>
  </si>
  <si>
    <t>Product_IR71Z</t>
  </si>
  <si>
    <t>Z224HA</t>
  </si>
  <si>
    <t>C8H,QP2</t>
  </si>
  <si>
    <t>EQEOMODX</t>
  </si>
  <si>
    <t>Product_43W7Z</t>
  </si>
  <si>
    <t>13x6x7 cm</t>
  </si>
  <si>
    <t>ZOT10O</t>
  </si>
  <si>
    <t>DM0UHNKV</t>
  </si>
  <si>
    <t>Product_N2FMA</t>
  </si>
  <si>
    <t>01452F</t>
  </si>
  <si>
    <t>I1P,YWG</t>
  </si>
  <si>
    <t>8DWFBZQI</t>
  </si>
  <si>
    <t>Product_61JMS</t>
  </si>
  <si>
    <t>HV9C9X</t>
  </si>
  <si>
    <t>3JI,230</t>
  </si>
  <si>
    <t>KXRGQSAZ</t>
  </si>
  <si>
    <t>Product_3O289</t>
  </si>
  <si>
    <t>LD2SUC</t>
  </si>
  <si>
    <t>WPX,2QH</t>
  </si>
  <si>
    <t>QSUODWW6</t>
  </si>
  <si>
    <t>Product_P1516</t>
  </si>
  <si>
    <t>FJ0R7R</t>
  </si>
  <si>
    <t>R96,MMV</t>
  </si>
  <si>
    <t>SG24Z4FJ</t>
  </si>
  <si>
    <t>Product_1X8XJ</t>
  </si>
  <si>
    <t>ASTG1I</t>
  </si>
  <si>
    <t>6N4,6RV</t>
  </si>
  <si>
    <t>TIM0S120</t>
  </si>
  <si>
    <t>Product_AA124</t>
  </si>
  <si>
    <t>CKZZIK</t>
  </si>
  <si>
    <t>7G2,ESN</t>
  </si>
  <si>
    <t>M1052G2D</t>
  </si>
  <si>
    <t>Product_BP9N2</t>
  </si>
  <si>
    <t>EQB0ER</t>
  </si>
  <si>
    <t>BEN,PUQ</t>
  </si>
  <si>
    <t>5BOJ3WOH</t>
  </si>
  <si>
    <t>Product_R4NHM</t>
  </si>
  <si>
    <t>UX9DSU</t>
  </si>
  <si>
    <t>XXQ,PZZ</t>
  </si>
  <si>
    <t>NJ4SZTDE</t>
  </si>
  <si>
    <t>Product_UTIGV</t>
  </si>
  <si>
    <t>P3B3U4</t>
  </si>
  <si>
    <t>L2N,J8T</t>
  </si>
  <si>
    <t>3DYS54KH</t>
  </si>
  <si>
    <t>Product_3G7YS</t>
  </si>
  <si>
    <t>TT94CY</t>
  </si>
  <si>
    <t>C9C,P19</t>
  </si>
  <si>
    <t>0UOXRLWL</t>
  </si>
  <si>
    <t>Product_22ZR5</t>
  </si>
  <si>
    <t>PX6EGQ</t>
  </si>
  <si>
    <t>UNZ,R38</t>
  </si>
  <si>
    <t>G4SP9N1N</t>
  </si>
  <si>
    <t>Product_BARZF</t>
  </si>
  <si>
    <t>KTNUSK</t>
  </si>
  <si>
    <t>D92,NLX</t>
  </si>
  <si>
    <t>6R0ST99K</t>
  </si>
  <si>
    <t>Product_VLAMR</t>
  </si>
  <si>
    <t>X2PKIO</t>
  </si>
  <si>
    <t>BQH,AA5</t>
  </si>
  <si>
    <t>5B58PBTR</t>
  </si>
  <si>
    <t>Product_H7QN2</t>
  </si>
  <si>
    <t>9IA9A2</t>
  </si>
  <si>
    <t>1VR,ERX</t>
  </si>
  <si>
    <t>JWCUYT4L</t>
  </si>
  <si>
    <t>Product_NEMQV</t>
  </si>
  <si>
    <t>16x5x12 cm</t>
  </si>
  <si>
    <t>TF08IP</t>
  </si>
  <si>
    <t>QH0,2XJ</t>
  </si>
  <si>
    <t>ZC4RCI8H</t>
  </si>
  <si>
    <t>Product_DYDQS</t>
  </si>
  <si>
    <t>13x16x13 cm</t>
  </si>
  <si>
    <t>VE1H29</t>
  </si>
  <si>
    <t>DYK,PML</t>
  </si>
  <si>
    <t>8Z3I6ZZ6</t>
  </si>
  <si>
    <t>Product_PMD12</t>
  </si>
  <si>
    <t>RF26I7</t>
  </si>
  <si>
    <t>95X,N7J</t>
  </si>
  <si>
    <t>2TXC7YJV</t>
  </si>
  <si>
    <t>Product_5K9GY</t>
  </si>
  <si>
    <t>LRS8VI</t>
  </si>
  <si>
    <t>UHD,DOH</t>
  </si>
  <si>
    <t>LQDCKBI8</t>
  </si>
  <si>
    <t>Product_AEHI4</t>
  </si>
  <si>
    <t>8N2NXU</t>
  </si>
  <si>
    <t>CV5,4G9</t>
  </si>
  <si>
    <t>KNPXL2C6</t>
  </si>
  <si>
    <t>Product_6YM6G</t>
  </si>
  <si>
    <t>QL0YE1</t>
  </si>
  <si>
    <t>JPS,XTM</t>
  </si>
  <si>
    <t>35JBXROO</t>
  </si>
  <si>
    <t>Product_SIYAR</t>
  </si>
  <si>
    <t>11x12x19 cm</t>
  </si>
  <si>
    <t>7GZYFP</t>
  </si>
  <si>
    <t>8VJ,6SE</t>
  </si>
  <si>
    <t>A3RMQZJQ</t>
  </si>
  <si>
    <t>Product_LQJ67</t>
  </si>
  <si>
    <t>12x13x14 cm</t>
  </si>
  <si>
    <t>JO4ULS</t>
  </si>
  <si>
    <t>XO2,EFO</t>
  </si>
  <si>
    <t>BR4TBM9F</t>
  </si>
  <si>
    <t>Product_2238D</t>
  </si>
  <si>
    <t>ZP05I5</t>
  </si>
  <si>
    <t>ME0,X2B</t>
  </si>
  <si>
    <t>4NSGN0I0</t>
  </si>
  <si>
    <t>Product_IL2IS</t>
  </si>
  <si>
    <t>B6CDTU</t>
  </si>
  <si>
    <t>TMC,5SY</t>
  </si>
  <si>
    <t>N7MJ0NWX</t>
  </si>
  <si>
    <t>Product_OPLGG</t>
  </si>
  <si>
    <t>NMSVI8</t>
  </si>
  <si>
    <t>RRW,1B0</t>
  </si>
  <si>
    <t>APQOCPBB</t>
  </si>
  <si>
    <t>Product_J0I0R</t>
  </si>
  <si>
    <t>YAOZXP</t>
  </si>
  <si>
    <t>2GW,6TZ</t>
  </si>
  <si>
    <t>PW2QS999</t>
  </si>
  <si>
    <t>Product_Q4X7W</t>
  </si>
  <si>
    <t>VBFVDH</t>
  </si>
  <si>
    <t>QOB,YEB</t>
  </si>
  <si>
    <t>7AO7I49Z</t>
  </si>
  <si>
    <t>Product_8PNRQ</t>
  </si>
  <si>
    <t>CQRZ39</t>
  </si>
  <si>
    <t>KOT,FZW</t>
  </si>
  <si>
    <t>GIE5O2G1</t>
  </si>
  <si>
    <t>Product_I73CD</t>
  </si>
  <si>
    <t>6x10x8 cm</t>
  </si>
  <si>
    <t>8VYB2N</t>
  </si>
  <si>
    <t>NHK,1OQ</t>
  </si>
  <si>
    <t>V5BU0942</t>
  </si>
  <si>
    <t>Product_0F3F5</t>
  </si>
  <si>
    <t>QFVR5W</t>
  </si>
  <si>
    <t>84C,9E7</t>
  </si>
  <si>
    <t>7EPXUMEI</t>
  </si>
  <si>
    <t>Product_4OJKZ</t>
  </si>
  <si>
    <t>QJIDOY</t>
  </si>
  <si>
    <t>IWD,ZKU</t>
  </si>
  <si>
    <t>O8BUEOCA</t>
  </si>
  <si>
    <t>Product_642OV</t>
  </si>
  <si>
    <t>4QJM6E</t>
  </si>
  <si>
    <t>QSX,K3E</t>
  </si>
  <si>
    <t>KP0BC0G5</t>
  </si>
  <si>
    <t>Product_5JGQP</t>
  </si>
  <si>
    <t>8x8x20 cm</t>
  </si>
  <si>
    <t>816MYX</t>
  </si>
  <si>
    <t>3GL,COZ</t>
  </si>
  <si>
    <t>8UKOO47I</t>
  </si>
  <si>
    <t>Product_TDLRH</t>
  </si>
  <si>
    <t>6x8x15 cm</t>
  </si>
  <si>
    <t>TSVB0M</t>
  </si>
  <si>
    <t>TMY,4SP</t>
  </si>
  <si>
    <t>RK8JKCU4</t>
  </si>
  <si>
    <t>Product_SLF05</t>
  </si>
  <si>
    <t>BTG6YX</t>
  </si>
  <si>
    <t>RTV,58T</t>
  </si>
  <si>
    <t>0SBVWVOB</t>
  </si>
  <si>
    <t>Product_0SCA6</t>
  </si>
  <si>
    <t>WU3JTI</t>
  </si>
  <si>
    <t>RRO,2E6</t>
  </si>
  <si>
    <t>KLW75IGJ</t>
  </si>
  <si>
    <t>Product_WPFHZ</t>
  </si>
  <si>
    <t>GL8J2L</t>
  </si>
  <si>
    <t>HRG,1II</t>
  </si>
  <si>
    <t>O9TGELD3</t>
  </si>
  <si>
    <t>Product_QWQ8L</t>
  </si>
  <si>
    <t>X56MQ6</t>
  </si>
  <si>
    <t>UTG,K07</t>
  </si>
  <si>
    <t>ODALJ68M</t>
  </si>
  <si>
    <t>Product_3CBD3</t>
  </si>
  <si>
    <t>20x11x18 cm</t>
  </si>
  <si>
    <t>578L3X</t>
  </si>
  <si>
    <t>ZM4,B71</t>
  </si>
  <si>
    <t>4BGU8XII</t>
  </si>
  <si>
    <t>Product_F8KWP</t>
  </si>
  <si>
    <t>E2M4WL</t>
  </si>
  <si>
    <t>2MV,K8G</t>
  </si>
  <si>
    <t>YGPXK9LB</t>
  </si>
  <si>
    <t>Product_EW46K</t>
  </si>
  <si>
    <t>HRWE3Z</t>
  </si>
  <si>
    <t>9NV,OV6</t>
  </si>
  <si>
    <t>THRCBAVP</t>
  </si>
  <si>
    <t>Product_84TL7</t>
  </si>
  <si>
    <t>Z8QBA0</t>
  </si>
  <si>
    <t>VK8,5ST</t>
  </si>
  <si>
    <t>DV1CTGTN</t>
  </si>
  <si>
    <t>Product_HUS25</t>
  </si>
  <si>
    <t>20x9x6 cm</t>
  </si>
  <si>
    <t>0AIEBK</t>
  </si>
  <si>
    <t>TNI,DID</t>
  </si>
  <si>
    <t>M6BY88FA</t>
  </si>
  <si>
    <t>Product_CT18I</t>
  </si>
  <si>
    <t>OFEZCR</t>
  </si>
  <si>
    <t>T27,R39</t>
  </si>
  <si>
    <t>1VA11SDI</t>
  </si>
  <si>
    <t>Product_4CWLW</t>
  </si>
  <si>
    <t>7x16x20 cm</t>
  </si>
  <si>
    <t>OIFHNH</t>
  </si>
  <si>
    <t>39P,NOF</t>
  </si>
  <si>
    <t>9IDZWWWA</t>
  </si>
  <si>
    <t>Product_PMU8E</t>
  </si>
  <si>
    <t>6XYXKC</t>
  </si>
  <si>
    <t>L5Z,RM5</t>
  </si>
  <si>
    <t>2XBA6IVO</t>
  </si>
  <si>
    <t>Product_GIPOC</t>
  </si>
  <si>
    <t>1MVE3U</t>
  </si>
  <si>
    <t>HQT,34Y</t>
  </si>
  <si>
    <t>J1B9NGO3</t>
  </si>
  <si>
    <t>Product_WBB90</t>
  </si>
  <si>
    <t>AXRG24</t>
  </si>
  <si>
    <t>RWB,IUW</t>
  </si>
  <si>
    <t>GEGOIHWA</t>
  </si>
  <si>
    <t>Product_G2FZQ</t>
  </si>
  <si>
    <t>HA8XWI</t>
  </si>
  <si>
    <t>JVG,91W</t>
  </si>
  <si>
    <t>PT3NN1OK</t>
  </si>
  <si>
    <t>Product_YCR4Y</t>
  </si>
  <si>
    <t>ANKKDI</t>
  </si>
  <si>
    <t>X50,RKU</t>
  </si>
  <si>
    <t>UG8DSCDH</t>
  </si>
  <si>
    <t>Product_R17U6</t>
  </si>
  <si>
    <t>TB3TJP</t>
  </si>
  <si>
    <t>QAH,91U</t>
  </si>
  <si>
    <t>N1T10FU3</t>
  </si>
  <si>
    <t>Product_XEIDN</t>
  </si>
  <si>
    <t>5x13x5 cm</t>
  </si>
  <si>
    <t>A2I8L1</t>
  </si>
  <si>
    <t>L9E,W5Q</t>
  </si>
  <si>
    <t>BL4576W5</t>
  </si>
  <si>
    <t>Product_3MPKW</t>
  </si>
  <si>
    <t>Y9POC9</t>
  </si>
  <si>
    <t>YKN,1I6</t>
  </si>
  <si>
    <t>9PDZAFPT</t>
  </si>
  <si>
    <t>Product_7AN5G</t>
  </si>
  <si>
    <t>7S974Q</t>
  </si>
  <si>
    <t>TJN,KZ8</t>
  </si>
  <si>
    <t>2GDO6VIO</t>
  </si>
  <si>
    <t>Product_EJL5U</t>
  </si>
  <si>
    <t>N02NWH</t>
  </si>
  <si>
    <t>XOX,Z7V</t>
  </si>
  <si>
    <t>03VXPLHH</t>
  </si>
  <si>
    <t>Product_JN44J</t>
  </si>
  <si>
    <t>WP8ZZC</t>
  </si>
  <si>
    <t>DDG,W9O</t>
  </si>
  <si>
    <t>UK3GNGUX</t>
  </si>
  <si>
    <t>Product_I3Q3C</t>
  </si>
  <si>
    <t>U7JNHJ</t>
  </si>
  <si>
    <t>WBU,6LT</t>
  </si>
  <si>
    <t>BMEU27PD</t>
  </si>
  <si>
    <t>Product_QC1ZS</t>
  </si>
  <si>
    <t>YIBOIS</t>
  </si>
  <si>
    <t>EO5,V9P</t>
  </si>
  <si>
    <t>6RWNNLT1</t>
  </si>
  <si>
    <t>Product_WDP7A</t>
  </si>
  <si>
    <t>17x13x14 cm</t>
  </si>
  <si>
    <t>Y4C5HO</t>
  </si>
  <si>
    <t>HP9,6TS</t>
  </si>
  <si>
    <t>5RF62IS2</t>
  </si>
  <si>
    <t>Product_FFUJ9</t>
  </si>
  <si>
    <t>VJSTS4</t>
  </si>
  <si>
    <t>2W4,9RY</t>
  </si>
  <si>
    <t>N023WBE7</t>
  </si>
  <si>
    <t>Product_NB7P6</t>
  </si>
  <si>
    <t>UJHI7O</t>
  </si>
  <si>
    <t>WPJ,IC0</t>
  </si>
  <si>
    <t>MJX7QX5T</t>
  </si>
  <si>
    <t>Product_Q6PZ6</t>
  </si>
  <si>
    <t>C5S6VW</t>
  </si>
  <si>
    <t>1DC,XJI</t>
  </si>
  <si>
    <t>ZI8E98F8</t>
  </si>
  <si>
    <t>Product_DI90B</t>
  </si>
  <si>
    <t>2ZYBS6</t>
  </si>
  <si>
    <t>ACM,ZYK</t>
  </si>
  <si>
    <t>CQ9KPNTG</t>
  </si>
  <si>
    <t>Product_E1HR9</t>
  </si>
  <si>
    <t>JROLCE</t>
  </si>
  <si>
    <t>TNS,M9G</t>
  </si>
  <si>
    <t>TB8BYFV2</t>
  </si>
  <si>
    <t>Product_NANN2</t>
  </si>
  <si>
    <t>15x6x5 cm</t>
  </si>
  <si>
    <t>V947DU</t>
  </si>
  <si>
    <t>A4G,ZFH</t>
  </si>
  <si>
    <t>TV30VRNU</t>
  </si>
  <si>
    <t>Product_6NVME</t>
  </si>
  <si>
    <t>MYREPW</t>
  </si>
  <si>
    <t>C3H,TJN</t>
  </si>
  <si>
    <t>SYIOJWUQ</t>
  </si>
  <si>
    <t>Product_IMYCT</t>
  </si>
  <si>
    <t>E6M93X</t>
  </si>
  <si>
    <t>8W7,PPH</t>
  </si>
  <si>
    <t>DZUCH4O2</t>
  </si>
  <si>
    <t>Product_Z7UVM</t>
  </si>
  <si>
    <t>D7XO12</t>
  </si>
  <si>
    <t>UGK,2Z1</t>
  </si>
  <si>
    <t>KBADIP8Y</t>
  </si>
  <si>
    <t>Product_YBER8</t>
  </si>
  <si>
    <t>0I61PV</t>
  </si>
  <si>
    <t>2RO,YJD</t>
  </si>
  <si>
    <t>E24YJLN7</t>
  </si>
  <si>
    <t>Product_ERL8K</t>
  </si>
  <si>
    <t>GR332R</t>
  </si>
  <si>
    <t>ZG2,E5V</t>
  </si>
  <si>
    <t>3NXZS46X</t>
  </si>
  <si>
    <t>Product_UESZI</t>
  </si>
  <si>
    <t>LNETJ0</t>
  </si>
  <si>
    <t>3XT,FIS</t>
  </si>
  <si>
    <t>M5L2YP3T</t>
  </si>
  <si>
    <t>Product_S91QE</t>
  </si>
  <si>
    <t>2SOSOZ</t>
  </si>
  <si>
    <t>WBA,2ER</t>
  </si>
  <si>
    <t>L0CFJD7A</t>
  </si>
  <si>
    <t>Product_F54EN</t>
  </si>
  <si>
    <t>XG4I4R</t>
  </si>
  <si>
    <t>6J2,4E4</t>
  </si>
  <si>
    <t>LIIQOFDR</t>
  </si>
  <si>
    <t>Product_K81OW</t>
  </si>
  <si>
    <t>IFR2UZ</t>
  </si>
  <si>
    <t>57R,URN</t>
  </si>
  <si>
    <t>MBJ32GFQ</t>
  </si>
  <si>
    <t>Product_OWOWX</t>
  </si>
  <si>
    <t>WY5UTP</t>
  </si>
  <si>
    <t>VXC,RT6</t>
  </si>
  <si>
    <t>4GLQM1LV</t>
  </si>
  <si>
    <t>Product_C5IQQ</t>
  </si>
  <si>
    <t>8V37ZZ</t>
  </si>
  <si>
    <t>7KX,USI</t>
  </si>
  <si>
    <t>Q09WY8SS</t>
  </si>
  <si>
    <t>Product_9FCSK</t>
  </si>
  <si>
    <t>WKDIX4</t>
  </si>
  <si>
    <t>D94,GIR</t>
  </si>
  <si>
    <t>XII9XLVV</t>
  </si>
  <si>
    <t>Product_QTZ13</t>
  </si>
  <si>
    <t>4WCK8W</t>
  </si>
  <si>
    <t>RTS,HLO</t>
  </si>
  <si>
    <t>X8LUPRDI</t>
  </si>
  <si>
    <t>Product_G25X4</t>
  </si>
  <si>
    <t>DIEL6X</t>
  </si>
  <si>
    <t>J59,D86</t>
  </si>
  <si>
    <t>QZBIJB1A</t>
  </si>
  <si>
    <t>Product_OQYS8</t>
  </si>
  <si>
    <t>LS590Z</t>
  </si>
  <si>
    <t>O8X,GEQ</t>
  </si>
  <si>
    <t>1HN4625J</t>
  </si>
  <si>
    <t>Product_9PV9T</t>
  </si>
  <si>
    <t>I6QJML</t>
  </si>
  <si>
    <t>5LV,I1U</t>
  </si>
  <si>
    <t>9YAZKZD1</t>
  </si>
  <si>
    <t>Product_WSCNA</t>
  </si>
  <si>
    <t>67J8HK</t>
  </si>
  <si>
    <t>475,IOS</t>
  </si>
  <si>
    <t>FRMCD9RJ</t>
  </si>
  <si>
    <t>Product_4GQHV</t>
  </si>
  <si>
    <t>OE6S43</t>
  </si>
  <si>
    <t>M6E,MLD</t>
  </si>
  <si>
    <t>JVAUUQTV</t>
  </si>
  <si>
    <t>Product_YYFJQ</t>
  </si>
  <si>
    <t>H5VUX7</t>
  </si>
  <si>
    <t>LPL,2PT</t>
  </si>
  <si>
    <t>RIVB0PVP</t>
  </si>
  <si>
    <t>Product_5TXON</t>
  </si>
  <si>
    <t>AOHDUD</t>
  </si>
  <si>
    <t>5WF,S5U</t>
  </si>
  <si>
    <t>02OW1K8O</t>
  </si>
  <si>
    <t>Product_3D9CI</t>
  </si>
  <si>
    <t>7414YT</t>
  </si>
  <si>
    <t>XBX,8P6</t>
  </si>
  <si>
    <t>A6WC7CWV</t>
  </si>
  <si>
    <t>Product_XJLWW</t>
  </si>
  <si>
    <t>5CXVGF</t>
  </si>
  <si>
    <t>682,0IC</t>
  </si>
  <si>
    <t>58IP6WLL</t>
  </si>
  <si>
    <t>Product_CW2O1</t>
  </si>
  <si>
    <t>SXC6QD</t>
  </si>
  <si>
    <t>3ML,1VZ</t>
  </si>
  <si>
    <t>PRTWM5E2</t>
  </si>
  <si>
    <t>Product_K3UC1</t>
  </si>
  <si>
    <t>CFJ88O</t>
  </si>
  <si>
    <t>EX3,WEL</t>
  </si>
  <si>
    <t>JVCIJ9R5</t>
  </si>
  <si>
    <t>Product_B164C</t>
  </si>
  <si>
    <t>OU5G1R</t>
  </si>
  <si>
    <t>EWS,HRV</t>
  </si>
  <si>
    <t>XD1BGTFL</t>
  </si>
  <si>
    <t>Product_N81ZD</t>
  </si>
  <si>
    <t>A9XGG0</t>
  </si>
  <si>
    <t>X49,T43</t>
  </si>
  <si>
    <t>XWF5NAE9</t>
  </si>
  <si>
    <t>Product_T3ZFS</t>
  </si>
  <si>
    <t>VH0X1P</t>
  </si>
  <si>
    <t>G67,BBM</t>
  </si>
  <si>
    <t>984OJOZ3</t>
  </si>
  <si>
    <t>Product_493AC</t>
  </si>
  <si>
    <t>537D31</t>
  </si>
  <si>
    <t>FTD,XNG</t>
  </si>
  <si>
    <t>DDTXEIYC</t>
  </si>
  <si>
    <t>Product_S1S1X</t>
  </si>
  <si>
    <t>JS2B6M</t>
  </si>
  <si>
    <t>UT5,HEI</t>
  </si>
  <si>
    <t>S53IW47Z</t>
  </si>
  <si>
    <t>Product_YSM30</t>
  </si>
  <si>
    <t>MU9CHP</t>
  </si>
  <si>
    <t>2SQ,3EK</t>
  </si>
  <si>
    <t>GBBWE7DH</t>
  </si>
  <si>
    <t>Product_3MRR0</t>
  </si>
  <si>
    <t>YMXF9M</t>
  </si>
  <si>
    <t>BVO,GP1</t>
  </si>
  <si>
    <t>29QQVP2V</t>
  </si>
  <si>
    <t>Product_NEGDQ</t>
  </si>
  <si>
    <t>VBSWYY</t>
  </si>
  <si>
    <t>ELQ,3L1</t>
  </si>
  <si>
    <t>BKD1BKXL</t>
  </si>
  <si>
    <t>Product_D0867</t>
  </si>
  <si>
    <t>4TLL2W</t>
  </si>
  <si>
    <t>R8Q,VAE</t>
  </si>
  <si>
    <t>TW21JVL8</t>
  </si>
  <si>
    <t>Product_GFWPG</t>
  </si>
  <si>
    <t>PRF3EB</t>
  </si>
  <si>
    <t>RCV,6RR</t>
  </si>
  <si>
    <t>EU8651LF</t>
  </si>
  <si>
    <t>Product_OWNO3</t>
  </si>
  <si>
    <t>O0PSIL</t>
  </si>
  <si>
    <t>Q4T,7HF</t>
  </si>
  <si>
    <t>Z8N82479</t>
  </si>
  <si>
    <t>Product_YYP46</t>
  </si>
  <si>
    <t>79YNEE</t>
  </si>
  <si>
    <t>9BN,CZV</t>
  </si>
  <si>
    <t>ZH0E6A8Z</t>
  </si>
  <si>
    <t>Product_B22JM</t>
  </si>
  <si>
    <t>RYID3P</t>
  </si>
  <si>
    <t>34W,781</t>
  </si>
  <si>
    <t>FAEIJTMN</t>
  </si>
  <si>
    <t>Product_63JPY</t>
  </si>
  <si>
    <t>LFSDZX</t>
  </si>
  <si>
    <t>I9F,W7P</t>
  </si>
  <si>
    <t>2YKIB9ZD</t>
  </si>
  <si>
    <t>Product_LINJ7</t>
  </si>
  <si>
    <t>4XKFG2</t>
  </si>
  <si>
    <t>HUA,M23</t>
  </si>
  <si>
    <t>H7EN1R1M</t>
  </si>
  <si>
    <t>Product_0V9LZ</t>
  </si>
  <si>
    <t>PP14WD</t>
  </si>
  <si>
    <t>60V,ISN</t>
  </si>
  <si>
    <t>1DRKTV5N</t>
  </si>
  <si>
    <t>Product_INNM8</t>
  </si>
  <si>
    <t>ZXT2MO</t>
  </si>
  <si>
    <t>5MI,5M0</t>
  </si>
  <si>
    <t>ZZUFDD4S</t>
  </si>
  <si>
    <t>Product_N9SL2</t>
  </si>
  <si>
    <t>7GBEAI</t>
  </si>
  <si>
    <t>IDH,QC1</t>
  </si>
  <si>
    <t>5VLOOX5T</t>
  </si>
  <si>
    <t>Product_47DJS</t>
  </si>
  <si>
    <t>98N881</t>
  </si>
  <si>
    <t>V8Y,EZO</t>
  </si>
  <si>
    <t>9N2I44GD</t>
  </si>
  <si>
    <t>Product_H4EG4</t>
  </si>
  <si>
    <t>23LXGQ</t>
  </si>
  <si>
    <t>54L,DLS</t>
  </si>
  <si>
    <t>8K0A46D3</t>
  </si>
  <si>
    <t>Product_06TOB</t>
  </si>
  <si>
    <t>3R196O</t>
  </si>
  <si>
    <t>2U1,1A3</t>
  </si>
  <si>
    <t>6Q15SJYH</t>
  </si>
  <si>
    <t>Product_SEP0O</t>
  </si>
  <si>
    <t>NUPL1J</t>
  </si>
  <si>
    <t>6Q9,SY8</t>
  </si>
  <si>
    <t>85WZP9GA</t>
  </si>
  <si>
    <t>Product_QKMBJ</t>
  </si>
  <si>
    <t>T0FVIL</t>
  </si>
  <si>
    <t>UGL,SPK</t>
  </si>
  <si>
    <t>4ZQWZWZC</t>
  </si>
  <si>
    <t>Product_XF6MI</t>
  </si>
  <si>
    <t>10x13x9 cm</t>
  </si>
  <si>
    <t>POX22Z</t>
  </si>
  <si>
    <t>MSB,I25</t>
  </si>
  <si>
    <t>2ZHZTSR7</t>
  </si>
  <si>
    <t>Product_D9XO7</t>
  </si>
  <si>
    <t>IVF4JY</t>
  </si>
  <si>
    <t>8QS,0EG</t>
  </si>
  <si>
    <t>3MV3KSSR</t>
  </si>
  <si>
    <t>Product_HRQJX</t>
  </si>
  <si>
    <t>JIKYSS</t>
  </si>
  <si>
    <t>HB1,FDM</t>
  </si>
  <si>
    <t>PGGXOU3U</t>
  </si>
  <si>
    <t>Product_7URQY</t>
  </si>
  <si>
    <t>51U3GL</t>
  </si>
  <si>
    <t>GDQ,2M2</t>
  </si>
  <si>
    <t>AD4ZZFBN</t>
  </si>
  <si>
    <t>Product_2QFEX</t>
  </si>
  <si>
    <t>19x17x17 cm</t>
  </si>
  <si>
    <t>AOKZ83</t>
  </si>
  <si>
    <t>WE3,04F</t>
  </si>
  <si>
    <t>LBAYBG0T</t>
  </si>
  <si>
    <t>Product_ZKCXW</t>
  </si>
  <si>
    <t>9x15x9 cm</t>
  </si>
  <si>
    <t>P7BJXX</t>
  </si>
  <si>
    <t>OFD,FYT</t>
  </si>
  <si>
    <t>8D4H8LQO</t>
  </si>
  <si>
    <t>Product_8N704</t>
  </si>
  <si>
    <t>18x11x8 cm</t>
  </si>
  <si>
    <t>UWMHP6</t>
  </si>
  <si>
    <t>BUC,29I</t>
  </si>
  <si>
    <t>L913YFWS</t>
  </si>
  <si>
    <t>Product_7216O</t>
  </si>
  <si>
    <t>1ZBRGN</t>
  </si>
  <si>
    <t>LK4,8S9</t>
  </si>
  <si>
    <t>JEIDDPU7</t>
  </si>
  <si>
    <t>Product_FTO2F</t>
  </si>
  <si>
    <t>3NJ4KC</t>
  </si>
  <si>
    <t>KWQ,0SM</t>
  </si>
  <si>
    <t>Z6D9O60H</t>
  </si>
  <si>
    <t>Product_0KG9I</t>
  </si>
  <si>
    <t>M8HLX6</t>
  </si>
  <si>
    <t>UMC,D6R</t>
  </si>
  <si>
    <t>CLRWPMMI</t>
  </si>
  <si>
    <t>Product_JUVNJ</t>
  </si>
  <si>
    <t>JUL5MH</t>
  </si>
  <si>
    <t>D7E,L3Z</t>
  </si>
  <si>
    <t>HBPGQGQF</t>
  </si>
  <si>
    <t>Product_BIJFB</t>
  </si>
  <si>
    <t>IS0OQM</t>
  </si>
  <si>
    <t>HW1,PN5</t>
  </si>
  <si>
    <t>6K7MG5QA</t>
  </si>
  <si>
    <t>Product_XXQR6</t>
  </si>
  <si>
    <t>KMIJ0T</t>
  </si>
  <si>
    <t>6PB,BGY</t>
  </si>
  <si>
    <t>RPGZWBKA</t>
  </si>
  <si>
    <t>Product_A7N2X</t>
  </si>
  <si>
    <t>6NE7JV</t>
  </si>
  <si>
    <t>8E4,2LO</t>
  </si>
  <si>
    <t>WY71D83M</t>
  </si>
  <si>
    <t>Product_J0QUK</t>
  </si>
  <si>
    <t>2DXB0A</t>
  </si>
  <si>
    <t>4WX,A85</t>
  </si>
  <si>
    <t>RE3POZ0Q</t>
  </si>
  <si>
    <t>Product_W7LR7</t>
  </si>
  <si>
    <t>B0G5C9</t>
  </si>
  <si>
    <t>W32,1IG</t>
  </si>
  <si>
    <t>DWUMRRFA</t>
  </si>
  <si>
    <t>Product_PTSSE</t>
  </si>
  <si>
    <t>M32761</t>
  </si>
  <si>
    <t>K6J,YX5</t>
  </si>
  <si>
    <t>W9B9DGBP</t>
  </si>
  <si>
    <t>Product_T9Q5V</t>
  </si>
  <si>
    <t>4A6329</t>
  </si>
  <si>
    <t>90I,7KI</t>
  </si>
  <si>
    <t>T3VER0X4</t>
  </si>
  <si>
    <t>Product_ACEC9</t>
  </si>
  <si>
    <t>UP6QSF</t>
  </si>
  <si>
    <t>U2T,3EI</t>
  </si>
  <si>
    <t>8RHHWVXU</t>
  </si>
  <si>
    <t>Product_5WSJN</t>
  </si>
  <si>
    <t>HMBVVP</t>
  </si>
  <si>
    <t>09G,JLL</t>
  </si>
  <si>
    <t>J5PLUMV1</t>
  </si>
  <si>
    <t>Product_PSGUD</t>
  </si>
  <si>
    <t>G9GQ5R</t>
  </si>
  <si>
    <t>ZZ0,6B5</t>
  </si>
  <si>
    <t>TT0LSC68</t>
  </si>
  <si>
    <t>Product_YBKYP</t>
  </si>
  <si>
    <t>V1D0ME</t>
  </si>
  <si>
    <t>NK5,Y1O</t>
  </si>
  <si>
    <t>XH806EQI</t>
  </si>
  <si>
    <t>Product_CBZFM</t>
  </si>
  <si>
    <t>15x6x16 cm</t>
  </si>
  <si>
    <t>TC7EHE</t>
  </si>
  <si>
    <t>2I7,3K3</t>
  </si>
  <si>
    <t>V9BULQPT</t>
  </si>
  <si>
    <t>Product_7B4VD</t>
  </si>
  <si>
    <t>9SW2QL</t>
  </si>
  <si>
    <t>X0P,B81</t>
  </si>
  <si>
    <t>YFZZCO7Z</t>
  </si>
  <si>
    <t>Product_G46QM</t>
  </si>
  <si>
    <t>VVGCSX</t>
  </si>
  <si>
    <t>OSZ,H9D</t>
  </si>
  <si>
    <t>OYY5T18K</t>
  </si>
  <si>
    <t>Product_5CPZG</t>
  </si>
  <si>
    <t>AJ3ZWE</t>
  </si>
  <si>
    <t>5J9,T1D</t>
  </si>
  <si>
    <t>OYYWBE8M</t>
  </si>
  <si>
    <t>Product_ZQ758</t>
  </si>
  <si>
    <t>W8GWOG</t>
  </si>
  <si>
    <t>ZR5,KN7</t>
  </si>
  <si>
    <t>NK08PDN6</t>
  </si>
  <si>
    <t>Product_0Z3VY</t>
  </si>
  <si>
    <t>M7FXWT</t>
  </si>
  <si>
    <t>6IH,FYN</t>
  </si>
  <si>
    <t>WPJX1T6N</t>
  </si>
  <si>
    <t>Product_A02M5</t>
  </si>
  <si>
    <t>9SC5JK</t>
  </si>
  <si>
    <t>IDZ,3E9</t>
  </si>
  <si>
    <t>CN6G5XDI</t>
  </si>
  <si>
    <t>Product_ZBA2K</t>
  </si>
  <si>
    <t>11x6x7 cm</t>
  </si>
  <si>
    <t>LD8KQX</t>
  </si>
  <si>
    <t>ZCA,TTA</t>
  </si>
  <si>
    <t>683WRTU1</t>
  </si>
  <si>
    <t>Product_3IC2Z</t>
  </si>
  <si>
    <t>I1A6XK</t>
  </si>
  <si>
    <t>TSL,OO1</t>
  </si>
  <si>
    <t>A0I4W4AD</t>
  </si>
  <si>
    <t>Product_YQ8TL</t>
  </si>
  <si>
    <t>4SHT13</t>
  </si>
  <si>
    <t>O2S,D0A</t>
  </si>
  <si>
    <t>CNHSJP2J</t>
  </si>
  <si>
    <t>Product_8KEAD</t>
  </si>
  <si>
    <t>VCQD7J</t>
  </si>
  <si>
    <t>0O0,5B3</t>
  </si>
  <si>
    <t>J7KHOPDM</t>
  </si>
  <si>
    <t>Product_XXBVT</t>
  </si>
  <si>
    <t>ATTYFI</t>
  </si>
  <si>
    <t>8J0,0Q4</t>
  </si>
  <si>
    <t>XNJS3IJC</t>
  </si>
  <si>
    <t>Product_J8JW3</t>
  </si>
  <si>
    <t>7KZG26</t>
  </si>
  <si>
    <t>QVJ,77K</t>
  </si>
  <si>
    <t>9LZG4YHG</t>
  </si>
  <si>
    <t>Product_Y5YQI</t>
  </si>
  <si>
    <t>4W5R8L</t>
  </si>
  <si>
    <t>5TZ,H3K</t>
  </si>
  <si>
    <t>PZQ3JUXE</t>
  </si>
  <si>
    <t>Product_0BOG8</t>
  </si>
  <si>
    <t>WXE7ZW</t>
  </si>
  <si>
    <t>CSV,UMZ</t>
  </si>
  <si>
    <t>845QNL1I</t>
  </si>
  <si>
    <t>Product_20EVR</t>
  </si>
  <si>
    <t>15x18x11 cm</t>
  </si>
  <si>
    <t>GR4NVS</t>
  </si>
  <si>
    <t>VKQ,OKN</t>
  </si>
  <si>
    <t>INMJEFZT</t>
  </si>
  <si>
    <t>Product_O3UC9</t>
  </si>
  <si>
    <t>HYBW39</t>
  </si>
  <si>
    <t>G3M,BBW</t>
  </si>
  <si>
    <t>HMK9CSCL</t>
  </si>
  <si>
    <t>Product_8OJG9</t>
  </si>
  <si>
    <t>JJRTUJ</t>
  </si>
  <si>
    <t>634,9WX</t>
  </si>
  <si>
    <t>JYPY7QB3</t>
  </si>
  <si>
    <t>Product_006SN</t>
  </si>
  <si>
    <t>BDAFU7</t>
  </si>
  <si>
    <t>2XZ,0UX</t>
  </si>
  <si>
    <t>UAND9383</t>
  </si>
  <si>
    <t>Product_WUCHF</t>
  </si>
  <si>
    <t>KF9CKX</t>
  </si>
  <si>
    <t>0PM,TM8</t>
  </si>
  <si>
    <t>S41SQBT5</t>
  </si>
  <si>
    <t>Product_99USN</t>
  </si>
  <si>
    <t>7CQ7W5</t>
  </si>
  <si>
    <t>E8F,E1X</t>
  </si>
  <si>
    <t>OY3KWZ9H</t>
  </si>
  <si>
    <t>Product_3M4XQ</t>
  </si>
  <si>
    <t>10x18x14 cm</t>
  </si>
  <si>
    <t>7QNKCV</t>
  </si>
  <si>
    <t>OZH,GAO</t>
  </si>
  <si>
    <t>AUO820DL</t>
  </si>
  <si>
    <t>Product_8K9CE</t>
  </si>
  <si>
    <t>UPAH69</t>
  </si>
  <si>
    <t>22O,CNL</t>
  </si>
  <si>
    <t>4CJNPLFD</t>
  </si>
  <si>
    <t>Product_YBX3Z</t>
  </si>
  <si>
    <t>RGA9UP</t>
  </si>
  <si>
    <t>2W4,FK3</t>
  </si>
  <si>
    <t>19ZVB6PM</t>
  </si>
  <si>
    <t>Product_P2G0U</t>
  </si>
  <si>
    <t>LKASCD</t>
  </si>
  <si>
    <t>W35,K1A</t>
  </si>
  <si>
    <t>7BE7PRL1</t>
  </si>
  <si>
    <t>Product_WA221</t>
  </si>
  <si>
    <t>XB9POR</t>
  </si>
  <si>
    <t>6XJ,HOO</t>
  </si>
  <si>
    <t>3WCTSKG4</t>
  </si>
  <si>
    <t>Product_FAG35</t>
  </si>
  <si>
    <t>VTLRQS</t>
  </si>
  <si>
    <t>005,VI3</t>
  </si>
  <si>
    <t>07ZTYK6I</t>
  </si>
  <si>
    <t>Product_UZIT6</t>
  </si>
  <si>
    <t>DUG8C5</t>
  </si>
  <si>
    <t>ZWD,QOO</t>
  </si>
  <si>
    <t>UPUCVY8V</t>
  </si>
  <si>
    <t>Product_K6A98</t>
  </si>
  <si>
    <t>OGCUBH</t>
  </si>
  <si>
    <t>DGV,QTR</t>
  </si>
  <si>
    <t>8DSCP3GP</t>
  </si>
  <si>
    <t>Product_HD4N3</t>
  </si>
  <si>
    <t>Q0PACI</t>
  </si>
  <si>
    <t>DDV,3VE</t>
  </si>
  <si>
    <t>PM9X88Z5</t>
  </si>
  <si>
    <t>Product_E6XH9</t>
  </si>
  <si>
    <t>KN7BSK</t>
  </si>
  <si>
    <t>6UC,9D7</t>
  </si>
  <si>
    <t>0ZFG55PR</t>
  </si>
  <si>
    <t>Product_IXNZR</t>
  </si>
  <si>
    <t>H3BTIM</t>
  </si>
  <si>
    <t>J44,MHL</t>
  </si>
  <si>
    <t>3KGHKVAJ</t>
  </si>
  <si>
    <t>Product_SU3GF</t>
  </si>
  <si>
    <t>IYFSP0</t>
  </si>
  <si>
    <t>LIO,680</t>
  </si>
  <si>
    <t>CKCQ7SAF</t>
  </si>
  <si>
    <t>Product_C5ACJ</t>
  </si>
  <si>
    <t>Z8YM4X</t>
  </si>
  <si>
    <t>6NY,I2X</t>
  </si>
  <si>
    <t>16Q8PL67</t>
  </si>
  <si>
    <t>Product_YBADO</t>
  </si>
  <si>
    <t>IGBX1P</t>
  </si>
  <si>
    <t>PGM,T4J</t>
  </si>
  <si>
    <t>52F1S92C</t>
  </si>
  <si>
    <t>Product_0RRS3</t>
  </si>
  <si>
    <t>AB34F5</t>
  </si>
  <si>
    <t>KH8,QBA</t>
  </si>
  <si>
    <t>MQTDZM9X</t>
  </si>
  <si>
    <t>Product_ZQ0EV</t>
  </si>
  <si>
    <t>LD8KX6</t>
  </si>
  <si>
    <t>J4Y,O04</t>
  </si>
  <si>
    <t>JL6FDR4Y</t>
  </si>
  <si>
    <t>Product_2NRUD</t>
  </si>
  <si>
    <t>76FAES</t>
  </si>
  <si>
    <t>ZLS,0RM</t>
  </si>
  <si>
    <t>854XSYFZ</t>
  </si>
  <si>
    <t>Product_TBJ36</t>
  </si>
  <si>
    <t>6x17x11 cm</t>
  </si>
  <si>
    <t>05FULV</t>
  </si>
  <si>
    <t>PBI,YPZ</t>
  </si>
  <si>
    <t>PYOL0KKY</t>
  </si>
  <si>
    <t>Product_SWMKP</t>
  </si>
  <si>
    <t>46VZWZ</t>
  </si>
  <si>
    <t>H9B,QZS</t>
  </si>
  <si>
    <t>1C2YVHHY</t>
  </si>
  <si>
    <t>Product_VEE5C</t>
  </si>
  <si>
    <t>UUGV4H</t>
  </si>
  <si>
    <t>ZPD,M2U</t>
  </si>
  <si>
    <t>S1N3HRVC</t>
  </si>
  <si>
    <t>Product_RKC3X</t>
  </si>
  <si>
    <t>SK07QW</t>
  </si>
  <si>
    <t>V21,LQG</t>
  </si>
  <si>
    <t>NH0QXSRJ</t>
  </si>
  <si>
    <t>Product_3IZGQ</t>
  </si>
  <si>
    <t>9OGD2Z</t>
  </si>
  <si>
    <t>UQJ,1V9</t>
  </si>
  <si>
    <t>RZW435CQ</t>
  </si>
  <si>
    <t>Product_TBZSZ</t>
  </si>
  <si>
    <t>12x16x17 cm</t>
  </si>
  <si>
    <t>C5MKM6</t>
  </si>
  <si>
    <t>4KG,N3Z</t>
  </si>
  <si>
    <t>8NAJLIGE</t>
  </si>
  <si>
    <t>Product_51HS5</t>
  </si>
  <si>
    <t>5SMW7C</t>
  </si>
  <si>
    <t>LGX,01C</t>
  </si>
  <si>
    <t>QHU62G6K</t>
  </si>
  <si>
    <t>Product_LF9VM</t>
  </si>
  <si>
    <t>PNRCQY</t>
  </si>
  <si>
    <t>8CP,L1S</t>
  </si>
  <si>
    <t>A384Z66W</t>
  </si>
  <si>
    <t>Product_8H6Q9</t>
  </si>
  <si>
    <t>5221MU</t>
  </si>
  <si>
    <t>C33,F9F</t>
  </si>
  <si>
    <t>BIFL793B</t>
  </si>
  <si>
    <t>Product_X8RL6</t>
  </si>
  <si>
    <t>9MIHMD</t>
  </si>
  <si>
    <t>98T,874</t>
  </si>
  <si>
    <t>SZ31NDZK</t>
  </si>
  <si>
    <t>Product_6K1ZX</t>
  </si>
  <si>
    <t>YS4JQH</t>
  </si>
  <si>
    <t>2AA,3FV</t>
  </si>
  <si>
    <t>YPVR99PM</t>
  </si>
  <si>
    <t>Product_GVQ62</t>
  </si>
  <si>
    <t>10x12x15 cm</t>
  </si>
  <si>
    <t>A8U4TL</t>
  </si>
  <si>
    <t>NR7,VBR</t>
  </si>
  <si>
    <t>M6IP4S8O</t>
  </si>
  <si>
    <t>Product_WVF06</t>
  </si>
  <si>
    <t>6IT257</t>
  </si>
  <si>
    <t>46X,B84</t>
  </si>
  <si>
    <t>Y4TKF5VU</t>
  </si>
  <si>
    <t>Product_33RQJ</t>
  </si>
  <si>
    <t>QV5TQU</t>
  </si>
  <si>
    <t>JV4,SXM</t>
  </si>
  <si>
    <t>8ROZJXS6</t>
  </si>
  <si>
    <t>Product_4F3F7</t>
  </si>
  <si>
    <t>NL6MCN</t>
  </si>
  <si>
    <t>SY1,J53</t>
  </si>
  <si>
    <t>WX1BW02I</t>
  </si>
  <si>
    <t>Product_J0VMQ</t>
  </si>
  <si>
    <t>M3VX8J</t>
  </si>
  <si>
    <t>G6I,KET</t>
  </si>
  <si>
    <t>C5FYKA9Y</t>
  </si>
  <si>
    <t>Product_G3UXK</t>
  </si>
  <si>
    <t>OV5PSI</t>
  </si>
  <si>
    <t>RBP,2RX</t>
  </si>
  <si>
    <t>M22G4VFT</t>
  </si>
  <si>
    <t>Product_H9IS9</t>
  </si>
  <si>
    <t>PLLTXW</t>
  </si>
  <si>
    <t>YBF,KK1</t>
  </si>
  <si>
    <t>WBHQYIQL</t>
  </si>
  <si>
    <t>Product_KQ172</t>
  </si>
  <si>
    <t>K844ZS</t>
  </si>
  <si>
    <t>VXJ,KS0</t>
  </si>
  <si>
    <t>1533GCWG</t>
  </si>
  <si>
    <t>Product_9PFFS</t>
  </si>
  <si>
    <t>SCVZD1</t>
  </si>
  <si>
    <t>HBY,2RL</t>
  </si>
  <si>
    <t>N8I5PEVQ</t>
  </si>
  <si>
    <t>Product_MYO0F</t>
  </si>
  <si>
    <t>D1ICC9</t>
  </si>
  <si>
    <t>5ES,8D8</t>
  </si>
  <si>
    <t>CWI1WA3H</t>
  </si>
  <si>
    <t>Product_W81JI</t>
  </si>
  <si>
    <t>16UGF6</t>
  </si>
  <si>
    <t>C1F,CGP</t>
  </si>
  <si>
    <t>ZULORL29</t>
  </si>
  <si>
    <t>Product_J2Z4O</t>
  </si>
  <si>
    <t>GKLWKK</t>
  </si>
  <si>
    <t>9Y5,PSY</t>
  </si>
  <si>
    <t>ZFMFM2SQ</t>
  </si>
  <si>
    <t>Product_ZWNZT</t>
  </si>
  <si>
    <t>7RF7KO</t>
  </si>
  <si>
    <t>0YD,K54</t>
  </si>
  <si>
    <t>GRBRS14X</t>
  </si>
  <si>
    <t>Product_WRT2F</t>
  </si>
  <si>
    <t>H1WO67</t>
  </si>
  <si>
    <t>LRL,O11</t>
  </si>
  <si>
    <t>MZUDKV3N</t>
  </si>
  <si>
    <t>Product_55MIM</t>
  </si>
  <si>
    <t>65AJ5K</t>
  </si>
  <si>
    <t>I62,6RN</t>
  </si>
  <si>
    <t>IXM2SAQ8</t>
  </si>
  <si>
    <t>Product_11UQ1</t>
  </si>
  <si>
    <t>AY1KD8</t>
  </si>
  <si>
    <t>BE6,E9I</t>
  </si>
  <si>
    <t>9MB90MC6</t>
  </si>
  <si>
    <t>Product_OXBZM</t>
  </si>
  <si>
    <t>5x20x8 cm</t>
  </si>
  <si>
    <t>UVV8RT</t>
  </si>
  <si>
    <t>FBB,SWP</t>
  </si>
  <si>
    <t>OTM7TIHT</t>
  </si>
  <si>
    <t>Product_LJ53L</t>
  </si>
  <si>
    <t>12NW08</t>
  </si>
  <si>
    <t>5SJ,Q25</t>
  </si>
  <si>
    <t>3UPFYAFO</t>
  </si>
  <si>
    <t>Product_REI1V</t>
  </si>
  <si>
    <t>7KBIAI</t>
  </si>
  <si>
    <t>YSM,V4X</t>
  </si>
  <si>
    <t>U94LSDHJ</t>
  </si>
  <si>
    <t>Product_ERA3K</t>
  </si>
  <si>
    <t>CQX53F</t>
  </si>
  <si>
    <t>T8Z,4PC</t>
  </si>
  <si>
    <t>E8A54WDK</t>
  </si>
  <si>
    <t>Product_CYOBS</t>
  </si>
  <si>
    <t>12x15x11 cm</t>
  </si>
  <si>
    <t>SMBHC4</t>
  </si>
  <si>
    <t>1RB,A5Q</t>
  </si>
  <si>
    <t>N37VW315</t>
  </si>
  <si>
    <t>Product_JXVDY</t>
  </si>
  <si>
    <t>1RE25H</t>
  </si>
  <si>
    <t>FAH,IKM</t>
  </si>
  <si>
    <t>NI9YLWQT</t>
  </si>
  <si>
    <t>Product_S0W0H</t>
  </si>
  <si>
    <t>WZV9T1</t>
  </si>
  <si>
    <t>87E,PBR</t>
  </si>
  <si>
    <t>FO6BZU66</t>
  </si>
  <si>
    <t>Product_DIYTL</t>
  </si>
  <si>
    <t>Z8HCLD</t>
  </si>
  <si>
    <t>K89,UVQ</t>
  </si>
  <si>
    <t>BKXSIB2A</t>
  </si>
  <si>
    <t>Product_GF160</t>
  </si>
  <si>
    <t>18x16x5 cm</t>
  </si>
  <si>
    <t>VQTCA0</t>
  </si>
  <si>
    <t>KUE,GES</t>
  </si>
  <si>
    <t>N25KAHFD</t>
  </si>
  <si>
    <t>Product_YLGH5</t>
  </si>
  <si>
    <t>1Q7ZEU</t>
  </si>
  <si>
    <t>PAK,L11</t>
  </si>
  <si>
    <t>KBB3WM78</t>
  </si>
  <si>
    <t>Product_3JB13</t>
  </si>
  <si>
    <t>1FFO1M</t>
  </si>
  <si>
    <t>2TA,IPZ</t>
  </si>
  <si>
    <t>D83VDCQW</t>
  </si>
  <si>
    <t>Product_EO8XQ</t>
  </si>
  <si>
    <t>6x17x18 cm</t>
  </si>
  <si>
    <t>0YEI6M</t>
  </si>
  <si>
    <t>MUA,5NT</t>
  </si>
  <si>
    <t>57BW9Y75</t>
  </si>
  <si>
    <t>Product_2V9BF</t>
  </si>
  <si>
    <t>T3VVPB</t>
  </si>
  <si>
    <t>NEN,2PM</t>
  </si>
  <si>
    <t>YC0XHWB8</t>
  </si>
  <si>
    <t>Product_ZANZU</t>
  </si>
  <si>
    <t>E0D7LN</t>
  </si>
  <si>
    <t>3FX,016</t>
  </si>
  <si>
    <t>3LKIE3LW</t>
  </si>
  <si>
    <t>Product_3AF5X</t>
  </si>
  <si>
    <t>RGWZVD</t>
  </si>
  <si>
    <t>97P,EFJ</t>
  </si>
  <si>
    <t>NWUY5VVO</t>
  </si>
  <si>
    <t>Product_RGHQ0</t>
  </si>
  <si>
    <t>C88IN6</t>
  </si>
  <si>
    <t>JI9,MA7</t>
  </si>
  <si>
    <t>1AXKRKVP</t>
  </si>
  <si>
    <t>Product_J19MC</t>
  </si>
  <si>
    <t>SXY94Q</t>
  </si>
  <si>
    <t>S1Q,A9R</t>
  </si>
  <si>
    <t>PAQSDSTK</t>
  </si>
  <si>
    <t>Product_4J4M6</t>
  </si>
  <si>
    <t>W45MTN</t>
  </si>
  <si>
    <t>C22,AM3</t>
  </si>
  <si>
    <t>PBT2NT01</t>
  </si>
  <si>
    <t>Product_ZFFO9</t>
  </si>
  <si>
    <t>20x20x15 cm</t>
  </si>
  <si>
    <t>3ZM089</t>
  </si>
  <si>
    <t>M9S,5VF</t>
  </si>
  <si>
    <t>N7SGTS97</t>
  </si>
  <si>
    <t>Product_JMYSK</t>
  </si>
  <si>
    <t>2I59MK</t>
  </si>
  <si>
    <t>MBA,NRM</t>
  </si>
  <si>
    <t>NLI5T6Q6</t>
  </si>
  <si>
    <t>Product_S6VX9</t>
  </si>
  <si>
    <t>TMOI9A</t>
  </si>
  <si>
    <t>YXV,57J</t>
  </si>
  <si>
    <t>GZNZZOKU</t>
  </si>
  <si>
    <t>Product_PH340</t>
  </si>
  <si>
    <t>FRHRG1</t>
  </si>
  <si>
    <t>YHO,7N3</t>
  </si>
  <si>
    <t>HZURLQRE</t>
  </si>
  <si>
    <t>Product_AKQKF</t>
  </si>
  <si>
    <t>I8KU92</t>
  </si>
  <si>
    <t>RFL,ORU</t>
  </si>
  <si>
    <t>DNTWMCI9</t>
  </si>
  <si>
    <t>Product_5G1UX</t>
  </si>
  <si>
    <t>9M30QR</t>
  </si>
  <si>
    <t>1OR,C97</t>
  </si>
  <si>
    <t>VPH6VVEP</t>
  </si>
  <si>
    <t>Product_7DW6F</t>
  </si>
  <si>
    <t>VHK604</t>
  </si>
  <si>
    <t>P2O,UTP</t>
  </si>
  <si>
    <t>G2QSVMIU</t>
  </si>
  <si>
    <t>Product_XVVBY</t>
  </si>
  <si>
    <t>P2BVNP</t>
  </si>
  <si>
    <t>3Z6,YCY</t>
  </si>
  <si>
    <t>2458KQKY</t>
  </si>
  <si>
    <t>Product_6DCK1</t>
  </si>
  <si>
    <t>WB39J8</t>
  </si>
  <si>
    <t>0DB,DW1</t>
  </si>
  <si>
    <t>2YKN84R3</t>
  </si>
  <si>
    <t>Product_ZB2GK</t>
  </si>
  <si>
    <t>17x5x13 cm</t>
  </si>
  <si>
    <t>C5BUS5</t>
  </si>
  <si>
    <t>P2A,W0R</t>
  </si>
  <si>
    <t>DHC5S23Z</t>
  </si>
  <si>
    <t>Product_52MT6</t>
  </si>
  <si>
    <t>KZLT71</t>
  </si>
  <si>
    <t>U98,LKD</t>
  </si>
  <si>
    <t>M3NJQ1YC</t>
  </si>
  <si>
    <t>Product_TSLHO</t>
  </si>
  <si>
    <t>5x7x7 cm</t>
  </si>
  <si>
    <t>Y26VU3</t>
  </si>
  <si>
    <t>V19,E6P</t>
  </si>
  <si>
    <t>676V2R4C</t>
  </si>
  <si>
    <t>Product_X2QZM</t>
  </si>
  <si>
    <t>EI63Q9</t>
  </si>
  <si>
    <t>JF1,VV4</t>
  </si>
  <si>
    <t>HQWR1U3Z</t>
  </si>
  <si>
    <t>Product_7DXK6</t>
  </si>
  <si>
    <t>R4M2P7</t>
  </si>
  <si>
    <t>FBN,YMO</t>
  </si>
  <si>
    <t>NJ0PUZNX</t>
  </si>
  <si>
    <t>Product_CZYSG</t>
  </si>
  <si>
    <t>YGHLYG</t>
  </si>
  <si>
    <t>M21,PLS</t>
  </si>
  <si>
    <t>0O17UU9C</t>
  </si>
  <si>
    <t>Product_7GSUT</t>
  </si>
  <si>
    <t>IB6RT9</t>
  </si>
  <si>
    <t>AQU,4FG</t>
  </si>
  <si>
    <t>3NVXP85W</t>
  </si>
  <si>
    <t>Product_0H2VN</t>
  </si>
  <si>
    <t>Z0IH9M</t>
  </si>
  <si>
    <t>F2C,DPW</t>
  </si>
  <si>
    <t>0NVYO3BJ</t>
  </si>
  <si>
    <t>Product_1SM6M</t>
  </si>
  <si>
    <t>95OBOI</t>
  </si>
  <si>
    <t>C6O,LSX</t>
  </si>
  <si>
    <t>FXZMRJKC</t>
  </si>
  <si>
    <t>Product_YACC5</t>
  </si>
  <si>
    <t>CIQKFW</t>
  </si>
  <si>
    <t>1AF,M28</t>
  </si>
  <si>
    <t>2YAY4TXX</t>
  </si>
  <si>
    <t>Product_LU9XQ</t>
  </si>
  <si>
    <t>QT4N5L</t>
  </si>
  <si>
    <t>TOU,7X9</t>
  </si>
  <si>
    <t>ZMJUC0F7</t>
  </si>
  <si>
    <t>Product_TYCBF</t>
  </si>
  <si>
    <t>9Z5H8R</t>
  </si>
  <si>
    <t>WWB,EMW</t>
  </si>
  <si>
    <t>DPG3LHRV</t>
  </si>
  <si>
    <t>Product_4TVRG</t>
  </si>
  <si>
    <t>IZF9OC</t>
  </si>
  <si>
    <t>7SV,H1V</t>
  </si>
  <si>
    <t>DKSFNPTA</t>
  </si>
  <si>
    <t>Product_0E2EL</t>
  </si>
  <si>
    <t>U6BOM6</t>
  </si>
  <si>
    <t>Z6V,HO9</t>
  </si>
  <si>
    <t>11VWOQ42</t>
  </si>
  <si>
    <t>Product_BB6PV</t>
  </si>
  <si>
    <t>O5Z3Y0</t>
  </si>
  <si>
    <t>D4G,HRF</t>
  </si>
  <si>
    <t>WUZ57GX2</t>
  </si>
  <si>
    <t>Product_T9FV4</t>
  </si>
  <si>
    <t>TMNRO3</t>
  </si>
  <si>
    <t>Q96,962</t>
  </si>
  <si>
    <t>DFUCKB7G</t>
  </si>
  <si>
    <t>Product_TSTT1</t>
  </si>
  <si>
    <t>MLZ4M0</t>
  </si>
  <si>
    <t>K8D,CBN</t>
  </si>
  <si>
    <t>LCND6RHK</t>
  </si>
  <si>
    <t>Product_LQ1PF</t>
  </si>
  <si>
    <t>FW039W</t>
  </si>
  <si>
    <t>S76,09H</t>
  </si>
  <si>
    <t>HCLS0YG0</t>
  </si>
  <si>
    <t>Product_IF8KR</t>
  </si>
  <si>
    <t>KLO5E5</t>
  </si>
  <si>
    <t>EM2,T4Y</t>
  </si>
  <si>
    <t>MGL4VSTK</t>
  </si>
  <si>
    <t>Product_TH556</t>
  </si>
  <si>
    <t>05LBJW</t>
  </si>
  <si>
    <t>U00,GMW</t>
  </si>
  <si>
    <t>J5PMFL8H</t>
  </si>
  <si>
    <t>Product_4Q78N</t>
  </si>
  <si>
    <t>VPCJL5</t>
  </si>
  <si>
    <t>LH1,CL6</t>
  </si>
  <si>
    <t>PZHMDLYL</t>
  </si>
  <si>
    <t>Product_PPC4Y</t>
  </si>
  <si>
    <t>YHIL1G</t>
  </si>
  <si>
    <t>6H3,Z1S</t>
  </si>
  <si>
    <t>XOGD4AGI</t>
  </si>
  <si>
    <t>Product_0PLRB</t>
  </si>
  <si>
    <t>KYGXJK</t>
  </si>
  <si>
    <t>Z2W,YAR</t>
  </si>
  <si>
    <t>T603J54P</t>
  </si>
  <si>
    <t>Product_0811X</t>
  </si>
  <si>
    <t>M3LZGE</t>
  </si>
  <si>
    <t>JWD,17D</t>
  </si>
  <si>
    <t>U195JTV3</t>
  </si>
  <si>
    <t>Product_XCUTC</t>
  </si>
  <si>
    <t>0E034N</t>
  </si>
  <si>
    <t>YYU,T8F</t>
  </si>
  <si>
    <t>26667WNE</t>
  </si>
  <si>
    <t>Product_HRIBD</t>
  </si>
  <si>
    <t>960IOO</t>
  </si>
  <si>
    <t>3NN,IH4</t>
  </si>
  <si>
    <t>EQ2N5Z7D</t>
  </si>
  <si>
    <t>Product_8BENF</t>
  </si>
  <si>
    <t>W6NAEK</t>
  </si>
  <si>
    <t>XPC,0MW</t>
  </si>
  <si>
    <t>6LKTDD4O</t>
  </si>
  <si>
    <t>Product_N7IWW</t>
  </si>
  <si>
    <t>CE1NYG</t>
  </si>
  <si>
    <t>IIA,ERI</t>
  </si>
  <si>
    <t>D3C9CVO9</t>
  </si>
  <si>
    <t>Product_N4CBN</t>
  </si>
  <si>
    <t>NYO8O8</t>
  </si>
  <si>
    <t>14R,G68</t>
  </si>
  <si>
    <t>HAUYPR6P</t>
  </si>
  <si>
    <t>Product_UHLPM</t>
  </si>
  <si>
    <t>2NKIZE</t>
  </si>
  <si>
    <t>FCW,B5I</t>
  </si>
  <si>
    <t>E96J4RYS</t>
  </si>
  <si>
    <t>Product_IOFB3</t>
  </si>
  <si>
    <t>19x6x15 cm</t>
  </si>
  <si>
    <t>Q12EIU</t>
  </si>
  <si>
    <t>16M,08Z</t>
  </si>
  <si>
    <t>WA27GB0H</t>
  </si>
  <si>
    <t>Product_HF3XH</t>
  </si>
  <si>
    <t>77UDUT</t>
  </si>
  <si>
    <t>51G,M4S</t>
  </si>
  <si>
    <t>AN7UPABH</t>
  </si>
  <si>
    <t>Product_MNT90</t>
  </si>
  <si>
    <t>LS9P3J</t>
  </si>
  <si>
    <t>IC4,5OH</t>
  </si>
  <si>
    <t>L2W3SKP9</t>
  </si>
  <si>
    <t>Product_5602D</t>
  </si>
  <si>
    <t>ZE597J</t>
  </si>
  <si>
    <t>LFW,5ND</t>
  </si>
  <si>
    <t>IKKE31NI</t>
  </si>
  <si>
    <t>Product_JA8UJ</t>
  </si>
  <si>
    <t>TSACZF</t>
  </si>
  <si>
    <t>WP1,9Z1</t>
  </si>
  <si>
    <t>DR0AZDVG</t>
  </si>
  <si>
    <t>Product_O6KLR</t>
  </si>
  <si>
    <t>E78FGB</t>
  </si>
  <si>
    <t>47X,3L1</t>
  </si>
  <si>
    <t>EKZ6HDSU</t>
  </si>
  <si>
    <t>Product_S763Z</t>
  </si>
  <si>
    <t>7x17x19 cm</t>
  </si>
  <si>
    <t>FWERP8</t>
  </si>
  <si>
    <t>NH6,0WF</t>
  </si>
  <si>
    <t>WNGZ4LPP</t>
  </si>
  <si>
    <t>Product_WP8YC</t>
  </si>
  <si>
    <t>6x14x9 cm</t>
  </si>
  <si>
    <t>PV0MTZ</t>
  </si>
  <si>
    <t>D9S,RBH</t>
  </si>
  <si>
    <t>UCUTEF6U</t>
  </si>
  <si>
    <t>Product_RH5M2</t>
  </si>
  <si>
    <t>20x14x17 cm</t>
  </si>
  <si>
    <t>RH6PAX</t>
  </si>
  <si>
    <t>GOI,LXP</t>
  </si>
  <si>
    <t>EFZSOJ0V</t>
  </si>
  <si>
    <t>Product_L2KK7</t>
  </si>
  <si>
    <t>U1C9NL</t>
  </si>
  <si>
    <t>R41,KBA</t>
  </si>
  <si>
    <t>VQUCVM3O</t>
  </si>
  <si>
    <t>Product_8XDFU</t>
  </si>
  <si>
    <t>UL5IBN</t>
  </si>
  <si>
    <t>VRJ,5ER</t>
  </si>
  <si>
    <t>84H13LPK</t>
  </si>
  <si>
    <t>Product_9TT9C</t>
  </si>
  <si>
    <t>CJSBPU</t>
  </si>
  <si>
    <t>RMY,DZA</t>
  </si>
  <si>
    <t>ZVXWV8NV</t>
  </si>
  <si>
    <t>Product_V0WGT</t>
  </si>
  <si>
    <t>RRI26M</t>
  </si>
  <si>
    <t>U42,6K8</t>
  </si>
  <si>
    <t>UPTL3C72</t>
  </si>
  <si>
    <t>Product_AWBQ4</t>
  </si>
  <si>
    <t>12x19x16 cm</t>
  </si>
  <si>
    <t>FUYUHM</t>
  </si>
  <si>
    <t>6MM,17P</t>
  </si>
  <si>
    <t>7YCM6HNW</t>
  </si>
  <si>
    <t>Product_A8M8V</t>
  </si>
  <si>
    <t>02TCL3</t>
  </si>
  <si>
    <t>CZ1,5NP</t>
  </si>
  <si>
    <t>1YMOJA9I</t>
  </si>
  <si>
    <t>Product_3QY3L</t>
  </si>
  <si>
    <t>12x8x6 cm</t>
  </si>
  <si>
    <t>4HYRQ9</t>
  </si>
  <si>
    <t>U8P,B75</t>
  </si>
  <si>
    <t>TZAEBC0V</t>
  </si>
  <si>
    <t>Product_TEQYK</t>
  </si>
  <si>
    <t>12x19x14 cm</t>
  </si>
  <si>
    <t>A5H8TN</t>
  </si>
  <si>
    <t>I31,HN6</t>
  </si>
  <si>
    <t>6BUSFO3K</t>
  </si>
  <si>
    <t>Product_AZCJT</t>
  </si>
  <si>
    <t>20x10x18 cm</t>
  </si>
  <si>
    <t>W4FQ0P</t>
  </si>
  <si>
    <t>UH0,POT</t>
  </si>
  <si>
    <t>0O4W28X5</t>
  </si>
  <si>
    <t>Product_9Y7H6</t>
  </si>
  <si>
    <t>19N24L</t>
  </si>
  <si>
    <t>J21,ZAR</t>
  </si>
  <si>
    <t>LAH9HAN8</t>
  </si>
  <si>
    <t>Product_SVRL7</t>
  </si>
  <si>
    <t>6UES40</t>
  </si>
  <si>
    <t>Y7M,HYB</t>
  </si>
  <si>
    <t>S766NLZP</t>
  </si>
  <si>
    <t>Product_8EKVQ</t>
  </si>
  <si>
    <t>93BT40</t>
  </si>
  <si>
    <t>0ZR,FKO</t>
  </si>
  <si>
    <t>ZPGA2YFY</t>
  </si>
  <si>
    <t>Product_S7QCH</t>
  </si>
  <si>
    <t>LDV452</t>
  </si>
  <si>
    <t>W1J,W2I</t>
  </si>
  <si>
    <t>1Y1MY3JQ</t>
  </si>
  <si>
    <t>Product_65K7Z</t>
  </si>
  <si>
    <t>MNHR69</t>
  </si>
  <si>
    <t>8HY,54C</t>
  </si>
  <si>
    <t>PE7G72IX</t>
  </si>
  <si>
    <t>Product_T3OZ4</t>
  </si>
  <si>
    <t>19x16x9 cm</t>
  </si>
  <si>
    <t>FAR42R</t>
  </si>
  <si>
    <t>G99,VXZ</t>
  </si>
  <si>
    <t>AK36RKCB</t>
  </si>
  <si>
    <t>Product_VLDB4</t>
  </si>
  <si>
    <t>6x7x6 cm</t>
  </si>
  <si>
    <t>7OI7OG</t>
  </si>
  <si>
    <t>V22,TZ6</t>
  </si>
  <si>
    <t>81TY5BFE</t>
  </si>
  <si>
    <t>Product_57AVJ</t>
  </si>
  <si>
    <t>A3JTOJ</t>
  </si>
  <si>
    <t>G8Y,QMX</t>
  </si>
  <si>
    <t>HUQ2ZTV0</t>
  </si>
  <si>
    <t>Product_DDLHZ</t>
  </si>
  <si>
    <t>9x19x7 cm</t>
  </si>
  <si>
    <t>EWYYGT</t>
  </si>
  <si>
    <t>A80,T47</t>
  </si>
  <si>
    <t>JXFTPTKG</t>
  </si>
  <si>
    <t>Product_D9C2L</t>
  </si>
  <si>
    <t>T85FSJ</t>
  </si>
  <si>
    <t>LET,CVN</t>
  </si>
  <si>
    <t>Y2DD3YYT</t>
  </si>
  <si>
    <t>Product_6VJKJ</t>
  </si>
  <si>
    <t>PIO9GH</t>
  </si>
  <si>
    <t>P29,76R</t>
  </si>
  <si>
    <t>L4EXD2PZ</t>
  </si>
  <si>
    <t>Product_JZGI9</t>
  </si>
  <si>
    <t>S1RWDZ</t>
  </si>
  <si>
    <t>95Q,NA0</t>
  </si>
  <si>
    <t>SR0J6T9H</t>
  </si>
  <si>
    <t>Product_MX5HI</t>
  </si>
  <si>
    <t>65OOPE</t>
  </si>
  <si>
    <t>HIA,AKG</t>
  </si>
  <si>
    <t>MBAU4RXM</t>
  </si>
  <si>
    <t>Product_R5L7E</t>
  </si>
  <si>
    <t>9x5x13 cm</t>
  </si>
  <si>
    <t>AR4DES</t>
  </si>
  <si>
    <t>60I,VFY</t>
  </si>
  <si>
    <t>FHKBXSQJ</t>
  </si>
  <si>
    <t>Product_BO4CL</t>
  </si>
  <si>
    <t>40RCRI</t>
  </si>
  <si>
    <t>XEH,P4O</t>
  </si>
  <si>
    <t>FTRJXH1O</t>
  </si>
  <si>
    <t>Product_XEEB5</t>
  </si>
  <si>
    <t>4TEANP</t>
  </si>
  <si>
    <t>TP6,Q9R</t>
  </si>
  <si>
    <t>UXTAZ4FX</t>
  </si>
  <si>
    <t>Product_QM6OY</t>
  </si>
  <si>
    <t>HYD4CP</t>
  </si>
  <si>
    <t>NPU,7IY</t>
  </si>
  <si>
    <t>JU4KM5LS</t>
  </si>
  <si>
    <t>Product_YU228</t>
  </si>
  <si>
    <t>19x14x19 cm</t>
  </si>
  <si>
    <t>JRJ91J</t>
  </si>
  <si>
    <t>A90,OK0</t>
  </si>
  <si>
    <t>6B1UWMPW</t>
  </si>
  <si>
    <t>Product_AOYT3</t>
  </si>
  <si>
    <t>SN3BVI</t>
  </si>
  <si>
    <t>B5T,1KR</t>
  </si>
  <si>
    <t>V5KBA4X0</t>
  </si>
  <si>
    <t>Product_C153E</t>
  </si>
  <si>
    <t>H24N0I</t>
  </si>
  <si>
    <t>OLW,Z3N</t>
  </si>
  <si>
    <t>DWH6R050</t>
  </si>
  <si>
    <t>Product_6LLCT</t>
  </si>
  <si>
    <t>VEOXEE</t>
  </si>
  <si>
    <t>R2S,6II</t>
  </si>
  <si>
    <t>1A5U6N5Q</t>
  </si>
  <si>
    <t>Product_26JBN</t>
  </si>
  <si>
    <t>8x16x6 cm</t>
  </si>
  <si>
    <t>DE2ACE</t>
  </si>
  <si>
    <t>AFG,DEY</t>
  </si>
  <si>
    <t>932TCH7Q</t>
  </si>
  <si>
    <t>Product_MCPQK</t>
  </si>
  <si>
    <t>4KPFOW</t>
  </si>
  <si>
    <t>II6,EOK</t>
  </si>
  <si>
    <t>4BRX4B4T</t>
  </si>
  <si>
    <t>Product_7TJ45</t>
  </si>
  <si>
    <t>9x9x14 cm</t>
  </si>
  <si>
    <t>6SECAC</t>
  </si>
  <si>
    <t>JQV,GNM</t>
  </si>
  <si>
    <t>MX900MHQ</t>
  </si>
  <si>
    <t>Product_GHKCA</t>
  </si>
  <si>
    <t>CGC8MV</t>
  </si>
  <si>
    <t>52K,1NF</t>
  </si>
  <si>
    <t>M5ZYISMQ</t>
  </si>
  <si>
    <t>Product_3XSSY</t>
  </si>
  <si>
    <t>OFLYXT</t>
  </si>
  <si>
    <t>A0R,DRO</t>
  </si>
  <si>
    <t>I9XAOULY</t>
  </si>
  <si>
    <t>Product_MKMBR</t>
  </si>
  <si>
    <t>2GP7JB</t>
  </si>
  <si>
    <t>CK0,ZXL</t>
  </si>
  <si>
    <t>LIULERKJ</t>
  </si>
  <si>
    <t>Product_14RZS</t>
  </si>
  <si>
    <t>EY96UM</t>
  </si>
  <si>
    <t>2UN,BWG</t>
  </si>
  <si>
    <t>XZBDDS6O</t>
  </si>
  <si>
    <t>Product_47FB3</t>
  </si>
  <si>
    <t>AQZ79N</t>
  </si>
  <si>
    <t>8HK,LCS</t>
  </si>
  <si>
    <t>B87669HD</t>
  </si>
  <si>
    <t>Product_9UJJW</t>
  </si>
  <si>
    <t>NM21V1</t>
  </si>
  <si>
    <t>QCJ,CIU</t>
  </si>
  <si>
    <t>Y62YYZN9</t>
  </si>
  <si>
    <t>Product_UO3OL</t>
  </si>
  <si>
    <t>PNDTML</t>
  </si>
  <si>
    <t>FX3,UZJ</t>
  </si>
  <si>
    <t>FJSB4OGA</t>
  </si>
  <si>
    <t>Product_LXUIS</t>
  </si>
  <si>
    <t>OO610B</t>
  </si>
  <si>
    <t>AIN,XHE</t>
  </si>
  <si>
    <t>FD040QZE</t>
  </si>
  <si>
    <t>Product_K5ZC4</t>
  </si>
  <si>
    <t>17x13x9 cm</t>
  </si>
  <si>
    <t>JWS1FE</t>
  </si>
  <si>
    <t>G9M,DPG</t>
  </si>
  <si>
    <t>5UGGV76I</t>
  </si>
  <si>
    <t>Product_TU5PR</t>
  </si>
  <si>
    <t>69CCLI</t>
  </si>
  <si>
    <t>PDA,02B</t>
  </si>
  <si>
    <t>74IFCJ22</t>
  </si>
  <si>
    <t>Product_UXBRZ</t>
  </si>
  <si>
    <t>URNO6R</t>
  </si>
  <si>
    <t>73O,A5Z</t>
  </si>
  <si>
    <t>9AGJ0MMR</t>
  </si>
  <si>
    <t>Product_ZOOP1</t>
  </si>
  <si>
    <t>VV2MEX</t>
  </si>
  <si>
    <t>FME,IVQ</t>
  </si>
  <si>
    <t>264LKVG1</t>
  </si>
  <si>
    <t>Product_BEU8E</t>
  </si>
  <si>
    <t>HBF631</t>
  </si>
  <si>
    <t>38P,M3G</t>
  </si>
  <si>
    <t>1W4C2KZH</t>
  </si>
  <si>
    <t>Product_ERI3J</t>
  </si>
  <si>
    <t>0GJXST</t>
  </si>
  <si>
    <t>KQP,W83</t>
  </si>
  <si>
    <t>GUQZUH35</t>
  </si>
  <si>
    <t>Product_WVV7G</t>
  </si>
  <si>
    <t>JWT8TS</t>
  </si>
  <si>
    <t>YM8,VEE</t>
  </si>
  <si>
    <t>9DYGSOZ6</t>
  </si>
  <si>
    <t>Product_ICZD3</t>
  </si>
  <si>
    <t>3XPQKQ</t>
  </si>
  <si>
    <t>2UA,G9Z</t>
  </si>
  <si>
    <t>29TRY1UO</t>
  </si>
  <si>
    <t>Product_D5MU9</t>
  </si>
  <si>
    <t>3QB1K3</t>
  </si>
  <si>
    <t>M3R,QOV</t>
  </si>
  <si>
    <t>9PIPCWBO</t>
  </si>
  <si>
    <t>Product_4N4G5</t>
  </si>
  <si>
    <t>XO96HL</t>
  </si>
  <si>
    <t>6CW,Y3Y</t>
  </si>
  <si>
    <t>JVV4JSPR</t>
  </si>
  <si>
    <t>Product_O7FKT</t>
  </si>
  <si>
    <t>YJKNSA</t>
  </si>
  <si>
    <t>13X,23U</t>
  </si>
  <si>
    <t>K1435E49</t>
  </si>
  <si>
    <t>Product_OKVQF</t>
  </si>
  <si>
    <t>D6QQ4Y</t>
  </si>
  <si>
    <t>IG6,N45</t>
  </si>
  <si>
    <t>L0ZE2Y1Y</t>
  </si>
  <si>
    <t>Product_X8F3M</t>
  </si>
  <si>
    <t>7x7x17 cm</t>
  </si>
  <si>
    <t>S8KW79</t>
  </si>
  <si>
    <t>KU4,ITE</t>
  </si>
  <si>
    <t>194OU3QC</t>
  </si>
  <si>
    <t>Product_NGAEH</t>
  </si>
  <si>
    <t>IHQSMN</t>
  </si>
  <si>
    <t>261,7G8</t>
  </si>
  <si>
    <t>2JNNW71D</t>
  </si>
  <si>
    <t>Product_EQKPG</t>
  </si>
  <si>
    <t>NR37KO</t>
  </si>
  <si>
    <t>CAH,5N8</t>
  </si>
  <si>
    <t>6GJKBPMO</t>
  </si>
  <si>
    <t>Product_YJIVE</t>
  </si>
  <si>
    <t>A1GEAQ</t>
  </si>
  <si>
    <t>AGU,PX7</t>
  </si>
  <si>
    <t>H0UHH6UT</t>
  </si>
  <si>
    <t>Product_F6B2R</t>
  </si>
  <si>
    <t>DTAFIY</t>
  </si>
  <si>
    <t>DI4,QKE</t>
  </si>
  <si>
    <t>WUNR0JLT</t>
  </si>
  <si>
    <t>Product_13L6X</t>
  </si>
  <si>
    <t>NZ67P3</t>
  </si>
  <si>
    <t>51Z,EPK</t>
  </si>
  <si>
    <t>GWXI105X</t>
  </si>
  <si>
    <t>Product_GQXGC</t>
  </si>
  <si>
    <t>7x18x9 cm</t>
  </si>
  <si>
    <t>E2TFBG</t>
  </si>
  <si>
    <t>BU7,UHB</t>
  </si>
  <si>
    <t>8K1V5W8W</t>
  </si>
  <si>
    <t>Product_G2QHO</t>
  </si>
  <si>
    <t>8Q7BP0</t>
  </si>
  <si>
    <t>BNU,D9H</t>
  </si>
  <si>
    <t>WLXWEECE</t>
  </si>
  <si>
    <t>Product_NHN82</t>
  </si>
  <si>
    <t>8x18x18 cm</t>
  </si>
  <si>
    <t>ZHXSH3</t>
  </si>
  <si>
    <t>7YE,NCS</t>
  </si>
  <si>
    <t>24YN35TM</t>
  </si>
  <si>
    <t>Product_HGELD</t>
  </si>
  <si>
    <t>30O79D</t>
  </si>
  <si>
    <t>G1P,3EN</t>
  </si>
  <si>
    <t>DMAJEG22</t>
  </si>
  <si>
    <t>Product_NWQSU</t>
  </si>
  <si>
    <t>5FD6US</t>
  </si>
  <si>
    <t>87H,XQ2</t>
  </si>
  <si>
    <t>FIFEB9ZS</t>
  </si>
  <si>
    <t>Product_12QDW</t>
  </si>
  <si>
    <t>14x14x5 cm</t>
  </si>
  <si>
    <t>PF7DDL</t>
  </si>
  <si>
    <t>6BX,R61</t>
  </si>
  <si>
    <t>29Q9SRN9</t>
  </si>
  <si>
    <t>Product_6ZS88</t>
  </si>
  <si>
    <t>18x20x20 cm</t>
  </si>
  <si>
    <t>IRPIEG</t>
  </si>
  <si>
    <t>4U7,QKY</t>
  </si>
  <si>
    <t>BUKNDL8S</t>
  </si>
  <si>
    <t>Product_80QK3</t>
  </si>
  <si>
    <t>QOU3QR</t>
  </si>
  <si>
    <t>6CP,XD6</t>
  </si>
  <si>
    <t>2LF6CBNU</t>
  </si>
  <si>
    <t>Product_VY84D</t>
  </si>
  <si>
    <t>NNMU9J</t>
  </si>
  <si>
    <t>9F4,XAM</t>
  </si>
  <si>
    <t>JLYWMKJW</t>
  </si>
  <si>
    <t>Product_6CF2S</t>
  </si>
  <si>
    <t>P3625D</t>
  </si>
  <si>
    <t>ZEP,Q2S</t>
  </si>
  <si>
    <t>YACP7IN2</t>
  </si>
  <si>
    <t>Product_1XYDO</t>
  </si>
  <si>
    <t>98XYEA</t>
  </si>
  <si>
    <t>FQZ,RNM</t>
  </si>
  <si>
    <t>WFDIAP9R</t>
  </si>
  <si>
    <t>Product_VGHVI</t>
  </si>
  <si>
    <t>XHX5ZM</t>
  </si>
  <si>
    <t>GVN,0UL</t>
  </si>
  <si>
    <t>J9PBD3TZ</t>
  </si>
  <si>
    <t>Product_VZ4Q9</t>
  </si>
  <si>
    <t>DXYD4L</t>
  </si>
  <si>
    <t>CHG,T3B</t>
  </si>
  <si>
    <t>9X54ZMHL</t>
  </si>
  <si>
    <t>Product_9Q88N</t>
  </si>
  <si>
    <t>5x5x19 cm</t>
  </si>
  <si>
    <t>CPVGGB</t>
  </si>
  <si>
    <t>AH2,ESP</t>
  </si>
  <si>
    <t>F4KKQKZ3</t>
  </si>
  <si>
    <t>Product_6KSZF</t>
  </si>
  <si>
    <t>11x15x13 cm</t>
  </si>
  <si>
    <t>HKO5TN</t>
  </si>
  <si>
    <t>JP6,P6O</t>
  </si>
  <si>
    <t>279VG6HS</t>
  </si>
  <si>
    <t>Product_FU5KE</t>
  </si>
  <si>
    <t>0SSGID</t>
  </si>
  <si>
    <t>6RJ,1LD</t>
  </si>
  <si>
    <t>YGSYJ94H</t>
  </si>
  <si>
    <t>Product_R8L4Z</t>
  </si>
  <si>
    <t>XZ0FNB</t>
  </si>
  <si>
    <t>DY7,R5E</t>
  </si>
  <si>
    <t>RBI9Q40T</t>
  </si>
  <si>
    <t>Product_LYOVE</t>
  </si>
  <si>
    <t>HPGSQ2</t>
  </si>
  <si>
    <t>YSS,PPR</t>
  </si>
  <si>
    <t>W9EETAO0</t>
  </si>
  <si>
    <t>Product_JAKYZ</t>
  </si>
  <si>
    <t>5x14x20 cm</t>
  </si>
  <si>
    <t>YPDCF2</t>
  </si>
  <si>
    <t>6UZ,B1M</t>
  </si>
  <si>
    <t>NDOX1LD5</t>
  </si>
  <si>
    <t>Product_0TAT6</t>
  </si>
  <si>
    <t>17x10x12 cm</t>
  </si>
  <si>
    <t>897B4K</t>
  </si>
  <si>
    <t>V2Z,JFH</t>
  </si>
  <si>
    <t>EF7CLS4O</t>
  </si>
  <si>
    <t>Product_II717</t>
  </si>
  <si>
    <t>XKH82Y</t>
  </si>
  <si>
    <t>NEK,7VN</t>
  </si>
  <si>
    <t>BE52TTB4</t>
  </si>
  <si>
    <t>Product_RGYAP</t>
  </si>
  <si>
    <t>WWGZ63</t>
  </si>
  <si>
    <t>WHK,M41</t>
  </si>
  <si>
    <t>FVJP38QV</t>
  </si>
  <si>
    <t>Product_TPFFQ</t>
  </si>
  <si>
    <t>2XZV4P</t>
  </si>
  <si>
    <t>1X9,3ML</t>
  </si>
  <si>
    <t>PUYJ8NXJ</t>
  </si>
  <si>
    <t>Product_75S62</t>
  </si>
  <si>
    <t>SJ6E11</t>
  </si>
  <si>
    <t>YJB,PJ2</t>
  </si>
  <si>
    <t>K2CYQVQQ</t>
  </si>
  <si>
    <t>Product_WFMUJ</t>
  </si>
  <si>
    <t>ZGNMAW</t>
  </si>
  <si>
    <t>5NV,RFP</t>
  </si>
  <si>
    <t>OGAXPZIY</t>
  </si>
  <si>
    <t>Product_4T2CR</t>
  </si>
  <si>
    <t>11x9x17 cm</t>
  </si>
  <si>
    <t>TOYKUK</t>
  </si>
  <si>
    <t>CYV,IMZ</t>
  </si>
  <si>
    <t>GOZAP7FV</t>
  </si>
  <si>
    <t>Product_ATWGX</t>
  </si>
  <si>
    <t>P0M4N8</t>
  </si>
  <si>
    <t>16R,HGI</t>
  </si>
  <si>
    <t>UYE52FKE</t>
  </si>
  <si>
    <t>Product_2MG63</t>
  </si>
  <si>
    <t>RSQZV2</t>
  </si>
  <si>
    <t>JGO,MWK</t>
  </si>
  <si>
    <t>ZHFMSB12</t>
  </si>
  <si>
    <t>Product_SY159</t>
  </si>
  <si>
    <t>M1RBX6</t>
  </si>
  <si>
    <t>M1U,MQY</t>
  </si>
  <si>
    <t>XS6ISH7I</t>
  </si>
  <si>
    <t>Product_1X05X</t>
  </si>
  <si>
    <t>A5MRBM</t>
  </si>
  <si>
    <t>6VD,X2H</t>
  </si>
  <si>
    <t>RCAG79IK</t>
  </si>
  <si>
    <t>Product_MZHAA</t>
  </si>
  <si>
    <t>5x18x19 cm</t>
  </si>
  <si>
    <t>96G63Z</t>
  </si>
  <si>
    <t>FA2,FFQ</t>
  </si>
  <si>
    <t>8ZTMD11A</t>
  </si>
  <si>
    <t>Product_ZPI3S</t>
  </si>
  <si>
    <t>19x18x5 cm</t>
  </si>
  <si>
    <t>LJV4YE</t>
  </si>
  <si>
    <t>GEV,U9N</t>
  </si>
  <si>
    <t>O8YOO33B</t>
  </si>
  <si>
    <t>Product_SVC7S</t>
  </si>
  <si>
    <t>ZDIBX8</t>
  </si>
  <si>
    <t>H3F,A80</t>
  </si>
  <si>
    <t>HX06RI8Q</t>
  </si>
  <si>
    <t>Product_GDB6O</t>
  </si>
  <si>
    <t>6x15x20 cm</t>
  </si>
  <si>
    <t>R0DH9P</t>
  </si>
  <si>
    <t>RPA,II4</t>
  </si>
  <si>
    <t>2HMM3647</t>
  </si>
  <si>
    <t>Product_4RMRX</t>
  </si>
  <si>
    <t>6NQ84V</t>
  </si>
  <si>
    <t>QA5,LHS</t>
  </si>
  <si>
    <t>1A5PW78S</t>
  </si>
  <si>
    <t>Product_QU5T3</t>
  </si>
  <si>
    <t>9x6x16 cm</t>
  </si>
  <si>
    <t>OA4HKG</t>
  </si>
  <si>
    <t>DLX,P88</t>
  </si>
  <si>
    <t>RTWGUDSO</t>
  </si>
  <si>
    <t>Product_6P8VY</t>
  </si>
  <si>
    <t>I4VK1V</t>
  </si>
  <si>
    <t>MQP,GGO</t>
  </si>
  <si>
    <t>KHSXTZFF</t>
  </si>
  <si>
    <t>Product_6TI1G</t>
  </si>
  <si>
    <t>18x11x5 cm</t>
  </si>
  <si>
    <t>7QQXZQ</t>
  </si>
  <si>
    <t>WDS,7PN</t>
  </si>
  <si>
    <t>18F95WUA</t>
  </si>
  <si>
    <t>Product_NPAIZ</t>
  </si>
  <si>
    <t>15x11x16 cm</t>
  </si>
  <si>
    <t>VA0VS1</t>
  </si>
  <si>
    <t>76K,HB4</t>
  </si>
  <si>
    <t>47P46UC2</t>
  </si>
  <si>
    <t>Product_19CH5</t>
  </si>
  <si>
    <t>BXHTWA</t>
  </si>
  <si>
    <t>NHG,DZK</t>
  </si>
  <si>
    <t>997NTVXH</t>
  </si>
  <si>
    <t>Product_2H2PJ</t>
  </si>
  <si>
    <t>JYMKST</t>
  </si>
  <si>
    <t>7X5,JQA</t>
  </si>
  <si>
    <t>X1BRHDP8</t>
  </si>
  <si>
    <t>Product_2G9EP</t>
  </si>
  <si>
    <t>RE24GF</t>
  </si>
  <si>
    <t>YVB,RZ2</t>
  </si>
  <si>
    <t>JVYOA857</t>
  </si>
  <si>
    <t>Product_C5Q20</t>
  </si>
  <si>
    <t>4SI7WX</t>
  </si>
  <si>
    <t>BSL,676</t>
  </si>
  <si>
    <t>C1TGVVED</t>
  </si>
  <si>
    <t>Product_G21S8</t>
  </si>
  <si>
    <t>15x17x10 cm</t>
  </si>
  <si>
    <t>4CVLPI</t>
  </si>
  <si>
    <t>664,5AX</t>
  </si>
  <si>
    <t>JMKGYIEU</t>
  </si>
  <si>
    <t>Product_TYEUK</t>
  </si>
  <si>
    <t>U1C2OM</t>
  </si>
  <si>
    <t>BBP,5M0</t>
  </si>
  <si>
    <t>ZWNE6Q5B</t>
  </si>
  <si>
    <t>Product_15R7U</t>
  </si>
  <si>
    <t>1SUEKC</t>
  </si>
  <si>
    <t>LAU,MOS</t>
  </si>
  <si>
    <t>JUOATDKI</t>
  </si>
  <si>
    <t>Product_QX4NW</t>
  </si>
  <si>
    <t>RWR5I2</t>
  </si>
  <si>
    <t>HHP,D14</t>
  </si>
  <si>
    <t>1B4RECN1</t>
  </si>
  <si>
    <t>Product_ZQ9F4</t>
  </si>
  <si>
    <t>60SDLL</t>
  </si>
  <si>
    <t>7YV,0H4</t>
  </si>
  <si>
    <t>VPPH6EW3</t>
  </si>
  <si>
    <t>Product_76HJL</t>
  </si>
  <si>
    <t>14x20x18 cm</t>
  </si>
  <si>
    <t>SZZBKB</t>
  </si>
  <si>
    <t>PUS,9SY</t>
  </si>
  <si>
    <t>FPEZHHT8</t>
  </si>
  <si>
    <t>Product_INTS3</t>
  </si>
  <si>
    <t>13x12x8 cm</t>
  </si>
  <si>
    <t>ZYTS4P</t>
  </si>
  <si>
    <t>T8L,7V0</t>
  </si>
  <si>
    <t>BNX1X88S</t>
  </si>
  <si>
    <t>Product_AVBBC</t>
  </si>
  <si>
    <t>W1R4N0</t>
  </si>
  <si>
    <t>HLT,5SY</t>
  </si>
  <si>
    <t>4TXSGUCH</t>
  </si>
  <si>
    <t>Product_UL1YT</t>
  </si>
  <si>
    <t>0L88PC</t>
  </si>
  <si>
    <t>79Z,TOA</t>
  </si>
  <si>
    <t>1M9H9LPU</t>
  </si>
  <si>
    <t>Product_79EAK</t>
  </si>
  <si>
    <t>CPUM36</t>
  </si>
  <si>
    <t>DNB,CMF</t>
  </si>
  <si>
    <t>4KJEMCL1</t>
  </si>
  <si>
    <t>Product_CJEIN</t>
  </si>
  <si>
    <t>5IFT0B</t>
  </si>
  <si>
    <t>O12,2TS</t>
  </si>
  <si>
    <t>PWX1DHRH</t>
  </si>
  <si>
    <t>Product_8N180</t>
  </si>
  <si>
    <t>XTYMIE</t>
  </si>
  <si>
    <t>NEZ,KKZ</t>
  </si>
  <si>
    <t>HBX5VDWV</t>
  </si>
  <si>
    <t>Product_1D66D</t>
  </si>
  <si>
    <t>ZA8J0R</t>
  </si>
  <si>
    <t>OHP,AUW</t>
  </si>
  <si>
    <t>C57KEKP1</t>
  </si>
  <si>
    <t>Product_UIZJ1</t>
  </si>
  <si>
    <t>QU7MI3</t>
  </si>
  <si>
    <t>J8O,S6C</t>
  </si>
  <si>
    <t>ST2XJ23U</t>
  </si>
  <si>
    <t>Product_CRN7X</t>
  </si>
  <si>
    <t>7VD38J</t>
  </si>
  <si>
    <t>NVL,LHJ</t>
  </si>
  <si>
    <t>TSGTO13X</t>
  </si>
  <si>
    <t>Product_EGURB</t>
  </si>
  <si>
    <t>18x7x13 cm</t>
  </si>
  <si>
    <t>5GNUTS</t>
  </si>
  <si>
    <t>ZYM,7LA</t>
  </si>
  <si>
    <t>ILI9FVDU</t>
  </si>
  <si>
    <t>Product_IDOQJ</t>
  </si>
  <si>
    <t>1PACR8</t>
  </si>
  <si>
    <t>LEW,YQH</t>
  </si>
  <si>
    <t>U1Q8254T</t>
  </si>
  <si>
    <t>Product_K864M</t>
  </si>
  <si>
    <t>WXAJZ9</t>
  </si>
  <si>
    <t>9HZ,NNF</t>
  </si>
  <si>
    <t>Z1UR2Y9Z</t>
  </si>
  <si>
    <t>Product_QU1ON</t>
  </si>
  <si>
    <t>9MLUBN</t>
  </si>
  <si>
    <t>PJF,PVW</t>
  </si>
  <si>
    <t>VJNVALNI</t>
  </si>
  <si>
    <t>Product_OA4S5</t>
  </si>
  <si>
    <t>TDW0AL</t>
  </si>
  <si>
    <t>XND,IVS</t>
  </si>
  <si>
    <t>UL4ASDG3</t>
  </si>
  <si>
    <t>Product_P44TG</t>
  </si>
  <si>
    <t>P0CZ5G</t>
  </si>
  <si>
    <t>GOR,284</t>
  </si>
  <si>
    <t>G55LY1S3</t>
  </si>
  <si>
    <t>Product_ANQBG</t>
  </si>
  <si>
    <t>12x20x11 cm</t>
  </si>
  <si>
    <t>ZUUGBG</t>
  </si>
  <si>
    <t>NJ8,EHH</t>
  </si>
  <si>
    <t>8S6O89GQ</t>
  </si>
  <si>
    <t>Product_IJDAA</t>
  </si>
  <si>
    <t>H3QW3A</t>
  </si>
  <si>
    <t>2FG,2S0</t>
  </si>
  <si>
    <t>VJ4ZFN1Q</t>
  </si>
  <si>
    <t>Product_SY5YZ</t>
  </si>
  <si>
    <t>KD3V37</t>
  </si>
  <si>
    <t>9Y7,INH</t>
  </si>
  <si>
    <t>G5JDSHQ0</t>
  </si>
  <si>
    <t>Product_COVO8</t>
  </si>
  <si>
    <t>4KNN31</t>
  </si>
  <si>
    <t>CIZ,01M</t>
  </si>
  <si>
    <t>B3LQSGC3</t>
  </si>
  <si>
    <t>Product_O77P9</t>
  </si>
  <si>
    <t>V22K6O</t>
  </si>
  <si>
    <t>X1O,LXS</t>
  </si>
  <si>
    <t>710IM03F</t>
  </si>
  <si>
    <t>Product_R2LAJ</t>
  </si>
  <si>
    <t>TTYSGI</t>
  </si>
  <si>
    <t>7SA,VDI</t>
  </si>
  <si>
    <t>NNUGU7D8</t>
  </si>
  <si>
    <t>Product_IFXGE</t>
  </si>
  <si>
    <t>X18T94</t>
  </si>
  <si>
    <t>PNQ,G6B</t>
  </si>
  <si>
    <t>11PY3WKA</t>
  </si>
  <si>
    <t>Product_0KLX4</t>
  </si>
  <si>
    <t>FH8K20</t>
  </si>
  <si>
    <t>JMP,SRQ</t>
  </si>
  <si>
    <t>G3O8VRIT</t>
  </si>
  <si>
    <t>Product_YWQE6</t>
  </si>
  <si>
    <t>YOIDP1</t>
  </si>
  <si>
    <t>OPI,NG2</t>
  </si>
  <si>
    <t>T9FN9156</t>
  </si>
  <si>
    <t>Product_XT1Y9</t>
  </si>
  <si>
    <t>APV1QF</t>
  </si>
  <si>
    <t>98J,Z6Y</t>
  </si>
  <si>
    <t>S2YKESQ3</t>
  </si>
  <si>
    <t>Product_XC8M0</t>
  </si>
  <si>
    <t>DQ0N89</t>
  </si>
  <si>
    <t>4DH,G74</t>
  </si>
  <si>
    <t>QS5CMAWF</t>
  </si>
  <si>
    <t>Product_Z4RW0</t>
  </si>
  <si>
    <t>4EWFOJ</t>
  </si>
  <si>
    <t>8AR,S6T</t>
  </si>
  <si>
    <t>AY6C916O</t>
  </si>
  <si>
    <t>Product_S32CO</t>
  </si>
  <si>
    <t>P1DLZY</t>
  </si>
  <si>
    <t>N4F,ZQH</t>
  </si>
  <si>
    <t>NIE3BE9I</t>
  </si>
  <si>
    <t>Product_G3UF6</t>
  </si>
  <si>
    <t>UX1N5Z</t>
  </si>
  <si>
    <t>S8A,9TC</t>
  </si>
  <si>
    <t>G9BN8T14</t>
  </si>
  <si>
    <t>Product_LASDG</t>
  </si>
  <si>
    <t>19x12x5 cm</t>
  </si>
  <si>
    <t>I2RIEP</t>
  </si>
  <si>
    <t>680,PHC</t>
  </si>
  <si>
    <t>6WUI6HO0</t>
  </si>
  <si>
    <t>Product_TQSMH</t>
  </si>
  <si>
    <t>HE2QVC</t>
  </si>
  <si>
    <t>X1P,46B</t>
  </si>
  <si>
    <t>PDVX6ZCK</t>
  </si>
  <si>
    <t>Product_VXN9A</t>
  </si>
  <si>
    <t>H5N46A</t>
  </si>
  <si>
    <t>ST7,0CV</t>
  </si>
  <si>
    <t>64FPU706</t>
  </si>
  <si>
    <t>Product_PZZE5</t>
  </si>
  <si>
    <t>Q3QELY</t>
  </si>
  <si>
    <t>6LW,D2J</t>
  </si>
  <si>
    <t>IM7JSMBO</t>
  </si>
  <si>
    <t>Product_HQS31</t>
  </si>
  <si>
    <t>KMOLFU</t>
  </si>
  <si>
    <t>7GC,SMQ</t>
  </si>
  <si>
    <t>W74R3KHM</t>
  </si>
  <si>
    <t>Product_KH0Z8</t>
  </si>
  <si>
    <t>ZQ8UYK</t>
  </si>
  <si>
    <t>EPY,I44</t>
  </si>
  <si>
    <t>LYGO87B2</t>
  </si>
  <si>
    <t>Product_ETIHM</t>
  </si>
  <si>
    <t>72UYXK</t>
  </si>
  <si>
    <t>PRX,XTL</t>
  </si>
  <si>
    <t>P1RF3LKE</t>
  </si>
  <si>
    <t>Product_S5J5Y</t>
  </si>
  <si>
    <t>8YH3D1</t>
  </si>
  <si>
    <t>TG0,OZ1</t>
  </si>
  <si>
    <t>8D7JISO1</t>
  </si>
  <si>
    <t>Product_CNDIZ</t>
  </si>
  <si>
    <t>19BP60</t>
  </si>
  <si>
    <t>DOQ,MJL</t>
  </si>
  <si>
    <t>0DKB6ROS</t>
  </si>
  <si>
    <t>Product_7FGZZ</t>
  </si>
  <si>
    <t>UZG6JK</t>
  </si>
  <si>
    <t>TNP,NTN</t>
  </si>
  <si>
    <t>F24ZA7M2</t>
  </si>
  <si>
    <t>Product_7GCTO</t>
  </si>
  <si>
    <t>18x11x15 cm</t>
  </si>
  <si>
    <t>UKW9AN</t>
  </si>
  <si>
    <t>QSH,I1G</t>
  </si>
  <si>
    <t>9ENAW4VJ</t>
  </si>
  <si>
    <t>Product_W7N4W</t>
  </si>
  <si>
    <t>G884RA</t>
  </si>
  <si>
    <t>WGJ,EEF</t>
  </si>
  <si>
    <t>LNRC94OL</t>
  </si>
  <si>
    <t>Product_1QFAH</t>
  </si>
  <si>
    <t>I6UZVV</t>
  </si>
  <si>
    <t>A60,Z0X</t>
  </si>
  <si>
    <t>QQ1CST2F</t>
  </si>
  <si>
    <t>Product_9DQEN</t>
  </si>
  <si>
    <t>IU8MDW</t>
  </si>
  <si>
    <t>CMM,AC4</t>
  </si>
  <si>
    <t>LQQFQQCC</t>
  </si>
  <si>
    <t>Product_95I12</t>
  </si>
  <si>
    <t>N2KIHK</t>
  </si>
  <si>
    <t>C86,3UY</t>
  </si>
  <si>
    <t>2FYX1GKZ</t>
  </si>
  <si>
    <t>Product_KHBGR</t>
  </si>
  <si>
    <t>9M6UQA</t>
  </si>
  <si>
    <t>9O2,8LY</t>
  </si>
  <si>
    <t>9OUJLXH7</t>
  </si>
  <si>
    <t>Product_EHE1X</t>
  </si>
  <si>
    <t>Z9X0OB</t>
  </si>
  <si>
    <t>6YO,934</t>
  </si>
  <si>
    <t>BJND91LE</t>
  </si>
  <si>
    <t>Product_34T1J</t>
  </si>
  <si>
    <t>FPS3CH</t>
  </si>
  <si>
    <t>R92,FF4</t>
  </si>
  <si>
    <t>RQWP06LT</t>
  </si>
  <si>
    <t>Product_CICD7</t>
  </si>
  <si>
    <t>AYY5F9</t>
  </si>
  <si>
    <t>741,DS6</t>
  </si>
  <si>
    <t>DINKBRQ9</t>
  </si>
  <si>
    <t>Product_3TRNK</t>
  </si>
  <si>
    <t>M3REAR</t>
  </si>
  <si>
    <t>ZOS,2NX</t>
  </si>
  <si>
    <t>5M4319SW</t>
  </si>
  <si>
    <t>Product_7EPEX</t>
  </si>
  <si>
    <t>J0TRSR</t>
  </si>
  <si>
    <t>ISI,IMA</t>
  </si>
  <si>
    <t>BF9ZYHIR</t>
  </si>
  <si>
    <t>Product_XZWP1</t>
  </si>
  <si>
    <t>BU7RY3</t>
  </si>
  <si>
    <t>6FH,G4A</t>
  </si>
  <si>
    <t>EJTVB9OV</t>
  </si>
  <si>
    <t>Product_5A65T</t>
  </si>
  <si>
    <t>9x16x5 cm</t>
  </si>
  <si>
    <t>SAFT3B</t>
  </si>
  <si>
    <t>4FN,JJP</t>
  </si>
  <si>
    <t>VN4014MZ</t>
  </si>
  <si>
    <t>Product_TO72N</t>
  </si>
  <si>
    <t>0IWFS5</t>
  </si>
  <si>
    <t>MCG,HOI</t>
  </si>
  <si>
    <t>ADLM0BIM</t>
  </si>
  <si>
    <t>Product_OYINL</t>
  </si>
  <si>
    <t>18x12x17 cm</t>
  </si>
  <si>
    <t>GI02TA</t>
  </si>
  <si>
    <t>QRD,TG2</t>
  </si>
  <si>
    <t>2YMPLETW</t>
  </si>
  <si>
    <t>Product_433E0</t>
  </si>
  <si>
    <t>VR2Q0B</t>
  </si>
  <si>
    <t>TNM,X2D</t>
  </si>
  <si>
    <t>76R9Q4UD</t>
  </si>
  <si>
    <t>Product_JWR4P</t>
  </si>
  <si>
    <t>Z55A7Q</t>
  </si>
  <si>
    <t>0A9,HA3</t>
  </si>
  <si>
    <t>J47JH6OX</t>
  </si>
  <si>
    <t>Product_A50JB</t>
  </si>
  <si>
    <t>2R8YJO</t>
  </si>
  <si>
    <t>FX9,W84</t>
  </si>
  <si>
    <t>SE2WBQJU</t>
  </si>
  <si>
    <t>Product_B22LY</t>
  </si>
  <si>
    <t>NRX424</t>
  </si>
  <si>
    <t>4YT,ZSA</t>
  </si>
  <si>
    <t>HU0POLVA</t>
  </si>
  <si>
    <t>Product_RAX1Q</t>
  </si>
  <si>
    <t>4H9B6X</t>
  </si>
  <si>
    <t>QN2,869</t>
  </si>
  <si>
    <t>PDJX2BZF</t>
  </si>
  <si>
    <t>Product_M5HCX</t>
  </si>
  <si>
    <t>W5RJ3C</t>
  </si>
  <si>
    <t>IGJ,HUE</t>
  </si>
  <si>
    <t>KGLL96CU</t>
  </si>
  <si>
    <t>Product_DANFT</t>
  </si>
  <si>
    <t>CUBTI8</t>
  </si>
  <si>
    <t>U4V,8AZ</t>
  </si>
  <si>
    <t>XGVSXOVU</t>
  </si>
  <si>
    <t>Product_V9G50</t>
  </si>
  <si>
    <t>UFM84G</t>
  </si>
  <si>
    <t>2H7,BCA</t>
  </si>
  <si>
    <t>TGNQI7LF</t>
  </si>
  <si>
    <t>Product_93T7Q</t>
  </si>
  <si>
    <t>12x9x10 cm</t>
  </si>
  <si>
    <t>7JEBIA</t>
  </si>
  <si>
    <t>K6M,9KQ</t>
  </si>
  <si>
    <t>WCI3LS65</t>
  </si>
  <si>
    <t>Product_5NJGT</t>
  </si>
  <si>
    <t>17x19x7 cm</t>
  </si>
  <si>
    <t>NVK8GK</t>
  </si>
  <si>
    <t>L8J,FJQ</t>
  </si>
  <si>
    <t>2QZYVEV9</t>
  </si>
  <si>
    <t>Product_HXPJ2</t>
  </si>
  <si>
    <t>GYMXNG</t>
  </si>
  <si>
    <t>865,Z2O</t>
  </si>
  <si>
    <t>7QSRH743</t>
  </si>
  <si>
    <t>Product_HNRD1</t>
  </si>
  <si>
    <t>K37HMN</t>
  </si>
  <si>
    <t>167,9DN</t>
  </si>
  <si>
    <t>J4RSH1H5</t>
  </si>
  <si>
    <t>Product_LA4ZA</t>
  </si>
  <si>
    <t>F0PC05</t>
  </si>
  <si>
    <t>94X,ODQ</t>
  </si>
  <si>
    <t>WSY0OXTK</t>
  </si>
  <si>
    <t>Product_RU6EB</t>
  </si>
  <si>
    <t>10x9x19 cm</t>
  </si>
  <si>
    <t>VCHCAV</t>
  </si>
  <si>
    <t>HTR,02O</t>
  </si>
  <si>
    <t>74RJTZEY</t>
  </si>
  <si>
    <t>Product_YNRX9</t>
  </si>
  <si>
    <t>1SSK5N</t>
  </si>
  <si>
    <t>SDJ,O6O</t>
  </si>
  <si>
    <t>0MQNSHF7</t>
  </si>
  <si>
    <t>Product_65M7K</t>
  </si>
  <si>
    <t>MXZ5FW</t>
  </si>
  <si>
    <t>242,SOD</t>
  </si>
  <si>
    <t>1HL8IJUH</t>
  </si>
  <si>
    <t>Product_GDZRY</t>
  </si>
  <si>
    <t>OIHS4Y</t>
  </si>
  <si>
    <t>HCO,RIR</t>
  </si>
  <si>
    <t>9CI6C24C</t>
  </si>
  <si>
    <t>Product_ZH59K</t>
  </si>
  <si>
    <t>UKR6FN</t>
  </si>
  <si>
    <t>DJ2,PRM</t>
  </si>
  <si>
    <t>AJYKXG2H</t>
  </si>
  <si>
    <t>Product_982N6</t>
  </si>
  <si>
    <t>16U9A4</t>
  </si>
  <si>
    <t>DWQ,2O0</t>
  </si>
  <si>
    <t>HBDO74CF</t>
  </si>
  <si>
    <t>Product_L9J0O</t>
  </si>
  <si>
    <t>A1MCF2</t>
  </si>
  <si>
    <t>UF3,TJB</t>
  </si>
  <si>
    <t>8X0M5PRS</t>
  </si>
  <si>
    <t>Product_4ZL7W</t>
  </si>
  <si>
    <t>ON04XE</t>
  </si>
  <si>
    <t>UT7,B4W</t>
  </si>
  <si>
    <t>0CK3CO6Q</t>
  </si>
  <si>
    <t>Product_PONOE</t>
  </si>
  <si>
    <t>5x5x15 cm</t>
  </si>
  <si>
    <t>6HB144</t>
  </si>
  <si>
    <t>PB3,ONQ</t>
  </si>
  <si>
    <t>ICQME42B</t>
  </si>
  <si>
    <t>Product_YHB1E</t>
  </si>
  <si>
    <t>Z4J298</t>
  </si>
  <si>
    <t>QFU,SB4</t>
  </si>
  <si>
    <t>JTLZB2WE</t>
  </si>
  <si>
    <t>Product_84NC7</t>
  </si>
  <si>
    <t>BSP0L7</t>
  </si>
  <si>
    <t>G8A,UEB</t>
  </si>
  <si>
    <t>J8Q7JNZ7</t>
  </si>
  <si>
    <t>Product_XBQ52</t>
  </si>
  <si>
    <t>M5C8NM</t>
  </si>
  <si>
    <t>UXB,DH9</t>
  </si>
  <si>
    <t>DT51J8EJ</t>
  </si>
  <si>
    <t>Product_IW32H</t>
  </si>
  <si>
    <t>17x14x7 cm</t>
  </si>
  <si>
    <t>0BIPRD</t>
  </si>
  <si>
    <t>24T,NBV</t>
  </si>
  <si>
    <t>0CNXTOCT</t>
  </si>
  <si>
    <t>Product_6L706</t>
  </si>
  <si>
    <t>N1J3S2</t>
  </si>
  <si>
    <t>CYI,9GP</t>
  </si>
  <si>
    <t>8QSEDY46</t>
  </si>
  <si>
    <t>Product_RVFKA</t>
  </si>
  <si>
    <t>TEW6W2</t>
  </si>
  <si>
    <t>JRG,KVN</t>
  </si>
  <si>
    <t>I3MZT1SQ</t>
  </si>
  <si>
    <t>Product_W1N7L</t>
  </si>
  <si>
    <t>9S3033</t>
  </si>
  <si>
    <t>C8T,6GI</t>
  </si>
  <si>
    <t>9NA0V05C</t>
  </si>
  <si>
    <t>Product_S2ACJ</t>
  </si>
  <si>
    <t>DTHWWC</t>
  </si>
  <si>
    <t>D6M,O8O</t>
  </si>
  <si>
    <t>RX9XP3J3</t>
  </si>
  <si>
    <t>Product_JKGO0</t>
  </si>
  <si>
    <t>FY54AG</t>
  </si>
  <si>
    <t>5UM,CLL</t>
  </si>
  <si>
    <t>5488QUQP</t>
  </si>
  <si>
    <t>Product_BQOD0</t>
  </si>
  <si>
    <t>7x10x19 cm</t>
  </si>
  <si>
    <t>OAL98X</t>
  </si>
  <si>
    <t>H2X,I5L</t>
  </si>
  <si>
    <t>XU0UT406</t>
  </si>
  <si>
    <t>Product_DTGWO</t>
  </si>
  <si>
    <t>QVLJHF</t>
  </si>
  <si>
    <t>JHH,QN0</t>
  </si>
  <si>
    <t>QAITF592</t>
  </si>
  <si>
    <t>Product_BPA7B</t>
  </si>
  <si>
    <t>4780KQ</t>
  </si>
  <si>
    <t>X54,VKL</t>
  </si>
  <si>
    <t>U15DUIQK</t>
  </si>
  <si>
    <t>Product_VKI9I</t>
  </si>
  <si>
    <t>974LCS</t>
  </si>
  <si>
    <t>AIJ,DAT</t>
  </si>
  <si>
    <t>239TGJIR</t>
  </si>
  <si>
    <t>Product_L4AS6</t>
  </si>
  <si>
    <t>AP2C6N</t>
  </si>
  <si>
    <t>VKI,TPP</t>
  </si>
  <si>
    <t>MO0DYMPE</t>
  </si>
  <si>
    <t>Product_O9LG8</t>
  </si>
  <si>
    <t>I88LWL</t>
  </si>
  <si>
    <t>K45,OH8</t>
  </si>
  <si>
    <t>G384M6ME</t>
  </si>
  <si>
    <t>Product_3JUNS</t>
  </si>
  <si>
    <t>AKOEB3</t>
  </si>
  <si>
    <t>FB8,AIZ</t>
  </si>
  <si>
    <t>8DLQB7T9</t>
  </si>
  <si>
    <t>Product_DA9KM</t>
  </si>
  <si>
    <t>YDBQFE</t>
  </si>
  <si>
    <t>LZS,SPU</t>
  </si>
  <si>
    <t>ZC19UXAX</t>
  </si>
  <si>
    <t>Product_FH32Y</t>
  </si>
  <si>
    <t>WEYUR8</t>
  </si>
  <si>
    <t>B6E,UWZ</t>
  </si>
  <si>
    <t>F0K9SKUA</t>
  </si>
  <si>
    <t>Product_C66GO</t>
  </si>
  <si>
    <t>19RT4M</t>
  </si>
  <si>
    <t>601,CZR</t>
  </si>
  <si>
    <t>NB1CN0EL</t>
  </si>
  <si>
    <t>Product_L5SM8</t>
  </si>
  <si>
    <t>OVSXD1</t>
  </si>
  <si>
    <t>EJD,2VA</t>
  </si>
  <si>
    <t>BNGZWBE3</t>
  </si>
  <si>
    <t>Product_LOP4A</t>
  </si>
  <si>
    <t>5x19x10 cm</t>
  </si>
  <si>
    <t>RJ0P02</t>
  </si>
  <si>
    <t>7PC,X7X</t>
  </si>
  <si>
    <t>GZ6LTERS</t>
  </si>
  <si>
    <t>Product_MYA7P</t>
  </si>
  <si>
    <t>VX805D</t>
  </si>
  <si>
    <t>1Z5,IVS</t>
  </si>
  <si>
    <t>UIUY5N60</t>
  </si>
  <si>
    <t>Product_0SHQJ</t>
  </si>
  <si>
    <t>148M6N</t>
  </si>
  <si>
    <t>0SQ,L66</t>
  </si>
  <si>
    <t>TTYQUGHU</t>
  </si>
  <si>
    <t>Product_GILP8</t>
  </si>
  <si>
    <t>15B7DA</t>
  </si>
  <si>
    <t>F1Y,40O</t>
  </si>
  <si>
    <t>1PIVW0EB</t>
  </si>
  <si>
    <t>Product_NG5M1</t>
  </si>
  <si>
    <t>LBY5X7</t>
  </si>
  <si>
    <t>D6Y,FWZ</t>
  </si>
  <si>
    <t>8L5QO7NS</t>
  </si>
  <si>
    <t>Product_F3V35</t>
  </si>
  <si>
    <t>6DZWLE</t>
  </si>
  <si>
    <t>YJ4,MP4</t>
  </si>
  <si>
    <t>FE436ZW1</t>
  </si>
  <si>
    <t>Product_9ZXVA</t>
  </si>
  <si>
    <t>7x9x20 cm</t>
  </si>
  <si>
    <t>QLC6NB</t>
  </si>
  <si>
    <t>HZ9,7IO</t>
  </si>
  <si>
    <t>BHG0VN4I</t>
  </si>
  <si>
    <t>Product_MS0Y0</t>
  </si>
  <si>
    <t>T2SEOK</t>
  </si>
  <si>
    <t>LZ1,YYY</t>
  </si>
  <si>
    <t>G41I4R8N</t>
  </si>
  <si>
    <t>Product_M4H3F</t>
  </si>
  <si>
    <t>GVP4J5</t>
  </si>
  <si>
    <t>NJT,4UM</t>
  </si>
  <si>
    <t>6Z5HH7T7</t>
  </si>
  <si>
    <t>Product_CCO4R</t>
  </si>
  <si>
    <t>A0HKZR</t>
  </si>
  <si>
    <t>B2X,7IU</t>
  </si>
  <si>
    <t>E5HT7JWR</t>
  </si>
  <si>
    <t>Product_ZJAGF</t>
  </si>
  <si>
    <t>84L5Y0</t>
  </si>
  <si>
    <t>AFR,DNW</t>
  </si>
  <si>
    <t>CRQTQ94V</t>
  </si>
  <si>
    <t>Product_GNXM8</t>
  </si>
  <si>
    <t>6WT5DH</t>
  </si>
  <si>
    <t>OAH,B6W</t>
  </si>
  <si>
    <t>7L89N8DA</t>
  </si>
  <si>
    <t>Product_GZE2M</t>
  </si>
  <si>
    <t>4XL3M4</t>
  </si>
  <si>
    <t>HM8,IF7</t>
  </si>
  <si>
    <t>RHK00TFG</t>
  </si>
  <si>
    <t>Product_A0CCF</t>
  </si>
  <si>
    <t>7TA2E2</t>
  </si>
  <si>
    <t>BCE,3MX</t>
  </si>
  <si>
    <t>55J04MNR</t>
  </si>
  <si>
    <t>Product_P1VBD</t>
  </si>
  <si>
    <t>A9E0D5</t>
  </si>
  <si>
    <t>3ST,462</t>
  </si>
  <si>
    <t>LR1VVV0Z</t>
  </si>
  <si>
    <t>Product_T04VN</t>
  </si>
  <si>
    <t>IQ7TVK</t>
  </si>
  <si>
    <t>B7X,LFM</t>
  </si>
  <si>
    <t>GANC6TZI</t>
  </si>
  <si>
    <t>Product_2SFRF</t>
  </si>
  <si>
    <t>GSFNU0</t>
  </si>
  <si>
    <t>ZVR,SDI</t>
  </si>
  <si>
    <t>P5BVSUSC</t>
  </si>
  <si>
    <t>Product_NCBHL</t>
  </si>
  <si>
    <t>6x6x18 cm</t>
  </si>
  <si>
    <t>GAZ8T9</t>
  </si>
  <si>
    <t>64R,VMM</t>
  </si>
  <si>
    <t>UO8ZJQCU</t>
  </si>
  <si>
    <t>Product_U7FFJ</t>
  </si>
  <si>
    <t>AMHEY3</t>
  </si>
  <si>
    <t>PS5,BWD</t>
  </si>
  <si>
    <t>KCDCAF44</t>
  </si>
  <si>
    <t>Product_HQ5OG</t>
  </si>
  <si>
    <t>HY1LPO</t>
  </si>
  <si>
    <t>OZT,4L2</t>
  </si>
  <si>
    <t>WD4LQZX5</t>
  </si>
  <si>
    <t>Product_PUMAJ</t>
  </si>
  <si>
    <t>19x18x19 cm</t>
  </si>
  <si>
    <t>N5IHKX</t>
  </si>
  <si>
    <t>OCT,Y5W</t>
  </si>
  <si>
    <t>GSWV58UU</t>
  </si>
  <si>
    <t>Product_VWUXD</t>
  </si>
  <si>
    <t>X5L9H9</t>
  </si>
  <si>
    <t>TOS,SUR</t>
  </si>
  <si>
    <t>0235BS16</t>
  </si>
  <si>
    <t>Product_T45AY</t>
  </si>
  <si>
    <t>ALM57T</t>
  </si>
  <si>
    <t>BIS,E9J</t>
  </si>
  <si>
    <t>5M6XYP5T</t>
  </si>
  <si>
    <t>Product_6EK9H</t>
  </si>
  <si>
    <t>5LL5Y8</t>
  </si>
  <si>
    <t>KOA,P3K</t>
  </si>
  <si>
    <t>HLUHJ3DF</t>
  </si>
  <si>
    <t>Product_D106T</t>
  </si>
  <si>
    <t>MN20B9</t>
  </si>
  <si>
    <t>N9Z,YNR</t>
  </si>
  <si>
    <t>FQFSUK6P</t>
  </si>
  <si>
    <t>Product_GI5DZ</t>
  </si>
  <si>
    <t>TTO091</t>
  </si>
  <si>
    <t>S0C,OOW</t>
  </si>
  <si>
    <t>2R6T1JMV</t>
  </si>
  <si>
    <t>Product_LCDSV</t>
  </si>
  <si>
    <t>18x5x16 cm</t>
  </si>
  <si>
    <t>WN9BYI</t>
  </si>
  <si>
    <t>NS8,41W</t>
  </si>
  <si>
    <t>WR63NQ3J</t>
  </si>
  <si>
    <t>Product_2X744</t>
  </si>
  <si>
    <t>4RQP9R</t>
  </si>
  <si>
    <t>MTO,YL3</t>
  </si>
  <si>
    <t>Q165RVMQ</t>
  </si>
  <si>
    <t>Product_9LRGO</t>
  </si>
  <si>
    <t>AZ090Y</t>
  </si>
  <si>
    <t>KRR,1PO</t>
  </si>
  <si>
    <t>83ZMAT2Z</t>
  </si>
  <si>
    <t>Product_E2D7O</t>
  </si>
  <si>
    <t>DSBGZ5</t>
  </si>
  <si>
    <t>3XY,T97</t>
  </si>
  <si>
    <t>OVGYRC1Y</t>
  </si>
  <si>
    <t>Product_TK1EE</t>
  </si>
  <si>
    <t>6XLPVQ</t>
  </si>
  <si>
    <t>IUL,AML</t>
  </si>
  <si>
    <t>P9MVC2QL</t>
  </si>
  <si>
    <t>Product_095RD</t>
  </si>
  <si>
    <t>MWCIGM</t>
  </si>
  <si>
    <t>0XR,Z38</t>
  </si>
  <si>
    <t>RMSS6675</t>
  </si>
  <si>
    <t>Product_LMBNE</t>
  </si>
  <si>
    <t>R3R39H</t>
  </si>
  <si>
    <t>TB9,CDK</t>
  </si>
  <si>
    <t>ERBBE4YC</t>
  </si>
  <si>
    <t>Product_PTV1Y</t>
  </si>
  <si>
    <t>N7626B</t>
  </si>
  <si>
    <t>QQA,UM5</t>
  </si>
  <si>
    <t>OKLSZYPO</t>
  </si>
  <si>
    <t>Product_O03DP</t>
  </si>
  <si>
    <t>EDC3KG</t>
  </si>
  <si>
    <t>Z5M,31C</t>
  </si>
  <si>
    <t>W1846A8Y</t>
  </si>
  <si>
    <t>Product_OLV9H</t>
  </si>
  <si>
    <t>J0XR2Q</t>
  </si>
  <si>
    <t>HTZ,XF1</t>
  </si>
  <si>
    <t>ZTZK6CJU</t>
  </si>
  <si>
    <t>Product_93PY2</t>
  </si>
  <si>
    <t>NB0G7N</t>
  </si>
  <si>
    <t>K4O,2CS</t>
  </si>
  <si>
    <t>ZCCP5BB3</t>
  </si>
  <si>
    <t>Product_FQSL1</t>
  </si>
  <si>
    <t>D7CXA2</t>
  </si>
  <si>
    <t>8JF,C8D</t>
  </si>
  <si>
    <t>P4R91ZEK</t>
  </si>
  <si>
    <t>Product_KE5D0</t>
  </si>
  <si>
    <t>D7XCC7</t>
  </si>
  <si>
    <t>JEA,39B</t>
  </si>
  <si>
    <t>1ARIX3SK</t>
  </si>
  <si>
    <t>Product_6TF5T</t>
  </si>
  <si>
    <t>Z3NZF1</t>
  </si>
  <si>
    <t>U0K,FMI</t>
  </si>
  <si>
    <t>DHKZK0R8</t>
  </si>
  <si>
    <t>Product_R8SXZ</t>
  </si>
  <si>
    <t>TZCKCB</t>
  </si>
  <si>
    <t>3CU,7FG</t>
  </si>
  <si>
    <t>Y86LCALY</t>
  </si>
  <si>
    <t>Product_GZ8VZ</t>
  </si>
  <si>
    <t>12x9x11 cm</t>
  </si>
  <si>
    <t>0QCEU5</t>
  </si>
  <si>
    <t>6TI,Y5H</t>
  </si>
  <si>
    <t>NT8SWJQW</t>
  </si>
  <si>
    <t>Product_CD2AU</t>
  </si>
  <si>
    <t>WDJ4OJ</t>
  </si>
  <si>
    <t>YV2,Q9H</t>
  </si>
  <si>
    <t>3TKJ5RBS</t>
  </si>
  <si>
    <t>Product_UVXG6</t>
  </si>
  <si>
    <t>0EYO9I</t>
  </si>
  <si>
    <t>ORP,XXP</t>
  </si>
  <si>
    <t>5MOVNNID</t>
  </si>
  <si>
    <t>Product_9PHOJ</t>
  </si>
  <si>
    <t>K9KDH3</t>
  </si>
  <si>
    <t>GSJ,SXD</t>
  </si>
  <si>
    <t>O1YKSFBN</t>
  </si>
  <si>
    <t>Product_O1K62</t>
  </si>
  <si>
    <t>9x5x18 cm</t>
  </si>
  <si>
    <t>GKR79X</t>
  </si>
  <si>
    <t>PIV,BQH</t>
  </si>
  <si>
    <t>MF4O0JGR</t>
  </si>
  <si>
    <t>Product_8WSF2</t>
  </si>
  <si>
    <t>S5VWJC</t>
  </si>
  <si>
    <t>ZRA,TA1</t>
  </si>
  <si>
    <t>CY7JH18B</t>
  </si>
  <si>
    <t>Product_AOI18</t>
  </si>
  <si>
    <t>TUDHW3</t>
  </si>
  <si>
    <t>0BM,4JX</t>
  </si>
  <si>
    <t>Q5JUG4UA</t>
  </si>
  <si>
    <t>Product_AZ6AD</t>
  </si>
  <si>
    <t>4SY4VC</t>
  </si>
  <si>
    <t>L88,TTM</t>
  </si>
  <si>
    <t>C6MGS6BS</t>
  </si>
  <si>
    <t>Product_7UA6K</t>
  </si>
  <si>
    <t>YD95NL</t>
  </si>
  <si>
    <t>4CU,BKD</t>
  </si>
  <si>
    <t>F72H1XEB</t>
  </si>
  <si>
    <t>Product_456PS</t>
  </si>
  <si>
    <t>H1FXDQ</t>
  </si>
  <si>
    <t>UJG,L5Y</t>
  </si>
  <si>
    <t>QCNXBVSX</t>
  </si>
  <si>
    <t>Product_KWUV3</t>
  </si>
  <si>
    <t>SOLTXP</t>
  </si>
  <si>
    <t>RBT,GYH</t>
  </si>
  <si>
    <t>XIQNXBMP</t>
  </si>
  <si>
    <t>Product_XIXPW</t>
  </si>
  <si>
    <t>8TA922</t>
  </si>
  <si>
    <t>FZJ,YQN</t>
  </si>
  <si>
    <t>BFS0OOGB</t>
  </si>
  <si>
    <t>Product_RUPS5</t>
  </si>
  <si>
    <t>G9ZKFS</t>
  </si>
  <si>
    <t>WVW,GV6</t>
  </si>
  <si>
    <t>QG2SA9XU</t>
  </si>
  <si>
    <t>Product_35X20</t>
  </si>
  <si>
    <t>NTQLET</t>
  </si>
  <si>
    <t>LNH,02S</t>
  </si>
  <si>
    <t>RFH7NNGE</t>
  </si>
  <si>
    <t>Product_EX0QW</t>
  </si>
  <si>
    <t>RRBQ6L</t>
  </si>
  <si>
    <t>PMD,C7N</t>
  </si>
  <si>
    <t>P1Z7GKQ3</t>
  </si>
  <si>
    <t>Product_84B2L</t>
  </si>
  <si>
    <t>5BS9WX</t>
  </si>
  <si>
    <t>XZU,59E</t>
  </si>
  <si>
    <t>Q3U4YH3T</t>
  </si>
  <si>
    <t>Product_P2M09</t>
  </si>
  <si>
    <t>J0W48I</t>
  </si>
  <si>
    <t>RII,LX0</t>
  </si>
  <si>
    <t>LXHQOFCN</t>
  </si>
  <si>
    <t>Product_GXQ2E</t>
  </si>
  <si>
    <t>6XLACY</t>
  </si>
  <si>
    <t>0UU,VGT</t>
  </si>
  <si>
    <t>1QQO0E3N</t>
  </si>
  <si>
    <t>Product_PHJYB</t>
  </si>
  <si>
    <t>V3D0KI</t>
  </si>
  <si>
    <t>2HW,MWV</t>
  </si>
  <si>
    <t>8VH955QJ</t>
  </si>
  <si>
    <t>Product_SOPV4</t>
  </si>
  <si>
    <t>B21AUD</t>
  </si>
  <si>
    <t>FWF,HND</t>
  </si>
  <si>
    <t>3TUZMSTS</t>
  </si>
  <si>
    <t>Product_WPMT2</t>
  </si>
  <si>
    <t>BUL6LP</t>
  </si>
  <si>
    <t>ADQ,LTA</t>
  </si>
  <si>
    <t>VCM9ORW5</t>
  </si>
  <si>
    <t>Product_DM5DZ</t>
  </si>
  <si>
    <t>WUT81E</t>
  </si>
  <si>
    <t>3WB,FMO</t>
  </si>
  <si>
    <t>M7YQVGWE</t>
  </si>
  <si>
    <t>Product_1LPT3</t>
  </si>
  <si>
    <t>EXZ7GS</t>
  </si>
  <si>
    <t>GKZ,RJU</t>
  </si>
  <si>
    <t>6OACO01U</t>
  </si>
  <si>
    <t>Product_25IY6</t>
  </si>
  <si>
    <t>K8HE1U</t>
  </si>
  <si>
    <t>DPK,WVK</t>
  </si>
  <si>
    <t>TDSHIH33</t>
  </si>
  <si>
    <t>Product_XKIHZ</t>
  </si>
  <si>
    <t>EAA3LS</t>
  </si>
  <si>
    <t>P9S,11R</t>
  </si>
  <si>
    <t>NOUOBFHF</t>
  </si>
  <si>
    <t>Product_5IZLK</t>
  </si>
  <si>
    <t>12x17x5 cm</t>
  </si>
  <si>
    <t>F21U3X</t>
  </si>
  <si>
    <t>NWS,H3M</t>
  </si>
  <si>
    <t>ZL2TSIIY</t>
  </si>
  <si>
    <t>Product_28VBS</t>
  </si>
  <si>
    <t>K1BZQN</t>
  </si>
  <si>
    <t>DZR,HUD</t>
  </si>
  <si>
    <t>5QEAGUX2</t>
  </si>
  <si>
    <t>Product_311XS</t>
  </si>
  <si>
    <t>RE8ITR</t>
  </si>
  <si>
    <t>0KZ,G4T</t>
  </si>
  <si>
    <t>1YCOMYXK</t>
  </si>
  <si>
    <t>Product_X0R89</t>
  </si>
  <si>
    <t>TMCYF6</t>
  </si>
  <si>
    <t>UQH,JX6</t>
  </si>
  <si>
    <t>XTMKXAF0</t>
  </si>
  <si>
    <t>Product_Z80O6</t>
  </si>
  <si>
    <t>11x18x9 cm</t>
  </si>
  <si>
    <t>MP1VO5</t>
  </si>
  <si>
    <t>B6M,IDR</t>
  </si>
  <si>
    <t>1V72NS3L</t>
  </si>
  <si>
    <t>Product_1HBF6</t>
  </si>
  <si>
    <t>3M1DJL</t>
  </si>
  <si>
    <t>Z8P,ZOH</t>
  </si>
  <si>
    <t>U4YF033T</t>
  </si>
  <si>
    <t>Product_EGGX5</t>
  </si>
  <si>
    <t>13x14x5 cm</t>
  </si>
  <si>
    <t>9EUH6W</t>
  </si>
  <si>
    <t>X2G,45L</t>
  </si>
  <si>
    <t>D307IUUL</t>
  </si>
  <si>
    <t>Product_AMI9D</t>
  </si>
  <si>
    <t>AXS8NQ</t>
  </si>
  <si>
    <t>URS,15G</t>
  </si>
  <si>
    <t>SE267MHD</t>
  </si>
  <si>
    <t>Product_ZBC76</t>
  </si>
  <si>
    <t>OHNR5X</t>
  </si>
  <si>
    <t>YHE,VAA</t>
  </si>
  <si>
    <t>LY6BOBZM</t>
  </si>
  <si>
    <t>Product_7KWL4</t>
  </si>
  <si>
    <t>WTF9GZ</t>
  </si>
  <si>
    <t>HI7,1JF</t>
  </si>
  <si>
    <t>D8LGRMWC</t>
  </si>
  <si>
    <t>Product_B27MT</t>
  </si>
  <si>
    <t>14x11x19 cm</t>
  </si>
  <si>
    <t>EOYLWS</t>
  </si>
  <si>
    <t>WDP,4MD</t>
  </si>
  <si>
    <t>BEZMAJJQ</t>
  </si>
  <si>
    <t>Product_9FAF9</t>
  </si>
  <si>
    <t>XREQQN</t>
  </si>
  <si>
    <t>PS2,ZR7</t>
  </si>
  <si>
    <t>Y0USSU4V</t>
  </si>
  <si>
    <t>Product_HEEIB</t>
  </si>
  <si>
    <t>BTFUMY</t>
  </si>
  <si>
    <t>XFZ,V15</t>
  </si>
  <si>
    <t>WP9VWUH6</t>
  </si>
  <si>
    <t>Product_I6D2Y</t>
  </si>
  <si>
    <t>R09W9N</t>
  </si>
  <si>
    <t>6UY,IR0</t>
  </si>
  <si>
    <t>6N7282N0</t>
  </si>
  <si>
    <t>Product_2ZRJB</t>
  </si>
  <si>
    <t>BJML08</t>
  </si>
  <si>
    <t>QW8,C7W</t>
  </si>
  <si>
    <t>6H90OANG</t>
  </si>
  <si>
    <t>Product_RZN07</t>
  </si>
  <si>
    <t>L9RU5K</t>
  </si>
  <si>
    <t>CW5,KHY</t>
  </si>
  <si>
    <t>BBMGFLBT</t>
  </si>
  <si>
    <t>Product_UT2CA</t>
  </si>
  <si>
    <t>OQ6RWM</t>
  </si>
  <si>
    <t>6OI,Z0M</t>
  </si>
  <si>
    <t>VTGZ3XD7</t>
  </si>
  <si>
    <t>Product_8GTUJ</t>
  </si>
  <si>
    <t>LACX59</t>
  </si>
  <si>
    <t>SA0,UW8</t>
  </si>
  <si>
    <t>MS6OC0QD</t>
  </si>
  <si>
    <t>Product_13CPI</t>
  </si>
  <si>
    <t>16HKG9</t>
  </si>
  <si>
    <t>6J5,WYV</t>
  </si>
  <si>
    <t>2D6DAX92</t>
  </si>
  <si>
    <t>Product_FUMLU</t>
  </si>
  <si>
    <t>BVVI2U</t>
  </si>
  <si>
    <t>057,MM0</t>
  </si>
  <si>
    <t>958HYXJW</t>
  </si>
  <si>
    <t>Product_9HMRD</t>
  </si>
  <si>
    <t>F0ASMP</t>
  </si>
  <si>
    <t>8QK,DMS</t>
  </si>
  <si>
    <t>V203CI0M</t>
  </si>
  <si>
    <t>Product_CVEE6</t>
  </si>
  <si>
    <t>FBXL8X</t>
  </si>
  <si>
    <t>D7D,BUM</t>
  </si>
  <si>
    <t>J4AS0ICJ</t>
  </si>
  <si>
    <t>Product_LJZIG</t>
  </si>
  <si>
    <t>DINHKY</t>
  </si>
  <si>
    <t>1H1,7VM</t>
  </si>
  <si>
    <t>5W0BO9T6</t>
  </si>
  <si>
    <t>Product_A167I</t>
  </si>
  <si>
    <t>RGK1Q5</t>
  </si>
  <si>
    <t>25E,M4H</t>
  </si>
  <si>
    <t>UNA30T4R</t>
  </si>
  <si>
    <t>Product_0C1YI</t>
  </si>
  <si>
    <t>EEX2M6</t>
  </si>
  <si>
    <t>8CE,2O5</t>
  </si>
  <si>
    <t>4GW7KRPN</t>
  </si>
  <si>
    <t>Product_MGJL4</t>
  </si>
  <si>
    <t>K099PN</t>
  </si>
  <si>
    <t>RFL,YA0</t>
  </si>
  <si>
    <t>JDG9C13O</t>
  </si>
  <si>
    <t>Product_F2BSX</t>
  </si>
  <si>
    <t>YJ6SS5</t>
  </si>
  <si>
    <t>VEX,970</t>
  </si>
  <si>
    <t>SG7SSXVL</t>
  </si>
  <si>
    <t>Product_MK3VK</t>
  </si>
  <si>
    <t>EYZWA0</t>
  </si>
  <si>
    <t>FD9,ZHV</t>
  </si>
  <si>
    <t>IKSLCYGE</t>
  </si>
  <si>
    <t>Product_8RTJI</t>
  </si>
  <si>
    <t>IP6NHM</t>
  </si>
  <si>
    <t>PKA,EMG</t>
  </si>
  <si>
    <t>B2YP5SVX</t>
  </si>
  <si>
    <t>Product_Y3FX2</t>
  </si>
  <si>
    <t>U83S0S</t>
  </si>
  <si>
    <t>6M6,LQ8</t>
  </si>
  <si>
    <t>RRHJHQZ3</t>
  </si>
  <si>
    <t>Product_U1CW6</t>
  </si>
  <si>
    <t>JMNM0T</t>
  </si>
  <si>
    <t>4VA,1C8</t>
  </si>
  <si>
    <t>NVFY34F2</t>
  </si>
  <si>
    <t>Product_T06QA</t>
  </si>
  <si>
    <t>X11NTJ</t>
  </si>
  <si>
    <t>WAM,HL1</t>
  </si>
  <si>
    <t>MBGU1IKB</t>
  </si>
  <si>
    <t>Product_EHV1F</t>
  </si>
  <si>
    <t>J2CFCH</t>
  </si>
  <si>
    <t>6HH,Q6Y</t>
  </si>
  <si>
    <t>3QECY3VW</t>
  </si>
  <si>
    <t>Product_OFTZ2</t>
  </si>
  <si>
    <t>CXJX2L</t>
  </si>
  <si>
    <t>JEN,SA8</t>
  </si>
  <si>
    <t>OM7KG9BP</t>
  </si>
  <si>
    <t>Product_R7YUW</t>
  </si>
  <si>
    <t>L3O71T</t>
  </si>
  <si>
    <t>SIF,T32</t>
  </si>
  <si>
    <t>A2H27MNE</t>
  </si>
  <si>
    <t>Product_N5R2D</t>
  </si>
  <si>
    <t>XOMCIX</t>
  </si>
  <si>
    <t>415,HFB</t>
  </si>
  <si>
    <t>N5DC8GU0</t>
  </si>
  <si>
    <t>Product_1QRXM</t>
  </si>
  <si>
    <t>M8R26K</t>
  </si>
  <si>
    <t>GYA,ASW</t>
  </si>
  <si>
    <t>L464DXAD</t>
  </si>
  <si>
    <t>Product_H0JIH</t>
  </si>
  <si>
    <t>BQ25EP</t>
  </si>
  <si>
    <t>4XN,906</t>
  </si>
  <si>
    <t>0XH14DKO</t>
  </si>
  <si>
    <t>Product_ZR3NH</t>
  </si>
  <si>
    <t>3UT6YB</t>
  </si>
  <si>
    <t>M7X,NN2</t>
  </si>
  <si>
    <t>BM8FGBL4</t>
  </si>
  <si>
    <t>Product_37HIS</t>
  </si>
  <si>
    <t>664JW9</t>
  </si>
  <si>
    <t>YSG,J3T</t>
  </si>
  <si>
    <t>Y0BZ3U3D</t>
  </si>
  <si>
    <t>Product_AYHMR</t>
  </si>
  <si>
    <t>NCXYVT</t>
  </si>
  <si>
    <t>UQR,97V</t>
  </si>
  <si>
    <t>KKXS4K81</t>
  </si>
  <si>
    <t>Product_N0PLR</t>
  </si>
  <si>
    <t>7x13x14 cm</t>
  </si>
  <si>
    <t>5KRZUA</t>
  </si>
  <si>
    <t>HJD,CRH</t>
  </si>
  <si>
    <t>G3JGOGW7</t>
  </si>
  <si>
    <t>Product_JT365</t>
  </si>
  <si>
    <t>VZQ66N</t>
  </si>
  <si>
    <t>VR7,PNV</t>
  </si>
  <si>
    <t>1XCNDOTA</t>
  </si>
  <si>
    <t>Product_W2B4B</t>
  </si>
  <si>
    <t>7SF5C7</t>
  </si>
  <si>
    <t>NE6,6R1</t>
  </si>
  <si>
    <t>MHYJMNCC</t>
  </si>
  <si>
    <t>Product_S6VGL</t>
  </si>
  <si>
    <t>QHJ4O5</t>
  </si>
  <si>
    <t>QKZ,GYA</t>
  </si>
  <si>
    <t>OFF62X1O</t>
  </si>
  <si>
    <t>Product_528IV</t>
  </si>
  <si>
    <t>7I19J7</t>
  </si>
  <si>
    <t>FIG,A9Y</t>
  </si>
  <si>
    <t>VHGDGCMI</t>
  </si>
  <si>
    <t>Product_4PB8T</t>
  </si>
  <si>
    <t>CZKL5M</t>
  </si>
  <si>
    <t>6X1,0X2</t>
  </si>
  <si>
    <t>9LT6VIFE</t>
  </si>
  <si>
    <t>Product_SRSLJ</t>
  </si>
  <si>
    <t>M0YP54</t>
  </si>
  <si>
    <t>LQW,WL3</t>
  </si>
  <si>
    <t>BRYRVMDE</t>
  </si>
  <si>
    <t>Product_1TJRK</t>
  </si>
  <si>
    <t>6NYO2N</t>
  </si>
  <si>
    <t>MRY,7C8</t>
  </si>
  <si>
    <t>T5N4SYBV</t>
  </si>
  <si>
    <t>Product_7UV8X</t>
  </si>
  <si>
    <t>4VAANU</t>
  </si>
  <si>
    <t>YK6,99F</t>
  </si>
  <si>
    <t>GHHIS998</t>
  </si>
  <si>
    <t>Product_33B86</t>
  </si>
  <si>
    <t>5x10x12 cm</t>
  </si>
  <si>
    <t>5UIGM5</t>
  </si>
  <si>
    <t>9MQ,BZX</t>
  </si>
  <si>
    <t>ZRD0SQNN</t>
  </si>
  <si>
    <t>Product_GYD6Q</t>
  </si>
  <si>
    <t>DRV669</t>
  </si>
  <si>
    <t>VSR,EKM</t>
  </si>
  <si>
    <t>7WOY0CN1</t>
  </si>
  <si>
    <t>Product_1WT8D</t>
  </si>
  <si>
    <t>MX3SFN</t>
  </si>
  <si>
    <t>UOA,Y33</t>
  </si>
  <si>
    <t>0MCPF40E</t>
  </si>
  <si>
    <t>Product_Y9IN9</t>
  </si>
  <si>
    <t>W9HSHE</t>
  </si>
  <si>
    <t>EV3,5B8</t>
  </si>
  <si>
    <t>Q85JX5VC</t>
  </si>
  <si>
    <t>Product_WBJ10</t>
  </si>
  <si>
    <t>KBQC01</t>
  </si>
  <si>
    <t>U7F,KT2</t>
  </si>
  <si>
    <t>DF71XH4T</t>
  </si>
  <si>
    <t>Product_SAMOY</t>
  </si>
  <si>
    <t>C3CLUZ</t>
  </si>
  <si>
    <t>0AC,EEA</t>
  </si>
  <si>
    <t>JXUXVM7Y</t>
  </si>
  <si>
    <t>Product_S2IIR</t>
  </si>
  <si>
    <t>10x7x15 cm</t>
  </si>
  <si>
    <t>U08S3N</t>
  </si>
  <si>
    <t>NJJ,VTA</t>
  </si>
  <si>
    <t>BL1LVXQ5</t>
  </si>
  <si>
    <t>Product_SA0AJ</t>
  </si>
  <si>
    <t>8BC1FD</t>
  </si>
  <si>
    <t>7UQ,IYV</t>
  </si>
  <si>
    <t>I3V1OZ73</t>
  </si>
  <si>
    <t>Product_EV2GQ</t>
  </si>
  <si>
    <t>KEVU6W</t>
  </si>
  <si>
    <t>VRU,HD0</t>
  </si>
  <si>
    <t>0W5XHIFA</t>
  </si>
  <si>
    <t>Product_ZZZ9Q</t>
  </si>
  <si>
    <t>FI3BS7</t>
  </si>
  <si>
    <t>APL,FVE</t>
  </si>
  <si>
    <t>YIK54L66</t>
  </si>
  <si>
    <t>Product_B4MMT</t>
  </si>
  <si>
    <t>2PZ4CO</t>
  </si>
  <si>
    <t>QTB,7KI</t>
  </si>
  <si>
    <t>72ZR8OEL</t>
  </si>
  <si>
    <t>Product_MOKR4</t>
  </si>
  <si>
    <t>V0KUHV</t>
  </si>
  <si>
    <t>FXN,EKQ</t>
  </si>
  <si>
    <t>L00KR7TW</t>
  </si>
  <si>
    <t>Product_Y1500</t>
  </si>
  <si>
    <t>TTZHR3</t>
  </si>
  <si>
    <t>FX9,YMQ</t>
  </si>
  <si>
    <t>X32Q5GSO</t>
  </si>
  <si>
    <t>Product_6AIP5</t>
  </si>
  <si>
    <t>D4OOFG</t>
  </si>
  <si>
    <t>2S1,T97</t>
  </si>
  <si>
    <t>7UTJ21E3</t>
  </si>
  <si>
    <t>Product_1UU44</t>
  </si>
  <si>
    <t>J20BE0</t>
  </si>
  <si>
    <t>8ND,BZ7</t>
  </si>
  <si>
    <t>1TFB3D7Z</t>
  </si>
  <si>
    <t>Product_5OYUI</t>
  </si>
  <si>
    <t>TXG5X8</t>
  </si>
  <si>
    <t>FW5,NIW</t>
  </si>
  <si>
    <t>KARUH78A</t>
  </si>
  <si>
    <t>Product_9TAOA</t>
  </si>
  <si>
    <t>F9W6K4</t>
  </si>
  <si>
    <t>VLR,3IL</t>
  </si>
  <si>
    <t>VONNG01J</t>
  </si>
  <si>
    <t>Product_A6K45</t>
  </si>
  <si>
    <t>02QD6P</t>
  </si>
  <si>
    <t>ACI,SLF</t>
  </si>
  <si>
    <t>2CG1YP5R</t>
  </si>
  <si>
    <t>Product_H0XQ5</t>
  </si>
  <si>
    <t>NVTLB4</t>
  </si>
  <si>
    <t>A26,50O</t>
  </si>
  <si>
    <t>CNW4SG3Y</t>
  </si>
  <si>
    <t>Product_PS1Y9</t>
  </si>
  <si>
    <t>G0840S</t>
  </si>
  <si>
    <t>FIT,GXG</t>
  </si>
  <si>
    <t>U4RD6B2T</t>
  </si>
  <si>
    <t>Product_W67K3</t>
  </si>
  <si>
    <t>HIPTCU</t>
  </si>
  <si>
    <t>GAQ,PS1</t>
  </si>
  <si>
    <t>RLA9UOJ5</t>
  </si>
  <si>
    <t>Product_6P3E9</t>
  </si>
  <si>
    <t>88NZ1O</t>
  </si>
  <si>
    <t>RYK,HDT</t>
  </si>
  <si>
    <t>N5OTYCD4</t>
  </si>
  <si>
    <t>Product_O24ZO</t>
  </si>
  <si>
    <t>18x20x14 cm</t>
  </si>
  <si>
    <t>5Z6K6P</t>
  </si>
  <si>
    <t>U45,004</t>
  </si>
  <si>
    <t>6DZ1MVBC</t>
  </si>
  <si>
    <t>Product_GZ1HN</t>
  </si>
  <si>
    <t>MICRXW</t>
  </si>
  <si>
    <t>7VP,PDY</t>
  </si>
  <si>
    <t>VKI3A7OZ</t>
  </si>
  <si>
    <t>Product_Z3Y7W</t>
  </si>
  <si>
    <t>C23PQG</t>
  </si>
  <si>
    <t>7RM,4VC</t>
  </si>
  <si>
    <t>BBTHZVTS</t>
  </si>
  <si>
    <t>Product_YCZGR</t>
  </si>
  <si>
    <t>BOUMQW</t>
  </si>
  <si>
    <t>R8U,4T8</t>
  </si>
  <si>
    <t>893SSC5V</t>
  </si>
  <si>
    <t>Product_HRO5E</t>
  </si>
  <si>
    <t>54P562</t>
  </si>
  <si>
    <t>EWP,V2H</t>
  </si>
  <si>
    <t>03URUGQ6</t>
  </si>
  <si>
    <t>Product_0QVG6</t>
  </si>
  <si>
    <t>074KNB</t>
  </si>
  <si>
    <t>4FP,RYB</t>
  </si>
  <si>
    <t>PUF1XG7U</t>
  </si>
  <si>
    <t>Product_7FKHV</t>
  </si>
  <si>
    <t>PGDYWW</t>
  </si>
  <si>
    <t>NE8,LZN</t>
  </si>
  <si>
    <t>28IWIZ0S</t>
  </si>
  <si>
    <t>Product_034OF</t>
  </si>
  <si>
    <t>EJ5WP3</t>
  </si>
  <si>
    <t>XOG,MK4</t>
  </si>
  <si>
    <t>NL6WFXBM</t>
  </si>
  <si>
    <t>Product_RYWAQ</t>
  </si>
  <si>
    <t>8x7x8 cm</t>
  </si>
  <si>
    <t>SHXCQ8</t>
  </si>
  <si>
    <t>H0S,NIW</t>
  </si>
  <si>
    <t>Z9PP0PY9</t>
  </si>
  <si>
    <t>Product_MNWFM</t>
  </si>
  <si>
    <t>20x6x12 cm</t>
  </si>
  <si>
    <t>GHJNPR</t>
  </si>
  <si>
    <t>KEQ,D8Y</t>
  </si>
  <si>
    <t>TIET5KOA</t>
  </si>
  <si>
    <t>Product_YK5HN</t>
  </si>
  <si>
    <t>X2JBHP</t>
  </si>
  <si>
    <t>BAN,HF3</t>
  </si>
  <si>
    <t>YON155ID</t>
  </si>
  <si>
    <t>Product_2SLWX</t>
  </si>
  <si>
    <t>IM64F5</t>
  </si>
  <si>
    <t>0RK,LLV</t>
  </si>
  <si>
    <t>9T9IIRJ6</t>
  </si>
  <si>
    <t>Product_WLBNC</t>
  </si>
  <si>
    <t>H8GQQ5</t>
  </si>
  <si>
    <t>XJO,KV3</t>
  </si>
  <si>
    <t>VJJO41LR</t>
  </si>
  <si>
    <t>Product_2F7JO</t>
  </si>
  <si>
    <t>PHTJDV</t>
  </si>
  <si>
    <t>4FT,R4N</t>
  </si>
  <si>
    <t>5X3VN8W5</t>
  </si>
  <si>
    <t>Product_6BTPU</t>
  </si>
  <si>
    <t>HKHMOZ</t>
  </si>
  <si>
    <t>LAC,0L4</t>
  </si>
  <si>
    <t>MUVNSCU6</t>
  </si>
  <si>
    <t>Product_ZCMMP</t>
  </si>
  <si>
    <t>TJN7G9</t>
  </si>
  <si>
    <t>2TN,RUX</t>
  </si>
  <si>
    <t>2AACQL15</t>
  </si>
  <si>
    <t>Product_42HD8</t>
  </si>
  <si>
    <t>TBZYHD</t>
  </si>
  <si>
    <t>8SG,3CZ</t>
  </si>
  <si>
    <t>ZJ441HPS</t>
  </si>
  <si>
    <t>Product_G8Z0N</t>
  </si>
  <si>
    <t>Q8KZK4</t>
  </si>
  <si>
    <t>DRT,TSD</t>
  </si>
  <si>
    <t>2QPUAW9Q</t>
  </si>
  <si>
    <t>Product_43IP9</t>
  </si>
  <si>
    <t>18x18x5 cm</t>
  </si>
  <si>
    <t>Y2T5I9</t>
  </si>
  <si>
    <t>F0Z,VTU</t>
  </si>
  <si>
    <t>VAI7FY0U</t>
  </si>
  <si>
    <t>Product_Z23T2</t>
  </si>
  <si>
    <t>OLZUYP</t>
  </si>
  <si>
    <t>Q4A,M22</t>
  </si>
  <si>
    <t>3XDMGIJD</t>
  </si>
  <si>
    <t>Product_JNNBR</t>
  </si>
  <si>
    <t>BA37CS</t>
  </si>
  <si>
    <t>BKA,T6F</t>
  </si>
  <si>
    <t>T6BOZ2BP</t>
  </si>
  <si>
    <t>Product_HPP8E</t>
  </si>
  <si>
    <t>6x19x10 cm</t>
  </si>
  <si>
    <t>8B43E5</t>
  </si>
  <si>
    <t>1L5,DEE</t>
  </si>
  <si>
    <t>YHWYAE3L</t>
  </si>
  <si>
    <t>Product_VUOBF</t>
  </si>
  <si>
    <t>PK63FB</t>
  </si>
  <si>
    <t>SAY,K50</t>
  </si>
  <si>
    <t>2F0R1V3V</t>
  </si>
  <si>
    <t>Product_227GG</t>
  </si>
  <si>
    <t>UET8Q3</t>
  </si>
  <si>
    <t>QHG,ZQ7</t>
  </si>
  <si>
    <t>04O7UFEA</t>
  </si>
  <si>
    <t>Product_SF333</t>
  </si>
  <si>
    <t>Y3K441</t>
  </si>
  <si>
    <t>CIE,H0F</t>
  </si>
  <si>
    <t>F50D300Y</t>
  </si>
  <si>
    <t>Product_1GIYB</t>
  </si>
  <si>
    <t>WEE01D</t>
  </si>
  <si>
    <t>8WW,RRB</t>
  </si>
  <si>
    <t>JYELIJF6</t>
  </si>
  <si>
    <t>Product_BNXHD</t>
  </si>
  <si>
    <t>OHE1G9</t>
  </si>
  <si>
    <t>YCD,DPU</t>
  </si>
  <si>
    <t>6MSFFJU7</t>
  </si>
  <si>
    <t>Product_QMFGM</t>
  </si>
  <si>
    <t>8JOQBG</t>
  </si>
  <si>
    <t>41T,N2T</t>
  </si>
  <si>
    <t>RUVS0OQ3</t>
  </si>
  <si>
    <t>Product_EWEJ9</t>
  </si>
  <si>
    <t>KI0WX2</t>
  </si>
  <si>
    <t>A4O,DVJ</t>
  </si>
  <si>
    <t>W39EJH8Y</t>
  </si>
  <si>
    <t>Product_2J3L8</t>
  </si>
  <si>
    <t>M5J525</t>
  </si>
  <si>
    <t>D85,8IM</t>
  </si>
  <si>
    <t>TQS8QYSQ</t>
  </si>
  <si>
    <t>Product_76AZH</t>
  </si>
  <si>
    <t>10x11x18 cm</t>
  </si>
  <si>
    <t>W44492</t>
  </si>
  <si>
    <t>X9N,8DP</t>
  </si>
  <si>
    <t>YFPOO65A</t>
  </si>
  <si>
    <t>Product_UXOGN</t>
  </si>
  <si>
    <t>01ITGR</t>
  </si>
  <si>
    <t>IX2,1SH</t>
  </si>
  <si>
    <t>TGMP473J</t>
  </si>
  <si>
    <t>Product_LFMOJ</t>
  </si>
  <si>
    <t>KNOA3X</t>
  </si>
  <si>
    <t>AQ0,7IJ</t>
  </si>
  <si>
    <t>80ZPP7Z0</t>
  </si>
  <si>
    <t>Product_FQMRX</t>
  </si>
  <si>
    <t>V08TIJ</t>
  </si>
  <si>
    <t>Q39,XVD</t>
  </si>
  <si>
    <t>MELAO4B0</t>
  </si>
  <si>
    <t>Product_86SG1</t>
  </si>
  <si>
    <t>XTUPOJ</t>
  </si>
  <si>
    <t>AFO,OT4</t>
  </si>
  <si>
    <t>JV8C2JDU</t>
  </si>
  <si>
    <t>Product_SLZ1T</t>
  </si>
  <si>
    <t>0IOWF5</t>
  </si>
  <si>
    <t>PND,9I0</t>
  </si>
  <si>
    <t>AZ61C3KH</t>
  </si>
  <si>
    <t>Product_0NYLP</t>
  </si>
  <si>
    <t>6CGZ84</t>
  </si>
  <si>
    <t>XJR,H55</t>
  </si>
  <si>
    <t>UL1PO0R6</t>
  </si>
  <si>
    <t>Product_I4ICJ</t>
  </si>
  <si>
    <t>MVBZLO</t>
  </si>
  <si>
    <t>N63,M46</t>
  </si>
  <si>
    <t>KO3D14WP</t>
  </si>
  <si>
    <t>Product_Y86PB</t>
  </si>
  <si>
    <t>M8A46F</t>
  </si>
  <si>
    <t>GVO,IDB</t>
  </si>
  <si>
    <t>7KZQQJM0</t>
  </si>
  <si>
    <t>Product_N833O</t>
  </si>
  <si>
    <t>S2WBZJ</t>
  </si>
  <si>
    <t>RZB,83P</t>
  </si>
  <si>
    <t>I0H1I8K2</t>
  </si>
  <si>
    <t>Product_YHEZY</t>
  </si>
  <si>
    <t>UBAWSH</t>
  </si>
  <si>
    <t>TBD,F4K</t>
  </si>
  <si>
    <t>IE63SRA9</t>
  </si>
  <si>
    <t>Product_NANFL</t>
  </si>
  <si>
    <t>15x12x13 cm</t>
  </si>
  <si>
    <t>K2HFRA</t>
  </si>
  <si>
    <t>1K5,7GR</t>
  </si>
  <si>
    <t>AHUL0PE7</t>
  </si>
  <si>
    <t>Product_5JHRK</t>
  </si>
  <si>
    <t>17x6x20 cm</t>
  </si>
  <si>
    <t>9FQCC1</t>
  </si>
  <si>
    <t>MOY,5EU</t>
  </si>
  <si>
    <t>1P460RSV</t>
  </si>
  <si>
    <t>Product_HXMWH</t>
  </si>
  <si>
    <t>IMY3CB</t>
  </si>
  <si>
    <t>AN3,RXU</t>
  </si>
  <si>
    <t>XZZ2P1AF</t>
  </si>
  <si>
    <t>Product_TOGBI</t>
  </si>
  <si>
    <t>R3JLP5</t>
  </si>
  <si>
    <t>VVD,77X</t>
  </si>
  <si>
    <t>LXFF4806</t>
  </si>
  <si>
    <t>Product_3XBUJ</t>
  </si>
  <si>
    <t>VCZKSS</t>
  </si>
  <si>
    <t>2MZ,FRG</t>
  </si>
  <si>
    <t>60KCKM64</t>
  </si>
  <si>
    <t>Product_TTCVS</t>
  </si>
  <si>
    <t>Z2QLMI</t>
  </si>
  <si>
    <t>7OL,4R1</t>
  </si>
  <si>
    <t>VW44QBR4</t>
  </si>
  <si>
    <t>Product_R2HJ1</t>
  </si>
  <si>
    <t>27598Z</t>
  </si>
  <si>
    <t>6P3,70U</t>
  </si>
  <si>
    <t>SF7JV529</t>
  </si>
  <si>
    <t>Product_IHZPL</t>
  </si>
  <si>
    <t>10x20x19 cm</t>
  </si>
  <si>
    <t>9YPGOV</t>
  </si>
  <si>
    <t>Q5C,P9S</t>
  </si>
  <si>
    <t>4TO4E7LF</t>
  </si>
  <si>
    <t>Product_Z0FHN</t>
  </si>
  <si>
    <t>SH5BTO</t>
  </si>
  <si>
    <t>VPO,DUR</t>
  </si>
  <si>
    <t>C3138UXK</t>
  </si>
  <si>
    <t>Product_O3B24</t>
  </si>
  <si>
    <t>S8L29B</t>
  </si>
  <si>
    <t>HG4,W9E</t>
  </si>
  <si>
    <t>OSHTX68I</t>
  </si>
  <si>
    <t>Product_XIZQQ</t>
  </si>
  <si>
    <t>L6I62T</t>
  </si>
  <si>
    <t>VM5,LQ4</t>
  </si>
  <si>
    <t>0C2EVZL4</t>
  </si>
  <si>
    <t>Product_7ISUY</t>
  </si>
  <si>
    <t>UWNK4T</t>
  </si>
  <si>
    <t>A9M,FD2</t>
  </si>
  <si>
    <t>WNU8AJ7O</t>
  </si>
  <si>
    <t>Product_VUIQS</t>
  </si>
  <si>
    <t>QZ10RX</t>
  </si>
  <si>
    <t>V43,BA2</t>
  </si>
  <si>
    <t>TR169A57</t>
  </si>
  <si>
    <t>Product_K0R0B</t>
  </si>
  <si>
    <t>5x16x7 cm</t>
  </si>
  <si>
    <t>84DOZ0</t>
  </si>
  <si>
    <t>UIB,2DM</t>
  </si>
  <si>
    <t>ZKUUEODZ</t>
  </si>
  <si>
    <t>Product_RPDAF</t>
  </si>
  <si>
    <t>TB57RW</t>
  </si>
  <si>
    <t>TSC,NKZ</t>
  </si>
  <si>
    <t>T9MN40VF</t>
  </si>
  <si>
    <t>Product_6POFX</t>
  </si>
  <si>
    <t>0636TU</t>
  </si>
  <si>
    <t>91Z,SRQ</t>
  </si>
  <si>
    <t>0PCFFAL4</t>
  </si>
  <si>
    <t>Product_M7X9D</t>
  </si>
  <si>
    <t>EXTKJ7</t>
  </si>
  <si>
    <t>77X,8JU</t>
  </si>
  <si>
    <t>W93QY0RE</t>
  </si>
  <si>
    <t>Product_YYU02</t>
  </si>
  <si>
    <t>20x11x7 cm</t>
  </si>
  <si>
    <t>LUL6MU</t>
  </si>
  <si>
    <t>7WU,XU0</t>
  </si>
  <si>
    <t>MD62A9I5</t>
  </si>
  <si>
    <t>Product_UM0CG</t>
  </si>
  <si>
    <t>9W7A3T</t>
  </si>
  <si>
    <t>XWW,8K3</t>
  </si>
  <si>
    <t>DAKJF2XM</t>
  </si>
  <si>
    <t>Product_0F3E9</t>
  </si>
  <si>
    <t>TDN11L</t>
  </si>
  <si>
    <t>KR4,PJ3</t>
  </si>
  <si>
    <t>0QZSJE65</t>
  </si>
  <si>
    <t>Product_WTVKE</t>
  </si>
  <si>
    <t>7x20x11 cm</t>
  </si>
  <si>
    <t>H2S7F0</t>
  </si>
  <si>
    <t>Y0P,GM6</t>
  </si>
  <si>
    <t>XT7EY492</t>
  </si>
  <si>
    <t>Product_AHQ30</t>
  </si>
  <si>
    <t>F2ND3Y</t>
  </si>
  <si>
    <t>UH0,YOD</t>
  </si>
  <si>
    <t>WQ9YRPSG</t>
  </si>
  <si>
    <t>Product_JYCA7</t>
  </si>
  <si>
    <t>15x16x10 cm</t>
  </si>
  <si>
    <t>GUW320</t>
  </si>
  <si>
    <t>K4E,PBX</t>
  </si>
  <si>
    <t>LC7K3WSW</t>
  </si>
  <si>
    <t>Product_NB597</t>
  </si>
  <si>
    <t>WG88RS</t>
  </si>
  <si>
    <t>9B5,2BV</t>
  </si>
  <si>
    <t>QIWNY8UU</t>
  </si>
  <si>
    <t>Product_03SNL</t>
  </si>
  <si>
    <t>3RTQ01</t>
  </si>
  <si>
    <t>RFJ,T7K</t>
  </si>
  <si>
    <t>HODX4T8M</t>
  </si>
  <si>
    <t>Product_YH3JX</t>
  </si>
  <si>
    <t>603CN0</t>
  </si>
  <si>
    <t>FOA,PWQ</t>
  </si>
  <si>
    <t>OQYGPS4R</t>
  </si>
  <si>
    <t>Product_0HXYD</t>
  </si>
  <si>
    <t>F67QO4</t>
  </si>
  <si>
    <t>5WU,M9L</t>
  </si>
  <si>
    <t>BGCBIRAA</t>
  </si>
  <si>
    <t>Product_DDG0Y</t>
  </si>
  <si>
    <t>AWKG2L</t>
  </si>
  <si>
    <t>SA4,IWE</t>
  </si>
  <si>
    <t>AV6ETV3M</t>
  </si>
  <si>
    <t>Product_8W6MY</t>
  </si>
  <si>
    <t>HS5UKO</t>
  </si>
  <si>
    <t>XY3,WC8</t>
  </si>
  <si>
    <t>BUMFC9KV</t>
  </si>
  <si>
    <t>Product_AY2NI</t>
  </si>
  <si>
    <t>CKFG2N</t>
  </si>
  <si>
    <t>YI0,VZD</t>
  </si>
  <si>
    <t>E12G3W0V</t>
  </si>
  <si>
    <t>Product_3Y7AX</t>
  </si>
  <si>
    <t>RII48L</t>
  </si>
  <si>
    <t>H36,C55</t>
  </si>
  <si>
    <t>QCFVU2RF</t>
  </si>
  <si>
    <t>Product_WWJT8</t>
  </si>
  <si>
    <t>EDCTA3</t>
  </si>
  <si>
    <t>F8V,APM</t>
  </si>
  <si>
    <t>P37IF5CC</t>
  </si>
  <si>
    <t>Product_EGN88</t>
  </si>
  <si>
    <t>9x14x10 cm</t>
  </si>
  <si>
    <t>FTD2BU</t>
  </si>
  <si>
    <t>OGK,FHU</t>
  </si>
  <si>
    <t>OMP4WTEW</t>
  </si>
  <si>
    <t>Product_GKGZ6</t>
  </si>
  <si>
    <t>5FNL2M</t>
  </si>
  <si>
    <t>E2Y,2R7</t>
  </si>
  <si>
    <t>QXZ6WMJK</t>
  </si>
  <si>
    <t>Product_CQ920</t>
  </si>
  <si>
    <t>NWEAH7</t>
  </si>
  <si>
    <t>65M,3EU</t>
  </si>
  <si>
    <t>59MVYYM4</t>
  </si>
  <si>
    <t>Product_3EFSP</t>
  </si>
  <si>
    <t>V6RFLN</t>
  </si>
  <si>
    <t>G90,ZRL</t>
  </si>
  <si>
    <t>CRB785X2</t>
  </si>
  <si>
    <t>Product_UIJ9B</t>
  </si>
  <si>
    <t>OIBI78</t>
  </si>
  <si>
    <t>K3L,Q8F</t>
  </si>
  <si>
    <t>LNGZXW61</t>
  </si>
  <si>
    <t>Product_GGFGN</t>
  </si>
  <si>
    <t>F7MX9C</t>
  </si>
  <si>
    <t>ZLO,X59</t>
  </si>
  <si>
    <t>QOJW5ZDT</t>
  </si>
  <si>
    <t>Product_1SP8Y</t>
  </si>
  <si>
    <t>PPSMX2</t>
  </si>
  <si>
    <t>3NJ,LWF</t>
  </si>
  <si>
    <t>CG85RQ9H</t>
  </si>
  <si>
    <t>Product_4S0B1</t>
  </si>
  <si>
    <t>RW46OV</t>
  </si>
  <si>
    <t>PLD,GX7</t>
  </si>
  <si>
    <t>3L4B3SEL</t>
  </si>
  <si>
    <t>Product_P3UJN</t>
  </si>
  <si>
    <t>0ZIBFS</t>
  </si>
  <si>
    <t>5V0,FVY</t>
  </si>
  <si>
    <t>FE1T2Y8C</t>
  </si>
  <si>
    <t>Product_R0BW6</t>
  </si>
  <si>
    <t>PO1MW3</t>
  </si>
  <si>
    <t>X7W,PL9</t>
  </si>
  <si>
    <t>QAV8TC9W</t>
  </si>
  <si>
    <t>Product_AH5UX</t>
  </si>
  <si>
    <t>P7MGU1</t>
  </si>
  <si>
    <t>WEC,0HK</t>
  </si>
  <si>
    <t>30X8QM0X</t>
  </si>
  <si>
    <t>Product_IXLAG</t>
  </si>
  <si>
    <t>5IMJ0I</t>
  </si>
  <si>
    <t>XPM,JBH</t>
  </si>
  <si>
    <t>OVI9LKN0</t>
  </si>
  <si>
    <t>Product_FRHDO</t>
  </si>
  <si>
    <t>B712I5</t>
  </si>
  <si>
    <t>5VQ,BZ5</t>
  </si>
  <si>
    <t>HDRQ3UU3</t>
  </si>
  <si>
    <t>Product_HUT4B</t>
  </si>
  <si>
    <t>ANTCXJ</t>
  </si>
  <si>
    <t>5VL,X8V</t>
  </si>
  <si>
    <t>ML5ZDW65</t>
  </si>
  <si>
    <t>Product_H7IY5</t>
  </si>
  <si>
    <t>18x5x12 cm</t>
  </si>
  <si>
    <t>GCOSMT</t>
  </si>
  <si>
    <t>6QZ,D8W</t>
  </si>
  <si>
    <t>T4GRAWZX</t>
  </si>
  <si>
    <t>Product_FCCR7</t>
  </si>
  <si>
    <t>K2YFGF</t>
  </si>
  <si>
    <t>VFD,R7U</t>
  </si>
  <si>
    <t>CVRIV0P7</t>
  </si>
  <si>
    <t>Product_2QN0Z</t>
  </si>
  <si>
    <t>DODPEJ</t>
  </si>
  <si>
    <t>0H3,U7V</t>
  </si>
  <si>
    <t>PQORI7PG</t>
  </si>
  <si>
    <t>Product_C998U</t>
  </si>
  <si>
    <t>XJ4Y5C</t>
  </si>
  <si>
    <t>TQ9,3OI</t>
  </si>
  <si>
    <t>LL7PKF2Z</t>
  </si>
  <si>
    <t>Product_AOSI1</t>
  </si>
  <si>
    <t>20x9x5 cm</t>
  </si>
  <si>
    <t>MZZXFS</t>
  </si>
  <si>
    <t>Z2F,X2S</t>
  </si>
  <si>
    <t>OPDN9FKP</t>
  </si>
  <si>
    <t>Product_W3QQ8</t>
  </si>
  <si>
    <t>MLROVL</t>
  </si>
  <si>
    <t>Z57,MV1</t>
  </si>
  <si>
    <t>EJ8Z726J</t>
  </si>
  <si>
    <t>Product_9PQ00</t>
  </si>
  <si>
    <t>THKDZU</t>
  </si>
  <si>
    <t>9KD,A6O</t>
  </si>
  <si>
    <t>2G57O8GE</t>
  </si>
  <si>
    <t>Product_Z1MYY</t>
  </si>
  <si>
    <t>W0DWJW</t>
  </si>
  <si>
    <t>687,88R</t>
  </si>
  <si>
    <t>HR7FZ2DF</t>
  </si>
  <si>
    <t>Product_YIZYR</t>
  </si>
  <si>
    <t>TRHN17</t>
  </si>
  <si>
    <t>QWF,GPZ</t>
  </si>
  <si>
    <t>HLO424SP</t>
  </si>
  <si>
    <t>Product_4JEQZ</t>
  </si>
  <si>
    <t>IWXP66</t>
  </si>
  <si>
    <t>44U,4ZI</t>
  </si>
  <si>
    <t>BBCAXRMM</t>
  </si>
  <si>
    <t>Product_0FYSK</t>
  </si>
  <si>
    <t>UB1INN</t>
  </si>
  <si>
    <t>6ZD,FZY</t>
  </si>
  <si>
    <t>63WUIBP7</t>
  </si>
  <si>
    <t>Product_628XS</t>
  </si>
  <si>
    <t>C26O86</t>
  </si>
  <si>
    <t>BPY,I9L</t>
  </si>
  <si>
    <t>E5F15B3D</t>
  </si>
  <si>
    <t>Product_0KNCI</t>
  </si>
  <si>
    <t>5O5WC6</t>
  </si>
  <si>
    <t>CQN,AUX</t>
  </si>
  <si>
    <t>0S372TWA</t>
  </si>
  <si>
    <t>Product_EL7VB</t>
  </si>
  <si>
    <t>408FHG</t>
  </si>
  <si>
    <t>9AJ,G2K</t>
  </si>
  <si>
    <t>XTZDHFH0</t>
  </si>
  <si>
    <t>Product_X10BG</t>
  </si>
  <si>
    <t>10x19x19 cm</t>
  </si>
  <si>
    <t>JDP5GS</t>
  </si>
  <si>
    <t>FXG,GNS</t>
  </si>
  <si>
    <t>IXUUFBLB</t>
  </si>
  <si>
    <t>Product_4JNSZ</t>
  </si>
  <si>
    <t>ZOL2UE</t>
  </si>
  <si>
    <t>496,P3G</t>
  </si>
  <si>
    <t>RFEWU5LX</t>
  </si>
  <si>
    <t>Product_8667W</t>
  </si>
  <si>
    <t>8GHEQ8</t>
  </si>
  <si>
    <t>2DG,D0L</t>
  </si>
  <si>
    <t>H1OQUD8X</t>
  </si>
  <si>
    <t>Product_C7HLZ</t>
  </si>
  <si>
    <t>N9BO3D</t>
  </si>
  <si>
    <t>92U,EYW</t>
  </si>
  <si>
    <t>61V5YSWY</t>
  </si>
  <si>
    <t>Product_IYF5P</t>
  </si>
  <si>
    <t>Y3RZUG</t>
  </si>
  <si>
    <t>OEA,5RZ</t>
  </si>
  <si>
    <t>QLZ7XUKL</t>
  </si>
  <si>
    <t>Product_SKMEM</t>
  </si>
  <si>
    <t>M2C56B</t>
  </si>
  <si>
    <t>QJT,VK4</t>
  </si>
  <si>
    <t>Y4B3824F</t>
  </si>
  <si>
    <t>Product_UB9LU</t>
  </si>
  <si>
    <t>TSP0ZP</t>
  </si>
  <si>
    <t>2PZ,7MJ</t>
  </si>
  <si>
    <t>2RYG53HL</t>
  </si>
  <si>
    <t>Product_X0ZE7</t>
  </si>
  <si>
    <t>16x19x15 cm</t>
  </si>
  <si>
    <t>U7NAKK</t>
  </si>
  <si>
    <t>3NG,KHN</t>
  </si>
  <si>
    <t>810UM0U6</t>
  </si>
  <si>
    <t>Product_YC7YB</t>
  </si>
  <si>
    <t>87CNYS</t>
  </si>
  <si>
    <t>Y3B,3EK</t>
  </si>
  <si>
    <t>8P6TKHED</t>
  </si>
  <si>
    <t>Product_HWUO2</t>
  </si>
  <si>
    <t>MKO72V</t>
  </si>
  <si>
    <t>AVU,5A5</t>
  </si>
  <si>
    <t>H59W18UX</t>
  </si>
  <si>
    <t>Product_06VBA</t>
  </si>
  <si>
    <t>MOO9MS</t>
  </si>
  <si>
    <t>EV2,WC7</t>
  </si>
  <si>
    <t>LAHNAKX4</t>
  </si>
  <si>
    <t>Product_WTYWP</t>
  </si>
  <si>
    <t>RKWZNI</t>
  </si>
  <si>
    <t>0GH,AVT</t>
  </si>
  <si>
    <t>R87D868U</t>
  </si>
  <si>
    <t>Product_LJQK2</t>
  </si>
  <si>
    <t>RYJGDQ</t>
  </si>
  <si>
    <t>APT,U8L</t>
  </si>
  <si>
    <t>2GITX0Y0</t>
  </si>
  <si>
    <t>Product_8SYY8</t>
  </si>
  <si>
    <t>MJU3XO</t>
  </si>
  <si>
    <t>96S,0SD</t>
  </si>
  <si>
    <t>5UICSESQ</t>
  </si>
  <si>
    <t>Product_JHRS8</t>
  </si>
  <si>
    <t>K5CC09</t>
  </si>
  <si>
    <t>1JE,DHH</t>
  </si>
  <si>
    <t>512RKBS2</t>
  </si>
  <si>
    <t>Product_7FFLU</t>
  </si>
  <si>
    <t>9x12x14 cm</t>
  </si>
  <si>
    <t>IDWUYX</t>
  </si>
  <si>
    <t>4CY,CAK</t>
  </si>
  <si>
    <t>7BLKA77Z</t>
  </si>
  <si>
    <t>Product_25PYR</t>
  </si>
  <si>
    <t>CZ5BUD</t>
  </si>
  <si>
    <t>93D,URY</t>
  </si>
  <si>
    <t>EXKI7F7B</t>
  </si>
  <si>
    <t>Product_MRTLG</t>
  </si>
  <si>
    <t>I1O5D3</t>
  </si>
  <si>
    <t>9QQ,M8Q</t>
  </si>
  <si>
    <t>TLS5DQ2F</t>
  </si>
  <si>
    <t>Product_3TLVC</t>
  </si>
  <si>
    <t>Q3C5TM</t>
  </si>
  <si>
    <t>J9U,UWJ</t>
  </si>
  <si>
    <t>82V0KOFP</t>
  </si>
  <si>
    <t>Product_2JHFS</t>
  </si>
  <si>
    <t>ALONM1</t>
  </si>
  <si>
    <t>559,QMH</t>
  </si>
  <si>
    <t>5UREHR84</t>
  </si>
  <si>
    <t>Product_3H23U</t>
  </si>
  <si>
    <t>CV59JT</t>
  </si>
  <si>
    <t>I6R,DZM</t>
  </si>
  <si>
    <t>DVHQ93U3</t>
  </si>
  <si>
    <t>Product_IM4EQ</t>
  </si>
  <si>
    <t>H1EDUI</t>
  </si>
  <si>
    <t>JCD,HVK</t>
  </si>
  <si>
    <t>TN7MAKQX</t>
  </si>
  <si>
    <t>Product_ZV6B9</t>
  </si>
  <si>
    <t>5A79FZ</t>
  </si>
  <si>
    <t>40N,DR9</t>
  </si>
  <si>
    <t>F2MJ5ERX</t>
  </si>
  <si>
    <t>Product_PC12U</t>
  </si>
  <si>
    <t>ZZYC8N</t>
  </si>
  <si>
    <t>7NQ,D4A</t>
  </si>
  <si>
    <t>LPFTGDMC</t>
  </si>
  <si>
    <t>Product_NWOPP</t>
  </si>
  <si>
    <t>QG9BF6</t>
  </si>
  <si>
    <t>GPZ,NBM</t>
  </si>
  <si>
    <t>GU6O83NY</t>
  </si>
  <si>
    <t>Product_2KGIB</t>
  </si>
  <si>
    <t>VX81OI</t>
  </si>
  <si>
    <t>IXB,76M</t>
  </si>
  <si>
    <t>ZSO4QTCH</t>
  </si>
  <si>
    <t>Product_WUTIK</t>
  </si>
  <si>
    <t>6JI33P</t>
  </si>
  <si>
    <t>EHD,PN1</t>
  </si>
  <si>
    <t>B8WS3BIN</t>
  </si>
  <si>
    <t>Product_NO4NX</t>
  </si>
  <si>
    <t>F887V4</t>
  </si>
  <si>
    <t>THX,YX1</t>
  </si>
  <si>
    <t>LDPDCYXV</t>
  </si>
  <si>
    <t>Product_33B3Q</t>
  </si>
  <si>
    <t>5DYFSJ</t>
  </si>
  <si>
    <t>HOV,0EV</t>
  </si>
  <si>
    <t>MGFLU0ZD</t>
  </si>
  <si>
    <t>Product_D94NP</t>
  </si>
  <si>
    <t>89CE7F</t>
  </si>
  <si>
    <t>8FH,CMJ</t>
  </si>
  <si>
    <t>FG2MENAZ</t>
  </si>
  <si>
    <t>Product_Z20LZ</t>
  </si>
  <si>
    <t>BTM8UF</t>
  </si>
  <si>
    <t>U45,PEY</t>
  </si>
  <si>
    <t>3N4513NX</t>
  </si>
  <si>
    <t>Product_80FQY</t>
  </si>
  <si>
    <t>32VPY2</t>
  </si>
  <si>
    <t>YOF,OD6</t>
  </si>
  <si>
    <t>A8A9PQML</t>
  </si>
  <si>
    <t>Product_POHFE</t>
  </si>
  <si>
    <t>6EJT55</t>
  </si>
  <si>
    <t>FAX,EQG</t>
  </si>
  <si>
    <t>YFDGZPNT</t>
  </si>
  <si>
    <t>Product_HOQA7</t>
  </si>
  <si>
    <t>XR8F8P</t>
  </si>
  <si>
    <t>P27,YEG</t>
  </si>
  <si>
    <t>QHSSNW39</t>
  </si>
  <si>
    <t>Product_ZQTOK</t>
  </si>
  <si>
    <t>MQG4JS</t>
  </si>
  <si>
    <t>YAW,JTX</t>
  </si>
  <si>
    <t>Q2MXI43M</t>
  </si>
  <si>
    <t>Product_H9NNV</t>
  </si>
  <si>
    <t>AFKAWD</t>
  </si>
  <si>
    <t>SW4,I0M</t>
  </si>
  <si>
    <t>QOCVCGPW</t>
  </si>
  <si>
    <t>Product_LW5HL</t>
  </si>
  <si>
    <t>UI1D4W</t>
  </si>
  <si>
    <t>821,N13</t>
  </si>
  <si>
    <t>G2JQ7HJA</t>
  </si>
  <si>
    <t>Product_FO7BV</t>
  </si>
  <si>
    <t>WY13GE</t>
  </si>
  <si>
    <t>9VW,LFC</t>
  </si>
  <si>
    <t>G29TKYGK</t>
  </si>
  <si>
    <t>Product_0Z6WK</t>
  </si>
  <si>
    <t>T2EMXD</t>
  </si>
  <si>
    <t>GBT,WL8</t>
  </si>
  <si>
    <t>BOGYTN8M</t>
  </si>
  <si>
    <t>Product_WYP18</t>
  </si>
  <si>
    <t>PZ2ZPW</t>
  </si>
  <si>
    <t>WJK,HTX</t>
  </si>
  <si>
    <t>MLCDB0MD</t>
  </si>
  <si>
    <t>Product_5IX09</t>
  </si>
  <si>
    <t>Z8FSXM</t>
  </si>
  <si>
    <t>J01,TW3</t>
  </si>
  <si>
    <t>MIZYNW31</t>
  </si>
  <si>
    <t>Product_ORDDQ</t>
  </si>
  <si>
    <t>ZTD4SH</t>
  </si>
  <si>
    <t>KO0,JBN</t>
  </si>
  <si>
    <t>LWJDZ26R</t>
  </si>
  <si>
    <t>Product_UTY8D</t>
  </si>
  <si>
    <t>M8ZENS</t>
  </si>
  <si>
    <t>OL1,99H</t>
  </si>
  <si>
    <t>WCOCJXUM</t>
  </si>
  <si>
    <t>Product_FYQ82</t>
  </si>
  <si>
    <t>QPDFIV</t>
  </si>
  <si>
    <t>0B4,HTO</t>
  </si>
  <si>
    <t>G39Z6JDZ</t>
  </si>
  <si>
    <t>Product_KIV85</t>
  </si>
  <si>
    <t>DS77NF</t>
  </si>
  <si>
    <t>FRC,NB8</t>
  </si>
  <si>
    <t>7S7HBJSH</t>
  </si>
  <si>
    <t>Product_CEKOA</t>
  </si>
  <si>
    <t>BW950J</t>
  </si>
  <si>
    <t>GTA,2OY</t>
  </si>
  <si>
    <t>B6W33KL2</t>
  </si>
  <si>
    <t>Product_3P2OO</t>
  </si>
  <si>
    <t>NABI6K</t>
  </si>
  <si>
    <t>QHL,HGN</t>
  </si>
  <si>
    <t>GG6B3ML2</t>
  </si>
  <si>
    <t>Product_PS5QL</t>
  </si>
  <si>
    <t>N8O5TN</t>
  </si>
  <si>
    <t>KCB,DO8</t>
  </si>
  <si>
    <t>B6T7YIMI</t>
  </si>
  <si>
    <t>Product_X85BL</t>
  </si>
  <si>
    <t>V6RL1K</t>
  </si>
  <si>
    <t>F02,63M</t>
  </si>
  <si>
    <t>Y5MXDLDJ</t>
  </si>
  <si>
    <t>Product_DZ87Z</t>
  </si>
  <si>
    <t>ZJAHOO</t>
  </si>
  <si>
    <t>P0D,88Y</t>
  </si>
  <si>
    <t>TZE71SNK</t>
  </si>
  <si>
    <t>Product_OHORG</t>
  </si>
  <si>
    <t>I0NUEJ</t>
  </si>
  <si>
    <t>TJJ,DEU</t>
  </si>
  <si>
    <t>N78PBGJL</t>
  </si>
  <si>
    <t>Product_VNAWJ</t>
  </si>
  <si>
    <t>0PJAAX</t>
  </si>
  <si>
    <t>DWM,W6N</t>
  </si>
  <si>
    <t>RNVL7ROB</t>
  </si>
  <si>
    <t>Product_KB1ZD</t>
  </si>
  <si>
    <t>VL0K9V</t>
  </si>
  <si>
    <t>XQE,D2Y</t>
  </si>
  <si>
    <t>U37I307Z</t>
  </si>
  <si>
    <t>Product_8EV5B</t>
  </si>
  <si>
    <t>EZ7L9B</t>
  </si>
  <si>
    <t>Z1I,TDN</t>
  </si>
  <si>
    <t>H8EDM8LX</t>
  </si>
  <si>
    <t>Product_DHK2Y</t>
  </si>
  <si>
    <t>Y6W3HJ</t>
  </si>
  <si>
    <t>DVM,JFD</t>
  </si>
  <si>
    <t>N4JMGCSQ</t>
  </si>
  <si>
    <t>Product_0FL1J</t>
  </si>
  <si>
    <t>68D38Y</t>
  </si>
  <si>
    <t>713,0IA</t>
  </si>
  <si>
    <t>VYIAINOJ</t>
  </si>
  <si>
    <t>Product_PN5Q6</t>
  </si>
  <si>
    <t>LQERTL</t>
  </si>
  <si>
    <t>YPH,Z0H</t>
  </si>
  <si>
    <t>CMIWZ6UJ</t>
  </si>
  <si>
    <t>Product_I78B5</t>
  </si>
  <si>
    <t>1VTA2D</t>
  </si>
  <si>
    <t>T3F,1FE</t>
  </si>
  <si>
    <t>1F8E99BG</t>
  </si>
  <si>
    <t>Product_HI8LS</t>
  </si>
  <si>
    <t>B0Y2UQ</t>
  </si>
  <si>
    <t>4B6,XHF</t>
  </si>
  <si>
    <t>T95O6JOO</t>
  </si>
  <si>
    <t>Product_KBG4D</t>
  </si>
  <si>
    <t>LICTER</t>
  </si>
  <si>
    <t>MP3,Q0H</t>
  </si>
  <si>
    <t>O2KC6T28</t>
  </si>
  <si>
    <t>Product_UFHXD</t>
  </si>
  <si>
    <t>JBYUPD</t>
  </si>
  <si>
    <t>92K,1VT</t>
  </si>
  <si>
    <t>6A72ZBSC</t>
  </si>
  <si>
    <t>Product_T0K9Q</t>
  </si>
  <si>
    <t>MJNKO9</t>
  </si>
  <si>
    <t>YRR,HIB</t>
  </si>
  <si>
    <t>E9JUF3U5</t>
  </si>
  <si>
    <t>Product_GZH0W</t>
  </si>
  <si>
    <t>QKL6BZ</t>
  </si>
  <si>
    <t>QYV,QAU</t>
  </si>
  <si>
    <t>N7NPH11Z</t>
  </si>
  <si>
    <t>Product_L5VQS</t>
  </si>
  <si>
    <t>7D5LW0</t>
  </si>
  <si>
    <t>YAF,SG0</t>
  </si>
  <si>
    <t>YIC1GL1J</t>
  </si>
  <si>
    <t>Product_1YH98</t>
  </si>
  <si>
    <t>4VM923</t>
  </si>
  <si>
    <t>72N,YRY</t>
  </si>
  <si>
    <t>S1AZ5OTG</t>
  </si>
  <si>
    <t>Product_YVFXA</t>
  </si>
  <si>
    <t>A5J7GJ</t>
  </si>
  <si>
    <t>G6D,P76</t>
  </si>
  <si>
    <t>B1Q9QLBA</t>
  </si>
  <si>
    <t>Product_FV8LJ</t>
  </si>
  <si>
    <t>K0A5LZ</t>
  </si>
  <si>
    <t>3T3,ZAM</t>
  </si>
  <si>
    <t>BZ4PQVN3</t>
  </si>
  <si>
    <t>Product_T2463</t>
  </si>
  <si>
    <t>525BPE</t>
  </si>
  <si>
    <t>FD9,BCA</t>
  </si>
  <si>
    <t>NF4BO3L2</t>
  </si>
  <si>
    <t>Product_U2971</t>
  </si>
  <si>
    <t>PARURP</t>
  </si>
  <si>
    <t>4RF,R7H</t>
  </si>
  <si>
    <t>3CDD0Q1V</t>
  </si>
  <si>
    <t>Product_7D02R</t>
  </si>
  <si>
    <t>10x15x14 cm</t>
  </si>
  <si>
    <t>ICMNRG</t>
  </si>
  <si>
    <t>K3X,75U</t>
  </si>
  <si>
    <t>TRQPT54Z</t>
  </si>
  <si>
    <t>Product_4SXST</t>
  </si>
  <si>
    <t>T8IMZC</t>
  </si>
  <si>
    <t>XQC,287</t>
  </si>
  <si>
    <t>2921XJPT</t>
  </si>
  <si>
    <t>Product_2C34B</t>
  </si>
  <si>
    <t>P0V12S</t>
  </si>
  <si>
    <t>6U5,RFE</t>
  </si>
  <si>
    <t>MOZIS6MJ</t>
  </si>
  <si>
    <t>Product_YVDQL</t>
  </si>
  <si>
    <t>I1L611</t>
  </si>
  <si>
    <t>IWQ,U06</t>
  </si>
  <si>
    <t>F47X4W0O</t>
  </si>
  <si>
    <t>Product_YZR5Y</t>
  </si>
  <si>
    <t>13x19x10 cm</t>
  </si>
  <si>
    <t>UJ0L4S</t>
  </si>
  <si>
    <t>1MG,TTX</t>
  </si>
  <si>
    <t>Q6Z11Q76</t>
  </si>
  <si>
    <t>Product_1C4SO</t>
  </si>
  <si>
    <t>DIDT2K</t>
  </si>
  <si>
    <t>X52,DXV</t>
  </si>
  <si>
    <t>B729A7SD</t>
  </si>
  <si>
    <t>Product_P1PYD</t>
  </si>
  <si>
    <t>Q4OD2R</t>
  </si>
  <si>
    <t>RX9,SFE</t>
  </si>
  <si>
    <t>W3WAA4AD</t>
  </si>
  <si>
    <t>Product_3LTNL</t>
  </si>
  <si>
    <t>ZK2IJ9</t>
  </si>
  <si>
    <t>85I,PXV</t>
  </si>
  <si>
    <t>J6ANM9ZY</t>
  </si>
  <si>
    <t>Product_O2MMY</t>
  </si>
  <si>
    <t>4F29KS</t>
  </si>
  <si>
    <t>7I3,YR5</t>
  </si>
  <si>
    <t>EMCBH6F4</t>
  </si>
  <si>
    <t>Product_RVNQZ</t>
  </si>
  <si>
    <t>57SH0B</t>
  </si>
  <si>
    <t>3U3,UXL</t>
  </si>
  <si>
    <t>IPF86K0H</t>
  </si>
  <si>
    <t>Product_2I3D4</t>
  </si>
  <si>
    <t>12x17x10 cm</t>
  </si>
  <si>
    <t>BQP5K6</t>
  </si>
  <si>
    <t>UFB,CDN</t>
  </si>
  <si>
    <t>9I838SYP</t>
  </si>
  <si>
    <t>Product_3GXE3</t>
  </si>
  <si>
    <t>2BN1M8</t>
  </si>
  <si>
    <t>A8E,TYC</t>
  </si>
  <si>
    <t>2TZKLSKR</t>
  </si>
  <si>
    <t>Product_BSAYV</t>
  </si>
  <si>
    <t>B6ARFC</t>
  </si>
  <si>
    <t>RR0,IIJ</t>
  </si>
  <si>
    <t>FR9OI6RZ</t>
  </si>
  <si>
    <t>Product_O7PX3</t>
  </si>
  <si>
    <t>9EYHVS</t>
  </si>
  <si>
    <t>O65,H15</t>
  </si>
  <si>
    <t>D8SDLJKZ</t>
  </si>
  <si>
    <t>Product_Z9F1I</t>
  </si>
  <si>
    <t>7QBT83</t>
  </si>
  <si>
    <t>TPN,VE5</t>
  </si>
  <si>
    <t>338KYFXI</t>
  </si>
  <si>
    <t>Product_9JDS1</t>
  </si>
  <si>
    <t>OCWPGW</t>
  </si>
  <si>
    <t>EUO,JAS</t>
  </si>
  <si>
    <t>C2AY44Y8</t>
  </si>
  <si>
    <t>Product_TJC2I</t>
  </si>
  <si>
    <t>LJ69QK</t>
  </si>
  <si>
    <t>YN4,265</t>
  </si>
  <si>
    <t>U9L302RH</t>
  </si>
  <si>
    <t>Product_VMDTC</t>
  </si>
  <si>
    <t>9x12x15 cm</t>
  </si>
  <si>
    <t>G5X8TA</t>
  </si>
  <si>
    <t>6E0,V1C</t>
  </si>
  <si>
    <t>76SQY2XH</t>
  </si>
  <si>
    <t>Product_5GPFD</t>
  </si>
  <si>
    <t>1Z0QTZ</t>
  </si>
  <si>
    <t>I70,1JX</t>
  </si>
  <si>
    <t>WXWURY5I</t>
  </si>
  <si>
    <t>Product_8YNMT</t>
  </si>
  <si>
    <t>RB6UI0</t>
  </si>
  <si>
    <t>627,Y40</t>
  </si>
  <si>
    <t>311KA21U</t>
  </si>
  <si>
    <t>Product_0OX5M</t>
  </si>
  <si>
    <t>SVSC4H</t>
  </si>
  <si>
    <t>UTG,9Z9</t>
  </si>
  <si>
    <t>AF7X1YQK</t>
  </si>
  <si>
    <t>Product_U6VD9</t>
  </si>
  <si>
    <t>OSKSMY</t>
  </si>
  <si>
    <t>BC0,JRH</t>
  </si>
  <si>
    <t>T46QPQVX</t>
  </si>
  <si>
    <t>Product_RVHIT</t>
  </si>
  <si>
    <t>TCELU8</t>
  </si>
  <si>
    <t>LDZ,6SO</t>
  </si>
  <si>
    <t>PQYOJTC1</t>
  </si>
  <si>
    <t>Product_XSVS2</t>
  </si>
  <si>
    <t>1048NY</t>
  </si>
  <si>
    <t>AXW,GB1</t>
  </si>
  <si>
    <t>28S9C8XR</t>
  </si>
  <si>
    <t>Product_IDXJC</t>
  </si>
  <si>
    <t>11x19x5 cm</t>
  </si>
  <si>
    <t>TV8SME</t>
  </si>
  <si>
    <t>I5F,MC4</t>
  </si>
  <si>
    <t>8Y3OW76R</t>
  </si>
  <si>
    <t>Product_SDN4P</t>
  </si>
  <si>
    <t>25F5KN</t>
  </si>
  <si>
    <t>8P8,M33</t>
  </si>
  <si>
    <t>TOCSQJBY</t>
  </si>
  <si>
    <t>Product_IT2LZ</t>
  </si>
  <si>
    <t>UKMM03</t>
  </si>
  <si>
    <t>GBX,1DF</t>
  </si>
  <si>
    <t>O9PZW2SG</t>
  </si>
  <si>
    <t>Product_5KO31</t>
  </si>
  <si>
    <t>S6TIOD</t>
  </si>
  <si>
    <t>D4F,60E</t>
  </si>
  <si>
    <t>IBGMPJE5</t>
  </si>
  <si>
    <t>Product_M9JL2</t>
  </si>
  <si>
    <t>16x10x11 cm</t>
  </si>
  <si>
    <t>B92JEM</t>
  </si>
  <si>
    <t>JYQ,YHD</t>
  </si>
  <si>
    <t>HN8D6NW3</t>
  </si>
  <si>
    <t>Product_UO37O</t>
  </si>
  <si>
    <t>RDMT5S</t>
  </si>
  <si>
    <t>KK1,GZR</t>
  </si>
  <si>
    <t>BUI04ANV</t>
  </si>
  <si>
    <t>Product_YM7B9</t>
  </si>
  <si>
    <t>CRELDC</t>
  </si>
  <si>
    <t>X32,JLZ</t>
  </si>
  <si>
    <t>F0G12GVY</t>
  </si>
  <si>
    <t>Product_13AWS</t>
  </si>
  <si>
    <t>KM5B87</t>
  </si>
  <si>
    <t>TA9,DYE</t>
  </si>
  <si>
    <t>ARGX7OFB</t>
  </si>
  <si>
    <t>Product_KGAW8</t>
  </si>
  <si>
    <t>Z4EAJZ</t>
  </si>
  <si>
    <t>RWJ,DAJ</t>
  </si>
  <si>
    <t>KD2S231W</t>
  </si>
  <si>
    <t>Product_48KPR</t>
  </si>
  <si>
    <t>K1M29U</t>
  </si>
  <si>
    <t>GBA,P00</t>
  </si>
  <si>
    <t>F1ZBCFG1</t>
  </si>
  <si>
    <t>Product_L6PR7</t>
  </si>
  <si>
    <t>2XXJCL</t>
  </si>
  <si>
    <t>967,3J8</t>
  </si>
  <si>
    <t>ICEZIAZW</t>
  </si>
  <si>
    <t>Product_T5T11</t>
  </si>
  <si>
    <t>O5HESC</t>
  </si>
  <si>
    <t>ZOJ,SC6</t>
  </si>
  <si>
    <t>MDY6Z4OZ</t>
  </si>
  <si>
    <t>Product_WMA8V</t>
  </si>
  <si>
    <t>16x11x19 cm</t>
  </si>
  <si>
    <t>505C5K</t>
  </si>
  <si>
    <t>UKD,M8Y</t>
  </si>
  <si>
    <t>0YOA475Q</t>
  </si>
  <si>
    <t>Product_FJE68</t>
  </si>
  <si>
    <t>O2HWAY</t>
  </si>
  <si>
    <t>LAF,64Y</t>
  </si>
  <si>
    <t>ZJHM5YK3</t>
  </si>
  <si>
    <t>Product_5NDVN</t>
  </si>
  <si>
    <t>OCWDFP</t>
  </si>
  <si>
    <t>UHO,DIO</t>
  </si>
  <si>
    <t>EBA7U6B4</t>
  </si>
  <si>
    <t>Product_WQ086</t>
  </si>
  <si>
    <t>GZDNGX</t>
  </si>
  <si>
    <t>0JS,TY9</t>
  </si>
  <si>
    <t>ER8ZNHLS</t>
  </si>
  <si>
    <t>Product_LH88X</t>
  </si>
  <si>
    <t>8PBISG</t>
  </si>
  <si>
    <t>ICB,11O</t>
  </si>
  <si>
    <t>D3I0R0T0</t>
  </si>
  <si>
    <t>Product_EJMV0</t>
  </si>
  <si>
    <t>D5ABX4</t>
  </si>
  <si>
    <t>HD4,ZNV</t>
  </si>
  <si>
    <t>CSYZMAZ3</t>
  </si>
  <si>
    <t>Product_ABRMZ</t>
  </si>
  <si>
    <t>U6YJJ9</t>
  </si>
  <si>
    <t>GIO,KLV</t>
  </si>
  <si>
    <t>VWESKJME</t>
  </si>
  <si>
    <t>Product_QPNFZ</t>
  </si>
  <si>
    <t>ZZ69BA</t>
  </si>
  <si>
    <t>1HX,OEM</t>
  </si>
  <si>
    <t>J16ISQXQ</t>
  </si>
  <si>
    <t>Product_UAXL3</t>
  </si>
  <si>
    <t>MTW73I</t>
  </si>
  <si>
    <t>DKM,X94</t>
  </si>
  <si>
    <t>GSNLS52U</t>
  </si>
  <si>
    <t>Product_IQKRQ</t>
  </si>
  <si>
    <t>15x6x7 cm</t>
  </si>
  <si>
    <t>5T45UP</t>
  </si>
  <si>
    <t>YDW,CES</t>
  </si>
  <si>
    <t>G1E8VZDM</t>
  </si>
  <si>
    <t>Product_R4VJ8</t>
  </si>
  <si>
    <t>WJG4YD</t>
  </si>
  <si>
    <t>EXR,YZ9</t>
  </si>
  <si>
    <t>PF2T1C3O</t>
  </si>
  <si>
    <t>Product_WJGTP</t>
  </si>
  <si>
    <t>6x9x6 cm</t>
  </si>
  <si>
    <t>PC6SW3</t>
  </si>
  <si>
    <t>H47,BMN</t>
  </si>
  <si>
    <t>1JYNPT3G</t>
  </si>
  <si>
    <t>Product_H66YP</t>
  </si>
  <si>
    <t>5W8A8U</t>
  </si>
  <si>
    <t>JE9,5TV</t>
  </si>
  <si>
    <t>KZDHPXAD</t>
  </si>
  <si>
    <t>Product_6UFQF</t>
  </si>
  <si>
    <t>S9CWQN</t>
  </si>
  <si>
    <t>03S,OVF</t>
  </si>
  <si>
    <t>ROX02W60</t>
  </si>
  <si>
    <t>Product_F0WGL</t>
  </si>
  <si>
    <t>5x17x13 cm</t>
  </si>
  <si>
    <t>TLS139</t>
  </si>
  <si>
    <t>YHZ,XYV</t>
  </si>
  <si>
    <t>XQJNUPA0</t>
  </si>
  <si>
    <t>Product_YTS5X</t>
  </si>
  <si>
    <t>HTC4KG</t>
  </si>
  <si>
    <t>6UT,SJU</t>
  </si>
  <si>
    <t>W82G17UH</t>
  </si>
  <si>
    <t>Product_N3D2V</t>
  </si>
  <si>
    <t>GCJIRI</t>
  </si>
  <si>
    <t>97U,7ZO</t>
  </si>
  <si>
    <t>HJ46ESML</t>
  </si>
  <si>
    <t>Product_4PSFQ</t>
  </si>
  <si>
    <t>2OOCPY</t>
  </si>
  <si>
    <t>J8S,D4W</t>
  </si>
  <si>
    <t>CXQWCLWA</t>
  </si>
  <si>
    <t>Product_ULHEL</t>
  </si>
  <si>
    <t>010ALC</t>
  </si>
  <si>
    <t>EE6,9ZE</t>
  </si>
  <si>
    <t>PWTW4RM0</t>
  </si>
  <si>
    <t>Product_RDG4D</t>
  </si>
  <si>
    <t>62DCJC</t>
  </si>
  <si>
    <t>64A,64H</t>
  </si>
  <si>
    <t>NU708LO3</t>
  </si>
  <si>
    <t>Product_1Y366</t>
  </si>
  <si>
    <t>2YP1QZ</t>
  </si>
  <si>
    <t>FFD,U9C</t>
  </si>
  <si>
    <t>7QMSI6FO</t>
  </si>
  <si>
    <t>Product_2U1F5</t>
  </si>
  <si>
    <t>9J6KFC</t>
  </si>
  <si>
    <t>7MP,8UG</t>
  </si>
  <si>
    <t>11KI41MU</t>
  </si>
  <si>
    <t>Product_WGLHW</t>
  </si>
  <si>
    <t>15x7x5 cm</t>
  </si>
  <si>
    <t>ED2YZC</t>
  </si>
  <si>
    <t>56A,H9K</t>
  </si>
  <si>
    <t>ZVI9U7BC</t>
  </si>
  <si>
    <t>Product_EOEVT</t>
  </si>
  <si>
    <t>14x6x7 cm</t>
  </si>
  <si>
    <t>SHZUUS</t>
  </si>
  <si>
    <t>HAE,RCC</t>
  </si>
  <si>
    <t>STXVF5OE</t>
  </si>
  <si>
    <t>Product_GNQK0</t>
  </si>
  <si>
    <t>NXZFTI</t>
  </si>
  <si>
    <t>JMQ,JBS</t>
  </si>
  <si>
    <t>IMTOROU5</t>
  </si>
  <si>
    <t>Product_ECEDL</t>
  </si>
  <si>
    <t>5R920K</t>
  </si>
  <si>
    <t>1RJ,3V0</t>
  </si>
  <si>
    <t>NSMLWR61</t>
  </si>
  <si>
    <t>Product_CGP7V</t>
  </si>
  <si>
    <t>E9E57G</t>
  </si>
  <si>
    <t>L06,FMR</t>
  </si>
  <si>
    <t>Q52YBHPZ</t>
  </si>
  <si>
    <t>Product_2JWGP</t>
  </si>
  <si>
    <t>FSJQD8</t>
  </si>
  <si>
    <t>L7R,FD7</t>
  </si>
  <si>
    <t>CPMVXK07</t>
  </si>
  <si>
    <t>Product_32K7B</t>
  </si>
  <si>
    <t>AXCD8H</t>
  </si>
  <si>
    <t>7QL,Y6A</t>
  </si>
  <si>
    <t>FZ1KGNBR</t>
  </si>
  <si>
    <t>Product_S6OMO</t>
  </si>
  <si>
    <t>UB8MVP</t>
  </si>
  <si>
    <t>OV8,90A</t>
  </si>
  <si>
    <t>MH3WM0Q9</t>
  </si>
  <si>
    <t>Product_GKTNQ</t>
  </si>
  <si>
    <t>W4FO5E</t>
  </si>
  <si>
    <t>NH7,URQ</t>
  </si>
  <si>
    <t>DW9CG71F</t>
  </si>
  <si>
    <t>Product_3DU17</t>
  </si>
  <si>
    <t>MU6AQ6</t>
  </si>
  <si>
    <t>OLQ,FG3</t>
  </si>
  <si>
    <t>YUGFA8RE</t>
  </si>
  <si>
    <t>Product_5SHZC</t>
  </si>
  <si>
    <t>OAYAHO</t>
  </si>
  <si>
    <t>OEB,O3Z</t>
  </si>
  <si>
    <t>I1YQHK1H</t>
  </si>
  <si>
    <t>Product_H0OTR</t>
  </si>
  <si>
    <t>MHY2YT</t>
  </si>
  <si>
    <t>C8M,8AH</t>
  </si>
  <si>
    <t>FDFWM9FI</t>
  </si>
  <si>
    <t>Product_FCSFA</t>
  </si>
  <si>
    <t>IBK4IM</t>
  </si>
  <si>
    <t>E9C,750</t>
  </si>
  <si>
    <t>S9TTBCQ0</t>
  </si>
  <si>
    <t>Product_2Z88P</t>
  </si>
  <si>
    <t>R59XLM</t>
  </si>
  <si>
    <t>75F,7OS</t>
  </si>
  <si>
    <t>2LOSYX86</t>
  </si>
  <si>
    <t>Product_HF0VS</t>
  </si>
  <si>
    <t>AJT7Z4</t>
  </si>
  <si>
    <t>YIE,051</t>
  </si>
  <si>
    <t>V2EGVX0U</t>
  </si>
  <si>
    <t>Product_W3GO7</t>
  </si>
  <si>
    <t>7HJHWP</t>
  </si>
  <si>
    <t>WLL,59M</t>
  </si>
  <si>
    <t>HFZPT2LW</t>
  </si>
  <si>
    <t>Product_O2WDR</t>
  </si>
  <si>
    <t>16x13x20 cm</t>
  </si>
  <si>
    <t>KTT8BT</t>
  </si>
  <si>
    <t>DTE,X03</t>
  </si>
  <si>
    <t>RCM19TAQ</t>
  </si>
  <si>
    <t>Product_YU4KV</t>
  </si>
  <si>
    <t>CH4WUZ</t>
  </si>
  <si>
    <t>QQC,E8C</t>
  </si>
  <si>
    <t>K69XVJEM</t>
  </si>
  <si>
    <t>Product_6A9IV</t>
  </si>
  <si>
    <t>MDVO4P</t>
  </si>
  <si>
    <t>F92,FXH</t>
  </si>
  <si>
    <t>MFULDWJY</t>
  </si>
  <si>
    <t>Product_NPYD9</t>
  </si>
  <si>
    <t>35FHE0</t>
  </si>
  <si>
    <t>MCD,EH1</t>
  </si>
  <si>
    <t>T8B584T9</t>
  </si>
  <si>
    <t>Product_SCWGA</t>
  </si>
  <si>
    <t>JRDNWL</t>
  </si>
  <si>
    <t>VHB,A2G</t>
  </si>
  <si>
    <t>VKWJHGJC</t>
  </si>
  <si>
    <t>Product_OUEEZ</t>
  </si>
  <si>
    <t>M7GMXR</t>
  </si>
  <si>
    <t>XGX,KG0</t>
  </si>
  <si>
    <t>CHSPMPCI</t>
  </si>
  <si>
    <t>Product_OMYSJ</t>
  </si>
  <si>
    <t>7G4OFB</t>
  </si>
  <si>
    <t>WQO,EMZ</t>
  </si>
  <si>
    <t>YHV9RB62</t>
  </si>
  <si>
    <t>Product_F50TN</t>
  </si>
  <si>
    <t>D2USOO</t>
  </si>
  <si>
    <t>7RL,MAV</t>
  </si>
  <si>
    <t>3T5PEL0E</t>
  </si>
  <si>
    <t>Product_7V5VU</t>
  </si>
  <si>
    <t>JF6CDR</t>
  </si>
  <si>
    <t>MWL,F2F</t>
  </si>
  <si>
    <t>0JZTHTZ8</t>
  </si>
  <si>
    <t>Product_KJZ3N</t>
  </si>
  <si>
    <t>15x19x11 cm</t>
  </si>
  <si>
    <t>WA1EPC</t>
  </si>
  <si>
    <t>SWL,OKS</t>
  </si>
  <si>
    <t>3UKMFANF</t>
  </si>
  <si>
    <t>Product_9MVAA</t>
  </si>
  <si>
    <t>TEFIXA</t>
  </si>
  <si>
    <t>GFD,RB5</t>
  </si>
  <si>
    <t>0PZEZVVH</t>
  </si>
  <si>
    <t>Product_TG8UJ</t>
  </si>
  <si>
    <t>FUS852</t>
  </si>
  <si>
    <t>TNG,BV3</t>
  </si>
  <si>
    <t>AUSC49N9</t>
  </si>
  <si>
    <t>Product_RBCSS</t>
  </si>
  <si>
    <t>SPRC5V</t>
  </si>
  <si>
    <t>RT6,JQA</t>
  </si>
  <si>
    <t>CNSM75UW</t>
  </si>
  <si>
    <t>Product_IH18M</t>
  </si>
  <si>
    <t>JP0SQU</t>
  </si>
  <si>
    <t>O8R,MLJ</t>
  </si>
  <si>
    <t>N7A4W7LW</t>
  </si>
  <si>
    <t>Product_1GYOX</t>
  </si>
  <si>
    <t>XQMW8V</t>
  </si>
  <si>
    <t>P5O,SS2</t>
  </si>
  <si>
    <t>Y05LQKQG</t>
  </si>
  <si>
    <t>Product_S20U6</t>
  </si>
  <si>
    <t>FLQCIK</t>
  </si>
  <si>
    <t>9W9,S1U</t>
  </si>
  <si>
    <t>RL41Z5C4</t>
  </si>
  <si>
    <t>Product_VBO1P</t>
  </si>
  <si>
    <t>A9S1N7</t>
  </si>
  <si>
    <t>POC,Q97</t>
  </si>
  <si>
    <t>OQ3S5Y25</t>
  </si>
  <si>
    <t>Product_3D87M</t>
  </si>
  <si>
    <t>HG5XB5</t>
  </si>
  <si>
    <t>GDU,VAR</t>
  </si>
  <si>
    <t>ZXX5ETIV</t>
  </si>
  <si>
    <t>Product_LWX6Y</t>
  </si>
  <si>
    <t>8ZLRHS</t>
  </si>
  <si>
    <t>8KE,9EQ</t>
  </si>
  <si>
    <t>6GEWACBY</t>
  </si>
  <si>
    <t>Product_BIY7X</t>
  </si>
  <si>
    <t>12x12x5 cm</t>
  </si>
  <si>
    <t>MC3K4V</t>
  </si>
  <si>
    <t>69N,T2S</t>
  </si>
  <si>
    <t>IV41UIJH</t>
  </si>
  <si>
    <t>Product_7H5E9</t>
  </si>
  <si>
    <t>17x8x9 cm</t>
  </si>
  <si>
    <t>27BBFU</t>
  </si>
  <si>
    <t>P8L,77B</t>
  </si>
  <si>
    <t>WA8P4IC8</t>
  </si>
  <si>
    <t>Product_9RW8C</t>
  </si>
  <si>
    <t>LFAGPG</t>
  </si>
  <si>
    <t>WRM,JYW</t>
  </si>
  <si>
    <t>JVI2AYRU</t>
  </si>
  <si>
    <t>Product_BVRA8</t>
  </si>
  <si>
    <t>9FBJ15</t>
  </si>
  <si>
    <t>AMU,YUQ</t>
  </si>
  <si>
    <t>NILO0SXA</t>
  </si>
  <si>
    <t>Product_J4I64</t>
  </si>
  <si>
    <t>9x20x15 cm</t>
  </si>
  <si>
    <t>2R4NWQ</t>
  </si>
  <si>
    <t>AS4,6VW</t>
  </si>
  <si>
    <t>QZDWMZHZ</t>
  </si>
  <si>
    <t>Product_SJFBM</t>
  </si>
  <si>
    <t>9DKZUI</t>
  </si>
  <si>
    <t>25A,Q5E</t>
  </si>
  <si>
    <t>WLILSEWQ</t>
  </si>
  <si>
    <t>Product_W0U3I</t>
  </si>
  <si>
    <t>O60ASQ</t>
  </si>
  <si>
    <t>B4E,JXD</t>
  </si>
  <si>
    <t>AU2N9RT9</t>
  </si>
  <si>
    <t>Product_QFWL0</t>
  </si>
  <si>
    <t>ARHS4J</t>
  </si>
  <si>
    <t>T42,ENT</t>
  </si>
  <si>
    <t>FIAV6X8Q</t>
  </si>
  <si>
    <t>Product_73NB6</t>
  </si>
  <si>
    <t>D7HYQ6</t>
  </si>
  <si>
    <t>A37,DUA</t>
  </si>
  <si>
    <t>Q3A93O4J</t>
  </si>
  <si>
    <t>Product_9ZH0A</t>
  </si>
  <si>
    <t>37ZCA7</t>
  </si>
  <si>
    <t>F7P,GC2</t>
  </si>
  <si>
    <t>VXRF9IHV</t>
  </si>
  <si>
    <t>Product_0Q2IW</t>
  </si>
  <si>
    <t>97BD16</t>
  </si>
  <si>
    <t>VX6,GPK</t>
  </si>
  <si>
    <t>54B6EKN5</t>
  </si>
  <si>
    <t>Product_2XR9U</t>
  </si>
  <si>
    <t>0D2L4Q</t>
  </si>
  <si>
    <t>MCH,IG5</t>
  </si>
  <si>
    <t>QKA4R10J</t>
  </si>
  <si>
    <t>Product_YP3AK</t>
  </si>
  <si>
    <t>SS2TO6</t>
  </si>
  <si>
    <t>LHC,NTH</t>
  </si>
  <si>
    <t>5J0SQIEB</t>
  </si>
  <si>
    <t>Product_ZH95J</t>
  </si>
  <si>
    <t>87MKXB</t>
  </si>
  <si>
    <t>875,32A</t>
  </si>
  <si>
    <t>V50UN8G2</t>
  </si>
  <si>
    <t>Product_N5FLV</t>
  </si>
  <si>
    <t>08QHR5</t>
  </si>
  <si>
    <t>MCC,UN2</t>
  </si>
  <si>
    <t>RDFPJN67</t>
  </si>
  <si>
    <t>Product_8YKE4</t>
  </si>
  <si>
    <t>1R456B</t>
  </si>
  <si>
    <t>L4H,YCT</t>
  </si>
  <si>
    <t>K1EKEE03</t>
  </si>
  <si>
    <t>Product_70COH</t>
  </si>
  <si>
    <t>5LHGNU</t>
  </si>
  <si>
    <t>SLU,NH7</t>
  </si>
  <si>
    <t>RHW8PLHK</t>
  </si>
  <si>
    <t>Product_JUW7A</t>
  </si>
  <si>
    <t>VDQD00</t>
  </si>
  <si>
    <t>ZS4,4C3</t>
  </si>
  <si>
    <t>L8AFY1YE</t>
  </si>
  <si>
    <t>Product_HMXJW</t>
  </si>
  <si>
    <t>OFE9YW</t>
  </si>
  <si>
    <t>RAF,JXL</t>
  </si>
  <si>
    <t>C8LTR0AS</t>
  </si>
  <si>
    <t>Product_7I1SF</t>
  </si>
  <si>
    <t>HY6JJT</t>
  </si>
  <si>
    <t>4S0,Z4D</t>
  </si>
  <si>
    <t>5PHYX1P7</t>
  </si>
  <si>
    <t>Product_IG2LL</t>
  </si>
  <si>
    <t>3295YH</t>
  </si>
  <si>
    <t>SCD,HKJ</t>
  </si>
  <si>
    <t>H968NO3B</t>
  </si>
  <si>
    <t>Product_FTOBD</t>
  </si>
  <si>
    <t>ZM3EML</t>
  </si>
  <si>
    <t>4TS,C06</t>
  </si>
  <si>
    <t>HP90KFRT</t>
  </si>
  <si>
    <t>Product_C7UD6</t>
  </si>
  <si>
    <t>5VXA4Y</t>
  </si>
  <si>
    <t>DB9,80H</t>
  </si>
  <si>
    <t>I6579NFX</t>
  </si>
  <si>
    <t>Product_1FFHR</t>
  </si>
  <si>
    <t>TE7WZY</t>
  </si>
  <si>
    <t>2T2,W7S</t>
  </si>
  <si>
    <t>IKR4BUA5</t>
  </si>
  <si>
    <t>Product_6S99O</t>
  </si>
  <si>
    <t>98MMOC</t>
  </si>
  <si>
    <t>CQU,ORD</t>
  </si>
  <si>
    <t>VWLHD54S</t>
  </si>
  <si>
    <t>Product_87VRN</t>
  </si>
  <si>
    <t>UR39RG</t>
  </si>
  <si>
    <t>NF8,BC7</t>
  </si>
  <si>
    <t>G4UGIKB2</t>
  </si>
  <si>
    <t>Product_OCKR6</t>
  </si>
  <si>
    <t>L4X6VD</t>
  </si>
  <si>
    <t>7X5,X4E</t>
  </si>
  <si>
    <t>C8XB50U2</t>
  </si>
  <si>
    <t>Product_7S7HD</t>
  </si>
  <si>
    <t>UV2NVL</t>
  </si>
  <si>
    <t>F8L,SEH</t>
  </si>
  <si>
    <t>UQZPVT1B</t>
  </si>
  <si>
    <t>Product_8PFIG</t>
  </si>
  <si>
    <t>NRDD1T</t>
  </si>
  <si>
    <t>1PP,6YD</t>
  </si>
  <si>
    <t>V2ZDJDCR</t>
  </si>
  <si>
    <t>Product_VMA40</t>
  </si>
  <si>
    <t>QLPSGC</t>
  </si>
  <si>
    <t>JRA,UGD</t>
  </si>
  <si>
    <t>9P346PPN</t>
  </si>
  <si>
    <t>Product_X8U4N</t>
  </si>
  <si>
    <t>6M6XXV</t>
  </si>
  <si>
    <t>CHF,VIM</t>
  </si>
  <si>
    <t>59I697PJ</t>
  </si>
  <si>
    <t>Product_UKGFQ</t>
  </si>
  <si>
    <t>R8YFD0</t>
  </si>
  <si>
    <t>8JQ,T5P</t>
  </si>
  <si>
    <t>5JH8DWPT</t>
  </si>
  <si>
    <t>Product_TFGGF</t>
  </si>
  <si>
    <t>UZLE8X</t>
  </si>
  <si>
    <t>7SO,IYL</t>
  </si>
  <si>
    <t>UFIUNW3H</t>
  </si>
  <si>
    <t>Product_5UXSS</t>
  </si>
  <si>
    <t>1GUQ37</t>
  </si>
  <si>
    <t>P81,5AP</t>
  </si>
  <si>
    <t>8ZER1UQ1</t>
  </si>
  <si>
    <t>Product_N1TV7</t>
  </si>
  <si>
    <t>QY0Q4N</t>
  </si>
  <si>
    <t>6L9,C1O</t>
  </si>
  <si>
    <t>L3JLG5CO</t>
  </si>
  <si>
    <t>Product_PKNYF</t>
  </si>
  <si>
    <t>16x19x12 cm</t>
  </si>
  <si>
    <t>73TOVF</t>
  </si>
  <si>
    <t>PUY,LMC</t>
  </si>
  <si>
    <t>Z9LRNFHG</t>
  </si>
  <si>
    <t>Product_8472D</t>
  </si>
  <si>
    <t>5x6x7 cm</t>
  </si>
  <si>
    <t>2L4REO</t>
  </si>
  <si>
    <t>3W1,4KV</t>
  </si>
  <si>
    <t>KZYKJ09N</t>
  </si>
  <si>
    <t>Product_WGJ74</t>
  </si>
  <si>
    <t>369J0J</t>
  </si>
  <si>
    <t>6X6,3QF</t>
  </si>
  <si>
    <t>VBZJ4ERW</t>
  </si>
  <si>
    <t>Product_1DT35</t>
  </si>
  <si>
    <t>GNY5IO</t>
  </si>
  <si>
    <t>55H,0KW</t>
  </si>
  <si>
    <t>M3BK38TL</t>
  </si>
  <si>
    <t>Product_MY1BK</t>
  </si>
  <si>
    <t>7OOULA</t>
  </si>
  <si>
    <t>8IH,FUD</t>
  </si>
  <si>
    <t>RWLP6UZZ</t>
  </si>
  <si>
    <t>Product_4AXFR</t>
  </si>
  <si>
    <t>KF01I9</t>
  </si>
  <si>
    <t>FKV,YPK</t>
  </si>
  <si>
    <t>PO3ZTUNS</t>
  </si>
  <si>
    <t>Product_EGAU1</t>
  </si>
  <si>
    <t>6S4FXP</t>
  </si>
  <si>
    <t>GS9,3NT</t>
  </si>
  <si>
    <t>88QYZGFZ</t>
  </si>
  <si>
    <t>Product_Z6UPV</t>
  </si>
  <si>
    <t>5x20x9 cm</t>
  </si>
  <si>
    <t>TCU00R</t>
  </si>
  <si>
    <t>PKQ,DF8</t>
  </si>
  <si>
    <t>K6CTFWQK</t>
  </si>
  <si>
    <t>Product_DEGLJ</t>
  </si>
  <si>
    <t>XOMCE4</t>
  </si>
  <si>
    <t>X44,1VX</t>
  </si>
  <si>
    <t>UKQ7EFJJ</t>
  </si>
  <si>
    <t>Product_06BZ1</t>
  </si>
  <si>
    <t>L58XFS</t>
  </si>
  <si>
    <t>XMX,K1L</t>
  </si>
  <si>
    <t>EI168HQY</t>
  </si>
  <si>
    <t>Product_CYLHH</t>
  </si>
  <si>
    <t>HQBBL5</t>
  </si>
  <si>
    <t>M51,TTY</t>
  </si>
  <si>
    <t>5EEO669N</t>
  </si>
  <si>
    <t>Product_2L2CW</t>
  </si>
  <si>
    <t>TATZW2</t>
  </si>
  <si>
    <t>XIV,PPL</t>
  </si>
  <si>
    <t>PSARFFC3</t>
  </si>
  <si>
    <t>Product_7CES6</t>
  </si>
  <si>
    <t>ARY995</t>
  </si>
  <si>
    <t>X3Z,0TD</t>
  </si>
  <si>
    <t>MQ6PHBLI</t>
  </si>
  <si>
    <t>Product_K6UCC</t>
  </si>
  <si>
    <t>FGQ3QQ</t>
  </si>
  <si>
    <t>WYC,PSK</t>
  </si>
  <si>
    <t>Q1MV16GB</t>
  </si>
  <si>
    <t>Product_00D1Y</t>
  </si>
  <si>
    <t>12x17x11 cm</t>
  </si>
  <si>
    <t>AP23WJ</t>
  </si>
  <si>
    <t>DJV,TAG</t>
  </si>
  <si>
    <t>9UW2FJEI</t>
  </si>
  <si>
    <t>Product_2JQQD</t>
  </si>
  <si>
    <t>8E7J7J</t>
  </si>
  <si>
    <t>YDE,0EJ</t>
  </si>
  <si>
    <t>HLYX1E78</t>
  </si>
  <si>
    <t>Product_1H3BW</t>
  </si>
  <si>
    <t>PI8QIU</t>
  </si>
  <si>
    <t>EML,7S3</t>
  </si>
  <si>
    <t>Z0V80772</t>
  </si>
  <si>
    <t>Product_JRPYT</t>
  </si>
  <si>
    <t>18x13x18 cm</t>
  </si>
  <si>
    <t>1JY4Y6</t>
  </si>
  <si>
    <t>QSQ,STA</t>
  </si>
  <si>
    <t>EY3DLLFI</t>
  </si>
  <si>
    <t>Product_UKPQ0</t>
  </si>
  <si>
    <t>12x20x8 cm</t>
  </si>
  <si>
    <t>IUI08Q</t>
  </si>
  <si>
    <t>4DV,BLD</t>
  </si>
  <si>
    <t>MOXC6GLZ</t>
  </si>
  <si>
    <t>Product_CQLO1</t>
  </si>
  <si>
    <t>TCIWT6</t>
  </si>
  <si>
    <t>KIU,BB9</t>
  </si>
  <si>
    <t>Q0GQXH5F</t>
  </si>
  <si>
    <t>Product_V9ML6</t>
  </si>
  <si>
    <t>J6AEIQ</t>
  </si>
  <si>
    <t>0XN,1J3</t>
  </si>
  <si>
    <t>UWPOP198</t>
  </si>
  <si>
    <t>Product_3THRN</t>
  </si>
  <si>
    <t>U6Q8YZ</t>
  </si>
  <si>
    <t>RRZ,FI3</t>
  </si>
  <si>
    <t>E0GG8RDA</t>
  </si>
  <si>
    <t>Product_9OR70</t>
  </si>
  <si>
    <t>9x18x17 cm</t>
  </si>
  <si>
    <t>4ZGRQC</t>
  </si>
  <si>
    <t>7PD,FSB</t>
  </si>
  <si>
    <t>IQ3LKN4X</t>
  </si>
  <si>
    <t>Product_CNW7R</t>
  </si>
  <si>
    <t>IMI0M2</t>
  </si>
  <si>
    <t>PQZ,VTT</t>
  </si>
  <si>
    <t>9GYTHB9X</t>
  </si>
  <si>
    <t>Product_449AG</t>
  </si>
  <si>
    <t>9T9HJX</t>
  </si>
  <si>
    <t>FSR,UGA</t>
  </si>
  <si>
    <t>F7HICAFN</t>
  </si>
  <si>
    <t>Product_EUN3D</t>
  </si>
  <si>
    <t>K08C6S</t>
  </si>
  <si>
    <t>IOE,027</t>
  </si>
  <si>
    <t>ELY3RCQJ</t>
  </si>
  <si>
    <t>Product_ETFFE</t>
  </si>
  <si>
    <t>MDKPQL</t>
  </si>
  <si>
    <t>GD7,NVI</t>
  </si>
  <si>
    <t>HPBFGD45</t>
  </si>
  <si>
    <t>Product_EHD0K</t>
  </si>
  <si>
    <t>G6BWFN</t>
  </si>
  <si>
    <t>R3B,4J4</t>
  </si>
  <si>
    <t>2RGOOIJN</t>
  </si>
  <si>
    <t>Product_F95UQ</t>
  </si>
  <si>
    <t>CBHOE3</t>
  </si>
  <si>
    <t>MBK,EHQ</t>
  </si>
  <si>
    <t>R8QXTQFW</t>
  </si>
  <si>
    <t>Product_K9Z0Y</t>
  </si>
  <si>
    <t>WE1MXS</t>
  </si>
  <si>
    <t>7I8,9CS</t>
  </si>
  <si>
    <t>2UY0KZJI</t>
  </si>
  <si>
    <t>Product_XSUW6</t>
  </si>
  <si>
    <t>SRES04</t>
  </si>
  <si>
    <t>REM,8HU</t>
  </si>
  <si>
    <t>FX7FHRPS</t>
  </si>
  <si>
    <t>Product_NV1PQ</t>
  </si>
  <si>
    <t>OTYW4Q</t>
  </si>
  <si>
    <t>RX7,9Y6</t>
  </si>
  <si>
    <t>V751P9FI</t>
  </si>
  <si>
    <t>Product_7ZWMT</t>
  </si>
  <si>
    <t>XX8MDL</t>
  </si>
  <si>
    <t>QH6,P8L</t>
  </si>
  <si>
    <t>EPAFPG9C</t>
  </si>
  <si>
    <t>Product_WTK4V</t>
  </si>
  <si>
    <t>JEF7E2</t>
  </si>
  <si>
    <t>DE1,O2K</t>
  </si>
  <si>
    <t>GJDEA5MA</t>
  </si>
  <si>
    <t>Product_OAQF5</t>
  </si>
  <si>
    <t>CS5WKR</t>
  </si>
  <si>
    <t>PPX,89V</t>
  </si>
  <si>
    <t>8HCIB5PI</t>
  </si>
  <si>
    <t>Product_DPRRC</t>
  </si>
  <si>
    <t>7x15x19 cm</t>
  </si>
  <si>
    <t>BNZLGP</t>
  </si>
  <si>
    <t>A93,1B3</t>
  </si>
  <si>
    <t>59YCAWFJ</t>
  </si>
  <si>
    <t>Product_6788I</t>
  </si>
  <si>
    <t>MHEJNN</t>
  </si>
  <si>
    <t>3UA,1SC</t>
  </si>
  <si>
    <t>Q7Q81CJQ</t>
  </si>
  <si>
    <t>Product_ALYUH</t>
  </si>
  <si>
    <t>16x13x15 cm</t>
  </si>
  <si>
    <t>AL3U43</t>
  </si>
  <si>
    <t>2T6,YIK</t>
  </si>
  <si>
    <t>97TU5IJA</t>
  </si>
  <si>
    <t>Product_NOBGF</t>
  </si>
  <si>
    <t>W2DZ0W</t>
  </si>
  <si>
    <t>Z0T,BDJ</t>
  </si>
  <si>
    <t>ZDQYU8ZP</t>
  </si>
  <si>
    <t>Product_VF2M2</t>
  </si>
  <si>
    <t>YH9311</t>
  </si>
  <si>
    <t>D4U,JXK</t>
  </si>
  <si>
    <t>E1I3ARBN</t>
  </si>
  <si>
    <t>Product_M89AV</t>
  </si>
  <si>
    <t>IVG7NZ</t>
  </si>
  <si>
    <t>R3E,SYI</t>
  </si>
  <si>
    <t>8KJQ2PDS</t>
  </si>
  <si>
    <t>Product_NV293</t>
  </si>
  <si>
    <t>18x9x12 cm</t>
  </si>
  <si>
    <t>L30MN6</t>
  </si>
  <si>
    <t>AYP,OQM</t>
  </si>
  <si>
    <t>XAXT97PC</t>
  </si>
  <si>
    <t>Product_2KEVS</t>
  </si>
  <si>
    <t>5VB231</t>
  </si>
  <si>
    <t>1X1,1AW</t>
  </si>
  <si>
    <t>UY0HBPXG</t>
  </si>
  <si>
    <t>Product_XJB29</t>
  </si>
  <si>
    <t>7HWZFG</t>
  </si>
  <si>
    <t>VPH,NCC</t>
  </si>
  <si>
    <t>FHG4R5AG</t>
  </si>
  <si>
    <t>Product_OVCXU</t>
  </si>
  <si>
    <t>17x17x5 cm</t>
  </si>
  <si>
    <t>8B49IR</t>
  </si>
  <si>
    <t>MJ5,QSV</t>
  </si>
  <si>
    <t>THTDVCNH</t>
  </si>
  <si>
    <t>Product_OE03R</t>
  </si>
  <si>
    <t>B6ADRC</t>
  </si>
  <si>
    <t>5CS,KTR</t>
  </si>
  <si>
    <t>9WASF2FG</t>
  </si>
  <si>
    <t>Product_2T1SC</t>
  </si>
  <si>
    <t>Z1DB9P</t>
  </si>
  <si>
    <t>OMY,RB7</t>
  </si>
  <si>
    <t>IDS6RU67</t>
  </si>
  <si>
    <t>Product_GKGGZ</t>
  </si>
  <si>
    <t>HJL8WQ</t>
  </si>
  <si>
    <t>SZ8,TBF</t>
  </si>
  <si>
    <t>FKXP9H8O</t>
  </si>
  <si>
    <t>Product_D2B57</t>
  </si>
  <si>
    <t>GJJOCK</t>
  </si>
  <si>
    <t>AGZ,698</t>
  </si>
  <si>
    <t>GX7WRKZU</t>
  </si>
  <si>
    <t>Product_ABBYL</t>
  </si>
  <si>
    <t>QSPO3Q</t>
  </si>
  <si>
    <t>FGQ,B34</t>
  </si>
  <si>
    <t>XMR4J334</t>
  </si>
  <si>
    <t>Product_JYSET</t>
  </si>
  <si>
    <t>1R3W6K</t>
  </si>
  <si>
    <t>5BE,KPR</t>
  </si>
  <si>
    <t>6HMIX8P3</t>
  </si>
  <si>
    <t>Product_ZP7KJ</t>
  </si>
  <si>
    <t>14x9x12 cm</t>
  </si>
  <si>
    <t>49ULS4</t>
  </si>
  <si>
    <t>S8Y,KK0</t>
  </si>
  <si>
    <t>19P4YSFF</t>
  </si>
  <si>
    <t>Product_1X6H1</t>
  </si>
  <si>
    <t>PP5BYN</t>
  </si>
  <si>
    <t>Q08,T4A</t>
  </si>
  <si>
    <t>VSVTLYEN</t>
  </si>
  <si>
    <t>Product_DLS4C</t>
  </si>
  <si>
    <t>CNEKEM</t>
  </si>
  <si>
    <t>VKV,J5A</t>
  </si>
  <si>
    <t>WZMJFKVD</t>
  </si>
  <si>
    <t>Product_H5QHG</t>
  </si>
  <si>
    <t>YXJPA7</t>
  </si>
  <si>
    <t>60Y,RU0</t>
  </si>
  <si>
    <t>HQDNIN2W</t>
  </si>
  <si>
    <t>Product_D9AIG</t>
  </si>
  <si>
    <t>TDL34S</t>
  </si>
  <si>
    <t>CW1,4XN</t>
  </si>
  <si>
    <t>YFOINJDP</t>
  </si>
  <si>
    <t>Product_8CG1A</t>
  </si>
  <si>
    <t>10x9x9 cm</t>
  </si>
  <si>
    <t>JARJEI</t>
  </si>
  <si>
    <t>C7W,YKS</t>
  </si>
  <si>
    <t>OUI7BTW4</t>
  </si>
  <si>
    <t>Product_ZR1IS</t>
  </si>
  <si>
    <t>67WF6O</t>
  </si>
  <si>
    <t>90Y,V45</t>
  </si>
  <si>
    <t>XLMQ8AL2</t>
  </si>
  <si>
    <t>Product_UMC23</t>
  </si>
  <si>
    <t>CLQQN0</t>
  </si>
  <si>
    <t>ETS,AE6</t>
  </si>
  <si>
    <t>NCVSVSWQ</t>
  </si>
  <si>
    <t>Product_HWY1R</t>
  </si>
  <si>
    <t>LTLE1M</t>
  </si>
  <si>
    <t>Q9G,5PP</t>
  </si>
  <si>
    <t>QMCCFN75</t>
  </si>
  <si>
    <t>Product_7D8G2</t>
  </si>
  <si>
    <t>GWGAHX</t>
  </si>
  <si>
    <t>TFH,L9I</t>
  </si>
  <si>
    <t>BD70QQRS</t>
  </si>
  <si>
    <t>Product_SPRRE</t>
  </si>
  <si>
    <t>3LFELX</t>
  </si>
  <si>
    <t>RWX,2VD</t>
  </si>
  <si>
    <t>TSOA3750</t>
  </si>
  <si>
    <t>Product_6RL2F</t>
  </si>
  <si>
    <t>2HUAGY</t>
  </si>
  <si>
    <t>GUJ,VOB</t>
  </si>
  <si>
    <t>8XZ1X7AR</t>
  </si>
  <si>
    <t>Product_FZKWT</t>
  </si>
  <si>
    <t>9XTWX9</t>
  </si>
  <si>
    <t>M71,AIV</t>
  </si>
  <si>
    <t>HGGGKUC3</t>
  </si>
  <si>
    <t>Product_NZBX8</t>
  </si>
  <si>
    <t>V93VML</t>
  </si>
  <si>
    <t>REW,DLB</t>
  </si>
  <si>
    <t>CCTKFMTY</t>
  </si>
  <si>
    <t>Product_WRTK3</t>
  </si>
  <si>
    <t>T4P1Y6</t>
  </si>
  <si>
    <t>PJ6,G1I</t>
  </si>
  <si>
    <t>U4SY4MNN</t>
  </si>
  <si>
    <t>Product_90J4C</t>
  </si>
  <si>
    <t>COJQI9</t>
  </si>
  <si>
    <t>7EV,NTG</t>
  </si>
  <si>
    <t>UME6VKSW</t>
  </si>
  <si>
    <t>Product_2XY5E</t>
  </si>
  <si>
    <t>L6NPO0</t>
  </si>
  <si>
    <t>UCT,AGK</t>
  </si>
  <si>
    <t>DAPU5ZFU</t>
  </si>
  <si>
    <t>Product_G22M8</t>
  </si>
  <si>
    <t>5TRTLS</t>
  </si>
  <si>
    <t>C0C,FXQ</t>
  </si>
  <si>
    <t>4O0SCHI1</t>
  </si>
  <si>
    <t>Product_5659S</t>
  </si>
  <si>
    <t>TVC9U0</t>
  </si>
  <si>
    <t>86S,TJ9</t>
  </si>
  <si>
    <t>JZCDZ23K</t>
  </si>
  <si>
    <t>Product_B0XM9</t>
  </si>
  <si>
    <t>WUB8I6</t>
  </si>
  <si>
    <t>L0Q,BDM</t>
  </si>
  <si>
    <t>OYORED82</t>
  </si>
  <si>
    <t>Product_QDMMO</t>
  </si>
  <si>
    <t>K14D38</t>
  </si>
  <si>
    <t>KD7,A2C</t>
  </si>
  <si>
    <t>RONH9V7B</t>
  </si>
  <si>
    <t>Product_LBTT3</t>
  </si>
  <si>
    <t>09CX2I</t>
  </si>
  <si>
    <t>DX6,H0V</t>
  </si>
  <si>
    <t>0QH7CJE3</t>
  </si>
  <si>
    <t>Product_2LJ9Y</t>
  </si>
  <si>
    <t>15x14x10 cm</t>
  </si>
  <si>
    <t>T4TV02</t>
  </si>
  <si>
    <t>NZX,BLL</t>
  </si>
  <si>
    <t>Z5KAMXHS</t>
  </si>
  <si>
    <t>Product_EXVFO</t>
  </si>
  <si>
    <t>MT63FC</t>
  </si>
  <si>
    <t>MLC,4HA</t>
  </si>
  <si>
    <t>UA7TMYG3</t>
  </si>
  <si>
    <t>Product_IU8GP</t>
  </si>
  <si>
    <t>5x10x7 cm</t>
  </si>
  <si>
    <t>RL3VNM</t>
  </si>
  <si>
    <t>9ZY,B1P</t>
  </si>
  <si>
    <t>ZW3ITC2L</t>
  </si>
  <si>
    <t>Product_TE163</t>
  </si>
  <si>
    <t>RBFW36</t>
  </si>
  <si>
    <t>3Q5,8HG</t>
  </si>
  <si>
    <t>Y67VWIKD</t>
  </si>
  <si>
    <t>Product_L3FTZ</t>
  </si>
  <si>
    <t>2MLW91</t>
  </si>
  <si>
    <t>9RK,PHU</t>
  </si>
  <si>
    <t>OE91WY7A</t>
  </si>
  <si>
    <t>Product_RAEZH</t>
  </si>
  <si>
    <t>EBTQXH</t>
  </si>
  <si>
    <t>VF2,A2W</t>
  </si>
  <si>
    <t>TMF35TCV</t>
  </si>
  <si>
    <t>Product_0CVYK</t>
  </si>
  <si>
    <t>1QY44C</t>
  </si>
  <si>
    <t>VLF,Q8J</t>
  </si>
  <si>
    <t>45RZY8DR</t>
  </si>
  <si>
    <t>Product_TDNV6</t>
  </si>
  <si>
    <t>SGYMPM</t>
  </si>
  <si>
    <t>DWR,JMX</t>
  </si>
  <si>
    <t>E08QAOJ2</t>
  </si>
  <si>
    <t>Product_65H1Q</t>
  </si>
  <si>
    <t>GLQC9D</t>
  </si>
  <si>
    <t>CGJ,7VC</t>
  </si>
  <si>
    <t>YH8GR1TF</t>
  </si>
  <si>
    <t>Product_ZWYF6</t>
  </si>
  <si>
    <t>UBAUQF</t>
  </si>
  <si>
    <t>2MS,NOQ</t>
  </si>
  <si>
    <t>THQ7EQDT</t>
  </si>
  <si>
    <t>Product_75HCW</t>
  </si>
  <si>
    <t>10x7x9 cm</t>
  </si>
  <si>
    <t>VGP2MQ</t>
  </si>
  <si>
    <t>V0W,NQL</t>
  </si>
  <si>
    <t>QZUDE33U</t>
  </si>
  <si>
    <t>Product_I3V44</t>
  </si>
  <si>
    <t>6x17x7 cm</t>
  </si>
  <si>
    <t>65280B</t>
  </si>
  <si>
    <t>D6Q,JCU</t>
  </si>
  <si>
    <t>8YAD12PV</t>
  </si>
  <si>
    <t>Product_6LYXT</t>
  </si>
  <si>
    <t>PM14MH</t>
  </si>
  <si>
    <t>60J,S8H</t>
  </si>
  <si>
    <t>0Y9Y12P3</t>
  </si>
  <si>
    <t>Product_TYC6Y</t>
  </si>
  <si>
    <t>0VJZVJ</t>
  </si>
  <si>
    <t>M3R,SDO</t>
  </si>
  <si>
    <t>G7XVOA8I</t>
  </si>
  <si>
    <t>Product_PVCWB</t>
  </si>
  <si>
    <t>FVFAI8</t>
  </si>
  <si>
    <t>K22,WVF</t>
  </si>
  <si>
    <t>9RPHQ5AX</t>
  </si>
  <si>
    <t>Product_0YD7O</t>
  </si>
  <si>
    <t>BQHE0X</t>
  </si>
  <si>
    <t>5WL,C1P</t>
  </si>
  <si>
    <t>I3444S0S</t>
  </si>
  <si>
    <t>Product_X00OI</t>
  </si>
  <si>
    <t>T7OOA5</t>
  </si>
  <si>
    <t>ERE,J7F</t>
  </si>
  <si>
    <t>SUTFTFIC</t>
  </si>
  <si>
    <t>Product_METCS</t>
  </si>
  <si>
    <t>NWA0Z0</t>
  </si>
  <si>
    <t>BFD,0XO</t>
  </si>
  <si>
    <t>WKKAQSNH</t>
  </si>
  <si>
    <t>Product_YWK1Z</t>
  </si>
  <si>
    <t>HCYZNV</t>
  </si>
  <si>
    <t>PL6,PCE</t>
  </si>
  <si>
    <t>ZMU2O5VB</t>
  </si>
  <si>
    <t>Product_2TKWE</t>
  </si>
  <si>
    <t>FWS27D</t>
  </si>
  <si>
    <t>IDR,6KF</t>
  </si>
  <si>
    <t>LZG7VLVM</t>
  </si>
  <si>
    <t>Product_D0086</t>
  </si>
  <si>
    <t>M8DJRX</t>
  </si>
  <si>
    <t>SCP,FB1</t>
  </si>
  <si>
    <t>K44B4JFZ</t>
  </si>
  <si>
    <t>Product_8SBG5</t>
  </si>
  <si>
    <t>USK0QO</t>
  </si>
  <si>
    <t>WOP,8OM</t>
  </si>
  <si>
    <t>Q3PW6PKZ</t>
  </si>
  <si>
    <t>Product_HBFPV</t>
  </si>
  <si>
    <t>TELDTT</t>
  </si>
  <si>
    <t>XUC,114</t>
  </si>
  <si>
    <t>MUUJ57B6</t>
  </si>
  <si>
    <t>Product_GKU3L</t>
  </si>
  <si>
    <t>GD4ZY6</t>
  </si>
  <si>
    <t>8U9,LHS</t>
  </si>
  <si>
    <t>8RE7BPON</t>
  </si>
  <si>
    <t>Product_KVYUV</t>
  </si>
  <si>
    <t>48YEFS</t>
  </si>
  <si>
    <t>H6J,WVN</t>
  </si>
  <si>
    <t>RSVG63ZM</t>
  </si>
  <si>
    <t>Product_OQ8F5</t>
  </si>
  <si>
    <t>20x17x16 cm</t>
  </si>
  <si>
    <t>7YGVLH</t>
  </si>
  <si>
    <t>BNC,ZNV</t>
  </si>
  <si>
    <t>1FIOQQFE</t>
  </si>
  <si>
    <t>Product_WLXER</t>
  </si>
  <si>
    <t>RPS6JU</t>
  </si>
  <si>
    <t>RH7,ZDU</t>
  </si>
  <si>
    <t>83FTAO3S</t>
  </si>
  <si>
    <t>Product_1JLOF</t>
  </si>
  <si>
    <t>9x10x5 cm</t>
  </si>
  <si>
    <t>Z13Z0F</t>
  </si>
  <si>
    <t>6NM,TPQ</t>
  </si>
  <si>
    <t>X5567GSA</t>
  </si>
  <si>
    <t>Product_HBXRW</t>
  </si>
  <si>
    <t>8x11x11 cm</t>
  </si>
  <si>
    <t>4UUB6J</t>
  </si>
  <si>
    <t>CPO,XZW</t>
  </si>
  <si>
    <t>4ZY0ZZ39</t>
  </si>
  <si>
    <t>Product_0H8V0</t>
  </si>
  <si>
    <t>5Y5SFM</t>
  </si>
  <si>
    <t>6HZ,DUH</t>
  </si>
  <si>
    <t>XSVK9PKU</t>
  </si>
  <si>
    <t>Product_ULSN6</t>
  </si>
  <si>
    <t>12x6x7 cm</t>
  </si>
  <si>
    <t>B29E19</t>
  </si>
  <si>
    <t>72A,4HY</t>
  </si>
  <si>
    <t>ZVV2HEDN</t>
  </si>
  <si>
    <t>Product_YW9OC</t>
  </si>
  <si>
    <t>5x18x18 cm</t>
  </si>
  <si>
    <t>8WON47</t>
  </si>
  <si>
    <t>HD5,FQS</t>
  </si>
  <si>
    <t>7G1H6YLV</t>
  </si>
  <si>
    <t>Product_W6GNK</t>
  </si>
  <si>
    <t>N1VDF3</t>
  </si>
  <si>
    <t>Q09,DKM</t>
  </si>
  <si>
    <t>8RGOYLMB</t>
  </si>
  <si>
    <t>Product_SXF0F</t>
  </si>
  <si>
    <t>R22N8E</t>
  </si>
  <si>
    <t>DBA,SJC</t>
  </si>
  <si>
    <t>5TJT8SN5</t>
  </si>
  <si>
    <t>Product_2FWYN</t>
  </si>
  <si>
    <t>3J6YZF</t>
  </si>
  <si>
    <t>WKW,GO2</t>
  </si>
  <si>
    <t>KDJPY66X</t>
  </si>
  <si>
    <t>Product_BUGC6</t>
  </si>
  <si>
    <t>VCPOQH</t>
  </si>
  <si>
    <t>T8U,AN5</t>
  </si>
  <si>
    <t>K4ZQ0CRO</t>
  </si>
  <si>
    <t>Product_G45Q4</t>
  </si>
  <si>
    <t>SHGV23</t>
  </si>
  <si>
    <t>3X5,CGK</t>
  </si>
  <si>
    <t>JUDBEOY7</t>
  </si>
  <si>
    <t>Product_VFZHD</t>
  </si>
  <si>
    <t>Z7NPTN</t>
  </si>
  <si>
    <t>TQ4,EIO</t>
  </si>
  <si>
    <t>UC5FN0XS</t>
  </si>
  <si>
    <t>Product_4A6NF</t>
  </si>
  <si>
    <t>I4WMKN</t>
  </si>
  <si>
    <t>ST0,RLV</t>
  </si>
  <si>
    <t>Z1JQIRAU</t>
  </si>
  <si>
    <t>Product_UJ0RG</t>
  </si>
  <si>
    <t>4Z9RXO</t>
  </si>
  <si>
    <t>LFW,LCO</t>
  </si>
  <si>
    <t>RMSFD2JC</t>
  </si>
  <si>
    <t>Product_AYNVC</t>
  </si>
  <si>
    <t>MMXG3N</t>
  </si>
  <si>
    <t>KQC,8XQ</t>
  </si>
  <si>
    <t>A5I0IR70</t>
  </si>
  <si>
    <t>Product_C7JN4</t>
  </si>
  <si>
    <t>9QRFLH</t>
  </si>
  <si>
    <t>ELW,UMC</t>
  </si>
  <si>
    <t>2CJQEXRW</t>
  </si>
  <si>
    <t>Product_9D3YU</t>
  </si>
  <si>
    <t>KP4W9V</t>
  </si>
  <si>
    <t>TGW,NAJ</t>
  </si>
  <si>
    <t>YWEMTW2M</t>
  </si>
  <si>
    <t>Product_SRJWM</t>
  </si>
  <si>
    <t>61OGLH</t>
  </si>
  <si>
    <t>1I8,C4I</t>
  </si>
  <si>
    <t>Z64SMYPH</t>
  </si>
  <si>
    <t>Product_T4AZE</t>
  </si>
  <si>
    <t>UYMD87</t>
  </si>
  <si>
    <t>E14,CHI</t>
  </si>
  <si>
    <t>0J36BIBR</t>
  </si>
  <si>
    <t>Product_XLLSJ</t>
  </si>
  <si>
    <t>5AURWA</t>
  </si>
  <si>
    <t>I4U,3MH</t>
  </si>
  <si>
    <t>15259P7L</t>
  </si>
  <si>
    <t>Product_8SNWG</t>
  </si>
  <si>
    <t>5K7A7O</t>
  </si>
  <si>
    <t>926,QI7</t>
  </si>
  <si>
    <t>94NPFP8Y</t>
  </si>
  <si>
    <t>Product_R6UIA</t>
  </si>
  <si>
    <t>16x17x14 cm</t>
  </si>
  <si>
    <t>Z0DMRX</t>
  </si>
  <si>
    <t>J3O,7Q5</t>
  </si>
  <si>
    <t>EQLZL05N</t>
  </si>
  <si>
    <t>Product_1G0ZU</t>
  </si>
  <si>
    <t>9RB21N</t>
  </si>
  <si>
    <t>ZLV,HGU</t>
  </si>
  <si>
    <t>3ABH5AZ0</t>
  </si>
  <si>
    <t>Product_O1VKH</t>
  </si>
  <si>
    <t>984NCL</t>
  </si>
  <si>
    <t>3F7,KTO</t>
  </si>
  <si>
    <t>IOR3Z36C</t>
  </si>
  <si>
    <t>Product_PGMZF</t>
  </si>
  <si>
    <t>V18REL</t>
  </si>
  <si>
    <t>WT2,BKW</t>
  </si>
  <si>
    <t>Z3MHKFE3</t>
  </si>
  <si>
    <t>Product_ROEOL</t>
  </si>
  <si>
    <t>8x9x13 cm</t>
  </si>
  <si>
    <t>83PQUT</t>
  </si>
  <si>
    <t>H4B,FV6</t>
  </si>
  <si>
    <t>M0HIN66O</t>
  </si>
  <si>
    <t>Product_T7TAH</t>
  </si>
  <si>
    <t>B2Y9HD</t>
  </si>
  <si>
    <t>N7B,X89</t>
  </si>
  <si>
    <t>ZN1Z8237</t>
  </si>
  <si>
    <t>Product_HGQ3Y</t>
  </si>
  <si>
    <t>PGB0RH</t>
  </si>
  <si>
    <t>CW1,456</t>
  </si>
  <si>
    <t>N4173BZH</t>
  </si>
  <si>
    <t>Product_9OBPV</t>
  </si>
  <si>
    <t>8LIINY</t>
  </si>
  <si>
    <t>34O,U9E</t>
  </si>
  <si>
    <t>I3NIECJW</t>
  </si>
  <si>
    <t>Product_KE2PO</t>
  </si>
  <si>
    <t>RUUSX6</t>
  </si>
  <si>
    <t>CAD,IXN</t>
  </si>
  <si>
    <t>WCNZ1125</t>
  </si>
  <si>
    <t>Product_X7BIL</t>
  </si>
  <si>
    <t>A75AJ2</t>
  </si>
  <si>
    <t>1AW,5SE</t>
  </si>
  <si>
    <t>O2MXF8IQ</t>
  </si>
  <si>
    <t>Product_I7IFL</t>
  </si>
  <si>
    <t>5x10x6 cm</t>
  </si>
  <si>
    <t>V1FRTQ</t>
  </si>
  <si>
    <t>OEB,LDU</t>
  </si>
  <si>
    <t>IKOS6DZ5</t>
  </si>
  <si>
    <t>Product_Y365P</t>
  </si>
  <si>
    <t>61T2QT</t>
  </si>
  <si>
    <t>FG4,CMU</t>
  </si>
  <si>
    <t>BK8SQ3S2</t>
  </si>
  <si>
    <t>Product_KX74Z</t>
  </si>
  <si>
    <t>18x6x16 cm</t>
  </si>
  <si>
    <t>5D9XNQ</t>
  </si>
  <si>
    <t>KTU,5OE</t>
  </si>
  <si>
    <t>6C8DV5PZ</t>
  </si>
  <si>
    <t>Product_JF4LH</t>
  </si>
  <si>
    <t>4M347R</t>
  </si>
  <si>
    <t>9LV,MKG</t>
  </si>
  <si>
    <t>NTDILEE9</t>
  </si>
  <si>
    <t>Product_X3ZV5</t>
  </si>
  <si>
    <t>ATAA44</t>
  </si>
  <si>
    <t>WP5,J47</t>
  </si>
  <si>
    <t>ZP67CSJ3</t>
  </si>
  <si>
    <t>Product_STIS7</t>
  </si>
  <si>
    <t>05YMYW</t>
  </si>
  <si>
    <t>HXC,KUW</t>
  </si>
  <si>
    <t>4X43RO55</t>
  </si>
  <si>
    <t>Product_WN36W</t>
  </si>
  <si>
    <t>FCQHF5</t>
  </si>
  <si>
    <t>C0V,EU7</t>
  </si>
  <si>
    <t>J7TWTGIO</t>
  </si>
  <si>
    <t>Product_KG3KZ</t>
  </si>
  <si>
    <t>M9GTTA</t>
  </si>
  <si>
    <t>9KD,VY7</t>
  </si>
  <si>
    <t>H4N82B5E</t>
  </si>
  <si>
    <t>Product_2T4VI</t>
  </si>
  <si>
    <t>4IB5P5</t>
  </si>
  <si>
    <t>XP3,SV1</t>
  </si>
  <si>
    <t>E8T2I1J8</t>
  </si>
  <si>
    <t>Product_BD63U</t>
  </si>
  <si>
    <t>WZ0ZVB</t>
  </si>
  <si>
    <t>7NC,3H2</t>
  </si>
  <si>
    <t>2P6JBV9H</t>
  </si>
  <si>
    <t>Product_OH1QS</t>
  </si>
  <si>
    <t>6GQGAO</t>
  </si>
  <si>
    <t>CTV,Z5K</t>
  </si>
  <si>
    <t>EZRIK85S</t>
  </si>
  <si>
    <t>Product_R01N8</t>
  </si>
  <si>
    <t>12J5GI</t>
  </si>
  <si>
    <t>GSJ,B9L</t>
  </si>
  <si>
    <t>CZ9B3IRK</t>
  </si>
  <si>
    <t>Product_PBYDJ</t>
  </si>
  <si>
    <t>GXK92D</t>
  </si>
  <si>
    <t>I3N,1I3</t>
  </si>
  <si>
    <t>58DHQOR7</t>
  </si>
  <si>
    <t>Product_7SV70</t>
  </si>
  <si>
    <t>67PWR4</t>
  </si>
  <si>
    <t>V1X,ANC</t>
  </si>
  <si>
    <t>NG9Q5OEW</t>
  </si>
  <si>
    <t>Product_LO0JO</t>
  </si>
  <si>
    <t>IOLNZO</t>
  </si>
  <si>
    <t>P0C,T6H</t>
  </si>
  <si>
    <t>RW45I6KK</t>
  </si>
  <si>
    <t>Product_0KQ1M</t>
  </si>
  <si>
    <t>LKTBBN</t>
  </si>
  <si>
    <t>12I,ZFL</t>
  </si>
  <si>
    <t>ETCCBZS8</t>
  </si>
  <si>
    <t>Product_8SB5I</t>
  </si>
  <si>
    <t>062AOW</t>
  </si>
  <si>
    <t>LKR,4GA</t>
  </si>
  <si>
    <t>U5MYUZ6D</t>
  </si>
  <si>
    <t>Product_EQEWE</t>
  </si>
  <si>
    <t>8UX5IP</t>
  </si>
  <si>
    <t>Q42,KII</t>
  </si>
  <si>
    <t>3XTUQ0WT</t>
  </si>
  <si>
    <t>Product_3PUJY</t>
  </si>
  <si>
    <t>CZT29N</t>
  </si>
  <si>
    <t>C85,UBZ</t>
  </si>
  <si>
    <t>JRMSL1S8</t>
  </si>
  <si>
    <t>Product_BQLNI</t>
  </si>
  <si>
    <t>5x17x16 cm</t>
  </si>
  <si>
    <t>7BOCGW</t>
  </si>
  <si>
    <t>0LD,KD7</t>
  </si>
  <si>
    <t>YCIR8D2I</t>
  </si>
  <si>
    <t>Product_L96RX</t>
  </si>
  <si>
    <t>BGSQVB</t>
  </si>
  <si>
    <t>XP5,TU1</t>
  </si>
  <si>
    <t>O96BSCZ9</t>
  </si>
  <si>
    <t>Product_4WP4C</t>
  </si>
  <si>
    <t>99A34P</t>
  </si>
  <si>
    <t>8J5,GKT</t>
  </si>
  <si>
    <t>HQ7DKECK</t>
  </si>
  <si>
    <t>Product_G9A4T</t>
  </si>
  <si>
    <t>6x12x13 cm</t>
  </si>
  <si>
    <t>XDUTB7</t>
  </si>
  <si>
    <t>UP3,9G9</t>
  </si>
  <si>
    <t>2H6VSZDS</t>
  </si>
  <si>
    <t>Product_WXCT6</t>
  </si>
  <si>
    <t>PO3BWX</t>
  </si>
  <si>
    <t>0YD,IFS</t>
  </si>
  <si>
    <t>479GQI7S</t>
  </si>
  <si>
    <t>Product_7DHJ3</t>
  </si>
  <si>
    <t>17x13x11 cm</t>
  </si>
  <si>
    <t>LQOMIC</t>
  </si>
  <si>
    <t>60I,8T0</t>
  </si>
  <si>
    <t>VIDHT13H</t>
  </si>
  <si>
    <t>Product_BV13R</t>
  </si>
  <si>
    <t>SCQ2TY</t>
  </si>
  <si>
    <t>2AU,SK0</t>
  </si>
  <si>
    <t>OR2NKI7W</t>
  </si>
  <si>
    <t>Product_E83E2</t>
  </si>
  <si>
    <t>20x16x15 cm</t>
  </si>
  <si>
    <t>ILA41W</t>
  </si>
  <si>
    <t>UQ3,6FR</t>
  </si>
  <si>
    <t>PUJ2AWI6</t>
  </si>
  <si>
    <t>Product_0K1UB</t>
  </si>
  <si>
    <t>DF6RYX</t>
  </si>
  <si>
    <t>5Z4,CNO</t>
  </si>
  <si>
    <t>N8GTC4NS</t>
  </si>
  <si>
    <t>Product_5MPF9</t>
  </si>
  <si>
    <t>COUK5I</t>
  </si>
  <si>
    <t>VMT,YYC</t>
  </si>
  <si>
    <t>UP46KTT0</t>
  </si>
  <si>
    <t>Product_IJ1OY</t>
  </si>
  <si>
    <t>LGNMXB</t>
  </si>
  <si>
    <t>59X,1G4</t>
  </si>
  <si>
    <t>TK0HZGIE</t>
  </si>
  <si>
    <t>Product_7GA0W</t>
  </si>
  <si>
    <t>IIVIS1</t>
  </si>
  <si>
    <t>HAO,V5X</t>
  </si>
  <si>
    <t>Q9HOOL4E</t>
  </si>
  <si>
    <t>Product_AEFV7</t>
  </si>
  <si>
    <t>ZH4D86</t>
  </si>
  <si>
    <t>E1Q,VKU</t>
  </si>
  <si>
    <t>DCJ1ZISK</t>
  </si>
  <si>
    <t>Product_JQO4E</t>
  </si>
  <si>
    <t>URR4Q6</t>
  </si>
  <si>
    <t>7HZ,G3W</t>
  </si>
  <si>
    <t>8HC3KD7Q</t>
  </si>
  <si>
    <t>Product_XQWFO</t>
  </si>
  <si>
    <t>15x20x5 cm</t>
  </si>
  <si>
    <t>MHW0FM</t>
  </si>
  <si>
    <t>TKQ,WG7</t>
  </si>
  <si>
    <t>MJ3RVMSA</t>
  </si>
  <si>
    <t>Product_VFUEC</t>
  </si>
  <si>
    <t>N8PCJV</t>
  </si>
  <si>
    <t>K0R,NH3</t>
  </si>
  <si>
    <t>VBSJJDUO</t>
  </si>
  <si>
    <t>Product_NZGL4</t>
  </si>
  <si>
    <t>5P7YLU</t>
  </si>
  <si>
    <t>DDD,LKE</t>
  </si>
  <si>
    <t>V3MPBXMN</t>
  </si>
  <si>
    <t>Product_OAAKD</t>
  </si>
  <si>
    <t>15x9x10 cm</t>
  </si>
  <si>
    <t>GCI2ZX</t>
  </si>
  <si>
    <t>WU2,TMH</t>
  </si>
  <si>
    <t>2FDOIWIQ</t>
  </si>
  <si>
    <t>Product_PTGAQ</t>
  </si>
  <si>
    <t>400QH2</t>
  </si>
  <si>
    <t>Q9E,0B5</t>
  </si>
  <si>
    <t>GS9Z4X5K</t>
  </si>
  <si>
    <t>Product_5ZUHV</t>
  </si>
  <si>
    <t>FO1C6T</t>
  </si>
  <si>
    <t>0MZ,51P</t>
  </si>
  <si>
    <t>FGB3YI7U</t>
  </si>
  <si>
    <t>Product_6FKHC</t>
  </si>
  <si>
    <t>18x13x10 cm</t>
  </si>
  <si>
    <t>EPDBY1</t>
  </si>
  <si>
    <t>LNY,MLO</t>
  </si>
  <si>
    <t>VJUHNGGI</t>
  </si>
  <si>
    <t>Product_PCU2J</t>
  </si>
  <si>
    <t>RIXUF5</t>
  </si>
  <si>
    <t>FH1,XA0</t>
  </si>
  <si>
    <t>LXM5FCNJ</t>
  </si>
  <si>
    <t>Product_8GOIR</t>
  </si>
  <si>
    <t>HJ7VLN</t>
  </si>
  <si>
    <t>V22,246</t>
  </si>
  <si>
    <t>XIM8FY79</t>
  </si>
  <si>
    <t>Product_O9WEQ</t>
  </si>
  <si>
    <t>N9XMM0</t>
  </si>
  <si>
    <t>TS9,ILV</t>
  </si>
  <si>
    <t>AGN6177C</t>
  </si>
  <si>
    <t>Product_2W0RX</t>
  </si>
  <si>
    <t>FDY1I8</t>
  </si>
  <si>
    <t>NU0,A8Y</t>
  </si>
  <si>
    <t>4JFM9YML</t>
  </si>
  <si>
    <t>Product_0G4FW</t>
  </si>
  <si>
    <t>UMHKTG</t>
  </si>
  <si>
    <t>NE3,1P7</t>
  </si>
  <si>
    <t>37P3AT73</t>
  </si>
  <si>
    <t>Product_T8VHU</t>
  </si>
  <si>
    <t>CQI0H4</t>
  </si>
  <si>
    <t>RVP,8QM</t>
  </si>
  <si>
    <t>0G0HZNRL</t>
  </si>
  <si>
    <t>Product_WFUX4</t>
  </si>
  <si>
    <t>I0R5TT</t>
  </si>
  <si>
    <t>3O1,15S</t>
  </si>
  <si>
    <t>UH2BDLR9</t>
  </si>
  <si>
    <t>Product_AQY5F</t>
  </si>
  <si>
    <t>12x14x17 cm</t>
  </si>
  <si>
    <t>3TB86Z</t>
  </si>
  <si>
    <t>SUU,P1K</t>
  </si>
  <si>
    <t>3WDEKRAC</t>
  </si>
  <si>
    <t>Product_93O6Q</t>
  </si>
  <si>
    <t>53ROLZ</t>
  </si>
  <si>
    <t>WR8,1JE</t>
  </si>
  <si>
    <t>JYPBYGKF</t>
  </si>
  <si>
    <t>Product_SVL14</t>
  </si>
  <si>
    <t>01AMZH</t>
  </si>
  <si>
    <t>1W8,NSI</t>
  </si>
  <si>
    <t>1CQZWKFF</t>
  </si>
  <si>
    <t>Product_MC7OM</t>
  </si>
  <si>
    <t>20x11x17 cm</t>
  </si>
  <si>
    <t>0ITHNC</t>
  </si>
  <si>
    <t>R8C,P8X</t>
  </si>
  <si>
    <t>RZFK7GJ1</t>
  </si>
  <si>
    <t>Product_9BEWY</t>
  </si>
  <si>
    <t>6DWQOI</t>
  </si>
  <si>
    <t>9JS,LF1</t>
  </si>
  <si>
    <t>C5QSOA9Q</t>
  </si>
  <si>
    <t>Product_BU8WK</t>
  </si>
  <si>
    <t>7RJ78L</t>
  </si>
  <si>
    <t>YDK,Z21</t>
  </si>
  <si>
    <t>P3F4QI0U</t>
  </si>
  <si>
    <t>Product_GD4E9</t>
  </si>
  <si>
    <t>10x9x14 cm</t>
  </si>
  <si>
    <t>4XTSV5</t>
  </si>
  <si>
    <t>VBE,6YQ</t>
  </si>
  <si>
    <t>DRZ0EXO2</t>
  </si>
  <si>
    <t>Product_PYTYR</t>
  </si>
  <si>
    <t>441ISI</t>
  </si>
  <si>
    <t>JIM,C8L</t>
  </si>
  <si>
    <t>DUW426DI</t>
  </si>
  <si>
    <t>Product_J638S</t>
  </si>
  <si>
    <t>VBG02V</t>
  </si>
  <si>
    <t>NM7,XHW</t>
  </si>
  <si>
    <t>V6DNAN4P</t>
  </si>
  <si>
    <t>Product_9BMZX</t>
  </si>
  <si>
    <t>I56KTB</t>
  </si>
  <si>
    <t>S1X,PTT</t>
  </si>
  <si>
    <t>I6YAVFXE</t>
  </si>
  <si>
    <t>Product_978S2</t>
  </si>
  <si>
    <t>68C183</t>
  </si>
  <si>
    <t>C8N,UA5</t>
  </si>
  <si>
    <t>4K6I1HD5</t>
  </si>
  <si>
    <t>Product_Q18U0</t>
  </si>
  <si>
    <t>3PHL1A</t>
  </si>
  <si>
    <t>6Q6,O2E</t>
  </si>
  <si>
    <t>HB0SLYMS</t>
  </si>
  <si>
    <t>Product_K4GLQ</t>
  </si>
  <si>
    <t>RSG16G</t>
  </si>
  <si>
    <t>S57,T11</t>
  </si>
  <si>
    <t>R4627RFC</t>
  </si>
  <si>
    <t>Product_65F9I</t>
  </si>
  <si>
    <t>IP60JM</t>
  </si>
  <si>
    <t>0OE,UJJ</t>
  </si>
  <si>
    <t>E8WQPFNF</t>
  </si>
  <si>
    <t>Product_2E580</t>
  </si>
  <si>
    <t>ZM4AJS</t>
  </si>
  <si>
    <t>3C1,TTE</t>
  </si>
  <si>
    <t>9CBAB59I</t>
  </si>
  <si>
    <t>Product_55C6B</t>
  </si>
  <si>
    <t>GKF5LX</t>
  </si>
  <si>
    <t>LJX,HOI</t>
  </si>
  <si>
    <t>ESBADXBR</t>
  </si>
  <si>
    <t>Product_W5FB0</t>
  </si>
  <si>
    <t>837GEE</t>
  </si>
  <si>
    <t>E2W,3PF</t>
  </si>
  <si>
    <t>ZNWEKFOG</t>
  </si>
  <si>
    <t>Product_X40MK</t>
  </si>
  <si>
    <t>97X5HN</t>
  </si>
  <si>
    <t>CEZ,1B4</t>
  </si>
  <si>
    <t>B0RYB45E</t>
  </si>
  <si>
    <t>Product_YYQSI</t>
  </si>
  <si>
    <t>17O2ED</t>
  </si>
  <si>
    <t>Y1F,NB8</t>
  </si>
  <si>
    <t>VMHOJO03</t>
  </si>
  <si>
    <t>Product_OUTDL</t>
  </si>
  <si>
    <t>Q59V4L</t>
  </si>
  <si>
    <t>5Q7,C3U</t>
  </si>
  <si>
    <t>5OLFVU86</t>
  </si>
  <si>
    <t>Product_QGP55</t>
  </si>
  <si>
    <t>K7H4FN</t>
  </si>
  <si>
    <t>XX2,23O</t>
  </si>
  <si>
    <t>M14FI5I4</t>
  </si>
  <si>
    <t>Product_GORBO</t>
  </si>
  <si>
    <t>2FAU85</t>
  </si>
  <si>
    <t>AD4,ROK</t>
  </si>
  <si>
    <t>S8PA3OZA</t>
  </si>
  <si>
    <t>Product_LV1HF</t>
  </si>
  <si>
    <t>NXV4FJ</t>
  </si>
  <si>
    <t>Y7G,S7X</t>
  </si>
  <si>
    <t>Y3QBENMO</t>
  </si>
  <si>
    <t>Product_XVJ06</t>
  </si>
  <si>
    <t>15x5x9 cm</t>
  </si>
  <si>
    <t>MAGBQU</t>
  </si>
  <si>
    <t>HB4,DGW</t>
  </si>
  <si>
    <t>8AW42MED</t>
  </si>
  <si>
    <t>Product_F0MLU</t>
  </si>
  <si>
    <t>KLEC2K</t>
  </si>
  <si>
    <t>NB9,HJB</t>
  </si>
  <si>
    <t>OX2TYL70</t>
  </si>
  <si>
    <t>Product_7GNP1</t>
  </si>
  <si>
    <t>R8JQN5</t>
  </si>
  <si>
    <t>OEG,85Q</t>
  </si>
  <si>
    <t>OR3UY9WS</t>
  </si>
  <si>
    <t>Product_1DLDY</t>
  </si>
  <si>
    <t>07DBHQ</t>
  </si>
  <si>
    <t>NNR,FJ2</t>
  </si>
  <si>
    <t>NX5Q4DOT</t>
  </si>
  <si>
    <t>Product_V5NZZ</t>
  </si>
  <si>
    <t>KDI7QO</t>
  </si>
  <si>
    <t>4YQ,J80</t>
  </si>
  <si>
    <t>HOG43RRN</t>
  </si>
  <si>
    <t>Product_2TPRW</t>
  </si>
  <si>
    <t>PTL815</t>
  </si>
  <si>
    <t>ZZ6,KYP</t>
  </si>
  <si>
    <t>S5GDYJ4H</t>
  </si>
  <si>
    <t>Product_P42YY</t>
  </si>
  <si>
    <t>XMY1DN</t>
  </si>
  <si>
    <t>M16,QSB</t>
  </si>
  <si>
    <t>FXI1U3ZR</t>
  </si>
  <si>
    <t>Product_KKJ9H</t>
  </si>
  <si>
    <t>24U3TQ</t>
  </si>
  <si>
    <t>GCK,34J</t>
  </si>
  <si>
    <t>RPWVOGX4</t>
  </si>
  <si>
    <t>Product_EV9TF</t>
  </si>
  <si>
    <t>9EHTPP</t>
  </si>
  <si>
    <t>8IY,72I</t>
  </si>
  <si>
    <t>0SWGGICO</t>
  </si>
  <si>
    <t>Product_4JPKY</t>
  </si>
  <si>
    <t>13x19x11 cm</t>
  </si>
  <si>
    <t>2Y7M7Q</t>
  </si>
  <si>
    <t>00L,A0H</t>
  </si>
  <si>
    <t>X9XXSBAN</t>
  </si>
  <si>
    <t>Product_VCH18</t>
  </si>
  <si>
    <t>VOPF37</t>
  </si>
  <si>
    <t>GI0,JEG</t>
  </si>
  <si>
    <t>KF9ECEMP</t>
  </si>
  <si>
    <t>Product_XODGL</t>
  </si>
  <si>
    <t>7x11x15 cm</t>
  </si>
  <si>
    <t>TMZU0U</t>
  </si>
  <si>
    <t>45C,5O2</t>
  </si>
  <si>
    <t>YX0WOCUW</t>
  </si>
  <si>
    <t>Product_9C4AI</t>
  </si>
  <si>
    <t>RC8GEU</t>
  </si>
  <si>
    <t>8DQ,Q9X</t>
  </si>
  <si>
    <t>79IQMC5E</t>
  </si>
  <si>
    <t>Product_NWZGR</t>
  </si>
  <si>
    <t>XNNUK9</t>
  </si>
  <si>
    <t>J12,SZ4</t>
  </si>
  <si>
    <t>FSABQQHA</t>
  </si>
  <si>
    <t>Product_SDY9C</t>
  </si>
  <si>
    <t>ZFRCRI</t>
  </si>
  <si>
    <t>L0M,8LO</t>
  </si>
  <si>
    <t>D0ON2KJ8</t>
  </si>
  <si>
    <t>Product_T52A5</t>
  </si>
  <si>
    <t>0IT1FY</t>
  </si>
  <si>
    <t>F2V,T2X</t>
  </si>
  <si>
    <t>T00SID6R</t>
  </si>
  <si>
    <t>Product_RJWGI</t>
  </si>
  <si>
    <t>R5Q4JU</t>
  </si>
  <si>
    <t>PSY,BCT</t>
  </si>
  <si>
    <t>OMU2CTS8</t>
  </si>
  <si>
    <t>Product_A2J8V</t>
  </si>
  <si>
    <t>BOTGCN</t>
  </si>
  <si>
    <t>NJT,0Z5</t>
  </si>
  <si>
    <t>UI9L6MD2</t>
  </si>
  <si>
    <t>Product_02JOI</t>
  </si>
  <si>
    <t>UQF992</t>
  </si>
  <si>
    <t>I4R,AOR</t>
  </si>
  <si>
    <t>0C3IGYQI</t>
  </si>
  <si>
    <t>Product_GG92Y</t>
  </si>
  <si>
    <t>95XGX2</t>
  </si>
  <si>
    <t>K7A,LAQ</t>
  </si>
  <si>
    <t>XACPEHR3</t>
  </si>
  <si>
    <t>Product_2NBK9</t>
  </si>
  <si>
    <t>CKHCZW</t>
  </si>
  <si>
    <t>NKP,977</t>
  </si>
  <si>
    <t>7YH45MB3</t>
  </si>
  <si>
    <t>Product_8LD2F</t>
  </si>
  <si>
    <t>0ZTNP2</t>
  </si>
  <si>
    <t>0R3,KTG</t>
  </si>
  <si>
    <t>XEBJ0UGK</t>
  </si>
  <si>
    <t>Product_OP2L0</t>
  </si>
  <si>
    <t>XR6V9Q</t>
  </si>
  <si>
    <t>AX4,G7S</t>
  </si>
  <si>
    <t>2891YYPJ</t>
  </si>
  <si>
    <t>Product_RC7J6</t>
  </si>
  <si>
    <t>A626WL</t>
  </si>
  <si>
    <t>PYP,1P5</t>
  </si>
  <si>
    <t>KC5JTJ4X</t>
  </si>
  <si>
    <t>Product_S2VN8</t>
  </si>
  <si>
    <t>20x11x11 cm</t>
  </si>
  <si>
    <t>DPB24K</t>
  </si>
  <si>
    <t>VUO,QNQ</t>
  </si>
  <si>
    <t>N2E67B7G</t>
  </si>
  <si>
    <t>Product_HSU1I</t>
  </si>
  <si>
    <t>8x11x13 cm</t>
  </si>
  <si>
    <t>M6V0A3</t>
  </si>
  <si>
    <t>X7Q,KFG</t>
  </si>
  <si>
    <t>KH4R0WZX</t>
  </si>
  <si>
    <t>Product_6KEMT</t>
  </si>
  <si>
    <t>V1L3JA</t>
  </si>
  <si>
    <t>NYF,XOL</t>
  </si>
  <si>
    <t>KK9DBL6K</t>
  </si>
  <si>
    <t>Product_S6WMU</t>
  </si>
  <si>
    <t>TJTRFI</t>
  </si>
  <si>
    <t>KMT,GEJ</t>
  </si>
  <si>
    <t>0TMQS6DZ</t>
  </si>
  <si>
    <t>Product_HYYZI</t>
  </si>
  <si>
    <t>20x16x13 cm</t>
  </si>
  <si>
    <t>YCTICK</t>
  </si>
  <si>
    <t>51Q,6DX</t>
  </si>
  <si>
    <t>ZTUYX0UJ</t>
  </si>
  <si>
    <t>Product_L4US5</t>
  </si>
  <si>
    <t>13x8x5 cm</t>
  </si>
  <si>
    <t>EWVZ0M</t>
  </si>
  <si>
    <t>WV8,O42</t>
  </si>
  <si>
    <t>4LHUGW0M</t>
  </si>
  <si>
    <t>Product_3B9I3</t>
  </si>
  <si>
    <t>13x17x6 cm</t>
  </si>
  <si>
    <t>IVL341</t>
  </si>
  <si>
    <t>8I9,7W1</t>
  </si>
  <si>
    <t>839UJWO6</t>
  </si>
  <si>
    <t>Product_O5JQM</t>
  </si>
  <si>
    <t>IGPXR9</t>
  </si>
  <si>
    <t>THG,1GA</t>
  </si>
  <si>
    <t>2ZVETUN6</t>
  </si>
  <si>
    <t>Product_7PIST</t>
  </si>
  <si>
    <t>MXEP1Y</t>
  </si>
  <si>
    <t>ZNV,QX4</t>
  </si>
  <si>
    <t>3BCHTISE</t>
  </si>
  <si>
    <t>Product_SWS5V</t>
  </si>
  <si>
    <t>13x8x8 cm</t>
  </si>
  <si>
    <t>UO8M8N</t>
  </si>
  <si>
    <t>Y3V,324</t>
  </si>
  <si>
    <t>OC2CHIR3</t>
  </si>
  <si>
    <t>Product_TW3PT</t>
  </si>
  <si>
    <t>571LLZ</t>
  </si>
  <si>
    <t>59U,B5P</t>
  </si>
  <si>
    <t>R4JFEA45</t>
  </si>
  <si>
    <t>Product_VL3OX</t>
  </si>
  <si>
    <t>1I8JNG</t>
  </si>
  <si>
    <t>FCF,XWU</t>
  </si>
  <si>
    <t>DSSW2AIA</t>
  </si>
  <si>
    <t>Product_S5ZIR</t>
  </si>
  <si>
    <t>83US7P</t>
  </si>
  <si>
    <t>ZTV,HD9</t>
  </si>
  <si>
    <t>8UHVJMHK</t>
  </si>
  <si>
    <t>Product_XR408</t>
  </si>
  <si>
    <t>69K5SI</t>
  </si>
  <si>
    <t>3PR,123</t>
  </si>
  <si>
    <t>33J7UB0F</t>
  </si>
  <si>
    <t>Product_SE7TM</t>
  </si>
  <si>
    <t>FDK5PH</t>
  </si>
  <si>
    <t>68W,TAW</t>
  </si>
  <si>
    <t>QU8OUG92</t>
  </si>
  <si>
    <t>Product_9OEXF</t>
  </si>
  <si>
    <t>J2NISH</t>
  </si>
  <si>
    <t>P2X,YP7</t>
  </si>
  <si>
    <t>1VI91MK7</t>
  </si>
  <si>
    <t>Product_LFD6R</t>
  </si>
  <si>
    <t>15x7x10 cm</t>
  </si>
  <si>
    <t>QT3CRV</t>
  </si>
  <si>
    <t>EZR,BG1</t>
  </si>
  <si>
    <t>CFCZOSZB</t>
  </si>
  <si>
    <t>Product_BUYZK</t>
  </si>
  <si>
    <t>IMAIBK</t>
  </si>
  <si>
    <t>42K,M4D</t>
  </si>
  <si>
    <t>GZZMLU10</t>
  </si>
  <si>
    <t>Product_PODQY</t>
  </si>
  <si>
    <t>18x8x7 cm</t>
  </si>
  <si>
    <t>9EDMME</t>
  </si>
  <si>
    <t>HYF,7KX</t>
  </si>
  <si>
    <t>PPCV4HNV</t>
  </si>
  <si>
    <t>Product_8EE84</t>
  </si>
  <si>
    <t>WFQBLN</t>
  </si>
  <si>
    <t>J7Z,IJW</t>
  </si>
  <si>
    <t>MR2MJI7R</t>
  </si>
  <si>
    <t>Product_VEYKL</t>
  </si>
  <si>
    <t>QGXTOP</t>
  </si>
  <si>
    <t>7NL,ESO</t>
  </si>
  <si>
    <t>FDOQ9NOD</t>
  </si>
  <si>
    <t>Product_C6XXE</t>
  </si>
  <si>
    <t>LJ33E0</t>
  </si>
  <si>
    <t>SYA,5HI</t>
  </si>
  <si>
    <t>L5333O5U</t>
  </si>
  <si>
    <t>Product_KN3V0</t>
  </si>
  <si>
    <t>RXMOIM</t>
  </si>
  <si>
    <t>5O7,RQ2</t>
  </si>
  <si>
    <t>VMEIO9K0</t>
  </si>
  <si>
    <t>Product_X88S5</t>
  </si>
  <si>
    <t>1AM2H1</t>
  </si>
  <si>
    <t>ZIC,2NL</t>
  </si>
  <si>
    <t>TZHNU2BA</t>
  </si>
  <si>
    <t>Product_ZM0XG</t>
  </si>
  <si>
    <t>J6G391</t>
  </si>
  <si>
    <t>NZA,EV3</t>
  </si>
  <si>
    <t>2S93VC3S</t>
  </si>
  <si>
    <t>Product_Z1FXS</t>
  </si>
  <si>
    <t>R43JIF</t>
  </si>
  <si>
    <t>OMA,MVR</t>
  </si>
  <si>
    <t>9VNE9RDH</t>
  </si>
  <si>
    <t>Product_VREU9</t>
  </si>
  <si>
    <t>9x6x18 cm</t>
  </si>
  <si>
    <t>RITUET</t>
  </si>
  <si>
    <t>2OM,ENB</t>
  </si>
  <si>
    <t>XXVGQSVA</t>
  </si>
  <si>
    <t>Product_QRHOT</t>
  </si>
  <si>
    <t>MU2126</t>
  </si>
  <si>
    <t>B75,E1H</t>
  </si>
  <si>
    <t>EIE05TEV</t>
  </si>
  <si>
    <t>Product_E28PH</t>
  </si>
  <si>
    <t>EFIBNA</t>
  </si>
  <si>
    <t>523,N9L</t>
  </si>
  <si>
    <t>0S625DPM</t>
  </si>
  <si>
    <t>Product_LYMOI</t>
  </si>
  <si>
    <t>048LBM</t>
  </si>
  <si>
    <t>9NN,ZAN</t>
  </si>
  <si>
    <t>4BKX2MQM</t>
  </si>
  <si>
    <t>Product_CLQIM</t>
  </si>
  <si>
    <t>9ZJN7Y</t>
  </si>
  <si>
    <t>NK7,6LF</t>
  </si>
  <si>
    <t>YAPHM96Z</t>
  </si>
  <si>
    <t>Product_G31BX</t>
  </si>
  <si>
    <t>XCMO3S</t>
  </si>
  <si>
    <t>GAJ,OUV</t>
  </si>
  <si>
    <t>1HUFIF5Q</t>
  </si>
  <si>
    <t>Product_810QK</t>
  </si>
  <si>
    <t>8DK5RP</t>
  </si>
  <si>
    <t>GMM,EYS</t>
  </si>
  <si>
    <t>GQQILRTP</t>
  </si>
  <si>
    <t>Product_SQZK4</t>
  </si>
  <si>
    <t>0N3ZLD</t>
  </si>
  <si>
    <t>YW8,WKY</t>
  </si>
  <si>
    <t>LE833RRN</t>
  </si>
  <si>
    <t>Product_ZVOKN</t>
  </si>
  <si>
    <t>RYTQLN</t>
  </si>
  <si>
    <t>YEQ,IE6</t>
  </si>
  <si>
    <t>JIMUV8BL</t>
  </si>
  <si>
    <t>Product_PA5ER</t>
  </si>
  <si>
    <t>RH9MB3</t>
  </si>
  <si>
    <t>0FR,7TW</t>
  </si>
  <si>
    <t>0S80YTI8</t>
  </si>
  <si>
    <t>Product_XBM71</t>
  </si>
  <si>
    <t>A1B36L</t>
  </si>
  <si>
    <t>JCA,EPL</t>
  </si>
  <si>
    <t>BB3ZTF4H</t>
  </si>
  <si>
    <t>Product_OHEC4</t>
  </si>
  <si>
    <t>LB649L</t>
  </si>
  <si>
    <t>C4F,XT9</t>
  </si>
  <si>
    <t>Q99H34YT</t>
  </si>
  <si>
    <t>Product_SULS3</t>
  </si>
  <si>
    <t>5X6KTA</t>
  </si>
  <si>
    <t>S5P,QII</t>
  </si>
  <si>
    <t>9JX8IGWF</t>
  </si>
  <si>
    <t>Product_2VM79</t>
  </si>
  <si>
    <t>TS3AAW</t>
  </si>
  <si>
    <t>AEH,HSD</t>
  </si>
  <si>
    <t>ULT20OOC</t>
  </si>
  <si>
    <t>Product_01QIE</t>
  </si>
  <si>
    <t>ADV7C6</t>
  </si>
  <si>
    <t>5KS,IAB</t>
  </si>
  <si>
    <t>QI2QXHEF</t>
  </si>
  <si>
    <t>Product_9JD7B</t>
  </si>
  <si>
    <t>CLAC45</t>
  </si>
  <si>
    <t>ZGP,6Z7</t>
  </si>
  <si>
    <t>Z18J132I</t>
  </si>
  <si>
    <t>Product_7AHIJ</t>
  </si>
  <si>
    <t>11x11x6 cm</t>
  </si>
  <si>
    <t>9OAL2K</t>
  </si>
  <si>
    <t>63W,AZO</t>
  </si>
  <si>
    <t>YZD2AS0I</t>
  </si>
  <si>
    <t>Product_GPZQA</t>
  </si>
  <si>
    <t>SCM0S7</t>
  </si>
  <si>
    <t>ED1,I8H</t>
  </si>
  <si>
    <t>SKDXLOKQ</t>
  </si>
  <si>
    <t>Product_9I18A</t>
  </si>
  <si>
    <t>VXQM3B</t>
  </si>
  <si>
    <t>ALI,GT9</t>
  </si>
  <si>
    <t>RRS515MJ</t>
  </si>
  <si>
    <t>Product_AEKTB</t>
  </si>
  <si>
    <t>FXVF4P</t>
  </si>
  <si>
    <t>LFM,6JQ</t>
  </si>
  <si>
    <t>7OD82R7Q</t>
  </si>
  <si>
    <t>Product_XLTV0</t>
  </si>
  <si>
    <t>37K5QB</t>
  </si>
  <si>
    <t>V8L,XO9</t>
  </si>
  <si>
    <t>AHN9UAAN</t>
  </si>
  <si>
    <t>Product_D4NHW</t>
  </si>
  <si>
    <t>FNNLI1</t>
  </si>
  <si>
    <t>ZQ3,WWV</t>
  </si>
  <si>
    <t>V967VXSU</t>
  </si>
  <si>
    <t>Product_QWBS0</t>
  </si>
  <si>
    <t>YECJVN</t>
  </si>
  <si>
    <t>TWO,0OJ</t>
  </si>
  <si>
    <t>RM90FV0A</t>
  </si>
  <si>
    <t>Product_E8YXM</t>
  </si>
  <si>
    <t>QI2I8X</t>
  </si>
  <si>
    <t>R5R,G37</t>
  </si>
  <si>
    <t>PQNS46Q9</t>
  </si>
  <si>
    <t>Product_SD4H0</t>
  </si>
  <si>
    <t>N7GDKU</t>
  </si>
  <si>
    <t>9B9,L0R</t>
  </si>
  <si>
    <t>1EVP52FC</t>
  </si>
  <si>
    <t>Product_IHR2S</t>
  </si>
  <si>
    <t>TNNZXK</t>
  </si>
  <si>
    <t>FJ1,B6R</t>
  </si>
  <si>
    <t>0DXLIU3M</t>
  </si>
  <si>
    <t>Product_IZHL2</t>
  </si>
  <si>
    <t>F8B41I</t>
  </si>
  <si>
    <t>44D,LGU</t>
  </si>
  <si>
    <t>S1RYI2GI</t>
  </si>
  <si>
    <t>Product_PE9DO</t>
  </si>
  <si>
    <t>ACGVYF</t>
  </si>
  <si>
    <t>XAI,XOA</t>
  </si>
  <si>
    <t>XVQYWAMY</t>
  </si>
  <si>
    <t>Product_BCWZS</t>
  </si>
  <si>
    <t>20x18x15 cm</t>
  </si>
  <si>
    <t>DIXWTL</t>
  </si>
  <si>
    <t>U42,68S</t>
  </si>
  <si>
    <t>TX3M5FN6</t>
  </si>
  <si>
    <t>Product_QE008</t>
  </si>
  <si>
    <t>63OR83</t>
  </si>
  <si>
    <t>N0M,4QF</t>
  </si>
  <si>
    <t>YS3MQC5F</t>
  </si>
  <si>
    <t>Product_RGOMT</t>
  </si>
  <si>
    <t>DZ3Z9T</t>
  </si>
  <si>
    <t>C7N,CRR</t>
  </si>
  <si>
    <t>28HM313Q</t>
  </si>
  <si>
    <t>Product_DXJNQ</t>
  </si>
  <si>
    <t>9TP8HR</t>
  </si>
  <si>
    <t>QUD,F6J</t>
  </si>
  <si>
    <t>WKGHGGCJ</t>
  </si>
  <si>
    <t>Product_CL6W7</t>
  </si>
  <si>
    <t>7667FT</t>
  </si>
  <si>
    <t>JNN,MLX</t>
  </si>
  <si>
    <t>TTFPXR1Q</t>
  </si>
  <si>
    <t>Product_74PHP</t>
  </si>
  <si>
    <t>Y4TSTK</t>
  </si>
  <si>
    <t>C9N,YQW</t>
  </si>
  <si>
    <t>BSV3THF3</t>
  </si>
  <si>
    <t>Product_AQEK9</t>
  </si>
  <si>
    <t>D3P5UH</t>
  </si>
  <si>
    <t>8UI,4HS</t>
  </si>
  <si>
    <t>TXTUIKK9</t>
  </si>
  <si>
    <t>Product_VICZA</t>
  </si>
  <si>
    <t>9WC39B</t>
  </si>
  <si>
    <t>6NT,DHE</t>
  </si>
  <si>
    <t>FLLO74WL</t>
  </si>
  <si>
    <t>Product_B8KEP</t>
  </si>
  <si>
    <t>N0YJQD</t>
  </si>
  <si>
    <t>E1H,FT7</t>
  </si>
  <si>
    <t>R8NUEMM8</t>
  </si>
  <si>
    <t>Product_PH9B2</t>
  </si>
  <si>
    <t>6Q3OE4</t>
  </si>
  <si>
    <t>U34,SFI</t>
  </si>
  <si>
    <t>ZG9PEKC0</t>
  </si>
  <si>
    <t>Product_RAXO8</t>
  </si>
  <si>
    <t>F0IL96</t>
  </si>
  <si>
    <t>7GR,31W</t>
  </si>
  <si>
    <t>OR0NL31L</t>
  </si>
  <si>
    <t>Product_GGLKT</t>
  </si>
  <si>
    <t>PEHBD5</t>
  </si>
  <si>
    <t>XRJ,ZU7</t>
  </si>
  <si>
    <t>RNHC2JYE</t>
  </si>
  <si>
    <t>Product_QYONN</t>
  </si>
  <si>
    <t>A3EUYZ</t>
  </si>
  <si>
    <t>AWK,W3D</t>
  </si>
  <si>
    <t>RYRNZMDT</t>
  </si>
  <si>
    <t>Product_CRRHU</t>
  </si>
  <si>
    <t>XJYJDB</t>
  </si>
  <si>
    <t>SSM,Z04</t>
  </si>
  <si>
    <t>OK69I9YM</t>
  </si>
  <si>
    <t>Product_FK3EB</t>
  </si>
  <si>
    <t>9YJZP2</t>
  </si>
  <si>
    <t>B55,HF4</t>
  </si>
  <si>
    <t>4HSOWY87</t>
  </si>
  <si>
    <t>Product_709AN</t>
  </si>
  <si>
    <t>LPOA51</t>
  </si>
  <si>
    <t>VD1,C6B</t>
  </si>
  <si>
    <t>Q4EQ431I</t>
  </si>
  <si>
    <t>Product_ZTUZL</t>
  </si>
  <si>
    <t>GH5DNL</t>
  </si>
  <si>
    <t>VNI,XXY</t>
  </si>
  <si>
    <t>2AIV4IRF</t>
  </si>
  <si>
    <t>Product_RU5RX</t>
  </si>
  <si>
    <t>WOTZ7F</t>
  </si>
  <si>
    <t>BLF,8D2</t>
  </si>
  <si>
    <t>XLBT6YOL</t>
  </si>
  <si>
    <t>Product_9MI1A</t>
  </si>
  <si>
    <t>ZQC9YY</t>
  </si>
  <si>
    <t>Z7G,IWD</t>
  </si>
  <si>
    <t>EZP21P6O</t>
  </si>
  <si>
    <t>Product_94FBN</t>
  </si>
  <si>
    <t>R3H8XH</t>
  </si>
  <si>
    <t>ULY,IV5</t>
  </si>
  <si>
    <t>5YDEN7CK</t>
  </si>
  <si>
    <t>Product_0ATJ4</t>
  </si>
  <si>
    <t>75XCW0</t>
  </si>
  <si>
    <t>5SB,IGV</t>
  </si>
  <si>
    <t>PT8PYMVW</t>
  </si>
  <si>
    <t>Product_R0ML9</t>
  </si>
  <si>
    <t>2NXGD1</t>
  </si>
  <si>
    <t>DZE,K4U</t>
  </si>
  <si>
    <t>AQXNPCE8</t>
  </si>
  <si>
    <t>Product_2N6V2</t>
  </si>
  <si>
    <t>KAWJVO</t>
  </si>
  <si>
    <t>UD7,SZM</t>
  </si>
  <si>
    <t>9T9WLZJH</t>
  </si>
  <si>
    <t>Product_R4OH9</t>
  </si>
  <si>
    <t>NN7GEG</t>
  </si>
  <si>
    <t>JEJ,VV0</t>
  </si>
  <si>
    <t>SLWYHS7R</t>
  </si>
  <si>
    <t>Product_BW6NG</t>
  </si>
  <si>
    <t>VDDYW3</t>
  </si>
  <si>
    <t>EJD,7PF</t>
  </si>
  <si>
    <t>HKG0M84Z</t>
  </si>
  <si>
    <t>Product_KD1BM</t>
  </si>
  <si>
    <t>I8BRBC</t>
  </si>
  <si>
    <t>ZQJ,9NM</t>
  </si>
  <si>
    <t>RU5S93WC</t>
  </si>
  <si>
    <t>Product_LU7VT</t>
  </si>
  <si>
    <t>LPDCW5</t>
  </si>
  <si>
    <t>9RF,487</t>
  </si>
  <si>
    <t>5WR19V1E</t>
  </si>
  <si>
    <t>Product_2UO19</t>
  </si>
  <si>
    <t>20x12x14 cm</t>
  </si>
  <si>
    <t>UORVSG</t>
  </si>
  <si>
    <t>8SV,GZ1</t>
  </si>
  <si>
    <t>G79I0ZI6</t>
  </si>
  <si>
    <t>Product_DIDWE</t>
  </si>
  <si>
    <t>MCU0XM</t>
  </si>
  <si>
    <t>M20,IQ8</t>
  </si>
  <si>
    <t>CWNIU2QM</t>
  </si>
  <si>
    <t>Product_AH71M</t>
  </si>
  <si>
    <t>UQVQE6</t>
  </si>
  <si>
    <t>9VX,MKP</t>
  </si>
  <si>
    <t>5RF5SZ7D</t>
  </si>
  <si>
    <t>Product_FPO58</t>
  </si>
  <si>
    <t>4GDBJK</t>
  </si>
  <si>
    <t>697,HKE</t>
  </si>
  <si>
    <t>VA0UG3EZ</t>
  </si>
  <si>
    <t>Product_ARLEG</t>
  </si>
  <si>
    <t>Z6VKJY</t>
  </si>
  <si>
    <t>0I6,PQK</t>
  </si>
  <si>
    <t>DLTPEVLL</t>
  </si>
  <si>
    <t>Product_73UCJ</t>
  </si>
  <si>
    <t>XK9157</t>
  </si>
  <si>
    <t>RMT,NOT</t>
  </si>
  <si>
    <t>NUVVRT4P</t>
  </si>
  <si>
    <t>Product_80A1M</t>
  </si>
  <si>
    <t>SWTY5L</t>
  </si>
  <si>
    <t>OYR,V3O</t>
  </si>
  <si>
    <t>YG2LEF2D</t>
  </si>
  <si>
    <t>Product_O6DOL</t>
  </si>
  <si>
    <t>DT6OMH</t>
  </si>
  <si>
    <t>5BL,EDK</t>
  </si>
  <si>
    <t>8BPMXWQS</t>
  </si>
  <si>
    <t>Product_NE544</t>
  </si>
  <si>
    <t>0OQ6SI</t>
  </si>
  <si>
    <t>3DI,SXA</t>
  </si>
  <si>
    <t>WH6OL399</t>
  </si>
  <si>
    <t>Product_8BK9K</t>
  </si>
  <si>
    <t>34SPR7</t>
  </si>
  <si>
    <t>VSR,ZO2</t>
  </si>
  <si>
    <t>C9Z0476Y</t>
  </si>
  <si>
    <t>Product_65J4B</t>
  </si>
  <si>
    <t>15x14x20 cm</t>
  </si>
  <si>
    <t>1VRN8O</t>
  </si>
  <si>
    <t>IU9,2ED</t>
  </si>
  <si>
    <t>H50VAD3Z</t>
  </si>
  <si>
    <t>Product_XUT0A</t>
  </si>
  <si>
    <t>NYN2LU</t>
  </si>
  <si>
    <t>M7G,G3K</t>
  </si>
  <si>
    <t>AHBCKY8Q</t>
  </si>
  <si>
    <t>Product_67Q6F</t>
  </si>
  <si>
    <t>B2EKY3</t>
  </si>
  <si>
    <t>0LX,BWW</t>
  </si>
  <si>
    <t>7ZVFUFMS</t>
  </si>
  <si>
    <t>Product_O5VDR</t>
  </si>
  <si>
    <t>64YB29</t>
  </si>
  <si>
    <t>ZRW,2SE</t>
  </si>
  <si>
    <t>HNJLSN1G</t>
  </si>
  <si>
    <t>Product_2A9U3</t>
  </si>
  <si>
    <t>KWGCRI</t>
  </si>
  <si>
    <t>ZI2,A6I</t>
  </si>
  <si>
    <t>78GKAE8G</t>
  </si>
  <si>
    <t>Product_QN4I9</t>
  </si>
  <si>
    <t>SU8HDX</t>
  </si>
  <si>
    <t>6LR,IMI</t>
  </si>
  <si>
    <t>1UKZWYO6</t>
  </si>
  <si>
    <t>Product_46IL5</t>
  </si>
  <si>
    <t>G1WV1K</t>
  </si>
  <si>
    <t>O1V,COZ</t>
  </si>
  <si>
    <t>6Z0PUCYF</t>
  </si>
  <si>
    <t>Product_Z0NYI</t>
  </si>
  <si>
    <t>LR19ME</t>
  </si>
  <si>
    <t>4HX,PSZ</t>
  </si>
  <si>
    <t>7RIDR79B</t>
  </si>
  <si>
    <t>Product_JRMGQ</t>
  </si>
  <si>
    <t>17x7x18 cm</t>
  </si>
  <si>
    <t>QBSAJX</t>
  </si>
  <si>
    <t>D24,ZXD</t>
  </si>
  <si>
    <t>5GAJT3PU</t>
  </si>
  <si>
    <t>Product_WVIUN</t>
  </si>
  <si>
    <t>AO96OK</t>
  </si>
  <si>
    <t>OSJ,KI0</t>
  </si>
  <si>
    <t>HRZOPWPP</t>
  </si>
  <si>
    <t>Product_VWKCI</t>
  </si>
  <si>
    <t>NS9UO6</t>
  </si>
  <si>
    <t>0ZP,A87</t>
  </si>
  <si>
    <t>468DNQPE</t>
  </si>
  <si>
    <t>Product_MNXOJ</t>
  </si>
  <si>
    <t>B68TVA</t>
  </si>
  <si>
    <t>EQI,6DI</t>
  </si>
  <si>
    <t>JHO4WXH9</t>
  </si>
  <si>
    <t>Product_CPL74</t>
  </si>
  <si>
    <t>JZ5MGA</t>
  </si>
  <si>
    <t>KPI,54L</t>
  </si>
  <si>
    <t>BO64PKAG</t>
  </si>
  <si>
    <t>Product_A95VD</t>
  </si>
  <si>
    <t>ENY7E2</t>
  </si>
  <si>
    <t>Z5V,STQ</t>
  </si>
  <si>
    <t>Y3TBOLOU</t>
  </si>
  <si>
    <t>Product_I4EE5</t>
  </si>
  <si>
    <t>RF495N</t>
  </si>
  <si>
    <t>2J7,HT6</t>
  </si>
  <si>
    <t>J1RBGRRZ</t>
  </si>
  <si>
    <t>Product_CE569</t>
  </si>
  <si>
    <t>B3RA21</t>
  </si>
  <si>
    <t>MYA,8YY</t>
  </si>
  <si>
    <t>G3S1ELOV</t>
  </si>
  <si>
    <t>Product_D9MD6</t>
  </si>
  <si>
    <t>2SQY17</t>
  </si>
  <si>
    <t>TH5,TS0</t>
  </si>
  <si>
    <t>RZLXIYXE</t>
  </si>
  <si>
    <t>Product_7GGJQ</t>
  </si>
  <si>
    <t>OIXT6L</t>
  </si>
  <si>
    <t>LWB,LBE</t>
  </si>
  <si>
    <t>M67JHMK3</t>
  </si>
  <si>
    <t>Product_8393K</t>
  </si>
  <si>
    <t>8VNELM</t>
  </si>
  <si>
    <t>CAU,MRK</t>
  </si>
  <si>
    <t>RM8L4UCP</t>
  </si>
  <si>
    <t>Product_3AE50</t>
  </si>
  <si>
    <t>LK9IL7</t>
  </si>
  <si>
    <t>CSB,YQJ</t>
  </si>
  <si>
    <t>X1OWP8DP</t>
  </si>
  <si>
    <t>Product_ZDZTP</t>
  </si>
  <si>
    <t>XTI491</t>
  </si>
  <si>
    <t>MA0,46C</t>
  </si>
  <si>
    <t>1N7P97VD</t>
  </si>
  <si>
    <t>Product_D02D1</t>
  </si>
  <si>
    <t>6XAODG</t>
  </si>
  <si>
    <t>5Y9,VS1</t>
  </si>
  <si>
    <t>QMJ9HG07</t>
  </si>
  <si>
    <t>Product_81L3C</t>
  </si>
  <si>
    <t>RBMULA</t>
  </si>
  <si>
    <t>NNJ,O2F</t>
  </si>
  <si>
    <t>9ZDTUL3U</t>
  </si>
  <si>
    <t>Product_V6E6G</t>
  </si>
  <si>
    <t>GWKOF3</t>
  </si>
  <si>
    <t>IKA,RC0</t>
  </si>
  <si>
    <t>PCRCKY3O</t>
  </si>
  <si>
    <t>Product_MK1B6</t>
  </si>
  <si>
    <t>J60YMH</t>
  </si>
  <si>
    <t>HHF,FJS</t>
  </si>
  <si>
    <t>KVRG42SM</t>
  </si>
  <si>
    <t>Product_4S27H</t>
  </si>
  <si>
    <t>4UCAQR</t>
  </si>
  <si>
    <t>JOO,MU3</t>
  </si>
  <si>
    <t>J5ZWNYWI</t>
  </si>
  <si>
    <t>Product_MGD55</t>
  </si>
  <si>
    <t>0Q1KI1</t>
  </si>
  <si>
    <t>U9H,9GL</t>
  </si>
  <si>
    <t>XHHWR5Q1</t>
  </si>
  <si>
    <t>Product_C8APE</t>
  </si>
  <si>
    <t>2NZE49</t>
  </si>
  <si>
    <t>MZX,TT4</t>
  </si>
  <si>
    <t>TFUWJTI5</t>
  </si>
  <si>
    <t>Product_VJJI1</t>
  </si>
  <si>
    <t>T9ABQK</t>
  </si>
  <si>
    <t>JB6,K9V</t>
  </si>
  <si>
    <t>GLSRXUAS</t>
  </si>
  <si>
    <t>Product_TLXOH</t>
  </si>
  <si>
    <t>72M9CG</t>
  </si>
  <si>
    <t>VBU,6AS</t>
  </si>
  <si>
    <t>BAIEE9MA</t>
  </si>
  <si>
    <t>Product_NIYPU</t>
  </si>
  <si>
    <t>KD09L1</t>
  </si>
  <si>
    <t>MZ3,DDS</t>
  </si>
  <si>
    <t>0630QJ0Z</t>
  </si>
  <si>
    <t>Product_OXGFK</t>
  </si>
  <si>
    <t>5CJQ7C</t>
  </si>
  <si>
    <t>O36,90W</t>
  </si>
  <si>
    <t>HP5RU0CA</t>
  </si>
  <si>
    <t>Product_3TVZC</t>
  </si>
  <si>
    <t>983JXZ</t>
  </si>
  <si>
    <t>23Q,P0A</t>
  </si>
  <si>
    <t>UBBCECI6</t>
  </si>
  <si>
    <t>Product_VWBM6</t>
  </si>
  <si>
    <t>A6X506</t>
  </si>
  <si>
    <t>LZB,9MA</t>
  </si>
  <si>
    <t>6XSCB0O3</t>
  </si>
  <si>
    <t>Product_763OU</t>
  </si>
  <si>
    <t>RZB6UN</t>
  </si>
  <si>
    <t>L9U,ORT</t>
  </si>
  <si>
    <t>AX0RZWYO</t>
  </si>
  <si>
    <t>Product_FJG50</t>
  </si>
  <si>
    <t>XQX1AF</t>
  </si>
  <si>
    <t>XIH,YMY</t>
  </si>
  <si>
    <t>4N3CINN1</t>
  </si>
  <si>
    <t>Product_H5XNZ</t>
  </si>
  <si>
    <t>IK251V</t>
  </si>
  <si>
    <t>B14,5ZI</t>
  </si>
  <si>
    <t>H8T0Z4TU</t>
  </si>
  <si>
    <t>Product_LEI7R</t>
  </si>
  <si>
    <t>9x20x9 cm</t>
  </si>
  <si>
    <t>J0S9WU</t>
  </si>
  <si>
    <t>WZB,U1U</t>
  </si>
  <si>
    <t>G6ZVW12U</t>
  </si>
  <si>
    <t>Product_JV89T</t>
  </si>
  <si>
    <t>ZUV9MU</t>
  </si>
  <si>
    <t>YLP,XOY</t>
  </si>
  <si>
    <t>HHK6VJM7</t>
  </si>
  <si>
    <t>Product_S7NIP</t>
  </si>
  <si>
    <t>60D32H</t>
  </si>
  <si>
    <t>15Q,B50</t>
  </si>
  <si>
    <t>OHFVICHP</t>
  </si>
  <si>
    <t>Product_S1OU8</t>
  </si>
  <si>
    <t>ZHE0HT</t>
  </si>
  <si>
    <t>U71,KDB</t>
  </si>
  <si>
    <t>4HY3CZXZ</t>
  </si>
  <si>
    <t>Product_DXBHE</t>
  </si>
  <si>
    <t>CAM1C6</t>
  </si>
  <si>
    <t>IGA,WTD</t>
  </si>
  <si>
    <t>JHQFR5ZP</t>
  </si>
  <si>
    <t>Product_SHNJU</t>
  </si>
  <si>
    <t>8ZDFVG</t>
  </si>
  <si>
    <t>7FR,6US</t>
  </si>
  <si>
    <t>C0LX6JPC</t>
  </si>
  <si>
    <t>Product_NEF3Y</t>
  </si>
  <si>
    <t>LIM4PI</t>
  </si>
  <si>
    <t>6NZ,MPO</t>
  </si>
  <si>
    <t>FURKKN4I</t>
  </si>
  <si>
    <t>Product_XCM6L</t>
  </si>
  <si>
    <t>XYV9DG</t>
  </si>
  <si>
    <t>IZW,HLU</t>
  </si>
  <si>
    <t>0DFHHFIE</t>
  </si>
  <si>
    <t>Product_HJ1OS</t>
  </si>
  <si>
    <t>EG30M8</t>
  </si>
  <si>
    <t>BGG,R5P</t>
  </si>
  <si>
    <t>LJ404HFD</t>
  </si>
  <si>
    <t>Product_1B8XY</t>
  </si>
  <si>
    <t>264YRW</t>
  </si>
  <si>
    <t>6D7,O9A</t>
  </si>
  <si>
    <t>92JKNYOA</t>
  </si>
  <si>
    <t>Product_YRZC1</t>
  </si>
  <si>
    <t>7SDK33</t>
  </si>
  <si>
    <t>AUN,50I</t>
  </si>
  <si>
    <t>C964K9SS</t>
  </si>
  <si>
    <t>Product_97LOU</t>
  </si>
  <si>
    <t>0N476L</t>
  </si>
  <si>
    <t>ZZ7,IGK</t>
  </si>
  <si>
    <t>6N7VQIDG</t>
  </si>
  <si>
    <t>Product_SB7C4</t>
  </si>
  <si>
    <t>9DGXIA</t>
  </si>
  <si>
    <t>ALA,YG7</t>
  </si>
  <si>
    <t>J6JCZK8I</t>
  </si>
  <si>
    <t>Product_78UUB</t>
  </si>
  <si>
    <t>SPGR3J</t>
  </si>
  <si>
    <t>QYN,FSH</t>
  </si>
  <si>
    <t>GN43CX5T</t>
  </si>
  <si>
    <t>Product_6TT27</t>
  </si>
  <si>
    <t>G7XCQ8</t>
  </si>
  <si>
    <t>WJD,CLN</t>
  </si>
  <si>
    <t>K7BX4FEZ</t>
  </si>
  <si>
    <t>Product_FM4RL</t>
  </si>
  <si>
    <t>67UPPS</t>
  </si>
  <si>
    <t>LNN,HWG</t>
  </si>
  <si>
    <t>R02GTM5A</t>
  </si>
  <si>
    <t>Product_T3H14</t>
  </si>
  <si>
    <t>EXREUX</t>
  </si>
  <si>
    <t>DP4,CR1</t>
  </si>
  <si>
    <t>VPLI6XH8</t>
  </si>
  <si>
    <t>Product_WA7ZM</t>
  </si>
  <si>
    <t>8LRB49</t>
  </si>
  <si>
    <t>LA9,090</t>
  </si>
  <si>
    <t>2GV66HWP</t>
  </si>
  <si>
    <t>Product_SU71K</t>
  </si>
  <si>
    <t>5CAXZN</t>
  </si>
  <si>
    <t>R3W,Q7S</t>
  </si>
  <si>
    <t>MAKE5AZY</t>
  </si>
  <si>
    <t>Product_4ECW7</t>
  </si>
  <si>
    <t>6x7x8 cm</t>
  </si>
  <si>
    <t>Q7HT9B</t>
  </si>
  <si>
    <t>I4J,SVE</t>
  </si>
  <si>
    <t>FV7RNIE0</t>
  </si>
  <si>
    <t>Product_PPPZ2</t>
  </si>
  <si>
    <t>7x9x8 cm</t>
  </si>
  <si>
    <t>QXDNNI</t>
  </si>
  <si>
    <t>0CA,SBN</t>
  </si>
  <si>
    <t>2V1ORLFB</t>
  </si>
  <si>
    <t>Product_609YM</t>
  </si>
  <si>
    <t>JYF9JQ</t>
  </si>
  <si>
    <t>38M,ZSP</t>
  </si>
  <si>
    <t>J1WU6Y5X</t>
  </si>
  <si>
    <t>Product_5ACZK</t>
  </si>
  <si>
    <t>VWXE7N</t>
  </si>
  <si>
    <t>K37,WJO</t>
  </si>
  <si>
    <t>D0MR1A6U</t>
  </si>
  <si>
    <t>Product_6TR14</t>
  </si>
  <si>
    <t>BA9U6A</t>
  </si>
  <si>
    <t>PHX,OK6</t>
  </si>
  <si>
    <t>JI9BBY64</t>
  </si>
  <si>
    <t>Product_YUIGN</t>
  </si>
  <si>
    <t>CJW21I</t>
  </si>
  <si>
    <t>096,VDX</t>
  </si>
  <si>
    <t>6SFC7N81</t>
  </si>
  <si>
    <t>Product_FS7HX</t>
  </si>
  <si>
    <t>JI9AJY</t>
  </si>
  <si>
    <t>XJR,TLO</t>
  </si>
  <si>
    <t>480RUHYV</t>
  </si>
  <si>
    <t>Product_KKNUH</t>
  </si>
  <si>
    <t>Z0M61S</t>
  </si>
  <si>
    <t>42P,E19</t>
  </si>
  <si>
    <t>ICCN4ZQK</t>
  </si>
  <si>
    <t>Product_0HWAF</t>
  </si>
  <si>
    <t>AGCKNI</t>
  </si>
  <si>
    <t>5HM,6NT</t>
  </si>
  <si>
    <t>1O8H1DXN</t>
  </si>
  <si>
    <t>Product_JJBL3</t>
  </si>
  <si>
    <t>727UT7</t>
  </si>
  <si>
    <t>0E4,IO1</t>
  </si>
  <si>
    <t>JEF545JN</t>
  </si>
  <si>
    <t>Product_FWFRF</t>
  </si>
  <si>
    <t>B5Q4I4</t>
  </si>
  <si>
    <t>NCU,J7A</t>
  </si>
  <si>
    <t>9858ST48</t>
  </si>
  <si>
    <t>Product_E3O56</t>
  </si>
  <si>
    <t>16x14x6 cm</t>
  </si>
  <si>
    <t>OXWVEV</t>
  </si>
  <si>
    <t>FO1,U9Z</t>
  </si>
  <si>
    <t>J8NUNLWV</t>
  </si>
  <si>
    <t>Product_P32SH</t>
  </si>
  <si>
    <t>08UGU0</t>
  </si>
  <si>
    <t>PAF,H6R</t>
  </si>
  <si>
    <t>Y3EXVVHL</t>
  </si>
  <si>
    <t>Product_8YFO2</t>
  </si>
  <si>
    <t>E59T3Y</t>
  </si>
  <si>
    <t>JPW,G12</t>
  </si>
  <si>
    <t>J71Y4D10</t>
  </si>
  <si>
    <t>Product_YLREC</t>
  </si>
  <si>
    <t>17x11x20 cm</t>
  </si>
  <si>
    <t>OSZ3F3</t>
  </si>
  <si>
    <t>IVG,4ZX</t>
  </si>
  <si>
    <t>WE5VPNIW</t>
  </si>
  <si>
    <t>Product_P4F3B</t>
  </si>
  <si>
    <t>I8984W</t>
  </si>
  <si>
    <t>YTG,6KG</t>
  </si>
  <si>
    <t>E1KRAGNF</t>
  </si>
  <si>
    <t>Product_UGLA0</t>
  </si>
  <si>
    <t>O6MARI</t>
  </si>
  <si>
    <t>7UN,636</t>
  </si>
  <si>
    <t>99BJUXNU</t>
  </si>
  <si>
    <t>Product_NEGWX</t>
  </si>
  <si>
    <t>DD2416</t>
  </si>
  <si>
    <t>UY8,496</t>
  </si>
  <si>
    <t>DLUWB4OO</t>
  </si>
  <si>
    <t>Product_GK208</t>
  </si>
  <si>
    <t>UY8FRE</t>
  </si>
  <si>
    <t>XHJ,LM7</t>
  </si>
  <si>
    <t>WYUB30ZA</t>
  </si>
  <si>
    <t>Product_XWAUP</t>
  </si>
  <si>
    <t>2AUYZ0</t>
  </si>
  <si>
    <t>1KM,LVB</t>
  </si>
  <si>
    <t>T4PRBPDL</t>
  </si>
  <si>
    <t>Product_GMRNB</t>
  </si>
  <si>
    <t>X1LNMG</t>
  </si>
  <si>
    <t>I7J,55H</t>
  </si>
  <si>
    <t>1GSS6CSI</t>
  </si>
  <si>
    <t>Product_GIJCW</t>
  </si>
  <si>
    <t>XM45OP</t>
  </si>
  <si>
    <t>RLS,TJ2</t>
  </si>
  <si>
    <t>XF7HAFWN</t>
  </si>
  <si>
    <t>Product_6OAEX</t>
  </si>
  <si>
    <t>TD27CM</t>
  </si>
  <si>
    <t>ZY5,YE4</t>
  </si>
  <si>
    <t>UMC6DL2O</t>
  </si>
  <si>
    <t>Product_MM25L</t>
  </si>
  <si>
    <t>HSO0RK</t>
  </si>
  <si>
    <t>H85,0RA</t>
  </si>
  <si>
    <t>YIPHQOLG</t>
  </si>
  <si>
    <t>Product_VCOEB</t>
  </si>
  <si>
    <t>V6HYZ8</t>
  </si>
  <si>
    <t>QI1,K8X</t>
  </si>
  <si>
    <t>58OKWIRG</t>
  </si>
  <si>
    <t>Product_H32YD</t>
  </si>
  <si>
    <t>FPOAEU</t>
  </si>
  <si>
    <t>M36,GSB</t>
  </si>
  <si>
    <t>XC7X0QCY</t>
  </si>
  <si>
    <t>Product_6SXG5</t>
  </si>
  <si>
    <t>S85CQ3</t>
  </si>
  <si>
    <t>LIP,N2K</t>
  </si>
  <si>
    <t>5V4CTYO5</t>
  </si>
  <si>
    <t>Product_IYLDK</t>
  </si>
  <si>
    <t>5WH0O6</t>
  </si>
  <si>
    <t>Y1M,MJP</t>
  </si>
  <si>
    <t>ASXOUQNE</t>
  </si>
  <si>
    <t>Product_DRXZ6</t>
  </si>
  <si>
    <t>F33W1A</t>
  </si>
  <si>
    <t>WBL,8DU</t>
  </si>
  <si>
    <t>0ABPH7OT</t>
  </si>
  <si>
    <t>Product_WQTRI</t>
  </si>
  <si>
    <t>CE8E0N</t>
  </si>
  <si>
    <t>1ET,FYV</t>
  </si>
  <si>
    <t>O3XZAHNL</t>
  </si>
  <si>
    <t>Product_RKIA5</t>
  </si>
  <si>
    <t>20x20x9 cm</t>
  </si>
  <si>
    <t>3SKARY</t>
  </si>
  <si>
    <t>LZ5,FXJ</t>
  </si>
  <si>
    <t>7BNE9A46</t>
  </si>
  <si>
    <t>Product_ALKQN</t>
  </si>
  <si>
    <t>C1PXTX</t>
  </si>
  <si>
    <t>T5U,RET</t>
  </si>
  <si>
    <t>EKK6PWD6</t>
  </si>
  <si>
    <t>Product_A164C</t>
  </si>
  <si>
    <t>NLDR8V</t>
  </si>
  <si>
    <t>608,80A</t>
  </si>
  <si>
    <t>C9LMJASP</t>
  </si>
  <si>
    <t>Product_VFAB4</t>
  </si>
  <si>
    <t>8TU65Y</t>
  </si>
  <si>
    <t>LNQ,IAJ</t>
  </si>
  <si>
    <t>DFGWBUP2</t>
  </si>
  <si>
    <t>Product_W5TIM</t>
  </si>
  <si>
    <t>T27X4M</t>
  </si>
  <si>
    <t>OXI,2QG</t>
  </si>
  <si>
    <t>CUP6BCA2</t>
  </si>
  <si>
    <t>Product_L53V3</t>
  </si>
  <si>
    <t>RD0J25</t>
  </si>
  <si>
    <t>JRI,4RK</t>
  </si>
  <si>
    <t>LMZAYZCX</t>
  </si>
  <si>
    <t>Product_SL9UO</t>
  </si>
  <si>
    <t>47V2H3</t>
  </si>
  <si>
    <t>BFK,EVB</t>
  </si>
  <si>
    <t>Z40FVW8K</t>
  </si>
  <si>
    <t>Product_PN9GC</t>
  </si>
  <si>
    <t>U7YRGD</t>
  </si>
  <si>
    <t>5C6,TJO</t>
  </si>
  <si>
    <t>M86GGVNO</t>
  </si>
  <si>
    <t>Product_FNXX3</t>
  </si>
  <si>
    <t>XG7B34</t>
  </si>
  <si>
    <t>L0X,LIX</t>
  </si>
  <si>
    <t>FTGEVCMU</t>
  </si>
  <si>
    <t>Product_8A03P</t>
  </si>
  <si>
    <t>CZW55L</t>
  </si>
  <si>
    <t>12P,34Y</t>
  </si>
  <si>
    <t>BJF7UI4O</t>
  </si>
  <si>
    <t>Product_DV1K0</t>
  </si>
  <si>
    <t>HDUVDM</t>
  </si>
  <si>
    <t>RPG,82H</t>
  </si>
  <si>
    <t>NT6NETGM</t>
  </si>
  <si>
    <t>Product_9WLKZ</t>
  </si>
  <si>
    <t>LQO9Z2</t>
  </si>
  <si>
    <t>VGI,UJC</t>
  </si>
  <si>
    <t>UPWUDGXZ</t>
  </si>
  <si>
    <t>Product_V0TG1</t>
  </si>
  <si>
    <t>7HWITP</t>
  </si>
  <si>
    <t>DS4,ZR3</t>
  </si>
  <si>
    <t>7EMCHTMZ</t>
  </si>
  <si>
    <t>Product_GVLGF</t>
  </si>
  <si>
    <t>56NBEC</t>
  </si>
  <si>
    <t>1EZ,YAK</t>
  </si>
  <si>
    <t>OWIMG6Q7</t>
  </si>
  <si>
    <t>Product_YNHC5</t>
  </si>
  <si>
    <t>FM6G0G</t>
  </si>
  <si>
    <t>7FY,IT8</t>
  </si>
  <si>
    <t>0RMSHO03</t>
  </si>
  <si>
    <t>Product_PC7L4</t>
  </si>
  <si>
    <t>LJITYA</t>
  </si>
  <si>
    <t>40E,ADW</t>
  </si>
  <si>
    <t>BGJIDVJX</t>
  </si>
  <si>
    <t>Product_TJZIE</t>
  </si>
  <si>
    <t>H0R81I</t>
  </si>
  <si>
    <t>P20,I1R</t>
  </si>
  <si>
    <t>2HX9L5QH</t>
  </si>
  <si>
    <t>Product_7JHD0</t>
  </si>
  <si>
    <t>E15TMJ</t>
  </si>
  <si>
    <t>48Q,T3R</t>
  </si>
  <si>
    <t>HB9846KV</t>
  </si>
  <si>
    <t>Product_BHI1G</t>
  </si>
  <si>
    <t>050NZB</t>
  </si>
  <si>
    <t>JNV,6JP</t>
  </si>
  <si>
    <t>XO9TNIJ8</t>
  </si>
  <si>
    <t>Product_1HX56</t>
  </si>
  <si>
    <t>VX4HM9</t>
  </si>
  <si>
    <t>5J8,96L</t>
  </si>
  <si>
    <t>C21CT7FB</t>
  </si>
  <si>
    <t>Product_L22PN</t>
  </si>
  <si>
    <t>51BH4X</t>
  </si>
  <si>
    <t>HV7,GH3</t>
  </si>
  <si>
    <t>OINCYK4T</t>
  </si>
  <si>
    <t>Product_FEMO1</t>
  </si>
  <si>
    <t>O9WHCU</t>
  </si>
  <si>
    <t>K7Q,9MM</t>
  </si>
  <si>
    <t>1D6M6IG5</t>
  </si>
  <si>
    <t>Product_FYEFM</t>
  </si>
  <si>
    <t>LNUDKE</t>
  </si>
  <si>
    <t>O24,TTN</t>
  </si>
  <si>
    <t>LOXS6SFY</t>
  </si>
  <si>
    <t>Product_9V2GL</t>
  </si>
  <si>
    <t>CQMGE4</t>
  </si>
  <si>
    <t>RPZ,TWL</t>
  </si>
  <si>
    <t>07TIPRBQ</t>
  </si>
  <si>
    <t>Product_F1R8E</t>
  </si>
  <si>
    <t>5HVY7E</t>
  </si>
  <si>
    <t>8C0,HT6</t>
  </si>
  <si>
    <t>IXYZP6QI</t>
  </si>
  <si>
    <t>Product_809TF</t>
  </si>
  <si>
    <t>11x8x13 cm</t>
  </si>
  <si>
    <t>A4CONC</t>
  </si>
  <si>
    <t>1KA,CHJ</t>
  </si>
  <si>
    <t>ZVJNGZIE</t>
  </si>
  <si>
    <t>Product_D92HA</t>
  </si>
  <si>
    <t>8J44HS</t>
  </si>
  <si>
    <t>0A1,DOU</t>
  </si>
  <si>
    <t>JIIIUK1H</t>
  </si>
  <si>
    <t>Product_UKI2F</t>
  </si>
  <si>
    <t>T08BT5</t>
  </si>
  <si>
    <t>MGT,62Z</t>
  </si>
  <si>
    <t>N3CBSGZ4</t>
  </si>
  <si>
    <t>Product_SA2DE</t>
  </si>
  <si>
    <t>5H1AAE</t>
  </si>
  <si>
    <t>FZO,U1O</t>
  </si>
  <si>
    <t>UHILLPIH</t>
  </si>
  <si>
    <t>Product_QZ346</t>
  </si>
  <si>
    <t>NAJNAV</t>
  </si>
  <si>
    <t>QG8,10B</t>
  </si>
  <si>
    <t>853HODMY</t>
  </si>
  <si>
    <t>Product_NQ8TH</t>
  </si>
  <si>
    <t>V1KFAH</t>
  </si>
  <si>
    <t>1JH,05M</t>
  </si>
  <si>
    <t>2KTCQ5AS</t>
  </si>
  <si>
    <t>Product_5F71E</t>
  </si>
  <si>
    <t>16x5x7 cm</t>
  </si>
  <si>
    <t>UGHWSM</t>
  </si>
  <si>
    <t>CR2,QUP</t>
  </si>
  <si>
    <t>0OT3B97Q</t>
  </si>
  <si>
    <t>Product_N3YHB</t>
  </si>
  <si>
    <t>A815RV</t>
  </si>
  <si>
    <t>YYU,F8B</t>
  </si>
  <si>
    <t>6QEPBQ7I</t>
  </si>
  <si>
    <t>Product_431JN</t>
  </si>
  <si>
    <t>CS1C90</t>
  </si>
  <si>
    <t>EMV,9IV</t>
  </si>
  <si>
    <t>AMK8KG1X</t>
  </si>
  <si>
    <t>Product_IOFWQ</t>
  </si>
  <si>
    <t>A9VLUI</t>
  </si>
  <si>
    <t>ZML,P7Z</t>
  </si>
  <si>
    <t>DVSJBMZV</t>
  </si>
  <si>
    <t>Product_5PMH2</t>
  </si>
  <si>
    <t>I2YMOT</t>
  </si>
  <si>
    <t>AY6,P5B</t>
  </si>
  <si>
    <t>830KJAZ3</t>
  </si>
  <si>
    <t>Product_50601</t>
  </si>
  <si>
    <t>7x15x12 cm</t>
  </si>
  <si>
    <t>0PWP2O</t>
  </si>
  <si>
    <t>VX7,ODB</t>
  </si>
  <si>
    <t>TMV1HZ2B</t>
  </si>
  <si>
    <t>Product_UCZ8R</t>
  </si>
  <si>
    <t>T93PAV</t>
  </si>
  <si>
    <t>CQ4,IOV</t>
  </si>
  <si>
    <t>NR7J610A</t>
  </si>
  <si>
    <t>Product_EJ3OT</t>
  </si>
  <si>
    <t>K34WLT</t>
  </si>
  <si>
    <t>2I3,JO3</t>
  </si>
  <si>
    <t>SU03OBXN</t>
  </si>
  <si>
    <t>Product_19R0Y</t>
  </si>
  <si>
    <t>277UIU</t>
  </si>
  <si>
    <t>A1C,QAM</t>
  </si>
  <si>
    <t>YAM7JLH6</t>
  </si>
  <si>
    <t>Product_P7RVO</t>
  </si>
  <si>
    <t>GAFJUL</t>
  </si>
  <si>
    <t>204,PD1</t>
  </si>
  <si>
    <t>JQTKV4UN</t>
  </si>
  <si>
    <t>Product_BUHHQ</t>
  </si>
  <si>
    <t>HHN3ND</t>
  </si>
  <si>
    <t>4O5,D7Q</t>
  </si>
  <si>
    <t>GR9S9EWQ</t>
  </si>
  <si>
    <t>Product_MSDF1</t>
  </si>
  <si>
    <t>Y74KXO</t>
  </si>
  <si>
    <t>LLO,U2F</t>
  </si>
  <si>
    <t>SJE3DMJQ</t>
  </si>
  <si>
    <t>Product_02BTU</t>
  </si>
  <si>
    <t>IE0I5U</t>
  </si>
  <si>
    <t>GE0,NY0</t>
  </si>
  <si>
    <t>GT5LG685</t>
  </si>
  <si>
    <t>Product_W1AGF</t>
  </si>
  <si>
    <t>N9NO3U</t>
  </si>
  <si>
    <t>HNI,DYG</t>
  </si>
  <si>
    <t>HJCQAK0E</t>
  </si>
  <si>
    <t>Product_Z8UAU</t>
  </si>
  <si>
    <t>S1H3O4</t>
  </si>
  <si>
    <t>4NA,SGL</t>
  </si>
  <si>
    <t>P4DHWCVQ</t>
  </si>
  <si>
    <t>Product_6LZIK</t>
  </si>
  <si>
    <t>D4Q37U</t>
  </si>
  <si>
    <t>10S,5LT</t>
  </si>
  <si>
    <t>T3X8FY6U</t>
  </si>
  <si>
    <t>Product_4JBYX</t>
  </si>
  <si>
    <t>36AUF5</t>
  </si>
  <si>
    <t>3MF,VUF</t>
  </si>
  <si>
    <t>NSJ0HP71</t>
  </si>
  <si>
    <t>Product_FS6NL</t>
  </si>
  <si>
    <t>19x8x7 cm</t>
  </si>
  <si>
    <t>QSZ8M6</t>
  </si>
  <si>
    <t>JLX,G10</t>
  </si>
  <si>
    <t>XGOXW2FH</t>
  </si>
  <si>
    <t>Product_G9QIY</t>
  </si>
  <si>
    <t>VZSFYU</t>
  </si>
  <si>
    <t>T1V,PL6</t>
  </si>
  <si>
    <t>XL584IFK</t>
  </si>
  <si>
    <t>Product_YIRZB</t>
  </si>
  <si>
    <t>9J7T2H</t>
  </si>
  <si>
    <t>M00,I60</t>
  </si>
  <si>
    <t>WED3U4R9</t>
  </si>
  <si>
    <t>Product_PI910</t>
  </si>
  <si>
    <t>3BQYMF</t>
  </si>
  <si>
    <t>DR5,F1V</t>
  </si>
  <si>
    <t>Q790RMCU</t>
  </si>
  <si>
    <t>Product_S03RT</t>
  </si>
  <si>
    <t>NUXX04</t>
  </si>
  <si>
    <t>E1B,3A5</t>
  </si>
  <si>
    <t>QSWSWD8E</t>
  </si>
  <si>
    <t>Product_GDSPS</t>
  </si>
  <si>
    <t>RS4TD7</t>
  </si>
  <si>
    <t>F46,8NQ</t>
  </si>
  <si>
    <t>PX08MPU7</t>
  </si>
  <si>
    <t>Product_8LP2Y</t>
  </si>
  <si>
    <t>5x18x8 cm</t>
  </si>
  <si>
    <t>T2N7JC</t>
  </si>
  <si>
    <t>OQZ,08W</t>
  </si>
  <si>
    <t>Q873JPMK</t>
  </si>
  <si>
    <t>Product_X8VF0</t>
  </si>
  <si>
    <t>W8H5TP</t>
  </si>
  <si>
    <t>6FP,78C</t>
  </si>
  <si>
    <t>DCWDNBDF</t>
  </si>
  <si>
    <t>Product_V7Q8W</t>
  </si>
  <si>
    <t>9FDFJK</t>
  </si>
  <si>
    <t>IMP,8TD</t>
  </si>
  <si>
    <t>VZQ3HXL1</t>
  </si>
  <si>
    <t>Product_85SZS</t>
  </si>
  <si>
    <t>4PYOU0</t>
  </si>
  <si>
    <t>9AV,GBG</t>
  </si>
  <si>
    <t>2CAFGTZA</t>
  </si>
  <si>
    <t>Product_ZG0HI</t>
  </si>
  <si>
    <t>NF1XM7</t>
  </si>
  <si>
    <t>3RA,KR1</t>
  </si>
  <si>
    <t>UCZM28ZL</t>
  </si>
  <si>
    <t>Product_PGULT</t>
  </si>
  <si>
    <t>SWCNAK</t>
  </si>
  <si>
    <t>ATB,TUH</t>
  </si>
  <si>
    <t>R8JSNBJL</t>
  </si>
  <si>
    <t>Product_0UFV7</t>
  </si>
  <si>
    <t>Y8G9EK</t>
  </si>
  <si>
    <t>09L,JC5</t>
  </si>
  <si>
    <t>1YI1Q6PF</t>
  </si>
  <si>
    <t>Product_0TQF0</t>
  </si>
  <si>
    <t>13x14x15 cm</t>
  </si>
  <si>
    <t>HO8F0J</t>
  </si>
  <si>
    <t>Q4U,2ZA</t>
  </si>
  <si>
    <t>JH8BYNC9</t>
  </si>
  <si>
    <t>Product_66U3Z</t>
  </si>
  <si>
    <t>L4JMJU</t>
  </si>
  <si>
    <t>AEU,60Y</t>
  </si>
  <si>
    <t>80Y2R096</t>
  </si>
  <si>
    <t>Product_5N9Y3</t>
  </si>
  <si>
    <t>5x19x6 cm</t>
  </si>
  <si>
    <t>7UH,U1J</t>
  </si>
  <si>
    <t>UVSZAOV0</t>
  </si>
  <si>
    <t>Product_0KNNB</t>
  </si>
  <si>
    <t>345R6Q</t>
  </si>
  <si>
    <t>L17,KNS</t>
  </si>
  <si>
    <t>N8C2OZRS</t>
  </si>
  <si>
    <t>Product_IEKII</t>
  </si>
  <si>
    <t>FININL</t>
  </si>
  <si>
    <t>00C,ZN8</t>
  </si>
  <si>
    <t>F31GVQGZ</t>
  </si>
  <si>
    <t>Product_9ZUK5</t>
  </si>
  <si>
    <t>6QX15T</t>
  </si>
  <si>
    <t>Q0Z,L5J</t>
  </si>
  <si>
    <t>1AV9CD2G</t>
  </si>
  <si>
    <t>Product_4AJNA</t>
  </si>
  <si>
    <t>IF6A1Q</t>
  </si>
  <si>
    <t>UEP,M6Z</t>
  </si>
  <si>
    <t>97L2VF8Y</t>
  </si>
  <si>
    <t>Product_EBKI5</t>
  </si>
  <si>
    <t>TBUJZT</t>
  </si>
  <si>
    <t>JEM,77F</t>
  </si>
  <si>
    <t>D39TWDQE</t>
  </si>
  <si>
    <t>Product_YBD0F</t>
  </si>
  <si>
    <t>OX7P5Y</t>
  </si>
  <si>
    <t>6NR,WK8</t>
  </si>
  <si>
    <t>CAY3YKEC</t>
  </si>
  <si>
    <t>Product_CBYBF</t>
  </si>
  <si>
    <t>TDBEPC</t>
  </si>
  <si>
    <t>MEY,PYG</t>
  </si>
  <si>
    <t>IO0GG5TN</t>
  </si>
  <si>
    <t>Product_AKCC4</t>
  </si>
  <si>
    <t>MRLFAH</t>
  </si>
  <si>
    <t>ABM,44K</t>
  </si>
  <si>
    <t>OWLSI2GY</t>
  </si>
  <si>
    <t>Product_GOJ4L</t>
  </si>
  <si>
    <t>SG1OCC</t>
  </si>
  <si>
    <t>H2F,SHL</t>
  </si>
  <si>
    <t>MI3WMJ6O</t>
  </si>
  <si>
    <t>Product_P9GDV</t>
  </si>
  <si>
    <t>FS6CQQ</t>
  </si>
  <si>
    <t>5YA,D59</t>
  </si>
  <si>
    <t>9FT0FCXK</t>
  </si>
  <si>
    <t>Product_RVIYY</t>
  </si>
  <si>
    <t>7A523R</t>
  </si>
  <si>
    <t>023,5Q9</t>
  </si>
  <si>
    <t>S38U0IW4</t>
  </si>
  <si>
    <t>Product_HR329</t>
  </si>
  <si>
    <t>OD6H1S</t>
  </si>
  <si>
    <t>QP8,1ZL</t>
  </si>
  <si>
    <t>4YMGJML2</t>
  </si>
  <si>
    <t>Product_84PWR</t>
  </si>
  <si>
    <t>6x14x8 cm</t>
  </si>
  <si>
    <t>UL1FDS</t>
  </si>
  <si>
    <t>KY9,UNR</t>
  </si>
  <si>
    <t>TYWS05UU</t>
  </si>
  <si>
    <t>Product_0H2K9</t>
  </si>
  <si>
    <t>SDUOUD</t>
  </si>
  <si>
    <t>BPT,52B</t>
  </si>
  <si>
    <t>YOWKKB3C</t>
  </si>
  <si>
    <t>Product_UM3L9</t>
  </si>
  <si>
    <t>CP2FK0</t>
  </si>
  <si>
    <t>KCH,99B</t>
  </si>
  <si>
    <t>G9JTMERG</t>
  </si>
  <si>
    <t>Product_CC3UZ</t>
  </si>
  <si>
    <t>4UKMBK</t>
  </si>
  <si>
    <t>NJ1,YAP</t>
  </si>
  <si>
    <t>JCC72RI0</t>
  </si>
  <si>
    <t>Product_WL266</t>
  </si>
  <si>
    <t>4ZUYCZ</t>
  </si>
  <si>
    <t>HVK,ZQ2</t>
  </si>
  <si>
    <t>35UQT3FW</t>
  </si>
  <si>
    <t>Product_OTUO8</t>
  </si>
  <si>
    <t>12x17x16 cm</t>
  </si>
  <si>
    <t>3W73QL</t>
  </si>
  <si>
    <t>BVQ,PG8</t>
  </si>
  <si>
    <t>YP1UTTG7</t>
  </si>
  <si>
    <t>Product_WGB12</t>
  </si>
  <si>
    <t>16x14x14 cm</t>
  </si>
  <si>
    <t>E4O1RC</t>
  </si>
  <si>
    <t>5J9,5B9</t>
  </si>
  <si>
    <t>Q78305VH</t>
  </si>
  <si>
    <t>Product_Z7UVB</t>
  </si>
  <si>
    <t>ESL5HP</t>
  </si>
  <si>
    <t>GAK,DHJ</t>
  </si>
  <si>
    <t>IRZ54ZQR</t>
  </si>
  <si>
    <t>Product_LX48O</t>
  </si>
  <si>
    <t>MZNKQA</t>
  </si>
  <si>
    <t>J6E,4DH</t>
  </si>
  <si>
    <t>4OX72PG0</t>
  </si>
  <si>
    <t>Product_BURLO</t>
  </si>
  <si>
    <t>19x18x14 cm</t>
  </si>
  <si>
    <t>BOBG02</t>
  </si>
  <si>
    <t>L0H,QVZ</t>
  </si>
  <si>
    <t>M5D3XFO9</t>
  </si>
  <si>
    <t>Product_WWIQ5</t>
  </si>
  <si>
    <t>63WOD2</t>
  </si>
  <si>
    <t>JQQ,QK4</t>
  </si>
  <si>
    <t>36FI1ZCS</t>
  </si>
  <si>
    <t>Product_IWSKS</t>
  </si>
  <si>
    <t>00R6W3</t>
  </si>
  <si>
    <t>ZE2,Y8Q</t>
  </si>
  <si>
    <t>L7AWV1JG</t>
  </si>
  <si>
    <t>Product_NOXYI</t>
  </si>
  <si>
    <t>YXQLJ3</t>
  </si>
  <si>
    <t>WPA,S44</t>
  </si>
  <si>
    <t>750U7XKN</t>
  </si>
  <si>
    <t>Product_PBE8U</t>
  </si>
  <si>
    <t>U6AAWX</t>
  </si>
  <si>
    <t>UIG,2MP</t>
  </si>
  <si>
    <t>4CRGQ1IS</t>
  </si>
  <si>
    <t>Product_BGVNI</t>
  </si>
  <si>
    <t>VY1UBV</t>
  </si>
  <si>
    <t>W9K,QQA</t>
  </si>
  <si>
    <t>JZBYNI13</t>
  </si>
  <si>
    <t>Product_RROIP</t>
  </si>
  <si>
    <t>X76O42</t>
  </si>
  <si>
    <t>SG9,SR0</t>
  </si>
  <si>
    <t>3Z1O80RE</t>
  </si>
  <si>
    <t>Product_G1Q65</t>
  </si>
  <si>
    <t>QBNRXC</t>
  </si>
  <si>
    <t>OG1,P6H</t>
  </si>
  <si>
    <t>07ECK70F</t>
  </si>
  <si>
    <t>Product_T0FMZ</t>
  </si>
  <si>
    <t>15x7x20 cm</t>
  </si>
  <si>
    <t>VUT8GQ</t>
  </si>
  <si>
    <t>K9R,OBQ</t>
  </si>
  <si>
    <t>BXTYMU3P</t>
  </si>
  <si>
    <t>Product_IS3BT</t>
  </si>
  <si>
    <t>Y7LMZX</t>
  </si>
  <si>
    <t>DTE,ZXQ</t>
  </si>
  <si>
    <t>SK7S5Z1Z</t>
  </si>
  <si>
    <t>Product_FBIC3</t>
  </si>
  <si>
    <t>NHVAD0</t>
  </si>
  <si>
    <t>7SP,DFW</t>
  </si>
  <si>
    <t>6G9SWSI7</t>
  </si>
  <si>
    <t>Product_7E4YE</t>
  </si>
  <si>
    <t>XBY,32L</t>
  </si>
  <si>
    <t>3MN0CTER</t>
  </si>
  <si>
    <t>Product_31T3Q</t>
  </si>
  <si>
    <t>F90TY9</t>
  </si>
  <si>
    <t>LSX,WTH</t>
  </si>
  <si>
    <t>E9SA6ISN</t>
  </si>
  <si>
    <t>Product_AOVG3</t>
  </si>
  <si>
    <t>PRAWNN</t>
  </si>
  <si>
    <t>CZV,BQP</t>
  </si>
  <si>
    <t>614BE950</t>
  </si>
  <si>
    <t>Product_AMT3X</t>
  </si>
  <si>
    <t>QCRU2F</t>
  </si>
  <si>
    <t>8JC,2PM</t>
  </si>
  <si>
    <t>0YSNOHQ3</t>
  </si>
  <si>
    <t>Product_PSCTA</t>
  </si>
  <si>
    <t>3R3669</t>
  </si>
  <si>
    <t>AA7,Q61</t>
  </si>
  <si>
    <t>I54JQHBM</t>
  </si>
  <si>
    <t>Product_5RNBN</t>
  </si>
  <si>
    <t>KBY5CN</t>
  </si>
  <si>
    <t>24R,409</t>
  </si>
  <si>
    <t>7XEJGK7R</t>
  </si>
  <si>
    <t>Product_JJRB7</t>
  </si>
  <si>
    <t>AWKNYU</t>
  </si>
  <si>
    <t>YEJ,7ZX</t>
  </si>
  <si>
    <t>ITJYCXIR</t>
  </si>
  <si>
    <t>Product_Q1Z9O</t>
  </si>
  <si>
    <t>RX868U</t>
  </si>
  <si>
    <t>09A,QBI</t>
  </si>
  <si>
    <t>WHJWQGQK</t>
  </si>
  <si>
    <t>Product_4MHS3</t>
  </si>
  <si>
    <t>CY1NHS</t>
  </si>
  <si>
    <t>995,MWX</t>
  </si>
  <si>
    <t>MZSE4MCM</t>
  </si>
  <si>
    <t>Product_TR650</t>
  </si>
  <si>
    <t>11x18x14 cm</t>
  </si>
  <si>
    <t>VM7AAF</t>
  </si>
  <si>
    <t>3LE,65U</t>
  </si>
  <si>
    <t>97GO0X78</t>
  </si>
  <si>
    <t>Product_TTJGD</t>
  </si>
  <si>
    <t>M5TBS2</t>
  </si>
  <si>
    <t>OFF,ZNK</t>
  </si>
  <si>
    <t>LNBPYMP3</t>
  </si>
  <si>
    <t>Product_62VXA</t>
  </si>
  <si>
    <t>J49476</t>
  </si>
  <si>
    <t>O5O,M3V</t>
  </si>
  <si>
    <t>27UJICLL</t>
  </si>
  <si>
    <t>Product_DHG5M</t>
  </si>
  <si>
    <t>FF4G6Q</t>
  </si>
  <si>
    <t>RQU,2AZ</t>
  </si>
  <si>
    <t>HXN9J4CW</t>
  </si>
  <si>
    <t>Product_924H1</t>
  </si>
  <si>
    <t>15x8x18 cm</t>
  </si>
  <si>
    <t>G263IT</t>
  </si>
  <si>
    <t>NU4,61A</t>
  </si>
  <si>
    <t>5I6L1CCP</t>
  </si>
  <si>
    <t>Product_PRJ0T</t>
  </si>
  <si>
    <t>GJEHYB</t>
  </si>
  <si>
    <t>0FG,WPR</t>
  </si>
  <si>
    <t>6FVOSGBU</t>
  </si>
  <si>
    <t>Product_6RTFI</t>
  </si>
  <si>
    <t>30U2L5</t>
  </si>
  <si>
    <t>87W,JXI</t>
  </si>
  <si>
    <t>GZ7EBWBV</t>
  </si>
  <si>
    <t>Product_BCMI0</t>
  </si>
  <si>
    <t>RV1L7N</t>
  </si>
  <si>
    <t>BQ4,H3L</t>
  </si>
  <si>
    <t>LZ35PBGF</t>
  </si>
  <si>
    <t>Product_MN5LA</t>
  </si>
  <si>
    <t>FQC1H6</t>
  </si>
  <si>
    <t>2NI,AMB</t>
  </si>
  <si>
    <t>G0W6UIXP</t>
  </si>
  <si>
    <t>Product_CH1AT</t>
  </si>
  <si>
    <t>F7RH1C</t>
  </si>
  <si>
    <t>QQA,7F8</t>
  </si>
  <si>
    <t>EPO6D709</t>
  </si>
  <si>
    <t>Product_88YJ0</t>
  </si>
  <si>
    <t>3GVKQW</t>
  </si>
  <si>
    <t>SD4,FOP</t>
  </si>
  <si>
    <t>EARUD9CD</t>
  </si>
  <si>
    <t>Product_MHR30</t>
  </si>
  <si>
    <t>9x5x11 cm</t>
  </si>
  <si>
    <t>QGKO7V</t>
  </si>
  <si>
    <t>AKS,NGG</t>
  </si>
  <si>
    <t>V6OZR6QN</t>
  </si>
  <si>
    <t>Product_6ESJB</t>
  </si>
  <si>
    <t>SP4YC0</t>
  </si>
  <si>
    <t>1RC,29V</t>
  </si>
  <si>
    <t>YGR15PTX</t>
  </si>
  <si>
    <t>Product_L4C8R</t>
  </si>
  <si>
    <t>E12YLU</t>
  </si>
  <si>
    <t>MX3,JID</t>
  </si>
  <si>
    <t>U8NW7O1C</t>
  </si>
  <si>
    <t>Product_2685L</t>
  </si>
  <si>
    <t>NB6R2U</t>
  </si>
  <si>
    <t>KYM,OMA</t>
  </si>
  <si>
    <t>JBP5E6QO</t>
  </si>
  <si>
    <t>Product_J329J</t>
  </si>
  <si>
    <t>SB79HD</t>
  </si>
  <si>
    <t>PQQ,H52</t>
  </si>
  <si>
    <t>NHK2Z7J8</t>
  </si>
  <si>
    <t>Product_UUMD2</t>
  </si>
  <si>
    <t>2FGPKW</t>
  </si>
  <si>
    <t>UZV,Z9I</t>
  </si>
  <si>
    <t>0OQO52OF</t>
  </si>
  <si>
    <t>Product_EUT05</t>
  </si>
  <si>
    <t>1Q931N</t>
  </si>
  <si>
    <t>7GV,3R8</t>
  </si>
  <si>
    <t>W5J3T993</t>
  </si>
  <si>
    <t>Product_64WWE</t>
  </si>
  <si>
    <t>6T8T9Z</t>
  </si>
  <si>
    <t>PKL,735</t>
  </si>
  <si>
    <t>ZFLMJB29</t>
  </si>
  <si>
    <t>Product_085Y9</t>
  </si>
  <si>
    <t>AYY16Q</t>
  </si>
  <si>
    <t>TKQ,XQB</t>
  </si>
  <si>
    <t>COOJ7LBM</t>
  </si>
  <si>
    <t>Product_9PHLP</t>
  </si>
  <si>
    <t>B2NHPU</t>
  </si>
  <si>
    <t>ITG,JQJ</t>
  </si>
  <si>
    <t>8U6MMXY7</t>
  </si>
  <si>
    <t>Product_3W5V0</t>
  </si>
  <si>
    <t>9RE2Y2</t>
  </si>
  <si>
    <t>23N,V9B</t>
  </si>
  <si>
    <t>GTOTFEW4</t>
  </si>
  <si>
    <t>Product_7HVYM</t>
  </si>
  <si>
    <t>FIBDXZ</t>
  </si>
  <si>
    <t>AGB,5QN</t>
  </si>
  <si>
    <t>W9367RQB</t>
  </si>
  <si>
    <t>Product_2VKJ9</t>
  </si>
  <si>
    <t>IFO96U</t>
  </si>
  <si>
    <t>VU2,GIA</t>
  </si>
  <si>
    <t>BT4I4P29</t>
  </si>
  <si>
    <t>Product_PC0D9</t>
  </si>
  <si>
    <t>15x11x7 cm</t>
  </si>
  <si>
    <t>IZDUG9</t>
  </si>
  <si>
    <t>NC2,MDX</t>
  </si>
  <si>
    <t>TAACS0TL</t>
  </si>
  <si>
    <t>Product_HL8BO</t>
  </si>
  <si>
    <t>EJQZLN</t>
  </si>
  <si>
    <t>V74,CPR</t>
  </si>
  <si>
    <t>NMWAK44R</t>
  </si>
  <si>
    <t>Product_A8MZV</t>
  </si>
  <si>
    <t>15Q926</t>
  </si>
  <si>
    <t>FW2,UOQ</t>
  </si>
  <si>
    <t>7GMDAOZE</t>
  </si>
  <si>
    <t>Product_KCHHK</t>
  </si>
  <si>
    <t>0HW41M</t>
  </si>
  <si>
    <t>RQG,FFD</t>
  </si>
  <si>
    <t>3MMMKNLF</t>
  </si>
  <si>
    <t>Product_OXY47</t>
  </si>
  <si>
    <t>XWQU12</t>
  </si>
  <si>
    <t>RGE,PKL</t>
  </si>
  <si>
    <t>AGH5BD13</t>
  </si>
  <si>
    <t>Product_52JVN</t>
  </si>
  <si>
    <t>IRBIXJ</t>
  </si>
  <si>
    <t>P8P,52Q</t>
  </si>
  <si>
    <t>O4OLA2V8</t>
  </si>
  <si>
    <t>Product_HOZ9I</t>
  </si>
  <si>
    <t>HO0ASW</t>
  </si>
  <si>
    <t>33U,922</t>
  </si>
  <si>
    <t>B6YEJ6ST</t>
  </si>
  <si>
    <t>Product_1DJ47</t>
  </si>
  <si>
    <t>9JGKQW</t>
  </si>
  <si>
    <t>7ZK,MA4</t>
  </si>
  <si>
    <t>X0LR3SMY</t>
  </si>
  <si>
    <t>Product_I0FTT</t>
  </si>
  <si>
    <t>2FYMC8</t>
  </si>
  <si>
    <t>E2U,HHO</t>
  </si>
  <si>
    <t>IT08B4I2</t>
  </si>
  <si>
    <t>Product_E7EAV</t>
  </si>
  <si>
    <t>6LA9N3</t>
  </si>
  <si>
    <t>R10,JSK</t>
  </si>
  <si>
    <t>ZB1R24FJ</t>
  </si>
  <si>
    <t>Product_APOEI</t>
  </si>
  <si>
    <t>MDP1MK</t>
  </si>
  <si>
    <t>OWN,B9M</t>
  </si>
  <si>
    <t>VP9JGWLK</t>
  </si>
  <si>
    <t>Product_Y8OWF</t>
  </si>
  <si>
    <t>XTLSZX</t>
  </si>
  <si>
    <t>0XW,S1P</t>
  </si>
  <si>
    <t>KIATUCIZ</t>
  </si>
  <si>
    <t>Product_MF4IZ</t>
  </si>
  <si>
    <t>OR370A</t>
  </si>
  <si>
    <t>8GS,NPI</t>
  </si>
  <si>
    <t>V5MR48EP</t>
  </si>
  <si>
    <t>Product_N1RDJ</t>
  </si>
  <si>
    <t>QVZPZ8</t>
  </si>
  <si>
    <t>5VI,AY9</t>
  </si>
  <si>
    <t>0RP9NR77</t>
  </si>
  <si>
    <t>Product_SAV4G</t>
  </si>
  <si>
    <t>12x18x19 cm</t>
  </si>
  <si>
    <t>5UM84Y</t>
  </si>
  <si>
    <t>IPW,5AF</t>
  </si>
  <si>
    <t>NX4RCMA5</t>
  </si>
  <si>
    <t>Product_EFFQH</t>
  </si>
  <si>
    <t>8N8MDZ</t>
  </si>
  <si>
    <t>MJ3,U18</t>
  </si>
  <si>
    <t>3IEEKXF2</t>
  </si>
  <si>
    <t>Product_P5IWX</t>
  </si>
  <si>
    <t>11x13x17 cm</t>
  </si>
  <si>
    <t>N6XGA3</t>
  </si>
  <si>
    <t>ABK,YYY</t>
  </si>
  <si>
    <t>GUQRGU76</t>
  </si>
  <si>
    <t>Product_5TGTJ</t>
  </si>
  <si>
    <t>19G4ID</t>
  </si>
  <si>
    <t>A7B,FRJ</t>
  </si>
  <si>
    <t>WE05MUR2</t>
  </si>
  <si>
    <t>Product_YAGWA</t>
  </si>
  <si>
    <t>N7VLIX</t>
  </si>
  <si>
    <t>5GC,MGR</t>
  </si>
  <si>
    <t>MHPCAP0X</t>
  </si>
  <si>
    <t>Product_C87BB</t>
  </si>
  <si>
    <t>21JCA6</t>
  </si>
  <si>
    <t>9YN,1U4</t>
  </si>
  <si>
    <t>8I9HRUKY</t>
  </si>
  <si>
    <t>Product_FJXN9</t>
  </si>
  <si>
    <t>YWT7Q0</t>
  </si>
  <si>
    <t>MTR,EGI</t>
  </si>
  <si>
    <t>55KKNQLS</t>
  </si>
  <si>
    <t>Product_4MWBT</t>
  </si>
  <si>
    <t>CA75F0</t>
  </si>
  <si>
    <t>D98,8IW</t>
  </si>
  <si>
    <t>GLM72T81</t>
  </si>
  <si>
    <t>Product_553O4</t>
  </si>
  <si>
    <t>1VNB9N</t>
  </si>
  <si>
    <t>3AB,4RZ</t>
  </si>
  <si>
    <t>BN487BU9</t>
  </si>
  <si>
    <t>Product_3XR77</t>
  </si>
  <si>
    <t>0TB4QR</t>
  </si>
  <si>
    <t>YCT,O1E</t>
  </si>
  <si>
    <t>GAGVS00W</t>
  </si>
  <si>
    <t>Product_EKN87</t>
  </si>
  <si>
    <t>4QOPLV</t>
  </si>
  <si>
    <t>04T,I77</t>
  </si>
  <si>
    <t>CBHVUM9G</t>
  </si>
  <si>
    <t>Product_LS6HE</t>
  </si>
  <si>
    <t>JUK1FQ</t>
  </si>
  <si>
    <t>PVP,89D</t>
  </si>
  <si>
    <t>LMCAQDO3</t>
  </si>
  <si>
    <t>Product_TQHSP</t>
  </si>
  <si>
    <t>8CGMI3</t>
  </si>
  <si>
    <t>9J5,WGM</t>
  </si>
  <si>
    <t>4OXVUO6A</t>
  </si>
  <si>
    <t>Product_DLFNW</t>
  </si>
  <si>
    <t>6x10x13 cm</t>
  </si>
  <si>
    <t>IC612Q</t>
  </si>
  <si>
    <t>ALA,NXG</t>
  </si>
  <si>
    <t>B5HBPQNG</t>
  </si>
  <si>
    <t>Product_CASMC</t>
  </si>
  <si>
    <t>8HXEFS</t>
  </si>
  <si>
    <t>1FK,OKS</t>
  </si>
  <si>
    <t>4TCS0V7F</t>
  </si>
  <si>
    <t>Product_ZRRRB</t>
  </si>
  <si>
    <t>UR3G79</t>
  </si>
  <si>
    <t>2Z3,7AH</t>
  </si>
  <si>
    <t>E5WFPREC</t>
  </si>
  <si>
    <t>Product_HKDMJ</t>
  </si>
  <si>
    <t>069FN1</t>
  </si>
  <si>
    <t>BOW,SIB</t>
  </si>
  <si>
    <t>D77UBP5Z</t>
  </si>
  <si>
    <t>Product_E7HC2</t>
  </si>
  <si>
    <t>17x12x8 cm</t>
  </si>
  <si>
    <t>3DMYNA</t>
  </si>
  <si>
    <t>PAQ,ASD</t>
  </si>
  <si>
    <t>G8TTCQIL</t>
  </si>
  <si>
    <t>Product_RX8CS</t>
  </si>
  <si>
    <t>CFEI3D</t>
  </si>
  <si>
    <t>JUI,6Z9</t>
  </si>
  <si>
    <t>LLHG392L</t>
  </si>
  <si>
    <t>Product_XEL9P</t>
  </si>
  <si>
    <t>8Q8C25</t>
  </si>
  <si>
    <t>SN2,JDL</t>
  </si>
  <si>
    <t>DQTO6TY1</t>
  </si>
  <si>
    <t>Product_R3LKT</t>
  </si>
  <si>
    <t>3M5FR1</t>
  </si>
  <si>
    <t>HPM,OHI</t>
  </si>
  <si>
    <t>4TN8Q7JF</t>
  </si>
  <si>
    <t>Product_OXWP3</t>
  </si>
  <si>
    <t>Z5ZOQY</t>
  </si>
  <si>
    <t>XZ6,VRT</t>
  </si>
  <si>
    <t>KX80GCV2</t>
  </si>
  <si>
    <t>Product_1K2NS</t>
  </si>
  <si>
    <t>EY0TCS</t>
  </si>
  <si>
    <t>H6I,8HV</t>
  </si>
  <si>
    <t>7A1INR62</t>
  </si>
  <si>
    <t>Product_2E8GE</t>
  </si>
  <si>
    <t>YNJT4W</t>
  </si>
  <si>
    <t>3CG,PZY</t>
  </si>
  <si>
    <t>1OJU0AHI</t>
  </si>
  <si>
    <t>Product_7F3YC</t>
  </si>
  <si>
    <t>Z0PUTX</t>
  </si>
  <si>
    <t>WRY,FQ1</t>
  </si>
  <si>
    <t>JRRBEPK8</t>
  </si>
  <si>
    <t>Product_92TYV</t>
  </si>
  <si>
    <t>2LP299</t>
  </si>
  <si>
    <t>4J6,E66</t>
  </si>
  <si>
    <t>QRZDNPAI</t>
  </si>
  <si>
    <t>Product_NCEFA</t>
  </si>
  <si>
    <t>E0NHSL</t>
  </si>
  <si>
    <t>LKU,MXU</t>
  </si>
  <si>
    <t>WMCWEU54</t>
  </si>
  <si>
    <t>Product_DLCDH</t>
  </si>
  <si>
    <t>O491PV</t>
  </si>
  <si>
    <t>ZYM,TE6</t>
  </si>
  <si>
    <t>W8TT2NL8</t>
  </si>
  <si>
    <t>Product_BYARO</t>
  </si>
  <si>
    <t>5IKW3F</t>
  </si>
  <si>
    <t>HA4,3NW</t>
  </si>
  <si>
    <t>4TTU4CJX</t>
  </si>
  <si>
    <t>Product_JF73W</t>
  </si>
  <si>
    <t>12x17x14 cm</t>
  </si>
  <si>
    <t>NHF70C</t>
  </si>
  <si>
    <t>J12,1WX</t>
  </si>
  <si>
    <t>GBF9ITUO</t>
  </si>
  <si>
    <t>Product_LN8Q0</t>
  </si>
  <si>
    <t>QJDPFZ</t>
  </si>
  <si>
    <t>5Y1,65U</t>
  </si>
  <si>
    <t>A7SDTC0R</t>
  </si>
  <si>
    <t>Product_X0MNR</t>
  </si>
  <si>
    <t>KIZJWT</t>
  </si>
  <si>
    <t>8YQ,NN9</t>
  </si>
  <si>
    <t>FWDQNYFE</t>
  </si>
  <si>
    <t>Product_T6EWB</t>
  </si>
  <si>
    <t>CG68YP</t>
  </si>
  <si>
    <t>NVW,3HB</t>
  </si>
  <si>
    <t>X2RXQYHE</t>
  </si>
  <si>
    <t>Product_AY9L4</t>
  </si>
  <si>
    <t>FHOOMQ</t>
  </si>
  <si>
    <t>UXV,8U5</t>
  </si>
  <si>
    <t>WW94TMYV</t>
  </si>
  <si>
    <t>Product_USFBP</t>
  </si>
  <si>
    <t>CQ0JW7</t>
  </si>
  <si>
    <t>SFP,PUR</t>
  </si>
  <si>
    <t>NJFBS8WF</t>
  </si>
  <si>
    <t>Product_43OX7</t>
  </si>
  <si>
    <t>CJD2ZT</t>
  </si>
  <si>
    <t>CA4,MOV</t>
  </si>
  <si>
    <t>BFZ890O5</t>
  </si>
  <si>
    <t>Product_NYH52</t>
  </si>
  <si>
    <t>DCQV4X</t>
  </si>
  <si>
    <t>AYE,PQW</t>
  </si>
  <si>
    <t>I5JGTOEP</t>
  </si>
  <si>
    <t>Product_U2UB3</t>
  </si>
  <si>
    <t>8P2B9V</t>
  </si>
  <si>
    <t>74G,JAZ</t>
  </si>
  <si>
    <t>WS195POA</t>
  </si>
  <si>
    <t>Product_9F9ZE</t>
  </si>
  <si>
    <t>7PT2RQ</t>
  </si>
  <si>
    <t>ATL,1IK</t>
  </si>
  <si>
    <t>33Y6EDFL</t>
  </si>
  <si>
    <t>Product_J3KTX</t>
  </si>
  <si>
    <t>91BTIL</t>
  </si>
  <si>
    <t>LZG,QM8</t>
  </si>
  <si>
    <t>9CC0YJYT</t>
  </si>
  <si>
    <t>Product_0U1QW</t>
  </si>
  <si>
    <t>UODE3G</t>
  </si>
  <si>
    <t>JG6,MMA</t>
  </si>
  <si>
    <t>DPVE7U3N</t>
  </si>
  <si>
    <t>Product_2C5K0</t>
  </si>
  <si>
    <t>QJY7QP</t>
  </si>
  <si>
    <t>YDC,0GV</t>
  </si>
  <si>
    <t>8QIYQR3D</t>
  </si>
  <si>
    <t>Product_9O32P</t>
  </si>
  <si>
    <t>TV2D38</t>
  </si>
  <si>
    <t>VSY,RDC</t>
  </si>
  <si>
    <t>CF15YUI0</t>
  </si>
  <si>
    <t>Product_UH8YD</t>
  </si>
  <si>
    <t>2HOGRA</t>
  </si>
  <si>
    <t>AFX,9YJ</t>
  </si>
  <si>
    <t>F9IN67L3</t>
  </si>
  <si>
    <t>Product_QL12G</t>
  </si>
  <si>
    <t>ELHGZD</t>
  </si>
  <si>
    <t>W59,18C</t>
  </si>
  <si>
    <t>IE6WYO98</t>
  </si>
  <si>
    <t>Product_JKK55</t>
  </si>
  <si>
    <t>R3LCUQ</t>
  </si>
  <si>
    <t>KV9,CV1</t>
  </si>
  <si>
    <t>CV7T0C7O</t>
  </si>
  <si>
    <t>Product_UP3YM</t>
  </si>
  <si>
    <t>7x15x14 cm</t>
  </si>
  <si>
    <t>A8MUP1</t>
  </si>
  <si>
    <t>PY7,BIS</t>
  </si>
  <si>
    <t>78CE0C3A</t>
  </si>
  <si>
    <t>Product_LE5YS</t>
  </si>
  <si>
    <t>IEAQ4W</t>
  </si>
  <si>
    <t>VO3,Y0H</t>
  </si>
  <si>
    <t>73VTT4IV</t>
  </si>
  <si>
    <t>Product_7TIFV</t>
  </si>
  <si>
    <t>CGH51A</t>
  </si>
  <si>
    <t>9F0,X72</t>
  </si>
  <si>
    <t>8AIVTNEW</t>
  </si>
  <si>
    <t>Product_56KXD</t>
  </si>
  <si>
    <t>3P2VUS</t>
  </si>
  <si>
    <t>H3O,SK7</t>
  </si>
  <si>
    <t>0IQLSN5P</t>
  </si>
  <si>
    <t>Product_D04E2</t>
  </si>
  <si>
    <t>5BDBFW</t>
  </si>
  <si>
    <t>XYW,86C</t>
  </si>
  <si>
    <t>DQWS2YWW</t>
  </si>
  <si>
    <t>Product_44TKK</t>
  </si>
  <si>
    <t>PGWC7E</t>
  </si>
  <si>
    <t>9TU,12Z</t>
  </si>
  <si>
    <t>GVOCPJI9</t>
  </si>
  <si>
    <t>Product_HLG86</t>
  </si>
  <si>
    <t>10x11x12 cm</t>
  </si>
  <si>
    <t>RAB5XI</t>
  </si>
  <si>
    <t>0OF,T5G</t>
  </si>
  <si>
    <t>PMK0VCUF</t>
  </si>
  <si>
    <t>Product_Y9M6J</t>
  </si>
  <si>
    <t>SSI2IX</t>
  </si>
  <si>
    <t>54W,AIV</t>
  </si>
  <si>
    <t>6P711BSX</t>
  </si>
  <si>
    <t>Product_GAJGB</t>
  </si>
  <si>
    <t>L2JMQ1</t>
  </si>
  <si>
    <t>6VM,8QC</t>
  </si>
  <si>
    <t>KLQZIR5O</t>
  </si>
  <si>
    <t>Product_OCX0R</t>
  </si>
  <si>
    <t>5U40Y3</t>
  </si>
  <si>
    <t>1C7,3FW</t>
  </si>
  <si>
    <t>51BG36IT</t>
  </si>
  <si>
    <t>Product_0SN58</t>
  </si>
  <si>
    <t>L4UP6T</t>
  </si>
  <si>
    <t>MV3,V1D</t>
  </si>
  <si>
    <t>WDU69U03</t>
  </si>
  <si>
    <t>Product_AL7ZN</t>
  </si>
  <si>
    <t>HRGHZY</t>
  </si>
  <si>
    <t>VJJ,QBS</t>
  </si>
  <si>
    <t>W9Q87PIO</t>
  </si>
  <si>
    <t>Product_GZ4Z3</t>
  </si>
  <si>
    <t>DG41OV</t>
  </si>
  <si>
    <t>3PX,ULJ</t>
  </si>
  <si>
    <t>UULV8TEM</t>
  </si>
  <si>
    <t>Product_JHNAU</t>
  </si>
  <si>
    <t>95FL1X</t>
  </si>
  <si>
    <t>ZOX,JYH</t>
  </si>
  <si>
    <t>0EGIVPL6</t>
  </si>
  <si>
    <t>Product_H8TP8</t>
  </si>
  <si>
    <t>3DJKMV</t>
  </si>
  <si>
    <t>XSA,U2M</t>
  </si>
  <si>
    <t>YPMD61MM</t>
  </si>
  <si>
    <t>Product_YSEFP</t>
  </si>
  <si>
    <t>T2FSZ1</t>
  </si>
  <si>
    <t>HC4,BOK</t>
  </si>
  <si>
    <t>DFWDHT61</t>
  </si>
  <si>
    <t>Product_6EQQ9</t>
  </si>
  <si>
    <t>W3EMFW</t>
  </si>
  <si>
    <t>4E1,AE0</t>
  </si>
  <si>
    <t>YE161YBI</t>
  </si>
  <si>
    <t>Product_T6ILR</t>
  </si>
  <si>
    <t>V8YYDT</t>
  </si>
  <si>
    <t>3X4,ZQ2</t>
  </si>
  <si>
    <t>O32KOAXM</t>
  </si>
  <si>
    <t>Product_781DB</t>
  </si>
  <si>
    <t>V9NUZ3</t>
  </si>
  <si>
    <t>7EN,FEF</t>
  </si>
  <si>
    <t>91XIB28D</t>
  </si>
  <si>
    <t>Product_3AE40</t>
  </si>
  <si>
    <t>6ULJQZ</t>
  </si>
  <si>
    <t>E48,RHR</t>
  </si>
  <si>
    <t>64RZSOLX</t>
  </si>
  <si>
    <t>Product_RQTHM</t>
  </si>
  <si>
    <t>FAY7X2</t>
  </si>
  <si>
    <t>XG7,RB5</t>
  </si>
  <si>
    <t>C5HLVLDR</t>
  </si>
  <si>
    <t>Product_Q65KH</t>
  </si>
  <si>
    <t>20x19x16 cm</t>
  </si>
  <si>
    <t>TIIU28</t>
  </si>
  <si>
    <t>TR8,B28</t>
  </si>
  <si>
    <t>G2ZFMNA3</t>
  </si>
  <si>
    <t>Product_Q4V63</t>
  </si>
  <si>
    <t>9VZI49</t>
  </si>
  <si>
    <t>J2I,0HS</t>
  </si>
  <si>
    <t>YTK44RGG</t>
  </si>
  <si>
    <t>Product_35GV4</t>
  </si>
  <si>
    <t>Y1MFC7</t>
  </si>
  <si>
    <t>K1D,37R</t>
  </si>
  <si>
    <t>DQ8LQ1U7</t>
  </si>
  <si>
    <t>Product_K7TX1</t>
  </si>
  <si>
    <t>2MPD0F</t>
  </si>
  <si>
    <t>5IT,MRK</t>
  </si>
  <si>
    <t>R4FA8RZR</t>
  </si>
  <si>
    <t>Product_691Y9</t>
  </si>
  <si>
    <t>9x10x16 cm</t>
  </si>
  <si>
    <t>NBGYQP</t>
  </si>
  <si>
    <t>1QT,8RV</t>
  </si>
  <si>
    <t>J8W5N0UV</t>
  </si>
  <si>
    <t>Product_7X9Y3</t>
  </si>
  <si>
    <t>GIVZ9F</t>
  </si>
  <si>
    <t>I6Q,GC1</t>
  </si>
  <si>
    <t>GNO2OJ9U</t>
  </si>
  <si>
    <t>Product_ENLQZ</t>
  </si>
  <si>
    <t>4UF7F8</t>
  </si>
  <si>
    <t>LL7,3E3</t>
  </si>
  <si>
    <t>GYINF45W</t>
  </si>
  <si>
    <t>Product_DH9JN</t>
  </si>
  <si>
    <t>EUYBXT</t>
  </si>
  <si>
    <t>UW9,SE7</t>
  </si>
  <si>
    <t>JAGP0DGH</t>
  </si>
  <si>
    <t>Product_CN12E</t>
  </si>
  <si>
    <t>I7QZO4</t>
  </si>
  <si>
    <t>V5I,VCC</t>
  </si>
  <si>
    <t>FPEUOD9U</t>
  </si>
  <si>
    <t>Product_QTV8K</t>
  </si>
  <si>
    <t>SDWC98</t>
  </si>
  <si>
    <t>YDA,3FV</t>
  </si>
  <si>
    <t>73FTZUF4</t>
  </si>
  <si>
    <t>Product_CSHUM</t>
  </si>
  <si>
    <t>8HDDX7</t>
  </si>
  <si>
    <t>5GR,U8D</t>
  </si>
  <si>
    <t>QXHSXO9T</t>
  </si>
  <si>
    <t>Product_6HZG1</t>
  </si>
  <si>
    <t>XBLWI8</t>
  </si>
  <si>
    <t>V8W,P4X</t>
  </si>
  <si>
    <t>263A0IOE</t>
  </si>
  <si>
    <t>Product_XCCG7</t>
  </si>
  <si>
    <t>34YHSW</t>
  </si>
  <si>
    <t>YH5,ITG</t>
  </si>
  <si>
    <t>8V30S9D4</t>
  </si>
  <si>
    <t>Product_BA7LQ</t>
  </si>
  <si>
    <t>0VI4K5</t>
  </si>
  <si>
    <t>FMH,293</t>
  </si>
  <si>
    <t>0F7QT6C8</t>
  </si>
  <si>
    <t>Product_MAK9I</t>
  </si>
  <si>
    <t>2Y8COM</t>
  </si>
  <si>
    <t>JIQ,GMH</t>
  </si>
  <si>
    <t>MK9GV5OR</t>
  </si>
  <si>
    <t>Product_3P3Q3</t>
  </si>
  <si>
    <t>58822S</t>
  </si>
  <si>
    <t>0A8,5J3</t>
  </si>
  <si>
    <t>OFJTN7O1</t>
  </si>
  <si>
    <t>Product_IUJXE</t>
  </si>
  <si>
    <t>5CVGX6</t>
  </si>
  <si>
    <t>U2K,N1K</t>
  </si>
  <si>
    <t>WK6EC948</t>
  </si>
  <si>
    <t>Product_MZU7V</t>
  </si>
  <si>
    <t>XUQIGJ</t>
  </si>
  <si>
    <t>TU4,HX0</t>
  </si>
  <si>
    <t>2KLSEZCO</t>
  </si>
  <si>
    <t>Product_IJCLZ</t>
  </si>
  <si>
    <t>JI6W5W</t>
  </si>
  <si>
    <t>DQ1,PRP</t>
  </si>
  <si>
    <t>V0Y67ELU</t>
  </si>
  <si>
    <t>Product_02SDK</t>
  </si>
  <si>
    <t>6XDNMU</t>
  </si>
  <si>
    <t>TAM,0G2</t>
  </si>
  <si>
    <t>GFRY113M</t>
  </si>
  <si>
    <t>Product_3NR0Y</t>
  </si>
  <si>
    <t>HU7KB2</t>
  </si>
  <si>
    <t>CV0,0IM</t>
  </si>
  <si>
    <t>1WVHQ7TF</t>
  </si>
  <si>
    <t>Product_VPDGV</t>
  </si>
  <si>
    <t>9x5x10 cm</t>
  </si>
  <si>
    <t>41TRDY</t>
  </si>
  <si>
    <t>3WY,C8J</t>
  </si>
  <si>
    <t>RNTAD4T9</t>
  </si>
  <si>
    <t>Product_B07Z3</t>
  </si>
  <si>
    <t>DLC1VI</t>
  </si>
  <si>
    <t>VWB,71G</t>
  </si>
  <si>
    <t>7Y01RXM7</t>
  </si>
  <si>
    <t>Product_Z2PE9</t>
  </si>
  <si>
    <t>6IL4WL</t>
  </si>
  <si>
    <t>3IH,ZG9</t>
  </si>
  <si>
    <t>98L2AQUV</t>
  </si>
  <si>
    <t>Product_HKB9O</t>
  </si>
  <si>
    <t>658GUZ</t>
  </si>
  <si>
    <t>J34,JGQ</t>
  </si>
  <si>
    <t>ACLRVMAU</t>
  </si>
  <si>
    <t>Product_HCH4C</t>
  </si>
  <si>
    <t>W81PTU</t>
  </si>
  <si>
    <t>ZLH,11W</t>
  </si>
  <si>
    <t>RDSCJKSS</t>
  </si>
  <si>
    <t>Product_CSZPW</t>
  </si>
  <si>
    <t>5x20x18 cm</t>
  </si>
  <si>
    <t>8546ZV</t>
  </si>
  <si>
    <t>VYG,6QP</t>
  </si>
  <si>
    <t>0ZYG7DBA</t>
  </si>
  <si>
    <t>Product_F8Z1I</t>
  </si>
  <si>
    <t>HTU31S</t>
  </si>
  <si>
    <t>3MI,LRM</t>
  </si>
  <si>
    <t>33K4D73J</t>
  </si>
  <si>
    <t>Product_PUCKG</t>
  </si>
  <si>
    <t>JMUU1X</t>
  </si>
  <si>
    <t>Z5V,3LC</t>
  </si>
  <si>
    <t>VO4TJ1YE</t>
  </si>
  <si>
    <t>Product_38W62</t>
  </si>
  <si>
    <t>7PHKJU</t>
  </si>
  <si>
    <t>17A,6EG</t>
  </si>
  <si>
    <t>OOWBR7L3</t>
  </si>
  <si>
    <t>Product_WZAHH</t>
  </si>
  <si>
    <t>NE7Q90</t>
  </si>
  <si>
    <t>24E,OOC</t>
  </si>
  <si>
    <t>8WFAST0V</t>
  </si>
  <si>
    <t>Product_M7HZN</t>
  </si>
  <si>
    <t>BDB33G</t>
  </si>
  <si>
    <t>TY1,VHD</t>
  </si>
  <si>
    <t>PG87ROA3</t>
  </si>
  <si>
    <t>Product_2XSU9</t>
  </si>
  <si>
    <t>13x5x18 cm</t>
  </si>
  <si>
    <t>TAPTHI</t>
  </si>
  <si>
    <t>RL3,SZV</t>
  </si>
  <si>
    <t>LIEHL0P8</t>
  </si>
  <si>
    <t>Product_OB370</t>
  </si>
  <si>
    <t>5H8S1M</t>
  </si>
  <si>
    <t>ROP,MKV</t>
  </si>
  <si>
    <t>FUTBMQ6Q</t>
  </si>
  <si>
    <t>Product_XT89I</t>
  </si>
  <si>
    <t>G7P7UW</t>
  </si>
  <si>
    <t>60S,U2L</t>
  </si>
  <si>
    <t>F6SRKFR7</t>
  </si>
  <si>
    <t>Product_UIGNM</t>
  </si>
  <si>
    <t>KE47E1</t>
  </si>
  <si>
    <t>8YN,N3M</t>
  </si>
  <si>
    <t>7J12OGFO</t>
  </si>
  <si>
    <t>Product_S91TA</t>
  </si>
  <si>
    <t>P4RP3T</t>
  </si>
  <si>
    <t>AO2,GXP</t>
  </si>
  <si>
    <t>2R55QZHQ</t>
  </si>
  <si>
    <t>Product_Y5BCA</t>
  </si>
  <si>
    <t>4F70Q6</t>
  </si>
  <si>
    <t>3D4,Y5Z</t>
  </si>
  <si>
    <t>QHKDD3G1</t>
  </si>
  <si>
    <t>Product_WQS9R</t>
  </si>
  <si>
    <t>IKNGDE</t>
  </si>
  <si>
    <t>F3O,KR5</t>
  </si>
  <si>
    <t>ZENGB0KN</t>
  </si>
  <si>
    <t>Product_65GPP</t>
  </si>
  <si>
    <t>BXIA36</t>
  </si>
  <si>
    <t>SAN,Y0W</t>
  </si>
  <si>
    <t>SRDNGALC</t>
  </si>
  <si>
    <t>Product_Q0G8Y</t>
  </si>
  <si>
    <t>15x16x20 cm</t>
  </si>
  <si>
    <t>AD66CB</t>
  </si>
  <si>
    <t>QH3,SUY</t>
  </si>
  <si>
    <t>0JY21ZRI</t>
  </si>
  <si>
    <t>Product_URXZU</t>
  </si>
  <si>
    <t>7x9x10 cm</t>
  </si>
  <si>
    <t>7L5FU9</t>
  </si>
  <si>
    <t>KYR,Z1M</t>
  </si>
  <si>
    <t>3082GISH</t>
  </si>
  <si>
    <t>Product_JREW4</t>
  </si>
  <si>
    <t>B7RULG</t>
  </si>
  <si>
    <t>BKP,V55</t>
  </si>
  <si>
    <t>TDEL7SA0</t>
  </si>
  <si>
    <t>Product_6JGFK</t>
  </si>
  <si>
    <t>Q3W76M</t>
  </si>
  <si>
    <t>FOU,HMM</t>
  </si>
  <si>
    <t>O1ROX9QT</t>
  </si>
  <si>
    <t>Product_T4LXK</t>
  </si>
  <si>
    <t>74T8DG</t>
  </si>
  <si>
    <t>CEB,9AZ</t>
  </si>
  <si>
    <t>UVG3Y9ZB</t>
  </si>
  <si>
    <t>Product_CKA7A</t>
  </si>
  <si>
    <t>06O1NL</t>
  </si>
  <si>
    <t>CXP,ABN</t>
  </si>
  <si>
    <t>LS9FXS36</t>
  </si>
  <si>
    <t>Product_GYIBC</t>
  </si>
  <si>
    <t>3JY42R</t>
  </si>
  <si>
    <t>KKP,N1W</t>
  </si>
  <si>
    <t>19O5DBJC</t>
  </si>
  <si>
    <t>Product_5LDBN</t>
  </si>
  <si>
    <t>KOGXI3</t>
  </si>
  <si>
    <t>ER9,1W0</t>
  </si>
  <si>
    <t>1AOBT0UW</t>
  </si>
  <si>
    <t>Product_ZM4RR</t>
  </si>
  <si>
    <t>WOQPXO</t>
  </si>
  <si>
    <t>DWZ,DHU</t>
  </si>
  <si>
    <t>YCAV23XY</t>
  </si>
  <si>
    <t>Product_AHBJI</t>
  </si>
  <si>
    <t>OW1F67</t>
  </si>
  <si>
    <t>ES6,QWO</t>
  </si>
  <si>
    <t>IESHGHQN</t>
  </si>
  <si>
    <t>Product_FFZRN</t>
  </si>
  <si>
    <t>X6SACI</t>
  </si>
  <si>
    <t>NGY,IRA</t>
  </si>
  <si>
    <t>YCTFSD4E</t>
  </si>
  <si>
    <t>Product_CTAVF</t>
  </si>
  <si>
    <t>D65KZ9</t>
  </si>
  <si>
    <t>YGQ,BQR</t>
  </si>
  <si>
    <t>VUR8V6LW</t>
  </si>
  <si>
    <t>Product_2C80V</t>
  </si>
  <si>
    <t>1DOJBJ</t>
  </si>
  <si>
    <t>UW6,PHH</t>
  </si>
  <si>
    <t>HQCP9JTT</t>
  </si>
  <si>
    <t>Product_40ONW</t>
  </si>
  <si>
    <t>IMRKWB</t>
  </si>
  <si>
    <t>NB2,T87</t>
  </si>
  <si>
    <t>AQZJUNNW</t>
  </si>
  <si>
    <t>Product_8PNI4</t>
  </si>
  <si>
    <t>3VZEUG</t>
  </si>
  <si>
    <t>VLW,FEV</t>
  </si>
  <si>
    <t>QB1GGLRP</t>
  </si>
  <si>
    <t>Product_YPO49</t>
  </si>
  <si>
    <t>FZP86K</t>
  </si>
  <si>
    <t>DOT,AK7</t>
  </si>
  <si>
    <t>L4ZNK0B9</t>
  </si>
  <si>
    <t>Product_I7EMS</t>
  </si>
  <si>
    <t>M3C3KM</t>
  </si>
  <si>
    <t>49B,JK0</t>
  </si>
  <si>
    <t>VTVN1LZV</t>
  </si>
  <si>
    <t>Product_U9RT8</t>
  </si>
  <si>
    <t>EYRT69</t>
  </si>
  <si>
    <t>991,O6Y</t>
  </si>
  <si>
    <t>L1IVP439</t>
  </si>
  <si>
    <t>Product_4MGS6</t>
  </si>
  <si>
    <t>1LFGM8</t>
  </si>
  <si>
    <t>85E,S5J</t>
  </si>
  <si>
    <t>GN4U637P</t>
  </si>
  <si>
    <t>Product_R82PI</t>
  </si>
  <si>
    <t>PSF2FP</t>
  </si>
  <si>
    <t>KJW,TBA</t>
  </si>
  <si>
    <t>RP6B545F</t>
  </si>
  <si>
    <t>Product_8S4J8</t>
  </si>
  <si>
    <t>20BXVD</t>
  </si>
  <si>
    <t>0FN,DNV</t>
  </si>
  <si>
    <t>HN8IBT6O</t>
  </si>
  <si>
    <t>Product_QZBPC</t>
  </si>
  <si>
    <t>GWULK7</t>
  </si>
  <si>
    <t>RUW,J89</t>
  </si>
  <si>
    <t>MPZCSDNS</t>
  </si>
  <si>
    <t>Product_IOFWL</t>
  </si>
  <si>
    <t>17x5x7 cm</t>
  </si>
  <si>
    <t>K79PUQ</t>
  </si>
  <si>
    <t>TCQ,A99</t>
  </si>
  <si>
    <t>4NVUF3FC</t>
  </si>
  <si>
    <t>Product_VTHIZ</t>
  </si>
  <si>
    <t>CYZA3J</t>
  </si>
  <si>
    <t>Q5R,KLM</t>
  </si>
  <si>
    <t>JOCJS7HW</t>
  </si>
  <si>
    <t>Product_87M2G</t>
  </si>
  <si>
    <t>JAS7X1</t>
  </si>
  <si>
    <t>4KQ,LZH</t>
  </si>
  <si>
    <t>CYU7DS1J</t>
  </si>
  <si>
    <t>Product_SMZJM</t>
  </si>
  <si>
    <t>5x10x18 cm</t>
  </si>
  <si>
    <t>9Y1M2D</t>
  </si>
  <si>
    <t>431,96W</t>
  </si>
  <si>
    <t>U334B8M3</t>
  </si>
  <si>
    <t>Product_4NXPJ</t>
  </si>
  <si>
    <t>784EZV</t>
  </si>
  <si>
    <t>7XA,EKO</t>
  </si>
  <si>
    <t>I6B2NBJN</t>
  </si>
  <si>
    <t>Product_FYGUD</t>
  </si>
  <si>
    <t>4ZL1V0</t>
  </si>
  <si>
    <t>RQI,HX1</t>
  </si>
  <si>
    <t>TUS7ZHXU</t>
  </si>
  <si>
    <t>Product_COZQT</t>
  </si>
  <si>
    <t>19x13x20 cm</t>
  </si>
  <si>
    <t>T6QVVX</t>
  </si>
  <si>
    <t>X7V,MES</t>
  </si>
  <si>
    <t>U8VGILHK</t>
  </si>
  <si>
    <t>Product_BAHSU</t>
  </si>
  <si>
    <t>8x11x7 cm</t>
  </si>
  <si>
    <t>J5YLUG</t>
  </si>
  <si>
    <t>NTV,51V</t>
  </si>
  <si>
    <t>VM6PQ2PL</t>
  </si>
  <si>
    <t>Product_5944C</t>
  </si>
  <si>
    <t>Q8CUVD</t>
  </si>
  <si>
    <t>45I,X8J</t>
  </si>
  <si>
    <t>RM6O02YS</t>
  </si>
  <si>
    <t>Product_4DU1M</t>
  </si>
  <si>
    <t>7UP5VC</t>
  </si>
  <si>
    <t>DDR,G6P</t>
  </si>
  <si>
    <t>337YIFOE</t>
  </si>
  <si>
    <t>Product_55UJ1</t>
  </si>
  <si>
    <t>YMLVL3</t>
  </si>
  <si>
    <t>ES8,ZXV</t>
  </si>
  <si>
    <t>O586HOP4</t>
  </si>
  <si>
    <t>Product_K061E</t>
  </si>
  <si>
    <t>XBF0R1</t>
  </si>
  <si>
    <t>70N,OZX</t>
  </si>
  <si>
    <t>4ATWGKDD</t>
  </si>
  <si>
    <t>Product_WJPD3</t>
  </si>
  <si>
    <t>TT9OPM</t>
  </si>
  <si>
    <t>LU3,LMQ</t>
  </si>
  <si>
    <t>XLGQA6JM</t>
  </si>
  <si>
    <t>Product_FIREH</t>
  </si>
  <si>
    <t>9x15x11 cm</t>
  </si>
  <si>
    <t>2KZ5ZA</t>
  </si>
  <si>
    <t>I9K,EFY</t>
  </si>
  <si>
    <t>D92723A0</t>
  </si>
  <si>
    <t>Product_VHTP4</t>
  </si>
  <si>
    <t>FEKHVI</t>
  </si>
  <si>
    <t>T9X,G71</t>
  </si>
  <si>
    <t>4AFZ1QR2</t>
  </si>
  <si>
    <t>Product_JRDBG</t>
  </si>
  <si>
    <t>2G2WXD</t>
  </si>
  <si>
    <t>0XG,RJL</t>
  </si>
  <si>
    <t>FIPQGIBP</t>
  </si>
  <si>
    <t>Product_EF9J2</t>
  </si>
  <si>
    <t>BVAE8G</t>
  </si>
  <si>
    <t>OIS,RSS</t>
  </si>
  <si>
    <t>P4U86MWI</t>
  </si>
  <si>
    <t>Product_4BS8G</t>
  </si>
  <si>
    <t>12x7x7 cm</t>
  </si>
  <si>
    <t>W5FUCZ</t>
  </si>
  <si>
    <t>OR2,JZ4</t>
  </si>
  <si>
    <t>I9KSBCWP</t>
  </si>
  <si>
    <t>Product_QSGUJ</t>
  </si>
  <si>
    <t>CZZDIS</t>
  </si>
  <si>
    <t>66L,7HD</t>
  </si>
  <si>
    <t>1C2B9KFE</t>
  </si>
  <si>
    <t>Product_W4HG6</t>
  </si>
  <si>
    <t>3YJCO4</t>
  </si>
  <si>
    <t>7E5,M1U</t>
  </si>
  <si>
    <t>PVIVODDI</t>
  </si>
  <si>
    <t>Product_KLTI1</t>
  </si>
  <si>
    <t>GM4J0J</t>
  </si>
  <si>
    <t>E89,R12</t>
  </si>
  <si>
    <t>HJ6YUJAP</t>
  </si>
  <si>
    <t>Product_CMTB5</t>
  </si>
  <si>
    <t>IKXOCD</t>
  </si>
  <si>
    <t>LG0,HLA</t>
  </si>
  <si>
    <t>O0I3HPTN</t>
  </si>
  <si>
    <t>Product_KYHYD</t>
  </si>
  <si>
    <t>GGIWG8</t>
  </si>
  <si>
    <t>DYH,X48</t>
  </si>
  <si>
    <t>47EYPIRW</t>
  </si>
  <si>
    <t>Product_U60XO</t>
  </si>
  <si>
    <t>AIODAQ</t>
  </si>
  <si>
    <t>GN6,YUF</t>
  </si>
  <si>
    <t>DNUQK12B</t>
  </si>
  <si>
    <t>Product_095CJ</t>
  </si>
  <si>
    <t>O12D04</t>
  </si>
  <si>
    <t>T10,5H4</t>
  </si>
  <si>
    <t>H4JF1ECU</t>
  </si>
  <si>
    <t>Product_AIXX4</t>
  </si>
  <si>
    <t>8x6x10 cm</t>
  </si>
  <si>
    <t>HS9LY4</t>
  </si>
  <si>
    <t>8NF,9XI</t>
  </si>
  <si>
    <t>P9DRKI6S</t>
  </si>
  <si>
    <t>Product_XLTU7</t>
  </si>
  <si>
    <t>IC1I44</t>
  </si>
  <si>
    <t>QXP,BV8</t>
  </si>
  <si>
    <t>QCR10WSS</t>
  </si>
  <si>
    <t>Product_O0C6M</t>
  </si>
  <si>
    <t>S9GDJF</t>
  </si>
  <si>
    <t>1PD,EEM</t>
  </si>
  <si>
    <t>YLVCDOMP</t>
  </si>
  <si>
    <t>Product_OSP46</t>
  </si>
  <si>
    <t>7SLA7P</t>
  </si>
  <si>
    <t>4M0,DXE</t>
  </si>
  <si>
    <t>A8Y143SH</t>
  </si>
  <si>
    <t>Product_DFCPM</t>
  </si>
  <si>
    <t>A4FOAM</t>
  </si>
  <si>
    <t>EWD,17I</t>
  </si>
  <si>
    <t>WWS5FV0V</t>
  </si>
  <si>
    <t>Product_5Z3TW</t>
  </si>
  <si>
    <t>5Y43W8</t>
  </si>
  <si>
    <t>ERJ,Q45</t>
  </si>
  <si>
    <t>V0IGIA5N</t>
  </si>
  <si>
    <t>Product_XVW1F</t>
  </si>
  <si>
    <t>B1FCUR</t>
  </si>
  <si>
    <t>RWN,IGL</t>
  </si>
  <si>
    <t>PYLDZ6CR</t>
  </si>
  <si>
    <t>Product_OOYL0</t>
  </si>
  <si>
    <t>GGI009</t>
  </si>
  <si>
    <t>ABH,V7U</t>
  </si>
  <si>
    <t>GX69YL62</t>
  </si>
  <si>
    <t>Product_WNXH3</t>
  </si>
  <si>
    <t>LFVG0A</t>
  </si>
  <si>
    <t>H6K,XCZ</t>
  </si>
  <si>
    <t>QUJW37H8</t>
  </si>
  <si>
    <t>Product_VND0G</t>
  </si>
  <si>
    <t>GA2NRF</t>
  </si>
  <si>
    <t>VDH,BQZ</t>
  </si>
  <si>
    <t>5T476DDC</t>
  </si>
  <si>
    <t>Product_WK7XG</t>
  </si>
  <si>
    <t>RO9QIF</t>
  </si>
  <si>
    <t>HDK,02B</t>
  </si>
  <si>
    <t>4ZSN41ZK</t>
  </si>
  <si>
    <t>Product_1BV2U</t>
  </si>
  <si>
    <t>MLS984</t>
  </si>
  <si>
    <t>IHA,ISU</t>
  </si>
  <si>
    <t>7RY4I1SN</t>
  </si>
  <si>
    <t>Product_DHXSA</t>
  </si>
  <si>
    <t>306N4J</t>
  </si>
  <si>
    <t>4S6,7HS</t>
  </si>
  <si>
    <t>4DZ8KX1X</t>
  </si>
  <si>
    <t>Product_DJJVA</t>
  </si>
  <si>
    <t>6x19x16 cm</t>
  </si>
  <si>
    <t>ERRVK2</t>
  </si>
  <si>
    <t>05Z,TEP</t>
  </si>
  <si>
    <t>H0GF3C8D</t>
  </si>
  <si>
    <t>Product_TMJBA</t>
  </si>
  <si>
    <t>VW3IFG</t>
  </si>
  <si>
    <t>VBW,T8D</t>
  </si>
  <si>
    <t>D1YF8CLF</t>
  </si>
  <si>
    <t>Product_PJWVR</t>
  </si>
  <si>
    <t>WAVF36</t>
  </si>
  <si>
    <t>PXY,P0I</t>
  </si>
  <si>
    <t>LP143DUE</t>
  </si>
  <si>
    <t>Product_INNFC</t>
  </si>
  <si>
    <t>5SK06J</t>
  </si>
  <si>
    <t>8OH,3NZ</t>
  </si>
  <si>
    <t>VAB3J6AL</t>
  </si>
  <si>
    <t>Product_ZK262</t>
  </si>
  <si>
    <t>GP6JB4</t>
  </si>
  <si>
    <t>VHD,GW4</t>
  </si>
  <si>
    <t>2OG1HK8P</t>
  </si>
  <si>
    <t>Product_LWZ4G</t>
  </si>
  <si>
    <t>C06QII</t>
  </si>
  <si>
    <t>VQZ,DDR</t>
  </si>
  <si>
    <t>G818EDY5</t>
  </si>
  <si>
    <t>Product_KLJMG</t>
  </si>
  <si>
    <t>LRLSZC</t>
  </si>
  <si>
    <t>U26,5F1</t>
  </si>
  <si>
    <t>ED8NTJVD</t>
  </si>
  <si>
    <t>Product_IFY9W</t>
  </si>
  <si>
    <t>T9VA8R</t>
  </si>
  <si>
    <t>51S,Q0V</t>
  </si>
  <si>
    <t>4GIUOSKE</t>
  </si>
  <si>
    <t>Product_SS0R4</t>
  </si>
  <si>
    <t>B3KVZ5</t>
  </si>
  <si>
    <t>SZJ,A4A</t>
  </si>
  <si>
    <t>IIK05TYN</t>
  </si>
  <si>
    <t>Product_N3YSD</t>
  </si>
  <si>
    <t>0Q3GRQ</t>
  </si>
  <si>
    <t>IWG,F3X</t>
  </si>
  <si>
    <t>GYBCVICP</t>
  </si>
  <si>
    <t>Product_NLRJP</t>
  </si>
  <si>
    <t>JH9QRR</t>
  </si>
  <si>
    <t>WMY,KSA</t>
  </si>
  <si>
    <t>O2OS4VCK</t>
  </si>
  <si>
    <t>Product_1TA8Z</t>
  </si>
  <si>
    <t>RNNYPS</t>
  </si>
  <si>
    <t>89A,O6U</t>
  </si>
  <si>
    <t>8CPL34O9</t>
  </si>
  <si>
    <t>Product_WXFWB</t>
  </si>
  <si>
    <t>XLW8MO</t>
  </si>
  <si>
    <t>24Z,TRI</t>
  </si>
  <si>
    <t>WJMDSOYY</t>
  </si>
  <si>
    <t>Product_ZPRDW</t>
  </si>
  <si>
    <t>0J2372</t>
  </si>
  <si>
    <t>R8K,83D</t>
  </si>
  <si>
    <t>EMB7SMK7</t>
  </si>
  <si>
    <t>Product_YNDAM</t>
  </si>
  <si>
    <t>11x19x18 cm</t>
  </si>
  <si>
    <t>HUUX96</t>
  </si>
  <si>
    <t>ZZN,RFE</t>
  </si>
  <si>
    <t>4NO3WFO4</t>
  </si>
  <si>
    <t>Product_NQSSC</t>
  </si>
  <si>
    <t>7RA5W9</t>
  </si>
  <si>
    <t>LIL,3MO</t>
  </si>
  <si>
    <t>Y9V85UDW</t>
  </si>
  <si>
    <t>Product_I2KI1</t>
  </si>
  <si>
    <t>E8J1S4</t>
  </si>
  <si>
    <t>QMC,H3A</t>
  </si>
  <si>
    <t>0NGW6URN</t>
  </si>
  <si>
    <t>Product_FY0N9</t>
  </si>
  <si>
    <t>MEJG0J</t>
  </si>
  <si>
    <t>6NB,RVF</t>
  </si>
  <si>
    <t>0LG2H9N2</t>
  </si>
  <si>
    <t>Product_IBDG3</t>
  </si>
  <si>
    <t>QKWY0Z</t>
  </si>
  <si>
    <t>3O0,CB3</t>
  </si>
  <si>
    <t>RFLYV1TU</t>
  </si>
  <si>
    <t>Product_XFD6C</t>
  </si>
  <si>
    <t>DD76JJ</t>
  </si>
  <si>
    <t>PFA,68U</t>
  </si>
  <si>
    <t>2OW58KHA</t>
  </si>
  <si>
    <t>Product_MPD6O</t>
  </si>
  <si>
    <t>19x6x16 cm</t>
  </si>
  <si>
    <t>16P1CM</t>
  </si>
  <si>
    <t>I8X,PQE</t>
  </si>
  <si>
    <t>U94BQL1N</t>
  </si>
  <si>
    <t>Product_17I5U</t>
  </si>
  <si>
    <t>8UTPPO</t>
  </si>
  <si>
    <t>LAX,E30</t>
  </si>
  <si>
    <t>EY5F4JXM</t>
  </si>
  <si>
    <t>Product_SUE7X</t>
  </si>
  <si>
    <t>4DGXIW</t>
  </si>
  <si>
    <t>VBM,J3I</t>
  </si>
  <si>
    <t>3VCQI6KK</t>
  </si>
  <si>
    <t>Product_S60PC</t>
  </si>
  <si>
    <t>9x19x16 cm</t>
  </si>
  <si>
    <t>JL5A5I</t>
  </si>
  <si>
    <t>8BL,RYU</t>
  </si>
  <si>
    <t>PYXK8HMY</t>
  </si>
  <si>
    <t>Product_E6A3A</t>
  </si>
  <si>
    <t>5PYPQR</t>
  </si>
  <si>
    <t>D1J,XLA</t>
  </si>
  <si>
    <t>JJ6XUNR9</t>
  </si>
  <si>
    <t>Product_5OXKB</t>
  </si>
  <si>
    <t>NBZYFP</t>
  </si>
  <si>
    <t>QDT,753</t>
  </si>
  <si>
    <t>FJ4KKCXT</t>
  </si>
  <si>
    <t>Product_6CJCI</t>
  </si>
  <si>
    <t>17IELY</t>
  </si>
  <si>
    <t>JFG,KW2</t>
  </si>
  <si>
    <t>ZVD39C5S</t>
  </si>
  <si>
    <t>Product_VKZ84</t>
  </si>
  <si>
    <t>PF8922</t>
  </si>
  <si>
    <t>681,CJ8</t>
  </si>
  <si>
    <t>N2TCO3Z8</t>
  </si>
  <si>
    <t>Product_D5OW0</t>
  </si>
  <si>
    <t>IEDF8W</t>
  </si>
  <si>
    <t>JNX,GC7</t>
  </si>
  <si>
    <t>RLQDOPJV</t>
  </si>
  <si>
    <t>Product_AX1HV</t>
  </si>
  <si>
    <t>K1ZOB6</t>
  </si>
  <si>
    <t>DMJ,DJO</t>
  </si>
  <si>
    <t>CCK77LPE</t>
  </si>
  <si>
    <t>Product_MHPZT</t>
  </si>
  <si>
    <t>AI9XB7</t>
  </si>
  <si>
    <t>63Z,N6A</t>
  </si>
  <si>
    <t>BXVJIWNT</t>
  </si>
  <si>
    <t>Product_JGT2F</t>
  </si>
  <si>
    <t>GLODCO</t>
  </si>
  <si>
    <t>A4U,Q9X</t>
  </si>
  <si>
    <t>ZSUBO06S</t>
  </si>
  <si>
    <t>Product_4DM4G</t>
  </si>
  <si>
    <t>JQJ5QR</t>
  </si>
  <si>
    <t>PR7,0NK</t>
  </si>
  <si>
    <t>1OLY81TT</t>
  </si>
  <si>
    <t>Product_QKMWQ</t>
  </si>
  <si>
    <t>20x15x14 cm</t>
  </si>
  <si>
    <t>8F7BGA</t>
  </si>
  <si>
    <t>ZYQ,9FO</t>
  </si>
  <si>
    <t>8M55PZJX</t>
  </si>
  <si>
    <t>Product_Z3D2U</t>
  </si>
  <si>
    <t>38356Z</t>
  </si>
  <si>
    <t>TR9,I6G</t>
  </si>
  <si>
    <t>EG3QSV8I</t>
  </si>
  <si>
    <t>Product_4H42L</t>
  </si>
  <si>
    <t>6P0ATE</t>
  </si>
  <si>
    <t>097,IFF</t>
  </si>
  <si>
    <t>ZJN45VIX</t>
  </si>
  <si>
    <t>Product_KH9DN</t>
  </si>
  <si>
    <t>P7CK0R</t>
  </si>
  <si>
    <t>FAF,XQS</t>
  </si>
  <si>
    <t>JCNSB3AK</t>
  </si>
  <si>
    <t>Product_QAAYV</t>
  </si>
  <si>
    <t>8QKP1E</t>
  </si>
  <si>
    <t>K1J,XL5</t>
  </si>
  <si>
    <t>4X4M3XCT</t>
  </si>
  <si>
    <t>Product_9QKLS</t>
  </si>
  <si>
    <t>17x18x15 cm</t>
  </si>
  <si>
    <t>ISAEDY</t>
  </si>
  <si>
    <t>JPU,FY0</t>
  </si>
  <si>
    <t>FE8DMLAA</t>
  </si>
  <si>
    <t>Product_5J8OE</t>
  </si>
  <si>
    <t>10x15x13 cm</t>
  </si>
  <si>
    <t>N024O9</t>
  </si>
  <si>
    <t>N1N,SAW</t>
  </si>
  <si>
    <t>SYJCY3AD</t>
  </si>
  <si>
    <t>Product_ANWFN</t>
  </si>
  <si>
    <t>S5P5GE</t>
  </si>
  <si>
    <t>GSS,SWC</t>
  </si>
  <si>
    <t>VWQ3KCUM</t>
  </si>
  <si>
    <t>Product_FCALB</t>
  </si>
  <si>
    <t>BP9P1S</t>
  </si>
  <si>
    <t>XTO,GBU</t>
  </si>
  <si>
    <t>1T03V5HS</t>
  </si>
  <si>
    <t>Product_ZI0V8</t>
  </si>
  <si>
    <t>PL0PJ5</t>
  </si>
  <si>
    <t>8CQ,BYH</t>
  </si>
  <si>
    <t>SROQ4E6B</t>
  </si>
  <si>
    <t>Product_H0PEB</t>
  </si>
  <si>
    <t>I25740</t>
  </si>
  <si>
    <t>GB5,E85</t>
  </si>
  <si>
    <t>ELZR0C6N</t>
  </si>
  <si>
    <t>Product_K2CMB</t>
  </si>
  <si>
    <t>1SCG5N</t>
  </si>
  <si>
    <t>GQ6,943</t>
  </si>
  <si>
    <t>XJ8IUAQD</t>
  </si>
  <si>
    <t>Product_VWG5Z</t>
  </si>
  <si>
    <t>VS4UNZ</t>
  </si>
  <si>
    <t>C92,NDF</t>
  </si>
  <si>
    <t>HYD0PZMI</t>
  </si>
  <si>
    <t>Product_HIXTQ</t>
  </si>
  <si>
    <t>3FSXK2</t>
  </si>
  <si>
    <t>9NV,22V</t>
  </si>
  <si>
    <t>VLVEIK31</t>
  </si>
  <si>
    <t>Product_D8NZW</t>
  </si>
  <si>
    <t>WTHWD3</t>
  </si>
  <si>
    <t>2GL,7J4</t>
  </si>
  <si>
    <t>2OX0ABGY</t>
  </si>
  <si>
    <t>Product_1MB2R</t>
  </si>
  <si>
    <t>KYEGEW</t>
  </si>
  <si>
    <t>ZB4,43Q</t>
  </si>
  <si>
    <t>3484RVXE</t>
  </si>
  <si>
    <t>Product_SAC77</t>
  </si>
  <si>
    <t>14x19x15 cm</t>
  </si>
  <si>
    <t>1XH129</t>
  </si>
  <si>
    <t>2D7,NCK</t>
  </si>
  <si>
    <t>EH36K5SX</t>
  </si>
  <si>
    <t>Product_TQYUA</t>
  </si>
  <si>
    <t>9x10x8 cm</t>
  </si>
  <si>
    <t>MZM2B7</t>
  </si>
  <si>
    <t>SVN,H77</t>
  </si>
  <si>
    <t>C48SWR1R</t>
  </si>
  <si>
    <t>Product_X0X85</t>
  </si>
  <si>
    <t>IPN6ER</t>
  </si>
  <si>
    <t>H1D,WD9</t>
  </si>
  <si>
    <t>XYHKHTBJ</t>
  </si>
  <si>
    <t>Product_9P4KK</t>
  </si>
  <si>
    <t>216H1W</t>
  </si>
  <si>
    <t>KDP,CPI</t>
  </si>
  <si>
    <t>1UAC1CVO</t>
  </si>
  <si>
    <t>Product_21ZWY</t>
  </si>
  <si>
    <t>ZN5ICI</t>
  </si>
  <si>
    <t>LSZ,D2M</t>
  </si>
  <si>
    <t>6MAEW9N7</t>
  </si>
  <si>
    <t>Product_5HEAH</t>
  </si>
  <si>
    <t>02LHF4</t>
  </si>
  <si>
    <t>XNW,Q5S</t>
  </si>
  <si>
    <t>MRXI94IU</t>
  </si>
  <si>
    <t>Product_H4JYA</t>
  </si>
  <si>
    <t>4HHI1N</t>
  </si>
  <si>
    <t>KC5,8HK</t>
  </si>
  <si>
    <t>MY376G39</t>
  </si>
  <si>
    <t>Product_TT3L2</t>
  </si>
  <si>
    <t>N8TFVA</t>
  </si>
  <si>
    <t>S1A,BIF</t>
  </si>
  <si>
    <t>2GXOCJMI</t>
  </si>
  <si>
    <t>Product_01MP7</t>
  </si>
  <si>
    <t>8Z42AX</t>
  </si>
  <si>
    <t>8PS,F1C</t>
  </si>
  <si>
    <t>0F45HH4G</t>
  </si>
  <si>
    <t>Product_LX2A5</t>
  </si>
  <si>
    <t>X8HB88</t>
  </si>
  <si>
    <t>VTE,HB6</t>
  </si>
  <si>
    <t>BQEES11M</t>
  </si>
  <si>
    <t>Product_OCJNG</t>
  </si>
  <si>
    <t>ZHJRPJ</t>
  </si>
  <si>
    <t>YPP,N39</t>
  </si>
  <si>
    <t>2LI58QK8</t>
  </si>
  <si>
    <t>Product_7SEPK</t>
  </si>
  <si>
    <t>050T0K</t>
  </si>
  <si>
    <t>NVZ,1EE</t>
  </si>
  <si>
    <t>QS86EXMN</t>
  </si>
  <si>
    <t>Product_T2P8E</t>
  </si>
  <si>
    <t>K40JF9</t>
  </si>
  <si>
    <t>MPI,YI6</t>
  </si>
  <si>
    <t>94TUKO14</t>
  </si>
  <si>
    <t>Product_UKURK</t>
  </si>
  <si>
    <t>AYLDJV</t>
  </si>
  <si>
    <t>WHI,NIC</t>
  </si>
  <si>
    <t>NKA2TWU1</t>
  </si>
  <si>
    <t>Product_R5VBA</t>
  </si>
  <si>
    <t>EQXKR5</t>
  </si>
  <si>
    <t>BAF,MZC</t>
  </si>
  <si>
    <t>LF66M8P3</t>
  </si>
  <si>
    <t>Product_F66E0</t>
  </si>
  <si>
    <t>H9N500</t>
  </si>
  <si>
    <t>76O,CQG</t>
  </si>
  <si>
    <t>JVY17QX2</t>
  </si>
  <si>
    <t>Product_YN7HG</t>
  </si>
  <si>
    <t>NT63HO</t>
  </si>
  <si>
    <t>6GR,XEP</t>
  </si>
  <si>
    <t>ZRXISM6R</t>
  </si>
  <si>
    <t>Product_Z5MOS</t>
  </si>
  <si>
    <t>XREP3R</t>
  </si>
  <si>
    <t>MPI,DHZ</t>
  </si>
  <si>
    <t>FTUX4HZA</t>
  </si>
  <si>
    <t>Product_QPIH7</t>
  </si>
  <si>
    <t>LVC8ED</t>
  </si>
  <si>
    <t>XQS,YHZ</t>
  </si>
  <si>
    <t>FH4OB9HJ</t>
  </si>
  <si>
    <t>Product_9YCAM</t>
  </si>
  <si>
    <t>TYH5L5</t>
  </si>
  <si>
    <t>EAQ,L1S</t>
  </si>
  <si>
    <t>J6OWGJED</t>
  </si>
  <si>
    <t>Product_34U86</t>
  </si>
  <si>
    <t>VPOSKJ</t>
  </si>
  <si>
    <t>0MP,AXR</t>
  </si>
  <si>
    <t>95VAUNS6</t>
  </si>
  <si>
    <t>Product_VFUFM</t>
  </si>
  <si>
    <t>PV3RED</t>
  </si>
  <si>
    <t>OZK,5P9</t>
  </si>
  <si>
    <t>VV7SFG62</t>
  </si>
  <si>
    <t>Product_3GESI</t>
  </si>
  <si>
    <t>AQYGPU</t>
  </si>
  <si>
    <t>TM0,V0A</t>
  </si>
  <si>
    <t>IYXZ2Y2W</t>
  </si>
  <si>
    <t>Product_7ZL8M</t>
  </si>
  <si>
    <t>LHUC2V</t>
  </si>
  <si>
    <t>3HU,UEP</t>
  </si>
  <si>
    <t>81CG94R8</t>
  </si>
  <si>
    <t>Product_M3J54</t>
  </si>
  <si>
    <t>P860U0</t>
  </si>
  <si>
    <t>VON,D9J</t>
  </si>
  <si>
    <t>M611ZZCO</t>
  </si>
  <si>
    <t>Product_PCLUW</t>
  </si>
  <si>
    <t>PGJI44</t>
  </si>
  <si>
    <t>PYG,CJW</t>
  </si>
  <si>
    <t>2E9XEEIF</t>
  </si>
  <si>
    <t>Product_0CZYQ</t>
  </si>
  <si>
    <t>EK1049</t>
  </si>
  <si>
    <t>9RF,5E4</t>
  </si>
  <si>
    <t>O4QTEW4Z</t>
  </si>
  <si>
    <t>Product_51KQN</t>
  </si>
  <si>
    <t>2X9J4X</t>
  </si>
  <si>
    <t>V9V,LQQ</t>
  </si>
  <si>
    <t>PCKJVD00</t>
  </si>
  <si>
    <t>Product_VVFF1</t>
  </si>
  <si>
    <t>20x13x19 cm</t>
  </si>
  <si>
    <t>L9WBPS</t>
  </si>
  <si>
    <t>JZ1,IC1</t>
  </si>
  <si>
    <t>9P8O33RI</t>
  </si>
  <si>
    <t>Product_BC5C4</t>
  </si>
  <si>
    <t>RJ0ZQY</t>
  </si>
  <si>
    <t>AR1,02N</t>
  </si>
  <si>
    <t>W5YGQAUQ</t>
  </si>
  <si>
    <t>Product_NMRHG</t>
  </si>
  <si>
    <t>WT2XH0</t>
  </si>
  <si>
    <t>MSO,202</t>
  </si>
  <si>
    <t>9OAOKO4U</t>
  </si>
  <si>
    <t>Product_MKNQO</t>
  </si>
  <si>
    <t>88JQF3</t>
  </si>
  <si>
    <t>4VH,U20</t>
  </si>
  <si>
    <t>TWR71PNB</t>
  </si>
  <si>
    <t>Product_5KOGC</t>
  </si>
  <si>
    <t>MQYKL4</t>
  </si>
  <si>
    <t>T2Q,NZY</t>
  </si>
  <si>
    <t>QVD554S8</t>
  </si>
  <si>
    <t>Product_Y64TM</t>
  </si>
  <si>
    <t>Q287P9</t>
  </si>
  <si>
    <t>CNA,VGX</t>
  </si>
  <si>
    <t>7P63V8XH</t>
  </si>
  <si>
    <t>Product_F2BZC</t>
  </si>
  <si>
    <t>6x8x20 cm</t>
  </si>
  <si>
    <t>2FYMN9</t>
  </si>
  <si>
    <t>61R,KJI</t>
  </si>
  <si>
    <t>XAPGRLA9</t>
  </si>
  <si>
    <t>Product_HAUL7</t>
  </si>
  <si>
    <t>N4LJOV</t>
  </si>
  <si>
    <t>7A6,JKA</t>
  </si>
  <si>
    <t>6CCU0GH8</t>
  </si>
  <si>
    <t>Product_AFI3H</t>
  </si>
  <si>
    <t>L9SM1U</t>
  </si>
  <si>
    <t>S0W,HIT</t>
  </si>
  <si>
    <t>Q4PCZ6FK</t>
  </si>
  <si>
    <t>Product_4V92X</t>
  </si>
  <si>
    <t>0CAAT1</t>
  </si>
  <si>
    <t>UMT,R2P</t>
  </si>
  <si>
    <t>NUTFXDLJ</t>
  </si>
  <si>
    <t>Product_S7MDX</t>
  </si>
  <si>
    <t>G5T1XJ</t>
  </si>
  <si>
    <t>54P,QJJ</t>
  </si>
  <si>
    <t>6TLCCB0S</t>
  </si>
  <si>
    <t>Product_1Y540</t>
  </si>
  <si>
    <t>11x13x12 cm</t>
  </si>
  <si>
    <t>Q1QCC1</t>
  </si>
  <si>
    <t>313,8EV</t>
  </si>
  <si>
    <t>6BLDY3DR</t>
  </si>
  <si>
    <t>Product_861VR</t>
  </si>
  <si>
    <t>1P4DJB</t>
  </si>
  <si>
    <t>2TT,NIF</t>
  </si>
  <si>
    <t>ELI95SF8</t>
  </si>
  <si>
    <t>Product_JZHUN</t>
  </si>
  <si>
    <t>GBSFX4</t>
  </si>
  <si>
    <t>LSO,3PH</t>
  </si>
  <si>
    <t>N6UJQR1X</t>
  </si>
  <si>
    <t>Product_CM66K</t>
  </si>
  <si>
    <t>FQBFLF</t>
  </si>
  <si>
    <t>HJJ,WTB</t>
  </si>
  <si>
    <t>S2JJ6CV0</t>
  </si>
  <si>
    <t>Product_QQHJJ</t>
  </si>
  <si>
    <t>X1N5SV</t>
  </si>
  <si>
    <t>L7W,4S4</t>
  </si>
  <si>
    <t>1T8802VT</t>
  </si>
  <si>
    <t>Product_Q1SST</t>
  </si>
  <si>
    <t>A8L9DZ</t>
  </si>
  <si>
    <t>CN6,MNV</t>
  </si>
  <si>
    <t>YZMO1ACD</t>
  </si>
  <si>
    <t>Product_N1WDI</t>
  </si>
  <si>
    <t>TTY3OU</t>
  </si>
  <si>
    <t>DQE,43J</t>
  </si>
  <si>
    <t>9HOLAJF7</t>
  </si>
  <si>
    <t>Product_J53S9</t>
  </si>
  <si>
    <t>4HUKDU</t>
  </si>
  <si>
    <t>HYP,975</t>
  </si>
  <si>
    <t>9MFOCZL7</t>
  </si>
  <si>
    <t>Product_TV7N9</t>
  </si>
  <si>
    <t>16x10x10 cm</t>
  </si>
  <si>
    <t>VIIXKI</t>
  </si>
  <si>
    <t>A7C,A27</t>
  </si>
  <si>
    <t>C821OFEZ</t>
  </si>
  <si>
    <t>Product_V7IG5</t>
  </si>
  <si>
    <t>R6LK1R</t>
  </si>
  <si>
    <t>P1L,M65</t>
  </si>
  <si>
    <t>EPF99ZYI</t>
  </si>
  <si>
    <t>Product_1R5J5</t>
  </si>
  <si>
    <t>EGHC13</t>
  </si>
  <si>
    <t>DT2,D94</t>
  </si>
  <si>
    <t>MBWE2NUM</t>
  </si>
  <si>
    <t>Product_42V2P</t>
  </si>
  <si>
    <t>GWG0K5</t>
  </si>
  <si>
    <t>QNW,C73</t>
  </si>
  <si>
    <t>QV250M29</t>
  </si>
  <si>
    <t>Product_ZELED</t>
  </si>
  <si>
    <t>LNXLC5</t>
  </si>
  <si>
    <t>6P7,O90</t>
  </si>
  <si>
    <t>G3MJENTQ</t>
  </si>
  <si>
    <t>Product_5AXPX</t>
  </si>
  <si>
    <t>EN2IWS</t>
  </si>
  <si>
    <t>I6A,ZWL</t>
  </si>
  <si>
    <t>YLY1VPAX</t>
  </si>
  <si>
    <t>Product_KWHQS</t>
  </si>
  <si>
    <t>KICQQI</t>
  </si>
  <si>
    <t>5ES,F5I</t>
  </si>
  <si>
    <t>W7Z8U3EF</t>
  </si>
  <si>
    <t>Product_5R753</t>
  </si>
  <si>
    <t>ERGCEI</t>
  </si>
  <si>
    <t>0AD,GO5</t>
  </si>
  <si>
    <t>DICIP07R</t>
  </si>
  <si>
    <t>Product_50TUO</t>
  </si>
  <si>
    <t>NBXVQF</t>
  </si>
  <si>
    <t>GZY,KBJ</t>
  </si>
  <si>
    <t>Q6AV7I6S</t>
  </si>
  <si>
    <t>Product_LNWF3</t>
  </si>
  <si>
    <t>SHQK5H</t>
  </si>
  <si>
    <t>8JL,IAB</t>
  </si>
  <si>
    <t>4KF71CH2</t>
  </si>
  <si>
    <t>Product_SU537</t>
  </si>
  <si>
    <t>272URC</t>
  </si>
  <si>
    <t>GZ9,Y1P</t>
  </si>
  <si>
    <t>71DU3Z8A</t>
  </si>
  <si>
    <t>Product_BC5UK</t>
  </si>
  <si>
    <t>NW50U6</t>
  </si>
  <si>
    <t>NSB,1T6</t>
  </si>
  <si>
    <t>1IJ77DD7</t>
  </si>
  <si>
    <t>Product_XM3EZ</t>
  </si>
  <si>
    <t>UCTX2K</t>
  </si>
  <si>
    <t>QSC,OEE</t>
  </si>
  <si>
    <t>7MX8K6RG</t>
  </si>
  <si>
    <t>Product_XQKJ3</t>
  </si>
  <si>
    <t>6x11x8 cm</t>
  </si>
  <si>
    <t>HI92FP</t>
  </si>
  <si>
    <t>6FD,NG7</t>
  </si>
  <si>
    <t>MVJMV75F</t>
  </si>
  <si>
    <t>Product_2D4IG</t>
  </si>
  <si>
    <t>TF3YSO</t>
  </si>
  <si>
    <t>GKJ,O3F</t>
  </si>
  <si>
    <t>VSJ6SB6J</t>
  </si>
  <si>
    <t>Product_OVC65</t>
  </si>
  <si>
    <t>NDWS5V</t>
  </si>
  <si>
    <t>U6F,915</t>
  </si>
  <si>
    <t>5T0MPJ7A</t>
  </si>
  <si>
    <t>Product_8ZA5F</t>
  </si>
  <si>
    <t>DBQR5G</t>
  </si>
  <si>
    <t>84F,G6T</t>
  </si>
  <si>
    <t>4B1MNRTA</t>
  </si>
  <si>
    <t>Product_CF5MB</t>
  </si>
  <si>
    <t>3LJ755</t>
  </si>
  <si>
    <t>VW9,6VQ</t>
  </si>
  <si>
    <t>YJ849NGG</t>
  </si>
  <si>
    <t>Product_6B1VE</t>
  </si>
  <si>
    <t>CB866R</t>
  </si>
  <si>
    <t>ZX7,URW</t>
  </si>
  <si>
    <t>LM5M1X28</t>
  </si>
  <si>
    <t>Product_DQE3H</t>
  </si>
  <si>
    <t>1Z95F2</t>
  </si>
  <si>
    <t>0WO,4SW</t>
  </si>
  <si>
    <t>AUC67CZN</t>
  </si>
  <si>
    <t>Product_C5NG8</t>
  </si>
  <si>
    <t>GW7NQH</t>
  </si>
  <si>
    <t>DZ7,M5V</t>
  </si>
  <si>
    <t>QFROEMF9</t>
  </si>
  <si>
    <t>Product_H83RO</t>
  </si>
  <si>
    <t>NJJF3R</t>
  </si>
  <si>
    <t>Y85,P34</t>
  </si>
  <si>
    <t>X1GU2CZM</t>
  </si>
  <si>
    <t>Product_0MCZ4</t>
  </si>
  <si>
    <t>LEGF2U</t>
  </si>
  <si>
    <t>E6M,1ZI</t>
  </si>
  <si>
    <t>VCVYLU1M</t>
  </si>
  <si>
    <t>Product_74BHT</t>
  </si>
  <si>
    <t>K0KIZY</t>
  </si>
  <si>
    <t>0KG,QUO</t>
  </si>
  <si>
    <t>EV2TD6L9</t>
  </si>
  <si>
    <t>Product_TL7K1</t>
  </si>
  <si>
    <t>CHIYC5</t>
  </si>
  <si>
    <t>67K,OTP</t>
  </si>
  <si>
    <t>1840ZZJ7</t>
  </si>
  <si>
    <t>Product_VAVT8</t>
  </si>
  <si>
    <t>F1F43M</t>
  </si>
  <si>
    <t>8WE,J1V</t>
  </si>
  <si>
    <t>YX20MI05</t>
  </si>
  <si>
    <t>Product_FX92G</t>
  </si>
  <si>
    <t>E35SWA</t>
  </si>
  <si>
    <t>S49,P2A</t>
  </si>
  <si>
    <t>Q63DS0KB</t>
  </si>
  <si>
    <t>Product_3TPLI</t>
  </si>
  <si>
    <t>TB0MVE</t>
  </si>
  <si>
    <t>75P,87J</t>
  </si>
  <si>
    <t>JPM6263H</t>
  </si>
  <si>
    <t>Product_AXV8W</t>
  </si>
  <si>
    <t>W6XC95</t>
  </si>
  <si>
    <t>O1S,YDX</t>
  </si>
  <si>
    <t>UE2O0XRO</t>
  </si>
  <si>
    <t>Product_DY55A</t>
  </si>
  <si>
    <t>CPTFN3</t>
  </si>
  <si>
    <t>ZFU,E1A</t>
  </si>
  <si>
    <t>H8WD325E</t>
  </si>
  <si>
    <t>Product_CADT9</t>
  </si>
  <si>
    <t>X2Z2XB</t>
  </si>
  <si>
    <t>SE8,CEF</t>
  </si>
  <si>
    <t>LKC1POJ7</t>
  </si>
  <si>
    <t>Product_BAWT7</t>
  </si>
  <si>
    <t>WL31ZI</t>
  </si>
  <si>
    <t>ZH3,T0N</t>
  </si>
  <si>
    <t>YTTQ8OYN</t>
  </si>
  <si>
    <t>Product_9AXW5</t>
  </si>
  <si>
    <t>RP9OY4</t>
  </si>
  <si>
    <t>IY7,XE7</t>
  </si>
  <si>
    <t>6R6PUCR0</t>
  </si>
  <si>
    <t>Product_D2CB3</t>
  </si>
  <si>
    <t>I2TB1D</t>
  </si>
  <si>
    <t>C7U,4MY</t>
  </si>
  <si>
    <t>MEFL7GDK</t>
  </si>
  <si>
    <t>Product_7E6K3</t>
  </si>
  <si>
    <t>72B230</t>
  </si>
  <si>
    <t>JNL,QD0</t>
  </si>
  <si>
    <t>8919ACKJ</t>
  </si>
  <si>
    <t>Product_4ZF8U</t>
  </si>
  <si>
    <t>EXA1S5</t>
  </si>
  <si>
    <t>ELZ,2T1</t>
  </si>
  <si>
    <t>1IB7S5KX</t>
  </si>
  <si>
    <t>Product_8RHKP</t>
  </si>
  <si>
    <t>7x8x8 cm</t>
  </si>
  <si>
    <t>XO4FOD</t>
  </si>
  <si>
    <t>AVH,1TT</t>
  </si>
  <si>
    <t>OO363FVY</t>
  </si>
  <si>
    <t>Product_VC2NU</t>
  </si>
  <si>
    <t>CEZK4V</t>
  </si>
  <si>
    <t>4M7,IUT</t>
  </si>
  <si>
    <t>HKOHMO1F</t>
  </si>
  <si>
    <t>Product_FX4IV</t>
  </si>
  <si>
    <t>N56FC3</t>
  </si>
  <si>
    <t>YGE,QVX</t>
  </si>
  <si>
    <t>HS4SAR9R</t>
  </si>
  <si>
    <t>Product_4OMTQ</t>
  </si>
  <si>
    <t>50O24Z</t>
  </si>
  <si>
    <t>2C3,6JG</t>
  </si>
  <si>
    <t>SH2K983A</t>
  </si>
  <si>
    <t>Product_14Z6C</t>
  </si>
  <si>
    <t>8x11x10 cm</t>
  </si>
  <si>
    <t>SX1ZLM</t>
  </si>
  <si>
    <t>YAM,WLO</t>
  </si>
  <si>
    <t>U56IFBER</t>
  </si>
  <si>
    <t>Product_TNWBM</t>
  </si>
  <si>
    <t>2A590R</t>
  </si>
  <si>
    <t>6X2,9VR</t>
  </si>
  <si>
    <t>PGLE9H9K</t>
  </si>
  <si>
    <t>Product_34233</t>
  </si>
  <si>
    <t>13x11x11 cm</t>
  </si>
  <si>
    <t>2E6J7F</t>
  </si>
  <si>
    <t>KXW,E1X</t>
  </si>
  <si>
    <t>O97T7SDU</t>
  </si>
  <si>
    <t>Product_V14WK</t>
  </si>
  <si>
    <t>YAEM4L</t>
  </si>
  <si>
    <t>XWX,QOV</t>
  </si>
  <si>
    <t>CSKESI6F</t>
  </si>
  <si>
    <t>Product_8YXB3</t>
  </si>
  <si>
    <t>A22P2S</t>
  </si>
  <si>
    <t>MTJ,W4Q</t>
  </si>
  <si>
    <t>KAON07QN</t>
  </si>
  <si>
    <t>Product_INP5X</t>
  </si>
  <si>
    <t>11x13x11 cm</t>
  </si>
  <si>
    <t>Y6GA10</t>
  </si>
  <si>
    <t>M3T,PAN</t>
  </si>
  <si>
    <t>K84VR33F</t>
  </si>
  <si>
    <t>Product_EVON3</t>
  </si>
  <si>
    <t>X6GTHA</t>
  </si>
  <si>
    <t>9PY,K3W</t>
  </si>
  <si>
    <t>MWPDH8Y4</t>
  </si>
  <si>
    <t>Product_QJ0KZ</t>
  </si>
  <si>
    <t>87IPTQ</t>
  </si>
  <si>
    <t>B1I,HXS</t>
  </si>
  <si>
    <t>JU5210N3</t>
  </si>
  <si>
    <t>Product_QMS4T</t>
  </si>
  <si>
    <t>7AFEI0</t>
  </si>
  <si>
    <t>8DQ,RC7</t>
  </si>
  <si>
    <t>FSJLQU3V</t>
  </si>
  <si>
    <t>Product_2TUST</t>
  </si>
  <si>
    <t>0X5XPD</t>
  </si>
  <si>
    <t>ZV8,TKA</t>
  </si>
  <si>
    <t>SCG48T4M</t>
  </si>
  <si>
    <t>Product_CJM2M</t>
  </si>
  <si>
    <t>14x14x10 cm</t>
  </si>
  <si>
    <t>QE70PV</t>
  </si>
  <si>
    <t>NWW,0WU</t>
  </si>
  <si>
    <t>OWE2R0AG</t>
  </si>
  <si>
    <t>Product_N6PJE</t>
  </si>
  <si>
    <t>OJEJDR</t>
  </si>
  <si>
    <t>P0A,KOU</t>
  </si>
  <si>
    <t>Y2C25FLS</t>
  </si>
  <si>
    <t>Product_EMA0Q</t>
  </si>
  <si>
    <t>V5FSC9</t>
  </si>
  <si>
    <t>BLV,AYT</t>
  </si>
  <si>
    <t>XWYQ71DQ</t>
  </si>
  <si>
    <t>Product_L176G</t>
  </si>
  <si>
    <t>3CPXD8</t>
  </si>
  <si>
    <t>GEA,TA9</t>
  </si>
  <si>
    <t>9TRTYWHI</t>
  </si>
  <si>
    <t>Product_GT2YI</t>
  </si>
  <si>
    <t>XT7TQW</t>
  </si>
  <si>
    <t>Y0L,8VL</t>
  </si>
  <si>
    <t>ZMH0KENY</t>
  </si>
  <si>
    <t>Product_EN6FO</t>
  </si>
  <si>
    <t>QNCICB</t>
  </si>
  <si>
    <t>BO5,ER4</t>
  </si>
  <si>
    <t>99A378J7</t>
  </si>
  <si>
    <t>Product_ILKP6</t>
  </si>
  <si>
    <t>I0U4S7</t>
  </si>
  <si>
    <t>90R,30D</t>
  </si>
  <si>
    <t>P40TG0E7</t>
  </si>
  <si>
    <t>Product_HQURQ</t>
  </si>
  <si>
    <t>18QGT3</t>
  </si>
  <si>
    <t>1RJ,0ZB</t>
  </si>
  <si>
    <t>GBXNLCFM</t>
  </si>
  <si>
    <t>Product_YI77J</t>
  </si>
  <si>
    <t>RR00RS</t>
  </si>
  <si>
    <t>DXY,ZPA</t>
  </si>
  <si>
    <t>QBV0P9LY</t>
  </si>
  <si>
    <t>Product_2HK6A</t>
  </si>
  <si>
    <t>17x6x5 cm</t>
  </si>
  <si>
    <t>P49DVM</t>
  </si>
  <si>
    <t>DS8,LVJ</t>
  </si>
  <si>
    <t>2WMBOSNH</t>
  </si>
  <si>
    <t>Product_FMJLP</t>
  </si>
  <si>
    <t>OSNBS9</t>
  </si>
  <si>
    <t>XM1,9BR</t>
  </si>
  <si>
    <t>RY5VHT2F</t>
  </si>
  <si>
    <t>Product_26INB</t>
  </si>
  <si>
    <t>KGR1YN</t>
  </si>
  <si>
    <t>4IV,IS9</t>
  </si>
  <si>
    <t>MTKAP3KV</t>
  </si>
  <si>
    <t>Product_BLQO1</t>
  </si>
  <si>
    <t>NFG8RF</t>
  </si>
  <si>
    <t>5M6,YWA</t>
  </si>
  <si>
    <t>1LH00O89</t>
  </si>
  <si>
    <t>Product_WLFHV</t>
  </si>
  <si>
    <t>7UKYWP</t>
  </si>
  <si>
    <t>3AA,RG9</t>
  </si>
  <si>
    <t>AHOL7NTJ</t>
  </si>
  <si>
    <t>Product_7BR0F</t>
  </si>
  <si>
    <t>BYCZ4V</t>
  </si>
  <si>
    <t>9F8,BNB</t>
  </si>
  <si>
    <t>CIRKG13L</t>
  </si>
  <si>
    <t>Product_YDZSK</t>
  </si>
  <si>
    <t>VDQESN</t>
  </si>
  <si>
    <t>IT2,8TF</t>
  </si>
  <si>
    <t>BU7SNFBH</t>
  </si>
  <si>
    <t>Product_2OY21</t>
  </si>
  <si>
    <t>UBJRVP</t>
  </si>
  <si>
    <t>M40,ORY</t>
  </si>
  <si>
    <t>5UOF67GD</t>
  </si>
  <si>
    <t>Product_HZD26</t>
  </si>
  <si>
    <t>PHK8ZJ</t>
  </si>
  <si>
    <t>2FV,N2M</t>
  </si>
  <si>
    <t>ZM4TJQ8T</t>
  </si>
  <si>
    <t>Product_L8ZFG</t>
  </si>
  <si>
    <t>L6YO6H</t>
  </si>
  <si>
    <t>09T,PZ3</t>
  </si>
  <si>
    <t>XZY0ODT8</t>
  </si>
  <si>
    <t>Product_B226D</t>
  </si>
  <si>
    <t>D19ILK</t>
  </si>
  <si>
    <t>MJX,KZ4</t>
  </si>
  <si>
    <t>1K72S405</t>
  </si>
  <si>
    <t>Product_V1SLR</t>
  </si>
  <si>
    <t>VQUFGQ</t>
  </si>
  <si>
    <t>C2B,Z7X</t>
  </si>
  <si>
    <t>I13MSA1H</t>
  </si>
  <si>
    <t>Product_VZRK5</t>
  </si>
  <si>
    <t>14x7x12 cm</t>
  </si>
  <si>
    <t>G00UQB</t>
  </si>
  <si>
    <t>Y1S,9XV</t>
  </si>
  <si>
    <t>TP9XCJ3X</t>
  </si>
  <si>
    <t>Product_P6GP9</t>
  </si>
  <si>
    <t>Q6E2CN</t>
  </si>
  <si>
    <t>N4V,HFK</t>
  </si>
  <si>
    <t>VWP0GIQ7</t>
  </si>
  <si>
    <t>Product_NV3MG</t>
  </si>
  <si>
    <t>700E7V</t>
  </si>
  <si>
    <t>NDU,Q2L</t>
  </si>
  <si>
    <t>40IRHAS8</t>
  </si>
  <si>
    <t>Product_SRAF4</t>
  </si>
  <si>
    <t>VR99E7</t>
  </si>
  <si>
    <t>0LL,D41</t>
  </si>
  <si>
    <t>3DKO0R68</t>
  </si>
  <si>
    <t>Product_HYQBY</t>
  </si>
  <si>
    <t>CTD80I</t>
  </si>
  <si>
    <t>D34,Q4M</t>
  </si>
  <si>
    <t>IQ2CSD8X</t>
  </si>
  <si>
    <t>Product_433IU</t>
  </si>
  <si>
    <t>15x14x16 cm</t>
  </si>
  <si>
    <t>JF463V</t>
  </si>
  <si>
    <t>REQ,S2J</t>
  </si>
  <si>
    <t>NYYG4ZFR</t>
  </si>
  <si>
    <t>Product_YGZ26</t>
  </si>
  <si>
    <t>N14NG3</t>
  </si>
  <si>
    <t>QYD,2JG</t>
  </si>
  <si>
    <t>99S1TW58</t>
  </si>
  <si>
    <t>Product_CPAZ7</t>
  </si>
  <si>
    <t>IXKM72</t>
  </si>
  <si>
    <t>ZK2,BFQ</t>
  </si>
  <si>
    <t>QAKCG12N</t>
  </si>
  <si>
    <t>Product_ZRKGB</t>
  </si>
  <si>
    <t>6x5x12 cm</t>
  </si>
  <si>
    <t>EEZCK7</t>
  </si>
  <si>
    <t>1G5,U40</t>
  </si>
  <si>
    <t>MXFO8UWO</t>
  </si>
  <si>
    <t>Product_8MF58</t>
  </si>
  <si>
    <t>N2OV9J</t>
  </si>
  <si>
    <t>UT3,2U6</t>
  </si>
  <si>
    <t>3TY4V1VQ</t>
  </si>
  <si>
    <t>Product_8G069</t>
  </si>
  <si>
    <t>1RRBHB</t>
  </si>
  <si>
    <t>EYN,9FS</t>
  </si>
  <si>
    <t>R7XW0GSH</t>
  </si>
  <si>
    <t>Product_PXFLW</t>
  </si>
  <si>
    <t>TB74ES</t>
  </si>
  <si>
    <t>82W,6MG</t>
  </si>
  <si>
    <t>VPYI6V6W</t>
  </si>
  <si>
    <t>Product_2H4TH</t>
  </si>
  <si>
    <t>13x16x6 cm</t>
  </si>
  <si>
    <t>52SM19</t>
  </si>
  <si>
    <t>16P,5XY</t>
  </si>
  <si>
    <t>E5Z3824C</t>
  </si>
  <si>
    <t>Product_I6USW</t>
  </si>
  <si>
    <t>P0O29T</t>
  </si>
  <si>
    <t>ZNS,OF6</t>
  </si>
  <si>
    <t>T51CFBSF</t>
  </si>
  <si>
    <t>Product_IPOFJ</t>
  </si>
  <si>
    <t>CUEM2G</t>
  </si>
  <si>
    <t>8C2,M2B</t>
  </si>
  <si>
    <t>KS2RR6YU</t>
  </si>
  <si>
    <t>Product_HZDX6</t>
  </si>
  <si>
    <t>06KBHC</t>
  </si>
  <si>
    <t>5CC,5KO</t>
  </si>
  <si>
    <t>R9TTNQD1</t>
  </si>
  <si>
    <t>Product_IRZ54</t>
  </si>
  <si>
    <t>15x13x11 cm</t>
  </si>
  <si>
    <t>VDS64N</t>
  </si>
  <si>
    <t>IMM,NF8</t>
  </si>
  <si>
    <t>5S5AAR9I</t>
  </si>
  <si>
    <t>Product_QTEAR</t>
  </si>
  <si>
    <t>EUYSNE</t>
  </si>
  <si>
    <t>Z7U,ZXE</t>
  </si>
  <si>
    <t>BODO5PCU</t>
  </si>
  <si>
    <t>Product_O1GZ9</t>
  </si>
  <si>
    <t>IEABX7</t>
  </si>
  <si>
    <t>OFT,JRJ</t>
  </si>
  <si>
    <t>WHP761SQ</t>
  </si>
  <si>
    <t>Product_J5Z6E</t>
  </si>
  <si>
    <t>FM7US2</t>
  </si>
  <si>
    <t>ZRJ,EV9</t>
  </si>
  <si>
    <t>AL7WKOO3</t>
  </si>
  <si>
    <t>Product_H7NBR</t>
  </si>
  <si>
    <t>9F0L4X</t>
  </si>
  <si>
    <t>XYJ,2PO</t>
  </si>
  <si>
    <t>6B134593</t>
  </si>
  <si>
    <t>Product_3JMJ5</t>
  </si>
  <si>
    <t>BIBXVP</t>
  </si>
  <si>
    <t>CUA,27G</t>
  </si>
  <si>
    <t>2L5EPB66</t>
  </si>
  <si>
    <t>Product_U2AA1</t>
  </si>
  <si>
    <t>Z580IV</t>
  </si>
  <si>
    <t>WKI,IFE</t>
  </si>
  <si>
    <t>6JWL9T7Z</t>
  </si>
  <si>
    <t>Product_8ZJM2</t>
  </si>
  <si>
    <t>CA2XX2</t>
  </si>
  <si>
    <t>2K0,NTE</t>
  </si>
  <si>
    <t>UL3EJLPA</t>
  </si>
  <si>
    <t>Product_W7WI9</t>
  </si>
  <si>
    <t>15x12x12 cm</t>
  </si>
  <si>
    <t>ZGMFMX</t>
  </si>
  <si>
    <t>IC4,ZPC</t>
  </si>
  <si>
    <t>L2RLOQLG</t>
  </si>
  <si>
    <t>Product_LS9EP</t>
  </si>
  <si>
    <t>FTSOZX</t>
  </si>
  <si>
    <t>PEX,H9X</t>
  </si>
  <si>
    <t>9EWB0G4K</t>
  </si>
  <si>
    <t>Product_ZAU66</t>
  </si>
  <si>
    <t>3M96MG</t>
  </si>
  <si>
    <t>W20,GKY</t>
  </si>
  <si>
    <t>9UJWQ4ME</t>
  </si>
  <si>
    <t>Product_6AFV8</t>
  </si>
  <si>
    <t>3PFZQJ</t>
  </si>
  <si>
    <t>7UY,919</t>
  </si>
  <si>
    <t>S9CN2XSJ</t>
  </si>
  <si>
    <t>Product_8D47N</t>
  </si>
  <si>
    <t>5UWGYE</t>
  </si>
  <si>
    <t>WUN,WU8</t>
  </si>
  <si>
    <t>JE8F4IFZ</t>
  </si>
  <si>
    <t>Product_3UJON</t>
  </si>
  <si>
    <t>829ZIK</t>
  </si>
  <si>
    <t>DE4,BI0</t>
  </si>
  <si>
    <t>LP7B821O</t>
  </si>
  <si>
    <t>Product_0ZZ95</t>
  </si>
  <si>
    <t>LIDCN0</t>
  </si>
  <si>
    <t>KBN,JHN</t>
  </si>
  <si>
    <t>47LLY35C</t>
  </si>
  <si>
    <t>Product_9LXCK</t>
  </si>
  <si>
    <t>Z14G8P</t>
  </si>
  <si>
    <t>FOV,7P0</t>
  </si>
  <si>
    <t>0OHGUCPC</t>
  </si>
  <si>
    <t>Product_U0S0Z</t>
  </si>
  <si>
    <t>H26QKB</t>
  </si>
  <si>
    <t>U1U,33P</t>
  </si>
  <si>
    <t>9P9YZ6WC</t>
  </si>
  <si>
    <t>Product_XI6R6</t>
  </si>
  <si>
    <t>6E8CVR</t>
  </si>
  <si>
    <t>MV1,AUZ</t>
  </si>
  <si>
    <t>JKTGLQMA</t>
  </si>
  <si>
    <t>Product_301Z2</t>
  </si>
  <si>
    <t>18x14x13 cm</t>
  </si>
  <si>
    <t>PRR7RT</t>
  </si>
  <si>
    <t>T1G,0F5</t>
  </si>
  <si>
    <t>WEYEMCVM</t>
  </si>
  <si>
    <t>Product_S1F89</t>
  </si>
  <si>
    <t>R6HQGN</t>
  </si>
  <si>
    <t>IS8,S6S</t>
  </si>
  <si>
    <t>4IBHZZ2F</t>
  </si>
  <si>
    <t>Product_RAZ1L</t>
  </si>
  <si>
    <t>0JUWI1</t>
  </si>
  <si>
    <t>GL2,HJ3</t>
  </si>
  <si>
    <t>GYJ743LW</t>
  </si>
  <si>
    <t>Product_NKTVY</t>
  </si>
  <si>
    <t>8x20x12 cm</t>
  </si>
  <si>
    <t>VL0CNH</t>
  </si>
  <si>
    <t>BUW,TKL</t>
  </si>
  <si>
    <t>NXIO4T8F</t>
  </si>
  <si>
    <t>Product_YDM36</t>
  </si>
  <si>
    <t>OXLGUN</t>
  </si>
  <si>
    <t>8HS,JYS</t>
  </si>
  <si>
    <t>E3AB94PG</t>
  </si>
  <si>
    <t>Product_J1GDV</t>
  </si>
  <si>
    <t>CU8Y0H</t>
  </si>
  <si>
    <t>LJ2,LVZ</t>
  </si>
  <si>
    <t>GTLRAN7G</t>
  </si>
  <si>
    <t>Product_26IZC</t>
  </si>
  <si>
    <t>UZSWE3</t>
  </si>
  <si>
    <t>ZDB,YCF</t>
  </si>
  <si>
    <t>GZFQ114G</t>
  </si>
  <si>
    <t>Product_O0JYB</t>
  </si>
  <si>
    <t>FVA24A</t>
  </si>
  <si>
    <t>QEW,LIT</t>
  </si>
  <si>
    <t>H8VC5IJX</t>
  </si>
  <si>
    <t>Product_CZAH2</t>
  </si>
  <si>
    <t>K8EPBO</t>
  </si>
  <si>
    <t>140,V5P</t>
  </si>
  <si>
    <t>7WXXSYBF</t>
  </si>
  <si>
    <t>Product_4E1RT</t>
  </si>
  <si>
    <t>3QR9TM</t>
  </si>
  <si>
    <t>QUU,FOL</t>
  </si>
  <si>
    <t>THIID53H</t>
  </si>
  <si>
    <t>Product_DRTRU</t>
  </si>
  <si>
    <t>D7W1HJ</t>
  </si>
  <si>
    <t>LSF,AVT</t>
  </si>
  <si>
    <t>UQNNDXTN</t>
  </si>
  <si>
    <t>Product_UHSVC</t>
  </si>
  <si>
    <t>NHGR7Q</t>
  </si>
  <si>
    <t>6QS,IE2</t>
  </si>
  <si>
    <t>CRWEXV3X</t>
  </si>
  <si>
    <t>Product_KHG96</t>
  </si>
  <si>
    <t>HF75BI</t>
  </si>
  <si>
    <t>B0B,K3N</t>
  </si>
  <si>
    <t>7H4RRV5Y</t>
  </si>
  <si>
    <t>Product_UON6F</t>
  </si>
  <si>
    <t>9CJYUB</t>
  </si>
  <si>
    <t>CA2,BP5</t>
  </si>
  <si>
    <t>LG720CSB</t>
  </si>
  <si>
    <t>Product_2OM4I</t>
  </si>
  <si>
    <t>7ITI2A</t>
  </si>
  <si>
    <t>BUG,U5W</t>
  </si>
  <si>
    <t>NY8FNMPQ</t>
  </si>
  <si>
    <t>Product_NPOA1</t>
  </si>
  <si>
    <t>YR1UT6</t>
  </si>
  <si>
    <t>5BW,951</t>
  </si>
  <si>
    <t>OTWIL3PY</t>
  </si>
  <si>
    <t>Product_ZBHNP</t>
  </si>
  <si>
    <t>HDR35H</t>
  </si>
  <si>
    <t>MZ2,UFI</t>
  </si>
  <si>
    <t>H031SV20</t>
  </si>
  <si>
    <t>Product_XT6E4</t>
  </si>
  <si>
    <t>ENMBA4</t>
  </si>
  <si>
    <t>A6E,TZA</t>
  </si>
  <si>
    <t>1DABV557</t>
  </si>
  <si>
    <t>Product_83492</t>
  </si>
  <si>
    <t>1D2M2N</t>
  </si>
  <si>
    <t>RYR,Q7T</t>
  </si>
  <si>
    <t>ZV6MANF5</t>
  </si>
  <si>
    <t>Product_2U3J0</t>
  </si>
  <si>
    <t>KUFOVT</t>
  </si>
  <si>
    <t>7XW,Q62</t>
  </si>
  <si>
    <t>RZE7O6RY</t>
  </si>
  <si>
    <t>Product_HZYA3</t>
  </si>
  <si>
    <t>65YXWW</t>
  </si>
  <si>
    <t>POR,RDJ</t>
  </si>
  <si>
    <t>53IQ3PKM</t>
  </si>
  <si>
    <t>Product_A7UOL</t>
  </si>
  <si>
    <t>SZMLU5</t>
  </si>
  <si>
    <t>D7L,OIE</t>
  </si>
  <si>
    <t>ZZ6K7Y15</t>
  </si>
  <si>
    <t>Product_IR83L</t>
  </si>
  <si>
    <t>UPWV6X</t>
  </si>
  <si>
    <t>XOU,3NG</t>
  </si>
  <si>
    <t>BOGKIOWX</t>
  </si>
  <si>
    <t>Product_U1WW6</t>
  </si>
  <si>
    <t>K9MGAL</t>
  </si>
  <si>
    <t>J5R,Z7N</t>
  </si>
  <si>
    <t>NEI4RQSC</t>
  </si>
  <si>
    <t>Product_BBK3D</t>
  </si>
  <si>
    <t>LM1BRX</t>
  </si>
  <si>
    <t>JNL,Z7A</t>
  </si>
  <si>
    <t>9J40R46L</t>
  </si>
  <si>
    <t>Product_QP1X0</t>
  </si>
  <si>
    <t>KUP55I</t>
  </si>
  <si>
    <t>SU3,7AC</t>
  </si>
  <si>
    <t>V8QAWCOE</t>
  </si>
  <si>
    <t>Product_WBKTS</t>
  </si>
  <si>
    <t>GMOQ5U</t>
  </si>
  <si>
    <t>0S2,YSQ</t>
  </si>
  <si>
    <t>WLFA0U1N</t>
  </si>
  <si>
    <t>Product_4YF6Y</t>
  </si>
  <si>
    <t>VM7TTX</t>
  </si>
  <si>
    <t>XP7,JTM</t>
  </si>
  <si>
    <t>INVGQS7Y</t>
  </si>
  <si>
    <t>Product_6R02H</t>
  </si>
  <si>
    <t>R2KGNQ</t>
  </si>
  <si>
    <t>6I5,67B</t>
  </si>
  <si>
    <t>Y8WUE767</t>
  </si>
  <si>
    <t>Product_E34U6</t>
  </si>
  <si>
    <t>AS4DPB</t>
  </si>
  <si>
    <t>OTF,KSM</t>
  </si>
  <si>
    <t>7W2PHOU3</t>
  </si>
  <si>
    <t>Product_NBVUV</t>
  </si>
  <si>
    <t>4ODK50</t>
  </si>
  <si>
    <t>DZA,A6Y</t>
  </si>
  <si>
    <t>LYSN8BY9</t>
  </si>
  <si>
    <t>Product_TO0GH</t>
  </si>
  <si>
    <t>4IWBRD</t>
  </si>
  <si>
    <t>9H7,0H9</t>
  </si>
  <si>
    <t>BGIEEGKG</t>
  </si>
  <si>
    <t>Product_TA7EE</t>
  </si>
  <si>
    <t>MBNLAJ</t>
  </si>
  <si>
    <t>AIR,8OC</t>
  </si>
  <si>
    <t>55PSLGVB</t>
  </si>
  <si>
    <t>Product_PSA0N</t>
  </si>
  <si>
    <t>QQQK6J</t>
  </si>
  <si>
    <t>NWE,V5H</t>
  </si>
  <si>
    <t>6AI7T82N</t>
  </si>
  <si>
    <t>Product_IEOE9</t>
  </si>
  <si>
    <t>I1QHIY</t>
  </si>
  <si>
    <t>IDM,RMM</t>
  </si>
  <si>
    <t>MRSP7WFS</t>
  </si>
  <si>
    <t>Product_8ZGZO</t>
  </si>
  <si>
    <t>JST8RD</t>
  </si>
  <si>
    <t>KHW,88C</t>
  </si>
  <si>
    <t>D4CTJD23</t>
  </si>
  <si>
    <t>Product_ACWNF</t>
  </si>
  <si>
    <t>BB3HKT</t>
  </si>
  <si>
    <t>ZFP,M7K</t>
  </si>
  <si>
    <t>EXGRAGBW</t>
  </si>
  <si>
    <t>Product_9RPGE</t>
  </si>
  <si>
    <t>IO9RTX</t>
  </si>
  <si>
    <t>BYK,KS3</t>
  </si>
  <si>
    <t>DJP2ZHJD</t>
  </si>
  <si>
    <t>Product_A8AK0</t>
  </si>
  <si>
    <t>0WYKXR</t>
  </si>
  <si>
    <t>RTJ,KXI</t>
  </si>
  <si>
    <t>DRKC409U</t>
  </si>
  <si>
    <t>Product_C199D</t>
  </si>
  <si>
    <t>3A7TUH</t>
  </si>
  <si>
    <t>02P,S6H</t>
  </si>
  <si>
    <t>D5KYLXI4</t>
  </si>
  <si>
    <t>Product_2WA30</t>
  </si>
  <si>
    <t>JRG44J</t>
  </si>
  <si>
    <t>506,3MZ</t>
  </si>
  <si>
    <t>R1E03Z36</t>
  </si>
  <si>
    <t>Product_Y1SNB</t>
  </si>
  <si>
    <t>ROSDLL</t>
  </si>
  <si>
    <t>99P,J52</t>
  </si>
  <si>
    <t>KL7L4IHR</t>
  </si>
  <si>
    <t>Product_JARAS</t>
  </si>
  <si>
    <t>9SEUWE</t>
  </si>
  <si>
    <t>713,1ZR</t>
  </si>
  <si>
    <t>SQQYR7WG</t>
  </si>
  <si>
    <t>Product_MVRY8</t>
  </si>
  <si>
    <t>6KFE2L</t>
  </si>
  <si>
    <t>755,CPG</t>
  </si>
  <si>
    <t>MYMFE6V8</t>
  </si>
  <si>
    <t>Product_ZVTGO</t>
  </si>
  <si>
    <t>F8U3JJ</t>
  </si>
  <si>
    <t>VJV,VMC</t>
  </si>
  <si>
    <t>42JA8DJP</t>
  </si>
  <si>
    <t>Product_ZTS57</t>
  </si>
  <si>
    <t>11x14x18 cm</t>
  </si>
  <si>
    <t>ZEF03Q</t>
  </si>
  <si>
    <t>95A,LIF</t>
  </si>
  <si>
    <t>1YJFZLQ2</t>
  </si>
  <si>
    <t>Product_49JF4</t>
  </si>
  <si>
    <t>7x17x6 cm</t>
  </si>
  <si>
    <t>A2SJZK</t>
  </si>
  <si>
    <t>J0H,6L2</t>
  </si>
  <si>
    <t>USP2EHGN</t>
  </si>
  <si>
    <t>Product_DAZVT</t>
  </si>
  <si>
    <t>5OCDRM</t>
  </si>
  <si>
    <t>OZF,JF8</t>
  </si>
  <si>
    <t>UNR3K2XP</t>
  </si>
  <si>
    <t>Product_OBF1A</t>
  </si>
  <si>
    <t>N3G111</t>
  </si>
  <si>
    <t>3YB,IM5</t>
  </si>
  <si>
    <t>0SLKAUP9</t>
  </si>
  <si>
    <t>Product_APA4V</t>
  </si>
  <si>
    <t>UIZNWM</t>
  </si>
  <si>
    <t>FWB,BSG</t>
  </si>
  <si>
    <t>8M8Q2IGU</t>
  </si>
  <si>
    <t>Product_G56XS</t>
  </si>
  <si>
    <t>U1SYT3</t>
  </si>
  <si>
    <t>M5C,GDV</t>
  </si>
  <si>
    <t>08IV43RR</t>
  </si>
  <si>
    <t>Product_CE4UQ</t>
  </si>
  <si>
    <t>C4DJY8</t>
  </si>
  <si>
    <t>ZS2,O0V</t>
  </si>
  <si>
    <t>IZCTIDI5</t>
  </si>
  <si>
    <t>Product_HJOQ1</t>
  </si>
  <si>
    <t>IMZUQ2</t>
  </si>
  <si>
    <t>5FN,LEC</t>
  </si>
  <si>
    <t>81EKDHX9</t>
  </si>
  <si>
    <t>Product_A3RVK</t>
  </si>
  <si>
    <t>GJA1WJ</t>
  </si>
  <si>
    <t>GZ9,J7A</t>
  </si>
  <si>
    <t>6G7Z2TYU</t>
  </si>
  <si>
    <t>Product_IFELL</t>
  </si>
  <si>
    <t>DGK33T</t>
  </si>
  <si>
    <t>3DR,2XT</t>
  </si>
  <si>
    <t>Q5TDT38R</t>
  </si>
  <si>
    <t>Product_0C2E5</t>
  </si>
  <si>
    <t>5P0G68</t>
  </si>
  <si>
    <t>DFE,RW4</t>
  </si>
  <si>
    <t>E67ALS6S</t>
  </si>
  <si>
    <t>Product_IWJ6X</t>
  </si>
  <si>
    <t>K7FE7S</t>
  </si>
  <si>
    <t>MW6,4WH</t>
  </si>
  <si>
    <t>TSPHM8SE</t>
  </si>
  <si>
    <t>Product_FBWEK</t>
  </si>
  <si>
    <t>9THYCC</t>
  </si>
  <si>
    <t>LV8,TPE</t>
  </si>
  <si>
    <t>P8HELKJZ</t>
  </si>
  <si>
    <t>Product_DR6M6</t>
  </si>
  <si>
    <t>5Y26PI</t>
  </si>
  <si>
    <t>1JQ,I4N</t>
  </si>
  <si>
    <t>XDWI5MR1</t>
  </si>
  <si>
    <t>Product_QA479</t>
  </si>
  <si>
    <t>F77BIU</t>
  </si>
  <si>
    <t>H37,OM2</t>
  </si>
  <si>
    <t>8UVZ48YF</t>
  </si>
  <si>
    <t>Product_L92MQ</t>
  </si>
  <si>
    <t>10x15x9 cm</t>
  </si>
  <si>
    <t>KQ9G85</t>
  </si>
  <si>
    <t>BLI,W44</t>
  </si>
  <si>
    <t>ZT87A2CW</t>
  </si>
  <si>
    <t>Product_XXAF1</t>
  </si>
  <si>
    <t>VEX2XV</t>
  </si>
  <si>
    <t>63O,R3X</t>
  </si>
  <si>
    <t>LMAIE3KG</t>
  </si>
  <si>
    <t>Product_207G1</t>
  </si>
  <si>
    <t>RPU1O6</t>
  </si>
  <si>
    <t>522,D4M</t>
  </si>
  <si>
    <t>57UVG3I3</t>
  </si>
  <si>
    <t>Product_5NHDU</t>
  </si>
  <si>
    <t>7FYTLN</t>
  </si>
  <si>
    <t>SL3,Y96</t>
  </si>
  <si>
    <t>BZ6RBMHN</t>
  </si>
  <si>
    <t>Product_HRJD8</t>
  </si>
  <si>
    <t>VQC1JW</t>
  </si>
  <si>
    <t>NRR,36P</t>
  </si>
  <si>
    <t>DZ9PMJCF</t>
  </si>
  <si>
    <t>Product_9V6R7</t>
  </si>
  <si>
    <t>IZM8Y3</t>
  </si>
  <si>
    <t>2BK,I7F</t>
  </si>
  <si>
    <t>KXI7RXVK</t>
  </si>
  <si>
    <t>Product_TJRDG</t>
  </si>
  <si>
    <t>1LTEVY</t>
  </si>
  <si>
    <t>LL8,3K0</t>
  </si>
  <si>
    <t>JH41HJN1</t>
  </si>
  <si>
    <t>Product_UE6MR</t>
  </si>
  <si>
    <t>VT4OFM</t>
  </si>
  <si>
    <t>HV5,98U</t>
  </si>
  <si>
    <t>MAS8PXAY</t>
  </si>
  <si>
    <t>Product_P349N</t>
  </si>
  <si>
    <t>MO72ND</t>
  </si>
  <si>
    <t>8S0,HL4</t>
  </si>
  <si>
    <t>922NL867</t>
  </si>
  <si>
    <t>Product_VVPYF</t>
  </si>
  <si>
    <t>CW12VR</t>
  </si>
  <si>
    <t>C3N,MWA</t>
  </si>
  <si>
    <t>LACVFVDQ</t>
  </si>
  <si>
    <t>Product_47FB6</t>
  </si>
  <si>
    <t>AONA7X</t>
  </si>
  <si>
    <t>TWN,D5R</t>
  </si>
  <si>
    <t>2AA8YHGO</t>
  </si>
  <si>
    <t>Product_VG40F</t>
  </si>
  <si>
    <t>QWZWG7</t>
  </si>
  <si>
    <t>HY4,6MH</t>
  </si>
  <si>
    <t>XPZQX96Z</t>
  </si>
  <si>
    <t>Product_46MTI</t>
  </si>
  <si>
    <t>F3FZEL</t>
  </si>
  <si>
    <t>GNC,9UL</t>
  </si>
  <si>
    <t>BI7RVQET</t>
  </si>
  <si>
    <t>Product_7VNAF</t>
  </si>
  <si>
    <t>5RB4G0</t>
  </si>
  <si>
    <t>52N,PBP</t>
  </si>
  <si>
    <t>3GXGMX20</t>
  </si>
  <si>
    <t>Product_21S0K</t>
  </si>
  <si>
    <t>TGGH3W</t>
  </si>
  <si>
    <t>DVK,WGK</t>
  </si>
  <si>
    <t>8CND7HKJ</t>
  </si>
  <si>
    <t>Product_OS07M</t>
  </si>
  <si>
    <t>R91VE3</t>
  </si>
  <si>
    <t>SRO,YZV</t>
  </si>
  <si>
    <t>YUZY6HD6</t>
  </si>
  <si>
    <t>Product_RYGMG</t>
  </si>
  <si>
    <t>15x10x11 cm</t>
  </si>
  <si>
    <t>C50ULQ</t>
  </si>
  <si>
    <t>CD9,DJ8</t>
  </si>
  <si>
    <t>G8TWS6R5</t>
  </si>
  <si>
    <t>Product_MBLFV</t>
  </si>
  <si>
    <t>S1F8I6</t>
  </si>
  <si>
    <t>2Y6,55B</t>
  </si>
  <si>
    <t>8W3I6XM4</t>
  </si>
  <si>
    <t>Product_K82SJ</t>
  </si>
  <si>
    <t>SWOB2E</t>
  </si>
  <si>
    <t>GXX,G09</t>
  </si>
  <si>
    <t>W5EHY2SS</t>
  </si>
  <si>
    <t>Product_739FC</t>
  </si>
  <si>
    <t>USEY9T</t>
  </si>
  <si>
    <t>YRJ,8VY</t>
  </si>
  <si>
    <t>O62IZ4UH</t>
  </si>
  <si>
    <t>Product_S3BIR</t>
  </si>
  <si>
    <t>ZPXZ6D</t>
  </si>
  <si>
    <t>YTM,83L</t>
  </si>
  <si>
    <t>2YE7FFRN</t>
  </si>
  <si>
    <t>Product_YZL93</t>
  </si>
  <si>
    <t>K579A9</t>
  </si>
  <si>
    <t>OHP,TYI</t>
  </si>
  <si>
    <t>7LKID719</t>
  </si>
  <si>
    <t>Product_8A4XK</t>
  </si>
  <si>
    <t>C6HYVZ</t>
  </si>
  <si>
    <t>PFR,P2E</t>
  </si>
  <si>
    <t>4IH2GTO0</t>
  </si>
  <si>
    <t>Product_RZLUF</t>
  </si>
  <si>
    <t>QOD8NO</t>
  </si>
  <si>
    <t>J21,QTU</t>
  </si>
  <si>
    <t>JQHJCIYJ</t>
  </si>
  <si>
    <t>Product_R0UIH</t>
  </si>
  <si>
    <t>5x8x17 cm</t>
  </si>
  <si>
    <t>5ZWTW7</t>
  </si>
  <si>
    <t>RD9,L5M</t>
  </si>
  <si>
    <t>I67SNFOI</t>
  </si>
  <si>
    <t>Product_4MI2R</t>
  </si>
  <si>
    <t>96SY1G</t>
  </si>
  <si>
    <t>2DE,EW6</t>
  </si>
  <si>
    <t>XFUI1MD0</t>
  </si>
  <si>
    <t>Product_EOFNP</t>
  </si>
  <si>
    <t>IO8HGL</t>
  </si>
  <si>
    <t>LC3,GHJ</t>
  </si>
  <si>
    <t>HB134SJK</t>
  </si>
  <si>
    <t>Product_CLFR7</t>
  </si>
  <si>
    <t>1ZBPS3</t>
  </si>
  <si>
    <t>V90,813</t>
  </si>
  <si>
    <t>7Y6B0K4X</t>
  </si>
  <si>
    <t>Product_P1YO2</t>
  </si>
  <si>
    <t>LIFL1S</t>
  </si>
  <si>
    <t>OQH,8VX</t>
  </si>
  <si>
    <t>RITV0KVC</t>
  </si>
  <si>
    <t>Product_02HGF</t>
  </si>
  <si>
    <t>9QTVVT</t>
  </si>
  <si>
    <t>UTP,236</t>
  </si>
  <si>
    <t>WX592ZGO</t>
  </si>
  <si>
    <t>Product_EAP7T</t>
  </si>
  <si>
    <t>UQNVPF</t>
  </si>
  <si>
    <t>NJV,A05</t>
  </si>
  <si>
    <t>QTVYZXTO</t>
  </si>
  <si>
    <t>Product_IABO1</t>
  </si>
  <si>
    <t>FBBCBR</t>
  </si>
  <si>
    <t>O9I,JTX</t>
  </si>
  <si>
    <t>GAEC74VS</t>
  </si>
  <si>
    <t>Product_IHZJ0</t>
  </si>
  <si>
    <t>MGEQH8</t>
  </si>
  <si>
    <t>QZA,CN2</t>
  </si>
  <si>
    <t>TTTTZPXM</t>
  </si>
  <si>
    <t>Product_028OF</t>
  </si>
  <si>
    <t>XKY2C5</t>
  </si>
  <si>
    <t>K08,KGY</t>
  </si>
  <si>
    <t>ZRXY2ACN</t>
  </si>
  <si>
    <t>Product_QT8IB</t>
  </si>
  <si>
    <t>URWBZY</t>
  </si>
  <si>
    <t>H2O,MVU</t>
  </si>
  <si>
    <t>IBBMN0JG</t>
  </si>
  <si>
    <t>Product_5BP2M</t>
  </si>
  <si>
    <t>LHQRKR</t>
  </si>
  <si>
    <t>11X,QK2</t>
  </si>
  <si>
    <t>H3L06HQV</t>
  </si>
  <si>
    <t>Product_8S0YP</t>
  </si>
  <si>
    <t>OYEXIZ</t>
  </si>
  <si>
    <t>QOW,CZW</t>
  </si>
  <si>
    <t>5FMQQFRR</t>
  </si>
  <si>
    <t>Product_T0XLK</t>
  </si>
  <si>
    <t>8x17x15 cm</t>
  </si>
  <si>
    <t>7KE84Q</t>
  </si>
  <si>
    <t>KX7,HXR</t>
  </si>
  <si>
    <t>709BODOQ</t>
  </si>
  <si>
    <t>Product_F98YS</t>
  </si>
  <si>
    <t>TQ7O33</t>
  </si>
  <si>
    <t>OA5,NWY</t>
  </si>
  <si>
    <t>GLVI1TOA</t>
  </si>
  <si>
    <t>Product_2WEWQ</t>
  </si>
  <si>
    <t>EEFZLD</t>
  </si>
  <si>
    <t>99D,I9K</t>
  </si>
  <si>
    <t>WAFUYK2J</t>
  </si>
  <si>
    <t>Product_H5FM9</t>
  </si>
  <si>
    <t>6x15x7 cm</t>
  </si>
  <si>
    <t>GWOOAL</t>
  </si>
  <si>
    <t>SF7,08X</t>
  </si>
  <si>
    <t>7HSLPMP0</t>
  </si>
  <si>
    <t>Product_16XRM</t>
  </si>
  <si>
    <t>11x16x10 cm</t>
  </si>
  <si>
    <t>31OXUQ</t>
  </si>
  <si>
    <t>SH7,PHJ</t>
  </si>
  <si>
    <t>1XBXNF98</t>
  </si>
  <si>
    <t>Product_E5B1P</t>
  </si>
  <si>
    <t>YGYAQP</t>
  </si>
  <si>
    <t>DSM,HKH</t>
  </si>
  <si>
    <t>U1GMEGMI</t>
  </si>
  <si>
    <t>Product_IC7TL</t>
  </si>
  <si>
    <t>OOXGCU</t>
  </si>
  <si>
    <t>8TN,I3D</t>
  </si>
  <si>
    <t>FS8UOH4E</t>
  </si>
  <si>
    <t>Product_PXF18</t>
  </si>
  <si>
    <t>OT1BO6</t>
  </si>
  <si>
    <t>HIW,9YW</t>
  </si>
  <si>
    <t>DNBU7XVR</t>
  </si>
  <si>
    <t>Product_K2ATC</t>
  </si>
  <si>
    <t>G8F97U</t>
  </si>
  <si>
    <t>AGA,SAT</t>
  </si>
  <si>
    <t>Y9JFBF0C</t>
  </si>
  <si>
    <t>Product_I08W8</t>
  </si>
  <si>
    <t>9CIYOW</t>
  </si>
  <si>
    <t>17W,LKA</t>
  </si>
  <si>
    <t>M0MRM3U2</t>
  </si>
  <si>
    <t>Product_EELFH</t>
  </si>
  <si>
    <t>VU4B4N</t>
  </si>
  <si>
    <t>8XI,GLX</t>
  </si>
  <si>
    <t>YAV7EKQQ</t>
  </si>
  <si>
    <t>Product_Q9C8Y</t>
  </si>
  <si>
    <t>QQZZ6S</t>
  </si>
  <si>
    <t>91K,8E6</t>
  </si>
  <si>
    <t>9Y2FT4D5</t>
  </si>
  <si>
    <t>Product_Y6W3X</t>
  </si>
  <si>
    <t>3UWKYG</t>
  </si>
  <si>
    <t>Q7Z,875</t>
  </si>
  <si>
    <t>BUVQ2VZ5</t>
  </si>
  <si>
    <t>Product_WM68Q</t>
  </si>
  <si>
    <t>KP4PIT</t>
  </si>
  <si>
    <t>V7H,8AY</t>
  </si>
  <si>
    <t>21DN4ZD1</t>
  </si>
  <si>
    <t>Product_RMTKT</t>
  </si>
  <si>
    <t>20x20x17 cm</t>
  </si>
  <si>
    <t>0X3PYJ</t>
  </si>
  <si>
    <t>OJ2,AMM</t>
  </si>
  <si>
    <t>8PYDOVVT</t>
  </si>
  <si>
    <t>Product_UV0AQ</t>
  </si>
  <si>
    <t>4R56XL</t>
  </si>
  <si>
    <t>3T3,T0A</t>
  </si>
  <si>
    <t>KZCVH9RM</t>
  </si>
  <si>
    <t>Product_VQP7M</t>
  </si>
  <si>
    <t>PIRFXD</t>
  </si>
  <si>
    <t>IU0,P9V</t>
  </si>
  <si>
    <t>A3YK21N8</t>
  </si>
  <si>
    <t>Product_LHFG0</t>
  </si>
  <si>
    <t>D4WCIC</t>
  </si>
  <si>
    <t>VBD,4ZK</t>
  </si>
  <si>
    <t>ZFJSSK08</t>
  </si>
  <si>
    <t>Product_LAKYT</t>
  </si>
  <si>
    <t>FXISAU</t>
  </si>
  <si>
    <t>2DS,G8B</t>
  </si>
  <si>
    <t>9Z5LQSE7</t>
  </si>
  <si>
    <t>Product_88I8F</t>
  </si>
  <si>
    <t>SY8B00</t>
  </si>
  <si>
    <t>XD4,B4C</t>
  </si>
  <si>
    <t>RVLZLXGF</t>
  </si>
  <si>
    <t>Product_MTNO6</t>
  </si>
  <si>
    <t>40OPT3</t>
  </si>
  <si>
    <t>NBV,1R6</t>
  </si>
  <si>
    <t>Y2KLCPO5</t>
  </si>
  <si>
    <t>Product_C5XUG</t>
  </si>
  <si>
    <t>LZB3R5</t>
  </si>
  <si>
    <t>RHQ,L46</t>
  </si>
  <si>
    <t>7KR1DGOE</t>
  </si>
  <si>
    <t>Product_ZRIA4</t>
  </si>
  <si>
    <t>JMP5V1</t>
  </si>
  <si>
    <t>XLA,UC0</t>
  </si>
  <si>
    <t>L6CST928</t>
  </si>
  <si>
    <t>Product_V7T56</t>
  </si>
  <si>
    <t>HLXVYM</t>
  </si>
  <si>
    <t>YWB,F60</t>
  </si>
  <si>
    <t>ADDMWMLL</t>
  </si>
  <si>
    <t>Product_VH5FU</t>
  </si>
  <si>
    <t>19x19x8 cm</t>
  </si>
  <si>
    <t>E62RYF</t>
  </si>
  <si>
    <t>DFG,UX1</t>
  </si>
  <si>
    <t>L865KWLQ</t>
  </si>
  <si>
    <t>Product_G3HDJ</t>
  </si>
  <si>
    <t>7NIL7H</t>
  </si>
  <si>
    <t>V65,ZV6</t>
  </si>
  <si>
    <t>ZMEE1RQQ</t>
  </si>
  <si>
    <t>Product_I7NCP</t>
  </si>
  <si>
    <t>12x17x19 cm</t>
  </si>
  <si>
    <t>U3WEMJ</t>
  </si>
  <si>
    <t>E9B,IAX</t>
  </si>
  <si>
    <t>JVCPFCEY</t>
  </si>
  <si>
    <t>Product_CAICA</t>
  </si>
  <si>
    <t>9HJ04H</t>
  </si>
  <si>
    <t>RHU,WTD</t>
  </si>
  <si>
    <t>0OPW21GN</t>
  </si>
  <si>
    <t>Product_44DQ6</t>
  </si>
  <si>
    <t>R68BXU</t>
  </si>
  <si>
    <t>VJ6,2BS</t>
  </si>
  <si>
    <t>VP225LSQ</t>
  </si>
  <si>
    <t>Product_U0GNQ</t>
  </si>
  <si>
    <t>LBMZ6C</t>
  </si>
  <si>
    <t>4W7,KV2</t>
  </si>
  <si>
    <t>4RPW30MN</t>
  </si>
  <si>
    <t>Product_094VA</t>
  </si>
  <si>
    <t>EOWQ2C</t>
  </si>
  <si>
    <t>TEX,SSX</t>
  </si>
  <si>
    <t>DISMKJ63</t>
  </si>
  <si>
    <t>Product_B7PN7</t>
  </si>
  <si>
    <t>OCFVZL</t>
  </si>
  <si>
    <t>2EZ,WX2</t>
  </si>
  <si>
    <t>UDLHJVVR</t>
  </si>
  <si>
    <t>Product_TGZLU</t>
  </si>
  <si>
    <t>JNQDE9</t>
  </si>
  <si>
    <t>FGG,FFQ</t>
  </si>
  <si>
    <t>9UIS5DAZ</t>
  </si>
  <si>
    <t>Product_1PEEV</t>
  </si>
  <si>
    <t>8x12x8 cm</t>
  </si>
  <si>
    <t>5WIERS</t>
  </si>
  <si>
    <t>GBC,Z1M</t>
  </si>
  <si>
    <t>QWPNY8A8</t>
  </si>
  <si>
    <t>Product_SHZJL</t>
  </si>
  <si>
    <t>UT18WZ</t>
  </si>
  <si>
    <t>59B,RCE</t>
  </si>
  <si>
    <t>EMO6GKOQ</t>
  </si>
  <si>
    <t>Product_553DE</t>
  </si>
  <si>
    <t>E6UMS2</t>
  </si>
  <si>
    <t>0XS,TX5</t>
  </si>
  <si>
    <t>NLXZ3OAL</t>
  </si>
  <si>
    <t>Product_I8H3W</t>
  </si>
  <si>
    <t>AR6QBB</t>
  </si>
  <si>
    <t>N9C,MBD</t>
  </si>
  <si>
    <t>ECVDGLAU</t>
  </si>
  <si>
    <t>Product_0339T</t>
  </si>
  <si>
    <t>8MG79V</t>
  </si>
  <si>
    <t>H1M,DEY</t>
  </si>
  <si>
    <t>04O97KTL</t>
  </si>
  <si>
    <t>Product_E4IYL</t>
  </si>
  <si>
    <t>11x13x16 cm</t>
  </si>
  <si>
    <t>0RWGX7</t>
  </si>
  <si>
    <t>21T,OGL</t>
  </si>
  <si>
    <t>0SOXVN9I</t>
  </si>
  <si>
    <t>Product_W47EP</t>
  </si>
  <si>
    <t>33987X</t>
  </si>
  <si>
    <t>2SY,CYV</t>
  </si>
  <si>
    <t>GVGQOAAI</t>
  </si>
  <si>
    <t>Product_QW1SV</t>
  </si>
  <si>
    <t>SOKUGO</t>
  </si>
  <si>
    <t>0P1,2EQ</t>
  </si>
  <si>
    <t>D41NPDDU</t>
  </si>
  <si>
    <t>Product_0W3ZY</t>
  </si>
  <si>
    <t>QIAWC0</t>
  </si>
  <si>
    <t>2SC,2X5</t>
  </si>
  <si>
    <t>JKKYIJKF</t>
  </si>
  <si>
    <t>Product_0EYDC</t>
  </si>
  <si>
    <t>11x17x16 cm</t>
  </si>
  <si>
    <t>4S0KB3</t>
  </si>
  <si>
    <t>L27,OXR</t>
  </si>
  <si>
    <t>NN0NX6XA</t>
  </si>
  <si>
    <t>Product_OZA41</t>
  </si>
  <si>
    <t>5S0FEM</t>
  </si>
  <si>
    <t>IG3,304</t>
  </si>
  <si>
    <t>1JKIFB26</t>
  </si>
  <si>
    <t>Product_UMJTX</t>
  </si>
  <si>
    <t>0X4XH7</t>
  </si>
  <si>
    <t>W5V,QKN</t>
  </si>
  <si>
    <t>4R3WBJTM</t>
  </si>
  <si>
    <t>Product_SO2FX</t>
  </si>
  <si>
    <t>IWWXT2</t>
  </si>
  <si>
    <t>ZFW,RPO</t>
  </si>
  <si>
    <t>NRQDWTFZ</t>
  </si>
  <si>
    <t>Product_F8ZA8</t>
  </si>
  <si>
    <t>OFDUFW</t>
  </si>
  <si>
    <t>WT7,YAZ</t>
  </si>
  <si>
    <t>OUOTGH5H</t>
  </si>
  <si>
    <t>Product_4L3S8</t>
  </si>
  <si>
    <t>4T3MC2</t>
  </si>
  <si>
    <t>OC5,G6M</t>
  </si>
  <si>
    <t>T8M4AA5V</t>
  </si>
  <si>
    <t>Product_DVHVT</t>
  </si>
  <si>
    <t>MACH6Q</t>
  </si>
  <si>
    <t>51L,PN5</t>
  </si>
  <si>
    <t>QS3NLW9N</t>
  </si>
  <si>
    <t>Product_8CQZ9</t>
  </si>
  <si>
    <t>EERKS5</t>
  </si>
  <si>
    <t>7TQ,RHL</t>
  </si>
  <si>
    <t>T2EWYS1S</t>
  </si>
  <si>
    <t>Product_DUTDR</t>
  </si>
  <si>
    <t>E5R5YW</t>
  </si>
  <si>
    <t>LNC,NN8</t>
  </si>
  <si>
    <t>NKSOM5HW</t>
  </si>
  <si>
    <t>Product_LZO5S</t>
  </si>
  <si>
    <t>NWPWH8</t>
  </si>
  <si>
    <t>N7T,SP6</t>
  </si>
  <si>
    <t>35OI1LWS</t>
  </si>
  <si>
    <t>Product_E0XJV</t>
  </si>
  <si>
    <t>0J7KYZ</t>
  </si>
  <si>
    <t>EVO,S87</t>
  </si>
  <si>
    <t>D9W7OXKK</t>
  </si>
  <si>
    <t>Product_5LWNF</t>
  </si>
  <si>
    <t>BNBKOG</t>
  </si>
  <si>
    <t>3FT,X05</t>
  </si>
  <si>
    <t>B42M58H9</t>
  </si>
  <si>
    <t>Product_C8G1I</t>
  </si>
  <si>
    <t>2782GF</t>
  </si>
  <si>
    <t>H1U,8R3</t>
  </si>
  <si>
    <t>Q7ABTW0M</t>
  </si>
  <si>
    <t>Product_TFX1T</t>
  </si>
  <si>
    <t>52XGPC</t>
  </si>
  <si>
    <t>XY8,Q4O</t>
  </si>
  <si>
    <t>ESDJJBNF</t>
  </si>
  <si>
    <t>Product_NANXT</t>
  </si>
  <si>
    <t>B6EPAB</t>
  </si>
  <si>
    <t>XJ6,8LX</t>
  </si>
  <si>
    <t>KJGSNXL2</t>
  </si>
  <si>
    <t>Product_HWVTU</t>
  </si>
  <si>
    <t>SCUNCC</t>
  </si>
  <si>
    <t>N78,2P2</t>
  </si>
  <si>
    <t>YSLO493L</t>
  </si>
  <si>
    <t>Product_YIQ0H</t>
  </si>
  <si>
    <t>PKWGXF</t>
  </si>
  <si>
    <t>ZVW,ZO9</t>
  </si>
  <si>
    <t>9FCZQ8J4</t>
  </si>
  <si>
    <t>Product_OSIQP</t>
  </si>
  <si>
    <t>HAE1XH</t>
  </si>
  <si>
    <t>2V3,C5V</t>
  </si>
  <si>
    <t>G2KRZBPU</t>
  </si>
  <si>
    <t>Product_BSKKP</t>
  </si>
  <si>
    <t>911B5Q</t>
  </si>
  <si>
    <t>CKW,ED9</t>
  </si>
  <si>
    <t>98LYWCRS</t>
  </si>
  <si>
    <t>Product_SPFLZ</t>
  </si>
  <si>
    <t>VJF5C4</t>
  </si>
  <si>
    <t>09B,0YE</t>
  </si>
  <si>
    <t>EKPOOE7V</t>
  </si>
  <si>
    <t>Product_4VN39</t>
  </si>
  <si>
    <t>2ITWIU</t>
  </si>
  <si>
    <t>F0Z,S2T</t>
  </si>
  <si>
    <t>HWBAOSOJ</t>
  </si>
  <si>
    <t>Product_1RYDO</t>
  </si>
  <si>
    <t>8EVRLL</t>
  </si>
  <si>
    <t>S3K,JWE</t>
  </si>
  <si>
    <t>VQZ7PLYF</t>
  </si>
  <si>
    <t>Product_I4PSL</t>
  </si>
  <si>
    <t>ILY5PK</t>
  </si>
  <si>
    <t>ENP,288</t>
  </si>
  <si>
    <t>MNL1HUWO</t>
  </si>
  <si>
    <t>Product_A808J</t>
  </si>
  <si>
    <t>MW7GYA</t>
  </si>
  <si>
    <t>J2N,BIS</t>
  </si>
  <si>
    <t>CIC9ZMFJ</t>
  </si>
  <si>
    <t>Product_DVZGQ</t>
  </si>
  <si>
    <t>NQV1W1</t>
  </si>
  <si>
    <t>I7D,E80</t>
  </si>
  <si>
    <t>ZXSBG6KJ</t>
  </si>
  <si>
    <t>Product_K2I96</t>
  </si>
  <si>
    <t>0JI68I</t>
  </si>
  <si>
    <t>UUJ,51Y</t>
  </si>
  <si>
    <t>R8YZDNU2</t>
  </si>
  <si>
    <t>Product_GI078</t>
  </si>
  <si>
    <t>P1768W</t>
  </si>
  <si>
    <t>5H9,70B</t>
  </si>
  <si>
    <t>PZL6GEYZ</t>
  </si>
  <si>
    <t>Product_0YTWF</t>
  </si>
  <si>
    <t>18x6x7 cm</t>
  </si>
  <si>
    <t>YETKRL</t>
  </si>
  <si>
    <t>KRQ,23J</t>
  </si>
  <si>
    <t>1T09LC02</t>
  </si>
  <si>
    <t>Product_V2KE2</t>
  </si>
  <si>
    <t>YM03D1</t>
  </si>
  <si>
    <t>TB0,3SQ</t>
  </si>
  <si>
    <t>LK3ZU81L</t>
  </si>
  <si>
    <t>Product_9E7AE</t>
  </si>
  <si>
    <t>OBK0LK</t>
  </si>
  <si>
    <t>N4L,PVD</t>
  </si>
  <si>
    <t>FFE4JKVA</t>
  </si>
  <si>
    <t>Product_MJFLM</t>
  </si>
  <si>
    <t>ALWMBB</t>
  </si>
  <si>
    <t>EP3,APD</t>
  </si>
  <si>
    <t>6DPL1MZG</t>
  </si>
  <si>
    <t>Product_1FX3H</t>
  </si>
  <si>
    <t>034ZFE</t>
  </si>
  <si>
    <t>OEP,U7R</t>
  </si>
  <si>
    <t>1U72X9CF</t>
  </si>
  <si>
    <t>Product_V8R8I</t>
  </si>
  <si>
    <t>ADOM1Z</t>
  </si>
  <si>
    <t>734,BB5</t>
  </si>
  <si>
    <t>O4ZSZAN2</t>
  </si>
  <si>
    <t>Product_F09PA</t>
  </si>
  <si>
    <t>10x6x8 cm</t>
  </si>
  <si>
    <t>2KFTEM</t>
  </si>
  <si>
    <t>E3P,AZG</t>
  </si>
  <si>
    <t>H08AV8TM</t>
  </si>
  <si>
    <t>Product_KO5SW</t>
  </si>
  <si>
    <t>NAZSGD</t>
  </si>
  <si>
    <t>M4I,9FW</t>
  </si>
  <si>
    <t>LB5DBO20</t>
  </si>
  <si>
    <t>Product_C7XHL</t>
  </si>
  <si>
    <t>WE8I1O</t>
  </si>
  <si>
    <t>M9L,NDE</t>
  </si>
  <si>
    <t>MA6XVHYE</t>
  </si>
  <si>
    <t>Product_N6GGF</t>
  </si>
  <si>
    <t>RTDWDY</t>
  </si>
  <si>
    <t>YCF,7ZN</t>
  </si>
  <si>
    <t>658GH5AY</t>
  </si>
  <si>
    <t>Product_VS6WC</t>
  </si>
  <si>
    <t>YO14QU</t>
  </si>
  <si>
    <t>XN3,Z72</t>
  </si>
  <si>
    <t>7880QGO3</t>
  </si>
  <si>
    <t>Product_TTZAB</t>
  </si>
  <si>
    <t>7x10x11 cm</t>
  </si>
  <si>
    <t>02DYST</t>
  </si>
  <si>
    <t>SC2,UZS</t>
  </si>
  <si>
    <t>W7YNDDLF</t>
  </si>
  <si>
    <t>Product_GZF3G</t>
  </si>
  <si>
    <t>RBM762</t>
  </si>
  <si>
    <t>COI,DZ1</t>
  </si>
  <si>
    <t>J0JXUVVU</t>
  </si>
  <si>
    <t>Product_GW1BN</t>
  </si>
  <si>
    <t>KYO3W3</t>
  </si>
  <si>
    <t>FL0,TCW</t>
  </si>
  <si>
    <t>DVBAVNSS</t>
  </si>
  <si>
    <t>Product_E08DH</t>
  </si>
  <si>
    <t>7NTVPJ</t>
  </si>
  <si>
    <t>LMY,6HP</t>
  </si>
  <si>
    <t>DAR5ZA52</t>
  </si>
  <si>
    <t>Product_RDUG1</t>
  </si>
  <si>
    <t>3E9RX8</t>
  </si>
  <si>
    <t>CAJ,764</t>
  </si>
  <si>
    <t>X66BNUAK</t>
  </si>
  <si>
    <t>Product_Z5GVD</t>
  </si>
  <si>
    <t>EKG83H</t>
  </si>
  <si>
    <t>WXP,CN9</t>
  </si>
  <si>
    <t>EC62RVV3</t>
  </si>
  <si>
    <t>Product_TEUSS</t>
  </si>
  <si>
    <t>3R2HYH</t>
  </si>
  <si>
    <t>RE3,BJI</t>
  </si>
  <si>
    <t>8T448X4V</t>
  </si>
  <si>
    <t>Product_D3PVE</t>
  </si>
  <si>
    <t>2HHMTC</t>
  </si>
  <si>
    <t>5T2,JYO</t>
  </si>
  <si>
    <t>GI9ZZYFJ</t>
  </si>
  <si>
    <t>Product_67MLT</t>
  </si>
  <si>
    <t>38JO9Z</t>
  </si>
  <si>
    <t>A1V,RA1</t>
  </si>
  <si>
    <t>H59EK4CL</t>
  </si>
  <si>
    <t>Product_EKZ7M</t>
  </si>
  <si>
    <t>IY0F61</t>
  </si>
  <si>
    <t>KLK,O3G</t>
  </si>
  <si>
    <t>T7VKW81U</t>
  </si>
  <si>
    <t>Product_WY2H2</t>
  </si>
  <si>
    <t>4EZBQX</t>
  </si>
  <si>
    <t>7Q7,AXO</t>
  </si>
  <si>
    <t>LCB5EEHM</t>
  </si>
  <si>
    <t>Product_NUQDZ</t>
  </si>
  <si>
    <t>D9XDJ5</t>
  </si>
  <si>
    <t>YLV,A0R</t>
  </si>
  <si>
    <t>YSRQ6NZU</t>
  </si>
  <si>
    <t>Product_G2RVE</t>
  </si>
  <si>
    <t>GQF5F6</t>
  </si>
  <si>
    <t>JVP,KD1</t>
  </si>
  <si>
    <t>AO3ZLVKQ</t>
  </si>
  <si>
    <t>Product_MGGQ1</t>
  </si>
  <si>
    <t>16x17x18 cm</t>
  </si>
  <si>
    <t>EW267O</t>
  </si>
  <si>
    <t>69A,2UB</t>
  </si>
  <si>
    <t>4JF6Z0YZ</t>
  </si>
  <si>
    <t>Product_ITCAF</t>
  </si>
  <si>
    <t>GBV959</t>
  </si>
  <si>
    <t>UQL,UQZ</t>
  </si>
  <si>
    <t>0VLL459I</t>
  </si>
  <si>
    <t>Product_2K93L</t>
  </si>
  <si>
    <t>YE2WTE</t>
  </si>
  <si>
    <t>DZE,LJI</t>
  </si>
  <si>
    <t>8JZWEKEL</t>
  </si>
  <si>
    <t>Product_W9S6U</t>
  </si>
  <si>
    <t>9x13x5 cm</t>
  </si>
  <si>
    <t>DGQ1HK</t>
  </si>
  <si>
    <t>LO5,NJO</t>
  </si>
  <si>
    <t>X0WBYFJC</t>
  </si>
  <si>
    <t>Product_NGGVX</t>
  </si>
  <si>
    <t>14x19x6 cm</t>
  </si>
  <si>
    <t>74L5ZP</t>
  </si>
  <si>
    <t>QFW,VES</t>
  </si>
  <si>
    <t>4ZCIANIA</t>
  </si>
  <si>
    <t>Product_LBRYC</t>
  </si>
  <si>
    <t>NXMHTO</t>
  </si>
  <si>
    <t>CHA,A8F</t>
  </si>
  <si>
    <t>T5NXBWNG</t>
  </si>
  <si>
    <t>Product_A6CPE</t>
  </si>
  <si>
    <t>IIKOS5</t>
  </si>
  <si>
    <t>MSZ,50G</t>
  </si>
  <si>
    <t>ZF3GI1CO</t>
  </si>
  <si>
    <t>Product_A6FC0</t>
  </si>
  <si>
    <t>ESVIJ3</t>
  </si>
  <si>
    <t>L9F,ILF</t>
  </si>
  <si>
    <t>LV995UHF</t>
  </si>
  <si>
    <t>Product_EQFBA</t>
  </si>
  <si>
    <t>45XU09</t>
  </si>
  <si>
    <t>KZ6,G07</t>
  </si>
  <si>
    <t>7GT5JATQ</t>
  </si>
  <si>
    <t>Product_551ZF</t>
  </si>
  <si>
    <t>LB7613</t>
  </si>
  <si>
    <t>KIA,E30</t>
  </si>
  <si>
    <t>LTHQ2M63</t>
  </si>
  <si>
    <t>Product_MTY64</t>
  </si>
  <si>
    <t>CXH0QD</t>
  </si>
  <si>
    <t>UVT,YYB</t>
  </si>
  <si>
    <t>V8HAFGZE</t>
  </si>
  <si>
    <t>Product_X6VJH</t>
  </si>
  <si>
    <t>6HUT3Q</t>
  </si>
  <si>
    <t>8FB,7OH</t>
  </si>
  <si>
    <t>KWMIPU6G</t>
  </si>
  <si>
    <t>Product_I3C2Y</t>
  </si>
  <si>
    <t>JZERW4</t>
  </si>
  <si>
    <t>05G,X2E</t>
  </si>
  <si>
    <t>MCM6SK26</t>
  </si>
  <si>
    <t>Product_FHPK0</t>
  </si>
  <si>
    <t>AO8TDB</t>
  </si>
  <si>
    <t>X5H,UBP</t>
  </si>
  <si>
    <t>YLE0RAEW</t>
  </si>
  <si>
    <t>Product_KRL6V</t>
  </si>
  <si>
    <t>9V5CSA</t>
  </si>
  <si>
    <t>2V2,C1J</t>
  </si>
  <si>
    <t>J36GD7DJ</t>
  </si>
  <si>
    <t>Product_OT8TX</t>
  </si>
  <si>
    <t>WJH6IM</t>
  </si>
  <si>
    <t>DT9,LDW</t>
  </si>
  <si>
    <t>26N32CXI</t>
  </si>
  <si>
    <t>Product_X19QF</t>
  </si>
  <si>
    <t>C60ERG</t>
  </si>
  <si>
    <t>IRW,D11</t>
  </si>
  <si>
    <t>ZQ0YNXTW</t>
  </si>
  <si>
    <t>Product_2LT3E</t>
  </si>
  <si>
    <t>I2A78F</t>
  </si>
  <si>
    <t>FUF,4S8</t>
  </si>
  <si>
    <t>4UCROVWE</t>
  </si>
  <si>
    <t>Product_HT11P</t>
  </si>
  <si>
    <t>L0ZVNJ</t>
  </si>
  <si>
    <t>7F7,9F0</t>
  </si>
  <si>
    <t>7GEZLYC1</t>
  </si>
  <si>
    <t>Product_4E71V</t>
  </si>
  <si>
    <t>4VBZJD</t>
  </si>
  <si>
    <t>WZL,7JF</t>
  </si>
  <si>
    <t>U9K8K93F</t>
  </si>
  <si>
    <t>Product_PQUDK</t>
  </si>
  <si>
    <t>15x15x17 cm</t>
  </si>
  <si>
    <t>NVGI2Y</t>
  </si>
  <si>
    <t>TZ7,MC6</t>
  </si>
  <si>
    <t>VU0YRSEA</t>
  </si>
  <si>
    <t>Product_O4QYR</t>
  </si>
  <si>
    <t>PUA5PS</t>
  </si>
  <si>
    <t>HD4,H2G</t>
  </si>
  <si>
    <t>W30J9AOO</t>
  </si>
  <si>
    <t>Product_8BSHS</t>
  </si>
  <si>
    <t>IIWA91</t>
  </si>
  <si>
    <t>86J,8OC</t>
  </si>
  <si>
    <t>M7HI7AHJ</t>
  </si>
  <si>
    <t>Product_YOMK9</t>
  </si>
  <si>
    <t>K0MX5Z</t>
  </si>
  <si>
    <t>88W,NEP</t>
  </si>
  <si>
    <t>S05N2SX1</t>
  </si>
  <si>
    <t>Product_E35X9</t>
  </si>
  <si>
    <t>MAIRP4</t>
  </si>
  <si>
    <t>IDP,FEC</t>
  </si>
  <si>
    <t>MN9YX6DY</t>
  </si>
  <si>
    <t>Product_OSVNQ</t>
  </si>
  <si>
    <t>P6LMLY</t>
  </si>
  <si>
    <t>A0Y,4EW</t>
  </si>
  <si>
    <t>Z9PRRYRW</t>
  </si>
  <si>
    <t>Product_UC6FL</t>
  </si>
  <si>
    <t>8SYV0K</t>
  </si>
  <si>
    <t>TCZ,R9S</t>
  </si>
  <si>
    <t>KUY2ZJOO</t>
  </si>
  <si>
    <t>Product_87KSG</t>
  </si>
  <si>
    <t>DOEOFE</t>
  </si>
  <si>
    <t>FNR,QSQ</t>
  </si>
  <si>
    <t>2019MIFB</t>
  </si>
  <si>
    <t>Product_4SFB3</t>
  </si>
  <si>
    <t>YJQ41I</t>
  </si>
  <si>
    <t>ZVT,250</t>
  </si>
  <si>
    <t>IAHQ8ZE4</t>
  </si>
  <si>
    <t>Product_UFLKK</t>
  </si>
  <si>
    <t>6E7BCH</t>
  </si>
  <si>
    <t>KS0,ZO9</t>
  </si>
  <si>
    <t>T957MPMB</t>
  </si>
  <si>
    <t>Product_U5FEE</t>
  </si>
  <si>
    <t>64IIEV</t>
  </si>
  <si>
    <t>P0M,T3I</t>
  </si>
  <si>
    <t>0L923VHY</t>
  </si>
  <si>
    <t>Product_4KITJ</t>
  </si>
  <si>
    <t>4M4SY4</t>
  </si>
  <si>
    <t>GJ7,BCF</t>
  </si>
  <si>
    <t>FZW5IN0Q</t>
  </si>
  <si>
    <t>Product_8W9NZ</t>
  </si>
  <si>
    <t>F91T2X</t>
  </si>
  <si>
    <t>5MD,WW1</t>
  </si>
  <si>
    <t>LSCVBW2F</t>
  </si>
  <si>
    <t>Product_Z73JL</t>
  </si>
  <si>
    <t>MJ3QHG</t>
  </si>
  <si>
    <t>8QC,FLL</t>
  </si>
  <si>
    <t>Y31K5APW</t>
  </si>
  <si>
    <t>Product_UCB0F</t>
  </si>
  <si>
    <t>GTIFYM</t>
  </si>
  <si>
    <t>GF2,UCV</t>
  </si>
  <si>
    <t>NJY4EFZ3</t>
  </si>
  <si>
    <t>Product_43WW2</t>
  </si>
  <si>
    <t>R6TTCK</t>
  </si>
  <si>
    <t>SOA,VLP</t>
  </si>
  <si>
    <t>VNKLVF7I</t>
  </si>
  <si>
    <t>Product_5P80U</t>
  </si>
  <si>
    <t>82DVP7</t>
  </si>
  <si>
    <t>FFL,G5O</t>
  </si>
  <si>
    <t>5X0WALYB</t>
  </si>
  <si>
    <t>Product_49IUK</t>
  </si>
  <si>
    <t>6J5YF0</t>
  </si>
  <si>
    <t>UQV,1Q5</t>
  </si>
  <si>
    <t>7VTL9967</t>
  </si>
  <si>
    <t>Product_KFYFR</t>
  </si>
  <si>
    <t>E47PD6</t>
  </si>
  <si>
    <t>RIB,6Z6</t>
  </si>
  <si>
    <t>8KAZUDAA</t>
  </si>
  <si>
    <t>Product_XG03R</t>
  </si>
  <si>
    <t>SC40JF</t>
  </si>
  <si>
    <t>IWM,TPP</t>
  </si>
  <si>
    <t>N2ORZM8N</t>
  </si>
  <si>
    <t>Product_VKZOO</t>
  </si>
  <si>
    <t>ND7,URW</t>
  </si>
  <si>
    <t>LQBWG94F</t>
  </si>
  <si>
    <t>Product_VMVZ4</t>
  </si>
  <si>
    <t>NB85YL</t>
  </si>
  <si>
    <t>6E1,EY3</t>
  </si>
  <si>
    <t>46J3QUS4</t>
  </si>
  <si>
    <t>Product_0OB5U</t>
  </si>
  <si>
    <t>XE509A</t>
  </si>
  <si>
    <t>UDS,N3F</t>
  </si>
  <si>
    <t>PU9FBGGK</t>
  </si>
  <si>
    <t>Product_WN1BT</t>
  </si>
  <si>
    <t>GJFDT7</t>
  </si>
  <si>
    <t>MZX,WS9</t>
  </si>
  <si>
    <t>AVP0GL7T</t>
  </si>
  <si>
    <t>Product_GNFT5</t>
  </si>
  <si>
    <t>7AX47Q</t>
  </si>
  <si>
    <t>VFM,4DY</t>
  </si>
  <si>
    <t>WK8DYX1K</t>
  </si>
  <si>
    <t>Product_B3VDH</t>
  </si>
  <si>
    <t>5HSXRX</t>
  </si>
  <si>
    <t>D5Y,RW6</t>
  </si>
  <si>
    <t>MTZZ0EB8</t>
  </si>
  <si>
    <t>Product_YRNF8</t>
  </si>
  <si>
    <t>VHSQN9</t>
  </si>
  <si>
    <t>699,9VW</t>
  </si>
  <si>
    <t>O7ZA954L</t>
  </si>
  <si>
    <t>Product_YJ2VA</t>
  </si>
  <si>
    <t>D4O8A2</t>
  </si>
  <si>
    <t>K4I,SQ9</t>
  </si>
  <si>
    <t>1SMBTPJ1</t>
  </si>
  <si>
    <t>Product_9WAZ8</t>
  </si>
  <si>
    <t>FKUYMH</t>
  </si>
  <si>
    <t>SJA,9SS</t>
  </si>
  <si>
    <t>A4274EI2</t>
  </si>
  <si>
    <t>Product_P6MDH</t>
  </si>
  <si>
    <t>IV6TV6</t>
  </si>
  <si>
    <t>OU8,QDA</t>
  </si>
  <si>
    <t>0OPQOS1F</t>
  </si>
  <si>
    <t>Product_LBWU1</t>
  </si>
  <si>
    <t>2LZH15</t>
  </si>
  <si>
    <t>CHZ,96S</t>
  </si>
  <si>
    <t>I7IN3M5A</t>
  </si>
  <si>
    <t>Product_7WZL3</t>
  </si>
  <si>
    <t>55XXQO</t>
  </si>
  <si>
    <t>IDF,0V1</t>
  </si>
  <si>
    <t>DE64NZ89</t>
  </si>
  <si>
    <t>Product_HN4HZ</t>
  </si>
  <si>
    <t>6YJ7EH</t>
  </si>
  <si>
    <t>QMR,2ZA</t>
  </si>
  <si>
    <t>6DMO4NF3</t>
  </si>
  <si>
    <t>Product_BNU3A</t>
  </si>
  <si>
    <t>U2W4ZJ</t>
  </si>
  <si>
    <t>X16,66O</t>
  </si>
  <si>
    <t>CGC8MAV8</t>
  </si>
  <si>
    <t>Product_PQP1A</t>
  </si>
  <si>
    <t>6D0IPI</t>
  </si>
  <si>
    <t>TAC,RNI</t>
  </si>
  <si>
    <t>KPBML6GC</t>
  </si>
  <si>
    <t>Product_NG6MJ</t>
  </si>
  <si>
    <t>14x16x17 cm</t>
  </si>
  <si>
    <t>EXJZIQ</t>
  </si>
  <si>
    <t>B4F,3O9</t>
  </si>
  <si>
    <t>9VW22TAJ</t>
  </si>
  <si>
    <t>Product_GIY09</t>
  </si>
  <si>
    <t>3DX8RA</t>
  </si>
  <si>
    <t>V6Y,4PF</t>
  </si>
  <si>
    <t>9Z6ODPM4</t>
  </si>
  <si>
    <t>Product_MEU79</t>
  </si>
  <si>
    <t>XQEKGL</t>
  </si>
  <si>
    <t>KHW,VGN</t>
  </si>
  <si>
    <t>6Z29KEQU</t>
  </si>
  <si>
    <t>Product_FRUC8</t>
  </si>
  <si>
    <t>FIHGD1</t>
  </si>
  <si>
    <t>Q2P,RBB</t>
  </si>
  <si>
    <t>VZMUGE12</t>
  </si>
  <si>
    <t>Product_96SKM</t>
  </si>
  <si>
    <t>8SNMER</t>
  </si>
  <si>
    <t>9SQ,ZJO</t>
  </si>
  <si>
    <t>CFDHBJ9T</t>
  </si>
  <si>
    <t>Product_UQHZU</t>
  </si>
  <si>
    <t>YCU8N6</t>
  </si>
  <si>
    <t>O3V,7V1</t>
  </si>
  <si>
    <t>AEVRW4L8</t>
  </si>
  <si>
    <t>Product_7P3IG</t>
  </si>
  <si>
    <t>15x20x7 cm</t>
  </si>
  <si>
    <t>P002JS</t>
  </si>
  <si>
    <t>DFB,8C9</t>
  </si>
  <si>
    <t>Z65PPBYC</t>
  </si>
  <si>
    <t>Product_BYQ2F</t>
  </si>
  <si>
    <t>3T642X</t>
  </si>
  <si>
    <t>J6G,GNA</t>
  </si>
  <si>
    <t>8HD8O5UR</t>
  </si>
  <si>
    <t>Product_25062</t>
  </si>
  <si>
    <t>7DU1DG</t>
  </si>
  <si>
    <t>PDP,GOK</t>
  </si>
  <si>
    <t>GMT9SULQ</t>
  </si>
  <si>
    <t>Product_LKPQP</t>
  </si>
  <si>
    <t>9N9AWO</t>
  </si>
  <si>
    <t>F7O,SRU</t>
  </si>
  <si>
    <t>RU84E9VA</t>
  </si>
  <si>
    <t>Product_E5EWK</t>
  </si>
  <si>
    <t>YAO6DG</t>
  </si>
  <si>
    <t>7X2,HJ9</t>
  </si>
  <si>
    <t>W6Y47DCW</t>
  </si>
  <si>
    <t>Product_EQGYB</t>
  </si>
  <si>
    <t>MJ6ZMV</t>
  </si>
  <si>
    <t>NBA,WFP</t>
  </si>
  <si>
    <t>FUBGKH6Q</t>
  </si>
  <si>
    <t>Product_TPPJZ</t>
  </si>
  <si>
    <t>5SEWKP</t>
  </si>
  <si>
    <t>SLF,7YN</t>
  </si>
  <si>
    <t>J65OLSFU</t>
  </si>
  <si>
    <t>Product_DXI01</t>
  </si>
  <si>
    <t>8SOCNX</t>
  </si>
  <si>
    <t>IWO,9O5</t>
  </si>
  <si>
    <t>N8L4DG7D</t>
  </si>
  <si>
    <t>Product_94RIY</t>
  </si>
  <si>
    <t>WOZZVB</t>
  </si>
  <si>
    <t>7FC,XZR</t>
  </si>
  <si>
    <t>MG0WT3D8</t>
  </si>
  <si>
    <t>Product_HVHW9</t>
  </si>
  <si>
    <t>VBA3K3</t>
  </si>
  <si>
    <t>FPV,PRW</t>
  </si>
  <si>
    <t>J4CJWF88</t>
  </si>
  <si>
    <t>Product_XEXIT</t>
  </si>
  <si>
    <t>QZ19LG</t>
  </si>
  <si>
    <t>3KS,8BG</t>
  </si>
  <si>
    <t>8EAG9N8L</t>
  </si>
  <si>
    <t>Product_NFY15</t>
  </si>
  <si>
    <t>IGX278</t>
  </si>
  <si>
    <t>Q4U,M4G</t>
  </si>
  <si>
    <t>HAPER300</t>
  </si>
  <si>
    <t>Product_DKNO5</t>
  </si>
  <si>
    <t>OI27F4</t>
  </si>
  <si>
    <t>X6H,0PH</t>
  </si>
  <si>
    <t>OZPSSDSD</t>
  </si>
  <si>
    <t>Product_WAX01</t>
  </si>
  <si>
    <t>C0MATT</t>
  </si>
  <si>
    <t>UGE,UKY</t>
  </si>
  <si>
    <t>HJA0LH5F</t>
  </si>
  <si>
    <t>Product_5AVYA</t>
  </si>
  <si>
    <t>H58AW9</t>
  </si>
  <si>
    <t>S1T,RFM</t>
  </si>
  <si>
    <t>YU4H7OH7</t>
  </si>
  <si>
    <t>Product_KU1XR</t>
  </si>
  <si>
    <t>MBWHKD</t>
  </si>
  <si>
    <t>XP6,8SG</t>
  </si>
  <si>
    <t>WQH9GEMV</t>
  </si>
  <si>
    <t>Product_EZNI4</t>
  </si>
  <si>
    <t>IM93QP</t>
  </si>
  <si>
    <t>ITW,XVC</t>
  </si>
  <si>
    <t>Y6ZLRPT7</t>
  </si>
  <si>
    <t>Product_E6ZHP</t>
  </si>
  <si>
    <t>DMELAZ</t>
  </si>
  <si>
    <t>Y17,C03</t>
  </si>
  <si>
    <t>YECWZ04Y</t>
  </si>
  <si>
    <t>Product_K8Y8W</t>
  </si>
  <si>
    <t>I7CVUK</t>
  </si>
  <si>
    <t>O7Q,YOK</t>
  </si>
  <si>
    <t>91QXCOYL</t>
  </si>
  <si>
    <t>Product_U43ZH</t>
  </si>
  <si>
    <t>C6630D</t>
  </si>
  <si>
    <t>ZM8,CMI</t>
  </si>
  <si>
    <t>V4LU8KZ3</t>
  </si>
  <si>
    <t>Product_ONM19</t>
  </si>
  <si>
    <t>K6R83L</t>
  </si>
  <si>
    <t>182,BM2</t>
  </si>
  <si>
    <t>9ZO449YH</t>
  </si>
  <si>
    <t>Product_1386H</t>
  </si>
  <si>
    <t>TT3ZU6</t>
  </si>
  <si>
    <t>313,RKD</t>
  </si>
  <si>
    <t>LGHYIVWW</t>
  </si>
  <si>
    <t>Product_VOIP3</t>
  </si>
  <si>
    <t>19x9x8 cm</t>
  </si>
  <si>
    <t>LTEIEZ</t>
  </si>
  <si>
    <t>HLL,8Z6</t>
  </si>
  <si>
    <t>8ZN5P12Y</t>
  </si>
  <si>
    <t>Product_QBLS3</t>
  </si>
  <si>
    <t>KHZND4</t>
  </si>
  <si>
    <t>RU3,6F7</t>
  </si>
  <si>
    <t>2D2R8QUA</t>
  </si>
  <si>
    <t>Product_GEJ8J</t>
  </si>
  <si>
    <t>94CDLD</t>
  </si>
  <si>
    <t>WC7,HB7</t>
  </si>
  <si>
    <t>SJ715YPN</t>
  </si>
  <si>
    <t>Product_JRUHX</t>
  </si>
  <si>
    <t>0T5I0T</t>
  </si>
  <si>
    <t>05R,JDT</t>
  </si>
  <si>
    <t>ZQVPKHVH</t>
  </si>
  <si>
    <t>Product_OW9GZ</t>
  </si>
  <si>
    <t>F8DI5C</t>
  </si>
  <si>
    <t>51D,NCM</t>
  </si>
  <si>
    <t>GNOG8Y1J</t>
  </si>
  <si>
    <t>Product_STUMO</t>
  </si>
  <si>
    <t>6VKNPP</t>
  </si>
  <si>
    <t>9L4,L3X</t>
  </si>
  <si>
    <t>L6TI2VPO</t>
  </si>
  <si>
    <t>Product_I1F4R</t>
  </si>
  <si>
    <t>Q6LIS3</t>
  </si>
  <si>
    <t>JC2,NXO</t>
  </si>
  <si>
    <t>48GD2VFZ</t>
  </si>
  <si>
    <t>Product_1MKOJ</t>
  </si>
  <si>
    <t>UWBZ5W</t>
  </si>
  <si>
    <t>Y39,SDA</t>
  </si>
  <si>
    <t>4JQNDDTA</t>
  </si>
  <si>
    <t>Product_BWX2C</t>
  </si>
  <si>
    <t>H1YX1L</t>
  </si>
  <si>
    <t>VTS,LQI</t>
  </si>
  <si>
    <t>HXKXWPLA</t>
  </si>
  <si>
    <t>Product_2L78N</t>
  </si>
  <si>
    <t>8x10x20 cm</t>
  </si>
  <si>
    <t>REZ391</t>
  </si>
  <si>
    <t>PI4,CWZ</t>
  </si>
  <si>
    <t>585BIOO8</t>
  </si>
  <si>
    <t>Product_5YICD</t>
  </si>
  <si>
    <t>JBKBG3</t>
  </si>
  <si>
    <t>GYC,8ZQ</t>
  </si>
  <si>
    <t>6UZ43UNM</t>
  </si>
  <si>
    <t>Product_2S0VH</t>
  </si>
  <si>
    <t>WENAZ5</t>
  </si>
  <si>
    <t>LQG,WGG</t>
  </si>
  <si>
    <t>U5Z98B3B</t>
  </si>
  <si>
    <t>Product_47AHR</t>
  </si>
  <si>
    <t>ZUO1MK</t>
  </si>
  <si>
    <t>8CH,YP3</t>
  </si>
  <si>
    <t>J8JQQUMP</t>
  </si>
  <si>
    <t>Product_GBRA8</t>
  </si>
  <si>
    <t>62V3K3</t>
  </si>
  <si>
    <t>SNG,WD4</t>
  </si>
  <si>
    <t>YVSIYTEA</t>
  </si>
  <si>
    <t>Product_W3FTI</t>
  </si>
  <si>
    <t>VS09F7</t>
  </si>
  <si>
    <t>5LV,K1U</t>
  </si>
  <si>
    <t>78KWSZM4</t>
  </si>
  <si>
    <t>Product_B08GW</t>
  </si>
  <si>
    <t>Y4J6K8</t>
  </si>
  <si>
    <t>AYX,FU6</t>
  </si>
  <si>
    <t>CITJENDK</t>
  </si>
  <si>
    <t>Product_0U6J8</t>
  </si>
  <si>
    <t>DUXNO1</t>
  </si>
  <si>
    <t>Y5Z,3RX</t>
  </si>
  <si>
    <t>KTB0EM3V</t>
  </si>
  <si>
    <t>Product_FOTQ8</t>
  </si>
  <si>
    <t>1MQLUO</t>
  </si>
  <si>
    <t>66I,R6I</t>
  </si>
  <si>
    <t>QITWZ3RN</t>
  </si>
  <si>
    <t>Product_CM8HP</t>
  </si>
  <si>
    <t>80AICN</t>
  </si>
  <si>
    <t>GSS,EJE</t>
  </si>
  <si>
    <t>85WIOB2N</t>
  </si>
  <si>
    <t>Product_WG6SY</t>
  </si>
  <si>
    <t>23KD85</t>
  </si>
  <si>
    <t>FFL,ITU</t>
  </si>
  <si>
    <t>NOCZ13C2</t>
  </si>
  <si>
    <t>Product_DOC11</t>
  </si>
  <si>
    <t>AGD3T5</t>
  </si>
  <si>
    <t>AXC,DNK</t>
  </si>
  <si>
    <t>RBYWXM89</t>
  </si>
  <si>
    <t>Product_AUO96</t>
  </si>
  <si>
    <t>WI97NV</t>
  </si>
  <si>
    <t>UXE,1E3</t>
  </si>
  <si>
    <t>NOCPKMY4</t>
  </si>
  <si>
    <t>Product_UJ1TC</t>
  </si>
  <si>
    <t>FCT1L5</t>
  </si>
  <si>
    <t>M71,5RK</t>
  </si>
  <si>
    <t>P4WEKZSL</t>
  </si>
  <si>
    <t>Product_LR6J0</t>
  </si>
  <si>
    <t>8HCIGE</t>
  </si>
  <si>
    <t>DAL,8U9</t>
  </si>
  <si>
    <t>J23W48N2</t>
  </si>
  <si>
    <t>Product_AGGML</t>
  </si>
  <si>
    <t>LZBZM4</t>
  </si>
  <si>
    <t>VFT,CMU</t>
  </si>
  <si>
    <t>KCC12XKJ</t>
  </si>
  <si>
    <t>Product_UEG92</t>
  </si>
  <si>
    <t>6x18x14 cm</t>
  </si>
  <si>
    <t>PS3281</t>
  </si>
  <si>
    <t>T3X,9IV</t>
  </si>
  <si>
    <t>7J3N5OC7</t>
  </si>
  <si>
    <t>Product_RR974</t>
  </si>
  <si>
    <t>8KN1MQ</t>
  </si>
  <si>
    <t>304,P0S</t>
  </si>
  <si>
    <t>9M9CQYXQ</t>
  </si>
  <si>
    <t>Product_02BGI</t>
  </si>
  <si>
    <t>W399EE</t>
  </si>
  <si>
    <t>B90,BIY</t>
  </si>
  <si>
    <t>7RLV8Z5S</t>
  </si>
  <si>
    <t>Product_3OUJQ</t>
  </si>
  <si>
    <t>2TJCEG</t>
  </si>
  <si>
    <t>VMF,63R</t>
  </si>
  <si>
    <t>LR8ZEQPE</t>
  </si>
  <si>
    <t>Product_GVGRF</t>
  </si>
  <si>
    <t>EITC2D</t>
  </si>
  <si>
    <t>8W9,HFE</t>
  </si>
  <si>
    <t>SD1PH4WM</t>
  </si>
  <si>
    <t>Product_5WRN7</t>
  </si>
  <si>
    <t>18x15x15 cm</t>
  </si>
  <si>
    <t>DDT5FS</t>
  </si>
  <si>
    <t>VLX,OVL</t>
  </si>
  <si>
    <t>2087O4HU</t>
  </si>
  <si>
    <t>Product_YTF0F</t>
  </si>
  <si>
    <t>X4O88P</t>
  </si>
  <si>
    <t>K3R,C2V</t>
  </si>
  <si>
    <t>X5R3FLIG</t>
  </si>
  <si>
    <t>Product_T2QJ5</t>
  </si>
  <si>
    <t>17x5x8 cm</t>
  </si>
  <si>
    <t>EAV3HA</t>
  </si>
  <si>
    <t>GR0,JLM</t>
  </si>
  <si>
    <t>DUFAV6H8</t>
  </si>
  <si>
    <t>Product_B0G4B</t>
  </si>
  <si>
    <t>2AYQ9B</t>
  </si>
  <si>
    <t>RVD,2AZ</t>
  </si>
  <si>
    <t>PRQP47MD</t>
  </si>
  <si>
    <t>Product_JWQ6T</t>
  </si>
  <si>
    <t>9U30CU</t>
  </si>
  <si>
    <t>K3L,FB0</t>
  </si>
  <si>
    <t>93B3WEZF</t>
  </si>
  <si>
    <t>Product_F4RC8</t>
  </si>
  <si>
    <t>WEAG3V</t>
  </si>
  <si>
    <t>LEI,2RW</t>
  </si>
  <si>
    <t>MM7JS6UW</t>
  </si>
  <si>
    <t>Product_KYTUG</t>
  </si>
  <si>
    <t>4PL93X</t>
  </si>
  <si>
    <t>F7X,IEI</t>
  </si>
  <si>
    <t>67BGI6Y0</t>
  </si>
  <si>
    <t>Product_NANIH</t>
  </si>
  <si>
    <t>V3V5S2</t>
  </si>
  <si>
    <t>3OS,3B1</t>
  </si>
  <si>
    <t>PU8I9AF0</t>
  </si>
  <si>
    <t>Product_HRZKG</t>
  </si>
  <si>
    <t>4MEH4T</t>
  </si>
  <si>
    <t>T3E,2GP</t>
  </si>
  <si>
    <t>8T7BP3P0</t>
  </si>
  <si>
    <t>Product_XUJVV</t>
  </si>
  <si>
    <t>2DX1UO</t>
  </si>
  <si>
    <t>LCT,5VM</t>
  </si>
  <si>
    <t>AHNSMF2S</t>
  </si>
  <si>
    <t>Product_ER04S</t>
  </si>
  <si>
    <t>QNTGX6</t>
  </si>
  <si>
    <t>70Z,XDP</t>
  </si>
  <si>
    <t>5W5S9H25</t>
  </si>
  <si>
    <t>Product_FUBL5</t>
  </si>
  <si>
    <t>1XFZ9A</t>
  </si>
  <si>
    <t>4XM,4TQ</t>
  </si>
  <si>
    <t>CLWPKF0L</t>
  </si>
  <si>
    <t>Product_BPTT3</t>
  </si>
  <si>
    <t>JAXBIW</t>
  </si>
  <si>
    <t>844,M3B</t>
  </si>
  <si>
    <t>4Y4JRFDR</t>
  </si>
  <si>
    <t>Product_PCC9T</t>
  </si>
  <si>
    <t>0F6DES</t>
  </si>
  <si>
    <t>XJ5,JEJ</t>
  </si>
  <si>
    <t>D3FSYXPG</t>
  </si>
  <si>
    <t>Product_KSFY7</t>
  </si>
  <si>
    <t>YMPYXQ</t>
  </si>
  <si>
    <t>M43,CC4</t>
  </si>
  <si>
    <t>S2GDW77N</t>
  </si>
  <si>
    <t>Product_UDGZP</t>
  </si>
  <si>
    <t>J8BDHO</t>
  </si>
  <si>
    <t>MXO,CVQ</t>
  </si>
  <si>
    <t>SDVVPQDL</t>
  </si>
  <si>
    <t>Product_2C4TA</t>
  </si>
  <si>
    <t>9BLKBP</t>
  </si>
  <si>
    <t>8FH,IRJ</t>
  </si>
  <si>
    <t>DX0D74KL</t>
  </si>
  <si>
    <t>Product_0PEH2</t>
  </si>
  <si>
    <t>EY5U8I</t>
  </si>
  <si>
    <t>TYD,DZN</t>
  </si>
  <si>
    <t>CVKKEA4V</t>
  </si>
  <si>
    <t>Product_W1NGM</t>
  </si>
  <si>
    <t>BYLFSE</t>
  </si>
  <si>
    <t>HFN,IKH</t>
  </si>
  <si>
    <t>WCHLJ7EZ</t>
  </si>
  <si>
    <t>Product_WD5H7</t>
  </si>
  <si>
    <t>S630UB</t>
  </si>
  <si>
    <t>FEW,C1L</t>
  </si>
  <si>
    <t>9ZJNR3GB</t>
  </si>
  <si>
    <t>Product_0297N</t>
  </si>
  <si>
    <t>C1U24K</t>
  </si>
  <si>
    <t>DY0,7FD</t>
  </si>
  <si>
    <t>HNIK8Y4O</t>
  </si>
  <si>
    <t>Product_701J0</t>
  </si>
  <si>
    <t>EMPFID</t>
  </si>
  <si>
    <t>BH2,SX2</t>
  </si>
  <si>
    <t>JW1RYJ0Y</t>
  </si>
  <si>
    <t>Product_HGW9C</t>
  </si>
  <si>
    <t>B9UQ7I</t>
  </si>
  <si>
    <t>0IS,EF3</t>
  </si>
  <si>
    <t>UBH3K1YJ</t>
  </si>
  <si>
    <t>Product_82WHS</t>
  </si>
  <si>
    <t>11x6x16 cm</t>
  </si>
  <si>
    <t>ZO8XRM</t>
  </si>
  <si>
    <t>X89,TW2</t>
  </si>
  <si>
    <t>SRR6OGEL</t>
  </si>
  <si>
    <t>Product_KKVGT</t>
  </si>
  <si>
    <t>VA4EY0</t>
  </si>
  <si>
    <t>2WE,1IK</t>
  </si>
  <si>
    <t>7E8IR7S9</t>
  </si>
  <si>
    <t>Product_GBXEM</t>
  </si>
  <si>
    <t>2KF2OV</t>
  </si>
  <si>
    <t>KCI,MYL</t>
  </si>
  <si>
    <t>RL960RDU</t>
  </si>
  <si>
    <t>Product_PO9HJ</t>
  </si>
  <si>
    <t>3IK309</t>
  </si>
  <si>
    <t>V7D,IE3</t>
  </si>
  <si>
    <t>Z1HC11L6</t>
  </si>
  <si>
    <t>Product_TLZYY</t>
  </si>
  <si>
    <t>UDVOQB</t>
  </si>
  <si>
    <t>Z4W,5SF</t>
  </si>
  <si>
    <t>SQXTPNQE</t>
  </si>
  <si>
    <t>Product_YLWDG</t>
  </si>
  <si>
    <t>BSTBEC</t>
  </si>
  <si>
    <t>W7R,PN1</t>
  </si>
  <si>
    <t>3YP0QN0A</t>
  </si>
  <si>
    <t>Product_IIZQV</t>
  </si>
  <si>
    <t>OZWAO3</t>
  </si>
  <si>
    <t>V3V,S7P</t>
  </si>
  <si>
    <t>H98E6OXJ</t>
  </si>
  <si>
    <t>Product_C89PA</t>
  </si>
  <si>
    <t>VCB44K</t>
  </si>
  <si>
    <t>4FG,PUA</t>
  </si>
  <si>
    <t>1PGIPX0J</t>
  </si>
  <si>
    <t>Product_28618</t>
  </si>
  <si>
    <t>Z9HZPC</t>
  </si>
  <si>
    <t>DD8,SPE</t>
  </si>
  <si>
    <t>Z5RW6GZ1</t>
  </si>
  <si>
    <t>Product_YERMD</t>
  </si>
  <si>
    <t>VET07D</t>
  </si>
  <si>
    <t>K3U,7TL</t>
  </si>
  <si>
    <t>9X1KVJ2U</t>
  </si>
  <si>
    <t>Product_X7JG8</t>
  </si>
  <si>
    <t>SIYMD9</t>
  </si>
  <si>
    <t>108,7JB</t>
  </si>
  <si>
    <t>39AMUOOY</t>
  </si>
  <si>
    <t>Product_820TM</t>
  </si>
  <si>
    <t>1E2Y01</t>
  </si>
  <si>
    <t>GVY,G02</t>
  </si>
  <si>
    <t>702R04ZL</t>
  </si>
  <si>
    <t>Product_64MPE</t>
  </si>
  <si>
    <t>Y9DYRR</t>
  </si>
  <si>
    <t>I5J,0UA</t>
  </si>
  <si>
    <t>P98TMPPP</t>
  </si>
  <si>
    <t>Product_8XCVF</t>
  </si>
  <si>
    <t>UVTV03</t>
  </si>
  <si>
    <t>1ZT,HW2</t>
  </si>
  <si>
    <t>5V7SNJA0</t>
  </si>
  <si>
    <t>Product_HX82N</t>
  </si>
  <si>
    <t>42EB6L</t>
  </si>
  <si>
    <t>TNP,6T3</t>
  </si>
  <si>
    <t>FKOURK6S</t>
  </si>
  <si>
    <t>Product_IVXYU</t>
  </si>
  <si>
    <t>BV2I27</t>
  </si>
  <si>
    <t>VCG,SLO</t>
  </si>
  <si>
    <t>XIUANF31</t>
  </si>
  <si>
    <t>Product_FFKJC</t>
  </si>
  <si>
    <t>KIQYEU</t>
  </si>
  <si>
    <t>1K6,C4Q</t>
  </si>
  <si>
    <t>MGOE6V7Z</t>
  </si>
  <si>
    <t>Product_VYMD9</t>
  </si>
  <si>
    <t>F32N5T</t>
  </si>
  <si>
    <t>QST,DDD</t>
  </si>
  <si>
    <t>8A7T11CF</t>
  </si>
  <si>
    <t>Product_BB3JR</t>
  </si>
  <si>
    <t>DVCDB3</t>
  </si>
  <si>
    <t>V7J,VUV</t>
  </si>
  <si>
    <t>PS98XWCR</t>
  </si>
  <si>
    <t>Product_G7RQR</t>
  </si>
  <si>
    <t>JLQI3O</t>
  </si>
  <si>
    <t>UNS,MGD</t>
  </si>
  <si>
    <t>TKETCNHY</t>
  </si>
  <si>
    <t>Product_4N9L7</t>
  </si>
  <si>
    <t>3T779L</t>
  </si>
  <si>
    <t>PDJ,MOX</t>
  </si>
  <si>
    <t>R5ZG7TOY</t>
  </si>
  <si>
    <t>Product_ZHEZX</t>
  </si>
  <si>
    <t>3LR3HM</t>
  </si>
  <si>
    <t>JTW,CQZ</t>
  </si>
  <si>
    <t>I7SPOB3C</t>
  </si>
  <si>
    <t>Product_LPK2T</t>
  </si>
  <si>
    <t>BV5WO4</t>
  </si>
  <si>
    <t>CA5,RYN</t>
  </si>
  <si>
    <t>T9DZW0EX</t>
  </si>
  <si>
    <t>Product_LJ9H2</t>
  </si>
  <si>
    <t>WQ8OJF</t>
  </si>
  <si>
    <t>EU2,DSR</t>
  </si>
  <si>
    <t>VSI9QOIP</t>
  </si>
  <si>
    <t>Product_QO4LR</t>
  </si>
  <si>
    <t>7x10x17 cm</t>
  </si>
  <si>
    <t>CCQJRC</t>
  </si>
  <si>
    <t>SRO,2NC</t>
  </si>
  <si>
    <t>UK9C6HE9</t>
  </si>
  <si>
    <t>Product_X0LK5</t>
  </si>
  <si>
    <t>IUDJA0</t>
  </si>
  <si>
    <t>4ZW,EGC</t>
  </si>
  <si>
    <t>RG58CG8Q</t>
  </si>
  <si>
    <t>Product_1MWYT</t>
  </si>
  <si>
    <t>JW6T4L</t>
  </si>
  <si>
    <t>BY0,PSZ</t>
  </si>
  <si>
    <t>DWM153GA</t>
  </si>
  <si>
    <t>Product_CFBXI</t>
  </si>
  <si>
    <t>NK8T8L</t>
  </si>
  <si>
    <t>EBC,CQN</t>
  </si>
  <si>
    <t>8PCS8ZNV</t>
  </si>
  <si>
    <t>Product_7EJEN</t>
  </si>
  <si>
    <t>T61SY5</t>
  </si>
  <si>
    <t>UX2,ROA</t>
  </si>
  <si>
    <t>GJUAMFG5</t>
  </si>
  <si>
    <t>Product_Y6X20</t>
  </si>
  <si>
    <t>Z5RBH8</t>
  </si>
  <si>
    <t>8EM,XEU</t>
  </si>
  <si>
    <t>XWZURG5E</t>
  </si>
  <si>
    <t>Product_4G55E</t>
  </si>
  <si>
    <t>MXPK6Z</t>
  </si>
  <si>
    <t>XQ8,UJY</t>
  </si>
  <si>
    <t>N8BGKBJT</t>
  </si>
  <si>
    <t>Product_5PS7S</t>
  </si>
  <si>
    <t>I8S6S0</t>
  </si>
  <si>
    <t>GOY,0FM</t>
  </si>
  <si>
    <t>BDBJEBB2</t>
  </si>
  <si>
    <t>Product_PPV1L</t>
  </si>
  <si>
    <t>C6J9GZ</t>
  </si>
  <si>
    <t>K2A,AKQ</t>
  </si>
  <si>
    <t>G9X5G56Y</t>
  </si>
  <si>
    <t>Product_MKJO4</t>
  </si>
  <si>
    <t>5ZVMNO</t>
  </si>
  <si>
    <t>J1O,I9C</t>
  </si>
  <si>
    <t>BNN2JHVT</t>
  </si>
  <si>
    <t>Product_MI2IC</t>
  </si>
  <si>
    <t>G1PNJ2</t>
  </si>
  <si>
    <t>YCI,N04</t>
  </si>
  <si>
    <t>RZYBXBE3</t>
  </si>
  <si>
    <t>Product_K7S0S</t>
  </si>
  <si>
    <t>WOZ48C</t>
  </si>
  <si>
    <t>GOE,H9P</t>
  </si>
  <si>
    <t>KT7VF3HK</t>
  </si>
  <si>
    <t>Product_JC6GJ</t>
  </si>
  <si>
    <t>ES10RH</t>
  </si>
  <si>
    <t>L7V,FNI</t>
  </si>
  <si>
    <t>I9AAWKXX</t>
  </si>
  <si>
    <t>Product_OPW1R</t>
  </si>
  <si>
    <t>11x20x10 cm</t>
  </si>
  <si>
    <t>R1T5Y8</t>
  </si>
  <si>
    <t>RT4,Q6H</t>
  </si>
  <si>
    <t>KBFE9MZS</t>
  </si>
  <si>
    <t>Product_CT9LW</t>
  </si>
  <si>
    <t>JFNMOG</t>
  </si>
  <si>
    <t>EK0,4XJ</t>
  </si>
  <si>
    <t>2ARDSK6R</t>
  </si>
  <si>
    <t>Product_PFHRI</t>
  </si>
  <si>
    <t>WLUY84</t>
  </si>
  <si>
    <t>IEJ,T92</t>
  </si>
  <si>
    <t>ZVWVSBX2</t>
  </si>
  <si>
    <t>Product_H290U</t>
  </si>
  <si>
    <t>F0URGW</t>
  </si>
  <si>
    <t>9DF,TKO</t>
  </si>
  <si>
    <t>RMKL6E58</t>
  </si>
  <si>
    <t>Product_J1F4E</t>
  </si>
  <si>
    <t>CASVSH</t>
  </si>
  <si>
    <t>9OB,R9R</t>
  </si>
  <si>
    <t>DZ887H96</t>
  </si>
  <si>
    <t>Product_MDE8G</t>
  </si>
  <si>
    <t>PB3ACL</t>
  </si>
  <si>
    <t>P3O,8PZ</t>
  </si>
  <si>
    <t>669W3OLE</t>
  </si>
  <si>
    <t>Product_0KGSF</t>
  </si>
  <si>
    <t>5QOWMF</t>
  </si>
  <si>
    <t>VDV,2QG</t>
  </si>
  <si>
    <t>UUD3LALB</t>
  </si>
  <si>
    <t>Product_74OM8</t>
  </si>
  <si>
    <t>QYPBE8</t>
  </si>
  <si>
    <t>4OZ,Z41</t>
  </si>
  <si>
    <t>IEVQ8X94</t>
  </si>
  <si>
    <t>Product_5XZ5E</t>
  </si>
  <si>
    <t>XB0Z2W</t>
  </si>
  <si>
    <t>38D,W7Q</t>
  </si>
  <si>
    <t>GHAHDZMA</t>
  </si>
  <si>
    <t>Product_5WS0E</t>
  </si>
  <si>
    <t>UGQK1A</t>
  </si>
  <si>
    <t>4OP,88W</t>
  </si>
  <si>
    <t>KHKVNJEG</t>
  </si>
  <si>
    <t>Product_9R49K</t>
  </si>
  <si>
    <t>12x9x12 cm</t>
  </si>
  <si>
    <t>SLPWE7</t>
  </si>
  <si>
    <t>XA2,WO5</t>
  </si>
  <si>
    <t>5NVTHET8</t>
  </si>
  <si>
    <t>Product_NFDI8</t>
  </si>
  <si>
    <t>13x16x8 cm</t>
  </si>
  <si>
    <t>JM1ZMD</t>
  </si>
  <si>
    <t>297,7ZH</t>
  </si>
  <si>
    <t>SG1A4CCR</t>
  </si>
  <si>
    <t>Product_8AER4</t>
  </si>
  <si>
    <t>4N4WDM</t>
  </si>
  <si>
    <t>3MM,OZ4</t>
  </si>
  <si>
    <t>OEM3ITZY</t>
  </si>
  <si>
    <t>Product_XSGR6</t>
  </si>
  <si>
    <t>0VZO2H</t>
  </si>
  <si>
    <t>AJI,WNT</t>
  </si>
  <si>
    <t>G1PNLQ0X</t>
  </si>
  <si>
    <t>Product_BUWF1</t>
  </si>
  <si>
    <t>S6VDR2</t>
  </si>
  <si>
    <t>3EY,3AJ</t>
  </si>
  <si>
    <t>O9KVO0M4</t>
  </si>
  <si>
    <t>Product_1JY1Z</t>
  </si>
  <si>
    <t>BZ1BGT</t>
  </si>
  <si>
    <t>FPF,XDQ</t>
  </si>
  <si>
    <t>JWFJFIMR</t>
  </si>
  <si>
    <t>Product_OF8KJ</t>
  </si>
  <si>
    <t>X9KK8L</t>
  </si>
  <si>
    <t>QXK,OSP</t>
  </si>
  <si>
    <t>E1BLSEKV</t>
  </si>
  <si>
    <t>Product_U9J89</t>
  </si>
  <si>
    <t>P8Z6RE</t>
  </si>
  <si>
    <t>A5C,T00</t>
  </si>
  <si>
    <t>48UQTXVR</t>
  </si>
  <si>
    <t>Product_UXNKT</t>
  </si>
  <si>
    <t>7URD2C</t>
  </si>
  <si>
    <t>I6X,XPY</t>
  </si>
  <si>
    <t>SKRSA52F</t>
  </si>
  <si>
    <t>Product_8EOGB</t>
  </si>
  <si>
    <t>T5FV4H</t>
  </si>
  <si>
    <t>RAZ,U0J</t>
  </si>
  <si>
    <t>2S2JEDXC</t>
  </si>
  <si>
    <t>Product_F8T31</t>
  </si>
  <si>
    <t>ICNBPW</t>
  </si>
  <si>
    <t>B5I,XBX</t>
  </si>
  <si>
    <t>VQXUASZD</t>
  </si>
  <si>
    <t>Product_TSS04</t>
  </si>
  <si>
    <t>D0O2RJ</t>
  </si>
  <si>
    <t>8W7,PZM</t>
  </si>
  <si>
    <t>4KDCOZO1</t>
  </si>
  <si>
    <t>Product_Z5EVV</t>
  </si>
  <si>
    <t>WLEMZK</t>
  </si>
  <si>
    <t>EEZ,JMG</t>
  </si>
  <si>
    <t>00GSU2QT</t>
  </si>
  <si>
    <t>Product_9NPCA</t>
  </si>
  <si>
    <t>NU3BD8</t>
  </si>
  <si>
    <t>55O,9MK</t>
  </si>
  <si>
    <t>3H3WLY9N</t>
  </si>
  <si>
    <t>Product_RF4BJ</t>
  </si>
  <si>
    <t>9SLM8Y</t>
  </si>
  <si>
    <t>VDL,IUD</t>
  </si>
  <si>
    <t>34O9LAL2</t>
  </si>
  <si>
    <t>Product_XGV2Z</t>
  </si>
  <si>
    <t>3CNQET</t>
  </si>
  <si>
    <t>5KL,D5I</t>
  </si>
  <si>
    <t>6FMCFYVP</t>
  </si>
  <si>
    <t>Product_TAZQN</t>
  </si>
  <si>
    <t>SVCDAL</t>
  </si>
  <si>
    <t>RB7,W3S</t>
  </si>
  <si>
    <t>9M0JM7UH</t>
  </si>
  <si>
    <t>Product_AC2D5</t>
  </si>
  <si>
    <t>KJVZTC</t>
  </si>
  <si>
    <t>PI2,TJE</t>
  </si>
  <si>
    <t>0G5W4K8O</t>
  </si>
  <si>
    <t>Product_LVM47</t>
  </si>
  <si>
    <t>O0R69A</t>
  </si>
  <si>
    <t>HSD,DEK</t>
  </si>
  <si>
    <t>X6L577JO</t>
  </si>
  <si>
    <t>Product_F5CRK</t>
  </si>
  <si>
    <t>OYOXR7</t>
  </si>
  <si>
    <t>FUC,FYO</t>
  </si>
  <si>
    <t>D767U70L</t>
  </si>
  <si>
    <t>Product_SS7TH</t>
  </si>
  <si>
    <t>5AAOZH</t>
  </si>
  <si>
    <t>5J0,B91</t>
  </si>
  <si>
    <t>8NXPRKIQ</t>
  </si>
  <si>
    <t>Product_8JM9P</t>
  </si>
  <si>
    <t>GVR29W</t>
  </si>
  <si>
    <t>ODA,NBK</t>
  </si>
  <si>
    <t>8GCXTQQO</t>
  </si>
  <si>
    <t>Product_UPJC8</t>
  </si>
  <si>
    <t>09CM4S</t>
  </si>
  <si>
    <t>YGX,OOK</t>
  </si>
  <si>
    <t>RE1NVMJJ</t>
  </si>
  <si>
    <t>Product_MG3US</t>
  </si>
  <si>
    <t>CCRJC0</t>
  </si>
  <si>
    <t>1JC,AQZ</t>
  </si>
  <si>
    <t>Z3X3XFS0</t>
  </si>
  <si>
    <t>Product_89TVW</t>
  </si>
  <si>
    <t>XDGKS4</t>
  </si>
  <si>
    <t>AK3,QF2</t>
  </si>
  <si>
    <t>299ANRSW</t>
  </si>
  <si>
    <t>Product_P6APK</t>
  </si>
  <si>
    <t>IOT8SU</t>
  </si>
  <si>
    <t>DOO,SKC</t>
  </si>
  <si>
    <t>TL2L5XPW</t>
  </si>
  <si>
    <t>Product_UWXSW</t>
  </si>
  <si>
    <t>BPEHE0</t>
  </si>
  <si>
    <t>3ZQ,1K9</t>
  </si>
  <si>
    <t>LFMIU5GN</t>
  </si>
  <si>
    <t>Product_HM8GF</t>
  </si>
  <si>
    <t>QL2JO0</t>
  </si>
  <si>
    <t>OQ3,JRL</t>
  </si>
  <si>
    <t>6J272ESZ</t>
  </si>
  <si>
    <t>Product_NHN0A</t>
  </si>
  <si>
    <t>5IP073</t>
  </si>
  <si>
    <t>BA2,EKI</t>
  </si>
  <si>
    <t>07Y7M2VB</t>
  </si>
  <si>
    <t>Product_T3LGJ</t>
  </si>
  <si>
    <t>15x7x12 cm</t>
  </si>
  <si>
    <t>SRVGZK</t>
  </si>
  <si>
    <t>CFP,PZW</t>
  </si>
  <si>
    <t>7HL3Z91Z</t>
  </si>
  <si>
    <t>Product_DXZO9</t>
  </si>
  <si>
    <t>13WOC3</t>
  </si>
  <si>
    <t>ZC8,0E5</t>
  </si>
  <si>
    <t>JVA9V1Z6</t>
  </si>
  <si>
    <t>Product_QDAS5</t>
  </si>
  <si>
    <t>L7YLNR</t>
  </si>
  <si>
    <t>7YR,U5V</t>
  </si>
  <si>
    <t>1RRXQCDZ</t>
  </si>
  <si>
    <t>Product_FU0JJ</t>
  </si>
  <si>
    <t>1IT76G</t>
  </si>
  <si>
    <t>KTT,6YN</t>
  </si>
  <si>
    <t>R0FIKED5</t>
  </si>
  <si>
    <t>Product_RUXQ9</t>
  </si>
  <si>
    <t>14x15x15 cm</t>
  </si>
  <si>
    <t>OO6EYL</t>
  </si>
  <si>
    <t>X74,06I</t>
  </si>
  <si>
    <t>VP7AAZ27</t>
  </si>
  <si>
    <t>Product_VF727</t>
  </si>
  <si>
    <t>Z0R2P1</t>
  </si>
  <si>
    <t>38S,52V</t>
  </si>
  <si>
    <t>BST3F4SY</t>
  </si>
  <si>
    <t>Product_LUIKD</t>
  </si>
  <si>
    <t>4IW9UW</t>
  </si>
  <si>
    <t>YDE,FSM</t>
  </si>
  <si>
    <t>KXSEPH47</t>
  </si>
  <si>
    <t>Product_KYZF9</t>
  </si>
  <si>
    <t>D8JFQH</t>
  </si>
  <si>
    <t>6JQ,3UP</t>
  </si>
  <si>
    <t>L1DYA50L</t>
  </si>
  <si>
    <t>Product_DLLBD</t>
  </si>
  <si>
    <t>V50TIV</t>
  </si>
  <si>
    <t>WA0,Y9G</t>
  </si>
  <si>
    <t>GMEQVZDJ</t>
  </si>
  <si>
    <t>Product_XC159</t>
  </si>
  <si>
    <t>VV4R04</t>
  </si>
  <si>
    <t>YIN,Z3R</t>
  </si>
  <si>
    <t>JD91ZD5L</t>
  </si>
  <si>
    <t>Product_BVA8U</t>
  </si>
  <si>
    <t>4GSCM6</t>
  </si>
  <si>
    <t>SQJ,9CB</t>
  </si>
  <si>
    <t>IV9SAO2H</t>
  </si>
  <si>
    <t>Product_NY3FE</t>
  </si>
  <si>
    <t>IDCHSH</t>
  </si>
  <si>
    <t>T9M,U7C</t>
  </si>
  <si>
    <t>6BD8CCQ6</t>
  </si>
  <si>
    <t>Product_1UAOC</t>
  </si>
  <si>
    <t>O3QSEZ</t>
  </si>
  <si>
    <t>0JF,V0Z</t>
  </si>
  <si>
    <t>IIZHCRQV</t>
  </si>
  <si>
    <t>Product_YPOUI</t>
  </si>
  <si>
    <t>3SMD4N</t>
  </si>
  <si>
    <t>DBE,4FR</t>
  </si>
  <si>
    <t>KGPW2V6X</t>
  </si>
  <si>
    <t>Product_RE75F</t>
  </si>
  <si>
    <t>5x6x11 cm</t>
  </si>
  <si>
    <t>QS6DI2</t>
  </si>
  <si>
    <t>R9J,Y5Y</t>
  </si>
  <si>
    <t>WTALK8G9</t>
  </si>
  <si>
    <t>Product_913EN</t>
  </si>
  <si>
    <t>YE3DHD</t>
  </si>
  <si>
    <t>ALH,JGK</t>
  </si>
  <si>
    <t>CIVPQ68D</t>
  </si>
  <si>
    <t>Product_ZXYMF</t>
  </si>
  <si>
    <t>EXICUF</t>
  </si>
  <si>
    <t>51Y,E98</t>
  </si>
  <si>
    <t>YR2L7Z5T</t>
  </si>
  <si>
    <t>Product_AD7BS</t>
  </si>
  <si>
    <t>GIIZ91</t>
  </si>
  <si>
    <t>1P3,GS9</t>
  </si>
  <si>
    <t>VQCYGNGI</t>
  </si>
  <si>
    <t>Product_7ZMG0</t>
  </si>
  <si>
    <t>8VPCJF</t>
  </si>
  <si>
    <t>04Y,ENF</t>
  </si>
  <si>
    <t>O08XEE4A</t>
  </si>
  <si>
    <t>Product_4AB2N</t>
  </si>
  <si>
    <t>TQXWQQ</t>
  </si>
  <si>
    <t>1ZU,ZGO</t>
  </si>
  <si>
    <t>AOQJ87W2</t>
  </si>
  <si>
    <t>Product_2E7HA</t>
  </si>
  <si>
    <t>216A70</t>
  </si>
  <si>
    <t>5JL,2U1</t>
  </si>
  <si>
    <t>RW1UZKAA</t>
  </si>
  <si>
    <t>Product_E871B</t>
  </si>
  <si>
    <t>5QJ8B4</t>
  </si>
  <si>
    <t>FO5,CM9</t>
  </si>
  <si>
    <t>9QARW4QL</t>
  </si>
  <si>
    <t>Product_XT6O0</t>
  </si>
  <si>
    <t>2OL6XQ</t>
  </si>
  <si>
    <t>VEC,4FK</t>
  </si>
  <si>
    <t>5GJ4X8RK</t>
  </si>
  <si>
    <t>Product_ZVJLG</t>
  </si>
  <si>
    <t>XQ1YFD</t>
  </si>
  <si>
    <t>O49,P3O</t>
  </si>
  <si>
    <t>RZI1TEMS</t>
  </si>
  <si>
    <t>Product_VJBX5</t>
  </si>
  <si>
    <t>QE8783</t>
  </si>
  <si>
    <t>HO2,T0N</t>
  </si>
  <si>
    <t>DDZIZC66</t>
  </si>
  <si>
    <t>Product_8IHB6</t>
  </si>
  <si>
    <t>N5EPC1</t>
  </si>
  <si>
    <t>RJU,J3I</t>
  </si>
  <si>
    <t>N49Y9HFC</t>
  </si>
  <si>
    <t>Product_UAC4N</t>
  </si>
  <si>
    <t>10x20x12 cm</t>
  </si>
  <si>
    <t>VQ3DPL</t>
  </si>
  <si>
    <t>VMG,CCD</t>
  </si>
  <si>
    <t>5NAORNMC</t>
  </si>
  <si>
    <t>Product_APIA6</t>
  </si>
  <si>
    <t>7ICI1P</t>
  </si>
  <si>
    <t>WCT,C06</t>
  </si>
  <si>
    <t>8FFJ2R04</t>
  </si>
  <si>
    <t>Product_6G49G</t>
  </si>
  <si>
    <t>12x20x17 cm</t>
  </si>
  <si>
    <t>ELP5FL</t>
  </si>
  <si>
    <t>G5Q,VA9</t>
  </si>
  <si>
    <t>4447WHLO</t>
  </si>
  <si>
    <t>Product_IDV0S</t>
  </si>
  <si>
    <t>7BP7AE</t>
  </si>
  <si>
    <t>JRX,OPQ</t>
  </si>
  <si>
    <t>ODL3GVT0</t>
  </si>
  <si>
    <t>Product_YTBR1</t>
  </si>
  <si>
    <t>PS3YCX</t>
  </si>
  <si>
    <t>1OZ,XKE</t>
  </si>
  <si>
    <t>U6OX0NRF</t>
  </si>
  <si>
    <t>Product_UK55Y</t>
  </si>
  <si>
    <t>RXYWTX</t>
  </si>
  <si>
    <t>M9N,EUC</t>
  </si>
  <si>
    <t>FOKSMZRT</t>
  </si>
  <si>
    <t>Product_WF9LP</t>
  </si>
  <si>
    <t>BGV21J</t>
  </si>
  <si>
    <t>N3Q,1NK</t>
  </si>
  <si>
    <t>YHJJP4G6</t>
  </si>
  <si>
    <t>Product_H8CZZ</t>
  </si>
  <si>
    <t>ASVX5F</t>
  </si>
  <si>
    <t>Z7L,SDL</t>
  </si>
  <si>
    <t>OOMY7FGD</t>
  </si>
  <si>
    <t>Product_EL0KN</t>
  </si>
  <si>
    <t>8x16x15 cm</t>
  </si>
  <si>
    <t>GLX4GN</t>
  </si>
  <si>
    <t>439,07N</t>
  </si>
  <si>
    <t>BDS4HIRM</t>
  </si>
  <si>
    <t>Product_0NDEE</t>
  </si>
  <si>
    <t>WPOFPH</t>
  </si>
  <si>
    <t>SVY,UJJ</t>
  </si>
  <si>
    <t>T8HYK5U8</t>
  </si>
  <si>
    <t>Product_35OXP</t>
  </si>
  <si>
    <t>QD2S66</t>
  </si>
  <si>
    <t>CYE,SB4</t>
  </si>
  <si>
    <t>P9JS2JQ4</t>
  </si>
  <si>
    <t>Product_PQMF9</t>
  </si>
  <si>
    <t>X8G2ML</t>
  </si>
  <si>
    <t>WQE,1AY</t>
  </si>
  <si>
    <t>YP49XLMP</t>
  </si>
  <si>
    <t>Product_F26VM</t>
  </si>
  <si>
    <t>HCQG2Y</t>
  </si>
  <si>
    <t>USM,NSY</t>
  </si>
  <si>
    <t>4KZHK5ZC</t>
  </si>
  <si>
    <t>Product_RIRM3</t>
  </si>
  <si>
    <t>ABPSW5</t>
  </si>
  <si>
    <t>S1J,6V8</t>
  </si>
  <si>
    <t>MNTH30XI</t>
  </si>
  <si>
    <t>Product_BZ3D0</t>
  </si>
  <si>
    <t>15K6IZ</t>
  </si>
  <si>
    <t>Q10,NA1</t>
  </si>
  <si>
    <t>JURK8VIZ</t>
  </si>
  <si>
    <t>Product_NU88O</t>
  </si>
  <si>
    <t>IGMMP1</t>
  </si>
  <si>
    <t>6GH,AFX</t>
  </si>
  <si>
    <t>0QXML7M4</t>
  </si>
  <si>
    <t>Product_EW2BL</t>
  </si>
  <si>
    <t>UQVA7K</t>
  </si>
  <si>
    <t>G67,EI6</t>
  </si>
  <si>
    <t>GXMRJZ6X</t>
  </si>
  <si>
    <t>Product_5SFXH</t>
  </si>
  <si>
    <t>G4RWWT</t>
  </si>
  <si>
    <t>NGM,SIQ</t>
  </si>
  <si>
    <t>ZBFOLGR5</t>
  </si>
  <si>
    <t>Product_FJ6DK</t>
  </si>
  <si>
    <t>FGGQJO</t>
  </si>
  <si>
    <t>Y31,K3X</t>
  </si>
  <si>
    <t>XYGR8K1S</t>
  </si>
  <si>
    <t>Product_SM8RQ</t>
  </si>
  <si>
    <t>F4YNMS</t>
  </si>
  <si>
    <t>8T3,WD0</t>
  </si>
  <si>
    <t>U335ZPII</t>
  </si>
  <si>
    <t>Product_UWUJ4</t>
  </si>
  <si>
    <t>BDDI45</t>
  </si>
  <si>
    <t>3VG,8WT</t>
  </si>
  <si>
    <t>UKKOT6FG</t>
  </si>
  <si>
    <t>Product_E47NB</t>
  </si>
  <si>
    <t>MCY1B2</t>
  </si>
  <si>
    <t>ITT,0I8</t>
  </si>
  <si>
    <t>42R6TZOF</t>
  </si>
  <si>
    <t>Product_O1ZRU</t>
  </si>
  <si>
    <t>EEAMQQ</t>
  </si>
  <si>
    <t>6T1,I7H</t>
  </si>
  <si>
    <t>RI74AD12</t>
  </si>
  <si>
    <t>Product_YC3UN</t>
  </si>
  <si>
    <t>RPH9W3</t>
  </si>
  <si>
    <t>P0O,XEZ</t>
  </si>
  <si>
    <t>VMW3L981</t>
  </si>
  <si>
    <t>Product_HRB0I</t>
  </si>
  <si>
    <t>DGS1E0</t>
  </si>
  <si>
    <t>0OB,1B9</t>
  </si>
  <si>
    <t>6T3886DR</t>
  </si>
  <si>
    <t>Product_RBXZK</t>
  </si>
  <si>
    <t>OHLYID</t>
  </si>
  <si>
    <t>ULA,FG1</t>
  </si>
  <si>
    <t>K0R0B90A</t>
  </si>
  <si>
    <t>Product_B24CE</t>
  </si>
  <si>
    <t>01OMGO</t>
  </si>
  <si>
    <t>JKZ,R4H</t>
  </si>
  <si>
    <t>0PPVN52Z</t>
  </si>
  <si>
    <t>Product_1N6AJ</t>
  </si>
  <si>
    <t>10x20x10 cm</t>
  </si>
  <si>
    <t>UNLC7S</t>
  </si>
  <si>
    <t>V7S,JWD</t>
  </si>
  <si>
    <t>I31JF64F</t>
  </si>
  <si>
    <t>Product_2SDVH</t>
  </si>
  <si>
    <t>ZQNURK</t>
  </si>
  <si>
    <t>DBO,IN8</t>
  </si>
  <si>
    <t>CHD9N9T2</t>
  </si>
  <si>
    <t>Product_XNYFG</t>
  </si>
  <si>
    <t>XU6FBC</t>
  </si>
  <si>
    <t>C5I,X0C</t>
  </si>
  <si>
    <t>61054LUO</t>
  </si>
  <si>
    <t>Product_7USIR</t>
  </si>
  <si>
    <t>9OHA1T</t>
  </si>
  <si>
    <t>UAX,7BP</t>
  </si>
  <si>
    <t>VK3JXL97</t>
  </si>
  <si>
    <t>Product_LOZWO</t>
  </si>
  <si>
    <t>QAZYRZ</t>
  </si>
  <si>
    <t>P6W,AKS</t>
  </si>
  <si>
    <t>HN1C5ZAQ</t>
  </si>
  <si>
    <t>Product_WQD1W</t>
  </si>
  <si>
    <t>0GBFQA</t>
  </si>
  <si>
    <t>ET9,XDZ</t>
  </si>
  <si>
    <t>WJ9NW2LT</t>
  </si>
  <si>
    <t>Product_GDKZ3</t>
  </si>
  <si>
    <t>N8CRG0</t>
  </si>
  <si>
    <t>ZZD,K0J</t>
  </si>
  <si>
    <t>2XSEJWFD</t>
  </si>
  <si>
    <t>Product_QH99Q</t>
  </si>
  <si>
    <t>IA6UMJ</t>
  </si>
  <si>
    <t>6R0,3RX</t>
  </si>
  <si>
    <t>KNVVX51J</t>
  </si>
  <si>
    <t>Product_TBL0S</t>
  </si>
  <si>
    <t>9CCQSQ</t>
  </si>
  <si>
    <t>8R5,WOS</t>
  </si>
  <si>
    <t>IJ92AN9B</t>
  </si>
  <si>
    <t>Product_YKPAU</t>
  </si>
  <si>
    <t>11x8x6 cm</t>
  </si>
  <si>
    <t>AET6UK</t>
  </si>
  <si>
    <t>LM5,EVZ</t>
  </si>
  <si>
    <t>M3HN4DN5</t>
  </si>
  <si>
    <t>Product_73B8A</t>
  </si>
  <si>
    <t>8X8KB4</t>
  </si>
  <si>
    <t>7ZH,Q4G</t>
  </si>
  <si>
    <t>GG1H1HUS</t>
  </si>
  <si>
    <t>Product_X9N83</t>
  </si>
  <si>
    <t>1R2FXV</t>
  </si>
  <si>
    <t>EQT,1T7</t>
  </si>
  <si>
    <t>3BUA0TG9</t>
  </si>
  <si>
    <t>Product_SFZMX</t>
  </si>
  <si>
    <t>JQA1AG</t>
  </si>
  <si>
    <t>PYP,M1M</t>
  </si>
  <si>
    <t>4OLVUXRI</t>
  </si>
  <si>
    <t>Product_F237P</t>
  </si>
  <si>
    <t>QX5S03</t>
  </si>
  <si>
    <t>4ZN,8FB</t>
  </si>
  <si>
    <t>5H41WDWF</t>
  </si>
  <si>
    <t>Product_58E1F</t>
  </si>
  <si>
    <t>NH6RTL</t>
  </si>
  <si>
    <t>PWL,5E6</t>
  </si>
  <si>
    <t>IECYA6R6</t>
  </si>
  <si>
    <t>Product_IO4J9</t>
  </si>
  <si>
    <t>42LA66</t>
  </si>
  <si>
    <t>DD3,XY6</t>
  </si>
  <si>
    <t>KB5WYXA5</t>
  </si>
  <si>
    <t>Product_E0XL7</t>
  </si>
  <si>
    <t>W35GBT</t>
  </si>
  <si>
    <t>8UT,0M4</t>
  </si>
  <si>
    <t>8JB52CUD</t>
  </si>
  <si>
    <t>Product_LMLF4</t>
  </si>
  <si>
    <t>731TKP</t>
  </si>
  <si>
    <t>3BI,X8P</t>
  </si>
  <si>
    <t>QYLLMVYK</t>
  </si>
  <si>
    <t>Product_H96L0</t>
  </si>
  <si>
    <t>PGC8VW</t>
  </si>
  <si>
    <t>V55,OBD</t>
  </si>
  <si>
    <t>4B1TNU2D</t>
  </si>
  <si>
    <t>Product_JV28W</t>
  </si>
  <si>
    <t>CCCQ6L</t>
  </si>
  <si>
    <t>ZBD,M1N</t>
  </si>
  <si>
    <t>WCIPURSG</t>
  </si>
  <si>
    <t>Product_0RECO</t>
  </si>
  <si>
    <t>2RUOR1</t>
  </si>
  <si>
    <t>3Y1,4LA</t>
  </si>
  <si>
    <t>GMSMMX1N</t>
  </si>
  <si>
    <t>Product_PCD79</t>
  </si>
  <si>
    <t>Q37AOT</t>
  </si>
  <si>
    <t>9N1,W86</t>
  </si>
  <si>
    <t>EWHDUEL0</t>
  </si>
  <si>
    <t>Product_7DSCL</t>
  </si>
  <si>
    <t>SRB8JD</t>
  </si>
  <si>
    <t>1RH,J2V</t>
  </si>
  <si>
    <t>EPPYTNQK</t>
  </si>
  <si>
    <t>Product_VOO69</t>
  </si>
  <si>
    <t>18x11x11 cm</t>
  </si>
  <si>
    <t>2G3HY3</t>
  </si>
  <si>
    <t>HI0,K1C</t>
  </si>
  <si>
    <t>DNFQ8O8H</t>
  </si>
  <si>
    <t>Product_MSU0P</t>
  </si>
  <si>
    <t>IWOXMJ</t>
  </si>
  <si>
    <t>KJ9,GUK</t>
  </si>
  <si>
    <t>UUE7TUJM</t>
  </si>
  <si>
    <t>Product_YLP66</t>
  </si>
  <si>
    <t>7QOD2D</t>
  </si>
  <si>
    <t>V2C,X46</t>
  </si>
  <si>
    <t>XHHUMZPF</t>
  </si>
  <si>
    <t>Product_DPP9W</t>
  </si>
  <si>
    <t>2FFPHI</t>
  </si>
  <si>
    <t>RFR,FCA</t>
  </si>
  <si>
    <t>KD6GEZWQ</t>
  </si>
  <si>
    <t>Product_W8RH2</t>
  </si>
  <si>
    <t>X1OGDQ</t>
  </si>
  <si>
    <t>EZM,7Q1</t>
  </si>
  <si>
    <t>GE3CWK5O</t>
  </si>
  <si>
    <t>Product_A45ZK</t>
  </si>
  <si>
    <t>FXXDFS</t>
  </si>
  <si>
    <t>1IF,F5S</t>
  </si>
  <si>
    <t>JC0SKFPX</t>
  </si>
  <si>
    <t>Product_1X7QK</t>
  </si>
  <si>
    <t>KQ7K29</t>
  </si>
  <si>
    <t>9DE,CN6</t>
  </si>
  <si>
    <t>WHP4FLGV</t>
  </si>
  <si>
    <t>Product_XOITW</t>
  </si>
  <si>
    <t>MSQ4EO</t>
  </si>
  <si>
    <t>T87,MZH</t>
  </si>
  <si>
    <t>EED665JO</t>
  </si>
  <si>
    <t>Product_EJBLC</t>
  </si>
  <si>
    <t>65CQNL</t>
  </si>
  <si>
    <t>PDD,EJC</t>
  </si>
  <si>
    <t>UW056RPH</t>
  </si>
  <si>
    <t>Product_EXLUY</t>
  </si>
  <si>
    <t>HYXTHD</t>
  </si>
  <si>
    <t>22V,ELD</t>
  </si>
  <si>
    <t>RRYJSBF6</t>
  </si>
  <si>
    <t>Product_C09N4</t>
  </si>
  <si>
    <t>H23E2T</t>
  </si>
  <si>
    <t>KQ6,T0U</t>
  </si>
  <si>
    <t>5U4D4KAI</t>
  </si>
  <si>
    <t>Product_PS3XO</t>
  </si>
  <si>
    <t>DFTECM</t>
  </si>
  <si>
    <t>V0C,WUF</t>
  </si>
  <si>
    <t>9ZWRWRB4</t>
  </si>
  <si>
    <t>Product_XYB7O</t>
  </si>
  <si>
    <t>YTIWAB</t>
  </si>
  <si>
    <t>6FR,KZ5</t>
  </si>
  <si>
    <t>FFFFDY80</t>
  </si>
  <si>
    <t>Product_SDD1Z</t>
  </si>
  <si>
    <t>RM2YI0</t>
  </si>
  <si>
    <t>9SP,BI2</t>
  </si>
  <si>
    <t>AJ8ZM5P3</t>
  </si>
  <si>
    <t>Product_1TZJB</t>
  </si>
  <si>
    <t>42ALB4</t>
  </si>
  <si>
    <t>RDD,TIU</t>
  </si>
  <si>
    <t>S8A3ZB59</t>
  </si>
  <si>
    <t>Product_BRNKO</t>
  </si>
  <si>
    <t>5E0RMO</t>
  </si>
  <si>
    <t>E39,GFW</t>
  </si>
  <si>
    <t>QPAL17DB</t>
  </si>
  <si>
    <t>Product_27TRE</t>
  </si>
  <si>
    <t>FTYZEL</t>
  </si>
  <si>
    <t>NSX,RY4</t>
  </si>
  <si>
    <t>AOOM4J4E</t>
  </si>
  <si>
    <t>Product_H7549</t>
  </si>
  <si>
    <t>0TNALF</t>
  </si>
  <si>
    <t>HYK,3EU</t>
  </si>
  <si>
    <t>K1M21RYN</t>
  </si>
  <si>
    <t>Product_4WB9V</t>
  </si>
  <si>
    <t>CRI7D8</t>
  </si>
  <si>
    <t>278,48G</t>
  </si>
  <si>
    <t>UVN80E89</t>
  </si>
  <si>
    <t>Product_KULWA</t>
  </si>
  <si>
    <t>YH9JOP</t>
  </si>
  <si>
    <t>GMC,O8Y</t>
  </si>
  <si>
    <t>0YR5NUKG</t>
  </si>
  <si>
    <t>Product_0GACN</t>
  </si>
  <si>
    <t>12Q1E6</t>
  </si>
  <si>
    <t>JEV,NA0</t>
  </si>
  <si>
    <t>VN9YN2HP</t>
  </si>
  <si>
    <t>Product_ES6V4</t>
  </si>
  <si>
    <t>34HOIF</t>
  </si>
  <si>
    <t>U5N,RLS</t>
  </si>
  <si>
    <t>3VL8BFNI</t>
  </si>
  <si>
    <t>Product_2VC3H</t>
  </si>
  <si>
    <t>18x10x13 cm</t>
  </si>
  <si>
    <t>V536L1</t>
  </si>
  <si>
    <t>FBS,R8Y</t>
  </si>
  <si>
    <t>CWGWFQUL</t>
  </si>
  <si>
    <t>Product_XVTXH</t>
  </si>
  <si>
    <t>MDDK4Q</t>
  </si>
  <si>
    <t>01R,2IH</t>
  </si>
  <si>
    <t>XAZJ8SUN</t>
  </si>
  <si>
    <t>Product_XGFMQ</t>
  </si>
  <si>
    <t>5ZLP4E</t>
  </si>
  <si>
    <t>A5S,6GJ</t>
  </si>
  <si>
    <t>FX24RHEL</t>
  </si>
  <si>
    <t>Product_YWHXU</t>
  </si>
  <si>
    <t>ZXGRPN</t>
  </si>
  <si>
    <t>WTU,JQW</t>
  </si>
  <si>
    <t>U6TAI71R</t>
  </si>
  <si>
    <t>Product_VNBP6</t>
  </si>
  <si>
    <t>DLBFT1</t>
  </si>
  <si>
    <t>QVW,LRJ</t>
  </si>
  <si>
    <t>0JEAEZJY</t>
  </si>
  <si>
    <t>Product_UNIAS</t>
  </si>
  <si>
    <t>86503D</t>
  </si>
  <si>
    <t>8WT,PZG</t>
  </si>
  <si>
    <t>4WJTV9KY</t>
  </si>
  <si>
    <t>Product_KB3LR</t>
  </si>
  <si>
    <t>W158KB</t>
  </si>
  <si>
    <t>HN5,DAH</t>
  </si>
  <si>
    <t>H1H5R9C9</t>
  </si>
  <si>
    <t>Product_YVPFQ</t>
  </si>
  <si>
    <t>UEWOPX</t>
  </si>
  <si>
    <t>309,GSP</t>
  </si>
  <si>
    <t>R43QRPBU</t>
  </si>
  <si>
    <t>Product_YKSYA</t>
  </si>
  <si>
    <t>2YKKVH</t>
  </si>
  <si>
    <t>V8M,BDA</t>
  </si>
  <si>
    <t>26XNH769</t>
  </si>
  <si>
    <t>Product_AKLF9</t>
  </si>
  <si>
    <t>074BO7</t>
  </si>
  <si>
    <t>UA2,700</t>
  </si>
  <si>
    <t>O5IPL39Z</t>
  </si>
  <si>
    <t>Product_1MZAZ</t>
  </si>
  <si>
    <t>NXRG5C</t>
  </si>
  <si>
    <t>72J,4KA</t>
  </si>
  <si>
    <t>3WB9CMQV</t>
  </si>
  <si>
    <t>Product_WALJD</t>
  </si>
  <si>
    <t>UQYNQ6</t>
  </si>
  <si>
    <t>A5X,0SV</t>
  </si>
  <si>
    <t>29AXT9F4</t>
  </si>
  <si>
    <t>Product_Q92QG</t>
  </si>
  <si>
    <t>JOSNA9</t>
  </si>
  <si>
    <t>XAQ,HY0</t>
  </si>
  <si>
    <t>ZJX9VF1P</t>
  </si>
  <si>
    <t>Product_Q2HOW</t>
  </si>
  <si>
    <t>N845TK</t>
  </si>
  <si>
    <t>7D4,9BP</t>
  </si>
  <si>
    <t>0FXF5E8V</t>
  </si>
  <si>
    <t>Product_OSCMV</t>
  </si>
  <si>
    <t>DMOLQD</t>
  </si>
  <si>
    <t>1M3,O1J</t>
  </si>
  <si>
    <t>6LJ9TR6C</t>
  </si>
  <si>
    <t>Product_SM1ZN</t>
  </si>
  <si>
    <t>16x20x7 cm</t>
  </si>
  <si>
    <t>BUALFU</t>
  </si>
  <si>
    <t>2AM,5GK</t>
  </si>
  <si>
    <t>VW2WBS6N</t>
  </si>
  <si>
    <t>Product_BRFTN</t>
  </si>
  <si>
    <t>20x7x8 cm</t>
  </si>
  <si>
    <t>HZWZZ9</t>
  </si>
  <si>
    <t>MBA,CDC</t>
  </si>
  <si>
    <t>EYFG252U</t>
  </si>
  <si>
    <t>Product_45PZM</t>
  </si>
  <si>
    <t>WC64VJ</t>
  </si>
  <si>
    <t>06M,S8J</t>
  </si>
  <si>
    <t>591VFB3L</t>
  </si>
  <si>
    <t>Product_Y65VC</t>
  </si>
  <si>
    <t>9VI60Y</t>
  </si>
  <si>
    <t>5SD,UFW</t>
  </si>
  <si>
    <t>GVD90EBN</t>
  </si>
  <si>
    <t>Product_JY552</t>
  </si>
  <si>
    <t>GXC4M2</t>
  </si>
  <si>
    <t>B3P,FX8</t>
  </si>
  <si>
    <t>JPTPY737</t>
  </si>
  <si>
    <t>Product_YGG2M</t>
  </si>
  <si>
    <t>SIAAGO</t>
  </si>
  <si>
    <t>UPO,Z4P</t>
  </si>
  <si>
    <t>IP2LA6CI</t>
  </si>
  <si>
    <t>Product_EKPA4</t>
  </si>
  <si>
    <t>Z7R5UV</t>
  </si>
  <si>
    <t>2Q8,7YM</t>
  </si>
  <si>
    <t>RF5PRMIZ</t>
  </si>
  <si>
    <t>Product_OOBKW</t>
  </si>
  <si>
    <t>0CTVQI</t>
  </si>
  <si>
    <t>QCG,3AD</t>
  </si>
  <si>
    <t>J9S7TIBT</t>
  </si>
  <si>
    <t>Product_0HR54</t>
  </si>
  <si>
    <t>IPYA0Z</t>
  </si>
  <si>
    <t>XPF,ZS4</t>
  </si>
  <si>
    <t>R6A1FPW7</t>
  </si>
  <si>
    <t>Product_BR7US</t>
  </si>
  <si>
    <t>9FMXZ8</t>
  </si>
  <si>
    <t>7Y7,69D</t>
  </si>
  <si>
    <t>2U06C9A9</t>
  </si>
  <si>
    <t>Product_OP5PC</t>
  </si>
  <si>
    <t>H8Q4T3</t>
  </si>
  <si>
    <t>UM6,FT3</t>
  </si>
  <si>
    <t>Y7U5DBC5</t>
  </si>
  <si>
    <t>Product_L2ASH</t>
  </si>
  <si>
    <t>M0WC4M</t>
  </si>
  <si>
    <t>1BH,LJ8</t>
  </si>
  <si>
    <t>7XZ9K5NH</t>
  </si>
  <si>
    <t>Product_UVLO1</t>
  </si>
  <si>
    <t>LLUUD6</t>
  </si>
  <si>
    <t>X4F,3L6</t>
  </si>
  <si>
    <t>S672GK10</t>
  </si>
  <si>
    <t>Product_FA1EO</t>
  </si>
  <si>
    <t>X7YSJQ</t>
  </si>
  <si>
    <t>UTX,NS8</t>
  </si>
  <si>
    <t>9KCQ8ZVM</t>
  </si>
  <si>
    <t>Product_KB0YF</t>
  </si>
  <si>
    <t>N0X6O4</t>
  </si>
  <si>
    <t>BF7,W5B</t>
  </si>
  <si>
    <t>ZL4O4UTU</t>
  </si>
  <si>
    <t>Product_K6B07</t>
  </si>
  <si>
    <t>D3UX8E</t>
  </si>
  <si>
    <t>X4Y,FWP</t>
  </si>
  <si>
    <t>21QH7ROE</t>
  </si>
  <si>
    <t>Product_QDVAX</t>
  </si>
  <si>
    <t>0SHPUM</t>
  </si>
  <si>
    <t>KPZ,W8E</t>
  </si>
  <si>
    <t>K9NSMYQJ</t>
  </si>
  <si>
    <t>Product_7KF3O</t>
  </si>
  <si>
    <t>U0C353</t>
  </si>
  <si>
    <t>JVQ,UGF</t>
  </si>
  <si>
    <t>2C5O0FEY</t>
  </si>
  <si>
    <t>Product_OB9LQ</t>
  </si>
  <si>
    <t>9WWOHD</t>
  </si>
  <si>
    <t>2U7,1JI</t>
  </si>
  <si>
    <t>G6YD29E6</t>
  </si>
  <si>
    <t>Product_U1IGC</t>
  </si>
  <si>
    <t>O2UL7Y</t>
  </si>
  <si>
    <t>5FW,ULJ</t>
  </si>
  <si>
    <t>KXFSSLOF</t>
  </si>
  <si>
    <t>Product_U8I05</t>
  </si>
  <si>
    <t>UXZICG</t>
  </si>
  <si>
    <t>PH8,0M9</t>
  </si>
  <si>
    <t>I5APKMY5</t>
  </si>
  <si>
    <t>Product_OLKY0</t>
  </si>
  <si>
    <t>IIX89P</t>
  </si>
  <si>
    <t>0M3,AVY</t>
  </si>
  <si>
    <t>AVANE9RQ</t>
  </si>
  <si>
    <t>Product_Z57VP</t>
  </si>
  <si>
    <t>UQF39E</t>
  </si>
  <si>
    <t>J3F,N53</t>
  </si>
  <si>
    <t>RITLICYL</t>
  </si>
  <si>
    <t>Product_S46TP</t>
  </si>
  <si>
    <t>WMOHG7</t>
  </si>
  <si>
    <t>4GI,HA7</t>
  </si>
  <si>
    <t>NVUL8UHO</t>
  </si>
  <si>
    <t>Product_4DI9R</t>
  </si>
  <si>
    <t>2HFFNK</t>
  </si>
  <si>
    <t>FKH,HDT</t>
  </si>
  <si>
    <t>6NMR5TP7</t>
  </si>
  <si>
    <t>Product_HQD87</t>
  </si>
  <si>
    <t>9WRY60</t>
  </si>
  <si>
    <t>84N,XZ8</t>
  </si>
  <si>
    <t>7814791E</t>
  </si>
  <si>
    <t>Product_8RCJI</t>
  </si>
  <si>
    <t>7x15x13 cm</t>
  </si>
  <si>
    <t>EHLW2G</t>
  </si>
  <si>
    <t>P5O,WL3</t>
  </si>
  <si>
    <t>XFMDF8LP</t>
  </si>
  <si>
    <t>Product_HMW4Q</t>
  </si>
  <si>
    <t>AEPULH</t>
  </si>
  <si>
    <t>Y7D,ZZK</t>
  </si>
  <si>
    <t>1YCAHA2M</t>
  </si>
  <si>
    <t>Product_JH62O</t>
  </si>
  <si>
    <t>ZWMTCX</t>
  </si>
  <si>
    <t>L01,5SM</t>
  </si>
  <si>
    <t>65F9L4VN</t>
  </si>
  <si>
    <t>Product_RS5LS</t>
  </si>
  <si>
    <t>N1ZGVF</t>
  </si>
  <si>
    <t>TJO,MAL</t>
  </si>
  <si>
    <t>NOEXF4ZZ</t>
  </si>
  <si>
    <t>Product_HZA5X</t>
  </si>
  <si>
    <t>ASJCN4</t>
  </si>
  <si>
    <t>QLW,PVT</t>
  </si>
  <si>
    <t>YV3ACMO9</t>
  </si>
  <si>
    <t>Product_61OCX</t>
  </si>
  <si>
    <t>J4NKM3</t>
  </si>
  <si>
    <t>9ZV,XCT</t>
  </si>
  <si>
    <t>5FYSFBZO</t>
  </si>
  <si>
    <t>Product_QGYUC</t>
  </si>
  <si>
    <t>1R7JW2</t>
  </si>
  <si>
    <t>CSM,FB4</t>
  </si>
  <si>
    <t>XZ41CNJD</t>
  </si>
  <si>
    <t>Product_DDIE5</t>
  </si>
  <si>
    <t>W6OP8L</t>
  </si>
  <si>
    <t>CDY,ZCE</t>
  </si>
  <si>
    <t>GCTPI3QE</t>
  </si>
  <si>
    <t>Product_XDQ5M</t>
  </si>
  <si>
    <t>R6Y4UL</t>
  </si>
  <si>
    <t>DZJ,G6L</t>
  </si>
  <si>
    <t>7IHE3VSJ</t>
  </si>
  <si>
    <t>Product_K2EPP</t>
  </si>
  <si>
    <t>9x12x19 cm</t>
  </si>
  <si>
    <t>1FVB2Z</t>
  </si>
  <si>
    <t>DGX,QJ2</t>
  </si>
  <si>
    <t>EKDUT9JJ</t>
  </si>
  <si>
    <t>Product_AZTOK</t>
  </si>
  <si>
    <t>PBB58C</t>
  </si>
  <si>
    <t>B3P,FFS</t>
  </si>
  <si>
    <t>9MPZIB31</t>
  </si>
  <si>
    <t>Product_N3C7O</t>
  </si>
  <si>
    <t>12x8x16 cm</t>
  </si>
  <si>
    <t>FTL08U</t>
  </si>
  <si>
    <t>TX0,0WF</t>
  </si>
  <si>
    <t>ANRZL30K</t>
  </si>
  <si>
    <t>Product_48ZWL</t>
  </si>
  <si>
    <t>JEAHT5</t>
  </si>
  <si>
    <t>SJN,9G8</t>
  </si>
  <si>
    <t>IM1Q3RJT</t>
  </si>
  <si>
    <t>Product_EL6AI</t>
  </si>
  <si>
    <t>WXY0ZO</t>
  </si>
  <si>
    <t>4AF,5BR</t>
  </si>
  <si>
    <t>YOHUMOG3</t>
  </si>
  <si>
    <t>Product_ANAKE</t>
  </si>
  <si>
    <t>RT6DGC</t>
  </si>
  <si>
    <t>O5B,ED2</t>
  </si>
  <si>
    <t>1YJUZ79V</t>
  </si>
  <si>
    <t>Product_NC0VQ</t>
  </si>
  <si>
    <t>13x10x17 cm</t>
  </si>
  <si>
    <t>3SMP1C</t>
  </si>
  <si>
    <t>7WK,M1F</t>
  </si>
  <si>
    <t>V5H9M26I</t>
  </si>
  <si>
    <t>Product_ONWVJ</t>
  </si>
  <si>
    <t>CJHGC0</t>
  </si>
  <si>
    <t>8E9,4LB</t>
  </si>
  <si>
    <t>E30I6O35</t>
  </si>
  <si>
    <t>Product_RSZRJ</t>
  </si>
  <si>
    <t>9ZOP2R</t>
  </si>
  <si>
    <t>1T5,V05</t>
  </si>
  <si>
    <t>X3HNUED2</t>
  </si>
  <si>
    <t>Product_MDNRY</t>
  </si>
  <si>
    <t>AC99HR</t>
  </si>
  <si>
    <t>HNH,J0T</t>
  </si>
  <si>
    <t>MUC0LSBD</t>
  </si>
  <si>
    <t>Product_F3SE9</t>
  </si>
  <si>
    <t>LY18PI</t>
  </si>
  <si>
    <t>KKR,5KJ</t>
  </si>
  <si>
    <t>D5989DPW</t>
  </si>
  <si>
    <t>Product_W5B2B</t>
  </si>
  <si>
    <t>78B5NN</t>
  </si>
  <si>
    <t>YS7,KVA</t>
  </si>
  <si>
    <t>DWXKRJKS</t>
  </si>
  <si>
    <t>Product_OKDN8</t>
  </si>
  <si>
    <t>2RXR7X</t>
  </si>
  <si>
    <t>JFE,7AX</t>
  </si>
  <si>
    <t>65TJOQ1M</t>
  </si>
  <si>
    <t>Product_ZNC4O</t>
  </si>
  <si>
    <t>7QVNX1</t>
  </si>
  <si>
    <t>5PI,H8Z</t>
  </si>
  <si>
    <t>LZR235B8</t>
  </si>
  <si>
    <t>Product_5VNKY</t>
  </si>
  <si>
    <t>A3RW78</t>
  </si>
  <si>
    <t>FBZ,JZ5</t>
  </si>
  <si>
    <t>R4BQZS1F</t>
  </si>
  <si>
    <t>Product_IQDB6</t>
  </si>
  <si>
    <t>700ZH8</t>
  </si>
  <si>
    <t>WNQ,B5J</t>
  </si>
  <si>
    <t>WRENZ2RQ</t>
  </si>
  <si>
    <t>Product_KJ1RU</t>
  </si>
  <si>
    <t>REOTIO</t>
  </si>
  <si>
    <t>UL0,I95</t>
  </si>
  <si>
    <t>OBQ9LA63</t>
  </si>
  <si>
    <t>Product_C1K3U</t>
  </si>
  <si>
    <t>L9X9LN</t>
  </si>
  <si>
    <t>VHR,T3K</t>
  </si>
  <si>
    <t>2M634SP8</t>
  </si>
  <si>
    <t>Product_F4QPW</t>
  </si>
  <si>
    <t>51R096</t>
  </si>
  <si>
    <t>L2P,MXB</t>
  </si>
  <si>
    <t>AJVH5GHP</t>
  </si>
  <si>
    <t>Product_8SJSE</t>
  </si>
  <si>
    <t>B1XH5E</t>
  </si>
  <si>
    <t>26V,Z5W</t>
  </si>
  <si>
    <t>CHPSJLS6</t>
  </si>
  <si>
    <t>Product_883Z6</t>
  </si>
  <si>
    <t>4X1ZQW</t>
  </si>
  <si>
    <t>ODV,IPV</t>
  </si>
  <si>
    <t>NX4Z2VCZ</t>
  </si>
  <si>
    <t>Product_B98R3</t>
  </si>
  <si>
    <t>NLVDX0</t>
  </si>
  <si>
    <t>0VN,7PJ</t>
  </si>
  <si>
    <t>6U10WCBO</t>
  </si>
  <si>
    <t>Product_YYI9J</t>
  </si>
  <si>
    <t>HC3M9N</t>
  </si>
  <si>
    <t>CS1,RMT</t>
  </si>
  <si>
    <t>XTRRZGCP</t>
  </si>
  <si>
    <t>Product_H8NIK</t>
  </si>
  <si>
    <t>F8MC24</t>
  </si>
  <si>
    <t>9KQ,GD3</t>
  </si>
  <si>
    <t>DHVYOUJU</t>
  </si>
  <si>
    <t>Product_2NBWD</t>
  </si>
  <si>
    <t>UKU1GW</t>
  </si>
  <si>
    <t>JV6,BFE</t>
  </si>
  <si>
    <t>AT40SRFM</t>
  </si>
  <si>
    <t>Product_P5IDZ</t>
  </si>
  <si>
    <t>WRTTD4</t>
  </si>
  <si>
    <t>GR4,1FU</t>
  </si>
  <si>
    <t>WNY1GHTO</t>
  </si>
  <si>
    <t>Product_MDLNK</t>
  </si>
  <si>
    <t>O0X01A</t>
  </si>
  <si>
    <t>2EV,F2A</t>
  </si>
  <si>
    <t>MIB50BTZ</t>
  </si>
  <si>
    <t>Product_WS3JD</t>
  </si>
  <si>
    <t>OVG6QO</t>
  </si>
  <si>
    <t>AE2,YJI</t>
  </si>
  <si>
    <t>23NMB906</t>
  </si>
  <si>
    <t>Product_BMHCO</t>
  </si>
  <si>
    <t>S7LG4I</t>
  </si>
  <si>
    <t>X1B,CHC</t>
  </si>
  <si>
    <t>P5EKV2HM</t>
  </si>
  <si>
    <t>Product_SE15L</t>
  </si>
  <si>
    <t>ELE9AT</t>
  </si>
  <si>
    <t>OD8,C4V</t>
  </si>
  <si>
    <t>79NSJ6W8</t>
  </si>
  <si>
    <t>Product_M3KWE</t>
  </si>
  <si>
    <t>MNVLBT</t>
  </si>
  <si>
    <t>1GF,7FU</t>
  </si>
  <si>
    <t>GPLF1VTM</t>
  </si>
  <si>
    <t>Product_6UMDU</t>
  </si>
  <si>
    <t>2DL3QS</t>
  </si>
  <si>
    <t>UD1,IKC</t>
  </si>
  <si>
    <t>X1JW02J8</t>
  </si>
  <si>
    <t>Product_0LYG1</t>
  </si>
  <si>
    <t>L8UPF1</t>
  </si>
  <si>
    <t>9HH,3SV</t>
  </si>
  <si>
    <t>WK5BCG2H</t>
  </si>
  <si>
    <t>Product_CSXJU</t>
  </si>
  <si>
    <t>17x9x18 cm</t>
  </si>
  <si>
    <t>S4KAH8</t>
  </si>
  <si>
    <t>RQG,YQP</t>
  </si>
  <si>
    <t>UVJUCWJ2</t>
  </si>
  <si>
    <t>Product_U76XD</t>
  </si>
  <si>
    <t>18x18x9 cm</t>
  </si>
  <si>
    <t>70PLT5</t>
  </si>
  <si>
    <t>DTE,MYP</t>
  </si>
  <si>
    <t>AGQM9NIV</t>
  </si>
  <si>
    <t>Product_KSXPN</t>
  </si>
  <si>
    <t>CQTGKU</t>
  </si>
  <si>
    <t>86W,6MD</t>
  </si>
  <si>
    <t>D9T78H4G</t>
  </si>
  <si>
    <t>Product_1NLYS</t>
  </si>
  <si>
    <t>BQLPKW</t>
  </si>
  <si>
    <t>FAK,L1A</t>
  </si>
  <si>
    <t>6A0JFSWE</t>
  </si>
  <si>
    <t>Product_DAEQ8</t>
  </si>
  <si>
    <t>MS46C9</t>
  </si>
  <si>
    <t>DJ9,GRQ</t>
  </si>
  <si>
    <t>1NPZ3F8V</t>
  </si>
  <si>
    <t>Product_DWGRT</t>
  </si>
  <si>
    <t>K7IF5L</t>
  </si>
  <si>
    <t>QH6,DBA</t>
  </si>
  <si>
    <t>VKIC0NE2</t>
  </si>
  <si>
    <t>Product_4CLFY</t>
  </si>
  <si>
    <t>3CU2PM</t>
  </si>
  <si>
    <t>7WR,ZYZ</t>
  </si>
  <si>
    <t>P4G1Y50A</t>
  </si>
  <si>
    <t>Product_SRCEH</t>
  </si>
  <si>
    <t>7FHCXY</t>
  </si>
  <si>
    <t>2NW,1XZ</t>
  </si>
  <si>
    <t>4N3TXOQK</t>
  </si>
  <si>
    <t>Product_E3UWF</t>
  </si>
  <si>
    <t>J8HBZ4</t>
  </si>
  <si>
    <t>GOZ,SAN</t>
  </si>
  <si>
    <t>ANLEI2NI</t>
  </si>
  <si>
    <t>Product_M3MZG</t>
  </si>
  <si>
    <t>OKM0OU</t>
  </si>
  <si>
    <t>6SH,E44</t>
  </si>
  <si>
    <t>B0OU8TX9</t>
  </si>
  <si>
    <t>Product_GHNVD</t>
  </si>
  <si>
    <t>2BIJXJ</t>
  </si>
  <si>
    <t>6UR,UMS</t>
  </si>
  <si>
    <t>ZDTV42FK</t>
  </si>
  <si>
    <t>Product_QPPZ8</t>
  </si>
  <si>
    <t>CVZ85R</t>
  </si>
  <si>
    <t>TSO,6IV</t>
  </si>
  <si>
    <t>K9DTCH9I</t>
  </si>
  <si>
    <t>Product_1DMJS</t>
  </si>
  <si>
    <t>ZJ57WT</t>
  </si>
  <si>
    <t>PKC,QXJ</t>
  </si>
  <si>
    <t>BVBHODJR</t>
  </si>
  <si>
    <t>Product_YG8H5</t>
  </si>
  <si>
    <t>U214QR</t>
  </si>
  <si>
    <t>3W5,R2H</t>
  </si>
  <si>
    <t>D9YDR9ZV</t>
  </si>
  <si>
    <t>Product_FJZ8T</t>
  </si>
  <si>
    <t>C205NX</t>
  </si>
  <si>
    <t>WL6,6HC</t>
  </si>
  <si>
    <t>BDLPJQH4</t>
  </si>
  <si>
    <t>Product_WVYBD</t>
  </si>
  <si>
    <t>GVF3CW</t>
  </si>
  <si>
    <t>WXK,W0Q</t>
  </si>
  <si>
    <t>2UTPC1KY</t>
  </si>
  <si>
    <t>Product_CPCXY</t>
  </si>
  <si>
    <t>YCENZR</t>
  </si>
  <si>
    <t>LKO,1GO</t>
  </si>
  <si>
    <t>7U82OCXM</t>
  </si>
  <si>
    <t>Product_ZKNSX</t>
  </si>
  <si>
    <t>FKPP4U</t>
  </si>
  <si>
    <t>LSW,QLC</t>
  </si>
  <si>
    <t>LMAWLDAV</t>
  </si>
  <si>
    <t>Product_ODMHV</t>
  </si>
  <si>
    <t>R1204Q</t>
  </si>
  <si>
    <t>ABL,H2K</t>
  </si>
  <si>
    <t>H88D18MS</t>
  </si>
  <si>
    <t>Product_DYTF8</t>
  </si>
  <si>
    <t>14x5x19 cm</t>
  </si>
  <si>
    <t>6SFUOZ</t>
  </si>
  <si>
    <t>DFS,V9I</t>
  </si>
  <si>
    <t>VIUU6CPQ</t>
  </si>
  <si>
    <t>Product_CXXX6</t>
  </si>
  <si>
    <t>T0L2ER</t>
  </si>
  <si>
    <t>FTY,JQT</t>
  </si>
  <si>
    <t>JSOLDSNB</t>
  </si>
  <si>
    <t>Product_EM6UX</t>
  </si>
  <si>
    <t>17x14x12 cm</t>
  </si>
  <si>
    <t>4TJ8CH</t>
  </si>
  <si>
    <t>PKM,18A</t>
  </si>
  <si>
    <t>1UWKQAWN</t>
  </si>
  <si>
    <t>Product_BAZU6</t>
  </si>
  <si>
    <t>5L9ZRC</t>
  </si>
  <si>
    <t>2YF,PTH</t>
  </si>
  <si>
    <t>OJF3ZJ8Q</t>
  </si>
  <si>
    <t>Product_NKCNJ</t>
  </si>
  <si>
    <t>TSW1ER</t>
  </si>
  <si>
    <t>AEU,HFG</t>
  </si>
  <si>
    <t>FT5OE3TI</t>
  </si>
  <si>
    <t>Product_JYDTM</t>
  </si>
  <si>
    <t>14H1SE</t>
  </si>
  <si>
    <t>RUM,ZIO</t>
  </si>
  <si>
    <t>YCKASP27</t>
  </si>
  <si>
    <t>Product_MY938</t>
  </si>
  <si>
    <t>CPKEZF</t>
  </si>
  <si>
    <t>T2B,BEZ</t>
  </si>
  <si>
    <t>R44437VC</t>
  </si>
  <si>
    <t>Product_8YUPD</t>
  </si>
  <si>
    <t>8Q136G</t>
  </si>
  <si>
    <t>M2L,DCG</t>
  </si>
  <si>
    <t>8X4Y0SDE</t>
  </si>
  <si>
    <t>Product_N40I3</t>
  </si>
  <si>
    <t>DESDBU</t>
  </si>
  <si>
    <t>O2V,JPP</t>
  </si>
  <si>
    <t>HK97ADGD</t>
  </si>
  <si>
    <t>Product_H7G32</t>
  </si>
  <si>
    <t>O2VGVZ</t>
  </si>
  <si>
    <t>AU4,0S8</t>
  </si>
  <si>
    <t>6F23GCWA</t>
  </si>
  <si>
    <t>Product_WDBOR</t>
  </si>
  <si>
    <t>N6OGOM</t>
  </si>
  <si>
    <t>QE3,O6L</t>
  </si>
  <si>
    <t>ULEMSFD2</t>
  </si>
  <si>
    <t>Product_TNZH6</t>
  </si>
  <si>
    <t>G0RUDW</t>
  </si>
  <si>
    <t>1UV,40I</t>
  </si>
  <si>
    <t>LX2Y1ZL4</t>
  </si>
  <si>
    <t>Product_EGJ31</t>
  </si>
  <si>
    <t>896BWP</t>
  </si>
  <si>
    <t>AB0,VXD</t>
  </si>
  <si>
    <t>6K5UAC08</t>
  </si>
  <si>
    <t>Product_MZB1V</t>
  </si>
  <si>
    <t>5JD45B</t>
  </si>
  <si>
    <t>QYO,YXQ</t>
  </si>
  <si>
    <t>XUR719LQ</t>
  </si>
  <si>
    <t>Product_0ZV36</t>
  </si>
  <si>
    <t>GIQJU0</t>
  </si>
  <si>
    <t>HQ2,18J</t>
  </si>
  <si>
    <t>CICLPS61</t>
  </si>
  <si>
    <t>Product_FV7T8</t>
  </si>
  <si>
    <t>L6DTNL</t>
  </si>
  <si>
    <t>FPD,O11</t>
  </si>
  <si>
    <t>4F68PJ66</t>
  </si>
  <si>
    <t>Product_2N83Z</t>
  </si>
  <si>
    <t>1M0VGV</t>
  </si>
  <si>
    <t>OMN,0KE</t>
  </si>
  <si>
    <t>9X5AV4EL</t>
  </si>
  <si>
    <t>Product_LZE9N</t>
  </si>
  <si>
    <t>O39S9Z</t>
  </si>
  <si>
    <t>RXN,BQ6</t>
  </si>
  <si>
    <t>B15KYTNC</t>
  </si>
  <si>
    <t>Product_TB6YB</t>
  </si>
  <si>
    <t>GFWPD6</t>
  </si>
  <si>
    <t>RTD,9WN</t>
  </si>
  <si>
    <t>0KLF4MN1</t>
  </si>
  <si>
    <t>Product_24Y4G</t>
  </si>
  <si>
    <t>IQ8O8Z</t>
  </si>
  <si>
    <t>711,SGB</t>
  </si>
  <si>
    <t>31WDBOFZ</t>
  </si>
  <si>
    <t>Product_T3YY1</t>
  </si>
  <si>
    <t>ZAM936</t>
  </si>
  <si>
    <t>UL2,V4E</t>
  </si>
  <si>
    <t>50AV1HA9</t>
  </si>
  <si>
    <t>Product_3E1LX</t>
  </si>
  <si>
    <t>WLDNFX</t>
  </si>
  <si>
    <t>ETH,DI2</t>
  </si>
  <si>
    <t>F96UD900</t>
  </si>
  <si>
    <t>Product_HOI9Y</t>
  </si>
  <si>
    <t>O47VBD</t>
  </si>
  <si>
    <t>5P5,D8G</t>
  </si>
  <si>
    <t>DCOLPS52</t>
  </si>
  <si>
    <t>Product_ECC2N</t>
  </si>
  <si>
    <t>3LQW2H</t>
  </si>
  <si>
    <t>FGH,5V7</t>
  </si>
  <si>
    <t>RW0J3WRB</t>
  </si>
  <si>
    <t>Product_208VZ</t>
  </si>
  <si>
    <t>CRAK37</t>
  </si>
  <si>
    <t>4UW,JLF</t>
  </si>
  <si>
    <t>2PO5VKTF</t>
  </si>
  <si>
    <t>Product_9DYA6</t>
  </si>
  <si>
    <t>JWK9CR</t>
  </si>
  <si>
    <t>485,QXT</t>
  </si>
  <si>
    <t>R6NGJ2MX</t>
  </si>
  <si>
    <t>Product_LFFO8</t>
  </si>
  <si>
    <t>39PYTP</t>
  </si>
  <si>
    <t>RCH,YV1</t>
  </si>
  <si>
    <t>Z0T61S0N</t>
  </si>
  <si>
    <t>Product_MEZKL</t>
  </si>
  <si>
    <t>NLJ3W6</t>
  </si>
  <si>
    <t>C1C,AHD</t>
  </si>
  <si>
    <t>DHUIC464</t>
  </si>
  <si>
    <t>Product_UA1GA</t>
  </si>
  <si>
    <t>18x19x12 cm</t>
  </si>
  <si>
    <t>EU1ZSH</t>
  </si>
  <si>
    <t>C2I,VY3</t>
  </si>
  <si>
    <t>EK9FIMPM</t>
  </si>
  <si>
    <t>Product_I9UE4</t>
  </si>
  <si>
    <t>4L7OAO</t>
  </si>
  <si>
    <t>F70,RQN</t>
  </si>
  <si>
    <t>9ULCWB28</t>
  </si>
  <si>
    <t>Product_IGF7A</t>
  </si>
  <si>
    <t>VFXW7D</t>
  </si>
  <si>
    <t>PNG,IGI</t>
  </si>
  <si>
    <t>JXRKKDE0</t>
  </si>
  <si>
    <t>Product_5C742</t>
  </si>
  <si>
    <t>N9WP8G</t>
  </si>
  <si>
    <t>UIF,E8Y</t>
  </si>
  <si>
    <t>EM83RDDN</t>
  </si>
  <si>
    <t>Product_TEAQK</t>
  </si>
  <si>
    <t>NEMP6V</t>
  </si>
  <si>
    <t>8A5,S68</t>
  </si>
  <si>
    <t>9CVSUL8M</t>
  </si>
  <si>
    <t>Product_6YX55</t>
  </si>
  <si>
    <t>BXVMI9</t>
  </si>
  <si>
    <t>191,2DR</t>
  </si>
  <si>
    <t>KCOWA6U6</t>
  </si>
  <si>
    <t>Product_JLRDP</t>
  </si>
  <si>
    <t>CEJUTI</t>
  </si>
  <si>
    <t>E9L,62R</t>
  </si>
  <si>
    <t>IFJWPWVE</t>
  </si>
  <si>
    <t>Product_7ZCF4</t>
  </si>
  <si>
    <t>FJ12OS</t>
  </si>
  <si>
    <t>PWM,D2W</t>
  </si>
  <si>
    <t>0X73PARC</t>
  </si>
  <si>
    <t>Product_1875U</t>
  </si>
  <si>
    <t>2W9OJ7</t>
  </si>
  <si>
    <t>8WI,2EJ</t>
  </si>
  <si>
    <t>YP5L477N</t>
  </si>
  <si>
    <t>Product_0PGDF</t>
  </si>
  <si>
    <t>R83GKP</t>
  </si>
  <si>
    <t>BG7,ZWF</t>
  </si>
  <si>
    <t>MHFX5YSB</t>
  </si>
  <si>
    <t>Product_S27KB</t>
  </si>
  <si>
    <t>AMZP22</t>
  </si>
  <si>
    <t>HRR,JID</t>
  </si>
  <si>
    <t>W2IU5FL9</t>
  </si>
  <si>
    <t>Product_JD1UE</t>
  </si>
  <si>
    <t>3WTT0G</t>
  </si>
  <si>
    <t>G7T,ZJU</t>
  </si>
  <si>
    <t>HHZFICNX</t>
  </si>
  <si>
    <t>Product_EF5L1</t>
  </si>
  <si>
    <t>XYB4YZ</t>
  </si>
  <si>
    <t>NMM,P1Y</t>
  </si>
  <si>
    <t>7CG0QXTP</t>
  </si>
  <si>
    <t>Product_FU5XL</t>
  </si>
  <si>
    <t>78OS4V</t>
  </si>
  <si>
    <t>RRU,KFS</t>
  </si>
  <si>
    <t>WMAZAFP6</t>
  </si>
  <si>
    <t>Product_AR3OL</t>
  </si>
  <si>
    <t>TMOMZF</t>
  </si>
  <si>
    <t>D52,WMA</t>
  </si>
  <si>
    <t>2OYPKAL3</t>
  </si>
  <si>
    <t>Product_FU1G7</t>
  </si>
  <si>
    <t>WRVSI2</t>
  </si>
  <si>
    <t>8SW,VEL</t>
  </si>
  <si>
    <t>UT8OJ2SG</t>
  </si>
  <si>
    <t>Product_F1UC6</t>
  </si>
  <si>
    <t>VRELUA</t>
  </si>
  <si>
    <t>3MT,J29</t>
  </si>
  <si>
    <t>T0JW9EBY</t>
  </si>
  <si>
    <t>Product_IG4OM</t>
  </si>
  <si>
    <t>K3P,RPW</t>
  </si>
  <si>
    <t>ZKUJ0J07</t>
  </si>
  <si>
    <t>Product_XD1U2</t>
  </si>
  <si>
    <t>RKZ2HF</t>
  </si>
  <si>
    <t>IF4,MV6</t>
  </si>
  <si>
    <t>XNOFXHEN</t>
  </si>
  <si>
    <t>Product_BK2NF</t>
  </si>
  <si>
    <t>CYWJ2F</t>
  </si>
  <si>
    <t>7F1,0A3</t>
  </si>
  <si>
    <t>VCSUUU2T</t>
  </si>
  <si>
    <t>Product_WQ8UM</t>
  </si>
  <si>
    <t>17x17x18 cm</t>
  </si>
  <si>
    <t>YS2G3I</t>
  </si>
  <si>
    <t>Q7R,S8Q</t>
  </si>
  <si>
    <t>7P0QL5EV</t>
  </si>
  <si>
    <t>Product_WCT9X</t>
  </si>
  <si>
    <t>F3E97S</t>
  </si>
  <si>
    <t>892,TUP</t>
  </si>
  <si>
    <t>JZ79QZX2</t>
  </si>
  <si>
    <t>Product_T0Q35</t>
  </si>
  <si>
    <t>9x20x6 cm</t>
  </si>
  <si>
    <t>JXESSK</t>
  </si>
  <si>
    <t>ETO,XZA</t>
  </si>
  <si>
    <t>TMIUP7N0</t>
  </si>
  <si>
    <t>Product_R3ST1</t>
  </si>
  <si>
    <t>KU17MM</t>
  </si>
  <si>
    <t>FTB,1GZ</t>
  </si>
  <si>
    <t>DLT54S9A</t>
  </si>
  <si>
    <t>Product_K7CTJ</t>
  </si>
  <si>
    <t>9ZWXMR</t>
  </si>
  <si>
    <t>192,DGK</t>
  </si>
  <si>
    <t>DI8WSZ4V</t>
  </si>
  <si>
    <t>Product_JEAKL</t>
  </si>
  <si>
    <t>D2MT3T</t>
  </si>
  <si>
    <t>F7F,RVT</t>
  </si>
  <si>
    <t>G3WUPYLN</t>
  </si>
  <si>
    <t>Product_WBZQT</t>
  </si>
  <si>
    <t>1VLMAH</t>
  </si>
  <si>
    <t>S5Q,G57</t>
  </si>
  <si>
    <t>HSYGBSXX</t>
  </si>
  <si>
    <t>Product_NY3KB</t>
  </si>
  <si>
    <t>3XCEYR</t>
  </si>
  <si>
    <t>DXU,6JY</t>
  </si>
  <si>
    <t>EKKOC9JM</t>
  </si>
  <si>
    <t>Product_AHAA2</t>
  </si>
  <si>
    <t>ILVEBD</t>
  </si>
  <si>
    <t>J6F,GRM</t>
  </si>
  <si>
    <t>M80N5L1S</t>
  </si>
  <si>
    <t>Product_5YNO8</t>
  </si>
  <si>
    <t>M72XXP</t>
  </si>
  <si>
    <t>S6G,NY0</t>
  </si>
  <si>
    <t>V6ARI1OV</t>
  </si>
  <si>
    <t>Product_E881B</t>
  </si>
  <si>
    <t>M14V1F</t>
  </si>
  <si>
    <t>L7C,SKL</t>
  </si>
  <si>
    <t>PJ7R5YRL</t>
  </si>
  <si>
    <t>Product_A6HEP</t>
  </si>
  <si>
    <t>72CZ5A</t>
  </si>
  <si>
    <t>U83,3VH</t>
  </si>
  <si>
    <t>MRDM8D1S</t>
  </si>
  <si>
    <t>Product_M7LBR</t>
  </si>
  <si>
    <t>9C9JCD</t>
  </si>
  <si>
    <t>C5Y,KKL</t>
  </si>
  <si>
    <t>QLR5HINC</t>
  </si>
  <si>
    <t>Product_HLC2Q</t>
  </si>
  <si>
    <t>3JF9U0</t>
  </si>
  <si>
    <t>DSW,UBO</t>
  </si>
  <si>
    <t>9UHT9P3H</t>
  </si>
  <si>
    <t>Product_I4K9Y</t>
  </si>
  <si>
    <t>9S3CZT</t>
  </si>
  <si>
    <t>QRW,SA3</t>
  </si>
  <si>
    <t>40PPGTQN</t>
  </si>
  <si>
    <t>Product_1PE2F</t>
  </si>
  <si>
    <t>L3RBBN</t>
  </si>
  <si>
    <t>CX0,VCG</t>
  </si>
  <si>
    <t>SS0IVYGR</t>
  </si>
  <si>
    <t>Product_4WJ8H</t>
  </si>
  <si>
    <t>QKADN5</t>
  </si>
  <si>
    <t>P2E,ZFW</t>
  </si>
  <si>
    <t>V5WOCH9U</t>
  </si>
  <si>
    <t>Product_MXX8B</t>
  </si>
  <si>
    <t>WTIM7R</t>
  </si>
  <si>
    <t>JPA,99D</t>
  </si>
  <si>
    <t>DONWASYL</t>
  </si>
  <si>
    <t>Product_Y2XKM</t>
  </si>
  <si>
    <t>16x10x18 cm</t>
  </si>
  <si>
    <t>0539SW</t>
  </si>
  <si>
    <t>STF,OU3</t>
  </si>
  <si>
    <t>TPY325DZ</t>
  </si>
  <si>
    <t>Product_IU8U6</t>
  </si>
  <si>
    <t>7Y4Y73</t>
  </si>
  <si>
    <t>CZ1,NZ6</t>
  </si>
  <si>
    <t>X6947WNK</t>
  </si>
  <si>
    <t>Product_XUBYV</t>
  </si>
  <si>
    <t>3T67OU</t>
  </si>
  <si>
    <t>LNA,A8E</t>
  </si>
  <si>
    <t>GD9J368H</t>
  </si>
  <si>
    <t>Product_FEWTE</t>
  </si>
  <si>
    <t>0IC4HX</t>
  </si>
  <si>
    <t>7V9,TRB</t>
  </si>
  <si>
    <t>E5PSMA89</t>
  </si>
  <si>
    <t>Product_QSO3X</t>
  </si>
  <si>
    <t>MZEAK0</t>
  </si>
  <si>
    <t>KPQ,5HU</t>
  </si>
  <si>
    <t>0ZX5YWQZ</t>
  </si>
  <si>
    <t>Product_2M5YT</t>
  </si>
  <si>
    <t>20x12x7 cm</t>
  </si>
  <si>
    <t>NNNHX9</t>
  </si>
  <si>
    <t>JWQ,EPE</t>
  </si>
  <si>
    <t>5278JQ18</t>
  </si>
  <si>
    <t>Product_EVUH3</t>
  </si>
  <si>
    <t>UA2MU8</t>
  </si>
  <si>
    <t>VT0,DJF</t>
  </si>
  <si>
    <t>4Q944YWK</t>
  </si>
  <si>
    <t>Product_PQ6LN</t>
  </si>
  <si>
    <t>STP93J</t>
  </si>
  <si>
    <t>ZJQ,K1V</t>
  </si>
  <si>
    <t>34VBCS80</t>
  </si>
  <si>
    <t>Product_58RJB</t>
  </si>
  <si>
    <t>S17CW7</t>
  </si>
  <si>
    <t>0DV,6MH</t>
  </si>
  <si>
    <t>MYLD3ONE</t>
  </si>
  <si>
    <t>Product_7E3OY</t>
  </si>
  <si>
    <t>J59AA9</t>
  </si>
  <si>
    <t>3J4,NMF</t>
  </si>
  <si>
    <t>QZ8P400W</t>
  </si>
  <si>
    <t>Product_95AAY</t>
  </si>
  <si>
    <t>20x8x13 cm</t>
  </si>
  <si>
    <t>FSHXYK</t>
  </si>
  <si>
    <t>DX0,LLB</t>
  </si>
  <si>
    <t>SDX6GM8Q</t>
  </si>
  <si>
    <t>Product_M02TI</t>
  </si>
  <si>
    <t>009SFB</t>
  </si>
  <si>
    <t>3BU,J5Q</t>
  </si>
  <si>
    <t>GHK4FOB9</t>
  </si>
  <si>
    <t>Product_B2DPA</t>
  </si>
  <si>
    <t>M3UUTZ</t>
  </si>
  <si>
    <t>4UR,YG2</t>
  </si>
  <si>
    <t>QUI5NNJJ</t>
  </si>
  <si>
    <t>Product_BIP6N</t>
  </si>
  <si>
    <t>ZPYITV</t>
  </si>
  <si>
    <t>K80,208</t>
  </si>
  <si>
    <t>9E68LI8E</t>
  </si>
  <si>
    <t>Product_M9EVL</t>
  </si>
  <si>
    <t>E3N78P</t>
  </si>
  <si>
    <t>MUX,Z8K</t>
  </si>
  <si>
    <t>SR4PDRPS</t>
  </si>
  <si>
    <t>Product_2UEWG</t>
  </si>
  <si>
    <t>11x8x7 cm</t>
  </si>
  <si>
    <t>OJY24K</t>
  </si>
  <si>
    <t>ND2,6P3</t>
  </si>
  <si>
    <t>JSCPSQ00</t>
  </si>
  <si>
    <t>Product_R21RB</t>
  </si>
  <si>
    <t>0LNQQ1</t>
  </si>
  <si>
    <t>Q8O,ES8</t>
  </si>
  <si>
    <t>ICM1MLNU</t>
  </si>
  <si>
    <t>Product_IBS3J</t>
  </si>
  <si>
    <t>11x9x10 cm</t>
  </si>
  <si>
    <t>DCRNWI</t>
  </si>
  <si>
    <t>AV8,E3O</t>
  </si>
  <si>
    <t>OI6E39GQ</t>
  </si>
  <si>
    <t>Product_52UNW</t>
  </si>
  <si>
    <t>Z0T6SW</t>
  </si>
  <si>
    <t>BAS,D97</t>
  </si>
  <si>
    <t>QQSZRAQ5</t>
  </si>
  <si>
    <t>Product_9KQNI</t>
  </si>
  <si>
    <t>ECHTFB</t>
  </si>
  <si>
    <t>NM6,VWR</t>
  </si>
  <si>
    <t>E2XXHPOA</t>
  </si>
  <si>
    <t>Product_ZW3WJ</t>
  </si>
  <si>
    <t>K73Q10</t>
  </si>
  <si>
    <t>WYW,HOL</t>
  </si>
  <si>
    <t>Q3I79YIP</t>
  </si>
  <si>
    <t>Product_JQQOS</t>
  </si>
  <si>
    <t>LNIA6A</t>
  </si>
  <si>
    <t>STD,7TK</t>
  </si>
  <si>
    <t>76XVNZIY</t>
  </si>
  <si>
    <t>Product_5U3NX</t>
  </si>
  <si>
    <t>P8D3R3</t>
  </si>
  <si>
    <t>IPV,OED</t>
  </si>
  <si>
    <t>IB0PMW8A</t>
  </si>
  <si>
    <t>Product_N3X94</t>
  </si>
  <si>
    <t>CDC95L</t>
  </si>
  <si>
    <t>M9E,PJZ</t>
  </si>
  <si>
    <t>01YGUTS8</t>
  </si>
  <si>
    <t>Product_GQSZR</t>
  </si>
  <si>
    <t>TSQ8GF</t>
  </si>
  <si>
    <t>N2U,ID5</t>
  </si>
  <si>
    <t>QJRI01K5</t>
  </si>
  <si>
    <t>Product_6OTC1</t>
  </si>
  <si>
    <t>D7YFJ9</t>
  </si>
  <si>
    <t>BEU,KVH</t>
  </si>
  <si>
    <t>3BJ4PV3M</t>
  </si>
  <si>
    <t>Product_D6ZVV</t>
  </si>
  <si>
    <t>5JRJ5Y</t>
  </si>
  <si>
    <t>OA6,LW8</t>
  </si>
  <si>
    <t>RG7W2LPJ</t>
  </si>
  <si>
    <t>Product_EXOND</t>
  </si>
  <si>
    <t>O1RN13</t>
  </si>
  <si>
    <t>W0X,UHX</t>
  </si>
  <si>
    <t>3PA7KQ98</t>
  </si>
  <si>
    <t>Product_A1AA2</t>
  </si>
  <si>
    <t>R03EIM</t>
  </si>
  <si>
    <t>F30,1O4</t>
  </si>
  <si>
    <t>IM2SAIPU</t>
  </si>
  <si>
    <t>Product_7IVO5</t>
  </si>
  <si>
    <t>BZGB3Y</t>
  </si>
  <si>
    <t>E5K,NGP</t>
  </si>
  <si>
    <t>KOGJ89J9</t>
  </si>
  <si>
    <t>Product_YR3I5</t>
  </si>
  <si>
    <t>7YFUFG</t>
  </si>
  <si>
    <t>ZQI,PFZ</t>
  </si>
  <si>
    <t>HAD13T02</t>
  </si>
  <si>
    <t>Product_GDALS</t>
  </si>
  <si>
    <t>14x11x14 cm</t>
  </si>
  <si>
    <t>47R6SH</t>
  </si>
  <si>
    <t>M5Y,DA7</t>
  </si>
  <si>
    <t>24XO70L4</t>
  </si>
  <si>
    <t>Product_YE6JT</t>
  </si>
  <si>
    <t>V55T17</t>
  </si>
  <si>
    <t>34D,IC2</t>
  </si>
  <si>
    <t>35ADEXGV</t>
  </si>
  <si>
    <t>Product_GW0IY</t>
  </si>
  <si>
    <t>TTS2HX</t>
  </si>
  <si>
    <t>T8X,2D0</t>
  </si>
  <si>
    <t>EHE8ZHCB</t>
  </si>
  <si>
    <t>Product_JTDY9</t>
  </si>
  <si>
    <t>IMULMC</t>
  </si>
  <si>
    <t>TWY,BJV</t>
  </si>
  <si>
    <t>H1RXD77B</t>
  </si>
  <si>
    <t>Product_BWRMW</t>
  </si>
  <si>
    <t>X2EC51</t>
  </si>
  <si>
    <t>90W,DT1</t>
  </si>
  <si>
    <t>L4GMJKXM</t>
  </si>
  <si>
    <t>Product_ER3AX</t>
  </si>
  <si>
    <t>8ZOWQF</t>
  </si>
  <si>
    <t>QAA,K56</t>
  </si>
  <si>
    <t>L8UCDIGF</t>
  </si>
  <si>
    <t>Product_22A7Q</t>
  </si>
  <si>
    <t>0J79P1</t>
  </si>
  <si>
    <t>FZ4,T2Q</t>
  </si>
  <si>
    <t>LIZZYQ33</t>
  </si>
  <si>
    <t>Product_GP4NG</t>
  </si>
  <si>
    <t>F57BB1</t>
  </si>
  <si>
    <t>VAA,907</t>
  </si>
  <si>
    <t>0PAJTXAE</t>
  </si>
  <si>
    <t>Product_VQBKI</t>
  </si>
  <si>
    <t>I9F9HO</t>
  </si>
  <si>
    <t>00R,S4Z</t>
  </si>
  <si>
    <t>EXLUQYWH</t>
  </si>
  <si>
    <t>Product_POLSQ</t>
  </si>
  <si>
    <t>R3LD54</t>
  </si>
  <si>
    <t>CH4,RFJ</t>
  </si>
  <si>
    <t>G7GIHPEK</t>
  </si>
  <si>
    <t>Product_VH8YK</t>
  </si>
  <si>
    <t>5GJX6E</t>
  </si>
  <si>
    <t>OY8,MVN</t>
  </si>
  <si>
    <t>T86LJSAJ</t>
  </si>
  <si>
    <t>Product_H26G4</t>
  </si>
  <si>
    <t>5Z34CD</t>
  </si>
  <si>
    <t>8ON,SDD</t>
  </si>
  <si>
    <t>2LWFRMIT</t>
  </si>
  <si>
    <t>Product_V28JE</t>
  </si>
  <si>
    <t>KX11LI</t>
  </si>
  <si>
    <t>2DI,BSB</t>
  </si>
  <si>
    <t>P8N5U8ER</t>
  </si>
  <si>
    <t>Product_VXT6V</t>
  </si>
  <si>
    <t>5x12x15 cm</t>
  </si>
  <si>
    <t>N8E63V</t>
  </si>
  <si>
    <t>FPT,2V6</t>
  </si>
  <si>
    <t>9H9DK7HG</t>
  </si>
  <si>
    <t>Product_CWITS</t>
  </si>
  <si>
    <t>SPLMNT</t>
  </si>
  <si>
    <t>4N0,GVQ</t>
  </si>
  <si>
    <t>HJUKBZUD</t>
  </si>
  <si>
    <t>Product_KAFV9</t>
  </si>
  <si>
    <t>CMO6Z1</t>
  </si>
  <si>
    <t>SP0,LR3</t>
  </si>
  <si>
    <t>T2VQVORV</t>
  </si>
  <si>
    <t>Product_4YH3U</t>
  </si>
  <si>
    <t>WAJ73S</t>
  </si>
  <si>
    <t>D6X,1BY</t>
  </si>
  <si>
    <t>XQ67DHNV</t>
  </si>
  <si>
    <t>Product_2DLUI</t>
  </si>
  <si>
    <t>NS0P4A</t>
  </si>
  <si>
    <t>PY4,OOO</t>
  </si>
  <si>
    <t>4H2BNJP7</t>
  </si>
  <si>
    <t>Product_DHE6R</t>
  </si>
  <si>
    <t>GOLBUD</t>
  </si>
  <si>
    <t>VEP,FD1</t>
  </si>
  <si>
    <t>B82JS7XV</t>
  </si>
  <si>
    <t>Product_QF7VV</t>
  </si>
  <si>
    <t>WOL3JE</t>
  </si>
  <si>
    <t>E6P,X9H</t>
  </si>
  <si>
    <t>YK25SXRK</t>
  </si>
  <si>
    <t>Product_JMF3D</t>
  </si>
  <si>
    <t>GQT4O7</t>
  </si>
  <si>
    <t>GF7,OWS</t>
  </si>
  <si>
    <t>31KBE8R5</t>
  </si>
  <si>
    <t>Product_D9QO3</t>
  </si>
  <si>
    <t>NZEFSB</t>
  </si>
  <si>
    <t>8TC,2AE</t>
  </si>
  <si>
    <t>HX7A7FXD</t>
  </si>
  <si>
    <t>Product_VRCE0</t>
  </si>
  <si>
    <t>UJD1R8</t>
  </si>
  <si>
    <t>NWO,5SC</t>
  </si>
  <si>
    <t>BLYO3ND3</t>
  </si>
  <si>
    <t>Product_58RYZ</t>
  </si>
  <si>
    <t>40OFDQ</t>
  </si>
  <si>
    <t>4XH,BNZ</t>
  </si>
  <si>
    <t>D1NV66K6</t>
  </si>
  <si>
    <t>Product_32W37</t>
  </si>
  <si>
    <t>3IW94Q</t>
  </si>
  <si>
    <t>9WV,GQX</t>
  </si>
  <si>
    <t>OTAI1XX3</t>
  </si>
  <si>
    <t>Product_W0COE</t>
  </si>
  <si>
    <t>GZH2UO</t>
  </si>
  <si>
    <t>FV8,8VD</t>
  </si>
  <si>
    <t>OZZT959O</t>
  </si>
  <si>
    <t>Product_ZDVH2</t>
  </si>
  <si>
    <t>ID0KWM</t>
  </si>
  <si>
    <t>GAP,YIM</t>
  </si>
  <si>
    <t>CYDGAP2N</t>
  </si>
  <si>
    <t>Product_JRTEW</t>
  </si>
  <si>
    <t>8GOVFQ</t>
  </si>
  <si>
    <t>OL4,DT1</t>
  </si>
  <si>
    <t>XKVWWCNF</t>
  </si>
  <si>
    <t>Product_5V6XV</t>
  </si>
  <si>
    <t>5QJGKG</t>
  </si>
  <si>
    <t>SG3,Z1C</t>
  </si>
  <si>
    <t>AUP5BLIW</t>
  </si>
  <si>
    <t>Product_2QU3B</t>
  </si>
  <si>
    <t>I7TXOH</t>
  </si>
  <si>
    <t>P68,XDT</t>
  </si>
  <si>
    <t>NXI2VG7K</t>
  </si>
  <si>
    <t>Product_TXHVD</t>
  </si>
  <si>
    <t>GIEZG7</t>
  </si>
  <si>
    <t>LDL,XFV</t>
  </si>
  <si>
    <t>U3BUXLYK</t>
  </si>
  <si>
    <t>Product_JSY2H</t>
  </si>
  <si>
    <t>WCLDC7</t>
  </si>
  <si>
    <t>F49,M0Z</t>
  </si>
  <si>
    <t>VEA8TWSB</t>
  </si>
  <si>
    <t>Product_VJFYT</t>
  </si>
  <si>
    <t>EBX4BA</t>
  </si>
  <si>
    <t>7UI,BYO</t>
  </si>
  <si>
    <t>01DBN95M</t>
  </si>
  <si>
    <t>Product_9I4RH</t>
  </si>
  <si>
    <t>KHVRJ5</t>
  </si>
  <si>
    <t>1KT,DBS</t>
  </si>
  <si>
    <t>MOR4YBIH</t>
  </si>
  <si>
    <t>Product_EQ6MV</t>
  </si>
  <si>
    <t>C44SWZ</t>
  </si>
  <si>
    <t>794,JWC</t>
  </si>
  <si>
    <t>1ATCI5SB</t>
  </si>
  <si>
    <t>Product_FARI2</t>
  </si>
  <si>
    <t>SCUPI1</t>
  </si>
  <si>
    <t>NIU,8TU</t>
  </si>
  <si>
    <t>Q6JV3ZB9</t>
  </si>
  <si>
    <t>Product_GMRM3</t>
  </si>
  <si>
    <t>CSQUPS</t>
  </si>
  <si>
    <t>QMT,JOJ</t>
  </si>
  <si>
    <t>JJ2JBRPB</t>
  </si>
  <si>
    <t>Product_HHABG</t>
  </si>
  <si>
    <t>BTV2M5</t>
  </si>
  <si>
    <t>A5X,AG4</t>
  </si>
  <si>
    <t>BQST6WSE</t>
  </si>
  <si>
    <t>Product_2NU2T</t>
  </si>
  <si>
    <t>HEHLU5</t>
  </si>
  <si>
    <t>73M,KKC</t>
  </si>
  <si>
    <t>4K1RWME7</t>
  </si>
  <si>
    <t>Product_9987X</t>
  </si>
  <si>
    <t>6N7L89</t>
  </si>
  <si>
    <t>9HK,JD8</t>
  </si>
  <si>
    <t>D5HU162H</t>
  </si>
  <si>
    <t>Product_UK0TK</t>
  </si>
  <si>
    <t>AX400F</t>
  </si>
  <si>
    <t>WSI,0MV</t>
  </si>
  <si>
    <t>WU4ZCCC5</t>
  </si>
  <si>
    <t>Product_HWY7N</t>
  </si>
  <si>
    <t>RRI8YG</t>
  </si>
  <si>
    <t>PXC,50K</t>
  </si>
  <si>
    <t>B13P0Y8Q</t>
  </si>
  <si>
    <t>Product_P5GI6</t>
  </si>
  <si>
    <t>EW6HN1</t>
  </si>
  <si>
    <t>MEP,56X</t>
  </si>
  <si>
    <t>W7U3WGGK</t>
  </si>
  <si>
    <t>Product_93515</t>
  </si>
  <si>
    <t>LXDOWS</t>
  </si>
  <si>
    <t>GYL,3WY</t>
  </si>
  <si>
    <t>JXCGEEOI</t>
  </si>
  <si>
    <t>Product_RBPXT</t>
  </si>
  <si>
    <t>8Q9JDU</t>
  </si>
  <si>
    <t>TK0,7HN</t>
  </si>
  <si>
    <t>0KJWRF5B</t>
  </si>
  <si>
    <t>Product_BSN80</t>
  </si>
  <si>
    <t>14x11x5 cm</t>
  </si>
  <si>
    <t>8VW79C</t>
  </si>
  <si>
    <t>2EQ,U9V</t>
  </si>
  <si>
    <t>18GKLCQD</t>
  </si>
  <si>
    <t>Product_QOXNQ</t>
  </si>
  <si>
    <t>HFKQ4K</t>
  </si>
  <si>
    <t>WZU,IUC</t>
  </si>
  <si>
    <t>YKH1K8ZZ</t>
  </si>
  <si>
    <t>Product_59SD2</t>
  </si>
  <si>
    <t>C26JN6</t>
  </si>
  <si>
    <t>VR1,UUE</t>
  </si>
  <si>
    <t>5JJJ1A3V</t>
  </si>
  <si>
    <t>Product_DWZ23</t>
  </si>
  <si>
    <t>3ECYEP</t>
  </si>
  <si>
    <t>HIK,IVL</t>
  </si>
  <si>
    <t>IA0W8Q29</t>
  </si>
  <si>
    <t>Product_V64A4</t>
  </si>
  <si>
    <t>6DPCBP</t>
  </si>
  <si>
    <t>HS6,P3B</t>
  </si>
  <si>
    <t>R0JR1283</t>
  </si>
  <si>
    <t>Product_B3OLR</t>
  </si>
  <si>
    <t>98TW59</t>
  </si>
  <si>
    <t>DJR,E2L</t>
  </si>
  <si>
    <t>V9DKLZ17</t>
  </si>
  <si>
    <t>Product_FKNSG</t>
  </si>
  <si>
    <t>VEEZ1N</t>
  </si>
  <si>
    <t>OSI,DPA</t>
  </si>
  <si>
    <t>Y0AC86KU</t>
  </si>
  <si>
    <t>Product_PNT6C</t>
  </si>
  <si>
    <t>P81768</t>
  </si>
  <si>
    <t>YI8,8TQ</t>
  </si>
  <si>
    <t>2CZU1EPV</t>
  </si>
  <si>
    <t>Product_343XL</t>
  </si>
  <si>
    <t>17PV6R</t>
  </si>
  <si>
    <t>5AT,MJJ</t>
  </si>
  <si>
    <t>GXT1D6EB</t>
  </si>
  <si>
    <t>Product_6H607</t>
  </si>
  <si>
    <t>VE4816</t>
  </si>
  <si>
    <t>6HW,IPD</t>
  </si>
  <si>
    <t>OXZAJA5S</t>
  </si>
  <si>
    <t>Product_AZQG4</t>
  </si>
  <si>
    <t>FMIH75</t>
  </si>
  <si>
    <t>ZFN,CW5</t>
  </si>
  <si>
    <t>R65G96W5</t>
  </si>
  <si>
    <t>Product_X2K1J</t>
  </si>
  <si>
    <t>6D7LBT</t>
  </si>
  <si>
    <t>8R7,DJT</t>
  </si>
  <si>
    <t>OY2KZB29</t>
  </si>
  <si>
    <t>Product_VG3OC</t>
  </si>
  <si>
    <t>9x19x8 cm</t>
  </si>
  <si>
    <t>2SSYMK</t>
  </si>
  <si>
    <t>VO6,MI3</t>
  </si>
  <si>
    <t>IDEEL1SU</t>
  </si>
  <si>
    <t>Product_7SGI5</t>
  </si>
  <si>
    <t>6SOGO4</t>
  </si>
  <si>
    <t>GIA,CQI</t>
  </si>
  <si>
    <t>SPRX137X</t>
  </si>
  <si>
    <t>Product_WHUA8</t>
  </si>
  <si>
    <t>WTV7B6</t>
  </si>
  <si>
    <t>EG0,HVI</t>
  </si>
  <si>
    <t>WSSJARUH</t>
  </si>
  <si>
    <t>Product_LVP5K</t>
  </si>
  <si>
    <t>EXM2DA</t>
  </si>
  <si>
    <t>H71,MVS</t>
  </si>
  <si>
    <t>Z6D6TAKQ</t>
  </si>
  <si>
    <t>Product_00U4R</t>
  </si>
  <si>
    <t>HKQ0LV</t>
  </si>
  <si>
    <t>HE6,D1A</t>
  </si>
  <si>
    <t>0OHERCMI</t>
  </si>
  <si>
    <t>Product_NTZFA</t>
  </si>
  <si>
    <t>8N4ICP</t>
  </si>
  <si>
    <t>5G0,R5Y</t>
  </si>
  <si>
    <t>8XCCMFU9</t>
  </si>
  <si>
    <t>Product_8XW0U</t>
  </si>
  <si>
    <t>UVWN6S</t>
  </si>
  <si>
    <t>036,YKB</t>
  </si>
  <si>
    <t>Z4G51Z0O</t>
  </si>
  <si>
    <t>Product_9TY1C</t>
  </si>
  <si>
    <t>7ZJX9O</t>
  </si>
  <si>
    <t>YKE,RNQ</t>
  </si>
  <si>
    <t>4H1YOHUP</t>
  </si>
  <si>
    <t>Product_KE3J0</t>
  </si>
  <si>
    <t>9POLOP</t>
  </si>
  <si>
    <t>B63,TPK</t>
  </si>
  <si>
    <t>WO0LMJ4X</t>
  </si>
  <si>
    <t>Product_STR1X</t>
  </si>
  <si>
    <t>BTCZDC</t>
  </si>
  <si>
    <t>R75,2BH</t>
  </si>
  <si>
    <t>BQH630JO</t>
  </si>
  <si>
    <t>Product_9R0BP</t>
  </si>
  <si>
    <t>EJITTQ</t>
  </si>
  <si>
    <t>5XU,VZ1</t>
  </si>
  <si>
    <t>J29B6RDI</t>
  </si>
  <si>
    <t>Product_NI8C7</t>
  </si>
  <si>
    <t>0IQPXX</t>
  </si>
  <si>
    <t>M81,8WN</t>
  </si>
  <si>
    <t>L1HL7437</t>
  </si>
  <si>
    <t>Product_8RR6T</t>
  </si>
  <si>
    <t>HW1HV1</t>
  </si>
  <si>
    <t>0UM,L4B</t>
  </si>
  <si>
    <t>FD57S4E1</t>
  </si>
  <si>
    <t>Product_GYAWW</t>
  </si>
  <si>
    <t>MKJ0UW</t>
  </si>
  <si>
    <t>GO4,EZE</t>
  </si>
  <si>
    <t>RPYLOB1M</t>
  </si>
  <si>
    <t>Product_K3M9M</t>
  </si>
  <si>
    <t>INSC1B</t>
  </si>
  <si>
    <t>0QB,U55</t>
  </si>
  <si>
    <t>3JWTGTOM</t>
  </si>
  <si>
    <t>Product_I0ACF</t>
  </si>
  <si>
    <t>UH0U3R</t>
  </si>
  <si>
    <t>C5R,TZN</t>
  </si>
  <si>
    <t>Row Labels</t>
  </si>
  <si>
    <t>Grand Total</t>
  </si>
  <si>
    <t>Sum of Stock Quantity</t>
  </si>
  <si>
    <t>Column Labels</t>
  </si>
  <si>
    <t>Warrenty Period</t>
  </si>
  <si>
    <t>1 year</t>
  </si>
  <si>
    <t>2 years</t>
  </si>
  <si>
    <t>3 years</t>
  </si>
  <si>
    <t>Discounted Price</t>
  </si>
  <si>
    <t>Usage Years</t>
  </si>
  <si>
    <t xml:space="preserve">Expiry </t>
  </si>
  <si>
    <t>expired</t>
  </si>
  <si>
    <t>not expired</t>
  </si>
  <si>
    <t>Average of Price</t>
  </si>
  <si>
    <t>Scrap value</t>
  </si>
  <si>
    <t>Depreciation</t>
  </si>
  <si>
    <t>depreciation_</t>
  </si>
  <si>
    <t xml:space="preserve">DASHBOARD </t>
  </si>
  <si>
    <t>With 5% discount</t>
  </si>
  <si>
    <t>With 20% discount</t>
  </si>
  <si>
    <t>With 10% discount</t>
  </si>
  <si>
    <t>Actual Revenue</t>
  </si>
  <si>
    <t>Discounted Revenue</t>
  </si>
  <si>
    <t>5% discount on products</t>
  </si>
  <si>
    <t>20% discount on products</t>
  </si>
  <si>
    <t>10% discount on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</si>
</sst>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theme="0" tint="-4.9989318521683403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3"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2" fontId="0" fillId="0" borderId="0" xfId="0" applyNumberFormat="1"/>
    <xf numFmtId="164" fontId="0" fillId="0" borderId="0" xfId="0" applyNumberFormat="1"/>
    <xf numFmtId="0" fontId="0" fillId="33" borderId="0" xfId="0" applyFill="1"/>
    <xf numFmtId="0" fontId="19" fillId="34"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Warrenty</a:t>
            </a:r>
            <a:r>
              <a:rPr lang="en-US" baseline="0"/>
              <a:t> Period VS %age of Stock Available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Headphones</c:v>
                </c:pt>
              </c:strCache>
            </c:strRef>
          </c:tx>
          <c:spPr>
            <a:solidFill>
              <a:schemeClr val="accent1"/>
            </a:solidFill>
            <a:ln>
              <a:noFill/>
            </a:ln>
            <a:effectLst/>
          </c:spPr>
          <c:invertIfNegative val="0"/>
          <c:cat>
            <c:strRef>
              <c:f>Sheet1!$A$5:$A$7</c:f>
              <c:strCache>
                <c:ptCount val="3"/>
                <c:pt idx="0">
                  <c:v>1 year</c:v>
                </c:pt>
                <c:pt idx="1">
                  <c:v>2 years</c:v>
                </c:pt>
                <c:pt idx="2">
                  <c:v>3 years</c:v>
                </c:pt>
              </c:strCache>
            </c:strRef>
          </c:cat>
          <c:val>
            <c:numRef>
              <c:f>Sheet1!$B$5:$B$7</c:f>
              <c:numCache>
                <c:formatCode>0.00%</c:formatCode>
                <c:ptCount val="3"/>
                <c:pt idx="0">
                  <c:v>8.2648364861956564E-2</c:v>
                </c:pt>
                <c:pt idx="1">
                  <c:v>8.3882394056125617E-2</c:v>
                </c:pt>
                <c:pt idx="2">
                  <c:v>8.3248596662000393E-2</c:v>
                </c:pt>
              </c:numCache>
            </c:numRef>
          </c:val>
          <c:extLst>
            <c:ext xmlns:c16="http://schemas.microsoft.com/office/drawing/2014/chart" uri="{C3380CC4-5D6E-409C-BE32-E72D297353CC}">
              <c16:uniqueId val="{00000000-F63D-4D1C-80DB-3DADEE5698F0}"/>
            </c:ext>
          </c:extLst>
        </c:ser>
        <c:ser>
          <c:idx val="1"/>
          <c:order val="1"/>
          <c:tx>
            <c:strRef>
              <c:f>Sheet1!$C$3:$C$4</c:f>
              <c:strCache>
                <c:ptCount val="1"/>
                <c:pt idx="0">
                  <c:v>Laptop</c:v>
                </c:pt>
              </c:strCache>
            </c:strRef>
          </c:tx>
          <c:spPr>
            <a:solidFill>
              <a:schemeClr val="accent2"/>
            </a:solidFill>
            <a:ln>
              <a:noFill/>
            </a:ln>
            <a:effectLst/>
          </c:spPr>
          <c:invertIfNegative val="0"/>
          <c:cat>
            <c:strRef>
              <c:f>Sheet1!$A$5:$A$7</c:f>
              <c:strCache>
                <c:ptCount val="3"/>
                <c:pt idx="0">
                  <c:v>1 year</c:v>
                </c:pt>
                <c:pt idx="1">
                  <c:v>2 years</c:v>
                </c:pt>
                <c:pt idx="2">
                  <c:v>3 years</c:v>
                </c:pt>
              </c:strCache>
            </c:strRef>
          </c:cat>
          <c:val>
            <c:numRef>
              <c:f>Sheet1!$C$5:$C$7</c:f>
              <c:numCache>
                <c:formatCode>0.00%</c:formatCode>
                <c:ptCount val="3"/>
                <c:pt idx="0">
                  <c:v>7.994534731504864E-2</c:v>
                </c:pt>
                <c:pt idx="1">
                  <c:v>8.3617818196895774E-2</c:v>
                </c:pt>
                <c:pt idx="2">
                  <c:v>8.293860852842512E-2</c:v>
                </c:pt>
              </c:numCache>
            </c:numRef>
          </c:val>
          <c:extLst>
            <c:ext xmlns:c16="http://schemas.microsoft.com/office/drawing/2014/chart" uri="{C3380CC4-5D6E-409C-BE32-E72D297353CC}">
              <c16:uniqueId val="{00000000-1DDE-48A9-9096-3FBF5216714B}"/>
            </c:ext>
          </c:extLst>
        </c:ser>
        <c:ser>
          <c:idx val="2"/>
          <c:order val="2"/>
          <c:tx>
            <c:strRef>
              <c:f>Sheet1!$D$3:$D$4</c:f>
              <c:strCache>
                <c:ptCount val="1"/>
                <c:pt idx="0">
                  <c:v>Monitor</c:v>
                </c:pt>
              </c:strCache>
            </c:strRef>
          </c:tx>
          <c:spPr>
            <a:solidFill>
              <a:schemeClr val="accent3"/>
            </a:solidFill>
            <a:ln>
              <a:noFill/>
            </a:ln>
            <a:effectLst/>
          </c:spPr>
          <c:invertIfNegative val="0"/>
          <c:cat>
            <c:strRef>
              <c:f>Sheet1!$A$5:$A$7</c:f>
              <c:strCache>
                <c:ptCount val="3"/>
                <c:pt idx="0">
                  <c:v>1 year</c:v>
                </c:pt>
                <c:pt idx="1">
                  <c:v>2 years</c:v>
                </c:pt>
                <c:pt idx="2">
                  <c:v>3 years</c:v>
                </c:pt>
              </c:strCache>
            </c:strRef>
          </c:cat>
          <c:val>
            <c:numRef>
              <c:f>Sheet1!$D$5:$D$7</c:f>
              <c:numCache>
                <c:formatCode>0.00%</c:formatCode>
                <c:ptCount val="3"/>
                <c:pt idx="0">
                  <c:v>8.0772640486819577E-2</c:v>
                </c:pt>
                <c:pt idx="1">
                  <c:v>8.3315727850163182E-2</c:v>
                </c:pt>
                <c:pt idx="2">
                  <c:v>8.4036400899557925E-2</c:v>
                </c:pt>
              </c:numCache>
            </c:numRef>
          </c:val>
          <c:extLst>
            <c:ext xmlns:c16="http://schemas.microsoft.com/office/drawing/2014/chart" uri="{C3380CC4-5D6E-409C-BE32-E72D297353CC}">
              <c16:uniqueId val="{00000001-1DDE-48A9-9096-3FBF5216714B}"/>
            </c:ext>
          </c:extLst>
        </c:ser>
        <c:ser>
          <c:idx val="3"/>
          <c:order val="3"/>
          <c:tx>
            <c:strRef>
              <c:f>Sheet1!$E$3:$E$4</c:f>
              <c:strCache>
                <c:ptCount val="1"/>
                <c:pt idx="0">
                  <c:v>Smartphone</c:v>
                </c:pt>
              </c:strCache>
            </c:strRef>
          </c:tx>
          <c:spPr>
            <a:solidFill>
              <a:schemeClr val="accent4"/>
            </a:solidFill>
            <a:ln>
              <a:noFill/>
            </a:ln>
            <a:effectLst/>
          </c:spPr>
          <c:invertIfNegative val="0"/>
          <c:cat>
            <c:strRef>
              <c:f>Sheet1!$A$5:$A$7</c:f>
              <c:strCache>
                <c:ptCount val="3"/>
                <c:pt idx="0">
                  <c:v>1 year</c:v>
                </c:pt>
                <c:pt idx="1">
                  <c:v>2 years</c:v>
                </c:pt>
                <c:pt idx="2">
                  <c:v>3 years</c:v>
                </c:pt>
              </c:strCache>
            </c:strRef>
          </c:cat>
          <c:val>
            <c:numRef>
              <c:f>Sheet1!$E$5:$E$7</c:f>
              <c:numCache>
                <c:formatCode>0.00%</c:formatCode>
                <c:ptCount val="3"/>
                <c:pt idx="0">
                  <c:v>7.9939423974916629E-2</c:v>
                </c:pt>
                <c:pt idx="1">
                  <c:v>8.3530942541626269E-2</c:v>
                </c:pt>
                <c:pt idx="2">
                  <c:v>9.2123734626464296E-2</c:v>
                </c:pt>
              </c:numCache>
            </c:numRef>
          </c:val>
          <c:extLst>
            <c:ext xmlns:c16="http://schemas.microsoft.com/office/drawing/2014/chart" uri="{C3380CC4-5D6E-409C-BE32-E72D297353CC}">
              <c16:uniqueId val="{00000002-1DDE-48A9-9096-3FBF5216714B}"/>
            </c:ext>
          </c:extLst>
        </c:ser>
        <c:dLbls>
          <c:showLegendKey val="0"/>
          <c:showVal val="0"/>
          <c:showCatName val="0"/>
          <c:showSerName val="0"/>
          <c:showPercent val="0"/>
          <c:showBubbleSize val="0"/>
        </c:dLbls>
        <c:gapWidth val="219"/>
        <c:overlap val="-27"/>
        <c:axId val="2032201263"/>
        <c:axId val="2032203663"/>
      </c:barChart>
      <c:catAx>
        <c:axId val="203220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203663"/>
        <c:crosses val="autoZero"/>
        <c:auto val="1"/>
        <c:lblAlgn val="ctr"/>
        <c:lblOffset val="100"/>
        <c:noMultiLvlLbl val="0"/>
      </c:catAx>
      <c:valAx>
        <c:axId val="203220366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2012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s>
    <c:plotArea>
      <c:layout/>
      <c:pieChart>
        <c:varyColors val="1"/>
        <c:ser>
          <c:idx val="0"/>
          <c:order val="0"/>
          <c:tx>
            <c:strRef>
              <c:f>Sheet1!$B$40</c:f>
              <c:strCache>
                <c:ptCount val="1"/>
                <c:pt idx="0">
                  <c:v>Total</c:v>
                </c:pt>
              </c:strCache>
            </c:strRef>
          </c:tx>
          <c:dPt>
            <c:idx val="0"/>
            <c:bubble3D val="0"/>
            <c:explosion val="2"/>
            <c:spPr>
              <a:solidFill>
                <a:schemeClr val="accent1"/>
              </a:solidFill>
              <a:ln>
                <a:noFill/>
              </a:ln>
              <a:effectLst/>
            </c:spPr>
            <c:extLst>
              <c:ext xmlns:c16="http://schemas.microsoft.com/office/drawing/2014/chart" uri="{C3380CC4-5D6E-409C-BE32-E72D297353CC}">
                <c16:uniqueId val="{00000014-C111-4288-B257-EBCA6C2E81C8}"/>
              </c:ext>
            </c:extLst>
          </c:dPt>
          <c:dPt>
            <c:idx val="1"/>
            <c:bubble3D val="0"/>
            <c:explosion val="4"/>
            <c:spPr>
              <a:solidFill>
                <a:schemeClr val="accent2"/>
              </a:solidFill>
              <a:ln>
                <a:noFill/>
              </a:ln>
              <a:effectLst/>
            </c:spPr>
            <c:extLst>
              <c:ext xmlns:c16="http://schemas.microsoft.com/office/drawing/2014/chart" uri="{C3380CC4-5D6E-409C-BE32-E72D297353CC}">
                <c16:uniqueId val="{0000000D-C111-4288-B257-EBCA6C2E81C8}"/>
              </c:ext>
            </c:extLst>
          </c:dPt>
          <c:dPt>
            <c:idx val="2"/>
            <c:bubble3D val="0"/>
            <c:explosion val="7"/>
            <c:spPr>
              <a:solidFill>
                <a:schemeClr val="accent3"/>
              </a:solidFill>
              <a:ln>
                <a:noFill/>
              </a:ln>
              <a:effectLst/>
            </c:spPr>
            <c:extLst>
              <c:ext xmlns:c16="http://schemas.microsoft.com/office/drawing/2014/chart" uri="{C3380CC4-5D6E-409C-BE32-E72D297353CC}">
                <c16:uniqueId val="{00000013-C111-4288-B257-EBCA6C2E81C8}"/>
              </c:ext>
            </c:extLst>
          </c:dPt>
          <c:dPt>
            <c:idx val="3"/>
            <c:bubble3D val="0"/>
            <c:explosion val="7"/>
            <c:spPr>
              <a:solidFill>
                <a:schemeClr val="accent4"/>
              </a:solidFill>
              <a:ln>
                <a:noFill/>
              </a:ln>
              <a:effectLst/>
            </c:spPr>
            <c:extLst>
              <c:ext xmlns:c16="http://schemas.microsoft.com/office/drawing/2014/chart" uri="{C3380CC4-5D6E-409C-BE32-E72D297353CC}">
                <c16:uniqueId val="{00000012-C111-4288-B257-EBCA6C2E81C8}"/>
              </c:ext>
            </c:extLst>
          </c:dPt>
          <c:dPt>
            <c:idx val="4"/>
            <c:bubble3D val="0"/>
            <c:explosion val="5"/>
            <c:spPr>
              <a:solidFill>
                <a:schemeClr val="accent5"/>
              </a:solidFill>
              <a:ln>
                <a:noFill/>
              </a:ln>
              <a:effectLst/>
            </c:spPr>
            <c:extLst>
              <c:ext xmlns:c16="http://schemas.microsoft.com/office/drawing/2014/chart" uri="{C3380CC4-5D6E-409C-BE32-E72D297353CC}">
                <c16:uniqueId val="{00000011-C111-4288-B257-EBCA6C2E81C8}"/>
              </c:ext>
            </c:extLst>
          </c:dPt>
          <c:dPt>
            <c:idx val="5"/>
            <c:bubble3D val="0"/>
            <c:explosion val="11"/>
            <c:spPr>
              <a:solidFill>
                <a:schemeClr val="accent6"/>
              </a:solidFill>
              <a:ln>
                <a:noFill/>
              </a:ln>
              <a:effectLst/>
            </c:spPr>
            <c:extLst>
              <c:ext xmlns:c16="http://schemas.microsoft.com/office/drawing/2014/chart" uri="{C3380CC4-5D6E-409C-BE32-E72D297353CC}">
                <c16:uniqueId val="{00000010-C111-4288-B257-EBCA6C2E81C8}"/>
              </c:ext>
            </c:extLst>
          </c:dPt>
          <c:dPt>
            <c:idx val="6"/>
            <c:bubble3D val="0"/>
            <c:explosion val="8"/>
            <c:spPr>
              <a:solidFill>
                <a:schemeClr val="accent1">
                  <a:lumMod val="60000"/>
                </a:schemeClr>
              </a:solidFill>
              <a:ln>
                <a:noFill/>
              </a:ln>
              <a:effectLst/>
            </c:spPr>
            <c:extLst>
              <c:ext xmlns:c16="http://schemas.microsoft.com/office/drawing/2014/chart" uri="{C3380CC4-5D6E-409C-BE32-E72D297353CC}">
                <c16:uniqueId val="{0000000F-C111-4288-B257-EBCA6C2E81C8}"/>
              </c:ext>
            </c:extLst>
          </c:dPt>
          <c:dPt>
            <c:idx val="7"/>
            <c:bubble3D val="0"/>
            <c:explosion val="6"/>
            <c:spPr>
              <a:solidFill>
                <a:schemeClr val="accent2">
                  <a:lumMod val="60000"/>
                </a:schemeClr>
              </a:solidFill>
              <a:ln>
                <a:noFill/>
              </a:ln>
              <a:effectLst/>
            </c:spPr>
            <c:extLst>
              <c:ext xmlns:c16="http://schemas.microsoft.com/office/drawing/2014/chart" uri="{C3380CC4-5D6E-409C-BE32-E72D297353CC}">
                <c16:uniqueId val="{0000000E-C111-4288-B257-EBCA6C2E81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Sheet1!$A$41:$A$50</c:f>
              <c:multiLvlStrCache>
                <c:ptCount val="8"/>
                <c:lvl>
                  <c:pt idx="0">
                    <c:v>Headphones</c:v>
                  </c:pt>
                  <c:pt idx="1">
                    <c:v>Laptop</c:v>
                  </c:pt>
                  <c:pt idx="2">
                    <c:v>Monitor</c:v>
                  </c:pt>
                  <c:pt idx="3">
                    <c:v>Smartphone</c:v>
                  </c:pt>
                  <c:pt idx="4">
                    <c:v>Headphones</c:v>
                  </c:pt>
                  <c:pt idx="5">
                    <c:v>Laptop</c:v>
                  </c:pt>
                  <c:pt idx="6">
                    <c:v>Monitor</c:v>
                  </c:pt>
                  <c:pt idx="7">
                    <c:v>Smartphone</c:v>
                  </c:pt>
                </c:lvl>
                <c:lvl>
                  <c:pt idx="0">
                    <c:v>expired</c:v>
                  </c:pt>
                  <c:pt idx="4">
                    <c:v>not expired</c:v>
                  </c:pt>
                </c:lvl>
              </c:multiLvlStrCache>
            </c:multiLvlStrRef>
          </c:cat>
          <c:val>
            <c:numRef>
              <c:f>Sheet1!$B$41:$B$50</c:f>
              <c:numCache>
                <c:formatCode>0.00%</c:formatCode>
                <c:ptCount val="8"/>
                <c:pt idx="0">
                  <c:v>0.16829196538400026</c:v>
                </c:pt>
                <c:pt idx="1">
                  <c:v>0.1628484158026817</c:v>
                </c:pt>
                <c:pt idx="2">
                  <c:v>0.15923320387544401</c:v>
                </c:pt>
                <c:pt idx="3">
                  <c:v>0.1722053187645492</c:v>
                </c:pt>
                <c:pt idx="4">
                  <c:v>8.1487390196082296E-2</c:v>
                </c:pt>
                <c:pt idx="5">
                  <c:v>8.3653358237687839E-2</c:v>
                </c:pt>
                <c:pt idx="6">
                  <c:v>8.8891565361096686E-2</c:v>
                </c:pt>
                <c:pt idx="7">
                  <c:v>8.3388782378457996E-2</c:v>
                </c:pt>
              </c:numCache>
            </c:numRef>
          </c:val>
          <c:extLst>
            <c:ext xmlns:c16="http://schemas.microsoft.com/office/drawing/2014/chart" uri="{C3380CC4-5D6E-409C-BE32-E72D297353CC}">
              <c16:uniqueId val="{00000000-C111-4288-B257-EBCA6C2E81C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with different discounts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layout>
            <c:manualLayout>
              <c:x val="4.7832585949177879E-2"/>
              <c:y val="-0.148148148148148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4.93827160493827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7937219730941815E-2"/>
              <c:y val="-8.88888888888889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336953109868893E-2"/>
          <c:y val="5.9259259259259262E-2"/>
          <c:w val="0.70135494513567487"/>
          <c:h val="0.83111966559735584"/>
        </c:manualLayout>
      </c:layout>
      <c:barChart>
        <c:barDir val="col"/>
        <c:grouping val="clustered"/>
        <c:varyColors val="0"/>
        <c:ser>
          <c:idx val="0"/>
          <c:order val="0"/>
          <c:tx>
            <c:strRef>
              <c:f>Sheet1!$B$55</c:f>
              <c:strCache>
                <c:ptCount val="1"/>
                <c:pt idx="0">
                  <c:v>Actual 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Sheet1!$A$56:$A$57</c:f>
              <c:strCache>
                <c:ptCount val="1"/>
                <c:pt idx="0">
                  <c:v>Electronics</c:v>
                </c:pt>
              </c:strCache>
            </c:strRef>
          </c:cat>
          <c:val>
            <c:numRef>
              <c:f>Sheet1!$B$56:$B$57</c:f>
              <c:numCache>
                <c:formatCode>General</c:formatCode>
                <c:ptCount val="1"/>
                <c:pt idx="0">
                  <c:v>2546657.1499999966</c:v>
                </c:pt>
              </c:numCache>
            </c:numRef>
          </c:val>
          <c:extLst>
            <c:ext xmlns:c16="http://schemas.microsoft.com/office/drawing/2014/chart" uri="{C3380CC4-5D6E-409C-BE32-E72D297353CC}">
              <c16:uniqueId val="{00000000-4495-4B4A-A037-2362F61B8339}"/>
            </c:ext>
          </c:extLst>
        </c:ser>
        <c:ser>
          <c:idx val="1"/>
          <c:order val="1"/>
          <c:tx>
            <c:strRef>
              <c:f>Sheet1!$C$55</c:f>
              <c:strCache>
                <c:ptCount val="1"/>
                <c:pt idx="0">
                  <c:v>Discounted Revenue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Sheet1!$A$56:$A$57</c:f>
              <c:strCache>
                <c:ptCount val="1"/>
                <c:pt idx="0">
                  <c:v>Electronics</c:v>
                </c:pt>
              </c:strCache>
            </c:strRef>
          </c:cat>
          <c:val>
            <c:numRef>
              <c:f>Sheet1!$C$56:$C$57</c:f>
              <c:numCache>
                <c:formatCode>General</c:formatCode>
                <c:ptCount val="1"/>
                <c:pt idx="0">
                  <c:v>2291991.4349999991</c:v>
                </c:pt>
              </c:numCache>
            </c:numRef>
          </c:val>
          <c:extLst>
            <c:ext xmlns:c16="http://schemas.microsoft.com/office/drawing/2014/chart" uri="{C3380CC4-5D6E-409C-BE32-E72D297353CC}">
              <c16:uniqueId val="{00000008-4495-4B4A-A037-2362F61B8339}"/>
            </c:ext>
          </c:extLst>
        </c:ser>
        <c:ser>
          <c:idx val="2"/>
          <c:order val="2"/>
          <c:tx>
            <c:strRef>
              <c:f>Sheet1!$D$55</c:f>
              <c:strCache>
                <c:ptCount val="1"/>
                <c:pt idx="0">
                  <c:v>5% discount on products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Sheet1!$A$56:$A$57</c:f>
              <c:strCache>
                <c:ptCount val="1"/>
                <c:pt idx="0">
                  <c:v>Electronics</c:v>
                </c:pt>
              </c:strCache>
            </c:strRef>
          </c:cat>
          <c:val>
            <c:numRef>
              <c:f>Sheet1!$D$56:$D$57</c:f>
              <c:numCache>
                <c:formatCode>General</c:formatCode>
                <c:ptCount val="1"/>
                <c:pt idx="0">
                  <c:v>2177391.8632500097</c:v>
                </c:pt>
              </c:numCache>
            </c:numRef>
          </c:val>
          <c:extLst>
            <c:ext xmlns:c16="http://schemas.microsoft.com/office/drawing/2014/chart" uri="{C3380CC4-5D6E-409C-BE32-E72D297353CC}">
              <c16:uniqueId val="{00000009-4495-4B4A-A037-2362F61B8339}"/>
            </c:ext>
          </c:extLst>
        </c:ser>
        <c:ser>
          <c:idx val="3"/>
          <c:order val="3"/>
          <c:tx>
            <c:strRef>
              <c:f>Sheet1!$E$55</c:f>
              <c:strCache>
                <c:ptCount val="1"/>
                <c:pt idx="0">
                  <c:v>10% discount on products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Sheet1!$A$56:$A$57</c:f>
              <c:strCache>
                <c:ptCount val="1"/>
                <c:pt idx="0">
                  <c:v>Electronics</c:v>
                </c:pt>
              </c:strCache>
            </c:strRef>
          </c:cat>
          <c:val>
            <c:numRef>
              <c:f>Sheet1!$E$56:$E$57</c:f>
              <c:numCache>
                <c:formatCode>General</c:formatCode>
                <c:ptCount val="1"/>
                <c:pt idx="0">
                  <c:v>2062792.2915000026</c:v>
                </c:pt>
              </c:numCache>
            </c:numRef>
          </c:val>
          <c:extLst>
            <c:ext xmlns:c16="http://schemas.microsoft.com/office/drawing/2014/chart" uri="{C3380CC4-5D6E-409C-BE32-E72D297353CC}">
              <c16:uniqueId val="{0000000A-4495-4B4A-A037-2362F61B8339}"/>
            </c:ext>
          </c:extLst>
        </c:ser>
        <c:ser>
          <c:idx val="4"/>
          <c:order val="4"/>
          <c:tx>
            <c:strRef>
              <c:f>Sheet1!$F$55</c:f>
              <c:strCache>
                <c:ptCount val="1"/>
                <c:pt idx="0">
                  <c:v>20% discount on products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Sheet1!$A$56:$A$57</c:f>
              <c:strCache>
                <c:ptCount val="1"/>
                <c:pt idx="0">
                  <c:v>Electronics</c:v>
                </c:pt>
              </c:strCache>
            </c:strRef>
          </c:cat>
          <c:val>
            <c:numRef>
              <c:f>Sheet1!$F$56:$F$57</c:f>
              <c:numCache>
                <c:formatCode>General</c:formatCode>
                <c:ptCount val="1"/>
                <c:pt idx="0">
                  <c:v>1833593.1479999973</c:v>
                </c:pt>
              </c:numCache>
            </c:numRef>
          </c:val>
          <c:extLst>
            <c:ext xmlns:c16="http://schemas.microsoft.com/office/drawing/2014/chart" uri="{C3380CC4-5D6E-409C-BE32-E72D297353CC}">
              <c16:uniqueId val="{0000000B-4495-4B4A-A037-2362F61B8339}"/>
            </c:ext>
          </c:extLst>
        </c:ser>
        <c:dLbls>
          <c:showLegendKey val="0"/>
          <c:showVal val="1"/>
          <c:showCatName val="0"/>
          <c:showSerName val="0"/>
          <c:showPercent val="0"/>
          <c:showBubbleSize val="0"/>
        </c:dLbls>
        <c:gapWidth val="150"/>
        <c:axId val="337727631"/>
        <c:axId val="337728591"/>
      </c:barChart>
      <c:catAx>
        <c:axId val="337727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728591"/>
        <c:crosses val="autoZero"/>
        <c:auto val="1"/>
        <c:lblAlgn val="ctr"/>
        <c:lblOffset val="100"/>
        <c:noMultiLvlLbl val="0"/>
      </c:catAx>
      <c:valAx>
        <c:axId val="337728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72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Rating VS Stock Quantity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0925337632079971E-17"/>
              <c:y val="-0.1203703703703704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8.3333333333333329E-2"/>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6.6666666666666666E-2"/>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7.5000000000000053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8.333333333333344E-2"/>
              <c:y val="-6.481481481481472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Sheet1!$B$72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7305-4333-A9AC-8F83ADE067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7305-4333-A9AC-8F83ADE067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7305-4333-A9AC-8F83ADE067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7305-4333-A9AC-8F83ADE067C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7305-4333-A9AC-8F83ADE067CA}"/>
              </c:ext>
            </c:extLst>
          </c:dPt>
          <c:dLbls>
            <c:dLbl>
              <c:idx val="0"/>
              <c:layout>
                <c:manualLayout>
                  <c:x val="-7.5000000000000053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7305-4333-A9AC-8F83ADE067CA}"/>
                </c:ext>
              </c:extLst>
            </c:dLbl>
            <c:dLbl>
              <c:idx val="1"/>
              <c:layout>
                <c:manualLayout>
                  <c:x val="-8.333333333333344E-2"/>
                  <c:y val="-6.481481481481472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6-7305-4333-A9AC-8F83ADE067CA}"/>
                </c:ext>
              </c:extLst>
            </c:dLbl>
            <c:dLbl>
              <c:idx val="2"/>
              <c:layout>
                <c:manualLayout>
                  <c:x val="-5.0925337632079971E-17"/>
                  <c:y val="-0.1203703703703704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7305-4333-A9AC-8F83ADE067CA}"/>
                </c:ext>
              </c:extLst>
            </c:dLbl>
            <c:dLbl>
              <c:idx val="3"/>
              <c:layout>
                <c:manualLayout>
                  <c:x val="8.3333333333333329E-2"/>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305-4333-A9AC-8F83ADE067CA}"/>
                </c:ext>
              </c:extLst>
            </c:dLbl>
            <c:dLbl>
              <c:idx val="4"/>
              <c:layout>
                <c:manualLayout>
                  <c:x val="6.6666666666666666E-2"/>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7305-4333-A9AC-8F83ADE067C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Sheet1!$A$73:$A$78</c:f>
              <c:strCache>
                <c:ptCount val="5"/>
                <c:pt idx="0">
                  <c:v>5</c:v>
                </c:pt>
                <c:pt idx="1">
                  <c:v>4</c:v>
                </c:pt>
                <c:pt idx="2">
                  <c:v>3</c:v>
                </c:pt>
                <c:pt idx="3">
                  <c:v>2</c:v>
                </c:pt>
                <c:pt idx="4">
                  <c:v>1</c:v>
                </c:pt>
              </c:strCache>
            </c:strRef>
          </c:cat>
          <c:val>
            <c:numRef>
              <c:f>Sheet1!$B$73:$B$78</c:f>
              <c:numCache>
                <c:formatCode>General</c:formatCode>
                <c:ptCount val="5"/>
                <c:pt idx="0">
                  <c:v>104782</c:v>
                </c:pt>
                <c:pt idx="1">
                  <c:v>99212</c:v>
                </c:pt>
                <c:pt idx="2">
                  <c:v>98641</c:v>
                </c:pt>
                <c:pt idx="3">
                  <c:v>102892</c:v>
                </c:pt>
                <c:pt idx="4">
                  <c:v>100944</c:v>
                </c:pt>
              </c:numCache>
            </c:numRef>
          </c:val>
          <c:extLst>
            <c:ext xmlns:c16="http://schemas.microsoft.com/office/drawing/2014/chart" uri="{C3380CC4-5D6E-409C-BE32-E72D297353CC}">
              <c16:uniqueId val="{00000000-7305-4333-A9AC-8F83ADE067C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[products.xlsx]Sheet1!PivotTable6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Sheet1!$B$88</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Sheet1!$A$89:$A$93</c:f>
              <c:strCache>
                <c:ptCount val="4"/>
                <c:pt idx="0">
                  <c:v>Headphones</c:v>
                </c:pt>
                <c:pt idx="1">
                  <c:v>Laptop</c:v>
                </c:pt>
                <c:pt idx="2">
                  <c:v>Monitor</c:v>
                </c:pt>
                <c:pt idx="3">
                  <c:v>Smartphone</c:v>
                </c:pt>
              </c:strCache>
            </c:strRef>
          </c:cat>
          <c:val>
            <c:numRef>
              <c:f>Sheet1!$B$89:$B$93</c:f>
              <c:numCache>
                <c:formatCode>0.00</c:formatCode>
                <c:ptCount val="4"/>
                <c:pt idx="0">
                  <c:v>255.58502960915936</c:v>
                </c:pt>
                <c:pt idx="1">
                  <c:v>245.51426428860958</c:v>
                </c:pt>
                <c:pt idx="2">
                  <c:v>259.12132442284343</c:v>
                </c:pt>
                <c:pt idx="3">
                  <c:v>258.31925325958082</c:v>
                </c:pt>
              </c:numCache>
            </c:numRef>
          </c:val>
          <c:extLst>
            <c:ext xmlns:c16="http://schemas.microsoft.com/office/drawing/2014/chart" uri="{C3380CC4-5D6E-409C-BE32-E72D297353CC}">
              <c16:uniqueId val="{00000000-40C2-4CC8-8C19-6E5B5D00BAC2}"/>
            </c:ext>
          </c:extLst>
        </c:ser>
        <c:dLbls>
          <c:dLblPos val="outEnd"/>
          <c:showLegendKey val="0"/>
          <c:showVal val="1"/>
          <c:showCatName val="0"/>
          <c:showSerName val="0"/>
          <c:showPercent val="0"/>
          <c:showBubbleSize val="0"/>
        </c:dLbls>
        <c:gapWidth val="182"/>
        <c:axId val="386244575"/>
        <c:axId val="386260415"/>
      </c:barChart>
      <c:catAx>
        <c:axId val="38624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60415"/>
        <c:crosses val="autoZero"/>
        <c:auto val="1"/>
        <c:lblAlgn val="ctr"/>
        <c:lblOffset val="100"/>
        <c:noMultiLvlLbl val="0"/>
      </c:catAx>
      <c:valAx>
        <c:axId val="38626041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4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Stock</a:t>
            </a:r>
            <a:r>
              <a:rPr lang="en-US" baseline="0"/>
              <a:t> Quantity VS Expiry of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Sheet1!$B$105:$B$106</c:f>
              <c:strCache>
                <c:ptCount val="1"/>
                <c:pt idx="0">
                  <c:v>expired</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Sheet1!$A$107:$A$112</c:f>
              <c:strCache>
                <c:ptCount val="5"/>
                <c:pt idx="0">
                  <c:v>1</c:v>
                </c:pt>
                <c:pt idx="1">
                  <c:v>2</c:v>
                </c:pt>
                <c:pt idx="2">
                  <c:v>3</c:v>
                </c:pt>
                <c:pt idx="3">
                  <c:v>4</c:v>
                </c:pt>
                <c:pt idx="4">
                  <c:v>5</c:v>
                </c:pt>
              </c:strCache>
            </c:strRef>
          </c:cat>
          <c:val>
            <c:numRef>
              <c:f>Sheet1!$B$107:$B$112</c:f>
              <c:numCache>
                <c:formatCode>General</c:formatCode>
                <c:ptCount val="5"/>
                <c:pt idx="0">
                  <c:v>67429</c:v>
                </c:pt>
                <c:pt idx="1">
                  <c:v>65829</c:v>
                </c:pt>
                <c:pt idx="2">
                  <c:v>65796</c:v>
                </c:pt>
                <c:pt idx="3">
                  <c:v>65147</c:v>
                </c:pt>
                <c:pt idx="4">
                  <c:v>71376</c:v>
                </c:pt>
              </c:numCache>
            </c:numRef>
          </c:val>
          <c:smooth val="0"/>
          <c:extLst>
            <c:ext xmlns:c16="http://schemas.microsoft.com/office/drawing/2014/chart" uri="{C3380CC4-5D6E-409C-BE32-E72D297353CC}">
              <c16:uniqueId val="{00000000-2062-44E2-AAEE-0C03A0BAA68E}"/>
            </c:ext>
          </c:extLst>
        </c:ser>
        <c:ser>
          <c:idx val="1"/>
          <c:order val="1"/>
          <c:tx>
            <c:strRef>
              <c:f>Sheet1!$C$105:$C$106</c:f>
              <c:strCache>
                <c:ptCount val="1"/>
                <c:pt idx="0">
                  <c:v>not expired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Sheet1!$A$107:$A$112</c:f>
              <c:strCache>
                <c:ptCount val="5"/>
                <c:pt idx="0">
                  <c:v>1</c:v>
                </c:pt>
                <c:pt idx="1">
                  <c:v>2</c:v>
                </c:pt>
                <c:pt idx="2">
                  <c:v>3</c:v>
                </c:pt>
                <c:pt idx="3">
                  <c:v>4</c:v>
                </c:pt>
                <c:pt idx="4">
                  <c:v>5</c:v>
                </c:pt>
              </c:strCache>
            </c:strRef>
          </c:cat>
          <c:val>
            <c:numRef>
              <c:f>Sheet1!$C$107:$C$112</c:f>
              <c:numCache>
                <c:formatCode>General</c:formatCode>
                <c:ptCount val="5"/>
                <c:pt idx="0">
                  <c:v>33515</c:v>
                </c:pt>
                <c:pt idx="1">
                  <c:v>37063</c:v>
                </c:pt>
                <c:pt idx="2">
                  <c:v>32845</c:v>
                </c:pt>
                <c:pt idx="3">
                  <c:v>34065</c:v>
                </c:pt>
                <c:pt idx="4">
                  <c:v>33406</c:v>
                </c:pt>
              </c:numCache>
            </c:numRef>
          </c:val>
          <c:smooth val="0"/>
          <c:extLst>
            <c:ext xmlns:c16="http://schemas.microsoft.com/office/drawing/2014/chart" uri="{C3380CC4-5D6E-409C-BE32-E72D297353CC}">
              <c16:uniqueId val="{00000001-EB60-4E5D-A0A1-85BB80DA9DF2}"/>
            </c:ext>
          </c:extLst>
        </c:ser>
        <c:dLbls>
          <c:dLblPos val="t"/>
          <c:showLegendKey val="0"/>
          <c:showVal val="1"/>
          <c:showCatName val="0"/>
          <c:showSerName val="0"/>
          <c:showPercent val="0"/>
          <c:showBubbleSize val="0"/>
        </c:dLbls>
        <c:smooth val="0"/>
        <c:axId val="386277695"/>
        <c:axId val="386267135"/>
      </c:lineChart>
      <c:catAx>
        <c:axId val="38627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67135"/>
        <c:crosses val="autoZero"/>
        <c:auto val="1"/>
        <c:lblAlgn val="ctr"/>
        <c:lblOffset val="100"/>
        <c:noMultiLvlLbl val="0"/>
      </c:catAx>
      <c:valAx>
        <c:axId val="386267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7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Category VS Depreciation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Sheet1!$B$121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B8-4946-B6AE-5502C263A9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B8-4946-B6AE-5502C263A9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B8-4946-B6AE-5502C263A9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B8-4946-B6AE-5502C263A945}"/>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Sheet1!$A$122:$A$126</c:f>
              <c:strCache>
                <c:ptCount val="4"/>
                <c:pt idx="0">
                  <c:v>Headphones</c:v>
                </c:pt>
                <c:pt idx="1">
                  <c:v>Laptop</c:v>
                </c:pt>
                <c:pt idx="2">
                  <c:v>Monitor</c:v>
                </c:pt>
                <c:pt idx="3">
                  <c:v>Smartphone</c:v>
                </c:pt>
              </c:strCache>
            </c:strRef>
          </c:cat>
          <c:val>
            <c:numRef>
              <c:f>Sheet1!$B$122:$B$126</c:f>
              <c:numCache>
                <c:formatCode>0.00</c:formatCode>
                <c:ptCount val="4"/>
                <c:pt idx="0">
                  <c:v>155375.2512</c:v>
                </c:pt>
                <c:pt idx="1">
                  <c:v>145364.08560000022</c:v>
                </c:pt>
                <c:pt idx="2">
                  <c:v>153544.93200000023</c:v>
                </c:pt>
                <c:pt idx="3">
                  <c:v>156913.44719999994</c:v>
                </c:pt>
              </c:numCache>
            </c:numRef>
          </c:val>
          <c:extLst>
            <c:ext xmlns:c16="http://schemas.microsoft.com/office/drawing/2014/chart" uri="{C3380CC4-5D6E-409C-BE32-E72D297353CC}">
              <c16:uniqueId val="{00000000-E471-4306-A2A6-194E5F129778}"/>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Expired</a:t>
            </a:r>
            <a:r>
              <a:rPr lang="en-US" baseline="0"/>
              <a:t> VS Not expired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Sheet1!$B$140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21-491E-A22E-7DFE3769C9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21-491E-A22E-7DFE3769C91A}"/>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Sheet1!$A$141:$A$143</c:f>
              <c:strCache>
                <c:ptCount val="2"/>
                <c:pt idx="0">
                  <c:v>expired</c:v>
                </c:pt>
                <c:pt idx="1">
                  <c:v>not expired</c:v>
                </c:pt>
              </c:strCache>
            </c:strRef>
          </c:cat>
          <c:val>
            <c:numRef>
              <c:f>Sheet1!$B$141:$B$143</c:f>
              <c:numCache>
                <c:formatCode>General</c:formatCode>
                <c:ptCount val="2"/>
                <c:pt idx="0">
                  <c:v>335577</c:v>
                </c:pt>
                <c:pt idx="1">
                  <c:v>170894</c:v>
                </c:pt>
              </c:numCache>
            </c:numRef>
          </c:val>
          <c:extLst>
            <c:ext xmlns:c16="http://schemas.microsoft.com/office/drawing/2014/chart" uri="{C3380CC4-5D6E-409C-BE32-E72D297353CC}">
              <c16:uniqueId val="{00000000-966E-4926-B98A-359440950736}"/>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Rating VS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Sheet1!$A$158:$A$163</c:f>
              <c:strCache>
                <c:ptCount val="5"/>
                <c:pt idx="0">
                  <c:v>1</c:v>
                </c:pt>
                <c:pt idx="1">
                  <c:v>2</c:v>
                </c:pt>
                <c:pt idx="2">
                  <c:v>3</c:v>
                </c:pt>
                <c:pt idx="3">
                  <c:v>4</c:v>
                </c:pt>
                <c:pt idx="4">
                  <c:v>5</c:v>
                </c:pt>
              </c:strCache>
            </c:strRef>
          </c:cat>
          <c:val>
            <c:numRef>
              <c:f>Sheet1!$B$158:$B$163</c:f>
              <c:numCache>
                <c:formatCode>0.00</c:formatCode>
                <c:ptCount val="5"/>
                <c:pt idx="0">
                  <c:v>251.70558058058072</c:v>
                </c:pt>
                <c:pt idx="1">
                  <c:v>254.74208209693322</c:v>
                </c:pt>
                <c:pt idx="2">
                  <c:v>250.83236680327863</c:v>
                </c:pt>
                <c:pt idx="3">
                  <c:v>259.24570065293852</c:v>
                </c:pt>
                <c:pt idx="4">
                  <c:v>256.69020127638709</c:v>
                </c:pt>
              </c:numCache>
            </c:numRef>
          </c:val>
          <c:extLst>
            <c:ext xmlns:c16="http://schemas.microsoft.com/office/drawing/2014/chart" uri="{C3380CC4-5D6E-409C-BE32-E72D297353CC}">
              <c16:uniqueId val="{00000000-08F7-42CD-BC85-1B5CD0403CCA}"/>
            </c:ext>
          </c:extLst>
        </c:ser>
        <c:dLbls>
          <c:dLblPos val="outEnd"/>
          <c:showLegendKey val="0"/>
          <c:showVal val="1"/>
          <c:showCatName val="0"/>
          <c:showSerName val="0"/>
          <c:showPercent val="0"/>
          <c:showBubbleSize val="0"/>
        </c:dLbls>
        <c:gapWidth val="182"/>
        <c:axId val="386206655"/>
        <c:axId val="386225375"/>
      </c:barChart>
      <c:catAx>
        <c:axId val="38620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25375"/>
        <c:crosses val="autoZero"/>
        <c:auto val="1"/>
        <c:lblAlgn val="ctr"/>
        <c:lblOffset val="100"/>
        <c:noMultiLvlLbl val="0"/>
      </c:catAx>
      <c:valAx>
        <c:axId val="38622537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0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Sheet1!$A$89:$A$93</c:f>
              <c:strCache>
                <c:ptCount val="4"/>
                <c:pt idx="0">
                  <c:v>Headphones</c:v>
                </c:pt>
                <c:pt idx="1">
                  <c:v>Laptop</c:v>
                </c:pt>
                <c:pt idx="2">
                  <c:v>Monitor</c:v>
                </c:pt>
                <c:pt idx="3">
                  <c:v>Smartphone</c:v>
                </c:pt>
              </c:strCache>
            </c:strRef>
          </c:cat>
          <c:val>
            <c:numRef>
              <c:f>Sheet1!$B$89:$B$93</c:f>
              <c:numCache>
                <c:formatCode>0.00</c:formatCode>
                <c:ptCount val="4"/>
                <c:pt idx="0">
                  <c:v>255.58502960915936</c:v>
                </c:pt>
                <c:pt idx="1">
                  <c:v>245.51426428860958</c:v>
                </c:pt>
                <c:pt idx="2">
                  <c:v>259.12132442284343</c:v>
                </c:pt>
                <c:pt idx="3">
                  <c:v>258.31925325958082</c:v>
                </c:pt>
              </c:numCache>
            </c:numRef>
          </c:val>
          <c:extLst>
            <c:ext xmlns:c16="http://schemas.microsoft.com/office/drawing/2014/chart" uri="{C3380CC4-5D6E-409C-BE32-E72D297353CC}">
              <c16:uniqueId val="{00000000-2233-4F50-B012-D86DF44567D4}"/>
            </c:ext>
          </c:extLst>
        </c:ser>
        <c:dLbls>
          <c:dLblPos val="outEnd"/>
          <c:showLegendKey val="0"/>
          <c:showVal val="1"/>
          <c:showCatName val="0"/>
          <c:showSerName val="0"/>
          <c:showPercent val="0"/>
          <c:showBubbleSize val="0"/>
        </c:dLbls>
        <c:gapWidth val="182"/>
        <c:axId val="386244575"/>
        <c:axId val="386260415"/>
      </c:barChart>
      <c:catAx>
        <c:axId val="38624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60415"/>
        <c:crosses val="autoZero"/>
        <c:auto val="1"/>
        <c:lblAlgn val="ctr"/>
        <c:lblOffset val="100"/>
        <c:noMultiLvlLbl val="0"/>
      </c:catAx>
      <c:valAx>
        <c:axId val="38626041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4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Expired</a:t>
            </a:r>
            <a:r>
              <a:rPr lang="en-US" baseline="0"/>
              <a:t> VS Not expired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Sheet1!$B$140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92-4D7F-B832-926ACBEF68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92-4D7F-B832-926ACBEF68A6}"/>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Sheet1!$A$141:$A$143</c:f>
              <c:strCache>
                <c:ptCount val="2"/>
                <c:pt idx="0">
                  <c:v>expired</c:v>
                </c:pt>
                <c:pt idx="1">
                  <c:v>not expired</c:v>
                </c:pt>
              </c:strCache>
            </c:strRef>
          </c:cat>
          <c:val>
            <c:numRef>
              <c:f>Sheet1!$B$141:$B$143</c:f>
              <c:numCache>
                <c:formatCode>General</c:formatCode>
                <c:ptCount val="2"/>
                <c:pt idx="0">
                  <c:v>335577</c:v>
                </c:pt>
                <c:pt idx="1">
                  <c:v>170894</c:v>
                </c:pt>
              </c:numCache>
            </c:numRef>
          </c:val>
          <c:extLst>
            <c:ext xmlns:c16="http://schemas.microsoft.com/office/drawing/2014/chart" uri="{C3380CC4-5D6E-409C-BE32-E72D297353CC}">
              <c16:uniqueId val="{00000004-7792-4D7F-B832-926ACBEF68A6}"/>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Rating VS Stock Quantity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5.0925337632079971E-17"/>
              <c:y val="-0.1203703703703704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8.3333333333333329E-2"/>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w="19050">
            <a:solidFill>
              <a:schemeClr val="lt1"/>
            </a:solidFill>
          </a:ln>
          <a:effectLst/>
        </c:spPr>
        <c:dLbl>
          <c:idx val="0"/>
          <c:layout>
            <c:manualLayout>
              <c:x val="6.6666666666666666E-2"/>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7.5000000000000053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8.333333333333344E-2"/>
              <c:y val="-6.481481481481472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7.5000000000000053E-2"/>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8.333333333333344E-2"/>
              <c:y val="-6.481481481481472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5.0925337632079971E-17"/>
              <c:y val="-0.1203703703703704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8.3333333333333329E-2"/>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6.6666666666666666E-2"/>
              <c:y val="0.14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Sheet1!$B$72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E8-4A98-9CA6-FC7E776349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E8-4A98-9CA6-FC7E776349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E8-4A98-9CA6-FC7E776349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8E8-4A98-9CA6-FC7E776349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8E8-4A98-9CA6-FC7E7763498C}"/>
              </c:ext>
            </c:extLst>
          </c:dPt>
          <c:dLbls>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38E8-4A98-9CA6-FC7E7763498C}"/>
                </c:ext>
              </c:extLst>
            </c:dLbl>
            <c:dLbl>
              <c:idx val="1"/>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38E8-4A98-9CA6-FC7E7763498C}"/>
                </c:ext>
              </c:extLst>
            </c:dLbl>
            <c:dLbl>
              <c:idx val="2"/>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38E8-4A98-9CA6-FC7E7763498C}"/>
                </c:ext>
              </c:extLst>
            </c:dLbl>
            <c:dLbl>
              <c:idx val="3"/>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38E8-4A98-9CA6-FC7E7763498C}"/>
                </c:ext>
              </c:extLst>
            </c:dLbl>
            <c:dLbl>
              <c:idx val="4"/>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38E8-4A98-9CA6-FC7E7763498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Sheet1!$A$73:$A$78</c:f>
              <c:strCache>
                <c:ptCount val="5"/>
                <c:pt idx="0">
                  <c:v>5</c:v>
                </c:pt>
                <c:pt idx="1">
                  <c:v>4</c:v>
                </c:pt>
                <c:pt idx="2">
                  <c:v>3</c:v>
                </c:pt>
                <c:pt idx="3">
                  <c:v>2</c:v>
                </c:pt>
                <c:pt idx="4">
                  <c:v>1</c:v>
                </c:pt>
              </c:strCache>
            </c:strRef>
          </c:cat>
          <c:val>
            <c:numRef>
              <c:f>Sheet1!$B$73:$B$78</c:f>
              <c:numCache>
                <c:formatCode>General</c:formatCode>
                <c:ptCount val="5"/>
                <c:pt idx="0">
                  <c:v>104782</c:v>
                </c:pt>
                <c:pt idx="1">
                  <c:v>99212</c:v>
                </c:pt>
                <c:pt idx="2">
                  <c:v>98641</c:v>
                </c:pt>
                <c:pt idx="3">
                  <c:v>102892</c:v>
                </c:pt>
                <c:pt idx="4">
                  <c:v>100944</c:v>
                </c:pt>
              </c:numCache>
            </c:numRef>
          </c:val>
          <c:extLst>
            <c:ext xmlns:c16="http://schemas.microsoft.com/office/drawing/2014/chart" uri="{C3380CC4-5D6E-409C-BE32-E72D297353CC}">
              <c16:uniqueId val="{0000000A-38E8-4A98-9CA6-FC7E7763498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Stock</a:t>
            </a:r>
            <a:r>
              <a:rPr lang="en-US" baseline="0"/>
              <a:t> Quantity VS Expiry of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Sheet1!$B$105:$B$106</c:f>
              <c:strCache>
                <c:ptCount val="1"/>
                <c:pt idx="0">
                  <c:v>expired</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Sheet1!$A$107:$A$112</c:f>
              <c:strCache>
                <c:ptCount val="5"/>
                <c:pt idx="0">
                  <c:v>1</c:v>
                </c:pt>
                <c:pt idx="1">
                  <c:v>2</c:v>
                </c:pt>
                <c:pt idx="2">
                  <c:v>3</c:v>
                </c:pt>
                <c:pt idx="3">
                  <c:v>4</c:v>
                </c:pt>
                <c:pt idx="4">
                  <c:v>5</c:v>
                </c:pt>
              </c:strCache>
            </c:strRef>
          </c:cat>
          <c:val>
            <c:numRef>
              <c:f>Sheet1!$B$107:$B$112</c:f>
              <c:numCache>
                <c:formatCode>General</c:formatCode>
                <c:ptCount val="5"/>
                <c:pt idx="0">
                  <c:v>67429</c:v>
                </c:pt>
                <c:pt idx="1">
                  <c:v>65829</c:v>
                </c:pt>
                <c:pt idx="2">
                  <c:v>65796</c:v>
                </c:pt>
                <c:pt idx="3">
                  <c:v>65147</c:v>
                </c:pt>
                <c:pt idx="4">
                  <c:v>71376</c:v>
                </c:pt>
              </c:numCache>
            </c:numRef>
          </c:val>
          <c:smooth val="0"/>
          <c:extLst>
            <c:ext xmlns:c16="http://schemas.microsoft.com/office/drawing/2014/chart" uri="{C3380CC4-5D6E-409C-BE32-E72D297353CC}">
              <c16:uniqueId val="{00000000-3D42-48E7-B381-0E4D716E39E1}"/>
            </c:ext>
          </c:extLst>
        </c:ser>
        <c:ser>
          <c:idx val="1"/>
          <c:order val="1"/>
          <c:tx>
            <c:strRef>
              <c:f>Sheet1!$C$105:$C$106</c:f>
              <c:strCache>
                <c:ptCount val="1"/>
                <c:pt idx="0">
                  <c:v>not expired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Sheet1!$A$107:$A$112</c:f>
              <c:strCache>
                <c:ptCount val="5"/>
                <c:pt idx="0">
                  <c:v>1</c:v>
                </c:pt>
                <c:pt idx="1">
                  <c:v>2</c:v>
                </c:pt>
                <c:pt idx="2">
                  <c:v>3</c:v>
                </c:pt>
                <c:pt idx="3">
                  <c:v>4</c:v>
                </c:pt>
                <c:pt idx="4">
                  <c:v>5</c:v>
                </c:pt>
              </c:strCache>
            </c:strRef>
          </c:cat>
          <c:val>
            <c:numRef>
              <c:f>Sheet1!$C$107:$C$112</c:f>
              <c:numCache>
                <c:formatCode>General</c:formatCode>
                <c:ptCount val="5"/>
                <c:pt idx="0">
                  <c:v>33515</c:v>
                </c:pt>
                <c:pt idx="1">
                  <c:v>37063</c:v>
                </c:pt>
                <c:pt idx="2">
                  <c:v>32845</c:v>
                </c:pt>
                <c:pt idx="3">
                  <c:v>34065</c:v>
                </c:pt>
                <c:pt idx="4">
                  <c:v>33406</c:v>
                </c:pt>
              </c:numCache>
            </c:numRef>
          </c:val>
          <c:smooth val="0"/>
          <c:extLst>
            <c:ext xmlns:c16="http://schemas.microsoft.com/office/drawing/2014/chart" uri="{C3380CC4-5D6E-409C-BE32-E72D297353CC}">
              <c16:uniqueId val="{00000002-11F4-43D2-946A-621952BBFB07}"/>
            </c:ext>
          </c:extLst>
        </c:ser>
        <c:dLbls>
          <c:dLblPos val="t"/>
          <c:showLegendKey val="0"/>
          <c:showVal val="1"/>
          <c:showCatName val="0"/>
          <c:showSerName val="0"/>
          <c:showPercent val="0"/>
          <c:showBubbleSize val="0"/>
        </c:dLbls>
        <c:smooth val="0"/>
        <c:axId val="386277695"/>
        <c:axId val="386267135"/>
      </c:lineChart>
      <c:catAx>
        <c:axId val="38627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67135"/>
        <c:crosses val="autoZero"/>
        <c:auto val="1"/>
        <c:lblAlgn val="ctr"/>
        <c:lblOffset val="100"/>
        <c:noMultiLvlLbl val="0"/>
      </c:catAx>
      <c:valAx>
        <c:axId val="386267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7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Warrenty</a:t>
            </a:r>
            <a:r>
              <a:rPr lang="en-US" baseline="0"/>
              <a:t> Period VS %age of Stock Available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Headphones</c:v>
                </c:pt>
              </c:strCache>
            </c:strRef>
          </c:tx>
          <c:spPr>
            <a:solidFill>
              <a:schemeClr val="accent1"/>
            </a:solidFill>
            <a:ln>
              <a:noFill/>
            </a:ln>
            <a:effectLst/>
          </c:spPr>
          <c:invertIfNegative val="0"/>
          <c:cat>
            <c:strRef>
              <c:f>Sheet1!$A$5:$A$7</c:f>
              <c:strCache>
                <c:ptCount val="3"/>
                <c:pt idx="0">
                  <c:v>1 year</c:v>
                </c:pt>
                <c:pt idx="1">
                  <c:v>2 years</c:v>
                </c:pt>
                <c:pt idx="2">
                  <c:v>3 years</c:v>
                </c:pt>
              </c:strCache>
            </c:strRef>
          </c:cat>
          <c:val>
            <c:numRef>
              <c:f>Sheet1!$B$5:$B$7</c:f>
              <c:numCache>
                <c:formatCode>0.00%</c:formatCode>
                <c:ptCount val="3"/>
                <c:pt idx="0">
                  <c:v>8.2648364861956564E-2</c:v>
                </c:pt>
                <c:pt idx="1">
                  <c:v>8.3882394056125617E-2</c:v>
                </c:pt>
                <c:pt idx="2">
                  <c:v>8.3248596662000393E-2</c:v>
                </c:pt>
              </c:numCache>
            </c:numRef>
          </c:val>
          <c:extLst>
            <c:ext xmlns:c16="http://schemas.microsoft.com/office/drawing/2014/chart" uri="{C3380CC4-5D6E-409C-BE32-E72D297353CC}">
              <c16:uniqueId val="{00000000-C9B5-4C7F-86B6-5E1FE1419EDA}"/>
            </c:ext>
          </c:extLst>
        </c:ser>
        <c:ser>
          <c:idx val="1"/>
          <c:order val="1"/>
          <c:tx>
            <c:strRef>
              <c:f>Sheet1!$C$3:$C$4</c:f>
              <c:strCache>
                <c:ptCount val="1"/>
                <c:pt idx="0">
                  <c:v>Laptop</c:v>
                </c:pt>
              </c:strCache>
            </c:strRef>
          </c:tx>
          <c:spPr>
            <a:solidFill>
              <a:schemeClr val="accent2"/>
            </a:solidFill>
            <a:ln>
              <a:noFill/>
            </a:ln>
            <a:effectLst/>
          </c:spPr>
          <c:invertIfNegative val="0"/>
          <c:cat>
            <c:strRef>
              <c:f>Sheet1!$A$5:$A$7</c:f>
              <c:strCache>
                <c:ptCount val="3"/>
                <c:pt idx="0">
                  <c:v>1 year</c:v>
                </c:pt>
                <c:pt idx="1">
                  <c:v>2 years</c:v>
                </c:pt>
                <c:pt idx="2">
                  <c:v>3 years</c:v>
                </c:pt>
              </c:strCache>
            </c:strRef>
          </c:cat>
          <c:val>
            <c:numRef>
              <c:f>Sheet1!$C$5:$C$7</c:f>
              <c:numCache>
                <c:formatCode>0.00%</c:formatCode>
                <c:ptCount val="3"/>
                <c:pt idx="0">
                  <c:v>7.994534731504864E-2</c:v>
                </c:pt>
                <c:pt idx="1">
                  <c:v>8.3617818196895774E-2</c:v>
                </c:pt>
                <c:pt idx="2">
                  <c:v>8.293860852842512E-2</c:v>
                </c:pt>
              </c:numCache>
            </c:numRef>
          </c:val>
          <c:extLst>
            <c:ext xmlns:c16="http://schemas.microsoft.com/office/drawing/2014/chart" uri="{C3380CC4-5D6E-409C-BE32-E72D297353CC}">
              <c16:uniqueId val="{00000001-79CD-479A-AC63-AC3DAA5953EA}"/>
            </c:ext>
          </c:extLst>
        </c:ser>
        <c:ser>
          <c:idx val="2"/>
          <c:order val="2"/>
          <c:tx>
            <c:strRef>
              <c:f>Sheet1!$D$3:$D$4</c:f>
              <c:strCache>
                <c:ptCount val="1"/>
                <c:pt idx="0">
                  <c:v>Monitor</c:v>
                </c:pt>
              </c:strCache>
            </c:strRef>
          </c:tx>
          <c:spPr>
            <a:solidFill>
              <a:schemeClr val="accent3"/>
            </a:solidFill>
            <a:ln>
              <a:noFill/>
            </a:ln>
            <a:effectLst/>
          </c:spPr>
          <c:invertIfNegative val="0"/>
          <c:cat>
            <c:strRef>
              <c:f>Sheet1!$A$5:$A$7</c:f>
              <c:strCache>
                <c:ptCount val="3"/>
                <c:pt idx="0">
                  <c:v>1 year</c:v>
                </c:pt>
                <c:pt idx="1">
                  <c:v>2 years</c:v>
                </c:pt>
                <c:pt idx="2">
                  <c:v>3 years</c:v>
                </c:pt>
              </c:strCache>
            </c:strRef>
          </c:cat>
          <c:val>
            <c:numRef>
              <c:f>Sheet1!$D$5:$D$7</c:f>
              <c:numCache>
                <c:formatCode>0.00%</c:formatCode>
                <c:ptCount val="3"/>
                <c:pt idx="0">
                  <c:v>8.0772640486819577E-2</c:v>
                </c:pt>
                <c:pt idx="1">
                  <c:v>8.3315727850163182E-2</c:v>
                </c:pt>
                <c:pt idx="2">
                  <c:v>8.4036400899557925E-2</c:v>
                </c:pt>
              </c:numCache>
            </c:numRef>
          </c:val>
          <c:extLst>
            <c:ext xmlns:c16="http://schemas.microsoft.com/office/drawing/2014/chart" uri="{C3380CC4-5D6E-409C-BE32-E72D297353CC}">
              <c16:uniqueId val="{00000002-79CD-479A-AC63-AC3DAA5953EA}"/>
            </c:ext>
          </c:extLst>
        </c:ser>
        <c:ser>
          <c:idx val="3"/>
          <c:order val="3"/>
          <c:tx>
            <c:strRef>
              <c:f>Sheet1!$E$3:$E$4</c:f>
              <c:strCache>
                <c:ptCount val="1"/>
                <c:pt idx="0">
                  <c:v>Smartphone</c:v>
                </c:pt>
              </c:strCache>
            </c:strRef>
          </c:tx>
          <c:spPr>
            <a:solidFill>
              <a:schemeClr val="accent4"/>
            </a:solidFill>
            <a:ln>
              <a:noFill/>
            </a:ln>
            <a:effectLst/>
          </c:spPr>
          <c:invertIfNegative val="0"/>
          <c:cat>
            <c:strRef>
              <c:f>Sheet1!$A$5:$A$7</c:f>
              <c:strCache>
                <c:ptCount val="3"/>
                <c:pt idx="0">
                  <c:v>1 year</c:v>
                </c:pt>
                <c:pt idx="1">
                  <c:v>2 years</c:v>
                </c:pt>
                <c:pt idx="2">
                  <c:v>3 years</c:v>
                </c:pt>
              </c:strCache>
            </c:strRef>
          </c:cat>
          <c:val>
            <c:numRef>
              <c:f>Sheet1!$E$5:$E$7</c:f>
              <c:numCache>
                <c:formatCode>0.00%</c:formatCode>
                <c:ptCount val="3"/>
                <c:pt idx="0">
                  <c:v>7.9939423974916629E-2</c:v>
                </c:pt>
                <c:pt idx="1">
                  <c:v>8.3530942541626269E-2</c:v>
                </c:pt>
                <c:pt idx="2">
                  <c:v>9.2123734626464296E-2</c:v>
                </c:pt>
              </c:numCache>
            </c:numRef>
          </c:val>
          <c:extLst>
            <c:ext xmlns:c16="http://schemas.microsoft.com/office/drawing/2014/chart" uri="{C3380CC4-5D6E-409C-BE32-E72D297353CC}">
              <c16:uniqueId val="{00000003-79CD-479A-AC63-AC3DAA5953EA}"/>
            </c:ext>
          </c:extLst>
        </c:ser>
        <c:dLbls>
          <c:showLegendKey val="0"/>
          <c:showVal val="0"/>
          <c:showCatName val="0"/>
          <c:showSerName val="0"/>
          <c:showPercent val="0"/>
          <c:showBubbleSize val="0"/>
        </c:dLbls>
        <c:gapWidth val="219"/>
        <c:overlap val="-27"/>
        <c:axId val="2032201263"/>
        <c:axId val="2032203663"/>
      </c:barChart>
      <c:catAx>
        <c:axId val="203220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203663"/>
        <c:crosses val="autoZero"/>
        <c:auto val="1"/>
        <c:lblAlgn val="ctr"/>
        <c:lblOffset val="100"/>
        <c:noMultiLvlLbl val="0"/>
      </c:catAx>
      <c:valAx>
        <c:axId val="203220366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2012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Category VS Depreciation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Sheet1!$B$121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60EC-463E-987F-F86B8AF7F76D}"/>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60EC-463E-987F-F86B8AF7F76D}"/>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60EC-463E-987F-F86B8AF7F76D}"/>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60EC-463E-987F-F86B8AF7F76D}"/>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Sheet1!$A$122:$A$126</c:f>
              <c:strCache>
                <c:ptCount val="4"/>
                <c:pt idx="0">
                  <c:v>Headphones</c:v>
                </c:pt>
                <c:pt idx="1">
                  <c:v>Laptop</c:v>
                </c:pt>
                <c:pt idx="2">
                  <c:v>Monitor</c:v>
                </c:pt>
                <c:pt idx="3">
                  <c:v>Smartphone</c:v>
                </c:pt>
              </c:strCache>
            </c:strRef>
          </c:cat>
          <c:val>
            <c:numRef>
              <c:f>Sheet1!$B$122:$B$126</c:f>
              <c:numCache>
                <c:formatCode>0.00</c:formatCode>
                <c:ptCount val="4"/>
                <c:pt idx="0">
                  <c:v>155375.2512</c:v>
                </c:pt>
                <c:pt idx="1">
                  <c:v>145364.08560000022</c:v>
                </c:pt>
                <c:pt idx="2">
                  <c:v>153544.93200000023</c:v>
                </c:pt>
                <c:pt idx="3">
                  <c:v>156913.44719999994</c:v>
                </c:pt>
              </c:numCache>
            </c:numRef>
          </c:val>
          <c:smooth val="0"/>
          <c:extLst>
            <c:ext xmlns:c16="http://schemas.microsoft.com/office/drawing/2014/chart" uri="{C3380CC4-5D6E-409C-BE32-E72D297353CC}">
              <c16:uniqueId val="{00000008-60EC-463E-987F-F86B8AF7F76D}"/>
            </c:ext>
          </c:extLst>
        </c:ser>
        <c:dLbls>
          <c:showLegendKey val="0"/>
          <c:showVal val="0"/>
          <c:showCatName val="0"/>
          <c:showSerName val="0"/>
          <c:showPercent val="0"/>
          <c:showBubbleSize val="0"/>
        </c:dLbls>
        <c:marker val="1"/>
        <c:smooth val="0"/>
        <c:axId val="337813551"/>
        <c:axId val="337814511"/>
      </c:lineChart>
      <c:catAx>
        <c:axId val="337813551"/>
        <c:scaling>
          <c:orientation val="minMax"/>
        </c:scaling>
        <c:delete val="1"/>
        <c:axPos val="b"/>
        <c:numFmt formatCode="General" sourceLinked="1"/>
        <c:majorTickMark val="out"/>
        <c:minorTickMark val="none"/>
        <c:tickLblPos val="nextTo"/>
        <c:crossAx val="337814511"/>
        <c:crosses val="autoZero"/>
        <c:auto val="1"/>
        <c:lblAlgn val="ctr"/>
        <c:lblOffset val="100"/>
        <c:noMultiLvlLbl val="0"/>
      </c:catAx>
      <c:valAx>
        <c:axId val="337814511"/>
        <c:scaling>
          <c:orientation val="minMax"/>
        </c:scaling>
        <c:delete val="1"/>
        <c:axPos val="l"/>
        <c:numFmt formatCode="0.00" sourceLinked="1"/>
        <c:majorTickMark val="out"/>
        <c:minorTickMark val="none"/>
        <c:tickLblPos val="nextTo"/>
        <c:crossAx val="33781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with different discounts</a:t>
            </a:r>
            <a:endParaRPr lang="en-US"/>
          </a:p>
        </c:rich>
      </c:tx>
      <c:layout>
        <c:manualLayout>
          <c:xMode val="edge"/>
          <c:yMode val="edge"/>
          <c:x val="0.45253463224237772"/>
          <c:y val="0.1370629672513556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layout>
            <c:manualLayout>
              <c:x val="4.7832585949177879E-2"/>
              <c:y val="-0.148148148148148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4.93827160493827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7937219730941815E-2"/>
              <c:y val="-8.88888888888889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2124613419708"/>
          <c:y val="0.13758100051340796"/>
          <c:w val="0.70135494513567487"/>
          <c:h val="0.83111966559735584"/>
        </c:manualLayout>
      </c:layout>
      <c:barChart>
        <c:barDir val="col"/>
        <c:grouping val="clustered"/>
        <c:varyColors val="0"/>
        <c:ser>
          <c:idx val="0"/>
          <c:order val="0"/>
          <c:tx>
            <c:strRef>
              <c:f>Sheet1!$B$55</c:f>
              <c:strCache>
                <c:ptCount val="1"/>
                <c:pt idx="0">
                  <c:v>Actual Revenue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Sheet1!$A$56:$A$57</c:f>
              <c:strCache>
                <c:ptCount val="1"/>
                <c:pt idx="0">
                  <c:v>Electronics</c:v>
                </c:pt>
              </c:strCache>
            </c:strRef>
          </c:cat>
          <c:val>
            <c:numRef>
              <c:f>Sheet1!$B$56:$B$57</c:f>
              <c:numCache>
                <c:formatCode>General</c:formatCode>
                <c:ptCount val="1"/>
                <c:pt idx="0">
                  <c:v>2546657.1499999966</c:v>
                </c:pt>
              </c:numCache>
            </c:numRef>
          </c:val>
          <c:extLst>
            <c:ext xmlns:c16="http://schemas.microsoft.com/office/drawing/2014/chart" uri="{C3380CC4-5D6E-409C-BE32-E72D297353CC}">
              <c16:uniqueId val="{00000000-8828-4A8C-87D9-B6F5C8803567}"/>
            </c:ext>
          </c:extLst>
        </c:ser>
        <c:ser>
          <c:idx val="1"/>
          <c:order val="1"/>
          <c:tx>
            <c:strRef>
              <c:f>Sheet1!$C$55</c:f>
              <c:strCache>
                <c:ptCount val="1"/>
                <c:pt idx="0">
                  <c:v>Discounted Revenue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Sheet1!$A$56:$A$57</c:f>
              <c:strCache>
                <c:ptCount val="1"/>
                <c:pt idx="0">
                  <c:v>Electronics</c:v>
                </c:pt>
              </c:strCache>
            </c:strRef>
          </c:cat>
          <c:val>
            <c:numRef>
              <c:f>Sheet1!$C$56:$C$57</c:f>
              <c:numCache>
                <c:formatCode>General</c:formatCode>
                <c:ptCount val="1"/>
                <c:pt idx="0">
                  <c:v>2291991.4349999991</c:v>
                </c:pt>
              </c:numCache>
            </c:numRef>
          </c:val>
          <c:extLst>
            <c:ext xmlns:c16="http://schemas.microsoft.com/office/drawing/2014/chart" uri="{C3380CC4-5D6E-409C-BE32-E72D297353CC}">
              <c16:uniqueId val="{00000001-8828-4A8C-87D9-B6F5C8803567}"/>
            </c:ext>
          </c:extLst>
        </c:ser>
        <c:ser>
          <c:idx val="2"/>
          <c:order val="2"/>
          <c:tx>
            <c:strRef>
              <c:f>Sheet1!$D$55</c:f>
              <c:strCache>
                <c:ptCount val="1"/>
                <c:pt idx="0">
                  <c:v>5% discount on products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Sheet1!$A$56:$A$57</c:f>
              <c:strCache>
                <c:ptCount val="1"/>
                <c:pt idx="0">
                  <c:v>Electronics</c:v>
                </c:pt>
              </c:strCache>
            </c:strRef>
          </c:cat>
          <c:val>
            <c:numRef>
              <c:f>Sheet1!$D$56:$D$57</c:f>
              <c:numCache>
                <c:formatCode>General</c:formatCode>
                <c:ptCount val="1"/>
                <c:pt idx="0">
                  <c:v>2177391.8632500097</c:v>
                </c:pt>
              </c:numCache>
            </c:numRef>
          </c:val>
          <c:extLst>
            <c:ext xmlns:c16="http://schemas.microsoft.com/office/drawing/2014/chart" uri="{C3380CC4-5D6E-409C-BE32-E72D297353CC}">
              <c16:uniqueId val="{00000002-8828-4A8C-87D9-B6F5C8803567}"/>
            </c:ext>
          </c:extLst>
        </c:ser>
        <c:ser>
          <c:idx val="3"/>
          <c:order val="3"/>
          <c:tx>
            <c:strRef>
              <c:f>Sheet1!$E$55</c:f>
              <c:strCache>
                <c:ptCount val="1"/>
                <c:pt idx="0">
                  <c:v>10% discount on products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Sheet1!$A$56:$A$57</c:f>
              <c:strCache>
                <c:ptCount val="1"/>
                <c:pt idx="0">
                  <c:v>Electronics</c:v>
                </c:pt>
              </c:strCache>
            </c:strRef>
          </c:cat>
          <c:val>
            <c:numRef>
              <c:f>Sheet1!$E$56:$E$57</c:f>
              <c:numCache>
                <c:formatCode>General</c:formatCode>
                <c:ptCount val="1"/>
                <c:pt idx="0">
                  <c:v>2062792.2915000026</c:v>
                </c:pt>
              </c:numCache>
            </c:numRef>
          </c:val>
          <c:extLst>
            <c:ext xmlns:c16="http://schemas.microsoft.com/office/drawing/2014/chart" uri="{C3380CC4-5D6E-409C-BE32-E72D297353CC}">
              <c16:uniqueId val="{00000003-8828-4A8C-87D9-B6F5C8803567}"/>
            </c:ext>
          </c:extLst>
        </c:ser>
        <c:ser>
          <c:idx val="4"/>
          <c:order val="4"/>
          <c:tx>
            <c:strRef>
              <c:f>Sheet1!$F$55</c:f>
              <c:strCache>
                <c:ptCount val="1"/>
                <c:pt idx="0">
                  <c:v>20% discount on products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Sheet1!$A$56:$A$57</c:f>
              <c:strCache>
                <c:ptCount val="1"/>
                <c:pt idx="0">
                  <c:v>Electronics</c:v>
                </c:pt>
              </c:strCache>
            </c:strRef>
          </c:cat>
          <c:val>
            <c:numRef>
              <c:f>Sheet1!$F$56:$F$57</c:f>
              <c:numCache>
                <c:formatCode>General</c:formatCode>
                <c:ptCount val="1"/>
                <c:pt idx="0">
                  <c:v>1833593.1479999973</c:v>
                </c:pt>
              </c:numCache>
            </c:numRef>
          </c:val>
          <c:extLst>
            <c:ext xmlns:c16="http://schemas.microsoft.com/office/drawing/2014/chart" uri="{C3380CC4-5D6E-409C-BE32-E72D297353CC}">
              <c16:uniqueId val="{00000004-8828-4A8C-87D9-B6F5C8803567}"/>
            </c:ext>
          </c:extLst>
        </c:ser>
        <c:dLbls>
          <c:showLegendKey val="0"/>
          <c:showVal val="1"/>
          <c:showCatName val="0"/>
          <c:showSerName val="0"/>
          <c:showPercent val="0"/>
          <c:showBubbleSize val="0"/>
        </c:dLbls>
        <c:gapWidth val="150"/>
        <c:axId val="337727631"/>
        <c:axId val="337728591"/>
      </c:barChart>
      <c:catAx>
        <c:axId val="337727631"/>
        <c:scaling>
          <c:orientation val="minMax"/>
        </c:scaling>
        <c:delete val="1"/>
        <c:axPos val="b"/>
        <c:numFmt formatCode="General" sourceLinked="1"/>
        <c:majorTickMark val="out"/>
        <c:minorTickMark val="none"/>
        <c:tickLblPos val="nextTo"/>
        <c:crossAx val="337728591"/>
        <c:crosses val="autoZero"/>
        <c:auto val="1"/>
        <c:lblAlgn val="ctr"/>
        <c:lblOffset val="100"/>
        <c:noMultiLvlLbl val="0"/>
      </c:catAx>
      <c:valAx>
        <c:axId val="337728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727631"/>
        <c:crosses val="autoZero"/>
        <c:crossBetween val="between"/>
      </c:valAx>
      <c:spPr>
        <a:noFill/>
        <a:ln>
          <a:noFill/>
        </a:ln>
        <a:effectLst/>
      </c:spPr>
    </c:plotArea>
    <c:legend>
      <c:legendPos val="r"/>
      <c:layout>
        <c:manualLayout>
          <c:xMode val="edge"/>
          <c:yMode val="edge"/>
          <c:x val="0.74283064941279242"/>
          <c:y val="0.47482527940648189"/>
          <c:w val="0.24461790124229563"/>
          <c:h val="0.413027457304654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[products.xlsx]Sheet1!PivotTable10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Rating VS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Sheet1!$A$158:$A$163</c:f>
              <c:strCache>
                <c:ptCount val="5"/>
                <c:pt idx="0">
                  <c:v>1</c:v>
                </c:pt>
                <c:pt idx="1">
                  <c:v>2</c:v>
                </c:pt>
                <c:pt idx="2">
                  <c:v>3</c:v>
                </c:pt>
                <c:pt idx="3">
                  <c:v>4</c:v>
                </c:pt>
                <c:pt idx="4">
                  <c:v>5</c:v>
                </c:pt>
              </c:strCache>
            </c:strRef>
          </c:cat>
          <c:val>
            <c:numRef>
              <c:f>Sheet1!$B$158:$B$163</c:f>
              <c:numCache>
                <c:formatCode>0.00</c:formatCode>
                <c:ptCount val="5"/>
                <c:pt idx="0">
                  <c:v>251.70558058058072</c:v>
                </c:pt>
                <c:pt idx="1">
                  <c:v>254.74208209693322</c:v>
                </c:pt>
                <c:pt idx="2">
                  <c:v>250.83236680327863</c:v>
                </c:pt>
                <c:pt idx="3">
                  <c:v>259.24570065293852</c:v>
                </c:pt>
                <c:pt idx="4">
                  <c:v>256.69020127638709</c:v>
                </c:pt>
              </c:numCache>
            </c:numRef>
          </c:val>
          <c:extLst>
            <c:ext xmlns:c16="http://schemas.microsoft.com/office/drawing/2014/chart" uri="{C3380CC4-5D6E-409C-BE32-E72D297353CC}">
              <c16:uniqueId val="{00000000-F9D5-4572-8534-DCBD140655BA}"/>
            </c:ext>
          </c:extLst>
        </c:ser>
        <c:dLbls>
          <c:dLblPos val="outEnd"/>
          <c:showLegendKey val="0"/>
          <c:showVal val="1"/>
          <c:showCatName val="0"/>
          <c:showSerName val="0"/>
          <c:showPercent val="0"/>
          <c:showBubbleSize val="0"/>
        </c:dLbls>
        <c:gapWidth val="182"/>
        <c:axId val="386206655"/>
        <c:axId val="386225375"/>
      </c:barChart>
      <c:catAx>
        <c:axId val="38620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25375"/>
        <c:crosses val="autoZero"/>
        <c:auto val="1"/>
        <c:lblAlgn val="ctr"/>
        <c:lblOffset val="100"/>
        <c:noMultiLvlLbl val="0"/>
      </c:catAx>
      <c:valAx>
        <c:axId val="38622537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0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5</xdr:col>
      <xdr:colOff>519112</xdr:colOff>
      <xdr:row>1</xdr:row>
      <xdr:rowOff>114300</xdr:rowOff>
    </xdr:from>
    <xdr:to>
      <xdr:col>13</xdr:col>
      <xdr:colOff>71437</xdr:colOff>
      <xdr:row>16</xdr:row>
      <xdr:rowOff>0</xdr:rowOff>
    </xdr:to>
    <xdr:graphicFrame macro="">
      <xdr:nvGraphicFramePr>
        <xdr:cNvPr id="3" name="Chart 2">
          <a:extLst>
            <a:ext uri="{FF2B5EF4-FFF2-40B4-BE49-F238E27FC236}">
              <a16:creationId xmlns:a16="http://schemas.microsoft.com/office/drawing/2014/main" id="{B0BCB523-7B20-5B1A-095B-8AE855777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590550</xdr:colOff>
      <xdr:row>35</xdr:row>
      <xdr:rowOff>104775</xdr:rowOff>
    </xdr:from>
    <xdr:to>
      <xdr:col>13</xdr:col>
      <xdr:colOff>142875</xdr:colOff>
      <xdr:row>49</xdr:row>
      <xdr:rowOff>180975</xdr:rowOff>
    </xdr:to>
    <xdr:graphicFrame macro="">
      <xdr:nvGraphicFramePr>
        <xdr:cNvPr id="7" name="Chart 6">
          <a:extLst>
            <a:ext uri="{FF2B5EF4-FFF2-40B4-BE49-F238E27FC236}">
              <a16:creationId xmlns:a16="http://schemas.microsoft.com/office/drawing/2014/main" id="{A2A404EB-5379-6EBB-A0E8-7F7406013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95250</xdr:colOff>
      <xdr:row>51</xdr:row>
      <xdr:rowOff>38100</xdr:rowOff>
    </xdr:from>
    <xdr:to>
      <xdr:col>14</xdr:col>
      <xdr:colOff>304800</xdr:colOff>
      <xdr:row>64</xdr:row>
      <xdr:rowOff>133350</xdr:rowOff>
    </xdr:to>
    <xdr:graphicFrame macro="">
      <xdr:nvGraphicFramePr>
        <xdr:cNvPr id="9" name="Chart 8">
          <a:extLst>
            <a:ext uri="{FF2B5EF4-FFF2-40B4-BE49-F238E27FC236}">
              <a16:creationId xmlns:a16="http://schemas.microsoft.com/office/drawing/2014/main" id="{04991014-B48E-4A0A-08AB-E088CA851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228600</xdr:colOff>
      <xdr:row>68</xdr:row>
      <xdr:rowOff>0</xdr:rowOff>
    </xdr:from>
    <xdr:to>
      <xdr:col>8</xdr:col>
      <xdr:colOff>38100</xdr:colOff>
      <xdr:row>82</xdr:row>
      <xdr:rowOff>76200</xdr:rowOff>
    </xdr:to>
    <xdr:graphicFrame macro="">
      <xdr:nvGraphicFramePr>
        <xdr:cNvPr id="10" name="Chart 9">
          <a:extLst>
            <a:ext uri="{FF2B5EF4-FFF2-40B4-BE49-F238E27FC236}">
              <a16:creationId xmlns:a16="http://schemas.microsoft.com/office/drawing/2014/main" id="{E7491378-F37F-01A2-FA1F-8D4AA5B45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619125</xdr:colOff>
      <xdr:row>85</xdr:row>
      <xdr:rowOff>0</xdr:rowOff>
    </xdr:from>
    <xdr:to>
      <xdr:col>7</xdr:col>
      <xdr:colOff>428625</xdr:colOff>
      <xdr:row>99</xdr:row>
      <xdr:rowOff>76200</xdr:rowOff>
    </xdr:to>
    <xdr:graphicFrame macro="">
      <xdr:nvGraphicFramePr>
        <xdr:cNvPr id="11" name="Chart 10">
          <a:extLst>
            <a:ext uri="{FF2B5EF4-FFF2-40B4-BE49-F238E27FC236}">
              <a16:creationId xmlns:a16="http://schemas.microsoft.com/office/drawing/2014/main" id="{430360BC-540D-F32E-E04E-8C58CE6CD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742950</xdr:colOff>
      <xdr:row>101</xdr:row>
      <xdr:rowOff>57150</xdr:rowOff>
    </xdr:from>
    <xdr:to>
      <xdr:col>8</xdr:col>
      <xdr:colOff>552450</xdr:colOff>
      <xdr:row>115</xdr:row>
      <xdr:rowOff>133350</xdr:rowOff>
    </xdr:to>
    <xdr:graphicFrame macro="">
      <xdr:nvGraphicFramePr>
        <xdr:cNvPr id="13" name="Chart 12">
          <a:extLst>
            <a:ext uri="{FF2B5EF4-FFF2-40B4-BE49-F238E27FC236}">
              <a16:creationId xmlns:a16="http://schemas.microsoft.com/office/drawing/2014/main" id="{2E86DE21-CACE-4DF0-4000-4B37CFF74F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466725</xdr:colOff>
      <xdr:row>117</xdr:row>
      <xdr:rowOff>0</xdr:rowOff>
    </xdr:from>
    <xdr:to>
      <xdr:col>8</xdr:col>
      <xdr:colOff>485775</xdr:colOff>
      <xdr:row>131</xdr:row>
      <xdr:rowOff>76200</xdr:rowOff>
    </xdr:to>
    <xdr:graphicFrame macro="">
      <xdr:nvGraphicFramePr>
        <xdr:cNvPr id="14" name="Chart 13">
          <a:extLst>
            <a:ext uri="{FF2B5EF4-FFF2-40B4-BE49-F238E27FC236}">
              <a16:creationId xmlns:a16="http://schemas.microsoft.com/office/drawing/2014/main" id="{C010738B-CE3F-FD76-8333-620A97A41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100012</xdr:colOff>
      <xdr:row>133</xdr:row>
      <xdr:rowOff>61912</xdr:rowOff>
    </xdr:from>
    <xdr:to>
      <xdr:col>8</xdr:col>
      <xdr:colOff>119062</xdr:colOff>
      <xdr:row>147</xdr:row>
      <xdr:rowOff>138112</xdr:rowOff>
    </xdr:to>
    <xdr:graphicFrame macro="">
      <xdr:nvGraphicFramePr>
        <xdr:cNvPr id="15" name="Chart 14">
          <a:extLst>
            <a:ext uri="{FF2B5EF4-FFF2-40B4-BE49-F238E27FC236}">
              <a16:creationId xmlns:a16="http://schemas.microsoft.com/office/drawing/2014/main" id="{5D8D1464-7E95-A30C-A9C6-B9EC44A5C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304800</xdr:colOff>
      <xdr:row>149</xdr:row>
      <xdr:rowOff>147637</xdr:rowOff>
    </xdr:from>
    <xdr:to>
      <xdr:col>5</xdr:col>
      <xdr:colOff>1457325</xdr:colOff>
      <xdr:row>164</xdr:row>
      <xdr:rowOff>33337</xdr:rowOff>
    </xdr:to>
    <xdr:graphicFrame macro="">
      <xdr:nvGraphicFramePr>
        <xdr:cNvPr id="16" name="Chart 15">
          <a:extLst>
            <a:ext uri="{FF2B5EF4-FFF2-40B4-BE49-F238E27FC236}">
              <a16:creationId xmlns:a16="http://schemas.microsoft.com/office/drawing/2014/main" id="{1984A27D-976A-216D-3F45-8FEF70CF2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54430</xdr:colOff>
      <xdr:row>0</xdr:row>
      <xdr:rowOff>226787</xdr:rowOff>
    </xdr:from>
    <xdr:to>
      <xdr:col>10</xdr:col>
      <xdr:colOff>462643</xdr:colOff>
      <xdr:row>14</xdr:row>
      <xdr:rowOff>36287</xdr:rowOff>
    </xdr:to>
    <xdr:graphicFrame macro="">
      <xdr:nvGraphicFramePr>
        <xdr:cNvPr id="2" name="Chart 1">
          <a:extLst>
            <a:ext uri="{FF2B5EF4-FFF2-40B4-BE49-F238E27FC236}">
              <a16:creationId xmlns:a16="http://schemas.microsoft.com/office/drawing/2014/main" id="{4E080D1C-4DE0-4637-A077-73B2ED69F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589643</xdr:colOff>
      <xdr:row>0</xdr:row>
      <xdr:rowOff>226787</xdr:rowOff>
    </xdr:from>
    <xdr:to>
      <xdr:col>17</xdr:col>
      <xdr:colOff>163286</xdr:colOff>
      <xdr:row>14</xdr:row>
      <xdr:rowOff>18143</xdr:rowOff>
    </xdr:to>
    <xdr:graphicFrame macro="">
      <xdr:nvGraphicFramePr>
        <xdr:cNvPr id="3" name="Chart 2">
          <a:extLst>
            <a:ext uri="{FF2B5EF4-FFF2-40B4-BE49-F238E27FC236}">
              <a16:creationId xmlns:a16="http://schemas.microsoft.com/office/drawing/2014/main" id="{2A3FC13A-B776-4361-B2F8-C34568011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471713</xdr:colOff>
      <xdr:row>28</xdr:row>
      <xdr:rowOff>136071</xdr:rowOff>
    </xdr:from>
    <xdr:to>
      <xdr:col>22</xdr:col>
      <xdr:colOff>263072</xdr:colOff>
      <xdr:row>40</xdr:row>
      <xdr:rowOff>63500</xdr:rowOff>
    </xdr:to>
    <xdr:graphicFrame macro="">
      <xdr:nvGraphicFramePr>
        <xdr:cNvPr id="4" name="Chart 3">
          <a:extLst>
            <a:ext uri="{FF2B5EF4-FFF2-40B4-BE49-F238E27FC236}">
              <a16:creationId xmlns:a16="http://schemas.microsoft.com/office/drawing/2014/main" id="{96679228-6189-4994-AE39-350D22C2A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226786</xdr:colOff>
      <xdr:row>1</xdr:row>
      <xdr:rowOff>9072</xdr:rowOff>
    </xdr:from>
    <xdr:to>
      <xdr:col>26</xdr:col>
      <xdr:colOff>163285</xdr:colOff>
      <xdr:row>14</xdr:row>
      <xdr:rowOff>27214</xdr:rowOff>
    </xdr:to>
    <xdr:graphicFrame macro="">
      <xdr:nvGraphicFramePr>
        <xdr:cNvPr id="5" name="Chart 4">
          <a:extLst>
            <a:ext uri="{FF2B5EF4-FFF2-40B4-BE49-F238E27FC236}">
              <a16:creationId xmlns:a16="http://schemas.microsoft.com/office/drawing/2014/main" id="{722E21ED-CB26-47EC-9CD9-88263E5D2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589644</xdr:colOff>
      <xdr:row>27</xdr:row>
      <xdr:rowOff>36287</xdr:rowOff>
    </xdr:from>
    <xdr:to>
      <xdr:col>14</xdr:col>
      <xdr:colOff>235858</xdr:colOff>
      <xdr:row>40</xdr:row>
      <xdr:rowOff>145144</xdr:rowOff>
    </xdr:to>
    <xdr:graphicFrame macro="">
      <xdr:nvGraphicFramePr>
        <xdr:cNvPr id="6" name="Chart 5">
          <a:extLst>
            <a:ext uri="{FF2B5EF4-FFF2-40B4-BE49-F238E27FC236}">
              <a16:creationId xmlns:a16="http://schemas.microsoft.com/office/drawing/2014/main" id="{20520CBE-6F6A-4996-87E3-D04D56394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172357</xdr:colOff>
      <xdr:row>14</xdr:row>
      <xdr:rowOff>154215</xdr:rowOff>
    </xdr:from>
    <xdr:to>
      <xdr:col>16</xdr:col>
      <xdr:colOff>163286</xdr:colOff>
      <xdr:row>26</xdr:row>
      <xdr:rowOff>27215</xdr:rowOff>
    </xdr:to>
    <xdr:graphicFrame macro="">
      <xdr:nvGraphicFramePr>
        <xdr:cNvPr id="7" name="Chart 6">
          <a:extLst>
            <a:ext uri="{FF2B5EF4-FFF2-40B4-BE49-F238E27FC236}">
              <a16:creationId xmlns:a16="http://schemas.microsoft.com/office/drawing/2014/main" id="{44CDEA32-7FCF-4D65-A8E9-3E4C265D4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xdr:row>
      <xdr:rowOff>126095</xdr:rowOff>
    </xdr:from>
    <xdr:to>
      <xdr:col>2</xdr:col>
      <xdr:colOff>526143</xdr:colOff>
      <xdr:row>9</xdr:row>
      <xdr:rowOff>108858</xdr:rowOff>
    </xdr:to>
    <mc:AlternateContent xmlns:mc="http://schemas.openxmlformats.org/markup-compatibility/2006" xmlns:a14="http://schemas.microsoft.com/office/drawing/2010/main">
      <mc:Choice Requires="a14">
        <xdr:graphicFrame macro="">
          <xdr:nvGraphicFramePr>
            <xdr:cNvPr id="8" name="Product Name">
              <a:extLst>
                <a:ext uri="{FF2B5EF4-FFF2-40B4-BE49-F238E27FC236}">
                  <a16:creationId xmlns:a16="http://schemas.microsoft.com/office/drawing/2014/main" id="{CAF0B27A-71F3-F68A-6477-71305E1ABAF8}"/>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0" y="361952"/>
              <a:ext cx="1741714" cy="1506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44451</xdr:rowOff>
    </xdr:from>
    <xdr:to>
      <xdr:col>2</xdr:col>
      <xdr:colOff>517072</xdr:colOff>
      <xdr:row>16</xdr:row>
      <xdr:rowOff>63501</xdr:rowOff>
    </xdr:to>
    <mc:AlternateContent xmlns:mc="http://schemas.openxmlformats.org/markup-compatibility/2006" xmlns:a14="http://schemas.microsoft.com/office/drawing/2010/main">
      <mc:Choice Requires="a14">
        <xdr:graphicFrame macro="">
          <xdr:nvGraphicFramePr>
            <xdr:cNvPr id="9" name="Warranty Period">
              <a:extLst>
                <a:ext uri="{FF2B5EF4-FFF2-40B4-BE49-F238E27FC236}">
                  <a16:creationId xmlns:a16="http://schemas.microsoft.com/office/drawing/2014/main" id="{8826FE62-F863-8E5B-6A7D-FF7EEBBE7A84}"/>
                </a:ext>
              </a:extLst>
            </xdr:cNvPr>
            <xdr:cNvGraphicFramePr/>
          </xdr:nvGraphicFramePr>
          <xdr:xfrm>
            <a:off x="0" y="0"/>
            <a:ext cx="0" cy="0"/>
          </xdr:xfrm>
          <a:graphic>
            <a:graphicData uri="http://schemas.microsoft.com/office/drawing/2010/slicer">
              <sle:slicer xmlns:sle="http://schemas.microsoft.com/office/drawing/2010/slicer" name="Warranty Period"/>
            </a:graphicData>
          </a:graphic>
        </xdr:graphicFrame>
      </mc:Choice>
      <mc:Fallback xmlns="">
        <xdr:sp macro="" textlink="">
          <xdr:nvSpPr>
            <xdr:cNvPr id="0" name=""/>
            <xdr:cNvSpPr>
              <a:spLocks noTextEdit="1"/>
            </xdr:cNvSpPr>
          </xdr:nvSpPr>
          <xdr:spPr>
            <a:xfrm>
              <a:off x="0" y="1994808"/>
              <a:ext cx="1732643"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44449</xdr:rowOff>
    </xdr:from>
    <xdr:to>
      <xdr:col>2</xdr:col>
      <xdr:colOff>517071</xdr:colOff>
      <xdr:row>26</xdr:row>
      <xdr:rowOff>117928</xdr:rowOff>
    </xdr:to>
    <mc:AlternateContent xmlns:mc="http://schemas.openxmlformats.org/markup-compatibility/2006" xmlns:a14="http://schemas.microsoft.com/office/drawing/2010/main">
      <mc:Choice Requires="a14">
        <xdr:graphicFrame macro="">
          <xdr:nvGraphicFramePr>
            <xdr:cNvPr id="10" name="Product Ratings">
              <a:extLst>
                <a:ext uri="{FF2B5EF4-FFF2-40B4-BE49-F238E27FC236}">
                  <a16:creationId xmlns:a16="http://schemas.microsoft.com/office/drawing/2014/main" id="{161BA751-CF4F-C3F2-7EE5-159D7A774C0E}"/>
                </a:ext>
              </a:extLst>
            </xdr:cNvPr>
            <xdr:cNvGraphicFramePr/>
          </xdr:nvGraphicFramePr>
          <xdr:xfrm>
            <a:off x="0" y="0"/>
            <a:ext cx="0" cy="0"/>
          </xdr:xfrm>
          <a:graphic>
            <a:graphicData uri="http://schemas.microsoft.com/office/drawing/2010/slicer">
              <sle:slicer xmlns:sle="http://schemas.microsoft.com/office/drawing/2010/slicer" name="Product Ratings"/>
            </a:graphicData>
          </a:graphic>
        </xdr:graphicFrame>
      </mc:Choice>
      <mc:Fallback xmlns="">
        <xdr:sp macro="" textlink="">
          <xdr:nvSpPr>
            <xdr:cNvPr id="0" name=""/>
            <xdr:cNvSpPr>
              <a:spLocks noTextEdit="1"/>
            </xdr:cNvSpPr>
          </xdr:nvSpPr>
          <xdr:spPr>
            <a:xfrm>
              <a:off x="0" y="3328306"/>
              <a:ext cx="1732642" cy="1787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53523</xdr:rowOff>
    </xdr:from>
    <xdr:to>
      <xdr:col>2</xdr:col>
      <xdr:colOff>471715</xdr:colOff>
      <xdr:row>32</xdr:row>
      <xdr:rowOff>18143</xdr:rowOff>
    </xdr:to>
    <mc:AlternateContent xmlns:mc="http://schemas.openxmlformats.org/markup-compatibility/2006" xmlns:a14="http://schemas.microsoft.com/office/drawing/2010/main">
      <mc:Choice Requires="a14">
        <xdr:graphicFrame macro="">
          <xdr:nvGraphicFramePr>
            <xdr:cNvPr id="11" name="Expiry ">
              <a:extLst>
                <a:ext uri="{FF2B5EF4-FFF2-40B4-BE49-F238E27FC236}">
                  <a16:creationId xmlns:a16="http://schemas.microsoft.com/office/drawing/2014/main" id="{45F57944-23F6-EA1C-19BE-76D0FA6CD4F9}"/>
                </a:ext>
              </a:extLst>
            </xdr:cNvPr>
            <xdr:cNvGraphicFramePr/>
          </xdr:nvGraphicFramePr>
          <xdr:xfrm>
            <a:off x="0" y="0"/>
            <a:ext cx="0" cy="0"/>
          </xdr:xfrm>
          <a:graphic>
            <a:graphicData uri="http://schemas.microsoft.com/office/drawing/2010/slicer">
              <sle:slicer xmlns:sle="http://schemas.microsoft.com/office/drawing/2010/slicer" name="Expiry "/>
            </a:graphicData>
          </a:graphic>
        </xdr:graphicFrame>
      </mc:Choice>
      <mc:Fallback xmlns="">
        <xdr:sp macro="" textlink="">
          <xdr:nvSpPr>
            <xdr:cNvPr id="0" name=""/>
            <xdr:cNvSpPr>
              <a:spLocks noTextEdit="1"/>
            </xdr:cNvSpPr>
          </xdr:nvSpPr>
          <xdr:spPr>
            <a:xfrm>
              <a:off x="0" y="5242380"/>
              <a:ext cx="1687286" cy="917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417284</xdr:colOff>
      <xdr:row>14</xdr:row>
      <xdr:rowOff>99787</xdr:rowOff>
    </xdr:from>
    <xdr:to>
      <xdr:col>26</xdr:col>
      <xdr:colOff>90714</xdr:colOff>
      <xdr:row>28</xdr:row>
      <xdr:rowOff>27215</xdr:rowOff>
    </xdr:to>
    <xdr:graphicFrame macro="">
      <xdr:nvGraphicFramePr>
        <xdr:cNvPr id="12" name="Chart 11">
          <a:extLst>
            <a:ext uri="{FF2B5EF4-FFF2-40B4-BE49-F238E27FC236}">
              <a16:creationId xmlns:a16="http://schemas.microsoft.com/office/drawing/2014/main" id="{502F7BF7-B4D3-4D04-BAE6-10CE514F5D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63501</xdr:colOff>
      <xdr:row>14</xdr:row>
      <xdr:rowOff>117930</xdr:rowOff>
    </xdr:from>
    <xdr:to>
      <xdr:col>9</xdr:col>
      <xdr:colOff>517072</xdr:colOff>
      <xdr:row>26</xdr:row>
      <xdr:rowOff>154216</xdr:rowOff>
    </xdr:to>
    <xdr:graphicFrame macro="">
      <xdr:nvGraphicFramePr>
        <xdr:cNvPr id="13" name="Chart 12">
          <a:extLst>
            <a:ext uri="{FF2B5EF4-FFF2-40B4-BE49-F238E27FC236}">
              <a16:creationId xmlns:a16="http://schemas.microsoft.com/office/drawing/2014/main" id="{E5C36CC0-D52C-4CE9-9956-37C5A83AC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850 G3" refreshedDate="45758.177948495373" createdVersion="8" refreshedVersion="8" minRefreshableVersion="3" recordCount="10000" xr:uid="{97771D2A-D924-4F2E-89A4-AF0492F92468}">
  <cacheSource type="worksheet">
    <worksheetSource name="Table1"/>
  </cacheSource>
  <cacheFields count="22">
    <cacheField name="Product ID" numFmtId="0">
      <sharedItems/>
    </cacheField>
    <cacheField name="Product Name" numFmtId="0">
      <sharedItems count="4">
        <s v="Laptop"/>
        <s v="Smartphone"/>
        <s v="Headphones"/>
        <s v="Monitor"/>
      </sharedItems>
    </cacheField>
    <cacheField name="Product Category" numFmtId="0">
      <sharedItems count="1">
        <s v="Electronics"/>
      </sharedItems>
    </cacheField>
    <cacheField name="Product Description" numFmtId="0">
      <sharedItems/>
    </cacheField>
    <cacheField name="Price" numFmtId="0">
      <sharedItems containsSemiMixedTypes="0" containsString="0" containsNumber="1" minValue="10.220000000000001" maxValue="499.97"/>
    </cacheField>
    <cacheField name="Stock Quantity" numFmtId="0">
      <sharedItems containsSemiMixedTypes="0" containsString="0" containsNumber="1" containsInteger="1" minValue="1" maxValue="100"/>
    </cacheField>
    <cacheField name="Warranty Period" numFmtId="0">
      <sharedItems containsMixedTypes="1" containsNumber="1" containsInteger="1" minValue="1" maxValue="3" count="6">
        <s v="2 years"/>
        <s v="1 year"/>
        <s v="3 years"/>
        <n v="2" u="1"/>
        <n v="1" u="1"/>
        <n v="3" u="1"/>
      </sharedItems>
    </cacheField>
    <cacheField name="Product Dimensions" numFmtId="0">
      <sharedItems/>
    </cacheField>
    <cacheField name="Manufacturing Date" numFmtId="14">
      <sharedItems containsSemiMixedTypes="0" containsNonDate="0" containsDate="1" containsString="0" minDate="2023-01-01T00:00:00" maxDate="2023-07-31T00:00:00"/>
    </cacheField>
    <cacheField name="Expiration Date" numFmtId="14">
      <sharedItems containsSemiMixedTypes="0" containsNonDate="0" containsDate="1" containsString="0" minDate="2024-01-01T00:00:00" maxDate="2026-01-02T00:00:00"/>
    </cacheField>
    <cacheField name="SKU" numFmtId="0">
      <sharedItems containsMixedTypes="1" containsNumber="1" containsInteger="1" minValue="261980" maxValue="6.4599999999999999E+75"/>
    </cacheField>
    <cacheField name="Product Tags" numFmtId="0">
      <sharedItems containsMixedTypes="1" containsNumber="1" containsInteger="1" minValue="8475" maxValue="964359"/>
    </cacheField>
    <cacheField name="Color/Size Variations" numFmtId="0">
      <sharedItems/>
    </cacheField>
    <cacheField name="Product Ratings" numFmtId="0">
      <sharedItems containsSemiMixedTypes="0" containsString="0" containsNumber="1" containsInteger="1" minValue="1" maxValue="5" count="5">
        <n v="2"/>
        <n v="1"/>
        <n v="4"/>
        <n v="5"/>
        <n v="3"/>
      </sharedItems>
    </cacheField>
    <cacheField name="Discounted Price" numFmtId="0">
      <sharedItems containsSemiMixedTypes="0" containsString="0" containsNumber="1" minValue="9.1980000000000004" maxValue="449.97300000000001"/>
    </cacheField>
    <cacheField name="Usage Years" numFmtId="164">
      <sharedItems containsSemiMixedTypes="0" containsString="0" containsNumber="1" minValue="0.42465753424657532" maxValue="3.0027397260273974"/>
    </cacheField>
    <cacheField name="Expiry " numFmtId="0">
      <sharedItems count="2">
        <s v="not expired"/>
        <s v="expired"/>
      </sharedItems>
    </cacheField>
    <cacheField name="With 5% discount" numFmtId="0">
      <sharedItems containsSemiMixedTypes="0" containsString="0" containsNumber="1" minValue="8.7380999999999993" maxValue="427.47435000000002"/>
    </cacheField>
    <cacheField name="With 10% discount" numFmtId="0">
      <sharedItems containsSemiMixedTypes="0" containsString="0" containsNumber="1" minValue="8.2782" maxValue="404.97570000000002"/>
    </cacheField>
    <cacheField name="With 20% discount" numFmtId="0">
      <sharedItems containsSemiMixedTypes="0" containsString="0" containsNumber="1" minValue="7.3584000000000005" maxValue="359.97840000000002"/>
    </cacheField>
    <cacheField name="Scrap value" numFmtId="0">
      <sharedItems containsSemiMixedTypes="0" containsString="0" containsNumber="1" minValue="5.3144000000000009" maxValue="259.98440000000005"/>
    </cacheField>
    <cacheField name="Depreciation" numFmtId="0">
      <sharedItems containsSemiMixedTypes="0" containsString="0" containsNumber="1" minValue="2.4527999999999999" maxValue="119.99279999999999"/>
    </cacheField>
  </cacheFields>
  <extLst>
    <ext xmlns:x14="http://schemas.microsoft.com/office/spreadsheetml/2009/9/main" uri="{725AE2AE-9491-48be-B2B4-4EB974FC3084}">
      <x14:pivotCacheDefinition pivotCacheId="179606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93TGNAY7"/>
    <x v="0"/>
    <x v="0"/>
    <s v="Product_XU5QX"/>
    <n v="253.17"/>
    <n v="3"/>
    <x v="0"/>
    <s v="16x15x15 cm"/>
    <d v="2023-01-01T00:00:00"/>
    <d v="2026-01-01T00:00:00"/>
    <s v="8NMFZ4"/>
    <s v="VNU,NZ6"/>
    <s v="Green/Large"/>
    <x v="0"/>
    <n v="227.85299999999998"/>
    <n v="3.0027397260273974"/>
    <x v="0"/>
    <n v="216.46034999999998"/>
    <n v="205.06769999999997"/>
    <n v="182.2824"/>
    <n v="131.64840000000001"/>
    <n v="60.760799999999989"/>
  </r>
  <r>
    <s v="TYYZ5AV7"/>
    <x v="1"/>
    <x v="0"/>
    <s v="Product_NRUMS"/>
    <n v="214.37"/>
    <n v="92"/>
    <x v="0"/>
    <s v="15x19x19 cm"/>
    <d v="2023-03-15T00:00:00"/>
    <d v="2025-01-01T00:00:00"/>
    <s v="7P5YCW"/>
    <s v="ZJA,0D3"/>
    <s v="Red/Small"/>
    <x v="0"/>
    <n v="192.93299999999999"/>
    <n v="1.8027397260273972"/>
    <x v="1"/>
    <n v="183.28634999999997"/>
    <n v="173.6397"/>
    <n v="154.34640000000002"/>
    <n v="111.47240000000001"/>
    <n v="51.448799999999999"/>
  </r>
  <r>
    <s v="5C94FGTQ"/>
    <x v="2"/>
    <x v="0"/>
    <s v="Product_IT7HG"/>
    <n v="475.29"/>
    <n v="19"/>
    <x v="0"/>
    <s v="9x6x6 cm"/>
    <d v="2023-03-15T00:00:00"/>
    <d v="2026-01-01T00:00:00"/>
    <s v="YW5BME"/>
    <s v="ZNG,MAP"/>
    <s v="Red/Small"/>
    <x v="1"/>
    <n v="427.76100000000002"/>
    <n v="2.8027397260273972"/>
    <x v="0"/>
    <n v="406.37295"/>
    <n v="384.98490000000004"/>
    <n v="342.20880000000005"/>
    <n v="247.15080000000003"/>
    <n v="114.06959999999999"/>
  </r>
  <r>
    <s v="XBHKYPQB"/>
    <x v="3"/>
    <x v="0"/>
    <s v="Product_8SBDO"/>
    <n v="403.33"/>
    <n v="40"/>
    <x v="1"/>
    <s v="7x13x5 cm"/>
    <d v="2023-01-01T00:00:00"/>
    <d v="2026-01-01T00:00:00"/>
    <s v="65MQC3"/>
    <s v="RPP,M40"/>
    <s v="Green/Large"/>
    <x v="1"/>
    <n v="362.99699999999996"/>
    <n v="3.0027397260273974"/>
    <x v="0"/>
    <n v="344.84714999999994"/>
    <n v="326.69729999999998"/>
    <n v="290.39759999999995"/>
    <n v="209.73159999999999"/>
    <n v="96.799199999999999"/>
  </r>
  <r>
    <s v="728GCZFU"/>
    <x v="0"/>
    <x v="0"/>
    <s v="Product_54FAF"/>
    <n v="229.81"/>
    <n v="32"/>
    <x v="0"/>
    <s v="20x20x19 cm"/>
    <d v="2023-07-30T00:00:00"/>
    <d v="2026-01-01T00:00:00"/>
    <s v="RLCBRW"/>
    <s v="R8U,X46"/>
    <s v="Blue/Medium"/>
    <x v="2"/>
    <n v="206.82900000000001"/>
    <n v="2.4273972602739726"/>
    <x v="0"/>
    <n v="196.48755"/>
    <n v="186.14610000000002"/>
    <n v="165.46320000000003"/>
    <n v="119.50120000000001"/>
    <n v="55.154399999999995"/>
  </r>
  <r>
    <s v="27R9M103"/>
    <x v="1"/>
    <x v="0"/>
    <s v="Product_Z5CGR"/>
    <n v="18.87"/>
    <n v="98"/>
    <x v="2"/>
    <s v="11x16x7 cm"/>
    <d v="2023-01-01T00:00:00"/>
    <d v="2024-01-01T00:00:00"/>
    <s v="UKNO5L"/>
    <s v="KMQ,39Z"/>
    <s v="Green/Large"/>
    <x v="3"/>
    <n v="16.983000000000001"/>
    <n v="1"/>
    <x v="1"/>
    <n v="16.133849999999999"/>
    <n v="15.284700000000001"/>
    <n v="13.586400000000001"/>
    <n v="9.8124000000000002"/>
    <n v="4.5288000000000004"/>
  </r>
  <r>
    <s v="JDOVOMY2"/>
    <x v="2"/>
    <x v="0"/>
    <s v="Product_7IBNL"/>
    <n v="81.290000000000006"/>
    <n v="32"/>
    <x v="2"/>
    <s v="14x18x14 cm"/>
    <d v="2023-01-01T00:00:00"/>
    <d v="2026-01-01T00:00:00"/>
    <s v="L72TO4"/>
    <s v="8JR,Z6A"/>
    <s v="Green/Large"/>
    <x v="0"/>
    <n v="73.161000000000001"/>
    <n v="3.0027397260273974"/>
    <x v="0"/>
    <n v="69.502949999999998"/>
    <n v="65.84490000000001"/>
    <n v="58.528800000000004"/>
    <n v="42.270800000000001"/>
    <n v="19.509600000000002"/>
  </r>
  <r>
    <s v="0KHFMXFN"/>
    <x v="3"/>
    <x v="0"/>
    <s v="Product_GFUOS"/>
    <n v="21.35"/>
    <n v="48"/>
    <x v="0"/>
    <s v="11x6x11 cm"/>
    <d v="2023-01-01T00:00:00"/>
    <d v="2026-01-01T00:00:00"/>
    <s v="4C11JZ"/>
    <s v="M0V,5ES"/>
    <s v="Blue/Medium"/>
    <x v="1"/>
    <n v="19.215"/>
    <n v="3.0027397260273974"/>
    <x v="0"/>
    <n v="18.254249999999999"/>
    <n v="17.293500000000002"/>
    <n v="15.372"/>
    <n v="11.102"/>
    <n v="5.1240000000000006"/>
  </r>
  <r>
    <s v="T4F2EW7G"/>
    <x v="3"/>
    <x v="0"/>
    <s v="Product_VSWHF"/>
    <n v="229.05"/>
    <n v="100"/>
    <x v="2"/>
    <s v="5x6x9 cm"/>
    <d v="2023-01-01T00:00:00"/>
    <d v="2025-01-01T00:00:00"/>
    <s v="8CE8EZ"/>
    <s v="QVL,QKX"/>
    <s v="Green/Large"/>
    <x v="3"/>
    <n v="206.14500000000001"/>
    <n v="2.0027397260273974"/>
    <x v="1"/>
    <n v="195.83775"/>
    <n v="185.53050000000002"/>
    <n v="164.91600000000003"/>
    <n v="119.10600000000001"/>
    <n v="54.972000000000001"/>
  </r>
  <r>
    <s v="GL199BEL"/>
    <x v="1"/>
    <x v="0"/>
    <s v="Product_HMH7Q"/>
    <n v="446.23"/>
    <n v="47"/>
    <x v="0"/>
    <s v="12x5x10 cm"/>
    <d v="2023-01-01T00:00:00"/>
    <d v="2026-01-01T00:00:00"/>
    <s v="UHYG3Y"/>
    <s v="WNW,S2K"/>
    <s v="Green/Large"/>
    <x v="2"/>
    <n v="401.60700000000003"/>
    <n v="3.0027397260273974"/>
    <x v="1"/>
    <n v="381.52665000000002"/>
    <n v="361.44630000000001"/>
    <n v="321.28560000000004"/>
    <n v="232.03960000000001"/>
    <n v="107.09520000000001"/>
  </r>
  <r>
    <s v="SX7HALUU"/>
    <x v="3"/>
    <x v="0"/>
    <s v="Product_SM05O"/>
    <n v="322.11"/>
    <n v="74"/>
    <x v="0"/>
    <s v="20x5x6 cm"/>
    <d v="2023-07-30T00:00:00"/>
    <d v="2024-01-01T00:00:00"/>
    <s v="45ODXB"/>
    <s v="DLM,8UG"/>
    <s v="Green/Large"/>
    <x v="0"/>
    <n v="289.899"/>
    <n v="0.42465753424657532"/>
    <x v="1"/>
    <n v="275.40404999999998"/>
    <n v="260.90910000000002"/>
    <n v="231.91920000000002"/>
    <n v="167.49720000000002"/>
    <n v="77.306399999999996"/>
  </r>
  <r>
    <s v="1AOXE5QW"/>
    <x v="2"/>
    <x v="0"/>
    <s v="Product_IXUWP"/>
    <n v="371.68"/>
    <n v="36"/>
    <x v="0"/>
    <s v="15x17x13 cm"/>
    <d v="2023-03-15T00:00:00"/>
    <d v="2024-01-01T00:00:00"/>
    <s v="WUKLQ8"/>
    <s v="C2U,8GK"/>
    <s v="Green/Large"/>
    <x v="1"/>
    <n v="334.512"/>
    <n v="0.8"/>
    <x v="1"/>
    <n v="317.78639999999996"/>
    <n v="301.06080000000003"/>
    <n v="267.6096"/>
    <n v="193.27360000000002"/>
    <n v="89.203199999999995"/>
  </r>
  <r>
    <s v="KOXR70B4"/>
    <x v="1"/>
    <x v="0"/>
    <s v="Product_2SHT8"/>
    <n v="452.1"/>
    <n v="61"/>
    <x v="2"/>
    <s v="20x11x15 cm"/>
    <d v="2023-03-15T00:00:00"/>
    <d v="2025-01-01T00:00:00"/>
    <s v="9MGRX9"/>
    <s v="9IS,VPP"/>
    <s v="Red/Small"/>
    <x v="2"/>
    <n v="406.89"/>
    <n v="1.8027397260273972"/>
    <x v="1"/>
    <n v="386.54549999999995"/>
    <n v="366.20100000000002"/>
    <n v="325.512"/>
    <n v="235.09200000000001"/>
    <n v="108.504"/>
  </r>
  <r>
    <s v="X2D1GWO5"/>
    <x v="3"/>
    <x v="0"/>
    <s v="Product_5TYRK"/>
    <n v="27.31"/>
    <n v="40"/>
    <x v="2"/>
    <s v="11x9x16 cm"/>
    <d v="2023-01-01T00:00:00"/>
    <d v="2024-01-01T00:00:00"/>
    <s v="BGJTMN"/>
    <s v="ZNB,Y61"/>
    <s v="Blue/Medium"/>
    <x v="2"/>
    <n v="24.579000000000001"/>
    <n v="1"/>
    <x v="1"/>
    <n v="23.35005"/>
    <n v="22.121100000000002"/>
    <n v="19.663200000000003"/>
    <n v="14.2012"/>
    <n v="6.5543999999999993"/>
  </r>
  <r>
    <s v="ZKI2USNA"/>
    <x v="0"/>
    <x v="0"/>
    <s v="Product_56JPR"/>
    <n v="203.69"/>
    <n v="91"/>
    <x v="1"/>
    <s v="15x8x7 cm"/>
    <d v="2023-01-01T00:00:00"/>
    <d v="2025-01-01T00:00:00"/>
    <s v="LZWGTM"/>
    <s v="PY8,YKO"/>
    <s v="Red/Small"/>
    <x v="0"/>
    <n v="183.321"/>
    <n v="2.0027397260273974"/>
    <x v="0"/>
    <n v="174.15494999999999"/>
    <n v="164.9889"/>
    <n v="146.6568"/>
    <n v="105.9188"/>
    <n v="48.885599999999997"/>
  </r>
  <r>
    <s v="EPKS7ECS"/>
    <x v="1"/>
    <x v="0"/>
    <s v="Product_UPJGT"/>
    <n v="176.18"/>
    <n v="48"/>
    <x v="0"/>
    <s v="15x17x15 cm"/>
    <d v="2023-07-30T00:00:00"/>
    <d v="2024-01-01T00:00:00"/>
    <s v="ACTGNP"/>
    <s v="CNR,0BZ"/>
    <s v="Blue/Medium"/>
    <x v="4"/>
    <n v="158.56200000000001"/>
    <n v="0.42465753424657532"/>
    <x v="1"/>
    <n v="150.63390000000001"/>
    <n v="142.70580000000001"/>
    <n v="126.84960000000001"/>
    <n v="91.613600000000005"/>
    <n v="42.283200000000001"/>
  </r>
  <r>
    <s v="UB8UO1PA"/>
    <x v="3"/>
    <x v="0"/>
    <s v="Product_EFPA6"/>
    <n v="424.19"/>
    <n v="31"/>
    <x v="2"/>
    <s v="11x9x13 cm"/>
    <d v="2023-01-01T00:00:00"/>
    <d v="2026-01-01T00:00:00"/>
    <s v="M1RZV2"/>
    <s v="8P4,A68"/>
    <s v="Blue/Medium"/>
    <x v="1"/>
    <n v="381.77100000000002"/>
    <n v="3.0027397260273974"/>
    <x v="1"/>
    <n v="362.68245000000002"/>
    <n v="343.59390000000002"/>
    <n v="305.41680000000002"/>
    <n v="220.5788"/>
    <n v="101.8056"/>
  </r>
  <r>
    <s v="6ID782KK"/>
    <x v="3"/>
    <x v="0"/>
    <s v="Product_2N5R9"/>
    <n v="331.49"/>
    <n v="41"/>
    <x v="0"/>
    <s v="19x12x10 cm"/>
    <d v="2023-07-30T00:00:00"/>
    <d v="2026-01-01T00:00:00"/>
    <s v="A7U5V6"/>
    <s v="CIP,2JO"/>
    <s v="Blue/Medium"/>
    <x v="3"/>
    <n v="298.34100000000001"/>
    <n v="2.4273972602739726"/>
    <x v="0"/>
    <n v="283.42394999999999"/>
    <n v="268.50690000000003"/>
    <n v="238.67280000000002"/>
    <n v="172.37480000000002"/>
    <n v="79.557599999999994"/>
  </r>
  <r>
    <s v="YWJW03Z5"/>
    <x v="2"/>
    <x v="0"/>
    <s v="Product_QMM8Y"/>
    <n v="470.63"/>
    <n v="95"/>
    <x v="2"/>
    <s v="19x5x20 cm"/>
    <d v="2023-03-15T00:00:00"/>
    <d v="2025-01-01T00:00:00"/>
    <s v="5TJMJB"/>
    <s v="0HK,49N"/>
    <s v="Red/Small"/>
    <x v="4"/>
    <n v="423.56700000000001"/>
    <n v="1.8027397260273972"/>
    <x v="0"/>
    <n v="402.38864999999998"/>
    <n v="381.21030000000002"/>
    <n v="338.85360000000003"/>
    <n v="244.7276"/>
    <n v="112.9512"/>
  </r>
  <r>
    <s v="44WFTM8R"/>
    <x v="1"/>
    <x v="0"/>
    <s v="Product_EMKXE"/>
    <n v="45.22"/>
    <n v="28"/>
    <x v="1"/>
    <s v="8x10x19 cm"/>
    <d v="2023-07-30T00:00:00"/>
    <d v="2025-01-01T00:00:00"/>
    <s v="7PIGAO"/>
    <s v="KDZ,R63"/>
    <s v="Red/Small"/>
    <x v="0"/>
    <n v="40.698"/>
    <n v="1.4273972602739726"/>
    <x v="1"/>
    <n v="38.6631"/>
    <n v="36.6282"/>
    <n v="32.558399999999999"/>
    <n v="23.514400000000002"/>
    <n v="10.852799999999998"/>
  </r>
  <r>
    <s v="CVYLYMJ3"/>
    <x v="0"/>
    <x v="0"/>
    <s v="Product_P8SC9"/>
    <n v="47.46"/>
    <n v="75"/>
    <x v="0"/>
    <s v="13x16x14 cm"/>
    <d v="2023-03-15T00:00:00"/>
    <d v="2025-01-01T00:00:00"/>
    <s v="218UVR"/>
    <s v="DPX,Z01"/>
    <s v="Red/Small"/>
    <x v="1"/>
    <n v="42.713999999999999"/>
    <n v="1.8027397260273972"/>
    <x v="0"/>
    <n v="40.578299999999999"/>
    <n v="38.442599999999999"/>
    <n v="34.171199999999999"/>
    <n v="24.679200000000002"/>
    <n v="11.3904"/>
  </r>
  <r>
    <s v="9UQRU4ZU"/>
    <x v="1"/>
    <x v="0"/>
    <s v="Product_2UN6K"/>
    <n v="103.02"/>
    <n v="51"/>
    <x v="2"/>
    <s v="13x9x5 cm"/>
    <d v="2023-07-30T00:00:00"/>
    <d v="2026-01-01T00:00:00"/>
    <s v="NC1SXI"/>
    <s v="7OW,PLE"/>
    <s v="Green/Large"/>
    <x v="0"/>
    <n v="92.717999999999989"/>
    <n v="2.4273972602739726"/>
    <x v="0"/>
    <n v="88.082099999999983"/>
    <n v="83.44619999999999"/>
    <n v="74.174399999999991"/>
    <n v="53.570399999999999"/>
    <n v="24.724799999999998"/>
  </r>
  <r>
    <s v="4RBD28EN"/>
    <x v="2"/>
    <x v="0"/>
    <s v="Product_GE3MG"/>
    <n v="189.22"/>
    <n v="19"/>
    <x v="2"/>
    <s v="6x6x7 cm"/>
    <d v="2023-07-30T00:00:00"/>
    <d v="2024-01-01T00:00:00"/>
    <s v="TL8IKI"/>
    <s v="C19,3MV"/>
    <s v="Blue/Medium"/>
    <x v="4"/>
    <n v="170.298"/>
    <n v="0.42465753424657532"/>
    <x v="1"/>
    <n v="161.78309999999999"/>
    <n v="153.26820000000001"/>
    <n v="136.23840000000001"/>
    <n v="98.394400000000005"/>
    <n v="45.412799999999997"/>
  </r>
  <r>
    <s v="XNTCQGCN"/>
    <x v="0"/>
    <x v="0"/>
    <s v="Product_QPH41"/>
    <n v="141.34"/>
    <n v="51"/>
    <x v="0"/>
    <s v="6x12x18 cm"/>
    <d v="2023-07-30T00:00:00"/>
    <d v="2024-01-01T00:00:00"/>
    <s v="MHPHI1"/>
    <s v="XL4,92D"/>
    <s v="Green/Large"/>
    <x v="4"/>
    <n v="127.206"/>
    <n v="0.42465753424657532"/>
    <x v="1"/>
    <n v="120.84569999999999"/>
    <n v="114.4854"/>
    <n v="101.76480000000001"/>
    <n v="73.496800000000007"/>
    <n v="33.921599999999998"/>
  </r>
  <r>
    <s v="T27XMDD2"/>
    <x v="1"/>
    <x v="0"/>
    <s v="Product_YLGLH"/>
    <n v="272.92"/>
    <n v="81"/>
    <x v="0"/>
    <s v="5x20x11 cm"/>
    <d v="2023-01-01T00:00:00"/>
    <d v="2026-01-01T00:00:00"/>
    <s v="UV0ZKV"/>
    <s v="80L,HN3"/>
    <s v="Blue/Medium"/>
    <x v="4"/>
    <n v="245.62800000000001"/>
    <n v="3.0027397260273974"/>
    <x v="0"/>
    <n v="233.3466"/>
    <n v="221.0652"/>
    <n v="196.50240000000002"/>
    <n v="141.91840000000002"/>
    <n v="65.500799999999998"/>
  </r>
  <r>
    <s v="OR97MBZ1"/>
    <x v="1"/>
    <x v="0"/>
    <s v="Product_5GANS"/>
    <n v="464.04"/>
    <n v="100"/>
    <x v="2"/>
    <s v="11x10x7 cm"/>
    <d v="2023-07-30T00:00:00"/>
    <d v="2024-01-01T00:00:00"/>
    <s v="U90NV3"/>
    <s v="PE6,DB3"/>
    <s v="Green/Large"/>
    <x v="4"/>
    <n v="417.63600000000002"/>
    <n v="0.42465753424657532"/>
    <x v="1"/>
    <n v="396.75420000000003"/>
    <n v="375.87240000000003"/>
    <n v="334.10880000000003"/>
    <n v="241.30080000000001"/>
    <n v="111.36960000000001"/>
  </r>
  <r>
    <s v="HGFIOVL2"/>
    <x v="3"/>
    <x v="0"/>
    <s v="Product_01MSU"/>
    <n v="247.19"/>
    <n v="95"/>
    <x v="1"/>
    <s v="7x8x11 cm"/>
    <d v="2023-03-15T00:00:00"/>
    <d v="2024-01-01T00:00:00"/>
    <s v="V5XZAP"/>
    <s v="2ZL,WXZ"/>
    <s v="Red/Small"/>
    <x v="4"/>
    <n v="222.471"/>
    <n v="0.8"/>
    <x v="1"/>
    <n v="211.34744999999998"/>
    <n v="200.22390000000001"/>
    <n v="177.97680000000003"/>
    <n v="128.53880000000001"/>
    <n v="59.325599999999994"/>
  </r>
  <r>
    <s v="758FMQ42"/>
    <x v="0"/>
    <x v="0"/>
    <s v="Product_HYZAV"/>
    <n v="330.94"/>
    <n v="84"/>
    <x v="0"/>
    <s v="19x5x16 cm"/>
    <d v="2023-01-01T00:00:00"/>
    <d v="2026-01-01T00:00:00"/>
    <s v="TRVV6N"/>
    <s v="BY6,KRM"/>
    <s v="Blue/Medium"/>
    <x v="0"/>
    <n v="297.846"/>
    <n v="3.0027397260273974"/>
    <x v="0"/>
    <n v="282.95369999999997"/>
    <n v="268.06139999999999"/>
    <n v="238.27680000000001"/>
    <n v="172.08879999999999"/>
    <n v="79.425600000000003"/>
  </r>
  <r>
    <s v="8XJVYL79"/>
    <x v="3"/>
    <x v="0"/>
    <s v="Product_PETDB"/>
    <n v="57.9"/>
    <n v="63"/>
    <x v="0"/>
    <s v="5x20x19 cm"/>
    <d v="2023-03-15T00:00:00"/>
    <d v="2024-01-01T00:00:00"/>
    <s v="RC5RTX"/>
    <s v="4PD,TUV"/>
    <s v="Green/Large"/>
    <x v="3"/>
    <n v="52.11"/>
    <n v="0.8"/>
    <x v="1"/>
    <n v="49.5045"/>
    <n v="46.899000000000001"/>
    <n v="41.688000000000002"/>
    <n v="30.108000000000001"/>
    <n v="13.895999999999999"/>
  </r>
  <r>
    <s v="YWS54ZGS"/>
    <x v="1"/>
    <x v="0"/>
    <s v="Product_H0G19"/>
    <n v="312.98"/>
    <n v="70"/>
    <x v="2"/>
    <s v="16x19x19 cm"/>
    <d v="2023-07-30T00:00:00"/>
    <d v="2025-01-01T00:00:00"/>
    <s v="AIF32C"/>
    <s v="E8Y,IOV"/>
    <s v="Green/Large"/>
    <x v="2"/>
    <n v="281.68200000000002"/>
    <n v="1.4273972602739726"/>
    <x v="0"/>
    <n v="267.59789999999998"/>
    <n v="253.51380000000003"/>
    <n v="225.34560000000002"/>
    <n v="162.74960000000002"/>
    <n v="75.115200000000002"/>
  </r>
  <r>
    <s v="LI5AGJNV"/>
    <x v="2"/>
    <x v="0"/>
    <s v="Product_J7CSI"/>
    <n v="395.57"/>
    <n v="41"/>
    <x v="0"/>
    <s v="12x8x7 cm"/>
    <d v="2023-07-30T00:00:00"/>
    <d v="2025-01-01T00:00:00"/>
    <s v="PY4J88"/>
    <s v="JES,S1X"/>
    <s v="Green/Large"/>
    <x v="0"/>
    <n v="356.01299999999998"/>
    <n v="1.4273972602739726"/>
    <x v="1"/>
    <n v="338.21234999999996"/>
    <n v="320.4117"/>
    <n v="284.81040000000002"/>
    <n v="205.69640000000001"/>
    <n v="94.936799999999991"/>
  </r>
  <r>
    <s v="YN96ICPB"/>
    <x v="0"/>
    <x v="0"/>
    <s v="Product_YLM13"/>
    <n v="465.68"/>
    <n v="100"/>
    <x v="2"/>
    <s v="12x13x16 cm"/>
    <d v="2023-01-01T00:00:00"/>
    <d v="2025-01-01T00:00:00"/>
    <s v="GWZT40"/>
    <s v="9AF,9NB"/>
    <s v="Blue/Medium"/>
    <x v="2"/>
    <n v="419.11200000000002"/>
    <n v="2.0027397260273974"/>
    <x v="1"/>
    <n v="398.15640000000002"/>
    <n v="377.20080000000002"/>
    <n v="335.28960000000006"/>
    <n v="242.15360000000001"/>
    <n v="111.7632"/>
  </r>
  <r>
    <s v="W2KSX5TA"/>
    <x v="1"/>
    <x v="0"/>
    <s v="Product_NESNU"/>
    <n v="384.96"/>
    <n v="73"/>
    <x v="2"/>
    <s v="12x20x19 cm"/>
    <d v="2023-07-30T00:00:00"/>
    <d v="2024-01-01T00:00:00"/>
    <s v="AAILGY"/>
    <s v="RV5,IIT"/>
    <s v="Blue/Medium"/>
    <x v="1"/>
    <n v="346.464"/>
    <n v="0.42465753424657532"/>
    <x v="1"/>
    <n v="329.14079999999996"/>
    <n v="311.81760000000003"/>
    <n v="277.1712"/>
    <n v="200.17920000000001"/>
    <n v="92.390399999999985"/>
  </r>
  <r>
    <s v="GF0IT7WH"/>
    <x v="3"/>
    <x v="0"/>
    <s v="Product_7W9HQ"/>
    <n v="294.11"/>
    <n v="43"/>
    <x v="0"/>
    <s v="9x6x7 cm"/>
    <d v="2023-07-30T00:00:00"/>
    <d v="2024-01-01T00:00:00"/>
    <s v="DMZBLI"/>
    <s v="EWB,IHL"/>
    <s v="Red/Small"/>
    <x v="3"/>
    <n v="264.69900000000001"/>
    <n v="0.42465753424657532"/>
    <x v="1"/>
    <n v="251.46404999999999"/>
    <n v="238.22910000000002"/>
    <n v="211.75920000000002"/>
    <n v="152.93720000000002"/>
    <n v="70.586399999999998"/>
  </r>
  <r>
    <s v="01MM8M6E"/>
    <x v="0"/>
    <x v="0"/>
    <s v="Product_2PKWZ"/>
    <n v="149.96"/>
    <n v="94"/>
    <x v="2"/>
    <s v="17x19x14 cm"/>
    <d v="2023-03-15T00:00:00"/>
    <d v="2024-01-01T00:00:00"/>
    <s v="3VW3PG"/>
    <s v="ELH,IWY"/>
    <s v="Green/Large"/>
    <x v="1"/>
    <n v="134.964"/>
    <n v="0.8"/>
    <x v="1"/>
    <n v="128.2158"/>
    <n v="121.4676"/>
    <n v="107.97120000000001"/>
    <n v="77.979200000000006"/>
    <n v="35.990400000000001"/>
  </r>
  <r>
    <s v="YTFM1TLG"/>
    <x v="1"/>
    <x v="0"/>
    <s v="Product_XDVMX"/>
    <n v="286.13"/>
    <n v="12"/>
    <x v="1"/>
    <s v="18x15x8 cm"/>
    <d v="2023-01-01T00:00:00"/>
    <d v="2025-01-01T00:00:00"/>
    <s v="RDLJXU"/>
    <s v="T38,0YK"/>
    <s v="Blue/Medium"/>
    <x v="1"/>
    <n v="257.517"/>
    <n v="2.0027397260273974"/>
    <x v="1"/>
    <n v="244.64114999999998"/>
    <n v="231.7653"/>
    <n v="206.0136"/>
    <n v="148.7876"/>
    <n v="68.671199999999999"/>
  </r>
  <r>
    <s v="XNJQXRM1"/>
    <x v="0"/>
    <x v="0"/>
    <s v="Product_0PX05"/>
    <n v="32.71"/>
    <n v="37"/>
    <x v="1"/>
    <s v="15x19x5 cm"/>
    <d v="2023-01-01T00:00:00"/>
    <d v="2026-01-01T00:00:00"/>
    <s v="V3UIA8"/>
    <s v="PGW,63E"/>
    <s v="Green/Large"/>
    <x v="3"/>
    <n v="29.439"/>
    <n v="3.0027397260273974"/>
    <x v="0"/>
    <n v="27.96705"/>
    <n v="26.495100000000001"/>
    <n v="23.551200000000001"/>
    <n v="17.0092"/>
    <n v="7.8504000000000005"/>
  </r>
  <r>
    <s v="B961OWR5"/>
    <x v="3"/>
    <x v="0"/>
    <s v="Product_7GRFP"/>
    <n v="302.70999999999998"/>
    <n v="74"/>
    <x v="0"/>
    <s v="17x5x16 cm"/>
    <d v="2023-07-30T00:00:00"/>
    <d v="2024-01-01T00:00:00"/>
    <s v="02HK54"/>
    <s v="ZWM,Z1G"/>
    <s v="Blue/Medium"/>
    <x v="0"/>
    <n v="272.43899999999996"/>
    <n v="0.42465753424657532"/>
    <x v="1"/>
    <n v="258.81704999999994"/>
    <n v="245.19509999999997"/>
    <n v="217.95119999999997"/>
    <n v="157.4092"/>
    <n v="72.650399999999991"/>
  </r>
  <r>
    <s v="R0VD36R0"/>
    <x v="3"/>
    <x v="0"/>
    <s v="Product_RDF6F"/>
    <n v="405.37"/>
    <n v="96"/>
    <x v="0"/>
    <s v="18x11x19 cm"/>
    <d v="2023-01-01T00:00:00"/>
    <d v="2025-01-01T00:00:00"/>
    <s v="7SR7CY"/>
    <s v="DQ5,WK2"/>
    <s v="Blue/Medium"/>
    <x v="4"/>
    <n v="364.83299999999997"/>
    <n v="2.0027397260273974"/>
    <x v="1"/>
    <n v="346.59134999999998"/>
    <n v="328.34969999999998"/>
    <n v="291.8664"/>
    <n v="210.79240000000001"/>
    <n v="97.288799999999995"/>
  </r>
  <r>
    <s v="VLWYYV8I"/>
    <x v="3"/>
    <x v="0"/>
    <s v="Product_DWHEI"/>
    <n v="301.60000000000002"/>
    <n v="19"/>
    <x v="2"/>
    <s v="19x19x11 cm"/>
    <d v="2023-01-01T00:00:00"/>
    <d v="2026-01-01T00:00:00"/>
    <s v="3ZVH4S"/>
    <s v="UHO,8H4"/>
    <s v="Red/Small"/>
    <x v="4"/>
    <n v="271.44"/>
    <n v="3.0027397260273974"/>
    <x v="0"/>
    <n v="257.86799999999999"/>
    <n v="244.29599999999999"/>
    <n v="217.15200000000002"/>
    <n v="156.83200000000002"/>
    <n v="72.384"/>
  </r>
  <r>
    <s v="R34NP2U9"/>
    <x v="1"/>
    <x v="0"/>
    <s v="Product_CAWFA"/>
    <n v="45.34"/>
    <n v="12"/>
    <x v="0"/>
    <s v="19x15x15 cm"/>
    <d v="2023-07-30T00:00:00"/>
    <d v="2026-01-01T00:00:00"/>
    <s v="BYIQMZ"/>
    <s v="7HZ,ZM2"/>
    <s v="Blue/Medium"/>
    <x v="0"/>
    <n v="40.806000000000004"/>
    <n v="2.4273972602739726"/>
    <x v="0"/>
    <n v="38.765700000000002"/>
    <n v="36.725400000000008"/>
    <n v="32.644800000000004"/>
    <n v="23.576800000000002"/>
    <n v="10.881600000000001"/>
  </r>
  <r>
    <s v="LFP5YYLI"/>
    <x v="3"/>
    <x v="0"/>
    <s v="Product_4CNSF"/>
    <n v="111.16"/>
    <n v="46"/>
    <x v="2"/>
    <s v="13x19x19 cm"/>
    <d v="2023-07-30T00:00:00"/>
    <d v="2025-01-01T00:00:00"/>
    <s v="Q3D5UR"/>
    <s v="2OX,AK9"/>
    <s v="Blue/Medium"/>
    <x v="3"/>
    <n v="100.044"/>
    <n v="1.4273972602739726"/>
    <x v="0"/>
    <n v="95.041799999999995"/>
    <n v="90.039599999999993"/>
    <n v="80.035200000000003"/>
    <n v="57.803199999999997"/>
    <n v="26.6784"/>
  </r>
  <r>
    <s v="XYNAPOCA"/>
    <x v="0"/>
    <x v="0"/>
    <s v="Product_CBV7I"/>
    <n v="390.3"/>
    <n v="91"/>
    <x v="2"/>
    <s v="8x16x19 cm"/>
    <d v="2023-07-30T00:00:00"/>
    <d v="2024-01-01T00:00:00"/>
    <s v="VNT8NM"/>
    <s v="WGF,D0Z"/>
    <s v="Red/Small"/>
    <x v="4"/>
    <n v="351.27"/>
    <n v="0.42465753424657532"/>
    <x v="1"/>
    <n v="333.70649999999995"/>
    <n v="316.14299999999997"/>
    <n v="281.01600000000002"/>
    <n v="202.95600000000002"/>
    <n v="93.671999999999997"/>
  </r>
  <r>
    <s v="AN8PGC9A"/>
    <x v="1"/>
    <x v="0"/>
    <s v="Product_12419"/>
    <n v="498.84"/>
    <n v="75"/>
    <x v="2"/>
    <s v="7x6x5 cm"/>
    <d v="2023-01-01T00:00:00"/>
    <d v="2025-01-01T00:00:00"/>
    <s v="YT7WWI"/>
    <s v="WXC,D5M"/>
    <s v="Blue/Medium"/>
    <x v="4"/>
    <n v="448.95599999999996"/>
    <n v="2.0027397260273974"/>
    <x v="1"/>
    <n v="426.50819999999993"/>
    <n v="404.06039999999996"/>
    <n v="359.16480000000001"/>
    <n v="259.39679999999998"/>
    <n v="119.7216"/>
  </r>
  <r>
    <s v="EJOM3BJH"/>
    <x v="0"/>
    <x v="0"/>
    <s v="Product_LKYKQ"/>
    <n v="241.93"/>
    <n v="86"/>
    <x v="1"/>
    <s v="18x7x17 cm"/>
    <d v="2023-03-15T00:00:00"/>
    <d v="2024-01-01T00:00:00"/>
    <s v="OUA0TZ"/>
    <s v="6BK,V4N"/>
    <s v="Green/Large"/>
    <x v="2"/>
    <n v="217.73699999999999"/>
    <n v="0.8"/>
    <x v="1"/>
    <n v="206.85014999999999"/>
    <n v="195.9633"/>
    <n v="174.18960000000001"/>
    <n v="125.8036"/>
    <n v="58.063200000000002"/>
  </r>
  <r>
    <s v="8BQDEI82"/>
    <x v="3"/>
    <x v="0"/>
    <s v="Product_8CL7T"/>
    <n v="101.45"/>
    <n v="87"/>
    <x v="0"/>
    <s v="11x7x16 cm"/>
    <d v="2023-07-30T00:00:00"/>
    <d v="2026-01-01T00:00:00"/>
    <s v="FEZFQD"/>
    <s v="X0I,RXS"/>
    <s v="Blue/Medium"/>
    <x v="4"/>
    <n v="91.305000000000007"/>
    <n v="2.4273972602739726"/>
    <x v="0"/>
    <n v="86.739750000000001"/>
    <n v="82.174500000000009"/>
    <n v="73.044000000000011"/>
    <n v="52.754000000000005"/>
    <n v="24.347999999999999"/>
  </r>
  <r>
    <s v="52HPB9QY"/>
    <x v="1"/>
    <x v="0"/>
    <s v="Product_DLDAA"/>
    <n v="289.7"/>
    <n v="87"/>
    <x v="0"/>
    <s v="11x17x6 cm"/>
    <d v="2023-01-01T00:00:00"/>
    <d v="2025-01-01T00:00:00"/>
    <s v="6T1JOK"/>
    <s v="TWV,S21"/>
    <s v="Blue/Medium"/>
    <x v="0"/>
    <n v="260.73"/>
    <n v="2.0027397260273974"/>
    <x v="1"/>
    <n v="247.6935"/>
    <n v="234.65700000000001"/>
    <n v="208.58400000000003"/>
    <n v="150.64400000000001"/>
    <n v="69.527999999999992"/>
  </r>
  <r>
    <s v="3VS5XCWL"/>
    <x v="2"/>
    <x v="0"/>
    <s v="Product_W1NV4"/>
    <n v="149.54"/>
    <n v="92"/>
    <x v="1"/>
    <s v="7x15x15 cm"/>
    <d v="2023-01-01T00:00:00"/>
    <d v="2025-01-01T00:00:00"/>
    <s v="3DQBKV"/>
    <s v="AHC,6OD"/>
    <s v="Red/Small"/>
    <x v="4"/>
    <n v="134.58599999999998"/>
    <n v="2.0027397260273974"/>
    <x v="1"/>
    <n v="127.85669999999998"/>
    <n v="121.12739999999999"/>
    <n v="107.66879999999999"/>
    <n v="77.760800000000003"/>
    <n v="35.889599999999994"/>
  </r>
  <r>
    <s v="IZN34WM6"/>
    <x v="1"/>
    <x v="0"/>
    <s v="Product_DCD32"/>
    <n v="393.54"/>
    <n v="72"/>
    <x v="1"/>
    <s v="16x20x8 cm"/>
    <d v="2023-01-01T00:00:00"/>
    <d v="2025-01-01T00:00:00"/>
    <s v="B5IULX"/>
    <s v="2YC,JP1"/>
    <s v="Green/Large"/>
    <x v="4"/>
    <n v="354.18600000000004"/>
    <n v="2.0027397260273974"/>
    <x v="1"/>
    <n v="336.47669999999999"/>
    <n v="318.76740000000007"/>
    <n v="283.34880000000004"/>
    <n v="204.64080000000001"/>
    <n v="94.449600000000004"/>
  </r>
  <r>
    <s v="E6PDMLSD"/>
    <x v="2"/>
    <x v="0"/>
    <s v="Product_TQWN0"/>
    <n v="468.21"/>
    <n v="11"/>
    <x v="2"/>
    <s v="18x13x13 cm"/>
    <d v="2023-03-15T00:00:00"/>
    <d v="2024-01-01T00:00:00"/>
    <s v="919BPS"/>
    <s v="S2C,GN7"/>
    <s v="Green/Large"/>
    <x v="0"/>
    <n v="421.38900000000001"/>
    <n v="0.8"/>
    <x v="1"/>
    <n v="400.31954999999999"/>
    <n v="379.25010000000003"/>
    <n v="337.11120000000005"/>
    <n v="243.4692"/>
    <n v="112.37039999999999"/>
  </r>
  <r>
    <s v="CREV63V4"/>
    <x v="0"/>
    <x v="0"/>
    <s v="Product_ZY3G2"/>
    <n v="38.1"/>
    <n v="10"/>
    <x v="1"/>
    <s v="13x12x18 cm"/>
    <d v="2023-01-01T00:00:00"/>
    <d v="2024-01-01T00:00:00"/>
    <s v="5QHIMQ"/>
    <s v="X81,0BL"/>
    <s v="Blue/Medium"/>
    <x v="0"/>
    <n v="34.29"/>
    <n v="1"/>
    <x v="1"/>
    <n v="32.575499999999998"/>
    <n v="30.861000000000001"/>
    <n v="27.432000000000002"/>
    <n v="19.812000000000001"/>
    <n v="9.1440000000000001"/>
  </r>
  <r>
    <s v="HEB5CHW5"/>
    <x v="0"/>
    <x v="0"/>
    <s v="Product_JMCKE"/>
    <n v="179.54"/>
    <n v="86"/>
    <x v="2"/>
    <s v="12x7x14 cm"/>
    <d v="2023-03-15T00:00:00"/>
    <d v="2026-01-01T00:00:00"/>
    <s v="L4RG1R"/>
    <s v="YWO,2AI"/>
    <s v="Green/Large"/>
    <x v="2"/>
    <n v="161.58599999999998"/>
    <n v="2.8027397260273972"/>
    <x v="0"/>
    <n v="153.50669999999997"/>
    <n v="145.42739999999998"/>
    <n v="129.2688"/>
    <n v="93.360799999999998"/>
    <n v="43.089599999999997"/>
  </r>
  <r>
    <s v="K4BN9L0D"/>
    <x v="0"/>
    <x v="0"/>
    <s v="Product_QZUR8"/>
    <n v="329.15"/>
    <n v="79"/>
    <x v="1"/>
    <s v="19x10x9 cm"/>
    <d v="2023-01-01T00:00:00"/>
    <d v="2024-01-01T00:00:00"/>
    <s v="VQWP1F"/>
    <s v="DHR,P9F"/>
    <s v="Blue/Medium"/>
    <x v="4"/>
    <n v="296.23499999999996"/>
    <n v="1"/>
    <x v="1"/>
    <n v="281.42324999999994"/>
    <n v="266.61149999999998"/>
    <n v="236.98799999999997"/>
    <n v="171.15799999999999"/>
    <n v="78.995999999999995"/>
  </r>
  <r>
    <s v="2BBH5XLH"/>
    <x v="3"/>
    <x v="0"/>
    <s v="Product_XALNV"/>
    <n v="74.39"/>
    <n v="76"/>
    <x v="0"/>
    <s v="7x6x9 cm"/>
    <d v="2023-03-15T00:00:00"/>
    <d v="2025-01-01T00:00:00"/>
    <s v="5C0PIB"/>
    <s v="3S1,G45"/>
    <s v="Red/Small"/>
    <x v="2"/>
    <n v="66.950999999999993"/>
    <n v="1.8027397260273972"/>
    <x v="1"/>
    <n v="63.603449999999988"/>
    <n v="60.255899999999997"/>
    <n v="53.5608"/>
    <n v="38.6828"/>
    <n v="17.8536"/>
  </r>
  <r>
    <s v="NZ99U0W6"/>
    <x v="1"/>
    <x v="0"/>
    <s v="Product_7766T"/>
    <n v="174.84"/>
    <n v="44"/>
    <x v="2"/>
    <s v="19x7x11 cm"/>
    <d v="2023-03-15T00:00:00"/>
    <d v="2026-01-01T00:00:00"/>
    <s v="LIG2DW"/>
    <s v="F86,D68"/>
    <s v="Red/Small"/>
    <x v="2"/>
    <n v="157.35599999999999"/>
    <n v="2.8027397260273972"/>
    <x v="0"/>
    <n v="149.48819999999998"/>
    <n v="141.62039999999999"/>
    <n v="125.8848"/>
    <n v="90.916800000000009"/>
    <n v="41.961599999999997"/>
  </r>
  <r>
    <s v="JHQ82GFX"/>
    <x v="3"/>
    <x v="0"/>
    <s v="Product_XM4P4"/>
    <n v="402.31"/>
    <n v="5"/>
    <x v="1"/>
    <s v="20x14x14 cm"/>
    <d v="2023-07-30T00:00:00"/>
    <d v="2026-01-01T00:00:00"/>
    <s v="OGLFIN"/>
    <s v="WPK,LZ5"/>
    <s v="Blue/Medium"/>
    <x v="3"/>
    <n v="362.07900000000001"/>
    <n v="2.4273972602739726"/>
    <x v="0"/>
    <n v="343.97505000000001"/>
    <n v="325.87110000000001"/>
    <n v="289.66320000000002"/>
    <n v="209.2012"/>
    <n v="96.554400000000001"/>
  </r>
  <r>
    <s v="LA0QZ0CZ"/>
    <x v="1"/>
    <x v="0"/>
    <s v="Product_AU25H"/>
    <n v="291.37"/>
    <n v="10"/>
    <x v="2"/>
    <s v="7x19x18 cm"/>
    <d v="2023-01-01T00:00:00"/>
    <d v="2025-01-01T00:00:00"/>
    <s v="MVRCWD"/>
    <s v="C7T,GMQ"/>
    <s v="Blue/Medium"/>
    <x v="2"/>
    <n v="262.233"/>
    <n v="2.0027397260273974"/>
    <x v="1"/>
    <n v="249.12134999999998"/>
    <n v="236.00970000000001"/>
    <n v="209.78640000000001"/>
    <n v="151.51240000000001"/>
    <n v="69.928799999999995"/>
  </r>
  <r>
    <s v="273RFMHT"/>
    <x v="1"/>
    <x v="0"/>
    <s v="Product_6SLGO"/>
    <n v="233.38"/>
    <n v="99"/>
    <x v="1"/>
    <s v="5x6x14 cm"/>
    <d v="2023-07-30T00:00:00"/>
    <d v="2024-01-01T00:00:00"/>
    <s v="NKG9KW"/>
    <s v="Z0F,2WK"/>
    <s v="Red/Small"/>
    <x v="4"/>
    <n v="210.042"/>
    <n v="0.42465753424657532"/>
    <x v="1"/>
    <n v="199.53989999999999"/>
    <n v="189.0378"/>
    <n v="168.03360000000001"/>
    <n v="121.35760000000001"/>
    <n v="56.011199999999995"/>
  </r>
  <r>
    <s v="WXWE8K8M"/>
    <x v="1"/>
    <x v="0"/>
    <s v="Product_IPOFH"/>
    <n v="329.15"/>
    <n v="21"/>
    <x v="2"/>
    <s v="13x15x16 cm"/>
    <d v="2023-07-30T00:00:00"/>
    <d v="2026-01-01T00:00:00"/>
    <s v="8K2QGQ"/>
    <s v="IW5,HTK"/>
    <s v="Blue/Medium"/>
    <x v="3"/>
    <n v="296.23499999999996"/>
    <n v="2.4273972602739726"/>
    <x v="0"/>
    <n v="281.42324999999994"/>
    <n v="266.61149999999998"/>
    <n v="236.98799999999997"/>
    <n v="171.15799999999999"/>
    <n v="78.995999999999995"/>
  </r>
  <r>
    <s v="W74EI8WM"/>
    <x v="1"/>
    <x v="0"/>
    <s v="Product_E14DG"/>
    <n v="265.5"/>
    <n v="56"/>
    <x v="0"/>
    <s v="13x13x12 cm"/>
    <d v="2023-07-30T00:00:00"/>
    <d v="2024-01-01T00:00:00"/>
    <s v="4INHR5"/>
    <s v="NGA,XH9"/>
    <s v="Green/Large"/>
    <x v="4"/>
    <n v="238.95"/>
    <n v="0.42465753424657532"/>
    <x v="1"/>
    <n v="227.00249999999997"/>
    <n v="215.05500000000001"/>
    <n v="191.16"/>
    <n v="138.06"/>
    <n v="63.72"/>
  </r>
  <r>
    <s v="E2QJSTCD"/>
    <x v="2"/>
    <x v="0"/>
    <s v="Product_XQAE0"/>
    <n v="373.91"/>
    <n v="51"/>
    <x v="1"/>
    <s v="13x15x5 cm"/>
    <d v="2023-07-30T00:00:00"/>
    <d v="2026-01-01T00:00:00"/>
    <s v="PTWM0B"/>
    <s v="5S3,GIR"/>
    <s v="Blue/Medium"/>
    <x v="1"/>
    <n v="336.51900000000001"/>
    <n v="2.4273972602739726"/>
    <x v="0"/>
    <n v="319.69304999999997"/>
    <n v="302.86709999999999"/>
    <n v="269.21520000000004"/>
    <n v="194.43320000000003"/>
    <n v="89.738399999999999"/>
  </r>
  <r>
    <s v="ERAFRESU"/>
    <x v="1"/>
    <x v="0"/>
    <s v="Product_9G8JO"/>
    <n v="462.28"/>
    <n v="63"/>
    <x v="1"/>
    <s v="16x16x7 cm"/>
    <d v="2023-03-15T00:00:00"/>
    <d v="2025-01-01T00:00:00"/>
    <s v="UFXEUS"/>
    <s v="T3J,6FY"/>
    <s v="Green/Large"/>
    <x v="2"/>
    <n v="416.05199999999996"/>
    <n v="1.8027397260273972"/>
    <x v="1"/>
    <n v="395.24939999999992"/>
    <n v="374.4468"/>
    <n v="332.84159999999997"/>
    <n v="240.38559999999998"/>
    <n v="110.9472"/>
  </r>
  <r>
    <s v="AXJKGT1D"/>
    <x v="1"/>
    <x v="0"/>
    <s v="Product_SSMWR"/>
    <n v="167.95"/>
    <n v="18"/>
    <x v="2"/>
    <s v="18x14x12 cm"/>
    <d v="2023-01-01T00:00:00"/>
    <d v="2025-01-01T00:00:00"/>
    <s v="MDGW89"/>
    <s v="PV4,8DN"/>
    <s v="Green/Large"/>
    <x v="1"/>
    <n v="151.155"/>
    <n v="2.0027397260273974"/>
    <x v="1"/>
    <n v="143.59725"/>
    <n v="136.0395"/>
    <n v="120.92400000000001"/>
    <n v="87.334000000000003"/>
    <n v="40.307999999999993"/>
  </r>
  <r>
    <s v="D6D6IIET"/>
    <x v="0"/>
    <x v="0"/>
    <s v="Product_0R6F6"/>
    <n v="229.38"/>
    <n v="39"/>
    <x v="2"/>
    <s v="17x20x17 cm"/>
    <d v="2023-07-30T00:00:00"/>
    <d v="2025-01-01T00:00:00"/>
    <s v="PDF7HC"/>
    <s v="UJG,45D"/>
    <s v="Blue/Medium"/>
    <x v="0"/>
    <n v="206.44200000000001"/>
    <n v="1.4273972602739726"/>
    <x v="0"/>
    <n v="196.1199"/>
    <n v="185.79780000000002"/>
    <n v="165.15360000000001"/>
    <n v="119.27760000000001"/>
    <n v="55.051199999999994"/>
  </r>
  <r>
    <s v="30O9HAXH"/>
    <x v="3"/>
    <x v="0"/>
    <s v="Product_LU94V"/>
    <n v="298.48"/>
    <n v="97"/>
    <x v="0"/>
    <s v="18x20x13 cm"/>
    <d v="2023-03-15T00:00:00"/>
    <d v="2026-01-01T00:00:00"/>
    <s v="AFE2M3"/>
    <s v="FKN,L5Y"/>
    <s v="Blue/Medium"/>
    <x v="1"/>
    <n v="268.63200000000001"/>
    <n v="2.8027397260273972"/>
    <x v="0"/>
    <n v="255.2004"/>
    <n v="241.7688"/>
    <n v="214.90560000000002"/>
    <n v="155.20960000000002"/>
    <n v="71.635199999999998"/>
  </r>
  <r>
    <s v="9Y137KWW"/>
    <x v="0"/>
    <x v="0"/>
    <s v="Product_MSMHX"/>
    <n v="251.13"/>
    <n v="2"/>
    <x v="1"/>
    <s v="12x5x6 cm"/>
    <d v="2023-03-15T00:00:00"/>
    <d v="2024-01-01T00:00:00"/>
    <s v="UU8RM7"/>
    <s v="6M3,HQJ"/>
    <s v="Red/Small"/>
    <x v="4"/>
    <n v="226.017"/>
    <n v="0.8"/>
    <x v="1"/>
    <n v="214.71615"/>
    <n v="203.4153"/>
    <n v="180.81360000000001"/>
    <n v="130.58760000000001"/>
    <n v="60.271199999999993"/>
  </r>
  <r>
    <s v="9QCU5LIT"/>
    <x v="0"/>
    <x v="0"/>
    <s v="Product_WOW4S"/>
    <n v="243.63"/>
    <n v="51"/>
    <x v="2"/>
    <s v="8x17x7 cm"/>
    <d v="2023-01-01T00:00:00"/>
    <d v="2024-01-01T00:00:00"/>
    <s v="AZ8SY1"/>
    <s v="NSI,44N"/>
    <s v="Red/Small"/>
    <x v="4"/>
    <n v="219.267"/>
    <n v="1"/>
    <x v="1"/>
    <n v="208.30364999999998"/>
    <n v="197.34030000000001"/>
    <n v="175.4136"/>
    <n v="126.6876"/>
    <n v="58.471199999999996"/>
  </r>
  <r>
    <s v="D7A6L8TX"/>
    <x v="2"/>
    <x v="0"/>
    <s v="Product_KQ42E"/>
    <n v="442.91"/>
    <n v="8"/>
    <x v="0"/>
    <s v="19x8x20 cm"/>
    <d v="2023-03-15T00:00:00"/>
    <d v="2025-01-01T00:00:00"/>
    <s v="9C2P9J"/>
    <s v="RYY,NQK"/>
    <s v="Blue/Medium"/>
    <x v="4"/>
    <n v="398.61900000000003"/>
    <n v="1.8027397260273972"/>
    <x v="0"/>
    <n v="378.68805000000003"/>
    <n v="358.75710000000004"/>
    <n v="318.89520000000005"/>
    <n v="230.31320000000002"/>
    <n v="106.2984"/>
  </r>
  <r>
    <s v="381AZNE9"/>
    <x v="2"/>
    <x v="0"/>
    <s v="Product_Y3ZMW"/>
    <n v="272.05"/>
    <n v="16"/>
    <x v="2"/>
    <s v="6x12x8 cm"/>
    <d v="2023-07-30T00:00:00"/>
    <d v="2025-01-01T00:00:00"/>
    <s v="SRWI8U"/>
    <s v="FJU,J6N"/>
    <s v="Green/Large"/>
    <x v="4"/>
    <n v="244.845"/>
    <n v="1.4273972602739726"/>
    <x v="0"/>
    <n v="232.60274999999999"/>
    <n v="220.3605"/>
    <n v="195.876"/>
    <n v="141.46600000000001"/>
    <n v="65.292000000000002"/>
  </r>
  <r>
    <s v="5U6RM8NQ"/>
    <x v="0"/>
    <x v="0"/>
    <s v="Product_ZW2ZF"/>
    <n v="145.28"/>
    <n v="37"/>
    <x v="0"/>
    <s v="19x17x15 cm"/>
    <d v="2023-07-30T00:00:00"/>
    <d v="2026-01-01T00:00:00"/>
    <s v="4GJPTL"/>
    <s v="1UX,RQ6"/>
    <s v="Red/Small"/>
    <x v="4"/>
    <n v="130.75200000000001"/>
    <n v="2.4273972602739726"/>
    <x v="0"/>
    <n v="124.2144"/>
    <n v="117.67680000000001"/>
    <n v="104.60160000000002"/>
    <n v="75.545600000000007"/>
    <n v="34.867199999999997"/>
  </r>
  <r>
    <s v="81G13OYQ"/>
    <x v="3"/>
    <x v="0"/>
    <s v="Product_3M7DV"/>
    <n v="303.83"/>
    <n v="44"/>
    <x v="1"/>
    <s v="19x13x11 cm"/>
    <d v="2023-01-01T00:00:00"/>
    <d v="2025-01-01T00:00:00"/>
    <s v="80K5PD"/>
    <s v="783,PHI"/>
    <s v="Blue/Medium"/>
    <x v="0"/>
    <n v="273.447"/>
    <n v="2.0027397260273974"/>
    <x v="1"/>
    <n v="259.77465000000001"/>
    <n v="246.10230000000001"/>
    <n v="218.75760000000002"/>
    <n v="157.99160000000001"/>
    <n v="72.919199999999989"/>
  </r>
  <r>
    <s v="Q6D8PU45"/>
    <x v="2"/>
    <x v="0"/>
    <s v="Product_65LX5"/>
    <n v="496.18"/>
    <n v="4"/>
    <x v="0"/>
    <s v="19x5x17 cm"/>
    <d v="2023-01-01T00:00:00"/>
    <d v="2024-01-01T00:00:00"/>
    <s v="ZP5322"/>
    <s v="LHG,ACC"/>
    <s v="Green/Large"/>
    <x v="2"/>
    <n v="446.56200000000001"/>
    <n v="1"/>
    <x v="1"/>
    <n v="424.23390000000001"/>
    <n v="401.9058"/>
    <n v="357.24960000000004"/>
    <n v="258.0136"/>
    <n v="119.08320000000001"/>
  </r>
  <r>
    <s v="UP51GX64"/>
    <x v="2"/>
    <x v="0"/>
    <s v="Product_UBRJS"/>
    <n v="115.19"/>
    <n v="30"/>
    <x v="2"/>
    <s v="15x7x16 cm"/>
    <d v="2023-01-01T00:00:00"/>
    <d v="2024-01-01T00:00:00"/>
    <s v="8ARFH5"/>
    <s v="GHA,JYS"/>
    <s v="Blue/Medium"/>
    <x v="4"/>
    <n v="103.67099999999999"/>
    <n v="1"/>
    <x v="1"/>
    <n v="98.487449999999981"/>
    <n v="93.303899999999999"/>
    <n v="82.936800000000005"/>
    <n v="59.898800000000001"/>
    <n v="27.645599999999998"/>
  </r>
  <r>
    <s v="HZ0V0CP4"/>
    <x v="1"/>
    <x v="0"/>
    <s v="Product_L1U3N"/>
    <n v="497.17"/>
    <n v="3"/>
    <x v="1"/>
    <s v="16x20x5 cm"/>
    <d v="2023-01-01T00:00:00"/>
    <d v="2024-01-01T00:00:00"/>
    <s v="361JJC"/>
    <s v="437,3AX"/>
    <s v="Blue/Medium"/>
    <x v="2"/>
    <n v="447.45300000000003"/>
    <n v="1"/>
    <x v="1"/>
    <n v="425.08035000000001"/>
    <n v="402.70770000000005"/>
    <n v="357.96240000000006"/>
    <n v="258.52840000000003"/>
    <n v="119.32079999999999"/>
  </r>
  <r>
    <s v="7370NVFD"/>
    <x v="1"/>
    <x v="0"/>
    <s v="Product_3U3CZ"/>
    <n v="445.68"/>
    <n v="7"/>
    <x v="1"/>
    <s v="10x8x8 cm"/>
    <d v="2023-03-15T00:00:00"/>
    <d v="2026-01-01T00:00:00"/>
    <s v="1XLJ64"/>
    <s v="YJ5,CTC"/>
    <s v="Red/Small"/>
    <x v="2"/>
    <n v="401.11200000000002"/>
    <n v="2.8027397260273972"/>
    <x v="0"/>
    <n v="381.0564"/>
    <n v="361.00080000000003"/>
    <n v="320.88960000000003"/>
    <n v="231.75360000000001"/>
    <n v="106.9632"/>
  </r>
  <r>
    <s v="P18HXNO7"/>
    <x v="2"/>
    <x v="0"/>
    <s v="Product_6DMYW"/>
    <n v="335.57"/>
    <n v="25"/>
    <x v="0"/>
    <s v="6x16x20 cm"/>
    <d v="2023-07-30T00:00:00"/>
    <d v="2024-01-01T00:00:00"/>
    <s v="2PY5H5"/>
    <s v="GCA,0FR"/>
    <s v="Red/Small"/>
    <x v="0"/>
    <n v="302.01299999999998"/>
    <n v="0.42465753424657532"/>
    <x v="1"/>
    <n v="286.91234999999995"/>
    <n v="271.81169999999997"/>
    <n v="241.6104"/>
    <n v="174.49639999999999"/>
    <n v="80.536799999999999"/>
  </r>
  <r>
    <s v="7LSZNWE6"/>
    <x v="1"/>
    <x v="0"/>
    <s v="Product_BU5WB"/>
    <n v="296.83999999999997"/>
    <n v="81"/>
    <x v="1"/>
    <s v="17x18x18 cm"/>
    <d v="2023-03-15T00:00:00"/>
    <d v="2024-01-01T00:00:00"/>
    <s v="1N92BW"/>
    <s v="RL7,WNG"/>
    <s v="Green/Large"/>
    <x v="4"/>
    <n v="267.15599999999995"/>
    <n v="0.8"/>
    <x v="1"/>
    <n v="253.79819999999995"/>
    <n v="240.44039999999995"/>
    <n v="213.72479999999996"/>
    <n v="154.35679999999999"/>
    <n v="71.241599999999991"/>
  </r>
  <r>
    <s v="CMDO6EH5"/>
    <x v="0"/>
    <x v="0"/>
    <s v="Product_ZZ84L"/>
    <n v="290.54000000000002"/>
    <n v="60"/>
    <x v="2"/>
    <s v="13x5x12 cm"/>
    <d v="2023-03-15T00:00:00"/>
    <d v="2024-01-01T00:00:00"/>
    <s v="OTFXG1"/>
    <s v="KTE,08V"/>
    <s v="Green/Large"/>
    <x v="4"/>
    <n v="261.48599999999999"/>
    <n v="0.8"/>
    <x v="1"/>
    <n v="248.41169999999997"/>
    <n v="235.3374"/>
    <n v="209.18880000000001"/>
    <n v="151.08080000000001"/>
    <n v="69.729600000000005"/>
  </r>
  <r>
    <s v="BYBMMR12"/>
    <x v="1"/>
    <x v="0"/>
    <s v="Product_RSBYN"/>
    <n v="210.08"/>
    <n v="37"/>
    <x v="1"/>
    <s v="17x10x13 cm"/>
    <d v="2023-01-01T00:00:00"/>
    <d v="2025-01-01T00:00:00"/>
    <s v="KERQ20"/>
    <s v="HDK,IDP"/>
    <s v="Blue/Medium"/>
    <x v="2"/>
    <n v="189.072"/>
    <n v="2.0027397260273974"/>
    <x v="1"/>
    <n v="179.61840000000001"/>
    <n v="170.16480000000001"/>
    <n v="151.2576"/>
    <n v="109.24160000000001"/>
    <n v="50.419200000000004"/>
  </r>
  <r>
    <s v="CJVYM871"/>
    <x v="2"/>
    <x v="0"/>
    <s v="Product_WALNT"/>
    <n v="371.57"/>
    <n v="47"/>
    <x v="2"/>
    <s v="18x11x12 cm"/>
    <d v="2023-07-30T00:00:00"/>
    <d v="2024-01-01T00:00:00"/>
    <s v="O7YTZO"/>
    <s v="J7C,HB3"/>
    <s v="Red/Small"/>
    <x v="1"/>
    <n v="334.41300000000001"/>
    <n v="0.42465753424657532"/>
    <x v="1"/>
    <n v="317.69234999999998"/>
    <n v="300.9717"/>
    <n v="267.53040000000004"/>
    <n v="193.21639999999999"/>
    <n v="89.1768"/>
  </r>
  <r>
    <s v="BG6310C8"/>
    <x v="0"/>
    <x v="0"/>
    <s v="Product_KQKYB"/>
    <n v="285.27999999999997"/>
    <n v="3"/>
    <x v="1"/>
    <s v="6x10x18 cm"/>
    <d v="2023-01-01T00:00:00"/>
    <d v="2026-01-01T00:00:00"/>
    <s v="5YB4LU"/>
    <s v="I6M,E75"/>
    <s v="Blue/Medium"/>
    <x v="1"/>
    <n v="256.75199999999995"/>
    <n v="3.0027397260273974"/>
    <x v="1"/>
    <n v="243.91439999999994"/>
    <n v="231.07679999999996"/>
    <n v="205.40159999999997"/>
    <n v="148.34559999999999"/>
    <n v="68.467199999999991"/>
  </r>
  <r>
    <s v="ZBU2M4S7"/>
    <x v="0"/>
    <x v="0"/>
    <s v="Product_LT3RV"/>
    <n v="259.18"/>
    <n v="92"/>
    <x v="1"/>
    <s v="14x6x8 cm"/>
    <d v="2023-01-01T00:00:00"/>
    <d v="2026-01-01T00:00:00"/>
    <s v="NKBAFV"/>
    <s v="2C5,OOJ"/>
    <s v="Green/Large"/>
    <x v="4"/>
    <n v="233.262"/>
    <n v="3.0027397260273974"/>
    <x v="0"/>
    <n v="221.59889999999999"/>
    <n v="209.9358"/>
    <n v="186.6096"/>
    <n v="134.77360000000002"/>
    <n v="62.203199999999995"/>
  </r>
  <r>
    <s v="V48DVTYY"/>
    <x v="0"/>
    <x v="0"/>
    <s v="Product_3126M"/>
    <n v="237.78"/>
    <n v="98"/>
    <x v="2"/>
    <s v="5x5x13 cm"/>
    <d v="2023-03-15T00:00:00"/>
    <d v="2025-01-01T00:00:00"/>
    <s v="5U3PK9"/>
    <s v="P19,NZ2"/>
    <s v="Green/Large"/>
    <x v="0"/>
    <n v="214.00200000000001"/>
    <n v="1.8027397260273972"/>
    <x v="1"/>
    <n v="203.30189999999999"/>
    <n v="192.60180000000003"/>
    <n v="171.20160000000001"/>
    <n v="123.6456"/>
    <n v="57.0672"/>
  </r>
  <r>
    <s v="DZ7167XR"/>
    <x v="0"/>
    <x v="0"/>
    <s v="Product_DCWVC"/>
    <n v="104.78"/>
    <n v="41"/>
    <x v="1"/>
    <s v="5x12x9 cm"/>
    <d v="2023-01-01T00:00:00"/>
    <d v="2024-01-01T00:00:00"/>
    <s v="N9MWIZ"/>
    <s v="G8N,UHM"/>
    <s v="Red/Small"/>
    <x v="3"/>
    <n v="94.301999999999992"/>
    <n v="1"/>
    <x v="1"/>
    <n v="89.586899999999986"/>
    <n v="84.871799999999993"/>
    <n v="75.441599999999994"/>
    <n v="54.485600000000005"/>
    <n v="25.147199999999998"/>
  </r>
  <r>
    <s v="NAGQPF4M"/>
    <x v="3"/>
    <x v="0"/>
    <s v="Product_SBW4G"/>
    <n v="114.64"/>
    <n v="61"/>
    <x v="1"/>
    <s v="18x11x13 cm"/>
    <d v="2023-01-01T00:00:00"/>
    <d v="2025-01-01T00:00:00"/>
    <s v="KAHW4R"/>
    <s v="TBG,EXX"/>
    <s v="Green/Large"/>
    <x v="1"/>
    <n v="103.176"/>
    <n v="2.0027397260273974"/>
    <x v="1"/>
    <n v="98.017200000000003"/>
    <n v="92.858400000000003"/>
    <n v="82.540800000000004"/>
    <n v="59.6128"/>
    <n v="27.5136"/>
  </r>
  <r>
    <s v="HVUA6QCR"/>
    <x v="1"/>
    <x v="0"/>
    <s v="Product_XVL8S"/>
    <n v="155.72"/>
    <n v="91"/>
    <x v="2"/>
    <s v="16x6x9 cm"/>
    <d v="2023-01-01T00:00:00"/>
    <d v="2024-01-01T00:00:00"/>
    <s v="7OTGQL"/>
    <s v="IL0,RBG"/>
    <s v="Blue/Medium"/>
    <x v="4"/>
    <n v="140.148"/>
    <n v="1"/>
    <x v="1"/>
    <n v="133.14059999999998"/>
    <n v="126.1332"/>
    <n v="112.11840000000001"/>
    <n v="80.974400000000003"/>
    <n v="37.372799999999998"/>
  </r>
  <r>
    <s v="QALGU4PU"/>
    <x v="0"/>
    <x v="0"/>
    <s v="Product_PK5MU"/>
    <n v="425.77"/>
    <n v="27"/>
    <x v="1"/>
    <s v="5x11x7 cm"/>
    <d v="2023-03-15T00:00:00"/>
    <d v="2026-01-01T00:00:00"/>
    <s v="ZQNZXV"/>
    <s v="V7C,WV1"/>
    <s v="Green/Large"/>
    <x v="0"/>
    <n v="383.19299999999998"/>
    <n v="2.8027397260273972"/>
    <x v="1"/>
    <n v="364.03334999999998"/>
    <n v="344.87369999999999"/>
    <n v="306.55439999999999"/>
    <n v="221.40039999999999"/>
    <n v="102.1848"/>
  </r>
  <r>
    <s v="NFCMWTRL"/>
    <x v="0"/>
    <x v="0"/>
    <s v="Product_AK13G"/>
    <n v="491.67"/>
    <n v="52"/>
    <x v="2"/>
    <s v="10x14x8 cm"/>
    <d v="2023-01-01T00:00:00"/>
    <d v="2026-01-01T00:00:00"/>
    <s v="00M17R"/>
    <s v="NAG,NZM"/>
    <s v="Blue/Medium"/>
    <x v="1"/>
    <n v="442.50300000000004"/>
    <n v="3.0027397260273974"/>
    <x v="0"/>
    <n v="420.37785000000002"/>
    <n v="398.25270000000006"/>
    <n v="354.00240000000008"/>
    <n v="255.66840000000002"/>
    <n v="118.0008"/>
  </r>
  <r>
    <s v="7KEY4N13"/>
    <x v="3"/>
    <x v="0"/>
    <s v="Product_403AX"/>
    <n v="294.33999999999997"/>
    <n v="36"/>
    <x v="0"/>
    <s v="9x15x10 cm"/>
    <d v="2023-01-01T00:00:00"/>
    <d v="2026-01-01T00:00:00"/>
    <s v="3XV2AR"/>
    <s v="TCL,371"/>
    <s v="Red/Small"/>
    <x v="1"/>
    <n v="264.90599999999995"/>
    <n v="3.0027397260273974"/>
    <x v="1"/>
    <n v="251.66069999999993"/>
    <n v="238.41539999999995"/>
    <n v="211.92479999999998"/>
    <n v="153.05679999999998"/>
    <n v="70.641599999999997"/>
  </r>
  <r>
    <s v="DYV4IIBE"/>
    <x v="3"/>
    <x v="0"/>
    <s v="Product_S7QG6"/>
    <n v="188.64"/>
    <n v="27"/>
    <x v="1"/>
    <s v="18x19x17 cm"/>
    <d v="2023-03-15T00:00:00"/>
    <d v="2024-01-01T00:00:00"/>
    <s v="TY3HKZ"/>
    <s v="YW8,7GS"/>
    <s v="Blue/Medium"/>
    <x v="2"/>
    <n v="169.77599999999998"/>
    <n v="0.8"/>
    <x v="1"/>
    <n v="161.28719999999998"/>
    <n v="152.79839999999999"/>
    <n v="135.82079999999999"/>
    <n v="98.092799999999997"/>
    <n v="45.273599999999995"/>
  </r>
  <r>
    <s v="IS1LBY0Y"/>
    <x v="3"/>
    <x v="0"/>
    <s v="Product_XIG6N"/>
    <n v="152.80000000000001"/>
    <n v="11"/>
    <x v="1"/>
    <s v="18x8x10 cm"/>
    <d v="2023-07-30T00:00:00"/>
    <d v="2025-01-01T00:00:00"/>
    <s v="UQDO9W"/>
    <s v="VAT,6FI"/>
    <s v="Blue/Medium"/>
    <x v="4"/>
    <n v="137.52000000000001"/>
    <n v="1.4273972602739726"/>
    <x v="1"/>
    <n v="130.64400000000001"/>
    <n v="123.76800000000001"/>
    <n v="110.01600000000002"/>
    <n v="79.456000000000003"/>
    <n v="36.672000000000004"/>
  </r>
  <r>
    <s v="2HC2Q36U"/>
    <x v="3"/>
    <x v="0"/>
    <s v="Product_IZ99X"/>
    <n v="468.64"/>
    <n v="10"/>
    <x v="1"/>
    <s v="16x11x18 cm"/>
    <d v="2023-01-01T00:00:00"/>
    <d v="2024-01-01T00:00:00"/>
    <s v="9V6U65"/>
    <s v="0OK,NKO"/>
    <s v="Red/Small"/>
    <x v="1"/>
    <n v="421.77599999999995"/>
    <n v="1"/>
    <x v="1"/>
    <n v="400.68719999999996"/>
    <n v="379.59839999999997"/>
    <n v="337.42079999999999"/>
    <n v="243.69280000000001"/>
    <n v="112.47359999999999"/>
  </r>
  <r>
    <s v="Y4VIQZCW"/>
    <x v="2"/>
    <x v="0"/>
    <s v="Product_RJAVZ"/>
    <n v="483.5"/>
    <n v="57"/>
    <x v="0"/>
    <s v="13x12x11 cm"/>
    <d v="2023-03-15T00:00:00"/>
    <d v="2026-01-01T00:00:00"/>
    <s v="0I0ESD"/>
    <s v="3BR,FUE"/>
    <s v="Green/Large"/>
    <x v="2"/>
    <n v="435.15"/>
    <n v="2.8027397260273972"/>
    <x v="0"/>
    <n v="413.39249999999998"/>
    <n v="391.63499999999999"/>
    <n v="348.12"/>
    <n v="251.42000000000002"/>
    <n v="116.03999999999999"/>
  </r>
  <r>
    <s v="JLOWSHTS"/>
    <x v="2"/>
    <x v="0"/>
    <s v="Product_2RR7O"/>
    <n v="163.34"/>
    <n v="53"/>
    <x v="0"/>
    <s v="13x8x15 cm"/>
    <d v="2023-03-15T00:00:00"/>
    <d v="2025-01-01T00:00:00"/>
    <s v="NXEP4P"/>
    <s v="S82,3ZY"/>
    <s v="Green/Large"/>
    <x v="4"/>
    <n v="147.006"/>
    <n v="1.8027397260273972"/>
    <x v="0"/>
    <n v="139.6557"/>
    <n v="132.30539999999999"/>
    <n v="117.60480000000001"/>
    <n v="84.936800000000005"/>
    <n v="39.201599999999999"/>
  </r>
  <r>
    <s v="9ZMDB8EW"/>
    <x v="3"/>
    <x v="0"/>
    <s v="Product_S1YZZ"/>
    <n v="309.95999999999998"/>
    <n v="38"/>
    <x v="1"/>
    <s v="18x8x10 cm"/>
    <d v="2023-01-01T00:00:00"/>
    <d v="2026-01-01T00:00:00"/>
    <s v="AURP27"/>
    <s v="U5M,VTH"/>
    <s v="Red/Small"/>
    <x v="1"/>
    <n v="278.964"/>
    <n v="3.0027397260273974"/>
    <x v="1"/>
    <n v="265.01580000000001"/>
    <n v="251.0676"/>
    <n v="223.1712"/>
    <n v="161.17920000000001"/>
    <n v="74.390399999999985"/>
  </r>
  <r>
    <s v="ZRC3DELS"/>
    <x v="2"/>
    <x v="0"/>
    <s v="Product_VOAB2"/>
    <n v="430.65"/>
    <n v="57"/>
    <x v="1"/>
    <s v="8x19x12 cm"/>
    <d v="2023-07-30T00:00:00"/>
    <d v="2024-01-01T00:00:00"/>
    <s v="ETMAGL"/>
    <s v="2BN,UJI"/>
    <s v="Green/Large"/>
    <x v="0"/>
    <n v="387.58499999999998"/>
    <n v="0.42465753424657532"/>
    <x v="1"/>
    <n v="368.20574999999997"/>
    <n v="348.82650000000001"/>
    <n v="310.06799999999998"/>
    <n v="223.93799999999999"/>
    <n v="103.35599999999999"/>
  </r>
  <r>
    <s v="T1PSU1OL"/>
    <x v="3"/>
    <x v="0"/>
    <s v="Product_SJKN0"/>
    <n v="468.67"/>
    <n v="41"/>
    <x v="0"/>
    <s v="11x12x5 cm"/>
    <d v="2023-03-15T00:00:00"/>
    <d v="2026-01-01T00:00:00"/>
    <s v="P57TUZ"/>
    <s v="BQK,EQ5"/>
    <s v="Blue/Medium"/>
    <x v="1"/>
    <n v="421.803"/>
    <n v="2.8027397260273972"/>
    <x v="0"/>
    <n v="400.71285"/>
    <n v="379.62270000000001"/>
    <n v="337.44240000000002"/>
    <n v="243.70840000000001"/>
    <n v="112.4808"/>
  </r>
  <r>
    <s v="YTGMHSGA"/>
    <x v="1"/>
    <x v="0"/>
    <s v="Product_6LI96"/>
    <n v="44.57"/>
    <n v="34"/>
    <x v="0"/>
    <s v="20x18x6 cm"/>
    <d v="2023-07-30T00:00:00"/>
    <d v="2026-01-01T00:00:00"/>
    <s v="7VZAOT"/>
    <s v="X3R,J8N"/>
    <s v="Green/Large"/>
    <x v="1"/>
    <n v="40.113"/>
    <n v="2.4273972602739726"/>
    <x v="1"/>
    <n v="38.107349999999997"/>
    <n v="36.101700000000001"/>
    <n v="32.090400000000002"/>
    <n v="23.176400000000001"/>
    <n v="10.6968"/>
  </r>
  <r>
    <s v="I7H03T4S"/>
    <x v="0"/>
    <x v="0"/>
    <s v="Product_LX7G8"/>
    <n v="238.49"/>
    <n v="57"/>
    <x v="1"/>
    <s v="10x8x17 cm"/>
    <d v="2023-07-30T00:00:00"/>
    <d v="2026-01-01T00:00:00"/>
    <s v="MUTASG"/>
    <s v="ZTM,0ED"/>
    <s v="Blue/Medium"/>
    <x v="2"/>
    <n v="214.64100000000002"/>
    <n v="2.4273972602739726"/>
    <x v="0"/>
    <n v="203.90895"/>
    <n v="193.17690000000002"/>
    <n v="171.71280000000002"/>
    <n v="124.01480000000001"/>
    <n v="57.2376"/>
  </r>
  <r>
    <s v="QBRJ1VTE"/>
    <x v="3"/>
    <x v="0"/>
    <s v="Product_BR1BQ"/>
    <n v="299.49"/>
    <n v="40"/>
    <x v="1"/>
    <s v="10x17x8 cm"/>
    <d v="2023-07-30T00:00:00"/>
    <d v="2026-01-01T00:00:00"/>
    <s v="CMI0Y7"/>
    <s v="W2S,B8E"/>
    <s v="Blue/Medium"/>
    <x v="3"/>
    <n v="269.541"/>
    <n v="2.4273972602739726"/>
    <x v="0"/>
    <n v="256.06394999999998"/>
    <n v="242.58690000000001"/>
    <n v="215.6328"/>
    <n v="155.73480000000001"/>
    <n v="71.877600000000001"/>
  </r>
  <r>
    <s v="CYVT4HC7"/>
    <x v="2"/>
    <x v="0"/>
    <s v="Product_QZUNE"/>
    <n v="181.37"/>
    <n v="66"/>
    <x v="0"/>
    <s v="7x14x15 cm"/>
    <d v="2023-07-30T00:00:00"/>
    <d v="2024-01-01T00:00:00"/>
    <s v="P4FH9N"/>
    <s v="TTJ,7NC"/>
    <s v="Red/Small"/>
    <x v="4"/>
    <n v="163.233"/>
    <n v="0.42465753424657532"/>
    <x v="1"/>
    <n v="155.07135"/>
    <n v="146.90970000000002"/>
    <n v="130.5864"/>
    <n v="94.312400000000011"/>
    <n v="43.528799999999997"/>
  </r>
  <r>
    <s v="C44BLRMA"/>
    <x v="0"/>
    <x v="0"/>
    <s v="Product_1OX43"/>
    <n v="208.29"/>
    <n v="9"/>
    <x v="0"/>
    <s v="12x19x5 cm"/>
    <d v="2023-03-15T00:00:00"/>
    <d v="2024-01-01T00:00:00"/>
    <s v="SM7YO4"/>
    <s v="69D,05Y"/>
    <s v="Blue/Medium"/>
    <x v="3"/>
    <n v="187.46099999999998"/>
    <n v="0.8"/>
    <x v="1"/>
    <n v="178.08794999999998"/>
    <n v="168.7149"/>
    <n v="149.96879999999999"/>
    <n v="108.3108"/>
    <n v="49.989599999999996"/>
  </r>
  <r>
    <s v="AXQOZXAQ"/>
    <x v="2"/>
    <x v="0"/>
    <s v="Product_A0DFL"/>
    <n v="492.79"/>
    <n v="74"/>
    <x v="2"/>
    <s v="12x7x17 cm"/>
    <d v="2023-07-30T00:00:00"/>
    <d v="2026-01-01T00:00:00"/>
    <s v="L84J2X"/>
    <s v="PIL,K5P"/>
    <s v="Green/Large"/>
    <x v="0"/>
    <n v="443.51100000000002"/>
    <n v="2.4273972602739726"/>
    <x v="0"/>
    <n v="421.33544999999998"/>
    <n v="399.15990000000005"/>
    <n v="354.80880000000002"/>
    <n v="256.25080000000003"/>
    <n v="118.2696"/>
  </r>
  <r>
    <s v="8M7VZ1RL"/>
    <x v="1"/>
    <x v="0"/>
    <s v="Product_K13OV"/>
    <n v="181.24"/>
    <n v="62"/>
    <x v="2"/>
    <s v="13x5x7 cm"/>
    <d v="2023-03-15T00:00:00"/>
    <d v="2024-01-01T00:00:00"/>
    <s v="LIDZV9"/>
    <s v="ELV,30I"/>
    <s v="Green/Large"/>
    <x v="1"/>
    <n v="163.11600000000001"/>
    <n v="0.8"/>
    <x v="1"/>
    <n v="154.96020000000001"/>
    <n v="146.80440000000002"/>
    <n v="130.49280000000002"/>
    <n v="94.244800000000012"/>
    <n v="43.497599999999998"/>
  </r>
  <r>
    <s v="N6AM2SV6"/>
    <x v="2"/>
    <x v="0"/>
    <s v="Product_9EXXG"/>
    <n v="444.83"/>
    <n v="65"/>
    <x v="0"/>
    <s v="8x8x19 cm"/>
    <d v="2023-03-15T00:00:00"/>
    <d v="2024-01-01T00:00:00"/>
    <s v="GQ1QZV"/>
    <s v="5GX,QBH"/>
    <s v="Blue/Medium"/>
    <x v="2"/>
    <n v="400.34699999999998"/>
    <n v="0.8"/>
    <x v="1"/>
    <n v="380.32964999999996"/>
    <n v="360.31229999999999"/>
    <n v="320.27760000000001"/>
    <n v="231.3116"/>
    <n v="106.75919999999999"/>
  </r>
  <r>
    <s v="TOME0UZT"/>
    <x v="2"/>
    <x v="0"/>
    <s v="Product_5S7EO"/>
    <n v="422.28"/>
    <n v="90"/>
    <x v="0"/>
    <s v="7x17x8 cm"/>
    <d v="2023-03-15T00:00:00"/>
    <d v="2026-01-01T00:00:00"/>
    <s v="ZXCWVJ"/>
    <s v="PV2,BU2"/>
    <s v="Red/Small"/>
    <x v="3"/>
    <n v="380.05199999999996"/>
    <n v="2.8027397260273972"/>
    <x v="0"/>
    <n v="361.04939999999993"/>
    <n v="342.04679999999996"/>
    <n v="304.04159999999996"/>
    <n v="219.5856"/>
    <n v="101.34719999999999"/>
  </r>
  <r>
    <s v="LUIWVOYB"/>
    <x v="2"/>
    <x v="0"/>
    <s v="Product_6B641"/>
    <n v="461.05"/>
    <n v="57"/>
    <x v="0"/>
    <s v="6x5x10 cm"/>
    <d v="2023-01-01T00:00:00"/>
    <d v="2025-01-01T00:00:00"/>
    <s v="Y4KDXG"/>
    <s v="LOE,BVB"/>
    <s v="Red/Small"/>
    <x v="0"/>
    <n v="414.94499999999999"/>
    <n v="2.0027397260273974"/>
    <x v="1"/>
    <n v="394.19774999999998"/>
    <n v="373.45049999999998"/>
    <n v="331.95600000000002"/>
    <n v="239.74600000000001"/>
    <n v="110.652"/>
  </r>
  <r>
    <s v="6J5NNB29"/>
    <x v="1"/>
    <x v="0"/>
    <s v="Product_I4OAD"/>
    <n v="334.23"/>
    <n v="57"/>
    <x v="1"/>
    <s v="20x20x8 cm"/>
    <d v="2023-07-30T00:00:00"/>
    <d v="2024-01-01T00:00:00"/>
    <s v="TH2FJA"/>
    <s v="SN2,PHA"/>
    <s v="Red/Small"/>
    <x v="3"/>
    <n v="300.80700000000002"/>
    <n v="0.42465753424657532"/>
    <x v="1"/>
    <n v="285.76665000000003"/>
    <n v="270.72630000000004"/>
    <n v="240.64560000000003"/>
    <n v="173.79960000000003"/>
    <n v="80.215199999999996"/>
  </r>
  <r>
    <s v="NF7YVS6M"/>
    <x v="0"/>
    <x v="0"/>
    <s v="Product_D7NXV"/>
    <n v="277.52"/>
    <n v="17"/>
    <x v="2"/>
    <s v="12x9x20 cm"/>
    <d v="2023-03-15T00:00:00"/>
    <d v="2025-01-01T00:00:00"/>
    <s v="0B5LDF"/>
    <s v="230,5M0"/>
    <s v="Blue/Medium"/>
    <x v="4"/>
    <n v="249.76799999999997"/>
    <n v="1.8027397260273972"/>
    <x v="0"/>
    <n v="237.27959999999996"/>
    <n v="224.79119999999998"/>
    <n v="199.81439999999998"/>
    <n v="144.31039999999999"/>
    <n v="66.604799999999997"/>
  </r>
  <r>
    <s v="6ULTHL44"/>
    <x v="1"/>
    <x v="0"/>
    <s v="Product_R0T4O"/>
    <n v="381.09"/>
    <n v="51"/>
    <x v="1"/>
    <s v="14x16x20 cm"/>
    <d v="2023-03-15T00:00:00"/>
    <d v="2026-01-01T00:00:00"/>
    <s v="0X9GHF"/>
    <s v="Y07,P08"/>
    <s v="Red/Small"/>
    <x v="4"/>
    <n v="342.98099999999999"/>
    <n v="2.8027397260273972"/>
    <x v="0"/>
    <n v="325.83195000000001"/>
    <n v="308.68290000000002"/>
    <n v="274.38479999999998"/>
    <n v="198.16679999999999"/>
    <n v="91.46159999999999"/>
  </r>
  <r>
    <s v="VM9GXXZC"/>
    <x v="1"/>
    <x v="0"/>
    <s v="Product_5S7IW"/>
    <n v="471.6"/>
    <n v="63"/>
    <x v="2"/>
    <s v="7x20x17 cm"/>
    <d v="2023-07-30T00:00:00"/>
    <d v="2024-01-01T00:00:00"/>
    <s v="XEP9XI"/>
    <s v="IRX,V2B"/>
    <s v="Blue/Medium"/>
    <x v="3"/>
    <n v="424.44"/>
    <n v="0.42465753424657532"/>
    <x v="1"/>
    <n v="403.21799999999996"/>
    <n v="381.99599999999998"/>
    <n v="339.55200000000002"/>
    <n v="245.23200000000003"/>
    <n v="113.184"/>
  </r>
  <r>
    <s v="1Q3649GM"/>
    <x v="1"/>
    <x v="0"/>
    <s v="Product_HOZTM"/>
    <n v="182.31"/>
    <n v="17"/>
    <x v="1"/>
    <s v="12x20x13 cm"/>
    <d v="2023-01-01T00:00:00"/>
    <d v="2024-01-01T00:00:00"/>
    <s v="NRLUD3"/>
    <s v="YIN,6M7"/>
    <s v="Red/Small"/>
    <x v="3"/>
    <n v="164.07900000000001"/>
    <n v="1"/>
    <x v="1"/>
    <n v="155.87504999999999"/>
    <n v="147.67110000000002"/>
    <n v="131.26320000000001"/>
    <n v="94.801200000000009"/>
    <n v="43.754399999999997"/>
  </r>
  <r>
    <s v="IWXBF9I3"/>
    <x v="3"/>
    <x v="0"/>
    <s v="Product_B7M14"/>
    <n v="196.87"/>
    <n v="34"/>
    <x v="0"/>
    <s v="18x13x12 cm"/>
    <d v="2023-07-30T00:00:00"/>
    <d v="2024-01-01T00:00:00"/>
    <s v="CVD7VI"/>
    <s v="QWO,VCA"/>
    <s v="Green/Large"/>
    <x v="1"/>
    <n v="177.18299999999999"/>
    <n v="0.42465753424657532"/>
    <x v="1"/>
    <n v="168.32384999999999"/>
    <n v="159.46469999999999"/>
    <n v="141.74639999999999"/>
    <n v="102.3724"/>
    <n v="47.248800000000003"/>
  </r>
  <r>
    <s v="A9WXE065"/>
    <x v="3"/>
    <x v="0"/>
    <s v="Product_3YUN8"/>
    <n v="271.66000000000003"/>
    <n v="50"/>
    <x v="0"/>
    <s v="19x5x14 cm"/>
    <d v="2023-01-01T00:00:00"/>
    <d v="2025-01-01T00:00:00"/>
    <s v="S4FJYA"/>
    <s v="Q36,344"/>
    <s v="Red/Small"/>
    <x v="1"/>
    <n v="244.49400000000003"/>
    <n v="2.0027397260273974"/>
    <x v="0"/>
    <n v="232.26930000000002"/>
    <n v="220.04460000000003"/>
    <n v="195.59520000000003"/>
    <n v="141.26320000000001"/>
    <n v="65.198400000000007"/>
  </r>
  <r>
    <s v="KG4C781G"/>
    <x v="3"/>
    <x v="0"/>
    <s v="Product_U46WP"/>
    <n v="24.5"/>
    <n v="94"/>
    <x v="1"/>
    <s v="6x7x15 cm"/>
    <d v="2023-07-30T00:00:00"/>
    <d v="2026-01-01T00:00:00"/>
    <s v="4PTY5U"/>
    <s v="FE2,HPG"/>
    <s v="Green/Large"/>
    <x v="2"/>
    <n v="22.05"/>
    <n v="2.4273972602739726"/>
    <x v="0"/>
    <n v="20.947499999999998"/>
    <n v="19.845000000000002"/>
    <n v="17.64"/>
    <n v="12.74"/>
    <n v="5.88"/>
  </r>
  <r>
    <s v="0QO29QT9"/>
    <x v="3"/>
    <x v="0"/>
    <s v="Product_ED08J"/>
    <n v="232.91"/>
    <n v="65"/>
    <x v="0"/>
    <s v="17x18x19 cm"/>
    <d v="2023-07-30T00:00:00"/>
    <d v="2024-01-01T00:00:00"/>
    <s v="6D2K6H"/>
    <s v="HWK,KWT"/>
    <s v="Blue/Medium"/>
    <x v="2"/>
    <n v="209.619"/>
    <n v="0.42465753424657532"/>
    <x v="1"/>
    <n v="199.13804999999999"/>
    <n v="188.65710000000001"/>
    <n v="167.6952"/>
    <n v="121.11320000000001"/>
    <n v="55.898399999999995"/>
  </r>
  <r>
    <s v="8CMR8SVE"/>
    <x v="1"/>
    <x v="0"/>
    <s v="Product_WEKOX"/>
    <n v="202.37"/>
    <n v="94"/>
    <x v="0"/>
    <s v="11x12x16 cm"/>
    <d v="2023-07-30T00:00:00"/>
    <d v="2024-01-01T00:00:00"/>
    <s v="MEAZD2"/>
    <s v="5ZR,C25"/>
    <s v="Red/Small"/>
    <x v="0"/>
    <n v="182.13300000000001"/>
    <n v="0.42465753424657532"/>
    <x v="1"/>
    <n v="173.02635000000001"/>
    <n v="163.91970000000001"/>
    <n v="145.7064"/>
    <n v="105.23240000000001"/>
    <n v="48.568799999999996"/>
  </r>
  <r>
    <s v="CZX128OR"/>
    <x v="1"/>
    <x v="0"/>
    <s v="Product_2LM9T"/>
    <n v="497.46"/>
    <n v="92"/>
    <x v="2"/>
    <s v="18x12x16 cm"/>
    <d v="2023-07-30T00:00:00"/>
    <d v="2025-01-01T00:00:00"/>
    <s v="HGN9LT"/>
    <s v="4GY,RHA"/>
    <s v="Blue/Medium"/>
    <x v="3"/>
    <n v="447.714"/>
    <n v="1.4273972602739726"/>
    <x v="0"/>
    <n v="425.32829999999996"/>
    <n v="402.94260000000003"/>
    <n v="358.1712"/>
    <n v="258.67919999999998"/>
    <n v="119.3904"/>
  </r>
  <r>
    <s v="2L4BA6CA"/>
    <x v="3"/>
    <x v="0"/>
    <s v="Product_YJR5F"/>
    <n v="66.33"/>
    <n v="85"/>
    <x v="1"/>
    <s v="13x15x14 cm"/>
    <d v="2023-01-01T00:00:00"/>
    <d v="2024-01-01T00:00:00"/>
    <s v="W5992M"/>
    <s v="XMH,FYB"/>
    <s v="Green/Large"/>
    <x v="3"/>
    <n v="59.696999999999996"/>
    <n v="1"/>
    <x v="1"/>
    <n v="56.712149999999994"/>
    <n v="53.7273"/>
    <n v="47.757599999999996"/>
    <n v="34.491599999999998"/>
    <n v="15.9192"/>
  </r>
  <r>
    <s v="DCLH9XED"/>
    <x v="0"/>
    <x v="0"/>
    <s v="Product_2QWV8"/>
    <n v="451.97"/>
    <n v="37"/>
    <x v="1"/>
    <s v="7x14x11 cm"/>
    <d v="2023-01-01T00:00:00"/>
    <d v="2024-01-01T00:00:00"/>
    <s v="Z1NCP7"/>
    <s v="M80,KNW"/>
    <s v="Blue/Medium"/>
    <x v="4"/>
    <n v="406.77300000000002"/>
    <n v="1"/>
    <x v="1"/>
    <n v="386.43434999999999"/>
    <n v="366.09570000000002"/>
    <n v="325.41840000000002"/>
    <n v="235.02440000000001"/>
    <n v="108.47280000000001"/>
  </r>
  <r>
    <s v="D4XYTW1Y"/>
    <x v="0"/>
    <x v="0"/>
    <s v="Product_5OMSY"/>
    <n v="199.48"/>
    <n v="100"/>
    <x v="0"/>
    <s v="7x20x9 cm"/>
    <d v="2023-03-15T00:00:00"/>
    <d v="2025-01-01T00:00:00"/>
    <s v="V2IM9Z"/>
    <s v="4W6,FDN"/>
    <s v="Blue/Medium"/>
    <x v="4"/>
    <n v="179.53199999999998"/>
    <n v="1.8027397260273972"/>
    <x v="1"/>
    <n v="170.55539999999996"/>
    <n v="161.5788"/>
    <n v="143.62559999999999"/>
    <n v="103.7296"/>
    <n v="47.875199999999992"/>
  </r>
  <r>
    <s v="952TOLXU"/>
    <x v="3"/>
    <x v="0"/>
    <s v="Product_A3QF7"/>
    <n v="39.78"/>
    <n v="90"/>
    <x v="1"/>
    <s v="19x9x9 cm"/>
    <d v="2023-07-30T00:00:00"/>
    <d v="2024-01-01T00:00:00"/>
    <s v="61Y0PV"/>
    <s v="5TM,WCJ"/>
    <s v="Red/Small"/>
    <x v="3"/>
    <n v="35.802"/>
    <n v="0.42465753424657532"/>
    <x v="1"/>
    <n v="34.011899999999997"/>
    <n v="32.221800000000002"/>
    <n v="28.6416"/>
    <n v="20.685600000000001"/>
    <n v="9.5472000000000001"/>
  </r>
  <r>
    <s v="M7XTS2SI"/>
    <x v="0"/>
    <x v="0"/>
    <s v="Product_35HS0"/>
    <n v="484.23"/>
    <n v="83"/>
    <x v="2"/>
    <s v="20x20x6 cm"/>
    <d v="2023-07-30T00:00:00"/>
    <d v="2025-01-01T00:00:00"/>
    <s v="B4MR1S"/>
    <s v="3N6,BKN"/>
    <s v="Green/Large"/>
    <x v="1"/>
    <n v="435.80700000000002"/>
    <n v="1.4273972602739726"/>
    <x v="0"/>
    <n v="414.01664999999997"/>
    <n v="392.22630000000004"/>
    <n v="348.64560000000006"/>
    <n v="251.79960000000003"/>
    <n v="116.2152"/>
  </r>
  <r>
    <s v="B100V4FB"/>
    <x v="1"/>
    <x v="0"/>
    <s v="Product_U840Y"/>
    <n v="140.44999999999999"/>
    <n v="47"/>
    <x v="0"/>
    <s v="17x9x19 cm"/>
    <d v="2023-01-01T00:00:00"/>
    <d v="2024-01-01T00:00:00"/>
    <s v="3E5V64"/>
    <s v="U6H,QTK"/>
    <s v="Blue/Medium"/>
    <x v="1"/>
    <n v="126.40499999999999"/>
    <n v="1"/>
    <x v="1"/>
    <n v="120.08474999999999"/>
    <n v="113.76449999999998"/>
    <n v="101.124"/>
    <n v="73.033999999999992"/>
    <n v="33.707999999999998"/>
  </r>
  <r>
    <s v="LEJ2VZVS"/>
    <x v="2"/>
    <x v="0"/>
    <s v="Product_B24F3"/>
    <n v="361.9"/>
    <n v="25"/>
    <x v="2"/>
    <s v="8x9x8 cm"/>
    <d v="2023-01-01T00:00:00"/>
    <d v="2025-01-01T00:00:00"/>
    <s v="K6T9PH"/>
    <s v="PZD,CX7"/>
    <s v="Green/Large"/>
    <x v="3"/>
    <n v="325.70999999999998"/>
    <n v="2.0027397260273974"/>
    <x v="1"/>
    <n v="309.42449999999997"/>
    <n v="293.13900000000001"/>
    <n v="260.56799999999998"/>
    <n v="188.18799999999999"/>
    <n v="86.855999999999995"/>
  </r>
  <r>
    <s v="5989778W"/>
    <x v="0"/>
    <x v="0"/>
    <s v="Product_X9PWQ"/>
    <n v="268"/>
    <n v="19"/>
    <x v="2"/>
    <s v="10x12x10 cm"/>
    <d v="2023-01-01T00:00:00"/>
    <d v="2024-01-01T00:00:00"/>
    <s v="6P7WE9"/>
    <s v="V48,L01"/>
    <s v="Green/Large"/>
    <x v="0"/>
    <n v="241.2"/>
    <n v="1"/>
    <x v="1"/>
    <n v="229.14"/>
    <n v="217.07999999999998"/>
    <n v="192.96"/>
    <n v="139.36000000000001"/>
    <n v="64.319999999999993"/>
  </r>
  <r>
    <s v="RAPIFH2X"/>
    <x v="0"/>
    <x v="0"/>
    <s v="Product_SZ221"/>
    <n v="477.69"/>
    <n v="74"/>
    <x v="1"/>
    <s v="9x20x10 cm"/>
    <d v="2023-07-30T00:00:00"/>
    <d v="2026-01-01T00:00:00"/>
    <s v="2QECYI"/>
    <s v="M9M,67D"/>
    <s v="Green/Large"/>
    <x v="0"/>
    <n v="429.92099999999999"/>
    <n v="2.4273972602739726"/>
    <x v="0"/>
    <n v="408.42494999999997"/>
    <n v="386.9289"/>
    <n v="343.93680000000001"/>
    <n v="248.39879999999999"/>
    <n v="114.6456"/>
  </r>
  <r>
    <s v="YOCEX6MH"/>
    <x v="1"/>
    <x v="0"/>
    <s v="Product_X5J4B"/>
    <n v="326.10000000000002"/>
    <n v="95"/>
    <x v="1"/>
    <s v="19x9x10 cm"/>
    <d v="2023-03-15T00:00:00"/>
    <d v="2024-01-01T00:00:00"/>
    <s v="J49JX6"/>
    <s v="ZSK,8XB"/>
    <s v="Red/Small"/>
    <x v="1"/>
    <n v="293.49"/>
    <n v="0.8"/>
    <x v="1"/>
    <n v="278.81549999999999"/>
    <n v="264.14100000000002"/>
    <n v="234.79200000000003"/>
    <n v="169.57200000000003"/>
    <n v="78.263999999999996"/>
  </r>
  <r>
    <s v="4Q1IB9FD"/>
    <x v="1"/>
    <x v="0"/>
    <s v="Product_45YQP"/>
    <n v="127.17"/>
    <n v="11"/>
    <x v="0"/>
    <s v="13x20x20 cm"/>
    <d v="2023-01-01T00:00:00"/>
    <d v="2025-01-01T00:00:00"/>
    <s v="XT748L"/>
    <s v="79A,R0P"/>
    <s v="Red/Small"/>
    <x v="4"/>
    <n v="114.453"/>
    <n v="2.0027397260273974"/>
    <x v="1"/>
    <n v="108.73035"/>
    <n v="103.0077"/>
    <n v="91.562400000000011"/>
    <n v="66.128399999999999"/>
    <n v="30.520800000000001"/>
  </r>
  <r>
    <s v="Y060Z3GT"/>
    <x v="0"/>
    <x v="0"/>
    <s v="Product_RVWIB"/>
    <n v="494.26"/>
    <n v="28"/>
    <x v="1"/>
    <s v="13x17x15 cm"/>
    <d v="2023-07-30T00:00:00"/>
    <d v="2026-01-01T00:00:00"/>
    <s v="20S2ON"/>
    <s v="5V1,4MX"/>
    <s v="Green/Large"/>
    <x v="1"/>
    <n v="444.834"/>
    <n v="2.4273972602739726"/>
    <x v="0"/>
    <n v="422.59229999999997"/>
    <n v="400.35059999999999"/>
    <n v="355.86720000000003"/>
    <n v="257.01519999999999"/>
    <n v="118.6224"/>
  </r>
  <r>
    <s v="GSRQE40O"/>
    <x v="3"/>
    <x v="0"/>
    <s v="Product_YIKI7"/>
    <n v="168.71"/>
    <n v="92"/>
    <x v="0"/>
    <s v="11x8x5 cm"/>
    <d v="2023-01-01T00:00:00"/>
    <d v="2024-01-01T00:00:00"/>
    <s v="FX6CEQ"/>
    <s v="HI9,I0F"/>
    <s v="Green/Large"/>
    <x v="1"/>
    <n v="151.839"/>
    <n v="1"/>
    <x v="1"/>
    <n v="144.24705"/>
    <n v="136.6551"/>
    <n v="121.47120000000001"/>
    <n v="87.729200000000006"/>
    <n v="40.490400000000001"/>
  </r>
  <r>
    <s v="R1FT3LGC"/>
    <x v="2"/>
    <x v="0"/>
    <s v="Product_PI5I9"/>
    <n v="181.28"/>
    <n v="54"/>
    <x v="1"/>
    <s v="6x9x11 cm"/>
    <d v="2023-01-01T00:00:00"/>
    <d v="2025-01-01T00:00:00"/>
    <s v="D536ET"/>
    <s v="7VE,1WY"/>
    <s v="Blue/Medium"/>
    <x v="2"/>
    <n v="163.15199999999999"/>
    <n v="2.0027397260273974"/>
    <x v="1"/>
    <n v="154.99439999999998"/>
    <n v="146.83679999999998"/>
    <n v="130.52160000000001"/>
    <n v="94.265600000000006"/>
    <n v="43.507199999999997"/>
  </r>
  <r>
    <s v="TDZBOWJI"/>
    <x v="0"/>
    <x v="0"/>
    <s v="Product_4BCRJ"/>
    <n v="469.01"/>
    <n v="36"/>
    <x v="1"/>
    <s v="7x15x8 cm"/>
    <d v="2023-01-01T00:00:00"/>
    <d v="2026-01-01T00:00:00"/>
    <s v="G85QAK"/>
    <s v="MMA,P4O"/>
    <s v="Blue/Medium"/>
    <x v="0"/>
    <n v="422.10899999999998"/>
    <n v="3.0027397260273974"/>
    <x v="0"/>
    <n v="401.00354999999996"/>
    <n v="379.8981"/>
    <n v="337.68720000000002"/>
    <n v="243.8852"/>
    <n v="112.5624"/>
  </r>
  <r>
    <s v="NAA3YQVC"/>
    <x v="3"/>
    <x v="0"/>
    <s v="Product_UO8H0"/>
    <n v="300.52999999999997"/>
    <n v="58"/>
    <x v="0"/>
    <s v="13x15x13 cm"/>
    <d v="2023-07-30T00:00:00"/>
    <d v="2026-01-01T00:00:00"/>
    <s v="IZBJHU"/>
    <s v="DZ3,OH7"/>
    <s v="Red/Small"/>
    <x v="1"/>
    <n v="270.47699999999998"/>
    <n v="2.4273972602739726"/>
    <x v="0"/>
    <n v="256.95314999999994"/>
    <n v="243.42929999999998"/>
    <n v="216.38159999999999"/>
    <n v="156.2756"/>
    <n v="72.127199999999988"/>
  </r>
  <r>
    <s v="XWWMXXA8"/>
    <x v="2"/>
    <x v="0"/>
    <s v="Product_K4PVT"/>
    <n v="493.4"/>
    <n v="83"/>
    <x v="1"/>
    <s v="12x9x18 cm"/>
    <d v="2023-07-30T00:00:00"/>
    <d v="2025-01-01T00:00:00"/>
    <s v="YB6ISH"/>
    <s v="7XH,WTD"/>
    <s v="Green/Large"/>
    <x v="1"/>
    <n v="444.05999999999995"/>
    <n v="1.4273972602739726"/>
    <x v="1"/>
    <n v="421.85699999999991"/>
    <n v="399.65399999999994"/>
    <n v="355.24799999999999"/>
    <n v="256.56799999999998"/>
    <n v="118.416"/>
  </r>
  <r>
    <s v="GBGBAS5X"/>
    <x v="1"/>
    <x v="0"/>
    <s v="Product_HA6M6"/>
    <n v="370.88"/>
    <n v="67"/>
    <x v="2"/>
    <s v="14x10x8 cm"/>
    <d v="2023-01-01T00:00:00"/>
    <d v="2024-01-01T00:00:00"/>
    <s v="3XRAX0"/>
    <s v="OQ6,UD1"/>
    <s v="Red/Small"/>
    <x v="1"/>
    <n v="333.79199999999997"/>
    <n v="1"/>
    <x v="1"/>
    <n v="317.10239999999993"/>
    <n v="300.4128"/>
    <n v="267.03359999999998"/>
    <n v="192.85759999999999"/>
    <n v="89.011200000000002"/>
  </r>
  <r>
    <s v="QI0AO289"/>
    <x v="3"/>
    <x v="0"/>
    <s v="Product_D0I2V"/>
    <n v="294.70999999999998"/>
    <n v="59"/>
    <x v="2"/>
    <s v="11x12x11 cm"/>
    <d v="2023-03-15T00:00:00"/>
    <d v="2026-01-01T00:00:00"/>
    <s v="26X44C"/>
    <s v="1A8,OW0"/>
    <s v="Blue/Medium"/>
    <x v="3"/>
    <n v="265.23899999999998"/>
    <n v="2.8027397260273972"/>
    <x v="0"/>
    <n v="251.97704999999996"/>
    <n v="238.71509999999998"/>
    <n v="212.19119999999998"/>
    <n v="153.2492"/>
    <n v="70.730399999999989"/>
  </r>
  <r>
    <s v="FL2A2A3V"/>
    <x v="3"/>
    <x v="0"/>
    <s v="Product_X7YQ2"/>
    <n v="406.95"/>
    <n v="29"/>
    <x v="1"/>
    <s v="20x13x13 cm"/>
    <d v="2023-07-30T00:00:00"/>
    <d v="2025-01-01T00:00:00"/>
    <s v="N94RG5"/>
    <s v="SNV,D80"/>
    <s v="Blue/Medium"/>
    <x v="3"/>
    <n v="366.255"/>
    <n v="1.4273972602739726"/>
    <x v="1"/>
    <n v="347.94225"/>
    <n v="329.62950000000001"/>
    <n v="293.00400000000002"/>
    <n v="211.614"/>
    <n v="97.667999999999992"/>
  </r>
  <r>
    <s v="RX6OUC5Q"/>
    <x v="1"/>
    <x v="0"/>
    <s v="Product_POS7H"/>
    <n v="152.27000000000001"/>
    <n v="30"/>
    <x v="2"/>
    <s v="7x17x9 cm"/>
    <d v="2023-03-15T00:00:00"/>
    <d v="2026-01-01T00:00:00"/>
    <s v="4H3PAB"/>
    <s v="WVW,NGN"/>
    <s v="Blue/Medium"/>
    <x v="2"/>
    <n v="137.04300000000001"/>
    <n v="2.8027397260273972"/>
    <x v="0"/>
    <n v="130.19085000000001"/>
    <n v="123.3387"/>
    <n v="109.63440000000001"/>
    <n v="79.180400000000006"/>
    <n v="36.544800000000002"/>
  </r>
  <r>
    <s v="7A8Z5XKY"/>
    <x v="3"/>
    <x v="0"/>
    <s v="Product_NHAYA"/>
    <n v="55.96"/>
    <n v="52"/>
    <x v="2"/>
    <s v="20x10x10 cm"/>
    <d v="2023-01-01T00:00:00"/>
    <d v="2026-01-01T00:00:00"/>
    <s v="FRYKJ7"/>
    <s v="WQO,5W1"/>
    <s v="Blue/Medium"/>
    <x v="4"/>
    <n v="50.364000000000004"/>
    <n v="3.0027397260273974"/>
    <x v="1"/>
    <n v="47.845800000000004"/>
    <n v="45.327600000000004"/>
    <n v="40.291200000000003"/>
    <n v="29.0992"/>
    <n v="13.430400000000001"/>
  </r>
  <r>
    <s v="KCX97SS4"/>
    <x v="3"/>
    <x v="0"/>
    <s v="Product_0935R"/>
    <n v="133.05000000000001"/>
    <n v="18"/>
    <x v="2"/>
    <s v="19x5x12 cm"/>
    <d v="2023-03-15T00:00:00"/>
    <d v="2024-01-01T00:00:00"/>
    <s v="LN5XJI"/>
    <s v="J1S,JA6"/>
    <s v="Red/Small"/>
    <x v="3"/>
    <n v="119.745"/>
    <n v="0.8"/>
    <x v="1"/>
    <n v="113.75775"/>
    <n v="107.77050000000001"/>
    <n v="95.796000000000006"/>
    <n v="69.186000000000007"/>
    <n v="31.932000000000002"/>
  </r>
  <r>
    <s v="1RHY2WYE"/>
    <x v="1"/>
    <x v="0"/>
    <s v="Product_LIX26"/>
    <n v="223.8"/>
    <n v="95"/>
    <x v="1"/>
    <s v="16x14x8 cm"/>
    <d v="2023-07-30T00:00:00"/>
    <d v="2025-01-01T00:00:00"/>
    <s v="2ZCR3D"/>
    <s v="H4H,TI2"/>
    <s v="Blue/Medium"/>
    <x v="3"/>
    <n v="201.42000000000002"/>
    <n v="1.4273972602739726"/>
    <x v="0"/>
    <n v="191.34900000000002"/>
    <n v="181.27800000000002"/>
    <n v="161.13600000000002"/>
    <n v="116.376"/>
    <n v="53.712000000000003"/>
  </r>
  <r>
    <s v="Y2KR5WJ3"/>
    <x v="0"/>
    <x v="0"/>
    <s v="Product_3IVR2"/>
    <n v="384.5"/>
    <n v="40"/>
    <x v="2"/>
    <s v="10x5x14 cm"/>
    <d v="2023-03-15T00:00:00"/>
    <d v="2025-01-01T00:00:00"/>
    <s v="CF9LCQ"/>
    <s v="VCU,55U"/>
    <s v="Red/Small"/>
    <x v="1"/>
    <n v="346.05"/>
    <n v="1.8027397260273972"/>
    <x v="1"/>
    <n v="328.7475"/>
    <n v="311.44499999999999"/>
    <n v="276.84000000000003"/>
    <n v="199.94"/>
    <n v="92.28"/>
  </r>
  <r>
    <s v="KCLY1NBD"/>
    <x v="3"/>
    <x v="0"/>
    <s v="Product_7EK8D"/>
    <n v="36.82"/>
    <n v="99"/>
    <x v="0"/>
    <s v="10x20x9 cm"/>
    <d v="2023-07-30T00:00:00"/>
    <d v="2025-01-01T00:00:00"/>
    <s v="EUK16H"/>
    <s v="T8D,CBF"/>
    <s v="Red/Small"/>
    <x v="0"/>
    <n v="33.137999999999998"/>
    <n v="1.4273972602739726"/>
    <x v="1"/>
    <n v="31.481099999999998"/>
    <n v="29.824199999999998"/>
    <n v="26.510400000000001"/>
    <n v="19.1464"/>
    <n v="8.8368000000000002"/>
  </r>
  <r>
    <s v="7D2N21XG"/>
    <x v="2"/>
    <x v="0"/>
    <s v="Product_AZTM8"/>
    <n v="38.82"/>
    <n v="10"/>
    <x v="1"/>
    <s v="5x5x5 cm"/>
    <d v="2023-03-15T00:00:00"/>
    <d v="2025-01-01T00:00:00"/>
    <s v="42EA5M"/>
    <s v="8C4,YA8"/>
    <s v="Green/Large"/>
    <x v="3"/>
    <n v="34.938000000000002"/>
    <n v="1.8027397260273972"/>
    <x v="1"/>
    <n v="33.191099999999999"/>
    <n v="31.444200000000002"/>
    <n v="27.950400000000002"/>
    <n v="20.186400000000003"/>
    <n v="9.3167999999999989"/>
  </r>
  <r>
    <s v="R7DSJBQE"/>
    <x v="2"/>
    <x v="0"/>
    <s v="Product_ZIREG"/>
    <n v="100.97"/>
    <n v="46"/>
    <x v="1"/>
    <s v="7x6x16 cm"/>
    <d v="2023-03-15T00:00:00"/>
    <d v="2026-01-01T00:00:00"/>
    <s v="KWGLCV"/>
    <s v="494,DUQ"/>
    <s v="Green/Large"/>
    <x v="3"/>
    <n v="90.87299999999999"/>
    <n v="2.8027397260273972"/>
    <x v="0"/>
    <n v="86.329349999999991"/>
    <n v="81.785699999999991"/>
    <n v="72.698399999999992"/>
    <n v="52.504400000000004"/>
    <n v="24.232799999999997"/>
  </r>
  <r>
    <s v="PDH421U3"/>
    <x v="1"/>
    <x v="0"/>
    <s v="Product_BJ2O2"/>
    <n v="293.06"/>
    <n v="87"/>
    <x v="0"/>
    <s v="12x18x15 cm"/>
    <d v="2023-07-30T00:00:00"/>
    <d v="2025-01-01T00:00:00"/>
    <s v="R70TRF"/>
    <s v="YC7,KB7"/>
    <s v="Blue/Medium"/>
    <x v="2"/>
    <n v="263.75400000000002"/>
    <n v="1.4273972602739726"/>
    <x v="1"/>
    <n v="250.56630000000001"/>
    <n v="237.37860000000003"/>
    <n v="211.00320000000002"/>
    <n v="152.3912"/>
    <n v="70.334400000000002"/>
  </r>
  <r>
    <s v="FH9OHJZE"/>
    <x v="1"/>
    <x v="0"/>
    <s v="Product_FH9Z2"/>
    <n v="41.65"/>
    <n v="30"/>
    <x v="2"/>
    <s v="17x19x9 cm"/>
    <d v="2023-03-15T00:00:00"/>
    <d v="2026-01-01T00:00:00"/>
    <s v="SFLOEZ"/>
    <s v="3KQ,GVI"/>
    <s v="Green/Large"/>
    <x v="0"/>
    <n v="37.484999999999999"/>
    <n v="2.8027397260273972"/>
    <x v="0"/>
    <n v="35.610749999999996"/>
    <n v="33.736499999999999"/>
    <n v="29.988"/>
    <n v="21.658000000000001"/>
    <n v="9.9959999999999987"/>
  </r>
  <r>
    <s v="3X09T2X9"/>
    <x v="2"/>
    <x v="0"/>
    <s v="Product_DLYED"/>
    <n v="349.24"/>
    <n v="5"/>
    <x v="2"/>
    <s v="18x20x15 cm"/>
    <d v="2023-01-01T00:00:00"/>
    <d v="2025-01-01T00:00:00"/>
    <s v="64WYKT"/>
    <s v="55Y,VBM"/>
    <s v="Red/Small"/>
    <x v="0"/>
    <n v="314.31600000000003"/>
    <n v="2.0027397260273974"/>
    <x v="1"/>
    <n v="298.60020000000003"/>
    <n v="282.88440000000003"/>
    <n v="251.45280000000002"/>
    <n v="181.60480000000001"/>
    <n v="83.817599999999999"/>
  </r>
  <r>
    <s v="9BICLRWQ"/>
    <x v="3"/>
    <x v="0"/>
    <s v="Product_BIH3I"/>
    <n v="338.48"/>
    <n v="26"/>
    <x v="1"/>
    <s v="14x18x10 cm"/>
    <d v="2023-03-15T00:00:00"/>
    <d v="2024-01-01T00:00:00"/>
    <s v="UI6CBF"/>
    <s v="J2H,ZMU"/>
    <s v="Blue/Medium"/>
    <x v="0"/>
    <n v="304.63200000000001"/>
    <n v="0.8"/>
    <x v="1"/>
    <n v="289.40039999999999"/>
    <n v="274.16880000000003"/>
    <n v="243.7056"/>
    <n v="176.00960000000001"/>
    <n v="81.235200000000006"/>
  </r>
  <r>
    <s v="LO2PMDHN"/>
    <x v="0"/>
    <x v="0"/>
    <s v="Product_BC7HK"/>
    <n v="36.4"/>
    <n v="16"/>
    <x v="1"/>
    <s v="20x5x13 cm"/>
    <d v="2023-07-30T00:00:00"/>
    <d v="2026-01-01T00:00:00"/>
    <s v="04G5ZX"/>
    <s v="BMQ,VXV"/>
    <s v="Red/Small"/>
    <x v="0"/>
    <n v="32.76"/>
    <n v="2.4273972602739726"/>
    <x v="1"/>
    <n v="31.121999999999996"/>
    <n v="29.483999999999998"/>
    <n v="26.207999999999998"/>
    <n v="18.928000000000001"/>
    <n v="8.7359999999999989"/>
  </r>
  <r>
    <s v="55JULQKK"/>
    <x v="3"/>
    <x v="0"/>
    <s v="Product_67YIJ"/>
    <n v="177.15"/>
    <n v="66"/>
    <x v="2"/>
    <s v="7x17x5 cm"/>
    <d v="2023-03-15T00:00:00"/>
    <d v="2025-01-01T00:00:00"/>
    <s v="D52R25"/>
    <s v="BZ5,KRU"/>
    <s v="Red/Small"/>
    <x v="2"/>
    <n v="159.435"/>
    <n v="1.8027397260273972"/>
    <x v="1"/>
    <n v="151.46324999999999"/>
    <n v="143.4915"/>
    <n v="127.548"/>
    <n v="92.118000000000009"/>
    <n v="42.515999999999998"/>
  </r>
  <r>
    <s v="2P9HU6UT"/>
    <x v="0"/>
    <x v="0"/>
    <s v="Product_S8KK2"/>
    <n v="32.479999999999997"/>
    <n v="59"/>
    <x v="0"/>
    <s v="10x8x9 cm"/>
    <d v="2023-03-15T00:00:00"/>
    <d v="2025-01-01T00:00:00"/>
    <s v="H2LZR9"/>
    <s v="TWD,KZV"/>
    <s v="Red/Small"/>
    <x v="1"/>
    <n v="29.231999999999996"/>
    <n v="1.8027397260273972"/>
    <x v="1"/>
    <n v="27.770399999999995"/>
    <n v="26.308799999999998"/>
    <n v="23.385599999999997"/>
    <n v="16.889599999999998"/>
    <n v="7.7951999999999995"/>
  </r>
  <r>
    <s v="PSMRQUBI"/>
    <x v="1"/>
    <x v="0"/>
    <s v="Product_7N9EX"/>
    <n v="433.67"/>
    <n v="74"/>
    <x v="2"/>
    <s v="17x13x15 cm"/>
    <d v="2023-07-30T00:00:00"/>
    <d v="2025-01-01T00:00:00"/>
    <s v="C7B690"/>
    <s v="09R,6H9"/>
    <s v="Green/Large"/>
    <x v="0"/>
    <n v="390.303"/>
    <n v="1.4273972602739726"/>
    <x v="0"/>
    <n v="370.78784999999999"/>
    <n v="351.27269999999999"/>
    <n v="312.24240000000003"/>
    <n v="225.50840000000002"/>
    <n v="104.0808"/>
  </r>
  <r>
    <s v="O7X3RD6H"/>
    <x v="0"/>
    <x v="0"/>
    <s v="Product_C9F5V"/>
    <n v="269.58999999999997"/>
    <n v="35"/>
    <x v="0"/>
    <s v="19x20x9 cm"/>
    <d v="2023-03-15T00:00:00"/>
    <d v="2026-01-01T00:00:00"/>
    <s v="8TI099"/>
    <s v="3TD,7VG"/>
    <s v="Green/Large"/>
    <x v="0"/>
    <n v="242.63099999999997"/>
    <n v="2.8027397260273972"/>
    <x v="1"/>
    <n v="230.49944999999997"/>
    <n v="218.36789999999999"/>
    <n v="194.10479999999998"/>
    <n v="140.18680000000001"/>
    <n v="64.701599999999985"/>
  </r>
  <r>
    <s v="8DOQDUEN"/>
    <x v="3"/>
    <x v="0"/>
    <s v="Product_IIXE3"/>
    <n v="485.3"/>
    <n v="60"/>
    <x v="1"/>
    <s v="13x11x9 cm"/>
    <d v="2023-07-30T00:00:00"/>
    <d v="2024-01-01T00:00:00"/>
    <s v="FECLAW"/>
    <s v="Z0R,VIP"/>
    <s v="Green/Large"/>
    <x v="1"/>
    <n v="436.77"/>
    <n v="0.42465753424657532"/>
    <x v="1"/>
    <n v="414.93149999999997"/>
    <n v="393.09300000000002"/>
    <n v="349.416"/>
    <n v="252.35600000000002"/>
    <n v="116.47199999999999"/>
  </r>
  <r>
    <s v="C92SS2RS"/>
    <x v="1"/>
    <x v="0"/>
    <s v="Product_5HIYT"/>
    <n v="29.63"/>
    <n v="43"/>
    <x v="1"/>
    <s v="15x14x13 cm"/>
    <d v="2023-07-30T00:00:00"/>
    <d v="2026-01-01T00:00:00"/>
    <s v="6UOZOS"/>
    <s v="ILZ,1ES"/>
    <s v="Green/Large"/>
    <x v="4"/>
    <n v="26.666999999999998"/>
    <n v="2.4273972602739726"/>
    <x v="0"/>
    <n v="25.333649999999999"/>
    <n v="24.000299999999999"/>
    <n v="21.333600000000001"/>
    <n v="15.4076"/>
    <n v="7.1111999999999993"/>
  </r>
  <r>
    <s v="LW6ZR2M1"/>
    <x v="3"/>
    <x v="0"/>
    <s v="Product_CQBI3"/>
    <n v="283.68"/>
    <n v="95"/>
    <x v="1"/>
    <s v="6x5x19 cm"/>
    <d v="2023-01-01T00:00:00"/>
    <d v="2026-01-01T00:00:00"/>
    <s v="HYW7S7"/>
    <s v="2Z7,JI4"/>
    <s v="Blue/Medium"/>
    <x v="3"/>
    <n v="255.31200000000001"/>
    <n v="3.0027397260273974"/>
    <x v="1"/>
    <n v="242.54640000000001"/>
    <n v="229.78080000000003"/>
    <n v="204.24960000000002"/>
    <n v="147.5136"/>
    <n v="68.083200000000005"/>
  </r>
  <r>
    <s v="Y05U1DSX"/>
    <x v="1"/>
    <x v="0"/>
    <s v="Product_782QG"/>
    <n v="496.16"/>
    <n v="93"/>
    <x v="1"/>
    <s v="20x20x16 cm"/>
    <d v="2023-01-01T00:00:00"/>
    <d v="2026-01-01T00:00:00"/>
    <s v="VLEYS1"/>
    <s v="3NH,K7L"/>
    <s v="Red/Small"/>
    <x v="4"/>
    <n v="446.54400000000004"/>
    <n v="3.0027397260273974"/>
    <x v="0"/>
    <n v="424.21680000000003"/>
    <n v="401.88960000000003"/>
    <n v="357.23520000000008"/>
    <n v="258.00320000000005"/>
    <n v="119.07839999999999"/>
  </r>
  <r>
    <s v="XK9BCTZ6"/>
    <x v="0"/>
    <x v="0"/>
    <s v="Product_NXFI3"/>
    <n v="310.91000000000003"/>
    <n v="1"/>
    <x v="2"/>
    <s v="9x5x12 cm"/>
    <d v="2023-01-01T00:00:00"/>
    <d v="2026-01-01T00:00:00"/>
    <s v="UQ7SLI"/>
    <n v="222498"/>
    <s v="Blue/Medium"/>
    <x v="0"/>
    <n v="279.81900000000002"/>
    <n v="3.0027397260273974"/>
    <x v="0"/>
    <n v="265.82805000000002"/>
    <n v="251.83710000000002"/>
    <n v="223.85520000000002"/>
    <n v="161.67320000000001"/>
    <n v="74.618400000000008"/>
  </r>
  <r>
    <s v="45QSNHSF"/>
    <x v="1"/>
    <x v="0"/>
    <s v="Product_9SW3K"/>
    <n v="164.32"/>
    <n v="16"/>
    <x v="1"/>
    <s v="7x17x10 cm"/>
    <d v="2023-03-15T00:00:00"/>
    <d v="2026-01-01T00:00:00"/>
    <s v="YFXJAZ"/>
    <s v="FJ4,DIQ"/>
    <s v="Red/Small"/>
    <x v="1"/>
    <n v="147.88800000000001"/>
    <n v="2.8027397260273972"/>
    <x v="0"/>
    <n v="140.49359999999999"/>
    <n v="133.0992"/>
    <n v="118.31040000000002"/>
    <n v="85.446399999999997"/>
    <n v="39.436799999999998"/>
  </r>
  <r>
    <s v="UMJ25HET"/>
    <x v="3"/>
    <x v="0"/>
    <s v="Product_MRD5G"/>
    <n v="217.16"/>
    <n v="8"/>
    <x v="2"/>
    <s v="13x20x17 cm"/>
    <d v="2023-03-15T00:00:00"/>
    <d v="2024-01-01T00:00:00"/>
    <s v="3IW4HL"/>
    <s v="Z65,78C"/>
    <s v="Green/Large"/>
    <x v="4"/>
    <n v="195.44399999999999"/>
    <n v="0.8"/>
    <x v="1"/>
    <n v="185.67179999999999"/>
    <n v="175.89959999999999"/>
    <n v="156.3552"/>
    <n v="112.92320000000001"/>
    <n v="52.118399999999994"/>
  </r>
  <r>
    <s v="TUPKUVLO"/>
    <x v="2"/>
    <x v="0"/>
    <s v="Product_TVJED"/>
    <n v="249.01"/>
    <n v="52"/>
    <x v="2"/>
    <s v="7x11x16 cm"/>
    <d v="2023-07-30T00:00:00"/>
    <d v="2026-01-01T00:00:00"/>
    <s v="BAWD52"/>
    <s v="T8N,I4G"/>
    <s v="Red/Small"/>
    <x v="0"/>
    <n v="224.10899999999998"/>
    <n v="2.4273972602739726"/>
    <x v="1"/>
    <n v="212.90354999999997"/>
    <n v="201.69809999999998"/>
    <n v="179.28719999999998"/>
    <n v="129.48519999999999"/>
    <n v="59.7624"/>
  </r>
  <r>
    <s v="FX1E6LCV"/>
    <x v="2"/>
    <x v="0"/>
    <s v="Product_YU3Z9"/>
    <n v="349"/>
    <n v="74"/>
    <x v="2"/>
    <s v="13x14x18 cm"/>
    <d v="2023-03-15T00:00:00"/>
    <d v="2024-01-01T00:00:00"/>
    <s v="CMT8PP"/>
    <s v="TXY,EPL"/>
    <s v="Blue/Medium"/>
    <x v="2"/>
    <n v="314.10000000000002"/>
    <n v="0.8"/>
    <x v="1"/>
    <n v="298.39499999999998"/>
    <n v="282.69000000000005"/>
    <n v="251.28000000000003"/>
    <n v="181.48000000000002"/>
    <n v="83.759999999999991"/>
  </r>
  <r>
    <s v="G5ER2KUM"/>
    <x v="0"/>
    <x v="0"/>
    <s v="Product_3QA6A"/>
    <n v="263.27"/>
    <n v="42"/>
    <x v="2"/>
    <s v="13x16x20 cm"/>
    <d v="2023-07-30T00:00:00"/>
    <d v="2024-01-01T00:00:00"/>
    <s v="CPVEI8"/>
    <s v="TP5,NED"/>
    <s v="Red/Small"/>
    <x v="1"/>
    <n v="236.94299999999998"/>
    <n v="0.42465753424657532"/>
    <x v="1"/>
    <n v="225.09584999999998"/>
    <n v="213.24869999999999"/>
    <n v="189.55439999999999"/>
    <n v="136.90039999999999"/>
    <n v="63.184799999999996"/>
  </r>
  <r>
    <s v="88OYV8O1"/>
    <x v="3"/>
    <x v="0"/>
    <s v="Product_LDU5I"/>
    <n v="29.04"/>
    <n v="76"/>
    <x v="1"/>
    <s v="14x6x5 cm"/>
    <d v="2023-01-01T00:00:00"/>
    <d v="2026-01-01T00:00:00"/>
    <s v="EXYZY4"/>
    <s v="BUK,IFL"/>
    <s v="Green/Large"/>
    <x v="3"/>
    <n v="26.135999999999999"/>
    <n v="3.0027397260273974"/>
    <x v="0"/>
    <n v="24.829199999999997"/>
    <n v="23.522400000000001"/>
    <n v="20.908799999999999"/>
    <n v="15.1008"/>
    <n v="6.9695999999999998"/>
  </r>
  <r>
    <s v="MDNP1M45"/>
    <x v="1"/>
    <x v="0"/>
    <s v="Product_SM7QT"/>
    <n v="68.19"/>
    <n v="36"/>
    <x v="1"/>
    <s v="16x19x20 cm"/>
    <d v="2023-01-01T00:00:00"/>
    <d v="2025-01-01T00:00:00"/>
    <s v="W9M6SF"/>
    <s v="S1N,7HL"/>
    <s v="Red/Small"/>
    <x v="4"/>
    <n v="61.370999999999995"/>
    <n v="2.0027397260273974"/>
    <x v="1"/>
    <n v="58.302449999999993"/>
    <n v="55.233899999999998"/>
    <n v="49.096800000000002"/>
    <n v="35.458799999999997"/>
    <n v="16.365600000000001"/>
  </r>
  <r>
    <s v="PMJ49WI1"/>
    <x v="1"/>
    <x v="0"/>
    <s v="Product_I6SJZ"/>
    <n v="55.81"/>
    <n v="22"/>
    <x v="2"/>
    <s v="15x10x8 cm"/>
    <d v="2023-01-01T00:00:00"/>
    <d v="2025-01-01T00:00:00"/>
    <s v="BC8OZ3"/>
    <s v="VEA,ZJ8"/>
    <s v="Red/Small"/>
    <x v="4"/>
    <n v="50.228999999999999"/>
    <n v="2.0027397260273974"/>
    <x v="1"/>
    <n v="47.717549999999996"/>
    <n v="45.206099999999999"/>
    <n v="40.183199999999999"/>
    <n v="29.021200000000004"/>
    <n v="13.394399999999999"/>
  </r>
  <r>
    <s v="Q46SQSNV"/>
    <x v="3"/>
    <x v="0"/>
    <s v="Product_75UFN"/>
    <n v="353.75"/>
    <n v="100"/>
    <x v="0"/>
    <s v="13x18x12 cm"/>
    <d v="2023-01-01T00:00:00"/>
    <d v="2024-01-01T00:00:00"/>
    <s v="YZ0NQA"/>
    <s v="WA5,22L"/>
    <s v="Blue/Medium"/>
    <x v="4"/>
    <n v="318.375"/>
    <n v="1"/>
    <x v="1"/>
    <n v="302.45625000000001"/>
    <n v="286.53750000000002"/>
    <n v="254.70000000000002"/>
    <n v="183.95000000000002"/>
    <n v="84.899999999999991"/>
  </r>
  <r>
    <s v="M2EA7N35"/>
    <x v="2"/>
    <x v="0"/>
    <s v="Product_R5ULO"/>
    <n v="261.52999999999997"/>
    <n v="92"/>
    <x v="0"/>
    <s v="14x9x15 cm"/>
    <d v="2023-07-30T00:00:00"/>
    <d v="2026-01-01T00:00:00"/>
    <s v="2JHAN9"/>
    <s v="UZ4,GT3"/>
    <s v="Blue/Medium"/>
    <x v="0"/>
    <n v="235.37699999999998"/>
    <n v="2.4273972602739726"/>
    <x v="1"/>
    <n v="223.60814999999997"/>
    <n v="211.83929999999998"/>
    <n v="188.30160000000001"/>
    <n v="135.9956"/>
    <n v="62.767199999999988"/>
  </r>
  <r>
    <s v="2H1N18S7"/>
    <x v="2"/>
    <x v="0"/>
    <s v="Product_9H8JD"/>
    <n v="182.06"/>
    <n v="20"/>
    <x v="2"/>
    <s v="6x11x19 cm"/>
    <d v="2023-07-30T00:00:00"/>
    <d v="2026-01-01T00:00:00"/>
    <s v="WVFC7J"/>
    <s v="H53,1RQ"/>
    <s v="Red/Small"/>
    <x v="2"/>
    <n v="163.85400000000001"/>
    <n v="2.4273972602739726"/>
    <x v="0"/>
    <n v="155.66130000000001"/>
    <n v="147.46860000000001"/>
    <n v="131.08320000000001"/>
    <n v="94.671199999999999"/>
    <n v="43.694400000000002"/>
  </r>
  <r>
    <s v="KQNFQDK7"/>
    <x v="3"/>
    <x v="0"/>
    <s v="Product_SKRQW"/>
    <n v="269.01"/>
    <n v="38"/>
    <x v="1"/>
    <s v="16x13x8 cm"/>
    <d v="2023-07-30T00:00:00"/>
    <d v="2025-01-01T00:00:00"/>
    <s v="XQ2FSL"/>
    <s v="GPT,CR3"/>
    <s v="Blue/Medium"/>
    <x v="1"/>
    <n v="242.10899999999998"/>
    <n v="1.4273972602739726"/>
    <x v="0"/>
    <n v="230.00354999999996"/>
    <n v="217.8981"/>
    <n v="193.68719999999999"/>
    <n v="139.8852"/>
    <n v="64.562399999999997"/>
  </r>
  <r>
    <s v="80I5VAMQ"/>
    <x v="3"/>
    <x v="0"/>
    <s v="Product_C1IGT"/>
    <n v="20.57"/>
    <n v="14"/>
    <x v="0"/>
    <s v="20x8x17 cm"/>
    <d v="2023-03-15T00:00:00"/>
    <d v="2026-01-01T00:00:00"/>
    <s v="9RJI2D"/>
    <s v="0WF,SAM"/>
    <s v="Blue/Medium"/>
    <x v="4"/>
    <n v="18.513000000000002"/>
    <n v="2.8027397260273972"/>
    <x v="1"/>
    <n v="17.587350000000001"/>
    <n v="16.661700000000003"/>
    <n v="14.810400000000001"/>
    <n v="10.696400000000001"/>
    <n v="4.9367999999999999"/>
  </r>
  <r>
    <s v="6G3NLVB5"/>
    <x v="3"/>
    <x v="0"/>
    <s v="Product_PRZC9"/>
    <n v="193.04"/>
    <n v="68"/>
    <x v="1"/>
    <s v="20x17x20 cm"/>
    <d v="2023-01-01T00:00:00"/>
    <d v="2025-01-01T00:00:00"/>
    <s v="NDKPP8"/>
    <s v="8N8,JF8"/>
    <s v="Red/Small"/>
    <x v="0"/>
    <n v="173.73599999999999"/>
    <n v="2.0027397260273974"/>
    <x v="0"/>
    <n v="165.04919999999998"/>
    <n v="156.36240000000001"/>
    <n v="138.9888"/>
    <n v="100.38079999999999"/>
    <n v="46.329599999999999"/>
  </r>
  <r>
    <s v="807M5B0Z"/>
    <x v="1"/>
    <x v="0"/>
    <s v="Product_18XKK"/>
    <n v="330.82"/>
    <n v="81"/>
    <x v="2"/>
    <s v="11x17x12 cm"/>
    <d v="2023-07-30T00:00:00"/>
    <d v="2025-01-01T00:00:00"/>
    <s v="ID0WC3"/>
    <s v="5WP,1K1"/>
    <s v="Red/Small"/>
    <x v="1"/>
    <n v="297.738"/>
    <n v="1.4273972602739726"/>
    <x v="1"/>
    <n v="282.85109999999997"/>
    <n v="267.96420000000001"/>
    <n v="238.19040000000001"/>
    <n v="172.0264"/>
    <n v="79.396799999999999"/>
  </r>
  <r>
    <s v="VY3371EV"/>
    <x v="0"/>
    <x v="0"/>
    <s v="Product_VKY5D"/>
    <n v="491.81"/>
    <n v="2"/>
    <x v="0"/>
    <s v="15x16x17 cm"/>
    <d v="2023-03-15T00:00:00"/>
    <d v="2025-01-01T00:00:00"/>
    <s v="0HI5ZD"/>
    <s v="MN4,AJ1"/>
    <s v="Green/Large"/>
    <x v="3"/>
    <n v="442.62900000000002"/>
    <n v="1.8027397260273972"/>
    <x v="1"/>
    <n v="420.49754999999999"/>
    <n v="398.36610000000002"/>
    <n v="354.10320000000002"/>
    <n v="255.74120000000002"/>
    <n v="118.03439999999999"/>
  </r>
  <r>
    <s v="TQBY3W2I"/>
    <x v="1"/>
    <x v="0"/>
    <s v="Product_SB271"/>
    <n v="482.32"/>
    <n v="78"/>
    <x v="1"/>
    <s v="12x11x8 cm"/>
    <d v="2023-03-15T00:00:00"/>
    <d v="2024-01-01T00:00:00"/>
    <s v="YVWQLV"/>
    <s v="S4W,CB2"/>
    <s v="Green/Large"/>
    <x v="2"/>
    <n v="434.08799999999997"/>
    <n v="0.8"/>
    <x v="1"/>
    <n v="412.38359999999994"/>
    <n v="390.67919999999998"/>
    <n v="347.2704"/>
    <n v="250.8064"/>
    <n v="115.7568"/>
  </r>
  <r>
    <s v="VSTB8CXZ"/>
    <x v="0"/>
    <x v="0"/>
    <s v="Product_Y43NR"/>
    <n v="430.3"/>
    <n v="53"/>
    <x v="1"/>
    <s v="19x19x18 cm"/>
    <d v="2023-01-01T00:00:00"/>
    <d v="2026-01-01T00:00:00"/>
    <s v="IKFF4N"/>
    <s v="Z9C,XOM"/>
    <s v="Green/Large"/>
    <x v="3"/>
    <n v="387.27"/>
    <n v="3.0027397260273974"/>
    <x v="0"/>
    <n v="367.90649999999994"/>
    <n v="348.54300000000001"/>
    <n v="309.81600000000003"/>
    <n v="223.756"/>
    <n v="103.27200000000001"/>
  </r>
  <r>
    <s v="A1DYWSGA"/>
    <x v="0"/>
    <x v="0"/>
    <s v="Product_V6E01"/>
    <n v="122.91"/>
    <n v="4"/>
    <x v="2"/>
    <s v="6x19x5 cm"/>
    <d v="2023-01-01T00:00:00"/>
    <d v="2024-01-01T00:00:00"/>
    <s v="2WTSSN"/>
    <s v="T4P,7ZB"/>
    <s v="Red/Small"/>
    <x v="0"/>
    <n v="110.619"/>
    <n v="1"/>
    <x v="1"/>
    <n v="105.08805"/>
    <n v="99.557100000000005"/>
    <n v="88.495200000000011"/>
    <n v="63.913200000000003"/>
    <n v="29.498399999999997"/>
  </r>
  <r>
    <s v="VEJVXBQ1"/>
    <x v="3"/>
    <x v="0"/>
    <s v="Product_DYQQ1"/>
    <n v="336.67"/>
    <n v="99"/>
    <x v="2"/>
    <s v="13x16x16 cm"/>
    <d v="2023-07-30T00:00:00"/>
    <d v="2024-01-01T00:00:00"/>
    <s v="62PF22"/>
    <s v="MTT,Z8L"/>
    <s v="Green/Large"/>
    <x v="4"/>
    <n v="303.00300000000004"/>
    <n v="0.42465753424657532"/>
    <x v="1"/>
    <n v="287.85285000000005"/>
    <n v="272.70270000000005"/>
    <n v="242.40240000000006"/>
    <n v="175.06840000000003"/>
    <n v="80.800799999999995"/>
  </r>
  <r>
    <s v="SAI0DFEE"/>
    <x v="1"/>
    <x v="0"/>
    <s v="Product_I16A3"/>
    <n v="18.47"/>
    <n v="100"/>
    <x v="0"/>
    <s v="19x13x16 cm"/>
    <d v="2023-01-01T00:00:00"/>
    <d v="2026-01-01T00:00:00"/>
    <s v="EKP9E4"/>
    <s v="8YP,SYP"/>
    <s v="Green/Large"/>
    <x v="1"/>
    <n v="16.622999999999998"/>
    <n v="3.0027397260273974"/>
    <x v="1"/>
    <n v="15.791849999999997"/>
    <n v="14.960699999999997"/>
    <n v="13.298399999999999"/>
    <n v="9.6044"/>
    <n v="4.4327999999999994"/>
  </r>
  <r>
    <s v="3IKRGIHK"/>
    <x v="1"/>
    <x v="0"/>
    <s v="Product_2DAZD"/>
    <n v="422.26"/>
    <n v="35"/>
    <x v="2"/>
    <s v="13x18x10 cm"/>
    <d v="2023-03-15T00:00:00"/>
    <d v="2024-01-01T00:00:00"/>
    <s v="NF47A1"/>
    <s v="1AV,6CH"/>
    <s v="Green/Large"/>
    <x v="3"/>
    <n v="380.03399999999999"/>
    <n v="0.8"/>
    <x v="1"/>
    <n v="361.03229999999996"/>
    <n v="342.03059999999999"/>
    <n v="304.02719999999999"/>
    <n v="219.5752"/>
    <n v="101.3424"/>
  </r>
  <r>
    <s v="PP8O5LWA"/>
    <x v="2"/>
    <x v="0"/>
    <s v="Product_H9WEG"/>
    <n v="463.59"/>
    <n v="80"/>
    <x v="1"/>
    <s v="15x8x6 cm"/>
    <d v="2023-01-01T00:00:00"/>
    <d v="2025-01-01T00:00:00"/>
    <s v="X758ZX"/>
    <s v="D7M,MY4"/>
    <s v="Blue/Medium"/>
    <x v="0"/>
    <n v="417.23099999999999"/>
    <n v="2.0027397260273974"/>
    <x v="1"/>
    <n v="396.36944999999997"/>
    <n v="375.50790000000001"/>
    <n v="333.78480000000002"/>
    <n v="241.0668"/>
    <n v="111.26159999999999"/>
  </r>
  <r>
    <s v="0ERXXK8W"/>
    <x v="0"/>
    <x v="0"/>
    <s v="Product_BYXG6"/>
    <n v="295.69"/>
    <n v="94"/>
    <x v="1"/>
    <s v="5x17x11 cm"/>
    <d v="2023-01-01T00:00:00"/>
    <d v="2026-01-01T00:00:00"/>
    <s v="48WDW4"/>
    <s v="6PG,6I4"/>
    <s v="Green/Large"/>
    <x v="4"/>
    <n v="266.12099999999998"/>
    <n v="3.0027397260273974"/>
    <x v="0"/>
    <n v="252.81494999999998"/>
    <n v="239.50889999999998"/>
    <n v="212.89679999999998"/>
    <n v="153.75880000000001"/>
    <n v="70.965599999999995"/>
  </r>
  <r>
    <s v="B021WQCN"/>
    <x v="2"/>
    <x v="0"/>
    <s v="Product_VUAUQ"/>
    <n v="484.4"/>
    <n v="93"/>
    <x v="1"/>
    <s v="12x18x7 cm"/>
    <d v="2023-03-15T00:00:00"/>
    <d v="2026-01-01T00:00:00"/>
    <s v="5GXNZR"/>
    <s v="M7R,TU1"/>
    <s v="Red/Small"/>
    <x v="4"/>
    <n v="435.96"/>
    <n v="2.8027397260273972"/>
    <x v="0"/>
    <n v="414.16199999999998"/>
    <n v="392.36399999999998"/>
    <n v="348.76800000000003"/>
    <n v="251.88800000000001"/>
    <n v="116.25599999999999"/>
  </r>
  <r>
    <s v="FBBL2S4D"/>
    <x v="0"/>
    <x v="0"/>
    <s v="Product_OADL0"/>
    <n v="173.36"/>
    <n v="3"/>
    <x v="0"/>
    <s v="20x8x20 cm"/>
    <d v="2023-07-30T00:00:00"/>
    <d v="2024-01-01T00:00:00"/>
    <s v="WX5MG4"/>
    <s v="XIJ,2L9"/>
    <s v="Green/Large"/>
    <x v="4"/>
    <n v="156.024"/>
    <n v="0.42465753424657532"/>
    <x v="1"/>
    <n v="148.22280000000001"/>
    <n v="140.42160000000001"/>
    <n v="124.81920000000001"/>
    <n v="90.147200000000012"/>
    <n v="41.606400000000001"/>
  </r>
  <r>
    <s v="AUCEIAEO"/>
    <x v="0"/>
    <x v="0"/>
    <s v="Product_M59WR"/>
    <n v="339.84"/>
    <n v="47"/>
    <x v="1"/>
    <s v="16x6x7 cm"/>
    <d v="2023-07-30T00:00:00"/>
    <d v="2024-01-01T00:00:00"/>
    <s v="WNZ3KP"/>
    <s v="GMP,GE7"/>
    <s v="Red/Small"/>
    <x v="0"/>
    <n v="305.85599999999999"/>
    <n v="0.42465753424657532"/>
    <x v="1"/>
    <n v="290.56319999999999"/>
    <n v="275.2704"/>
    <n v="244.6848"/>
    <n v="176.71680000000001"/>
    <n v="81.561599999999984"/>
  </r>
  <r>
    <s v="3X5IALTX"/>
    <x v="3"/>
    <x v="0"/>
    <s v="Product_PKKYC"/>
    <n v="12.72"/>
    <n v="44"/>
    <x v="0"/>
    <s v="12x18x7 cm"/>
    <d v="2023-07-30T00:00:00"/>
    <d v="2026-01-01T00:00:00"/>
    <s v="GYNBNH"/>
    <s v="MOZ,MCR"/>
    <s v="Blue/Medium"/>
    <x v="1"/>
    <n v="11.448"/>
    <n v="2.4273972602739726"/>
    <x v="1"/>
    <n v="10.8756"/>
    <n v="10.3032"/>
    <n v="9.1584000000000003"/>
    <n v="6.6144000000000007"/>
    <n v="3.0528"/>
  </r>
  <r>
    <s v="UW6S2EMD"/>
    <x v="1"/>
    <x v="0"/>
    <s v="Product_6Z756"/>
    <n v="152.37"/>
    <n v="85"/>
    <x v="0"/>
    <s v="5x17x8 cm"/>
    <d v="2023-01-01T00:00:00"/>
    <d v="2026-01-01T00:00:00"/>
    <s v="Q39JXR"/>
    <s v="4TV,HQR"/>
    <s v="Green/Large"/>
    <x v="0"/>
    <n v="137.13300000000001"/>
    <n v="3.0027397260273974"/>
    <x v="0"/>
    <n v="130.27635000000001"/>
    <n v="123.41970000000001"/>
    <n v="109.70640000000002"/>
    <n v="79.232399999999998"/>
    <n v="36.568800000000003"/>
  </r>
  <r>
    <s v="P1DSN1F3"/>
    <x v="3"/>
    <x v="0"/>
    <s v="Product_7CFX0"/>
    <n v="425.81"/>
    <n v="44"/>
    <x v="1"/>
    <s v="10x14x20 cm"/>
    <d v="2023-07-30T00:00:00"/>
    <d v="2024-01-01T00:00:00"/>
    <s v="17P0DF"/>
    <s v="6H5,3NN"/>
    <s v="Red/Small"/>
    <x v="1"/>
    <n v="383.22899999999998"/>
    <n v="0.42465753424657532"/>
    <x v="1"/>
    <n v="364.06754999999998"/>
    <n v="344.90609999999998"/>
    <n v="306.58319999999998"/>
    <n v="221.4212"/>
    <n v="102.1944"/>
  </r>
  <r>
    <s v="XP1G7FK2"/>
    <x v="1"/>
    <x v="0"/>
    <s v="Product_7RNFF"/>
    <n v="179.46"/>
    <n v="24"/>
    <x v="1"/>
    <s v="8x20x8 cm"/>
    <d v="2023-01-01T00:00:00"/>
    <d v="2026-01-01T00:00:00"/>
    <s v="R5X4E0"/>
    <s v="0J4,563"/>
    <s v="Red/Small"/>
    <x v="0"/>
    <n v="161.51400000000001"/>
    <n v="3.0027397260273974"/>
    <x v="0"/>
    <n v="153.4383"/>
    <n v="145.36260000000001"/>
    <n v="129.21120000000002"/>
    <n v="93.319200000000009"/>
    <n v="43.070399999999999"/>
  </r>
  <r>
    <s v="1954T4PZ"/>
    <x v="3"/>
    <x v="0"/>
    <s v="Product_EQI15"/>
    <n v="438.48"/>
    <n v="87"/>
    <x v="1"/>
    <s v="5x19x14 cm"/>
    <d v="2023-03-15T00:00:00"/>
    <d v="2024-01-01T00:00:00"/>
    <s v="ZUCPFY"/>
    <s v="RMM,KNS"/>
    <s v="Blue/Medium"/>
    <x v="4"/>
    <n v="394.63200000000001"/>
    <n v="0.8"/>
    <x v="1"/>
    <n v="374.90039999999999"/>
    <n v="355.16880000000003"/>
    <n v="315.7056"/>
    <n v="228.00960000000001"/>
    <n v="105.23520000000001"/>
  </r>
  <r>
    <s v="TWNQMAFE"/>
    <x v="2"/>
    <x v="0"/>
    <s v="Product_JPIU5"/>
    <n v="72.42"/>
    <n v="43"/>
    <x v="0"/>
    <s v="9x14x17 cm"/>
    <d v="2023-07-30T00:00:00"/>
    <d v="2025-01-01T00:00:00"/>
    <s v="0CJ7WU"/>
    <s v="WZ0,L39"/>
    <s v="Blue/Medium"/>
    <x v="2"/>
    <n v="65.177999999999997"/>
    <n v="1.4273972602739726"/>
    <x v="0"/>
    <n v="61.919099999999993"/>
    <n v="58.660199999999996"/>
    <n v="52.142400000000002"/>
    <n v="37.6584"/>
    <n v="17.380800000000001"/>
  </r>
  <r>
    <s v="3DIG6YAQ"/>
    <x v="2"/>
    <x v="0"/>
    <s v="Product_O2HJS"/>
    <n v="175.56"/>
    <n v="58"/>
    <x v="1"/>
    <s v="20x18x9 cm"/>
    <d v="2023-03-15T00:00:00"/>
    <d v="2025-01-01T00:00:00"/>
    <s v="JPDI1F"/>
    <s v="M2K,J20"/>
    <s v="Green/Large"/>
    <x v="1"/>
    <n v="158.00399999999999"/>
    <n v="1.8027397260273972"/>
    <x v="1"/>
    <n v="150.10379999999998"/>
    <n v="142.20359999999999"/>
    <n v="126.4032"/>
    <n v="91.291200000000003"/>
    <n v="42.134399999999999"/>
  </r>
  <r>
    <s v="0QDDGYRX"/>
    <x v="0"/>
    <x v="0"/>
    <s v="Product_7X15D"/>
    <n v="77.349999999999994"/>
    <n v="90"/>
    <x v="1"/>
    <s v="15x16x8 cm"/>
    <d v="2023-03-15T00:00:00"/>
    <d v="2025-01-01T00:00:00"/>
    <s v="9Y6VBD"/>
    <s v="AW0,XAP"/>
    <s v="Green/Large"/>
    <x v="4"/>
    <n v="69.614999999999995"/>
    <n v="1.8027397260273972"/>
    <x v="1"/>
    <n v="66.134249999999994"/>
    <n v="62.653499999999994"/>
    <n v="55.692"/>
    <n v="40.222000000000001"/>
    <n v="18.563999999999997"/>
  </r>
  <r>
    <s v="ZQMAL9MA"/>
    <x v="3"/>
    <x v="0"/>
    <s v="Product_9FHL5"/>
    <n v="308.52999999999997"/>
    <n v="75"/>
    <x v="0"/>
    <s v="15x17x9 cm"/>
    <d v="2023-01-01T00:00:00"/>
    <d v="2026-01-01T00:00:00"/>
    <s v="3QO6I7"/>
    <s v="ZN4,8RA"/>
    <s v="Blue/Medium"/>
    <x v="0"/>
    <n v="277.67699999999996"/>
    <n v="3.0027397260273974"/>
    <x v="0"/>
    <n v="263.79314999999997"/>
    <n v="249.90929999999997"/>
    <n v="222.14159999999998"/>
    <n v="160.43559999999999"/>
    <n v="74.047199999999989"/>
  </r>
  <r>
    <s v="0QERJ1H1"/>
    <x v="3"/>
    <x v="0"/>
    <s v="Product_B13L8"/>
    <n v="437.37"/>
    <n v="77"/>
    <x v="2"/>
    <s v="16x15x18 cm"/>
    <d v="2023-03-15T00:00:00"/>
    <d v="2025-01-01T00:00:00"/>
    <s v="SRF4E7"/>
    <s v="6CA,ZZP"/>
    <s v="Green/Large"/>
    <x v="1"/>
    <n v="393.63299999999998"/>
    <n v="1.8027397260273972"/>
    <x v="1"/>
    <n v="373.95134999999999"/>
    <n v="354.2697"/>
    <n v="314.90640000000002"/>
    <n v="227.4324"/>
    <n v="104.9688"/>
  </r>
  <r>
    <s v="44U5Y6TM"/>
    <x v="1"/>
    <x v="0"/>
    <s v="Product_7EC6R"/>
    <n v="190.59"/>
    <n v="97"/>
    <x v="2"/>
    <s v="12x14x6 cm"/>
    <d v="2023-03-15T00:00:00"/>
    <d v="2026-01-01T00:00:00"/>
    <s v="2RQ90P"/>
    <s v="OSM,1SM"/>
    <s v="Red/Small"/>
    <x v="1"/>
    <n v="171.53100000000001"/>
    <n v="2.8027397260273972"/>
    <x v="0"/>
    <n v="162.95445000000001"/>
    <n v="154.37790000000001"/>
    <n v="137.22480000000002"/>
    <n v="99.106800000000007"/>
    <n v="45.741599999999998"/>
  </r>
  <r>
    <s v="ZZKKWP62"/>
    <x v="2"/>
    <x v="0"/>
    <s v="Product_CC2SA"/>
    <n v="167.96"/>
    <n v="82"/>
    <x v="2"/>
    <s v="15x11x5 cm"/>
    <d v="2023-07-30T00:00:00"/>
    <d v="2024-01-01T00:00:00"/>
    <s v="DRWR98"/>
    <s v="GGV,TU0"/>
    <s v="Blue/Medium"/>
    <x v="3"/>
    <n v="151.16400000000002"/>
    <n v="0.42465753424657532"/>
    <x v="1"/>
    <n v="143.60580000000002"/>
    <n v="136.04760000000002"/>
    <n v="120.93120000000002"/>
    <n v="87.339200000000005"/>
    <n v="40.310400000000001"/>
  </r>
  <r>
    <s v="1SG2PA7E"/>
    <x v="3"/>
    <x v="0"/>
    <s v="Product_W5BHE"/>
    <n v="371.86"/>
    <n v="27"/>
    <x v="2"/>
    <s v="8x5x8 cm"/>
    <d v="2023-03-15T00:00:00"/>
    <d v="2025-01-01T00:00:00"/>
    <s v="52DGNY"/>
    <s v="DYZ,7VH"/>
    <s v="Green/Large"/>
    <x v="1"/>
    <n v="334.67400000000004"/>
    <n v="1.8027397260273972"/>
    <x v="0"/>
    <n v="317.94030000000004"/>
    <n v="301.20660000000004"/>
    <n v="267.73920000000004"/>
    <n v="193.36720000000003"/>
    <n v="89.246399999999994"/>
  </r>
  <r>
    <s v="VG4ZN86Y"/>
    <x v="2"/>
    <x v="0"/>
    <s v="Product_BK74S"/>
    <n v="449.07"/>
    <n v="35"/>
    <x v="0"/>
    <s v="7x16x14 cm"/>
    <d v="2023-07-30T00:00:00"/>
    <d v="2024-01-01T00:00:00"/>
    <s v="0BHUBG"/>
    <s v="PEY,FCL"/>
    <s v="Red/Small"/>
    <x v="2"/>
    <n v="404.16300000000001"/>
    <n v="0.42465753424657532"/>
    <x v="1"/>
    <n v="383.95484999999996"/>
    <n v="363.74670000000003"/>
    <n v="323.33040000000005"/>
    <n v="233.5164"/>
    <n v="107.77679999999999"/>
  </r>
  <r>
    <s v="YSBH4J80"/>
    <x v="3"/>
    <x v="0"/>
    <s v="Product_8PCS5"/>
    <n v="415.05"/>
    <n v="31"/>
    <x v="2"/>
    <s v="13x18x7 cm"/>
    <d v="2023-03-15T00:00:00"/>
    <d v="2025-01-01T00:00:00"/>
    <s v="4R6B4M"/>
    <s v="QRS,NA1"/>
    <s v="Red/Small"/>
    <x v="4"/>
    <n v="373.54500000000002"/>
    <n v="1.8027397260273972"/>
    <x v="1"/>
    <n v="354.86775"/>
    <n v="336.19050000000004"/>
    <n v="298.83600000000001"/>
    <n v="215.82600000000002"/>
    <n v="99.611999999999995"/>
  </r>
  <r>
    <s v="BJH9DHJ2"/>
    <x v="3"/>
    <x v="0"/>
    <s v="Product_7FOUK"/>
    <n v="357.02"/>
    <n v="49"/>
    <x v="1"/>
    <s v="11x7x5 cm"/>
    <d v="2023-01-01T00:00:00"/>
    <d v="2026-01-01T00:00:00"/>
    <s v="8IM3C0"/>
    <s v="9PU,96B"/>
    <s v="Green/Large"/>
    <x v="3"/>
    <n v="321.31799999999998"/>
    <n v="3.0027397260273974"/>
    <x v="1"/>
    <n v="305.25209999999998"/>
    <n v="289.18619999999999"/>
    <n v="257.05439999999999"/>
    <n v="185.65039999999999"/>
    <n v="85.684799999999996"/>
  </r>
  <r>
    <s v="V0WHWYEH"/>
    <x v="2"/>
    <x v="0"/>
    <s v="Product_BN2Y4"/>
    <n v="160.47"/>
    <n v="66"/>
    <x v="1"/>
    <s v="20x18x20 cm"/>
    <d v="2023-03-15T00:00:00"/>
    <d v="2024-01-01T00:00:00"/>
    <s v="3Y9NX5"/>
    <s v="GWU,GUW"/>
    <s v="Red/Small"/>
    <x v="1"/>
    <n v="144.423"/>
    <n v="0.8"/>
    <x v="1"/>
    <n v="137.20185000000001"/>
    <n v="129.98070000000001"/>
    <n v="115.53840000000001"/>
    <n v="83.444400000000002"/>
    <n v="38.512799999999999"/>
  </r>
  <r>
    <s v="TEXXF7U9"/>
    <x v="2"/>
    <x v="0"/>
    <s v="Product_QZTAT"/>
    <n v="488.58"/>
    <n v="94"/>
    <x v="1"/>
    <s v="12x5x11 cm"/>
    <d v="2023-07-30T00:00:00"/>
    <d v="2025-01-01T00:00:00"/>
    <s v="ZSBZVJ"/>
    <s v="D1J,B2H"/>
    <s v="Green/Large"/>
    <x v="2"/>
    <n v="439.72199999999998"/>
    <n v="1.4273972602739726"/>
    <x v="1"/>
    <n v="417.73589999999996"/>
    <n v="395.74979999999999"/>
    <n v="351.77760000000001"/>
    <n v="254.0616"/>
    <n v="117.25919999999999"/>
  </r>
  <r>
    <s v="MENO1QRM"/>
    <x v="0"/>
    <x v="0"/>
    <s v="Product_5T7R9"/>
    <n v="95.98"/>
    <n v="85"/>
    <x v="2"/>
    <s v="14x8x13 cm"/>
    <d v="2023-01-01T00:00:00"/>
    <d v="2025-01-01T00:00:00"/>
    <s v="I59FRL"/>
    <s v="OXN,IOU"/>
    <s v="Red/Small"/>
    <x v="2"/>
    <n v="86.382000000000005"/>
    <n v="2.0027397260273974"/>
    <x v="1"/>
    <n v="82.062899999999999"/>
    <n v="77.743800000000007"/>
    <n v="69.10560000000001"/>
    <n v="49.909600000000005"/>
    <n v="23.0352"/>
  </r>
  <r>
    <s v="GTGXGBPZ"/>
    <x v="2"/>
    <x v="0"/>
    <s v="Product_4OK7T"/>
    <n v="300.27"/>
    <n v="7"/>
    <x v="1"/>
    <s v="14x5x15 cm"/>
    <d v="2023-07-30T00:00:00"/>
    <d v="2025-01-01T00:00:00"/>
    <s v="0XYFLI"/>
    <s v="ZT9,RGD"/>
    <s v="Green/Large"/>
    <x v="0"/>
    <n v="270.24299999999999"/>
    <n v="1.4273972602739726"/>
    <x v="1"/>
    <n v="256.73084999999998"/>
    <n v="243.21870000000001"/>
    <n v="216.1944"/>
    <n v="156.1404"/>
    <n v="72.064799999999991"/>
  </r>
  <r>
    <s v="D0SJG0OL"/>
    <x v="1"/>
    <x v="0"/>
    <s v="Product_CUCNX"/>
    <n v="286.77"/>
    <n v="50"/>
    <x v="1"/>
    <s v="6x8x7 cm"/>
    <d v="2023-03-15T00:00:00"/>
    <d v="2024-01-01T00:00:00"/>
    <s v="3CJD2S"/>
    <s v="DTG,RA1"/>
    <s v="Red/Small"/>
    <x v="2"/>
    <n v="258.09299999999996"/>
    <n v="0.8"/>
    <x v="1"/>
    <n v="245.18834999999996"/>
    <n v="232.28369999999998"/>
    <n v="206.47439999999997"/>
    <n v="149.12039999999999"/>
    <n v="68.824799999999996"/>
  </r>
  <r>
    <s v="16VR66X2"/>
    <x v="0"/>
    <x v="0"/>
    <s v="Product_60VAX"/>
    <n v="245.68"/>
    <n v="29"/>
    <x v="1"/>
    <s v="13x9x16 cm"/>
    <d v="2023-01-01T00:00:00"/>
    <d v="2024-01-01T00:00:00"/>
    <s v="MZL8H0"/>
    <s v="2EV,7F8"/>
    <s v="Blue/Medium"/>
    <x v="3"/>
    <n v="221.11199999999999"/>
    <n v="1"/>
    <x v="1"/>
    <n v="210.0564"/>
    <n v="199.0008"/>
    <n v="176.8896"/>
    <n v="127.75360000000001"/>
    <n v="58.963200000000001"/>
  </r>
  <r>
    <s v="KTKCQ8GB"/>
    <x v="2"/>
    <x v="0"/>
    <s v="Product_N9VL8"/>
    <n v="378.74"/>
    <n v="70"/>
    <x v="1"/>
    <s v="14x11x20 cm"/>
    <d v="2023-03-15T00:00:00"/>
    <d v="2026-01-01T00:00:00"/>
    <s v="99ZFA5"/>
    <s v="XFU,WIP"/>
    <s v="Blue/Medium"/>
    <x v="1"/>
    <n v="340.86599999999999"/>
    <n v="2.8027397260273972"/>
    <x v="0"/>
    <n v="323.8227"/>
    <n v="306.77940000000001"/>
    <n v="272.69279999999998"/>
    <n v="196.94480000000001"/>
    <n v="90.897599999999997"/>
  </r>
  <r>
    <s v="AKXBD7R7"/>
    <x v="3"/>
    <x v="0"/>
    <s v="Product_0UYUP"/>
    <n v="320.45999999999998"/>
    <n v="69"/>
    <x v="0"/>
    <s v="8x13x19 cm"/>
    <d v="2023-07-30T00:00:00"/>
    <d v="2026-01-01T00:00:00"/>
    <s v="CQE8TF"/>
    <s v="3FL,XPG"/>
    <s v="Red/Small"/>
    <x v="3"/>
    <n v="288.41399999999999"/>
    <n v="2.4273972602739726"/>
    <x v="0"/>
    <n v="273.99329999999998"/>
    <n v="259.57260000000002"/>
    <n v="230.7312"/>
    <n v="166.63919999999999"/>
    <n v="76.910399999999996"/>
  </r>
  <r>
    <s v="BAAZYZ8A"/>
    <x v="1"/>
    <x v="0"/>
    <s v="Product_KSRIA"/>
    <n v="419.95"/>
    <n v="71"/>
    <x v="2"/>
    <s v="13x15x19 cm"/>
    <d v="2023-01-01T00:00:00"/>
    <d v="2026-01-01T00:00:00"/>
    <s v="ZYW8VY"/>
    <s v="847,RQC"/>
    <s v="Blue/Medium"/>
    <x v="1"/>
    <n v="377.95499999999998"/>
    <n v="3.0027397260273974"/>
    <x v="0"/>
    <n v="359.05724999999995"/>
    <n v="340.15949999999998"/>
    <n v="302.36399999999998"/>
    <n v="218.374"/>
    <n v="100.788"/>
  </r>
  <r>
    <s v="8D2OO0QB"/>
    <x v="1"/>
    <x v="0"/>
    <s v="Product_YKTIZ"/>
    <n v="250"/>
    <n v="1"/>
    <x v="0"/>
    <s v="15x6x11 cm"/>
    <d v="2023-01-01T00:00:00"/>
    <d v="2025-01-01T00:00:00"/>
    <s v="PNDJOL"/>
    <s v="T61,S60"/>
    <s v="Green/Large"/>
    <x v="3"/>
    <n v="225"/>
    <n v="2.0027397260273974"/>
    <x v="1"/>
    <n v="213.75"/>
    <n v="202.5"/>
    <n v="180"/>
    <n v="130"/>
    <n v="60"/>
  </r>
  <r>
    <s v="EHNELOZ6"/>
    <x v="2"/>
    <x v="0"/>
    <s v="Product_974AQ"/>
    <n v="282.2"/>
    <n v="48"/>
    <x v="1"/>
    <s v="10x5x13 cm"/>
    <d v="2023-03-15T00:00:00"/>
    <d v="2025-01-01T00:00:00"/>
    <s v="D1DI9J"/>
    <s v="C75,0CO"/>
    <s v="Blue/Medium"/>
    <x v="1"/>
    <n v="253.98"/>
    <n v="1.8027397260273972"/>
    <x v="1"/>
    <n v="241.28099999999998"/>
    <n v="228.58199999999999"/>
    <n v="203.184"/>
    <n v="146.744"/>
    <n v="67.727999999999994"/>
  </r>
  <r>
    <s v="SIZEDAYY"/>
    <x v="2"/>
    <x v="0"/>
    <s v="Product_LKBUI"/>
    <n v="458.19"/>
    <n v="17"/>
    <x v="2"/>
    <s v="19x9x17 cm"/>
    <d v="2023-01-01T00:00:00"/>
    <d v="2026-01-01T00:00:00"/>
    <s v="8FTF59"/>
    <s v="SS6,174"/>
    <s v="Blue/Medium"/>
    <x v="3"/>
    <n v="412.37099999999998"/>
    <n v="3.0027397260273974"/>
    <x v="0"/>
    <n v="391.75244999999995"/>
    <n v="371.13389999999998"/>
    <n v="329.89679999999998"/>
    <n v="238.25880000000001"/>
    <n v="109.96559999999999"/>
  </r>
  <r>
    <s v="E0SRYYL0"/>
    <x v="0"/>
    <x v="0"/>
    <s v="Product_A39W0"/>
    <n v="275"/>
    <n v="5"/>
    <x v="1"/>
    <s v="12x18x9 cm"/>
    <d v="2023-07-30T00:00:00"/>
    <d v="2026-01-01T00:00:00"/>
    <s v="E5Z0KJ"/>
    <s v="L40,KEP"/>
    <s v="Blue/Medium"/>
    <x v="0"/>
    <n v="247.5"/>
    <n v="2.4273972602739726"/>
    <x v="1"/>
    <n v="235.125"/>
    <n v="222.75"/>
    <n v="198"/>
    <n v="143"/>
    <n v="66"/>
  </r>
  <r>
    <s v="U6NNWNWY"/>
    <x v="3"/>
    <x v="0"/>
    <s v="Product_YFRO6"/>
    <n v="245.8"/>
    <n v="95"/>
    <x v="1"/>
    <s v="10x12x6 cm"/>
    <d v="2023-07-30T00:00:00"/>
    <d v="2026-01-01T00:00:00"/>
    <s v="1JT2XP"/>
    <s v="B0T,ISL"/>
    <s v="Blue/Medium"/>
    <x v="3"/>
    <n v="221.22"/>
    <n v="2.4273972602739726"/>
    <x v="0"/>
    <n v="210.15899999999999"/>
    <n v="199.09800000000001"/>
    <n v="176.976"/>
    <n v="127.81600000000002"/>
    <n v="58.991999999999997"/>
  </r>
  <r>
    <s v="X15KM9M8"/>
    <x v="0"/>
    <x v="0"/>
    <s v="Product_X374K"/>
    <n v="417.49"/>
    <n v="53"/>
    <x v="2"/>
    <s v="11x8x16 cm"/>
    <d v="2023-03-15T00:00:00"/>
    <d v="2024-01-01T00:00:00"/>
    <s v="QFPGQN"/>
    <s v="SNO,L1U"/>
    <s v="Green/Large"/>
    <x v="0"/>
    <n v="375.74099999999999"/>
    <n v="0.8"/>
    <x v="1"/>
    <n v="356.95394999999996"/>
    <n v="338.1669"/>
    <n v="300.59280000000001"/>
    <n v="217.09480000000002"/>
    <n v="100.19759999999999"/>
  </r>
  <r>
    <s v="H35W31OG"/>
    <x v="1"/>
    <x v="0"/>
    <s v="Product_PXLUF"/>
    <n v="261.61"/>
    <n v="98"/>
    <x v="0"/>
    <s v="10x14x10 cm"/>
    <d v="2023-01-01T00:00:00"/>
    <d v="2024-01-01T00:00:00"/>
    <s v="FF9SUP"/>
    <s v="M19,2M3"/>
    <s v="Red/Small"/>
    <x v="2"/>
    <n v="235.44900000000001"/>
    <n v="1"/>
    <x v="1"/>
    <n v="223.67654999999999"/>
    <n v="211.90410000000003"/>
    <n v="188.35920000000002"/>
    <n v="136.03720000000001"/>
    <n v="62.7864"/>
  </r>
  <r>
    <s v="ATA2ZZ7U"/>
    <x v="3"/>
    <x v="0"/>
    <s v="Product_RFWX2"/>
    <n v="398.94"/>
    <n v="54"/>
    <x v="2"/>
    <s v="5x9x19 cm"/>
    <d v="2023-03-15T00:00:00"/>
    <d v="2024-01-01T00:00:00"/>
    <s v="FUP3SI"/>
    <s v="4NC,4GV"/>
    <s v="Green/Large"/>
    <x v="3"/>
    <n v="359.04599999999999"/>
    <n v="0.8"/>
    <x v="1"/>
    <n v="341.09369999999996"/>
    <n v="323.14139999999998"/>
    <n v="287.23680000000002"/>
    <n v="207.44880000000001"/>
    <n v="95.745599999999996"/>
  </r>
  <r>
    <s v="BR3X7ESG"/>
    <x v="2"/>
    <x v="0"/>
    <s v="Product_2G66V"/>
    <n v="376.04"/>
    <n v="36"/>
    <x v="0"/>
    <s v="17x19x18 cm"/>
    <d v="2023-07-30T00:00:00"/>
    <d v="2025-01-01T00:00:00"/>
    <s v="Y38Q0C"/>
    <s v="3CR,32U"/>
    <s v="Green/Large"/>
    <x v="0"/>
    <n v="338.43600000000004"/>
    <n v="1.4273972602739726"/>
    <x v="0"/>
    <n v="321.51420000000002"/>
    <n v="304.59240000000005"/>
    <n v="270.74880000000002"/>
    <n v="195.54080000000002"/>
    <n v="90.249600000000001"/>
  </r>
  <r>
    <s v="IGXKR6CR"/>
    <x v="2"/>
    <x v="0"/>
    <s v="Product_RWI0J"/>
    <n v="314.41000000000003"/>
    <n v="35"/>
    <x v="2"/>
    <s v="8x13x6 cm"/>
    <d v="2023-03-15T00:00:00"/>
    <d v="2026-01-01T00:00:00"/>
    <s v="7OPM0V"/>
    <s v="71O,GFL"/>
    <s v="Red/Small"/>
    <x v="3"/>
    <n v="282.96900000000005"/>
    <n v="2.8027397260273972"/>
    <x v="0"/>
    <n v="268.82055000000003"/>
    <n v="254.67210000000006"/>
    <n v="226.37520000000006"/>
    <n v="163.49320000000003"/>
    <n v="75.458399999999997"/>
  </r>
  <r>
    <s v="0RM48RYM"/>
    <x v="2"/>
    <x v="0"/>
    <s v="Product_CUZGR"/>
    <n v="392.93"/>
    <n v="87"/>
    <x v="0"/>
    <s v="5x12x13 cm"/>
    <d v="2023-07-30T00:00:00"/>
    <d v="2025-01-01T00:00:00"/>
    <s v="GDG1SU"/>
    <s v="K67,GBE"/>
    <s v="Red/Small"/>
    <x v="2"/>
    <n v="353.637"/>
    <n v="1.4273972602739726"/>
    <x v="1"/>
    <n v="335.95515"/>
    <n v="318.27330000000001"/>
    <n v="282.90960000000001"/>
    <n v="204.3236"/>
    <n v="94.303200000000004"/>
  </r>
  <r>
    <s v="5EW1DFS8"/>
    <x v="3"/>
    <x v="0"/>
    <s v="Product_9CZ41"/>
    <n v="372.25"/>
    <n v="79"/>
    <x v="1"/>
    <s v="7x17x12 cm"/>
    <d v="2023-01-01T00:00:00"/>
    <d v="2026-01-01T00:00:00"/>
    <s v="TMDGD9"/>
    <s v="OXV,5XV"/>
    <s v="Red/Small"/>
    <x v="2"/>
    <n v="335.02499999999998"/>
    <n v="3.0027397260273974"/>
    <x v="0"/>
    <n v="318.27374999999995"/>
    <n v="301.52249999999998"/>
    <n v="268.02"/>
    <n v="193.57"/>
    <n v="89.34"/>
  </r>
  <r>
    <s v="4NAYEJN4"/>
    <x v="1"/>
    <x v="0"/>
    <s v="Product_NDC87"/>
    <n v="88.11"/>
    <n v="51"/>
    <x v="1"/>
    <s v="16x15x15 cm"/>
    <d v="2023-03-15T00:00:00"/>
    <d v="2025-01-01T00:00:00"/>
    <s v="HEIQCC"/>
    <s v="XRQ,CGQ"/>
    <s v="Red/Small"/>
    <x v="0"/>
    <n v="79.299000000000007"/>
    <n v="1.8027397260273972"/>
    <x v="1"/>
    <n v="75.334050000000005"/>
    <n v="71.369100000000003"/>
    <n v="63.439200000000007"/>
    <n v="45.8172"/>
    <n v="21.1464"/>
  </r>
  <r>
    <s v="RPRXCIIK"/>
    <x v="3"/>
    <x v="0"/>
    <s v="Product_U8G7B"/>
    <n v="220.61"/>
    <n v="24"/>
    <x v="1"/>
    <s v="8x8x9 cm"/>
    <d v="2023-07-30T00:00:00"/>
    <d v="2025-01-01T00:00:00"/>
    <s v="2HOY3X"/>
    <s v="UTA,RY1"/>
    <s v="Blue/Medium"/>
    <x v="2"/>
    <n v="198.54900000000001"/>
    <n v="1.4273972602739726"/>
    <x v="0"/>
    <n v="188.62154999999998"/>
    <n v="178.69410000000002"/>
    <n v="158.83920000000001"/>
    <n v="114.71720000000001"/>
    <n v="52.946400000000004"/>
  </r>
  <r>
    <s v="0LH2SHI0"/>
    <x v="1"/>
    <x v="0"/>
    <s v="Product_HB7AD"/>
    <n v="120.46"/>
    <n v="52"/>
    <x v="2"/>
    <s v="17x5x11 cm"/>
    <d v="2023-07-30T00:00:00"/>
    <d v="2025-01-01T00:00:00"/>
    <s v="K0JZLG"/>
    <s v="FG2,1F7"/>
    <s v="Red/Small"/>
    <x v="4"/>
    <n v="108.41399999999999"/>
    <n v="1.4273972602739726"/>
    <x v="1"/>
    <n v="102.99329999999998"/>
    <n v="97.572599999999994"/>
    <n v="86.731200000000001"/>
    <n v="62.639200000000002"/>
    <n v="28.910399999999996"/>
  </r>
  <r>
    <s v="KVFXQA1W"/>
    <x v="1"/>
    <x v="0"/>
    <s v="Product_1JYLD"/>
    <n v="223.2"/>
    <n v="19"/>
    <x v="1"/>
    <s v="18x17x12 cm"/>
    <d v="2023-01-01T00:00:00"/>
    <d v="2025-01-01T00:00:00"/>
    <s v="00V1E5"/>
    <s v="2WV,QU7"/>
    <s v="Green/Large"/>
    <x v="2"/>
    <n v="200.88"/>
    <n v="2.0027397260273974"/>
    <x v="1"/>
    <n v="190.83599999999998"/>
    <n v="180.792"/>
    <n v="160.70400000000001"/>
    <n v="116.06399999999999"/>
    <n v="53.567999999999998"/>
  </r>
  <r>
    <s v="L38ICZ8E"/>
    <x v="0"/>
    <x v="0"/>
    <s v="Product_2ZK0T"/>
    <n v="19.36"/>
    <n v="34"/>
    <x v="0"/>
    <s v="8x20x10 cm"/>
    <d v="2023-07-30T00:00:00"/>
    <d v="2024-01-01T00:00:00"/>
    <s v="7KIHA5"/>
    <s v="JTO,69I"/>
    <s v="Red/Small"/>
    <x v="1"/>
    <n v="17.423999999999999"/>
    <n v="0.42465753424657532"/>
    <x v="1"/>
    <n v="16.552799999999998"/>
    <n v="15.6816"/>
    <n v="13.9392"/>
    <n v="10.0672"/>
    <n v="4.6463999999999999"/>
  </r>
  <r>
    <s v="FC0442EZ"/>
    <x v="2"/>
    <x v="0"/>
    <s v="Product_QDY4I"/>
    <n v="427.57"/>
    <n v="72"/>
    <x v="1"/>
    <s v="6x17x14 cm"/>
    <d v="2023-01-01T00:00:00"/>
    <d v="2025-01-01T00:00:00"/>
    <s v="YLMZ8D"/>
    <s v="9WS,OB4"/>
    <s v="Red/Small"/>
    <x v="3"/>
    <n v="384.81299999999999"/>
    <n v="2.0027397260273974"/>
    <x v="1"/>
    <n v="365.57234999999997"/>
    <n v="346.33170000000001"/>
    <n v="307.85040000000004"/>
    <n v="222.3364"/>
    <n v="102.6168"/>
  </r>
  <r>
    <s v="XLTBFC8A"/>
    <x v="0"/>
    <x v="0"/>
    <s v="Product_DJTZW"/>
    <n v="155.87"/>
    <n v="9"/>
    <x v="1"/>
    <s v="17x12x5 cm"/>
    <d v="2023-07-30T00:00:00"/>
    <d v="2025-01-01T00:00:00"/>
    <s v="PW1Q7D"/>
    <s v="I9R,NJH"/>
    <s v="Red/Small"/>
    <x v="4"/>
    <n v="140.28300000000002"/>
    <n v="1.4273972602739726"/>
    <x v="1"/>
    <n v="133.26885000000001"/>
    <n v="126.25470000000001"/>
    <n v="112.22640000000001"/>
    <n v="81.052400000000006"/>
    <n v="37.408799999999999"/>
  </r>
  <r>
    <s v="P6I4L0TC"/>
    <x v="2"/>
    <x v="0"/>
    <s v="Product_0WBOU"/>
    <n v="178.41"/>
    <n v="85"/>
    <x v="2"/>
    <s v="10x17x15 cm"/>
    <d v="2023-01-01T00:00:00"/>
    <d v="2024-01-01T00:00:00"/>
    <s v="ORJSSO"/>
    <s v="8NY,CMA"/>
    <s v="Blue/Medium"/>
    <x v="4"/>
    <n v="160.56899999999999"/>
    <n v="1"/>
    <x v="1"/>
    <n v="152.54054999999997"/>
    <n v="144.5121"/>
    <n v="128.45519999999999"/>
    <n v="92.773200000000003"/>
    <n v="42.818399999999997"/>
  </r>
  <r>
    <s v="LMDVKH9K"/>
    <x v="2"/>
    <x v="0"/>
    <s v="Product_BL7O4"/>
    <n v="89.38"/>
    <n v="1"/>
    <x v="2"/>
    <s v="18x13x16 cm"/>
    <d v="2023-03-15T00:00:00"/>
    <d v="2026-01-01T00:00:00"/>
    <s v="FECG3T"/>
    <s v="9RE,KJ7"/>
    <s v="Green/Large"/>
    <x v="1"/>
    <n v="80.441999999999993"/>
    <n v="2.8027397260273972"/>
    <x v="1"/>
    <n v="76.419899999999984"/>
    <n v="72.397799999999989"/>
    <n v="64.3536"/>
    <n v="46.477600000000002"/>
    <n v="21.451199999999996"/>
  </r>
  <r>
    <s v="R8JX01X8"/>
    <x v="1"/>
    <x v="0"/>
    <s v="Product_H29UR"/>
    <n v="99.64"/>
    <n v="7"/>
    <x v="1"/>
    <s v="18x8x11 cm"/>
    <d v="2023-01-01T00:00:00"/>
    <d v="2024-01-01T00:00:00"/>
    <s v="T5OY4J"/>
    <s v="8X3,3NE"/>
    <s v="Blue/Medium"/>
    <x v="0"/>
    <n v="89.676000000000002"/>
    <n v="1"/>
    <x v="1"/>
    <n v="85.1922"/>
    <n v="80.708399999999997"/>
    <n v="71.740800000000007"/>
    <n v="51.812800000000003"/>
    <n v="23.913599999999999"/>
  </r>
  <r>
    <s v="3HA60943"/>
    <x v="2"/>
    <x v="0"/>
    <s v="Product_NSHWC"/>
    <n v="290.83"/>
    <n v="87"/>
    <x v="0"/>
    <s v="20x19x8 cm"/>
    <d v="2023-01-01T00:00:00"/>
    <d v="2025-01-01T00:00:00"/>
    <s v="ORXUM7"/>
    <s v="2EP,S4G"/>
    <s v="Red/Small"/>
    <x v="1"/>
    <n v="261.74699999999996"/>
    <n v="2.0027397260273974"/>
    <x v="1"/>
    <n v="248.65964999999994"/>
    <n v="235.57229999999996"/>
    <n v="209.39759999999998"/>
    <n v="151.23159999999999"/>
    <n v="69.799199999999999"/>
  </r>
  <r>
    <s v="I7T5N1I6"/>
    <x v="3"/>
    <x v="0"/>
    <s v="Product_ZJGGL"/>
    <n v="69.91"/>
    <n v="57"/>
    <x v="0"/>
    <s v="10x14x6 cm"/>
    <d v="2023-03-15T00:00:00"/>
    <d v="2025-01-01T00:00:00"/>
    <s v="NK2WGD"/>
    <s v="CVF,IJZ"/>
    <s v="Blue/Medium"/>
    <x v="1"/>
    <n v="62.918999999999997"/>
    <n v="1.8027397260273972"/>
    <x v="1"/>
    <n v="59.773049999999998"/>
    <n v="56.627099999999999"/>
    <n v="50.3352"/>
    <n v="36.353200000000001"/>
    <n v="16.778399999999998"/>
  </r>
  <r>
    <s v="LHPAYEOI"/>
    <x v="3"/>
    <x v="0"/>
    <s v="Product_60OV6"/>
    <n v="444.84"/>
    <n v="17"/>
    <x v="1"/>
    <s v="8x19x9 cm"/>
    <d v="2023-03-15T00:00:00"/>
    <d v="2026-01-01T00:00:00"/>
    <s v="5RC2GR"/>
    <s v="KPI,3DN"/>
    <s v="Green/Large"/>
    <x v="0"/>
    <n v="400.35599999999999"/>
    <n v="2.8027397260273972"/>
    <x v="0"/>
    <n v="380.33819999999997"/>
    <n v="360.32040000000001"/>
    <n v="320.28480000000002"/>
    <n v="231.3168"/>
    <n v="106.76159999999999"/>
  </r>
  <r>
    <s v="UCJDNIE2"/>
    <x v="1"/>
    <x v="0"/>
    <s v="Product_TBQQX"/>
    <n v="83.99"/>
    <n v="78"/>
    <x v="2"/>
    <s v="14x10x8 cm"/>
    <d v="2023-01-01T00:00:00"/>
    <d v="2026-01-01T00:00:00"/>
    <s v="YQFBI3"/>
    <s v="NM6,9PU"/>
    <s v="Red/Small"/>
    <x v="0"/>
    <n v="75.590999999999994"/>
    <n v="3.0027397260273974"/>
    <x v="1"/>
    <n v="71.811449999999994"/>
    <n v="68.031899999999993"/>
    <n v="60.472799999999999"/>
    <n v="43.674799999999998"/>
    <n v="20.157599999999999"/>
  </r>
  <r>
    <s v="C4QGTPXT"/>
    <x v="3"/>
    <x v="0"/>
    <s v="Product_PRKLM"/>
    <n v="412.72"/>
    <n v="67"/>
    <x v="1"/>
    <s v="12x15x12 cm"/>
    <d v="2023-03-15T00:00:00"/>
    <d v="2025-01-01T00:00:00"/>
    <s v="FTUCPW"/>
    <s v="ZKV,RDA"/>
    <s v="Red/Small"/>
    <x v="0"/>
    <n v="371.44800000000004"/>
    <n v="1.8027397260273972"/>
    <x v="1"/>
    <n v="352.87560000000002"/>
    <n v="334.30320000000006"/>
    <n v="297.15840000000003"/>
    <n v="214.61440000000002"/>
    <n v="99.052800000000005"/>
  </r>
  <r>
    <s v="9EMXOG2E"/>
    <x v="3"/>
    <x v="0"/>
    <s v="Product_IF0JN"/>
    <n v="220.58"/>
    <n v="76"/>
    <x v="1"/>
    <s v="9x7x16 cm"/>
    <d v="2023-07-30T00:00:00"/>
    <d v="2025-01-01T00:00:00"/>
    <s v="WSTL3W"/>
    <s v="LBZ,2P9"/>
    <s v="Blue/Medium"/>
    <x v="3"/>
    <n v="198.52200000000002"/>
    <n v="1.4273972602739726"/>
    <x v="1"/>
    <n v="188.5959"/>
    <n v="178.66980000000001"/>
    <n v="158.81760000000003"/>
    <n v="114.70160000000001"/>
    <n v="52.9392"/>
  </r>
  <r>
    <s v="P1Z1318E"/>
    <x v="1"/>
    <x v="0"/>
    <s v="Product_C9TNM"/>
    <n v="467.43"/>
    <n v="26"/>
    <x v="0"/>
    <s v="13x8x20 cm"/>
    <d v="2023-01-01T00:00:00"/>
    <d v="2026-01-01T00:00:00"/>
    <s v="93T0RN"/>
    <s v="519,JYO"/>
    <s v="Green/Large"/>
    <x v="1"/>
    <n v="420.68700000000001"/>
    <n v="3.0027397260273974"/>
    <x v="0"/>
    <n v="399.65264999999999"/>
    <n v="378.61830000000003"/>
    <n v="336.54960000000005"/>
    <n v="243.06360000000001"/>
    <n v="112.1832"/>
  </r>
  <r>
    <s v="TXAOEZIA"/>
    <x v="2"/>
    <x v="0"/>
    <s v="Product_I2V23"/>
    <n v="182.44"/>
    <n v="3"/>
    <x v="0"/>
    <s v="6x12x11 cm"/>
    <d v="2023-03-15T00:00:00"/>
    <d v="2025-01-01T00:00:00"/>
    <s v="N4SEMS"/>
    <s v="ADF,Q2O"/>
    <s v="Green/Large"/>
    <x v="2"/>
    <n v="164.196"/>
    <n v="1.8027397260273972"/>
    <x v="1"/>
    <n v="155.9862"/>
    <n v="147.7764"/>
    <n v="131.35679999999999"/>
    <n v="94.868800000000007"/>
    <n v="43.785599999999995"/>
  </r>
  <r>
    <s v="15CI17T4"/>
    <x v="1"/>
    <x v="0"/>
    <s v="Product_J30S1"/>
    <n v="156.31"/>
    <n v="59"/>
    <x v="1"/>
    <s v="11x20x19 cm"/>
    <d v="2023-07-30T00:00:00"/>
    <d v="2026-01-01T00:00:00"/>
    <s v="ERS6VW"/>
    <s v="ISU,32X"/>
    <s v="Red/Small"/>
    <x v="0"/>
    <n v="140.679"/>
    <n v="2.4273972602739726"/>
    <x v="0"/>
    <n v="133.64505"/>
    <n v="126.61110000000001"/>
    <n v="112.54320000000001"/>
    <n v="81.281199999999998"/>
    <n v="37.514400000000002"/>
  </r>
  <r>
    <s v="AZQS1KSF"/>
    <x v="1"/>
    <x v="0"/>
    <s v="Product_NUD2O"/>
    <n v="184.57"/>
    <n v="11"/>
    <x v="1"/>
    <s v="12x10x9 cm"/>
    <d v="2023-01-01T00:00:00"/>
    <d v="2026-01-01T00:00:00"/>
    <s v="EH21SP"/>
    <s v="HZH,V2H"/>
    <s v="Green/Large"/>
    <x v="2"/>
    <n v="166.113"/>
    <n v="3.0027397260273974"/>
    <x v="0"/>
    <n v="157.80734999999999"/>
    <n v="149.5017"/>
    <n v="132.8904"/>
    <n v="95.976399999999998"/>
    <n v="44.296799999999998"/>
  </r>
  <r>
    <s v="KIXUOGQ3"/>
    <x v="2"/>
    <x v="0"/>
    <s v="Product_QSDZ5"/>
    <n v="211.9"/>
    <n v="50"/>
    <x v="2"/>
    <s v="10x16x14 cm"/>
    <d v="2023-01-01T00:00:00"/>
    <d v="2025-01-01T00:00:00"/>
    <s v="8AXWJ7"/>
    <s v="GR4,PYZ"/>
    <s v="Blue/Medium"/>
    <x v="1"/>
    <n v="190.71"/>
    <n v="2.0027397260273974"/>
    <x v="1"/>
    <n v="181.17449999999999"/>
    <n v="171.63900000000001"/>
    <n v="152.56800000000001"/>
    <n v="110.188"/>
    <n v="50.856000000000002"/>
  </r>
  <r>
    <s v="0WYELZG7"/>
    <x v="2"/>
    <x v="0"/>
    <s v="Product_JUW1O"/>
    <n v="351.16"/>
    <n v="24"/>
    <x v="1"/>
    <s v="15x9x9 cm"/>
    <d v="2023-03-15T00:00:00"/>
    <d v="2026-01-01T00:00:00"/>
    <s v="A5GOVJ"/>
    <s v="LTY,KW7"/>
    <s v="Blue/Medium"/>
    <x v="1"/>
    <n v="316.04400000000004"/>
    <n v="2.8027397260273972"/>
    <x v="0"/>
    <n v="300.24180000000001"/>
    <n v="284.43960000000004"/>
    <n v="252.83520000000004"/>
    <n v="182.60320000000002"/>
    <n v="84.278400000000005"/>
  </r>
  <r>
    <s v="ANM4GO51"/>
    <x v="1"/>
    <x v="0"/>
    <s v="Product_MH687"/>
    <n v="225.22"/>
    <n v="77"/>
    <x v="2"/>
    <s v="12x12x13 cm"/>
    <d v="2023-03-15T00:00:00"/>
    <d v="2025-01-01T00:00:00"/>
    <s v="YY8WV1"/>
    <s v="92U,Y27"/>
    <s v="Green/Large"/>
    <x v="1"/>
    <n v="202.69800000000001"/>
    <n v="1.8027397260273972"/>
    <x v="0"/>
    <n v="192.56309999999999"/>
    <n v="182.4282"/>
    <n v="162.15840000000003"/>
    <n v="117.1144"/>
    <n v="54.052799999999998"/>
  </r>
  <r>
    <s v="XD14SGU9"/>
    <x v="3"/>
    <x v="0"/>
    <s v="Product_OLF40"/>
    <n v="230.46"/>
    <n v="28"/>
    <x v="2"/>
    <s v="15x7x9 cm"/>
    <d v="2023-03-15T00:00:00"/>
    <d v="2025-01-01T00:00:00"/>
    <s v="2SBCDU"/>
    <s v="5YX,429"/>
    <s v="Red/Small"/>
    <x v="3"/>
    <n v="207.41400000000002"/>
    <n v="1.8027397260273972"/>
    <x v="1"/>
    <n v="197.04330000000002"/>
    <n v="186.67260000000002"/>
    <n v="165.93120000000002"/>
    <n v="119.83920000000001"/>
    <n v="55.310400000000001"/>
  </r>
  <r>
    <s v="009PBHZ6"/>
    <x v="3"/>
    <x v="0"/>
    <s v="Product_X5GT4"/>
    <n v="70.47"/>
    <n v="62"/>
    <x v="0"/>
    <s v="6x7x16 cm"/>
    <d v="2023-03-15T00:00:00"/>
    <d v="2024-01-01T00:00:00"/>
    <s v="WZW3SG"/>
    <s v="61Z,IC1"/>
    <s v="Red/Small"/>
    <x v="2"/>
    <n v="63.423000000000002"/>
    <n v="0.8"/>
    <x v="1"/>
    <n v="60.251849999999997"/>
    <n v="57.0807"/>
    <n v="50.738400000000006"/>
    <n v="36.644399999999997"/>
    <n v="16.912800000000001"/>
  </r>
  <r>
    <s v="FOG3PKNH"/>
    <x v="1"/>
    <x v="0"/>
    <s v="Product_Y43LM"/>
    <n v="378.3"/>
    <n v="31"/>
    <x v="2"/>
    <s v="7x14x13 cm"/>
    <d v="2023-07-30T00:00:00"/>
    <d v="2025-01-01T00:00:00"/>
    <s v="AO2XEW"/>
    <s v="786,TQG"/>
    <s v="Blue/Medium"/>
    <x v="4"/>
    <n v="340.47"/>
    <n v="1.4273972602739726"/>
    <x v="0"/>
    <n v="323.44650000000001"/>
    <n v="306.42300000000006"/>
    <n v="272.37600000000003"/>
    <n v="196.71600000000001"/>
    <n v="90.792000000000002"/>
  </r>
  <r>
    <s v="PR262QV6"/>
    <x v="1"/>
    <x v="0"/>
    <s v="Product_D296Z"/>
    <n v="22.8"/>
    <n v="94"/>
    <x v="1"/>
    <s v="5x17x12 cm"/>
    <d v="2023-03-15T00:00:00"/>
    <d v="2025-01-01T00:00:00"/>
    <s v="74WF7Y"/>
    <s v="2SQ,VNP"/>
    <s v="Blue/Medium"/>
    <x v="1"/>
    <n v="20.52"/>
    <n v="1.8027397260273972"/>
    <x v="1"/>
    <n v="19.494"/>
    <n v="18.468"/>
    <n v="16.416"/>
    <n v="11.856000000000002"/>
    <n v="5.4719999999999995"/>
  </r>
  <r>
    <s v="R883QG6N"/>
    <x v="1"/>
    <x v="0"/>
    <s v="Product_J78NP"/>
    <n v="295.83"/>
    <n v="93"/>
    <x v="1"/>
    <s v="14x20x13 cm"/>
    <d v="2023-07-30T00:00:00"/>
    <d v="2025-01-01T00:00:00"/>
    <s v="3D13EW"/>
    <s v="JBZ,VQU"/>
    <s v="Red/Small"/>
    <x v="2"/>
    <n v="266.24699999999996"/>
    <n v="1.4273972602739726"/>
    <x v="1"/>
    <n v="252.93464999999995"/>
    <n v="239.62229999999997"/>
    <n v="212.99759999999998"/>
    <n v="153.83160000000001"/>
    <n v="70.999199999999988"/>
  </r>
  <r>
    <s v="WR3NO9XC"/>
    <x v="0"/>
    <x v="0"/>
    <s v="Product_HK92G"/>
    <n v="44.15"/>
    <n v="20"/>
    <x v="1"/>
    <s v="19x7x9 cm"/>
    <d v="2023-07-30T00:00:00"/>
    <d v="2026-01-01T00:00:00"/>
    <s v="G5QSNV"/>
    <s v="49B,FJ2"/>
    <s v="Red/Small"/>
    <x v="4"/>
    <n v="39.734999999999999"/>
    <n v="2.4273972602739726"/>
    <x v="0"/>
    <n v="37.748249999999999"/>
    <n v="35.761499999999998"/>
    <n v="31.788"/>
    <n v="22.957999999999998"/>
    <n v="10.596"/>
  </r>
  <r>
    <s v="Z94KWRAP"/>
    <x v="0"/>
    <x v="0"/>
    <s v="Product_3NAI4"/>
    <n v="243.68"/>
    <n v="18"/>
    <x v="2"/>
    <s v="20x9x15 cm"/>
    <d v="2023-03-15T00:00:00"/>
    <d v="2025-01-01T00:00:00"/>
    <s v="NWRO4I"/>
    <s v="J3M,HST"/>
    <s v="Red/Small"/>
    <x v="0"/>
    <n v="219.31200000000001"/>
    <n v="1.8027397260273972"/>
    <x v="1"/>
    <n v="208.34639999999999"/>
    <n v="197.38080000000002"/>
    <n v="175.44960000000003"/>
    <n v="126.71360000000001"/>
    <n v="58.483199999999997"/>
  </r>
  <r>
    <s v="LP4DW3LU"/>
    <x v="1"/>
    <x v="0"/>
    <s v="Product_8FQJ8"/>
    <n v="436.49"/>
    <n v="11"/>
    <x v="2"/>
    <s v="13x6x10 cm"/>
    <d v="2023-01-01T00:00:00"/>
    <d v="2024-01-01T00:00:00"/>
    <s v="Q2ADJV"/>
    <s v="QSW,6HJ"/>
    <s v="Green/Large"/>
    <x v="3"/>
    <n v="392.84100000000001"/>
    <n v="1"/>
    <x v="1"/>
    <n v="373.19894999999997"/>
    <n v="353.55690000000004"/>
    <n v="314.27280000000002"/>
    <n v="226.97480000000002"/>
    <n v="104.7576"/>
  </r>
  <r>
    <s v="YOHU4IDR"/>
    <x v="0"/>
    <x v="0"/>
    <s v="Product_GJ02W"/>
    <n v="87.19"/>
    <n v="81"/>
    <x v="1"/>
    <s v="8x11x5 cm"/>
    <d v="2023-03-15T00:00:00"/>
    <d v="2026-01-01T00:00:00"/>
    <s v="119T2K"/>
    <s v="GB6,P51"/>
    <s v="Green/Large"/>
    <x v="2"/>
    <n v="78.471000000000004"/>
    <n v="2.8027397260273972"/>
    <x v="1"/>
    <n v="74.547449999999998"/>
    <n v="70.623900000000006"/>
    <n v="62.776800000000009"/>
    <n v="45.338799999999999"/>
    <n v="20.925599999999999"/>
  </r>
  <r>
    <s v="EAJY8F4Q"/>
    <x v="0"/>
    <x v="0"/>
    <s v="Product_XRXX1"/>
    <n v="284.47000000000003"/>
    <n v="6"/>
    <x v="2"/>
    <s v="7x16x10 cm"/>
    <d v="2023-01-01T00:00:00"/>
    <d v="2025-01-01T00:00:00"/>
    <s v="9BO855"/>
    <s v="0CG,1G5"/>
    <s v="Green/Large"/>
    <x v="1"/>
    <n v="256.02300000000002"/>
    <n v="2.0027397260273974"/>
    <x v="1"/>
    <n v="243.22185000000002"/>
    <n v="230.42070000000004"/>
    <n v="204.81840000000003"/>
    <n v="147.92440000000002"/>
    <n v="68.272800000000004"/>
  </r>
  <r>
    <s v="33N62RP7"/>
    <x v="0"/>
    <x v="0"/>
    <s v="Product_MTHEE"/>
    <n v="180.28"/>
    <n v="78"/>
    <x v="1"/>
    <s v="18x9x8 cm"/>
    <d v="2023-07-30T00:00:00"/>
    <d v="2024-01-01T00:00:00"/>
    <s v="Q3JKS9"/>
    <s v="V1G,3T2"/>
    <s v="Blue/Medium"/>
    <x v="4"/>
    <n v="162.25200000000001"/>
    <n v="0.42465753424657532"/>
    <x v="1"/>
    <n v="154.13939999999999"/>
    <n v="146.02680000000001"/>
    <n v="129.80160000000001"/>
    <n v="93.74560000000001"/>
    <n v="43.267199999999995"/>
  </r>
  <r>
    <s v="7ARXC3D5"/>
    <x v="0"/>
    <x v="0"/>
    <s v="Product_5VYKW"/>
    <n v="27.8"/>
    <n v="28"/>
    <x v="0"/>
    <s v="17x13x18 cm"/>
    <d v="2023-07-30T00:00:00"/>
    <d v="2026-01-01T00:00:00"/>
    <s v="0X3ZZT"/>
    <s v="CHT,9Q1"/>
    <s v="Blue/Medium"/>
    <x v="1"/>
    <n v="25.02"/>
    <n v="2.4273972602739726"/>
    <x v="0"/>
    <n v="23.768999999999998"/>
    <n v="22.518000000000001"/>
    <n v="20.016000000000002"/>
    <n v="14.456000000000001"/>
    <n v="6.6719999999999997"/>
  </r>
  <r>
    <s v="EVTKRSPJ"/>
    <x v="2"/>
    <x v="0"/>
    <s v="Product_B3TPH"/>
    <n v="119.96"/>
    <n v="24"/>
    <x v="2"/>
    <s v="14x16x8 cm"/>
    <d v="2023-07-30T00:00:00"/>
    <d v="2025-01-01T00:00:00"/>
    <s v="S7X9WH"/>
    <s v="QHY,TGP"/>
    <s v="Red/Small"/>
    <x v="3"/>
    <n v="107.964"/>
    <n v="1.4273972602739726"/>
    <x v="1"/>
    <n v="102.5658"/>
    <n v="97.167600000000007"/>
    <n v="86.371200000000002"/>
    <n v="62.379199999999997"/>
    <n v="28.790399999999998"/>
  </r>
  <r>
    <s v="BTSC30C9"/>
    <x v="1"/>
    <x v="0"/>
    <s v="Product_Y6HOV"/>
    <n v="309.14999999999998"/>
    <n v="48"/>
    <x v="1"/>
    <s v="8x13x17 cm"/>
    <d v="2023-03-15T00:00:00"/>
    <d v="2024-01-01T00:00:00"/>
    <s v="V9KFL7"/>
    <s v="BBZ,581"/>
    <s v="Green/Large"/>
    <x v="2"/>
    <n v="278.23499999999996"/>
    <n v="0.8"/>
    <x v="1"/>
    <n v="264.32324999999997"/>
    <n v="250.41149999999996"/>
    <n v="222.58799999999997"/>
    <n v="160.75799999999998"/>
    <n v="74.195999999999998"/>
  </r>
  <r>
    <s v="YTYKHVDF"/>
    <x v="2"/>
    <x v="0"/>
    <s v="Product_XVDIF"/>
    <n v="338.47"/>
    <n v="54"/>
    <x v="0"/>
    <s v="18x8x10 cm"/>
    <d v="2023-01-01T00:00:00"/>
    <d v="2026-01-01T00:00:00"/>
    <s v="2N4E5W"/>
    <s v="S6P,EA7"/>
    <s v="Green/Large"/>
    <x v="0"/>
    <n v="304.62300000000005"/>
    <n v="3.0027397260273974"/>
    <x v="0"/>
    <n v="289.39185000000003"/>
    <n v="274.16070000000008"/>
    <n v="243.69840000000005"/>
    <n v="176.00440000000003"/>
    <n v="81.232799999999997"/>
  </r>
  <r>
    <s v="FW91JPJ0"/>
    <x v="0"/>
    <x v="0"/>
    <s v="Product_CMKU5"/>
    <n v="188.08"/>
    <n v="73"/>
    <x v="0"/>
    <s v="19x6x10 cm"/>
    <d v="2023-03-15T00:00:00"/>
    <d v="2026-01-01T00:00:00"/>
    <s v="VJZJY9"/>
    <s v="8KX,YET"/>
    <s v="Red/Small"/>
    <x v="4"/>
    <n v="169.27200000000002"/>
    <n v="2.8027397260273972"/>
    <x v="1"/>
    <n v="160.80840000000001"/>
    <n v="152.34480000000002"/>
    <n v="135.41760000000002"/>
    <n v="97.801600000000008"/>
    <n v="45.139200000000002"/>
  </r>
  <r>
    <s v="SFSH3L1X"/>
    <x v="1"/>
    <x v="0"/>
    <s v="Product_L9L51"/>
    <n v="305.82"/>
    <n v="48"/>
    <x v="0"/>
    <s v="6x18x19 cm"/>
    <d v="2023-07-30T00:00:00"/>
    <d v="2026-01-01T00:00:00"/>
    <s v="J2EHA9"/>
    <s v="RFQ,Y8G"/>
    <s v="Red/Small"/>
    <x v="2"/>
    <n v="275.238"/>
    <n v="2.4273972602739726"/>
    <x v="0"/>
    <n v="261.47609999999997"/>
    <n v="247.71420000000001"/>
    <n v="220.19040000000001"/>
    <n v="159.0264"/>
    <n v="73.396799999999999"/>
  </r>
  <r>
    <s v="2KC896R8"/>
    <x v="2"/>
    <x v="0"/>
    <s v="Product_V4W3L"/>
    <n v="169.26"/>
    <n v="20"/>
    <x v="1"/>
    <s v="19x8x15 cm"/>
    <d v="2023-07-30T00:00:00"/>
    <d v="2025-01-01T00:00:00"/>
    <s v="S9S6C6"/>
    <s v="RZI,NKX"/>
    <s v="Green/Large"/>
    <x v="0"/>
    <n v="152.334"/>
    <n v="1.4273972602739726"/>
    <x v="1"/>
    <n v="144.71729999999999"/>
    <n v="137.10060000000001"/>
    <n v="121.86720000000001"/>
    <n v="88.015199999999993"/>
    <n v="40.622399999999999"/>
  </r>
  <r>
    <s v="QV6G2KEZ"/>
    <x v="1"/>
    <x v="0"/>
    <s v="Product_B7A9S"/>
    <n v="412.78"/>
    <n v="52"/>
    <x v="1"/>
    <s v="16x14x15 cm"/>
    <d v="2023-07-30T00:00:00"/>
    <d v="2025-01-01T00:00:00"/>
    <s v="G5RL17"/>
    <s v="Q0A,PTE"/>
    <s v="Green/Large"/>
    <x v="3"/>
    <n v="371.50199999999995"/>
    <n v="1.4273972602739726"/>
    <x v="1"/>
    <n v="352.92689999999993"/>
    <n v="334.35179999999997"/>
    <n v="297.20159999999998"/>
    <n v="214.6456"/>
    <n v="99.067199999999985"/>
  </r>
  <r>
    <s v="2SYGYI9A"/>
    <x v="0"/>
    <x v="0"/>
    <s v="Product_8THLD"/>
    <n v="31.24"/>
    <n v="4"/>
    <x v="0"/>
    <s v="12x14x5 cm"/>
    <d v="2023-07-30T00:00:00"/>
    <d v="2024-01-01T00:00:00"/>
    <s v="8E5B2X"/>
    <s v="9FV,0WH"/>
    <s v="Red/Small"/>
    <x v="0"/>
    <n v="28.116"/>
    <n v="0.42465753424657532"/>
    <x v="1"/>
    <n v="26.710199999999997"/>
    <n v="25.304400000000001"/>
    <n v="22.492800000000003"/>
    <n v="16.244800000000001"/>
    <n v="7.4975999999999985"/>
  </r>
  <r>
    <s v="04LS0VT9"/>
    <x v="0"/>
    <x v="0"/>
    <s v="Product_UY3NI"/>
    <n v="22.26"/>
    <n v="28"/>
    <x v="0"/>
    <s v="16x16x12 cm"/>
    <d v="2023-07-30T00:00:00"/>
    <d v="2025-01-01T00:00:00"/>
    <s v="JKB501"/>
    <s v="YGL,8ZE"/>
    <s v="Green/Large"/>
    <x v="0"/>
    <n v="20.034000000000002"/>
    <n v="1.4273972602739726"/>
    <x v="0"/>
    <n v="19.032300000000003"/>
    <n v="18.030600000000003"/>
    <n v="16.027200000000004"/>
    <n v="11.575200000000001"/>
    <n v="5.3424000000000005"/>
  </r>
  <r>
    <s v="A30KRZ8V"/>
    <x v="3"/>
    <x v="0"/>
    <s v="Product_MYPWQ"/>
    <n v="461.95"/>
    <n v="49"/>
    <x v="1"/>
    <s v="9x14x12 cm"/>
    <d v="2023-07-30T00:00:00"/>
    <d v="2024-01-01T00:00:00"/>
    <s v="QC3CUQ"/>
    <s v="7FZ,26R"/>
    <s v="Red/Small"/>
    <x v="1"/>
    <n v="415.755"/>
    <n v="0.42465753424657532"/>
    <x v="1"/>
    <n v="394.96724999999998"/>
    <n v="374.17950000000002"/>
    <n v="332.60400000000004"/>
    <n v="240.214"/>
    <n v="110.86799999999999"/>
  </r>
  <r>
    <s v="OZSHDJSO"/>
    <x v="2"/>
    <x v="0"/>
    <s v="Product_NM16B"/>
    <n v="325.08"/>
    <n v="86"/>
    <x v="0"/>
    <s v="20x15x15 cm"/>
    <d v="2023-03-15T00:00:00"/>
    <d v="2024-01-01T00:00:00"/>
    <s v="QF9XVI"/>
    <s v="PT3,L0K"/>
    <s v="Green/Large"/>
    <x v="2"/>
    <n v="292.572"/>
    <n v="0.8"/>
    <x v="1"/>
    <n v="277.9434"/>
    <n v="263.31479999999999"/>
    <n v="234.05760000000001"/>
    <n v="169.04159999999999"/>
    <n v="78.019199999999998"/>
  </r>
  <r>
    <s v="RUDH86VV"/>
    <x v="1"/>
    <x v="0"/>
    <s v="Product_PJ65H"/>
    <n v="102.26"/>
    <n v="31"/>
    <x v="2"/>
    <s v="15x10x8 cm"/>
    <d v="2023-01-01T00:00:00"/>
    <d v="2026-01-01T00:00:00"/>
    <s v="N4BCS4"/>
    <s v="M1Z,Q19"/>
    <s v="Blue/Medium"/>
    <x v="3"/>
    <n v="92.034000000000006"/>
    <n v="3.0027397260273974"/>
    <x v="0"/>
    <n v="87.432299999999998"/>
    <n v="82.830600000000004"/>
    <n v="73.627200000000002"/>
    <n v="53.175200000000004"/>
    <n v="24.542400000000001"/>
  </r>
  <r>
    <s v="ZGC0VZKC"/>
    <x v="1"/>
    <x v="0"/>
    <s v="Product_Q6ORM"/>
    <n v="477.78"/>
    <n v="73"/>
    <x v="2"/>
    <s v="14x6x16 cm"/>
    <d v="2023-07-30T00:00:00"/>
    <d v="2025-01-01T00:00:00"/>
    <s v="6PYVK3"/>
    <s v="AV4,EQX"/>
    <s v="Green/Large"/>
    <x v="1"/>
    <n v="430.00199999999995"/>
    <n v="1.4273972602739726"/>
    <x v="0"/>
    <n v="408.50189999999992"/>
    <n v="387.00179999999995"/>
    <n v="344.0016"/>
    <n v="248.44559999999998"/>
    <n v="114.66719999999999"/>
  </r>
  <r>
    <s v="HNAYFS0D"/>
    <x v="3"/>
    <x v="0"/>
    <s v="Product_OL5E2"/>
    <n v="87.94"/>
    <n v="73"/>
    <x v="1"/>
    <s v="6x19x9 cm"/>
    <d v="2023-01-01T00:00:00"/>
    <d v="2026-01-01T00:00:00"/>
    <s v="IWWZD8"/>
    <s v="G1V,80U"/>
    <s v="Red/Small"/>
    <x v="2"/>
    <n v="79.146000000000001"/>
    <n v="3.0027397260273974"/>
    <x v="0"/>
    <n v="75.188699999999997"/>
    <n v="71.231400000000008"/>
    <n v="63.316800000000001"/>
    <n v="45.7288"/>
    <n v="21.105599999999999"/>
  </r>
  <r>
    <s v="T3U490WW"/>
    <x v="1"/>
    <x v="0"/>
    <s v="Product_1MHNU"/>
    <n v="452.7"/>
    <n v="13"/>
    <x v="0"/>
    <s v="19x14x20 cm"/>
    <d v="2023-01-01T00:00:00"/>
    <d v="2026-01-01T00:00:00"/>
    <s v="E411TX"/>
    <s v="C8U,OEK"/>
    <s v="Blue/Medium"/>
    <x v="0"/>
    <n v="407.43"/>
    <n v="3.0027397260273974"/>
    <x v="0"/>
    <n v="387.05849999999998"/>
    <n v="366.68700000000001"/>
    <n v="325.94400000000002"/>
    <n v="235.404"/>
    <n v="108.648"/>
  </r>
  <r>
    <s v="PS77NOJ4"/>
    <x v="2"/>
    <x v="0"/>
    <s v="Product_KFNU8"/>
    <n v="90.26"/>
    <n v="3"/>
    <x v="2"/>
    <s v="16x8x15 cm"/>
    <d v="2023-07-30T00:00:00"/>
    <d v="2026-01-01T00:00:00"/>
    <s v="U8471J"/>
    <s v="LRI,S9B"/>
    <s v="Green/Large"/>
    <x v="2"/>
    <n v="81.234000000000009"/>
    <n v="2.4273972602739726"/>
    <x v="0"/>
    <n v="77.172300000000007"/>
    <n v="73.110600000000005"/>
    <n v="64.987200000000016"/>
    <n v="46.935200000000002"/>
    <n v="21.662400000000002"/>
  </r>
  <r>
    <s v="J9R3NXQI"/>
    <x v="2"/>
    <x v="0"/>
    <s v="Product_IKAYE"/>
    <n v="180.27"/>
    <n v="99"/>
    <x v="0"/>
    <s v="19x14x6 cm"/>
    <d v="2023-01-01T00:00:00"/>
    <d v="2024-01-01T00:00:00"/>
    <s v="VCW5HT"/>
    <s v="BLN,8MV"/>
    <s v="Red/Small"/>
    <x v="0"/>
    <n v="162.24299999999999"/>
    <n v="1"/>
    <x v="1"/>
    <n v="154.13084999999998"/>
    <n v="146.0187"/>
    <n v="129.7944"/>
    <n v="93.740400000000008"/>
    <n v="43.264800000000001"/>
  </r>
  <r>
    <s v="DCRTLZHR"/>
    <x v="2"/>
    <x v="0"/>
    <s v="Product_MAG35"/>
    <n v="154.22"/>
    <n v="46"/>
    <x v="0"/>
    <s v="19x19x5 cm"/>
    <d v="2023-03-15T00:00:00"/>
    <d v="2024-01-01T00:00:00"/>
    <s v="AV62O6"/>
    <s v="AB5,AWK"/>
    <s v="Red/Small"/>
    <x v="1"/>
    <n v="138.798"/>
    <n v="0.8"/>
    <x v="1"/>
    <n v="131.85810000000001"/>
    <n v="124.9182"/>
    <n v="111.03840000000001"/>
    <n v="80.194400000000002"/>
    <n v="37.012799999999999"/>
  </r>
  <r>
    <s v="9EOMFVG9"/>
    <x v="2"/>
    <x v="0"/>
    <s v="Product_92W06"/>
    <n v="80.09"/>
    <n v="26"/>
    <x v="0"/>
    <s v="6x12x11 cm"/>
    <d v="2023-07-30T00:00:00"/>
    <d v="2025-01-01T00:00:00"/>
    <s v="F4EKE4"/>
    <s v="RL3,IQT"/>
    <s v="Blue/Medium"/>
    <x v="4"/>
    <n v="72.081000000000003"/>
    <n v="1.4273972602739726"/>
    <x v="1"/>
    <n v="68.476950000000002"/>
    <n v="64.872900000000001"/>
    <n v="57.664800000000007"/>
    <n v="41.646800000000006"/>
    <n v="19.221599999999999"/>
  </r>
  <r>
    <s v="R8N5C4VZ"/>
    <x v="2"/>
    <x v="0"/>
    <s v="Product_J8D6Q"/>
    <n v="475.94"/>
    <n v="52"/>
    <x v="0"/>
    <s v="5x19x12 cm"/>
    <d v="2023-01-01T00:00:00"/>
    <d v="2025-01-01T00:00:00"/>
    <s v="ZMGO0G"/>
    <s v="ZTN,YFN"/>
    <s v="Red/Small"/>
    <x v="3"/>
    <n v="428.346"/>
    <n v="2.0027397260273974"/>
    <x v="1"/>
    <n v="406.92869999999999"/>
    <n v="385.51140000000004"/>
    <n v="342.67680000000001"/>
    <n v="247.4888"/>
    <n v="114.2256"/>
  </r>
  <r>
    <s v="V6C71WJI"/>
    <x v="1"/>
    <x v="0"/>
    <s v="Product_NMU71"/>
    <n v="227.15"/>
    <n v="16"/>
    <x v="2"/>
    <s v="9x11x15 cm"/>
    <d v="2023-01-01T00:00:00"/>
    <d v="2024-01-01T00:00:00"/>
    <s v="HIVILM"/>
    <s v="GP3,FPZ"/>
    <s v="Blue/Medium"/>
    <x v="2"/>
    <n v="204.435"/>
    <n v="1"/>
    <x v="1"/>
    <n v="194.21324999999999"/>
    <n v="183.9915"/>
    <n v="163.548"/>
    <n v="118.11800000000001"/>
    <n v="54.515999999999998"/>
  </r>
  <r>
    <s v="QNGD8WG9"/>
    <x v="3"/>
    <x v="0"/>
    <s v="Product_J979K"/>
    <n v="141.07"/>
    <n v="56"/>
    <x v="0"/>
    <s v="17x11x17 cm"/>
    <d v="2023-03-15T00:00:00"/>
    <d v="2025-01-01T00:00:00"/>
    <s v="SO4SRH"/>
    <s v="ZVK,IKX"/>
    <s v="Blue/Medium"/>
    <x v="4"/>
    <n v="126.96299999999999"/>
    <n v="1.8027397260273972"/>
    <x v="1"/>
    <n v="120.61484999999999"/>
    <n v="114.2667"/>
    <n v="101.57040000000001"/>
    <n v="73.356399999999994"/>
    <n v="33.8568"/>
  </r>
  <r>
    <s v="WDMLKX0E"/>
    <x v="0"/>
    <x v="0"/>
    <s v="Product_UJ1TJ"/>
    <n v="75.599999999999994"/>
    <n v="46"/>
    <x v="1"/>
    <s v="7x9x16 cm"/>
    <d v="2023-01-01T00:00:00"/>
    <d v="2024-01-01T00:00:00"/>
    <s v="9J95QT"/>
    <s v="QGF,A33"/>
    <s v="Red/Small"/>
    <x v="4"/>
    <n v="68.039999999999992"/>
    <n v="1"/>
    <x v="1"/>
    <n v="64.637999999999991"/>
    <n v="61.235999999999997"/>
    <n v="54.431999999999995"/>
    <n v="39.311999999999998"/>
    <n v="18.143999999999998"/>
  </r>
  <r>
    <s v="XAMV8R1B"/>
    <x v="3"/>
    <x v="0"/>
    <s v="Product_ILIAY"/>
    <n v="472.54"/>
    <n v="44"/>
    <x v="0"/>
    <s v="7x8x18 cm"/>
    <d v="2023-01-01T00:00:00"/>
    <d v="2025-01-01T00:00:00"/>
    <s v="RR90CB"/>
    <s v="MDZ,SS3"/>
    <s v="Red/Small"/>
    <x v="1"/>
    <n v="425.286"/>
    <n v="2.0027397260273974"/>
    <x v="0"/>
    <n v="404.02170000000001"/>
    <n v="382.75740000000002"/>
    <n v="340.22880000000004"/>
    <n v="245.72080000000003"/>
    <n v="113.4096"/>
  </r>
  <r>
    <s v="ZPK2XX0D"/>
    <x v="3"/>
    <x v="0"/>
    <s v="Product_N35O6"/>
    <n v="259.07"/>
    <n v="19"/>
    <x v="2"/>
    <s v="13x13x13 cm"/>
    <d v="2023-03-15T00:00:00"/>
    <d v="2025-01-01T00:00:00"/>
    <s v="7MWL5M"/>
    <s v="1IG,9SY"/>
    <s v="Red/Small"/>
    <x v="3"/>
    <n v="233.16299999999998"/>
    <n v="1.8027397260273972"/>
    <x v="0"/>
    <n v="221.50484999999998"/>
    <n v="209.8467"/>
    <n v="186.53039999999999"/>
    <n v="134.71639999999999"/>
    <n v="62.1768"/>
  </r>
  <r>
    <s v="9HB76XI4"/>
    <x v="3"/>
    <x v="0"/>
    <s v="Product_L1A5O"/>
    <n v="423.46"/>
    <n v="98"/>
    <x v="1"/>
    <s v="14x13x10 cm"/>
    <d v="2023-03-15T00:00:00"/>
    <d v="2025-01-01T00:00:00"/>
    <s v="4YOSVK"/>
    <s v="IZS,RG5"/>
    <s v="Blue/Medium"/>
    <x v="4"/>
    <n v="381.11399999999998"/>
    <n v="1.8027397260273972"/>
    <x v="0"/>
    <n v="362.05829999999997"/>
    <n v="343.00259999999997"/>
    <n v="304.89119999999997"/>
    <n v="220.19919999999999"/>
    <n v="101.63039999999999"/>
  </r>
  <r>
    <s v="XO58B963"/>
    <x v="1"/>
    <x v="0"/>
    <s v="Product_H94RV"/>
    <n v="423.5"/>
    <n v="20"/>
    <x v="0"/>
    <s v="19x6x20 cm"/>
    <d v="2023-07-30T00:00:00"/>
    <d v="2026-01-01T00:00:00"/>
    <s v="P7UKWY"/>
    <s v="QDH,JCZ"/>
    <s v="Green/Large"/>
    <x v="3"/>
    <n v="381.15"/>
    <n v="2.4273972602739726"/>
    <x v="0"/>
    <n v="362.09249999999997"/>
    <n v="343.03499999999997"/>
    <n v="304.92"/>
    <n v="220.22"/>
    <n v="101.64"/>
  </r>
  <r>
    <s v="6AEXV0T9"/>
    <x v="3"/>
    <x v="0"/>
    <s v="Product_6V0CY"/>
    <n v="83.99"/>
    <n v="10"/>
    <x v="2"/>
    <s v="8x12x13 cm"/>
    <d v="2023-01-01T00:00:00"/>
    <d v="2025-01-01T00:00:00"/>
    <s v="LA9NK1"/>
    <s v="835,91D"/>
    <s v="Blue/Medium"/>
    <x v="4"/>
    <n v="75.590999999999994"/>
    <n v="2.0027397260273974"/>
    <x v="1"/>
    <n v="71.811449999999994"/>
    <n v="68.031899999999993"/>
    <n v="60.472799999999999"/>
    <n v="43.674799999999998"/>
    <n v="20.157599999999999"/>
  </r>
  <r>
    <s v="COVD1IK3"/>
    <x v="2"/>
    <x v="0"/>
    <s v="Product_YY9XB"/>
    <n v="351.94"/>
    <n v="87"/>
    <x v="2"/>
    <s v="9x5x9 cm"/>
    <d v="2023-03-15T00:00:00"/>
    <d v="2025-01-01T00:00:00"/>
    <s v="FHO5ZE"/>
    <s v="YSL,L5Q"/>
    <s v="Blue/Medium"/>
    <x v="2"/>
    <n v="316.74599999999998"/>
    <n v="1.8027397260273972"/>
    <x v="1"/>
    <n v="300.90869999999995"/>
    <n v="285.07139999999998"/>
    <n v="253.39679999999998"/>
    <n v="183.00880000000001"/>
    <n v="84.465599999999995"/>
  </r>
  <r>
    <s v="LQ2I1K2Z"/>
    <x v="3"/>
    <x v="0"/>
    <s v="Product_G5NC3"/>
    <n v="363.88"/>
    <n v="16"/>
    <x v="0"/>
    <s v="7x10x20 cm"/>
    <d v="2023-01-01T00:00:00"/>
    <d v="2025-01-01T00:00:00"/>
    <s v="4D6CYH"/>
    <s v="4ZE,P3D"/>
    <s v="Red/Small"/>
    <x v="1"/>
    <n v="327.49200000000002"/>
    <n v="2.0027397260273974"/>
    <x v="1"/>
    <n v="311.11739999999998"/>
    <n v="294.74280000000005"/>
    <n v="261.99360000000001"/>
    <n v="189.2176"/>
    <n v="87.331199999999995"/>
  </r>
  <r>
    <s v="T41UBNGH"/>
    <x v="0"/>
    <x v="0"/>
    <s v="Product_V3EJS"/>
    <n v="129.26"/>
    <n v="61"/>
    <x v="2"/>
    <s v="13x19x15 cm"/>
    <d v="2023-03-15T00:00:00"/>
    <d v="2025-01-01T00:00:00"/>
    <s v="C366OW"/>
    <s v="V60,8X6"/>
    <s v="Blue/Medium"/>
    <x v="0"/>
    <n v="116.33399999999999"/>
    <n v="1.8027397260273972"/>
    <x v="0"/>
    <n v="110.51729999999998"/>
    <n v="104.70059999999999"/>
    <n v="93.0672"/>
    <n v="67.215199999999996"/>
    <n v="31.022399999999998"/>
  </r>
  <r>
    <s v="2VTITPAR"/>
    <x v="1"/>
    <x v="0"/>
    <s v="Product_9O9X3"/>
    <n v="271.74"/>
    <n v="37"/>
    <x v="1"/>
    <s v="8x13x18 cm"/>
    <d v="2023-07-30T00:00:00"/>
    <d v="2024-01-01T00:00:00"/>
    <s v="K9NHWG"/>
    <s v="337,1KT"/>
    <s v="Blue/Medium"/>
    <x v="2"/>
    <n v="244.566"/>
    <n v="0.42465753424657532"/>
    <x v="1"/>
    <n v="232.33769999999998"/>
    <n v="220.10939999999999"/>
    <n v="195.65280000000001"/>
    <n v="141.3048"/>
    <n v="65.217600000000004"/>
  </r>
  <r>
    <s v="N3U1G10B"/>
    <x v="1"/>
    <x v="0"/>
    <s v="Product_HOPS1"/>
    <n v="191.06"/>
    <n v="42"/>
    <x v="2"/>
    <s v="5x11x5 cm"/>
    <d v="2023-07-30T00:00:00"/>
    <d v="2024-01-01T00:00:00"/>
    <s v="ENZQER"/>
    <s v="KS5,02W"/>
    <s v="Blue/Medium"/>
    <x v="1"/>
    <n v="171.95400000000001"/>
    <n v="0.42465753424657532"/>
    <x v="1"/>
    <n v="163.3563"/>
    <n v="154.7586"/>
    <n v="137.56320000000002"/>
    <n v="99.351200000000006"/>
    <n v="45.854399999999998"/>
  </r>
  <r>
    <s v="ZYAKQUG8"/>
    <x v="0"/>
    <x v="0"/>
    <s v="Product_E33Z1"/>
    <n v="73.53"/>
    <n v="66"/>
    <x v="1"/>
    <s v="6x5x10 cm"/>
    <d v="2023-03-15T00:00:00"/>
    <d v="2024-01-01T00:00:00"/>
    <s v="PSXL2F"/>
    <s v="CGX,M8T"/>
    <s v="Green/Large"/>
    <x v="2"/>
    <n v="66.177000000000007"/>
    <n v="0.8"/>
    <x v="1"/>
    <n v="62.86815"/>
    <n v="59.559300000000007"/>
    <n v="52.941600000000008"/>
    <n v="38.235600000000005"/>
    <n v="17.647199999999998"/>
  </r>
  <r>
    <s v="WSM0CNN1"/>
    <x v="1"/>
    <x v="0"/>
    <s v="Product_1IHIE"/>
    <n v="357.1"/>
    <n v="98"/>
    <x v="1"/>
    <s v="17x17x10 cm"/>
    <d v="2023-07-30T00:00:00"/>
    <d v="2025-01-01T00:00:00"/>
    <s v="YCO3TN"/>
    <s v="YP2,P0Q"/>
    <s v="Blue/Medium"/>
    <x v="3"/>
    <n v="321.39000000000004"/>
    <n v="1.4273972602739726"/>
    <x v="1"/>
    <n v="305.32050000000004"/>
    <n v="289.25100000000003"/>
    <n v="257.11200000000002"/>
    <n v="185.69200000000001"/>
    <n v="85.704000000000008"/>
  </r>
  <r>
    <s v="1J1SFYGY"/>
    <x v="0"/>
    <x v="0"/>
    <s v="Product_7RH99"/>
    <n v="280.12"/>
    <n v="10"/>
    <x v="1"/>
    <s v="6x9x18 cm"/>
    <d v="2023-07-30T00:00:00"/>
    <d v="2026-01-01T00:00:00"/>
    <s v="YWJ8SA"/>
    <s v="YL5,JRN"/>
    <s v="Red/Small"/>
    <x v="1"/>
    <n v="252.108"/>
    <n v="2.4273972602739726"/>
    <x v="0"/>
    <n v="239.5026"/>
    <n v="226.8972"/>
    <n v="201.68640000000002"/>
    <n v="145.66240000000002"/>
    <n v="67.228799999999993"/>
  </r>
  <r>
    <s v="GA3CCU4K"/>
    <x v="2"/>
    <x v="0"/>
    <s v="Product_A20JS"/>
    <n v="129.88"/>
    <n v="37"/>
    <x v="1"/>
    <s v="7x18x19 cm"/>
    <d v="2023-07-30T00:00:00"/>
    <d v="2025-01-01T00:00:00"/>
    <s v="SE10CY"/>
    <s v="911,W2W"/>
    <s v="Green/Large"/>
    <x v="0"/>
    <n v="116.892"/>
    <n v="1.4273972602739726"/>
    <x v="1"/>
    <n v="111.0474"/>
    <n v="105.2028"/>
    <n v="93.513599999999997"/>
    <n v="67.537599999999998"/>
    <n v="31.171199999999999"/>
  </r>
  <r>
    <s v="L074YKC3"/>
    <x v="0"/>
    <x v="0"/>
    <s v="Product_I8ZOI"/>
    <n v="370.8"/>
    <n v="20"/>
    <x v="2"/>
    <s v="15x7x19 cm"/>
    <d v="2023-03-15T00:00:00"/>
    <d v="2025-01-01T00:00:00"/>
    <s v="R35X5H"/>
    <s v="0LM,ZKA"/>
    <s v="Red/Small"/>
    <x v="0"/>
    <n v="333.72"/>
    <n v="1.8027397260273972"/>
    <x v="1"/>
    <n v="317.03399999999999"/>
    <n v="300.34800000000001"/>
    <n v="266.97600000000006"/>
    <n v="192.816"/>
    <n v="88.992000000000004"/>
  </r>
  <r>
    <s v="BUC9KPJ6"/>
    <x v="1"/>
    <x v="0"/>
    <s v="Product_40G7N"/>
    <n v="116.23"/>
    <n v="5"/>
    <x v="1"/>
    <s v="15x9x18 cm"/>
    <d v="2023-03-15T00:00:00"/>
    <d v="2024-01-01T00:00:00"/>
    <s v="A0E6WR"/>
    <s v="6W6,W61"/>
    <s v="Blue/Medium"/>
    <x v="3"/>
    <n v="104.607"/>
    <n v="0.8"/>
    <x v="1"/>
    <n v="99.376649999999998"/>
    <n v="94.146299999999997"/>
    <n v="83.685600000000008"/>
    <n v="60.439600000000006"/>
    <n v="27.895199999999999"/>
  </r>
  <r>
    <s v="OUE3NHO2"/>
    <x v="1"/>
    <x v="0"/>
    <s v="Product_O3LA2"/>
    <n v="377.5"/>
    <n v="83"/>
    <x v="2"/>
    <s v="11x13x9 cm"/>
    <d v="2023-03-15T00:00:00"/>
    <d v="2026-01-01T00:00:00"/>
    <s v="7ZJ9ZN"/>
    <s v="66A,793"/>
    <s v="Red/Small"/>
    <x v="0"/>
    <n v="339.75"/>
    <n v="2.8027397260273972"/>
    <x v="0"/>
    <n v="322.76249999999999"/>
    <n v="305.77500000000003"/>
    <n v="271.8"/>
    <n v="196.3"/>
    <n v="90.6"/>
  </r>
  <r>
    <s v="69SM0UBJ"/>
    <x v="0"/>
    <x v="0"/>
    <s v="Product_MSQNA"/>
    <n v="108.94"/>
    <n v="35"/>
    <x v="1"/>
    <s v="18x5x8 cm"/>
    <d v="2023-03-15T00:00:00"/>
    <d v="2026-01-01T00:00:00"/>
    <s v="A6S2B0"/>
    <s v="P07,K4J"/>
    <s v="Green/Large"/>
    <x v="4"/>
    <n v="98.045999999999992"/>
    <n v="2.8027397260273972"/>
    <x v="0"/>
    <n v="93.143699999999981"/>
    <n v="88.241399999999999"/>
    <n v="78.436800000000005"/>
    <n v="56.648800000000001"/>
    <n v="26.145599999999998"/>
  </r>
  <r>
    <s v="ZR9RA612"/>
    <x v="2"/>
    <x v="0"/>
    <s v="Product_U2OC8"/>
    <n v="93.23"/>
    <n v="49"/>
    <x v="1"/>
    <s v="18x20x19 cm"/>
    <d v="2023-07-30T00:00:00"/>
    <d v="2025-01-01T00:00:00"/>
    <s v="A7O3Y5"/>
    <s v="RV4,24J"/>
    <s v="Blue/Medium"/>
    <x v="3"/>
    <n v="83.907000000000011"/>
    <n v="1.4273972602739726"/>
    <x v="1"/>
    <n v="79.711650000000006"/>
    <n v="75.516300000000015"/>
    <n v="67.125600000000006"/>
    <n v="48.479600000000005"/>
    <n v="22.3752"/>
  </r>
  <r>
    <s v="G1O7QKJC"/>
    <x v="2"/>
    <x v="0"/>
    <s v="Product_S4LBF"/>
    <n v="200.63"/>
    <n v="33"/>
    <x v="0"/>
    <s v="15x12x18 cm"/>
    <d v="2023-01-01T00:00:00"/>
    <d v="2026-01-01T00:00:00"/>
    <s v="9CX1FM"/>
    <s v="XV1,84T"/>
    <s v="Red/Small"/>
    <x v="3"/>
    <n v="180.56700000000001"/>
    <n v="3.0027397260273974"/>
    <x v="1"/>
    <n v="171.53864999999999"/>
    <n v="162.5103"/>
    <n v="144.45360000000002"/>
    <n v="104.3276"/>
    <n v="48.151199999999996"/>
  </r>
  <r>
    <s v="PQBCATKZ"/>
    <x v="3"/>
    <x v="0"/>
    <s v="Product_80AMG"/>
    <n v="457.64"/>
    <n v="74"/>
    <x v="2"/>
    <s v="5x11x5 cm"/>
    <d v="2023-03-15T00:00:00"/>
    <d v="2025-01-01T00:00:00"/>
    <s v="0PA34X"/>
    <s v="WJ8,YS6"/>
    <s v="Green/Large"/>
    <x v="0"/>
    <n v="411.87599999999998"/>
    <n v="1.8027397260273972"/>
    <x v="0"/>
    <n v="391.28219999999993"/>
    <n v="370.6884"/>
    <n v="329.50080000000003"/>
    <n v="237.97280000000001"/>
    <n v="109.83359999999999"/>
  </r>
  <r>
    <s v="EKMBVDMY"/>
    <x v="1"/>
    <x v="0"/>
    <s v="Product_DQ13E"/>
    <n v="420.86"/>
    <n v="19"/>
    <x v="0"/>
    <s v="19x13x16 cm"/>
    <d v="2023-07-30T00:00:00"/>
    <d v="2025-01-01T00:00:00"/>
    <s v="P5F8FO"/>
    <s v="ARI,YWD"/>
    <s v="Blue/Medium"/>
    <x v="0"/>
    <n v="378.774"/>
    <n v="1.4273972602739726"/>
    <x v="1"/>
    <n v="359.83529999999996"/>
    <n v="340.89660000000003"/>
    <n v="303.01920000000001"/>
    <n v="218.84720000000002"/>
    <n v="101.0064"/>
  </r>
  <r>
    <s v="78XDZ1LJ"/>
    <x v="0"/>
    <x v="0"/>
    <s v="Product_8W2VP"/>
    <n v="96.08"/>
    <n v="81"/>
    <x v="0"/>
    <s v="13x20x15 cm"/>
    <d v="2023-01-01T00:00:00"/>
    <d v="2025-01-01T00:00:00"/>
    <s v="61FRLQ"/>
    <s v="8WQ,KMM"/>
    <s v="Blue/Medium"/>
    <x v="3"/>
    <n v="86.471999999999994"/>
    <n v="2.0027397260273974"/>
    <x v="1"/>
    <n v="82.148399999999995"/>
    <n v="77.824799999999996"/>
    <n v="69.177599999999998"/>
    <n v="49.961600000000004"/>
    <n v="23.059199999999997"/>
  </r>
  <r>
    <s v="5GRONW6G"/>
    <x v="0"/>
    <x v="0"/>
    <s v="Product_AB2PC"/>
    <n v="113.3"/>
    <n v="68"/>
    <x v="2"/>
    <s v="5x11x6 cm"/>
    <d v="2023-03-15T00:00:00"/>
    <d v="2025-01-01T00:00:00"/>
    <s v="USZ1U2"/>
    <s v="JDR,KRS"/>
    <s v="Green/Large"/>
    <x v="1"/>
    <n v="101.97"/>
    <n v="1.8027397260273972"/>
    <x v="0"/>
    <n v="96.871499999999997"/>
    <n v="91.772999999999996"/>
    <n v="81.576000000000008"/>
    <n v="58.916000000000004"/>
    <n v="27.191999999999997"/>
  </r>
  <r>
    <s v="CCKZG20J"/>
    <x v="1"/>
    <x v="0"/>
    <s v="Product_0Y5SL"/>
    <n v="291.61"/>
    <n v="78"/>
    <x v="1"/>
    <s v="10x5x15 cm"/>
    <d v="2023-01-01T00:00:00"/>
    <d v="2025-01-01T00:00:00"/>
    <s v="OI33SU"/>
    <s v="HZA,UX9"/>
    <s v="Red/Small"/>
    <x v="0"/>
    <n v="262.44900000000001"/>
    <n v="2.0027397260273974"/>
    <x v="1"/>
    <n v="249.32655"/>
    <n v="236.20410000000001"/>
    <n v="209.95920000000001"/>
    <n v="151.63720000000001"/>
    <n v="69.986400000000003"/>
  </r>
  <r>
    <s v="IU402ZUN"/>
    <x v="1"/>
    <x v="0"/>
    <s v="Product_K2FZC"/>
    <n v="379.42"/>
    <n v="56"/>
    <x v="1"/>
    <s v="17x9x15 cm"/>
    <d v="2023-03-15T00:00:00"/>
    <d v="2024-01-01T00:00:00"/>
    <s v="QU3Z6F"/>
    <s v="3XH,ZFR"/>
    <s v="Red/Small"/>
    <x v="4"/>
    <n v="341.47800000000001"/>
    <n v="0.8"/>
    <x v="1"/>
    <n v="324.40409999999997"/>
    <n v="307.33019999999999"/>
    <n v="273.18240000000003"/>
    <n v="197.29840000000002"/>
    <n v="91.0608"/>
  </r>
  <r>
    <s v="WBM07Z7Y"/>
    <x v="3"/>
    <x v="0"/>
    <s v="Product_TYD4O"/>
    <n v="459.23"/>
    <n v="96"/>
    <x v="1"/>
    <s v="20x15x8 cm"/>
    <d v="2023-03-15T00:00:00"/>
    <d v="2026-01-01T00:00:00"/>
    <s v="RMFHDN"/>
    <s v="YOT,M63"/>
    <s v="Blue/Medium"/>
    <x v="3"/>
    <n v="413.30700000000002"/>
    <n v="2.8027397260273972"/>
    <x v="0"/>
    <n v="392.64164999999997"/>
    <n v="371.97630000000004"/>
    <n v="330.64560000000006"/>
    <n v="238.79960000000003"/>
    <n v="110.2152"/>
  </r>
  <r>
    <s v="R1BY8YCP"/>
    <x v="3"/>
    <x v="0"/>
    <s v="Product_YA5Z4"/>
    <n v="185.55"/>
    <n v="42"/>
    <x v="1"/>
    <s v="6x13x8 cm"/>
    <d v="2023-01-01T00:00:00"/>
    <d v="2026-01-01T00:00:00"/>
    <s v="HYBB41"/>
    <s v="I59,UW2"/>
    <s v="Green/Large"/>
    <x v="0"/>
    <n v="166.995"/>
    <n v="3.0027397260273974"/>
    <x v="0"/>
    <n v="158.64525"/>
    <n v="150.2955"/>
    <n v="133.596"/>
    <n v="96.486000000000004"/>
    <n v="44.532000000000004"/>
  </r>
  <r>
    <s v="B7Q37ALC"/>
    <x v="0"/>
    <x v="0"/>
    <s v="Product_VS5SM"/>
    <n v="431.82"/>
    <n v="42"/>
    <x v="2"/>
    <s v="15x11x12 cm"/>
    <d v="2023-07-30T00:00:00"/>
    <d v="2024-01-01T00:00:00"/>
    <s v="SEGSX8"/>
    <s v="83W,PVQ"/>
    <s v="Red/Small"/>
    <x v="1"/>
    <n v="388.63799999999998"/>
    <n v="0.42465753424657532"/>
    <x v="1"/>
    <n v="369.20609999999994"/>
    <n v="349.77420000000001"/>
    <n v="310.91039999999998"/>
    <n v="224.54640000000001"/>
    <n v="103.63679999999999"/>
  </r>
  <r>
    <s v="Q3MAZEVM"/>
    <x v="1"/>
    <x v="0"/>
    <s v="Product_I8QDN"/>
    <n v="38.26"/>
    <n v="5"/>
    <x v="1"/>
    <s v="16x8x18 cm"/>
    <d v="2023-01-01T00:00:00"/>
    <d v="2026-01-01T00:00:00"/>
    <s v="3URRCR"/>
    <s v="HGG,YR3"/>
    <s v="Red/Small"/>
    <x v="0"/>
    <n v="34.433999999999997"/>
    <n v="3.0027397260273974"/>
    <x v="0"/>
    <n v="32.712299999999999"/>
    <n v="30.990599999999997"/>
    <n v="27.5472"/>
    <n v="19.895199999999999"/>
    <n v="9.1823999999999995"/>
  </r>
  <r>
    <s v="NVN6L1OB"/>
    <x v="1"/>
    <x v="0"/>
    <s v="Product_5QID9"/>
    <n v="204.06"/>
    <n v="71"/>
    <x v="0"/>
    <s v="7x9x12 cm"/>
    <d v="2023-01-01T00:00:00"/>
    <d v="2026-01-01T00:00:00"/>
    <s v="OA8IA6"/>
    <s v="9RQ,2WB"/>
    <s v="Blue/Medium"/>
    <x v="3"/>
    <n v="183.654"/>
    <n v="3.0027397260273974"/>
    <x v="1"/>
    <n v="174.47129999999999"/>
    <n v="165.2886"/>
    <n v="146.92320000000001"/>
    <n v="106.11120000000001"/>
    <n v="48.974399999999996"/>
  </r>
  <r>
    <s v="25G73BKH"/>
    <x v="1"/>
    <x v="0"/>
    <s v="Product_O224O"/>
    <n v="148.72999999999999"/>
    <n v="34"/>
    <x v="1"/>
    <s v="17x13x7 cm"/>
    <d v="2023-01-01T00:00:00"/>
    <d v="2024-01-01T00:00:00"/>
    <s v="ZUCMF5"/>
    <s v="HJW,681"/>
    <s v="Blue/Medium"/>
    <x v="0"/>
    <n v="133.857"/>
    <n v="1"/>
    <x v="1"/>
    <n v="127.16414999999999"/>
    <n v="120.4713"/>
    <n v="107.0856"/>
    <n v="77.339600000000004"/>
    <n v="35.695199999999993"/>
  </r>
  <r>
    <s v="W6YR10L3"/>
    <x v="0"/>
    <x v="0"/>
    <s v="Product_4Y6OP"/>
    <n v="348.94"/>
    <n v="24"/>
    <x v="1"/>
    <s v="11x5x15 cm"/>
    <d v="2023-07-30T00:00:00"/>
    <d v="2026-01-01T00:00:00"/>
    <s v="21K02M"/>
    <s v="DMR,NF8"/>
    <s v="Green/Large"/>
    <x v="0"/>
    <n v="314.04599999999999"/>
    <n v="2.4273972602739726"/>
    <x v="0"/>
    <n v="298.34369999999996"/>
    <n v="282.64139999999998"/>
    <n v="251.23680000000002"/>
    <n v="181.44880000000001"/>
    <n v="83.745599999999996"/>
  </r>
  <r>
    <s v="SLMQG4M3"/>
    <x v="3"/>
    <x v="0"/>
    <s v="Product_KZGIJ"/>
    <n v="373.33"/>
    <n v="88"/>
    <x v="1"/>
    <s v="5x10x17 cm"/>
    <d v="2023-03-15T00:00:00"/>
    <d v="2024-01-01T00:00:00"/>
    <s v="BZVDYP"/>
    <s v="A23,OHP"/>
    <s v="Green/Large"/>
    <x v="3"/>
    <n v="335.99699999999996"/>
    <n v="0.8"/>
    <x v="1"/>
    <n v="319.19714999999997"/>
    <n v="302.39729999999997"/>
    <n v="268.79759999999999"/>
    <n v="194.13159999999999"/>
    <n v="89.599199999999996"/>
  </r>
  <r>
    <s v="SNH956PI"/>
    <x v="2"/>
    <x v="0"/>
    <s v="Product_9JSSX"/>
    <n v="490.69"/>
    <n v="35"/>
    <x v="2"/>
    <s v="5x14x5 cm"/>
    <d v="2023-01-01T00:00:00"/>
    <d v="2025-01-01T00:00:00"/>
    <s v="JE8EGW"/>
    <s v="UL1,8U3"/>
    <s v="Blue/Medium"/>
    <x v="3"/>
    <n v="441.62099999999998"/>
    <n v="2.0027397260273974"/>
    <x v="1"/>
    <n v="419.53994999999998"/>
    <n v="397.45889999999997"/>
    <n v="353.29680000000002"/>
    <n v="255.15880000000001"/>
    <n v="117.76559999999999"/>
  </r>
  <r>
    <s v="EEG8J9ZQ"/>
    <x v="2"/>
    <x v="0"/>
    <s v="Product_ODUHS"/>
    <n v="28.1"/>
    <n v="92"/>
    <x v="0"/>
    <s v="7x11x16 cm"/>
    <d v="2023-01-01T00:00:00"/>
    <d v="2025-01-01T00:00:00"/>
    <s v="DWD7LC"/>
    <s v="DQX,AFF"/>
    <s v="Blue/Medium"/>
    <x v="0"/>
    <n v="25.29"/>
    <n v="2.0027397260273974"/>
    <x v="1"/>
    <n v="24.025499999999997"/>
    <n v="22.760999999999999"/>
    <n v="20.231999999999999"/>
    <n v="14.612000000000002"/>
    <n v="6.7439999999999998"/>
  </r>
  <r>
    <s v="0SB8OV1O"/>
    <x v="3"/>
    <x v="0"/>
    <s v="Product_EODS2"/>
    <n v="388.67"/>
    <n v="39"/>
    <x v="1"/>
    <s v="17x10x17 cm"/>
    <d v="2023-07-30T00:00:00"/>
    <d v="2025-01-01T00:00:00"/>
    <s v="GC1A1J"/>
    <s v="OVK,JZ9"/>
    <s v="Blue/Medium"/>
    <x v="1"/>
    <n v="349.803"/>
    <n v="1.4273972602739726"/>
    <x v="1"/>
    <n v="332.31284999999997"/>
    <n v="314.8227"/>
    <n v="279.8424"/>
    <n v="202.10840000000002"/>
    <n v="93.280799999999999"/>
  </r>
  <r>
    <s v="F4QEAPU8"/>
    <x v="2"/>
    <x v="0"/>
    <s v="Product_LJ4EL"/>
    <n v="25.98"/>
    <n v="100"/>
    <x v="0"/>
    <s v="20x6x11 cm"/>
    <d v="2023-01-01T00:00:00"/>
    <d v="2025-01-01T00:00:00"/>
    <s v="J4C4M7"/>
    <s v="IT1,VOA"/>
    <s v="Red/Small"/>
    <x v="2"/>
    <n v="23.382000000000001"/>
    <n v="2.0027397260273974"/>
    <x v="0"/>
    <n v="22.212900000000001"/>
    <n v="21.043800000000001"/>
    <n v="18.7056"/>
    <n v="13.509600000000001"/>
    <n v="6.2351999999999999"/>
  </r>
  <r>
    <s v="97R4IC9T"/>
    <x v="3"/>
    <x v="0"/>
    <s v="Product_JF40M"/>
    <n v="478.48"/>
    <n v="18"/>
    <x v="2"/>
    <s v="19x6x13 cm"/>
    <d v="2023-03-15T00:00:00"/>
    <d v="2026-01-01T00:00:00"/>
    <s v="OL5LOK"/>
    <s v="5DU,HJX"/>
    <s v="Red/Small"/>
    <x v="2"/>
    <n v="430.63200000000001"/>
    <n v="2.8027397260273972"/>
    <x v="0"/>
    <n v="409.10039999999998"/>
    <n v="387.56880000000001"/>
    <n v="344.50560000000002"/>
    <n v="248.80960000000002"/>
    <n v="114.8352"/>
  </r>
  <r>
    <s v="M4EU2D6Y"/>
    <x v="0"/>
    <x v="0"/>
    <s v="Product_WIML9"/>
    <n v="388.7"/>
    <n v="6"/>
    <x v="0"/>
    <s v="7x6x6 cm"/>
    <d v="2023-03-15T00:00:00"/>
    <d v="2024-01-01T00:00:00"/>
    <s v="TIEDK3"/>
    <s v="2WF,41P"/>
    <s v="Green/Large"/>
    <x v="0"/>
    <n v="349.83"/>
    <n v="0.8"/>
    <x v="1"/>
    <n v="332.33849999999995"/>
    <n v="314.84699999999998"/>
    <n v="279.86399999999998"/>
    <n v="202.124"/>
    <n v="93.287999999999997"/>
  </r>
  <r>
    <s v="VIV5JXE5"/>
    <x v="3"/>
    <x v="0"/>
    <s v="Product_CLEPO"/>
    <n v="246.37"/>
    <n v="26"/>
    <x v="2"/>
    <s v="5x7x16 cm"/>
    <d v="2023-07-30T00:00:00"/>
    <d v="2024-01-01T00:00:00"/>
    <s v="PR94EI"/>
    <s v="04Q,75X"/>
    <s v="Red/Small"/>
    <x v="1"/>
    <n v="221.733"/>
    <n v="0.42465753424657532"/>
    <x v="1"/>
    <n v="210.64634999999998"/>
    <n v="199.55970000000002"/>
    <n v="177.38640000000001"/>
    <n v="128.11240000000001"/>
    <n v="59.128799999999998"/>
  </r>
  <r>
    <s v="4IHPL56J"/>
    <x v="3"/>
    <x v="0"/>
    <s v="Product_ZUQAR"/>
    <n v="214.18"/>
    <n v="5"/>
    <x v="1"/>
    <s v="6x16x18 cm"/>
    <d v="2023-01-01T00:00:00"/>
    <d v="2025-01-01T00:00:00"/>
    <s v="GRUUWF"/>
    <s v="PN9,86V"/>
    <s v="Blue/Medium"/>
    <x v="1"/>
    <n v="192.762"/>
    <n v="2.0027397260273974"/>
    <x v="1"/>
    <n v="183.12389999999999"/>
    <n v="173.48580000000001"/>
    <n v="154.20960000000002"/>
    <n v="111.37360000000001"/>
    <n v="51.403199999999998"/>
  </r>
  <r>
    <s v="V9LY45R4"/>
    <x v="2"/>
    <x v="0"/>
    <s v="Product_1RK82"/>
    <n v="342.29"/>
    <n v="52"/>
    <x v="0"/>
    <s v="18x16x6 cm"/>
    <d v="2023-01-01T00:00:00"/>
    <d v="2025-01-01T00:00:00"/>
    <s v="TCFDUX"/>
    <s v="S42,FDA"/>
    <s v="Green/Large"/>
    <x v="2"/>
    <n v="308.06100000000004"/>
    <n v="2.0027397260273974"/>
    <x v="0"/>
    <n v="292.65795000000003"/>
    <n v="277.25490000000002"/>
    <n v="246.44880000000003"/>
    <n v="177.99080000000001"/>
    <n v="82.149600000000007"/>
  </r>
  <r>
    <s v="IN0JX1OJ"/>
    <x v="3"/>
    <x v="0"/>
    <s v="Product_EQ0UH"/>
    <n v="431.56"/>
    <n v="43"/>
    <x v="2"/>
    <s v="5x17x11 cm"/>
    <d v="2023-07-30T00:00:00"/>
    <d v="2025-01-01T00:00:00"/>
    <s v="NUOD19"/>
    <s v="FIS,UPC"/>
    <s v="Green/Large"/>
    <x v="4"/>
    <n v="388.404"/>
    <n v="1.4273972602739726"/>
    <x v="1"/>
    <n v="368.98379999999997"/>
    <n v="349.56360000000001"/>
    <n v="310.72320000000002"/>
    <n v="224.41120000000001"/>
    <n v="103.5744"/>
  </r>
  <r>
    <s v="W9J8QQUN"/>
    <x v="3"/>
    <x v="0"/>
    <s v="Product_8ZLC4"/>
    <n v="165.28"/>
    <n v="4"/>
    <x v="1"/>
    <s v="12x20x12 cm"/>
    <d v="2023-03-15T00:00:00"/>
    <d v="2025-01-01T00:00:00"/>
    <s v="TMOGZ1"/>
    <s v="DB5,TUN"/>
    <s v="Blue/Medium"/>
    <x v="3"/>
    <n v="148.75200000000001"/>
    <n v="1.8027397260273972"/>
    <x v="0"/>
    <n v="141.31440000000001"/>
    <n v="133.8768"/>
    <n v="119.00160000000001"/>
    <n v="85.945599999999999"/>
    <n v="39.667200000000001"/>
  </r>
  <r>
    <s v="SLVK7X6P"/>
    <x v="2"/>
    <x v="0"/>
    <s v="Product_Y00GZ"/>
    <n v="208.19"/>
    <n v="85"/>
    <x v="2"/>
    <s v="16x14x17 cm"/>
    <d v="2023-03-15T00:00:00"/>
    <d v="2024-01-01T00:00:00"/>
    <s v="M20FGT"/>
    <s v="WQP,1SR"/>
    <s v="Red/Small"/>
    <x v="1"/>
    <n v="187.37099999999998"/>
    <n v="0.8"/>
    <x v="1"/>
    <n v="178.00244999999998"/>
    <n v="168.63389999999998"/>
    <n v="149.89679999999998"/>
    <n v="108.25880000000001"/>
    <n v="49.965599999999995"/>
  </r>
  <r>
    <s v="5DC24W8V"/>
    <x v="1"/>
    <x v="0"/>
    <s v="Product_RGYTQ"/>
    <n v="271.81"/>
    <n v="47"/>
    <x v="2"/>
    <s v="5x10x15 cm"/>
    <d v="2023-01-01T00:00:00"/>
    <d v="2025-01-01T00:00:00"/>
    <s v="3IYNEK"/>
    <s v="MV1,V5C"/>
    <s v="Blue/Medium"/>
    <x v="2"/>
    <n v="244.62899999999999"/>
    <n v="2.0027397260273974"/>
    <x v="1"/>
    <n v="232.39754999999997"/>
    <n v="220.1661"/>
    <n v="195.70320000000001"/>
    <n v="141.34120000000001"/>
    <n v="65.234399999999994"/>
  </r>
  <r>
    <s v="AV61DDPX"/>
    <x v="3"/>
    <x v="0"/>
    <s v="Product_09VY5"/>
    <n v="287.79000000000002"/>
    <n v="5"/>
    <x v="0"/>
    <s v="9x11x19 cm"/>
    <d v="2023-07-30T00:00:00"/>
    <d v="2025-01-01T00:00:00"/>
    <s v="HG9XQM"/>
    <s v="V7Y,KPZ"/>
    <s v="Blue/Medium"/>
    <x v="1"/>
    <n v="259.01100000000002"/>
    <n v="1.4273972602739726"/>
    <x v="1"/>
    <n v="246.06045"/>
    <n v="233.10990000000004"/>
    <n v="207.20880000000002"/>
    <n v="149.6508"/>
    <n v="69.069600000000008"/>
  </r>
  <r>
    <s v="XW3H119S"/>
    <x v="1"/>
    <x v="0"/>
    <s v="Product_ITRU5"/>
    <n v="236.06"/>
    <n v="39"/>
    <x v="2"/>
    <s v="18x10x7 cm"/>
    <d v="2023-01-01T00:00:00"/>
    <d v="2025-01-01T00:00:00"/>
    <s v="X1ZAMY"/>
    <s v="PZ8,5EO"/>
    <s v="Blue/Medium"/>
    <x v="0"/>
    <n v="212.45400000000001"/>
    <n v="2.0027397260273974"/>
    <x v="0"/>
    <n v="201.8313"/>
    <n v="191.20860000000002"/>
    <n v="169.96320000000003"/>
    <n v="122.75120000000001"/>
    <n v="56.654399999999995"/>
  </r>
  <r>
    <s v="C8CEVE9O"/>
    <x v="1"/>
    <x v="0"/>
    <s v="Product_U32ME"/>
    <n v="454.79"/>
    <n v="33"/>
    <x v="1"/>
    <s v="13x16x19 cm"/>
    <d v="2023-03-15T00:00:00"/>
    <d v="2025-01-01T00:00:00"/>
    <s v="J532EX"/>
    <s v="7TY,S8D"/>
    <s v="Red/Small"/>
    <x v="1"/>
    <n v="409.31100000000004"/>
    <n v="1.8027397260273972"/>
    <x v="0"/>
    <n v="388.84545000000003"/>
    <n v="368.37990000000002"/>
    <n v="327.44880000000006"/>
    <n v="236.49080000000001"/>
    <n v="109.14960000000001"/>
  </r>
  <r>
    <s v="F6R8Z2Z9"/>
    <x v="0"/>
    <x v="0"/>
    <s v="Product_Q8BIM"/>
    <n v="40.89"/>
    <n v="16"/>
    <x v="2"/>
    <s v="17x16x20 cm"/>
    <d v="2023-01-01T00:00:00"/>
    <d v="2024-01-01T00:00:00"/>
    <s v="9KJIYY"/>
    <s v="XEP,JEQ"/>
    <s v="Green/Large"/>
    <x v="4"/>
    <n v="36.801000000000002"/>
    <n v="1"/>
    <x v="1"/>
    <n v="34.960949999999997"/>
    <n v="33.120900000000006"/>
    <n v="29.440800000000003"/>
    <n v="21.262800000000002"/>
    <n v="9.8135999999999992"/>
  </r>
  <r>
    <s v="VCM74DZ8"/>
    <x v="3"/>
    <x v="0"/>
    <s v="Product_F7ROQ"/>
    <n v="393.4"/>
    <n v="82"/>
    <x v="2"/>
    <s v="14x15x10 cm"/>
    <d v="2023-01-01T00:00:00"/>
    <d v="2026-01-01T00:00:00"/>
    <s v="ZRE42O"/>
    <s v="XGA,OLU"/>
    <s v="Red/Small"/>
    <x v="4"/>
    <n v="354.05999999999995"/>
    <n v="3.0027397260273974"/>
    <x v="1"/>
    <n v="336.35699999999991"/>
    <n v="318.65399999999994"/>
    <n v="283.24799999999999"/>
    <n v="204.56799999999998"/>
    <n v="94.415999999999997"/>
  </r>
  <r>
    <s v="42NKPZT8"/>
    <x v="2"/>
    <x v="0"/>
    <s v="Product_DULLU"/>
    <n v="245.09"/>
    <n v="66"/>
    <x v="1"/>
    <s v="17x19x19 cm"/>
    <d v="2023-03-15T00:00:00"/>
    <d v="2024-01-01T00:00:00"/>
    <s v="JXS7E2"/>
    <s v="VDB,I0E"/>
    <s v="Red/Small"/>
    <x v="0"/>
    <n v="220.58100000000002"/>
    <n v="0.8"/>
    <x v="1"/>
    <n v="209.55195000000001"/>
    <n v="198.52290000000002"/>
    <n v="176.46480000000003"/>
    <n v="127.44680000000001"/>
    <n v="58.821599999999997"/>
  </r>
  <r>
    <s v="O48ZESQA"/>
    <x v="0"/>
    <x v="0"/>
    <s v="Product_CW4YL"/>
    <n v="213.16"/>
    <n v="61"/>
    <x v="0"/>
    <s v="19x20x5 cm"/>
    <d v="2023-03-15T00:00:00"/>
    <d v="2026-01-01T00:00:00"/>
    <s v="P2DIOF"/>
    <s v="WSH,8CP"/>
    <s v="Blue/Medium"/>
    <x v="4"/>
    <n v="191.84399999999999"/>
    <n v="2.8027397260273972"/>
    <x v="0"/>
    <n v="182.25179999999997"/>
    <n v="172.65960000000001"/>
    <n v="153.4752"/>
    <n v="110.8432"/>
    <n v="51.1584"/>
  </r>
  <r>
    <s v="0Y12EWTA"/>
    <x v="3"/>
    <x v="0"/>
    <s v="Product_F5OMQ"/>
    <n v="189.97"/>
    <n v="8"/>
    <x v="2"/>
    <s v="10x18x12 cm"/>
    <d v="2023-01-01T00:00:00"/>
    <d v="2025-01-01T00:00:00"/>
    <s v="PGY619"/>
    <s v="9QX,IG8"/>
    <s v="Red/Small"/>
    <x v="2"/>
    <n v="170.97300000000001"/>
    <n v="2.0027397260273974"/>
    <x v="1"/>
    <n v="162.42435"/>
    <n v="153.87570000000002"/>
    <n v="136.7784"/>
    <n v="98.784400000000005"/>
    <n v="45.592799999999997"/>
  </r>
  <r>
    <s v="UWXFDNEY"/>
    <x v="1"/>
    <x v="0"/>
    <s v="Product_3SEM7"/>
    <n v="364.05"/>
    <n v="61"/>
    <x v="2"/>
    <s v="17x20x18 cm"/>
    <d v="2023-01-01T00:00:00"/>
    <d v="2026-01-01T00:00:00"/>
    <s v="Q9YZ2I"/>
    <s v="GJ2,4D6"/>
    <s v="Blue/Medium"/>
    <x v="1"/>
    <n v="327.64499999999998"/>
    <n v="3.0027397260273974"/>
    <x v="1"/>
    <n v="311.26274999999998"/>
    <n v="294.88049999999998"/>
    <n v="262.11599999999999"/>
    <n v="189.30600000000001"/>
    <n v="87.372"/>
  </r>
  <r>
    <s v="DPYODCOR"/>
    <x v="1"/>
    <x v="0"/>
    <s v="Product_X4YUM"/>
    <n v="204.76"/>
    <n v="87"/>
    <x v="2"/>
    <s v="8x15x6 cm"/>
    <d v="2023-07-30T00:00:00"/>
    <d v="2024-01-01T00:00:00"/>
    <s v="0QNA2X"/>
    <s v="7J3,UTQ"/>
    <s v="Green/Large"/>
    <x v="2"/>
    <n v="184.28399999999999"/>
    <n v="0.42465753424657532"/>
    <x v="1"/>
    <n v="175.06979999999999"/>
    <n v="165.85560000000001"/>
    <n v="147.4272"/>
    <n v="106.4752"/>
    <n v="49.142399999999995"/>
  </r>
  <r>
    <s v="0CYL08N8"/>
    <x v="3"/>
    <x v="0"/>
    <s v="Product_1GR9X"/>
    <n v="471.21"/>
    <n v="24"/>
    <x v="2"/>
    <s v="6x7x10 cm"/>
    <d v="2023-01-01T00:00:00"/>
    <d v="2024-01-01T00:00:00"/>
    <s v="WQ7BPI"/>
    <s v="EWU,23X"/>
    <s v="Red/Small"/>
    <x v="2"/>
    <n v="424.089"/>
    <n v="1"/>
    <x v="1"/>
    <n v="402.88454999999999"/>
    <n v="381.68009999999998"/>
    <n v="339.27120000000002"/>
    <n v="245.0292"/>
    <n v="113.09039999999999"/>
  </r>
  <r>
    <s v="J9Q7XTIR"/>
    <x v="1"/>
    <x v="0"/>
    <s v="Product_71CXN"/>
    <n v="361.14"/>
    <n v="71"/>
    <x v="2"/>
    <s v="5x12x18 cm"/>
    <d v="2023-03-15T00:00:00"/>
    <d v="2025-01-01T00:00:00"/>
    <s v="AB3YDV"/>
    <s v="O9Y,5BA"/>
    <s v="Blue/Medium"/>
    <x v="3"/>
    <n v="325.02600000000001"/>
    <n v="1.8027397260273972"/>
    <x v="0"/>
    <n v="308.7747"/>
    <n v="292.52340000000004"/>
    <n v="260.02080000000001"/>
    <n v="187.7928"/>
    <n v="86.673599999999993"/>
  </r>
  <r>
    <s v="5N9FUL1K"/>
    <x v="2"/>
    <x v="0"/>
    <s v="Product_RSQAI"/>
    <n v="258.61"/>
    <n v="23"/>
    <x v="1"/>
    <s v="15x10x10 cm"/>
    <d v="2023-01-01T00:00:00"/>
    <d v="2026-01-01T00:00:00"/>
    <s v="VLABS0"/>
    <s v="PMC,ASD"/>
    <s v="Green/Large"/>
    <x v="4"/>
    <n v="232.74900000000002"/>
    <n v="3.0027397260273974"/>
    <x v="1"/>
    <n v="221.11155000000002"/>
    <n v="209.47410000000002"/>
    <n v="186.19920000000002"/>
    <n v="134.47720000000001"/>
    <n v="62.066400000000002"/>
  </r>
  <r>
    <s v="PNQS02BA"/>
    <x v="1"/>
    <x v="0"/>
    <s v="Product_90B1Y"/>
    <n v="118.06"/>
    <n v="92"/>
    <x v="0"/>
    <s v="13x7x6 cm"/>
    <d v="2023-01-01T00:00:00"/>
    <d v="2024-01-01T00:00:00"/>
    <s v="QRLDNV"/>
    <s v="MLU,5KJ"/>
    <s v="Green/Large"/>
    <x v="1"/>
    <n v="106.254"/>
    <n v="1"/>
    <x v="1"/>
    <n v="100.9413"/>
    <n v="95.628600000000006"/>
    <n v="85.003200000000007"/>
    <n v="61.391200000000005"/>
    <n v="28.334399999999999"/>
  </r>
  <r>
    <s v="RXV7KT9Z"/>
    <x v="2"/>
    <x v="0"/>
    <s v="Product_2RZGW"/>
    <n v="140.63999999999999"/>
    <n v="3"/>
    <x v="0"/>
    <s v="9x11x19 cm"/>
    <d v="2023-01-01T00:00:00"/>
    <d v="2025-01-01T00:00:00"/>
    <s v="8VB38G"/>
    <s v="T22,UKC"/>
    <s v="Red/Small"/>
    <x v="1"/>
    <n v="126.57599999999999"/>
    <n v="2.0027397260273974"/>
    <x v="1"/>
    <n v="120.24719999999999"/>
    <n v="113.91839999999999"/>
    <n v="101.2608"/>
    <n v="73.132799999999989"/>
    <n v="33.753599999999999"/>
  </r>
  <r>
    <s v="BTV9QARE"/>
    <x v="1"/>
    <x v="0"/>
    <s v="Product_VMP73"/>
    <n v="254.12"/>
    <n v="68"/>
    <x v="1"/>
    <s v="12x17x6 cm"/>
    <d v="2023-07-30T00:00:00"/>
    <d v="2025-01-01T00:00:00"/>
    <s v="QMP8KG"/>
    <s v="LLS,JU5"/>
    <s v="Red/Small"/>
    <x v="1"/>
    <n v="228.708"/>
    <n v="1.4273972602739726"/>
    <x v="1"/>
    <n v="217.27259999999998"/>
    <n v="205.8372"/>
    <n v="182.96640000000002"/>
    <n v="132.14240000000001"/>
    <n v="60.988799999999998"/>
  </r>
  <r>
    <s v="VJUQ3XSS"/>
    <x v="3"/>
    <x v="0"/>
    <s v="Product_QY0LI"/>
    <n v="98.54"/>
    <n v="57"/>
    <x v="2"/>
    <s v="17x19x17 cm"/>
    <d v="2023-03-15T00:00:00"/>
    <d v="2026-01-01T00:00:00"/>
    <s v="FA2HKH"/>
    <s v="MQG,TPA"/>
    <s v="Blue/Medium"/>
    <x v="0"/>
    <n v="88.686000000000007"/>
    <n v="2.8027397260273972"/>
    <x v="1"/>
    <n v="84.2517"/>
    <n v="79.817400000000006"/>
    <n v="70.948800000000006"/>
    <n v="51.240800000000007"/>
    <n v="23.6496"/>
  </r>
  <r>
    <s v="XKNT74O7"/>
    <x v="0"/>
    <x v="0"/>
    <s v="Product_D12TK"/>
    <n v="472.02"/>
    <n v="27"/>
    <x v="2"/>
    <s v="16x12x13 cm"/>
    <d v="2023-01-01T00:00:00"/>
    <d v="2025-01-01T00:00:00"/>
    <s v="NLE3DF"/>
    <s v="TXQ,LOO"/>
    <s v="Blue/Medium"/>
    <x v="3"/>
    <n v="424.81799999999998"/>
    <n v="2.0027397260273974"/>
    <x v="0"/>
    <n v="403.57709999999997"/>
    <n v="382.33620000000002"/>
    <n v="339.8544"/>
    <n v="245.4504"/>
    <n v="113.28479999999999"/>
  </r>
  <r>
    <s v="VSJPGDHW"/>
    <x v="3"/>
    <x v="0"/>
    <s v="Product_BHL5H"/>
    <n v="489.28"/>
    <n v="5"/>
    <x v="1"/>
    <s v="7x16x17 cm"/>
    <d v="2023-01-01T00:00:00"/>
    <d v="2026-01-01T00:00:00"/>
    <s v="KCP5LR"/>
    <s v="D2O,RB4"/>
    <s v="Green/Large"/>
    <x v="1"/>
    <n v="440.35199999999998"/>
    <n v="3.0027397260273974"/>
    <x v="0"/>
    <n v="418.33439999999996"/>
    <n v="396.3168"/>
    <n v="352.28160000000003"/>
    <n v="254.4256"/>
    <n v="117.42719999999998"/>
  </r>
  <r>
    <s v="5SXYV0ZZ"/>
    <x v="3"/>
    <x v="0"/>
    <s v="Product_BKCHH"/>
    <n v="200.6"/>
    <n v="22"/>
    <x v="2"/>
    <s v="20x8x9 cm"/>
    <d v="2023-07-30T00:00:00"/>
    <d v="2024-01-01T00:00:00"/>
    <s v="WZRTJO"/>
    <s v="0TB,WZP"/>
    <s v="Green/Large"/>
    <x v="4"/>
    <n v="180.54"/>
    <n v="0.42465753424657532"/>
    <x v="1"/>
    <n v="171.51299999999998"/>
    <n v="162.48599999999999"/>
    <n v="144.43199999999999"/>
    <n v="104.312"/>
    <n v="48.143999999999998"/>
  </r>
  <r>
    <s v="OECW1G3X"/>
    <x v="2"/>
    <x v="0"/>
    <s v="Product_W1XA5"/>
    <n v="111.26"/>
    <n v="65"/>
    <x v="1"/>
    <s v="13x20x19 cm"/>
    <d v="2023-07-30T00:00:00"/>
    <d v="2026-01-01T00:00:00"/>
    <s v="M62BY3"/>
    <s v="I16,2DG"/>
    <s v="Blue/Medium"/>
    <x v="2"/>
    <n v="100.134"/>
    <n v="2.4273972602739726"/>
    <x v="1"/>
    <n v="95.127299999999991"/>
    <n v="90.120599999999996"/>
    <n v="80.107200000000006"/>
    <n v="57.855200000000004"/>
    <n v="26.702400000000001"/>
  </r>
  <r>
    <s v="B6DCZU20"/>
    <x v="1"/>
    <x v="0"/>
    <s v="Product_HKS3M"/>
    <n v="398.27"/>
    <n v="13"/>
    <x v="2"/>
    <s v="11x12x14 cm"/>
    <d v="2023-01-01T00:00:00"/>
    <d v="2025-01-01T00:00:00"/>
    <s v="S0QL9P"/>
    <s v="3IE,STD"/>
    <s v="Red/Small"/>
    <x v="4"/>
    <n v="358.44299999999998"/>
    <n v="2.0027397260273974"/>
    <x v="0"/>
    <n v="340.52085"/>
    <n v="322.59870000000001"/>
    <n v="286.75439999999998"/>
    <n v="207.10040000000001"/>
    <n v="95.584799999999987"/>
  </r>
  <r>
    <s v="CD46ACI1"/>
    <x v="3"/>
    <x v="0"/>
    <s v="Product_RM67X"/>
    <n v="15.04"/>
    <n v="97"/>
    <x v="2"/>
    <s v="8x6x7 cm"/>
    <d v="2023-03-15T00:00:00"/>
    <d v="2025-01-01T00:00:00"/>
    <s v="3FPO29"/>
    <s v="CIT,70Y"/>
    <s v="Red/Small"/>
    <x v="4"/>
    <n v="13.536"/>
    <n v="1.8027397260273972"/>
    <x v="0"/>
    <n v="12.8592"/>
    <n v="12.182399999999999"/>
    <n v="10.828800000000001"/>
    <n v="7.8208000000000002"/>
    <n v="3.6095999999999995"/>
  </r>
  <r>
    <s v="RJ55OFQI"/>
    <x v="1"/>
    <x v="0"/>
    <s v="Product_5IR8F"/>
    <n v="161.22999999999999"/>
    <n v="59"/>
    <x v="2"/>
    <s v="18x6x8 cm"/>
    <d v="2023-03-15T00:00:00"/>
    <d v="2026-01-01T00:00:00"/>
    <s v="Q13Y0K"/>
    <s v="GRZ,0DK"/>
    <s v="Green/Large"/>
    <x v="0"/>
    <n v="145.107"/>
    <n v="2.8027397260273972"/>
    <x v="0"/>
    <n v="137.85165000000001"/>
    <n v="130.59630000000001"/>
    <n v="116.0856"/>
    <n v="83.839600000000004"/>
    <n v="38.695199999999993"/>
  </r>
  <r>
    <s v="RCV6J70P"/>
    <x v="3"/>
    <x v="0"/>
    <s v="Product_AVFK1"/>
    <n v="200.77"/>
    <n v="85"/>
    <x v="1"/>
    <s v="12x16x7 cm"/>
    <d v="2023-03-15T00:00:00"/>
    <d v="2026-01-01T00:00:00"/>
    <s v="CMO30Z"/>
    <s v="CSK,BYU"/>
    <s v="Blue/Medium"/>
    <x v="3"/>
    <n v="180.69300000000001"/>
    <n v="2.8027397260273972"/>
    <x v="0"/>
    <n v="171.65835000000001"/>
    <n v="162.62370000000001"/>
    <n v="144.55440000000002"/>
    <n v="104.4004"/>
    <n v="48.184800000000003"/>
  </r>
  <r>
    <s v="BXXIC3QA"/>
    <x v="2"/>
    <x v="0"/>
    <s v="Product_1ZOL2"/>
    <n v="348.74"/>
    <n v="88"/>
    <x v="1"/>
    <s v="5x14x14 cm"/>
    <d v="2023-01-01T00:00:00"/>
    <d v="2024-01-01T00:00:00"/>
    <s v="PU5YPQ"/>
    <s v="8LJ,CVE"/>
    <s v="Green/Large"/>
    <x v="4"/>
    <n v="313.86599999999999"/>
    <n v="1"/>
    <x v="1"/>
    <n v="298.17269999999996"/>
    <n v="282.4794"/>
    <n v="251.09280000000001"/>
    <n v="181.34480000000002"/>
    <n v="83.697599999999994"/>
  </r>
  <r>
    <s v="78L38ETB"/>
    <x v="2"/>
    <x v="0"/>
    <s v="Product_82FS2"/>
    <n v="124.94"/>
    <n v="59"/>
    <x v="0"/>
    <s v="13x8x9 cm"/>
    <d v="2023-07-30T00:00:00"/>
    <d v="2025-01-01T00:00:00"/>
    <s v="AFGLWF"/>
    <s v="6QP,GEG"/>
    <s v="Green/Large"/>
    <x v="4"/>
    <n v="112.446"/>
    <n v="1.4273972602739726"/>
    <x v="1"/>
    <n v="106.82369999999999"/>
    <n v="101.20140000000001"/>
    <n v="89.956800000000001"/>
    <n v="64.968800000000002"/>
    <n v="29.985599999999998"/>
  </r>
  <r>
    <s v="A7W4I97L"/>
    <x v="2"/>
    <x v="0"/>
    <s v="Product_AMAQT"/>
    <n v="430.4"/>
    <n v="55"/>
    <x v="1"/>
    <s v="11x10x19 cm"/>
    <d v="2023-01-01T00:00:00"/>
    <d v="2025-01-01T00:00:00"/>
    <s v="IC9DMQ"/>
    <s v="0CP,3PC"/>
    <s v="Blue/Medium"/>
    <x v="4"/>
    <n v="387.35999999999996"/>
    <n v="2.0027397260273974"/>
    <x v="1"/>
    <n v="367.99199999999996"/>
    <n v="348.62399999999997"/>
    <n v="309.88799999999998"/>
    <n v="223.80799999999999"/>
    <n v="103.29599999999999"/>
  </r>
  <r>
    <s v="EKRMMPII"/>
    <x v="1"/>
    <x v="0"/>
    <s v="Product_UZCP1"/>
    <n v="455.57"/>
    <n v="12"/>
    <x v="1"/>
    <s v="15x14x17 cm"/>
    <d v="2023-03-15T00:00:00"/>
    <d v="2026-01-01T00:00:00"/>
    <s v="PQRHIM"/>
    <s v="1KT,XD1"/>
    <s v="Blue/Medium"/>
    <x v="4"/>
    <n v="410.01299999999998"/>
    <n v="2.8027397260273972"/>
    <x v="1"/>
    <n v="389.51234999999997"/>
    <n v="369.01169999999996"/>
    <n v="328.0104"/>
    <n v="236.8964"/>
    <n v="109.3368"/>
  </r>
  <r>
    <s v="26M2YHQ1"/>
    <x v="1"/>
    <x v="0"/>
    <s v="Product_26F2G"/>
    <n v="430.03"/>
    <n v="11"/>
    <x v="1"/>
    <s v="20x17x10 cm"/>
    <d v="2023-01-01T00:00:00"/>
    <d v="2024-01-01T00:00:00"/>
    <s v="5LH602"/>
    <s v="8EO,AAK"/>
    <s v="Blue/Medium"/>
    <x v="0"/>
    <n v="387.02699999999999"/>
    <n v="1"/>
    <x v="1"/>
    <n v="367.67564999999996"/>
    <n v="348.32429999999999"/>
    <n v="309.6216"/>
    <n v="223.6156"/>
    <n v="103.20719999999999"/>
  </r>
  <r>
    <s v="STBBK47V"/>
    <x v="0"/>
    <x v="0"/>
    <s v="Product_D6HZG"/>
    <n v="103.12"/>
    <n v="42"/>
    <x v="0"/>
    <s v="10x16x6 cm"/>
    <d v="2023-03-15T00:00:00"/>
    <d v="2024-01-01T00:00:00"/>
    <s v="NG7BPX"/>
    <s v="OVM,JAE"/>
    <s v="Blue/Medium"/>
    <x v="4"/>
    <n v="92.808000000000007"/>
    <n v="0.8"/>
    <x v="1"/>
    <n v="88.167600000000007"/>
    <n v="83.527200000000008"/>
    <n v="74.246400000000008"/>
    <n v="53.622400000000006"/>
    <n v="24.748799999999999"/>
  </r>
  <r>
    <s v="V7H21XVJ"/>
    <x v="1"/>
    <x v="0"/>
    <s v="Product_X4F1X"/>
    <n v="139.97"/>
    <n v="90"/>
    <x v="2"/>
    <s v="10x6x6 cm"/>
    <d v="2023-01-01T00:00:00"/>
    <d v="2025-01-01T00:00:00"/>
    <s v="4Y66B5"/>
    <s v="4OJ,1B0"/>
    <s v="Blue/Medium"/>
    <x v="4"/>
    <n v="125.973"/>
    <n v="2.0027397260273974"/>
    <x v="1"/>
    <n v="119.67434999999999"/>
    <n v="113.37569999999999"/>
    <n v="100.7784"/>
    <n v="72.784400000000005"/>
    <n v="33.592799999999997"/>
  </r>
  <r>
    <s v="6HWQCP2C"/>
    <x v="3"/>
    <x v="0"/>
    <s v="Product_MMVFF"/>
    <n v="172.59"/>
    <n v="1"/>
    <x v="1"/>
    <s v="6x11x9 cm"/>
    <d v="2023-01-01T00:00:00"/>
    <d v="2025-01-01T00:00:00"/>
    <s v="J3Y7EU"/>
    <s v="8NN,3TD"/>
    <s v="Green/Large"/>
    <x v="2"/>
    <n v="155.33100000000002"/>
    <n v="2.0027397260273974"/>
    <x v="1"/>
    <n v="147.56445000000002"/>
    <n v="139.79790000000003"/>
    <n v="124.26480000000002"/>
    <n v="89.746800000000007"/>
    <n v="41.421599999999998"/>
  </r>
  <r>
    <s v="NHXQAVIE"/>
    <x v="3"/>
    <x v="0"/>
    <s v="Product_YSY6U"/>
    <n v="440.51"/>
    <n v="56"/>
    <x v="0"/>
    <s v="16x6x10 cm"/>
    <d v="2023-03-15T00:00:00"/>
    <d v="2025-01-01T00:00:00"/>
    <s v="6HVRTW"/>
    <s v="3CK,ICY"/>
    <s v="Green/Large"/>
    <x v="3"/>
    <n v="396.459"/>
    <n v="1.8027397260273972"/>
    <x v="1"/>
    <n v="376.63605000000001"/>
    <n v="356.81310000000002"/>
    <n v="317.16720000000004"/>
    <n v="229.0652"/>
    <n v="105.72239999999999"/>
  </r>
  <r>
    <s v="KENOPIRH"/>
    <x v="1"/>
    <x v="0"/>
    <s v="Product_LOYVL"/>
    <n v="359.5"/>
    <n v="100"/>
    <x v="1"/>
    <s v="11x10x11 cm"/>
    <d v="2023-07-30T00:00:00"/>
    <d v="2025-01-01T00:00:00"/>
    <s v="PLWZ1X"/>
    <s v="6HD,7ZZ"/>
    <s v="Green/Large"/>
    <x v="0"/>
    <n v="323.55"/>
    <n v="1.4273972602739726"/>
    <x v="1"/>
    <n v="307.3725"/>
    <n v="291.19499999999999"/>
    <n v="258.84000000000003"/>
    <n v="186.94"/>
    <n v="86.28"/>
  </r>
  <r>
    <s v="OWWDF7UP"/>
    <x v="2"/>
    <x v="0"/>
    <s v="Product_QMTQC"/>
    <n v="143.75"/>
    <n v="19"/>
    <x v="0"/>
    <s v="17x14x17 cm"/>
    <d v="2023-03-15T00:00:00"/>
    <d v="2025-01-01T00:00:00"/>
    <s v="60C3SI"/>
    <s v="OQV,E4H"/>
    <s v="Green/Large"/>
    <x v="2"/>
    <n v="129.375"/>
    <n v="1.8027397260273972"/>
    <x v="1"/>
    <n v="122.90625"/>
    <n v="116.4375"/>
    <n v="103.5"/>
    <n v="74.75"/>
    <n v="34.5"/>
  </r>
  <r>
    <s v="FBUKGYVX"/>
    <x v="1"/>
    <x v="0"/>
    <s v="Product_ACYWI"/>
    <n v="156.27000000000001"/>
    <n v="5"/>
    <x v="0"/>
    <s v="6x10x7 cm"/>
    <d v="2023-07-30T00:00:00"/>
    <d v="2026-01-01T00:00:00"/>
    <s v="EQN4KI"/>
    <s v="MZX,HTZ"/>
    <s v="Red/Small"/>
    <x v="3"/>
    <n v="140.643"/>
    <n v="2.4273972602739726"/>
    <x v="1"/>
    <n v="133.61085"/>
    <n v="126.5787"/>
    <n v="112.51440000000001"/>
    <n v="81.260400000000004"/>
    <n v="37.504800000000003"/>
  </r>
  <r>
    <s v="MSRSWNJR"/>
    <x v="3"/>
    <x v="0"/>
    <s v="Product_07OGM"/>
    <n v="159.57"/>
    <n v="21"/>
    <x v="1"/>
    <s v="19x13x6 cm"/>
    <d v="2023-03-15T00:00:00"/>
    <d v="2026-01-01T00:00:00"/>
    <s v="06ONRS"/>
    <s v="UID,30O"/>
    <s v="Blue/Medium"/>
    <x v="0"/>
    <n v="143.613"/>
    <n v="2.8027397260273972"/>
    <x v="1"/>
    <n v="136.43234999999999"/>
    <n v="129.2517"/>
    <n v="114.8904"/>
    <n v="82.976399999999998"/>
    <n v="38.296799999999998"/>
  </r>
  <r>
    <s v="TWWMYCWI"/>
    <x v="3"/>
    <x v="0"/>
    <s v="Product_5SK22"/>
    <n v="303.23"/>
    <n v="93"/>
    <x v="2"/>
    <s v="19x9x15 cm"/>
    <d v="2023-07-30T00:00:00"/>
    <d v="2026-01-01T00:00:00"/>
    <s v="ZLNDXB"/>
    <s v="H2Z,5SL"/>
    <s v="Green/Large"/>
    <x v="0"/>
    <n v="272.90700000000004"/>
    <n v="2.4273972602739726"/>
    <x v="0"/>
    <n v="259.26165000000003"/>
    <n v="245.61630000000005"/>
    <n v="218.32560000000004"/>
    <n v="157.67960000000002"/>
    <n v="72.775199999999998"/>
  </r>
  <r>
    <s v="1BVZNJIS"/>
    <x v="3"/>
    <x v="0"/>
    <s v="Product_CS2D3"/>
    <n v="446.92"/>
    <n v="23"/>
    <x v="0"/>
    <s v="7x10x10 cm"/>
    <d v="2023-03-15T00:00:00"/>
    <d v="2025-01-01T00:00:00"/>
    <s v="E9MFN6"/>
    <s v="020,F9K"/>
    <s v="Blue/Medium"/>
    <x v="4"/>
    <n v="402.22800000000001"/>
    <n v="1.8027397260273972"/>
    <x v="1"/>
    <n v="382.11660000000001"/>
    <n v="362.0052"/>
    <n v="321.78240000000005"/>
    <n v="232.39840000000001"/>
    <n v="107.2608"/>
  </r>
  <r>
    <s v="21MFOPC1"/>
    <x v="3"/>
    <x v="0"/>
    <s v="Product_OBNFM"/>
    <n v="312.17"/>
    <n v="13"/>
    <x v="1"/>
    <s v="17x19x10 cm"/>
    <d v="2023-03-15T00:00:00"/>
    <d v="2025-01-01T00:00:00"/>
    <s v="8NQPQ3"/>
    <s v="2GM,1UL"/>
    <s v="Green/Large"/>
    <x v="2"/>
    <n v="280.95300000000003"/>
    <n v="1.8027397260273972"/>
    <x v="1"/>
    <n v="266.90535"/>
    <n v="252.85770000000002"/>
    <n v="224.76240000000004"/>
    <n v="162.32840000000002"/>
    <n v="74.9208"/>
  </r>
  <r>
    <s v="DC2QH5D7"/>
    <x v="3"/>
    <x v="0"/>
    <s v="Product_M552H"/>
    <n v="398.4"/>
    <n v="46"/>
    <x v="1"/>
    <s v="10x7x20 cm"/>
    <d v="2023-07-30T00:00:00"/>
    <d v="2026-01-01T00:00:00"/>
    <s v="ZO146N"/>
    <s v="PCB,3HD"/>
    <s v="Green/Large"/>
    <x v="3"/>
    <n v="358.55999999999995"/>
    <n v="2.4273972602739726"/>
    <x v="0"/>
    <n v="340.63199999999995"/>
    <n v="322.70399999999995"/>
    <n v="286.84799999999996"/>
    <n v="207.16800000000001"/>
    <n v="95.615999999999985"/>
  </r>
  <r>
    <s v="DWUYZ57A"/>
    <x v="2"/>
    <x v="0"/>
    <s v="Product_USP45"/>
    <n v="467.79"/>
    <n v="31"/>
    <x v="2"/>
    <s v="11x12x16 cm"/>
    <d v="2023-01-01T00:00:00"/>
    <d v="2025-01-01T00:00:00"/>
    <s v="LXZ7XV"/>
    <s v="RWW,EVD"/>
    <s v="Blue/Medium"/>
    <x v="3"/>
    <n v="421.01100000000002"/>
    <n v="2.0027397260273974"/>
    <x v="1"/>
    <n v="399.96044999999998"/>
    <n v="378.90990000000005"/>
    <n v="336.80880000000002"/>
    <n v="243.25080000000003"/>
    <n v="112.2696"/>
  </r>
  <r>
    <s v="QTADUSWS"/>
    <x v="3"/>
    <x v="0"/>
    <s v="Product_06GQI"/>
    <n v="289.67"/>
    <n v="83"/>
    <x v="0"/>
    <s v="15x5x14 cm"/>
    <d v="2023-07-30T00:00:00"/>
    <d v="2025-01-01T00:00:00"/>
    <s v="2T3W6M"/>
    <s v="LU4,DD5"/>
    <s v="Blue/Medium"/>
    <x v="0"/>
    <n v="260.70300000000003"/>
    <n v="1.4273972602739726"/>
    <x v="0"/>
    <n v="247.66785000000002"/>
    <n v="234.63270000000003"/>
    <n v="208.56240000000003"/>
    <n v="150.62840000000003"/>
    <n v="69.520799999999994"/>
  </r>
  <r>
    <s v="HLHAF17L"/>
    <x v="0"/>
    <x v="0"/>
    <s v="Product_ZSHCG"/>
    <n v="320.77"/>
    <n v="53"/>
    <x v="2"/>
    <s v="12x15x10 cm"/>
    <d v="2023-01-01T00:00:00"/>
    <d v="2026-01-01T00:00:00"/>
    <s v="D82DLP"/>
    <s v="VOV,5ZF"/>
    <s v="Blue/Medium"/>
    <x v="0"/>
    <n v="288.69299999999998"/>
    <n v="3.0027397260273974"/>
    <x v="0"/>
    <n v="274.25834999999995"/>
    <n v="259.82369999999997"/>
    <n v="230.95439999999999"/>
    <n v="166.8004"/>
    <n v="76.984799999999993"/>
  </r>
  <r>
    <s v="RGSTS6HU"/>
    <x v="2"/>
    <x v="0"/>
    <s v="Product_REEFR"/>
    <n v="471.54"/>
    <n v="54"/>
    <x v="2"/>
    <s v="18x8x17 cm"/>
    <d v="2023-03-15T00:00:00"/>
    <d v="2026-01-01T00:00:00"/>
    <s v="SLVMUG"/>
    <s v="11X,CY3"/>
    <s v="Red/Small"/>
    <x v="4"/>
    <n v="424.38600000000002"/>
    <n v="2.8027397260273972"/>
    <x v="1"/>
    <n v="403.16669999999999"/>
    <n v="381.94740000000002"/>
    <n v="339.50880000000006"/>
    <n v="245.20080000000002"/>
    <n v="113.1696"/>
  </r>
  <r>
    <s v="1I72EDFM"/>
    <x v="1"/>
    <x v="0"/>
    <s v="Product_1YWFM"/>
    <n v="12.05"/>
    <n v="32"/>
    <x v="2"/>
    <s v="7x20x10 cm"/>
    <d v="2023-07-30T00:00:00"/>
    <d v="2024-01-01T00:00:00"/>
    <s v="CJ34UC"/>
    <s v="VUN,MT3"/>
    <s v="Blue/Medium"/>
    <x v="4"/>
    <n v="10.845000000000001"/>
    <n v="0.42465753424657532"/>
    <x v="1"/>
    <n v="10.30275"/>
    <n v="9.7605000000000004"/>
    <n v="8.6760000000000002"/>
    <n v="6.2660000000000009"/>
    <n v="2.8919999999999999"/>
  </r>
  <r>
    <s v="AFZLBJZ3"/>
    <x v="2"/>
    <x v="0"/>
    <s v="Product_UNHNR"/>
    <n v="469.77"/>
    <n v="9"/>
    <x v="1"/>
    <s v="11x10x10 cm"/>
    <d v="2023-01-01T00:00:00"/>
    <d v="2026-01-01T00:00:00"/>
    <s v="YJEXTW"/>
    <s v="IJ3,OOB"/>
    <s v="Blue/Medium"/>
    <x v="1"/>
    <n v="422.79300000000001"/>
    <n v="3.0027397260273974"/>
    <x v="0"/>
    <n v="401.65334999999999"/>
    <n v="380.51370000000003"/>
    <n v="338.23440000000005"/>
    <n v="244.28039999999999"/>
    <n v="112.7448"/>
  </r>
  <r>
    <s v="33L3ZE2P"/>
    <x v="3"/>
    <x v="0"/>
    <s v="Product_MKSE2"/>
    <n v="49.38"/>
    <n v="55"/>
    <x v="2"/>
    <s v="7x13x11 cm"/>
    <d v="2023-01-01T00:00:00"/>
    <d v="2025-01-01T00:00:00"/>
    <s v="Z54A46"/>
    <s v="YDF,4DC"/>
    <s v="Green/Large"/>
    <x v="3"/>
    <n v="44.442"/>
    <n v="2.0027397260273974"/>
    <x v="1"/>
    <n v="42.219899999999996"/>
    <n v="39.997799999999998"/>
    <n v="35.553600000000003"/>
    <n v="25.677600000000002"/>
    <n v="11.8512"/>
  </r>
  <r>
    <s v="IV2AIT7K"/>
    <x v="1"/>
    <x v="0"/>
    <s v="Product_36HED"/>
    <n v="228.25"/>
    <n v="34"/>
    <x v="0"/>
    <s v="20x18x8 cm"/>
    <d v="2023-01-01T00:00:00"/>
    <d v="2025-01-01T00:00:00"/>
    <s v="7Q2Q73"/>
    <s v="FSJ,UWW"/>
    <s v="Red/Small"/>
    <x v="1"/>
    <n v="205.42500000000001"/>
    <n v="2.0027397260273974"/>
    <x v="1"/>
    <n v="195.15375"/>
    <n v="184.88250000000002"/>
    <n v="164.34000000000003"/>
    <n v="118.69"/>
    <n v="54.78"/>
  </r>
  <r>
    <s v="IUQFBG6U"/>
    <x v="2"/>
    <x v="0"/>
    <s v="Product_QNBUL"/>
    <n v="165.66"/>
    <n v="69"/>
    <x v="0"/>
    <s v="15x8x13 cm"/>
    <d v="2023-01-01T00:00:00"/>
    <d v="2026-01-01T00:00:00"/>
    <s v="JMMIL0"/>
    <s v="XU7,2BF"/>
    <s v="Red/Small"/>
    <x v="4"/>
    <n v="149.09399999999999"/>
    <n v="3.0027397260273974"/>
    <x v="1"/>
    <n v="141.63929999999999"/>
    <n v="134.18459999999999"/>
    <n v="119.2752"/>
    <n v="86.143200000000007"/>
    <n v="39.758399999999995"/>
  </r>
  <r>
    <s v="T5L4BFOE"/>
    <x v="2"/>
    <x v="0"/>
    <s v="Product_YXPQI"/>
    <n v="298.26"/>
    <n v="85"/>
    <x v="0"/>
    <s v="10x19x18 cm"/>
    <d v="2023-07-30T00:00:00"/>
    <d v="2024-01-01T00:00:00"/>
    <s v="5WDP4B"/>
    <s v="KGZ,ZDQ"/>
    <s v="Green/Large"/>
    <x v="3"/>
    <n v="268.43399999999997"/>
    <n v="0.42465753424657532"/>
    <x v="1"/>
    <n v="255.01229999999995"/>
    <n v="241.59059999999997"/>
    <n v="214.74719999999999"/>
    <n v="155.09520000000001"/>
    <n v="71.582399999999993"/>
  </r>
  <r>
    <s v="O0CXBVKC"/>
    <x v="0"/>
    <x v="0"/>
    <s v="Product_D6P7Q"/>
    <n v="124.5"/>
    <n v="86"/>
    <x v="0"/>
    <s v="11x6x15 cm"/>
    <d v="2023-07-30T00:00:00"/>
    <d v="2024-01-01T00:00:00"/>
    <s v="93G47P"/>
    <s v="73Y,8FD"/>
    <s v="Green/Large"/>
    <x v="1"/>
    <n v="112.05"/>
    <n v="0.42465753424657532"/>
    <x v="1"/>
    <n v="106.44749999999999"/>
    <n v="100.845"/>
    <n v="89.64"/>
    <n v="64.740000000000009"/>
    <n v="29.879999999999995"/>
  </r>
  <r>
    <s v="G7FLS30O"/>
    <x v="0"/>
    <x v="0"/>
    <s v="Product_E8NJ1"/>
    <n v="47.85"/>
    <n v="71"/>
    <x v="0"/>
    <s v="17x7x5 cm"/>
    <d v="2023-01-01T00:00:00"/>
    <d v="2026-01-01T00:00:00"/>
    <s v="F1SYU7"/>
    <s v="2RU,MZZ"/>
    <s v="Blue/Medium"/>
    <x v="4"/>
    <n v="43.064999999999998"/>
    <n v="3.0027397260273974"/>
    <x v="0"/>
    <n v="40.911749999999998"/>
    <n v="38.758499999999998"/>
    <n v="34.451999999999998"/>
    <n v="24.882000000000001"/>
    <n v="11.484"/>
  </r>
  <r>
    <s v="WZ3Y78WJ"/>
    <x v="0"/>
    <x v="0"/>
    <s v="Product_OFCGV"/>
    <n v="125.96"/>
    <n v="34"/>
    <x v="2"/>
    <s v="19x10x14 cm"/>
    <d v="2023-01-01T00:00:00"/>
    <d v="2025-01-01T00:00:00"/>
    <s v="J2E486"/>
    <s v="JDG,F2I"/>
    <s v="Blue/Medium"/>
    <x v="3"/>
    <n v="113.36399999999999"/>
    <n v="2.0027397260273974"/>
    <x v="0"/>
    <n v="107.69579999999999"/>
    <n v="102.02759999999999"/>
    <n v="90.691199999999995"/>
    <n v="65.499200000000002"/>
    <n v="30.230399999999996"/>
  </r>
  <r>
    <s v="BVM98AH2"/>
    <x v="1"/>
    <x v="0"/>
    <s v="Product_EV450"/>
    <n v="141.86000000000001"/>
    <n v="84"/>
    <x v="0"/>
    <s v="16x18x13 cm"/>
    <d v="2023-03-15T00:00:00"/>
    <d v="2025-01-01T00:00:00"/>
    <s v="PHQ31V"/>
    <s v="AOA,W23"/>
    <s v="Green/Large"/>
    <x v="4"/>
    <n v="127.67400000000001"/>
    <n v="1.8027397260273972"/>
    <x v="1"/>
    <n v="121.2903"/>
    <n v="114.90660000000001"/>
    <n v="102.13920000000002"/>
    <n v="73.767200000000003"/>
    <n v="34.046400000000006"/>
  </r>
  <r>
    <s v="CXHY0DSX"/>
    <x v="0"/>
    <x v="0"/>
    <s v="Product_LX96Q"/>
    <n v="156.77000000000001"/>
    <n v="86"/>
    <x v="1"/>
    <s v="16x18x5 cm"/>
    <d v="2023-07-30T00:00:00"/>
    <d v="2026-01-01T00:00:00"/>
    <s v="MTBEAD"/>
    <s v="E2I,VE8"/>
    <s v="Blue/Medium"/>
    <x v="2"/>
    <n v="141.09300000000002"/>
    <n v="2.4273972602739726"/>
    <x v="0"/>
    <n v="134.03835000000001"/>
    <n v="126.98370000000001"/>
    <n v="112.87440000000002"/>
    <n v="81.520400000000009"/>
    <n v="37.6248"/>
  </r>
  <r>
    <s v="3LF1B8MZ"/>
    <x v="3"/>
    <x v="0"/>
    <s v="Product_S8IN5"/>
    <n v="367.41"/>
    <n v="70"/>
    <x v="2"/>
    <s v="7x18x18 cm"/>
    <d v="2023-03-15T00:00:00"/>
    <d v="2025-01-01T00:00:00"/>
    <s v="NN0HEA"/>
    <s v="O2B,YSR"/>
    <s v="Green/Large"/>
    <x v="2"/>
    <n v="330.66900000000004"/>
    <n v="1.8027397260273972"/>
    <x v="1"/>
    <n v="314.13555000000002"/>
    <n v="297.60210000000006"/>
    <n v="264.53520000000003"/>
    <n v="191.05320000000003"/>
    <n v="88.178399999999996"/>
  </r>
  <r>
    <s v="NZOX651Y"/>
    <x v="2"/>
    <x v="0"/>
    <s v="Product_MY57E"/>
    <n v="243.05"/>
    <n v="1"/>
    <x v="2"/>
    <s v="9x19x5 cm"/>
    <d v="2023-03-15T00:00:00"/>
    <d v="2026-01-01T00:00:00"/>
    <s v="TZAQID"/>
    <s v="1P2,0KH"/>
    <s v="Blue/Medium"/>
    <x v="4"/>
    <n v="218.745"/>
    <n v="2.8027397260273972"/>
    <x v="0"/>
    <n v="207.80775"/>
    <n v="196.87050000000002"/>
    <n v="174.99600000000001"/>
    <n v="126.38600000000001"/>
    <n v="58.332000000000001"/>
  </r>
  <r>
    <s v="4FGCF180"/>
    <x v="3"/>
    <x v="0"/>
    <s v="Product_GBXCU"/>
    <n v="375.22"/>
    <n v="32"/>
    <x v="1"/>
    <s v="18x10x20 cm"/>
    <d v="2023-01-01T00:00:00"/>
    <d v="2026-01-01T00:00:00"/>
    <s v="5IBE7F"/>
    <s v="PI7,CBD"/>
    <s v="Red/Small"/>
    <x v="4"/>
    <n v="337.69800000000004"/>
    <n v="3.0027397260273974"/>
    <x v="1"/>
    <n v="320.81310000000002"/>
    <n v="303.92820000000006"/>
    <n v="270.15840000000003"/>
    <n v="195.11440000000002"/>
    <n v="90.052800000000005"/>
  </r>
  <r>
    <s v="L71KB25G"/>
    <x v="3"/>
    <x v="0"/>
    <s v="Product_5F4AM"/>
    <n v="174.45"/>
    <n v="65"/>
    <x v="2"/>
    <s v="5x17x12 cm"/>
    <d v="2023-03-15T00:00:00"/>
    <d v="2026-01-01T00:00:00"/>
    <s v="RB60MV"/>
    <s v="3KY,C1E"/>
    <s v="Green/Large"/>
    <x v="3"/>
    <n v="157.005"/>
    <n v="2.8027397260273972"/>
    <x v="1"/>
    <n v="149.15474999999998"/>
    <n v="141.30449999999999"/>
    <n v="125.604"/>
    <n v="90.713999999999999"/>
    <n v="41.867999999999995"/>
  </r>
  <r>
    <s v="LJUICWQ1"/>
    <x v="1"/>
    <x v="0"/>
    <s v="Product_8VTN6"/>
    <n v="351.56"/>
    <n v="95"/>
    <x v="2"/>
    <s v="17x9x14 cm"/>
    <d v="2023-07-30T00:00:00"/>
    <d v="2025-01-01T00:00:00"/>
    <s v="7F6U8Y"/>
    <s v="ALZ,B9S"/>
    <s v="Blue/Medium"/>
    <x v="0"/>
    <n v="316.404"/>
    <n v="1.4273972602739726"/>
    <x v="1"/>
    <n v="300.5838"/>
    <n v="284.7636"/>
    <n v="253.1232"/>
    <n v="182.81120000000001"/>
    <n v="84.374399999999994"/>
  </r>
  <r>
    <s v="PPKKL71P"/>
    <x v="2"/>
    <x v="0"/>
    <s v="Product_QCOYU"/>
    <n v="164.51"/>
    <n v="99"/>
    <x v="0"/>
    <s v="8x8x17 cm"/>
    <d v="2023-07-30T00:00:00"/>
    <d v="2024-01-01T00:00:00"/>
    <s v="9BOODM"/>
    <s v="FWY,CHR"/>
    <s v="Blue/Medium"/>
    <x v="4"/>
    <n v="148.059"/>
    <n v="0.42465753424657532"/>
    <x v="1"/>
    <n v="140.65604999999999"/>
    <n v="133.25309999999999"/>
    <n v="118.44720000000001"/>
    <n v="85.545199999999994"/>
    <n v="39.482399999999998"/>
  </r>
  <r>
    <s v="X4JKRO8U"/>
    <x v="3"/>
    <x v="0"/>
    <s v="Product_0CD7T"/>
    <n v="31.56"/>
    <n v="29"/>
    <x v="0"/>
    <s v="6x8x8 cm"/>
    <d v="2023-03-15T00:00:00"/>
    <d v="2025-01-01T00:00:00"/>
    <s v="N0XB0Y"/>
    <s v="F6E,DBC"/>
    <s v="Blue/Medium"/>
    <x v="4"/>
    <n v="28.404"/>
    <n v="1.8027397260273972"/>
    <x v="1"/>
    <n v="26.983799999999999"/>
    <n v="25.563600000000001"/>
    <n v="22.723200000000002"/>
    <n v="16.411200000000001"/>
    <n v="7.5743999999999989"/>
  </r>
  <r>
    <s v="GGF0UDOI"/>
    <x v="2"/>
    <x v="0"/>
    <s v="Product_8TQM2"/>
    <n v="269"/>
    <n v="49"/>
    <x v="1"/>
    <s v="19x10x10 cm"/>
    <d v="2023-01-01T00:00:00"/>
    <d v="2025-01-01T00:00:00"/>
    <s v="WFHGMZ"/>
    <s v="W24,JWJ"/>
    <s v="Green/Large"/>
    <x v="0"/>
    <n v="242.1"/>
    <n v="2.0027397260273974"/>
    <x v="0"/>
    <n v="229.99499999999998"/>
    <n v="217.89"/>
    <n v="193.68"/>
    <n v="139.88"/>
    <n v="64.56"/>
  </r>
  <r>
    <s v="L9YOXIB4"/>
    <x v="3"/>
    <x v="0"/>
    <s v="Product_T3TVZ"/>
    <n v="326.10000000000002"/>
    <n v="75"/>
    <x v="2"/>
    <s v="20x5x12 cm"/>
    <d v="2023-01-01T00:00:00"/>
    <d v="2026-01-01T00:00:00"/>
    <s v="YNDFNS"/>
    <s v="7TN,WEQ"/>
    <s v="Red/Small"/>
    <x v="1"/>
    <n v="293.49"/>
    <n v="3.0027397260273974"/>
    <x v="0"/>
    <n v="278.81549999999999"/>
    <n v="264.14100000000002"/>
    <n v="234.79200000000003"/>
    <n v="169.57200000000003"/>
    <n v="78.263999999999996"/>
  </r>
  <r>
    <s v="UQBRVRAF"/>
    <x v="2"/>
    <x v="0"/>
    <s v="Product_TSUJF"/>
    <n v="177.05"/>
    <n v="41"/>
    <x v="1"/>
    <s v="12x20x10 cm"/>
    <d v="2023-03-15T00:00:00"/>
    <d v="2024-01-01T00:00:00"/>
    <s v="HX57GL"/>
    <s v="Z78,SPH"/>
    <s v="Red/Small"/>
    <x v="0"/>
    <n v="159.345"/>
    <n v="0.8"/>
    <x v="1"/>
    <n v="151.37774999999999"/>
    <n v="143.41050000000001"/>
    <n v="127.476"/>
    <n v="92.066000000000003"/>
    <n v="42.492000000000004"/>
  </r>
  <r>
    <s v="12YLD3MV"/>
    <x v="1"/>
    <x v="0"/>
    <s v="Product_ND2Z2"/>
    <n v="241.96"/>
    <n v="3"/>
    <x v="0"/>
    <s v="7x20x19 cm"/>
    <d v="2023-07-30T00:00:00"/>
    <d v="2026-01-01T00:00:00"/>
    <s v="77V98Q"/>
    <s v="JXT,0PB"/>
    <s v="Red/Small"/>
    <x v="0"/>
    <n v="217.76400000000001"/>
    <n v="2.4273972602739726"/>
    <x v="0"/>
    <n v="206.8758"/>
    <n v="195.98760000000001"/>
    <n v="174.21120000000002"/>
    <n v="125.81920000000001"/>
    <n v="58.070399999999999"/>
  </r>
  <r>
    <s v="R8K5LPWU"/>
    <x v="0"/>
    <x v="0"/>
    <s v="Product_33LGM"/>
    <n v="53.97"/>
    <n v="55"/>
    <x v="1"/>
    <s v="19x6x19 cm"/>
    <d v="2023-01-01T00:00:00"/>
    <d v="2026-01-01T00:00:00"/>
    <s v="O8OTYI"/>
    <s v="SNW,UEF"/>
    <s v="Green/Large"/>
    <x v="1"/>
    <n v="48.573"/>
    <n v="3.0027397260273974"/>
    <x v="0"/>
    <n v="46.144349999999996"/>
    <n v="43.715699999999998"/>
    <n v="38.858400000000003"/>
    <n v="28.064399999999999"/>
    <n v="12.9528"/>
  </r>
  <r>
    <s v="5GTBHPQE"/>
    <x v="2"/>
    <x v="0"/>
    <s v="Product_XI0BO"/>
    <n v="289.05"/>
    <n v="13"/>
    <x v="1"/>
    <s v="13x7x5 cm"/>
    <d v="2023-03-15T00:00:00"/>
    <d v="2026-01-01T00:00:00"/>
    <s v="QMOYMX"/>
    <s v="ICJ,4HN"/>
    <s v="Blue/Medium"/>
    <x v="3"/>
    <n v="260.14499999999998"/>
    <n v="2.8027397260273972"/>
    <x v="1"/>
    <n v="247.13774999999998"/>
    <n v="234.13049999999998"/>
    <n v="208.11599999999999"/>
    <n v="150.30600000000001"/>
    <n v="69.372"/>
  </r>
  <r>
    <s v="VD7JLQJY"/>
    <x v="1"/>
    <x v="0"/>
    <s v="Product_BDKWW"/>
    <n v="325.94"/>
    <n v="86"/>
    <x v="1"/>
    <s v="11x14x16 cm"/>
    <d v="2023-07-30T00:00:00"/>
    <d v="2026-01-01T00:00:00"/>
    <s v="8AFD67"/>
    <s v="KTQ,7CV"/>
    <s v="Blue/Medium"/>
    <x v="0"/>
    <n v="293.346"/>
    <n v="2.4273972602739726"/>
    <x v="0"/>
    <n v="278.67869999999999"/>
    <n v="264.01140000000004"/>
    <n v="234.67680000000001"/>
    <n v="169.4888"/>
    <n v="78.2256"/>
  </r>
  <r>
    <s v="IOIY4N12"/>
    <x v="0"/>
    <x v="0"/>
    <s v="Product_FKBFS"/>
    <n v="478.13"/>
    <n v="69"/>
    <x v="1"/>
    <s v="7x9x16 cm"/>
    <d v="2023-01-01T00:00:00"/>
    <d v="2026-01-01T00:00:00"/>
    <s v="W6V06Y"/>
    <s v="V9O,DXQ"/>
    <s v="Green/Large"/>
    <x v="1"/>
    <n v="430.31700000000001"/>
    <n v="3.0027397260273974"/>
    <x v="1"/>
    <n v="408.80115000000001"/>
    <n v="387.28530000000001"/>
    <n v="344.25360000000001"/>
    <n v="248.6276"/>
    <n v="114.7512"/>
  </r>
  <r>
    <s v="CPRPI0BY"/>
    <x v="2"/>
    <x v="0"/>
    <s v="Product_0X3D6"/>
    <n v="124.47"/>
    <n v="35"/>
    <x v="1"/>
    <s v="13x8x20 cm"/>
    <d v="2023-03-15T00:00:00"/>
    <d v="2024-01-01T00:00:00"/>
    <s v="YXJNS5"/>
    <s v="33M,U68"/>
    <s v="Red/Small"/>
    <x v="3"/>
    <n v="112.023"/>
    <n v="0.8"/>
    <x v="1"/>
    <n v="106.42184999999999"/>
    <n v="100.8207"/>
    <n v="89.618400000000008"/>
    <n v="64.724400000000003"/>
    <n v="29.872799999999998"/>
  </r>
  <r>
    <s v="J9GET6LZ"/>
    <x v="3"/>
    <x v="0"/>
    <s v="Product_VDNOW"/>
    <n v="89.19"/>
    <n v="78"/>
    <x v="2"/>
    <s v="6x11x20 cm"/>
    <d v="2023-07-30T00:00:00"/>
    <d v="2025-01-01T00:00:00"/>
    <s v="HOG58L"/>
    <s v="Q3A,MQJ"/>
    <s v="Red/Small"/>
    <x v="4"/>
    <n v="80.271000000000001"/>
    <n v="1.4273972602739726"/>
    <x v="1"/>
    <n v="76.257449999999992"/>
    <n v="72.243899999999996"/>
    <n v="64.216800000000006"/>
    <n v="46.378799999999998"/>
    <n v="21.4056"/>
  </r>
  <r>
    <s v="C6KQSC3H"/>
    <x v="3"/>
    <x v="0"/>
    <s v="Product_VRET9"/>
    <n v="479.52"/>
    <n v="96"/>
    <x v="0"/>
    <s v="14x10x7 cm"/>
    <d v="2023-01-01T00:00:00"/>
    <d v="2024-01-01T00:00:00"/>
    <s v="CUU25Z"/>
    <s v="4HV,0HD"/>
    <s v="Green/Large"/>
    <x v="3"/>
    <n v="431.56799999999998"/>
    <n v="1"/>
    <x v="1"/>
    <n v="409.98959999999994"/>
    <n v="388.41120000000001"/>
    <n v="345.25440000000003"/>
    <n v="249.35040000000001"/>
    <n v="115.08479999999999"/>
  </r>
  <r>
    <s v="JWCEE6WB"/>
    <x v="2"/>
    <x v="0"/>
    <s v="Product_LTGQX"/>
    <n v="423.42"/>
    <n v="77"/>
    <x v="2"/>
    <s v="9x20x11 cm"/>
    <d v="2023-01-01T00:00:00"/>
    <d v="2024-01-01T00:00:00"/>
    <s v="RTDPBF"/>
    <s v="YH9,IED"/>
    <s v="Blue/Medium"/>
    <x v="4"/>
    <n v="381.07800000000003"/>
    <n v="1"/>
    <x v="1"/>
    <n v="362.02410000000003"/>
    <n v="342.97020000000003"/>
    <n v="304.86240000000004"/>
    <n v="220.17840000000001"/>
    <n v="101.6208"/>
  </r>
  <r>
    <s v="H90K5WH5"/>
    <x v="2"/>
    <x v="0"/>
    <s v="Product_9FU9B"/>
    <n v="173.01"/>
    <n v="81"/>
    <x v="0"/>
    <s v="17x15x14 cm"/>
    <d v="2023-01-01T00:00:00"/>
    <d v="2025-01-01T00:00:00"/>
    <s v="OOWER6"/>
    <s v="A69,HBJ"/>
    <s v="Blue/Medium"/>
    <x v="1"/>
    <n v="155.709"/>
    <n v="2.0027397260273974"/>
    <x v="1"/>
    <n v="147.92355000000001"/>
    <n v="140.13810000000001"/>
    <n v="124.56720000000001"/>
    <n v="89.965199999999996"/>
    <n v="41.522399999999998"/>
  </r>
  <r>
    <s v="O9NAUF5C"/>
    <x v="0"/>
    <x v="0"/>
    <s v="Product_9POI0"/>
    <n v="439.56"/>
    <n v="91"/>
    <x v="0"/>
    <s v="14x10x8 cm"/>
    <d v="2023-07-30T00:00:00"/>
    <d v="2026-01-01T00:00:00"/>
    <s v="ZNIH3C"/>
    <s v="GY3,QNT"/>
    <s v="Blue/Medium"/>
    <x v="4"/>
    <n v="395.60399999999998"/>
    <n v="2.4273972602739726"/>
    <x v="0"/>
    <n v="375.82379999999995"/>
    <n v="356.04359999999997"/>
    <n v="316.48320000000001"/>
    <n v="228.5712"/>
    <n v="105.4944"/>
  </r>
  <r>
    <s v="3RUOQN7O"/>
    <x v="1"/>
    <x v="0"/>
    <s v="Product_6AN3W"/>
    <n v="461.59"/>
    <n v="98"/>
    <x v="0"/>
    <s v="7x20x6 cm"/>
    <d v="2023-03-15T00:00:00"/>
    <d v="2024-01-01T00:00:00"/>
    <s v="HJ5S2N"/>
    <s v="CBF,JB7"/>
    <s v="Blue/Medium"/>
    <x v="4"/>
    <n v="415.43099999999998"/>
    <n v="0.8"/>
    <x v="1"/>
    <n v="394.65944999999999"/>
    <n v="373.8879"/>
    <n v="332.34480000000002"/>
    <n v="240.02680000000001"/>
    <n v="110.78159999999998"/>
  </r>
  <r>
    <s v="D3G2VVUI"/>
    <x v="0"/>
    <x v="0"/>
    <s v="Product_FLCI4"/>
    <n v="482.2"/>
    <n v="10"/>
    <x v="2"/>
    <s v="6x7x17 cm"/>
    <d v="2023-03-15T00:00:00"/>
    <d v="2026-01-01T00:00:00"/>
    <s v="U8V91E"/>
    <s v="4RU,UET"/>
    <s v="Red/Small"/>
    <x v="2"/>
    <n v="433.98"/>
    <n v="2.8027397260273972"/>
    <x v="1"/>
    <n v="412.28100000000001"/>
    <n v="390.58200000000005"/>
    <n v="347.18400000000003"/>
    <n v="250.744"/>
    <n v="115.72799999999999"/>
  </r>
  <r>
    <s v="KRZUZOGT"/>
    <x v="2"/>
    <x v="0"/>
    <s v="Product_HICUM"/>
    <n v="423.1"/>
    <n v="89"/>
    <x v="1"/>
    <s v="19x17x20 cm"/>
    <d v="2023-07-30T00:00:00"/>
    <d v="2025-01-01T00:00:00"/>
    <s v="H30QUU"/>
    <s v="7ZM,95L"/>
    <s v="Green/Large"/>
    <x v="2"/>
    <n v="380.79"/>
    <n v="1.4273972602739726"/>
    <x v="1"/>
    <n v="361.75049999999999"/>
    <n v="342.71100000000001"/>
    <n v="304.63200000000001"/>
    <n v="220.01200000000003"/>
    <n v="101.544"/>
  </r>
  <r>
    <s v="0GJL6KN6"/>
    <x v="2"/>
    <x v="0"/>
    <s v="Product_RRFYT"/>
    <n v="323.52"/>
    <n v="21"/>
    <x v="0"/>
    <s v="7x16x6 cm"/>
    <d v="2023-03-15T00:00:00"/>
    <d v="2026-01-01T00:00:00"/>
    <s v="C2JE82"/>
    <s v="N55,ESH"/>
    <s v="Red/Small"/>
    <x v="2"/>
    <n v="291.16800000000001"/>
    <n v="2.8027397260273972"/>
    <x v="1"/>
    <n v="276.6096"/>
    <n v="262.05119999999999"/>
    <n v="232.93440000000001"/>
    <n v="168.2304"/>
    <n v="77.644799999999989"/>
  </r>
  <r>
    <s v="6HUG0SKB"/>
    <x v="0"/>
    <x v="0"/>
    <s v="Product_QM13O"/>
    <n v="401.24"/>
    <n v="70"/>
    <x v="1"/>
    <s v="15x15x16 cm"/>
    <d v="2023-01-01T00:00:00"/>
    <d v="2026-01-01T00:00:00"/>
    <s v="H2ZEZL"/>
    <s v="S9F,WJ0"/>
    <s v="Red/Small"/>
    <x v="1"/>
    <n v="361.11599999999999"/>
    <n v="3.0027397260273974"/>
    <x v="0"/>
    <n v="343.06019999999995"/>
    <n v="325.00439999999998"/>
    <n v="288.89280000000002"/>
    <n v="208.6448"/>
    <n v="96.297600000000003"/>
  </r>
  <r>
    <s v="M27Z8RUZ"/>
    <x v="2"/>
    <x v="0"/>
    <s v="Product_9T7T3"/>
    <n v="328.19"/>
    <n v="33"/>
    <x v="1"/>
    <s v="8x6x5 cm"/>
    <d v="2023-07-30T00:00:00"/>
    <d v="2026-01-01T00:00:00"/>
    <s v="FSMWHZ"/>
    <s v="50B,GPE"/>
    <s v="Blue/Medium"/>
    <x v="4"/>
    <n v="295.37099999999998"/>
    <n v="2.4273972602739726"/>
    <x v="1"/>
    <n v="280.60244999999998"/>
    <n v="265.83389999999997"/>
    <n v="236.29679999999999"/>
    <n v="170.65880000000001"/>
    <n v="78.765599999999992"/>
  </r>
  <r>
    <s v="TQMAHTNG"/>
    <x v="2"/>
    <x v="0"/>
    <s v="Product_0VVQL"/>
    <n v="20.09"/>
    <n v="38"/>
    <x v="1"/>
    <s v="18x17x20 cm"/>
    <d v="2023-03-15T00:00:00"/>
    <d v="2025-01-01T00:00:00"/>
    <s v="A3DD1G"/>
    <s v="ZNR,RW2"/>
    <s v="Green/Large"/>
    <x v="0"/>
    <n v="18.081"/>
    <n v="1.8027397260273972"/>
    <x v="1"/>
    <n v="17.176949999999998"/>
    <n v="16.2729"/>
    <n v="14.4648"/>
    <n v="10.4468"/>
    <n v="4.8216000000000001"/>
  </r>
  <r>
    <s v="BN1JQ7XP"/>
    <x v="1"/>
    <x v="0"/>
    <s v="Product_1B6QP"/>
    <n v="211.94"/>
    <n v="29"/>
    <x v="1"/>
    <s v="17x10x11 cm"/>
    <d v="2023-03-15T00:00:00"/>
    <d v="2024-01-01T00:00:00"/>
    <s v="7U17QI"/>
    <s v="PSS,04Z"/>
    <s v="Blue/Medium"/>
    <x v="4"/>
    <n v="190.74599999999998"/>
    <n v="0.8"/>
    <x v="1"/>
    <n v="181.20869999999996"/>
    <n v="171.67139999999998"/>
    <n v="152.5968"/>
    <n v="110.2088"/>
    <n v="50.865600000000001"/>
  </r>
  <r>
    <s v="2SA5FUUK"/>
    <x v="1"/>
    <x v="0"/>
    <s v="Product_000TS"/>
    <n v="72.94"/>
    <n v="90"/>
    <x v="1"/>
    <s v="19x10x8 cm"/>
    <d v="2023-03-15T00:00:00"/>
    <d v="2024-01-01T00:00:00"/>
    <s v="NF2WXO"/>
    <s v="TS2,PZD"/>
    <s v="Green/Large"/>
    <x v="2"/>
    <n v="65.646000000000001"/>
    <n v="0.8"/>
    <x v="1"/>
    <n v="62.363699999999994"/>
    <n v="59.081400000000002"/>
    <n v="52.516800000000003"/>
    <n v="37.928800000000003"/>
    <n v="17.505599999999998"/>
  </r>
  <r>
    <s v="WLMLMEBC"/>
    <x v="0"/>
    <x v="0"/>
    <s v="Product_WXRHO"/>
    <n v="449.64"/>
    <n v="23"/>
    <x v="2"/>
    <s v="19x8x11 cm"/>
    <d v="2023-07-30T00:00:00"/>
    <d v="2026-01-01T00:00:00"/>
    <s v="7YYOTB"/>
    <s v="JFV,5GS"/>
    <s v="Red/Small"/>
    <x v="2"/>
    <n v="404.67599999999999"/>
    <n v="2.4273972602739726"/>
    <x v="0"/>
    <n v="384.44219999999996"/>
    <n v="364.20839999999998"/>
    <n v="323.74080000000004"/>
    <n v="233.81280000000001"/>
    <n v="107.91359999999999"/>
  </r>
  <r>
    <s v="96ZB8UNK"/>
    <x v="0"/>
    <x v="0"/>
    <s v="Product_9PVTT"/>
    <n v="367.47"/>
    <n v="99"/>
    <x v="2"/>
    <s v="15x12x17 cm"/>
    <d v="2023-03-15T00:00:00"/>
    <d v="2025-01-01T00:00:00"/>
    <s v="7MOKXT"/>
    <s v="VLX,E8L"/>
    <s v="Green/Large"/>
    <x v="0"/>
    <n v="330.72300000000001"/>
    <n v="1.8027397260273972"/>
    <x v="1"/>
    <n v="314.18684999999999"/>
    <n v="297.65070000000003"/>
    <n v="264.57840000000004"/>
    <n v="191.08440000000002"/>
    <n v="88.192800000000005"/>
  </r>
  <r>
    <s v="U99C4B62"/>
    <x v="3"/>
    <x v="0"/>
    <s v="Product_9PNMA"/>
    <n v="397.61"/>
    <n v="68"/>
    <x v="1"/>
    <s v="18x7x12 cm"/>
    <d v="2023-07-30T00:00:00"/>
    <d v="2026-01-01T00:00:00"/>
    <s v="MGPFPX"/>
    <s v="7ZH,8O8"/>
    <s v="Red/Small"/>
    <x v="2"/>
    <n v="357.84899999999999"/>
    <n v="2.4273972602739726"/>
    <x v="0"/>
    <n v="339.95654999999999"/>
    <n v="322.0641"/>
    <n v="286.2792"/>
    <n v="206.75720000000001"/>
    <n v="95.426400000000001"/>
  </r>
  <r>
    <s v="1MWGHGWD"/>
    <x v="1"/>
    <x v="0"/>
    <s v="Product_PHDCZ"/>
    <n v="189.28"/>
    <n v="5"/>
    <x v="0"/>
    <s v="10x20x9 cm"/>
    <d v="2023-01-01T00:00:00"/>
    <d v="2024-01-01T00:00:00"/>
    <s v="T707X1"/>
    <s v="CPF,EVC"/>
    <s v="Green/Large"/>
    <x v="2"/>
    <n v="170.352"/>
    <n v="1"/>
    <x v="1"/>
    <n v="161.83439999999999"/>
    <n v="153.3168"/>
    <n v="136.2816"/>
    <n v="98.425600000000003"/>
    <n v="45.427199999999999"/>
  </r>
  <r>
    <s v="EJ9SC6QN"/>
    <x v="3"/>
    <x v="0"/>
    <s v="Product_XSQ3U"/>
    <n v="459.95"/>
    <n v="66"/>
    <x v="0"/>
    <s v="5x8x13 cm"/>
    <d v="2023-01-01T00:00:00"/>
    <d v="2026-01-01T00:00:00"/>
    <s v="8HBEBH"/>
    <s v="AWG,RA8"/>
    <s v="Green/Large"/>
    <x v="1"/>
    <n v="413.95499999999998"/>
    <n v="3.0027397260273974"/>
    <x v="0"/>
    <n v="393.25724999999994"/>
    <n v="372.55950000000001"/>
    <n v="331.16399999999999"/>
    <n v="239.17400000000001"/>
    <n v="110.38799999999999"/>
  </r>
  <r>
    <s v="S6PAOSKV"/>
    <x v="3"/>
    <x v="0"/>
    <s v="Product_05E6C"/>
    <n v="410.3"/>
    <n v="28"/>
    <x v="1"/>
    <s v="8x9x10 cm"/>
    <d v="2023-01-01T00:00:00"/>
    <d v="2025-01-01T00:00:00"/>
    <s v="AYAERF"/>
    <s v="X9F,NFC"/>
    <s v="Red/Small"/>
    <x v="1"/>
    <n v="369.27"/>
    <n v="2.0027397260273974"/>
    <x v="1"/>
    <n v="350.80649999999997"/>
    <n v="332.34300000000002"/>
    <n v="295.416"/>
    <n v="213.35600000000002"/>
    <n v="98.471999999999994"/>
  </r>
  <r>
    <s v="H7ILI495"/>
    <x v="2"/>
    <x v="0"/>
    <s v="Product_NRFFR"/>
    <n v="383.36"/>
    <n v="14"/>
    <x v="1"/>
    <s v="16x18x11 cm"/>
    <d v="2023-07-30T00:00:00"/>
    <d v="2025-01-01T00:00:00"/>
    <s v="Z6R26O"/>
    <s v="889,2LW"/>
    <s v="Red/Small"/>
    <x v="3"/>
    <n v="345.024"/>
    <n v="1.4273972602739726"/>
    <x v="1"/>
    <n v="327.77279999999996"/>
    <n v="310.52160000000003"/>
    <n v="276.01920000000001"/>
    <n v="199.34720000000002"/>
    <n v="92.006399999999999"/>
  </r>
  <r>
    <s v="3R9BY99G"/>
    <x v="2"/>
    <x v="0"/>
    <s v="Product_4PYM4"/>
    <n v="182.18"/>
    <n v="74"/>
    <x v="0"/>
    <s v="17x10x13 cm"/>
    <d v="2023-07-30T00:00:00"/>
    <d v="2026-01-01T00:00:00"/>
    <s v="V9ZDAV"/>
    <s v="9HS,QSQ"/>
    <s v="Green/Large"/>
    <x v="0"/>
    <n v="163.96200000000002"/>
    <n v="2.4273972602739726"/>
    <x v="0"/>
    <n v="155.76390000000001"/>
    <n v="147.56580000000002"/>
    <n v="131.16960000000003"/>
    <n v="94.73360000000001"/>
    <n v="43.723199999999999"/>
  </r>
  <r>
    <s v="GS6UF5GL"/>
    <x v="3"/>
    <x v="0"/>
    <s v="Product_WKFMO"/>
    <n v="59.44"/>
    <n v="3"/>
    <x v="2"/>
    <s v="10x15x16 cm"/>
    <d v="2023-07-30T00:00:00"/>
    <d v="2025-01-01T00:00:00"/>
    <s v="WYTMQF"/>
    <s v="UMS,4JR"/>
    <s v="Red/Small"/>
    <x v="2"/>
    <n v="53.495999999999995"/>
    <n v="1.4273972602739726"/>
    <x v="1"/>
    <n v="50.82119999999999"/>
    <n v="48.1464"/>
    <n v="42.796799999999998"/>
    <n v="30.908799999999999"/>
    <n v="14.265599999999999"/>
  </r>
  <r>
    <s v="2GQMXXI5"/>
    <x v="2"/>
    <x v="0"/>
    <s v="Product_K04KI"/>
    <n v="269.52"/>
    <n v="10"/>
    <x v="0"/>
    <s v="12x20x10 cm"/>
    <d v="2023-01-01T00:00:00"/>
    <d v="2025-01-01T00:00:00"/>
    <s v="KOYBYL"/>
    <s v="QGQ,BEC"/>
    <s v="Red/Small"/>
    <x v="0"/>
    <n v="242.56799999999998"/>
    <n v="2.0027397260273974"/>
    <x v="1"/>
    <n v="230.43959999999998"/>
    <n v="218.31119999999999"/>
    <n v="194.05439999999999"/>
    <n v="140.15039999999999"/>
    <n v="64.684799999999996"/>
  </r>
  <r>
    <s v="X9XQ18N6"/>
    <x v="3"/>
    <x v="0"/>
    <s v="Product_RHPAF"/>
    <n v="486.37"/>
    <n v="86"/>
    <x v="0"/>
    <s v="10x6x9 cm"/>
    <d v="2023-03-15T00:00:00"/>
    <d v="2024-01-01T00:00:00"/>
    <s v="XOXB49"/>
    <s v="ESH,UXM"/>
    <s v="Blue/Medium"/>
    <x v="2"/>
    <n v="437.733"/>
    <n v="0.8"/>
    <x v="1"/>
    <n v="415.84634999999997"/>
    <n v="393.9597"/>
    <n v="350.18640000000005"/>
    <n v="252.91240000000002"/>
    <n v="116.72879999999999"/>
  </r>
  <r>
    <s v="DIQPXKZ4"/>
    <x v="2"/>
    <x v="0"/>
    <s v="Product_TZEQV"/>
    <n v="404.83"/>
    <n v="18"/>
    <x v="1"/>
    <s v="17x16x9 cm"/>
    <d v="2023-03-15T00:00:00"/>
    <d v="2024-01-01T00:00:00"/>
    <s v="WTBA9Z"/>
    <s v="MGN,8X4"/>
    <s v="Blue/Medium"/>
    <x v="4"/>
    <n v="364.34699999999998"/>
    <n v="0.8"/>
    <x v="1"/>
    <n v="346.12964999999997"/>
    <n v="327.91230000000002"/>
    <n v="291.4776"/>
    <n v="210.51159999999999"/>
    <n v="97.159199999999998"/>
  </r>
  <r>
    <s v="NWKR5PNT"/>
    <x v="3"/>
    <x v="0"/>
    <s v="Product_3SMTP"/>
    <n v="242.81"/>
    <n v="74"/>
    <x v="2"/>
    <s v="11x9x18 cm"/>
    <d v="2023-03-15T00:00:00"/>
    <d v="2024-01-01T00:00:00"/>
    <s v="I8WH1Z"/>
    <s v="KYG,2MP"/>
    <s v="Green/Large"/>
    <x v="3"/>
    <n v="218.529"/>
    <n v="0.8"/>
    <x v="1"/>
    <n v="207.60254999999998"/>
    <n v="196.67609999999999"/>
    <n v="174.82320000000001"/>
    <n v="126.2612"/>
    <n v="58.2744"/>
  </r>
  <r>
    <s v="YWUPRH5B"/>
    <x v="3"/>
    <x v="0"/>
    <s v="Product_3SO8D"/>
    <n v="442.57"/>
    <n v="35"/>
    <x v="0"/>
    <s v="8x20x9 cm"/>
    <d v="2023-03-15T00:00:00"/>
    <d v="2025-01-01T00:00:00"/>
    <s v="QBKE2A"/>
    <s v="VC9,HWK"/>
    <s v="Green/Large"/>
    <x v="3"/>
    <n v="398.31299999999999"/>
    <n v="1.8027397260273972"/>
    <x v="1"/>
    <n v="378.39734999999996"/>
    <n v="358.48169999999999"/>
    <n v="318.65039999999999"/>
    <n v="230.13640000000001"/>
    <n v="106.21679999999999"/>
  </r>
  <r>
    <s v="8W42ZAFJ"/>
    <x v="0"/>
    <x v="0"/>
    <s v="Product_HPLA9"/>
    <n v="399.81"/>
    <n v="100"/>
    <x v="2"/>
    <s v="18x9x16 cm"/>
    <d v="2023-03-15T00:00:00"/>
    <d v="2026-01-01T00:00:00"/>
    <s v="VUQ15N"/>
    <s v="YDT,OOW"/>
    <s v="Blue/Medium"/>
    <x v="0"/>
    <n v="359.82900000000001"/>
    <n v="2.8027397260273972"/>
    <x v="0"/>
    <n v="341.83754999999996"/>
    <n v="323.84610000000004"/>
    <n v="287.86320000000001"/>
    <n v="207.90120000000002"/>
    <n v="95.954399999999993"/>
  </r>
  <r>
    <s v="N15QCQ80"/>
    <x v="1"/>
    <x v="0"/>
    <s v="Product_HKSED"/>
    <n v="443.7"/>
    <n v="4"/>
    <x v="0"/>
    <s v="9x11x12 cm"/>
    <d v="2023-07-30T00:00:00"/>
    <d v="2024-01-01T00:00:00"/>
    <s v="2OPQ8F"/>
    <s v="W7J,KAV"/>
    <s v="Blue/Medium"/>
    <x v="2"/>
    <n v="399.33"/>
    <n v="0.42465753424657532"/>
    <x v="1"/>
    <n v="379.36349999999999"/>
    <n v="359.39699999999999"/>
    <n v="319.464"/>
    <n v="230.72399999999999"/>
    <n v="106.488"/>
  </r>
  <r>
    <s v="7HQFFAXX"/>
    <x v="3"/>
    <x v="0"/>
    <s v="Product_M00DJ"/>
    <n v="252.62"/>
    <n v="73"/>
    <x v="0"/>
    <s v="6x16x18 cm"/>
    <d v="2023-07-30T00:00:00"/>
    <d v="2026-01-01T00:00:00"/>
    <s v="XVKG8I"/>
    <s v="IFM,5BK"/>
    <s v="Blue/Medium"/>
    <x v="1"/>
    <n v="227.358"/>
    <n v="2.4273972602739726"/>
    <x v="1"/>
    <n v="215.99009999999998"/>
    <n v="204.62220000000002"/>
    <n v="181.88640000000001"/>
    <n v="131.36240000000001"/>
    <n v="60.628799999999998"/>
  </r>
  <r>
    <s v="SI4NJ4NR"/>
    <x v="0"/>
    <x v="0"/>
    <s v="Product_8XBW6"/>
    <n v="15.29"/>
    <n v="29"/>
    <x v="0"/>
    <s v="13x19x15 cm"/>
    <d v="2023-03-15T00:00:00"/>
    <d v="2026-01-01T00:00:00"/>
    <s v="EZ5KZ6"/>
    <s v="0TZ,I98"/>
    <s v="Blue/Medium"/>
    <x v="2"/>
    <n v="13.760999999999999"/>
    <n v="2.8027397260273972"/>
    <x v="0"/>
    <n v="13.072949999999999"/>
    <n v="12.3849"/>
    <n v="11.008800000000001"/>
    <n v="7.9508000000000001"/>
    <n v="3.6695999999999995"/>
  </r>
  <r>
    <s v="MXEWM8YV"/>
    <x v="2"/>
    <x v="0"/>
    <s v="Product_M9BRQ"/>
    <n v="60.4"/>
    <n v="75"/>
    <x v="2"/>
    <s v="11x16x16 cm"/>
    <d v="2023-03-15T00:00:00"/>
    <d v="2025-01-01T00:00:00"/>
    <s v="BZ7B33"/>
    <s v="H9A,UJJ"/>
    <s v="Red/Small"/>
    <x v="0"/>
    <n v="54.36"/>
    <n v="1.8027397260273972"/>
    <x v="1"/>
    <n v="51.641999999999996"/>
    <n v="48.923999999999999"/>
    <n v="43.488"/>
    <n v="31.408000000000001"/>
    <n v="14.495999999999999"/>
  </r>
  <r>
    <s v="SFD0Y99B"/>
    <x v="1"/>
    <x v="0"/>
    <s v="Product_KFFGY"/>
    <n v="422.07"/>
    <n v="89"/>
    <x v="2"/>
    <s v="13x15x5 cm"/>
    <d v="2023-07-30T00:00:00"/>
    <d v="2024-01-01T00:00:00"/>
    <s v="ZN8S5N"/>
    <s v="2J0,87O"/>
    <s v="Blue/Medium"/>
    <x v="2"/>
    <n v="379.863"/>
    <n v="0.42465753424657532"/>
    <x v="1"/>
    <n v="360.86984999999999"/>
    <n v="341.87670000000003"/>
    <n v="303.8904"/>
    <n v="219.47640000000001"/>
    <n v="101.29679999999999"/>
  </r>
  <r>
    <s v="WICG6BG0"/>
    <x v="3"/>
    <x v="0"/>
    <s v="Product_H00SC"/>
    <n v="454.65"/>
    <n v="71"/>
    <x v="1"/>
    <s v="11x20x9 cm"/>
    <d v="2023-03-15T00:00:00"/>
    <d v="2025-01-01T00:00:00"/>
    <s v="OSV8I4"/>
    <s v="GC4,GNG"/>
    <s v="Green/Large"/>
    <x v="0"/>
    <n v="409.18499999999995"/>
    <n v="1.8027397260273972"/>
    <x v="0"/>
    <n v="388.72574999999995"/>
    <n v="368.26649999999995"/>
    <n v="327.34799999999996"/>
    <n v="236.41800000000001"/>
    <n v="109.11599999999999"/>
  </r>
  <r>
    <s v="6L3K7IQX"/>
    <x v="1"/>
    <x v="0"/>
    <s v="Product_ZN250"/>
    <n v="399.74"/>
    <n v="21"/>
    <x v="2"/>
    <s v="5x18x6 cm"/>
    <d v="2023-01-01T00:00:00"/>
    <d v="2026-01-01T00:00:00"/>
    <s v="PPP4GG"/>
    <s v="W07,MUV"/>
    <s v="Green/Large"/>
    <x v="2"/>
    <n v="359.76600000000002"/>
    <n v="3.0027397260273974"/>
    <x v="1"/>
    <n v="341.77769999999998"/>
    <n v="323.7894"/>
    <n v="287.81280000000004"/>
    <n v="207.8648"/>
    <n v="95.937600000000003"/>
  </r>
  <r>
    <s v="2U48FV18"/>
    <x v="0"/>
    <x v="0"/>
    <s v="Product_Q3CJL"/>
    <n v="218.37"/>
    <n v="45"/>
    <x v="2"/>
    <s v="11x5x17 cm"/>
    <d v="2023-07-30T00:00:00"/>
    <d v="2025-01-01T00:00:00"/>
    <s v="58GXCI"/>
    <s v="D5C,73A"/>
    <s v="Red/Small"/>
    <x v="3"/>
    <n v="196.53300000000002"/>
    <n v="1.4273972602739726"/>
    <x v="1"/>
    <n v="186.70635000000001"/>
    <n v="176.87970000000001"/>
    <n v="157.22640000000001"/>
    <n v="113.55240000000001"/>
    <n v="52.408799999999999"/>
  </r>
  <r>
    <s v="W17KQ498"/>
    <x v="2"/>
    <x v="0"/>
    <s v="Product_M0HQH"/>
    <n v="254.97"/>
    <n v="23"/>
    <x v="1"/>
    <s v="7x10x14 cm"/>
    <d v="2023-01-01T00:00:00"/>
    <d v="2026-01-01T00:00:00"/>
    <s v="ER16Y0"/>
    <s v="9AE,K1V"/>
    <s v="Blue/Medium"/>
    <x v="2"/>
    <n v="229.47300000000001"/>
    <n v="3.0027397260273974"/>
    <x v="0"/>
    <n v="217.99934999999999"/>
    <n v="206.52570000000003"/>
    <n v="183.57840000000002"/>
    <n v="132.58440000000002"/>
    <n v="61.192799999999991"/>
  </r>
  <r>
    <s v="TAI66AU2"/>
    <x v="1"/>
    <x v="0"/>
    <s v="Product_FP48V"/>
    <n v="48.96"/>
    <n v="86"/>
    <x v="2"/>
    <s v="11x6x13 cm"/>
    <d v="2023-03-15T00:00:00"/>
    <d v="2026-01-01T00:00:00"/>
    <s v="N5ULYG"/>
    <s v="07P,3KB"/>
    <s v="Blue/Medium"/>
    <x v="1"/>
    <n v="44.064"/>
    <n v="2.8027397260273972"/>
    <x v="1"/>
    <n v="41.860799999999998"/>
    <n v="39.657600000000002"/>
    <n v="35.251200000000004"/>
    <n v="25.459200000000003"/>
    <n v="11.750399999999999"/>
  </r>
  <r>
    <s v="KKW755Q4"/>
    <x v="2"/>
    <x v="0"/>
    <s v="Product_WDYYV"/>
    <n v="367.74"/>
    <n v="71"/>
    <x v="1"/>
    <s v="19x12x19 cm"/>
    <d v="2023-01-01T00:00:00"/>
    <d v="2024-01-01T00:00:00"/>
    <s v="RVAH8V"/>
    <s v="XBK,HEH"/>
    <s v="Green/Large"/>
    <x v="3"/>
    <n v="330.96600000000001"/>
    <n v="1"/>
    <x v="1"/>
    <n v="314.41769999999997"/>
    <n v="297.86940000000004"/>
    <n v="264.77280000000002"/>
    <n v="191.22480000000002"/>
    <n v="88.257599999999996"/>
  </r>
  <r>
    <s v="J5TKAJ7A"/>
    <x v="0"/>
    <x v="0"/>
    <s v="Product_QB06B"/>
    <n v="33.44"/>
    <n v="37"/>
    <x v="2"/>
    <s v="12x19x19 cm"/>
    <d v="2023-03-15T00:00:00"/>
    <d v="2026-01-01T00:00:00"/>
    <s v="KBQHQE"/>
    <s v="EBP,FU2"/>
    <s v="Red/Small"/>
    <x v="2"/>
    <n v="30.095999999999997"/>
    <n v="2.8027397260273972"/>
    <x v="0"/>
    <n v="28.591199999999997"/>
    <n v="27.086399999999998"/>
    <n v="24.076799999999999"/>
    <n v="17.3888"/>
    <n v="8.025599999999999"/>
  </r>
  <r>
    <s v="RZPG8NKH"/>
    <x v="1"/>
    <x v="0"/>
    <s v="Product_KYFHX"/>
    <n v="377.04"/>
    <n v="18"/>
    <x v="1"/>
    <s v="17x20x7 cm"/>
    <d v="2023-03-15T00:00:00"/>
    <d v="2024-01-01T00:00:00"/>
    <s v="PWH9SZ"/>
    <s v="56J,1BT"/>
    <s v="Red/Small"/>
    <x v="0"/>
    <n v="339.33600000000001"/>
    <n v="0.8"/>
    <x v="1"/>
    <n v="322.36919999999998"/>
    <n v="305.4024"/>
    <n v="271.46880000000004"/>
    <n v="196.06080000000003"/>
    <n v="90.489599999999996"/>
  </r>
  <r>
    <s v="X032AR49"/>
    <x v="0"/>
    <x v="0"/>
    <s v="Product_UB053"/>
    <n v="235.94"/>
    <n v="27"/>
    <x v="0"/>
    <s v="5x14x13 cm"/>
    <d v="2023-07-30T00:00:00"/>
    <d v="2024-01-01T00:00:00"/>
    <s v="B5W81P"/>
    <s v="3P3,PMZ"/>
    <s v="Red/Small"/>
    <x v="3"/>
    <n v="212.346"/>
    <n v="0.42465753424657532"/>
    <x v="1"/>
    <n v="201.7287"/>
    <n v="191.1114"/>
    <n v="169.8768"/>
    <n v="122.6888"/>
    <n v="56.625599999999999"/>
  </r>
  <r>
    <s v="TLOVQMM8"/>
    <x v="2"/>
    <x v="0"/>
    <s v="Product_L4JAH"/>
    <n v="85.22"/>
    <n v="57"/>
    <x v="1"/>
    <s v="9x10x10 cm"/>
    <d v="2023-03-15T00:00:00"/>
    <d v="2026-01-01T00:00:00"/>
    <s v="LZLZ7L"/>
    <s v="1H7,T89"/>
    <s v="Green/Large"/>
    <x v="3"/>
    <n v="76.697999999999993"/>
    <n v="2.8027397260273972"/>
    <x v="0"/>
    <n v="72.863099999999989"/>
    <n v="69.028199999999998"/>
    <n v="61.358399999999996"/>
    <n v="44.314399999999999"/>
    <n v="20.4528"/>
  </r>
  <r>
    <s v="68SVB9QA"/>
    <x v="1"/>
    <x v="0"/>
    <s v="Product_X76CD"/>
    <n v="269.22000000000003"/>
    <n v="15"/>
    <x v="0"/>
    <s v="19x13x19 cm"/>
    <d v="2023-03-15T00:00:00"/>
    <d v="2025-01-01T00:00:00"/>
    <s v="9TN8IP"/>
    <s v="647,S27"/>
    <s v="Red/Small"/>
    <x v="2"/>
    <n v="242.29800000000003"/>
    <n v="1.8027397260273972"/>
    <x v="1"/>
    <n v="230.18310000000002"/>
    <n v="218.06820000000002"/>
    <n v="193.83840000000004"/>
    <n v="139.99440000000001"/>
    <n v="64.612800000000007"/>
  </r>
  <r>
    <s v="CN9VTGCC"/>
    <x v="1"/>
    <x v="0"/>
    <s v="Product_PBFYY"/>
    <n v="488.81"/>
    <n v="55"/>
    <x v="2"/>
    <s v="6x11x5 cm"/>
    <d v="2023-03-15T00:00:00"/>
    <d v="2025-01-01T00:00:00"/>
    <s v="AWLZ34"/>
    <s v="5UJ,WZK"/>
    <s v="Red/Small"/>
    <x v="2"/>
    <n v="439.92899999999997"/>
    <n v="1.8027397260273972"/>
    <x v="1"/>
    <n v="417.93254999999994"/>
    <n v="395.93610000000001"/>
    <n v="351.94319999999999"/>
    <n v="254.18120000000002"/>
    <n v="117.31439999999999"/>
  </r>
  <r>
    <s v="CRCCEYRU"/>
    <x v="2"/>
    <x v="0"/>
    <s v="Product_30RL7"/>
    <n v="321.17"/>
    <n v="93"/>
    <x v="0"/>
    <s v="19x10x5 cm"/>
    <d v="2023-03-15T00:00:00"/>
    <d v="2026-01-01T00:00:00"/>
    <s v="DIIH7T"/>
    <s v="L2C,4Q5"/>
    <s v="Red/Small"/>
    <x v="3"/>
    <n v="289.053"/>
    <n v="2.8027397260273972"/>
    <x v="1"/>
    <n v="274.60034999999999"/>
    <n v="260.14769999999999"/>
    <n v="231.2424"/>
    <n v="167.00840000000002"/>
    <n v="77.080799999999996"/>
  </r>
  <r>
    <s v="RJL4C95S"/>
    <x v="1"/>
    <x v="0"/>
    <s v="Product_541J2"/>
    <n v="10.8"/>
    <n v="42"/>
    <x v="1"/>
    <s v="9x19x17 cm"/>
    <d v="2023-03-15T00:00:00"/>
    <d v="2025-01-01T00:00:00"/>
    <s v="6L21NB"/>
    <s v="4BO,BHT"/>
    <s v="Green/Large"/>
    <x v="1"/>
    <n v="9.7200000000000006"/>
    <n v="1.8027397260273972"/>
    <x v="0"/>
    <n v="9.234"/>
    <n v="8.7480000000000011"/>
    <n v="7.7760000000000007"/>
    <n v="5.6160000000000005"/>
    <n v="2.5920000000000001"/>
  </r>
  <r>
    <s v="KCU9HQ00"/>
    <x v="2"/>
    <x v="0"/>
    <s v="Product_XOSCP"/>
    <n v="451.94"/>
    <n v="38"/>
    <x v="0"/>
    <s v="6x13x7 cm"/>
    <d v="2023-07-30T00:00:00"/>
    <d v="2025-01-01T00:00:00"/>
    <s v="WUXRMY"/>
    <s v="JUW,4PO"/>
    <s v="Blue/Medium"/>
    <x v="2"/>
    <n v="406.74599999999998"/>
    <n v="1.4273972602739726"/>
    <x v="1"/>
    <n v="386.40869999999995"/>
    <n v="366.07139999999998"/>
    <n v="325.39679999999998"/>
    <n v="235.00880000000001"/>
    <n v="108.46559999999999"/>
  </r>
  <r>
    <s v="VB1Z4IOI"/>
    <x v="0"/>
    <x v="0"/>
    <s v="Product_1G8LS"/>
    <n v="268.10000000000002"/>
    <n v="35"/>
    <x v="0"/>
    <s v="11x9x14 cm"/>
    <d v="2023-01-01T00:00:00"/>
    <d v="2024-01-01T00:00:00"/>
    <s v="CWA78J"/>
    <s v="O7Z,501"/>
    <s v="Red/Small"/>
    <x v="2"/>
    <n v="241.29000000000002"/>
    <n v="1"/>
    <x v="1"/>
    <n v="229.22550000000001"/>
    <n v="217.16100000000003"/>
    <n v="193.03200000000004"/>
    <n v="139.41200000000001"/>
    <n v="64.344000000000008"/>
  </r>
  <r>
    <s v="QCWZ8WPJ"/>
    <x v="1"/>
    <x v="0"/>
    <s v="Product_7X268"/>
    <n v="452.74"/>
    <n v="22"/>
    <x v="0"/>
    <s v="16x18x13 cm"/>
    <d v="2023-03-15T00:00:00"/>
    <d v="2024-01-01T00:00:00"/>
    <s v="7F7PHS"/>
    <s v="GYU,EP6"/>
    <s v="Red/Small"/>
    <x v="4"/>
    <n v="407.46600000000001"/>
    <n v="0.8"/>
    <x v="1"/>
    <n v="387.09269999999998"/>
    <n v="366.71940000000001"/>
    <n v="325.97280000000001"/>
    <n v="235.4248"/>
    <n v="108.6576"/>
  </r>
  <r>
    <s v="TWZ808PO"/>
    <x v="3"/>
    <x v="0"/>
    <s v="Product_T2KAQ"/>
    <n v="115.57"/>
    <n v="45"/>
    <x v="1"/>
    <s v="5x15x20 cm"/>
    <d v="2023-07-30T00:00:00"/>
    <d v="2024-01-01T00:00:00"/>
    <s v="D8HDXN"/>
    <s v="VM0,INK"/>
    <s v="Green/Large"/>
    <x v="4"/>
    <n v="104.01299999999999"/>
    <n v="0.42465753424657532"/>
    <x v="1"/>
    <n v="98.812349999999981"/>
    <n v="93.611699999999999"/>
    <n v="83.210399999999993"/>
    <n v="60.096399999999996"/>
    <n v="27.736799999999999"/>
  </r>
  <r>
    <s v="HKO1MTG4"/>
    <x v="2"/>
    <x v="0"/>
    <s v="Product_25J5W"/>
    <n v="415.53"/>
    <n v="86"/>
    <x v="1"/>
    <s v="20x12x16 cm"/>
    <d v="2023-01-01T00:00:00"/>
    <d v="2025-01-01T00:00:00"/>
    <s v="F8NIE9"/>
    <s v="9BM,7Y5"/>
    <s v="Green/Large"/>
    <x v="4"/>
    <n v="373.97699999999998"/>
    <n v="2.0027397260273974"/>
    <x v="1"/>
    <n v="355.27814999999998"/>
    <n v="336.57929999999999"/>
    <n v="299.1816"/>
    <n v="216.07559999999998"/>
    <n v="99.727199999999996"/>
  </r>
  <r>
    <s v="L9Y509P9"/>
    <x v="0"/>
    <x v="0"/>
    <s v="Product_AHV1R"/>
    <n v="481.4"/>
    <n v="65"/>
    <x v="2"/>
    <s v="13x11x12 cm"/>
    <d v="2023-03-15T00:00:00"/>
    <d v="2026-01-01T00:00:00"/>
    <s v="4WU73R"/>
    <s v="JNQ,0Q3"/>
    <s v="Blue/Medium"/>
    <x v="2"/>
    <n v="433.26"/>
    <n v="2.8027397260273972"/>
    <x v="0"/>
    <n v="411.59699999999998"/>
    <n v="389.93400000000003"/>
    <n v="346.608"/>
    <n v="250.328"/>
    <n v="115.53599999999999"/>
  </r>
  <r>
    <s v="LZYF97SQ"/>
    <x v="3"/>
    <x v="0"/>
    <s v="Product_AMANU"/>
    <n v="280.20999999999998"/>
    <n v="60"/>
    <x v="1"/>
    <s v="17x16x6 cm"/>
    <d v="2023-03-15T00:00:00"/>
    <d v="2026-01-01T00:00:00"/>
    <s v="L7BG8E"/>
    <s v="0WJ,K9I"/>
    <s v="Blue/Medium"/>
    <x v="0"/>
    <n v="252.18899999999996"/>
    <n v="2.8027397260273972"/>
    <x v="0"/>
    <n v="239.57954999999995"/>
    <n v="226.97009999999997"/>
    <n v="201.75119999999998"/>
    <n v="145.70919999999998"/>
    <n v="67.250399999999999"/>
  </r>
  <r>
    <s v="70XYEQTG"/>
    <x v="3"/>
    <x v="0"/>
    <s v="Product_U4IN7"/>
    <n v="174.26"/>
    <n v="86"/>
    <x v="0"/>
    <s v="20x19x20 cm"/>
    <d v="2023-01-01T00:00:00"/>
    <d v="2024-01-01T00:00:00"/>
    <s v="0A988K"/>
    <s v="98E,L4X"/>
    <s v="Green/Large"/>
    <x v="4"/>
    <n v="156.834"/>
    <n v="1"/>
    <x v="1"/>
    <n v="148.9923"/>
    <n v="141.1506"/>
    <n v="125.46720000000001"/>
    <n v="90.615200000000002"/>
    <n v="41.822399999999995"/>
  </r>
  <r>
    <s v="RGL6FELE"/>
    <x v="0"/>
    <x v="0"/>
    <s v="Product_CK839"/>
    <n v="480.27"/>
    <n v="84"/>
    <x v="0"/>
    <s v="5x6x14 cm"/>
    <d v="2023-03-15T00:00:00"/>
    <d v="2026-01-01T00:00:00"/>
    <s v="7VIG2N"/>
    <s v="2T3,S0Q"/>
    <s v="Green/Large"/>
    <x v="0"/>
    <n v="432.24299999999999"/>
    <n v="2.8027397260273972"/>
    <x v="0"/>
    <n v="410.63084999999995"/>
    <n v="389.01870000000002"/>
    <n v="345.7944"/>
    <n v="249.74039999999999"/>
    <n v="115.26479999999999"/>
  </r>
  <r>
    <s v="O1CZ2U4B"/>
    <x v="2"/>
    <x v="0"/>
    <s v="Product_9F6HJ"/>
    <n v="166.48"/>
    <n v="48"/>
    <x v="1"/>
    <s v="17x20x15 cm"/>
    <d v="2023-03-15T00:00:00"/>
    <d v="2025-01-01T00:00:00"/>
    <s v="T8IHUN"/>
    <s v="TR4,D5Q"/>
    <s v="Blue/Medium"/>
    <x v="3"/>
    <n v="149.83199999999999"/>
    <n v="1.8027397260273972"/>
    <x v="1"/>
    <n v="142.34039999999999"/>
    <n v="134.84880000000001"/>
    <n v="119.8656"/>
    <n v="86.569599999999994"/>
    <n v="39.955199999999998"/>
  </r>
  <r>
    <s v="GE9GIOKW"/>
    <x v="0"/>
    <x v="0"/>
    <s v="Product_X74RC"/>
    <n v="44.37"/>
    <n v="21"/>
    <x v="1"/>
    <s v="5x20x5 cm"/>
    <d v="2023-07-30T00:00:00"/>
    <d v="2026-01-01T00:00:00"/>
    <s v="168A7L"/>
    <s v="FG3,9H4"/>
    <s v="Blue/Medium"/>
    <x v="1"/>
    <n v="39.933"/>
    <n v="2.4273972602739726"/>
    <x v="0"/>
    <n v="37.936349999999997"/>
    <n v="35.939700000000002"/>
    <n v="31.946400000000001"/>
    <n v="23.072399999999998"/>
    <n v="10.6488"/>
  </r>
  <r>
    <s v="FYYFV4PT"/>
    <x v="1"/>
    <x v="0"/>
    <s v="Product_TX6QT"/>
    <n v="446.13"/>
    <n v="33"/>
    <x v="2"/>
    <s v="6x7x7 cm"/>
    <d v="2023-07-30T00:00:00"/>
    <d v="2024-01-01T00:00:00"/>
    <s v="58TJJB"/>
    <s v="ONR,QON"/>
    <s v="Green/Large"/>
    <x v="0"/>
    <n v="401.517"/>
    <n v="0.42465753424657532"/>
    <x v="1"/>
    <n v="381.44114999999999"/>
    <n v="361.36529999999999"/>
    <n v="321.21360000000004"/>
    <n v="231.98760000000001"/>
    <n v="107.07119999999999"/>
  </r>
  <r>
    <s v="KQP6G3JR"/>
    <x v="2"/>
    <x v="0"/>
    <s v="Product_OFOHG"/>
    <n v="159.06"/>
    <n v="43"/>
    <x v="2"/>
    <s v="11x16x8 cm"/>
    <d v="2023-03-15T00:00:00"/>
    <d v="2026-01-01T00:00:00"/>
    <s v="OFJUC2"/>
    <s v="Y9B,M6R"/>
    <s v="Green/Large"/>
    <x v="0"/>
    <n v="143.154"/>
    <n v="2.8027397260273972"/>
    <x v="0"/>
    <n v="135.99629999999999"/>
    <n v="128.83860000000001"/>
    <n v="114.5232"/>
    <n v="82.711200000000005"/>
    <n v="38.174399999999999"/>
  </r>
  <r>
    <s v="1YDGR5LG"/>
    <x v="1"/>
    <x v="0"/>
    <s v="Product_SQ0AV"/>
    <n v="34.83"/>
    <n v="32"/>
    <x v="1"/>
    <s v="6x20x8 cm"/>
    <d v="2023-07-30T00:00:00"/>
    <d v="2025-01-01T00:00:00"/>
    <s v="FR3GAT"/>
    <s v="63J,X8Z"/>
    <s v="Blue/Medium"/>
    <x v="2"/>
    <n v="31.346999999999998"/>
    <n v="1.4273972602739726"/>
    <x v="1"/>
    <n v="29.779649999999997"/>
    <n v="28.212299999999999"/>
    <n v="25.0776"/>
    <n v="18.111599999999999"/>
    <n v="8.3591999999999995"/>
  </r>
  <r>
    <s v="GRAHJXKL"/>
    <x v="0"/>
    <x v="0"/>
    <s v="Product_H2BPS"/>
    <n v="408.28"/>
    <n v="50"/>
    <x v="0"/>
    <s v="18x12x7 cm"/>
    <d v="2023-01-01T00:00:00"/>
    <d v="2024-01-01T00:00:00"/>
    <s v="RX0JCB"/>
    <s v="HWM,MMK"/>
    <s v="Green/Large"/>
    <x v="2"/>
    <n v="367.452"/>
    <n v="1"/>
    <x v="1"/>
    <n v="349.07939999999996"/>
    <n v="330.70679999999999"/>
    <n v="293.96160000000003"/>
    <n v="212.3056"/>
    <n v="97.987199999999987"/>
  </r>
  <r>
    <s v="FY5JE3PO"/>
    <x v="3"/>
    <x v="0"/>
    <s v="Product_A9CCP"/>
    <n v="48.82"/>
    <n v="24"/>
    <x v="2"/>
    <s v="19x5x18 cm"/>
    <d v="2023-01-01T00:00:00"/>
    <d v="2024-01-01T00:00:00"/>
    <s v="CBNWZU"/>
    <s v="Q5R,X5O"/>
    <s v="Red/Small"/>
    <x v="3"/>
    <n v="43.938000000000002"/>
    <n v="1"/>
    <x v="1"/>
    <n v="41.741100000000003"/>
    <n v="39.544200000000004"/>
    <n v="35.150400000000005"/>
    <n v="25.386400000000002"/>
    <n v="11.716799999999999"/>
  </r>
  <r>
    <s v="XN8LFVYZ"/>
    <x v="1"/>
    <x v="0"/>
    <s v="Product_BIC3P"/>
    <n v="406.18"/>
    <n v="76"/>
    <x v="1"/>
    <s v="16x9x6 cm"/>
    <d v="2023-03-15T00:00:00"/>
    <d v="2024-01-01T00:00:00"/>
    <s v="H9K1ZU"/>
    <s v="ZV4,NI2"/>
    <s v="Red/Small"/>
    <x v="2"/>
    <n v="365.56200000000001"/>
    <n v="0.8"/>
    <x v="1"/>
    <n v="347.28390000000002"/>
    <n v="329.00580000000002"/>
    <n v="292.44960000000003"/>
    <n v="211.21360000000001"/>
    <n v="97.483199999999997"/>
  </r>
  <r>
    <s v="CIVDE07I"/>
    <x v="1"/>
    <x v="0"/>
    <s v="Product_L2VS1"/>
    <n v="443.5"/>
    <n v="91"/>
    <x v="2"/>
    <s v="18x20x13 cm"/>
    <d v="2023-03-15T00:00:00"/>
    <d v="2025-01-01T00:00:00"/>
    <s v="GL8CZ2"/>
    <s v="Q9F,C0R"/>
    <s v="Red/Small"/>
    <x v="0"/>
    <n v="399.15"/>
    <n v="1.8027397260273972"/>
    <x v="0"/>
    <n v="379.19249999999994"/>
    <n v="359.23500000000001"/>
    <n v="319.32"/>
    <n v="230.62"/>
    <n v="106.44"/>
  </r>
  <r>
    <s v="BR11HXIW"/>
    <x v="3"/>
    <x v="0"/>
    <s v="Product_OKMXM"/>
    <n v="31.08"/>
    <n v="83"/>
    <x v="2"/>
    <s v="20x5x20 cm"/>
    <d v="2023-07-30T00:00:00"/>
    <d v="2025-01-01T00:00:00"/>
    <s v="G29L1I"/>
    <s v="X5M,WWO"/>
    <s v="Blue/Medium"/>
    <x v="3"/>
    <n v="27.971999999999998"/>
    <n v="1.4273972602739726"/>
    <x v="0"/>
    <n v="26.573399999999996"/>
    <n v="25.174799999999998"/>
    <n v="22.377600000000001"/>
    <n v="16.1616"/>
    <n v="7.4591999999999992"/>
  </r>
  <r>
    <s v="9GBZNAPX"/>
    <x v="3"/>
    <x v="0"/>
    <s v="Product_DT1MO"/>
    <n v="491.76"/>
    <n v="32"/>
    <x v="2"/>
    <s v="13x5x15 cm"/>
    <d v="2023-01-01T00:00:00"/>
    <d v="2026-01-01T00:00:00"/>
    <s v="5FLS9M"/>
    <s v="XPI,A2T"/>
    <s v="Blue/Medium"/>
    <x v="4"/>
    <n v="442.584"/>
    <n v="3.0027397260273974"/>
    <x v="0"/>
    <n v="420.45479999999998"/>
    <n v="398.32560000000001"/>
    <n v="354.06720000000001"/>
    <n v="255.71520000000001"/>
    <n v="118.02239999999999"/>
  </r>
  <r>
    <s v="OWU2PPL4"/>
    <x v="0"/>
    <x v="0"/>
    <s v="Product_X3M1X"/>
    <n v="11.18"/>
    <n v="39"/>
    <x v="1"/>
    <s v="7x19x17 cm"/>
    <d v="2023-01-01T00:00:00"/>
    <d v="2025-01-01T00:00:00"/>
    <s v="Q702BR"/>
    <s v="N7D,GTV"/>
    <s v="Green/Large"/>
    <x v="0"/>
    <n v="10.061999999999999"/>
    <n v="2.0027397260273974"/>
    <x v="1"/>
    <n v="9.5588999999999995"/>
    <n v="9.0557999999999996"/>
    <n v="8.0495999999999999"/>
    <n v="5.8136000000000001"/>
    <n v="2.6831999999999998"/>
  </r>
  <r>
    <s v="G3VSK201"/>
    <x v="1"/>
    <x v="0"/>
    <s v="Product_Q559D"/>
    <n v="272.57"/>
    <n v="41"/>
    <x v="2"/>
    <s v="5x11x6 cm"/>
    <d v="2023-03-15T00:00:00"/>
    <d v="2026-01-01T00:00:00"/>
    <s v="KOR4F4"/>
    <s v="BQD,A9C"/>
    <s v="Red/Small"/>
    <x v="2"/>
    <n v="245.31299999999999"/>
    <n v="2.8027397260273972"/>
    <x v="1"/>
    <n v="233.04734999999997"/>
    <n v="220.7817"/>
    <n v="196.25040000000001"/>
    <n v="141.7364"/>
    <n v="65.416799999999995"/>
  </r>
  <r>
    <s v="IFK69LPK"/>
    <x v="3"/>
    <x v="0"/>
    <s v="Product_QF9A3"/>
    <n v="297.22000000000003"/>
    <n v="2"/>
    <x v="2"/>
    <s v="19x18x17 cm"/>
    <d v="2023-07-30T00:00:00"/>
    <d v="2024-01-01T00:00:00"/>
    <s v="HQQDOM"/>
    <s v="6QS,E4J"/>
    <s v="Green/Large"/>
    <x v="1"/>
    <n v="267.49800000000005"/>
    <n v="0.42465753424657532"/>
    <x v="1"/>
    <n v="254.12310000000002"/>
    <n v="240.74820000000005"/>
    <n v="213.99840000000006"/>
    <n v="154.55440000000002"/>
    <n v="71.332800000000006"/>
  </r>
  <r>
    <s v="GVZ7JEBZ"/>
    <x v="3"/>
    <x v="0"/>
    <s v="Product_E40V9"/>
    <n v="197.43"/>
    <n v="56"/>
    <x v="0"/>
    <s v="18x7x19 cm"/>
    <d v="2023-01-01T00:00:00"/>
    <d v="2025-01-01T00:00:00"/>
    <s v="W0RSLK"/>
    <s v="M8S,XTQ"/>
    <s v="Green/Large"/>
    <x v="4"/>
    <n v="177.68700000000001"/>
    <n v="2.0027397260273974"/>
    <x v="1"/>
    <n v="168.80265"/>
    <n v="159.91830000000002"/>
    <n v="142.14960000000002"/>
    <n v="102.6636"/>
    <n v="47.383200000000002"/>
  </r>
  <r>
    <s v="ITP7UI8R"/>
    <x v="1"/>
    <x v="0"/>
    <s v="Product_ANW20"/>
    <n v="419.47"/>
    <n v="43"/>
    <x v="0"/>
    <s v="16x19x13 cm"/>
    <d v="2023-01-01T00:00:00"/>
    <d v="2026-01-01T00:00:00"/>
    <s v="08JZQ7"/>
    <s v="TB9,SIU"/>
    <s v="Blue/Medium"/>
    <x v="2"/>
    <n v="377.52300000000002"/>
    <n v="3.0027397260273974"/>
    <x v="0"/>
    <n v="358.64685000000003"/>
    <n v="339.77070000000003"/>
    <n v="302.01840000000004"/>
    <n v="218.12440000000001"/>
    <n v="100.67280000000001"/>
  </r>
  <r>
    <s v="ZMSS6O50"/>
    <x v="0"/>
    <x v="0"/>
    <s v="Product_2ZXCD"/>
    <n v="307.27999999999997"/>
    <n v="65"/>
    <x v="1"/>
    <s v="14x7x9 cm"/>
    <d v="2023-03-15T00:00:00"/>
    <d v="2024-01-01T00:00:00"/>
    <s v="LQZ4KL"/>
    <s v="ZBW,EN5"/>
    <s v="Red/Small"/>
    <x v="2"/>
    <n v="276.55199999999996"/>
    <n v="0.8"/>
    <x v="1"/>
    <n v="262.72439999999995"/>
    <n v="248.89679999999998"/>
    <n v="221.24159999999998"/>
    <n v="159.78559999999999"/>
    <n v="73.747199999999992"/>
  </r>
  <r>
    <s v="IKP9VWP6"/>
    <x v="0"/>
    <x v="0"/>
    <s v="Product_A84FW"/>
    <n v="427.2"/>
    <n v="99"/>
    <x v="1"/>
    <s v="16x17x6 cm"/>
    <d v="2023-01-01T00:00:00"/>
    <d v="2024-01-01T00:00:00"/>
    <s v="DHQ48X"/>
    <s v="560,A6B"/>
    <s v="Red/Small"/>
    <x v="3"/>
    <n v="384.48"/>
    <n v="1"/>
    <x v="1"/>
    <n v="365.25599999999997"/>
    <n v="346.03200000000004"/>
    <n v="307.58400000000006"/>
    <n v="222.14400000000001"/>
    <n v="102.52799999999999"/>
  </r>
  <r>
    <s v="3899O1L7"/>
    <x v="3"/>
    <x v="0"/>
    <s v="Product_15OM5"/>
    <n v="56.45"/>
    <n v="67"/>
    <x v="2"/>
    <s v="12x14x19 cm"/>
    <d v="2023-01-01T00:00:00"/>
    <d v="2024-01-01T00:00:00"/>
    <s v="TE3EGW"/>
    <s v="1FQ,AHT"/>
    <s v="Green/Large"/>
    <x v="4"/>
    <n v="50.805"/>
    <n v="1"/>
    <x v="1"/>
    <n v="48.264749999999999"/>
    <n v="45.724499999999999"/>
    <n v="40.644000000000005"/>
    <n v="29.354000000000003"/>
    <n v="13.548"/>
  </r>
  <r>
    <s v="XG5MWZOL"/>
    <x v="0"/>
    <x v="0"/>
    <s v="Product_0YVUJ"/>
    <n v="486.9"/>
    <n v="99"/>
    <x v="1"/>
    <s v="12x18x15 cm"/>
    <d v="2023-07-30T00:00:00"/>
    <d v="2025-01-01T00:00:00"/>
    <s v="CCLGJE"/>
    <s v="SUH,869"/>
    <s v="Green/Large"/>
    <x v="3"/>
    <n v="438.21"/>
    <n v="1.4273972602739726"/>
    <x v="0"/>
    <n v="416.29949999999997"/>
    <n v="394.38900000000001"/>
    <n v="350.56799999999998"/>
    <n v="253.18799999999999"/>
    <n v="116.85599999999999"/>
  </r>
  <r>
    <s v="ZZL7AB7U"/>
    <x v="2"/>
    <x v="0"/>
    <s v="Product_ICMQS"/>
    <n v="332.72"/>
    <n v="74"/>
    <x v="1"/>
    <s v="7x8x13 cm"/>
    <d v="2023-01-01T00:00:00"/>
    <d v="2026-01-01T00:00:00"/>
    <s v="Y0AUEA"/>
    <s v="JRR,CE8"/>
    <s v="Red/Small"/>
    <x v="1"/>
    <n v="299.44800000000004"/>
    <n v="3.0027397260273974"/>
    <x v="0"/>
    <n v="284.47560000000004"/>
    <n v="269.50320000000005"/>
    <n v="239.55840000000003"/>
    <n v="173.01440000000002"/>
    <n v="79.852800000000002"/>
  </r>
  <r>
    <s v="QJ4SCL8K"/>
    <x v="1"/>
    <x v="0"/>
    <s v="Product_U6V4J"/>
    <n v="399.37"/>
    <n v="16"/>
    <x v="0"/>
    <s v="18x16x8 cm"/>
    <d v="2023-03-15T00:00:00"/>
    <d v="2024-01-01T00:00:00"/>
    <s v="3BLV68"/>
    <s v="XYR,MT5"/>
    <s v="Red/Small"/>
    <x v="4"/>
    <n v="359.43299999999999"/>
    <n v="0.8"/>
    <x v="1"/>
    <n v="341.46134999999998"/>
    <n v="323.48970000000003"/>
    <n v="287.54640000000001"/>
    <n v="207.67240000000001"/>
    <n v="95.848799999999997"/>
  </r>
  <r>
    <s v="XMW6YWYZ"/>
    <x v="2"/>
    <x v="0"/>
    <s v="Product_IJ07L"/>
    <n v="159.99"/>
    <n v="62"/>
    <x v="1"/>
    <s v="18x14x10 cm"/>
    <d v="2023-03-15T00:00:00"/>
    <d v="2026-01-01T00:00:00"/>
    <s v="J5KN3V"/>
    <s v="PB6,DJU"/>
    <s v="Red/Small"/>
    <x v="3"/>
    <n v="143.99100000000001"/>
    <n v="2.8027397260273972"/>
    <x v="0"/>
    <n v="136.79145"/>
    <n v="129.59190000000001"/>
    <n v="115.19280000000002"/>
    <n v="83.194800000000001"/>
    <n v="38.397600000000004"/>
  </r>
  <r>
    <s v="RF77M6T0"/>
    <x v="3"/>
    <x v="0"/>
    <s v="Product_0NXWJ"/>
    <n v="267.42"/>
    <n v="99"/>
    <x v="2"/>
    <s v="12x5x10 cm"/>
    <d v="2023-01-01T00:00:00"/>
    <d v="2024-01-01T00:00:00"/>
    <s v="XNVGKE"/>
    <s v="8QV,1C3"/>
    <s v="Green/Large"/>
    <x v="1"/>
    <n v="240.678"/>
    <n v="1"/>
    <x v="1"/>
    <n v="228.64409999999998"/>
    <n v="216.61019999999999"/>
    <n v="192.54240000000001"/>
    <n v="139.05840000000001"/>
    <n v="64.180800000000005"/>
  </r>
  <r>
    <s v="4SAG43EU"/>
    <x v="1"/>
    <x v="0"/>
    <s v="Product_S9YOR"/>
    <n v="290.35000000000002"/>
    <n v="70"/>
    <x v="1"/>
    <s v="7x8x16 cm"/>
    <d v="2023-07-30T00:00:00"/>
    <d v="2026-01-01T00:00:00"/>
    <s v="8FD29G"/>
    <s v="RHU,RW4"/>
    <s v="Green/Large"/>
    <x v="4"/>
    <n v="261.315"/>
    <n v="2.4273972602739726"/>
    <x v="1"/>
    <n v="248.24924999999999"/>
    <n v="235.18350000000001"/>
    <n v="209.05200000000002"/>
    <n v="150.98200000000003"/>
    <n v="69.683999999999997"/>
  </r>
  <r>
    <s v="XBWU7ZUL"/>
    <x v="3"/>
    <x v="0"/>
    <s v="Product_GA01S"/>
    <n v="375.81"/>
    <n v="42"/>
    <x v="0"/>
    <s v="12x15x15 cm"/>
    <d v="2023-03-15T00:00:00"/>
    <d v="2026-01-01T00:00:00"/>
    <s v="SOCYEP"/>
    <s v="5M2,83X"/>
    <s v="Green/Large"/>
    <x v="2"/>
    <n v="338.22899999999998"/>
    <n v="2.8027397260273972"/>
    <x v="0"/>
    <n v="321.31754999999998"/>
    <n v="304.40609999999998"/>
    <n v="270.58319999999998"/>
    <n v="195.4212"/>
    <n v="90.194400000000002"/>
  </r>
  <r>
    <s v="BNN7529K"/>
    <x v="3"/>
    <x v="0"/>
    <s v="Product_TDBPO"/>
    <n v="458.94"/>
    <n v="2"/>
    <x v="2"/>
    <s v="14x10x17 cm"/>
    <d v="2023-03-15T00:00:00"/>
    <d v="2024-01-01T00:00:00"/>
    <s v="I6WREV"/>
    <s v="EQK,AXE"/>
    <s v="Green/Large"/>
    <x v="2"/>
    <n v="413.04599999999999"/>
    <n v="0.8"/>
    <x v="1"/>
    <n v="392.39369999999997"/>
    <n v="371.7414"/>
    <n v="330.43680000000001"/>
    <n v="238.64879999999999"/>
    <n v="110.1456"/>
  </r>
  <r>
    <s v="GLXMA661"/>
    <x v="1"/>
    <x v="0"/>
    <s v="Product_IT9H1"/>
    <n v="472.7"/>
    <n v="44"/>
    <x v="1"/>
    <s v="7x5x12 cm"/>
    <d v="2023-07-30T00:00:00"/>
    <d v="2024-01-01T00:00:00"/>
    <s v="VPD9PT"/>
    <s v="7GA,NEF"/>
    <s v="Green/Large"/>
    <x v="1"/>
    <n v="425.43"/>
    <n v="0.42465753424657532"/>
    <x v="1"/>
    <n v="404.1585"/>
    <n v="382.887"/>
    <n v="340.34400000000005"/>
    <n v="245.804"/>
    <n v="113.44799999999999"/>
  </r>
  <r>
    <s v="UR8PDO0G"/>
    <x v="2"/>
    <x v="0"/>
    <s v="Product_6THKQ"/>
    <n v="191.2"/>
    <n v="62"/>
    <x v="0"/>
    <s v="10x11x13 cm"/>
    <d v="2023-03-15T00:00:00"/>
    <d v="2024-01-01T00:00:00"/>
    <s v="AWC9Z6"/>
    <s v="D1W,7R8"/>
    <s v="Red/Small"/>
    <x v="4"/>
    <n v="172.07999999999998"/>
    <n v="0.8"/>
    <x v="1"/>
    <n v="163.47599999999997"/>
    <n v="154.87199999999999"/>
    <n v="137.66399999999999"/>
    <n v="99.423999999999992"/>
    <n v="45.887999999999998"/>
  </r>
  <r>
    <s v="ZWB55NSO"/>
    <x v="0"/>
    <x v="0"/>
    <s v="Product_8QZ9O"/>
    <n v="148.11000000000001"/>
    <n v="81"/>
    <x v="1"/>
    <s v="13x13x6 cm"/>
    <d v="2023-07-30T00:00:00"/>
    <d v="2024-01-01T00:00:00"/>
    <s v="L9L8Y2"/>
    <s v="7FR,YI1"/>
    <s v="Green/Large"/>
    <x v="4"/>
    <n v="133.29900000000001"/>
    <n v="0.42465753424657532"/>
    <x v="1"/>
    <n v="126.63405"/>
    <n v="119.96910000000001"/>
    <n v="106.63920000000002"/>
    <n v="77.017200000000017"/>
    <n v="35.546399999999998"/>
  </r>
  <r>
    <s v="1D60ZTON"/>
    <x v="2"/>
    <x v="0"/>
    <s v="Product_EL0H2"/>
    <n v="402.53"/>
    <n v="30"/>
    <x v="2"/>
    <s v="15x12x9 cm"/>
    <d v="2023-03-15T00:00:00"/>
    <d v="2025-01-01T00:00:00"/>
    <s v="ZKM7C6"/>
    <s v="QT1,O9D"/>
    <s v="Red/Small"/>
    <x v="2"/>
    <n v="362.27699999999999"/>
    <n v="1.8027397260273972"/>
    <x v="1"/>
    <n v="344.16314999999997"/>
    <n v="326.04930000000002"/>
    <n v="289.82159999999999"/>
    <n v="209.31559999999999"/>
    <n v="96.607199999999992"/>
  </r>
  <r>
    <s v="8Q55W3WA"/>
    <x v="1"/>
    <x v="0"/>
    <s v="Product_89CZV"/>
    <n v="227.51"/>
    <n v="73"/>
    <x v="1"/>
    <s v="17x15x10 cm"/>
    <d v="2023-01-01T00:00:00"/>
    <d v="2024-01-01T00:00:00"/>
    <s v="QJ1IHL"/>
    <s v="Z6G,L9N"/>
    <s v="Green/Large"/>
    <x v="0"/>
    <n v="204.75899999999999"/>
    <n v="1"/>
    <x v="1"/>
    <n v="194.52104999999997"/>
    <n v="184.28309999999999"/>
    <n v="163.80719999999999"/>
    <n v="118.3052"/>
    <n v="54.602399999999996"/>
  </r>
  <r>
    <s v="LNK04ICG"/>
    <x v="3"/>
    <x v="0"/>
    <s v="Product_2WAMH"/>
    <n v="489.11"/>
    <n v="63"/>
    <x v="2"/>
    <s v="10x10x18 cm"/>
    <d v="2023-03-15T00:00:00"/>
    <d v="2026-01-01T00:00:00"/>
    <s v="B3FZUY"/>
    <s v="2WT,B7M"/>
    <s v="Green/Large"/>
    <x v="0"/>
    <n v="440.19900000000001"/>
    <n v="2.8027397260273972"/>
    <x v="0"/>
    <n v="418.18905000000001"/>
    <n v="396.17910000000001"/>
    <n v="352.15920000000006"/>
    <n v="254.33720000000002"/>
    <n v="117.38639999999999"/>
  </r>
  <r>
    <s v="KUNVP8H8"/>
    <x v="1"/>
    <x v="0"/>
    <s v="Product_OL3V4"/>
    <n v="264.86"/>
    <n v="48"/>
    <x v="1"/>
    <s v="19x6x20 cm"/>
    <d v="2023-03-15T00:00:00"/>
    <d v="2025-01-01T00:00:00"/>
    <s v="MUZL4P"/>
    <s v="K9I,245"/>
    <s v="Blue/Medium"/>
    <x v="1"/>
    <n v="238.37400000000002"/>
    <n v="1.8027397260273972"/>
    <x v="0"/>
    <n v="226.45530000000002"/>
    <n v="214.53660000000002"/>
    <n v="190.69920000000002"/>
    <n v="137.72720000000001"/>
    <n v="63.566400000000002"/>
  </r>
  <r>
    <s v="HLHSRO1R"/>
    <x v="1"/>
    <x v="0"/>
    <s v="Product_QLJJO"/>
    <n v="152.65"/>
    <n v="31"/>
    <x v="2"/>
    <s v="13x16x17 cm"/>
    <d v="2023-07-30T00:00:00"/>
    <d v="2026-01-01T00:00:00"/>
    <s v="U4DM8Z"/>
    <s v="ZUH,OHS"/>
    <s v="Blue/Medium"/>
    <x v="1"/>
    <n v="137.38499999999999"/>
    <n v="2.4273972602739726"/>
    <x v="0"/>
    <n v="130.51575"/>
    <n v="123.64649999999999"/>
    <n v="109.908"/>
    <n v="79.378"/>
    <n v="36.636000000000003"/>
  </r>
  <r>
    <s v="CW22KLW1"/>
    <x v="2"/>
    <x v="0"/>
    <s v="Product_J5HRE"/>
    <n v="162.18"/>
    <n v="88"/>
    <x v="0"/>
    <s v="20x16x7 cm"/>
    <d v="2023-03-15T00:00:00"/>
    <d v="2025-01-01T00:00:00"/>
    <s v="Z97UAF"/>
    <s v="S39,8Z3"/>
    <s v="Green/Large"/>
    <x v="2"/>
    <n v="145.96200000000002"/>
    <n v="1.8027397260273972"/>
    <x v="1"/>
    <n v="138.66390000000001"/>
    <n v="131.36580000000001"/>
    <n v="116.76960000000003"/>
    <n v="84.333600000000004"/>
    <n v="38.923200000000001"/>
  </r>
  <r>
    <s v="2V2BCFWX"/>
    <x v="1"/>
    <x v="0"/>
    <s v="Product_KBPDV"/>
    <n v="54.74"/>
    <n v="42"/>
    <x v="1"/>
    <s v="10x11x9 cm"/>
    <d v="2023-03-15T00:00:00"/>
    <d v="2025-01-01T00:00:00"/>
    <s v="X12WRA"/>
    <s v="IPC,SO8"/>
    <s v="Red/Small"/>
    <x v="1"/>
    <n v="49.266000000000005"/>
    <n v="1.8027397260273972"/>
    <x v="1"/>
    <n v="46.802700000000002"/>
    <n v="44.339400000000005"/>
    <n v="39.412800000000004"/>
    <n v="28.4648"/>
    <n v="13.137600000000001"/>
  </r>
  <r>
    <s v="TPF01ZOH"/>
    <x v="1"/>
    <x v="0"/>
    <s v="Product_UBYP2"/>
    <n v="366.64"/>
    <n v="80"/>
    <x v="0"/>
    <s v="14x12x11 cm"/>
    <d v="2023-01-01T00:00:00"/>
    <d v="2025-01-01T00:00:00"/>
    <s v="FYLC4L"/>
    <s v="GZB,2IN"/>
    <s v="Blue/Medium"/>
    <x v="1"/>
    <n v="329.976"/>
    <n v="2.0027397260273974"/>
    <x v="1"/>
    <n v="313.47719999999998"/>
    <n v="296.97840000000002"/>
    <n v="263.98079999999999"/>
    <n v="190.65280000000001"/>
    <n v="87.993599999999986"/>
  </r>
  <r>
    <s v="KRJ06AQ6"/>
    <x v="3"/>
    <x v="0"/>
    <s v="Product_WEA1Y"/>
    <n v="296.41000000000003"/>
    <n v="61"/>
    <x v="2"/>
    <s v="5x13x13 cm"/>
    <d v="2023-07-30T00:00:00"/>
    <d v="2025-01-01T00:00:00"/>
    <s v="1GSTUQ"/>
    <s v="5OH,MU1"/>
    <s v="Red/Small"/>
    <x v="0"/>
    <n v="266.76900000000001"/>
    <n v="1.4273972602739726"/>
    <x v="1"/>
    <n v="253.43054999999998"/>
    <n v="240.09210000000002"/>
    <n v="213.41520000000003"/>
    <n v="154.13320000000002"/>
    <n v="71.138400000000004"/>
  </r>
  <r>
    <s v="GNFIHZ72"/>
    <x v="3"/>
    <x v="0"/>
    <s v="Product_57NK7"/>
    <n v="217.77"/>
    <n v="15"/>
    <x v="2"/>
    <s v="11x6x20 cm"/>
    <d v="2023-07-30T00:00:00"/>
    <d v="2026-01-01T00:00:00"/>
    <s v="ZFHB91"/>
    <s v="K3U,FFB"/>
    <s v="Red/Small"/>
    <x v="0"/>
    <n v="195.99299999999999"/>
    <n v="2.4273972602739726"/>
    <x v="1"/>
    <n v="186.19334999999998"/>
    <n v="176.3937"/>
    <n v="156.7944"/>
    <n v="113.24040000000001"/>
    <n v="52.264800000000001"/>
  </r>
  <r>
    <s v="6TZ1NQFG"/>
    <x v="3"/>
    <x v="0"/>
    <s v="Product_IVRM8"/>
    <n v="150.56"/>
    <n v="46"/>
    <x v="0"/>
    <s v="11x5x5 cm"/>
    <d v="2023-01-01T00:00:00"/>
    <d v="2025-01-01T00:00:00"/>
    <s v="8VG7UM"/>
    <s v="DJF,O6E"/>
    <s v="Green/Large"/>
    <x v="3"/>
    <n v="135.50399999999999"/>
    <n v="2.0027397260273974"/>
    <x v="1"/>
    <n v="128.72879999999998"/>
    <n v="121.95359999999999"/>
    <n v="108.4032"/>
    <n v="78.291200000000003"/>
    <n v="36.134399999999999"/>
  </r>
  <r>
    <s v="0ZLIKGSZ"/>
    <x v="2"/>
    <x v="0"/>
    <s v="Product_COSKG"/>
    <n v="151.08000000000001"/>
    <n v="62"/>
    <x v="0"/>
    <s v="12x17x7 cm"/>
    <d v="2023-01-01T00:00:00"/>
    <d v="2024-01-01T00:00:00"/>
    <s v="L0PMO3"/>
    <s v="IXQ,7G7"/>
    <s v="Red/Small"/>
    <x v="2"/>
    <n v="135.97200000000001"/>
    <n v="1"/>
    <x v="1"/>
    <n v="129.17340000000002"/>
    <n v="122.37480000000001"/>
    <n v="108.77760000000001"/>
    <n v="78.561600000000013"/>
    <n v="36.2592"/>
  </r>
  <r>
    <s v="ABWO808B"/>
    <x v="0"/>
    <x v="0"/>
    <s v="Product_TY550"/>
    <n v="350.49"/>
    <n v="23"/>
    <x v="0"/>
    <s v="13x15x18 cm"/>
    <d v="2023-03-15T00:00:00"/>
    <d v="2025-01-01T00:00:00"/>
    <s v="15YCM3"/>
    <s v="GGK,7XW"/>
    <s v="Green/Large"/>
    <x v="1"/>
    <n v="315.44100000000003"/>
    <n v="1.8027397260273972"/>
    <x v="0"/>
    <n v="299.66895"/>
    <n v="283.89690000000002"/>
    <n v="252.35280000000003"/>
    <n v="182.25480000000002"/>
    <n v="84.117599999999996"/>
  </r>
  <r>
    <s v="S0V2L3S0"/>
    <x v="1"/>
    <x v="0"/>
    <s v="Product_6WGEJ"/>
    <n v="202.02"/>
    <n v="42"/>
    <x v="1"/>
    <s v="6x11x10 cm"/>
    <d v="2023-01-01T00:00:00"/>
    <d v="2025-01-01T00:00:00"/>
    <s v="9YL7E4"/>
    <s v="QEG,ZMK"/>
    <s v="Red/Small"/>
    <x v="2"/>
    <n v="181.81800000000001"/>
    <n v="2.0027397260273974"/>
    <x v="0"/>
    <n v="172.72710000000001"/>
    <n v="163.6362"/>
    <n v="145.45440000000002"/>
    <n v="105.05040000000001"/>
    <n v="48.4848"/>
  </r>
  <r>
    <s v="V3A514TD"/>
    <x v="0"/>
    <x v="0"/>
    <s v="Product_2ATOH"/>
    <n v="154.43"/>
    <n v="42"/>
    <x v="0"/>
    <s v="14x17x13 cm"/>
    <d v="2023-07-30T00:00:00"/>
    <d v="2026-01-01T00:00:00"/>
    <s v="5AH3BK"/>
    <s v="UA5,3RG"/>
    <s v="Green/Large"/>
    <x v="1"/>
    <n v="138.98699999999999"/>
    <n v="2.4273972602739726"/>
    <x v="0"/>
    <n v="132.03764999999999"/>
    <n v="125.0883"/>
    <n v="111.1896"/>
    <n v="80.303600000000003"/>
    <n v="37.063200000000002"/>
  </r>
  <r>
    <s v="1Z6Y1TY8"/>
    <x v="1"/>
    <x v="0"/>
    <s v="Product_6VWAI"/>
    <n v="286.07"/>
    <n v="98"/>
    <x v="0"/>
    <s v="16x6x9 cm"/>
    <d v="2023-01-01T00:00:00"/>
    <d v="2026-01-01T00:00:00"/>
    <s v="IH5ZTA"/>
    <s v="MEJ,ZDT"/>
    <s v="Blue/Medium"/>
    <x v="1"/>
    <n v="257.46299999999997"/>
    <n v="3.0027397260273974"/>
    <x v="0"/>
    <n v="244.58984999999996"/>
    <n v="231.71669999999997"/>
    <n v="205.97039999999998"/>
    <n v="148.75640000000001"/>
    <n v="68.65679999999999"/>
  </r>
  <r>
    <s v="7UQRYXF6"/>
    <x v="2"/>
    <x v="0"/>
    <s v="Product_DZQUP"/>
    <n v="100.15"/>
    <n v="1"/>
    <x v="0"/>
    <s v="8x17x8 cm"/>
    <d v="2023-03-15T00:00:00"/>
    <d v="2026-01-01T00:00:00"/>
    <s v="DAROFR"/>
    <s v="FCC,DDI"/>
    <s v="Red/Small"/>
    <x v="4"/>
    <n v="90.135000000000005"/>
    <n v="2.8027397260273972"/>
    <x v="0"/>
    <n v="85.628249999999994"/>
    <n v="81.121500000000012"/>
    <n v="72.108000000000004"/>
    <n v="52.078000000000003"/>
    <n v="24.036000000000001"/>
  </r>
  <r>
    <s v="E5X8PA13"/>
    <x v="3"/>
    <x v="0"/>
    <s v="Product_6ZLFU"/>
    <n v="462.76"/>
    <n v="78"/>
    <x v="0"/>
    <s v="17x8x13 cm"/>
    <d v="2023-07-30T00:00:00"/>
    <d v="2026-01-01T00:00:00"/>
    <s v="LX0463"/>
    <s v="RR1,GRU"/>
    <s v="Blue/Medium"/>
    <x v="4"/>
    <n v="416.48399999999998"/>
    <n v="2.4273972602739726"/>
    <x v="0"/>
    <n v="395.65979999999996"/>
    <n v="374.8356"/>
    <n v="333.18720000000002"/>
    <n v="240.6352"/>
    <n v="111.0624"/>
  </r>
  <r>
    <s v="ZYQ8KA86"/>
    <x v="0"/>
    <x v="0"/>
    <s v="Product_2XPCZ"/>
    <n v="100.38"/>
    <n v="6"/>
    <x v="1"/>
    <s v="5x15x5 cm"/>
    <d v="2023-01-01T00:00:00"/>
    <d v="2025-01-01T00:00:00"/>
    <s v="E46LQX"/>
    <s v="9IW,WDC"/>
    <s v="Green/Large"/>
    <x v="0"/>
    <n v="90.341999999999999"/>
    <n v="2.0027397260273974"/>
    <x v="1"/>
    <n v="85.8249"/>
    <n v="81.3078"/>
    <n v="72.273600000000002"/>
    <n v="52.197600000000001"/>
    <n v="24.091199999999997"/>
  </r>
  <r>
    <s v="Z5NSJOZD"/>
    <x v="0"/>
    <x v="0"/>
    <s v="Product_WU36V"/>
    <n v="98.39"/>
    <n v="22"/>
    <x v="2"/>
    <s v="9x9x12 cm"/>
    <d v="2023-07-30T00:00:00"/>
    <d v="2024-01-01T00:00:00"/>
    <s v="E66QYH"/>
    <s v="8PW,7N7"/>
    <s v="Red/Small"/>
    <x v="4"/>
    <n v="88.551000000000002"/>
    <n v="0.42465753424657532"/>
    <x v="1"/>
    <n v="84.123449999999991"/>
    <n v="79.695900000000009"/>
    <n v="70.840800000000002"/>
    <n v="51.162800000000004"/>
    <n v="23.613599999999998"/>
  </r>
  <r>
    <s v="BOI79MHX"/>
    <x v="1"/>
    <x v="0"/>
    <s v="Product_M8KWL"/>
    <n v="179.78"/>
    <n v="15"/>
    <x v="1"/>
    <s v="13x17x11 cm"/>
    <d v="2023-03-15T00:00:00"/>
    <d v="2024-01-01T00:00:00"/>
    <s v="E6FHZA"/>
    <s v="RIH,3SL"/>
    <s v="Green/Large"/>
    <x v="4"/>
    <n v="161.80199999999999"/>
    <n v="0.8"/>
    <x v="1"/>
    <n v="153.71189999999999"/>
    <n v="145.62180000000001"/>
    <n v="129.44159999999999"/>
    <n v="93.485600000000005"/>
    <n v="43.147199999999998"/>
  </r>
  <r>
    <s v="SU6KNXTU"/>
    <x v="2"/>
    <x v="0"/>
    <s v="Product_VOKMA"/>
    <n v="83.39"/>
    <n v="21"/>
    <x v="1"/>
    <s v="15x10x12 cm"/>
    <d v="2023-03-15T00:00:00"/>
    <d v="2024-01-01T00:00:00"/>
    <s v="1FYAQX"/>
    <s v="37D,O89"/>
    <s v="Red/Small"/>
    <x v="4"/>
    <n v="75.051000000000002"/>
    <n v="0.8"/>
    <x v="1"/>
    <n v="71.298450000000003"/>
    <n v="67.545900000000003"/>
    <n v="60.040800000000004"/>
    <n v="43.3628"/>
    <n v="20.0136"/>
  </r>
  <r>
    <s v="M04KRZJT"/>
    <x v="3"/>
    <x v="0"/>
    <s v="Product_Y08QG"/>
    <n v="182.59"/>
    <n v="9"/>
    <x v="1"/>
    <s v="9x20x5 cm"/>
    <d v="2023-03-15T00:00:00"/>
    <d v="2024-01-01T00:00:00"/>
    <s v="TO273T"/>
    <s v="UHY,2IN"/>
    <s v="Blue/Medium"/>
    <x v="3"/>
    <n v="164.33100000000002"/>
    <n v="0.8"/>
    <x v="1"/>
    <n v="156.11445000000001"/>
    <n v="147.89790000000002"/>
    <n v="131.46480000000003"/>
    <n v="94.94680000000001"/>
    <n v="43.821599999999997"/>
  </r>
  <r>
    <s v="FQAIGW4M"/>
    <x v="0"/>
    <x v="0"/>
    <s v="Product_ZM9R5"/>
    <n v="142.62"/>
    <n v="64"/>
    <x v="0"/>
    <s v="11x13x7 cm"/>
    <d v="2023-07-30T00:00:00"/>
    <d v="2025-01-01T00:00:00"/>
    <s v="T8HO9H"/>
    <s v="XXE,N2B"/>
    <s v="Blue/Medium"/>
    <x v="3"/>
    <n v="128.358"/>
    <n v="1.4273972602739726"/>
    <x v="1"/>
    <n v="121.9401"/>
    <n v="115.52220000000001"/>
    <n v="102.68640000000001"/>
    <n v="74.162400000000005"/>
    <n v="34.2288"/>
  </r>
  <r>
    <s v="E9B73RWR"/>
    <x v="2"/>
    <x v="0"/>
    <s v="Product_HJXK0"/>
    <n v="289.74"/>
    <n v="67"/>
    <x v="2"/>
    <s v="9x10x12 cm"/>
    <d v="2023-01-01T00:00:00"/>
    <d v="2025-01-01T00:00:00"/>
    <s v="PITHPV"/>
    <s v="TNH,BA4"/>
    <s v="Blue/Medium"/>
    <x v="3"/>
    <n v="260.76600000000002"/>
    <n v="2.0027397260273974"/>
    <x v="0"/>
    <n v="247.7277"/>
    <n v="234.68940000000003"/>
    <n v="208.61280000000002"/>
    <n v="150.66480000000001"/>
    <n v="69.537599999999998"/>
  </r>
  <r>
    <s v="XTW7Q14Q"/>
    <x v="0"/>
    <x v="0"/>
    <s v="Product_H86AL"/>
    <n v="71.17"/>
    <n v="19"/>
    <x v="0"/>
    <s v="18x8x19 cm"/>
    <d v="2023-01-01T00:00:00"/>
    <d v="2025-01-01T00:00:00"/>
    <s v="E8EB2D"/>
    <s v="SGH,5GV"/>
    <s v="Red/Small"/>
    <x v="0"/>
    <n v="64.052999999999997"/>
    <n v="2.0027397260273974"/>
    <x v="1"/>
    <n v="60.850349999999992"/>
    <n v="57.6477"/>
    <n v="51.242400000000004"/>
    <n v="37.008400000000002"/>
    <n v="17.0808"/>
  </r>
  <r>
    <s v="S4S72JEF"/>
    <x v="0"/>
    <x v="0"/>
    <s v="Product_SSNAJ"/>
    <n v="306.69"/>
    <n v="49"/>
    <x v="2"/>
    <s v="17x11x10 cm"/>
    <d v="2023-07-30T00:00:00"/>
    <d v="2025-01-01T00:00:00"/>
    <s v="6J8Z5F"/>
    <s v="NNY,WSQ"/>
    <s v="Red/Small"/>
    <x v="2"/>
    <n v="276.02100000000002"/>
    <n v="1.4273972602739726"/>
    <x v="0"/>
    <n v="262.21994999999998"/>
    <n v="248.41890000000001"/>
    <n v="220.81680000000003"/>
    <n v="159.47880000000001"/>
    <n v="73.605599999999995"/>
  </r>
  <r>
    <s v="ENRAW0DB"/>
    <x v="3"/>
    <x v="0"/>
    <s v="Product_8X6CX"/>
    <n v="372.08"/>
    <n v="66"/>
    <x v="1"/>
    <s v="5x9x5 cm"/>
    <d v="2023-07-30T00:00:00"/>
    <d v="2025-01-01T00:00:00"/>
    <s v="Q5AGRJ"/>
    <s v="4NX,RM9"/>
    <s v="Blue/Medium"/>
    <x v="0"/>
    <n v="334.87199999999996"/>
    <n v="1.4273972602739726"/>
    <x v="1"/>
    <n v="318.12839999999994"/>
    <n v="301.38479999999998"/>
    <n v="267.89759999999995"/>
    <n v="193.48159999999999"/>
    <n v="89.299199999999999"/>
  </r>
  <r>
    <s v="OV1HKM42"/>
    <x v="2"/>
    <x v="0"/>
    <s v="Product_47BOC"/>
    <n v="203.71"/>
    <n v="14"/>
    <x v="1"/>
    <s v="11x12x5 cm"/>
    <d v="2023-01-01T00:00:00"/>
    <d v="2024-01-01T00:00:00"/>
    <s v="7L90QY"/>
    <s v="O92,FXG"/>
    <s v="Red/Small"/>
    <x v="4"/>
    <n v="183.339"/>
    <n v="1"/>
    <x v="1"/>
    <n v="174.17204999999998"/>
    <n v="165.0051"/>
    <n v="146.6712"/>
    <n v="105.92920000000001"/>
    <n v="48.8904"/>
  </r>
  <r>
    <s v="BHIEKDWD"/>
    <x v="1"/>
    <x v="0"/>
    <s v="Product_KVF3V"/>
    <n v="90.74"/>
    <n v="69"/>
    <x v="2"/>
    <s v="5x18x17 cm"/>
    <d v="2023-01-01T00:00:00"/>
    <d v="2026-01-01T00:00:00"/>
    <s v="W0MD6Z"/>
    <s v="RC4,PLM"/>
    <s v="Green/Large"/>
    <x v="0"/>
    <n v="81.665999999999997"/>
    <n v="3.0027397260273974"/>
    <x v="0"/>
    <n v="77.582699999999988"/>
    <n v="73.499399999999994"/>
    <n v="65.332800000000006"/>
    <n v="47.184799999999996"/>
    <n v="21.7776"/>
  </r>
  <r>
    <s v="OJ30MFXX"/>
    <x v="3"/>
    <x v="0"/>
    <s v="Product_VORJD"/>
    <n v="362.02"/>
    <n v="82"/>
    <x v="1"/>
    <s v="10x12x5 cm"/>
    <d v="2023-07-30T00:00:00"/>
    <d v="2026-01-01T00:00:00"/>
    <s v="0P1NNR"/>
    <s v="P6M,VYK"/>
    <s v="Red/Small"/>
    <x v="1"/>
    <n v="325.81799999999998"/>
    <n v="2.4273972602739726"/>
    <x v="0"/>
    <n v="309.52709999999996"/>
    <n v="293.2362"/>
    <n v="260.65440000000001"/>
    <n v="188.25039999999998"/>
    <n v="86.884799999999998"/>
  </r>
  <r>
    <s v="CAS67Y99"/>
    <x v="3"/>
    <x v="0"/>
    <s v="Product_9TLCO"/>
    <n v="109.88"/>
    <n v="88"/>
    <x v="1"/>
    <s v="10x8x19 cm"/>
    <d v="2023-03-15T00:00:00"/>
    <d v="2026-01-01T00:00:00"/>
    <s v="XA708A"/>
    <s v="CQR,75F"/>
    <s v="Green/Large"/>
    <x v="0"/>
    <n v="98.891999999999996"/>
    <n v="2.8027397260273972"/>
    <x v="0"/>
    <n v="93.947399999999988"/>
    <n v="89.002799999999993"/>
    <n v="79.113600000000005"/>
    <n v="57.137599999999999"/>
    <n v="26.371199999999998"/>
  </r>
  <r>
    <s v="EJ0V32HJ"/>
    <x v="2"/>
    <x v="0"/>
    <s v="Product_S61N0"/>
    <n v="343.61"/>
    <n v="44"/>
    <x v="1"/>
    <s v="19x15x17 cm"/>
    <d v="2023-03-15T00:00:00"/>
    <d v="2024-01-01T00:00:00"/>
    <s v="BK8PBI"/>
    <s v="7P3,DUV"/>
    <s v="Blue/Medium"/>
    <x v="0"/>
    <n v="309.24900000000002"/>
    <n v="0.8"/>
    <x v="1"/>
    <n v="293.78655000000003"/>
    <n v="278.32410000000004"/>
    <n v="247.39920000000004"/>
    <n v="178.6772"/>
    <n v="82.466400000000007"/>
  </r>
  <r>
    <s v="GVELXWDB"/>
    <x v="1"/>
    <x v="0"/>
    <s v="Product_FNSRO"/>
    <n v="217.82"/>
    <n v="74"/>
    <x v="1"/>
    <s v="9x18x16 cm"/>
    <d v="2023-03-15T00:00:00"/>
    <d v="2026-01-01T00:00:00"/>
    <s v="NSNL33"/>
    <s v="39H,ETG"/>
    <s v="Green/Large"/>
    <x v="2"/>
    <n v="196.03799999999998"/>
    <n v="2.8027397260273972"/>
    <x v="0"/>
    <n v="186.23609999999996"/>
    <n v="176.43419999999998"/>
    <n v="156.8304"/>
    <n v="113.2664"/>
    <n v="52.276799999999994"/>
  </r>
  <r>
    <s v="WBZD71YQ"/>
    <x v="0"/>
    <x v="0"/>
    <s v="Product_V6O0H"/>
    <n v="221.51"/>
    <n v="43"/>
    <x v="2"/>
    <s v="5x10x17 cm"/>
    <d v="2023-07-30T00:00:00"/>
    <d v="2024-01-01T00:00:00"/>
    <s v="LPLHFO"/>
    <s v="3XC,0M0"/>
    <s v="Red/Small"/>
    <x v="2"/>
    <n v="199.35899999999998"/>
    <n v="0.42465753424657532"/>
    <x v="1"/>
    <n v="189.39104999999998"/>
    <n v="179.42309999999998"/>
    <n v="159.4872"/>
    <n v="115.18519999999999"/>
    <n v="53.162399999999998"/>
  </r>
  <r>
    <s v="03GI1EGP"/>
    <x v="3"/>
    <x v="0"/>
    <s v="Product_RRO5N"/>
    <n v="334.7"/>
    <n v="41"/>
    <x v="1"/>
    <s v="5x13x7 cm"/>
    <d v="2023-03-15T00:00:00"/>
    <d v="2026-01-01T00:00:00"/>
    <s v="5G22VS"/>
    <s v="E2E,I77"/>
    <s v="Green/Large"/>
    <x v="1"/>
    <n v="301.23"/>
    <n v="2.8027397260273972"/>
    <x v="0"/>
    <n v="286.16849999999999"/>
    <n v="271.10700000000003"/>
    <n v="240.98400000000004"/>
    <n v="174.04400000000001"/>
    <n v="80.327999999999989"/>
  </r>
  <r>
    <s v="SPD6JLGK"/>
    <x v="2"/>
    <x v="0"/>
    <s v="Product_AB4PO"/>
    <n v="146.21"/>
    <n v="45"/>
    <x v="2"/>
    <s v="11x17x13 cm"/>
    <d v="2023-07-30T00:00:00"/>
    <d v="2024-01-01T00:00:00"/>
    <s v="ODV5W8"/>
    <s v="QT6,FDD"/>
    <s v="Green/Large"/>
    <x v="1"/>
    <n v="131.589"/>
    <n v="0.42465753424657532"/>
    <x v="1"/>
    <n v="125.00954999999999"/>
    <n v="118.4301"/>
    <n v="105.27120000000001"/>
    <n v="76.029200000000003"/>
    <n v="35.090400000000002"/>
  </r>
  <r>
    <s v="XMCVHQTL"/>
    <x v="3"/>
    <x v="0"/>
    <s v="Product_V0HOV"/>
    <n v="252.66"/>
    <n v="77"/>
    <x v="2"/>
    <s v="16x16x5 cm"/>
    <d v="2023-03-15T00:00:00"/>
    <d v="2025-01-01T00:00:00"/>
    <s v="UFXH5M"/>
    <s v="96U,TYA"/>
    <s v="Blue/Medium"/>
    <x v="2"/>
    <n v="227.39400000000001"/>
    <n v="1.8027397260273972"/>
    <x v="1"/>
    <n v="216.02429999999998"/>
    <n v="204.65460000000002"/>
    <n v="181.91520000000003"/>
    <n v="131.38320000000002"/>
    <n v="60.63839999999999"/>
  </r>
  <r>
    <s v="VY678FV0"/>
    <x v="2"/>
    <x v="0"/>
    <s v="Product_LUSF3"/>
    <n v="59.95"/>
    <n v="75"/>
    <x v="0"/>
    <s v="6x9x20 cm"/>
    <d v="2023-03-15T00:00:00"/>
    <d v="2024-01-01T00:00:00"/>
    <s v="WMZRQJ"/>
    <s v="6N7,17X"/>
    <s v="Green/Large"/>
    <x v="4"/>
    <n v="53.954999999999998"/>
    <n v="0.8"/>
    <x v="1"/>
    <n v="51.257249999999999"/>
    <n v="48.5595"/>
    <n v="43.164000000000001"/>
    <n v="31.174000000000003"/>
    <n v="14.388"/>
  </r>
  <r>
    <s v="AP496WDE"/>
    <x v="3"/>
    <x v="0"/>
    <s v="Product_MKR1T"/>
    <n v="110.73"/>
    <n v="63"/>
    <x v="2"/>
    <s v="20x15x11 cm"/>
    <d v="2023-07-30T00:00:00"/>
    <d v="2025-01-01T00:00:00"/>
    <s v="ZLRXTE"/>
    <s v="VBX,L1K"/>
    <s v="Green/Large"/>
    <x v="3"/>
    <n v="99.657000000000011"/>
    <n v="1.4273972602739726"/>
    <x v="0"/>
    <n v="94.674150000000012"/>
    <n v="89.691300000000012"/>
    <n v="79.725600000000014"/>
    <n v="57.579600000000006"/>
    <n v="26.575199999999999"/>
  </r>
  <r>
    <s v="REQNYMEE"/>
    <x v="3"/>
    <x v="0"/>
    <s v="Product_0FL7T"/>
    <n v="259.56"/>
    <n v="47"/>
    <x v="2"/>
    <s v="8x13x9 cm"/>
    <d v="2023-03-15T00:00:00"/>
    <d v="2026-01-01T00:00:00"/>
    <s v="TAGKNO"/>
    <s v="8PF,FBB"/>
    <s v="Blue/Medium"/>
    <x v="0"/>
    <n v="233.60399999999998"/>
    <n v="2.8027397260273972"/>
    <x v="0"/>
    <n v="221.92379999999997"/>
    <n v="210.24359999999999"/>
    <n v="186.88319999999999"/>
    <n v="134.97120000000001"/>
    <n v="62.294399999999996"/>
  </r>
  <r>
    <s v="PBJVHG4G"/>
    <x v="2"/>
    <x v="0"/>
    <s v="Product_IBVDB"/>
    <n v="23.68"/>
    <n v="29"/>
    <x v="2"/>
    <s v="15x14x19 cm"/>
    <d v="2023-01-01T00:00:00"/>
    <d v="2024-01-01T00:00:00"/>
    <s v="TQWREO"/>
    <s v="IOK,KUB"/>
    <s v="Blue/Medium"/>
    <x v="0"/>
    <n v="21.312000000000001"/>
    <n v="1"/>
    <x v="1"/>
    <n v="20.246400000000001"/>
    <n v="19.180800000000001"/>
    <n v="17.049600000000002"/>
    <n v="12.313600000000001"/>
    <n v="5.6831999999999994"/>
  </r>
  <r>
    <s v="QCNN8DT6"/>
    <x v="2"/>
    <x v="0"/>
    <s v="Product_D5JCY"/>
    <n v="344.47"/>
    <n v="82"/>
    <x v="2"/>
    <s v="20x17x11 cm"/>
    <d v="2023-03-15T00:00:00"/>
    <d v="2025-01-01T00:00:00"/>
    <s v="N5BZYZ"/>
    <s v="OSD,N04"/>
    <s v="Green/Large"/>
    <x v="2"/>
    <n v="310.02300000000002"/>
    <n v="1.8027397260273972"/>
    <x v="1"/>
    <n v="294.52185000000003"/>
    <n v="279.02070000000003"/>
    <n v="248.01840000000004"/>
    <n v="179.12440000000001"/>
    <n v="82.672800000000009"/>
  </r>
  <r>
    <s v="XL5B11I4"/>
    <x v="2"/>
    <x v="0"/>
    <s v="Product_DLNZG"/>
    <n v="318.7"/>
    <n v="85"/>
    <x v="2"/>
    <s v="19x13x15 cm"/>
    <d v="2023-01-01T00:00:00"/>
    <d v="2024-01-01T00:00:00"/>
    <s v="QI7VY0"/>
    <s v="G4A,A9K"/>
    <s v="Red/Small"/>
    <x v="0"/>
    <n v="286.83"/>
    <n v="1"/>
    <x v="1"/>
    <n v="272.48849999999999"/>
    <n v="258.14699999999999"/>
    <n v="229.464"/>
    <n v="165.72399999999999"/>
    <n v="76.488"/>
  </r>
  <r>
    <s v="WNLCT2WV"/>
    <x v="1"/>
    <x v="0"/>
    <s v="Product_LGCTP"/>
    <n v="330.58"/>
    <n v="53"/>
    <x v="1"/>
    <s v="7x12x16 cm"/>
    <d v="2023-07-30T00:00:00"/>
    <d v="2024-01-01T00:00:00"/>
    <s v="RW152I"/>
    <s v="3WI,2FV"/>
    <s v="Green/Large"/>
    <x v="2"/>
    <n v="297.52199999999999"/>
    <n v="0.42465753424657532"/>
    <x v="1"/>
    <n v="282.64589999999998"/>
    <n v="267.76979999999998"/>
    <n v="238.01760000000002"/>
    <n v="171.9016"/>
    <n v="79.339199999999991"/>
  </r>
  <r>
    <s v="YMC7YIG4"/>
    <x v="3"/>
    <x v="0"/>
    <s v="Product_5XXBI"/>
    <n v="148.41"/>
    <n v="71"/>
    <x v="2"/>
    <s v="13x15x12 cm"/>
    <d v="2023-07-30T00:00:00"/>
    <d v="2026-01-01T00:00:00"/>
    <s v="IEWIW5"/>
    <s v="0TB,4T7"/>
    <s v="Green/Large"/>
    <x v="2"/>
    <n v="133.56899999999999"/>
    <n v="2.4273972602739726"/>
    <x v="1"/>
    <n v="126.89054999999998"/>
    <n v="120.21209999999999"/>
    <n v="106.8552"/>
    <n v="77.173199999999994"/>
    <n v="35.618400000000001"/>
  </r>
  <r>
    <s v="0V8QDQ7X"/>
    <x v="0"/>
    <x v="0"/>
    <s v="Product_F1BQM"/>
    <n v="335.76"/>
    <n v="9"/>
    <x v="0"/>
    <s v="6x16x12 cm"/>
    <d v="2023-07-30T00:00:00"/>
    <d v="2025-01-01T00:00:00"/>
    <s v="0YW6VI"/>
    <s v="OIU,WAV"/>
    <s v="Blue/Medium"/>
    <x v="3"/>
    <n v="302.18399999999997"/>
    <n v="1.4273972602739726"/>
    <x v="1"/>
    <n v="287.07479999999998"/>
    <n v="271.96559999999999"/>
    <n v="241.74719999999999"/>
    <n v="174.59520000000001"/>
    <n v="80.582399999999993"/>
  </r>
  <r>
    <s v="54VPQ98K"/>
    <x v="1"/>
    <x v="0"/>
    <s v="Product_WJ0K1"/>
    <n v="324.49"/>
    <n v="17"/>
    <x v="1"/>
    <s v="10x5x17 cm"/>
    <d v="2023-03-15T00:00:00"/>
    <d v="2024-01-01T00:00:00"/>
    <s v="K9MVP8"/>
    <s v="WVG,955"/>
    <s v="Green/Large"/>
    <x v="3"/>
    <n v="292.041"/>
    <n v="0.8"/>
    <x v="1"/>
    <n v="277.43894999999998"/>
    <n v="262.83690000000001"/>
    <n v="233.6328"/>
    <n v="168.73480000000001"/>
    <n v="77.877600000000001"/>
  </r>
  <r>
    <s v="WUCC6OQI"/>
    <x v="3"/>
    <x v="0"/>
    <s v="Product_EVV53"/>
    <n v="315.48"/>
    <n v="70"/>
    <x v="1"/>
    <s v="10x6x17 cm"/>
    <d v="2023-07-30T00:00:00"/>
    <d v="2025-01-01T00:00:00"/>
    <s v="OPEDFL"/>
    <s v="CBB,KQZ"/>
    <s v="Blue/Medium"/>
    <x v="2"/>
    <n v="283.93200000000002"/>
    <n v="1.4273972602739726"/>
    <x v="1"/>
    <n v="269.73540000000003"/>
    <n v="255.53880000000001"/>
    <n v="227.14560000000003"/>
    <n v="164.04960000000003"/>
    <n v="75.715199999999996"/>
  </r>
  <r>
    <s v="01SE1KP9"/>
    <x v="0"/>
    <x v="0"/>
    <s v="Product_SC6F9"/>
    <n v="448.62"/>
    <n v="35"/>
    <x v="1"/>
    <s v="20x7x17 cm"/>
    <d v="2023-07-30T00:00:00"/>
    <d v="2026-01-01T00:00:00"/>
    <s v="RC0V6N"/>
    <s v="5TO,MEY"/>
    <s v="Blue/Medium"/>
    <x v="3"/>
    <n v="403.75799999999998"/>
    <n v="2.4273972602739726"/>
    <x v="0"/>
    <n v="383.57009999999997"/>
    <n v="363.38220000000001"/>
    <n v="323.00639999999999"/>
    <n v="233.28240000000002"/>
    <n v="107.66879999999999"/>
  </r>
  <r>
    <s v="D1DS5I1U"/>
    <x v="2"/>
    <x v="0"/>
    <s v="Product_4TK5Q"/>
    <n v="152.19"/>
    <n v="84"/>
    <x v="1"/>
    <s v="13x15x18 cm"/>
    <d v="2023-07-30T00:00:00"/>
    <d v="2026-01-01T00:00:00"/>
    <s v="HS585N"/>
    <s v="Q86,MEH"/>
    <s v="Green/Large"/>
    <x v="1"/>
    <n v="136.971"/>
    <n v="2.4273972602739726"/>
    <x v="0"/>
    <n v="130.12244999999999"/>
    <n v="123.27390000000001"/>
    <n v="109.57680000000001"/>
    <n v="79.138800000000003"/>
    <n v="36.525599999999997"/>
  </r>
  <r>
    <s v="P3P99AFZ"/>
    <x v="2"/>
    <x v="0"/>
    <s v="Product_6VTU9"/>
    <n v="269.58"/>
    <n v="12"/>
    <x v="0"/>
    <s v="9x17x19 cm"/>
    <d v="2023-01-01T00:00:00"/>
    <d v="2025-01-01T00:00:00"/>
    <s v="81SEVG"/>
    <s v="HS0,311"/>
    <s v="Green/Large"/>
    <x v="3"/>
    <n v="242.62199999999999"/>
    <n v="2.0027397260273974"/>
    <x v="1"/>
    <n v="230.49089999999998"/>
    <n v="218.35979999999998"/>
    <n v="194.0976"/>
    <n v="140.1816"/>
    <n v="64.69919999999999"/>
  </r>
  <r>
    <s v="DXEW1DR6"/>
    <x v="2"/>
    <x v="0"/>
    <s v="Product_CRW8L"/>
    <n v="354.23"/>
    <n v="22"/>
    <x v="1"/>
    <s v="10x8x14 cm"/>
    <d v="2023-07-30T00:00:00"/>
    <d v="2025-01-01T00:00:00"/>
    <s v="I36EBS"/>
    <s v="WZT,4Q8"/>
    <s v="Red/Small"/>
    <x v="2"/>
    <n v="318.80700000000002"/>
    <n v="1.4273972602739726"/>
    <x v="1"/>
    <n v="302.86664999999999"/>
    <n v="286.92630000000003"/>
    <n v="255.04560000000004"/>
    <n v="184.1996"/>
    <n v="85.015200000000007"/>
  </r>
  <r>
    <s v="MZ3GA58D"/>
    <x v="1"/>
    <x v="0"/>
    <s v="Product_9R2VF"/>
    <n v="163.79"/>
    <n v="14"/>
    <x v="2"/>
    <s v="5x19x18 cm"/>
    <d v="2023-03-15T00:00:00"/>
    <d v="2026-01-01T00:00:00"/>
    <s v="KGMH5S"/>
    <s v="MSA,BMC"/>
    <s v="Red/Small"/>
    <x v="4"/>
    <n v="147.411"/>
    <n v="2.8027397260273972"/>
    <x v="1"/>
    <n v="140.04044999999999"/>
    <n v="132.66990000000001"/>
    <n v="117.92880000000001"/>
    <n v="85.1708"/>
    <n v="39.309599999999996"/>
  </r>
  <r>
    <s v="YNVDSLV7"/>
    <x v="0"/>
    <x v="0"/>
    <s v="Product_V50NV"/>
    <n v="266.82"/>
    <n v="96"/>
    <x v="2"/>
    <s v="18x8x14 cm"/>
    <d v="2023-03-15T00:00:00"/>
    <d v="2025-01-01T00:00:00"/>
    <s v="IOELXH"/>
    <s v="4Q6,Z5N"/>
    <s v="Blue/Medium"/>
    <x v="3"/>
    <n v="240.13799999999998"/>
    <n v="1.8027397260273972"/>
    <x v="1"/>
    <n v="228.13109999999998"/>
    <n v="216.12419999999997"/>
    <n v="192.1104"/>
    <n v="138.74639999999999"/>
    <n v="64.036799999999999"/>
  </r>
  <r>
    <s v="KHDM5TDG"/>
    <x v="1"/>
    <x v="0"/>
    <s v="Product_DM7IE"/>
    <n v="248.74"/>
    <n v="41"/>
    <x v="2"/>
    <s v="19x8x5 cm"/>
    <d v="2023-03-15T00:00:00"/>
    <d v="2024-01-01T00:00:00"/>
    <s v="J8ATXP"/>
    <s v="1BV,LNC"/>
    <s v="Red/Small"/>
    <x v="4"/>
    <n v="223.86600000000001"/>
    <n v="0.8"/>
    <x v="1"/>
    <n v="212.67269999999999"/>
    <n v="201.47940000000003"/>
    <n v="179.09280000000001"/>
    <n v="129.34480000000002"/>
    <n v="59.697599999999994"/>
  </r>
  <r>
    <s v="WG3BGLJ0"/>
    <x v="2"/>
    <x v="0"/>
    <s v="Product_ZQY1T"/>
    <n v="71"/>
    <n v="79"/>
    <x v="0"/>
    <s v="9x20x5 cm"/>
    <d v="2023-07-30T00:00:00"/>
    <d v="2026-01-01T00:00:00"/>
    <s v="5PJNS4"/>
    <s v="PC6,RS9"/>
    <s v="Green/Large"/>
    <x v="0"/>
    <n v="63.9"/>
    <n v="2.4273972602739726"/>
    <x v="1"/>
    <n v="60.704999999999998"/>
    <n v="57.51"/>
    <n v="51.120000000000005"/>
    <n v="36.92"/>
    <n v="17.04"/>
  </r>
  <r>
    <s v="GN0RY5OT"/>
    <x v="3"/>
    <x v="0"/>
    <s v="Product_PPQOE"/>
    <n v="100.4"/>
    <n v="70"/>
    <x v="1"/>
    <s v="6x9x13 cm"/>
    <d v="2023-07-30T00:00:00"/>
    <d v="2025-01-01T00:00:00"/>
    <s v="JCPB93"/>
    <s v="3OX,BNQ"/>
    <s v="Red/Small"/>
    <x v="2"/>
    <n v="90.36"/>
    <n v="1.4273972602739726"/>
    <x v="1"/>
    <n v="85.841999999999999"/>
    <n v="81.323999999999998"/>
    <n v="72.287999999999997"/>
    <n v="52.208000000000006"/>
    <n v="24.096"/>
  </r>
  <r>
    <s v="7ZP2B681"/>
    <x v="3"/>
    <x v="0"/>
    <s v="Product_MPVZE"/>
    <n v="341.11"/>
    <n v="16"/>
    <x v="0"/>
    <s v="6x14x14 cm"/>
    <d v="2023-01-01T00:00:00"/>
    <d v="2025-01-01T00:00:00"/>
    <s v="6G9S1X"/>
    <s v="L52,1YT"/>
    <s v="Red/Small"/>
    <x v="2"/>
    <n v="306.99900000000002"/>
    <n v="2.0027397260273974"/>
    <x v="1"/>
    <n v="291.64904999999999"/>
    <n v="276.29910000000001"/>
    <n v="245.59920000000002"/>
    <n v="177.37720000000002"/>
    <n v="81.866399999999999"/>
  </r>
  <r>
    <s v="CVLT1T7Q"/>
    <x v="3"/>
    <x v="0"/>
    <s v="Product_WL6U2"/>
    <n v="335.78"/>
    <n v="34"/>
    <x v="2"/>
    <s v="15x18x5 cm"/>
    <d v="2023-07-30T00:00:00"/>
    <d v="2026-01-01T00:00:00"/>
    <s v="T67GG4"/>
    <s v="E85,N22"/>
    <s v="Blue/Medium"/>
    <x v="1"/>
    <n v="302.202"/>
    <n v="2.4273972602739726"/>
    <x v="0"/>
    <n v="287.09190000000001"/>
    <n v="271.98180000000002"/>
    <n v="241.76160000000002"/>
    <n v="174.60559999999998"/>
    <n v="80.587199999999996"/>
  </r>
  <r>
    <s v="AL9JBG33"/>
    <x v="2"/>
    <x v="0"/>
    <s v="Product_ES7JI"/>
    <n v="473.38"/>
    <n v="31"/>
    <x v="1"/>
    <s v="5x8x20 cm"/>
    <d v="2023-07-30T00:00:00"/>
    <d v="2025-01-01T00:00:00"/>
    <s v="8N8OP0"/>
    <s v="4YS,2T1"/>
    <s v="Red/Small"/>
    <x v="4"/>
    <n v="426.04199999999997"/>
    <n v="1.4273972602739726"/>
    <x v="1"/>
    <n v="404.73989999999998"/>
    <n v="383.43779999999998"/>
    <n v="340.83359999999999"/>
    <n v="246.1576"/>
    <n v="113.6112"/>
  </r>
  <r>
    <s v="KMPWWI42"/>
    <x v="1"/>
    <x v="0"/>
    <s v="Product_EA54N"/>
    <n v="168.63"/>
    <n v="73"/>
    <x v="0"/>
    <s v="13x6x9 cm"/>
    <d v="2023-01-01T00:00:00"/>
    <d v="2026-01-01T00:00:00"/>
    <s v="NGBRI6"/>
    <s v="N27,NRU"/>
    <s v="Red/Small"/>
    <x v="4"/>
    <n v="151.767"/>
    <n v="3.0027397260273974"/>
    <x v="1"/>
    <n v="144.17864999999998"/>
    <n v="136.59030000000001"/>
    <n v="121.4136"/>
    <n v="87.687600000000003"/>
    <n v="40.471199999999996"/>
  </r>
  <r>
    <s v="PS2KGY9Z"/>
    <x v="3"/>
    <x v="0"/>
    <s v="Product_IMYHL"/>
    <n v="469.71"/>
    <n v="4"/>
    <x v="2"/>
    <s v="13x5x12 cm"/>
    <d v="2023-03-15T00:00:00"/>
    <d v="2026-01-01T00:00:00"/>
    <s v="A376UM"/>
    <s v="LCL,I52"/>
    <s v="Red/Small"/>
    <x v="4"/>
    <n v="422.73899999999998"/>
    <n v="2.8027397260273972"/>
    <x v="0"/>
    <n v="401.60204999999996"/>
    <n v="380.46510000000001"/>
    <n v="338.19119999999998"/>
    <n v="244.2492"/>
    <n v="112.73039999999999"/>
  </r>
  <r>
    <s v="DJCGW3WT"/>
    <x v="1"/>
    <x v="0"/>
    <s v="Product_BCQ5Q"/>
    <n v="209.67"/>
    <n v="31"/>
    <x v="1"/>
    <s v="10x7x13 cm"/>
    <d v="2023-01-01T00:00:00"/>
    <d v="2026-01-01T00:00:00"/>
    <s v="W3TJTS"/>
    <s v="Z1R,OJ3"/>
    <s v="Green/Large"/>
    <x v="3"/>
    <n v="188.70299999999997"/>
    <n v="3.0027397260273974"/>
    <x v="1"/>
    <n v="179.26784999999998"/>
    <n v="169.83269999999999"/>
    <n v="150.96239999999997"/>
    <n v="109.02839999999999"/>
    <n v="50.320799999999998"/>
  </r>
  <r>
    <s v="4JE8TRAO"/>
    <x v="0"/>
    <x v="0"/>
    <s v="Product_7PIU6"/>
    <n v="198.98"/>
    <n v="37"/>
    <x v="1"/>
    <s v="9x17x11 cm"/>
    <d v="2023-03-15T00:00:00"/>
    <d v="2026-01-01T00:00:00"/>
    <s v="Z39HF6"/>
    <s v="6T9,Q90"/>
    <s v="Green/Large"/>
    <x v="1"/>
    <n v="179.08199999999999"/>
    <n v="2.8027397260273972"/>
    <x v="0"/>
    <n v="170.12789999999998"/>
    <n v="161.1738"/>
    <n v="143.26560000000001"/>
    <n v="103.4696"/>
    <n v="47.755199999999995"/>
  </r>
  <r>
    <s v="0JL73AC2"/>
    <x v="0"/>
    <x v="0"/>
    <s v="Product_O1ZFG"/>
    <n v="413.86"/>
    <n v="6"/>
    <x v="0"/>
    <s v="19x12x18 cm"/>
    <d v="2023-01-01T00:00:00"/>
    <d v="2026-01-01T00:00:00"/>
    <s v="W7U8XU"/>
    <s v="ZMM,8WY"/>
    <s v="Blue/Medium"/>
    <x v="4"/>
    <n v="372.47399999999999"/>
    <n v="3.0027397260273974"/>
    <x v="0"/>
    <n v="353.85029999999995"/>
    <n v="335.22660000000002"/>
    <n v="297.97919999999999"/>
    <n v="215.2072"/>
    <n v="99.326400000000007"/>
  </r>
  <r>
    <s v="SHPYVPCY"/>
    <x v="3"/>
    <x v="0"/>
    <s v="Product_DS7QW"/>
    <n v="140.31"/>
    <n v="89"/>
    <x v="1"/>
    <s v="13x12x19 cm"/>
    <d v="2023-03-15T00:00:00"/>
    <d v="2026-01-01T00:00:00"/>
    <s v="HGOENW"/>
    <s v="MV6,N6B"/>
    <s v="Green/Large"/>
    <x v="4"/>
    <n v="126.279"/>
    <n v="2.8027397260273972"/>
    <x v="0"/>
    <n v="119.96504999999999"/>
    <n v="113.6511"/>
    <n v="101.0232"/>
    <n v="72.961200000000005"/>
    <n v="33.674399999999999"/>
  </r>
  <r>
    <s v="6HQGXPEX"/>
    <x v="0"/>
    <x v="0"/>
    <s v="Product_1LP24"/>
    <n v="22.9"/>
    <n v="1"/>
    <x v="1"/>
    <s v="18x19x10 cm"/>
    <d v="2023-03-15T00:00:00"/>
    <d v="2024-01-01T00:00:00"/>
    <s v="ED4LOM"/>
    <s v="UU7,55Y"/>
    <s v="Green/Large"/>
    <x v="0"/>
    <n v="20.61"/>
    <n v="0.8"/>
    <x v="1"/>
    <n v="19.579499999999999"/>
    <n v="18.548999999999999"/>
    <n v="16.488"/>
    <n v="11.907999999999999"/>
    <n v="5.4959999999999996"/>
  </r>
  <r>
    <s v="PWT6HP5J"/>
    <x v="1"/>
    <x v="0"/>
    <s v="Product_6343W"/>
    <n v="63.77"/>
    <n v="49"/>
    <x v="1"/>
    <s v="13x18x14 cm"/>
    <d v="2023-01-01T00:00:00"/>
    <d v="2025-01-01T00:00:00"/>
    <s v="BET183"/>
    <s v="DT0,MSN"/>
    <s v="Red/Small"/>
    <x v="0"/>
    <n v="57.393000000000001"/>
    <n v="2.0027397260273974"/>
    <x v="1"/>
    <n v="54.523350000000001"/>
    <n v="51.653700000000001"/>
    <n v="45.914400000000001"/>
    <n v="33.160400000000003"/>
    <n v="15.3048"/>
  </r>
  <r>
    <s v="5BDWH1BP"/>
    <x v="1"/>
    <x v="0"/>
    <s v="Product_XXAC1"/>
    <n v="179.11"/>
    <n v="97"/>
    <x v="2"/>
    <s v="17x8x11 cm"/>
    <d v="2023-03-15T00:00:00"/>
    <d v="2026-01-01T00:00:00"/>
    <s v="P33J3U"/>
    <s v="I5K,R3K"/>
    <s v="Red/Small"/>
    <x v="2"/>
    <n v="161.19900000000001"/>
    <n v="2.8027397260273972"/>
    <x v="0"/>
    <n v="153.13905"/>
    <n v="145.07910000000001"/>
    <n v="128.95920000000001"/>
    <n v="93.137200000000007"/>
    <n v="42.986400000000003"/>
  </r>
  <r>
    <s v="8Z9J2OJ2"/>
    <x v="1"/>
    <x v="0"/>
    <s v="Product_QFQCJ"/>
    <n v="10.27"/>
    <n v="76"/>
    <x v="0"/>
    <s v="10x7x19 cm"/>
    <d v="2023-01-01T00:00:00"/>
    <d v="2024-01-01T00:00:00"/>
    <s v="TZSB01"/>
    <s v="SQ0,TH7"/>
    <s v="Red/Small"/>
    <x v="0"/>
    <n v="9.2430000000000003"/>
    <n v="1"/>
    <x v="1"/>
    <n v="8.7808499999999992"/>
    <n v="8.3186999999999998"/>
    <n v="7.394400000000001"/>
    <n v="5.3403999999999998"/>
    <n v="2.4647999999999999"/>
  </r>
  <r>
    <s v="QRPBLD2Y"/>
    <x v="3"/>
    <x v="0"/>
    <s v="Product_GY5SZ"/>
    <n v="290.2"/>
    <n v="67"/>
    <x v="1"/>
    <s v="14x10x14 cm"/>
    <d v="2023-01-01T00:00:00"/>
    <d v="2026-01-01T00:00:00"/>
    <s v="XQ7HO3"/>
    <s v="RAK,RZK"/>
    <s v="Red/Small"/>
    <x v="4"/>
    <n v="261.18"/>
    <n v="3.0027397260273974"/>
    <x v="1"/>
    <n v="248.12099999999998"/>
    <n v="235.06200000000001"/>
    <n v="208.94400000000002"/>
    <n v="150.904"/>
    <n v="69.647999999999996"/>
  </r>
  <r>
    <s v="OPR5NSHP"/>
    <x v="2"/>
    <x v="0"/>
    <s v="Product_5LLNN"/>
    <n v="217.57"/>
    <n v="26"/>
    <x v="2"/>
    <s v="13x10x11 cm"/>
    <d v="2023-01-01T00:00:00"/>
    <d v="2025-01-01T00:00:00"/>
    <s v="7KIQBM"/>
    <s v="W6F,IWQ"/>
    <s v="Red/Small"/>
    <x v="1"/>
    <n v="195.81299999999999"/>
    <n v="2.0027397260273974"/>
    <x v="0"/>
    <n v="186.02234999999999"/>
    <n v="176.23169999999999"/>
    <n v="156.65039999999999"/>
    <n v="113.13639999999999"/>
    <n v="52.216799999999999"/>
  </r>
  <r>
    <s v="M8YM8X80"/>
    <x v="1"/>
    <x v="0"/>
    <s v="Product_MCJRI"/>
    <n v="353.93"/>
    <n v="51"/>
    <x v="1"/>
    <s v="11x11x17 cm"/>
    <d v="2023-03-15T00:00:00"/>
    <d v="2024-01-01T00:00:00"/>
    <s v="8DTXCO"/>
    <s v="WXM,6PV"/>
    <s v="Red/Small"/>
    <x v="3"/>
    <n v="318.53700000000003"/>
    <n v="0.8"/>
    <x v="1"/>
    <n v="302.61015000000003"/>
    <n v="286.68330000000003"/>
    <n v="254.82960000000003"/>
    <n v="184.0436"/>
    <n v="84.943200000000004"/>
  </r>
  <r>
    <s v="FUBU0M2B"/>
    <x v="0"/>
    <x v="0"/>
    <s v="Product_WB1PI"/>
    <n v="68.45"/>
    <n v="90"/>
    <x v="1"/>
    <s v="12x10x8 cm"/>
    <d v="2023-07-30T00:00:00"/>
    <d v="2024-01-01T00:00:00"/>
    <s v="I31B05"/>
    <s v="642,WVR"/>
    <s v="Red/Small"/>
    <x v="3"/>
    <n v="61.605000000000004"/>
    <n v="0.42465753424657532"/>
    <x v="1"/>
    <n v="58.524750000000004"/>
    <n v="55.444500000000005"/>
    <n v="49.284000000000006"/>
    <n v="35.594000000000001"/>
    <n v="16.428000000000001"/>
  </r>
  <r>
    <s v="WL4REH4H"/>
    <x v="0"/>
    <x v="0"/>
    <s v="Product_QG7V7"/>
    <n v="370.07"/>
    <n v="14"/>
    <x v="1"/>
    <s v="19x13x12 cm"/>
    <d v="2023-03-15T00:00:00"/>
    <d v="2025-01-01T00:00:00"/>
    <s v="UQL2RR"/>
    <s v="M54,2M0"/>
    <s v="Red/Small"/>
    <x v="4"/>
    <n v="333.06299999999999"/>
    <n v="1.8027397260273972"/>
    <x v="0"/>
    <n v="316.40984999999995"/>
    <n v="299.75670000000002"/>
    <n v="266.4504"/>
    <n v="192.43639999999999"/>
    <n v="88.816800000000001"/>
  </r>
  <r>
    <s v="SO3M6Y3Q"/>
    <x v="0"/>
    <x v="0"/>
    <s v="Product_B9R5T"/>
    <n v="372.8"/>
    <n v="38"/>
    <x v="0"/>
    <s v="17x17x10 cm"/>
    <d v="2023-07-30T00:00:00"/>
    <d v="2025-01-01T00:00:00"/>
    <s v="YP36CM"/>
    <s v="EA6,JFF"/>
    <s v="Blue/Medium"/>
    <x v="2"/>
    <n v="335.52"/>
    <n v="1.4273972602739726"/>
    <x v="1"/>
    <n v="318.74399999999997"/>
    <n v="301.96800000000002"/>
    <n v="268.416"/>
    <n v="193.85600000000002"/>
    <n v="89.471999999999994"/>
  </r>
  <r>
    <s v="4C9OISYX"/>
    <x v="1"/>
    <x v="0"/>
    <s v="Product_001NY"/>
    <n v="113.25"/>
    <n v="71"/>
    <x v="0"/>
    <s v="17x6x17 cm"/>
    <d v="2023-01-01T00:00:00"/>
    <d v="2025-01-01T00:00:00"/>
    <s v="2GPD98"/>
    <s v="EL7,3IX"/>
    <s v="Blue/Medium"/>
    <x v="1"/>
    <n v="101.925"/>
    <n v="2.0027397260273974"/>
    <x v="0"/>
    <n v="96.828749999999999"/>
    <n v="91.732500000000002"/>
    <n v="81.540000000000006"/>
    <n v="58.89"/>
    <n v="27.18"/>
  </r>
  <r>
    <s v="0370JQHC"/>
    <x v="0"/>
    <x v="0"/>
    <s v="Product_TNQKK"/>
    <n v="407.68"/>
    <n v="71"/>
    <x v="1"/>
    <s v="11x16x12 cm"/>
    <d v="2023-07-30T00:00:00"/>
    <d v="2025-01-01T00:00:00"/>
    <s v="LPMHDU"/>
    <s v="PWM,KUM"/>
    <s v="Green/Large"/>
    <x v="1"/>
    <n v="366.91200000000003"/>
    <n v="1.4273972602739726"/>
    <x v="0"/>
    <n v="348.56640000000004"/>
    <n v="330.22080000000005"/>
    <n v="293.52960000000002"/>
    <n v="211.99360000000001"/>
    <n v="97.843199999999996"/>
  </r>
  <r>
    <s v="TSPPDOKZ"/>
    <x v="2"/>
    <x v="0"/>
    <s v="Product_LXUVA"/>
    <n v="381.7"/>
    <n v="28"/>
    <x v="1"/>
    <s v="17x14x16 cm"/>
    <d v="2023-07-30T00:00:00"/>
    <d v="2026-01-01T00:00:00"/>
    <s v="LB7AKV"/>
    <s v="OAS,R38"/>
    <s v="Green/Large"/>
    <x v="3"/>
    <n v="343.53"/>
    <n v="2.4273972602739726"/>
    <x v="0"/>
    <n v="326.35349999999994"/>
    <n v="309.17699999999996"/>
    <n v="274.82400000000001"/>
    <n v="198.48400000000001"/>
    <n v="91.60799999999999"/>
  </r>
  <r>
    <s v="WM6N7BU7"/>
    <x v="1"/>
    <x v="0"/>
    <s v="Product_BMDND"/>
    <n v="211.85"/>
    <n v="35"/>
    <x v="1"/>
    <s v="5x15x17 cm"/>
    <d v="2023-01-01T00:00:00"/>
    <d v="2024-01-01T00:00:00"/>
    <s v="LHM1XQ"/>
    <s v="89I,01J"/>
    <s v="Green/Large"/>
    <x v="2"/>
    <n v="190.66499999999999"/>
    <n v="1"/>
    <x v="1"/>
    <n v="181.13174999999998"/>
    <n v="171.5985"/>
    <n v="152.53200000000001"/>
    <n v="110.16200000000001"/>
    <n v="50.843999999999994"/>
  </r>
  <r>
    <s v="7WMTJGAJ"/>
    <x v="2"/>
    <x v="0"/>
    <s v="Product_F1H02"/>
    <n v="372.55"/>
    <n v="79"/>
    <x v="0"/>
    <s v="10x10x8 cm"/>
    <d v="2023-01-01T00:00:00"/>
    <d v="2024-01-01T00:00:00"/>
    <s v="0M0HGP"/>
    <s v="6EF,U5C"/>
    <s v="Red/Small"/>
    <x v="4"/>
    <n v="335.29500000000002"/>
    <n v="1"/>
    <x v="1"/>
    <n v="318.53025000000002"/>
    <n v="301.76550000000003"/>
    <n v="268.23600000000005"/>
    <n v="193.726"/>
    <n v="89.412000000000006"/>
  </r>
  <r>
    <s v="IU0PCAOD"/>
    <x v="2"/>
    <x v="0"/>
    <s v="Product_DN0G8"/>
    <n v="411.64"/>
    <n v="7"/>
    <x v="2"/>
    <s v="19x17x19 cm"/>
    <d v="2023-07-30T00:00:00"/>
    <d v="2025-01-01T00:00:00"/>
    <s v="DTUACB"/>
    <s v="BPW,F7Y"/>
    <s v="Red/Small"/>
    <x v="4"/>
    <n v="370.476"/>
    <n v="1.4273972602739726"/>
    <x v="1"/>
    <n v="351.9522"/>
    <n v="333.42840000000001"/>
    <n v="296.38080000000002"/>
    <n v="214.05279999999999"/>
    <n v="98.793599999999998"/>
  </r>
  <r>
    <s v="N400PYL0"/>
    <x v="0"/>
    <x v="0"/>
    <s v="Product_MYP7L"/>
    <n v="485.93"/>
    <n v="71"/>
    <x v="0"/>
    <s v="6x14x12 cm"/>
    <d v="2023-03-15T00:00:00"/>
    <d v="2024-01-01T00:00:00"/>
    <s v="04A7ME"/>
    <s v="1KY,JSV"/>
    <s v="Blue/Medium"/>
    <x v="4"/>
    <n v="437.33699999999999"/>
    <n v="0.8"/>
    <x v="1"/>
    <n v="415.47014999999999"/>
    <n v="393.60329999999999"/>
    <n v="349.86959999999999"/>
    <n v="252.68360000000001"/>
    <n v="116.6232"/>
  </r>
  <r>
    <s v="03N6Q0IN"/>
    <x v="2"/>
    <x v="0"/>
    <s v="Product_FDAS8"/>
    <n v="26.47"/>
    <n v="13"/>
    <x v="1"/>
    <s v="6x11x5 cm"/>
    <d v="2023-01-01T00:00:00"/>
    <d v="2026-01-01T00:00:00"/>
    <s v="98O5OV"/>
    <s v="OIH,K8X"/>
    <s v="Green/Large"/>
    <x v="3"/>
    <n v="23.823"/>
    <n v="3.0027397260273974"/>
    <x v="0"/>
    <n v="22.63185"/>
    <n v="21.4407"/>
    <n v="19.058400000000002"/>
    <n v="13.7644"/>
    <n v="6.3527999999999993"/>
  </r>
  <r>
    <s v="TJ941KZL"/>
    <x v="3"/>
    <x v="0"/>
    <s v="Product_L2VY5"/>
    <n v="236.65"/>
    <n v="38"/>
    <x v="0"/>
    <s v="20x16x18 cm"/>
    <d v="2023-07-30T00:00:00"/>
    <d v="2024-01-01T00:00:00"/>
    <s v="IV2B3Y"/>
    <s v="8XA,ZRY"/>
    <s v="Red/Small"/>
    <x v="2"/>
    <n v="212.98500000000001"/>
    <n v="0.42465753424657532"/>
    <x v="1"/>
    <n v="202.33574999999999"/>
    <n v="191.68650000000002"/>
    <n v="170.38800000000003"/>
    <n v="123.05800000000001"/>
    <n v="56.795999999999999"/>
  </r>
  <r>
    <s v="HIN6R5I6"/>
    <x v="2"/>
    <x v="0"/>
    <s v="Product_H3APT"/>
    <n v="409.42"/>
    <n v="77"/>
    <x v="0"/>
    <s v="6x6x6 cm"/>
    <d v="2023-07-30T00:00:00"/>
    <d v="2024-01-01T00:00:00"/>
    <s v="MSQ2S6"/>
    <s v="ULM,XTD"/>
    <s v="Blue/Medium"/>
    <x v="1"/>
    <n v="368.47800000000001"/>
    <n v="0.42465753424657532"/>
    <x v="1"/>
    <n v="350.05410000000001"/>
    <n v="331.6302"/>
    <n v="294.7824"/>
    <n v="212.89840000000001"/>
    <n v="98.260800000000003"/>
  </r>
  <r>
    <s v="R4Q2AS3J"/>
    <x v="3"/>
    <x v="0"/>
    <s v="Product_WMM8V"/>
    <n v="466.07"/>
    <n v="79"/>
    <x v="1"/>
    <s v="14x20x12 cm"/>
    <d v="2023-03-15T00:00:00"/>
    <d v="2024-01-01T00:00:00"/>
    <s v="LUN2M2"/>
    <s v="2ZD,LGD"/>
    <s v="Blue/Medium"/>
    <x v="0"/>
    <n v="419.46299999999997"/>
    <n v="0.8"/>
    <x v="1"/>
    <n v="398.48984999999993"/>
    <n v="377.51669999999996"/>
    <n v="335.57040000000001"/>
    <n v="242.35640000000001"/>
    <n v="111.85679999999999"/>
  </r>
  <r>
    <s v="P1I4EFRV"/>
    <x v="0"/>
    <x v="0"/>
    <s v="Product_TV5UD"/>
    <n v="81.040000000000006"/>
    <n v="15"/>
    <x v="1"/>
    <s v="7x5x16 cm"/>
    <d v="2023-03-15T00:00:00"/>
    <d v="2025-01-01T00:00:00"/>
    <s v="OHTLVU"/>
    <s v="KAS,C5V"/>
    <s v="Red/Small"/>
    <x v="1"/>
    <n v="72.936000000000007"/>
    <n v="1.8027397260273972"/>
    <x v="1"/>
    <n v="69.289200000000008"/>
    <n v="65.642400000000009"/>
    <n v="58.348800000000011"/>
    <n v="42.140800000000006"/>
    <n v="19.4496"/>
  </r>
  <r>
    <s v="U24RZ8BD"/>
    <x v="1"/>
    <x v="0"/>
    <s v="Product_7XJ1L"/>
    <n v="492.91"/>
    <n v="40"/>
    <x v="0"/>
    <s v="6x14x14 cm"/>
    <d v="2023-03-15T00:00:00"/>
    <d v="2024-01-01T00:00:00"/>
    <s v="8DJ6L5"/>
    <s v="0N1,I9W"/>
    <s v="Red/Small"/>
    <x v="0"/>
    <n v="443.61900000000003"/>
    <n v="0.8"/>
    <x v="1"/>
    <n v="421.43805000000003"/>
    <n v="399.25710000000004"/>
    <n v="354.89520000000005"/>
    <n v="256.31319999999999"/>
    <n v="118.29840000000002"/>
  </r>
  <r>
    <s v="RK15GGZ7"/>
    <x v="2"/>
    <x v="0"/>
    <s v="Product_8AVPL"/>
    <n v="261.63"/>
    <n v="25"/>
    <x v="2"/>
    <s v="16x19x14 cm"/>
    <d v="2023-01-01T00:00:00"/>
    <d v="2025-01-01T00:00:00"/>
    <s v="IH7A7X"/>
    <s v="B8E,YML"/>
    <s v="Green/Large"/>
    <x v="4"/>
    <n v="235.46699999999998"/>
    <n v="2.0027397260273974"/>
    <x v="1"/>
    <n v="223.69364999999996"/>
    <n v="211.9203"/>
    <n v="188.37360000000001"/>
    <n v="136.04759999999999"/>
    <n v="62.791200000000003"/>
  </r>
  <r>
    <s v="IU50236L"/>
    <x v="2"/>
    <x v="0"/>
    <s v="Product_ZKGD7"/>
    <n v="286.89"/>
    <n v="89"/>
    <x v="1"/>
    <s v="15x7x13 cm"/>
    <d v="2023-07-30T00:00:00"/>
    <d v="2025-01-01T00:00:00"/>
    <s v="CVIN2E"/>
    <s v="2YS,YML"/>
    <s v="Red/Small"/>
    <x v="0"/>
    <n v="258.20099999999996"/>
    <n v="1.4273972602739726"/>
    <x v="1"/>
    <n v="245.29094999999995"/>
    <n v="232.38089999999997"/>
    <n v="206.56079999999997"/>
    <n v="149.18279999999999"/>
    <n v="68.8536"/>
  </r>
  <r>
    <s v="G6KNX28X"/>
    <x v="0"/>
    <x v="0"/>
    <s v="Product_SWOZ9"/>
    <n v="71.62"/>
    <n v="35"/>
    <x v="0"/>
    <s v="16x6x16 cm"/>
    <d v="2023-07-30T00:00:00"/>
    <d v="2024-01-01T00:00:00"/>
    <s v="7M54AR"/>
    <s v="2HH,WX3"/>
    <s v="Blue/Medium"/>
    <x v="1"/>
    <n v="64.457999999999998"/>
    <n v="0.42465753424657532"/>
    <x v="1"/>
    <n v="61.235099999999996"/>
    <n v="58.0122"/>
    <n v="51.566400000000002"/>
    <n v="37.242400000000004"/>
    <n v="17.188800000000001"/>
  </r>
  <r>
    <s v="BUDV9DHR"/>
    <x v="0"/>
    <x v="0"/>
    <s v="Product_N4RO7"/>
    <n v="477.15"/>
    <n v="33"/>
    <x v="2"/>
    <s v="15x13x10 cm"/>
    <d v="2023-07-30T00:00:00"/>
    <d v="2026-01-01T00:00:00"/>
    <s v="PWKCWU"/>
    <s v="4SP,SUT"/>
    <s v="Blue/Medium"/>
    <x v="3"/>
    <n v="429.43499999999995"/>
    <n v="2.4273972602739726"/>
    <x v="0"/>
    <n v="407.9632499999999"/>
    <n v="386.49149999999997"/>
    <n v="343.548"/>
    <n v="248.11799999999999"/>
    <n v="114.51599999999999"/>
  </r>
  <r>
    <s v="Z59COLQZ"/>
    <x v="1"/>
    <x v="0"/>
    <s v="Product_YQ8Q4"/>
    <n v="207.4"/>
    <n v="14"/>
    <x v="1"/>
    <s v="9x15x14 cm"/>
    <d v="2023-01-01T00:00:00"/>
    <d v="2024-01-01T00:00:00"/>
    <s v="JTMB25"/>
    <s v="21Y,VPF"/>
    <s v="Red/Small"/>
    <x v="0"/>
    <n v="186.66"/>
    <n v="1"/>
    <x v="1"/>
    <n v="177.327"/>
    <n v="167.994"/>
    <n v="149.328"/>
    <n v="107.84800000000001"/>
    <n v="49.775999999999996"/>
  </r>
  <r>
    <s v="X7GGD97Y"/>
    <x v="3"/>
    <x v="0"/>
    <s v="Product_NR8PV"/>
    <n v="86.45"/>
    <n v="53"/>
    <x v="0"/>
    <s v="6x13x6 cm"/>
    <d v="2023-03-15T00:00:00"/>
    <d v="2025-01-01T00:00:00"/>
    <s v="TT563J"/>
    <s v="X5E,5V8"/>
    <s v="Green/Large"/>
    <x v="3"/>
    <n v="77.805000000000007"/>
    <n v="1.8027397260273972"/>
    <x v="0"/>
    <n v="73.914749999999998"/>
    <n v="70.024500000000003"/>
    <n v="62.244000000000007"/>
    <n v="44.954000000000001"/>
    <n v="20.748000000000001"/>
  </r>
  <r>
    <s v="PRE65NVW"/>
    <x v="3"/>
    <x v="0"/>
    <s v="Product_VC8XK"/>
    <n v="239.16"/>
    <n v="75"/>
    <x v="1"/>
    <s v="7x16x10 cm"/>
    <d v="2023-01-01T00:00:00"/>
    <d v="2026-01-01T00:00:00"/>
    <s v="CC0J24"/>
    <s v="2A8,PX1"/>
    <s v="Red/Small"/>
    <x v="0"/>
    <n v="215.244"/>
    <n v="3.0027397260273974"/>
    <x v="1"/>
    <n v="204.48179999999999"/>
    <n v="193.71960000000001"/>
    <n v="172.1952"/>
    <n v="124.36320000000001"/>
    <n v="57.398399999999995"/>
  </r>
  <r>
    <s v="IQMHOD60"/>
    <x v="0"/>
    <x v="0"/>
    <s v="Product_U6NZ8"/>
    <n v="277.91000000000003"/>
    <n v="61"/>
    <x v="1"/>
    <s v="11x18x7 cm"/>
    <d v="2023-03-15T00:00:00"/>
    <d v="2025-01-01T00:00:00"/>
    <s v="WQC62D"/>
    <s v="NLX,IS5"/>
    <s v="Red/Small"/>
    <x v="4"/>
    <n v="250.11900000000003"/>
    <n v="1.8027397260273972"/>
    <x v="1"/>
    <n v="237.61305000000002"/>
    <n v="225.10710000000003"/>
    <n v="200.09520000000003"/>
    <n v="144.51320000000001"/>
    <n v="66.698400000000007"/>
  </r>
  <r>
    <s v="PN4ELW7T"/>
    <x v="1"/>
    <x v="0"/>
    <s v="Product_H8AW3"/>
    <n v="465.13"/>
    <n v="54"/>
    <x v="0"/>
    <s v="19x6x18 cm"/>
    <d v="2023-07-30T00:00:00"/>
    <d v="2025-01-01T00:00:00"/>
    <s v="YH88AT"/>
    <s v="QYS,8ED"/>
    <s v="Red/Small"/>
    <x v="0"/>
    <n v="418.61699999999996"/>
    <n v="1.4273972602739726"/>
    <x v="1"/>
    <n v="397.68614999999994"/>
    <n v="376.75529999999998"/>
    <n v="334.89359999999999"/>
    <n v="241.86760000000001"/>
    <n v="111.63119999999999"/>
  </r>
  <r>
    <s v="9NT83TTD"/>
    <x v="2"/>
    <x v="0"/>
    <s v="Product_D4ORH"/>
    <n v="422.43"/>
    <n v="1"/>
    <x v="1"/>
    <s v="13x10x11 cm"/>
    <d v="2023-01-01T00:00:00"/>
    <d v="2026-01-01T00:00:00"/>
    <s v="W3FZDC"/>
    <s v="8IB,4GN"/>
    <s v="Blue/Medium"/>
    <x v="3"/>
    <n v="380.18700000000001"/>
    <n v="3.0027397260273974"/>
    <x v="0"/>
    <n v="361.17764999999997"/>
    <n v="342.16830000000004"/>
    <n v="304.14960000000002"/>
    <n v="219.6636"/>
    <n v="101.3832"/>
  </r>
  <r>
    <s v="GHXAXNJZ"/>
    <x v="2"/>
    <x v="0"/>
    <s v="Product_YPVBN"/>
    <n v="356.09"/>
    <n v="14"/>
    <x v="2"/>
    <s v="16x10x7 cm"/>
    <d v="2023-07-30T00:00:00"/>
    <d v="2024-01-01T00:00:00"/>
    <s v="1A1VH0"/>
    <s v="7Z4,531"/>
    <s v="Blue/Medium"/>
    <x v="4"/>
    <n v="320.48099999999999"/>
    <n v="0.42465753424657532"/>
    <x v="1"/>
    <n v="304.45695000000001"/>
    <n v="288.43290000000002"/>
    <n v="256.38479999999998"/>
    <n v="185.16679999999999"/>
    <n v="85.46159999999999"/>
  </r>
  <r>
    <s v="D4759S8P"/>
    <x v="3"/>
    <x v="0"/>
    <s v="Product_EMCUA"/>
    <n v="226.27"/>
    <n v="64"/>
    <x v="0"/>
    <s v="16x10x7 cm"/>
    <d v="2023-01-01T00:00:00"/>
    <d v="2024-01-01T00:00:00"/>
    <s v="ZTMJQV"/>
    <s v="MFW,X7I"/>
    <s v="Red/Small"/>
    <x v="0"/>
    <n v="203.643"/>
    <n v="1"/>
    <x v="1"/>
    <n v="193.46084999999999"/>
    <n v="183.27870000000001"/>
    <n v="162.9144"/>
    <n v="117.66040000000001"/>
    <n v="54.3048"/>
  </r>
  <r>
    <s v="LMRP54K0"/>
    <x v="2"/>
    <x v="0"/>
    <s v="Product_4B2PS"/>
    <n v="289.06"/>
    <n v="32"/>
    <x v="2"/>
    <s v="19x14x7 cm"/>
    <d v="2023-01-01T00:00:00"/>
    <d v="2026-01-01T00:00:00"/>
    <s v="Y5ID8R"/>
    <s v="IYT,OWY"/>
    <s v="Red/Small"/>
    <x v="1"/>
    <n v="260.154"/>
    <n v="3.0027397260273974"/>
    <x v="0"/>
    <n v="247.1463"/>
    <n v="234.1386"/>
    <n v="208.1232"/>
    <n v="150.31120000000001"/>
    <n v="69.374399999999994"/>
  </r>
  <r>
    <s v="5YE8H282"/>
    <x v="3"/>
    <x v="0"/>
    <s v="Product_K4FEF"/>
    <n v="147.55000000000001"/>
    <n v="78"/>
    <x v="0"/>
    <s v="15x8x6 cm"/>
    <d v="2023-07-30T00:00:00"/>
    <d v="2024-01-01T00:00:00"/>
    <s v="3EAD2I"/>
    <s v="S0T,BXK"/>
    <s v="Blue/Medium"/>
    <x v="0"/>
    <n v="132.79500000000002"/>
    <n v="0.42465753424657532"/>
    <x v="1"/>
    <n v="126.15525000000001"/>
    <n v="119.51550000000002"/>
    <n v="106.23600000000002"/>
    <n v="76.726000000000013"/>
    <n v="35.411999999999999"/>
  </r>
  <r>
    <s v="S2FRVNLW"/>
    <x v="0"/>
    <x v="0"/>
    <s v="Product_O4YO0"/>
    <n v="53.27"/>
    <n v="4"/>
    <x v="0"/>
    <s v="16x5x16 cm"/>
    <d v="2023-07-30T00:00:00"/>
    <d v="2026-01-01T00:00:00"/>
    <s v="A7SD12"/>
    <s v="P6M,1FQ"/>
    <s v="Green/Large"/>
    <x v="4"/>
    <n v="47.943000000000005"/>
    <n v="2.4273972602739726"/>
    <x v="0"/>
    <n v="45.545850000000002"/>
    <n v="43.148700000000005"/>
    <n v="38.354400000000005"/>
    <n v="27.700400000000002"/>
    <n v="12.784800000000001"/>
  </r>
  <r>
    <s v="QFBOZFWD"/>
    <x v="0"/>
    <x v="0"/>
    <s v="Product_7L4U3"/>
    <n v="205.94"/>
    <n v="2"/>
    <x v="0"/>
    <s v="17x11x14 cm"/>
    <d v="2023-03-15T00:00:00"/>
    <d v="2026-01-01T00:00:00"/>
    <s v="N8FO90"/>
    <s v="C1O,0KL"/>
    <s v="Green/Large"/>
    <x v="3"/>
    <n v="185.346"/>
    <n v="2.8027397260273972"/>
    <x v="0"/>
    <n v="176.0787"/>
    <n v="166.81140000000002"/>
    <n v="148.27680000000001"/>
    <n v="107.08880000000001"/>
    <n v="49.425599999999996"/>
  </r>
  <r>
    <s v="AKVHWQKM"/>
    <x v="3"/>
    <x v="0"/>
    <s v="Product_JAPAX"/>
    <n v="266.39999999999998"/>
    <n v="60"/>
    <x v="0"/>
    <s v="13x9x10 cm"/>
    <d v="2023-07-30T00:00:00"/>
    <d v="2026-01-01T00:00:00"/>
    <s v="4TM7GS"/>
    <s v="1LC,6AN"/>
    <s v="Green/Large"/>
    <x v="0"/>
    <n v="239.76"/>
    <n v="2.4273972602739726"/>
    <x v="0"/>
    <n v="227.77199999999999"/>
    <n v="215.78399999999999"/>
    <n v="191.80799999999999"/>
    <n v="138.52799999999999"/>
    <n v="63.935999999999993"/>
  </r>
  <r>
    <s v="BOZW2TN0"/>
    <x v="0"/>
    <x v="0"/>
    <s v="Product_U3Q9N"/>
    <n v="285.77"/>
    <n v="34"/>
    <x v="1"/>
    <s v="17x6x13 cm"/>
    <d v="2023-07-30T00:00:00"/>
    <d v="2025-01-01T00:00:00"/>
    <s v="5Q01SN"/>
    <s v="T8M,NVL"/>
    <s v="Blue/Medium"/>
    <x v="3"/>
    <n v="257.19299999999998"/>
    <n v="1.4273972602739726"/>
    <x v="1"/>
    <n v="244.33334999999997"/>
    <n v="231.47369999999998"/>
    <n v="205.7544"/>
    <n v="148.60040000000001"/>
    <n v="68.584799999999987"/>
  </r>
  <r>
    <s v="C8ST62QZ"/>
    <x v="2"/>
    <x v="0"/>
    <s v="Product_99X76"/>
    <n v="70.989999999999995"/>
    <n v="78"/>
    <x v="0"/>
    <s v="13x17x10 cm"/>
    <d v="2023-01-01T00:00:00"/>
    <d v="2026-01-01T00:00:00"/>
    <s v="E070US"/>
    <s v="U93,SKB"/>
    <s v="Red/Small"/>
    <x v="4"/>
    <n v="63.890999999999991"/>
    <n v="3.0027397260273974"/>
    <x v="1"/>
    <n v="60.696449999999992"/>
    <n v="57.501899999999992"/>
    <n v="51.112799999999993"/>
    <n v="36.9148"/>
    <n v="17.037599999999998"/>
  </r>
  <r>
    <s v="BFY5MJU9"/>
    <x v="2"/>
    <x v="0"/>
    <s v="Product_GFC6X"/>
    <n v="373.53"/>
    <n v="53"/>
    <x v="2"/>
    <s v="10x18x6 cm"/>
    <d v="2023-01-01T00:00:00"/>
    <d v="2026-01-01T00:00:00"/>
    <s v="DPBX2C"/>
    <s v="3WI,7AV"/>
    <s v="Blue/Medium"/>
    <x v="4"/>
    <n v="336.17699999999996"/>
    <n v="3.0027397260273974"/>
    <x v="0"/>
    <n v="319.36814999999996"/>
    <n v="302.55929999999995"/>
    <n v="268.94159999999999"/>
    <n v="194.23560000000001"/>
    <n v="89.647199999999984"/>
  </r>
  <r>
    <s v="3Q8XQMD0"/>
    <x v="1"/>
    <x v="0"/>
    <s v="Product_7A33P"/>
    <n v="270.61"/>
    <n v="71"/>
    <x v="2"/>
    <s v="14x12x5 cm"/>
    <d v="2023-03-15T00:00:00"/>
    <d v="2024-01-01T00:00:00"/>
    <s v="9D3HT2"/>
    <s v="Z08,GAA"/>
    <s v="Red/Small"/>
    <x v="0"/>
    <n v="243.54900000000001"/>
    <n v="0.8"/>
    <x v="1"/>
    <n v="231.37154999999998"/>
    <n v="219.19410000000002"/>
    <n v="194.83920000000001"/>
    <n v="140.71720000000002"/>
    <n v="64.946399999999997"/>
  </r>
  <r>
    <s v="Z9GWG5X1"/>
    <x v="3"/>
    <x v="0"/>
    <s v="Product_PWCZD"/>
    <n v="270.63"/>
    <n v="68"/>
    <x v="2"/>
    <s v="17x5x16 cm"/>
    <d v="2023-01-01T00:00:00"/>
    <d v="2026-01-01T00:00:00"/>
    <s v="019FAO"/>
    <s v="9OW,UFK"/>
    <s v="Blue/Medium"/>
    <x v="1"/>
    <n v="243.56700000000001"/>
    <n v="3.0027397260273974"/>
    <x v="0"/>
    <n v="231.38864999999998"/>
    <n v="219.21030000000002"/>
    <n v="194.85360000000003"/>
    <n v="140.7276"/>
    <n v="64.9512"/>
  </r>
  <r>
    <s v="ACTNC7Z1"/>
    <x v="3"/>
    <x v="0"/>
    <s v="Product_8FX3M"/>
    <n v="498.21"/>
    <n v="55"/>
    <x v="0"/>
    <s v="12x13x20 cm"/>
    <d v="2023-03-15T00:00:00"/>
    <d v="2025-01-01T00:00:00"/>
    <s v="54ECVH"/>
    <s v="OYC,T4L"/>
    <s v="Blue/Medium"/>
    <x v="1"/>
    <n v="448.38900000000001"/>
    <n v="1.8027397260273972"/>
    <x v="1"/>
    <n v="425.96954999999997"/>
    <n v="403.55010000000004"/>
    <n v="358.71120000000002"/>
    <n v="259.06920000000002"/>
    <n v="119.57039999999998"/>
  </r>
  <r>
    <s v="Z5FP9KQU"/>
    <x v="0"/>
    <x v="0"/>
    <s v="Product_AKSGC"/>
    <n v="480.45"/>
    <n v="23"/>
    <x v="2"/>
    <s v="6x9x5 cm"/>
    <d v="2023-03-15T00:00:00"/>
    <d v="2024-01-01T00:00:00"/>
    <s v="H4INVA"/>
    <s v="S08,B3H"/>
    <s v="Blue/Medium"/>
    <x v="0"/>
    <n v="432.40499999999997"/>
    <n v="0.8"/>
    <x v="1"/>
    <n v="410.78474999999997"/>
    <n v="389.16449999999998"/>
    <n v="345.92399999999998"/>
    <n v="249.834"/>
    <n v="115.30799999999999"/>
  </r>
  <r>
    <s v="THY1GLWX"/>
    <x v="1"/>
    <x v="0"/>
    <s v="Product_2D8VP"/>
    <n v="13.02"/>
    <n v="36"/>
    <x v="1"/>
    <s v="5x14x14 cm"/>
    <d v="2023-03-15T00:00:00"/>
    <d v="2025-01-01T00:00:00"/>
    <s v="866CO2"/>
    <s v="K40,KVV"/>
    <s v="Green/Large"/>
    <x v="4"/>
    <n v="11.718"/>
    <n v="1.8027397260273972"/>
    <x v="1"/>
    <n v="11.132099999999999"/>
    <n v="10.546200000000001"/>
    <n v="9.3743999999999996"/>
    <n v="6.7704000000000004"/>
    <n v="3.1247999999999996"/>
  </r>
  <r>
    <s v="D8VNFCU0"/>
    <x v="3"/>
    <x v="0"/>
    <s v="Product_MPK3O"/>
    <n v="444.7"/>
    <n v="83"/>
    <x v="1"/>
    <s v="14x20x19 cm"/>
    <d v="2023-07-30T00:00:00"/>
    <d v="2025-01-01T00:00:00"/>
    <s v="EI1JGE"/>
    <s v="02L,A24"/>
    <s v="Red/Small"/>
    <x v="3"/>
    <n v="400.23"/>
    <n v="1.4273972602739726"/>
    <x v="1"/>
    <n v="380.21850000000001"/>
    <n v="360.20700000000005"/>
    <n v="320.18400000000003"/>
    <n v="231.244"/>
    <n v="106.72799999999999"/>
  </r>
  <r>
    <s v="DPJYL0CP"/>
    <x v="1"/>
    <x v="0"/>
    <s v="Product_OCSUK"/>
    <n v="193.95"/>
    <n v="42"/>
    <x v="1"/>
    <s v="12x10x19 cm"/>
    <d v="2023-07-30T00:00:00"/>
    <d v="2026-01-01T00:00:00"/>
    <s v="U4VMZD"/>
    <s v="X9D,SNU"/>
    <s v="Red/Small"/>
    <x v="4"/>
    <n v="174.55499999999998"/>
    <n v="2.4273972602739726"/>
    <x v="0"/>
    <n v="165.82724999999996"/>
    <n v="157.09949999999998"/>
    <n v="139.64399999999998"/>
    <n v="100.854"/>
    <n v="46.547999999999995"/>
  </r>
  <r>
    <s v="Q0TXOCUV"/>
    <x v="0"/>
    <x v="0"/>
    <s v="Product_T4W59"/>
    <n v="431.67"/>
    <n v="95"/>
    <x v="0"/>
    <s v="20x12x13 cm"/>
    <d v="2023-07-30T00:00:00"/>
    <d v="2024-01-01T00:00:00"/>
    <s v="M3JMRJ"/>
    <s v="DSR,XCT"/>
    <s v="Blue/Medium"/>
    <x v="2"/>
    <n v="388.50300000000004"/>
    <n v="0.42465753424657532"/>
    <x v="1"/>
    <n v="369.07785000000001"/>
    <n v="349.65270000000004"/>
    <n v="310.80240000000003"/>
    <n v="224.4684"/>
    <n v="103.60080000000001"/>
  </r>
  <r>
    <s v="Y94C4NC8"/>
    <x v="1"/>
    <x v="0"/>
    <s v="Product_AGXHY"/>
    <n v="156.5"/>
    <n v="90"/>
    <x v="2"/>
    <s v="14x19x8 cm"/>
    <d v="2023-01-01T00:00:00"/>
    <d v="2026-01-01T00:00:00"/>
    <s v="3TB68F"/>
    <s v="LDT,FML"/>
    <s v="Blue/Medium"/>
    <x v="2"/>
    <n v="140.85"/>
    <n v="3.0027397260273974"/>
    <x v="0"/>
    <n v="133.80749999999998"/>
    <n v="126.765"/>
    <n v="112.68"/>
    <n v="81.38000000000001"/>
    <n v="37.559999999999995"/>
  </r>
  <r>
    <s v="BWUM58Z9"/>
    <x v="1"/>
    <x v="0"/>
    <s v="Product_BTFXT"/>
    <n v="387.68"/>
    <n v="46"/>
    <x v="0"/>
    <s v="13x9x6 cm"/>
    <d v="2023-03-15T00:00:00"/>
    <d v="2025-01-01T00:00:00"/>
    <s v="VX5FOG"/>
    <s v="NMI,RXX"/>
    <s v="Green/Large"/>
    <x v="2"/>
    <n v="348.91200000000003"/>
    <n v="1.8027397260273972"/>
    <x v="1"/>
    <n v="331.46640000000002"/>
    <n v="314.02080000000007"/>
    <n v="279.12960000000004"/>
    <n v="201.59360000000001"/>
    <n v="93.043199999999999"/>
  </r>
  <r>
    <s v="DZWSXWRN"/>
    <x v="3"/>
    <x v="0"/>
    <s v="Product_RUMSI"/>
    <n v="286.14"/>
    <n v="61"/>
    <x v="1"/>
    <s v="5x11x8 cm"/>
    <d v="2023-03-15T00:00:00"/>
    <d v="2025-01-01T00:00:00"/>
    <s v="TLDJUG"/>
    <s v="DBI,344"/>
    <s v="Blue/Medium"/>
    <x v="2"/>
    <n v="257.52600000000001"/>
    <n v="1.8027397260273972"/>
    <x v="1"/>
    <n v="244.6497"/>
    <n v="231.77340000000001"/>
    <n v="206.02080000000001"/>
    <n v="148.7928"/>
    <n v="68.673599999999993"/>
  </r>
  <r>
    <s v="OCSQCW1I"/>
    <x v="2"/>
    <x v="0"/>
    <s v="Product_SZCGT"/>
    <n v="325.85000000000002"/>
    <n v="94"/>
    <x v="1"/>
    <s v="14x8x10 cm"/>
    <d v="2023-07-30T00:00:00"/>
    <d v="2025-01-01T00:00:00"/>
    <s v="CGABSC"/>
    <s v="QAU,61J"/>
    <s v="Blue/Medium"/>
    <x v="1"/>
    <n v="293.26500000000004"/>
    <n v="1.4273972602739726"/>
    <x v="0"/>
    <n v="278.60175000000004"/>
    <n v="263.93850000000003"/>
    <n v="234.61200000000005"/>
    <n v="169.44200000000001"/>
    <n v="78.204000000000008"/>
  </r>
  <r>
    <s v="QX0EZMW7"/>
    <x v="0"/>
    <x v="0"/>
    <s v="Product_W9SJ5"/>
    <n v="134.66999999999999"/>
    <n v="13"/>
    <x v="0"/>
    <s v="5x11x8 cm"/>
    <d v="2023-07-30T00:00:00"/>
    <d v="2025-01-01T00:00:00"/>
    <s v="XXFJSS"/>
    <s v="DLN,DFG"/>
    <s v="Blue/Medium"/>
    <x v="0"/>
    <n v="121.20299999999999"/>
    <n v="1.4273972602739726"/>
    <x v="0"/>
    <n v="115.14284999999998"/>
    <n v="109.08269999999999"/>
    <n v="96.962400000000002"/>
    <n v="70.028399999999991"/>
    <n v="32.320799999999998"/>
  </r>
  <r>
    <s v="EYZF7BV3"/>
    <x v="0"/>
    <x v="0"/>
    <s v="Product_C5ME1"/>
    <n v="159.82"/>
    <n v="57"/>
    <x v="1"/>
    <s v="8x14x13 cm"/>
    <d v="2023-07-30T00:00:00"/>
    <d v="2026-01-01T00:00:00"/>
    <s v="3R96J3"/>
    <s v="NXJ,P5K"/>
    <s v="Red/Small"/>
    <x v="4"/>
    <n v="143.83799999999999"/>
    <n v="2.4273972602739726"/>
    <x v="1"/>
    <n v="136.64609999999999"/>
    <n v="129.45419999999999"/>
    <n v="115.07040000000001"/>
    <n v="83.106399999999994"/>
    <n v="38.3568"/>
  </r>
  <r>
    <s v="ALSRI6OK"/>
    <x v="2"/>
    <x v="0"/>
    <s v="Product_VPHVG"/>
    <n v="183.67"/>
    <n v="43"/>
    <x v="2"/>
    <s v="14x20x15 cm"/>
    <d v="2023-01-01T00:00:00"/>
    <d v="2025-01-01T00:00:00"/>
    <s v="BQIU8F"/>
    <s v="SDO,AIJ"/>
    <s v="Red/Small"/>
    <x v="3"/>
    <n v="165.303"/>
    <n v="2.0027397260273974"/>
    <x v="1"/>
    <n v="157.03784999999999"/>
    <n v="148.77270000000001"/>
    <n v="132.2424"/>
    <n v="95.508399999999995"/>
    <n v="44.080799999999996"/>
  </r>
  <r>
    <s v="1HTMGOBO"/>
    <x v="0"/>
    <x v="0"/>
    <s v="Product_YI0M1"/>
    <n v="339.67"/>
    <n v="79"/>
    <x v="2"/>
    <s v="16x13x10 cm"/>
    <d v="2023-07-30T00:00:00"/>
    <d v="2026-01-01T00:00:00"/>
    <s v="L88V4X"/>
    <s v="9IH,SN0"/>
    <s v="Blue/Medium"/>
    <x v="1"/>
    <n v="305.70300000000003"/>
    <n v="2.4273972602739726"/>
    <x v="0"/>
    <n v="290.41785000000004"/>
    <n v="275.13270000000006"/>
    <n v="244.56240000000003"/>
    <n v="176.62840000000003"/>
    <n v="81.520799999999994"/>
  </r>
  <r>
    <s v="GA4484CR"/>
    <x v="2"/>
    <x v="0"/>
    <s v="Product_TZYMS"/>
    <n v="130.44"/>
    <n v="50"/>
    <x v="0"/>
    <s v="17x15x18 cm"/>
    <d v="2023-01-01T00:00:00"/>
    <d v="2024-01-01T00:00:00"/>
    <s v="ZO769U"/>
    <s v="KCZ,25W"/>
    <s v="Red/Small"/>
    <x v="1"/>
    <n v="117.396"/>
    <n v="1"/>
    <x v="1"/>
    <n v="111.52619999999999"/>
    <n v="105.6564"/>
    <n v="93.916800000000009"/>
    <n v="67.828800000000001"/>
    <n v="31.305599999999998"/>
  </r>
  <r>
    <s v="JECT12VZ"/>
    <x v="3"/>
    <x v="0"/>
    <s v="Product_TXZZF"/>
    <n v="233.43"/>
    <n v="88"/>
    <x v="0"/>
    <s v="11x6x6 cm"/>
    <d v="2023-03-15T00:00:00"/>
    <d v="2026-01-01T00:00:00"/>
    <s v="DDWAEQ"/>
    <s v="6BA,XNJ"/>
    <s v="Red/Small"/>
    <x v="3"/>
    <n v="210.08699999999999"/>
    <n v="2.8027397260273972"/>
    <x v="1"/>
    <n v="199.58264999999997"/>
    <n v="189.07829999999998"/>
    <n v="168.06960000000001"/>
    <n v="121.3836"/>
    <n v="56.023200000000003"/>
  </r>
  <r>
    <s v="S2RTM9YG"/>
    <x v="3"/>
    <x v="0"/>
    <s v="Product_XDD0U"/>
    <n v="117.5"/>
    <n v="86"/>
    <x v="0"/>
    <s v="12x16x13 cm"/>
    <d v="2023-07-30T00:00:00"/>
    <d v="2025-01-01T00:00:00"/>
    <s v="1VT6OS"/>
    <s v="1MI,NKW"/>
    <s v="Red/Small"/>
    <x v="0"/>
    <n v="105.75"/>
    <n v="1.4273972602739726"/>
    <x v="1"/>
    <n v="100.46249999999999"/>
    <n v="95.174999999999997"/>
    <n v="84.600000000000009"/>
    <n v="61.1"/>
    <n v="28.2"/>
  </r>
  <r>
    <s v="DWT01U27"/>
    <x v="2"/>
    <x v="0"/>
    <s v="Product_QZ5FN"/>
    <n v="219.75"/>
    <n v="27"/>
    <x v="0"/>
    <s v="16x16x10 cm"/>
    <d v="2023-01-01T00:00:00"/>
    <d v="2024-01-01T00:00:00"/>
    <s v="LEWRF4"/>
    <s v="FLH,4T8"/>
    <s v="Green/Large"/>
    <x v="0"/>
    <n v="197.77500000000001"/>
    <n v="1"/>
    <x v="1"/>
    <n v="187.88624999999999"/>
    <n v="177.9975"/>
    <n v="158.22000000000003"/>
    <n v="114.27000000000001"/>
    <n v="52.739999999999995"/>
  </r>
  <r>
    <s v="9TU7GIUP"/>
    <x v="1"/>
    <x v="0"/>
    <s v="Product_YHWBG"/>
    <n v="114.58"/>
    <n v="55"/>
    <x v="1"/>
    <s v="20x17x12 cm"/>
    <d v="2023-01-01T00:00:00"/>
    <d v="2024-01-01T00:00:00"/>
    <s v="L4VBTG"/>
    <s v="6SF,YQ8"/>
    <s v="Red/Small"/>
    <x v="4"/>
    <n v="103.122"/>
    <n v="1"/>
    <x v="1"/>
    <n v="97.965899999999991"/>
    <n v="92.809799999999996"/>
    <n v="82.497600000000006"/>
    <n v="59.581600000000002"/>
    <n v="27.499199999999998"/>
  </r>
  <r>
    <s v="BB8SSFCS"/>
    <x v="0"/>
    <x v="0"/>
    <s v="Product_EPX4W"/>
    <n v="217.78"/>
    <n v="29"/>
    <x v="2"/>
    <s v="7x11x18 cm"/>
    <d v="2023-03-15T00:00:00"/>
    <d v="2026-01-01T00:00:00"/>
    <s v="VQXX04"/>
    <s v="YEO,BM3"/>
    <s v="Blue/Medium"/>
    <x v="4"/>
    <n v="196.00200000000001"/>
    <n v="2.8027397260273972"/>
    <x v="0"/>
    <n v="186.20189999999999"/>
    <n v="176.40180000000001"/>
    <n v="156.80160000000001"/>
    <n v="113.24560000000001"/>
    <n v="52.267199999999995"/>
  </r>
  <r>
    <s v="GVC5ZLEV"/>
    <x v="2"/>
    <x v="0"/>
    <s v="Product_U9HV0"/>
    <n v="283.58999999999997"/>
    <n v="28"/>
    <x v="0"/>
    <s v="8x6x19 cm"/>
    <d v="2023-01-01T00:00:00"/>
    <d v="2026-01-01T00:00:00"/>
    <s v="6MB9Q3"/>
    <s v="B15,K4C"/>
    <s v="Blue/Medium"/>
    <x v="3"/>
    <n v="255.23099999999997"/>
    <n v="3.0027397260273974"/>
    <x v="0"/>
    <n v="242.46944999999997"/>
    <n v="229.70789999999997"/>
    <n v="204.1848"/>
    <n v="147.46679999999998"/>
    <n v="68.061599999999999"/>
  </r>
  <r>
    <s v="OB7MQP8D"/>
    <x v="1"/>
    <x v="0"/>
    <s v="Product_3ZUBG"/>
    <n v="198.31"/>
    <n v="55"/>
    <x v="1"/>
    <s v="5x11x6 cm"/>
    <d v="2023-07-30T00:00:00"/>
    <d v="2024-01-01T00:00:00"/>
    <s v="KTWM2O"/>
    <s v="ZRI,5KF"/>
    <s v="Green/Large"/>
    <x v="0"/>
    <n v="178.47899999999998"/>
    <n v="0.42465753424657532"/>
    <x v="1"/>
    <n v="169.55504999999997"/>
    <n v="160.6311"/>
    <n v="142.78319999999999"/>
    <n v="103.1212"/>
    <n v="47.5944"/>
  </r>
  <r>
    <s v="7W4WHRHJ"/>
    <x v="3"/>
    <x v="0"/>
    <s v="Product_NGIHC"/>
    <n v="89.44"/>
    <n v="11"/>
    <x v="2"/>
    <s v="6x9x10 cm"/>
    <d v="2023-01-01T00:00:00"/>
    <d v="2025-01-01T00:00:00"/>
    <s v="VPCV8X"/>
    <s v="X6H,R03"/>
    <s v="Red/Small"/>
    <x v="3"/>
    <n v="80.495999999999995"/>
    <n v="2.0027397260273974"/>
    <x v="0"/>
    <n v="76.471199999999996"/>
    <n v="72.446399999999997"/>
    <n v="64.396799999999999"/>
    <n v="46.508800000000001"/>
    <n v="21.465599999999998"/>
  </r>
  <r>
    <s v="WETAP9OG"/>
    <x v="0"/>
    <x v="0"/>
    <s v="Product_KY3UE"/>
    <n v="217.53"/>
    <n v="9"/>
    <x v="2"/>
    <s v="5x6x20 cm"/>
    <d v="2023-03-15T00:00:00"/>
    <d v="2026-01-01T00:00:00"/>
    <s v="GQE2HK"/>
    <s v="3J1,CFX"/>
    <s v="Blue/Medium"/>
    <x v="4"/>
    <n v="195.77699999999999"/>
    <n v="2.8027397260273972"/>
    <x v="0"/>
    <n v="185.98814999999999"/>
    <n v="176.19929999999999"/>
    <n v="156.6216"/>
    <n v="113.1156"/>
    <n v="52.2072"/>
  </r>
  <r>
    <s v="ISBA7KMG"/>
    <x v="3"/>
    <x v="0"/>
    <s v="Product_NGMXE"/>
    <n v="38.119999999999997"/>
    <n v="97"/>
    <x v="0"/>
    <s v="13x10x12 cm"/>
    <d v="2023-03-15T00:00:00"/>
    <d v="2025-01-01T00:00:00"/>
    <s v="6O8ZG1"/>
    <s v="XBV,70E"/>
    <s v="Green/Large"/>
    <x v="4"/>
    <n v="34.308"/>
    <n v="1.8027397260273972"/>
    <x v="1"/>
    <n v="32.592599999999997"/>
    <n v="30.877200000000002"/>
    <n v="27.446400000000001"/>
    <n v="19.822399999999998"/>
    <n v="9.1487999999999996"/>
  </r>
  <r>
    <s v="SA1P5FGA"/>
    <x v="3"/>
    <x v="0"/>
    <s v="Product_UQ1LL"/>
    <n v="183.07"/>
    <n v="21"/>
    <x v="2"/>
    <s v="15x6x12 cm"/>
    <d v="2023-07-30T00:00:00"/>
    <d v="2024-01-01T00:00:00"/>
    <s v="QZW4E1"/>
    <s v="5TG,1FB"/>
    <s v="Red/Small"/>
    <x v="0"/>
    <n v="164.76300000000001"/>
    <n v="0.42465753424657532"/>
    <x v="1"/>
    <n v="156.52484999999999"/>
    <n v="148.2867"/>
    <n v="131.81040000000002"/>
    <n v="95.196399999999997"/>
    <n v="43.936799999999998"/>
  </r>
  <r>
    <s v="4PSMM5PO"/>
    <x v="3"/>
    <x v="0"/>
    <s v="Product_XJ228"/>
    <n v="415.22"/>
    <n v="87"/>
    <x v="2"/>
    <s v="18x15x19 cm"/>
    <d v="2023-03-15T00:00:00"/>
    <d v="2025-01-01T00:00:00"/>
    <s v="ZGPG7N"/>
    <s v="T02,JLD"/>
    <s v="Red/Small"/>
    <x v="4"/>
    <n v="373.69800000000004"/>
    <n v="1.8027397260273972"/>
    <x v="1"/>
    <n v="355.01310000000001"/>
    <n v="336.32820000000004"/>
    <n v="298.95840000000004"/>
    <n v="215.91440000000003"/>
    <n v="99.652799999999999"/>
  </r>
  <r>
    <s v="NCZNE0GU"/>
    <x v="2"/>
    <x v="0"/>
    <s v="Product_ZV5VS"/>
    <n v="93.66"/>
    <n v="73"/>
    <x v="2"/>
    <s v="5x15x13 cm"/>
    <d v="2023-01-01T00:00:00"/>
    <d v="2024-01-01T00:00:00"/>
    <s v="TO3ARF"/>
    <s v="B03,NK6"/>
    <s v="Blue/Medium"/>
    <x v="3"/>
    <n v="84.293999999999997"/>
    <n v="1"/>
    <x v="1"/>
    <n v="80.079299999999989"/>
    <n v="75.864599999999996"/>
    <n v="67.435199999999995"/>
    <n v="48.703200000000002"/>
    <n v="22.478399999999997"/>
  </r>
  <r>
    <s v="IZDCI0YP"/>
    <x v="2"/>
    <x v="0"/>
    <s v="Product_DGNG2"/>
    <n v="210.01"/>
    <n v="89"/>
    <x v="0"/>
    <s v="18x8x20 cm"/>
    <d v="2023-07-30T00:00:00"/>
    <d v="2025-01-01T00:00:00"/>
    <s v="KOLLSW"/>
    <s v="END,1FZ"/>
    <s v="Red/Small"/>
    <x v="3"/>
    <n v="189.00899999999999"/>
    <n v="1.4273972602739726"/>
    <x v="1"/>
    <n v="179.55854999999997"/>
    <n v="170.10809999999998"/>
    <n v="151.2072"/>
    <n v="109.2052"/>
    <n v="50.402399999999993"/>
  </r>
  <r>
    <s v="NLABZ764"/>
    <x v="1"/>
    <x v="0"/>
    <s v="Product_P5B2N"/>
    <n v="114.11"/>
    <n v="22"/>
    <x v="2"/>
    <s v="15x13x5 cm"/>
    <d v="2023-07-30T00:00:00"/>
    <d v="2025-01-01T00:00:00"/>
    <s v="MWTL7G"/>
    <s v="PIW,LYB"/>
    <s v="Blue/Medium"/>
    <x v="2"/>
    <n v="102.699"/>
    <n v="1.4273972602739726"/>
    <x v="1"/>
    <n v="97.564049999999995"/>
    <n v="92.429100000000005"/>
    <n v="82.159199999999998"/>
    <n v="59.337200000000003"/>
    <n v="27.386399999999998"/>
  </r>
  <r>
    <s v="Q5CT2SFF"/>
    <x v="1"/>
    <x v="0"/>
    <s v="Product_ATLDF"/>
    <n v="236.17"/>
    <n v="76"/>
    <x v="2"/>
    <s v="8x14x20 cm"/>
    <d v="2023-01-01T00:00:00"/>
    <d v="2024-01-01T00:00:00"/>
    <s v="IIBL9I"/>
    <s v="D2R,ZY5"/>
    <s v="Red/Small"/>
    <x v="4"/>
    <n v="212.553"/>
    <n v="1"/>
    <x v="1"/>
    <n v="201.92534999999998"/>
    <n v="191.29769999999999"/>
    <n v="170.04240000000001"/>
    <n v="122.80839999999999"/>
    <n v="56.680799999999998"/>
  </r>
  <r>
    <s v="I473OI2I"/>
    <x v="3"/>
    <x v="0"/>
    <s v="Product_EIQ0T"/>
    <n v="400.54"/>
    <n v="42"/>
    <x v="1"/>
    <s v="12x5x10 cm"/>
    <d v="2023-03-15T00:00:00"/>
    <d v="2024-01-01T00:00:00"/>
    <s v="OYXIYC"/>
    <s v="5F8,WDO"/>
    <s v="Blue/Medium"/>
    <x v="3"/>
    <n v="360.48599999999999"/>
    <n v="0.8"/>
    <x v="1"/>
    <n v="342.46169999999995"/>
    <n v="324.43740000000003"/>
    <n v="288.3888"/>
    <n v="208.28080000000003"/>
    <n v="96.129599999999996"/>
  </r>
  <r>
    <s v="000TV1KT"/>
    <x v="3"/>
    <x v="0"/>
    <s v="Product_W36TS"/>
    <n v="460.15"/>
    <n v="9"/>
    <x v="2"/>
    <s v="19x12x8 cm"/>
    <d v="2023-07-30T00:00:00"/>
    <d v="2026-01-01T00:00:00"/>
    <s v="C0ZIQP"/>
    <s v="N9N,LGT"/>
    <s v="Green/Large"/>
    <x v="0"/>
    <n v="414.13499999999999"/>
    <n v="2.4273972602739726"/>
    <x v="1"/>
    <n v="393.42824999999999"/>
    <n v="372.72149999999999"/>
    <n v="331.30799999999999"/>
    <n v="239.27799999999999"/>
    <n v="110.43599999999999"/>
  </r>
  <r>
    <s v="LRL0540I"/>
    <x v="1"/>
    <x v="0"/>
    <s v="Product_T72T3"/>
    <n v="98.36"/>
    <n v="83"/>
    <x v="0"/>
    <s v="11x11x17 cm"/>
    <d v="2023-01-01T00:00:00"/>
    <d v="2024-01-01T00:00:00"/>
    <s v="UR1M4H"/>
    <s v="ZMA,VCL"/>
    <s v="Red/Small"/>
    <x v="3"/>
    <n v="88.524000000000001"/>
    <n v="1"/>
    <x v="1"/>
    <n v="84.097799999999992"/>
    <n v="79.671599999999998"/>
    <n v="70.819200000000009"/>
    <n v="51.147199999999998"/>
    <n v="23.606400000000001"/>
  </r>
  <r>
    <s v="14E6GAJU"/>
    <x v="3"/>
    <x v="0"/>
    <s v="Product_MVUM7"/>
    <n v="220.97"/>
    <n v="51"/>
    <x v="0"/>
    <s v="17x12x7 cm"/>
    <d v="2023-07-30T00:00:00"/>
    <d v="2025-01-01T00:00:00"/>
    <s v="2LCU7J"/>
    <s v="Z66,X3V"/>
    <s v="Green/Large"/>
    <x v="4"/>
    <n v="198.87299999999999"/>
    <n v="1.4273972602739726"/>
    <x v="1"/>
    <n v="188.92934999999997"/>
    <n v="178.98570000000001"/>
    <n v="159.0984"/>
    <n v="114.90440000000001"/>
    <n v="53.032799999999995"/>
  </r>
  <r>
    <s v="RAYNA4PL"/>
    <x v="3"/>
    <x v="0"/>
    <s v="Product_SS619"/>
    <n v="245.33"/>
    <n v="6"/>
    <x v="1"/>
    <s v="16x20x12 cm"/>
    <d v="2023-07-30T00:00:00"/>
    <d v="2025-01-01T00:00:00"/>
    <s v="RZV5SD"/>
    <s v="0NC,JM7"/>
    <s v="Blue/Medium"/>
    <x v="3"/>
    <n v="220.79700000000003"/>
    <n v="1.4273972602739726"/>
    <x v="1"/>
    <n v="209.75715000000002"/>
    <n v="198.71730000000002"/>
    <n v="176.63760000000002"/>
    <n v="127.57160000000002"/>
    <n v="58.879199999999997"/>
  </r>
  <r>
    <s v="GN7ENBIW"/>
    <x v="0"/>
    <x v="0"/>
    <s v="Product_XLLUK"/>
    <n v="467.05"/>
    <n v="14"/>
    <x v="1"/>
    <s v="18x17x18 cm"/>
    <d v="2023-03-15T00:00:00"/>
    <d v="2026-01-01T00:00:00"/>
    <s v="9NWNLD"/>
    <s v="JP9,2TC"/>
    <s v="Blue/Medium"/>
    <x v="4"/>
    <n v="420.34500000000003"/>
    <n v="2.8027397260273972"/>
    <x v="1"/>
    <n v="399.32774999999998"/>
    <n v="378.31050000000005"/>
    <n v="336.27600000000007"/>
    <n v="242.86600000000001"/>
    <n v="112.092"/>
  </r>
  <r>
    <s v="GPJRQ788"/>
    <x v="2"/>
    <x v="0"/>
    <s v="Product_M31TQ"/>
    <n v="18.02"/>
    <n v="55"/>
    <x v="0"/>
    <s v="13x11x18 cm"/>
    <d v="2023-01-01T00:00:00"/>
    <d v="2025-01-01T00:00:00"/>
    <s v="MN13FF"/>
    <s v="U4V,SC6"/>
    <s v="Blue/Medium"/>
    <x v="2"/>
    <n v="16.218"/>
    <n v="2.0027397260273974"/>
    <x v="1"/>
    <n v="15.4071"/>
    <n v="14.5962"/>
    <n v="12.974400000000001"/>
    <n v="9.3704000000000001"/>
    <n v="4.3247999999999998"/>
  </r>
  <r>
    <s v="XTMPANEZ"/>
    <x v="2"/>
    <x v="0"/>
    <s v="Product_ZKGBM"/>
    <n v="271.83"/>
    <n v="30"/>
    <x v="1"/>
    <s v="7x19x9 cm"/>
    <d v="2023-01-01T00:00:00"/>
    <d v="2025-01-01T00:00:00"/>
    <s v="ORPZ5T"/>
    <s v="OTV,8VR"/>
    <s v="Blue/Medium"/>
    <x v="4"/>
    <n v="244.64699999999999"/>
    <n v="2.0027397260273974"/>
    <x v="1"/>
    <n v="232.41464999999999"/>
    <n v="220.1823"/>
    <n v="195.7176"/>
    <n v="141.35159999999999"/>
    <n v="65.239199999999997"/>
  </r>
  <r>
    <s v="YU87O6IQ"/>
    <x v="3"/>
    <x v="0"/>
    <s v="Product_HJ1Q0"/>
    <n v="240.93"/>
    <n v="24"/>
    <x v="0"/>
    <s v="9x5x6 cm"/>
    <d v="2023-01-01T00:00:00"/>
    <d v="2024-01-01T00:00:00"/>
    <s v="2OK0Q1"/>
    <s v="U05,GYZ"/>
    <s v="Red/Small"/>
    <x v="0"/>
    <n v="216.83699999999999"/>
    <n v="1"/>
    <x v="1"/>
    <n v="205.99514999999997"/>
    <n v="195.1533"/>
    <n v="173.46960000000001"/>
    <n v="125.28360000000001"/>
    <n v="57.8232"/>
  </r>
  <r>
    <s v="I3GRW9SX"/>
    <x v="3"/>
    <x v="0"/>
    <s v="Product_RQGJ8"/>
    <n v="486.23"/>
    <n v="46"/>
    <x v="1"/>
    <s v="6x16x12 cm"/>
    <d v="2023-03-15T00:00:00"/>
    <d v="2026-01-01T00:00:00"/>
    <s v="ZVPT98"/>
    <s v="E4S,ZLD"/>
    <s v="Green/Large"/>
    <x v="0"/>
    <n v="437.60700000000003"/>
    <n v="2.8027397260273972"/>
    <x v="0"/>
    <n v="415.72665000000001"/>
    <n v="393.84630000000004"/>
    <n v="350.08560000000006"/>
    <n v="252.83960000000002"/>
    <n v="116.6952"/>
  </r>
  <r>
    <s v="831BGN4U"/>
    <x v="1"/>
    <x v="0"/>
    <s v="Product_ESKGM"/>
    <n v="55.32"/>
    <n v="62"/>
    <x v="2"/>
    <s v="18x13x9 cm"/>
    <d v="2023-03-15T00:00:00"/>
    <d v="2024-01-01T00:00:00"/>
    <s v="81M5D5"/>
    <s v="LKL,U90"/>
    <s v="Red/Small"/>
    <x v="1"/>
    <n v="49.787999999999997"/>
    <n v="0.8"/>
    <x v="1"/>
    <n v="47.298599999999993"/>
    <n v="44.809199999999997"/>
    <n v="39.830399999999997"/>
    <n v="28.766400000000001"/>
    <n v="13.2768"/>
  </r>
  <r>
    <s v="5EMCCDGL"/>
    <x v="2"/>
    <x v="0"/>
    <s v="Product_WZFFR"/>
    <n v="472.75"/>
    <n v="1"/>
    <x v="0"/>
    <s v="18x6x19 cm"/>
    <d v="2023-03-15T00:00:00"/>
    <d v="2025-01-01T00:00:00"/>
    <s v="FRCQ3U"/>
    <s v="V5K,B35"/>
    <s v="Blue/Medium"/>
    <x v="4"/>
    <n v="425.47500000000002"/>
    <n v="1.8027397260273972"/>
    <x v="1"/>
    <n v="404.20125000000002"/>
    <n v="382.92750000000001"/>
    <n v="340.38000000000005"/>
    <n v="245.83"/>
    <n v="113.46"/>
  </r>
  <r>
    <s v="OTDGALV8"/>
    <x v="3"/>
    <x v="0"/>
    <s v="Product_PDDDR"/>
    <n v="299.08"/>
    <n v="83"/>
    <x v="1"/>
    <s v="13x15x17 cm"/>
    <d v="2023-07-30T00:00:00"/>
    <d v="2025-01-01T00:00:00"/>
    <s v="NO05OB"/>
    <s v="U9S,0FP"/>
    <s v="Green/Large"/>
    <x v="1"/>
    <n v="269.17199999999997"/>
    <n v="1.4273972602739726"/>
    <x v="1"/>
    <n v="255.71339999999995"/>
    <n v="242.25479999999999"/>
    <n v="215.33759999999998"/>
    <n v="155.52160000000001"/>
    <n v="71.779199999999989"/>
  </r>
  <r>
    <s v="3DQQOG9S"/>
    <x v="1"/>
    <x v="0"/>
    <s v="Product_BG3UN"/>
    <n v="192.67"/>
    <n v="65"/>
    <x v="2"/>
    <s v="5x18x6 cm"/>
    <d v="2023-07-30T00:00:00"/>
    <d v="2026-01-01T00:00:00"/>
    <s v="YRCOLG"/>
    <s v="EEX,VDT"/>
    <s v="Green/Large"/>
    <x v="0"/>
    <n v="173.40299999999999"/>
    <n v="2.4273972602739726"/>
    <x v="1"/>
    <n v="164.73284999999998"/>
    <n v="156.06270000000001"/>
    <n v="138.72239999999999"/>
    <n v="100.1884"/>
    <n v="46.240799999999993"/>
  </r>
  <r>
    <s v="518HQZ9P"/>
    <x v="2"/>
    <x v="0"/>
    <s v="Product_OIK2P"/>
    <n v="345.04"/>
    <n v="35"/>
    <x v="0"/>
    <s v="16x13x13 cm"/>
    <d v="2023-01-01T00:00:00"/>
    <d v="2026-01-01T00:00:00"/>
    <s v="8PDZP3"/>
    <s v="ZGU,AJC"/>
    <s v="Blue/Medium"/>
    <x v="0"/>
    <n v="310.536"/>
    <n v="3.0027397260273974"/>
    <x v="1"/>
    <n v="295.00919999999996"/>
    <n v="279.48239999999998"/>
    <n v="248.42880000000002"/>
    <n v="179.42080000000001"/>
    <n v="82.809600000000003"/>
  </r>
  <r>
    <s v="IV609UUG"/>
    <x v="0"/>
    <x v="0"/>
    <s v="Product_S83EZ"/>
    <n v="78.72"/>
    <n v="73"/>
    <x v="1"/>
    <s v="7x7x8 cm"/>
    <d v="2023-01-01T00:00:00"/>
    <d v="2025-01-01T00:00:00"/>
    <s v="W08QAQ"/>
    <s v="H9J,8MD"/>
    <s v="Blue/Medium"/>
    <x v="0"/>
    <n v="70.847999999999999"/>
    <n v="2.0027397260273974"/>
    <x v="0"/>
    <n v="67.305599999999998"/>
    <n v="63.763199999999998"/>
    <n v="56.678400000000003"/>
    <n v="40.934400000000004"/>
    <n v="18.892799999999998"/>
  </r>
  <r>
    <s v="2ZLOWSSY"/>
    <x v="2"/>
    <x v="0"/>
    <s v="Product_F2ITA"/>
    <n v="170.43"/>
    <n v="92"/>
    <x v="1"/>
    <s v="18x16x15 cm"/>
    <d v="2023-01-01T00:00:00"/>
    <d v="2025-01-01T00:00:00"/>
    <s v="1ZX6Z6"/>
    <s v="3PU,P2G"/>
    <s v="Green/Large"/>
    <x v="2"/>
    <n v="153.387"/>
    <n v="2.0027397260273974"/>
    <x v="1"/>
    <n v="145.71764999999999"/>
    <n v="138.04830000000001"/>
    <n v="122.70960000000001"/>
    <n v="88.62360000000001"/>
    <n v="40.903199999999998"/>
  </r>
  <r>
    <s v="APCBXLIH"/>
    <x v="0"/>
    <x v="0"/>
    <s v="Product_89J0S"/>
    <n v="362.65"/>
    <n v="66"/>
    <x v="1"/>
    <s v="18x6x10 cm"/>
    <d v="2023-03-15T00:00:00"/>
    <d v="2025-01-01T00:00:00"/>
    <s v="BNZYTS"/>
    <s v="UI1,B6I"/>
    <s v="Green/Large"/>
    <x v="2"/>
    <n v="326.38499999999999"/>
    <n v="1.8027397260273972"/>
    <x v="1"/>
    <n v="310.06574999999998"/>
    <n v="293.74650000000003"/>
    <n v="261.108"/>
    <n v="188.578"/>
    <n v="87.035999999999987"/>
  </r>
  <r>
    <s v="0W77XXGF"/>
    <x v="0"/>
    <x v="0"/>
    <s v="Product_KVCAL"/>
    <n v="157.41"/>
    <n v="97"/>
    <x v="1"/>
    <s v="18x19x14 cm"/>
    <d v="2023-07-30T00:00:00"/>
    <d v="2026-01-01T00:00:00"/>
    <s v="H3XT1N"/>
    <s v="HS8,B5M"/>
    <s v="Blue/Medium"/>
    <x v="1"/>
    <n v="141.66899999999998"/>
    <n v="2.4273972602739726"/>
    <x v="1"/>
    <n v="134.58554999999998"/>
    <n v="127.50209999999998"/>
    <n v="113.33519999999999"/>
    <n v="81.853200000000001"/>
    <n v="37.778399999999998"/>
  </r>
  <r>
    <s v="307CWO5K"/>
    <x v="2"/>
    <x v="0"/>
    <s v="Product_D70JK"/>
    <n v="76.88"/>
    <n v="62"/>
    <x v="1"/>
    <s v="12x18x12 cm"/>
    <d v="2023-07-30T00:00:00"/>
    <d v="2026-01-01T00:00:00"/>
    <s v="NOO4BE"/>
    <s v="WXR,DL2"/>
    <s v="Red/Small"/>
    <x v="1"/>
    <n v="69.191999999999993"/>
    <n v="2.4273972602739726"/>
    <x v="0"/>
    <n v="65.732399999999984"/>
    <n v="62.272799999999997"/>
    <n v="55.3536"/>
    <n v="39.977600000000002"/>
    <n v="18.451199999999996"/>
  </r>
  <r>
    <s v="GOD0HDIP"/>
    <x v="1"/>
    <x v="0"/>
    <s v="Product_1KGPC"/>
    <n v="452.61"/>
    <n v="25"/>
    <x v="2"/>
    <s v="6x11x11 cm"/>
    <d v="2023-03-15T00:00:00"/>
    <d v="2025-01-01T00:00:00"/>
    <s v="FUCC66"/>
    <s v="08F,N1X"/>
    <s v="Blue/Medium"/>
    <x v="3"/>
    <n v="407.34899999999999"/>
    <n v="1.8027397260273972"/>
    <x v="1"/>
    <n v="386.98154999999997"/>
    <n v="366.61410000000001"/>
    <n v="325.87920000000003"/>
    <n v="235.35720000000001"/>
    <n v="108.6264"/>
  </r>
  <r>
    <s v="UQ8MHKLG"/>
    <x v="1"/>
    <x v="0"/>
    <s v="Product_IJTVJ"/>
    <n v="460.12"/>
    <n v="75"/>
    <x v="1"/>
    <s v="16x14x13 cm"/>
    <d v="2023-07-30T00:00:00"/>
    <d v="2026-01-01T00:00:00"/>
    <s v="YFSZ1K"/>
    <s v="NCC,TY2"/>
    <s v="Blue/Medium"/>
    <x v="0"/>
    <n v="414.108"/>
    <n v="2.4273972602739726"/>
    <x v="1"/>
    <n v="393.40260000000001"/>
    <n v="372.69720000000001"/>
    <n v="331.28640000000001"/>
    <n v="239.26240000000001"/>
    <n v="110.4288"/>
  </r>
  <r>
    <s v="RKYL5PNO"/>
    <x v="1"/>
    <x v="0"/>
    <s v="Product_JNNK7"/>
    <n v="392.02"/>
    <n v="95"/>
    <x v="2"/>
    <s v="19x10x13 cm"/>
    <d v="2023-01-01T00:00:00"/>
    <d v="2026-01-01T00:00:00"/>
    <s v="ZZZQWR"/>
    <s v="MJR,30Y"/>
    <s v="Blue/Medium"/>
    <x v="3"/>
    <n v="352.81799999999998"/>
    <n v="3.0027397260273974"/>
    <x v="1"/>
    <n v="335.1771"/>
    <n v="317.53620000000001"/>
    <n v="282.25439999999998"/>
    <n v="203.85040000000001"/>
    <n v="94.084799999999987"/>
  </r>
  <r>
    <s v="DJ6DUPWC"/>
    <x v="1"/>
    <x v="0"/>
    <s v="Product_XZY61"/>
    <n v="261.17"/>
    <n v="37"/>
    <x v="0"/>
    <s v="10x12x8 cm"/>
    <d v="2023-03-15T00:00:00"/>
    <d v="2024-01-01T00:00:00"/>
    <s v="FQSPVH"/>
    <s v="J84,OW2"/>
    <s v="Blue/Medium"/>
    <x v="3"/>
    <n v="235.053"/>
    <n v="0.8"/>
    <x v="1"/>
    <n v="223.30034999999998"/>
    <n v="211.54769999999999"/>
    <n v="188.04240000000001"/>
    <n v="135.80840000000001"/>
    <n v="62.680800000000005"/>
  </r>
  <r>
    <s v="VZRTVE7M"/>
    <x v="0"/>
    <x v="0"/>
    <s v="Product_SQZRF"/>
    <n v="108.41"/>
    <n v="7"/>
    <x v="0"/>
    <s v="7x13x20 cm"/>
    <d v="2023-01-01T00:00:00"/>
    <d v="2026-01-01T00:00:00"/>
    <s v="LU3N71"/>
    <s v="V33,MOS"/>
    <s v="Green/Large"/>
    <x v="2"/>
    <n v="97.568999999999988"/>
    <n v="3.0027397260273974"/>
    <x v="1"/>
    <n v="92.690549999999988"/>
    <n v="87.812099999999987"/>
    <n v="78.055199999999999"/>
    <n v="56.373199999999997"/>
    <n v="26.0184"/>
  </r>
  <r>
    <s v="7PGV023V"/>
    <x v="3"/>
    <x v="0"/>
    <s v="Product_PAIPF"/>
    <n v="105.03"/>
    <n v="10"/>
    <x v="1"/>
    <s v="10x19x12 cm"/>
    <d v="2023-07-30T00:00:00"/>
    <d v="2026-01-01T00:00:00"/>
    <s v="FGLFKA"/>
    <s v="UAO,MR8"/>
    <s v="Blue/Medium"/>
    <x v="2"/>
    <n v="94.527000000000001"/>
    <n v="2.4273972602739726"/>
    <x v="0"/>
    <n v="89.80064999999999"/>
    <n v="85.074300000000008"/>
    <n v="75.621600000000001"/>
    <n v="54.615600000000001"/>
    <n v="25.2072"/>
  </r>
  <r>
    <s v="KOQRK0PP"/>
    <x v="2"/>
    <x v="0"/>
    <s v="Product_X6X0V"/>
    <n v="10.220000000000001"/>
    <n v="6"/>
    <x v="2"/>
    <s v="10x5x17 cm"/>
    <d v="2023-07-30T00:00:00"/>
    <d v="2026-01-01T00:00:00"/>
    <s v="D3NE3N"/>
    <s v="JF5,K7P"/>
    <s v="Blue/Medium"/>
    <x v="4"/>
    <n v="9.1980000000000004"/>
    <n v="2.4273972602739726"/>
    <x v="1"/>
    <n v="8.7380999999999993"/>
    <n v="8.2782"/>
    <n v="7.3584000000000005"/>
    <n v="5.3144000000000009"/>
    <n v="2.4527999999999999"/>
  </r>
  <r>
    <s v="PTWM7567"/>
    <x v="1"/>
    <x v="0"/>
    <s v="Product_2APPY"/>
    <n v="476.26"/>
    <n v="19"/>
    <x v="2"/>
    <s v="20x12x11 cm"/>
    <d v="2023-03-15T00:00:00"/>
    <d v="2024-01-01T00:00:00"/>
    <s v="D0QY2P"/>
    <s v="SNC,EE1"/>
    <s v="Blue/Medium"/>
    <x v="4"/>
    <n v="428.63400000000001"/>
    <n v="0.8"/>
    <x v="1"/>
    <n v="407.20229999999998"/>
    <n v="385.7706"/>
    <n v="342.90720000000005"/>
    <n v="247.65520000000001"/>
    <n v="114.30239999999999"/>
  </r>
  <r>
    <s v="V90PWEX4"/>
    <x v="1"/>
    <x v="0"/>
    <s v="Product_T1HCW"/>
    <n v="237.61"/>
    <n v="11"/>
    <x v="1"/>
    <s v="17x18x9 cm"/>
    <d v="2023-01-01T00:00:00"/>
    <d v="2025-01-01T00:00:00"/>
    <s v="86QS9G"/>
    <s v="7OW,ZCX"/>
    <s v="Red/Small"/>
    <x v="4"/>
    <n v="213.84900000000002"/>
    <n v="2.0027397260273974"/>
    <x v="1"/>
    <n v="203.15655000000001"/>
    <n v="192.46410000000003"/>
    <n v="171.07920000000001"/>
    <n v="123.55720000000001"/>
    <n v="57.026400000000002"/>
  </r>
  <r>
    <s v="RHMULEXJ"/>
    <x v="0"/>
    <x v="0"/>
    <s v="Product_Z43B9"/>
    <n v="128.34"/>
    <n v="99"/>
    <x v="1"/>
    <s v="18x18x14 cm"/>
    <d v="2023-01-01T00:00:00"/>
    <d v="2026-01-01T00:00:00"/>
    <s v="HD6T1Q"/>
    <s v="CQV,8X1"/>
    <s v="Blue/Medium"/>
    <x v="3"/>
    <n v="115.506"/>
    <n v="3.0027397260273974"/>
    <x v="0"/>
    <n v="109.7307"/>
    <n v="103.9554"/>
    <n v="92.404800000000009"/>
    <n v="66.736800000000002"/>
    <n v="30.801600000000001"/>
  </r>
  <r>
    <s v="XGFSK62S"/>
    <x v="3"/>
    <x v="0"/>
    <s v="Product_09YRL"/>
    <n v="178.42"/>
    <n v="10"/>
    <x v="1"/>
    <s v="19x18x20 cm"/>
    <d v="2023-01-01T00:00:00"/>
    <d v="2026-01-01T00:00:00"/>
    <s v="UO0LZ3"/>
    <s v="KJA,6TH"/>
    <s v="Green/Large"/>
    <x v="4"/>
    <n v="160.57799999999997"/>
    <n v="3.0027397260273974"/>
    <x v="0"/>
    <n v="152.54909999999998"/>
    <n v="144.52019999999999"/>
    <n v="128.46239999999997"/>
    <n v="92.778399999999991"/>
    <n v="42.820799999999998"/>
  </r>
  <r>
    <s v="63Z7PFO5"/>
    <x v="3"/>
    <x v="0"/>
    <s v="Product_5KLT4"/>
    <n v="161.19"/>
    <n v="91"/>
    <x v="2"/>
    <s v="9x11x13 cm"/>
    <d v="2023-03-15T00:00:00"/>
    <d v="2024-01-01T00:00:00"/>
    <s v="2K1BGE"/>
    <s v="IM0,2Z8"/>
    <s v="Blue/Medium"/>
    <x v="3"/>
    <n v="145.071"/>
    <n v="0.8"/>
    <x v="1"/>
    <n v="137.81744999999998"/>
    <n v="130.56389999999999"/>
    <n v="116.05680000000001"/>
    <n v="83.818799999999996"/>
    <n v="38.685600000000001"/>
  </r>
  <r>
    <s v="MIRYFBNK"/>
    <x v="2"/>
    <x v="0"/>
    <s v="Product_QBWVF"/>
    <n v="149.08000000000001"/>
    <n v="21"/>
    <x v="0"/>
    <s v="10x20x14 cm"/>
    <d v="2023-07-30T00:00:00"/>
    <d v="2026-01-01T00:00:00"/>
    <s v="A37027"/>
    <s v="AYK,59X"/>
    <s v="Red/Small"/>
    <x v="4"/>
    <n v="134.17200000000003"/>
    <n v="2.4273972602739726"/>
    <x v="0"/>
    <n v="127.46340000000002"/>
    <n v="120.75480000000003"/>
    <n v="107.33760000000002"/>
    <n v="77.521600000000007"/>
    <n v="35.779200000000003"/>
  </r>
  <r>
    <s v="EDHVO1E0"/>
    <x v="2"/>
    <x v="0"/>
    <s v="Product_LY2U6"/>
    <n v="110.03"/>
    <n v="82"/>
    <x v="0"/>
    <s v="8x18x8 cm"/>
    <d v="2023-07-30T00:00:00"/>
    <d v="2024-01-01T00:00:00"/>
    <s v="Y31ABE"/>
    <s v="DMQ,T0Q"/>
    <s v="Green/Large"/>
    <x v="4"/>
    <n v="99.027000000000001"/>
    <n v="0.42465753424657532"/>
    <x v="1"/>
    <n v="94.075649999999996"/>
    <n v="89.124300000000005"/>
    <n v="79.221600000000009"/>
    <n v="57.215600000000002"/>
    <n v="26.4072"/>
  </r>
  <r>
    <s v="UDNH2NNA"/>
    <x v="1"/>
    <x v="0"/>
    <s v="Product_2VM9H"/>
    <n v="469.45"/>
    <n v="100"/>
    <x v="1"/>
    <s v="11x12x11 cm"/>
    <d v="2023-03-15T00:00:00"/>
    <d v="2026-01-01T00:00:00"/>
    <s v="G3LX62"/>
    <s v="Y4E,J47"/>
    <s v="Blue/Medium"/>
    <x v="1"/>
    <n v="422.505"/>
    <n v="2.8027397260273972"/>
    <x v="1"/>
    <n v="401.37975"/>
    <n v="380.25450000000001"/>
    <n v="338.00400000000002"/>
    <n v="244.114"/>
    <n v="112.66799999999999"/>
  </r>
  <r>
    <s v="IQSIYHDJ"/>
    <x v="2"/>
    <x v="0"/>
    <s v="Product_3LC1I"/>
    <n v="238.2"/>
    <n v="83"/>
    <x v="1"/>
    <s v="5x7x5 cm"/>
    <d v="2023-03-15T00:00:00"/>
    <d v="2025-01-01T00:00:00"/>
    <s v="DM9GVA"/>
    <s v="8I0,KG1"/>
    <s v="Red/Small"/>
    <x v="1"/>
    <n v="214.38"/>
    <n v="1.8027397260273972"/>
    <x v="1"/>
    <n v="203.66099999999997"/>
    <n v="192.94200000000001"/>
    <n v="171.50400000000002"/>
    <n v="123.864"/>
    <n v="57.167999999999992"/>
  </r>
  <r>
    <s v="NPT6KIM0"/>
    <x v="1"/>
    <x v="0"/>
    <s v="Product_QKTPC"/>
    <n v="229.65"/>
    <n v="1"/>
    <x v="2"/>
    <s v="5x15x19 cm"/>
    <d v="2023-03-15T00:00:00"/>
    <d v="2026-01-01T00:00:00"/>
    <s v="QB4H4V"/>
    <s v="OO9,5SV"/>
    <s v="Blue/Medium"/>
    <x v="3"/>
    <n v="206.685"/>
    <n v="2.8027397260273972"/>
    <x v="0"/>
    <n v="196.35075000000001"/>
    <n v="186.01650000000001"/>
    <n v="165.34800000000001"/>
    <n v="119.41800000000001"/>
    <n v="55.116"/>
  </r>
  <r>
    <s v="6KP0N8O2"/>
    <x v="1"/>
    <x v="0"/>
    <s v="Product_3TGP4"/>
    <n v="462.66"/>
    <n v="83"/>
    <x v="2"/>
    <s v="15x15x16 cm"/>
    <d v="2023-03-15T00:00:00"/>
    <d v="2024-01-01T00:00:00"/>
    <s v="9R5BUA"/>
    <s v="ZKM,L94"/>
    <s v="Green/Large"/>
    <x v="0"/>
    <n v="416.39400000000001"/>
    <n v="0.8"/>
    <x v="1"/>
    <n v="395.57429999999999"/>
    <n v="374.75460000000004"/>
    <n v="333.11520000000002"/>
    <n v="240.58320000000003"/>
    <n v="111.0384"/>
  </r>
  <r>
    <s v="FDO2XGS2"/>
    <x v="2"/>
    <x v="0"/>
    <s v="Product_6WEKN"/>
    <n v="69.77"/>
    <n v="14"/>
    <x v="0"/>
    <s v="13x16x15 cm"/>
    <d v="2023-03-15T00:00:00"/>
    <d v="2024-01-01T00:00:00"/>
    <s v="LX6PT3"/>
    <s v="KZ6,0Y2"/>
    <s v="Blue/Medium"/>
    <x v="0"/>
    <n v="62.792999999999992"/>
    <n v="0.8"/>
    <x v="1"/>
    <n v="59.653349999999989"/>
    <n v="56.513699999999993"/>
    <n v="50.234399999999994"/>
    <n v="36.2804"/>
    <n v="16.744799999999998"/>
  </r>
  <r>
    <s v="PPNTEJBG"/>
    <x v="2"/>
    <x v="0"/>
    <s v="Product_ONTFB"/>
    <n v="407.95"/>
    <n v="15"/>
    <x v="1"/>
    <s v="11x20x12 cm"/>
    <d v="2023-01-01T00:00:00"/>
    <d v="2024-01-01T00:00:00"/>
    <s v="TYDE4O"/>
    <s v="BR7,YA0"/>
    <s v="Blue/Medium"/>
    <x v="1"/>
    <n v="367.15499999999997"/>
    <n v="1"/>
    <x v="1"/>
    <n v="348.79724999999996"/>
    <n v="330.43950000000001"/>
    <n v="293.72399999999999"/>
    <n v="212.13400000000001"/>
    <n v="97.907999999999987"/>
  </r>
  <r>
    <s v="MWT8DGV1"/>
    <x v="2"/>
    <x v="0"/>
    <s v="Product_SAV2A"/>
    <n v="476.4"/>
    <n v="71"/>
    <x v="1"/>
    <s v="12x14x8 cm"/>
    <d v="2023-07-30T00:00:00"/>
    <d v="2024-01-01T00:00:00"/>
    <s v="VQDYVV"/>
    <s v="6WT,9AN"/>
    <s v="Green/Large"/>
    <x v="3"/>
    <n v="428.76"/>
    <n v="0.42465753424657532"/>
    <x v="1"/>
    <n v="407.32199999999995"/>
    <n v="385.88400000000001"/>
    <n v="343.00800000000004"/>
    <n v="247.72800000000001"/>
    <n v="114.33599999999998"/>
  </r>
  <r>
    <s v="MS1HHYEB"/>
    <x v="2"/>
    <x v="0"/>
    <s v="Product_SXTGF"/>
    <n v="18.309999999999999"/>
    <n v="95"/>
    <x v="0"/>
    <s v="20x18x13 cm"/>
    <d v="2023-01-01T00:00:00"/>
    <d v="2025-01-01T00:00:00"/>
    <s v="MHEI51"/>
    <s v="NLT,9E8"/>
    <s v="Red/Small"/>
    <x v="0"/>
    <n v="16.478999999999999"/>
    <n v="2.0027397260273974"/>
    <x v="1"/>
    <n v="15.655049999999999"/>
    <n v="14.831099999999999"/>
    <n v="13.183199999999999"/>
    <n v="9.5212000000000003"/>
    <n v="4.3943999999999992"/>
  </r>
  <r>
    <s v="NGZ7RNGK"/>
    <x v="1"/>
    <x v="0"/>
    <s v="Product_XXP2P"/>
    <n v="169.27"/>
    <n v="42"/>
    <x v="1"/>
    <s v="5x14x19 cm"/>
    <d v="2023-03-15T00:00:00"/>
    <d v="2026-01-01T00:00:00"/>
    <s v="43479Z"/>
    <s v="APF,V0W"/>
    <s v="Blue/Medium"/>
    <x v="4"/>
    <n v="152.34300000000002"/>
    <n v="2.8027397260273972"/>
    <x v="1"/>
    <n v="144.72585000000001"/>
    <n v="137.10870000000003"/>
    <n v="121.87440000000002"/>
    <n v="88.020400000000009"/>
    <n v="40.6248"/>
  </r>
  <r>
    <s v="QI696AWD"/>
    <x v="0"/>
    <x v="0"/>
    <s v="Product_EAQ55"/>
    <n v="73.209999999999994"/>
    <n v="11"/>
    <x v="0"/>
    <s v="19x15x16 cm"/>
    <d v="2023-07-30T00:00:00"/>
    <d v="2025-01-01T00:00:00"/>
    <s v="M7NPPY"/>
    <s v="T7L,9B4"/>
    <s v="Blue/Medium"/>
    <x v="1"/>
    <n v="65.888999999999996"/>
    <n v="1.4273972602739726"/>
    <x v="1"/>
    <n v="62.594549999999991"/>
    <n v="59.3001"/>
    <n v="52.711199999999998"/>
    <n v="38.069199999999995"/>
    <n v="17.570399999999999"/>
  </r>
  <r>
    <s v="R9SUCBTI"/>
    <x v="1"/>
    <x v="0"/>
    <s v="Product_AG9OS"/>
    <n v="415.3"/>
    <n v="4"/>
    <x v="1"/>
    <s v="15x15x13 cm"/>
    <d v="2023-01-01T00:00:00"/>
    <d v="2024-01-01T00:00:00"/>
    <s v="YUCRIO"/>
    <s v="DD7,RTD"/>
    <s v="Red/Small"/>
    <x v="1"/>
    <n v="373.77"/>
    <n v="1"/>
    <x v="1"/>
    <n v="355.08149999999995"/>
    <n v="336.39299999999997"/>
    <n v="299.01600000000002"/>
    <n v="215.95600000000002"/>
    <n v="99.671999999999997"/>
  </r>
  <r>
    <s v="NWI9WN8E"/>
    <x v="1"/>
    <x v="0"/>
    <s v="Product_WT042"/>
    <n v="406.21"/>
    <n v="14"/>
    <x v="2"/>
    <s v="14x13x18 cm"/>
    <d v="2023-01-01T00:00:00"/>
    <d v="2024-01-01T00:00:00"/>
    <s v="8RSC4A"/>
    <s v="S7T,SGX"/>
    <s v="Red/Small"/>
    <x v="4"/>
    <n v="365.589"/>
    <n v="1"/>
    <x v="1"/>
    <n v="347.30955"/>
    <n v="329.0301"/>
    <n v="292.47120000000001"/>
    <n v="211.22919999999999"/>
    <n v="97.490399999999994"/>
  </r>
  <r>
    <s v="MTEX410Z"/>
    <x v="1"/>
    <x v="0"/>
    <s v="Product_FEK7I"/>
    <n v="43.56"/>
    <n v="13"/>
    <x v="1"/>
    <s v="11x19x15 cm"/>
    <d v="2023-01-01T00:00:00"/>
    <d v="2026-01-01T00:00:00"/>
    <s v="HBHJH1"/>
    <s v="PYB,HEF"/>
    <s v="Red/Small"/>
    <x v="1"/>
    <n v="39.204000000000001"/>
    <n v="3.0027397260273974"/>
    <x v="0"/>
    <n v="37.2438"/>
    <n v="35.2836"/>
    <n v="31.363200000000003"/>
    <n v="22.651200000000003"/>
    <n v="10.4544"/>
  </r>
  <r>
    <s v="BY06VAOC"/>
    <x v="1"/>
    <x v="0"/>
    <s v="Product_DDUW8"/>
    <n v="21.1"/>
    <n v="79"/>
    <x v="2"/>
    <s v="5x20x16 cm"/>
    <d v="2023-07-30T00:00:00"/>
    <d v="2024-01-01T00:00:00"/>
    <s v="52HOFC"/>
    <s v="S2H,ZB5"/>
    <s v="Red/Small"/>
    <x v="1"/>
    <n v="18.990000000000002"/>
    <n v="0.42465753424657532"/>
    <x v="1"/>
    <n v="18.040500000000002"/>
    <n v="17.091000000000001"/>
    <n v="15.192000000000002"/>
    <n v="10.972000000000001"/>
    <n v="5.0640000000000001"/>
  </r>
  <r>
    <s v="TB87IX6I"/>
    <x v="0"/>
    <x v="0"/>
    <s v="Product_J2VT5"/>
    <n v="346.91"/>
    <n v="78"/>
    <x v="2"/>
    <s v="20x13x16 cm"/>
    <d v="2023-01-01T00:00:00"/>
    <d v="2025-01-01T00:00:00"/>
    <s v="RSWMVP"/>
    <s v="5G0,8Z8"/>
    <s v="Blue/Medium"/>
    <x v="3"/>
    <n v="312.21900000000005"/>
    <n v="2.0027397260273974"/>
    <x v="1"/>
    <n v="296.60805000000005"/>
    <n v="280.99710000000005"/>
    <n v="249.77520000000004"/>
    <n v="180.39320000000001"/>
    <n v="83.258400000000009"/>
  </r>
  <r>
    <s v="RFIEICT3"/>
    <x v="2"/>
    <x v="0"/>
    <s v="Product_CLX1S"/>
    <n v="115.54"/>
    <n v="41"/>
    <x v="0"/>
    <s v="15x17x9 cm"/>
    <d v="2023-07-30T00:00:00"/>
    <d v="2026-01-01T00:00:00"/>
    <s v="400P58"/>
    <s v="LYN,5LZ"/>
    <s v="Red/Small"/>
    <x v="3"/>
    <n v="103.986"/>
    <n v="2.4273972602739726"/>
    <x v="1"/>
    <n v="98.786699999999996"/>
    <n v="93.587400000000002"/>
    <n v="83.188800000000015"/>
    <n v="60.080800000000004"/>
    <n v="27.729600000000001"/>
  </r>
  <r>
    <s v="J1IYRLXJ"/>
    <x v="3"/>
    <x v="0"/>
    <s v="Product_E1MWL"/>
    <n v="416.05"/>
    <n v="77"/>
    <x v="2"/>
    <s v="5x8x18 cm"/>
    <d v="2023-01-01T00:00:00"/>
    <d v="2026-01-01T00:00:00"/>
    <s v="FOL3YD"/>
    <s v="ISK,SXI"/>
    <s v="Blue/Medium"/>
    <x v="0"/>
    <n v="374.44499999999999"/>
    <n v="3.0027397260273974"/>
    <x v="1"/>
    <n v="355.72274999999996"/>
    <n v="337.00049999999999"/>
    <n v="299.55599999999998"/>
    <n v="216.346"/>
    <n v="99.852000000000004"/>
  </r>
  <r>
    <s v="0YS9G5KT"/>
    <x v="3"/>
    <x v="0"/>
    <s v="Product_628LD"/>
    <n v="108.29"/>
    <n v="83"/>
    <x v="0"/>
    <s v="5x16x16 cm"/>
    <d v="2023-01-01T00:00:00"/>
    <d v="2025-01-01T00:00:00"/>
    <s v="N6U7BR"/>
    <s v="OBV,QR1"/>
    <s v="Blue/Medium"/>
    <x v="0"/>
    <n v="97.461000000000013"/>
    <n v="2.0027397260273974"/>
    <x v="1"/>
    <n v="92.587950000000006"/>
    <n v="87.714900000000014"/>
    <n v="77.968800000000016"/>
    <n v="56.310800000000008"/>
    <n v="25.989599999999999"/>
  </r>
  <r>
    <s v="ARENK3PY"/>
    <x v="3"/>
    <x v="0"/>
    <s v="Product_FVQK6"/>
    <n v="247.53"/>
    <n v="55"/>
    <x v="0"/>
    <s v="5x11x20 cm"/>
    <d v="2023-03-15T00:00:00"/>
    <d v="2025-01-01T00:00:00"/>
    <s v="A46NFA"/>
    <s v="GRV,L96"/>
    <s v="Green/Large"/>
    <x v="3"/>
    <n v="222.77699999999999"/>
    <n v="1.8027397260273972"/>
    <x v="1"/>
    <n v="211.63814999999997"/>
    <n v="200.49930000000001"/>
    <n v="178.2216"/>
    <n v="128.71559999999999"/>
    <n v="59.407200000000003"/>
  </r>
  <r>
    <s v="F018SMQH"/>
    <x v="2"/>
    <x v="0"/>
    <s v="Product_LWMBF"/>
    <n v="460.24"/>
    <n v="36"/>
    <x v="2"/>
    <s v="14x6x19 cm"/>
    <d v="2023-01-01T00:00:00"/>
    <d v="2026-01-01T00:00:00"/>
    <s v="L6MLBH"/>
    <s v="NJH,ZZC"/>
    <s v="Red/Small"/>
    <x v="4"/>
    <n v="414.21600000000001"/>
    <n v="3.0027397260273974"/>
    <x v="1"/>
    <n v="393.5052"/>
    <n v="372.7944"/>
    <n v="331.37280000000004"/>
    <n v="239.32480000000001"/>
    <n v="110.4576"/>
  </r>
  <r>
    <s v="QHBC9XP1"/>
    <x v="1"/>
    <x v="0"/>
    <s v="Product_6CCKH"/>
    <n v="286.82"/>
    <n v="73"/>
    <x v="1"/>
    <s v="11x11x18 cm"/>
    <d v="2023-07-30T00:00:00"/>
    <d v="2025-01-01T00:00:00"/>
    <s v="ND373Q"/>
    <s v="PJ8,077"/>
    <s v="Green/Large"/>
    <x v="3"/>
    <n v="258.13799999999998"/>
    <n v="1.4273972602739726"/>
    <x v="1"/>
    <n v="245.23109999999997"/>
    <n v="232.32419999999999"/>
    <n v="206.5104"/>
    <n v="149.1464"/>
    <n v="68.836799999999997"/>
  </r>
  <r>
    <s v="JQM18IHS"/>
    <x v="3"/>
    <x v="0"/>
    <s v="Product_Q2QAJ"/>
    <n v="416.61"/>
    <n v="24"/>
    <x v="1"/>
    <s v="12x15x6 cm"/>
    <d v="2023-01-01T00:00:00"/>
    <d v="2024-01-01T00:00:00"/>
    <s v="KDM4TP"/>
    <s v="0JV,QV8"/>
    <s v="Red/Small"/>
    <x v="4"/>
    <n v="374.94900000000001"/>
    <n v="1"/>
    <x v="1"/>
    <n v="356.20155"/>
    <n v="337.45410000000004"/>
    <n v="299.95920000000001"/>
    <n v="216.63720000000001"/>
    <n v="99.986400000000003"/>
  </r>
  <r>
    <s v="GQMOLROR"/>
    <x v="2"/>
    <x v="0"/>
    <s v="Product_RRXPQ"/>
    <n v="399.78"/>
    <n v="88"/>
    <x v="1"/>
    <s v="20x10x9 cm"/>
    <d v="2023-07-30T00:00:00"/>
    <d v="2025-01-01T00:00:00"/>
    <s v="N8Q5VR"/>
    <s v="MY9,VLU"/>
    <s v="Green/Large"/>
    <x v="1"/>
    <n v="359.80199999999996"/>
    <n v="1.4273972602739726"/>
    <x v="1"/>
    <n v="341.81189999999992"/>
    <n v="323.8218"/>
    <n v="287.84159999999997"/>
    <n v="207.88559999999998"/>
    <n v="95.947199999999995"/>
  </r>
  <r>
    <s v="ALCBPNDL"/>
    <x v="1"/>
    <x v="0"/>
    <s v="Product_7BSGR"/>
    <n v="111.38"/>
    <n v="42"/>
    <x v="1"/>
    <s v="18x9x19 cm"/>
    <d v="2023-03-15T00:00:00"/>
    <d v="2026-01-01T00:00:00"/>
    <s v="FN7V0Y"/>
    <s v="VNC,AUY"/>
    <s v="Green/Large"/>
    <x v="4"/>
    <n v="100.24199999999999"/>
    <n v="2.8027397260273972"/>
    <x v="0"/>
    <n v="95.229899999999986"/>
    <n v="90.217799999999997"/>
    <n v="80.193600000000004"/>
    <n v="57.9176"/>
    <n v="26.731199999999998"/>
  </r>
  <r>
    <s v="L27CTUYX"/>
    <x v="2"/>
    <x v="0"/>
    <s v="Product_5YBLE"/>
    <n v="43.72"/>
    <n v="71"/>
    <x v="2"/>
    <s v="17x7x17 cm"/>
    <d v="2023-01-01T00:00:00"/>
    <d v="2026-01-01T00:00:00"/>
    <s v="8VEMYE"/>
    <s v="1WF,CYV"/>
    <s v="Blue/Medium"/>
    <x v="1"/>
    <n v="39.347999999999999"/>
    <n v="3.0027397260273974"/>
    <x v="1"/>
    <n v="37.380599999999994"/>
    <n v="35.413200000000003"/>
    <n v="31.478400000000001"/>
    <n v="22.734400000000001"/>
    <n v="10.492799999999999"/>
  </r>
  <r>
    <s v="IGKWS1TD"/>
    <x v="1"/>
    <x v="0"/>
    <s v="Product_CBLVA"/>
    <n v="101.88"/>
    <n v="34"/>
    <x v="0"/>
    <s v="13x7x10 cm"/>
    <d v="2023-03-15T00:00:00"/>
    <d v="2026-01-01T00:00:00"/>
    <s v="Q8Y4NU"/>
    <s v="X3Y,A52"/>
    <s v="Blue/Medium"/>
    <x v="4"/>
    <n v="91.691999999999993"/>
    <n v="2.8027397260273972"/>
    <x v="1"/>
    <n v="87.107399999999984"/>
    <n v="82.522799999999989"/>
    <n v="73.3536"/>
    <n v="52.977600000000002"/>
    <n v="24.451199999999996"/>
  </r>
  <r>
    <s v="JXA8A46O"/>
    <x v="0"/>
    <x v="0"/>
    <s v="Product_4EFOV"/>
    <n v="235.51"/>
    <n v="99"/>
    <x v="0"/>
    <s v="12x7x15 cm"/>
    <d v="2023-03-15T00:00:00"/>
    <d v="2026-01-01T00:00:00"/>
    <s v="74FYB9"/>
    <s v="09H,CGM"/>
    <s v="Green/Large"/>
    <x v="0"/>
    <n v="211.959"/>
    <n v="2.8027397260273972"/>
    <x v="1"/>
    <n v="201.36105000000001"/>
    <n v="190.76310000000001"/>
    <n v="169.56720000000001"/>
    <n v="122.4652"/>
    <n v="56.522399999999998"/>
  </r>
  <r>
    <s v="LIFLZEN5"/>
    <x v="2"/>
    <x v="0"/>
    <s v="Product_0GMBQ"/>
    <n v="443.38"/>
    <n v="65"/>
    <x v="2"/>
    <s v="6x16x19 cm"/>
    <d v="2023-07-30T00:00:00"/>
    <d v="2026-01-01T00:00:00"/>
    <s v="QW53GL"/>
    <s v="LML,C2R"/>
    <s v="Red/Small"/>
    <x v="0"/>
    <n v="399.04199999999997"/>
    <n v="2.4273972602739726"/>
    <x v="1"/>
    <n v="379.08989999999994"/>
    <n v="359.13779999999997"/>
    <n v="319.23360000000002"/>
    <n v="230.55760000000001"/>
    <n v="106.41119999999999"/>
  </r>
  <r>
    <s v="UQFIYAQ1"/>
    <x v="3"/>
    <x v="0"/>
    <s v="Product_LELJQ"/>
    <n v="492.57"/>
    <n v="91"/>
    <x v="2"/>
    <s v="8x19x12 cm"/>
    <d v="2023-07-30T00:00:00"/>
    <d v="2025-01-01T00:00:00"/>
    <s v="95LMHM"/>
    <s v="COB,1VF"/>
    <s v="Red/Small"/>
    <x v="2"/>
    <n v="443.31299999999999"/>
    <n v="1.4273972602739726"/>
    <x v="0"/>
    <n v="421.14734999999996"/>
    <n v="398.98169999999999"/>
    <n v="354.65039999999999"/>
    <n v="256.13639999999998"/>
    <n v="118.21680000000001"/>
  </r>
  <r>
    <s v="3X7R8V3Q"/>
    <x v="0"/>
    <x v="0"/>
    <s v="Product_VAQG0"/>
    <n v="211.71"/>
    <n v="39"/>
    <x v="1"/>
    <s v="16x20x15 cm"/>
    <d v="2023-07-30T00:00:00"/>
    <d v="2026-01-01T00:00:00"/>
    <s v="179PRT"/>
    <s v="B47,5HG"/>
    <s v="Green/Large"/>
    <x v="2"/>
    <n v="190.53900000000002"/>
    <n v="2.4273972602739726"/>
    <x v="1"/>
    <n v="181.01205000000002"/>
    <n v="171.48510000000002"/>
    <n v="152.43120000000002"/>
    <n v="110.08920000000001"/>
    <n v="50.810400000000001"/>
  </r>
  <r>
    <s v="EGGVO9JV"/>
    <x v="2"/>
    <x v="0"/>
    <s v="Product_ANIH3"/>
    <n v="79.84"/>
    <n v="5"/>
    <x v="2"/>
    <s v="7x9x19 cm"/>
    <d v="2023-03-15T00:00:00"/>
    <d v="2025-01-01T00:00:00"/>
    <s v="4LFLLU"/>
    <s v="2KD,WXX"/>
    <s v="Green/Large"/>
    <x v="0"/>
    <n v="71.856000000000009"/>
    <n v="1.8027397260273972"/>
    <x v="1"/>
    <n v="68.263200000000012"/>
    <n v="64.670400000000015"/>
    <n v="57.484800000000007"/>
    <n v="41.516800000000003"/>
    <n v="19.1616"/>
  </r>
  <r>
    <s v="0JUUWL0H"/>
    <x v="2"/>
    <x v="0"/>
    <s v="Product_0T843"/>
    <n v="45.19"/>
    <n v="82"/>
    <x v="0"/>
    <s v="17x17x17 cm"/>
    <d v="2023-03-15T00:00:00"/>
    <d v="2025-01-01T00:00:00"/>
    <s v="H0L425"/>
    <s v="J0M,B1F"/>
    <s v="Blue/Medium"/>
    <x v="3"/>
    <n v="40.670999999999999"/>
    <n v="1.8027397260273972"/>
    <x v="1"/>
    <n v="38.637449999999994"/>
    <n v="36.603900000000003"/>
    <n v="32.536799999999999"/>
    <n v="23.498799999999999"/>
    <n v="10.845599999999999"/>
  </r>
  <r>
    <s v="U933HBZZ"/>
    <x v="3"/>
    <x v="0"/>
    <s v="Product_AEV56"/>
    <n v="214.3"/>
    <n v="68"/>
    <x v="0"/>
    <s v="16x9x20 cm"/>
    <d v="2023-01-01T00:00:00"/>
    <d v="2026-01-01T00:00:00"/>
    <s v="3OBUK9"/>
    <s v="G8R,QI8"/>
    <s v="Red/Small"/>
    <x v="3"/>
    <n v="192.87"/>
    <n v="3.0027397260273974"/>
    <x v="1"/>
    <n v="183.22649999999999"/>
    <n v="173.583"/>
    <n v="154.29600000000002"/>
    <n v="111.43600000000001"/>
    <n v="51.432000000000002"/>
  </r>
  <r>
    <s v="VTBA36U2"/>
    <x v="1"/>
    <x v="0"/>
    <s v="Product_IQM27"/>
    <n v="198.11"/>
    <n v="8"/>
    <x v="2"/>
    <s v="8x6x9 cm"/>
    <d v="2023-01-01T00:00:00"/>
    <d v="2026-01-01T00:00:00"/>
    <s v="8AGHMH"/>
    <s v="HO3,O3M"/>
    <s v="Green/Large"/>
    <x v="2"/>
    <n v="178.29900000000001"/>
    <n v="3.0027397260273974"/>
    <x v="0"/>
    <n v="169.38405"/>
    <n v="160.4691"/>
    <n v="142.63920000000002"/>
    <n v="103.01720000000002"/>
    <n v="47.546399999999998"/>
  </r>
  <r>
    <s v="DPVVX3W9"/>
    <x v="0"/>
    <x v="0"/>
    <s v="Product_2UWSE"/>
    <n v="129.31"/>
    <n v="65"/>
    <x v="2"/>
    <s v="6x19x19 cm"/>
    <d v="2023-03-15T00:00:00"/>
    <d v="2026-01-01T00:00:00"/>
    <s v="644LYZ"/>
    <s v="82T,EQX"/>
    <s v="Green/Large"/>
    <x v="0"/>
    <n v="116.379"/>
    <n v="2.8027397260273972"/>
    <x v="0"/>
    <n v="110.56005"/>
    <n v="104.7411"/>
    <n v="93.103200000000015"/>
    <n v="67.241200000000006"/>
    <n v="31.034399999999998"/>
  </r>
  <r>
    <s v="MH78C1WW"/>
    <x v="1"/>
    <x v="0"/>
    <s v="Product_K9GLO"/>
    <n v="163.07"/>
    <n v="47"/>
    <x v="0"/>
    <s v="17x9x10 cm"/>
    <d v="2023-07-30T00:00:00"/>
    <d v="2026-01-01T00:00:00"/>
    <s v="BFIU34"/>
    <s v="RND,CO1"/>
    <s v="Blue/Medium"/>
    <x v="3"/>
    <n v="146.76300000000001"/>
    <n v="2.4273972602739726"/>
    <x v="1"/>
    <n v="139.42484999999999"/>
    <n v="132.08670000000001"/>
    <n v="117.41040000000001"/>
    <n v="84.796400000000006"/>
    <n v="39.136799999999994"/>
  </r>
  <r>
    <s v="D3HPAS4E"/>
    <x v="3"/>
    <x v="0"/>
    <s v="Product_3CY7N"/>
    <n v="117.07"/>
    <n v="9"/>
    <x v="1"/>
    <s v="13x11x15 cm"/>
    <d v="2023-03-15T00:00:00"/>
    <d v="2024-01-01T00:00:00"/>
    <s v="C3YH2I"/>
    <s v="2MR,9K8"/>
    <s v="Blue/Medium"/>
    <x v="1"/>
    <n v="105.363"/>
    <n v="0.8"/>
    <x v="1"/>
    <n v="100.09484999999999"/>
    <n v="94.826700000000002"/>
    <n v="84.290400000000005"/>
    <n v="60.876399999999997"/>
    <n v="28.096799999999998"/>
  </r>
  <r>
    <s v="Y34886GV"/>
    <x v="2"/>
    <x v="0"/>
    <s v="Product_03JWV"/>
    <n v="187.26"/>
    <n v="42"/>
    <x v="2"/>
    <s v="17x15x9 cm"/>
    <d v="2023-07-30T00:00:00"/>
    <d v="2026-01-01T00:00:00"/>
    <s v="8SHE4Q"/>
    <s v="6TP,SXQ"/>
    <s v="Red/Small"/>
    <x v="1"/>
    <n v="168.53399999999999"/>
    <n v="2.4273972602739726"/>
    <x v="0"/>
    <n v="160.10729999999998"/>
    <n v="151.6806"/>
    <n v="134.8272"/>
    <n v="97.375199999999992"/>
    <n v="44.942399999999999"/>
  </r>
  <r>
    <s v="BUKH2Z0O"/>
    <x v="2"/>
    <x v="0"/>
    <s v="Product_BHQZB"/>
    <n v="401.48"/>
    <n v="41"/>
    <x v="0"/>
    <s v="8x14x10 cm"/>
    <d v="2023-07-30T00:00:00"/>
    <d v="2025-01-01T00:00:00"/>
    <s v="0DHGEE"/>
    <s v="UIR,4K7"/>
    <s v="Green/Large"/>
    <x v="0"/>
    <n v="361.33199999999999"/>
    <n v="1.4273972602739726"/>
    <x v="0"/>
    <n v="343.2654"/>
    <n v="325.19880000000001"/>
    <n v="289.06560000000002"/>
    <n v="208.76960000000003"/>
    <n v="96.355199999999996"/>
  </r>
  <r>
    <s v="XR4KM61Q"/>
    <x v="1"/>
    <x v="0"/>
    <s v="Product_GIO9R"/>
    <n v="335.77"/>
    <n v="13"/>
    <x v="0"/>
    <s v="20x19x20 cm"/>
    <d v="2023-07-30T00:00:00"/>
    <d v="2026-01-01T00:00:00"/>
    <s v="H593FK"/>
    <s v="6M5,VHO"/>
    <s v="Blue/Medium"/>
    <x v="2"/>
    <n v="302.19299999999998"/>
    <n v="2.4273972602739726"/>
    <x v="1"/>
    <n v="287.08335"/>
    <n v="271.97370000000001"/>
    <n v="241.7544"/>
    <n v="174.60040000000001"/>
    <n v="80.584799999999987"/>
  </r>
  <r>
    <s v="25VC68FP"/>
    <x v="3"/>
    <x v="0"/>
    <s v="Product_O61OE"/>
    <n v="339.24"/>
    <n v="38"/>
    <x v="0"/>
    <s v="7x16x10 cm"/>
    <d v="2023-01-01T00:00:00"/>
    <d v="2026-01-01T00:00:00"/>
    <s v="OXM3HX"/>
    <s v="6GM,6VU"/>
    <s v="Green/Large"/>
    <x v="4"/>
    <n v="305.31600000000003"/>
    <n v="3.0027397260273974"/>
    <x v="1"/>
    <n v="290.05020000000002"/>
    <n v="274.78440000000006"/>
    <n v="244.25280000000004"/>
    <n v="176.40480000000002"/>
    <n v="81.417599999999993"/>
  </r>
  <r>
    <s v="G0FPFIW1"/>
    <x v="3"/>
    <x v="0"/>
    <s v="Product_HDE1Z"/>
    <n v="101.63"/>
    <n v="2"/>
    <x v="2"/>
    <s v="19x5x14 cm"/>
    <d v="2023-01-01T00:00:00"/>
    <d v="2024-01-01T00:00:00"/>
    <s v="7H6989"/>
    <s v="BQI,7IB"/>
    <s v="Blue/Medium"/>
    <x v="2"/>
    <n v="91.466999999999999"/>
    <n v="1"/>
    <x v="1"/>
    <n v="86.893649999999994"/>
    <n v="82.320300000000003"/>
    <n v="73.173600000000008"/>
    <n v="52.8476"/>
    <n v="24.391199999999998"/>
  </r>
  <r>
    <s v="9SMB90TF"/>
    <x v="2"/>
    <x v="0"/>
    <s v="Product_M5W9V"/>
    <n v="256.24"/>
    <n v="15"/>
    <x v="1"/>
    <s v="7x8x18 cm"/>
    <d v="2023-07-30T00:00:00"/>
    <d v="2024-01-01T00:00:00"/>
    <s v="292BSX"/>
    <s v="TGX,7T1"/>
    <s v="Blue/Medium"/>
    <x v="2"/>
    <n v="230.61600000000001"/>
    <n v="0.42465753424657532"/>
    <x v="1"/>
    <n v="219.08520000000001"/>
    <n v="207.55440000000002"/>
    <n v="184.49280000000002"/>
    <n v="133.2448"/>
    <n v="61.497600000000006"/>
  </r>
  <r>
    <s v="R4OUCMMG"/>
    <x v="2"/>
    <x v="0"/>
    <s v="Product_C55TW"/>
    <n v="372.68"/>
    <n v="89"/>
    <x v="1"/>
    <s v="19x5x16 cm"/>
    <d v="2023-07-30T00:00:00"/>
    <d v="2026-01-01T00:00:00"/>
    <s v="0FSGIS"/>
    <s v="SSO,9J6"/>
    <s v="Blue/Medium"/>
    <x v="2"/>
    <n v="335.41200000000003"/>
    <n v="2.4273972602739726"/>
    <x v="0"/>
    <n v="318.64140000000003"/>
    <n v="301.87080000000003"/>
    <n v="268.32960000000003"/>
    <n v="193.7936"/>
    <n v="89.443200000000004"/>
  </r>
  <r>
    <s v="1OJK06N0"/>
    <x v="0"/>
    <x v="0"/>
    <s v="Product_O1IU6"/>
    <n v="287.93"/>
    <n v="58"/>
    <x v="0"/>
    <s v="19x12x13 cm"/>
    <d v="2023-07-30T00:00:00"/>
    <d v="2026-01-01T00:00:00"/>
    <s v="PKT8MM"/>
    <s v="G4E,H7J"/>
    <s v="Blue/Medium"/>
    <x v="1"/>
    <n v="259.137"/>
    <n v="2.4273972602739726"/>
    <x v="0"/>
    <n v="246.18015"/>
    <n v="233.22329999999999"/>
    <n v="207.30960000000002"/>
    <n v="149.7236"/>
    <n v="69.103200000000001"/>
  </r>
  <r>
    <s v="F4WSC8UG"/>
    <x v="0"/>
    <x v="0"/>
    <s v="Product_896ZW"/>
    <n v="99.53"/>
    <n v="64"/>
    <x v="0"/>
    <s v="10x9x18 cm"/>
    <d v="2023-01-01T00:00:00"/>
    <d v="2025-01-01T00:00:00"/>
    <s v="BE4REE"/>
    <s v="HPU,CWJ"/>
    <s v="Blue/Medium"/>
    <x v="4"/>
    <n v="89.576999999999998"/>
    <n v="2.0027397260273974"/>
    <x v="0"/>
    <n v="85.09814999999999"/>
    <n v="80.619299999999996"/>
    <n v="71.661600000000007"/>
    <n v="51.755600000000001"/>
    <n v="23.8872"/>
  </r>
  <r>
    <s v="13Q1FR0A"/>
    <x v="3"/>
    <x v="0"/>
    <s v="Product_II3BP"/>
    <n v="29.42"/>
    <n v="2"/>
    <x v="2"/>
    <s v="5x10x10 cm"/>
    <d v="2023-01-01T00:00:00"/>
    <d v="2024-01-01T00:00:00"/>
    <s v="RG1TUT"/>
    <s v="WJ5,EIM"/>
    <s v="Red/Small"/>
    <x v="2"/>
    <n v="26.478000000000002"/>
    <n v="1"/>
    <x v="1"/>
    <n v="25.1541"/>
    <n v="23.830200000000001"/>
    <n v="21.182400000000001"/>
    <n v="15.298400000000001"/>
    <n v="7.0608000000000004"/>
  </r>
  <r>
    <s v="SFHERESZ"/>
    <x v="3"/>
    <x v="0"/>
    <s v="Product_2GTPU"/>
    <n v="21.67"/>
    <n v="61"/>
    <x v="0"/>
    <s v="19x16x7 cm"/>
    <d v="2023-07-30T00:00:00"/>
    <d v="2026-01-01T00:00:00"/>
    <s v="8L14HK"/>
    <s v="3ET,SVX"/>
    <s v="Red/Small"/>
    <x v="3"/>
    <n v="19.503"/>
    <n v="2.4273972602739726"/>
    <x v="0"/>
    <n v="18.527850000000001"/>
    <n v="17.552700000000002"/>
    <n v="15.602400000000001"/>
    <n v="11.268400000000002"/>
    <n v="5.2008000000000001"/>
  </r>
  <r>
    <s v="ZTOHTE2K"/>
    <x v="3"/>
    <x v="0"/>
    <s v="Product_CXA9Z"/>
    <n v="486.32"/>
    <n v="27"/>
    <x v="1"/>
    <s v="18x20x19 cm"/>
    <d v="2023-07-30T00:00:00"/>
    <d v="2026-01-01T00:00:00"/>
    <s v="EW2CRH"/>
    <s v="K0O,F3C"/>
    <s v="Red/Small"/>
    <x v="3"/>
    <n v="437.68799999999999"/>
    <n v="2.4273972602739726"/>
    <x v="0"/>
    <n v="415.80359999999996"/>
    <n v="393.91919999999999"/>
    <n v="350.15039999999999"/>
    <n v="252.88640000000001"/>
    <n v="116.71679999999999"/>
  </r>
  <r>
    <s v="P0OZR5TL"/>
    <x v="2"/>
    <x v="0"/>
    <s v="Product_8KRF6"/>
    <n v="30.86"/>
    <n v="76"/>
    <x v="0"/>
    <s v="6x5x7 cm"/>
    <d v="2023-03-15T00:00:00"/>
    <d v="2025-01-01T00:00:00"/>
    <s v="KVQ8LU"/>
    <s v="MGE,PRG"/>
    <s v="Red/Small"/>
    <x v="1"/>
    <n v="27.774000000000001"/>
    <n v="1.8027397260273972"/>
    <x v="1"/>
    <n v="26.385300000000001"/>
    <n v="24.996600000000001"/>
    <n v="22.219200000000001"/>
    <n v="16.0472"/>
    <n v="7.4063999999999997"/>
  </r>
  <r>
    <s v="8QKSCRL8"/>
    <x v="0"/>
    <x v="0"/>
    <s v="Product_WQXNS"/>
    <n v="80.28"/>
    <n v="92"/>
    <x v="1"/>
    <s v="18x12x10 cm"/>
    <d v="2023-07-30T00:00:00"/>
    <d v="2024-01-01T00:00:00"/>
    <s v="XUTA6L"/>
    <s v="KFY,18L"/>
    <s v="Green/Large"/>
    <x v="3"/>
    <n v="72.251999999999995"/>
    <n v="0.42465753424657532"/>
    <x v="1"/>
    <n v="68.639399999999995"/>
    <n v="65.026799999999994"/>
    <n v="57.801600000000001"/>
    <n v="41.745600000000003"/>
    <n v="19.267199999999999"/>
  </r>
  <r>
    <s v="ZZ29AOOV"/>
    <x v="1"/>
    <x v="0"/>
    <s v="Product_ZA8HD"/>
    <n v="473.94"/>
    <n v="99"/>
    <x v="2"/>
    <s v="20x16x9 cm"/>
    <d v="2023-07-30T00:00:00"/>
    <d v="2025-01-01T00:00:00"/>
    <s v="RTMNS4"/>
    <s v="UNF,3Q3"/>
    <s v="Blue/Medium"/>
    <x v="0"/>
    <n v="426.54599999999999"/>
    <n v="1.4273972602739726"/>
    <x v="0"/>
    <n v="405.21869999999996"/>
    <n v="383.89139999999998"/>
    <n v="341.23680000000002"/>
    <n v="246.44880000000001"/>
    <n v="113.7456"/>
  </r>
  <r>
    <s v="HH3XVDK2"/>
    <x v="1"/>
    <x v="0"/>
    <s v="Product_SDCWV"/>
    <n v="429.03"/>
    <n v="8"/>
    <x v="0"/>
    <s v="20x5x9 cm"/>
    <d v="2023-03-15T00:00:00"/>
    <d v="2025-01-01T00:00:00"/>
    <s v="L8GMO5"/>
    <s v="RNC,JK5"/>
    <s v="Red/Small"/>
    <x v="0"/>
    <n v="386.12699999999995"/>
    <n v="1.8027397260273972"/>
    <x v="1"/>
    <n v="366.82064999999994"/>
    <n v="347.51429999999999"/>
    <n v="308.90159999999997"/>
    <n v="223.09559999999999"/>
    <n v="102.96719999999999"/>
  </r>
  <r>
    <s v="7RKE97HH"/>
    <x v="3"/>
    <x v="0"/>
    <s v="Product_92HDW"/>
    <n v="168.63"/>
    <n v="89"/>
    <x v="0"/>
    <s v="13x7x8 cm"/>
    <d v="2023-01-01T00:00:00"/>
    <d v="2024-01-01T00:00:00"/>
    <s v="TTHOZ6"/>
    <s v="SC0,5BU"/>
    <s v="Red/Small"/>
    <x v="4"/>
    <n v="151.767"/>
    <n v="1"/>
    <x v="1"/>
    <n v="144.17864999999998"/>
    <n v="136.59030000000001"/>
    <n v="121.4136"/>
    <n v="87.687600000000003"/>
    <n v="40.471199999999996"/>
  </r>
  <r>
    <s v="UMPI98EY"/>
    <x v="0"/>
    <x v="0"/>
    <s v="Product_V2V58"/>
    <n v="173.76"/>
    <n v="28"/>
    <x v="0"/>
    <s v="11x20x7 cm"/>
    <d v="2023-03-15T00:00:00"/>
    <d v="2026-01-01T00:00:00"/>
    <s v="Y5UNLK"/>
    <s v="UP5,F1P"/>
    <s v="Green/Large"/>
    <x v="3"/>
    <n v="156.38399999999999"/>
    <n v="2.8027397260273972"/>
    <x v="0"/>
    <n v="148.56479999999999"/>
    <n v="140.7456"/>
    <n v="125.10719999999999"/>
    <n v="90.355199999999996"/>
    <n v="41.702399999999997"/>
  </r>
  <r>
    <s v="ZHYR39EW"/>
    <x v="1"/>
    <x v="0"/>
    <s v="Product_FZ68I"/>
    <n v="495.41"/>
    <n v="69"/>
    <x v="2"/>
    <s v="15x12x15 cm"/>
    <d v="2023-07-30T00:00:00"/>
    <d v="2025-01-01T00:00:00"/>
    <s v="88Z8NS"/>
    <s v="0VJ,BV3"/>
    <s v="Red/Small"/>
    <x v="1"/>
    <n v="445.86900000000003"/>
    <n v="1.4273972602739726"/>
    <x v="1"/>
    <n v="423.57555000000002"/>
    <n v="401.28210000000001"/>
    <n v="356.69520000000006"/>
    <n v="257.61320000000001"/>
    <n v="118.89840000000001"/>
  </r>
  <r>
    <s v="90VUMHZA"/>
    <x v="0"/>
    <x v="0"/>
    <s v="Product_254MO"/>
    <n v="409.37"/>
    <n v="21"/>
    <x v="1"/>
    <s v="13x6x14 cm"/>
    <d v="2023-03-15T00:00:00"/>
    <d v="2024-01-01T00:00:00"/>
    <s v="EJ0965"/>
    <s v="SO4,6F8"/>
    <s v="Green/Large"/>
    <x v="1"/>
    <n v="368.43299999999999"/>
    <n v="0.8"/>
    <x v="1"/>
    <n v="350.01134999999999"/>
    <n v="331.58969999999999"/>
    <n v="294.74639999999999"/>
    <n v="212.8724"/>
    <n v="98.248800000000003"/>
  </r>
  <r>
    <s v="0TB36XF5"/>
    <x v="1"/>
    <x v="0"/>
    <s v="Product_JXN1J"/>
    <n v="13.62"/>
    <n v="54"/>
    <x v="0"/>
    <s v="10x10x7 cm"/>
    <d v="2023-03-15T00:00:00"/>
    <d v="2025-01-01T00:00:00"/>
    <s v="IO2XAA"/>
    <s v="MC0,ADU"/>
    <s v="Red/Small"/>
    <x v="0"/>
    <n v="12.257999999999999"/>
    <n v="1.8027397260273972"/>
    <x v="0"/>
    <n v="11.645099999999999"/>
    <n v="11.0322"/>
    <n v="9.8064"/>
    <n v="7.0823999999999998"/>
    <n v="3.2687999999999997"/>
  </r>
  <r>
    <s v="H9L37BS8"/>
    <x v="3"/>
    <x v="0"/>
    <s v="Product_1YPWS"/>
    <n v="195.8"/>
    <n v="25"/>
    <x v="2"/>
    <s v="18x15x17 cm"/>
    <d v="2023-01-01T00:00:00"/>
    <d v="2025-01-01T00:00:00"/>
    <s v="9B0ADH"/>
    <s v="TKV,ABK"/>
    <s v="Green/Large"/>
    <x v="1"/>
    <n v="176.22"/>
    <n v="2.0027397260273974"/>
    <x v="1"/>
    <n v="167.40899999999999"/>
    <n v="158.59800000000001"/>
    <n v="140.976"/>
    <n v="101.816"/>
    <n v="46.992000000000004"/>
  </r>
  <r>
    <s v="WB7E0AYA"/>
    <x v="0"/>
    <x v="0"/>
    <s v="Product_8D56K"/>
    <n v="230.93"/>
    <n v="60"/>
    <x v="0"/>
    <s v="8x6x11 cm"/>
    <d v="2023-07-30T00:00:00"/>
    <d v="2024-01-01T00:00:00"/>
    <s v="YQ44IH"/>
    <s v="508,H52"/>
    <s v="Blue/Medium"/>
    <x v="1"/>
    <n v="207.83699999999999"/>
    <n v="0.42465753424657532"/>
    <x v="1"/>
    <n v="197.44514999999998"/>
    <n v="187.05330000000001"/>
    <n v="166.2696"/>
    <n v="120.0836"/>
    <n v="55.423200000000001"/>
  </r>
  <r>
    <s v="862ZRPAO"/>
    <x v="3"/>
    <x v="0"/>
    <s v="Product_ITPJL"/>
    <n v="255.43"/>
    <n v="90"/>
    <x v="1"/>
    <s v="9x18x10 cm"/>
    <d v="2023-03-15T00:00:00"/>
    <d v="2025-01-01T00:00:00"/>
    <s v="J1N9HU"/>
    <s v="NL2,XYD"/>
    <s v="Red/Small"/>
    <x v="0"/>
    <n v="229.887"/>
    <n v="1.8027397260273972"/>
    <x v="0"/>
    <n v="218.39265"/>
    <n v="206.89830000000001"/>
    <n v="183.90960000000001"/>
    <n v="132.8236"/>
    <n v="61.303200000000004"/>
  </r>
  <r>
    <s v="UCXTXTC5"/>
    <x v="0"/>
    <x v="0"/>
    <s v="Product_2GKLI"/>
    <n v="214.22"/>
    <n v="81"/>
    <x v="0"/>
    <s v="10x10x5 cm"/>
    <d v="2023-01-01T00:00:00"/>
    <d v="2026-01-01T00:00:00"/>
    <s v="YX9MLS"/>
    <s v="V8A,RB7"/>
    <s v="Red/Small"/>
    <x v="3"/>
    <n v="192.798"/>
    <n v="3.0027397260273974"/>
    <x v="0"/>
    <n v="183.15809999999999"/>
    <n v="173.51820000000001"/>
    <n v="154.23840000000001"/>
    <n v="111.3944"/>
    <n v="51.412799999999997"/>
  </r>
  <r>
    <s v="LMVYPTCO"/>
    <x v="2"/>
    <x v="0"/>
    <s v="Product_G6DKW"/>
    <n v="345.81"/>
    <n v="66"/>
    <x v="0"/>
    <s v="7x18x8 cm"/>
    <d v="2023-03-15T00:00:00"/>
    <d v="2024-01-01T00:00:00"/>
    <s v="0WLDXT"/>
    <s v="2K6,N6G"/>
    <s v="Red/Small"/>
    <x v="3"/>
    <n v="311.22899999999998"/>
    <n v="0.8"/>
    <x v="1"/>
    <n v="295.66754999999995"/>
    <n v="280.10609999999997"/>
    <n v="248.98320000000001"/>
    <n v="179.8212"/>
    <n v="82.994399999999999"/>
  </r>
  <r>
    <s v="QROBAF9W"/>
    <x v="3"/>
    <x v="0"/>
    <s v="Product_VTXGQ"/>
    <n v="368.77"/>
    <n v="71"/>
    <x v="2"/>
    <s v="9x13x19 cm"/>
    <d v="2023-07-30T00:00:00"/>
    <d v="2026-01-01T00:00:00"/>
    <s v="W1WO86"/>
    <s v="CK9,5UA"/>
    <s v="Green/Large"/>
    <x v="3"/>
    <n v="331.89299999999997"/>
    <n v="2.4273972602739726"/>
    <x v="1"/>
    <n v="315.29834999999997"/>
    <n v="298.70369999999997"/>
    <n v="265.51439999999997"/>
    <n v="191.7604"/>
    <n v="88.504799999999989"/>
  </r>
  <r>
    <s v="4C1KLHJD"/>
    <x v="0"/>
    <x v="0"/>
    <s v="Product_0H75N"/>
    <n v="333.47"/>
    <n v="44"/>
    <x v="0"/>
    <s v="15x14x14 cm"/>
    <d v="2023-01-01T00:00:00"/>
    <d v="2024-01-01T00:00:00"/>
    <s v="DFW2Y9"/>
    <s v="P63,PNJ"/>
    <s v="Green/Large"/>
    <x v="0"/>
    <n v="300.12300000000005"/>
    <n v="1"/>
    <x v="1"/>
    <n v="285.11685000000006"/>
    <n v="270.11070000000007"/>
    <n v="240.09840000000005"/>
    <n v="173.40440000000001"/>
    <n v="80.032800000000009"/>
  </r>
  <r>
    <s v="4C4HZGOU"/>
    <x v="3"/>
    <x v="0"/>
    <s v="Product_Q2ARD"/>
    <n v="231.2"/>
    <n v="89"/>
    <x v="2"/>
    <s v="20x8x15 cm"/>
    <d v="2023-01-01T00:00:00"/>
    <d v="2024-01-01T00:00:00"/>
    <s v="CHH92P"/>
    <s v="TXM,MB5"/>
    <s v="Red/Small"/>
    <x v="3"/>
    <n v="208.07999999999998"/>
    <n v="1"/>
    <x v="1"/>
    <n v="197.67599999999999"/>
    <n v="187.27199999999999"/>
    <n v="166.464"/>
    <n v="120.224"/>
    <n v="55.487999999999992"/>
  </r>
  <r>
    <s v="JY0ERSAJ"/>
    <x v="0"/>
    <x v="0"/>
    <s v="Product_Y8T2T"/>
    <n v="42.89"/>
    <n v="78"/>
    <x v="2"/>
    <s v="16x20x9 cm"/>
    <d v="2023-07-30T00:00:00"/>
    <d v="2025-01-01T00:00:00"/>
    <s v="DUAVL0"/>
    <s v="VVD,V1D"/>
    <s v="Red/Small"/>
    <x v="4"/>
    <n v="38.600999999999999"/>
    <n v="1.4273972602739726"/>
    <x v="1"/>
    <n v="36.670949999999998"/>
    <n v="34.740900000000003"/>
    <n v="30.880800000000001"/>
    <n v="22.302800000000001"/>
    <n v="10.2936"/>
  </r>
  <r>
    <s v="RKDL1Z1F"/>
    <x v="3"/>
    <x v="0"/>
    <s v="Product_1HLXR"/>
    <n v="422.04"/>
    <n v="90"/>
    <x v="2"/>
    <s v="10x19x20 cm"/>
    <d v="2023-07-30T00:00:00"/>
    <d v="2025-01-01T00:00:00"/>
    <s v="AY65GE"/>
    <s v="DCQ,ML4"/>
    <s v="Green/Large"/>
    <x v="1"/>
    <n v="379.83600000000001"/>
    <n v="1.4273972602739726"/>
    <x v="1"/>
    <n v="360.8442"/>
    <n v="341.85240000000005"/>
    <n v="303.86880000000002"/>
    <n v="219.46080000000001"/>
    <n v="101.28960000000001"/>
  </r>
  <r>
    <s v="TWXEWY38"/>
    <x v="2"/>
    <x v="0"/>
    <s v="Product_RVK9B"/>
    <n v="45.59"/>
    <n v="93"/>
    <x v="1"/>
    <s v="5x7x8 cm"/>
    <d v="2023-03-15T00:00:00"/>
    <d v="2024-01-01T00:00:00"/>
    <s v="VHX0OA"/>
    <s v="9BK,VM8"/>
    <s v="Blue/Medium"/>
    <x v="1"/>
    <n v="41.031000000000006"/>
    <n v="0.8"/>
    <x v="1"/>
    <n v="38.979450000000007"/>
    <n v="36.927900000000008"/>
    <n v="32.824800000000003"/>
    <n v="23.706800000000001"/>
    <n v="10.941600000000001"/>
  </r>
  <r>
    <s v="QZ3BBVZO"/>
    <x v="2"/>
    <x v="0"/>
    <s v="Product_3PM6Z"/>
    <n v="355.59"/>
    <n v="82"/>
    <x v="0"/>
    <s v="14x16x8 cm"/>
    <d v="2023-07-30T00:00:00"/>
    <d v="2024-01-01T00:00:00"/>
    <s v="CVEIA7"/>
    <s v="A57,B02"/>
    <s v="Blue/Medium"/>
    <x v="2"/>
    <n v="320.03099999999995"/>
    <n v="0.42465753424657532"/>
    <x v="1"/>
    <n v="304.02944999999994"/>
    <n v="288.02789999999999"/>
    <n v="256.02479999999997"/>
    <n v="184.9068"/>
    <n v="85.341599999999985"/>
  </r>
  <r>
    <s v="BX8M5AZZ"/>
    <x v="3"/>
    <x v="0"/>
    <s v="Product_M2LND"/>
    <n v="296.88"/>
    <n v="100"/>
    <x v="2"/>
    <s v="20x9x8 cm"/>
    <d v="2023-01-01T00:00:00"/>
    <d v="2026-01-01T00:00:00"/>
    <s v="97C29F"/>
    <s v="1BK,Z9Q"/>
    <s v="Green/Large"/>
    <x v="1"/>
    <n v="267.19200000000001"/>
    <n v="3.0027397260273974"/>
    <x v="0"/>
    <n v="253.83240000000001"/>
    <n v="240.47280000000001"/>
    <n v="213.75360000000001"/>
    <n v="154.3776"/>
    <n v="71.251199999999997"/>
  </r>
  <r>
    <s v="YCQSL40F"/>
    <x v="1"/>
    <x v="0"/>
    <s v="Product_R1XZU"/>
    <n v="290.45"/>
    <n v="19"/>
    <x v="0"/>
    <s v="11x11x10 cm"/>
    <d v="2023-03-15T00:00:00"/>
    <d v="2026-01-01T00:00:00"/>
    <s v="GLO6XL"/>
    <s v="UMR,52R"/>
    <s v="Blue/Medium"/>
    <x v="2"/>
    <n v="261.40499999999997"/>
    <n v="2.8027397260273972"/>
    <x v="0"/>
    <n v="248.33474999999996"/>
    <n v="235.26449999999997"/>
    <n v="209.124"/>
    <n v="151.03399999999999"/>
    <n v="69.707999999999998"/>
  </r>
  <r>
    <s v="LF74TBN7"/>
    <x v="3"/>
    <x v="0"/>
    <s v="Product_6EKN6"/>
    <n v="327.45999999999998"/>
    <n v="47"/>
    <x v="1"/>
    <s v="18x10x15 cm"/>
    <d v="2023-01-01T00:00:00"/>
    <d v="2024-01-01T00:00:00"/>
    <s v="CICE51"/>
    <s v="46K,M2H"/>
    <s v="Red/Small"/>
    <x v="4"/>
    <n v="294.714"/>
    <n v="1"/>
    <x v="1"/>
    <n v="279.97829999999999"/>
    <n v="265.24259999999998"/>
    <n v="235.77120000000002"/>
    <n v="170.2792"/>
    <n v="78.590399999999988"/>
  </r>
  <r>
    <s v="QXI1C8SJ"/>
    <x v="2"/>
    <x v="0"/>
    <s v="Product_X04JD"/>
    <n v="440.34"/>
    <n v="30"/>
    <x v="0"/>
    <s v="20x14x9 cm"/>
    <d v="2023-01-01T00:00:00"/>
    <d v="2026-01-01T00:00:00"/>
    <s v="EOHAJU"/>
    <s v="XIP,9S8"/>
    <s v="Red/Small"/>
    <x v="2"/>
    <n v="396.30599999999998"/>
    <n v="3.0027397260273974"/>
    <x v="0"/>
    <n v="376.49069999999995"/>
    <n v="356.67539999999997"/>
    <n v="317.04480000000001"/>
    <n v="228.9768"/>
    <n v="105.68159999999999"/>
  </r>
  <r>
    <s v="X6T363GX"/>
    <x v="2"/>
    <x v="0"/>
    <s v="Product_7O2MF"/>
    <n v="50.03"/>
    <n v="90"/>
    <x v="2"/>
    <s v="10x7x7 cm"/>
    <d v="2023-07-30T00:00:00"/>
    <d v="2026-01-01T00:00:00"/>
    <s v="9E7W34"/>
    <s v="W1M,482"/>
    <s v="Red/Small"/>
    <x v="0"/>
    <n v="45.027000000000001"/>
    <n v="2.4273972602739726"/>
    <x v="1"/>
    <n v="42.775649999999999"/>
    <n v="40.524300000000004"/>
    <n v="36.021599999999999"/>
    <n v="26.015600000000003"/>
    <n v="12.007199999999999"/>
  </r>
  <r>
    <s v="DMHQRR8L"/>
    <x v="3"/>
    <x v="0"/>
    <s v="Product_R512H"/>
    <n v="187.1"/>
    <n v="58"/>
    <x v="2"/>
    <s v="12x15x13 cm"/>
    <d v="2023-07-30T00:00:00"/>
    <d v="2026-01-01T00:00:00"/>
    <s v="00ZTIS"/>
    <s v="CKO,1Y3"/>
    <s v="Green/Large"/>
    <x v="2"/>
    <n v="168.39"/>
    <n v="2.4273972602739726"/>
    <x v="0"/>
    <n v="159.97049999999999"/>
    <n v="151.55099999999999"/>
    <n v="134.71199999999999"/>
    <n v="97.292000000000002"/>
    <n v="44.903999999999996"/>
  </r>
  <r>
    <s v="V4S81UI5"/>
    <x v="3"/>
    <x v="0"/>
    <s v="Product_R645Y"/>
    <n v="151.02000000000001"/>
    <n v="41"/>
    <x v="0"/>
    <s v="15x12x9 cm"/>
    <d v="2023-07-30T00:00:00"/>
    <d v="2025-01-01T00:00:00"/>
    <s v="XBHT63"/>
    <s v="6SJ,5HY"/>
    <s v="Red/Small"/>
    <x v="3"/>
    <n v="135.91800000000001"/>
    <n v="1.4273972602739726"/>
    <x v="1"/>
    <n v="129.12209999999999"/>
    <n v="122.32620000000001"/>
    <n v="108.73440000000001"/>
    <n v="78.530400000000014"/>
    <n v="36.244799999999998"/>
  </r>
  <r>
    <s v="JS2SRTKV"/>
    <x v="0"/>
    <x v="0"/>
    <s v="Product_P5Q0V"/>
    <n v="488.27"/>
    <n v="79"/>
    <x v="0"/>
    <s v="6x5x17 cm"/>
    <d v="2023-01-01T00:00:00"/>
    <d v="2026-01-01T00:00:00"/>
    <s v="L7ZMU2"/>
    <s v="WB4,GB2"/>
    <s v="Red/Small"/>
    <x v="2"/>
    <n v="439.44299999999998"/>
    <n v="3.0027397260273974"/>
    <x v="1"/>
    <n v="417.47084999999998"/>
    <n v="395.49869999999999"/>
    <n v="351.55439999999999"/>
    <n v="253.90039999999999"/>
    <n v="117.1848"/>
  </r>
  <r>
    <s v="FR41IIWE"/>
    <x v="2"/>
    <x v="0"/>
    <s v="Product_5XYTB"/>
    <n v="254.08"/>
    <n v="31"/>
    <x v="0"/>
    <s v="13x13x15 cm"/>
    <d v="2023-03-15T00:00:00"/>
    <d v="2025-01-01T00:00:00"/>
    <s v="S9YPF2"/>
    <s v="DSH,DTB"/>
    <s v="Blue/Medium"/>
    <x v="2"/>
    <n v="228.67200000000003"/>
    <n v="1.8027397260273972"/>
    <x v="0"/>
    <n v="217.23840000000001"/>
    <n v="205.80480000000003"/>
    <n v="182.93760000000003"/>
    <n v="132.1216"/>
    <n v="60.979200000000006"/>
  </r>
  <r>
    <s v="UOCZHJ7C"/>
    <x v="2"/>
    <x v="0"/>
    <s v="Product_USKKQ"/>
    <n v="188.95"/>
    <n v="45"/>
    <x v="2"/>
    <s v="5x14x19 cm"/>
    <d v="2023-01-01T00:00:00"/>
    <d v="2024-01-01T00:00:00"/>
    <s v="300H70"/>
    <s v="3RI,JYF"/>
    <s v="Green/Large"/>
    <x v="1"/>
    <n v="170.05499999999998"/>
    <n v="1"/>
    <x v="1"/>
    <n v="161.55224999999996"/>
    <n v="153.04949999999999"/>
    <n v="136.04399999999998"/>
    <n v="98.253999999999991"/>
    <n v="45.347999999999999"/>
  </r>
  <r>
    <s v="0POHE13R"/>
    <x v="0"/>
    <x v="0"/>
    <s v="Product_4ICPX"/>
    <n v="323.14999999999998"/>
    <n v="62"/>
    <x v="2"/>
    <s v="13x7x16 cm"/>
    <d v="2023-01-01T00:00:00"/>
    <d v="2026-01-01T00:00:00"/>
    <s v="XMNTVS"/>
    <s v="62S,ANB"/>
    <s v="Red/Small"/>
    <x v="3"/>
    <n v="290.83499999999998"/>
    <n v="3.0027397260273974"/>
    <x v="0"/>
    <n v="276.29324999999994"/>
    <n v="261.75149999999996"/>
    <n v="232.66800000000001"/>
    <n v="168.03799999999998"/>
    <n v="77.555999999999997"/>
  </r>
  <r>
    <s v="PYPIJUEE"/>
    <x v="2"/>
    <x v="0"/>
    <s v="Product_BN41E"/>
    <n v="264.87"/>
    <n v="61"/>
    <x v="1"/>
    <s v="17x8x20 cm"/>
    <d v="2023-01-01T00:00:00"/>
    <d v="2024-01-01T00:00:00"/>
    <s v="Q8RICG"/>
    <s v="X5T,DN2"/>
    <s v="Red/Small"/>
    <x v="1"/>
    <n v="238.38300000000001"/>
    <n v="1"/>
    <x v="1"/>
    <n v="226.46385000000001"/>
    <n v="214.54470000000001"/>
    <n v="190.70640000000003"/>
    <n v="137.73240000000001"/>
    <n v="63.568799999999996"/>
  </r>
  <r>
    <s v="ER5FS937"/>
    <x v="3"/>
    <x v="0"/>
    <s v="Product_XCVKM"/>
    <n v="417.75"/>
    <n v="85"/>
    <x v="2"/>
    <s v="9x6x19 cm"/>
    <d v="2023-03-15T00:00:00"/>
    <d v="2026-01-01T00:00:00"/>
    <s v="PC21R6"/>
    <s v="POS,BE9"/>
    <s v="Blue/Medium"/>
    <x v="0"/>
    <n v="375.97500000000002"/>
    <n v="2.8027397260273972"/>
    <x v="0"/>
    <n v="357.17624999999998"/>
    <n v="338.37750000000005"/>
    <n v="300.78000000000003"/>
    <n v="217.23000000000002"/>
    <n v="100.25999999999999"/>
  </r>
  <r>
    <s v="839U5I66"/>
    <x v="2"/>
    <x v="0"/>
    <s v="Product_SRZ4Z"/>
    <n v="214.79"/>
    <n v="42"/>
    <x v="0"/>
    <s v="14x6x20 cm"/>
    <d v="2023-01-01T00:00:00"/>
    <d v="2025-01-01T00:00:00"/>
    <s v="SR557R"/>
    <s v="M3Y,DPI"/>
    <s v="Blue/Medium"/>
    <x v="0"/>
    <n v="193.31099999999998"/>
    <n v="2.0027397260273974"/>
    <x v="1"/>
    <n v="183.64544999999998"/>
    <n v="173.97989999999999"/>
    <n v="154.64879999999999"/>
    <n v="111.6908"/>
    <n v="51.549599999999998"/>
  </r>
  <r>
    <s v="YTXI1RV2"/>
    <x v="1"/>
    <x v="0"/>
    <s v="Product_1ARFD"/>
    <n v="224.82"/>
    <n v="38"/>
    <x v="0"/>
    <s v="10x18x10 cm"/>
    <d v="2023-07-30T00:00:00"/>
    <d v="2025-01-01T00:00:00"/>
    <s v="UL5OX8"/>
    <s v="SE8,T0D"/>
    <s v="Blue/Medium"/>
    <x v="1"/>
    <n v="202.33799999999999"/>
    <n v="1.4273972602739726"/>
    <x v="1"/>
    <n v="192.22109999999998"/>
    <n v="182.10419999999999"/>
    <n v="161.87040000000002"/>
    <n v="116.9064"/>
    <n v="53.956799999999994"/>
  </r>
  <r>
    <s v="TTL682YX"/>
    <x v="3"/>
    <x v="0"/>
    <s v="Product_7DHJI"/>
    <n v="435.85"/>
    <n v="80"/>
    <x v="1"/>
    <s v="20x17x13 cm"/>
    <d v="2023-03-15T00:00:00"/>
    <d v="2026-01-01T00:00:00"/>
    <s v="TCDSIC"/>
    <s v="FVV,43W"/>
    <s v="Red/Small"/>
    <x v="0"/>
    <n v="392.26499999999999"/>
    <n v="2.8027397260273972"/>
    <x v="0"/>
    <n v="372.65174999999999"/>
    <n v="353.0385"/>
    <n v="313.81200000000001"/>
    <n v="226.64200000000002"/>
    <n v="104.604"/>
  </r>
  <r>
    <s v="MV8WNBOB"/>
    <x v="2"/>
    <x v="0"/>
    <s v="Product_01AZC"/>
    <n v="91.08"/>
    <n v="22"/>
    <x v="1"/>
    <s v="11x18x6 cm"/>
    <d v="2023-07-30T00:00:00"/>
    <d v="2024-01-01T00:00:00"/>
    <s v="NKVLKR"/>
    <s v="I13,KQA"/>
    <s v="Green/Large"/>
    <x v="2"/>
    <n v="81.971999999999994"/>
    <n v="0.42465753424657532"/>
    <x v="1"/>
    <n v="77.87339999999999"/>
    <n v="73.774799999999999"/>
    <n v="65.577600000000004"/>
    <n v="47.361600000000003"/>
    <n v="21.859199999999998"/>
  </r>
  <r>
    <s v="NAJ57PXF"/>
    <x v="1"/>
    <x v="0"/>
    <s v="Product_JY006"/>
    <n v="404.57"/>
    <n v="17"/>
    <x v="0"/>
    <s v="17x20x13 cm"/>
    <d v="2023-07-30T00:00:00"/>
    <d v="2025-01-01T00:00:00"/>
    <s v="3LU6NL"/>
    <s v="PEO,SYT"/>
    <s v="Red/Small"/>
    <x v="3"/>
    <n v="364.113"/>
    <n v="1.4273972602739726"/>
    <x v="0"/>
    <n v="345.90735000000001"/>
    <n v="327.70170000000002"/>
    <n v="291.29040000000003"/>
    <n v="210.37639999999999"/>
    <n v="97.096800000000002"/>
  </r>
  <r>
    <s v="67VL9265"/>
    <x v="3"/>
    <x v="0"/>
    <s v="Product_T3EPN"/>
    <n v="187.08"/>
    <n v="39"/>
    <x v="1"/>
    <s v="16x14x15 cm"/>
    <d v="2023-07-30T00:00:00"/>
    <d v="2025-01-01T00:00:00"/>
    <s v="ZRNFCM"/>
    <s v="4DD,7TS"/>
    <s v="Red/Small"/>
    <x v="1"/>
    <n v="168.37200000000001"/>
    <n v="1.4273972602739726"/>
    <x v="0"/>
    <n v="159.95340000000002"/>
    <n v="151.53480000000002"/>
    <n v="134.69760000000002"/>
    <n v="97.281600000000012"/>
    <n v="44.8992"/>
  </r>
  <r>
    <s v="XXTIMXZM"/>
    <x v="1"/>
    <x v="0"/>
    <s v="Product_9BZ58"/>
    <n v="245.04"/>
    <n v="98"/>
    <x v="2"/>
    <s v="18x9x20 cm"/>
    <d v="2023-07-30T00:00:00"/>
    <d v="2026-01-01T00:00:00"/>
    <s v="JIAAT5"/>
    <s v="PL2,MUA"/>
    <s v="Green/Large"/>
    <x v="3"/>
    <n v="220.536"/>
    <n v="2.4273972602739726"/>
    <x v="0"/>
    <n v="209.50919999999999"/>
    <n v="198.48240000000001"/>
    <n v="176.42880000000002"/>
    <n v="127.4208"/>
    <n v="58.809599999999996"/>
  </r>
  <r>
    <s v="TLQRZU31"/>
    <x v="3"/>
    <x v="0"/>
    <s v="Product_4KR6X"/>
    <n v="343.92"/>
    <n v="91"/>
    <x v="1"/>
    <s v="7x19x5 cm"/>
    <d v="2023-01-01T00:00:00"/>
    <d v="2024-01-01T00:00:00"/>
    <s v="66DOVL"/>
    <s v="IQH,AU6"/>
    <s v="Blue/Medium"/>
    <x v="4"/>
    <n v="309.52800000000002"/>
    <n v="1"/>
    <x v="1"/>
    <n v="294.05160000000001"/>
    <n v="278.57520000000005"/>
    <n v="247.62240000000003"/>
    <n v="178.83840000000001"/>
    <n v="82.540800000000004"/>
  </r>
  <r>
    <s v="IQ51DT4Z"/>
    <x v="2"/>
    <x v="0"/>
    <s v="Product_GIF82"/>
    <n v="307.57"/>
    <n v="33"/>
    <x v="1"/>
    <s v="14x20x14 cm"/>
    <d v="2023-07-30T00:00:00"/>
    <d v="2026-01-01T00:00:00"/>
    <s v="MFPSJ8"/>
    <s v="7JB,K97"/>
    <s v="Red/Small"/>
    <x v="0"/>
    <n v="276.81299999999999"/>
    <n v="2.4273972602739726"/>
    <x v="0"/>
    <n v="262.97234999999995"/>
    <n v="249.1317"/>
    <n v="221.4504"/>
    <n v="159.93639999999999"/>
    <n v="73.816800000000001"/>
  </r>
  <r>
    <s v="BQTUZWKH"/>
    <x v="2"/>
    <x v="0"/>
    <s v="Product_TMCU4"/>
    <n v="495.75"/>
    <n v="64"/>
    <x v="2"/>
    <s v="14x13x12 cm"/>
    <d v="2023-03-15T00:00:00"/>
    <d v="2026-01-01T00:00:00"/>
    <s v="N9VONZ"/>
    <s v="4RZ,XGM"/>
    <s v="Blue/Medium"/>
    <x v="4"/>
    <n v="446.17500000000001"/>
    <n v="2.8027397260273972"/>
    <x v="0"/>
    <n v="423.86624999999998"/>
    <n v="401.5575"/>
    <n v="356.94000000000005"/>
    <n v="257.79000000000002"/>
    <n v="118.97999999999999"/>
  </r>
  <r>
    <s v="9UPCK48G"/>
    <x v="0"/>
    <x v="0"/>
    <s v="Product_OLH4Y"/>
    <n v="29.16"/>
    <n v="29"/>
    <x v="1"/>
    <s v="10x10x17 cm"/>
    <d v="2023-01-01T00:00:00"/>
    <d v="2025-01-01T00:00:00"/>
    <s v="ADVOIN"/>
    <s v="FS2,DN0"/>
    <s v="Red/Small"/>
    <x v="2"/>
    <n v="26.244"/>
    <n v="2.0027397260273974"/>
    <x v="1"/>
    <n v="24.931799999999999"/>
    <n v="23.619600000000002"/>
    <n v="20.995200000000001"/>
    <n v="15.1632"/>
    <n v="6.9984000000000002"/>
  </r>
  <r>
    <s v="6CWQX0HG"/>
    <x v="1"/>
    <x v="0"/>
    <s v="Product_MCC7K"/>
    <n v="463.96"/>
    <n v="97"/>
    <x v="2"/>
    <s v="10x11x10 cm"/>
    <d v="2023-03-15T00:00:00"/>
    <d v="2026-01-01T00:00:00"/>
    <s v="6KCQVX"/>
    <s v="LAI,YFI"/>
    <s v="Green/Large"/>
    <x v="1"/>
    <n v="417.56399999999996"/>
    <n v="2.8027397260273972"/>
    <x v="1"/>
    <n v="396.68579999999997"/>
    <n v="375.80759999999998"/>
    <n v="334.05119999999999"/>
    <n v="241.25919999999999"/>
    <n v="111.35039999999999"/>
  </r>
  <r>
    <s v="JN4PXR90"/>
    <x v="0"/>
    <x v="0"/>
    <s v="Product_F403O"/>
    <n v="111.06"/>
    <n v="62"/>
    <x v="0"/>
    <s v="16x9x15 cm"/>
    <d v="2023-01-01T00:00:00"/>
    <d v="2024-01-01T00:00:00"/>
    <s v="N7OR8E"/>
    <s v="C5C,HZ8"/>
    <s v="Red/Small"/>
    <x v="4"/>
    <n v="99.954000000000008"/>
    <n v="1"/>
    <x v="1"/>
    <n v="94.956299999999999"/>
    <n v="89.958600000000004"/>
    <n v="79.963200000000015"/>
    <n v="57.751200000000004"/>
    <n v="26.654399999999999"/>
  </r>
  <r>
    <s v="HUMO1F80"/>
    <x v="3"/>
    <x v="0"/>
    <s v="Product_4JSLZ"/>
    <n v="41.97"/>
    <n v="13"/>
    <x v="1"/>
    <s v="9x11x10 cm"/>
    <d v="2023-01-01T00:00:00"/>
    <d v="2024-01-01T00:00:00"/>
    <s v="DY0UKZ"/>
    <s v="AUZ,I62"/>
    <s v="Red/Small"/>
    <x v="4"/>
    <n v="37.772999999999996"/>
    <n v="1"/>
    <x v="1"/>
    <n v="35.884349999999998"/>
    <n v="33.995699999999999"/>
    <n v="30.218399999999999"/>
    <n v="21.824400000000001"/>
    <n v="10.072799999999999"/>
  </r>
  <r>
    <s v="WXRFTP3V"/>
    <x v="0"/>
    <x v="0"/>
    <s v="Product_B9O7J"/>
    <n v="34.39"/>
    <n v="61"/>
    <x v="0"/>
    <s v="11x10x14 cm"/>
    <d v="2023-01-01T00:00:00"/>
    <d v="2024-01-01T00:00:00"/>
    <s v="0Z1L9N"/>
    <s v="9GN,NQ7"/>
    <s v="Blue/Medium"/>
    <x v="0"/>
    <n v="30.951000000000001"/>
    <n v="1"/>
    <x v="1"/>
    <n v="29.403449999999999"/>
    <n v="27.855900000000002"/>
    <n v="24.760800000000003"/>
    <n v="17.8828"/>
    <n v="8.2536000000000005"/>
  </r>
  <r>
    <s v="O9VVNO3T"/>
    <x v="2"/>
    <x v="0"/>
    <s v="Product_JL19K"/>
    <n v="147.72"/>
    <n v="19"/>
    <x v="2"/>
    <s v="18x16x14 cm"/>
    <d v="2023-01-01T00:00:00"/>
    <d v="2025-01-01T00:00:00"/>
    <s v="B2C3F6"/>
    <s v="P0P,4PN"/>
    <s v="Red/Small"/>
    <x v="0"/>
    <n v="132.94800000000001"/>
    <n v="2.0027397260273974"/>
    <x v="0"/>
    <n v="126.3006"/>
    <n v="119.65320000000001"/>
    <n v="106.35840000000002"/>
    <n v="76.814400000000006"/>
    <n v="35.452799999999996"/>
  </r>
  <r>
    <s v="GSFFE01E"/>
    <x v="3"/>
    <x v="0"/>
    <s v="Product_JCU5E"/>
    <n v="357.06"/>
    <n v="41"/>
    <x v="0"/>
    <s v="13x13x20 cm"/>
    <d v="2023-03-15T00:00:00"/>
    <d v="2024-01-01T00:00:00"/>
    <s v="1M683X"/>
    <s v="YXS,1NL"/>
    <s v="Blue/Medium"/>
    <x v="1"/>
    <n v="321.35399999999998"/>
    <n v="0.8"/>
    <x v="1"/>
    <n v="305.28629999999998"/>
    <n v="289.21859999999998"/>
    <n v="257.08319999999998"/>
    <n v="185.6712"/>
    <n v="85.694400000000002"/>
  </r>
  <r>
    <s v="K9P2BY66"/>
    <x v="3"/>
    <x v="0"/>
    <s v="Product_EAZ2V"/>
    <n v="191.33"/>
    <n v="64"/>
    <x v="1"/>
    <s v="5x11x7 cm"/>
    <d v="2023-01-01T00:00:00"/>
    <d v="2024-01-01T00:00:00"/>
    <s v="PGYDGN"/>
    <s v="DFQ,3K8"/>
    <s v="Blue/Medium"/>
    <x v="2"/>
    <n v="172.197"/>
    <n v="1"/>
    <x v="1"/>
    <n v="163.58715000000001"/>
    <n v="154.97730000000001"/>
    <n v="137.7576"/>
    <n v="99.491600000000005"/>
    <n v="45.919200000000004"/>
  </r>
  <r>
    <s v="6VZIS3A0"/>
    <x v="0"/>
    <x v="0"/>
    <s v="Product_7VBKC"/>
    <n v="84.09"/>
    <n v="88"/>
    <x v="0"/>
    <s v="8x9x14 cm"/>
    <d v="2023-03-15T00:00:00"/>
    <d v="2026-01-01T00:00:00"/>
    <s v="39KOZ5"/>
    <s v="0BO,DQ2"/>
    <s v="Green/Large"/>
    <x v="4"/>
    <n v="75.680999999999997"/>
    <n v="2.8027397260273972"/>
    <x v="0"/>
    <n v="71.89694999999999"/>
    <n v="68.112899999999996"/>
    <n v="60.544800000000002"/>
    <n v="43.726800000000004"/>
    <n v="20.1816"/>
  </r>
  <r>
    <s v="HXVMNF3O"/>
    <x v="0"/>
    <x v="0"/>
    <s v="Product_WJ6U0"/>
    <n v="140.76"/>
    <n v="7"/>
    <x v="2"/>
    <s v="9x13x7 cm"/>
    <d v="2023-03-15T00:00:00"/>
    <d v="2026-01-01T00:00:00"/>
    <s v="J29IW7"/>
    <s v="9G5,98V"/>
    <s v="Green/Large"/>
    <x v="4"/>
    <n v="126.684"/>
    <n v="2.8027397260273972"/>
    <x v="1"/>
    <n v="120.34979999999999"/>
    <n v="114.01560000000001"/>
    <n v="101.3472"/>
    <n v="73.1952"/>
    <n v="33.782399999999996"/>
  </r>
  <r>
    <s v="8BQ4KCOH"/>
    <x v="0"/>
    <x v="0"/>
    <s v="Product_UOR9K"/>
    <n v="459.67"/>
    <n v="90"/>
    <x v="1"/>
    <s v="11x13x20 cm"/>
    <d v="2023-07-30T00:00:00"/>
    <d v="2025-01-01T00:00:00"/>
    <s v="QIUO58"/>
    <s v="LE4,IHK"/>
    <s v="Blue/Medium"/>
    <x v="2"/>
    <n v="413.70300000000003"/>
    <n v="1.4273972602739726"/>
    <x v="1"/>
    <n v="393.01785000000001"/>
    <n v="372.33270000000005"/>
    <n v="330.96240000000006"/>
    <n v="239.0284"/>
    <n v="110.32080000000001"/>
  </r>
  <r>
    <s v="7LKV6LNT"/>
    <x v="3"/>
    <x v="0"/>
    <s v="Product_MV8VS"/>
    <n v="96"/>
    <n v="83"/>
    <x v="0"/>
    <s v="17x19x14 cm"/>
    <d v="2023-01-01T00:00:00"/>
    <d v="2026-01-01T00:00:00"/>
    <s v="UQZNFR"/>
    <s v="OH2,ZAI"/>
    <s v="Blue/Medium"/>
    <x v="3"/>
    <n v="86.4"/>
    <n v="3.0027397260273974"/>
    <x v="0"/>
    <n v="82.08"/>
    <n v="77.760000000000005"/>
    <n v="69.12"/>
    <n v="49.92"/>
    <n v="23.04"/>
  </r>
  <r>
    <s v="QV854100"/>
    <x v="1"/>
    <x v="0"/>
    <s v="Product_CCYKM"/>
    <n v="463.89"/>
    <n v="77"/>
    <x v="0"/>
    <s v="15x11x20 cm"/>
    <d v="2023-03-15T00:00:00"/>
    <d v="2024-01-01T00:00:00"/>
    <s v="Y73LO7"/>
    <s v="WLS,4G2"/>
    <s v="Green/Large"/>
    <x v="3"/>
    <n v="417.50099999999998"/>
    <n v="0.8"/>
    <x v="1"/>
    <n v="396.62594999999993"/>
    <n v="375.7509"/>
    <n v="334.00080000000003"/>
    <n v="241.22280000000001"/>
    <n v="111.33359999999999"/>
  </r>
  <r>
    <s v="4BQ9H9M8"/>
    <x v="2"/>
    <x v="0"/>
    <s v="Product_IGVWM"/>
    <n v="471.83"/>
    <n v="86"/>
    <x v="0"/>
    <s v="12x19x18 cm"/>
    <d v="2023-07-30T00:00:00"/>
    <d v="2024-01-01T00:00:00"/>
    <s v="U7HO4Y"/>
    <s v="SVL,IFS"/>
    <s v="Blue/Medium"/>
    <x v="0"/>
    <n v="424.64699999999999"/>
    <n v="0.42465753424657532"/>
    <x v="1"/>
    <n v="403.41464999999999"/>
    <n v="382.1823"/>
    <n v="339.7176"/>
    <n v="245.35159999999999"/>
    <n v="113.2392"/>
  </r>
  <r>
    <s v="02B3K8UE"/>
    <x v="3"/>
    <x v="0"/>
    <s v="Product_BXG0M"/>
    <n v="383.05"/>
    <n v="59"/>
    <x v="0"/>
    <s v="12x5x12 cm"/>
    <d v="2023-01-01T00:00:00"/>
    <d v="2024-01-01T00:00:00"/>
    <s v="9M3ZBP"/>
    <s v="C1G,XNH"/>
    <s v="Blue/Medium"/>
    <x v="4"/>
    <n v="344.745"/>
    <n v="1"/>
    <x v="1"/>
    <n v="327.50774999999999"/>
    <n v="310.27050000000003"/>
    <n v="275.79599999999999"/>
    <n v="199.18600000000001"/>
    <n v="91.932000000000002"/>
  </r>
  <r>
    <s v="S4ILG7Y3"/>
    <x v="2"/>
    <x v="0"/>
    <s v="Product_JJBNE"/>
    <n v="494.79"/>
    <n v="47"/>
    <x v="1"/>
    <s v="10x7x7 cm"/>
    <d v="2023-07-30T00:00:00"/>
    <d v="2024-01-01T00:00:00"/>
    <s v="Q7NHDF"/>
    <s v="CJD,N6L"/>
    <s v="Green/Large"/>
    <x v="0"/>
    <n v="445.31100000000004"/>
    <n v="0.42465753424657532"/>
    <x v="1"/>
    <n v="423.04545000000002"/>
    <n v="400.77990000000005"/>
    <n v="356.24880000000007"/>
    <n v="257.29080000000005"/>
    <n v="118.74959999999999"/>
  </r>
  <r>
    <s v="7L4WDC02"/>
    <x v="3"/>
    <x v="0"/>
    <s v="Product_1D69G"/>
    <n v="31.12"/>
    <n v="33"/>
    <x v="2"/>
    <s v="18x5x18 cm"/>
    <d v="2023-07-30T00:00:00"/>
    <d v="2025-01-01T00:00:00"/>
    <s v="NN95SZ"/>
    <s v="IJ5,T5W"/>
    <s v="Green/Large"/>
    <x v="0"/>
    <n v="28.008000000000003"/>
    <n v="1.4273972602739726"/>
    <x v="0"/>
    <n v="26.607600000000001"/>
    <n v="25.207200000000004"/>
    <n v="22.406400000000005"/>
    <n v="16.182400000000001"/>
    <n v="7.4687999999999999"/>
  </r>
  <r>
    <s v="ESIMCKHF"/>
    <x v="3"/>
    <x v="0"/>
    <s v="Product_N7YJW"/>
    <n v="290.35000000000002"/>
    <n v="22"/>
    <x v="0"/>
    <s v="16x11x11 cm"/>
    <d v="2023-07-30T00:00:00"/>
    <d v="2026-01-01T00:00:00"/>
    <s v="81A5PX"/>
    <s v="XT9,BG1"/>
    <s v="Green/Large"/>
    <x v="0"/>
    <n v="261.315"/>
    <n v="2.4273972602739726"/>
    <x v="1"/>
    <n v="248.24924999999999"/>
    <n v="235.18350000000001"/>
    <n v="209.05200000000002"/>
    <n v="150.98200000000003"/>
    <n v="69.683999999999997"/>
  </r>
  <r>
    <s v="GYZJ3MC1"/>
    <x v="2"/>
    <x v="0"/>
    <s v="Product_7EWF2"/>
    <n v="87.96"/>
    <n v="87"/>
    <x v="1"/>
    <s v="17x10x20 cm"/>
    <d v="2023-01-01T00:00:00"/>
    <d v="2026-01-01T00:00:00"/>
    <s v="CINQQ7"/>
    <s v="BC2,4ED"/>
    <s v="Red/Small"/>
    <x v="1"/>
    <n v="79.163999999999987"/>
    <n v="3.0027397260273974"/>
    <x v="0"/>
    <n v="75.205799999999982"/>
    <n v="71.247599999999991"/>
    <n v="63.331199999999995"/>
    <n v="45.739199999999997"/>
    <n v="21.110399999999998"/>
  </r>
  <r>
    <s v="LKC2H5BA"/>
    <x v="0"/>
    <x v="0"/>
    <s v="Product_RSAJS"/>
    <n v="96.53"/>
    <n v="69"/>
    <x v="0"/>
    <s v="19x13x9 cm"/>
    <d v="2023-01-01T00:00:00"/>
    <d v="2025-01-01T00:00:00"/>
    <s v="WZP424"/>
    <s v="9BI,SWU"/>
    <s v="Green/Large"/>
    <x v="4"/>
    <n v="86.876999999999995"/>
    <n v="2.0027397260273974"/>
    <x v="1"/>
    <n v="82.533149999999992"/>
    <n v="78.189300000000003"/>
    <n v="69.501599999999996"/>
    <n v="50.195599999999999"/>
    <n v="23.167200000000001"/>
  </r>
  <r>
    <s v="KIL0FI6K"/>
    <x v="1"/>
    <x v="0"/>
    <s v="Product_83FCC"/>
    <n v="356.41"/>
    <n v="2"/>
    <x v="1"/>
    <s v="12x17x8 cm"/>
    <d v="2023-07-30T00:00:00"/>
    <d v="2026-01-01T00:00:00"/>
    <s v="KJFZ8W"/>
    <s v="XTT,2L4"/>
    <s v="Blue/Medium"/>
    <x v="1"/>
    <n v="320.76900000000001"/>
    <n v="2.4273972602739726"/>
    <x v="0"/>
    <n v="304.73054999999999"/>
    <n v="288.69210000000004"/>
    <n v="256.61520000000002"/>
    <n v="185.33320000000003"/>
    <n v="85.538399999999996"/>
  </r>
  <r>
    <s v="SV56CP6O"/>
    <x v="1"/>
    <x v="0"/>
    <s v="Product_ATL0X"/>
    <n v="391.71"/>
    <n v="42"/>
    <x v="2"/>
    <s v="6x13x13 cm"/>
    <d v="2023-01-01T00:00:00"/>
    <d v="2025-01-01T00:00:00"/>
    <s v="1A6UB1"/>
    <s v="QAI,2A1"/>
    <s v="Green/Large"/>
    <x v="1"/>
    <n v="352.53899999999999"/>
    <n v="2.0027397260273974"/>
    <x v="0"/>
    <n v="334.91204999999997"/>
    <n v="317.2851"/>
    <n v="282.03120000000001"/>
    <n v="203.6892"/>
    <n v="94.01039999999999"/>
  </r>
  <r>
    <s v="3J6W0DKP"/>
    <x v="3"/>
    <x v="0"/>
    <s v="Product_64L2U"/>
    <n v="313.13"/>
    <n v="48"/>
    <x v="1"/>
    <s v="13x7x14 cm"/>
    <d v="2023-01-01T00:00:00"/>
    <d v="2026-01-01T00:00:00"/>
    <s v="H0SQRU"/>
    <s v="09W,WLH"/>
    <s v="Red/Small"/>
    <x v="1"/>
    <n v="281.81700000000001"/>
    <n v="3.0027397260273974"/>
    <x v="0"/>
    <n v="267.72615000000002"/>
    <n v="253.6353"/>
    <n v="225.45360000000002"/>
    <n v="162.82759999999999"/>
    <n v="75.151200000000003"/>
  </r>
  <r>
    <s v="9TUCRWMB"/>
    <x v="2"/>
    <x v="0"/>
    <s v="Product_E5CP7"/>
    <n v="190.34"/>
    <n v="27"/>
    <x v="1"/>
    <s v="20x14x8 cm"/>
    <d v="2023-03-15T00:00:00"/>
    <d v="2025-01-01T00:00:00"/>
    <s v="3P04AU"/>
    <s v="YZ9,UX7"/>
    <s v="Blue/Medium"/>
    <x v="0"/>
    <n v="171.30600000000001"/>
    <n v="1.8027397260273972"/>
    <x v="0"/>
    <n v="162.7407"/>
    <n v="154.17540000000002"/>
    <n v="137.04480000000001"/>
    <n v="98.976800000000011"/>
    <n v="45.681599999999996"/>
  </r>
  <r>
    <s v="UMG6AOF8"/>
    <x v="1"/>
    <x v="0"/>
    <s v="Product_PT6HS"/>
    <n v="324.22000000000003"/>
    <n v="31"/>
    <x v="1"/>
    <s v="8x18x11 cm"/>
    <d v="2023-01-01T00:00:00"/>
    <d v="2024-01-01T00:00:00"/>
    <s v="0VKPAP"/>
    <s v="INW,2DA"/>
    <s v="Green/Large"/>
    <x v="4"/>
    <n v="291.798"/>
    <n v="1"/>
    <x v="1"/>
    <n v="277.2081"/>
    <n v="262.6182"/>
    <n v="233.4384"/>
    <n v="168.59440000000001"/>
    <n v="77.81280000000001"/>
  </r>
  <r>
    <s v="T151T2VA"/>
    <x v="0"/>
    <x v="0"/>
    <s v="Product_YVABX"/>
    <n v="14.87"/>
    <n v="85"/>
    <x v="2"/>
    <s v="17x12x13 cm"/>
    <d v="2023-07-30T00:00:00"/>
    <d v="2026-01-01T00:00:00"/>
    <s v="0SPKHO"/>
    <s v="VV8,SWR"/>
    <s v="Blue/Medium"/>
    <x v="2"/>
    <n v="13.382999999999999"/>
    <n v="2.4273972602739726"/>
    <x v="1"/>
    <n v="12.713849999999999"/>
    <n v="12.044699999999999"/>
    <n v="10.7064"/>
    <n v="7.7324000000000002"/>
    <n v="3.5687999999999995"/>
  </r>
  <r>
    <s v="L9JXDK9C"/>
    <x v="2"/>
    <x v="0"/>
    <s v="Product_823O8"/>
    <n v="341.6"/>
    <n v="53"/>
    <x v="0"/>
    <s v="15x7x9 cm"/>
    <d v="2023-07-30T00:00:00"/>
    <d v="2024-01-01T00:00:00"/>
    <s v="VTV9DV"/>
    <s v="Z03,5R1"/>
    <s v="Red/Small"/>
    <x v="3"/>
    <n v="307.44"/>
    <n v="0.42465753424657532"/>
    <x v="1"/>
    <n v="292.06799999999998"/>
    <n v="276.69600000000003"/>
    <n v="245.952"/>
    <n v="177.63200000000001"/>
    <n v="81.984000000000009"/>
  </r>
  <r>
    <s v="NRYAW7RC"/>
    <x v="0"/>
    <x v="0"/>
    <s v="Product_IVIPQ"/>
    <n v="239.45"/>
    <n v="41"/>
    <x v="0"/>
    <s v="8x16x5 cm"/>
    <d v="2023-03-15T00:00:00"/>
    <d v="2026-01-01T00:00:00"/>
    <s v="013HES"/>
    <s v="E3R,JVB"/>
    <s v="Green/Large"/>
    <x v="4"/>
    <n v="215.505"/>
    <n v="2.8027397260273972"/>
    <x v="0"/>
    <n v="204.72975"/>
    <n v="193.9545"/>
    <n v="172.404"/>
    <n v="124.514"/>
    <n v="57.467999999999996"/>
  </r>
  <r>
    <s v="9UTUQE3L"/>
    <x v="2"/>
    <x v="0"/>
    <s v="Product_2IO9O"/>
    <n v="468.28"/>
    <n v="8"/>
    <x v="1"/>
    <s v="5x13x17 cm"/>
    <d v="2023-07-30T00:00:00"/>
    <d v="2025-01-01T00:00:00"/>
    <s v="TDAPUE"/>
    <s v="MCV,BL1"/>
    <s v="Green/Large"/>
    <x v="3"/>
    <n v="421.452"/>
    <n v="1.4273972602739726"/>
    <x v="1"/>
    <n v="400.37939999999998"/>
    <n v="379.30680000000001"/>
    <n v="337.16160000000002"/>
    <n v="243.50559999999999"/>
    <n v="112.38719999999999"/>
  </r>
  <r>
    <s v="0JLYM5YP"/>
    <x v="3"/>
    <x v="0"/>
    <s v="Product_W9Q3K"/>
    <n v="252.3"/>
    <n v="78"/>
    <x v="1"/>
    <s v="16x18x11 cm"/>
    <d v="2023-01-01T00:00:00"/>
    <d v="2024-01-01T00:00:00"/>
    <s v="13YQ2L"/>
    <s v="IUS,YD5"/>
    <s v="Green/Large"/>
    <x v="2"/>
    <n v="227.07"/>
    <n v="1"/>
    <x v="1"/>
    <n v="215.7165"/>
    <n v="204.363"/>
    <n v="181.65600000000001"/>
    <n v="131.196"/>
    <n v="60.552000000000007"/>
  </r>
  <r>
    <s v="1ATJWCOY"/>
    <x v="0"/>
    <x v="0"/>
    <s v="Product_74M5N"/>
    <n v="149.16999999999999"/>
    <n v="93"/>
    <x v="0"/>
    <s v="8x13x8 cm"/>
    <d v="2023-01-01T00:00:00"/>
    <d v="2025-01-01T00:00:00"/>
    <s v="EEM33F"/>
    <s v="98S,KCY"/>
    <s v="Red/Small"/>
    <x v="3"/>
    <n v="134.25299999999999"/>
    <n v="2.0027397260273974"/>
    <x v="0"/>
    <n v="127.54034999999998"/>
    <n v="120.82769999999999"/>
    <n v="107.4024"/>
    <n v="77.568399999999997"/>
    <n v="35.800799999999995"/>
  </r>
  <r>
    <s v="9TD7JFPY"/>
    <x v="0"/>
    <x v="0"/>
    <s v="Product_VXQ7I"/>
    <n v="143.55000000000001"/>
    <n v="57"/>
    <x v="2"/>
    <s v="15x11x12 cm"/>
    <d v="2023-03-15T00:00:00"/>
    <d v="2024-01-01T00:00:00"/>
    <s v="AR2JCO"/>
    <s v="B7S,6YH"/>
    <s v="Red/Small"/>
    <x v="2"/>
    <n v="129.19500000000002"/>
    <n v="0.8"/>
    <x v="1"/>
    <n v="122.73525000000001"/>
    <n v="116.27550000000002"/>
    <n v="103.35600000000002"/>
    <n v="74.646000000000015"/>
    <n v="34.451999999999998"/>
  </r>
  <r>
    <s v="3L53SIR2"/>
    <x v="3"/>
    <x v="0"/>
    <s v="Product_YXTXF"/>
    <n v="116.47"/>
    <n v="92"/>
    <x v="2"/>
    <s v="9x5x15 cm"/>
    <d v="2023-03-15T00:00:00"/>
    <d v="2024-01-01T00:00:00"/>
    <s v="ELNR4Q"/>
    <s v="GS8,UAH"/>
    <s v="Green/Large"/>
    <x v="3"/>
    <n v="104.82299999999999"/>
    <n v="0.8"/>
    <x v="1"/>
    <n v="99.581849999999989"/>
    <n v="94.340699999999998"/>
    <n v="83.858400000000003"/>
    <n v="60.564399999999999"/>
    <n v="27.9528"/>
  </r>
  <r>
    <s v="2ZZXC5LQ"/>
    <x v="2"/>
    <x v="0"/>
    <s v="Product_YIUPC"/>
    <n v="25.65"/>
    <n v="11"/>
    <x v="2"/>
    <s v="12x17x20 cm"/>
    <d v="2023-01-01T00:00:00"/>
    <d v="2026-01-01T00:00:00"/>
    <s v="2IS5UO"/>
    <s v="F7F,ZB9"/>
    <s v="Blue/Medium"/>
    <x v="3"/>
    <n v="23.084999999999997"/>
    <n v="3.0027397260273974"/>
    <x v="1"/>
    <n v="21.930749999999996"/>
    <n v="20.776499999999999"/>
    <n v="18.468"/>
    <n v="13.337999999999999"/>
    <n v="6.1559999999999997"/>
  </r>
  <r>
    <s v="F7KIO77I"/>
    <x v="2"/>
    <x v="0"/>
    <s v="Product_SQLVC"/>
    <n v="48.61"/>
    <n v="55"/>
    <x v="1"/>
    <s v="11x12x20 cm"/>
    <d v="2023-07-30T00:00:00"/>
    <d v="2025-01-01T00:00:00"/>
    <s v="IF5175"/>
    <s v="QT8,EP4"/>
    <s v="Blue/Medium"/>
    <x v="1"/>
    <n v="43.748999999999995"/>
    <n v="1.4273972602739726"/>
    <x v="1"/>
    <n v="41.561549999999997"/>
    <n v="39.374099999999999"/>
    <n v="34.999199999999995"/>
    <n v="25.277200000000001"/>
    <n v="11.666399999999999"/>
  </r>
  <r>
    <s v="V8YONM2J"/>
    <x v="0"/>
    <x v="0"/>
    <s v="Product_93M4K"/>
    <n v="142.36000000000001"/>
    <n v="47"/>
    <x v="2"/>
    <s v="19x20x13 cm"/>
    <d v="2023-03-15T00:00:00"/>
    <d v="2025-01-01T00:00:00"/>
    <s v="OI4YSH"/>
    <s v="JB3,80A"/>
    <s v="Green/Large"/>
    <x v="1"/>
    <n v="128.12400000000002"/>
    <n v="1.8027397260273972"/>
    <x v="0"/>
    <n v="121.71780000000001"/>
    <n v="115.31160000000003"/>
    <n v="102.49920000000003"/>
    <n v="74.027200000000008"/>
    <n v="34.166400000000003"/>
  </r>
  <r>
    <s v="V5DJ0G4K"/>
    <x v="2"/>
    <x v="0"/>
    <s v="Product_3Y94O"/>
    <n v="64.790000000000006"/>
    <n v="67"/>
    <x v="0"/>
    <s v="10x7x10 cm"/>
    <d v="2023-01-01T00:00:00"/>
    <d v="2026-01-01T00:00:00"/>
    <s v="9PM21J"/>
    <s v="AHE,10H"/>
    <s v="Green/Large"/>
    <x v="2"/>
    <n v="58.311000000000007"/>
    <n v="3.0027397260273974"/>
    <x v="0"/>
    <n v="55.395450000000004"/>
    <n v="52.479900000000008"/>
    <n v="46.648800000000008"/>
    <n v="33.690800000000003"/>
    <n v="15.549600000000002"/>
  </r>
  <r>
    <s v="KS81R9B3"/>
    <x v="2"/>
    <x v="0"/>
    <s v="Product_I40MJ"/>
    <n v="443.7"/>
    <n v="53"/>
    <x v="2"/>
    <s v="17x13x6 cm"/>
    <d v="2023-07-30T00:00:00"/>
    <d v="2026-01-01T00:00:00"/>
    <s v="JHQ3SN"/>
    <s v="IME,RMZ"/>
    <s v="Blue/Medium"/>
    <x v="2"/>
    <n v="399.33"/>
    <n v="2.4273972602739726"/>
    <x v="0"/>
    <n v="379.36349999999999"/>
    <n v="359.39699999999999"/>
    <n v="319.464"/>
    <n v="230.72399999999999"/>
    <n v="106.488"/>
  </r>
  <r>
    <s v="YSWTMEK5"/>
    <x v="2"/>
    <x v="0"/>
    <s v="Product_I3OH8"/>
    <n v="362.78"/>
    <n v="50"/>
    <x v="1"/>
    <s v="17x19x19 cm"/>
    <d v="2023-01-01T00:00:00"/>
    <d v="2024-01-01T00:00:00"/>
    <s v="LS6D6Y"/>
    <s v="ARM,YJE"/>
    <s v="Red/Small"/>
    <x v="3"/>
    <n v="326.50199999999995"/>
    <n v="1"/>
    <x v="1"/>
    <n v="310.17689999999993"/>
    <n v="293.85179999999997"/>
    <n v="261.20159999999998"/>
    <n v="188.6456"/>
    <n v="87.067199999999985"/>
  </r>
  <r>
    <s v="CGM7ZZK8"/>
    <x v="0"/>
    <x v="0"/>
    <s v="Product_QIC86"/>
    <n v="199.13"/>
    <n v="10"/>
    <x v="2"/>
    <s v="16x19x6 cm"/>
    <d v="2023-03-15T00:00:00"/>
    <d v="2024-01-01T00:00:00"/>
    <s v="3TQA60"/>
    <s v="HW5,OQQ"/>
    <s v="Green/Large"/>
    <x v="3"/>
    <n v="179.21699999999998"/>
    <n v="0.8"/>
    <x v="1"/>
    <n v="170.25614999999999"/>
    <n v="161.2953"/>
    <n v="143.37359999999998"/>
    <n v="103.5476"/>
    <n v="47.791199999999996"/>
  </r>
  <r>
    <s v="M752JGGO"/>
    <x v="1"/>
    <x v="0"/>
    <s v="Product_CL5TC"/>
    <n v="450.42"/>
    <n v="5"/>
    <x v="0"/>
    <s v="13x5x19 cm"/>
    <d v="2023-01-01T00:00:00"/>
    <d v="2024-01-01T00:00:00"/>
    <s v="X2PN8N"/>
    <s v="MX9,GVJ"/>
    <s v="Red/Small"/>
    <x v="0"/>
    <n v="405.37800000000004"/>
    <n v="1"/>
    <x v="1"/>
    <n v="385.10910000000001"/>
    <n v="364.84020000000004"/>
    <n v="324.30240000000003"/>
    <n v="234.2184"/>
    <n v="108.10080000000001"/>
  </r>
  <r>
    <s v="OFFBDLHD"/>
    <x v="1"/>
    <x v="0"/>
    <s v="Product_QYEH3"/>
    <n v="278.26"/>
    <n v="38"/>
    <x v="0"/>
    <s v="8x11x16 cm"/>
    <d v="2023-07-30T00:00:00"/>
    <d v="2026-01-01T00:00:00"/>
    <s v="JKPQ2U"/>
    <s v="X22,GC6"/>
    <s v="Red/Small"/>
    <x v="2"/>
    <n v="250.434"/>
    <n v="2.4273972602739726"/>
    <x v="0"/>
    <n v="237.91229999999999"/>
    <n v="225.39060000000001"/>
    <n v="200.34720000000002"/>
    <n v="144.6952"/>
    <n v="66.782399999999996"/>
  </r>
  <r>
    <s v="LBBD51K2"/>
    <x v="3"/>
    <x v="0"/>
    <s v="Product_66SR5"/>
    <n v="134.15"/>
    <n v="53"/>
    <x v="0"/>
    <s v="12x7x6 cm"/>
    <d v="2023-01-01T00:00:00"/>
    <d v="2026-01-01T00:00:00"/>
    <s v="TVL2XZ"/>
    <s v="Q50,ZWW"/>
    <s v="Red/Small"/>
    <x v="3"/>
    <n v="120.735"/>
    <n v="3.0027397260273974"/>
    <x v="0"/>
    <n v="114.69824999999999"/>
    <n v="108.6615"/>
    <n v="96.588000000000008"/>
    <n v="69.75800000000001"/>
    <n v="32.195999999999998"/>
  </r>
  <r>
    <s v="KCHW2HAY"/>
    <x v="2"/>
    <x v="0"/>
    <s v="Product_T79D0"/>
    <n v="145.25"/>
    <n v="27"/>
    <x v="2"/>
    <s v="6x5x6 cm"/>
    <d v="2023-07-30T00:00:00"/>
    <d v="2024-01-01T00:00:00"/>
    <s v="LN0QWF"/>
    <s v="2YX,10P"/>
    <s v="Red/Small"/>
    <x v="0"/>
    <n v="130.72499999999999"/>
    <n v="0.42465753424657532"/>
    <x v="1"/>
    <n v="124.18874999999998"/>
    <n v="117.6525"/>
    <n v="104.58"/>
    <n v="75.53"/>
    <n v="34.86"/>
  </r>
  <r>
    <s v="TRPZVV5Q"/>
    <x v="0"/>
    <x v="0"/>
    <s v="Product_9Y4BR"/>
    <n v="296.43"/>
    <n v="30"/>
    <x v="0"/>
    <s v="6x14x16 cm"/>
    <d v="2023-07-30T00:00:00"/>
    <d v="2025-01-01T00:00:00"/>
    <s v="HYKW1S"/>
    <s v="HFI,UCW"/>
    <s v="Blue/Medium"/>
    <x v="0"/>
    <n v="266.78700000000003"/>
    <n v="1.4273972602739726"/>
    <x v="1"/>
    <n v="253.44765000000001"/>
    <n v="240.10830000000004"/>
    <n v="213.42960000000005"/>
    <n v="154.14360000000002"/>
    <n v="71.143199999999993"/>
  </r>
  <r>
    <s v="T70PYAI4"/>
    <x v="1"/>
    <x v="0"/>
    <s v="Product_3J7KQ"/>
    <n v="108.42"/>
    <n v="68"/>
    <x v="0"/>
    <s v="12x10x6 cm"/>
    <d v="2023-07-30T00:00:00"/>
    <d v="2024-01-01T00:00:00"/>
    <s v="OW82CS"/>
    <s v="1YJ,OKL"/>
    <s v="Red/Small"/>
    <x v="4"/>
    <n v="97.578000000000003"/>
    <n v="0.42465753424657532"/>
    <x v="1"/>
    <n v="92.699100000000001"/>
    <n v="87.8202"/>
    <n v="78.062400000000011"/>
    <n v="56.378400000000006"/>
    <n v="26.020799999999998"/>
  </r>
  <r>
    <s v="RGOURZ1Q"/>
    <x v="3"/>
    <x v="0"/>
    <s v="Product_AKDWG"/>
    <n v="156.11000000000001"/>
    <n v="98"/>
    <x v="0"/>
    <s v="19x10x11 cm"/>
    <d v="2023-07-30T00:00:00"/>
    <d v="2025-01-01T00:00:00"/>
    <s v="YCHQ99"/>
    <s v="28I,41P"/>
    <s v="Red/Small"/>
    <x v="2"/>
    <n v="140.49900000000002"/>
    <n v="1.4273972602739726"/>
    <x v="1"/>
    <n v="133.47405000000001"/>
    <n v="126.44910000000003"/>
    <n v="112.39920000000002"/>
    <n v="81.177200000000013"/>
    <n v="37.4664"/>
  </r>
  <r>
    <s v="CXZXRV8P"/>
    <x v="0"/>
    <x v="0"/>
    <s v="Product_A3YWX"/>
    <n v="169.24"/>
    <n v="31"/>
    <x v="0"/>
    <s v="17x11x11 cm"/>
    <d v="2023-07-30T00:00:00"/>
    <d v="2024-01-01T00:00:00"/>
    <s v="B3SUP4"/>
    <s v="M58,F3N"/>
    <s v="Red/Small"/>
    <x v="3"/>
    <n v="152.316"/>
    <n v="0.42465753424657532"/>
    <x v="1"/>
    <n v="144.7002"/>
    <n v="137.08440000000002"/>
    <n v="121.8528"/>
    <n v="88.004800000000003"/>
    <n v="40.617600000000003"/>
  </r>
  <r>
    <s v="BN4WER39"/>
    <x v="3"/>
    <x v="0"/>
    <s v="Product_S72T4"/>
    <n v="98.43"/>
    <n v="5"/>
    <x v="2"/>
    <s v="11x7x5 cm"/>
    <d v="2023-03-15T00:00:00"/>
    <d v="2025-01-01T00:00:00"/>
    <s v="ZHTKG9"/>
    <s v="GSV,78A"/>
    <s v="Red/Small"/>
    <x v="3"/>
    <n v="88.587000000000003"/>
    <n v="1.8027397260273972"/>
    <x v="0"/>
    <n v="84.157650000000004"/>
    <n v="79.728300000000004"/>
    <n v="70.869600000000005"/>
    <n v="51.183600000000006"/>
    <n v="23.623200000000001"/>
  </r>
  <r>
    <s v="5PRFYIM8"/>
    <x v="0"/>
    <x v="0"/>
    <s v="Product_QCBXH"/>
    <n v="253.16"/>
    <n v="28"/>
    <x v="0"/>
    <s v="7x14x13 cm"/>
    <d v="2023-03-15T00:00:00"/>
    <d v="2025-01-01T00:00:00"/>
    <s v="7XAKXZ"/>
    <s v="76D,YVX"/>
    <s v="Red/Small"/>
    <x v="2"/>
    <n v="227.84399999999999"/>
    <n v="1.8027397260273972"/>
    <x v="0"/>
    <n v="216.45179999999999"/>
    <n v="205.05959999999999"/>
    <n v="182.27520000000001"/>
    <n v="131.64320000000001"/>
    <n v="60.758399999999995"/>
  </r>
  <r>
    <s v="8H6WXFRD"/>
    <x v="1"/>
    <x v="0"/>
    <s v="Product_5H6TI"/>
    <n v="303.74"/>
    <n v="59"/>
    <x v="2"/>
    <s v="13x6x20 cm"/>
    <d v="2023-07-30T00:00:00"/>
    <d v="2024-01-01T00:00:00"/>
    <s v="LDLJVU"/>
    <s v="U8Z,RF0"/>
    <s v="Blue/Medium"/>
    <x v="4"/>
    <n v="273.36599999999999"/>
    <n v="0.42465753424657532"/>
    <x v="1"/>
    <n v="259.6977"/>
    <n v="246.02939999999998"/>
    <n v="218.69280000000001"/>
    <n v="157.94480000000001"/>
    <n v="72.897599999999997"/>
  </r>
  <r>
    <s v="M190JLR5"/>
    <x v="2"/>
    <x v="0"/>
    <s v="Product_IJPTZ"/>
    <n v="465.26"/>
    <n v="99"/>
    <x v="1"/>
    <s v="12x9x18 cm"/>
    <d v="2023-03-15T00:00:00"/>
    <d v="2025-01-01T00:00:00"/>
    <s v="DTGXDQ"/>
    <s v="4UU,HGK"/>
    <s v="Green/Large"/>
    <x v="1"/>
    <n v="418.73399999999998"/>
    <n v="1.8027397260273972"/>
    <x v="0"/>
    <n v="397.79729999999995"/>
    <n v="376.86059999999998"/>
    <n v="334.98720000000003"/>
    <n v="241.93520000000001"/>
    <n v="111.66239999999999"/>
  </r>
  <r>
    <s v="Z7WS2YPJ"/>
    <x v="3"/>
    <x v="0"/>
    <s v="Product_9GI43"/>
    <n v="207.8"/>
    <n v="19"/>
    <x v="0"/>
    <s v="7x18x18 cm"/>
    <d v="2023-01-01T00:00:00"/>
    <d v="2025-01-01T00:00:00"/>
    <s v="D4UWE9"/>
    <s v="ZC4,9PJ"/>
    <s v="Red/Small"/>
    <x v="3"/>
    <n v="187.02"/>
    <n v="2.0027397260273974"/>
    <x v="1"/>
    <n v="177.66900000000001"/>
    <n v="168.31800000000001"/>
    <n v="149.61600000000001"/>
    <n v="108.05600000000001"/>
    <n v="49.872"/>
  </r>
  <r>
    <s v="P2Q3DJ53"/>
    <x v="3"/>
    <x v="0"/>
    <s v="Product_ETOJ1"/>
    <n v="494.25"/>
    <n v="13"/>
    <x v="0"/>
    <s v="18x14x16 cm"/>
    <d v="2023-03-15T00:00:00"/>
    <d v="2024-01-01T00:00:00"/>
    <s v="H1KRXR"/>
    <s v="YG4,MXJ"/>
    <s v="Blue/Medium"/>
    <x v="4"/>
    <n v="444.82499999999999"/>
    <n v="0.8"/>
    <x v="1"/>
    <n v="422.58374999999995"/>
    <n v="400.34249999999997"/>
    <n v="355.86"/>
    <n v="257.01"/>
    <n v="118.62"/>
  </r>
  <r>
    <s v="5E7D974E"/>
    <x v="0"/>
    <x v="0"/>
    <s v="Product_XM3YE"/>
    <n v="87.44"/>
    <n v="75"/>
    <x v="0"/>
    <s v="16x16x5 cm"/>
    <d v="2023-01-01T00:00:00"/>
    <d v="2026-01-01T00:00:00"/>
    <s v="UJ3ME4"/>
    <s v="5YL,LQL"/>
    <s v="Green/Large"/>
    <x v="4"/>
    <n v="78.695999999999998"/>
    <n v="3.0027397260273974"/>
    <x v="0"/>
    <n v="74.761199999999988"/>
    <n v="70.826400000000007"/>
    <n v="62.956800000000001"/>
    <n v="45.468800000000002"/>
    <n v="20.985599999999998"/>
  </r>
  <r>
    <s v="FY4BRV93"/>
    <x v="3"/>
    <x v="0"/>
    <s v="Product_JVWUZ"/>
    <n v="295.56"/>
    <n v="75"/>
    <x v="2"/>
    <s v="5x15x19 cm"/>
    <d v="2023-01-01T00:00:00"/>
    <d v="2025-01-01T00:00:00"/>
    <s v="YHOE6R"/>
    <s v="Y0Q,6ZB"/>
    <s v="Green/Large"/>
    <x v="3"/>
    <n v="266.00400000000002"/>
    <n v="2.0027397260273974"/>
    <x v="0"/>
    <n v="252.7038"/>
    <n v="239.40360000000001"/>
    <n v="212.80320000000003"/>
    <n v="153.69120000000001"/>
    <n v="70.934399999999997"/>
  </r>
  <r>
    <s v="4IYP0QQZ"/>
    <x v="1"/>
    <x v="0"/>
    <s v="Product_6III9"/>
    <n v="43.25"/>
    <n v="24"/>
    <x v="1"/>
    <s v="19x17x18 cm"/>
    <d v="2023-01-01T00:00:00"/>
    <d v="2024-01-01T00:00:00"/>
    <s v="O4YCQA"/>
    <s v="668,WIO"/>
    <s v="Blue/Medium"/>
    <x v="0"/>
    <n v="38.924999999999997"/>
    <n v="1"/>
    <x v="1"/>
    <n v="36.978749999999998"/>
    <n v="35.032499999999999"/>
    <n v="31.14"/>
    <n v="22.490000000000002"/>
    <n v="10.379999999999999"/>
  </r>
  <r>
    <s v="C6GL0HFX"/>
    <x v="0"/>
    <x v="0"/>
    <s v="Product_10QNZ"/>
    <n v="368.01"/>
    <n v="39"/>
    <x v="2"/>
    <s v="10x11x16 cm"/>
    <d v="2023-01-01T00:00:00"/>
    <d v="2024-01-01T00:00:00"/>
    <s v="8NH5OY"/>
    <s v="F60,8ZX"/>
    <s v="Green/Large"/>
    <x v="0"/>
    <n v="331.209"/>
    <n v="1"/>
    <x v="1"/>
    <n v="314.64855"/>
    <n v="298.0881"/>
    <n v="264.96719999999999"/>
    <n v="191.36520000000002"/>
    <n v="88.322399999999988"/>
  </r>
  <r>
    <s v="IPVFWLMF"/>
    <x v="0"/>
    <x v="0"/>
    <s v="Product_QMHGY"/>
    <n v="411.18"/>
    <n v="13"/>
    <x v="2"/>
    <s v="15x7x18 cm"/>
    <d v="2023-01-01T00:00:00"/>
    <d v="2026-01-01T00:00:00"/>
    <s v="EZ1N1N"/>
    <s v="XYI,U2L"/>
    <s v="Blue/Medium"/>
    <x v="4"/>
    <n v="370.06200000000001"/>
    <n v="3.0027397260273974"/>
    <x v="0"/>
    <n v="351.55889999999999"/>
    <n v="333.05580000000003"/>
    <n v="296.0496"/>
    <n v="213.81360000000001"/>
    <n v="98.683199999999999"/>
  </r>
  <r>
    <s v="AOUYICYC"/>
    <x v="1"/>
    <x v="0"/>
    <s v="Product_W9FVA"/>
    <n v="276.64999999999998"/>
    <n v="65"/>
    <x v="1"/>
    <s v="16x8x14 cm"/>
    <d v="2023-03-15T00:00:00"/>
    <d v="2024-01-01T00:00:00"/>
    <s v="ARPOEA"/>
    <s v="3JB,RU6"/>
    <s v="Blue/Medium"/>
    <x v="4"/>
    <n v="248.98499999999999"/>
    <n v="0.8"/>
    <x v="1"/>
    <n v="236.53574999999998"/>
    <n v="224.0865"/>
    <n v="199.18799999999999"/>
    <n v="143.858"/>
    <n v="66.395999999999987"/>
  </r>
  <r>
    <s v="HFRHGSAI"/>
    <x v="0"/>
    <x v="0"/>
    <s v="Product_IH5RS"/>
    <n v="76.88"/>
    <n v="22"/>
    <x v="2"/>
    <s v="16x15x17 cm"/>
    <d v="2023-07-30T00:00:00"/>
    <d v="2026-01-01T00:00:00"/>
    <s v="NZIBUL"/>
    <s v="L8X,5F8"/>
    <s v="Green/Large"/>
    <x v="4"/>
    <n v="69.191999999999993"/>
    <n v="2.4273972602739726"/>
    <x v="1"/>
    <n v="65.732399999999984"/>
    <n v="62.272799999999997"/>
    <n v="55.3536"/>
    <n v="39.977600000000002"/>
    <n v="18.451199999999996"/>
  </r>
  <r>
    <s v="0EBU0XU9"/>
    <x v="3"/>
    <x v="0"/>
    <s v="Product_1Z0Z3"/>
    <n v="96.05"/>
    <n v="49"/>
    <x v="1"/>
    <s v="7x14x15 cm"/>
    <d v="2023-01-01T00:00:00"/>
    <d v="2024-01-01T00:00:00"/>
    <s v="8F2U0S"/>
    <s v="WMP,W5O"/>
    <s v="Blue/Medium"/>
    <x v="2"/>
    <n v="86.444999999999993"/>
    <n v="1"/>
    <x v="1"/>
    <n v="82.122749999999996"/>
    <n v="77.8005"/>
    <n v="69.155999999999992"/>
    <n v="49.945999999999998"/>
    <n v="23.052"/>
  </r>
  <r>
    <s v="EVWYZEWO"/>
    <x v="3"/>
    <x v="0"/>
    <s v="Product_KCHKD"/>
    <n v="308.81"/>
    <n v="99"/>
    <x v="0"/>
    <s v="16x15x11 cm"/>
    <d v="2023-01-01T00:00:00"/>
    <d v="2024-01-01T00:00:00"/>
    <s v="IZED5A"/>
    <s v="4SZ,N04"/>
    <s v="Red/Small"/>
    <x v="0"/>
    <n v="277.92899999999997"/>
    <n v="1"/>
    <x v="1"/>
    <n v="264.03254999999996"/>
    <n v="250.13609999999997"/>
    <n v="222.3432"/>
    <n v="160.5812"/>
    <n v="74.114400000000003"/>
  </r>
  <r>
    <s v="F5N3IN7R"/>
    <x v="3"/>
    <x v="0"/>
    <s v="Product_JV1IH"/>
    <n v="43.09"/>
    <n v="11"/>
    <x v="1"/>
    <s v="16x18x6 cm"/>
    <d v="2023-07-30T00:00:00"/>
    <d v="2024-01-01T00:00:00"/>
    <s v="8CECJ2"/>
    <s v="18Y,922"/>
    <s v="Blue/Medium"/>
    <x v="2"/>
    <n v="38.781000000000006"/>
    <n v="0.42465753424657532"/>
    <x v="1"/>
    <n v="36.841950000000004"/>
    <n v="34.90290000000001"/>
    <n v="31.024800000000006"/>
    <n v="22.406800000000004"/>
    <n v="10.3416"/>
  </r>
  <r>
    <s v="AYTAPSQC"/>
    <x v="0"/>
    <x v="0"/>
    <s v="Product_IBBH9"/>
    <n v="32.4"/>
    <n v="9"/>
    <x v="2"/>
    <s v="17x8x12 cm"/>
    <d v="2023-01-01T00:00:00"/>
    <d v="2025-01-01T00:00:00"/>
    <s v="KMQKL7"/>
    <s v="6MH,S8T"/>
    <s v="Blue/Medium"/>
    <x v="0"/>
    <n v="29.159999999999997"/>
    <n v="2.0027397260273974"/>
    <x v="1"/>
    <n v="27.701999999999995"/>
    <n v="26.243999999999996"/>
    <n v="23.327999999999999"/>
    <n v="16.847999999999999"/>
    <n v="7.7759999999999998"/>
  </r>
  <r>
    <s v="O7WESVJX"/>
    <x v="1"/>
    <x v="0"/>
    <s v="Product_IDR2F"/>
    <n v="127.65"/>
    <n v="97"/>
    <x v="2"/>
    <s v="10x9x13 cm"/>
    <d v="2023-01-01T00:00:00"/>
    <d v="2024-01-01T00:00:00"/>
    <s v="DD41X0"/>
    <s v="EG5,LU6"/>
    <s v="Red/Small"/>
    <x v="3"/>
    <n v="114.88500000000001"/>
    <n v="1"/>
    <x v="1"/>
    <n v="109.14075"/>
    <n v="103.3965"/>
    <n v="91.908000000000015"/>
    <n v="66.378"/>
    <n v="30.636000000000003"/>
  </r>
  <r>
    <s v="5JKS6A1R"/>
    <x v="2"/>
    <x v="0"/>
    <s v="Product_IZIH7"/>
    <n v="211.45"/>
    <n v="45"/>
    <x v="1"/>
    <s v="17x7x10 cm"/>
    <d v="2023-03-15T00:00:00"/>
    <d v="2024-01-01T00:00:00"/>
    <s v="775S2Z"/>
    <s v="FEW,51R"/>
    <s v="Blue/Medium"/>
    <x v="0"/>
    <n v="190.30499999999998"/>
    <n v="0.8"/>
    <x v="1"/>
    <n v="180.78974999999997"/>
    <n v="171.27449999999999"/>
    <n v="152.244"/>
    <n v="109.95399999999999"/>
    <n v="50.747999999999998"/>
  </r>
  <r>
    <s v="BWES09ZM"/>
    <x v="0"/>
    <x v="0"/>
    <s v="Product_HBZQK"/>
    <n v="400.27"/>
    <n v="31"/>
    <x v="2"/>
    <s v="8x6x20 cm"/>
    <d v="2023-01-01T00:00:00"/>
    <d v="2025-01-01T00:00:00"/>
    <s v="TE23HO"/>
    <s v="JX9,FIK"/>
    <s v="Red/Small"/>
    <x v="3"/>
    <n v="360.24299999999999"/>
    <n v="2.0027397260273974"/>
    <x v="1"/>
    <n v="342.23084999999998"/>
    <n v="324.21870000000001"/>
    <n v="288.19440000000003"/>
    <n v="208.1404"/>
    <n v="96.064799999999991"/>
  </r>
  <r>
    <s v="VT4O0XY7"/>
    <x v="3"/>
    <x v="0"/>
    <s v="Product_E8IYM"/>
    <n v="216.58"/>
    <n v="95"/>
    <x v="1"/>
    <s v="19x9x13 cm"/>
    <d v="2023-01-01T00:00:00"/>
    <d v="2026-01-01T00:00:00"/>
    <s v="2P61U7"/>
    <s v="YLP,QST"/>
    <s v="Blue/Medium"/>
    <x v="0"/>
    <n v="194.92200000000003"/>
    <n v="3.0027397260273974"/>
    <x v="1"/>
    <n v="185.17590000000001"/>
    <n v="175.42980000000003"/>
    <n v="155.93760000000003"/>
    <n v="112.62160000000002"/>
    <n v="51.979199999999999"/>
  </r>
  <r>
    <s v="H43PQL8S"/>
    <x v="3"/>
    <x v="0"/>
    <s v="Product_ZODEK"/>
    <n v="342.89"/>
    <n v="22"/>
    <x v="2"/>
    <s v="13x11x10 cm"/>
    <d v="2023-07-30T00:00:00"/>
    <d v="2025-01-01T00:00:00"/>
    <s v="QXJQEY"/>
    <s v="ZFM,FWC"/>
    <s v="Red/Small"/>
    <x v="2"/>
    <n v="308.601"/>
    <n v="1.4273972602739726"/>
    <x v="0"/>
    <n v="293.17095"/>
    <n v="277.74090000000001"/>
    <n v="246.88080000000002"/>
    <n v="178.30279999999999"/>
    <n v="82.293599999999998"/>
  </r>
  <r>
    <s v="429V9ARZ"/>
    <x v="2"/>
    <x v="0"/>
    <s v="Product_QSAYI"/>
    <n v="153.19"/>
    <n v="46"/>
    <x v="0"/>
    <s v="10x10x9 cm"/>
    <d v="2023-01-01T00:00:00"/>
    <d v="2026-01-01T00:00:00"/>
    <s v="9TSX1T"/>
    <s v="199,B12"/>
    <s v="Blue/Medium"/>
    <x v="3"/>
    <n v="137.87100000000001"/>
    <n v="3.0027397260273974"/>
    <x v="1"/>
    <n v="130.97745"/>
    <n v="124.08390000000001"/>
    <n v="110.29680000000002"/>
    <n v="79.658799999999999"/>
    <n v="36.765599999999999"/>
  </r>
  <r>
    <s v="C8DZ6VLR"/>
    <x v="1"/>
    <x v="0"/>
    <s v="Product_72020"/>
    <n v="299.45999999999998"/>
    <n v="83"/>
    <x v="2"/>
    <s v="9x18x6 cm"/>
    <d v="2023-07-30T00:00:00"/>
    <d v="2025-01-01T00:00:00"/>
    <s v="TC72PP"/>
    <s v="5HX,B8U"/>
    <s v="Green/Large"/>
    <x v="2"/>
    <n v="269.51400000000001"/>
    <n v="1.4273972602739726"/>
    <x v="0"/>
    <n v="256.03829999999999"/>
    <n v="242.5626"/>
    <n v="215.61120000000003"/>
    <n v="155.7192"/>
    <n v="71.870399999999989"/>
  </r>
  <r>
    <s v="DTKMW907"/>
    <x v="1"/>
    <x v="0"/>
    <s v="Product_GEYC0"/>
    <n v="195.43"/>
    <n v="25"/>
    <x v="0"/>
    <s v="7x15x6 cm"/>
    <d v="2023-01-01T00:00:00"/>
    <d v="2026-01-01T00:00:00"/>
    <s v="I7PB2J"/>
    <s v="D09,BBF"/>
    <s v="Green/Large"/>
    <x v="3"/>
    <n v="175.887"/>
    <n v="3.0027397260273974"/>
    <x v="1"/>
    <n v="167.09264999999999"/>
    <n v="158.29830000000001"/>
    <n v="140.70959999999999"/>
    <n v="101.62360000000001"/>
    <n v="46.903199999999998"/>
  </r>
  <r>
    <s v="BJCR34H9"/>
    <x v="3"/>
    <x v="0"/>
    <s v="Product_CMRSY"/>
    <n v="19.170000000000002"/>
    <n v="15"/>
    <x v="1"/>
    <s v="7x8x13 cm"/>
    <d v="2023-07-30T00:00:00"/>
    <d v="2026-01-01T00:00:00"/>
    <s v="WOJIYR"/>
    <s v="DHU,2QP"/>
    <s v="Red/Small"/>
    <x v="1"/>
    <n v="17.253"/>
    <n v="2.4273972602739726"/>
    <x v="0"/>
    <n v="16.390349999999998"/>
    <n v="15.527700000000001"/>
    <n v="13.8024"/>
    <n v="9.9684000000000008"/>
    <n v="4.6008000000000004"/>
  </r>
  <r>
    <s v="7MP3ZBZ1"/>
    <x v="1"/>
    <x v="0"/>
    <s v="Product_R120E"/>
    <n v="283.39"/>
    <n v="52"/>
    <x v="0"/>
    <s v="9x14x5 cm"/>
    <d v="2023-03-15T00:00:00"/>
    <d v="2025-01-01T00:00:00"/>
    <s v="8V02YR"/>
    <s v="TVO,POW"/>
    <s v="Red/Small"/>
    <x v="1"/>
    <n v="255.05099999999999"/>
    <n v="1.8027397260273972"/>
    <x v="1"/>
    <n v="242.29844999999997"/>
    <n v="229.54589999999999"/>
    <n v="204.04079999999999"/>
    <n v="147.36279999999999"/>
    <n v="68.013599999999997"/>
  </r>
  <r>
    <s v="YVX0GBBE"/>
    <x v="0"/>
    <x v="0"/>
    <s v="Product_TCC8D"/>
    <n v="39.89"/>
    <n v="41"/>
    <x v="1"/>
    <s v="8x8x9 cm"/>
    <d v="2023-03-15T00:00:00"/>
    <d v="2025-01-01T00:00:00"/>
    <s v="1CXG52"/>
    <s v="KG3,UMM"/>
    <s v="Blue/Medium"/>
    <x v="1"/>
    <n v="35.901000000000003"/>
    <n v="1.8027397260273972"/>
    <x v="1"/>
    <n v="34.10595"/>
    <n v="32.310900000000004"/>
    <n v="28.720800000000004"/>
    <n v="20.742800000000003"/>
    <n v="9.573599999999999"/>
  </r>
  <r>
    <s v="E1089LZF"/>
    <x v="1"/>
    <x v="0"/>
    <s v="Product_VIOWK"/>
    <n v="67.36"/>
    <n v="70"/>
    <x v="2"/>
    <s v="11x13x20 cm"/>
    <d v="2023-07-30T00:00:00"/>
    <d v="2026-01-01T00:00:00"/>
    <s v="GATTHF"/>
    <s v="HGM,Y7U"/>
    <s v="Blue/Medium"/>
    <x v="1"/>
    <n v="60.623999999999995"/>
    <n v="2.4273972602739726"/>
    <x v="0"/>
    <n v="57.59279999999999"/>
    <n v="54.561599999999999"/>
    <n v="48.499200000000002"/>
    <n v="35.027200000000001"/>
    <n v="16.166399999999999"/>
  </r>
  <r>
    <s v="OF8QSSJC"/>
    <x v="3"/>
    <x v="0"/>
    <s v="Product_8KFWK"/>
    <n v="63.08"/>
    <n v="90"/>
    <x v="0"/>
    <s v="10x20x6 cm"/>
    <d v="2023-01-01T00:00:00"/>
    <d v="2024-01-01T00:00:00"/>
    <s v="0DVDQO"/>
    <s v="78L,FX6"/>
    <s v="Blue/Medium"/>
    <x v="1"/>
    <n v="56.771999999999998"/>
    <n v="1"/>
    <x v="1"/>
    <n v="53.933399999999999"/>
    <n v="51.094799999999999"/>
    <n v="45.4176"/>
    <n v="32.801600000000001"/>
    <n v="15.139199999999999"/>
  </r>
  <r>
    <s v="T749CEE3"/>
    <x v="2"/>
    <x v="0"/>
    <s v="Product_NFWZ1"/>
    <n v="465.61"/>
    <n v="8"/>
    <x v="2"/>
    <s v="7x18x12 cm"/>
    <d v="2023-07-30T00:00:00"/>
    <d v="2026-01-01T00:00:00"/>
    <s v="ZHB9W1"/>
    <s v="VXZ,AM7"/>
    <s v="Blue/Medium"/>
    <x v="0"/>
    <n v="419.04899999999998"/>
    <n v="2.4273972602739726"/>
    <x v="0"/>
    <n v="398.09654999999998"/>
    <n v="377.14409999999998"/>
    <n v="335.23919999999998"/>
    <n v="242.11720000000003"/>
    <n v="111.74639999999999"/>
  </r>
  <r>
    <s v="K2PO1K0I"/>
    <x v="2"/>
    <x v="0"/>
    <s v="Product_SZSNG"/>
    <n v="378.11"/>
    <n v="53"/>
    <x v="2"/>
    <s v="12x11x20 cm"/>
    <d v="2023-01-01T00:00:00"/>
    <d v="2024-01-01T00:00:00"/>
    <s v="UDNT9J"/>
    <s v="RZZ,DKW"/>
    <s v="Green/Large"/>
    <x v="1"/>
    <n v="340.29900000000004"/>
    <n v="1"/>
    <x v="1"/>
    <n v="323.28405000000004"/>
    <n v="306.26910000000004"/>
    <n v="272.23920000000004"/>
    <n v="196.61720000000003"/>
    <n v="90.746399999999994"/>
  </r>
  <r>
    <s v="HO7XCGCS"/>
    <x v="2"/>
    <x v="0"/>
    <s v="Product_GBS8F"/>
    <n v="145.83000000000001"/>
    <n v="15"/>
    <x v="1"/>
    <s v="12x12x14 cm"/>
    <d v="2023-01-01T00:00:00"/>
    <d v="2026-01-01T00:00:00"/>
    <s v="B40CIE"/>
    <s v="J0I,1BS"/>
    <s v="Blue/Medium"/>
    <x v="0"/>
    <n v="131.24700000000001"/>
    <n v="3.0027397260273974"/>
    <x v="0"/>
    <n v="124.68465"/>
    <n v="118.12230000000001"/>
    <n v="104.99760000000002"/>
    <n v="75.831600000000009"/>
    <n v="34.999200000000002"/>
  </r>
  <r>
    <s v="UM9G1WMM"/>
    <x v="1"/>
    <x v="0"/>
    <s v="Product_TL359"/>
    <n v="101.27"/>
    <n v="14"/>
    <x v="2"/>
    <s v="20x10x16 cm"/>
    <d v="2023-03-15T00:00:00"/>
    <d v="2024-01-01T00:00:00"/>
    <s v="IKLYLU"/>
    <s v="MCR,733"/>
    <s v="Red/Small"/>
    <x v="4"/>
    <n v="91.143000000000001"/>
    <n v="0.8"/>
    <x v="1"/>
    <n v="86.585849999999994"/>
    <n v="82.028700000000001"/>
    <n v="72.914400000000001"/>
    <n v="52.660400000000003"/>
    <n v="24.304799999999997"/>
  </r>
  <r>
    <s v="BOSJ8W5T"/>
    <x v="0"/>
    <x v="0"/>
    <s v="Product_3IAQL"/>
    <n v="468.79"/>
    <n v="84"/>
    <x v="2"/>
    <s v="20x19x12 cm"/>
    <d v="2023-01-01T00:00:00"/>
    <d v="2025-01-01T00:00:00"/>
    <s v="G7W3WG"/>
    <s v="SPP,MBF"/>
    <s v="Blue/Medium"/>
    <x v="3"/>
    <n v="421.911"/>
    <n v="2.0027397260273974"/>
    <x v="1"/>
    <n v="400.81545"/>
    <n v="379.7199"/>
    <n v="337.52880000000005"/>
    <n v="243.77080000000001"/>
    <n v="112.50960000000001"/>
  </r>
  <r>
    <s v="263C7HH5"/>
    <x v="1"/>
    <x v="0"/>
    <s v="Product_JR882"/>
    <n v="374.09"/>
    <n v="37"/>
    <x v="0"/>
    <s v="15x10x12 cm"/>
    <d v="2023-07-30T00:00:00"/>
    <d v="2025-01-01T00:00:00"/>
    <s v="P6Q6UB"/>
    <s v="VO1,ZM7"/>
    <s v="Blue/Medium"/>
    <x v="2"/>
    <n v="336.68099999999998"/>
    <n v="1.4273972602739726"/>
    <x v="0"/>
    <n v="319.84694999999999"/>
    <n v="303.0129"/>
    <n v="269.34480000000002"/>
    <n v="194.52679999999998"/>
    <n v="89.781599999999997"/>
  </r>
  <r>
    <s v="DS1VNG54"/>
    <x v="3"/>
    <x v="0"/>
    <s v="Product_NP9UG"/>
    <n v="254.27"/>
    <n v="54"/>
    <x v="0"/>
    <s v="20x17x11 cm"/>
    <d v="2023-07-30T00:00:00"/>
    <d v="2025-01-01T00:00:00"/>
    <s v="AHHOC7"/>
    <s v="5D7,7GF"/>
    <s v="Red/Small"/>
    <x v="0"/>
    <n v="228.84300000000002"/>
    <n v="1.4273972602739726"/>
    <x v="1"/>
    <n v="217.40085000000002"/>
    <n v="205.95870000000002"/>
    <n v="183.07440000000003"/>
    <n v="132.22040000000001"/>
    <n v="61.024799999999999"/>
  </r>
  <r>
    <s v="YY5B90IW"/>
    <x v="1"/>
    <x v="0"/>
    <s v="Product_TGTZD"/>
    <n v="276.47000000000003"/>
    <n v="52"/>
    <x v="2"/>
    <s v="10x10x12 cm"/>
    <d v="2023-07-30T00:00:00"/>
    <d v="2026-01-01T00:00:00"/>
    <s v="X4J62M"/>
    <s v="HOB,G5J"/>
    <s v="Blue/Medium"/>
    <x v="1"/>
    <n v="248.82300000000004"/>
    <n v="2.4273972602739726"/>
    <x v="1"/>
    <n v="236.38185000000001"/>
    <n v="223.94070000000005"/>
    <n v="199.05840000000003"/>
    <n v="143.76440000000002"/>
    <n v="66.352800000000002"/>
  </r>
  <r>
    <s v="IE7DU5J9"/>
    <x v="2"/>
    <x v="0"/>
    <s v="Product_GFKA5"/>
    <n v="55.43"/>
    <n v="64"/>
    <x v="2"/>
    <s v="16x8x19 cm"/>
    <d v="2023-07-30T00:00:00"/>
    <d v="2025-01-01T00:00:00"/>
    <s v="6HIO98"/>
    <s v="7N5,CMR"/>
    <s v="Red/Small"/>
    <x v="3"/>
    <n v="49.887"/>
    <n v="1.4273972602739726"/>
    <x v="1"/>
    <n v="47.392649999999996"/>
    <n v="44.898299999999999"/>
    <n v="39.909600000000005"/>
    <n v="28.823600000000003"/>
    <n v="13.303199999999999"/>
  </r>
  <r>
    <s v="HMFS13ML"/>
    <x v="2"/>
    <x v="0"/>
    <s v="Product_QF26A"/>
    <n v="173.68"/>
    <n v="16"/>
    <x v="0"/>
    <s v="20x18x20 cm"/>
    <d v="2023-07-30T00:00:00"/>
    <d v="2026-01-01T00:00:00"/>
    <s v="1JZQJR"/>
    <s v="10X,48A"/>
    <s v="Red/Small"/>
    <x v="4"/>
    <n v="156.31200000000001"/>
    <n v="2.4273972602739726"/>
    <x v="1"/>
    <n v="148.49639999999999"/>
    <n v="140.6808"/>
    <n v="125.04960000000001"/>
    <n v="90.313600000000008"/>
    <n v="41.683199999999999"/>
  </r>
  <r>
    <s v="VHX87PEI"/>
    <x v="0"/>
    <x v="0"/>
    <s v="Product_H8SY2"/>
    <n v="210.49"/>
    <n v="35"/>
    <x v="2"/>
    <s v="11x9x20 cm"/>
    <d v="2023-03-15T00:00:00"/>
    <d v="2025-01-01T00:00:00"/>
    <s v="87UYYQ"/>
    <s v="APY,CR3"/>
    <s v="Blue/Medium"/>
    <x v="1"/>
    <n v="189.441"/>
    <n v="1.8027397260273972"/>
    <x v="1"/>
    <n v="179.96895000000001"/>
    <n v="170.49690000000001"/>
    <n v="151.55280000000002"/>
    <n v="109.45480000000001"/>
    <n v="50.517600000000002"/>
  </r>
  <r>
    <s v="TJKHLUQT"/>
    <x v="1"/>
    <x v="0"/>
    <s v="Product_0DWFD"/>
    <n v="259.35000000000002"/>
    <n v="24"/>
    <x v="0"/>
    <s v="14x15x13 cm"/>
    <d v="2023-07-30T00:00:00"/>
    <d v="2024-01-01T00:00:00"/>
    <s v="UASDEE"/>
    <s v="CX2,G3Q"/>
    <s v="Red/Small"/>
    <x v="3"/>
    <n v="233.41500000000002"/>
    <n v="0.42465753424657532"/>
    <x v="1"/>
    <n v="221.74425000000002"/>
    <n v="210.07350000000002"/>
    <n v="186.73200000000003"/>
    <n v="134.86200000000002"/>
    <n v="62.244"/>
  </r>
  <r>
    <s v="M5D0ZBXB"/>
    <x v="0"/>
    <x v="0"/>
    <s v="Product_EBZ59"/>
    <n v="428.27"/>
    <n v="12"/>
    <x v="1"/>
    <s v="19x7x12 cm"/>
    <d v="2023-07-30T00:00:00"/>
    <d v="2026-01-01T00:00:00"/>
    <s v="WRLY3C"/>
    <s v="D2Y,G9D"/>
    <s v="Blue/Medium"/>
    <x v="0"/>
    <n v="385.44299999999998"/>
    <n v="2.4273972602739726"/>
    <x v="0"/>
    <n v="366.17084999999997"/>
    <n v="346.89870000000002"/>
    <n v="308.3544"/>
    <n v="222.7004"/>
    <n v="102.78479999999999"/>
  </r>
  <r>
    <s v="HM3PH7KQ"/>
    <x v="3"/>
    <x v="0"/>
    <s v="Product_8ET8P"/>
    <n v="410.35"/>
    <n v="37"/>
    <x v="0"/>
    <s v="12x5x16 cm"/>
    <d v="2023-01-01T00:00:00"/>
    <d v="2024-01-01T00:00:00"/>
    <s v="58TAZR"/>
    <s v="1AG,UV1"/>
    <s v="Green/Large"/>
    <x v="1"/>
    <n v="369.315"/>
    <n v="1"/>
    <x v="1"/>
    <n v="350.84924999999998"/>
    <n v="332.38350000000003"/>
    <n v="295.452"/>
    <n v="213.38200000000001"/>
    <n v="98.484000000000009"/>
  </r>
  <r>
    <s v="63G95JQN"/>
    <x v="3"/>
    <x v="0"/>
    <s v="Product_94GEB"/>
    <n v="478.21"/>
    <n v="43"/>
    <x v="1"/>
    <s v="15x14x11 cm"/>
    <d v="2023-03-15T00:00:00"/>
    <d v="2025-01-01T00:00:00"/>
    <s v="BYT6DR"/>
    <s v="U8X,W28"/>
    <s v="Blue/Medium"/>
    <x v="2"/>
    <n v="430.38900000000001"/>
    <n v="1.8027397260273972"/>
    <x v="1"/>
    <n v="408.86955"/>
    <n v="387.3501"/>
    <n v="344.31120000000004"/>
    <n v="248.66919999999999"/>
    <n v="114.7704"/>
  </r>
  <r>
    <s v="39MJCBZK"/>
    <x v="3"/>
    <x v="0"/>
    <s v="Product_G26MV"/>
    <n v="494.76"/>
    <n v="59"/>
    <x v="0"/>
    <s v="12x10x11 cm"/>
    <d v="2023-01-01T00:00:00"/>
    <d v="2026-01-01T00:00:00"/>
    <s v="6FEJBY"/>
    <s v="F5G,BCK"/>
    <s v="Red/Small"/>
    <x v="1"/>
    <n v="445.28399999999999"/>
    <n v="3.0027397260273974"/>
    <x v="0"/>
    <n v="423.01979999999998"/>
    <n v="400.75560000000002"/>
    <n v="356.22720000000004"/>
    <n v="257.27519999999998"/>
    <n v="118.7424"/>
  </r>
  <r>
    <s v="WZ7ZAZXD"/>
    <x v="3"/>
    <x v="0"/>
    <s v="Product_CX8IK"/>
    <n v="115.36"/>
    <n v="59"/>
    <x v="2"/>
    <s v="9x17x18 cm"/>
    <d v="2023-01-01T00:00:00"/>
    <d v="2026-01-01T00:00:00"/>
    <s v="EFOVO8"/>
    <s v="LVO,WHZ"/>
    <s v="Red/Small"/>
    <x v="4"/>
    <n v="103.824"/>
    <n v="3.0027397260273974"/>
    <x v="1"/>
    <n v="98.632799999999989"/>
    <n v="93.441599999999994"/>
    <n v="83.059200000000004"/>
    <n v="59.987200000000001"/>
    <n v="27.686399999999999"/>
  </r>
  <r>
    <s v="PHCMT4WQ"/>
    <x v="3"/>
    <x v="0"/>
    <s v="Product_JX1YL"/>
    <n v="253.74"/>
    <n v="56"/>
    <x v="0"/>
    <s v="16x16x9 cm"/>
    <d v="2023-01-01T00:00:00"/>
    <d v="2026-01-01T00:00:00"/>
    <s v="3EPSK9"/>
    <s v="757,NYA"/>
    <s v="Red/Small"/>
    <x v="2"/>
    <n v="228.36600000000001"/>
    <n v="3.0027397260273974"/>
    <x v="0"/>
    <n v="216.9477"/>
    <n v="205.52940000000001"/>
    <n v="182.69280000000003"/>
    <n v="131.94480000000001"/>
    <n v="60.897599999999997"/>
  </r>
  <r>
    <s v="C5VKMB04"/>
    <x v="2"/>
    <x v="0"/>
    <s v="Product_QUM3O"/>
    <n v="409.01"/>
    <n v="86"/>
    <x v="2"/>
    <s v="17x7x11 cm"/>
    <d v="2023-07-30T00:00:00"/>
    <d v="2026-01-01T00:00:00"/>
    <s v="E31ZZ1"/>
    <s v="WEX,OEI"/>
    <s v="Blue/Medium"/>
    <x v="3"/>
    <n v="368.10899999999998"/>
    <n v="2.4273972602739726"/>
    <x v="0"/>
    <n v="349.70354999999995"/>
    <n v="331.29809999999998"/>
    <n v="294.48719999999997"/>
    <n v="212.68520000000001"/>
    <n v="98.162399999999991"/>
  </r>
  <r>
    <s v="FIEDV1IP"/>
    <x v="1"/>
    <x v="0"/>
    <s v="Product_9FLC6"/>
    <n v="88.43"/>
    <n v="2"/>
    <x v="2"/>
    <s v="10x13x18 cm"/>
    <d v="2023-01-01T00:00:00"/>
    <d v="2026-01-01T00:00:00"/>
    <s v="90UUR9"/>
    <s v="XD4,F61"/>
    <s v="Red/Small"/>
    <x v="4"/>
    <n v="79.587000000000003"/>
    <n v="3.0027397260273974"/>
    <x v="1"/>
    <n v="75.607650000000007"/>
    <n v="71.62830000000001"/>
    <n v="63.669600000000003"/>
    <n v="45.983600000000003"/>
    <n v="21.223200000000002"/>
  </r>
  <r>
    <s v="JQGH8G1O"/>
    <x v="2"/>
    <x v="0"/>
    <s v="Product_DK4R5"/>
    <n v="398.79"/>
    <n v="9"/>
    <x v="0"/>
    <s v="11x7x13 cm"/>
    <d v="2023-01-01T00:00:00"/>
    <d v="2025-01-01T00:00:00"/>
    <s v="O6WHV1"/>
    <s v="KY5,E1Q"/>
    <s v="Red/Small"/>
    <x v="1"/>
    <n v="358.911"/>
    <n v="2.0027397260273974"/>
    <x v="1"/>
    <n v="340.96544999999998"/>
    <n v="323.01990000000001"/>
    <n v="287.12880000000001"/>
    <n v="207.37080000000003"/>
    <n v="95.709599999999995"/>
  </r>
  <r>
    <s v="AVRKDITW"/>
    <x v="0"/>
    <x v="0"/>
    <s v="Product_O3N9C"/>
    <n v="311.42"/>
    <n v="18"/>
    <x v="2"/>
    <s v="18x9x7 cm"/>
    <d v="2023-03-15T00:00:00"/>
    <d v="2024-01-01T00:00:00"/>
    <s v="C702JJ"/>
    <s v="L3T,P5N"/>
    <s v="Red/Small"/>
    <x v="3"/>
    <n v="280.27800000000002"/>
    <n v="0.8"/>
    <x v="1"/>
    <n v="266.26409999999998"/>
    <n v="252.25020000000004"/>
    <n v="224.22240000000002"/>
    <n v="161.9384"/>
    <n v="74.740800000000007"/>
  </r>
  <r>
    <s v="RYRDSI6M"/>
    <x v="0"/>
    <x v="0"/>
    <s v="Product_FTNG5"/>
    <n v="268.94"/>
    <n v="9"/>
    <x v="0"/>
    <s v="13x20x18 cm"/>
    <d v="2023-03-15T00:00:00"/>
    <d v="2025-01-01T00:00:00"/>
    <s v="5M71KC"/>
    <s v="033,UZH"/>
    <s v="Blue/Medium"/>
    <x v="0"/>
    <n v="242.04599999999999"/>
    <n v="1.8027397260273972"/>
    <x v="1"/>
    <n v="229.94369999999998"/>
    <n v="217.84139999999999"/>
    <n v="193.63679999999999"/>
    <n v="139.84880000000001"/>
    <n v="64.545599999999993"/>
  </r>
  <r>
    <s v="RTUT2KBM"/>
    <x v="0"/>
    <x v="0"/>
    <s v="Product_HO65X"/>
    <n v="437.51"/>
    <n v="69"/>
    <x v="0"/>
    <s v="9x12x18 cm"/>
    <d v="2023-01-01T00:00:00"/>
    <d v="2024-01-01T00:00:00"/>
    <s v="TS76HQ"/>
    <s v="RV7,B5V"/>
    <s v="Red/Small"/>
    <x v="3"/>
    <n v="393.75900000000001"/>
    <n v="1"/>
    <x v="1"/>
    <n v="374.07105000000001"/>
    <n v="354.38310000000001"/>
    <n v="315.00720000000001"/>
    <n v="227.5052"/>
    <n v="105.00239999999999"/>
  </r>
  <r>
    <s v="E59F3B9M"/>
    <x v="3"/>
    <x v="0"/>
    <s v="Product_37ICF"/>
    <n v="410.25"/>
    <n v="72"/>
    <x v="0"/>
    <s v="18x8x11 cm"/>
    <d v="2023-03-15T00:00:00"/>
    <d v="2026-01-01T00:00:00"/>
    <s v="EQBAAE"/>
    <s v="ATG,WUG"/>
    <s v="Red/Small"/>
    <x v="1"/>
    <n v="369.22500000000002"/>
    <n v="2.8027397260273972"/>
    <x v="0"/>
    <n v="350.76375000000002"/>
    <n v="332.30250000000001"/>
    <n v="295.38000000000005"/>
    <n v="213.33"/>
    <n v="98.46"/>
  </r>
  <r>
    <s v="ELDV74NK"/>
    <x v="1"/>
    <x v="0"/>
    <s v="Product_74HHB"/>
    <n v="13.47"/>
    <n v="49"/>
    <x v="2"/>
    <s v="9x17x10 cm"/>
    <d v="2023-03-15T00:00:00"/>
    <d v="2024-01-01T00:00:00"/>
    <s v="M7XVWS"/>
    <s v="ZKQ,H2W"/>
    <s v="Blue/Medium"/>
    <x v="4"/>
    <n v="12.123000000000001"/>
    <n v="0.8"/>
    <x v="1"/>
    <n v="11.51685"/>
    <n v="10.910700000000002"/>
    <n v="9.6984000000000012"/>
    <n v="7.0044000000000004"/>
    <n v="3.2328000000000001"/>
  </r>
  <r>
    <s v="8RCA2L0R"/>
    <x v="0"/>
    <x v="0"/>
    <s v="Product_RW9X1"/>
    <n v="456.98"/>
    <n v="18"/>
    <x v="2"/>
    <s v="14x19x10 cm"/>
    <d v="2023-03-15T00:00:00"/>
    <d v="2025-01-01T00:00:00"/>
    <s v="MXT0AY"/>
    <s v="EPE,3JF"/>
    <s v="Red/Small"/>
    <x v="2"/>
    <n v="411.28200000000004"/>
    <n v="1.8027397260273972"/>
    <x v="1"/>
    <n v="390.71790000000004"/>
    <n v="370.15380000000005"/>
    <n v="329.02560000000005"/>
    <n v="237.62960000000001"/>
    <n v="109.6752"/>
  </r>
  <r>
    <s v="VJCMOZRS"/>
    <x v="0"/>
    <x v="0"/>
    <s v="Product_XO391"/>
    <n v="346.2"/>
    <n v="70"/>
    <x v="0"/>
    <s v="7x20x19 cm"/>
    <d v="2023-07-30T00:00:00"/>
    <d v="2026-01-01T00:00:00"/>
    <s v="TFOARF"/>
    <s v="VPG,WKT"/>
    <s v="Green/Large"/>
    <x v="4"/>
    <n v="311.58"/>
    <n v="2.4273972602739726"/>
    <x v="1"/>
    <n v="296.00099999999998"/>
    <n v="280.42199999999997"/>
    <n v="249.26400000000001"/>
    <n v="180.024"/>
    <n v="83.087999999999994"/>
  </r>
  <r>
    <s v="QX44AIJM"/>
    <x v="1"/>
    <x v="0"/>
    <s v="Product_3732B"/>
    <n v="96.35"/>
    <n v="50"/>
    <x v="0"/>
    <s v="12x18x18 cm"/>
    <d v="2023-07-30T00:00:00"/>
    <d v="2026-01-01T00:00:00"/>
    <s v="YIBEXY"/>
    <s v="T2K,8N7"/>
    <s v="Red/Small"/>
    <x v="2"/>
    <n v="86.714999999999989"/>
    <n v="2.4273972602739726"/>
    <x v="0"/>
    <n v="82.379249999999985"/>
    <n v="78.043499999999995"/>
    <n v="69.372"/>
    <n v="50.101999999999997"/>
    <n v="23.123999999999999"/>
  </r>
  <r>
    <s v="T3XA3PRH"/>
    <x v="1"/>
    <x v="0"/>
    <s v="Product_B8R1O"/>
    <n v="331.22"/>
    <n v="8"/>
    <x v="2"/>
    <s v="19x6x18 cm"/>
    <d v="2023-01-01T00:00:00"/>
    <d v="2025-01-01T00:00:00"/>
    <s v="A1Y04C"/>
    <s v="O2P,XLF"/>
    <s v="Blue/Medium"/>
    <x v="0"/>
    <n v="298.09800000000001"/>
    <n v="2.0027397260273974"/>
    <x v="1"/>
    <n v="283.19310000000002"/>
    <n v="268.28820000000002"/>
    <n v="238.47840000000002"/>
    <n v="172.23440000000002"/>
    <n v="79.492800000000003"/>
  </r>
  <r>
    <s v="762L4O79"/>
    <x v="1"/>
    <x v="0"/>
    <s v="Product_ECCIB"/>
    <n v="487.23"/>
    <n v="8"/>
    <x v="2"/>
    <s v="5x15x18 cm"/>
    <d v="2023-07-30T00:00:00"/>
    <d v="2026-01-01T00:00:00"/>
    <s v="0X85NR"/>
    <s v="M6X,D3H"/>
    <s v="Red/Small"/>
    <x v="1"/>
    <n v="438.50700000000001"/>
    <n v="2.4273972602739726"/>
    <x v="1"/>
    <n v="416.58164999999997"/>
    <n v="394.65629999999999"/>
    <n v="350.80560000000003"/>
    <n v="253.35960000000003"/>
    <n v="116.93519999999999"/>
  </r>
  <r>
    <s v="08V5CBZV"/>
    <x v="3"/>
    <x v="0"/>
    <s v="Product_0OYIH"/>
    <n v="280.94"/>
    <n v="30"/>
    <x v="0"/>
    <s v="20x17x11 cm"/>
    <d v="2023-03-15T00:00:00"/>
    <d v="2026-01-01T00:00:00"/>
    <s v="DRO0IL"/>
    <s v="SZL,1N5"/>
    <s v="Red/Small"/>
    <x v="0"/>
    <n v="252.846"/>
    <n v="2.8027397260273972"/>
    <x v="0"/>
    <n v="240.2037"/>
    <n v="227.56140000000002"/>
    <n v="202.27680000000001"/>
    <n v="146.08879999999999"/>
    <n v="67.425600000000003"/>
  </r>
  <r>
    <s v="N7SOOA4C"/>
    <x v="3"/>
    <x v="0"/>
    <s v="Product_87WMX"/>
    <n v="229.29"/>
    <n v="4"/>
    <x v="1"/>
    <s v="10x19x5 cm"/>
    <d v="2023-03-15T00:00:00"/>
    <d v="2025-01-01T00:00:00"/>
    <s v="JY7ZHR"/>
    <s v="GX3,K3F"/>
    <s v="Green/Large"/>
    <x v="1"/>
    <n v="206.36099999999999"/>
    <n v="1.8027397260273972"/>
    <x v="1"/>
    <n v="196.04294999999999"/>
    <n v="185.72489999999999"/>
    <n v="165.08879999999999"/>
    <n v="119.2308"/>
    <n v="55.029599999999995"/>
  </r>
  <r>
    <s v="VOS9XMFA"/>
    <x v="3"/>
    <x v="0"/>
    <s v="Product_TDMX1"/>
    <n v="384.41"/>
    <n v="91"/>
    <x v="2"/>
    <s v="18x6x5 cm"/>
    <d v="2023-03-15T00:00:00"/>
    <d v="2024-01-01T00:00:00"/>
    <s v="SRIDGS"/>
    <s v="B5J,O96"/>
    <s v="Green/Large"/>
    <x v="3"/>
    <n v="345.96900000000005"/>
    <n v="0.8"/>
    <x v="1"/>
    <n v="328.67055000000005"/>
    <n v="311.37210000000005"/>
    <n v="276.77520000000004"/>
    <n v="199.89320000000001"/>
    <n v="92.258400000000009"/>
  </r>
  <r>
    <s v="NY30TYQ1"/>
    <x v="1"/>
    <x v="0"/>
    <s v="Product_HYJK2"/>
    <n v="449.69"/>
    <n v="4"/>
    <x v="0"/>
    <s v="8x20x14 cm"/>
    <d v="2023-03-15T00:00:00"/>
    <d v="2025-01-01T00:00:00"/>
    <s v="4HCYRC"/>
    <s v="ERK,F7A"/>
    <s v="Blue/Medium"/>
    <x v="1"/>
    <n v="404.721"/>
    <n v="1.8027397260273972"/>
    <x v="0"/>
    <n v="384.48494999999997"/>
    <n v="364.24889999999999"/>
    <n v="323.77680000000004"/>
    <n v="233.83880000000002"/>
    <n v="107.92559999999999"/>
  </r>
  <r>
    <s v="LV7OW3J1"/>
    <x v="1"/>
    <x v="0"/>
    <s v="Product_0QB0W"/>
    <n v="44.83"/>
    <n v="17"/>
    <x v="2"/>
    <s v="5x18x12 cm"/>
    <d v="2023-07-30T00:00:00"/>
    <d v="2026-01-01T00:00:00"/>
    <s v="63L9CK"/>
    <s v="XX2,5RI"/>
    <s v="Blue/Medium"/>
    <x v="1"/>
    <n v="40.347000000000001"/>
    <n v="2.4273972602739726"/>
    <x v="0"/>
    <n v="38.329650000000001"/>
    <n v="36.3123"/>
    <n v="32.2776"/>
    <n v="23.311599999999999"/>
    <n v="10.7592"/>
  </r>
  <r>
    <s v="EMO4H2YP"/>
    <x v="3"/>
    <x v="0"/>
    <s v="Product_L4Y4N"/>
    <n v="297.51"/>
    <n v="53"/>
    <x v="2"/>
    <s v="20x14x10 cm"/>
    <d v="2023-07-30T00:00:00"/>
    <d v="2024-01-01T00:00:00"/>
    <s v="92715W"/>
    <s v="JJ8,AKA"/>
    <s v="Blue/Medium"/>
    <x v="0"/>
    <n v="267.75900000000001"/>
    <n v="0.42465753424657532"/>
    <x v="1"/>
    <n v="254.37105"/>
    <n v="240.98310000000001"/>
    <n v="214.20720000000003"/>
    <n v="154.70519999999999"/>
    <n v="71.4024"/>
  </r>
  <r>
    <s v="XB2Q6TG6"/>
    <x v="0"/>
    <x v="0"/>
    <s v="Product_K4AF5"/>
    <n v="261.23"/>
    <n v="55"/>
    <x v="2"/>
    <s v="17x6x16 cm"/>
    <d v="2023-03-15T00:00:00"/>
    <d v="2025-01-01T00:00:00"/>
    <s v="45HE8Q"/>
    <s v="HLE,97O"/>
    <s v="Red/Small"/>
    <x v="0"/>
    <n v="235.10700000000003"/>
    <n v="1.8027397260273972"/>
    <x v="1"/>
    <n v="223.35165000000001"/>
    <n v="211.59630000000004"/>
    <n v="188.08560000000003"/>
    <n v="135.83960000000002"/>
    <n v="62.6952"/>
  </r>
  <r>
    <s v="A8WY54I7"/>
    <x v="3"/>
    <x v="0"/>
    <s v="Product_ZRP04"/>
    <n v="207.46"/>
    <n v="93"/>
    <x v="0"/>
    <s v="11x7x20 cm"/>
    <d v="2023-01-01T00:00:00"/>
    <d v="2026-01-01T00:00:00"/>
    <s v="ZAX7BH"/>
    <s v="WK1,NXH"/>
    <s v="Green/Large"/>
    <x v="0"/>
    <n v="186.714"/>
    <n v="3.0027397260273974"/>
    <x v="0"/>
    <n v="177.3783"/>
    <n v="168.04259999999999"/>
    <n v="149.37120000000002"/>
    <n v="107.87920000000001"/>
    <n v="49.790399999999998"/>
  </r>
  <r>
    <s v="0EIFEL11"/>
    <x v="1"/>
    <x v="0"/>
    <s v="Product_8NTD0"/>
    <n v="497.16"/>
    <n v="29"/>
    <x v="0"/>
    <s v="15x17x14 cm"/>
    <d v="2023-01-01T00:00:00"/>
    <d v="2024-01-01T00:00:00"/>
    <s v="PZXLH2"/>
    <s v="RJJ,GTZ"/>
    <s v="Green/Large"/>
    <x v="2"/>
    <n v="447.44400000000002"/>
    <n v="1"/>
    <x v="1"/>
    <n v="425.0718"/>
    <n v="402.69960000000003"/>
    <n v="357.95520000000005"/>
    <n v="258.52320000000003"/>
    <n v="119.3184"/>
  </r>
  <r>
    <s v="COIXO53P"/>
    <x v="2"/>
    <x v="0"/>
    <s v="Product_4KB2S"/>
    <n v="252.68"/>
    <n v="29"/>
    <x v="0"/>
    <s v="16x13x13 cm"/>
    <d v="2023-01-01T00:00:00"/>
    <d v="2025-01-01T00:00:00"/>
    <s v="JGDC36"/>
    <s v="2LG,Y25"/>
    <s v="Red/Small"/>
    <x v="2"/>
    <n v="227.41200000000001"/>
    <n v="2.0027397260273974"/>
    <x v="1"/>
    <n v="216.04139999999998"/>
    <n v="204.67080000000001"/>
    <n v="181.92960000000002"/>
    <n v="131.39360000000002"/>
    <n v="60.643199999999993"/>
  </r>
  <r>
    <s v="SV4YJADA"/>
    <x v="3"/>
    <x v="0"/>
    <s v="Product_ODVDY"/>
    <n v="440.7"/>
    <n v="51"/>
    <x v="1"/>
    <s v="15x8x11 cm"/>
    <d v="2023-03-15T00:00:00"/>
    <d v="2025-01-01T00:00:00"/>
    <s v="6SMLPB"/>
    <s v="K0D,JFQ"/>
    <s v="Red/Small"/>
    <x v="3"/>
    <n v="396.63"/>
    <n v="1.8027397260273972"/>
    <x v="0"/>
    <n v="376.79849999999999"/>
    <n v="356.96699999999998"/>
    <n v="317.30400000000003"/>
    <n v="229.16400000000002"/>
    <n v="105.76799999999999"/>
  </r>
  <r>
    <s v="5JS48EXE"/>
    <x v="0"/>
    <x v="0"/>
    <s v="Product_9C9CX"/>
    <n v="59.53"/>
    <n v="54"/>
    <x v="2"/>
    <s v="19x17x20 cm"/>
    <d v="2023-01-01T00:00:00"/>
    <d v="2024-01-01T00:00:00"/>
    <s v="0PDLXU"/>
    <s v="7ZB,B4R"/>
    <s v="Red/Small"/>
    <x v="4"/>
    <n v="53.576999999999998"/>
    <n v="1"/>
    <x v="1"/>
    <n v="50.898149999999994"/>
    <n v="48.219299999999997"/>
    <n v="42.861600000000003"/>
    <n v="30.9556"/>
    <n v="14.2872"/>
  </r>
  <r>
    <s v="VH0GEK03"/>
    <x v="0"/>
    <x v="0"/>
    <s v="Product_Q8EC7"/>
    <n v="490.38"/>
    <n v="55"/>
    <x v="1"/>
    <s v="17x8x16 cm"/>
    <d v="2023-03-15T00:00:00"/>
    <d v="2025-01-01T00:00:00"/>
    <s v="C3OE46"/>
    <s v="T4T,XQ9"/>
    <s v="Blue/Medium"/>
    <x v="4"/>
    <n v="441.34199999999998"/>
    <n v="1.8027397260273972"/>
    <x v="1"/>
    <n v="419.27489999999995"/>
    <n v="397.20780000000002"/>
    <n v="353.0736"/>
    <n v="254.99760000000001"/>
    <n v="117.69119999999999"/>
  </r>
  <r>
    <s v="MIMWT055"/>
    <x v="2"/>
    <x v="0"/>
    <s v="Product_IL9XL"/>
    <n v="72.58"/>
    <n v="16"/>
    <x v="2"/>
    <s v="5x5x20 cm"/>
    <d v="2023-07-30T00:00:00"/>
    <d v="2026-01-01T00:00:00"/>
    <s v="C69TEK"/>
    <s v="AJJ,YR5"/>
    <s v="Red/Small"/>
    <x v="0"/>
    <n v="65.322000000000003"/>
    <n v="2.4273972602739726"/>
    <x v="1"/>
    <n v="62.055900000000001"/>
    <n v="58.789800000000007"/>
    <n v="52.257600000000004"/>
    <n v="37.741599999999998"/>
    <n v="17.4192"/>
  </r>
  <r>
    <s v="G1HMYVQB"/>
    <x v="0"/>
    <x v="0"/>
    <s v="Product_X8RS9"/>
    <n v="315.89"/>
    <n v="47"/>
    <x v="1"/>
    <s v="11x17x19 cm"/>
    <d v="2023-07-30T00:00:00"/>
    <d v="2025-01-01T00:00:00"/>
    <s v="MDPI32"/>
    <s v="OO5,81D"/>
    <s v="Red/Small"/>
    <x v="3"/>
    <n v="284.30099999999999"/>
    <n v="1.4273972602739726"/>
    <x v="0"/>
    <n v="270.08594999999997"/>
    <n v="255.87090000000001"/>
    <n v="227.4408"/>
    <n v="164.2628"/>
    <n v="75.813599999999994"/>
  </r>
  <r>
    <s v="GA0U83XY"/>
    <x v="1"/>
    <x v="0"/>
    <s v="Product_ABM4K"/>
    <n v="207.41"/>
    <n v="51"/>
    <x v="2"/>
    <s v="5x15x8 cm"/>
    <d v="2023-07-30T00:00:00"/>
    <d v="2024-01-01T00:00:00"/>
    <s v="XGGFPB"/>
    <s v="GA4,YJ1"/>
    <s v="Blue/Medium"/>
    <x v="2"/>
    <n v="186.66899999999998"/>
    <n v="0.42465753424657532"/>
    <x v="1"/>
    <n v="177.33554999999998"/>
    <n v="168.00209999999998"/>
    <n v="149.33519999999999"/>
    <n v="107.8532"/>
    <n v="49.778399999999998"/>
  </r>
  <r>
    <s v="NOIXL3AB"/>
    <x v="1"/>
    <x v="0"/>
    <s v="Product_38BMX"/>
    <n v="110.65"/>
    <n v="4"/>
    <x v="2"/>
    <s v="20x6x19 cm"/>
    <d v="2023-01-01T00:00:00"/>
    <d v="2024-01-01T00:00:00"/>
    <s v="YCMDMR"/>
    <s v="T53,9ME"/>
    <s v="Blue/Medium"/>
    <x v="1"/>
    <n v="99.585000000000008"/>
    <n v="1"/>
    <x v="1"/>
    <n v="94.60575"/>
    <n v="89.626500000000007"/>
    <n v="79.668000000000006"/>
    <n v="57.538000000000004"/>
    <n v="26.556000000000001"/>
  </r>
  <r>
    <s v="77MDB1YB"/>
    <x v="3"/>
    <x v="0"/>
    <s v="Product_03JKA"/>
    <n v="114.27"/>
    <n v="9"/>
    <x v="0"/>
    <s v="20x5x5 cm"/>
    <d v="2023-03-15T00:00:00"/>
    <d v="2026-01-01T00:00:00"/>
    <s v="FS3OO8"/>
    <s v="27Z,DW3"/>
    <s v="Red/Small"/>
    <x v="2"/>
    <n v="102.84299999999999"/>
    <n v="2.8027397260273972"/>
    <x v="0"/>
    <n v="97.700849999999988"/>
    <n v="92.558699999999988"/>
    <n v="82.2744"/>
    <n v="59.420400000000001"/>
    <n v="27.424799999999998"/>
  </r>
  <r>
    <s v="C89VG1XF"/>
    <x v="1"/>
    <x v="0"/>
    <s v="Product_MG1SN"/>
    <n v="266.66000000000003"/>
    <n v="44"/>
    <x v="2"/>
    <s v="13x20x18 cm"/>
    <d v="2023-03-15T00:00:00"/>
    <d v="2024-01-01T00:00:00"/>
    <s v="PYRHD6"/>
    <s v="I7N,KA2"/>
    <s v="Green/Large"/>
    <x v="1"/>
    <n v="239.99400000000003"/>
    <n v="0.8"/>
    <x v="1"/>
    <n v="227.99430000000001"/>
    <n v="215.99460000000002"/>
    <n v="191.99520000000004"/>
    <n v="138.66320000000002"/>
    <n v="63.998400000000004"/>
  </r>
  <r>
    <s v="0CNBKGVZ"/>
    <x v="1"/>
    <x v="0"/>
    <s v="Product_QF0YW"/>
    <n v="429.2"/>
    <n v="12"/>
    <x v="0"/>
    <s v="14x17x13 cm"/>
    <d v="2023-01-01T00:00:00"/>
    <d v="2026-01-01T00:00:00"/>
    <s v="2D7ZV7"/>
    <s v="OUP,OVY"/>
    <s v="Green/Large"/>
    <x v="3"/>
    <n v="386.28"/>
    <n v="3.0027397260273974"/>
    <x v="0"/>
    <n v="366.96599999999995"/>
    <n v="347.65199999999999"/>
    <n v="309.024"/>
    <n v="223.184"/>
    <n v="103.008"/>
  </r>
  <r>
    <s v="00QAFP1C"/>
    <x v="3"/>
    <x v="0"/>
    <s v="Product_GE1O3"/>
    <n v="305.92"/>
    <n v="38"/>
    <x v="0"/>
    <s v="6x18x11 cm"/>
    <d v="2023-01-01T00:00:00"/>
    <d v="2026-01-01T00:00:00"/>
    <s v="N4GKD1"/>
    <s v="VL9,SW2"/>
    <s v="Red/Small"/>
    <x v="3"/>
    <n v="275.32800000000003"/>
    <n v="3.0027397260273974"/>
    <x v="0"/>
    <n v="261.5616"/>
    <n v="247.79520000000002"/>
    <n v="220.26240000000004"/>
    <n v="159.07840000000002"/>
    <n v="73.4208"/>
  </r>
  <r>
    <s v="0L4C0AIV"/>
    <x v="3"/>
    <x v="0"/>
    <s v="Product_I57ZF"/>
    <n v="168.72"/>
    <n v="29"/>
    <x v="1"/>
    <s v="10x13x15 cm"/>
    <d v="2023-03-15T00:00:00"/>
    <d v="2026-01-01T00:00:00"/>
    <s v="CGEQ4X"/>
    <s v="951,LQU"/>
    <s v="Blue/Medium"/>
    <x v="2"/>
    <n v="151.84800000000001"/>
    <n v="2.8027397260273972"/>
    <x v="0"/>
    <n v="144.25560000000002"/>
    <n v="136.66320000000002"/>
    <n v="121.47840000000002"/>
    <n v="87.734400000000008"/>
    <n v="40.492799999999995"/>
  </r>
  <r>
    <s v="9YNJFHGB"/>
    <x v="0"/>
    <x v="0"/>
    <s v="Product_9JDRZ"/>
    <n v="401.03"/>
    <n v="90"/>
    <x v="1"/>
    <s v="20x5x18 cm"/>
    <d v="2023-07-30T00:00:00"/>
    <d v="2024-01-01T00:00:00"/>
    <s v="DUNSQ3"/>
    <s v="D2J,RH4"/>
    <s v="Green/Large"/>
    <x v="3"/>
    <n v="360.92699999999996"/>
    <n v="0.42465753424657532"/>
    <x v="1"/>
    <n v="342.88064999999995"/>
    <n v="324.83429999999998"/>
    <n v="288.74160000000001"/>
    <n v="208.53559999999999"/>
    <n v="96.247199999999992"/>
  </r>
  <r>
    <s v="7LLLQ7FG"/>
    <x v="3"/>
    <x v="0"/>
    <s v="Product_5F7RI"/>
    <n v="366.63"/>
    <n v="22"/>
    <x v="2"/>
    <s v="8x6x11 cm"/>
    <d v="2023-07-30T00:00:00"/>
    <d v="2026-01-01T00:00:00"/>
    <s v="QVFTZM"/>
    <s v="3E3,LRW"/>
    <s v="Red/Small"/>
    <x v="0"/>
    <n v="329.96699999999998"/>
    <n v="2.4273972602739726"/>
    <x v="0"/>
    <n v="313.46864999999997"/>
    <n v="296.97030000000001"/>
    <n v="263.97359999999998"/>
    <n v="190.64760000000001"/>
    <n v="87.991199999999992"/>
  </r>
  <r>
    <s v="OSNJ1TIC"/>
    <x v="0"/>
    <x v="0"/>
    <s v="Product_V3ONE"/>
    <n v="384.18"/>
    <n v="50"/>
    <x v="2"/>
    <s v="16x8x17 cm"/>
    <d v="2023-03-15T00:00:00"/>
    <d v="2025-01-01T00:00:00"/>
    <s v="Y47704"/>
    <s v="TTH,ZZ4"/>
    <s v="Blue/Medium"/>
    <x v="0"/>
    <n v="345.762"/>
    <n v="1.8027397260273972"/>
    <x v="1"/>
    <n v="328.47389999999996"/>
    <n v="311.18580000000003"/>
    <n v="276.6096"/>
    <n v="199.77360000000002"/>
    <n v="92.203199999999995"/>
  </r>
  <r>
    <s v="A3FCEQZ5"/>
    <x v="0"/>
    <x v="0"/>
    <s v="Product_4SK77"/>
    <n v="355.45"/>
    <n v="67"/>
    <x v="2"/>
    <s v="7x5x13 cm"/>
    <d v="2023-07-30T00:00:00"/>
    <d v="2024-01-01T00:00:00"/>
    <s v="QS3O68"/>
    <s v="OX7,XP6"/>
    <s v="Red/Small"/>
    <x v="2"/>
    <n v="319.90499999999997"/>
    <n v="0.42465753424657532"/>
    <x v="1"/>
    <n v="303.90974999999997"/>
    <n v="287.91449999999998"/>
    <n v="255.92399999999998"/>
    <n v="184.834"/>
    <n v="85.307999999999993"/>
  </r>
  <r>
    <s v="W9D1E9VB"/>
    <x v="1"/>
    <x v="0"/>
    <s v="Product_4F6VD"/>
    <n v="425.99"/>
    <n v="25"/>
    <x v="0"/>
    <s v="6x8x9 cm"/>
    <d v="2023-07-30T00:00:00"/>
    <d v="2026-01-01T00:00:00"/>
    <s v="YYRA7B"/>
    <s v="8JH,HST"/>
    <s v="Green/Large"/>
    <x v="0"/>
    <n v="383.39100000000002"/>
    <n v="2.4273972602739726"/>
    <x v="0"/>
    <n v="364.22145"/>
    <n v="345.05190000000005"/>
    <n v="306.71280000000002"/>
    <n v="221.51480000000001"/>
    <n v="102.2376"/>
  </r>
  <r>
    <s v="LEGZ1FQM"/>
    <x v="1"/>
    <x v="0"/>
    <s v="Product_GC6KT"/>
    <n v="436.31"/>
    <n v="76"/>
    <x v="2"/>
    <s v="8x19x18 cm"/>
    <d v="2023-01-01T00:00:00"/>
    <d v="2025-01-01T00:00:00"/>
    <s v="CYO4RD"/>
    <s v="GCP,KBU"/>
    <s v="Red/Small"/>
    <x v="4"/>
    <n v="392.67899999999997"/>
    <n v="2.0027397260273974"/>
    <x v="0"/>
    <n v="373.04504999999995"/>
    <n v="353.41109999999998"/>
    <n v="314.14319999999998"/>
    <n v="226.88120000000001"/>
    <n v="104.7144"/>
  </r>
  <r>
    <s v="DE8VLIRN"/>
    <x v="2"/>
    <x v="0"/>
    <s v="Product_UM32L"/>
    <n v="477.13"/>
    <n v="84"/>
    <x v="0"/>
    <s v="19x12x6 cm"/>
    <d v="2023-01-01T00:00:00"/>
    <d v="2024-01-01T00:00:00"/>
    <s v="TENX1S"/>
    <s v="633,C6Q"/>
    <s v="Green/Large"/>
    <x v="3"/>
    <n v="429.41699999999997"/>
    <n v="1"/>
    <x v="1"/>
    <n v="407.94614999999993"/>
    <n v="386.4753"/>
    <n v="343.53359999999998"/>
    <n v="248.10760000000002"/>
    <n v="114.51119999999999"/>
  </r>
  <r>
    <s v="C48TM1UO"/>
    <x v="2"/>
    <x v="0"/>
    <s v="Product_4R918"/>
    <n v="243.06"/>
    <n v="14"/>
    <x v="0"/>
    <s v="8x15x16 cm"/>
    <d v="2023-01-01T00:00:00"/>
    <d v="2024-01-01T00:00:00"/>
    <s v="2M7Y0N"/>
    <s v="NMH,9LE"/>
    <s v="Red/Small"/>
    <x v="1"/>
    <n v="218.75399999999999"/>
    <n v="1"/>
    <x v="1"/>
    <n v="207.81629999999998"/>
    <n v="196.87860000000001"/>
    <n v="175.00319999999999"/>
    <n v="126.39120000000001"/>
    <n v="58.334399999999995"/>
  </r>
  <r>
    <s v="5X4BSNAM"/>
    <x v="1"/>
    <x v="0"/>
    <s v="Product_A92O4"/>
    <n v="348.41"/>
    <n v="30"/>
    <x v="1"/>
    <s v="7x15x17 cm"/>
    <d v="2023-01-01T00:00:00"/>
    <d v="2026-01-01T00:00:00"/>
    <s v="KBL76D"/>
    <s v="NG2,7AA"/>
    <s v="Blue/Medium"/>
    <x v="4"/>
    <n v="313.56900000000002"/>
    <n v="3.0027397260273974"/>
    <x v="0"/>
    <n v="297.89055000000002"/>
    <n v="282.21210000000002"/>
    <n v="250.85520000000002"/>
    <n v="181.17320000000001"/>
    <n v="83.618400000000008"/>
  </r>
  <r>
    <s v="58KZ82XL"/>
    <x v="1"/>
    <x v="0"/>
    <s v="Product_YN3WZ"/>
    <n v="410"/>
    <n v="97"/>
    <x v="2"/>
    <s v="18x19x9 cm"/>
    <d v="2023-03-15T00:00:00"/>
    <d v="2024-01-01T00:00:00"/>
    <s v="7M9HQI"/>
    <s v="D8D,TDO"/>
    <s v="Green/Large"/>
    <x v="3"/>
    <n v="369"/>
    <n v="0.8"/>
    <x v="1"/>
    <n v="350.55"/>
    <n v="332.1"/>
    <n v="295.2"/>
    <n v="213.20000000000002"/>
    <n v="98.399999999999991"/>
  </r>
  <r>
    <s v="UTKP4PA8"/>
    <x v="0"/>
    <x v="0"/>
    <s v="Product_0IC0A"/>
    <n v="227.36"/>
    <n v="41"/>
    <x v="2"/>
    <s v="14x12x17 cm"/>
    <d v="2023-07-30T00:00:00"/>
    <d v="2025-01-01T00:00:00"/>
    <s v="9YLZNY"/>
    <s v="HKW,XPC"/>
    <s v="Blue/Medium"/>
    <x v="4"/>
    <n v="204.62400000000002"/>
    <n v="1.4273972602739726"/>
    <x v="1"/>
    <n v="194.39280000000002"/>
    <n v="184.16160000000002"/>
    <n v="163.69920000000002"/>
    <n v="118.22720000000001"/>
    <n v="54.566400000000002"/>
  </r>
  <r>
    <s v="BFM2N9WC"/>
    <x v="2"/>
    <x v="0"/>
    <s v="Product_MD2B7"/>
    <n v="13.47"/>
    <n v="48"/>
    <x v="1"/>
    <s v="17x19x9 cm"/>
    <d v="2023-01-01T00:00:00"/>
    <d v="2026-01-01T00:00:00"/>
    <s v="KFWCAE"/>
    <s v="3FX,TRY"/>
    <s v="Blue/Medium"/>
    <x v="2"/>
    <n v="12.123000000000001"/>
    <n v="3.0027397260273974"/>
    <x v="1"/>
    <n v="11.51685"/>
    <n v="10.910700000000002"/>
    <n v="9.6984000000000012"/>
    <n v="7.0044000000000004"/>
    <n v="3.2328000000000001"/>
  </r>
  <r>
    <s v="OKLI1YAV"/>
    <x v="2"/>
    <x v="0"/>
    <s v="Product_VU5WZ"/>
    <n v="454.3"/>
    <n v="52"/>
    <x v="0"/>
    <s v="7x11x8 cm"/>
    <d v="2023-01-01T00:00:00"/>
    <d v="2024-01-01T00:00:00"/>
    <s v="SQ2T9Q"/>
    <s v="Y41,WWJ"/>
    <s v="Red/Small"/>
    <x v="1"/>
    <n v="408.87"/>
    <n v="1"/>
    <x v="1"/>
    <n v="388.42649999999998"/>
    <n v="367.983"/>
    <n v="327.096"/>
    <n v="236.23600000000002"/>
    <n v="109.032"/>
  </r>
  <r>
    <s v="31HSBQS5"/>
    <x v="0"/>
    <x v="0"/>
    <s v="Product_H4T28"/>
    <n v="85.52"/>
    <n v="49"/>
    <x v="0"/>
    <s v="13x12x10 cm"/>
    <d v="2023-01-01T00:00:00"/>
    <d v="2024-01-01T00:00:00"/>
    <s v="74IMKB"/>
    <s v="YEU,3R3"/>
    <s v="Red/Small"/>
    <x v="2"/>
    <n v="76.967999999999989"/>
    <n v="1"/>
    <x v="1"/>
    <n v="73.119599999999991"/>
    <n v="69.271199999999993"/>
    <n v="61.574399999999997"/>
    <n v="44.470399999999998"/>
    <n v="20.524799999999999"/>
  </r>
  <r>
    <s v="P6EVGMPG"/>
    <x v="3"/>
    <x v="0"/>
    <s v="Product_NOU02"/>
    <n v="67.64"/>
    <n v="98"/>
    <x v="2"/>
    <s v="5x18x15 cm"/>
    <d v="2023-01-01T00:00:00"/>
    <d v="2026-01-01T00:00:00"/>
    <s v="YQVSZ9"/>
    <s v="0FV,0IU"/>
    <s v="Blue/Medium"/>
    <x v="2"/>
    <n v="60.875999999999998"/>
    <n v="3.0027397260273974"/>
    <x v="0"/>
    <n v="57.832199999999993"/>
    <n v="54.788399999999996"/>
    <n v="48.700800000000001"/>
    <n v="35.172800000000002"/>
    <n v="16.233599999999999"/>
  </r>
  <r>
    <s v="C3QMNNKA"/>
    <x v="0"/>
    <x v="0"/>
    <s v="Product_FQ0IV"/>
    <n v="271.7"/>
    <n v="48"/>
    <x v="2"/>
    <s v="7x14x12 cm"/>
    <d v="2023-07-30T00:00:00"/>
    <d v="2025-01-01T00:00:00"/>
    <s v="N86AB8"/>
    <s v="OBY,B8V"/>
    <s v="Red/Small"/>
    <x v="1"/>
    <n v="244.52999999999997"/>
    <n v="1.4273972602739726"/>
    <x v="1"/>
    <n v="232.30349999999996"/>
    <n v="220.07699999999997"/>
    <n v="195.624"/>
    <n v="141.28399999999999"/>
    <n v="65.207999999999998"/>
  </r>
  <r>
    <s v="O1VJNTW8"/>
    <x v="0"/>
    <x v="0"/>
    <s v="Product_NYW0G"/>
    <n v="135.30000000000001"/>
    <n v="72"/>
    <x v="1"/>
    <s v="16x15x9 cm"/>
    <d v="2023-07-30T00:00:00"/>
    <d v="2025-01-01T00:00:00"/>
    <s v="BF9HWL"/>
    <s v="8UR,C45"/>
    <s v="Blue/Medium"/>
    <x v="3"/>
    <n v="121.77000000000001"/>
    <n v="1.4273972602739726"/>
    <x v="1"/>
    <n v="115.6815"/>
    <n v="109.59300000000002"/>
    <n v="97.416000000000011"/>
    <n v="70.356000000000009"/>
    <n v="32.472000000000001"/>
  </r>
  <r>
    <s v="BERZ7E9L"/>
    <x v="0"/>
    <x v="0"/>
    <s v="Product_K0PL2"/>
    <n v="227.9"/>
    <n v="94"/>
    <x v="2"/>
    <s v="6x10x5 cm"/>
    <d v="2023-03-15T00:00:00"/>
    <d v="2024-01-01T00:00:00"/>
    <s v="LXNI7Q"/>
    <s v="3UM,WZ9"/>
    <s v="Blue/Medium"/>
    <x v="3"/>
    <n v="205.11"/>
    <n v="0.8"/>
    <x v="1"/>
    <n v="194.8545"/>
    <n v="184.59900000000002"/>
    <n v="164.08800000000002"/>
    <n v="118.50800000000001"/>
    <n v="54.695999999999998"/>
  </r>
  <r>
    <s v="MGZKH9GA"/>
    <x v="2"/>
    <x v="0"/>
    <s v="Product_346ML"/>
    <n v="305.97000000000003"/>
    <n v="95"/>
    <x v="0"/>
    <s v="16x9x16 cm"/>
    <d v="2023-03-15T00:00:00"/>
    <d v="2026-01-01T00:00:00"/>
    <s v="425ZUD"/>
    <s v="1WB,F1S"/>
    <s v="Green/Large"/>
    <x v="0"/>
    <n v="275.37300000000005"/>
    <n v="2.8027397260273972"/>
    <x v="1"/>
    <n v="261.60435000000001"/>
    <n v="247.83570000000006"/>
    <n v="220.29840000000004"/>
    <n v="159.10440000000003"/>
    <n v="73.4328"/>
  </r>
  <r>
    <s v="YQKDX07R"/>
    <x v="1"/>
    <x v="0"/>
    <s v="Product_7YBO2"/>
    <n v="157.75"/>
    <n v="90"/>
    <x v="1"/>
    <s v="16x19x6 cm"/>
    <d v="2023-07-30T00:00:00"/>
    <d v="2026-01-01T00:00:00"/>
    <s v="WWPRKD"/>
    <s v="V1C,YYC"/>
    <s v="Red/Small"/>
    <x v="4"/>
    <n v="141.97499999999999"/>
    <n v="2.4273972602739726"/>
    <x v="1"/>
    <n v="134.87625"/>
    <n v="127.7775"/>
    <n v="113.58"/>
    <n v="82.03"/>
    <n v="37.86"/>
  </r>
  <r>
    <s v="S7Q8TL4S"/>
    <x v="0"/>
    <x v="0"/>
    <s v="Product_9RUBT"/>
    <n v="266.61"/>
    <n v="30"/>
    <x v="2"/>
    <s v="15x19x16 cm"/>
    <d v="2023-01-01T00:00:00"/>
    <d v="2024-01-01T00:00:00"/>
    <s v="NIP1GF"/>
    <s v="9CX,A1N"/>
    <s v="Blue/Medium"/>
    <x v="2"/>
    <n v="239.94900000000001"/>
    <n v="1"/>
    <x v="1"/>
    <n v="227.95155"/>
    <n v="215.95410000000001"/>
    <n v="191.95920000000001"/>
    <n v="138.63720000000001"/>
    <n v="63.986400000000003"/>
  </r>
  <r>
    <s v="VTQGCQ08"/>
    <x v="3"/>
    <x v="0"/>
    <s v="Product_34RVF"/>
    <n v="228.36"/>
    <n v="90"/>
    <x v="0"/>
    <s v="20x12x17 cm"/>
    <d v="2023-03-15T00:00:00"/>
    <d v="2024-01-01T00:00:00"/>
    <s v="4ZR5N3"/>
    <s v="47G,8WM"/>
    <s v="Blue/Medium"/>
    <x v="4"/>
    <n v="205.524"/>
    <n v="0.8"/>
    <x v="1"/>
    <n v="195.24779999999998"/>
    <n v="184.9716"/>
    <n v="164.41920000000002"/>
    <n v="118.74720000000001"/>
    <n v="54.806400000000004"/>
  </r>
  <r>
    <s v="TZ2H161X"/>
    <x v="0"/>
    <x v="0"/>
    <s v="Product_RJMUH"/>
    <n v="461.48"/>
    <n v="69"/>
    <x v="2"/>
    <s v="17x19x6 cm"/>
    <d v="2023-03-15T00:00:00"/>
    <d v="2024-01-01T00:00:00"/>
    <s v="KF2U0Q"/>
    <s v="FVS,VU7"/>
    <s v="Green/Large"/>
    <x v="1"/>
    <n v="415.33199999999999"/>
    <n v="0.8"/>
    <x v="1"/>
    <n v="394.56539999999995"/>
    <n v="373.79880000000003"/>
    <n v="332.26560000000001"/>
    <n v="239.96960000000001"/>
    <n v="110.7552"/>
  </r>
  <r>
    <s v="UM1EC0G5"/>
    <x v="1"/>
    <x v="0"/>
    <s v="Product_YVWV3"/>
    <n v="357.23"/>
    <n v="34"/>
    <x v="2"/>
    <s v="13x10x20 cm"/>
    <d v="2023-03-15T00:00:00"/>
    <d v="2025-01-01T00:00:00"/>
    <s v="TIZRF5"/>
    <s v="FHI,9D3"/>
    <s v="Red/Small"/>
    <x v="4"/>
    <n v="321.50700000000001"/>
    <n v="1.8027397260273972"/>
    <x v="1"/>
    <n v="305.43164999999999"/>
    <n v="289.35630000000003"/>
    <n v="257.2056"/>
    <n v="185.75960000000001"/>
    <n v="85.735200000000006"/>
  </r>
  <r>
    <s v="5TB0NFYA"/>
    <x v="3"/>
    <x v="0"/>
    <s v="Product_BYEGB"/>
    <n v="421.86"/>
    <n v="58"/>
    <x v="2"/>
    <s v="16x5x20 cm"/>
    <d v="2023-07-30T00:00:00"/>
    <d v="2026-01-01T00:00:00"/>
    <s v="QJMZAP"/>
    <s v="SYJ,80S"/>
    <s v="Blue/Medium"/>
    <x v="3"/>
    <n v="379.67399999999998"/>
    <n v="2.4273972602739726"/>
    <x v="0"/>
    <n v="360.69029999999998"/>
    <n v="341.70659999999998"/>
    <n v="303.73919999999998"/>
    <n v="219.36720000000003"/>
    <n v="101.24639999999999"/>
  </r>
  <r>
    <s v="2VVVSEM6"/>
    <x v="2"/>
    <x v="0"/>
    <s v="Product_Q7BYN"/>
    <n v="223.36"/>
    <n v="51"/>
    <x v="1"/>
    <s v="20x7x16 cm"/>
    <d v="2023-07-30T00:00:00"/>
    <d v="2025-01-01T00:00:00"/>
    <s v="R4EHIQ"/>
    <s v="OT8,ACI"/>
    <s v="Green/Large"/>
    <x v="3"/>
    <n v="201.024"/>
    <n v="1.4273972602739726"/>
    <x v="1"/>
    <n v="190.97279999999998"/>
    <n v="180.92160000000001"/>
    <n v="160.81920000000002"/>
    <n v="116.14720000000001"/>
    <n v="53.606400000000001"/>
  </r>
  <r>
    <s v="QKFX2CMD"/>
    <x v="0"/>
    <x v="0"/>
    <s v="Product_7FHLC"/>
    <n v="434.36"/>
    <n v="72"/>
    <x v="1"/>
    <s v="5x11x16 cm"/>
    <d v="2023-01-01T00:00:00"/>
    <d v="2026-01-01T00:00:00"/>
    <s v="4J9RCR"/>
    <s v="WHP,FNB"/>
    <s v="Green/Large"/>
    <x v="2"/>
    <n v="390.92399999999998"/>
    <n v="3.0027397260273974"/>
    <x v="1"/>
    <n v="371.37779999999998"/>
    <n v="351.83159999999998"/>
    <n v="312.73919999999998"/>
    <n v="225.86720000000003"/>
    <n v="104.24639999999999"/>
  </r>
  <r>
    <s v="U1H8PEEA"/>
    <x v="3"/>
    <x v="0"/>
    <s v="Product_7QY1P"/>
    <n v="467.13"/>
    <n v="61"/>
    <x v="2"/>
    <s v="10x6x13 cm"/>
    <d v="2023-07-30T00:00:00"/>
    <d v="2026-01-01T00:00:00"/>
    <s v="2XPDDF"/>
    <s v="9R4,K6H"/>
    <s v="Red/Small"/>
    <x v="1"/>
    <n v="420.41699999999997"/>
    <n v="2.4273972602739726"/>
    <x v="0"/>
    <n v="399.39614999999998"/>
    <n v="378.37529999999998"/>
    <n v="336.33359999999999"/>
    <n v="242.9076"/>
    <n v="112.1112"/>
  </r>
  <r>
    <s v="V04JB8NG"/>
    <x v="1"/>
    <x v="0"/>
    <s v="Product_6NM59"/>
    <n v="405.26"/>
    <n v="39"/>
    <x v="2"/>
    <s v="18x13x15 cm"/>
    <d v="2023-01-01T00:00:00"/>
    <d v="2025-01-01T00:00:00"/>
    <s v="95DUSW"/>
    <s v="MW1,MYE"/>
    <s v="Blue/Medium"/>
    <x v="3"/>
    <n v="364.73399999999998"/>
    <n v="2.0027397260273974"/>
    <x v="1"/>
    <n v="346.49729999999994"/>
    <n v="328.26060000000001"/>
    <n v="291.78719999999998"/>
    <n v="210.73519999999999"/>
    <n v="97.2624"/>
  </r>
  <r>
    <s v="O2EKXB0X"/>
    <x v="3"/>
    <x v="0"/>
    <s v="Product_9OZQN"/>
    <n v="134.76"/>
    <n v="2"/>
    <x v="0"/>
    <s v="6x15x14 cm"/>
    <d v="2023-01-01T00:00:00"/>
    <d v="2024-01-01T00:00:00"/>
    <s v="76QP3Q"/>
    <s v="OHI,XAC"/>
    <s v="Blue/Medium"/>
    <x v="0"/>
    <n v="121.28399999999999"/>
    <n v="1"/>
    <x v="1"/>
    <n v="115.21979999999999"/>
    <n v="109.15559999999999"/>
    <n v="97.027199999999993"/>
    <n v="70.075199999999995"/>
    <n v="32.342399999999998"/>
  </r>
  <r>
    <s v="UAUCNZAY"/>
    <x v="0"/>
    <x v="0"/>
    <s v="Product_T8QGI"/>
    <n v="32.159999999999997"/>
    <n v="65"/>
    <x v="0"/>
    <s v="19x8x9 cm"/>
    <d v="2023-07-30T00:00:00"/>
    <d v="2024-01-01T00:00:00"/>
    <s v="MYWNUY"/>
    <s v="JOI,IG8"/>
    <s v="Blue/Medium"/>
    <x v="3"/>
    <n v="28.943999999999996"/>
    <n v="0.42465753424657532"/>
    <x v="1"/>
    <n v="27.496799999999993"/>
    <n v="26.049599999999998"/>
    <n v="23.155199999999997"/>
    <n v="16.723199999999999"/>
    <n v="7.718399999999999"/>
  </r>
  <r>
    <s v="N5W2JLCJ"/>
    <x v="3"/>
    <x v="0"/>
    <s v="Product_HSSG0"/>
    <n v="469.32"/>
    <n v="38"/>
    <x v="0"/>
    <s v="16x7x18 cm"/>
    <d v="2023-01-01T00:00:00"/>
    <d v="2026-01-01T00:00:00"/>
    <s v="TO2GKB"/>
    <s v="UKG,3SA"/>
    <s v="Blue/Medium"/>
    <x v="1"/>
    <n v="422.38799999999998"/>
    <n v="3.0027397260273974"/>
    <x v="0"/>
    <n v="401.26859999999994"/>
    <n v="380.14920000000001"/>
    <n v="337.91039999999998"/>
    <n v="244.04640000000001"/>
    <n v="112.63679999999999"/>
  </r>
  <r>
    <s v="LHIV45LP"/>
    <x v="2"/>
    <x v="0"/>
    <s v="Product_J8SP0"/>
    <n v="418.44"/>
    <n v="95"/>
    <x v="2"/>
    <s v="7x8x17 cm"/>
    <d v="2023-03-15T00:00:00"/>
    <d v="2025-01-01T00:00:00"/>
    <s v="VOAXS4"/>
    <s v="XNE,8FC"/>
    <s v="Green/Large"/>
    <x v="0"/>
    <n v="376.596"/>
    <n v="1.8027397260273972"/>
    <x v="0"/>
    <n v="357.76619999999997"/>
    <n v="338.93639999999999"/>
    <n v="301.27680000000004"/>
    <n v="217.58880000000002"/>
    <n v="100.42559999999999"/>
  </r>
  <r>
    <s v="DMREV3V1"/>
    <x v="2"/>
    <x v="0"/>
    <s v="Product_72VZ2"/>
    <n v="310.01"/>
    <n v="96"/>
    <x v="0"/>
    <s v="11x14x12 cm"/>
    <d v="2023-07-30T00:00:00"/>
    <d v="2026-01-01T00:00:00"/>
    <s v="BDPEN0"/>
    <s v="4US,EP4"/>
    <s v="Blue/Medium"/>
    <x v="3"/>
    <n v="279.00900000000001"/>
    <n v="2.4273972602739726"/>
    <x v="0"/>
    <n v="265.05855000000003"/>
    <n v="251.10810000000001"/>
    <n v="223.20720000000003"/>
    <n v="161.20519999999999"/>
    <n v="74.4024"/>
  </r>
  <r>
    <s v="32YMHBKA"/>
    <x v="2"/>
    <x v="0"/>
    <s v="Product_X79NZ"/>
    <n v="452.88"/>
    <n v="9"/>
    <x v="0"/>
    <s v="16x10x12 cm"/>
    <d v="2023-01-01T00:00:00"/>
    <d v="2026-01-01T00:00:00"/>
    <s v="VJOP2L"/>
    <s v="TYT,S33"/>
    <s v="Blue/Medium"/>
    <x v="4"/>
    <n v="407.59199999999998"/>
    <n v="3.0027397260273974"/>
    <x v="0"/>
    <n v="387.21239999999995"/>
    <n v="366.83280000000002"/>
    <n v="326.0736"/>
    <n v="235.49760000000001"/>
    <n v="108.69119999999999"/>
  </r>
  <r>
    <s v="8XYMX1SG"/>
    <x v="0"/>
    <x v="0"/>
    <s v="Product_OETRL"/>
    <n v="96.99"/>
    <n v="84"/>
    <x v="0"/>
    <s v="12x18x10 cm"/>
    <d v="2023-07-30T00:00:00"/>
    <d v="2024-01-01T00:00:00"/>
    <s v="B8REZ2"/>
    <s v="SRF,87U"/>
    <s v="Green/Large"/>
    <x v="2"/>
    <n v="87.290999999999997"/>
    <n v="0.42465753424657532"/>
    <x v="1"/>
    <n v="82.926449999999988"/>
    <n v="78.561899999999994"/>
    <n v="69.832800000000006"/>
    <n v="50.434799999999996"/>
    <n v="23.2776"/>
  </r>
  <r>
    <s v="ERQEQ05V"/>
    <x v="2"/>
    <x v="0"/>
    <s v="Product_1IXK0"/>
    <n v="406.25"/>
    <n v="48"/>
    <x v="0"/>
    <s v="17x15x15 cm"/>
    <d v="2023-07-30T00:00:00"/>
    <d v="2025-01-01T00:00:00"/>
    <s v="KCZSEJ"/>
    <s v="KXY,1EL"/>
    <s v="Red/Small"/>
    <x v="0"/>
    <n v="365.625"/>
    <n v="1.4273972602739726"/>
    <x v="1"/>
    <n v="347.34375"/>
    <n v="329.0625"/>
    <n v="292.5"/>
    <n v="211.25"/>
    <n v="97.5"/>
  </r>
  <r>
    <s v="FYQGJP2C"/>
    <x v="2"/>
    <x v="0"/>
    <s v="Product_THSV2"/>
    <n v="71.930000000000007"/>
    <n v="28"/>
    <x v="0"/>
    <s v="5x14x9 cm"/>
    <d v="2023-07-30T00:00:00"/>
    <d v="2024-01-01T00:00:00"/>
    <s v="L2RRA7"/>
    <s v="YB1,R16"/>
    <s v="Blue/Medium"/>
    <x v="1"/>
    <n v="64.737000000000009"/>
    <n v="0.42465753424657532"/>
    <x v="1"/>
    <n v="61.500150000000005"/>
    <n v="58.263300000000008"/>
    <n v="51.789600000000007"/>
    <n v="37.403600000000004"/>
    <n v="17.263200000000001"/>
  </r>
  <r>
    <s v="I7AACZC4"/>
    <x v="0"/>
    <x v="0"/>
    <s v="Product_8FDI8"/>
    <n v="233.51"/>
    <n v="62"/>
    <x v="0"/>
    <s v="10x6x19 cm"/>
    <d v="2023-07-30T00:00:00"/>
    <d v="2024-01-01T00:00:00"/>
    <s v="22PRC8"/>
    <s v="IZW,L3L"/>
    <s v="Blue/Medium"/>
    <x v="4"/>
    <n v="210.15899999999999"/>
    <n v="0.42465753424657532"/>
    <x v="1"/>
    <n v="199.65104999999997"/>
    <n v="189.1431"/>
    <n v="168.12720000000002"/>
    <n v="121.4252"/>
    <n v="56.042399999999994"/>
  </r>
  <r>
    <s v="CSLKM8ZC"/>
    <x v="3"/>
    <x v="0"/>
    <s v="Product_L5DVQ"/>
    <n v="359.64"/>
    <n v="98"/>
    <x v="1"/>
    <s v="16x6x20 cm"/>
    <d v="2023-07-30T00:00:00"/>
    <d v="2025-01-01T00:00:00"/>
    <s v="8W7VDA"/>
    <s v="9YG,JGJ"/>
    <s v="Blue/Medium"/>
    <x v="2"/>
    <n v="323.67599999999999"/>
    <n v="1.4273972602739726"/>
    <x v="1"/>
    <n v="307.49219999999997"/>
    <n v="291.30840000000001"/>
    <n v="258.94080000000002"/>
    <n v="187.0128"/>
    <n v="86.313599999999994"/>
  </r>
  <r>
    <s v="TMQQQ3Y3"/>
    <x v="3"/>
    <x v="0"/>
    <s v="Product_IDAN4"/>
    <n v="434.3"/>
    <n v="36"/>
    <x v="0"/>
    <s v="9x15x7 cm"/>
    <d v="2023-03-15T00:00:00"/>
    <d v="2024-01-01T00:00:00"/>
    <s v="O93C8S"/>
    <s v="0V6,IS1"/>
    <s v="Blue/Medium"/>
    <x v="1"/>
    <n v="390.87"/>
    <n v="0.8"/>
    <x v="1"/>
    <n v="371.32650000000001"/>
    <n v="351.78300000000002"/>
    <n v="312.69600000000003"/>
    <n v="225.83600000000001"/>
    <n v="104.232"/>
  </r>
  <r>
    <s v="LHVEYCXY"/>
    <x v="1"/>
    <x v="0"/>
    <s v="Product_TKXFA"/>
    <n v="128.06"/>
    <n v="91"/>
    <x v="0"/>
    <s v="11x16x15 cm"/>
    <d v="2023-01-01T00:00:00"/>
    <d v="2024-01-01T00:00:00"/>
    <s v="ELLMKY"/>
    <s v="223,XPS"/>
    <s v="Blue/Medium"/>
    <x v="1"/>
    <n v="115.254"/>
    <n v="1"/>
    <x v="1"/>
    <n v="109.4913"/>
    <n v="103.7286"/>
    <n v="92.20320000000001"/>
    <n v="66.591200000000001"/>
    <n v="30.734400000000001"/>
  </r>
  <r>
    <s v="1H5PIQIF"/>
    <x v="0"/>
    <x v="0"/>
    <s v="Product_JJJFV"/>
    <n v="286.33999999999997"/>
    <n v="62"/>
    <x v="0"/>
    <s v="14x10x13 cm"/>
    <d v="2023-03-15T00:00:00"/>
    <d v="2025-01-01T00:00:00"/>
    <s v="6GAZKF"/>
    <s v="SZ8,DCN"/>
    <s v="Blue/Medium"/>
    <x v="4"/>
    <n v="257.70599999999996"/>
    <n v="1.8027397260273972"/>
    <x v="1"/>
    <n v="244.82069999999996"/>
    <n v="231.93539999999996"/>
    <n v="206.16479999999999"/>
    <n v="148.89679999999998"/>
    <n v="68.721599999999995"/>
  </r>
  <r>
    <s v="ZV0U38YW"/>
    <x v="0"/>
    <x v="0"/>
    <s v="Product_45U7B"/>
    <n v="237.37"/>
    <n v="19"/>
    <x v="0"/>
    <s v="8x16x13 cm"/>
    <d v="2023-01-01T00:00:00"/>
    <d v="2025-01-01T00:00:00"/>
    <s v="X77GGQ"/>
    <s v="Y5A,XC7"/>
    <s v="Green/Large"/>
    <x v="2"/>
    <n v="213.63300000000001"/>
    <n v="2.0027397260273974"/>
    <x v="1"/>
    <n v="202.95134999999999"/>
    <n v="192.2697"/>
    <n v="170.90640000000002"/>
    <n v="123.4324"/>
    <n v="56.968800000000002"/>
  </r>
  <r>
    <s v="NMIL9TGW"/>
    <x v="0"/>
    <x v="0"/>
    <s v="Product_WW5LB"/>
    <n v="50.5"/>
    <n v="84"/>
    <x v="2"/>
    <s v="13x9x6 cm"/>
    <d v="2023-01-01T00:00:00"/>
    <d v="2025-01-01T00:00:00"/>
    <s v="OYGHY3"/>
    <s v="JZD,88U"/>
    <s v="Red/Small"/>
    <x v="3"/>
    <n v="45.45"/>
    <n v="2.0027397260273974"/>
    <x v="1"/>
    <n v="43.177500000000002"/>
    <n v="40.905000000000001"/>
    <n v="36.360000000000007"/>
    <n v="26.26"/>
    <n v="12.12"/>
  </r>
  <r>
    <s v="A60KB7IJ"/>
    <x v="3"/>
    <x v="0"/>
    <s v="Product_TWTFS"/>
    <n v="188.43"/>
    <n v="35"/>
    <x v="2"/>
    <s v="9x15x12 cm"/>
    <d v="2023-01-01T00:00:00"/>
    <d v="2026-01-01T00:00:00"/>
    <s v="BOLL2Z"/>
    <s v="SRD,YKE"/>
    <s v="Blue/Medium"/>
    <x v="4"/>
    <n v="169.58700000000002"/>
    <n v="3.0027397260273974"/>
    <x v="0"/>
    <n v="161.10765000000001"/>
    <n v="152.62830000000002"/>
    <n v="135.66960000000003"/>
    <n v="97.98360000000001"/>
    <n v="45.223199999999999"/>
  </r>
  <r>
    <s v="R4WSHX9Z"/>
    <x v="3"/>
    <x v="0"/>
    <s v="Product_O62GF"/>
    <n v="236.32"/>
    <n v="34"/>
    <x v="0"/>
    <s v="16x13x18 cm"/>
    <d v="2023-03-15T00:00:00"/>
    <d v="2024-01-01T00:00:00"/>
    <s v="FD9SA3"/>
    <s v="VY4,0KC"/>
    <s v="Green/Large"/>
    <x v="1"/>
    <n v="212.68799999999999"/>
    <n v="0.8"/>
    <x v="1"/>
    <n v="202.05359999999999"/>
    <n v="191.41919999999999"/>
    <n v="170.15039999999999"/>
    <n v="122.88639999999999"/>
    <n v="56.716799999999999"/>
  </r>
  <r>
    <s v="LTIW27LF"/>
    <x v="0"/>
    <x v="0"/>
    <s v="Product_JXOIV"/>
    <n v="276.48"/>
    <n v="37"/>
    <x v="2"/>
    <s v="13x16x17 cm"/>
    <d v="2023-07-30T00:00:00"/>
    <d v="2026-01-01T00:00:00"/>
    <s v="6PN5MO"/>
    <s v="GW4,C08"/>
    <s v="Blue/Medium"/>
    <x v="2"/>
    <n v="248.83200000000002"/>
    <n v="2.4273972602739726"/>
    <x v="0"/>
    <n v="236.3904"/>
    <n v="223.94880000000003"/>
    <n v="199.06560000000002"/>
    <n v="143.76960000000003"/>
    <n v="66.355199999999996"/>
  </r>
  <r>
    <s v="STQ32X4C"/>
    <x v="3"/>
    <x v="0"/>
    <s v="Product_PAQ7C"/>
    <n v="212.4"/>
    <n v="70"/>
    <x v="2"/>
    <s v="7x14x10 cm"/>
    <d v="2023-03-15T00:00:00"/>
    <d v="2024-01-01T00:00:00"/>
    <s v="OUS5E0"/>
    <s v="0G8,NOR"/>
    <s v="Green/Large"/>
    <x v="1"/>
    <n v="191.16"/>
    <n v="0.8"/>
    <x v="1"/>
    <n v="181.60199999999998"/>
    <n v="172.04400000000001"/>
    <n v="152.928"/>
    <n v="110.44800000000001"/>
    <n v="50.975999999999999"/>
  </r>
  <r>
    <s v="ERJQRQ3I"/>
    <x v="3"/>
    <x v="0"/>
    <s v="Product_YY2XA"/>
    <n v="114.61"/>
    <n v="71"/>
    <x v="2"/>
    <s v="11x9x19 cm"/>
    <d v="2023-01-01T00:00:00"/>
    <d v="2025-01-01T00:00:00"/>
    <s v="5SCNMV"/>
    <s v="W25,16E"/>
    <s v="Red/Small"/>
    <x v="0"/>
    <n v="103.149"/>
    <n v="2.0027397260273974"/>
    <x v="0"/>
    <n v="97.991549999999989"/>
    <n v="92.834100000000007"/>
    <n v="82.519200000000012"/>
    <n v="59.597200000000001"/>
    <n v="27.506399999999999"/>
  </r>
  <r>
    <s v="YVLQGC14"/>
    <x v="0"/>
    <x v="0"/>
    <s v="Product_MFNG0"/>
    <n v="277.51"/>
    <n v="37"/>
    <x v="0"/>
    <s v="13x18x13 cm"/>
    <d v="2023-07-30T00:00:00"/>
    <d v="2025-01-01T00:00:00"/>
    <s v="UXJXZO"/>
    <s v="QJU,LDF"/>
    <s v="Blue/Medium"/>
    <x v="0"/>
    <n v="249.75899999999999"/>
    <n v="1.4273972602739726"/>
    <x v="0"/>
    <n v="237.27104999999997"/>
    <n v="224.78309999999999"/>
    <n v="199.80719999999999"/>
    <n v="144.30520000000001"/>
    <n v="66.602399999999989"/>
  </r>
  <r>
    <s v="03YTR2VF"/>
    <x v="3"/>
    <x v="0"/>
    <s v="Product_URSA6"/>
    <n v="333.08"/>
    <n v="4"/>
    <x v="2"/>
    <s v="11x14x12 cm"/>
    <d v="2023-01-01T00:00:00"/>
    <d v="2026-01-01T00:00:00"/>
    <s v="1Z9P5R"/>
    <s v="NV5,S11"/>
    <s v="Red/Small"/>
    <x v="0"/>
    <n v="299.77199999999999"/>
    <n v="3.0027397260273974"/>
    <x v="1"/>
    <n v="284.78339999999997"/>
    <n v="269.79480000000001"/>
    <n v="239.8176"/>
    <n v="173.20159999999998"/>
    <n v="79.9392"/>
  </r>
  <r>
    <s v="P5MSTD7Z"/>
    <x v="0"/>
    <x v="0"/>
    <s v="Product_S9VRG"/>
    <n v="380.16"/>
    <n v="19"/>
    <x v="2"/>
    <s v="19x19x17 cm"/>
    <d v="2023-07-30T00:00:00"/>
    <d v="2026-01-01T00:00:00"/>
    <s v="50LHWP"/>
    <s v="WUH,UDF"/>
    <s v="Green/Large"/>
    <x v="1"/>
    <n v="342.14400000000001"/>
    <n v="2.4273972602739726"/>
    <x v="0"/>
    <n v="325.03679999999997"/>
    <n v="307.92959999999999"/>
    <n v="273.71520000000004"/>
    <n v="197.68320000000003"/>
    <n v="91.238399999999999"/>
  </r>
  <r>
    <s v="LVKPPYP0"/>
    <x v="3"/>
    <x v="0"/>
    <s v="Product_47OE0"/>
    <n v="427.79"/>
    <n v="19"/>
    <x v="0"/>
    <s v="17x7x17 cm"/>
    <d v="2023-01-01T00:00:00"/>
    <d v="2025-01-01T00:00:00"/>
    <s v="47PBJM"/>
    <s v="L6Y,GU5"/>
    <s v="Green/Large"/>
    <x v="2"/>
    <n v="385.01100000000002"/>
    <n v="2.0027397260273974"/>
    <x v="0"/>
    <n v="365.76044999999999"/>
    <n v="346.50990000000002"/>
    <n v="308.00880000000006"/>
    <n v="222.45080000000002"/>
    <n v="102.6696"/>
  </r>
  <r>
    <s v="18CMGXAP"/>
    <x v="3"/>
    <x v="0"/>
    <s v="Product_GEI1H"/>
    <n v="404.24"/>
    <n v="32"/>
    <x v="2"/>
    <s v="17x9x10 cm"/>
    <d v="2023-07-30T00:00:00"/>
    <d v="2024-01-01T00:00:00"/>
    <s v="Y8W675"/>
    <s v="05D,W4N"/>
    <s v="Green/Large"/>
    <x v="0"/>
    <n v="363.81600000000003"/>
    <n v="0.42465753424657532"/>
    <x v="1"/>
    <n v="345.62520000000001"/>
    <n v="327.43440000000004"/>
    <n v="291.05280000000005"/>
    <n v="210.20480000000001"/>
    <n v="97.017600000000002"/>
  </r>
  <r>
    <s v="3MBRJ6SU"/>
    <x v="0"/>
    <x v="0"/>
    <s v="Product_7SGDD"/>
    <n v="220.17"/>
    <n v="57"/>
    <x v="1"/>
    <s v="14x5x20 cm"/>
    <d v="2023-01-01T00:00:00"/>
    <d v="2025-01-01T00:00:00"/>
    <s v="152GFG"/>
    <s v="OUN,FF9"/>
    <s v="Green/Large"/>
    <x v="4"/>
    <n v="198.15299999999999"/>
    <n v="2.0027397260273974"/>
    <x v="1"/>
    <n v="188.24534999999997"/>
    <n v="178.33769999999998"/>
    <n v="158.5224"/>
    <n v="114.4884"/>
    <n v="52.840799999999994"/>
  </r>
  <r>
    <s v="RYQSDAWX"/>
    <x v="2"/>
    <x v="0"/>
    <s v="Product_9Z94D"/>
    <n v="186.26"/>
    <n v="32"/>
    <x v="0"/>
    <s v="5x11x10 cm"/>
    <d v="2023-03-15T00:00:00"/>
    <d v="2024-01-01T00:00:00"/>
    <s v="VN6VVG"/>
    <s v="RR2,1LF"/>
    <s v="Blue/Medium"/>
    <x v="4"/>
    <n v="167.63399999999999"/>
    <n v="0.8"/>
    <x v="1"/>
    <n v="159.25229999999999"/>
    <n v="150.8706"/>
    <n v="134.10720000000001"/>
    <n v="96.855199999999996"/>
    <n v="44.702399999999997"/>
  </r>
  <r>
    <s v="LQNB84NL"/>
    <x v="0"/>
    <x v="0"/>
    <s v="Product_NW3GN"/>
    <n v="347.7"/>
    <n v="72"/>
    <x v="0"/>
    <s v="9x9x8 cm"/>
    <d v="2023-03-15T00:00:00"/>
    <d v="2024-01-01T00:00:00"/>
    <s v="1ACIQ3"/>
    <s v="U57,MC3"/>
    <s v="Green/Large"/>
    <x v="0"/>
    <n v="312.93"/>
    <n v="0.8"/>
    <x v="1"/>
    <n v="297.2835"/>
    <n v="281.637"/>
    <n v="250.34400000000002"/>
    <n v="180.804"/>
    <n v="83.447999999999993"/>
  </r>
  <r>
    <s v="UBXQRC4Z"/>
    <x v="0"/>
    <x v="0"/>
    <s v="Product_3L86N"/>
    <n v="240.05"/>
    <n v="70"/>
    <x v="1"/>
    <s v="20x6x7 cm"/>
    <d v="2023-03-15T00:00:00"/>
    <d v="2024-01-01T00:00:00"/>
    <s v="D20HZ3"/>
    <s v="VYU,GIE"/>
    <s v="Red/Small"/>
    <x v="4"/>
    <n v="216.04500000000002"/>
    <n v="0.8"/>
    <x v="1"/>
    <n v="205.24275"/>
    <n v="194.44050000000001"/>
    <n v="172.83600000000001"/>
    <n v="124.82600000000001"/>
    <n v="57.612000000000002"/>
  </r>
  <r>
    <s v="KVVOGL8X"/>
    <x v="0"/>
    <x v="0"/>
    <s v="Product_L7CBQ"/>
    <n v="18.02"/>
    <n v="58"/>
    <x v="2"/>
    <s v="19x14x11 cm"/>
    <d v="2023-03-15T00:00:00"/>
    <d v="2026-01-01T00:00:00"/>
    <s v="GTSXK9"/>
    <s v="7HV,Q4C"/>
    <s v="Green/Large"/>
    <x v="3"/>
    <n v="16.218"/>
    <n v="2.8027397260273972"/>
    <x v="0"/>
    <n v="15.4071"/>
    <n v="14.5962"/>
    <n v="12.974400000000001"/>
    <n v="9.3704000000000001"/>
    <n v="4.3247999999999998"/>
  </r>
  <r>
    <s v="PPK69AFI"/>
    <x v="2"/>
    <x v="0"/>
    <s v="Product_7RRBQ"/>
    <n v="56.99"/>
    <n v="3"/>
    <x v="0"/>
    <s v="7x17x8 cm"/>
    <d v="2023-07-30T00:00:00"/>
    <d v="2025-01-01T00:00:00"/>
    <s v="3ZC81S"/>
    <s v="I4X,ED2"/>
    <s v="Blue/Medium"/>
    <x v="2"/>
    <n v="51.291000000000004"/>
    <n v="1.4273972602739726"/>
    <x v="0"/>
    <n v="48.72645"/>
    <n v="46.161900000000003"/>
    <n v="41.032800000000009"/>
    <n v="29.634800000000002"/>
    <n v="13.6776"/>
  </r>
  <r>
    <s v="L6ITCZSU"/>
    <x v="2"/>
    <x v="0"/>
    <s v="Product_XGQ3P"/>
    <n v="207.7"/>
    <n v="16"/>
    <x v="2"/>
    <s v="11x5x13 cm"/>
    <d v="2023-03-15T00:00:00"/>
    <d v="2024-01-01T00:00:00"/>
    <s v="YSA2FS"/>
    <s v="ZT8,1M6"/>
    <s v="Green/Large"/>
    <x v="1"/>
    <n v="186.92999999999998"/>
    <n v="0.8"/>
    <x v="1"/>
    <n v="177.58349999999996"/>
    <n v="168.23699999999999"/>
    <n v="149.54399999999998"/>
    <n v="108.00399999999999"/>
    <n v="49.847999999999999"/>
  </r>
  <r>
    <s v="2N652K84"/>
    <x v="2"/>
    <x v="0"/>
    <s v="Product_K3BMD"/>
    <n v="32.11"/>
    <n v="100"/>
    <x v="0"/>
    <s v="6x16x19 cm"/>
    <d v="2023-01-01T00:00:00"/>
    <d v="2024-01-01T00:00:00"/>
    <s v="TGI4XF"/>
    <s v="Y7F,AN1"/>
    <s v="Green/Large"/>
    <x v="1"/>
    <n v="28.899000000000001"/>
    <n v="1"/>
    <x v="1"/>
    <n v="27.454049999999999"/>
    <n v="26.0091"/>
    <n v="23.119200000000003"/>
    <n v="16.697199999999999"/>
    <n v="7.7064000000000004"/>
  </r>
  <r>
    <s v="6EIZQ5WW"/>
    <x v="0"/>
    <x v="0"/>
    <s v="Product_F0QRR"/>
    <n v="253.34"/>
    <n v="91"/>
    <x v="1"/>
    <s v="7x16x5 cm"/>
    <d v="2023-07-30T00:00:00"/>
    <d v="2026-01-01T00:00:00"/>
    <s v="096FC6"/>
    <s v="05H,B0P"/>
    <s v="Blue/Medium"/>
    <x v="1"/>
    <n v="228.006"/>
    <n v="2.4273972602739726"/>
    <x v="0"/>
    <n v="216.60569999999998"/>
    <n v="205.2054"/>
    <n v="182.40480000000002"/>
    <n v="131.73680000000002"/>
    <n v="60.801599999999993"/>
  </r>
  <r>
    <s v="TB75N29P"/>
    <x v="3"/>
    <x v="0"/>
    <s v="Product_EI9YZ"/>
    <n v="443.36"/>
    <n v="70"/>
    <x v="1"/>
    <s v="9x17x10 cm"/>
    <d v="2023-03-15T00:00:00"/>
    <d v="2024-01-01T00:00:00"/>
    <s v="650MYI"/>
    <s v="X6G,OSQ"/>
    <s v="Blue/Medium"/>
    <x v="4"/>
    <n v="399.024"/>
    <n v="0.8"/>
    <x v="1"/>
    <n v="379.07279999999997"/>
    <n v="359.1216"/>
    <n v="319.2192"/>
    <n v="230.5472"/>
    <n v="106.4064"/>
  </r>
  <r>
    <s v="EHQYQ4U1"/>
    <x v="0"/>
    <x v="0"/>
    <s v="Product_G9OZC"/>
    <n v="426.09"/>
    <n v="90"/>
    <x v="0"/>
    <s v="5x17x12 cm"/>
    <d v="2023-03-15T00:00:00"/>
    <d v="2026-01-01T00:00:00"/>
    <s v="OFRFJP"/>
    <s v="BKD,OU5"/>
    <s v="Blue/Medium"/>
    <x v="0"/>
    <n v="383.48099999999999"/>
    <n v="2.8027397260273972"/>
    <x v="1"/>
    <n v="364.30694999999997"/>
    <n v="345.13290000000001"/>
    <n v="306.78480000000002"/>
    <n v="221.5668"/>
    <n v="102.26159999999999"/>
  </r>
  <r>
    <s v="IBMKEGNR"/>
    <x v="3"/>
    <x v="0"/>
    <s v="Product_5UFG9"/>
    <n v="357.12"/>
    <n v="42"/>
    <x v="1"/>
    <s v="9x17x16 cm"/>
    <d v="2023-01-01T00:00:00"/>
    <d v="2026-01-01T00:00:00"/>
    <s v="Q6UGFJ"/>
    <s v="N4P,V7W"/>
    <s v="Red/Small"/>
    <x v="0"/>
    <n v="321.40800000000002"/>
    <n v="3.0027397260273974"/>
    <x v="0"/>
    <n v="305.33760000000001"/>
    <n v="289.2672"/>
    <n v="257.12640000000005"/>
    <n v="185.70240000000001"/>
    <n v="85.708799999999997"/>
  </r>
  <r>
    <s v="BV5Q6Q7H"/>
    <x v="0"/>
    <x v="0"/>
    <s v="Product_A3JUI"/>
    <n v="476.1"/>
    <n v="88"/>
    <x v="0"/>
    <s v="8x9x6 cm"/>
    <d v="2023-03-15T00:00:00"/>
    <d v="2024-01-01T00:00:00"/>
    <s v="5N8XP3"/>
    <s v="GEA,ALU"/>
    <s v="Red/Small"/>
    <x v="2"/>
    <n v="428.49"/>
    <n v="0.8"/>
    <x v="1"/>
    <n v="407.06549999999999"/>
    <n v="385.64100000000002"/>
    <n v="342.79200000000003"/>
    <n v="247.57200000000003"/>
    <n v="114.264"/>
  </r>
  <r>
    <s v="7YHR1OKY"/>
    <x v="1"/>
    <x v="0"/>
    <s v="Product_S7G1X"/>
    <n v="301.52999999999997"/>
    <n v="45"/>
    <x v="0"/>
    <s v="20x10x11 cm"/>
    <d v="2023-01-01T00:00:00"/>
    <d v="2024-01-01T00:00:00"/>
    <s v="FIZ8KS"/>
    <s v="2X3,U73"/>
    <s v="Red/Small"/>
    <x v="1"/>
    <n v="271.37699999999995"/>
    <n v="1"/>
    <x v="1"/>
    <n v="257.80814999999996"/>
    <n v="244.23929999999996"/>
    <n v="217.10159999999996"/>
    <n v="156.79559999999998"/>
    <n v="72.367199999999997"/>
  </r>
  <r>
    <s v="GB8KH4O0"/>
    <x v="3"/>
    <x v="0"/>
    <s v="Product_57BDJ"/>
    <n v="290.12"/>
    <n v="86"/>
    <x v="1"/>
    <s v="7x16x9 cm"/>
    <d v="2023-07-30T00:00:00"/>
    <d v="2024-01-01T00:00:00"/>
    <s v="FX5O3L"/>
    <s v="02D,1QN"/>
    <s v="Green/Large"/>
    <x v="3"/>
    <n v="261.108"/>
    <n v="0.42465753424657532"/>
    <x v="1"/>
    <n v="248.05259999999998"/>
    <n v="234.99720000000002"/>
    <n v="208.88640000000001"/>
    <n v="150.86240000000001"/>
    <n v="69.628799999999998"/>
  </r>
  <r>
    <s v="5UQDA478"/>
    <x v="1"/>
    <x v="0"/>
    <s v="Product_EQC9M"/>
    <n v="280.58999999999997"/>
    <n v="2"/>
    <x v="2"/>
    <s v="10x14x16 cm"/>
    <d v="2023-01-01T00:00:00"/>
    <d v="2026-01-01T00:00:00"/>
    <s v="TLJPOL"/>
    <s v="D2T,57F"/>
    <s v="Blue/Medium"/>
    <x v="2"/>
    <n v="252.53099999999998"/>
    <n v="3.0027397260273974"/>
    <x v="0"/>
    <n v="239.90444999999997"/>
    <n v="227.27789999999999"/>
    <n v="202.0248"/>
    <n v="145.9068"/>
    <n v="67.341599999999985"/>
  </r>
  <r>
    <s v="Y76YT40C"/>
    <x v="3"/>
    <x v="0"/>
    <s v="Product_WIOAX"/>
    <n v="261.08999999999997"/>
    <n v="29"/>
    <x v="1"/>
    <s v="7x17x16 cm"/>
    <d v="2023-07-30T00:00:00"/>
    <d v="2024-01-01T00:00:00"/>
    <s v="WB2TLW"/>
    <s v="EJR,IFM"/>
    <s v="Red/Small"/>
    <x v="2"/>
    <n v="234.98099999999997"/>
    <n v="0.42465753424657532"/>
    <x v="1"/>
    <n v="223.23194999999996"/>
    <n v="211.48289999999997"/>
    <n v="187.98479999999998"/>
    <n v="135.76679999999999"/>
    <n v="62.661599999999993"/>
  </r>
  <r>
    <s v="ZRHTM5UD"/>
    <x v="2"/>
    <x v="0"/>
    <s v="Product_RG45P"/>
    <n v="11.75"/>
    <n v="82"/>
    <x v="2"/>
    <s v="13x14x16 cm"/>
    <d v="2023-07-30T00:00:00"/>
    <d v="2026-01-01T00:00:00"/>
    <s v="9HOSAR"/>
    <s v="BJN,A7N"/>
    <s v="Green/Large"/>
    <x v="1"/>
    <n v="10.574999999999999"/>
    <n v="2.4273972602739726"/>
    <x v="0"/>
    <n v="10.046249999999999"/>
    <n v="9.5175000000000001"/>
    <n v="8.4599999999999991"/>
    <n v="6.11"/>
    <n v="2.82"/>
  </r>
  <r>
    <s v="0XHBY82X"/>
    <x v="3"/>
    <x v="0"/>
    <s v="Product_5UL6I"/>
    <n v="300.54000000000002"/>
    <n v="88"/>
    <x v="1"/>
    <s v="8x7x5 cm"/>
    <d v="2023-03-15T00:00:00"/>
    <d v="2026-01-01T00:00:00"/>
    <s v="0RC8OT"/>
    <s v="TAP,FYV"/>
    <s v="Blue/Medium"/>
    <x v="3"/>
    <n v="270.48599999999999"/>
    <n v="2.8027397260273972"/>
    <x v="1"/>
    <n v="256.96169999999995"/>
    <n v="243.4374"/>
    <n v="216.3888"/>
    <n v="156.28080000000003"/>
    <n v="72.129599999999996"/>
  </r>
  <r>
    <s v="H03SX484"/>
    <x v="3"/>
    <x v="0"/>
    <s v="Product_3WLWO"/>
    <n v="296.45999999999998"/>
    <n v="44"/>
    <x v="2"/>
    <s v="16x12x13 cm"/>
    <d v="2023-07-30T00:00:00"/>
    <d v="2025-01-01T00:00:00"/>
    <s v="7L7RBT"/>
    <s v="1O0,6GU"/>
    <s v="Blue/Medium"/>
    <x v="2"/>
    <n v="266.81399999999996"/>
    <n v="1.4273972602739726"/>
    <x v="0"/>
    <n v="253.47329999999997"/>
    <n v="240.13259999999997"/>
    <n v="213.45119999999997"/>
    <n v="154.1592"/>
    <n v="71.150399999999991"/>
  </r>
  <r>
    <s v="VIKN9MQO"/>
    <x v="1"/>
    <x v="0"/>
    <s v="Product_ISZ8I"/>
    <n v="184.82"/>
    <n v="22"/>
    <x v="0"/>
    <s v="11x13x8 cm"/>
    <d v="2023-03-15T00:00:00"/>
    <d v="2024-01-01T00:00:00"/>
    <s v="3P0LU4"/>
    <s v="I7D,VV8"/>
    <s v="Green/Large"/>
    <x v="0"/>
    <n v="166.33799999999999"/>
    <n v="0.8"/>
    <x v="1"/>
    <n v="158.02109999999999"/>
    <n v="149.70419999999999"/>
    <n v="133.07040000000001"/>
    <n v="96.106399999999994"/>
    <n v="44.3568"/>
  </r>
  <r>
    <s v="9AWYI4N0"/>
    <x v="2"/>
    <x v="0"/>
    <s v="Product_5DW3L"/>
    <n v="164.19"/>
    <n v="34"/>
    <x v="1"/>
    <s v="12x8x15 cm"/>
    <d v="2023-07-30T00:00:00"/>
    <d v="2026-01-01T00:00:00"/>
    <s v="5CTUOK"/>
    <s v="8I8,M3U"/>
    <s v="Blue/Medium"/>
    <x v="1"/>
    <n v="147.77099999999999"/>
    <n v="2.4273972602739726"/>
    <x v="1"/>
    <n v="140.38244999999998"/>
    <n v="132.9939"/>
    <n v="118.21679999999999"/>
    <n v="85.378799999999998"/>
    <n v="39.4056"/>
  </r>
  <r>
    <s v="NE9UKVAU"/>
    <x v="1"/>
    <x v="0"/>
    <s v="Product_NDOMV"/>
    <n v="317.14999999999998"/>
    <n v="67"/>
    <x v="0"/>
    <s v="12x16x8 cm"/>
    <d v="2023-01-01T00:00:00"/>
    <d v="2025-01-01T00:00:00"/>
    <s v="WVMFZH"/>
    <s v="M5S,N0D"/>
    <s v="Red/Small"/>
    <x v="0"/>
    <n v="285.435"/>
    <n v="2.0027397260273974"/>
    <x v="1"/>
    <n v="271.16325000000001"/>
    <n v="256.89150000000001"/>
    <n v="228.34800000000001"/>
    <n v="164.91800000000001"/>
    <n v="76.115999999999985"/>
  </r>
  <r>
    <s v="GAT2IKJ6"/>
    <x v="0"/>
    <x v="0"/>
    <s v="Product_S6GSJ"/>
    <n v="197.2"/>
    <n v="59"/>
    <x v="0"/>
    <s v="8x14x15 cm"/>
    <d v="2023-07-30T00:00:00"/>
    <d v="2024-01-01T00:00:00"/>
    <s v="IE69MU"/>
    <s v="E6F,S8S"/>
    <s v="Red/Small"/>
    <x v="0"/>
    <n v="177.48"/>
    <n v="0.42465753424657532"/>
    <x v="1"/>
    <n v="168.60599999999999"/>
    <n v="159.732"/>
    <n v="141.98400000000001"/>
    <n v="102.544"/>
    <n v="47.327999999999996"/>
  </r>
  <r>
    <s v="RRIN7U5X"/>
    <x v="1"/>
    <x v="0"/>
    <s v="Product_TAAD6"/>
    <n v="358.96"/>
    <n v="82"/>
    <x v="2"/>
    <s v="6x11x16 cm"/>
    <d v="2023-01-01T00:00:00"/>
    <d v="2026-01-01T00:00:00"/>
    <s v="EJWVRT"/>
    <s v="T3X,CSQ"/>
    <s v="Blue/Medium"/>
    <x v="3"/>
    <n v="323.06399999999996"/>
    <n v="3.0027397260273974"/>
    <x v="0"/>
    <n v="306.91079999999994"/>
    <n v="290.75759999999997"/>
    <n v="258.45119999999997"/>
    <n v="186.6592"/>
    <n v="86.150399999999991"/>
  </r>
  <r>
    <s v="SBF54VDR"/>
    <x v="3"/>
    <x v="0"/>
    <s v="Product_YY1JA"/>
    <n v="279.72000000000003"/>
    <n v="57"/>
    <x v="1"/>
    <s v="20x16x10 cm"/>
    <d v="2023-03-15T00:00:00"/>
    <d v="2025-01-01T00:00:00"/>
    <s v="LRU5NH"/>
    <s v="0SL,QIX"/>
    <s v="Red/Small"/>
    <x v="4"/>
    <n v="251.74800000000002"/>
    <n v="1.8027397260273972"/>
    <x v="0"/>
    <n v="239.16060000000002"/>
    <n v="226.57320000000001"/>
    <n v="201.39840000000004"/>
    <n v="145.45440000000002"/>
    <n v="67.132800000000003"/>
  </r>
  <r>
    <s v="E0LI0VPT"/>
    <x v="0"/>
    <x v="0"/>
    <s v="Product_REJY4"/>
    <n v="301.01"/>
    <n v="23"/>
    <x v="0"/>
    <s v="5x13x10 cm"/>
    <d v="2023-03-15T00:00:00"/>
    <d v="2026-01-01T00:00:00"/>
    <s v="CTW2WQ"/>
    <s v="LET,0YC"/>
    <s v="Green/Large"/>
    <x v="3"/>
    <n v="270.90899999999999"/>
    <n v="2.8027397260273972"/>
    <x v="1"/>
    <n v="257.36354999999998"/>
    <n v="243.81809999999999"/>
    <n v="216.72720000000001"/>
    <n v="156.52520000000001"/>
    <n v="72.242399999999989"/>
  </r>
  <r>
    <s v="JT3B1OPQ"/>
    <x v="3"/>
    <x v="0"/>
    <s v="Product_Z9J33"/>
    <n v="370.89"/>
    <n v="16"/>
    <x v="0"/>
    <s v="11x18x13 cm"/>
    <d v="2023-03-15T00:00:00"/>
    <d v="2024-01-01T00:00:00"/>
    <s v="E0O1GE"/>
    <s v="2A5,4QN"/>
    <s v="Blue/Medium"/>
    <x v="2"/>
    <n v="333.80099999999999"/>
    <n v="0.8"/>
    <x v="1"/>
    <n v="317.11094999999995"/>
    <n v="300.42090000000002"/>
    <n v="267.04079999999999"/>
    <n v="192.86279999999999"/>
    <n v="89.013599999999997"/>
  </r>
  <r>
    <s v="ZCJDHIXQ"/>
    <x v="3"/>
    <x v="0"/>
    <s v="Product_VAZ1W"/>
    <n v="192.01"/>
    <n v="3"/>
    <x v="0"/>
    <s v="15x11x5 cm"/>
    <d v="2023-01-01T00:00:00"/>
    <d v="2024-01-01T00:00:00"/>
    <s v="V7IPZI"/>
    <s v="6R8,C8W"/>
    <s v="Green/Large"/>
    <x v="0"/>
    <n v="172.809"/>
    <n v="1"/>
    <x v="1"/>
    <n v="164.16854999999998"/>
    <n v="155.52809999999999"/>
    <n v="138.24719999999999"/>
    <n v="99.845200000000006"/>
    <n v="46.082399999999993"/>
  </r>
  <r>
    <s v="U4DIQCPK"/>
    <x v="1"/>
    <x v="0"/>
    <s v="Product_NU9R3"/>
    <n v="277.69"/>
    <n v="17"/>
    <x v="0"/>
    <s v="17x17x6 cm"/>
    <d v="2023-01-01T00:00:00"/>
    <d v="2026-01-01T00:00:00"/>
    <s v="5U5URJ"/>
    <s v="1RO,LWS"/>
    <s v="Red/Small"/>
    <x v="4"/>
    <n v="249.92099999999999"/>
    <n v="3.0027397260273974"/>
    <x v="0"/>
    <n v="237.42495"/>
    <n v="224.9289"/>
    <n v="199.93680000000001"/>
    <n v="144.39879999999999"/>
    <n v="66.645600000000002"/>
  </r>
  <r>
    <s v="HP1NL6WL"/>
    <x v="0"/>
    <x v="0"/>
    <s v="Product_V23EC"/>
    <n v="11.23"/>
    <n v="34"/>
    <x v="2"/>
    <s v="8x16x7 cm"/>
    <d v="2023-01-01T00:00:00"/>
    <d v="2025-01-01T00:00:00"/>
    <s v="UA2DWZ"/>
    <s v="IH5,IA8"/>
    <s v="Blue/Medium"/>
    <x v="2"/>
    <n v="10.107000000000001"/>
    <n v="2.0027397260273974"/>
    <x v="1"/>
    <n v="9.6016500000000011"/>
    <n v="9.0963000000000012"/>
    <n v="8.0856000000000012"/>
    <n v="5.8396000000000008"/>
    <n v="2.6951999999999998"/>
  </r>
  <r>
    <s v="INLACPDF"/>
    <x v="0"/>
    <x v="0"/>
    <s v="Product_QSNJR"/>
    <n v="218.53"/>
    <n v="15"/>
    <x v="1"/>
    <s v="14x13x18 cm"/>
    <d v="2023-07-30T00:00:00"/>
    <d v="2025-01-01T00:00:00"/>
    <s v="AJC1MX"/>
    <s v="UYW,A7R"/>
    <s v="Green/Large"/>
    <x v="1"/>
    <n v="196.67699999999999"/>
    <n v="1.4273972602739726"/>
    <x v="1"/>
    <n v="186.84314999999998"/>
    <n v="177.0093"/>
    <n v="157.3416"/>
    <n v="113.63560000000001"/>
    <n v="52.447199999999995"/>
  </r>
  <r>
    <s v="D0WQJT95"/>
    <x v="3"/>
    <x v="0"/>
    <s v="Product_E79KM"/>
    <n v="439.17"/>
    <n v="63"/>
    <x v="0"/>
    <s v="5x9x6 cm"/>
    <d v="2023-01-01T00:00:00"/>
    <d v="2025-01-01T00:00:00"/>
    <s v="Q0Z41C"/>
    <s v="67D,IMO"/>
    <s v="Green/Large"/>
    <x v="2"/>
    <n v="395.25300000000004"/>
    <n v="2.0027397260273974"/>
    <x v="1"/>
    <n v="375.49035000000003"/>
    <n v="355.72770000000003"/>
    <n v="316.20240000000007"/>
    <n v="228.36840000000001"/>
    <n v="105.4008"/>
  </r>
  <r>
    <s v="LIJXN34K"/>
    <x v="3"/>
    <x v="0"/>
    <s v="Product_9A469"/>
    <n v="283.79000000000002"/>
    <n v="6"/>
    <x v="1"/>
    <s v="17x18x18 cm"/>
    <d v="2023-01-01T00:00:00"/>
    <d v="2024-01-01T00:00:00"/>
    <s v="77OR1F"/>
    <s v="IRI,98I"/>
    <s v="Blue/Medium"/>
    <x v="2"/>
    <n v="255.411"/>
    <n v="1"/>
    <x v="1"/>
    <n v="242.64044999999999"/>
    <n v="229.8699"/>
    <n v="204.3288"/>
    <n v="147.57080000000002"/>
    <n v="68.1096"/>
  </r>
  <r>
    <s v="N3MM3K9P"/>
    <x v="1"/>
    <x v="0"/>
    <s v="Product_6V8XX"/>
    <n v="409.34"/>
    <n v="1"/>
    <x v="1"/>
    <s v="15x12x6 cm"/>
    <d v="2023-03-15T00:00:00"/>
    <d v="2026-01-01T00:00:00"/>
    <s v="RE49M5"/>
    <s v="SW1,HON"/>
    <s v="Green/Large"/>
    <x v="2"/>
    <n v="368.40599999999995"/>
    <n v="2.8027397260273972"/>
    <x v="1"/>
    <n v="349.98569999999995"/>
    <n v="331.56539999999995"/>
    <n v="294.72479999999996"/>
    <n v="212.85679999999999"/>
    <n v="98.241599999999991"/>
  </r>
  <r>
    <s v="DIND4EH1"/>
    <x v="1"/>
    <x v="0"/>
    <s v="Product_APK5Q"/>
    <n v="102.16"/>
    <n v="50"/>
    <x v="0"/>
    <s v="14x18x6 cm"/>
    <d v="2023-01-01T00:00:00"/>
    <d v="2026-01-01T00:00:00"/>
    <s v="4JO11M"/>
    <s v="38G,JK5"/>
    <s v="Blue/Medium"/>
    <x v="2"/>
    <n v="91.943999999999988"/>
    <n v="3.0027397260273974"/>
    <x v="0"/>
    <n v="87.346799999999988"/>
    <n v="82.749599999999987"/>
    <n v="73.555199999999999"/>
    <n v="53.123199999999997"/>
    <n v="24.5184"/>
  </r>
  <r>
    <s v="V2P0Y0XB"/>
    <x v="1"/>
    <x v="0"/>
    <s v="Product_OO2X5"/>
    <n v="64.05"/>
    <n v="17"/>
    <x v="1"/>
    <s v="12x12x6 cm"/>
    <d v="2023-01-01T00:00:00"/>
    <d v="2026-01-01T00:00:00"/>
    <s v="0RSW7N"/>
    <s v="2GI,N5Q"/>
    <s v="Blue/Medium"/>
    <x v="4"/>
    <n v="57.644999999999996"/>
    <n v="3.0027397260273974"/>
    <x v="0"/>
    <n v="54.762749999999997"/>
    <n v="51.880499999999998"/>
    <n v="46.116"/>
    <n v="33.305999999999997"/>
    <n v="15.372"/>
  </r>
  <r>
    <s v="OY8FRGVI"/>
    <x v="2"/>
    <x v="0"/>
    <s v="Product_ZO4WU"/>
    <n v="341.13"/>
    <n v="42"/>
    <x v="0"/>
    <s v="18x12x14 cm"/>
    <d v="2023-01-01T00:00:00"/>
    <d v="2024-01-01T00:00:00"/>
    <s v="GYL672"/>
    <s v="OCH,TLH"/>
    <s v="Blue/Medium"/>
    <x v="0"/>
    <n v="307.017"/>
    <n v="1"/>
    <x v="1"/>
    <n v="291.66614999999996"/>
    <n v="276.31529999999998"/>
    <n v="245.61360000000002"/>
    <n v="177.38759999999999"/>
    <n v="81.871200000000002"/>
  </r>
  <r>
    <s v="RXMV2KOT"/>
    <x v="1"/>
    <x v="0"/>
    <s v="Product_ARJZK"/>
    <n v="370.73"/>
    <n v="95"/>
    <x v="1"/>
    <s v="5x20x17 cm"/>
    <d v="2023-01-01T00:00:00"/>
    <d v="2025-01-01T00:00:00"/>
    <s v="5SA6ZQ"/>
    <s v="QD7,4FL"/>
    <s v="Green/Large"/>
    <x v="2"/>
    <n v="333.65700000000004"/>
    <n v="2.0027397260273974"/>
    <x v="0"/>
    <n v="316.97415000000001"/>
    <n v="300.29130000000004"/>
    <n v="266.92560000000003"/>
    <n v="192.77960000000002"/>
    <n v="88.975200000000001"/>
  </r>
  <r>
    <s v="Q8LK1AXH"/>
    <x v="1"/>
    <x v="0"/>
    <s v="Product_IR33J"/>
    <n v="405.49"/>
    <n v="39"/>
    <x v="1"/>
    <s v="7x8x19 cm"/>
    <d v="2023-01-01T00:00:00"/>
    <d v="2026-01-01T00:00:00"/>
    <s v="OHMEP8"/>
    <s v="HEM,KT8"/>
    <s v="Blue/Medium"/>
    <x v="1"/>
    <n v="364.94100000000003"/>
    <n v="3.0027397260273974"/>
    <x v="0"/>
    <n v="346.69395000000003"/>
    <n v="328.44690000000003"/>
    <n v="291.95280000000002"/>
    <n v="210.85480000000001"/>
    <n v="97.317599999999999"/>
  </r>
  <r>
    <s v="3Z6VBEEU"/>
    <x v="1"/>
    <x v="0"/>
    <s v="Product_QATWS"/>
    <n v="128.01"/>
    <n v="8"/>
    <x v="1"/>
    <s v="5x19x12 cm"/>
    <d v="2023-01-01T00:00:00"/>
    <d v="2025-01-01T00:00:00"/>
    <s v="GZIDND"/>
    <s v="97Y,Q6W"/>
    <s v="Green/Large"/>
    <x v="1"/>
    <n v="115.20899999999999"/>
    <n v="2.0027397260273974"/>
    <x v="1"/>
    <n v="109.44854999999998"/>
    <n v="103.68809999999999"/>
    <n v="92.167199999999994"/>
    <n v="66.565200000000004"/>
    <n v="30.722399999999993"/>
  </r>
  <r>
    <s v="DMWACD9X"/>
    <x v="1"/>
    <x v="0"/>
    <s v="Product_ZSU65"/>
    <n v="225.85"/>
    <n v="81"/>
    <x v="0"/>
    <s v="9x13x15 cm"/>
    <d v="2023-07-30T00:00:00"/>
    <d v="2026-01-01T00:00:00"/>
    <s v="NHIK5N"/>
    <s v="J9R,7LR"/>
    <s v="Red/Small"/>
    <x v="0"/>
    <n v="203.26499999999999"/>
    <n v="2.4273972602739726"/>
    <x v="0"/>
    <n v="193.10174999999998"/>
    <n v="182.9385"/>
    <n v="162.61199999999999"/>
    <n v="117.44200000000001"/>
    <n v="54.203999999999994"/>
  </r>
  <r>
    <s v="L9IAYTAI"/>
    <x v="3"/>
    <x v="0"/>
    <s v="Product_0BFU8"/>
    <n v="262.36"/>
    <n v="41"/>
    <x v="1"/>
    <s v="12x11x7 cm"/>
    <d v="2023-07-30T00:00:00"/>
    <d v="2026-01-01T00:00:00"/>
    <s v="EIURSJ"/>
    <s v="1TD,HB0"/>
    <s v="Blue/Medium"/>
    <x v="2"/>
    <n v="236.12400000000002"/>
    <n v="2.4273972602739726"/>
    <x v="1"/>
    <n v="224.31780000000001"/>
    <n v="212.51160000000002"/>
    <n v="188.89920000000004"/>
    <n v="136.4272"/>
    <n v="62.966400000000007"/>
  </r>
  <r>
    <s v="GB8AZ1N5"/>
    <x v="3"/>
    <x v="0"/>
    <s v="Product_LBBFX"/>
    <n v="346.04"/>
    <n v="64"/>
    <x v="2"/>
    <s v="17x7x10 cm"/>
    <d v="2023-03-15T00:00:00"/>
    <d v="2024-01-01T00:00:00"/>
    <s v="Y5N8TG"/>
    <s v="ZEW,B5D"/>
    <s v="Green/Large"/>
    <x v="4"/>
    <n v="311.43600000000004"/>
    <n v="0.8"/>
    <x v="1"/>
    <n v="295.86420000000004"/>
    <n v="280.29240000000004"/>
    <n v="249.14880000000005"/>
    <n v="179.94080000000002"/>
    <n v="83.049599999999998"/>
  </r>
  <r>
    <s v="CGFPFRI2"/>
    <x v="3"/>
    <x v="0"/>
    <s v="Product_XERDX"/>
    <n v="468.16"/>
    <n v="31"/>
    <x v="0"/>
    <s v="8x12x9 cm"/>
    <d v="2023-01-01T00:00:00"/>
    <d v="2024-01-01T00:00:00"/>
    <s v="9R7LWG"/>
    <s v="QR1,VW9"/>
    <s v="Blue/Medium"/>
    <x v="0"/>
    <n v="421.34400000000005"/>
    <n v="1"/>
    <x v="1"/>
    <n v="400.27680000000004"/>
    <n v="379.20960000000008"/>
    <n v="337.07520000000005"/>
    <n v="243.44320000000002"/>
    <n v="112.3584"/>
  </r>
  <r>
    <s v="0BKR92A0"/>
    <x v="2"/>
    <x v="0"/>
    <s v="Product_7L9MZ"/>
    <n v="275.88"/>
    <n v="60"/>
    <x v="2"/>
    <s v="19x16x10 cm"/>
    <d v="2023-01-01T00:00:00"/>
    <d v="2025-01-01T00:00:00"/>
    <s v="3VLT4H"/>
    <s v="2LA,ESJ"/>
    <s v="Blue/Medium"/>
    <x v="1"/>
    <n v="248.292"/>
    <n v="2.0027397260273974"/>
    <x v="0"/>
    <n v="235.87739999999999"/>
    <n v="223.46280000000002"/>
    <n v="198.6336"/>
    <n v="143.45760000000001"/>
    <n v="66.211199999999991"/>
  </r>
  <r>
    <s v="CRSHOMB7"/>
    <x v="3"/>
    <x v="0"/>
    <s v="Product_V2OQ2"/>
    <n v="288.47000000000003"/>
    <n v="5"/>
    <x v="2"/>
    <s v="16x18x10 cm"/>
    <d v="2023-07-30T00:00:00"/>
    <d v="2024-01-01T00:00:00"/>
    <s v="59UVBV"/>
    <s v="VJC,G30"/>
    <s v="Red/Small"/>
    <x v="2"/>
    <n v="259.62300000000005"/>
    <n v="0.42465753424657532"/>
    <x v="1"/>
    <n v="246.64185000000003"/>
    <n v="233.66070000000005"/>
    <n v="207.69840000000005"/>
    <n v="150.00440000000003"/>
    <n v="69.232799999999997"/>
  </r>
  <r>
    <s v="X0CSLE8H"/>
    <x v="0"/>
    <x v="0"/>
    <s v="Product_RNQEV"/>
    <n v="285.82"/>
    <n v="67"/>
    <x v="1"/>
    <s v="11x7x9 cm"/>
    <d v="2023-03-15T00:00:00"/>
    <d v="2025-01-01T00:00:00"/>
    <s v="9SIUY6"/>
    <s v="78G,VVH"/>
    <s v="Red/Small"/>
    <x v="0"/>
    <n v="257.238"/>
    <n v="1.8027397260273972"/>
    <x v="0"/>
    <n v="244.37609999999998"/>
    <n v="231.51420000000002"/>
    <n v="205.79040000000001"/>
    <n v="148.62639999999999"/>
    <n v="68.596800000000002"/>
  </r>
  <r>
    <s v="5TRQ9OOF"/>
    <x v="0"/>
    <x v="0"/>
    <s v="Product_JU0SX"/>
    <n v="40.549999999999997"/>
    <n v="12"/>
    <x v="2"/>
    <s v="5x19x18 cm"/>
    <d v="2023-03-15T00:00:00"/>
    <d v="2026-01-01T00:00:00"/>
    <s v="GU7YRW"/>
    <s v="67O,J6V"/>
    <s v="Green/Large"/>
    <x v="3"/>
    <n v="36.494999999999997"/>
    <n v="2.8027397260273972"/>
    <x v="1"/>
    <n v="34.670249999999996"/>
    <n v="32.845500000000001"/>
    <n v="29.195999999999998"/>
    <n v="21.085999999999999"/>
    <n v="9.7319999999999993"/>
  </r>
  <r>
    <s v="F7BOTY9L"/>
    <x v="3"/>
    <x v="0"/>
    <s v="Product_6T61I"/>
    <n v="173.59"/>
    <n v="7"/>
    <x v="0"/>
    <s v="19x9x16 cm"/>
    <d v="2023-03-15T00:00:00"/>
    <d v="2025-01-01T00:00:00"/>
    <s v="AMHARQ"/>
    <s v="2WF,GHI"/>
    <s v="Green/Large"/>
    <x v="2"/>
    <n v="156.23099999999999"/>
    <n v="1.8027397260273972"/>
    <x v="0"/>
    <n v="148.41944999999998"/>
    <n v="140.6079"/>
    <n v="124.98480000000001"/>
    <n v="90.266800000000003"/>
    <n v="41.6616"/>
  </r>
  <r>
    <s v="SH9Z3ZJI"/>
    <x v="0"/>
    <x v="0"/>
    <s v="Product_4VP6A"/>
    <n v="48.26"/>
    <n v="7"/>
    <x v="1"/>
    <s v="13x20x13 cm"/>
    <d v="2023-07-30T00:00:00"/>
    <d v="2026-01-01T00:00:00"/>
    <s v="9ZWK8I"/>
    <s v="AYZ,HH8"/>
    <s v="Red/Small"/>
    <x v="4"/>
    <n v="43.433999999999997"/>
    <n v="2.4273972602739726"/>
    <x v="0"/>
    <n v="41.262299999999996"/>
    <n v="39.090600000000002"/>
    <n v="34.747199999999999"/>
    <n v="25.095199999999998"/>
    <n v="11.5824"/>
  </r>
  <r>
    <s v="5RM5QP0Y"/>
    <x v="0"/>
    <x v="0"/>
    <s v="Product_5J66A"/>
    <n v="92.84"/>
    <n v="12"/>
    <x v="1"/>
    <s v="17x17x15 cm"/>
    <d v="2023-01-01T00:00:00"/>
    <d v="2026-01-01T00:00:00"/>
    <s v="VKG2KQ"/>
    <s v="MCD,MP5"/>
    <s v="Blue/Medium"/>
    <x v="4"/>
    <n v="83.555999999999997"/>
    <n v="3.0027397260273974"/>
    <x v="0"/>
    <n v="79.378199999999993"/>
    <n v="75.200400000000002"/>
    <n v="66.844800000000006"/>
    <n v="48.276800000000001"/>
    <n v="22.281600000000001"/>
  </r>
  <r>
    <s v="LCMQZ16H"/>
    <x v="0"/>
    <x v="0"/>
    <s v="Product_27V4V"/>
    <n v="298.83"/>
    <n v="62"/>
    <x v="2"/>
    <s v="11x6x5 cm"/>
    <d v="2023-07-30T00:00:00"/>
    <d v="2026-01-01T00:00:00"/>
    <s v="ZIAU9N"/>
    <s v="VFB,N8M"/>
    <s v="Green/Large"/>
    <x v="0"/>
    <n v="268.947"/>
    <n v="2.4273972602739726"/>
    <x v="0"/>
    <n v="255.49965"/>
    <n v="242.0523"/>
    <n v="215.1576"/>
    <n v="155.39160000000001"/>
    <n v="71.719199999999987"/>
  </r>
  <r>
    <s v="ZY36VAX0"/>
    <x v="0"/>
    <x v="0"/>
    <s v="Product_XYT60"/>
    <n v="243.97"/>
    <n v="47"/>
    <x v="2"/>
    <s v="8x18x11 cm"/>
    <d v="2023-03-15T00:00:00"/>
    <d v="2024-01-01T00:00:00"/>
    <s v="1MIC4Z"/>
    <s v="I3Z,BO8"/>
    <s v="Green/Large"/>
    <x v="4"/>
    <n v="219.57300000000001"/>
    <n v="0.8"/>
    <x v="1"/>
    <n v="208.59434999999999"/>
    <n v="197.6157"/>
    <n v="175.65840000000003"/>
    <n v="126.8644"/>
    <n v="58.552799999999998"/>
  </r>
  <r>
    <s v="UZV1GJRH"/>
    <x v="3"/>
    <x v="0"/>
    <s v="Product_78SRZ"/>
    <n v="386.28"/>
    <n v="30"/>
    <x v="0"/>
    <s v="9x14x14 cm"/>
    <d v="2023-03-15T00:00:00"/>
    <d v="2024-01-01T00:00:00"/>
    <s v="YCYI6T"/>
    <s v="4YZ,HAQ"/>
    <s v="Green/Large"/>
    <x v="1"/>
    <n v="347.65199999999999"/>
    <n v="0.8"/>
    <x v="1"/>
    <n v="330.26939999999996"/>
    <n v="312.88679999999999"/>
    <n v="278.1216"/>
    <n v="200.8656"/>
    <n v="92.707199999999986"/>
  </r>
  <r>
    <s v="AA6QUN96"/>
    <x v="1"/>
    <x v="0"/>
    <s v="Product_YS9CC"/>
    <n v="145.04"/>
    <n v="39"/>
    <x v="2"/>
    <s v="8x11x6 cm"/>
    <d v="2023-07-30T00:00:00"/>
    <d v="2024-01-01T00:00:00"/>
    <s v="QRV009"/>
    <s v="1WQ,5QW"/>
    <s v="Blue/Medium"/>
    <x v="0"/>
    <n v="130.536"/>
    <n v="0.42465753424657532"/>
    <x v="1"/>
    <n v="124.00919999999999"/>
    <n v="117.4824"/>
    <n v="104.42880000000001"/>
    <n v="75.4208"/>
    <n v="34.809599999999996"/>
  </r>
  <r>
    <s v="GUI353R3"/>
    <x v="3"/>
    <x v="0"/>
    <s v="Product_RV4Q3"/>
    <n v="481.41"/>
    <n v="43"/>
    <x v="0"/>
    <s v="17x17x17 cm"/>
    <d v="2023-01-01T00:00:00"/>
    <d v="2026-01-01T00:00:00"/>
    <s v="OVQWMW"/>
    <s v="W8Y,9A5"/>
    <s v="Red/Small"/>
    <x v="2"/>
    <n v="433.26900000000001"/>
    <n v="3.0027397260273974"/>
    <x v="1"/>
    <n v="411.60554999999999"/>
    <n v="389.94210000000004"/>
    <n v="346.61520000000002"/>
    <n v="250.33320000000003"/>
    <n v="115.5384"/>
  </r>
  <r>
    <s v="2U44Q544"/>
    <x v="2"/>
    <x v="0"/>
    <s v="Product_BCOOF"/>
    <n v="280.79000000000002"/>
    <n v="32"/>
    <x v="1"/>
    <s v="18x7x8 cm"/>
    <d v="2023-07-30T00:00:00"/>
    <d v="2024-01-01T00:00:00"/>
    <s v="HTDKDQ"/>
    <s v="9SO,MUI"/>
    <s v="Green/Large"/>
    <x v="3"/>
    <n v="252.71100000000001"/>
    <n v="0.42465753424657532"/>
    <x v="1"/>
    <n v="240.07544999999999"/>
    <n v="227.43990000000002"/>
    <n v="202.16880000000003"/>
    <n v="146.01080000000002"/>
    <n v="67.389600000000002"/>
  </r>
  <r>
    <s v="FN3550KT"/>
    <x v="0"/>
    <x v="0"/>
    <s v="Product_21GO2"/>
    <n v="360.82"/>
    <n v="30"/>
    <x v="0"/>
    <s v="7x16x14 cm"/>
    <d v="2023-07-30T00:00:00"/>
    <d v="2024-01-01T00:00:00"/>
    <s v="V7NY61"/>
    <s v="1TF,2ZO"/>
    <s v="Green/Large"/>
    <x v="2"/>
    <n v="324.738"/>
    <n v="0.42465753424657532"/>
    <x v="1"/>
    <n v="308.50110000000001"/>
    <n v="292.26420000000002"/>
    <n v="259.79040000000003"/>
    <n v="187.62639999999999"/>
    <n v="86.596800000000002"/>
  </r>
  <r>
    <s v="LFA5DPP7"/>
    <x v="0"/>
    <x v="0"/>
    <s v="Product_AHO49"/>
    <n v="269.81"/>
    <n v="13"/>
    <x v="0"/>
    <s v="16x14x13 cm"/>
    <d v="2023-03-15T00:00:00"/>
    <d v="2025-01-01T00:00:00"/>
    <s v="7LGQEN"/>
    <s v="MGB,IVZ"/>
    <s v="Blue/Medium"/>
    <x v="1"/>
    <n v="242.82900000000001"/>
    <n v="1.8027397260273972"/>
    <x v="1"/>
    <n v="230.68754999999999"/>
    <n v="218.54610000000002"/>
    <n v="194.26320000000001"/>
    <n v="140.30119999999999"/>
    <n v="64.754400000000004"/>
  </r>
  <r>
    <s v="ZFQ4FPU7"/>
    <x v="1"/>
    <x v="0"/>
    <s v="Product_942DM"/>
    <n v="64.88"/>
    <n v="81"/>
    <x v="1"/>
    <s v="17x5x19 cm"/>
    <d v="2023-07-30T00:00:00"/>
    <d v="2025-01-01T00:00:00"/>
    <s v="6VPG8S"/>
    <s v="BQF,OFY"/>
    <s v="Red/Small"/>
    <x v="4"/>
    <n v="58.391999999999996"/>
    <n v="1.4273972602739726"/>
    <x v="0"/>
    <n v="55.472399999999993"/>
    <n v="52.552799999999998"/>
    <n v="46.7136"/>
    <n v="33.7376"/>
    <n v="15.571199999999997"/>
  </r>
  <r>
    <s v="5WPDAGHF"/>
    <x v="2"/>
    <x v="0"/>
    <s v="Product_KHSZG"/>
    <n v="369.96"/>
    <n v="96"/>
    <x v="0"/>
    <s v="10x5x8 cm"/>
    <d v="2023-03-15T00:00:00"/>
    <d v="2024-01-01T00:00:00"/>
    <s v="L687N7"/>
    <s v="VC5,TIC"/>
    <s v="Red/Small"/>
    <x v="4"/>
    <n v="332.964"/>
    <n v="0.8"/>
    <x v="1"/>
    <n v="316.31579999999997"/>
    <n v="299.66759999999999"/>
    <n v="266.37119999999999"/>
    <n v="192.3792"/>
    <n v="88.790399999999991"/>
  </r>
  <r>
    <s v="K04QQRNQ"/>
    <x v="2"/>
    <x v="0"/>
    <s v="Product_ADFDZ"/>
    <n v="233.45"/>
    <n v="11"/>
    <x v="1"/>
    <s v="16x7x19 cm"/>
    <d v="2023-03-15T00:00:00"/>
    <d v="2024-01-01T00:00:00"/>
    <s v="RDSUNY"/>
    <s v="0DT,Z19"/>
    <s v="Green/Large"/>
    <x v="0"/>
    <n v="210.10499999999999"/>
    <n v="0.8"/>
    <x v="1"/>
    <n v="199.59974999999997"/>
    <n v="189.09449999999998"/>
    <n v="168.084"/>
    <n v="121.39399999999999"/>
    <n v="56.027999999999999"/>
  </r>
  <r>
    <s v="9DIBYE3N"/>
    <x v="0"/>
    <x v="0"/>
    <s v="Product_U327C"/>
    <n v="210.68"/>
    <n v="7"/>
    <x v="2"/>
    <s v="7x17x16 cm"/>
    <d v="2023-03-15T00:00:00"/>
    <d v="2026-01-01T00:00:00"/>
    <s v="CKGUCI"/>
    <s v="TNA,QO4"/>
    <s v="Blue/Medium"/>
    <x v="1"/>
    <n v="189.61199999999999"/>
    <n v="2.8027397260273972"/>
    <x v="0"/>
    <n v="180.13139999999999"/>
    <n v="170.6508"/>
    <n v="151.68960000000001"/>
    <n v="109.5536"/>
    <n v="50.563200000000002"/>
  </r>
  <r>
    <s v="GNY3WG8S"/>
    <x v="2"/>
    <x v="0"/>
    <s v="Product_S309R"/>
    <n v="47.54"/>
    <n v="8"/>
    <x v="0"/>
    <s v="9x8x7 cm"/>
    <d v="2023-01-01T00:00:00"/>
    <d v="2026-01-01T00:00:00"/>
    <s v="LN75EE"/>
    <s v="LBY,2MO"/>
    <s v="Red/Small"/>
    <x v="4"/>
    <n v="42.786000000000001"/>
    <n v="3.0027397260273974"/>
    <x v="0"/>
    <n v="40.646700000000003"/>
    <n v="38.507400000000004"/>
    <n v="34.2288"/>
    <n v="24.720800000000001"/>
    <n v="11.409599999999999"/>
  </r>
  <r>
    <s v="4T4TEFD8"/>
    <x v="3"/>
    <x v="0"/>
    <s v="Product_C0YNM"/>
    <n v="233.08"/>
    <n v="80"/>
    <x v="2"/>
    <s v="12x15x15 cm"/>
    <d v="2023-01-01T00:00:00"/>
    <d v="2025-01-01T00:00:00"/>
    <s v="89KRK6"/>
    <s v="STE,HGI"/>
    <s v="Red/Small"/>
    <x v="3"/>
    <n v="209.77200000000002"/>
    <n v="2.0027397260273974"/>
    <x v="1"/>
    <n v="199.2834"/>
    <n v="188.79480000000001"/>
    <n v="167.81760000000003"/>
    <n v="121.20160000000001"/>
    <n v="55.9392"/>
  </r>
  <r>
    <s v="MLEEHZ64"/>
    <x v="1"/>
    <x v="0"/>
    <s v="Product_CKJIF"/>
    <n v="39.799999999999997"/>
    <n v="58"/>
    <x v="2"/>
    <s v="13x5x5 cm"/>
    <d v="2023-07-30T00:00:00"/>
    <d v="2024-01-01T00:00:00"/>
    <s v="R8LG3B"/>
    <s v="2LO,QVI"/>
    <s v="Red/Small"/>
    <x v="3"/>
    <n v="35.82"/>
    <n v="0.42465753424657532"/>
    <x v="1"/>
    <n v="34.028999999999996"/>
    <n v="32.238"/>
    <n v="28.656000000000002"/>
    <n v="20.695999999999998"/>
    <n v="9.5519999999999996"/>
  </r>
  <r>
    <s v="LDDKUX0A"/>
    <x v="2"/>
    <x v="0"/>
    <s v="Product_5EA4V"/>
    <n v="181.72"/>
    <n v="65"/>
    <x v="2"/>
    <s v="5x12x19 cm"/>
    <d v="2023-03-15T00:00:00"/>
    <d v="2026-01-01T00:00:00"/>
    <s v="TNMJ5Y"/>
    <s v="WGR,HK2"/>
    <s v="Green/Large"/>
    <x v="4"/>
    <n v="163.548"/>
    <n v="2.8027397260273972"/>
    <x v="0"/>
    <n v="155.3706"/>
    <n v="147.19320000000002"/>
    <n v="130.83840000000001"/>
    <n v="94.494399999999999"/>
    <n v="43.6128"/>
  </r>
  <r>
    <s v="0GA6MW2P"/>
    <x v="2"/>
    <x v="0"/>
    <s v="Product_9RW16"/>
    <n v="164.54"/>
    <n v="43"/>
    <x v="2"/>
    <s v="18x9x17 cm"/>
    <d v="2023-01-01T00:00:00"/>
    <d v="2024-01-01T00:00:00"/>
    <s v="21ZO5P"/>
    <s v="BSC,76P"/>
    <s v="Green/Large"/>
    <x v="3"/>
    <n v="148.08599999999998"/>
    <n v="1"/>
    <x v="1"/>
    <n v="140.68169999999998"/>
    <n v="133.2774"/>
    <n v="118.46879999999999"/>
    <n v="85.5608"/>
    <n v="39.489599999999996"/>
  </r>
  <r>
    <s v="DQEOA7XJ"/>
    <x v="2"/>
    <x v="0"/>
    <s v="Product_XICSG"/>
    <n v="320.17"/>
    <n v="90"/>
    <x v="2"/>
    <s v="17x18x8 cm"/>
    <d v="2023-07-30T00:00:00"/>
    <d v="2025-01-01T00:00:00"/>
    <s v="WWCPLL"/>
    <s v="H76,0HY"/>
    <s v="Blue/Medium"/>
    <x v="4"/>
    <n v="288.15300000000002"/>
    <n v="1.4273972602739726"/>
    <x v="1"/>
    <n v="273.74535000000003"/>
    <n v="259.33770000000004"/>
    <n v="230.52240000000003"/>
    <n v="166.48840000000001"/>
    <n v="76.840800000000002"/>
  </r>
  <r>
    <s v="K5E2CXRA"/>
    <x v="1"/>
    <x v="0"/>
    <s v="Product_7V8LZ"/>
    <n v="85.04"/>
    <n v="91"/>
    <x v="2"/>
    <s v="11x14x9 cm"/>
    <d v="2023-01-01T00:00:00"/>
    <d v="2024-01-01T00:00:00"/>
    <s v="8ELAEP"/>
    <s v="LC9,WNU"/>
    <s v="Red/Small"/>
    <x v="1"/>
    <n v="76.536000000000001"/>
    <n v="1"/>
    <x v="1"/>
    <n v="72.709199999999996"/>
    <n v="68.882400000000004"/>
    <n v="61.228800000000007"/>
    <n v="44.220800000000004"/>
    <n v="20.409600000000001"/>
  </r>
  <r>
    <s v="XCHOB8B6"/>
    <x v="0"/>
    <x v="0"/>
    <s v="Product_IFL6S"/>
    <n v="460.04"/>
    <n v="91"/>
    <x v="2"/>
    <s v="15x15x16 cm"/>
    <d v="2023-01-01T00:00:00"/>
    <d v="2024-01-01T00:00:00"/>
    <s v="IYN1HJ"/>
    <s v="3FI,JSQ"/>
    <s v="Red/Small"/>
    <x v="3"/>
    <n v="414.036"/>
    <n v="1"/>
    <x v="1"/>
    <n v="393.33420000000001"/>
    <n v="372.63240000000002"/>
    <n v="331.22880000000004"/>
    <n v="239.22080000000003"/>
    <n v="110.4096"/>
  </r>
  <r>
    <s v="T2EWRQOQ"/>
    <x v="3"/>
    <x v="0"/>
    <s v="Product_O1TEA"/>
    <n v="305.83"/>
    <n v="24"/>
    <x v="2"/>
    <s v="15x13x18 cm"/>
    <d v="2023-07-30T00:00:00"/>
    <d v="2025-01-01T00:00:00"/>
    <s v="WG6S2Y"/>
    <s v="510,72B"/>
    <s v="Blue/Medium"/>
    <x v="3"/>
    <n v="275.24699999999996"/>
    <n v="1.4273972602739726"/>
    <x v="0"/>
    <n v="261.48464999999993"/>
    <n v="247.72229999999996"/>
    <n v="220.19759999999997"/>
    <n v="159.0316"/>
    <n v="73.399199999999993"/>
  </r>
  <r>
    <s v="8OVKN12G"/>
    <x v="3"/>
    <x v="0"/>
    <s v="Product_5V57M"/>
    <n v="481.75"/>
    <n v="19"/>
    <x v="0"/>
    <s v="18x18x16 cm"/>
    <d v="2023-01-01T00:00:00"/>
    <d v="2025-01-01T00:00:00"/>
    <s v="SPQRZP"/>
    <s v="CSL,IA3"/>
    <s v="Blue/Medium"/>
    <x v="1"/>
    <n v="433.57499999999999"/>
    <n v="2.0027397260273974"/>
    <x v="1"/>
    <n v="411.89624999999995"/>
    <n v="390.21749999999997"/>
    <n v="346.86"/>
    <n v="250.51000000000002"/>
    <n v="115.61999999999999"/>
  </r>
  <r>
    <s v="9QVOSBBZ"/>
    <x v="0"/>
    <x v="0"/>
    <s v="Product_5OXLU"/>
    <n v="83.27"/>
    <n v="69"/>
    <x v="0"/>
    <s v="12x12x13 cm"/>
    <d v="2023-03-15T00:00:00"/>
    <d v="2025-01-01T00:00:00"/>
    <s v="CG26XC"/>
    <s v="4K4,LY0"/>
    <s v="Blue/Medium"/>
    <x v="0"/>
    <n v="74.942999999999998"/>
    <n v="1.8027397260273972"/>
    <x v="1"/>
    <n v="71.195849999999993"/>
    <n v="67.448700000000002"/>
    <n v="59.9544"/>
    <n v="43.300399999999996"/>
    <n v="19.9848"/>
  </r>
  <r>
    <s v="HCXDNEEU"/>
    <x v="0"/>
    <x v="0"/>
    <s v="Product_8X0TQ"/>
    <n v="376.79"/>
    <n v="45"/>
    <x v="2"/>
    <s v="19x18x13 cm"/>
    <d v="2023-01-01T00:00:00"/>
    <d v="2024-01-01T00:00:00"/>
    <s v="313RVW"/>
    <s v="3V0,YEO"/>
    <s v="Blue/Medium"/>
    <x v="0"/>
    <n v="339.11099999999999"/>
    <n v="1"/>
    <x v="1"/>
    <n v="322.15544999999997"/>
    <n v="305.19990000000001"/>
    <n v="271.28879999999998"/>
    <n v="195.9308"/>
    <n v="90.429600000000008"/>
  </r>
  <r>
    <s v="JA5K9984"/>
    <x v="0"/>
    <x v="0"/>
    <s v="Product_QURCV"/>
    <n v="320.60000000000002"/>
    <n v="13"/>
    <x v="2"/>
    <s v="6x11x9 cm"/>
    <d v="2023-01-01T00:00:00"/>
    <d v="2025-01-01T00:00:00"/>
    <s v="1KU0D0"/>
    <s v="S01,QAY"/>
    <s v="Red/Small"/>
    <x v="4"/>
    <n v="288.54000000000002"/>
    <n v="2.0027397260273974"/>
    <x v="0"/>
    <n v="274.113"/>
    <n v="259.68600000000004"/>
    <n v="230.83200000000002"/>
    <n v="166.71200000000002"/>
    <n v="76.944000000000003"/>
  </r>
  <r>
    <s v="AYHH11W1"/>
    <x v="3"/>
    <x v="0"/>
    <s v="Product_8E77X"/>
    <n v="156.84"/>
    <n v="20"/>
    <x v="0"/>
    <s v="14x8x20 cm"/>
    <d v="2023-07-30T00:00:00"/>
    <d v="2026-01-01T00:00:00"/>
    <s v="94LR26"/>
    <s v="EMB,1P5"/>
    <s v="Green/Large"/>
    <x v="1"/>
    <n v="141.15600000000001"/>
    <n v="2.4273972602739726"/>
    <x v="0"/>
    <n v="134.09819999999999"/>
    <n v="127.04040000000001"/>
    <n v="112.9248"/>
    <n v="81.55680000000001"/>
    <n v="37.641599999999997"/>
  </r>
  <r>
    <s v="D8O3J3HE"/>
    <x v="2"/>
    <x v="0"/>
    <s v="Product_V7RK1"/>
    <n v="365.63"/>
    <n v="93"/>
    <x v="0"/>
    <s v="14x17x14 cm"/>
    <d v="2023-01-01T00:00:00"/>
    <d v="2024-01-01T00:00:00"/>
    <s v="Z8AVDH"/>
    <s v="OZK,MMM"/>
    <s v="Red/Small"/>
    <x v="3"/>
    <n v="329.06700000000001"/>
    <n v="1"/>
    <x v="1"/>
    <n v="312.61365000000001"/>
    <n v="296.16030000000001"/>
    <n v="263.25360000000001"/>
    <n v="190.1276"/>
    <n v="87.751199999999997"/>
  </r>
  <r>
    <s v="6ML2XLKO"/>
    <x v="2"/>
    <x v="0"/>
    <s v="Product_I8V6N"/>
    <n v="65.55"/>
    <n v="23"/>
    <x v="2"/>
    <s v="5x15x11 cm"/>
    <d v="2023-03-15T00:00:00"/>
    <d v="2026-01-01T00:00:00"/>
    <s v="9MPN3I"/>
    <s v="2FH,Z7U"/>
    <s v="Blue/Medium"/>
    <x v="1"/>
    <n v="58.994999999999997"/>
    <n v="2.8027397260273972"/>
    <x v="0"/>
    <n v="56.045249999999996"/>
    <n v="53.095500000000001"/>
    <n v="47.195999999999998"/>
    <n v="34.085999999999999"/>
    <n v="15.731999999999999"/>
  </r>
  <r>
    <s v="JHHF2VW0"/>
    <x v="1"/>
    <x v="0"/>
    <s v="Product_WHJPY"/>
    <n v="469.67"/>
    <n v="97"/>
    <x v="1"/>
    <s v="10x10x5 cm"/>
    <d v="2023-01-01T00:00:00"/>
    <d v="2024-01-01T00:00:00"/>
    <s v="YKBH8Z"/>
    <s v="JO0,Z1F"/>
    <s v="Green/Large"/>
    <x v="2"/>
    <n v="422.70300000000003"/>
    <n v="1"/>
    <x v="1"/>
    <n v="401.56785000000002"/>
    <n v="380.43270000000001"/>
    <n v="338.16240000000005"/>
    <n v="244.22840000000002"/>
    <n v="112.7208"/>
  </r>
  <r>
    <s v="L5PYB9DI"/>
    <x v="3"/>
    <x v="0"/>
    <s v="Product_FAJVP"/>
    <n v="259.19"/>
    <n v="12"/>
    <x v="1"/>
    <s v="8x10x14 cm"/>
    <d v="2023-07-30T00:00:00"/>
    <d v="2026-01-01T00:00:00"/>
    <s v="G8CJK1"/>
    <s v="ERR,AQN"/>
    <s v="Green/Large"/>
    <x v="3"/>
    <n v="233.27099999999999"/>
    <n v="2.4273972602739726"/>
    <x v="1"/>
    <n v="221.60744999999997"/>
    <n v="209.94389999999999"/>
    <n v="186.61680000000001"/>
    <n v="134.77879999999999"/>
    <n v="62.205600000000004"/>
  </r>
  <r>
    <s v="89D3R099"/>
    <x v="1"/>
    <x v="0"/>
    <s v="Product_GJEK2"/>
    <n v="50.66"/>
    <n v="89"/>
    <x v="2"/>
    <s v="5x6x13 cm"/>
    <d v="2023-01-01T00:00:00"/>
    <d v="2026-01-01T00:00:00"/>
    <s v="5MU4NL"/>
    <s v="EE9,7JO"/>
    <s v="Red/Small"/>
    <x v="0"/>
    <n v="45.593999999999994"/>
    <n v="3.0027397260273974"/>
    <x v="0"/>
    <n v="43.314299999999996"/>
    <n v="41.034599999999998"/>
    <n v="36.475199999999994"/>
    <n v="26.3432"/>
    <n v="12.158399999999999"/>
  </r>
  <r>
    <s v="8SP06V1Z"/>
    <x v="2"/>
    <x v="0"/>
    <s v="Product_N2E1C"/>
    <n v="72.150000000000006"/>
    <n v="54"/>
    <x v="1"/>
    <s v="16x16x9 cm"/>
    <d v="2023-03-15T00:00:00"/>
    <d v="2024-01-01T00:00:00"/>
    <s v="0ZYFGK"/>
    <s v="FYT,S9S"/>
    <s v="Red/Small"/>
    <x v="4"/>
    <n v="64.935000000000002"/>
    <n v="0.8"/>
    <x v="1"/>
    <n v="61.688249999999996"/>
    <n v="58.441500000000005"/>
    <n v="51.948000000000008"/>
    <n v="37.518000000000008"/>
    <n v="17.315999999999999"/>
  </r>
  <r>
    <s v="X25Q3J7M"/>
    <x v="0"/>
    <x v="0"/>
    <s v="Product_EE5M7"/>
    <n v="251.38"/>
    <n v="33"/>
    <x v="1"/>
    <s v="19x14x8 cm"/>
    <d v="2023-07-30T00:00:00"/>
    <d v="2024-01-01T00:00:00"/>
    <s v="CA89HF"/>
    <s v="NA3,867"/>
    <s v="Blue/Medium"/>
    <x v="3"/>
    <n v="226.24199999999999"/>
    <n v="0.42465753424657532"/>
    <x v="1"/>
    <n v="214.92989999999998"/>
    <n v="203.61779999999999"/>
    <n v="180.99360000000001"/>
    <n v="130.7176"/>
    <n v="60.331199999999995"/>
  </r>
  <r>
    <s v="5VBXOTZM"/>
    <x v="1"/>
    <x v="0"/>
    <s v="Product_NI2J8"/>
    <n v="416.77"/>
    <n v="61"/>
    <x v="0"/>
    <s v="19x6x10 cm"/>
    <d v="2023-07-30T00:00:00"/>
    <d v="2025-01-01T00:00:00"/>
    <s v="9UBD4D"/>
    <s v="Y44,X13"/>
    <s v="Blue/Medium"/>
    <x v="4"/>
    <n v="375.09299999999996"/>
    <n v="1.4273972602739726"/>
    <x v="0"/>
    <n v="356.33834999999993"/>
    <n v="337.58369999999996"/>
    <n v="300.07439999999997"/>
    <n v="216.72040000000001"/>
    <n v="100.02479999999998"/>
  </r>
  <r>
    <s v="VKNTM2E0"/>
    <x v="1"/>
    <x v="0"/>
    <s v="Product_5Q7X6"/>
    <n v="290.52"/>
    <n v="33"/>
    <x v="2"/>
    <s v="8x13x17 cm"/>
    <d v="2023-03-15T00:00:00"/>
    <d v="2024-01-01T00:00:00"/>
    <s v="4WKB3X"/>
    <s v="T3B,Q3Q"/>
    <s v="Blue/Medium"/>
    <x v="2"/>
    <n v="261.46799999999996"/>
    <n v="0.8"/>
    <x v="1"/>
    <n v="248.39459999999994"/>
    <n v="235.32119999999998"/>
    <n v="209.17439999999999"/>
    <n v="151.07040000000001"/>
    <n v="69.724799999999988"/>
  </r>
  <r>
    <s v="JVF1RLRC"/>
    <x v="3"/>
    <x v="0"/>
    <s v="Product_40KSI"/>
    <n v="91.31"/>
    <n v="90"/>
    <x v="1"/>
    <s v="7x15x17 cm"/>
    <d v="2023-03-15T00:00:00"/>
    <d v="2025-01-01T00:00:00"/>
    <s v="QU9AWY"/>
    <s v="VZ3,1GE"/>
    <s v="Blue/Medium"/>
    <x v="2"/>
    <n v="82.179000000000002"/>
    <n v="1.8027397260273972"/>
    <x v="0"/>
    <n v="78.070049999999995"/>
    <n v="73.961100000000002"/>
    <n v="65.743200000000002"/>
    <n v="47.481200000000001"/>
    <n v="21.914400000000001"/>
  </r>
  <r>
    <s v="L4TCLIBW"/>
    <x v="0"/>
    <x v="0"/>
    <s v="Product_OKU0K"/>
    <n v="466.31"/>
    <n v="48"/>
    <x v="1"/>
    <s v="17x6x12 cm"/>
    <d v="2023-07-30T00:00:00"/>
    <d v="2025-01-01T00:00:00"/>
    <s v="2OHEZX"/>
    <s v="9OH,XEJ"/>
    <s v="Red/Small"/>
    <x v="4"/>
    <n v="419.67899999999997"/>
    <n v="1.4273972602739726"/>
    <x v="1"/>
    <n v="398.69504999999998"/>
    <n v="377.71109999999999"/>
    <n v="335.7432"/>
    <n v="242.4812"/>
    <n v="111.9144"/>
  </r>
  <r>
    <s v="YLWQ3MHK"/>
    <x v="1"/>
    <x v="0"/>
    <s v="Product_ONZ1X"/>
    <n v="102.22"/>
    <n v="21"/>
    <x v="0"/>
    <s v="19x18x15 cm"/>
    <d v="2023-01-01T00:00:00"/>
    <d v="2026-01-01T00:00:00"/>
    <s v="A2UY4I"/>
    <s v="5R4,5AR"/>
    <s v="Green/Large"/>
    <x v="3"/>
    <n v="91.99799999999999"/>
    <n v="3.0027397260273974"/>
    <x v="1"/>
    <n v="87.398099999999985"/>
    <n v="82.798199999999994"/>
    <n v="73.598399999999998"/>
    <n v="53.154400000000003"/>
    <n v="24.532799999999998"/>
  </r>
  <r>
    <s v="ORBQQU2I"/>
    <x v="1"/>
    <x v="0"/>
    <s v="Product_QEWSD"/>
    <n v="278.24"/>
    <n v="47"/>
    <x v="1"/>
    <s v="11x13x10 cm"/>
    <d v="2023-01-01T00:00:00"/>
    <d v="2024-01-01T00:00:00"/>
    <s v="GA2FPO"/>
    <s v="HW4,TSQ"/>
    <s v="Blue/Medium"/>
    <x v="4"/>
    <n v="250.416"/>
    <n v="1"/>
    <x v="1"/>
    <n v="237.89519999999999"/>
    <n v="225.37440000000001"/>
    <n v="200.33280000000002"/>
    <n v="144.6848"/>
    <n v="66.777600000000007"/>
  </r>
  <r>
    <s v="N4LKSKSY"/>
    <x v="1"/>
    <x v="0"/>
    <s v="Product_XGDYN"/>
    <n v="465.13"/>
    <n v="19"/>
    <x v="0"/>
    <s v="13x20x9 cm"/>
    <d v="2023-01-01T00:00:00"/>
    <d v="2026-01-01T00:00:00"/>
    <s v="7LI1G2"/>
    <s v="V7J,1V6"/>
    <s v="Red/Small"/>
    <x v="3"/>
    <n v="418.61699999999996"/>
    <n v="3.0027397260273974"/>
    <x v="0"/>
    <n v="397.68614999999994"/>
    <n v="376.75529999999998"/>
    <n v="334.89359999999999"/>
    <n v="241.86760000000001"/>
    <n v="111.63119999999999"/>
  </r>
  <r>
    <s v="6HY16Z7H"/>
    <x v="0"/>
    <x v="0"/>
    <s v="Product_VOLK6"/>
    <n v="57.48"/>
    <n v="23"/>
    <x v="1"/>
    <s v="13x5x17 cm"/>
    <d v="2023-07-30T00:00:00"/>
    <d v="2025-01-01T00:00:00"/>
    <s v="6VNB41"/>
    <s v="O8I,IAG"/>
    <s v="Blue/Medium"/>
    <x v="4"/>
    <n v="51.731999999999999"/>
    <n v="1.4273972602739726"/>
    <x v="0"/>
    <n v="49.145399999999995"/>
    <n v="46.558799999999998"/>
    <n v="41.385600000000004"/>
    <n v="29.889599999999998"/>
    <n v="13.795199999999999"/>
  </r>
  <r>
    <s v="ICUXSLEV"/>
    <x v="0"/>
    <x v="0"/>
    <s v="Product_JDDZC"/>
    <n v="110.26"/>
    <n v="29"/>
    <x v="0"/>
    <s v="15x10x5 cm"/>
    <d v="2023-07-30T00:00:00"/>
    <d v="2024-01-01T00:00:00"/>
    <s v="3GFHT5"/>
    <s v="1R2,MSO"/>
    <s v="Red/Small"/>
    <x v="2"/>
    <n v="99.234000000000009"/>
    <n v="0.42465753424657532"/>
    <x v="1"/>
    <n v="94.272300000000001"/>
    <n v="89.310600000000008"/>
    <n v="79.387200000000007"/>
    <n v="57.335200000000007"/>
    <n v="26.462399999999999"/>
  </r>
  <r>
    <s v="0JRSKJ1Z"/>
    <x v="3"/>
    <x v="0"/>
    <s v="Product_A6OZN"/>
    <n v="300.7"/>
    <n v="90"/>
    <x v="2"/>
    <s v="10x6x18 cm"/>
    <d v="2023-01-01T00:00:00"/>
    <d v="2026-01-01T00:00:00"/>
    <s v="55Y9EG"/>
    <s v="P9L,1AE"/>
    <s v="Green/Large"/>
    <x v="2"/>
    <n v="270.63"/>
    <n v="3.0027397260273974"/>
    <x v="0"/>
    <n v="257.0985"/>
    <n v="243.56700000000001"/>
    <n v="216.50400000000002"/>
    <n v="156.364"/>
    <n v="72.167999999999992"/>
  </r>
  <r>
    <s v="VKXAWD3K"/>
    <x v="3"/>
    <x v="0"/>
    <s v="Product_OLEZY"/>
    <n v="337.62"/>
    <n v="56"/>
    <x v="1"/>
    <s v="14x8x13 cm"/>
    <d v="2023-07-30T00:00:00"/>
    <d v="2024-01-01T00:00:00"/>
    <s v="XM6DF5"/>
    <s v="7YM,KN9"/>
    <s v="Green/Large"/>
    <x v="4"/>
    <n v="303.858"/>
    <n v="0.42465753424657532"/>
    <x v="1"/>
    <n v="288.6651"/>
    <n v="273.47219999999999"/>
    <n v="243.08640000000003"/>
    <n v="175.5624"/>
    <n v="81.028800000000004"/>
  </r>
  <r>
    <s v="FZPH2SWY"/>
    <x v="3"/>
    <x v="0"/>
    <s v="Product_NVI12"/>
    <n v="50.24"/>
    <n v="52"/>
    <x v="1"/>
    <s v="20x18x5 cm"/>
    <d v="2023-07-30T00:00:00"/>
    <d v="2026-01-01T00:00:00"/>
    <s v="IM0LPI"/>
    <s v="O00,094"/>
    <s v="Red/Small"/>
    <x v="4"/>
    <n v="45.216000000000001"/>
    <n v="2.4273972602739726"/>
    <x v="0"/>
    <n v="42.955199999999998"/>
    <n v="40.694400000000002"/>
    <n v="36.172800000000002"/>
    <n v="26.1248"/>
    <n v="12.057600000000001"/>
  </r>
  <r>
    <s v="1GBF3SR5"/>
    <x v="1"/>
    <x v="0"/>
    <s v="Product_KOCJX"/>
    <n v="414.05"/>
    <n v="10"/>
    <x v="1"/>
    <s v="17x15x12 cm"/>
    <d v="2023-07-30T00:00:00"/>
    <d v="2026-01-01T00:00:00"/>
    <s v="8GLL6Z"/>
    <s v="LIE,NLN"/>
    <s v="Red/Small"/>
    <x v="4"/>
    <n v="372.64499999999998"/>
    <n v="2.4273972602739726"/>
    <x v="1"/>
    <n v="354.01274999999998"/>
    <n v="335.38049999999998"/>
    <n v="298.11599999999999"/>
    <n v="215.30600000000001"/>
    <n v="99.372"/>
  </r>
  <r>
    <s v="OHGBC8ZD"/>
    <x v="1"/>
    <x v="0"/>
    <s v="Product_E82UG"/>
    <n v="133.54"/>
    <n v="80"/>
    <x v="0"/>
    <s v="8x16x16 cm"/>
    <d v="2023-01-01T00:00:00"/>
    <d v="2024-01-01T00:00:00"/>
    <s v="06C3XA"/>
    <s v="9P9,7I5"/>
    <s v="Blue/Medium"/>
    <x v="2"/>
    <n v="120.18599999999999"/>
    <n v="1"/>
    <x v="1"/>
    <n v="114.17669999999998"/>
    <n v="108.1674"/>
    <n v="96.148799999999994"/>
    <n v="69.440799999999996"/>
    <n v="32.049599999999998"/>
  </r>
  <r>
    <s v="TPI8F8VH"/>
    <x v="2"/>
    <x v="0"/>
    <s v="Product_32LXM"/>
    <n v="352.48"/>
    <n v="37"/>
    <x v="1"/>
    <s v="10x6x20 cm"/>
    <d v="2023-01-01T00:00:00"/>
    <d v="2025-01-01T00:00:00"/>
    <s v="71JK38"/>
    <s v="26K,PLK"/>
    <s v="Red/Small"/>
    <x v="3"/>
    <n v="317.23200000000003"/>
    <n v="2.0027397260273974"/>
    <x v="1"/>
    <n v="301.37040000000002"/>
    <n v="285.50880000000001"/>
    <n v="253.78560000000004"/>
    <n v="183.28960000000001"/>
    <n v="84.595200000000006"/>
  </r>
  <r>
    <s v="TYQWXREQ"/>
    <x v="1"/>
    <x v="0"/>
    <s v="Product_TWZDJ"/>
    <n v="135.11000000000001"/>
    <n v="91"/>
    <x v="2"/>
    <s v="8x18x10 cm"/>
    <d v="2023-07-30T00:00:00"/>
    <d v="2024-01-01T00:00:00"/>
    <s v="BH6BKX"/>
    <s v="W1C,KV3"/>
    <s v="Red/Small"/>
    <x v="2"/>
    <n v="121.59900000000002"/>
    <n v="0.42465753424657532"/>
    <x v="1"/>
    <n v="115.51905000000001"/>
    <n v="109.43910000000002"/>
    <n v="97.279200000000017"/>
    <n v="70.257200000000012"/>
    <n v="32.426400000000001"/>
  </r>
  <r>
    <s v="9KG4ELM0"/>
    <x v="1"/>
    <x v="0"/>
    <s v="Product_3XJPQ"/>
    <n v="139.83000000000001"/>
    <n v="26"/>
    <x v="0"/>
    <s v="13x10x19 cm"/>
    <d v="2023-01-01T00:00:00"/>
    <d v="2026-01-01T00:00:00"/>
    <s v="NCNA2L"/>
    <s v="IF6,RD6"/>
    <s v="Green/Large"/>
    <x v="4"/>
    <n v="125.84700000000001"/>
    <n v="3.0027397260273974"/>
    <x v="0"/>
    <n v="119.55465000000001"/>
    <n v="113.26230000000001"/>
    <n v="100.67760000000001"/>
    <n v="72.711600000000004"/>
    <n v="33.559200000000004"/>
  </r>
  <r>
    <s v="O0OM1E8C"/>
    <x v="0"/>
    <x v="0"/>
    <s v="Product_BM9M7"/>
    <n v="362.4"/>
    <n v="65"/>
    <x v="1"/>
    <s v="13x6x17 cm"/>
    <d v="2023-03-15T00:00:00"/>
    <d v="2025-01-01T00:00:00"/>
    <s v="13Q4JG"/>
    <s v="J03,433"/>
    <s v="Red/Small"/>
    <x v="0"/>
    <n v="326.15999999999997"/>
    <n v="1.8027397260273972"/>
    <x v="1"/>
    <n v="309.85199999999998"/>
    <n v="293.54399999999998"/>
    <n v="260.928"/>
    <n v="188.44800000000001"/>
    <n v="86.975999999999985"/>
  </r>
  <r>
    <s v="8VAHFDPK"/>
    <x v="0"/>
    <x v="0"/>
    <s v="Product_YW950"/>
    <n v="87.41"/>
    <n v="24"/>
    <x v="2"/>
    <s v="15x13x15 cm"/>
    <d v="2023-01-01T00:00:00"/>
    <d v="2024-01-01T00:00:00"/>
    <s v="Z7UZSO"/>
    <s v="2AL,5GA"/>
    <s v="Blue/Medium"/>
    <x v="4"/>
    <n v="78.668999999999997"/>
    <n v="1"/>
    <x v="1"/>
    <n v="74.735549999999989"/>
    <n v="70.802099999999996"/>
    <n v="62.935200000000002"/>
    <n v="45.453200000000002"/>
    <n v="20.978399999999997"/>
  </r>
  <r>
    <s v="N5V19DZ9"/>
    <x v="2"/>
    <x v="0"/>
    <s v="Product_JV8S5"/>
    <n v="100.91"/>
    <n v="58"/>
    <x v="2"/>
    <s v="5x5x11 cm"/>
    <d v="2023-03-15T00:00:00"/>
    <d v="2025-01-01T00:00:00"/>
    <s v="JG1UY4"/>
    <s v="75W,FJN"/>
    <s v="Green/Large"/>
    <x v="1"/>
    <n v="90.818999999999988"/>
    <n v="1.8027397260273972"/>
    <x v="1"/>
    <n v="86.278049999999979"/>
    <n v="81.737099999999998"/>
    <n v="72.655199999999994"/>
    <n v="52.473199999999999"/>
    <n v="24.218399999999999"/>
  </r>
  <r>
    <s v="QGO7A5VS"/>
    <x v="2"/>
    <x v="0"/>
    <s v="Product_WJCFD"/>
    <n v="22.96"/>
    <n v="34"/>
    <x v="1"/>
    <s v="14x17x10 cm"/>
    <d v="2023-01-01T00:00:00"/>
    <d v="2026-01-01T00:00:00"/>
    <s v="PB4MO5"/>
    <s v="UI5,5A9"/>
    <s v="Red/Small"/>
    <x v="1"/>
    <n v="20.664000000000001"/>
    <n v="3.0027397260273974"/>
    <x v="0"/>
    <n v="19.630800000000001"/>
    <n v="18.597600000000003"/>
    <n v="16.531200000000002"/>
    <n v="11.939200000000001"/>
    <n v="5.5103999999999997"/>
  </r>
  <r>
    <s v="RLG1TLCF"/>
    <x v="0"/>
    <x v="0"/>
    <s v="Product_IKXIH"/>
    <n v="369.06"/>
    <n v="75"/>
    <x v="0"/>
    <s v="13x17x12 cm"/>
    <d v="2023-07-30T00:00:00"/>
    <d v="2026-01-01T00:00:00"/>
    <s v="YF0BZI"/>
    <s v="8GK,DDA"/>
    <s v="Red/Small"/>
    <x v="0"/>
    <n v="332.154"/>
    <n v="2.4273972602739726"/>
    <x v="0"/>
    <n v="315.54629999999997"/>
    <n v="298.93860000000001"/>
    <n v="265.72320000000002"/>
    <n v="191.91120000000001"/>
    <n v="88.574399999999997"/>
  </r>
  <r>
    <s v="YTSIE0D5"/>
    <x v="2"/>
    <x v="0"/>
    <s v="Product_SDOX3"/>
    <n v="470.21"/>
    <n v="35"/>
    <x v="0"/>
    <s v="12x11x15 cm"/>
    <d v="2023-07-30T00:00:00"/>
    <d v="2025-01-01T00:00:00"/>
    <s v="5T97IX"/>
    <s v="J0J,DP5"/>
    <s v="Blue/Medium"/>
    <x v="4"/>
    <n v="423.18899999999996"/>
    <n v="1.4273972602739726"/>
    <x v="1"/>
    <n v="402.02954999999997"/>
    <n v="380.87009999999998"/>
    <n v="338.55119999999999"/>
    <n v="244.50919999999999"/>
    <n v="112.85039999999999"/>
  </r>
  <r>
    <s v="V2KUH9OL"/>
    <x v="3"/>
    <x v="0"/>
    <s v="Product_AYSB7"/>
    <n v="492.98"/>
    <n v="79"/>
    <x v="1"/>
    <s v="5x12x10 cm"/>
    <d v="2023-03-15T00:00:00"/>
    <d v="2024-01-01T00:00:00"/>
    <s v="1666K7"/>
    <s v="H1I,0L7"/>
    <s v="Blue/Medium"/>
    <x v="0"/>
    <n v="443.68200000000002"/>
    <n v="0.8"/>
    <x v="1"/>
    <n v="421.49790000000002"/>
    <n v="399.31380000000001"/>
    <n v="354.94560000000001"/>
    <n v="256.34960000000001"/>
    <n v="118.3152"/>
  </r>
  <r>
    <s v="E3TLSPTC"/>
    <x v="2"/>
    <x v="0"/>
    <s v="Product_F13E9"/>
    <n v="397.49"/>
    <n v="26"/>
    <x v="1"/>
    <s v="8x11x19 cm"/>
    <d v="2023-03-15T00:00:00"/>
    <d v="2025-01-01T00:00:00"/>
    <s v="RGEHRZ"/>
    <s v="I2R,1UI"/>
    <s v="Red/Small"/>
    <x v="3"/>
    <n v="357.74099999999999"/>
    <n v="1.8027397260273972"/>
    <x v="0"/>
    <n v="339.85395"/>
    <n v="321.96690000000001"/>
    <n v="286.19279999999998"/>
    <n v="206.69480000000001"/>
    <n v="95.397599999999997"/>
  </r>
  <r>
    <s v="7WI72UDW"/>
    <x v="3"/>
    <x v="0"/>
    <s v="Product_BMJR1"/>
    <n v="267.58999999999997"/>
    <n v="64"/>
    <x v="1"/>
    <s v="14x8x17 cm"/>
    <d v="2023-01-01T00:00:00"/>
    <d v="2026-01-01T00:00:00"/>
    <s v="NE17T0"/>
    <s v="YB6,3BP"/>
    <s v="Green/Large"/>
    <x v="1"/>
    <n v="240.83099999999996"/>
    <n v="3.0027397260273974"/>
    <x v="0"/>
    <n v="228.78944999999996"/>
    <n v="216.74789999999996"/>
    <n v="192.66479999999999"/>
    <n v="139.14679999999998"/>
    <n v="64.221599999999995"/>
  </r>
  <r>
    <s v="5MWO7Z7C"/>
    <x v="2"/>
    <x v="0"/>
    <s v="Product_ETFOK"/>
    <n v="458.62"/>
    <n v="99"/>
    <x v="1"/>
    <s v="8x10x12 cm"/>
    <d v="2023-01-01T00:00:00"/>
    <d v="2026-01-01T00:00:00"/>
    <s v="J6SQYR"/>
    <s v="Z3E,4QM"/>
    <s v="Green/Large"/>
    <x v="4"/>
    <n v="412.75799999999998"/>
    <n v="3.0027397260273974"/>
    <x v="1"/>
    <n v="392.12009999999998"/>
    <n v="371.48219999999998"/>
    <n v="330.20640000000003"/>
    <n v="238.48240000000001"/>
    <n v="110.0688"/>
  </r>
  <r>
    <s v="JEN0C77F"/>
    <x v="0"/>
    <x v="0"/>
    <s v="Product_XBLJ6"/>
    <n v="199.43"/>
    <n v="82"/>
    <x v="2"/>
    <s v="8x11x6 cm"/>
    <d v="2023-01-01T00:00:00"/>
    <d v="2025-01-01T00:00:00"/>
    <s v="VFPFE8"/>
    <s v="NCT,OD0"/>
    <s v="Blue/Medium"/>
    <x v="4"/>
    <n v="179.48699999999999"/>
    <n v="2.0027397260273974"/>
    <x v="0"/>
    <n v="170.51264999999998"/>
    <n v="161.53829999999999"/>
    <n v="143.58959999999999"/>
    <n v="103.70360000000001"/>
    <n v="47.863199999999999"/>
  </r>
  <r>
    <s v="G8EXIGLQ"/>
    <x v="1"/>
    <x v="0"/>
    <s v="Product_NRHZD"/>
    <n v="187.74"/>
    <n v="86"/>
    <x v="1"/>
    <s v="8x20x11 cm"/>
    <d v="2023-03-15T00:00:00"/>
    <d v="2025-01-01T00:00:00"/>
    <s v="0SO4YK"/>
    <s v="LJY,J4K"/>
    <s v="Green/Large"/>
    <x v="0"/>
    <n v="168.96600000000001"/>
    <n v="1.8027397260273972"/>
    <x v="1"/>
    <n v="160.51769999999999"/>
    <n v="152.0694"/>
    <n v="135.17280000000002"/>
    <n v="97.624800000000008"/>
    <n v="45.057600000000001"/>
  </r>
  <r>
    <s v="6VP7E0Y7"/>
    <x v="0"/>
    <x v="0"/>
    <s v="Product_0PFHP"/>
    <n v="33.61"/>
    <n v="25"/>
    <x v="0"/>
    <s v="17x7x9 cm"/>
    <d v="2023-01-01T00:00:00"/>
    <d v="2024-01-01T00:00:00"/>
    <s v="GCTA1I"/>
    <s v="X5J,DG6"/>
    <s v="Green/Large"/>
    <x v="4"/>
    <n v="30.248999999999999"/>
    <n v="1"/>
    <x v="1"/>
    <n v="28.736549999999998"/>
    <n v="27.2241"/>
    <n v="24.199200000000001"/>
    <n v="17.4772"/>
    <n v="8.0663999999999998"/>
  </r>
  <r>
    <s v="CY13LJDM"/>
    <x v="2"/>
    <x v="0"/>
    <s v="Product_A7QNB"/>
    <n v="457.81"/>
    <n v="82"/>
    <x v="0"/>
    <s v="10x17x19 cm"/>
    <d v="2023-07-30T00:00:00"/>
    <d v="2025-01-01T00:00:00"/>
    <s v="21YEFD"/>
    <s v="70K,K1R"/>
    <s v="Green/Large"/>
    <x v="1"/>
    <n v="412.029"/>
    <n v="1.4273972602739726"/>
    <x v="1"/>
    <n v="391.42755"/>
    <n v="370.8261"/>
    <n v="329.6232"/>
    <n v="238.06120000000001"/>
    <n v="109.87439999999999"/>
  </r>
  <r>
    <s v="46147PP1"/>
    <x v="0"/>
    <x v="0"/>
    <s v="Product_WIW9X"/>
    <n v="41.2"/>
    <n v="39"/>
    <x v="1"/>
    <s v="13x19x9 cm"/>
    <d v="2023-07-30T00:00:00"/>
    <d v="2024-01-01T00:00:00"/>
    <s v="LSJXQC"/>
    <s v="D61,RDL"/>
    <s v="Blue/Medium"/>
    <x v="2"/>
    <n v="37.080000000000005"/>
    <n v="0.42465753424657532"/>
    <x v="1"/>
    <n v="35.226000000000006"/>
    <n v="33.372000000000007"/>
    <n v="29.664000000000005"/>
    <n v="21.424000000000003"/>
    <n v="9.8879999999999999"/>
  </r>
  <r>
    <s v="QK1536C1"/>
    <x v="0"/>
    <x v="0"/>
    <s v="Product_GT9CY"/>
    <n v="42.56"/>
    <n v="87"/>
    <x v="1"/>
    <s v="12x9x5 cm"/>
    <d v="2023-03-15T00:00:00"/>
    <d v="2024-01-01T00:00:00"/>
    <s v="FDA9P0"/>
    <s v="AOB,53C"/>
    <s v="Blue/Medium"/>
    <x v="1"/>
    <n v="38.304000000000002"/>
    <n v="0.8"/>
    <x v="1"/>
    <n v="36.388800000000003"/>
    <n v="34.473600000000005"/>
    <n v="30.643200000000004"/>
    <n v="22.131200000000003"/>
    <n v="10.214399999999999"/>
  </r>
  <r>
    <s v="0VIXGHEU"/>
    <x v="2"/>
    <x v="0"/>
    <s v="Product_B0VSE"/>
    <n v="388.85"/>
    <n v="51"/>
    <x v="0"/>
    <s v="13x14x6 cm"/>
    <d v="2023-01-01T00:00:00"/>
    <d v="2025-01-01T00:00:00"/>
    <s v="NXC2GG"/>
    <s v="O07,S8Q"/>
    <s v="Red/Small"/>
    <x v="4"/>
    <n v="349.96500000000003"/>
    <n v="2.0027397260273974"/>
    <x v="1"/>
    <n v="332.46674999999999"/>
    <n v="314.96850000000006"/>
    <n v="279.97200000000004"/>
    <n v="202.20200000000003"/>
    <n v="93.323999999999998"/>
  </r>
  <r>
    <s v="WGH2J7KS"/>
    <x v="0"/>
    <x v="0"/>
    <s v="Product_VYB5Y"/>
    <n v="34.729999999999997"/>
    <n v="3"/>
    <x v="1"/>
    <s v="13x13x16 cm"/>
    <d v="2023-01-01T00:00:00"/>
    <d v="2026-01-01T00:00:00"/>
    <s v="7BRUNO"/>
    <s v="NWI,DCX"/>
    <s v="Red/Small"/>
    <x v="4"/>
    <n v="31.256999999999998"/>
    <n v="3.0027397260273974"/>
    <x v="0"/>
    <n v="29.694149999999997"/>
    <n v="28.1313"/>
    <n v="25.005600000000001"/>
    <n v="18.0596"/>
    <n v="8.3351999999999986"/>
  </r>
  <r>
    <s v="DQ2QOV6R"/>
    <x v="3"/>
    <x v="0"/>
    <s v="Product_5HAJ9"/>
    <n v="360.51"/>
    <n v="3"/>
    <x v="2"/>
    <s v="8x12x19 cm"/>
    <d v="2023-01-01T00:00:00"/>
    <d v="2024-01-01T00:00:00"/>
    <s v="SMSZF0"/>
    <s v="0DJ,N2H"/>
    <s v="Green/Large"/>
    <x v="2"/>
    <n v="324.459"/>
    <n v="1"/>
    <x v="1"/>
    <n v="308.23604999999998"/>
    <n v="292.01310000000001"/>
    <n v="259.56720000000001"/>
    <n v="187.46520000000001"/>
    <n v="86.52239999999999"/>
  </r>
  <r>
    <s v="LV4E5ITY"/>
    <x v="2"/>
    <x v="0"/>
    <s v="Product_B83O4"/>
    <n v="344.98"/>
    <n v="94"/>
    <x v="2"/>
    <s v="14x8x10 cm"/>
    <d v="2023-07-30T00:00:00"/>
    <d v="2025-01-01T00:00:00"/>
    <s v="G7KYPM"/>
    <s v="CLG,M1P"/>
    <s v="Red/Small"/>
    <x v="2"/>
    <n v="310.48200000000003"/>
    <n v="1.4273972602739726"/>
    <x v="0"/>
    <n v="294.9579"/>
    <n v="279.43380000000002"/>
    <n v="248.38560000000004"/>
    <n v="179.3896"/>
    <n v="82.795200000000008"/>
  </r>
  <r>
    <s v="CEROQNYZ"/>
    <x v="1"/>
    <x v="0"/>
    <s v="Product_SM0NU"/>
    <n v="151.65"/>
    <n v="23"/>
    <x v="0"/>
    <s v="14x16x5 cm"/>
    <d v="2023-07-30T00:00:00"/>
    <d v="2024-01-01T00:00:00"/>
    <s v="37I7G3"/>
    <s v="9I6,8XR"/>
    <s v="Red/Small"/>
    <x v="1"/>
    <n v="136.48500000000001"/>
    <n v="0.42465753424657532"/>
    <x v="1"/>
    <n v="129.66075000000001"/>
    <n v="122.83650000000002"/>
    <n v="109.18800000000002"/>
    <n v="78.858000000000004"/>
    <n v="36.396000000000001"/>
  </r>
  <r>
    <s v="X8J1HA7I"/>
    <x v="2"/>
    <x v="0"/>
    <s v="Product_MYBG1"/>
    <n v="152.54"/>
    <n v="41"/>
    <x v="1"/>
    <s v="9x16x14 cm"/>
    <d v="2023-03-15T00:00:00"/>
    <d v="2025-01-01T00:00:00"/>
    <s v="21EO1T"/>
    <s v="4JT,HSB"/>
    <s v="Green/Large"/>
    <x v="3"/>
    <n v="137.286"/>
    <n v="1.8027397260273972"/>
    <x v="1"/>
    <n v="130.42169999999999"/>
    <n v="123.5574"/>
    <n v="109.8288"/>
    <n v="79.320800000000006"/>
    <n v="36.609599999999993"/>
  </r>
  <r>
    <s v="G6CE0YWD"/>
    <x v="3"/>
    <x v="0"/>
    <s v="Product_FHNUZ"/>
    <n v="394.78"/>
    <n v="4"/>
    <x v="1"/>
    <s v="10x9x7 cm"/>
    <d v="2023-01-01T00:00:00"/>
    <d v="2026-01-01T00:00:00"/>
    <s v="7BFV3N"/>
    <s v="WP7,TYF"/>
    <s v="Red/Small"/>
    <x v="4"/>
    <n v="355.30199999999996"/>
    <n v="3.0027397260273974"/>
    <x v="1"/>
    <n v="337.53689999999995"/>
    <n v="319.77179999999998"/>
    <n v="284.24160000000001"/>
    <n v="205.28559999999999"/>
    <n v="94.747199999999992"/>
  </r>
  <r>
    <s v="FP72DBY3"/>
    <x v="3"/>
    <x v="0"/>
    <s v="Product_NAJVO"/>
    <n v="225.2"/>
    <n v="93"/>
    <x v="0"/>
    <s v="14x11x15 cm"/>
    <d v="2023-01-01T00:00:00"/>
    <d v="2026-01-01T00:00:00"/>
    <s v="6ZXIX1"/>
    <s v="4JO,OSA"/>
    <s v="Blue/Medium"/>
    <x v="2"/>
    <n v="202.67999999999998"/>
    <n v="3.0027397260273974"/>
    <x v="1"/>
    <n v="192.54599999999996"/>
    <n v="182.41199999999998"/>
    <n v="162.14400000000001"/>
    <n v="117.104"/>
    <n v="54.047999999999995"/>
  </r>
  <r>
    <s v="N0S2SDN7"/>
    <x v="3"/>
    <x v="0"/>
    <s v="Product_B7TYK"/>
    <n v="193.86"/>
    <n v="67"/>
    <x v="1"/>
    <s v="19x17x10 cm"/>
    <d v="2023-01-01T00:00:00"/>
    <d v="2025-01-01T00:00:00"/>
    <s v="F1G6M5"/>
    <s v="0L9,DB0"/>
    <s v="Red/Small"/>
    <x v="0"/>
    <n v="174.47400000000002"/>
    <n v="2.0027397260273974"/>
    <x v="1"/>
    <n v="165.75030000000001"/>
    <n v="157.02660000000003"/>
    <n v="139.57920000000001"/>
    <n v="100.80720000000001"/>
    <n v="46.526400000000002"/>
  </r>
  <r>
    <s v="ZZ3MB561"/>
    <x v="1"/>
    <x v="0"/>
    <s v="Product_10N17"/>
    <n v="123.32"/>
    <n v="12"/>
    <x v="0"/>
    <s v="6x9x15 cm"/>
    <d v="2023-01-01T00:00:00"/>
    <d v="2025-01-01T00:00:00"/>
    <s v="XYA80H"/>
    <s v="0A1,IBI"/>
    <s v="Red/Small"/>
    <x v="1"/>
    <n v="110.988"/>
    <n v="2.0027397260273974"/>
    <x v="1"/>
    <n v="105.43859999999999"/>
    <n v="99.889200000000002"/>
    <n v="88.790400000000005"/>
    <n v="64.126400000000004"/>
    <n v="29.596799999999995"/>
  </r>
  <r>
    <s v="S43X3JJZ"/>
    <x v="2"/>
    <x v="0"/>
    <s v="Product_JND8Z"/>
    <n v="410.86"/>
    <n v="63"/>
    <x v="2"/>
    <s v="13x7x13 cm"/>
    <d v="2023-01-01T00:00:00"/>
    <d v="2025-01-01T00:00:00"/>
    <s v="AAWO4S"/>
    <s v="8T8,N1Y"/>
    <s v="Green/Large"/>
    <x v="3"/>
    <n v="369.774"/>
    <n v="2.0027397260273974"/>
    <x v="1"/>
    <n v="351.28530000000001"/>
    <n v="332.79660000000001"/>
    <n v="295.81920000000002"/>
    <n v="213.64720000000003"/>
    <n v="98.606399999999994"/>
  </r>
  <r>
    <s v="IXWUCMZZ"/>
    <x v="2"/>
    <x v="0"/>
    <s v="Product_ZD6SQ"/>
    <n v="314.07"/>
    <n v="78"/>
    <x v="2"/>
    <s v="13x13x7 cm"/>
    <d v="2023-01-01T00:00:00"/>
    <d v="2024-01-01T00:00:00"/>
    <s v="JUK6ZU"/>
    <s v="4OW,VLT"/>
    <s v="Blue/Medium"/>
    <x v="2"/>
    <n v="282.66300000000001"/>
    <n v="1"/>
    <x v="1"/>
    <n v="268.52985000000001"/>
    <n v="254.39670000000001"/>
    <n v="226.13040000000001"/>
    <n v="163.31640000000002"/>
    <n v="75.376799999999989"/>
  </r>
  <r>
    <s v="7PSDUPG3"/>
    <x v="3"/>
    <x v="0"/>
    <s v="Product_IT1KE"/>
    <n v="315.27"/>
    <n v="71"/>
    <x v="2"/>
    <s v="14x14x15 cm"/>
    <d v="2023-01-01T00:00:00"/>
    <d v="2025-01-01T00:00:00"/>
    <s v="SQOXUT"/>
    <s v="A2U,E23"/>
    <s v="Blue/Medium"/>
    <x v="2"/>
    <n v="283.74299999999999"/>
    <n v="2.0027397260273974"/>
    <x v="1"/>
    <n v="269.55584999999996"/>
    <n v="255.36869999999999"/>
    <n v="226.99440000000001"/>
    <n v="163.94039999999998"/>
    <n v="75.6648"/>
  </r>
  <r>
    <s v="AL3IWWOO"/>
    <x v="3"/>
    <x v="0"/>
    <s v="Product_V1YD1"/>
    <n v="455.97"/>
    <n v="58"/>
    <x v="1"/>
    <s v="19x14x10 cm"/>
    <d v="2023-01-01T00:00:00"/>
    <d v="2025-01-01T00:00:00"/>
    <s v="BEM1NC"/>
    <s v="P8R,H3U"/>
    <s v="Blue/Medium"/>
    <x v="1"/>
    <n v="410.37300000000005"/>
    <n v="2.0027397260273974"/>
    <x v="1"/>
    <n v="389.85435000000001"/>
    <n v="369.33570000000003"/>
    <n v="328.29840000000007"/>
    <n v="237.10440000000003"/>
    <n v="109.4328"/>
  </r>
  <r>
    <s v="BW39W3YX"/>
    <x v="2"/>
    <x v="0"/>
    <s v="Product_N0OBH"/>
    <n v="186.95"/>
    <n v="17"/>
    <x v="2"/>
    <s v="6x16x17 cm"/>
    <d v="2023-07-30T00:00:00"/>
    <d v="2026-01-01T00:00:00"/>
    <s v="7EKQ4Y"/>
    <s v="X3Q,347"/>
    <s v="Red/Small"/>
    <x v="1"/>
    <n v="168.255"/>
    <n v="2.4273972602739726"/>
    <x v="1"/>
    <n v="159.84224999999998"/>
    <n v="151.42949999999999"/>
    <n v="134.60400000000001"/>
    <n v="97.213999999999999"/>
    <n v="44.867999999999995"/>
  </r>
  <r>
    <s v="U7OCC9JV"/>
    <x v="3"/>
    <x v="0"/>
    <s v="Product_XI90M"/>
    <n v="489.09"/>
    <n v="2"/>
    <x v="1"/>
    <s v="18x18x15 cm"/>
    <d v="2023-03-15T00:00:00"/>
    <d v="2026-01-01T00:00:00"/>
    <s v="66QQAU"/>
    <s v="QBN,61U"/>
    <s v="Red/Small"/>
    <x v="4"/>
    <n v="440.18099999999998"/>
    <n v="2.8027397260273972"/>
    <x v="1"/>
    <n v="418.17194999999998"/>
    <n v="396.16289999999998"/>
    <n v="352.14480000000003"/>
    <n v="254.32679999999999"/>
    <n v="117.38159999999999"/>
  </r>
  <r>
    <s v="EQG04VP0"/>
    <x v="3"/>
    <x v="0"/>
    <s v="Product_QHQY9"/>
    <n v="497.46"/>
    <n v="89"/>
    <x v="1"/>
    <s v="10x8x19 cm"/>
    <d v="2023-07-30T00:00:00"/>
    <d v="2025-01-01T00:00:00"/>
    <s v="BVX655"/>
    <s v="MYJ,PUQ"/>
    <s v="Red/Small"/>
    <x v="3"/>
    <n v="447.714"/>
    <n v="1.4273972602739726"/>
    <x v="0"/>
    <n v="425.32829999999996"/>
    <n v="402.94260000000003"/>
    <n v="358.1712"/>
    <n v="258.67919999999998"/>
    <n v="119.3904"/>
  </r>
  <r>
    <s v="B410OPED"/>
    <x v="2"/>
    <x v="0"/>
    <s v="Product_HPJRB"/>
    <n v="125.53"/>
    <n v="11"/>
    <x v="2"/>
    <s v="6x11x13 cm"/>
    <d v="2023-01-01T00:00:00"/>
    <d v="2025-01-01T00:00:00"/>
    <s v="TRHJZI"/>
    <s v="B56,WX4"/>
    <s v="Blue/Medium"/>
    <x v="4"/>
    <n v="112.977"/>
    <n v="2.0027397260273974"/>
    <x v="1"/>
    <n v="107.32814999999999"/>
    <n v="101.67930000000001"/>
    <n v="90.381600000000006"/>
    <n v="65.275599999999997"/>
    <n v="30.127200000000002"/>
  </r>
  <r>
    <s v="G9UU3N56"/>
    <x v="1"/>
    <x v="0"/>
    <s v="Product_5B17G"/>
    <n v="315.08999999999997"/>
    <n v="27"/>
    <x v="0"/>
    <s v="12x16x6 cm"/>
    <d v="2023-07-30T00:00:00"/>
    <d v="2026-01-01T00:00:00"/>
    <s v="CKEQNV"/>
    <s v="XZT,Z7Q"/>
    <s v="Blue/Medium"/>
    <x v="2"/>
    <n v="283.58099999999996"/>
    <n v="2.4273972602739726"/>
    <x v="1"/>
    <n v="269.40194999999994"/>
    <n v="255.22289999999998"/>
    <n v="226.86479999999997"/>
    <n v="163.8468"/>
    <n v="75.621599999999987"/>
  </r>
  <r>
    <s v="SBWOY04F"/>
    <x v="2"/>
    <x v="0"/>
    <s v="Product_MQ3FP"/>
    <n v="345.55"/>
    <n v="42"/>
    <x v="0"/>
    <s v="18x9x5 cm"/>
    <d v="2023-07-30T00:00:00"/>
    <d v="2024-01-01T00:00:00"/>
    <s v="JA1O01"/>
    <s v="YEB,KNM"/>
    <s v="Green/Large"/>
    <x v="0"/>
    <n v="310.995"/>
    <n v="0.42465753424657532"/>
    <x v="1"/>
    <n v="295.44524999999999"/>
    <n v="279.89550000000003"/>
    <n v="248.79600000000002"/>
    <n v="179.68600000000001"/>
    <n v="82.932000000000002"/>
  </r>
  <r>
    <s v="RBJABTHA"/>
    <x v="0"/>
    <x v="0"/>
    <s v="Product_YE7R7"/>
    <n v="193.28"/>
    <n v="28"/>
    <x v="1"/>
    <s v="20x20x19 cm"/>
    <d v="2023-07-30T00:00:00"/>
    <d v="2026-01-01T00:00:00"/>
    <s v="HSUNOT"/>
    <s v="1GM,WL3"/>
    <s v="Green/Large"/>
    <x v="2"/>
    <n v="173.952"/>
    <n v="2.4273972602739726"/>
    <x v="1"/>
    <n v="165.2544"/>
    <n v="156.55680000000001"/>
    <n v="139.16159999999999"/>
    <n v="100.5056"/>
    <n v="46.3872"/>
  </r>
  <r>
    <s v="UC6A4P2C"/>
    <x v="2"/>
    <x v="0"/>
    <s v="Product_DAS5O"/>
    <n v="360.08"/>
    <n v="70"/>
    <x v="0"/>
    <s v="14x15x7 cm"/>
    <d v="2023-03-15T00:00:00"/>
    <d v="2026-01-01T00:00:00"/>
    <s v="PTHK87"/>
    <s v="XRV,2K0"/>
    <s v="Green/Large"/>
    <x v="3"/>
    <n v="324.072"/>
    <n v="2.8027397260273972"/>
    <x v="0"/>
    <n v="307.86840000000001"/>
    <n v="291.66480000000001"/>
    <n v="259.25760000000002"/>
    <n v="187.24160000000001"/>
    <n v="86.419199999999989"/>
  </r>
  <r>
    <s v="G4C7XYGW"/>
    <x v="2"/>
    <x v="0"/>
    <s v="Product_IO34E"/>
    <n v="301.33"/>
    <n v="17"/>
    <x v="0"/>
    <s v="11x9x18 cm"/>
    <d v="2023-01-01T00:00:00"/>
    <d v="2026-01-01T00:00:00"/>
    <s v="YSIEC6"/>
    <s v="646,ID9"/>
    <s v="Green/Large"/>
    <x v="1"/>
    <n v="271.197"/>
    <n v="3.0027397260273974"/>
    <x v="0"/>
    <n v="257.63714999999996"/>
    <n v="244.07730000000001"/>
    <n v="216.95760000000001"/>
    <n v="156.69159999999999"/>
    <n v="72.319199999999995"/>
  </r>
  <r>
    <s v="L7EESNUJ"/>
    <x v="3"/>
    <x v="0"/>
    <s v="Product_ERHC3"/>
    <n v="121.1"/>
    <n v="36"/>
    <x v="2"/>
    <s v="13x16x9 cm"/>
    <d v="2023-07-30T00:00:00"/>
    <d v="2026-01-01T00:00:00"/>
    <s v="BAMJXV"/>
    <s v="WA6,3EP"/>
    <s v="Green/Large"/>
    <x v="2"/>
    <n v="108.99"/>
    <n v="2.4273972602739726"/>
    <x v="1"/>
    <n v="103.54049999999999"/>
    <n v="98.090999999999994"/>
    <n v="87.192000000000007"/>
    <n v="62.972000000000001"/>
    <n v="29.063999999999997"/>
  </r>
  <r>
    <s v="WVYZIJWE"/>
    <x v="2"/>
    <x v="0"/>
    <s v="Product_VKYLV"/>
    <n v="208.47"/>
    <n v="70"/>
    <x v="1"/>
    <s v="7x12x20 cm"/>
    <d v="2023-07-30T00:00:00"/>
    <d v="2024-01-01T00:00:00"/>
    <s v="DZHLIK"/>
    <s v="B2V,6QQ"/>
    <s v="Red/Small"/>
    <x v="3"/>
    <n v="187.62299999999999"/>
    <n v="0.42465753424657532"/>
    <x v="1"/>
    <n v="178.24184999999997"/>
    <n v="168.86070000000001"/>
    <n v="150.0984"/>
    <n v="108.40440000000001"/>
    <n v="50.032799999999995"/>
  </r>
  <r>
    <s v="EFZXIAUU"/>
    <x v="2"/>
    <x v="0"/>
    <s v="Product_CJ0WX"/>
    <n v="212.21"/>
    <n v="20"/>
    <x v="2"/>
    <s v="6x7x12 cm"/>
    <d v="2023-07-30T00:00:00"/>
    <d v="2025-01-01T00:00:00"/>
    <s v="U7UDZ9"/>
    <s v="DGX,PNN"/>
    <s v="Green/Large"/>
    <x v="2"/>
    <n v="190.989"/>
    <n v="1.4273972602739726"/>
    <x v="1"/>
    <n v="181.43955"/>
    <n v="171.89010000000002"/>
    <n v="152.7912"/>
    <n v="110.34920000000001"/>
    <n v="50.930399999999999"/>
  </r>
  <r>
    <s v="BLT0EUAU"/>
    <x v="3"/>
    <x v="0"/>
    <s v="Product_AYGR0"/>
    <n v="213.05"/>
    <n v="95"/>
    <x v="2"/>
    <s v="6x14x19 cm"/>
    <d v="2023-07-30T00:00:00"/>
    <d v="2026-01-01T00:00:00"/>
    <s v="QOUCTL"/>
    <s v="BF6,J8S"/>
    <s v="Blue/Medium"/>
    <x v="1"/>
    <n v="191.745"/>
    <n v="2.4273972602739726"/>
    <x v="0"/>
    <n v="182.15774999999999"/>
    <n v="172.57050000000001"/>
    <n v="153.39600000000002"/>
    <n v="110.78600000000002"/>
    <n v="51.131999999999998"/>
  </r>
  <r>
    <s v="X41BUTDV"/>
    <x v="0"/>
    <x v="0"/>
    <s v="Product_QWBY2"/>
    <n v="21.24"/>
    <n v="27"/>
    <x v="2"/>
    <s v="12x10x10 cm"/>
    <d v="2023-03-15T00:00:00"/>
    <d v="2025-01-01T00:00:00"/>
    <s v="LW47XZ"/>
    <s v="E24,ODL"/>
    <s v="Blue/Medium"/>
    <x v="2"/>
    <n v="19.116"/>
    <n v="1.8027397260273972"/>
    <x v="0"/>
    <n v="18.1602"/>
    <n v="17.2044"/>
    <n v="15.2928"/>
    <n v="11.0448"/>
    <n v="5.097599999999999"/>
  </r>
  <r>
    <s v="YJ22FKTP"/>
    <x v="1"/>
    <x v="0"/>
    <s v="Product_GK2C1"/>
    <n v="241.7"/>
    <n v="74"/>
    <x v="2"/>
    <s v="15x12x10 cm"/>
    <d v="2023-03-15T00:00:00"/>
    <d v="2026-01-01T00:00:00"/>
    <s v="IOHAAQ"/>
    <s v="VHN,DH7"/>
    <s v="Red/Small"/>
    <x v="3"/>
    <n v="217.52999999999997"/>
    <n v="2.8027397260273972"/>
    <x v="0"/>
    <n v="206.65349999999995"/>
    <n v="195.77699999999999"/>
    <n v="174.024"/>
    <n v="125.684"/>
    <n v="58.007999999999996"/>
  </r>
  <r>
    <s v="ZKWQDNXT"/>
    <x v="3"/>
    <x v="0"/>
    <s v="Product_93P0F"/>
    <n v="127.91"/>
    <n v="60"/>
    <x v="0"/>
    <s v="11x9x13 cm"/>
    <d v="2023-03-15T00:00:00"/>
    <d v="2025-01-01T00:00:00"/>
    <s v="R1WE2D"/>
    <s v="W6R,OKD"/>
    <s v="Green/Large"/>
    <x v="0"/>
    <n v="115.119"/>
    <n v="1.8027397260273972"/>
    <x v="1"/>
    <n v="109.36305"/>
    <n v="103.6071"/>
    <n v="92.095200000000006"/>
    <n v="66.513199999999998"/>
    <n v="30.698399999999999"/>
  </r>
  <r>
    <s v="HM12SCC0"/>
    <x v="3"/>
    <x v="0"/>
    <s v="Product_VS6FF"/>
    <n v="327.39"/>
    <n v="57"/>
    <x v="1"/>
    <s v="19x5x8 cm"/>
    <d v="2023-03-15T00:00:00"/>
    <d v="2024-01-01T00:00:00"/>
    <s v="70BSJ8"/>
    <s v="35C,E1B"/>
    <s v="Red/Small"/>
    <x v="3"/>
    <n v="294.65100000000001"/>
    <n v="0.8"/>
    <x v="1"/>
    <n v="279.91845000000001"/>
    <n v="265.1859"/>
    <n v="235.72080000000003"/>
    <n v="170.24279999999999"/>
    <n v="78.573599999999999"/>
  </r>
  <r>
    <s v="F1CIX03X"/>
    <x v="1"/>
    <x v="0"/>
    <s v="Product_8E0UR"/>
    <n v="401.19"/>
    <n v="6"/>
    <x v="0"/>
    <s v="18x10x6 cm"/>
    <d v="2023-07-30T00:00:00"/>
    <d v="2026-01-01T00:00:00"/>
    <s v="4YGV18"/>
    <s v="M0V,3I7"/>
    <s v="Blue/Medium"/>
    <x v="0"/>
    <n v="361.07100000000003"/>
    <n v="2.4273972602739726"/>
    <x v="0"/>
    <n v="343.01745"/>
    <n v="324.96390000000002"/>
    <n v="288.85680000000002"/>
    <n v="208.61879999999999"/>
    <n v="96.285600000000002"/>
  </r>
  <r>
    <s v="8QLPTNZR"/>
    <x v="2"/>
    <x v="0"/>
    <s v="Product_QKV9Q"/>
    <n v="293.82"/>
    <n v="62"/>
    <x v="1"/>
    <s v="17x7x14 cm"/>
    <d v="2023-07-30T00:00:00"/>
    <d v="2024-01-01T00:00:00"/>
    <s v="7U3MQ2"/>
    <s v="Z3G,OGS"/>
    <s v="Green/Large"/>
    <x v="4"/>
    <n v="264.43799999999999"/>
    <n v="0.42465753424657532"/>
    <x v="1"/>
    <n v="251.21609999999998"/>
    <n v="237.99420000000001"/>
    <n v="211.5504"/>
    <n v="152.78640000000001"/>
    <n v="70.516799999999989"/>
  </r>
  <r>
    <s v="90CHQTK3"/>
    <x v="0"/>
    <x v="0"/>
    <s v="Product_WRK2K"/>
    <n v="496.12"/>
    <n v="19"/>
    <x v="0"/>
    <s v="13x5x15 cm"/>
    <d v="2023-01-01T00:00:00"/>
    <d v="2026-01-01T00:00:00"/>
    <s v="FQB129"/>
    <s v="P6L,LWV"/>
    <s v="Red/Small"/>
    <x v="1"/>
    <n v="446.50799999999998"/>
    <n v="3.0027397260273974"/>
    <x v="0"/>
    <n v="424.18259999999998"/>
    <n v="401.85719999999998"/>
    <n v="357.20640000000003"/>
    <n v="257.98239999999998"/>
    <n v="119.06880000000001"/>
  </r>
  <r>
    <s v="CTU0LHKK"/>
    <x v="1"/>
    <x v="0"/>
    <s v="Product_SSONQ"/>
    <n v="370.54"/>
    <n v="34"/>
    <x v="0"/>
    <s v="15x19x15 cm"/>
    <d v="2023-01-01T00:00:00"/>
    <d v="2024-01-01T00:00:00"/>
    <s v="SRORPV"/>
    <s v="ND3,FWT"/>
    <s v="Green/Large"/>
    <x v="4"/>
    <n v="333.48599999999999"/>
    <n v="1"/>
    <x v="1"/>
    <n v="316.81169999999997"/>
    <n v="300.13740000000001"/>
    <n v="266.78879999999998"/>
    <n v="192.6808"/>
    <n v="88.929600000000008"/>
  </r>
  <r>
    <s v="O619NRIS"/>
    <x v="3"/>
    <x v="0"/>
    <s v="Product_1J8VK"/>
    <n v="216.9"/>
    <n v="87"/>
    <x v="1"/>
    <s v="13x12x14 cm"/>
    <d v="2023-01-01T00:00:00"/>
    <d v="2024-01-01T00:00:00"/>
    <s v="4K05GP"/>
    <s v="8PM,A6Y"/>
    <s v="Blue/Medium"/>
    <x v="4"/>
    <n v="195.21"/>
    <n v="1"/>
    <x v="1"/>
    <n v="185.4495"/>
    <n v="175.68900000000002"/>
    <n v="156.16800000000001"/>
    <n v="112.78800000000001"/>
    <n v="52.055999999999997"/>
  </r>
  <r>
    <s v="PS8ZGRNI"/>
    <x v="0"/>
    <x v="0"/>
    <s v="Product_4D8M0"/>
    <n v="200.13"/>
    <n v="28"/>
    <x v="0"/>
    <s v="8x19x8 cm"/>
    <d v="2023-03-15T00:00:00"/>
    <d v="2025-01-01T00:00:00"/>
    <s v="C35Y7K"/>
    <s v="ZNQ,G8G"/>
    <s v="Green/Large"/>
    <x v="0"/>
    <n v="180.11699999999999"/>
    <n v="1.8027397260273972"/>
    <x v="1"/>
    <n v="171.11114999999998"/>
    <n v="162.1053"/>
    <n v="144.09360000000001"/>
    <n v="104.0676"/>
    <n v="48.031199999999998"/>
  </r>
  <r>
    <s v="ZZCF4UKM"/>
    <x v="2"/>
    <x v="0"/>
    <s v="Product_5UB7Q"/>
    <n v="444.77"/>
    <n v="69"/>
    <x v="0"/>
    <s v="6x16x5 cm"/>
    <d v="2023-03-15T00:00:00"/>
    <d v="2026-01-01T00:00:00"/>
    <s v="XXFTS5"/>
    <s v="GZM,XL8"/>
    <s v="Green/Large"/>
    <x v="4"/>
    <n v="400.29300000000001"/>
    <n v="2.8027397260273972"/>
    <x v="0"/>
    <n v="380.27834999999999"/>
    <n v="360.26370000000003"/>
    <n v="320.23440000000005"/>
    <n v="231.28039999999999"/>
    <n v="106.7448"/>
  </r>
  <r>
    <s v="IVJF8FEI"/>
    <x v="2"/>
    <x v="0"/>
    <s v="Product_EURCG"/>
    <n v="411.03"/>
    <n v="8"/>
    <x v="1"/>
    <s v="11x9x13 cm"/>
    <d v="2023-07-30T00:00:00"/>
    <d v="2025-01-01T00:00:00"/>
    <s v="H1BCI8"/>
    <s v="PW5,0DP"/>
    <s v="Red/Small"/>
    <x v="4"/>
    <n v="369.92699999999996"/>
    <n v="1.4273972602739726"/>
    <x v="1"/>
    <n v="351.43064999999996"/>
    <n v="332.93429999999995"/>
    <n v="295.94159999999999"/>
    <n v="213.73560000000001"/>
    <n v="98.647199999999984"/>
  </r>
  <r>
    <s v="888M7QJO"/>
    <x v="2"/>
    <x v="0"/>
    <s v="Product_ZAV3O"/>
    <n v="73.05"/>
    <n v="63"/>
    <x v="2"/>
    <s v="18x6x14 cm"/>
    <d v="2023-07-30T00:00:00"/>
    <d v="2024-01-01T00:00:00"/>
    <s v="OUAILX"/>
    <s v="8P1,SJO"/>
    <s v="Red/Small"/>
    <x v="3"/>
    <n v="65.745000000000005"/>
    <n v="0.42465753424657532"/>
    <x v="1"/>
    <n v="62.457750000000004"/>
    <n v="59.170500000000004"/>
    <n v="52.596000000000004"/>
    <n v="37.985999999999997"/>
    <n v="17.532"/>
  </r>
  <r>
    <s v="CE5KU7A2"/>
    <x v="1"/>
    <x v="0"/>
    <s v="Product_VQ8QF"/>
    <n v="456.74"/>
    <n v="35"/>
    <x v="2"/>
    <s v="18x15x11 cm"/>
    <d v="2023-07-30T00:00:00"/>
    <d v="2025-01-01T00:00:00"/>
    <s v="RVA7UU"/>
    <s v="YGJ,WVX"/>
    <s v="Red/Small"/>
    <x v="1"/>
    <n v="411.06600000000003"/>
    <n v="1.4273972602739726"/>
    <x v="1"/>
    <n v="390.5127"/>
    <n v="369.95940000000002"/>
    <n v="328.85280000000006"/>
    <n v="237.50480000000002"/>
    <n v="109.6176"/>
  </r>
  <r>
    <s v="FY3JWJRK"/>
    <x v="0"/>
    <x v="0"/>
    <s v="Product_XEHZJ"/>
    <n v="292.92"/>
    <n v="70"/>
    <x v="2"/>
    <s v="14x11x16 cm"/>
    <d v="2023-07-30T00:00:00"/>
    <d v="2025-01-01T00:00:00"/>
    <s v="O6OAJT"/>
    <s v="IZJ,5TF"/>
    <s v="Green/Large"/>
    <x v="0"/>
    <n v="263.62800000000004"/>
    <n v="1.4273972602739726"/>
    <x v="1"/>
    <n v="250.44660000000002"/>
    <n v="237.26520000000005"/>
    <n v="210.90240000000006"/>
    <n v="152.31840000000003"/>
    <n v="70.300799999999995"/>
  </r>
  <r>
    <s v="98Q8OLZZ"/>
    <x v="3"/>
    <x v="0"/>
    <s v="Product_B0TLL"/>
    <n v="169.22"/>
    <n v="96"/>
    <x v="1"/>
    <s v="10x11x11 cm"/>
    <d v="2023-03-15T00:00:00"/>
    <d v="2025-01-01T00:00:00"/>
    <s v="2GWMQ1"/>
    <s v="FF2,EQD"/>
    <s v="Blue/Medium"/>
    <x v="2"/>
    <n v="152.298"/>
    <n v="1.8027397260273972"/>
    <x v="0"/>
    <n v="144.6831"/>
    <n v="137.06820000000002"/>
    <n v="121.83840000000001"/>
    <n v="87.994399999999999"/>
    <n v="40.6128"/>
  </r>
  <r>
    <s v="YPWRXPIY"/>
    <x v="1"/>
    <x v="0"/>
    <s v="Product_BB06G"/>
    <n v="214.57"/>
    <n v="26"/>
    <x v="0"/>
    <s v="17x10x10 cm"/>
    <d v="2023-03-15T00:00:00"/>
    <d v="2025-01-01T00:00:00"/>
    <s v="E47IST"/>
    <s v="SB6,0DQ"/>
    <s v="Green/Large"/>
    <x v="3"/>
    <n v="193.113"/>
    <n v="1.8027397260273972"/>
    <x v="1"/>
    <n v="183.45734999999999"/>
    <n v="173.80170000000001"/>
    <n v="154.49040000000002"/>
    <n v="111.57640000000001"/>
    <n v="51.496799999999993"/>
  </r>
  <r>
    <s v="X0OLGZ7A"/>
    <x v="1"/>
    <x v="0"/>
    <s v="Product_UTTWX"/>
    <n v="482.09"/>
    <n v="87"/>
    <x v="0"/>
    <s v="5x8x6 cm"/>
    <d v="2023-01-01T00:00:00"/>
    <d v="2025-01-01T00:00:00"/>
    <s v="SVV2SX"/>
    <s v="2D5,RIC"/>
    <s v="Green/Large"/>
    <x v="1"/>
    <n v="433.88099999999997"/>
    <n v="2.0027397260273974"/>
    <x v="1"/>
    <n v="412.18694999999997"/>
    <n v="390.49289999999996"/>
    <n v="347.10480000000001"/>
    <n v="250.68680000000001"/>
    <n v="115.70159999999998"/>
  </r>
  <r>
    <s v="DH41DY93"/>
    <x v="1"/>
    <x v="0"/>
    <s v="Product_0ZMVT"/>
    <n v="261.67"/>
    <n v="67"/>
    <x v="1"/>
    <s v="13x20x7 cm"/>
    <d v="2023-07-30T00:00:00"/>
    <d v="2025-01-01T00:00:00"/>
    <s v="AOXG1V"/>
    <n v="532490"/>
    <s v="Green/Large"/>
    <x v="0"/>
    <n v="235.50300000000001"/>
    <n v="1.4273972602739726"/>
    <x v="1"/>
    <n v="223.72784999999999"/>
    <n v="211.95270000000002"/>
    <n v="188.40240000000003"/>
    <n v="136.06840000000003"/>
    <n v="62.800799999999995"/>
  </r>
  <r>
    <s v="IYMLJ9YO"/>
    <x v="2"/>
    <x v="0"/>
    <s v="Product_KV4N8"/>
    <n v="246.04"/>
    <n v="35"/>
    <x v="0"/>
    <s v="13x5x12 cm"/>
    <d v="2023-03-15T00:00:00"/>
    <d v="2026-01-01T00:00:00"/>
    <s v="P60CUF"/>
    <s v="SM7,UO6"/>
    <s v="Green/Large"/>
    <x v="1"/>
    <n v="221.43599999999998"/>
    <n v="2.8027397260273972"/>
    <x v="1"/>
    <n v="210.36419999999998"/>
    <n v="199.29239999999999"/>
    <n v="177.14879999999999"/>
    <n v="127.9408"/>
    <n v="59.049599999999998"/>
  </r>
  <r>
    <s v="I1TRA92X"/>
    <x v="1"/>
    <x v="0"/>
    <s v="Product_RRXDH"/>
    <n v="487.21"/>
    <n v="80"/>
    <x v="2"/>
    <s v="9x18x19 cm"/>
    <d v="2023-03-15T00:00:00"/>
    <d v="2026-01-01T00:00:00"/>
    <s v="LBXBCO"/>
    <s v="P8V,IWF"/>
    <s v="Blue/Medium"/>
    <x v="3"/>
    <n v="438.48899999999998"/>
    <n v="2.8027397260273972"/>
    <x v="0"/>
    <n v="416.56454999999994"/>
    <n v="394.64009999999996"/>
    <n v="350.7912"/>
    <n v="253.3492"/>
    <n v="116.93039999999999"/>
  </r>
  <r>
    <s v="NN3MP9XU"/>
    <x v="2"/>
    <x v="0"/>
    <s v="Product_C4N32"/>
    <n v="482.55"/>
    <n v="84"/>
    <x v="0"/>
    <s v="20x17x5 cm"/>
    <d v="2023-07-30T00:00:00"/>
    <d v="2025-01-01T00:00:00"/>
    <s v="B7VGJJ"/>
    <s v="2XV,4ZD"/>
    <s v="Red/Small"/>
    <x v="1"/>
    <n v="434.29500000000002"/>
    <n v="1.4273972602739726"/>
    <x v="1"/>
    <n v="412.58024999999998"/>
    <n v="390.8655"/>
    <n v="347.43600000000004"/>
    <n v="250.92600000000002"/>
    <n v="115.812"/>
  </r>
  <r>
    <s v="SUNKRO0R"/>
    <x v="3"/>
    <x v="0"/>
    <s v="Product_LBCNJ"/>
    <n v="78.59"/>
    <n v="10"/>
    <x v="0"/>
    <s v="5x6x12 cm"/>
    <d v="2023-01-01T00:00:00"/>
    <d v="2025-01-01T00:00:00"/>
    <s v="KLBEFM"/>
    <s v="SVA,VYO"/>
    <s v="Green/Large"/>
    <x v="4"/>
    <n v="70.731000000000009"/>
    <n v="2.0027397260273974"/>
    <x v="1"/>
    <n v="67.194450000000003"/>
    <n v="63.657900000000012"/>
    <n v="56.584800000000008"/>
    <n v="40.866800000000005"/>
    <n v="18.861599999999999"/>
  </r>
  <r>
    <s v="X15W1L0T"/>
    <x v="1"/>
    <x v="0"/>
    <s v="Product_3HDNF"/>
    <n v="62.47"/>
    <n v="54"/>
    <x v="2"/>
    <s v="8x13x5 cm"/>
    <d v="2023-01-01T00:00:00"/>
    <d v="2024-01-01T00:00:00"/>
    <s v="N0KO2E"/>
    <s v="JZ4,1VQ"/>
    <s v="Green/Large"/>
    <x v="0"/>
    <n v="56.222999999999999"/>
    <n v="1"/>
    <x v="1"/>
    <n v="53.411849999999994"/>
    <n v="50.600700000000003"/>
    <n v="44.978400000000001"/>
    <n v="32.484400000000001"/>
    <n v="14.992799999999999"/>
  </r>
  <r>
    <s v="GMQ0Y2XG"/>
    <x v="1"/>
    <x v="0"/>
    <s v="Product_PRL0X"/>
    <n v="366.83"/>
    <n v="23"/>
    <x v="2"/>
    <s v="12x14x16 cm"/>
    <d v="2023-07-30T00:00:00"/>
    <d v="2025-01-01T00:00:00"/>
    <s v="98IZH0"/>
    <s v="NG7,M6S"/>
    <s v="Green/Large"/>
    <x v="3"/>
    <n v="330.14699999999999"/>
    <n v="1.4273972602739726"/>
    <x v="0"/>
    <n v="313.63964999999996"/>
    <n v="297.13229999999999"/>
    <n v="264.11759999999998"/>
    <n v="190.7516"/>
    <n v="88.039199999999994"/>
  </r>
  <r>
    <s v="PORJFHRM"/>
    <x v="0"/>
    <x v="0"/>
    <s v="Product_6W7M9"/>
    <n v="116.07"/>
    <n v="69"/>
    <x v="2"/>
    <s v="16x14x18 cm"/>
    <d v="2023-01-01T00:00:00"/>
    <d v="2026-01-01T00:00:00"/>
    <s v="DKD4A4"/>
    <s v="QKE,UW6"/>
    <s v="Red/Small"/>
    <x v="0"/>
    <n v="104.46299999999999"/>
    <n v="3.0027397260273974"/>
    <x v="0"/>
    <n v="99.23984999999999"/>
    <n v="94.0167"/>
    <n v="83.570400000000006"/>
    <n v="60.356400000000001"/>
    <n v="27.856799999999996"/>
  </r>
  <r>
    <s v="05WE9BG5"/>
    <x v="1"/>
    <x v="0"/>
    <s v="Product_DZCOO"/>
    <n v="110.47"/>
    <n v="90"/>
    <x v="0"/>
    <s v="18x10x12 cm"/>
    <d v="2023-01-01T00:00:00"/>
    <d v="2026-01-01T00:00:00"/>
    <s v="EYKX4L"/>
    <s v="X2Z,NU6"/>
    <s v="Red/Small"/>
    <x v="1"/>
    <n v="99.423000000000002"/>
    <n v="3.0027397260273974"/>
    <x v="1"/>
    <n v="94.451849999999993"/>
    <n v="89.480699999999999"/>
    <n v="79.53840000000001"/>
    <n v="57.444400000000002"/>
    <n v="26.512799999999999"/>
  </r>
  <r>
    <s v="6CL66EZE"/>
    <x v="3"/>
    <x v="0"/>
    <s v="Product_SWPLR"/>
    <n v="347.68"/>
    <n v="79"/>
    <x v="0"/>
    <s v="18x10x7 cm"/>
    <d v="2023-07-30T00:00:00"/>
    <d v="2026-01-01T00:00:00"/>
    <s v="39GKWZ"/>
    <s v="Q40,ZJI"/>
    <s v="Blue/Medium"/>
    <x v="4"/>
    <n v="312.91200000000003"/>
    <n v="2.4273972602739726"/>
    <x v="0"/>
    <n v="297.26640000000003"/>
    <n v="281.62080000000003"/>
    <n v="250.32960000000003"/>
    <n v="180.7936"/>
    <n v="83.443200000000004"/>
  </r>
  <r>
    <s v="364SWVN7"/>
    <x v="3"/>
    <x v="0"/>
    <s v="Product_76GV0"/>
    <n v="465.14"/>
    <n v="73"/>
    <x v="1"/>
    <s v="12x7x19 cm"/>
    <d v="2023-01-01T00:00:00"/>
    <d v="2024-01-01T00:00:00"/>
    <s v="JZIGV6"/>
    <s v="7W3,TJ8"/>
    <s v="Blue/Medium"/>
    <x v="0"/>
    <n v="418.62599999999998"/>
    <n v="1"/>
    <x v="1"/>
    <n v="397.69469999999995"/>
    <n v="376.76339999999999"/>
    <n v="334.9008"/>
    <n v="241.87280000000001"/>
    <n v="111.63359999999999"/>
  </r>
  <r>
    <s v="5K6RZ703"/>
    <x v="3"/>
    <x v="0"/>
    <s v="Product_KHFXB"/>
    <n v="11.58"/>
    <n v="53"/>
    <x v="0"/>
    <s v="12x19x19 cm"/>
    <d v="2023-03-15T00:00:00"/>
    <d v="2026-01-01T00:00:00"/>
    <s v="FW4GFF"/>
    <s v="VWR,BKA"/>
    <s v="Red/Small"/>
    <x v="0"/>
    <n v="10.422000000000001"/>
    <n v="2.8027397260273972"/>
    <x v="0"/>
    <n v="9.9009"/>
    <n v="9.3798000000000012"/>
    <n v="8.3376000000000001"/>
    <n v="6.0216000000000003"/>
    <n v="2.7791999999999999"/>
  </r>
  <r>
    <s v="2Q7CU36E"/>
    <x v="0"/>
    <x v="0"/>
    <s v="Product_0SYF2"/>
    <n v="397.07"/>
    <n v="38"/>
    <x v="2"/>
    <s v="6x10x15 cm"/>
    <d v="2023-03-15T00:00:00"/>
    <d v="2026-01-01T00:00:00"/>
    <s v="POYWPT"/>
    <s v="OR6,VLG"/>
    <s v="Blue/Medium"/>
    <x v="0"/>
    <n v="357.363"/>
    <n v="2.8027397260273972"/>
    <x v="0"/>
    <n v="339.49484999999999"/>
    <n v="321.62670000000003"/>
    <n v="285.8904"/>
    <n v="206.47640000000001"/>
    <n v="95.29679999999999"/>
  </r>
  <r>
    <s v="OMREVPCO"/>
    <x v="1"/>
    <x v="0"/>
    <s v="Product_HHB9A"/>
    <n v="301.39"/>
    <n v="95"/>
    <x v="1"/>
    <s v="16x15x9 cm"/>
    <d v="2023-03-15T00:00:00"/>
    <d v="2026-01-01T00:00:00"/>
    <s v="YM4BV0"/>
    <s v="D8B,FCC"/>
    <s v="Green/Large"/>
    <x v="3"/>
    <n v="271.25099999999998"/>
    <n v="2.8027397260273972"/>
    <x v="0"/>
    <n v="257.68844999999999"/>
    <n v="244.12589999999997"/>
    <n v="217.0008"/>
    <n v="156.72280000000001"/>
    <n v="72.33359999999999"/>
  </r>
  <r>
    <s v="9GCY9YOK"/>
    <x v="3"/>
    <x v="0"/>
    <s v="Product_QKRPV"/>
    <n v="50.34"/>
    <n v="7"/>
    <x v="2"/>
    <s v="5x15x20 cm"/>
    <d v="2023-07-30T00:00:00"/>
    <d v="2024-01-01T00:00:00"/>
    <s v="AZGIW8"/>
    <s v="VI4,7MB"/>
    <s v="Blue/Medium"/>
    <x v="0"/>
    <n v="45.306000000000004"/>
    <n v="0.42465753424657532"/>
    <x v="1"/>
    <n v="43.040700000000001"/>
    <n v="40.775400000000005"/>
    <n v="36.244800000000005"/>
    <n v="26.176800000000004"/>
    <n v="12.0816"/>
  </r>
  <r>
    <s v="ZSDW96V7"/>
    <x v="1"/>
    <x v="0"/>
    <s v="Product_977ZY"/>
    <n v="122.33"/>
    <n v="71"/>
    <x v="1"/>
    <s v="14x19x5 cm"/>
    <d v="2023-03-15T00:00:00"/>
    <d v="2024-01-01T00:00:00"/>
    <s v="N9E5TJ"/>
    <s v="NUK,UNP"/>
    <s v="Red/Small"/>
    <x v="0"/>
    <n v="110.09699999999999"/>
    <n v="0.8"/>
    <x v="1"/>
    <n v="104.59214999999999"/>
    <n v="99.087299999999999"/>
    <n v="88.077600000000004"/>
    <n v="63.611600000000003"/>
    <n v="29.359199999999998"/>
  </r>
  <r>
    <s v="QGGC9XRZ"/>
    <x v="3"/>
    <x v="0"/>
    <s v="Product_X7DAN"/>
    <n v="467.14"/>
    <n v="90"/>
    <x v="1"/>
    <s v="18x17x17 cm"/>
    <d v="2023-03-15T00:00:00"/>
    <d v="2026-01-01T00:00:00"/>
    <s v="BWWWFD"/>
    <s v="2RH,KPX"/>
    <s v="Green/Large"/>
    <x v="4"/>
    <n v="420.42599999999999"/>
    <n v="2.8027397260273972"/>
    <x v="0"/>
    <n v="399.40469999999999"/>
    <n v="378.38339999999999"/>
    <n v="336.3408"/>
    <n v="242.9128"/>
    <n v="112.11359999999999"/>
  </r>
  <r>
    <s v="Y0MY1TPH"/>
    <x v="1"/>
    <x v="0"/>
    <s v="Product_W1JZP"/>
    <n v="368.61"/>
    <n v="18"/>
    <x v="0"/>
    <s v="16x11x20 cm"/>
    <d v="2023-01-01T00:00:00"/>
    <d v="2024-01-01T00:00:00"/>
    <s v="BHWPD5"/>
    <s v="PRA,A59"/>
    <s v="Green/Large"/>
    <x v="2"/>
    <n v="331.74900000000002"/>
    <n v="1"/>
    <x v="1"/>
    <n v="315.16155000000003"/>
    <n v="298.57410000000004"/>
    <n v="265.39920000000001"/>
    <n v="191.67720000000003"/>
    <n v="88.466399999999993"/>
  </r>
  <r>
    <s v="6ACVWIAM"/>
    <x v="1"/>
    <x v="0"/>
    <s v="Product_OL9WF"/>
    <n v="154.29"/>
    <n v="90"/>
    <x v="0"/>
    <s v="8x9x10 cm"/>
    <d v="2023-07-30T00:00:00"/>
    <d v="2026-01-01T00:00:00"/>
    <s v="VK5EY0"/>
    <s v="TNY,M2B"/>
    <s v="Red/Small"/>
    <x v="3"/>
    <n v="138.86099999999999"/>
    <n v="2.4273972602739726"/>
    <x v="0"/>
    <n v="131.91794999999999"/>
    <n v="124.97489999999999"/>
    <n v="111.08879999999999"/>
    <n v="80.230800000000002"/>
    <n v="37.029599999999995"/>
  </r>
  <r>
    <s v="35I53WG7"/>
    <x v="1"/>
    <x v="0"/>
    <s v="Product_SY7AG"/>
    <n v="489.69"/>
    <n v="38"/>
    <x v="2"/>
    <s v="16x15x11 cm"/>
    <d v="2023-07-30T00:00:00"/>
    <d v="2025-01-01T00:00:00"/>
    <s v="S7M9S6"/>
    <s v="1M2,U3S"/>
    <s v="Red/Small"/>
    <x v="0"/>
    <n v="440.721"/>
    <n v="1.4273972602739726"/>
    <x v="1"/>
    <n v="418.68494999999996"/>
    <n v="396.64890000000003"/>
    <n v="352.57680000000005"/>
    <n v="254.6388"/>
    <n v="117.5256"/>
  </r>
  <r>
    <s v="MAFLGGKB"/>
    <x v="3"/>
    <x v="0"/>
    <s v="Product_GPWT3"/>
    <n v="156.75"/>
    <n v="12"/>
    <x v="1"/>
    <s v="9x8x18 cm"/>
    <d v="2023-03-15T00:00:00"/>
    <d v="2024-01-01T00:00:00"/>
    <s v="1HNPX1"/>
    <s v="PH3,NRL"/>
    <s v="Red/Small"/>
    <x v="4"/>
    <n v="141.07499999999999"/>
    <n v="0.8"/>
    <x v="1"/>
    <n v="134.02124999999998"/>
    <n v="126.96749999999999"/>
    <n v="112.86"/>
    <n v="81.510000000000005"/>
    <n v="37.619999999999997"/>
  </r>
  <r>
    <s v="FASC1XIG"/>
    <x v="2"/>
    <x v="0"/>
    <s v="Product_WD3VC"/>
    <n v="373.24"/>
    <n v="29"/>
    <x v="0"/>
    <s v="8x5x19 cm"/>
    <d v="2023-01-01T00:00:00"/>
    <d v="2025-01-01T00:00:00"/>
    <s v="YZTRKY"/>
    <s v="JN1,OI2"/>
    <s v="Red/Small"/>
    <x v="1"/>
    <n v="335.916"/>
    <n v="2.0027397260273974"/>
    <x v="1"/>
    <n v="319.12019999999995"/>
    <n v="302.32440000000003"/>
    <n v="268.7328"/>
    <n v="194.0848"/>
    <n v="89.577600000000004"/>
  </r>
  <r>
    <s v="M9V3JGZU"/>
    <x v="1"/>
    <x v="0"/>
    <s v="Product_DAOFV"/>
    <n v="331.45"/>
    <n v="3"/>
    <x v="0"/>
    <s v="13x18x16 cm"/>
    <d v="2023-07-30T00:00:00"/>
    <d v="2026-01-01T00:00:00"/>
    <s v="H4L608"/>
    <s v="FBK,Q9H"/>
    <s v="Blue/Medium"/>
    <x v="3"/>
    <n v="298.30500000000001"/>
    <n v="2.4273972602739726"/>
    <x v="0"/>
    <n v="283.38974999999999"/>
    <n v="268.47450000000003"/>
    <n v="238.64400000000001"/>
    <n v="172.35400000000001"/>
    <n v="79.547999999999988"/>
  </r>
  <r>
    <s v="CW4DGW5S"/>
    <x v="0"/>
    <x v="0"/>
    <s v="Product_770PD"/>
    <n v="336.92"/>
    <n v="10"/>
    <x v="2"/>
    <s v="9x9x6 cm"/>
    <d v="2023-03-15T00:00:00"/>
    <d v="2026-01-01T00:00:00"/>
    <s v="VT1PNC"/>
    <s v="3EI,9B8"/>
    <s v="Green/Large"/>
    <x v="2"/>
    <n v="303.22800000000001"/>
    <n v="2.8027397260273972"/>
    <x v="0"/>
    <n v="288.06659999999999"/>
    <n v="272.90520000000004"/>
    <n v="242.58240000000001"/>
    <n v="175.19840000000002"/>
    <n v="80.860799999999998"/>
  </r>
  <r>
    <s v="QVPX3YZM"/>
    <x v="2"/>
    <x v="0"/>
    <s v="Product_P427P"/>
    <n v="478.18"/>
    <n v="45"/>
    <x v="1"/>
    <s v="13x20x13 cm"/>
    <d v="2023-01-01T00:00:00"/>
    <d v="2024-01-01T00:00:00"/>
    <s v="2IZ008"/>
    <s v="NJ4,QPU"/>
    <s v="Green/Large"/>
    <x v="2"/>
    <n v="430.36200000000002"/>
    <n v="1"/>
    <x v="1"/>
    <n v="408.84390000000002"/>
    <n v="387.32580000000002"/>
    <n v="344.28960000000006"/>
    <n v="248.65360000000001"/>
    <n v="114.7632"/>
  </r>
  <r>
    <s v="O957W44Y"/>
    <x v="1"/>
    <x v="0"/>
    <s v="Product_YED03"/>
    <n v="388.3"/>
    <n v="11"/>
    <x v="0"/>
    <s v="12x6x19 cm"/>
    <d v="2023-01-01T00:00:00"/>
    <d v="2025-01-01T00:00:00"/>
    <s v="Z9GT07"/>
    <s v="L68,SWR"/>
    <s v="Green/Large"/>
    <x v="2"/>
    <n v="349.47"/>
    <n v="2.0027397260273974"/>
    <x v="1"/>
    <n v="331.99650000000003"/>
    <n v="314.52300000000002"/>
    <n v="279.57600000000002"/>
    <n v="201.91600000000003"/>
    <n v="93.191999999999993"/>
  </r>
  <r>
    <s v="8PRRJN39"/>
    <x v="0"/>
    <x v="0"/>
    <s v="Product_XZV4I"/>
    <n v="81.39"/>
    <n v="60"/>
    <x v="1"/>
    <s v="10x20x17 cm"/>
    <d v="2023-03-15T00:00:00"/>
    <d v="2025-01-01T00:00:00"/>
    <s v="22QA4B"/>
    <s v="CWN,L1Z"/>
    <s v="Green/Large"/>
    <x v="3"/>
    <n v="73.251000000000005"/>
    <n v="1.8027397260273972"/>
    <x v="1"/>
    <n v="69.588449999999995"/>
    <n v="65.925900000000013"/>
    <n v="58.600800000000007"/>
    <n v="42.322800000000001"/>
    <n v="19.5336"/>
  </r>
  <r>
    <s v="FB30RHWV"/>
    <x v="0"/>
    <x v="0"/>
    <s v="Product_KEAO7"/>
    <n v="350.57"/>
    <n v="55"/>
    <x v="2"/>
    <s v="10x13x7 cm"/>
    <d v="2023-01-01T00:00:00"/>
    <d v="2026-01-01T00:00:00"/>
    <s v="LRUC9J"/>
    <s v="KL2,9WZ"/>
    <s v="Green/Large"/>
    <x v="0"/>
    <n v="315.51299999999998"/>
    <n v="3.0027397260273974"/>
    <x v="0"/>
    <n v="299.73734999999999"/>
    <n v="283.96170000000001"/>
    <n v="252.41039999999998"/>
    <n v="182.29640000000001"/>
    <n v="84.136799999999994"/>
  </r>
  <r>
    <s v="2ZKMEM33"/>
    <x v="3"/>
    <x v="0"/>
    <s v="Product_RBT7G"/>
    <n v="124.02"/>
    <n v="84"/>
    <x v="1"/>
    <s v="13x17x16 cm"/>
    <d v="2023-03-15T00:00:00"/>
    <d v="2024-01-01T00:00:00"/>
    <s v="5EKTGO"/>
    <s v="KWT,HOK"/>
    <s v="Blue/Medium"/>
    <x v="2"/>
    <n v="111.61799999999999"/>
    <n v="0.8"/>
    <x v="1"/>
    <n v="106.0371"/>
    <n v="100.4562"/>
    <n v="89.294399999999996"/>
    <n v="64.490399999999994"/>
    <n v="29.764800000000001"/>
  </r>
  <r>
    <s v="3CL92S8R"/>
    <x v="0"/>
    <x v="0"/>
    <s v="Product_8VA5W"/>
    <n v="235.64"/>
    <n v="57"/>
    <x v="1"/>
    <s v="16x20x5 cm"/>
    <d v="2023-07-30T00:00:00"/>
    <d v="2026-01-01T00:00:00"/>
    <s v="BTNZMO"/>
    <s v="BEY,OQD"/>
    <s v="Blue/Medium"/>
    <x v="4"/>
    <n v="212.07599999999999"/>
    <n v="2.4273972602739726"/>
    <x v="1"/>
    <n v="201.47219999999999"/>
    <n v="190.86840000000001"/>
    <n v="169.66079999999999"/>
    <n v="122.53279999999999"/>
    <n v="56.553599999999996"/>
  </r>
  <r>
    <s v="MG88YAFB"/>
    <x v="2"/>
    <x v="0"/>
    <s v="Product_QURHH"/>
    <n v="481.38"/>
    <n v="40"/>
    <x v="2"/>
    <s v="12x19x20 cm"/>
    <d v="2023-01-01T00:00:00"/>
    <d v="2024-01-01T00:00:00"/>
    <s v="AF6XCT"/>
    <s v="D1L,5XM"/>
    <s v="Green/Large"/>
    <x v="4"/>
    <n v="433.24199999999996"/>
    <n v="1"/>
    <x v="1"/>
    <n v="411.57989999999995"/>
    <n v="389.9178"/>
    <n v="346.59359999999998"/>
    <n v="250.3176"/>
    <n v="115.5312"/>
  </r>
  <r>
    <s v="GHZ05VPI"/>
    <x v="0"/>
    <x v="0"/>
    <s v="Product_OV5JV"/>
    <n v="298.69"/>
    <n v="5"/>
    <x v="1"/>
    <s v="5x15x15 cm"/>
    <d v="2023-03-15T00:00:00"/>
    <d v="2025-01-01T00:00:00"/>
    <s v="AHBU8Y"/>
    <s v="HWZ,0LK"/>
    <s v="Red/Small"/>
    <x v="4"/>
    <n v="268.82100000000003"/>
    <n v="1.8027397260273972"/>
    <x v="1"/>
    <n v="255.37995000000001"/>
    <n v="241.93890000000002"/>
    <n v="215.05680000000004"/>
    <n v="155.31880000000001"/>
    <n v="71.685599999999994"/>
  </r>
  <r>
    <s v="S5P1ZKAY"/>
    <x v="0"/>
    <x v="0"/>
    <s v="Product_692C5"/>
    <n v="87.38"/>
    <n v="60"/>
    <x v="1"/>
    <s v="19x12x12 cm"/>
    <d v="2023-01-01T00:00:00"/>
    <d v="2026-01-01T00:00:00"/>
    <s v="CD4SSP"/>
    <s v="VX3,ETO"/>
    <s v="Blue/Medium"/>
    <x v="0"/>
    <n v="78.641999999999996"/>
    <n v="3.0027397260273974"/>
    <x v="0"/>
    <n v="74.70989999999999"/>
    <n v="70.777799999999999"/>
    <n v="62.913600000000002"/>
    <n v="45.437599999999996"/>
    <n v="20.9712"/>
  </r>
  <r>
    <s v="90B0WAKP"/>
    <x v="3"/>
    <x v="0"/>
    <s v="Product_2KMZH"/>
    <n v="72.099999999999994"/>
    <n v="57"/>
    <x v="0"/>
    <s v="14x8x7 cm"/>
    <d v="2023-03-15T00:00:00"/>
    <d v="2025-01-01T00:00:00"/>
    <s v="9ZAIGX"/>
    <s v="YNC,ZGF"/>
    <s v="Green/Large"/>
    <x v="3"/>
    <n v="64.89"/>
    <n v="1.8027397260273972"/>
    <x v="1"/>
    <n v="61.645499999999998"/>
    <n v="58.401000000000003"/>
    <n v="51.912000000000006"/>
    <n v="37.491999999999997"/>
    <n v="17.303999999999998"/>
  </r>
  <r>
    <s v="9Y7H560F"/>
    <x v="1"/>
    <x v="0"/>
    <s v="Product_M4JYZ"/>
    <n v="494.24"/>
    <n v="92"/>
    <x v="2"/>
    <s v="9x20x20 cm"/>
    <d v="2023-01-01T00:00:00"/>
    <d v="2025-01-01T00:00:00"/>
    <s v="HPAXT8"/>
    <s v="QUN,PU9"/>
    <s v="Green/Large"/>
    <x v="0"/>
    <n v="444.81600000000003"/>
    <n v="2.0027397260273974"/>
    <x v="1"/>
    <n v="422.5752"/>
    <n v="400.33440000000002"/>
    <n v="355.85280000000006"/>
    <n v="257.00479999999999"/>
    <n v="118.61760000000001"/>
  </r>
  <r>
    <s v="0SN7XWUD"/>
    <x v="1"/>
    <x v="0"/>
    <s v="Product_929CV"/>
    <n v="72.510000000000005"/>
    <n v="86"/>
    <x v="0"/>
    <s v="8x12x13 cm"/>
    <d v="2023-01-01T00:00:00"/>
    <d v="2024-01-01T00:00:00"/>
    <s v="PHDA64"/>
    <s v="FV3,P24"/>
    <s v="Red/Small"/>
    <x v="4"/>
    <n v="65.259"/>
    <n v="1"/>
    <x v="1"/>
    <n v="61.996049999999997"/>
    <n v="58.7331"/>
    <n v="52.2072"/>
    <n v="37.705200000000005"/>
    <n v="17.4024"/>
  </r>
  <r>
    <s v="39CECULJ"/>
    <x v="0"/>
    <x v="0"/>
    <s v="Product_1V1P6"/>
    <n v="460.4"/>
    <n v="93"/>
    <x v="2"/>
    <s v="19x15x11 cm"/>
    <d v="2023-07-30T00:00:00"/>
    <d v="2026-01-01T00:00:00"/>
    <s v="Q393UF"/>
    <s v="6DJ,B6C"/>
    <s v="Red/Small"/>
    <x v="4"/>
    <n v="414.35999999999996"/>
    <n v="2.4273972602739726"/>
    <x v="0"/>
    <n v="393.64199999999994"/>
    <n v="372.92399999999998"/>
    <n v="331.488"/>
    <n v="239.40799999999999"/>
    <n v="110.496"/>
  </r>
  <r>
    <s v="SPT0QQRK"/>
    <x v="2"/>
    <x v="0"/>
    <s v="Product_8ZX1Z"/>
    <n v="15.93"/>
    <n v="97"/>
    <x v="0"/>
    <s v="8x8x5 cm"/>
    <d v="2023-01-01T00:00:00"/>
    <d v="2026-01-01T00:00:00"/>
    <s v="5SYVGF"/>
    <s v="08S,2U1"/>
    <s v="Red/Small"/>
    <x v="0"/>
    <n v="14.337"/>
    <n v="3.0027397260273974"/>
    <x v="0"/>
    <n v="13.620149999999999"/>
    <n v="12.9033"/>
    <n v="11.4696"/>
    <n v="8.2835999999999999"/>
    <n v="3.8231999999999999"/>
  </r>
  <r>
    <s v="80EGOST6"/>
    <x v="2"/>
    <x v="0"/>
    <s v="Product_W8L87"/>
    <n v="296.67"/>
    <n v="100"/>
    <x v="2"/>
    <s v="20x14x20 cm"/>
    <d v="2023-01-01T00:00:00"/>
    <d v="2026-01-01T00:00:00"/>
    <s v="HN1R4A"/>
    <s v="X0U,V3B"/>
    <s v="Blue/Medium"/>
    <x v="1"/>
    <n v="267.00300000000004"/>
    <n v="3.0027397260273974"/>
    <x v="0"/>
    <n v="253.65285000000003"/>
    <n v="240.30270000000004"/>
    <n v="213.60240000000005"/>
    <n v="154.26840000000001"/>
    <n v="71.200800000000001"/>
  </r>
  <r>
    <s v="46SI6YTB"/>
    <x v="2"/>
    <x v="0"/>
    <s v="Product_NUKG7"/>
    <n v="464.39"/>
    <n v="24"/>
    <x v="1"/>
    <s v="10x12x16 cm"/>
    <d v="2023-03-15T00:00:00"/>
    <d v="2026-01-01T00:00:00"/>
    <s v="S9UGI6"/>
    <s v="T6C,RQY"/>
    <s v="Blue/Medium"/>
    <x v="2"/>
    <n v="417.95099999999996"/>
    <n v="2.8027397260273972"/>
    <x v="1"/>
    <n v="397.05344999999994"/>
    <n v="376.15589999999997"/>
    <n v="334.36079999999998"/>
    <n v="241.4828"/>
    <n v="111.45359999999999"/>
  </r>
  <r>
    <s v="48SKFS6P"/>
    <x v="1"/>
    <x v="0"/>
    <s v="Product_8NY5J"/>
    <n v="188.53"/>
    <n v="21"/>
    <x v="1"/>
    <s v="18x15x10 cm"/>
    <d v="2023-03-15T00:00:00"/>
    <d v="2025-01-01T00:00:00"/>
    <s v="PQ2UYI"/>
    <s v="0LV,EOI"/>
    <s v="Green/Large"/>
    <x v="3"/>
    <n v="169.67699999999999"/>
    <n v="1.8027397260273972"/>
    <x v="0"/>
    <n v="161.19314999999997"/>
    <n v="152.70929999999998"/>
    <n v="135.74160000000001"/>
    <n v="98.035600000000002"/>
    <n v="45.247199999999999"/>
  </r>
  <r>
    <s v="DVQZCSPT"/>
    <x v="1"/>
    <x v="0"/>
    <s v="Product_YESMJ"/>
    <n v="249.04"/>
    <n v="53"/>
    <x v="1"/>
    <s v="5x12x7 cm"/>
    <d v="2023-03-15T00:00:00"/>
    <d v="2026-01-01T00:00:00"/>
    <s v="0APJW5"/>
    <s v="W51,4YV"/>
    <s v="Red/Small"/>
    <x v="4"/>
    <n v="224.136"/>
    <n v="2.8027397260273972"/>
    <x v="0"/>
    <n v="212.92919999999998"/>
    <n v="201.72239999999999"/>
    <n v="179.30880000000002"/>
    <n v="129.5008"/>
    <n v="59.769599999999997"/>
  </r>
  <r>
    <s v="SGPS8PVV"/>
    <x v="0"/>
    <x v="0"/>
    <s v="Product_MHJPK"/>
    <n v="44.92"/>
    <n v="83"/>
    <x v="2"/>
    <s v="15x14x18 cm"/>
    <d v="2023-03-15T00:00:00"/>
    <d v="2025-01-01T00:00:00"/>
    <s v="TI84O5"/>
    <s v="Q7Z,QSK"/>
    <s v="Green/Large"/>
    <x v="1"/>
    <n v="40.428000000000004"/>
    <n v="1.8027397260273972"/>
    <x v="0"/>
    <n v="38.406600000000005"/>
    <n v="36.385200000000005"/>
    <n v="32.342400000000005"/>
    <n v="23.358400000000003"/>
    <n v="10.780799999999999"/>
  </r>
  <r>
    <s v="NZ2H90XT"/>
    <x v="2"/>
    <x v="0"/>
    <s v="Product_NR81O"/>
    <n v="443.91"/>
    <n v="49"/>
    <x v="2"/>
    <s v="13x13x12 cm"/>
    <d v="2023-07-30T00:00:00"/>
    <d v="2025-01-01T00:00:00"/>
    <s v="F2F8WV"/>
    <s v="GLT,QXI"/>
    <s v="Green/Large"/>
    <x v="4"/>
    <n v="399.51900000000001"/>
    <n v="1.4273972602739726"/>
    <x v="1"/>
    <n v="379.54304999999999"/>
    <n v="359.56710000000004"/>
    <n v="319.61520000000002"/>
    <n v="230.83320000000003"/>
    <n v="106.5384"/>
  </r>
  <r>
    <s v="9P1HJXLD"/>
    <x v="3"/>
    <x v="0"/>
    <s v="Product_GEYA2"/>
    <n v="134.84"/>
    <n v="18"/>
    <x v="2"/>
    <s v="5x8x16 cm"/>
    <d v="2023-07-30T00:00:00"/>
    <d v="2024-01-01T00:00:00"/>
    <s v="9D8EUU"/>
    <s v="C9X,0U7"/>
    <s v="Red/Small"/>
    <x v="1"/>
    <n v="121.35599999999999"/>
    <n v="0.42465753424657532"/>
    <x v="1"/>
    <n v="115.28819999999999"/>
    <n v="109.2204"/>
    <n v="97.084800000000001"/>
    <n v="70.116799999999998"/>
    <n v="32.361600000000003"/>
  </r>
  <r>
    <s v="SD97ZPIB"/>
    <x v="0"/>
    <x v="0"/>
    <s v="Product_YQRQV"/>
    <n v="87.44"/>
    <n v="3"/>
    <x v="2"/>
    <s v="14x14x16 cm"/>
    <d v="2023-07-30T00:00:00"/>
    <d v="2025-01-01T00:00:00"/>
    <s v="OTGF02"/>
    <s v="7QG,H3U"/>
    <s v="Green/Large"/>
    <x v="2"/>
    <n v="78.695999999999998"/>
    <n v="1.4273972602739726"/>
    <x v="1"/>
    <n v="74.761199999999988"/>
    <n v="70.826400000000007"/>
    <n v="62.956800000000001"/>
    <n v="45.468800000000002"/>
    <n v="20.985599999999998"/>
  </r>
  <r>
    <s v="N8WF7DZY"/>
    <x v="0"/>
    <x v="0"/>
    <s v="Product_23B9Z"/>
    <n v="493.39"/>
    <n v="49"/>
    <x v="1"/>
    <s v="13x15x19 cm"/>
    <d v="2023-03-15T00:00:00"/>
    <d v="2025-01-01T00:00:00"/>
    <s v="X3610R"/>
    <s v="JYT,7OS"/>
    <s v="Green/Large"/>
    <x v="3"/>
    <n v="444.05099999999999"/>
    <n v="1.8027397260273972"/>
    <x v="0"/>
    <n v="421.84844999999996"/>
    <n v="399.64589999999998"/>
    <n v="355.24080000000004"/>
    <n v="256.56279999999998"/>
    <n v="118.4136"/>
  </r>
  <r>
    <s v="UD54UOUW"/>
    <x v="2"/>
    <x v="0"/>
    <s v="Product_RWCDH"/>
    <n v="127.27"/>
    <n v="11"/>
    <x v="0"/>
    <s v="13x12x17 cm"/>
    <d v="2023-03-15T00:00:00"/>
    <d v="2026-01-01T00:00:00"/>
    <s v="98I7T1"/>
    <s v="FCE,9LA"/>
    <s v="Red/Small"/>
    <x v="0"/>
    <n v="114.54299999999999"/>
    <n v="2.8027397260273972"/>
    <x v="1"/>
    <n v="108.81584999999998"/>
    <n v="103.08869999999999"/>
    <n v="91.634399999999999"/>
    <n v="66.180400000000006"/>
    <n v="30.544799999999995"/>
  </r>
  <r>
    <s v="0DTBBVR6"/>
    <x v="0"/>
    <x v="0"/>
    <s v="Product_OENWI"/>
    <n v="182.98"/>
    <n v="15"/>
    <x v="1"/>
    <s v="9x14x16 cm"/>
    <d v="2023-03-15T00:00:00"/>
    <d v="2024-01-01T00:00:00"/>
    <s v="BH36SM"/>
    <s v="IUY,LOQ"/>
    <s v="Red/Small"/>
    <x v="2"/>
    <n v="164.68199999999999"/>
    <n v="0.8"/>
    <x v="1"/>
    <n v="156.44789999999998"/>
    <n v="148.21379999999999"/>
    <n v="131.7456"/>
    <n v="95.149599999999992"/>
    <n v="43.915199999999999"/>
  </r>
  <r>
    <s v="ZWNKFV5N"/>
    <x v="0"/>
    <x v="0"/>
    <s v="Product_D2JNM"/>
    <n v="134.44"/>
    <n v="30"/>
    <x v="0"/>
    <s v="16x14x19 cm"/>
    <d v="2023-07-30T00:00:00"/>
    <d v="2025-01-01T00:00:00"/>
    <s v="JEDW5R"/>
    <s v="4FK,FTR"/>
    <s v="Green/Large"/>
    <x v="3"/>
    <n v="120.996"/>
    <n v="1.4273972602739726"/>
    <x v="1"/>
    <n v="114.94619999999999"/>
    <n v="108.8964"/>
    <n v="96.796800000000005"/>
    <n v="69.908799999999999"/>
    <n v="32.265599999999999"/>
  </r>
  <r>
    <s v="YEJHL3AY"/>
    <x v="1"/>
    <x v="0"/>
    <s v="Product_QK3TR"/>
    <n v="183.05"/>
    <n v="33"/>
    <x v="2"/>
    <s v="8x18x5 cm"/>
    <d v="2023-03-15T00:00:00"/>
    <d v="2024-01-01T00:00:00"/>
    <s v="XD165H"/>
    <s v="OSS,AYZ"/>
    <s v="Blue/Medium"/>
    <x v="2"/>
    <n v="164.745"/>
    <n v="0.8"/>
    <x v="1"/>
    <n v="156.50774999999999"/>
    <n v="148.2705"/>
    <n v="131.79600000000002"/>
    <n v="95.186000000000007"/>
    <n v="43.932000000000002"/>
  </r>
  <r>
    <s v="R3EO82XE"/>
    <x v="0"/>
    <x v="0"/>
    <s v="Product_JNJMD"/>
    <n v="273.61"/>
    <n v="78"/>
    <x v="0"/>
    <s v="7x12x9 cm"/>
    <d v="2023-07-30T00:00:00"/>
    <d v="2025-01-01T00:00:00"/>
    <s v="6ZP0WY"/>
    <s v="WKS,LBA"/>
    <s v="Red/Small"/>
    <x v="3"/>
    <n v="246.24900000000002"/>
    <n v="1.4273972602739726"/>
    <x v="1"/>
    <n v="233.93655000000001"/>
    <n v="221.62410000000003"/>
    <n v="196.99920000000003"/>
    <n v="142.27720000000002"/>
    <n v="65.666399999999996"/>
  </r>
  <r>
    <s v="6PYAM0RI"/>
    <x v="3"/>
    <x v="0"/>
    <s v="Product_OG69V"/>
    <n v="185.91"/>
    <n v="11"/>
    <x v="1"/>
    <s v="8x10x12 cm"/>
    <d v="2023-03-15T00:00:00"/>
    <d v="2024-01-01T00:00:00"/>
    <s v="V5826H"/>
    <s v="75N,02F"/>
    <s v="Green/Large"/>
    <x v="3"/>
    <n v="167.31899999999999"/>
    <n v="0.8"/>
    <x v="1"/>
    <n v="158.95304999999999"/>
    <n v="150.58709999999999"/>
    <n v="133.8552"/>
    <n v="96.673200000000008"/>
    <n v="44.618399999999994"/>
  </r>
  <r>
    <s v="LEIGMBR4"/>
    <x v="2"/>
    <x v="0"/>
    <s v="Product_V2HPI"/>
    <n v="143.56"/>
    <n v="41"/>
    <x v="1"/>
    <s v="18x15x19 cm"/>
    <d v="2023-03-15T00:00:00"/>
    <d v="2025-01-01T00:00:00"/>
    <s v="GDPMBR"/>
    <s v="R58,Y7M"/>
    <s v="Red/Small"/>
    <x v="2"/>
    <n v="129.20400000000001"/>
    <n v="1.8027397260273972"/>
    <x v="1"/>
    <n v="122.74380000000001"/>
    <n v="116.28360000000001"/>
    <n v="103.36320000000001"/>
    <n v="74.651200000000003"/>
    <n v="34.4544"/>
  </r>
  <r>
    <s v="HL8SFHKT"/>
    <x v="2"/>
    <x v="0"/>
    <s v="Product_RU1G8"/>
    <n v="161.15"/>
    <n v="50"/>
    <x v="1"/>
    <s v="9x11x10 cm"/>
    <d v="2023-01-01T00:00:00"/>
    <d v="2024-01-01T00:00:00"/>
    <s v="1ERYI3"/>
    <s v="9FC,E66"/>
    <s v="Green/Large"/>
    <x v="1"/>
    <n v="145.035"/>
    <n v="1"/>
    <x v="1"/>
    <n v="137.78324999999998"/>
    <n v="130.53149999999999"/>
    <n v="116.02800000000001"/>
    <n v="83.798000000000002"/>
    <n v="38.676000000000002"/>
  </r>
  <r>
    <s v="NEY9MQJR"/>
    <x v="0"/>
    <x v="0"/>
    <s v="Product_0OWHI"/>
    <n v="100.34"/>
    <n v="66"/>
    <x v="0"/>
    <s v="9x15x5 cm"/>
    <d v="2023-03-15T00:00:00"/>
    <d v="2026-01-01T00:00:00"/>
    <s v="QDG8D2"/>
    <s v="1R4,I8P"/>
    <s v="Blue/Medium"/>
    <x v="1"/>
    <n v="90.305999999999997"/>
    <n v="2.8027397260273972"/>
    <x v="0"/>
    <n v="85.790699999999987"/>
    <n v="81.275400000000005"/>
    <n v="72.244799999999998"/>
    <n v="52.1768"/>
    <n v="24.081600000000002"/>
  </r>
  <r>
    <s v="IFF4DGUV"/>
    <x v="1"/>
    <x v="0"/>
    <s v="Product_6T0EN"/>
    <n v="195.89"/>
    <n v="9"/>
    <x v="2"/>
    <s v="17x17x13 cm"/>
    <d v="2023-03-15T00:00:00"/>
    <d v="2025-01-01T00:00:00"/>
    <s v="75Y6SL"/>
    <s v="13U,HKZ"/>
    <s v="Green/Large"/>
    <x v="1"/>
    <n v="176.30099999999999"/>
    <n v="1.8027397260273972"/>
    <x v="1"/>
    <n v="167.48594999999997"/>
    <n v="158.67089999999999"/>
    <n v="141.04079999999999"/>
    <n v="101.86279999999999"/>
    <n v="47.013599999999997"/>
  </r>
  <r>
    <s v="PGDF8A3O"/>
    <x v="1"/>
    <x v="0"/>
    <s v="Product_396CT"/>
    <n v="185.98"/>
    <n v="82"/>
    <x v="0"/>
    <s v="9x12x10 cm"/>
    <d v="2023-01-01T00:00:00"/>
    <d v="2026-01-01T00:00:00"/>
    <s v="4FXMTA"/>
    <s v="0LG,4VC"/>
    <s v="Red/Small"/>
    <x v="3"/>
    <n v="167.38200000000001"/>
    <n v="3.0027397260273974"/>
    <x v="1"/>
    <n v="159.0129"/>
    <n v="150.6438"/>
    <n v="133.90560000000002"/>
    <n v="96.709599999999995"/>
    <n v="44.635199999999998"/>
  </r>
  <r>
    <s v="QOVJSESG"/>
    <x v="2"/>
    <x v="0"/>
    <s v="Product_4N1P6"/>
    <n v="15.47"/>
    <n v="58"/>
    <x v="0"/>
    <s v="7x18x18 cm"/>
    <d v="2023-01-01T00:00:00"/>
    <d v="2025-01-01T00:00:00"/>
    <s v="UCT465"/>
    <s v="URI,UQV"/>
    <s v="Blue/Medium"/>
    <x v="1"/>
    <n v="13.923"/>
    <n v="2.0027397260273974"/>
    <x v="1"/>
    <n v="13.226849999999999"/>
    <n v="12.5307"/>
    <n v="11.138400000000001"/>
    <n v="8.0444000000000013"/>
    <n v="3.7127999999999997"/>
  </r>
  <r>
    <s v="F7RYKQO2"/>
    <x v="2"/>
    <x v="0"/>
    <s v="Product_9PH2O"/>
    <n v="173.6"/>
    <n v="38"/>
    <x v="2"/>
    <s v="8x15x9 cm"/>
    <d v="2023-03-15T00:00:00"/>
    <d v="2026-01-01T00:00:00"/>
    <s v="5DA4GL"/>
    <s v="5GN,5O2"/>
    <s v="Green/Large"/>
    <x v="1"/>
    <n v="156.24"/>
    <n v="2.8027397260273972"/>
    <x v="1"/>
    <n v="148.428"/>
    <n v="140.61600000000001"/>
    <n v="124.99200000000002"/>
    <n v="90.272000000000006"/>
    <n v="41.663999999999994"/>
  </r>
  <r>
    <s v="LWE5YMF2"/>
    <x v="1"/>
    <x v="0"/>
    <s v="Product_L5DDW"/>
    <n v="486.74"/>
    <n v="41"/>
    <x v="2"/>
    <s v="15x17x13 cm"/>
    <d v="2023-07-30T00:00:00"/>
    <d v="2025-01-01T00:00:00"/>
    <s v="IRU8Z9"/>
    <s v="V85,RM2"/>
    <s v="Red/Small"/>
    <x v="3"/>
    <n v="438.06600000000003"/>
    <n v="1.4273972602739726"/>
    <x v="1"/>
    <n v="416.16270000000003"/>
    <n v="394.25940000000003"/>
    <n v="350.45280000000002"/>
    <n v="253.10480000000001"/>
    <n v="116.8176"/>
  </r>
  <r>
    <s v="80Y457U8"/>
    <x v="1"/>
    <x v="0"/>
    <s v="Product_FI5OP"/>
    <n v="111.03"/>
    <n v="2"/>
    <x v="2"/>
    <s v="19x19x14 cm"/>
    <d v="2023-03-15T00:00:00"/>
    <d v="2026-01-01T00:00:00"/>
    <s v="NVMLI1"/>
    <s v="0FO,XTS"/>
    <s v="Red/Small"/>
    <x v="1"/>
    <n v="99.926999999999992"/>
    <n v="2.8027397260273972"/>
    <x v="1"/>
    <n v="94.930649999999986"/>
    <n v="89.934299999999993"/>
    <n v="79.941599999999994"/>
    <n v="57.735600000000005"/>
    <n v="26.647199999999998"/>
  </r>
  <r>
    <s v="HKLIB3RF"/>
    <x v="3"/>
    <x v="0"/>
    <s v="Product_K7RB6"/>
    <n v="146.38999999999999"/>
    <n v="49"/>
    <x v="1"/>
    <s v="19x5x18 cm"/>
    <d v="2023-01-01T00:00:00"/>
    <d v="2025-01-01T00:00:00"/>
    <s v="IZ5LT4"/>
    <s v="OTG,N2B"/>
    <s v="Red/Small"/>
    <x v="4"/>
    <n v="131.75099999999998"/>
    <n v="2.0027397260273974"/>
    <x v="1"/>
    <n v="125.16344999999997"/>
    <n v="118.57589999999998"/>
    <n v="105.40079999999999"/>
    <n v="76.122799999999998"/>
    <n v="35.133599999999994"/>
  </r>
  <r>
    <s v="GKS9E4LB"/>
    <x v="1"/>
    <x v="0"/>
    <s v="Product_7DKP0"/>
    <n v="17.73"/>
    <n v="86"/>
    <x v="0"/>
    <s v="15x9x20 cm"/>
    <d v="2023-07-30T00:00:00"/>
    <d v="2025-01-01T00:00:00"/>
    <s v="WCAWDH"/>
    <s v="R9C,CO3"/>
    <s v="Green/Large"/>
    <x v="0"/>
    <n v="15.957000000000001"/>
    <n v="1.4273972602739726"/>
    <x v="1"/>
    <n v="15.15915"/>
    <n v="14.361300000000002"/>
    <n v="12.765600000000001"/>
    <n v="9.2195999999999998"/>
    <n v="4.2552000000000003"/>
  </r>
  <r>
    <s v="NQ2NCONE"/>
    <x v="0"/>
    <x v="0"/>
    <s v="Product_T7FWF"/>
    <n v="277.87"/>
    <n v="82"/>
    <x v="2"/>
    <s v="20x20x20 cm"/>
    <d v="2023-07-30T00:00:00"/>
    <d v="2026-01-01T00:00:00"/>
    <s v="6LP8SW"/>
    <s v="GVM,KQP"/>
    <s v="Red/Small"/>
    <x v="1"/>
    <n v="250.083"/>
    <n v="2.4273972602739726"/>
    <x v="0"/>
    <n v="237.57884999999999"/>
    <n v="225.07470000000001"/>
    <n v="200.06640000000002"/>
    <n v="144.4924"/>
    <n v="66.688800000000001"/>
  </r>
  <r>
    <s v="K6737YIO"/>
    <x v="2"/>
    <x v="0"/>
    <s v="Product_V19VM"/>
    <n v="139.29"/>
    <n v="25"/>
    <x v="1"/>
    <s v="19x17x10 cm"/>
    <d v="2023-01-01T00:00:00"/>
    <d v="2026-01-01T00:00:00"/>
    <s v="DYXRO1"/>
    <s v="4F2,XEE"/>
    <s v="Green/Large"/>
    <x v="4"/>
    <n v="125.36099999999999"/>
    <n v="3.0027397260273974"/>
    <x v="1"/>
    <n v="119.09294999999999"/>
    <n v="112.8249"/>
    <n v="100.28879999999999"/>
    <n v="72.430800000000005"/>
    <n v="33.429599999999994"/>
  </r>
  <r>
    <s v="Y7J34NK1"/>
    <x v="2"/>
    <x v="0"/>
    <s v="Product_X5AC2"/>
    <n v="335.01"/>
    <n v="15"/>
    <x v="0"/>
    <s v="16x7x11 cm"/>
    <d v="2023-03-15T00:00:00"/>
    <d v="2025-01-01T00:00:00"/>
    <s v="2NLOLY"/>
    <s v="E2A,XI9"/>
    <s v="Green/Large"/>
    <x v="0"/>
    <n v="301.50900000000001"/>
    <n v="1.8027397260273972"/>
    <x v="1"/>
    <n v="286.43355000000003"/>
    <n v="271.35810000000004"/>
    <n v="241.20720000000003"/>
    <n v="174.20519999999999"/>
    <n v="80.4024"/>
  </r>
  <r>
    <s v="KWG2H7M8"/>
    <x v="0"/>
    <x v="0"/>
    <s v="Product_ZDWIP"/>
    <n v="309.99"/>
    <n v="35"/>
    <x v="0"/>
    <s v="10x9x8 cm"/>
    <d v="2023-07-30T00:00:00"/>
    <d v="2026-01-01T00:00:00"/>
    <s v="QZ2QCR"/>
    <s v="1SC,SQ8"/>
    <s v="Red/Small"/>
    <x v="3"/>
    <n v="278.99099999999999"/>
    <n v="2.4273972602739726"/>
    <x v="1"/>
    <n v="265.04145"/>
    <n v="251.09189999999998"/>
    <n v="223.19280000000001"/>
    <n v="161.19480000000001"/>
    <n v="74.397599999999997"/>
  </r>
  <r>
    <s v="5U9Z9N8L"/>
    <x v="3"/>
    <x v="0"/>
    <s v="Product_APH73"/>
    <n v="185.04"/>
    <n v="79"/>
    <x v="1"/>
    <s v="5x12x11 cm"/>
    <d v="2023-03-15T00:00:00"/>
    <d v="2025-01-01T00:00:00"/>
    <s v="G9B8UE"/>
    <s v="BRV,L1H"/>
    <s v="Blue/Medium"/>
    <x v="2"/>
    <n v="166.536"/>
    <n v="1.8027397260273972"/>
    <x v="1"/>
    <n v="158.20919999999998"/>
    <n v="149.88240000000002"/>
    <n v="133.22880000000001"/>
    <n v="96.220799999999997"/>
    <n v="44.409599999999998"/>
  </r>
  <r>
    <s v="LXA5NYXG"/>
    <x v="2"/>
    <x v="0"/>
    <s v="Product_PHQ3H"/>
    <n v="66.27"/>
    <n v="30"/>
    <x v="2"/>
    <s v="12x11x14 cm"/>
    <d v="2023-01-01T00:00:00"/>
    <d v="2026-01-01T00:00:00"/>
    <s v="PWLG5I"/>
    <s v="4G6,F0G"/>
    <s v="Red/Small"/>
    <x v="4"/>
    <n v="59.642999999999994"/>
    <n v="3.0027397260273974"/>
    <x v="0"/>
    <n v="56.660849999999989"/>
    <n v="53.678699999999992"/>
    <n v="47.714399999999998"/>
    <n v="34.4604"/>
    <n v="15.904799999999998"/>
  </r>
  <r>
    <s v="JGBJ3B2P"/>
    <x v="1"/>
    <x v="0"/>
    <s v="Product_X42NQ"/>
    <n v="445.34"/>
    <n v="29"/>
    <x v="2"/>
    <s v="15x12x8 cm"/>
    <d v="2023-07-30T00:00:00"/>
    <d v="2026-01-01T00:00:00"/>
    <s v="C7DJF6"/>
    <s v="F9F,GG7"/>
    <s v="Blue/Medium"/>
    <x v="1"/>
    <n v="400.80599999999998"/>
    <n v="2.4273972602739726"/>
    <x v="1"/>
    <n v="380.76569999999998"/>
    <n v="360.72539999999998"/>
    <n v="320.64480000000003"/>
    <n v="231.57679999999999"/>
    <n v="106.88159999999999"/>
  </r>
  <r>
    <s v="BFCOYUPQ"/>
    <x v="0"/>
    <x v="0"/>
    <s v="Product_SNF7E"/>
    <n v="490.85"/>
    <n v="66"/>
    <x v="2"/>
    <s v="19x14x8 cm"/>
    <d v="2023-03-15T00:00:00"/>
    <d v="2025-01-01T00:00:00"/>
    <s v="X18KA4"/>
    <s v="CPH,YUA"/>
    <s v="Blue/Medium"/>
    <x v="2"/>
    <n v="441.76499999999999"/>
    <n v="1.8027397260273972"/>
    <x v="1"/>
    <n v="419.67674999999997"/>
    <n v="397.58850000000001"/>
    <n v="353.41200000000003"/>
    <n v="255.24200000000002"/>
    <n v="117.804"/>
  </r>
  <r>
    <s v="KQK8C1TK"/>
    <x v="2"/>
    <x v="0"/>
    <s v="Product_QCBGC"/>
    <n v="69.89"/>
    <n v="53"/>
    <x v="0"/>
    <s v="14x17x17 cm"/>
    <d v="2023-01-01T00:00:00"/>
    <d v="2024-01-01T00:00:00"/>
    <s v="VPBB3H"/>
    <s v="SYY,KVA"/>
    <s v="Blue/Medium"/>
    <x v="0"/>
    <n v="62.900999999999996"/>
    <n v="1"/>
    <x v="1"/>
    <n v="59.755949999999991"/>
    <n v="56.610900000000001"/>
    <n v="50.320799999999998"/>
    <n v="36.342800000000004"/>
    <n v="16.773599999999998"/>
  </r>
  <r>
    <s v="H5DUBZAP"/>
    <x v="1"/>
    <x v="0"/>
    <s v="Product_3MYY2"/>
    <n v="89.7"/>
    <n v="95"/>
    <x v="0"/>
    <s v="8x13x7 cm"/>
    <d v="2023-07-30T00:00:00"/>
    <d v="2026-01-01T00:00:00"/>
    <s v="65IRF4"/>
    <s v="XP6,3SW"/>
    <s v="Blue/Medium"/>
    <x v="2"/>
    <n v="80.73"/>
    <n v="2.4273972602739726"/>
    <x v="0"/>
    <n v="76.6935"/>
    <n v="72.657000000000011"/>
    <n v="64.584000000000003"/>
    <n v="46.644000000000005"/>
    <n v="21.527999999999999"/>
  </r>
  <r>
    <s v="F3ALVPDN"/>
    <x v="0"/>
    <x v="0"/>
    <s v="Product_Z26UA"/>
    <n v="387.68"/>
    <n v="33"/>
    <x v="1"/>
    <s v="5x5x13 cm"/>
    <d v="2023-03-15T00:00:00"/>
    <d v="2026-01-01T00:00:00"/>
    <s v="M5XKD3"/>
    <s v="PSI,I81"/>
    <s v="Red/Small"/>
    <x v="0"/>
    <n v="348.91200000000003"/>
    <n v="2.8027397260273972"/>
    <x v="0"/>
    <n v="331.46640000000002"/>
    <n v="314.02080000000007"/>
    <n v="279.12960000000004"/>
    <n v="201.59360000000001"/>
    <n v="93.043199999999999"/>
  </r>
  <r>
    <s v="B8FVOJ7N"/>
    <x v="3"/>
    <x v="0"/>
    <s v="Product_WFE46"/>
    <n v="465.73"/>
    <n v="37"/>
    <x v="2"/>
    <s v="20x19x18 cm"/>
    <d v="2023-01-01T00:00:00"/>
    <d v="2026-01-01T00:00:00"/>
    <s v="OBQQ7O"/>
    <s v="RGT,0XL"/>
    <s v="Red/Small"/>
    <x v="0"/>
    <n v="419.15700000000004"/>
    <n v="3.0027397260273974"/>
    <x v="1"/>
    <n v="398.19915000000003"/>
    <n v="377.24130000000002"/>
    <n v="335.32560000000007"/>
    <n v="242.17960000000002"/>
    <n v="111.7752"/>
  </r>
  <r>
    <s v="GKD7WW0R"/>
    <x v="1"/>
    <x v="0"/>
    <s v="Product_RX3WV"/>
    <n v="299.47000000000003"/>
    <n v="18"/>
    <x v="1"/>
    <s v="16x6x10 cm"/>
    <d v="2023-01-01T00:00:00"/>
    <d v="2026-01-01T00:00:00"/>
    <s v="8JWL1E"/>
    <s v="V34,E91"/>
    <s v="Blue/Medium"/>
    <x v="3"/>
    <n v="269.52300000000002"/>
    <n v="3.0027397260273974"/>
    <x v="1"/>
    <n v="256.04685000000001"/>
    <n v="242.57070000000002"/>
    <n v="215.61840000000004"/>
    <n v="155.72440000000003"/>
    <n v="71.872799999999998"/>
  </r>
  <r>
    <s v="U1QC0RI4"/>
    <x v="2"/>
    <x v="0"/>
    <s v="Product_J1FZM"/>
    <n v="305.83999999999997"/>
    <n v="72"/>
    <x v="0"/>
    <s v="15x5x12 cm"/>
    <d v="2023-01-01T00:00:00"/>
    <d v="2025-01-01T00:00:00"/>
    <s v="TSORMT"/>
    <s v="QKR,21M"/>
    <s v="Red/Small"/>
    <x v="1"/>
    <n v="275.25599999999997"/>
    <n v="2.0027397260273974"/>
    <x v="0"/>
    <n v="261.49319999999994"/>
    <n v="247.73039999999997"/>
    <n v="220.20479999999998"/>
    <n v="159.0368"/>
    <n v="73.401599999999988"/>
  </r>
  <r>
    <s v="AIJFWH1P"/>
    <x v="3"/>
    <x v="0"/>
    <s v="Product_IM10V"/>
    <n v="268.19"/>
    <n v="57"/>
    <x v="1"/>
    <s v="9x14x17 cm"/>
    <d v="2023-07-30T00:00:00"/>
    <d v="2026-01-01T00:00:00"/>
    <s v="RTR0B4"/>
    <s v="MGE,PR4"/>
    <s v="Green/Large"/>
    <x v="0"/>
    <n v="241.37099999999998"/>
    <n v="2.4273972602739726"/>
    <x v="1"/>
    <n v="229.30244999999996"/>
    <n v="217.23389999999998"/>
    <n v="193.0968"/>
    <n v="139.4588"/>
    <n v="64.365600000000001"/>
  </r>
  <r>
    <s v="OUCQO32C"/>
    <x v="1"/>
    <x v="0"/>
    <s v="Product_6GEFS"/>
    <n v="375.52"/>
    <n v="14"/>
    <x v="1"/>
    <s v="16x13x14 cm"/>
    <d v="2023-07-30T00:00:00"/>
    <d v="2025-01-01T00:00:00"/>
    <s v="JO5ACN"/>
    <s v="IQL,29T"/>
    <s v="Red/Small"/>
    <x v="3"/>
    <n v="337.96799999999996"/>
    <n v="1.4273972602739726"/>
    <x v="1"/>
    <n v="321.06959999999992"/>
    <n v="304.1712"/>
    <n v="270.37439999999998"/>
    <n v="195.2704"/>
    <n v="90.124799999999993"/>
  </r>
  <r>
    <s v="4XRLB4LH"/>
    <x v="2"/>
    <x v="0"/>
    <s v="Product_3J8SN"/>
    <n v="118.5"/>
    <n v="7"/>
    <x v="0"/>
    <s v="19x13x7 cm"/>
    <d v="2023-01-01T00:00:00"/>
    <d v="2025-01-01T00:00:00"/>
    <s v="W6JNUP"/>
    <s v="DE3,BBD"/>
    <s v="Red/Small"/>
    <x v="4"/>
    <n v="106.65"/>
    <n v="2.0027397260273974"/>
    <x v="0"/>
    <n v="101.3175"/>
    <n v="95.985000000000014"/>
    <n v="85.320000000000007"/>
    <n v="61.620000000000005"/>
    <n v="28.439999999999998"/>
  </r>
  <r>
    <s v="MN2A8C2N"/>
    <x v="0"/>
    <x v="0"/>
    <s v="Product_E5P11"/>
    <n v="375.83"/>
    <n v="9"/>
    <x v="1"/>
    <s v="14x13x13 cm"/>
    <d v="2023-07-30T00:00:00"/>
    <d v="2025-01-01T00:00:00"/>
    <s v="K8E0QE"/>
    <s v="LZQ,N0K"/>
    <s v="Green/Large"/>
    <x v="2"/>
    <n v="338.24699999999996"/>
    <n v="1.4273972602739726"/>
    <x v="1"/>
    <n v="321.33464999999995"/>
    <n v="304.42229999999995"/>
    <n v="270.5976"/>
    <n v="195.4316"/>
    <n v="90.19919999999999"/>
  </r>
  <r>
    <s v="09256UT8"/>
    <x v="1"/>
    <x v="0"/>
    <s v="Product_5U4WI"/>
    <n v="292.89"/>
    <n v="5"/>
    <x v="2"/>
    <s v="7x14x10 cm"/>
    <d v="2023-01-01T00:00:00"/>
    <d v="2025-01-01T00:00:00"/>
    <s v="W9GX5N"/>
    <s v="HU5,0HD"/>
    <s v="Blue/Medium"/>
    <x v="1"/>
    <n v="263.601"/>
    <n v="2.0027397260273974"/>
    <x v="1"/>
    <n v="250.42094999999998"/>
    <n v="237.24090000000001"/>
    <n v="210.88080000000002"/>
    <n v="152.30279999999999"/>
    <n v="70.293599999999998"/>
  </r>
  <r>
    <s v="DVX3T8Q9"/>
    <x v="3"/>
    <x v="0"/>
    <s v="Product_S427W"/>
    <n v="428.06"/>
    <n v="10"/>
    <x v="1"/>
    <s v="7x18x11 cm"/>
    <d v="2023-03-15T00:00:00"/>
    <d v="2026-01-01T00:00:00"/>
    <n v="3287000000000"/>
    <s v="FWZ,T10"/>
    <s v="Blue/Medium"/>
    <x v="3"/>
    <n v="385.25400000000002"/>
    <n v="2.8027397260273972"/>
    <x v="0"/>
    <n v="365.99130000000002"/>
    <n v="346.72860000000003"/>
    <n v="308.20320000000004"/>
    <n v="222.59120000000001"/>
    <n v="102.73439999999999"/>
  </r>
  <r>
    <s v="9U9OVWCK"/>
    <x v="3"/>
    <x v="0"/>
    <s v="Product_H9Z0R"/>
    <n v="373.15"/>
    <n v="67"/>
    <x v="2"/>
    <s v="7x7x9 cm"/>
    <d v="2023-07-30T00:00:00"/>
    <d v="2026-01-01T00:00:00"/>
    <s v="DNHRPC"/>
    <s v="GA4,1P7"/>
    <s v="Red/Small"/>
    <x v="4"/>
    <n v="335.83499999999998"/>
    <n v="2.4273972602739726"/>
    <x v="0"/>
    <n v="319.04324999999994"/>
    <n v="302.25149999999996"/>
    <n v="268.66800000000001"/>
    <n v="194.03799999999998"/>
    <n v="89.555999999999997"/>
  </r>
  <r>
    <s v="EC03NOTI"/>
    <x v="2"/>
    <x v="0"/>
    <s v="Product_GJU9G"/>
    <n v="485.19"/>
    <n v="17"/>
    <x v="2"/>
    <s v="19x13x11 cm"/>
    <d v="2023-03-15T00:00:00"/>
    <d v="2024-01-01T00:00:00"/>
    <s v="I2P0Y7"/>
    <s v="Y0P,C9E"/>
    <s v="Red/Small"/>
    <x v="0"/>
    <n v="436.67099999999999"/>
    <n v="0.8"/>
    <x v="1"/>
    <n v="414.83744999999999"/>
    <n v="393.00389999999999"/>
    <n v="349.33680000000004"/>
    <n v="252.2988"/>
    <n v="116.4456"/>
  </r>
  <r>
    <s v="KQ8XPE4X"/>
    <x v="2"/>
    <x v="0"/>
    <s v="Product_9EM48"/>
    <n v="45.38"/>
    <n v="34"/>
    <x v="2"/>
    <s v="17x12x7 cm"/>
    <d v="2023-03-15T00:00:00"/>
    <d v="2026-01-01T00:00:00"/>
    <s v="HJ99JX"/>
    <s v="PXZ,OY0"/>
    <s v="Red/Small"/>
    <x v="4"/>
    <n v="40.841999999999999"/>
    <n v="2.8027397260273972"/>
    <x v="0"/>
    <n v="38.799899999999994"/>
    <n v="36.757800000000003"/>
    <n v="32.6736"/>
    <n v="23.597600000000003"/>
    <n v="10.8912"/>
  </r>
  <r>
    <s v="17OLGNDR"/>
    <x v="1"/>
    <x v="0"/>
    <s v="Product_MEHJF"/>
    <n v="237.63"/>
    <n v="59"/>
    <x v="0"/>
    <s v="12x11x13 cm"/>
    <d v="2023-07-30T00:00:00"/>
    <d v="2026-01-01T00:00:00"/>
    <s v="VU1928"/>
    <s v="BNH,KLP"/>
    <s v="Green/Large"/>
    <x v="4"/>
    <n v="213.86699999999999"/>
    <n v="2.4273972602739726"/>
    <x v="0"/>
    <n v="203.17364999999998"/>
    <n v="192.4803"/>
    <n v="171.09360000000001"/>
    <n v="123.5676"/>
    <n v="57.031199999999998"/>
  </r>
  <r>
    <s v="9B03F0RC"/>
    <x v="1"/>
    <x v="0"/>
    <s v="Product_RMEW2"/>
    <n v="15.02"/>
    <n v="58"/>
    <x v="2"/>
    <s v="8x17x9 cm"/>
    <d v="2023-07-30T00:00:00"/>
    <d v="2024-01-01T00:00:00"/>
    <s v="6ZPFXA"/>
    <s v="WI7,QRJ"/>
    <s v="Green/Large"/>
    <x v="1"/>
    <n v="13.517999999999999"/>
    <n v="0.42465753424657532"/>
    <x v="1"/>
    <n v="12.842099999999999"/>
    <n v="12.1662"/>
    <n v="10.814399999999999"/>
    <n v="7.8104000000000005"/>
    <n v="3.6047999999999996"/>
  </r>
  <r>
    <s v="YNU9P8PZ"/>
    <x v="1"/>
    <x v="0"/>
    <s v="Product_KD8VE"/>
    <n v="473.08"/>
    <n v="52"/>
    <x v="0"/>
    <s v="19x15x15 cm"/>
    <d v="2023-01-01T00:00:00"/>
    <d v="2026-01-01T00:00:00"/>
    <s v="K8JWUQ"/>
    <s v="229,HCK"/>
    <s v="Red/Small"/>
    <x v="1"/>
    <n v="425.77199999999999"/>
    <n v="3.0027397260273974"/>
    <x v="0"/>
    <n v="404.48339999999996"/>
    <n v="383.19479999999999"/>
    <n v="340.61760000000004"/>
    <n v="246.0016"/>
    <n v="113.53919999999999"/>
  </r>
  <r>
    <s v="2KPP3FEV"/>
    <x v="1"/>
    <x v="0"/>
    <s v="Product_QSP2G"/>
    <n v="215.52"/>
    <n v="25"/>
    <x v="0"/>
    <s v="9x19x9 cm"/>
    <d v="2023-03-15T00:00:00"/>
    <d v="2026-01-01T00:00:00"/>
    <s v="RXNPRI"/>
    <s v="NLY,3B2"/>
    <s v="Red/Small"/>
    <x v="3"/>
    <n v="193.96800000000002"/>
    <n v="2.8027397260273972"/>
    <x v="1"/>
    <n v="184.2696"/>
    <n v="174.57120000000003"/>
    <n v="155.17440000000002"/>
    <n v="112.07040000000001"/>
    <n v="51.724800000000002"/>
  </r>
  <r>
    <s v="BNUZXW42"/>
    <x v="1"/>
    <x v="0"/>
    <s v="Product_26P79"/>
    <n v="214.59"/>
    <n v="43"/>
    <x v="1"/>
    <s v="10x6x9 cm"/>
    <d v="2023-07-30T00:00:00"/>
    <d v="2025-01-01T00:00:00"/>
    <s v="8ZUFGF"/>
    <s v="4Y9,WWX"/>
    <s v="Red/Small"/>
    <x v="0"/>
    <n v="193.131"/>
    <n v="1.4273972602739726"/>
    <x v="1"/>
    <n v="183.47444999999999"/>
    <n v="173.81790000000001"/>
    <n v="154.50480000000002"/>
    <n v="111.58680000000001"/>
    <n v="51.501599999999996"/>
  </r>
  <r>
    <s v="67V2L4X3"/>
    <x v="2"/>
    <x v="0"/>
    <s v="Product_9IK6X"/>
    <n v="70.58"/>
    <n v="31"/>
    <x v="2"/>
    <s v="18x12x18 cm"/>
    <d v="2023-01-01T00:00:00"/>
    <d v="2025-01-01T00:00:00"/>
    <s v="0YUWGI"/>
    <s v="3Z1,89T"/>
    <s v="Blue/Medium"/>
    <x v="1"/>
    <n v="63.521999999999998"/>
    <n v="2.0027397260273974"/>
    <x v="1"/>
    <n v="60.345899999999993"/>
    <n v="57.169800000000002"/>
    <n v="50.817599999999999"/>
    <n v="36.701599999999999"/>
    <n v="16.9392"/>
  </r>
  <r>
    <s v="FUA29UWR"/>
    <x v="1"/>
    <x v="0"/>
    <s v="Product_Q64C9"/>
    <n v="438.84"/>
    <n v="89"/>
    <x v="1"/>
    <s v="14x10x5 cm"/>
    <d v="2023-03-15T00:00:00"/>
    <d v="2026-01-01T00:00:00"/>
    <s v="JHRW7J"/>
    <s v="EZB,E9O"/>
    <s v="Green/Large"/>
    <x v="4"/>
    <n v="394.95599999999996"/>
    <n v="2.8027397260273972"/>
    <x v="0"/>
    <n v="375.20819999999992"/>
    <n v="355.46039999999999"/>
    <n v="315.96479999999997"/>
    <n v="228.1968"/>
    <n v="105.32159999999999"/>
  </r>
  <r>
    <s v="VCVB42GZ"/>
    <x v="0"/>
    <x v="0"/>
    <s v="Product_CTU0E"/>
    <n v="129.66999999999999"/>
    <n v="4"/>
    <x v="1"/>
    <s v="10x6x12 cm"/>
    <d v="2023-07-30T00:00:00"/>
    <d v="2024-01-01T00:00:00"/>
    <s v="R24XWU"/>
    <s v="HOF,586"/>
    <s v="Red/Small"/>
    <x v="4"/>
    <n v="116.70299999999999"/>
    <n v="0.42465753424657532"/>
    <x v="1"/>
    <n v="110.86784999999999"/>
    <n v="105.03269999999999"/>
    <n v="93.362399999999994"/>
    <n v="67.428399999999996"/>
    <n v="31.120799999999996"/>
  </r>
  <r>
    <s v="CURZJ61H"/>
    <x v="2"/>
    <x v="0"/>
    <s v="Product_PB6DV"/>
    <n v="495.7"/>
    <n v="71"/>
    <x v="1"/>
    <s v="13x6x9 cm"/>
    <d v="2023-01-01T00:00:00"/>
    <d v="2025-01-01T00:00:00"/>
    <s v="XI29FW"/>
    <s v="F97,I7P"/>
    <s v="Green/Large"/>
    <x v="1"/>
    <n v="446.13"/>
    <n v="2.0027397260273974"/>
    <x v="1"/>
    <n v="423.82349999999997"/>
    <n v="401.517"/>
    <n v="356.904"/>
    <n v="257.76400000000001"/>
    <n v="118.96799999999999"/>
  </r>
  <r>
    <s v="O8EOHFE5"/>
    <x v="2"/>
    <x v="0"/>
    <s v="Product_LA7EL"/>
    <n v="52.3"/>
    <n v="73"/>
    <x v="0"/>
    <s v="16x5x13 cm"/>
    <d v="2023-07-30T00:00:00"/>
    <d v="2026-01-01T00:00:00"/>
    <s v="OWF91T"/>
    <s v="V0D,CZ1"/>
    <s v="Blue/Medium"/>
    <x v="4"/>
    <n v="47.069999999999993"/>
    <n v="2.4273972602739726"/>
    <x v="0"/>
    <n v="44.716499999999989"/>
    <n v="42.362999999999992"/>
    <n v="37.655999999999999"/>
    <n v="27.195999999999998"/>
    <n v="12.552"/>
  </r>
  <r>
    <s v="A3G64G0T"/>
    <x v="0"/>
    <x v="0"/>
    <s v="Product_FRZ56"/>
    <n v="315.05"/>
    <n v="90"/>
    <x v="2"/>
    <s v="6x11x16 cm"/>
    <d v="2023-03-15T00:00:00"/>
    <d v="2024-01-01T00:00:00"/>
    <s v="BMWW5Y"/>
    <s v="KL9,ZMY"/>
    <s v="Blue/Medium"/>
    <x v="0"/>
    <n v="283.54500000000002"/>
    <n v="0.8"/>
    <x v="1"/>
    <n v="269.36775"/>
    <n v="255.19050000000001"/>
    <n v="226.83600000000001"/>
    <n v="163.82600000000002"/>
    <n v="75.611999999999995"/>
  </r>
  <r>
    <s v="5091DDHQ"/>
    <x v="1"/>
    <x v="0"/>
    <s v="Product_EX07V"/>
    <n v="417.2"/>
    <n v="32"/>
    <x v="0"/>
    <s v="9x8x13 cm"/>
    <d v="2023-03-15T00:00:00"/>
    <d v="2026-01-01T00:00:00"/>
    <s v="XZUIWR"/>
    <s v="GND,F5S"/>
    <s v="Green/Large"/>
    <x v="0"/>
    <n v="375.48"/>
    <n v="2.8027397260273972"/>
    <x v="0"/>
    <n v="356.70600000000002"/>
    <n v="337.93200000000002"/>
    <n v="300.38400000000001"/>
    <n v="216.94399999999999"/>
    <n v="100.128"/>
  </r>
  <r>
    <s v="QHR07366"/>
    <x v="0"/>
    <x v="0"/>
    <s v="Product_T00IC"/>
    <n v="499.27"/>
    <n v="6"/>
    <x v="0"/>
    <s v="16x16x5 cm"/>
    <d v="2023-01-01T00:00:00"/>
    <d v="2025-01-01T00:00:00"/>
    <s v="IY8E35"/>
    <s v="YU8,JXL"/>
    <s v="Green/Large"/>
    <x v="3"/>
    <n v="449.34299999999996"/>
    <n v="2.0027397260273974"/>
    <x v="1"/>
    <n v="426.87584999999996"/>
    <n v="404.40869999999995"/>
    <n v="359.4744"/>
    <n v="259.62040000000002"/>
    <n v="119.82479999999998"/>
  </r>
  <r>
    <s v="VLNSOUXL"/>
    <x v="3"/>
    <x v="0"/>
    <s v="Product_DA8B7"/>
    <n v="387.44"/>
    <n v="10"/>
    <x v="2"/>
    <s v="8x14x15 cm"/>
    <d v="2023-01-01T00:00:00"/>
    <d v="2025-01-01T00:00:00"/>
    <s v="8RXNVP"/>
    <s v="Q4O,W2S"/>
    <s v="Green/Large"/>
    <x v="2"/>
    <n v="348.69600000000003"/>
    <n v="2.0027397260273974"/>
    <x v="1"/>
    <n v="331.26120000000003"/>
    <n v="313.82640000000004"/>
    <n v="278.95680000000004"/>
    <n v="201.46880000000002"/>
    <n v="92.985599999999991"/>
  </r>
  <r>
    <s v="VNBH057K"/>
    <x v="3"/>
    <x v="0"/>
    <s v="Product_UWW96"/>
    <n v="214.27"/>
    <n v="83"/>
    <x v="2"/>
    <s v="14x16x19 cm"/>
    <d v="2023-03-15T00:00:00"/>
    <d v="2024-01-01T00:00:00"/>
    <s v="5YSEU1"/>
    <s v="XPC,0UM"/>
    <s v="Blue/Medium"/>
    <x v="1"/>
    <n v="192.84300000000002"/>
    <n v="0.8"/>
    <x v="1"/>
    <n v="183.20085"/>
    <n v="173.55870000000002"/>
    <n v="154.27440000000001"/>
    <n v="111.42040000000001"/>
    <n v="51.424799999999998"/>
  </r>
  <r>
    <s v="S2LP0MP3"/>
    <x v="1"/>
    <x v="0"/>
    <s v="Product_JT8N7"/>
    <n v="71.22"/>
    <n v="91"/>
    <x v="1"/>
    <s v="8x5x17 cm"/>
    <d v="2023-07-30T00:00:00"/>
    <d v="2024-01-01T00:00:00"/>
    <s v="SMN066"/>
    <s v="SEE,E81"/>
    <s v="Blue/Medium"/>
    <x v="0"/>
    <n v="64.097999999999999"/>
    <n v="0.42465753424657532"/>
    <x v="1"/>
    <n v="60.893099999999997"/>
    <n v="57.688200000000002"/>
    <n v="51.278400000000005"/>
    <n v="37.034399999999998"/>
    <n v="17.0928"/>
  </r>
  <r>
    <s v="J1BXGNC3"/>
    <x v="2"/>
    <x v="0"/>
    <s v="Product_LRN1A"/>
    <n v="447.85"/>
    <n v="28"/>
    <x v="0"/>
    <s v="15x5x7 cm"/>
    <d v="2023-03-15T00:00:00"/>
    <d v="2025-01-01T00:00:00"/>
    <s v="XXJNCG"/>
    <s v="2H2,94D"/>
    <s v="Red/Small"/>
    <x v="0"/>
    <n v="403.065"/>
    <n v="1.8027397260273972"/>
    <x v="1"/>
    <n v="382.91174999999998"/>
    <n v="362.75850000000003"/>
    <n v="322.452"/>
    <n v="232.88200000000003"/>
    <n v="107.48399999999999"/>
  </r>
  <r>
    <s v="CF3WT61I"/>
    <x v="2"/>
    <x v="0"/>
    <s v="Product_D1Z2H"/>
    <n v="381.24"/>
    <n v="90"/>
    <x v="2"/>
    <s v="6x14x13 cm"/>
    <d v="2023-07-30T00:00:00"/>
    <d v="2025-01-01T00:00:00"/>
    <s v="8U13KG"/>
    <s v="2BV,UOL"/>
    <s v="Red/Small"/>
    <x v="2"/>
    <n v="343.11599999999999"/>
    <n v="1.4273972602739726"/>
    <x v="1"/>
    <n v="325.96019999999999"/>
    <n v="308.80439999999999"/>
    <n v="274.49279999999999"/>
    <n v="198.2448"/>
    <n v="91.497600000000006"/>
  </r>
  <r>
    <s v="CV5CSI8K"/>
    <x v="1"/>
    <x v="0"/>
    <s v="Product_BPJC9"/>
    <n v="361.2"/>
    <n v="29"/>
    <x v="2"/>
    <s v="6x13x15 cm"/>
    <d v="2023-01-01T00:00:00"/>
    <d v="2024-01-01T00:00:00"/>
    <s v="VBNX68"/>
    <s v="PGV,YU8"/>
    <s v="Red/Small"/>
    <x v="2"/>
    <n v="325.08"/>
    <n v="1"/>
    <x v="1"/>
    <n v="308.82599999999996"/>
    <n v="292.572"/>
    <n v="260.06400000000002"/>
    <n v="187.82400000000001"/>
    <n v="86.687999999999988"/>
  </r>
  <r>
    <s v="CJT73XPS"/>
    <x v="3"/>
    <x v="0"/>
    <s v="Product_3GOUT"/>
    <n v="437.55"/>
    <n v="11"/>
    <x v="2"/>
    <s v="13x6x15 cm"/>
    <d v="2023-01-01T00:00:00"/>
    <d v="2024-01-01T00:00:00"/>
    <s v="FIAW48"/>
    <s v="QFD,YD6"/>
    <s v="Blue/Medium"/>
    <x v="1"/>
    <n v="393.79500000000002"/>
    <n v="1"/>
    <x v="1"/>
    <n v="374.10525000000001"/>
    <n v="354.41550000000001"/>
    <n v="315.03600000000006"/>
    <n v="227.52600000000001"/>
    <n v="105.012"/>
  </r>
  <r>
    <s v="B1ZSHFKT"/>
    <x v="1"/>
    <x v="0"/>
    <s v="Product_6B8IP"/>
    <n v="356.89"/>
    <n v="91"/>
    <x v="0"/>
    <s v="9x14x13 cm"/>
    <d v="2023-07-30T00:00:00"/>
    <d v="2025-01-01T00:00:00"/>
    <s v="6HMXHV"/>
    <s v="GLA,K6F"/>
    <s v="Green/Large"/>
    <x v="2"/>
    <n v="321.20099999999996"/>
    <n v="1.4273972602739726"/>
    <x v="1"/>
    <n v="305.14094999999998"/>
    <n v="289.08089999999999"/>
    <n v="256.96080000000001"/>
    <n v="185.58279999999999"/>
    <n v="85.653599999999997"/>
  </r>
  <r>
    <s v="YMQDIIMF"/>
    <x v="2"/>
    <x v="0"/>
    <s v="Product_TMUT9"/>
    <n v="152.88999999999999"/>
    <n v="64"/>
    <x v="2"/>
    <s v="15x5x8 cm"/>
    <d v="2023-03-15T00:00:00"/>
    <d v="2025-01-01T00:00:00"/>
    <s v="AODYGY"/>
    <s v="UU4,9ZO"/>
    <s v="Green/Large"/>
    <x v="2"/>
    <n v="137.601"/>
    <n v="1.8027397260273972"/>
    <x v="1"/>
    <n v="130.72094999999999"/>
    <n v="123.8409"/>
    <n v="110.08080000000001"/>
    <n v="79.502799999999993"/>
    <n v="36.693599999999996"/>
  </r>
  <r>
    <s v="A6RNU9BD"/>
    <x v="0"/>
    <x v="0"/>
    <s v="Product_KTLF9"/>
    <n v="41.31"/>
    <n v="1"/>
    <x v="0"/>
    <s v="16x9x5 cm"/>
    <d v="2023-03-15T00:00:00"/>
    <d v="2025-01-01T00:00:00"/>
    <s v="VG6ENF"/>
    <s v="N0U,AQC"/>
    <s v="Green/Large"/>
    <x v="3"/>
    <n v="37.179000000000002"/>
    <n v="1.8027397260273972"/>
    <x v="1"/>
    <n v="35.320050000000002"/>
    <n v="33.461100000000002"/>
    <n v="29.743200000000002"/>
    <n v="21.481200000000001"/>
    <n v="9.9144000000000005"/>
  </r>
  <r>
    <s v="6A6D61V2"/>
    <x v="0"/>
    <x v="0"/>
    <s v="Product_925QZ"/>
    <n v="341.07"/>
    <n v="9"/>
    <x v="1"/>
    <s v="7x19x6 cm"/>
    <d v="2023-03-15T00:00:00"/>
    <d v="2025-01-01T00:00:00"/>
    <s v="TJE9AB"/>
    <s v="MZY,M7P"/>
    <s v="Blue/Medium"/>
    <x v="3"/>
    <n v="306.96299999999997"/>
    <n v="1.8027397260273972"/>
    <x v="1"/>
    <n v="291.61484999999993"/>
    <n v="276.26669999999996"/>
    <n v="245.57039999999998"/>
    <n v="177.35640000000001"/>
    <n v="81.856799999999993"/>
  </r>
  <r>
    <s v="BK7HX0NY"/>
    <x v="3"/>
    <x v="0"/>
    <s v="Product_AJ7J9"/>
    <n v="460.65"/>
    <n v="30"/>
    <x v="0"/>
    <s v="17x5x20 cm"/>
    <d v="2023-01-01T00:00:00"/>
    <d v="2026-01-01T00:00:00"/>
    <s v="158UBM"/>
    <s v="EES,DPU"/>
    <s v="Blue/Medium"/>
    <x v="4"/>
    <n v="414.58499999999998"/>
    <n v="3.0027397260273974"/>
    <x v="1"/>
    <n v="393.85574999999994"/>
    <n v="373.12649999999996"/>
    <n v="331.66800000000001"/>
    <n v="239.53799999999998"/>
    <n v="110.556"/>
  </r>
  <r>
    <s v="NRXKAG2W"/>
    <x v="3"/>
    <x v="0"/>
    <s v="Product_R4G0G"/>
    <n v="141.19999999999999"/>
    <n v="49"/>
    <x v="0"/>
    <s v="6x10x15 cm"/>
    <d v="2023-03-15T00:00:00"/>
    <d v="2026-01-01T00:00:00"/>
    <s v="CDC8YB"/>
    <s v="ZUC,JK7"/>
    <s v="Red/Small"/>
    <x v="0"/>
    <n v="127.07999999999998"/>
    <n v="2.8027397260273972"/>
    <x v="1"/>
    <n v="120.72599999999998"/>
    <n v="114.37199999999999"/>
    <n v="101.66399999999999"/>
    <n v="73.423999999999992"/>
    <n v="33.887999999999998"/>
  </r>
  <r>
    <s v="O2AJQ0AH"/>
    <x v="0"/>
    <x v="0"/>
    <s v="Product_GXVXB"/>
    <n v="41.53"/>
    <n v="40"/>
    <x v="1"/>
    <s v="10x5x20 cm"/>
    <d v="2023-03-15T00:00:00"/>
    <d v="2026-01-01T00:00:00"/>
    <s v="9IB3KV"/>
    <s v="I82,OOM"/>
    <s v="Green/Large"/>
    <x v="4"/>
    <n v="37.377000000000002"/>
    <n v="2.8027397260273972"/>
    <x v="1"/>
    <n v="35.508150000000001"/>
    <n v="33.639300000000006"/>
    <n v="29.901600000000002"/>
    <n v="21.595600000000001"/>
    <n v="9.9672000000000001"/>
  </r>
  <r>
    <s v="NCU82BQT"/>
    <x v="2"/>
    <x v="0"/>
    <s v="Product_6OY18"/>
    <n v="315.06"/>
    <n v="34"/>
    <x v="2"/>
    <s v="5x10x8 cm"/>
    <d v="2023-01-01T00:00:00"/>
    <d v="2025-01-01T00:00:00"/>
    <s v="LLNVY8"/>
    <s v="DXT,1TE"/>
    <s v="Red/Small"/>
    <x v="2"/>
    <n v="283.55399999999997"/>
    <n v="2.0027397260273974"/>
    <x v="1"/>
    <n v="269.37629999999996"/>
    <n v="255.19859999999997"/>
    <n v="226.8432"/>
    <n v="163.8312"/>
    <n v="75.614400000000003"/>
  </r>
  <r>
    <s v="38CGZWQP"/>
    <x v="1"/>
    <x v="0"/>
    <s v="Product_050Z9"/>
    <n v="427.99"/>
    <n v="82"/>
    <x v="1"/>
    <s v="15x18x10 cm"/>
    <d v="2023-01-01T00:00:00"/>
    <d v="2025-01-01T00:00:00"/>
    <s v="D7J5PX"/>
    <s v="NB5,I5F"/>
    <s v="Blue/Medium"/>
    <x v="0"/>
    <n v="385.19100000000003"/>
    <n v="2.0027397260273974"/>
    <x v="1"/>
    <n v="365.93144999999998"/>
    <n v="346.67190000000005"/>
    <n v="308.15280000000007"/>
    <n v="222.5548"/>
    <n v="102.7176"/>
  </r>
  <r>
    <s v="19SAWH1L"/>
    <x v="0"/>
    <x v="0"/>
    <s v="Product_ICLN8"/>
    <n v="142.25"/>
    <n v="46"/>
    <x v="2"/>
    <s v="16x15x19 cm"/>
    <d v="2023-03-15T00:00:00"/>
    <d v="2026-01-01T00:00:00"/>
    <s v="X8WUUH"/>
    <s v="FO3,QSX"/>
    <s v="Blue/Medium"/>
    <x v="4"/>
    <n v="128.02500000000001"/>
    <n v="2.8027397260273972"/>
    <x v="1"/>
    <n v="121.62375"/>
    <n v="115.22250000000001"/>
    <n v="102.42000000000002"/>
    <n v="73.97"/>
    <n v="34.14"/>
  </r>
  <r>
    <s v="KBP2QMC3"/>
    <x v="1"/>
    <x v="0"/>
    <s v="Product_X6X78"/>
    <n v="140.19999999999999"/>
    <n v="44"/>
    <x v="1"/>
    <s v="13x12x16 cm"/>
    <d v="2023-07-30T00:00:00"/>
    <d v="2025-01-01T00:00:00"/>
    <s v="HQT6MR"/>
    <s v="DPM,S1X"/>
    <s v="Red/Small"/>
    <x v="2"/>
    <n v="126.17999999999999"/>
    <n v="1.4273972602739726"/>
    <x v="1"/>
    <n v="119.87099999999998"/>
    <n v="113.562"/>
    <n v="100.944"/>
    <n v="72.903999999999996"/>
    <n v="33.647999999999996"/>
  </r>
  <r>
    <s v="KL6P02E9"/>
    <x v="1"/>
    <x v="0"/>
    <s v="Product_BU9K4"/>
    <n v="382.23"/>
    <n v="41"/>
    <x v="1"/>
    <s v="14x11x18 cm"/>
    <d v="2023-01-01T00:00:00"/>
    <d v="2025-01-01T00:00:00"/>
    <s v="XB9UFW"/>
    <s v="4K2,742"/>
    <s v="Red/Small"/>
    <x v="1"/>
    <n v="344.00700000000001"/>
    <n v="2.0027397260273974"/>
    <x v="0"/>
    <n v="326.80664999999999"/>
    <n v="309.60630000000003"/>
    <n v="275.2056"/>
    <n v="198.75960000000001"/>
    <n v="91.735200000000006"/>
  </r>
  <r>
    <s v="RX4FH2ER"/>
    <x v="0"/>
    <x v="0"/>
    <s v="Product_VNTVR"/>
    <n v="167.64"/>
    <n v="58"/>
    <x v="0"/>
    <s v="8x19x6 cm"/>
    <d v="2023-03-15T00:00:00"/>
    <d v="2026-01-01T00:00:00"/>
    <s v="UBUW7T"/>
    <s v="VU5,RUV"/>
    <s v="Red/Small"/>
    <x v="3"/>
    <n v="150.87599999999998"/>
    <n v="2.8027397260273972"/>
    <x v="0"/>
    <n v="143.33219999999997"/>
    <n v="135.7884"/>
    <n v="120.70079999999999"/>
    <n v="87.172799999999995"/>
    <n v="40.233599999999996"/>
  </r>
  <r>
    <s v="GBS3O3NX"/>
    <x v="0"/>
    <x v="0"/>
    <s v="Product_S32K6"/>
    <n v="343.77"/>
    <n v="76"/>
    <x v="2"/>
    <s v="20x6x14 cm"/>
    <d v="2023-03-15T00:00:00"/>
    <d v="2026-01-01T00:00:00"/>
    <s v="4JGZP9"/>
    <s v="RS1,R92"/>
    <s v="Red/Small"/>
    <x v="4"/>
    <n v="309.39299999999997"/>
    <n v="2.8027397260273972"/>
    <x v="0"/>
    <n v="293.92334999999997"/>
    <n v="278.45369999999997"/>
    <n v="247.51439999999999"/>
    <n v="178.7604"/>
    <n v="82.504799999999989"/>
  </r>
  <r>
    <s v="Y8VFW4GK"/>
    <x v="2"/>
    <x v="0"/>
    <s v="Product_NYGAF"/>
    <n v="464.76"/>
    <n v="56"/>
    <x v="0"/>
    <s v="5x18x9 cm"/>
    <d v="2023-07-30T00:00:00"/>
    <d v="2026-01-01T00:00:00"/>
    <s v="FUOMWB"/>
    <s v="LHQ,3SK"/>
    <s v="Blue/Medium"/>
    <x v="2"/>
    <n v="418.28399999999999"/>
    <n v="2.4273972602739726"/>
    <x v="0"/>
    <n v="397.3698"/>
    <n v="376.4556"/>
    <n v="334.62720000000002"/>
    <n v="241.67519999999999"/>
    <n v="111.5424"/>
  </r>
  <r>
    <s v="8O5A13KF"/>
    <x v="2"/>
    <x v="0"/>
    <s v="Product_FYEJZ"/>
    <n v="225.66"/>
    <n v="14"/>
    <x v="0"/>
    <s v="13x19x16 cm"/>
    <d v="2023-07-30T00:00:00"/>
    <d v="2025-01-01T00:00:00"/>
    <s v="1M6CTN"/>
    <s v="Y2V,OJR"/>
    <s v="Red/Small"/>
    <x v="1"/>
    <n v="203.09399999999999"/>
    <n v="1.4273972602739726"/>
    <x v="1"/>
    <n v="192.93929999999997"/>
    <n v="182.78460000000001"/>
    <n v="162.4752"/>
    <n v="117.3432"/>
    <n v="54.1584"/>
  </r>
  <r>
    <s v="UO8IRA1H"/>
    <x v="3"/>
    <x v="0"/>
    <s v="Product_M4XFH"/>
    <n v="82.02"/>
    <n v="9"/>
    <x v="1"/>
    <s v="14x16x11 cm"/>
    <d v="2023-01-01T00:00:00"/>
    <d v="2025-01-01T00:00:00"/>
    <s v="Q2QW87"/>
    <s v="Y6O,VY5"/>
    <s v="Red/Small"/>
    <x v="4"/>
    <n v="73.817999999999998"/>
    <n v="2.0027397260273974"/>
    <x v="1"/>
    <n v="70.127099999999999"/>
    <n v="66.436199999999999"/>
    <n v="59.054400000000001"/>
    <n v="42.650399999999998"/>
    <n v="19.684799999999999"/>
  </r>
  <r>
    <s v="ZRJLXYP0"/>
    <x v="0"/>
    <x v="0"/>
    <s v="Product_IVJIA"/>
    <n v="405.73"/>
    <n v="82"/>
    <x v="2"/>
    <s v="9x5x14 cm"/>
    <d v="2023-07-30T00:00:00"/>
    <d v="2026-01-01T00:00:00"/>
    <s v="C9H8OV"/>
    <s v="3SF,0M7"/>
    <s v="Green/Large"/>
    <x v="0"/>
    <n v="365.15700000000004"/>
    <n v="2.4273972602739726"/>
    <x v="0"/>
    <n v="346.89915000000002"/>
    <n v="328.64130000000006"/>
    <n v="292.12560000000002"/>
    <n v="210.9796"/>
    <n v="97.375200000000007"/>
  </r>
  <r>
    <s v="WRVLOOSZ"/>
    <x v="1"/>
    <x v="0"/>
    <s v="Product_2TUP3"/>
    <n v="162.53"/>
    <n v="93"/>
    <x v="2"/>
    <s v="12x15x17 cm"/>
    <d v="2023-07-30T00:00:00"/>
    <d v="2026-01-01T00:00:00"/>
    <s v="DT6CEH"/>
    <s v="9NG,RA8"/>
    <s v="Green/Large"/>
    <x v="0"/>
    <n v="146.27699999999999"/>
    <n v="2.4273972602739726"/>
    <x v="0"/>
    <n v="138.96314999999998"/>
    <n v="131.64929999999998"/>
    <n v="117.02159999999999"/>
    <n v="84.515600000000006"/>
    <n v="39.007199999999997"/>
  </r>
  <r>
    <s v="LONYQ7D7"/>
    <x v="3"/>
    <x v="0"/>
    <s v="Product_E0I0T"/>
    <n v="214.45"/>
    <n v="29"/>
    <x v="1"/>
    <s v="18x11x20 cm"/>
    <d v="2023-01-01T00:00:00"/>
    <d v="2024-01-01T00:00:00"/>
    <s v="L5GZ4U"/>
    <s v="BCE,DO8"/>
    <s v="Blue/Medium"/>
    <x v="3"/>
    <n v="193.005"/>
    <n v="1"/>
    <x v="1"/>
    <n v="183.35475"/>
    <n v="173.7045"/>
    <n v="154.404"/>
    <n v="111.514"/>
    <n v="51.467999999999996"/>
  </r>
  <r>
    <s v="8C37RX35"/>
    <x v="1"/>
    <x v="0"/>
    <s v="Product_MU80R"/>
    <n v="185.95"/>
    <n v="29"/>
    <x v="2"/>
    <s v="6x5x18 cm"/>
    <d v="2023-07-30T00:00:00"/>
    <d v="2024-01-01T00:00:00"/>
    <s v="PR0BA2"/>
    <s v="A60,5P6"/>
    <s v="Green/Large"/>
    <x v="0"/>
    <n v="167.35499999999999"/>
    <n v="0.42465753424657532"/>
    <x v="1"/>
    <n v="158.98724999999999"/>
    <n v="150.61949999999999"/>
    <n v="133.88399999999999"/>
    <n v="96.694000000000003"/>
    <n v="44.627999999999993"/>
  </r>
  <r>
    <s v="LC6BOX4S"/>
    <x v="2"/>
    <x v="0"/>
    <s v="Product_9384R"/>
    <n v="415.38"/>
    <n v="62"/>
    <x v="2"/>
    <s v="7x9x18 cm"/>
    <d v="2023-01-01T00:00:00"/>
    <d v="2025-01-01T00:00:00"/>
    <s v="I6BSMH"/>
    <s v="0SZ,W5G"/>
    <s v="Blue/Medium"/>
    <x v="4"/>
    <n v="373.84199999999998"/>
    <n v="2.0027397260273974"/>
    <x v="1"/>
    <n v="355.14989999999995"/>
    <n v="336.45780000000002"/>
    <n v="299.0736"/>
    <n v="215.99760000000001"/>
    <n v="99.691199999999995"/>
  </r>
  <r>
    <s v="N6BB0JUR"/>
    <x v="1"/>
    <x v="0"/>
    <s v="Product_V0VQL"/>
    <n v="362.36"/>
    <n v="40"/>
    <x v="2"/>
    <s v="8x10x10 cm"/>
    <d v="2023-07-30T00:00:00"/>
    <d v="2024-01-01T00:00:00"/>
    <s v="54ZAJA"/>
    <s v="DQL,H6H"/>
    <s v="Red/Small"/>
    <x v="4"/>
    <n v="326.12400000000002"/>
    <n v="0.42465753424657532"/>
    <x v="1"/>
    <n v="309.81780000000003"/>
    <n v="293.51160000000004"/>
    <n v="260.89920000000001"/>
    <n v="188.42720000000003"/>
    <n v="86.966399999999993"/>
  </r>
  <r>
    <s v="VE8HPYB9"/>
    <x v="3"/>
    <x v="0"/>
    <s v="Product_O3P2C"/>
    <n v="382.45"/>
    <n v="70"/>
    <x v="0"/>
    <s v="6x14x6 cm"/>
    <d v="2023-01-01T00:00:00"/>
    <d v="2026-01-01T00:00:00"/>
    <s v="9ZV1JJ"/>
    <s v="135,A6K"/>
    <s v="Green/Large"/>
    <x v="3"/>
    <n v="344.20499999999998"/>
    <n v="3.0027397260273974"/>
    <x v="0"/>
    <n v="326.99474999999995"/>
    <n v="309.78449999999998"/>
    <n v="275.36399999999998"/>
    <n v="198.874"/>
    <n v="91.787999999999997"/>
  </r>
  <r>
    <s v="M2UBE4IK"/>
    <x v="3"/>
    <x v="0"/>
    <s v="Product_LYAMN"/>
    <n v="119.14"/>
    <n v="33"/>
    <x v="2"/>
    <s v="15x12x19 cm"/>
    <d v="2023-01-01T00:00:00"/>
    <d v="2025-01-01T00:00:00"/>
    <s v="PVDJRJ"/>
    <s v="S7N,QYB"/>
    <s v="Green/Large"/>
    <x v="4"/>
    <n v="107.226"/>
    <n v="2.0027397260273974"/>
    <x v="1"/>
    <n v="101.8647"/>
    <n v="96.503399999999999"/>
    <n v="85.780799999999999"/>
    <n v="61.952800000000003"/>
    <n v="28.593599999999999"/>
  </r>
  <r>
    <s v="R4NXNWKK"/>
    <x v="0"/>
    <x v="0"/>
    <s v="Product_YRXDJ"/>
    <n v="473.42"/>
    <n v="83"/>
    <x v="2"/>
    <s v="5x13x7 cm"/>
    <d v="2023-03-15T00:00:00"/>
    <d v="2025-01-01T00:00:00"/>
    <s v="7TTYOD"/>
    <s v="AD4,FWM"/>
    <s v="Red/Small"/>
    <x v="2"/>
    <n v="426.07800000000003"/>
    <n v="1.8027397260273972"/>
    <x v="1"/>
    <n v="404.77410000000003"/>
    <n v="383.47020000000003"/>
    <n v="340.86240000000004"/>
    <n v="246.17840000000001"/>
    <n v="113.6208"/>
  </r>
  <r>
    <s v="3NQD2KAU"/>
    <x v="1"/>
    <x v="0"/>
    <s v="Product_WC2N5"/>
    <n v="197.23"/>
    <n v="89"/>
    <x v="2"/>
    <s v="7x10x12 cm"/>
    <d v="2023-01-01T00:00:00"/>
    <d v="2024-01-01T00:00:00"/>
    <s v="H1Q725"/>
    <s v="94L,J9O"/>
    <s v="Red/Small"/>
    <x v="4"/>
    <n v="177.50700000000001"/>
    <n v="1"/>
    <x v="1"/>
    <n v="168.63165000000001"/>
    <n v="159.75630000000001"/>
    <n v="142.00560000000002"/>
    <n v="102.5596"/>
    <n v="47.335199999999993"/>
  </r>
  <r>
    <s v="8DA5SYBT"/>
    <x v="3"/>
    <x v="0"/>
    <s v="Product_1OJSR"/>
    <n v="136.22"/>
    <n v="58"/>
    <x v="1"/>
    <s v="16x6x19 cm"/>
    <d v="2023-07-30T00:00:00"/>
    <d v="2024-01-01T00:00:00"/>
    <s v="6OLS82"/>
    <s v="BSI,XIG"/>
    <s v="Red/Small"/>
    <x v="3"/>
    <n v="122.598"/>
    <n v="0.42465753424657532"/>
    <x v="1"/>
    <n v="116.46809999999999"/>
    <n v="110.3382"/>
    <n v="98.078400000000002"/>
    <n v="70.834400000000002"/>
    <n v="32.692799999999998"/>
  </r>
  <r>
    <s v="JE9I4DB3"/>
    <x v="3"/>
    <x v="0"/>
    <s v="Product_7OX7Q"/>
    <n v="178.42"/>
    <n v="96"/>
    <x v="0"/>
    <s v="17x11x18 cm"/>
    <d v="2023-07-30T00:00:00"/>
    <d v="2026-01-01T00:00:00"/>
    <s v="Z9Z3P4"/>
    <s v="ZZL,ZIY"/>
    <s v="Blue/Medium"/>
    <x v="3"/>
    <n v="160.57799999999997"/>
    <n v="2.4273972602739726"/>
    <x v="0"/>
    <n v="152.54909999999998"/>
    <n v="144.52019999999999"/>
    <n v="128.46239999999997"/>
    <n v="92.778399999999991"/>
    <n v="42.820799999999998"/>
  </r>
  <r>
    <s v="A7SXPJ64"/>
    <x v="2"/>
    <x v="0"/>
    <s v="Product_U82US"/>
    <n v="268.08999999999997"/>
    <n v="20"/>
    <x v="0"/>
    <s v="17x19x15 cm"/>
    <d v="2023-03-15T00:00:00"/>
    <d v="2026-01-01T00:00:00"/>
    <s v="7I4N91"/>
    <s v="UOP,X1Q"/>
    <s v="Red/Small"/>
    <x v="0"/>
    <n v="241.28099999999998"/>
    <n v="2.8027397260273972"/>
    <x v="0"/>
    <n v="229.21694999999997"/>
    <n v="217.15289999999999"/>
    <n v="193.0248"/>
    <n v="139.4068"/>
    <n v="64.341599999999985"/>
  </r>
  <r>
    <s v="WT4EPEF3"/>
    <x v="1"/>
    <x v="0"/>
    <s v="Product_BIGCD"/>
    <n v="317.27999999999997"/>
    <n v="39"/>
    <x v="0"/>
    <s v="14x18x5 cm"/>
    <d v="2023-03-15T00:00:00"/>
    <d v="2024-01-01T00:00:00"/>
    <s v="B06EUL"/>
    <s v="IQM,TEL"/>
    <s v="Red/Small"/>
    <x v="4"/>
    <n v="285.55199999999996"/>
    <n v="0.8"/>
    <x v="1"/>
    <n v="271.27439999999996"/>
    <n v="256.99679999999995"/>
    <n v="228.44159999999999"/>
    <n v="164.98560000000001"/>
    <n v="76.147199999999984"/>
  </r>
  <r>
    <s v="GSJ61HJQ"/>
    <x v="2"/>
    <x v="0"/>
    <s v="Product_JGO6U"/>
    <n v="94.64"/>
    <n v="25"/>
    <x v="0"/>
    <s v="11x6x17 cm"/>
    <d v="2023-07-30T00:00:00"/>
    <d v="2024-01-01T00:00:00"/>
    <s v="QZPXUK"/>
    <s v="EL7,7H0"/>
    <s v="Blue/Medium"/>
    <x v="3"/>
    <n v="85.176000000000002"/>
    <n v="0.42465753424657532"/>
    <x v="1"/>
    <n v="80.917199999999994"/>
    <n v="76.6584"/>
    <n v="68.140799999999999"/>
    <n v="49.212800000000001"/>
    <n v="22.7136"/>
  </r>
  <r>
    <s v="C5X6A6UR"/>
    <x v="2"/>
    <x v="0"/>
    <s v="Product_LNWBK"/>
    <n v="352.93"/>
    <n v="32"/>
    <x v="1"/>
    <s v="5x16x19 cm"/>
    <d v="2023-01-01T00:00:00"/>
    <d v="2025-01-01T00:00:00"/>
    <s v="SP8DYB"/>
    <s v="TN9,T5U"/>
    <s v="Blue/Medium"/>
    <x v="3"/>
    <n v="317.637"/>
    <n v="2.0027397260273974"/>
    <x v="1"/>
    <n v="301.75515000000001"/>
    <n v="285.87330000000003"/>
    <n v="254.1096"/>
    <n v="183.52360000000002"/>
    <n v="84.703199999999995"/>
  </r>
  <r>
    <s v="CM3Z059Q"/>
    <x v="2"/>
    <x v="0"/>
    <s v="Product_EQUX4"/>
    <n v="98.77"/>
    <n v="15"/>
    <x v="1"/>
    <s v="10x20x14 cm"/>
    <d v="2023-03-15T00:00:00"/>
    <d v="2025-01-01T00:00:00"/>
    <s v="VNZT0V"/>
    <s v="ZKL,1ET"/>
    <s v="Blue/Medium"/>
    <x v="1"/>
    <n v="88.893000000000001"/>
    <n v="1.8027397260273972"/>
    <x v="1"/>
    <n v="84.448349999999991"/>
    <n v="80.003700000000009"/>
    <n v="71.114400000000003"/>
    <n v="51.360399999999998"/>
    <n v="23.704799999999999"/>
  </r>
  <r>
    <s v="ES8TMT43"/>
    <x v="3"/>
    <x v="0"/>
    <s v="Product_IXCYT"/>
    <n v="27.53"/>
    <n v="68"/>
    <x v="1"/>
    <s v="19x6x13 cm"/>
    <d v="2023-03-15T00:00:00"/>
    <d v="2025-01-01T00:00:00"/>
    <s v="X7PJDW"/>
    <s v="YOK,O21"/>
    <s v="Green/Large"/>
    <x v="3"/>
    <n v="24.777000000000001"/>
    <n v="1.8027397260273972"/>
    <x v="1"/>
    <n v="23.538149999999998"/>
    <n v="22.299300000000002"/>
    <n v="19.821600000000004"/>
    <n v="14.315600000000002"/>
    <n v="6.6071999999999997"/>
  </r>
  <r>
    <s v="MUVD6LEI"/>
    <x v="3"/>
    <x v="0"/>
    <s v="Product_UJ4AI"/>
    <n v="263.14"/>
    <n v="25"/>
    <x v="2"/>
    <s v="11x11x14 cm"/>
    <d v="2023-03-15T00:00:00"/>
    <d v="2026-01-01T00:00:00"/>
    <s v="EQSCJ9"/>
    <s v="GXF,GFC"/>
    <s v="Red/Small"/>
    <x v="0"/>
    <n v="236.82599999999999"/>
    <n v="2.8027397260273972"/>
    <x v="0"/>
    <n v="224.98469999999998"/>
    <n v="213.14339999999999"/>
    <n v="189.46080000000001"/>
    <n v="136.83279999999999"/>
    <n v="63.153599999999997"/>
  </r>
  <r>
    <s v="TYKETRW3"/>
    <x v="3"/>
    <x v="0"/>
    <s v="Product_NKW58"/>
    <n v="131.29"/>
    <n v="24"/>
    <x v="1"/>
    <s v="6x17x15 cm"/>
    <d v="2023-07-30T00:00:00"/>
    <d v="2024-01-01T00:00:00"/>
    <s v="MDJSKC"/>
    <s v="DG9,M82"/>
    <s v="Green/Large"/>
    <x v="3"/>
    <n v="118.16099999999999"/>
    <n v="0.42465753424657532"/>
    <x v="1"/>
    <n v="112.25294999999998"/>
    <n v="106.3449"/>
    <n v="94.52879999999999"/>
    <n v="68.270799999999994"/>
    <n v="31.509599999999999"/>
  </r>
  <r>
    <s v="HLCLU164"/>
    <x v="2"/>
    <x v="0"/>
    <s v="Product_J8VMD"/>
    <n v="372.87"/>
    <n v="72"/>
    <x v="0"/>
    <s v="20x13x16 cm"/>
    <d v="2023-01-01T00:00:00"/>
    <d v="2024-01-01T00:00:00"/>
    <s v="6V4LJJ"/>
    <s v="TW7,AHB"/>
    <s v="Red/Small"/>
    <x v="3"/>
    <n v="335.58300000000003"/>
    <n v="1"/>
    <x v="1"/>
    <n v="318.80385000000001"/>
    <n v="302.02470000000005"/>
    <n v="268.46640000000002"/>
    <n v="193.89240000000001"/>
    <n v="89.488799999999998"/>
  </r>
  <r>
    <s v="MU0ZLQSC"/>
    <x v="1"/>
    <x v="0"/>
    <s v="Product_L1WR6"/>
    <n v="112.9"/>
    <n v="26"/>
    <x v="1"/>
    <s v="12x14x7 cm"/>
    <d v="2023-07-30T00:00:00"/>
    <d v="2025-01-01T00:00:00"/>
    <s v="GFUYN4"/>
    <s v="CJJ,9J0"/>
    <s v="Blue/Medium"/>
    <x v="1"/>
    <n v="101.61"/>
    <n v="1.4273972602739726"/>
    <x v="1"/>
    <n v="96.529499999999999"/>
    <n v="91.448999999999998"/>
    <n v="81.288000000000011"/>
    <n v="58.708000000000006"/>
    <n v="27.096"/>
  </r>
  <r>
    <s v="EX9VH7Q5"/>
    <x v="3"/>
    <x v="0"/>
    <s v="Product_MBHHL"/>
    <n v="404.82"/>
    <n v="82"/>
    <x v="1"/>
    <s v="15x7x15 cm"/>
    <d v="2023-07-30T00:00:00"/>
    <d v="2025-01-01T00:00:00"/>
    <s v="UNR616"/>
    <s v="Z3B,D2N"/>
    <s v="Blue/Medium"/>
    <x v="3"/>
    <n v="364.33799999999997"/>
    <n v="1.4273972602739726"/>
    <x v="1"/>
    <n v="346.12109999999996"/>
    <n v="327.9042"/>
    <n v="291.47039999999998"/>
    <n v="210.50640000000001"/>
    <n v="97.15679999999999"/>
  </r>
  <r>
    <s v="DRJPE5CG"/>
    <x v="1"/>
    <x v="0"/>
    <s v="Product_SP23L"/>
    <n v="343.89"/>
    <n v="85"/>
    <x v="2"/>
    <s v="9x8x6 cm"/>
    <d v="2023-03-15T00:00:00"/>
    <d v="2026-01-01T00:00:00"/>
    <s v="6W0B5J"/>
    <s v="D5C,TPY"/>
    <s v="Red/Small"/>
    <x v="4"/>
    <n v="309.50099999999998"/>
    <n v="2.8027397260273972"/>
    <x v="0"/>
    <n v="294.02594999999997"/>
    <n v="278.55090000000001"/>
    <n v="247.60079999999999"/>
    <n v="178.8228"/>
    <n v="82.533599999999993"/>
  </r>
  <r>
    <s v="0SPJTG33"/>
    <x v="0"/>
    <x v="0"/>
    <s v="Product_77A94"/>
    <n v="433.4"/>
    <n v="43"/>
    <x v="2"/>
    <s v="19x11x14 cm"/>
    <d v="2023-01-01T00:00:00"/>
    <d v="2026-01-01T00:00:00"/>
    <s v="Q503PK"/>
    <s v="BZL,V5S"/>
    <s v="Blue/Medium"/>
    <x v="4"/>
    <n v="390.05999999999995"/>
    <n v="3.0027397260273974"/>
    <x v="0"/>
    <n v="370.5569999999999"/>
    <n v="351.05399999999997"/>
    <n v="312.048"/>
    <n v="225.36799999999999"/>
    <n v="104.01599999999999"/>
  </r>
  <r>
    <s v="Q7P2UOCF"/>
    <x v="1"/>
    <x v="0"/>
    <s v="Product_H0YQB"/>
    <n v="65.13"/>
    <n v="54"/>
    <x v="1"/>
    <s v="18x15x16 cm"/>
    <d v="2023-03-15T00:00:00"/>
    <d v="2025-01-01T00:00:00"/>
    <s v="7CBQ4G"/>
    <s v="DR1,N61"/>
    <s v="Blue/Medium"/>
    <x v="0"/>
    <n v="58.616999999999997"/>
    <n v="1.8027397260273972"/>
    <x v="0"/>
    <n v="55.686149999999998"/>
    <n v="52.755299999999998"/>
    <n v="46.893599999999999"/>
    <n v="33.867599999999996"/>
    <n v="15.6312"/>
  </r>
  <r>
    <s v="0OAEV176"/>
    <x v="0"/>
    <x v="0"/>
    <s v="Product_64WQ5"/>
    <n v="266.13"/>
    <n v="53"/>
    <x v="0"/>
    <s v="17x16x17 cm"/>
    <d v="2023-01-01T00:00:00"/>
    <d v="2025-01-01T00:00:00"/>
    <s v="GHAANA"/>
    <s v="FEQ,XCM"/>
    <s v="Green/Large"/>
    <x v="0"/>
    <n v="239.517"/>
    <n v="2.0027397260273974"/>
    <x v="1"/>
    <n v="227.54114999999999"/>
    <n v="215.56530000000001"/>
    <n v="191.61360000000002"/>
    <n v="138.38759999999999"/>
    <n v="63.871200000000002"/>
  </r>
  <r>
    <s v="W7HP1DS6"/>
    <x v="2"/>
    <x v="0"/>
    <s v="Product_C2RE1"/>
    <n v="480.97"/>
    <n v="61"/>
    <x v="1"/>
    <s v="20x15x11 cm"/>
    <d v="2023-01-01T00:00:00"/>
    <d v="2026-01-01T00:00:00"/>
    <s v="P5N3EZ"/>
    <s v="6LZ,Z6G"/>
    <s v="Green/Large"/>
    <x v="2"/>
    <n v="432.87300000000005"/>
    <n v="3.0027397260273974"/>
    <x v="1"/>
    <n v="411.22935000000001"/>
    <n v="389.58570000000003"/>
    <n v="346.29840000000007"/>
    <n v="250.10440000000003"/>
    <n v="115.4328"/>
  </r>
  <r>
    <s v="10Q4ZAMZ"/>
    <x v="1"/>
    <x v="0"/>
    <s v="Product_40S86"/>
    <n v="122.94"/>
    <n v="64"/>
    <x v="2"/>
    <s v="11x15x9 cm"/>
    <d v="2023-03-15T00:00:00"/>
    <d v="2024-01-01T00:00:00"/>
    <s v="SAQ72Q"/>
    <s v="ALP,5TR"/>
    <s v="Blue/Medium"/>
    <x v="1"/>
    <n v="110.646"/>
    <n v="0.8"/>
    <x v="1"/>
    <n v="105.11369999999999"/>
    <n v="99.581400000000002"/>
    <n v="88.516800000000003"/>
    <n v="63.928800000000003"/>
    <n v="29.505599999999998"/>
  </r>
  <r>
    <s v="M5JOZBU6"/>
    <x v="2"/>
    <x v="0"/>
    <s v="Product_PYNFI"/>
    <n v="333.85"/>
    <n v="47"/>
    <x v="2"/>
    <s v="19x5x11 cm"/>
    <d v="2023-03-15T00:00:00"/>
    <d v="2025-01-01T00:00:00"/>
    <s v="990BFH"/>
    <s v="0ZB,L3Y"/>
    <s v="Red/Small"/>
    <x v="1"/>
    <n v="300.46500000000003"/>
    <n v="1.8027397260273972"/>
    <x v="1"/>
    <n v="285.44175000000001"/>
    <n v="270.41850000000005"/>
    <n v="240.37200000000004"/>
    <n v="173.602"/>
    <n v="80.124000000000009"/>
  </r>
  <r>
    <s v="W5M07TQK"/>
    <x v="0"/>
    <x v="0"/>
    <s v="Product_KABMG"/>
    <n v="38.340000000000003"/>
    <n v="67"/>
    <x v="2"/>
    <s v="12x7x18 cm"/>
    <d v="2023-01-01T00:00:00"/>
    <d v="2026-01-01T00:00:00"/>
    <s v="AC2K16"/>
    <s v="SRW,JVS"/>
    <s v="Red/Small"/>
    <x v="4"/>
    <n v="34.506"/>
    <n v="3.0027397260273974"/>
    <x v="1"/>
    <n v="32.780699999999996"/>
    <n v="31.055400000000002"/>
    <n v="27.604800000000001"/>
    <n v="19.936800000000002"/>
    <n v="9.2016000000000009"/>
  </r>
  <r>
    <s v="IOVEH0R4"/>
    <x v="0"/>
    <x v="0"/>
    <s v="Product_W2H90"/>
    <n v="192.93"/>
    <n v="66"/>
    <x v="1"/>
    <s v="14x9x7 cm"/>
    <d v="2023-03-15T00:00:00"/>
    <d v="2024-01-01T00:00:00"/>
    <s v="225AOP"/>
    <s v="58Y,XHH"/>
    <s v="Green/Large"/>
    <x v="0"/>
    <n v="173.637"/>
    <n v="0.8"/>
    <x v="1"/>
    <n v="164.95515"/>
    <n v="156.27330000000001"/>
    <n v="138.90960000000001"/>
    <n v="100.32360000000001"/>
    <n v="46.303199999999997"/>
  </r>
  <r>
    <s v="VHUSN0ZD"/>
    <x v="2"/>
    <x v="0"/>
    <s v="Product_J81T4"/>
    <n v="493.86"/>
    <n v="52"/>
    <x v="0"/>
    <s v="14x13x18 cm"/>
    <d v="2023-03-15T00:00:00"/>
    <d v="2024-01-01T00:00:00"/>
    <s v="K6RDCJ"/>
    <s v="WK0,WFO"/>
    <s v="Blue/Medium"/>
    <x v="3"/>
    <n v="444.47399999999999"/>
    <n v="0.8"/>
    <x v="1"/>
    <n v="422.25029999999998"/>
    <n v="400.02659999999997"/>
    <n v="355.57920000000001"/>
    <n v="256.80720000000002"/>
    <n v="118.5264"/>
  </r>
  <r>
    <s v="0QV3ZPKV"/>
    <x v="2"/>
    <x v="0"/>
    <s v="Product_S0F10"/>
    <n v="428.67"/>
    <n v="53"/>
    <x v="0"/>
    <s v="9x9x12 cm"/>
    <d v="2023-01-01T00:00:00"/>
    <d v="2024-01-01T00:00:00"/>
    <s v="SWV9M6"/>
    <s v="GGM,I3F"/>
    <s v="Green/Large"/>
    <x v="4"/>
    <n v="385.803"/>
    <n v="1"/>
    <x v="1"/>
    <n v="366.51284999999996"/>
    <n v="347.22270000000003"/>
    <n v="308.64240000000001"/>
    <n v="222.90840000000003"/>
    <n v="102.88079999999999"/>
  </r>
  <r>
    <s v="VTAAS11L"/>
    <x v="3"/>
    <x v="0"/>
    <s v="Product_KH9IA"/>
    <n v="149.74"/>
    <n v="63"/>
    <x v="2"/>
    <s v="19x15x13 cm"/>
    <d v="2023-07-30T00:00:00"/>
    <d v="2026-01-01T00:00:00"/>
    <s v="KE6D44"/>
    <s v="0CV,EQQ"/>
    <s v="Red/Small"/>
    <x v="3"/>
    <n v="134.76600000000002"/>
    <n v="2.4273972602739726"/>
    <x v="0"/>
    <n v="128.02770000000001"/>
    <n v="121.28940000000001"/>
    <n v="107.81280000000002"/>
    <n v="77.864800000000002"/>
    <n v="35.937600000000003"/>
  </r>
  <r>
    <s v="7MYXCYZ3"/>
    <x v="1"/>
    <x v="0"/>
    <s v="Product_Y3BJR"/>
    <n v="208.85"/>
    <n v="12"/>
    <x v="0"/>
    <s v="17x19x19 cm"/>
    <d v="2023-01-01T00:00:00"/>
    <d v="2026-01-01T00:00:00"/>
    <s v="4BF5KC"/>
    <s v="E6M,43C"/>
    <s v="Blue/Medium"/>
    <x v="3"/>
    <n v="187.965"/>
    <n v="3.0027397260273974"/>
    <x v="1"/>
    <n v="178.56674999999998"/>
    <n v="169.16849999999999"/>
    <n v="150.37200000000001"/>
    <n v="108.602"/>
    <n v="50.123999999999995"/>
  </r>
  <r>
    <s v="VVHGMJQI"/>
    <x v="2"/>
    <x v="0"/>
    <s v="Product_52DZD"/>
    <n v="197.67"/>
    <n v="57"/>
    <x v="2"/>
    <s v="18x14x12 cm"/>
    <d v="2023-01-01T00:00:00"/>
    <d v="2024-01-01T00:00:00"/>
    <s v="P7D0WA"/>
    <s v="DD0,QPH"/>
    <s v="Red/Small"/>
    <x v="0"/>
    <n v="177.90299999999999"/>
    <n v="1"/>
    <x v="1"/>
    <n v="169.00784999999999"/>
    <n v="160.11269999999999"/>
    <n v="142.32239999999999"/>
    <n v="102.7884"/>
    <n v="47.440799999999996"/>
  </r>
  <r>
    <s v="GN3U2BRF"/>
    <x v="1"/>
    <x v="0"/>
    <s v="Product_FO7BE"/>
    <n v="226.77"/>
    <n v="98"/>
    <x v="1"/>
    <s v="12x18x6 cm"/>
    <d v="2023-03-15T00:00:00"/>
    <d v="2025-01-01T00:00:00"/>
    <s v="8US1LA"/>
    <s v="MVI,7IG"/>
    <s v="Blue/Medium"/>
    <x v="4"/>
    <n v="204.09300000000002"/>
    <n v="1.8027397260273972"/>
    <x v="1"/>
    <n v="193.88835"/>
    <n v="183.68370000000002"/>
    <n v="163.27440000000001"/>
    <n v="117.92040000000001"/>
    <n v="54.424799999999998"/>
  </r>
  <r>
    <s v="XG0AMWHO"/>
    <x v="2"/>
    <x v="0"/>
    <s v="Product_BEFPN"/>
    <n v="128.28"/>
    <n v="83"/>
    <x v="1"/>
    <s v="13x13x17 cm"/>
    <d v="2023-01-01T00:00:00"/>
    <d v="2026-01-01T00:00:00"/>
    <s v="P7QS8O"/>
    <s v="996,O18"/>
    <s v="Red/Small"/>
    <x v="4"/>
    <n v="115.452"/>
    <n v="3.0027397260273974"/>
    <x v="1"/>
    <n v="109.67939999999999"/>
    <n v="103.9068"/>
    <n v="92.36160000000001"/>
    <n v="66.705600000000004"/>
    <n v="30.787199999999999"/>
  </r>
  <r>
    <s v="AVSD2DEJ"/>
    <x v="2"/>
    <x v="0"/>
    <s v="Product_X09X3"/>
    <n v="180.22"/>
    <n v="22"/>
    <x v="1"/>
    <s v="12x18x6 cm"/>
    <d v="2023-03-15T00:00:00"/>
    <d v="2024-01-01T00:00:00"/>
    <s v="NNLBRJ"/>
    <s v="L8K,12K"/>
    <s v="Red/Small"/>
    <x v="3"/>
    <n v="162.19800000000001"/>
    <n v="0.8"/>
    <x v="1"/>
    <n v="154.0881"/>
    <n v="145.97820000000002"/>
    <n v="129.75840000000002"/>
    <n v="93.714399999999998"/>
    <n v="43.252800000000001"/>
  </r>
  <r>
    <s v="H7H6JN17"/>
    <x v="0"/>
    <x v="0"/>
    <s v="Product_SQXOH"/>
    <n v="183.34"/>
    <n v="57"/>
    <x v="2"/>
    <s v="11x10x9 cm"/>
    <d v="2023-03-15T00:00:00"/>
    <d v="2024-01-01T00:00:00"/>
    <s v="HI477Y"/>
    <s v="NZ3,29Y"/>
    <s v="Green/Large"/>
    <x v="0"/>
    <n v="165.006"/>
    <n v="0.8"/>
    <x v="1"/>
    <n v="156.75569999999999"/>
    <n v="148.50540000000001"/>
    <n v="132.00480000000002"/>
    <n v="95.336800000000011"/>
    <n v="44.001599999999996"/>
  </r>
  <r>
    <s v="71XHXEA4"/>
    <x v="3"/>
    <x v="0"/>
    <s v="Product_PVHKR"/>
    <n v="346.84"/>
    <n v="24"/>
    <x v="1"/>
    <s v="18x20x10 cm"/>
    <d v="2023-01-01T00:00:00"/>
    <d v="2025-01-01T00:00:00"/>
    <s v="P72SYV"/>
    <s v="JUY,5HN"/>
    <s v="Green/Large"/>
    <x v="2"/>
    <n v="312.15599999999995"/>
    <n v="2.0027397260273974"/>
    <x v="0"/>
    <n v="296.54819999999995"/>
    <n v="280.94039999999995"/>
    <n v="249.72479999999996"/>
    <n v="180.35679999999999"/>
    <n v="83.241599999999991"/>
  </r>
  <r>
    <s v="36TE11RV"/>
    <x v="0"/>
    <x v="0"/>
    <s v="Product_7RNVA"/>
    <n v="257.47000000000003"/>
    <n v="100"/>
    <x v="2"/>
    <s v="7x20x16 cm"/>
    <d v="2023-07-30T00:00:00"/>
    <d v="2024-01-01T00:00:00"/>
    <s v="O3ESZH"/>
    <s v="SQZ,VY2"/>
    <s v="Red/Small"/>
    <x v="4"/>
    <n v="231.72300000000001"/>
    <n v="0.42465753424657532"/>
    <x v="1"/>
    <n v="220.13685000000001"/>
    <n v="208.55070000000001"/>
    <n v="185.37840000000003"/>
    <n v="133.88440000000003"/>
    <n v="61.7928"/>
  </r>
  <r>
    <s v="Y4C2UNDP"/>
    <x v="3"/>
    <x v="0"/>
    <s v="Product_EDH0R"/>
    <n v="341.14"/>
    <n v="57"/>
    <x v="1"/>
    <s v="18x12x6 cm"/>
    <d v="2023-07-30T00:00:00"/>
    <d v="2026-01-01T00:00:00"/>
    <s v="YSNQTQ"/>
    <s v="P4M,56V"/>
    <s v="Red/Small"/>
    <x v="4"/>
    <n v="307.02600000000001"/>
    <n v="2.4273972602739726"/>
    <x v="1"/>
    <n v="291.67469999999997"/>
    <n v="276.32339999999999"/>
    <n v="245.62080000000003"/>
    <n v="177.39279999999999"/>
    <n v="81.873599999999996"/>
  </r>
  <r>
    <s v="A15SS81U"/>
    <x v="1"/>
    <x v="0"/>
    <s v="Product_M7XLQ"/>
    <n v="490.4"/>
    <n v="39"/>
    <x v="1"/>
    <s v="11x19x6 cm"/>
    <d v="2023-03-15T00:00:00"/>
    <d v="2026-01-01T00:00:00"/>
    <s v="RQ40XH"/>
    <s v="ID6,XT2"/>
    <s v="Red/Small"/>
    <x v="1"/>
    <n v="441.35999999999996"/>
    <n v="2.8027397260273972"/>
    <x v="0"/>
    <n v="419.29199999999992"/>
    <n v="397.22399999999999"/>
    <n v="353.08799999999997"/>
    <n v="255.00800000000001"/>
    <n v="117.69599999999998"/>
  </r>
  <r>
    <s v="JZRK9PAX"/>
    <x v="3"/>
    <x v="0"/>
    <s v="Product_1GZDG"/>
    <n v="325.27"/>
    <n v="91"/>
    <x v="2"/>
    <s v="7x13x17 cm"/>
    <d v="2023-07-30T00:00:00"/>
    <d v="2026-01-01T00:00:00"/>
    <s v="HFFXRV"/>
    <s v="LDN,KVB"/>
    <s v="Red/Small"/>
    <x v="0"/>
    <n v="292.74299999999999"/>
    <n v="2.4273972602739726"/>
    <x v="0"/>
    <n v="278.10584999999998"/>
    <n v="263.46870000000001"/>
    <n v="234.1944"/>
    <n v="169.1404"/>
    <n v="78.064799999999991"/>
  </r>
  <r>
    <s v="DTPF5FM0"/>
    <x v="1"/>
    <x v="0"/>
    <s v="Product_08UKQ"/>
    <n v="219.32"/>
    <n v="56"/>
    <x v="1"/>
    <s v="9x14x17 cm"/>
    <d v="2023-01-01T00:00:00"/>
    <d v="2026-01-01T00:00:00"/>
    <s v="XFM19W"/>
    <s v="TPE,4WC"/>
    <s v="Green/Large"/>
    <x v="2"/>
    <n v="197.38799999999998"/>
    <n v="3.0027397260273974"/>
    <x v="0"/>
    <n v="187.51859999999996"/>
    <n v="177.64919999999998"/>
    <n v="157.91039999999998"/>
    <n v="114.04640000000001"/>
    <n v="52.636799999999994"/>
  </r>
  <r>
    <s v="COWDBNV5"/>
    <x v="1"/>
    <x v="0"/>
    <s v="Product_WSKA8"/>
    <n v="89.8"/>
    <n v="9"/>
    <x v="2"/>
    <s v="13x14x13 cm"/>
    <d v="2023-07-30T00:00:00"/>
    <d v="2024-01-01T00:00:00"/>
    <s v="UGGNYN"/>
    <s v="1U0,5YF"/>
    <s v="Blue/Medium"/>
    <x v="1"/>
    <n v="80.819999999999993"/>
    <n v="0.42465753424657532"/>
    <x v="1"/>
    <n v="76.778999999999996"/>
    <n v="72.738"/>
    <n v="64.655999999999992"/>
    <n v="46.695999999999998"/>
    <n v="21.552"/>
  </r>
  <r>
    <s v="JYK548C2"/>
    <x v="1"/>
    <x v="0"/>
    <s v="Product_98E6I"/>
    <n v="114.36"/>
    <n v="30"/>
    <x v="2"/>
    <s v="6x9x14 cm"/>
    <d v="2023-03-15T00:00:00"/>
    <d v="2026-01-01T00:00:00"/>
    <s v="EOYD8I"/>
    <s v="OQA,0XU"/>
    <s v="Red/Small"/>
    <x v="4"/>
    <n v="102.92400000000001"/>
    <n v="2.8027397260273972"/>
    <x v="0"/>
    <n v="97.777799999999999"/>
    <n v="92.631600000000006"/>
    <n v="82.339200000000005"/>
    <n v="59.467199999999998"/>
    <n v="27.446400000000001"/>
  </r>
  <r>
    <s v="75DKAKQY"/>
    <x v="2"/>
    <x v="0"/>
    <s v="Product_UD3K4"/>
    <n v="214.85"/>
    <n v="31"/>
    <x v="1"/>
    <s v="13x6x10 cm"/>
    <d v="2023-01-01T00:00:00"/>
    <d v="2024-01-01T00:00:00"/>
    <s v="GC40DM"/>
    <s v="UJ3,RR4"/>
    <s v="Red/Small"/>
    <x v="1"/>
    <n v="193.36500000000001"/>
    <n v="1"/>
    <x v="1"/>
    <n v="183.69675000000001"/>
    <n v="174.02850000000001"/>
    <n v="154.69200000000001"/>
    <n v="111.72199999999999"/>
    <n v="51.564"/>
  </r>
  <r>
    <s v="98KGSQS3"/>
    <x v="3"/>
    <x v="0"/>
    <s v="Product_96ZHE"/>
    <n v="49.49"/>
    <n v="34"/>
    <x v="2"/>
    <s v="6x7x15 cm"/>
    <d v="2023-07-30T00:00:00"/>
    <d v="2024-01-01T00:00:00"/>
    <s v="Y6CBY7"/>
    <s v="LYL,UHD"/>
    <s v="Green/Large"/>
    <x v="2"/>
    <n v="44.541000000000004"/>
    <n v="0.42465753424657532"/>
    <x v="1"/>
    <n v="42.313949999999998"/>
    <n v="40.086900000000007"/>
    <n v="35.632800000000003"/>
    <n v="25.734800000000003"/>
    <n v="11.877599999999999"/>
  </r>
  <r>
    <s v="Z3QNVGZ8"/>
    <x v="1"/>
    <x v="0"/>
    <s v="Product_WQ6MO"/>
    <n v="383.5"/>
    <n v="67"/>
    <x v="0"/>
    <s v="8x15x9 cm"/>
    <d v="2023-03-15T00:00:00"/>
    <d v="2026-01-01T00:00:00"/>
    <s v="K8H5YT"/>
    <s v="0KV,01N"/>
    <s v="Green/Large"/>
    <x v="2"/>
    <n v="345.15"/>
    <n v="2.8027397260273972"/>
    <x v="0"/>
    <n v="327.89249999999998"/>
    <n v="310.63499999999999"/>
    <n v="276.12"/>
    <n v="199.42000000000002"/>
    <n v="92.039999999999992"/>
  </r>
  <r>
    <s v="VBS246FF"/>
    <x v="2"/>
    <x v="0"/>
    <s v="Product_VAC6T"/>
    <n v="234.72"/>
    <n v="28"/>
    <x v="0"/>
    <s v="6x14x10 cm"/>
    <d v="2023-07-30T00:00:00"/>
    <d v="2024-01-01T00:00:00"/>
    <s v="A5CWKQ"/>
    <s v="EF4,1LS"/>
    <s v="Blue/Medium"/>
    <x v="2"/>
    <n v="211.24799999999999"/>
    <n v="0.42465753424657532"/>
    <x v="1"/>
    <n v="200.68559999999999"/>
    <n v="190.1232"/>
    <n v="168.9984"/>
    <n v="122.0544"/>
    <n v="56.332799999999999"/>
  </r>
  <r>
    <s v="KXJVKELY"/>
    <x v="3"/>
    <x v="0"/>
    <s v="Product_R8ZVM"/>
    <n v="447.28"/>
    <n v="66"/>
    <x v="2"/>
    <s v="19x15x5 cm"/>
    <d v="2023-03-15T00:00:00"/>
    <d v="2024-01-01T00:00:00"/>
    <s v="D8KXID"/>
    <s v="NDU,FVA"/>
    <s v="Blue/Medium"/>
    <x v="2"/>
    <n v="402.55199999999996"/>
    <n v="0.8"/>
    <x v="1"/>
    <n v="382.42439999999993"/>
    <n v="362.29679999999996"/>
    <n v="322.04160000000002"/>
    <n v="232.5856"/>
    <n v="107.34719999999999"/>
  </r>
  <r>
    <s v="4F6TQUJ9"/>
    <x v="3"/>
    <x v="0"/>
    <s v="Product_KDQE2"/>
    <n v="285.73"/>
    <n v="62"/>
    <x v="1"/>
    <s v="11x8x15 cm"/>
    <d v="2023-07-30T00:00:00"/>
    <d v="2024-01-01T00:00:00"/>
    <s v="MKV55F"/>
    <s v="FU7,7SS"/>
    <s v="Red/Small"/>
    <x v="2"/>
    <n v="257.15700000000004"/>
    <n v="0.42465753424657532"/>
    <x v="1"/>
    <n v="244.29915000000003"/>
    <n v="231.44130000000004"/>
    <n v="205.72560000000004"/>
    <n v="148.57960000000003"/>
    <n v="68.575199999999995"/>
  </r>
  <r>
    <s v="GCHI5E6N"/>
    <x v="0"/>
    <x v="0"/>
    <s v="Product_GEAJL"/>
    <n v="320.27"/>
    <n v="87"/>
    <x v="1"/>
    <s v="20x19x17 cm"/>
    <d v="2023-01-01T00:00:00"/>
    <d v="2026-01-01T00:00:00"/>
    <s v="YP8GF3"/>
    <s v="8TA,FCL"/>
    <s v="Red/Small"/>
    <x v="2"/>
    <n v="288.24299999999999"/>
    <n v="3.0027397260273974"/>
    <x v="1"/>
    <n v="273.83085"/>
    <n v="259.4187"/>
    <n v="230.59440000000001"/>
    <n v="166.54040000000001"/>
    <n v="76.864799999999988"/>
  </r>
  <r>
    <s v="85DOYO6H"/>
    <x v="2"/>
    <x v="0"/>
    <s v="Product_WVR2I"/>
    <n v="193.61"/>
    <n v="34"/>
    <x v="2"/>
    <s v="8x10x16 cm"/>
    <d v="2023-03-15T00:00:00"/>
    <d v="2024-01-01T00:00:00"/>
    <s v="XNS6XJ"/>
    <s v="XAM,W8B"/>
    <s v="Green/Large"/>
    <x v="2"/>
    <n v="174.24900000000002"/>
    <n v="0.8"/>
    <x v="1"/>
    <n v="165.53655000000001"/>
    <n v="156.82410000000002"/>
    <n v="139.39920000000004"/>
    <n v="100.67720000000001"/>
    <n v="46.4664"/>
  </r>
  <r>
    <s v="VPRN14GZ"/>
    <x v="3"/>
    <x v="0"/>
    <s v="Product_7SMXW"/>
    <n v="23.9"/>
    <n v="73"/>
    <x v="2"/>
    <s v="16x9x15 cm"/>
    <d v="2023-01-01T00:00:00"/>
    <d v="2026-01-01T00:00:00"/>
    <s v="989CAS"/>
    <s v="VQE,8HS"/>
    <s v="Red/Small"/>
    <x v="4"/>
    <n v="21.509999999999998"/>
    <n v="3.0027397260273974"/>
    <x v="0"/>
    <n v="20.434499999999996"/>
    <n v="19.358999999999998"/>
    <n v="17.207999999999998"/>
    <n v="12.427999999999999"/>
    <n v="5.7359999999999998"/>
  </r>
  <r>
    <s v="Z81JFW3X"/>
    <x v="1"/>
    <x v="0"/>
    <s v="Product_UZLZJ"/>
    <n v="293.57"/>
    <n v="13"/>
    <x v="0"/>
    <s v="6x15x12 cm"/>
    <d v="2023-01-01T00:00:00"/>
    <d v="2025-01-01T00:00:00"/>
    <s v="51ONCX"/>
    <s v="XT3,YOM"/>
    <s v="Green/Large"/>
    <x v="2"/>
    <n v="264.21299999999997"/>
    <n v="2.0027397260273974"/>
    <x v="1"/>
    <n v="251.00234999999995"/>
    <n v="237.79169999999996"/>
    <n v="211.37039999999999"/>
    <n v="152.65639999999999"/>
    <n v="70.456800000000001"/>
  </r>
  <r>
    <s v="2L9MLQZQ"/>
    <x v="2"/>
    <x v="0"/>
    <s v="Product_A34H2"/>
    <n v="46.69"/>
    <n v="95"/>
    <x v="0"/>
    <s v="15x9x16 cm"/>
    <d v="2023-03-15T00:00:00"/>
    <d v="2025-01-01T00:00:00"/>
    <s v="0K6XS6"/>
    <s v="ABB,D3X"/>
    <s v="Blue/Medium"/>
    <x v="3"/>
    <n v="42.021000000000001"/>
    <n v="1.8027397260273972"/>
    <x v="1"/>
    <n v="39.91995"/>
    <n v="37.818899999999999"/>
    <n v="33.616800000000005"/>
    <n v="24.2788"/>
    <n v="11.205599999999999"/>
  </r>
  <r>
    <s v="3QJQ1FQL"/>
    <x v="2"/>
    <x v="0"/>
    <s v="Product_1SU5C"/>
    <n v="378.07"/>
    <n v="25"/>
    <x v="1"/>
    <s v="7x17x8 cm"/>
    <d v="2023-07-30T00:00:00"/>
    <d v="2026-01-01T00:00:00"/>
    <s v="TATWYR"/>
    <s v="BOL,H37"/>
    <s v="Red/Small"/>
    <x v="1"/>
    <n v="340.26299999999998"/>
    <n v="2.4273972602739726"/>
    <x v="1"/>
    <n v="323.24984999999998"/>
    <n v="306.23669999999998"/>
    <n v="272.21039999999999"/>
    <n v="196.59640000000002"/>
    <n v="90.736799999999988"/>
  </r>
  <r>
    <s v="J272YXJ0"/>
    <x v="2"/>
    <x v="0"/>
    <s v="Product_FIOGX"/>
    <n v="41.57"/>
    <n v="35"/>
    <x v="0"/>
    <s v="12x17x7 cm"/>
    <d v="2023-01-01T00:00:00"/>
    <d v="2025-01-01T00:00:00"/>
    <s v="H82YJ7"/>
    <s v="LG3,DJH"/>
    <s v="Green/Large"/>
    <x v="1"/>
    <n v="37.412999999999997"/>
    <n v="2.0027397260273974"/>
    <x v="0"/>
    <n v="35.542349999999992"/>
    <n v="33.671700000000001"/>
    <n v="29.930399999999999"/>
    <n v="21.616400000000002"/>
    <n v="9.976799999999999"/>
  </r>
  <r>
    <s v="3U7ZYF04"/>
    <x v="3"/>
    <x v="0"/>
    <s v="Product_QOE31"/>
    <n v="183.6"/>
    <n v="93"/>
    <x v="1"/>
    <s v="17x15x5 cm"/>
    <d v="2023-01-01T00:00:00"/>
    <d v="2024-01-01T00:00:00"/>
    <s v="FFY7EU"/>
    <s v="1PE,FJ2"/>
    <s v="Green/Large"/>
    <x v="1"/>
    <n v="165.24"/>
    <n v="1"/>
    <x v="1"/>
    <n v="156.97800000000001"/>
    <n v="148.71600000000001"/>
    <n v="132.19200000000001"/>
    <n v="95.471999999999994"/>
    <n v="44.064"/>
  </r>
  <r>
    <s v="YAQDY6FP"/>
    <x v="0"/>
    <x v="0"/>
    <s v="Product_61G3J"/>
    <n v="369.25"/>
    <n v="20"/>
    <x v="1"/>
    <s v="12x14x12 cm"/>
    <d v="2023-07-30T00:00:00"/>
    <d v="2026-01-01T00:00:00"/>
    <s v="8JK14E"/>
    <s v="QJS,PVC"/>
    <s v="Green/Large"/>
    <x v="0"/>
    <n v="332.32499999999999"/>
    <n v="2.4273972602739726"/>
    <x v="1"/>
    <n v="315.70874999999995"/>
    <n v="299.09249999999997"/>
    <n v="265.86"/>
    <n v="192.01000000000002"/>
    <n v="88.61999999999999"/>
  </r>
  <r>
    <s v="C9M03E52"/>
    <x v="0"/>
    <x v="0"/>
    <s v="Product_ZLC9C"/>
    <n v="419.33"/>
    <n v="3"/>
    <x v="0"/>
    <s v="7x14x20 cm"/>
    <d v="2023-03-15T00:00:00"/>
    <d v="2026-01-01T00:00:00"/>
    <s v="ARFPMO"/>
    <s v="17F,97D"/>
    <s v="Green/Large"/>
    <x v="2"/>
    <n v="377.39699999999999"/>
    <n v="2.8027397260273972"/>
    <x v="1"/>
    <n v="358.52714999999995"/>
    <n v="339.65730000000002"/>
    <n v="301.91759999999999"/>
    <n v="218.05160000000001"/>
    <n v="100.63919999999999"/>
  </r>
  <r>
    <s v="SKNHBGCW"/>
    <x v="1"/>
    <x v="0"/>
    <s v="Product_74LQD"/>
    <n v="386.57"/>
    <n v="36"/>
    <x v="0"/>
    <s v="13x13x17 cm"/>
    <d v="2023-01-01T00:00:00"/>
    <d v="2025-01-01T00:00:00"/>
    <s v="0TZX2A"/>
    <s v="WBZ,7I4"/>
    <s v="Green/Large"/>
    <x v="0"/>
    <n v="347.91300000000001"/>
    <n v="2.0027397260273974"/>
    <x v="1"/>
    <n v="330.51735000000002"/>
    <n v="313.12170000000003"/>
    <n v="278.3304"/>
    <n v="201.0164"/>
    <n v="92.776799999999994"/>
  </r>
  <r>
    <s v="4TBO4ZLX"/>
    <x v="0"/>
    <x v="0"/>
    <s v="Product_MUDOA"/>
    <n v="94.6"/>
    <n v="41"/>
    <x v="0"/>
    <s v="7x16x7 cm"/>
    <d v="2023-03-15T00:00:00"/>
    <d v="2026-01-01T00:00:00"/>
    <s v="RN2265"/>
    <s v="MD0,9IE"/>
    <s v="Green/Large"/>
    <x v="4"/>
    <n v="85.14"/>
    <n v="2.8027397260273972"/>
    <x v="1"/>
    <n v="80.882999999999996"/>
    <n v="76.626000000000005"/>
    <n v="68.112000000000009"/>
    <n v="49.192"/>
    <n v="22.703999999999997"/>
  </r>
  <r>
    <s v="RLYW2H0Z"/>
    <x v="0"/>
    <x v="0"/>
    <s v="Product_OGEPL"/>
    <n v="476.16"/>
    <n v="98"/>
    <x v="1"/>
    <s v="9x7x13 cm"/>
    <d v="2023-07-30T00:00:00"/>
    <d v="2025-01-01T00:00:00"/>
    <s v="59K7AL"/>
    <s v="PUL,R1Q"/>
    <s v="Red/Small"/>
    <x v="0"/>
    <n v="428.54400000000004"/>
    <n v="1.4273972602739726"/>
    <x v="0"/>
    <n v="407.11680000000001"/>
    <n v="385.68960000000004"/>
    <n v="342.83520000000004"/>
    <n v="247.60320000000002"/>
    <n v="114.2784"/>
  </r>
  <r>
    <s v="P618HL0G"/>
    <x v="1"/>
    <x v="0"/>
    <s v="Product_P6GAH"/>
    <n v="190.01"/>
    <n v="56"/>
    <x v="2"/>
    <s v="12x20x7 cm"/>
    <d v="2023-03-15T00:00:00"/>
    <d v="2026-01-01T00:00:00"/>
    <s v="LOKFYN"/>
    <s v="H2Q,UJB"/>
    <s v="Green/Large"/>
    <x v="2"/>
    <n v="171.00899999999999"/>
    <n v="2.8027397260273972"/>
    <x v="0"/>
    <n v="162.45854999999997"/>
    <n v="153.90809999999999"/>
    <n v="136.80719999999999"/>
    <n v="98.805199999999999"/>
    <n v="45.602399999999996"/>
  </r>
  <r>
    <s v="DYL8ZJGF"/>
    <x v="0"/>
    <x v="0"/>
    <s v="Product_NX7LS"/>
    <n v="264.14"/>
    <n v="27"/>
    <x v="1"/>
    <s v="13x17x14 cm"/>
    <d v="2023-07-30T00:00:00"/>
    <d v="2024-01-01T00:00:00"/>
    <s v="GWF4LK"/>
    <s v="9A2,9DA"/>
    <s v="Green/Large"/>
    <x v="4"/>
    <n v="237.726"/>
    <n v="0.42465753424657532"/>
    <x v="1"/>
    <n v="225.83969999999999"/>
    <n v="213.95340000000002"/>
    <n v="190.1808"/>
    <n v="137.3528"/>
    <n v="63.393599999999992"/>
  </r>
  <r>
    <s v="VCBNDOAH"/>
    <x v="3"/>
    <x v="0"/>
    <s v="Product_AVUG3"/>
    <n v="37.76"/>
    <n v="18"/>
    <x v="0"/>
    <s v="15x11x20 cm"/>
    <d v="2023-01-01T00:00:00"/>
    <d v="2026-01-01T00:00:00"/>
    <s v="W70GMI"/>
    <s v="E29,4RO"/>
    <s v="Red/Small"/>
    <x v="3"/>
    <n v="33.983999999999995"/>
    <n v="3.0027397260273974"/>
    <x v="1"/>
    <n v="32.28479999999999"/>
    <n v="30.585599999999996"/>
    <n v="27.187199999999997"/>
    <n v="19.635200000000001"/>
    <n v="9.0623999999999985"/>
  </r>
  <r>
    <s v="2RZ8NVEA"/>
    <x v="3"/>
    <x v="0"/>
    <s v="Product_YODID"/>
    <n v="342.33"/>
    <n v="62"/>
    <x v="1"/>
    <s v="8x8x10 cm"/>
    <d v="2023-03-15T00:00:00"/>
    <d v="2026-01-01T00:00:00"/>
    <s v="IN4W9R"/>
    <s v="ZKH,SNH"/>
    <s v="Green/Large"/>
    <x v="0"/>
    <n v="308.09699999999998"/>
    <n v="2.8027397260273972"/>
    <x v="0"/>
    <n v="292.69214999999997"/>
    <n v="277.28730000000002"/>
    <n v="246.4776"/>
    <n v="178.01159999999999"/>
    <n v="82.159199999999998"/>
  </r>
  <r>
    <s v="EW5HM51R"/>
    <x v="2"/>
    <x v="0"/>
    <s v="Product_IJQX1"/>
    <n v="294.02"/>
    <n v="82"/>
    <x v="1"/>
    <s v="13x9x11 cm"/>
    <d v="2023-01-01T00:00:00"/>
    <d v="2026-01-01T00:00:00"/>
    <s v="SACIY1"/>
    <s v="CNZ,752"/>
    <s v="Blue/Medium"/>
    <x v="0"/>
    <n v="264.61799999999999"/>
    <n v="3.0027397260273974"/>
    <x v="1"/>
    <n v="251.38709999999998"/>
    <n v="238.15620000000001"/>
    <n v="211.6944"/>
    <n v="152.8904"/>
    <n v="70.564799999999991"/>
  </r>
  <r>
    <s v="1BVLABVS"/>
    <x v="0"/>
    <x v="0"/>
    <s v="Product_GKCQA"/>
    <n v="310.20999999999998"/>
    <n v="92"/>
    <x v="1"/>
    <s v="9x8x5 cm"/>
    <d v="2023-03-15T00:00:00"/>
    <d v="2025-01-01T00:00:00"/>
    <s v="V57VNZ"/>
    <s v="9AG,B3J"/>
    <s v="Red/Small"/>
    <x v="4"/>
    <n v="279.18899999999996"/>
    <n v="1.8027397260273972"/>
    <x v="0"/>
    <n v="265.22954999999996"/>
    <n v="251.27009999999999"/>
    <n v="223.35119999999998"/>
    <n v="161.3092"/>
    <n v="74.450399999999988"/>
  </r>
  <r>
    <s v="0Z0CCDVQ"/>
    <x v="2"/>
    <x v="0"/>
    <s v="Product_PYM9H"/>
    <n v="24.54"/>
    <n v="60"/>
    <x v="2"/>
    <s v="12x19x15 cm"/>
    <d v="2023-03-15T00:00:00"/>
    <d v="2026-01-01T00:00:00"/>
    <s v="T1P0NL"/>
    <s v="BV7,99U"/>
    <s v="Red/Small"/>
    <x v="4"/>
    <n v="22.085999999999999"/>
    <n v="2.8027397260273972"/>
    <x v="0"/>
    <n v="20.981699999999996"/>
    <n v="19.877399999999998"/>
    <n v="17.668800000000001"/>
    <n v="12.7608"/>
    <n v="5.8895999999999997"/>
  </r>
  <r>
    <s v="BHEVPF4Y"/>
    <x v="0"/>
    <x v="0"/>
    <s v="Product_8ZSOW"/>
    <n v="452.82"/>
    <n v="8"/>
    <x v="0"/>
    <s v="7x5x7 cm"/>
    <d v="2023-07-30T00:00:00"/>
    <d v="2024-01-01T00:00:00"/>
    <s v="PKYQIV"/>
    <s v="LEE,OZZ"/>
    <s v="Red/Small"/>
    <x v="3"/>
    <n v="407.53800000000001"/>
    <n v="0.42465753424657532"/>
    <x v="1"/>
    <n v="387.16109999999998"/>
    <n v="366.7842"/>
    <n v="326.03040000000004"/>
    <n v="235.46639999999999"/>
    <n v="108.6768"/>
  </r>
  <r>
    <s v="Q3JQVJMU"/>
    <x v="3"/>
    <x v="0"/>
    <s v="Product_XCRK7"/>
    <n v="325.72000000000003"/>
    <n v="69"/>
    <x v="2"/>
    <s v="12x19x12 cm"/>
    <d v="2023-07-30T00:00:00"/>
    <d v="2025-01-01T00:00:00"/>
    <s v="VW44AI"/>
    <s v="CPC,ZHT"/>
    <s v="Green/Large"/>
    <x v="4"/>
    <n v="293.14800000000002"/>
    <n v="1.4273972602739726"/>
    <x v="0"/>
    <n v="278.49060000000003"/>
    <n v="263.83320000000003"/>
    <n v="234.51840000000004"/>
    <n v="169.37440000000001"/>
    <n v="78.172800000000009"/>
  </r>
  <r>
    <s v="V632I2X1"/>
    <x v="1"/>
    <x v="0"/>
    <s v="Product_54D36"/>
    <n v="22.25"/>
    <n v="54"/>
    <x v="1"/>
    <s v="19x19x7 cm"/>
    <d v="2023-03-15T00:00:00"/>
    <d v="2024-01-01T00:00:00"/>
    <s v="GTUGEH"/>
    <s v="WFN,MM1"/>
    <s v="Green/Large"/>
    <x v="3"/>
    <n v="20.024999999999999"/>
    <n v="0.8"/>
    <x v="1"/>
    <n v="19.023749999999996"/>
    <n v="18.022500000000001"/>
    <n v="16.02"/>
    <n v="11.57"/>
    <n v="5.34"/>
  </r>
  <r>
    <s v="KSXS3X6P"/>
    <x v="2"/>
    <x v="0"/>
    <s v="Product_73215"/>
    <n v="14.03"/>
    <n v="81"/>
    <x v="0"/>
    <s v="16x11x7 cm"/>
    <d v="2023-03-15T00:00:00"/>
    <d v="2026-01-01T00:00:00"/>
    <s v="BMJC7O"/>
    <s v="OJ9,RGM"/>
    <s v="Green/Large"/>
    <x v="4"/>
    <n v="12.626999999999999"/>
    <n v="2.8027397260273972"/>
    <x v="0"/>
    <n v="11.995649999999998"/>
    <n v="11.3643"/>
    <n v="10.101599999999999"/>
    <n v="7.2956000000000003"/>
    <n v="3.3671999999999995"/>
  </r>
  <r>
    <s v="3ENCZBVZ"/>
    <x v="3"/>
    <x v="0"/>
    <s v="Product_E6HMV"/>
    <n v="316.2"/>
    <n v="57"/>
    <x v="1"/>
    <s v="11x18x17 cm"/>
    <d v="2023-03-15T00:00:00"/>
    <d v="2024-01-01T00:00:00"/>
    <s v="G37ARC"/>
    <s v="A0I,6ZY"/>
    <s v="Red/Small"/>
    <x v="1"/>
    <n v="284.58"/>
    <n v="0.8"/>
    <x v="1"/>
    <n v="270.351"/>
    <n v="256.12200000000001"/>
    <n v="227.66399999999999"/>
    <n v="164.42400000000001"/>
    <n v="75.887999999999991"/>
  </r>
  <r>
    <s v="QHIRW69A"/>
    <x v="3"/>
    <x v="0"/>
    <s v="Product_5W7TZ"/>
    <n v="451.1"/>
    <n v="27"/>
    <x v="0"/>
    <s v="11x11x7 cm"/>
    <d v="2023-07-30T00:00:00"/>
    <d v="2026-01-01T00:00:00"/>
    <s v="0SGLC9"/>
    <s v="NTE,NXB"/>
    <s v="Blue/Medium"/>
    <x v="4"/>
    <n v="405.99"/>
    <n v="2.4273972602739726"/>
    <x v="0"/>
    <n v="385.69049999999999"/>
    <n v="365.39100000000002"/>
    <n v="324.79200000000003"/>
    <n v="234.57200000000003"/>
    <n v="108.264"/>
  </r>
  <r>
    <s v="FLUF3AL2"/>
    <x v="0"/>
    <x v="0"/>
    <s v="Product_8YKMO"/>
    <n v="406.44"/>
    <n v="10"/>
    <x v="1"/>
    <s v="9x13x11 cm"/>
    <d v="2023-03-15T00:00:00"/>
    <d v="2024-01-01T00:00:00"/>
    <s v="3HCBDA"/>
    <s v="EA8,M0X"/>
    <s v="Red/Small"/>
    <x v="0"/>
    <n v="365.79599999999999"/>
    <n v="0.8"/>
    <x v="1"/>
    <n v="347.50619999999998"/>
    <n v="329.21640000000002"/>
    <n v="292.63679999999999"/>
    <n v="211.34880000000001"/>
    <n v="97.545599999999993"/>
  </r>
  <r>
    <s v="NS7B3XZT"/>
    <x v="2"/>
    <x v="0"/>
    <s v="Product_5C6J0"/>
    <n v="315.83"/>
    <n v="26"/>
    <x v="2"/>
    <s v="9x9x19 cm"/>
    <d v="2023-07-30T00:00:00"/>
    <d v="2025-01-01T00:00:00"/>
    <s v="W89VFL"/>
    <s v="M00,NS7"/>
    <s v="Red/Small"/>
    <x v="3"/>
    <n v="284.24699999999996"/>
    <n v="1.4273972602739726"/>
    <x v="0"/>
    <n v="270.03464999999994"/>
    <n v="255.82229999999996"/>
    <n v="227.39759999999998"/>
    <n v="164.23159999999999"/>
    <n v="75.799199999999999"/>
  </r>
  <r>
    <s v="LUH1HGOP"/>
    <x v="1"/>
    <x v="0"/>
    <s v="Product_MKSSG"/>
    <n v="380.28"/>
    <n v="22"/>
    <x v="1"/>
    <s v="18x14x19 cm"/>
    <d v="2023-03-15T00:00:00"/>
    <d v="2024-01-01T00:00:00"/>
    <s v="54AD8Y"/>
    <s v="S04,B98"/>
    <s v="Green/Large"/>
    <x v="3"/>
    <n v="342.25199999999995"/>
    <n v="0.8"/>
    <x v="1"/>
    <n v="325.13939999999997"/>
    <n v="308.02679999999998"/>
    <n v="273.80159999999995"/>
    <n v="197.7456"/>
    <n v="91.267199999999988"/>
  </r>
  <r>
    <s v="XNL2O2A9"/>
    <x v="3"/>
    <x v="0"/>
    <s v="Product_M6JDY"/>
    <n v="459.44"/>
    <n v="9"/>
    <x v="0"/>
    <s v="15x7x16 cm"/>
    <d v="2023-07-30T00:00:00"/>
    <d v="2024-01-01T00:00:00"/>
    <s v="C083G8"/>
    <s v="V5F,HQS"/>
    <s v="Green/Large"/>
    <x v="1"/>
    <n v="413.49599999999998"/>
    <n v="0.42465753424657532"/>
    <x v="1"/>
    <n v="392.82119999999998"/>
    <n v="372.14639999999997"/>
    <n v="330.79680000000002"/>
    <n v="238.90880000000001"/>
    <n v="110.26559999999999"/>
  </r>
  <r>
    <s v="7LZ1W9UR"/>
    <x v="2"/>
    <x v="0"/>
    <s v="Product_FYEPM"/>
    <n v="479.59"/>
    <n v="27"/>
    <x v="0"/>
    <s v="17x16x12 cm"/>
    <d v="2023-07-30T00:00:00"/>
    <d v="2025-01-01T00:00:00"/>
    <s v="09RJJD"/>
    <s v="EJO,HKO"/>
    <s v="Blue/Medium"/>
    <x v="2"/>
    <n v="431.63099999999997"/>
    <n v="1.4273972602739726"/>
    <x v="1"/>
    <n v="410.04944999999998"/>
    <n v="388.46789999999999"/>
    <n v="345.3048"/>
    <n v="249.38679999999999"/>
    <n v="115.10159999999999"/>
  </r>
  <r>
    <s v="FKH08EEQ"/>
    <x v="3"/>
    <x v="0"/>
    <s v="Product_6VC97"/>
    <n v="490.4"/>
    <n v="49"/>
    <x v="2"/>
    <s v="16x7x18 cm"/>
    <d v="2023-03-15T00:00:00"/>
    <d v="2024-01-01T00:00:00"/>
    <s v="BT4NAV"/>
    <s v="OTR,CSR"/>
    <s v="Blue/Medium"/>
    <x v="3"/>
    <n v="441.35999999999996"/>
    <n v="0.8"/>
    <x v="1"/>
    <n v="419.29199999999992"/>
    <n v="397.22399999999999"/>
    <n v="353.08799999999997"/>
    <n v="255.00800000000001"/>
    <n v="117.69599999999998"/>
  </r>
  <r>
    <s v="QPQ44X2Y"/>
    <x v="1"/>
    <x v="0"/>
    <s v="Product_E0B2X"/>
    <n v="269.77999999999997"/>
    <n v="57"/>
    <x v="0"/>
    <s v="19x14x14 cm"/>
    <d v="2023-01-01T00:00:00"/>
    <d v="2024-01-01T00:00:00"/>
    <s v="YFUMCC"/>
    <s v="GLR,TKB"/>
    <s v="Blue/Medium"/>
    <x v="2"/>
    <n v="242.80199999999996"/>
    <n v="1"/>
    <x v="1"/>
    <n v="230.66189999999995"/>
    <n v="218.52179999999998"/>
    <n v="194.24159999999998"/>
    <n v="140.28559999999999"/>
    <n v="64.747199999999992"/>
  </r>
  <r>
    <s v="1HQQPZAM"/>
    <x v="3"/>
    <x v="0"/>
    <s v="Product_7ZHGV"/>
    <n v="236.91"/>
    <n v="22"/>
    <x v="2"/>
    <s v="12x8x19 cm"/>
    <d v="2023-01-01T00:00:00"/>
    <d v="2024-01-01T00:00:00"/>
    <s v="4LB44A"/>
    <s v="UQE,6ZH"/>
    <s v="Blue/Medium"/>
    <x v="4"/>
    <n v="213.21899999999999"/>
    <n v="1"/>
    <x v="1"/>
    <n v="202.55804999999998"/>
    <n v="191.89709999999999"/>
    <n v="170.5752"/>
    <n v="123.1932"/>
    <n v="56.858399999999996"/>
  </r>
  <r>
    <s v="PYTQKEDW"/>
    <x v="1"/>
    <x v="0"/>
    <s v="Product_JTIS4"/>
    <n v="94.51"/>
    <n v="14"/>
    <x v="2"/>
    <s v="15x18x15 cm"/>
    <d v="2023-01-01T00:00:00"/>
    <d v="2025-01-01T00:00:00"/>
    <s v="EWO0T7"/>
    <s v="UJJ,MXJ"/>
    <s v="Red/Small"/>
    <x v="4"/>
    <n v="85.058999999999997"/>
    <n v="2.0027397260273974"/>
    <x v="0"/>
    <n v="80.806049999999999"/>
    <n v="76.553100000000001"/>
    <n v="68.047200000000004"/>
    <n v="49.145200000000003"/>
    <n v="22.682400000000001"/>
  </r>
  <r>
    <s v="FIDW2A2S"/>
    <x v="0"/>
    <x v="0"/>
    <s v="Product_TY8MW"/>
    <n v="395.42"/>
    <n v="81"/>
    <x v="2"/>
    <s v="12x8x18 cm"/>
    <d v="2023-01-01T00:00:00"/>
    <d v="2024-01-01T00:00:00"/>
    <s v="6NW4Y8"/>
    <s v="L2J,SYO"/>
    <s v="Blue/Medium"/>
    <x v="1"/>
    <n v="355.87800000000004"/>
    <n v="1"/>
    <x v="1"/>
    <n v="338.08410000000003"/>
    <n v="320.29020000000003"/>
    <n v="284.70240000000007"/>
    <n v="205.61840000000001"/>
    <n v="94.900800000000004"/>
  </r>
  <r>
    <s v="15N0AD83"/>
    <x v="0"/>
    <x v="0"/>
    <s v="Product_MXA02"/>
    <n v="466.02"/>
    <n v="80"/>
    <x v="0"/>
    <s v="8x13x15 cm"/>
    <d v="2023-01-01T00:00:00"/>
    <d v="2025-01-01T00:00:00"/>
    <s v="M5KNYC"/>
    <s v="CDZ,0SI"/>
    <s v="Blue/Medium"/>
    <x v="2"/>
    <n v="419.41800000000001"/>
    <n v="2.0027397260273974"/>
    <x v="1"/>
    <n v="398.44709999999998"/>
    <n v="377.47620000000001"/>
    <n v="335.53440000000001"/>
    <n v="242.3304"/>
    <n v="111.84479999999999"/>
  </r>
  <r>
    <s v="Z7MST0G8"/>
    <x v="2"/>
    <x v="0"/>
    <s v="Product_ASCCX"/>
    <n v="348.49"/>
    <n v="49"/>
    <x v="2"/>
    <s v="9x19x15 cm"/>
    <d v="2023-01-01T00:00:00"/>
    <d v="2025-01-01T00:00:00"/>
    <s v="DGX9O5"/>
    <s v="7B0,YQ9"/>
    <s v="Blue/Medium"/>
    <x v="1"/>
    <n v="313.64100000000002"/>
    <n v="2.0027397260273974"/>
    <x v="0"/>
    <n v="297.95895000000002"/>
    <n v="282.27690000000001"/>
    <n v="250.91280000000003"/>
    <n v="181.2148"/>
    <n v="83.637600000000006"/>
  </r>
  <r>
    <s v="Q0702NTF"/>
    <x v="0"/>
    <x v="0"/>
    <s v="Product_39PAB"/>
    <n v="222.52"/>
    <n v="73"/>
    <x v="1"/>
    <s v="14x17x20 cm"/>
    <d v="2023-01-01T00:00:00"/>
    <d v="2025-01-01T00:00:00"/>
    <s v="0KL1SJ"/>
    <s v="SKS,GPK"/>
    <s v="Red/Small"/>
    <x v="0"/>
    <n v="200.268"/>
    <n v="2.0027397260273974"/>
    <x v="0"/>
    <n v="190.25459999999998"/>
    <n v="180.24119999999999"/>
    <n v="160.21440000000001"/>
    <n v="115.71040000000001"/>
    <n v="53.404800000000002"/>
  </r>
  <r>
    <s v="MQIXQYI3"/>
    <x v="0"/>
    <x v="0"/>
    <s v="Product_D8PXM"/>
    <n v="20.12"/>
    <n v="31"/>
    <x v="2"/>
    <s v="16x15x17 cm"/>
    <d v="2023-03-15T00:00:00"/>
    <d v="2025-01-01T00:00:00"/>
    <s v="CEL7RQ"/>
    <s v="STL,4HF"/>
    <s v="Green/Large"/>
    <x v="0"/>
    <n v="18.108000000000001"/>
    <n v="1.8027397260273972"/>
    <x v="1"/>
    <n v="17.2026"/>
    <n v="16.2972"/>
    <n v="14.486400000000001"/>
    <n v="10.462400000000001"/>
    <n v="4.8288000000000002"/>
  </r>
  <r>
    <s v="MCR2ZZTU"/>
    <x v="2"/>
    <x v="0"/>
    <s v="Product_CKTT5"/>
    <n v="289.95999999999998"/>
    <n v="67"/>
    <x v="0"/>
    <s v="16x10x7 cm"/>
    <d v="2023-01-01T00:00:00"/>
    <d v="2026-01-01T00:00:00"/>
    <s v="DCB3ID"/>
    <s v="5W6,JZZ"/>
    <s v="Green/Large"/>
    <x v="3"/>
    <n v="260.964"/>
    <n v="3.0027397260273974"/>
    <x v="0"/>
    <n v="247.91579999999999"/>
    <n v="234.86760000000001"/>
    <n v="208.77120000000002"/>
    <n v="150.7792"/>
    <n v="69.590399999999988"/>
  </r>
  <r>
    <s v="7BD761VO"/>
    <x v="0"/>
    <x v="0"/>
    <s v="Product_2CTRY"/>
    <n v="487.21"/>
    <n v="73"/>
    <x v="2"/>
    <s v="13x18x12 cm"/>
    <d v="2023-01-01T00:00:00"/>
    <d v="2025-01-01T00:00:00"/>
    <s v="HU0I0E"/>
    <s v="YDD,W2X"/>
    <s v="Red/Small"/>
    <x v="2"/>
    <n v="438.48899999999998"/>
    <n v="2.0027397260273974"/>
    <x v="1"/>
    <n v="416.56454999999994"/>
    <n v="394.64009999999996"/>
    <n v="350.7912"/>
    <n v="253.3492"/>
    <n v="116.93039999999999"/>
  </r>
  <r>
    <s v="HH03C4PD"/>
    <x v="2"/>
    <x v="0"/>
    <s v="Product_3W3NO"/>
    <n v="320.87"/>
    <n v="9"/>
    <x v="2"/>
    <s v="19x14x14 cm"/>
    <d v="2023-01-01T00:00:00"/>
    <d v="2024-01-01T00:00:00"/>
    <s v="7CAJ1P"/>
    <s v="PO6,WKO"/>
    <s v="Red/Small"/>
    <x v="4"/>
    <n v="288.78300000000002"/>
    <n v="1"/>
    <x v="1"/>
    <n v="274.34384999999997"/>
    <n v="259.90470000000005"/>
    <n v="231.02640000000002"/>
    <n v="166.85240000000002"/>
    <n v="77.008799999999994"/>
  </r>
  <r>
    <s v="1RM52WDT"/>
    <x v="3"/>
    <x v="0"/>
    <s v="Product_YYJM2"/>
    <n v="338.43"/>
    <n v="49"/>
    <x v="1"/>
    <s v="10x10x7 cm"/>
    <d v="2023-07-30T00:00:00"/>
    <d v="2024-01-01T00:00:00"/>
    <s v="XZ8WWO"/>
    <s v="IAS,SP2"/>
    <s v="Blue/Medium"/>
    <x v="3"/>
    <n v="304.58699999999999"/>
    <n v="0.42465753424657532"/>
    <x v="1"/>
    <n v="289.35764999999998"/>
    <n v="274.12830000000002"/>
    <n v="243.6696"/>
    <n v="175.9836"/>
    <n v="81.223200000000006"/>
  </r>
  <r>
    <s v="MTY61YPE"/>
    <x v="3"/>
    <x v="0"/>
    <s v="Product_GLY69"/>
    <n v="71.7"/>
    <n v="99"/>
    <x v="1"/>
    <s v="18x11x16 cm"/>
    <d v="2023-01-01T00:00:00"/>
    <d v="2026-01-01T00:00:00"/>
    <s v="V1BCCR"/>
    <s v="ZSK,LTS"/>
    <s v="Blue/Medium"/>
    <x v="2"/>
    <n v="64.53"/>
    <n v="3.0027397260273974"/>
    <x v="0"/>
    <n v="61.3035"/>
    <n v="58.077000000000005"/>
    <n v="51.624000000000002"/>
    <n v="37.284000000000006"/>
    <n v="17.207999999999998"/>
  </r>
  <r>
    <s v="EAX5XZYB"/>
    <x v="1"/>
    <x v="0"/>
    <s v="Product_ITW7N"/>
    <n v="430.44"/>
    <n v="59"/>
    <x v="0"/>
    <s v="18x13x6 cm"/>
    <d v="2023-07-30T00:00:00"/>
    <d v="2024-01-01T00:00:00"/>
    <s v="QD8EN6"/>
    <s v="YAL,OMX"/>
    <s v="Blue/Medium"/>
    <x v="2"/>
    <n v="387.39600000000002"/>
    <n v="0.42465753424657532"/>
    <x v="1"/>
    <n v="368.02620000000002"/>
    <n v="348.65640000000002"/>
    <n v="309.91680000000002"/>
    <n v="223.8288"/>
    <n v="103.3056"/>
  </r>
  <r>
    <s v="MZ1MFI1R"/>
    <x v="3"/>
    <x v="0"/>
    <s v="Product_JK1F0"/>
    <n v="128.65"/>
    <n v="89"/>
    <x v="2"/>
    <s v="9x16x19 cm"/>
    <d v="2023-03-15T00:00:00"/>
    <d v="2024-01-01T00:00:00"/>
    <s v="GHJ2FX"/>
    <s v="U1J,9BY"/>
    <s v="Red/Small"/>
    <x v="0"/>
    <n v="115.785"/>
    <n v="0.8"/>
    <x v="1"/>
    <n v="109.99574999999999"/>
    <n v="104.20650000000001"/>
    <n v="92.628"/>
    <n v="66.89800000000001"/>
    <n v="30.875999999999998"/>
  </r>
  <r>
    <s v="TEC915TT"/>
    <x v="0"/>
    <x v="0"/>
    <s v="Product_6DMZO"/>
    <n v="70.209999999999994"/>
    <n v="91"/>
    <x v="1"/>
    <s v="11x18x15 cm"/>
    <d v="2023-03-15T00:00:00"/>
    <d v="2026-01-01T00:00:00"/>
    <s v="GZWB39"/>
    <s v="8G9,L7X"/>
    <s v="Red/Small"/>
    <x v="4"/>
    <n v="63.188999999999993"/>
    <n v="2.8027397260273972"/>
    <x v="1"/>
    <n v="60.029549999999993"/>
    <n v="56.870099999999994"/>
    <n v="50.551199999999994"/>
    <n v="36.5092"/>
    <n v="16.850399999999997"/>
  </r>
  <r>
    <s v="NAAWLBOQ"/>
    <x v="3"/>
    <x v="0"/>
    <s v="Product_J19XG"/>
    <n v="398.33"/>
    <n v="5"/>
    <x v="0"/>
    <s v="20x5x16 cm"/>
    <d v="2023-07-30T00:00:00"/>
    <d v="2024-01-01T00:00:00"/>
    <s v="UGD7JP"/>
    <s v="BVJ,DKG"/>
    <s v="Red/Small"/>
    <x v="3"/>
    <n v="358.49699999999996"/>
    <n v="0.42465753424657532"/>
    <x v="1"/>
    <n v="340.57214999999997"/>
    <n v="322.64729999999997"/>
    <n v="286.79759999999999"/>
    <n v="207.13159999999999"/>
    <n v="95.599199999999996"/>
  </r>
  <r>
    <s v="543S9HTN"/>
    <x v="0"/>
    <x v="0"/>
    <s v="Product_D0X4S"/>
    <n v="118.51"/>
    <n v="58"/>
    <x v="0"/>
    <s v="5x11x16 cm"/>
    <d v="2023-01-01T00:00:00"/>
    <d v="2025-01-01T00:00:00"/>
    <s v="MK4U4W"/>
    <s v="G20,BLJ"/>
    <s v="Blue/Medium"/>
    <x v="2"/>
    <n v="106.65900000000001"/>
    <n v="2.0027397260273974"/>
    <x v="1"/>
    <n v="101.32605"/>
    <n v="95.993100000000013"/>
    <n v="85.327200000000005"/>
    <n v="61.625200000000007"/>
    <n v="28.442399999999999"/>
  </r>
  <r>
    <s v="7UJZJ0XV"/>
    <x v="0"/>
    <x v="0"/>
    <s v="Product_IGLJV"/>
    <n v="448.41"/>
    <n v="93"/>
    <x v="2"/>
    <s v="10x20x18 cm"/>
    <d v="2023-01-01T00:00:00"/>
    <d v="2025-01-01T00:00:00"/>
    <s v="NHG0J9"/>
    <s v="0YB,0VE"/>
    <s v="Blue/Medium"/>
    <x v="0"/>
    <n v="403.56900000000002"/>
    <n v="2.0027397260273974"/>
    <x v="1"/>
    <n v="383.39055000000002"/>
    <n v="363.21210000000002"/>
    <n v="322.85520000000002"/>
    <n v="233.17320000000001"/>
    <n v="107.61840000000001"/>
  </r>
  <r>
    <s v="YHY7HUML"/>
    <x v="0"/>
    <x v="0"/>
    <s v="Product_ML17F"/>
    <n v="66.260000000000005"/>
    <n v="81"/>
    <x v="1"/>
    <s v="13x18x18 cm"/>
    <d v="2023-07-30T00:00:00"/>
    <d v="2024-01-01T00:00:00"/>
    <s v="BBAR3I"/>
    <s v="AV0,TTH"/>
    <s v="Blue/Medium"/>
    <x v="1"/>
    <n v="59.634"/>
    <n v="0.42465753424657532"/>
    <x v="1"/>
    <n v="56.652299999999997"/>
    <n v="53.6706"/>
    <n v="47.7072"/>
    <n v="34.455200000000005"/>
    <n v="15.9024"/>
  </r>
  <r>
    <s v="80588OMC"/>
    <x v="1"/>
    <x v="0"/>
    <s v="Product_DUWPZ"/>
    <n v="81.48"/>
    <n v="62"/>
    <x v="1"/>
    <s v="11x20x13 cm"/>
    <d v="2023-01-01T00:00:00"/>
    <d v="2025-01-01T00:00:00"/>
    <s v="M0HYTE"/>
    <s v="E4V,QGI"/>
    <s v="Red/Small"/>
    <x v="3"/>
    <n v="73.332000000000008"/>
    <n v="2.0027397260273974"/>
    <x v="1"/>
    <n v="69.665400000000005"/>
    <n v="65.998800000000003"/>
    <n v="58.665600000000012"/>
    <n v="42.369600000000005"/>
    <n v="19.555199999999999"/>
  </r>
  <r>
    <s v="RKI24FE4"/>
    <x v="3"/>
    <x v="0"/>
    <s v="Product_74LP8"/>
    <n v="409.08"/>
    <n v="84"/>
    <x v="1"/>
    <s v="8x13x15 cm"/>
    <d v="2023-07-30T00:00:00"/>
    <d v="2024-01-01T00:00:00"/>
    <s v="C2L2WA"/>
    <s v="LWD,Z4O"/>
    <s v="Red/Small"/>
    <x v="2"/>
    <n v="368.17199999999997"/>
    <n v="0.42465753424657532"/>
    <x v="1"/>
    <n v="349.76339999999993"/>
    <n v="331.35479999999995"/>
    <n v="294.5376"/>
    <n v="212.7216"/>
    <n v="98.179199999999994"/>
  </r>
  <r>
    <s v="06NLVY6B"/>
    <x v="1"/>
    <x v="0"/>
    <s v="Product_51TVM"/>
    <n v="87.88"/>
    <n v="11"/>
    <x v="1"/>
    <s v="12x8x7 cm"/>
    <d v="2023-01-01T00:00:00"/>
    <d v="2026-01-01T00:00:00"/>
    <s v="YXP4Y0"/>
    <s v="LIQ,1ST"/>
    <s v="Blue/Medium"/>
    <x v="4"/>
    <n v="79.091999999999999"/>
    <n v="3.0027397260273974"/>
    <x v="0"/>
    <n v="75.1374"/>
    <n v="71.1828"/>
    <n v="63.273600000000002"/>
    <n v="45.697600000000001"/>
    <n v="21.091199999999997"/>
  </r>
  <r>
    <s v="SYPRIVLJ"/>
    <x v="3"/>
    <x v="0"/>
    <s v="Product_FW1ZF"/>
    <n v="378.6"/>
    <n v="29"/>
    <x v="2"/>
    <s v="11x14x10 cm"/>
    <d v="2023-03-15T00:00:00"/>
    <d v="2026-01-01T00:00:00"/>
    <s v="V9VKW2"/>
    <s v="TF2,6HG"/>
    <s v="Green/Large"/>
    <x v="1"/>
    <n v="340.74"/>
    <n v="2.8027397260273972"/>
    <x v="1"/>
    <n v="323.70299999999997"/>
    <n v="306.666"/>
    <n v="272.59200000000004"/>
    <n v="196.87200000000001"/>
    <n v="90.864000000000004"/>
  </r>
  <r>
    <s v="SQZ57E3P"/>
    <x v="1"/>
    <x v="0"/>
    <s v="Product_LWQFZ"/>
    <n v="287.48"/>
    <n v="64"/>
    <x v="2"/>
    <s v="20x10x17 cm"/>
    <d v="2023-07-30T00:00:00"/>
    <d v="2024-01-01T00:00:00"/>
    <s v="N65KAC"/>
    <s v="2XX,2Z2"/>
    <s v="Green/Large"/>
    <x v="2"/>
    <n v="258.73200000000003"/>
    <n v="0.42465753424657532"/>
    <x v="1"/>
    <n v="245.7954"/>
    <n v="232.85880000000003"/>
    <n v="206.98560000000003"/>
    <n v="149.48960000000002"/>
    <n v="68.995199999999997"/>
  </r>
  <r>
    <s v="SRODGVQ9"/>
    <x v="1"/>
    <x v="0"/>
    <s v="Product_JOZ3Z"/>
    <n v="151.55000000000001"/>
    <n v="50"/>
    <x v="2"/>
    <s v="17x15x13 cm"/>
    <d v="2023-07-30T00:00:00"/>
    <d v="2025-01-01T00:00:00"/>
    <s v="NFT23J"/>
    <s v="MM9,08P"/>
    <s v="Red/Small"/>
    <x v="0"/>
    <n v="136.39500000000001"/>
    <n v="1.4273972602739726"/>
    <x v="1"/>
    <n v="129.57525000000001"/>
    <n v="122.75550000000001"/>
    <n v="109.11600000000001"/>
    <n v="78.806000000000012"/>
    <n v="36.372"/>
  </r>
  <r>
    <s v="41ZZMQXG"/>
    <x v="1"/>
    <x v="0"/>
    <s v="Product_VBRLO"/>
    <n v="67.099999999999994"/>
    <n v="20"/>
    <x v="1"/>
    <s v="7x10x8 cm"/>
    <d v="2023-07-30T00:00:00"/>
    <d v="2025-01-01T00:00:00"/>
    <s v="ROSZWJ"/>
    <s v="B8Y,FNS"/>
    <s v="Red/Small"/>
    <x v="0"/>
    <n v="60.389999999999993"/>
    <n v="1.4273972602739726"/>
    <x v="1"/>
    <n v="57.370499999999993"/>
    <n v="54.350999999999992"/>
    <n v="48.311999999999998"/>
    <n v="34.891999999999996"/>
    <n v="16.103999999999999"/>
  </r>
  <r>
    <s v="QTO0EW1V"/>
    <x v="3"/>
    <x v="0"/>
    <s v="Product_S5ICR"/>
    <n v="146.6"/>
    <n v="61"/>
    <x v="0"/>
    <s v="11x7x17 cm"/>
    <d v="2023-01-01T00:00:00"/>
    <d v="2024-01-01T00:00:00"/>
    <s v="OTMNAH"/>
    <s v="T8D,8AY"/>
    <s v="Green/Large"/>
    <x v="3"/>
    <n v="131.94"/>
    <n v="1"/>
    <x v="1"/>
    <n v="125.34299999999999"/>
    <n v="118.746"/>
    <n v="105.55200000000001"/>
    <n v="76.231999999999999"/>
    <n v="35.183999999999997"/>
  </r>
  <r>
    <s v="MJUF3DAG"/>
    <x v="3"/>
    <x v="0"/>
    <s v="Product_0390A"/>
    <n v="118.58"/>
    <n v="62"/>
    <x v="2"/>
    <s v="11x14x7 cm"/>
    <d v="2023-03-15T00:00:00"/>
    <d v="2026-01-01T00:00:00"/>
    <s v="L16MI8"/>
    <s v="92K,7LJ"/>
    <s v="Red/Small"/>
    <x v="0"/>
    <n v="106.72199999999999"/>
    <n v="2.8027397260273972"/>
    <x v="0"/>
    <n v="101.38589999999999"/>
    <n v="96.049799999999991"/>
    <n v="85.377600000000001"/>
    <n v="61.6616"/>
    <n v="28.459199999999999"/>
  </r>
  <r>
    <s v="501LI8H0"/>
    <x v="2"/>
    <x v="0"/>
    <s v="Product_M51M9"/>
    <n v="341.07"/>
    <n v="86"/>
    <x v="2"/>
    <s v="19x11x6 cm"/>
    <d v="2023-03-15T00:00:00"/>
    <d v="2024-01-01T00:00:00"/>
    <s v="272ZAQ"/>
    <s v="BYT,HVW"/>
    <s v="Red/Small"/>
    <x v="4"/>
    <n v="306.96299999999997"/>
    <n v="0.8"/>
    <x v="1"/>
    <n v="291.61484999999993"/>
    <n v="276.26669999999996"/>
    <n v="245.57039999999998"/>
    <n v="177.35640000000001"/>
    <n v="81.856799999999993"/>
  </r>
  <r>
    <s v="T0PXNE9C"/>
    <x v="0"/>
    <x v="0"/>
    <s v="Product_RC5DC"/>
    <n v="182.43"/>
    <n v="32"/>
    <x v="2"/>
    <s v="18x16x9 cm"/>
    <d v="2023-01-01T00:00:00"/>
    <d v="2024-01-01T00:00:00"/>
    <s v="NMH2DU"/>
    <s v="YNE,VJF"/>
    <s v="Green/Large"/>
    <x v="0"/>
    <n v="164.18700000000001"/>
    <n v="1"/>
    <x v="1"/>
    <n v="155.97765000000001"/>
    <n v="147.76830000000001"/>
    <n v="131.34960000000001"/>
    <n v="94.863600000000005"/>
    <n v="43.783200000000001"/>
  </r>
  <r>
    <s v="AQYMBEAM"/>
    <x v="1"/>
    <x v="0"/>
    <s v="Product_MY65T"/>
    <n v="324.18"/>
    <n v="98"/>
    <x v="1"/>
    <s v="5x17x18 cm"/>
    <d v="2023-07-30T00:00:00"/>
    <d v="2026-01-01T00:00:00"/>
    <s v="RYL97N"/>
    <s v="MWW,4OY"/>
    <s v="Blue/Medium"/>
    <x v="0"/>
    <n v="291.762"/>
    <n v="2.4273972602739726"/>
    <x v="0"/>
    <n v="277.1739"/>
    <n v="262.58580000000001"/>
    <n v="233.40960000000001"/>
    <n v="168.5736"/>
    <n v="77.803200000000004"/>
  </r>
  <r>
    <s v="04GN6W1A"/>
    <x v="2"/>
    <x v="0"/>
    <s v="Product_3QVRT"/>
    <n v="378.85"/>
    <n v="69"/>
    <x v="0"/>
    <s v="16x17x12 cm"/>
    <d v="2023-03-15T00:00:00"/>
    <d v="2025-01-01T00:00:00"/>
    <s v="IHMHS4"/>
    <s v="VAL,DFL"/>
    <s v="Green/Large"/>
    <x v="1"/>
    <n v="340.96500000000003"/>
    <n v="1.8027397260273972"/>
    <x v="1"/>
    <n v="323.91675000000004"/>
    <n v="306.86850000000004"/>
    <n v="272.77200000000005"/>
    <n v="197.00200000000001"/>
    <n v="90.924000000000007"/>
  </r>
  <r>
    <s v="N72N0TWK"/>
    <x v="3"/>
    <x v="0"/>
    <s v="Product_8G71D"/>
    <n v="359.04"/>
    <n v="77"/>
    <x v="0"/>
    <s v="17x6x8 cm"/>
    <d v="2023-01-01T00:00:00"/>
    <d v="2026-01-01T00:00:00"/>
    <s v="W1OU5L"/>
    <s v="KWM,3IP"/>
    <s v="Red/Small"/>
    <x v="3"/>
    <n v="323.13600000000002"/>
    <n v="3.0027397260273974"/>
    <x v="0"/>
    <n v="306.97919999999999"/>
    <n v="290.82240000000002"/>
    <n v="258.50880000000001"/>
    <n v="186.70080000000002"/>
    <n v="86.169600000000003"/>
  </r>
  <r>
    <s v="ZJU4ROQJ"/>
    <x v="3"/>
    <x v="0"/>
    <s v="Product_7FTC7"/>
    <n v="488.72"/>
    <n v="48"/>
    <x v="2"/>
    <s v="6x6x19 cm"/>
    <d v="2023-07-30T00:00:00"/>
    <d v="2026-01-01T00:00:00"/>
    <s v="VBYO3S"/>
    <s v="LDF,7KT"/>
    <s v="Red/Small"/>
    <x v="2"/>
    <n v="439.84800000000001"/>
    <n v="2.4273972602739726"/>
    <x v="0"/>
    <n v="417.85559999999998"/>
    <n v="395.86320000000001"/>
    <n v="351.87840000000006"/>
    <n v="254.13440000000003"/>
    <n v="117.2928"/>
  </r>
  <r>
    <s v="MQJ4J65C"/>
    <x v="2"/>
    <x v="0"/>
    <s v="Product_368L5"/>
    <n v="321.07"/>
    <n v="39"/>
    <x v="0"/>
    <s v="12x12x12 cm"/>
    <d v="2023-07-30T00:00:00"/>
    <d v="2025-01-01T00:00:00"/>
    <s v="XE6W1M"/>
    <s v="H8V,OP6"/>
    <s v="Red/Small"/>
    <x v="1"/>
    <n v="288.96299999999997"/>
    <n v="1.4273972602739726"/>
    <x v="1"/>
    <n v="274.51484999999997"/>
    <n v="260.06669999999997"/>
    <n v="231.17039999999997"/>
    <n v="166.9564"/>
    <n v="77.056799999999996"/>
  </r>
  <r>
    <s v="5UL638PI"/>
    <x v="2"/>
    <x v="0"/>
    <s v="Product_2B42G"/>
    <n v="15.35"/>
    <n v="78"/>
    <x v="1"/>
    <s v="11x12x5 cm"/>
    <d v="2023-07-30T00:00:00"/>
    <d v="2025-01-01T00:00:00"/>
    <s v="MLZZ8U"/>
    <s v="J65,R1B"/>
    <s v="Blue/Medium"/>
    <x v="2"/>
    <n v="13.815"/>
    <n v="1.4273972602739726"/>
    <x v="0"/>
    <n v="13.124249999999998"/>
    <n v="12.4335"/>
    <n v="11.052"/>
    <n v="7.9820000000000002"/>
    <n v="3.6839999999999997"/>
  </r>
  <r>
    <s v="6B2DKVGX"/>
    <x v="3"/>
    <x v="0"/>
    <s v="Product_UF52M"/>
    <n v="228.74"/>
    <n v="71"/>
    <x v="1"/>
    <s v="17x8x17 cm"/>
    <d v="2023-03-15T00:00:00"/>
    <d v="2026-01-01T00:00:00"/>
    <s v="AW2BOU"/>
    <s v="RZ6,R0R"/>
    <s v="Blue/Medium"/>
    <x v="4"/>
    <n v="205.86600000000001"/>
    <n v="2.8027397260273972"/>
    <x v="0"/>
    <n v="195.5727"/>
    <n v="185.27940000000001"/>
    <n v="164.69280000000003"/>
    <n v="118.94480000000001"/>
    <n v="54.897599999999997"/>
  </r>
  <r>
    <s v="FT36G5CI"/>
    <x v="1"/>
    <x v="0"/>
    <s v="Product_PD3Q6"/>
    <n v="412.6"/>
    <n v="26"/>
    <x v="2"/>
    <s v="18x18x7 cm"/>
    <d v="2023-03-15T00:00:00"/>
    <d v="2026-01-01T00:00:00"/>
    <s v="GMCDUK"/>
    <s v="K87,13D"/>
    <s v="Green/Large"/>
    <x v="0"/>
    <n v="371.34000000000003"/>
    <n v="2.8027397260273972"/>
    <x v="0"/>
    <n v="352.77300000000002"/>
    <n v="334.20600000000002"/>
    <n v="297.07200000000006"/>
    <n v="214.55200000000002"/>
    <n v="99.024000000000001"/>
  </r>
  <r>
    <s v="FTO7QU8Z"/>
    <x v="0"/>
    <x v="0"/>
    <s v="Product_6NI70"/>
    <n v="450"/>
    <n v="55"/>
    <x v="1"/>
    <s v="13x10x6 cm"/>
    <d v="2023-07-30T00:00:00"/>
    <d v="2024-01-01T00:00:00"/>
    <s v="OJ00BX"/>
    <s v="RHC,3BT"/>
    <s v="Blue/Medium"/>
    <x v="3"/>
    <n v="405"/>
    <n v="0.42465753424657532"/>
    <x v="1"/>
    <n v="384.75"/>
    <n v="364.5"/>
    <n v="324"/>
    <n v="234"/>
    <n v="108"/>
  </r>
  <r>
    <s v="PF9I4CYQ"/>
    <x v="0"/>
    <x v="0"/>
    <s v="Product_G9WB5"/>
    <n v="444.53"/>
    <n v="33"/>
    <x v="1"/>
    <s v="9x7x19 cm"/>
    <d v="2023-01-01T00:00:00"/>
    <d v="2026-01-01T00:00:00"/>
    <s v="U9269D"/>
    <s v="34I,QLY"/>
    <s v="Blue/Medium"/>
    <x v="3"/>
    <n v="400.077"/>
    <n v="3.0027397260273974"/>
    <x v="1"/>
    <n v="380.07315"/>
    <n v="360.0693"/>
    <n v="320.0616"/>
    <n v="231.15559999999999"/>
    <n v="106.68719999999999"/>
  </r>
  <r>
    <s v="DFCGKTHO"/>
    <x v="2"/>
    <x v="0"/>
    <s v="Product_X6V1D"/>
    <n v="487.73"/>
    <n v="86"/>
    <x v="2"/>
    <s v="5x12x5 cm"/>
    <d v="2023-01-01T00:00:00"/>
    <d v="2025-01-01T00:00:00"/>
    <s v="CZHXB9"/>
    <s v="ZD7,1VU"/>
    <s v="Green/Large"/>
    <x v="4"/>
    <n v="438.95699999999999"/>
    <n v="2.0027397260273974"/>
    <x v="1"/>
    <n v="417.00914999999998"/>
    <n v="395.06130000000002"/>
    <n v="351.16560000000004"/>
    <n v="253.61960000000002"/>
    <n v="117.0552"/>
  </r>
  <r>
    <s v="5YJMD8F6"/>
    <x v="2"/>
    <x v="0"/>
    <s v="Product_HNE78"/>
    <n v="447.68"/>
    <n v="23"/>
    <x v="2"/>
    <s v="11x17x17 cm"/>
    <d v="2023-03-15T00:00:00"/>
    <d v="2024-01-01T00:00:00"/>
    <s v="9TTRX4"/>
    <s v="SCR,2VS"/>
    <s v="Blue/Medium"/>
    <x v="3"/>
    <n v="402.91200000000003"/>
    <n v="0.8"/>
    <x v="1"/>
    <n v="382.76640000000003"/>
    <n v="362.62080000000003"/>
    <n v="322.32960000000003"/>
    <n v="232.7936"/>
    <n v="107.4432"/>
  </r>
  <r>
    <s v="2L96HNOQ"/>
    <x v="3"/>
    <x v="0"/>
    <s v="Product_07ZZ4"/>
    <n v="115.49"/>
    <n v="79"/>
    <x v="0"/>
    <s v="20x14x12 cm"/>
    <d v="2023-01-01T00:00:00"/>
    <d v="2025-01-01T00:00:00"/>
    <s v="9Q8B6Z"/>
    <s v="XJF,V53"/>
    <s v="Red/Small"/>
    <x v="3"/>
    <n v="103.941"/>
    <n v="2.0027397260273974"/>
    <x v="1"/>
    <n v="98.743949999999998"/>
    <n v="93.546900000000008"/>
    <n v="83.152800000000013"/>
    <n v="60.0548"/>
    <n v="27.717599999999997"/>
  </r>
  <r>
    <s v="87CB9K3N"/>
    <x v="3"/>
    <x v="0"/>
    <s v="Product_7EWO8"/>
    <n v="246.78"/>
    <n v="21"/>
    <x v="2"/>
    <s v="11x16x5 cm"/>
    <d v="2023-07-30T00:00:00"/>
    <d v="2024-01-01T00:00:00"/>
    <s v="SDBMRZ"/>
    <s v="8PN,SYY"/>
    <s v="Blue/Medium"/>
    <x v="4"/>
    <n v="222.102"/>
    <n v="0.42465753424657532"/>
    <x v="1"/>
    <n v="210.99689999999998"/>
    <n v="199.89180000000002"/>
    <n v="177.6816"/>
    <n v="128.32560000000001"/>
    <n v="59.227199999999996"/>
  </r>
  <r>
    <s v="5D6P52UC"/>
    <x v="2"/>
    <x v="0"/>
    <s v="Product_CESS7"/>
    <n v="205.44"/>
    <n v="15"/>
    <x v="0"/>
    <s v="13x7x5 cm"/>
    <d v="2023-07-30T00:00:00"/>
    <d v="2024-01-01T00:00:00"/>
    <s v="ATYG3F"/>
    <s v="U54,ORK"/>
    <s v="Red/Small"/>
    <x v="1"/>
    <n v="184.89599999999999"/>
    <n v="0.42465753424657532"/>
    <x v="1"/>
    <n v="175.65119999999999"/>
    <n v="166.40639999999999"/>
    <n v="147.91679999999999"/>
    <n v="106.8288"/>
    <n v="49.305599999999998"/>
  </r>
  <r>
    <s v="KWKLH8YH"/>
    <x v="0"/>
    <x v="0"/>
    <s v="Product_ZRBTM"/>
    <n v="185.47"/>
    <n v="80"/>
    <x v="2"/>
    <s v="14x5x11 cm"/>
    <d v="2023-07-30T00:00:00"/>
    <d v="2025-01-01T00:00:00"/>
    <s v="SA5B9O"/>
    <s v="JD5,0LP"/>
    <s v="Blue/Medium"/>
    <x v="3"/>
    <n v="166.923"/>
    <n v="1.4273972602739726"/>
    <x v="0"/>
    <n v="158.57685000000001"/>
    <n v="150.23070000000001"/>
    <n v="133.5384"/>
    <n v="96.444400000000002"/>
    <n v="44.512799999999999"/>
  </r>
  <r>
    <s v="ODJR7V9B"/>
    <x v="1"/>
    <x v="0"/>
    <s v="Product_X8VY0"/>
    <n v="249.22"/>
    <n v="14"/>
    <x v="2"/>
    <s v="19x11x18 cm"/>
    <d v="2023-01-01T00:00:00"/>
    <d v="2024-01-01T00:00:00"/>
    <s v="OH6ZGZ"/>
    <s v="OS5,JQE"/>
    <s v="Blue/Medium"/>
    <x v="1"/>
    <n v="224.298"/>
    <n v="1"/>
    <x v="1"/>
    <n v="213.0831"/>
    <n v="201.8682"/>
    <n v="179.4384"/>
    <n v="129.59440000000001"/>
    <n v="59.812799999999996"/>
  </r>
  <r>
    <s v="6KT5RVIZ"/>
    <x v="1"/>
    <x v="0"/>
    <s v="Product_YCRKP"/>
    <n v="354.2"/>
    <n v="74"/>
    <x v="0"/>
    <s v="12x8x7 cm"/>
    <d v="2023-01-01T00:00:00"/>
    <d v="2026-01-01T00:00:00"/>
    <s v="FOGRLN"/>
    <s v="U7C,WVZ"/>
    <s v="Green/Large"/>
    <x v="2"/>
    <n v="318.77999999999997"/>
    <n v="3.0027397260273974"/>
    <x v="0"/>
    <n v="302.84099999999995"/>
    <n v="286.90199999999999"/>
    <n v="255.024"/>
    <n v="184.184"/>
    <n v="85.007999999999996"/>
  </r>
  <r>
    <s v="TJXG9QJ5"/>
    <x v="1"/>
    <x v="0"/>
    <s v="Product_LGWDJ"/>
    <n v="301.61"/>
    <n v="45"/>
    <x v="2"/>
    <s v="19x8x5 cm"/>
    <d v="2023-07-30T00:00:00"/>
    <d v="2025-01-01T00:00:00"/>
    <s v="4J8XB4"/>
    <s v="K73,SUY"/>
    <s v="Green/Large"/>
    <x v="3"/>
    <n v="271.44900000000001"/>
    <n v="1.4273972602739726"/>
    <x v="1"/>
    <n v="257.87655000000001"/>
    <n v="244.30410000000001"/>
    <n v="217.15920000000003"/>
    <n v="156.83720000000002"/>
    <n v="72.386399999999995"/>
  </r>
  <r>
    <s v="ERVMHEUE"/>
    <x v="2"/>
    <x v="0"/>
    <s v="Product_2ZD1H"/>
    <n v="258.02999999999997"/>
    <n v="91"/>
    <x v="0"/>
    <s v="20x5x13 cm"/>
    <d v="2023-07-30T00:00:00"/>
    <d v="2025-01-01T00:00:00"/>
    <s v="P7LSS1"/>
    <s v="PFN,J89"/>
    <s v="Red/Small"/>
    <x v="1"/>
    <n v="232.22699999999998"/>
    <n v="1.4273972602739726"/>
    <x v="1"/>
    <n v="220.61564999999996"/>
    <n v="209.00429999999997"/>
    <n v="185.7816"/>
    <n v="134.1756"/>
    <n v="61.927199999999985"/>
  </r>
  <r>
    <s v="FNUFX1SE"/>
    <x v="3"/>
    <x v="0"/>
    <s v="Product_YA3VO"/>
    <n v="146.22"/>
    <n v="5"/>
    <x v="2"/>
    <s v="18x11x7 cm"/>
    <d v="2023-03-15T00:00:00"/>
    <d v="2026-01-01T00:00:00"/>
    <s v="V33B8J"/>
    <s v="CL6,FRK"/>
    <s v="Green/Large"/>
    <x v="0"/>
    <n v="131.59800000000001"/>
    <n v="2.8027397260273972"/>
    <x v="1"/>
    <n v="125.0181"/>
    <n v="118.43820000000001"/>
    <n v="105.27840000000002"/>
    <n v="76.034400000000005"/>
    <n v="35.092799999999997"/>
  </r>
  <r>
    <s v="38Z1FDPF"/>
    <x v="1"/>
    <x v="0"/>
    <s v="Product_LMV6U"/>
    <n v="494.4"/>
    <n v="78"/>
    <x v="1"/>
    <s v="11x11x5 cm"/>
    <d v="2023-01-01T00:00:00"/>
    <d v="2026-01-01T00:00:00"/>
    <s v="20Y00W"/>
    <s v="BYB,CQK"/>
    <s v="Blue/Medium"/>
    <x v="2"/>
    <n v="444.96"/>
    <n v="3.0027397260273974"/>
    <x v="0"/>
    <n v="422.71199999999999"/>
    <n v="400.464"/>
    <n v="355.96800000000002"/>
    <n v="257.08800000000002"/>
    <n v="118.65599999999998"/>
  </r>
  <r>
    <s v="B7N8D4DH"/>
    <x v="3"/>
    <x v="0"/>
    <s v="Product_ISK93"/>
    <n v="431.63"/>
    <n v="43"/>
    <x v="1"/>
    <s v="11x7x17 cm"/>
    <d v="2023-03-15T00:00:00"/>
    <d v="2026-01-01T00:00:00"/>
    <s v="EETAZD"/>
    <s v="7AU,PDK"/>
    <s v="Green/Large"/>
    <x v="3"/>
    <n v="388.46699999999998"/>
    <n v="2.8027397260273972"/>
    <x v="0"/>
    <n v="369.04364999999996"/>
    <n v="349.62029999999999"/>
    <n v="310.77359999999999"/>
    <n v="224.44759999999999"/>
    <n v="103.5912"/>
  </r>
  <r>
    <s v="H8Q7Z0ZJ"/>
    <x v="0"/>
    <x v="0"/>
    <s v="Product_6XA32"/>
    <n v="233.52"/>
    <n v="10"/>
    <x v="0"/>
    <s v="16x6x15 cm"/>
    <d v="2023-07-30T00:00:00"/>
    <d v="2024-01-01T00:00:00"/>
    <s v="PPX9HE"/>
    <s v="WCA,UWO"/>
    <s v="Green/Large"/>
    <x v="3"/>
    <n v="210.16800000000001"/>
    <n v="0.42465753424657532"/>
    <x v="1"/>
    <n v="199.65959999999998"/>
    <n v="189.15120000000002"/>
    <n v="168.13440000000003"/>
    <n v="121.43040000000001"/>
    <n v="56.044800000000002"/>
  </r>
  <r>
    <s v="ULFQUALP"/>
    <x v="2"/>
    <x v="0"/>
    <s v="Product_K6MJZ"/>
    <n v="206.45"/>
    <n v="17"/>
    <x v="0"/>
    <s v="15x18x17 cm"/>
    <d v="2023-03-15T00:00:00"/>
    <d v="2024-01-01T00:00:00"/>
    <s v="TE5YAV"/>
    <s v="IVV,7YG"/>
    <s v="Red/Small"/>
    <x v="2"/>
    <n v="185.80499999999998"/>
    <n v="0.8"/>
    <x v="1"/>
    <n v="176.51474999999996"/>
    <n v="167.22449999999998"/>
    <n v="148.64399999999998"/>
    <n v="107.354"/>
    <n v="49.547999999999995"/>
  </r>
  <r>
    <s v="7BW462Y7"/>
    <x v="1"/>
    <x v="0"/>
    <s v="Product_AJAZQ"/>
    <n v="411.26"/>
    <n v="62"/>
    <x v="2"/>
    <s v="6x6x17 cm"/>
    <d v="2023-01-01T00:00:00"/>
    <d v="2024-01-01T00:00:00"/>
    <s v="IZJ34G"/>
    <s v="D0A,75G"/>
    <s v="Red/Small"/>
    <x v="3"/>
    <n v="370.13400000000001"/>
    <n v="1"/>
    <x v="1"/>
    <n v="351.62729999999999"/>
    <n v="333.12060000000002"/>
    <n v="296.10720000000003"/>
    <n v="213.8552"/>
    <n v="98.702399999999997"/>
  </r>
  <r>
    <s v="OJZQZ1U4"/>
    <x v="2"/>
    <x v="0"/>
    <s v="Product_GJ681"/>
    <n v="389.58"/>
    <n v="25"/>
    <x v="2"/>
    <s v="20x14x20 cm"/>
    <d v="2023-03-15T00:00:00"/>
    <d v="2026-01-01T00:00:00"/>
    <s v="9J4HUI"/>
    <s v="7JG,5OY"/>
    <s v="Red/Small"/>
    <x v="4"/>
    <n v="350.62199999999996"/>
    <n v="2.8027397260273972"/>
    <x v="1"/>
    <n v="333.09089999999992"/>
    <n v="315.5598"/>
    <n v="280.49759999999998"/>
    <n v="202.58160000000001"/>
    <n v="93.499199999999988"/>
  </r>
  <r>
    <s v="4K9JR2SF"/>
    <x v="2"/>
    <x v="0"/>
    <s v="Product_NCKTK"/>
    <n v="190.54"/>
    <n v="38"/>
    <x v="0"/>
    <s v="14x20x12 cm"/>
    <d v="2023-03-15T00:00:00"/>
    <d v="2026-01-01T00:00:00"/>
    <s v="TS34OK"/>
    <s v="9IS,4S0"/>
    <s v="Blue/Medium"/>
    <x v="3"/>
    <n v="171.48599999999999"/>
    <n v="2.8027397260273972"/>
    <x v="1"/>
    <n v="162.9117"/>
    <n v="154.3374"/>
    <n v="137.18879999999999"/>
    <n v="99.080799999999996"/>
    <n v="45.729599999999998"/>
  </r>
  <r>
    <s v="UG01IVZ7"/>
    <x v="2"/>
    <x v="0"/>
    <s v="Product_Y08U9"/>
    <n v="285.16000000000003"/>
    <n v="2"/>
    <x v="1"/>
    <s v="19x15x16 cm"/>
    <d v="2023-03-15T00:00:00"/>
    <d v="2026-01-01T00:00:00"/>
    <s v="3KFQVJ"/>
    <s v="0AI,6JP"/>
    <s v="Red/Small"/>
    <x v="3"/>
    <n v="256.64400000000001"/>
    <n v="2.8027397260273972"/>
    <x v="1"/>
    <n v="243.81180000000001"/>
    <n v="230.9796"/>
    <n v="205.3152"/>
    <n v="148.28320000000002"/>
    <n v="68.438400000000001"/>
  </r>
  <r>
    <s v="NPWLAUQO"/>
    <x v="2"/>
    <x v="0"/>
    <s v="Product_Z4BNR"/>
    <n v="407.46"/>
    <n v="2"/>
    <x v="0"/>
    <s v="10x5x13 cm"/>
    <d v="2023-03-15T00:00:00"/>
    <d v="2024-01-01T00:00:00"/>
    <s v="0ZIOL3"/>
    <s v="M2E,BN8"/>
    <s v="Green/Large"/>
    <x v="3"/>
    <n v="366.714"/>
    <n v="0.8"/>
    <x v="1"/>
    <n v="348.37829999999997"/>
    <n v="330.04259999999999"/>
    <n v="293.37119999999999"/>
    <n v="211.8792"/>
    <n v="97.790399999999991"/>
  </r>
  <r>
    <s v="0TT7TF5Y"/>
    <x v="3"/>
    <x v="0"/>
    <s v="Product_YJS3K"/>
    <n v="377.49"/>
    <n v="1"/>
    <x v="0"/>
    <s v="11x7x14 cm"/>
    <d v="2023-03-15T00:00:00"/>
    <d v="2024-01-01T00:00:00"/>
    <s v="7COS2T"/>
    <s v="70I,V80"/>
    <s v="Green/Large"/>
    <x v="0"/>
    <n v="339.74099999999999"/>
    <n v="0.8"/>
    <x v="1"/>
    <n v="322.75394999999997"/>
    <n v="305.76690000000002"/>
    <n v="271.7928"/>
    <n v="196.29480000000001"/>
    <n v="90.5976"/>
  </r>
  <r>
    <s v="7L73MEP8"/>
    <x v="3"/>
    <x v="0"/>
    <s v="Product_VOP5D"/>
    <n v="72.819999999999993"/>
    <n v="39"/>
    <x v="0"/>
    <s v="8x12x18 cm"/>
    <d v="2023-03-15T00:00:00"/>
    <d v="2025-01-01T00:00:00"/>
    <s v="ETA3L9"/>
    <s v="Z8M,3KW"/>
    <s v="Blue/Medium"/>
    <x v="1"/>
    <n v="65.537999999999997"/>
    <n v="1.8027397260273972"/>
    <x v="0"/>
    <n v="62.261099999999992"/>
    <n v="58.984200000000001"/>
    <n v="52.430399999999999"/>
    <n v="37.866399999999999"/>
    <n v="17.476799999999997"/>
  </r>
  <r>
    <s v="1PBKJYTT"/>
    <x v="0"/>
    <x v="0"/>
    <s v="Product_C3CJO"/>
    <n v="429.47"/>
    <n v="58"/>
    <x v="0"/>
    <s v="13x11x20 cm"/>
    <d v="2023-03-15T00:00:00"/>
    <d v="2026-01-01T00:00:00"/>
    <s v="SD98IO"/>
    <s v="HR9,6GN"/>
    <s v="Green/Large"/>
    <x v="3"/>
    <n v="386.52300000000002"/>
    <n v="2.8027397260273972"/>
    <x v="0"/>
    <n v="367.19684999999998"/>
    <n v="347.87070000000006"/>
    <n v="309.21840000000003"/>
    <n v="223.32440000000003"/>
    <n v="103.0728"/>
  </r>
  <r>
    <s v="PNJ79C8E"/>
    <x v="1"/>
    <x v="0"/>
    <s v="Product_GJRAP"/>
    <n v="481.26"/>
    <n v="86"/>
    <x v="2"/>
    <s v="17x6x9 cm"/>
    <d v="2023-07-30T00:00:00"/>
    <d v="2026-01-01T00:00:00"/>
    <s v="GS2UZY"/>
    <s v="9SS,V0F"/>
    <s v="Red/Small"/>
    <x v="4"/>
    <n v="433.13400000000001"/>
    <n v="2.4273972602739726"/>
    <x v="1"/>
    <n v="411.47730000000001"/>
    <n v="389.82060000000001"/>
    <n v="346.50720000000001"/>
    <n v="250.2552"/>
    <n v="115.50239999999999"/>
  </r>
  <r>
    <s v="KCI2JSXM"/>
    <x v="2"/>
    <x v="0"/>
    <s v="Product_1RLGY"/>
    <n v="246.26"/>
    <n v="5"/>
    <x v="2"/>
    <s v="5x11x5 cm"/>
    <d v="2023-03-15T00:00:00"/>
    <d v="2026-01-01T00:00:00"/>
    <s v="Z3VG4B"/>
    <s v="90G,OMW"/>
    <s v="Green/Large"/>
    <x v="2"/>
    <n v="221.63399999999999"/>
    <n v="2.8027397260273972"/>
    <x v="1"/>
    <n v="210.55229999999997"/>
    <n v="199.47059999999999"/>
    <n v="177.30719999999999"/>
    <n v="128.05520000000001"/>
    <n v="59.102399999999989"/>
  </r>
  <r>
    <s v="KDV8FKWW"/>
    <x v="3"/>
    <x v="0"/>
    <s v="Product_Q8Z5J"/>
    <n v="63.48"/>
    <n v="42"/>
    <x v="1"/>
    <s v="20x7x12 cm"/>
    <d v="2023-07-30T00:00:00"/>
    <d v="2026-01-01T00:00:00"/>
    <s v="K4QVQM"/>
    <s v="X3L,7J7"/>
    <s v="Blue/Medium"/>
    <x v="4"/>
    <n v="57.131999999999998"/>
    <n v="2.4273972602739726"/>
    <x v="1"/>
    <n v="54.275399999999998"/>
    <n v="51.418799999999997"/>
    <n v="45.705600000000004"/>
    <n v="33.009599999999999"/>
    <n v="15.235199999999999"/>
  </r>
  <r>
    <s v="N39C03XD"/>
    <x v="2"/>
    <x v="0"/>
    <s v="Product_MZKAQ"/>
    <n v="112.97"/>
    <n v="63"/>
    <x v="2"/>
    <s v="18x10x18 cm"/>
    <d v="2023-01-01T00:00:00"/>
    <d v="2026-01-01T00:00:00"/>
    <s v="P262JG"/>
    <s v="R14,LI4"/>
    <s v="Blue/Medium"/>
    <x v="0"/>
    <n v="101.673"/>
    <n v="3.0027397260273974"/>
    <x v="0"/>
    <n v="96.589349999999996"/>
    <n v="91.505700000000004"/>
    <n v="81.338400000000007"/>
    <n v="58.744399999999999"/>
    <n v="27.1128"/>
  </r>
  <r>
    <s v="J2TA637O"/>
    <x v="1"/>
    <x v="0"/>
    <s v="Product_5AJUV"/>
    <n v="440.86"/>
    <n v="43"/>
    <x v="0"/>
    <s v="10x10x15 cm"/>
    <d v="2023-07-30T00:00:00"/>
    <d v="2024-01-01T00:00:00"/>
    <s v="6WN486"/>
    <s v="K0V,JFT"/>
    <s v="Red/Small"/>
    <x v="0"/>
    <n v="396.774"/>
    <n v="0.42465753424657532"/>
    <x v="1"/>
    <n v="376.93529999999998"/>
    <n v="357.09660000000002"/>
    <n v="317.41920000000005"/>
    <n v="229.24720000000002"/>
    <n v="105.8064"/>
  </r>
  <r>
    <s v="34EWHNYX"/>
    <x v="2"/>
    <x v="0"/>
    <s v="Product_QZ3B8"/>
    <n v="107.29"/>
    <n v="59"/>
    <x v="0"/>
    <s v="17x11x17 cm"/>
    <d v="2023-03-15T00:00:00"/>
    <d v="2024-01-01T00:00:00"/>
    <s v="JM1E4F"/>
    <s v="Q08,AY3"/>
    <s v="Red/Small"/>
    <x v="3"/>
    <n v="96.561000000000007"/>
    <n v="0.8"/>
    <x v="1"/>
    <n v="91.732950000000002"/>
    <n v="86.904900000000012"/>
    <n v="77.248800000000017"/>
    <n v="55.790800000000004"/>
    <n v="25.749600000000001"/>
  </r>
  <r>
    <s v="2EV7JPC9"/>
    <x v="0"/>
    <x v="0"/>
    <s v="Product_SCTA5"/>
    <n v="193.08"/>
    <n v="99"/>
    <x v="0"/>
    <s v="14x18x9 cm"/>
    <d v="2023-07-30T00:00:00"/>
    <d v="2024-01-01T00:00:00"/>
    <s v="TVA2PK"/>
    <s v="3RL,1CQ"/>
    <s v="Red/Small"/>
    <x v="3"/>
    <n v="173.77200000000002"/>
    <n v="0.42465753424657532"/>
    <x v="1"/>
    <n v="165.08340000000001"/>
    <n v="156.39480000000003"/>
    <n v="139.01760000000002"/>
    <n v="100.40160000000002"/>
    <n v="46.339199999999998"/>
  </r>
  <r>
    <s v="5QRBU034"/>
    <x v="3"/>
    <x v="0"/>
    <s v="Product_XS9L9"/>
    <n v="418.11"/>
    <n v="8"/>
    <x v="1"/>
    <s v="17x10x5 cm"/>
    <d v="2023-03-15T00:00:00"/>
    <d v="2024-01-01T00:00:00"/>
    <s v="7BS7CZ"/>
    <s v="MNO,LH2"/>
    <s v="Green/Large"/>
    <x v="4"/>
    <n v="376.29899999999998"/>
    <n v="0.8"/>
    <x v="1"/>
    <n v="357.48404999999997"/>
    <n v="338.66910000000001"/>
    <n v="301.03919999999999"/>
    <n v="217.41720000000001"/>
    <n v="100.3464"/>
  </r>
  <r>
    <s v="Q0UJ7F1J"/>
    <x v="2"/>
    <x v="0"/>
    <s v="Product_UV80P"/>
    <n v="71.05"/>
    <n v="78"/>
    <x v="1"/>
    <s v="7x16x12 cm"/>
    <d v="2023-03-15T00:00:00"/>
    <d v="2026-01-01T00:00:00"/>
    <s v="RCN1ZK"/>
    <s v="SAP,2JS"/>
    <s v="Blue/Medium"/>
    <x v="4"/>
    <n v="63.944999999999993"/>
    <n v="2.8027397260273972"/>
    <x v="1"/>
    <n v="60.747749999999989"/>
    <n v="57.550499999999992"/>
    <n v="51.155999999999999"/>
    <n v="36.945999999999998"/>
    <n v="17.052"/>
  </r>
  <r>
    <s v="Z47JHTAX"/>
    <x v="2"/>
    <x v="0"/>
    <s v="Product_GVANM"/>
    <n v="296.69"/>
    <n v="27"/>
    <x v="1"/>
    <s v="16x13x11 cm"/>
    <d v="2023-07-30T00:00:00"/>
    <d v="2026-01-01T00:00:00"/>
    <s v="8DYNJV"/>
    <s v="G3Z,SFM"/>
    <s v="Blue/Medium"/>
    <x v="3"/>
    <n v="267.02100000000002"/>
    <n v="2.4273972602739726"/>
    <x v="1"/>
    <n v="253.66995"/>
    <n v="240.31890000000001"/>
    <n v="213.61680000000001"/>
    <n v="154.27880000000002"/>
    <n v="71.20559999999999"/>
  </r>
  <r>
    <s v="EOS0TT3B"/>
    <x v="2"/>
    <x v="0"/>
    <s v="Product_MCKB3"/>
    <n v="239.6"/>
    <n v="66"/>
    <x v="1"/>
    <s v="7x7x7 cm"/>
    <d v="2023-03-15T00:00:00"/>
    <d v="2026-01-01T00:00:00"/>
    <s v="6WOW3U"/>
    <s v="C0L,M3F"/>
    <s v="Red/Small"/>
    <x v="3"/>
    <n v="215.64"/>
    <n v="2.8027397260273972"/>
    <x v="1"/>
    <n v="204.85799999999998"/>
    <n v="194.07599999999999"/>
    <n v="172.512"/>
    <n v="124.592"/>
    <n v="57.503999999999998"/>
  </r>
  <r>
    <s v="HIM0C268"/>
    <x v="2"/>
    <x v="0"/>
    <s v="Product_9TK28"/>
    <n v="488.6"/>
    <n v="37"/>
    <x v="1"/>
    <s v="17x10x7 cm"/>
    <d v="2023-07-30T00:00:00"/>
    <d v="2025-01-01T00:00:00"/>
    <s v="TL0FO7"/>
    <s v="Q55,81Z"/>
    <s v="Red/Small"/>
    <x v="4"/>
    <n v="439.74"/>
    <n v="1.4273972602739726"/>
    <x v="1"/>
    <n v="417.75299999999999"/>
    <n v="395.76600000000002"/>
    <n v="351.79200000000003"/>
    <n v="254.07200000000003"/>
    <n v="117.264"/>
  </r>
  <r>
    <s v="ZVB60OZE"/>
    <x v="0"/>
    <x v="0"/>
    <s v="Product_CF62Z"/>
    <n v="267.95"/>
    <n v="54"/>
    <x v="0"/>
    <s v="11x14x15 cm"/>
    <d v="2023-03-15T00:00:00"/>
    <d v="2024-01-01T00:00:00"/>
    <s v="SWLLV8"/>
    <s v="FQO,VGL"/>
    <s v="Green/Large"/>
    <x v="1"/>
    <n v="241.15499999999997"/>
    <n v="0.8"/>
    <x v="1"/>
    <n v="229.09724999999997"/>
    <n v="217.03949999999998"/>
    <n v="192.92399999999998"/>
    <n v="139.334"/>
    <n v="64.307999999999993"/>
  </r>
  <r>
    <s v="1PVKY6CR"/>
    <x v="0"/>
    <x v="0"/>
    <s v="Product_WX1FI"/>
    <n v="294.98"/>
    <n v="4"/>
    <x v="2"/>
    <s v="8x20x11 cm"/>
    <d v="2023-07-30T00:00:00"/>
    <d v="2025-01-01T00:00:00"/>
    <s v="XGG4DI"/>
    <s v="YO6,KDD"/>
    <s v="Green/Large"/>
    <x v="0"/>
    <n v="265.48200000000003"/>
    <n v="1.4273972602739726"/>
    <x v="0"/>
    <n v="252.20790000000002"/>
    <n v="238.93380000000002"/>
    <n v="212.38560000000004"/>
    <n v="153.3896"/>
    <n v="70.795200000000008"/>
  </r>
  <r>
    <s v="OD6P5ZGT"/>
    <x v="0"/>
    <x v="0"/>
    <s v="Product_ESXLO"/>
    <n v="472.55"/>
    <n v="49"/>
    <x v="2"/>
    <s v="6x16x16 cm"/>
    <d v="2023-03-15T00:00:00"/>
    <d v="2024-01-01T00:00:00"/>
    <s v="PZOAVO"/>
    <s v="WOS,6DX"/>
    <s v="Blue/Medium"/>
    <x v="2"/>
    <n v="425.29500000000002"/>
    <n v="0.8"/>
    <x v="1"/>
    <n v="404.03025000000002"/>
    <n v="382.76550000000003"/>
    <n v="340.23600000000005"/>
    <n v="245.72600000000003"/>
    <n v="113.41199999999999"/>
  </r>
  <r>
    <s v="IKCTA7VV"/>
    <x v="2"/>
    <x v="0"/>
    <s v="Product_J4HCG"/>
    <n v="346.42"/>
    <n v="1"/>
    <x v="2"/>
    <s v="11x5x12 cm"/>
    <d v="2023-07-30T00:00:00"/>
    <d v="2024-01-01T00:00:00"/>
    <s v="XWOXUJ"/>
    <s v="CPF,RCU"/>
    <s v="Red/Small"/>
    <x v="0"/>
    <n v="311.77800000000002"/>
    <n v="0.42465753424657532"/>
    <x v="1"/>
    <n v="296.1891"/>
    <n v="280.60020000000003"/>
    <n v="249.42240000000004"/>
    <n v="180.13840000000002"/>
    <n v="83.140799999999999"/>
  </r>
  <r>
    <s v="VK3KA1JY"/>
    <x v="2"/>
    <x v="0"/>
    <s v="Product_460ZE"/>
    <n v="420.67"/>
    <n v="98"/>
    <x v="2"/>
    <s v="9x16x8 cm"/>
    <d v="2023-07-30T00:00:00"/>
    <d v="2026-01-01T00:00:00"/>
    <s v="3093DH"/>
    <s v="13P,LG5"/>
    <s v="Blue/Medium"/>
    <x v="3"/>
    <n v="378.60300000000001"/>
    <n v="2.4273972602739726"/>
    <x v="0"/>
    <n v="359.67284999999998"/>
    <n v="340.74270000000001"/>
    <n v="302.88240000000002"/>
    <n v="218.7484"/>
    <n v="100.96080000000001"/>
  </r>
  <r>
    <s v="128BAS5S"/>
    <x v="0"/>
    <x v="0"/>
    <s v="Product_7UG0Q"/>
    <n v="273.01"/>
    <n v="100"/>
    <x v="0"/>
    <s v="14x7x11 cm"/>
    <d v="2023-07-30T00:00:00"/>
    <d v="2026-01-01T00:00:00"/>
    <s v="4JS9HL"/>
    <s v="ZOK,28T"/>
    <s v="Green/Large"/>
    <x v="2"/>
    <n v="245.709"/>
    <n v="2.4273972602739726"/>
    <x v="1"/>
    <n v="233.42355000000001"/>
    <n v="221.13810000000001"/>
    <n v="196.56720000000001"/>
    <n v="141.96520000000001"/>
    <n v="65.52239999999999"/>
  </r>
  <r>
    <s v="LFQ5KPGK"/>
    <x v="2"/>
    <x v="0"/>
    <s v="Product_PLUPW"/>
    <n v="464.99"/>
    <n v="89"/>
    <x v="0"/>
    <s v="8x9x14 cm"/>
    <d v="2023-03-15T00:00:00"/>
    <d v="2026-01-01T00:00:00"/>
    <s v="VK7950"/>
    <s v="S1J,2G9"/>
    <s v="Red/Small"/>
    <x v="1"/>
    <n v="418.49099999999999"/>
    <n v="2.8027397260273972"/>
    <x v="0"/>
    <n v="397.56644999999997"/>
    <n v="376.64190000000002"/>
    <n v="334.7928"/>
    <n v="241.79480000000001"/>
    <n v="111.5976"/>
  </r>
  <r>
    <s v="VNRJZJJ9"/>
    <x v="1"/>
    <x v="0"/>
    <s v="Product_SYB8F"/>
    <n v="221.02"/>
    <n v="25"/>
    <x v="1"/>
    <s v="12x9x8 cm"/>
    <d v="2023-03-15T00:00:00"/>
    <d v="2025-01-01T00:00:00"/>
    <s v="S8QHDW"/>
    <s v="75Z,9ZN"/>
    <s v="Blue/Medium"/>
    <x v="1"/>
    <n v="198.91800000000001"/>
    <n v="1.8027397260273972"/>
    <x v="1"/>
    <n v="188.97209999999998"/>
    <n v="179.02620000000002"/>
    <n v="159.13440000000003"/>
    <n v="114.93040000000001"/>
    <n v="53.044800000000002"/>
  </r>
  <r>
    <s v="ZPOP6MEH"/>
    <x v="0"/>
    <x v="0"/>
    <s v="Product_YMWVM"/>
    <n v="96.01"/>
    <n v="86"/>
    <x v="0"/>
    <s v="5x15x19 cm"/>
    <d v="2023-07-30T00:00:00"/>
    <d v="2026-01-01T00:00:00"/>
    <s v="F0KPG9"/>
    <s v="61A,C43"/>
    <s v="Green/Large"/>
    <x v="3"/>
    <n v="86.409000000000006"/>
    <n v="2.4273972602739726"/>
    <x v="0"/>
    <n v="82.088549999999998"/>
    <n v="77.768100000000004"/>
    <n v="69.127200000000002"/>
    <n v="49.925200000000004"/>
    <n v="23.042400000000001"/>
  </r>
  <r>
    <s v="BEODQZ10"/>
    <x v="1"/>
    <x v="0"/>
    <s v="Product_OKE5A"/>
    <n v="21.67"/>
    <n v="54"/>
    <x v="2"/>
    <s v="16x6x14 cm"/>
    <d v="2023-03-15T00:00:00"/>
    <d v="2024-01-01T00:00:00"/>
    <s v="T0N51S"/>
    <s v="Y2D,3Q5"/>
    <s v="Green/Large"/>
    <x v="1"/>
    <n v="19.503"/>
    <n v="0.8"/>
    <x v="1"/>
    <n v="18.527850000000001"/>
    <n v="17.552700000000002"/>
    <n v="15.602400000000001"/>
    <n v="11.268400000000002"/>
    <n v="5.2008000000000001"/>
  </r>
  <r>
    <s v="UMQQXLZW"/>
    <x v="2"/>
    <x v="0"/>
    <s v="Product_A8R9M"/>
    <n v="191.65"/>
    <n v="78"/>
    <x v="2"/>
    <s v="13x16x17 cm"/>
    <d v="2023-03-15T00:00:00"/>
    <d v="2026-01-01T00:00:00"/>
    <s v="QHN4GJ"/>
    <s v="9ZD,QP2"/>
    <s v="Green/Large"/>
    <x v="0"/>
    <n v="172.48500000000001"/>
    <n v="2.8027397260273972"/>
    <x v="1"/>
    <n v="163.86075"/>
    <n v="155.23650000000001"/>
    <n v="137.98800000000003"/>
    <n v="99.658000000000001"/>
    <n v="45.996000000000002"/>
  </r>
  <r>
    <s v="BAP4ETK9"/>
    <x v="2"/>
    <x v="0"/>
    <s v="Product_RJ2HU"/>
    <n v="458.35"/>
    <n v="54"/>
    <x v="2"/>
    <s v="12x15x7 cm"/>
    <d v="2023-01-01T00:00:00"/>
    <d v="2025-01-01T00:00:00"/>
    <s v="1ZX9AG"/>
    <s v="PPD,RN3"/>
    <s v="Blue/Medium"/>
    <x v="0"/>
    <n v="412.51499999999999"/>
    <n v="2.0027397260273974"/>
    <x v="1"/>
    <n v="391.88924999999995"/>
    <n v="371.26350000000002"/>
    <n v="330.012"/>
    <n v="238.34200000000001"/>
    <n v="110.004"/>
  </r>
  <r>
    <s v="O987M96A"/>
    <x v="1"/>
    <x v="0"/>
    <s v="Product_QJ2A7"/>
    <n v="317.88"/>
    <n v="51"/>
    <x v="2"/>
    <s v="9x11x14 cm"/>
    <d v="2023-03-15T00:00:00"/>
    <d v="2025-01-01T00:00:00"/>
    <s v="F0TVFF"/>
    <s v="9VU,FZ9"/>
    <s v="Green/Large"/>
    <x v="2"/>
    <n v="286.09199999999998"/>
    <n v="1.8027397260273972"/>
    <x v="1"/>
    <n v="271.78739999999999"/>
    <n v="257.4828"/>
    <n v="228.87360000000001"/>
    <n v="165.29760000000002"/>
    <n v="76.291199999999989"/>
  </r>
  <r>
    <s v="ANK0O1O7"/>
    <x v="1"/>
    <x v="0"/>
    <s v="Product_5A4Q1"/>
    <n v="62.24"/>
    <n v="99"/>
    <x v="0"/>
    <s v="20x8x19 cm"/>
    <d v="2023-03-15T00:00:00"/>
    <d v="2026-01-01T00:00:00"/>
    <s v="Y4S5DI"/>
    <s v="20G,SLK"/>
    <s v="Green/Large"/>
    <x v="3"/>
    <n v="56.016000000000005"/>
    <n v="2.8027397260273972"/>
    <x v="0"/>
    <n v="53.215200000000003"/>
    <n v="50.414400000000008"/>
    <n v="44.81280000000001"/>
    <n v="32.364800000000002"/>
    <n v="14.9376"/>
  </r>
  <r>
    <s v="KKZDY2B8"/>
    <x v="1"/>
    <x v="0"/>
    <s v="Product_NK1O2"/>
    <n v="464.33"/>
    <n v="70"/>
    <x v="1"/>
    <s v="7x7x10 cm"/>
    <d v="2023-03-15T00:00:00"/>
    <d v="2024-01-01T00:00:00"/>
    <s v="BWS6OG"/>
    <s v="KYB,9AV"/>
    <s v="Green/Large"/>
    <x v="2"/>
    <n v="417.89699999999999"/>
    <n v="0.8"/>
    <x v="1"/>
    <n v="397.00214999999997"/>
    <n v="376.10730000000001"/>
    <n v="334.31760000000003"/>
    <n v="241.45160000000001"/>
    <n v="111.43919999999999"/>
  </r>
  <r>
    <s v="5RE5F4N0"/>
    <x v="3"/>
    <x v="0"/>
    <s v="Product_TL33B"/>
    <n v="94.84"/>
    <n v="57"/>
    <x v="0"/>
    <s v="8x16x14 cm"/>
    <d v="2023-03-15T00:00:00"/>
    <d v="2025-01-01T00:00:00"/>
    <s v="JJYZWE"/>
    <s v="LTP,ZH2"/>
    <s v="Blue/Medium"/>
    <x v="0"/>
    <n v="85.356000000000009"/>
    <n v="1.8027397260273972"/>
    <x v="0"/>
    <n v="81.088200000000001"/>
    <n v="76.820400000000006"/>
    <n v="68.284800000000004"/>
    <n v="49.316800000000001"/>
    <n v="22.761600000000001"/>
  </r>
  <r>
    <s v="NQUB7EWU"/>
    <x v="3"/>
    <x v="0"/>
    <s v="Product_E1L7M"/>
    <n v="322.27"/>
    <n v="71"/>
    <x v="2"/>
    <s v="12x6x20 cm"/>
    <d v="2023-07-30T00:00:00"/>
    <d v="2025-01-01T00:00:00"/>
    <s v="GB1X83"/>
    <s v="XFR,DHV"/>
    <s v="Green/Large"/>
    <x v="2"/>
    <n v="290.04300000000001"/>
    <n v="1.4273972602739726"/>
    <x v="1"/>
    <n v="275.54084999999998"/>
    <n v="261.03870000000001"/>
    <n v="232.03440000000001"/>
    <n v="167.5804"/>
    <n v="77.344799999999992"/>
  </r>
  <r>
    <s v="BOSWI8LB"/>
    <x v="1"/>
    <x v="0"/>
    <s v="Product_CM832"/>
    <n v="428.46"/>
    <n v="7"/>
    <x v="2"/>
    <s v="10x13x15 cm"/>
    <d v="2023-01-01T00:00:00"/>
    <d v="2026-01-01T00:00:00"/>
    <s v="K72AJV"/>
    <s v="RX4,6FY"/>
    <s v="Blue/Medium"/>
    <x v="0"/>
    <n v="385.61399999999998"/>
    <n v="3.0027397260273974"/>
    <x v="0"/>
    <n v="366.33329999999995"/>
    <n v="347.05259999999998"/>
    <n v="308.49119999999999"/>
    <n v="222.79919999999998"/>
    <n v="102.8304"/>
  </r>
  <r>
    <s v="5MATH3QR"/>
    <x v="3"/>
    <x v="0"/>
    <s v="Product_ABPDI"/>
    <n v="285.70999999999998"/>
    <n v="69"/>
    <x v="1"/>
    <s v="19x11x9 cm"/>
    <d v="2023-01-01T00:00:00"/>
    <d v="2026-01-01T00:00:00"/>
    <s v="4IC3YP"/>
    <s v="9IX,C5A"/>
    <s v="Green/Large"/>
    <x v="3"/>
    <n v="257.13900000000001"/>
    <n v="3.0027397260273974"/>
    <x v="0"/>
    <n v="244.28205"/>
    <n v="231.42510000000001"/>
    <n v="205.71120000000002"/>
    <n v="148.5692"/>
    <n v="68.570399999999992"/>
  </r>
  <r>
    <s v="5UW21EV3"/>
    <x v="2"/>
    <x v="0"/>
    <s v="Product_1J01Q"/>
    <n v="395.24"/>
    <n v="48"/>
    <x v="1"/>
    <s v="15x6x8 cm"/>
    <d v="2023-07-30T00:00:00"/>
    <d v="2026-01-01T00:00:00"/>
    <s v="248B63"/>
    <s v="3DV,C9G"/>
    <s v="Green/Large"/>
    <x v="1"/>
    <n v="355.71600000000001"/>
    <n v="2.4273972602739726"/>
    <x v="0"/>
    <n v="337.93020000000001"/>
    <n v="320.14440000000002"/>
    <n v="284.57280000000003"/>
    <n v="205.5248"/>
    <n v="94.857600000000005"/>
  </r>
  <r>
    <s v="DERQGAPV"/>
    <x v="1"/>
    <x v="0"/>
    <s v="Product_3ZKY3"/>
    <n v="168.57"/>
    <n v="17"/>
    <x v="1"/>
    <s v="17x20x14 cm"/>
    <d v="2023-07-30T00:00:00"/>
    <d v="2026-01-01T00:00:00"/>
    <s v="Y8M01B"/>
    <s v="RF0,7EG"/>
    <s v="Blue/Medium"/>
    <x v="1"/>
    <n v="151.71299999999999"/>
    <n v="2.4273972602739726"/>
    <x v="0"/>
    <n v="144.12734999999998"/>
    <n v="136.54169999999999"/>
    <n v="121.3704"/>
    <n v="87.656400000000005"/>
    <n v="40.456799999999994"/>
  </r>
  <r>
    <s v="P0XKBLQI"/>
    <x v="0"/>
    <x v="0"/>
    <s v="Product_0UE7H"/>
    <n v="68.61"/>
    <n v="10"/>
    <x v="1"/>
    <s v="18x19x19 cm"/>
    <d v="2023-03-15T00:00:00"/>
    <d v="2024-01-01T00:00:00"/>
    <s v="05T2V7"/>
    <s v="LYS,34G"/>
    <s v="Blue/Medium"/>
    <x v="2"/>
    <n v="61.748999999999995"/>
    <n v="0.8"/>
    <x v="1"/>
    <n v="58.661549999999991"/>
    <n v="55.574099999999994"/>
    <n v="49.3992"/>
    <n v="35.677199999999999"/>
    <n v="16.4664"/>
  </r>
  <r>
    <s v="JQUWNVZE"/>
    <x v="2"/>
    <x v="0"/>
    <s v="Product_9S9H8"/>
    <n v="19.43"/>
    <n v="29"/>
    <x v="1"/>
    <s v="5x14x11 cm"/>
    <d v="2023-01-01T00:00:00"/>
    <d v="2024-01-01T00:00:00"/>
    <s v="9N3GGZ"/>
    <s v="D4V,EKA"/>
    <s v="Green/Large"/>
    <x v="0"/>
    <n v="17.486999999999998"/>
    <n v="1"/>
    <x v="1"/>
    <n v="16.612649999999999"/>
    <n v="15.738299999999999"/>
    <n v="13.989599999999999"/>
    <n v="10.1036"/>
    <n v="4.6631999999999998"/>
  </r>
  <r>
    <s v="7LWDWBHZ"/>
    <x v="3"/>
    <x v="0"/>
    <s v="Product_T9ZG8"/>
    <n v="225.85"/>
    <n v="47"/>
    <x v="2"/>
    <s v="8x6x5 cm"/>
    <d v="2023-01-01T00:00:00"/>
    <d v="2024-01-01T00:00:00"/>
    <s v="XTCJAK"/>
    <s v="78Z,J7U"/>
    <s v="Green/Large"/>
    <x v="1"/>
    <n v="203.26499999999999"/>
    <n v="1"/>
    <x v="1"/>
    <n v="193.10174999999998"/>
    <n v="182.9385"/>
    <n v="162.61199999999999"/>
    <n v="117.44200000000001"/>
    <n v="54.203999999999994"/>
  </r>
  <r>
    <s v="8P21FA9C"/>
    <x v="2"/>
    <x v="0"/>
    <s v="Product_WH61V"/>
    <n v="284.70999999999998"/>
    <n v="57"/>
    <x v="2"/>
    <s v="7x14x14 cm"/>
    <d v="2023-07-30T00:00:00"/>
    <d v="2026-01-01T00:00:00"/>
    <s v="FY1PNI"/>
    <s v="ABC,KZ8"/>
    <s v="Green/Large"/>
    <x v="0"/>
    <n v="256.23899999999998"/>
    <n v="2.4273972602739726"/>
    <x v="0"/>
    <n v="243.42704999999995"/>
    <n v="230.61509999999998"/>
    <n v="204.99119999999999"/>
    <n v="148.04919999999998"/>
    <n v="68.330399999999997"/>
  </r>
  <r>
    <s v="DFF4N3UZ"/>
    <x v="3"/>
    <x v="0"/>
    <s v="Product_WRQFC"/>
    <n v="329.94"/>
    <n v="23"/>
    <x v="0"/>
    <s v="12x7x16 cm"/>
    <d v="2023-01-01T00:00:00"/>
    <d v="2025-01-01T00:00:00"/>
    <s v="KA3YKV"/>
    <s v="V1J,Z83"/>
    <s v="Red/Small"/>
    <x v="0"/>
    <n v="296.94600000000003"/>
    <n v="2.0027397260273974"/>
    <x v="1"/>
    <n v="282.09870000000001"/>
    <n v="267.25140000000005"/>
    <n v="237.55680000000004"/>
    <n v="171.56880000000001"/>
    <n v="79.185599999999994"/>
  </r>
  <r>
    <s v="YQTY938U"/>
    <x v="1"/>
    <x v="0"/>
    <s v="Product_MYVSP"/>
    <n v="341"/>
    <n v="20"/>
    <x v="1"/>
    <s v="20x19x9 cm"/>
    <d v="2023-01-01T00:00:00"/>
    <d v="2024-01-01T00:00:00"/>
    <s v="G7O6RU"/>
    <s v="YH7,52T"/>
    <s v="Red/Small"/>
    <x v="0"/>
    <n v="306.89999999999998"/>
    <n v="1"/>
    <x v="1"/>
    <n v="291.55499999999995"/>
    <n v="276.20999999999998"/>
    <n v="245.51999999999998"/>
    <n v="177.32"/>
    <n v="81.84"/>
  </r>
  <r>
    <s v="0KVIW9Z3"/>
    <x v="1"/>
    <x v="0"/>
    <s v="Product_IIANW"/>
    <n v="170.45"/>
    <n v="20"/>
    <x v="0"/>
    <s v="7x10x5 cm"/>
    <d v="2023-03-15T00:00:00"/>
    <d v="2025-01-01T00:00:00"/>
    <s v="4JL9MW"/>
    <s v="DJ4,S3S"/>
    <s v="Blue/Medium"/>
    <x v="4"/>
    <n v="153.405"/>
    <n v="1.8027397260273972"/>
    <x v="1"/>
    <n v="145.73474999999999"/>
    <n v="138.06450000000001"/>
    <n v="122.724"/>
    <n v="88.634"/>
    <n v="40.907999999999994"/>
  </r>
  <r>
    <s v="UCM4BCXF"/>
    <x v="3"/>
    <x v="0"/>
    <s v="Product_B166Y"/>
    <n v="483.99"/>
    <n v="46"/>
    <x v="2"/>
    <s v="10x6x18 cm"/>
    <d v="2023-07-30T00:00:00"/>
    <d v="2025-01-01T00:00:00"/>
    <s v="SGCUCS"/>
    <s v="39P,ZQC"/>
    <s v="Green/Large"/>
    <x v="0"/>
    <n v="435.59100000000001"/>
    <n v="1.4273972602739726"/>
    <x v="1"/>
    <n v="413.81144999999998"/>
    <n v="392.03190000000001"/>
    <n v="348.47280000000001"/>
    <n v="251.6748"/>
    <n v="116.1576"/>
  </r>
  <r>
    <s v="F6YX4AIV"/>
    <x v="1"/>
    <x v="0"/>
    <s v="Product_NYCPB"/>
    <n v="203.41"/>
    <n v="85"/>
    <x v="0"/>
    <s v="14x9x14 cm"/>
    <d v="2023-03-15T00:00:00"/>
    <d v="2026-01-01T00:00:00"/>
    <s v="4WCV84"/>
    <s v="D3F,M0B"/>
    <s v="Blue/Medium"/>
    <x v="1"/>
    <n v="183.06899999999999"/>
    <n v="2.8027397260273972"/>
    <x v="0"/>
    <n v="173.91554999999997"/>
    <n v="164.7621"/>
    <n v="146.45519999999999"/>
    <n v="105.7732"/>
    <n v="48.818399999999997"/>
  </r>
  <r>
    <s v="0MI2Z7HA"/>
    <x v="3"/>
    <x v="0"/>
    <s v="Product_V3ALI"/>
    <n v="370.65"/>
    <n v="90"/>
    <x v="0"/>
    <s v="13x13x7 cm"/>
    <d v="2023-03-15T00:00:00"/>
    <d v="2025-01-01T00:00:00"/>
    <s v="VWXSZ9"/>
    <s v="LVY,UQA"/>
    <s v="Red/Small"/>
    <x v="4"/>
    <n v="333.58499999999998"/>
    <n v="1.8027397260273972"/>
    <x v="0"/>
    <n v="316.90574999999995"/>
    <n v="300.22649999999999"/>
    <n v="266.86799999999999"/>
    <n v="192.738"/>
    <n v="88.955999999999989"/>
  </r>
  <r>
    <s v="6QU7ZUV5"/>
    <x v="3"/>
    <x v="0"/>
    <s v="Product_NSR1E"/>
    <n v="221.42"/>
    <n v="10"/>
    <x v="0"/>
    <s v="5x12x9 cm"/>
    <d v="2023-03-15T00:00:00"/>
    <d v="2024-01-01T00:00:00"/>
    <s v="1FGTCZ"/>
    <s v="NXZ,EE4"/>
    <s v="Red/Small"/>
    <x v="4"/>
    <n v="199.27799999999999"/>
    <n v="0.8"/>
    <x v="1"/>
    <n v="189.3141"/>
    <n v="179.3502"/>
    <n v="159.42240000000001"/>
    <n v="115.1384"/>
    <n v="53.140799999999992"/>
  </r>
  <r>
    <s v="54AUY1MP"/>
    <x v="3"/>
    <x v="0"/>
    <s v="Product_BP71T"/>
    <n v="133.66999999999999"/>
    <n v="27"/>
    <x v="1"/>
    <s v="9x12x6 cm"/>
    <d v="2023-01-01T00:00:00"/>
    <d v="2024-01-01T00:00:00"/>
    <s v="UUBQLQ"/>
    <s v="3H6,X09"/>
    <s v="Red/Small"/>
    <x v="0"/>
    <n v="120.30299999999998"/>
    <n v="1"/>
    <x v="1"/>
    <n v="114.28784999999998"/>
    <n v="108.27269999999999"/>
    <n v="96.242399999999989"/>
    <n v="69.508399999999995"/>
    <n v="32.080799999999996"/>
  </r>
  <r>
    <s v="BZBA1LEP"/>
    <x v="2"/>
    <x v="0"/>
    <s v="Product_8QQ1N"/>
    <n v="134.68"/>
    <n v="26"/>
    <x v="2"/>
    <s v="13x14x17 cm"/>
    <d v="2023-07-30T00:00:00"/>
    <d v="2025-01-01T00:00:00"/>
    <s v="L2XYBO"/>
    <s v="IFP,UQJ"/>
    <s v="Red/Small"/>
    <x v="1"/>
    <n v="121.212"/>
    <n v="1.4273972602739726"/>
    <x v="1"/>
    <n v="115.1514"/>
    <n v="109.0908"/>
    <n v="96.969600000000014"/>
    <n v="70.033600000000007"/>
    <n v="32.3232"/>
  </r>
  <r>
    <s v="CWO8HT80"/>
    <x v="2"/>
    <x v="0"/>
    <s v="Product_47RHP"/>
    <n v="239.24"/>
    <n v="66"/>
    <x v="2"/>
    <s v="5x17x10 cm"/>
    <d v="2023-07-30T00:00:00"/>
    <d v="2026-01-01T00:00:00"/>
    <s v="Y5EQCB"/>
    <s v="7PE,DS2"/>
    <s v="Red/Small"/>
    <x v="0"/>
    <n v="215.316"/>
    <n v="2.4273972602739726"/>
    <x v="1"/>
    <n v="204.55019999999999"/>
    <n v="193.78440000000001"/>
    <n v="172.25280000000001"/>
    <n v="124.40480000000001"/>
    <n v="57.4176"/>
  </r>
  <r>
    <s v="UUDYRU5J"/>
    <x v="3"/>
    <x v="0"/>
    <s v="Product_W9D7E"/>
    <n v="452.3"/>
    <n v="4"/>
    <x v="2"/>
    <s v="14x8x17 cm"/>
    <d v="2023-03-15T00:00:00"/>
    <d v="2025-01-01T00:00:00"/>
    <s v="1LW1VU"/>
    <s v="JB4,LOC"/>
    <s v="Blue/Medium"/>
    <x v="2"/>
    <n v="407.07"/>
    <n v="1.8027397260273972"/>
    <x v="1"/>
    <n v="386.7165"/>
    <n v="366.363"/>
    <n v="325.65600000000001"/>
    <n v="235.19600000000003"/>
    <n v="108.55199999999999"/>
  </r>
  <r>
    <s v="MN6UA41H"/>
    <x v="3"/>
    <x v="0"/>
    <s v="Product_WK3SJ"/>
    <n v="360.21"/>
    <n v="42"/>
    <x v="2"/>
    <s v="18x10x6 cm"/>
    <d v="2023-01-01T00:00:00"/>
    <d v="2026-01-01T00:00:00"/>
    <s v="7FQZRY"/>
    <s v="2PR,JWI"/>
    <s v="Red/Small"/>
    <x v="4"/>
    <n v="324.18899999999996"/>
    <n v="3.0027397260273974"/>
    <x v="0"/>
    <n v="307.97954999999996"/>
    <n v="291.77009999999996"/>
    <n v="259.35120000000001"/>
    <n v="187.3092"/>
    <n v="86.450399999999988"/>
  </r>
  <r>
    <s v="MYSDEPOD"/>
    <x v="3"/>
    <x v="0"/>
    <s v="Product_VDF5B"/>
    <n v="105.78"/>
    <n v="10"/>
    <x v="1"/>
    <s v="14x13x11 cm"/>
    <d v="2023-07-30T00:00:00"/>
    <d v="2024-01-01T00:00:00"/>
    <s v="TODXE2"/>
    <s v="793,B3P"/>
    <s v="Green/Large"/>
    <x v="4"/>
    <n v="95.201999999999998"/>
    <n v="0.42465753424657532"/>
    <x v="1"/>
    <n v="90.44189999999999"/>
    <n v="85.681799999999996"/>
    <n v="76.161600000000007"/>
    <n v="55.005600000000001"/>
    <n v="25.3872"/>
  </r>
  <r>
    <s v="LTU94OS1"/>
    <x v="3"/>
    <x v="0"/>
    <s v="Product_G3MKP"/>
    <n v="334.44"/>
    <n v="84"/>
    <x v="0"/>
    <s v="6x7x17 cm"/>
    <d v="2023-03-15T00:00:00"/>
    <d v="2024-01-01T00:00:00"/>
    <s v="AJ6XYO"/>
    <s v="JFK,RLU"/>
    <s v="Red/Small"/>
    <x v="2"/>
    <n v="300.99599999999998"/>
    <n v="0.8"/>
    <x v="1"/>
    <n v="285.94619999999998"/>
    <n v="270.89639999999997"/>
    <n v="240.79679999999999"/>
    <n v="173.90880000000001"/>
    <n v="80.265599999999992"/>
  </r>
  <r>
    <s v="QNGWCUBJ"/>
    <x v="1"/>
    <x v="0"/>
    <s v="Product_RRPTB"/>
    <n v="52.08"/>
    <n v="98"/>
    <x v="2"/>
    <s v="14x11x16 cm"/>
    <d v="2023-03-15T00:00:00"/>
    <d v="2025-01-01T00:00:00"/>
    <s v="MYK0D3"/>
    <s v="FIC,9AQ"/>
    <s v="Green/Large"/>
    <x v="2"/>
    <n v="46.872"/>
    <n v="1.8027397260273972"/>
    <x v="1"/>
    <n v="44.528399999999998"/>
    <n v="42.184800000000003"/>
    <n v="37.497599999999998"/>
    <n v="27.081600000000002"/>
    <n v="12.499199999999998"/>
  </r>
  <r>
    <s v="VD5YG80Q"/>
    <x v="0"/>
    <x v="0"/>
    <s v="Product_4SMK1"/>
    <n v="329.86"/>
    <n v="79"/>
    <x v="1"/>
    <s v="20x19x19 cm"/>
    <d v="2023-01-01T00:00:00"/>
    <d v="2024-01-01T00:00:00"/>
    <s v="AVEXVT"/>
    <s v="D2N,TEM"/>
    <s v="Blue/Medium"/>
    <x v="3"/>
    <n v="296.87400000000002"/>
    <n v="1"/>
    <x v="1"/>
    <n v="282.03030000000001"/>
    <n v="267.18660000000006"/>
    <n v="237.49920000000003"/>
    <n v="171.52720000000002"/>
    <n v="79.166399999999996"/>
  </r>
  <r>
    <s v="3FSGTA82"/>
    <x v="0"/>
    <x v="0"/>
    <s v="Product_2WY6B"/>
    <n v="499.66"/>
    <n v="78"/>
    <x v="0"/>
    <s v="11x9x16 cm"/>
    <d v="2023-07-30T00:00:00"/>
    <d v="2025-01-01T00:00:00"/>
    <s v="ZW33W9"/>
    <s v="7WJ,UB0"/>
    <s v="Red/Small"/>
    <x v="4"/>
    <n v="449.69400000000002"/>
    <n v="1.4273972602739726"/>
    <x v="1"/>
    <n v="427.20929999999998"/>
    <n v="404.72460000000001"/>
    <n v="359.75520000000006"/>
    <n v="259.82320000000004"/>
    <n v="119.91839999999999"/>
  </r>
  <r>
    <s v="H28NM7VE"/>
    <x v="3"/>
    <x v="0"/>
    <s v="Product_300U7"/>
    <n v="311.02"/>
    <n v="50"/>
    <x v="2"/>
    <s v="18x12x13 cm"/>
    <d v="2023-01-01T00:00:00"/>
    <d v="2026-01-01T00:00:00"/>
    <s v="5N8DIE"/>
    <s v="DVW,RN5"/>
    <s v="Blue/Medium"/>
    <x v="4"/>
    <n v="279.91800000000001"/>
    <n v="3.0027397260273974"/>
    <x v="0"/>
    <n v="265.9221"/>
    <n v="251.92620000000002"/>
    <n v="223.93440000000001"/>
    <n v="161.7304"/>
    <n v="74.644799999999989"/>
  </r>
  <r>
    <s v="KPBLMHEK"/>
    <x v="3"/>
    <x v="0"/>
    <s v="Product_QM863"/>
    <n v="177.7"/>
    <n v="52"/>
    <x v="2"/>
    <s v="17x10x20 cm"/>
    <d v="2023-07-30T00:00:00"/>
    <d v="2026-01-01T00:00:00"/>
    <s v="JW6FO4"/>
    <s v="X6Y,9UB"/>
    <s v="Red/Small"/>
    <x v="3"/>
    <n v="159.92999999999998"/>
    <n v="2.4273972602739726"/>
    <x v="1"/>
    <n v="151.93349999999998"/>
    <n v="143.93699999999998"/>
    <n v="127.94399999999999"/>
    <n v="92.403999999999996"/>
    <n v="42.647999999999996"/>
  </r>
  <r>
    <s v="2QFCS3TV"/>
    <x v="1"/>
    <x v="0"/>
    <s v="Product_Z9S1V"/>
    <n v="401.33"/>
    <n v="49"/>
    <x v="0"/>
    <s v="8x7x6 cm"/>
    <d v="2023-07-30T00:00:00"/>
    <d v="2024-01-01T00:00:00"/>
    <s v="8DK11Q"/>
    <s v="EH9,CHR"/>
    <s v="Blue/Medium"/>
    <x v="1"/>
    <n v="361.197"/>
    <n v="0.42465753424657532"/>
    <x v="1"/>
    <n v="343.13714999999996"/>
    <n v="325.07730000000004"/>
    <n v="288.95760000000001"/>
    <n v="208.69159999999999"/>
    <n v="96.319199999999995"/>
  </r>
  <r>
    <s v="BC1QPYVE"/>
    <x v="2"/>
    <x v="0"/>
    <s v="Product_Y8GQ5"/>
    <n v="38.43"/>
    <n v="72"/>
    <x v="2"/>
    <s v="10x7x14 cm"/>
    <d v="2023-01-01T00:00:00"/>
    <d v="2024-01-01T00:00:00"/>
    <s v="4K2DZ5"/>
    <s v="44C,KVL"/>
    <s v="Blue/Medium"/>
    <x v="2"/>
    <n v="34.587000000000003"/>
    <n v="1"/>
    <x v="1"/>
    <n v="32.85765"/>
    <n v="31.128300000000003"/>
    <n v="27.669600000000003"/>
    <n v="19.983599999999999"/>
    <n v="9.2232000000000003"/>
  </r>
  <r>
    <s v="ETQMJAH2"/>
    <x v="3"/>
    <x v="0"/>
    <s v="Product_A2W0A"/>
    <n v="282.26"/>
    <n v="3"/>
    <x v="0"/>
    <s v="11x14x15 cm"/>
    <d v="2023-01-01T00:00:00"/>
    <d v="2024-01-01T00:00:00"/>
    <s v="UL4JAP"/>
    <s v="FGV,6B2"/>
    <s v="Green/Large"/>
    <x v="0"/>
    <n v="254.03399999999999"/>
    <n v="1"/>
    <x v="1"/>
    <n v="241.33229999999998"/>
    <n v="228.63059999999999"/>
    <n v="203.22720000000001"/>
    <n v="146.77520000000001"/>
    <n v="67.742399999999989"/>
  </r>
  <r>
    <s v="TOPO87F7"/>
    <x v="2"/>
    <x v="0"/>
    <s v="Product_55945"/>
    <n v="90.72"/>
    <n v="67"/>
    <x v="0"/>
    <s v="6x14x13 cm"/>
    <d v="2023-03-15T00:00:00"/>
    <d v="2026-01-01T00:00:00"/>
    <s v="84B3BG"/>
    <s v="T6P,N6T"/>
    <s v="Blue/Medium"/>
    <x v="1"/>
    <n v="81.647999999999996"/>
    <n v="2.8027397260273972"/>
    <x v="0"/>
    <n v="77.565599999999989"/>
    <n v="73.483199999999997"/>
    <n v="65.318399999999997"/>
    <n v="47.174399999999999"/>
    <n v="21.7728"/>
  </r>
  <r>
    <s v="TSKB4FFR"/>
    <x v="2"/>
    <x v="0"/>
    <s v="Product_ND75M"/>
    <n v="106.73"/>
    <n v="82"/>
    <x v="1"/>
    <s v="10x10x18 cm"/>
    <d v="2023-03-15T00:00:00"/>
    <d v="2024-01-01T00:00:00"/>
    <s v="ZHT1SW"/>
    <s v="3QU,XUW"/>
    <s v="Green/Large"/>
    <x v="0"/>
    <n v="96.057000000000002"/>
    <n v="0.8"/>
    <x v="1"/>
    <n v="91.254149999999996"/>
    <n v="86.451300000000003"/>
    <n v="76.845600000000005"/>
    <n v="55.499600000000001"/>
    <n v="25.615200000000002"/>
  </r>
  <r>
    <s v="4UC9DEGF"/>
    <x v="2"/>
    <x v="0"/>
    <s v="Product_CAH68"/>
    <n v="214.61"/>
    <n v="48"/>
    <x v="2"/>
    <s v="19x9x20 cm"/>
    <d v="2023-03-15T00:00:00"/>
    <d v="2026-01-01T00:00:00"/>
    <s v="9KQSSQ"/>
    <s v="XBK,BZE"/>
    <s v="Blue/Medium"/>
    <x v="4"/>
    <n v="193.149"/>
    <n v="2.8027397260273972"/>
    <x v="1"/>
    <n v="183.49154999999999"/>
    <n v="173.83410000000001"/>
    <n v="154.51920000000001"/>
    <n v="111.59720000000002"/>
    <n v="51.506399999999999"/>
  </r>
  <r>
    <s v="9FWH9UYZ"/>
    <x v="2"/>
    <x v="0"/>
    <s v="Product_1YHF4"/>
    <n v="336.66"/>
    <n v="98"/>
    <x v="1"/>
    <s v="15x5x17 cm"/>
    <d v="2023-03-15T00:00:00"/>
    <d v="2024-01-01T00:00:00"/>
    <s v="HVGXOW"/>
    <s v="98I,X25"/>
    <s v="Green/Large"/>
    <x v="0"/>
    <n v="302.99400000000003"/>
    <n v="0.8"/>
    <x v="1"/>
    <n v="287.84430000000003"/>
    <n v="272.69460000000004"/>
    <n v="242.39520000000005"/>
    <n v="175.06320000000002"/>
    <n v="80.798400000000001"/>
  </r>
  <r>
    <s v="TOK10FTS"/>
    <x v="1"/>
    <x v="0"/>
    <s v="Product_ZUGRV"/>
    <n v="198.79"/>
    <n v="22"/>
    <x v="1"/>
    <s v="9x15x15 cm"/>
    <d v="2023-07-30T00:00:00"/>
    <d v="2026-01-01T00:00:00"/>
    <s v="WL2IXR"/>
    <s v="FK6,R6P"/>
    <s v="Blue/Medium"/>
    <x v="0"/>
    <n v="178.911"/>
    <n v="2.4273972602739726"/>
    <x v="1"/>
    <n v="169.96545"/>
    <n v="161.01990000000001"/>
    <n v="143.12880000000001"/>
    <n v="103.3708"/>
    <n v="47.709599999999995"/>
  </r>
  <r>
    <s v="09N2Q16T"/>
    <x v="0"/>
    <x v="0"/>
    <s v="Product_3A87P"/>
    <n v="118.36"/>
    <n v="96"/>
    <x v="2"/>
    <s v="14x12x12 cm"/>
    <d v="2023-07-30T00:00:00"/>
    <d v="2025-01-01T00:00:00"/>
    <s v="URXGZV"/>
    <s v="UUD,3VO"/>
    <s v="Blue/Medium"/>
    <x v="1"/>
    <n v="106.524"/>
    <n v="1.4273972602739726"/>
    <x v="1"/>
    <n v="101.1978"/>
    <n v="95.871600000000001"/>
    <n v="85.219200000000001"/>
    <n v="61.547200000000004"/>
    <n v="28.406399999999998"/>
  </r>
  <r>
    <s v="N842YAVP"/>
    <x v="2"/>
    <x v="0"/>
    <s v="Product_OXXP1"/>
    <n v="80.680000000000007"/>
    <n v="94"/>
    <x v="2"/>
    <s v="11x15x14 cm"/>
    <d v="2023-07-30T00:00:00"/>
    <d v="2024-01-01T00:00:00"/>
    <s v="ZM6VG3"/>
    <s v="SZW,QCJ"/>
    <s v="Red/Small"/>
    <x v="0"/>
    <n v="72.612000000000009"/>
    <n v="0.42465753424657532"/>
    <x v="1"/>
    <n v="68.981400000000008"/>
    <n v="65.350800000000007"/>
    <n v="58.089600000000011"/>
    <n v="41.953600000000002"/>
    <n v="19.363200000000003"/>
  </r>
  <r>
    <s v="RJ02LI1C"/>
    <x v="1"/>
    <x v="0"/>
    <s v="Product_2A484"/>
    <n v="454.11"/>
    <n v="87"/>
    <x v="2"/>
    <s v="18x9x13 cm"/>
    <d v="2023-03-15T00:00:00"/>
    <d v="2024-01-01T00:00:00"/>
    <s v="BYYGAH"/>
    <s v="04X,F12"/>
    <s v="Green/Large"/>
    <x v="4"/>
    <n v="408.69900000000001"/>
    <n v="0.8"/>
    <x v="1"/>
    <n v="388.26405"/>
    <n v="367.82910000000004"/>
    <n v="326.95920000000001"/>
    <n v="236.13720000000001"/>
    <n v="108.9864"/>
  </r>
  <r>
    <s v="H5SBG0SW"/>
    <x v="2"/>
    <x v="0"/>
    <s v="Product_92SLY"/>
    <n v="28.75"/>
    <n v="78"/>
    <x v="1"/>
    <s v="5x7x18 cm"/>
    <d v="2023-03-15T00:00:00"/>
    <d v="2024-01-01T00:00:00"/>
    <s v="LLI1QW"/>
    <s v="OIF,OH5"/>
    <s v="Green/Large"/>
    <x v="1"/>
    <n v="25.875"/>
    <n v="0.8"/>
    <x v="1"/>
    <n v="24.581249999999997"/>
    <n v="23.287500000000001"/>
    <n v="20.700000000000003"/>
    <n v="14.950000000000001"/>
    <n v="6.8999999999999995"/>
  </r>
  <r>
    <s v="5BRVLEA9"/>
    <x v="1"/>
    <x v="0"/>
    <s v="Product_88SZ0"/>
    <n v="207.25"/>
    <n v="85"/>
    <x v="1"/>
    <s v="19x15x18 cm"/>
    <d v="2023-01-01T00:00:00"/>
    <d v="2024-01-01T00:00:00"/>
    <s v="RQQIQ4"/>
    <s v="06R,QHI"/>
    <s v="Blue/Medium"/>
    <x v="4"/>
    <n v="186.52500000000001"/>
    <n v="1"/>
    <x v="1"/>
    <n v="177.19874999999999"/>
    <n v="167.8725"/>
    <n v="149.22"/>
    <n v="107.77000000000001"/>
    <n v="49.739999999999995"/>
  </r>
  <r>
    <s v="B2V19FHJ"/>
    <x v="2"/>
    <x v="0"/>
    <s v="Product_YAUA4"/>
    <n v="406.46"/>
    <n v="99"/>
    <x v="0"/>
    <s v="7x20x7 cm"/>
    <d v="2023-03-15T00:00:00"/>
    <d v="2026-01-01T00:00:00"/>
    <s v="1CN03A"/>
    <s v="TVD,OO5"/>
    <s v="Blue/Medium"/>
    <x v="1"/>
    <n v="365.81399999999996"/>
    <n v="2.8027397260273972"/>
    <x v="0"/>
    <n v="347.52329999999995"/>
    <n v="329.23259999999999"/>
    <n v="292.65119999999996"/>
    <n v="211.35919999999999"/>
    <n v="97.550399999999996"/>
  </r>
  <r>
    <s v="B6JN4LZG"/>
    <x v="3"/>
    <x v="0"/>
    <s v="Product_8OE8P"/>
    <n v="110.14"/>
    <n v="47"/>
    <x v="1"/>
    <s v="5x7x17 cm"/>
    <d v="2023-07-30T00:00:00"/>
    <d v="2024-01-01T00:00:00"/>
    <s v="RDQVFB"/>
    <s v="WFO,E45"/>
    <s v="Red/Small"/>
    <x v="3"/>
    <n v="99.126000000000005"/>
    <n v="0.42465753424657532"/>
    <x v="1"/>
    <n v="94.169700000000006"/>
    <n v="89.213400000000007"/>
    <n v="79.30080000000001"/>
    <n v="57.272800000000004"/>
    <n v="26.433599999999998"/>
  </r>
  <r>
    <s v="YNWJ6RA5"/>
    <x v="2"/>
    <x v="0"/>
    <s v="Product_70W22"/>
    <n v="174.27"/>
    <n v="49"/>
    <x v="1"/>
    <s v="11x14x9 cm"/>
    <d v="2023-01-01T00:00:00"/>
    <d v="2026-01-01T00:00:00"/>
    <s v="O87ZZ2"/>
    <s v="09F,VV8"/>
    <s v="Red/Small"/>
    <x v="2"/>
    <n v="156.84300000000002"/>
    <n v="3.0027397260273974"/>
    <x v="0"/>
    <n v="149.00085000000001"/>
    <n v="141.15870000000001"/>
    <n v="125.47440000000002"/>
    <n v="90.620400000000004"/>
    <n v="41.824800000000003"/>
  </r>
  <r>
    <s v="RVROHLA1"/>
    <x v="3"/>
    <x v="0"/>
    <s v="Product_QPTR7"/>
    <n v="338.35"/>
    <n v="36"/>
    <x v="0"/>
    <s v="9x13x15 cm"/>
    <d v="2023-03-15T00:00:00"/>
    <d v="2026-01-01T00:00:00"/>
    <s v="95NFOJ"/>
    <s v="O7B,J32"/>
    <s v="Blue/Medium"/>
    <x v="1"/>
    <n v="304.51500000000004"/>
    <n v="2.8027397260273972"/>
    <x v="0"/>
    <n v="289.28925000000004"/>
    <n v="274.06350000000003"/>
    <n v="243.61200000000005"/>
    <n v="175.94200000000001"/>
    <n v="81.204000000000008"/>
  </r>
  <r>
    <s v="GAE2SHFK"/>
    <x v="1"/>
    <x v="0"/>
    <s v="Product_Z4MH6"/>
    <n v="118.57"/>
    <n v="18"/>
    <x v="2"/>
    <s v="6x10x12 cm"/>
    <d v="2023-03-15T00:00:00"/>
    <d v="2026-01-01T00:00:00"/>
    <s v="CSSVVD"/>
    <s v="9TG,3XC"/>
    <s v="Green/Large"/>
    <x v="1"/>
    <n v="106.71299999999999"/>
    <n v="2.8027397260273972"/>
    <x v="0"/>
    <n v="101.37734999999999"/>
    <n v="96.041699999999992"/>
    <n v="85.370400000000004"/>
    <n v="61.656399999999998"/>
    <n v="28.456799999999998"/>
  </r>
  <r>
    <s v="8AKWMMTN"/>
    <x v="1"/>
    <x v="0"/>
    <s v="Product_YZ72T"/>
    <n v="386.4"/>
    <n v="39"/>
    <x v="1"/>
    <s v="19x18x20 cm"/>
    <d v="2023-07-30T00:00:00"/>
    <d v="2024-01-01T00:00:00"/>
    <s v="PXXQVC"/>
    <s v="3UK,JC8"/>
    <s v="Green/Large"/>
    <x v="4"/>
    <n v="347.76"/>
    <n v="0.42465753424657532"/>
    <x v="1"/>
    <n v="330.37199999999996"/>
    <n v="312.98399999999998"/>
    <n v="278.20800000000003"/>
    <n v="200.928"/>
    <n v="92.73599999999999"/>
  </r>
  <r>
    <s v="G1X3E4DA"/>
    <x v="0"/>
    <x v="0"/>
    <s v="Product_J1AVE"/>
    <n v="119.07"/>
    <n v="22"/>
    <x v="0"/>
    <s v="6x18x8 cm"/>
    <d v="2023-03-15T00:00:00"/>
    <d v="2025-01-01T00:00:00"/>
    <s v="8P1393"/>
    <s v="ZVL,T8Z"/>
    <s v="Red/Small"/>
    <x v="0"/>
    <n v="107.163"/>
    <n v="1.8027397260273972"/>
    <x v="1"/>
    <n v="101.80484999999999"/>
    <n v="96.446699999999993"/>
    <n v="85.730400000000003"/>
    <n v="61.916399999999996"/>
    <n v="28.576799999999999"/>
  </r>
  <r>
    <s v="MRM1P1K7"/>
    <x v="1"/>
    <x v="0"/>
    <s v="Product_TTVDJ"/>
    <n v="379.93"/>
    <n v="35"/>
    <x v="2"/>
    <s v="7x18x5 cm"/>
    <d v="2023-07-30T00:00:00"/>
    <d v="2026-01-01T00:00:00"/>
    <s v="A0X213"/>
    <s v="YXB,C8L"/>
    <s v="Blue/Medium"/>
    <x v="4"/>
    <n v="341.93700000000001"/>
    <n v="2.4273972602739726"/>
    <x v="0"/>
    <n v="324.84014999999999"/>
    <n v="307.74330000000003"/>
    <n v="273.5496"/>
    <n v="197.56360000000001"/>
    <n v="91.183199999999999"/>
  </r>
  <r>
    <s v="MV70X0SB"/>
    <x v="2"/>
    <x v="0"/>
    <s v="Product_41VJV"/>
    <n v="187.48"/>
    <n v="93"/>
    <x v="2"/>
    <s v="19x6x11 cm"/>
    <d v="2023-07-30T00:00:00"/>
    <d v="2024-01-01T00:00:00"/>
    <s v="DPYDWC"/>
    <s v="G3U,8ST"/>
    <s v="Red/Small"/>
    <x v="0"/>
    <n v="168.732"/>
    <n v="0.42465753424657532"/>
    <x v="1"/>
    <n v="160.2954"/>
    <n v="151.8588"/>
    <n v="134.98560000000001"/>
    <n v="97.489599999999996"/>
    <n v="44.995199999999997"/>
  </r>
  <r>
    <s v="YWU1P205"/>
    <x v="2"/>
    <x v="0"/>
    <s v="Product_QUF0F"/>
    <n v="18.29"/>
    <n v="78"/>
    <x v="2"/>
    <s v="13x13x12 cm"/>
    <d v="2023-03-15T00:00:00"/>
    <d v="2024-01-01T00:00:00"/>
    <s v="L8ITQL"/>
    <s v="XGZ,0DJ"/>
    <s v="Blue/Medium"/>
    <x v="3"/>
    <n v="16.460999999999999"/>
    <n v="0.8"/>
    <x v="1"/>
    <n v="15.637949999999998"/>
    <n v="14.8149"/>
    <n v="13.168799999999999"/>
    <n v="9.5107999999999997"/>
    <n v="4.3895999999999997"/>
  </r>
  <r>
    <s v="CKQPIBHV"/>
    <x v="3"/>
    <x v="0"/>
    <s v="Product_XNRAO"/>
    <n v="457.82"/>
    <n v="26"/>
    <x v="0"/>
    <s v="10x5x8 cm"/>
    <d v="2023-07-30T00:00:00"/>
    <d v="2025-01-01T00:00:00"/>
    <s v="R6WBA1"/>
    <s v="9CA,HTZ"/>
    <s v="Blue/Medium"/>
    <x v="4"/>
    <n v="412.03800000000001"/>
    <n v="1.4273972602739726"/>
    <x v="0"/>
    <n v="391.43610000000001"/>
    <n v="370.83420000000001"/>
    <n v="329.63040000000001"/>
    <n v="238.06640000000002"/>
    <n v="109.87679999999999"/>
  </r>
  <r>
    <s v="JIY4D2ZO"/>
    <x v="0"/>
    <x v="0"/>
    <s v="Product_5NCTW"/>
    <n v="211.27"/>
    <n v="3"/>
    <x v="2"/>
    <s v="17x20x13 cm"/>
    <d v="2023-03-15T00:00:00"/>
    <d v="2025-01-01T00:00:00"/>
    <s v="CGDFUJ"/>
    <s v="24M,Q25"/>
    <s v="Blue/Medium"/>
    <x v="1"/>
    <n v="190.143"/>
    <n v="1.8027397260273972"/>
    <x v="0"/>
    <n v="180.63585"/>
    <n v="171.12870000000001"/>
    <n v="152.11440000000002"/>
    <n v="109.86040000000001"/>
    <n v="50.704799999999999"/>
  </r>
  <r>
    <s v="UWAY4J4X"/>
    <x v="2"/>
    <x v="0"/>
    <s v="Product_BV5G9"/>
    <n v="251.37"/>
    <n v="27"/>
    <x v="1"/>
    <s v="14x13x20 cm"/>
    <d v="2023-03-15T00:00:00"/>
    <d v="2025-01-01T00:00:00"/>
    <s v="77A2PP"/>
    <s v="7TX,T6O"/>
    <s v="Green/Large"/>
    <x v="1"/>
    <n v="226.233"/>
    <n v="1.8027397260273972"/>
    <x v="1"/>
    <n v="214.92134999999999"/>
    <n v="203.6097"/>
    <n v="180.9864"/>
    <n v="130.7124"/>
    <n v="60.328800000000001"/>
  </r>
  <r>
    <s v="TKDP97V6"/>
    <x v="0"/>
    <x v="0"/>
    <s v="Product_5T0IC"/>
    <n v="456.85"/>
    <n v="25"/>
    <x v="1"/>
    <s v="18x6x8 cm"/>
    <d v="2023-01-01T00:00:00"/>
    <d v="2025-01-01T00:00:00"/>
    <s v="OHKT5H"/>
    <s v="2MK,RCH"/>
    <s v="Red/Small"/>
    <x v="4"/>
    <n v="411.16500000000002"/>
    <n v="2.0027397260273974"/>
    <x v="0"/>
    <n v="390.60674999999998"/>
    <n v="370.04850000000005"/>
    <n v="328.93200000000002"/>
    <n v="237.56200000000001"/>
    <n v="109.64400000000001"/>
  </r>
  <r>
    <s v="VAAUZ0RL"/>
    <x v="0"/>
    <x v="0"/>
    <s v="Product_9MINJ"/>
    <n v="358.55"/>
    <n v="17"/>
    <x v="2"/>
    <s v="12x10x12 cm"/>
    <d v="2023-03-15T00:00:00"/>
    <d v="2026-01-01T00:00:00"/>
    <s v="XP2YF4"/>
    <s v="MPE,GL7"/>
    <s v="Green/Large"/>
    <x v="2"/>
    <n v="322.69499999999999"/>
    <n v="2.8027397260273972"/>
    <x v="0"/>
    <n v="306.56025"/>
    <n v="290.4255"/>
    <n v="258.15600000000001"/>
    <n v="186.44600000000003"/>
    <n v="86.051999999999992"/>
  </r>
  <r>
    <s v="N3FI0MCP"/>
    <x v="3"/>
    <x v="0"/>
    <s v="Product_AVMS9"/>
    <n v="456.34"/>
    <n v="49"/>
    <x v="2"/>
    <s v="8x12x17 cm"/>
    <d v="2023-01-01T00:00:00"/>
    <d v="2024-01-01T00:00:00"/>
    <s v="IKX4A2"/>
    <s v="QAL,R7K"/>
    <s v="Blue/Medium"/>
    <x v="4"/>
    <n v="410.70599999999996"/>
    <n v="1"/>
    <x v="1"/>
    <n v="390.17069999999995"/>
    <n v="369.63539999999995"/>
    <n v="328.56479999999999"/>
    <n v="237.29679999999999"/>
    <n v="109.52159999999999"/>
  </r>
  <r>
    <s v="8F44L30T"/>
    <x v="1"/>
    <x v="0"/>
    <s v="Product_GU981"/>
    <n v="271.16000000000003"/>
    <n v="45"/>
    <x v="2"/>
    <s v="17x9x13 cm"/>
    <d v="2023-03-15T00:00:00"/>
    <d v="2026-01-01T00:00:00"/>
    <s v="NR74IY"/>
    <s v="E26,1C4"/>
    <s v="Blue/Medium"/>
    <x v="2"/>
    <n v="244.04400000000001"/>
    <n v="2.8027397260273972"/>
    <x v="1"/>
    <n v="231.84180000000001"/>
    <n v="219.6396"/>
    <n v="195.23520000000002"/>
    <n v="141.00320000000002"/>
    <n v="65.078400000000002"/>
  </r>
  <r>
    <s v="D2R59X3H"/>
    <x v="1"/>
    <x v="0"/>
    <s v="Product_UGMGW"/>
    <n v="45.56"/>
    <n v="60"/>
    <x v="2"/>
    <s v="13x12x19 cm"/>
    <d v="2023-01-01T00:00:00"/>
    <d v="2026-01-01T00:00:00"/>
    <s v="CD3YHI"/>
    <s v="21N,4HJ"/>
    <s v="Blue/Medium"/>
    <x v="4"/>
    <n v="41.004000000000005"/>
    <n v="3.0027397260273974"/>
    <x v="1"/>
    <n v="38.953800000000001"/>
    <n v="36.903600000000004"/>
    <n v="32.803200000000004"/>
    <n v="23.691200000000002"/>
    <n v="10.9344"/>
  </r>
  <r>
    <s v="F9N6NV14"/>
    <x v="2"/>
    <x v="0"/>
    <s v="Product_A7KLF"/>
    <n v="373.52"/>
    <n v="41"/>
    <x v="2"/>
    <s v="15x18x8 cm"/>
    <d v="2023-03-15T00:00:00"/>
    <d v="2024-01-01T00:00:00"/>
    <s v="N9SD09"/>
    <s v="LSW,A1P"/>
    <s v="Green/Large"/>
    <x v="3"/>
    <n v="336.16800000000001"/>
    <n v="0.8"/>
    <x v="1"/>
    <n v="319.3596"/>
    <n v="302.55119999999999"/>
    <n v="268.93440000000004"/>
    <n v="194.2304"/>
    <n v="89.644799999999989"/>
  </r>
  <r>
    <s v="K49KGNEF"/>
    <x v="1"/>
    <x v="0"/>
    <s v="Product_NN40Q"/>
    <n v="263.33"/>
    <n v="4"/>
    <x v="2"/>
    <s v="11x14x8 cm"/>
    <d v="2023-03-15T00:00:00"/>
    <d v="2024-01-01T00:00:00"/>
    <s v="OMJYS9"/>
    <s v="J2R,QNT"/>
    <s v="Blue/Medium"/>
    <x v="3"/>
    <n v="236.99699999999999"/>
    <n v="0.8"/>
    <x v="1"/>
    <n v="225.14714999999998"/>
    <n v="213.29729999999998"/>
    <n v="189.5976"/>
    <n v="136.9316"/>
    <n v="63.19919999999999"/>
  </r>
  <r>
    <s v="I3H7BK24"/>
    <x v="1"/>
    <x v="0"/>
    <s v="Product_E2ZQJ"/>
    <n v="297.27"/>
    <n v="24"/>
    <x v="2"/>
    <s v="19x5x12 cm"/>
    <d v="2023-07-30T00:00:00"/>
    <d v="2026-01-01T00:00:00"/>
    <s v="NZHEZH"/>
    <s v="S1S,BG6"/>
    <s v="Blue/Medium"/>
    <x v="3"/>
    <n v="267.54300000000001"/>
    <n v="2.4273972602739726"/>
    <x v="0"/>
    <n v="254.16585000000001"/>
    <n v="240.78870000000001"/>
    <n v="214.03440000000001"/>
    <n v="154.5804"/>
    <n v="71.344799999999992"/>
  </r>
  <r>
    <s v="UF5DTAGF"/>
    <x v="3"/>
    <x v="0"/>
    <s v="Product_F3IAL"/>
    <n v="192.68"/>
    <n v="72"/>
    <x v="2"/>
    <s v="15x12x8 cm"/>
    <d v="2023-03-15T00:00:00"/>
    <d v="2024-01-01T00:00:00"/>
    <s v="14J0IC"/>
    <s v="MU5,2UU"/>
    <s v="Blue/Medium"/>
    <x v="4"/>
    <n v="173.41200000000001"/>
    <n v="0.8"/>
    <x v="1"/>
    <n v="164.7414"/>
    <n v="156.07080000000002"/>
    <n v="138.7296"/>
    <n v="100.1936"/>
    <n v="46.243200000000002"/>
  </r>
  <r>
    <s v="5GG8DG2Q"/>
    <x v="2"/>
    <x v="0"/>
    <s v="Product_UEI34"/>
    <n v="217.07"/>
    <n v="38"/>
    <x v="0"/>
    <s v="10x8x17 cm"/>
    <d v="2023-03-15T00:00:00"/>
    <d v="2025-01-01T00:00:00"/>
    <s v="53N7ID"/>
    <s v="0M3,QC4"/>
    <s v="Red/Small"/>
    <x v="1"/>
    <n v="195.363"/>
    <n v="1.8027397260273972"/>
    <x v="0"/>
    <n v="185.59484999999998"/>
    <n v="175.82670000000002"/>
    <n v="156.29040000000001"/>
    <n v="112.8764"/>
    <n v="52.096799999999995"/>
  </r>
  <r>
    <s v="UW3VN8CA"/>
    <x v="1"/>
    <x v="0"/>
    <s v="Product_2K0DL"/>
    <n v="458.3"/>
    <n v="75"/>
    <x v="2"/>
    <s v="8x6x8 cm"/>
    <d v="2023-07-30T00:00:00"/>
    <d v="2025-01-01T00:00:00"/>
    <s v="NGNL0K"/>
    <s v="Q0D,CDN"/>
    <s v="Green/Large"/>
    <x v="1"/>
    <n v="412.47"/>
    <n v="1.4273972602739726"/>
    <x v="0"/>
    <n v="391.84649999999999"/>
    <n v="371.22300000000001"/>
    <n v="329.97600000000006"/>
    <n v="238.316"/>
    <n v="109.992"/>
  </r>
  <r>
    <s v="JM113X22"/>
    <x v="0"/>
    <x v="0"/>
    <s v="Product_V0CPB"/>
    <n v="459.94"/>
    <n v="31"/>
    <x v="2"/>
    <s v="12x8x7 cm"/>
    <d v="2023-01-01T00:00:00"/>
    <d v="2026-01-01T00:00:00"/>
    <s v="41C8DN"/>
    <s v="ACN,UJ4"/>
    <s v="Green/Large"/>
    <x v="3"/>
    <n v="413.94600000000003"/>
    <n v="3.0027397260273974"/>
    <x v="0"/>
    <n v="393.24869999999999"/>
    <n v="372.55140000000006"/>
    <n v="331.15680000000003"/>
    <n v="239.1688"/>
    <n v="110.3856"/>
  </r>
  <r>
    <s v="NBCHLH55"/>
    <x v="1"/>
    <x v="0"/>
    <s v="Product_S0572"/>
    <n v="298.11"/>
    <n v="80"/>
    <x v="2"/>
    <s v="7x17x5 cm"/>
    <d v="2023-01-01T00:00:00"/>
    <d v="2026-01-01T00:00:00"/>
    <s v="H4FAH1"/>
    <s v="5US,62F"/>
    <s v="Blue/Medium"/>
    <x v="3"/>
    <n v="268.29900000000004"/>
    <n v="3.0027397260273974"/>
    <x v="1"/>
    <n v="254.88405000000003"/>
    <n v="241.46910000000003"/>
    <n v="214.63920000000005"/>
    <n v="155.0172"/>
    <n v="71.546400000000006"/>
  </r>
  <r>
    <s v="A1OV8E6C"/>
    <x v="1"/>
    <x v="0"/>
    <s v="Product_6RK7Y"/>
    <n v="38.26"/>
    <n v="25"/>
    <x v="2"/>
    <s v="14x14x16 cm"/>
    <d v="2023-07-30T00:00:00"/>
    <d v="2024-01-01T00:00:00"/>
    <s v="FYJVWF"/>
    <s v="3GI,9J4"/>
    <s v="Blue/Medium"/>
    <x v="3"/>
    <n v="34.433999999999997"/>
    <n v="0.42465753424657532"/>
    <x v="1"/>
    <n v="32.712299999999999"/>
    <n v="30.990599999999997"/>
    <n v="27.5472"/>
    <n v="19.895199999999999"/>
    <n v="9.1823999999999995"/>
  </r>
  <r>
    <s v="PX8Y2DZ1"/>
    <x v="3"/>
    <x v="0"/>
    <s v="Product_BX7R0"/>
    <n v="63.1"/>
    <n v="44"/>
    <x v="0"/>
    <s v="5x18x17 cm"/>
    <d v="2023-07-30T00:00:00"/>
    <d v="2024-01-01T00:00:00"/>
    <s v="9XJ26W"/>
    <s v="OBJ,AEZ"/>
    <s v="Red/Small"/>
    <x v="4"/>
    <n v="56.79"/>
    <n v="0.42465753424657532"/>
    <x v="1"/>
    <n v="53.950499999999998"/>
    <n v="51.110999999999997"/>
    <n v="45.432000000000002"/>
    <n v="32.812000000000005"/>
    <n v="15.143999999999998"/>
  </r>
  <r>
    <s v="TA1ZA60O"/>
    <x v="2"/>
    <x v="0"/>
    <s v="Product_H6OE0"/>
    <n v="306.45999999999998"/>
    <n v="64"/>
    <x v="1"/>
    <s v="10x19x6 cm"/>
    <d v="2023-03-15T00:00:00"/>
    <d v="2024-01-01T00:00:00"/>
    <s v="RQPJW7"/>
    <s v="YD7,M8Q"/>
    <s v="Green/Large"/>
    <x v="3"/>
    <n v="275.81399999999996"/>
    <n v="0.8"/>
    <x v="1"/>
    <n v="262.02329999999995"/>
    <n v="248.23259999999996"/>
    <n v="220.65119999999999"/>
    <n v="159.35919999999999"/>
    <n v="73.550399999999996"/>
  </r>
  <r>
    <s v="E3PR412G"/>
    <x v="1"/>
    <x v="0"/>
    <s v="Product_JLGPZ"/>
    <n v="119.12"/>
    <n v="99"/>
    <x v="0"/>
    <s v="12x14x11 cm"/>
    <d v="2023-03-15T00:00:00"/>
    <d v="2024-01-01T00:00:00"/>
    <s v="COGB0T"/>
    <s v="AJT,KOS"/>
    <s v="Blue/Medium"/>
    <x v="2"/>
    <n v="107.208"/>
    <n v="0.8"/>
    <x v="1"/>
    <n v="101.8476"/>
    <n v="96.487200000000001"/>
    <n v="85.766400000000004"/>
    <n v="61.942400000000006"/>
    <n v="28.588799999999999"/>
  </r>
  <r>
    <s v="JB2X5Y5C"/>
    <x v="1"/>
    <x v="0"/>
    <s v="Product_WEOZQ"/>
    <n v="46.63"/>
    <n v="75"/>
    <x v="2"/>
    <s v="18x9x19 cm"/>
    <d v="2023-07-30T00:00:00"/>
    <d v="2024-01-01T00:00:00"/>
    <s v="WBJ4D9"/>
    <s v="JO0,FDR"/>
    <s v="Blue/Medium"/>
    <x v="2"/>
    <n v="41.966999999999999"/>
    <n v="0.42465753424657532"/>
    <x v="1"/>
    <n v="39.868649999999995"/>
    <n v="37.770299999999999"/>
    <n v="33.573599999999999"/>
    <n v="24.247600000000002"/>
    <n v="11.1912"/>
  </r>
  <r>
    <s v="1R1TNSPN"/>
    <x v="0"/>
    <x v="0"/>
    <s v="Product_V6V0L"/>
    <n v="116.4"/>
    <n v="75"/>
    <x v="1"/>
    <s v="18x15x16 cm"/>
    <d v="2023-03-15T00:00:00"/>
    <d v="2024-01-01T00:00:00"/>
    <s v="HUCHN8"/>
    <s v="KCK,LQ1"/>
    <s v="Green/Large"/>
    <x v="2"/>
    <n v="104.76"/>
    <n v="0.8"/>
    <x v="1"/>
    <n v="99.522000000000006"/>
    <n v="94.284000000000006"/>
    <n v="83.808000000000007"/>
    <n v="60.528000000000006"/>
    <n v="27.936"/>
  </r>
  <r>
    <s v="34H1I4C4"/>
    <x v="3"/>
    <x v="0"/>
    <s v="Product_UCGNQ"/>
    <n v="130.58000000000001"/>
    <n v="42"/>
    <x v="1"/>
    <s v="5x13x6 cm"/>
    <d v="2023-03-15T00:00:00"/>
    <d v="2025-01-01T00:00:00"/>
    <s v="97RE1T"/>
    <s v="FGG,MNO"/>
    <s v="Green/Large"/>
    <x v="1"/>
    <n v="117.52200000000001"/>
    <n v="1.8027397260273972"/>
    <x v="1"/>
    <n v="111.6459"/>
    <n v="105.7698"/>
    <n v="94.017600000000016"/>
    <n v="67.901600000000002"/>
    <n v="31.339200000000005"/>
  </r>
  <r>
    <s v="61FP1VEX"/>
    <x v="3"/>
    <x v="0"/>
    <s v="Product_TQY8I"/>
    <n v="476.11"/>
    <n v="22"/>
    <x v="0"/>
    <s v="14x8x7 cm"/>
    <d v="2023-03-15T00:00:00"/>
    <d v="2026-01-01T00:00:00"/>
    <s v="XQVU1U"/>
    <s v="LWV,FL8"/>
    <s v="Green/Large"/>
    <x v="4"/>
    <n v="428.49900000000002"/>
    <n v="2.8027397260273972"/>
    <x v="0"/>
    <n v="407.07405"/>
    <n v="385.64910000000003"/>
    <n v="342.79920000000004"/>
    <n v="247.5772"/>
    <n v="114.2664"/>
  </r>
  <r>
    <s v="XBW9NVDD"/>
    <x v="3"/>
    <x v="0"/>
    <s v="Product_ZCMUC"/>
    <n v="27.49"/>
    <n v="47"/>
    <x v="1"/>
    <s v="14x17x5 cm"/>
    <d v="2023-07-30T00:00:00"/>
    <d v="2024-01-01T00:00:00"/>
    <s v="QMXM9Z"/>
    <s v="OTQ,TFP"/>
    <s v="Red/Small"/>
    <x v="3"/>
    <n v="24.741"/>
    <n v="0.42465753424657532"/>
    <x v="1"/>
    <n v="23.50395"/>
    <n v="22.2669"/>
    <n v="19.7928"/>
    <n v="14.2948"/>
    <n v="6.597599999999999"/>
  </r>
  <r>
    <s v="JGERSGPT"/>
    <x v="3"/>
    <x v="0"/>
    <s v="Product_A1Y59"/>
    <n v="183.88"/>
    <n v="43"/>
    <x v="2"/>
    <s v="17x20x17 cm"/>
    <d v="2023-01-01T00:00:00"/>
    <d v="2024-01-01T00:00:00"/>
    <s v="7D0AR4"/>
    <s v="WAP,EKV"/>
    <s v="Blue/Medium"/>
    <x v="4"/>
    <n v="165.49199999999999"/>
    <n v="1"/>
    <x v="1"/>
    <n v="157.21739999999997"/>
    <n v="148.94280000000001"/>
    <n v="132.39359999999999"/>
    <n v="95.617599999999996"/>
    <n v="44.1312"/>
  </r>
  <r>
    <s v="CT4CSHSI"/>
    <x v="0"/>
    <x v="0"/>
    <s v="Product_ZWLJ7"/>
    <n v="153.88999999999999"/>
    <n v="71"/>
    <x v="2"/>
    <s v="20x13x13 cm"/>
    <d v="2023-03-15T00:00:00"/>
    <d v="2024-01-01T00:00:00"/>
    <s v="1M70FY"/>
    <s v="370,ROA"/>
    <s v="Green/Large"/>
    <x v="4"/>
    <n v="138.50099999999998"/>
    <n v="0.8"/>
    <x v="1"/>
    <n v="131.57594999999998"/>
    <n v="124.65089999999998"/>
    <n v="110.80079999999998"/>
    <n v="80.022799999999989"/>
    <n v="36.933599999999998"/>
  </r>
  <r>
    <s v="V5PB334V"/>
    <x v="3"/>
    <x v="0"/>
    <s v="Product_CL4DG"/>
    <n v="235.15"/>
    <n v="62"/>
    <x v="2"/>
    <s v="7x18x11 cm"/>
    <d v="2023-01-01T00:00:00"/>
    <d v="2024-01-01T00:00:00"/>
    <s v="QP3FZ8"/>
    <s v="2DO,RJE"/>
    <s v="Green/Large"/>
    <x v="3"/>
    <n v="211.63499999999999"/>
    <n v="1"/>
    <x v="1"/>
    <n v="201.05324999999999"/>
    <n v="190.47149999999999"/>
    <n v="169.30799999999999"/>
    <n v="122.27800000000001"/>
    <n v="56.436"/>
  </r>
  <r>
    <s v="GOFZOIU8"/>
    <x v="3"/>
    <x v="0"/>
    <s v="Product_2SCHS"/>
    <n v="428.52"/>
    <n v="51"/>
    <x v="2"/>
    <s v="8x6x17 cm"/>
    <d v="2023-01-01T00:00:00"/>
    <d v="2025-01-01T00:00:00"/>
    <s v="6XVL3T"/>
    <s v="KP4,OHW"/>
    <s v="Blue/Medium"/>
    <x v="0"/>
    <n v="385.66800000000001"/>
    <n v="2.0027397260273974"/>
    <x v="1"/>
    <n v="366.38459999999998"/>
    <n v="347.10120000000001"/>
    <n v="308.53440000000001"/>
    <n v="222.8304"/>
    <n v="102.84479999999999"/>
  </r>
  <r>
    <s v="2JOIL5KY"/>
    <x v="1"/>
    <x v="0"/>
    <s v="Product_R2XH0"/>
    <n v="178.49"/>
    <n v="54"/>
    <x v="1"/>
    <s v="10x13x19 cm"/>
    <d v="2023-03-15T00:00:00"/>
    <d v="2026-01-01T00:00:00"/>
    <s v="D5KOWT"/>
    <s v="UQX,I2X"/>
    <s v="Blue/Medium"/>
    <x v="1"/>
    <n v="160.64100000000002"/>
    <n v="2.8027397260273972"/>
    <x v="1"/>
    <n v="152.60895000000002"/>
    <n v="144.57690000000002"/>
    <n v="128.51280000000003"/>
    <n v="92.814800000000005"/>
    <n v="42.837600000000002"/>
  </r>
  <r>
    <s v="SB4HSWWL"/>
    <x v="0"/>
    <x v="0"/>
    <s v="Product_YSFQ8"/>
    <n v="25.99"/>
    <n v="36"/>
    <x v="1"/>
    <s v="5x12x10 cm"/>
    <d v="2023-03-15T00:00:00"/>
    <d v="2026-01-01T00:00:00"/>
    <s v="YC6HDH"/>
    <n v="774461"/>
    <s v="Red/Small"/>
    <x v="3"/>
    <n v="23.390999999999998"/>
    <n v="2.8027397260273972"/>
    <x v="0"/>
    <n v="22.221449999999997"/>
    <n v="21.0519"/>
    <n v="18.712799999999998"/>
    <n v="13.514799999999999"/>
    <n v="6.2375999999999996"/>
  </r>
  <r>
    <s v="32D5LSP0"/>
    <x v="3"/>
    <x v="0"/>
    <s v="Product_3A3TP"/>
    <n v="223.87"/>
    <n v="11"/>
    <x v="1"/>
    <s v="13x10x5 cm"/>
    <d v="2023-01-01T00:00:00"/>
    <d v="2025-01-01T00:00:00"/>
    <s v="T4JK92"/>
    <s v="6K9,YWZ"/>
    <s v="Green/Large"/>
    <x v="1"/>
    <n v="201.483"/>
    <n v="2.0027397260273974"/>
    <x v="0"/>
    <n v="191.40885"/>
    <n v="181.3347"/>
    <n v="161.18640000000002"/>
    <n v="116.41240000000001"/>
    <n v="53.7288"/>
  </r>
  <r>
    <s v="UETYDJ0L"/>
    <x v="2"/>
    <x v="0"/>
    <s v="Product_STPS9"/>
    <n v="179.33"/>
    <n v="87"/>
    <x v="2"/>
    <s v="17x10x19 cm"/>
    <d v="2023-01-01T00:00:00"/>
    <d v="2025-01-01T00:00:00"/>
    <s v="YXJFPZ"/>
    <s v="P1N,WLU"/>
    <s v="Green/Large"/>
    <x v="3"/>
    <n v="161.39700000000002"/>
    <n v="2.0027397260273974"/>
    <x v="1"/>
    <n v="153.32715000000002"/>
    <n v="145.25730000000001"/>
    <n v="129.11760000000001"/>
    <n v="93.25160000000001"/>
    <n v="43.039200000000001"/>
  </r>
  <r>
    <s v="VHKZRMZ2"/>
    <x v="0"/>
    <x v="0"/>
    <s v="Product_4YWTD"/>
    <n v="489.24"/>
    <n v="18"/>
    <x v="2"/>
    <s v="10x11x10 cm"/>
    <d v="2023-07-30T00:00:00"/>
    <d v="2026-01-01T00:00:00"/>
    <s v="RA4QOS"/>
    <s v="ZBQ,2G2"/>
    <s v="Green/Large"/>
    <x v="4"/>
    <n v="440.31600000000003"/>
    <n v="2.4273972602739726"/>
    <x v="0"/>
    <n v="418.30020000000002"/>
    <n v="396.28440000000006"/>
    <n v="352.25280000000004"/>
    <n v="254.40480000000002"/>
    <n v="117.41759999999999"/>
  </r>
  <r>
    <s v="1MHC8W5H"/>
    <x v="3"/>
    <x v="0"/>
    <s v="Product_HEHOJ"/>
    <n v="289.95"/>
    <n v="91"/>
    <x v="0"/>
    <s v="10x7x14 cm"/>
    <d v="2023-03-15T00:00:00"/>
    <d v="2026-01-01T00:00:00"/>
    <s v="I6YBJZ"/>
    <s v="WH4,78F"/>
    <s v="Green/Large"/>
    <x v="0"/>
    <n v="260.95499999999998"/>
    <n v="2.8027397260273972"/>
    <x v="0"/>
    <n v="247.90724999999998"/>
    <n v="234.8595"/>
    <n v="208.76400000000001"/>
    <n v="150.774"/>
    <n v="69.587999999999994"/>
  </r>
  <r>
    <s v="SWYSTWQL"/>
    <x v="1"/>
    <x v="0"/>
    <s v="Product_PZQTR"/>
    <n v="328.15"/>
    <n v="84"/>
    <x v="2"/>
    <s v="13x20x15 cm"/>
    <d v="2023-01-01T00:00:00"/>
    <d v="2025-01-01T00:00:00"/>
    <s v="KDKWLL"/>
    <s v="P46,EF6"/>
    <s v="Blue/Medium"/>
    <x v="3"/>
    <n v="295.33499999999998"/>
    <n v="2.0027397260273974"/>
    <x v="1"/>
    <n v="280.56824999999998"/>
    <n v="265.80149999999998"/>
    <n v="236.268"/>
    <n v="170.63800000000001"/>
    <n v="78.755999999999986"/>
  </r>
  <r>
    <s v="1PKJ5R8A"/>
    <x v="3"/>
    <x v="0"/>
    <s v="Product_R275I"/>
    <n v="34.299999999999997"/>
    <n v="4"/>
    <x v="0"/>
    <s v="8x14x8 cm"/>
    <d v="2023-07-30T00:00:00"/>
    <d v="2025-01-01T00:00:00"/>
    <s v="JW0CX7"/>
    <s v="VVC,BV6"/>
    <s v="Blue/Medium"/>
    <x v="3"/>
    <n v="30.869999999999997"/>
    <n v="1.4273972602739726"/>
    <x v="1"/>
    <n v="29.326499999999996"/>
    <n v="27.782999999999998"/>
    <n v="24.695999999999998"/>
    <n v="17.835999999999999"/>
    <n v="8.2319999999999993"/>
  </r>
  <r>
    <s v="OUFM3492"/>
    <x v="3"/>
    <x v="0"/>
    <s v="Product_I09CY"/>
    <n v="192.57"/>
    <n v="49"/>
    <x v="0"/>
    <s v="18x10x16 cm"/>
    <d v="2023-03-15T00:00:00"/>
    <d v="2026-01-01T00:00:00"/>
    <s v="D292JA"/>
    <s v="JTE,N3M"/>
    <s v="Red/Small"/>
    <x v="0"/>
    <n v="173.31299999999999"/>
    <n v="2.8027397260273972"/>
    <x v="0"/>
    <n v="164.64734999999999"/>
    <n v="155.98169999999999"/>
    <n v="138.65039999999999"/>
    <n v="100.13639999999999"/>
    <n v="46.216799999999999"/>
  </r>
  <r>
    <s v="ULXXND7A"/>
    <x v="2"/>
    <x v="0"/>
    <s v="Product_B5R8C"/>
    <n v="439.75"/>
    <n v="9"/>
    <x v="0"/>
    <s v="20x16x12 cm"/>
    <d v="2023-03-15T00:00:00"/>
    <d v="2024-01-01T00:00:00"/>
    <s v="86ENJX"/>
    <s v="AB8,IGU"/>
    <s v="Blue/Medium"/>
    <x v="4"/>
    <n v="395.77499999999998"/>
    <n v="0.8"/>
    <x v="1"/>
    <n v="375.98624999999998"/>
    <n v="356.19749999999999"/>
    <n v="316.62"/>
    <n v="228.67000000000002"/>
    <n v="105.53999999999999"/>
  </r>
  <r>
    <s v="3TX39YQG"/>
    <x v="1"/>
    <x v="0"/>
    <s v="Product_J5TF3"/>
    <n v="222.88"/>
    <n v="82"/>
    <x v="1"/>
    <s v="9x20x7 cm"/>
    <d v="2023-03-15T00:00:00"/>
    <d v="2024-01-01T00:00:00"/>
    <s v="8MRY51"/>
    <s v="0AY,VX6"/>
    <s v="Red/Small"/>
    <x v="3"/>
    <n v="200.59199999999998"/>
    <n v="0.8"/>
    <x v="1"/>
    <n v="190.56239999999997"/>
    <n v="180.53279999999998"/>
    <n v="160.4736"/>
    <n v="115.8976"/>
    <n v="53.491199999999999"/>
  </r>
  <r>
    <s v="B9BT2TWO"/>
    <x v="1"/>
    <x v="0"/>
    <s v="Product_N42AI"/>
    <n v="217.04"/>
    <n v="49"/>
    <x v="2"/>
    <s v="20x9x14 cm"/>
    <d v="2023-07-30T00:00:00"/>
    <d v="2026-01-01T00:00:00"/>
    <s v="TLI0NP"/>
    <s v="PXK,9PI"/>
    <s v="Blue/Medium"/>
    <x v="2"/>
    <n v="195.33599999999998"/>
    <n v="2.4273972602739726"/>
    <x v="1"/>
    <n v="185.56919999999997"/>
    <n v="175.80239999999998"/>
    <n v="156.2688"/>
    <n v="112.8608"/>
    <n v="52.089599999999997"/>
  </r>
  <r>
    <s v="S89TY6BL"/>
    <x v="3"/>
    <x v="0"/>
    <s v="Product_RE32Z"/>
    <n v="236.59"/>
    <n v="83"/>
    <x v="0"/>
    <s v="14x15x18 cm"/>
    <d v="2023-03-15T00:00:00"/>
    <d v="2025-01-01T00:00:00"/>
    <s v="0CV0UK"/>
    <s v="PEF,UQF"/>
    <s v="Blue/Medium"/>
    <x v="2"/>
    <n v="212.93100000000001"/>
    <n v="1.8027397260273972"/>
    <x v="1"/>
    <n v="202.28444999999999"/>
    <n v="191.6379"/>
    <n v="170.34480000000002"/>
    <n v="123.02680000000001"/>
    <n v="56.781599999999997"/>
  </r>
  <r>
    <s v="FX4D4HQK"/>
    <x v="1"/>
    <x v="0"/>
    <s v="Product_1F9QB"/>
    <n v="16.079999999999998"/>
    <n v="73"/>
    <x v="1"/>
    <s v="16x13x10 cm"/>
    <d v="2023-01-01T00:00:00"/>
    <d v="2025-01-01T00:00:00"/>
    <s v="KAD895"/>
    <s v="MZK,S8G"/>
    <s v="Green/Large"/>
    <x v="1"/>
    <n v="14.471999999999998"/>
    <n v="2.0027397260273974"/>
    <x v="1"/>
    <n v="13.748399999999997"/>
    <n v="13.024799999999999"/>
    <n v="11.577599999999999"/>
    <n v="8.3615999999999993"/>
    <n v="3.8591999999999995"/>
  </r>
  <r>
    <s v="RWWYFHW4"/>
    <x v="1"/>
    <x v="0"/>
    <s v="Product_CQZIG"/>
    <n v="422.33"/>
    <n v="49"/>
    <x v="2"/>
    <s v="5x5x5 cm"/>
    <d v="2023-03-15T00:00:00"/>
    <d v="2026-01-01T00:00:00"/>
    <s v="5IYQQX"/>
    <s v="U75,3MH"/>
    <s v="Red/Small"/>
    <x v="4"/>
    <n v="380.09699999999998"/>
    <n v="2.8027397260273972"/>
    <x v="0"/>
    <n v="361.09214999999995"/>
    <n v="342.08729999999997"/>
    <n v="304.07760000000002"/>
    <n v="219.61160000000001"/>
    <n v="101.35919999999999"/>
  </r>
  <r>
    <s v="1IF9NIG6"/>
    <x v="3"/>
    <x v="0"/>
    <s v="Product_FIIBI"/>
    <n v="448.7"/>
    <n v="52"/>
    <x v="1"/>
    <s v="9x20x14 cm"/>
    <d v="2023-03-15T00:00:00"/>
    <d v="2026-01-01T00:00:00"/>
    <s v="M9EDKY"/>
    <s v="CZ4,5FI"/>
    <s v="Green/Large"/>
    <x v="2"/>
    <n v="403.83"/>
    <n v="2.8027397260273972"/>
    <x v="1"/>
    <n v="383.63849999999996"/>
    <n v="363.447"/>
    <n v="323.06400000000002"/>
    <n v="233.32400000000001"/>
    <n v="107.68799999999999"/>
  </r>
  <r>
    <s v="92QGRRA6"/>
    <x v="0"/>
    <x v="0"/>
    <s v="Product_4E15O"/>
    <n v="143.96"/>
    <n v="75"/>
    <x v="0"/>
    <s v="19x8x5 cm"/>
    <d v="2023-01-01T00:00:00"/>
    <d v="2025-01-01T00:00:00"/>
    <s v="IXGWI7"/>
    <s v="7D3,TV9"/>
    <s v="Green/Large"/>
    <x v="3"/>
    <n v="129.56400000000002"/>
    <n v="2.0027397260273974"/>
    <x v="1"/>
    <n v="123.08580000000002"/>
    <n v="116.60760000000002"/>
    <n v="103.65120000000002"/>
    <n v="74.859200000000001"/>
    <n v="34.550400000000003"/>
  </r>
  <r>
    <s v="KY5JF6V0"/>
    <x v="1"/>
    <x v="0"/>
    <s v="Product_HCXW1"/>
    <n v="208.61"/>
    <n v="11"/>
    <x v="1"/>
    <s v="18x12x11 cm"/>
    <d v="2023-03-15T00:00:00"/>
    <d v="2026-01-01T00:00:00"/>
    <s v="RFFQPX"/>
    <s v="UOK,70Y"/>
    <s v="Green/Large"/>
    <x v="2"/>
    <n v="187.74900000000002"/>
    <n v="2.8027397260273972"/>
    <x v="0"/>
    <n v="178.36155000000002"/>
    <n v="168.97410000000002"/>
    <n v="150.19920000000002"/>
    <n v="108.47720000000001"/>
    <n v="50.066400000000002"/>
  </r>
  <r>
    <s v="CKYCDEGJ"/>
    <x v="3"/>
    <x v="0"/>
    <s v="Product_9HQTY"/>
    <n v="443.87"/>
    <n v="71"/>
    <x v="0"/>
    <s v="15x18x19 cm"/>
    <d v="2023-01-01T00:00:00"/>
    <d v="2024-01-01T00:00:00"/>
    <s v="XN2255"/>
    <s v="3KQ,A7A"/>
    <s v="Green/Large"/>
    <x v="4"/>
    <n v="399.483"/>
    <n v="1"/>
    <x v="1"/>
    <n v="379.50885"/>
    <n v="359.53469999999999"/>
    <n v="319.58640000000003"/>
    <n v="230.8124"/>
    <n v="106.5288"/>
  </r>
  <r>
    <s v="DL9PQRIU"/>
    <x v="1"/>
    <x v="0"/>
    <s v="Product_4PUOA"/>
    <n v="282.20999999999998"/>
    <n v="93"/>
    <x v="1"/>
    <s v="18x16x16 cm"/>
    <d v="2023-01-01T00:00:00"/>
    <d v="2026-01-01T00:00:00"/>
    <s v="R3X3EE"/>
    <s v="0RE,QOK"/>
    <s v="Green/Large"/>
    <x v="4"/>
    <n v="253.98899999999998"/>
    <n v="3.0027397260273974"/>
    <x v="0"/>
    <n v="241.28954999999996"/>
    <n v="228.59009999999998"/>
    <n v="203.19119999999998"/>
    <n v="146.7492"/>
    <n v="67.730399999999989"/>
  </r>
  <r>
    <s v="81EOWZ3R"/>
    <x v="0"/>
    <x v="0"/>
    <s v="Product_VSZED"/>
    <n v="307.89"/>
    <n v="98"/>
    <x v="2"/>
    <s v="11x10x13 cm"/>
    <d v="2023-07-30T00:00:00"/>
    <d v="2025-01-01T00:00:00"/>
    <s v="64BYXV"/>
    <s v="FV4,WEC"/>
    <s v="Red/Small"/>
    <x v="3"/>
    <n v="277.101"/>
    <n v="1.4273972602739726"/>
    <x v="1"/>
    <n v="263.24594999999999"/>
    <n v="249.39090000000002"/>
    <n v="221.6808"/>
    <n v="160.1028"/>
    <n v="73.893599999999992"/>
  </r>
  <r>
    <s v="RKXSWRLP"/>
    <x v="2"/>
    <x v="0"/>
    <s v="Product_1KZ5K"/>
    <n v="330.95"/>
    <n v="15"/>
    <x v="1"/>
    <s v="12x5x19 cm"/>
    <d v="2023-07-30T00:00:00"/>
    <d v="2025-01-01T00:00:00"/>
    <s v="LZN5TW"/>
    <s v="PTE,JE6"/>
    <s v="Green/Large"/>
    <x v="4"/>
    <n v="297.85500000000002"/>
    <n v="1.4273972602739726"/>
    <x v="1"/>
    <n v="282.96224999999998"/>
    <n v="268.06950000000001"/>
    <n v="238.28400000000002"/>
    <n v="172.09399999999999"/>
    <n v="79.427999999999997"/>
  </r>
  <r>
    <s v="072YJ88D"/>
    <x v="3"/>
    <x v="0"/>
    <s v="Product_YGWBQ"/>
    <n v="237.65"/>
    <n v="17"/>
    <x v="0"/>
    <s v="19x17x9 cm"/>
    <d v="2023-01-01T00:00:00"/>
    <d v="2025-01-01T00:00:00"/>
    <s v="H8L1EL"/>
    <s v="P8U,4K8"/>
    <s v="Green/Large"/>
    <x v="0"/>
    <n v="213.88499999999999"/>
    <n v="2.0027397260273974"/>
    <x v="1"/>
    <n v="203.19074999999998"/>
    <n v="192.4965"/>
    <n v="171.108"/>
    <n v="123.578"/>
    <n v="57.036000000000001"/>
  </r>
  <r>
    <s v="F8EWYBOK"/>
    <x v="2"/>
    <x v="0"/>
    <s v="Product_2WH3Y"/>
    <n v="317.07"/>
    <n v="56"/>
    <x v="2"/>
    <s v="14x7x5 cm"/>
    <d v="2023-01-01T00:00:00"/>
    <d v="2026-01-01T00:00:00"/>
    <s v="5U6C6Y"/>
    <s v="X0Y,6GK"/>
    <s v="Blue/Medium"/>
    <x v="4"/>
    <n v="285.363"/>
    <n v="3.0027397260273974"/>
    <x v="0"/>
    <n v="271.09485000000001"/>
    <n v="256.82670000000002"/>
    <n v="228.29040000000001"/>
    <n v="164.87639999999999"/>
    <n v="76.096800000000002"/>
  </r>
  <r>
    <s v="4L6L4G3D"/>
    <x v="2"/>
    <x v="0"/>
    <s v="Product_PAG6E"/>
    <n v="115.93"/>
    <n v="47"/>
    <x v="0"/>
    <s v="17x17x11 cm"/>
    <d v="2023-03-15T00:00:00"/>
    <d v="2025-01-01T00:00:00"/>
    <s v="SPXBY7"/>
    <s v="77J,NYP"/>
    <s v="Blue/Medium"/>
    <x v="2"/>
    <n v="104.337"/>
    <n v="1.8027397260273972"/>
    <x v="1"/>
    <n v="99.120149999999995"/>
    <n v="93.903300000000002"/>
    <n v="83.469600000000014"/>
    <n v="60.283600000000007"/>
    <n v="27.8232"/>
  </r>
  <r>
    <s v="ICCY3IFR"/>
    <x v="0"/>
    <x v="0"/>
    <s v="Product_DHFTT"/>
    <n v="123.58"/>
    <n v="63"/>
    <x v="0"/>
    <s v="7x12x8 cm"/>
    <d v="2023-07-30T00:00:00"/>
    <d v="2024-01-01T00:00:00"/>
    <s v="I945FJ"/>
    <s v="END,AI4"/>
    <s v="Red/Small"/>
    <x v="0"/>
    <n v="111.22199999999999"/>
    <n v="0.42465753424657532"/>
    <x v="1"/>
    <n v="105.66089999999998"/>
    <n v="100.0998"/>
    <n v="88.977599999999995"/>
    <n v="64.261600000000001"/>
    <n v="29.659199999999998"/>
  </r>
  <r>
    <s v="WVKHPJZA"/>
    <x v="0"/>
    <x v="0"/>
    <s v="Product_D58TR"/>
    <n v="305.27999999999997"/>
    <n v="22"/>
    <x v="2"/>
    <s v="13x8x20 cm"/>
    <d v="2023-01-01T00:00:00"/>
    <d v="2025-01-01T00:00:00"/>
    <s v="3O3FWP"/>
    <s v="P1Z,L84"/>
    <s v="Green/Large"/>
    <x v="3"/>
    <n v="274.75199999999995"/>
    <n v="2.0027397260273974"/>
    <x v="1"/>
    <n v="261.01439999999997"/>
    <n v="247.27679999999995"/>
    <n v="219.80159999999998"/>
    <n v="158.7456"/>
    <n v="73.267199999999988"/>
  </r>
  <r>
    <s v="NJ10UTGW"/>
    <x v="3"/>
    <x v="0"/>
    <s v="Product_GOYQ6"/>
    <n v="450.14"/>
    <n v="81"/>
    <x v="0"/>
    <s v="5x8x11 cm"/>
    <d v="2023-01-01T00:00:00"/>
    <d v="2024-01-01T00:00:00"/>
    <s v="NKWY2E"/>
    <s v="M5N,JJ4"/>
    <s v="Blue/Medium"/>
    <x v="0"/>
    <n v="405.12599999999998"/>
    <n v="1"/>
    <x v="1"/>
    <n v="384.86969999999997"/>
    <n v="364.61340000000001"/>
    <n v="324.10079999999999"/>
    <n v="234.0728"/>
    <n v="108.03359999999999"/>
  </r>
  <r>
    <s v="7ASRG550"/>
    <x v="0"/>
    <x v="0"/>
    <s v="Product_769FH"/>
    <n v="15.26"/>
    <n v="61"/>
    <x v="1"/>
    <s v="10x17x13 cm"/>
    <d v="2023-03-15T00:00:00"/>
    <d v="2025-01-01T00:00:00"/>
    <s v="1QMZ4R"/>
    <s v="O8T,6IW"/>
    <s v="Green/Large"/>
    <x v="1"/>
    <n v="13.734"/>
    <n v="1.8027397260273972"/>
    <x v="1"/>
    <n v="13.0473"/>
    <n v="12.3606"/>
    <n v="10.987200000000001"/>
    <n v="7.9352"/>
    <n v="3.6623999999999999"/>
  </r>
  <r>
    <s v="Y7D0BSV6"/>
    <x v="3"/>
    <x v="0"/>
    <s v="Product_MGZSK"/>
    <n v="433.41"/>
    <n v="92"/>
    <x v="0"/>
    <s v="8x18x17 cm"/>
    <d v="2023-07-30T00:00:00"/>
    <d v="2026-01-01T00:00:00"/>
    <s v="M0GCF2"/>
    <s v="5LO,OCM"/>
    <s v="Red/Small"/>
    <x v="2"/>
    <n v="390.06900000000002"/>
    <n v="2.4273972602739726"/>
    <x v="0"/>
    <n v="370.56554999999997"/>
    <n v="351.06210000000004"/>
    <n v="312.05520000000001"/>
    <n v="225.37320000000003"/>
    <n v="104.0184"/>
  </r>
  <r>
    <s v="8ITGYUSI"/>
    <x v="3"/>
    <x v="0"/>
    <s v="Product_H51S2"/>
    <n v="98.95"/>
    <n v="84"/>
    <x v="1"/>
    <s v="18x19x10 cm"/>
    <d v="2023-03-15T00:00:00"/>
    <d v="2025-01-01T00:00:00"/>
    <s v="8LEPEZ"/>
    <s v="U90,FU5"/>
    <s v="Blue/Medium"/>
    <x v="3"/>
    <n v="89.055000000000007"/>
    <n v="1.8027397260273972"/>
    <x v="1"/>
    <n v="84.602249999999998"/>
    <n v="80.149500000000003"/>
    <n v="71.244000000000014"/>
    <n v="51.454000000000001"/>
    <n v="23.748000000000001"/>
  </r>
  <r>
    <s v="7FZZT66R"/>
    <x v="1"/>
    <x v="0"/>
    <s v="Product_V6BCQ"/>
    <n v="311.87"/>
    <n v="77"/>
    <x v="1"/>
    <s v="18x18x20 cm"/>
    <d v="2023-01-01T00:00:00"/>
    <d v="2025-01-01T00:00:00"/>
    <s v="UIS4L1"/>
    <s v="BOS,78A"/>
    <s v="Green/Large"/>
    <x v="4"/>
    <n v="280.68299999999999"/>
    <n v="2.0027397260273974"/>
    <x v="1"/>
    <n v="266.64884999999998"/>
    <n v="252.6147"/>
    <n v="224.54640000000001"/>
    <n v="162.17240000000001"/>
    <n v="74.848799999999997"/>
  </r>
  <r>
    <s v="9RAPNZWS"/>
    <x v="2"/>
    <x v="0"/>
    <s v="Product_NO1BW"/>
    <n v="456.86"/>
    <n v="36"/>
    <x v="1"/>
    <s v="7x10x9 cm"/>
    <d v="2023-07-30T00:00:00"/>
    <d v="2026-01-01T00:00:00"/>
    <s v="3IJITY"/>
    <s v="7IA,G7D"/>
    <s v="Green/Large"/>
    <x v="4"/>
    <n v="411.17399999999998"/>
    <n v="2.4273972602739726"/>
    <x v="0"/>
    <n v="390.61529999999993"/>
    <n v="370.0566"/>
    <n v="328.93920000000003"/>
    <n v="237.56720000000001"/>
    <n v="109.6464"/>
  </r>
  <r>
    <s v="2CPYQBL0"/>
    <x v="3"/>
    <x v="0"/>
    <s v="Product_EE41L"/>
    <n v="483.1"/>
    <n v="26"/>
    <x v="0"/>
    <s v="14x17x20 cm"/>
    <d v="2023-03-15T00:00:00"/>
    <d v="2026-01-01T00:00:00"/>
    <s v="C5ZZ8Q"/>
    <s v="R51,AEL"/>
    <s v="Red/Small"/>
    <x v="2"/>
    <n v="434.79"/>
    <n v="2.8027397260273972"/>
    <x v="1"/>
    <n v="413.0505"/>
    <n v="391.31100000000004"/>
    <n v="347.83200000000005"/>
    <n v="251.21200000000002"/>
    <n v="115.944"/>
  </r>
  <r>
    <s v="DZMS370X"/>
    <x v="2"/>
    <x v="0"/>
    <s v="Product_G9ISV"/>
    <n v="478.05"/>
    <n v="67"/>
    <x v="2"/>
    <s v="8x18x7 cm"/>
    <d v="2023-01-01T00:00:00"/>
    <d v="2025-01-01T00:00:00"/>
    <s v="KM57O9"/>
    <s v="P0R,QL9"/>
    <s v="Green/Large"/>
    <x v="1"/>
    <n v="430.245"/>
    <n v="2.0027397260273974"/>
    <x v="1"/>
    <n v="408.73275000000001"/>
    <n v="387.22050000000002"/>
    <n v="344.19600000000003"/>
    <n v="248.58600000000001"/>
    <n v="114.732"/>
  </r>
  <r>
    <s v="7GQ9M19M"/>
    <x v="2"/>
    <x v="0"/>
    <s v="Product_O7ZJX"/>
    <n v="236"/>
    <n v="14"/>
    <x v="2"/>
    <s v="14x13x17 cm"/>
    <d v="2023-01-01T00:00:00"/>
    <d v="2025-01-01T00:00:00"/>
    <s v="SN1XS5"/>
    <s v="8R9,G4K"/>
    <s v="Blue/Medium"/>
    <x v="1"/>
    <n v="212.4"/>
    <n v="2.0027397260273974"/>
    <x v="1"/>
    <n v="201.78"/>
    <n v="191.16"/>
    <n v="169.92000000000002"/>
    <n v="122.72"/>
    <n v="56.64"/>
  </r>
  <r>
    <s v="SRXOHY0Y"/>
    <x v="0"/>
    <x v="0"/>
    <s v="Product_45LLR"/>
    <n v="229.86"/>
    <n v="17"/>
    <x v="1"/>
    <s v="18x7x5 cm"/>
    <d v="2023-01-01T00:00:00"/>
    <d v="2025-01-01T00:00:00"/>
    <s v="2NCPOI"/>
    <s v="5RE,SRI"/>
    <s v="Green/Large"/>
    <x v="0"/>
    <n v="206.87400000000002"/>
    <n v="2.0027397260273974"/>
    <x v="0"/>
    <n v="196.53030000000001"/>
    <n v="186.18660000000003"/>
    <n v="165.49920000000003"/>
    <n v="119.52720000000001"/>
    <n v="55.166400000000003"/>
  </r>
  <r>
    <s v="NONGK9NI"/>
    <x v="3"/>
    <x v="0"/>
    <s v="Product_HBAM2"/>
    <n v="349.94"/>
    <n v="67"/>
    <x v="1"/>
    <s v="13x8x13 cm"/>
    <d v="2023-03-15T00:00:00"/>
    <d v="2024-01-01T00:00:00"/>
    <s v="VYA5ET"/>
    <s v="DCH,FST"/>
    <s v="Blue/Medium"/>
    <x v="3"/>
    <n v="314.94600000000003"/>
    <n v="0.8"/>
    <x v="1"/>
    <n v="299.19870000000003"/>
    <n v="283.45140000000004"/>
    <n v="251.95680000000004"/>
    <n v="181.96880000000002"/>
    <n v="83.985599999999991"/>
  </r>
  <r>
    <s v="I9O5EFLK"/>
    <x v="0"/>
    <x v="0"/>
    <s v="Product_WK1ZF"/>
    <n v="32.950000000000003"/>
    <n v="51"/>
    <x v="2"/>
    <s v="9x6x7 cm"/>
    <d v="2023-03-15T00:00:00"/>
    <d v="2025-01-01T00:00:00"/>
    <s v="OI1RGZ"/>
    <s v="786,DAN"/>
    <s v="Blue/Medium"/>
    <x v="4"/>
    <n v="29.655000000000001"/>
    <n v="1.8027397260273972"/>
    <x v="1"/>
    <n v="28.172249999999998"/>
    <n v="26.689500000000002"/>
    <n v="23.724000000000004"/>
    <n v="17.134"/>
    <n v="7.9080000000000013"/>
  </r>
  <r>
    <s v="BB3DKH4J"/>
    <x v="1"/>
    <x v="0"/>
    <s v="Product_PCE2K"/>
    <n v="296.07"/>
    <n v="68"/>
    <x v="0"/>
    <s v="8x19x5 cm"/>
    <d v="2023-07-30T00:00:00"/>
    <d v="2025-01-01T00:00:00"/>
    <s v="9GY6EJ"/>
    <s v="0VH,YG8"/>
    <s v="Blue/Medium"/>
    <x v="2"/>
    <n v="266.46299999999997"/>
    <n v="1.4273972602739726"/>
    <x v="1"/>
    <n v="253.13984999999997"/>
    <n v="239.81669999999997"/>
    <n v="213.17039999999997"/>
    <n v="153.9564"/>
    <n v="71.056799999999996"/>
  </r>
  <r>
    <s v="WPJG0IUJ"/>
    <x v="0"/>
    <x v="0"/>
    <s v="Product_1TCTM"/>
    <n v="169.68"/>
    <n v="27"/>
    <x v="0"/>
    <s v="8x16x10 cm"/>
    <d v="2023-03-15T00:00:00"/>
    <d v="2024-01-01T00:00:00"/>
    <s v="8KR9IA"/>
    <s v="4XI,GOF"/>
    <s v="Blue/Medium"/>
    <x v="0"/>
    <n v="152.71200000000002"/>
    <n v="0.8"/>
    <x v="1"/>
    <n v="145.07640000000001"/>
    <n v="137.44080000000002"/>
    <n v="122.16960000000002"/>
    <n v="88.23360000000001"/>
    <n v="40.723199999999999"/>
  </r>
  <r>
    <s v="FE6P588W"/>
    <x v="1"/>
    <x v="0"/>
    <s v="Product_AP74T"/>
    <n v="352.21"/>
    <n v="6"/>
    <x v="2"/>
    <s v="12x14x12 cm"/>
    <d v="2023-01-01T00:00:00"/>
    <d v="2026-01-01T00:00:00"/>
    <s v="BQ900T"/>
    <s v="1ZO,J33"/>
    <s v="Red/Small"/>
    <x v="1"/>
    <n v="316.98899999999998"/>
    <n v="3.0027397260273974"/>
    <x v="0"/>
    <n v="301.13954999999999"/>
    <n v="285.2901"/>
    <n v="253.59119999999999"/>
    <n v="183.14920000000001"/>
    <n v="84.530399999999986"/>
  </r>
  <r>
    <s v="9Q8AHU5G"/>
    <x v="3"/>
    <x v="0"/>
    <s v="Product_1YUXS"/>
    <n v="244.68"/>
    <n v="31"/>
    <x v="0"/>
    <s v="16x19x8 cm"/>
    <d v="2023-07-30T00:00:00"/>
    <d v="2026-01-01T00:00:00"/>
    <s v="4C8T5V"/>
    <s v="NC8,P1X"/>
    <s v="Blue/Medium"/>
    <x v="0"/>
    <n v="220.21199999999999"/>
    <n v="2.4273972602739726"/>
    <x v="0"/>
    <n v="209.20139999999998"/>
    <n v="198.1908"/>
    <n v="176.1696"/>
    <n v="127.23360000000001"/>
    <n v="58.723199999999999"/>
  </r>
  <r>
    <s v="AMKDS97R"/>
    <x v="2"/>
    <x v="0"/>
    <s v="Product_KEPRN"/>
    <n v="404.83"/>
    <n v="14"/>
    <x v="1"/>
    <s v="5x7x8 cm"/>
    <d v="2023-07-30T00:00:00"/>
    <d v="2026-01-01T00:00:00"/>
    <s v="6RZNS6"/>
    <s v="YWD,UQZ"/>
    <s v="Red/Small"/>
    <x v="1"/>
    <n v="364.34699999999998"/>
    <n v="2.4273972602739726"/>
    <x v="0"/>
    <n v="346.12964999999997"/>
    <n v="327.91230000000002"/>
    <n v="291.4776"/>
    <n v="210.51159999999999"/>
    <n v="97.159199999999998"/>
  </r>
  <r>
    <s v="RFPZ44YL"/>
    <x v="1"/>
    <x v="0"/>
    <s v="Product_PDASG"/>
    <n v="249.12"/>
    <n v="2"/>
    <x v="0"/>
    <s v="8x17x13 cm"/>
    <d v="2023-01-01T00:00:00"/>
    <d v="2024-01-01T00:00:00"/>
    <s v="XWXHW8"/>
    <s v="1ES,G5M"/>
    <s v="Red/Small"/>
    <x v="1"/>
    <n v="224.208"/>
    <n v="1"/>
    <x v="1"/>
    <n v="212.99759999999998"/>
    <n v="201.78720000000001"/>
    <n v="179.3664"/>
    <n v="129.54240000000001"/>
    <n v="59.788799999999995"/>
  </r>
  <r>
    <s v="MC2E04IH"/>
    <x v="3"/>
    <x v="0"/>
    <s v="Product_1IH92"/>
    <n v="434.4"/>
    <n v="34"/>
    <x v="1"/>
    <s v="5x16x9 cm"/>
    <d v="2023-03-15T00:00:00"/>
    <d v="2024-01-01T00:00:00"/>
    <s v="PY6XJ9"/>
    <s v="WOB,5KT"/>
    <s v="Green/Large"/>
    <x v="0"/>
    <n v="390.96"/>
    <n v="0.8"/>
    <x v="1"/>
    <n v="371.41199999999998"/>
    <n v="351.86399999999998"/>
    <n v="312.76800000000003"/>
    <n v="225.88800000000001"/>
    <n v="104.25599999999999"/>
  </r>
  <r>
    <s v="4O0FZ362"/>
    <x v="1"/>
    <x v="0"/>
    <s v="Product_EHGFA"/>
    <n v="420.23"/>
    <n v="75"/>
    <x v="0"/>
    <s v="16x14x7 cm"/>
    <d v="2023-01-01T00:00:00"/>
    <d v="2026-01-01T00:00:00"/>
    <s v="SZACA8"/>
    <s v="7B6,8IT"/>
    <s v="Blue/Medium"/>
    <x v="3"/>
    <n v="378.20699999999999"/>
    <n v="3.0027397260273974"/>
    <x v="0"/>
    <n v="359.29665"/>
    <n v="340.38630000000001"/>
    <n v="302.56560000000002"/>
    <n v="218.51960000000003"/>
    <n v="100.8552"/>
  </r>
  <r>
    <s v="5C75DS97"/>
    <x v="3"/>
    <x v="0"/>
    <s v="Product_W69RB"/>
    <n v="31.87"/>
    <n v="99"/>
    <x v="1"/>
    <s v="10x19x13 cm"/>
    <d v="2023-07-30T00:00:00"/>
    <d v="2026-01-01T00:00:00"/>
    <s v="8METV6"/>
    <s v="VXJ,40E"/>
    <s v="Blue/Medium"/>
    <x v="4"/>
    <n v="28.683"/>
    <n v="2.4273972602739726"/>
    <x v="0"/>
    <n v="27.248849999999997"/>
    <n v="25.814700000000002"/>
    <n v="22.946400000000001"/>
    <n v="16.572400000000002"/>
    <n v="7.6487999999999996"/>
  </r>
  <r>
    <s v="M61OI0TN"/>
    <x v="2"/>
    <x v="0"/>
    <s v="Product_UGT0M"/>
    <n v="220.4"/>
    <n v="51"/>
    <x v="2"/>
    <s v="8x19x12 cm"/>
    <d v="2023-01-01T00:00:00"/>
    <d v="2025-01-01T00:00:00"/>
    <s v="RFDDYP"/>
    <s v="83W,7IL"/>
    <s v="Red/Small"/>
    <x v="1"/>
    <n v="198.36"/>
    <n v="2.0027397260273974"/>
    <x v="1"/>
    <n v="188.44200000000001"/>
    <n v="178.52400000000003"/>
    <n v="158.68800000000002"/>
    <n v="114.608"/>
    <n v="52.896000000000001"/>
  </r>
  <r>
    <s v="SCZ448QN"/>
    <x v="1"/>
    <x v="0"/>
    <s v="Product_LCY43"/>
    <n v="281.19"/>
    <n v="46"/>
    <x v="2"/>
    <s v="20x9x20 cm"/>
    <d v="2023-01-01T00:00:00"/>
    <d v="2025-01-01T00:00:00"/>
    <s v="K9Z0IL"/>
    <s v="71A,H12"/>
    <s v="Green/Large"/>
    <x v="4"/>
    <n v="253.071"/>
    <n v="2.0027397260273974"/>
    <x v="0"/>
    <n v="240.41744999999997"/>
    <n v="227.76390000000001"/>
    <n v="202.45680000000002"/>
    <n v="146.21880000000002"/>
    <n v="67.485599999999991"/>
  </r>
  <r>
    <s v="INOUHXL3"/>
    <x v="3"/>
    <x v="0"/>
    <s v="Product_5G57G"/>
    <n v="123.7"/>
    <n v="11"/>
    <x v="1"/>
    <s v="5x17x20 cm"/>
    <d v="2023-03-15T00:00:00"/>
    <d v="2025-01-01T00:00:00"/>
    <s v="JS3F91"/>
    <s v="GVO,Y6D"/>
    <s v="Green/Large"/>
    <x v="3"/>
    <n v="111.33"/>
    <n v="1.8027397260273972"/>
    <x v="1"/>
    <n v="105.76349999999999"/>
    <n v="100.197"/>
    <n v="89.064000000000007"/>
    <n v="64.323999999999998"/>
    <n v="29.688000000000002"/>
  </r>
  <r>
    <s v="55PY2Q35"/>
    <x v="2"/>
    <x v="0"/>
    <s v="Product_BYL6P"/>
    <n v="203.78"/>
    <n v="54"/>
    <x v="1"/>
    <s v="15x20x15 cm"/>
    <d v="2023-03-15T00:00:00"/>
    <d v="2025-01-01T00:00:00"/>
    <s v="ZDWW5Q"/>
    <s v="K6C,2FC"/>
    <s v="Green/Large"/>
    <x v="0"/>
    <n v="183.40199999999999"/>
    <n v="1.8027397260273972"/>
    <x v="1"/>
    <n v="174.23189999999997"/>
    <n v="165.06180000000001"/>
    <n v="146.7216"/>
    <n v="105.96560000000001"/>
    <n v="48.907199999999996"/>
  </r>
  <r>
    <s v="NFKIN39L"/>
    <x v="3"/>
    <x v="0"/>
    <s v="Product_WKVXG"/>
    <n v="94.83"/>
    <n v="53"/>
    <x v="0"/>
    <s v="14x6x18 cm"/>
    <d v="2023-03-15T00:00:00"/>
    <d v="2025-01-01T00:00:00"/>
    <s v="F8GSUX"/>
    <s v="2NE,NV2"/>
    <s v="Green/Large"/>
    <x v="1"/>
    <n v="85.346999999999994"/>
    <n v="1.8027397260273972"/>
    <x v="0"/>
    <n v="81.079649999999987"/>
    <n v="76.812299999999993"/>
    <n v="68.277599999999993"/>
    <n v="49.311599999999999"/>
    <n v="22.7592"/>
  </r>
  <r>
    <s v="XP0DRQDI"/>
    <x v="2"/>
    <x v="0"/>
    <s v="Product_6MIXS"/>
    <n v="265.17"/>
    <n v="13"/>
    <x v="1"/>
    <s v="5x8x10 cm"/>
    <d v="2023-03-15T00:00:00"/>
    <d v="2026-01-01T00:00:00"/>
    <s v="UUEZ1V"/>
    <s v="C5V,MEJ"/>
    <s v="Green/Large"/>
    <x v="2"/>
    <n v="238.65300000000002"/>
    <n v="2.8027397260273972"/>
    <x v="1"/>
    <n v="226.72035"/>
    <n v="214.78770000000003"/>
    <n v="190.92240000000004"/>
    <n v="137.88840000000002"/>
    <n v="63.640799999999999"/>
  </r>
  <r>
    <s v="3NO1WLMK"/>
    <x v="3"/>
    <x v="0"/>
    <s v="Product_XSTX6"/>
    <n v="354.32"/>
    <n v="78"/>
    <x v="2"/>
    <s v="10x19x20 cm"/>
    <d v="2023-01-01T00:00:00"/>
    <d v="2024-01-01T00:00:00"/>
    <s v="9XY86T"/>
    <s v="CIY,SWG"/>
    <s v="Red/Small"/>
    <x v="2"/>
    <n v="318.88799999999998"/>
    <n v="1"/>
    <x v="1"/>
    <n v="302.94359999999995"/>
    <n v="286.99919999999997"/>
    <n v="255.1104"/>
    <n v="184.24639999999999"/>
    <n v="85.036799999999999"/>
  </r>
  <r>
    <s v="ZJQGTX8N"/>
    <x v="2"/>
    <x v="0"/>
    <s v="Product_359Q4"/>
    <n v="205"/>
    <n v="98"/>
    <x v="1"/>
    <s v="19x14x12 cm"/>
    <d v="2023-07-30T00:00:00"/>
    <d v="2025-01-01T00:00:00"/>
    <s v="MGFHJL"/>
    <s v="HXV,70V"/>
    <s v="Blue/Medium"/>
    <x v="4"/>
    <n v="184.5"/>
    <n v="1.4273972602739726"/>
    <x v="0"/>
    <n v="175.27500000000001"/>
    <n v="166.05"/>
    <n v="147.6"/>
    <n v="106.60000000000001"/>
    <n v="49.199999999999996"/>
  </r>
  <r>
    <s v="AKSSEBQM"/>
    <x v="2"/>
    <x v="0"/>
    <s v="Product_3MLBP"/>
    <n v="137.11000000000001"/>
    <n v="22"/>
    <x v="1"/>
    <s v="12x16x9 cm"/>
    <d v="2023-01-01T00:00:00"/>
    <d v="2025-01-01T00:00:00"/>
    <s v="COQC0V"/>
    <s v="EA8,LET"/>
    <s v="Blue/Medium"/>
    <x v="1"/>
    <n v="123.39900000000002"/>
    <n v="2.0027397260273974"/>
    <x v="1"/>
    <n v="117.22905000000002"/>
    <n v="111.05910000000002"/>
    <n v="98.719200000000015"/>
    <n v="71.297200000000004"/>
    <n v="32.906400000000005"/>
  </r>
  <r>
    <s v="EZKX7RT3"/>
    <x v="3"/>
    <x v="0"/>
    <s v="Product_4L556"/>
    <n v="12.68"/>
    <n v="66"/>
    <x v="0"/>
    <s v="9x10x9 cm"/>
    <d v="2023-01-01T00:00:00"/>
    <d v="2024-01-01T00:00:00"/>
    <s v="67TF2A"/>
    <s v="SHC,JUP"/>
    <s v="Green/Large"/>
    <x v="2"/>
    <n v="11.411999999999999"/>
    <n v="1"/>
    <x v="1"/>
    <n v="10.841399999999998"/>
    <n v="10.270799999999999"/>
    <n v="9.1295999999999999"/>
    <n v="6.5936000000000003"/>
    <n v="3.0431999999999997"/>
  </r>
  <r>
    <s v="ENVJ7JGZ"/>
    <x v="3"/>
    <x v="0"/>
    <s v="Product_R7PDY"/>
    <n v="36.18"/>
    <n v="46"/>
    <x v="2"/>
    <s v="8x9x14 cm"/>
    <d v="2023-07-30T00:00:00"/>
    <d v="2025-01-01T00:00:00"/>
    <s v="FXCZCC"/>
    <s v="VMI,5AY"/>
    <s v="Green/Large"/>
    <x v="1"/>
    <n v="32.561999999999998"/>
    <n v="1.4273972602739726"/>
    <x v="0"/>
    <n v="30.933899999999998"/>
    <n v="29.305799999999998"/>
    <n v="26.049599999999998"/>
    <n v="18.813600000000001"/>
    <n v="8.6831999999999994"/>
  </r>
  <r>
    <s v="6K2JVH28"/>
    <x v="1"/>
    <x v="0"/>
    <s v="Product_AP3N9"/>
    <n v="60.06"/>
    <n v="7"/>
    <x v="1"/>
    <s v="10x10x19 cm"/>
    <d v="2023-01-01T00:00:00"/>
    <d v="2025-01-01T00:00:00"/>
    <s v="04K3KS"/>
    <s v="L0Y,965"/>
    <s v="Blue/Medium"/>
    <x v="2"/>
    <n v="54.054000000000002"/>
    <n v="2.0027397260273974"/>
    <x v="1"/>
    <n v="51.351300000000002"/>
    <n v="48.648600000000002"/>
    <n v="43.243200000000002"/>
    <n v="31.231200000000001"/>
    <n v="14.414400000000001"/>
  </r>
  <r>
    <s v="IKRTEOBC"/>
    <x v="0"/>
    <x v="0"/>
    <s v="Product_YHWBX"/>
    <n v="251.77"/>
    <n v="33"/>
    <x v="2"/>
    <s v="13x10x12 cm"/>
    <d v="2023-03-15T00:00:00"/>
    <d v="2024-01-01T00:00:00"/>
    <s v="UUMHN5"/>
    <s v="A6U,SWT"/>
    <s v="Blue/Medium"/>
    <x v="4"/>
    <n v="226.59300000000002"/>
    <n v="0.8"/>
    <x v="1"/>
    <n v="215.26335"/>
    <n v="203.93370000000002"/>
    <n v="181.27440000000001"/>
    <n v="130.9204"/>
    <n v="60.424800000000005"/>
  </r>
  <r>
    <s v="NRN54MNJ"/>
    <x v="2"/>
    <x v="0"/>
    <s v="Product_GUGZ4"/>
    <n v="458.88"/>
    <n v="52"/>
    <x v="1"/>
    <s v="12x11x8 cm"/>
    <d v="2023-07-30T00:00:00"/>
    <d v="2026-01-01T00:00:00"/>
    <s v="ECP4P8"/>
    <s v="TZE,0QQ"/>
    <s v="Blue/Medium"/>
    <x v="3"/>
    <n v="412.99199999999996"/>
    <n v="2.4273972602739726"/>
    <x v="0"/>
    <n v="392.34239999999994"/>
    <n v="371.69279999999998"/>
    <n v="330.39359999999999"/>
    <n v="238.61760000000001"/>
    <n v="110.13119999999999"/>
  </r>
  <r>
    <s v="CV4GLTE0"/>
    <x v="3"/>
    <x v="0"/>
    <s v="Product_SGSO5"/>
    <n v="414.19"/>
    <n v="40"/>
    <x v="0"/>
    <s v="10x16x16 cm"/>
    <d v="2023-07-30T00:00:00"/>
    <d v="2025-01-01T00:00:00"/>
    <s v="WL0TVX"/>
    <s v="BST,E1C"/>
    <s v="Green/Large"/>
    <x v="4"/>
    <n v="372.77100000000002"/>
    <n v="1.4273972602739726"/>
    <x v="1"/>
    <n v="354.13245000000001"/>
    <n v="335.4939"/>
    <n v="298.21680000000003"/>
    <n v="215.37880000000001"/>
    <n v="99.405599999999993"/>
  </r>
  <r>
    <s v="GQ7H6JNX"/>
    <x v="1"/>
    <x v="0"/>
    <s v="Product_Z3P4G"/>
    <n v="86.68"/>
    <n v="36"/>
    <x v="2"/>
    <s v="20x8x19 cm"/>
    <d v="2023-03-15T00:00:00"/>
    <d v="2024-01-01T00:00:00"/>
    <s v="ZKQLLW"/>
    <s v="Q00,VJY"/>
    <s v="Blue/Medium"/>
    <x v="2"/>
    <n v="78.012"/>
    <n v="0.8"/>
    <x v="1"/>
    <n v="74.111400000000003"/>
    <n v="70.210800000000006"/>
    <n v="62.409600000000005"/>
    <n v="45.073600000000006"/>
    <n v="20.8032"/>
  </r>
  <r>
    <s v="JM0Q3TTQ"/>
    <x v="1"/>
    <x v="0"/>
    <s v="Product_OYFVK"/>
    <n v="215.39"/>
    <n v="2"/>
    <x v="2"/>
    <s v="13x7x18 cm"/>
    <d v="2023-03-15T00:00:00"/>
    <d v="2026-01-01T00:00:00"/>
    <s v="REDRHP"/>
    <s v="LL6,MT8"/>
    <s v="Red/Small"/>
    <x v="4"/>
    <n v="193.851"/>
    <n v="2.8027397260273972"/>
    <x v="1"/>
    <n v="184.15844999999999"/>
    <n v="174.4659"/>
    <n v="155.08080000000001"/>
    <n v="112.00279999999999"/>
    <n v="51.693599999999996"/>
  </r>
  <r>
    <s v="JN13HNUJ"/>
    <x v="0"/>
    <x v="0"/>
    <s v="Product_FCUKI"/>
    <n v="400.99"/>
    <n v="23"/>
    <x v="1"/>
    <s v="16x15x10 cm"/>
    <d v="2023-07-30T00:00:00"/>
    <d v="2026-01-01T00:00:00"/>
    <s v="9EN0LW"/>
    <s v="ST7,ZZ5"/>
    <s v="Red/Small"/>
    <x v="1"/>
    <n v="360.89100000000002"/>
    <n v="2.4273972602739726"/>
    <x v="1"/>
    <n v="342.84645"/>
    <n v="324.80190000000005"/>
    <n v="288.71280000000002"/>
    <n v="208.51480000000001"/>
    <n v="96.2376"/>
  </r>
  <r>
    <s v="CL1R9O5H"/>
    <x v="0"/>
    <x v="0"/>
    <s v="Product_GHPST"/>
    <n v="476.85"/>
    <n v="47"/>
    <x v="1"/>
    <s v="20x10x5 cm"/>
    <d v="2023-07-30T00:00:00"/>
    <d v="2024-01-01T00:00:00"/>
    <s v="6FEL5I"/>
    <s v="QZK,E4I"/>
    <s v="Blue/Medium"/>
    <x v="2"/>
    <n v="429.16500000000002"/>
    <n v="0.42465753424657532"/>
    <x v="1"/>
    <n v="407.70675"/>
    <n v="386.24850000000004"/>
    <n v="343.33200000000005"/>
    <n v="247.96200000000002"/>
    <n v="114.444"/>
  </r>
  <r>
    <s v="4Y6RU69U"/>
    <x v="1"/>
    <x v="0"/>
    <s v="Product_LCYE5"/>
    <n v="494.64"/>
    <n v="20"/>
    <x v="2"/>
    <s v="14x9x17 cm"/>
    <d v="2023-07-30T00:00:00"/>
    <d v="2025-01-01T00:00:00"/>
    <s v="IVEOSN"/>
    <s v="57B,H7T"/>
    <s v="Red/Small"/>
    <x v="0"/>
    <n v="445.17599999999999"/>
    <n v="1.4273972602739726"/>
    <x v="1"/>
    <n v="422.91719999999998"/>
    <n v="400.65839999999997"/>
    <n v="356.14080000000001"/>
    <n v="257.21280000000002"/>
    <n v="118.71359999999999"/>
  </r>
  <r>
    <s v="MY4H0B3B"/>
    <x v="2"/>
    <x v="0"/>
    <s v="Product_W48O5"/>
    <n v="72.72"/>
    <n v="43"/>
    <x v="1"/>
    <s v="15x9x6 cm"/>
    <d v="2023-01-01T00:00:00"/>
    <d v="2026-01-01T00:00:00"/>
    <s v="SGLL3D"/>
    <s v="LSY,Z8L"/>
    <s v="Blue/Medium"/>
    <x v="1"/>
    <n v="65.447999999999993"/>
    <n v="3.0027397260273974"/>
    <x v="1"/>
    <n v="62.175599999999989"/>
    <n v="58.903199999999998"/>
    <n v="52.358399999999996"/>
    <n v="37.814399999999999"/>
    <n v="17.4528"/>
  </r>
  <r>
    <s v="4I9IBJV6"/>
    <x v="3"/>
    <x v="0"/>
    <s v="Product_1T5A8"/>
    <n v="277.35000000000002"/>
    <n v="35"/>
    <x v="1"/>
    <s v="5x8x6 cm"/>
    <d v="2023-01-01T00:00:00"/>
    <d v="2024-01-01T00:00:00"/>
    <s v="CQCYC4"/>
    <s v="CUI,JI0"/>
    <s v="Red/Small"/>
    <x v="2"/>
    <n v="249.61500000000001"/>
    <n v="1"/>
    <x v="1"/>
    <n v="237.13425000000001"/>
    <n v="224.65350000000001"/>
    <n v="199.69200000000001"/>
    <n v="144.22200000000001"/>
    <n v="66.564000000000007"/>
  </r>
  <r>
    <s v="T26ESG71"/>
    <x v="0"/>
    <x v="0"/>
    <s v="Product_5RYCN"/>
    <n v="316.89999999999998"/>
    <n v="43"/>
    <x v="0"/>
    <s v="13x10x11 cm"/>
    <d v="2023-03-15T00:00:00"/>
    <d v="2026-01-01T00:00:00"/>
    <s v="7RF2K3"/>
    <s v="UDS,X5M"/>
    <s v="Red/Small"/>
    <x v="3"/>
    <n v="285.20999999999998"/>
    <n v="2.8027397260273972"/>
    <x v="0"/>
    <n v="270.94949999999994"/>
    <n v="256.68899999999996"/>
    <n v="228.16800000000001"/>
    <n v="164.78799999999998"/>
    <n v="76.055999999999997"/>
  </r>
  <r>
    <s v="N0K39E7B"/>
    <x v="3"/>
    <x v="0"/>
    <s v="Product_HN47W"/>
    <n v="143.26"/>
    <n v="7"/>
    <x v="0"/>
    <s v="15x20x8 cm"/>
    <d v="2023-01-01T00:00:00"/>
    <d v="2025-01-01T00:00:00"/>
    <s v="0XMSIN"/>
    <s v="BVH,HW9"/>
    <s v="Green/Large"/>
    <x v="2"/>
    <n v="128.934"/>
    <n v="2.0027397260273974"/>
    <x v="1"/>
    <n v="122.48729999999999"/>
    <n v="116.0406"/>
    <n v="103.1472"/>
    <n v="74.495199999999997"/>
    <n v="34.382399999999997"/>
  </r>
  <r>
    <s v="TNFFYTBJ"/>
    <x v="3"/>
    <x v="0"/>
    <s v="Product_VTK1B"/>
    <n v="257.74"/>
    <n v="58"/>
    <x v="2"/>
    <s v="17x13x19 cm"/>
    <d v="2023-07-30T00:00:00"/>
    <d v="2026-01-01T00:00:00"/>
    <s v="WV91KJ"/>
    <s v="AZU,PRS"/>
    <s v="Green/Large"/>
    <x v="2"/>
    <n v="231.96600000000001"/>
    <n v="2.4273972602739726"/>
    <x v="0"/>
    <n v="220.36769999999999"/>
    <n v="208.76940000000002"/>
    <n v="185.57280000000003"/>
    <n v="134.0248"/>
    <n v="61.857600000000005"/>
  </r>
  <r>
    <s v="2KOUH6XW"/>
    <x v="0"/>
    <x v="0"/>
    <s v="Product_63E7M"/>
    <n v="170.35"/>
    <n v="55"/>
    <x v="0"/>
    <s v="18x15x17 cm"/>
    <d v="2023-01-01T00:00:00"/>
    <d v="2026-01-01T00:00:00"/>
    <s v="1CSD7D"/>
    <s v="AQR,MBA"/>
    <s v="Blue/Medium"/>
    <x v="0"/>
    <n v="153.315"/>
    <n v="3.0027397260273974"/>
    <x v="1"/>
    <n v="145.64924999999999"/>
    <n v="137.98349999999999"/>
    <n v="122.652"/>
    <n v="88.581999999999994"/>
    <n v="40.884"/>
  </r>
  <r>
    <s v="A3Y8EQPE"/>
    <x v="1"/>
    <x v="0"/>
    <s v="Product_PQM7H"/>
    <n v="80"/>
    <n v="37"/>
    <x v="0"/>
    <s v="17x8x5 cm"/>
    <d v="2023-01-01T00:00:00"/>
    <d v="2024-01-01T00:00:00"/>
    <s v="GOYE4V"/>
    <s v="EGM,HQF"/>
    <s v="Green/Large"/>
    <x v="4"/>
    <n v="72"/>
    <n v="1"/>
    <x v="1"/>
    <n v="68.399999999999991"/>
    <n v="64.8"/>
    <n v="57.6"/>
    <n v="41.6"/>
    <n v="19.2"/>
  </r>
  <r>
    <s v="LI3L6JET"/>
    <x v="2"/>
    <x v="0"/>
    <s v="Product_7WLQY"/>
    <n v="481.7"/>
    <n v="18"/>
    <x v="1"/>
    <s v="13x6x9 cm"/>
    <d v="2023-07-30T00:00:00"/>
    <d v="2025-01-01T00:00:00"/>
    <s v="HXPPVJ"/>
    <s v="M2I,XHH"/>
    <s v="Blue/Medium"/>
    <x v="0"/>
    <n v="433.53"/>
    <n v="1.4273972602739726"/>
    <x v="1"/>
    <n v="411.85349999999994"/>
    <n v="390.17699999999996"/>
    <n v="346.82400000000001"/>
    <n v="250.48400000000001"/>
    <n v="115.60799999999999"/>
  </r>
  <r>
    <s v="K70WL9HD"/>
    <x v="3"/>
    <x v="0"/>
    <s v="Product_G1PDW"/>
    <n v="196.74"/>
    <n v="74"/>
    <x v="2"/>
    <s v="16x9x15 cm"/>
    <d v="2023-01-01T00:00:00"/>
    <d v="2026-01-01T00:00:00"/>
    <s v="U7HZY3"/>
    <s v="4BX,V7U"/>
    <s v="Blue/Medium"/>
    <x v="1"/>
    <n v="177.066"/>
    <n v="3.0027397260273974"/>
    <x v="0"/>
    <n v="168.21269999999998"/>
    <n v="159.35939999999999"/>
    <n v="141.65280000000001"/>
    <n v="102.30480000000001"/>
    <n v="47.217599999999997"/>
  </r>
  <r>
    <s v="CC113SLI"/>
    <x v="1"/>
    <x v="0"/>
    <s v="Product_1932V"/>
    <n v="212.13"/>
    <n v="84"/>
    <x v="0"/>
    <s v="10x12x7 cm"/>
    <d v="2023-07-30T00:00:00"/>
    <d v="2025-01-01T00:00:00"/>
    <s v="YPBKXL"/>
    <s v="27R,BTK"/>
    <s v="Blue/Medium"/>
    <x v="2"/>
    <n v="190.917"/>
    <n v="1.4273972602739726"/>
    <x v="0"/>
    <n v="181.37115"/>
    <n v="171.8253"/>
    <n v="152.7336"/>
    <n v="110.30760000000001"/>
    <n v="50.911199999999994"/>
  </r>
  <r>
    <s v="PQQ9S7UB"/>
    <x v="0"/>
    <x v="0"/>
    <s v="Product_1T7CO"/>
    <n v="294.05"/>
    <n v="3"/>
    <x v="1"/>
    <s v="11x10x15 cm"/>
    <d v="2023-03-15T00:00:00"/>
    <d v="2025-01-01T00:00:00"/>
    <s v="HCDANZ"/>
    <s v="0HY,IW2"/>
    <s v="Green/Large"/>
    <x v="3"/>
    <n v="264.64499999999998"/>
    <n v="1.8027397260273972"/>
    <x v="1"/>
    <n v="251.41274999999996"/>
    <n v="238.18049999999999"/>
    <n v="211.71600000000001"/>
    <n v="152.90600000000001"/>
    <n v="70.572000000000003"/>
  </r>
  <r>
    <s v="7L72DBHC"/>
    <x v="0"/>
    <x v="0"/>
    <s v="Product_WOBX2"/>
    <n v="85.18"/>
    <n v="95"/>
    <x v="0"/>
    <s v="6x5x9 cm"/>
    <d v="2023-03-15T00:00:00"/>
    <d v="2026-01-01T00:00:00"/>
    <s v="02PGS2"/>
    <s v="CVN,402"/>
    <s v="Green/Large"/>
    <x v="2"/>
    <n v="76.662000000000006"/>
    <n v="2.8027397260273972"/>
    <x v="0"/>
    <n v="72.828900000000004"/>
    <n v="68.995800000000003"/>
    <n v="61.329600000000006"/>
    <n v="44.293600000000005"/>
    <n v="20.443200000000001"/>
  </r>
  <r>
    <s v="DF0AB1TC"/>
    <x v="3"/>
    <x v="0"/>
    <s v="Product_00QJ5"/>
    <n v="89.91"/>
    <n v="39"/>
    <x v="1"/>
    <s v="6x17x13 cm"/>
    <d v="2023-01-01T00:00:00"/>
    <d v="2024-01-01T00:00:00"/>
    <s v="L14KYY"/>
    <s v="GYI,1R2"/>
    <s v="Red/Small"/>
    <x v="4"/>
    <n v="80.918999999999997"/>
    <n v="1"/>
    <x v="1"/>
    <n v="76.873049999999992"/>
    <n v="72.827100000000002"/>
    <n v="64.735200000000006"/>
    <n v="46.7532"/>
    <n v="21.578399999999998"/>
  </r>
  <r>
    <s v="Z8BVY9SI"/>
    <x v="3"/>
    <x v="0"/>
    <s v="Product_1HY40"/>
    <n v="192.32"/>
    <n v="8"/>
    <x v="2"/>
    <s v="12x5x8 cm"/>
    <d v="2023-01-01T00:00:00"/>
    <d v="2026-01-01T00:00:00"/>
    <s v="S3RMDF"/>
    <s v="H61,JL1"/>
    <s v="Red/Small"/>
    <x v="4"/>
    <n v="173.08799999999999"/>
    <n v="3.0027397260273974"/>
    <x v="0"/>
    <n v="164.43359999999998"/>
    <n v="155.7792"/>
    <n v="138.47040000000001"/>
    <n v="100.0064"/>
    <n v="46.156799999999997"/>
  </r>
  <r>
    <s v="WCIA0QMW"/>
    <x v="2"/>
    <x v="0"/>
    <s v="Product_I0LI4"/>
    <n v="99.62"/>
    <n v="29"/>
    <x v="1"/>
    <s v="7x7x18 cm"/>
    <d v="2023-01-01T00:00:00"/>
    <d v="2025-01-01T00:00:00"/>
    <s v="D2I7RV"/>
    <s v="VKR,PY7"/>
    <s v="Blue/Medium"/>
    <x v="1"/>
    <n v="89.658000000000001"/>
    <n v="2.0027397260273974"/>
    <x v="0"/>
    <n v="85.1751"/>
    <n v="80.6922"/>
    <n v="71.726399999999998"/>
    <n v="51.802400000000006"/>
    <n v="23.908799999999999"/>
  </r>
  <r>
    <s v="0QOTU8UE"/>
    <x v="1"/>
    <x v="0"/>
    <s v="Product_6WITT"/>
    <n v="150.18"/>
    <n v="64"/>
    <x v="0"/>
    <s v="9x17x15 cm"/>
    <d v="2023-07-30T00:00:00"/>
    <d v="2026-01-01T00:00:00"/>
    <s v="WVHORO"/>
    <s v="TVY,3M3"/>
    <s v="Blue/Medium"/>
    <x v="4"/>
    <n v="135.16200000000001"/>
    <n v="2.4273972602739726"/>
    <x v="1"/>
    <n v="128.40389999999999"/>
    <n v="121.64580000000001"/>
    <n v="108.12960000000001"/>
    <n v="78.093600000000009"/>
    <n v="36.043199999999999"/>
  </r>
  <r>
    <s v="67CZ34SU"/>
    <x v="2"/>
    <x v="0"/>
    <s v="Product_BKJ33"/>
    <n v="357.66"/>
    <n v="94"/>
    <x v="1"/>
    <s v="9x19x13 cm"/>
    <d v="2023-01-01T00:00:00"/>
    <d v="2025-01-01T00:00:00"/>
    <s v="5J8MDT"/>
    <s v="PU8,AB5"/>
    <s v="Red/Small"/>
    <x v="3"/>
    <n v="321.89400000000001"/>
    <n v="2.0027397260273974"/>
    <x v="1"/>
    <n v="305.79930000000002"/>
    <n v="289.70460000000003"/>
    <n v="257.51519999999999"/>
    <n v="185.98320000000001"/>
    <n v="85.838400000000007"/>
  </r>
  <r>
    <s v="M56IKC2Y"/>
    <x v="0"/>
    <x v="0"/>
    <s v="Product_T77YG"/>
    <n v="263.14"/>
    <n v="39"/>
    <x v="1"/>
    <s v="10x10x10 cm"/>
    <d v="2023-03-15T00:00:00"/>
    <d v="2024-01-01T00:00:00"/>
    <s v="ET3F5X"/>
    <s v="5NA,47A"/>
    <s v="Blue/Medium"/>
    <x v="0"/>
    <n v="236.82599999999999"/>
    <n v="0.8"/>
    <x v="1"/>
    <n v="224.98469999999998"/>
    <n v="213.14339999999999"/>
    <n v="189.46080000000001"/>
    <n v="136.83279999999999"/>
    <n v="63.153599999999997"/>
  </r>
  <r>
    <s v="CJJOAPDG"/>
    <x v="0"/>
    <x v="0"/>
    <s v="Product_FXUL0"/>
    <n v="453.88"/>
    <n v="18"/>
    <x v="2"/>
    <s v="8x20x8 cm"/>
    <d v="2023-07-30T00:00:00"/>
    <d v="2026-01-01T00:00:00"/>
    <s v="2IJBIQ"/>
    <s v="66O,046"/>
    <s v="Blue/Medium"/>
    <x v="0"/>
    <n v="408.49199999999996"/>
    <n v="2.4273972602739726"/>
    <x v="0"/>
    <n v="388.06739999999996"/>
    <n v="367.64279999999997"/>
    <n v="326.79359999999997"/>
    <n v="236.01760000000002"/>
    <n v="108.93119999999999"/>
  </r>
  <r>
    <s v="T42NYOT4"/>
    <x v="2"/>
    <x v="0"/>
    <s v="Product_9KOZU"/>
    <n v="259.3"/>
    <n v="7"/>
    <x v="1"/>
    <s v="5x9x11 cm"/>
    <d v="2023-07-30T00:00:00"/>
    <d v="2025-01-01T00:00:00"/>
    <s v="BKXXBI"/>
    <s v="4DY,FSC"/>
    <s v="Green/Large"/>
    <x v="4"/>
    <n v="233.37"/>
    <n v="1.4273972602739726"/>
    <x v="0"/>
    <n v="221.70149999999998"/>
    <n v="210.03300000000002"/>
    <n v="186.69600000000003"/>
    <n v="134.83600000000001"/>
    <n v="62.231999999999999"/>
  </r>
  <r>
    <s v="5SHBUAWR"/>
    <x v="1"/>
    <x v="0"/>
    <s v="Product_HVWT1"/>
    <n v="213.9"/>
    <n v="99"/>
    <x v="1"/>
    <s v="18x14x6 cm"/>
    <d v="2023-01-01T00:00:00"/>
    <d v="2026-01-01T00:00:00"/>
    <s v="RR7LMJ"/>
    <s v="0FP,32G"/>
    <s v="Green/Large"/>
    <x v="3"/>
    <n v="192.51"/>
    <n v="3.0027397260273974"/>
    <x v="0"/>
    <n v="182.88449999999997"/>
    <n v="173.25899999999999"/>
    <n v="154.00800000000001"/>
    <n v="111.22800000000001"/>
    <n v="51.335999999999999"/>
  </r>
  <r>
    <s v="PZ9WU9DB"/>
    <x v="3"/>
    <x v="0"/>
    <s v="Product_NGBUG"/>
    <n v="457.99"/>
    <n v="81"/>
    <x v="2"/>
    <s v="18x17x11 cm"/>
    <d v="2023-03-15T00:00:00"/>
    <d v="2024-01-01T00:00:00"/>
    <s v="B6O8K5"/>
    <s v="5RT,T41"/>
    <s v="Red/Small"/>
    <x v="4"/>
    <n v="412.19100000000003"/>
    <n v="0.8"/>
    <x v="1"/>
    <n v="391.58145000000002"/>
    <n v="370.97190000000006"/>
    <n v="329.75280000000004"/>
    <n v="238.15480000000002"/>
    <n v="109.91759999999999"/>
  </r>
  <r>
    <s v="WLDNQ35P"/>
    <x v="2"/>
    <x v="0"/>
    <s v="Product_5UTAB"/>
    <n v="476.96"/>
    <n v="86"/>
    <x v="1"/>
    <s v="12x9x8 cm"/>
    <d v="2023-07-30T00:00:00"/>
    <d v="2024-01-01T00:00:00"/>
    <s v="3PHJXN"/>
    <s v="R63,XRQ"/>
    <s v="Red/Small"/>
    <x v="3"/>
    <n v="429.26400000000001"/>
    <n v="0.42465753424657532"/>
    <x v="1"/>
    <n v="407.80079999999998"/>
    <n v="386.33760000000001"/>
    <n v="343.41120000000001"/>
    <n v="248.01919999999998"/>
    <n v="114.4704"/>
  </r>
  <r>
    <s v="O3234MVP"/>
    <x v="1"/>
    <x v="0"/>
    <s v="Product_QG540"/>
    <n v="69.63"/>
    <n v="22"/>
    <x v="2"/>
    <s v="11x6x6 cm"/>
    <d v="2023-03-15T00:00:00"/>
    <d v="2026-01-01T00:00:00"/>
    <s v="LWOEFP"/>
    <s v="NBC,FH4"/>
    <s v="Blue/Medium"/>
    <x v="4"/>
    <n v="62.666999999999994"/>
    <n v="2.8027397260273972"/>
    <x v="0"/>
    <n v="59.533649999999994"/>
    <n v="56.400299999999994"/>
    <n v="50.133600000000001"/>
    <n v="36.207599999999999"/>
    <n v="16.711199999999998"/>
  </r>
  <r>
    <s v="88HKYLJL"/>
    <x v="0"/>
    <x v="0"/>
    <s v="Product_LMDHR"/>
    <n v="42.08"/>
    <n v="39"/>
    <x v="2"/>
    <s v="17x9x9 cm"/>
    <d v="2023-07-30T00:00:00"/>
    <d v="2025-01-01T00:00:00"/>
    <s v="2SXM90"/>
    <s v="TM5,HRK"/>
    <s v="Blue/Medium"/>
    <x v="1"/>
    <n v="37.872"/>
    <n v="1.4273972602739726"/>
    <x v="1"/>
    <n v="35.978400000000001"/>
    <n v="34.084800000000001"/>
    <n v="30.297600000000003"/>
    <n v="21.881599999999999"/>
    <n v="10.0992"/>
  </r>
  <r>
    <s v="DXTUFVKW"/>
    <x v="1"/>
    <x v="0"/>
    <s v="Product_6W3IP"/>
    <n v="421.68"/>
    <n v="70"/>
    <x v="1"/>
    <s v="19x13x16 cm"/>
    <d v="2023-01-01T00:00:00"/>
    <d v="2024-01-01T00:00:00"/>
    <s v="N3Q58X"/>
    <s v="C9M,QLT"/>
    <s v="Green/Large"/>
    <x v="0"/>
    <n v="379.512"/>
    <n v="1"/>
    <x v="1"/>
    <n v="360.53639999999996"/>
    <n v="341.56080000000003"/>
    <n v="303.6096"/>
    <n v="219.27360000000002"/>
    <n v="101.2032"/>
  </r>
  <r>
    <s v="1N5VE6H0"/>
    <x v="3"/>
    <x v="0"/>
    <s v="Product_LT77G"/>
    <n v="414.28"/>
    <n v="18"/>
    <x v="0"/>
    <s v="14x12x9 cm"/>
    <d v="2023-03-15T00:00:00"/>
    <d v="2025-01-01T00:00:00"/>
    <s v="JLKW65"/>
    <s v="X65,7MO"/>
    <s v="Blue/Medium"/>
    <x v="2"/>
    <n v="372.85199999999998"/>
    <n v="1.8027397260273972"/>
    <x v="0"/>
    <n v="354.20939999999996"/>
    <n v="335.5668"/>
    <n v="298.28159999999997"/>
    <n v="215.4256"/>
    <n v="99.427199999999985"/>
  </r>
  <r>
    <s v="4XEFNU5I"/>
    <x v="1"/>
    <x v="0"/>
    <s v="Product_VR9KT"/>
    <n v="378.58"/>
    <n v="15"/>
    <x v="2"/>
    <s v="12x10x20 cm"/>
    <d v="2023-07-30T00:00:00"/>
    <d v="2024-01-01T00:00:00"/>
    <s v="3B53RR"/>
    <s v="U0B,SPU"/>
    <s v="Blue/Medium"/>
    <x v="2"/>
    <n v="340.72199999999998"/>
    <n v="0.42465753424657532"/>
    <x v="1"/>
    <n v="323.68589999999995"/>
    <n v="306.64979999999997"/>
    <n v="272.57760000000002"/>
    <n v="196.86160000000001"/>
    <n v="90.859199999999987"/>
  </r>
  <r>
    <s v="VHW9Z8SV"/>
    <x v="0"/>
    <x v="0"/>
    <s v="Product_VO9IP"/>
    <n v="242.47"/>
    <n v="60"/>
    <x v="1"/>
    <s v="5x15x12 cm"/>
    <d v="2023-03-15T00:00:00"/>
    <d v="2025-01-01T00:00:00"/>
    <s v="YDZK6Q"/>
    <s v="30U,V9Y"/>
    <s v="Green/Large"/>
    <x v="2"/>
    <n v="218.22300000000001"/>
    <n v="1.8027397260273972"/>
    <x v="1"/>
    <n v="207.31184999999999"/>
    <n v="196.40070000000003"/>
    <n v="174.57840000000002"/>
    <n v="126.0844"/>
    <n v="58.192799999999998"/>
  </r>
  <r>
    <s v="DRSF4KQI"/>
    <x v="2"/>
    <x v="0"/>
    <s v="Product_7R87K"/>
    <n v="448.21"/>
    <n v="70"/>
    <x v="2"/>
    <s v="20x5x12 cm"/>
    <d v="2023-03-15T00:00:00"/>
    <d v="2024-01-01T00:00:00"/>
    <s v="PFE7N3"/>
    <s v="9CF,5EG"/>
    <s v="Blue/Medium"/>
    <x v="0"/>
    <n v="403.38900000000001"/>
    <n v="0.8"/>
    <x v="1"/>
    <n v="383.21954999999997"/>
    <n v="363.05010000000004"/>
    <n v="322.71120000000002"/>
    <n v="233.0692"/>
    <n v="107.57039999999999"/>
  </r>
  <r>
    <s v="UN0V9IDP"/>
    <x v="0"/>
    <x v="0"/>
    <s v="Product_YTFSJ"/>
    <n v="295.17"/>
    <n v="82"/>
    <x v="2"/>
    <s v="7x14x20 cm"/>
    <d v="2023-01-01T00:00:00"/>
    <d v="2024-01-01T00:00:00"/>
    <s v="YKEIWH"/>
    <s v="7T7,0FH"/>
    <s v="Blue/Medium"/>
    <x v="2"/>
    <n v="265.65300000000002"/>
    <n v="1"/>
    <x v="1"/>
    <n v="252.37035"/>
    <n v="239.08770000000001"/>
    <n v="212.52240000000003"/>
    <n v="153.48840000000001"/>
    <n v="70.840800000000002"/>
  </r>
  <r>
    <s v="KNEK8RH4"/>
    <x v="0"/>
    <x v="0"/>
    <s v="Product_ZNUO2"/>
    <n v="37.06"/>
    <n v="55"/>
    <x v="2"/>
    <s v="11x12x12 cm"/>
    <d v="2023-01-01T00:00:00"/>
    <d v="2025-01-01T00:00:00"/>
    <s v="P3SRI1"/>
    <s v="B9M,64J"/>
    <s v="Blue/Medium"/>
    <x v="0"/>
    <n v="33.353999999999999"/>
    <n v="2.0027397260273974"/>
    <x v="1"/>
    <n v="31.686299999999999"/>
    <n v="30.018599999999999"/>
    <n v="26.683199999999999"/>
    <n v="19.2712"/>
    <n v="8.894400000000001"/>
  </r>
  <r>
    <s v="GIP43CFD"/>
    <x v="1"/>
    <x v="0"/>
    <s v="Product_1GX4T"/>
    <n v="286.31"/>
    <n v="35"/>
    <x v="0"/>
    <s v="19x7x19 cm"/>
    <d v="2023-07-30T00:00:00"/>
    <d v="2025-01-01T00:00:00"/>
    <s v="NWGKHX"/>
    <s v="FXW,FVW"/>
    <s v="Red/Small"/>
    <x v="4"/>
    <n v="257.67899999999997"/>
    <n v="1.4273972602739726"/>
    <x v="1"/>
    <n v="244.79504999999997"/>
    <n v="231.91109999999998"/>
    <n v="206.14319999999998"/>
    <n v="148.88120000000001"/>
    <n v="68.714399999999998"/>
  </r>
  <r>
    <s v="497LWTVD"/>
    <x v="0"/>
    <x v="0"/>
    <s v="Product_XWUTZ"/>
    <n v="384.4"/>
    <n v="100"/>
    <x v="0"/>
    <s v="6x20x20 cm"/>
    <d v="2023-01-01T00:00:00"/>
    <d v="2025-01-01T00:00:00"/>
    <s v="23ICW6"/>
    <s v="LVL,Q3G"/>
    <s v="Red/Small"/>
    <x v="1"/>
    <n v="345.96"/>
    <n v="2.0027397260273974"/>
    <x v="0"/>
    <n v="328.66199999999998"/>
    <n v="311.36399999999998"/>
    <n v="276.76799999999997"/>
    <n v="199.88800000000001"/>
    <n v="92.255999999999986"/>
  </r>
  <r>
    <s v="383NT03X"/>
    <x v="2"/>
    <x v="0"/>
    <s v="Product_JPBBM"/>
    <n v="114.67"/>
    <n v="75"/>
    <x v="2"/>
    <s v="16x15x5 cm"/>
    <d v="2023-01-01T00:00:00"/>
    <d v="2024-01-01T00:00:00"/>
    <s v="RQIMW7"/>
    <s v="6NM,CFR"/>
    <s v="Red/Small"/>
    <x v="1"/>
    <n v="103.203"/>
    <n v="1"/>
    <x v="1"/>
    <n v="98.042850000000001"/>
    <n v="92.8827"/>
    <n v="82.562400000000011"/>
    <n v="59.628400000000006"/>
    <n v="27.520799999999998"/>
  </r>
  <r>
    <s v="UTOLZJUV"/>
    <x v="1"/>
    <x v="0"/>
    <s v="Product_040YC"/>
    <n v="15.6"/>
    <n v="45"/>
    <x v="2"/>
    <s v="17x10x7 cm"/>
    <d v="2023-07-30T00:00:00"/>
    <d v="2025-01-01T00:00:00"/>
    <s v="DDQGZC"/>
    <s v="19P,PU4"/>
    <s v="Blue/Medium"/>
    <x v="2"/>
    <n v="14.04"/>
    <n v="1.4273972602739726"/>
    <x v="1"/>
    <n v="13.337999999999999"/>
    <n v="12.635999999999999"/>
    <n v="11.231999999999999"/>
    <n v="8.1120000000000001"/>
    <n v="3.7439999999999998"/>
  </r>
  <r>
    <s v="0ZK1IZX4"/>
    <x v="1"/>
    <x v="0"/>
    <s v="Product_MLG6I"/>
    <n v="433.4"/>
    <n v="10"/>
    <x v="1"/>
    <s v="6x18x15 cm"/>
    <d v="2023-07-30T00:00:00"/>
    <d v="2025-01-01T00:00:00"/>
    <s v="ITSXCE"/>
    <s v="5H1,MN9"/>
    <s v="Blue/Medium"/>
    <x v="4"/>
    <n v="390.05999999999995"/>
    <n v="1.4273972602739726"/>
    <x v="0"/>
    <n v="370.5569999999999"/>
    <n v="351.05399999999997"/>
    <n v="312.048"/>
    <n v="225.36799999999999"/>
    <n v="104.01599999999999"/>
  </r>
  <r>
    <s v="LWK6XHOM"/>
    <x v="1"/>
    <x v="0"/>
    <s v="Product_0CR3K"/>
    <n v="87.97"/>
    <n v="14"/>
    <x v="1"/>
    <s v="17x10x6 cm"/>
    <d v="2023-03-15T00:00:00"/>
    <d v="2026-01-01T00:00:00"/>
    <s v="BI6XH7"/>
    <s v="ISL,LGB"/>
    <s v="Blue/Medium"/>
    <x v="2"/>
    <n v="79.173000000000002"/>
    <n v="2.8027397260273972"/>
    <x v="0"/>
    <n v="75.214349999999996"/>
    <n v="71.255700000000004"/>
    <n v="63.338400000000007"/>
    <n v="45.744399999999999"/>
    <n v="21.1128"/>
  </r>
  <r>
    <s v="6SV6E5A4"/>
    <x v="2"/>
    <x v="0"/>
    <s v="Product_LMZRF"/>
    <n v="304.07"/>
    <n v="85"/>
    <x v="2"/>
    <s v="17x16x19 cm"/>
    <d v="2023-01-01T00:00:00"/>
    <d v="2026-01-01T00:00:00"/>
    <s v="VE3ES6"/>
    <s v="56O,6BJ"/>
    <s v="Red/Small"/>
    <x v="4"/>
    <n v="273.66300000000001"/>
    <n v="3.0027397260273974"/>
    <x v="1"/>
    <n v="259.97985"/>
    <n v="246.29670000000002"/>
    <n v="218.93040000000002"/>
    <n v="158.1164"/>
    <n v="72.976799999999997"/>
  </r>
  <r>
    <s v="XA0SIPQG"/>
    <x v="3"/>
    <x v="0"/>
    <s v="Product_KYUWQ"/>
    <n v="176.64"/>
    <n v="94"/>
    <x v="0"/>
    <s v="8x15x8 cm"/>
    <d v="2023-07-30T00:00:00"/>
    <d v="2025-01-01T00:00:00"/>
    <s v="3PJKL6"/>
    <s v="1MK,RXG"/>
    <s v="Red/Small"/>
    <x v="2"/>
    <n v="158.976"/>
    <n v="1.4273972602739726"/>
    <x v="0"/>
    <n v="151.02719999999999"/>
    <n v="143.07840000000002"/>
    <n v="127.1808"/>
    <n v="91.852800000000002"/>
    <n v="42.393599999999992"/>
  </r>
  <r>
    <s v="UHB7GTHF"/>
    <x v="3"/>
    <x v="0"/>
    <s v="Product_ML79P"/>
    <n v="218.71"/>
    <n v="80"/>
    <x v="0"/>
    <s v="14x16x11 cm"/>
    <d v="2023-01-01T00:00:00"/>
    <d v="2026-01-01T00:00:00"/>
    <s v="JJ2CPZ"/>
    <s v="8H8,YC4"/>
    <s v="Green/Large"/>
    <x v="1"/>
    <n v="196.839"/>
    <n v="3.0027397260273974"/>
    <x v="1"/>
    <n v="186.99705"/>
    <n v="177.1551"/>
    <n v="157.47120000000001"/>
    <n v="113.72920000000001"/>
    <n v="52.490400000000001"/>
  </r>
  <r>
    <s v="2JX67BGZ"/>
    <x v="0"/>
    <x v="0"/>
    <s v="Product_KB9XI"/>
    <n v="348.85"/>
    <n v="84"/>
    <x v="2"/>
    <s v="16x15x12 cm"/>
    <d v="2023-07-30T00:00:00"/>
    <d v="2024-01-01T00:00:00"/>
    <s v="HV4FD5"/>
    <s v="PRY,KNH"/>
    <s v="Green/Large"/>
    <x v="0"/>
    <n v="313.96500000000003"/>
    <n v="0.42465753424657532"/>
    <x v="1"/>
    <n v="298.26675"/>
    <n v="282.56850000000003"/>
    <n v="251.17200000000003"/>
    <n v="181.40200000000002"/>
    <n v="83.724000000000004"/>
  </r>
  <r>
    <s v="6VTG06TJ"/>
    <x v="3"/>
    <x v="0"/>
    <s v="Product_AMK11"/>
    <n v="369.59"/>
    <n v="92"/>
    <x v="1"/>
    <s v="16x14x9 cm"/>
    <d v="2023-07-30T00:00:00"/>
    <d v="2026-01-01T00:00:00"/>
    <s v="UQUAW5"/>
    <s v="EDN,LW7"/>
    <s v="Blue/Medium"/>
    <x v="2"/>
    <n v="332.63099999999997"/>
    <n v="2.4273972602739726"/>
    <x v="1"/>
    <n v="315.99944999999997"/>
    <n v="299.36789999999996"/>
    <n v="266.10480000000001"/>
    <n v="192.18680000000001"/>
    <n v="88.701599999999985"/>
  </r>
  <r>
    <s v="SCYA622S"/>
    <x v="2"/>
    <x v="0"/>
    <s v="Product_SIZR2"/>
    <n v="459.72"/>
    <n v="22"/>
    <x v="2"/>
    <s v="16x20x10 cm"/>
    <d v="2023-01-01T00:00:00"/>
    <d v="2026-01-01T00:00:00"/>
    <s v="3O2V88"/>
    <s v="JJN,K7F"/>
    <s v="Red/Small"/>
    <x v="2"/>
    <n v="413.74800000000005"/>
    <n v="3.0027397260273974"/>
    <x v="0"/>
    <n v="393.06060000000002"/>
    <n v="372.37320000000005"/>
    <n v="330.99840000000006"/>
    <n v="239.05440000000002"/>
    <n v="110.33280000000001"/>
  </r>
  <r>
    <s v="LR69N1Y5"/>
    <x v="3"/>
    <x v="0"/>
    <s v="Product_542WB"/>
    <n v="434.76"/>
    <n v="100"/>
    <x v="2"/>
    <s v="12x14x16 cm"/>
    <d v="2023-01-01T00:00:00"/>
    <d v="2024-01-01T00:00:00"/>
    <s v="DBBWXM"/>
    <s v="H6D,ZVO"/>
    <s v="Green/Large"/>
    <x v="4"/>
    <n v="391.28399999999999"/>
    <n v="1"/>
    <x v="1"/>
    <n v="371.71979999999996"/>
    <n v="352.15559999999999"/>
    <n v="313.02719999999999"/>
    <n v="226.0752"/>
    <n v="104.3424"/>
  </r>
  <r>
    <s v="ZRZCHTQ3"/>
    <x v="0"/>
    <x v="0"/>
    <s v="Product_GVDAF"/>
    <n v="221.47"/>
    <n v="34"/>
    <x v="2"/>
    <s v="9x13x11 cm"/>
    <d v="2023-07-30T00:00:00"/>
    <d v="2024-01-01T00:00:00"/>
    <s v="SS3U80"/>
    <s v="2GR,QN7"/>
    <s v="Red/Small"/>
    <x v="4"/>
    <n v="199.32300000000001"/>
    <n v="0.42465753424657532"/>
    <x v="1"/>
    <n v="189.35685000000001"/>
    <n v="179.39070000000001"/>
    <n v="159.45840000000001"/>
    <n v="115.1644"/>
    <n v="53.152799999999999"/>
  </r>
  <r>
    <s v="KUHL7WLI"/>
    <x v="1"/>
    <x v="0"/>
    <s v="Product_BB03W"/>
    <n v="493.39"/>
    <n v="99"/>
    <x v="0"/>
    <s v="11x16x7 cm"/>
    <d v="2023-03-15T00:00:00"/>
    <d v="2026-01-01T00:00:00"/>
    <s v="Z73Q70"/>
    <s v="DY3,1HC"/>
    <s v="Blue/Medium"/>
    <x v="4"/>
    <n v="444.05099999999999"/>
    <n v="2.8027397260273972"/>
    <x v="0"/>
    <n v="421.84844999999996"/>
    <n v="399.64589999999998"/>
    <n v="355.24080000000004"/>
    <n v="256.56279999999998"/>
    <n v="118.4136"/>
  </r>
  <r>
    <s v="717SBZTR"/>
    <x v="2"/>
    <x v="0"/>
    <s v="Product_HV6SV"/>
    <n v="222.2"/>
    <n v="48"/>
    <x v="0"/>
    <s v="16x17x16 cm"/>
    <d v="2023-01-01T00:00:00"/>
    <d v="2024-01-01T00:00:00"/>
    <s v="POWZ99"/>
    <s v="N6Y,AXE"/>
    <s v="Blue/Medium"/>
    <x v="3"/>
    <n v="199.98"/>
    <n v="1"/>
    <x v="1"/>
    <n v="189.98099999999999"/>
    <n v="179.982"/>
    <n v="159.98400000000001"/>
    <n v="115.544"/>
    <n v="53.327999999999996"/>
  </r>
  <r>
    <s v="BAQWLOBE"/>
    <x v="2"/>
    <x v="0"/>
    <s v="Product_U88PZ"/>
    <n v="404.35"/>
    <n v="67"/>
    <x v="2"/>
    <s v="16x10x7 cm"/>
    <d v="2023-01-01T00:00:00"/>
    <d v="2026-01-01T00:00:00"/>
    <s v="SYL6IX"/>
    <s v="URK,W55"/>
    <s v="Blue/Medium"/>
    <x v="4"/>
    <n v="363.91500000000002"/>
    <n v="3.0027397260273974"/>
    <x v="1"/>
    <n v="345.71924999999999"/>
    <n v="327.52350000000001"/>
    <n v="291.13200000000001"/>
    <n v="210.26200000000003"/>
    <n v="97.043999999999997"/>
  </r>
  <r>
    <s v="4JF4OTOV"/>
    <x v="3"/>
    <x v="0"/>
    <s v="Product_0EH2G"/>
    <n v="328.79"/>
    <n v="5"/>
    <x v="0"/>
    <s v="19x7x8 cm"/>
    <d v="2023-07-30T00:00:00"/>
    <d v="2026-01-01T00:00:00"/>
    <s v="FZDTQW"/>
    <s v="ZEF,LSR"/>
    <s v="Blue/Medium"/>
    <x v="4"/>
    <n v="295.911"/>
    <n v="2.4273972602739726"/>
    <x v="1"/>
    <n v="281.11545000000001"/>
    <n v="266.31990000000002"/>
    <n v="236.72880000000001"/>
    <n v="170.97080000000003"/>
    <n v="78.909599999999998"/>
  </r>
  <r>
    <s v="P0PQTUSJ"/>
    <x v="3"/>
    <x v="0"/>
    <s v="Product_LDMQN"/>
    <n v="338.56"/>
    <n v="64"/>
    <x v="0"/>
    <s v="8x18x15 cm"/>
    <d v="2023-01-01T00:00:00"/>
    <d v="2026-01-01T00:00:00"/>
    <s v="3SHO63"/>
    <s v="J55,EV7"/>
    <s v="Red/Small"/>
    <x v="3"/>
    <n v="304.70400000000001"/>
    <n v="3.0027397260273974"/>
    <x v="0"/>
    <n v="289.46879999999999"/>
    <n v="274.23360000000002"/>
    <n v="243.76320000000001"/>
    <n v="176.05119999999999"/>
    <n v="81.254400000000004"/>
  </r>
  <r>
    <s v="1I33LJQZ"/>
    <x v="1"/>
    <x v="0"/>
    <s v="Product_3DZBR"/>
    <n v="399.77"/>
    <n v="82"/>
    <x v="0"/>
    <s v="19x11x16 cm"/>
    <d v="2023-01-01T00:00:00"/>
    <d v="2025-01-01T00:00:00"/>
    <s v="KDEIN7"/>
    <s v="OCW,969"/>
    <s v="Green/Large"/>
    <x v="3"/>
    <n v="359.79300000000001"/>
    <n v="2.0027397260273974"/>
    <x v="1"/>
    <n v="341.80334999999997"/>
    <n v="323.81370000000004"/>
    <n v="287.83440000000002"/>
    <n v="207.88040000000001"/>
    <n v="95.944799999999987"/>
  </r>
  <r>
    <s v="JSAIBXL2"/>
    <x v="1"/>
    <x v="0"/>
    <s v="Product_WZEQV"/>
    <n v="124.8"/>
    <n v="74"/>
    <x v="2"/>
    <s v="5x6x5 cm"/>
    <d v="2023-01-01T00:00:00"/>
    <d v="2024-01-01T00:00:00"/>
    <s v="HB4ZBS"/>
    <s v="P1E,3UC"/>
    <s v="Green/Large"/>
    <x v="0"/>
    <n v="112.32"/>
    <n v="1"/>
    <x v="1"/>
    <n v="106.70399999999999"/>
    <n v="101.08799999999999"/>
    <n v="89.855999999999995"/>
    <n v="64.896000000000001"/>
    <n v="29.951999999999998"/>
  </r>
  <r>
    <s v="GQI58FVJ"/>
    <x v="1"/>
    <x v="0"/>
    <s v="Product_EGH1R"/>
    <n v="465.64"/>
    <n v="58"/>
    <x v="0"/>
    <s v="14x17x8 cm"/>
    <d v="2023-01-01T00:00:00"/>
    <d v="2025-01-01T00:00:00"/>
    <s v="C4MZ57"/>
    <s v="B3X,RKR"/>
    <s v="Blue/Medium"/>
    <x v="0"/>
    <n v="419.07599999999996"/>
    <n v="2.0027397260273974"/>
    <x v="1"/>
    <n v="398.12219999999996"/>
    <n v="377.16839999999996"/>
    <n v="335.26080000000002"/>
    <n v="242.1328"/>
    <n v="111.75359999999999"/>
  </r>
  <r>
    <s v="Q1TY7RBS"/>
    <x v="3"/>
    <x v="0"/>
    <s v="Product_YH0S6"/>
    <n v="93.11"/>
    <n v="42"/>
    <x v="2"/>
    <s v="14x16x5 cm"/>
    <d v="2023-03-15T00:00:00"/>
    <d v="2024-01-01T00:00:00"/>
    <s v="TPKVIU"/>
    <s v="SKA,VBQ"/>
    <s v="Red/Small"/>
    <x v="1"/>
    <n v="83.799000000000007"/>
    <n v="0.8"/>
    <x v="1"/>
    <n v="79.609049999999996"/>
    <n v="75.419100000000014"/>
    <n v="67.039200000000008"/>
    <n v="48.417200000000001"/>
    <n v="22.346399999999999"/>
  </r>
  <r>
    <s v="25XTDBIF"/>
    <x v="1"/>
    <x v="0"/>
    <s v="Product_ZWYAE"/>
    <n v="465.36"/>
    <n v="50"/>
    <x v="2"/>
    <s v="16x11x10 cm"/>
    <d v="2023-07-30T00:00:00"/>
    <d v="2025-01-01T00:00:00"/>
    <s v="0WI2LL"/>
    <s v="TXO,JPV"/>
    <s v="Red/Small"/>
    <x v="3"/>
    <n v="418.82400000000001"/>
    <n v="1.4273972602739726"/>
    <x v="0"/>
    <n v="397.88279999999997"/>
    <n v="376.94159999999999"/>
    <n v="335.05920000000003"/>
    <n v="241.9872"/>
    <n v="111.68640000000001"/>
  </r>
  <r>
    <s v="Z4HFFVNG"/>
    <x v="1"/>
    <x v="0"/>
    <s v="Product_G80UQ"/>
    <n v="140.94"/>
    <n v="40"/>
    <x v="1"/>
    <s v="17x11x13 cm"/>
    <d v="2023-01-01T00:00:00"/>
    <d v="2026-01-01T00:00:00"/>
    <s v="0C91FH"/>
    <s v="ZJV,0NC"/>
    <s v="Red/Small"/>
    <x v="1"/>
    <n v="126.846"/>
    <n v="3.0027397260273974"/>
    <x v="0"/>
    <n v="120.50369999999999"/>
    <n v="114.1614"/>
    <n v="101.47680000000001"/>
    <n v="73.288799999999995"/>
    <n v="33.825600000000001"/>
  </r>
  <r>
    <s v="ZSEYX99K"/>
    <x v="2"/>
    <x v="0"/>
    <s v="Product_D4RR0"/>
    <n v="342.59"/>
    <n v="91"/>
    <x v="0"/>
    <s v="17x7x5 cm"/>
    <d v="2023-07-30T00:00:00"/>
    <d v="2026-01-01T00:00:00"/>
    <s v="W91MAY"/>
    <s v="SMV,XLD"/>
    <s v="Red/Small"/>
    <x v="0"/>
    <n v="308.33099999999996"/>
    <n v="2.4273972602739726"/>
    <x v="0"/>
    <n v="292.91444999999993"/>
    <n v="277.49789999999996"/>
    <n v="246.66479999999999"/>
    <n v="178.14679999999998"/>
    <n v="82.221599999999995"/>
  </r>
  <r>
    <s v="M46NJOIF"/>
    <x v="2"/>
    <x v="0"/>
    <s v="Product_SLSDI"/>
    <n v="326.49"/>
    <n v="15"/>
    <x v="1"/>
    <s v="9x5x16 cm"/>
    <d v="2023-01-01T00:00:00"/>
    <d v="2025-01-01T00:00:00"/>
    <s v="DNF5ZX"/>
    <s v="G42,BP6"/>
    <s v="Blue/Medium"/>
    <x v="2"/>
    <n v="293.84100000000001"/>
    <n v="2.0027397260273974"/>
    <x v="1"/>
    <n v="279.14895000000001"/>
    <n v="264.45690000000002"/>
    <n v="235.07280000000003"/>
    <n v="169.7748"/>
    <n v="78.357600000000005"/>
  </r>
  <r>
    <s v="9XMC5I66"/>
    <x v="2"/>
    <x v="0"/>
    <s v="Product_XW853"/>
    <n v="356.13"/>
    <n v="56"/>
    <x v="2"/>
    <s v="14x13x13 cm"/>
    <d v="2023-01-01T00:00:00"/>
    <d v="2026-01-01T00:00:00"/>
    <s v="I6GEU0"/>
    <s v="DOE,E7L"/>
    <s v="Green/Large"/>
    <x v="0"/>
    <n v="320.517"/>
    <n v="3.0027397260273974"/>
    <x v="1"/>
    <n v="304.49115"/>
    <n v="288.46530000000001"/>
    <n v="256.41360000000003"/>
    <n v="185.1876"/>
    <n v="85.471199999999996"/>
  </r>
  <r>
    <s v="IEBEF4BJ"/>
    <x v="3"/>
    <x v="0"/>
    <s v="Product_Z3JDU"/>
    <n v="137.16999999999999"/>
    <n v="14"/>
    <x v="2"/>
    <s v="14x16x11 cm"/>
    <d v="2023-01-01T00:00:00"/>
    <d v="2025-01-01T00:00:00"/>
    <s v="CHKXIR"/>
    <s v="CIC,FPF"/>
    <s v="Blue/Medium"/>
    <x v="4"/>
    <n v="123.45299999999999"/>
    <n v="2.0027397260273974"/>
    <x v="1"/>
    <n v="117.28034999999998"/>
    <n v="111.10769999999999"/>
    <n v="98.7624"/>
    <n v="71.328400000000002"/>
    <n v="32.920799999999993"/>
  </r>
  <r>
    <s v="15OEYXNQ"/>
    <x v="3"/>
    <x v="0"/>
    <s v="Product_5TZFE"/>
    <n v="483.44"/>
    <n v="24"/>
    <x v="1"/>
    <s v="9x11x9 cm"/>
    <d v="2023-01-01T00:00:00"/>
    <d v="2026-01-01T00:00:00"/>
    <s v="G7TWA3"/>
    <s v="BNF,2DQ"/>
    <s v="Blue/Medium"/>
    <x v="2"/>
    <n v="435.096"/>
    <n v="3.0027397260273974"/>
    <x v="0"/>
    <n v="413.34119999999996"/>
    <n v="391.58640000000003"/>
    <n v="348.07680000000005"/>
    <n v="251.3888"/>
    <n v="116.0256"/>
  </r>
  <r>
    <s v="SREXHD5D"/>
    <x v="3"/>
    <x v="0"/>
    <s v="Product_Q9TRI"/>
    <n v="497.26"/>
    <n v="91"/>
    <x v="2"/>
    <s v="8x12x20 cm"/>
    <d v="2023-03-15T00:00:00"/>
    <d v="2024-01-01T00:00:00"/>
    <s v="90YFAV"/>
    <s v="495,T0J"/>
    <s v="Blue/Medium"/>
    <x v="0"/>
    <n v="447.53399999999999"/>
    <n v="0.8"/>
    <x v="1"/>
    <n v="425.15729999999996"/>
    <n v="402.78059999999999"/>
    <n v="358.02719999999999"/>
    <n v="258.5752"/>
    <n v="119.3424"/>
  </r>
  <r>
    <s v="JP3RQ44S"/>
    <x v="1"/>
    <x v="0"/>
    <s v="Product_DGNUM"/>
    <n v="200.16"/>
    <n v="68"/>
    <x v="2"/>
    <s v="11x13x18 cm"/>
    <d v="2023-07-30T00:00:00"/>
    <d v="2024-01-01T00:00:00"/>
    <s v="CPT6GL"/>
    <s v="I02,ILF"/>
    <s v="Red/Small"/>
    <x v="3"/>
    <n v="180.14400000000001"/>
    <n v="0.42465753424657532"/>
    <x v="1"/>
    <n v="171.13679999999999"/>
    <n v="162.12960000000001"/>
    <n v="144.11520000000002"/>
    <n v="104.08320000000001"/>
    <n v="48.038399999999996"/>
  </r>
  <r>
    <s v="CANKWFI5"/>
    <x v="3"/>
    <x v="0"/>
    <s v="Product_XTTUG"/>
    <n v="242.96"/>
    <n v="79"/>
    <x v="2"/>
    <s v="16x14x7 cm"/>
    <d v="2023-07-30T00:00:00"/>
    <d v="2024-01-01T00:00:00"/>
    <n v="261980"/>
    <s v="BZR,PGR"/>
    <s v="Blue/Medium"/>
    <x v="1"/>
    <n v="218.66400000000002"/>
    <n v="0.42465753424657532"/>
    <x v="1"/>
    <n v="207.73080000000002"/>
    <n v="196.79760000000002"/>
    <n v="174.93120000000002"/>
    <n v="126.33920000000001"/>
    <n v="58.310400000000001"/>
  </r>
  <r>
    <s v="YK0IEXA2"/>
    <x v="3"/>
    <x v="0"/>
    <s v="Product_E0MBM"/>
    <n v="236.27"/>
    <n v="21"/>
    <x v="1"/>
    <s v="8x17x20 cm"/>
    <d v="2023-07-30T00:00:00"/>
    <d v="2025-01-01T00:00:00"/>
    <s v="D9B3L0"/>
    <s v="7W1,ZXZ"/>
    <s v="Red/Small"/>
    <x v="4"/>
    <n v="212.643"/>
    <n v="1.4273972602739726"/>
    <x v="1"/>
    <n v="202.01085"/>
    <n v="191.37870000000001"/>
    <n v="170.11440000000002"/>
    <n v="122.86040000000001"/>
    <n v="56.704799999999999"/>
  </r>
  <r>
    <s v="BQTQ6OQ4"/>
    <x v="3"/>
    <x v="0"/>
    <s v="Product_3U0W5"/>
    <n v="337.8"/>
    <n v="73"/>
    <x v="0"/>
    <s v="5x11x9 cm"/>
    <d v="2023-03-15T00:00:00"/>
    <d v="2026-01-01T00:00:00"/>
    <s v="AKHGTK"/>
    <s v="4HM,QWA"/>
    <s v="Blue/Medium"/>
    <x v="1"/>
    <n v="304.02"/>
    <n v="2.8027397260273972"/>
    <x v="0"/>
    <n v="288.81899999999996"/>
    <n v="273.61799999999999"/>
    <n v="243.21600000000001"/>
    <n v="175.65600000000001"/>
    <n v="81.072000000000003"/>
  </r>
  <r>
    <s v="GESG9LY2"/>
    <x v="1"/>
    <x v="0"/>
    <s v="Product_G6ITZ"/>
    <n v="467.89"/>
    <n v="96"/>
    <x v="1"/>
    <s v="16x7x6 cm"/>
    <d v="2023-07-30T00:00:00"/>
    <d v="2026-01-01T00:00:00"/>
    <s v="S3V3XI"/>
    <s v="88Y,JEA"/>
    <s v="Green/Large"/>
    <x v="1"/>
    <n v="421.101"/>
    <n v="2.4273972602739726"/>
    <x v="0"/>
    <n v="400.04595"/>
    <n v="378.99090000000001"/>
    <n v="336.88080000000002"/>
    <n v="243.30279999999999"/>
    <n v="112.2936"/>
  </r>
  <r>
    <s v="YM1LWCTB"/>
    <x v="1"/>
    <x v="0"/>
    <s v="Product_RW0PP"/>
    <n v="297.26"/>
    <n v="7"/>
    <x v="0"/>
    <s v="19x17x12 cm"/>
    <d v="2023-01-01T00:00:00"/>
    <d v="2026-01-01T00:00:00"/>
    <s v="N945WV"/>
    <s v="PDS,MUH"/>
    <s v="Blue/Medium"/>
    <x v="3"/>
    <n v="267.53399999999999"/>
    <n v="3.0027397260273974"/>
    <x v="0"/>
    <n v="254.15729999999999"/>
    <n v="240.78059999999999"/>
    <n v="214.02719999999999"/>
    <n v="154.5752"/>
    <n v="71.342399999999998"/>
  </r>
  <r>
    <s v="GVDH2QJP"/>
    <x v="3"/>
    <x v="0"/>
    <s v="Product_X6X0X"/>
    <n v="429.21"/>
    <n v="10"/>
    <x v="1"/>
    <s v="6x20x6 cm"/>
    <d v="2023-03-15T00:00:00"/>
    <d v="2024-01-01T00:00:00"/>
    <s v="K305Q1"/>
    <s v="1QI,XNX"/>
    <s v="Green/Large"/>
    <x v="4"/>
    <n v="386.28899999999999"/>
    <n v="0.8"/>
    <x v="1"/>
    <n v="366.97454999999997"/>
    <n v="347.6601"/>
    <n v="309.03120000000001"/>
    <n v="223.1892"/>
    <n v="103.01039999999999"/>
  </r>
  <r>
    <s v="S1V7NFQ1"/>
    <x v="2"/>
    <x v="0"/>
    <s v="Product_JBTBP"/>
    <n v="334.62"/>
    <n v="80"/>
    <x v="0"/>
    <s v="10x5x8 cm"/>
    <d v="2023-01-01T00:00:00"/>
    <d v="2024-01-01T00:00:00"/>
    <s v="JUJW6C"/>
    <s v="64K,9T5"/>
    <s v="Red/Small"/>
    <x v="4"/>
    <n v="301.15800000000002"/>
    <n v="1"/>
    <x v="1"/>
    <n v="286.1001"/>
    <n v="271.04220000000004"/>
    <n v="240.92640000000003"/>
    <n v="174.00239999999999"/>
    <n v="80.308800000000005"/>
  </r>
  <r>
    <s v="CQ9XLKWH"/>
    <x v="1"/>
    <x v="0"/>
    <s v="Product_N3SVS"/>
    <n v="192.87"/>
    <n v="11"/>
    <x v="1"/>
    <s v="13x12x19 cm"/>
    <d v="2023-03-15T00:00:00"/>
    <d v="2026-01-01T00:00:00"/>
    <s v="0VWAQ8"/>
    <s v="WLP,B39"/>
    <s v="Green/Large"/>
    <x v="4"/>
    <n v="173.583"/>
    <n v="2.8027397260273972"/>
    <x v="0"/>
    <n v="164.90384999999998"/>
    <n v="156.22470000000001"/>
    <n v="138.8664"/>
    <n v="100.2924"/>
    <n v="46.288800000000002"/>
  </r>
  <r>
    <s v="I13LD8WW"/>
    <x v="3"/>
    <x v="0"/>
    <s v="Product_M8SLH"/>
    <n v="353.11"/>
    <n v="82"/>
    <x v="0"/>
    <s v="16x5x13 cm"/>
    <d v="2023-03-15T00:00:00"/>
    <d v="2025-01-01T00:00:00"/>
    <s v="G1N3V9"/>
    <s v="OPZ,AXW"/>
    <s v="Red/Small"/>
    <x v="4"/>
    <n v="317.79900000000004"/>
    <n v="1.8027397260273972"/>
    <x v="1"/>
    <n v="301.90905000000004"/>
    <n v="286.01910000000004"/>
    <n v="254.23920000000004"/>
    <n v="183.61720000000003"/>
    <n v="84.746399999999994"/>
  </r>
  <r>
    <s v="ULTGJZXC"/>
    <x v="3"/>
    <x v="0"/>
    <s v="Product_63IX4"/>
    <n v="442.64"/>
    <n v="3"/>
    <x v="0"/>
    <s v="18x14x19 cm"/>
    <d v="2023-03-15T00:00:00"/>
    <d v="2025-01-01T00:00:00"/>
    <s v="ZXUEJB"/>
    <s v="XDM,87M"/>
    <s v="Red/Small"/>
    <x v="1"/>
    <n v="398.37599999999998"/>
    <n v="1.8027397260273972"/>
    <x v="1"/>
    <n v="378.45719999999994"/>
    <n v="358.53839999999997"/>
    <n v="318.70080000000002"/>
    <n v="230.1728"/>
    <n v="106.2336"/>
  </r>
  <r>
    <s v="2UUXIXUT"/>
    <x v="0"/>
    <x v="0"/>
    <s v="Product_M8TIV"/>
    <n v="192.39"/>
    <n v="41"/>
    <x v="2"/>
    <s v="18x10x17 cm"/>
    <d v="2023-07-30T00:00:00"/>
    <d v="2024-01-01T00:00:00"/>
    <s v="LDHEU4"/>
    <s v="J0I,53A"/>
    <s v="Red/Small"/>
    <x v="1"/>
    <n v="173.15099999999998"/>
    <n v="0.42465753424657532"/>
    <x v="1"/>
    <n v="164.49344999999997"/>
    <n v="155.83589999999998"/>
    <n v="138.52079999999998"/>
    <n v="100.0428"/>
    <n v="46.173599999999993"/>
  </r>
  <r>
    <s v="8VXDX8K3"/>
    <x v="0"/>
    <x v="0"/>
    <s v="Product_T2C3N"/>
    <n v="86.56"/>
    <n v="19"/>
    <x v="0"/>
    <s v="5x10x20 cm"/>
    <d v="2023-07-30T00:00:00"/>
    <d v="2024-01-01T00:00:00"/>
    <s v="0U9BY0"/>
    <s v="8SM,Y88"/>
    <s v="Red/Small"/>
    <x v="0"/>
    <n v="77.903999999999996"/>
    <n v="0.42465753424657532"/>
    <x v="1"/>
    <n v="74.008799999999994"/>
    <n v="70.113600000000005"/>
    <n v="62.3232"/>
    <n v="45.011200000000002"/>
    <n v="20.7744"/>
  </r>
  <r>
    <s v="0G186I79"/>
    <x v="0"/>
    <x v="0"/>
    <s v="Product_07NO4"/>
    <n v="153.32"/>
    <n v="99"/>
    <x v="2"/>
    <s v="13x15x11 cm"/>
    <d v="2023-07-30T00:00:00"/>
    <d v="2025-01-01T00:00:00"/>
    <s v="JYTCKD"/>
    <s v="4WU,HAX"/>
    <s v="Blue/Medium"/>
    <x v="1"/>
    <n v="137.988"/>
    <n v="1.4273972602739726"/>
    <x v="1"/>
    <n v="131.08859999999999"/>
    <n v="124.1892"/>
    <n v="110.3904"/>
    <n v="79.726399999999998"/>
    <n v="36.796799999999998"/>
  </r>
  <r>
    <s v="11SOKZ08"/>
    <x v="3"/>
    <x v="0"/>
    <s v="Product_GA6HM"/>
    <n v="420.3"/>
    <n v="89"/>
    <x v="1"/>
    <s v="5x10x8 cm"/>
    <d v="2023-03-15T00:00:00"/>
    <d v="2026-01-01T00:00:00"/>
    <s v="6QCHLT"/>
    <s v="NM6,SBC"/>
    <s v="Blue/Medium"/>
    <x v="3"/>
    <n v="378.27"/>
    <n v="2.8027397260273972"/>
    <x v="0"/>
    <n v="359.35649999999998"/>
    <n v="340.44299999999998"/>
    <n v="302.61599999999999"/>
    <n v="218.55600000000001"/>
    <n v="100.872"/>
  </r>
  <r>
    <s v="KSA9KBQI"/>
    <x v="0"/>
    <x v="0"/>
    <s v="Product_CDCRD"/>
    <n v="206.36"/>
    <n v="36"/>
    <x v="2"/>
    <s v="6x15x12 cm"/>
    <d v="2023-03-15T00:00:00"/>
    <d v="2024-01-01T00:00:00"/>
    <s v="WMG8YB"/>
    <s v="L6W,9TN"/>
    <s v="Red/Small"/>
    <x v="3"/>
    <n v="185.72400000000002"/>
    <n v="0.8"/>
    <x v="1"/>
    <n v="176.43780000000001"/>
    <n v="167.15160000000003"/>
    <n v="148.57920000000001"/>
    <n v="107.30720000000001"/>
    <n v="49.526400000000002"/>
  </r>
  <r>
    <s v="PD7ZWLMH"/>
    <x v="0"/>
    <x v="0"/>
    <s v="Product_ZMU4O"/>
    <n v="281.33999999999997"/>
    <n v="10"/>
    <x v="2"/>
    <s v="15x8x15 cm"/>
    <d v="2023-07-30T00:00:00"/>
    <d v="2025-01-01T00:00:00"/>
    <s v="K72AHZ"/>
    <s v="YNS,EGJ"/>
    <s v="Blue/Medium"/>
    <x v="3"/>
    <n v="253.20599999999996"/>
    <n v="1.4273972602739726"/>
    <x v="1"/>
    <n v="240.54569999999995"/>
    <n v="227.88539999999998"/>
    <n v="202.56479999999999"/>
    <n v="146.29679999999999"/>
    <n v="67.521599999999992"/>
  </r>
  <r>
    <s v="HHTXY8W9"/>
    <x v="0"/>
    <x v="0"/>
    <s v="Product_1BMP1"/>
    <n v="12.78"/>
    <n v="100"/>
    <x v="1"/>
    <s v="9x6x13 cm"/>
    <d v="2023-03-15T00:00:00"/>
    <d v="2025-01-01T00:00:00"/>
    <s v="MZ90JM"/>
    <s v="A6O,0CV"/>
    <s v="Red/Small"/>
    <x v="1"/>
    <n v="11.501999999999999"/>
    <n v="1.8027397260273972"/>
    <x v="1"/>
    <n v="10.926899999999998"/>
    <n v="10.351799999999999"/>
    <n v="9.2015999999999991"/>
    <n v="6.6456"/>
    <n v="3.0671999999999997"/>
  </r>
  <r>
    <s v="VX8MSJ04"/>
    <x v="2"/>
    <x v="0"/>
    <s v="Product_DDAVH"/>
    <n v="377.75"/>
    <n v="1"/>
    <x v="2"/>
    <s v="19x18x7 cm"/>
    <d v="2023-07-30T00:00:00"/>
    <d v="2025-01-01T00:00:00"/>
    <s v="DUKG2S"/>
    <s v="8IS,FNX"/>
    <s v="Red/Small"/>
    <x v="0"/>
    <n v="339.97500000000002"/>
    <n v="1.4273972602739726"/>
    <x v="0"/>
    <n v="322.97624999999999"/>
    <n v="305.97750000000002"/>
    <n v="271.98"/>
    <n v="196.43"/>
    <n v="90.66"/>
  </r>
  <r>
    <s v="YQ476U4H"/>
    <x v="0"/>
    <x v="0"/>
    <s v="Product_5SY9R"/>
    <n v="101.41"/>
    <n v="76"/>
    <x v="2"/>
    <s v="20x19x7 cm"/>
    <d v="2023-03-15T00:00:00"/>
    <d v="2026-01-01T00:00:00"/>
    <s v="F5YJKW"/>
    <s v="XIX,AO8"/>
    <s v="Blue/Medium"/>
    <x v="2"/>
    <n v="91.268999999999991"/>
    <n v="2.8027397260273972"/>
    <x v="0"/>
    <n v="86.705549999999988"/>
    <n v="82.142099999999999"/>
    <n v="73.015199999999993"/>
    <n v="52.733199999999997"/>
    <n v="24.3384"/>
  </r>
  <r>
    <s v="WDAFTU04"/>
    <x v="3"/>
    <x v="0"/>
    <s v="Product_AF2BR"/>
    <n v="75.08"/>
    <n v="61"/>
    <x v="0"/>
    <s v="17x10x17 cm"/>
    <d v="2023-03-15T00:00:00"/>
    <d v="2026-01-01T00:00:00"/>
    <s v="H29XRB"/>
    <s v="DWE,YAD"/>
    <s v="Red/Small"/>
    <x v="3"/>
    <n v="67.572000000000003"/>
    <n v="2.8027397260273972"/>
    <x v="0"/>
    <n v="64.193399999999997"/>
    <n v="60.814800000000005"/>
    <n v="54.057600000000008"/>
    <n v="39.041600000000003"/>
    <n v="18.019199999999998"/>
  </r>
  <r>
    <s v="NLPXFZUY"/>
    <x v="0"/>
    <x v="0"/>
    <s v="Product_8MRVJ"/>
    <n v="253.91"/>
    <n v="10"/>
    <x v="1"/>
    <s v="13x8x9 cm"/>
    <d v="2023-03-15T00:00:00"/>
    <d v="2025-01-01T00:00:00"/>
    <s v="9NF5U8"/>
    <s v="HZ8,JTL"/>
    <s v="Blue/Medium"/>
    <x v="1"/>
    <n v="228.51900000000001"/>
    <n v="1.8027397260273972"/>
    <x v="1"/>
    <n v="217.09305000000001"/>
    <n v="205.6671"/>
    <n v="182.8152"/>
    <n v="132.03319999999999"/>
    <n v="60.938400000000001"/>
  </r>
  <r>
    <s v="O12W5P1S"/>
    <x v="2"/>
    <x v="0"/>
    <s v="Product_98A06"/>
    <n v="163.06"/>
    <n v="97"/>
    <x v="0"/>
    <s v="19x6x20 cm"/>
    <d v="2023-07-30T00:00:00"/>
    <d v="2025-01-01T00:00:00"/>
    <s v="W0AYKC"/>
    <s v="VBG,6ZF"/>
    <s v="Blue/Medium"/>
    <x v="1"/>
    <n v="146.75399999999999"/>
    <n v="1.4273972602739726"/>
    <x v="1"/>
    <n v="139.41629999999998"/>
    <n v="132.07859999999999"/>
    <n v="117.4032"/>
    <n v="84.791200000000003"/>
    <n v="39.134399999999999"/>
  </r>
  <r>
    <s v="UBGO6YFI"/>
    <x v="3"/>
    <x v="0"/>
    <s v="Product_R8CC0"/>
    <n v="14.4"/>
    <n v="78"/>
    <x v="0"/>
    <s v="7x12x14 cm"/>
    <d v="2023-01-01T00:00:00"/>
    <d v="2025-01-01T00:00:00"/>
    <s v="SVIL1N"/>
    <s v="SB2,Z8X"/>
    <s v="Green/Large"/>
    <x v="1"/>
    <n v="12.96"/>
    <n v="2.0027397260273974"/>
    <x v="0"/>
    <n v="12.311999999999999"/>
    <n v="11.664000000000001"/>
    <n v="10.368000000000002"/>
    <n v="7.4880000000000004"/>
    <n v="3.456"/>
  </r>
  <r>
    <s v="03JBAEY1"/>
    <x v="0"/>
    <x v="0"/>
    <s v="Product_CSWBL"/>
    <n v="97.94"/>
    <n v="71"/>
    <x v="2"/>
    <s v="11x20x17 cm"/>
    <d v="2023-03-15T00:00:00"/>
    <d v="2026-01-01T00:00:00"/>
    <s v="1IBL1J"/>
    <s v="NZ6,XV6"/>
    <s v="Red/Small"/>
    <x v="0"/>
    <n v="88.146000000000001"/>
    <n v="2.8027397260273972"/>
    <x v="0"/>
    <n v="83.738699999999994"/>
    <n v="79.331400000000002"/>
    <n v="70.516800000000003"/>
    <n v="50.928800000000003"/>
    <n v="23.505599999999998"/>
  </r>
  <r>
    <s v="DCDIUE7A"/>
    <x v="2"/>
    <x v="0"/>
    <s v="Product_2WIZI"/>
    <n v="133.44999999999999"/>
    <n v="34"/>
    <x v="0"/>
    <s v="16x18x18 cm"/>
    <d v="2023-07-30T00:00:00"/>
    <d v="2025-01-01T00:00:00"/>
    <s v="LW4HIV"/>
    <s v="3MZ,VOP"/>
    <s v="Green/Large"/>
    <x v="0"/>
    <n v="120.10499999999999"/>
    <n v="1.4273972602739726"/>
    <x v="1"/>
    <n v="114.09974999999999"/>
    <n v="108.0945"/>
    <n v="96.084000000000003"/>
    <n v="69.393999999999991"/>
    <n v="32.027999999999999"/>
  </r>
  <r>
    <s v="SFWNF3FO"/>
    <x v="1"/>
    <x v="0"/>
    <s v="Product_9LRND"/>
    <n v="362.38"/>
    <n v="100"/>
    <x v="1"/>
    <s v="8x12x17 cm"/>
    <d v="2023-01-01T00:00:00"/>
    <d v="2024-01-01T00:00:00"/>
    <s v="3LRNEQ"/>
    <s v="EQ7,36I"/>
    <s v="Blue/Medium"/>
    <x v="4"/>
    <n v="326.142"/>
    <n v="1"/>
    <x v="1"/>
    <n v="309.8349"/>
    <n v="293.52780000000001"/>
    <n v="260.91360000000003"/>
    <n v="188.4376"/>
    <n v="86.971199999999996"/>
  </r>
  <r>
    <s v="33VCWJVJ"/>
    <x v="2"/>
    <x v="0"/>
    <s v="Product_UPNUO"/>
    <n v="124.47"/>
    <n v="23"/>
    <x v="2"/>
    <s v="17x6x12 cm"/>
    <d v="2023-07-30T00:00:00"/>
    <d v="2024-01-01T00:00:00"/>
    <s v="45G5W4"/>
    <s v="M2Q,N3P"/>
    <s v="Red/Small"/>
    <x v="3"/>
    <n v="112.023"/>
    <n v="0.42465753424657532"/>
    <x v="1"/>
    <n v="106.42184999999999"/>
    <n v="100.8207"/>
    <n v="89.618400000000008"/>
    <n v="64.724400000000003"/>
    <n v="29.872799999999998"/>
  </r>
  <r>
    <s v="AKC005HB"/>
    <x v="0"/>
    <x v="0"/>
    <s v="Product_XLEUJ"/>
    <n v="292.45999999999998"/>
    <n v="94"/>
    <x v="0"/>
    <s v="10x19x14 cm"/>
    <d v="2023-07-30T00:00:00"/>
    <d v="2024-01-01T00:00:00"/>
    <s v="LTMYP5"/>
    <s v="T1G,XQF"/>
    <s v="Red/Small"/>
    <x v="4"/>
    <n v="263.214"/>
    <n v="0.42465753424657532"/>
    <x v="1"/>
    <n v="250.05329999999998"/>
    <n v="236.89260000000002"/>
    <n v="210.5712"/>
    <n v="152.07919999999999"/>
    <n v="70.190399999999997"/>
  </r>
  <r>
    <s v="2OYQUNTV"/>
    <x v="0"/>
    <x v="0"/>
    <s v="Product_8ZOK2"/>
    <n v="270.29000000000002"/>
    <n v="2"/>
    <x v="1"/>
    <s v="5x6x18 cm"/>
    <d v="2023-01-01T00:00:00"/>
    <d v="2025-01-01T00:00:00"/>
    <s v="KFMXYD"/>
    <s v="V7G,4EJ"/>
    <s v="Red/Small"/>
    <x v="1"/>
    <n v="243.26100000000002"/>
    <n v="2.0027397260273974"/>
    <x v="1"/>
    <n v="231.09795000000003"/>
    <n v="218.93490000000003"/>
    <n v="194.60880000000003"/>
    <n v="140.55080000000001"/>
    <n v="64.869600000000005"/>
  </r>
  <r>
    <s v="R5P6O9IK"/>
    <x v="1"/>
    <x v="0"/>
    <s v="Product_99U0X"/>
    <n v="281.98"/>
    <n v="9"/>
    <x v="2"/>
    <s v="5x18x10 cm"/>
    <d v="2023-07-30T00:00:00"/>
    <d v="2025-01-01T00:00:00"/>
    <s v="8ILENS"/>
    <s v="9AL,JNA"/>
    <s v="Blue/Medium"/>
    <x v="2"/>
    <n v="253.78200000000001"/>
    <n v="1.4273972602739726"/>
    <x v="1"/>
    <n v="241.09289999999999"/>
    <n v="228.40380000000002"/>
    <n v="203.02560000000003"/>
    <n v="146.62960000000001"/>
    <n v="67.675200000000004"/>
  </r>
  <r>
    <s v="LAYURV2M"/>
    <x v="2"/>
    <x v="0"/>
    <s v="Product_8ARWV"/>
    <n v="269.43"/>
    <n v="87"/>
    <x v="2"/>
    <s v="10x7x13 cm"/>
    <d v="2023-07-30T00:00:00"/>
    <d v="2024-01-01T00:00:00"/>
    <s v="IGQFMY"/>
    <s v="2GL,D88"/>
    <s v="Red/Small"/>
    <x v="3"/>
    <n v="242.48699999999999"/>
    <n v="0.42465753424657532"/>
    <x v="1"/>
    <n v="230.36264999999997"/>
    <n v="218.23830000000001"/>
    <n v="193.9896"/>
    <n v="140.1036"/>
    <n v="64.663200000000003"/>
  </r>
  <r>
    <s v="P200UM31"/>
    <x v="0"/>
    <x v="0"/>
    <s v="Product_RPZSA"/>
    <n v="395.72"/>
    <n v="15"/>
    <x v="2"/>
    <s v="11x20x7 cm"/>
    <d v="2023-01-01T00:00:00"/>
    <d v="2025-01-01T00:00:00"/>
    <s v="ORP1CO"/>
    <s v="74X,5Y9"/>
    <s v="Blue/Medium"/>
    <x v="3"/>
    <n v="356.14800000000002"/>
    <n v="2.0027397260273974"/>
    <x v="0"/>
    <n v="338.34059999999999"/>
    <n v="320.53320000000002"/>
    <n v="284.91840000000002"/>
    <n v="205.77440000000001"/>
    <n v="94.972800000000007"/>
  </r>
  <r>
    <s v="W4T2N2L1"/>
    <x v="0"/>
    <x v="0"/>
    <s v="Product_6MFJ5"/>
    <n v="175.61"/>
    <n v="11"/>
    <x v="1"/>
    <s v="11x5x12 cm"/>
    <d v="2023-03-15T00:00:00"/>
    <d v="2026-01-01T00:00:00"/>
    <s v="81UVKV"/>
    <s v="PNC,O5S"/>
    <s v="Blue/Medium"/>
    <x v="0"/>
    <n v="158.04900000000001"/>
    <n v="2.8027397260273972"/>
    <x v="0"/>
    <n v="150.14654999999999"/>
    <n v="142.2441"/>
    <n v="126.43920000000001"/>
    <n v="91.317200000000014"/>
    <n v="42.1464"/>
  </r>
  <r>
    <s v="VEWZ43BC"/>
    <x v="0"/>
    <x v="0"/>
    <s v="Product_Z92YN"/>
    <n v="213.2"/>
    <n v="56"/>
    <x v="2"/>
    <s v="14x10x8 cm"/>
    <d v="2023-07-30T00:00:00"/>
    <d v="2025-01-01T00:00:00"/>
    <s v="YLAD0D"/>
    <s v="U0Z,VTN"/>
    <s v="Blue/Medium"/>
    <x v="3"/>
    <n v="191.88"/>
    <n v="1.4273972602739726"/>
    <x v="0"/>
    <n v="182.286"/>
    <n v="172.69200000000001"/>
    <n v="153.50400000000002"/>
    <n v="110.864"/>
    <n v="51.167999999999992"/>
  </r>
  <r>
    <s v="D53IGFHD"/>
    <x v="0"/>
    <x v="0"/>
    <s v="Product_PCFN7"/>
    <n v="360.81"/>
    <n v="67"/>
    <x v="2"/>
    <s v="9x19x14 cm"/>
    <d v="2023-07-30T00:00:00"/>
    <d v="2026-01-01T00:00:00"/>
    <s v="BCF4L2"/>
    <s v="MJS,7KS"/>
    <s v="Blue/Medium"/>
    <x v="4"/>
    <n v="324.72899999999998"/>
    <n v="2.4273972602739726"/>
    <x v="0"/>
    <n v="308.49254999999999"/>
    <n v="292.2561"/>
    <n v="259.78320000000002"/>
    <n v="187.62120000000002"/>
    <n v="86.594399999999993"/>
  </r>
  <r>
    <s v="WSQ5L8I0"/>
    <x v="2"/>
    <x v="0"/>
    <s v="Product_I2BUP"/>
    <n v="174.49"/>
    <n v="99"/>
    <x v="1"/>
    <s v="10x19x7 cm"/>
    <d v="2023-03-15T00:00:00"/>
    <d v="2024-01-01T00:00:00"/>
    <s v="CJ16RK"/>
    <s v="I5Z,SQR"/>
    <s v="Green/Large"/>
    <x v="3"/>
    <n v="157.041"/>
    <n v="0.8"/>
    <x v="1"/>
    <n v="149.18894999999998"/>
    <n v="141.33690000000001"/>
    <n v="125.6328"/>
    <n v="90.734800000000007"/>
    <n v="41.877600000000001"/>
  </r>
  <r>
    <s v="KKMCRSUT"/>
    <x v="1"/>
    <x v="0"/>
    <s v="Product_W9PDM"/>
    <n v="172.68"/>
    <n v="88"/>
    <x v="2"/>
    <s v="20x16x20 cm"/>
    <d v="2023-03-15T00:00:00"/>
    <d v="2025-01-01T00:00:00"/>
    <s v="RU9V25"/>
    <s v="LCB,G28"/>
    <s v="Blue/Medium"/>
    <x v="3"/>
    <n v="155.41200000000001"/>
    <n v="1.8027397260273972"/>
    <x v="0"/>
    <n v="147.6414"/>
    <n v="139.8708"/>
    <n v="124.32960000000001"/>
    <n v="89.793600000000012"/>
    <n v="41.443199999999997"/>
  </r>
  <r>
    <s v="33OBG3HV"/>
    <x v="2"/>
    <x v="0"/>
    <s v="Product_92HCF"/>
    <n v="494.2"/>
    <n v="85"/>
    <x v="2"/>
    <s v="5x6x13 cm"/>
    <d v="2023-01-01T00:00:00"/>
    <d v="2025-01-01T00:00:00"/>
    <s v="CHX9S1"/>
    <s v="TXI,KAN"/>
    <s v="Blue/Medium"/>
    <x v="2"/>
    <n v="444.78"/>
    <n v="2.0027397260273974"/>
    <x v="1"/>
    <n v="422.54099999999994"/>
    <n v="400.30199999999996"/>
    <n v="355.82400000000001"/>
    <n v="256.98399999999998"/>
    <n v="118.608"/>
  </r>
  <r>
    <s v="084B5NSB"/>
    <x v="2"/>
    <x v="0"/>
    <s v="Product_KPFVS"/>
    <n v="207.04"/>
    <n v="75"/>
    <x v="0"/>
    <s v="7x11x12 cm"/>
    <d v="2023-01-01T00:00:00"/>
    <d v="2025-01-01T00:00:00"/>
    <s v="YDUBBE"/>
    <s v="V4H,35G"/>
    <s v="Green/Large"/>
    <x v="3"/>
    <n v="186.33599999999998"/>
    <n v="2.0027397260273974"/>
    <x v="1"/>
    <n v="177.01919999999998"/>
    <n v="167.70239999999998"/>
    <n v="149.06879999999998"/>
    <n v="107.66079999999999"/>
    <n v="49.689599999999999"/>
  </r>
  <r>
    <s v="7IEPYYH4"/>
    <x v="1"/>
    <x v="0"/>
    <s v="Product_BC9L7"/>
    <n v="266.55"/>
    <n v="27"/>
    <x v="1"/>
    <s v="20x11x12 cm"/>
    <d v="2023-07-30T00:00:00"/>
    <d v="2024-01-01T00:00:00"/>
    <s v="5NGRHD"/>
    <s v="0T6,3M7"/>
    <s v="Blue/Medium"/>
    <x v="3"/>
    <n v="239.89500000000001"/>
    <n v="0.42465753424657532"/>
    <x v="1"/>
    <n v="227.90025"/>
    <n v="215.90550000000002"/>
    <n v="191.91600000000003"/>
    <n v="138.60600000000002"/>
    <n v="63.971999999999994"/>
  </r>
  <r>
    <s v="20BYAC26"/>
    <x v="1"/>
    <x v="0"/>
    <s v="Product_F85XW"/>
    <n v="497.57"/>
    <n v="3"/>
    <x v="0"/>
    <s v="15x20x10 cm"/>
    <d v="2023-01-01T00:00:00"/>
    <d v="2025-01-01T00:00:00"/>
    <s v="9EEO3D"/>
    <s v="EWV,4SV"/>
    <s v="Green/Large"/>
    <x v="0"/>
    <n v="447.81299999999999"/>
    <n v="2.0027397260273974"/>
    <x v="1"/>
    <n v="425.42234999999999"/>
    <n v="403.0317"/>
    <n v="358.25040000000001"/>
    <n v="258.7364"/>
    <n v="119.41679999999999"/>
  </r>
  <r>
    <s v="44Y86QPP"/>
    <x v="2"/>
    <x v="0"/>
    <s v="Product_W23K0"/>
    <n v="168.1"/>
    <n v="46"/>
    <x v="1"/>
    <s v="13x14x7 cm"/>
    <d v="2023-03-15T00:00:00"/>
    <d v="2024-01-01T00:00:00"/>
    <s v="S8OOJI"/>
    <s v="Z0P,XGT"/>
    <s v="Blue/Medium"/>
    <x v="2"/>
    <n v="151.29"/>
    <n v="0.8"/>
    <x v="1"/>
    <n v="143.72549999999998"/>
    <n v="136.161"/>
    <n v="121.032"/>
    <n v="87.412000000000006"/>
    <n v="40.343999999999994"/>
  </r>
  <r>
    <s v="VRUQVXJX"/>
    <x v="2"/>
    <x v="0"/>
    <s v="Product_2OVW1"/>
    <n v="369.27"/>
    <n v="41"/>
    <x v="2"/>
    <s v="11x6x12 cm"/>
    <d v="2023-01-01T00:00:00"/>
    <d v="2024-01-01T00:00:00"/>
    <s v="WUDH82"/>
    <s v="SS5,C6V"/>
    <s v="Green/Large"/>
    <x v="3"/>
    <n v="332.34299999999996"/>
    <n v="1"/>
    <x v="1"/>
    <n v="315.72584999999992"/>
    <n v="299.1087"/>
    <n v="265.87439999999998"/>
    <n v="192.0204"/>
    <n v="88.624799999999993"/>
  </r>
  <r>
    <s v="WYX4NC0Z"/>
    <x v="2"/>
    <x v="0"/>
    <s v="Product_130NW"/>
    <n v="360.75"/>
    <n v="58"/>
    <x v="2"/>
    <s v="10x15x10 cm"/>
    <d v="2023-07-30T00:00:00"/>
    <d v="2026-01-01T00:00:00"/>
    <s v="I1T261"/>
    <s v="HEQ,0NQ"/>
    <s v="Blue/Medium"/>
    <x v="4"/>
    <n v="324.67500000000001"/>
    <n v="2.4273972602739726"/>
    <x v="0"/>
    <n v="308.44124999999997"/>
    <n v="292.20750000000004"/>
    <n v="259.74"/>
    <n v="187.59"/>
    <n v="86.58"/>
  </r>
  <r>
    <s v="LRI87454"/>
    <x v="1"/>
    <x v="0"/>
    <s v="Product_AQJSS"/>
    <n v="341.52"/>
    <n v="84"/>
    <x v="1"/>
    <s v="16x9x9 cm"/>
    <d v="2023-01-01T00:00:00"/>
    <d v="2024-01-01T00:00:00"/>
    <s v="WVXRHJ"/>
    <s v="KN3,97D"/>
    <s v="Red/Small"/>
    <x v="2"/>
    <n v="307.36799999999999"/>
    <n v="1"/>
    <x v="1"/>
    <n v="291.99959999999999"/>
    <n v="276.63119999999998"/>
    <n v="245.89440000000002"/>
    <n v="177.59039999999999"/>
    <n v="81.964799999999997"/>
  </r>
  <r>
    <s v="4GXC0LO7"/>
    <x v="3"/>
    <x v="0"/>
    <s v="Product_T2AAX"/>
    <n v="69.55"/>
    <n v="52"/>
    <x v="2"/>
    <s v="14x15x19 cm"/>
    <d v="2023-07-30T00:00:00"/>
    <d v="2025-01-01T00:00:00"/>
    <s v="R3NYS9"/>
    <s v="9H0,C40"/>
    <s v="Blue/Medium"/>
    <x v="0"/>
    <n v="62.594999999999999"/>
    <n v="1.4273972602739726"/>
    <x v="0"/>
    <n v="59.465249999999997"/>
    <n v="56.335500000000003"/>
    <n v="50.076000000000001"/>
    <n v="36.165999999999997"/>
    <n v="16.692"/>
  </r>
  <r>
    <s v="6JAHQMNQ"/>
    <x v="3"/>
    <x v="0"/>
    <s v="Product_LIP3Q"/>
    <n v="466.98"/>
    <n v="30"/>
    <x v="2"/>
    <s v="19x9x12 cm"/>
    <d v="2023-03-15T00:00:00"/>
    <d v="2026-01-01T00:00:00"/>
    <s v="7EP58G"/>
    <s v="AVB,LUT"/>
    <s v="Blue/Medium"/>
    <x v="2"/>
    <n v="420.28200000000004"/>
    <n v="2.8027397260273972"/>
    <x v="0"/>
    <n v="399.2679"/>
    <n v="378.25380000000007"/>
    <n v="336.22560000000004"/>
    <n v="242.82960000000003"/>
    <n v="112.0752"/>
  </r>
  <r>
    <s v="G2D7CJ7O"/>
    <x v="2"/>
    <x v="0"/>
    <s v="Product_UL47E"/>
    <n v="303.83999999999997"/>
    <n v="49"/>
    <x v="0"/>
    <s v="15x13x13 cm"/>
    <d v="2023-01-01T00:00:00"/>
    <d v="2026-01-01T00:00:00"/>
    <s v="ODCWDO"/>
    <s v="QIP,OMB"/>
    <s v="Green/Large"/>
    <x v="1"/>
    <n v="273.45599999999996"/>
    <n v="3.0027397260273974"/>
    <x v="1"/>
    <n v="259.78319999999997"/>
    <n v="246.11039999999997"/>
    <n v="218.76479999999998"/>
    <n v="157.99679999999998"/>
    <n v="72.921599999999998"/>
  </r>
  <r>
    <s v="8KOKFO7S"/>
    <x v="3"/>
    <x v="0"/>
    <s v="Product_3SVWR"/>
    <n v="230.63"/>
    <n v="92"/>
    <x v="0"/>
    <s v="14x12x17 cm"/>
    <d v="2023-01-01T00:00:00"/>
    <d v="2025-01-01T00:00:00"/>
    <s v="P5V5M4"/>
    <s v="60S,CQJ"/>
    <s v="Red/Small"/>
    <x v="3"/>
    <n v="207.56700000000001"/>
    <n v="2.0027397260273974"/>
    <x v="1"/>
    <n v="197.18865"/>
    <n v="186.81030000000001"/>
    <n v="166.05360000000002"/>
    <n v="119.9276"/>
    <n v="55.351199999999999"/>
  </r>
  <r>
    <s v="Q1RVSOXK"/>
    <x v="1"/>
    <x v="0"/>
    <s v="Product_L5762"/>
    <n v="483.78"/>
    <n v="83"/>
    <x v="1"/>
    <s v="19x14x11 cm"/>
    <d v="2023-07-30T00:00:00"/>
    <d v="2025-01-01T00:00:00"/>
    <s v="FDIN3J"/>
    <s v="T80,PUS"/>
    <s v="Green/Large"/>
    <x v="1"/>
    <n v="435.40199999999999"/>
    <n v="1.4273972602739726"/>
    <x v="0"/>
    <n v="413.63189999999997"/>
    <n v="391.86180000000002"/>
    <n v="348.32159999999999"/>
    <n v="251.56559999999999"/>
    <n v="116.10719999999999"/>
  </r>
  <r>
    <s v="D89VN8QP"/>
    <x v="3"/>
    <x v="0"/>
    <s v="Product_X9MYD"/>
    <n v="195.78"/>
    <n v="27"/>
    <x v="1"/>
    <s v="14x5x8 cm"/>
    <d v="2023-03-15T00:00:00"/>
    <d v="2026-01-01T00:00:00"/>
    <s v="RNX4VH"/>
    <s v="6KK,72K"/>
    <s v="Blue/Medium"/>
    <x v="4"/>
    <n v="176.202"/>
    <n v="2.8027397260273972"/>
    <x v="1"/>
    <n v="167.39189999999999"/>
    <n v="158.58180000000002"/>
    <n v="140.9616"/>
    <n v="101.8056"/>
    <n v="46.987200000000001"/>
  </r>
  <r>
    <s v="67OOATPG"/>
    <x v="2"/>
    <x v="0"/>
    <s v="Product_2DR2C"/>
    <n v="129.79"/>
    <n v="36"/>
    <x v="1"/>
    <s v="15x8x13 cm"/>
    <d v="2023-03-15T00:00:00"/>
    <d v="2025-01-01T00:00:00"/>
    <s v="AU19C8"/>
    <s v="2K1,5N7"/>
    <s v="Blue/Medium"/>
    <x v="0"/>
    <n v="116.81099999999999"/>
    <n v="1.8027397260273972"/>
    <x v="1"/>
    <n v="110.97044999999999"/>
    <n v="105.12989999999999"/>
    <n v="93.448800000000006"/>
    <n v="67.490799999999993"/>
    <n v="31.1496"/>
  </r>
  <r>
    <s v="1B4KH3G7"/>
    <x v="2"/>
    <x v="0"/>
    <s v="Product_HTF75"/>
    <n v="18.149999999999999"/>
    <n v="24"/>
    <x v="0"/>
    <s v="12x5x5 cm"/>
    <d v="2023-01-01T00:00:00"/>
    <d v="2024-01-01T00:00:00"/>
    <s v="GMJR4E"/>
    <s v="GYZ,J0Q"/>
    <s v="Blue/Medium"/>
    <x v="3"/>
    <n v="16.334999999999997"/>
    <n v="1"/>
    <x v="1"/>
    <n v="15.518249999999997"/>
    <n v="14.701499999999998"/>
    <n v="13.067999999999998"/>
    <n v="9.4379999999999988"/>
    <n v="4.3559999999999999"/>
  </r>
  <r>
    <s v="CY1ZFMQB"/>
    <x v="0"/>
    <x v="0"/>
    <s v="Product_KMX3E"/>
    <n v="84.18"/>
    <n v="66"/>
    <x v="2"/>
    <s v="19x7x16 cm"/>
    <d v="2023-03-15T00:00:00"/>
    <d v="2024-01-01T00:00:00"/>
    <s v="LITGWZ"/>
    <s v="W0M,SXK"/>
    <s v="Red/Small"/>
    <x v="1"/>
    <n v="75.762"/>
    <n v="0.8"/>
    <x v="1"/>
    <n v="71.9739"/>
    <n v="68.1858"/>
    <n v="60.6096"/>
    <n v="43.773600000000002"/>
    <n v="20.203200000000002"/>
  </r>
  <r>
    <s v="J1S0NNY6"/>
    <x v="2"/>
    <x v="0"/>
    <s v="Product_0768Z"/>
    <n v="116.58"/>
    <n v="55"/>
    <x v="2"/>
    <s v="6x14x16 cm"/>
    <d v="2023-03-15T00:00:00"/>
    <d v="2025-01-01T00:00:00"/>
    <s v="P1AA87"/>
    <s v="3LO,MVS"/>
    <s v="Red/Small"/>
    <x v="0"/>
    <n v="104.922"/>
    <n v="1.8027397260273972"/>
    <x v="1"/>
    <n v="99.675899999999999"/>
    <n v="94.4298"/>
    <n v="83.937600000000003"/>
    <n v="60.621600000000001"/>
    <n v="27.979199999999999"/>
  </r>
  <r>
    <s v="K85MF0UC"/>
    <x v="0"/>
    <x v="0"/>
    <s v="Product_PT2JT"/>
    <n v="24.53"/>
    <n v="35"/>
    <x v="1"/>
    <s v="5x15x14 cm"/>
    <d v="2023-03-15T00:00:00"/>
    <d v="2026-01-01T00:00:00"/>
    <s v="VV8ZTZ"/>
    <s v="OY9,SHW"/>
    <s v="Blue/Medium"/>
    <x v="4"/>
    <n v="22.077000000000002"/>
    <n v="2.8027397260273972"/>
    <x v="1"/>
    <n v="20.97315"/>
    <n v="19.869300000000003"/>
    <n v="17.661600000000004"/>
    <n v="12.755600000000001"/>
    <n v="5.8872"/>
  </r>
  <r>
    <s v="7FHXN893"/>
    <x v="1"/>
    <x v="0"/>
    <s v="Product_BOACU"/>
    <n v="467.64"/>
    <n v="93"/>
    <x v="0"/>
    <s v="10x11x14 cm"/>
    <d v="2023-01-01T00:00:00"/>
    <d v="2025-01-01T00:00:00"/>
    <s v="6345ZO"/>
    <s v="730,70U"/>
    <s v="Red/Small"/>
    <x v="1"/>
    <n v="420.87599999999998"/>
    <n v="2.0027397260273974"/>
    <x v="1"/>
    <n v="399.83219999999994"/>
    <n v="378.78839999999997"/>
    <n v="336.70080000000002"/>
    <n v="243.1728"/>
    <n v="112.2336"/>
  </r>
  <r>
    <s v="PHL7IT8O"/>
    <x v="0"/>
    <x v="0"/>
    <s v="Product_VLJJC"/>
    <n v="281.18"/>
    <n v="75"/>
    <x v="0"/>
    <s v="9x18x14 cm"/>
    <d v="2023-01-01T00:00:00"/>
    <d v="2024-01-01T00:00:00"/>
    <s v="TN9YTT"/>
    <s v="ID4,I6I"/>
    <s v="Green/Large"/>
    <x v="2"/>
    <n v="253.06200000000001"/>
    <n v="1"/>
    <x v="1"/>
    <n v="240.40889999999999"/>
    <n v="227.75580000000002"/>
    <n v="202.44960000000003"/>
    <n v="146.21360000000001"/>
    <n v="67.483199999999997"/>
  </r>
  <r>
    <s v="7BMU366R"/>
    <x v="0"/>
    <x v="0"/>
    <s v="Product_QI282"/>
    <n v="319.16000000000003"/>
    <n v="32"/>
    <x v="0"/>
    <s v="20x12x8 cm"/>
    <d v="2023-07-30T00:00:00"/>
    <d v="2026-01-01T00:00:00"/>
    <s v="EXGRL4"/>
    <s v="L9B,JAM"/>
    <s v="Green/Large"/>
    <x v="1"/>
    <n v="287.24400000000003"/>
    <n v="2.4273972602739726"/>
    <x v="0"/>
    <n v="272.8818"/>
    <n v="258.51960000000003"/>
    <n v="229.79520000000002"/>
    <n v="165.96320000000003"/>
    <n v="76.598399999999998"/>
  </r>
  <r>
    <s v="B8MS7G0E"/>
    <x v="2"/>
    <x v="0"/>
    <s v="Product_7XRPZ"/>
    <n v="371.41"/>
    <n v="86"/>
    <x v="2"/>
    <s v="13x18x7 cm"/>
    <d v="2023-01-01T00:00:00"/>
    <d v="2025-01-01T00:00:00"/>
    <s v="JTSVXJ"/>
    <s v="UEO,LTI"/>
    <s v="Blue/Medium"/>
    <x v="4"/>
    <n v="334.26900000000001"/>
    <n v="2.0027397260273974"/>
    <x v="1"/>
    <n v="317.55554999999998"/>
    <n v="300.84210000000002"/>
    <n v="267.41520000000003"/>
    <n v="193.13320000000002"/>
    <n v="89.138400000000004"/>
  </r>
  <r>
    <s v="P8KXXN0I"/>
    <x v="2"/>
    <x v="0"/>
    <s v="Product_0YZJJ"/>
    <n v="37.090000000000003"/>
    <n v="7"/>
    <x v="1"/>
    <s v="20x14x12 cm"/>
    <d v="2023-01-01T00:00:00"/>
    <d v="2024-01-01T00:00:00"/>
    <s v="P6UMGN"/>
    <s v="PC6,VW5"/>
    <s v="Red/Small"/>
    <x v="0"/>
    <n v="33.381"/>
    <n v="1"/>
    <x v="1"/>
    <n v="31.711949999999998"/>
    <n v="30.042899999999999"/>
    <n v="26.704800000000002"/>
    <n v="19.286800000000003"/>
    <n v="8.9016000000000002"/>
  </r>
  <r>
    <s v="05QP7K47"/>
    <x v="2"/>
    <x v="0"/>
    <s v="Product_VDGJY"/>
    <n v="215.62"/>
    <n v="23"/>
    <x v="2"/>
    <s v="9x14x15 cm"/>
    <d v="2023-07-30T00:00:00"/>
    <d v="2025-01-01T00:00:00"/>
    <s v="2CJ0MI"/>
    <s v="PB6,T3X"/>
    <s v="Blue/Medium"/>
    <x v="0"/>
    <n v="194.05799999999999"/>
    <n v="1.4273972602739726"/>
    <x v="0"/>
    <n v="184.35509999999999"/>
    <n v="174.65219999999999"/>
    <n v="155.24639999999999"/>
    <n v="112.12240000000001"/>
    <n v="51.748799999999996"/>
  </r>
  <r>
    <s v="MFNOXIVF"/>
    <x v="3"/>
    <x v="0"/>
    <s v="Product_MHOMI"/>
    <n v="228.87"/>
    <n v="25"/>
    <x v="1"/>
    <s v="7x12x18 cm"/>
    <d v="2023-03-15T00:00:00"/>
    <d v="2025-01-01T00:00:00"/>
    <s v="3FTAM7"/>
    <s v="M6E,RLT"/>
    <s v="Blue/Medium"/>
    <x v="1"/>
    <n v="205.983"/>
    <n v="1.8027397260273972"/>
    <x v="0"/>
    <n v="195.68385000000001"/>
    <n v="185.38470000000001"/>
    <n v="164.78640000000001"/>
    <n v="119.0124"/>
    <n v="54.928800000000003"/>
  </r>
  <r>
    <s v="JKYLA716"/>
    <x v="0"/>
    <x v="0"/>
    <s v="Product_U5VO9"/>
    <n v="334.68"/>
    <n v="67"/>
    <x v="0"/>
    <s v="14x15x12 cm"/>
    <d v="2023-03-15T00:00:00"/>
    <d v="2026-01-01T00:00:00"/>
    <s v="MK6TGA"/>
    <s v="O7G,PBE"/>
    <s v="Red/Small"/>
    <x v="2"/>
    <n v="301.21199999999999"/>
    <n v="2.8027397260273972"/>
    <x v="1"/>
    <n v="286.15139999999997"/>
    <n v="271.0908"/>
    <n v="240.96960000000001"/>
    <n v="174.03360000000001"/>
    <n v="80.3232"/>
  </r>
  <r>
    <s v="WX3USUX1"/>
    <x v="3"/>
    <x v="0"/>
    <s v="Product_XUDGJ"/>
    <n v="287.83999999999997"/>
    <n v="78"/>
    <x v="0"/>
    <s v="15x5x7 cm"/>
    <d v="2023-03-15T00:00:00"/>
    <d v="2026-01-01T00:00:00"/>
    <s v="MPVERB"/>
    <s v="AQZ,2M0"/>
    <s v="Red/Small"/>
    <x v="3"/>
    <n v="259.05599999999998"/>
    <n v="2.8027397260273972"/>
    <x v="0"/>
    <n v="246.10319999999996"/>
    <n v="233.15039999999999"/>
    <n v="207.2448"/>
    <n v="149.67679999999999"/>
    <n v="69.081599999999995"/>
  </r>
  <r>
    <s v="IYR39EG3"/>
    <x v="3"/>
    <x v="0"/>
    <s v="Product_ZQSPA"/>
    <n v="302.47000000000003"/>
    <n v="53"/>
    <x v="1"/>
    <s v="7x20x9 cm"/>
    <d v="2023-07-30T00:00:00"/>
    <d v="2025-01-01T00:00:00"/>
    <s v="ZG3BT7"/>
    <s v="A48,SEM"/>
    <s v="Green/Large"/>
    <x v="3"/>
    <n v="272.22300000000001"/>
    <n v="1.4273972602739726"/>
    <x v="1"/>
    <n v="258.61185"/>
    <n v="245.00070000000002"/>
    <n v="217.77840000000003"/>
    <n v="157.28440000000003"/>
    <n v="72.592799999999997"/>
  </r>
  <r>
    <s v="62OCUTK5"/>
    <x v="3"/>
    <x v="0"/>
    <s v="Product_QTA7C"/>
    <n v="248.12"/>
    <n v="61"/>
    <x v="1"/>
    <s v="8x14x12 cm"/>
    <d v="2023-01-01T00:00:00"/>
    <d v="2024-01-01T00:00:00"/>
    <s v="MP3Y14"/>
    <s v="4L4,HEZ"/>
    <s v="Red/Small"/>
    <x v="1"/>
    <n v="223.30799999999999"/>
    <n v="1"/>
    <x v="1"/>
    <n v="212.14259999999999"/>
    <n v="200.97720000000001"/>
    <n v="178.6464"/>
    <n v="129.0224"/>
    <n v="59.5488"/>
  </r>
  <r>
    <s v="4G0ABZTF"/>
    <x v="1"/>
    <x v="0"/>
    <s v="Product_4T4E5"/>
    <n v="367.46"/>
    <n v="87"/>
    <x v="1"/>
    <s v="13x20x12 cm"/>
    <d v="2023-07-30T00:00:00"/>
    <d v="2025-01-01T00:00:00"/>
    <s v="GTB2ZG"/>
    <s v="EEY,RSZ"/>
    <s v="Green/Large"/>
    <x v="2"/>
    <n v="330.714"/>
    <n v="1.4273972602739726"/>
    <x v="0"/>
    <n v="314.17829999999998"/>
    <n v="297.64260000000002"/>
    <n v="264.57120000000003"/>
    <n v="191.07919999999999"/>
    <n v="88.190399999999997"/>
  </r>
  <r>
    <s v="7PIS77JY"/>
    <x v="0"/>
    <x v="0"/>
    <s v="Product_P7KPW"/>
    <n v="476.48"/>
    <n v="61"/>
    <x v="2"/>
    <s v="6x6x12 cm"/>
    <d v="2023-03-15T00:00:00"/>
    <d v="2024-01-01T00:00:00"/>
    <s v="TPJC2H"/>
    <s v="6UG,FG1"/>
    <s v="Blue/Medium"/>
    <x v="2"/>
    <n v="428.83199999999999"/>
    <n v="0.8"/>
    <x v="1"/>
    <n v="407.3904"/>
    <n v="385.94880000000001"/>
    <n v="343.06560000000002"/>
    <n v="247.76960000000003"/>
    <n v="114.3552"/>
  </r>
  <r>
    <s v="APM8F371"/>
    <x v="1"/>
    <x v="0"/>
    <s v="Product_8IBJE"/>
    <n v="18.7"/>
    <n v="75"/>
    <x v="1"/>
    <s v="14x7x17 cm"/>
    <d v="2023-07-30T00:00:00"/>
    <d v="2024-01-01T00:00:00"/>
    <s v="Q5CUVM"/>
    <s v="BJ8,VZJ"/>
    <s v="Green/Large"/>
    <x v="0"/>
    <n v="16.829999999999998"/>
    <n v="0.42465753424657532"/>
    <x v="1"/>
    <n v="15.988499999999998"/>
    <n v="15.146999999999998"/>
    <n v="13.463999999999999"/>
    <n v="9.7240000000000002"/>
    <n v="4.4879999999999995"/>
  </r>
  <r>
    <s v="RF12VWHO"/>
    <x v="3"/>
    <x v="0"/>
    <s v="Product_T3KLH"/>
    <n v="336.72"/>
    <n v="32"/>
    <x v="0"/>
    <s v="16x13x9 cm"/>
    <d v="2023-01-01T00:00:00"/>
    <d v="2024-01-01T00:00:00"/>
    <s v="P25KVL"/>
    <s v="EAO,YML"/>
    <s v="Red/Small"/>
    <x v="3"/>
    <n v="303.048"/>
    <n v="1"/>
    <x v="1"/>
    <n v="287.8956"/>
    <n v="272.7432"/>
    <n v="242.4384"/>
    <n v="175.09440000000001"/>
    <n v="80.81280000000001"/>
  </r>
  <r>
    <s v="PGRC0YHX"/>
    <x v="0"/>
    <x v="0"/>
    <s v="Product_ROQI4"/>
    <n v="334.94"/>
    <n v="86"/>
    <x v="2"/>
    <s v="11x17x12 cm"/>
    <d v="2023-03-15T00:00:00"/>
    <d v="2026-01-01T00:00:00"/>
    <s v="G5X6T2"/>
    <s v="NJA,EUF"/>
    <s v="Green/Large"/>
    <x v="3"/>
    <n v="301.44600000000003"/>
    <n v="2.8027397260273972"/>
    <x v="1"/>
    <n v="286.37369999999999"/>
    <n v="271.30140000000006"/>
    <n v="241.15680000000003"/>
    <n v="174.1688"/>
    <n v="80.385599999999997"/>
  </r>
  <r>
    <s v="PAUT7EWV"/>
    <x v="0"/>
    <x v="0"/>
    <s v="Product_IFW49"/>
    <n v="464.14"/>
    <n v="56"/>
    <x v="1"/>
    <s v="13x19x17 cm"/>
    <d v="2023-03-15T00:00:00"/>
    <d v="2024-01-01T00:00:00"/>
    <s v="OLRUT9"/>
    <s v="TII,4HT"/>
    <s v="Green/Large"/>
    <x v="2"/>
    <n v="417.726"/>
    <n v="0.8"/>
    <x v="1"/>
    <n v="396.83969999999999"/>
    <n v="375.95339999999999"/>
    <n v="334.18080000000003"/>
    <n v="241.3528"/>
    <n v="111.39359999999999"/>
  </r>
  <r>
    <s v="WFCPFQ8L"/>
    <x v="0"/>
    <x v="0"/>
    <s v="Product_ZJ4GY"/>
    <n v="222"/>
    <n v="72"/>
    <x v="2"/>
    <s v="16x8x6 cm"/>
    <d v="2023-03-15T00:00:00"/>
    <d v="2025-01-01T00:00:00"/>
    <s v="NV9F6F"/>
    <s v="X0A,QT1"/>
    <s v="Blue/Medium"/>
    <x v="2"/>
    <n v="199.8"/>
    <n v="1.8027397260273972"/>
    <x v="0"/>
    <n v="189.81"/>
    <n v="179.82000000000002"/>
    <n v="159.84000000000003"/>
    <n v="115.44"/>
    <n v="53.28"/>
  </r>
  <r>
    <s v="PO07NDGY"/>
    <x v="3"/>
    <x v="0"/>
    <s v="Product_QRFRQ"/>
    <n v="213.64"/>
    <n v="23"/>
    <x v="1"/>
    <s v="14x20x6 cm"/>
    <d v="2023-07-30T00:00:00"/>
    <d v="2025-01-01T00:00:00"/>
    <s v="GPC11A"/>
    <s v="6DR,0Y6"/>
    <s v="Green/Large"/>
    <x v="3"/>
    <n v="192.27599999999998"/>
    <n v="1.4273972602739726"/>
    <x v="0"/>
    <n v="182.66219999999998"/>
    <n v="173.04839999999999"/>
    <n v="153.82079999999999"/>
    <n v="111.0928"/>
    <n v="51.273599999999995"/>
  </r>
  <r>
    <s v="LGPBVYIA"/>
    <x v="1"/>
    <x v="0"/>
    <s v="Product_7G013"/>
    <n v="77.98"/>
    <n v="3"/>
    <x v="2"/>
    <s v="17x8x20 cm"/>
    <d v="2023-01-01T00:00:00"/>
    <d v="2024-01-01T00:00:00"/>
    <s v="NIDV6W"/>
    <s v="CA9,J16"/>
    <s v="Red/Small"/>
    <x v="0"/>
    <n v="70.182000000000002"/>
    <n v="1"/>
    <x v="1"/>
    <n v="66.672899999999998"/>
    <n v="63.163800000000002"/>
    <n v="56.145600000000002"/>
    <n v="40.549600000000005"/>
    <n v="18.715199999999999"/>
  </r>
  <r>
    <s v="RINF2RHP"/>
    <x v="3"/>
    <x v="0"/>
    <s v="Product_2KTMG"/>
    <n v="165.37"/>
    <n v="81"/>
    <x v="0"/>
    <s v="10x17x19 cm"/>
    <d v="2023-01-01T00:00:00"/>
    <d v="2026-01-01T00:00:00"/>
    <s v="QSPS2R"/>
    <s v="ZSX,E96"/>
    <s v="Blue/Medium"/>
    <x v="3"/>
    <n v="148.833"/>
    <n v="3.0027397260273974"/>
    <x v="0"/>
    <n v="141.39134999999999"/>
    <n v="133.94970000000001"/>
    <n v="119.0664"/>
    <n v="85.992400000000004"/>
    <n v="39.688800000000001"/>
  </r>
  <r>
    <s v="V5HEFP7R"/>
    <x v="2"/>
    <x v="0"/>
    <s v="Product_WB878"/>
    <n v="371.19"/>
    <n v="90"/>
    <x v="1"/>
    <s v="12x19x7 cm"/>
    <d v="2023-03-15T00:00:00"/>
    <d v="2026-01-01T00:00:00"/>
    <s v="Q2YFWE"/>
    <s v="UQ3,UTR"/>
    <s v="Green/Large"/>
    <x v="2"/>
    <n v="334.07100000000003"/>
    <n v="2.8027397260273972"/>
    <x v="0"/>
    <n v="317.36745000000002"/>
    <n v="300.66390000000001"/>
    <n v="267.25680000000006"/>
    <n v="193.0188"/>
    <n v="89.085599999999999"/>
  </r>
  <r>
    <s v="42GZ188W"/>
    <x v="1"/>
    <x v="0"/>
    <s v="Product_L20ZX"/>
    <n v="68.94"/>
    <n v="40"/>
    <x v="0"/>
    <s v="7x8x7 cm"/>
    <d v="2023-07-30T00:00:00"/>
    <d v="2024-01-01T00:00:00"/>
    <s v="6Q2QYZ"/>
    <s v="YKP,JVF"/>
    <s v="Red/Small"/>
    <x v="1"/>
    <n v="62.045999999999999"/>
    <n v="0.42465753424657532"/>
    <x v="1"/>
    <n v="58.9437"/>
    <n v="55.8414"/>
    <n v="49.636800000000001"/>
    <n v="35.848799999999997"/>
    <n v="16.5456"/>
  </r>
  <r>
    <s v="AMJFMIZR"/>
    <x v="3"/>
    <x v="0"/>
    <s v="Product_6HP8V"/>
    <n v="50.46"/>
    <n v="8"/>
    <x v="2"/>
    <s v="9x20x5 cm"/>
    <d v="2023-01-01T00:00:00"/>
    <d v="2026-01-01T00:00:00"/>
    <s v="XL3QAK"/>
    <s v="WWG,SBI"/>
    <s v="Green/Large"/>
    <x v="1"/>
    <n v="45.414000000000001"/>
    <n v="3.0027397260273974"/>
    <x v="1"/>
    <n v="43.143299999999996"/>
    <n v="40.872600000000006"/>
    <n v="36.331200000000003"/>
    <n v="26.2392"/>
    <n v="12.1104"/>
  </r>
  <r>
    <s v="I8TZZGIT"/>
    <x v="2"/>
    <x v="0"/>
    <s v="Product_006JI"/>
    <n v="406.95"/>
    <n v="39"/>
    <x v="1"/>
    <s v="14x12x8 cm"/>
    <d v="2023-03-15T00:00:00"/>
    <d v="2026-01-01T00:00:00"/>
    <s v="NWM9DV"/>
    <s v="06S,5Z8"/>
    <s v="Green/Large"/>
    <x v="4"/>
    <n v="366.255"/>
    <n v="2.8027397260273972"/>
    <x v="1"/>
    <n v="347.94225"/>
    <n v="329.62950000000001"/>
    <n v="293.00400000000002"/>
    <n v="211.614"/>
    <n v="97.667999999999992"/>
  </r>
  <r>
    <s v="893BBSFW"/>
    <x v="2"/>
    <x v="0"/>
    <s v="Product_4V1PI"/>
    <n v="214.23"/>
    <n v="9"/>
    <x v="2"/>
    <s v="16x11x14 cm"/>
    <d v="2023-01-01T00:00:00"/>
    <d v="2024-01-01T00:00:00"/>
    <s v="WIZ3I9"/>
    <s v="GMU,DUC"/>
    <s v="Blue/Medium"/>
    <x v="3"/>
    <n v="192.80699999999999"/>
    <n v="1"/>
    <x v="1"/>
    <n v="183.16664999999998"/>
    <n v="173.52629999999999"/>
    <n v="154.2456"/>
    <n v="111.39959999999999"/>
    <n v="51.415199999999999"/>
  </r>
  <r>
    <s v="BAMGBFJD"/>
    <x v="0"/>
    <x v="0"/>
    <s v="Product_HRRF2"/>
    <n v="95.51"/>
    <n v="89"/>
    <x v="0"/>
    <s v="11x10x16 cm"/>
    <d v="2023-01-01T00:00:00"/>
    <d v="2024-01-01T00:00:00"/>
    <s v="UQJPPH"/>
    <s v="T2N,T9Z"/>
    <s v="Red/Small"/>
    <x v="3"/>
    <n v="85.959000000000003"/>
    <n v="1"/>
    <x v="1"/>
    <n v="81.661050000000003"/>
    <n v="77.363100000000003"/>
    <n v="68.767200000000003"/>
    <n v="49.665200000000006"/>
    <n v="22.9224"/>
  </r>
  <r>
    <s v="HUNADXRG"/>
    <x v="0"/>
    <x v="0"/>
    <s v="Product_RY30L"/>
    <n v="396.58"/>
    <n v="95"/>
    <x v="0"/>
    <s v="8x6x14 cm"/>
    <d v="2023-03-15T00:00:00"/>
    <d v="2026-01-01T00:00:00"/>
    <s v="ZVV26E"/>
    <s v="C3J,8ZO"/>
    <s v="Blue/Medium"/>
    <x v="0"/>
    <n v="356.92199999999997"/>
    <n v="2.8027397260273972"/>
    <x v="1"/>
    <n v="339.07589999999993"/>
    <n v="321.22979999999995"/>
    <n v="285.5376"/>
    <n v="206.2216"/>
    <n v="95.179199999999994"/>
  </r>
  <r>
    <s v="2GW752NV"/>
    <x v="2"/>
    <x v="0"/>
    <s v="Product_H28I1"/>
    <n v="272.58999999999997"/>
    <n v="33"/>
    <x v="0"/>
    <s v="9x19x15 cm"/>
    <d v="2023-01-01T00:00:00"/>
    <d v="2024-01-01T00:00:00"/>
    <s v="C79ZV5"/>
    <s v="J8P,Q5C"/>
    <s v="Green/Large"/>
    <x v="2"/>
    <n v="245.33099999999996"/>
    <n v="1"/>
    <x v="1"/>
    <n v="233.06444999999997"/>
    <n v="220.79789999999997"/>
    <n v="196.26479999999998"/>
    <n v="141.74679999999998"/>
    <n v="65.421599999999998"/>
  </r>
  <r>
    <s v="TIXURPFJ"/>
    <x v="3"/>
    <x v="0"/>
    <s v="Product_B7WGL"/>
    <n v="424.23"/>
    <n v="25"/>
    <x v="1"/>
    <s v="19x13x19 cm"/>
    <d v="2023-03-15T00:00:00"/>
    <d v="2025-01-01T00:00:00"/>
    <s v="MH1LR0"/>
    <s v="3V6,4TL"/>
    <s v="Blue/Medium"/>
    <x v="0"/>
    <n v="381.80700000000002"/>
    <n v="1.8027397260273972"/>
    <x v="0"/>
    <n v="362.71665000000002"/>
    <n v="343.62630000000001"/>
    <n v="305.44560000000001"/>
    <n v="220.59960000000001"/>
    <n v="101.8152"/>
  </r>
  <r>
    <s v="N2HG1U6F"/>
    <x v="3"/>
    <x v="0"/>
    <s v="Product_VJ7SX"/>
    <n v="295.26"/>
    <n v="14"/>
    <x v="0"/>
    <s v="8x7x19 cm"/>
    <d v="2023-03-15T00:00:00"/>
    <d v="2025-01-01T00:00:00"/>
    <s v="GM1P6E"/>
    <s v="Y8Y,GNJ"/>
    <s v="Blue/Medium"/>
    <x v="2"/>
    <n v="265.73399999999998"/>
    <n v="1.8027397260273972"/>
    <x v="0"/>
    <n v="252.44729999999996"/>
    <n v="239.16059999999999"/>
    <n v="212.5872"/>
    <n v="153.5352"/>
    <n v="70.862399999999994"/>
  </r>
  <r>
    <s v="VKOP7XW5"/>
    <x v="0"/>
    <x v="0"/>
    <s v="Product_8O6BG"/>
    <n v="416.69"/>
    <n v="27"/>
    <x v="1"/>
    <s v="13x20x16 cm"/>
    <d v="2023-03-15T00:00:00"/>
    <d v="2026-01-01T00:00:00"/>
    <s v="2KMB89"/>
    <s v="ZQG,RJ4"/>
    <s v="Blue/Medium"/>
    <x v="0"/>
    <n v="375.02100000000002"/>
    <n v="2.8027397260273972"/>
    <x v="0"/>
    <n v="356.26994999999999"/>
    <n v="337.51890000000003"/>
    <n v="300.01680000000005"/>
    <n v="216.6788"/>
    <n v="100.0056"/>
  </r>
  <r>
    <s v="QN6YE7MX"/>
    <x v="2"/>
    <x v="0"/>
    <s v="Product_GBSJB"/>
    <n v="130.61000000000001"/>
    <n v="63"/>
    <x v="2"/>
    <s v="5x20x6 cm"/>
    <d v="2023-07-30T00:00:00"/>
    <d v="2026-01-01T00:00:00"/>
    <s v="EDIPDT"/>
    <s v="67F,CQA"/>
    <s v="Green/Large"/>
    <x v="2"/>
    <n v="117.54900000000001"/>
    <n v="2.4273972602739726"/>
    <x v="0"/>
    <n v="111.67155"/>
    <n v="105.79410000000001"/>
    <n v="94.039200000000008"/>
    <n v="67.917200000000008"/>
    <n v="31.346400000000003"/>
  </r>
  <r>
    <s v="PXWWZBBP"/>
    <x v="3"/>
    <x v="0"/>
    <s v="Product_S3ZCI"/>
    <n v="136"/>
    <n v="98"/>
    <x v="2"/>
    <s v="7x12x9 cm"/>
    <d v="2023-03-15T00:00:00"/>
    <d v="2025-01-01T00:00:00"/>
    <s v="CV4YLV"/>
    <s v="58A,L8O"/>
    <s v="Blue/Medium"/>
    <x v="0"/>
    <n v="122.4"/>
    <n v="1.8027397260273972"/>
    <x v="1"/>
    <n v="116.28"/>
    <n v="110.16000000000001"/>
    <n v="97.920000000000016"/>
    <n v="70.72"/>
    <n v="32.64"/>
  </r>
  <r>
    <s v="H5TYYPHR"/>
    <x v="1"/>
    <x v="0"/>
    <s v="Product_Q4LI8"/>
    <n v="363.87"/>
    <n v="23"/>
    <x v="2"/>
    <s v="13x6x18 cm"/>
    <d v="2023-03-15T00:00:00"/>
    <d v="2025-01-01T00:00:00"/>
    <s v="EQ8QFL"/>
    <s v="I57,NER"/>
    <s v="Red/Small"/>
    <x v="2"/>
    <n v="327.483"/>
    <n v="1.8027397260273972"/>
    <x v="1"/>
    <n v="311.10884999999996"/>
    <n v="294.73470000000003"/>
    <n v="261.9864"/>
    <n v="189.2124"/>
    <n v="87.328800000000001"/>
  </r>
  <r>
    <s v="NJ1IE18X"/>
    <x v="0"/>
    <x v="0"/>
    <s v="Product_P1DDC"/>
    <n v="469.94"/>
    <n v="68"/>
    <x v="2"/>
    <s v="10x10x17 cm"/>
    <d v="2023-07-30T00:00:00"/>
    <d v="2026-01-01T00:00:00"/>
    <s v="CQE6GY"/>
    <s v="SKP,HEO"/>
    <s v="Green/Large"/>
    <x v="1"/>
    <n v="422.94600000000003"/>
    <n v="2.4273972602739726"/>
    <x v="0"/>
    <n v="401.7987"/>
    <n v="380.65140000000002"/>
    <n v="338.35680000000002"/>
    <n v="244.36879999999999"/>
    <n v="112.7856"/>
  </r>
  <r>
    <s v="6QVQ6NVA"/>
    <x v="3"/>
    <x v="0"/>
    <s v="Product_14ZE6"/>
    <n v="438.7"/>
    <n v="39"/>
    <x v="0"/>
    <s v="8x10x11 cm"/>
    <d v="2023-03-15T00:00:00"/>
    <d v="2024-01-01T00:00:00"/>
    <s v="TOAX4Y"/>
    <s v="ZOM,HFE"/>
    <s v="Green/Large"/>
    <x v="1"/>
    <n v="394.83"/>
    <n v="0.8"/>
    <x v="1"/>
    <n v="375.08849999999995"/>
    <n v="355.34699999999998"/>
    <n v="315.86400000000003"/>
    <n v="228.124"/>
    <n v="105.288"/>
  </r>
  <r>
    <s v="XXQ6WEEI"/>
    <x v="2"/>
    <x v="0"/>
    <s v="Product_U9FFI"/>
    <n v="299.67"/>
    <n v="50"/>
    <x v="0"/>
    <s v="7x15x16 cm"/>
    <d v="2023-03-15T00:00:00"/>
    <d v="2024-01-01T00:00:00"/>
    <s v="3PZU3H"/>
    <s v="W6T,CU0"/>
    <s v="Blue/Medium"/>
    <x v="2"/>
    <n v="269.70300000000003"/>
    <n v="0.8"/>
    <x v="1"/>
    <n v="256.21785"/>
    <n v="242.73270000000002"/>
    <n v="215.76240000000004"/>
    <n v="155.82840000000002"/>
    <n v="71.9208"/>
  </r>
  <r>
    <s v="5A41AWSZ"/>
    <x v="1"/>
    <x v="0"/>
    <s v="Product_CHYCB"/>
    <n v="236.93"/>
    <n v="94"/>
    <x v="2"/>
    <s v="14x13x19 cm"/>
    <d v="2023-03-15T00:00:00"/>
    <d v="2024-01-01T00:00:00"/>
    <s v="2JC1U6"/>
    <s v="P8I,AAF"/>
    <s v="Blue/Medium"/>
    <x v="2"/>
    <n v="213.23699999999999"/>
    <n v="0.8"/>
    <x v="1"/>
    <n v="202.57514999999998"/>
    <n v="191.91329999999999"/>
    <n v="170.58960000000002"/>
    <n v="123.20360000000001"/>
    <n v="56.863199999999999"/>
  </r>
  <r>
    <s v="883OJ8FT"/>
    <x v="2"/>
    <x v="0"/>
    <s v="Product_18N7G"/>
    <n v="451.4"/>
    <n v="77"/>
    <x v="0"/>
    <s v="19x20x8 cm"/>
    <d v="2023-07-30T00:00:00"/>
    <d v="2024-01-01T00:00:00"/>
    <s v="X77OHE"/>
    <s v="CH7,L7G"/>
    <s v="Red/Small"/>
    <x v="2"/>
    <n v="406.26"/>
    <n v="0.42465753424657532"/>
    <x v="1"/>
    <n v="385.94699999999995"/>
    <n v="365.63400000000001"/>
    <n v="325.00800000000004"/>
    <n v="234.72800000000001"/>
    <n v="108.33599999999998"/>
  </r>
  <r>
    <s v="JVBQYTP5"/>
    <x v="0"/>
    <x v="0"/>
    <s v="Product_C7Q8Y"/>
    <n v="481.61"/>
    <n v="76"/>
    <x v="2"/>
    <s v="20x20x19 cm"/>
    <d v="2023-03-15T00:00:00"/>
    <d v="2024-01-01T00:00:00"/>
    <s v="RE9R79"/>
    <s v="QRF,ASD"/>
    <s v="Blue/Medium"/>
    <x v="3"/>
    <n v="433.44900000000001"/>
    <n v="0.8"/>
    <x v="1"/>
    <n v="411.77654999999999"/>
    <n v="390.10410000000002"/>
    <n v="346.75920000000002"/>
    <n v="250.43720000000002"/>
    <n v="115.5864"/>
  </r>
  <r>
    <s v="C6LKZQST"/>
    <x v="0"/>
    <x v="0"/>
    <s v="Product_VOVWY"/>
    <n v="70.099999999999994"/>
    <n v="94"/>
    <x v="1"/>
    <s v="16x14x9 cm"/>
    <d v="2023-03-15T00:00:00"/>
    <d v="2025-01-01T00:00:00"/>
    <s v="8Z3W02"/>
    <s v="FZG,PL1"/>
    <s v="Red/Small"/>
    <x v="0"/>
    <n v="63.089999999999996"/>
    <n v="1.8027397260273972"/>
    <x v="1"/>
    <n v="59.93549999999999"/>
    <n v="56.780999999999999"/>
    <n v="50.472000000000001"/>
    <n v="36.451999999999998"/>
    <n v="16.823999999999998"/>
  </r>
  <r>
    <s v="G3O3EW21"/>
    <x v="0"/>
    <x v="0"/>
    <s v="Product_XNC0L"/>
    <n v="131.51"/>
    <n v="67"/>
    <x v="1"/>
    <s v="16x20x10 cm"/>
    <d v="2023-03-15T00:00:00"/>
    <d v="2026-01-01T00:00:00"/>
    <s v="6XVRDP"/>
    <s v="0Y2,8EN"/>
    <s v="Red/Small"/>
    <x v="3"/>
    <n v="118.35899999999999"/>
    <n v="2.8027397260273972"/>
    <x v="1"/>
    <n v="112.44104999999999"/>
    <n v="106.5231"/>
    <n v="94.687200000000004"/>
    <n v="68.385199999999998"/>
    <n v="31.562399999999997"/>
  </r>
  <r>
    <s v="71CV78SZ"/>
    <x v="3"/>
    <x v="0"/>
    <s v="Product_6VTKL"/>
    <n v="444.62"/>
    <n v="68"/>
    <x v="0"/>
    <s v="20x8x12 cm"/>
    <d v="2023-07-30T00:00:00"/>
    <d v="2025-01-01T00:00:00"/>
    <s v="8DZ96C"/>
    <s v="YMI,UH1"/>
    <s v="Red/Small"/>
    <x v="4"/>
    <n v="400.15800000000002"/>
    <n v="1.4273972602739726"/>
    <x v="1"/>
    <n v="380.15010000000001"/>
    <n v="360.1422"/>
    <n v="320.12640000000005"/>
    <n v="231.20240000000001"/>
    <n v="106.7088"/>
  </r>
  <r>
    <s v="NPMD4NL4"/>
    <x v="1"/>
    <x v="0"/>
    <s v="Product_GS5D9"/>
    <n v="19.21"/>
    <n v="93"/>
    <x v="1"/>
    <s v="10x15x8 cm"/>
    <d v="2023-07-30T00:00:00"/>
    <d v="2024-01-01T00:00:00"/>
    <s v="58I0F8"/>
    <s v="9VX,IFM"/>
    <s v="Red/Small"/>
    <x v="0"/>
    <n v="17.289000000000001"/>
    <n v="0.42465753424657532"/>
    <x v="1"/>
    <n v="16.42455"/>
    <n v="15.560100000000002"/>
    <n v="13.831200000000003"/>
    <n v="9.9892000000000003"/>
    <n v="4.6104000000000003"/>
  </r>
  <r>
    <s v="CWV4651B"/>
    <x v="1"/>
    <x v="0"/>
    <s v="Product_WAOXW"/>
    <n v="176.09"/>
    <n v="18"/>
    <x v="1"/>
    <s v="11x20x5 cm"/>
    <d v="2023-03-15T00:00:00"/>
    <d v="2024-01-01T00:00:00"/>
    <s v="FWSBTD"/>
    <s v="FOW,WX4"/>
    <s v="Blue/Medium"/>
    <x v="2"/>
    <n v="158.48099999999999"/>
    <n v="0.8"/>
    <x v="1"/>
    <n v="150.55695"/>
    <n v="142.63290000000001"/>
    <n v="126.7848"/>
    <n v="91.566800000000001"/>
    <n v="42.261600000000001"/>
  </r>
  <r>
    <s v="CRN2OTDH"/>
    <x v="2"/>
    <x v="0"/>
    <s v="Product_QC7ZM"/>
    <n v="425.09"/>
    <n v="28"/>
    <x v="0"/>
    <s v="7x10x20 cm"/>
    <d v="2023-01-01T00:00:00"/>
    <d v="2026-01-01T00:00:00"/>
    <s v="1SAA8Z"/>
    <s v="YSX,B12"/>
    <s v="Blue/Medium"/>
    <x v="4"/>
    <n v="382.58099999999996"/>
    <n v="3.0027397260273974"/>
    <x v="0"/>
    <n v="363.45194999999995"/>
    <n v="344.32289999999995"/>
    <n v="306.06479999999999"/>
    <n v="221.04679999999999"/>
    <n v="102.02159999999999"/>
  </r>
  <r>
    <s v="07UI0RGB"/>
    <x v="2"/>
    <x v="0"/>
    <s v="Product_Y5ECT"/>
    <n v="23.39"/>
    <n v="18"/>
    <x v="1"/>
    <s v="7x11x19 cm"/>
    <d v="2023-07-30T00:00:00"/>
    <d v="2025-01-01T00:00:00"/>
    <s v="UEPOS3"/>
    <s v="4UH,RT8"/>
    <s v="Blue/Medium"/>
    <x v="0"/>
    <n v="21.051000000000002"/>
    <n v="1.4273972602739726"/>
    <x v="0"/>
    <n v="19.998450000000002"/>
    <n v="18.945900000000002"/>
    <n v="16.840800000000002"/>
    <n v="12.162800000000001"/>
    <n v="5.6135999999999999"/>
  </r>
  <r>
    <s v="PWA4TBXZ"/>
    <x v="1"/>
    <x v="0"/>
    <s v="Product_1YBNN"/>
    <n v="116.97"/>
    <n v="97"/>
    <x v="2"/>
    <s v="15x11x12 cm"/>
    <d v="2023-03-15T00:00:00"/>
    <d v="2024-01-01T00:00:00"/>
    <s v="3GI3I9"/>
    <s v="EGL,92V"/>
    <s v="Blue/Medium"/>
    <x v="3"/>
    <n v="105.273"/>
    <n v="0.8"/>
    <x v="1"/>
    <n v="100.00935"/>
    <n v="94.745699999999999"/>
    <n v="84.218400000000003"/>
    <n v="60.824400000000004"/>
    <n v="28.072799999999997"/>
  </r>
  <r>
    <s v="7LYDMYKJ"/>
    <x v="3"/>
    <x v="0"/>
    <s v="Product_LF9LZ"/>
    <n v="108.04"/>
    <n v="96"/>
    <x v="0"/>
    <s v="10x16x19 cm"/>
    <d v="2023-03-15T00:00:00"/>
    <d v="2025-01-01T00:00:00"/>
    <s v="SV8RTS"/>
    <s v="9CN,DPY"/>
    <s v="Blue/Medium"/>
    <x v="4"/>
    <n v="97.236000000000004"/>
    <n v="1.8027397260273972"/>
    <x v="1"/>
    <n v="92.374200000000002"/>
    <n v="87.5124"/>
    <n v="77.788800000000009"/>
    <n v="56.180800000000005"/>
    <n v="25.929600000000001"/>
  </r>
  <r>
    <s v="24O9ZYGO"/>
    <x v="2"/>
    <x v="0"/>
    <s v="Product_GN9KU"/>
    <n v="426.99"/>
    <n v="89"/>
    <x v="0"/>
    <s v="18x17x5 cm"/>
    <d v="2023-07-30T00:00:00"/>
    <d v="2026-01-01T00:00:00"/>
    <s v="O8INK6"/>
    <s v="DMO,4KI"/>
    <s v="Blue/Medium"/>
    <x v="0"/>
    <n v="384.291"/>
    <n v="2.4273972602739726"/>
    <x v="0"/>
    <n v="365.07644999999997"/>
    <n v="345.86189999999999"/>
    <n v="307.43280000000004"/>
    <n v="222.03480000000002"/>
    <n v="102.4776"/>
  </r>
  <r>
    <s v="7K3H0UKE"/>
    <x v="2"/>
    <x v="0"/>
    <s v="Product_2JYT5"/>
    <n v="287"/>
    <n v="48"/>
    <x v="0"/>
    <s v="16x7x15 cm"/>
    <d v="2023-01-01T00:00:00"/>
    <d v="2025-01-01T00:00:00"/>
    <s v="YLM7RS"/>
    <s v="4LL,XN8"/>
    <s v="Red/Small"/>
    <x v="4"/>
    <n v="258.3"/>
    <n v="2.0027397260273974"/>
    <x v="1"/>
    <n v="245.38499999999999"/>
    <n v="232.47000000000003"/>
    <n v="206.64000000000001"/>
    <n v="149.24"/>
    <n v="68.88"/>
  </r>
  <r>
    <s v="S7UNFYW6"/>
    <x v="0"/>
    <x v="0"/>
    <s v="Product_CU009"/>
    <n v="92.72"/>
    <n v="67"/>
    <x v="0"/>
    <s v="18x7x15 cm"/>
    <d v="2023-07-30T00:00:00"/>
    <d v="2025-01-01T00:00:00"/>
    <s v="RFBELO"/>
    <s v="I9V,ND2"/>
    <s v="Green/Large"/>
    <x v="0"/>
    <n v="83.447999999999993"/>
    <n v="1.4273972602739726"/>
    <x v="1"/>
    <n v="79.275599999999983"/>
    <n v="75.103200000000001"/>
    <n v="66.758399999999995"/>
    <n v="48.214399999999998"/>
    <n v="22.252800000000001"/>
  </r>
  <r>
    <s v="LTOW3CDH"/>
    <x v="3"/>
    <x v="0"/>
    <s v="Product_RSU1X"/>
    <n v="212.66"/>
    <n v="3"/>
    <x v="0"/>
    <s v="11x7x7 cm"/>
    <d v="2023-07-30T00:00:00"/>
    <d v="2025-01-01T00:00:00"/>
    <s v="4DL3QL"/>
    <s v="IGA,791"/>
    <s v="Green/Large"/>
    <x v="1"/>
    <n v="191.39400000000001"/>
    <n v="1.4273972602739726"/>
    <x v="0"/>
    <n v="181.82429999999999"/>
    <n v="172.25460000000001"/>
    <n v="153.11520000000002"/>
    <n v="110.58320000000001"/>
    <n v="51.038399999999996"/>
  </r>
  <r>
    <s v="QBJ6OF6X"/>
    <x v="1"/>
    <x v="0"/>
    <s v="Product_713I2"/>
    <n v="190.22"/>
    <n v="68"/>
    <x v="1"/>
    <s v="18x18x12 cm"/>
    <d v="2023-07-30T00:00:00"/>
    <d v="2024-01-01T00:00:00"/>
    <s v="VIJ239"/>
    <s v="GTX,S4T"/>
    <s v="Green/Large"/>
    <x v="1"/>
    <n v="171.19800000000001"/>
    <n v="0.42465753424657532"/>
    <x v="1"/>
    <n v="162.63810000000001"/>
    <n v="154.07820000000001"/>
    <n v="136.95840000000001"/>
    <n v="98.914400000000001"/>
    <n v="45.652799999999999"/>
  </r>
  <r>
    <s v="7F6Q4NY6"/>
    <x v="0"/>
    <x v="0"/>
    <s v="Product_W0MDZ"/>
    <n v="413.75"/>
    <n v="27"/>
    <x v="0"/>
    <s v="5x6x18 cm"/>
    <d v="2023-01-01T00:00:00"/>
    <d v="2024-01-01T00:00:00"/>
    <s v="AEJEV5"/>
    <s v="54R,FJ4"/>
    <s v="Red/Small"/>
    <x v="2"/>
    <n v="372.375"/>
    <n v="1"/>
    <x v="1"/>
    <n v="353.75624999999997"/>
    <n v="335.13749999999999"/>
    <n v="297.90000000000003"/>
    <n v="215.15"/>
    <n v="99.3"/>
  </r>
  <r>
    <s v="GYRCN9R3"/>
    <x v="0"/>
    <x v="0"/>
    <s v="Product_J303J"/>
    <n v="106.12"/>
    <n v="18"/>
    <x v="0"/>
    <s v="20x16x8 cm"/>
    <d v="2023-01-01T00:00:00"/>
    <d v="2026-01-01T00:00:00"/>
    <s v="Y6YIYD"/>
    <s v="965,TF2"/>
    <s v="Green/Large"/>
    <x v="1"/>
    <n v="95.50800000000001"/>
    <n v="3.0027397260273974"/>
    <x v="1"/>
    <n v="90.732600000000005"/>
    <n v="85.957200000000014"/>
    <n v="76.406400000000005"/>
    <n v="55.182400000000001"/>
    <n v="25.468800000000002"/>
  </r>
  <r>
    <s v="OQ5205NK"/>
    <x v="1"/>
    <x v="0"/>
    <s v="Product_BPLNL"/>
    <n v="45.38"/>
    <n v="8"/>
    <x v="2"/>
    <s v="13x19x18 cm"/>
    <d v="2023-07-30T00:00:00"/>
    <d v="2025-01-01T00:00:00"/>
    <s v="NZP3D5"/>
    <s v="O9S,CJN"/>
    <s v="Blue/Medium"/>
    <x v="4"/>
    <n v="40.841999999999999"/>
    <n v="1.4273972602739726"/>
    <x v="1"/>
    <n v="38.799899999999994"/>
    <n v="36.757800000000003"/>
    <n v="32.6736"/>
    <n v="23.597600000000003"/>
    <n v="10.8912"/>
  </r>
  <r>
    <s v="M8SDIWMY"/>
    <x v="3"/>
    <x v="0"/>
    <s v="Product_00BM6"/>
    <n v="482.92"/>
    <n v="12"/>
    <x v="1"/>
    <s v="16x9x19 cm"/>
    <d v="2023-03-15T00:00:00"/>
    <d v="2024-01-01T00:00:00"/>
    <s v="XJN0C0"/>
    <s v="2OV,EBO"/>
    <s v="Red/Small"/>
    <x v="2"/>
    <n v="434.62800000000004"/>
    <n v="0.8"/>
    <x v="1"/>
    <n v="412.89660000000003"/>
    <n v="391.16520000000003"/>
    <n v="347.70240000000007"/>
    <n v="251.11840000000001"/>
    <n v="115.9008"/>
  </r>
  <r>
    <s v="2Q1OUH98"/>
    <x v="2"/>
    <x v="0"/>
    <s v="Product_HHNMM"/>
    <n v="72.55"/>
    <n v="11"/>
    <x v="1"/>
    <s v="5x9x15 cm"/>
    <d v="2023-07-30T00:00:00"/>
    <d v="2025-01-01T00:00:00"/>
    <s v="ITOA6G"/>
    <s v="9E6,URJ"/>
    <s v="Green/Large"/>
    <x v="0"/>
    <n v="65.295000000000002"/>
    <n v="1.4273972602739726"/>
    <x v="1"/>
    <n v="62.030249999999995"/>
    <n v="58.765500000000003"/>
    <n v="52.236000000000004"/>
    <n v="37.725999999999999"/>
    <n v="17.411999999999999"/>
  </r>
  <r>
    <s v="L4CJE6WX"/>
    <x v="2"/>
    <x v="0"/>
    <s v="Product_79C4M"/>
    <n v="206.88"/>
    <n v="57"/>
    <x v="1"/>
    <s v="11x16x13 cm"/>
    <d v="2023-01-01T00:00:00"/>
    <d v="2026-01-01T00:00:00"/>
    <s v="T5XB1L"/>
    <s v="FBC,VPM"/>
    <s v="Green/Large"/>
    <x v="2"/>
    <n v="186.19200000000001"/>
    <n v="3.0027397260273974"/>
    <x v="0"/>
    <n v="176.88239999999999"/>
    <n v="167.5728"/>
    <n v="148.95360000000002"/>
    <n v="107.5776"/>
    <n v="49.651199999999996"/>
  </r>
  <r>
    <s v="MEGABB9H"/>
    <x v="0"/>
    <x v="0"/>
    <s v="Product_Q5BZG"/>
    <n v="140.53"/>
    <n v="94"/>
    <x v="2"/>
    <s v="20x11x8 cm"/>
    <d v="2023-03-15T00:00:00"/>
    <d v="2024-01-01T00:00:00"/>
    <s v="99T6M3"/>
    <s v="JVR,PGG"/>
    <s v="Blue/Medium"/>
    <x v="2"/>
    <n v="126.477"/>
    <n v="0.8"/>
    <x v="1"/>
    <n v="120.15315"/>
    <n v="113.8293"/>
    <n v="101.1816"/>
    <n v="73.075600000000009"/>
    <n v="33.727199999999996"/>
  </r>
  <r>
    <s v="7631JFH5"/>
    <x v="3"/>
    <x v="0"/>
    <s v="Product_7N244"/>
    <n v="207.42"/>
    <n v="3"/>
    <x v="2"/>
    <s v="10x5x13 cm"/>
    <d v="2023-07-30T00:00:00"/>
    <d v="2026-01-01T00:00:00"/>
    <s v="C69MFR"/>
    <s v="ZST,AOB"/>
    <s v="Green/Large"/>
    <x v="1"/>
    <n v="186.678"/>
    <n v="2.4273972602739726"/>
    <x v="1"/>
    <n v="177.3441"/>
    <n v="168.0102"/>
    <n v="149.3424"/>
    <n v="107.8584"/>
    <n v="49.780799999999992"/>
  </r>
  <r>
    <s v="X9GMTRCX"/>
    <x v="2"/>
    <x v="0"/>
    <s v="Product_DYUI7"/>
    <n v="435.36"/>
    <n v="99"/>
    <x v="2"/>
    <s v="12x20x20 cm"/>
    <d v="2023-01-01T00:00:00"/>
    <d v="2025-01-01T00:00:00"/>
    <s v="TSETEU"/>
    <s v="QK6,RG9"/>
    <s v="Blue/Medium"/>
    <x v="3"/>
    <n v="391.82400000000001"/>
    <n v="2.0027397260273974"/>
    <x v="0"/>
    <n v="372.2328"/>
    <n v="352.64160000000004"/>
    <n v="313.45920000000001"/>
    <n v="226.38720000000001"/>
    <n v="104.4864"/>
  </r>
  <r>
    <s v="89SBOS78"/>
    <x v="2"/>
    <x v="0"/>
    <s v="Product_A3WRE"/>
    <n v="259"/>
    <n v="41"/>
    <x v="2"/>
    <s v="10x17x16 cm"/>
    <d v="2023-07-30T00:00:00"/>
    <d v="2026-01-01T00:00:00"/>
    <s v="TLQIJI"/>
    <s v="WXC,X23"/>
    <s v="Red/Small"/>
    <x v="1"/>
    <n v="233.1"/>
    <n v="2.4273972602739726"/>
    <x v="0"/>
    <n v="221.44499999999999"/>
    <n v="209.79"/>
    <n v="186.48000000000002"/>
    <n v="134.68"/>
    <n v="62.16"/>
  </r>
  <r>
    <s v="5BXI29HK"/>
    <x v="0"/>
    <x v="0"/>
    <s v="Product_7HVP2"/>
    <n v="224.38"/>
    <n v="72"/>
    <x v="2"/>
    <s v="12x15x17 cm"/>
    <d v="2023-01-01T00:00:00"/>
    <d v="2026-01-01T00:00:00"/>
    <s v="NP755Y"/>
    <s v="4C4,PGE"/>
    <s v="Blue/Medium"/>
    <x v="4"/>
    <n v="201.94200000000001"/>
    <n v="3.0027397260273974"/>
    <x v="0"/>
    <n v="191.8449"/>
    <n v="181.74780000000001"/>
    <n v="161.55360000000002"/>
    <n v="116.6776"/>
    <n v="53.851199999999999"/>
  </r>
  <r>
    <s v="14O4S2TV"/>
    <x v="3"/>
    <x v="0"/>
    <s v="Product_Y0IR9"/>
    <n v="86.57"/>
    <n v="66"/>
    <x v="2"/>
    <s v="10x13x8 cm"/>
    <d v="2023-01-01T00:00:00"/>
    <d v="2024-01-01T00:00:00"/>
    <s v="U4YOKI"/>
    <s v="SS8,Z4U"/>
    <s v="Green/Large"/>
    <x v="2"/>
    <n v="77.912999999999997"/>
    <n v="1"/>
    <x v="1"/>
    <n v="74.017349999999993"/>
    <n v="70.121700000000004"/>
    <n v="62.330399999999997"/>
    <n v="45.016399999999997"/>
    <n v="20.776799999999998"/>
  </r>
  <r>
    <s v="L5Q37NPQ"/>
    <x v="0"/>
    <x v="0"/>
    <s v="Product_D1QUU"/>
    <n v="456.97"/>
    <n v="79"/>
    <x v="2"/>
    <s v="8x6x7 cm"/>
    <d v="2023-03-15T00:00:00"/>
    <d v="2025-01-01T00:00:00"/>
    <s v="GFDR9G"/>
    <s v="WOB,0OH"/>
    <s v="Green/Large"/>
    <x v="1"/>
    <n v="411.27300000000002"/>
    <n v="1.8027397260273972"/>
    <x v="0"/>
    <n v="390.70935000000003"/>
    <n v="370.14570000000003"/>
    <n v="329.01840000000004"/>
    <n v="237.62440000000001"/>
    <n v="109.67280000000001"/>
  </r>
  <r>
    <s v="SWJF2LDW"/>
    <x v="2"/>
    <x v="0"/>
    <s v="Product_IQX42"/>
    <n v="486.15"/>
    <n v="31"/>
    <x v="2"/>
    <s v="18x17x9 cm"/>
    <d v="2023-03-15T00:00:00"/>
    <d v="2024-01-01T00:00:00"/>
    <s v="NQI4DB"/>
    <s v="DNL,WKD"/>
    <s v="Red/Small"/>
    <x v="1"/>
    <n v="437.53499999999997"/>
    <n v="0.8"/>
    <x v="1"/>
    <n v="415.65824999999995"/>
    <n v="393.78149999999999"/>
    <n v="350.02800000000002"/>
    <n v="252.798"/>
    <n v="116.67599999999999"/>
  </r>
  <r>
    <s v="F7GPAP5Q"/>
    <x v="2"/>
    <x v="0"/>
    <s v="Product_VKRRD"/>
    <n v="185.68"/>
    <n v="38"/>
    <x v="1"/>
    <s v="18x8x6 cm"/>
    <d v="2023-01-01T00:00:00"/>
    <d v="2024-01-01T00:00:00"/>
    <s v="P35MAI"/>
    <s v="0G4,3GS"/>
    <s v="Blue/Medium"/>
    <x v="1"/>
    <n v="167.11199999999999"/>
    <n v="1"/>
    <x v="1"/>
    <n v="158.75639999999999"/>
    <n v="150.4008"/>
    <n v="133.68960000000001"/>
    <n v="96.553600000000003"/>
    <n v="44.563200000000002"/>
  </r>
  <r>
    <s v="UWY0YF4Q"/>
    <x v="2"/>
    <x v="0"/>
    <s v="Product_KJYNZ"/>
    <n v="114.84"/>
    <n v="56"/>
    <x v="1"/>
    <s v="7x13x10 cm"/>
    <d v="2023-01-01T00:00:00"/>
    <d v="2026-01-01T00:00:00"/>
    <s v="RL504U"/>
    <s v="M9Z,QEI"/>
    <s v="Red/Small"/>
    <x v="1"/>
    <n v="103.35599999999999"/>
    <n v="3.0027397260273974"/>
    <x v="0"/>
    <n v="98.188199999999995"/>
    <n v="93.020399999999995"/>
    <n v="82.684799999999996"/>
    <n v="59.716800000000006"/>
    <n v="27.561599999999999"/>
  </r>
  <r>
    <s v="J2DYD3BQ"/>
    <x v="0"/>
    <x v="0"/>
    <s v="Product_INVE6"/>
    <n v="274.22000000000003"/>
    <n v="9"/>
    <x v="0"/>
    <s v="11x10x14 cm"/>
    <d v="2023-03-15T00:00:00"/>
    <d v="2024-01-01T00:00:00"/>
    <s v="E3RKLM"/>
    <s v="8LA,ZG7"/>
    <s v="Green/Large"/>
    <x v="2"/>
    <n v="246.79800000000003"/>
    <n v="0.8"/>
    <x v="1"/>
    <n v="234.45810000000003"/>
    <n v="222.11820000000003"/>
    <n v="197.43840000000003"/>
    <n v="142.59440000000001"/>
    <n v="65.81280000000001"/>
  </r>
  <r>
    <s v="YJL483J5"/>
    <x v="3"/>
    <x v="0"/>
    <s v="Product_E215E"/>
    <n v="265.33999999999997"/>
    <n v="60"/>
    <x v="0"/>
    <s v="10x5x17 cm"/>
    <d v="2023-03-15T00:00:00"/>
    <d v="2024-01-01T00:00:00"/>
    <s v="L08UDK"/>
    <s v="WCS,JDT"/>
    <s v="Red/Small"/>
    <x v="0"/>
    <n v="238.80599999999998"/>
    <n v="0.8"/>
    <x v="1"/>
    <n v="226.86569999999998"/>
    <n v="214.9254"/>
    <n v="191.04480000000001"/>
    <n v="137.9768"/>
    <n v="63.681599999999989"/>
  </r>
  <r>
    <s v="UBU57TU0"/>
    <x v="1"/>
    <x v="0"/>
    <s v="Product_Z4J8Q"/>
    <n v="43.24"/>
    <n v="66"/>
    <x v="0"/>
    <s v="20x16x20 cm"/>
    <d v="2023-01-01T00:00:00"/>
    <d v="2024-01-01T00:00:00"/>
    <s v="EJTPQB"/>
    <s v="Z0X,1LV"/>
    <s v="Blue/Medium"/>
    <x v="1"/>
    <n v="38.916000000000004"/>
    <n v="1"/>
    <x v="1"/>
    <n v="36.970200000000006"/>
    <n v="35.024400000000007"/>
    <n v="31.132800000000003"/>
    <n v="22.484800000000003"/>
    <n v="10.377599999999999"/>
  </r>
  <r>
    <s v="6IF0J8FK"/>
    <x v="2"/>
    <x v="0"/>
    <s v="Product_758CX"/>
    <n v="285.08"/>
    <n v="22"/>
    <x v="0"/>
    <s v="17x9x17 cm"/>
    <d v="2023-03-15T00:00:00"/>
    <d v="2025-01-01T00:00:00"/>
    <s v="ZNRB6T"/>
    <s v="U6S,MVR"/>
    <s v="Green/Large"/>
    <x v="0"/>
    <n v="256.572"/>
    <n v="1.8027397260273972"/>
    <x v="1"/>
    <n v="243.74339999999998"/>
    <n v="230.91480000000001"/>
    <n v="205.25760000000002"/>
    <n v="148.24160000000001"/>
    <n v="68.419199999999989"/>
  </r>
  <r>
    <s v="HH1F7ETL"/>
    <x v="0"/>
    <x v="0"/>
    <s v="Product_5DN9Y"/>
    <n v="323.02"/>
    <n v="89"/>
    <x v="1"/>
    <s v="6x12x14 cm"/>
    <d v="2023-03-15T00:00:00"/>
    <d v="2024-01-01T00:00:00"/>
    <s v="CS4TIH"/>
    <s v="G81,GDV"/>
    <s v="Red/Small"/>
    <x v="2"/>
    <n v="290.71799999999996"/>
    <n v="0.8"/>
    <x v="1"/>
    <n v="276.18209999999993"/>
    <n v="261.64619999999996"/>
    <n v="232.57439999999997"/>
    <n v="167.97039999999998"/>
    <n v="77.524799999999999"/>
  </r>
  <r>
    <s v="W4C7V493"/>
    <x v="0"/>
    <x v="0"/>
    <s v="Product_NHBOE"/>
    <n v="233.85"/>
    <n v="38"/>
    <x v="2"/>
    <s v="14x19x9 cm"/>
    <d v="2023-07-30T00:00:00"/>
    <d v="2024-01-01T00:00:00"/>
    <s v="PQKJHA"/>
    <s v="Q1N,PTI"/>
    <s v="Green/Large"/>
    <x v="2"/>
    <n v="210.465"/>
    <n v="0.42465753424657532"/>
    <x v="1"/>
    <n v="199.94174999999998"/>
    <n v="189.41849999999999"/>
    <n v="168.37200000000001"/>
    <n v="121.602"/>
    <n v="56.123999999999995"/>
  </r>
  <r>
    <s v="E7Y8MJQL"/>
    <x v="3"/>
    <x v="0"/>
    <s v="Product_B22M9"/>
    <n v="393.48"/>
    <n v="54"/>
    <x v="1"/>
    <s v="17x17x10 cm"/>
    <d v="2023-03-15T00:00:00"/>
    <d v="2024-01-01T00:00:00"/>
    <s v="PIDVPD"/>
    <s v="GZR,W0M"/>
    <s v="Green/Large"/>
    <x v="3"/>
    <n v="354.13200000000001"/>
    <n v="0.8"/>
    <x v="1"/>
    <n v="336.42539999999997"/>
    <n v="318.71879999999999"/>
    <n v="283.30560000000003"/>
    <n v="204.60960000000003"/>
    <n v="94.435199999999995"/>
  </r>
  <r>
    <s v="L0X63XKP"/>
    <x v="1"/>
    <x v="0"/>
    <s v="Product_3SLRF"/>
    <n v="343.22"/>
    <n v="26"/>
    <x v="0"/>
    <s v="7x5x7 cm"/>
    <d v="2023-03-15T00:00:00"/>
    <d v="2025-01-01T00:00:00"/>
    <s v="0R18Q0"/>
    <s v="7ZA,PFN"/>
    <s v="Green/Large"/>
    <x v="2"/>
    <n v="308.89800000000002"/>
    <n v="1.8027397260273972"/>
    <x v="1"/>
    <n v="293.45310000000001"/>
    <n v="278.00820000000004"/>
    <n v="247.11840000000004"/>
    <n v="178.47440000000003"/>
    <n v="82.372799999999998"/>
  </r>
  <r>
    <s v="TNRWX5XY"/>
    <x v="0"/>
    <x v="0"/>
    <s v="Product_X85XO"/>
    <n v="160.37"/>
    <n v="85"/>
    <x v="0"/>
    <s v="13x13x9 cm"/>
    <d v="2023-03-15T00:00:00"/>
    <d v="2024-01-01T00:00:00"/>
    <s v="VEGG7Z"/>
    <s v="HY8,YAZ"/>
    <s v="Blue/Medium"/>
    <x v="4"/>
    <n v="144.333"/>
    <n v="0.8"/>
    <x v="1"/>
    <n v="137.11634999999998"/>
    <n v="129.8997"/>
    <n v="115.46640000000001"/>
    <n v="83.392400000000009"/>
    <n v="38.488799999999998"/>
  </r>
  <r>
    <s v="6J1UIZM8"/>
    <x v="3"/>
    <x v="0"/>
    <s v="Product_T2GOK"/>
    <n v="483.54"/>
    <n v="38"/>
    <x v="1"/>
    <s v="14x20x8 cm"/>
    <d v="2023-07-30T00:00:00"/>
    <d v="2026-01-01T00:00:00"/>
    <s v="PQ8H0U"/>
    <s v="AFT,SG6"/>
    <s v="Green/Large"/>
    <x v="0"/>
    <n v="435.18600000000004"/>
    <n v="2.4273972602739726"/>
    <x v="0"/>
    <n v="413.42670000000004"/>
    <n v="391.66740000000004"/>
    <n v="348.14880000000005"/>
    <n v="251.44080000000002"/>
    <n v="116.0496"/>
  </r>
  <r>
    <s v="SABM8LEI"/>
    <x v="0"/>
    <x v="0"/>
    <s v="Product_7C9YL"/>
    <n v="435.44"/>
    <n v="80"/>
    <x v="2"/>
    <s v="9x16x13 cm"/>
    <d v="2023-01-01T00:00:00"/>
    <d v="2025-01-01T00:00:00"/>
    <s v="0951W9"/>
    <s v="OID,03V"/>
    <s v="Blue/Medium"/>
    <x v="2"/>
    <n v="391.89600000000002"/>
    <n v="2.0027397260273974"/>
    <x v="1"/>
    <n v="372.30119999999999"/>
    <n v="352.70640000000003"/>
    <n v="313.51680000000005"/>
    <n v="226.4288"/>
    <n v="104.5056"/>
  </r>
  <r>
    <s v="8JEHLZ4C"/>
    <x v="2"/>
    <x v="0"/>
    <s v="Product_4801N"/>
    <n v="101.55"/>
    <n v="63"/>
    <x v="2"/>
    <s v="13x19x8 cm"/>
    <d v="2023-01-01T00:00:00"/>
    <d v="2025-01-01T00:00:00"/>
    <s v="0VPYJC"/>
    <s v="FNT,FB6"/>
    <s v="Green/Large"/>
    <x v="4"/>
    <n v="91.394999999999996"/>
    <n v="2.0027397260273974"/>
    <x v="0"/>
    <n v="86.825249999999997"/>
    <n v="82.255499999999998"/>
    <n v="73.116"/>
    <n v="52.805999999999997"/>
    <n v="24.372"/>
  </r>
  <r>
    <s v="MBD7R2PG"/>
    <x v="3"/>
    <x v="0"/>
    <s v="Product_MF6BR"/>
    <n v="339.27"/>
    <n v="41"/>
    <x v="1"/>
    <s v="20x5x6 cm"/>
    <d v="2023-03-15T00:00:00"/>
    <d v="2026-01-01T00:00:00"/>
    <s v="GIZJZ3"/>
    <s v="63P,0ZG"/>
    <s v="Green/Large"/>
    <x v="2"/>
    <n v="305.34299999999996"/>
    <n v="2.8027397260273972"/>
    <x v="0"/>
    <n v="290.07584999999995"/>
    <n v="274.80869999999999"/>
    <n v="244.27439999999999"/>
    <n v="176.4204"/>
    <n v="81.424799999999991"/>
  </r>
  <r>
    <s v="8IDZUBHV"/>
    <x v="1"/>
    <x v="0"/>
    <s v="Product_1JRGV"/>
    <n v="188.26"/>
    <n v="6"/>
    <x v="2"/>
    <s v="18x11x9 cm"/>
    <d v="2023-03-15T00:00:00"/>
    <d v="2026-01-01T00:00:00"/>
    <s v="AA8IUH"/>
    <s v="K0A,FF5"/>
    <s v="Blue/Medium"/>
    <x v="2"/>
    <n v="169.434"/>
    <n v="2.8027397260273972"/>
    <x v="0"/>
    <n v="160.9623"/>
    <n v="152.4906"/>
    <n v="135.5472"/>
    <n v="97.895200000000003"/>
    <n v="45.182399999999994"/>
  </r>
  <r>
    <s v="R8KH2XCU"/>
    <x v="0"/>
    <x v="0"/>
    <s v="Product_R64K2"/>
    <n v="76.739999999999995"/>
    <n v="23"/>
    <x v="1"/>
    <s v="16x7x9 cm"/>
    <d v="2023-03-15T00:00:00"/>
    <d v="2025-01-01T00:00:00"/>
    <s v="MGME74"/>
    <s v="76G,DS3"/>
    <s v="Green/Large"/>
    <x v="2"/>
    <n v="69.066000000000003"/>
    <n v="1.8027397260273972"/>
    <x v="1"/>
    <n v="65.612700000000004"/>
    <n v="62.159400000000005"/>
    <n v="55.252800000000008"/>
    <n v="39.904800000000002"/>
    <n v="18.417599999999997"/>
  </r>
  <r>
    <s v="01E7IH6D"/>
    <x v="0"/>
    <x v="0"/>
    <s v="Product_CPLOH"/>
    <n v="51.01"/>
    <n v="75"/>
    <x v="1"/>
    <s v="19x16x12 cm"/>
    <d v="2023-01-01T00:00:00"/>
    <d v="2025-01-01T00:00:00"/>
    <s v="4J6M0Z"/>
    <s v="TL5,IMJ"/>
    <s v="Blue/Medium"/>
    <x v="4"/>
    <n v="45.908999999999999"/>
    <n v="2.0027397260273974"/>
    <x v="0"/>
    <n v="43.613549999999996"/>
    <n v="41.318100000000001"/>
    <n v="36.727200000000003"/>
    <n v="26.525199999999998"/>
    <n v="12.2424"/>
  </r>
  <r>
    <s v="3MEGCO1I"/>
    <x v="3"/>
    <x v="0"/>
    <s v="Product_91UE2"/>
    <n v="367.27"/>
    <n v="95"/>
    <x v="2"/>
    <s v="12x6x9 cm"/>
    <d v="2023-07-30T00:00:00"/>
    <d v="2025-01-01T00:00:00"/>
    <s v="G82KCD"/>
    <s v="7R4,YIZ"/>
    <s v="Green/Large"/>
    <x v="4"/>
    <n v="330.54300000000001"/>
    <n v="1.4273972602739726"/>
    <x v="0"/>
    <n v="314.01585"/>
    <n v="297.48869999999999"/>
    <n v="264.43440000000004"/>
    <n v="190.9804"/>
    <n v="88.144799999999989"/>
  </r>
  <r>
    <s v="9E5AX9GW"/>
    <x v="1"/>
    <x v="0"/>
    <s v="Product_TAZ2P"/>
    <n v="409.21"/>
    <n v="74"/>
    <x v="2"/>
    <s v="18x13x12 cm"/>
    <d v="2023-07-30T00:00:00"/>
    <d v="2024-01-01T00:00:00"/>
    <s v="WG656V"/>
    <s v="A3L,KP4"/>
    <s v="Green/Large"/>
    <x v="3"/>
    <n v="368.28899999999999"/>
    <n v="0.42465753424657532"/>
    <x v="1"/>
    <n v="349.87455"/>
    <n v="331.46010000000001"/>
    <n v="294.63119999999998"/>
    <n v="212.78919999999999"/>
    <n v="98.210399999999993"/>
  </r>
  <r>
    <s v="A68DZX08"/>
    <x v="3"/>
    <x v="0"/>
    <s v="Product_CDHHD"/>
    <n v="80.430000000000007"/>
    <n v="58"/>
    <x v="1"/>
    <s v="13x15x10 cm"/>
    <d v="2023-01-01T00:00:00"/>
    <d v="2025-01-01T00:00:00"/>
    <s v="Y3J5P5"/>
    <s v="9XW,KS9"/>
    <s v="Green/Large"/>
    <x v="4"/>
    <n v="72.387"/>
    <n v="2.0027397260273974"/>
    <x v="0"/>
    <n v="68.767650000000003"/>
    <n v="65.148300000000006"/>
    <n v="57.909600000000005"/>
    <n v="41.823600000000006"/>
    <n v="19.3032"/>
  </r>
  <r>
    <s v="E369YMIS"/>
    <x v="0"/>
    <x v="0"/>
    <s v="Product_MXL2U"/>
    <n v="198.7"/>
    <n v="73"/>
    <x v="2"/>
    <s v="9x20x7 cm"/>
    <d v="2023-01-01T00:00:00"/>
    <d v="2024-01-01T00:00:00"/>
    <s v="M6S10N"/>
    <s v="8KW,TB0"/>
    <s v="Red/Small"/>
    <x v="4"/>
    <n v="178.82999999999998"/>
    <n v="1"/>
    <x v="1"/>
    <n v="169.88849999999996"/>
    <n v="160.947"/>
    <n v="143.06399999999999"/>
    <n v="103.324"/>
    <n v="47.687999999999995"/>
  </r>
  <r>
    <s v="6E8V8A9Z"/>
    <x v="3"/>
    <x v="0"/>
    <s v="Product_I26KJ"/>
    <n v="425.32"/>
    <n v="67"/>
    <x v="0"/>
    <s v="12x10x10 cm"/>
    <d v="2023-03-15T00:00:00"/>
    <d v="2024-01-01T00:00:00"/>
    <s v="HS960V"/>
    <s v="D4J,W66"/>
    <s v="Blue/Medium"/>
    <x v="1"/>
    <n v="382.78800000000001"/>
    <n v="0.8"/>
    <x v="1"/>
    <n v="363.64859999999999"/>
    <n v="344.50920000000002"/>
    <n v="306.23040000000003"/>
    <n v="221.16640000000001"/>
    <n v="102.07679999999999"/>
  </r>
  <r>
    <s v="KDC99ESZ"/>
    <x v="2"/>
    <x v="0"/>
    <s v="Product_QLKYH"/>
    <n v="278.38"/>
    <n v="26"/>
    <x v="0"/>
    <s v="8x8x5 cm"/>
    <d v="2023-01-01T00:00:00"/>
    <d v="2025-01-01T00:00:00"/>
    <s v="LHIC3N"/>
    <s v="JWT,2M3"/>
    <s v="Blue/Medium"/>
    <x v="4"/>
    <n v="250.542"/>
    <n v="2.0027397260273974"/>
    <x v="0"/>
    <n v="238.01489999999998"/>
    <n v="225.48779999999999"/>
    <n v="200.43360000000001"/>
    <n v="144.7576"/>
    <n v="66.811199999999999"/>
  </r>
  <r>
    <s v="HT4X0Y9L"/>
    <x v="0"/>
    <x v="0"/>
    <s v="Product_5FKRL"/>
    <n v="141.86000000000001"/>
    <n v="59"/>
    <x v="0"/>
    <s v="12x16x19 cm"/>
    <d v="2023-07-30T00:00:00"/>
    <d v="2025-01-01T00:00:00"/>
    <s v="EE12VY"/>
    <s v="P41,1A4"/>
    <s v="Blue/Medium"/>
    <x v="3"/>
    <n v="127.67400000000001"/>
    <n v="1.4273972602739726"/>
    <x v="0"/>
    <n v="121.2903"/>
    <n v="114.90660000000001"/>
    <n v="102.13920000000002"/>
    <n v="73.767200000000003"/>
    <n v="34.046400000000006"/>
  </r>
  <r>
    <s v="XLVDC8B1"/>
    <x v="2"/>
    <x v="0"/>
    <s v="Product_OG2BI"/>
    <n v="472.82"/>
    <n v="71"/>
    <x v="1"/>
    <s v="14x9x11 cm"/>
    <d v="2023-01-01T00:00:00"/>
    <d v="2024-01-01T00:00:00"/>
    <s v="C6HGHN"/>
    <s v="DY8,H9E"/>
    <s v="Blue/Medium"/>
    <x v="0"/>
    <n v="425.53800000000001"/>
    <n v="1"/>
    <x v="1"/>
    <n v="404.2611"/>
    <n v="382.98420000000004"/>
    <n v="340.43040000000002"/>
    <n v="245.8664"/>
    <n v="113.4768"/>
  </r>
  <r>
    <s v="URLT93YW"/>
    <x v="1"/>
    <x v="0"/>
    <s v="Product_ORL8H"/>
    <n v="233.91"/>
    <n v="61"/>
    <x v="1"/>
    <s v="20x10x8 cm"/>
    <d v="2023-01-01T00:00:00"/>
    <d v="2024-01-01T00:00:00"/>
    <s v="KNGK6V"/>
    <s v="XRZ,SLM"/>
    <s v="Blue/Medium"/>
    <x v="0"/>
    <n v="210.51900000000001"/>
    <n v="1"/>
    <x v="1"/>
    <n v="199.99304999999998"/>
    <n v="189.46710000000002"/>
    <n v="168.41520000000003"/>
    <n v="121.6332"/>
    <n v="56.138399999999997"/>
  </r>
  <r>
    <s v="AKRMWF5W"/>
    <x v="3"/>
    <x v="0"/>
    <s v="Product_FEZFF"/>
    <n v="33.74"/>
    <n v="96"/>
    <x v="0"/>
    <s v="9x17x19 cm"/>
    <d v="2023-03-15T00:00:00"/>
    <d v="2025-01-01T00:00:00"/>
    <s v="IX0XZG"/>
    <s v="8XG,Q4Q"/>
    <s v="Red/Small"/>
    <x v="4"/>
    <n v="30.366"/>
    <n v="1.8027397260273972"/>
    <x v="1"/>
    <n v="28.8477"/>
    <n v="27.3294"/>
    <n v="24.2928"/>
    <n v="17.544800000000002"/>
    <n v="8.0975999999999999"/>
  </r>
  <r>
    <s v="4LH7BTXX"/>
    <x v="2"/>
    <x v="0"/>
    <s v="Product_GS485"/>
    <n v="26.05"/>
    <n v="32"/>
    <x v="0"/>
    <s v="12x11x18 cm"/>
    <d v="2023-07-30T00:00:00"/>
    <d v="2024-01-01T00:00:00"/>
    <s v="F7W1GC"/>
    <s v="HCF,WV8"/>
    <s v="Green/Large"/>
    <x v="1"/>
    <n v="23.445"/>
    <n v="0.42465753424657532"/>
    <x v="1"/>
    <n v="22.272749999999998"/>
    <n v="21.1005"/>
    <n v="18.756"/>
    <n v="13.546000000000001"/>
    <n v="6.2519999999999998"/>
  </r>
  <r>
    <s v="52AQY0AH"/>
    <x v="2"/>
    <x v="0"/>
    <s v="Product_2GBC2"/>
    <n v="410.68"/>
    <n v="87"/>
    <x v="1"/>
    <s v="15x7x15 cm"/>
    <d v="2023-01-01T00:00:00"/>
    <d v="2025-01-01T00:00:00"/>
    <s v="VZDX2D"/>
    <s v="TAK,WBG"/>
    <s v="Red/Small"/>
    <x v="4"/>
    <n v="369.61200000000002"/>
    <n v="2.0027397260273974"/>
    <x v="0"/>
    <n v="351.13139999999999"/>
    <n v="332.6508"/>
    <n v="295.68960000000004"/>
    <n v="213.55360000000002"/>
    <n v="98.563199999999995"/>
  </r>
  <r>
    <s v="VKEWQTUQ"/>
    <x v="0"/>
    <x v="0"/>
    <s v="Product_YDQ0M"/>
    <n v="399.02"/>
    <n v="43"/>
    <x v="0"/>
    <s v="9x19x14 cm"/>
    <d v="2023-01-01T00:00:00"/>
    <d v="2025-01-01T00:00:00"/>
    <s v="AL6CV7"/>
    <s v="755,7N9"/>
    <s v="Green/Large"/>
    <x v="2"/>
    <n v="359.11799999999999"/>
    <n v="2.0027397260273974"/>
    <x v="1"/>
    <n v="341.16209999999995"/>
    <n v="323.20620000000002"/>
    <n v="287.2944"/>
    <n v="207.49039999999999"/>
    <n v="95.764799999999994"/>
  </r>
  <r>
    <s v="DT9YIEOL"/>
    <x v="0"/>
    <x v="0"/>
    <s v="Product_YW4DA"/>
    <n v="190.47"/>
    <n v="32"/>
    <x v="2"/>
    <s v="20x16x16 cm"/>
    <d v="2023-01-01T00:00:00"/>
    <d v="2024-01-01T00:00:00"/>
    <s v="U3Q929"/>
    <s v="VX4,OU9"/>
    <s v="Green/Large"/>
    <x v="1"/>
    <n v="171.423"/>
    <n v="1"/>
    <x v="1"/>
    <n v="162.85184999999998"/>
    <n v="154.2807"/>
    <n v="137.13840000000002"/>
    <n v="99.044399999999996"/>
    <n v="45.712800000000001"/>
  </r>
  <r>
    <s v="MN0J6YTQ"/>
    <x v="0"/>
    <x v="0"/>
    <s v="Product_7XPYF"/>
    <n v="407.6"/>
    <n v="24"/>
    <x v="2"/>
    <s v="17x7x11 cm"/>
    <d v="2023-01-01T00:00:00"/>
    <d v="2024-01-01T00:00:00"/>
    <s v="JCXS8V"/>
    <s v="0C5,UO2"/>
    <s v="Green/Large"/>
    <x v="0"/>
    <n v="366.84000000000003"/>
    <n v="1"/>
    <x v="1"/>
    <n v="348.49799999999999"/>
    <n v="330.15600000000006"/>
    <n v="293.47200000000004"/>
    <n v="211.95200000000003"/>
    <n v="97.823999999999998"/>
  </r>
  <r>
    <s v="E5OFOLET"/>
    <x v="3"/>
    <x v="0"/>
    <s v="Product_QW875"/>
    <n v="44.47"/>
    <n v="60"/>
    <x v="1"/>
    <s v="7x14x19 cm"/>
    <d v="2023-07-30T00:00:00"/>
    <d v="2025-01-01T00:00:00"/>
    <s v="2I6KL9"/>
    <s v="9F0,268"/>
    <s v="Blue/Medium"/>
    <x v="3"/>
    <n v="40.022999999999996"/>
    <n v="1.4273972602739726"/>
    <x v="1"/>
    <n v="38.021849999999993"/>
    <n v="36.020699999999998"/>
    <n v="32.0184"/>
    <n v="23.124400000000001"/>
    <n v="10.672799999999999"/>
  </r>
  <r>
    <s v="XXSK4ZRU"/>
    <x v="2"/>
    <x v="0"/>
    <s v="Product_0KN9N"/>
    <n v="404.86"/>
    <n v="3"/>
    <x v="0"/>
    <s v="19x12x9 cm"/>
    <d v="2023-03-15T00:00:00"/>
    <d v="2026-01-01T00:00:00"/>
    <s v="IT89WE"/>
    <s v="XP7,7Q0"/>
    <s v="Blue/Medium"/>
    <x v="2"/>
    <n v="364.37400000000002"/>
    <n v="2.8027397260273972"/>
    <x v="0"/>
    <n v="346.15530000000001"/>
    <n v="327.93660000000006"/>
    <n v="291.49920000000003"/>
    <n v="210.52720000000002"/>
    <n v="97.166399999999996"/>
  </r>
  <r>
    <s v="1SO9VKVC"/>
    <x v="2"/>
    <x v="0"/>
    <s v="Product_FVG50"/>
    <n v="272.99"/>
    <n v="97"/>
    <x v="1"/>
    <s v="11x16x14 cm"/>
    <d v="2023-03-15T00:00:00"/>
    <d v="2026-01-01T00:00:00"/>
    <s v="65DQSP"/>
    <s v="0IO,B2N"/>
    <s v="Blue/Medium"/>
    <x v="3"/>
    <n v="245.691"/>
    <n v="2.8027397260273972"/>
    <x v="0"/>
    <n v="233.40644999999998"/>
    <n v="221.12190000000001"/>
    <n v="196.55280000000002"/>
    <n v="141.95480000000001"/>
    <n v="65.517600000000002"/>
  </r>
  <r>
    <s v="CFQX8PES"/>
    <x v="3"/>
    <x v="0"/>
    <s v="Product_QPVCZ"/>
    <n v="363.49"/>
    <n v="53"/>
    <x v="0"/>
    <s v="5x16x8 cm"/>
    <d v="2023-07-30T00:00:00"/>
    <d v="2024-01-01T00:00:00"/>
    <s v="A1IN6G"/>
    <s v="YEB,FCR"/>
    <s v="Green/Large"/>
    <x v="2"/>
    <n v="327.14100000000002"/>
    <n v="0.42465753424657532"/>
    <x v="1"/>
    <n v="310.78395"/>
    <n v="294.42690000000005"/>
    <n v="261.71280000000002"/>
    <n v="189.01480000000001"/>
    <n v="87.2376"/>
  </r>
  <r>
    <s v="1E1GU5C2"/>
    <x v="3"/>
    <x v="0"/>
    <s v="Product_88ZHN"/>
    <n v="259.58999999999997"/>
    <n v="23"/>
    <x v="2"/>
    <s v="11x5x6 cm"/>
    <d v="2023-01-01T00:00:00"/>
    <d v="2024-01-01T00:00:00"/>
    <s v="X85II4"/>
    <s v="0DL,CNC"/>
    <s v="Blue/Medium"/>
    <x v="0"/>
    <n v="233.63099999999997"/>
    <n v="1"/>
    <x v="1"/>
    <n v="221.94944999999996"/>
    <n v="210.26789999999997"/>
    <n v="186.90479999999999"/>
    <n v="134.98679999999999"/>
    <n v="62.301599999999993"/>
  </r>
  <r>
    <s v="9UTYAS25"/>
    <x v="2"/>
    <x v="0"/>
    <s v="Product_DIV1L"/>
    <n v="11.81"/>
    <n v="28"/>
    <x v="1"/>
    <s v="7x6x15 cm"/>
    <d v="2023-01-01T00:00:00"/>
    <d v="2025-01-01T00:00:00"/>
    <s v="V797IT"/>
    <s v="V53,P1W"/>
    <s v="Green/Large"/>
    <x v="0"/>
    <n v="10.629000000000001"/>
    <n v="2.0027397260273974"/>
    <x v="1"/>
    <n v="10.09755"/>
    <n v="9.5661000000000023"/>
    <n v="8.5032000000000014"/>
    <n v="6.1412000000000004"/>
    <n v="2.8344"/>
  </r>
  <r>
    <s v="HTXY43CS"/>
    <x v="3"/>
    <x v="0"/>
    <s v="Product_0DWXA"/>
    <n v="353.25"/>
    <n v="92"/>
    <x v="2"/>
    <s v="19x15x10 cm"/>
    <d v="2023-07-30T00:00:00"/>
    <d v="2026-01-01T00:00:00"/>
    <s v="SCWTFO"/>
    <s v="D6P,LYE"/>
    <s v="Red/Small"/>
    <x v="2"/>
    <n v="317.92500000000001"/>
    <n v="2.4273972602739726"/>
    <x v="0"/>
    <n v="302.02875"/>
    <n v="286.13249999999999"/>
    <n v="254.34000000000003"/>
    <n v="183.69"/>
    <n v="84.78"/>
  </r>
  <r>
    <s v="T53Z3FGK"/>
    <x v="1"/>
    <x v="0"/>
    <s v="Product_6Z974"/>
    <n v="298.31"/>
    <n v="27"/>
    <x v="2"/>
    <s v="7x12x17 cm"/>
    <d v="2023-07-30T00:00:00"/>
    <d v="2025-01-01T00:00:00"/>
    <s v="40S2RE"/>
    <s v="H2Y,D1N"/>
    <s v="Blue/Medium"/>
    <x v="1"/>
    <n v="268.47899999999998"/>
    <n v="1.4273972602739726"/>
    <x v="1"/>
    <n v="255.05504999999997"/>
    <n v="241.6311"/>
    <n v="214.78319999999999"/>
    <n v="155.12120000000002"/>
    <n v="71.594399999999993"/>
  </r>
  <r>
    <s v="9MN6EWLR"/>
    <x v="2"/>
    <x v="0"/>
    <s v="Product_5BJ77"/>
    <n v="167.73"/>
    <n v="92"/>
    <x v="2"/>
    <s v="13x15x7 cm"/>
    <d v="2023-07-30T00:00:00"/>
    <d v="2025-01-01T00:00:00"/>
    <s v="S93BGM"/>
    <s v="TTU,5O6"/>
    <s v="Red/Small"/>
    <x v="0"/>
    <n v="150.95699999999999"/>
    <n v="1.4273972602739726"/>
    <x v="0"/>
    <n v="143.40914999999998"/>
    <n v="135.8613"/>
    <n v="120.76560000000001"/>
    <n v="87.2196"/>
    <n v="40.255199999999995"/>
  </r>
  <r>
    <s v="7MFWYKP2"/>
    <x v="2"/>
    <x v="0"/>
    <s v="Product_U5WK3"/>
    <n v="357"/>
    <n v="61"/>
    <x v="1"/>
    <s v="15x14x11 cm"/>
    <d v="2023-03-15T00:00:00"/>
    <d v="2025-01-01T00:00:00"/>
    <s v="S0TET7"/>
    <s v="T56,8L3"/>
    <s v="Green/Large"/>
    <x v="2"/>
    <n v="321.3"/>
    <n v="1.8027397260273972"/>
    <x v="0"/>
    <n v="305.23500000000001"/>
    <n v="289.17"/>
    <n v="257.04000000000002"/>
    <n v="185.64000000000001"/>
    <n v="85.679999999999993"/>
  </r>
  <r>
    <s v="VN6UKCI6"/>
    <x v="2"/>
    <x v="0"/>
    <s v="Product_U1E3R"/>
    <n v="310.64999999999998"/>
    <n v="8"/>
    <x v="1"/>
    <s v="16x10x15 cm"/>
    <d v="2023-03-15T00:00:00"/>
    <d v="2024-01-01T00:00:00"/>
    <s v="PRCOFT"/>
    <s v="7HP,U2W"/>
    <s v="Blue/Medium"/>
    <x v="1"/>
    <n v="279.58499999999998"/>
    <n v="0.8"/>
    <x v="1"/>
    <n v="265.60574999999994"/>
    <n v="251.62649999999999"/>
    <n v="223.66800000000001"/>
    <n v="161.53799999999998"/>
    <n v="74.555999999999997"/>
  </r>
  <r>
    <s v="9PF72VQB"/>
    <x v="1"/>
    <x v="0"/>
    <s v="Product_VEVAZ"/>
    <n v="246.22"/>
    <n v="62"/>
    <x v="2"/>
    <s v="13x7x15 cm"/>
    <d v="2023-03-15T00:00:00"/>
    <d v="2024-01-01T00:00:00"/>
    <s v="KOF8AR"/>
    <s v="FXN,QEN"/>
    <s v="Red/Small"/>
    <x v="3"/>
    <n v="221.59800000000001"/>
    <n v="0.8"/>
    <x v="1"/>
    <n v="210.5181"/>
    <n v="199.43820000000002"/>
    <n v="177.27840000000003"/>
    <n v="128.03440000000001"/>
    <n v="59.092799999999997"/>
  </r>
  <r>
    <s v="OCB5SND3"/>
    <x v="0"/>
    <x v="0"/>
    <s v="Product_UKUUF"/>
    <n v="164.11"/>
    <n v="54"/>
    <x v="0"/>
    <s v="16x15x20 cm"/>
    <d v="2023-03-15T00:00:00"/>
    <d v="2026-01-01T00:00:00"/>
    <s v="I8EN2M"/>
    <s v="U7Y,YMK"/>
    <s v="Red/Small"/>
    <x v="0"/>
    <n v="147.69900000000001"/>
    <n v="2.8027397260273972"/>
    <x v="0"/>
    <n v="140.31405000000001"/>
    <n v="132.92910000000001"/>
    <n v="118.15920000000001"/>
    <n v="85.33720000000001"/>
    <n v="39.386400000000002"/>
  </r>
  <r>
    <s v="9E4KZF5W"/>
    <x v="3"/>
    <x v="0"/>
    <s v="Product_K95ST"/>
    <n v="224.19"/>
    <n v="100"/>
    <x v="0"/>
    <s v="7x18x10 cm"/>
    <d v="2023-07-30T00:00:00"/>
    <d v="2025-01-01T00:00:00"/>
    <s v="DUFQWF"/>
    <s v="OV5,XD2"/>
    <s v="Red/Small"/>
    <x v="2"/>
    <n v="201.77099999999999"/>
    <n v="1.4273972602739726"/>
    <x v="1"/>
    <n v="191.68244999999999"/>
    <n v="181.59389999999999"/>
    <n v="161.41679999999999"/>
    <n v="116.5788"/>
    <n v="53.805599999999998"/>
  </r>
  <r>
    <s v="33FKC5SG"/>
    <x v="1"/>
    <x v="0"/>
    <s v="Product_BEIBI"/>
    <n v="314.08"/>
    <n v="44"/>
    <x v="2"/>
    <s v="5x11x19 cm"/>
    <d v="2023-07-30T00:00:00"/>
    <d v="2024-01-01T00:00:00"/>
    <s v="VJPAAB"/>
    <s v="K2K,HFO"/>
    <s v="Red/Small"/>
    <x v="4"/>
    <n v="282.67199999999997"/>
    <n v="0.42465753424657532"/>
    <x v="1"/>
    <n v="268.53839999999997"/>
    <n v="254.40479999999997"/>
    <n v="226.13759999999999"/>
    <n v="163.32159999999999"/>
    <n v="75.379199999999997"/>
  </r>
  <r>
    <s v="B5HV5XJW"/>
    <x v="2"/>
    <x v="0"/>
    <s v="Product_ZTIS8"/>
    <n v="160.49"/>
    <n v="95"/>
    <x v="0"/>
    <s v="5x6x5 cm"/>
    <d v="2023-03-15T00:00:00"/>
    <d v="2026-01-01T00:00:00"/>
    <s v="6JD0BN"/>
    <s v="KZB,P3C"/>
    <s v="Green/Large"/>
    <x v="2"/>
    <n v="144.441"/>
    <n v="2.8027397260273972"/>
    <x v="1"/>
    <n v="137.21895000000001"/>
    <n v="129.99690000000001"/>
    <n v="115.5528"/>
    <n v="83.454800000000006"/>
    <n v="38.517600000000002"/>
  </r>
  <r>
    <s v="EUAVJ7Y5"/>
    <x v="2"/>
    <x v="0"/>
    <s v="Product_AJVOD"/>
    <n v="263.91000000000003"/>
    <n v="95"/>
    <x v="0"/>
    <s v="17x17x20 cm"/>
    <d v="2023-03-15T00:00:00"/>
    <d v="2024-01-01T00:00:00"/>
    <s v="H7NN5V"/>
    <s v="39D,G2V"/>
    <s v="Blue/Medium"/>
    <x v="2"/>
    <n v="237.51900000000001"/>
    <n v="0.8"/>
    <x v="1"/>
    <n v="225.64304999999999"/>
    <n v="213.7671"/>
    <n v="190.01520000000002"/>
    <n v="137.23320000000001"/>
    <n v="63.338400000000007"/>
  </r>
  <r>
    <s v="VHENMNJ8"/>
    <x v="1"/>
    <x v="0"/>
    <s v="Product_YZ31W"/>
    <n v="499.15"/>
    <n v="53"/>
    <x v="1"/>
    <s v="11x12x7 cm"/>
    <d v="2023-01-01T00:00:00"/>
    <d v="2024-01-01T00:00:00"/>
    <s v="MTAE8H"/>
    <s v="ZMV,AGT"/>
    <s v="Red/Small"/>
    <x v="4"/>
    <n v="449.23499999999996"/>
    <n v="1"/>
    <x v="1"/>
    <n v="426.77324999999996"/>
    <n v="404.31149999999997"/>
    <n v="359.38799999999998"/>
    <n v="259.55799999999999"/>
    <n v="119.79599999999999"/>
  </r>
  <r>
    <s v="0Z5UMWHO"/>
    <x v="0"/>
    <x v="0"/>
    <s v="Product_7P30H"/>
    <n v="218.44"/>
    <n v="11"/>
    <x v="1"/>
    <s v="10x16x13 cm"/>
    <d v="2023-01-01T00:00:00"/>
    <d v="2024-01-01T00:00:00"/>
    <s v="3ES2PY"/>
    <s v="BY9,BY2"/>
    <s v="Green/Large"/>
    <x v="2"/>
    <n v="196.596"/>
    <n v="1"/>
    <x v="1"/>
    <n v="186.7662"/>
    <n v="176.93640000000002"/>
    <n v="157.27680000000001"/>
    <n v="113.58880000000001"/>
    <n v="52.425599999999996"/>
  </r>
  <r>
    <s v="ZRJDVLTG"/>
    <x v="3"/>
    <x v="0"/>
    <s v="Product_HWP6L"/>
    <n v="125.1"/>
    <n v="88"/>
    <x v="1"/>
    <s v="5x11x8 cm"/>
    <d v="2023-01-01T00:00:00"/>
    <d v="2025-01-01T00:00:00"/>
    <s v="A9FL3C"/>
    <s v="WGB,7P7"/>
    <s v="Green/Large"/>
    <x v="0"/>
    <n v="112.58999999999999"/>
    <n v="2.0027397260273974"/>
    <x v="1"/>
    <n v="106.96049999999998"/>
    <n v="101.33099999999999"/>
    <n v="90.072000000000003"/>
    <n v="65.051999999999992"/>
    <n v="30.024000000000001"/>
  </r>
  <r>
    <s v="3FRBTVSE"/>
    <x v="2"/>
    <x v="0"/>
    <s v="Product_UKRD8"/>
    <n v="267.99"/>
    <n v="38"/>
    <x v="0"/>
    <s v="9x8x6 cm"/>
    <d v="2023-01-01T00:00:00"/>
    <d v="2025-01-01T00:00:00"/>
    <s v="RW5TE7"/>
    <s v="HNS,G29"/>
    <s v="Green/Large"/>
    <x v="4"/>
    <n v="241.191"/>
    <n v="2.0027397260273974"/>
    <x v="0"/>
    <n v="229.13145"/>
    <n v="217.0719"/>
    <n v="192.95280000000002"/>
    <n v="139.35480000000001"/>
    <n v="64.317599999999999"/>
  </r>
  <r>
    <s v="14STIJRS"/>
    <x v="3"/>
    <x v="0"/>
    <s v="Product_HW62J"/>
    <n v="58.73"/>
    <n v="47"/>
    <x v="0"/>
    <s v="10x11x5 cm"/>
    <d v="2023-01-01T00:00:00"/>
    <d v="2026-01-01T00:00:00"/>
    <s v="SKJVT3"/>
    <s v="Z07,93R"/>
    <s v="Blue/Medium"/>
    <x v="1"/>
    <n v="52.856999999999999"/>
    <n v="3.0027397260273974"/>
    <x v="0"/>
    <n v="50.214149999999997"/>
    <n v="47.571300000000001"/>
    <n v="42.285600000000002"/>
    <n v="30.5396"/>
    <n v="14.095199999999998"/>
  </r>
  <r>
    <s v="OHHFNE9E"/>
    <x v="3"/>
    <x v="0"/>
    <s v="Product_YLP5N"/>
    <n v="416.36"/>
    <n v="77"/>
    <x v="2"/>
    <s v="8x6x9 cm"/>
    <d v="2023-01-01T00:00:00"/>
    <d v="2025-01-01T00:00:00"/>
    <s v="HJK0SF"/>
    <s v="JUL,XLQ"/>
    <s v="Red/Small"/>
    <x v="1"/>
    <n v="374.72399999999999"/>
    <n v="2.0027397260273974"/>
    <x v="0"/>
    <n v="355.98779999999999"/>
    <n v="337.2516"/>
    <n v="299.7792"/>
    <n v="216.50720000000001"/>
    <n v="99.926400000000001"/>
  </r>
  <r>
    <s v="90HWHL7H"/>
    <x v="2"/>
    <x v="0"/>
    <s v="Product_J9ZOE"/>
    <n v="396.24"/>
    <n v="2"/>
    <x v="1"/>
    <s v="13x13x12 cm"/>
    <d v="2023-01-01T00:00:00"/>
    <d v="2026-01-01T00:00:00"/>
    <s v="0LH5XN"/>
    <s v="FDI,PPE"/>
    <s v="Green/Large"/>
    <x v="4"/>
    <n v="356.61599999999999"/>
    <n v="3.0027397260273974"/>
    <x v="1"/>
    <n v="338.78519999999997"/>
    <n v="320.95440000000002"/>
    <n v="285.2928"/>
    <n v="206.04480000000001"/>
    <n v="95.0976"/>
  </r>
  <r>
    <s v="77U91V86"/>
    <x v="2"/>
    <x v="0"/>
    <s v="Product_Y7EV9"/>
    <n v="193.13"/>
    <n v="87"/>
    <x v="0"/>
    <s v="8x19x17 cm"/>
    <d v="2023-03-15T00:00:00"/>
    <d v="2025-01-01T00:00:00"/>
    <s v="1VMMDL"/>
    <s v="NZX,34P"/>
    <s v="Red/Small"/>
    <x v="2"/>
    <n v="173.81700000000001"/>
    <n v="1.8027397260273972"/>
    <x v="1"/>
    <n v="165.12615"/>
    <n v="156.43530000000001"/>
    <n v="139.05360000000002"/>
    <n v="100.4276"/>
    <n v="46.351199999999999"/>
  </r>
  <r>
    <s v="TMA715J3"/>
    <x v="3"/>
    <x v="0"/>
    <s v="Product_77VBF"/>
    <n v="338.14"/>
    <n v="59"/>
    <x v="1"/>
    <s v="13x6x10 cm"/>
    <d v="2023-03-15T00:00:00"/>
    <d v="2025-01-01T00:00:00"/>
    <s v="TPXP6K"/>
    <s v="TJ4,FPI"/>
    <s v="Green/Large"/>
    <x v="3"/>
    <n v="304.32599999999996"/>
    <n v="1.8027397260273972"/>
    <x v="0"/>
    <n v="289.10969999999998"/>
    <n v="273.89339999999999"/>
    <n v="243.46079999999998"/>
    <n v="175.83279999999999"/>
    <n v="81.153599999999997"/>
  </r>
  <r>
    <s v="WAKR8CYJ"/>
    <x v="3"/>
    <x v="0"/>
    <s v="Product_KYBJ9"/>
    <n v="131.69"/>
    <n v="10"/>
    <x v="0"/>
    <s v="13x16x16 cm"/>
    <d v="2023-03-15T00:00:00"/>
    <d v="2026-01-01T00:00:00"/>
    <s v="V4AR5P"/>
    <s v="CK5,ZW9"/>
    <s v="Blue/Medium"/>
    <x v="3"/>
    <n v="118.521"/>
    <n v="2.8027397260273972"/>
    <x v="1"/>
    <n v="112.59495"/>
    <n v="106.66890000000001"/>
    <n v="94.816800000000001"/>
    <n v="68.478800000000007"/>
    <n v="31.605599999999995"/>
  </r>
  <r>
    <s v="GOMUCD7L"/>
    <x v="2"/>
    <x v="0"/>
    <s v="Product_M4H04"/>
    <n v="480.24"/>
    <n v="42"/>
    <x v="0"/>
    <s v="6x16x14 cm"/>
    <d v="2023-01-01T00:00:00"/>
    <d v="2026-01-01T00:00:00"/>
    <s v="Y5AXE2"/>
    <s v="HPW,3M2"/>
    <s v="Green/Large"/>
    <x v="2"/>
    <n v="432.21600000000001"/>
    <n v="3.0027397260273974"/>
    <x v="1"/>
    <n v="410.60519999999997"/>
    <n v="388.99440000000004"/>
    <n v="345.77280000000002"/>
    <n v="249.72480000000002"/>
    <n v="115.2576"/>
  </r>
  <r>
    <s v="AU22OVQ6"/>
    <x v="0"/>
    <x v="0"/>
    <s v="Product_XIC7L"/>
    <n v="27.19"/>
    <n v="3"/>
    <x v="2"/>
    <s v="16x7x10 cm"/>
    <d v="2023-03-15T00:00:00"/>
    <d v="2024-01-01T00:00:00"/>
    <s v="QP6633"/>
    <s v="HNS,FX3"/>
    <s v="Green/Large"/>
    <x v="4"/>
    <n v="24.471"/>
    <n v="0.8"/>
    <x v="1"/>
    <n v="23.247450000000001"/>
    <n v="22.023900000000001"/>
    <n v="19.576800000000002"/>
    <n v="14.138800000000002"/>
    <n v="6.5255999999999998"/>
  </r>
  <r>
    <s v="EONOHA3L"/>
    <x v="3"/>
    <x v="0"/>
    <s v="Product_B89JC"/>
    <n v="449.14"/>
    <n v="16"/>
    <x v="2"/>
    <s v="20x17x14 cm"/>
    <d v="2023-01-01T00:00:00"/>
    <d v="2024-01-01T00:00:00"/>
    <s v="A2URYU"/>
    <s v="5KO,64N"/>
    <s v="Red/Small"/>
    <x v="4"/>
    <n v="404.226"/>
    <n v="1"/>
    <x v="1"/>
    <n v="384.0147"/>
    <n v="363.80340000000001"/>
    <n v="323.38080000000002"/>
    <n v="233.55279999999999"/>
    <n v="107.7936"/>
  </r>
  <r>
    <s v="XVKMER46"/>
    <x v="0"/>
    <x v="0"/>
    <s v="Product_39FTC"/>
    <n v="122.9"/>
    <n v="89"/>
    <x v="0"/>
    <s v="13x10x8 cm"/>
    <d v="2023-01-01T00:00:00"/>
    <d v="2024-01-01T00:00:00"/>
    <s v="OZLM08"/>
    <s v="C8W,E58"/>
    <s v="Red/Small"/>
    <x v="1"/>
    <n v="110.61"/>
    <n v="1"/>
    <x v="1"/>
    <n v="105.0795"/>
    <n v="99.549000000000007"/>
    <n v="88.488"/>
    <n v="63.908000000000008"/>
    <n v="29.495999999999999"/>
  </r>
  <r>
    <s v="CESIPQMO"/>
    <x v="0"/>
    <x v="0"/>
    <s v="Product_QRVKQ"/>
    <n v="494.9"/>
    <n v="52"/>
    <x v="1"/>
    <s v="14x6x17 cm"/>
    <d v="2023-03-15T00:00:00"/>
    <d v="2026-01-01T00:00:00"/>
    <s v="ZOMDBW"/>
    <s v="86V,A91"/>
    <s v="Blue/Medium"/>
    <x v="2"/>
    <n v="445.40999999999997"/>
    <n v="2.8027397260273972"/>
    <x v="0"/>
    <n v="423.13949999999994"/>
    <n v="400.86899999999997"/>
    <n v="356.32799999999997"/>
    <n v="257.34800000000001"/>
    <n v="118.77599999999998"/>
  </r>
  <r>
    <s v="AI5E3F4R"/>
    <x v="2"/>
    <x v="0"/>
    <s v="Product_UHH4O"/>
    <n v="99.67"/>
    <n v="4"/>
    <x v="2"/>
    <s v="19x19x19 cm"/>
    <d v="2023-07-30T00:00:00"/>
    <d v="2025-01-01T00:00:00"/>
    <s v="Q2958N"/>
    <s v="SIZ,WTF"/>
    <s v="Green/Large"/>
    <x v="1"/>
    <n v="89.703000000000003"/>
    <n v="1.4273972602739726"/>
    <x v="0"/>
    <n v="85.217849999999999"/>
    <n v="80.732700000000008"/>
    <n v="71.7624"/>
    <n v="51.828400000000002"/>
    <n v="23.9208"/>
  </r>
  <r>
    <s v="J33BRK6G"/>
    <x v="1"/>
    <x v="0"/>
    <s v="Product_0HM71"/>
    <n v="205.94"/>
    <n v="67"/>
    <x v="0"/>
    <s v="16x8x18 cm"/>
    <d v="2023-03-15T00:00:00"/>
    <d v="2024-01-01T00:00:00"/>
    <s v="XR9WN4"/>
    <s v="CMY,RGT"/>
    <s v="Green/Large"/>
    <x v="0"/>
    <n v="185.346"/>
    <n v="0.8"/>
    <x v="1"/>
    <n v="176.0787"/>
    <n v="166.81140000000002"/>
    <n v="148.27680000000001"/>
    <n v="107.08880000000001"/>
    <n v="49.425599999999996"/>
  </r>
  <r>
    <s v="OGCQ363G"/>
    <x v="0"/>
    <x v="0"/>
    <s v="Product_M49T7"/>
    <n v="328.88"/>
    <n v="12"/>
    <x v="0"/>
    <s v="10x7x16 cm"/>
    <d v="2023-01-01T00:00:00"/>
    <d v="2026-01-01T00:00:00"/>
    <s v="Y8HA2Y"/>
    <s v="BYX,GZT"/>
    <s v="Blue/Medium"/>
    <x v="2"/>
    <n v="295.99200000000002"/>
    <n v="3.0027397260273974"/>
    <x v="1"/>
    <n v="281.19240000000002"/>
    <n v="266.39280000000002"/>
    <n v="236.79360000000003"/>
    <n v="171.01760000000002"/>
    <n v="78.93119999999999"/>
  </r>
  <r>
    <s v="UUECFJ00"/>
    <x v="3"/>
    <x v="0"/>
    <s v="Product_1T3MQ"/>
    <n v="354.24"/>
    <n v="88"/>
    <x v="1"/>
    <s v="18x12x13 cm"/>
    <d v="2023-03-15T00:00:00"/>
    <d v="2026-01-01T00:00:00"/>
    <s v="L8OMW6"/>
    <s v="2XZ,EP0"/>
    <s v="Blue/Medium"/>
    <x v="1"/>
    <n v="318.81600000000003"/>
    <n v="2.8027397260273972"/>
    <x v="0"/>
    <n v="302.87520000000001"/>
    <n v="286.93440000000004"/>
    <n v="255.05280000000005"/>
    <n v="184.20480000000001"/>
    <n v="85.017600000000002"/>
  </r>
  <r>
    <s v="ROWSFLJ8"/>
    <x v="1"/>
    <x v="0"/>
    <s v="Product_SSXEN"/>
    <n v="113.06"/>
    <n v="89"/>
    <x v="2"/>
    <s v="11x10x13 cm"/>
    <d v="2023-03-15T00:00:00"/>
    <d v="2024-01-01T00:00:00"/>
    <s v="KZOEAY"/>
    <s v="18L,C0T"/>
    <s v="Blue/Medium"/>
    <x v="1"/>
    <n v="101.754"/>
    <n v="0.8"/>
    <x v="1"/>
    <n v="96.666300000000007"/>
    <n v="91.578600000000009"/>
    <n v="81.403200000000012"/>
    <n v="58.791200000000003"/>
    <n v="27.134399999999999"/>
  </r>
  <r>
    <s v="JRQFCTGG"/>
    <x v="1"/>
    <x v="0"/>
    <s v="Product_26STG"/>
    <n v="170.38"/>
    <n v="53"/>
    <x v="0"/>
    <s v="7x11x18 cm"/>
    <d v="2023-07-30T00:00:00"/>
    <d v="2026-01-01T00:00:00"/>
    <s v="8NHZ74"/>
    <s v="OT1,9D5"/>
    <s v="Green/Large"/>
    <x v="0"/>
    <n v="153.34199999999998"/>
    <n v="2.4273972602739726"/>
    <x v="0"/>
    <n v="145.67489999999998"/>
    <n v="138.0078"/>
    <n v="122.67359999999999"/>
    <n v="88.5976"/>
    <n v="40.891199999999998"/>
  </r>
  <r>
    <s v="E3OKZ26R"/>
    <x v="1"/>
    <x v="0"/>
    <s v="Product_MBG22"/>
    <n v="446.19"/>
    <n v="26"/>
    <x v="2"/>
    <s v="15x10x19 cm"/>
    <d v="2023-07-30T00:00:00"/>
    <d v="2024-01-01T00:00:00"/>
    <s v="CBFLMR"/>
    <s v="D0O,K21"/>
    <s v="Blue/Medium"/>
    <x v="1"/>
    <n v="401.57100000000003"/>
    <n v="0.42465753424657532"/>
    <x v="1"/>
    <n v="381.49245000000002"/>
    <n v="361.41390000000001"/>
    <n v="321.25680000000006"/>
    <n v="232.0188"/>
    <n v="107.0856"/>
  </r>
  <r>
    <s v="VNRG7NRM"/>
    <x v="3"/>
    <x v="0"/>
    <s v="Product_TIL4E"/>
    <n v="135.97"/>
    <n v="86"/>
    <x v="2"/>
    <s v="9x9x18 cm"/>
    <d v="2023-07-30T00:00:00"/>
    <d v="2024-01-01T00:00:00"/>
    <s v="Q2P97A"/>
    <s v="DFX,862"/>
    <s v="Blue/Medium"/>
    <x v="3"/>
    <n v="122.37299999999999"/>
    <n v="0.42465753424657532"/>
    <x v="1"/>
    <n v="116.25434999999999"/>
    <n v="110.1357"/>
    <n v="97.898399999999995"/>
    <n v="70.704400000000007"/>
    <n v="32.632799999999996"/>
  </r>
  <r>
    <s v="UYJTXSZ8"/>
    <x v="0"/>
    <x v="0"/>
    <s v="Product_4F4J4"/>
    <n v="121.53"/>
    <n v="10"/>
    <x v="0"/>
    <s v="13x6x17 cm"/>
    <d v="2023-07-30T00:00:00"/>
    <d v="2024-01-01T00:00:00"/>
    <s v="O04YHG"/>
    <s v="RJX,ICP"/>
    <s v="Red/Small"/>
    <x v="3"/>
    <n v="109.377"/>
    <n v="0.42465753424657532"/>
    <x v="1"/>
    <n v="103.90814999999999"/>
    <n v="98.439300000000003"/>
    <n v="87.501599999999996"/>
    <n v="63.195600000000006"/>
    <n v="29.167199999999998"/>
  </r>
  <r>
    <s v="IT0SKPTG"/>
    <x v="2"/>
    <x v="0"/>
    <s v="Product_GN47X"/>
    <n v="485.9"/>
    <n v="24"/>
    <x v="1"/>
    <s v="9x19x6 cm"/>
    <d v="2023-03-15T00:00:00"/>
    <d v="2025-01-01T00:00:00"/>
    <s v="MDHEAE"/>
    <s v="W8Z,HG7"/>
    <s v="Red/Small"/>
    <x v="4"/>
    <n v="437.30999999999995"/>
    <n v="1.8027397260273972"/>
    <x v="1"/>
    <n v="415.44449999999995"/>
    <n v="393.57899999999995"/>
    <n v="349.84799999999996"/>
    <n v="252.66800000000001"/>
    <n v="116.61599999999999"/>
  </r>
  <r>
    <s v="9E5Z9G1G"/>
    <x v="1"/>
    <x v="0"/>
    <s v="Product_3N6C9"/>
    <n v="280.41000000000003"/>
    <n v="68"/>
    <x v="1"/>
    <s v="13x14x13 cm"/>
    <d v="2023-07-30T00:00:00"/>
    <d v="2026-01-01T00:00:00"/>
    <s v="34M6SV"/>
    <s v="VAQ,1H6"/>
    <s v="Blue/Medium"/>
    <x v="3"/>
    <n v="252.36900000000003"/>
    <n v="2.4273972602739726"/>
    <x v="0"/>
    <n v="239.75055"/>
    <n v="227.13210000000004"/>
    <n v="201.89520000000005"/>
    <n v="145.81320000000002"/>
    <n v="67.298400000000001"/>
  </r>
  <r>
    <s v="XV46HH8V"/>
    <x v="3"/>
    <x v="0"/>
    <s v="Product_AYDKF"/>
    <n v="406.83"/>
    <n v="98"/>
    <x v="2"/>
    <s v="20x9x18 cm"/>
    <d v="2023-03-15T00:00:00"/>
    <d v="2024-01-01T00:00:00"/>
    <s v="Q1X9SI"/>
    <s v="WZR,Z6N"/>
    <s v="Green/Large"/>
    <x v="2"/>
    <n v="366.14699999999999"/>
    <n v="0.8"/>
    <x v="1"/>
    <n v="347.83964999999995"/>
    <n v="329.53230000000002"/>
    <n v="292.91759999999999"/>
    <n v="211.55160000000001"/>
    <n v="97.639199999999988"/>
  </r>
  <r>
    <s v="DGZ1XIZ9"/>
    <x v="1"/>
    <x v="0"/>
    <s v="Product_FWI2H"/>
    <n v="415.52"/>
    <n v="83"/>
    <x v="0"/>
    <s v="10x16x16 cm"/>
    <d v="2023-07-30T00:00:00"/>
    <d v="2024-01-01T00:00:00"/>
    <s v="DNF88A"/>
    <s v="NYV,4JI"/>
    <s v="Blue/Medium"/>
    <x v="3"/>
    <n v="373.96799999999996"/>
    <n v="0.42465753424657532"/>
    <x v="1"/>
    <n v="355.26959999999997"/>
    <n v="336.57119999999998"/>
    <n v="299.17439999999999"/>
    <n v="216.07040000000001"/>
    <n v="99.724799999999988"/>
  </r>
  <r>
    <s v="SCY0HIG5"/>
    <x v="1"/>
    <x v="0"/>
    <s v="Product_SJARO"/>
    <n v="375.38"/>
    <n v="17"/>
    <x v="1"/>
    <s v="5x5x6 cm"/>
    <d v="2023-03-15T00:00:00"/>
    <d v="2024-01-01T00:00:00"/>
    <s v="Y0340U"/>
    <s v="46P,FMA"/>
    <s v="Blue/Medium"/>
    <x v="0"/>
    <n v="337.84199999999998"/>
    <n v="0.8"/>
    <x v="1"/>
    <n v="320.94989999999996"/>
    <n v="304.05779999999999"/>
    <n v="270.27359999999999"/>
    <n v="195.19759999999999"/>
    <n v="90.091200000000001"/>
  </r>
  <r>
    <s v="6NS6IDM9"/>
    <x v="3"/>
    <x v="0"/>
    <s v="Product_Z7F73"/>
    <n v="87.75"/>
    <n v="70"/>
    <x v="2"/>
    <s v="15x8x10 cm"/>
    <d v="2023-07-30T00:00:00"/>
    <d v="2025-01-01T00:00:00"/>
    <s v="2MXO59"/>
    <s v="SHC,G09"/>
    <s v="Green/Large"/>
    <x v="4"/>
    <n v="78.974999999999994"/>
    <n v="1.4273972602739726"/>
    <x v="1"/>
    <n v="75.02624999999999"/>
    <n v="71.077500000000001"/>
    <n v="63.18"/>
    <n v="45.63"/>
    <n v="21.06"/>
  </r>
  <r>
    <s v="CNH5ARD6"/>
    <x v="1"/>
    <x v="0"/>
    <s v="Product_LJVDN"/>
    <n v="162.91999999999999"/>
    <n v="98"/>
    <x v="0"/>
    <s v="9x15x13 cm"/>
    <d v="2023-07-30T00:00:00"/>
    <d v="2025-01-01T00:00:00"/>
    <s v="HFY6CB"/>
    <s v="4C1,YNY"/>
    <s v="Green/Large"/>
    <x v="3"/>
    <n v="146.62799999999999"/>
    <n v="1.4273972602739726"/>
    <x v="0"/>
    <n v="139.29659999999998"/>
    <n v="131.96519999999998"/>
    <n v="117.30239999999999"/>
    <n v="84.718400000000003"/>
    <n v="39.100799999999992"/>
  </r>
  <r>
    <s v="OF3W6T5M"/>
    <x v="1"/>
    <x v="0"/>
    <s v="Product_116A9"/>
    <n v="275.45999999999998"/>
    <n v="78"/>
    <x v="0"/>
    <s v="10x20x18 cm"/>
    <d v="2023-07-30T00:00:00"/>
    <d v="2026-01-01T00:00:00"/>
    <s v="E1OPQN"/>
    <s v="AGU,O8U"/>
    <s v="Green/Large"/>
    <x v="1"/>
    <n v="247.91399999999999"/>
    <n v="2.4273972602739726"/>
    <x v="0"/>
    <n v="235.51829999999998"/>
    <n v="223.12260000000001"/>
    <n v="198.3312"/>
    <n v="143.23919999999998"/>
    <n v="66.110399999999998"/>
  </r>
  <r>
    <s v="3AR5X9DQ"/>
    <x v="3"/>
    <x v="0"/>
    <s v="Product_6VPIE"/>
    <n v="159.6"/>
    <n v="33"/>
    <x v="2"/>
    <s v="15x16x8 cm"/>
    <d v="2023-01-01T00:00:00"/>
    <d v="2025-01-01T00:00:00"/>
    <s v="H97L5F"/>
    <s v="VZM,VTL"/>
    <s v="Green/Large"/>
    <x v="0"/>
    <n v="143.63999999999999"/>
    <n v="2.0027397260273974"/>
    <x v="1"/>
    <n v="136.45799999999997"/>
    <n v="129.27599999999998"/>
    <n v="114.91199999999999"/>
    <n v="82.992000000000004"/>
    <n v="38.303999999999995"/>
  </r>
  <r>
    <s v="Y61SJDPD"/>
    <x v="1"/>
    <x v="0"/>
    <s v="Product_DLX2P"/>
    <n v="379.97"/>
    <n v="45"/>
    <x v="1"/>
    <s v="14x15x6 cm"/>
    <d v="2023-07-30T00:00:00"/>
    <d v="2024-01-01T00:00:00"/>
    <s v="ANNFX4"/>
    <s v="8VN,UGI"/>
    <s v="Red/Small"/>
    <x v="4"/>
    <n v="341.97300000000001"/>
    <n v="0.42465753424657532"/>
    <x v="1"/>
    <n v="324.87434999999999"/>
    <n v="307.77570000000003"/>
    <n v="273.57840000000004"/>
    <n v="197.58440000000002"/>
    <n v="91.192800000000005"/>
  </r>
  <r>
    <s v="LCHSFECD"/>
    <x v="2"/>
    <x v="0"/>
    <s v="Product_J8628"/>
    <n v="299.17"/>
    <n v="78"/>
    <x v="1"/>
    <s v="9x15x20 cm"/>
    <d v="2023-01-01T00:00:00"/>
    <d v="2025-01-01T00:00:00"/>
    <s v="IBOXA5"/>
    <s v="B26,OKF"/>
    <s v="Blue/Medium"/>
    <x v="4"/>
    <n v="269.25300000000004"/>
    <n v="2.0027397260273974"/>
    <x v="1"/>
    <n v="255.79035000000002"/>
    <n v="242.32770000000005"/>
    <n v="215.40240000000006"/>
    <n v="155.56840000000003"/>
    <n v="71.800799999999995"/>
  </r>
  <r>
    <s v="06DBFDDQ"/>
    <x v="1"/>
    <x v="0"/>
    <s v="Product_VDY5F"/>
    <n v="102.24"/>
    <n v="74"/>
    <x v="1"/>
    <s v="9x17x15 cm"/>
    <d v="2023-03-15T00:00:00"/>
    <d v="2026-01-01T00:00:00"/>
    <s v="YRH21Z"/>
    <s v="FIM,QLO"/>
    <s v="Red/Small"/>
    <x v="4"/>
    <n v="92.015999999999991"/>
    <n v="2.8027397260273972"/>
    <x v="1"/>
    <n v="87.415199999999984"/>
    <n v="82.814399999999992"/>
    <n v="73.612799999999993"/>
    <n v="53.1648"/>
    <n v="24.537599999999998"/>
  </r>
  <r>
    <s v="O2K2ZH8P"/>
    <x v="0"/>
    <x v="0"/>
    <s v="Product_28VZ3"/>
    <n v="476.58"/>
    <n v="81"/>
    <x v="1"/>
    <s v="8x19x15 cm"/>
    <d v="2023-03-15T00:00:00"/>
    <d v="2024-01-01T00:00:00"/>
    <s v="QZJO2F"/>
    <s v="G8W,EFN"/>
    <s v="Green/Large"/>
    <x v="3"/>
    <n v="428.92199999999997"/>
    <n v="0.8"/>
    <x v="1"/>
    <n v="407.47589999999997"/>
    <n v="386.02979999999997"/>
    <n v="343.13760000000002"/>
    <n v="247.82159999999999"/>
    <n v="114.3792"/>
  </r>
  <r>
    <s v="69DEYBHH"/>
    <x v="0"/>
    <x v="0"/>
    <s v="Product_LX8TJ"/>
    <n v="320.87"/>
    <n v="17"/>
    <x v="1"/>
    <s v="7x10x5 cm"/>
    <d v="2023-01-01T00:00:00"/>
    <d v="2025-01-01T00:00:00"/>
    <s v="73MTBP"/>
    <s v="0PN,R6T"/>
    <s v="Blue/Medium"/>
    <x v="3"/>
    <n v="288.78300000000002"/>
    <n v="2.0027397260273974"/>
    <x v="0"/>
    <n v="274.34384999999997"/>
    <n v="259.90470000000005"/>
    <n v="231.02640000000002"/>
    <n v="166.85240000000002"/>
    <n v="77.008799999999994"/>
  </r>
  <r>
    <s v="5M8S5CWL"/>
    <x v="1"/>
    <x v="0"/>
    <s v="Product_V58HO"/>
    <n v="57.23"/>
    <n v="83"/>
    <x v="1"/>
    <s v="16x14x16 cm"/>
    <d v="2023-01-01T00:00:00"/>
    <d v="2024-01-01T00:00:00"/>
    <s v="ZKNXY5"/>
    <s v="WLV,I8I"/>
    <s v="Blue/Medium"/>
    <x v="1"/>
    <n v="51.506999999999998"/>
    <n v="1"/>
    <x v="1"/>
    <n v="48.931649999999998"/>
    <n v="46.356299999999997"/>
    <n v="41.205600000000004"/>
    <n v="29.759599999999999"/>
    <n v="13.735199999999999"/>
  </r>
  <r>
    <s v="GOR8HDDZ"/>
    <x v="2"/>
    <x v="0"/>
    <s v="Product_3INSM"/>
    <n v="123.44"/>
    <n v="83"/>
    <x v="2"/>
    <s v="5x6x18 cm"/>
    <d v="2023-03-15T00:00:00"/>
    <d v="2025-01-01T00:00:00"/>
    <s v="X9BRGC"/>
    <s v="PQA,TZ0"/>
    <s v="Red/Small"/>
    <x v="4"/>
    <n v="111.096"/>
    <n v="1.8027397260273972"/>
    <x v="1"/>
    <n v="105.5412"/>
    <n v="99.986400000000003"/>
    <n v="88.876800000000003"/>
    <n v="64.188800000000001"/>
    <n v="29.625599999999999"/>
  </r>
  <r>
    <s v="X6FN7GKG"/>
    <x v="3"/>
    <x v="0"/>
    <s v="Product_I4OA4"/>
    <n v="142.02000000000001"/>
    <n v="28"/>
    <x v="1"/>
    <s v="12x18x17 cm"/>
    <d v="2023-01-01T00:00:00"/>
    <d v="2025-01-01T00:00:00"/>
    <s v="ZDL1JT"/>
    <s v="WQZ,BBS"/>
    <s v="Green/Large"/>
    <x v="0"/>
    <n v="127.81800000000001"/>
    <n v="2.0027397260273974"/>
    <x v="1"/>
    <n v="121.42710000000001"/>
    <n v="115.03620000000001"/>
    <n v="102.25440000000002"/>
    <n v="73.850400000000008"/>
    <n v="34.084800000000001"/>
  </r>
  <r>
    <s v="OUDDLZSU"/>
    <x v="0"/>
    <x v="0"/>
    <s v="Product_EC6E2"/>
    <n v="47.18"/>
    <n v="90"/>
    <x v="1"/>
    <s v="10x16x11 cm"/>
    <d v="2023-01-01T00:00:00"/>
    <d v="2026-01-01T00:00:00"/>
    <s v="7YTMQH"/>
    <s v="GQR,LWR"/>
    <s v="Green/Large"/>
    <x v="3"/>
    <n v="42.462000000000003"/>
    <n v="3.0027397260273974"/>
    <x v="1"/>
    <n v="40.338900000000002"/>
    <n v="38.215800000000002"/>
    <n v="33.969600000000007"/>
    <n v="24.5336"/>
    <n v="11.3232"/>
  </r>
  <r>
    <s v="WTXUQ3EQ"/>
    <x v="1"/>
    <x v="0"/>
    <s v="Product_J7U9Z"/>
    <n v="189.43"/>
    <n v="82"/>
    <x v="2"/>
    <s v="18x5x11 cm"/>
    <d v="2023-01-01T00:00:00"/>
    <d v="2025-01-01T00:00:00"/>
    <s v="LLKW31"/>
    <s v="CRX,NMF"/>
    <s v="Green/Large"/>
    <x v="2"/>
    <n v="170.48699999999999"/>
    <n v="2.0027397260273974"/>
    <x v="0"/>
    <n v="161.96265"/>
    <n v="153.4383"/>
    <n v="136.3896"/>
    <n v="98.503600000000006"/>
    <n v="45.463200000000001"/>
  </r>
  <r>
    <s v="XNYCFNLR"/>
    <x v="0"/>
    <x v="0"/>
    <s v="Product_RWLOG"/>
    <n v="486.8"/>
    <n v="17"/>
    <x v="0"/>
    <s v="17x16x7 cm"/>
    <d v="2023-03-15T00:00:00"/>
    <d v="2026-01-01T00:00:00"/>
    <s v="TD6S0B"/>
    <s v="8M3,SPJ"/>
    <s v="Green/Large"/>
    <x v="3"/>
    <n v="438.12"/>
    <n v="2.8027397260273972"/>
    <x v="1"/>
    <n v="416.214"/>
    <n v="394.30799999999999"/>
    <n v="350.49600000000004"/>
    <n v="253.13600000000002"/>
    <n v="116.83199999999999"/>
  </r>
  <r>
    <s v="M1K4OW3H"/>
    <x v="0"/>
    <x v="0"/>
    <s v="Product_96Y29"/>
    <n v="85.55"/>
    <n v="6"/>
    <x v="2"/>
    <s v="7x10x8 cm"/>
    <d v="2023-07-30T00:00:00"/>
    <d v="2026-01-01T00:00:00"/>
    <s v="S1XGIN"/>
    <s v="24P,5K0"/>
    <s v="Red/Small"/>
    <x v="2"/>
    <n v="76.995000000000005"/>
    <n v="2.4273972602739726"/>
    <x v="0"/>
    <n v="73.145250000000004"/>
    <n v="69.295500000000004"/>
    <n v="61.596000000000004"/>
    <n v="44.485999999999997"/>
    <n v="20.532"/>
  </r>
  <r>
    <s v="R7TG55CX"/>
    <x v="2"/>
    <x v="0"/>
    <s v="Product_QBAWJ"/>
    <n v="304"/>
    <n v="77"/>
    <x v="2"/>
    <s v="19x16x15 cm"/>
    <d v="2023-03-15T00:00:00"/>
    <d v="2024-01-01T00:00:00"/>
    <s v="JYFEPI"/>
    <s v="2I7,L3R"/>
    <s v="Green/Large"/>
    <x v="3"/>
    <n v="273.60000000000002"/>
    <n v="0.8"/>
    <x v="1"/>
    <n v="259.92"/>
    <n v="246.24000000000004"/>
    <n v="218.88000000000002"/>
    <n v="158.08000000000001"/>
    <n v="72.959999999999994"/>
  </r>
  <r>
    <s v="UMJMEE85"/>
    <x v="3"/>
    <x v="0"/>
    <s v="Product_Z20JL"/>
    <n v="298.83"/>
    <n v="36"/>
    <x v="2"/>
    <s v="15x12x18 cm"/>
    <d v="2023-07-30T00:00:00"/>
    <d v="2024-01-01T00:00:00"/>
    <s v="6SCS1O"/>
    <s v="934,Y3D"/>
    <s v="Green/Large"/>
    <x v="3"/>
    <n v="268.947"/>
    <n v="0.42465753424657532"/>
    <x v="1"/>
    <n v="255.49965"/>
    <n v="242.0523"/>
    <n v="215.1576"/>
    <n v="155.39160000000001"/>
    <n v="71.719199999999987"/>
  </r>
  <r>
    <s v="U3GS73LQ"/>
    <x v="2"/>
    <x v="0"/>
    <s v="Product_6E9HZ"/>
    <n v="364.78"/>
    <n v="38"/>
    <x v="0"/>
    <s v="12x13x11 cm"/>
    <d v="2023-03-15T00:00:00"/>
    <d v="2025-01-01T00:00:00"/>
    <s v="XHHB24"/>
    <s v="4UB,8NA"/>
    <s v="Green/Large"/>
    <x v="1"/>
    <n v="328.30199999999996"/>
    <n v="1.8027397260273972"/>
    <x v="0"/>
    <n v="311.88689999999997"/>
    <n v="295.47179999999997"/>
    <n v="262.64159999999998"/>
    <n v="189.68559999999999"/>
    <n v="87.547199999999989"/>
  </r>
  <r>
    <s v="0FT09QZJ"/>
    <x v="2"/>
    <x v="0"/>
    <s v="Product_115ES"/>
    <n v="150.5"/>
    <n v="19"/>
    <x v="2"/>
    <s v="8x8x8 cm"/>
    <d v="2023-07-30T00:00:00"/>
    <d v="2026-01-01T00:00:00"/>
    <s v="9HC6QD"/>
    <s v="ANA,LMY"/>
    <s v="Green/Large"/>
    <x v="4"/>
    <n v="135.44999999999999"/>
    <n v="2.4273972602739726"/>
    <x v="0"/>
    <n v="128.67749999999998"/>
    <n v="121.90499999999999"/>
    <n v="108.36"/>
    <n v="78.260000000000005"/>
    <n v="36.119999999999997"/>
  </r>
  <r>
    <s v="VS7AVY24"/>
    <x v="2"/>
    <x v="0"/>
    <s v="Product_6314Z"/>
    <n v="254.02"/>
    <n v="60"/>
    <x v="0"/>
    <s v="20x15x16 cm"/>
    <d v="2023-07-30T00:00:00"/>
    <d v="2026-01-01T00:00:00"/>
    <s v="YE2OWZ"/>
    <s v="C03,7GC"/>
    <s v="Red/Small"/>
    <x v="1"/>
    <n v="228.61799999999999"/>
    <n v="2.4273972602739726"/>
    <x v="0"/>
    <n v="217.18709999999999"/>
    <n v="205.75620000000001"/>
    <n v="182.89440000000002"/>
    <n v="132.09040000000002"/>
    <n v="60.964799999999997"/>
  </r>
  <r>
    <s v="ULAKUX6W"/>
    <x v="2"/>
    <x v="0"/>
    <s v="Product_08URS"/>
    <n v="186.16"/>
    <n v="39"/>
    <x v="2"/>
    <s v="6x20x11 cm"/>
    <d v="2023-07-30T00:00:00"/>
    <d v="2024-01-01T00:00:00"/>
    <s v="6VXLAZ"/>
    <s v="ESJ,BTA"/>
    <s v="Red/Small"/>
    <x v="0"/>
    <n v="167.54399999999998"/>
    <n v="0.42465753424657532"/>
    <x v="1"/>
    <n v="159.16679999999997"/>
    <n v="150.78959999999998"/>
    <n v="134.0352"/>
    <n v="96.803200000000004"/>
    <n v="44.678399999999996"/>
  </r>
  <r>
    <s v="P3OUHMUV"/>
    <x v="0"/>
    <x v="0"/>
    <s v="Product_BY5M0"/>
    <n v="40.53"/>
    <n v="6"/>
    <x v="2"/>
    <s v="16x11x16 cm"/>
    <d v="2023-01-01T00:00:00"/>
    <d v="2026-01-01T00:00:00"/>
    <s v="6RBCOC"/>
    <s v="J96,KHU"/>
    <s v="Green/Large"/>
    <x v="1"/>
    <n v="36.477000000000004"/>
    <n v="3.0027397260273974"/>
    <x v="1"/>
    <n v="34.653150000000004"/>
    <n v="32.829300000000003"/>
    <n v="29.181600000000003"/>
    <n v="21.075600000000001"/>
    <n v="9.7271999999999998"/>
  </r>
  <r>
    <s v="V2DH1VJ8"/>
    <x v="3"/>
    <x v="0"/>
    <s v="Product_YPGFH"/>
    <n v="38.06"/>
    <n v="56"/>
    <x v="1"/>
    <s v="9x5x6 cm"/>
    <d v="2023-03-15T00:00:00"/>
    <d v="2025-01-01T00:00:00"/>
    <s v="0TBYWA"/>
    <s v="0RF,GYV"/>
    <s v="Blue/Medium"/>
    <x v="3"/>
    <n v="34.254000000000005"/>
    <n v="1.8027397260273972"/>
    <x v="1"/>
    <n v="32.5413"/>
    <n v="30.828600000000005"/>
    <n v="27.403200000000005"/>
    <n v="19.791200000000003"/>
    <n v="9.1343999999999994"/>
  </r>
  <r>
    <s v="DW33R61H"/>
    <x v="1"/>
    <x v="0"/>
    <s v="Product_W31QK"/>
    <n v="476.09"/>
    <n v="82"/>
    <x v="2"/>
    <s v="18x5x19 cm"/>
    <d v="2023-01-01T00:00:00"/>
    <d v="2026-01-01T00:00:00"/>
    <s v="PPM6AV"/>
    <s v="SXS,QUQ"/>
    <s v="Blue/Medium"/>
    <x v="4"/>
    <n v="428.48099999999999"/>
    <n v="3.0027397260273974"/>
    <x v="0"/>
    <n v="407.05694999999997"/>
    <n v="385.63290000000001"/>
    <n v="342.78480000000002"/>
    <n v="247.5668"/>
    <n v="114.26159999999999"/>
  </r>
  <r>
    <s v="XSKE862G"/>
    <x v="0"/>
    <x v="0"/>
    <s v="Product_87S9A"/>
    <n v="321.36"/>
    <n v="51"/>
    <x v="2"/>
    <s v="15x18x16 cm"/>
    <d v="2023-03-15T00:00:00"/>
    <d v="2024-01-01T00:00:00"/>
    <s v="H051TK"/>
    <s v="FI1,6XF"/>
    <s v="Blue/Medium"/>
    <x v="2"/>
    <n v="289.22399999999999"/>
    <n v="0.8"/>
    <x v="1"/>
    <n v="274.76279999999997"/>
    <n v="260.30160000000001"/>
    <n v="231.3792"/>
    <n v="167.10720000000001"/>
    <n v="77.126400000000004"/>
  </r>
  <r>
    <s v="66LUR9PX"/>
    <x v="3"/>
    <x v="0"/>
    <s v="Product_3LTP0"/>
    <n v="447.48"/>
    <n v="32"/>
    <x v="1"/>
    <s v="7x11x18 cm"/>
    <d v="2023-03-15T00:00:00"/>
    <d v="2024-01-01T00:00:00"/>
    <s v="FSOJ3X"/>
    <s v="K6P,ADN"/>
    <s v="Green/Large"/>
    <x v="1"/>
    <n v="402.73200000000003"/>
    <n v="0.8"/>
    <x v="1"/>
    <n v="382.59539999999998"/>
    <n v="362.45880000000005"/>
    <n v="322.18560000000002"/>
    <n v="232.68960000000001"/>
    <n v="107.3952"/>
  </r>
  <r>
    <s v="E2ZKWY7N"/>
    <x v="3"/>
    <x v="0"/>
    <s v="Product_GFDI7"/>
    <n v="61.23"/>
    <n v="21"/>
    <x v="0"/>
    <s v="11x17x9 cm"/>
    <d v="2023-07-30T00:00:00"/>
    <d v="2024-01-01T00:00:00"/>
    <s v="G64NMY"/>
    <s v="N6A,A1L"/>
    <s v="Blue/Medium"/>
    <x v="4"/>
    <n v="55.106999999999999"/>
    <n v="0.42465753424657532"/>
    <x v="1"/>
    <n v="52.351649999999999"/>
    <n v="49.596299999999999"/>
    <n v="44.085599999999999"/>
    <n v="31.839600000000001"/>
    <n v="14.695199999999998"/>
  </r>
  <r>
    <s v="624BFRJK"/>
    <x v="0"/>
    <x v="0"/>
    <s v="Product_YGUHE"/>
    <n v="446.42"/>
    <n v="24"/>
    <x v="1"/>
    <s v="16x9x18 cm"/>
    <d v="2023-07-30T00:00:00"/>
    <d v="2025-01-01T00:00:00"/>
    <s v="EM8UNO"/>
    <s v="X62,GWG"/>
    <s v="Red/Small"/>
    <x v="4"/>
    <n v="401.77800000000002"/>
    <n v="1.4273972602739726"/>
    <x v="0"/>
    <n v="381.6891"/>
    <n v="361.60020000000003"/>
    <n v="321.42240000000004"/>
    <n v="232.13840000000002"/>
    <n v="107.1408"/>
  </r>
  <r>
    <s v="AEN11D6D"/>
    <x v="1"/>
    <x v="0"/>
    <s v="Product_7FEHY"/>
    <n v="137.69999999999999"/>
    <n v="46"/>
    <x v="1"/>
    <s v="13x5x7 cm"/>
    <d v="2023-07-30T00:00:00"/>
    <d v="2026-01-01T00:00:00"/>
    <s v="Y7P9FN"/>
    <s v="YPG,X1B"/>
    <s v="Green/Large"/>
    <x v="0"/>
    <n v="123.92999999999999"/>
    <n v="2.4273972602739726"/>
    <x v="0"/>
    <n v="117.73349999999999"/>
    <n v="111.53699999999999"/>
    <n v="99.144000000000005"/>
    <n v="71.603999999999999"/>
    <n v="33.047999999999995"/>
  </r>
  <r>
    <s v="HH0X2YD1"/>
    <x v="3"/>
    <x v="0"/>
    <s v="Product_ACDGP"/>
    <n v="184.26"/>
    <n v="2"/>
    <x v="2"/>
    <s v="16x12x6 cm"/>
    <d v="2023-07-30T00:00:00"/>
    <d v="2026-01-01T00:00:00"/>
    <s v="WUGZ4L"/>
    <s v="MNU,O3R"/>
    <s v="Green/Large"/>
    <x v="2"/>
    <n v="165.834"/>
    <n v="2.4273972602739726"/>
    <x v="0"/>
    <n v="157.54229999999998"/>
    <n v="149.25060000000002"/>
    <n v="132.66720000000001"/>
    <n v="95.815200000000004"/>
    <n v="44.222399999999993"/>
  </r>
  <r>
    <s v="IAEOWGN8"/>
    <x v="2"/>
    <x v="0"/>
    <s v="Product_DDU4V"/>
    <n v="447.96"/>
    <n v="84"/>
    <x v="1"/>
    <s v="16x10x12 cm"/>
    <d v="2023-03-15T00:00:00"/>
    <d v="2026-01-01T00:00:00"/>
    <s v="CMG211"/>
    <s v="XNW,RJC"/>
    <s v="Blue/Medium"/>
    <x v="0"/>
    <n v="403.16399999999999"/>
    <n v="2.8027397260273972"/>
    <x v="1"/>
    <n v="383.00579999999997"/>
    <n v="362.8476"/>
    <n v="322.53120000000001"/>
    <n v="232.9392"/>
    <n v="107.51039999999999"/>
  </r>
  <r>
    <s v="99QA84G5"/>
    <x v="0"/>
    <x v="0"/>
    <s v="Product_W5D8U"/>
    <n v="474.63"/>
    <n v="97"/>
    <x v="1"/>
    <s v="16x18x12 cm"/>
    <d v="2023-03-15T00:00:00"/>
    <d v="2025-01-01T00:00:00"/>
    <s v="1WL602"/>
    <s v="KXK,M25"/>
    <s v="Red/Small"/>
    <x v="2"/>
    <n v="427.16699999999997"/>
    <n v="1.8027397260273972"/>
    <x v="0"/>
    <n v="405.80864999999994"/>
    <n v="384.45029999999997"/>
    <n v="341.73360000000002"/>
    <n v="246.80760000000001"/>
    <n v="113.91119999999999"/>
  </r>
  <r>
    <s v="ALPRW8A6"/>
    <x v="3"/>
    <x v="0"/>
    <s v="Product_YYTZH"/>
    <n v="304.77999999999997"/>
    <n v="53"/>
    <x v="2"/>
    <s v="12x16x10 cm"/>
    <d v="2023-03-15T00:00:00"/>
    <d v="2024-01-01T00:00:00"/>
    <s v="9JCQT3"/>
    <s v="F3P,WZV"/>
    <s v="Red/Small"/>
    <x v="2"/>
    <n v="274.30199999999996"/>
    <n v="0.8"/>
    <x v="1"/>
    <n v="260.58689999999996"/>
    <n v="246.87179999999998"/>
    <n v="219.44159999999999"/>
    <n v="158.48560000000001"/>
    <n v="73.147199999999984"/>
  </r>
  <r>
    <s v="9BLJ771R"/>
    <x v="1"/>
    <x v="0"/>
    <s v="Product_8WK8K"/>
    <n v="413.24"/>
    <n v="67"/>
    <x v="0"/>
    <s v="12x10x18 cm"/>
    <d v="2023-07-30T00:00:00"/>
    <d v="2025-01-01T00:00:00"/>
    <s v="1DOF3Q"/>
    <s v="IQP,N9H"/>
    <s v="Blue/Medium"/>
    <x v="2"/>
    <n v="371.916"/>
    <n v="1.4273972602739726"/>
    <x v="0"/>
    <n v="353.3202"/>
    <n v="334.7244"/>
    <n v="297.53280000000001"/>
    <n v="214.88480000000001"/>
    <n v="99.177599999999998"/>
  </r>
  <r>
    <s v="3TR3PTKZ"/>
    <x v="1"/>
    <x v="0"/>
    <s v="Product_WNNCE"/>
    <n v="179.31"/>
    <n v="52"/>
    <x v="0"/>
    <s v="10x19x6 cm"/>
    <d v="2023-03-15T00:00:00"/>
    <d v="2026-01-01T00:00:00"/>
    <s v="RSRKPM"/>
    <s v="2RQ,2R9"/>
    <s v="Red/Small"/>
    <x v="0"/>
    <n v="161.37899999999999"/>
    <n v="2.8027397260273972"/>
    <x v="1"/>
    <n v="153.31004999999999"/>
    <n v="145.24109999999999"/>
    <n v="129.10319999999999"/>
    <n v="93.241200000000006"/>
    <n v="43.034399999999998"/>
  </r>
  <r>
    <s v="GF5X3O7D"/>
    <x v="1"/>
    <x v="0"/>
    <s v="Product_Z4LQQ"/>
    <n v="497.65"/>
    <n v="55"/>
    <x v="2"/>
    <s v="8x7x12 cm"/>
    <d v="2023-07-30T00:00:00"/>
    <d v="2024-01-01T00:00:00"/>
    <s v="Q1NWF5"/>
    <s v="WI1,N62"/>
    <s v="Green/Large"/>
    <x v="0"/>
    <n v="447.88499999999999"/>
    <n v="0.42465753424657532"/>
    <x v="1"/>
    <n v="425.49074999999999"/>
    <n v="403.09649999999999"/>
    <n v="358.30799999999999"/>
    <n v="258.77800000000002"/>
    <n v="119.43599999999998"/>
  </r>
  <r>
    <s v="8P5UIH5X"/>
    <x v="0"/>
    <x v="0"/>
    <s v="Product_N7SAW"/>
    <n v="260.75"/>
    <n v="24"/>
    <x v="2"/>
    <s v="5x12x16 cm"/>
    <d v="2023-07-30T00:00:00"/>
    <d v="2025-01-01T00:00:00"/>
    <s v="RLADN5"/>
    <s v="DFL,HN2"/>
    <s v="Green/Large"/>
    <x v="0"/>
    <n v="234.67500000000001"/>
    <n v="1.4273972602739726"/>
    <x v="1"/>
    <n v="222.94125"/>
    <n v="211.20750000000001"/>
    <n v="187.74"/>
    <n v="135.59"/>
    <n v="62.58"/>
  </r>
  <r>
    <s v="UCGYRC6I"/>
    <x v="3"/>
    <x v="0"/>
    <s v="Product_WUWWY"/>
    <n v="395.26"/>
    <n v="51"/>
    <x v="2"/>
    <s v="15x16x19 cm"/>
    <d v="2023-01-01T00:00:00"/>
    <d v="2024-01-01T00:00:00"/>
    <s v="G7XIQ0"/>
    <s v="G9Y,ES2"/>
    <s v="Red/Small"/>
    <x v="0"/>
    <n v="355.73399999999998"/>
    <n v="1"/>
    <x v="1"/>
    <n v="337.94729999999998"/>
    <n v="320.16059999999999"/>
    <n v="284.5872"/>
    <n v="205.5352"/>
    <n v="94.862399999999994"/>
  </r>
  <r>
    <s v="12QRJN95"/>
    <x v="0"/>
    <x v="0"/>
    <s v="Product_BBVBT"/>
    <n v="82.5"/>
    <n v="87"/>
    <x v="1"/>
    <s v="18x15x7 cm"/>
    <d v="2023-01-01T00:00:00"/>
    <d v="2026-01-01T00:00:00"/>
    <s v="SKS87J"/>
    <s v="345,CAW"/>
    <s v="Green/Large"/>
    <x v="3"/>
    <n v="74.25"/>
    <n v="3.0027397260273974"/>
    <x v="1"/>
    <n v="70.537499999999994"/>
    <n v="66.825000000000003"/>
    <n v="59.400000000000006"/>
    <n v="42.9"/>
    <n v="19.8"/>
  </r>
  <r>
    <s v="ALFNHNLI"/>
    <x v="3"/>
    <x v="0"/>
    <s v="Product_6A9MZ"/>
    <n v="343.37"/>
    <n v="59"/>
    <x v="0"/>
    <s v="15x10x12 cm"/>
    <d v="2023-07-30T00:00:00"/>
    <d v="2024-01-01T00:00:00"/>
    <s v="NPXXFN"/>
    <s v="2MG,JAZ"/>
    <s v="Green/Large"/>
    <x v="1"/>
    <n v="309.03300000000002"/>
    <n v="0.42465753424657532"/>
    <x v="1"/>
    <n v="293.58134999999999"/>
    <n v="278.12970000000001"/>
    <n v="247.22640000000001"/>
    <n v="178.55240000000001"/>
    <n v="82.408799999999999"/>
  </r>
  <r>
    <s v="Q0CS7E2S"/>
    <x v="3"/>
    <x v="0"/>
    <s v="Product_CQJG8"/>
    <n v="288.32"/>
    <n v="22"/>
    <x v="2"/>
    <s v="19x13x10 cm"/>
    <d v="2023-03-15T00:00:00"/>
    <d v="2025-01-01T00:00:00"/>
    <s v="Q7JIT7"/>
    <s v="NQE,P1Q"/>
    <s v="Green/Large"/>
    <x v="2"/>
    <n v="259.488"/>
    <n v="1.8027397260273972"/>
    <x v="1"/>
    <n v="246.5136"/>
    <n v="233.53919999999999"/>
    <n v="207.59040000000002"/>
    <n v="149.9264"/>
    <n v="69.196799999999996"/>
  </r>
  <r>
    <s v="G7XMZCTS"/>
    <x v="2"/>
    <x v="0"/>
    <s v="Product_8PXRL"/>
    <n v="247.2"/>
    <n v="26"/>
    <x v="0"/>
    <s v="11x8x20 cm"/>
    <d v="2023-01-01T00:00:00"/>
    <d v="2024-01-01T00:00:00"/>
    <s v="YMB4JE"/>
    <s v="OZ5,0VM"/>
    <s v="Red/Small"/>
    <x v="2"/>
    <n v="222.48"/>
    <n v="1"/>
    <x v="1"/>
    <n v="211.35599999999999"/>
    <n v="200.232"/>
    <n v="177.98400000000001"/>
    <n v="128.54400000000001"/>
    <n v="59.327999999999989"/>
  </r>
  <r>
    <s v="TQYIPGSO"/>
    <x v="3"/>
    <x v="0"/>
    <s v="Product_ZB0J0"/>
    <n v="482.98"/>
    <n v="83"/>
    <x v="2"/>
    <s v="7x7x11 cm"/>
    <d v="2023-01-01T00:00:00"/>
    <d v="2026-01-01T00:00:00"/>
    <s v="45BNNP"/>
    <s v="QH5,E4T"/>
    <s v="Green/Large"/>
    <x v="3"/>
    <n v="434.68200000000002"/>
    <n v="3.0027397260273974"/>
    <x v="0"/>
    <n v="412.9479"/>
    <n v="391.21380000000005"/>
    <n v="347.74560000000002"/>
    <n v="251.14960000000002"/>
    <n v="115.9152"/>
  </r>
  <r>
    <s v="0QICGK6Q"/>
    <x v="1"/>
    <x v="0"/>
    <s v="Product_4ZF16"/>
    <n v="225.53"/>
    <n v="31"/>
    <x v="0"/>
    <s v="10x14x13 cm"/>
    <d v="2023-03-15T00:00:00"/>
    <d v="2025-01-01T00:00:00"/>
    <s v="HKIYWM"/>
    <s v="5E3,5NJ"/>
    <s v="Red/Small"/>
    <x v="3"/>
    <n v="202.977"/>
    <n v="1.8027397260273972"/>
    <x v="1"/>
    <n v="192.82814999999999"/>
    <n v="182.67930000000001"/>
    <n v="162.38160000000002"/>
    <n v="117.27560000000001"/>
    <n v="54.127199999999995"/>
  </r>
  <r>
    <s v="W2R5MGRI"/>
    <x v="3"/>
    <x v="0"/>
    <s v="Product_MPRRD"/>
    <n v="230.48"/>
    <n v="86"/>
    <x v="0"/>
    <s v="5x19x14 cm"/>
    <d v="2023-01-01T00:00:00"/>
    <d v="2025-01-01T00:00:00"/>
    <s v="6PLPRM"/>
    <s v="Y6L,2N7"/>
    <s v="Red/Small"/>
    <x v="1"/>
    <n v="207.43199999999999"/>
    <n v="2.0027397260273974"/>
    <x v="0"/>
    <n v="197.06039999999999"/>
    <n v="186.68879999999999"/>
    <n v="165.94560000000001"/>
    <n v="119.8496"/>
    <n v="55.315199999999997"/>
  </r>
  <r>
    <s v="8WSR59HG"/>
    <x v="2"/>
    <x v="0"/>
    <s v="Product_RFLB9"/>
    <n v="252.25"/>
    <n v="99"/>
    <x v="0"/>
    <s v="12x18x13 cm"/>
    <d v="2023-01-01T00:00:00"/>
    <d v="2026-01-01T00:00:00"/>
    <s v="53TABZ"/>
    <s v="QQY,6R5"/>
    <s v="Red/Small"/>
    <x v="4"/>
    <n v="227.02500000000001"/>
    <n v="3.0027397260273974"/>
    <x v="0"/>
    <n v="215.67374999999998"/>
    <n v="204.32250000000002"/>
    <n v="181.62"/>
    <n v="131.17000000000002"/>
    <n v="60.539999999999992"/>
  </r>
  <r>
    <s v="3KUXZ4HT"/>
    <x v="1"/>
    <x v="0"/>
    <s v="Product_C6B15"/>
    <n v="468.91"/>
    <n v="13"/>
    <x v="1"/>
    <s v="8x20x6 cm"/>
    <d v="2023-01-01T00:00:00"/>
    <d v="2026-01-01T00:00:00"/>
    <s v="7B3FBG"/>
    <s v="ZTS,6P9"/>
    <s v="Red/Small"/>
    <x v="0"/>
    <n v="422.01900000000001"/>
    <n v="3.0027397260273974"/>
    <x v="0"/>
    <n v="400.91804999999999"/>
    <n v="379.81710000000004"/>
    <n v="337.61520000000002"/>
    <n v="243.83320000000003"/>
    <n v="112.5384"/>
  </r>
  <r>
    <s v="C9JKBXVC"/>
    <x v="3"/>
    <x v="0"/>
    <s v="Product_ATF3D"/>
    <n v="432.57"/>
    <n v="16"/>
    <x v="2"/>
    <s v="5x7x14 cm"/>
    <d v="2023-01-01T00:00:00"/>
    <d v="2026-01-01T00:00:00"/>
    <s v="7AS0FM"/>
    <s v="ZX8,MW5"/>
    <s v="Blue/Medium"/>
    <x v="3"/>
    <n v="389.31299999999999"/>
    <n v="3.0027397260273974"/>
    <x v="0"/>
    <n v="369.84734999999995"/>
    <n v="350.38170000000002"/>
    <n v="311.4504"/>
    <n v="224.93639999999999"/>
    <n v="103.8168"/>
  </r>
  <r>
    <s v="R4US4WFO"/>
    <x v="0"/>
    <x v="0"/>
    <s v="Product_5O3JD"/>
    <n v="485.03"/>
    <n v="46"/>
    <x v="0"/>
    <s v="11x15x5 cm"/>
    <d v="2023-03-15T00:00:00"/>
    <d v="2026-01-01T00:00:00"/>
    <s v="4KH743"/>
    <s v="1CH,BJ6"/>
    <s v="Green/Large"/>
    <x v="1"/>
    <n v="436.52699999999999"/>
    <n v="2.8027397260273972"/>
    <x v="0"/>
    <n v="414.70065"/>
    <n v="392.87430000000001"/>
    <n v="349.22160000000002"/>
    <n v="252.21559999999999"/>
    <n v="116.40719999999999"/>
  </r>
  <r>
    <s v="UNR1R5JY"/>
    <x v="1"/>
    <x v="0"/>
    <s v="Product_GJS9V"/>
    <n v="54.66"/>
    <n v="67"/>
    <x v="0"/>
    <s v="19x7x7 cm"/>
    <d v="2023-01-01T00:00:00"/>
    <d v="2026-01-01T00:00:00"/>
    <s v="S4J92H"/>
    <s v="QF9,ZAM"/>
    <s v="Blue/Medium"/>
    <x v="4"/>
    <n v="49.193999999999996"/>
    <n v="3.0027397260273974"/>
    <x v="0"/>
    <n v="46.73429999999999"/>
    <n v="44.2746"/>
    <n v="39.355199999999996"/>
    <n v="28.423199999999998"/>
    <n v="13.118399999999999"/>
  </r>
  <r>
    <s v="P2M3L2DU"/>
    <x v="3"/>
    <x v="0"/>
    <s v="Product_MIFNV"/>
    <n v="259.08999999999997"/>
    <n v="35"/>
    <x v="0"/>
    <s v="6x14x6 cm"/>
    <d v="2023-07-30T00:00:00"/>
    <d v="2025-01-01T00:00:00"/>
    <s v="WMT1A7"/>
    <s v="77O,L30"/>
    <s v="Green/Large"/>
    <x v="0"/>
    <n v="233.18099999999998"/>
    <n v="1.4273972602739726"/>
    <x v="1"/>
    <n v="221.52194999999998"/>
    <n v="209.8629"/>
    <n v="186.54480000000001"/>
    <n v="134.7268"/>
    <n v="62.181599999999989"/>
  </r>
  <r>
    <s v="1VAYVFEI"/>
    <x v="2"/>
    <x v="0"/>
    <s v="Product_J1763"/>
    <n v="493.67"/>
    <n v="29"/>
    <x v="1"/>
    <s v="13x11x18 cm"/>
    <d v="2023-01-01T00:00:00"/>
    <d v="2026-01-01T00:00:00"/>
    <s v="PAXNUL"/>
    <s v="QBY,CVV"/>
    <s v="Blue/Medium"/>
    <x v="0"/>
    <n v="444.303"/>
    <n v="3.0027397260273974"/>
    <x v="0"/>
    <n v="422.08785"/>
    <n v="399.87270000000001"/>
    <n v="355.44240000000002"/>
    <n v="256.70840000000004"/>
    <n v="118.48079999999999"/>
  </r>
  <r>
    <s v="54OQA6NG"/>
    <x v="0"/>
    <x v="0"/>
    <s v="Product_3UFKH"/>
    <n v="420.65"/>
    <n v="29"/>
    <x v="1"/>
    <s v="9x19x20 cm"/>
    <d v="2023-07-30T00:00:00"/>
    <d v="2024-01-01T00:00:00"/>
    <s v="6VQQVX"/>
    <s v="FWZ,UWM"/>
    <s v="Red/Small"/>
    <x v="4"/>
    <n v="378.58499999999998"/>
    <n v="0.42465753424657532"/>
    <x v="1"/>
    <n v="359.65574999999995"/>
    <n v="340.72649999999999"/>
    <n v="302.86799999999999"/>
    <n v="218.738"/>
    <n v="100.95599999999999"/>
  </r>
  <r>
    <s v="UMV0TZGA"/>
    <x v="2"/>
    <x v="0"/>
    <s v="Product_79BPA"/>
    <n v="438.86"/>
    <n v="93"/>
    <x v="2"/>
    <s v="16x16x13 cm"/>
    <d v="2023-03-15T00:00:00"/>
    <d v="2025-01-01T00:00:00"/>
    <s v="42WHQD"/>
    <s v="CB1,H4V"/>
    <s v="Green/Large"/>
    <x v="0"/>
    <n v="394.97399999999999"/>
    <n v="1.8027397260273972"/>
    <x v="0"/>
    <n v="375.22529999999995"/>
    <n v="355.47660000000002"/>
    <n v="315.97919999999999"/>
    <n v="228.20720000000003"/>
    <n v="105.32639999999999"/>
  </r>
  <r>
    <s v="MIBIMCZP"/>
    <x v="3"/>
    <x v="0"/>
    <s v="Product_176ST"/>
    <n v="394.84"/>
    <n v="79"/>
    <x v="2"/>
    <s v="6x13x14 cm"/>
    <d v="2023-07-30T00:00:00"/>
    <d v="2025-01-01T00:00:00"/>
    <s v="LYCFG3"/>
    <s v="H2X,77S"/>
    <s v="Blue/Medium"/>
    <x v="2"/>
    <n v="355.35599999999999"/>
    <n v="1.4273972602739726"/>
    <x v="1"/>
    <n v="337.58819999999997"/>
    <n v="319.82040000000001"/>
    <n v="284.28480000000002"/>
    <n v="205.3168"/>
    <n v="94.761599999999987"/>
  </r>
  <r>
    <s v="1MZ5XL9S"/>
    <x v="2"/>
    <x v="0"/>
    <s v="Product_DQJU5"/>
    <n v="414.38"/>
    <n v="80"/>
    <x v="2"/>
    <s v="19x10x20 cm"/>
    <d v="2023-03-15T00:00:00"/>
    <d v="2024-01-01T00:00:00"/>
    <s v="DOJOQK"/>
    <s v="VVI,IWH"/>
    <s v="Blue/Medium"/>
    <x v="2"/>
    <n v="372.94200000000001"/>
    <n v="0.8"/>
    <x v="1"/>
    <n v="354.29489999999998"/>
    <n v="335.64780000000002"/>
    <n v="298.35360000000003"/>
    <n v="215.4776"/>
    <n v="99.4512"/>
  </r>
  <r>
    <s v="82ID0YRM"/>
    <x v="3"/>
    <x v="0"/>
    <s v="Product_WI4Z1"/>
    <n v="493.68"/>
    <n v="78"/>
    <x v="2"/>
    <s v="6x19x9 cm"/>
    <d v="2023-03-15T00:00:00"/>
    <d v="2025-01-01T00:00:00"/>
    <s v="D9SA2T"/>
    <s v="LBL,I1X"/>
    <s v="Blue/Medium"/>
    <x v="0"/>
    <n v="444.31200000000001"/>
    <n v="1.8027397260273972"/>
    <x v="1"/>
    <n v="422.09640000000002"/>
    <n v="399.88080000000002"/>
    <n v="355.44960000000003"/>
    <n v="256.71359999999999"/>
    <n v="118.48320000000001"/>
  </r>
  <r>
    <s v="R5XXPTK0"/>
    <x v="3"/>
    <x v="0"/>
    <s v="Product_4YHZA"/>
    <n v="196.02"/>
    <n v="54"/>
    <x v="0"/>
    <s v="12x9x6 cm"/>
    <d v="2023-03-15T00:00:00"/>
    <d v="2024-01-01T00:00:00"/>
    <s v="02NT89"/>
    <s v="SBB,B34"/>
    <s v="Blue/Medium"/>
    <x v="4"/>
    <n v="176.41800000000001"/>
    <n v="0.8"/>
    <x v="1"/>
    <n v="167.59710000000001"/>
    <n v="158.77620000000002"/>
    <n v="141.1344"/>
    <n v="101.93040000000001"/>
    <n v="47.044800000000002"/>
  </r>
  <r>
    <s v="6Z46AVWI"/>
    <x v="0"/>
    <x v="0"/>
    <s v="Product_W5SEN"/>
    <n v="92.99"/>
    <n v="39"/>
    <x v="0"/>
    <s v="16x6x5 cm"/>
    <d v="2023-01-01T00:00:00"/>
    <d v="2026-01-01T00:00:00"/>
    <s v="OI0A0Q"/>
    <s v="G0T,QJ7"/>
    <s v="Blue/Medium"/>
    <x v="1"/>
    <n v="83.691000000000003"/>
    <n v="3.0027397260273974"/>
    <x v="0"/>
    <n v="79.506450000000001"/>
    <n v="75.321899999999999"/>
    <n v="66.952800000000011"/>
    <n v="48.354799999999997"/>
    <n v="22.317599999999999"/>
  </r>
  <r>
    <s v="4LIFXSQZ"/>
    <x v="3"/>
    <x v="0"/>
    <s v="Product_0NPI3"/>
    <n v="382.86"/>
    <n v="73"/>
    <x v="1"/>
    <s v="20x7x19 cm"/>
    <d v="2023-07-30T00:00:00"/>
    <d v="2025-01-01T00:00:00"/>
    <s v="MFG32A"/>
    <s v="CYO,UA4"/>
    <s v="Green/Large"/>
    <x v="4"/>
    <n v="344.57400000000001"/>
    <n v="1.4273972602739726"/>
    <x v="1"/>
    <n v="327.34530000000001"/>
    <n v="310.11660000000001"/>
    <n v="275.6592"/>
    <n v="199.08720000000002"/>
    <n v="91.886399999999995"/>
  </r>
  <r>
    <s v="T4PM4WMG"/>
    <x v="1"/>
    <x v="0"/>
    <s v="Product_2ZNTH"/>
    <n v="439.22"/>
    <n v="93"/>
    <x v="1"/>
    <s v="12x15x8 cm"/>
    <d v="2023-03-15T00:00:00"/>
    <d v="2025-01-01T00:00:00"/>
    <s v="K9P0V7"/>
    <s v="BX3,YCF"/>
    <s v="Green/Large"/>
    <x v="4"/>
    <n v="395.298"/>
    <n v="1.8027397260273972"/>
    <x v="1"/>
    <n v="375.53309999999999"/>
    <n v="355.76820000000004"/>
    <n v="316.23840000000001"/>
    <n v="228.39440000000002"/>
    <n v="105.4128"/>
  </r>
  <r>
    <s v="QDYHTDLY"/>
    <x v="0"/>
    <x v="0"/>
    <s v="Product_NQWGL"/>
    <n v="310.26"/>
    <n v="50"/>
    <x v="0"/>
    <s v="13x10x7 cm"/>
    <d v="2023-07-30T00:00:00"/>
    <d v="2024-01-01T00:00:00"/>
    <s v="RU5EF2"/>
    <s v="7Z2,S9I"/>
    <s v="Green/Large"/>
    <x v="1"/>
    <n v="279.23399999999998"/>
    <n v="0.42465753424657532"/>
    <x v="1"/>
    <n v="265.27229999999997"/>
    <n v="251.31059999999999"/>
    <n v="223.38720000000001"/>
    <n v="161.33520000000001"/>
    <n v="74.462399999999988"/>
  </r>
  <r>
    <s v="UWDFB10A"/>
    <x v="2"/>
    <x v="0"/>
    <s v="Product_RVRI4"/>
    <n v="206.28"/>
    <n v="30"/>
    <x v="2"/>
    <s v="7x11x17 cm"/>
    <d v="2023-01-01T00:00:00"/>
    <d v="2026-01-01T00:00:00"/>
    <s v="6H8N21"/>
    <s v="BHI,SH5"/>
    <s v="Blue/Medium"/>
    <x v="3"/>
    <n v="185.65199999999999"/>
    <n v="3.0027397260273974"/>
    <x v="1"/>
    <n v="176.36939999999998"/>
    <n v="167.08679999999998"/>
    <n v="148.52160000000001"/>
    <n v="107.26560000000001"/>
    <n v="49.507199999999997"/>
  </r>
  <r>
    <s v="5C559GQ9"/>
    <x v="2"/>
    <x v="0"/>
    <s v="Product_35SLR"/>
    <n v="218.48"/>
    <n v="14"/>
    <x v="1"/>
    <s v="18x20x17 cm"/>
    <d v="2023-07-30T00:00:00"/>
    <d v="2024-01-01T00:00:00"/>
    <s v="QLITT4"/>
    <s v="VSD,DZ8"/>
    <s v="Green/Large"/>
    <x v="2"/>
    <n v="196.63200000000001"/>
    <n v="0.42465753424657532"/>
    <x v="1"/>
    <n v="186.8004"/>
    <n v="176.96880000000002"/>
    <n v="157.30560000000003"/>
    <n v="113.6096"/>
    <n v="52.435199999999995"/>
  </r>
  <r>
    <s v="1MFZO2EG"/>
    <x v="1"/>
    <x v="0"/>
    <s v="Product_3HGAT"/>
    <n v="385.63"/>
    <n v="71"/>
    <x v="2"/>
    <s v="20x15x5 cm"/>
    <d v="2023-03-15T00:00:00"/>
    <d v="2026-01-01T00:00:00"/>
    <s v="OXXRFP"/>
    <s v="XM3,EQV"/>
    <s v="Blue/Medium"/>
    <x v="1"/>
    <n v="347.06700000000001"/>
    <n v="2.8027397260273972"/>
    <x v="1"/>
    <n v="329.71364999999997"/>
    <n v="312.3603"/>
    <n v="277.65360000000004"/>
    <n v="200.52760000000001"/>
    <n v="92.551199999999994"/>
  </r>
  <r>
    <s v="HB3SIN78"/>
    <x v="2"/>
    <x v="0"/>
    <s v="Product_0TGSB"/>
    <n v="280.31"/>
    <n v="53"/>
    <x v="1"/>
    <s v="7x8x6 cm"/>
    <d v="2023-07-30T00:00:00"/>
    <d v="2024-01-01T00:00:00"/>
    <s v="JGY3KP"/>
    <s v="6I9,CUO"/>
    <s v="Red/Small"/>
    <x v="3"/>
    <n v="252.279"/>
    <n v="0.42465753424657532"/>
    <x v="1"/>
    <n v="239.66504999999998"/>
    <n v="227.05109999999999"/>
    <n v="201.82320000000001"/>
    <n v="145.7612"/>
    <n v="67.2744"/>
  </r>
  <r>
    <s v="Q9IZDKFH"/>
    <x v="2"/>
    <x v="0"/>
    <s v="Product_LSX9Z"/>
    <n v="221.51"/>
    <n v="79"/>
    <x v="2"/>
    <s v="6x18x13 cm"/>
    <d v="2023-07-30T00:00:00"/>
    <d v="2025-01-01T00:00:00"/>
    <s v="OX8BC5"/>
    <s v="4DJ,T2I"/>
    <s v="Red/Small"/>
    <x v="2"/>
    <n v="199.35899999999998"/>
    <n v="1.4273972602739726"/>
    <x v="0"/>
    <n v="189.39104999999998"/>
    <n v="179.42309999999998"/>
    <n v="159.4872"/>
    <n v="115.18519999999999"/>
    <n v="53.162399999999998"/>
  </r>
  <r>
    <s v="UZNQAD44"/>
    <x v="2"/>
    <x v="0"/>
    <s v="Product_U6EIU"/>
    <n v="32.880000000000003"/>
    <n v="82"/>
    <x v="0"/>
    <s v="10x12x19 cm"/>
    <d v="2023-01-01T00:00:00"/>
    <d v="2026-01-01T00:00:00"/>
    <s v="FUTHZV"/>
    <s v="8S3,H3R"/>
    <s v="Red/Small"/>
    <x v="4"/>
    <n v="29.592000000000002"/>
    <n v="3.0027397260273974"/>
    <x v="0"/>
    <n v="28.112400000000001"/>
    <n v="26.632800000000003"/>
    <n v="23.673600000000004"/>
    <n v="17.097600000000003"/>
    <n v="7.8911999999999995"/>
  </r>
  <r>
    <s v="WAN1LD6K"/>
    <x v="3"/>
    <x v="0"/>
    <s v="Product_U01LC"/>
    <n v="222.46"/>
    <n v="92"/>
    <x v="0"/>
    <s v="12x16x12 cm"/>
    <d v="2023-01-01T00:00:00"/>
    <d v="2025-01-01T00:00:00"/>
    <s v="JWPI5M"/>
    <s v="U5Z,SAY"/>
    <s v="Blue/Medium"/>
    <x v="1"/>
    <n v="200.214"/>
    <n v="2.0027397260273974"/>
    <x v="0"/>
    <n v="190.20329999999998"/>
    <n v="180.1926"/>
    <n v="160.1712"/>
    <n v="115.67920000000001"/>
    <n v="53.3904"/>
  </r>
  <r>
    <s v="5KTNEATZ"/>
    <x v="3"/>
    <x v="0"/>
    <s v="Product_41I8Q"/>
    <n v="159.66"/>
    <n v="62"/>
    <x v="2"/>
    <s v="7x18x5 cm"/>
    <d v="2023-01-01T00:00:00"/>
    <d v="2025-01-01T00:00:00"/>
    <s v="XN17J4"/>
    <s v="A7G,0MM"/>
    <s v="Blue/Medium"/>
    <x v="0"/>
    <n v="143.69399999999999"/>
    <n v="2.0027397260273974"/>
    <x v="1"/>
    <n v="136.5093"/>
    <n v="129.3246"/>
    <n v="114.95519999999999"/>
    <n v="83.023200000000003"/>
    <n v="38.318399999999997"/>
  </r>
  <r>
    <s v="88XT6HZU"/>
    <x v="0"/>
    <x v="0"/>
    <s v="Product_61NC8"/>
    <n v="267.2"/>
    <n v="96"/>
    <x v="0"/>
    <s v="7x5x14 cm"/>
    <d v="2023-03-15T00:00:00"/>
    <d v="2026-01-01T00:00:00"/>
    <s v="4E2X5G"/>
    <s v="NXM,PZ7"/>
    <s v="Red/Small"/>
    <x v="3"/>
    <n v="240.48"/>
    <n v="2.8027397260273972"/>
    <x v="0"/>
    <n v="228.45599999999999"/>
    <n v="216.43199999999999"/>
    <n v="192.38400000000001"/>
    <n v="138.94399999999999"/>
    <n v="64.128"/>
  </r>
  <r>
    <s v="KTLPBWFC"/>
    <x v="2"/>
    <x v="0"/>
    <s v="Product_FBM8G"/>
    <n v="151.47"/>
    <n v="35"/>
    <x v="2"/>
    <s v="14x17x20 cm"/>
    <d v="2023-01-01T00:00:00"/>
    <d v="2025-01-01T00:00:00"/>
    <s v="HLMFA8"/>
    <s v="OBO,CT1"/>
    <s v="Green/Large"/>
    <x v="0"/>
    <n v="136.32300000000001"/>
    <n v="2.0027397260273974"/>
    <x v="1"/>
    <n v="129.50685000000001"/>
    <n v="122.69070000000001"/>
    <n v="109.05840000000001"/>
    <n v="78.764400000000009"/>
    <n v="36.352799999999995"/>
  </r>
  <r>
    <s v="77JI0ZEN"/>
    <x v="1"/>
    <x v="0"/>
    <s v="Product_RK62H"/>
    <n v="272.42"/>
    <n v="57"/>
    <x v="2"/>
    <s v="9x8x11 cm"/>
    <d v="2023-03-15T00:00:00"/>
    <d v="2026-01-01T00:00:00"/>
    <s v="18AQM6"/>
    <s v="JGF,VN5"/>
    <s v="Red/Small"/>
    <x v="2"/>
    <n v="245.178"/>
    <n v="2.8027397260273972"/>
    <x v="0"/>
    <n v="232.91909999999999"/>
    <n v="220.6602"/>
    <n v="196.14240000000001"/>
    <n v="141.6584"/>
    <n v="65.380800000000008"/>
  </r>
  <r>
    <s v="S34SEVC5"/>
    <x v="0"/>
    <x v="0"/>
    <s v="Product_RK5WK"/>
    <n v="174.03"/>
    <n v="68"/>
    <x v="2"/>
    <s v="20x6x19 cm"/>
    <d v="2023-07-30T00:00:00"/>
    <d v="2026-01-01T00:00:00"/>
    <s v="JQDO4O"/>
    <s v="8PS,CWA"/>
    <s v="Red/Small"/>
    <x v="2"/>
    <n v="156.62700000000001"/>
    <n v="2.4273972602739726"/>
    <x v="0"/>
    <n v="148.79564999999999"/>
    <n v="140.96430000000001"/>
    <n v="125.30160000000001"/>
    <n v="90.49560000000001"/>
    <n v="41.767199999999995"/>
  </r>
  <r>
    <s v="TCNMQQHN"/>
    <x v="3"/>
    <x v="0"/>
    <s v="Product_24JYR"/>
    <n v="122.04"/>
    <n v="12"/>
    <x v="1"/>
    <s v="9x10x18 cm"/>
    <d v="2023-03-15T00:00:00"/>
    <d v="2024-01-01T00:00:00"/>
    <s v="0FD30S"/>
    <s v="WVO,S71"/>
    <s v="Green/Large"/>
    <x v="3"/>
    <n v="109.83600000000001"/>
    <n v="0.8"/>
    <x v="1"/>
    <n v="104.3442"/>
    <n v="98.852400000000017"/>
    <n v="87.868800000000022"/>
    <n v="63.460800000000006"/>
    <n v="29.2896"/>
  </r>
  <r>
    <s v="J47BWY7A"/>
    <x v="1"/>
    <x v="0"/>
    <s v="Product_Y4NPW"/>
    <n v="458.45"/>
    <n v="85"/>
    <x v="2"/>
    <s v="16x13x5 cm"/>
    <d v="2023-03-15T00:00:00"/>
    <d v="2025-01-01T00:00:00"/>
    <s v="4AUH18"/>
    <s v="PHD,VJJ"/>
    <s v="Blue/Medium"/>
    <x v="1"/>
    <n v="412.60500000000002"/>
    <n v="1.8027397260273972"/>
    <x v="0"/>
    <n v="391.97474999999997"/>
    <n v="371.34450000000004"/>
    <n v="330.08400000000006"/>
    <n v="238.39400000000001"/>
    <n v="110.02799999999999"/>
  </r>
  <r>
    <s v="AJE3DTM9"/>
    <x v="1"/>
    <x v="0"/>
    <s v="Product_HEA6G"/>
    <n v="447.75"/>
    <n v="43"/>
    <x v="2"/>
    <s v="11x11x17 cm"/>
    <d v="2023-01-01T00:00:00"/>
    <d v="2024-01-01T00:00:00"/>
    <s v="WNPASJ"/>
    <s v="X2L,QTX"/>
    <s v="Green/Large"/>
    <x v="2"/>
    <n v="402.97500000000002"/>
    <n v="1"/>
    <x v="1"/>
    <n v="382.82625000000002"/>
    <n v="362.67750000000001"/>
    <n v="322.38000000000005"/>
    <n v="232.83"/>
    <n v="107.46"/>
  </r>
  <r>
    <s v="IEIRKUNC"/>
    <x v="1"/>
    <x v="0"/>
    <s v="Product_FFWLI"/>
    <n v="297.25"/>
    <n v="32"/>
    <x v="0"/>
    <s v="16x7x13 cm"/>
    <d v="2023-01-01T00:00:00"/>
    <d v="2026-01-01T00:00:00"/>
    <s v="7VTV42"/>
    <s v="DNJ,7TZ"/>
    <s v="Green/Large"/>
    <x v="2"/>
    <n v="267.52499999999998"/>
    <n v="3.0027397260273974"/>
    <x v="1"/>
    <n v="254.14874999999998"/>
    <n v="240.77249999999998"/>
    <n v="214.01999999999998"/>
    <n v="154.57"/>
    <n v="71.34"/>
  </r>
  <r>
    <s v="4WOX4MLP"/>
    <x v="3"/>
    <x v="0"/>
    <s v="Product_07WVG"/>
    <n v="411.43"/>
    <n v="25"/>
    <x v="0"/>
    <s v="8x19x17 cm"/>
    <d v="2023-07-30T00:00:00"/>
    <d v="2024-01-01T00:00:00"/>
    <s v="ZKPESF"/>
    <s v="N8B,KTW"/>
    <s v="Red/Small"/>
    <x v="0"/>
    <n v="370.28700000000003"/>
    <n v="0.42465753424657532"/>
    <x v="1"/>
    <n v="351.77265"/>
    <n v="333.25830000000002"/>
    <n v="296.22960000000006"/>
    <n v="213.9436"/>
    <n v="98.743200000000002"/>
  </r>
  <r>
    <s v="S4S59ZG4"/>
    <x v="2"/>
    <x v="0"/>
    <s v="Product_BT8MF"/>
    <n v="105.52"/>
    <n v="95"/>
    <x v="2"/>
    <s v="15x17x8 cm"/>
    <d v="2023-07-30T00:00:00"/>
    <d v="2026-01-01T00:00:00"/>
    <s v="WNVOI9"/>
    <s v="DH6,9QM"/>
    <s v="Red/Small"/>
    <x v="3"/>
    <n v="94.967999999999989"/>
    <n v="2.4273972602739726"/>
    <x v="1"/>
    <n v="90.219599999999986"/>
    <n v="85.471199999999996"/>
    <n v="75.974399999999989"/>
    <n v="54.870399999999997"/>
    <n v="25.3248"/>
  </r>
  <r>
    <s v="KKYF1G0I"/>
    <x v="2"/>
    <x v="0"/>
    <s v="Product_05CJE"/>
    <n v="174.95"/>
    <n v="50"/>
    <x v="0"/>
    <s v="13x19x14 cm"/>
    <d v="2023-07-30T00:00:00"/>
    <d v="2025-01-01T00:00:00"/>
    <s v="AKAKKH"/>
    <s v="FUY,2CC"/>
    <s v="Blue/Medium"/>
    <x v="2"/>
    <n v="157.45499999999998"/>
    <n v="1.4273972602739726"/>
    <x v="0"/>
    <n v="149.58224999999999"/>
    <n v="141.70949999999999"/>
    <n v="125.964"/>
    <n v="90.974000000000004"/>
    <n v="41.987999999999992"/>
  </r>
  <r>
    <s v="KXCFNHPC"/>
    <x v="0"/>
    <x v="0"/>
    <s v="Product_SY5K8"/>
    <n v="347.82"/>
    <n v="31"/>
    <x v="0"/>
    <s v="14x20x6 cm"/>
    <d v="2023-07-30T00:00:00"/>
    <d v="2025-01-01T00:00:00"/>
    <s v="7U83OS"/>
    <s v="8V8,P9S"/>
    <s v="Red/Small"/>
    <x v="3"/>
    <n v="313.03800000000001"/>
    <n v="1.4273972602739726"/>
    <x v="1"/>
    <n v="297.3861"/>
    <n v="281.73420000000004"/>
    <n v="250.43040000000002"/>
    <n v="180.8664"/>
    <n v="83.476799999999997"/>
  </r>
  <r>
    <s v="OPL3DNQS"/>
    <x v="3"/>
    <x v="0"/>
    <s v="Product_5UN1X"/>
    <n v="45"/>
    <n v="44"/>
    <x v="2"/>
    <s v="15x11x8 cm"/>
    <d v="2023-03-15T00:00:00"/>
    <d v="2026-01-01T00:00:00"/>
    <s v="4HWIV1"/>
    <s v="NCT,IQV"/>
    <s v="Red/Small"/>
    <x v="0"/>
    <n v="40.5"/>
    <n v="2.8027397260273972"/>
    <x v="0"/>
    <n v="38.475000000000001"/>
    <n v="36.450000000000003"/>
    <n v="32.4"/>
    <n v="23.400000000000002"/>
    <n v="10.799999999999999"/>
  </r>
  <r>
    <s v="RPTZI7XX"/>
    <x v="1"/>
    <x v="0"/>
    <s v="Product_F9DEQ"/>
    <n v="483.41"/>
    <n v="52"/>
    <x v="0"/>
    <s v="11x19x15 cm"/>
    <d v="2023-07-30T00:00:00"/>
    <d v="2024-01-01T00:00:00"/>
    <s v="KSQCI4"/>
    <s v="J3W,TWV"/>
    <s v="Green/Large"/>
    <x v="0"/>
    <n v="435.06900000000002"/>
    <n v="0.42465753424657532"/>
    <x v="1"/>
    <n v="413.31554999999997"/>
    <n v="391.56210000000004"/>
    <n v="348.05520000000001"/>
    <n v="251.37320000000003"/>
    <n v="116.0184"/>
  </r>
  <r>
    <s v="FAVN57T4"/>
    <x v="1"/>
    <x v="0"/>
    <s v="Product_465TX"/>
    <n v="222.25"/>
    <n v="63"/>
    <x v="1"/>
    <s v="17x5x20 cm"/>
    <d v="2023-01-01T00:00:00"/>
    <d v="2025-01-01T00:00:00"/>
    <s v="HJZFZ7"/>
    <s v="YXF,KWM"/>
    <s v="Green/Large"/>
    <x v="0"/>
    <n v="200.02500000000001"/>
    <n v="2.0027397260273974"/>
    <x v="1"/>
    <n v="190.02375000000001"/>
    <n v="180.02250000000001"/>
    <n v="160.02000000000001"/>
    <n v="115.57000000000001"/>
    <n v="53.339999999999996"/>
  </r>
  <r>
    <s v="8H6AR3WI"/>
    <x v="0"/>
    <x v="0"/>
    <s v="Product_XSHJ3"/>
    <n v="412.85"/>
    <n v="13"/>
    <x v="0"/>
    <s v="8x17x6 cm"/>
    <d v="2023-01-01T00:00:00"/>
    <d v="2026-01-01T00:00:00"/>
    <s v="BEM6TP"/>
    <s v="SJC,1KP"/>
    <s v="Red/Small"/>
    <x v="2"/>
    <n v="371.565"/>
    <n v="3.0027397260273974"/>
    <x v="1"/>
    <n v="352.98674999999997"/>
    <n v="334.4085"/>
    <n v="297.25200000000001"/>
    <n v="214.68200000000002"/>
    <n v="99.084000000000003"/>
  </r>
  <r>
    <s v="J6AU61PP"/>
    <x v="0"/>
    <x v="0"/>
    <s v="Product_19X11"/>
    <n v="351.25"/>
    <n v="83"/>
    <x v="0"/>
    <s v="10x5x7 cm"/>
    <d v="2023-01-01T00:00:00"/>
    <d v="2025-01-01T00:00:00"/>
    <s v="QGVPT5"/>
    <s v="IC7,07T"/>
    <s v="Green/Large"/>
    <x v="0"/>
    <n v="316.125"/>
    <n v="2.0027397260273974"/>
    <x v="0"/>
    <n v="300.31874999999997"/>
    <n v="284.51249999999999"/>
    <n v="252.9"/>
    <n v="182.65"/>
    <n v="84.3"/>
  </r>
  <r>
    <s v="S4MFGG1E"/>
    <x v="1"/>
    <x v="0"/>
    <s v="Product_61AWF"/>
    <n v="19.489999999999998"/>
    <n v="13"/>
    <x v="0"/>
    <s v="15x10x10 cm"/>
    <d v="2023-07-30T00:00:00"/>
    <d v="2026-01-01T00:00:00"/>
    <s v="UZOAFI"/>
    <s v="DLL,BL8"/>
    <s v="Red/Small"/>
    <x v="2"/>
    <n v="17.540999999999997"/>
    <n v="2.4273972602739726"/>
    <x v="0"/>
    <n v="16.663949999999996"/>
    <n v="15.786899999999997"/>
    <n v="14.032799999999998"/>
    <n v="10.1348"/>
    <n v="4.6775999999999991"/>
  </r>
  <r>
    <s v="8N4UKBJI"/>
    <x v="2"/>
    <x v="0"/>
    <s v="Product_9BJQY"/>
    <n v="258.76"/>
    <n v="91"/>
    <x v="1"/>
    <s v="8x14x8 cm"/>
    <d v="2023-01-01T00:00:00"/>
    <d v="2024-01-01T00:00:00"/>
    <s v="3RBKI8"/>
    <s v="HTK,QDI"/>
    <s v="Red/Small"/>
    <x v="0"/>
    <n v="232.88399999999999"/>
    <n v="1"/>
    <x v="1"/>
    <n v="221.23979999999997"/>
    <n v="209.59559999999999"/>
    <n v="186.30719999999999"/>
    <n v="134.55520000000001"/>
    <n v="62.102399999999989"/>
  </r>
  <r>
    <s v="LHHD4D48"/>
    <x v="3"/>
    <x v="0"/>
    <s v="Product_MERTX"/>
    <n v="211.69"/>
    <n v="66"/>
    <x v="1"/>
    <s v="7x18x6 cm"/>
    <d v="2023-03-15T00:00:00"/>
    <d v="2025-01-01T00:00:00"/>
    <s v="BM40DA"/>
    <s v="CI5,O4Y"/>
    <s v="Blue/Medium"/>
    <x v="0"/>
    <n v="190.52099999999999"/>
    <n v="1.8027397260273972"/>
    <x v="1"/>
    <n v="180.99494999999999"/>
    <n v="171.46889999999999"/>
    <n v="152.41679999999999"/>
    <n v="110.0788"/>
    <n v="50.805599999999998"/>
  </r>
  <r>
    <s v="YNJJGEQJ"/>
    <x v="3"/>
    <x v="0"/>
    <s v="Product_KTZRQ"/>
    <n v="100.11"/>
    <n v="47"/>
    <x v="2"/>
    <s v="11x5x14 cm"/>
    <d v="2023-03-15T00:00:00"/>
    <d v="2025-01-01T00:00:00"/>
    <s v="27UOTX"/>
    <s v="TAV,DWR"/>
    <s v="Red/Small"/>
    <x v="4"/>
    <n v="90.099000000000004"/>
    <n v="1.8027397260273972"/>
    <x v="0"/>
    <n v="85.594049999999996"/>
    <n v="81.089100000000002"/>
    <n v="72.0792"/>
    <n v="52.057200000000002"/>
    <n v="24.026399999999999"/>
  </r>
  <r>
    <s v="F2GI81XO"/>
    <x v="3"/>
    <x v="0"/>
    <s v="Product_R5M6M"/>
    <n v="283.83999999999997"/>
    <n v="83"/>
    <x v="1"/>
    <s v="7x5x5 cm"/>
    <d v="2023-03-15T00:00:00"/>
    <d v="2024-01-01T00:00:00"/>
    <s v="FSAS4Q"/>
    <s v="6WZ,L7A"/>
    <s v="Blue/Medium"/>
    <x v="1"/>
    <n v="255.45599999999996"/>
    <n v="0.8"/>
    <x v="1"/>
    <n v="242.68319999999994"/>
    <n v="229.91039999999998"/>
    <n v="204.36479999999997"/>
    <n v="147.5968"/>
    <n v="68.121599999999987"/>
  </r>
  <r>
    <s v="2RSGEZAT"/>
    <x v="3"/>
    <x v="0"/>
    <s v="Product_ZHGM4"/>
    <n v="253.1"/>
    <n v="61"/>
    <x v="0"/>
    <s v="7x19x12 cm"/>
    <d v="2023-03-15T00:00:00"/>
    <d v="2026-01-01T00:00:00"/>
    <s v="6EEZW9"/>
    <s v="IER,DL0"/>
    <s v="Green/Large"/>
    <x v="0"/>
    <n v="227.79"/>
    <n v="2.8027397260273972"/>
    <x v="0"/>
    <n v="216.40049999999999"/>
    <n v="205.011"/>
    <n v="182.232"/>
    <n v="131.61199999999999"/>
    <n v="60.744"/>
  </r>
  <r>
    <s v="EDHXGPL3"/>
    <x v="3"/>
    <x v="0"/>
    <s v="Product_ZYHG1"/>
    <n v="105.82"/>
    <n v="77"/>
    <x v="0"/>
    <s v="12x9x15 cm"/>
    <d v="2023-07-30T00:00:00"/>
    <d v="2026-01-01T00:00:00"/>
    <s v="GJRW4W"/>
    <s v="00K,0YA"/>
    <s v="Blue/Medium"/>
    <x v="0"/>
    <n v="95.238"/>
    <n v="2.4273972602739726"/>
    <x v="1"/>
    <n v="90.476100000000002"/>
    <n v="85.714200000000005"/>
    <n v="76.190399999999997"/>
    <n v="55.026399999999995"/>
    <n v="25.396799999999999"/>
  </r>
  <r>
    <s v="0A8ZW3S9"/>
    <x v="3"/>
    <x v="0"/>
    <s v="Product_B3EE7"/>
    <n v="127.87"/>
    <n v="6"/>
    <x v="1"/>
    <s v="7x5x10 cm"/>
    <d v="2023-07-30T00:00:00"/>
    <d v="2024-01-01T00:00:00"/>
    <s v="GT3N25"/>
    <s v="QNW,SAJ"/>
    <s v="Blue/Medium"/>
    <x v="4"/>
    <n v="115.083"/>
    <n v="0.42465753424657532"/>
    <x v="1"/>
    <n v="109.32884999999999"/>
    <n v="103.57470000000001"/>
    <n v="92.066400000000002"/>
    <n v="66.492400000000004"/>
    <n v="30.688800000000001"/>
  </r>
  <r>
    <s v="ZIRMRC5V"/>
    <x v="3"/>
    <x v="0"/>
    <s v="Product_1AMWG"/>
    <n v="195.13"/>
    <n v="82"/>
    <x v="2"/>
    <s v="13x13x19 cm"/>
    <d v="2023-07-30T00:00:00"/>
    <d v="2024-01-01T00:00:00"/>
    <s v="VEJED2"/>
    <s v="TZ2,83E"/>
    <s v="Green/Large"/>
    <x v="0"/>
    <n v="175.61699999999999"/>
    <n v="0.42465753424657532"/>
    <x v="1"/>
    <n v="166.83614999999998"/>
    <n v="158.05529999999999"/>
    <n v="140.49359999999999"/>
    <n v="101.4676"/>
    <n v="46.831199999999995"/>
  </r>
  <r>
    <s v="LGV6CFL9"/>
    <x v="1"/>
    <x v="0"/>
    <s v="Product_ITWTG"/>
    <n v="480.6"/>
    <n v="1"/>
    <x v="2"/>
    <s v="16x13x19 cm"/>
    <d v="2023-07-30T00:00:00"/>
    <d v="2025-01-01T00:00:00"/>
    <s v="I29XWM"/>
    <s v="C03,LRM"/>
    <s v="Blue/Medium"/>
    <x v="1"/>
    <n v="432.54"/>
    <n v="1.4273972602739726"/>
    <x v="1"/>
    <n v="410.91300000000001"/>
    <n v="389.286"/>
    <n v="346.03200000000004"/>
    <n v="249.91200000000003"/>
    <n v="115.34399999999999"/>
  </r>
  <r>
    <s v="W340DOYR"/>
    <x v="2"/>
    <x v="0"/>
    <s v="Product_AGVG6"/>
    <n v="310.43"/>
    <n v="1"/>
    <x v="0"/>
    <s v="11x5x11 cm"/>
    <d v="2023-01-01T00:00:00"/>
    <d v="2026-01-01T00:00:00"/>
    <s v="R9SFIS"/>
    <s v="58U,C4J"/>
    <s v="Green/Large"/>
    <x v="1"/>
    <n v="279.387"/>
    <n v="3.0027397260273974"/>
    <x v="1"/>
    <n v="265.41764999999998"/>
    <n v="251.44830000000002"/>
    <n v="223.50960000000001"/>
    <n v="161.42360000000002"/>
    <n v="74.503199999999993"/>
  </r>
  <r>
    <s v="1OGYSCYG"/>
    <x v="1"/>
    <x v="0"/>
    <s v="Product_NLEGN"/>
    <n v="168.31"/>
    <n v="42"/>
    <x v="2"/>
    <s v="16x6x12 cm"/>
    <d v="2023-03-15T00:00:00"/>
    <d v="2024-01-01T00:00:00"/>
    <s v="VWDQ7H"/>
    <s v="RDO,R59"/>
    <s v="Red/Small"/>
    <x v="1"/>
    <n v="151.47900000000001"/>
    <n v="0.8"/>
    <x v="1"/>
    <n v="143.90505000000002"/>
    <n v="136.33110000000002"/>
    <n v="121.18320000000001"/>
    <n v="87.521200000000007"/>
    <n v="40.394399999999997"/>
  </r>
  <r>
    <s v="65MAK4DP"/>
    <x v="0"/>
    <x v="0"/>
    <s v="Product_UBFAZ"/>
    <n v="186.83"/>
    <n v="55"/>
    <x v="0"/>
    <s v="11x19x13 cm"/>
    <d v="2023-01-01T00:00:00"/>
    <d v="2024-01-01T00:00:00"/>
    <s v="A88BT5"/>
    <s v="M9N,CV4"/>
    <s v="Blue/Medium"/>
    <x v="0"/>
    <n v="168.14700000000002"/>
    <n v="1"/>
    <x v="1"/>
    <n v="159.73965000000001"/>
    <n v="151.33230000000003"/>
    <n v="134.51760000000002"/>
    <n v="97.151600000000016"/>
    <n v="44.839199999999998"/>
  </r>
  <r>
    <s v="BKNZO43H"/>
    <x v="2"/>
    <x v="0"/>
    <s v="Product_JJOF2"/>
    <n v="409.04"/>
    <n v="67"/>
    <x v="1"/>
    <s v="9x9x7 cm"/>
    <d v="2023-03-15T00:00:00"/>
    <d v="2025-01-01T00:00:00"/>
    <s v="DYTOIV"/>
    <s v="68D,Y4I"/>
    <s v="Red/Small"/>
    <x v="1"/>
    <n v="368.13600000000002"/>
    <n v="1.8027397260273972"/>
    <x v="1"/>
    <n v="349.72919999999999"/>
    <n v="331.32240000000002"/>
    <n v="294.50880000000001"/>
    <n v="212.70080000000002"/>
    <n v="98.169600000000003"/>
  </r>
  <r>
    <s v="PD15Z6OK"/>
    <x v="1"/>
    <x v="0"/>
    <s v="Product_A4KI3"/>
    <n v="13.61"/>
    <n v="11"/>
    <x v="2"/>
    <s v="10x6x13 cm"/>
    <d v="2023-01-01T00:00:00"/>
    <d v="2026-01-01T00:00:00"/>
    <s v="J99633"/>
    <s v="DST,APN"/>
    <s v="Green/Large"/>
    <x v="0"/>
    <n v="12.248999999999999"/>
    <n v="3.0027397260273974"/>
    <x v="0"/>
    <n v="11.636549999999998"/>
    <n v="11.024099999999999"/>
    <n v="9.799199999999999"/>
    <n v="7.0772000000000004"/>
    <n v="3.2663999999999995"/>
  </r>
  <r>
    <s v="DKJLDV01"/>
    <x v="2"/>
    <x v="0"/>
    <s v="Product_QTDCU"/>
    <n v="349.49"/>
    <n v="100"/>
    <x v="2"/>
    <s v="12x8x12 cm"/>
    <d v="2023-07-30T00:00:00"/>
    <d v="2024-01-01T00:00:00"/>
    <s v="9QM1XT"/>
    <s v="NKC,UFH"/>
    <s v="Green/Large"/>
    <x v="0"/>
    <n v="314.541"/>
    <n v="0.42465753424657532"/>
    <x v="1"/>
    <n v="298.81394999999998"/>
    <n v="283.08690000000001"/>
    <n v="251.6328"/>
    <n v="181.73480000000001"/>
    <n v="83.877600000000001"/>
  </r>
  <r>
    <s v="NA62SHPY"/>
    <x v="0"/>
    <x v="0"/>
    <s v="Product_FA5NI"/>
    <n v="366.63"/>
    <n v="94"/>
    <x v="2"/>
    <s v="14x15x7 cm"/>
    <d v="2023-01-01T00:00:00"/>
    <d v="2025-01-01T00:00:00"/>
    <s v="6T61EC"/>
    <s v="ZGC,68O"/>
    <s v="Green/Large"/>
    <x v="1"/>
    <n v="329.96699999999998"/>
    <n v="2.0027397260273974"/>
    <x v="1"/>
    <n v="313.46864999999997"/>
    <n v="296.97030000000001"/>
    <n v="263.97359999999998"/>
    <n v="190.64760000000001"/>
    <n v="87.991199999999992"/>
  </r>
  <r>
    <s v="35YI2X6A"/>
    <x v="1"/>
    <x v="0"/>
    <s v="Product_R3REL"/>
    <n v="372.5"/>
    <n v="55"/>
    <x v="0"/>
    <s v="6x13x11 cm"/>
    <d v="2023-03-15T00:00:00"/>
    <d v="2025-01-01T00:00:00"/>
    <s v="FHRHGI"/>
    <s v="MBC,Y6H"/>
    <s v="Red/Small"/>
    <x v="2"/>
    <n v="335.25"/>
    <n v="1.8027397260273972"/>
    <x v="1"/>
    <n v="318.48750000000001"/>
    <n v="301.72500000000002"/>
    <n v="268.2"/>
    <n v="193.70000000000002"/>
    <n v="89.399999999999991"/>
  </r>
  <r>
    <s v="DP78O3XX"/>
    <x v="2"/>
    <x v="0"/>
    <s v="Product_JYZ8W"/>
    <n v="186.71"/>
    <n v="13"/>
    <x v="2"/>
    <s v="6x20x11 cm"/>
    <d v="2023-07-30T00:00:00"/>
    <d v="2026-01-01T00:00:00"/>
    <s v="BPOG2G"/>
    <s v="UOX,ZS5"/>
    <s v="Red/Small"/>
    <x v="1"/>
    <n v="168.03900000000002"/>
    <n v="2.4273972602739726"/>
    <x v="0"/>
    <n v="159.63705000000002"/>
    <n v="151.23510000000002"/>
    <n v="134.43120000000002"/>
    <n v="97.089200000000005"/>
    <n v="44.810400000000001"/>
  </r>
  <r>
    <s v="7D1ALKTM"/>
    <x v="3"/>
    <x v="0"/>
    <s v="Product_UHDEU"/>
    <n v="88.1"/>
    <n v="31"/>
    <x v="2"/>
    <s v="8x6x18 cm"/>
    <d v="2023-01-01T00:00:00"/>
    <d v="2024-01-01T00:00:00"/>
    <s v="8WGFTF"/>
    <s v="Z2Y,WAW"/>
    <s v="Green/Large"/>
    <x v="3"/>
    <n v="79.289999999999992"/>
    <n v="1"/>
    <x v="1"/>
    <n v="75.325499999999991"/>
    <n v="71.36099999999999"/>
    <n v="63.431999999999995"/>
    <n v="45.811999999999998"/>
    <n v="21.143999999999998"/>
  </r>
  <r>
    <s v="7LC6OBV9"/>
    <x v="0"/>
    <x v="0"/>
    <s v="Product_SZ9LR"/>
    <n v="427.38"/>
    <n v="31"/>
    <x v="1"/>
    <s v="11x16x19 cm"/>
    <d v="2023-01-01T00:00:00"/>
    <d v="2025-01-01T00:00:00"/>
    <s v="77FYFW"/>
    <s v="02W,LWG"/>
    <s v="Red/Small"/>
    <x v="1"/>
    <n v="384.642"/>
    <n v="2.0027397260273974"/>
    <x v="1"/>
    <n v="365.40989999999999"/>
    <n v="346.17779999999999"/>
    <n v="307.71360000000004"/>
    <n v="222.23760000000001"/>
    <n v="102.57119999999999"/>
  </r>
  <r>
    <s v="CI6CJ3JT"/>
    <x v="1"/>
    <x v="0"/>
    <s v="Product_4LLAR"/>
    <n v="362.12"/>
    <n v="70"/>
    <x v="2"/>
    <s v="18x15x14 cm"/>
    <d v="2023-07-30T00:00:00"/>
    <d v="2025-01-01T00:00:00"/>
    <s v="XX7EYS"/>
    <s v="SUS,0EW"/>
    <s v="Red/Small"/>
    <x v="0"/>
    <n v="325.90800000000002"/>
    <n v="1.4273972602739726"/>
    <x v="1"/>
    <n v="309.61259999999999"/>
    <n v="293.31720000000001"/>
    <n v="260.72640000000001"/>
    <n v="188.30240000000001"/>
    <n v="86.908799999999999"/>
  </r>
  <r>
    <s v="4LZDW4A9"/>
    <x v="0"/>
    <x v="0"/>
    <s v="Product_1WMCU"/>
    <n v="66.709999999999994"/>
    <n v="6"/>
    <x v="2"/>
    <s v="20x16x12 cm"/>
    <d v="2023-07-30T00:00:00"/>
    <d v="2024-01-01T00:00:00"/>
    <s v="9722BB"/>
    <s v="JNO,W7F"/>
    <s v="Blue/Medium"/>
    <x v="2"/>
    <n v="60.038999999999994"/>
    <n v="0.42465753424657532"/>
    <x v="1"/>
    <n v="57.037049999999994"/>
    <n v="54.035099999999993"/>
    <n v="48.031199999999998"/>
    <n v="34.6892"/>
    <n v="16.010399999999997"/>
  </r>
  <r>
    <s v="QOKMC0CH"/>
    <x v="3"/>
    <x v="0"/>
    <s v="Product_49XTI"/>
    <n v="382.93"/>
    <n v="40"/>
    <x v="1"/>
    <s v="15x11x20 cm"/>
    <d v="2023-01-01T00:00:00"/>
    <d v="2026-01-01T00:00:00"/>
    <s v="12WTQ2"/>
    <s v="OFP,9SY"/>
    <s v="Blue/Medium"/>
    <x v="2"/>
    <n v="344.637"/>
    <n v="3.0027397260273974"/>
    <x v="0"/>
    <n v="327.40514999999999"/>
    <n v="310.17329999999998"/>
    <n v="275.70960000000002"/>
    <n v="199.12360000000001"/>
    <n v="91.903199999999998"/>
  </r>
  <r>
    <s v="8B3S7AQU"/>
    <x v="1"/>
    <x v="0"/>
    <s v="Product_K01N3"/>
    <n v="410.67"/>
    <n v="100"/>
    <x v="0"/>
    <s v="7x6x8 cm"/>
    <d v="2023-07-30T00:00:00"/>
    <d v="2026-01-01T00:00:00"/>
    <s v="HMY9SB"/>
    <s v="TJC,UA3"/>
    <s v="Blue/Medium"/>
    <x v="0"/>
    <n v="369.60300000000001"/>
    <n v="2.4273972602739726"/>
    <x v="0"/>
    <n v="351.12284999999997"/>
    <n v="332.64269999999999"/>
    <n v="295.68240000000003"/>
    <n v="213.54840000000002"/>
    <n v="98.5608"/>
  </r>
  <r>
    <s v="Q2I93HRM"/>
    <x v="2"/>
    <x v="0"/>
    <s v="Product_PNUQ6"/>
    <n v="391.54"/>
    <n v="83"/>
    <x v="2"/>
    <s v="12x14x15 cm"/>
    <d v="2023-07-30T00:00:00"/>
    <d v="2026-01-01T00:00:00"/>
    <s v="MGOKPW"/>
    <s v="JWF,4LK"/>
    <s v="Green/Large"/>
    <x v="0"/>
    <n v="352.38600000000002"/>
    <n v="2.4273972602739726"/>
    <x v="0"/>
    <n v="334.76670000000001"/>
    <n v="317.1474"/>
    <n v="281.90880000000004"/>
    <n v="203.60080000000002"/>
    <n v="93.9696"/>
  </r>
  <r>
    <s v="KJ1TGBPK"/>
    <x v="0"/>
    <x v="0"/>
    <s v="Product_Y2NSK"/>
    <n v="317.58999999999997"/>
    <n v="47"/>
    <x v="1"/>
    <s v="20x15x15 cm"/>
    <d v="2023-01-01T00:00:00"/>
    <d v="2024-01-01T00:00:00"/>
    <s v="4LVU2O"/>
    <s v="B3M,Y0D"/>
    <s v="Blue/Medium"/>
    <x v="3"/>
    <n v="285.83099999999996"/>
    <n v="1"/>
    <x v="1"/>
    <n v="271.53944999999993"/>
    <n v="257.24789999999996"/>
    <n v="228.66479999999999"/>
    <n v="165.14679999999998"/>
    <n v="76.221599999999995"/>
  </r>
  <r>
    <s v="3QD8PN3B"/>
    <x v="1"/>
    <x v="0"/>
    <s v="Product_5F313"/>
    <n v="93.52"/>
    <n v="84"/>
    <x v="1"/>
    <s v="16x15x8 cm"/>
    <d v="2023-01-01T00:00:00"/>
    <d v="2024-01-01T00:00:00"/>
    <s v="HA4HEO"/>
    <s v="N82,0TW"/>
    <s v="Green/Large"/>
    <x v="1"/>
    <n v="84.167999999999992"/>
    <n v="1"/>
    <x v="1"/>
    <n v="79.959599999999995"/>
    <n v="75.751199999999997"/>
    <n v="67.334400000000002"/>
    <n v="48.630400000000002"/>
    <n v="22.444799999999997"/>
  </r>
  <r>
    <s v="2WME88CI"/>
    <x v="0"/>
    <x v="0"/>
    <s v="Product_K0PP7"/>
    <n v="398.27"/>
    <n v="17"/>
    <x v="1"/>
    <s v="20x8x14 cm"/>
    <d v="2023-03-15T00:00:00"/>
    <d v="2026-01-01T00:00:00"/>
    <s v="OCZTIC"/>
    <s v="1MI,F2E"/>
    <s v="Red/Small"/>
    <x v="4"/>
    <n v="358.44299999999998"/>
    <n v="2.8027397260273972"/>
    <x v="0"/>
    <n v="340.52085"/>
    <n v="322.59870000000001"/>
    <n v="286.75439999999998"/>
    <n v="207.10040000000001"/>
    <n v="95.584799999999987"/>
  </r>
  <r>
    <s v="5WJWDEXF"/>
    <x v="0"/>
    <x v="0"/>
    <s v="Product_48OL1"/>
    <n v="100.36"/>
    <n v="65"/>
    <x v="0"/>
    <s v="8x7x19 cm"/>
    <d v="2023-07-30T00:00:00"/>
    <d v="2026-01-01T00:00:00"/>
    <s v="29STDH"/>
    <s v="SZY,MXB"/>
    <s v="Blue/Medium"/>
    <x v="1"/>
    <n v="90.323999999999998"/>
    <n v="2.4273972602739726"/>
    <x v="1"/>
    <n v="85.8078"/>
    <n v="81.291600000000003"/>
    <n v="72.259200000000007"/>
    <n v="52.187200000000004"/>
    <n v="24.086399999999998"/>
  </r>
  <r>
    <s v="J3RTWQQB"/>
    <x v="1"/>
    <x v="0"/>
    <s v="Product_52IZE"/>
    <n v="49.23"/>
    <n v="60"/>
    <x v="0"/>
    <s v="10x14x19 cm"/>
    <d v="2023-01-01T00:00:00"/>
    <d v="2026-01-01T00:00:00"/>
    <s v="CAVIPM"/>
    <s v="3KS,9J0"/>
    <s v="Red/Small"/>
    <x v="3"/>
    <n v="44.306999999999995"/>
    <n v="3.0027397260273974"/>
    <x v="0"/>
    <n v="42.091649999999994"/>
    <n v="39.876299999999993"/>
    <n v="35.445599999999999"/>
    <n v="25.599599999999999"/>
    <n v="11.815199999999999"/>
  </r>
  <r>
    <s v="QRJAOJ2E"/>
    <x v="0"/>
    <x v="0"/>
    <s v="Product_MBXWL"/>
    <n v="350.05"/>
    <n v="82"/>
    <x v="2"/>
    <s v="12x7x9 cm"/>
    <d v="2023-03-15T00:00:00"/>
    <d v="2024-01-01T00:00:00"/>
    <s v="D5PD31"/>
    <s v="GUP,YLN"/>
    <s v="Green/Large"/>
    <x v="4"/>
    <n v="315.04500000000002"/>
    <n v="0.8"/>
    <x v="1"/>
    <n v="299.29275000000001"/>
    <n v="283.54050000000001"/>
    <n v="252.03600000000003"/>
    <n v="182.02600000000001"/>
    <n v="84.012"/>
  </r>
  <r>
    <s v="CLXD8OLD"/>
    <x v="2"/>
    <x v="0"/>
    <s v="Product_YR5RZ"/>
    <n v="215.51"/>
    <n v="7"/>
    <x v="0"/>
    <s v="14x15x19 cm"/>
    <d v="2023-07-30T00:00:00"/>
    <d v="2024-01-01T00:00:00"/>
    <s v="UOI9P6"/>
    <s v="M37,QXV"/>
    <s v="Blue/Medium"/>
    <x v="1"/>
    <n v="193.959"/>
    <n v="0.42465753424657532"/>
    <x v="1"/>
    <n v="184.26104999999998"/>
    <n v="174.56310000000002"/>
    <n v="155.16720000000001"/>
    <n v="112.0652"/>
    <n v="51.722399999999993"/>
  </r>
  <r>
    <s v="U790X881"/>
    <x v="1"/>
    <x v="0"/>
    <s v="Product_P2QZ7"/>
    <n v="372.01"/>
    <n v="97"/>
    <x v="0"/>
    <s v="15x16x16 cm"/>
    <d v="2023-01-01T00:00:00"/>
    <d v="2024-01-01T00:00:00"/>
    <s v="YO2TQU"/>
    <s v="9E0,BBU"/>
    <s v="Green/Large"/>
    <x v="3"/>
    <n v="334.80899999999997"/>
    <n v="1"/>
    <x v="1"/>
    <n v="318.06854999999996"/>
    <n v="301.32810000000001"/>
    <n v="267.84719999999999"/>
    <n v="193.4452"/>
    <n v="89.282399999999996"/>
  </r>
  <r>
    <s v="9CK8TKHP"/>
    <x v="2"/>
    <x v="0"/>
    <s v="Product_GW3WX"/>
    <n v="155.69999999999999"/>
    <n v="82"/>
    <x v="0"/>
    <s v="16x6x10 cm"/>
    <d v="2023-01-01T00:00:00"/>
    <d v="2024-01-01T00:00:00"/>
    <s v="WWPW3H"/>
    <s v="BLM,O1Z"/>
    <s v="Green/Large"/>
    <x v="2"/>
    <n v="140.13"/>
    <n v="1"/>
    <x v="1"/>
    <n v="133.12349999999998"/>
    <n v="126.117"/>
    <n v="112.104"/>
    <n v="80.963999999999999"/>
    <n v="37.367999999999995"/>
  </r>
  <r>
    <s v="0CBU3I4Z"/>
    <x v="0"/>
    <x v="0"/>
    <s v="Product_VMMCP"/>
    <n v="28.71"/>
    <n v="93"/>
    <x v="2"/>
    <s v="11x11x19 cm"/>
    <d v="2023-03-15T00:00:00"/>
    <d v="2024-01-01T00:00:00"/>
    <s v="E1KXP6"/>
    <s v="BEF,PYV"/>
    <s v="Red/Small"/>
    <x v="1"/>
    <n v="25.838999999999999"/>
    <n v="0.8"/>
    <x v="1"/>
    <n v="24.547049999999999"/>
    <n v="23.255099999999999"/>
    <n v="20.671199999999999"/>
    <n v="14.929200000000002"/>
    <n v="6.8903999999999996"/>
  </r>
  <r>
    <s v="UUROBNLX"/>
    <x v="0"/>
    <x v="0"/>
    <s v="Product_VAH4B"/>
    <n v="383.46"/>
    <n v="49"/>
    <x v="0"/>
    <s v="7x6x12 cm"/>
    <d v="2023-07-30T00:00:00"/>
    <d v="2025-01-01T00:00:00"/>
    <s v="E4B1DE"/>
    <s v="J1W,XR0"/>
    <s v="Red/Small"/>
    <x v="2"/>
    <n v="345.11399999999998"/>
    <n v="1.4273972602739726"/>
    <x v="1"/>
    <n v="327.85829999999999"/>
    <n v="310.6026"/>
    <n v="276.09120000000001"/>
    <n v="199.39920000000001"/>
    <n v="92.030399999999986"/>
  </r>
  <r>
    <s v="ATDWWVYQ"/>
    <x v="2"/>
    <x v="0"/>
    <s v="Product_0Y0BY"/>
    <n v="157.22999999999999"/>
    <n v="4"/>
    <x v="1"/>
    <s v="6x13x12 cm"/>
    <d v="2023-01-01T00:00:00"/>
    <d v="2026-01-01T00:00:00"/>
    <s v="DK8BFM"/>
    <s v="PRO,J75"/>
    <s v="Green/Large"/>
    <x v="2"/>
    <n v="141.50700000000001"/>
    <n v="3.0027397260273974"/>
    <x v="0"/>
    <n v="134.43164999999999"/>
    <n v="127.3563"/>
    <n v="113.2056"/>
    <n v="81.759599999999992"/>
    <n v="37.735199999999999"/>
  </r>
  <r>
    <s v="XVO3B5M1"/>
    <x v="2"/>
    <x v="0"/>
    <s v="Product_2BF7H"/>
    <n v="198.93"/>
    <n v="97"/>
    <x v="0"/>
    <s v="14x16x15 cm"/>
    <d v="2023-03-15T00:00:00"/>
    <d v="2025-01-01T00:00:00"/>
    <s v="SS10L6"/>
    <s v="6EW,NM3"/>
    <s v="Green/Large"/>
    <x v="3"/>
    <n v="179.03700000000001"/>
    <n v="1.8027397260273972"/>
    <x v="0"/>
    <n v="170.08515"/>
    <n v="161.13330000000002"/>
    <n v="143.2296"/>
    <n v="103.4436"/>
    <n v="47.743200000000002"/>
  </r>
  <r>
    <s v="CRIU2JOK"/>
    <x v="2"/>
    <x v="0"/>
    <s v="Product_PE5BK"/>
    <n v="124.59"/>
    <n v="10"/>
    <x v="1"/>
    <s v="18x18x20 cm"/>
    <d v="2023-01-01T00:00:00"/>
    <d v="2024-01-01T00:00:00"/>
    <s v="U54A4A"/>
    <s v="HH7,TQ8"/>
    <s v="Red/Small"/>
    <x v="4"/>
    <n v="112.131"/>
    <n v="1"/>
    <x v="1"/>
    <n v="106.52445"/>
    <n v="100.9179"/>
    <n v="89.704800000000006"/>
    <n v="64.786799999999999"/>
    <n v="29.901600000000002"/>
  </r>
  <r>
    <s v="CCMM5FH8"/>
    <x v="1"/>
    <x v="0"/>
    <s v="Product_LUSS2"/>
    <n v="118.96"/>
    <n v="5"/>
    <x v="1"/>
    <s v="18x15x5 cm"/>
    <d v="2023-01-01T00:00:00"/>
    <d v="2026-01-01T00:00:00"/>
    <s v="WJ4Y50"/>
    <s v="VDX,34K"/>
    <s v="Blue/Medium"/>
    <x v="1"/>
    <n v="107.06399999999999"/>
    <n v="3.0027397260273974"/>
    <x v="0"/>
    <n v="101.71079999999999"/>
    <n v="96.357599999999991"/>
    <n v="85.651200000000003"/>
    <n v="61.859200000000001"/>
    <n v="28.550399999999996"/>
  </r>
  <r>
    <s v="9J6X900F"/>
    <x v="2"/>
    <x v="0"/>
    <s v="Product_QWESS"/>
    <n v="76.78"/>
    <n v="23"/>
    <x v="0"/>
    <s v="6x14x15 cm"/>
    <d v="2023-03-15T00:00:00"/>
    <d v="2024-01-01T00:00:00"/>
    <s v="BD01HO"/>
    <s v="QJ0,DDT"/>
    <s v="Red/Small"/>
    <x v="0"/>
    <n v="69.102000000000004"/>
    <n v="0.8"/>
    <x v="1"/>
    <n v="65.646900000000002"/>
    <n v="62.191800000000008"/>
    <n v="55.281600000000005"/>
    <n v="39.925600000000003"/>
    <n v="18.427199999999999"/>
  </r>
  <r>
    <s v="AV52C34Y"/>
    <x v="1"/>
    <x v="0"/>
    <s v="Product_NUGR8"/>
    <n v="20.239999999999998"/>
    <n v="68"/>
    <x v="0"/>
    <s v="9x14x15 cm"/>
    <d v="2023-01-01T00:00:00"/>
    <d v="2025-01-01T00:00:00"/>
    <s v="MJDKRA"/>
    <s v="UUV,HNH"/>
    <s v="Red/Small"/>
    <x v="0"/>
    <n v="18.215999999999998"/>
    <n v="2.0027397260273974"/>
    <x v="1"/>
    <n v="17.305199999999996"/>
    <n v="16.394399999999997"/>
    <n v="14.572799999999999"/>
    <n v="10.524799999999999"/>
    <n v="4.8575999999999997"/>
  </r>
  <r>
    <s v="G2JNXXBI"/>
    <x v="0"/>
    <x v="0"/>
    <s v="Product_AJ3RC"/>
    <n v="437.33"/>
    <n v="61"/>
    <x v="2"/>
    <s v="19x8x9 cm"/>
    <d v="2023-01-01T00:00:00"/>
    <d v="2025-01-01T00:00:00"/>
    <s v="AE7S44"/>
    <s v="1RE,POP"/>
    <s v="Blue/Medium"/>
    <x v="3"/>
    <n v="393.59699999999998"/>
    <n v="2.0027397260273974"/>
    <x v="1"/>
    <n v="373.91714999999994"/>
    <n v="354.2373"/>
    <n v="314.87760000000003"/>
    <n v="227.41159999999999"/>
    <n v="104.9592"/>
  </r>
  <r>
    <s v="OOHDUAKV"/>
    <x v="1"/>
    <x v="0"/>
    <s v="Product_K84G0"/>
    <n v="414.15"/>
    <n v="78"/>
    <x v="2"/>
    <s v="11x18x15 cm"/>
    <d v="2023-03-15T00:00:00"/>
    <d v="2025-01-01T00:00:00"/>
    <s v="BYG299"/>
    <s v="IH7,GVY"/>
    <s v="Green/Large"/>
    <x v="2"/>
    <n v="372.73499999999996"/>
    <n v="1.8027397260273972"/>
    <x v="1"/>
    <n v="354.09824999999995"/>
    <n v="335.46149999999994"/>
    <n v="298.18799999999999"/>
    <n v="215.358"/>
    <n v="99.395999999999987"/>
  </r>
  <r>
    <s v="40R2G9KM"/>
    <x v="1"/>
    <x v="0"/>
    <s v="Product_GIT20"/>
    <n v="367.12"/>
    <n v="57"/>
    <x v="0"/>
    <s v="5x12x10 cm"/>
    <d v="2023-01-01T00:00:00"/>
    <d v="2024-01-01T00:00:00"/>
    <s v="NK6M0M"/>
    <s v="HDM,OT1"/>
    <s v="Blue/Medium"/>
    <x v="3"/>
    <n v="330.40800000000002"/>
    <n v="1"/>
    <x v="1"/>
    <n v="313.88760000000002"/>
    <n v="297.36720000000003"/>
    <n v="264.32640000000004"/>
    <n v="190.9024"/>
    <n v="88.108800000000002"/>
  </r>
  <r>
    <s v="YLUMTRM4"/>
    <x v="2"/>
    <x v="0"/>
    <s v="Product_07YDY"/>
    <n v="411.52"/>
    <n v="42"/>
    <x v="2"/>
    <s v="18x10x9 cm"/>
    <d v="2023-01-01T00:00:00"/>
    <d v="2024-01-01T00:00:00"/>
    <s v="V3IVH6"/>
    <s v="T52,DPC"/>
    <s v="Green/Large"/>
    <x v="3"/>
    <n v="370.36799999999999"/>
    <n v="1"/>
    <x v="1"/>
    <n v="351.84959999999995"/>
    <n v="333.33120000000002"/>
    <n v="296.2944"/>
    <n v="213.99039999999999"/>
    <n v="98.764799999999994"/>
  </r>
  <r>
    <s v="SXL5R0W5"/>
    <x v="3"/>
    <x v="0"/>
    <s v="Product_OZ4BX"/>
    <n v="476.55"/>
    <n v="13"/>
    <x v="1"/>
    <s v="16x7x15 cm"/>
    <d v="2023-01-01T00:00:00"/>
    <d v="2024-01-01T00:00:00"/>
    <s v="N3LNHB"/>
    <s v="0RF,XUV"/>
    <s v="Green/Large"/>
    <x v="3"/>
    <n v="428.89499999999998"/>
    <n v="1"/>
    <x v="1"/>
    <n v="407.45024999999998"/>
    <n v="386.00549999999998"/>
    <n v="343.11599999999999"/>
    <n v="247.80600000000001"/>
    <n v="114.372"/>
  </r>
  <r>
    <s v="LGNV1J3R"/>
    <x v="3"/>
    <x v="0"/>
    <s v="Product_43P0S"/>
    <n v="246.07"/>
    <n v="48"/>
    <x v="1"/>
    <s v="7x11x10 cm"/>
    <d v="2023-03-15T00:00:00"/>
    <d v="2025-01-01T00:00:00"/>
    <s v="FOVXM3"/>
    <s v="PCA,2Y9"/>
    <s v="Blue/Medium"/>
    <x v="4"/>
    <n v="221.46299999999999"/>
    <n v="1.8027397260273972"/>
    <x v="1"/>
    <n v="210.38985"/>
    <n v="199.3167"/>
    <n v="177.1704"/>
    <n v="127.9564"/>
    <n v="59.056799999999996"/>
  </r>
  <r>
    <s v="1G5R8TDX"/>
    <x v="1"/>
    <x v="0"/>
    <s v="Product_4UFSA"/>
    <n v="344.11"/>
    <n v="85"/>
    <x v="0"/>
    <s v="17x8x5 cm"/>
    <d v="2023-01-01T00:00:00"/>
    <d v="2025-01-01T00:00:00"/>
    <s v="7MYCC0"/>
    <s v="SON,GL5"/>
    <s v="Red/Small"/>
    <x v="3"/>
    <n v="309.69900000000001"/>
    <n v="2.0027397260273974"/>
    <x v="1"/>
    <n v="294.21404999999999"/>
    <n v="278.72910000000002"/>
    <n v="247.75920000000002"/>
    <n v="178.93720000000002"/>
    <n v="82.586399999999998"/>
  </r>
  <r>
    <s v="ZVGX2UON"/>
    <x v="2"/>
    <x v="0"/>
    <s v="Product_5GDLL"/>
    <n v="416.83"/>
    <n v="54"/>
    <x v="2"/>
    <s v="9x14x20 cm"/>
    <d v="2023-01-01T00:00:00"/>
    <d v="2025-01-01T00:00:00"/>
    <s v="72DWB5"/>
    <s v="LNB,A3Z"/>
    <s v="Blue/Medium"/>
    <x v="2"/>
    <n v="375.14699999999999"/>
    <n v="2.0027397260273974"/>
    <x v="1"/>
    <n v="356.38964999999996"/>
    <n v="337.63229999999999"/>
    <n v="300.11759999999998"/>
    <n v="216.7516"/>
    <n v="100.03919999999999"/>
  </r>
  <r>
    <s v="OQ47Z8DD"/>
    <x v="2"/>
    <x v="0"/>
    <s v="Product_EUX51"/>
    <n v="312.20999999999998"/>
    <n v="46"/>
    <x v="1"/>
    <s v="7x19x5 cm"/>
    <d v="2023-07-30T00:00:00"/>
    <d v="2026-01-01T00:00:00"/>
    <s v="KFS85P"/>
    <s v="9BW,LHL"/>
    <s v="Green/Large"/>
    <x v="0"/>
    <n v="280.98899999999998"/>
    <n v="2.4273972602739726"/>
    <x v="0"/>
    <n v="266.93954999999994"/>
    <n v="252.89009999999999"/>
    <n v="224.7912"/>
    <n v="162.3492"/>
    <n v="74.930399999999992"/>
  </r>
  <r>
    <s v="J704SNKS"/>
    <x v="1"/>
    <x v="0"/>
    <s v="Product_VBG0Y"/>
    <n v="185.95"/>
    <n v="28"/>
    <x v="2"/>
    <s v="12x10x6 cm"/>
    <d v="2023-07-30T00:00:00"/>
    <d v="2026-01-01T00:00:00"/>
    <s v="XM3E99"/>
    <s v="2G0,1W1"/>
    <s v="Blue/Medium"/>
    <x v="4"/>
    <n v="167.35499999999999"/>
    <n v="2.4273972602739726"/>
    <x v="1"/>
    <n v="158.98724999999999"/>
    <n v="150.61949999999999"/>
    <n v="133.88399999999999"/>
    <n v="96.694000000000003"/>
    <n v="44.627999999999993"/>
  </r>
  <r>
    <s v="UDE17F3W"/>
    <x v="2"/>
    <x v="0"/>
    <s v="Product_KHCMC"/>
    <n v="132.44"/>
    <n v="47"/>
    <x v="1"/>
    <s v="18x6x15 cm"/>
    <d v="2023-01-01T00:00:00"/>
    <d v="2026-01-01T00:00:00"/>
    <s v="15D0YL"/>
    <s v="686,U29"/>
    <s v="Red/Small"/>
    <x v="1"/>
    <n v="119.196"/>
    <n v="3.0027397260273974"/>
    <x v="1"/>
    <n v="113.2362"/>
    <n v="107.2764"/>
    <n v="95.356800000000007"/>
    <n v="68.868800000000007"/>
    <n v="31.785599999999995"/>
  </r>
  <r>
    <s v="QD7RQD1Q"/>
    <x v="2"/>
    <x v="0"/>
    <s v="Product_K1MJJ"/>
    <n v="497.82"/>
    <n v="46"/>
    <x v="0"/>
    <s v="16x12x6 cm"/>
    <d v="2023-03-15T00:00:00"/>
    <d v="2025-01-01T00:00:00"/>
    <s v="QY5TU5"/>
    <s v="BZT,POA"/>
    <s v="Red/Small"/>
    <x v="2"/>
    <n v="448.03800000000001"/>
    <n v="1.8027397260273972"/>
    <x v="1"/>
    <n v="425.6361"/>
    <n v="403.23420000000004"/>
    <n v="358.43040000000002"/>
    <n v="258.8664"/>
    <n v="119.4768"/>
  </r>
  <r>
    <s v="HZOZFEFP"/>
    <x v="0"/>
    <x v="0"/>
    <s v="Product_7PCBN"/>
    <n v="474.89"/>
    <n v="50"/>
    <x v="2"/>
    <s v="20x12x10 cm"/>
    <d v="2023-07-30T00:00:00"/>
    <d v="2025-01-01T00:00:00"/>
    <s v="L4I1HH"/>
    <s v="XLU,8HR"/>
    <s v="Blue/Medium"/>
    <x v="3"/>
    <n v="427.40099999999995"/>
    <n v="1.4273972602739726"/>
    <x v="1"/>
    <n v="406.03094999999996"/>
    <n v="384.66089999999997"/>
    <n v="341.92079999999999"/>
    <n v="246.94280000000001"/>
    <n v="113.97359999999999"/>
  </r>
  <r>
    <s v="C40V4EGL"/>
    <x v="3"/>
    <x v="0"/>
    <s v="Product_RG1T4"/>
    <n v="340.19"/>
    <n v="77"/>
    <x v="0"/>
    <s v="5x15x18 cm"/>
    <d v="2023-07-30T00:00:00"/>
    <d v="2026-01-01T00:00:00"/>
    <s v="SVXLJQ"/>
    <s v="RT0,J99"/>
    <s v="Blue/Medium"/>
    <x v="2"/>
    <n v="306.17099999999999"/>
    <n v="2.4273972602739726"/>
    <x v="0"/>
    <n v="290.86244999999997"/>
    <n v="275.5539"/>
    <n v="244.93680000000001"/>
    <n v="176.89879999999999"/>
    <n v="81.645600000000002"/>
  </r>
  <r>
    <s v="8MXRYI01"/>
    <x v="0"/>
    <x v="0"/>
    <s v="Product_AAFP9"/>
    <n v="82.35"/>
    <n v="20"/>
    <x v="2"/>
    <s v="12x7x6 cm"/>
    <d v="2023-07-30T00:00:00"/>
    <d v="2026-01-01T00:00:00"/>
    <s v="GBMW6B"/>
    <s v="GCF,EBA"/>
    <s v="Blue/Medium"/>
    <x v="3"/>
    <n v="74.114999999999995"/>
    <n v="2.4273972602739726"/>
    <x v="0"/>
    <n v="70.409249999999986"/>
    <n v="66.703499999999991"/>
    <n v="59.292000000000002"/>
    <n v="42.821999999999996"/>
    <n v="19.763999999999999"/>
  </r>
  <r>
    <s v="JTYH88QV"/>
    <x v="1"/>
    <x v="0"/>
    <s v="Product_G015P"/>
    <n v="433.29"/>
    <n v="28"/>
    <x v="2"/>
    <s v="17x13x13 cm"/>
    <d v="2023-07-30T00:00:00"/>
    <d v="2026-01-01T00:00:00"/>
    <s v="HJ1O9A"/>
    <s v="RPF,VE4"/>
    <s v="Green/Large"/>
    <x v="0"/>
    <n v="389.96100000000001"/>
    <n v="2.4273972602739726"/>
    <x v="0"/>
    <n v="370.46294999999998"/>
    <n v="350.9649"/>
    <n v="311.96880000000004"/>
    <n v="225.31080000000003"/>
    <n v="103.9896"/>
  </r>
  <r>
    <s v="CWNUQBXN"/>
    <x v="1"/>
    <x v="0"/>
    <s v="Product_YTXHX"/>
    <n v="75.97"/>
    <n v="97"/>
    <x v="1"/>
    <s v="5x19x9 cm"/>
    <d v="2023-03-15T00:00:00"/>
    <d v="2025-01-01T00:00:00"/>
    <s v="SIZ98Z"/>
    <s v="NCK,CL8"/>
    <s v="Blue/Medium"/>
    <x v="0"/>
    <n v="68.373000000000005"/>
    <n v="1.8027397260273972"/>
    <x v="0"/>
    <n v="64.954350000000005"/>
    <n v="61.535700000000006"/>
    <n v="54.698400000000007"/>
    <n v="39.504400000000004"/>
    <n v="18.232799999999997"/>
  </r>
  <r>
    <s v="LG8S1K1R"/>
    <x v="0"/>
    <x v="0"/>
    <s v="Product_YICD4"/>
    <n v="29.49"/>
    <n v="27"/>
    <x v="1"/>
    <s v="5x17x17 cm"/>
    <d v="2023-03-15T00:00:00"/>
    <d v="2026-01-01T00:00:00"/>
    <s v="E6W0E4"/>
    <s v="M5B,0GS"/>
    <s v="Green/Large"/>
    <x v="0"/>
    <n v="26.540999999999997"/>
    <n v="2.8027397260273972"/>
    <x v="1"/>
    <n v="25.213949999999997"/>
    <n v="23.886899999999997"/>
    <n v="21.232799999999997"/>
    <n v="15.3348"/>
    <n v="7.0775999999999994"/>
  </r>
  <r>
    <s v="9NTBR0S7"/>
    <x v="0"/>
    <x v="0"/>
    <s v="Product_1TXBQ"/>
    <n v="136.97999999999999"/>
    <n v="18"/>
    <x v="1"/>
    <s v="12x12x15 cm"/>
    <d v="2023-03-15T00:00:00"/>
    <d v="2026-01-01T00:00:00"/>
    <s v="2LA4IF"/>
    <s v="TD7,FQQ"/>
    <s v="Green/Large"/>
    <x v="4"/>
    <n v="123.28199999999998"/>
    <n v="2.8027397260273972"/>
    <x v="0"/>
    <n v="117.11789999999998"/>
    <n v="110.95379999999999"/>
    <n v="98.625599999999991"/>
    <n v="71.229599999999991"/>
    <n v="32.8752"/>
  </r>
  <r>
    <s v="Z3L09S71"/>
    <x v="0"/>
    <x v="0"/>
    <s v="Product_GFJKD"/>
    <n v="146.96"/>
    <n v="19"/>
    <x v="1"/>
    <s v="7x20x13 cm"/>
    <d v="2023-01-01T00:00:00"/>
    <d v="2025-01-01T00:00:00"/>
    <s v="USW04L"/>
    <s v="XLE,749"/>
    <s v="Green/Large"/>
    <x v="0"/>
    <n v="132.26400000000001"/>
    <n v="2.0027397260273974"/>
    <x v="0"/>
    <n v="125.6508"/>
    <n v="119.03760000000001"/>
    <n v="105.81120000000001"/>
    <n v="76.419200000000004"/>
    <n v="35.270400000000002"/>
  </r>
  <r>
    <s v="LPPWB3F0"/>
    <x v="2"/>
    <x v="0"/>
    <s v="Product_RJQ8R"/>
    <n v="66.02"/>
    <n v="97"/>
    <x v="2"/>
    <s v="15x17x11 cm"/>
    <d v="2023-01-01T00:00:00"/>
    <d v="2026-01-01T00:00:00"/>
    <s v="BKJY7F"/>
    <s v="JH2,JGS"/>
    <s v="Red/Small"/>
    <x v="0"/>
    <n v="59.417999999999992"/>
    <n v="3.0027397260273974"/>
    <x v="0"/>
    <n v="56.447099999999992"/>
    <n v="53.476199999999992"/>
    <n v="47.534399999999998"/>
    <n v="34.330399999999997"/>
    <n v="15.844799999999999"/>
  </r>
  <r>
    <s v="ZHJVRUGD"/>
    <x v="2"/>
    <x v="0"/>
    <s v="Product_LH471"/>
    <n v="59.91"/>
    <n v="79"/>
    <x v="0"/>
    <s v="18x14x18 cm"/>
    <d v="2023-07-30T00:00:00"/>
    <d v="2025-01-01T00:00:00"/>
    <s v="E9XWSR"/>
    <s v="K6H,9XX"/>
    <s v="Green/Large"/>
    <x v="4"/>
    <n v="53.918999999999997"/>
    <n v="1.4273972602739726"/>
    <x v="0"/>
    <n v="51.223049999999994"/>
    <n v="48.527099999999997"/>
    <n v="43.135199999999998"/>
    <n v="31.153199999999998"/>
    <n v="14.378399999999999"/>
  </r>
  <r>
    <s v="YSM3LC7D"/>
    <x v="3"/>
    <x v="0"/>
    <s v="Product_K8DHJ"/>
    <n v="476.12"/>
    <n v="100"/>
    <x v="2"/>
    <s v="10x5x6 cm"/>
    <d v="2023-03-15T00:00:00"/>
    <d v="2024-01-01T00:00:00"/>
    <s v="K3DNLE"/>
    <s v="BJI,1V8"/>
    <s v="Green/Large"/>
    <x v="2"/>
    <n v="428.50799999999998"/>
    <n v="0.8"/>
    <x v="1"/>
    <n v="407.08259999999996"/>
    <n v="385.65719999999999"/>
    <n v="342.8064"/>
    <n v="247.58240000000001"/>
    <n v="114.2688"/>
  </r>
  <r>
    <s v="ECJ09G4A"/>
    <x v="0"/>
    <x v="0"/>
    <s v="Product_Z8RHV"/>
    <n v="307.52"/>
    <n v="42"/>
    <x v="2"/>
    <s v="14x19x19 cm"/>
    <d v="2023-03-15T00:00:00"/>
    <d v="2024-01-01T00:00:00"/>
    <s v="K59KOU"/>
    <s v="L3O,RWO"/>
    <s v="Blue/Medium"/>
    <x v="4"/>
    <n v="276.76799999999997"/>
    <n v="0.8"/>
    <x v="1"/>
    <n v="262.92959999999994"/>
    <n v="249.09119999999999"/>
    <n v="221.4144"/>
    <n v="159.91040000000001"/>
    <n v="73.804799999999986"/>
  </r>
  <r>
    <s v="Y8ESX3U8"/>
    <x v="2"/>
    <x v="0"/>
    <s v="Product_FMFCE"/>
    <n v="406.67"/>
    <n v="55"/>
    <x v="0"/>
    <s v="18x10x6 cm"/>
    <d v="2023-07-30T00:00:00"/>
    <d v="2024-01-01T00:00:00"/>
    <s v="WX9ZR1"/>
    <s v="P6J,7K6"/>
    <s v="Red/Small"/>
    <x v="1"/>
    <n v="366.00300000000004"/>
    <n v="0.42465753424657532"/>
    <x v="1"/>
    <n v="347.70285000000001"/>
    <n v="329.40270000000004"/>
    <n v="292.80240000000003"/>
    <n v="211.4684"/>
    <n v="97.600800000000007"/>
  </r>
  <r>
    <s v="6MS61QG9"/>
    <x v="1"/>
    <x v="0"/>
    <s v="Product_ES8IC"/>
    <n v="219.87"/>
    <n v="45"/>
    <x v="0"/>
    <s v="6x10x15 cm"/>
    <d v="2023-01-01T00:00:00"/>
    <d v="2026-01-01T00:00:00"/>
    <s v="569JWK"/>
    <s v="2DL,X2E"/>
    <s v="Red/Small"/>
    <x v="2"/>
    <n v="197.88300000000001"/>
    <n v="3.0027397260273974"/>
    <x v="0"/>
    <n v="187.98885000000001"/>
    <n v="178.09470000000002"/>
    <n v="158.30640000000002"/>
    <n v="114.33240000000001"/>
    <n v="52.768799999999999"/>
  </r>
  <r>
    <s v="CLGAXWEA"/>
    <x v="0"/>
    <x v="0"/>
    <s v="Product_MJQ88"/>
    <n v="235.1"/>
    <n v="30"/>
    <x v="0"/>
    <s v="6x17x14 cm"/>
    <d v="2023-03-15T00:00:00"/>
    <d v="2024-01-01T00:00:00"/>
    <s v="7I16SZ"/>
    <s v="1CD,4E3"/>
    <s v="Red/Small"/>
    <x v="4"/>
    <n v="211.59"/>
    <n v="0.8"/>
    <x v="1"/>
    <n v="201.01050000000001"/>
    <n v="190.43100000000001"/>
    <n v="169.27200000000002"/>
    <n v="122.252"/>
    <n v="56.423999999999999"/>
  </r>
  <r>
    <s v="3FSSW9RK"/>
    <x v="2"/>
    <x v="0"/>
    <s v="Product_TPN99"/>
    <n v="468.06"/>
    <n v="78"/>
    <x v="0"/>
    <s v="16x8x19 cm"/>
    <d v="2023-03-15T00:00:00"/>
    <d v="2024-01-01T00:00:00"/>
    <s v="DZZH42"/>
    <s v="T0S,NBK"/>
    <s v="Green/Large"/>
    <x v="0"/>
    <n v="421.25400000000002"/>
    <n v="0.8"/>
    <x v="1"/>
    <n v="400.19130000000001"/>
    <n v="379.12860000000001"/>
    <n v="337.00320000000005"/>
    <n v="243.3912"/>
    <n v="112.3344"/>
  </r>
  <r>
    <s v="ABXDZNBD"/>
    <x v="3"/>
    <x v="0"/>
    <s v="Product_4O5JT"/>
    <n v="253.25"/>
    <n v="46"/>
    <x v="0"/>
    <s v="18x9x10 cm"/>
    <d v="2023-03-15T00:00:00"/>
    <d v="2025-01-01T00:00:00"/>
    <s v="OUTEOM"/>
    <s v="ZPQ,62Y"/>
    <s v="Red/Small"/>
    <x v="2"/>
    <n v="227.92500000000001"/>
    <n v="1.8027397260273972"/>
    <x v="1"/>
    <n v="216.52875"/>
    <n v="205.13250000000002"/>
    <n v="182.34000000000003"/>
    <n v="131.69"/>
    <n v="60.78"/>
  </r>
  <r>
    <s v="9W65VTE7"/>
    <x v="0"/>
    <x v="0"/>
    <s v="Product_HKALK"/>
    <n v="47.87"/>
    <n v="63"/>
    <x v="0"/>
    <s v="18x20x5 cm"/>
    <d v="2023-07-30T00:00:00"/>
    <d v="2024-01-01T00:00:00"/>
    <s v="DHP8NA"/>
    <s v="EI3,LIQ"/>
    <s v="Red/Small"/>
    <x v="2"/>
    <n v="43.082999999999998"/>
    <n v="0.42465753424657532"/>
    <x v="1"/>
    <n v="40.928849999999997"/>
    <n v="38.774700000000003"/>
    <n v="34.4664"/>
    <n v="24.892399999999999"/>
    <n v="11.488799999999999"/>
  </r>
  <r>
    <s v="4T7LSCRS"/>
    <x v="0"/>
    <x v="0"/>
    <s v="Product_KQ31F"/>
    <n v="349.66"/>
    <n v="12"/>
    <x v="1"/>
    <s v="13x15x16 cm"/>
    <d v="2023-01-01T00:00:00"/>
    <d v="2024-01-01T00:00:00"/>
    <s v="LDBZPU"/>
    <s v="MRL,9YM"/>
    <s v="Red/Small"/>
    <x v="4"/>
    <n v="314.69400000000002"/>
    <n v="1"/>
    <x v="1"/>
    <n v="298.95929999999998"/>
    <n v="283.22460000000001"/>
    <n v="251.75520000000003"/>
    <n v="181.82320000000001"/>
    <n v="83.918400000000005"/>
  </r>
  <r>
    <s v="XE3DBYH5"/>
    <x v="3"/>
    <x v="0"/>
    <s v="Product_8JJHT"/>
    <n v="226.4"/>
    <n v="3"/>
    <x v="0"/>
    <s v="20x5x16 cm"/>
    <d v="2023-07-30T00:00:00"/>
    <d v="2025-01-01T00:00:00"/>
    <s v="8SUPHP"/>
    <s v="T7J,MBS"/>
    <s v="Green/Large"/>
    <x v="4"/>
    <n v="203.76"/>
    <n v="1.4273972602739726"/>
    <x v="1"/>
    <n v="193.57199999999997"/>
    <n v="183.38399999999999"/>
    <n v="163.00800000000001"/>
    <n v="117.72800000000001"/>
    <n v="54.335999999999999"/>
  </r>
  <r>
    <s v="YWNN3GNF"/>
    <x v="0"/>
    <x v="0"/>
    <s v="Product_1WFXE"/>
    <n v="249.65"/>
    <n v="61"/>
    <x v="0"/>
    <s v="14x12x15 cm"/>
    <d v="2023-07-30T00:00:00"/>
    <d v="2025-01-01T00:00:00"/>
    <s v="5NT7U9"/>
    <s v="VAN,R3Q"/>
    <s v="Blue/Medium"/>
    <x v="2"/>
    <n v="224.685"/>
    <n v="1.4273972602739726"/>
    <x v="0"/>
    <n v="213.45075"/>
    <n v="202.2165"/>
    <n v="179.74800000000002"/>
    <n v="129.81800000000001"/>
    <n v="59.915999999999997"/>
  </r>
  <r>
    <s v="9MCK7VQC"/>
    <x v="3"/>
    <x v="0"/>
    <s v="Product_UHSDF"/>
    <n v="20.11"/>
    <n v="20"/>
    <x v="1"/>
    <s v="17x19x13 cm"/>
    <d v="2023-03-15T00:00:00"/>
    <d v="2025-01-01T00:00:00"/>
    <s v="RCLZNG"/>
    <s v="NHB,BPW"/>
    <s v="Red/Small"/>
    <x v="4"/>
    <n v="18.099"/>
    <n v="1.8027397260273972"/>
    <x v="1"/>
    <n v="17.194050000000001"/>
    <n v="16.289100000000001"/>
    <n v="14.479200000000001"/>
    <n v="10.4572"/>
    <n v="4.8263999999999996"/>
  </r>
  <r>
    <s v="1Z1LD7VZ"/>
    <x v="3"/>
    <x v="0"/>
    <s v="Product_FHS87"/>
    <n v="494.75"/>
    <n v="74"/>
    <x v="1"/>
    <s v="13x14x7 cm"/>
    <d v="2023-07-30T00:00:00"/>
    <d v="2024-01-01T00:00:00"/>
    <s v="YYD7HG"/>
    <s v="IAO,CLF"/>
    <s v="Blue/Medium"/>
    <x v="1"/>
    <n v="445.27499999999998"/>
    <n v="0.42465753424657532"/>
    <x v="1"/>
    <n v="423.01124999999996"/>
    <n v="400.7475"/>
    <n v="356.22"/>
    <n v="257.27"/>
    <n v="118.74000000000001"/>
  </r>
  <r>
    <s v="CJZYXJ21"/>
    <x v="3"/>
    <x v="0"/>
    <s v="Product_36G1J"/>
    <n v="427.61"/>
    <n v="86"/>
    <x v="1"/>
    <s v="5x17x15 cm"/>
    <d v="2023-03-15T00:00:00"/>
    <d v="2025-01-01T00:00:00"/>
    <s v="TLCGTC"/>
    <s v="IPN,B9A"/>
    <s v="Green/Large"/>
    <x v="3"/>
    <n v="384.84899999999999"/>
    <n v="1.8027397260273972"/>
    <x v="1"/>
    <n v="365.60654999999997"/>
    <n v="346.36410000000001"/>
    <n v="307.87920000000003"/>
    <n v="222.35720000000001"/>
    <n v="102.6264"/>
  </r>
  <r>
    <s v="2RLF7UEP"/>
    <x v="2"/>
    <x v="0"/>
    <s v="Product_1M8BJ"/>
    <n v="438.16"/>
    <n v="48"/>
    <x v="2"/>
    <s v="7x10x8 cm"/>
    <d v="2023-07-30T00:00:00"/>
    <d v="2026-01-01T00:00:00"/>
    <s v="3AMQLM"/>
    <s v="253,QFH"/>
    <s v="Red/Small"/>
    <x v="2"/>
    <n v="394.34400000000005"/>
    <n v="2.4273972602739726"/>
    <x v="0"/>
    <n v="374.6268"/>
    <n v="354.90960000000007"/>
    <n v="315.47520000000009"/>
    <n v="227.84320000000002"/>
    <n v="105.1584"/>
  </r>
  <r>
    <s v="FM8SYZGW"/>
    <x v="2"/>
    <x v="0"/>
    <s v="Product_DRQ72"/>
    <n v="210.08"/>
    <n v="27"/>
    <x v="1"/>
    <s v="9x12x20 cm"/>
    <d v="2023-03-15T00:00:00"/>
    <d v="2024-01-01T00:00:00"/>
    <s v="E9GE1R"/>
    <s v="E9B,D5D"/>
    <s v="Blue/Medium"/>
    <x v="4"/>
    <n v="189.072"/>
    <n v="0.8"/>
    <x v="1"/>
    <n v="179.61840000000001"/>
    <n v="170.16480000000001"/>
    <n v="151.2576"/>
    <n v="109.24160000000001"/>
    <n v="50.419200000000004"/>
  </r>
  <r>
    <s v="HK3V80X4"/>
    <x v="2"/>
    <x v="0"/>
    <s v="Product_CJ1FO"/>
    <n v="164.5"/>
    <n v="51"/>
    <x v="0"/>
    <s v="5x8x14 cm"/>
    <d v="2023-07-30T00:00:00"/>
    <d v="2024-01-01T00:00:00"/>
    <s v="TK1K6O"/>
    <s v="UR6,AKQ"/>
    <s v="Green/Large"/>
    <x v="2"/>
    <n v="148.05000000000001"/>
    <n v="0.42465753424657532"/>
    <x v="1"/>
    <n v="140.64750000000001"/>
    <n v="133.245"/>
    <n v="118.44000000000001"/>
    <n v="85.54"/>
    <n v="39.479999999999997"/>
  </r>
  <r>
    <s v="6YOREZB6"/>
    <x v="3"/>
    <x v="0"/>
    <s v="Product_GK684"/>
    <n v="23.03"/>
    <n v="52"/>
    <x v="0"/>
    <s v="16x15x11 cm"/>
    <d v="2023-03-15T00:00:00"/>
    <d v="2026-01-01T00:00:00"/>
    <s v="2QQ1TN"/>
    <s v="WKG,6CL"/>
    <s v="Red/Small"/>
    <x v="0"/>
    <n v="20.727"/>
    <n v="2.8027397260273972"/>
    <x v="0"/>
    <n v="19.690649999999998"/>
    <n v="18.654299999999999"/>
    <n v="16.581600000000002"/>
    <n v="11.975600000000002"/>
    <n v="5.5271999999999997"/>
  </r>
  <r>
    <s v="MVLB7NET"/>
    <x v="2"/>
    <x v="0"/>
    <s v="Product_33GWU"/>
    <n v="472.64"/>
    <n v="53"/>
    <x v="1"/>
    <s v="9x12x9 cm"/>
    <d v="2023-01-01T00:00:00"/>
    <d v="2024-01-01T00:00:00"/>
    <s v="I3VRJS"/>
    <s v="CVO,ZQO"/>
    <s v="Red/Small"/>
    <x v="1"/>
    <n v="425.37599999999998"/>
    <n v="1"/>
    <x v="1"/>
    <n v="404.10719999999998"/>
    <n v="382.83839999999998"/>
    <n v="340.30079999999998"/>
    <n v="245.77279999999999"/>
    <n v="113.4336"/>
  </r>
  <r>
    <s v="ZAH9TO86"/>
    <x v="1"/>
    <x v="0"/>
    <s v="Product_TOVU8"/>
    <n v="193.89"/>
    <n v="40"/>
    <x v="0"/>
    <s v="19x9x7 cm"/>
    <d v="2023-07-30T00:00:00"/>
    <d v="2025-01-01T00:00:00"/>
    <s v="LMR8AY"/>
    <s v="QB5,17T"/>
    <s v="Green/Large"/>
    <x v="3"/>
    <n v="174.50099999999998"/>
    <n v="1.4273972602739726"/>
    <x v="1"/>
    <n v="165.77594999999997"/>
    <n v="157.05089999999998"/>
    <n v="139.60079999999999"/>
    <n v="100.8228"/>
    <n v="46.533599999999993"/>
  </r>
  <r>
    <s v="YYXLR7V7"/>
    <x v="2"/>
    <x v="0"/>
    <s v="Product_CNDVF"/>
    <n v="130.36000000000001"/>
    <n v="94"/>
    <x v="2"/>
    <s v="10x13x18 cm"/>
    <d v="2023-01-01T00:00:00"/>
    <d v="2026-01-01T00:00:00"/>
    <s v="FXNEBM"/>
    <s v="7O5,XUL"/>
    <s v="Blue/Medium"/>
    <x v="0"/>
    <n v="117.32400000000001"/>
    <n v="3.0027397260273974"/>
    <x v="0"/>
    <n v="111.45780000000001"/>
    <n v="105.59160000000001"/>
    <n v="93.859200000000016"/>
    <n v="67.787200000000013"/>
    <n v="31.2864"/>
  </r>
  <r>
    <s v="8LC1QDYS"/>
    <x v="0"/>
    <x v="0"/>
    <s v="Product_FO0LI"/>
    <n v="392.36"/>
    <n v="84"/>
    <x v="0"/>
    <s v="6x20x7 cm"/>
    <d v="2023-07-30T00:00:00"/>
    <d v="2026-01-01T00:00:00"/>
    <s v="QTWCLU"/>
    <s v="6WV,29G"/>
    <s v="Green/Large"/>
    <x v="0"/>
    <n v="353.12400000000002"/>
    <n v="2.4273972602739726"/>
    <x v="0"/>
    <n v="335.46780000000001"/>
    <n v="317.81160000000006"/>
    <n v="282.49920000000003"/>
    <n v="204.02720000000002"/>
    <n v="94.166399999999996"/>
  </r>
  <r>
    <s v="BZJNNE0H"/>
    <x v="1"/>
    <x v="0"/>
    <s v="Product_HC4T6"/>
    <n v="104.69"/>
    <n v="15"/>
    <x v="2"/>
    <s v="18x7x6 cm"/>
    <d v="2023-07-30T00:00:00"/>
    <d v="2024-01-01T00:00:00"/>
    <s v="VR55PQ"/>
    <s v="9CJ,486"/>
    <s v="Green/Large"/>
    <x v="1"/>
    <n v="94.221000000000004"/>
    <n v="0.42465753424657532"/>
    <x v="1"/>
    <n v="89.509950000000003"/>
    <n v="84.798900000000003"/>
    <n v="75.376800000000003"/>
    <n v="54.438800000000001"/>
    <n v="25.125599999999999"/>
  </r>
  <r>
    <s v="TXRY9UVG"/>
    <x v="3"/>
    <x v="0"/>
    <s v="Product_W9FHF"/>
    <n v="259.66000000000003"/>
    <n v="19"/>
    <x v="2"/>
    <s v="6x15x9 cm"/>
    <d v="2023-03-15T00:00:00"/>
    <d v="2025-01-01T00:00:00"/>
    <s v="Q1FZEQ"/>
    <s v="NIC,DXG"/>
    <s v="Blue/Medium"/>
    <x v="3"/>
    <n v="233.69400000000002"/>
    <n v="1.8027397260273972"/>
    <x v="1"/>
    <n v="222.0093"/>
    <n v="210.32460000000003"/>
    <n v="186.95520000000002"/>
    <n v="135.02320000000003"/>
    <n v="62.318399999999997"/>
  </r>
  <r>
    <s v="84FGK80J"/>
    <x v="0"/>
    <x v="0"/>
    <s v="Product_XYDNG"/>
    <n v="209.44"/>
    <n v="89"/>
    <x v="2"/>
    <s v="15x11x19 cm"/>
    <d v="2023-07-30T00:00:00"/>
    <d v="2026-01-01T00:00:00"/>
    <s v="D22JOL"/>
    <s v="JOZ,Z8X"/>
    <s v="Red/Small"/>
    <x v="0"/>
    <n v="188.49599999999998"/>
    <n v="2.4273972602739726"/>
    <x v="0"/>
    <n v="179.07119999999998"/>
    <n v="169.6464"/>
    <n v="150.79679999999999"/>
    <n v="108.9088"/>
    <n v="50.265599999999999"/>
  </r>
  <r>
    <s v="WLUZP1BN"/>
    <x v="1"/>
    <x v="0"/>
    <s v="Product_A4X79"/>
    <n v="225.04"/>
    <n v="74"/>
    <x v="2"/>
    <s v="16x10x20 cm"/>
    <d v="2023-07-30T00:00:00"/>
    <d v="2025-01-01T00:00:00"/>
    <s v="3N5INE"/>
    <s v="KIR,Q6I"/>
    <s v="Green/Large"/>
    <x v="0"/>
    <n v="202.536"/>
    <n v="1.4273972602739726"/>
    <x v="1"/>
    <n v="192.4092"/>
    <n v="182.2824"/>
    <n v="162.02880000000002"/>
    <n v="117.02079999999999"/>
    <n v="54.009599999999999"/>
  </r>
  <r>
    <s v="N12RO4IZ"/>
    <x v="1"/>
    <x v="0"/>
    <s v="Product_3EMHM"/>
    <n v="391.68"/>
    <n v="94"/>
    <x v="1"/>
    <s v="7x20x12 cm"/>
    <d v="2023-01-01T00:00:00"/>
    <d v="2025-01-01T00:00:00"/>
    <s v="IYJPLB"/>
    <s v="KU6,N2Y"/>
    <s v="Blue/Medium"/>
    <x v="1"/>
    <n v="352.512"/>
    <n v="2.0027397260273974"/>
    <x v="1"/>
    <n v="334.88639999999998"/>
    <n v="317.26080000000002"/>
    <n v="282.00960000000003"/>
    <n v="203.67360000000002"/>
    <n v="94.003199999999993"/>
  </r>
  <r>
    <s v="LFAT6IW3"/>
    <x v="2"/>
    <x v="0"/>
    <s v="Product_VQ8LL"/>
    <n v="418.26"/>
    <n v="57"/>
    <x v="1"/>
    <s v="15x7x9 cm"/>
    <d v="2023-07-30T00:00:00"/>
    <d v="2026-01-01T00:00:00"/>
    <s v="AX0WSZ"/>
    <s v="AC9,OMT"/>
    <s v="Red/Small"/>
    <x v="1"/>
    <n v="376.43399999999997"/>
    <n v="2.4273972602739726"/>
    <x v="0"/>
    <n v="357.61229999999995"/>
    <n v="338.79059999999998"/>
    <n v="301.1472"/>
    <n v="217.49520000000001"/>
    <n v="100.38239999999999"/>
  </r>
  <r>
    <s v="GCZB0VHM"/>
    <x v="2"/>
    <x v="0"/>
    <s v="Product_R5GIF"/>
    <n v="146.52000000000001"/>
    <n v="52"/>
    <x v="1"/>
    <s v="19x18x8 cm"/>
    <d v="2023-03-15T00:00:00"/>
    <d v="2024-01-01T00:00:00"/>
    <s v="JO3DTT"/>
    <s v="R90,2XK"/>
    <s v="Red/Small"/>
    <x v="1"/>
    <n v="131.86799999999999"/>
    <n v="0.8"/>
    <x v="1"/>
    <n v="125.27459999999999"/>
    <n v="118.6812"/>
    <n v="105.4944"/>
    <n v="76.190400000000011"/>
    <n v="35.1648"/>
  </r>
  <r>
    <s v="NGN1U3PY"/>
    <x v="3"/>
    <x v="0"/>
    <s v="Product_J1KAZ"/>
    <n v="491.49"/>
    <n v="27"/>
    <x v="2"/>
    <s v="17x5x10 cm"/>
    <d v="2023-03-15T00:00:00"/>
    <d v="2025-01-01T00:00:00"/>
    <s v="E11EMT"/>
    <s v="S9D,E95"/>
    <s v="Red/Small"/>
    <x v="4"/>
    <n v="442.34100000000001"/>
    <n v="1.8027397260273972"/>
    <x v="1"/>
    <n v="420.22395"/>
    <n v="398.1069"/>
    <n v="353.87280000000004"/>
    <n v="255.57480000000001"/>
    <n v="117.9576"/>
  </r>
  <r>
    <s v="DVFKZGZF"/>
    <x v="2"/>
    <x v="0"/>
    <s v="Product_459JG"/>
    <n v="389.52"/>
    <n v="43"/>
    <x v="0"/>
    <s v="13x13x15 cm"/>
    <d v="2023-07-30T00:00:00"/>
    <d v="2024-01-01T00:00:00"/>
    <s v="JBLR5U"/>
    <s v="POO,QRZ"/>
    <s v="Red/Small"/>
    <x v="4"/>
    <n v="350.56799999999998"/>
    <n v="0.42465753424657532"/>
    <x v="1"/>
    <n v="333.03959999999995"/>
    <n v="315.51119999999997"/>
    <n v="280.45440000000002"/>
    <n v="202.5504"/>
    <n v="93.484799999999993"/>
  </r>
  <r>
    <s v="H1FQ419X"/>
    <x v="1"/>
    <x v="0"/>
    <s v="Product_HUAIU"/>
    <n v="144.13"/>
    <n v="36"/>
    <x v="1"/>
    <s v="12x11x9 cm"/>
    <d v="2023-03-15T00:00:00"/>
    <d v="2025-01-01T00:00:00"/>
    <s v="6KIUTT"/>
    <s v="QWA,SHY"/>
    <s v="Red/Small"/>
    <x v="1"/>
    <n v="129.71699999999998"/>
    <n v="1.8027397260273972"/>
    <x v="0"/>
    <n v="123.23114999999999"/>
    <n v="116.74529999999999"/>
    <n v="103.77359999999999"/>
    <n v="74.947599999999994"/>
    <n v="34.591200000000001"/>
  </r>
  <r>
    <s v="V1FSVDTZ"/>
    <x v="2"/>
    <x v="0"/>
    <s v="Product_9R8PM"/>
    <n v="202.43"/>
    <n v="67"/>
    <x v="2"/>
    <s v="10x19x8 cm"/>
    <d v="2023-03-15T00:00:00"/>
    <d v="2025-01-01T00:00:00"/>
    <s v="624VFK"/>
    <s v="DMG,NDL"/>
    <s v="Green/Large"/>
    <x v="4"/>
    <n v="182.18700000000001"/>
    <n v="1.8027397260273972"/>
    <x v="0"/>
    <n v="173.07765000000001"/>
    <n v="163.96830000000003"/>
    <n v="145.74960000000002"/>
    <n v="105.26360000000001"/>
    <n v="48.583199999999998"/>
  </r>
  <r>
    <s v="SQLRBSWC"/>
    <x v="3"/>
    <x v="0"/>
    <s v="Product_L0EBU"/>
    <n v="253.95"/>
    <n v="3"/>
    <x v="0"/>
    <s v="19x8x6 cm"/>
    <d v="2023-07-30T00:00:00"/>
    <d v="2025-01-01T00:00:00"/>
    <s v="EK3AHO"/>
    <s v="YNI,QKG"/>
    <s v="Green/Large"/>
    <x v="1"/>
    <n v="228.55499999999998"/>
    <n v="1.4273972602739726"/>
    <x v="0"/>
    <n v="217.12724999999998"/>
    <n v="205.69949999999997"/>
    <n v="182.84399999999999"/>
    <n v="132.054"/>
    <n v="60.947999999999993"/>
  </r>
  <r>
    <s v="L68UQTQA"/>
    <x v="2"/>
    <x v="0"/>
    <s v="Product_1TVL1"/>
    <n v="259.27"/>
    <n v="54"/>
    <x v="2"/>
    <s v="14x12x20 cm"/>
    <d v="2023-03-15T00:00:00"/>
    <d v="2025-01-01T00:00:00"/>
    <s v="R513CZ"/>
    <s v="IW0,JDK"/>
    <s v="Green/Large"/>
    <x v="1"/>
    <n v="233.34299999999999"/>
    <n v="1.8027397260273972"/>
    <x v="1"/>
    <n v="221.67584999999997"/>
    <n v="210.0087"/>
    <n v="186.67439999999999"/>
    <n v="134.82040000000001"/>
    <n v="62.224799999999988"/>
  </r>
  <r>
    <s v="6QLLPVO1"/>
    <x v="2"/>
    <x v="0"/>
    <s v="Product_IDUV3"/>
    <n v="124.91"/>
    <n v="56"/>
    <x v="2"/>
    <s v="6x9x10 cm"/>
    <d v="2023-07-30T00:00:00"/>
    <d v="2025-01-01T00:00:00"/>
    <s v="BNA4IM"/>
    <s v="2NA,2LY"/>
    <s v="Green/Large"/>
    <x v="0"/>
    <n v="112.419"/>
    <n v="1.4273972602739726"/>
    <x v="1"/>
    <n v="106.79804999999999"/>
    <n v="101.1771"/>
    <n v="89.935200000000009"/>
    <n v="64.953199999999995"/>
    <n v="29.978400000000001"/>
  </r>
  <r>
    <s v="3IJF3RYB"/>
    <x v="3"/>
    <x v="0"/>
    <s v="Product_6LMAW"/>
    <n v="210.99"/>
    <n v="21"/>
    <x v="1"/>
    <s v="9x8x17 cm"/>
    <d v="2023-01-01T00:00:00"/>
    <d v="2025-01-01T00:00:00"/>
    <s v="3SBES0"/>
    <s v="2ZM,82Q"/>
    <s v="Red/Small"/>
    <x v="3"/>
    <n v="189.89100000000002"/>
    <n v="2.0027397260273974"/>
    <x v="0"/>
    <n v="180.39645000000002"/>
    <n v="170.90190000000001"/>
    <n v="151.91280000000003"/>
    <n v="109.71480000000001"/>
    <n v="50.637599999999999"/>
  </r>
  <r>
    <s v="R19LJTMH"/>
    <x v="3"/>
    <x v="0"/>
    <s v="Product_Y4GVB"/>
    <n v="425.35"/>
    <n v="34"/>
    <x v="0"/>
    <s v="20x8x11 cm"/>
    <d v="2023-07-30T00:00:00"/>
    <d v="2026-01-01T00:00:00"/>
    <s v="JHKYWW"/>
    <s v="B4P,CYF"/>
    <s v="Green/Large"/>
    <x v="2"/>
    <n v="382.815"/>
    <n v="2.4273972602739726"/>
    <x v="1"/>
    <n v="363.67424999999997"/>
    <n v="344.5335"/>
    <n v="306.25200000000001"/>
    <n v="221.18200000000002"/>
    <n v="102.084"/>
  </r>
  <r>
    <s v="DDL3J7IH"/>
    <x v="1"/>
    <x v="0"/>
    <s v="Product_6OVVT"/>
    <n v="192.91"/>
    <n v="97"/>
    <x v="2"/>
    <s v="18x7x11 cm"/>
    <d v="2023-07-30T00:00:00"/>
    <d v="2025-01-01T00:00:00"/>
    <s v="CJLNMH"/>
    <s v="GYB,1HN"/>
    <s v="Green/Large"/>
    <x v="3"/>
    <n v="173.619"/>
    <n v="1.4273972602739726"/>
    <x v="0"/>
    <n v="164.93805"/>
    <n v="156.25710000000001"/>
    <n v="138.89520000000002"/>
    <n v="100.31319999999999"/>
    <n v="46.298400000000001"/>
  </r>
  <r>
    <s v="1DYSM4QC"/>
    <x v="3"/>
    <x v="0"/>
    <s v="Product_JLJ49"/>
    <n v="401.25"/>
    <n v="11"/>
    <x v="2"/>
    <s v="18x19x8 cm"/>
    <d v="2023-07-30T00:00:00"/>
    <d v="2024-01-01T00:00:00"/>
    <s v="NXF1AE"/>
    <s v="7SB,JH0"/>
    <s v="Green/Large"/>
    <x v="4"/>
    <n v="361.125"/>
    <n v="0.42465753424657532"/>
    <x v="1"/>
    <n v="343.06874999999997"/>
    <n v="325.01249999999999"/>
    <n v="288.90000000000003"/>
    <n v="208.65"/>
    <n v="96.3"/>
  </r>
  <r>
    <s v="M9294N5E"/>
    <x v="2"/>
    <x v="0"/>
    <s v="Product_Q8B76"/>
    <n v="183.78"/>
    <n v="8"/>
    <x v="0"/>
    <s v="17x8x7 cm"/>
    <d v="2023-03-15T00:00:00"/>
    <d v="2024-01-01T00:00:00"/>
    <s v="9GR1M4"/>
    <s v="3DP,PHZ"/>
    <s v="Red/Small"/>
    <x v="1"/>
    <n v="165.40199999999999"/>
    <n v="0.8"/>
    <x v="1"/>
    <n v="157.13189999999997"/>
    <n v="148.86179999999999"/>
    <n v="132.32159999999999"/>
    <n v="95.565600000000003"/>
    <n v="44.107199999999999"/>
  </r>
  <r>
    <s v="IRARJXZB"/>
    <x v="2"/>
    <x v="0"/>
    <s v="Product_NMV7D"/>
    <n v="409.16"/>
    <n v="90"/>
    <x v="1"/>
    <s v="12x5x16 cm"/>
    <d v="2023-01-01T00:00:00"/>
    <d v="2024-01-01T00:00:00"/>
    <s v="0NCL8O"/>
    <s v="ONC,KTZ"/>
    <s v="Green/Large"/>
    <x v="0"/>
    <n v="368.24400000000003"/>
    <n v="1"/>
    <x v="1"/>
    <n v="349.83179999999999"/>
    <n v="331.41960000000006"/>
    <n v="294.59520000000003"/>
    <n v="212.76320000000001"/>
    <n v="98.198400000000007"/>
  </r>
  <r>
    <s v="TAKYFZSP"/>
    <x v="1"/>
    <x v="0"/>
    <s v="Product_0ODFQ"/>
    <n v="417.41"/>
    <n v="75"/>
    <x v="2"/>
    <s v="16x9x13 cm"/>
    <d v="2023-07-30T00:00:00"/>
    <d v="2026-01-01T00:00:00"/>
    <s v="VJN4LD"/>
    <s v="DR6,2ME"/>
    <s v="Green/Large"/>
    <x v="0"/>
    <n v="375.66900000000004"/>
    <n v="2.4273972602739726"/>
    <x v="1"/>
    <n v="356.88555000000002"/>
    <n v="338.10210000000006"/>
    <n v="300.53520000000003"/>
    <n v="217.05320000000003"/>
    <n v="100.1784"/>
  </r>
  <r>
    <s v="JHRK60IK"/>
    <x v="0"/>
    <x v="0"/>
    <s v="Product_Y34R3"/>
    <n v="167.56"/>
    <n v="73"/>
    <x v="2"/>
    <s v="5x11x12 cm"/>
    <d v="2023-03-15T00:00:00"/>
    <d v="2025-01-01T00:00:00"/>
    <s v="YGII50"/>
    <s v="X5G,49Y"/>
    <s v="Blue/Medium"/>
    <x v="1"/>
    <n v="150.804"/>
    <n v="1.8027397260273972"/>
    <x v="1"/>
    <n v="143.2638"/>
    <n v="135.7236"/>
    <n v="120.64320000000001"/>
    <n v="87.131200000000007"/>
    <n v="40.214399999999998"/>
  </r>
  <r>
    <s v="DYACWN9I"/>
    <x v="2"/>
    <x v="0"/>
    <s v="Product_3SOZD"/>
    <n v="193.31"/>
    <n v="3"/>
    <x v="1"/>
    <s v="10x18x11 cm"/>
    <d v="2023-07-30T00:00:00"/>
    <d v="2024-01-01T00:00:00"/>
    <s v="9MUIY7"/>
    <s v="KM2,CYS"/>
    <s v="Green/Large"/>
    <x v="3"/>
    <n v="173.97899999999998"/>
    <n v="0.42465753424657532"/>
    <x v="1"/>
    <n v="165.28004999999999"/>
    <n v="156.58109999999999"/>
    <n v="139.1832"/>
    <n v="100.52120000000001"/>
    <n v="46.394399999999997"/>
  </r>
  <r>
    <s v="5JD8PPDT"/>
    <x v="0"/>
    <x v="0"/>
    <s v="Product_2TKOH"/>
    <n v="323.11"/>
    <n v="81"/>
    <x v="1"/>
    <s v="20x19x18 cm"/>
    <d v="2023-07-30T00:00:00"/>
    <d v="2026-01-01T00:00:00"/>
    <s v="VFWRMV"/>
    <s v="ME0,VWF"/>
    <s v="Green/Large"/>
    <x v="2"/>
    <n v="290.79900000000004"/>
    <n v="2.4273972602739726"/>
    <x v="1"/>
    <n v="276.25905"/>
    <n v="261.71910000000003"/>
    <n v="232.63920000000005"/>
    <n v="168.0172"/>
    <n v="77.546400000000006"/>
  </r>
  <r>
    <s v="GMR7RY7Z"/>
    <x v="1"/>
    <x v="0"/>
    <s v="Product_9IEAO"/>
    <n v="256.43"/>
    <n v="88"/>
    <x v="1"/>
    <s v="5x15x18 cm"/>
    <d v="2023-01-01T00:00:00"/>
    <d v="2024-01-01T00:00:00"/>
    <s v="4CFPOT"/>
    <s v="MEX,DKV"/>
    <s v="Red/Small"/>
    <x v="4"/>
    <n v="230.78700000000001"/>
    <n v="1"/>
    <x v="1"/>
    <n v="219.24764999999999"/>
    <n v="207.70830000000001"/>
    <n v="184.62960000000001"/>
    <n v="133.34360000000001"/>
    <n v="61.543199999999999"/>
  </r>
  <r>
    <s v="FFBI22GK"/>
    <x v="3"/>
    <x v="0"/>
    <s v="Product_XVSW6"/>
    <n v="85.64"/>
    <n v="88"/>
    <x v="0"/>
    <s v="10x9x18 cm"/>
    <d v="2023-03-15T00:00:00"/>
    <d v="2024-01-01T00:00:00"/>
    <s v="C6U4G8"/>
    <s v="JOF,PNL"/>
    <s v="Red/Small"/>
    <x v="2"/>
    <n v="77.075999999999993"/>
    <n v="0.8"/>
    <x v="1"/>
    <n v="73.222199999999987"/>
    <n v="69.368399999999994"/>
    <n v="61.660799999999995"/>
    <n v="44.532800000000002"/>
    <n v="20.553599999999999"/>
  </r>
  <r>
    <s v="HBLMD58J"/>
    <x v="3"/>
    <x v="0"/>
    <s v="Product_UJOVQ"/>
    <n v="19.05"/>
    <n v="25"/>
    <x v="0"/>
    <s v="7x7x14 cm"/>
    <d v="2023-07-30T00:00:00"/>
    <d v="2024-01-01T00:00:00"/>
    <s v="CD9S0T"/>
    <s v="GSA,4YC"/>
    <s v="Blue/Medium"/>
    <x v="2"/>
    <n v="17.145"/>
    <n v="0.42465753424657532"/>
    <x v="1"/>
    <n v="16.287749999999999"/>
    <n v="15.4305"/>
    <n v="13.716000000000001"/>
    <n v="9.9060000000000006"/>
    <n v="4.5720000000000001"/>
  </r>
  <r>
    <s v="7DJ4L58C"/>
    <x v="2"/>
    <x v="0"/>
    <s v="Product_916IU"/>
    <n v="244.17"/>
    <n v="78"/>
    <x v="2"/>
    <s v="13x9x12 cm"/>
    <d v="2023-07-30T00:00:00"/>
    <d v="2024-01-01T00:00:00"/>
    <s v="E3MACI"/>
    <s v="CCV,O3O"/>
    <s v="Green/Large"/>
    <x v="1"/>
    <n v="219.75299999999999"/>
    <n v="0.42465753424657532"/>
    <x v="1"/>
    <n v="208.76534999999998"/>
    <n v="197.77769999999998"/>
    <n v="175.80240000000001"/>
    <n v="126.9684"/>
    <n v="58.600799999999992"/>
  </r>
  <r>
    <s v="J0DF3O9H"/>
    <x v="0"/>
    <x v="0"/>
    <s v="Product_XFR5M"/>
    <n v="490.57"/>
    <n v="74"/>
    <x v="1"/>
    <s v="11x16x14 cm"/>
    <d v="2023-07-30T00:00:00"/>
    <d v="2026-01-01T00:00:00"/>
    <s v="HWGKCM"/>
    <s v="FGD,WCM"/>
    <s v="Green/Large"/>
    <x v="2"/>
    <n v="441.51299999999998"/>
    <n v="2.4273972602739726"/>
    <x v="0"/>
    <n v="419.43734999999998"/>
    <n v="397.36169999999998"/>
    <n v="353.21039999999999"/>
    <n v="255.09640000000002"/>
    <n v="117.73679999999999"/>
  </r>
  <r>
    <s v="QDJSQ631"/>
    <x v="1"/>
    <x v="0"/>
    <s v="Product_WGRCE"/>
    <n v="96.46"/>
    <n v="1"/>
    <x v="2"/>
    <s v="13x5x7 cm"/>
    <d v="2023-07-30T00:00:00"/>
    <d v="2026-01-01T00:00:00"/>
    <s v="FCOGLM"/>
    <s v="NP7,HVD"/>
    <s v="Green/Large"/>
    <x v="3"/>
    <n v="86.813999999999993"/>
    <n v="2.4273972602739726"/>
    <x v="1"/>
    <n v="82.473299999999995"/>
    <n v="78.132599999999996"/>
    <n v="69.4512"/>
    <n v="50.159199999999998"/>
    <n v="23.150399999999998"/>
  </r>
  <r>
    <s v="92JM6VEX"/>
    <x v="1"/>
    <x v="0"/>
    <s v="Product_5KC58"/>
    <n v="482.91"/>
    <n v="100"/>
    <x v="2"/>
    <s v="15x20x16 cm"/>
    <d v="2023-07-30T00:00:00"/>
    <d v="2025-01-01T00:00:00"/>
    <s v="V8Y9O0"/>
    <s v="RNA,QAP"/>
    <s v="Blue/Medium"/>
    <x v="2"/>
    <n v="434.61900000000003"/>
    <n v="1.4273972602739726"/>
    <x v="0"/>
    <n v="412.88805000000002"/>
    <n v="391.15710000000001"/>
    <n v="347.69520000000006"/>
    <n v="251.11320000000003"/>
    <n v="115.8984"/>
  </r>
  <r>
    <s v="AX3XCNN8"/>
    <x v="0"/>
    <x v="0"/>
    <s v="Product_4O1FN"/>
    <n v="149.35"/>
    <n v="10"/>
    <x v="0"/>
    <s v="17x9x20 cm"/>
    <d v="2023-03-15T00:00:00"/>
    <d v="2026-01-01T00:00:00"/>
    <s v="RO6AAT"/>
    <s v="825,50Q"/>
    <s v="Red/Small"/>
    <x v="3"/>
    <n v="134.41499999999999"/>
    <n v="2.8027397260273972"/>
    <x v="0"/>
    <n v="127.69424999999998"/>
    <n v="120.9735"/>
    <n v="107.532"/>
    <n v="77.662000000000006"/>
    <n v="35.843999999999994"/>
  </r>
  <r>
    <s v="PZ7COYS8"/>
    <x v="2"/>
    <x v="0"/>
    <s v="Product_6VBVY"/>
    <n v="311.2"/>
    <n v="94"/>
    <x v="2"/>
    <s v="17x7x11 cm"/>
    <d v="2023-03-15T00:00:00"/>
    <d v="2026-01-01T00:00:00"/>
    <s v="2KTOUF"/>
    <s v="TSW,ZX5"/>
    <s v="Blue/Medium"/>
    <x v="2"/>
    <n v="280.08"/>
    <n v="2.8027397260273972"/>
    <x v="0"/>
    <n v="266.07599999999996"/>
    <n v="252.072"/>
    <n v="224.06399999999999"/>
    <n v="161.82400000000001"/>
    <n v="74.687999999999988"/>
  </r>
  <r>
    <s v="08GTVY78"/>
    <x v="3"/>
    <x v="0"/>
    <s v="Product_SM46Z"/>
    <n v="131.94"/>
    <n v="93"/>
    <x v="2"/>
    <s v="20x11x8 cm"/>
    <d v="2023-01-01T00:00:00"/>
    <d v="2025-01-01T00:00:00"/>
    <s v="GK568G"/>
    <s v="OXJ,EF3"/>
    <s v="Red/Small"/>
    <x v="3"/>
    <n v="118.746"/>
    <n v="2.0027397260273974"/>
    <x v="1"/>
    <n v="112.80869999999999"/>
    <n v="106.87139999999999"/>
    <n v="94.996800000000007"/>
    <n v="68.608800000000002"/>
    <n v="31.665599999999998"/>
  </r>
  <r>
    <s v="0EKPNUZN"/>
    <x v="3"/>
    <x v="0"/>
    <s v="Product_6FDGQ"/>
    <n v="364.66"/>
    <n v="55"/>
    <x v="2"/>
    <s v="5x7x15 cm"/>
    <d v="2023-07-30T00:00:00"/>
    <d v="2026-01-01T00:00:00"/>
    <s v="ZIPDPE"/>
    <s v="QIZ,FOD"/>
    <s v="Green/Large"/>
    <x v="4"/>
    <n v="328.19400000000002"/>
    <n v="2.4273972602739726"/>
    <x v="0"/>
    <n v="311.78429999999997"/>
    <n v="295.37460000000004"/>
    <n v="262.55520000000001"/>
    <n v="189.62320000000003"/>
    <n v="87.5184"/>
  </r>
  <r>
    <s v="FIMGNDRB"/>
    <x v="0"/>
    <x v="0"/>
    <s v="Product_TKNHY"/>
    <n v="241.84"/>
    <n v="90"/>
    <x v="0"/>
    <s v="15x14x14 cm"/>
    <d v="2023-07-30T00:00:00"/>
    <d v="2025-01-01T00:00:00"/>
    <s v="M5ME0J"/>
    <s v="FY5,P4X"/>
    <s v="Red/Small"/>
    <x v="2"/>
    <n v="217.65600000000001"/>
    <n v="1.4273972602739726"/>
    <x v="0"/>
    <n v="206.7732"/>
    <n v="195.8904"/>
    <n v="174.12480000000002"/>
    <n v="125.75680000000001"/>
    <n v="58.041599999999995"/>
  </r>
  <r>
    <s v="HRB2OZVK"/>
    <x v="0"/>
    <x v="0"/>
    <s v="Product_M2CPS"/>
    <n v="305.27"/>
    <n v="87"/>
    <x v="2"/>
    <s v="15x9x12 cm"/>
    <d v="2023-01-01T00:00:00"/>
    <d v="2024-01-01T00:00:00"/>
    <s v="TMLA9T"/>
    <s v="XST,SNJ"/>
    <s v="Red/Small"/>
    <x v="1"/>
    <n v="274.74299999999999"/>
    <n v="1"/>
    <x v="1"/>
    <n v="261.00585000000001"/>
    <n v="247.2687"/>
    <n v="219.7944"/>
    <n v="158.74039999999999"/>
    <n v="73.264799999999994"/>
  </r>
  <r>
    <s v="B60BDWNG"/>
    <x v="0"/>
    <x v="0"/>
    <s v="Product_1ZFEA"/>
    <n v="159.19999999999999"/>
    <n v="67"/>
    <x v="1"/>
    <s v="12x11x12 cm"/>
    <d v="2023-07-30T00:00:00"/>
    <d v="2026-01-01T00:00:00"/>
    <s v="TD90BS"/>
    <s v="26F,ZNI"/>
    <s v="Blue/Medium"/>
    <x v="4"/>
    <n v="143.28"/>
    <n v="2.4273972602739726"/>
    <x v="0"/>
    <n v="136.11599999999999"/>
    <n v="128.952"/>
    <n v="114.62400000000001"/>
    <n v="82.783999999999992"/>
    <n v="38.207999999999998"/>
  </r>
  <r>
    <s v="WDI5MMJ8"/>
    <x v="3"/>
    <x v="0"/>
    <s v="Product_2KVLX"/>
    <n v="255.35"/>
    <n v="74"/>
    <x v="0"/>
    <s v="13x11x13 cm"/>
    <d v="2023-01-01T00:00:00"/>
    <d v="2024-01-01T00:00:00"/>
    <s v="F64C9W"/>
    <s v="56V,HWZ"/>
    <s v="Green/Large"/>
    <x v="1"/>
    <n v="229.815"/>
    <n v="1"/>
    <x v="1"/>
    <n v="218.32424999999998"/>
    <n v="206.83350000000002"/>
    <n v="183.852"/>
    <n v="132.78200000000001"/>
    <n v="61.283999999999992"/>
  </r>
  <r>
    <s v="TVEL3GDK"/>
    <x v="3"/>
    <x v="0"/>
    <s v="Product_GYHV5"/>
    <n v="446.77"/>
    <n v="69"/>
    <x v="0"/>
    <s v="5x15x8 cm"/>
    <d v="2023-01-01T00:00:00"/>
    <d v="2025-01-01T00:00:00"/>
    <s v="YVHWXF"/>
    <s v="V0F,YJG"/>
    <s v="Red/Small"/>
    <x v="2"/>
    <n v="402.09299999999996"/>
    <n v="2.0027397260273974"/>
    <x v="0"/>
    <n v="381.98834999999997"/>
    <n v="361.88369999999998"/>
    <n v="321.67439999999999"/>
    <n v="232.32040000000001"/>
    <n v="107.22479999999999"/>
  </r>
  <r>
    <s v="WOARO9TB"/>
    <x v="1"/>
    <x v="0"/>
    <s v="Product_V3IKY"/>
    <n v="168.6"/>
    <n v="100"/>
    <x v="1"/>
    <s v="15x18x12 cm"/>
    <d v="2023-07-30T00:00:00"/>
    <d v="2025-01-01T00:00:00"/>
    <s v="9K5TQU"/>
    <s v="0OJ,GRC"/>
    <s v="Red/Small"/>
    <x v="3"/>
    <n v="151.74"/>
    <n v="1.4273972602739726"/>
    <x v="1"/>
    <n v="144.15299999999999"/>
    <n v="136.566"/>
    <n v="121.39200000000001"/>
    <n v="87.671999999999997"/>
    <n v="40.463999999999999"/>
  </r>
  <r>
    <s v="0CYEMQLD"/>
    <x v="0"/>
    <x v="0"/>
    <s v="Product_CEBI9"/>
    <n v="148.63"/>
    <n v="4"/>
    <x v="1"/>
    <s v="15x17x15 cm"/>
    <d v="2023-03-15T00:00:00"/>
    <d v="2025-01-01T00:00:00"/>
    <s v="C0KSTA"/>
    <s v="RFY,JS0"/>
    <s v="Red/Small"/>
    <x v="2"/>
    <n v="133.767"/>
    <n v="1.8027397260273972"/>
    <x v="0"/>
    <n v="127.07865"/>
    <n v="120.3903"/>
    <n v="107.0136"/>
    <n v="77.287599999999998"/>
    <n v="35.671199999999999"/>
  </r>
  <r>
    <s v="OJNJQW2T"/>
    <x v="2"/>
    <x v="0"/>
    <s v="Product_FIECM"/>
    <n v="207.27"/>
    <n v="91"/>
    <x v="2"/>
    <s v="20x17x6 cm"/>
    <d v="2023-01-01T00:00:00"/>
    <d v="2025-01-01T00:00:00"/>
    <s v="6CA018"/>
    <s v="WLS,BI6"/>
    <s v="Red/Small"/>
    <x v="2"/>
    <n v="186.54300000000001"/>
    <n v="2.0027397260273974"/>
    <x v="1"/>
    <n v="177.21584999999999"/>
    <n v="167.8887"/>
    <n v="149.23440000000002"/>
    <n v="107.78040000000001"/>
    <n v="49.744799999999998"/>
  </r>
  <r>
    <s v="P1VQ7NMF"/>
    <x v="3"/>
    <x v="0"/>
    <s v="Product_O86IW"/>
    <n v="191.61"/>
    <n v="11"/>
    <x v="0"/>
    <s v="7x12x13 cm"/>
    <d v="2023-03-15T00:00:00"/>
    <d v="2024-01-01T00:00:00"/>
    <s v="PEAG6L"/>
    <s v="6Y1,1OR"/>
    <s v="Red/Small"/>
    <x v="4"/>
    <n v="172.44900000000001"/>
    <n v="0.8"/>
    <x v="1"/>
    <n v="163.82655"/>
    <n v="155.20410000000001"/>
    <n v="137.95920000000001"/>
    <n v="99.637200000000007"/>
    <n v="45.986400000000003"/>
  </r>
  <r>
    <s v="OF49R8JV"/>
    <x v="0"/>
    <x v="0"/>
    <s v="Product_19JUM"/>
    <n v="134.44"/>
    <n v="84"/>
    <x v="1"/>
    <s v="19x15x14 cm"/>
    <d v="2023-03-15T00:00:00"/>
    <d v="2025-01-01T00:00:00"/>
    <s v="A7H9ZD"/>
    <s v="PQI,0IY"/>
    <s v="Red/Small"/>
    <x v="3"/>
    <n v="120.996"/>
    <n v="1.8027397260273972"/>
    <x v="1"/>
    <n v="114.94619999999999"/>
    <n v="108.8964"/>
    <n v="96.796800000000005"/>
    <n v="69.908799999999999"/>
    <n v="32.265599999999999"/>
  </r>
  <r>
    <s v="CXHSGZN1"/>
    <x v="2"/>
    <x v="0"/>
    <s v="Product_L9RXR"/>
    <n v="163.27000000000001"/>
    <n v="9"/>
    <x v="0"/>
    <s v="6x11x10 cm"/>
    <d v="2023-03-15T00:00:00"/>
    <d v="2025-01-01T00:00:00"/>
    <s v="D211XW"/>
    <s v="AZB,625"/>
    <s v="Blue/Medium"/>
    <x v="3"/>
    <n v="146.94300000000001"/>
    <n v="1.8027397260273972"/>
    <x v="1"/>
    <n v="139.59585000000001"/>
    <n v="132.24870000000001"/>
    <n v="117.55440000000002"/>
    <n v="84.900400000000005"/>
    <n v="39.184800000000003"/>
  </r>
  <r>
    <s v="7VMS5CET"/>
    <x v="2"/>
    <x v="0"/>
    <s v="Product_JGKT5"/>
    <n v="199.19"/>
    <n v="96"/>
    <x v="2"/>
    <s v="10x6x15 cm"/>
    <d v="2023-07-30T00:00:00"/>
    <d v="2026-01-01T00:00:00"/>
    <s v="20I8D3"/>
    <s v="6EC,MLO"/>
    <s v="Blue/Medium"/>
    <x v="0"/>
    <n v="179.27099999999999"/>
    <n v="2.4273972602739726"/>
    <x v="0"/>
    <n v="170.30744999999999"/>
    <n v="161.34389999999999"/>
    <n v="143.41679999999999"/>
    <n v="103.5788"/>
    <n v="47.805599999999998"/>
  </r>
  <r>
    <s v="G4TEYGKW"/>
    <x v="0"/>
    <x v="0"/>
    <s v="Product_R9VZP"/>
    <n v="393.07"/>
    <n v="48"/>
    <x v="1"/>
    <s v="15x14x19 cm"/>
    <d v="2023-03-15T00:00:00"/>
    <d v="2024-01-01T00:00:00"/>
    <s v="8QLX5E"/>
    <s v="SD4,SOQ"/>
    <s v="Green/Large"/>
    <x v="3"/>
    <n v="353.76299999999998"/>
    <n v="0.8"/>
    <x v="1"/>
    <n v="336.07484999999997"/>
    <n v="318.38669999999996"/>
    <n v="283.0104"/>
    <n v="204.3964"/>
    <n v="94.336799999999997"/>
  </r>
  <r>
    <s v="IHHH4LXA"/>
    <x v="2"/>
    <x v="0"/>
    <s v="Product_4T797"/>
    <n v="89.06"/>
    <n v="14"/>
    <x v="1"/>
    <s v="13x18x15 cm"/>
    <d v="2023-01-01T00:00:00"/>
    <d v="2026-01-01T00:00:00"/>
    <s v="NXRK2O"/>
    <s v="AF4,C8K"/>
    <s v="Green/Large"/>
    <x v="4"/>
    <n v="80.153999999999996"/>
    <n v="3.0027397260273974"/>
    <x v="0"/>
    <n v="76.146299999999997"/>
    <n v="72.138599999999997"/>
    <n v="64.123199999999997"/>
    <n v="46.311199999999999"/>
    <n v="21.374400000000001"/>
  </r>
  <r>
    <s v="GF3RQQTP"/>
    <x v="1"/>
    <x v="0"/>
    <s v="Product_OK6X4"/>
    <n v="218.8"/>
    <n v="43"/>
    <x v="2"/>
    <s v="15x6x8 cm"/>
    <d v="2023-01-01T00:00:00"/>
    <d v="2024-01-01T00:00:00"/>
    <s v="BA9D8U"/>
    <s v="U88,CE9"/>
    <s v="Blue/Medium"/>
    <x v="4"/>
    <n v="196.92000000000002"/>
    <n v="1"/>
    <x v="1"/>
    <n v="187.07400000000001"/>
    <n v="177.22800000000001"/>
    <n v="157.53600000000003"/>
    <n v="113.77600000000001"/>
    <n v="52.512"/>
  </r>
  <r>
    <s v="11LU5QIY"/>
    <x v="3"/>
    <x v="0"/>
    <s v="Product_7M8NB"/>
    <n v="153.46"/>
    <n v="68"/>
    <x v="1"/>
    <s v="19x8x18 cm"/>
    <d v="2023-01-01T00:00:00"/>
    <d v="2026-01-01T00:00:00"/>
    <s v="OVCSEC"/>
    <s v="ZLD,UMH"/>
    <s v="Red/Small"/>
    <x v="0"/>
    <n v="138.114"/>
    <n v="3.0027397260273974"/>
    <x v="1"/>
    <n v="131.20830000000001"/>
    <n v="124.30260000000001"/>
    <n v="110.49120000000001"/>
    <n v="79.799200000000013"/>
    <n v="36.830399999999997"/>
  </r>
  <r>
    <s v="NFZ4PMRD"/>
    <x v="2"/>
    <x v="0"/>
    <s v="Product_OILZM"/>
    <n v="31.59"/>
    <n v="4"/>
    <x v="2"/>
    <s v="12x20x18 cm"/>
    <d v="2023-01-01T00:00:00"/>
    <d v="2025-01-01T00:00:00"/>
    <s v="IV1XMP"/>
    <s v="KC8,GXG"/>
    <s v="Green/Large"/>
    <x v="4"/>
    <n v="28.431000000000001"/>
    <n v="2.0027397260273974"/>
    <x v="1"/>
    <n v="27.009450000000001"/>
    <n v="25.587900000000001"/>
    <n v="22.744800000000001"/>
    <n v="16.4268"/>
    <n v="7.5815999999999999"/>
  </r>
  <r>
    <s v="A211HEMH"/>
    <x v="0"/>
    <x v="0"/>
    <s v="Product_85SJC"/>
    <n v="307.18"/>
    <n v="21"/>
    <x v="0"/>
    <s v="6x13x19 cm"/>
    <d v="2023-03-15T00:00:00"/>
    <d v="2026-01-01T00:00:00"/>
    <s v="N3P2AR"/>
    <s v="8TP,271"/>
    <s v="Red/Small"/>
    <x v="1"/>
    <n v="276.46199999999999"/>
    <n v="2.8027397260273972"/>
    <x v="0"/>
    <n v="262.63889999999998"/>
    <n v="248.8158"/>
    <n v="221.1696"/>
    <n v="159.7336"/>
    <n v="73.723200000000006"/>
  </r>
  <r>
    <s v="5NDUPFU1"/>
    <x v="1"/>
    <x v="0"/>
    <s v="Product_7KGC0"/>
    <n v="413.33"/>
    <n v="31"/>
    <x v="0"/>
    <s v="16x6x18 cm"/>
    <d v="2023-03-15T00:00:00"/>
    <d v="2025-01-01T00:00:00"/>
    <s v="HT53QF"/>
    <s v="CMO,GS3"/>
    <s v="Blue/Medium"/>
    <x v="1"/>
    <n v="371.99699999999996"/>
    <n v="1.8027397260273972"/>
    <x v="1"/>
    <n v="353.39714999999995"/>
    <n v="334.79729999999995"/>
    <n v="297.5976"/>
    <n v="214.9316"/>
    <n v="99.19919999999999"/>
  </r>
  <r>
    <s v="WYGS4B6R"/>
    <x v="3"/>
    <x v="0"/>
    <s v="Product_SRWTL"/>
    <n v="460.77"/>
    <n v="36"/>
    <x v="0"/>
    <s v="7x18x14 cm"/>
    <d v="2023-01-01T00:00:00"/>
    <d v="2025-01-01T00:00:00"/>
    <s v="3G6PZN"/>
    <s v="0LI,7YJ"/>
    <s v="Green/Large"/>
    <x v="3"/>
    <n v="414.69299999999998"/>
    <n v="2.0027397260273974"/>
    <x v="1"/>
    <n v="393.95834999999994"/>
    <n v="373.22370000000001"/>
    <n v="331.75440000000003"/>
    <n v="239.60040000000001"/>
    <n v="110.58479999999999"/>
  </r>
  <r>
    <s v="8HB1ATHI"/>
    <x v="0"/>
    <x v="0"/>
    <s v="Product_JX9IK"/>
    <n v="280.14"/>
    <n v="63"/>
    <x v="0"/>
    <s v="5x20x16 cm"/>
    <d v="2023-01-01T00:00:00"/>
    <d v="2026-01-01T00:00:00"/>
    <s v="BHGKZ7"/>
    <s v="XEL,MF2"/>
    <s v="Red/Small"/>
    <x v="2"/>
    <n v="252.12599999999998"/>
    <n v="3.0027397260273974"/>
    <x v="0"/>
    <n v="239.51969999999997"/>
    <n v="226.9134"/>
    <n v="201.70079999999999"/>
    <n v="145.6728"/>
    <n v="67.233599999999996"/>
  </r>
  <r>
    <s v="K22ZBK3B"/>
    <x v="1"/>
    <x v="0"/>
    <s v="Product_DPKHY"/>
    <n v="323.36"/>
    <n v="46"/>
    <x v="2"/>
    <s v="17x9x11 cm"/>
    <d v="2023-07-30T00:00:00"/>
    <d v="2024-01-01T00:00:00"/>
    <s v="7J5DDU"/>
    <s v="V31,6CY"/>
    <s v="Red/Small"/>
    <x v="2"/>
    <n v="291.024"/>
    <n v="0.42465753424657532"/>
    <x v="1"/>
    <n v="276.47280000000001"/>
    <n v="261.92160000000001"/>
    <n v="232.81920000000002"/>
    <n v="168.14720000000003"/>
    <n v="77.606399999999994"/>
  </r>
  <r>
    <s v="YIO38018"/>
    <x v="0"/>
    <x v="0"/>
    <s v="Product_5UX29"/>
    <n v="409"/>
    <n v="10"/>
    <x v="2"/>
    <s v="9x20x8 cm"/>
    <d v="2023-07-30T00:00:00"/>
    <d v="2026-01-01T00:00:00"/>
    <s v="2BM4XW"/>
    <s v="QXB,S9O"/>
    <s v="Green/Large"/>
    <x v="0"/>
    <n v="368.1"/>
    <n v="2.4273972602739726"/>
    <x v="1"/>
    <n v="349.69499999999999"/>
    <n v="331.29"/>
    <n v="294.48"/>
    <n v="212.68"/>
    <n v="98.16"/>
  </r>
  <r>
    <s v="XZSJZES1"/>
    <x v="2"/>
    <x v="0"/>
    <s v="Product_4E6YQ"/>
    <n v="147.01"/>
    <n v="17"/>
    <x v="2"/>
    <s v="14x18x10 cm"/>
    <d v="2023-07-30T00:00:00"/>
    <d v="2026-01-01T00:00:00"/>
    <s v="7JMHY6"/>
    <s v="909,A6C"/>
    <s v="Green/Large"/>
    <x v="1"/>
    <n v="132.309"/>
    <n v="2.4273972602739726"/>
    <x v="1"/>
    <n v="125.69354999999999"/>
    <n v="119.07810000000001"/>
    <n v="105.8472"/>
    <n v="76.4452"/>
    <n v="35.282399999999996"/>
  </r>
  <r>
    <s v="YCR7YNIY"/>
    <x v="1"/>
    <x v="0"/>
    <s v="Product_LGBEY"/>
    <n v="291.3"/>
    <n v="99"/>
    <x v="2"/>
    <s v="13x12x14 cm"/>
    <d v="2023-03-15T00:00:00"/>
    <d v="2026-01-01T00:00:00"/>
    <s v="6FHQMU"/>
    <s v="3MI,5LU"/>
    <s v="Blue/Medium"/>
    <x v="3"/>
    <n v="262.17"/>
    <n v="2.8027397260273972"/>
    <x v="0"/>
    <n v="249.0615"/>
    <n v="235.95300000000003"/>
    <n v="209.73600000000002"/>
    <n v="151.476"/>
    <n v="69.912000000000006"/>
  </r>
  <r>
    <s v="5978P71K"/>
    <x v="2"/>
    <x v="0"/>
    <s v="Product_UPLB1"/>
    <n v="63.16"/>
    <n v="11"/>
    <x v="2"/>
    <s v="6x7x11 cm"/>
    <d v="2023-07-30T00:00:00"/>
    <d v="2024-01-01T00:00:00"/>
    <s v="F0O2NR"/>
    <s v="UBC,X8M"/>
    <s v="Red/Small"/>
    <x v="0"/>
    <n v="56.843999999999994"/>
    <n v="0.42465753424657532"/>
    <x v="1"/>
    <n v="54.001799999999989"/>
    <n v="51.159599999999998"/>
    <n v="45.475200000000001"/>
    <n v="32.843199999999996"/>
    <n v="15.1584"/>
  </r>
  <r>
    <s v="WBT0JEAL"/>
    <x v="2"/>
    <x v="0"/>
    <s v="Product_8GJYC"/>
    <n v="383.45"/>
    <n v="4"/>
    <x v="1"/>
    <s v="14x14x17 cm"/>
    <d v="2023-07-30T00:00:00"/>
    <d v="2026-01-01T00:00:00"/>
    <s v="VI5P8W"/>
    <s v="G1F,CU1"/>
    <s v="Red/Small"/>
    <x v="2"/>
    <n v="345.10500000000002"/>
    <n v="2.4273972602739726"/>
    <x v="0"/>
    <n v="327.84975000000003"/>
    <n v="310.59450000000004"/>
    <n v="276.084"/>
    <n v="199.39400000000001"/>
    <n v="92.027999999999992"/>
  </r>
  <r>
    <s v="9N5XIQFR"/>
    <x v="3"/>
    <x v="0"/>
    <s v="Product_K3ME0"/>
    <n v="280.86"/>
    <n v="19"/>
    <x v="0"/>
    <s v="20x8x15 cm"/>
    <d v="2023-01-01T00:00:00"/>
    <d v="2025-01-01T00:00:00"/>
    <s v="2TTMYT"/>
    <s v="QVR,977"/>
    <s v="Red/Small"/>
    <x v="4"/>
    <n v="252.774"/>
    <n v="2.0027397260273974"/>
    <x v="1"/>
    <n v="240.1353"/>
    <n v="227.4966"/>
    <n v="202.2192"/>
    <n v="146.0472"/>
    <n v="67.406400000000005"/>
  </r>
  <r>
    <s v="BTFTQ5AC"/>
    <x v="3"/>
    <x v="0"/>
    <s v="Product_5P5H9"/>
    <n v="106.29"/>
    <n v="99"/>
    <x v="0"/>
    <s v="12x13x9 cm"/>
    <d v="2023-07-30T00:00:00"/>
    <d v="2024-01-01T00:00:00"/>
    <s v="SXXHE2"/>
    <s v="BOV,FQA"/>
    <s v="Blue/Medium"/>
    <x v="0"/>
    <n v="95.661000000000001"/>
    <n v="0.42465753424657532"/>
    <x v="1"/>
    <n v="90.877949999999998"/>
    <n v="86.09490000000001"/>
    <n v="76.528800000000004"/>
    <n v="55.270800000000008"/>
    <n v="25.509599999999999"/>
  </r>
  <r>
    <s v="3TCFAHW2"/>
    <x v="3"/>
    <x v="0"/>
    <s v="Product_L60XE"/>
    <n v="128.22"/>
    <n v="79"/>
    <x v="1"/>
    <s v="16x9x14 cm"/>
    <d v="2023-01-01T00:00:00"/>
    <d v="2025-01-01T00:00:00"/>
    <s v="3O276X"/>
    <s v="SQ3,41Q"/>
    <s v="Blue/Medium"/>
    <x v="0"/>
    <n v="115.398"/>
    <n v="2.0027397260273974"/>
    <x v="1"/>
    <n v="109.62809999999999"/>
    <n v="103.8582"/>
    <n v="92.318399999999997"/>
    <n v="66.674400000000006"/>
    <n v="30.772799999999997"/>
  </r>
  <r>
    <s v="6ZSWYN5B"/>
    <x v="1"/>
    <x v="0"/>
    <s v="Product_ZY7HE"/>
    <n v="10.94"/>
    <n v="70"/>
    <x v="0"/>
    <s v="15x13x10 cm"/>
    <d v="2023-07-30T00:00:00"/>
    <d v="2026-01-01T00:00:00"/>
    <s v="UW9G8A"/>
    <s v="BYX,BBQ"/>
    <s v="Red/Small"/>
    <x v="3"/>
    <n v="9.8460000000000001"/>
    <n v="2.4273972602739726"/>
    <x v="1"/>
    <n v="9.3536999999999999"/>
    <n v="8.8613999999999997"/>
    <n v="7.8768000000000002"/>
    <n v="5.6887999999999996"/>
    <n v="2.6255999999999999"/>
  </r>
  <r>
    <s v="QKYH4QTX"/>
    <x v="1"/>
    <x v="0"/>
    <s v="Product_XRUHD"/>
    <n v="410.8"/>
    <n v="19"/>
    <x v="2"/>
    <s v="10x12x5 cm"/>
    <d v="2023-03-15T00:00:00"/>
    <d v="2026-01-01T00:00:00"/>
    <s v="FYM6BP"/>
    <s v="GKA,M0F"/>
    <s v="Blue/Medium"/>
    <x v="2"/>
    <n v="369.72"/>
    <n v="2.8027397260273972"/>
    <x v="1"/>
    <n v="351.23400000000004"/>
    <n v="332.74800000000005"/>
    <n v="295.77600000000001"/>
    <n v="213.61600000000001"/>
    <n v="98.591999999999999"/>
  </r>
  <r>
    <s v="3JMDR3NT"/>
    <x v="2"/>
    <x v="0"/>
    <s v="Product_ISWGI"/>
    <n v="295.14999999999998"/>
    <n v="89"/>
    <x v="2"/>
    <s v="7x16x18 cm"/>
    <d v="2023-03-15T00:00:00"/>
    <d v="2025-01-01T00:00:00"/>
    <s v="7HR52R"/>
    <s v="Z5W,J64"/>
    <s v="Blue/Medium"/>
    <x v="3"/>
    <n v="265.63499999999999"/>
    <n v="1.8027397260273972"/>
    <x v="0"/>
    <n v="252.35324999999997"/>
    <n v="239.07149999999999"/>
    <n v="212.50800000000001"/>
    <n v="153.47799999999998"/>
    <n v="70.835999999999999"/>
  </r>
  <r>
    <s v="Z466IQ6L"/>
    <x v="2"/>
    <x v="0"/>
    <s v="Product_4O1GK"/>
    <n v="83.02"/>
    <n v="30"/>
    <x v="0"/>
    <s v="17x11x8 cm"/>
    <d v="2023-03-15T00:00:00"/>
    <d v="2024-01-01T00:00:00"/>
    <s v="WSG7FT"/>
    <s v="YC2,CMW"/>
    <s v="Blue/Medium"/>
    <x v="4"/>
    <n v="74.717999999999989"/>
    <n v="0.8"/>
    <x v="1"/>
    <n v="70.982099999999988"/>
    <n v="67.246199999999988"/>
    <n v="59.774399999999993"/>
    <n v="43.170400000000001"/>
    <n v="19.924799999999998"/>
  </r>
  <r>
    <s v="ZC7LVJVS"/>
    <x v="1"/>
    <x v="0"/>
    <s v="Product_CK9GC"/>
    <n v="352.1"/>
    <n v="35"/>
    <x v="1"/>
    <s v="10x20x14 cm"/>
    <d v="2023-03-15T00:00:00"/>
    <d v="2024-01-01T00:00:00"/>
    <s v="HJXNNV"/>
    <s v="2A0,UA0"/>
    <s v="Blue/Medium"/>
    <x v="1"/>
    <n v="316.89000000000004"/>
    <n v="0.8"/>
    <x v="1"/>
    <n v="301.0455"/>
    <n v="285.20100000000002"/>
    <n v="253.51200000000006"/>
    <n v="183.09200000000001"/>
    <n v="84.504000000000005"/>
  </r>
  <r>
    <s v="GB7GY7TO"/>
    <x v="3"/>
    <x v="0"/>
    <s v="Product_QQAIT"/>
    <n v="244.55"/>
    <n v="85"/>
    <x v="0"/>
    <s v="8x14x12 cm"/>
    <d v="2023-01-01T00:00:00"/>
    <d v="2026-01-01T00:00:00"/>
    <s v="UDABCP"/>
    <s v="9B9,OO5"/>
    <s v="Green/Large"/>
    <x v="4"/>
    <n v="220.095"/>
    <n v="3.0027397260273974"/>
    <x v="0"/>
    <n v="209.09025"/>
    <n v="198.0855"/>
    <n v="176.07600000000002"/>
    <n v="127.16600000000001"/>
    <n v="58.692"/>
  </r>
  <r>
    <s v="SZPK9GRT"/>
    <x v="0"/>
    <x v="0"/>
    <s v="Product_7CN7J"/>
    <n v="53.91"/>
    <n v="20"/>
    <x v="2"/>
    <s v="6x12x19 cm"/>
    <d v="2023-01-01T00:00:00"/>
    <d v="2024-01-01T00:00:00"/>
    <s v="QLTLI5"/>
    <s v="4B9,QY6"/>
    <s v="Green/Large"/>
    <x v="3"/>
    <n v="48.518999999999998"/>
    <n v="1"/>
    <x v="1"/>
    <n v="46.093049999999998"/>
    <n v="43.667099999999998"/>
    <n v="38.815200000000004"/>
    <n v="28.033200000000001"/>
    <n v="12.938399999999998"/>
  </r>
  <r>
    <s v="BJIZFH4L"/>
    <x v="2"/>
    <x v="0"/>
    <s v="Product_FW9R3"/>
    <n v="124.61"/>
    <n v="61"/>
    <x v="1"/>
    <s v="9x13x17 cm"/>
    <d v="2023-01-01T00:00:00"/>
    <d v="2025-01-01T00:00:00"/>
    <s v="7Y5I6N"/>
    <s v="7T1,G9G"/>
    <s v="Red/Small"/>
    <x v="2"/>
    <n v="112.149"/>
    <n v="2.0027397260273974"/>
    <x v="1"/>
    <n v="106.54155"/>
    <n v="100.9341"/>
    <n v="89.719200000000001"/>
    <n v="64.797200000000004"/>
    <n v="29.906399999999998"/>
  </r>
  <r>
    <s v="UG7TTMMV"/>
    <x v="3"/>
    <x v="0"/>
    <s v="Product_J8F2Z"/>
    <n v="416.35"/>
    <n v="61"/>
    <x v="1"/>
    <s v="13x19x16 cm"/>
    <d v="2023-03-15T00:00:00"/>
    <d v="2026-01-01T00:00:00"/>
    <s v="KBX46E"/>
    <s v="X8I,F3A"/>
    <s v="Blue/Medium"/>
    <x v="3"/>
    <n v="374.71500000000003"/>
    <n v="2.8027397260273972"/>
    <x v="1"/>
    <n v="355.97925000000004"/>
    <n v="337.24350000000004"/>
    <n v="299.77200000000005"/>
    <n v="216.50200000000001"/>
    <n v="99.924000000000007"/>
  </r>
  <r>
    <s v="LEY6S08C"/>
    <x v="0"/>
    <x v="0"/>
    <s v="Product_EU351"/>
    <n v="115.17"/>
    <n v="48"/>
    <x v="2"/>
    <s v="5x14x11 cm"/>
    <d v="2023-03-15T00:00:00"/>
    <d v="2026-01-01T00:00:00"/>
    <s v="F9L3Q8"/>
    <s v="61K,EQJ"/>
    <s v="Blue/Medium"/>
    <x v="3"/>
    <n v="103.65300000000001"/>
    <n v="2.8027397260273972"/>
    <x v="0"/>
    <n v="98.470349999999996"/>
    <n v="93.287700000000001"/>
    <n v="82.92240000000001"/>
    <n v="59.888400000000004"/>
    <n v="27.640799999999999"/>
  </r>
  <r>
    <s v="ELKRJLE1"/>
    <x v="2"/>
    <x v="0"/>
    <s v="Product_1NQRX"/>
    <n v="23.96"/>
    <n v="83"/>
    <x v="1"/>
    <s v="9x8x10 cm"/>
    <d v="2023-01-01T00:00:00"/>
    <d v="2024-01-01T00:00:00"/>
    <s v="QOE8MB"/>
    <s v="043,ECO"/>
    <s v="Green/Large"/>
    <x v="0"/>
    <n v="21.564"/>
    <n v="1"/>
    <x v="1"/>
    <n v="20.485799999999998"/>
    <n v="19.407600000000002"/>
    <n v="17.251200000000001"/>
    <n v="12.459200000000001"/>
    <n v="5.7504"/>
  </r>
  <r>
    <s v="VHRUK0V8"/>
    <x v="2"/>
    <x v="0"/>
    <s v="Product_HK4YN"/>
    <n v="230.35"/>
    <n v="26"/>
    <x v="2"/>
    <s v="5x19x19 cm"/>
    <d v="2023-01-01T00:00:00"/>
    <d v="2026-01-01T00:00:00"/>
    <s v="NC3IL9"/>
    <s v="L0A,VDO"/>
    <s v="Blue/Medium"/>
    <x v="1"/>
    <n v="207.315"/>
    <n v="3.0027397260273974"/>
    <x v="0"/>
    <n v="196.94924999999998"/>
    <n v="186.58350000000002"/>
    <n v="165.852"/>
    <n v="119.782"/>
    <n v="55.283999999999999"/>
  </r>
  <r>
    <s v="CEYHVMAA"/>
    <x v="3"/>
    <x v="0"/>
    <s v="Product_MIJHJ"/>
    <n v="366.62"/>
    <n v="4"/>
    <x v="0"/>
    <s v="5x19x17 cm"/>
    <d v="2023-01-01T00:00:00"/>
    <d v="2024-01-01T00:00:00"/>
    <s v="38N6OM"/>
    <s v="9QB,D5F"/>
    <s v="Red/Small"/>
    <x v="2"/>
    <n v="329.95800000000003"/>
    <n v="1"/>
    <x v="1"/>
    <n v="313.46010000000001"/>
    <n v="296.96220000000005"/>
    <n v="263.96640000000002"/>
    <n v="190.64240000000001"/>
    <n v="87.988799999999998"/>
  </r>
  <r>
    <s v="CTPV89KF"/>
    <x v="0"/>
    <x v="0"/>
    <s v="Product_0O32N"/>
    <n v="237.73"/>
    <n v="40"/>
    <x v="1"/>
    <s v="16x15x8 cm"/>
    <d v="2023-07-30T00:00:00"/>
    <d v="2025-01-01T00:00:00"/>
    <s v="HCUMRB"/>
    <s v="LEB,K0Q"/>
    <s v="Red/Small"/>
    <x v="0"/>
    <n v="213.95699999999999"/>
    <n v="1.4273972602739726"/>
    <x v="1"/>
    <n v="203.25914999999998"/>
    <n v="192.56129999999999"/>
    <n v="171.16560000000001"/>
    <n v="123.61960000000001"/>
    <n v="57.055199999999992"/>
  </r>
  <r>
    <s v="OPNM0NO1"/>
    <x v="0"/>
    <x v="0"/>
    <s v="Product_094H6"/>
    <n v="211.71"/>
    <n v="38"/>
    <x v="1"/>
    <s v="10x7x10 cm"/>
    <d v="2023-01-01T00:00:00"/>
    <d v="2026-01-01T00:00:00"/>
    <s v="K0CV0R"/>
    <s v="7EY,UZJ"/>
    <s v="Red/Small"/>
    <x v="3"/>
    <n v="190.53900000000002"/>
    <n v="3.0027397260273974"/>
    <x v="1"/>
    <n v="181.01205000000002"/>
    <n v="171.48510000000002"/>
    <n v="152.43120000000002"/>
    <n v="110.08920000000001"/>
    <n v="50.810400000000001"/>
  </r>
  <r>
    <s v="46368HN8"/>
    <x v="1"/>
    <x v="0"/>
    <s v="Product_69POI"/>
    <n v="76.599999999999994"/>
    <n v="5"/>
    <x v="0"/>
    <s v="14x5x9 cm"/>
    <d v="2023-03-15T00:00:00"/>
    <d v="2026-01-01T00:00:00"/>
    <s v="34FG64"/>
    <s v="W5C,AWA"/>
    <s v="Green/Large"/>
    <x v="1"/>
    <n v="68.94"/>
    <n v="2.8027397260273972"/>
    <x v="0"/>
    <n v="65.492999999999995"/>
    <n v="62.045999999999999"/>
    <n v="55.152000000000001"/>
    <n v="39.832000000000001"/>
    <n v="18.383999999999997"/>
  </r>
  <r>
    <s v="UX152I22"/>
    <x v="2"/>
    <x v="0"/>
    <s v="Product_O51LB"/>
    <n v="297.73"/>
    <n v="55"/>
    <x v="0"/>
    <s v="7x11x9 cm"/>
    <d v="2023-07-30T00:00:00"/>
    <d v="2026-01-01T00:00:00"/>
    <s v="GU7S06"/>
    <s v="ZL0,FBM"/>
    <s v="Blue/Medium"/>
    <x v="0"/>
    <n v="267.95699999999999"/>
    <n v="2.4273972602739726"/>
    <x v="0"/>
    <n v="254.55914999999999"/>
    <n v="241.16130000000001"/>
    <n v="214.3656"/>
    <n v="154.81960000000001"/>
    <n v="71.455200000000005"/>
  </r>
  <r>
    <s v="18ZEKT38"/>
    <x v="1"/>
    <x v="0"/>
    <s v="Product_UMZGY"/>
    <n v="319.58999999999997"/>
    <n v="55"/>
    <x v="1"/>
    <s v="8x20x17 cm"/>
    <d v="2023-07-30T00:00:00"/>
    <d v="2025-01-01T00:00:00"/>
    <s v="QV2PK4"/>
    <s v="SAA,SBT"/>
    <s v="Red/Small"/>
    <x v="1"/>
    <n v="287.63099999999997"/>
    <n v="1.4273972602739726"/>
    <x v="0"/>
    <n v="273.24944999999997"/>
    <n v="258.86789999999996"/>
    <n v="230.10479999999998"/>
    <n v="166.18680000000001"/>
    <n v="76.701599999999985"/>
  </r>
  <r>
    <s v="RBCC3P9R"/>
    <x v="3"/>
    <x v="0"/>
    <s v="Product_JVTEF"/>
    <n v="370.4"/>
    <n v="64"/>
    <x v="2"/>
    <s v="5x9x9 cm"/>
    <d v="2023-07-30T00:00:00"/>
    <d v="2024-01-01T00:00:00"/>
    <s v="36MQZM"/>
    <s v="A10,63L"/>
    <s v="Red/Small"/>
    <x v="1"/>
    <n v="333.35999999999996"/>
    <n v="0.42465753424657532"/>
    <x v="1"/>
    <n v="316.69199999999995"/>
    <n v="300.02399999999994"/>
    <n v="266.68799999999999"/>
    <n v="192.608"/>
    <n v="88.895999999999987"/>
  </r>
  <r>
    <s v="W8SG3KM7"/>
    <x v="3"/>
    <x v="0"/>
    <s v="Product_ZAH7A"/>
    <n v="311.37"/>
    <n v="50"/>
    <x v="0"/>
    <s v="16x17x7 cm"/>
    <d v="2023-01-01T00:00:00"/>
    <d v="2024-01-01T00:00:00"/>
    <s v="I7W7KM"/>
    <s v="FA5,GIT"/>
    <s v="Red/Small"/>
    <x v="2"/>
    <n v="280.233"/>
    <n v="1"/>
    <x v="1"/>
    <n v="266.22134999999997"/>
    <n v="252.2097"/>
    <n v="224.18640000000002"/>
    <n v="161.91240000000002"/>
    <n v="74.728799999999993"/>
  </r>
  <r>
    <s v="8JVL36A4"/>
    <x v="0"/>
    <x v="0"/>
    <s v="Product_DMAXZ"/>
    <n v="387.91"/>
    <n v="93"/>
    <x v="2"/>
    <s v="11x12x8 cm"/>
    <d v="2023-01-01T00:00:00"/>
    <d v="2024-01-01T00:00:00"/>
    <s v="VDMW8E"/>
    <s v="YFN,T8S"/>
    <s v="Blue/Medium"/>
    <x v="1"/>
    <n v="349.11900000000003"/>
    <n v="1"/>
    <x v="1"/>
    <n v="331.66305"/>
    <n v="314.20710000000003"/>
    <n v="279.29520000000002"/>
    <n v="201.71320000000003"/>
    <n v="93.098399999999998"/>
  </r>
  <r>
    <s v="4NUY7G3E"/>
    <x v="2"/>
    <x v="0"/>
    <s v="Product_2JNTX"/>
    <n v="181.48"/>
    <n v="15"/>
    <x v="0"/>
    <s v="15x19x17 cm"/>
    <d v="2023-07-30T00:00:00"/>
    <d v="2026-01-01T00:00:00"/>
    <s v="JYXCTD"/>
    <s v="ZMM,0BT"/>
    <s v="Green/Large"/>
    <x v="0"/>
    <n v="163.33199999999999"/>
    <n v="2.4273972602739726"/>
    <x v="0"/>
    <n v="155.16539999999998"/>
    <n v="146.99879999999999"/>
    <n v="130.66560000000001"/>
    <n v="94.369599999999991"/>
    <n v="43.555199999999999"/>
  </r>
  <r>
    <s v="KCY82NWC"/>
    <x v="1"/>
    <x v="0"/>
    <s v="Product_YGUQY"/>
    <n v="345.95"/>
    <n v="58"/>
    <x v="0"/>
    <s v="15x16x12 cm"/>
    <d v="2023-01-01T00:00:00"/>
    <d v="2026-01-01T00:00:00"/>
    <s v="80AZZK"/>
    <s v="OBT,G7M"/>
    <s v="Green/Large"/>
    <x v="1"/>
    <n v="311.35500000000002"/>
    <n v="3.0027397260273974"/>
    <x v="0"/>
    <n v="295.78725000000003"/>
    <n v="280.21950000000004"/>
    <n v="249.08400000000003"/>
    <n v="179.89400000000001"/>
    <n v="83.027999999999992"/>
  </r>
  <r>
    <s v="HJHYZ9LJ"/>
    <x v="1"/>
    <x v="0"/>
    <s v="Product_87725"/>
    <n v="129.55000000000001"/>
    <n v="98"/>
    <x v="2"/>
    <s v="14x8x17 cm"/>
    <d v="2023-07-30T00:00:00"/>
    <d v="2025-01-01T00:00:00"/>
    <s v="HIZ4D4"/>
    <s v="EHU,0W3"/>
    <s v="Red/Small"/>
    <x v="1"/>
    <n v="116.59500000000001"/>
    <n v="1.4273972602739726"/>
    <x v="1"/>
    <n v="110.76525000000001"/>
    <n v="104.93550000000002"/>
    <n v="93.27600000000001"/>
    <n v="67.366000000000014"/>
    <n v="31.091999999999999"/>
  </r>
  <r>
    <s v="UAOJP7DQ"/>
    <x v="1"/>
    <x v="0"/>
    <s v="Product_P68FA"/>
    <n v="499.86"/>
    <n v="70"/>
    <x v="2"/>
    <s v="10x13x16 cm"/>
    <d v="2023-03-15T00:00:00"/>
    <d v="2025-01-01T00:00:00"/>
    <s v="D6N6MX"/>
    <s v="NVC,KD2"/>
    <s v="Red/Small"/>
    <x v="3"/>
    <n v="449.87400000000002"/>
    <n v="1.8027397260273972"/>
    <x v="1"/>
    <n v="427.38029999999998"/>
    <n v="404.88660000000004"/>
    <n v="359.89920000000006"/>
    <n v="259.92720000000003"/>
    <n v="119.96639999999999"/>
  </r>
  <r>
    <s v="0S6BCSZQ"/>
    <x v="3"/>
    <x v="0"/>
    <s v="Product_2YZ6B"/>
    <n v="214.73"/>
    <n v="99"/>
    <x v="1"/>
    <s v="18x9x5 cm"/>
    <d v="2023-07-30T00:00:00"/>
    <d v="2024-01-01T00:00:00"/>
    <s v="M2V3EU"/>
    <s v="7CH,AE5"/>
    <s v="Red/Small"/>
    <x v="3"/>
    <n v="193.25700000000001"/>
    <n v="0.42465753424657532"/>
    <x v="1"/>
    <n v="183.59414999999998"/>
    <n v="173.93130000000002"/>
    <n v="154.60560000000001"/>
    <n v="111.6596"/>
    <n v="51.535199999999996"/>
  </r>
  <r>
    <s v="JVKYDKF4"/>
    <x v="2"/>
    <x v="0"/>
    <s v="Product_ILCM6"/>
    <n v="487.69"/>
    <n v="27"/>
    <x v="2"/>
    <s v="7x13x7 cm"/>
    <d v="2023-03-15T00:00:00"/>
    <d v="2024-01-01T00:00:00"/>
    <s v="DWNTN0"/>
    <s v="BZZ,PZI"/>
    <s v="Blue/Medium"/>
    <x v="2"/>
    <n v="438.92099999999999"/>
    <n v="0.8"/>
    <x v="1"/>
    <n v="416.97494999999998"/>
    <n v="395.02890000000002"/>
    <n v="351.13679999999999"/>
    <n v="253.59880000000001"/>
    <n v="117.04559999999999"/>
  </r>
  <r>
    <s v="T0ANW8UK"/>
    <x v="0"/>
    <x v="0"/>
    <s v="Product_IWI8S"/>
    <n v="224.97"/>
    <n v="66"/>
    <x v="0"/>
    <s v="10x7x13 cm"/>
    <d v="2023-01-01T00:00:00"/>
    <d v="2024-01-01T00:00:00"/>
    <s v="IAY51C"/>
    <s v="KNG,2IN"/>
    <s v="Blue/Medium"/>
    <x v="0"/>
    <n v="202.47300000000001"/>
    <n v="1"/>
    <x v="1"/>
    <n v="192.34935000000002"/>
    <n v="182.22570000000002"/>
    <n v="161.97840000000002"/>
    <n v="116.98440000000001"/>
    <n v="53.992799999999995"/>
  </r>
  <r>
    <s v="1QATNWUN"/>
    <x v="2"/>
    <x v="0"/>
    <s v="Product_BG1MW"/>
    <n v="321.42"/>
    <n v="33"/>
    <x v="1"/>
    <s v="20x14x6 cm"/>
    <d v="2023-01-01T00:00:00"/>
    <d v="2024-01-01T00:00:00"/>
    <s v="50WU2E"/>
    <s v="VS8,8SV"/>
    <s v="Red/Small"/>
    <x v="0"/>
    <n v="289.27800000000002"/>
    <n v="1"/>
    <x v="1"/>
    <n v="274.8141"/>
    <n v="260.35020000000003"/>
    <n v="231.42240000000004"/>
    <n v="167.13840000000002"/>
    <n v="77.140799999999999"/>
  </r>
  <r>
    <s v="SS1QKRGE"/>
    <x v="3"/>
    <x v="0"/>
    <s v="Product_7V6P0"/>
    <n v="115"/>
    <n v="17"/>
    <x v="1"/>
    <s v="15x12x8 cm"/>
    <d v="2023-07-30T00:00:00"/>
    <d v="2024-01-01T00:00:00"/>
    <s v="O7F29L"/>
    <s v="1AY,S0D"/>
    <s v="Blue/Medium"/>
    <x v="4"/>
    <n v="103.5"/>
    <n v="0.42465753424657532"/>
    <x v="1"/>
    <n v="98.324999999999989"/>
    <n v="93.15"/>
    <n v="82.800000000000011"/>
    <n v="59.800000000000004"/>
    <n v="27.599999999999998"/>
  </r>
  <r>
    <s v="ROZTM6KM"/>
    <x v="1"/>
    <x v="0"/>
    <s v="Product_AJ059"/>
    <n v="461.9"/>
    <n v="84"/>
    <x v="0"/>
    <s v="13x17x7 cm"/>
    <d v="2023-07-30T00:00:00"/>
    <d v="2024-01-01T00:00:00"/>
    <s v="UFVX5H"/>
    <s v="OYY,LSK"/>
    <s v="Green/Large"/>
    <x v="4"/>
    <n v="415.71"/>
    <n v="0.42465753424657532"/>
    <x v="1"/>
    <n v="394.92449999999997"/>
    <n v="374.13900000000001"/>
    <n v="332.56799999999998"/>
    <n v="240.18799999999999"/>
    <n v="110.85599999999999"/>
  </r>
  <r>
    <s v="F8LCGA15"/>
    <x v="1"/>
    <x v="0"/>
    <s v="Product_QY5FK"/>
    <n v="355.91"/>
    <n v="77"/>
    <x v="1"/>
    <s v="17x14x10 cm"/>
    <d v="2023-01-01T00:00:00"/>
    <d v="2025-01-01T00:00:00"/>
    <s v="ZRC31W"/>
    <s v="7O6,DMF"/>
    <s v="Green/Large"/>
    <x v="2"/>
    <n v="320.31900000000002"/>
    <n v="2.0027397260273974"/>
    <x v="1"/>
    <n v="304.30304999999998"/>
    <n v="288.28710000000001"/>
    <n v="256.2552"/>
    <n v="185.07320000000001"/>
    <n v="85.418400000000005"/>
  </r>
  <r>
    <s v="K7BL2F7K"/>
    <x v="2"/>
    <x v="0"/>
    <s v="Product_EEEQ3"/>
    <n v="31.31"/>
    <n v="68"/>
    <x v="1"/>
    <s v="17x15x14 cm"/>
    <d v="2023-01-01T00:00:00"/>
    <d v="2026-01-01T00:00:00"/>
    <s v="LGENR6"/>
    <s v="AYH,TSP"/>
    <s v="Green/Large"/>
    <x v="4"/>
    <n v="28.178999999999998"/>
    <n v="3.0027397260273974"/>
    <x v="0"/>
    <n v="26.770049999999998"/>
    <n v="25.3611"/>
    <n v="22.543199999999999"/>
    <n v="16.281199999999998"/>
    <n v="7.5144000000000002"/>
  </r>
  <r>
    <s v="WF2LBYV5"/>
    <x v="2"/>
    <x v="0"/>
    <s v="Product_RBS2S"/>
    <n v="328.77"/>
    <n v="32"/>
    <x v="0"/>
    <s v="20x6x19 cm"/>
    <d v="2023-03-15T00:00:00"/>
    <d v="2026-01-01T00:00:00"/>
    <s v="Y2DSZF"/>
    <s v="L46,QI3"/>
    <s v="Green/Large"/>
    <x v="0"/>
    <n v="295.89299999999997"/>
    <n v="2.8027397260273972"/>
    <x v="0"/>
    <n v="281.09834999999998"/>
    <n v="266.30369999999999"/>
    <n v="236.71439999999998"/>
    <n v="170.96039999999999"/>
    <n v="78.904799999999994"/>
  </r>
  <r>
    <s v="G8C19718"/>
    <x v="1"/>
    <x v="0"/>
    <s v="Product_6CZ3S"/>
    <n v="361.4"/>
    <n v="26"/>
    <x v="2"/>
    <s v="20x15x20 cm"/>
    <d v="2023-03-15T00:00:00"/>
    <d v="2026-01-01T00:00:00"/>
    <s v="LADZ5U"/>
    <s v="1US,UDB"/>
    <s v="Red/Small"/>
    <x v="0"/>
    <n v="325.26"/>
    <n v="2.8027397260273972"/>
    <x v="0"/>
    <n v="308.99699999999996"/>
    <n v="292.73399999999998"/>
    <n v="260.20800000000003"/>
    <n v="187.928"/>
    <n v="86.73599999999999"/>
  </r>
  <r>
    <s v="5I3T8DV9"/>
    <x v="1"/>
    <x v="0"/>
    <s v="Product_M39RN"/>
    <n v="144.69999999999999"/>
    <n v="50"/>
    <x v="1"/>
    <s v="15x9x11 cm"/>
    <d v="2023-03-15T00:00:00"/>
    <d v="2024-01-01T00:00:00"/>
    <s v="3UXTF5"/>
    <s v="YJ1,5SX"/>
    <s v="Blue/Medium"/>
    <x v="3"/>
    <n v="130.22999999999999"/>
    <n v="0.8"/>
    <x v="1"/>
    <n v="123.71849999999998"/>
    <n v="117.20699999999999"/>
    <n v="104.184"/>
    <n v="75.244"/>
    <n v="34.727999999999994"/>
  </r>
  <r>
    <s v="433RTCN3"/>
    <x v="0"/>
    <x v="0"/>
    <s v="Product_HF160"/>
    <n v="250.47"/>
    <n v="73"/>
    <x v="0"/>
    <s v="7x19x14 cm"/>
    <d v="2023-03-15T00:00:00"/>
    <d v="2024-01-01T00:00:00"/>
    <s v="TU0DMN"/>
    <s v="LAY,DTN"/>
    <s v="Blue/Medium"/>
    <x v="3"/>
    <n v="225.423"/>
    <n v="0.8"/>
    <x v="1"/>
    <n v="214.15185"/>
    <n v="202.88070000000002"/>
    <n v="180.33840000000001"/>
    <n v="130.24440000000001"/>
    <n v="60.112799999999993"/>
  </r>
  <r>
    <s v="B6BPG08M"/>
    <x v="2"/>
    <x v="0"/>
    <s v="Product_MO1HP"/>
    <n v="336.22"/>
    <n v="78"/>
    <x v="2"/>
    <s v="6x7x5 cm"/>
    <d v="2023-03-15T00:00:00"/>
    <d v="2024-01-01T00:00:00"/>
    <s v="X4RKRM"/>
    <s v="F3K,LCG"/>
    <s v="Green/Large"/>
    <x v="1"/>
    <n v="302.59800000000001"/>
    <n v="0.8"/>
    <x v="1"/>
    <n v="287.46809999999999"/>
    <n v="272.33820000000003"/>
    <n v="242.07840000000002"/>
    <n v="174.83440000000002"/>
    <n v="80.692800000000005"/>
  </r>
  <r>
    <s v="60QQM73E"/>
    <x v="0"/>
    <x v="0"/>
    <s v="Product_T7AH5"/>
    <n v="366.83"/>
    <n v="84"/>
    <x v="1"/>
    <s v="16x16x17 cm"/>
    <d v="2023-07-30T00:00:00"/>
    <d v="2025-01-01T00:00:00"/>
    <s v="VK9B9P"/>
    <s v="9XY,58C"/>
    <s v="Blue/Medium"/>
    <x v="3"/>
    <n v="330.14699999999999"/>
    <n v="1.4273972602739726"/>
    <x v="0"/>
    <n v="313.63964999999996"/>
    <n v="297.13229999999999"/>
    <n v="264.11759999999998"/>
    <n v="190.7516"/>
    <n v="88.039199999999994"/>
  </r>
  <r>
    <s v="24848W6G"/>
    <x v="1"/>
    <x v="0"/>
    <s v="Product_2WPX3"/>
    <n v="150.81"/>
    <n v="59"/>
    <x v="2"/>
    <s v="17x9x16 cm"/>
    <d v="2023-03-15T00:00:00"/>
    <d v="2026-01-01T00:00:00"/>
    <s v="EIUYI3"/>
    <s v="M5N,6SE"/>
    <s v="Red/Small"/>
    <x v="0"/>
    <n v="135.72900000000001"/>
    <n v="2.8027397260273972"/>
    <x v="1"/>
    <n v="128.94255000000001"/>
    <n v="122.15610000000001"/>
    <n v="108.58320000000002"/>
    <n v="78.421199999999999"/>
    <n v="36.194400000000002"/>
  </r>
  <r>
    <s v="RD3QPN2V"/>
    <x v="0"/>
    <x v="0"/>
    <s v="Product_NUBQ1"/>
    <n v="375.81"/>
    <n v="7"/>
    <x v="0"/>
    <s v="11x9x16 cm"/>
    <d v="2023-01-01T00:00:00"/>
    <d v="2025-01-01T00:00:00"/>
    <s v="USBTBW"/>
    <s v="ACJ,GJM"/>
    <s v="Red/Small"/>
    <x v="0"/>
    <n v="338.22899999999998"/>
    <n v="2.0027397260273974"/>
    <x v="1"/>
    <n v="321.31754999999998"/>
    <n v="304.40609999999998"/>
    <n v="270.58319999999998"/>
    <n v="195.4212"/>
    <n v="90.194400000000002"/>
  </r>
  <r>
    <s v="6YU43WP5"/>
    <x v="3"/>
    <x v="0"/>
    <s v="Product_RV65G"/>
    <n v="185.63"/>
    <n v="79"/>
    <x v="1"/>
    <s v="9x19x13 cm"/>
    <d v="2023-01-01T00:00:00"/>
    <d v="2024-01-01T00:00:00"/>
    <s v="BL40RX"/>
    <s v="F2M,6QP"/>
    <s v="Blue/Medium"/>
    <x v="0"/>
    <n v="167.06700000000001"/>
    <n v="1"/>
    <x v="1"/>
    <n v="158.71365"/>
    <n v="150.36030000000002"/>
    <n v="133.65360000000001"/>
    <n v="96.527600000000007"/>
    <n v="44.551199999999994"/>
  </r>
  <r>
    <s v="QD9CBS9S"/>
    <x v="2"/>
    <x v="0"/>
    <s v="Product_KKAGF"/>
    <n v="379.7"/>
    <n v="32"/>
    <x v="0"/>
    <s v="17x18x13 cm"/>
    <d v="2023-01-01T00:00:00"/>
    <d v="2024-01-01T00:00:00"/>
    <s v="Y5PTZK"/>
    <s v="QJL,R2R"/>
    <s v="Green/Large"/>
    <x v="0"/>
    <n v="341.73"/>
    <n v="1"/>
    <x v="1"/>
    <n v="324.64350000000002"/>
    <n v="307.55700000000002"/>
    <n v="273.38400000000001"/>
    <n v="197.44399999999999"/>
    <n v="91.128"/>
  </r>
  <r>
    <s v="78R5KO35"/>
    <x v="1"/>
    <x v="0"/>
    <s v="Product_XLW10"/>
    <n v="105.35"/>
    <n v="76"/>
    <x v="2"/>
    <s v="17x15x18 cm"/>
    <d v="2023-01-01T00:00:00"/>
    <d v="2024-01-01T00:00:00"/>
    <s v="CJQ0Q1"/>
    <s v="Z03,MEV"/>
    <s v="Blue/Medium"/>
    <x v="0"/>
    <n v="94.814999999999998"/>
    <n v="1"/>
    <x v="1"/>
    <n v="90.074249999999992"/>
    <n v="85.333500000000001"/>
    <n v="75.852000000000004"/>
    <n v="54.781999999999996"/>
    <n v="25.283999999999999"/>
  </r>
  <r>
    <s v="KS93JKET"/>
    <x v="1"/>
    <x v="0"/>
    <s v="Product_SXMGI"/>
    <n v="407.81"/>
    <n v="72"/>
    <x v="0"/>
    <s v="15x10x15 cm"/>
    <d v="2023-03-15T00:00:00"/>
    <d v="2025-01-01T00:00:00"/>
    <s v="LUDEHJ"/>
    <s v="FR2,U4R"/>
    <s v="Green/Large"/>
    <x v="0"/>
    <n v="367.029"/>
    <n v="1.8027397260273972"/>
    <x v="0"/>
    <n v="348.67755"/>
    <n v="330.3261"/>
    <n v="293.6232"/>
    <n v="212.06120000000001"/>
    <n v="97.874399999999994"/>
  </r>
  <r>
    <s v="M4EBAUO1"/>
    <x v="2"/>
    <x v="0"/>
    <s v="Product_IMWJ2"/>
    <n v="388.74"/>
    <n v="44"/>
    <x v="0"/>
    <s v="9x8x19 cm"/>
    <d v="2023-07-30T00:00:00"/>
    <d v="2024-01-01T00:00:00"/>
    <s v="A104RY"/>
    <s v="FJ6,1MZ"/>
    <s v="Green/Large"/>
    <x v="3"/>
    <n v="349.86599999999999"/>
    <n v="0.42465753424657532"/>
    <x v="1"/>
    <n v="332.37269999999995"/>
    <n v="314.87939999999998"/>
    <n v="279.89280000000002"/>
    <n v="202.1448"/>
    <n v="93.297600000000003"/>
  </r>
  <r>
    <s v="RP20R3SU"/>
    <x v="2"/>
    <x v="0"/>
    <s v="Product_ATOPF"/>
    <n v="30.11"/>
    <n v="33"/>
    <x v="1"/>
    <s v="11x11x12 cm"/>
    <d v="2023-07-30T00:00:00"/>
    <d v="2024-01-01T00:00:00"/>
    <s v="ZFPH82"/>
    <s v="H75,1D2"/>
    <s v="Red/Small"/>
    <x v="0"/>
    <n v="27.099"/>
    <n v="0.42465753424657532"/>
    <x v="1"/>
    <n v="25.744049999999998"/>
    <n v="24.389099999999999"/>
    <n v="21.679200000000002"/>
    <n v="15.6572"/>
    <n v="7.2263999999999999"/>
  </r>
  <r>
    <s v="IIAUSPXX"/>
    <x v="0"/>
    <x v="0"/>
    <s v="Product_2IDBQ"/>
    <n v="276.24"/>
    <n v="76"/>
    <x v="0"/>
    <s v="12x8x14 cm"/>
    <d v="2023-03-15T00:00:00"/>
    <d v="2026-01-01T00:00:00"/>
    <s v="DYTI0Q"/>
    <s v="FUG,WLZ"/>
    <s v="Blue/Medium"/>
    <x v="0"/>
    <n v="248.61600000000001"/>
    <n v="2.8027397260273972"/>
    <x v="0"/>
    <n v="236.18520000000001"/>
    <n v="223.7544"/>
    <n v="198.89280000000002"/>
    <n v="143.6448"/>
    <n v="66.297600000000003"/>
  </r>
  <r>
    <s v="HS0CPMNE"/>
    <x v="3"/>
    <x v="0"/>
    <s v="Product_ZJ4XJ"/>
    <n v="473.8"/>
    <n v="8"/>
    <x v="2"/>
    <s v="13x18x16 cm"/>
    <d v="2023-03-15T00:00:00"/>
    <d v="2025-01-01T00:00:00"/>
    <s v="JTF1TP"/>
    <s v="QLS,J6Y"/>
    <s v="Blue/Medium"/>
    <x v="3"/>
    <n v="426.42"/>
    <n v="1.8027397260273972"/>
    <x v="1"/>
    <n v="405.09899999999999"/>
    <n v="383.77800000000002"/>
    <n v="341.13600000000002"/>
    <n v="246.376"/>
    <n v="113.712"/>
  </r>
  <r>
    <s v="OS21D933"/>
    <x v="1"/>
    <x v="0"/>
    <s v="Product_1D9IW"/>
    <n v="220.5"/>
    <n v="68"/>
    <x v="2"/>
    <s v="14x5x11 cm"/>
    <d v="2023-01-01T00:00:00"/>
    <d v="2024-01-01T00:00:00"/>
    <s v="QD8M6S"/>
    <s v="5TW,3AN"/>
    <s v="Green/Large"/>
    <x v="0"/>
    <n v="198.45"/>
    <n v="1"/>
    <x v="1"/>
    <n v="188.52749999999997"/>
    <n v="178.60499999999999"/>
    <n v="158.76"/>
    <n v="114.66000000000001"/>
    <n v="52.919999999999995"/>
  </r>
  <r>
    <s v="SN0JARBR"/>
    <x v="0"/>
    <x v="0"/>
    <s v="Product_VXVML"/>
    <n v="250.96"/>
    <n v="13"/>
    <x v="2"/>
    <s v="16x13x7 cm"/>
    <d v="2023-07-30T00:00:00"/>
    <d v="2026-01-01T00:00:00"/>
    <s v="0VKUNO"/>
    <s v="HCU,LZX"/>
    <s v="Blue/Medium"/>
    <x v="3"/>
    <n v="225.864"/>
    <n v="2.4273972602739726"/>
    <x v="0"/>
    <n v="214.57079999999999"/>
    <n v="203.27760000000001"/>
    <n v="180.69120000000001"/>
    <n v="130.4992"/>
    <n v="60.230400000000003"/>
  </r>
  <r>
    <s v="U0MXQND7"/>
    <x v="1"/>
    <x v="0"/>
    <s v="Product_ISXH9"/>
    <n v="72.3"/>
    <n v="92"/>
    <x v="1"/>
    <s v="20x19x9 cm"/>
    <d v="2023-01-01T00:00:00"/>
    <d v="2025-01-01T00:00:00"/>
    <s v="79UWPN"/>
    <s v="16N,RK7"/>
    <s v="Red/Small"/>
    <x v="4"/>
    <n v="65.069999999999993"/>
    <n v="2.0027397260273974"/>
    <x v="1"/>
    <n v="61.816499999999991"/>
    <n v="58.562999999999995"/>
    <n v="52.055999999999997"/>
    <n v="37.595999999999997"/>
    <n v="17.352"/>
  </r>
  <r>
    <s v="MTMQI8UO"/>
    <x v="2"/>
    <x v="0"/>
    <s v="Product_L244L"/>
    <n v="300.29000000000002"/>
    <n v="4"/>
    <x v="1"/>
    <s v="18x15x12 cm"/>
    <d v="2023-03-15T00:00:00"/>
    <d v="2024-01-01T00:00:00"/>
    <s v="VUG5N7"/>
    <s v="KM7,FNE"/>
    <s v="Green/Large"/>
    <x v="0"/>
    <n v="270.26100000000002"/>
    <n v="0.8"/>
    <x v="1"/>
    <n v="256.74795"/>
    <n v="243.23490000000004"/>
    <n v="216.20880000000002"/>
    <n v="156.1508"/>
    <n v="72.069600000000008"/>
  </r>
  <r>
    <s v="4JTMQEVF"/>
    <x v="2"/>
    <x v="0"/>
    <s v="Product_ZAO9X"/>
    <n v="324.36"/>
    <n v="55"/>
    <x v="2"/>
    <s v="14x9x15 cm"/>
    <d v="2023-03-15T00:00:00"/>
    <d v="2025-01-01T00:00:00"/>
    <s v="MN9D7L"/>
    <s v="XKO,UKL"/>
    <s v="Green/Large"/>
    <x v="3"/>
    <n v="291.92400000000004"/>
    <n v="1.8027397260273972"/>
    <x v="1"/>
    <n v="277.32780000000002"/>
    <n v="262.73160000000001"/>
    <n v="233.53920000000005"/>
    <n v="168.66720000000001"/>
    <n v="77.846400000000003"/>
  </r>
  <r>
    <s v="PPPJ9TZD"/>
    <x v="2"/>
    <x v="0"/>
    <s v="Product_HL758"/>
    <n v="428.52"/>
    <n v="61"/>
    <x v="0"/>
    <s v="8x17x5 cm"/>
    <d v="2023-01-01T00:00:00"/>
    <d v="2025-01-01T00:00:00"/>
    <s v="OIYHQT"/>
    <s v="QCY,J51"/>
    <s v="Red/Small"/>
    <x v="2"/>
    <n v="385.66800000000001"/>
    <n v="2.0027397260273974"/>
    <x v="1"/>
    <n v="366.38459999999998"/>
    <n v="347.10120000000001"/>
    <n v="308.53440000000001"/>
    <n v="222.8304"/>
    <n v="102.84479999999999"/>
  </r>
  <r>
    <s v="09CG0WNV"/>
    <x v="2"/>
    <x v="0"/>
    <s v="Product_45XB3"/>
    <n v="400.25"/>
    <n v="78"/>
    <x v="2"/>
    <s v="19x20x7 cm"/>
    <d v="2023-03-15T00:00:00"/>
    <d v="2025-01-01T00:00:00"/>
    <s v="U7JO5Y"/>
    <s v="6X4,F87"/>
    <s v="Red/Small"/>
    <x v="3"/>
    <n v="360.22500000000002"/>
    <n v="1.8027397260273972"/>
    <x v="1"/>
    <n v="342.21375"/>
    <n v="324.20250000000004"/>
    <n v="288.18"/>
    <n v="208.13"/>
    <n v="96.06"/>
  </r>
  <r>
    <s v="CA3SC8IS"/>
    <x v="2"/>
    <x v="0"/>
    <s v="Product_J597I"/>
    <n v="146.19"/>
    <n v="68"/>
    <x v="0"/>
    <s v="15x14x12 cm"/>
    <d v="2023-07-30T00:00:00"/>
    <d v="2025-01-01T00:00:00"/>
    <s v="W04SD7"/>
    <s v="MNY,Q85"/>
    <s v="Green/Large"/>
    <x v="1"/>
    <n v="131.571"/>
    <n v="1.4273972602739726"/>
    <x v="1"/>
    <n v="124.99244999999999"/>
    <n v="118.4139"/>
    <n v="105.2568"/>
    <n v="76.018799999999999"/>
    <n v="35.085599999999999"/>
  </r>
  <r>
    <s v="EOB6LJ3J"/>
    <x v="0"/>
    <x v="0"/>
    <s v="Product_AFCB5"/>
    <n v="354.55"/>
    <n v="86"/>
    <x v="0"/>
    <s v="13x8x9 cm"/>
    <d v="2023-01-01T00:00:00"/>
    <d v="2026-01-01T00:00:00"/>
    <s v="AEPIZA"/>
    <s v="L87,T3C"/>
    <s v="Green/Large"/>
    <x v="2"/>
    <n v="319.09500000000003"/>
    <n v="3.0027397260273974"/>
    <x v="0"/>
    <n v="303.14025000000004"/>
    <n v="287.18550000000005"/>
    <n v="255.27600000000004"/>
    <n v="184.36600000000001"/>
    <n v="85.091999999999999"/>
  </r>
  <r>
    <s v="Y1DH4O18"/>
    <x v="0"/>
    <x v="0"/>
    <s v="Product_RK88C"/>
    <n v="93.58"/>
    <n v="35"/>
    <x v="0"/>
    <s v="6x9x18 cm"/>
    <d v="2023-01-01T00:00:00"/>
    <d v="2025-01-01T00:00:00"/>
    <s v="I0OVP4"/>
    <s v="1GP,IAD"/>
    <s v="Red/Small"/>
    <x v="1"/>
    <n v="84.221999999999994"/>
    <n v="2.0027397260273974"/>
    <x v="0"/>
    <n v="80.010899999999992"/>
    <n v="75.799799999999991"/>
    <n v="67.377600000000001"/>
    <n v="48.6616"/>
    <n v="22.459199999999999"/>
  </r>
  <r>
    <s v="EHG4WUJA"/>
    <x v="3"/>
    <x v="0"/>
    <s v="Product_V1COH"/>
    <n v="103.33"/>
    <n v="28"/>
    <x v="1"/>
    <s v="13x16x14 cm"/>
    <d v="2023-01-01T00:00:00"/>
    <d v="2026-01-01T00:00:00"/>
    <s v="053ZAS"/>
    <s v="RUU,XUR"/>
    <s v="Green/Large"/>
    <x v="1"/>
    <n v="92.997"/>
    <n v="3.0027397260273974"/>
    <x v="0"/>
    <n v="88.347149999999999"/>
    <n v="83.697299999999998"/>
    <n v="74.397599999999997"/>
    <n v="53.7316"/>
    <n v="24.799199999999999"/>
  </r>
  <r>
    <s v="VTN9WPCV"/>
    <x v="1"/>
    <x v="0"/>
    <s v="Product_1ZGVZ"/>
    <n v="85.37"/>
    <n v="64"/>
    <x v="1"/>
    <s v="12x9x14 cm"/>
    <d v="2023-03-15T00:00:00"/>
    <d v="2024-01-01T00:00:00"/>
    <s v="JCCRLT"/>
    <s v="9A7,DJM"/>
    <s v="Red/Small"/>
    <x v="3"/>
    <n v="76.832999999999998"/>
    <n v="0.8"/>
    <x v="1"/>
    <n v="72.991349999999997"/>
    <n v="69.149699999999996"/>
    <n v="61.4664"/>
    <n v="44.392400000000002"/>
    <n v="20.488800000000001"/>
  </r>
  <r>
    <s v="8W80BA8D"/>
    <x v="2"/>
    <x v="0"/>
    <s v="Product_A8CAK"/>
    <n v="318.63"/>
    <n v="42"/>
    <x v="1"/>
    <s v="14x9x15 cm"/>
    <d v="2023-07-30T00:00:00"/>
    <d v="2026-01-01T00:00:00"/>
    <s v="HINI9H"/>
    <s v="Y4Z,1O8"/>
    <s v="Green/Large"/>
    <x v="4"/>
    <n v="286.767"/>
    <n v="2.4273972602739726"/>
    <x v="0"/>
    <n v="272.42865"/>
    <n v="258.09030000000001"/>
    <n v="229.4136"/>
    <n v="165.6876"/>
    <n v="76.471199999999996"/>
  </r>
  <r>
    <s v="9Y3PP07U"/>
    <x v="1"/>
    <x v="0"/>
    <s v="Product_AO5MQ"/>
    <n v="91.75"/>
    <n v="14"/>
    <x v="2"/>
    <s v="12x15x16 cm"/>
    <d v="2023-07-30T00:00:00"/>
    <d v="2026-01-01T00:00:00"/>
    <s v="C5I04K"/>
    <s v="T7M,3R5"/>
    <s v="Blue/Medium"/>
    <x v="2"/>
    <n v="82.575000000000003"/>
    <n v="2.4273972602739726"/>
    <x v="1"/>
    <n v="78.446249999999992"/>
    <n v="74.31750000000001"/>
    <n v="66.06"/>
    <n v="47.71"/>
    <n v="22.02"/>
  </r>
  <r>
    <s v="FYKLECQC"/>
    <x v="1"/>
    <x v="0"/>
    <s v="Product_XQWLR"/>
    <n v="347.5"/>
    <n v="85"/>
    <x v="0"/>
    <s v="7x5x13 cm"/>
    <d v="2023-01-01T00:00:00"/>
    <d v="2025-01-01T00:00:00"/>
    <s v="6BBESP"/>
    <s v="FWN,NZU"/>
    <s v="Red/Small"/>
    <x v="1"/>
    <n v="312.75"/>
    <n v="2.0027397260273974"/>
    <x v="1"/>
    <n v="297.11250000000001"/>
    <n v="281.47500000000002"/>
    <n v="250.20000000000002"/>
    <n v="180.70000000000002"/>
    <n v="83.399999999999991"/>
  </r>
  <r>
    <s v="K2J2QLAX"/>
    <x v="1"/>
    <x v="0"/>
    <s v="Product_PCEGW"/>
    <n v="288.20999999999998"/>
    <n v="34"/>
    <x v="2"/>
    <s v="18x6x17 cm"/>
    <d v="2023-01-01T00:00:00"/>
    <d v="2026-01-01T00:00:00"/>
    <s v="HJ0BVE"/>
    <s v="67T,UWS"/>
    <s v="Green/Large"/>
    <x v="4"/>
    <n v="259.38900000000001"/>
    <n v="3.0027397260273974"/>
    <x v="1"/>
    <n v="246.41954999999999"/>
    <n v="233.45010000000002"/>
    <n v="207.51120000000003"/>
    <n v="149.86920000000001"/>
    <n v="69.170399999999987"/>
  </r>
  <r>
    <s v="HCQE3KYE"/>
    <x v="1"/>
    <x v="0"/>
    <s v="Product_V5E94"/>
    <n v="417.42"/>
    <n v="70"/>
    <x v="2"/>
    <s v="9x14x6 cm"/>
    <d v="2023-03-15T00:00:00"/>
    <d v="2024-01-01T00:00:00"/>
    <s v="NTKCVK"/>
    <s v="JLW,9DF"/>
    <s v="Blue/Medium"/>
    <x v="2"/>
    <n v="375.678"/>
    <n v="0.8"/>
    <x v="1"/>
    <n v="356.89409999999998"/>
    <n v="338.11020000000002"/>
    <n v="300.54239999999999"/>
    <n v="217.05840000000001"/>
    <n v="100.1808"/>
  </r>
  <r>
    <s v="T21BEU60"/>
    <x v="1"/>
    <x v="0"/>
    <s v="Product_8YC9Z"/>
    <n v="193.4"/>
    <n v="25"/>
    <x v="0"/>
    <s v="17x11x7 cm"/>
    <d v="2023-07-30T00:00:00"/>
    <d v="2024-01-01T00:00:00"/>
    <s v="AGH72J"/>
    <s v="R77,DRM"/>
    <s v="Green/Large"/>
    <x v="0"/>
    <n v="174.06"/>
    <n v="0.42465753424657532"/>
    <x v="1"/>
    <n v="165.357"/>
    <n v="156.654"/>
    <n v="139.24800000000002"/>
    <n v="100.56800000000001"/>
    <n v="46.415999999999997"/>
  </r>
  <r>
    <s v="UDGVPFSP"/>
    <x v="3"/>
    <x v="0"/>
    <s v="Product_NHCDD"/>
    <n v="216"/>
    <n v="87"/>
    <x v="0"/>
    <s v="6x11x16 cm"/>
    <d v="2023-07-30T00:00:00"/>
    <d v="2025-01-01T00:00:00"/>
    <s v="QWJSIJ"/>
    <s v="UI3,IDK"/>
    <s v="Red/Small"/>
    <x v="3"/>
    <n v="194.4"/>
    <n v="1.4273972602739726"/>
    <x v="1"/>
    <n v="184.68"/>
    <n v="174.96"/>
    <n v="155.52000000000001"/>
    <n v="112.32000000000001"/>
    <n v="51.839999999999996"/>
  </r>
  <r>
    <s v="54H0RP8T"/>
    <x v="1"/>
    <x v="0"/>
    <s v="Product_FZCW6"/>
    <n v="414.82"/>
    <n v="22"/>
    <x v="0"/>
    <s v="17x17x14 cm"/>
    <d v="2023-07-30T00:00:00"/>
    <d v="2024-01-01T00:00:00"/>
    <s v="BW094R"/>
    <s v="AOB,G0U"/>
    <s v="Green/Large"/>
    <x v="2"/>
    <n v="373.33799999999997"/>
    <n v="0.42465753424657532"/>
    <x v="1"/>
    <n v="354.67109999999997"/>
    <n v="336.00419999999997"/>
    <n v="298.67039999999997"/>
    <n v="215.7064"/>
    <n v="99.556799999999996"/>
  </r>
  <r>
    <s v="ITAG2CVJ"/>
    <x v="2"/>
    <x v="0"/>
    <s v="Product_LLQRO"/>
    <n v="440.99"/>
    <n v="39"/>
    <x v="0"/>
    <s v="14x15x20 cm"/>
    <d v="2023-07-30T00:00:00"/>
    <d v="2024-01-01T00:00:00"/>
    <s v="UWQSF8"/>
    <s v="IN4,BTE"/>
    <s v="Green/Large"/>
    <x v="3"/>
    <n v="396.89100000000002"/>
    <n v="0.42465753424657532"/>
    <x v="1"/>
    <n v="377.04644999999999"/>
    <n v="357.20190000000002"/>
    <n v="317.51280000000003"/>
    <n v="229.31480000000002"/>
    <n v="105.83759999999999"/>
  </r>
  <r>
    <s v="FVRCOSDG"/>
    <x v="1"/>
    <x v="0"/>
    <s v="Product_QBON0"/>
    <n v="44.52"/>
    <n v="30"/>
    <x v="0"/>
    <s v="16x12x7 cm"/>
    <d v="2023-01-01T00:00:00"/>
    <d v="2026-01-01T00:00:00"/>
    <s v="VN6735"/>
    <s v="AT1,AB4"/>
    <s v="Green/Large"/>
    <x v="1"/>
    <n v="40.068000000000005"/>
    <n v="3.0027397260273974"/>
    <x v="0"/>
    <n v="38.064600000000006"/>
    <n v="36.061200000000007"/>
    <n v="32.054400000000008"/>
    <n v="23.150400000000001"/>
    <n v="10.684800000000001"/>
  </r>
  <r>
    <s v="46F6AK19"/>
    <x v="0"/>
    <x v="0"/>
    <s v="Product_OA68Y"/>
    <n v="338.03"/>
    <n v="17"/>
    <x v="1"/>
    <s v="11x5x14 cm"/>
    <d v="2023-03-15T00:00:00"/>
    <d v="2026-01-01T00:00:00"/>
    <s v="704LB5"/>
    <s v="9KP,FNN"/>
    <s v="Blue/Medium"/>
    <x v="2"/>
    <n v="304.22699999999998"/>
    <n v="2.8027397260273972"/>
    <x v="0"/>
    <n v="289.01564999999994"/>
    <n v="273.80430000000001"/>
    <n v="243.38159999999999"/>
    <n v="175.7756"/>
    <n v="81.127199999999988"/>
  </r>
  <r>
    <s v="OOL5EU7X"/>
    <x v="2"/>
    <x v="0"/>
    <s v="Product_VGC88"/>
    <n v="25.11"/>
    <n v="99"/>
    <x v="1"/>
    <s v="19x15x5 cm"/>
    <d v="2023-03-15T00:00:00"/>
    <d v="2026-01-01T00:00:00"/>
    <s v="IGAG09"/>
    <s v="JZI,VL6"/>
    <s v="Red/Small"/>
    <x v="4"/>
    <n v="22.599"/>
    <n v="2.8027397260273972"/>
    <x v="0"/>
    <n v="21.469049999999999"/>
    <n v="20.339100000000002"/>
    <n v="18.0792"/>
    <n v="13.0572"/>
    <n v="6.0263999999999998"/>
  </r>
  <r>
    <s v="F3U2E1XO"/>
    <x v="3"/>
    <x v="0"/>
    <s v="Product_J2YJH"/>
    <n v="425.94"/>
    <n v="34"/>
    <x v="2"/>
    <s v="16x5x16 cm"/>
    <d v="2023-01-01T00:00:00"/>
    <d v="2025-01-01T00:00:00"/>
    <s v="KQXKYX"/>
    <s v="52J,XVG"/>
    <s v="Red/Small"/>
    <x v="3"/>
    <n v="383.346"/>
    <n v="2.0027397260273974"/>
    <x v="1"/>
    <n v="364.17869999999999"/>
    <n v="345.01140000000004"/>
    <n v="306.67680000000001"/>
    <n v="221.4888"/>
    <n v="102.2256"/>
  </r>
  <r>
    <s v="BHH22K83"/>
    <x v="3"/>
    <x v="0"/>
    <s v="Product_LNQP5"/>
    <n v="201.26"/>
    <n v="62"/>
    <x v="2"/>
    <s v="9x17x18 cm"/>
    <d v="2023-07-30T00:00:00"/>
    <d v="2024-01-01T00:00:00"/>
    <s v="LDGA2A"/>
    <s v="RQV,CX2"/>
    <s v="Blue/Medium"/>
    <x v="4"/>
    <n v="181.13399999999999"/>
    <n v="0.42465753424657532"/>
    <x v="1"/>
    <n v="172.07729999999998"/>
    <n v="163.0206"/>
    <n v="144.90719999999999"/>
    <n v="104.65519999999999"/>
    <n v="48.302399999999999"/>
  </r>
  <r>
    <s v="XDGDV0DN"/>
    <x v="3"/>
    <x v="0"/>
    <s v="Product_FAU2J"/>
    <n v="486.11"/>
    <n v="96"/>
    <x v="0"/>
    <s v="19x6x7 cm"/>
    <d v="2023-03-15T00:00:00"/>
    <d v="2026-01-01T00:00:00"/>
    <s v="L6PD6O"/>
    <s v="JWW,EJ6"/>
    <s v="Blue/Medium"/>
    <x v="1"/>
    <n v="437.49900000000002"/>
    <n v="2.8027397260273972"/>
    <x v="0"/>
    <n v="415.62405000000001"/>
    <n v="393.74910000000006"/>
    <n v="349.99920000000003"/>
    <n v="252.77720000000002"/>
    <n v="116.6664"/>
  </r>
  <r>
    <s v="KWCTWMRJ"/>
    <x v="2"/>
    <x v="0"/>
    <s v="Product_XYDUJ"/>
    <n v="56.21"/>
    <n v="20"/>
    <x v="2"/>
    <s v="20x10x19 cm"/>
    <d v="2023-01-01T00:00:00"/>
    <d v="2025-01-01T00:00:00"/>
    <s v="VH2PL0"/>
    <s v="JXO,XHP"/>
    <s v="Red/Small"/>
    <x v="1"/>
    <n v="50.588999999999999"/>
    <n v="2.0027397260273974"/>
    <x v="0"/>
    <n v="48.059549999999994"/>
    <n v="45.530099999999997"/>
    <n v="40.471200000000003"/>
    <n v="29.229200000000002"/>
    <n v="13.490399999999999"/>
  </r>
  <r>
    <s v="IFXB8ZZJ"/>
    <x v="0"/>
    <x v="0"/>
    <s v="Product_FAWYQ"/>
    <n v="77.14"/>
    <n v="13"/>
    <x v="0"/>
    <s v="10x20x16 cm"/>
    <d v="2023-07-30T00:00:00"/>
    <d v="2024-01-01T00:00:00"/>
    <s v="XTACTJ"/>
    <s v="5S2,Y0K"/>
    <s v="Blue/Medium"/>
    <x v="1"/>
    <n v="69.426000000000002"/>
    <n v="0.42465753424657532"/>
    <x v="1"/>
    <n v="65.954700000000003"/>
    <n v="62.483400000000003"/>
    <n v="55.540800000000004"/>
    <n v="40.1128"/>
    <n v="18.5136"/>
  </r>
  <r>
    <s v="BRPESHK8"/>
    <x v="2"/>
    <x v="0"/>
    <s v="Product_JOX1C"/>
    <n v="325.73"/>
    <n v="82"/>
    <x v="0"/>
    <s v="5x18x10 cm"/>
    <d v="2023-03-15T00:00:00"/>
    <d v="2024-01-01T00:00:00"/>
    <s v="2CW28Q"/>
    <s v="GPZ,QSW"/>
    <s v="Blue/Medium"/>
    <x v="4"/>
    <n v="293.15700000000004"/>
    <n v="0.8"/>
    <x v="1"/>
    <n v="278.49915000000004"/>
    <n v="263.84130000000005"/>
    <n v="234.52560000000005"/>
    <n v="169.37960000000001"/>
    <n v="78.175200000000004"/>
  </r>
  <r>
    <s v="RPM1NATO"/>
    <x v="2"/>
    <x v="0"/>
    <s v="Product_8D42X"/>
    <n v="370.06"/>
    <n v="44"/>
    <x v="2"/>
    <s v="13x11x19 cm"/>
    <d v="2023-07-30T00:00:00"/>
    <d v="2025-01-01T00:00:00"/>
    <s v="7I66M4"/>
    <s v="5WC,75U"/>
    <s v="Green/Large"/>
    <x v="0"/>
    <n v="333.05399999999997"/>
    <n v="1.4273972602739726"/>
    <x v="1"/>
    <n v="316.40129999999994"/>
    <n v="299.74860000000001"/>
    <n v="266.44319999999999"/>
    <n v="192.43120000000002"/>
    <n v="88.814399999999992"/>
  </r>
  <r>
    <s v="1SN5J1JO"/>
    <x v="2"/>
    <x v="0"/>
    <s v="Product_T1109"/>
    <n v="419.37"/>
    <n v="42"/>
    <x v="1"/>
    <s v="20x16x8 cm"/>
    <d v="2023-01-01T00:00:00"/>
    <d v="2025-01-01T00:00:00"/>
    <s v="VG170R"/>
    <s v="TW9,DIY"/>
    <s v="Green/Large"/>
    <x v="0"/>
    <n v="377.43299999999999"/>
    <n v="2.0027397260273974"/>
    <x v="1"/>
    <n v="358.56135"/>
    <n v="339.68970000000002"/>
    <n v="301.94639999999998"/>
    <n v="218.07240000000002"/>
    <n v="100.64879999999999"/>
  </r>
  <r>
    <s v="M1PKLFDP"/>
    <x v="0"/>
    <x v="0"/>
    <s v="Product_2FR19"/>
    <n v="474.49"/>
    <n v="39"/>
    <x v="1"/>
    <s v="16x14x13 cm"/>
    <d v="2023-07-30T00:00:00"/>
    <d v="2025-01-01T00:00:00"/>
    <s v="30G710"/>
    <s v="59V,6RV"/>
    <s v="Red/Small"/>
    <x v="3"/>
    <n v="427.041"/>
    <n v="1.4273972602739726"/>
    <x v="0"/>
    <n v="405.68894999999998"/>
    <n v="384.33690000000001"/>
    <n v="341.63280000000003"/>
    <n v="246.73480000000001"/>
    <n v="113.8776"/>
  </r>
  <r>
    <s v="TTNCWOHE"/>
    <x v="0"/>
    <x v="0"/>
    <s v="Product_3JWL1"/>
    <n v="73.3"/>
    <n v="11"/>
    <x v="0"/>
    <s v="9x19x12 cm"/>
    <d v="2023-03-15T00:00:00"/>
    <d v="2025-01-01T00:00:00"/>
    <s v="D51IOK"/>
    <s v="FEO,75J"/>
    <s v="Red/Small"/>
    <x v="4"/>
    <n v="65.97"/>
    <n v="1.8027397260273972"/>
    <x v="1"/>
    <n v="62.671499999999995"/>
    <n v="59.372999999999998"/>
    <n v="52.776000000000003"/>
    <n v="38.116"/>
    <n v="17.591999999999999"/>
  </r>
  <r>
    <s v="T5YK6OJ1"/>
    <x v="2"/>
    <x v="0"/>
    <s v="Product_WWG2U"/>
    <n v="245.82"/>
    <n v="66"/>
    <x v="2"/>
    <s v="10x17x16 cm"/>
    <d v="2023-01-01T00:00:00"/>
    <d v="2025-01-01T00:00:00"/>
    <s v="G5JUIM"/>
    <s v="N0H,AIY"/>
    <s v="Green/Large"/>
    <x v="3"/>
    <n v="221.238"/>
    <n v="2.0027397260273974"/>
    <x v="1"/>
    <n v="210.17609999999999"/>
    <n v="199.11420000000001"/>
    <n v="176.99040000000002"/>
    <n v="127.82640000000001"/>
    <n v="58.996799999999993"/>
  </r>
  <r>
    <s v="KHYRAKYO"/>
    <x v="0"/>
    <x v="0"/>
    <s v="Product_XOWWS"/>
    <n v="17.86"/>
    <n v="1"/>
    <x v="2"/>
    <s v="18x20x16 cm"/>
    <d v="2023-03-15T00:00:00"/>
    <d v="2024-01-01T00:00:00"/>
    <s v="YOX9QG"/>
    <s v="65M,SMP"/>
    <s v="Blue/Medium"/>
    <x v="1"/>
    <n v="16.073999999999998"/>
    <n v="0.8"/>
    <x v="1"/>
    <n v="15.270299999999997"/>
    <n v="14.466599999999998"/>
    <n v="12.8592"/>
    <n v="9.2872000000000003"/>
    <n v="4.2863999999999995"/>
  </r>
  <r>
    <s v="OBSUB1OR"/>
    <x v="3"/>
    <x v="0"/>
    <s v="Product_6XGDK"/>
    <n v="18.86"/>
    <n v="87"/>
    <x v="1"/>
    <s v="5x6x8 cm"/>
    <d v="2023-07-30T00:00:00"/>
    <d v="2024-01-01T00:00:00"/>
    <s v="SATUS7"/>
    <s v="EN6,DTX"/>
    <s v="Blue/Medium"/>
    <x v="0"/>
    <n v="16.974"/>
    <n v="0.42465753424657532"/>
    <x v="1"/>
    <n v="16.125299999999999"/>
    <n v="15.2766"/>
    <n v="13.5792"/>
    <n v="9.8071999999999999"/>
    <n v="4.5263999999999998"/>
  </r>
  <r>
    <s v="HQK1FT2R"/>
    <x v="2"/>
    <x v="0"/>
    <s v="Product_JBN52"/>
    <n v="466.5"/>
    <n v="42"/>
    <x v="2"/>
    <s v="20x15x9 cm"/>
    <d v="2023-01-01T00:00:00"/>
    <d v="2024-01-01T00:00:00"/>
    <s v="ZXJE3I"/>
    <s v="M57,3ZB"/>
    <s v="Green/Large"/>
    <x v="1"/>
    <n v="419.85"/>
    <n v="1"/>
    <x v="1"/>
    <n v="398.85750000000002"/>
    <n v="377.86500000000001"/>
    <n v="335.88000000000005"/>
    <n v="242.58"/>
    <n v="111.96"/>
  </r>
  <r>
    <s v="PI7XB6T7"/>
    <x v="1"/>
    <x v="0"/>
    <s v="Product_6XCK9"/>
    <n v="243.45"/>
    <n v="13"/>
    <x v="2"/>
    <s v="15x16x13 cm"/>
    <d v="2023-03-15T00:00:00"/>
    <d v="2025-01-01T00:00:00"/>
    <s v="1WANZ5"/>
    <s v="ZVQ,5EK"/>
    <s v="Blue/Medium"/>
    <x v="2"/>
    <n v="219.10499999999999"/>
    <n v="1.8027397260273972"/>
    <x v="1"/>
    <n v="208.14974999999998"/>
    <n v="197.19450000000001"/>
    <n v="175.28399999999999"/>
    <n v="126.59399999999999"/>
    <n v="58.427999999999997"/>
  </r>
  <r>
    <s v="E9HL2JPM"/>
    <x v="0"/>
    <x v="0"/>
    <s v="Product_T4YPB"/>
    <n v="118.21"/>
    <n v="72"/>
    <x v="0"/>
    <s v="7x12x10 cm"/>
    <d v="2023-07-30T00:00:00"/>
    <d v="2025-01-01T00:00:00"/>
    <s v="V65LC4"/>
    <s v="3Q1,ZOD"/>
    <s v="Blue/Medium"/>
    <x v="4"/>
    <n v="106.389"/>
    <n v="1.4273972602739726"/>
    <x v="1"/>
    <n v="101.06954999999999"/>
    <n v="95.750100000000003"/>
    <n v="85.111199999999997"/>
    <n v="61.469200000000001"/>
    <n v="28.370399999999997"/>
  </r>
  <r>
    <s v="7X85PO4I"/>
    <x v="0"/>
    <x v="0"/>
    <s v="Product_Z0VXV"/>
    <n v="425.61"/>
    <n v="53"/>
    <x v="0"/>
    <s v="12x7x20 cm"/>
    <d v="2023-07-30T00:00:00"/>
    <d v="2024-01-01T00:00:00"/>
    <s v="2P51SM"/>
    <s v="B67,ZW8"/>
    <s v="Blue/Medium"/>
    <x v="1"/>
    <n v="383.04899999999998"/>
    <n v="0.42465753424657532"/>
    <x v="1"/>
    <n v="363.89654999999999"/>
    <n v="344.7441"/>
    <n v="306.43919999999997"/>
    <n v="221.31720000000001"/>
    <n v="102.1464"/>
  </r>
  <r>
    <s v="KIE4577Y"/>
    <x v="1"/>
    <x v="0"/>
    <s v="Product_W6M8E"/>
    <n v="257.89"/>
    <n v="54"/>
    <x v="0"/>
    <s v="8x6x14 cm"/>
    <d v="2023-03-15T00:00:00"/>
    <d v="2026-01-01T00:00:00"/>
    <s v="HMLDNC"/>
    <s v="4I1,1EA"/>
    <s v="Red/Small"/>
    <x v="1"/>
    <n v="232.101"/>
    <n v="2.8027397260273972"/>
    <x v="0"/>
    <n v="220.49594999999999"/>
    <n v="208.89090000000002"/>
    <n v="185.6808"/>
    <n v="134.1028"/>
    <n v="61.893599999999992"/>
  </r>
  <r>
    <s v="MO1HRK93"/>
    <x v="1"/>
    <x v="0"/>
    <s v="Product_R4X7C"/>
    <n v="172.75"/>
    <n v="67"/>
    <x v="0"/>
    <s v="5x7x13 cm"/>
    <d v="2023-07-30T00:00:00"/>
    <d v="2025-01-01T00:00:00"/>
    <s v="4ELH9A"/>
    <s v="MXA,GVQ"/>
    <s v="Red/Small"/>
    <x v="3"/>
    <n v="155.47499999999999"/>
    <n v="1.4273972602739726"/>
    <x v="0"/>
    <n v="147.70124999999999"/>
    <n v="139.92750000000001"/>
    <n v="124.38"/>
    <n v="89.83"/>
    <n v="41.46"/>
  </r>
  <r>
    <s v="9F1DCLZ0"/>
    <x v="1"/>
    <x v="0"/>
    <s v="Product_HWYY1"/>
    <n v="37.17"/>
    <n v="23"/>
    <x v="0"/>
    <s v="6x16x13 cm"/>
    <d v="2023-07-30T00:00:00"/>
    <d v="2025-01-01T00:00:00"/>
    <s v="4OEXU4"/>
    <s v="3PC,72K"/>
    <s v="Green/Large"/>
    <x v="3"/>
    <n v="33.453000000000003"/>
    <n v="1.4273972602739726"/>
    <x v="1"/>
    <n v="31.780350000000002"/>
    <n v="30.107700000000005"/>
    <n v="26.762400000000003"/>
    <n v="19.328400000000002"/>
    <n v="8.9207999999999998"/>
  </r>
  <r>
    <s v="IJAOEJR3"/>
    <x v="1"/>
    <x v="0"/>
    <s v="Product_WD7RN"/>
    <n v="129.38999999999999"/>
    <n v="97"/>
    <x v="0"/>
    <s v="11x13x7 cm"/>
    <d v="2023-01-01T00:00:00"/>
    <d v="2024-01-01T00:00:00"/>
    <s v="G2IQVU"/>
    <s v="2Q2,UFN"/>
    <s v="Blue/Medium"/>
    <x v="4"/>
    <n v="116.45099999999999"/>
    <n v="1"/>
    <x v="1"/>
    <n v="110.62844999999999"/>
    <n v="104.80589999999999"/>
    <n v="93.160799999999995"/>
    <n v="67.282799999999995"/>
    <n v="31.053599999999996"/>
  </r>
  <r>
    <s v="5TI2SK0H"/>
    <x v="2"/>
    <x v="0"/>
    <s v="Product_NTNAX"/>
    <n v="298.52999999999997"/>
    <n v="36"/>
    <x v="0"/>
    <s v="11x20x17 cm"/>
    <d v="2023-03-15T00:00:00"/>
    <d v="2025-01-01T00:00:00"/>
    <s v="N46Q6I"/>
    <s v="19X,XFT"/>
    <s v="Red/Small"/>
    <x v="2"/>
    <n v="268.67699999999996"/>
    <n v="1.8027397260273972"/>
    <x v="1"/>
    <n v="255.24314999999996"/>
    <n v="241.80929999999998"/>
    <n v="214.94159999999999"/>
    <n v="155.23560000000001"/>
    <n v="71.647199999999984"/>
  </r>
  <r>
    <s v="FK3ULXN7"/>
    <x v="3"/>
    <x v="0"/>
    <s v="Product_M5KNU"/>
    <n v="388.19"/>
    <n v="73"/>
    <x v="1"/>
    <s v="7x17x14 cm"/>
    <d v="2023-03-15T00:00:00"/>
    <d v="2025-01-01T00:00:00"/>
    <s v="1FUKIN"/>
    <s v="5B5,T00"/>
    <s v="Green/Large"/>
    <x v="3"/>
    <n v="349.37099999999998"/>
    <n v="1.8027397260273972"/>
    <x v="0"/>
    <n v="331.90244999999999"/>
    <n v="314.43389999999999"/>
    <n v="279.49680000000001"/>
    <n v="201.8588"/>
    <n v="93.165599999999998"/>
  </r>
  <r>
    <s v="558VIVL8"/>
    <x v="1"/>
    <x v="0"/>
    <s v="Product_8AQ5R"/>
    <n v="187.46"/>
    <n v="18"/>
    <x v="2"/>
    <s v="7x20x20 cm"/>
    <d v="2023-01-01T00:00:00"/>
    <d v="2025-01-01T00:00:00"/>
    <s v="NUIXLL"/>
    <s v="OC0,KR5"/>
    <s v="Green/Large"/>
    <x v="2"/>
    <n v="168.714"/>
    <n v="2.0027397260273974"/>
    <x v="1"/>
    <n v="160.2783"/>
    <n v="151.8426"/>
    <n v="134.97120000000001"/>
    <n v="97.479200000000006"/>
    <n v="44.990400000000001"/>
  </r>
  <r>
    <s v="A6EJNSKE"/>
    <x v="3"/>
    <x v="0"/>
    <s v="Product_BJCPK"/>
    <n v="303.87"/>
    <n v="22"/>
    <x v="2"/>
    <s v="9x17x8 cm"/>
    <d v="2023-03-15T00:00:00"/>
    <d v="2025-01-01T00:00:00"/>
    <s v="IMUKQ8"/>
    <s v="MQK,XG2"/>
    <s v="Blue/Medium"/>
    <x v="3"/>
    <n v="273.483"/>
    <n v="1.8027397260273972"/>
    <x v="0"/>
    <n v="259.80885000000001"/>
    <n v="246.13470000000001"/>
    <n v="218.78640000000001"/>
    <n v="158.01240000000001"/>
    <n v="72.928799999999995"/>
  </r>
  <r>
    <s v="S6OPGDBK"/>
    <x v="2"/>
    <x v="0"/>
    <s v="Product_RRHMK"/>
    <n v="467.26"/>
    <n v="9"/>
    <x v="1"/>
    <s v="18x17x9 cm"/>
    <d v="2023-03-15T00:00:00"/>
    <d v="2025-01-01T00:00:00"/>
    <s v="DSBB3G"/>
    <s v="U21,3RT"/>
    <s v="Blue/Medium"/>
    <x v="4"/>
    <n v="420.53399999999999"/>
    <n v="1.8027397260273972"/>
    <x v="1"/>
    <n v="399.50729999999999"/>
    <n v="378.48059999999998"/>
    <n v="336.42720000000003"/>
    <n v="242.9752"/>
    <n v="112.14239999999999"/>
  </r>
  <r>
    <s v="2XUGKMKL"/>
    <x v="1"/>
    <x v="0"/>
    <s v="Product_3CCL9"/>
    <n v="62.87"/>
    <n v="60"/>
    <x v="2"/>
    <s v="10x13x6 cm"/>
    <d v="2023-01-01T00:00:00"/>
    <d v="2024-01-01T00:00:00"/>
    <s v="X3VH58"/>
    <s v="OWK,43G"/>
    <s v="Red/Small"/>
    <x v="1"/>
    <n v="56.582999999999998"/>
    <n v="1"/>
    <x v="1"/>
    <n v="53.753849999999993"/>
    <n v="50.924700000000001"/>
    <n v="45.266400000000004"/>
    <n v="32.692399999999999"/>
    <n v="15.088799999999999"/>
  </r>
  <r>
    <s v="K4DGA248"/>
    <x v="2"/>
    <x v="0"/>
    <s v="Product_WVBXJ"/>
    <n v="11.02"/>
    <n v="70"/>
    <x v="2"/>
    <s v="5x16x17 cm"/>
    <d v="2023-07-30T00:00:00"/>
    <d v="2025-01-01T00:00:00"/>
    <s v="N8U5L5"/>
    <s v="5JY,EZ1"/>
    <s v="Red/Small"/>
    <x v="3"/>
    <n v="9.9179999999999993"/>
    <n v="1.4273972602739726"/>
    <x v="0"/>
    <n v="9.4220999999999986"/>
    <n v="8.9261999999999997"/>
    <n v="7.9344000000000001"/>
    <n v="5.7304000000000004"/>
    <n v="2.6447999999999996"/>
  </r>
  <r>
    <s v="ZDWJN6TY"/>
    <x v="0"/>
    <x v="0"/>
    <s v="Product_CBT81"/>
    <n v="379.63"/>
    <n v="92"/>
    <x v="1"/>
    <s v="6x20x7 cm"/>
    <d v="2023-03-15T00:00:00"/>
    <d v="2024-01-01T00:00:00"/>
    <s v="Y25MUD"/>
    <s v="SIY,2Q0"/>
    <s v="Blue/Medium"/>
    <x v="0"/>
    <n v="341.66699999999997"/>
    <n v="0.8"/>
    <x v="1"/>
    <n v="324.58364999999998"/>
    <n v="307.50029999999998"/>
    <n v="273.33359999999999"/>
    <n v="197.4076"/>
    <n v="91.111199999999997"/>
  </r>
  <r>
    <s v="OT44NNJ1"/>
    <x v="0"/>
    <x v="0"/>
    <s v="Product_5V4QT"/>
    <n v="29.52"/>
    <n v="96"/>
    <x v="1"/>
    <s v="7x13x12 cm"/>
    <d v="2023-01-01T00:00:00"/>
    <d v="2026-01-01T00:00:00"/>
    <s v="S77K83"/>
    <s v="PI6,BS5"/>
    <s v="Red/Small"/>
    <x v="0"/>
    <n v="26.567999999999998"/>
    <n v="3.0027397260273974"/>
    <x v="1"/>
    <n v="25.239599999999996"/>
    <n v="23.911199999999997"/>
    <n v="21.2544"/>
    <n v="15.3504"/>
    <n v="7.0847999999999995"/>
  </r>
  <r>
    <s v="YYZEUU4N"/>
    <x v="0"/>
    <x v="0"/>
    <s v="Product_HUTNV"/>
    <n v="30.88"/>
    <n v="6"/>
    <x v="2"/>
    <s v="17x20x19 cm"/>
    <d v="2023-03-15T00:00:00"/>
    <d v="2024-01-01T00:00:00"/>
    <s v="YDB7Y1"/>
    <s v="2KT,JQL"/>
    <s v="Red/Small"/>
    <x v="0"/>
    <n v="27.791999999999998"/>
    <n v="0.8"/>
    <x v="1"/>
    <n v="26.402399999999997"/>
    <n v="25.012799999999999"/>
    <n v="22.233599999999999"/>
    <n v="16.057600000000001"/>
    <n v="7.4111999999999991"/>
  </r>
  <r>
    <s v="49OVKGR8"/>
    <x v="3"/>
    <x v="0"/>
    <s v="Product_W6U6T"/>
    <n v="55.9"/>
    <n v="87"/>
    <x v="0"/>
    <s v="8x13x7 cm"/>
    <d v="2023-01-01T00:00:00"/>
    <d v="2026-01-01T00:00:00"/>
    <s v="QVJO57"/>
    <s v="2HO,1OH"/>
    <s v="Red/Small"/>
    <x v="0"/>
    <n v="50.31"/>
    <n v="3.0027397260273974"/>
    <x v="0"/>
    <n v="47.794499999999999"/>
    <n v="45.279000000000003"/>
    <n v="40.248000000000005"/>
    <n v="29.068000000000001"/>
    <n v="13.415999999999999"/>
  </r>
  <r>
    <s v="32RLXG52"/>
    <x v="2"/>
    <x v="0"/>
    <s v="Product_C19DW"/>
    <n v="455.1"/>
    <n v="86"/>
    <x v="0"/>
    <s v="18x14x5 cm"/>
    <d v="2023-03-15T00:00:00"/>
    <d v="2024-01-01T00:00:00"/>
    <s v="Y7CS03"/>
    <s v="JXC,AXQ"/>
    <s v="Red/Small"/>
    <x v="1"/>
    <n v="409.59000000000003"/>
    <n v="0.8"/>
    <x v="1"/>
    <n v="389.1105"/>
    <n v="368.63100000000003"/>
    <n v="327.67200000000003"/>
    <n v="236.65200000000002"/>
    <n v="109.224"/>
  </r>
  <r>
    <s v="M5QAKDIB"/>
    <x v="0"/>
    <x v="0"/>
    <s v="Product_9LF8H"/>
    <n v="421.8"/>
    <n v="9"/>
    <x v="0"/>
    <s v="6x9x20 cm"/>
    <d v="2023-01-01T00:00:00"/>
    <d v="2025-01-01T00:00:00"/>
    <s v="TD1OW8"/>
    <s v="7TF,QLK"/>
    <s v="Blue/Medium"/>
    <x v="3"/>
    <n v="379.62"/>
    <n v="2.0027397260273974"/>
    <x v="1"/>
    <n v="360.63900000000001"/>
    <n v="341.65800000000002"/>
    <n v="303.69600000000003"/>
    <n v="219.33600000000001"/>
    <n v="101.232"/>
  </r>
  <r>
    <s v="P94AGROY"/>
    <x v="1"/>
    <x v="0"/>
    <s v="Product_TR1X8"/>
    <n v="260.70999999999998"/>
    <n v="96"/>
    <x v="1"/>
    <s v="11x15x12 cm"/>
    <d v="2023-03-15T00:00:00"/>
    <d v="2024-01-01T00:00:00"/>
    <s v="X0UEIE"/>
    <s v="IUN,6R9"/>
    <s v="Blue/Medium"/>
    <x v="0"/>
    <n v="234.63899999999998"/>
    <n v="0.8"/>
    <x v="1"/>
    <n v="222.90704999999997"/>
    <n v="211.17509999999999"/>
    <n v="187.71119999999999"/>
    <n v="135.5692"/>
    <n v="62.570399999999992"/>
  </r>
  <r>
    <s v="6JRTJK80"/>
    <x v="3"/>
    <x v="0"/>
    <s v="Product_AJQY9"/>
    <n v="341.22"/>
    <n v="24"/>
    <x v="2"/>
    <s v="20x7x16 cm"/>
    <d v="2023-01-01T00:00:00"/>
    <d v="2024-01-01T00:00:00"/>
    <s v="7K8HAE"/>
    <s v="MQA,238"/>
    <s v="Red/Small"/>
    <x v="1"/>
    <n v="307.09800000000001"/>
    <n v="1"/>
    <x v="1"/>
    <n v="291.74310000000003"/>
    <n v="276.38820000000004"/>
    <n v="245.67840000000001"/>
    <n v="177.43440000000001"/>
    <n v="81.892800000000008"/>
  </r>
  <r>
    <s v="JH3NNEHL"/>
    <x v="3"/>
    <x v="0"/>
    <s v="Product_LIQL8"/>
    <n v="102.26"/>
    <n v="13"/>
    <x v="0"/>
    <s v="8x10x11 cm"/>
    <d v="2023-07-30T00:00:00"/>
    <d v="2024-01-01T00:00:00"/>
    <s v="M5M8Y1"/>
    <s v="39D,JNW"/>
    <s v="Blue/Medium"/>
    <x v="4"/>
    <n v="92.034000000000006"/>
    <n v="0.42465753424657532"/>
    <x v="1"/>
    <n v="87.432299999999998"/>
    <n v="82.830600000000004"/>
    <n v="73.627200000000002"/>
    <n v="53.175200000000004"/>
    <n v="24.542400000000001"/>
  </r>
  <r>
    <s v="E65XJ20J"/>
    <x v="1"/>
    <x v="0"/>
    <s v="Product_0GWDU"/>
    <n v="88.52"/>
    <n v="53"/>
    <x v="1"/>
    <s v="11x15x5 cm"/>
    <d v="2023-07-30T00:00:00"/>
    <d v="2026-01-01T00:00:00"/>
    <s v="HV9K05"/>
    <s v="Z9G,948"/>
    <s v="Green/Large"/>
    <x v="1"/>
    <n v="79.667999999999992"/>
    <n v="2.4273972602739726"/>
    <x v="0"/>
    <n v="75.684599999999989"/>
    <n v="71.7012"/>
    <n v="63.734399999999994"/>
    <n v="46.0304"/>
    <n v="21.244799999999998"/>
  </r>
  <r>
    <s v="COOBBIG3"/>
    <x v="2"/>
    <x v="0"/>
    <s v="Product_QYVFI"/>
    <n v="335.07"/>
    <n v="55"/>
    <x v="2"/>
    <s v="8x11x19 cm"/>
    <d v="2023-07-30T00:00:00"/>
    <d v="2025-01-01T00:00:00"/>
    <s v="QY15S6"/>
    <s v="KNT,M1C"/>
    <s v="Red/Small"/>
    <x v="2"/>
    <n v="301.56299999999999"/>
    <n v="1.4273972602739726"/>
    <x v="1"/>
    <n v="286.48484999999999"/>
    <n v="271.4067"/>
    <n v="241.25040000000001"/>
    <n v="174.2364"/>
    <n v="80.416799999999995"/>
  </r>
  <r>
    <s v="K7B0WFHJ"/>
    <x v="3"/>
    <x v="0"/>
    <s v="Product_5NRJA"/>
    <n v="354.25"/>
    <n v="68"/>
    <x v="0"/>
    <s v="16x11x20 cm"/>
    <d v="2023-01-01T00:00:00"/>
    <d v="2024-01-01T00:00:00"/>
    <s v="7EXEKS"/>
    <s v="2ZO,YXO"/>
    <s v="Blue/Medium"/>
    <x v="0"/>
    <n v="318.82499999999999"/>
    <n v="1"/>
    <x v="1"/>
    <n v="302.88374999999996"/>
    <n v="286.9425"/>
    <n v="255.06"/>
    <n v="184.21"/>
    <n v="85.02"/>
  </r>
  <r>
    <s v="C4CUX2SF"/>
    <x v="3"/>
    <x v="0"/>
    <s v="Product_BRDW8"/>
    <n v="90.77"/>
    <n v="2"/>
    <x v="1"/>
    <s v="5x13x7 cm"/>
    <d v="2023-03-15T00:00:00"/>
    <d v="2026-01-01T00:00:00"/>
    <s v="ATSGZI"/>
    <s v="2PC,M9W"/>
    <s v="Red/Small"/>
    <x v="1"/>
    <n v="81.692999999999998"/>
    <n v="2.8027397260273972"/>
    <x v="0"/>
    <n v="77.608349999999987"/>
    <n v="73.523700000000005"/>
    <n v="65.354399999999998"/>
    <n v="47.200400000000002"/>
    <n v="21.784799999999997"/>
  </r>
  <r>
    <s v="KSPCLC85"/>
    <x v="3"/>
    <x v="0"/>
    <s v="Product_QB983"/>
    <n v="218.5"/>
    <n v="82"/>
    <x v="0"/>
    <s v="12x5x8 cm"/>
    <d v="2023-03-15T00:00:00"/>
    <d v="2025-01-01T00:00:00"/>
    <s v="JTLVU1"/>
    <s v="35P,Z35"/>
    <s v="Green/Large"/>
    <x v="0"/>
    <n v="196.65"/>
    <n v="1.8027397260273972"/>
    <x v="0"/>
    <n v="186.8175"/>
    <n v="176.98500000000001"/>
    <n v="157.32000000000002"/>
    <n v="113.62"/>
    <n v="52.44"/>
  </r>
  <r>
    <s v="WJN563VU"/>
    <x v="0"/>
    <x v="0"/>
    <s v="Product_GA41P"/>
    <n v="231.29"/>
    <n v="28"/>
    <x v="0"/>
    <s v="20x19x15 cm"/>
    <d v="2023-03-15T00:00:00"/>
    <d v="2025-01-01T00:00:00"/>
    <s v="OCXBD6"/>
    <s v="PP8,J38"/>
    <s v="Green/Large"/>
    <x v="3"/>
    <n v="208.161"/>
    <n v="1.8027397260273972"/>
    <x v="0"/>
    <n v="197.75295"/>
    <n v="187.3449"/>
    <n v="166.52880000000002"/>
    <n v="120.27079999999999"/>
    <n v="55.509599999999999"/>
  </r>
  <r>
    <s v="13SRESED"/>
    <x v="3"/>
    <x v="0"/>
    <s v="Product_H3AFP"/>
    <n v="249.15"/>
    <n v="60"/>
    <x v="1"/>
    <s v="8x12x6 cm"/>
    <d v="2023-01-01T00:00:00"/>
    <d v="2026-01-01T00:00:00"/>
    <s v="E29L6J"/>
    <s v="1E2,O1W"/>
    <s v="Red/Small"/>
    <x v="0"/>
    <n v="224.23500000000001"/>
    <n v="3.0027397260273974"/>
    <x v="0"/>
    <n v="213.02324999999999"/>
    <n v="201.81150000000002"/>
    <n v="179.38800000000003"/>
    <n v="129.55800000000002"/>
    <n v="59.795999999999992"/>
  </r>
  <r>
    <s v="2EIL8CB2"/>
    <x v="1"/>
    <x v="0"/>
    <s v="Product_P6EKZ"/>
    <n v="469.19"/>
    <n v="71"/>
    <x v="0"/>
    <s v="13x16x10 cm"/>
    <d v="2023-01-01T00:00:00"/>
    <d v="2026-01-01T00:00:00"/>
    <s v="ZWL3GP"/>
    <s v="H05,D0B"/>
    <s v="Red/Small"/>
    <x v="2"/>
    <n v="422.27100000000002"/>
    <n v="3.0027397260273974"/>
    <x v="0"/>
    <n v="401.15744999999998"/>
    <n v="380.04390000000001"/>
    <n v="337.81680000000006"/>
    <n v="243.97880000000001"/>
    <n v="112.6056"/>
  </r>
  <r>
    <s v="G4HPGSQP"/>
    <x v="1"/>
    <x v="0"/>
    <s v="Product_MWS03"/>
    <n v="371.43"/>
    <n v="80"/>
    <x v="2"/>
    <s v="18x8x13 cm"/>
    <d v="2023-03-15T00:00:00"/>
    <d v="2024-01-01T00:00:00"/>
    <s v="MYNZU1"/>
    <s v="UDC,M7B"/>
    <s v="Blue/Medium"/>
    <x v="3"/>
    <n v="334.28700000000003"/>
    <n v="0.8"/>
    <x v="1"/>
    <n v="317.57265000000001"/>
    <n v="300.85830000000004"/>
    <n v="267.42960000000005"/>
    <n v="193.14360000000002"/>
    <n v="89.143199999999993"/>
  </r>
  <r>
    <s v="5IFWC7PQ"/>
    <x v="0"/>
    <x v="0"/>
    <s v="Product_CTFUT"/>
    <n v="229.76"/>
    <n v="72"/>
    <x v="2"/>
    <s v="18x19x16 cm"/>
    <d v="2023-07-30T00:00:00"/>
    <d v="2026-01-01T00:00:00"/>
    <s v="RQP64W"/>
    <s v="P0A,J8L"/>
    <s v="Green/Large"/>
    <x v="3"/>
    <n v="206.78399999999999"/>
    <n v="2.4273972602739726"/>
    <x v="0"/>
    <n v="196.44479999999999"/>
    <n v="186.10560000000001"/>
    <n v="165.4272"/>
    <n v="119.4752"/>
    <n v="55.142399999999995"/>
  </r>
  <r>
    <s v="JE00JPN0"/>
    <x v="1"/>
    <x v="0"/>
    <s v="Product_DF2DX"/>
    <n v="260.79000000000002"/>
    <n v="77"/>
    <x v="0"/>
    <s v="17x5x19 cm"/>
    <d v="2023-07-30T00:00:00"/>
    <d v="2025-01-01T00:00:00"/>
    <s v="2DWXF4"/>
    <s v="IYR,V5C"/>
    <s v="Green/Large"/>
    <x v="3"/>
    <n v="234.71100000000001"/>
    <n v="1.4273972602739726"/>
    <x v="0"/>
    <n v="222.97545"/>
    <n v="211.23990000000001"/>
    <n v="187.76880000000003"/>
    <n v="135.61080000000001"/>
    <n v="62.589600000000004"/>
  </r>
  <r>
    <s v="6HSTZR5C"/>
    <x v="0"/>
    <x v="0"/>
    <s v="Product_EY6NB"/>
    <n v="20.2"/>
    <n v="42"/>
    <x v="2"/>
    <s v="18x20x6 cm"/>
    <d v="2023-07-30T00:00:00"/>
    <d v="2024-01-01T00:00:00"/>
    <s v="CZM6BD"/>
    <s v="AHQ,VDP"/>
    <s v="Blue/Medium"/>
    <x v="3"/>
    <n v="18.18"/>
    <n v="0.42465753424657532"/>
    <x v="1"/>
    <n v="17.270999999999997"/>
    <n v="16.362000000000002"/>
    <n v="14.544"/>
    <n v="10.504"/>
    <n v="4.8479999999999999"/>
  </r>
  <r>
    <s v="YZ68IA7A"/>
    <x v="3"/>
    <x v="0"/>
    <s v="Product_48JSJ"/>
    <n v="82.3"/>
    <n v="63"/>
    <x v="0"/>
    <s v="6x10x15 cm"/>
    <d v="2023-03-15T00:00:00"/>
    <d v="2024-01-01T00:00:00"/>
    <s v="V3N0QJ"/>
    <s v="6FN,H2H"/>
    <s v="Blue/Medium"/>
    <x v="4"/>
    <n v="74.069999999999993"/>
    <n v="0.8"/>
    <x v="1"/>
    <n v="70.366499999999988"/>
    <n v="66.662999999999997"/>
    <n v="59.256"/>
    <n v="42.795999999999999"/>
    <n v="19.751999999999999"/>
  </r>
  <r>
    <s v="0VVBVNAO"/>
    <x v="0"/>
    <x v="0"/>
    <s v="Product_3BR1Y"/>
    <n v="397.56"/>
    <n v="4"/>
    <x v="1"/>
    <s v="7x20x18 cm"/>
    <d v="2023-03-15T00:00:00"/>
    <d v="2024-01-01T00:00:00"/>
    <s v="2JQ411"/>
    <s v="O9C,0AS"/>
    <s v="Green/Large"/>
    <x v="0"/>
    <n v="357.80399999999997"/>
    <n v="0.8"/>
    <x v="1"/>
    <n v="339.91379999999998"/>
    <n v="322.02359999999999"/>
    <n v="286.2432"/>
    <n v="206.7312"/>
    <n v="95.414400000000001"/>
  </r>
  <r>
    <s v="R75EY2LE"/>
    <x v="2"/>
    <x v="0"/>
    <s v="Product_9JTQR"/>
    <n v="60.65"/>
    <n v="91"/>
    <x v="1"/>
    <s v="14x11x7 cm"/>
    <d v="2023-07-30T00:00:00"/>
    <d v="2025-01-01T00:00:00"/>
    <s v="7XP75W"/>
    <s v="E14,QRY"/>
    <s v="Blue/Medium"/>
    <x v="4"/>
    <n v="54.585000000000001"/>
    <n v="1.4273972602739726"/>
    <x v="1"/>
    <n v="51.85575"/>
    <n v="49.1265"/>
    <n v="43.668000000000006"/>
    <n v="31.538"/>
    <n v="14.555999999999999"/>
  </r>
  <r>
    <s v="Z5MW9SD7"/>
    <x v="2"/>
    <x v="0"/>
    <s v="Product_XKG0R"/>
    <n v="132.13"/>
    <n v="53"/>
    <x v="1"/>
    <s v="9x19x6 cm"/>
    <d v="2023-01-01T00:00:00"/>
    <d v="2024-01-01T00:00:00"/>
    <s v="54PWJF"/>
    <s v="4E5,GHU"/>
    <s v="Red/Small"/>
    <x v="3"/>
    <n v="118.917"/>
    <n v="1"/>
    <x v="1"/>
    <n v="112.97114999999999"/>
    <n v="107.0253"/>
    <n v="95.133600000000001"/>
    <n v="68.707599999999999"/>
    <n v="31.711199999999998"/>
  </r>
  <r>
    <s v="X2FHKUTD"/>
    <x v="3"/>
    <x v="0"/>
    <s v="Product_HZ8GW"/>
    <n v="223.4"/>
    <n v="16"/>
    <x v="2"/>
    <s v="6x10x19 cm"/>
    <d v="2023-01-01T00:00:00"/>
    <d v="2024-01-01T00:00:00"/>
    <s v="FSWB3J"/>
    <s v="AP0,PEA"/>
    <s v="Red/Small"/>
    <x v="1"/>
    <n v="201.06"/>
    <n v="1"/>
    <x v="1"/>
    <n v="191.00700000000001"/>
    <n v="180.95400000000001"/>
    <n v="160.84800000000001"/>
    <n v="116.16800000000001"/>
    <n v="53.616"/>
  </r>
  <r>
    <s v="9NLVOTIG"/>
    <x v="3"/>
    <x v="0"/>
    <s v="Product_7LCVC"/>
    <n v="262.41000000000003"/>
    <n v="16"/>
    <x v="2"/>
    <s v="7x7x15 cm"/>
    <d v="2023-01-01T00:00:00"/>
    <d v="2025-01-01T00:00:00"/>
    <s v="W9XQ15"/>
    <s v="AI0,D2Q"/>
    <s v="Green/Large"/>
    <x v="1"/>
    <n v="236.16900000000001"/>
    <n v="2.0027397260273974"/>
    <x v="1"/>
    <n v="224.36054999999999"/>
    <n v="212.55210000000002"/>
    <n v="188.93520000000001"/>
    <n v="136.45320000000001"/>
    <n v="62.978400000000008"/>
  </r>
  <r>
    <s v="NZDAOVKR"/>
    <x v="2"/>
    <x v="0"/>
    <s v="Product_9PGZE"/>
    <n v="21.15"/>
    <n v="2"/>
    <x v="1"/>
    <s v="11x20x18 cm"/>
    <d v="2023-03-15T00:00:00"/>
    <d v="2024-01-01T00:00:00"/>
    <s v="OQAHSA"/>
    <s v="K56,08N"/>
    <s v="Green/Large"/>
    <x v="2"/>
    <n v="19.035"/>
    <n v="0.8"/>
    <x v="1"/>
    <n v="18.08325"/>
    <n v="17.131499999999999"/>
    <n v="15.228000000000002"/>
    <n v="10.997999999999999"/>
    <n v="5.0759999999999996"/>
  </r>
  <r>
    <s v="UXXCAZC7"/>
    <x v="1"/>
    <x v="0"/>
    <s v="Product_Z049L"/>
    <n v="354.98"/>
    <n v="46"/>
    <x v="2"/>
    <s v="8x9x15 cm"/>
    <d v="2023-07-30T00:00:00"/>
    <d v="2024-01-01T00:00:00"/>
    <s v="CB3D0E"/>
    <s v="FAJ,CJF"/>
    <s v="Green/Large"/>
    <x v="4"/>
    <n v="319.48200000000003"/>
    <n v="0.42465753424657532"/>
    <x v="1"/>
    <n v="303.50790000000001"/>
    <n v="287.53380000000004"/>
    <n v="255.58560000000003"/>
    <n v="184.58960000000002"/>
    <n v="85.1952"/>
  </r>
  <r>
    <s v="43LNAORO"/>
    <x v="1"/>
    <x v="0"/>
    <s v="Product_AQDCB"/>
    <n v="129.6"/>
    <n v="42"/>
    <x v="2"/>
    <s v="8x18x16 cm"/>
    <d v="2023-03-15T00:00:00"/>
    <d v="2024-01-01T00:00:00"/>
    <s v="RNHWYN"/>
    <s v="LLL,2WN"/>
    <s v="Green/Large"/>
    <x v="1"/>
    <n v="116.63999999999999"/>
    <n v="0.8"/>
    <x v="1"/>
    <n v="110.80799999999998"/>
    <n v="104.97599999999998"/>
    <n v="93.311999999999998"/>
    <n v="67.391999999999996"/>
    <n v="31.103999999999999"/>
  </r>
  <r>
    <s v="FJKE3WQP"/>
    <x v="0"/>
    <x v="0"/>
    <s v="Product_XGNA2"/>
    <n v="469.89"/>
    <n v="51"/>
    <x v="1"/>
    <s v="19x20x14 cm"/>
    <d v="2023-01-01T00:00:00"/>
    <d v="2024-01-01T00:00:00"/>
    <s v="EAHVIB"/>
    <s v="T5J,Z7X"/>
    <s v="Green/Large"/>
    <x v="4"/>
    <n v="422.90099999999995"/>
    <n v="1"/>
    <x v="1"/>
    <n v="401.75594999999993"/>
    <n v="380.61089999999996"/>
    <n v="338.32079999999996"/>
    <n v="244.34280000000001"/>
    <n v="112.77359999999999"/>
  </r>
  <r>
    <s v="62C0CZF0"/>
    <x v="0"/>
    <x v="0"/>
    <s v="Product_2RI1M"/>
    <n v="401.01"/>
    <n v="29"/>
    <x v="1"/>
    <s v="8x5x5 cm"/>
    <d v="2023-01-01T00:00:00"/>
    <d v="2025-01-01T00:00:00"/>
    <s v="148ZYN"/>
    <s v="6RE,ZG5"/>
    <s v="Red/Small"/>
    <x v="3"/>
    <n v="360.90899999999999"/>
    <n v="2.0027397260273974"/>
    <x v="1"/>
    <n v="342.86354999999998"/>
    <n v="324.81810000000002"/>
    <n v="288.72719999999998"/>
    <n v="208.52520000000001"/>
    <n v="96.242399999999989"/>
  </r>
  <r>
    <s v="CI2SOXMF"/>
    <x v="1"/>
    <x v="0"/>
    <s v="Product_4K791"/>
    <n v="143.13999999999999"/>
    <n v="23"/>
    <x v="0"/>
    <s v="7x13x17 cm"/>
    <d v="2023-01-01T00:00:00"/>
    <d v="2025-01-01T00:00:00"/>
    <s v="4QOP4W"/>
    <s v="2W7,XFG"/>
    <s v="Red/Small"/>
    <x v="0"/>
    <n v="128.82599999999999"/>
    <n v="2.0027397260273974"/>
    <x v="1"/>
    <n v="122.38469999999998"/>
    <n v="115.9434"/>
    <n v="103.0608"/>
    <n v="74.4328"/>
    <n v="34.353599999999993"/>
  </r>
  <r>
    <s v="HXVUU9H9"/>
    <x v="2"/>
    <x v="0"/>
    <s v="Product_GES7F"/>
    <n v="66.2"/>
    <n v="22"/>
    <x v="1"/>
    <s v="15x19x17 cm"/>
    <d v="2023-01-01T00:00:00"/>
    <d v="2024-01-01T00:00:00"/>
    <s v="X4CZGA"/>
    <s v="8IK,ATS"/>
    <s v="Blue/Medium"/>
    <x v="1"/>
    <n v="59.58"/>
    <n v="1"/>
    <x v="1"/>
    <n v="56.600999999999999"/>
    <n v="53.622"/>
    <n v="47.664000000000001"/>
    <n v="34.423999999999999"/>
    <n v="15.888000000000002"/>
  </r>
  <r>
    <s v="LD063POO"/>
    <x v="3"/>
    <x v="0"/>
    <s v="Product_NR1ZH"/>
    <n v="148.55000000000001"/>
    <n v="90"/>
    <x v="1"/>
    <s v="5x8x19 cm"/>
    <d v="2023-03-15T00:00:00"/>
    <d v="2026-01-01T00:00:00"/>
    <s v="VFR7AR"/>
    <s v="0M6,UZL"/>
    <s v="Blue/Medium"/>
    <x v="4"/>
    <n v="133.69500000000002"/>
    <n v="2.8027397260273972"/>
    <x v="0"/>
    <n v="127.01025000000001"/>
    <n v="120.32550000000002"/>
    <n v="106.95600000000002"/>
    <n v="77.246000000000009"/>
    <n v="35.652000000000001"/>
  </r>
  <r>
    <s v="G9DRJP71"/>
    <x v="2"/>
    <x v="0"/>
    <s v="Product_PEKYP"/>
    <n v="258.60000000000002"/>
    <n v="17"/>
    <x v="0"/>
    <s v="5x19x20 cm"/>
    <d v="2023-03-15T00:00:00"/>
    <d v="2024-01-01T00:00:00"/>
    <s v="MBF3BO"/>
    <s v="8IS,XS3"/>
    <s v="Red/Small"/>
    <x v="4"/>
    <n v="232.74"/>
    <n v="0.8"/>
    <x v="1"/>
    <n v="221.10300000000001"/>
    <n v="209.46600000000001"/>
    <n v="186.19200000000001"/>
    <n v="134.47200000000001"/>
    <n v="62.064000000000007"/>
  </r>
  <r>
    <s v="BOOLAWIB"/>
    <x v="3"/>
    <x v="0"/>
    <s v="Product_1M8WC"/>
    <n v="323.24"/>
    <n v="58"/>
    <x v="0"/>
    <s v="9x20x16 cm"/>
    <d v="2023-07-30T00:00:00"/>
    <d v="2024-01-01T00:00:00"/>
    <s v="8LQ21S"/>
    <s v="ROJ,6MR"/>
    <s v="Green/Large"/>
    <x v="1"/>
    <n v="290.916"/>
    <n v="0.42465753424657532"/>
    <x v="1"/>
    <n v="276.37020000000001"/>
    <n v="261.82440000000003"/>
    <n v="232.7328"/>
    <n v="168.0848"/>
    <n v="77.577600000000004"/>
  </r>
  <r>
    <s v="PHTJXJ7T"/>
    <x v="3"/>
    <x v="0"/>
    <s v="Product_7JW82"/>
    <n v="318.12"/>
    <n v="12"/>
    <x v="0"/>
    <s v="17x5x17 cm"/>
    <d v="2023-07-30T00:00:00"/>
    <d v="2026-01-01T00:00:00"/>
    <s v="GSQ98B"/>
    <s v="G5G,DC2"/>
    <s v="Red/Small"/>
    <x v="0"/>
    <n v="286.30799999999999"/>
    <n v="2.4273972602739726"/>
    <x v="1"/>
    <n v="271.99259999999998"/>
    <n v="257.67720000000003"/>
    <n v="229.04640000000001"/>
    <n v="165.42240000000001"/>
    <n v="76.348799999999997"/>
  </r>
  <r>
    <s v="01ECEAJU"/>
    <x v="1"/>
    <x v="0"/>
    <s v="Product_W3M4W"/>
    <n v="303.11"/>
    <n v="29"/>
    <x v="1"/>
    <s v="11x9x6 cm"/>
    <d v="2023-07-30T00:00:00"/>
    <d v="2026-01-01T00:00:00"/>
    <s v="RQ9HZT"/>
    <s v="XUG,HHQ"/>
    <s v="Blue/Medium"/>
    <x v="0"/>
    <n v="272.79900000000004"/>
    <n v="2.4273972602739726"/>
    <x v="0"/>
    <n v="259.15905000000004"/>
    <n v="245.51910000000004"/>
    <n v="218.23920000000004"/>
    <n v="157.61720000000003"/>
    <n v="72.746399999999994"/>
  </r>
  <r>
    <s v="VLFURZLM"/>
    <x v="0"/>
    <x v="0"/>
    <s v="Product_0WA6K"/>
    <n v="324.72000000000003"/>
    <n v="2"/>
    <x v="1"/>
    <s v="16x7x11 cm"/>
    <d v="2023-03-15T00:00:00"/>
    <d v="2026-01-01T00:00:00"/>
    <s v="SEEK3C"/>
    <s v="0KR,VBI"/>
    <s v="Red/Small"/>
    <x v="4"/>
    <n v="292.24800000000005"/>
    <n v="2.8027397260273972"/>
    <x v="0"/>
    <n v="277.63560000000001"/>
    <n v="263.02320000000003"/>
    <n v="233.79840000000004"/>
    <n v="168.85440000000003"/>
    <n v="77.9328"/>
  </r>
  <r>
    <s v="L3XRFRQ5"/>
    <x v="3"/>
    <x v="0"/>
    <s v="Product_CIYML"/>
    <n v="97.26"/>
    <n v="45"/>
    <x v="2"/>
    <s v="15x6x20 cm"/>
    <d v="2023-01-01T00:00:00"/>
    <d v="2025-01-01T00:00:00"/>
    <s v="E14730"/>
    <s v="IWC,6LQ"/>
    <s v="Red/Small"/>
    <x v="3"/>
    <n v="87.534000000000006"/>
    <n v="2.0027397260273974"/>
    <x v="1"/>
    <n v="83.157300000000006"/>
    <n v="78.780600000000007"/>
    <n v="70.027200000000008"/>
    <n v="50.575200000000002"/>
    <n v="23.342400000000001"/>
  </r>
  <r>
    <s v="OWUOXRAU"/>
    <x v="0"/>
    <x v="0"/>
    <s v="Product_YWO9M"/>
    <n v="368.8"/>
    <n v="65"/>
    <x v="0"/>
    <s v="17x5x5 cm"/>
    <d v="2023-03-15T00:00:00"/>
    <d v="2026-01-01T00:00:00"/>
    <s v="AUQCBV"/>
    <s v="HEZ,A37"/>
    <s v="Green/Large"/>
    <x v="3"/>
    <n v="331.92"/>
    <n v="2.8027397260273972"/>
    <x v="0"/>
    <n v="315.32400000000001"/>
    <n v="298.72800000000001"/>
    <n v="265.536"/>
    <n v="191.77600000000001"/>
    <n v="88.512"/>
  </r>
  <r>
    <s v="ZXN1IQ99"/>
    <x v="3"/>
    <x v="0"/>
    <s v="Product_JS2OD"/>
    <n v="182.27"/>
    <n v="47"/>
    <x v="1"/>
    <s v="12x6x20 cm"/>
    <d v="2023-01-01T00:00:00"/>
    <d v="2024-01-01T00:00:00"/>
    <s v="04ECE4"/>
    <s v="ZIA,AMT"/>
    <s v="Red/Small"/>
    <x v="1"/>
    <n v="164.04300000000001"/>
    <n v="1"/>
    <x v="1"/>
    <n v="155.84084999999999"/>
    <n v="147.6387"/>
    <n v="131.23440000000002"/>
    <n v="94.780400000000014"/>
    <n v="43.744799999999998"/>
  </r>
  <r>
    <s v="SDIUABJR"/>
    <x v="3"/>
    <x v="0"/>
    <s v="Product_0HU2D"/>
    <n v="355.3"/>
    <n v="92"/>
    <x v="0"/>
    <s v="11x7x6 cm"/>
    <d v="2023-07-30T00:00:00"/>
    <d v="2025-01-01T00:00:00"/>
    <s v="89WA7R"/>
    <s v="NBU,Y9X"/>
    <s v="Green/Large"/>
    <x v="4"/>
    <n v="319.77"/>
    <n v="1.4273972602739726"/>
    <x v="0"/>
    <n v="303.78149999999999"/>
    <n v="287.79300000000001"/>
    <n v="255.816"/>
    <n v="184.756"/>
    <n v="85.272000000000006"/>
  </r>
  <r>
    <s v="6PM3JX6K"/>
    <x v="1"/>
    <x v="0"/>
    <s v="Product_0KBB1"/>
    <n v="112.18"/>
    <n v="39"/>
    <x v="1"/>
    <s v="9x8x8 cm"/>
    <d v="2023-03-15T00:00:00"/>
    <d v="2024-01-01T00:00:00"/>
    <s v="XEFJBC"/>
    <s v="IIQ,74Q"/>
    <s v="Blue/Medium"/>
    <x v="2"/>
    <n v="100.962"/>
    <n v="0.8"/>
    <x v="1"/>
    <n v="95.913899999999998"/>
    <n v="90.865800000000007"/>
    <n v="80.769600000000011"/>
    <n v="58.333600000000004"/>
    <n v="26.923200000000001"/>
  </r>
  <r>
    <s v="CLGCLNQV"/>
    <x v="2"/>
    <x v="0"/>
    <s v="Product_4WVL5"/>
    <n v="211.85"/>
    <n v="86"/>
    <x v="2"/>
    <s v="15x9x9 cm"/>
    <d v="2023-01-01T00:00:00"/>
    <d v="2026-01-01T00:00:00"/>
    <s v="B67RB9"/>
    <s v="KLI,L44"/>
    <s v="Blue/Medium"/>
    <x v="3"/>
    <n v="190.66499999999999"/>
    <n v="3.0027397260273974"/>
    <x v="1"/>
    <n v="181.13174999999998"/>
    <n v="171.5985"/>
    <n v="152.53200000000001"/>
    <n v="110.16200000000001"/>
    <n v="50.843999999999994"/>
  </r>
  <r>
    <s v="G65U297N"/>
    <x v="0"/>
    <x v="0"/>
    <s v="Product_PASXE"/>
    <n v="45.04"/>
    <n v="80"/>
    <x v="2"/>
    <s v="6x12x7 cm"/>
    <d v="2023-07-30T00:00:00"/>
    <d v="2024-01-01T00:00:00"/>
    <s v="5A64TO"/>
    <s v="7KK,NKQ"/>
    <s v="Red/Small"/>
    <x v="0"/>
    <n v="40.536000000000001"/>
    <n v="0.42465753424657532"/>
    <x v="1"/>
    <n v="38.5092"/>
    <n v="36.482400000000005"/>
    <n v="32.428800000000003"/>
    <n v="23.4208"/>
    <n v="10.8096"/>
  </r>
  <r>
    <s v="U32K7GQ8"/>
    <x v="0"/>
    <x v="0"/>
    <s v="Product_YJJ32"/>
    <n v="380.76"/>
    <n v="77"/>
    <x v="1"/>
    <s v="15x17x17 cm"/>
    <d v="2023-01-01T00:00:00"/>
    <d v="2024-01-01T00:00:00"/>
    <s v="2R09FI"/>
    <s v="FRD,A1B"/>
    <s v="Green/Large"/>
    <x v="3"/>
    <n v="342.68399999999997"/>
    <n v="1"/>
    <x v="1"/>
    <n v="325.54979999999995"/>
    <n v="308.41559999999998"/>
    <n v="274.1472"/>
    <n v="197.99520000000001"/>
    <n v="91.38239999999999"/>
  </r>
  <r>
    <s v="J3JISL7M"/>
    <x v="0"/>
    <x v="0"/>
    <s v="Product_PMQEL"/>
    <n v="256.70999999999998"/>
    <n v="94"/>
    <x v="1"/>
    <s v="19x8x16 cm"/>
    <d v="2023-03-15T00:00:00"/>
    <d v="2026-01-01T00:00:00"/>
    <s v="TCXWGD"/>
    <s v="DUE,3KA"/>
    <s v="Red/Small"/>
    <x v="1"/>
    <n v="231.03899999999999"/>
    <n v="2.8027397260273972"/>
    <x v="1"/>
    <n v="219.48704999999998"/>
    <n v="207.93510000000001"/>
    <n v="184.8312"/>
    <n v="133.48919999999998"/>
    <n v="61.610399999999998"/>
  </r>
  <r>
    <s v="VM0T424W"/>
    <x v="1"/>
    <x v="0"/>
    <s v="Product_LF3AA"/>
    <n v="393.08"/>
    <n v="80"/>
    <x v="0"/>
    <s v="12x9x13 cm"/>
    <d v="2023-01-01T00:00:00"/>
    <d v="2025-01-01T00:00:00"/>
    <s v="S60YSH"/>
    <s v="F15,GE1"/>
    <s v="Blue/Medium"/>
    <x v="0"/>
    <n v="353.77199999999999"/>
    <n v="2.0027397260273974"/>
    <x v="1"/>
    <n v="336.08339999999998"/>
    <n v="318.39479999999998"/>
    <n v="283.01760000000002"/>
    <n v="204.4016"/>
    <n v="94.339199999999991"/>
  </r>
  <r>
    <s v="WSS60FCM"/>
    <x v="0"/>
    <x v="0"/>
    <s v="Product_SX1FI"/>
    <n v="185.97"/>
    <n v="85"/>
    <x v="2"/>
    <s v="13x11x7 cm"/>
    <d v="2023-03-15T00:00:00"/>
    <d v="2025-01-01T00:00:00"/>
    <s v="26CITT"/>
    <s v="OEW,3IZ"/>
    <s v="Blue/Medium"/>
    <x v="2"/>
    <n v="167.37299999999999"/>
    <n v="1.8027397260273972"/>
    <x v="1"/>
    <n v="159.00434999999999"/>
    <n v="150.63569999999999"/>
    <n v="133.89840000000001"/>
    <n v="96.704400000000007"/>
    <n v="44.632799999999996"/>
  </r>
  <r>
    <s v="ZHTVQKAT"/>
    <x v="2"/>
    <x v="0"/>
    <s v="Product_X7KSG"/>
    <n v="172.5"/>
    <n v="75"/>
    <x v="0"/>
    <s v="20x17x7 cm"/>
    <d v="2023-03-15T00:00:00"/>
    <d v="2024-01-01T00:00:00"/>
    <s v="ATVY26"/>
    <s v="B85,Z3O"/>
    <s v="Green/Large"/>
    <x v="3"/>
    <n v="155.25"/>
    <n v="0.8"/>
    <x v="1"/>
    <n v="147.48749999999998"/>
    <n v="139.72499999999999"/>
    <n v="124.2"/>
    <n v="89.7"/>
    <n v="41.4"/>
  </r>
  <r>
    <s v="AVZKBFB9"/>
    <x v="1"/>
    <x v="0"/>
    <s v="Product_IGTJK"/>
    <n v="273.5"/>
    <n v="8"/>
    <x v="1"/>
    <s v="10x12x12 cm"/>
    <d v="2023-07-30T00:00:00"/>
    <d v="2025-01-01T00:00:00"/>
    <s v="UVFS2L"/>
    <s v="4US,MYX"/>
    <s v="Red/Small"/>
    <x v="3"/>
    <n v="246.15"/>
    <n v="1.4273972602739726"/>
    <x v="0"/>
    <n v="233.8425"/>
    <n v="221.535"/>
    <n v="196.92000000000002"/>
    <n v="142.22"/>
    <n v="65.64"/>
  </r>
  <r>
    <s v="AR48JWYD"/>
    <x v="3"/>
    <x v="0"/>
    <s v="Product_VPBGW"/>
    <n v="339.16"/>
    <n v="73"/>
    <x v="2"/>
    <s v="20x6x16 cm"/>
    <d v="2023-03-15T00:00:00"/>
    <d v="2026-01-01T00:00:00"/>
    <s v="3AXWSB"/>
    <s v="AGB,JEO"/>
    <s v="Red/Small"/>
    <x v="0"/>
    <n v="305.24400000000003"/>
    <n v="2.8027397260273972"/>
    <x v="0"/>
    <n v="289.98180000000002"/>
    <n v="274.71960000000001"/>
    <n v="244.19520000000003"/>
    <n v="176.36320000000001"/>
    <n v="81.398400000000009"/>
  </r>
  <r>
    <s v="DGRFXMKG"/>
    <x v="2"/>
    <x v="0"/>
    <s v="Product_GE9F6"/>
    <n v="339.41"/>
    <n v="29"/>
    <x v="0"/>
    <s v="18x10x11 cm"/>
    <d v="2023-01-01T00:00:00"/>
    <d v="2026-01-01T00:00:00"/>
    <s v="68TL71"/>
    <s v="SHJ,BBM"/>
    <s v="Red/Small"/>
    <x v="4"/>
    <n v="305.46900000000005"/>
    <n v="3.0027397260273974"/>
    <x v="0"/>
    <n v="290.19555000000003"/>
    <n v="274.92210000000006"/>
    <n v="244.37520000000006"/>
    <n v="176.49320000000003"/>
    <n v="81.458399999999997"/>
  </r>
  <r>
    <s v="X7RF5TZQ"/>
    <x v="3"/>
    <x v="0"/>
    <s v="Product_O2MB3"/>
    <n v="316.39"/>
    <n v="59"/>
    <x v="2"/>
    <s v="14x6x12 cm"/>
    <d v="2023-07-30T00:00:00"/>
    <d v="2026-01-01T00:00:00"/>
    <s v="3G6JMO"/>
    <s v="LR2,H0Y"/>
    <s v="Red/Small"/>
    <x v="1"/>
    <n v="284.75099999999998"/>
    <n v="2.4273972602739726"/>
    <x v="0"/>
    <n v="270.51344999999998"/>
    <n v="256.27589999999998"/>
    <n v="227.80079999999998"/>
    <n v="164.52279999999999"/>
    <n v="75.933599999999998"/>
  </r>
  <r>
    <s v="DAKZE64H"/>
    <x v="2"/>
    <x v="0"/>
    <s v="Product_EVEP9"/>
    <n v="123.24"/>
    <n v="17"/>
    <x v="2"/>
    <s v="12x8x17 cm"/>
    <d v="2023-01-01T00:00:00"/>
    <d v="2026-01-01T00:00:00"/>
    <s v="H27Y2S"/>
    <s v="EN0,DNC"/>
    <s v="Red/Small"/>
    <x v="1"/>
    <n v="110.916"/>
    <n v="3.0027397260273974"/>
    <x v="0"/>
    <n v="105.3702"/>
    <n v="99.824399999999997"/>
    <n v="88.732799999999997"/>
    <n v="64.084800000000001"/>
    <n v="29.577599999999997"/>
  </r>
  <r>
    <s v="SK5PZSEY"/>
    <x v="0"/>
    <x v="0"/>
    <s v="Product_M9PAF"/>
    <n v="112.33"/>
    <n v="34"/>
    <x v="2"/>
    <s v="13x14x20 cm"/>
    <d v="2023-01-01T00:00:00"/>
    <d v="2025-01-01T00:00:00"/>
    <s v="RYMVAJ"/>
    <s v="3O0,UDI"/>
    <s v="Green/Large"/>
    <x v="0"/>
    <n v="101.09699999999999"/>
    <n v="2.0027397260273974"/>
    <x v="0"/>
    <n v="96.042149999999992"/>
    <n v="90.987299999999991"/>
    <n v="80.877600000000001"/>
    <n v="58.4116"/>
    <n v="26.959199999999999"/>
  </r>
  <r>
    <s v="4540PD5P"/>
    <x v="1"/>
    <x v="0"/>
    <s v="Product_KAZGQ"/>
    <n v="337.68"/>
    <n v="16"/>
    <x v="1"/>
    <s v="6x15x14 cm"/>
    <d v="2023-07-30T00:00:00"/>
    <d v="2025-01-01T00:00:00"/>
    <s v="QBFVSR"/>
    <s v="VA6,9I0"/>
    <s v="Green/Large"/>
    <x v="4"/>
    <n v="303.91200000000003"/>
    <n v="1.4273972602739726"/>
    <x v="1"/>
    <n v="288.71640000000002"/>
    <n v="273.52080000000007"/>
    <n v="243.12960000000004"/>
    <n v="175.59360000000001"/>
    <n v="81.043199999999999"/>
  </r>
  <r>
    <s v="I6RH8X6F"/>
    <x v="2"/>
    <x v="0"/>
    <s v="Product_CTTQL"/>
    <n v="90"/>
    <n v="15"/>
    <x v="2"/>
    <s v="16x12x14 cm"/>
    <d v="2023-01-01T00:00:00"/>
    <d v="2024-01-01T00:00:00"/>
    <s v="ZQ5YA0"/>
    <s v="S4Z,ZBI"/>
    <s v="Green/Large"/>
    <x v="3"/>
    <n v="81"/>
    <n v="1"/>
    <x v="1"/>
    <n v="76.95"/>
    <n v="72.900000000000006"/>
    <n v="64.8"/>
    <n v="46.800000000000004"/>
    <n v="21.599999999999998"/>
  </r>
  <r>
    <s v="NO747H6J"/>
    <x v="0"/>
    <x v="0"/>
    <s v="Product_PP93W"/>
    <n v="165.52"/>
    <n v="88"/>
    <x v="1"/>
    <s v="12x16x19 cm"/>
    <d v="2023-07-30T00:00:00"/>
    <d v="2024-01-01T00:00:00"/>
    <s v="CKL7ZC"/>
    <s v="6CL,8B3"/>
    <s v="Green/Large"/>
    <x v="0"/>
    <n v="148.96800000000002"/>
    <n v="0.42465753424657532"/>
    <x v="1"/>
    <n v="141.5196"/>
    <n v="134.07120000000003"/>
    <n v="119.17440000000002"/>
    <n v="86.070400000000006"/>
    <n v="39.724800000000002"/>
  </r>
  <r>
    <s v="53IDT6OU"/>
    <x v="2"/>
    <x v="0"/>
    <s v="Product_C3ZAM"/>
    <n v="314.82"/>
    <n v="31"/>
    <x v="0"/>
    <s v="5x15x7 cm"/>
    <d v="2023-07-30T00:00:00"/>
    <d v="2024-01-01T00:00:00"/>
    <s v="WFT62Z"/>
    <s v="DES,L86"/>
    <s v="Red/Small"/>
    <x v="1"/>
    <n v="283.33799999999997"/>
    <n v="0.42465753424657532"/>
    <x v="1"/>
    <n v="269.17109999999997"/>
    <n v="255.00419999999997"/>
    <n v="226.67039999999997"/>
    <n v="163.7064"/>
    <n v="75.556799999999996"/>
  </r>
  <r>
    <s v="XSRAB7PJ"/>
    <x v="3"/>
    <x v="0"/>
    <s v="Product_U6IGI"/>
    <n v="58.49"/>
    <n v="26"/>
    <x v="2"/>
    <s v="15x18x12 cm"/>
    <d v="2023-03-15T00:00:00"/>
    <d v="2024-01-01T00:00:00"/>
    <s v="RYV1I0"/>
    <s v="1GM,U64"/>
    <s v="Green/Large"/>
    <x v="3"/>
    <n v="52.641000000000005"/>
    <n v="0.8"/>
    <x v="1"/>
    <n v="50.008950000000006"/>
    <n v="47.376900000000006"/>
    <n v="42.112800000000007"/>
    <n v="30.414800000000003"/>
    <n v="14.037599999999999"/>
  </r>
  <r>
    <s v="OLSB56PF"/>
    <x v="2"/>
    <x v="0"/>
    <s v="Product_1PIWF"/>
    <n v="169.95"/>
    <n v="66"/>
    <x v="0"/>
    <s v="18x13x16 cm"/>
    <d v="2023-03-15T00:00:00"/>
    <d v="2024-01-01T00:00:00"/>
    <s v="E87SS7"/>
    <s v="RTL,K87"/>
    <s v="Blue/Medium"/>
    <x v="2"/>
    <n v="152.95499999999998"/>
    <n v="0.8"/>
    <x v="1"/>
    <n v="145.30724999999998"/>
    <n v="137.65949999999998"/>
    <n v="122.36399999999999"/>
    <n v="88.373999999999995"/>
    <n v="40.787999999999997"/>
  </r>
  <r>
    <s v="DL36BS9D"/>
    <x v="0"/>
    <x v="0"/>
    <s v="Product_Y3A57"/>
    <n v="169.84"/>
    <n v="81"/>
    <x v="2"/>
    <s v="12x15x13 cm"/>
    <d v="2023-07-30T00:00:00"/>
    <d v="2024-01-01T00:00:00"/>
    <s v="I9D4HW"/>
    <s v="GQ2,6SN"/>
    <s v="Blue/Medium"/>
    <x v="3"/>
    <n v="152.85599999999999"/>
    <n v="0.42465753424657532"/>
    <x v="1"/>
    <n v="145.2132"/>
    <n v="137.57040000000001"/>
    <n v="122.2848"/>
    <n v="88.316800000000001"/>
    <n v="40.761600000000001"/>
  </r>
  <r>
    <s v="BW24XIIU"/>
    <x v="2"/>
    <x v="0"/>
    <s v="Product_S1Q3V"/>
    <n v="178.94"/>
    <n v="7"/>
    <x v="0"/>
    <s v="16x12x9 cm"/>
    <d v="2023-07-30T00:00:00"/>
    <d v="2024-01-01T00:00:00"/>
    <s v="2931TN"/>
    <s v="7TN,ZHT"/>
    <s v="Red/Small"/>
    <x v="2"/>
    <n v="161.04599999999999"/>
    <n v="0.42465753424657532"/>
    <x v="1"/>
    <n v="152.99369999999999"/>
    <n v="144.94139999999999"/>
    <n v="128.83680000000001"/>
    <n v="93.0488"/>
    <n v="42.945599999999999"/>
  </r>
  <r>
    <s v="8UJAJV31"/>
    <x v="3"/>
    <x v="0"/>
    <s v="Product_CHS0G"/>
    <n v="385.98"/>
    <n v="18"/>
    <x v="1"/>
    <s v="13x18x19 cm"/>
    <d v="2023-01-01T00:00:00"/>
    <d v="2025-01-01T00:00:00"/>
    <s v="MXJZVK"/>
    <s v="ABU,O2F"/>
    <s v="Blue/Medium"/>
    <x v="4"/>
    <n v="347.38200000000001"/>
    <n v="2.0027397260273974"/>
    <x v="1"/>
    <n v="330.0129"/>
    <n v="312.6438"/>
    <n v="277.90559999999999"/>
    <n v="200.70960000000002"/>
    <n v="92.635199999999998"/>
  </r>
  <r>
    <s v="2PN8AMF8"/>
    <x v="2"/>
    <x v="0"/>
    <s v="Product_HFCR2"/>
    <n v="312.72000000000003"/>
    <n v="53"/>
    <x v="0"/>
    <s v="15x12x16 cm"/>
    <d v="2023-03-15T00:00:00"/>
    <d v="2026-01-01T00:00:00"/>
    <s v="5DTYID"/>
    <s v="SAH,KQP"/>
    <s v="Red/Small"/>
    <x v="1"/>
    <n v="281.44800000000004"/>
    <n v="2.8027397260273972"/>
    <x v="0"/>
    <n v="267.37560000000002"/>
    <n v="253.30320000000003"/>
    <n v="225.15840000000003"/>
    <n v="162.61440000000002"/>
    <n v="75.052800000000005"/>
  </r>
  <r>
    <s v="HE1K90R2"/>
    <x v="0"/>
    <x v="0"/>
    <s v="Product_43G51"/>
    <n v="325.32"/>
    <n v="6"/>
    <x v="2"/>
    <s v="12x5x5 cm"/>
    <d v="2023-07-30T00:00:00"/>
    <d v="2024-01-01T00:00:00"/>
    <s v="B8XW5L"/>
    <s v="35I,6S2"/>
    <s v="Red/Small"/>
    <x v="1"/>
    <n v="292.78800000000001"/>
    <n v="0.42465753424657532"/>
    <x v="1"/>
    <n v="278.14859999999999"/>
    <n v="263.50920000000002"/>
    <n v="234.23040000000003"/>
    <n v="169.16640000000001"/>
    <n v="78.076799999999992"/>
  </r>
  <r>
    <s v="QIZVMY46"/>
    <x v="1"/>
    <x v="0"/>
    <s v="Product_5N6YT"/>
    <n v="466.58"/>
    <n v="85"/>
    <x v="0"/>
    <s v="6x15x6 cm"/>
    <d v="2023-03-15T00:00:00"/>
    <d v="2024-01-01T00:00:00"/>
    <s v="ZKNPTD"/>
    <s v="3DS,IYG"/>
    <s v="Green/Large"/>
    <x v="1"/>
    <n v="419.92199999999997"/>
    <n v="0.8"/>
    <x v="1"/>
    <n v="398.92589999999996"/>
    <n v="377.9298"/>
    <n v="335.93759999999997"/>
    <n v="242.6216"/>
    <n v="111.97919999999999"/>
  </r>
  <r>
    <s v="DX8ZW9DR"/>
    <x v="1"/>
    <x v="0"/>
    <s v="Product_DSZUK"/>
    <n v="196.52"/>
    <n v="16"/>
    <x v="1"/>
    <s v="19x15x14 cm"/>
    <d v="2023-03-15T00:00:00"/>
    <d v="2026-01-01T00:00:00"/>
    <s v="LFCVNO"/>
    <s v="RJG,8HD"/>
    <s v="Red/Small"/>
    <x v="3"/>
    <n v="176.86799999999999"/>
    <n v="2.8027397260273972"/>
    <x v="1"/>
    <n v="168.02459999999999"/>
    <n v="159.18119999999999"/>
    <n v="141.49440000000001"/>
    <n v="102.19040000000001"/>
    <n v="47.1648"/>
  </r>
  <r>
    <s v="067JODC2"/>
    <x v="1"/>
    <x v="0"/>
    <s v="Product_C5Z1W"/>
    <n v="403.98"/>
    <n v="29"/>
    <x v="2"/>
    <s v="8x19x9 cm"/>
    <d v="2023-07-30T00:00:00"/>
    <d v="2026-01-01T00:00:00"/>
    <s v="MM5BU8"/>
    <s v="OUK,43E"/>
    <s v="Red/Small"/>
    <x v="1"/>
    <n v="363.58199999999999"/>
    <n v="2.4273972602739726"/>
    <x v="1"/>
    <n v="345.40289999999999"/>
    <n v="327.22379999999998"/>
    <n v="290.86560000000003"/>
    <n v="210.06960000000001"/>
    <n v="96.955200000000005"/>
  </r>
  <r>
    <s v="CBCY53HB"/>
    <x v="1"/>
    <x v="0"/>
    <s v="Product_X3PIQ"/>
    <n v="39.89"/>
    <n v="80"/>
    <x v="1"/>
    <s v="17x5x10 cm"/>
    <d v="2023-07-30T00:00:00"/>
    <d v="2025-01-01T00:00:00"/>
    <s v="UEFM8W"/>
    <s v="MXH,BM9"/>
    <s v="Red/Small"/>
    <x v="3"/>
    <n v="35.901000000000003"/>
    <n v="1.4273972602739726"/>
    <x v="1"/>
    <n v="34.10595"/>
    <n v="32.310900000000004"/>
    <n v="28.720800000000004"/>
    <n v="20.742800000000003"/>
    <n v="9.573599999999999"/>
  </r>
  <r>
    <s v="UBWX07CA"/>
    <x v="2"/>
    <x v="0"/>
    <s v="Product_06WC7"/>
    <n v="428.43"/>
    <n v="41"/>
    <x v="2"/>
    <s v="20x20x10 cm"/>
    <d v="2023-03-15T00:00:00"/>
    <d v="2026-01-01T00:00:00"/>
    <s v="VHMB6P"/>
    <s v="X5T,BPT"/>
    <s v="Green/Large"/>
    <x v="2"/>
    <n v="385.58699999999999"/>
    <n v="2.8027397260273972"/>
    <x v="0"/>
    <n v="366.30764999999997"/>
    <n v="347.0283"/>
    <n v="308.46960000000001"/>
    <n v="222.78360000000001"/>
    <n v="102.8232"/>
  </r>
  <r>
    <s v="RFFKZWME"/>
    <x v="0"/>
    <x v="0"/>
    <s v="Product_1QU9W"/>
    <n v="229.74"/>
    <n v="74"/>
    <x v="0"/>
    <s v="13x6x18 cm"/>
    <d v="2023-07-30T00:00:00"/>
    <d v="2026-01-01T00:00:00"/>
    <s v="4KSZNB"/>
    <s v="NGQ,5CH"/>
    <s v="Blue/Medium"/>
    <x v="4"/>
    <n v="206.76600000000002"/>
    <n v="2.4273972602739726"/>
    <x v="0"/>
    <n v="196.42770000000002"/>
    <n v="186.08940000000001"/>
    <n v="165.41280000000003"/>
    <n v="119.46480000000001"/>
    <n v="55.137599999999999"/>
  </r>
  <r>
    <s v="G9OJ29T3"/>
    <x v="0"/>
    <x v="0"/>
    <s v="Product_WR90F"/>
    <n v="103.77"/>
    <n v="33"/>
    <x v="0"/>
    <s v="19x10x15 cm"/>
    <d v="2023-01-01T00:00:00"/>
    <d v="2025-01-01T00:00:00"/>
    <s v="HSTICU"/>
    <s v="5BS,T00"/>
    <s v="Blue/Medium"/>
    <x v="4"/>
    <n v="93.393000000000001"/>
    <n v="2.0027397260273974"/>
    <x v="1"/>
    <n v="88.723349999999996"/>
    <n v="84.053700000000006"/>
    <n v="74.714399999999998"/>
    <n v="53.9604"/>
    <n v="24.904799999999998"/>
  </r>
  <r>
    <s v="U3JRUT1S"/>
    <x v="1"/>
    <x v="0"/>
    <s v="Product_16LW7"/>
    <n v="303.07"/>
    <n v="11"/>
    <x v="0"/>
    <s v="6x8x13 cm"/>
    <d v="2023-03-15T00:00:00"/>
    <d v="2026-01-01T00:00:00"/>
    <s v="RNMYOQ"/>
    <s v="FWP,YZX"/>
    <s v="Green/Large"/>
    <x v="0"/>
    <n v="272.76299999999998"/>
    <n v="2.8027397260273972"/>
    <x v="0"/>
    <n v="259.12484999999998"/>
    <n v="245.48669999999998"/>
    <n v="218.21039999999999"/>
    <n v="157.59639999999999"/>
    <n v="72.736800000000002"/>
  </r>
  <r>
    <s v="Y5NUFIXP"/>
    <x v="1"/>
    <x v="0"/>
    <s v="Product_Z0ZSB"/>
    <n v="266.18"/>
    <n v="13"/>
    <x v="2"/>
    <s v="10x13x17 cm"/>
    <d v="2023-01-01T00:00:00"/>
    <d v="2024-01-01T00:00:00"/>
    <s v="PVKZY5"/>
    <s v="FIB,GFB"/>
    <s v="Green/Large"/>
    <x v="0"/>
    <n v="239.56200000000001"/>
    <n v="1"/>
    <x v="1"/>
    <n v="227.5839"/>
    <n v="215.60580000000002"/>
    <n v="191.64960000000002"/>
    <n v="138.4136"/>
    <n v="63.883200000000002"/>
  </r>
  <r>
    <s v="RHX559BH"/>
    <x v="2"/>
    <x v="0"/>
    <s v="Product_311IK"/>
    <n v="233.68"/>
    <n v="71"/>
    <x v="1"/>
    <s v="12x19x18 cm"/>
    <d v="2023-01-01T00:00:00"/>
    <d v="2026-01-01T00:00:00"/>
    <s v="E6GT6J"/>
    <s v="T5M,UR8"/>
    <s v="Blue/Medium"/>
    <x v="0"/>
    <n v="210.31200000000001"/>
    <n v="3.0027397260273974"/>
    <x v="0"/>
    <n v="199.79640000000001"/>
    <n v="189.28080000000003"/>
    <n v="168.24960000000002"/>
    <n v="121.51360000000001"/>
    <n v="56.083199999999998"/>
  </r>
  <r>
    <s v="1E9FEO5O"/>
    <x v="3"/>
    <x v="0"/>
    <s v="Product_B7W0N"/>
    <n v="270.45"/>
    <n v="85"/>
    <x v="2"/>
    <s v="16x13x12 cm"/>
    <d v="2023-01-01T00:00:00"/>
    <d v="2026-01-01T00:00:00"/>
    <s v="WCSATJ"/>
    <s v="OS2,2VU"/>
    <s v="Green/Large"/>
    <x v="0"/>
    <n v="243.40499999999997"/>
    <n v="3.0027397260273974"/>
    <x v="1"/>
    <n v="231.23474999999996"/>
    <n v="219.06449999999998"/>
    <n v="194.72399999999999"/>
    <n v="140.63399999999999"/>
    <n v="64.908000000000001"/>
  </r>
  <r>
    <s v="OAQZJPT1"/>
    <x v="3"/>
    <x v="0"/>
    <s v="Product_ULYKG"/>
    <n v="138.88999999999999"/>
    <n v="78"/>
    <x v="1"/>
    <s v="8x13x6 cm"/>
    <d v="2023-01-01T00:00:00"/>
    <d v="2025-01-01T00:00:00"/>
    <s v="5B5JEG"/>
    <s v="D09,VXJ"/>
    <s v="Green/Large"/>
    <x v="2"/>
    <n v="125.00099999999999"/>
    <n v="2.0027397260273974"/>
    <x v="1"/>
    <n v="118.75094999999999"/>
    <n v="112.50089999999999"/>
    <n v="100.0008"/>
    <n v="72.222799999999992"/>
    <n v="33.333599999999997"/>
  </r>
  <r>
    <s v="PHN0LR8K"/>
    <x v="1"/>
    <x v="0"/>
    <s v="Product_L0W2M"/>
    <n v="245.28"/>
    <n v="73"/>
    <x v="0"/>
    <s v="16x12x11 cm"/>
    <d v="2023-07-30T00:00:00"/>
    <d v="2024-01-01T00:00:00"/>
    <s v="P8LAAX"/>
    <s v="PPJ,XF6"/>
    <s v="Red/Small"/>
    <x v="0"/>
    <n v="220.75200000000001"/>
    <n v="0.42465753424657532"/>
    <x v="1"/>
    <n v="209.71440000000001"/>
    <n v="198.67680000000001"/>
    <n v="176.60160000000002"/>
    <n v="127.54560000000001"/>
    <n v="58.867199999999997"/>
  </r>
  <r>
    <s v="1SPFUKPB"/>
    <x v="1"/>
    <x v="0"/>
    <s v="Product_FTM9S"/>
    <n v="125.73"/>
    <n v="16"/>
    <x v="1"/>
    <s v="12x8x9 cm"/>
    <d v="2023-03-15T00:00:00"/>
    <d v="2025-01-01T00:00:00"/>
    <s v="B23PW5"/>
    <s v="OU9,GXP"/>
    <s v="Red/Small"/>
    <x v="2"/>
    <n v="113.15700000000001"/>
    <n v="1.8027397260273972"/>
    <x v="1"/>
    <n v="107.49915"/>
    <n v="101.84130000000002"/>
    <n v="90.525600000000011"/>
    <n v="65.379600000000011"/>
    <n v="30.175199999999997"/>
  </r>
  <r>
    <s v="55YX3MX7"/>
    <x v="3"/>
    <x v="0"/>
    <s v="Product_KKKZE"/>
    <n v="155.80000000000001"/>
    <n v="45"/>
    <x v="1"/>
    <s v="6x9x19 cm"/>
    <d v="2023-01-01T00:00:00"/>
    <d v="2026-01-01T00:00:00"/>
    <s v="LT4N1X"/>
    <s v="GUH,7KW"/>
    <s v="Blue/Medium"/>
    <x v="4"/>
    <n v="140.22"/>
    <n v="3.0027397260273974"/>
    <x v="0"/>
    <n v="133.209"/>
    <n v="126.19800000000001"/>
    <n v="112.176"/>
    <n v="81.016000000000005"/>
    <n v="37.392000000000003"/>
  </r>
  <r>
    <s v="YYPYGZT0"/>
    <x v="1"/>
    <x v="0"/>
    <s v="Product_T01J3"/>
    <n v="95.5"/>
    <n v="80"/>
    <x v="1"/>
    <s v="17x6x8 cm"/>
    <d v="2023-03-15T00:00:00"/>
    <d v="2024-01-01T00:00:00"/>
    <s v="CLJ2S6"/>
    <s v="N7O,MXO"/>
    <s v="Red/Small"/>
    <x v="3"/>
    <n v="85.95"/>
    <n v="0.8"/>
    <x v="1"/>
    <n v="81.652500000000003"/>
    <n v="77.355000000000004"/>
    <n v="68.760000000000005"/>
    <n v="49.660000000000004"/>
    <n v="22.919999999999998"/>
  </r>
  <r>
    <s v="HP44Z5MM"/>
    <x v="0"/>
    <x v="0"/>
    <s v="Product_QFZIA"/>
    <n v="292.49"/>
    <n v="74"/>
    <x v="1"/>
    <s v="16x5x18 cm"/>
    <d v="2023-03-15T00:00:00"/>
    <d v="2024-01-01T00:00:00"/>
    <s v="L7F7G7"/>
    <s v="GT7,JF1"/>
    <s v="Green/Large"/>
    <x v="4"/>
    <n v="263.24099999999999"/>
    <n v="0.8"/>
    <x v="1"/>
    <n v="250.07894999999996"/>
    <n v="236.9169"/>
    <n v="210.59280000000001"/>
    <n v="152.09480000000002"/>
    <n v="70.197599999999994"/>
  </r>
  <r>
    <s v="36ZVCMCD"/>
    <x v="3"/>
    <x v="0"/>
    <s v="Product_CQ1KA"/>
    <n v="299.58999999999997"/>
    <n v="74"/>
    <x v="2"/>
    <s v="10x10x14 cm"/>
    <d v="2023-03-15T00:00:00"/>
    <d v="2025-01-01T00:00:00"/>
    <s v="701PG3"/>
    <s v="AKN,1T9"/>
    <s v="Red/Small"/>
    <x v="0"/>
    <n v="269.63099999999997"/>
    <n v="1.8027397260273972"/>
    <x v="0"/>
    <n v="256.14944999999994"/>
    <n v="242.66789999999997"/>
    <n v="215.70479999999998"/>
    <n v="155.7868"/>
    <n v="71.901599999999988"/>
  </r>
  <r>
    <s v="ELO7ISR8"/>
    <x v="0"/>
    <x v="0"/>
    <s v="Product_13MYP"/>
    <n v="76.62"/>
    <n v="41"/>
    <x v="2"/>
    <s v="13x5x15 cm"/>
    <d v="2023-03-15T00:00:00"/>
    <d v="2026-01-01T00:00:00"/>
    <s v="FBSMNY"/>
    <s v="0JD,70T"/>
    <s v="Red/Small"/>
    <x v="0"/>
    <n v="68.957999999999998"/>
    <n v="2.8027397260273972"/>
    <x v="0"/>
    <n v="65.510099999999994"/>
    <n v="62.062199999999997"/>
    <n v="55.166400000000003"/>
    <n v="39.842400000000005"/>
    <n v="18.3888"/>
  </r>
  <r>
    <s v="QU4I5MP7"/>
    <x v="1"/>
    <x v="0"/>
    <s v="Product_DALJV"/>
    <n v="388.45"/>
    <n v="88"/>
    <x v="0"/>
    <s v="14x15x14 cm"/>
    <d v="2023-07-30T00:00:00"/>
    <d v="2025-01-01T00:00:00"/>
    <s v="AB71HL"/>
    <s v="9CB,Y2Y"/>
    <s v="Red/Small"/>
    <x v="2"/>
    <n v="349.60500000000002"/>
    <n v="1.4273972602739726"/>
    <x v="1"/>
    <n v="332.12475000000001"/>
    <n v="314.64450000000005"/>
    <n v="279.68400000000003"/>
    <n v="201.994"/>
    <n v="93.227999999999994"/>
  </r>
  <r>
    <s v="OW11L4N5"/>
    <x v="1"/>
    <x v="0"/>
    <s v="Product_I3LCD"/>
    <n v="371.93"/>
    <n v="65"/>
    <x v="1"/>
    <s v="16x5x5 cm"/>
    <d v="2023-03-15T00:00:00"/>
    <d v="2024-01-01T00:00:00"/>
    <s v="A4EEP2"/>
    <s v="A9E,EMX"/>
    <s v="Green/Large"/>
    <x v="4"/>
    <n v="334.73700000000002"/>
    <n v="0.8"/>
    <x v="1"/>
    <n v="318.00015000000002"/>
    <n v="301.26330000000002"/>
    <n v="267.78960000000001"/>
    <n v="193.40360000000001"/>
    <n v="89.263199999999998"/>
  </r>
  <r>
    <s v="I7L4UQ9V"/>
    <x v="1"/>
    <x v="0"/>
    <s v="Product_RDXXQ"/>
    <n v="10.92"/>
    <n v="95"/>
    <x v="2"/>
    <s v="13x11x14 cm"/>
    <d v="2023-03-15T00:00:00"/>
    <d v="2026-01-01T00:00:00"/>
    <s v="6H5JF6"/>
    <s v="YV6,TM0"/>
    <s v="Green/Large"/>
    <x v="3"/>
    <n v="9.8279999999999994"/>
    <n v="2.8027397260273972"/>
    <x v="1"/>
    <n v="9.3365999999999989"/>
    <n v="8.8452000000000002"/>
    <n v="7.8624000000000001"/>
    <n v="5.6783999999999999"/>
    <n v="2.6208"/>
  </r>
  <r>
    <s v="DT0D1TG6"/>
    <x v="2"/>
    <x v="0"/>
    <s v="Product_VC4US"/>
    <n v="44.22"/>
    <n v="55"/>
    <x v="2"/>
    <s v="17x17x16 cm"/>
    <d v="2023-03-15T00:00:00"/>
    <d v="2025-01-01T00:00:00"/>
    <s v="A5GY3R"/>
    <s v="QSE,JWE"/>
    <s v="Green/Large"/>
    <x v="1"/>
    <n v="39.798000000000002"/>
    <n v="1.8027397260273972"/>
    <x v="0"/>
    <n v="37.808100000000003"/>
    <n v="35.818200000000004"/>
    <n v="31.838400000000004"/>
    <n v="22.994399999999999"/>
    <n v="10.6128"/>
  </r>
  <r>
    <s v="D0QN3XZ2"/>
    <x v="2"/>
    <x v="0"/>
    <s v="Product_NMFP7"/>
    <n v="402.39"/>
    <n v="58"/>
    <x v="2"/>
    <s v="15x9x19 cm"/>
    <d v="2023-07-30T00:00:00"/>
    <d v="2026-01-01T00:00:00"/>
    <s v="ACUMZG"/>
    <s v="9GJ,S3P"/>
    <s v="Blue/Medium"/>
    <x v="0"/>
    <n v="362.15099999999995"/>
    <n v="2.4273972602739726"/>
    <x v="1"/>
    <n v="344.04344999999995"/>
    <n v="325.93589999999995"/>
    <n v="289.7208"/>
    <n v="209.24279999999999"/>
    <n v="96.573599999999999"/>
  </r>
  <r>
    <s v="FPP9YM4L"/>
    <x v="0"/>
    <x v="0"/>
    <s v="Product_A6GOX"/>
    <n v="335.49"/>
    <n v="91"/>
    <x v="1"/>
    <s v="13x8x12 cm"/>
    <d v="2023-03-15T00:00:00"/>
    <d v="2024-01-01T00:00:00"/>
    <s v="OLMUHY"/>
    <s v="Z90,0ZO"/>
    <s v="Green/Large"/>
    <x v="0"/>
    <n v="301.94100000000003"/>
    <n v="0.8"/>
    <x v="1"/>
    <n v="286.84395000000001"/>
    <n v="271.74690000000004"/>
    <n v="241.55280000000005"/>
    <n v="174.45480000000001"/>
    <n v="80.517600000000002"/>
  </r>
  <r>
    <s v="OPPEWGE5"/>
    <x v="2"/>
    <x v="0"/>
    <s v="Product_IFPE7"/>
    <n v="143.96"/>
    <n v="28"/>
    <x v="2"/>
    <s v="7x5x17 cm"/>
    <d v="2023-07-30T00:00:00"/>
    <d v="2024-01-01T00:00:00"/>
    <s v="6CMPF3"/>
    <s v="QEW,2KP"/>
    <s v="Green/Large"/>
    <x v="1"/>
    <n v="129.56400000000002"/>
    <n v="0.42465753424657532"/>
    <x v="1"/>
    <n v="123.08580000000002"/>
    <n v="116.60760000000002"/>
    <n v="103.65120000000002"/>
    <n v="74.859200000000001"/>
    <n v="34.550400000000003"/>
  </r>
  <r>
    <s v="OCIAZ8X5"/>
    <x v="1"/>
    <x v="0"/>
    <s v="Product_P3QG7"/>
    <n v="42.57"/>
    <n v="56"/>
    <x v="0"/>
    <s v="20x5x17 cm"/>
    <d v="2023-03-15T00:00:00"/>
    <d v="2025-01-01T00:00:00"/>
    <s v="98AUI7"/>
    <s v="YUN,DUN"/>
    <s v="Green/Large"/>
    <x v="3"/>
    <n v="38.313000000000002"/>
    <n v="1.8027397260273972"/>
    <x v="1"/>
    <n v="36.397350000000003"/>
    <n v="34.481700000000004"/>
    <n v="30.650400000000005"/>
    <n v="22.136400000000002"/>
    <n v="10.216799999999999"/>
  </r>
  <r>
    <s v="PDIG23PU"/>
    <x v="1"/>
    <x v="0"/>
    <s v="Product_IUUM0"/>
    <n v="291.32"/>
    <n v="77"/>
    <x v="2"/>
    <s v="14x17x8 cm"/>
    <d v="2023-07-30T00:00:00"/>
    <d v="2025-01-01T00:00:00"/>
    <s v="AD2SD6"/>
    <s v="HW2,XYB"/>
    <s v="Red/Small"/>
    <x v="1"/>
    <n v="262.18799999999999"/>
    <n v="1.4273972602739726"/>
    <x v="1"/>
    <n v="249.07859999999997"/>
    <n v="235.9692"/>
    <n v="209.75040000000001"/>
    <n v="151.4864"/>
    <n v="69.916799999999995"/>
  </r>
  <r>
    <s v="7WSZB6J3"/>
    <x v="3"/>
    <x v="0"/>
    <s v="Product_WKK75"/>
    <n v="379.79"/>
    <n v="96"/>
    <x v="2"/>
    <s v="9x17x15 cm"/>
    <d v="2023-07-30T00:00:00"/>
    <d v="2026-01-01T00:00:00"/>
    <s v="3NZNE4"/>
    <s v="R82,30M"/>
    <s v="Green/Large"/>
    <x v="3"/>
    <n v="341.81100000000004"/>
    <n v="2.4273972602739726"/>
    <x v="1"/>
    <n v="324.72045000000003"/>
    <n v="307.62990000000002"/>
    <n v="273.44880000000006"/>
    <n v="197.49080000000001"/>
    <n v="91.149600000000007"/>
  </r>
  <r>
    <s v="5CYZC0Y1"/>
    <x v="0"/>
    <x v="0"/>
    <s v="Product_EEWOY"/>
    <n v="43.99"/>
    <n v="52"/>
    <x v="1"/>
    <s v="13x9x13 cm"/>
    <d v="2023-03-15T00:00:00"/>
    <d v="2026-01-01T00:00:00"/>
    <s v="NZJZFB"/>
    <s v="7J1,LCE"/>
    <s v="Green/Large"/>
    <x v="2"/>
    <n v="39.591000000000001"/>
    <n v="2.8027397260273972"/>
    <x v="0"/>
    <n v="37.611449999999998"/>
    <n v="35.631900000000002"/>
    <n v="31.672800000000002"/>
    <n v="22.8748"/>
    <n v="10.557600000000001"/>
  </r>
  <r>
    <s v="GI4KH6UI"/>
    <x v="2"/>
    <x v="0"/>
    <s v="Product_LBNVU"/>
    <n v="114.88"/>
    <n v="57"/>
    <x v="2"/>
    <s v="12x5x5 cm"/>
    <d v="2023-07-30T00:00:00"/>
    <d v="2024-01-01T00:00:00"/>
    <s v="0RJC56"/>
    <s v="D0D,Y5I"/>
    <s v="Red/Small"/>
    <x v="3"/>
    <n v="103.392"/>
    <n v="0.42465753424657532"/>
    <x v="1"/>
    <n v="98.222399999999993"/>
    <n v="93.052800000000005"/>
    <n v="82.7136"/>
    <n v="59.7376"/>
    <n v="27.571199999999997"/>
  </r>
  <r>
    <s v="8CW9LA53"/>
    <x v="0"/>
    <x v="0"/>
    <s v="Product_7E0B5"/>
    <n v="214.26"/>
    <n v="11"/>
    <x v="0"/>
    <s v="8x12x17 cm"/>
    <d v="2023-03-15T00:00:00"/>
    <d v="2026-01-01T00:00:00"/>
    <s v="3FZDIA"/>
    <s v="992,9JQ"/>
    <s v="Green/Large"/>
    <x v="3"/>
    <n v="192.834"/>
    <n v="2.8027397260273972"/>
    <x v="1"/>
    <n v="183.19229999999999"/>
    <n v="173.5506"/>
    <n v="154.2672"/>
    <n v="111.4152"/>
    <n v="51.422399999999996"/>
  </r>
  <r>
    <s v="27D0MDZN"/>
    <x v="1"/>
    <x v="0"/>
    <s v="Product_E6VGL"/>
    <n v="413.66"/>
    <n v="20"/>
    <x v="1"/>
    <s v="8x8x16 cm"/>
    <d v="2023-03-15T00:00:00"/>
    <d v="2026-01-01T00:00:00"/>
    <s v="6EQNQZ"/>
    <s v="8VN,PQV"/>
    <s v="Blue/Medium"/>
    <x v="2"/>
    <n v="372.29400000000004"/>
    <n v="2.8027397260273972"/>
    <x v="1"/>
    <n v="353.67930000000001"/>
    <n v="335.06460000000004"/>
    <n v="297.83520000000004"/>
    <n v="215.10320000000002"/>
    <n v="99.278400000000005"/>
  </r>
  <r>
    <s v="LW7ZTK9E"/>
    <x v="0"/>
    <x v="0"/>
    <s v="Product_CH0L6"/>
    <n v="58.68"/>
    <n v="57"/>
    <x v="0"/>
    <s v="8x16x9 cm"/>
    <d v="2023-03-15T00:00:00"/>
    <d v="2025-01-01T00:00:00"/>
    <s v="LEV74K"/>
    <s v="9J8,NV0"/>
    <s v="Blue/Medium"/>
    <x v="3"/>
    <n v="52.811999999999998"/>
    <n v="1.8027397260273972"/>
    <x v="1"/>
    <n v="50.171399999999998"/>
    <n v="47.530799999999999"/>
    <n v="42.249600000000001"/>
    <n v="30.5136"/>
    <n v="14.0832"/>
  </r>
  <r>
    <s v="TSI4N0MI"/>
    <x v="0"/>
    <x v="0"/>
    <s v="Product_H8YQV"/>
    <n v="407.57"/>
    <n v="82"/>
    <x v="2"/>
    <s v="12x16x13 cm"/>
    <d v="2023-01-01T00:00:00"/>
    <d v="2025-01-01T00:00:00"/>
    <s v="IU5JR3"/>
    <s v="JJR,YMQ"/>
    <s v="Red/Small"/>
    <x v="0"/>
    <n v="366.81299999999999"/>
    <n v="2.0027397260273974"/>
    <x v="0"/>
    <n v="348.47234999999995"/>
    <n v="330.13170000000002"/>
    <n v="293.4504"/>
    <n v="211.93639999999999"/>
    <n v="97.816800000000001"/>
  </r>
  <r>
    <s v="BESB4SB0"/>
    <x v="3"/>
    <x v="0"/>
    <s v="Product_FVOS1"/>
    <n v="294.83999999999997"/>
    <n v="80"/>
    <x v="1"/>
    <s v="17x9x15 cm"/>
    <d v="2023-01-01T00:00:00"/>
    <d v="2025-01-01T00:00:00"/>
    <s v="X00EZ6"/>
    <s v="STT,MUU"/>
    <s v="Green/Large"/>
    <x v="2"/>
    <n v="265.35599999999999"/>
    <n v="2.0027397260273974"/>
    <x v="0"/>
    <n v="252.08819999999997"/>
    <n v="238.82040000000001"/>
    <n v="212.28480000000002"/>
    <n v="153.3168"/>
    <n v="70.761599999999987"/>
  </r>
  <r>
    <s v="PD8V9VJN"/>
    <x v="0"/>
    <x v="0"/>
    <s v="Product_ARACW"/>
    <n v="284.3"/>
    <n v="38"/>
    <x v="1"/>
    <s v="14x7x19 cm"/>
    <d v="2023-01-01T00:00:00"/>
    <d v="2026-01-01T00:00:00"/>
    <s v="WBZWET"/>
    <s v="VK5,PA8"/>
    <s v="Red/Small"/>
    <x v="1"/>
    <n v="255.87"/>
    <n v="3.0027397260273974"/>
    <x v="0"/>
    <n v="243.07649999999998"/>
    <n v="230.28300000000002"/>
    <n v="204.69600000000003"/>
    <n v="147.83600000000001"/>
    <n v="68.231999999999999"/>
  </r>
  <r>
    <s v="EYTXTN56"/>
    <x v="2"/>
    <x v="0"/>
    <s v="Product_BHVW2"/>
    <n v="317.06"/>
    <n v="55"/>
    <x v="1"/>
    <s v="15x20x12 cm"/>
    <d v="2023-07-30T00:00:00"/>
    <d v="2024-01-01T00:00:00"/>
    <s v="Q4HAO1"/>
    <s v="NXB,G3L"/>
    <s v="Green/Large"/>
    <x v="3"/>
    <n v="285.35399999999998"/>
    <n v="0.42465753424657532"/>
    <x v="1"/>
    <n v="271.08629999999999"/>
    <n v="256.8186"/>
    <n v="228.28319999999999"/>
    <n v="164.87120000000002"/>
    <n v="76.094399999999993"/>
  </r>
  <r>
    <s v="CK24H1Z0"/>
    <x v="0"/>
    <x v="0"/>
    <s v="Product_KWRHS"/>
    <n v="291.33999999999997"/>
    <n v="60"/>
    <x v="0"/>
    <s v="5x10x16 cm"/>
    <d v="2023-01-01T00:00:00"/>
    <d v="2024-01-01T00:00:00"/>
    <s v="JN42C6"/>
    <s v="LTX,GML"/>
    <s v="Green/Large"/>
    <x v="4"/>
    <n v="262.20599999999996"/>
    <n v="1"/>
    <x v="1"/>
    <n v="249.09569999999994"/>
    <n v="235.98539999999997"/>
    <n v="209.76479999999998"/>
    <n v="151.49679999999998"/>
    <n v="69.921599999999998"/>
  </r>
  <r>
    <s v="A5RDDN5U"/>
    <x v="0"/>
    <x v="0"/>
    <s v="Product_N4H26"/>
    <n v="423.72"/>
    <n v="41"/>
    <x v="1"/>
    <s v="18x14x20 cm"/>
    <d v="2023-01-01T00:00:00"/>
    <d v="2026-01-01T00:00:00"/>
    <s v="5A69JL"/>
    <s v="O9S,HTP"/>
    <s v="Red/Small"/>
    <x v="1"/>
    <n v="381.34800000000001"/>
    <n v="3.0027397260273974"/>
    <x v="1"/>
    <n v="362.28059999999999"/>
    <n v="343.21320000000003"/>
    <n v="305.07840000000004"/>
    <n v="220.33440000000002"/>
    <n v="101.69280000000001"/>
  </r>
  <r>
    <s v="2BISQJ56"/>
    <x v="0"/>
    <x v="0"/>
    <s v="Product_4H5JW"/>
    <n v="115.5"/>
    <n v="79"/>
    <x v="0"/>
    <s v="20x12x12 cm"/>
    <d v="2023-07-30T00:00:00"/>
    <d v="2026-01-01T00:00:00"/>
    <s v="Y7TB2S"/>
    <s v="IGH,GTT"/>
    <s v="Green/Large"/>
    <x v="1"/>
    <n v="103.95"/>
    <n v="2.4273972602739726"/>
    <x v="0"/>
    <n v="98.752499999999998"/>
    <n v="93.555000000000007"/>
    <n v="83.160000000000011"/>
    <n v="60.06"/>
    <n v="27.72"/>
  </r>
  <r>
    <s v="JV88LNM5"/>
    <x v="3"/>
    <x v="0"/>
    <s v="Product_UGNE2"/>
    <n v="470.06"/>
    <n v="17"/>
    <x v="1"/>
    <s v="15x6x14 cm"/>
    <d v="2023-01-01T00:00:00"/>
    <d v="2025-01-01T00:00:00"/>
    <s v="QQTA4S"/>
    <s v="7UK,OOA"/>
    <s v="Blue/Medium"/>
    <x v="0"/>
    <n v="423.05399999999997"/>
    <n v="2.0027397260273974"/>
    <x v="0"/>
    <n v="401.90129999999994"/>
    <n v="380.74860000000001"/>
    <n v="338.44319999999999"/>
    <n v="244.43120000000002"/>
    <n v="112.81439999999999"/>
  </r>
  <r>
    <s v="2J6Q2C3K"/>
    <x v="0"/>
    <x v="0"/>
    <s v="Product_1PO5W"/>
    <n v="258.82"/>
    <n v="14"/>
    <x v="1"/>
    <s v="20x16x7 cm"/>
    <d v="2023-01-01T00:00:00"/>
    <d v="2024-01-01T00:00:00"/>
    <s v="ATBX8T"/>
    <s v="K0Q,M9N"/>
    <s v="Red/Small"/>
    <x v="2"/>
    <n v="232.93799999999999"/>
    <n v="1"/>
    <x v="1"/>
    <n v="221.29109999999997"/>
    <n v="209.64419999999998"/>
    <n v="186.35040000000001"/>
    <n v="134.5864"/>
    <n v="62.116799999999998"/>
  </r>
  <r>
    <s v="2DT64VCN"/>
    <x v="0"/>
    <x v="0"/>
    <s v="Product_0BEY4"/>
    <n v="271.35000000000002"/>
    <n v="10"/>
    <x v="2"/>
    <s v="10x9x5 cm"/>
    <d v="2023-03-15T00:00:00"/>
    <d v="2024-01-01T00:00:00"/>
    <s v="GA0445"/>
    <s v="PPL,MVH"/>
    <s v="Blue/Medium"/>
    <x v="0"/>
    <n v="244.21500000000003"/>
    <n v="0.8"/>
    <x v="1"/>
    <n v="232.00425000000001"/>
    <n v="219.79350000000002"/>
    <n v="195.37200000000004"/>
    <n v="141.102"/>
    <n v="65.124000000000009"/>
  </r>
  <r>
    <s v="J18JZHRU"/>
    <x v="1"/>
    <x v="0"/>
    <s v="Product_601AN"/>
    <n v="454.51"/>
    <n v="100"/>
    <x v="2"/>
    <s v="7x7x20 cm"/>
    <d v="2023-01-01T00:00:00"/>
    <d v="2024-01-01T00:00:00"/>
    <s v="4ZSCRM"/>
    <s v="QI2,I6F"/>
    <s v="Blue/Medium"/>
    <x v="2"/>
    <n v="409.05899999999997"/>
    <n v="1"/>
    <x v="1"/>
    <n v="388.60604999999993"/>
    <n v="368.15309999999999"/>
    <n v="327.24720000000002"/>
    <n v="236.34520000000001"/>
    <n v="109.08239999999999"/>
  </r>
  <r>
    <s v="C3P9O0VN"/>
    <x v="1"/>
    <x v="0"/>
    <s v="Product_DGQV1"/>
    <n v="103.22"/>
    <n v="56"/>
    <x v="0"/>
    <s v="20x15x6 cm"/>
    <d v="2023-07-30T00:00:00"/>
    <d v="2024-01-01T00:00:00"/>
    <s v="W1UPEO"/>
    <s v="OGO,A7O"/>
    <s v="Red/Small"/>
    <x v="1"/>
    <n v="92.897999999999996"/>
    <n v="0.42465753424657532"/>
    <x v="1"/>
    <n v="88.253099999999989"/>
    <n v="83.608199999999997"/>
    <n v="74.318399999999997"/>
    <n v="53.674399999999999"/>
    <n v="24.7728"/>
  </r>
  <r>
    <s v="5U6D5VU1"/>
    <x v="3"/>
    <x v="0"/>
    <s v="Product_9MJQ2"/>
    <n v="127"/>
    <n v="40"/>
    <x v="2"/>
    <s v="17x8x10 cm"/>
    <d v="2023-03-15T00:00:00"/>
    <d v="2026-01-01T00:00:00"/>
    <s v="8HQLBT"/>
    <s v="M11,HVX"/>
    <s v="Red/Small"/>
    <x v="2"/>
    <n v="114.3"/>
    <n v="2.8027397260273972"/>
    <x v="1"/>
    <n v="108.58499999999999"/>
    <n v="102.87"/>
    <n v="91.44"/>
    <n v="66.040000000000006"/>
    <n v="30.479999999999997"/>
  </r>
  <r>
    <s v="15HZEL4H"/>
    <x v="3"/>
    <x v="0"/>
    <s v="Product_AQ1TR"/>
    <n v="446.57"/>
    <n v="80"/>
    <x v="0"/>
    <s v="6x14x12 cm"/>
    <d v="2023-01-01T00:00:00"/>
    <d v="2026-01-01T00:00:00"/>
    <s v="35B2ZK"/>
    <s v="EX2,J57"/>
    <s v="Red/Small"/>
    <x v="1"/>
    <n v="401.91300000000001"/>
    <n v="3.0027397260273974"/>
    <x v="0"/>
    <n v="381.81734999999998"/>
    <n v="361.7217"/>
    <n v="321.53040000000004"/>
    <n v="232.21639999999999"/>
    <n v="107.1768"/>
  </r>
  <r>
    <s v="P15NDN3W"/>
    <x v="3"/>
    <x v="0"/>
    <s v="Product_2MJAT"/>
    <n v="187.48"/>
    <n v="29"/>
    <x v="2"/>
    <s v="15x5x20 cm"/>
    <d v="2023-01-01T00:00:00"/>
    <d v="2025-01-01T00:00:00"/>
    <s v="FRURYO"/>
    <s v="7OJ,TYW"/>
    <s v="Green/Large"/>
    <x v="3"/>
    <n v="168.732"/>
    <n v="2.0027397260273974"/>
    <x v="1"/>
    <n v="160.2954"/>
    <n v="151.8588"/>
    <n v="134.98560000000001"/>
    <n v="97.489599999999996"/>
    <n v="44.995199999999997"/>
  </r>
  <r>
    <s v="60834AEX"/>
    <x v="1"/>
    <x v="0"/>
    <s v="Product_6SEHQ"/>
    <n v="160.24"/>
    <n v="56"/>
    <x v="0"/>
    <s v="14x17x5 cm"/>
    <d v="2023-03-15T00:00:00"/>
    <d v="2024-01-01T00:00:00"/>
    <s v="IEFHF6"/>
    <s v="6Q2,1T4"/>
    <s v="Green/Large"/>
    <x v="3"/>
    <n v="144.21600000000001"/>
    <n v="0.8"/>
    <x v="1"/>
    <n v="137.0052"/>
    <n v="129.79440000000002"/>
    <n v="115.37280000000001"/>
    <n v="83.32480000000001"/>
    <n v="38.457599999999999"/>
  </r>
  <r>
    <s v="J1SK78M5"/>
    <x v="1"/>
    <x v="0"/>
    <s v="Product_P6X5S"/>
    <n v="174.62"/>
    <n v="90"/>
    <x v="0"/>
    <s v="14x10x20 cm"/>
    <d v="2023-01-01T00:00:00"/>
    <d v="2024-01-01T00:00:00"/>
    <s v="AFD8GQ"/>
    <s v="CZX,5X9"/>
    <s v="Red/Small"/>
    <x v="3"/>
    <n v="157.15800000000002"/>
    <n v="1"/>
    <x v="1"/>
    <n v="149.30010000000001"/>
    <n v="141.44220000000001"/>
    <n v="125.72640000000001"/>
    <n v="90.802400000000006"/>
    <n v="41.908799999999999"/>
  </r>
  <r>
    <s v="5HY8QBSV"/>
    <x v="2"/>
    <x v="0"/>
    <s v="Product_OFHMR"/>
    <n v="175.66"/>
    <n v="92"/>
    <x v="0"/>
    <s v="15x10x5 cm"/>
    <d v="2023-03-15T00:00:00"/>
    <d v="2026-01-01T00:00:00"/>
    <s v="4AL6B0"/>
    <s v="XJG,7QE"/>
    <s v="Green/Large"/>
    <x v="1"/>
    <n v="158.09399999999999"/>
    <n v="2.8027397260273972"/>
    <x v="1"/>
    <n v="150.18929999999997"/>
    <n v="142.28460000000001"/>
    <n v="126.4752"/>
    <n v="91.343199999999996"/>
    <n v="42.1584"/>
  </r>
  <r>
    <s v="DC1WBX67"/>
    <x v="2"/>
    <x v="0"/>
    <s v="Product_FTBF4"/>
    <n v="303.25"/>
    <n v="84"/>
    <x v="1"/>
    <s v="13x7x17 cm"/>
    <d v="2023-01-01T00:00:00"/>
    <d v="2026-01-01T00:00:00"/>
    <s v="L4IFYP"/>
    <s v="AMU,P91"/>
    <s v="Green/Large"/>
    <x v="3"/>
    <n v="272.92500000000001"/>
    <n v="3.0027397260273974"/>
    <x v="0"/>
    <n v="259.27875"/>
    <n v="245.63250000000002"/>
    <n v="218.34000000000003"/>
    <n v="157.69"/>
    <n v="72.78"/>
  </r>
  <r>
    <s v="6D6TJOYW"/>
    <x v="3"/>
    <x v="0"/>
    <s v="Product_E3KFI"/>
    <n v="230.75"/>
    <n v="20"/>
    <x v="1"/>
    <s v="16x18x7 cm"/>
    <d v="2023-07-30T00:00:00"/>
    <d v="2025-01-01T00:00:00"/>
    <s v="INUFE9"/>
    <s v="22Q,SOM"/>
    <s v="Blue/Medium"/>
    <x v="0"/>
    <n v="207.67500000000001"/>
    <n v="1.4273972602739726"/>
    <x v="1"/>
    <n v="197.29124999999999"/>
    <n v="186.90750000000003"/>
    <n v="166.14000000000001"/>
    <n v="119.99000000000001"/>
    <n v="55.379999999999995"/>
  </r>
  <r>
    <s v="TBOLJV8O"/>
    <x v="3"/>
    <x v="0"/>
    <s v="Product_7228K"/>
    <n v="460.41"/>
    <n v="44"/>
    <x v="0"/>
    <s v="8x6x19 cm"/>
    <d v="2023-03-15T00:00:00"/>
    <d v="2026-01-01T00:00:00"/>
    <s v="A2MO83"/>
    <s v="VTO,MJ2"/>
    <s v="Red/Small"/>
    <x v="4"/>
    <n v="414.36900000000003"/>
    <n v="2.8027397260273972"/>
    <x v="0"/>
    <n v="393.65055000000001"/>
    <n v="372.93210000000005"/>
    <n v="331.49520000000007"/>
    <n v="239.41320000000002"/>
    <n v="110.4984"/>
  </r>
  <r>
    <s v="NKDBFW0E"/>
    <x v="2"/>
    <x v="0"/>
    <s v="Product_JDTG4"/>
    <n v="402.96"/>
    <n v="30"/>
    <x v="2"/>
    <s v="5x15x16 cm"/>
    <d v="2023-07-30T00:00:00"/>
    <d v="2024-01-01T00:00:00"/>
    <s v="UL94DP"/>
    <s v="ZXY,QSB"/>
    <s v="Green/Large"/>
    <x v="2"/>
    <n v="362.66399999999999"/>
    <n v="0.42465753424657532"/>
    <x v="1"/>
    <n v="344.5308"/>
    <n v="326.39760000000001"/>
    <n v="290.13119999999998"/>
    <n v="209.53919999999999"/>
    <n v="96.710399999999993"/>
  </r>
  <r>
    <s v="2C6WV76S"/>
    <x v="0"/>
    <x v="0"/>
    <s v="Product_EXC04"/>
    <n v="98.02"/>
    <n v="52"/>
    <x v="2"/>
    <s v="10x9x12 cm"/>
    <d v="2023-07-30T00:00:00"/>
    <d v="2026-01-01T00:00:00"/>
    <s v="CHE80S"/>
    <s v="BR5,7V1"/>
    <s v="Red/Small"/>
    <x v="0"/>
    <n v="88.217999999999989"/>
    <n v="2.4273972602739726"/>
    <x v="0"/>
    <n v="83.807099999999991"/>
    <n v="79.396199999999993"/>
    <n v="70.574399999999997"/>
    <n v="50.970399999999998"/>
    <n v="23.524799999999999"/>
  </r>
  <r>
    <s v="OQQQ0XI5"/>
    <x v="2"/>
    <x v="0"/>
    <s v="Product_9DSAV"/>
    <n v="452.49"/>
    <n v="7"/>
    <x v="1"/>
    <s v="13x15x8 cm"/>
    <d v="2023-07-30T00:00:00"/>
    <d v="2024-01-01T00:00:00"/>
    <s v="LX9VOE"/>
    <s v="LFD,F6S"/>
    <s v="Blue/Medium"/>
    <x v="3"/>
    <n v="407.24099999999999"/>
    <n v="0.42465753424657532"/>
    <x v="1"/>
    <n v="386.87894999999997"/>
    <n v="366.51690000000002"/>
    <n v="325.7928"/>
    <n v="235.29480000000001"/>
    <n v="108.5976"/>
  </r>
  <r>
    <s v="RI3LCSBN"/>
    <x v="2"/>
    <x v="0"/>
    <s v="Product_JLE0Y"/>
    <n v="221.86"/>
    <n v="86"/>
    <x v="0"/>
    <s v="13x5x16 cm"/>
    <d v="2023-07-30T00:00:00"/>
    <d v="2024-01-01T00:00:00"/>
    <s v="5P2TAJ"/>
    <s v="TOP,UFU"/>
    <s v="Red/Small"/>
    <x v="0"/>
    <n v="199.67400000000001"/>
    <n v="0.42465753424657532"/>
    <x v="1"/>
    <n v="189.69030000000001"/>
    <n v="179.70660000000001"/>
    <n v="159.73920000000001"/>
    <n v="115.36720000000001"/>
    <n v="53.246400000000001"/>
  </r>
  <r>
    <s v="TC8Y4DL2"/>
    <x v="3"/>
    <x v="0"/>
    <s v="Product_WDBGM"/>
    <n v="191.8"/>
    <n v="21"/>
    <x v="0"/>
    <s v="14x17x18 cm"/>
    <d v="2023-01-01T00:00:00"/>
    <d v="2026-01-01T00:00:00"/>
    <s v="5W2SRQ"/>
    <s v="19Q,ERQ"/>
    <s v="Red/Small"/>
    <x v="3"/>
    <n v="172.62"/>
    <n v="3.0027397260273974"/>
    <x v="0"/>
    <n v="163.989"/>
    <n v="155.358"/>
    <n v="138.096"/>
    <n v="99.736000000000004"/>
    <n v="46.032000000000004"/>
  </r>
  <r>
    <s v="RSTRZHMO"/>
    <x v="3"/>
    <x v="0"/>
    <s v="Product_MWVDV"/>
    <n v="101.69"/>
    <n v="96"/>
    <x v="2"/>
    <s v="5x8x12 cm"/>
    <d v="2023-07-30T00:00:00"/>
    <d v="2025-01-01T00:00:00"/>
    <s v="13F2O9"/>
    <s v="Z51,07C"/>
    <s v="Red/Small"/>
    <x v="4"/>
    <n v="91.521000000000001"/>
    <n v="1.4273972602739726"/>
    <x v="1"/>
    <n v="86.944949999999992"/>
    <n v="82.368899999999996"/>
    <n v="73.216800000000006"/>
    <n v="52.878799999999998"/>
    <n v="24.4056"/>
  </r>
  <r>
    <s v="4A5P31XE"/>
    <x v="1"/>
    <x v="0"/>
    <s v="Product_LUHIZ"/>
    <n v="31.26"/>
    <n v="35"/>
    <x v="1"/>
    <s v="19x5x10 cm"/>
    <d v="2023-03-15T00:00:00"/>
    <d v="2025-01-01T00:00:00"/>
    <s v="595GYS"/>
    <s v="UTJ,93A"/>
    <s v="Blue/Medium"/>
    <x v="2"/>
    <n v="28.134"/>
    <n v="1.8027397260273972"/>
    <x v="1"/>
    <n v="26.7273"/>
    <n v="25.320600000000002"/>
    <n v="22.507200000000001"/>
    <n v="16.255200000000002"/>
    <n v="7.5023999999999997"/>
  </r>
  <r>
    <s v="F01AOBV2"/>
    <x v="3"/>
    <x v="0"/>
    <s v="Product_BKS5I"/>
    <n v="267.20999999999998"/>
    <n v="30"/>
    <x v="0"/>
    <s v="7x8x20 cm"/>
    <d v="2023-03-15T00:00:00"/>
    <d v="2025-01-01T00:00:00"/>
    <s v="N90DEZ"/>
    <s v="WT6,C8D"/>
    <s v="Green/Large"/>
    <x v="1"/>
    <n v="240.48899999999998"/>
    <n v="1.8027397260273972"/>
    <x v="0"/>
    <n v="228.46454999999997"/>
    <n v="216.44009999999997"/>
    <n v="192.3912"/>
    <n v="138.94919999999999"/>
    <n v="64.130399999999995"/>
  </r>
  <r>
    <s v="NJQHA873"/>
    <x v="1"/>
    <x v="0"/>
    <s v="Product_BGO6R"/>
    <n v="233.9"/>
    <n v="47"/>
    <x v="1"/>
    <s v="9x12x20 cm"/>
    <d v="2023-01-01T00:00:00"/>
    <d v="2026-01-01T00:00:00"/>
    <s v="X9YGIH"/>
    <s v="TWB,JIK"/>
    <s v="Red/Small"/>
    <x v="3"/>
    <n v="210.51"/>
    <n v="3.0027397260273974"/>
    <x v="0"/>
    <n v="199.98449999999997"/>
    <n v="189.459"/>
    <n v="168.40800000000002"/>
    <n v="121.628"/>
    <n v="56.136000000000003"/>
  </r>
  <r>
    <s v="YI6XHA9F"/>
    <x v="2"/>
    <x v="0"/>
    <s v="Product_2QTVH"/>
    <n v="63.1"/>
    <n v="82"/>
    <x v="1"/>
    <s v="8x12x20 cm"/>
    <d v="2023-01-01T00:00:00"/>
    <d v="2024-01-01T00:00:00"/>
    <s v="XSP4SY"/>
    <s v="X64,EZT"/>
    <s v="Red/Small"/>
    <x v="0"/>
    <n v="56.79"/>
    <n v="1"/>
    <x v="1"/>
    <n v="53.950499999999998"/>
    <n v="51.110999999999997"/>
    <n v="45.432000000000002"/>
    <n v="32.812000000000005"/>
    <n v="15.143999999999998"/>
  </r>
  <r>
    <s v="C9ORVW7D"/>
    <x v="2"/>
    <x v="0"/>
    <s v="Product_4H7LB"/>
    <n v="488.81"/>
    <n v="73"/>
    <x v="2"/>
    <s v="5x10x14 cm"/>
    <d v="2023-07-30T00:00:00"/>
    <d v="2024-01-01T00:00:00"/>
    <s v="YQ8ELU"/>
    <s v="GH4,4PN"/>
    <s v="Blue/Medium"/>
    <x v="2"/>
    <n v="439.92899999999997"/>
    <n v="0.42465753424657532"/>
    <x v="1"/>
    <n v="417.93254999999994"/>
    <n v="395.93610000000001"/>
    <n v="351.94319999999999"/>
    <n v="254.18120000000002"/>
    <n v="117.31439999999999"/>
  </r>
  <r>
    <s v="XHF0VNQX"/>
    <x v="2"/>
    <x v="0"/>
    <s v="Product_3ZM9Y"/>
    <n v="279.83"/>
    <n v="52"/>
    <x v="2"/>
    <s v="19x14x8 cm"/>
    <d v="2023-01-01T00:00:00"/>
    <d v="2025-01-01T00:00:00"/>
    <s v="BD0AH6"/>
    <s v="QOI,LNU"/>
    <s v="Red/Small"/>
    <x v="0"/>
    <n v="251.84699999999998"/>
    <n v="2.0027397260273974"/>
    <x v="1"/>
    <n v="239.25464999999997"/>
    <n v="226.66229999999999"/>
    <n v="201.4776"/>
    <n v="145.51159999999999"/>
    <n v="67.159199999999998"/>
  </r>
  <r>
    <s v="0UW0I7QB"/>
    <x v="2"/>
    <x v="0"/>
    <s v="Product_3HE4J"/>
    <n v="182.28"/>
    <n v="91"/>
    <x v="1"/>
    <s v="18x6x20 cm"/>
    <d v="2023-07-30T00:00:00"/>
    <d v="2025-01-01T00:00:00"/>
    <s v="MSSQW6"/>
    <s v="EO2,IFV"/>
    <s v="Red/Small"/>
    <x v="2"/>
    <n v="164.05199999999999"/>
    <n v="1.4273972602739726"/>
    <x v="1"/>
    <n v="155.84939999999997"/>
    <n v="147.64679999999998"/>
    <n v="131.24160000000001"/>
    <n v="94.785600000000002"/>
    <n v="43.747199999999999"/>
  </r>
  <r>
    <s v="ADCAYPZM"/>
    <x v="0"/>
    <x v="0"/>
    <s v="Product_ZHNJP"/>
    <n v="11.41"/>
    <n v="82"/>
    <x v="0"/>
    <s v="5x14x5 cm"/>
    <d v="2023-07-30T00:00:00"/>
    <d v="2025-01-01T00:00:00"/>
    <s v="QZK3YH"/>
    <s v="T4N,2QA"/>
    <s v="Blue/Medium"/>
    <x v="1"/>
    <n v="10.269"/>
    <n v="1.4273972602739726"/>
    <x v="1"/>
    <n v="9.7555499999999995"/>
    <n v="9.2421000000000006"/>
    <n v="8.2152000000000012"/>
    <n v="5.9332000000000003"/>
    <n v="2.7383999999999999"/>
  </r>
  <r>
    <s v="YWU16XN6"/>
    <x v="1"/>
    <x v="0"/>
    <s v="Product_FPFQF"/>
    <n v="317.7"/>
    <n v="40"/>
    <x v="1"/>
    <s v="12x5x7 cm"/>
    <d v="2023-07-30T00:00:00"/>
    <d v="2026-01-01T00:00:00"/>
    <s v="5FCZIG"/>
    <s v="3RH,TTI"/>
    <s v="Blue/Medium"/>
    <x v="3"/>
    <n v="285.93"/>
    <n v="2.4273972602739726"/>
    <x v="1"/>
    <n v="271.63349999999997"/>
    <n v="257.33699999999999"/>
    <n v="228.74400000000003"/>
    <n v="165.20400000000001"/>
    <n v="76.24799999999999"/>
  </r>
  <r>
    <s v="T0KS0V85"/>
    <x v="3"/>
    <x v="0"/>
    <s v="Product_Q6T9E"/>
    <n v="122.55"/>
    <n v="47"/>
    <x v="2"/>
    <s v="9x12x16 cm"/>
    <d v="2023-07-30T00:00:00"/>
    <d v="2024-01-01T00:00:00"/>
    <s v="0OEYRK"/>
    <s v="EBG,CGR"/>
    <s v="Green/Large"/>
    <x v="2"/>
    <n v="110.295"/>
    <n v="0.42465753424657532"/>
    <x v="1"/>
    <n v="104.78025"/>
    <n v="99.265500000000003"/>
    <n v="88.236000000000004"/>
    <n v="63.725999999999999"/>
    <n v="29.411999999999999"/>
  </r>
  <r>
    <s v="GS5WHDA7"/>
    <x v="0"/>
    <x v="0"/>
    <s v="Product_577GS"/>
    <n v="379.34"/>
    <n v="30"/>
    <x v="0"/>
    <s v="10x6x15 cm"/>
    <d v="2023-03-15T00:00:00"/>
    <d v="2024-01-01T00:00:00"/>
    <s v="ZRHQCD"/>
    <s v="KG1,LEZ"/>
    <s v="Green/Large"/>
    <x v="0"/>
    <n v="341.40599999999995"/>
    <n v="0.8"/>
    <x v="1"/>
    <n v="324.33569999999992"/>
    <n v="307.26539999999994"/>
    <n v="273.12479999999999"/>
    <n v="197.2568"/>
    <n v="91.041599999999988"/>
  </r>
  <r>
    <s v="QNZ3PL17"/>
    <x v="2"/>
    <x v="0"/>
    <s v="Product_GVJ48"/>
    <n v="209.24"/>
    <n v="17"/>
    <x v="1"/>
    <s v="14x15x11 cm"/>
    <d v="2023-01-01T00:00:00"/>
    <d v="2025-01-01T00:00:00"/>
    <s v="BGO3N2"/>
    <s v="4QO,7IX"/>
    <s v="Green/Large"/>
    <x v="2"/>
    <n v="188.316"/>
    <n v="2.0027397260273974"/>
    <x v="1"/>
    <n v="178.90019999999998"/>
    <n v="169.48439999999999"/>
    <n v="150.65280000000001"/>
    <n v="108.80480000000001"/>
    <n v="50.217599999999997"/>
  </r>
  <r>
    <s v="E4OV9EWJ"/>
    <x v="3"/>
    <x v="0"/>
    <s v="Product_DEYCV"/>
    <n v="375.87"/>
    <n v="40"/>
    <x v="0"/>
    <s v="16x5x5 cm"/>
    <d v="2023-03-15T00:00:00"/>
    <d v="2024-01-01T00:00:00"/>
    <s v="DEVJFI"/>
    <s v="OBJ,U7N"/>
    <s v="Green/Large"/>
    <x v="1"/>
    <n v="338.28300000000002"/>
    <n v="0.8"/>
    <x v="1"/>
    <n v="321.36885000000001"/>
    <n v="304.4547"/>
    <n v="270.62640000000005"/>
    <n v="195.45240000000001"/>
    <n v="90.208799999999997"/>
  </r>
  <r>
    <s v="PS9EYRDK"/>
    <x v="3"/>
    <x v="0"/>
    <s v="Product_EN3PI"/>
    <n v="40.53"/>
    <n v="25"/>
    <x v="1"/>
    <s v="8x19x12 cm"/>
    <d v="2023-01-01T00:00:00"/>
    <d v="2025-01-01T00:00:00"/>
    <s v="K023T6"/>
    <s v="BWO,N2G"/>
    <s v="Green/Large"/>
    <x v="4"/>
    <n v="36.477000000000004"/>
    <n v="2.0027397260273974"/>
    <x v="0"/>
    <n v="34.653150000000004"/>
    <n v="32.829300000000003"/>
    <n v="29.181600000000003"/>
    <n v="21.075600000000001"/>
    <n v="9.7271999999999998"/>
  </r>
  <r>
    <s v="Y238D05S"/>
    <x v="0"/>
    <x v="0"/>
    <s v="Product_CG485"/>
    <n v="156.57"/>
    <n v="45"/>
    <x v="1"/>
    <s v="16x18x10 cm"/>
    <d v="2023-03-15T00:00:00"/>
    <d v="2026-01-01T00:00:00"/>
    <s v="Q18STH"/>
    <s v="USL,EAA"/>
    <s v="Red/Small"/>
    <x v="2"/>
    <n v="140.91299999999998"/>
    <n v="2.8027397260273972"/>
    <x v="0"/>
    <n v="133.86734999999999"/>
    <n v="126.82169999999999"/>
    <n v="112.73039999999999"/>
    <n v="81.416399999999996"/>
    <n v="37.576799999999999"/>
  </r>
  <r>
    <s v="R0H97DBA"/>
    <x v="3"/>
    <x v="0"/>
    <s v="Product_X3TWC"/>
    <n v="328.97"/>
    <n v="99"/>
    <x v="2"/>
    <s v="7x18x16 cm"/>
    <d v="2023-03-15T00:00:00"/>
    <d v="2026-01-01T00:00:00"/>
    <s v="V1AMIO"/>
    <s v="81U,23J"/>
    <s v="Blue/Medium"/>
    <x v="1"/>
    <n v="296.07300000000004"/>
    <n v="2.8027397260273972"/>
    <x v="0"/>
    <n v="281.26935000000003"/>
    <n v="266.46570000000003"/>
    <n v="236.85840000000005"/>
    <n v="171.06440000000001"/>
    <n v="78.952800000000011"/>
  </r>
  <r>
    <s v="WSOI3PXR"/>
    <x v="2"/>
    <x v="0"/>
    <s v="Product_CUJ0J"/>
    <n v="363.72"/>
    <n v="9"/>
    <x v="2"/>
    <s v="12x14x10 cm"/>
    <d v="2023-01-01T00:00:00"/>
    <d v="2026-01-01T00:00:00"/>
    <s v="2LSJJE"/>
    <s v="UAB,XPV"/>
    <s v="Blue/Medium"/>
    <x v="0"/>
    <n v="327.34800000000001"/>
    <n v="3.0027397260273974"/>
    <x v="1"/>
    <n v="310.98059999999998"/>
    <n v="294.61320000000001"/>
    <n v="261.8784"/>
    <n v="189.13440000000003"/>
    <n v="87.2928"/>
  </r>
  <r>
    <s v="Y0OTOUG0"/>
    <x v="1"/>
    <x v="0"/>
    <s v="Product_V7X72"/>
    <n v="322.82"/>
    <n v="98"/>
    <x v="0"/>
    <s v="19x20x17 cm"/>
    <d v="2023-01-01T00:00:00"/>
    <d v="2024-01-01T00:00:00"/>
    <s v="KNUJR6"/>
    <s v="KRC,LB2"/>
    <s v="Blue/Medium"/>
    <x v="1"/>
    <n v="290.53800000000001"/>
    <n v="1"/>
    <x v="1"/>
    <n v="276.0111"/>
    <n v="261.48420000000004"/>
    <n v="232.43040000000002"/>
    <n v="167.8664"/>
    <n v="77.476799999999997"/>
  </r>
  <r>
    <s v="JYY4XCYR"/>
    <x v="3"/>
    <x v="0"/>
    <s v="Product_UW3UY"/>
    <n v="345.16"/>
    <n v="28"/>
    <x v="0"/>
    <s v="14x12x15 cm"/>
    <d v="2023-01-01T00:00:00"/>
    <d v="2025-01-01T00:00:00"/>
    <s v="7BOHQQ"/>
    <s v="Q7K,5VU"/>
    <s v="Red/Small"/>
    <x v="0"/>
    <n v="310.64400000000001"/>
    <n v="2.0027397260273974"/>
    <x v="1"/>
    <n v="295.11180000000002"/>
    <n v="279.57960000000003"/>
    <n v="248.51520000000002"/>
    <n v="179.48320000000001"/>
    <n v="82.838400000000007"/>
  </r>
  <r>
    <s v="CWTZ37VE"/>
    <x v="2"/>
    <x v="0"/>
    <s v="Product_MT0R8"/>
    <n v="213.49"/>
    <n v="82"/>
    <x v="0"/>
    <s v="7x17x18 cm"/>
    <d v="2023-07-30T00:00:00"/>
    <d v="2026-01-01T00:00:00"/>
    <s v="GE2PY5"/>
    <s v="4P3,VIL"/>
    <s v="Green/Large"/>
    <x v="0"/>
    <n v="192.14100000000002"/>
    <n v="2.4273972602739726"/>
    <x v="0"/>
    <n v="182.53395"/>
    <n v="172.92690000000002"/>
    <n v="153.71280000000002"/>
    <n v="111.01480000000001"/>
    <n v="51.2376"/>
  </r>
  <r>
    <s v="T670L84S"/>
    <x v="2"/>
    <x v="0"/>
    <s v="Product_LMRHU"/>
    <n v="428.48"/>
    <n v="85"/>
    <x v="2"/>
    <s v="12x14x9 cm"/>
    <d v="2023-01-01T00:00:00"/>
    <d v="2026-01-01T00:00:00"/>
    <s v="MCHLPW"/>
    <s v="NP2,6GC"/>
    <s v="Green/Large"/>
    <x v="2"/>
    <n v="385.63200000000001"/>
    <n v="3.0027397260273974"/>
    <x v="1"/>
    <n v="366.35039999999998"/>
    <n v="347.06880000000001"/>
    <n v="308.50560000000002"/>
    <n v="222.80960000000002"/>
    <n v="102.8352"/>
  </r>
  <r>
    <s v="EGXPU7YS"/>
    <x v="2"/>
    <x v="0"/>
    <s v="Product_BQO19"/>
    <n v="480.04"/>
    <n v="65"/>
    <x v="0"/>
    <s v="16x14x8 cm"/>
    <d v="2023-03-15T00:00:00"/>
    <d v="2024-01-01T00:00:00"/>
    <s v="9LN1IN"/>
    <s v="LIW,313"/>
    <s v="Blue/Medium"/>
    <x v="2"/>
    <n v="432.036"/>
    <n v="0.8"/>
    <x v="1"/>
    <n v="410.43419999999998"/>
    <n v="388.83240000000001"/>
    <n v="345.62880000000001"/>
    <n v="249.62080000000003"/>
    <n v="115.20959999999999"/>
  </r>
  <r>
    <s v="SRO6D3YJ"/>
    <x v="0"/>
    <x v="0"/>
    <s v="Product_2OID9"/>
    <n v="301.08999999999997"/>
    <n v="99"/>
    <x v="0"/>
    <s v="18x8x18 cm"/>
    <d v="2023-01-01T00:00:00"/>
    <d v="2024-01-01T00:00:00"/>
    <s v="ZKPBR1"/>
    <s v="SGT,S0P"/>
    <s v="Green/Large"/>
    <x v="0"/>
    <n v="270.98099999999999"/>
    <n v="1"/>
    <x v="1"/>
    <n v="257.43194999999997"/>
    <n v="243.88290000000001"/>
    <n v="216.78480000000002"/>
    <n v="156.5668"/>
    <n v="72.261599999999987"/>
  </r>
  <r>
    <s v="LFYI5HET"/>
    <x v="2"/>
    <x v="0"/>
    <s v="Product_7DPSG"/>
    <n v="101.65"/>
    <n v="36"/>
    <x v="0"/>
    <s v="17x17x16 cm"/>
    <d v="2023-07-30T00:00:00"/>
    <d v="2024-01-01T00:00:00"/>
    <s v="MN5KQ9"/>
    <s v="1F4,OZC"/>
    <s v="Red/Small"/>
    <x v="0"/>
    <n v="91.484999999999999"/>
    <n v="0.42465753424657532"/>
    <x v="1"/>
    <n v="86.910749999999993"/>
    <n v="82.336500000000001"/>
    <n v="73.188000000000002"/>
    <n v="52.858000000000004"/>
    <n v="24.396000000000001"/>
  </r>
  <r>
    <s v="JTH2X6SC"/>
    <x v="1"/>
    <x v="0"/>
    <s v="Product_MUKVX"/>
    <n v="243.2"/>
    <n v="34"/>
    <x v="0"/>
    <s v="11x17x5 cm"/>
    <d v="2023-07-30T00:00:00"/>
    <d v="2026-01-01T00:00:00"/>
    <s v="O0RQAR"/>
    <s v="HQG,GZY"/>
    <s v="Green/Large"/>
    <x v="0"/>
    <n v="218.88"/>
    <n v="2.4273972602739726"/>
    <x v="1"/>
    <n v="207.93599999999998"/>
    <n v="196.99199999999999"/>
    <n v="175.10400000000001"/>
    <n v="126.464"/>
    <n v="58.367999999999995"/>
  </r>
  <r>
    <s v="FJHJXBC8"/>
    <x v="0"/>
    <x v="0"/>
    <s v="Product_3EH7K"/>
    <n v="189.05"/>
    <n v="35"/>
    <x v="2"/>
    <s v="5x16x18 cm"/>
    <d v="2023-07-30T00:00:00"/>
    <d v="2026-01-01T00:00:00"/>
    <s v="PL15HW"/>
    <s v="11L,W7S"/>
    <s v="Red/Small"/>
    <x v="4"/>
    <n v="170.14500000000001"/>
    <n v="2.4273972602739726"/>
    <x v="0"/>
    <n v="161.63775000000001"/>
    <n v="153.13050000000001"/>
    <n v="136.11600000000001"/>
    <n v="98.306000000000012"/>
    <n v="45.372"/>
  </r>
  <r>
    <s v="397YP7GX"/>
    <x v="3"/>
    <x v="0"/>
    <s v="Product_621D3"/>
    <n v="92.45"/>
    <n v="75"/>
    <x v="1"/>
    <s v="11x19x9 cm"/>
    <d v="2023-07-30T00:00:00"/>
    <d v="2026-01-01T00:00:00"/>
    <s v="94RVQO"/>
    <s v="MUG,EAU"/>
    <s v="Red/Small"/>
    <x v="3"/>
    <n v="83.204999999999998"/>
    <n v="2.4273972602739726"/>
    <x v="1"/>
    <n v="79.044749999999993"/>
    <n v="74.884500000000003"/>
    <n v="66.564000000000007"/>
    <n v="48.074000000000005"/>
    <n v="22.187999999999999"/>
  </r>
  <r>
    <s v="G78VMH5X"/>
    <x v="3"/>
    <x v="0"/>
    <s v="Product_HDB3Q"/>
    <n v="320.18"/>
    <n v="43"/>
    <x v="1"/>
    <s v="20x8x16 cm"/>
    <d v="2023-07-30T00:00:00"/>
    <d v="2024-01-01T00:00:00"/>
    <s v="GH5EKE"/>
    <s v="AR7,R7K"/>
    <s v="Red/Small"/>
    <x v="0"/>
    <n v="288.16200000000003"/>
    <n v="0.42465753424657532"/>
    <x v="1"/>
    <n v="273.75390000000004"/>
    <n v="259.34580000000005"/>
    <n v="230.52960000000004"/>
    <n v="166.49360000000001"/>
    <n v="76.843199999999996"/>
  </r>
  <r>
    <s v="8UH6J4H4"/>
    <x v="0"/>
    <x v="0"/>
    <s v="Product_O0832"/>
    <n v="305.51"/>
    <n v="22"/>
    <x v="0"/>
    <s v="17x18x17 cm"/>
    <d v="2023-07-30T00:00:00"/>
    <d v="2026-01-01T00:00:00"/>
    <s v="OS1PJC"/>
    <s v="CDD,SCV"/>
    <s v="Green/Large"/>
    <x v="3"/>
    <n v="274.959"/>
    <n v="2.4273972602739726"/>
    <x v="0"/>
    <n v="261.21105"/>
    <n v="247.4631"/>
    <n v="219.96720000000002"/>
    <n v="158.86519999999999"/>
    <n v="73.322400000000002"/>
  </r>
  <r>
    <s v="10NIMHXP"/>
    <x v="1"/>
    <x v="0"/>
    <s v="Product_3ULXF"/>
    <n v="200.5"/>
    <n v="11"/>
    <x v="2"/>
    <s v="17x18x20 cm"/>
    <d v="2023-03-15T00:00:00"/>
    <d v="2024-01-01T00:00:00"/>
    <s v="J7WDQO"/>
    <s v="K5D,BNG"/>
    <s v="Green/Large"/>
    <x v="4"/>
    <n v="180.45"/>
    <n v="0.8"/>
    <x v="1"/>
    <n v="171.42749999999998"/>
    <n v="162.405"/>
    <n v="144.35999999999999"/>
    <n v="104.26"/>
    <n v="48.12"/>
  </r>
  <r>
    <s v="KCEE2AXF"/>
    <x v="0"/>
    <x v="0"/>
    <s v="Product_G9MA5"/>
    <n v="466.21"/>
    <n v="69"/>
    <x v="0"/>
    <s v="14x20x20 cm"/>
    <d v="2023-03-15T00:00:00"/>
    <d v="2025-01-01T00:00:00"/>
    <s v="8K3YIU"/>
    <s v="CYC,U88"/>
    <s v="Green/Large"/>
    <x v="4"/>
    <n v="419.589"/>
    <n v="1.8027397260273972"/>
    <x v="1"/>
    <n v="398.60954999999996"/>
    <n v="377.63010000000003"/>
    <n v="335.6712"/>
    <n v="242.42920000000001"/>
    <n v="111.89039999999999"/>
  </r>
  <r>
    <s v="ZX8GNVOQ"/>
    <x v="0"/>
    <x v="0"/>
    <s v="Product_ROH1X"/>
    <n v="252.04"/>
    <n v="58"/>
    <x v="2"/>
    <s v="20x7x19 cm"/>
    <d v="2023-07-30T00:00:00"/>
    <d v="2026-01-01T00:00:00"/>
    <s v="8YVPEN"/>
    <s v="FCI,9XV"/>
    <s v="Green/Large"/>
    <x v="1"/>
    <n v="226.83599999999998"/>
    <n v="2.4273972602739726"/>
    <x v="1"/>
    <n v="215.49419999999998"/>
    <n v="204.1524"/>
    <n v="181.46879999999999"/>
    <n v="131.0608"/>
    <n v="60.489599999999996"/>
  </r>
  <r>
    <s v="5EPR40S1"/>
    <x v="2"/>
    <x v="0"/>
    <s v="Product_AV0OF"/>
    <n v="240.46"/>
    <n v="77"/>
    <x v="1"/>
    <s v="20x10x6 cm"/>
    <d v="2023-01-01T00:00:00"/>
    <d v="2026-01-01T00:00:00"/>
    <s v="RUAU4S"/>
    <s v="OPX,0XV"/>
    <s v="Green/Large"/>
    <x v="0"/>
    <n v="216.41400000000002"/>
    <n v="3.0027397260273974"/>
    <x v="1"/>
    <n v="205.5933"/>
    <n v="194.77260000000001"/>
    <n v="173.13120000000004"/>
    <n v="125.03920000000001"/>
    <n v="57.7104"/>
  </r>
  <r>
    <s v="36QD3SZE"/>
    <x v="0"/>
    <x v="0"/>
    <s v="Product_XHVDO"/>
    <n v="449.44"/>
    <n v="33"/>
    <x v="0"/>
    <s v="19x20x13 cm"/>
    <d v="2023-07-30T00:00:00"/>
    <d v="2024-01-01T00:00:00"/>
    <s v="2JCNHG"/>
    <s v="3UN,B48"/>
    <s v="Red/Small"/>
    <x v="4"/>
    <n v="404.49599999999998"/>
    <n v="0.42465753424657532"/>
    <x v="1"/>
    <n v="384.27119999999996"/>
    <n v="364.04640000000001"/>
    <n v="323.59680000000003"/>
    <n v="233.7088"/>
    <n v="107.8656"/>
  </r>
  <r>
    <s v="25NV4MRH"/>
    <x v="2"/>
    <x v="0"/>
    <s v="Product_9LX7D"/>
    <n v="245.72"/>
    <n v="32"/>
    <x v="1"/>
    <s v="18x20x18 cm"/>
    <d v="2023-07-30T00:00:00"/>
    <d v="2026-01-01T00:00:00"/>
    <s v="79RHWG"/>
    <s v="V9G,S3B"/>
    <s v="Blue/Medium"/>
    <x v="2"/>
    <n v="221.148"/>
    <n v="2.4273972602739726"/>
    <x v="0"/>
    <n v="210.09059999999999"/>
    <n v="199.03319999999999"/>
    <n v="176.91840000000002"/>
    <n v="127.7744"/>
    <n v="58.972799999999999"/>
  </r>
  <r>
    <s v="F430I48V"/>
    <x v="1"/>
    <x v="0"/>
    <s v="Product_5LZSW"/>
    <n v="68.97"/>
    <n v="80"/>
    <x v="1"/>
    <s v="19x20x14 cm"/>
    <d v="2023-03-15T00:00:00"/>
    <d v="2026-01-01T00:00:00"/>
    <s v="D1HD1Z"/>
    <s v="G4Z,HM0"/>
    <s v="Blue/Medium"/>
    <x v="3"/>
    <n v="62.073"/>
    <n v="2.8027397260273972"/>
    <x v="0"/>
    <n v="58.969349999999999"/>
    <n v="55.865700000000004"/>
    <n v="49.6584"/>
    <n v="35.864400000000003"/>
    <n v="16.552799999999998"/>
  </r>
  <r>
    <s v="XXTNDR81"/>
    <x v="1"/>
    <x v="0"/>
    <s v="Product_XLF07"/>
    <n v="362.44"/>
    <n v="70"/>
    <x v="2"/>
    <s v="16x12x17 cm"/>
    <d v="2023-03-15T00:00:00"/>
    <d v="2024-01-01T00:00:00"/>
    <s v="VGMT8K"/>
    <s v="6EZ,TTJ"/>
    <s v="Red/Small"/>
    <x v="1"/>
    <n v="326.19600000000003"/>
    <n v="0.8"/>
    <x v="1"/>
    <n v="309.88620000000003"/>
    <n v="293.57640000000004"/>
    <n v="260.95680000000004"/>
    <n v="188.46880000000002"/>
    <n v="86.985599999999991"/>
  </r>
  <r>
    <s v="TLMNGF3C"/>
    <x v="1"/>
    <x v="0"/>
    <s v="Product_A67JC"/>
    <n v="123.98"/>
    <n v="77"/>
    <x v="1"/>
    <s v="6x7x19 cm"/>
    <d v="2023-01-01T00:00:00"/>
    <d v="2026-01-01T00:00:00"/>
    <s v="7PGWFM"/>
    <s v="KVP,6C2"/>
    <s v="Blue/Medium"/>
    <x v="0"/>
    <n v="111.58200000000001"/>
    <n v="3.0027397260273974"/>
    <x v="0"/>
    <n v="106.0029"/>
    <n v="100.42380000000001"/>
    <n v="89.265600000000006"/>
    <n v="64.4696"/>
    <n v="29.755200000000002"/>
  </r>
  <r>
    <s v="XB6L6BXY"/>
    <x v="0"/>
    <x v="0"/>
    <s v="Product_SBEPY"/>
    <n v="10.38"/>
    <n v="99"/>
    <x v="2"/>
    <s v="20x16x20 cm"/>
    <d v="2023-01-01T00:00:00"/>
    <d v="2025-01-01T00:00:00"/>
    <s v="D4JM0C"/>
    <s v="6LW,QN8"/>
    <s v="Red/Small"/>
    <x v="1"/>
    <n v="9.3420000000000005"/>
    <n v="2.0027397260273974"/>
    <x v="1"/>
    <n v="8.8749000000000002"/>
    <n v="8.4077999999999999"/>
    <n v="7.4736000000000011"/>
    <n v="5.3976000000000006"/>
    <n v="2.4912000000000001"/>
  </r>
  <r>
    <s v="63ZGPDIH"/>
    <x v="1"/>
    <x v="0"/>
    <s v="Product_69SQ0"/>
    <n v="499.31"/>
    <n v="9"/>
    <x v="0"/>
    <s v="5x8x18 cm"/>
    <d v="2023-07-30T00:00:00"/>
    <d v="2026-01-01T00:00:00"/>
    <s v="L061OH"/>
    <s v="61I,U7M"/>
    <s v="Green/Large"/>
    <x v="2"/>
    <n v="449.37900000000002"/>
    <n v="2.4273972602739726"/>
    <x v="0"/>
    <n v="426.91005000000001"/>
    <n v="404.44110000000001"/>
    <n v="359.50320000000005"/>
    <n v="259.64120000000003"/>
    <n v="119.83439999999999"/>
  </r>
  <r>
    <s v="2WWEI7FZ"/>
    <x v="0"/>
    <x v="0"/>
    <s v="Product_5EA2R"/>
    <n v="366.23"/>
    <n v="41"/>
    <x v="2"/>
    <s v="17x12x12 cm"/>
    <d v="2023-07-30T00:00:00"/>
    <d v="2026-01-01T00:00:00"/>
    <s v="73AT11"/>
    <s v="R9A,CCJ"/>
    <s v="Blue/Medium"/>
    <x v="1"/>
    <n v="329.60700000000003"/>
    <n v="2.4273972602739726"/>
    <x v="1"/>
    <n v="313.12664999999998"/>
    <n v="296.64630000000005"/>
    <n v="263.68560000000002"/>
    <n v="190.43960000000001"/>
    <n v="87.895200000000003"/>
  </r>
  <r>
    <s v="1ZTDNPAA"/>
    <x v="1"/>
    <x v="0"/>
    <s v="Product_1SN38"/>
    <n v="498.79"/>
    <n v="41"/>
    <x v="1"/>
    <s v="8x7x13 cm"/>
    <d v="2023-07-30T00:00:00"/>
    <d v="2026-01-01T00:00:00"/>
    <s v="YSDG8Q"/>
    <s v="2WD,FH4"/>
    <s v="Green/Large"/>
    <x v="2"/>
    <n v="448.911"/>
    <n v="2.4273972602739726"/>
    <x v="0"/>
    <n v="426.46544999999998"/>
    <n v="404.01990000000001"/>
    <n v="359.12880000000001"/>
    <n v="259.37080000000003"/>
    <n v="119.70959999999999"/>
  </r>
  <r>
    <s v="KHY2UKTI"/>
    <x v="2"/>
    <x v="0"/>
    <s v="Product_TT7W0"/>
    <n v="456.14"/>
    <n v="19"/>
    <x v="2"/>
    <s v="14x10x14 cm"/>
    <d v="2023-01-01T00:00:00"/>
    <d v="2025-01-01T00:00:00"/>
    <s v="OUIO9S"/>
    <s v="7BH,PN1"/>
    <s v="Red/Small"/>
    <x v="0"/>
    <n v="410.52599999999995"/>
    <n v="2.0027397260273974"/>
    <x v="0"/>
    <n v="389.99969999999996"/>
    <n v="369.47339999999997"/>
    <n v="328.42079999999999"/>
    <n v="237.19280000000001"/>
    <n v="109.47359999999999"/>
  </r>
  <r>
    <s v="NUEKYQAB"/>
    <x v="3"/>
    <x v="0"/>
    <s v="Product_G1SIC"/>
    <n v="160"/>
    <n v="24"/>
    <x v="0"/>
    <s v="18x20x7 cm"/>
    <d v="2023-07-30T00:00:00"/>
    <d v="2024-01-01T00:00:00"/>
    <s v="0F9TLR"/>
    <s v="903,SFU"/>
    <s v="Green/Large"/>
    <x v="3"/>
    <n v="144"/>
    <n v="0.42465753424657532"/>
    <x v="1"/>
    <n v="136.79999999999998"/>
    <n v="129.6"/>
    <n v="115.2"/>
    <n v="83.2"/>
    <n v="38.4"/>
  </r>
  <r>
    <s v="0ZZ4GN6L"/>
    <x v="3"/>
    <x v="0"/>
    <s v="Product_RU60M"/>
    <n v="371.14"/>
    <n v="9"/>
    <x v="2"/>
    <s v="16x7x8 cm"/>
    <d v="2023-01-01T00:00:00"/>
    <d v="2026-01-01T00:00:00"/>
    <s v="9UIIK1"/>
    <s v="T0Y,EY7"/>
    <s v="Green/Large"/>
    <x v="1"/>
    <n v="334.02600000000001"/>
    <n v="3.0027397260273974"/>
    <x v="0"/>
    <n v="317.32470000000001"/>
    <n v="300.6234"/>
    <n v="267.2208"/>
    <n v="192.99279999999999"/>
    <n v="89.073599999999999"/>
  </r>
  <r>
    <s v="VDXP1X82"/>
    <x v="1"/>
    <x v="0"/>
    <s v="Product_NVL5S"/>
    <n v="61.19"/>
    <n v="76"/>
    <x v="0"/>
    <s v="14x20x17 cm"/>
    <d v="2023-01-01T00:00:00"/>
    <d v="2024-01-01T00:00:00"/>
    <s v="NNNX5W"/>
    <s v="FRE,Z3O"/>
    <s v="Red/Small"/>
    <x v="1"/>
    <n v="55.070999999999998"/>
    <n v="1"/>
    <x v="1"/>
    <n v="52.317449999999994"/>
    <n v="49.563899999999997"/>
    <n v="44.056800000000003"/>
    <n v="31.8188"/>
    <n v="14.685599999999999"/>
  </r>
  <r>
    <s v="PDQ0T8YI"/>
    <x v="2"/>
    <x v="0"/>
    <s v="Product_0N1VF"/>
    <n v="360.71"/>
    <n v="50"/>
    <x v="1"/>
    <s v="16x18x19 cm"/>
    <d v="2023-07-30T00:00:00"/>
    <d v="2025-01-01T00:00:00"/>
    <s v="32J1R9"/>
    <s v="4A8,EWW"/>
    <s v="Blue/Medium"/>
    <x v="2"/>
    <n v="324.63900000000001"/>
    <n v="1.4273972602739726"/>
    <x v="0"/>
    <n v="308.40704999999997"/>
    <n v="292.17510000000004"/>
    <n v="259.71120000000002"/>
    <n v="187.5692"/>
    <n v="86.570399999999992"/>
  </r>
  <r>
    <s v="7O5B1AR0"/>
    <x v="0"/>
    <x v="0"/>
    <s v="Product_AQVJZ"/>
    <n v="91.2"/>
    <n v="9"/>
    <x v="0"/>
    <s v="13x19x15 cm"/>
    <d v="2023-03-15T00:00:00"/>
    <d v="2025-01-01T00:00:00"/>
    <s v="RQME9M"/>
    <s v="NH1,8KQ"/>
    <s v="Red/Small"/>
    <x v="1"/>
    <n v="82.08"/>
    <n v="1.8027397260273972"/>
    <x v="0"/>
    <n v="77.975999999999999"/>
    <n v="73.872"/>
    <n v="65.664000000000001"/>
    <n v="47.424000000000007"/>
    <n v="21.887999999999998"/>
  </r>
  <r>
    <s v="MVP0P690"/>
    <x v="3"/>
    <x v="0"/>
    <s v="Product_HCS5R"/>
    <n v="473.38"/>
    <n v="57"/>
    <x v="2"/>
    <s v="16x5x9 cm"/>
    <d v="2023-07-30T00:00:00"/>
    <d v="2026-01-01T00:00:00"/>
    <s v="3MGUC1"/>
    <s v="U0Y,SIB"/>
    <s v="Blue/Medium"/>
    <x v="3"/>
    <n v="426.04199999999997"/>
    <n v="2.4273972602739726"/>
    <x v="0"/>
    <n v="404.73989999999998"/>
    <n v="383.43779999999998"/>
    <n v="340.83359999999999"/>
    <n v="246.1576"/>
    <n v="113.6112"/>
  </r>
  <r>
    <s v="DHPUE7QX"/>
    <x v="2"/>
    <x v="0"/>
    <s v="Product_OM43N"/>
    <n v="78.16"/>
    <n v="60"/>
    <x v="0"/>
    <s v="13x17x9 cm"/>
    <d v="2023-03-15T00:00:00"/>
    <d v="2024-01-01T00:00:00"/>
    <s v="H3348R"/>
    <s v="765,0BT"/>
    <s v="Green/Large"/>
    <x v="3"/>
    <n v="70.343999999999994"/>
    <n v="0.8"/>
    <x v="1"/>
    <n v="66.826799999999992"/>
    <n v="63.309599999999996"/>
    <n v="56.275199999999998"/>
    <n v="40.6432"/>
    <n v="18.758399999999998"/>
  </r>
  <r>
    <s v="4Q1SQJSZ"/>
    <x v="1"/>
    <x v="0"/>
    <s v="Product_XBN0W"/>
    <n v="45.07"/>
    <n v="30"/>
    <x v="2"/>
    <s v="5x19x9 cm"/>
    <d v="2023-07-30T00:00:00"/>
    <d v="2024-01-01T00:00:00"/>
    <s v="BSYJRJ"/>
    <s v="8FO,9EL"/>
    <s v="Blue/Medium"/>
    <x v="2"/>
    <n v="40.563000000000002"/>
    <n v="0.42465753424657532"/>
    <x v="1"/>
    <n v="38.534849999999999"/>
    <n v="36.506700000000002"/>
    <n v="32.450400000000002"/>
    <n v="23.436400000000003"/>
    <n v="10.816799999999999"/>
  </r>
  <r>
    <s v="64UFTWEE"/>
    <x v="1"/>
    <x v="0"/>
    <s v="Product_9TEGE"/>
    <n v="251.33"/>
    <n v="37"/>
    <x v="2"/>
    <s v="12x16x19 cm"/>
    <d v="2023-03-15T00:00:00"/>
    <d v="2025-01-01T00:00:00"/>
    <s v="UX0ZB5"/>
    <s v="0E3,GVK"/>
    <s v="Blue/Medium"/>
    <x v="4"/>
    <n v="226.197"/>
    <n v="1.8027397260273972"/>
    <x v="1"/>
    <n v="214.88714999999999"/>
    <n v="203.57730000000001"/>
    <n v="180.95760000000001"/>
    <n v="130.69160000000002"/>
    <n v="60.319199999999995"/>
  </r>
  <r>
    <s v="SGNOE0WP"/>
    <x v="0"/>
    <x v="0"/>
    <s v="Product_CXYGZ"/>
    <n v="55.53"/>
    <n v="72"/>
    <x v="2"/>
    <s v="10x5x15 cm"/>
    <d v="2023-01-01T00:00:00"/>
    <d v="2025-01-01T00:00:00"/>
    <s v="DOEFM0"/>
    <s v="UMS,4K2"/>
    <s v="Green/Large"/>
    <x v="0"/>
    <n v="49.977000000000004"/>
    <n v="2.0027397260273974"/>
    <x v="1"/>
    <n v="47.478149999999999"/>
    <n v="44.979300000000002"/>
    <n v="39.981600000000007"/>
    <n v="28.875600000000002"/>
    <n v="13.327199999999999"/>
  </r>
  <r>
    <s v="XJUT1HX1"/>
    <x v="3"/>
    <x v="0"/>
    <s v="Product_5EFBB"/>
    <n v="461.34"/>
    <n v="55"/>
    <x v="1"/>
    <s v="20x16x19 cm"/>
    <d v="2023-01-01T00:00:00"/>
    <d v="2024-01-01T00:00:00"/>
    <s v="VN8YX6"/>
    <s v="F5L,I52"/>
    <s v="Blue/Medium"/>
    <x v="0"/>
    <n v="415.20599999999996"/>
    <n v="1"/>
    <x v="1"/>
    <n v="394.44569999999993"/>
    <n v="373.68539999999996"/>
    <n v="332.16480000000001"/>
    <n v="239.89679999999998"/>
    <n v="110.7216"/>
  </r>
  <r>
    <s v="O1VTYFG5"/>
    <x v="3"/>
    <x v="0"/>
    <s v="Product_99X4E"/>
    <n v="336.61"/>
    <n v="90"/>
    <x v="0"/>
    <s v="8x12x5 cm"/>
    <d v="2023-01-01T00:00:00"/>
    <d v="2024-01-01T00:00:00"/>
    <s v="KUHHIU"/>
    <s v="V4G,V05"/>
    <s v="Blue/Medium"/>
    <x v="3"/>
    <n v="302.94900000000001"/>
    <n v="1"/>
    <x v="1"/>
    <n v="287.80155000000002"/>
    <n v="272.65410000000003"/>
    <n v="242.35920000000002"/>
    <n v="175.03720000000001"/>
    <n v="80.7864"/>
  </r>
  <r>
    <s v="Z9UTBAF6"/>
    <x v="2"/>
    <x v="0"/>
    <s v="Product_BJI8U"/>
    <n v="155.19"/>
    <n v="8"/>
    <x v="2"/>
    <s v="15x8x9 cm"/>
    <d v="2023-07-30T00:00:00"/>
    <d v="2024-01-01T00:00:00"/>
    <s v="832GUI"/>
    <s v="A48,MVX"/>
    <s v="Green/Large"/>
    <x v="2"/>
    <n v="139.67099999999999"/>
    <n v="0.42465753424657532"/>
    <x v="1"/>
    <n v="132.68744999999998"/>
    <n v="125.70389999999999"/>
    <n v="111.7368"/>
    <n v="80.698800000000006"/>
    <n v="37.245599999999996"/>
  </r>
  <r>
    <s v="5XZD5PXZ"/>
    <x v="0"/>
    <x v="0"/>
    <s v="Product_HD8WQ"/>
    <n v="407.98"/>
    <n v="60"/>
    <x v="2"/>
    <s v="14x12x20 cm"/>
    <d v="2023-01-01T00:00:00"/>
    <d v="2024-01-01T00:00:00"/>
    <s v="1DEFMW"/>
    <s v="QIS,EE3"/>
    <s v="Red/Small"/>
    <x v="1"/>
    <n v="367.18200000000002"/>
    <n v="1"/>
    <x v="1"/>
    <n v="348.8229"/>
    <n v="330.46380000000005"/>
    <n v="293.74560000000002"/>
    <n v="212.14960000000002"/>
    <n v="97.915199999999999"/>
  </r>
  <r>
    <s v="ZMOPEKY5"/>
    <x v="3"/>
    <x v="0"/>
    <s v="Product_QV842"/>
    <n v="493.92"/>
    <n v="83"/>
    <x v="2"/>
    <s v="9x5x9 cm"/>
    <d v="2023-03-15T00:00:00"/>
    <d v="2024-01-01T00:00:00"/>
    <s v="6N3KNQ"/>
    <s v="KMG,9SZ"/>
    <s v="Blue/Medium"/>
    <x v="2"/>
    <n v="444.52800000000002"/>
    <n v="0.8"/>
    <x v="1"/>
    <n v="422.30160000000001"/>
    <n v="400.07520000000005"/>
    <n v="355.62240000000003"/>
    <n v="256.83840000000004"/>
    <n v="118.54079999999999"/>
  </r>
  <r>
    <s v="E7JC0T3V"/>
    <x v="3"/>
    <x v="0"/>
    <s v="Product_MZFT6"/>
    <n v="155.88"/>
    <n v="66"/>
    <x v="2"/>
    <s v="14x9x15 cm"/>
    <d v="2023-01-01T00:00:00"/>
    <d v="2026-01-01T00:00:00"/>
    <s v="MEY1C1"/>
    <s v="CP3,N21"/>
    <s v="Blue/Medium"/>
    <x v="1"/>
    <n v="140.292"/>
    <n v="3.0027397260273974"/>
    <x v="0"/>
    <n v="133.2774"/>
    <n v="126.2628"/>
    <n v="112.23360000000001"/>
    <n v="81.057599999999994"/>
    <n v="37.411200000000001"/>
  </r>
  <r>
    <s v="HQZZAY1S"/>
    <x v="0"/>
    <x v="0"/>
    <s v="Product_BIKHN"/>
    <n v="242.1"/>
    <n v="19"/>
    <x v="1"/>
    <s v="9x18x16 cm"/>
    <d v="2023-07-30T00:00:00"/>
    <d v="2025-01-01T00:00:00"/>
    <s v="8WF2V0"/>
    <s v="7HI,KPP"/>
    <s v="Red/Small"/>
    <x v="3"/>
    <n v="217.89"/>
    <n v="1.4273972602739726"/>
    <x v="1"/>
    <n v="206.99549999999996"/>
    <n v="196.101"/>
    <n v="174.31200000000001"/>
    <n v="125.892"/>
    <n v="58.103999999999999"/>
  </r>
  <r>
    <s v="12K61NCN"/>
    <x v="2"/>
    <x v="0"/>
    <s v="Product_6DQTP"/>
    <n v="395.95"/>
    <n v="69"/>
    <x v="1"/>
    <s v="5x12x9 cm"/>
    <d v="2023-07-30T00:00:00"/>
    <d v="2026-01-01T00:00:00"/>
    <s v="95WR6H"/>
    <s v="AZR,Z09"/>
    <s v="Red/Small"/>
    <x v="3"/>
    <n v="356.35500000000002"/>
    <n v="2.4273972602739726"/>
    <x v="1"/>
    <n v="338.53725000000003"/>
    <n v="320.71950000000004"/>
    <n v="285.084"/>
    <n v="205.89400000000001"/>
    <n v="95.027999999999992"/>
  </r>
  <r>
    <s v="UIZKP3JP"/>
    <x v="2"/>
    <x v="0"/>
    <s v="Product_TOXJ8"/>
    <n v="219.31"/>
    <n v="48"/>
    <x v="0"/>
    <s v="5x20x11 cm"/>
    <d v="2023-07-30T00:00:00"/>
    <d v="2024-01-01T00:00:00"/>
    <s v="8CZSJR"/>
    <s v="DI7,3EG"/>
    <s v="Green/Large"/>
    <x v="4"/>
    <n v="197.37899999999999"/>
    <n v="0.42465753424657532"/>
    <x v="1"/>
    <n v="187.51004999999998"/>
    <n v="177.64109999999999"/>
    <n v="157.9032"/>
    <n v="114.0412"/>
    <n v="52.634399999999999"/>
  </r>
  <r>
    <s v="7CCLYJIY"/>
    <x v="2"/>
    <x v="0"/>
    <s v="Product_FBEYF"/>
    <n v="272.60000000000002"/>
    <n v="58"/>
    <x v="1"/>
    <s v="11x12x18 cm"/>
    <d v="2023-03-15T00:00:00"/>
    <d v="2024-01-01T00:00:00"/>
    <s v="V2LETP"/>
    <s v="L1J,IWE"/>
    <s v="Green/Large"/>
    <x v="0"/>
    <n v="245.34000000000003"/>
    <n v="0.8"/>
    <x v="1"/>
    <n v="233.07300000000001"/>
    <n v="220.80600000000004"/>
    <n v="196.27200000000005"/>
    <n v="141.75200000000001"/>
    <n v="65.424000000000007"/>
  </r>
  <r>
    <s v="C66EZAH2"/>
    <x v="1"/>
    <x v="0"/>
    <s v="Product_ULEJY"/>
    <n v="171.48"/>
    <n v="11"/>
    <x v="1"/>
    <s v="12x9x8 cm"/>
    <d v="2023-03-15T00:00:00"/>
    <d v="2025-01-01T00:00:00"/>
    <s v="08TR0P"/>
    <s v="CEP,GU9"/>
    <s v="Red/Small"/>
    <x v="2"/>
    <n v="154.33199999999999"/>
    <n v="1.8027397260273972"/>
    <x v="1"/>
    <n v="146.61539999999999"/>
    <n v="138.89879999999999"/>
    <n v="123.46559999999999"/>
    <n v="89.169600000000003"/>
    <n v="41.155199999999994"/>
  </r>
  <r>
    <s v="PXZV84K3"/>
    <x v="3"/>
    <x v="0"/>
    <s v="Product_EK3I5"/>
    <n v="62.58"/>
    <n v="92"/>
    <x v="2"/>
    <s v="12x14x5 cm"/>
    <d v="2023-01-01T00:00:00"/>
    <d v="2026-01-01T00:00:00"/>
    <s v="PW2PYR"/>
    <s v="AG0,J9G"/>
    <s v="Red/Small"/>
    <x v="1"/>
    <n v="56.321999999999996"/>
    <n v="3.0027397260273974"/>
    <x v="0"/>
    <n v="53.50589999999999"/>
    <n v="50.689799999999998"/>
    <n v="45.057600000000001"/>
    <n v="32.541600000000003"/>
    <n v="15.019199999999998"/>
  </r>
  <r>
    <s v="FKA3EN2F"/>
    <x v="2"/>
    <x v="0"/>
    <s v="Product_JC1AC"/>
    <n v="29.66"/>
    <n v="69"/>
    <x v="0"/>
    <s v="13x7x15 cm"/>
    <d v="2023-01-01T00:00:00"/>
    <d v="2025-01-01T00:00:00"/>
    <s v="E94Y4I"/>
    <s v="01E,7MI"/>
    <s v="Blue/Medium"/>
    <x v="2"/>
    <n v="26.693999999999999"/>
    <n v="2.0027397260273974"/>
    <x v="1"/>
    <n v="25.359299999999998"/>
    <n v="24.0246"/>
    <n v="21.3552"/>
    <n v="15.423200000000001"/>
    <n v="7.1183999999999994"/>
  </r>
  <r>
    <s v="8ZPL3VGH"/>
    <x v="1"/>
    <x v="0"/>
    <s v="Product_G6BXE"/>
    <n v="401.15"/>
    <n v="16"/>
    <x v="1"/>
    <s v="5x19x7 cm"/>
    <d v="2023-03-15T00:00:00"/>
    <d v="2024-01-01T00:00:00"/>
    <s v="0PB1HW"/>
    <s v="IIN,L0K"/>
    <s v="Blue/Medium"/>
    <x v="1"/>
    <n v="361.03499999999997"/>
    <n v="0.8"/>
    <x v="1"/>
    <n v="342.98324999999994"/>
    <n v="324.93149999999997"/>
    <n v="288.82799999999997"/>
    <n v="208.59799999999998"/>
    <n v="96.275999999999996"/>
  </r>
  <r>
    <s v="D6Q4HORV"/>
    <x v="2"/>
    <x v="0"/>
    <s v="Product_4SJS4"/>
    <n v="218.38"/>
    <n v="61"/>
    <x v="0"/>
    <s v="8x12x17 cm"/>
    <d v="2023-07-30T00:00:00"/>
    <d v="2025-01-01T00:00:00"/>
    <s v="7DXIK8"/>
    <s v="A2A,OCG"/>
    <s v="Blue/Medium"/>
    <x v="1"/>
    <n v="196.542"/>
    <n v="1.4273972602739726"/>
    <x v="0"/>
    <n v="186.7149"/>
    <n v="176.8878"/>
    <n v="157.23360000000002"/>
    <n v="113.55760000000001"/>
    <n v="52.411199999999994"/>
  </r>
  <r>
    <s v="69NIA52J"/>
    <x v="0"/>
    <x v="0"/>
    <s v="Product_W3TOZ"/>
    <n v="397.82"/>
    <n v="72"/>
    <x v="1"/>
    <s v="10x7x19 cm"/>
    <d v="2023-01-01T00:00:00"/>
    <d v="2026-01-01T00:00:00"/>
    <s v="E2GYVK"/>
    <s v="DMO,14E"/>
    <s v="Green/Large"/>
    <x v="4"/>
    <n v="358.03800000000001"/>
    <n v="3.0027397260273974"/>
    <x v="0"/>
    <n v="340.1361"/>
    <n v="322.23420000000004"/>
    <n v="286.43040000000002"/>
    <n v="206.8664"/>
    <n v="95.476799999999997"/>
  </r>
  <r>
    <s v="7JEAG3GA"/>
    <x v="3"/>
    <x v="0"/>
    <s v="Product_GB0N7"/>
    <n v="283.36"/>
    <n v="100"/>
    <x v="0"/>
    <s v="18x6x6 cm"/>
    <d v="2023-01-01T00:00:00"/>
    <d v="2026-01-01T00:00:00"/>
    <s v="C93NIS"/>
    <s v="ASE,IR5"/>
    <s v="Green/Large"/>
    <x v="2"/>
    <n v="255.024"/>
    <n v="3.0027397260273974"/>
    <x v="0"/>
    <n v="242.27279999999999"/>
    <n v="229.52160000000001"/>
    <n v="204.01920000000001"/>
    <n v="147.34720000000002"/>
    <n v="68.006399999999999"/>
  </r>
  <r>
    <s v="XFV6PO7T"/>
    <x v="2"/>
    <x v="0"/>
    <s v="Product_CJXCX"/>
    <n v="458.42"/>
    <n v="56"/>
    <x v="2"/>
    <s v="5x8x5 cm"/>
    <d v="2023-07-30T00:00:00"/>
    <d v="2026-01-01T00:00:00"/>
    <s v="291TWN"/>
    <s v="UEP,YI4"/>
    <s v="Red/Small"/>
    <x v="1"/>
    <n v="412.57800000000003"/>
    <n v="2.4273972602739726"/>
    <x v="1"/>
    <n v="391.94909999999999"/>
    <n v="371.32020000000006"/>
    <n v="330.06240000000003"/>
    <n v="238.37840000000003"/>
    <n v="110.02079999999999"/>
  </r>
  <r>
    <s v="7T2YDN47"/>
    <x v="2"/>
    <x v="0"/>
    <s v="Product_PAC3W"/>
    <n v="355.84"/>
    <n v="10"/>
    <x v="2"/>
    <s v="18x18x14 cm"/>
    <d v="2023-03-15T00:00:00"/>
    <d v="2025-01-01T00:00:00"/>
    <s v="P5OT1Q"/>
    <s v="HW6,ZLS"/>
    <s v="Blue/Medium"/>
    <x v="0"/>
    <n v="320.25599999999997"/>
    <n v="1.8027397260273972"/>
    <x v="0"/>
    <n v="304.24319999999994"/>
    <n v="288.23039999999997"/>
    <n v="256.20479999999998"/>
    <n v="185.0368"/>
    <n v="85.401599999999988"/>
  </r>
  <r>
    <s v="5MBLP0AH"/>
    <x v="3"/>
    <x v="0"/>
    <s v="Product_SFSN1"/>
    <n v="111.79"/>
    <n v="93"/>
    <x v="0"/>
    <s v="13x13x9 cm"/>
    <d v="2023-01-01T00:00:00"/>
    <d v="2025-01-01T00:00:00"/>
    <s v="0BKDL4"/>
    <s v="HCT,EN1"/>
    <s v="Red/Small"/>
    <x v="0"/>
    <n v="100.611"/>
    <n v="2.0027397260273974"/>
    <x v="0"/>
    <n v="95.580449999999999"/>
    <n v="90.549900000000008"/>
    <n v="80.488800000000012"/>
    <n v="58.130800000000008"/>
    <n v="26.829599999999999"/>
  </r>
  <r>
    <s v="1P6MGSH4"/>
    <x v="3"/>
    <x v="0"/>
    <s v="Product_NKVS2"/>
    <n v="330.4"/>
    <n v="9"/>
    <x v="1"/>
    <s v="9x13x16 cm"/>
    <d v="2023-03-15T00:00:00"/>
    <d v="2025-01-01T00:00:00"/>
    <s v="SRG1S7"/>
    <s v="7Y3,HJJ"/>
    <s v="Blue/Medium"/>
    <x v="1"/>
    <n v="297.35999999999996"/>
    <n v="1.8027397260273972"/>
    <x v="0"/>
    <n v="282.49199999999996"/>
    <n v="267.62399999999997"/>
    <n v="237.88799999999998"/>
    <n v="171.80799999999999"/>
    <n v="79.295999999999992"/>
  </r>
  <r>
    <s v="QAZ9Y133"/>
    <x v="1"/>
    <x v="0"/>
    <s v="Product_J2H8P"/>
    <n v="205.14"/>
    <n v="2"/>
    <x v="1"/>
    <s v="9x6x6 cm"/>
    <d v="2023-07-30T00:00:00"/>
    <d v="2025-01-01T00:00:00"/>
    <s v="KW5O9L"/>
    <s v="5EQ,959"/>
    <s v="Red/Small"/>
    <x v="0"/>
    <n v="184.62599999999998"/>
    <n v="1.4273972602739726"/>
    <x v="0"/>
    <n v="175.39469999999997"/>
    <n v="166.1634"/>
    <n v="147.70079999999999"/>
    <n v="106.6728"/>
    <n v="49.233599999999996"/>
  </r>
  <r>
    <s v="5KCSLB36"/>
    <x v="3"/>
    <x v="0"/>
    <s v="Product_D2HPW"/>
    <n v="438.59"/>
    <n v="66"/>
    <x v="0"/>
    <s v="19x7x20 cm"/>
    <d v="2023-01-01T00:00:00"/>
    <d v="2024-01-01T00:00:00"/>
    <s v="JTWXKN"/>
    <s v="04E,UZY"/>
    <s v="Red/Small"/>
    <x v="0"/>
    <n v="394.73099999999999"/>
    <n v="1"/>
    <x v="1"/>
    <n v="374.99444999999997"/>
    <n v="355.25790000000001"/>
    <n v="315.78480000000002"/>
    <n v="228.0668"/>
    <n v="105.26159999999999"/>
  </r>
  <r>
    <s v="O96AQY0S"/>
    <x v="1"/>
    <x v="0"/>
    <s v="Product_R0H73"/>
    <n v="233.3"/>
    <n v="78"/>
    <x v="1"/>
    <s v="12x8x12 cm"/>
    <d v="2023-07-30T00:00:00"/>
    <d v="2025-01-01T00:00:00"/>
    <s v="NIP3L7"/>
    <s v="CMB,RFV"/>
    <s v="Blue/Medium"/>
    <x v="0"/>
    <n v="209.97"/>
    <n v="1.4273972602739726"/>
    <x v="1"/>
    <n v="199.47149999999999"/>
    <n v="188.97300000000001"/>
    <n v="167.976"/>
    <n v="121.31600000000002"/>
    <n v="55.991999999999997"/>
  </r>
  <r>
    <s v="HS60BMCR"/>
    <x v="1"/>
    <x v="0"/>
    <s v="Product_X7MLI"/>
    <n v="185.05"/>
    <n v="35"/>
    <x v="0"/>
    <s v="11x20x18 cm"/>
    <d v="2023-01-01T00:00:00"/>
    <d v="2025-01-01T00:00:00"/>
    <s v="0VZEVA"/>
    <s v="DHF,96U"/>
    <s v="Blue/Medium"/>
    <x v="2"/>
    <n v="166.54500000000002"/>
    <n v="2.0027397260273974"/>
    <x v="0"/>
    <n v="158.21775"/>
    <n v="149.89050000000003"/>
    <n v="133.23600000000002"/>
    <n v="96.226000000000013"/>
    <n v="44.411999999999999"/>
  </r>
  <r>
    <s v="SL9RFWCD"/>
    <x v="0"/>
    <x v="0"/>
    <s v="Product_XN0PO"/>
    <n v="453.17"/>
    <n v="47"/>
    <x v="2"/>
    <s v="15x10x13 cm"/>
    <d v="2023-03-15T00:00:00"/>
    <d v="2026-01-01T00:00:00"/>
    <s v="GWRKG1"/>
    <s v="2HX,9JD"/>
    <s v="Blue/Medium"/>
    <x v="3"/>
    <n v="407.85300000000001"/>
    <n v="2.8027397260273972"/>
    <x v="0"/>
    <n v="387.46035000000001"/>
    <n v="367.0677"/>
    <n v="326.28240000000005"/>
    <n v="235.64840000000001"/>
    <n v="108.7608"/>
  </r>
  <r>
    <s v="6UVTAFO6"/>
    <x v="2"/>
    <x v="0"/>
    <s v="Product_F5P0Y"/>
    <n v="171.66"/>
    <n v="12"/>
    <x v="2"/>
    <s v="14x10x15 cm"/>
    <d v="2023-07-30T00:00:00"/>
    <d v="2024-01-01T00:00:00"/>
    <s v="HVZSAL"/>
    <s v="3RK,RX0"/>
    <s v="Blue/Medium"/>
    <x v="0"/>
    <n v="154.494"/>
    <n v="0.42465753424657532"/>
    <x v="1"/>
    <n v="146.76929999999999"/>
    <n v="139.0446"/>
    <n v="123.59520000000001"/>
    <n v="89.263199999999998"/>
    <n v="41.198399999999999"/>
  </r>
  <r>
    <s v="2KI31K67"/>
    <x v="0"/>
    <x v="0"/>
    <s v="Product_B7EV4"/>
    <n v="148.44"/>
    <n v="58"/>
    <x v="2"/>
    <s v="18x5x11 cm"/>
    <d v="2023-07-30T00:00:00"/>
    <d v="2024-01-01T00:00:00"/>
    <s v="QASV1Y"/>
    <s v="RKN,X5E"/>
    <s v="Red/Small"/>
    <x v="4"/>
    <n v="133.596"/>
    <n v="0.42465753424657532"/>
    <x v="1"/>
    <n v="126.9162"/>
    <n v="120.2364"/>
    <n v="106.8768"/>
    <n v="77.188800000000001"/>
    <n v="35.625599999999999"/>
  </r>
  <r>
    <s v="X1V6XXU1"/>
    <x v="3"/>
    <x v="0"/>
    <s v="Product_6ZAHY"/>
    <n v="411.75"/>
    <n v="98"/>
    <x v="0"/>
    <s v="15x12x15 cm"/>
    <d v="2023-03-15T00:00:00"/>
    <d v="2024-01-01T00:00:00"/>
    <s v="2DJ0O8"/>
    <s v="DVC,VS0"/>
    <s v="Green/Large"/>
    <x v="1"/>
    <n v="370.57499999999999"/>
    <n v="0.8"/>
    <x v="1"/>
    <n v="352.04624999999999"/>
    <n v="333.51749999999998"/>
    <n v="296.45999999999998"/>
    <n v="214.11"/>
    <n v="98.82"/>
  </r>
  <r>
    <s v="RJ8M30WR"/>
    <x v="1"/>
    <x v="0"/>
    <s v="Product_ZMF8M"/>
    <n v="189.67"/>
    <n v="38"/>
    <x v="1"/>
    <s v="14x15x20 cm"/>
    <d v="2023-01-01T00:00:00"/>
    <d v="2024-01-01T00:00:00"/>
    <s v="P44BXO"/>
    <s v="VM2,RKP"/>
    <s v="Blue/Medium"/>
    <x v="1"/>
    <n v="170.70299999999997"/>
    <n v="1"/>
    <x v="1"/>
    <n v="162.16784999999996"/>
    <n v="153.63269999999997"/>
    <n v="136.5624"/>
    <n v="98.628399999999999"/>
    <n v="45.520799999999994"/>
  </r>
  <r>
    <s v="ZUGGVU6B"/>
    <x v="0"/>
    <x v="0"/>
    <s v="Product_XZ3IN"/>
    <n v="28.53"/>
    <n v="13"/>
    <x v="0"/>
    <s v="9x16x17 cm"/>
    <d v="2023-01-01T00:00:00"/>
    <d v="2025-01-01T00:00:00"/>
    <s v="OFAZIP"/>
    <s v="QD1,54Y"/>
    <s v="Blue/Medium"/>
    <x v="2"/>
    <n v="25.677"/>
    <n v="2.0027397260273974"/>
    <x v="1"/>
    <n v="24.393149999999999"/>
    <n v="23.109300000000001"/>
    <n v="20.541600000000003"/>
    <n v="14.835600000000001"/>
    <n v="6.8472"/>
  </r>
  <r>
    <s v="J343GLBZ"/>
    <x v="2"/>
    <x v="0"/>
    <s v="Product_V2USA"/>
    <n v="263.51"/>
    <n v="13"/>
    <x v="1"/>
    <s v="8x8x14 cm"/>
    <d v="2023-01-01T00:00:00"/>
    <d v="2025-01-01T00:00:00"/>
    <s v="TQ1FE7"/>
    <s v="QU3,P90"/>
    <s v="Red/Small"/>
    <x v="0"/>
    <n v="237.15899999999999"/>
    <n v="2.0027397260273974"/>
    <x v="0"/>
    <n v="225.30104999999998"/>
    <n v="213.44309999999999"/>
    <n v="189.72720000000001"/>
    <n v="137.02520000000001"/>
    <n v="63.242399999999989"/>
  </r>
  <r>
    <s v="MLZMWUUB"/>
    <x v="1"/>
    <x v="0"/>
    <s v="Product_QXW12"/>
    <n v="87.73"/>
    <n v="55"/>
    <x v="2"/>
    <s v="8x8x6 cm"/>
    <d v="2023-01-01T00:00:00"/>
    <d v="2024-01-01T00:00:00"/>
    <s v="SCTV8T"/>
    <s v="UUL,30S"/>
    <s v="Red/Small"/>
    <x v="0"/>
    <n v="78.957000000000008"/>
    <n v="1"/>
    <x v="1"/>
    <n v="75.009150000000005"/>
    <n v="71.061300000000003"/>
    <n v="63.165600000000012"/>
    <n v="45.619600000000005"/>
    <n v="21.055199999999999"/>
  </r>
  <r>
    <s v="K8M34HQD"/>
    <x v="1"/>
    <x v="0"/>
    <s v="Product_1R9WQ"/>
    <n v="485.59"/>
    <n v="75"/>
    <x v="0"/>
    <s v="18x17x12 cm"/>
    <d v="2023-01-01T00:00:00"/>
    <d v="2025-01-01T00:00:00"/>
    <s v="E0FR96"/>
    <s v="B35,AY2"/>
    <s v="Green/Large"/>
    <x v="0"/>
    <n v="437.03099999999995"/>
    <n v="2.0027397260273974"/>
    <x v="0"/>
    <n v="415.17944999999992"/>
    <n v="393.32789999999994"/>
    <n v="349.62479999999999"/>
    <n v="252.5068"/>
    <n v="116.54159999999999"/>
  </r>
  <r>
    <s v="316XOKKD"/>
    <x v="3"/>
    <x v="0"/>
    <s v="Product_321YA"/>
    <n v="255.6"/>
    <n v="55"/>
    <x v="2"/>
    <s v="19x10x17 cm"/>
    <d v="2023-07-30T00:00:00"/>
    <d v="2026-01-01T00:00:00"/>
    <s v="BJKAOO"/>
    <s v="LLW,KK0"/>
    <s v="Green/Large"/>
    <x v="3"/>
    <n v="230.04"/>
    <n v="2.4273972602739726"/>
    <x v="0"/>
    <n v="218.53799999999998"/>
    <n v="207.036"/>
    <n v="184.03200000000001"/>
    <n v="132.91200000000001"/>
    <n v="61.343999999999994"/>
  </r>
  <r>
    <s v="G39ZGTQ0"/>
    <x v="0"/>
    <x v="0"/>
    <s v="Product_GZ0PG"/>
    <n v="311.05"/>
    <n v="87"/>
    <x v="0"/>
    <s v="13x18x8 cm"/>
    <d v="2023-01-01T00:00:00"/>
    <d v="2026-01-01T00:00:00"/>
    <s v="AGGCCY"/>
    <s v="RAA,CYX"/>
    <s v="Green/Large"/>
    <x v="2"/>
    <n v="279.94499999999999"/>
    <n v="3.0027397260273974"/>
    <x v="0"/>
    <n v="265.94774999999998"/>
    <n v="251.95050000000001"/>
    <n v="223.95600000000002"/>
    <n v="161.74600000000001"/>
    <n v="74.652000000000001"/>
  </r>
  <r>
    <s v="2NUX3OXZ"/>
    <x v="3"/>
    <x v="0"/>
    <s v="Product_PJ98N"/>
    <n v="63.05"/>
    <n v="19"/>
    <x v="0"/>
    <s v="14x8x20 cm"/>
    <d v="2023-03-15T00:00:00"/>
    <d v="2025-01-01T00:00:00"/>
    <s v="NE8PBW"/>
    <s v="OCX,W9P"/>
    <s v="Red/Small"/>
    <x v="1"/>
    <n v="56.744999999999997"/>
    <n v="1.8027397260273972"/>
    <x v="1"/>
    <n v="53.907749999999993"/>
    <n v="51.070499999999996"/>
    <n v="45.396000000000001"/>
    <n v="32.786000000000001"/>
    <n v="15.131999999999998"/>
  </r>
  <r>
    <s v="7QL8AIUG"/>
    <x v="3"/>
    <x v="0"/>
    <s v="Product_U55LM"/>
    <n v="249.68"/>
    <n v="24"/>
    <x v="0"/>
    <s v="7x8x11 cm"/>
    <d v="2023-07-30T00:00:00"/>
    <d v="2025-01-01T00:00:00"/>
    <s v="4MZPQ7"/>
    <s v="1XC,DVW"/>
    <s v="Blue/Medium"/>
    <x v="2"/>
    <n v="224.71199999999999"/>
    <n v="1.4273972602739726"/>
    <x v="1"/>
    <n v="213.47639999999998"/>
    <n v="202.24080000000001"/>
    <n v="179.7696"/>
    <n v="129.83360000000002"/>
    <n v="59.923199999999994"/>
  </r>
  <r>
    <s v="2TRJAV0X"/>
    <x v="3"/>
    <x v="0"/>
    <s v="Product_1YH2Z"/>
    <n v="231.66"/>
    <n v="50"/>
    <x v="2"/>
    <s v="8x19x12 cm"/>
    <d v="2023-01-01T00:00:00"/>
    <d v="2026-01-01T00:00:00"/>
    <s v="V02L2Q"/>
    <s v="OY7,5HU"/>
    <s v="Blue/Medium"/>
    <x v="3"/>
    <n v="208.494"/>
    <n v="3.0027397260273974"/>
    <x v="0"/>
    <n v="198.0693"/>
    <n v="187.6446"/>
    <n v="166.79520000000002"/>
    <n v="120.4632"/>
    <n v="55.598399999999998"/>
  </r>
  <r>
    <s v="9VE3TA0G"/>
    <x v="1"/>
    <x v="0"/>
    <s v="Product_W9ECX"/>
    <n v="128.01"/>
    <n v="6"/>
    <x v="0"/>
    <s v="7x14x11 cm"/>
    <d v="2023-07-30T00:00:00"/>
    <d v="2024-01-01T00:00:00"/>
    <s v="6T9B2Y"/>
    <s v="PEZ,M70"/>
    <s v="Red/Small"/>
    <x v="0"/>
    <n v="115.20899999999999"/>
    <n v="0.42465753424657532"/>
    <x v="1"/>
    <n v="109.44854999999998"/>
    <n v="103.68809999999999"/>
    <n v="92.167199999999994"/>
    <n v="66.565200000000004"/>
    <n v="30.722399999999993"/>
  </r>
  <r>
    <s v="URMX6J8A"/>
    <x v="2"/>
    <x v="0"/>
    <s v="Product_KFB6X"/>
    <n v="251.15"/>
    <n v="69"/>
    <x v="1"/>
    <s v="11x6x17 cm"/>
    <d v="2023-03-15T00:00:00"/>
    <d v="2025-01-01T00:00:00"/>
    <s v="2KB1OY"/>
    <s v="HKL,JQ4"/>
    <s v="Blue/Medium"/>
    <x v="3"/>
    <n v="226.035"/>
    <n v="1.8027397260273972"/>
    <x v="1"/>
    <n v="214.73325"/>
    <n v="203.4315"/>
    <n v="180.828"/>
    <n v="130.59800000000001"/>
    <n v="60.275999999999996"/>
  </r>
  <r>
    <s v="7M9UAID8"/>
    <x v="0"/>
    <x v="0"/>
    <s v="Product_5NJGB"/>
    <n v="368.34"/>
    <n v="82"/>
    <x v="2"/>
    <s v="16x12x7 cm"/>
    <d v="2023-01-01T00:00:00"/>
    <d v="2024-01-01T00:00:00"/>
    <s v="H2M215"/>
    <s v="69S,ZT9"/>
    <s v="Red/Small"/>
    <x v="1"/>
    <n v="331.50599999999997"/>
    <n v="1"/>
    <x v="1"/>
    <n v="314.93069999999994"/>
    <n v="298.35539999999997"/>
    <n v="265.20479999999998"/>
    <n v="191.5368"/>
    <n v="88.401599999999988"/>
  </r>
  <r>
    <s v="DTMQFWT2"/>
    <x v="3"/>
    <x v="0"/>
    <s v="Product_VZXJ3"/>
    <n v="375.1"/>
    <n v="11"/>
    <x v="2"/>
    <s v="17x18x19 cm"/>
    <d v="2023-07-30T00:00:00"/>
    <d v="2024-01-01T00:00:00"/>
    <s v="NW2LBS"/>
    <s v="L7Z,1I6"/>
    <s v="Green/Large"/>
    <x v="4"/>
    <n v="337.59000000000003"/>
    <n v="0.42465753424657532"/>
    <x v="1"/>
    <n v="320.71050000000002"/>
    <n v="303.83100000000002"/>
    <n v="270.07200000000006"/>
    <n v="195.05200000000002"/>
    <n v="90.024000000000001"/>
  </r>
  <r>
    <s v="ID1HY5ZS"/>
    <x v="3"/>
    <x v="0"/>
    <s v="Product_O6XHL"/>
    <n v="63.78"/>
    <n v="91"/>
    <x v="0"/>
    <s v="15x5x18 cm"/>
    <d v="2023-07-30T00:00:00"/>
    <d v="2025-01-01T00:00:00"/>
    <s v="1OGEM2"/>
    <s v="S2P,NK5"/>
    <s v="Green/Large"/>
    <x v="2"/>
    <n v="57.402000000000001"/>
    <n v="1.4273972602739726"/>
    <x v="0"/>
    <n v="54.5319"/>
    <n v="51.661799999999999"/>
    <n v="45.921600000000005"/>
    <n v="33.165600000000005"/>
    <n v="15.307199999999998"/>
  </r>
  <r>
    <s v="OBKLN7LW"/>
    <x v="1"/>
    <x v="0"/>
    <s v="Product_XE0AF"/>
    <n v="211.24"/>
    <n v="3"/>
    <x v="0"/>
    <s v="7x9x12 cm"/>
    <d v="2023-03-15T00:00:00"/>
    <d v="2026-01-01T00:00:00"/>
    <s v="4P84XW"/>
    <s v="270,CC8"/>
    <s v="Red/Small"/>
    <x v="3"/>
    <n v="190.11600000000001"/>
    <n v="2.8027397260273972"/>
    <x v="0"/>
    <n v="180.61019999999999"/>
    <n v="171.10440000000003"/>
    <n v="152.09280000000001"/>
    <n v="109.84480000000001"/>
    <n v="50.697600000000001"/>
  </r>
  <r>
    <s v="V292LFES"/>
    <x v="0"/>
    <x v="0"/>
    <s v="Product_SFBJJ"/>
    <n v="53.38"/>
    <n v="54"/>
    <x v="0"/>
    <s v="20x19x6 cm"/>
    <d v="2023-07-30T00:00:00"/>
    <d v="2025-01-01T00:00:00"/>
    <s v="BFJDHI"/>
    <s v="JTF,3LL"/>
    <s v="Green/Large"/>
    <x v="4"/>
    <n v="48.042000000000002"/>
    <n v="1.4273972602739726"/>
    <x v="1"/>
    <n v="45.639899999999997"/>
    <n v="43.2378"/>
    <n v="38.433600000000006"/>
    <n v="27.757600000000004"/>
    <n v="12.811199999999999"/>
  </r>
  <r>
    <s v="73T22GIU"/>
    <x v="1"/>
    <x v="0"/>
    <s v="Product_NB9M6"/>
    <n v="93.8"/>
    <n v="78"/>
    <x v="2"/>
    <s v="5x19x9 cm"/>
    <d v="2023-01-01T00:00:00"/>
    <d v="2025-01-01T00:00:00"/>
    <s v="XH7PFH"/>
    <s v="7C6,KB1"/>
    <s v="Green/Large"/>
    <x v="2"/>
    <n v="84.42"/>
    <n v="2.0027397260273974"/>
    <x v="0"/>
    <n v="80.198999999999998"/>
    <n v="75.978000000000009"/>
    <n v="67.536000000000001"/>
    <n v="48.776000000000003"/>
    <n v="22.511999999999997"/>
  </r>
  <r>
    <s v="2QAVZ8NY"/>
    <x v="3"/>
    <x v="0"/>
    <s v="Product_VO63M"/>
    <n v="408.4"/>
    <n v="57"/>
    <x v="1"/>
    <s v="15x13x5 cm"/>
    <d v="2023-03-15T00:00:00"/>
    <d v="2025-01-01T00:00:00"/>
    <s v="GZ3JP3"/>
    <s v="N09,049"/>
    <s v="Green/Large"/>
    <x v="0"/>
    <n v="367.55999999999995"/>
    <n v="1.8027397260273972"/>
    <x v="1"/>
    <n v="349.18199999999996"/>
    <n v="330.80399999999997"/>
    <n v="294.04799999999994"/>
    <n v="212.36799999999999"/>
    <n v="98.015999999999991"/>
  </r>
  <r>
    <s v="HBT3IMR9"/>
    <x v="3"/>
    <x v="0"/>
    <s v="Product_EHLYI"/>
    <n v="156.62"/>
    <n v="43"/>
    <x v="0"/>
    <s v="16x9x16 cm"/>
    <d v="2023-01-01T00:00:00"/>
    <d v="2025-01-01T00:00:00"/>
    <s v="CPR7UH"/>
    <s v="B2Q,6NO"/>
    <s v="Green/Large"/>
    <x v="0"/>
    <n v="140.958"/>
    <n v="2.0027397260273974"/>
    <x v="0"/>
    <n v="133.9101"/>
    <n v="126.8622"/>
    <n v="112.7664"/>
    <n v="81.442400000000006"/>
    <n v="37.588799999999999"/>
  </r>
  <r>
    <s v="7WTNG515"/>
    <x v="2"/>
    <x v="0"/>
    <s v="Product_HEZ96"/>
    <n v="414.67"/>
    <n v="75"/>
    <x v="0"/>
    <s v="18x16x13 cm"/>
    <d v="2023-01-01T00:00:00"/>
    <d v="2026-01-01T00:00:00"/>
    <s v="N6BHRZ"/>
    <s v="9OL,KWJ"/>
    <s v="Green/Large"/>
    <x v="1"/>
    <n v="373.20300000000003"/>
    <n v="3.0027397260273974"/>
    <x v="0"/>
    <n v="354.54284999999999"/>
    <n v="335.88270000000006"/>
    <n v="298.56240000000003"/>
    <n v="215.62840000000003"/>
    <n v="99.520799999999994"/>
  </r>
  <r>
    <s v="3MK036XO"/>
    <x v="3"/>
    <x v="0"/>
    <s v="Product_WSTY6"/>
    <n v="474.09"/>
    <n v="39"/>
    <x v="1"/>
    <s v="6x15x6 cm"/>
    <d v="2023-03-15T00:00:00"/>
    <d v="2025-01-01T00:00:00"/>
    <s v="4F5N9H"/>
    <s v="4EB,9Y4"/>
    <s v="Blue/Medium"/>
    <x v="3"/>
    <n v="426.68099999999998"/>
    <n v="1.8027397260273972"/>
    <x v="1"/>
    <n v="405.34694999999999"/>
    <n v="384.0129"/>
    <n v="341.34480000000002"/>
    <n v="246.52680000000001"/>
    <n v="113.78159999999998"/>
  </r>
  <r>
    <s v="Q4J2M1VV"/>
    <x v="1"/>
    <x v="0"/>
    <s v="Product_37C43"/>
    <n v="342.75"/>
    <n v="99"/>
    <x v="2"/>
    <s v="8x7x19 cm"/>
    <d v="2023-01-01T00:00:00"/>
    <d v="2024-01-01T00:00:00"/>
    <s v="6Y5J7Z"/>
    <s v="V53,I83"/>
    <s v="Blue/Medium"/>
    <x v="3"/>
    <n v="308.47500000000002"/>
    <n v="1"/>
    <x v="1"/>
    <n v="293.05124999999998"/>
    <n v="277.62750000000005"/>
    <n v="246.78000000000003"/>
    <n v="178.23000000000002"/>
    <n v="82.259999999999991"/>
  </r>
  <r>
    <s v="SUWUFPZV"/>
    <x v="1"/>
    <x v="0"/>
    <s v="Product_I295K"/>
    <n v="248.14"/>
    <n v="68"/>
    <x v="2"/>
    <s v="15x15x14 cm"/>
    <d v="2023-03-15T00:00:00"/>
    <d v="2025-01-01T00:00:00"/>
    <s v="MHMZTL"/>
    <s v="2QP,O0K"/>
    <s v="Red/Small"/>
    <x v="4"/>
    <n v="223.32599999999999"/>
    <n v="1.8027397260273972"/>
    <x v="0"/>
    <n v="212.15969999999999"/>
    <n v="200.99340000000001"/>
    <n v="178.66079999999999"/>
    <n v="129.03280000000001"/>
    <n v="59.553599999999989"/>
  </r>
  <r>
    <s v="AOEWLY6U"/>
    <x v="1"/>
    <x v="0"/>
    <s v="Product_B5K35"/>
    <n v="99.04"/>
    <n v="85"/>
    <x v="1"/>
    <s v="6x8x14 cm"/>
    <d v="2023-01-01T00:00:00"/>
    <d v="2025-01-01T00:00:00"/>
    <s v="49SW9I"/>
    <s v="3DJ,VW6"/>
    <s v="Green/Large"/>
    <x v="2"/>
    <n v="89.13600000000001"/>
    <n v="2.0027397260273974"/>
    <x v="1"/>
    <n v="84.679200000000009"/>
    <n v="80.222400000000007"/>
    <n v="71.308800000000005"/>
    <n v="51.500800000000005"/>
    <n v="23.769600000000001"/>
  </r>
  <r>
    <s v="KY0CA3KK"/>
    <x v="1"/>
    <x v="0"/>
    <s v="Product_L90GD"/>
    <n v="111.51"/>
    <n v="99"/>
    <x v="1"/>
    <s v="9x16x9 cm"/>
    <d v="2023-01-01T00:00:00"/>
    <d v="2024-01-01T00:00:00"/>
    <s v="NJQSWS"/>
    <s v="4LB,3SP"/>
    <s v="Green/Large"/>
    <x v="0"/>
    <n v="100.35900000000001"/>
    <n v="1"/>
    <x v="1"/>
    <n v="95.34105000000001"/>
    <n v="90.323100000000011"/>
    <n v="80.287200000000013"/>
    <n v="57.985200000000006"/>
    <n v="26.7624"/>
  </r>
  <r>
    <s v="Z8ZSM89V"/>
    <x v="3"/>
    <x v="0"/>
    <s v="Product_IN8ZG"/>
    <n v="249.44"/>
    <n v="2"/>
    <x v="2"/>
    <s v="17x10x13 cm"/>
    <d v="2023-03-15T00:00:00"/>
    <d v="2025-01-01T00:00:00"/>
    <s v="DPBVKR"/>
    <s v="97M,BMJ"/>
    <s v="Red/Small"/>
    <x v="4"/>
    <n v="224.49599999999998"/>
    <n v="1.8027397260273972"/>
    <x v="1"/>
    <n v="213.27119999999996"/>
    <n v="202.04639999999998"/>
    <n v="179.5968"/>
    <n v="129.7088"/>
    <n v="59.865600000000001"/>
  </r>
  <r>
    <s v="TK9ZKEN1"/>
    <x v="2"/>
    <x v="0"/>
    <s v="Product_RYXCN"/>
    <n v="367.4"/>
    <n v="43"/>
    <x v="2"/>
    <s v="7x19x7 cm"/>
    <d v="2023-07-30T00:00:00"/>
    <d v="2024-01-01T00:00:00"/>
    <s v="RUQ9M6"/>
    <s v="AEF,BLV"/>
    <s v="Red/Small"/>
    <x v="0"/>
    <n v="330.65999999999997"/>
    <n v="0.42465753424657532"/>
    <x v="1"/>
    <n v="314.12699999999995"/>
    <n v="297.59399999999999"/>
    <n v="264.52799999999996"/>
    <n v="191.048"/>
    <n v="88.175999999999988"/>
  </r>
  <r>
    <s v="CO1JS6M1"/>
    <x v="3"/>
    <x v="0"/>
    <s v="Product_JR56G"/>
    <n v="391.29"/>
    <n v="31"/>
    <x v="2"/>
    <s v="16x8x14 cm"/>
    <d v="2023-07-30T00:00:00"/>
    <d v="2024-01-01T00:00:00"/>
    <s v="ANWHRM"/>
    <s v="Z5Y,4EH"/>
    <s v="Green/Large"/>
    <x v="4"/>
    <n v="352.161"/>
    <n v="0.42465753424657532"/>
    <x v="1"/>
    <n v="334.55295000000001"/>
    <n v="316.94490000000002"/>
    <n v="281.72880000000004"/>
    <n v="203.47080000000003"/>
    <n v="93.909599999999998"/>
  </r>
  <r>
    <s v="2AS4RHU4"/>
    <x v="0"/>
    <x v="0"/>
    <s v="Product_XHO3U"/>
    <n v="224.8"/>
    <n v="38"/>
    <x v="1"/>
    <s v="9x7x14 cm"/>
    <d v="2023-01-01T00:00:00"/>
    <d v="2025-01-01T00:00:00"/>
    <s v="YS5AEA"/>
    <s v="64R,JG2"/>
    <s v="Green/Large"/>
    <x v="1"/>
    <n v="202.32"/>
    <n v="2.0027397260273974"/>
    <x v="1"/>
    <n v="192.20399999999998"/>
    <n v="182.08799999999999"/>
    <n v="161.85599999999999"/>
    <n v="116.89600000000002"/>
    <n v="53.951999999999998"/>
  </r>
  <r>
    <s v="TB7KCDHA"/>
    <x v="2"/>
    <x v="0"/>
    <s v="Product_4TOOM"/>
    <n v="302.2"/>
    <n v="67"/>
    <x v="1"/>
    <s v="9x15x18 cm"/>
    <d v="2023-03-15T00:00:00"/>
    <d v="2025-01-01T00:00:00"/>
    <s v="WB10OE"/>
    <s v="AFW,6WY"/>
    <s v="Blue/Medium"/>
    <x v="2"/>
    <n v="271.98"/>
    <n v="1.8027397260273972"/>
    <x v="1"/>
    <n v="258.38100000000003"/>
    <n v="244.78200000000001"/>
    <n v="217.58400000000003"/>
    <n v="157.14400000000001"/>
    <n v="72.527999999999992"/>
  </r>
  <r>
    <s v="KQ1BJ93I"/>
    <x v="3"/>
    <x v="0"/>
    <s v="Product_T3NCV"/>
    <n v="278.91000000000003"/>
    <n v="68"/>
    <x v="1"/>
    <s v="13x18x5 cm"/>
    <d v="2023-03-15T00:00:00"/>
    <d v="2024-01-01T00:00:00"/>
    <s v="TL36LX"/>
    <s v="V3K,IN6"/>
    <s v="Red/Small"/>
    <x v="3"/>
    <n v="251.01900000000001"/>
    <n v="0.8"/>
    <x v="1"/>
    <n v="238.46805000000001"/>
    <n v="225.9171"/>
    <n v="200.8152"/>
    <n v="145.03320000000002"/>
    <n v="66.938400000000001"/>
  </r>
  <r>
    <s v="AFFYWOUN"/>
    <x v="1"/>
    <x v="0"/>
    <s v="Product_3M2A3"/>
    <n v="338.37"/>
    <n v="65"/>
    <x v="1"/>
    <s v="20x7x13 cm"/>
    <d v="2023-01-01T00:00:00"/>
    <d v="2025-01-01T00:00:00"/>
    <s v="KZACCE"/>
    <s v="DER,RE9"/>
    <s v="Blue/Medium"/>
    <x v="0"/>
    <n v="304.53300000000002"/>
    <n v="2.0027397260273974"/>
    <x v="1"/>
    <n v="289.30635000000001"/>
    <n v="274.0797"/>
    <n v="243.62640000000002"/>
    <n v="175.95240000000001"/>
    <n v="81.208799999999997"/>
  </r>
  <r>
    <s v="NPQ6XU49"/>
    <x v="2"/>
    <x v="0"/>
    <s v="Product_T8KJO"/>
    <n v="101.31"/>
    <n v="32"/>
    <x v="1"/>
    <s v="13x11x13 cm"/>
    <d v="2023-03-15T00:00:00"/>
    <d v="2024-01-01T00:00:00"/>
    <s v="SIGI04"/>
    <s v="6WE,H2H"/>
    <s v="Green/Large"/>
    <x v="3"/>
    <n v="91.179000000000002"/>
    <n v="0.8"/>
    <x v="1"/>
    <n v="86.620049999999992"/>
    <n v="82.06110000000001"/>
    <n v="72.943200000000004"/>
    <n v="52.681200000000004"/>
    <n v="24.314399999999999"/>
  </r>
  <r>
    <s v="MVA30HX0"/>
    <x v="3"/>
    <x v="0"/>
    <s v="Product_FZIJD"/>
    <n v="51.95"/>
    <n v="97"/>
    <x v="0"/>
    <s v="8x16x13 cm"/>
    <d v="2023-03-15T00:00:00"/>
    <d v="2026-01-01T00:00:00"/>
    <s v="WK4ROU"/>
    <s v="KFV,VR5"/>
    <s v="Red/Small"/>
    <x v="4"/>
    <n v="46.755000000000003"/>
    <n v="2.8027397260273972"/>
    <x v="0"/>
    <n v="44.417250000000003"/>
    <n v="42.079500000000003"/>
    <n v="37.404000000000003"/>
    <n v="27.014000000000003"/>
    <n v="12.468"/>
  </r>
  <r>
    <s v="PD04HPNZ"/>
    <x v="1"/>
    <x v="0"/>
    <s v="Product_5ILOK"/>
    <n v="271.45999999999998"/>
    <n v="54"/>
    <x v="1"/>
    <s v="20x6x11 cm"/>
    <d v="2023-01-01T00:00:00"/>
    <d v="2025-01-01T00:00:00"/>
    <s v="RDVM9D"/>
    <s v="NBZ,DSD"/>
    <s v="Red/Small"/>
    <x v="0"/>
    <n v="244.31399999999996"/>
    <n v="2.0027397260273974"/>
    <x v="0"/>
    <n v="232.09829999999997"/>
    <n v="219.88259999999997"/>
    <n v="195.45119999999997"/>
    <n v="141.1592"/>
    <n v="65.150399999999991"/>
  </r>
  <r>
    <s v="GVY3O718"/>
    <x v="0"/>
    <x v="0"/>
    <s v="Product_9T0QA"/>
    <n v="252.31"/>
    <n v="41"/>
    <x v="2"/>
    <s v="18x13x12 cm"/>
    <d v="2023-01-01T00:00:00"/>
    <d v="2025-01-01T00:00:00"/>
    <s v="6OMWRI"/>
    <s v="V1B,9EM"/>
    <s v="Green/Large"/>
    <x v="3"/>
    <n v="227.07900000000001"/>
    <n v="2.0027397260273974"/>
    <x v="1"/>
    <n v="215.72505000000001"/>
    <n v="204.37110000000001"/>
    <n v="181.66320000000002"/>
    <n v="131.2012"/>
    <n v="60.554400000000001"/>
  </r>
  <r>
    <s v="ZRG0EO8N"/>
    <x v="0"/>
    <x v="0"/>
    <s v="Product_XPEJT"/>
    <n v="288.54000000000002"/>
    <n v="90"/>
    <x v="1"/>
    <s v="8x20x11 cm"/>
    <d v="2023-01-01T00:00:00"/>
    <d v="2025-01-01T00:00:00"/>
    <s v="SMSYD7"/>
    <s v="8NV,2BX"/>
    <s v="Green/Large"/>
    <x v="0"/>
    <n v="259.68600000000004"/>
    <n v="2.0027397260273974"/>
    <x v="0"/>
    <n v="246.70170000000002"/>
    <n v="233.71740000000003"/>
    <n v="207.74880000000005"/>
    <n v="150.04080000000002"/>
    <n v="69.249600000000001"/>
  </r>
  <r>
    <s v="Z7EYAIA1"/>
    <x v="2"/>
    <x v="0"/>
    <s v="Product_F27YG"/>
    <n v="244.72"/>
    <n v="53"/>
    <x v="2"/>
    <s v="16x7x10 cm"/>
    <d v="2023-07-30T00:00:00"/>
    <d v="2026-01-01T00:00:00"/>
    <s v="SMUN6T"/>
    <s v="2FD,0VC"/>
    <s v="Green/Large"/>
    <x v="1"/>
    <n v="220.24799999999999"/>
    <n v="2.4273972602739726"/>
    <x v="0"/>
    <n v="209.23559999999998"/>
    <n v="198.22319999999999"/>
    <n v="176.19839999999999"/>
    <n v="127.2544"/>
    <n v="58.732799999999997"/>
  </r>
  <r>
    <s v="W7OT3GYF"/>
    <x v="1"/>
    <x v="0"/>
    <s v="Product_RM7OJ"/>
    <n v="449.64"/>
    <n v="30"/>
    <x v="2"/>
    <s v="18x7x20 cm"/>
    <d v="2023-03-15T00:00:00"/>
    <d v="2024-01-01T00:00:00"/>
    <s v="158QTE"/>
    <s v="ULC,6YK"/>
    <s v="Blue/Medium"/>
    <x v="2"/>
    <n v="404.67599999999999"/>
    <n v="0.8"/>
    <x v="1"/>
    <n v="384.44219999999996"/>
    <n v="364.20839999999998"/>
    <n v="323.74080000000004"/>
    <n v="233.81280000000001"/>
    <n v="107.91359999999999"/>
  </r>
  <r>
    <s v="3AZGA318"/>
    <x v="0"/>
    <x v="0"/>
    <s v="Product_S069O"/>
    <n v="385.91"/>
    <n v="8"/>
    <x v="0"/>
    <s v="19x9x17 cm"/>
    <d v="2023-01-01T00:00:00"/>
    <d v="2025-01-01T00:00:00"/>
    <s v="8YTFFU"/>
    <s v="LCW,F5U"/>
    <s v="Green/Large"/>
    <x v="2"/>
    <n v="347.31900000000002"/>
    <n v="2.0027397260273974"/>
    <x v="1"/>
    <n v="329.95305000000002"/>
    <n v="312.58710000000002"/>
    <n v="277.85520000000002"/>
    <n v="200.67320000000001"/>
    <n v="92.618400000000008"/>
  </r>
  <r>
    <s v="2GBYVZFN"/>
    <x v="1"/>
    <x v="0"/>
    <s v="Product_J6L75"/>
    <n v="156.76"/>
    <n v="43"/>
    <x v="1"/>
    <s v="13x15x17 cm"/>
    <d v="2023-01-01T00:00:00"/>
    <d v="2025-01-01T00:00:00"/>
    <s v="QPR212"/>
    <s v="HLO,PDI"/>
    <s v="Blue/Medium"/>
    <x v="4"/>
    <n v="141.084"/>
    <n v="2.0027397260273974"/>
    <x v="1"/>
    <n v="134.02979999999999"/>
    <n v="126.9756"/>
    <n v="112.86720000000001"/>
    <n v="81.515199999999993"/>
    <n v="37.622399999999999"/>
  </r>
  <r>
    <s v="7KH3U290"/>
    <x v="2"/>
    <x v="0"/>
    <s v="Product_4LELR"/>
    <n v="274.45999999999998"/>
    <n v="1"/>
    <x v="1"/>
    <s v="20x7x17 cm"/>
    <d v="2023-01-01T00:00:00"/>
    <d v="2024-01-01T00:00:00"/>
    <s v="KIU86P"/>
    <s v="KVT,DDW"/>
    <s v="Red/Small"/>
    <x v="2"/>
    <n v="247.01399999999998"/>
    <n v="1"/>
    <x v="1"/>
    <n v="234.66329999999996"/>
    <n v="222.31259999999997"/>
    <n v="197.6112"/>
    <n v="142.7192"/>
    <n v="65.870399999999989"/>
  </r>
  <r>
    <s v="K9A8M2HG"/>
    <x v="2"/>
    <x v="0"/>
    <s v="Product_RTY64"/>
    <n v="209.5"/>
    <n v="29"/>
    <x v="0"/>
    <s v="9x8x12 cm"/>
    <d v="2023-07-30T00:00:00"/>
    <d v="2024-01-01T00:00:00"/>
    <s v="5M687N"/>
    <s v="78Y,ONS"/>
    <s v="Red/Small"/>
    <x v="0"/>
    <n v="188.55"/>
    <n v="0.42465753424657532"/>
    <x v="1"/>
    <n v="179.1225"/>
    <n v="169.69500000000002"/>
    <n v="150.84"/>
    <n v="108.94"/>
    <n v="50.28"/>
  </r>
  <r>
    <s v="GQT9AJI2"/>
    <x v="2"/>
    <x v="0"/>
    <s v="Product_0SVPA"/>
    <n v="230.6"/>
    <n v="30"/>
    <x v="2"/>
    <s v="16x12x10 cm"/>
    <d v="2023-03-15T00:00:00"/>
    <d v="2025-01-01T00:00:00"/>
    <s v="M2NX9Y"/>
    <s v="ND4,DD8"/>
    <s v="Blue/Medium"/>
    <x v="0"/>
    <n v="207.54"/>
    <n v="1.8027397260273972"/>
    <x v="1"/>
    <n v="197.16299999999998"/>
    <n v="186.786"/>
    <n v="166.03200000000001"/>
    <n v="119.91200000000001"/>
    <n v="55.343999999999994"/>
  </r>
  <r>
    <s v="EUKXVBM9"/>
    <x v="2"/>
    <x v="0"/>
    <s v="Product_88BKD"/>
    <n v="55.44"/>
    <n v="95"/>
    <x v="1"/>
    <s v="9x6x15 cm"/>
    <d v="2023-07-30T00:00:00"/>
    <d v="2024-01-01T00:00:00"/>
    <s v="CV2RMX"/>
    <s v="J5X,CO8"/>
    <s v="Blue/Medium"/>
    <x v="1"/>
    <n v="49.896000000000001"/>
    <n v="0.42465753424657532"/>
    <x v="1"/>
    <n v="47.401199999999996"/>
    <n v="44.906400000000005"/>
    <n v="39.916800000000002"/>
    <n v="28.828800000000001"/>
    <n v="13.305599999999998"/>
  </r>
  <r>
    <s v="JLNWFEGF"/>
    <x v="1"/>
    <x v="0"/>
    <s v="Product_G69XG"/>
    <n v="46.92"/>
    <n v="3"/>
    <x v="0"/>
    <s v="9x18x15 cm"/>
    <d v="2023-01-01T00:00:00"/>
    <d v="2025-01-01T00:00:00"/>
    <s v="40EK7N"/>
    <s v="WL5,467"/>
    <s v="Green/Large"/>
    <x v="4"/>
    <n v="42.228000000000002"/>
    <n v="2.0027397260273974"/>
    <x v="1"/>
    <n v="40.116599999999998"/>
    <n v="38.005200000000002"/>
    <n v="33.782400000000003"/>
    <n v="24.398400000000002"/>
    <n v="11.2608"/>
  </r>
  <r>
    <s v="CEWDVI1V"/>
    <x v="1"/>
    <x v="0"/>
    <s v="Product_7UY9S"/>
    <n v="443.38"/>
    <n v="97"/>
    <x v="2"/>
    <s v="14x8x20 cm"/>
    <d v="2023-07-30T00:00:00"/>
    <d v="2026-01-01T00:00:00"/>
    <s v="A8GNLV"/>
    <s v="3ZT,JW0"/>
    <s v="Blue/Medium"/>
    <x v="0"/>
    <n v="399.04199999999997"/>
    <n v="2.4273972602739726"/>
    <x v="0"/>
    <n v="379.08989999999994"/>
    <n v="359.13779999999997"/>
    <n v="319.23360000000002"/>
    <n v="230.55760000000001"/>
    <n v="106.41119999999999"/>
  </r>
  <r>
    <s v="YUILUUQX"/>
    <x v="1"/>
    <x v="0"/>
    <s v="Product_HB46V"/>
    <n v="485.58"/>
    <n v="74"/>
    <x v="0"/>
    <s v="5x10x17 cm"/>
    <d v="2023-07-30T00:00:00"/>
    <d v="2025-01-01T00:00:00"/>
    <s v="I1KCU2"/>
    <s v="7HQ,0XU"/>
    <s v="Green/Large"/>
    <x v="0"/>
    <n v="437.02199999999999"/>
    <n v="1.4273972602739726"/>
    <x v="1"/>
    <n v="415.17089999999996"/>
    <n v="393.31979999999999"/>
    <n v="349.61760000000004"/>
    <n v="252.5016"/>
    <n v="116.53919999999999"/>
  </r>
  <r>
    <s v="L9JTFNLQ"/>
    <x v="3"/>
    <x v="0"/>
    <s v="Product_SAJW7"/>
    <n v="186.62"/>
    <n v="59"/>
    <x v="1"/>
    <s v="11x8x18 cm"/>
    <d v="2023-03-15T00:00:00"/>
    <d v="2026-01-01T00:00:00"/>
    <s v="OK0UDF"/>
    <s v="M5S,UR1"/>
    <s v="Blue/Medium"/>
    <x v="4"/>
    <n v="167.958"/>
    <n v="2.8027397260273972"/>
    <x v="0"/>
    <n v="159.56009999999998"/>
    <n v="151.16220000000001"/>
    <n v="134.3664"/>
    <n v="97.042400000000001"/>
    <n v="44.788800000000002"/>
  </r>
  <r>
    <s v="XKPYAF8X"/>
    <x v="1"/>
    <x v="0"/>
    <s v="Product_923YQ"/>
    <n v="159.49"/>
    <n v="38"/>
    <x v="1"/>
    <s v="14x17x19 cm"/>
    <d v="2023-01-01T00:00:00"/>
    <d v="2026-01-01T00:00:00"/>
    <s v="XCWKGQ"/>
    <s v="PUF,4HE"/>
    <s v="Blue/Medium"/>
    <x v="1"/>
    <n v="143.541"/>
    <n v="3.0027397260273974"/>
    <x v="0"/>
    <n v="136.36394999999999"/>
    <n v="129.18690000000001"/>
    <n v="114.83280000000001"/>
    <n v="82.93480000000001"/>
    <n v="38.2776"/>
  </r>
  <r>
    <s v="0AO0TH7I"/>
    <x v="2"/>
    <x v="0"/>
    <s v="Product_C47FC"/>
    <n v="387.03"/>
    <n v="23"/>
    <x v="1"/>
    <s v="10x13x5 cm"/>
    <d v="2023-01-01T00:00:00"/>
    <d v="2024-01-01T00:00:00"/>
    <s v="DBSA4L"/>
    <s v="ONC,TMG"/>
    <s v="Red/Small"/>
    <x v="1"/>
    <n v="348.327"/>
    <n v="1"/>
    <x v="1"/>
    <n v="330.91064999999998"/>
    <n v="313.49430000000001"/>
    <n v="278.66160000000002"/>
    <n v="201.25559999999999"/>
    <n v="92.887199999999993"/>
  </r>
  <r>
    <s v="DGWBLGFU"/>
    <x v="3"/>
    <x v="0"/>
    <s v="Product_WMECB"/>
    <n v="66.66"/>
    <n v="9"/>
    <x v="0"/>
    <s v="6x17x14 cm"/>
    <d v="2023-01-01T00:00:00"/>
    <d v="2026-01-01T00:00:00"/>
    <s v="7726DS"/>
    <s v="NKW,DMI"/>
    <s v="Blue/Medium"/>
    <x v="2"/>
    <n v="59.994"/>
    <n v="3.0027397260273974"/>
    <x v="0"/>
    <n v="56.994299999999996"/>
    <n v="53.994599999999998"/>
    <n v="47.995200000000004"/>
    <n v="34.663199999999996"/>
    <n v="15.9984"/>
  </r>
  <r>
    <s v="5ABRGADO"/>
    <x v="1"/>
    <x v="0"/>
    <s v="Product_OY1CF"/>
    <n v="302.97000000000003"/>
    <n v="99"/>
    <x v="2"/>
    <s v="14x8x9 cm"/>
    <d v="2023-03-15T00:00:00"/>
    <d v="2026-01-01T00:00:00"/>
    <s v="CIKNJ3"/>
    <s v="BLR,WFE"/>
    <s v="Blue/Medium"/>
    <x v="0"/>
    <n v="272.673"/>
    <n v="2.8027397260273972"/>
    <x v="0"/>
    <n v="259.03935000000001"/>
    <n v="245.4057"/>
    <n v="218.13840000000002"/>
    <n v="157.54440000000002"/>
    <n v="72.712800000000001"/>
  </r>
  <r>
    <s v="UNGCX4YB"/>
    <x v="0"/>
    <x v="0"/>
    <s v="Product_HVY0P"/>
    <n v="481"/>
    <n v="25"/>
    <x v="2"/>
    <s v="19x5x18 cm"/>
    <d v="2023-07-30T00:00:00"/>
    <d v="2025-01-01T00:00:00"/>
    <s v="HH7WMQ"/>
    <s v="4IT,1QE"/>
    <s v="Blue/Medium"/>
    <x v="2"/>
    <n v="432.9"/>
    <n v="1.4273972602739726"/>
    <x v="0"/>
    <n v="411.25499999999994"/>
    <n v="389.61"/>
    <n v="346.32"/>
    <n v="250.12"/>
    <n v="115.44"/>
  </r>
  <r>
    <s v="HV5NQI07"/>
    <x v="0"/>
    <x v="0"/>
    <s v="Product_RIRJ3"/>
    <n v="348.51"/>
    <n v="56"/>
    <x v="1"/>
    <s v="15x20x12 cm"/>
    <d v="2023-03-15T00:00:00"/>
    <d v="2024-01-01T00:00:00"/>
    <s v="FP0WNC"/>
    <s v="I8C,WR6"/>
    <s v="Green/Large"/>
    <x v="2"/>
    <n v="313.65899999999999"/>
    <n v="0.8"/>
    <x v="1"/>
    <n v="297.97604999999999"/>
    <n v="282.29309999999998"/>
    <n v="250.9272"/>
    <n v="181.2252"/>
    <n v="83.642399999999995"/>
  </r>
  <r>
    <s v="S1IGCGIU"/>
    <x v="1"/>
    <x v="0"/>
    <s v="Product_1CL4Y"/>
    <n v="263.08999999999997"/>
    <n v="37"/>
    <x v="0"/>
    <s v="13x19x20 cm"/>
    <d v="2023-03-15T00:00:00"/>
    <d v="2026-01-01T00:00:00"/>
    <s v="N5KQ17"/>
    <s v="RJZ,SPL"/>
    <s v="Red/Small"/>
    <x v="1"/>
    <n v="236.78099999999998"/>
    <n v="2.8027397260273972"/>
    <x v="0"/>
    <n v="224.94194999999996"/>
    <n v="213.10289999999998"/>
    <n v="189.4248"/>
    <n v="136.80679999999998"/>
    <n v="63.141599999999997"/>
  </r>
  <r>
    <s v="73PI879T"/>
    <x v="2"/>
    <x v="0"/>
    <s v="Product_B0A81"/>
    <n v="228.49"/>
    <n v="39"/>
    <x v="0"/>
    <s v="17x10x20 cm"/>
    <d v="2023-07-30T00:00:00"/>
    <d v="2025-01-01T00:00:00"/>
    <s v="CAUJP7"/>
    <s v="IWJ,0E5"/>
    <s v="Blue/Medium"/>
    <x v="0"/>
    <n v="205.64100000000002"/>
    <n v="1.4273972602739726"/>
    <x v="0"/>
    <n v="195.35895000000002"/>
    <n v="185.07690000000002"/>
    <n v="164.51280000000003"/>
    <n v="118.81480000000001"/>
    <n v="54.837600000000002"/>
  </r>
  <r>
    <s v="9BCM1I5L"/>
    <x v="1"/>
    <x v="0"/>
    <s v="Product_XFWKD"/>
    <n v="346.08"/>
    <n v="88"/>
    <x v="0"/>
    <s v="20x18x9 cm"/>
    <d v="2023-07-30T00:00:00"/>
    <d v="2024-01-01T00:00:00"/>
    <s v="AK9M1D"/>
    <s v="5VF,DJV"/>
    <s v="Blue/Medium"/>
    <x v="3"/>
    <n v="311.47199999999998"/>
    <n v="0.42465753424657532"/>
    <x v="1"/>
    <n v="295.89839999999998"/>
    <n v="280.32479999999998"/>
    <n v="249.17759999999998"/>
    <n v="179.9616"/>
    <n v="83.05919999999999"/>
  </r>
  <r>
    <s v="YSEZF4SM"/>
    <x v="2"/>
    <x v="0"/>
    <s v="Product_V99MT"/>
    <n v="64.03"/>
    <n v="69"/>
    <x v="2"/>
    <s v="18x14x14 cm"/>
    <d v="2023-03-15T00:00:00"/>
    <d v="2024-01-01T00:00:00"/>
    <s v="96SK0O"/>
    <s v="SHZ,R72"/>
    <s v="Blue/Medium"/>
    <x v="0"/>
    <n v="57.627000000000002"/>
    <n v="0.8"/>
    <x v="1"/>
    <n v="54.745649999999998"/>
    <n v="51.8643"/>
    <n v="46.101600000000005"/>
    <n v="33.2956"/>
    <n v="15.3672"/>
  </r>
  <r>
    <s v="NN2J23E7"/>
    <x v="2"/>
    <x v="0"/>
    <s v="Product_49A9L"/>
    <n v="105.53"/>
    <n v="94"/>
    <x v="2"/>
    <s v="8x20x19 cm"/>
    <d v="2023-03-15T00:00:00"/>
    <d v="2025-01-01T00:00:00"/>
    <s v="XZC4AT"/>
    <s v="1JC,9S7"/>
    <s v="Blue/Medium"/>
    <x v="2"/>
    <n v="94.977000000000004"/>
    <n v="1.8027397260273972"/>
    <x v="0"/>
    <n v="90.228149999999999"/>
    <n v="85.479300000000009"/>
    <n v="75.9816"/>
    <n v="54.875600000000006"/>
    <n v="25.327199999999998"/>
  </r>
  <r>
    <s v="37H8GB8D"/>
    <x v="3"/>
    <x v="0"/>
    <s v="Product_582H8"/>
    <n v="365.22"/>
    <n v="16"/>
    <x v="2"/>
    <s v="20x19x11 cm"/>
    <d v="2023-03-15T00:00:00"/>
    <d v="2025-01-01T00:00:00"/>
    <s v="5JZOFD"/>
    <s v="4OQ,SKD"/>
    <s v="Blue/Medium"/>
    <x v="3"/>
    <n v="328.69800000000004"/>
    <n v="1.8027397260273972"/>
    <x v="1"/>
    <n v="312.26310000000001"/>
    <n v="295.82820000000004"/>
    <n v="262.95840000000004"/>
    <n v="189.91440000000003"/>
    <n v="87.652799999999999"/>
  </r>
  <r>
    <s v="XGNF9JEP"/>
    <x v="3"/>
    <x v="0"/>
    <s v="Product_9LRUQ"/>
    <n v="493.03"/>
    <n v="76"/>
    <x v="0"/>
    <s v="6x9x16 cm"/>
    <d v="2023-03-15T00:00:00"/>
    <d v="2024-01-01T00:00:00"/>
    <s v="WCX1O1"/>
    <s v="GU4,IKZ"/>
    <s v="Green/Large"/>
    <x v="1"/>
    <n v="443.72699999999998"/>
    <n v="0.8"/>
    <x v="1"/>
    <n v="421.54064999999997"/>
    <n v="399.35429999999997"/>
    <n v="354.98160000000001"/>
    <n v="256.37560000000002"/>
    <n v="118.32719999999998"/>
  </r>
  <r>
    <s v="TZ333O7B"/>
    <x v="3"/>
    <x v="0"/>
    <s v="Product_K2D0G"/>
    <n v="63.23"/>
    <n v="24"/>
    <x v="2"/>
    <s v="14x11x17 cm"/>
    <d v="2023-07-30T00:00:00"/>
    <d v="2025-01-01T00:00:00"/>
    <s v="T7ZRQD"/>
    <s v="1TN,UDH"/>
    <s v="Blue/Medium"/>
    <x v="2"/>
    <n v="56.906999999999996"/>
    <n v="1.4273972602739726"/>
    <x v="1"/>
    <n v="54.061649999999993"/>
    <n v="51.216299999999997"/>
    <n v="45.525599999999997"/>
    <n v="32.879599999999996"/>
    <n v="15.1752"/>
  </r>
  <r>
    <s v="WAZJNW25"/>
    <x v="1"/>
    <x v="0"/>
    <s v="Product_XTYV7"/>
    <n v="452.23"/>
    <n v="5"/>
    <x v="0"/>
    <s v="20x16x17 cm"/>
    <d v="2023-01-01T00:00:00"/>
    <d v="2024-01-01T00:00:00"/>
    <s v="2C70ST"/>
    <s v="FIC,X4J"/>
    <s v="Blue/Medium"/>
    <x v="2"/>
    <n v="407.00700000000001"/>
    <n v="1"/>
    <x v="1"/>
    <n v="386.65665000000001"/>
    <n v="366.30630000000002"/>
    <n v="325.60560000000004"/>
    <n v="235.15960000000001"/>
    <n v="108.5352"/>
  </r>
  <r>
    <s v="PDH3GE9X"/>
    <x v="3"/>
    <x v="0"/>
    <s v="Product_WA9NY"/>
    <n v="442.05"/>
    <n v="10"/>
    <x v="0"/>
    <s v="11x19x16 cm"/>
    <d v="2023-01-01T00:00:00"/>
    <d v="2024-01-01T00:00:00"/>
    <s v="FLGLS4"/>
    <s v="8ZE,ZKK"/>
    <s v="Blue/Medium"/>
    <x v="0"/>
    <n v="397.84500000000003"/>
    <n v="1"/>
    <x v="1"/>
    <n v="377.95274999999998"/>
    <n v="358.06050000000005"/>
    <n v="318.27600000000007"/>
    <n v="229.86600000000001"/>
    <n v="106.092"/>
  </r>
  <r>
    <s v="6YRTLK39"/>
    <x v="2"/>
    <x v="0"/>
    <s v="Product_E8CPA"/>
    <n v="239.9"/>
    <n v="87"/>
    <x v="0"/>
    <s v="11x11x7 cm"/>
    <d v="2023-03-15T00:00:00"/>
    <d v="2025-01-01T00:00:00"/>
    <s v="1FRAC9"/>
    <s v="WP3,A0Z"/>
    <s v="Red/Small"/>
    <x v="1"/>
    <n v="215.91"/>
    <n v="1.8027397260273972"/>
    <x v="1"/>
    <n v="205.11449999999999"/>
    <n v="194.31899999999999"/>
    <n v="172.72800000000001"/>
    <n v="124.748"/>
    <n v="57.576000000000001"/>
  </r>
  <r>
    <s v="W3GR8TG1"/>
    <x v="0"/>
    <x v="0"/>
    <s v="Product_9SQ2S"/>
    <n v="248.91"/>
    <n v="81"/>
    <x v="0"/>
    <s v="6x10x17 cm"/>
    <d v="2023-01-01T00:00:00"/>
    <d v="2026-01-01T00:00:00"/>
    <s v="VZJ65U"/>
    <s v="1NC,8VW"/>
    <s v="Green/Large"/>
    <x v="2"/>
    <n v="224.01900000000001"/>
    <n v="3.0027397260273974"/>
    <x v="0"/>
    <n v="212.81805"/>
    <n v="201.61710000000002"/>
    <n v="179.21520000000001"/>
    <n v="129.4332"/>
    <n v="59.738399999999999"/>
  </r>
  <r>
    <s v="P1VYCNST"/>
    <x v="0"/>
    <x v="0"/>
    <s v="Product_9F8AG"/>
    <n v="93.76"/>
    <n v="73"/>
    <x v="1"/>
    <s v="10x16x12 cm"/>
    <d v="2023-01-01T00:00:00"/>
    <d v="2024-01-01T00:00:00"/>
    <s v="307LQ9"/>
    <s v="22L,8GM"/>
    <s v="Green/Large"/>
    <x v="0"/>
    <n v="84.384"/>
    <n v="1"/>
    <x v="1"/>
    <n v="80.1648"/>
    <n v="75.945599999999999"/>
    <n v="67.507199999999997"/>
    <n v="48.755200000000002"/>
    <n v="22.502400000000002"/>
  </r>
  <r>
    <s v="AJA2UDR0"/>
    <x v="0"/>
    <x v="0"/>
    <s v="Product_YFUZQ"/>
    <n v="288.95999999999998"/>
    <n v="96"/>
    <x v="1"/>
    <s v="15x20x8 cm"/>
    <d v="2023-07-30T00:00:00"/>
    <d v="2025-01-01T00:00:00"/>
    <s v="5B8R3Q"/>
    <s v="QHS,ZLY"/>
    <s v="Blue/Medium"/>
    <x v="4"/>
    <n v="260.06399999999996"/>
    <n v="1.4273972602739726"/>
    <x v="1"/>
    <n v="247.06079999999994"/>
    <n v="234.05759999999998"/>
    <n v="208.05119999999999"/>
    <n v="150.25919999999999"/>
    <n v="69.350399999999993"/>
  </r>
  <r>
    <s v="CLQJAYUC"/>
    <x v="3"/>
    <x v="0"/>
    <s v="Product_CFGXM"/>
    <n v="32.82"/>
    <n v="72"/>
    <x v="2"/>
    <s v="10x6x20 cm"/>
    <d v="2023-03-15T00:00:00"/>
    <d v="2024-01-01T00:00:00"/>
    <s v="3XVLN2"/>
    <s v="96H,CCI"/>
    <s v="Green/Large"/>
    <x v="3"/>
    <n v="29.538"/>
    <n v="0.8"/>
    <x v="1"/>
    <n v="28.0611"/>
    <n v="26.584199999999999"/>
    <n v="23.630400000000002"/>
    <n v="17.066400000000002"/>
    <n v="7.8767999999999994"/>
  </r>
  <r>
    <s v="HOQIF3RP"/>
    <x v="3"/>
    <x v="0"/>
    <s v="Product_1YUUH"/>
    <n v="312.95"/>
    <n v="35"/>
    <x v="0"/>
    <s v="12x16x11 cm"/>
    <d v="2023-03-15T00:00:00"/>
    <d v="2025-01-01T00:00:00"/>
    <s v="TC7L0S"/>
    <s v="VLU,9HU"/>
    <s v="Red/Small"/>
    <x v="1"/>
    <n v="281.65499999999997"/>
    <n v="1.8027397260273972"/>
    <x v="1"/>
    <n v="267.57224999999994"/>
    <n v="253.48949999999999"/>
    <n v="225.32399999999998"/>
    <n v="162.73400000000001"/>
    <n v="75.10799999999999"/>
  </r>
  <r>
    <s v="UGYI5MTV"/>
    <x v="1"/>
    <x v="0"/>
    <s v="Product_98DH5"/>
    <n v="95.37"/>
    <n v="78"/>
    <x v="2"/>
    <s v="20x10x19 cm"/>
    <d v="2023-07-30T00:00:00"/>
    <d v="2026-01-01T00:00:00"/>
    <s v="75B7B1"/>
    <s v="4RG,1QX"/>
    <s v="Red/Small"/>
    <x v="3"/>
    <n v="85.832999999999998"/>
    <n v="2.4273972602739726"/>
    <x v="1"/>
    <n v="81.541349999999994"/>
    <n v="77.249700000000004"/>
    <n v="68.666399999999996"/>
    <n v="49.592400000000005"/>
    <n v="22.8888"/>
  </r>
  <r>
    <s v="5IQBNWAU"/>
    <x v="2"/>
    <x v="0"/>
    <s v="Product_X3463"/>
    <n v="71.760000000000005"/>
    <n v="49"/>
    <x v="2"/>
    <s v="11x5x15 cm"/>
    <d v="2023-01-01T00:00:00"/>
    <d v="2024-01-01T00:00:00"/>
    <s v="4F9TKY"/>
    <s v="E07,VCK"/>
    <s v="Green/Large"/>
    <x v="1"/>
    <n v="64.584000000000003"/>
    <n v="1"/>
    <x v="1"/>
    <n v="61.354799999999997"/>
    <n v="58.125600000000006"/>
    <n v="51.667200000000008"/>
    <n v="37.315200000000004"/>
    <n v="17.2224"/>
  </r>
  <r>
    <s v="ODHAIA1F"/>
    <x v="2"/>
    <x v="0"/>
    <s v="Product_MEVKV"/>
    <n v="28.81"/>
    <n v="65"/>
    <x v="2"/>
    <s v="8x20x20 cm"/>
    <d v="2023-03-15T00:00:00"/>
    <d v="2026-01-01T00:00:00"/>
    <s v="HL2H1H"/>
    <s v="JWI,QB0"/>
    <s v="Red/Small"/>
    <x v="1"/>
    <n v="25.928999999999998"/>
    <n v="2.8027397260273972"/>
    <x v="0"/>
    <n v="24.632549999999998"/>
    <n v="23.336099999999998"/>
    <n v="20.743200000000002"/>
    <n v="14.981199999999999"/>
    <n v="6.9143999999999997"/>
  </r>
  <r>
    <s v="QX6389DJ"/>
    <x v="3"/>
    <x v="0"/>
    <s v="Product_K0GK4"/>
    <n v="470.09"/>
    <n v="79"/>
    <x v="0"/>
    <s v="13x17x18 cm"/>
    <d v="2023-07-30T00:00:00"/>
    <d v="2024-01-01T00:00:00"/>
    <s v="HLAGNN"/>
    <s v="XVX,QIZ"/>
    <s v="Green/Large"/>
    <x v="4"/>
    <n v="423.08099999999996"/>
    <n v="0.42465753424657532"/>
    <x v="1"/>
    <n v="401.92694999999992"/>
    <n v="380.77289999999999"/>
    <n v="338.46479999999997"/>
    <n v="244.4468"/>
    <n v="112.82159999999999"/>
  </r>
  <r>
    <s v="FO5YYUUM"/>
    <x v="3"/>
    <x v="0"/>
    <s v="Product_2TPXO"/>
    <n v="195.89"/>
    <n v="79"/>
    <x v="2"/>
    <s v="14x16x14 cm"/>
    <d v="2023-01-01T00:00:00"/>
    <d v="2024-01-01T00:00:00"/>
    <s v="F0KRZS"/>
    <s v="BWX,FCO"/>
    <s v="Green/Large"/>
    <x v="2"/>
    <n v="176.30099999999999"/>
    <n v="1"/>
    <x v="1"/>
    <n v="167.48594999999997"/>
    <n v="158.67089999999999"/>
    <n v="141.04079999999999"/>
    <n v="101.86279999999999"/>
    <n v="47.013599999999997"/>
  </r>
  <r>
    <s v="5ZLJRWPJ"/>
    <x v="1"/>
    <x v="0"/>
    <s v="Product_H4K80"/>
    <n v="27.12"/>
    <n v="30"/>
    <x v="0"/>
    <s v="5x14x7 cm"/>
    <d v="2023-01-01T00:00:00"/>
    <d v="2025-01-01T00:00:00"/>
    <s v="Z44F90"/>
    <s v="W99,7Q8"/>
    <s v="Blue/Medium"/>
    <x v="2"/>
    <n v="24.408000000000001"/>
    <n v="2.0027397260273974"/>
    <x v="0"/>
    <n v="23.1876"/>
    <n v="21.967200000000002"/>
    <n v="19.526400000000002"/>
    <n v="14.102400000000001"/>
    <n v="6.5087999999999999"/>
  </r>
  <r>
    <s v="1O9OTNXZ"/>
    <x v="0"/>
    <x v="0"/>
    <s v="Product_ZGQDK"/>
    <n v="180.34"/>
    <n v="40"/>
    <x v="2"/>
    <s v="18x19x13 cm"/>
    <d v="2023-07-30T00:00:00"/>
    <d v="2024-01-01T00:00:00"/>
    <s v="06PE2H"/>
    <s v="IB1,NVA"/>
    <s v="Red/Small"/>
    <x v="4"/>
    <n v="162.30600000000001"/>
    <n v="0.42465753424657532"/>
    <x v="1"/>
    <n v="154.19069999999999"/>
    <n v="146.0754"/>
    <n v="129.84480000000002"/>
    <n v="93.776800000000009"/>
    <n v="43.281599999999997"/>
  </r>
  <r>
    <s v="HLJ0XK6V"/>
    <x v="2"/>
    <x v="0"/>
    <s v="Product_CY02J"/>
    <n v="97.59"/>
    <n v="13"/>
    <x v="2"/>
    <s v="14x12x11 cm"/>
    <d v="2023-01-01T00:00:00"/>
    <d v="2026-01-01T00:00:00"/>
    <s v="4FM2QR"/>
    <s v="DFE,EMC"/>
    <s v="Red/Small"/>
    <x v="3"/>
    <n v="87.831000000000003"/>
    <n v="3.0027397260273974"/>
    <x v="1"/>
    <n v="83.439449999999994"/>
    <n v="79.047899999999998"/>
    <n v="70.264800000000008"/>
    <n v="50.7468"/>
    <n v="23.421600000000002"/>
  </r>
  <r>
    <s v="FV04NU6F"/>
    <x v="2"/>
    <x v="0"/>
    <s v="Product_VZF6Q"/>
    <n v="47.49"/>
    <n v="48"/>
    <x v="1"/>
    <s v="8x19x15 cm"/>
    <d v="2023-07-30T00:00:00"/>
    <d v="2026-01-01T00:00:00"/>
    <s v="ADGWOE"/>
    <s v="B80,H5O"/>
    <s v="Blue/Medium"/>
    <x v="4"/>
    <n v="42.741"/>
    <n v="2.4273972602739726"/>
    <x v="0"/>
    <n v="40.603949999999998"/>
    <n v="38.466900000000003"/>
    <n v="34.192799999999998"/>
    <n v="24.694800000000001"/>
    <n v="11.397600000000001"/>
  </r>
  <r>
    <s v="ZB53V3AG"/>
    <x v="2"/>
    <x v="0"/>
    <s v="Product_G8DC7"/>
    <n v="348.16"/>
    <n v="75"/>
    <x v="1"/>
    <s v="14x16x9 cm"/>
    <d v="2023-01-01T00:00:00"/>
    <d v="2026-01-01T00:00:00"/>
    <s v="SJY1N6"/>
    <s v="47R,VXF"/>
    <s v="Green/Large"/>
    <x v="2"/>
    <n v="313.34400000000005"/>
    <n v="3.0027397260273974"/>
    <x v="0"/>
    <n v="297.67680000000001"/>
    <n v="282.00960000000003"/>
    <n v="250.67520000000005"/>
    <n v="181.04320000000001"/>
    <n v="83.558400000000006"/>
  </r>
  <r>
    <s v="FHNM1VWR"/>
    <x v="2"/>
    <x v="0"/>
    <s v="Product_YTY0E"/>
    <n v="73.239999999999995"/>
    <n v="78"/>
    <x v="2"/>
    <s v="18x16x18 cm"/>
    <d v="2023-07-30T00:00:00"/>
    <d v="2025-01-01T00:00:00"/>
    <s v="8HH8E3"/>
    <s v="653,R50"/>
    <s v="Green/Large"/>
    <x v="4"/>
    <n v="65.915999999999997"/>
    <n v="1.4273972602739726"/>
    <x v="1"/>
    <n v="62.620199999999997"/>
    <n v="59.324399999999997"/>
    <n v="52.732799999999997"/>
    <n v="38.084800000000001"/>
    <n v="17.577599999999997"/>
  </r>
  <r>
    <s v="GUW6RKOX"/>
    <x v="2"/>
    <x v="0"/>
    <s v="Product_23XGO"/>
    <n v="340.36"/>
    <n v="18"/>
    <x v="2"/>
    <s v="16x15x18 cm"/>
    <d v="2023-01-01T00:00:00"/>
    <d v="2026-01-01T00:00:00"/>
    <s v="DVJP7J"/>
    <s v="47G,CUR"/>
    <s v="Blue/Medium"/>
    <x v="3"/>
    <n v="306.32400000000001"/>
    <n v="3.0027397260273974"/>
    <x v="0"/>
    <n v="291.00779999999997"/>
    <n v="275.69159999999999"/>
    <n v="245.05920000000003"/>
    <n v="176.9872"/>
    <n v="81.686400000000006"/>
  </r>
  <r>
    <s v="7D6QM3LH"/>
    <x v="1"/>
    <x v="0"/>
    <s v="Product_6SVB6"/>
    <n v="206.45"/>
    <n v="45"/>
    <x v="0"/>
    <s v="17x15x15 cm"/>
    <d v="2023-07-30T00:00:00"/>
    <d v="2026-01-01T00:00:00"/>
    <s v="P04AUJ"/>
    <s v="DLC,MJ5"/>
    <s v="Red/Small"/>
    <x v="0"/>
    <n v="185.80499999999998"/>
    <n v="2.4273972602739726"/>
    <x v="1"/>
    <n v="176.51474999999996"/>
    <n v="167.22449999999998"/>
    <n v="148.64399999999998"/>
    <n v="107.354"/>
    <n v="49.547999999999995"/>
  </r>
  <r>
    <s v="KDUN4AUY"/>
    <x v="1"/>
    <x v="0"/>
    <s v="Product_ROKAT"/>
    <n v="116.63"/>
    <n v="45"/>
    <x v="2"/>
    <s v="16x5x17 cm"/>
    <d v="2023-01-01T00:00:00"/>
    <d v="2024-01-01T00:00:00"/>
    <s v="TZM661"/>
    <s v="46M,EED"/>
    <s v="Green/Large"/>
    <x v="2"/>
    <n v="104.967"/>
    <n v="1"/>
    <x v="1"/>
    <n v="99.718649999999997"/>
    <n v="94.470299999999995"/>
    <n v="83.973600000000005"/>
    <n v="60.647599999999997"/>
    <n v="27.991199999999999"/>
  </r>
  <r>
    <s v="JTKD8R8D"/>
    <x v="3"/>
    <x v="0"/>
    <s v="Product_I5UBK"/>
    <n v="44.13"/>
    <n v="43"/>
    <x v="0"/>
    <s v="18x14x15 cm"/>
    <d v="2023-01-01T00:00:00"/>
    <d v="2025-01-01T00:00:00"/>
    <s v="QU4ES3"/>
    <s v="06B,4J5"/>
    <s v="Blue/Medium"/>
    <x v="4"/>
    <n v="39.716999999999999"/>
    <n v="2.0027397260273974"/>
    <x v="1"/>
    <n v="37.73115"/>
    <n v="35.7453"/>
    <n v="31.773600000000002"/>
    <n v="22.947600000000001"/>
    <n v="10.591200000000001"/>
  </r>
  <r>
    <s v="29WKXIMQ"/>
    <x v="1"/>
    <x v="0"/>
    <s v="Product_MRDT2"/>
    <n v="192.12"/>
    <n v="98"/>
    <x v="0"/>
    <s v="13x8x12 cm"/>
    <d v="2023-07-30T00:00:00"/>
    <d v="2026-01-01T00:00:00"/>
    <s v="MV8V74"/>
    <s v="DLD,20D"/>
    <s v="Red/Small"/>
    <x v="3"/>
    <n v="172.90800000000002"/>
    <n v="2.4273972602739726"/>
    <x v="0"/>
    <n v="164.26260000000002"/>
    <n v="155.61720000000003"/>
    <n v="138.32640000000001"/>
    <n v="99.9024"/>
    <n v="46.108800000000002"/>
  </r>
  <r>
    <s v="CQAVTZ53"/>
    <x v="2"/>
    <x v="0"/>
    <s v="Product_KXJ2N"/>
    <n v="204.67"/>
    <n v="100"/>
    <x v="2"/>
    <s v="18x9x17 cm"/>
    <d v="2023-07-30T00:00:00"/>
    <d v="2025-01-01T00:00:00"/>
    <s v="AYP0XD"/>
    <s v="39V,LLY"/>
    <s v="Green/Large"/>
    <x v="4"/>
    <n v="184.20299999999997"/>
    <n v="1.4273972602739726"/>
    <x v="1"/>
    <n v="174.99284999999998"/>
    <n v="165.78269999999998"/>
    <n v="147.36239999999998"/>
    <n v="106.4284"/>
    <n v="49.120799999999996"/>
  </r>
  <r>
    <s v="9CI54Z59"/>
    <x v="0"/>
    <x v="0"/>
    <s v="Product_AVOPP"/>
    <n v="56.33"/>
    <n v="17"/>
    <x v="2"/>
    <s v="8x11x9 cm"/>
    <d v="2023-03-15T00:00:00"/>
    <d v="2025-01-01T00:00:00"/>
    <s v="ZBGEUH"/>
    <s v="0UN,CZO"/>
    <s v="Blue/Medium"/>
    <x v="2"/>
    <n v="50.696999999999996"/>
    <n v="1.8027397260273972"/>
    <x v="0"/>
    <n v="48.162149999999997"/>
    <n v="45.627299999999998"/>
    <n v="40.557600000000001"/>
    <n v="29.291599999999999"/>
    <n v="13.5192"/>
  </r>
  <r>
    <s v="A2VSI968"/>
    <x v="2"/>
    <x v="0"/>
    <s v="Product_QX0T2"/>
    <n v="87"/>
    <n v="70"/>
    <x v="1"/>
    <s v="5x17x9 cm"/>
    <d v="2023-07-30T00:00:00"/>
    <d v="2026-01-01T00:00:00"/>
    <s v="X3KD1P"/>
    <s v="H5F,BXA"/>
    <s v="Green/Large"/>
    <x v="3"/>
    <n v="78.3"/>
    <n v="2.4273972602739726"/>
    <x v="0"/>
    <n v="74.384999999999991"/>
    <n v="70.47"/>
    <n v="62.64"/>
    <n v="45.24"/>
    <n v="20.88"/>
  </r>
  <r>
    <s v="RKJISTFF"/>
    <x v="1"/>
    <x v="0"/>
    <s v="Product_O4TDP"/>
    <n v="146.56"/>
    <n v="3"/>
    <x v="1"/>
    <s v="19x11x10 cm"/>
    <d v="2023-01-01T00:00:00"/>
    <d v="2024-01-01T00:00:00"/>
    <s v="9EX29X"/>
    <s v="ISZ,NGY"/>
    <s v="Green/Large"/>
    <x v="1"/>
    <n v="131.904"/>
    <n v="1"/>
    <x v="1"/>
    <n v="125.30879999999999"/>
    <n v="118.7136"/>
    <n v="105.5232"/>
    <n v="76.211200000000005"/>
    <n v="35.174399999999999"/>
  </r>
  <r>
    <s v="HZW2C7Y3"/>
    <x v="0"/>
    <x v="0"/>
    <s v="Product_6B2Y2"/>
    <n v="405.11"/>
    <n v="38"/>
    <x v="2"/>
    <s v="6x13x20 cm"/>
    <d v="2023-07-30T00:00:00"/>
    <d v="2026-01-01T00:00:00"/>
    <s v="YSL824"/>
    <s v="ZOW,A7I"/>
    <s v="Blue/Medium"/>
    <x v="0"/>
    <n v="364.59899999999999"/>
    <n v="2.4273972602739726"/>
    <x v="0"/>
    <n v="346.36904999999996"/>
    <n v="328.13909999999998"/>
    <n v="291.67919999999998"/>
    <n v="210.65720000000002"/>
    <n v="97.226399999999998"/>
  </r>
  <r>
    <s v="MNNEJLEU"/>
    <x v="2"/>
    <x v="0"/>
    <s v="Product_7NFO3"/>
    <n v="129.81"/>
    <n v="71"/>
    <x v="2"/>
    <s v="7x19x11 cm"/>
    <d v="2023-01-01T00:00:00"/>
    <d v="2024-01-01T00:00:00"/>
    <s v="5JUQIM"/>
    <s v="DAP,DAO"/>
    <s v="Blue/Medium"/>
    <x v="3"/>
    <n v="116.82900000000001"/>
    <n v="1"/>
    <x v="1"/>
    <n v="110.98755"/>
    <n v="105.1461"/>
    <n v="93.463200000000015"/>
    <n v="67.501199999999997"/>
    <n v="31.154400000000003"/>
  </r>
  <r>
    <s v="X3UH34XH"/>
    <x v="1"/>
    <x v="0"/>
    <s v="Product_JQ36D"/>
    <n v="448.85"/>
    <n v="84"/>
    <x v="1"/>
    <s v="16x16x15 cm"/>
    <d v="2023-03-15T00:00:00"/>
    <d v="2025-01-01T00:00:00"/>
    <s v="VVQTHA"/>
    <s v="57G,VAX"/>
    <s v="Green/Large"/>
    <x v="4"/>
    <n v="403.96500000000003"/>
    <n v="1.8027397260273972"/>
    <x v="1"/>
    <n v="383.76675"/>
    <n v="363.56850000000003"/>
    <n v="323.17200000000003"/>
    <n v="233.40200000000002"/>
    <n v="107.724"/>
  </r>
  <r>
    <s v="VL64QNPB"/>
    <x v="2"/>
    <x v="0"/>
    <s v="Product_8Y15F"/>
    <n v="171.62"/>
    <n v="91"/>
    <x v="2"/>
    <s v="15x18x12 cm"/>
    <d v="2023-03-15T00:00:00"/>
    <d v="2025-01-01T00:00:00"/>
    <s v="J6SZWQ"/>
    <s v="M6Y,2EG"/>
    <s v="Red/Small"/>
    <x v="3"/>
    <n v="154.458"/>
    <n v="1.8027397260273972"/>
    <x v="1"/>
    <n v="146.73509999999999"/>
    <n v="139.01220000000001"/>
    <n v="123.5664"/>
    <n v="89.242400000000004"/>
    <n v="41.188800000000001"/>
  </r>
  <r>
    <s v="7Y2GW4PG"/>
    <x v="1"/>
    <x v="0"/>
    <s v="Product_EJYOF"/>
    <n v="11.6"/>
    <n v="84"/>
    <x v="2"/>
    <s v="19x6x8 cm"/>
    <d v="2023-03-15T00:00:00"/>
    <d v="2025-01-01T00:00:00"/>
    <s v="HSNT9Q"/>
    <s v="RHI,1FT"/>
    <s v="Red/Small"/>
    <x v="4"/>
    <n v="10.44"/>
    <n v="1.8027397260273972"/>
    <x v="0"/>
    <n v="9.9179999999999993"/>
    <n v="9.395999999999999"/>
    <n v="8.3520000000000003"/>
    <n v="6.032"/>
    <n v="2.7839999999999998"/>
  </r>
  <r>
    <s v="4OZQ43SI"/>
    <x v="0"/>
    <x v="0"/>
    <s v="Product_2MDIS"/>
    <n v="129.44"/>
    <n v="94"/>
    <x v="2"/>
    <s v="16x11x13 cm"/>
    <d v="2023-01-01T00:00:00"/>
    <d v="2024-01-01T00:00:00"/>
    <s v="SS1IY3"/>
    <s v="NWY,PL1"/>
    <s v="Green/Large"/>
    <x v="0"/>
    <n v="116.496"/>
    <n v="1"/>
    <x v="1"/>
    <n v="110.67119999999998"/>
    <n v="104.8464"/>
    <n v="93.196799999999996"/>
    <n v="67.308800000000005"/>
    <n v="31.065599999999996"/>
  </r>
  <r>
    <s v="YWKZJZHV"/>
    <x v="2"/>
    <x v="0"/>
    <s v="Product_O9M1J"/>
    <n v="138.81"/>
    <n v="22"/>
    <x v="0"/>
    <s v="20x13x10 cm"/>
    <d v="2023-07-30T00:00:00"/>
    <d v="2024-01-01T00:00:00"/>
    <s v="VTLOHZ"/>
    <s v="Q1U,3HT"/>
    <s v="Red/Small"/>
    <x v="0"/>
    <n v="124.929"/>
    <n v="0.42465753424657532"/>
    <x v="1"/>
    <n v="118.68254999999999"/>
    <n v="112.43610000000001"/>
    <n v="99.943200000000004"/>
    <n v="72.181200000000004"/>
    <n v="33.314399999999999"/>
  </r>
  <r>
    <s v="JTA7Z5Y1"/>
    <x v="3"/>
    <x v="0"/>
    <s v="Product_H5CT7"/>
    <n v="465.79"/>
    <n v="54"/>
    <x v="1"/>
    <s v="6x14x18 cm"/>
    <d v="2023-03-15T00:00:00"/>
    <d v="2024-01-01T00:00:00"/>
    <s v="KD5EYA"/>
    <s v="I3O,O76"/>
    <s v="Red/Small"/>
    <x v="2"/>
    <n v="419.21100000000001"/>
    <n v="0.8"/>
    <x v="1"/>
    <n v="398.25045"/>
    <n v="377.28990000000005"/>
    <n v="335.36880000000002"/>
    <n v="242.21080000000001"/>
    <n v="111.78960000000001"/>
  </r>
  <r>
    <s v="F0W5ISLE"/>
    <x v="0"/>
    <x v="0"/>
    <s v="Product_21UZY"/>
    <n v="388.76"/>
    <n v="63"/>
    <x v="0"/>
    <s v="19x18x7 cm"/>
    <d v="2023-03-15T00:00:00"/>
    <d v="2024-01-01T00:00:00"/>
    <s v="AGEUC0"/>
    <s v="EDW,XT0"/>
    <s v="Red/Small"/>
    <x v="3"/>
    <n v="349.88400000000001"/>
    <n v="0.8"/>
    <x v="1"/>
    <n v="332.38979999999998"/>
    <n v="314.8956"/>
    <n v="279.90720000000005"/>
    <n v="202.15520000000001"/>
    <n v="93.302399999999992"/>
  </r>
  <r>
    <s v="3H72CEHO"/>
    <x v="2"/>
    <x v="0"/>
    <s v="Product_2GJAC"/>
    <n v="185.6"/>
    <n v="5"/>
    <x v="2"/>
    <s v="6x16x16 cm"/>
    <d v="2023-01-01T00:00:00"/>
    <d v="2026-01-01T00:00:00"/>
    <s v="PKLNIY"/>
    <s v="G6Q,TK7"/>
    <s v="Red/Small"/>
    <x v="2"/>
    <n v="167.04"/>
    <n v="3.0027397260273974"/>
    <x v="0"/>
    <n v="158.68799999999999"/>
    <n v="150.33599999999998"/>
    <n v="133.63200000000001"/>
    <n v="96.512"/>
    <n v="44.543999999999997"/>
  </r>
  <r>
    <s v="OT72IR39"/>
    <x v="1"/>
    <x v="0"/>
    <s v="Product_WTA7W"/>
    <n v="121.09"/>
    <n v="47"/>
    <x v="2"/>
    <s v="12x11x16 cm"/>
    <d v="2023-03-15T00:00:00"/>
    <d v="2026-01-01T00:00:00"/>
    <s v="5BBQ5A"/>
    <s v="5R0,Y6M"/>
    <s v="Red/Small"/>
    <x v="4"/>
    <n v="108.98099999999999"/>
    <n v="2.8027397260273972"/>
    <x v="0"/>
    <n v="103.53194999999999"/>
    <n v="98.082899999999995"/>
    <n v="87.184799999999996"/>
    <n v="62.966800000000006"/>
    <n v="29.061599999999999"/>
  </r>
  <r>
    <s v="2S1WMR0I"/>
    <x v="3"/>
    <x v="0"/>
    <s v="Product_U0AI4"/>
    <n v="204.53"/>
    <n v="81"/>
    <x v="2"/>
    <s v="11x8x11 cm"/>
    <d v="2023-03-15T00:00:00"/>
    <d v="2026-01-01T00:00:00"/>
    <s v="2Y3WC1"/>
    <s v="IJN,K5Z"/>
    <s v="Green/Large"/>
    <x v="2"/>
    <n v="184.077"/>
    <n v="2.8027397260273972"/>
    <x v="0"/>
    <n v="174.87314999999998"/>
    <n v="165.66929999999999"/>
    <n v="147.26160000000002"/>
    <n v="106.35560000000001"/>
    <n v="49.087199999999996"/>
  </r>
  <r>
    <s v="MRAGB4ES"/>
    <x v="0"/>
    <x v="0"/>
    <s v="Product_370G0"/>
    <n v="218.52"/>
    <n v="31"/>
    <x v="0"/>
    <s v="6x20x5 cm"/>
    <d v="2023-03-15T00:00:00"/>
    <d v="2024-01-01T00:00:00"/>
    <s v="C1MY8Y"/>
    <s v="O8L,CXR"/>
    <s v="Red/Small"/>
    <x v="1"/>
    <n v="196.66800000000001"/>
    <n v="0.8"/>
    <x v="1"/>
    <n v="186.83459999999999"/>
    <n v="177.00120000000001"/>
    <n v="157.33440000000002"/>
    <n v="113.63040000000001"/>
    <n v="52.444800000000001"/>
  </r>
  <r>
    <s v="BWDVH92C"/>
    <x v="2"/>
    <x v="0"/>
    <s v="Product_NURE8"/>
    <n v="274.8"/>
    <n v="69"/>
    <x v="0"/>
    <s v="14x12x20 cm"/>
    <d v="2023-01-01T00:00:00"/>
    <d v="2026-01-01T00:00:00"/>
    <s v="2HIHKU"/>
    <s v="D9Q,KD9"/>
    <s v="Blue/Medium"/>
    <x v="0"/>
    <n v="247.32"/>
    <n v="3.0027397260273974"/>
    <x v="0"/>
    <n v="234.95399999999998"/>
    <n v="222.58799999999999"/>
    <n v="197.85599999999999"/>
    <n v="142.89600000000002"/>
    <n v="65.951999999999998"/>
  </r>
  <r>
    <s v="ZLN1KQNM"/>
    <x v="1"/>
    <x v="0"/>
    <s v="Product_GBBXI"/>
    <n v="113.69"/>
    <n v="85"/>
    <x v="1"/>
    <s v="17x18x19 cm"/>
    <d v="2023-01-01T00:00:00"/>
    <d v="2025-01-01T00:00:00"/>
    <s v="2CKKUZ"/>
    <s v="YC5,H93"/>
    <s v="Green/Large"/>
    <x v="0"/>
    <n v="102.321"/>
    <n v="2.0027397260273974"/>
    <x v="1"/>
    <n v="97.204949999999997"/>
    <n v="92.088899999999995"/>
    <n v="81.856800000000007"/>
    <n v="59.1188"/>
    <n v="27.285599999999999"/>
  </r>
  <r>
    <s v="U3FRQQPS"/>
    <x v="0"/>
    <x v="0"/>
    <s v="Product_7IO1X"/>
    <n v="372.02"/>
    <n v="82"/>
    <x v="1"/>
    <s v="11x6x17 cm"/>
    <d v="2023-01-01T00:00:00"/>
    <d v="2025-01-01T00:00:00"/>
    <s v="2ZVD0H"/>
    <s v="7OG,T7W"/>
    <s v="Blue/Medium"/>
    <x v="1"/>
    <n v="334.81799999999998"/>
    <n v="2.0027397260273974"/>
    <x v="1"/>
    <n v="318.07709999999997"/>
    <n v="301.33620000000002"/>
    <n v="267.8544"/>
    <n v="193.4504"/>
    <n v="89.28479999999999"/>
  </r>
  <r>
    <s v="Z3073LZJ"/>
    <x v="1"/>
    <x v="0"/>
    <s v="Product_FHENZ"/>
    <n v="178.61"/>
    <n v="98"/>
    <x v="2"/>
    <s v="7x13x19 cm"/>
    <d v="2023-03-15T00:00:00"/>
    <d v="2024-01-01T00:00:00"/>
    <s v="6QGMJN"/>
    <s v="Y9M,I88"/>
    <s v="Red/Small"/>
    <x v="2"/>
    <n v="160.74900000000002"/>
    <n v="0.8"/>
    <x v="1"/>
    <n v="152.71155000000002"/>
    <n v="144.67410000000004"/>
    <n v="128.59920000000002"/>
    <n v="92.877200000000016"/>
    <n v="42.866399999999999"/>
  </r>
  <r>
    <s v="M1ECCYGK"/>
    <x v="3"/>
    <x v="0"/>
    <s v="Product_90TFQ"/>
    <n v="470.51"/>
    <n v="16"/>
    <x v="2"/>
    <s v="20x15x10 cm"/>
    <d v="2023-01-01T00:00:00"/>
    <d v="2024-01-01T00:00:00"/>
    <s v="62GQB2"/>
    <s v="KU0,D6L"/>
    <s v="Green/Large"/>
    <x v="0"/>
    <n v="423.459"/>
    <n v="1"/>
    <x v="1"/>
    <n v="402.28604999999999"/>
    <n v="381.11310000000003"/>
    <n v="338.7672"/>
    <n v="244.6652"/>
    <n v="112.9224"/>
  </r>
  <r>
    <s v="ZA7FXL7R"/>
    <x v="0"/>
    <x v="0"/>
    <s v="Product_MQVCS"/>
    <n v="206.14"/>
    <n v="15"/>
    <x v="1"/>
    <s v="12x19x5 cm"/>
    <d v="2023-07-30T00:00:00"/>
    <d v="2024-01-01T00:00:00"/>
    <s v="C1YZOY"/>
    <s v="WMK,X4K"/>
    <s v="Red/Small"/>
    <x v="0"/>
    <n v="185.52599999999998"/>
    <n v="0.42465753424657532"/>
    <x v="1"/>
    <n v="176.24969999999996"/>
    <n v="166.9734"/>
    <n v="148.42079999999999"/>
    <n v="107.19279999999999"/>
    <n v="49.473599999999998"/>
  </r>
  <r>
    <s v="2M7PVGRE"/>
    <x v="2"/>
    <x v="0"/>
    <s v="Product_CGIZ6"/>
    <n v="33.1"/>
    <n v="69"/>
    <x v="0"/>
    <s v="9x14x8 cm"/>
    <d v="2023-03-15T00:00:00"/>
    <d v="2025-01-01T00:00:00"/>
    <s v="7JZEPW"/>
    <s v="0WM,1C0"/>
    <s v="Red/Small"/>
    <x v="0"/>
    <n v="29.79"/>
    <n v="1.8027397260273972"/>
    <x v="0"/>
    <n v="28.3005"/>
    <n v="26.811"/>
    <n v="23.832000000000001"/>
    <n v="17.212"/>
    <n v="7.9440000000000008"/>
  </r>
  <r>
    <s v="WO1T4SPX"/>
    <x v="2"/>
    <x v="0"/>
    <s v="Product_3VN11"/>
    <n v="39.869999999999997"/>
    <n v="39"/>
    <x v="0"/>
    <s v="19x17x7 cm"/>
    <d v="2023-01-01T00:00:00"/>
    <d v="2025-01-01T00:00:00"/>
    <s v="OHC1I9"/>
    <s v="FVY,XOD"/>
    <s v="Red/Small"/>
    <x v="0"/>
    <n v="35.882999999999996"/>
    <n v="2.0027397260273974"/>
    <x v="0"/>
    <n v="34.088849999999994"/>
    <n v="32.294699999999999"/>
    <n v="28.706399999999999"/>
    <n v="20.732399999999998"/>
    <n v="9.5687999999999995"/>
  </r>
  <r>
    <s v="XG3OCQNH"/>
    <x v="2"/>
    <x v="0"/>
    <s v="Product_KYAD4"/>
    <n v="169.3"/>
    <n v="53"/>
    <x v="0"/>
    <s v="6x19x9 cm"/>
    <d v="2023-01-01T00:00:00"/>
    <d v="2024-01-01T00:00:00"/>
    <s v="HGYLZB"/>
    <s v="WOR,Z3G"/>
    <s v="Blue/Medium"/>
    <x v="3"/>
    <n v="152.37"/>
    <n v="1"/>
    <x v="1"/>
    <n v="144.75149999999999"/>
    <n v="137.13300000000001"/>
    <n v="121.89600000000002"/>
    <n v="88.036000000000016"/>
    <n v="40.631999999999998"/>
  </r>
  <r>
    <s v="RJYJA60O"/>
    <x v="2"/>
    <x v="0"/>
    <s v="Product_Z6NGU"/>
    <n v="343.54"/>
    <n v="71"/>
    <x v="1"/>
    <s v="13x6x13 cm"/>
    <d v="2023-07-30T00:00:00"/>
    <d v="2025-01-01T00:00:00"/>
    <s v="AUAGE8"/>
    <s v="JET,5UD"/>
    <s v="Red/Small"/>
    <x v="1"/>
    <n v="309.18600000000004"/>
    <n v="1.4273972602739726"/>
    <x v="1"/>
    <n v="293.72669999999999"/>
    <n v="278.26740000000007"/>
    <n v="247.34880000000004"/>
    <n v="178.64080000000001"/>
    <n v="82.449600000000004"/>
  </r>
  <r>
    <s v="AZNTE5L2"/>
    <x v="2"/>
    <x v="0"/>
    <s v="Product_6HKQN"/>
    <n v="374.65"/>
    <n v="13"/>
    <x v="2"/>
    <s v="6x7x12 cm"/>
    <d v="2023-07-30T00:00:00"/>
    <d v="2025-01-01T00:00:00"/>
    <s v="F6MPS4"/>
    <s v="RGH,IJ6"/>
    <s v="Blue/Medium"/>
    <x v="4"/>
    <n v="337.185"/>
    <n v="1.4273972602739726"/>
    <x v="1"/>
    <n v="320.32574999999997"/>
    <n v="303.4665"/>
    <n v="269.74799999999999"/>
    <n v="194.81799999999998"/>
    <n v="89.915999999999997"/>
  </r>
  <r>
    <s v="1A7SNAJ6"/>
    <x v="2"/>
    <x v="0"/>
    <s v="Product_L2ONK"/>
    <n v="377.08"/>
    <n v="92"/>
    <x v="1"/>
    <s v="18x13x13 cm"/>
    <d v="2023-07-30T00:00:00"/>
    <d v="2026-01-01T00:00:00"/>
    <s v="MGGQGR"/>
    <s v="1TW,6Z5"/>
    <s v="Blue/Medium"/>
    <x v="3"/>
    <n v="339.37199999999996"/>
    <n v="2.4273972602739726"/>
    <x v="0"/>
    <n v="322.40339999999992"/>
    <n v="305.4348"/>
    <n v="271.49759999999998"/>
    <n v="196.08160000000001"/>
    <n v="90.499199999999988"/>
  </r>
  <r>
    <s v="HMTSM3K0"/>
    <x v="2"/>
    <x v="0"/>
    <s v="Product_UQ773"/>
    <n v="276.20999999999998"/>
    <n v="100"/>
    <x v="1"/>
    <s v="7x12x10 cm"/>
    <d v="2023-03-15T00:00:00"/>
    <d v="2024-01-01T00:00:00"/>
    <s v="S05XTO"/>
    <s v="CCT,WL0"/>
    <s v="Blue/Medium"/>
    <x v="3"/>
    <n v="248.58899999999997"/>
    <n v="0.8"/>
    <x v="1"/>
    <n v="236.15954999999997"/>
    <n v="223.73009999999996"/>
    <n v="198.87119999999999"/>
    <n v="143.6292"/>
    <n v="66.290399999999991"/>
  </r>
  <r>
    <s v="NOCUW89T"/>
    <x v="0"/>
    <x v="0"/>
    <s v="Product_ZDSQN"/>
    <n v="28.63"/>
    <n v="92"/>
    <x v="1"/>
    <s v="18x8x16 cm"/>
    <d v="2023-03-15T00:00:00"/>
    <d v="2025-01-01T00:00:00"/>
    <s v="MEJFMI"/>
    <s v="A9B,TNY"/>
    <s v="Blue/Medium"/>
    <x v="4"/>
    <n v="25.766999999999999"/>
    <n v="1.8027397260273972"/>
    <x v="0"/>
    <n v="24.478649999999998"/>
    <n v="23.190300000000001"/>
    <n v="20.613600000000002"/>
    <n v="14.887600000000001"/>
    <n v="6.8711999999999991"/>
  </r>
  <r>
    <s v="IM43JCQ8"/>
    <x v="1"/>
    <x v="0"/>
    <s v="Product_XQT5L"/>
    <n v="236.64"/>
    <n v="98"/>
    <x v="0"/>
    <s v="8x14x11 cm"/>
    <d v="2023-03-15T00:00:00"/>
    <d v="2024-01-01T00:00:00"/>
    <s v="L1MXFP"/>
    <s v="UGO,YOO"/>
    <s v="Blue/Medium"/>
    <x v="1"/>
    <n v="212.976"/>
    <n v="0.8"/>
    <x v="1"/>
    <n v="202.32719999999998"/>
    <n v="191.67840000000001"/>
    <n v="170.38080000000002"/>
    <n v="123.05279999999999"/>
    <n v="56.793599999999998"/>
  </r>
  <r>
    <s v="63UIKWBQ"/>
    <x v="2"/>
    <x v="0"/>
    <s v="Product_QLT5A"/>
    <n v="490.5"/>
    <n v="3"/>
    <x v="0"/>
    <s v="8x5x13 cm"/>
    <d v="2023-07-30T00:00:00"/>
    <d v="2024-01-01T00:00:00"/>
    <s v="QSHVVU"/>
    <s v="VVJ,BHX"/>
    <s v="Red/Small"/>
    <x v="2"/>
    <n v="441.45"/>
    <n v="0.42465753424657532"/>
    <x v="1"/>
    <n v="419.3775"/>
    <n v="397.30500000000001"/>
    <n v="353.16"/>
    <n v="255.06"/>
    <n v="117.72"/>
  </r>
  <r>
    <s v="SS4L628O"/>
    <x v="0"/>
    <x v="0"/>
    <s v="Product_FSZ9S"/>
    <n v="373.25"/>
    <n v="85"/>
    <x v="2"/>
    <s v="15x13x19 cm"/>
    <d v="2023-03-15T00:00:00"/>
    <d v="2025-01-01T00:00:00"/>
    <s v="I4ZM71"/>
    <s v="QXR,O7C"/>
    <s v="Blue/Medium"/>
    <x v="4"/>
    <n v="335.92500000000001"/>
    <n v="1.8027397260273972"/>
    <x v="1"/>
    <n v="319.12874999999997"/>
    <n v="302.33250000000004"/>
    <n v="268.74"/>
    <n v="194.09"/>
    <n v="89.58"/>
  </r>
  <r>
    <s v="F710GO2C"/>
    <x v="3"/>
    <x v="0"/>
    <s v="Product_WSHFS"/>
    <n v="22.58"/>
    <n v="68"/>
    <x v="1"/>
    <s v="10x13x17 cm"/>
    <d v="2023-07-30T00:00:00"/>
    <d v="2026-01-01T00:00:00"/>
    <s v="W1H9F0"/>
    <s v="C8Q,AAE"/>
    <s v="Blue/Medium"/>
    <x v="2"/>
    <n v="20.321999999999999"/>
    <n v="2.4273972602739726"/>
    <x v="0"/>
    <n v="19.305899999999998"/>
    <n v="18.2898"/>
    <n v="16.2576"/>
    <n v="11.7416"/>
    <n v="5.4191999999999991"/>
  </r>
  <r>
    <s v="BXML3C2P"/>
    <x v="3"/>
    <x v="0"/>
    <s v="Product_9RPU4"/>
    <n v="107.38"/>
    <n v="69"/>
    <x v="2"/>
    <s v="20x9x12 cm"/>
    <d v="2023-03-15T00:00:00"/>
    <d v="2026-01-01T00:00:00"/>
    <s v="XPAEBC"/>
    <s v="N65,DGH"/>
    <s v="Blue/Medium"/>
    <x v="2"/>
    <n v="96.641999999999996"/>
    <n v="2.8027397260273972"/>
    <x v="0"/>
    <n v="91.809899999999985"/>
    <n v="86.977800000000002"/>
    <n v="77.313600000000008"/>
    <n v="55.837600000000002"/>
    <n v="25.771199999999997"/>
  </r>
  <r>
    <s v="QGP4PJ9T"/>
    <x v="2"/>
    <x v="0"/>
    <s v="Product_QOBTX"/>
    <n v="459.74"/>
    <n v="6"/>
    <x v="1"/>
    <s v="14x20x16 cm"/>
    <d v="2023-07-30T00:00:00"/>
    <d v="2024-01-01T00:00:00"/>
    <s v="J2P30Q"/>
    <s v="BOI,AGX"/>
    <s v="Blue/Medium"/>
    <x v="1"/>
    <n v="413.76600000000002"/>
    <n v="0.42465753424657532"/>
    <x v="1"/>
    <n v="393.07769999999999"/>
    <n v="372.38940000000002"/>
    <n v="331.01280000000003"/>
    <n v="239.06480000000002"/>
    <n v="110.33759999999999"/>
  </r>
  <r>
    <s v="VQQ9XYXZ"/>
    <x v="3"/>
    <x v="0"/>
    <s v="Product_GKB8O"/>
    <n v="43.05"/>
    <n v="33"/>
    <x v="2"/>
    <s v="15x5x11 cm"/>
    <d v="2023-07-30T00:00:00"/>
    <d v="2026-01-01T00:00:00"/>
    <s v="I0M5QZ"/>
    <s v="NNW,F1G"/>
    <s v="Green/Large"/>
    <x v="3"/>
    <n v="38.744999999999997"/>
    <n v="2.4273972602739726"/>
    <x v="1"/>
    <n v="36.807749999999999"/>
    <n v="34.8705"/>
    <n v="30.995999999999999"/>
    <n v="22.385999999999999"/>
    <n v="10.331999999999999"/>
  </r>
  <r>
    <s v="DPHI3RQS"/>
    <x v="0"/>
    <x v="0"/>
    <s v="Product_LK3AT"/>
    <n v="439.3"/>
    <n v="52"/>
    <x v="0"/>
    <s v="11x19x12 cm"/>
    <d v="2023-07-30T00:00:00"/>
    <d v="2024-01-01T00:00:00"/>
    <s v="OFEVSE"/>
    <s v="TN2,6AW"/>
    <s v="Green/Large"/>
    <x v="4"/>
    <n v="395.37"/>
    <n v="0.42465753424657532"/>
    <x v="1"/>
    <n v="375.60149999999999"/>
    <n v="355.83300000000003"/>
    <n v="316.29600000000005"/>
    <n v="228.43600000000001"/>
    <n v="105.432"/>
  </r>
  <r>
    <s v="YSXX5XTO"/>
    <x v="0"/>
    <x v="0"/>
    <s v="Product_KTLD7"/>
    <n v="211.12"/>
    <n v="9"/>
    <x v="1"/>
    <s v="6x16x6 cm"/>
    <d v="2023-07-30T00:00:00"/>
    <d v="2026-01-01T00:00:00"/>
    <s v="ZORJ4J"/>
    <s v="MW0,J6K"/>
    <s v="Red/Small"/>
    <x v="3"/>
    <n v="190.00800000000001"/>
    <n v="2.4273972602739726"/>
    <x v="0"/>
    <n v="180.5076"/>
    <n v="171.00720000000001"/>
    <n v="152.00640000000001"/>
    <n v="109.78240000000001"/>
    <n v="50.668799999999997"/>
  </r>
  <r>
    <s v="AC3VY8G6"/>
    <x v="2"/>
    <x v="0"/>
    <s v="Product_WEEUK"/>
    <n v="23.26"/>
    <n v="20"/>
    <x v="1"/>
    <s v="12x7x11 cm"/>
    <d v="2023-03-15T00:00:00"/>
    <d v="2024-01-01T00:00:00"/>
    <s v="OSTR71"/>
    <s v="3J1,NT8"/>
    <s v="Blue/Medium"/>
    <x v="4"/>
    <n v="20.934000000000001"/>
    <n v="0.8"/>
    <x v="1"/>
    <n v="19.8873"/>
    <n v="18.840600000000002"/>
    <n v="16.747200000000003"/>
    <n v="12.095200000000002"/>
    <n v="5.5823999999999998"/>
  </r>
  <r>
    <s v="VTNANCOU"/>
    <x v="1"/>
    <x v="0"/>
    <s v="Product_E23OC"/>
    <n v="383.1"/>
    <n v="32"/>
    <x v="1"/>
    <s v="12x16x11 cm"/>
    <d v="2023-07-30T00:00:00"/>
    <d v="2025-01-01T00:00:00"/>
    <s v="955JF9"/>
    <s v="37D,O5H"/>
    <s v="Blue/Medium"/>
    <x v="2"/>
    <n v="344.79"/>
    <n v="1.4273972602739726"/>
    <x v="0"/>
    <n v="327.5505"/>
    <n v="310.31100000000004"/>
    <n v="275.83200000000005"/>
    <n v="199.21200000000002"/>
    <n v="91.944000000000003"/>
  </r>
  <r>
    <s v="JIF7OH67"/>
    <x v="3"/>
    <x v="0"/>
    <s v="Product_EB1EK"/>
    <n v="162.62"/>
    <n v="50"/>
    <x v="2"/>
    <s v="15x17x16 cm"/>
    <d v="2023-01-01T00:00:00"/>
    <d v="2024-01-01T00:00:00"/>
    <s v="RH2WEV"/>
    <s v="GN9,4QJ"/>
    <s v="Blue/Medium"/>
    <x v="4"/>
    <n v="146.358"/>
    <n v="1"/>
    <x v="1"/>
    <n v="139.0401"/>
    <n v="131.72220000000002"/>
    <n v="117.08640000000001"/>
    <n v="84.562400000000011"/>
    <n v="39.028799999999997"/>
  </r>
  <r>
    <s v="R8JAO13Y"/>
    <x v="0"/>
    <x v="0"/>
    <s v="Product_56RMU"/>
    <n v="412.68"/>
    <n v="88"/>
    <x v="2"/>
    <s v="6x19x14 cm"/>
    <d v="2023-03-15T00:00:00"/>
    <d v="2025-01-01T00:00:00"/>
    <s v="9Y5HIO"/>
    <s v="O7P,N3F"/>
    <s v="Blue/Medium"/>
    <x v="3"/>
    <n v="371.41200000000003"/>
    <n v="1.8027397260273972"/>
    <x v="1"/>
    <n v="352.84140000000002"/>
    <n v="334.27080000000007"/>
    <n v="297.12960000000004"/>
    <n v="214.59360000000001"/>
    <n v="99.043199999999999"/>
  </r>
  <r>
    <s v="9IURWFBC"/>
    <x v="2"/>
    <x v="0"/>
    <s v="Product_NN5WD"/>
    <n v="338.22"/>
    <n v="30"/>
    <x v="1"/>
    <s v="10x18x15 cm"/>
    <d v="2023-07-30T00:00:00"/>
    <d v="2026-01-01T00:00:00"/>
    <s v="PEVKC5"/>
    <s v="O9I,C5D"/>
    <s v="Green/Large"/>
    <x v="3"/>
    <n v="304.39800000000002"/>
    <n v="2.4273972602739726"/>
    <x v="0"/>
    <n v="289.17810000000003"/>
    <n v="273.95820000000003"/>
    <n v="243.51840000000004"/>
    <n v="175.87440000000001"/>
    <n v="81.172800000000009"/>
  </r>
  <r>
    <s v="N0Y14NY5"/>
    <x v="2"/>
    <x v="0"/>
    <s v="Product_R3JI4"/>
    <n v="45.1"/>
    <n v="9"/>
    <x v="2"/>
    <s v="8x15x12 cm"/>
    <d v="2023-03-15T00:00:00"/>
    <d v="2026-01-01T00:00:00"/>
    <s v="PJKIBX"/>
    <s v="6GC,NBJ"/>
    <s v="Green/Large"/>
    <x v="2"/>
    <n v="40.590000000000003"/>
    <n v="2.8027397260273972"/>
    <x v="1"/>
    <n v="38.560500000000005"/>
    <n v="36.531000000000006"/>
    <n v="32.472000000000001"/>
    <n v="23.452000000000002"/>
    <n v="10.824"/>
  </r>
  <r>
    <s v="26134D11"/>
    <x v="2"/>
    <x v="0"/>
    <s v="Product_R0VU6"/>
    <n v="310.27"/>
    <n v="99"/>
    <x v="1"/>
    <s v="13x5x12 cm"/>
    <d v="2023-01-01T00:00:00"/>
    <d v="2026-01-01T00:00:00"/>
    <s v="NOH4VF"/>
    <s v="1ZM,KYY"/>
    <s v="Red/Small"/>
    <x v="0"/>
    <n v="279.24299999999999"/>
    <n v="3.0027397260273974"/>
    <x v="0"/>
    <n v="265.28084999999999"/>
    <n v="251.31870000000001"/>
    <n v="223.39440000000002"/>
    <n v="161.34039999999999"/>
    <n v="74.464799999999997"/>
  </r>
  <r>
    <s v="SVZXPRI0"/>
    <x v="0"/>
    <x v="0"/>
    <s v="Product_JI2KA"/>
    <n v="243.98"/>
    <n v="96"/>
    <x v="0"/>
    <s v="5x12x19 cm"/>
    <d v="2023-07-30T00:00:00"/>
    <d v="2024-01-01T00:00:00"/>
    <s v="TTIETC"/>
    <s v="2QZ,GKG"/>
    <s v="Blue/Medium"/>
    <x v="4"/>
    <n v="219.58199999999999"/>
    <n v="0.42465753424657532"/>
    <x v="1"/>
    <n v="208.60289999999998"/>
    <n v="197.62379999999999"/>
    <n v="175.66560000000001"/>
    <n v="126.86960000000001"/>
    <n v="58.555199999999992"/>
  </r>
  <r>
    <s v="VEVRO1U1"/>
    <x v="2"/>
    <x v="0"/>
    <s v="Product_ISI4Q"/>
    <n v="146.30000000000001"/>
    <n v="98"/>
    <x v="1"/>
    <s v="9x12x20 cm"/>
    <d v="2023-07-30T00:00:00"/>
    <d v="2025-01-01T00:00:00"/>
    <s v="9I3U41"/>
    <s v="VI6,9XF"/>
    <s v="Blue/Medium"/>
    <x v="3"/>
    <n v="131.67000000000002"/>
    <n v="1.4273972602739726"/>
    <x v="1"/>
    <n v="125.08650000000002"/>
    <n v="118.50300000000001"/>
    <n v="105.33600000000001"/>
    <n v="76.076000000000008"/>
    <n v="35.112000000000002"/>
  </r>
  <r>
    <s v="LKJY7IIH"/>
    <x v="3"/>
    <x v="0"/>
    <s v="Product_60AW1"/>
    <n v="44.84"/>
    <n v="28"/>
    <x v="2"/>
    <s v="15x16x19 cm"/>
    <d v="2023-07-30T00:00:00"/>
    <d v="2024-01-01T00:00:00"/>
    <s v="EKY222"/>
    <s v="UL4,WLD"/>
    <s v="Red/Small"/>
    <x v="2"/>
    <n v="40.356000000000002"/>
    <n v="0.42465753424657532"/>
    <x v="1"/>
    <n v="38.338200000000001"/>
    <n v="36.320399999999999"/>
    <n v="32.284800000000004"/>
    <n v="23.316800000000004"/>
    <n v="10.7616"/>
  </r>
  <r>
    <s v="96AXN6IX"/>
    <x v="0"/>
    <x v="0"/>
    <s v="Product_G8TTH"/>
    <n v="209.68"/>
    <n v="53"/>
    <x v="0"/>
    <s v="11x8x12 cm"/>
    <d v="2023-07-30T00:00:00"/>
    <d v="2024-01-01T00:00:00"/>
    <s v="BD3XI2"/>
    <s v="2MZ,N2I"/>
    <s v="Blue/Medium"/>
    <x v="1"/>
    <n v="188.71199999999999"/>
    <n v="0.42465753424657532"/>
    <x v="1"/>
    <n v="179.2764"/>
    <n v="169.8408"/>
    <n v="150.96959999999999"/>
    <n v="109.03360000000001"/>
    <n v="50.3232"/>
  </r>
  <r>
    <s v="TO7H0EHM"/>
    <x v="2"/>
    <x v="0"/>
    <s v="Product_7DPRN"/>
    <n v="210.3"/>
    <n v="8"/>
    <x v="1"/>
    <s v="10x16x10 cm"/>
    <d v="2023-07-30T00:00:00"/>
    <d v="2026-01-01T00:00:00"/>
    <s v="QJQ8UR"/>
    <s v="ATL,00E"/>
    <s v="Blue/Medium"/>
    <x v="2"/>
    <n v="189.27"/>
    <n v="2.4273972602739726"/>
    <x v="0"/>
    <n v="179.8065"/>
    <n v="170.34300000000002"/>
    <n v="151.41600000000003"/>
    <n v="109.35600000000001"/>
    <n v="50.472000000000001"/>
  </r>
  <r>
    <s v="CEZ888JE"/>
    <x v="2"/>
    <x v="0"/>
    <s v="Product_RTIQG"/>
    <n v="28.44"/>
    <n v="94"/>
    <x v="2"/>
    <s v="19x13x11 cm"/>
    <d v="2023-01-01T00:00:00"/>
    <d v="2025-01-01T00:00:00"/>
    <s v="5VFPEA"/>
    <s v="K2F,I5O"/>
    <s v="Blue/Medium"/>
    <x v="1"/>
    <n v="25.596"/>
    <n v="2.0027397260273974"/>
    <x v="1"/>
    <n v="24.316199999999998"/>
    <n v="23.0364"/>
    <n v="20.476800000000001"/>
    <n v="14.788800000000002"/>
    <n v="6.8255999999999997"/>
  </r>
  <r>
    <s v="XRGC3GAW"/>
    <x v="3"/>
    <x v="0"/>
    <s v="Product_RD9LU"/>
    <n v="270.68"/>
    <n v="52"/>
    <x v="2"/>
    <s v="18x11x6 cm"/>
    <d v="2023-03-15T00:00:00"/>
    <d v="2026-01-01T00:00:00"/>
    <s v="7Y1IZ6"/>
    <s v="LEZ,T8J"/>
    <s v="Red/Small"/>
    <x v="0"/>
    <n v="243.61199999999999"/>
    <n v="2.8027397260273972"/>
    <x v="0"/>
    <n v="231.4314"/>
    <n v="219.2508"/>
    <n v="194.8896"/>
    <n v="140.75360000000001"/>
    <n v="64.963200000000001"/>
  </r>
  <r>
    <s v="0UQRX97X"/>
    <x v="2"/>
    <x v="0"/>
    <s v="Product_CVH18"/>
    <n v="70.66"/>
    <n v="23"/>
    <x v="0"/>
    <s v="11x9x19 cm"/>
    <d v="2023-07-30T00:00:00"/>
    <d v="2025-01-01T00:00:00"/>
    <s v="XUC2WT"/>
    <s v="4VE,KGX"/>
    <s v="Red/Small"/>
    <x v="3"/>
    <n v="63.593999999999994"/>
    <n v="1.4273972602739726"/>
    <x v="1"/>
    <n v="60.41429999999999"/>
    <n v="57.234599999999993"/>
    <n v="50.8752"/>
    <n v="36.743200000000002"/>
    <n v="16.958399999999997"/>
  </r>
  <r>
    <s v="33D9YL4C"/>
    <x v="3"/>
    <x v="0"/>
    <s v="Product_TFD91"/>
    <n v="469.34"/>
    <n v="66"/>
    <x v="1"/>
    <s v="5x16x14 cm"/>
    <d v="2023-03-15T00:00:00"/>
    <d v="2024-01-01T00:00:00"/>
    <s v="79PXP3"/>
    <s v="RXZ,BN7"/>
    <s v="Green/Large"/>
    <x v="2"/>
    <n v="422.40599999999995"/>
    <n v="0.8"/>
    <x v="1"/>
    <n v="401.28569999999991"/>
    <n v="380.16539999999998"/>
    <n v="337.9248"/>
    <n v="244.05679999999998"/>
    <n v="112.6416"/>
  </r>
  <r>
    <s v="JDM6FMUG"/>
    <x v="1"/>
    <x v="0"/>
    <s v="Product_L0A35"/>
    <n v="17.989999999999998"/>
    <n v="10"/>
    <x v="0"/>
    <s v="16x9x19 cm"/>
    <d v="2023-03-15T00:00:00"/>
    <d v="2025-01-01T00:00:00"/>
    <s v="R90CEE"/>
    <s v="6AP,E56"/>
    <s v="Blue/Medium"/>
    <x v="0"/>
    <n v="16.190999999999999"/>
    <n v="1.8027397260273972"/>
    <x v="0"/>
    <n v="15.381449999999997"/>
    <n v="14.571899999999999"/>
    <n v="12.9528"/>
    <n v="9.3547999999999991"/>
    <n v="4.3175999999999997"/>
  </r>
  <r>
    <s v="ARP2RXS3"/>
    <x v="0"/>
    <x v="0"/>
    <s v="Product_Q33D9"/>
    <n v="67.17"/>
    <n v="91"/>
    <x v="0"/>
    <s v="6x10x18 cm"/>
    <d v="2023-03-15T00:00:00"/>
    <d v="2025-01-01T00:00:00"/>
    <s v="FFE2G7"/>
    <s v="M5O,WTH"/>
    <s v="Blue/Medium"/>
    <x v="1"/>
    <n v="60.453000000000003"/>
    <n v="1.8027397260273972"/>
    <x v="1"/>
    <n v="57.430349999999997"/>
    <n v="54.407700000000006"/>
    <n v="48.362400000000008"/>
    <n v="34.928400000000003"/>
    <n v="16.120799999999999"/>
  </r>
  <r>
    <s v="7OFGRQWA"/>
    <x v="2"/>
    <x v="0"/>
    <s v="Product_RR3NS"/>
    <n v="482.68"/>
    <n v="34"/>
    <x v="2"/>
    <s v="5x13x20 cm"/>
    <d v="2023-01-01T00:00:00"/>
    <d v="2024-01-01T00:00:00"/>
    <s v="PICSQ6"/>
    <s v="GDD,4T5"/>
    <s v="Green/Large"/>
    <x v="1"/>
    <n v="434.41200000000003"/>
    <n v="1"/>
    <x v="1"/>
    <n v="412.69139999999999"/>
    <n v="390.97080000000005"/>
    <n v="347.52960000000007"/>
    <n v="250.99360000000001"/>
    <n v="115.8432"/>
  </r>
  <r>
    <s v="2H8CP17A"/>
    <x v="0"/>
    <x v="0"/>
    <s v="Product_F62VS"/>
    <n v="321.32"/>
    <n v="2"/>
    <x v="1"/>
    <s v="13x5x6 cm"/>
    <d v="2023-01-01T00:00:00"/>
    <d v="2024-01-01T00:00:00"/>
    <s v="5450JP"/>
    <s v="B9T,IHA"/>
    <s v="Green/Large"/>
    <x v="0"/>
    <n v="289.18799999999999"/>
    <n v="1"/>
    <x v="1"/>
    <n v="274.72859999999997"/>
    <n v="260.26920000000001"/>
    <n v="231.35040000000001"/>
    <n v="167.0864"/>
    <n v="77.116799999999998"/>
  </r>
  <r>
    <s v="P7BH9IIA"/>
    <x v="3"/>
    <x v="0"/>
    <s v="Product_ZSB4H"/>
    <n v="273.57"/>
    <n v="17"/>
    <x v="1"/>
    <s v="7x8x18 cm"/>
    <d v="2023-03-15T00:00:00"/>
    <d v="2026-01-01T00:00:00"/>
    <s v="CR5OFT"/>
    <s v="VPA,X6S"/>
    <s v="Blue/Medium"/>
    <x v="1"/>
    <n v="246.21299999999999"/>
    <n v="2.8027397260273972"/>
    <x v="0"/>
    <n v="233.90234999999998"/>
    <n v="221.5917"/>
    <n v="196.97040000000001"/>
    <n v="142.25640000000001"/>
    <n v="65.65679999999999"/>
  </r>
  <r>
    <s v="39GDXP3K"/>
    <x v="3"/>
    <x v="0"/>
    <s v="Product_UWMM9"/>
    <n v="27.86"/>
    <n v="21"/>
    <x v="2"/>
    <s v="6x20x10 cm"/>
    <d v="2023-01-01T00:00:00"/>
    <d v="2025-01-01T00:00:00"/>
    <s v="XTLNSD"/>
    <s v="QMK,P4G"/>
    <s v="Blue/Medium"/>
    <x v="1"/>
    <n v="25.073999999999998"/>
    <n v="2.0027397260273974"/>
    <x v="1"/>
    <n v="23.820299999999996"/>
    <n v="22.566599999999998"/>
    <n v="20.059200000000001"/>
    <n v="14.4872"/>
    <n v="6.6863999999999999"/>
  </r>
  <r>
    <s v="ZPXXHDNG"/>
    <x v="2"/>
    <x v="0"/>
    <s v="Product_7Q1PG"/>
    <n v="343.78"/>
    <n v="54"/>
    <x v="1"/>
    <s v="19x18x8 cm"/>
    <d v="2023-01-01T00:00:00"/>
    <d v="2026-01-01T00:00:00"/>
    <s v="VZB0B0"/>
    <s v="AN4,9K7"/>
    <s v="Red/Small"/>
    <x v="4"/>
    <n v="309.40199999999999"/>
    <n v="3.0027397260273974"/>
    <x v="1"/>
    <n v="293.93189999999998"/>
    <n v="278.46179999999998"/>
    <n v="247.52160000000001"/>
    <n v="178.76559999999998"/>
    <n v="82.507199999999997"/>
  </r>
  <r>
    <s v="KQ3BKT8G"/>
    <x v="2"/>
    <x v="0"/>
    <s v="Product_NYR0X"/>
    <n v="81.739999999999995"/>
    <n v="39"/>
    <x v="1"/>
    <s v="5x19x18 cm"/>
    <d v="2023-01-01T00:00:00"/>
    <d v="2026-01-01T00:00:00"/>
    <s v="M3A4CB"/>
    <s v="O2O,950"/>
    <s v="Red/Small"/>
    <x v="0"/>
    <n v="73.566000000000003"/>
    <n v="3.0027397260273974"/>
    <x v="0"/>
    <n v="69.887699999999995"/>
    <n v="66.209400000000002"/>
    <n v="58.852800000000002"/>
    <n v="42.504799999999996"/>
    <n v="19.617599999999999"/>
  </r>
  <r>
    <s v="OO7XX43P"/>
    <x v="1"/>
    <x v="0"/>
    <s v="Product_OESDG"/>
    <n v="51.13"/>
    <n v="55"/>
    <x v="0"/>
    <s v="11x9x11 cm"/>
    <d v="2023-01-01T00:00:00"/>
    <d v="2024-01-01T00:00:00"/>
    <s v="CV2YRF"/>
    <s v="Y34,JEA"/>
    <s v="Green/Large"/>
    <x v="0"/>
    <n v="46.017000000000003"/>
    <n v="1"/>
    <x v="1"/>
    <n v="43.716149999999999"/>
    <n v="41.415300000000002"/>
    <n v="36.813600000000001"/>
    <n v="26.587600000000002"/>
    <n v="12.2712"/>
  </r>
  <r>
    <s v="C7ZAGFV5"/>
    <x v="3"/>
    <x v="0"/>
    <s v="Product_DBSHO"/>
    <n v="137.1"/>
    <n v="24"/>
    <x v="2"/>
    <s v="5x15x5 cm"/>
    <d v="2023-03-15T00:00:00"/>
    <d v="2026-01-01T00:00:00"/>
    <s v="DQIY4I"/>
    <s v="XP0,DQY"/>
    <s v="Blue/Medium"/>
    <x v="3"/>
    <n v="123.38999999999999"/>
    <n v="2.8027397260273972"/>
    <x v="0"/>
    <n v="117.22049999999999"/>
    <n v="111.05099999999999"/>
    <n v="98.711999999999989"/>
    <n v="71.292000000000002"/>
    <n v="32.903999999999996"/>
  </r>
  <r>
    <s v="0YMBYEAC"/>
    <x v="2"/>
    <x v="0"/>
    <s v="Product_HV8OA"/>
    <n v="190.23"/>
    <n v="6"/>
    <x v="2"/>
    <s v="19x20x14 cm"/>
    <d v="2023-03-15T00:00:00"/>
    <d v="2025-01-01T00:00:00"/>
    <s v="B2C6TV"/>
    <s v="TT6,H14"/>
    <s v="Green/Large"/>
    <x v="4"/>
    <n v="171.20699999999999"/>
    <n v="1.8027397260273972"/>
    <x v="0"/>
    <n v="162.64664999999999"/>
    <n v="154.08629999999999"/>
    <n v="136.96559999999999"/>
    <n v="98.919600000000003"/>
    <n v="45.655199999999994"/>
  </r>
  <r>
    <s v="0CMAGCKL"/>
    <x v="1"/>
    <x v="0"/>
    <s v="Product_889HE"/>
    <n v="164.74"/>
    <n v="10"/>
    <x v="2"/>
    <s v="12x18x10 cm"/>
    <d v="2023-03-15T00:00:00"/>
    <d v="2025-01-01T00:00:00"/>
    <s v="ZAVLKA"/>
    <s v="HYL,M7E"/>
    <s v="Red/Small"/>
    <x v="1"/>
    <n v="148.26600000000002"/>
    <n v="1.8027397260273972"/>
    <x v="1"/>
    <n v="140.8527"/>
    <n v="133.43940000000003"/>
    <n v="118.61280000000002"/>
    <n v="85.664800000000014"/>
    <n v="39.537599999999998"/>
  </r>
  <r>
    <s v="TO15AG1D"/>
    <x v="1"/>
    <x v="0"/>
    <s v="Product_Y4LWS"/>
    <n v="310.52999999999997"/>
    <n v="33"/>
    <x v="0"/>
    <s v="14x6x19 cm"/>
    <d v="2023-07-30T00:00:00"/>
    <d v="2025-01-01T00:00:00"/>
    <s v="LOA3YK"/>
    <s v="D3N,I8I"/>
    <s v="Red/Small"/>
    <x v="4"/>
    <n v="279.47699999999998"/>
    <n v="1.4273972602739726"/>
    <x v="1"/>
    <n v="265.50314999999995"/>
    <n v="251.52929999999998"/>
    <n v="223.58159999999998"/>
    <n v="161.47559999999999"/>
    <n v="74.527199999999993"/>
  </r>
  <r>
    <s v="9Y4RXE74"/>
    <x v="2"/>
    <x v="0"/>
    <s v="Product_CWLJJ"/>
    <n v="360.59"/>
    <n v="78"/>
    <x v="0"/>
    <s v="13x10x10 cm"/>
    <d v="2023-03-15T00:00:00"/>
    <d v="2026-01-01T00:00:00"/>
    <s v="SZUZ22"/>
    <s v="YQP,6W8"/>
    <s v="Red/Small"/>
    <x v="2"/>
    <n v="324.53099999999995"/>
    <n v="2.8027397260273972"/>
    <x v="0"/>
    <n v="308.30444999999992"/>
    <n v="292.07789999999994"/>
    <n v="259.62479999999999"/>
    <n v="187.5068"/>
    <n v="86.541599999999988"/>
  </r>
  <r>
    <s v="1MFP4KEX"/>
    <x v="3"/>
    <x v="0"/>
    <s v="Product_EFZEQ"/>
    <n v="455.96"/>
    <n v="12"/>
    <x v="0"/>
    <s v="11x6x15 cm"/>
    <d v="2023-01-01T00:00:00"/>
    <d v="2026-01-01T00:00:00"/>
    <s v="KMRC13"/>
    <s v="C84,NSE"/>
    <s v="Red/Small"/>
    <x v="2"/>
    <n v="410.36399999999998"/>
    <n v="3.0027397260273974"/>
    <x v="0"/>
    <n v="389.84579999999994"/>
    <n v="369.32759999999996"/>
    <n v="328.2912"/>
    <n v="237.0992"/>
    <n v="109.43039999999999"/>
  </r>
  <r>
    <s v="9D6R7QSC"/>
    <x v="3"/>
    <x v="0"/>
    <s v="Product_EMFKQ"/>
    <n v="342.61"/>
    <n v="55"/>
    <x v="2"/>
    <s v="15x15x14 cm"/>
    <d v="2023-07-30T00:00:00"/>
    <d v="2024-01-01T00:00:00"/>
    <s v="SJP3FD"/>
    <s v="2LJ,75F"/>
    <s v="Red/Small"/>
    <x v="1"/>
    <n v="308.34899999999999"/>
    <n v="0.42465753424657532"/>
    <x v="1"/>
    <n v="292.93154999999996"/>
    <n v="277.51409999999998"/>
    <n v="246.67920000000001"/>
    <n v="178.15720000000002"/>
    <n v="82.226399999999998"/>
  </r>
  <r>
    <s v="LC1ZN98Q"/>
    <x v="3"/>
    <x v="0"/>
    <s v="Product_3PCGB"/>
    <n v="62.16"/>
    <n v="65"/>
    <x v="0"/>
    <s v="18x10x5 cm"/>
    <d v="2023-03-15T00:00:00"/>
    <d v="2025-01-01T00:00:00"/>
    <s v="FC0AJK"/>
    <s v="238,PUQ"/>
    <s v="Green/Large"/>
    <x v="3"/>
    <n v="55.943999999999996"/>
    <n v="1.8027397260273972"/>
    <x v="0"/>
    <n v="53.146799999999992"/>
    <n v="50.349599999999995"/>
    <n v="44.755200000000002"/>
    <n v="32.3232"/>
    <n v="14.918399999999998"/>
  </r>
  <r>
    <s v="7WIIW7L3"/>
    <x v="1"/>
    <x v="0"/>
    <s v="Product_MOXEA"/>
    <n v="442.43"/>
    <n v="8"/>
    <x v="0"/>
    <s v="16x11x14 cm"/>
    <d v="2023-01-01T00:00:00"/>
    <d v="2024-01-01T00:00:00"/>
    <s v="YZ7D5Z"/>
    <s v="IZG,3KL"/>
    <s v="Blue/Medium"/>
    <x v="0"/>
    <n v="398.18700000000001"/>
    <n v="1"/>
    <x v="1"/>
    <n v="378.27764999999999"/>
    <n v="358.36830000000003"/>
    <n v="318.54960000000005"/>
    <n v="230.06360000000001"/>
    <n v="106.1832"/>
  </r>
  <r>
    <s v="QLCGN7V8"/>
    <x v="1"/>
    <x v="0"/>
    <s v="Product_KKZ4J"/>
    <n v="469.33"/>
    <n v="46"/>
    <x v="0"/>
    <s v="5x10x11 cm"/>
    <d v="2023-03-15T00:00:00"/>
    <d v="2024-01-01T00:00:00"/>
    <s v="N4FA5N"/>
    <s v="MQD,8SX"/>
    <s v="Blue/Medium"/>
    <x v="4"/>
    <n v="422.39699999999999"/>
    <n v="0.8"/>
    <x v="1"/>
    <n v="401.27714999999995"/>
    <n v="380.15730000000002"/>
    <n v="337.91759999999999"/>
    <n v="244.05160000000001"/>
    <n v="112.63919999999999"/>
  </r>
  <r>
    <s v="T0C4GTA2"/>
    <x v="3"/>
    <x v="0"/>
    <s v="Product_K24KS"/>
    <n v="313.04000000000002"/>
    <n v="28"/>
    <x v="2"/>
    <s v="8x15x8 cm"/>
    <d v="2023-03-15T00:00:00"/>
    <d v="2026-01-01T00:00:00"/>
    <s v="2O1NWT"/>
    <s v="JIN,GXD"/>
    <s v="Blue/Medium"/>
    <x v="4"/>
    <n v="281.73599999999999"/>
    <n v="2.8027397260273972"/>
    <x v="0"/>
    <n v="267.64919999999995"/>
    <n v="253.5624"/>
    <n v="225.3888"/>
    <n v="162.78080000000003"/>
    <n v="75.129599999999996"/>
  </r>
  <r>
    <s v="1NM9L4CY"/>
    <x v="2"/>
    <x v="0"/>
    <s v="Product_EJXU3"/>
    <n v="96.52"/>
    <n v="24"/>
    <x v="2"/>
    <s v="9x9x12 cm"/>
    <d v="2023-01-01T00:00:00"/>
    <d v="2025-01-01T00:00:00"/>
    <s v="8PSE9S"/>
    <s v="31E,OAA"/>
    <s v="Green/Large"/>
    <x v="4"/>
    <n v="86.867999999999995"/>
    <n v="2.0027397260273974"/>
    <x v="1"/>
    <n v="82.524599999999992"/>
    <n v="78.181200000000004"/>
    <n v="69.494399999999999"/>
    <n v="50.190399999999997"/>
    <n v="23.1648"/>
  </r>
  <r>
    <s v="LP0L8LH6"/>
    <x v="2"/>
    <x v="0"/>
    <s v="Product_J9GBI"/>
    <n v="483.93"/>
    <n v="22"/>
    <x v="0"/>
    <s v="5x20x10 cm"/>
    <d v="2023-01-01T00:00:00"/>
    <d v="2025-01-01T00:00:00"/>
    <s v="LFKHXR"/>
    <s v="QV4,LZO"/>
    <s v="Blue/Medium"/>
    <x v="0"/>
    <n v="435.53700000000003"/>
    <n v="2.0027397260273974"/>
    <x v="1"/>
    <n v="413.76015000000001"/>
    <n v="391.98330000000004"/>
    <n v="348.42960000000005"/>
    <n v="251.64360000000002"/>
    <n v="116.14319999999999"/>
  </r>
  <r>
    <s v="7CKXIAUF"/>
    <x v="2"/>
    <x v="0"/>
    <s v="Product_T77VS"/>
    <n v="209.44"/>
    <n v="84"/>
    <x v="1"/>
    <s v="19x6x5 cm"/>
    <d v="2023-03-15T00:00:00"/>
    <d v="2024-01-01T00:00:00"/>
    <s v="W8HHBT"/>
    <s v="53P,V7P"/>
    <s v="Green/Large"/>
    <x v="0"/>
    <n v="188.49599999999998"/>
    <n v="0.8"/>
    <x v="1"/>
    <n v="179.07119999999998"/>
    <n v="169.6464"/>
    <n v="150.79679999999999"/>
    <n v="108.9088"/>
    <n v="50.265599999999999"/>
  </r>
  <r>
    <s v="OH62GID4"/>
    <x v="0"/>
    <x v="0"/>
    <s v="Product_HY87I"/>
    <n v="256.72000000000003"/>
    <n v="71"/>
    <x v="0"/>
    <s v="12x18x14 cm"/>
    <d v="2023-03-15T00:00:00"/>
    <d v="2026-01-01T00:00:00"/>
    <s v="82ZSYU"/>
    <s v="NU6,9QN"/>
    <s v="Green/Large"/>
    <x v="3"/>
    <n v="231.04800000000003"/>
    <n v="2.8027397260273972"/>
    <x v="0"/>
    <n v="219.49560000000002"/>
    <n v="207.94320000000002"/>
    <n v="184.83840000000004"/>
    <n v="133.49440000000001"/>
    <n v="61.612800000000007"/>
  </r>
  <r>
    <s v="N2O25YEV"/>
    <x v="0"/>
    <x v="0"/>
    <s v="Product_VL6XW"/>
    <n v="27.87"/>
    <n v="91"/>
    <x v="2"/>
    <s v="11x12x10 cm"/>
    <d v="2023-03-15T00:00:00"/>
    <d v="2024-01-01T00:00:00"/>
    <s v="8DZP2R"/>
    <s v="A14,CJ7"/>
    <s v="Green/Large"/>
    <x v="4"/>
    <n v="25.083000000000002"/>
    <n v="0.8"/>
    <x v="1"/>
    <n v="23.828849999999999"/>
    <n v="22.574700000000004"/>
    <n v="20.066400000000002"/>
    <n v="14.492400000000002"/>
    <n v="6.6887999999999996"/>
  </r>
  <r>
    <s v="DJUE6KN6"/>
    <x v="1"/>
    <x v="0"/>
    <s v="Product_HQJRN"/>
    <n v="326.14999999999998"/>
    <n v="4"/>
    <x v="1"/>
    <s v="8x14x7 cm"/>
    <d v="2023-07-30T00:00:00"/>
    <d v="2026-01-01T00:00:00"/>
    <s v="1JSVBZ"/>
    <s v="FTP,U9P"/>
    <s v="Green/Large"/>
    <x v="3"/>
    <n v="293.53499999999997"/>
    <n v="2.4273972602739726"/>
    <x v="1"/>
    <n v="278.85824999999994"/>
    <n v="264.18149999999997"/>
    <n v="234.82799999999997"/>
    <n v="169.59799999999998"/>
    <n v="78.275999999999996"/>
  </r>
  <r>
    <s v="42PU53CB"/>
    <x v="2"/>
    <x v="0"/>
    <s v="Product_J8SX5"/>
    <n v="69.91"/>
    <n v="82"/>
    <x v="2"/>
    <s v="14x11x7 cm"/>
    <d v="2023-01-01T00:00:00"/>
    <d v="2026-01-01T00:00:00"/>
    <s v="GDA6PH"/>
    <s v="LLI,50X"/>
    <s v="Blue/Medium"/>
    <x v="2"/>
    <n v="62.918999999999997"/>
    <n v="3.0027397260273974"/>
    <x v="0"/>
    <n v="59.773049999999998"/>
    <n v="56.627099999999999"/>
    <n v="50.3352"/>
    <n v="36.353200000000001"/>
    <n v="16.778399999999998"/>
  </r>
  <r>
    <s v="68U9PF67"/>
    <x v="3"/>
    <x v="0"/>
    <s v="Product_MZM9Z"/>
    <n v="361.05"/>
    <n v="87"/>
    <x v="0"/>
    <s v="20x15x18 cm"/>
    <d v="2023-07-30T00:00:00"/>
    <d v="2024-01-01T00:00:00"/>
    <s v="ADKJLZ"/>
    <s v="3Q3,E2Y"/>
    <s v="Red/Small"/>
    <x v="2"/>
    <n v="324.94499999999999"/>
    <n v="0.42465753424657532"/>
    <x v="1"/>
    <n v="308.69774999999998"/>
    <n v="292.45049999999998"/>
    <n v="259.95600000000002"/>
    <n v="187.74600000000001"/>
    <n v="86.652000000000001"/>
  </r>
  <r>
    <s v="NDCOOGWP"/>
    <x v="3"/>
    <x v="0"/>
    <s v="Product_8ZYVI"/>
    <n v="300.87"/>
    <n v="26"/>
    <x v="1"/>
    <s v="12x6x18 cm"/>
    <d v="2023-03-15T00:00:00"/>
    <d v="2025-01-01T00:00:00"/>
    <s v="AQILA6"/>
    <s v="VO4,3TV"/>
    <s v="Blue/Medium"/>
    <x v="1"/>
    <n v="270.78300000000002"/>
    <n v="1.8027397260273972"/>
    <x v="1"/>
    <n v="257.24385000000001"/>
    <n v="243.70470000000003"/>
    <n v="216.62640000000002"/>
    <n v="156.45240000000001"/>
    <n v="72.208799999999997"/>
  </r>
  <r>
    <s v="R6RPWXKY"/>
    <x v="1"/>
    <x v="0"/>
    <s v="Product_YJFL0"/>
    <n v="228.25"/>
    <n v="100"/>
    <x v="1"/>
    <s v="19x13x8 cm"/>
    <d v="2023-07-30T00:00:00"/>
    <d v="2025-01-01T00:00:00"/>
    <s v="3Y0F8D"/>
    <s v="CER,52X"/>
    <s v="Green/Large"/>
    <x v="2"/>
    <n v="205.42500000000001"/>
    <n v="1.4273972602739726"/>
    <x v="1"/>
    <n v="195.15375"/>
    <n v="184.88250000000002"/>
    <n v="164.34000000000003"/>
    <n v="118.69"/>
    <n v="54.78"/>
  </r>
  <r>
    <s v="YGN6XS87"/>
    <x v="2"/>
    <x v="0"/>
    <s v="Product_P77OY"/>
    <n v="65.16"/>
    <n v="57"/>
    <x v="1"/>
    <s v="15x14x12 cm"/>
    <d v="2023-01-01T00:00:00"/>
    <d v="2024-01-01T00:00:00"/>
    <s v="AFNFJ4"/>
    <s v="LEK,5T8"/>
    <s v="Blue/Medium"/>
    <x v="3"/>
    <n v="58.643999999999998"/>
    <n v="1"/>
    <x v="1"/>
    <n v="55.711799999999997"/>
    <n v="52.779600000000002"/>
    <n v="46.915199999999999"/>
    <n v="33.883200000000002"/>
    <n v="15.638399999999997"/>
  </r>
  <r>
    <s v="LTAQSUVS"/>
    <x v="0"/>
    <x v="0"/>
    <s v="Product_Q29J9"/>
    <n v="136.66999999999999"/>
    <n v="66"/>
    <x v="1"/>
    <s v="15x6x13 cm"/>
    <d v="2023-07-30T00:00:00"/>
    <d v="2024-01-01T00:00:00"/>
    <s v="DCYUTS"/>
    <s v="LR3,045"/>
    <s v="Red/Small"/>
    <x v="4"/>
    <n v="123.00299999999999"/>
    <n v="0.42465753424657532"/>
    <x v="1"/>
    <n v="116.85284999999998"/>
    <n v="110.70269999999999"/>
    <n v="98.4024"/>
    <n v="71.068399999999997"/>
    <n v="32.800799999999995"/>
  </r>
  <r>
    <s v="22F23G9Y"/>
    <x v="1"/>
    <x v="0"/>
    <s v="Product_K1LVQ"/>
    <n v="473.21"/>
    <n v="68"/>
    <x v="1"/>
    <s v="8x16x11 cm"/>
    <d v="2023-01-01T00:00:00"/>
    <d v="2026-01-01T00:00:00"/>
    <s v="JEW52G"/>
    <s v="40N,ADU"/>
    <s v="Green/Large"/>
    <x v="1"/>
    <n v="425.88900000000001"/>
    <n v="3.0027397260273974"/>
    <x v="1"/>
    <n v="404.59454999999997"/>
    <n v="383.30010000000004"/>
    <n v="340.71120000000002"/>
    <n v="246.0692"/>
    <n v="113.57039999999999"/>
  </r>
  <r>
    <s v="Y7U32L3H"/>
    <x v="3"/>
    <x v="0"/>
    <s v="Product_QK685"/>
    <n v="254.38"/>
    <n v="90"/>
    <x v="1"/>
    <s v="10x5x11 cm"/>
    <d v="2023-07-30T00:00:00"/>
    <d v="2026-01-01T00:00:00"/>
    <s v="0IGBE0"/>
    <s v="BW0,DQV"/>
    <s v="Red/Small"/>
    <x v="1"/>
    <n v="228.94200000000001"/>
    <n v="2.4273972602739726"/>
    <x v="1"/>
    <n v="217.4949"/>
    <n v="206.04780000000002"/>
    <n v="183.15360000000001"/>
    <n v="132.27760000000001"/>
    <n v="61.051199999999994"/>
  </r>
  <r>
    <s v="EA5WG6HO"/>
    <x v="0"/>
    <x v="0"/>
    <s v="Product_O3I64"/>
    <n v="462.96"/>
    <n v="24"/>
    <x v="2"/>
    <s v="9x9x17 cm"/>
    <d v="2023-01-01T00:00:00"/>
    <d v="2025-01-01T00:00:00"/>
    <s v="TL0O8Z"/>
    <s v="3NP,FZC"/>
    <s v="Green/Large"/>
    <x v="0"/>
    <n v="416.66399999999999"/>
    <n v="2.0027397260273974"/>
    <x v="0"/>
    <n v="395.83079999999995"/>
    <n v="374.99759999999998"/>
    <n v="333.33120000000002"/>
    <n v="240.73920000000001"/>
    <n v="111.11039999999998"/>
  </r>
  <r>
    <s v="22WF76HN"/>
    <x v="3"/>
    <x v="0"/>
    <s v="Product_LSZRQ"/>
    <n v="262.16000000000003"/>
    <n v="90"/>
    <x v="1"/>
    <s v="12x13x19 cm"/>
    <d v="2023-01-01T00:00:00"/>
    <d v="2025-01-01T00:00:00"/>
    <s v="G5781A"/>
    <s v="MHC,MUA"/>
    <s v="Red/Small"/>
    <x v="0"/>
    <n v="235.94400000000002"/>
    <n v="2.0027397260273974"/>
    <x v="1"/>
    <n v="224.14680000000001"/>
    <n v="212.34960000000001"/>
    <n v="188.75520000000003"/>
    <n v="136.32320000000001"/>
    <n v="62.918400000000005"/>
  </r>
  <r>
    <s v="U06FYE4O"/>
    <x v="0"/>
    <x v="0"/>
    <s v="Product_DBGPX"/>
    <n v="28.54"/>
    <n v="23"/>
    <x v="1"/>
    <s v="12x8x13 cm"/>
    <d v="2023-01-01T00:00:00"/>
    <d v="2026-01-01T00:00:00"/>
    <s v="00PYPB"/>
    <s v="BD4,70A"/>
    <s v="Red/Small"/>
    <x v="1"/>
    <n v="25.686"/>
    <n v="3.0027397260273974"/>
    <x v="0"/>
    <n v="24.401699999999998"/>
    <n v="23.1174"/>
    <n v="20.5488"/>
    <n v="14.8408"/>
    <n v="6.8495999999999997"/>
  </r>
  <r>
    <s v="AD5EF233"/>
    <x v="3"/>
    <x v="0"/>
    <s v="Product_VGJEA"/>
    <n v="165.99"/>
    <n v="65"/>
    <x v="2"/>
    <s v="9x20x10 cm"/>
    <d v="2023-01-01T00:00:00"/>
    <d v="2026-01-01T00:00:00"/>
    <s v="VUSYD8"/>
    <s v="TUT,7LO"/>
    <s v="Green/Large"/>
    <x v="0"/>
    <n v="149.39100000000002"/>
    <n v="3.0027397260273974"/>
    <x v="0"/>
    <n v="141.92145000000002"/>
    <n v="134.45190000000002"/>
    <n v="119.51280000000003"/>
    <n v="86.314800000000005"/>
    <n v="39.837600000000002"/>
  </r>
  <r>
    <s v="MOQHZTEQ"/>
    <x v="3"/>
    <x v="0"/>
    <s v="Product_SF7XK"/>
    <n v="40.86"/>
    <n v="63"/>
    <x v="1"/>
    <s v="20x20x6 cm"/>
    <d v="2023-07-30T00:00:00"/>
    <d v="2026-01-01T00:00:00"/>
    <s v="LZD60J"/>
    <s v="EX0,709"/>
    <s v="Green/Large"/>
    <x v="2"/>
    <n v="36.774000000000001"/>
    <n v="2.4273972602739726"/>
    <x v="0"/>
    <n v="34.935299999999998"/>
    <n v="33.096600000000002"/>
    <n v="29.419200000000004"/>
    <n v="21.247199999999999"/>
    <n v="9.8064"/>
  </r>
  <r>
    <s v="MP7Z7CPA"/>
    <x v="2"/>
    <x v="0"/>
    <s v="Product_TKBZG"/>
    <n v="188.66"/>
    <n v="76"/>
    <x v="1"/>
    <s v="5x11x10 cm"/>
    <d v="2023-03-15T00:00:00"/>
    <d v="2025-01-01T00:00:00"/>
    <s v="GGDPB0"/>
    <s v="FQB,KC9"/>
    <s v="Red/Small"/>
    <x v="1"/>
    <n v="169.79399999999998"/>
    <n v="1.8027397260273972"/>
    <x v="1"/>
    <n v="161.30429999999998"/>
    <n v="152.81459999999998"/>
    <n v="135.83519999999999"/>
    <n v="98.103200000000001"/>
    <n v="45.278399999999998"/>
  </r>
  <r>
    <s v="51XVHU00"/>
    <x v="1"/>
    <x v="0"/>
    <s v="Product_4VG1Z"/>
    <n v="228.29"/>
    <n v="64"/>
    <x v="1"/>
    <s v="17x15x5 cm"/>
    <d v="2023-07-30T00:00:00"/>
    <d v="2026-01-01T00:00:00"/>
    <s v="RY72UP"/>
    <s v="9CQ,DZW"/>
    <s v="Red/Small"/>
    <x v="1"/>
    <n v="205.46099999999998"/>
    <n v="2.4273972602739726"/>
    <x v="1"/>
    <n v="195.18794999999997"/>
    <n v="184.91489999999999"/>
    <n v="164.36879999999999"/>
    <n v="118.71080000000001"/>
    <n v="54.789599999999993"/>
  </r>
  <r>
    <s v="DIOE72UM"/>
    <x v="2"/>
    <x v="0"/>
    <s v="Product_8H2HV"/>
    <n v="416.53"/>
    <n v="55"/>
    <x v="1"/>
    <s v="17x19x17 cm"/>
    <d v="2023-07-30T00:00:00"/>
    <d v="2026-01-01T00:00:00"/>
    <s v="XG2PX7"/>
    <s v="XMM,ZC7"/>
    <s v="Blue/Medium"/>
    <x v="1"/>
    <n v="374.87699999999995"/>
    <n v="2.4273972602739726"/>
    <x v="0"/>
    <n v="356.13314999999994"/>
    <n v="337.38929999999999"/>
    <n v="299.90159999999997"/>
    <n v="216.59559999999999"/>
    <n v="99.967199999999991"/>
  </r>
  <r>
    <s v="NT5NGV6P"/>
    <x v="3"/>
    <x v="0"/>
    <s v="Product_JL30D"/>
    <n v="488.92"/>
    <n v="81"/>
    <x v="2"/>
    <s v="15x15x15 cm"/>
    <d v="2023-01-01T00:00:00"/>
    <d v="2024-01-01T00:00:00"/>
    <s v="6I1DPM"/>
    <s v="IDO,UIA"/>
    <s v="Blue/Medium"/>
    <x v="3"/>
    <n v="440.02800000000002"/>
    <n v="1"/>
    <x v="1"/>
    <n v="418.02659999999997"/>
    <n v="396.02520000000004"/>
    <n v="352.02240000000006"/>
    <n v="254.23840000000001"/>
    <n v="117.3408"/>
  </r>
  <r>
    <s v="VAUC4MND"/>
    <x v="0"/>
    <x v="0"/>
    <s v="Product_VPOE8"/>
    <n v="121.36"/>
    <n v="45"/>
    <x v="2"/>
    <s v="14x19x11 cm"/>
    <d v="2023-01-01T00:00:00"/>
    <d v="2026-01-01T00:00:00"/>
    <s v="DHBRVZ"/>
    <s v="GJZ,UMI"/>
    <s v="Blue/Medium"/>
    <x v="3"/>
    <n v="109.224"/>
    <n v="3.0027397260273974"/>
    <x v="1"/>
    <n v="103.7628"/>
    <n v="98.301600000000008"/>
    <n v="87.379200000000012"/>
    <n v="63.107199999999999"/>
    <n v="29.1264"/>
  </r>
  <r>
    <s v="NNOEWM4I"/>
    <x v="1"/>
    <x v="0"/>
    <s v="Product_I869E"/>
    <n v="497.92"/>
    <n v="42"/>
    <x v="1"/>
    <s v="13x18x11 cm"/>
    <d v="2023-01-01T00:00:00"/>
    <d v="2024-01-01T00:00:00"/>
    <s v="8LW8ZA"/>
    <s v="6SA,43A"/>
    <s v="Green/Large"/>
    <x v="0"/>
    <n v="448.12800000000004"/>
    <n v="1"/>
    <x v="1"/>
    <n v="425.72160000000002"/>
    <n v="403.31520000000006"/>
    <n v="358.50240000000008"/>
    <n v="258.91840000000002"/>
    <n v="119.5008"/>
  </r>
  <r>
    <s v="RAUD2D03"/>
    <x v="2"/>
    <x v="0"/>
    <s v="Product_9ZIL0"/>
    <n v="250.37"/>
    <n v="22"/>
    <x v="1"/>
    <s v="14x18x8 cm"/>
    <d v="2023-03-15T00:00:00"/>
    <d v="2025-01-01T00:00:00"/>
    <s v="AA3SRX"/>
    <s v="RAZ,A76"/>
    <s v="Green/Large"/>
    <x v="4"/>
    <n v="225.333"/>
    <n v="1.8027397260273972"/>
    <x v="1"/>
    <n v="214.06635"/>
    <n v="202.7997"/>
    <n v="180.2664"/>
    <n v="130.19240000000002"/>
    <n v="60.088799999999992"/>
  </r>
  <r>
    <s v="R0XSXL2H"/>
    <x v="1"/>
    <x v="0"/>
    <s v="Product_4HA79"/>
    <n v="288.54000000000002"/>
    <n v="59"/>
    <x v="1"/>
    <s v="16x7x9 cm"/>
    <d v="2023-03-15T00:00:00"/>
    <d v="2025-01-01T00:00:00"/>
    <s v="YTHO3Q"/>
    <s v="JZD,QBB"/>
    <s v="Blue/Medium"/>
    <x v="3"/>
    <n v="259.68600000000004"/>
    <n v="1.8027397260273972"/>
    <x v="1"/>
    <n v="246.70170000000002"/>
    <n v="233.71740000000003"/>
    <n v="207.74880000000005"/>
    <n v="150.04080000000002"/>
    <n v="69.249600000000001"/>
  </r>
  <r>
    <s v="FVB7WBDV"/>
    <x v="0"/>
    <x v="0"/>
    <s v="Product_GUHTL"/>
    <n v="284.66000000000003"/>
    <n v="13"/>
    <x v="1"/>
    <s v="17x13x5 cm"/>
    <d v="2023-07-30T00:00:00"/>
    <d v="2025-01-01T00:00:00"/>
    <s v="E7SYOP"/>
    <s v="F3N,JV1"/>
    <s v="Red/Small"/>
    <x v="0"/>
    <n v="256.19400000000002"/>
    <n v="1.4273972602739726"/>
    <x v="1"/>
    <n v="243.3843"/>
    <n v="230.57460000000003"/>
    <n v="204.95520000000002"/>
    <n v="148.02320000000003"/>
    <n v="68.318399999999997"/>
  </r>
  <r>
    <s v="5PAWGQCM"/>
    <x v="2"/>
    <x v="0"/>
    <s v="Product_KTC5E"/>
    <n v="384.03"/>
    <n v="13"/>
    <x v="0"/>
    <s v="12x5x5 cm"/>
    <d v="2023-01-01T00:00:00"/>
    <d v="2026-01-01T00:00:00"/>
    <s v="A4NDP6"/>
    <s v="8AD,UD0"/>
    <s v="Green/Large"/>
    <x v="0"/>
    <n v="345.62699999999995"/>
    <n v="3.0027397260273974"/>
    <x v="0"/>
    <n v="328.34564999999992"/>
    <n v="311.06429999999995"/>
    <n v="276.5016"/>
    <n v="199.69559999999998"/>
    <n v="92.167199999999994"/>
  </r>
  <r>
    <s v="ZVUWJW93"/>
    <x v="3"/>
    <x v="0"/>
    <s v="Product_OZK3B"/>
    <n v="106.29"/>
    <n v="11"/>
    <x v="0"/>
    <s v="20x7x6 cm"/>
    <d v="2023-03-15T00:00:00"/>
    <d v="2024-01-01T00:00:00"/>
    <s v="0SM6PE"/>
    <s v="FG5,WSA"/>
    <s v="Blue/Medium"/>
    <x v="1"/>
    <n v="95.661000000000001"/>
    <n v="0.8"/>
    <x v="1"/>
    <n v="90.877949999999998"/>
    <n v="86.09490000000001"/>
    <n v="76.528800000000004"/>
    <n v="55.270800000000008"/>
    <n v="25.509599999999999"/>
  </r>
  <r>
    <s v="U5KC2O6V"/>
    <x v="0"/>
    <x v="0"/>
    <s v="Product_66RZ9"/>
    <n v="340.11"/>
    <n v="70"/>
    <x v="0"/>
    <s v="14x19x7 cm"/>
    <d v="2023-01-01T00:00:00"/>
    <d v="2026-01-01T00:00:00"/>
    <s v="OQQBH3"/>
    <s v="RH5,VUS"/>
    <s v="Blue/Medium"/>
    <x v="2"/>
    <n v="306.09899999999999"/>
    <n v="3.0027397260273974"/>
    <x v="0"/>
    <n v="290.79404999999997"/>
    <n v="275.48910000000001"/>
    <n v="244.8792"/>
    <n v="176.85720000000001"/>
    <n v="81.626400000000004"/>
  </r>
  <r>
    <s v="HXIFBP32"/>
    <x v="2"/>
    <x v="0"/>
    <s v="Product_JOLDQ"/>
    <n v="294.37"/>
    <n v="89"/>
    <x v="2"/>
    <s v="13x12x19 cm"/>
    <d v="2023-01-01T00:00:00"/>
    <d v="2026-01-01T00:00:00"/>
    <s v="V8HXNO"/>
    <s v="DBB,M0Y"/>
    <s v="Blue/Medium"/>
    <x v="2"/>
    <n v="264.93299999999999"/>
    <n v="3.0027397260273974"/>
    <x v="1"/>
    <n v="251.68634999999998"/>
    <n v="238.43969999999999"/>
    <n v="211.94640000000001"/>
    <n v="153.07240000000002"/>
    <n v="70.648799999999994"/>
  </r>
  <r>
    <s v="TKADFK56"/>
    <x v="1"/>
    <x v="0"/>
    <s v="Product_DJAZ1"/>
    <n v="431.41"/>
    <n v="55"/>
    <x v="0"/>
    <s v="12x12x6 cm"/>
    <d v="2023-01-01T00:00:00"/>
    <d v="2024-01-01T00:00:00"/>
    <s v="6KU6OM"/>
    <s v="B0D,NTB"/>
    <s v="Blue/Medium"/>
    <x v="0"/>
    <n v="388.26900000000001"/>
    <n v="1"/>
    <x v="1"/>
    <n v="368.85554999999999"/>
    <n v="349.44210000000004"/>
    <n v="310.61520000000002"/>
    <n v="224.33320000000003"/>
    <n v="103.5384"/>
  </r>
  <r>
    <s v="CVEI3WJC"/>
    <x v="2"/>
    <x v="0"/>
    <s v="Product_SOZNK"/>
    <n v="442.88"/>
    <n v="51"/>
    <x v="1"/>
    <s v="8x7x17 cm"/>
    <d v="2023-03-15T00:00:00"/>
    <d v="2026-01-01T00:00:00"/>
    <s v="6X6Q8K"/>
    <s v="MWC,7T1"/>
    <s v="Green/Large"/>
    <x v="4"/>
    <n v="398.59199999999998"/>
    <n v="2.8027397260273972"/>
    <x v="0"/>
    <n v="378.66239999999999"/>
    <n v="358.7328"/>
    <n v="318.87360000000001"/>
    <n v="230.29760000000002"/>
    <n v="106.29119999999999"/>
  </r>
  <r>
    <s v="UM60F7MD"/>
    <x v="3"/>
    <x v="0"/>
    <s v="Product_LR4J8"/>
    <n v="302.3"/>
    <n v="61"/>
    <x v="2"/>
    <s v="15x11x11 cm"/>
    <d v="2023-07-30T00:00:00"/>
    <d v="2026-01-01T00:00:00"/>
    <s v="H3R0FF"/>
    <s v="5K8,D4I"/>
    <s v="Red/Small"/>
    <x v="0"/>
    <n v="272.07"/>
    <n v="2.4273972602739726"/>
    <x v="0"/>
    <n v="258.4665"/>
    <n v="244.863"/>
    <n v="217.65600000000001"/>
    <n v="157.196"/>
    <n v="72.552000000000007"/>
  </r>
  <r>
    <s v="BKMUUKWF"/>
    <x v="1"/>
    <x v="0"/>
    <s v="Product_ZFL0N"/>
    <n v="51.07"/>
    <n v="88"/>
    <x v="1"/>
    <s v="6x11x9 cm"/>
    <d v="2023-01-01T00:00:00"/>
    <d v="2025-01-01T00:00:00"/>
    <s v="7PJ3MN"/>
    <s v="VJY,MXY"/>
    <s v="Green/Large"/>
    <x v="2"/>
    <n v="45.963000000000001"/>
    <n v="2.0027397260273974"/>
    <x v="1"/>
    <n v="43.664850000000001"/>
    <n v="41.366700000000002"/>
    <n v="36.770400000000002"/>
    <n v="26.5564"/>
    <n v="12.2568"/>
  </r>
  <r>
    <s v="W3V2YFHH"/>
    <x v="0"/>
    <x v="0"/>
    <s v="Product_WN2QT"/>
    <n v="322.19"/>
    <n v="91"/>
    <x v="2"/>
    <s v="17x19x15 cm"/>
    <d v="2023-01-01T00:00:00"/>
    <d v="2024-01-01T00:00:00"/>
    <s v="6CCWK7"/>
    <s v="8Y2,048"/>
    <s v="Red/Small"/>
    <x v="4"/>
    <n v="289.971"/>
    <n v="1"/>
    <x v="1"/>
    <n v="275.47244999999998"/>
    <n v="260.97390000000001"/>
    <n v="231.97680000000003"/>
    <n v="167.53880000000001"/>
    <n v="77.325599999999994"/>
  </r>
  <r>
    <s v="O93VTRIV"/>
    <x v="0"/>
    <x v="0"/>
    <s v="Product_SFKU1"/>
    <n v="143.36000000000001"/>
    <n v="14"/>
    <x v="1"/>
    <s v="8x10x18 cm"/>
    <d v="2023-03-15T00:00:00"/>
    <d v="2024-01-01T00:00:00"/>
    <s v="AOFOPQ"/>
    <s v="NIP,N3R"/>
    <s v="Red/Small"/>
    <x v="4"/>
    <n v="129.024"/>
    <n v="0.8"/>
    <x v="1"/>
    <n v="122.5728"/>
    <n v="116.1216"/>
    <n v="103.2192"/>
    <n v="74.547200000000004"/>
    <n v="34.406400000000005"/>
  </r>
  <r>
    <s v="AJU6W4X0"/>
    <x v="0"/>
    <x v="0"/>
    <s v="Product_WEKDJ"/>
    <n v="177.21"/>
    <n v="54"/>
    <x v="2"/>
    <s v="13x16x15 cm"/>
    <d v="2023-01-01T00:00:00"/>
    <d v="2025-01-01T00:00:00"/>
    <s v="IQMY9W"/>
    <s v="4T1,UNX"/>
    <s v="Blue/Medium"/>
    <x v="3"/>
    <n v="159.489"/>
    <n v="2.0027397260273974"/>
    <x v="0"/>
    <n v="151.51454999999999"/>
    <n v="143.5401"/>
    <n v="127.59120000000001"/>
    <n v="92.149200000000008"/>
    <n v="42.5304"/>
  </r>
  <r>
    <s v="02RFMO9U"/>
    <x v="0"/>
    <x v="0"/>
    <s v="Product_ZGUB7"/>
    <n v="434.56"/>
    <n v="66"/>
    <x v="1"/>
    <s v="6x20x8 cm"/>
    <d v="2023-03-15T00:00:00"/>
    <d v="2026-01-01T00:00:00"/>
    <s v="K9HFMJ"/>
    <s v="Q3P,CLA"/>
    <s v="Green/Large"/>
    <x v="2"/>
    <n v="391.10399999999998"/>
    <n v="2.8027397260273972"/>
    <x v="1"/>
    <n v="371.54879999999997"/>
    <n v="351.99360000000001"/>
    <n v="312.88319999999999"/>
    <n v="225.97120000000001"/>
    <n v="104.2944"/>
  </r>
  <r>
    <s v="JFF11SUE"/>
    <x v="1"/>
    <x v="0"/>
    <s v="Product_XZ36B"/>
    <n v="282.14999999999998"/>
    <n v="3"/>
    <x v="1"/>
    <s v="10x12x10 cm"/>
    <d v="2023-07-30T00:00:00"/>
    <d v="2026-01-01T00:00:00"/>
    <s v="POGD2E"/>
    <s v="1PE,O4Q"/>
    <s v="Blue/Medium"/>
    <x v="2"/>
    <n v="253.93499999999997"/>
    <n v="2.4273972602739726"/>
    <x v="1"/>
    <n v="241.23824999999997"/>
    <n v="228.54149999999998"/>
    <n v="203.148"/>
    <n v="146.71799999999999"/>
    <n v="67.715999999999994"/>
  </r>
  <r>
    <s v="1MSD3G0V"/>
    <x v="2"/>
    <x v="0"/>
    <s v="Product_OV96F"/>
    <n v="61.58"/>
    <n v="100"/>
    <x v="1"/>
    <s v="9x9x18 cm"/>
    <d v="2023-01-01T00:00:00"/>
    <d v="2024-01-01T00:00:00"/>
    <n v="826365"/>
    <s v="AHD,STZ"/>
    <s v="Blue/Medium"/>
    <x v="1"/>
    <n v="55.421999999999997"/>
    <n v="1"/>
    <x v="1"/>
    <n v="52.650899999999993"/>
    <n v="49.879799999999996"/>
    <n v="44.337600000000002"/>
    <n v="32.021599999999999"/>
    <n v="14.779199999999999"/>
  </r>
  <r>
    <s v="BJFMSJC0"/>
    <x v="1"/>
    <x v="0"/>
    <s v="Product_GWZH5"/>
    <n v="435.17"/>
    <n v="23"/>
    <x v="2"/>
    <s v="7x7x7 cm"/>
    <d v="2023-07-30T00:00:00"/>
    <d v="2024-01-01T00:00:00"/>
    <s v="8QRLET"/>
    <s v="XRT,7FC"/>
    <s v="Green/Large"/>
    <x v="1"/>
    <n v="391.65300000000002"/>
    <n v="0.42465753424657532"/>
    <x v="1"/>
    <n v="372.07035000000002"/>
    <n v="352.48770000000002"/>
    <n v="313.32240000000002"/>
    <n v="226.28840000000002"/>
    <n v="104.4408"/>
  </r>
  <r>
    <s v="RC7WACUX"/>
    <x v="3"/>
    <x v="0"/>
    <s v="Product_MBN5Q"/>
    <n v="158.87"/>
    <n v="79"/>
    <x v="2"/>
    <s v="18x18x20 cm"/>
    <d v="2023-01-01T00:00:00"/>
    <d v="2026-01-01T00:00:00"/>
    <s v="M67WG0"/>
    <s v="VCN,7HK"/>
    <s v="Red/Small"/>
    <x v="2"/>
    <n v="142.983"/>
    <n v="3.0027397260273974"/>
    <x v="0"/>
    <n v="135.83384999999998"/>
    <n v="128.68470000000002"/>
    <n v="114.38640000000001"/>
    <n v="82.612400000000008"/>
    <n v="38.128799999999998"/>
  </r>
  <r>
    <s v="2D2NDFA8"/>
    <x v="1"/>
    <x v="0"/>
    <s v="Product_WNSOK"/>
    <n v="38.58"/>
    <n v="18"/>
    <x v="1"/>
    <s v="20x16x6 cm"/>
    <d v="2023-07-30T00:00:00"/>
    <d v="2024-01-01T00:00:00"/>
    <s v="C5BUUP"/>
    <s v="OFF,J2G"/>
    <s v="Blue/Medium"/>
    <x v="1"/>
    <n v="34.722000000000001"/>
    <n v="0.42465753424657532"/>
    <x v="1"/>
    <n v="32.985900000000001"/>
    <n v="31.2498"/>
    <n v="27.777600000000003"/>
    <n v="20.061599999999999"/>
    <n v="9.2591999999999999"/>
  </r>
  <r>
    <s v="AFD8NMRE"/>
    <x v="0"/>
    <x v="0"/>
    <s v="Product_LQ14V"/>
    <n v="207.07"/>
    <n v="76"/>
    <x v="0"/>
    <s v="12x7x19 cm"/>
    <d v="2023-03-15T00:00:00"/>
    <d v="2026-01-01T00:00:00"/>
    <s v="VUK3Z0"/>
    <s v="1AE,9N3"/>
    <s v="Green/Large"/>
    <x v="4"/>
    <n v="186.363"/>
    <n v="2.8027397260273972"/>
    <x v="0"/>
    <n v="177.04485"/>
    <n v="167.72669999999999"/>
    <n v="149.09040000000002"/>
    <n v="107.6764"/>
    <n v="49.696799999999996"/>
  </r>
  <r>
    <s v="MEF47I96"/>
    <x v="1"/>
    <x v="0"/>
    <s v="Product_58SHL"/>
    <n v="159.28"/>
    <n v="91"/>
    <x v="0"/>
    <s v="13x11x20 cm"/>
    <d v="2023-01-01T00:00:00"/>
    <d v="2024-01-01T00:00:00"/>
    <s v="79TRWN"/>
    <s v="BFO,JI5"/>
    <s v="Blue/Medium"/>
    <x v="0"/>
    <n v="143.352"/>
    <n v="1"/>
    <x v="1"/>
    <n v="136.18440000000001"/>
    <n v="129.01680000000002"/>
    <n v="114.6816"/>
    <n v="82.825600000000009"/>
    <n v="38.227199999999996"/>
  </r>
  <r>
    <s v="CV8T6R2Y"/>
    <x v="2"/>
    <x v="0"/>
    <s v="Product_NX541"/>
    <n v="149.88"/>
    <n v="69"/>
    <x v="0"/>
    <s v="9x20x7 cm"/>
    <d v="2023-01-01T00:00:00"/>
    <d v="2026-01-01T00:00:00"/>
    <s v="83KW9S"/>
    <s v="UP7,4TD"/>
    <s v="Green/Large"/>
    <x v="1"/>
    <n v="134.892"/>
    <n v="3.0027397260273974"/>
    <x v="0"/>
    <n v="128.14739999999998"/>
    <n v="121.4028"/>
    <n v="107.9136"/>
    <n v="77.937600000000003"/>
    <n v="35.971199999999996"/>
  </r>
  <r>
    <s v="L62IBC3E"/>
    <x v="3"/>
    <x v="0"/>
    <s v="Product_Y160Z"/>
    <n v="112.07"/>
    <n v="93"/>
    <x v="1"/>
    <s v="11x15x14 cm"/>
    <d v="2023-03-15T00:00:00"/>
    <d v="2026-01-01T00:00:00"/>
    <s v="FWUVI3"/>
    <s v="KN5,HZM"/>
    <s v="Blue/Medium"/>
    <x v="1"/>
    <n v="100.863"/>
    <n v="2.8027397260273972"/>
    <x v="0"/>
    <n v="95.819849999999988"/>
    <n v="90.776700000000005"/>
    <n v="80.690400000000011"/>
    <n v="58.276399999999995"/>
    <n v="26.896799999999999"/>
  </r>
  <r>
    <s v="FQHFPLU1"/>
    <x v="3"/>
    <x v="0"/>
    <s v="Product_WOU17"/>
    <n v="458.32"/>
    <n v="27"/>
    <x v="2"/>
    <s v="12x11x5 cm"/>
    <d v="2023-07-30T00:00:00"/>
    <d v="2024-01-01T00:00:00"/>
    <s v="H0LTGT"/>
    <s v="W1I,FV3"/>
    <s v="Green/Large"/>
    <x v="3"/>
    <n v="412.488"/>
    <n v="0.42465753424657532"/>
    <x v="1"/>
    <n v="391.86359999999996"/>
    <n v="371.23919999999998"/>
    <n v="329.99040000000002"/>
    <n v="238.32640000000001"/>
    <n v="109.99679999999999"/>
  </r>
  <r>
    <s v="UPA832KC"/>
    <x v="0"/>
    <x v="0"/>
    <s v="Product_L20JG"/>
    <n v="234.57"/>
    <n v="67"/>
    <x v="2"/>
    <s v="13x7x13 cm"/>
    <d v="2023-01-01T00:00:00"/>
    <d v="2025-01-01T00:00:00"/>
    <s v="46T0SG"/>
    <s v="08N,JDD"/>
    <s v="Red/Small"/>
    <x v="3"/>
    <n v="211.113"/>
    <n v="2.0027397260273974"/>
    <x v="1"/>
    <n v="200.55734999999999"/>
    <n v="190.0017"/>
    <n v="168.8904"/>
    <n v="121.9764"/>
    <n v="56.296799999999998"/>
  </r>
  <r>
    <s v="O0MC9R83"/>
    <x v="1"/>
    <x v="0"/>
    <s v="Product_K7O31"/>
    <n v="277.07"/>
    <n v="27"/>
    <x v="2"/>
    <s v="15x16x18 cm"/>
    <d v="2023-03-15T00:00:00"/>
    <d v="2025-01-01T00:00:00"/>
    <s v="HIMR7I"/>
    <s v="DSE,T48"/>
    <s v="Blue/Medium"/>
    <x v="4"/>
    <n v="249.363"/>
    <n v="1.8027397260273972"/>
    <x v="0"/>
    <n v="236.89484999999999"/>
    <n v="224.42670000000001"/>
    <n v="199.49040000000002"/>
    <n v="144.07640000000001"/>
    <n v="66.496799999999993"/>
  </r>
  <r>
    <s v="VMI96C9Q"/>
    <x v="3"/>
    <x v="0"/>
    <s v="Product_CR0MG"/>
    <n v="176.06"/>
    <n v="17"/>
    <x v="0"/>
    <s v="8x17x14 cm"/>
    <d v="2023-03-15T00:00:00"/>
    <d v="2025-01-01T00:00:00"/>
    <s v="8CSEYX"/>
    <s v="WHZ,T1M"/>
    <s v="Blue/Medium"/>
    <x v="4"/>
    <n v="158.45400000000001"/>
    <n v="1.8027397260273972"/>
    <x v="1"/>
    <n v="150.53129999999999"/>
    <n v="142.60860000000002"/>
    <n v="126.76320000000001"/>
    <n v="91.551200000000009"/>
    <n v="42.254399999999997"/>
  </r>
  <r>
    <s v="ZZH5KRWX"/>
    <x v="0"/>
    <x v="0"/>
    <s v="Product_T00NC"/>
    <n v="87.89"/>
    <n v="10"/>
    <x v="0"/>
    <s v="18x15x5 cm"/>
    <d v="2023-07-30T00:00:00"/>
    <d v="2025-01-01T00:00:00"/>
    <s v="D0KMSS"/>
    <s v="2M4,MY9"/>
    <s v="Green/Large"/>
    <x v="4"/>
    <n v="79.100999999999999"/>
    <n v="1.4273972602739726"/>
    <x v="1"/>
    <n v="75.145949999999999"/>
    <n v="71.190899999999999"/>
    <n v="63.280799999999999"/>
    <n v="45.702800000000003"/>
    <n v="21.093599999999999"/>
  </r>
  <r>
    <s v="GB9YZERC"/>
    <x v="2"/>
    <x v="0"/>
    <s v="Product_PQHSR"/>
    <n v="413.89"/>
    <n v="78"/>
    <x v="0"/>
    <s v="20x12x18 cm"/>
    <d v="2023-03-15T00:00:00"/>
    <d v="2026-01-01T00:00:00"/>
    <s v="DAVBNA"/>
    <s v="K54,E91"/>
    <s v="Green/Large"/>
    <x v="1"/>
    <n v="372.50099999999998"/>
    <n v="2.8027397260273972"/>
    <x v="0"/>
    <n v="353.87594999999999"/>
    <n v="335.2509"/>
    <n v="298.00079999999997"/>
    <n v="215.22280000000001"/>
    <n v="99.33359999999999"/>
  </r>
  <r>
    <s v="YX461A1L"/>
    <x v="3"/>
    <x v="0"/>
    <s v="Product_8VRGW"/>
    <n v="95.26"/>
    <n v="100"/>
    <x v="2"/>
    <s v="11x12x16 cm"/>
    <d v="2023-01-01T00:00:00"/>
    <d v="2025-01-01T00:00:00"/>
    <s v="14WWFF"/>
    <s v="DPX,KH8"/>
    <s v="Green/Large"/>
    <x v="3"/>
    <n v="85.734000000000009"/>
    <n v="2.0027397260273974"/>
    <x v="1"/>
    <n v="81.447299999999998"/>
    <n v="77.160600000000017"/>
    <n v="68.58720000000001"/>
    <n v="49.535200000000003"/>
    <n v="22.862400000000001"/>
  </r>
  <r>
    <s v="49U2VHAC"/>
    <x v="3"/>
    <x v="0"/>
    <s v="Product_AJGY2"/>
    <n v="322.10000000000002"/>
    <n v="97"/>
    <x v="2"/>
    <s v="5x8x15 cm"/>
    <d v="2023-07-30T00:00:00"/>
    <d v="2024-01-01T00:00:00"/>
    <s v="I2AZ9D"/>
    <s v="JQW,0X1"/>
    <s v="Red/Small"/>
    <x v="3"/>
    <n v="289.89000000000004"/>
    <n v="0.42465753424657532"/>
    <x v="1"/>
    <n v="275.39550000000003"/>
    <n v="260.90100000000007"/>
    <n v="231.91200000000003"/>
    <n v="167.49200000000002"/>
    <n v="77.304000000000002"/>
  </r>
  <r>
    <s v="N3ABYOPT"/>
    <x v="2"/>
    <x v="0"/>
    <s v="Product_5CQJX"/>
    <n v="287.47000000000003"/>
    <n v="43"/>
    <x v="1"/>
    <s v="15x11x19 cm"/>
    <d v="2023-03-15T00:00:00"/>
    <d v="2025-01-01T00:00:00"/>
    <s v="NUUIRA"/>
    <s v="DLJ,GG8"/>
    <s v="Green/Large"/>
    <x v="0"/>
    <n v="258.72300000000001"/>
    <n v="1.8027397260273972"/>
    <x v="1"/>
    <n v="245.78684999999999"/>
    <n v="232.85070000000002"/>
    <n v="206.97840000000002"/>
    <n v="149.48440000000002"/>
    <n v="68.992800000000003"/>
  </r>
  <r>
    <s v="V30JV00J"/>
    <x v="2"/>
    <x v="0"/>
    <s v="Product_V1B2C"/>
    <n v="430.24"/>
    <n v="64"/>
    <x v="1"/>
    <s v="16x14x10 cm"/>
    <d v="2023-07-30T00:00:00"/>
    <d v="2026-01-01T00:00:00"/>
    <s v="QCBGJH"/>
    <s v="10A,CTW"/>
    <s v="Red/Small"/>
    <x v="1"/>
    <n v="387.21600000000001"/>
    <n v="2.4273972602739726"/>
    <x v="0"/>
    <n v="367.85519999999997"/>
    <n v="348.49440000000004"/>
    <n v="309.77280000000002"/>
    <n v="223.72480000000002"/>
    <n v="103.2576"/>
  </r>
  <r>
    <s v="9WHX2BCR"/>
    <x v="2"/>
    <x v="0"/>
    <s v="Product_682GU"/>
    <n v="393.97"/>
    <n v="56"/>
    <x v="2"/>
    <s v="6x14x6 cm"/>
    <d v="2023-03-15T00:00:00"/>
    <d v="2024-01-01T00:00:00"/>
    <s v="863FPO"/>
    <s v="OWT,BB1"/>
    <s v="Green/Large"/>
    <x v="0"/>
    <n v="354.57300000000004"/>
    <n v="0.8"/>
    <x v="1"/>
    <n v="336.84435000000002"/>
    <n v="319.11570000000006"/>
    <n v="283.65840000000003"/>
    <n v="204.86440000000002"/>
    <n v="94.552800000000005"/>
  </r>
  <r>
    <s v="5SH580ZS"/>
    <x v="0"/>
    <x v="0"/>
    <s v="Product_12K3A"/>
    <n v="221.33"/>
    <n v="51"/>
    <x v="1"/>
    <s v="7x19x13 cm"/>
    <d v="2023-01-01T00:00:00"/>
    <d v="2026-01-01T00:00:00"/>
    <s v="X08NWW"/>
    <s v="MN1,NQQ"/>
    <s v="Red/Small"/>
    <x v="1"/>
    <n v="199.197"/>
    <n v="3.0027397260273974"/>
    <x v="0"/>
    <n v="189.23714999999999"/>
    <n v="179.2773"/>
    <n v="159.35760000000002"/>
    <n v="115.09160000000001"/>
    <n v="53.119199999999999"/>
  </r>
  <r>
    <s v="30UP1IQM"/>
    <x v="1"/>
    <x v="0"/>
    <s v="Product_8Z6VT"/>
    <n v="314.35000000000002"/>
    <n v="70"/>
    <x v="2"/>
    <s v="15x19x17 cm"/>
    <d v="2023-01-01T00:00:00"/>
    <d v="2025-01-01T00:00:00"/>
    <s v="DUO9Z9"/>
    <s v="IID,S39"/>
    <s v="Red/Small"/>
    <x v="1"/>
    <n v="282.91500000000002"/>
    <n v="2.0027397260273974"/>
    <x v="1"/>
    <n v="268.76925"/>
    <n v="254.62350000000004"/>
    <n v="226.33200000000002"/>
    <n v="163.46200000000002"/>
    <n v="75.444000000000003"/>
  </r>
  <r>
    <s v="D22NF32Y"/>
    <x v="1"/>
    <x v="0"/>
    <s v="Product_S4A2F"/>
    <n v="405.27"/>
    <n v="65"/>
    <x v="2"/>
    <s v="7x6x7 cm"/>
    <d v="2023-07-30T00:00:00"/>
    <d v="2024-01-01T00:00:00"/>
    <s v="Z6M4DG"/>
    <s v="7MI,O3A"/>
    <s v="Blue/Medium"/>
    <x v="0"/>
    <n v="364.74299999999999"/>
    <n v="0.42465753424657532"/>
    <x v="1"/>
    <n v="346.50584999999995"/>
    <n v="328.26870000000002"/>
    <n v="291.7944"/>
    <n v="210.74039999999999"/>
    <n v="97.264799999999994"/>
  </r>
  <r>
    <s v="N9OB3EMH"/>
    <x v="0"/>
    <x v="0"/>
    <s v="Product_PMRKQ"/>
    <n v="133.69999999999999"/>
    <n v="27"/>
    <x v="1"/>
    <s v="7x5x10 cm"/>
    <d v="2023-07-30T00:00:00"/>
    <d v="2026-01-01T00:00:00"/>
    <s v="9SLA7I"/>
    <s v="ZU7,B1M"/>
    <s v="Red/Small"/>
    <x v="0"/>
    <n v="120.32999999999998"/>
    <n v="2.4273972602739726"/>
    <x v="0"/>
    <n v="114.31349999999998"/>
    <n v="108.29699999999998"/>
    <n v="96.263999999999996"/>
    <n v="69.524000000000001"/>
    <n v="32.087999999999994"/>
  </r>
  <r>
    <s v="7OLR90GT"/>
    <x v="3"/>
    <x v="0"/>
    <s v="Product_WIV6W"/>
    <n v="280.73"/>
    <n v="85"/>
    <x v="1"/>
    <s v="12x16x10 cm"/>
    <d v="2023-03-15T00:00:00"/>
    <d v="2026-01-01T00:00:00"/>
    <s v="QZ5V22"/>
    <s v="9D6,BDM"/>
    <s v="Red/Small"/>
    <x v="0"/>
    <n v="252.65700000000001"/>
    <n v="2.8027397260273972"/>
    <x v="1"/>
    <n v="240.02414999999999"/>
    <n v="227.3913"/>
    <n v="202.12560000000002"/>
    <n v="145.9796"/>
    <n v="67.375200000000007"/>
  </r>
  <r>
    <s v="K3IRFKBI"/>
    <x v="0"/>
    <x v="0"/>
    <s v="Product_3WAV6"/>
    <n v="10.25"/>
    <n v="26"/>
    <x v="1"/>
    <s v="6x8x11 cm"/>
    <d v="2023-03-15T00:00:00"/>
    <d v="2025-01-01T00:00:00"/>
    <s v="4L25N4"/>
    <s v="TZY,0C2"/>
    <s v="Red/Small"/>
    <x v="3"/>
    <n v="9.2249999999999996"/>
    <n v="1.8027397260273972"/>
    <x v="1"/>
    <n v="8.7637499999999999"/>
    <n v="8.3025000000000002"/>
    <n v="7.38"/>
    <n v="5.33"/>
    <n v="2.46"/>
  </r>
  <r>
    <s v="SEHRD3KY"/>
    <x v="0"/>
    <x v="0"/>
    <s v="Product_UVZIH"/>
    <n v="44.19"/>
    <n v="66"/>
    <x v="1"/>
    <s v="14x13x8 cm"/>
    <d v="2023-03-15T00:00:00"/>
    <d v="2025-01-01T00:00:00"/>
    <s v="V44VMJ"/>
    <s v="GXM,3LV"/>
    <s v="Blue/Medium"/>
    <x v="4"/>
    <n v="39.771000000000001"/>
    <n v="1.8027397260273972"/>
    <x v="1"/>
    <n v="37.782449999999997"/>
    <n v="35.793900000000001"/>
    <n v="31.816800000000001"/>
    <n v="22.9788"/>
    <n v="10.605599999999999"/>
  </r>
  <r>
    <s v="H6PY4W4Q"/>
    <x v="3"/>
    <x v="0"/>
    <s v="Product_AZ0TX"/>
    <n v="276.93"/>
    <n v="15"/>
    <x v="1"/>
    <s v="10x18x8 cm"/>
    <d v="2023-07-30T00:00:00"/>
    <d v="2026-01-01T00:00:00"/>
    <s v="N8ULD8"/>
    <s v="K1S,AVM"/>
    <s v="Red/Small"/>
    <x v="4"/>
    <n v="249.23699999999999"/>
    <n v="2.4273972602739726"/>
    <x v="0"/>
    <n v="236.77515"/>
    <n v="224.3133"/>
    <n v="199.3896"/>
    <n v="144.00360000000001"/>
    <n v="66.463200000000001"/>
  </r>
  <r>
    <s v="19Y0YM44"/>
    <x v="1"/>
    <x v="0"/>
    <s v="Product_2Z51V"/>
    <n v="107.31"/>
    <n v="30"/>
    <x v="0"/>
    <s v="20x17x13 cm"/>
    <d v="2023-07-30T00:00:00"/>
    <d v="2025-01-01T00:00:00"/>
    <s v="7AS9M8"/>
    <s v="W2S,S1P"/>
    <s v="Blue/Medium"/>
    <x v="2"/>
    <n v="96.579000000000008"/>
    <n v="1.4273972602739726"/>
    <x v="1"/>
    <n v="91.750050000000002"/>
    <n v="86.92110000000001"/>
    <n v="77.263200000000012"/>
    <n v="55.801200000000001"/>
    <n v="25.7544"/>
  </r>
  <r>
    <s v="SH1O050N"/>
    <x v="3"/>
    <x v="0"/>
    <s v="Product_SGJLF"/>
    <n v="427.17"/>
    <n v="65"/>
    <x v="2"/>
    <s v="6x9x14 cm"/>
    <d v="2023-01-01T00:00:00"/>
    <d v="2026-01-01T00:00:00"/>
    <s v="8H90RY"/>
    <s v="BKS,1NN"/>
    <s v="Blue/Medium"/>
    <x v="2"/>
    <n v="384.45300000000003"/>
    <n v="3.0027397260273974"/>
    <x v="1"/>
    <n v="365.23034999999999"/>
    <n v="346.00770000000006"/>
    <n v="307.56240000000003"/>
    <n v="222.12840000000003"/>
    <n v="102.52079999999999"/>
  </r>
  <r>
    <s v="TLGJL1L3"/>
    <x v="3"/>
    <x v="0"/>
    <s v="Product_IJ80F"/>
    <n v="174.98"/>
    <n v="37"/>
    <x v="2"/>
    <s v="19x5x15 cm"/>
    <d v="2023-07-30T00:00:00"/>
    <d v="2025-01-01T00:00:00"/>
    <s v="03F52C"/>
    <s v="JDL,J2D"/>
    <s v="Red/Small"/>
    <x v="1"/>
    <n v="157.482"/>
    <n v="1.4273972602739726"/>
    <x v="1"/>
    <n v="149.6079"/>
    <n v="141.7338"/>
    <n v="125.98560000000001"/>
    <n v="90.989599999999996"/>
    <n v="41.995199999999997"/>
  </r>
  <r>
    <s v="BRM5V21S"/>
    <x v="3"/>
    <x v="0"/>
    <s v="Product_Z7NSA"/>
    <n v="265.89"/>
    <n v="10"/>
    <x v="1"/>
    <s v="18x8x13 cm"/>
    <d v="2023-07-30T00:00:00"/>
    <d v="2025-01-01T00:00:00"/>
    <s v="GKHDNU"/>
    <s v="F57,DJZ"/>
    <s v="Green/Large"/>
    <x v="2"/>
    <n v="239.30099999999999"/>
    <n v="1.4273972602739726"/>
    <x v="1"/>
    <n v="227.33594999999997"/>
    <n v="215.37090000000001"/>
    <n v="191.4408"/>
    <n v="138.2628"/>
    <n v="63.813599999999994"/>
  </r>
  <r>
    <s v="992TA1TW"/>
    <x v="2"/>
    <x v="0"/>
    <s v="Product_Y7A4X"/>
    <n v="207.77"/>
    <n v="16"/>
    <x v="0"/>
    <s v="18x11x17 cm"/>
    <d v="2023-01-01T00:00:00"/>
    <d v="2026-01-01T00:00:00"/>
    <s v="4ZJ4UZ"/>
    <s v="ZNV,YUQ"/>
    <s v="Blue/Medium"/>
    <x v="1"/>
    <n v="186.99299999999999"/>
    <n v="3.0027397260273974"/>
    <x v="0"/>
    <n v="177.64335"/>
    <n v="168.2937"/>
    <n v="149.59440000000001"/>
    <n v="108.04040000000001"/>
    <n v="49.864800000000002"/>
  </r>
  <r>
    <s v="ZCTDH5W0"/>
    <x v="3"/>
    <x v="0"/>
    <s v="Product_ZS2CN"/>
    <n v="21.14"/>
    <n v="94"/>
    <x v="2"/>
    <s v="20x20x16 cm"/>
    <d v="2023-03-15T00:00:00"/>
    <d v="2026-01-01T00:00:00"/>
    <s v="SU2ZQW"/>
    <s v="NC6,0MC"/>
    <s v="Green/Large"/>
    <x v="2"/>
    <n v="19.026"/>
    <n v="2.8027397260273972"/>
    <x v="0"/>
    <n v="18.0747"/>
    <n v="17.1234"/>
    <n v="15.220800000000001"/>
    <n v="10.992800000000001"/>
    <n v="5.0735999999999999"/>
  </r>
  <r>
    <s v="VW8PWE79"/>
    <x v="1"/>
    <x v="0"/>
    <s v="Product_MZXK7"/>
    <n v="255.67"/>
    <n v="67"/>
    <x v="1"/>
    <s v="6x7x12 cm"/>
    <d v="2023-07-30T00:00:00"/>
    <d v="2026-01-01T00:00:00"/>
    <s v="XZW0ZN"/>
    <s v="JMH,S0S"/>
    <s v="Red/Small"/>
    <x v="4"/>
    <n v="230.10299999999998"/>
    <n v="2.4273972602739726"/>
    <x v="1"/>
    <n v="218.59784999999997"/>
    <n v="207.09269999999998"/>
    <n v="184.08240000000001"/>
    <n v="132.94839999999999"/>
    <n v="61.360799999999998"/>
  </r>
  <r>
    <s v="DAVIYBWD"/>
    <x v="3"/>
    <x v="0"/>
    <s v="Product_FDU44"/>
    <n v="284.58999999999997"/>
    <n v="13"/>
    <x v="0"/>
    <s v="19x19x9 cm"/>
    <d v="2023-01-01T00:00:00"/>
    <d v="2025-01-01T00:00:00"/>
    <s v="9KITQV"/>
    <s v="E7J,PZ0"/>
    <s v="Blue/Medium"/>
    <x v="2"/>
    <n v="256.13099999999997"/>
    <n v="2.0027397260273974"/>
    <x v="1"/>
    <n v="243.32444999999996"/>
    <n v="230.51789999999997"/>
    <n v="204.90479999999999"/>
    <n v="147.98679999999999"/>
    <n v="68.301599999999993"/>
  </r>
  <r>
    <s v="BYYN8VNU"/>
    <x v="3"/>
    <x v="0"/>
    <s v="Product_0JQHT"/>
    <n v="445.25"/>
    <n v="74"/>
    <x v="0"/>
    <s v="20x16x11 cm"/>
    <d v="2023-07-30T00:00:00"/>
    <d v="2026-01-01T00:00:00"/>
    <s v="DWWMTZ"/>
    <s v="DF8,KXA"/>
    <s v="Green/Large"/>
    <x v="4"/>
    <n v="400.72500000000002"/>
    <n v="2.4273972602739726"/>
    <x v="0"/>
    <n v="380.68875000000003"/>
    <n v="360.65250000000003"/>
    <n v="320.58000000000004"/>
    <n v="231.53"/>
    <n v="106.86"/>
  </r>
  <r>
    <s v="QL98M9JF"/>
    <x v="1"/>
    <x v="0"/>
    <s v="Product_5ESD1"/>
    <n v="227.98"/>
    <n v="41"/>
    <x v="2"/>
    <s v="15x19x15 cm"/>
    <d v="2023-07-30T00:00:00"/>
    <d v="2026-01-01T00:00:00"/>
    <s v="P8J0DL"/>
    <s v="PET,V3T"/>
    <s v="Green/Large"/>
    <x v="4"/>
    <n v="205.18199999999999"/>
    <n v="2.4273972602739726"/>
    <x v="0"/>
    <n v="194.92289999999997"/>
    <n v="184.66379999999998"/>
    <n v="164.1456"/>
    <n v="118.5496"/>
    <n v="54.715199999999996"/>
  </r>
  <r>
    <s v="7I4E2HMK"/>
    <x v="2"/>
    <x v="0"/>
    <s v="Product_CRHTQ"/>
    <n v="356.91"/>
    <n v="22"/>
    <x v="1"/>
    <s v="11x17x7 cm"/>
    <d v="2023-03-15T00:00:00"/>
    <d v="2025-01-01T00:00:00"/>
    <s v="PMVUM3"/>
    <s v="H5S,Q97"/>
    <s v="Green/Large"/>
    <x v="2"/>
    <n v="321.21900000000005"/>
    <n v="1.8027397260273972"/>
    <x v="1"/>
    <n v="305.15805000000006"/>
    <n v="289.09710000000007"/>
    <n v="256.97520000000003"/>
    <n v="185.59320000000002"/>
    <n v="85.6584"/>
  </r>
  <r>
    <s v="MDRQME42"/>
    <x v="1"/>
    <x v="0"/>
    <s v="Product_6GCFQ"/>
    <n v="459.96"/>
    <n v="1"/>
    <x v="0"/>
    <s v="9x9x20 cm"/>
    <d v="2023-07-30T00:00:00"/>
    <d v="2025-01-01T00:00:00"/>
    <s v="WNLMD4"/>
    <s v="207,E7E"/>
    <s v="Blue/Medium"/>
    <x v="0"/>
    <n v="413.964"/>
    <n v="1.4273972602739726"/>
    <x v="1"/>
    <n v="393.26579999999996"/>
    <n v="372.56760000000003"/>
    <n v="331.1712"/>
    <n v="239.17920000000001"/>
    <n v="110.39039999999999"/>
  </r>
  <r>
    <s v="2LLWAYBD"/>
    <x v="0"/>
    <x v="0"/>
    <s v="Product_R3DSW"/>
    <n v="420.34"/>
    <n v="97"/>
    <x v="1"/>
    <s v="16x19x13 cm"/>
    <d v="2023-03-15T00:00:00"/>
    <d v="2025-01-01T00:00:00"/>
    <s v="P3IZI8"/>
    <s v="WAO,9FM"/>
    <s v="Green/Large"/>
    <x v="1"/>
    <n v="378.30599999999998"/>
    <n v="1.8027397260273972"/>
    <x v="0"/>
    <n v="359.39069999999998"/>
    <n v="340.47539999999998"/>
    <n v="302.64479999999998"/>
    <n v="218.57679999999999"/>
    <n v="100.88159999999999"/>
  </r>
  <r>
    <s v="MPYXK5U3"/>
    <x v="3"/>
    <x v="0"/>
    <s v="Product_HCIMZ"/>
    <n v="89.98"/>
    <n v="19"/>
    <x v="2"/>
    <s v="11x7x12 cm"/>
    <d v="2023-07-30T00:00:00"/>
    <d v="2024-01-01T00:00:00"/>
    <s v="GRP426"/>
    <s v="38G,EIA"/>
    <s v="Red/Small"/>
    <x v="2"/>
    <n v="80.981999999999999"/>
    <n v="0.42465753424657532"/>
    <x v="1"/>
    <n v="76.932899999999989"/>
    <n v="72.883800000000008"/>
    <n v="64.785600000000002"/>
    <n v="46.789600000000007"/>
    <n v="21.595199999999998"/>
  </r>
  <r>
    <s v="GN91KMRG"/>
    <x v="2"/>
    <x v="0"/>
    <s v="Product_O7SAY"/>
    <n v="358.74"/>
    <n v="43"/>
    <x v="2"/>
    <s v="7x20x14 cm"/>
    <d v="2023-07-30T00:00:00"/>
    <d v="2026-01-01T00:00:00"/>
    <s v="G1X34Z"/>
    <s v="3A6,UW6"/>
    <s v="Blue/Medium"/>
    <x v="1"/>
    <n v="322.86599999999999"/>
    <n v="2.4273972602739726"/>
    <x v="1"/>
    <n v="306.72269999999997"/>
    <n v="290.57940000000002"/>
    <n v="258.2928"/>
    <n v="186.54480000000001"/>
    <n v="86.0976"/>
  </r>
  <r>
    <s v="IQGY8YDY"/>
    <x v="3"/>
    <x v="0"/>
    <s v="Product_02MND"/>
    <n v="346.53"/>
    <n v="67"/>
    <x v="2"/>
    <s v="12x12x11 cm"/>
    <d v="2023-01-01T00:00:00"/>
    <d v="2025-01-01T00:00:00"/>
    <s v="0JLDHK"/>
    <s v="PWN,OX4"/>
    <s v="Green/Large"/>
    <x v="4"/>
    <n v="311.87699999999995"/>
    <n v="2.0027397260273974"/>
    <x v="1"/>
    <n v="296.28314999999992"/>
    <n v="280.68929999999995"/>
    <n v="249.50159999999997"/>
    <n v="180.19559999999998"/>
    <n v="83.167199999999994"/>
  </r>
  <r>
    <s v="O2K453OV"/>
    <x v="0"/>
    <x v="0"/>
    <s v="Product_23BRB"/>
    <n v="193"/>
    <n v="30"/>
    <x v="0"/>
    <s v="7x13x18 cm"/>
    <d v="2023-01-01T00:00:00"/>
    <d v="2025-01-01T00:00:00"/>
    <s v="QEETJX"/>
    <s v="8ME,NTD"/>
    <s v="Green/Large"/>
    <x v="2"/>
    <n v="173.7"/>
    <n v="2.0027397260273974"/>
    <x v="1"/>
    <n v="165.01499999999999"/>
    <n v="156.32999999999998"/>
    <n v="138.96"/>
    <n v="100.36"/>
    <n v="46.32"/>
  </r>
  <r>
    <s v="GCXOVP5Q"/>
    <x v="0"/>
    <x v="0"/>
    <s v="Product_C5T4G"/>
    <n v="214.8"/>
    <n v="30"/>
    <x v="0"/>
    <s v="5x15x18 cm"/>
    <d v="2023-01-01T00:00:00"/>
    <d v="2025-01-01T00:00:00"/>
    <s v="V6FD0Q"/>
    <s v="EB0,94H"/>
    <s v="Blue/Medium"/>
    <x v="0"/>
    <n v="193.32"/>
    <n v="2.0027397260273974"/>
    <x v="1"/>
    <n v="183.654"/>
    <n v="173.988"/>
    <n v="154.65600000000001"/>
    <n v="111.69600000000001"/>
    <n v="51.552"/>
  </r>
  <r>
    <s v="JEZYNARR"/>
    <x v="2"/>
    <x v="0"/>
    <s v="Product_WJ5BT"/>
    <n v="105.59"/>
    <n v="25"/>
    <x v="1"/>
    <s v="10x12x12 cm"/>
    <d v="2023-07-30T00:00:00"/>
    <d v="2025-01-01T00:00:00"/>
    <s v="UEKELK"/>
    <s v="DF4,3Y2"/>
    <s v="Green/Large"/>
    <x v="4"/>
    <n v="95.031000000000006"/>
    <n v="1.4273972602739726"/>
    <x v="0"/>
    <n v="90.279449999999997"/>
    <n v="85.527900000000002"/>
    <n v="76.024800000000013"/>
    <n v="54.906800000000004"/>
    <n v="25.3416"/>
  </r>
  <r>
    <s v="7OXKR9SA"/>
    <x v="3"/>
    <x v="0"/>
    <s v="Product_T8HFQ"/>
    <n v="479.66"/>
    <n v="10"/>
    <x v="0"/>
    <s v="14x19x20 cm"/>
    <d v="2023-07-30T00:00:00"/>
    <d v="2026-01-01T00:00:00"/>
    <s v="Y6SMVT"/>
    <s v="UIO,MIW"/>
    <s v="Blue/Medium"/>
    <x v="2"/>
    <n v="431.69400000000002"/>
    <n v="2.4273972602739726"/>
    <x v="0"/>
    <n v="410.10930000000002"/>
    <n v="388.52460000000002"/>
    <n v="345.35520000000002"/>
    <n v="249.42320000000001"/>
    <n v="115.11840000000001"/>
  </r>
  <r>
    <s v="GMEWG5AH"/>
    <x v="1"/>
    <x v="0"/>
    <s v="Product_S7XG8"/>
    <n v="184.78"/>
    <n v="8"/>
    <x v="2"/>
    <s v="6x14x18 cm"/>
    <d v="2023-01-01T00:00:00"/>
    <d v="2024-01-01T00:00:00"/>
    <s v="WB5H40"/>
    <s v="TA8,8W7"/>
    <s v="Green/Large"/>
    <x v="2"/>
    <n v="166.30199999999999"/>
    <n v="1"/>
    <x v="1"/>
    <n v="157.98689999999999"/>
    <n v="149.67179999999999"/>
    <n v="133.04159999999999"/>
    <n v="96.085599999999999"/>
    <n v="44.347200000000001"/>
  </r>
  <r>
    <s v="XWZJO4YY"/>
    <x v="3"/>
    <x v="0"/>
    <s v="Product_LEB7Y"/>
    <n v="384.9"/>
    <n v="50"/>
    <x v="1"/>
    <s v="9x12x8 cm"/>
    <d v="2023-03-15T00:00:00"/>
    <d v="2025-01-01T00:00:00"/>
    <s v="OUC7L2"/>
    <s v="IUN,1ZE"/>
    <s v="Red/Small"/>
    <x v="2"/>
    <n v="346.40999999999997"/>
    <n v="1.8027397260273972"/>
    <x v="1"/>
    <n v="329.08949999999993"/>
    <n v="311.76900000000001"/>
    <n v="277.12799999999999"/>
    <n v="200.148"/>
    <n v="92.375999999999991"/>
  </r>
  <r>
    <s v="SKNW9XB7"/>
    <x v="3"/>
    <x v="0"/>
    <s v="Product_QJTRD"/>
    <n v="42.67"/>
    <n v="30"/>
    <x v="0"/>
    <s v="6x12x7 cm"/>
    <d v="2023-01-01T00:00:00"/>
    <d v="2026-01-01T00:00:00"/>
    <s v="XZ63GG"/>
    <s v="5PG,STA"/>
    <s v="Green/Large"/>
    <x v="2"/>
    <n v="38.402999999999999"/>
    <n v="3.0027397260273974"/>
    <x v="0"/>
    <n v="36.482849999999999"/>
    <n v="34.5627"/>
    <n v="30.7224"/>
    <n v="22.188400000000001"/>
    <n v="10.2408"/>
  </r>
  <r>
    <s v="LE2RW9RA"/>
    <x v="3"/>
    <x v="0"/>
    <s v="Product_AEEZ5"/>
    <n v="360.21"/>
    <n v="7"/>
    <x v="1"/>
    <s v="5x12x6 cm"/>
    <d v="2023-07-30T00:00:00"/>
    <d v="2025-01-01T00:00:00"/>
    <s v="41HXDE"/>
    <s v="D4S,P62"/>
    <s v="Green/Large"/>
    <x v="3"/>
    <n v="324.18899999999996"/>
    <n v="1.4273972602739726"/>
    <x v="0"/>
    <n v="307.97954999999996"/>
    <n v="291.77009999999996"/>
    <n v="259.35120000000001"/>
    <n v="187.3092"/>
    <n v="86.450399999999988"/>
  </r>
  <r>
    <s v="L7ZH6L5C"/>
    <x v="2"/>
    <x v="0"/>
    <s v="Product_MRR24"/>
    <n v="486.52"/>
    <n v="28"/>
    <x v="1"/>
    <s v="14x14x18 cm"/>
    <d v="2023-03-15T00:00:00"/>
    <d v="2025-01-01T00:00:00"/>
    <s v="R91NOU"/>
    <s v="KP6,C1Z"/>
    <s v="Green/Large"/>
    <x v="4"/>
    <n v="437.86799999999999"/>
    <n v="1.8027397260273972"/>
    <x v="0"/>
    <n v="415.97459999999995"/>
    <n v="394.08120000000002"/>
    <n v="350.2944"/>
    <n v="252.99039999999999"/>
    <n v="116.76479999999999"/>
  </r>
  <r>
    <s v="EIDN4QPA"/>
    <x v="3"/>
    <x v="0"/>
    <s v="Product_LUWJT"/>
    <n v="222.65"/>
    <n v="70"/>
    <x v="1"/>
    <s v="8x6x6 cm"/>
    <d v="2023-07-30T00:00:00"/>
    <d v="2026-01-01T00:00:00"/>
    <s v="1UAW6H"/>
    <s v="7LS,CTT"/>
    <s v="Blue/Medium"/>
    <x v="2"/>
    <n v="200.38499999999999"/>
    <n v="2.4273972602739726"/>
    <x v="1"/>
    <n v="190.36574999999999"/>
    <n v="180.34649999999999"/>
    <n v="160.30799999999999"/>
    <n v="115.77800000000001"/>
    <n v="53.436"/>
  </r>
  <r>
    <s v="3DHBVWTG"/>
    <x v="3"/>
    <x v="0"/>
    <s v="Product_L28W8"/>
    <n v="479.68"/>
    <n v="50"/>
    <x v="2"/>
    <s v="7x7x16 cm"/>
    <d v="2023-03-15T00:00:00"/>
    <d v="2024-01-01T00:00:00"/>
    <s v="YEK0HH"/>
    <s v="LNV,WMD"/>
    <s v="Blue/Medium"/>
    <x v="2"/>
    <n v="431.71199999999999"/>
    <n v="0.8"/>
    <x v="1"/>
    <n v="410.12639999999999"/>
    <n v="388.54079999999999"/>
    <n v="345.36959999999999"/>
    <n v="249.43360000000001"/>
    <n v="115.1232"/>
  </r>
  <r>
    <s v="1BGHC4CQ"/>
    <x v="2"/>
    <x v="0"/>
    <s v="Product_5K7UO"/>
    <n v="476.38"/>
    <n v="96"/>
    <x v="1"/>
    <s v="20x8x12 cm"/>
    <d v="2023-07-30T00:00:00"/>
    <d v="2024-01-01T00:00:00"/>
    <s v="ZNBE4J"/>
    <s v="16K,WTL"/>
    <s v="Red/Small"/>
    <x v="4"/>
    <n v="428.74199999999996"/>
    <n v="0.42465753424657532"/>
    <x v="1"/>
    <n v="407.30489999999992"/>
    <n v="385.86779999999999"/>
    <n v="342.99360000000001"/>
    <n v="247.7176"/>
    <n v="114.3312"/>
  </r>
  <r>
    <s v="VPNIPZGJ"/>
    <x v="1"/>
    <x v="0"/>
    <s v="Product_A361X"/>
    <n v="425.66"/>
    <n v="81"/>
    <x v="0"/>
    <s v="8x16x18 cm"/>
    <d v="2023-01-01T00:00:00"/>
    <d v="2025-01-01T00:00:00"/>
    <s v="HPYPGH"/>
    <s v="J9V,SKK"/>
    <s v="Green/Large"/>
    <x v="0"/>
    <n v="383.09400000000005"/>
    <n v="2.0027397260273974"/>
    <x v="1"/>
    <n v="363.93930000000006"/>
    <n v="344.78460000000007"/>
    <n v="306.47520000000003"/>
    <n v="221.34320000000002"/>
    <n v="102.1584"/>
  </r>
  <r>
    <s v="1LL2C3TQ"/>
    <x v="3"/>
    <x v="0"/>
    <s v="Product_DDAS4"/>
    <n v="343.79"/>
    <n v="54"/>
    <x v="1"/>
    <s v="8x13x20 cm"/>
    <d v="2023-07-30T00:00:00"/>
    <d v="2025-01-01T00:00:00"/>
    <s v="XWQX9M"/>
    <s v="EJC,N59"/>
    <s v="Red/Small"/>
    <x v="3"/>
    <n v="309.411"/>
    <n v="1.4273972602739726"/>
    <x v="1"/>
    <n v="293.94045"/>
    <n v="278.4699"/>
    <n v="247.52880000000002"/>
    <n v="178.77080000000001"/>
    <n v="82.509600000000006"/>
  </r>
  <r>
    <s v="GEMLNC55"/>
    <x v="0"/>
    <x v="0"/>
    <s v="Product_EMWP9"/>
    <n v="56.61"/>
    <n v="19"/>
    <x v="1"/>
    <s v="8x10x17 cm"/>
    <d v="2023-07-30T00:00:00"/>
    <d v="2025-01-01T00:00:00"/>
    <s v="GK1AJ3"/>
    <s v="CEM,7OK"/>
    <s v="Green/Large"/>
    <x v="4"/>
    <n v="50.948999999999998"/>
    <n v="1.4273972602739726"/>
    <x v="0"/>
    <n v="48.401549999999993"/>
    <n v="45.854100000000003"/>
    <n v="40.7592"/>
    <n v="29.437200000000001"/>
    <n v="13.586399999999999"/>
  </r>
  <r>
    <s v="BYVPAK56"/>
    <x v="1"/>
    <x v="0"/>
    <s v="Product_OFHIS"/>
    <n v="31.66"/>
    <n v="32"/>
    <x v="2"/>
    <s v="17x15x6 cm"/>
    <d v="2023-01-01T00:00:00"/>
    <d v="2024-01-01T00:00:00"/>
    <s v="45U6TS"/>
    <s v="16B,VSP"/>
    <s v="Red/Small"/>
    <x v="3"/>
    <n v="28.494"/>
    <n v="1"/>
    <x v="1"/>
    <n v="27.069299999999998"/>
    <n v="25.644600000000001"/>
    <n v="22.795200000000001"/>
    <n v="16.463200000000001"/>
    <n v="7.5983999999999998"/>
  </r>
  <r>
    <s v="Q76W17HB"/>
    <x v="3"/>
    <x v="0"/>
    <s v="Product_ROMZS"/>
    <n v="254.36"/>
    <n v="31"/>
    <x v="1"/>
    <s v="9x9x17 cm"/>
    <d v="2023-03-15T00:00:00"/>
    <d v="2024-01-01T00:00:00"/>
    <s v="1RIIT4"/>
    <s v="XEU,0T7"/>
    <s v="Red/Small"/>
    <x v="1"/>
    <n v="228.92400000000001"/>
    <n v="0.8"/>
    <x v="1"/>
    <n v="217.4778"/>
    <n v="206.0316"/>
    <n v="183.13920000000002"/>
    <n v="132.2672"/>
    <n v="61.046400000000006"/>
  </r>
  <r>
    <s v="8BBEAM1C"/>
    <x v="0"/>
    <x v="0"/>
    <s v="Product_R54W1"/>
    <n v="56.97"/>
    <n v="48"/>
    <x v="1"/>
    <s v="13x12x6 cm"/>
    <d v="2023-01-01T00:00:00"/>
    <d v="2026-01-01T00:00:00"/>
    <s v="53ZRV3"/>
    <s v="I4B,Q34"/>
    <s v="Red/Small"/>
    <x v="2"/>
    <n v="51.272999999999996"/>
    <n v="3.0027397260273974"/>
    <x v="0"/>
    <n v="48.709349999999993"/>
    <n v="46.145699999999998"/>
    <n v="41.0184"/>
    <n v="29.624400000000001"/>
    <n v="13.672799999999999"/>
  </r>
  <r>
    <s v="G9Q4PAB2"/>
    <x v="0"/>
    <x v="0"/>
    <s v="Product_Y73OS"/>
    <n v="429.19"/>
    <n v="66"/>
    <x v="0"/>
    <s v="15x8x11 cm"/>
    <d v="2023-01-01T00:00:00"/>
    <d v="2025-01-01T00:00:00"/>
    <s v="3DSG4T"/>
    <s v="LUS,Q4C"/>
    <s v="Red/Small"/>
    <x v="4"/>
    <n v="386.27100000000002"/>
    <n v="2.0027397260273974"/>
    <x v="0"/>
    <n v="366.95744999999999"/>
    <n v="347.64390000000003"/>
    <n v="309.01680000000005"/>
    <n v="223.1788"/>
    <n v="103.0056"/>
  </r>
  <r>
    <s v="SQA0ZA6M"/>
    <x v="0"/>
    <x v="0"/>
    <s v="Product_ZBT4R"/>
    <n v="183.46"/>
    <n v="98"/>
    <x v="2"/>
    <s v="10x20x20 cm"/>
    <d v="2023-07-30T00:00:00"/>
    <d v="2026-01-01T00:00:00"/>
    <s v="THUW6U"/>
    <s v="JR8,VC9"/>
    <s v="Red/Small"/>
    <x v="3"/>
    <n v="165.114"/>
    <n v="2.4273972602739726"/>
    <x v="1"/>
    <n v="156.85829999999999"/>
    <n v="148.6026"/>
    <n v="132.09120000000001"/>
    <n v="95.399200000000008"/>
    <n v="44.0304"/>
  </r>
  <r>
    <s v="XERBJGAT"/>
    <x v="1"/>
    <x v="0"/>
    <s v="Product_DZ0WB"/>
    <n v="445.47"/>
    <n v="54"/>
    <x v="1"/>
    <s v="20x12x20 cm"/>
    <d v="2023-01-01T00:00:00"/>
    <d v="2025-01-01T00:00:00"/>
    <s v="GXPZSB"/>
    <s v="PRP,LJA"/>
    <s v="Blue/Medium"/>
    <x v="0"/>
    <n v="400.923"/>
    <n v="2.0027397260273974"/>
    <x v="1"/>
    <n v="380.87684999999999"/>
    <n v="360.83070000000004"/>
    <n v="320.73840000000001"/>
    <n v="231.64440000000002"/>
    <n v="106.9128"/>
  </r>
  <r>
    <s v="FHTDWG6D"/>
    <x v="1"/>
    <x v="0"/>
    <s v="Product_9YIRT"/>
    <n v="147.13"/>
    <n v="15"/>
    <x v="1"/>
    <s v="20x5x8 cm"/>
    <d v="2023-03-15T00:00:00"/>
    <d v="2025-01-01T00:00:00"/>
    <s v="9TCL7I"/>
    <s v="5MU,V8Q"/>
    <s v="Red/Small"/>
    <x v="2"/>
    <n v="132.417"/>
    <n v="1.8027397260273972"/>
    <x v="0"/>
    <n v="125.79615"/>
    <n v="119.17530000000001"/>
    <n v="105.93360000000001"/>
    <n v="76.507599999999996"/>
    <n v="35.311199999999999"/>
  </r>
  <r>
    <s v="IMNTWA6V"/>
    <x v="0"/>
    <x v="0"/>
    <s v="Product_TC6F9"/>
    <n v="427.32"/>
    <n v="4"/>
    <x v="1"/>
    <s v="18x11x16 cm"/>
    <d v="2023-03-15T00:00:00"/>
    <d v="2024-01-01T00:00:00"/>
    <s v="JPXNUY"/>
    <s v="AWQ,NDQ"/>
    <s v="Red/Small"/>
    <x v="2"/>
    <n v="384.58799999999997"/>
    <n v="0.8"/>
    <x v="1"/>
    <n v="365.35859999999997"/>
    <n v="346.12919999999997"/>
    <n v="307.67039999999997"/>
    <n v="222.2064"/>
    <n v="102.5568"/>
  </r>
  <r>
    <s v="GE3IXXIL"/>
    <x v="2"/>
    <x v="0"/>
    <s v="Product_8ZLJM"/>
    <n v="347.08"/>
    <n v="99"/>
    <x v="0"/>
    <s v="10x12x10 cm"/>
    <d v="2023-07-30T00:00:00"/>
    <d v="2026-01-01T00:00:00"/>
    <s v="VQ5QPH"/>
    <s v="ZHN,XOV"/>
    <s v="Green/Large"/>
    <x v="0"/>
    <n v="312.37199999999996"/>
    <n v="2.4273972602739726"/>
    <x v="0"/>
    <n v="296.75339999999994"/>
    <n v="281.13479999999998"/>
    <n v="249.89759999999998"/>
    <n v="180.48159999999999"/>
    <n v="83.299199999999999"/>
  </r>
  <r>
    <s v="J9HMCEEV"/>
    <x v="2"/>
    <x v="0"/>
    <s v="Product_4NX09"/>
    <n v="149.13"/>
    <n v="83"/>
    <x v="2"/>
    <s v="6x5x11 cm"/>
    <d v="2023-07-30T00:00:00"/>
    <d v="2025-01-01T00:00:00"/>
    <s v="TTOEE5"/>
    <s v="XZF,QU9"/>
    <s v="Blue/Medium"/>
    <x v="3"/>
    <n v="134.21699999999998"/>
    <n v="1.4273972602739726"/>
    <x v="0"/>
    <n v="127.50614999999998"/>
    <n v="120.79529999999998"/>
    <n v="107.3736"/>
    <n v="77.547600000000003"/>
    <n v="35.791199999999996"/>
  </r>
  <r>
    <s v="CJ3D5EYF"/>
    <x v="1"/>
    <x v="0"/>
    <s v="Product_S0GPX"/>
    <n v="454.32"/>
    <n v="94"/>
    <x v="2"/>
    <s v="13x8x9 cm"/>
    <d v="2023-01-01T00:00:00"/>
    <d v="2024-01-01T00:00:00"/>
    <s v="82U2IJ"/>
    <s v="IC9,8K3"/>
    <s v="Red/Small"/>
    <x v="0"/>
    <n v="408.88799999999998"/>
    <n v="1"/>
    <x v="1"/>
    <n v="388.44359999999995"/>
    <n v="367.99919999999997"/>
    <n v="327.11040000000003"/>
    <n v="236.24639999999999"/>
    <n v="109.0368"/>
  </r>
  <r>
    <s v="N3J057KM"/>
    <x v="3"/>
    <x v="0"/>
    <s v="Product_2JZ83"/>
    <n v="493.6"/>
    <n v="46"/>
    <x v="2"/>
    <s v="13x5x15 cm"/>
    <d v="2023-03-15T00:00:00"/>
    <d v="2024-01-01T00:00:00"/>
    <s v="9L48E0"/>
    <s v="UBK,ZM2"/>
    <s v="Green/Large"/>
    <x v="0"/>
    <n v="444.24"/>
    <n v="0.8"/>
    <x v="1"/>
    <n v="422.02799999999996"/>
    <n v="399.81600000000003"/>
    <n v="355.39200000000005"/>
    <n v="256.67200000000003"/>
    <n v="118.464"/>
  </r>
  <r>
    <s v="M44FQ8N0"/>
    <x v="3"/>
    <x v="0"/>
    <s v="Product_EAN4L"/>
    <n v="448.19"/>
    <n v="18"/>
    <x v="1"/>
    <s v="14x13x6 cm"/>
    <d v="2023-07-30T00:00:00"/>
    <d v="2026-01-01T00:00:00"/>
    <s v="TVRGJB"/>
    <s v="14P,7QN"/>
    <s v="Green/Large"/>
    <x v="3"/>
    <n v="403.37099999999998"/>
    <n v="2.4273972602739726"/>
    <x v="0"/>
    <n v="383.20244999999994"/>
    <n v="363.03390000000002"/>
    <n v="322.6968"/>
    <n v="233.05880000000002"/>
    <n v="107.56559999999999"/>
  </r>
  <r>
    <s v="GWR8WKIZ"/>
    <x v="3"/>
    <x v="0"/>
    <s v="Product_MXSET"/>
    <n v="113.27"/>
    <n v="81"/>
    <x v="1"/>
    <s v="10x8x13 cm"/>
    <d v="2023-01-01T00:00:00"/>
    <d v="2026-01-01T00:00:00"/>
    <s v="BJ78YK"/>
    <s v="VAP,BVZ"/>
    <s v="Red/Small"/>
    <x v="2"/>
    <n v="101.943"/>
    <n v="3.0027397260273974"/>
    <x v="0"/>
    <n v="96.845849999999999"/>
    <n v="91.748699999999999"/>
    <n v="81.554400000000001"/>
    <n v="58.900399999999998"/>
    <n v="27.184799999999999"/>
  </r>
  <r>
    <s v="QZ9KG0VA"/>
    <x v="0"/>
    <x v="0"/>
    <s v="Product_LP0UZ"/>
    <n v="456.22"/>
    <n v="19"/>
    <x v="0"/>
    <s v="17x11x12 cm"/>
    <d v="2023-07-30T00:00:00"/>
    <d v="2024-01-01T00:00:00"/>
    <s v="9G0IDX"/>
    <s v="RA9,FRY"/>
    <s v="Red/Small"/>
    <x v="4"/>
    <n v="410.59800000000001"/>
    <n v="0.42465753424657532"/>
    <x v="1"/>
    <n v="390.06810000000002"/>
    <n v="369.53820000000002"/>
    <n v="328.47840000000002"/>
    <n v="237.23440000000002"/>
    <n v="109.4928"/>
  </r>
  <r>
    <s v="0VQO9PQR"/>
    <x v="1"/>
    <x v="0"/>
    <s v="Product_WDJDZ"/>
    <n v="472.1"/>
    <n v="65"/>
    <x v="0"/>
    <s v="6x17x8 cm"/>
    <d v="2023-07-30T00:00:00"/>
    <d v="2026-01-01T00:00:00"/>
    <s v="A95V6C"/>
    <s v="3L2,WJO"/>
    <s v="Red/Small"/>
    <x v="2"/>
    <n v="424.89"/>
    <n v="2.4273972602739726"/>
    <x v="0"/>
    <n v="403.64549999999997"/>
    <n v="382.40100000000001"/>
    <n v="339.91200000000003"/>
    <n v="245.49200000000002"/>
    <n v="113.304"/>
  </r>
  <r>
    <s v="3V2M9UHW"/>
    <x v="2"/>
    <x v="0"/>
    <s v="Product_G5K48"/>
    <n v="26.2"/>
    <n v="93"/>
    <x v="2"/>
    <s v="10x10x19 cm"/>
    <d v="2023-01-01T00:00:00"/>
    <d v="2024-01-01T00:00:00"/>
    <s v="JE7IVQ"/>
    <s v="AJ3,KHM"/>
    <s v="Green/Large"/>
    <x v="0"/>
    <n v="23.58"/>
    <n v="1"/>
    <x v="1"/>
    <n v="22.400999999999996"/>
    <n v="21.221999999999998"/>
    <n v="18.864000000000001"/>
    <n v="13.624000000000001"/>
    <n v="6.2879999999999994"/>
  </r>
  <r>
    <s v="UUJ55BYB"/>
    <x v="3"/>
    <x v="0"/>
    <s v="Product_XS46L"/>
    <n v="392.83"/>
    <n v="44"/>
    <x v="0"/>
    <s v="19x12x19 cm"/>
    <d v="2023-07-30T00:00:00"/>
    <d v="2024-01-01T00:00:00"/>
    <s v="G3NCHC"/>
    <s v="633,EC7"/>
    <s v="Red/Small"/>
    <x v="4"/>
    <n v="353.54699999999997"/>
    <n v="0.42465753424657532"/>
    <x v="1"/>
    <n v="335.86964999999998"/>
    <n v="318.19229999999999"/>
    <n v="282.83760000000001"/>
    <n v="204.27160000000001"/>
    <n v="94.279199999999989"/>
  </r>
  <r>
    <s v="SHZRU947"/>
    <x v="3"/>
    <x v="0"/>
    <s v="Product_1OBMF"/>
    <n v="375.51"/>
    <n v="84"/>
    <x v="2"/>
    <s v="8x6x7 cm"/>
    <d v="2023-07-30T00:00:00"/>
    <d v="2026-01-01T00:00:00"/>
    <s v="GD89O3"/>
    <s v="U2L,V6K"/>
    <s v="Green/Large"/>
    <x v="3"/>
    <n v="337.959"/>
    <n v="2.4273972602739726"/>
    <x v="0"/>
    <n v="321.06104999999997"/>
    <n v="304.16309999999999"/>
    <n v="270.36720000000003"/>
    <n v="195.26519999999999"/>
    <n v="90.122399999999999"/>
  </r>
  <r>
    <s v="A42TDC38"/>
    <x v="0"/>
    <x v="0"/>
    <s v="Product_9152B"/>
    <n v="62.98"/>
    <n v="44"/>
    <x v="2"/>
    <s v="11x13x10 cm"/>
    <d v="2023-07-30T00:00:00"/>
    <d v="2025-01-01T00:00:00"/>
    <s v="5WQHZL"/>
    <s v="2J5,VMD"/>
    <s v="Red/Small"/>
    <x v="0"/>
    <n v="56.681999999999995"/>
    <n v="1.4273972602739726"/>
    <x v="1"/>
    <n v="53.847899999999996"/>
    <n v="51.013799999999996"/>
    <n v="45.345599999999997"/>
    <n v="32.749600000000001"/>
    <n v="15.115199999999998"/>
  </r>
  <r>
    <s v="7141KX3Z"/>
    <x v="0"/>
    <x v="0"/>
    <s v="Product_ZPFZQ"/>
    <n v="21.63"/>
    <n v="20"/>
    <x v="0"/>
    <s v="19x11x15 cm"/>
    <d v="2023-01-01T00:00:00"/>
    <d v="2025-01-01T00:00:00"/>
    <s v="WNOR1H"/>
    <s v="6O5,LYI"/>
    <s v="Green/Large"/>
    <x v="3"/>
    <n v="19.466999999999999"/>
    <n v="2.0027397260273974"/>
    <x v="0"/>
    <n v="18.493649999999999"/>
    <n v="17.520299999999999"/>
    <n v="15.573599999999999"/>
    <n v="11.2476"/>
    <n v="5.1911999999999994"/>
  </r>
  <r>
    <s v="C59V754U"/>
    <x v="3"/>
    <x v="0"/>
    <s v="Product_DSBVR"/>
    <n v="444.89"/>
    <n v="50"/>
    <x v="1"/>
    <s v="5x7x6 cm"/>
    <d v="2023-03-15T00:00:00"/>
    <d v="2025-01-01T00:00:00"/>
    <s v="NH1VF8"/>
    <s v="78Y,6JU"/>
    <s v="Blue/Medium"/>
    <x v="4"/>
    <n v="400.40099999999995"/>
    <n v="1.8027397260273972"/>
    <x v="1"/>
    <n v="380.38094999999993"/>
    <n v="360.36089999999996"/>
    <n v="320.32079999999996"/>
    <n v="231.34280000000001"/>
    <n v="106.77359999999999"/>
  </r>
  <r>
    <s v="BF8PUE93"/>
    <x v="2"/>
    <x v="0"/>
    <s v="Product_2YUEY"/>
    <n v="92.66"/>
    <n v="13"/>
    <x v="2"/>
    <s v="11x20x12 cm"/>
    <d v="2023-07-30T00:00:00"/>
    <d v="2025-01-01T00:00:00"/>
    <s v="45D9HL"/>
    <s v="MW1,NRI"/>
    <s v="Red/Small"/>
    <x v="3"/>
    <n v="83.393999999999991"/>
    <n v="1.4273972602739726"/>
    <x v="0"/>
    <n v="79.224299999999985"/>
    <n v="75.054599999999994"/>
    <n v="66.715199999999996"/>
    <n v="48.183199999999999"/>
    <n v="22.238399999999999"/>
  </r>
  <r>
    <s v="BNL61SUW"/>
    <x v="3"/>
    <x v="0"/>
    <s v="Product_KWH47"/>
    <n v="20.399999999999999"/>
    <n v="60"/>
    <x v="1"/>
    <s v="9x13x19 cm"/>
    <d v="2023-03-15T00:00:00"/>
    <d v="2025-01-01T00:00:00"/>
    <s v="XC5HYQ"/>
    <s v="9PP,BSQ"/>
    <s v="Blue/Medium"/>
    <x v="1"/>
    <n v="18.36"/>
    <n v="1.8027397260273972"/>
    <x v="0"/>
    <n v="17.442"/>
    <n v="16.524000000000001"/>
    <n v="14.688000000000001"/>
    <n v="10.607999999999999"/>
    <n v="4.8959999999999999"/>
  </r>
  <r>
    <s v="HMR40HM8"/>
    <x v="1"/>
    <x v="0"/>
    <s v="Product_TEMU7"/>
    <n v="280.29000000000002"/>
    <n v="78"/>
    <x v="1"/>
    <s v="6x7x7 cm"/>
    <d v="2023-01-01T00:00:00"/>
    <d v="2024-01-01T00:00:00"/>
    <s v="LHT3MI"/>
    <s v="91D,M0N"/>
    <s v="Blue/Medium"/>
    <x v="3"/>
    <n v="252.26100000000002"/>
    <n v="1"/>
    <x v="1"/>
    <n v="239.64795000000001"/>
    <n v="227.03490000000002"/>
    <n v="201.80880000000002"/>
    <n v="145.75080000000003"/>
    <n v="67.269599999999997"/>
  </r>
  <r>
    <s v="AVMWLJ69"/>
    <x v="1"/>
    <x v="0"/>
    <s v="Product_KEG1D"/>
    <n v="394.76"/>
    <n v="92"/>
    <x v="2"/>
    <s v="6x5x18 cm"/>
    <d v="2023-07-30T00:00:00"/>
    <d v="2026-01-01T00:00:00"/>
    <s v="CYEUH9"/>
    <s v="B42,WY0"/>
    <s v="Red/Small"/>
    <x v="3"/>
    <n v="355.28399999999999"/>
    <n v="2.4273972602739726"/>
    <x v="1"/>
    <n v="337.51979999999998"/>
    <n v="319.75560000000002"/>
    <n v="284.22719999999998"/>
    <n v="205.27520000000001"/>
    <n v="94.742399999999989"/>
  </r>
  <r>
    <s v="KQZ687NL"/>
    <x v="2"/>
    <x v="0"/>
    <s v="Product_XWM16"/>
    <n v="63.74"/>
    <n v="72"/>
    <x v="0"/>
    <s v="5x18x11 cm"/>
    <d v="2023-07-30T00:00:00"/>
    <d v="2024-01-01T00:00:00"/>
    <s v="O8KCQ8"/>
    <s v="9O2,2L8"/>
    <s v="Red/Small"/>
    <x v="3"/>
    <n v="57.366"/>
    <n v="0.42465753424657532"/>
    <x v="1"/>
    <n v="54.497699999999995"/>
    <n v="51.629400000000004"/>
    <n v="45.892800000000001"/>
    <n v="33.144800000000004"/>
    <n v="15.297599999999999"/>
  </r>
  <r>
    <s v="OQPRFF1J"/>
    <x v="2"/>
    <x v="0"/>
    <s v="Product_VAZIT"/>
    <n v="307.31"/>
    <n v="10"/>
    <x v="1"/>
    <s v="13x10x14 cm"/>
    <d v="2023-03-15T00:00:00"/>
    <d v="2025-01-01T00:00:00"/>
    <s v="XQCF4T"/>
    <s v="NVW,S13"/>
    <s v="Green/Large"/>
    <x v="4"/>
    <n v="276.57900000000001"/>
    <n v="1.8027397260273972"/>
    <x v="1"/>
    <n v="262.75004999999999"/>
    <n v="248.92110000000002"/>
    <n v="221.26320000000001"/>
    <n v="159.80119999999999"/>
    <n v="73.754400000000004"/>
  </r>
  <r>
    <s v="HPM67O21"/>
    <x v="0"/>
    <x v="0"/>
    <s v="Product_CCM7C"/>
    <n v="437.2"/>
    <n v="45"/>
    <x v="1"/>
    <s v="5x20x20 cm"/>
    <d v="2023-07-30T00:00:00"/>
    <d v="2024-01-01T00:00:00"/>
    <s v="YVI3YK"/>
    <s v="Y7O,QUG"/>
    <s v="Green/Large"/>
    <x v="2"/>
    <n v="393.48"/>
    <n v="0.42465753424657532"/>
    <x v="1"/>
    <n v="373.80599999999998"/>
    <n v="354.13200000000001"/>
    <n v="314.78400000000005"/>
    <n v="227.34399999999999"/>
    <n v="104.928"/>
  </r>
  <r>
    <s v="Q46BWVQ9"/>
    <x v="0"/>
    <x v="0"/>
    <s v="Product_DK2A2"/>
    <n v="252.71"/>
    <n v="70"/>
    <x v="2"/>
    <s v="14x7x13 cm"/>
    <d v="2023-01-01T00:00:00"/>
    <d v="2026-01-01T00:00:00"/>
    <s v="NX6CSH"/>
    <s v="OMZ,YED"/>
    <s v="Red/Small"/>
    <x v="4"/>
    <n v="227.43900000000002"/>
    <n v="3.0027397260273974"/>
    <x v="0"/>
    <n v="216.06705000000002"/>
    <n v="204.69510000000002"/>
    <n v="181.95120000000003"/>
    <n v="131.4092"/>
    <n v="60.650400000000005"/>
  </r>
  <r>
    <s v="HN8RPY9R"/>
    <x v="3"/>
    <x v="0"/>
    <s v="Product_D9RDR"/>
    <n v="466.58"/>
    <n v="6"/>
    <x v="2"/>
    <s v="8x8x5 cm"/>
    <d v="2023-01-01T00:00:00"/>
    <d v="2024-01-01T00:00:00"/>
    <s v="8B103R"/>
    <s v="MIR,HRT"/>
    <s v="Green/Large"/>
    <x v="4"/>
    <n v="419.92199999999997"/>
    <n v="1"/>
    <x v="1"/>
    <n v="398.92589999999996"/>
    <n v="377.9298"/>
    <n v="335.93759999999997"/>
    <n v="242.6216"/>
    <n v="111.97919999999999"/>
  </r>
  <r>
    <s v="0CGANPZQ"/>
    <x v="2"/>
    <x v="0"/>
    <s v="Product_QPDBW"/>
    <n v="290.10000000000002"/>
    <n v="99"/>
    <x v="2"/>
    <s v="12x13x15 cm"/>
    <d v="2023-03-15T00:00:00"/>
    <d v="2024-01-01T00:00:00"/>
    <s v="3186EW"/>
    <s v="V31,9D0"/>
    <s v="Red/Small"/>
    <x v="3"/>
    <n v="261.09000000000003"/>
    <n v="0.8"/>
    <x v="1"/>
    <n v="248.03550000000001"/>
    <n v="234.98100000000002"/>
    <n v="208.87200000000004"/>
    <n v="150.852"/>
    <n v="69.624000000000009"/>
  </r>
  <r>
    <s v="XGKDO63B"/>
    <x v="1"/>
    <x v="0"/>
    <s v="Product_UYS4P"/>
    <n v="145.07"/>
    <n v="21"/>
    <x v="1"/>
    <s v="5x10x17 cm"/>
    <d v="2023-07-30T00:00:00"/>
    <d v="2024-01-01T00:00:00"/>
    <s v="8461HJ"/>
    <s v="BT9,VJY"/>
    <s v="Green/Large"/>
    <x v="1"/>
    <n v="130.56299999999999"/>
    <n v="0.42465753424657532"/>
    <x v="1"/>
    <n v="124.03484999999998"/>
    <n v="117.5067"/>
    <n v="104.4504"/>
    <n v="75.436400000000006"/>
    <n v="34.816799999999994"/>
  </r>
  <r>
    <s v="IT64I5P1"/>
    <x v="2"/>
    <x v="0"/>
    <s v="Product_8Z2SV"/>
    <n v="312.23"/>
    <n v="89"/>
    <x v="1"/>
    <s v="13x16x9 cm"/>
    <d v="2023-03-15T00:00:00"/>
    <d v="2026-01-01T00:00:00"/>
    <s v="QWT0NY"/>
    <s v="PI8,MS0"/>
    <s v="Green/Large"/>
    <x v="4"/>
    <n v="281.00700000000001"/>
    <n v="2.8027397260273972"/>
    <x v="0"/>
    <n v="266.95664999999997"/>
    <n v="252.90630000000002"/>
    <n v="224.80560000000003"/>
    <n v="162.35960000000003"/>
    <n v="74.935199999999995"/>
  </r>
  <r>
    <s v="CN93TXMK"/>
    <x v="3"/>
    <x v="0"/>
    <s v="Product_DQZ4H"/>
    <n v="216.68"/>
    <n v="90"/>
    <x v="1"/>
    <s v="12x11x15 cm"/>
    <d v="2023-03-15T00:00:00"/>
    <d v="2024-01-01T00:00:00"/>
    <s v="A0D1U6"/>
    <s v="13U,U1S"/>
    <s v="Red/Small"/>
    <x v="0"/>
    <n v="195.012"/>
    <n v="0.8"/>
    <x v="1"/>
    <n v="185.26139999999998"/>
    <n v="175.51080000000002"/>
    <n v="156.00960000000001"/>
    <n v="112.67360000000001"/>
    <n v="52.0032"/>
  </r>
  <r>
    <s v="776UQXI4"/>
    <x v="1"/>
    <x v="0"/>
    <s v="Product_0IA6O"/>
    <n v="305.45999999999998"/>
    <n v="47"/>
    <x v="2"/>
    <s v="5x13x15 cm"/>
    <d v="2023-03-15T00:00:00"/>
    <d v="2025-01-01T00:00:00"/>
    <s v="MDVEA7"/>
    <s v="XPI,2CJ"/>
    <s v="Green/Large"/>
    <x v="0"/>
    <n v="274.91399999999999"/>
    <n v="1.8027397260273972"/>
    <x v="0"/>
    <n v="261.16829999999999"/>
    <n v="247.42259999999999"/>
    <n v="219.93119999999999"/>
    <n v="158.83920000000001"/>
    <n v="73.310399999999987"/>
  </r>
  <r>
    <s v="XTQ08HZZ"/>
    <x v="0"/>
    <x v="0"/>
    <s v="Product_CTPU2"/>
    <n v="92.4"/>
    <n v="61"/>
    <x v="0"/>
    <s v="10x6x19 cm"/>
    <d v="2023-07-30T00:00:00"/>
    <d v="2024-01-01T00:00:00"/>
    <s v="TEYEUO"/>
    <s v="24Q,1Z9"/>
    <s v="Red/Small"/>
    <x v="3"/>
    <n v="83.160000000000011"/>
    <n v="0.42465753424657532"/>
    <x v="1"/>
    <n v="79.00200000000001"/>
    <n v="74.844000000000008"/>
    <n v="66.528000000000006"/>
    <n v="48.048000000000002"/>
    <n v="22.176000000000002"/>
  </r>
  <r>
    <s v="2MN8F5T0"/>
    <x v="2"/>
    <x v="0"/>
    <s v="Product_WRFKD"/>
    <n v="31.84"/>
    <n v="70"/>
    <x v="1"/>
    <s v="14x12x19 cm"/>
    <d v="2023-07-30T00:00:00"/>
    <d v="2024-01-01T00:00:00"/>
    <s v="PPULJ2"/>
    <s v="IP5,FCM"/>
    <s v="Red/Small"/>
    <x v="1"/>
    <n v="28.655999999999999"/>
    <n v="0.42465753424657532"/>
    <x v="1"/>
    <n v="27.223199999999999"/>
    <n v="25.790399999999998"/>
    <n v="22.924800000000001"/>
    <n v="16.556799999999999"/>
    <n v="7.6416000000000004"/>
  </r>
  <r>
    <s v="GTLMPAAV"/>
    <x v="0"/>
    <x v="0"/>
    <s v="Product_QHIKG"/>
    <n v="401.69"/>
    <n v="86"/>
    <x v="0"/>
    <s v="5x16x15 cm"/>
    <d v="2023-01-01T00:00:00"/>
    <d v="2026-01-01T00:00:00"/>
    <s v="LYYP64"/>
    <s v="0LR,AX5"/>
    <s v="Red/Small"/>
    <x v="3"/>
    <n v="361.52100000000002"/>
    <n v="3.0027397260273974"/>
    <x v="1"/>
    <n v="343.44495000000001"/>
    <n v="325.3689"/>
    <n v="289.21680000000003"/>
    <n v="208.87880000000001"/>
    <n v="96.405599999999993"/>
  </r>
  <r>
    <s v="J0K2WX3K"/>
    <x v="2"/>
    <x v="0"/>
    <s v="Product_B7JA1"/>
    <n v="402.63"/>
    <n v="59"/>
    <x v="2"/>
    <s v="15x14x8 cm"/>
    <d v="2023-07-30T00:00:00"/>
    <d v="2026-01-01T00:00:00"/>
    <s v="X9FYZ2"/>
    <s v="L2X,RZQ"/>
    <s v="Red/Small"/>
    <x v="4"/>
    <n v="362.36699999999996"/>
    <n v="2.4273972602739726"/>
    <x v="0"/>
    <n v="344.24864999999994"/>
    <n v="326.13029999999998"/>
    <n v="289.89359999999999"/>
    <n v="209.36760000000001"/>
    <n v="96.631199999999993"/>
  </r>
  <r>
    <s v="L328X2AJ"/>
    <x v="2"/>
    <x v="0"/>
    <s v="Product_13OLS"/>
    <n v="432.11"/>
    <n v="79"/>
    <x v="0"/>
    <s v="14x7x10 cm"/>
    <d v="2023-03-15T00:00:00"/>
    <d v="2026-01-01T00:00:00"/>
    <s v="SYSZ1Y"/>
    <s v="S1M,02U"/>
    <s v="Red/Small"/>
    <x v="2"/>
    <n v="388.899"/>
    <n v="2.8027397260273972"/>
    <x v="0"/>
    <n v="369.45405"/>
    <n v="350.00909999999999"/>
    <n v="311.11920000000003"/>
    <n v="224.69720000000001"/>
    <n v="103.7064"/>
  </r>
  <r>
    <s v="MWL90FZC"/>
    <x v="2"/>
    <x v="0"/>
    <s v="Product_2CY9S"/>
    <n v="406.26"/>
    <n v="71"/>
    <x v="2"/>
    <s v="7x19x5 cm"/>
    <d v="2023-03-15T00:00:00"/>
    <d v="2025-01-01T00:00:00"/>
    <s v="XO68P9"/>
    <s v="Y1J,AFH"/>
    <s v="Green/Large"/>
    <x v="2"/>
    <n v="365.63400000000001"/>
    <n v="1.8027397260273972"/>
    <x v="1"/>
    <n v="347.35230000000001"/>
    <n v="329.07060000000001"/>
    <n v="292.50720000000001"/>
    <n v="211.2552"/>
    <n v="97.502399999999994"/>
  </r>
  <r>
    <s v="ROVK25D4"/>
    <x v="0"/>
    <x v="0"/>
    <s v="Product_XFL7Y"/>
    <n v="347.48"/>
    <n v="58"/>
    <x v="0"/>
    <s v="10x13x5 cm"/>
    <d v="2023-07-30T00:00:00"/>
    <d v="2026-01-01T00:00:00"/>
    <s v="R1XX3P"/>
    <s v="PZS,CBK"/>
    <s v="Blue/Medium"/>
    <x v="1"/>
    <n v="312.73200000000003"/>
    <n v="2.4273972602739726"/>
    <x v="1"/>
    <n v="297.09540000000004"/>
    <n v="281.45880000000005"/>
    <n v="250.18560000000002"/>
    <n v="180.68960000000001"/>
    <n v="83.395200000000003"/>
  </r>
  <r>
    <s v="98MFOJ64"/>
    <x v="1"/>
    <x v="0"/>
    <s v="Product_JXVOQ"/>
    <n v="338.91"/>
    <n v="48"/>
    <x v="1"/>
    <s v="8x16x20 cm"/>
    <d v="2023-07-30T00:00:00"/>
    <d v="2024-01-01T00:00:00"/>
    <s v="MDTKOI"/>
    <s v="7LU,IBN"/>
    <s v="Green/Large"/>
    <x v="1"/>
    <n v="305.01900000000001"/>
    <n v="0.42465753424657532"/>
    <x v="1"/>
    <n v="289.76805000000002"/>
    <n v="274.51710000000003"/>
    <n v="244.01520000000002"/>
    <n v="176.23320000000001"/>
    <n v="81.338400000000007"/>
  </r>
  <r>
    <s v="F0BSX7YS"/>
    <x v="3"/>
    <x v="0"/>
    <s v="Product_LRP9C"/>
    <n v="75.8"/>
    <n v="74"/>
    <x v="1"/>
    <s v="10x16x15 cm"/>
    <d v="2023-07-30T00:00:00"/>
    <d v="2025-01-01T00:00:00"/>
    <s v="THNS90"/>
    <s v="I89,RQI"/>
    <s v="Blue/Medium"/>
    <x v="0"/>
    <n v="68.22"/>
    <n v="1.4273972602739726"/>
    <x v="0"/>
    <n v="64.808999999999997"/>
    <n v="61.398000000000003"/>
    <n v="54.576000000000001"/>
    <n v="39.415999999999997"/>
    <n v="18.192"/>
  </r>
  <r>
    <s v="V2YPE7DU"/>
    <x v="2"/>
    <x v="0"/>
    <s v="Product_R29AA"/>
    <n v="241.74"/>
    <n v="89"/>
    <x v="0"/>
    <s v="13x7x20 cm"/>
    <d v="2023-07-30T00:00:00"/>
    <d v="2024-01-01T00:00:00"/>
    <s v="FZ0PJY"/>
    <s v="19T,LQW"/>
    <s v="Blue/Medium"/>
    <x v="2"/>
    <n v="217.566"/>
    <n v="0.42465753424657532"/>
    <x v="1"/>
    <n v="206.68770000000001"/>
    <n v="195.80940000000001"/>
    <n v="174.05280000000002"/>
    <n v="125.70480000000001"/>
    <n v="58.017600000000002"/>
  </r>
  <r>
    <s v="RAA7Z8GY"/>
    <x v="0"/>
    <x v="0"/>
    <s v="Product_QL3JD"/>
    <n v="113.27"/>
    <n v="83"/>
    <x v="1"/>
    <s v="16x14x7 cm"/>
    <d v="2023-07-30T00:00:00"/>
    <d v="2026-01-01T00:00:00"/>
    <s v="ATS2HY"/>
    <s v="CJC,PUO"/>
    <s v="Red/Small"/>
    <x v="2"/>
    <n v="101.943"/>
    <n v="2.4273972602739726"/>
    <x v="0"/>
    <n v="96.845849999999999"/>
    <n v="91.748699999999999"/>
    <n v="81.554400000000001"/>
    <n v="58.900399999999998"/>
    <n v="27.184799999999999"/>
  </r>
  <r>
    <s v="NO2672CZ"/>
    <x v="3"/>
    <x v="0"/>
    <s v="Product_MCNL4"/>
    <n v="474.73"/>
    <n v="86"/>
    <x v="1"/>
    <s v="20x18x14 cm"/>
    <d v="2023-01-01T00:00:00"/>
    <d v="2025-01-01T00:00:00"/>
    <s v="C6QAUF"/>
    <s v="O4O,AKU"/>
    <s v="Red/Small"/>
    <x v="0"/>
    <n v="427.25700000000001"/>
    <n v="2.0027397260273974"/>
    <x v="0"/>
    <n v="405.89414999999997"/>
    <n v="384.53129999999999"/>
    <n v="341.80560000000003"/>
    <n v="246.85960000000003"/>
    <n v="113.93519999999999"/>
  </r>
  <r>
    <s v="J3KIUOOO"/>
    <x v="0"/>
    <x v="0"/>
    <s v="Product_D07A0"/>
    <n v="17.88"/>
    <n v="35"/>
    <x v="1"/>
    <s v="13x14x18 cm"/>
    <d v="2023-07-30T00:00:00"/>
    <d v="2024-01-01T00:00:00"/>
    <s v="P77ANI"/>
    <s v="01I,CJ9"/>
    <s v="Blue/Medium"/>
    <x v="4"/>
    <n v="16.091999999999999"/>
    <n v="0.42465753424657532"/>
    <x v="1"/>
    <n v="15.287399999999998"/>
    <n v="14.482799999999999"/>
    <n v="12.8736"/>
    <n v="9.2975999999999992"/>
    <n v="4.2911999999999999"/>
  </r>
  <r>
    <s v="JTM9KKE8"/>
    <x v="3"/>
    <x v="0"/>
    <s v="Product_CC100"/>
    <n v="357.01"/>
    <n v="32"/>
    <x v="0"/>
    <s v="20x18x20 cm"/>
    <d v="2023-03-15T00:00:00"/>
    <d v="2026-01-01T00:00:00"/>
    <s v="KGNKKT"/>
    <s v="GES,DNG"/>
    <s v="Red/Small"/>
    <x v="0"/>
    <n v="321.30899999999997"/>
    <n v="2.8027397260273972"/>
    <x v="1"/>
    <n v="305.24354999999997"/>
    <n v="289.17809999999997"/>
    <n v="257.04719999999998"/>
    <n v="185.64519999999999"/>
    <n v="85.682400000000001"/>
  </r>
  <r>
    <s v="7IMVTGZM"/>
    <x v="1"/>
    <x v="0"/>
    <s v="Product_UESX4"/>
    <n v="240.17"/>
    <n v="82"/>
    <x v="2"/>
    <s v="8x8x16 cm"/>
    <d v="2023-03-15T00:00:00"/>
    <d v="2026-01-01T00:00:00"/>
    <s v="G0LTX3"/>
    <s v="DZK,R5X"/>
    <s v="Red/Small"/>
    <x v="3"/>
    <n v="216.15299999999999"/>
    <n v="2.8027397260273972"/>
    <x v="0"/>
    <n v="205.34535"/>
    <n v="194.5377"/>
    <n v="172.92240000000001"/>
    <n v="124.8884"/>
    <n v="57.640799999999992"/>
  </r>
  <r>
    <s v="NLVONVNC"/>
    <x v="3"/>
    <x v="0"/>
    <s v="Product_HY9PN"/>
    <n v="35.58"/>
    <n v="13"/>
    <x v="1"/>
    <s v="10x12x17 cm"/>
    <d v="2023-03-15T00:00:00"/>
    <d v="2024-01-01T00:00:00"/>
    <s v="ALORAH"/>
    <s v="JPT,7M5"/>
    <s v="Red/Small"/>
    <x v="4"/>
    <n v="32.021999999999998"/>
    <n v="0.8"/>
    <x v="1"/>
    <n v="30.420899999999996"/>
    <n v="28.819800000000001"/>
    <n v="25.617599999999999"/>
    <n v="18.5016"/>
    <n v="8.5391999999999992"/>
  </r>
  <r>
    <s v="2IUQHNKI"/>
    <x v="3"/>
    <x v="0"/>
    <s v="Product_08YA0"/>
    <n v="353"/>
    <n v="31"/>
    <x v="1"/>
    <s v="7x5x10 cm"/>
    <d v="2023-03-15T00:00:00"/>
    <d v="2024-01-01T00:00:00"/>
    <s v="FY12Q0"/>
    <s v="JC3,45S"/>
    <s v="Blue/Medium"/>
    <x v="1"/>
    <n v="317.7"/>
    <n v="0.8"/>
    <x v="1"/>
    <n v="301.815"/>
    <n v="285.93"/>
    <n v="254.16"/>
    <n v="183.56"/>
    <n v="84.72"/>
  </r>
  <r>
    <s v="IRBQQ41P"/>
    <x v="0"/>
    <x v="0"/>
    <s v="Product_82NHN"/>
    <n v="356.22"/>
    <n v="1"/>
    <x v="0"/>
    <s v="9x17x8 cm"/>
    <d v="2023-03-15T00:00:00"/>
    <d v="2026-01-01T00:00:00"/>
    <s v="0M0IBA"/>
    <s v="D9A,FQJ"/>
    <s v="Blue/Medium"/>
    <x v="4"/>
    <n v="320.59800000000001"/>
    <n v="2.8027397260273972"/>
    <x v="0"/>
    <n v="304.56810000000002"/>
    <n v="288.53820000000002"/>
    <n v="256.47840000000002"/>
    <n v="185.23440000000002"/>
    <n v="85.492800000000003"/>
  </r>
  <r>
    <s v="UHLN9XP3"/>
    <x v="3"/>
    <x v="0"/>
    <s v="Product_QL8C6"/>
    <n v="267.33"/>
    <n v="98"/>
    <x v="1"/>
    <s v="20x6x14 cm"/>
    <d v="2023-01-01T00:00:00"/>
    <d v="2024-01-01T00:00:00"/>
    <s v="RLWUDP"/>
    <s v="4YF,3VA"/>
    <s v="Red/Small"/>
    <x v="2"/>
    <n v="240.59699999999998"/>
    <n v="1"/>
    <x v="1"/>
    <n v="228.56714999999997"/>
    <n v="216.53729999999999"/>
    <n v="192.4776"/>
    <n v="139.01159999999999"/>
    <n v="64.159199999999998"/>
  </r>
  <r>
    <s v="12GWGMRG"/>
    <x v="3"/>
    <x v="0"/>
    <s v="Product_CPO9A"/>
    <n v="260.77"/>
    <n v="58"/>
    <x v="0"/>
    <s v="7x14x8 cm"/>
    <d v="2023-01-01T00:00:00"/>
    <d v="2024-01-01T00:00:00"/>
    <s v="8EWKVJ"/>
    <s v="XYE,70S"/>
    <s v="Blue/Medium"/>
    <x v="2"/>
    <n v="234.69299999999998"/>
    <n v="1"/>
    <x v="1"/>
    <n v="222.95834999999997"/>
    <n v="211.22369999999998"/>
    <n v="187.7544"/>
    <n v="135.60040000000001"/>
    <n v="62.584799999999987"/>
  </r>
  <r>
    <s v="5QUDBVMZ"/>
    <x v="0"/>
    <x v="0"/>
    <s v="Product_OGGHU"/>
    <n v="437.97"/>
    <n v="31"/>
    <x v="2"/>
    <s v="7x16x19 cm"/>
    <d v="2023-01-01T00:00:00"/>
    <d v="2025-01-01T00:00:00"/>
    <s v="NS3CSV"/>
    <s v="KJN,MJT"/>
    <s v="Red/Small"/>
    <x v="2"/>
    <n v="394.173"/>
    <n v="2.0027397260273974"/>
    <x v="1"/>
    <n v="374.46434999999997"/>
    <n v="354.75569999999999"/>
    <n v="315.33840000000004"/>
    <n v="227.74440000000001"/>
    <n v="105.11280000000001"/>
  </r>
  <r>
    <s v="DE60R7SL"/>
    <x v="1"/>
    <x v="0"/>
    <s v="Product_VN98H"/>
    <n v="64.44"/>
    <n v="11"/>
    <x v="1"/>
    <s v="19x17x15 cm"/>
    <d v="2023-03-15T00:00:00"/>
    <d v="2026-01-01T00:00:00"/>
    <s v="3S8A3E"/>
    <s v="1CS,BUE"/>
    <s v="Green/Large"/>
    <x v="0"/>
    <n v="57.995999999999995"/>
    <n v="2.8027397260273972"/>
    <x v="0"/>
    <n v="55.096199999999996"/>
    <n v="52.196399999999997"/>
    <n v="46.396799999999999"/>
    <n v="33.508800000000001"/>
    <n v="15.465599999999998"/>
  </r>
  <r>
    <s v="G5P5EOMR"/>
    <x v="3"/>
    <x v="0"/>
    <s v="Product_9P0VC"/>
    <n v="230.61"/>
    <n v="3"/>
    <x v="0"/>
    <s v="5x14x7 cm"/>
    <d v="2023-07-30T00:00:00"/>
    <d v="2024-01-01T00:00:00"/>
    <s v="65IBIM"/>
    <s v="GH6,KS4"/>
    <s v="Red/Small"/>
    <x v="2"/>
    <n v="207.54900000000001"/>
    <n v="0.42465753424657532"/>
    <x v="1"/>
    <n v="197.17155"/>
    <n v="186.79410000000001"/>
    <n v="166.03920000000002"/>
    <n v="119.91720000000001"/>
    <n v="55.346400000000003"/>
  </r>
  <r>
    <s v="BQEY3YXR"/>
    <x v="0"/>
    <x v="0"/>
    <s v="Product_M708C"/>
    <n v="198.7"/>
    <n v="48"/>
    <x v="0"/>
    <s v="12x17x9 cm"/>
    <d v="2023-07-30T00:00:00"/>
    <d v="2025-01-01T00:00:00"/>
    <s v="ZIXUL6"/>
    <s v="RB9,78T"/>
    <s v="Red/Small"/>
    <x v="3"/>
    <n v="178.82999999999998"/>
    <n v="1.4273972602739726"/>
    <x v="1"/>
    <n v="169.88849999999996"/>
    <n v="160.947"/>
    <n v="143.06399999999999"/>
    <n v="103.324"/>
    <n v="47.687999999999995"/>
  </r>
  <r>
    <s v="YERD8M4K"/>
    <x v="2"/>
    <x v="0"/>
    <s v="Product_255WL"/>
    <n v="294.36"/>
    <n v="96"/>
    <x v="0"/>
    <s v="8x8x11 cm"/>
    <d v="2023-07-30T00:00:00"/>
    <d v="2024-01-01T00:00:00"/>
    <s v="KBKFEK"/>
    <s v="M0Q,9BU"/>
    <s v="Red/Small"/>
    <x v="1"/>
    <n v="264.92400000000004"/>
    <n v="0.42465753424657532"/>
    <x v="1"/>
    <n v="251.67780000000002"/>
    <n v="238.43160000000003"/>
    <n v="211.93920000000003"/>
    <n v="153.06720000000001"/>
    <n v="70.6464"/>
  </r>
  <r>
    <s v="1P8J3NXI"/>
    <x v="1"/>
    <x v="0"/>
    <s v="Product_XZF45"/>
    <n v="177.25"/>
    <n v="68"/>
    <x v="0"/>
    <s v="9x13x18 cm"/>
    <d v="2023-07-30T00:00:00"/>
    <d v="2025-01-01T00:00:00"/>
    <s v="1WQDDZ"/>
    <s v="T44,M1A"/>
    <s v="Blue/Medium"/>
    <x v="3"/>
    <n v="159.52500000000001"/>
    <n v="1.4273972602739726"/>
    <x v="1"/>
    <n v="151.54875000000001"/>
    <n v="143.57250000000002"/>
    <n v="127.62"/>
    <n v="92.17"/>
    <n v="42.54"/>
  </r>
  <r>
    <s v="MJO1KEJX"/>
    <x v="1"/>
    <x v="0"/>
    <s v="Product_Z5VRT"/>
    <n v="69.569999999999993"/>
    <n v="5"/>
    <x v="2"/>
    <s v="16x15x13 cm"/>
    <d v="2023-03-15T00:00:00"/>
    <d v="2026-01-01T00:00:00"/>
    <s v="2ATG2Q"/>
    <s v="0BI,ANA"/>
    <s v="Blue/Medium"/>
    <x v="3"/>
    <n v="62.612999999999992"/>
    <n v="2.8027397260273972"/>
    <x v="1"/>
    <n v="59.48234999999999"/>
    <n v="56.351699999999994"/>
    <n v="50.090399999999995"/>
    <n v="36.176400000000001"/>
    <n v="16.696799999999996"/>
  </r>
  <r>
    <s v="EQ0UVC5X"/>
    <x v="0"/>
    <x v="0"/>
    <s v="Product_6L9HJ"/>
    <n v="447.77"/>
    <n v="38"/>
    <x v="0"/>
    <s v="17x7x17 cm"/>
    <d v="2023-03-15T00:00:00"/>
    <d v="2026-01-01T00:00:00"/>
    <s v="TVON1G"/>
    <s v="4GG,K96"/>
    <s v="Red/Small"/>
    <x v="1"/>
    <n v="402.99299999999999"/>
    <n v="2.8027397260273972"/>
    <x v="1"/>
    <n v="382.84334999999999"/>
    <n v="362.69369999999998"/>
    <n v="322.39440000000002"/>
    <n v="232.84039999999999"/>
    <n v="107.4648"/>
  </r>
  <r>
    <s v="6VKG2ESZ"/>
    <x v="0"/>
    <x v="0"/>
    <s v="Product_35DOE"/>
    <n v="83.2"/>
    <n v="40"/>
    <x v="2"/>
    <s v="5x16x16 cm"/>
    <d v="2023-01-01T00:00:00"/>
    <d v="2026-01-01T00:00:00"/>
    <s v="N7ITW6"/>
    <s v="3TA,PYW"/>
    <s v="Blue/Medium"/>
    <x v="3"/>
    <n v="74.88"/>
    <n v="3.0027397260273974"/>
    <x v="0"/>
    <n v="71.135999999999996"/>
    <n v="67.391999999999996"/>
    <n v="59.903999999999996"/>
    <n v="43.264000000000003"/>
    <n v="19.968"/>
  </r>
  <r>
    <s v="VIO442X1"/>
    <x v="1"/>
    <x v="0"/>
    <s v="Product_W3X0Q"/>
    <n v="388.46"/>
    <n v="25"/>
    <x v="2"/>
    <s v="5x15x9 cm"/>
    <d v="2023-07-30T00:00:00"/>
    <d v="2025-01-01T00:00:00"/>
    <s v="YBLL9A"/>
    <s v="2J5,5NY"/>
    <s v="Green/Large"/>
    <x v="3"/>
    <n v="349.61399999999998"/>
    <n v="1.4273972602739726"/>
    <x v="0"/>
    <n v="332.13329999999996"/>
    <n v="314.65260000000001"/>
    <n v="279.69119999999998"/>
    <n v="201.9992"/>
    <n v="93.230399999999989"/>
  </r>
  <r>
    <s v="93M3PUZI"/>
    <x v="2"/>
    <x v="0"/>
    <s v="Product_MTLQA"/>
    <n v="310.2"/>
    <n v="39"/>
    <x v="2"/>
    <s v="16x10x5 cm"/>
    <d v="2023-01-01T00:00:00"/>
    <d v="2026-01-01T00:00:00"/>
    <s v="FTGBOJ"/>
    <s v="E4G,WHO"/>
    <s v="Blue/Medium"/>
    <x v="2"/>
    <n v="279.18"/>
    <n v="3.0027397260273974"/>
    <x v="1"/>
    <n v="265.221"/>
    <n v="251.262"/>
    <n v="223.34400000000002"/>
    <n v="161.304"/>
    <n v="74.447999999999993"/>
  </r>
  <r>
    <s v="8ZH7SZT2"/>
    <x v="3"/>
    <x v="0"/>
    <s v="Product_W4JSL"/>
    <n v="496.73"/>
    <n v="8"/>
    <x v="2"/>
    <s v="19x5x11 cm"/>
    <d v="2023-03-15T00:00:00"/>
    <d v="2026-01-01T00:00:00"/>
    <s v="EBFR4G"/>
    <s v="JRH,0OW"/>
    <s v="Red/Small"/>
    <x v="4"/>
    <n v="447.05700000000002"/>
    <n v="2.8027397260273972"/>
    <x v="0"/>
    <n v="424.70414999999997"/>
    <n v="402.35130000000004"/>
    <n v="357.64560000000006"/>
    <n v="258.2996"/>
    <n v="119.21520000000001"/>
  </r>
  <r>
    <s v="QH3LYQGW"/>
    <x v="1"/>
    <x v="0"/>
    <s v="Product_6DF39"/>
    <n v="283.77"/>
    <n v="60"/>
    <x v="0"/>
    <s v="15x9x8 cm"/>
    <d v="2023-01-01T00:00:00"/>
    <d v="2025-01-01T00:00:00"/>
    <s v="I5UQ4O"/>
    <s v="8Y3,ENH"/>
    <s v="Red/Small"/>
    <x v="3"/>
    <n v="255.39299999999997"/>
    <n v="2.0027397260273974"/>
    <x v="1"/>
    <n v="242.62334999999996"/>
    <n v="229.85369999999998"/>
    <n v="204.31439999999998"/>
    <n v="147.56039999999999"/>
    <n v="68.104799999999997"/>
  </r>
  <r>
    <s v="APZP1IT7"/>
    <x v="3"/>
    <x v="0"/>
    <s v="Product_RQL58"/>
    <n v="398.98"/>
    <n v="16"/>
    <x v="2"/>
    <s v="6x9x19 cm"/>
    <d v="2023-01-01T00:00:00"/>
    <d v="2025-01-01T00:00:00"/>
    <s v="08ECHV"/>
    <s v="7N2,C4H"/>
    <s v="Green/Large"/>
    <x v="0"/>
    <n v="359.08199999999999"/>
    <n v="2.0027397260273974"/>
    <x v="1"/>
    <n v="341.12789999999995"/>
    <n v="323.17380000000003"/>
    <n v="287.26560000000001"/>
    <n v="207.46960000000001"/>
    <n v="95.755200000000002"/>
  </r>
  <r>
    <s v="F8PZ8P8W"/>
    <x v="1"/>
    <x v="0"/>
    <s v="Product_IH00S"/>
    <n v="414.15"/>
    <n v="56"/>
    <x v="0"/>
    <s v="12x12x7 cm"/>
    <d v="2023-07-30T00:00:00"/>
    <d v="2026-01-01T00:00:00"/>
    <s v="T2XOY6"/>
    <s v="DZP,NPG"/>
    <s v="Green/Large"/>
    <x v="0"/>
    <n v="372.73499999999996"/>
    <n v="2.4273972602739726"/>
    <x v="0"/>
    <n v="354.09824999999995"/>
    <n v="335.46149999999994"/>
    <n v="298.18799999999999"/>
    <n v="215.358"/>
    <n v="99.395999999999987"/>
  </r>
  <r>
    <s v="S40GTZYR"/>
    <x v="0"/>
    <x v="0"/>
    <s v="Product_OM0VZ"/>
    <n v="306.19"/>
    <n v="87"/>
    <x v="0"/>
    <s v="5x14x5 cm"/>
    <d v="2023-07-30T00:00:00"/>
    <d v="2026-01-01T00:00:00"/>
    <s v="3I5ETZ"/>
    <s v="X6Y,CBM"/>
    <s v="Blue/Medium"/>
    <x v="4"/>
    <n v="275.57100000000003"/>
    <n v="2.4273972602739726"/>
    <x v="0"/>
    <n v="261.79245000000003"/>
    <n v="248.01390000000004"/>
    <n v="220.45680000000004"/>
    <n v="159.21880000000002"/>
    <n v="73.485599999999991"/>
  </r>
  <r>
    <s v="96XVT9H6"/>
    <x v="3"/>
    <x v="0"/>
    <s v="Product_YU8RC"/>
    <n v="62.05"/>
    <n v="12"/>
    <x v="0"/>
    <s v="9x15x5 cm"/>
    <d v="2023-01-01T00:00:00"/>
    <d v="2025-01-01T00:00:00"/>
    <s v="2X63QC"/>
    <s v="UR7,KW7"/>
    <s v="Blue/Medium"/>
    <x v="0"/>
    <n v="55.844999999999999"/>
    <n v="2.0027397260273974"/>
    <x v="1"/>
    <n v="53.052749999999996"/>
    <n v="50.2605"/>
    <n v="44.676000000000002"/>
    <n v="32.265999999999998"/>
    <n v="14.891999999999999"/>
  </r>
  <r>
    <s v="AE4PXC51"/>
    <x v="0"/>
    <x v="0"/>
    <s v="Product_H70E7"/>
    <n v="142.09"/>
    <n v="63"/>
    <x v="2"/>
    <s v="19x8x8 cm"/>
    <d v="2023-03-15T00:00:00"/>
    <d v="2024-01-01T00:00:00"/>
    <s v="3WMJVE"/>
    <s v="T5Z,C6L"/>
    <s v="Red/Small"/>
    <x v="2"/>
    <n v="127.881"/>
    <n v="0.8"/>
    <x v="1"/>
    <n v="121.48694999999999"/>
    <n v="115.0929"/>
    <n v="102.3048"/>
    <n v="73.886800000000008"/>
    <n v="34.101599999999998"/>
  </r>
  <r>
    <s v="MRF507YL"/>
    <x v="0"/>
    <x v="0"/>
    <s v="Product_3R895"/>
    <n v="442.73"/>
    <n v="22"/>
    <x v="2"/>
    <s v="14x6x14 cm"/>
    <d v="2023-07-30T00:00:00"/>
    <d v="2026-01-01T00:00:00"/>
    <s v="7S168W"/>
    <s v="6SK,VZK"/>
    <s v="Green/Large"/>
    <x v="2"/>
    <n v="398.45699999999999"/>
    <n v="2.4273972602739726"/>
    <x v="0"/>
    <n v="378.53414999999995"/>
    <n v="358.61130000000003"/>
    <n v="318.76560000000001"/>
    <n v="230.21960000000001"/>
    <n v="106.2552"/>
  </r>
  <r>
    <s v="LK3BWKIR"/>
    <x v="0"/>
    <x v="0"/>
    <s v="Product_OYT8W"/>
    <n v="433.22"/>
    <n v="20"/>
    <x v="0"/>
    <s v="14x7x10 cm"/>
    <d v="2023-07-30T00:00:00"/>
    <d v="2025-01-01T00:00:00"/>
    <s v="VRFTB4"/>
    <s v="ZTF,EFM"/>
    <s v="Blue/Medium"/>
    <x v="1"/>
    <n v="389.89800000000002"/>
    <n v="1.4273972602739726"/>
    <x v="0"/>
    <n v="370.40309999999999"/>
    <n v="350.90820000000002"/>
    <n v="311.91840000000002"/>
    <n v="225.27440000000001"/>
    <n v="103.97280000000001"/>
  </r>
  <r>
    <s v="370ASSJO"/>
    <x v="0"/>
    <x v="0"/>
    <s v="Product_3K49B"/>
    <n v="161.47999999999999"/>
    <n v="19"/>
    <x v="1"/>
    <s v="5x17x8 cm"/>
    <d v="2023-01-01T00:00:00"/>
    <d v="2025-01-01T00:00:00"/>
    <s v="1OZ2H6"/>
    <s v="HV2,FVT"/>
    <s v="Green/Large"/>
    <x v="3"/>
    <n v="145.33199999999999"/>
    <n v="2.0027397260273974"/>
    <x v="1"/>
    <n v="138.06539999999998"/>
    <n v="130.7988"/>
    <n v="116.26560000000001"/>
    <n v="83.9696"/>
    <n v="38.755199999999995"/>
  </r>
  <r>
    <s v="3DPT0YTZ"/>
    <x v="1"/>
    <x v="0"/>
    <s v="Product_YSD4B"/>
    <n v="134.83000000000001"/>
    <n v="43"/>
    <x v="2"/>
    <s v="12x7x14 cm"/>
    <d v="2023-01-01T00:00:00"/>
    <d v="2026-01-01T00:00:00"/>
    <s v="V8SJMK"/>
    <s v="3QK,7JH"/>
    <s v="Red/Small"/>
    <x v="1"/>
    <n v="121.34700000000001"/>
    <n v="3.0027397260273974"/>
    <x v="0"/>
    <n v="115.27965"/>
    <n v="109.21230000000001"/>
    <n v="97.077600000000018"/>
    <n v="70.11160000000001"/>
    <n v="32.359200000000001"/>
  </r>
  <r>
    <s v="NX83WVLV"/>
    <x v="1"/>
    <x v="0"/>
    <s v="Product_IEHBU"/>
    <n v="444.4"/>
    <n v="28"/>
    <x v="0"/>
    <s v="13x13x11 cm"/>
    <d v="2023-07-30T00:00:00"/>
    <d v="2024-01-01T00:00:00"/>
    <s v="WL5GUY"/>
    <s v="UQ8,ITC"/>
    <s v="Red/Small"/>
    <x v="1"/>
    <n v="399.96"/>
    <n v="0.42465753424657532"/>
    <x v="1"/>
    <n v="379.96199999999999"/>
    <n v="359.964"/>
    <n v="319.96800000000002"/>
    <n v="231.08799999999999"/>
    <n v="106.65599999999999"/>
  </r>
  <r>
    <s v="KFB45IYY"/>
    <x v="1"/>
    <x v="0"/>
    <s v="Product_91TMC"/>
    <n v="162.06"/>
    <n v="51"/>
    <x v="2"/>
    <s v="13x7x7 cm"/>
    <d v="2023-01-01T00:00:00"/>
    <d v="2024-01-01T00:00:00"/>
    <s v="496SRY"/>
    <s v="0VK,2EV"/>
    <s v="Green/Large"/>
    <x v="4"/>
    <n v="145.85400000000001"/>
    <n v="1"/>
    <x v="1"/>
    <n v="138.56130000000002"/>
    <n v="131.26860000000002"/>
    <n v="116.68320000000001"/>
    <n v="84.271200000000007"/>
    <n v="38.894399999999997"/>
  </r>
  <r>
    <s v="4ACVNB2W"/>
    <x v="0"/>
    <x v="0"/>
    <s v="Product_ANDLH"/>
    <n v="61.59"/>
    <n v="62"/>
    <x v="1"/>
    <s v="8x15x17 cm"/>
    <d v="2023-01-01T00:00:00"/>
    <d v="2025-01-01T00:00:00"/>
    <s v="AR5USO"/>
    <s v="FDV,ZSP"/>
    <s v="Green/Large"/>
    <x v="1"/>
    <n v="55.431000000000004"/>
    <n v="2.0027397260273974"/>
    <x v="0"/>
    <n v="52.65945"/>
    <n v="49.887900000000002"/>
    <n v="44.344800000000006"/>
    <n v="32.026800000000001"/>
    <n v="14.781600000000001"/>
  </r>
  <r>
    <s v="TIBYHRE0"/>
    <x v="2"/>
    <x v="0"/>
    <s v="Product_9JGZ9"/>
    <n v="348.69"/>
    <n v="8"/>
    <x v="1"/>
    <s v="7x19x13 cm"/>
    <d v="2023-07-30T00:00:00"/>
    <d v="2024-01-01T00:00:00"/>
    <s v="KKV1XE"/>
    <s v="P7M,Z54"/>
    <s v="Green/Large"/>
    <x v="2"/>
    <n v="313.82100000000003"/>
    <n v="0.42465753424657532"/>
    <x v="1"/>
    <n v="298.12995000000001"/>
    <n v="282.43890000000005"/>
    <n v="251.05680000000004"/>
    <n v="181.31880000000001"/>
    <n v="83.685599999999994"/>
  </r>
  <r>
    <s v="Q6M22T0M"/>
    <x v="2"/>
    <x v="0"/>
    <s v="Product_B8QOW"/>
    <n v="498.23"/>
    <n v="18"/>
    <x v="0"/>
    <s v="17x6x18 cm"/>
    <d v="2023-07-30T00:00:00"/>
    <d v="2024-01-01T00:00:00"/>
    <s v="R16C6C"/>
    <s v="ZPJ,20I"/>
    <s v="Red/Small"/>
    <x v="4"/>
    <n v="448.40700000000004"/>
    <n v="0.42465753424657532"/>
    <x v="1"/>
    <n v="425.98665"/>
    <n v="403.56630000000007"/>
    <n v="358.72560000000004"/>
    <n v="259.07960000000003"/>
    <n v="119.5752"/>
  </r>
  <r>
    <s v="E2WIS8NF"/>
    <x v="0"/>
    <x v="0"/>
    <s v="Product_WXZPR"/>
    <n v="448.04"/>
    <n v="68"/>
    <x v="2"/>
    <s v="20x11x13 cm"/>
    <d v="2023-01-01T00:00:00"/>
    <d v="2024-01-01T00:00:00"/>
    <s v="MDQBAD"/>
    <s v="RLN,MKG"/>
    <s v="Red/Small"/>
    <x v="3"/>
    <n v="403.23599999999999"/>
    <n v="1"/>
    <x v="1"/>
    <n v="383.07419999999996"/>
    <n v="362.91239999999999"/>
    <n v="322.58879999999999"/>
    <n v="232.98080000000002"/>
    <n v="107.5296"/>
  </r>
  <r>
    <s v="MYDXK2TX"/>
    <x v="1"/>
    <x v="0"/>
    <s v="Product_79EA1"/>
    <n v="370.03"/>
    <n v="7"/>
    <x v="0"/>
    <s v="5x9x6 cm"/>
    <d v="2023-01-01T00:00:00"/>
    <d v="2025-01-01T00:00:00"/>
    <s v="FEU96A"/>
    <s v="1VW,PR4"/>
    <s v="Blue/Medium"/>
    <x v="3"/>
    <n v="333.02699999999999"/>
    <n v="2.0027397260273974"/>
    <x v="0"/>
    <n v="316.37564999999995"/>
    <n v="299.72429999999997"/>
    <n v="266.42160000000001"/>
    <n v="192.41559999999998"/>
    <n v="88.807199999999995"/>
  </r>
  <r>
    <s v="G2VRGRLL"/>
    <x v="1"/>
    <x v="0"/>
    <s v="Product_HW3TY"/>
    <n v="453.74"/>
    <n v="75"/>
    <x v="1"/>
    <s v="20x12x5 cm"/>
    <d v="2023-03-15T00:00:00"/>
    <d v="2024-01-01T00:00:00"/>
    <s v="S72V1E"/>
    <s v="9X4,GMO"/>
    <s v="Green/Large"/>
    <x v="3"/>
    <n v="408.36599999999999"/>
    <n v="0.8"/>
    <x v="1"/>
    <n v="387.94769999999994"/>
    <n v="367.52940000000001"/>
    <n v="326.69280000000003"/>
    <n v="235.94480000000001"/>
    <n v="108.8976"/>
  </r>
  <r>
    <s v="0CUMZYYP"/>
    <x v="3"/>
    <x v="0"/>
    <s v="Product_D7RZD"/>
    <n v="253.01"/>
    <n v="26"/>
    <x v="1"/>
    <s v="9x15x6 cm"/>
    <d v="2023-07-30T00:00:00"/>
    <d v="2025-01-01T00:00:00"/>
    <s v="SN2D6S"/>
    <s v="R7Y,YXG"/>
    <s v="Green/Large"/>
    <x v="2"/>
    <n v="227.709"/>
    <n v="1.4273972602739726"/>
    <x v="1"/>
    <n v="216.32354999999998"/>
    <n v="204.93810000000002"/>
    <n v="182.16720000000001"/>
    <n v="131.5652"/>
    <n v="60.722399999999993"/>
  </r>
  <r>
    <s v="VM60V0JZ"/>
    <x v="2"/>
    <x v="0"/>
    <s v="Product_0PAKF"/>
    <n v="119.9"/>
    <n v="25"/>
    <x v="1"/>
    <s v="12x5x9 cm"/>
    <d v="2023-03-15T00:00:00"/>
    <d v="2025-01-01T00:00:00"/>
    <s v="75QH9R"/>
    <s v="SV6,ISD"/>
    <s v="Green/Large"/>
    <x v="2"/>
    <n v="107.91"/>
    <n v="1.8027397260273972"/>
    <x v="1"/>
    <n v="102.5145"/>
    <n v="97.119"/>
    <n v="86.328000000000003"/>
    <n v="62.348000000000006"/>
    <n v="28.776"/>
  </r>
  <r>
    <s v="DWEGVONH"/>
    <x v="0"/>
    <x v="0"/>
    <s v="Product_0DSCQ"/>
    <n v="159.13999999999999"/>
    <n v="56"/>
    <x v="0"/>
    <s v="15x17x5 cm"/>
    <d v="2023-03-15T00:00:00"/>
    <d v="2024-01-01T00:00:00"/>
    <s v="03THFZ"/>
    <s v="WSI,XLH"/>
    <s v="Blue/Medium"/>
    <x v="0"/>
    <n v="143.226"/>
    <n v="0.8"/>
    <x v="1"/>
    <n v="136.06469999999999"/>
    <n v="128.9034"/>
    <n v="114.58080000000001"/>
    <n v="82.752799999999993"/>
    <n v="38.193599999999996"/>
  </r>
  <r>
    <s v="NFYCFF89"/>
    <x v="2"/>
    <x v="0"/>
    <s v="Product_1W1F9"/>
    <n v="213.9"/>
    <n v="66"/>
    <x v="1"/>
    <s v="13x14x17 cm"/>
    <d v="2023-07-30T00:00:00"/>
    <d v="2024-01-01T00:00:00"/>
    <s v="2V0ZEH"/>
    <s v="UD4,I6S"/>
    <s v="Red/Small"/>
    <x v="1"/>
    <n v="192.51"/>
    <n v="0.42465753424657532"/>
    <x v="1"/>
    <n v="182.88449999999997"/>
    <n v="173.25899999999999"/>
    <n v="154.00800000000001"/>
    <n v="111.22800000000001"/>
    <n v="51.335999999999999"/>
  </r>
  <r>
    <s v="UCWZSV1R"/>
    <x v="3"/>
    <x v="0"/>
    <s v="Product_X8GCD"/>
    <n v="249.48"/>
    <n v="52"/>
    <x v="0"/>
    <s v="14x5x7 cm"/>
    <d v="2023-07-30T00:00:00"/>
    <d v="2024-01-01T00:00:00"/>
    <s v="3W5U8I"/>
    <s v="QVD,R2H"/>
    <s v="Blue/Medium"/>
    <x v="0"/>
    <n v="224.53199999999998"/>
    <n v="0.42465753424657532"/>
    <x v="1"/>
    <n v="213.30539999999996"/>
    <n v="202.0788"/>
    <n v="179.62559999999999"/>
    <n v="129.7296"/>
    <n v="59.875199999999992"/>
  </r>
  <r>
    <s v="3IRT1BIU"/>
    <x v="3"/>
    <x v="0"/>
    <s v="Product_IHJM9"/>
    <n v="281.05"/>
    <n v="41"/>
    <x v="1"/>
    <s v="20x8x15 cm"/>
    <d v="2023-03-15T00:00:00"/>
    <d v="2024-01-01T00:00:00"/>
    <s v="R00XY9"/>
    <s v="SOI,6C1"/>
    <s v="Red/Small"/>
    <x v="3"/>
    <n v="252.94499999999999"/>
    <n v="0.8"/>
    <x v="1"/>
    <n v="240.29774999999998"/>
    <n v="227.65049999999999"/>
    <n v="202.35599999999999"/>
    <n v="146.14600000000002"/>
    <n v="67.451999999999998"/>
  </r>
  <r>
    <s v="4CPGNFLS"/>
    <x v="2"/>
    <x v="0"/>
    <s v="Product_VRZLT"/>
    <n v="33.69"/>
    <n v="76"/>
    <x v="1"/>
    <s v="10x7x11 cm"/>
    <d v="2023-01-01T00:00:00"/>
    <d v="2024-01-01T00:00:00"/>
    <s v="MDQGAV"/>
    <s v="DHZ,LA5"/>
    <s v="Green/Large"/>
    <x v="3"/>
    <n v="30.320999999999998"/>
    <n v="1"/>
    <x v="1"/>
    <n v="28.804949999999998"/>
    <n v="27.288899999999998"/>
    <n v="24.256799999999998"/>
    <n v="17.518799999999999"/>
    <n v="8.0855999999999995"/>
  </r>
  <r>
    <s v="63LVQLFA"/>
    <x v="1"/>
    <x v="0"/>
    <s v="Product_EOX29"/>
    <n v="439.09"/>
    <n v="57"/>
    <x v="1"/>
    <s v="16x17x8 cm"/>
    <d v="2023-07-30T00:00:00"/>
    <d v="2024-01-01T00:00:00"/>
    <s v="XXBO3S"/>
    <s v="66Q,ZXG"/>
    <s v="Green/Large"/>
    <x v="1"/>
    <n v="395.18099999999998"/>
    <n v="0.42465753424657532"/>
    <x v="1"/>
    <n v="375.42194999999998"/>
    <n v="355.66289999999998"/>
    <n v="316.14480000000003"/>
    <n v="228.32679999999999"/>
    <n v="105.38159999999999"/>
  </r>
  <r>
    <s v="1IPWLH23"/>
    <x v="2"/>
    <x v="0"/>
    <s v="Product_0RO83"/>
    <n v="126.26"/>
    <n v="7"/>
    <x v="2"/>
    <s v="13x18x8 cm"/>
    <d v="2023-03-15T00:00:00"/>
    <d v="2026-01-01T00:00:00"/>
    <s v="3VBT6S"/>
    <s v="O6H,UIB"/>
    <s v="Blue/Medium"/>
    <x v="1"/>
    <n v="113.634"/>
    <n v="2.8027397260273972"/>
    <x v="1"/>
    <n v="107.95229999999999"/>
    <n v="102.2706"/>
    <n v="90.907200000000003"/>
    <n v="65.655200000000008"/>
    <n v="30.302399999999999"/>
  </r>
  <r>
    <s v="ES0GR1E9"/>
    <x v="1"/>
    <x v="0"/>
    <s v="Product_4ZH4U"/>
    <n v="66.48"/>
    <n v="21"/>
    <x v="0"/>
    <s v="13x13x8 cm"/>
    <d v="2023-03-15T00:00:00"/>
    <d v="2026-01-01T00:00:00"/>
    <s v="7KWK1C"/>
    <s v="9X9,UY8"/>
    <s v="Blue/Medium"/>
    <x v="4"/>
    <n v="59.832000000000001"/>
    <n v="2.8027397260273972"/>
    <x v="0"/>
    <n v="56.840399999999995"/>
    <n v="53.848800000000004"/>
    <n v="47.865600000000001"/>
    <n v="34.569600000000001"/>
    <n v="15.955200000000001"/>
  </r>
  <r>
    <s v="RLD3KX4V"/>
    <x v="0"/>
    <x v="0"/>
    <s v="Product_15VC8"/>
    <n v="418.62"/>
    <n v="22"/>
    <x v="2"/>
    <s v="19x15x6 cm"/>
    <d v="2023-03-15T00:00:00"/>
    <d v="2024-01-01T00:00:00"/>
    <s v="8ZYQ3L"/>
    <s v="WLJ,TIG"/>
    <s v="Red/Small"/>
    <x v="3"/>
    <n v="376.75799999999998"/>
    <n v="0.8"/>
    <x v="1"/>
    <n v="357.92009999999999"/>
    <n v="339.0822"/>
    <n v="301.40640000000002"/>
    <n v="217.6824"/>
    <n v="100.4688"/>
  </r>
  <r>
    <s v="UW2IIF6F"/>
    <x v="0"/>
    <x v="0"/>
    <s v="Product_8TJFJ"/>
    <n v="469.64"/>
    <n v="87"/>
    <x v="1"/>
    <s v="12x8x11 cm"/>
    <d v="2023-01-01T00:00:00"/>
    <d v="2025-01-01T00:00:00"/>
    <s v="3O7WRO"/>
    <s v="8QV,Z8M"/>
    <s v="Blue/Medium"/>
    <x v="3"/>
    <n v="422.67599999999999"/>
    <n v="2.0027397260273974"/>
    <x v="0"/>
    <n v="401.54219999999998"/>
    <n v="380.40839999999997"/>
    <n v="338.14080000000001"/>
    <n v="244.21279999999999"/>
    <n v="112.7136"/>
  </r>
  <r>
    <s v="LWIQ2KSD"/>
    <x v="1"/>
    <x v="0"/>
    <s v="Product_HPE0L"/>
    <n v="246.96"/>
    <n v="29"/>
    <x v="2"/>
    <s v="16x12x14 cm"/>
    <d v="2023-03-15T00:00:00"/>
    <d v="2025-01-01T00:00:00"/>
    <s v="RR0DZZ"/>
    <s v="UXZ,QO8"/>
    <s v="Green/Large"/>
    <x v="3"/>
    <n v="222.26400000000001"/>
    <n v="1.8027397260273972"/>
    <x v="1"/>
    <n v="211.1508"/>
    <n v="200.03760000000003"/>
    <n v="177.81120000000001"/>
    <n v="128.41920000000002"/>
    <n v="59.270399999999995"/>
  </r>
  <r>
    <s v="N13HJI3R"/>
    <x v="3"/>
    <x v="0"/>
    <s v="Product_NMJFV"/>
    <n v="407.31"/>
    <n v="61"/>
    <x v="1"/>
    <s v="18x10x10 cm"/>
    <d v="2023-01-01T00:00:00"/>
    <d v="2025-01-01T00:00:00"/>
    <s v="3L4TU4"/>
    <s v="7NN,GJ2"/>
    <s v="Green/Large"/>
    <x v="1"/>
    <n v="366.57900000000001"/>
    <n v="2.0027397260273974"/>
    <x v="0"/>
    <n v="348.25004999999999"/>
    <n v="329.92110000000002"/>
    <n v="293.26320000000004"/>
    <n v="211.80119999999999"/>
    <n v="97.754400000000004"/>
  </r>
  <r>
    <s v="4K6J6GTO"/>
    <x v="2"/>
    <x v="0"/>
    <s v="Product_290MI"/>
    <n v="62.23"/>
    <n v="30"/>
    <x v="2"/>
    <s v="19x10x6 cm"/>
    <d v="2023-03-15T00:00:00"/>
    <d v="2025-01-01T00:00:00"/>
    <s v="DJA8UW"/>
    <s v="BHL,HX3"/>
    <s v="Red/Small"/>
    <x v="1"/>
    <n v="56.006999999999998"/>
    <n v="1.8027397260273972"/>
    <x v="1"/>
    <n v="53.206649999999996"/>
    <n v="50.406300000000002"/>
    <n v="44.805599999999998"/>
    <n v="32.3596"/>
    <n v="14.935199999999998"/>
  </r>
  <r>
    <s v="LUZEPXUN"/>
    <x v="0"/>
    <x v="0"/>
    <s v="Product_JCYO2"/>
    <n v="367.93"/>
    <n v="95"/>
    <x v="0"/>
    <s v="19x6x18 cm"/>
    <d v="2023-03-15T00:00:00"/>
    <d v="2026-01-01T00:00:00"/>
    <s v="2KSLHZ"/>
    <s v="7KE,VQO"/>
    <s v="Green/Large"/>
    <x v="2"/>
    <n v="331.137"/>
    <n v="2.8027397260273972"/>
    <x v="0"/>
    <n v="314.58015"/>
    <n v="298.02330000000001"/>
    <n v="264.90960000000001"/>
    <n v="191.3236"/>
    <n v="88.303200000000004"/>
  </r>
  <r>
    <s v="K4G35VAO"/>
    <x v="2"/>
    <x v="0"/>
    <s v="Product_SQ6JV"/>
    <n v="338.99"/>
    <n v="36"/>
    <x v="0"/>
    <s v="11x17x5 cm"/>
    <d v="2023-03-15T00:00:00"/>
    <d v="2026-01-01T00:00:00"/>
    <s v="3TQIKE"/>
    <s v="G7U,7FD"/>
    <s v="Red/Small"/>
    <x v="3"/>
    <n v="305.09100000000001"/>
    <n v="2.8027397260273972"/>
    <x v="0"/>
    <n v="289.83645000000001"/>
    <n v="274.58190000000002"/>
    <n v="244.07280000000003"/>
    <n v="176.2748"/>
    <n v="81.357600000000005"/>
  </r>
  <r>
    <s v="HUEIDONA"/>
    <x v="2"/>
    <x v="0"/>
    <s v="Product_8MKBE"/>
    <n v="106.03"/>
    <n v="26"/>
    <x v="2"/>
    <s v="9x17x16 cm"/>
    <d v="2023-03-15T00:00:00"/>
    <d v="2025-01-01T00:00:00"/>
    <s v="10H4HX"/>
    <s v="KJO,33A"/>
    <s v="Green/Large"/>
    <x v="4"/>
    <n v="95.426999999999992"/>
    <n v="1.8027397260273972"/>
    <x v="1"/>
    <n v="90.655649999999994"/>
    <n v="85.884299999999996"/>
    <n v="76.3416"/>
    <n v="55.135600000000004"/>
    <n v="25.447199999999999"/>
  </r>
  <r>
    <s v="6Z97PB5J"/>
    <x v="2"/>
    <x v="0"/>
    <s v="Product_MUTPT"/>
    <n v="164.12"/>
    <n v="22"/>
    <x v="2"/>
    <s v="7x20x7 cm"/>
    <d v="2023-07-30T00:00:00"/>
    <d v="2025-01-01T00:00:00"/>
    <s v="O0VK6Y"/>
    <s v="FKT,ET8"/>
    <s v="Blue/Medium"/>
    <x v="3"/>
    <n v="147.708"/>
    <n v="1.4273972602739726"/>
    <x v="0"/>
    <n v="140.32259999999999"/>
    <n v="132.93719999999999"/>
    <n v="118.16640000000001"/>
    <n v="85.342400000000012"/>
    <n v="39.388799999999996"/>
  </r>
  <r>
    <s v="SNS6PYY3"/>
    <x v="1"/>
    <x v="0"/>
    <s v="Product_EOHI3"/>
    <n v="11.48"/>
    <n v="49"/>
    <x v="2"/>
    <s v="10x18x19 cm"/>
    <d v="2023-03-15T00:00:00"/>
    <d v="2024-01-01T00:00:00"/>
    <s v="KYKAY2"/>
    <s v="DNY,R6Z"/>
    <s v="Blue/Medium"/>
    <x v="1"/>
    <n v="10.332000000000001"/>
    <n v="0.8"/>
    <x v="1"/>
    <n v="9.8154000000000003"/>
    <n v="9.2988000000000017"/>
    <n v="8.2656000000000009"/>
    <n v="5.9696000000000007"/>
    <n v="2.7551999999999999"/>
  </r>
  <r>
    <s v="SJT9SF7X"/>
    <x v="2"/>
    <x v="0"/>
    <s v="Product_G1ZWJ"/>
    <n v="392.64"/>
    <n v="53"/>
    <x v="1"/>
    <s v="11x7x14 cm"/>
    <d v="2023-07-30T00:00:00"/>
    <d v="2026-01-01T00:00:00"/>
    <s v="8KQJZS"/>
    <s v="15V,C80"/>
    <s v="Red/Small"/>
    <x v="3"/>
    <n v="353.37599999999998"/>
    <n v="2.4273972602739726"/>
    <x v="1"/>
    <n v="335.70719999999994"/>
    <n v="318.03839999999997"/>
    <n v="282.70080000000002"/>
    <n v="204.1728"/>
    <n v="94.233599999999996"/>
  </r>
  <r>
    <s v="7JSDX2HW"/>
    <x v="3"/>
    <x v="0"/>
    <s v="Product_IVZO6"/>
    <n v="143.22999999999999"/>
    <n v="87"/>
    <x v="2"/>
    <s v="17x13x7 cm"/>
    <d v="2023-03-15T00:00:00"/>
    <d v="2024-01-01T00:00:00"/>
    <s v="LXRCLV"/>
    <s v="64E,VOH"/>
    <s v="Red/Small"/>
    <x v="1"/>
    <n v="128.90699999999998"/>
    <n v="0.8"/>
    <x v="1"/>
    <n v="122.46164999999998"/>
    <n v="116.01629999999999"/>
    <n v="103.12559999999999"/>
    <n v="74.479599999999991"/>
    <n v="34.3752"/>
  </r>
  <r>
    <s v="Z6FMCZQS"/>
    <x v="1"/>
    <x v="0"/>
    <s v="Product_TYD6G"/>
    <n v="267.14"/>
    <n v="21"/>
    <x v="0"/>
    <s v="7x16x6 cm"/>
    <d v="2023-01-01T00:00:00"/>
    <d v="2026-01-01T00:00:00"/>
    <s v="HN0E6G"/>
    <s v="Z7K,FLO"/>
    <s v="Green/Large"/>
    <x v="1"/>
    <n v="240.42599999999999"/>
    <n v="3.0027397260273974"/>
    <x v="0"/>
    <n v="228.40469999999999"/>
    <n v="216.38339999999999"/>
    <n v="192.3408"/>
    <n v="138.9128"/>
    <n v="64.113599999999991"/>
  </r>
  <r>
    <s v="I63JF4HB"/>
    <x v="2"/>
    <x v="0"/>
    <s v="Product_IX9I8"/>
    <n v="236.01"/>
    <n v="8"/>
    <x v="1"/>
    <s v="11x8x15 cm"/>
    <d v="2023-01-01T00:00:00"/>
    <d v="2024-01-01T00:00:00"/>
    <s v="80DNWM"/>
    <s v="5I3,GPY"/>
    <s v="Red/Small"/>
    <x v="3"/>
    <n v="212.40899999999999"/>
    <n v="1"/>
    <x v="1"/>
    <n v="201.78854999999999"/>
    <n v="191.16810000000001"/>
    <n v="169.9272"/>
    <n v="122.7252"/>
    <n v="56.642399999999995"/>
  </r>
  <r>
    <s v="XSFOC2GH"/>
    <x v="2"/>
    <x v="0"/>
    <s v="Product_G0C44"/>
    <n v="192.46"/>
    <n v="62"/>
    <x v="1"/>
    <s v="11x12x7 cm"/>
    <d v="2023-07-30T00:00:00"/>
    <d v="2024-01-01T00:00:00"/>
    <s v="XSU1PX"/>
    <s v="9VJ,5YC"/>
    <s v="Green/Large"/>
    <x v="0"/>
    <n v="173.214"/>
    <n v="0.42465753424657532"/>
    <x v="1"/>
    <n v="164.55329999999998"/>
    <n v="155.89260000000002"/>
    <n v="138.5712"/>
    <n v="100.07920000000001"/>
    <n v="46.190399999999997"/>
  </r>
  <r>
    <s v="YDJHF4Q0"/>
    <x v="2"/>
    <x v="0"/>
    <s v="Product_TWX2F"/>
    <n v="425.33"/>
    <n v="79"/>
    <x v="2"/>
    <s v="20x15x12 cm"/>
    <d v="2023-03-15T00:00:00"/>
    <d v="2026-01-01T00:00:00"/>
    <s v="STBXTU"/>
    <s v="MRW,U69"/>
    <s v="Red/Small"/>
    <x v="3"/>
    <n v="382.79699999999997"/>
    <n v="2.8027397260273972"/>
    <x v="0"/>
    <n v="363.65714999999994"/>
    <n v="344.51729999999998"/>
    <n v="306.23759999999999"/>
    <n v="221.17160000000001"/>
    <n v="102.07919999999999"/>
  </r>
  <r>
    <s v="F1D0MXVB"/>
    <x v="2"/>
    <x v="0"/>
    <s v="Product_GYSJL"/>
    <n v="199.03"/>
    <n v="51"/>
    <x v="0"/>
    <s v="5x5x14 cm"/>
    <d v="2023-07-30T00:00:00"/>
    <d v="2024-01-01T00:00:00"/>
    <s v="8Q3JII"/>
    <s v="CZ9,ENB"/>
    <s v="Blue/Medium"/>
    <x v="2"/>
    <n v="179.12700000000001"/>
    <n v="0.42465753424657532"/>
    <x v="1"/>
    <n v="170.17064999999999"/>
    <n v="161.21430000000001"/>
    <n v="143.30160000000001"/>
    <n v="103.49560000000001"/>
    <n v="47.767199999999995"/>
  </r>
  <r>
    <s v="HR0DBUKC"/>
    <x v="2"/>
    <x v="0"/>
    <s v="Product_RZ3S8"/>
    <n v="79.83"/>
    <n v="15"/>
    <x v="1"/>
    <s v="6x8x17 cm"/>
    <d v="2023-03-15T00:00:00"/>
    <d v="2026-01-01T00:00:00"/>
    <s v="CV22QS"/>
    <s v="O4U,3GG"/>
    <s v="Green/Large"/>
    <x v="1"/>
    <n v="71.846999999999994"/>
    <n v="2.8027397260273972"/>
    <x v="0"/>
    <n v="68.254649999999998"/>
    <n v="64.662300000000002"/>
    <n v="57.477599999999995"/>
    <n v="41.511600000000001"/>
    <n v="19.159199999999998"/>
  </r>
  <r>
    <s v="UKKPXJWE"/>
    <x v="0"/>
    <x v="0"/>
    <s v="Product_OTSRP"/>
    <n v="39.58"/>
    <n v="40"/>
    <x v="2"/>
    <s v="6x14x14 cm"/>
    <d v="2023-01-01T00:00:00"/>
    <d v="2026-01-01T00:00:00"/>
    <s v="GAQN5T"/>
    <s v="65U,4T2"/>
    <s v="Red/Small"/>
    <x v="0"/>
    <n v="35.622"/>
    <n v="3.0027397260273974"/>
    <x v="1"/>
    <n v="33.840899999999998"/>
    <n v="32.059800000000003"/>
    <n v="28.497600000000002"/>
    <n v="20.581599999999998"/>
    <n v="9.4992000000000001"/>
  </r>
  <r>
    <s v="I4JPURCV"/>
    <x v="1"/>
    <x v="0"/>
    <s v="Product_5DU0P"/>
    <n v="332.64"/>
    <n v="69"/>
    <x v="1"/>
    <s v="6x14x6 cm"/>
    <d v="2023-07-30T00:00:00"/>
    <d v="2024-01-01T00:00:00"/>
    <s v="Z9EP37"/>
    <s v="5DW,0OG"/>
    <s v="Green/Large"/>
    <x v="1"/>
    <n v="299.37599999999998"/>
    <n v="0.42465753424657532"/>
    <x v="1"/>
    <n v="284.40719999999999"/>
    <n v="269.4384"/>
    <n v="239.5008"/>
    <n v="172.97280000000001"/>
    <n v="79.83359999999999"/>
  </r>
  <r>
    <s v="RPG19BOP"/>
    <x v="1"/>
    <x v="0"/>
    <s v="Product_H97BT"/>
    <n v="322.89999999999998"/>
    <n v="31"/>
    <x v="1"/>
    <s v="12x12x14 cm"/>
    <d v="2023-01-01T00:00:00"/>
    <d v="2025-01-01T00:00:00"/>
    <s v="80K2GB"/>
    <s v="HGY,MSG"/>
    <s v="Red/Small"/>
    <x v="1"/>
    <n v="290.60999999999996"/>
    <n v="2.0027397260273974"/>
    <x v="0"/>
    <n v="276.07949999999994"/>
    <n v="261.54899999999998"/>
    <n v="232.48799999999997"/>
    <n v="167.90799999999999"/>
    <n v="77.495999999999995"/>
  </r>
  <r>
    <s v="W59ENPZO"/>
    <x v="1"/>
    <x v="0"/>
    <s v="Product_GWN4H"/>
    <n v="250.77"/>
    <n v="6"/>
    <x v="2"/>
    <s v="8x14x11 cm"/>
    <d v="2023-07-30T00:00:00"/>
    <d v="2025-01-01T00:00:00"/>
    <s v="FYLFJT"/>
    <s v="7GW,VL2"/>
    <s v="Blue/Medium"/>
    <x v="3"/>
    <n v="225.69300000000001"/>
    <n v="1.4273972602739726"/>
    <x v="0"/>
    <n v="214.40835000000001"/>
    <n v="203.12370000000001"/>
    <n v="180.55440000000002"/>
    <n v="130.40040000000002"/>
    <n v="60.184799999999996"/>
  </r>
  <r>
    <s v="UX9EXHKJ"/>
    <x v="3"/>
    <x v="0"/>
    <s v="Product_L0BTR"/>
    <n v="447.17"/>
    <n v="50"/>
    <x v="2"/>
    <s v="11x19x6 cm"/>
    <d v="2023-07-30T00:00:00"/>
    <d v="2024-01-01T00:00:00"/>
    <s v="9LQWFM"/>
    <s v="TR4,X7K"/>
    <s v="Blue/Medium"/>
    <x v="1"/>
    <n v="402.45300000000003"/>
    <n v="0.42465753424657532"/>
    <x v="1"/>
    <n v="382.33035000000001"/>
    <n v="362.20770000000005"/>
    <n v="321.96240000000006"/>
    <n v="232.5284"/>
    <n v="107.32080000000001"/>
  </r>
  <r>
    <s v="S50Q2YLK"/>
    <x v="3"/>
    <x v="0"/>
    <s v="Product_D60WY"/>
    <n v="236.98"/>
    <n v="3"/>
    <x v="0"/>
    <s v="16x12x7 cm"/>
    <d v="2023-01-01T00:00:00"/>
    <d v="2024-01-01T00:00:00"/>
    <s v="JYALRH"/>
    <s v="9G7,QBO"/>
    <s v="Blue/Medium"/>
    <x v="0"/>
    <n v="213.28199999999998"/>
    <n v="1"/>
    <x v="1"/>
    <n v="202.61789999999996"/>
    <n v="191.9538"/>
    <n v="170.62559999999999"/>
    <n v="123.2296"/>
    <n v="56.875199999999992"/>
  </r>
  <r>
    <s v="LTANTLEM"/>
    <x v="3"/>
    <x v="0"/>
    <s v="Product_EI4I2"/>
    <n v="121.37"/>
    <n v="54"/>
    <x v="2"/>
    <s v="19x16x16 cm"/>
    <d v="2023-03-15T00:00:00"/>
    <d v="2026-01-01T00:00:00"/>
    <s v="AE4YPE"/>
    <s v="H9Q,I71"/>
    <s v="Green/Large"/>
    <x v="3"/>
    <n v="109.233"/>
    <n v="2.8027397260273972"/>
    <x v="1"/>
    <n v="103.77135"/>
    <n v="98.309700000000007"/>
    <n v="87.386400000000009"/>
    <n v="63.112400000000008"/>
    <n v="29.128799999999998"/>
  </r>
  <r>
    <s v="FTTM5C8C"/>
    <x v="0"/>
    <x v="0"/>
    <s v="Product_7F981"/>
    <n v="411"/>
    <n v="85"/>
    <x v="0"/>
    <s v="7x5x15 cm"/>
    <d v="2023-03-15T00:00:00"/>
    <d v="2025-01-01T00:00:00"/>
    <s v="TM5XS9"/>
    <s v="7RL,1LR"/>
    <s v="Blue/Medium"/>
    <x v="3"/>
    <n v="369.9"/>
    <n v="1.8027397260273972"/>
    <x v="0"/>
    <n v="351.40499999999997"/>
    <n v="332.90999999999997"/>
    <n v="295.92"/>
    <n v="213.72"/>
    <n v="98.64"/>
  </r>
  <r>
    <s v="NNXRCF36"/>
    <x v="2"/>
    <x v="0"/>
    <s v="Product_GEGCC"/>
    <n v="358.85"/>
    <n v="87"/>
    <x v="1"/>
    <s v="19x7x11 cm"/>
    <d v="2023-03-15T00:00:00"/>
    <d v="2026-01-01T00:00:00"/>
    <s v="P6ZXK2"/>
    <s v="5W4,9YQ"/>
    <s v="Red/Small"/>
    <x v="4"/>
    <n v="322.96500000000003"/>
    <n v="2.8027397260273972"/>
    <x v="0"/>
    <n v="306.81675000000001"/>
    <n v="290.66850000000005"/>
    <n v="258.37200000000001"/>
    <n v="186.60200000000003"/>
    <n v="86.123999999999995"/>
  </r>
  <r>
    <s v="RQUIA7WR"/>
    <x v="2"/>
    <x v="0"/>
    <s v="Product_9B2UO"/>
    <n v="383.21"/>
    <n v="57"/>
    <x v="0"/>
    <s v="17x8x6 cm"/>
    <d v="2023-01-01T00:00:00"/>
    <d v="2024-01-01T00:00:00"/>
    <s v="415VET"/>
    <s v="2EP,JO3"/>
    <s v="Green/Large"/>
    <x v="0"/>
    <n v="344.88900000000001"/>
    <n v="1"/>
    <x v="1"/>
    <n v="327.64454999999998"/>
    <n v="310.40010000000001"/>
    <n v="275.91120000000001"/>
    <n v="199.26919999999998"/>
    <n v="91.970399999999998"/>
  </r>
  <r>
    <s v="MBP8MRVM"/>
    <x v="1"/>
    <x v="0"/>
    <s v="Product_LTKUM"/>
    <n v="192.15"/>
    <n v="91"/>
    <x v="0"/>
    <s v="20x6x17 cm"/>
    <d v="2023-01-01T00:00:00"/>
    <d v="2024-01-01T00:00:00"/>
    <s v="Z3P6I9"/>
    <s v="CHX,XJ1"/>
    <s v="Green/Large"/>
    <x v="2"/>
    <n v="172.935"/>
    <n v="1"/>
    <x v="1"/>
    <n v="164.28825000000001"/>
    <n v="155.64150000000001"/>
    <n v="138.34800000000001"/>
    <n v="99.918000000000006"/>
    <n v="46.116"/>
  </r>
  <r>
    <s v="FDZJ3HI1"/>
    <x v="1"/>
    <x v="0"/>
    <s v="Product_K93CL"/>
    <n v="159.36000000000001"/>
    <n v="80"/>
    <x v="0"/>
    <s v="11x12x20 cm"/>
    <d v="2023-07-30T00:00:00"/>
    <d v="2024-01-01T00:00:00"/>
    <s v="RLI54F"/>
    <s v="IXJ,ZS9"/>
    <s v="Red/Small"/>
    <x v="2"/>
    <n v="143.42400000000001"/>
    <n v="0.42465753424657532"/>
    <x v="1"/>
    <n v="136.25280000000001"/>
    <n v="129.08160000000001"/>
    <n v="114.73920000000001"/>
    <n v="82.867200000000011"/>
    <n v="38.246400000000001"/>
  </r>
  <r>
    <s v="68CQL95B"/>
    <x v="3"/>
    <x v="0"/>
    <s v="Product_0XFQS"/>
    <n v="217.52"/>
    <n v="39"/>
    <x v="2"/>
    <s v="15x5x18 cm"/>
    <d v="2023-01-01T00:00:00"/>
    <d v="2024-01-01T00:00:00"/>
    <s v="OZBU46"/>
    <s v="V8X,SG6"/>
    <s v="Blue/Medium"/>
    <x v="3"/>
    <n v="195.768"/>
    <n v="1"/>
    <x v="1"/>
    <n v="185.9796"/>
    <n v="176.19120000000001"/>
    <n v="156.61440000000002"/>
    <n v="113.11040000000001"/>
    <n v="52.204799999999999"/>
  </r>
  <r>
    <s v="BJF037VS"/>
    <x v="3"/>
    <x v="0"/>
    <s v="Product_VNAXA"/>
    <n v="172.64"/>
    <n v="1"/>
    <x v="2"/>
    <s v="13x17x7 cm"/>
    <d v="2023-07-30T00:00:00"/>
    <d v="2025-01-01T00:00:00"/>
    <s v="E8VTLO"/>
    <s v="O1E,0NE"/>
    <s v="Blue/Medium"/>
    <x v="1"/>
    <n v="155.37599999999998"/>
    <n v="1.4273972602739726"/>
    <x v="1"/>
    <n v="147.60719999999998"/>
    <n v="139.83839999999998"/>
    <n v="124.30079999999998"/>
    <n v="89.772799999999989"/>
    <n v="41.433599999999998"/>
  </r>
  <r>
    <s v="DI5LNPCF"/>
    <x v="2"/>
    <x v="0"/>
    <s v="Product_WSZWI"/>
    <n v="465.37"/>
    <n v="12"/>
    <x v="1"/>
    <s v="6x10x10 cm"/>
    <d v="2023-01-01T00:00:00"/>
    <d v="2026-01-01T00:00:00"/>
    <s v="E8LL8P"/>
    <s v="OSW,3KY"/>
    <s v="Blue/Medium"/>
    <x v="3"/>
    <n v="418.83299999999997"/>
    <n v="3.0027397260273974"/>
    <x v="1"/>
    <n v="397.89134999999993"/>
    <n v="376.94970000000001"/>
    <n v="335.06639999999999"/>
    <n v="241.9924"/>
    <n v="111.6888"/>
  </r>
  <r>
    <s v="HKZWC043"/>
    <x v="1"/>
    <x v="0"/>
    <s v="Product_RMBR3"/>
    <n v="160.76"/>
    <n v="81"/>
    <x v="1"/>
    <s v="16x5x16 cm"/>
    <d v="2023-01-01T00:00:00"/>
    <d v="2024-01-01T00:00:00"/>
    <s v="1AZWK0"/>
    <s v="FRY,2FI"/>
    <s v="Red/Small"/>
    <x v="2"/>
    <n v="144.684"/>
    <n v="1"/>
    <x v="1"/>
    <n v="137.44979999999998"/>
    <n v="130.21559999999999"/>
    <n v="115.74720000000001"/>
    <n v="83.595199999999991"/>
    <n v="38.5824"/>
  </r>
  <r>
    <s v="GEGYMXQM"/>
    <x v="2"/>
    <x v="0"/>
    <s v="Product_UVO09"/>
    <n v="217.67"/>
    <n v="63"/>
    <x v="2"/>
    <s v="5x9x12 cm"/>
    <d v="2023-07-30T00:00:00"/>
    <d v="2025-01-01T00:00:00"/>
    <s v="2R0L4N"/>
    <s v="PKI,FXR"/>
    <s v="Red/Small"/>
    <x v="1"/>
    <n v="195.90299999999999"/>
    <n v="1.4273972602739726"/>
    <x v="1"/>
    <n v="186.10784999999998"/>
    <n v="176.31270000000001"/>
    <n v="156.72239999999999"/>
    <n v="113.1884"/>
    <n v="52.240799999999993"/>
  </r>
  <r>
    <s v="SRLF1X94"/>
    <x v="2"/>
    <x v="0"/>
    <s v="Product_TWNS8"/>
    <n v="328.4"/>
    <n v="21"/>
    <x v="1"/>
    <s v="8x7x20 cm"/>
    <d v="2023-07-30T00:00:00"/>
    <d v="2024-01-01T00:00:00"/>
    <s v="VEWX8I"/>
    <s v="TKL,Q1Q"/>
    <s v="Red/Small"/>
    <x v="3"/>
    <n v="295.56"/>
    <n v="0.42465753424657532"/>
    <x v="1"/>
    <n v="280.78199999999998"/>
    <n v="266.00400000000002"/>
    <n v="236.44800000000001"/>
    <n v="170.768"/>
    <n v="78.815999999999988"/>
  </r>
  <r>
    <s v="BMDI9ZQZ"/>
    <x v="3"/>
    <x v="0"/>
    <s v="Product_KP5SW"/>
    <n v="211.54"/>
    <n v="48"/>
    <x v="2"/>
    <s v="8x11x18 cm"/>
    <d v="2023-01-01T00:00:00"/>
    <d v="2024-01-01T00:00:00"/>
    <s v="58Z072"/>
    <s v="2W9,XOQ"/>
    <s v="Blue/Medium"/>
    <x v="0"/>
    <n v="190.386"/>
    <n v="1"/>
    <x v="1"/>
    <n v="180.86669999999998"/>
    <n v="171.34739999999999"/>
    <n v="152.30879999999999"/>
    <n v="110.0008"/>
    <n v="50.769599999999997"/>
  </r>
  <r>
    <s v="ZOYE4BF8"/>
    <x v="2"/>
    <x v="0"/>
    <s v="Product_1SZ72"/>
    <n v="352.7"/>
    <n v="20"/>
    <x v="1"/>
    <s v="18x20x13 cm"/>
    <d v="2023-03-15T00:00:00"/>
    <d v="2026-01-01T00:00:00"/>
    <s v="S49DY0"/>
    <s v="QIC,YO1"/>
    <s v="Green/Large"/>
    <x v="4"/>
    <n v="317.43"/>
    <n v="2.8027397260273972"/>
    <x v="0"/>
    <n v="301.55849999999998"/>
    <n v="285.68700000000001"/>
    <n v="253.94400000000002"/>
    <n v="183.404"/>
    <n v="84.647999999999996"/>
  </r>
  <r>
    <s v="MZ54O6DN"/>
    <x v="3"/>
    <x v="0"/>
    <s v="Product_2FVR3"/>
    <n v="69.959999999999994"/>
    <n v="23"/>
    <x v="1"/>
    <s v="11x14x13 cm"/>
    <d v="2023-07-30T00:00:00"/>
    <d v="2025-01-01T00:00:00"/>
    <s v="RHM5UI"/>
    <s v="GA1,1V5"/>
    <s v="Blue/Medium"/>
    <x v="3"/>
    <n v="62.963999999999992"/>
    <n v="1.4273972602739726"/>
    <x v="1"/>
    <n v="59.815799999999989"/>
    <n v="56.667599999999993"/>
    <n v="50.371199999999995"/>
    <n v="36.379199999999997"/>
    <n v="16.790399999999998"/>
  </r>
  <r>
    <s v="PBPPFZHK"/>
    <x v="0"/>
    <x v="0"/>
    <s v="Product_KV3SA"/>
    <n v="401.33"/>
    <n v="20"/>
    <x v="0"/>
    <s v="11x20x19 cm"/>
    <d v="2023-07-30T00:00:00"/>
    <d v="2026-01-01T00:00:00"/>
    <s v="TU09G4"/>
    <s v="VSG,4TP"/>
    <s v="Blue/Medium"/>
    <x v="4"/>
    <n v="361.197"/>
    <n v="2.4273972602739726"/>
    <x v="0"/>
    <n v="343.13714999999996"/>
    <n v="325.07730000000004"/>
    <n v="288.95760000000001"/>
    <n v="208.69159999999999"/>
    <n v="96.319199999999995"/>
  </r>
  <r>
    <s v="W0MNDCH0"/>
    <x v="3"/>
    <x v="0"/>
    <s v="Product_9K3KZ"/>
    <n v="80.06"/>
    <n v="18"/>
    <x v="1"/>
    <s v="14x7x5 cm"/>
    <d v="2023-01-01T00:00:00"/>
    <d v="2026-01-01T00:00:00"/>
    <s v="AQCEPO"/>
    <s v="7YL,HRO"/>
    <s v="Green/Large"/>
    <x v="2"/>
    <n v="72.054000000000002"/>
    <n v="3.0027397260273974"/>
    <x v="1"/>
    <n v="68.451300000000003"/>
    <n v="64.848600000000005"/>
    <n v="57.643200000000007"/>
    <n v="41.6312"/>
    <n v="19.214400000000001"/>
  </r>
  <r>
    <s v="6U8QYC0G"/>
    <x v="2"/>
    <x v="0"/>
    <s v="Product_A8D6S"/>
    <n v="21.73"/>
    <n v="36"/>
    <x v="0"/>
    <s v="17x6x18 cm"/>
    <d v="2023-01-01T00:00:00"/>
    <d v="2026-01-01T00:00:00"/>
    <s v="JCMU1D"/>
    <s v="12N,LZY"/>
    <s v="Green/Large"/>
    <x v="2"/>
    <n v="19.557000000000002"/>
    <n v="3.0027397260273974"/>
    <x v="1"/>
    <n v="18.579150000000002"/>
    <n v="17.601300000000002"/>
    <n v="15.645600000000002"/>
    <n v="11.2996"/>
    <n v="5.2152000000000003"/>
  </r>
  <r>
    <s v="0J7HFWKL"/>
    <x v="3"/>
    <x v="0"/>
    <s v="Product_VYS4Z"/>
    <n v="469.98"/>
    <n v="74"/>
    <x v="2"/>
    <s v="9x6x11 cm"/>
    <d v="2023-07-30T00:00:00"/>
    <d v="2026-01-01T00:00:00"/>
    <s v="IBCXKI"/>
    <s v="9P7,B5R"/>
    <s v="Red/Small"/>
    <x v="2"/>
    <n v="422.98200000000003"/>
    <n v="2.4273972602739726"/>
    <x v="0"/>
    <n v="401.8329"/>
    <n v="380.68380000000002"/>
    <n v="338.38560000000007"/>
    <n v="244.38960000000003"/>
    <n v="112.79519999999999"/>
  </r>
  <r>
    <s v="Q32IJIWR"/>
    <x v="1"/>
    <x v="0"/>
    <s v="Product_7QIR7"/>
    <n v="85.62"/>
    <n v="93"/>
    <x v="1"/>
    <s v="14x13x11 cm"/>
    <d v="2023-03-15T00:00:00"/>
    <d v="2025-01-01T00:00:00"/>
    <s v="L28GCV"/>
    <s v="5YI,YGX"/>
    <s v="Red/Small"/>
    <x v="3"/>
    <n v="77.058000000000007"/>
    <n v="1.8027397260273972"/>
    <x v="1"/>
    <n v="73.205100000000002"/>
    <n v="69.352200000000011"/>
    <n v="61.646400000000007"/>
    <n v="44.522400000000005"/>
    <n v="20.5488"/>
  </r>
  <r>
    <s v="VMRUB16L"/>
    <x v="3"/>
    <x v="0"/>
    <s v="Product_05SBP"/>
    <n v="438.01"/>
    <n v="98"/>
    <x v="0"/>
    <s v="19x6x20 cm"/>
    <d v="2023-01-01T00:00:00"/>
    <d v="2026-01-01T00:00:00"/>
    <s v="I02SQ6"/>
    <s v="K99,9S8"/>
    <s v="Red/Small"/>
    <x v="3"/>
    <n v="394.209"/>
    <n v="3.0027397260273974"/>
    <x v="1"/>
    <n v="374.49854999999997"/>
    <n v="354.78809999999999"/>
    <n v="315.36720000000003"/>
    <n v="227.76519999999999"/>
    <n v="105.1224"/>
  </r>
  <r>
    <s v="JF8S63XZ"/>
    <x v="3"/>
    <x v="0"/>
    <s v="Product_0I3XE"/>
    <n v="394.38"/>
    <n v="68"/>
    <x v="1"/>
    <s v="15x12x6 cm"/>
    <d v="2023-01-01T00:00:00"/>
    <d v="2024-01-01T00:00:00"/>
    <s v="QRLIR7"/>
    <s v="DF9,KSL"/>
    <s v="Red/Small"/>
    <x v="3"/>
    <n v="354.94200000000001"/>
    <n v="1"/>
    <x v="1"/>
    <n v="337.19490000000002"/>
    <n v="319.44780000000003"/>
    <n v="283.95359999999999"/>
    <n v="205.07760000000002"/>
    <n v="94.651199999999989"/>
  </r>
  <r>
    <s v="XGCY9X95"/>
    <x v="0"/>
    <x v="0"/>
    <s v="Product_2PI79"/>
    <n v="342.12"/>
    <n v="10"/>
    <x v="0"/>
    <s v="19x8x5 cm"/>
    <d v="2023-01-01T00:00:00"/>
    <d v="2026-01-01T00:00:00"/>
    <s v="L2K6MF"/>
    <s v="XP1,GRG"/>
    <s v="Blue/Medium"/>
    <x v="3"/>
    <n v="307.90800000000002"/>
    <n v="3.0027397260273974"/>
    <x v="1"/>
    <n v="292.51260000000002"/>
    <n v="277.11720000000003"/>
    <n v="246.32640000000004"/>
    <n v="177.9024"/>
    <n v="82.108800000000002"/>
  </r>
  <r>
    <s v="TWQCMRXH"/>
    <x v="1"/>
    <x v="0"/>
    <s v="Product_AJ41B"/>
    <n v="114.42"/>
    <n v="35"/>
    <x v="2"/>
    <s v="16x9x18 cm"/>
    <d v="2023-01-01T00:00:00"/>
    <d v="2025-01-01T00:00:00"/>
    <s v="6SBNZZ"/>
    <s v="NHJ,MHQ"/>
    <s v="Red/Small"/>
    <x v="1"/>
    <n v="102.97800000000001"/>
    <n v="2.0027397260273974"/>
    <x v="0"/>
    <n v="97.829099999999997"/>
    <n v="92.680200000000013"/>
    <n v="82.382400000000018"/>
    <n v="59.498400000000004"/>
    <n v="27.460799999999999"/>
  </r>
  <r>
    <s v="0O3LFTMA"/>
    <x v="3"/>
    <x v="0"/>
    <s v="Product_LZFSM"/>
    <n v="14.48"/>
    <n v="84"/>
    <x v="0"/>
    <s v="19x15x19 cm"/>
    <d v="2023-07-30T00:00:00"/>
    <d v="2026-01-01T00:00:00"/>
    <s v="534CJA"/>
    <s v="438,11E"/>
    <s v="Green/Large"/>
    <x v="2"/>
    <n v="13.032"/>
    <n v="2.4273972602739726"/>
    <x v="0"/>
    <n v="12.3804"/>
    <n v="11.7288"/>
    <n v="10.425600000000001"/>
    <n v="7.5296000000000003"/>
    <n v="3.4752000000000001"/>
  </r>
  <r>
    <s v="7U3Z2KR7"/>
    <x v="3"/>
    <x v="0"/>
    <s v="Product_EM8UW"/>
    <n v="398.64"/>
    <n v="88"/>
    <x v="2"/>
    <s v="19x19x12 cm"/>
    <d v="2023-07-30T00:00:00"/>
    <d v="2026-01-01T00:00:00"/>
    <s v="OEDRHJ"/>
    <s v="FBT,JEG"/>
    <s v="Green/Large"/>
    <x v="0"/>
    <n v="358.77599999999995"/>
    <n v="2.4273972602739726"/>
    <x v="0"/>
    <n v="340.83719999999994"/>
    <n v="322.89839999999998"/>
    <n v="287.02079999999995"/>
    <n v="207.2928"/>
    <n v="95.673599999999993"/>
  </r>
  <r>
    <s v="PAVHWXB7"/>
    <x v="3"/>
    <x v="0"/>
    <s v="Product_17GNI"/>
    <n v="68.84"/>
    <n v="33"/>
    <x v="2"/>
    <s v="12x14x14 cm"/>
    <d v="2023-07-30T00:00:00"/>
    <d v="2024-01-01T00:00:00"/>
    <s v="70FYU1"/>
    <s v="HQL,TCV"/>
    <s v="Blue/Medium"/>
    <x v="0"/>
    <n v="61.956000000000003"/>
    <n v="0.42465753424657532"/>
    <x v="1"/>
    <n v="58.858200000000004"/>
    <n v="55.760400000000004"/>
    <n v="49.564800000000005"/>
    <n v="35.796800000000005"/>
    <n v="16.521599999999999"/>
  </r>
  <r>
    <s v="921GVKM0"/>
    <x v="0"/>
    <x v="0"/>
    <s v="Product_XBXWL"/>
    <n v="423.5"/>
    <n v="75"/>
    <x v="0"/>
    <s v="15x17x18 cm"/>
    <d v="2023-03-15T00:00:00"/>
    <d v="2025-01-01T00:00:00"/>
    <s v="4RDWQT"/>
    <s v="J0U,GYR"/>
    <s v="Red/Small"/>
    <x v="2"/>
    <n v="381.15"/>
    <n v="1.8027397260273972"/>
    <x v="0"/>
    <n v="362.09249999999997"/>
    <n v="343.03499999999997"/>
    <n v="304.92"/>
    <n v="220.22"/>
    <n v="101.64"/>
  </r>
  <r>
    <s v="CVB7D28K"/>
    <x v="1"/>
    <x v="0"/>
    <s v="Product_JFUW4"/>
    <n v="304.63"/>
    <n v="62"/>
    <x v="2"/>
    <s v="20x19x8 cm"/>
    <d v="2023-03-15T00:00:00"/>
    <d v="2026-01-01T00:00:00"/>
    <s v="ZAP4H9"/>
    <s v="5GU,ZQ3"/>
    <s v="Blue/Medium"/>
    <x v="0"/>
    <n v="274.16699999999997"/>
    <n v="2.8027397260273972"/>
    <x v="0"/>
    <n v="260.45864999999998"/>
    <n v="246.75029999999998"/>
    <n v="219.33359999999999"/>
    <n v="158.4076"/>
    <n v="73.111199999999997"/>
  </r>
  <r>
    <s v="J7CJ472M"/>
    <x v="3"/>
    <x v="0"/>
    <s v="Product_ION1Y"/>
    <n v="202.18"/>
    <n v="91"/>
    <x v="2"/>
    <s v="5x8x11 cm"/>
    <d v="2023-07-30T00:00:00"/>
    <d v="2026-01-01T00:00:00"/>
    <s v="D88POP"/>
    <s v="5SS,V7D"/>
    <s v="Blue/Medium"/>
    <x v="4"/>
    <n v="181.96199999999999"/>
    <n v="2.4273972602739726"/>
    <x v="0"/>
    <n v="172.86389999999997"/>
    <n v="163.76579999999998"/>
    <n v="145.56960000000001"/>
    <n v="105.1336"/>
    <n v="48.523200000000003"/>
  </r>
  <r>
    <s v="C7SLDMTU"/>
    <x v="3"/>
    <x v="0"/>
    <s v="Product_QIK6G"/>
    <n v="435.35"/>
    <n v="83"/>
    <x v="2"/>
    <s v="10x16x8 cm"/>
    <d v="2023-07-30T00:00:00"/>
    <d v="2026-01-01T00:00:00"/>
    <s v="H58JCV"/>
    <s v="E51,1SM"/>
    <s v="Red/Small"/>
    <x v="4"/>
    <n v="391.815"/>
    <n v="2.4273972602739726"/>
    <x v="0"/>
    <n v="372.22424999999998"/>
    <n v="352.63350000000003"/>
    <n v="313.452"/>
    <n v="226.38200000000003"/>
    <n v="104.48399999999999"/>
  </r>
  <r>
    <s v="8JTSN81W"/>
    <x v="0"/>
    <x v="0"/>
    <s v="Product_MO1MK"/>
    <n v="311.76"/>
    <n v="47"/>
    <x v="0"/>
    <s v="5x7x14 cm"/>
    <d v="2023-03-15T00:00:00"/>
    <d v="2024-01-01T00:00:00"/>
    <s v="XLC7FG"/>
    <s v="T41,03Y"/>
    <s v="Green/Large"/>
    <x v="2"/>
    <n v="280.584"/>
    <n v="0.8"/>
    <x v="1"/>
    <n v="266.5548"/>
    <n v="252.5256"/>
    <n v="224.46720000000002"/>
    <n v="162.11519999999999"/>
    <n v="74.822400000000002"/>
  </r>
  <r>
    <s v="0P8BFQ8V"/>
    <x v="3"/>
    <x v="0"/>
    <s v="Product_7TSUS"/>
    <n v="390.3"/>
    <n v="76"/>
    <x v="0"/>
    <s v="20x7x15 cm"/>
    <d v="2023-07-30T00:00:00"/>
    <d v="2024-01-01T00:00:00"/>
    <s v="IUKVM0"/>
    <s v="I9K,9N3"/>
    <s v="Blue/Medium"/>
    <x v="1"/>
    <n v="351.27"/>
    <n v="0.42465753424657532"/>
    <x v="1"/>
    <n v="333.70649999999995"/>
    <n v="316.14299999999997"/>
    <n v="281.01600000000002"/>
    <n v="202.95600000000002"/>
    <n v="93.671999999999997"/>
  </r>
  <r>
    <s v="G1FY0VSQ"/>
    <x v="3"/>
    <x v="0"/>
    <s v="Product_754U3"/>
    <n v="75.16"/>
    <n v="94"/>
    <x v="1"/>
    <s v="6x6x11 cm"/>
    <d v="2023-01-01T00:00:00"/>
    <d v="2025-01-01T00:00:00"/>
    <s v="TZ9DMN"/>
    <s v="6XQ,61R"/>
    <s v="Green/Large"/>
    <x v="2"/>
    <n v="67.643999999999991"/>
    <n v="2.0027397260273974"/>
    <x v="0"/>
    <n v="64.261799999999994"/>
    <n v="60.879599999999996"/>
    <n v="54.115199999999994"/>
    <n v="39.083199999999998"/>
    <n v="18.038399999999999"/>
  </r>
  <r>
    <s v="RJ7155XB"/>
    <x v="2"/>
    <x v="0"/>
    <s v="Product_KICK7"/>
    <n v="308.07"/>
    <n v="93"/>
    <x v="0"/>
    <s v="20x19x15 cm"/>
    <d v="2023-07-30T00:00:00"/>
    <d v="2025-01-01T00:00:00"/>
    <s v="VEUM9E"/>
    <s v="3X5,5WG"/>
    <s v="Blue/Medium"/>
    <x v="4"/>
    <n v="277.26299999999998"/>
    <n v="1.4273972602739726"/>
    <x v="1"/>
    <n v="263.39984999999996"/>
    <n v="249.5367"/>
    <n v="221.81039999999999"/>
    <n v="160.19640000000001"/>
    <n v="73.936799999999991"/>
  </r>
  <r>
    <s v="ZY0XR88H"/>
    <x v="1"/>
    <x v="0"/>
    <s v="Product_C5NIZ"/>
    <n v="310.93"/>
    <n v="81"/>
    <x v="2"/>
    <s v="9x15x20 cm"/>
    <d v="2023-01-01T00:00:00"/>
    <d v="2024-01-01T00:00:00"/>
    <s v="B1JVKH"/>
    <s v="M75,ZMR"/>
    <s v="Green/Large"/>
    <x v="0"/>
    <n v="279.83699999999999"/>
    <n v="1"/>
    <x v="1"/>
    <n v="265.84514999999999"/>
    <n v="251.85329999999999"/>
    <n v="223.86959999999999"/>
    <n v="161.68360000000001"/>
    <n v="74.623199999999997"/>
  </r>
  <r>
    <s v="666WGTSK"/>
    <x v="2"/>
    <x v="0"/>
    <s v="Product_ITW64"/>
    <n v="239.01"/>
    <n v="26"/>
    <x v="2"/>
    <s v="8x10x9 cm"/>
    <d v="2023-07-30T00:00:00"/>
    <d v="2024-01-01T00:00:00"/>
    <s v="QBQATM"/>
    <s v="QF6,PB1"/>
    <s v="Blue/Medium"/>
    <x v="0"/>
    <n v="215.10899999999998"/>
    <n v="0.42465753424657532"/>
    <x v="1"/>
    <n v="204.35354999999998"/>
    <n v="193.59809999999999"/>
    <n v="172.0872"/>
    <n v="124.2852"/>
    <n v="57.362399999999994"/>
  </r>
  <r>
    <s v="6HL0Q6SW"/>
    <x v="0"/>
    <x v="0"/>
    <s v="Product_IQ06X"/>
    <n v="350.02"/>
    <n v="68"/>
    <x v="1"/>
    <s v="16x14x13 cm"/>
    <d v="2023-01-01T00:00:00"/>
    <d v="2025-01-01T00:00:00"/>
    <s v="98QNQ2"/>
    <s v="8ZB,2N3"/>
    <s v="Blue/Medium"/>
    <x v="1"/>
    <n v="315.01799999999997"/>
    <n v="2.0027397260273974"/>
    <x v="0"/>
    <n v="299.26709999999997"/>
    <n v="283.51619999999997"/>
    <n v="252.01439999999999"/>
    <n v="182.0104"/>
    <n v="84.004799999999989"/>
  </r>
  <r>
    <s v="B7H1BBV3"/>
    <x v="0"/>
    <x v="0"/>
    <s v="Product_MFF8C"/>
    <n v="83.09"/>
    <n v="4"/>
    <x v="1"/>
    <s v="20x8x7 cm"/>
    <d v="2023-03-15T00:00:00"/>
    <d v="2025-01-01T00:00:00"/>
    <s v="OXH228"/>
    <s v="AZV,EGP"/>
    <s v="Green/Large"/>
    <x v="0"/>
    <n v="74.781000000000006"/>
    <n v="1.8027397260273972"/>
    <x v="1"/>
    <n v="71.04195"/>
    <n v="67.302900000000008"/>
    <n v="59.82480000000001"/>
    <n v="43.206800000000001"/>
    <n v="19.941600000000001"/>
  </r>
  <r>
    <s v="587RULWB"/>
    <x v="1"/>
    <x v="0"/>
    <s v="Product_2PZAF"/>
    <n v="215.05"/>
    <n v="38"/>
    <x v="1"/>
    <s v="14x18x6 cm"/>
    <d v="2023-03-15T00:00:00"/>
    <d v="2026-01-01T00:00:00"/>
    <s v="KQ48M1"/>
    <s v="SMZ,G0D"/>
    <s v="Red/Small"/>
    <x v="2"/>
    <n v="193.54500000000002"/>
    <n v="2.8027397260273972"/>
    <x v="0"/>
    <n v="183.86775"/>
    <n v="174.19050000000001"/>
    <n v="154.83600000000001"/>
    <n v="111.82600000000001"/>
    <n v="51.612000000000002"/>
  </r>
  <r>
    <s v="VG2R7CFN"/>
    <x v="0"/>
    <x v="0"/>
    <s v="Product_SZHMT"/>
    <n v="450.33"/>
    <n v="32"/>
    <x v="0"/>
    <s v="15x19x14 cm"/>
    <d v="2023-01-01T00:00:00"/>
    <d v="2025-01-01T00:00:00"/>
    <s v="Q4SBVU"/>
    <s v="BNB,DTG"/>
    <s v="Blue/Medium"/>
    <x v="4"/>
    <n v="405.29699999999997"/>
    <n v="2.0027397260273974"/>
    <x v="0"/>
    <n v="385.03214999999994"/>
    <n v="364.76729999999998"/>
    <n v="324.23759999999999"/>
    <n v="234.17160000000001"/>
    <n v="108.07919999999999"/>
  </r>
  <r>
    <s v="VX5508L0"/>
    <x v="3"/>
    <x v="0"/>
    <s v="Product_SAAA5"/>
    <n v="319.79000000000002"/>
    <n v="29"/>
    <x v="1"/>
    <s v="10x7x18 cm"/>
    <d v="2023-03-15T00:00:00"/>
    <d v="2024-01-01T00:00:00"/>
    <s v="UVAFKB"/>
    <s v="DTL,VBU"/>
    <s v="Green/Large"/>
    <x v="4"/>
    <n v="287.81100000000004"/>
    <n v="0.8"/>
    <x v="1"/>
    <n v="273.42045000000002"/>
    <n v="259.02990000000005"/>
    <n v="230.24880000000005"/>
    <n v="166.29080000000002"/>
    <n v="76.749600000000001"/>
  </r>
  <r>
    <s v="6JGG31SN"/>
    <x v="3"/>
    <x v="0"/>
    <s v="Product_CIK0F"/>
    <n v="74.42"/>
    <n v="77"/>
    <x v="0"/>
    <s v="15x13x9 cm"/>
    <d v="2023-01-01T00:00:00"/>
    <d v="2025-01-01T00:00:00"/>
    <s v="JCV4LM"/>
    <s v="6C5,2NM"/>
    <s v="Green/Large"/>
    <x v="0"/>
    <n v="66.978000000000009"/>
    <n v="2.0027397260273974"/>
    <x v="0"/>
    <n v="63.629100000000008"/>
    <n v="60.280200000000008"/>
    <n v="53.582400000000007"/>
    <n v="38.698399999999999"/>
    <n v="17.860800000000001"/>
  </r>
  <r>
    <s v="JXD7N4AA"/>
    <x v="0"/>
    <x v="0"/>
    <s v="Product_NKHXW"/>
    <n v="259.64"/>
    <n v="31"/>
    <x v="0"/>
    <s v="10x5x6 cm"/>
    <d v="2023-03-15T00:00:00"/>
    <d v="2026-01-01T00:00:00"/>
    <s v="I57P2Y"/>
    <s v="249,88Z"/>
    <s v="Blue/Medium"/>
    <x v="1"/>
    <n v="233.67599999999999"/>
    <n v="2.8027397260273972"/>
    <x v="1"/>
    <n v="221.99219999999997"/>
    <n v="210.30840000000001"/>
    <n v="186.9408"/>
    <n v="135.0128"/>
    <n v="62.313599999999994"/>
  </r>
  <r>
    <s v="1PG4TZFR"/>
    <x v="1"/>
    <x v="0"/>
    <s v="Product_Z6WBF"/>
    <n v="471.03"/>
    <n v="67"/>
    <x v="2"/>
    <s v="9x16x20 cm"/>
    <d v="2023-03-15T00:00:00"/>
    <d v="2024-01-01T00:00:00"/>
    <s v="YSNEPL"/>
    <s v="WBH,50X"/>
    <s v="Red/Small"/>
    <x v="2"/>
    <n v="423.92699999999996"/>
    <n v="0.8"/>
    <x v="1"/>
    <n v="402.73064999999997"/>
    <n v="381.53429999999997"/>
    <n v="339.14159999999998"/>
    <n v="244.93559999999999"/>
    <n v="113.04719999999999"/>
  </r>
  <r>
    <s v="BX9R3ZY3"/>
    <x v="3"/>
    <x v="0"/>
    <s v="Product_LG6U4"/>
    <n v="12.98"/>
    <n v="19"/>
    <x v="0"/>
    <s v="19x12x20 cm"/>
    <d v="2023-03-15T00:00:00"/>
    <d v="2024-01-01T00:00:00"/>
    <s v="ROR85R"/>
    <s v="K93,I39"/>
    <s v="Blue/Medium"/>
    <x v="3"/>
    <n v="11.682"/>
    <n v="0.8"/>
    <x v="1"/>
    <n v="11.097899999999999"/>
    <n v="10.5138"/>
    <n v="9.345600000000001"/>
    <n v="6.7496"/>
    <n v="3.1152000000000002"/>
  </r>
  <r>
    <s v="DEBH064G"/>
    <x v="1"/>
    <x v="0"/>
    <s v="Product_C3TAI"/>
    <n v="286.64999999999998"/>
    <n v="13"/>
    <x v="0"/>
    <s v="11x7x19 cm"/>
    <d v="2023-07-30T00:00:00"/>
    <d v="2025-01-01T00:00:00"/>
    <s v="BG02MC"/>
    <s v="SY0,YNP"/>
    <s v="Red/Small"/>
    <x v="2"/>
    <n v="257.98499999999996"/>
    <n v="1.4273972602739726"/>
    <x v="1"/>
    <n v="245.08574999999993"/>
    <n v="232.18649999999997"/>
    <n v="206.38799999999998"/>
    <n v="149.05799999999999"/>
    <n v="68.795999999999992"/>
  </r>
  <r>
    <s v="RRVQ9EI4"/>
    <x v="0"/>
    <x v="0"/>
    <s v="Product_ZZJT5"/>
    <n v="479.55"/>
    <n v="63"/>
    <x v="1"/>
    <s v="9x13x19 cm"/>
    <d v="2023-03-15T00:00:00"/>
    <d v="2025-01-01T00:00:00"/>
    <s v="AQ8AU6"/>
    <s v="861,O34"/>
    <s v="Red/Small"/>
    <x v="3"/>
    <n v="431.59500000000003"/>
    <n v="1.8027397260273972"/>
    <x v="0"/>
    <n v="410.01524999999998"/>
    <n v="388.43550000000005"/>
    <n v="345.27600000000007"/>
    <n v="249.36600000000001"/>
    <n v="115.092"/>
  </r>
  <r>
    <s v="AN9UORIF"/>
    <x v="2"/>
    <x v="0"/>
    <s v="Product_FUNG1"/>
    <n v="316.33"/>
    <n v="39"/>
    <x v="1"/>
    <s v="20x10x12 cm"/>
    <d v="2023-01-01T00:00:00"/>
    <d v="2024-01-01T00:00:00"/>
    <s v="4YM08T"/>
    <s v="U66,GIH"/>
    <s v="Red/Small"/>
    <x v="1"/>
    <n v="284.697"/>
    <n v="1"/>
    <x v="1"/>
    <n v="270.46215000000001"/>
    <n v="256.22730000000001"/>
    <n v="227.75760000000002"/>
    <n v="164.49160000000001"/>
    <n v="75.919199999999989"/>
  </r>
  <r>
    <s v="BJYHKQV0"/>
    <x v="1"/>
    <x v="0"/>
    <s v="Product_EEJ02"/>
    <n v="360.41"/>
    <n v="75"/>
    <x v="2"/>
    <s v="17x20x15 cm"/>
    <d v="2023-01-01T00:00:00"/>
    <d v="2025-01-01T00:00:00"/>
    <s v="6YPWZR"/>
    <s v="OGR,3SG"/>
    <s v="Green/Large"/>
    <x v="3"/>
    <n v="324.36900000000003"/>
    <n v="2.0027397260273974"/>
    <x v="1"/>
    <n v="308.15055000000001"/>
    <n v="291.93210000000005"/>
    <n v="259.49520000000001"/>
    <n v="187.41320000000002"/>
    <n v="86.498400000000004"/>
  </r>
  <r>
    <s v="U45R7CQR"/>
    <x v="3"/>
    <x v="0"/>
    <s v="Product_FG9EF"/>
    <n v="25.39"/>
    <n v="44"/>
    <x v="2"/>
    <s v="13x12x17 cm"/>
    <d v="2023-03-15T00:00:00"/>
    <d v="2024-01-01T00:00:00"/>
    <s v="7T6KVF"/>
    <s v="7RJ,F3E"/>
    <s v="Blue/Medium"/>
    <x v="2"/>
    <n v="22.850999999999999"/>
    <n v="0.8"/>
    <x v="1"/>
    <n v="21.708449999999999"/>
    <n v="20.565899999999999"/>
    <n v="18.280799999999999"/>
    <n v="13.2028"/>
    <n v="6.0936000000000003"/>
  </r>
  <r>
    <s v="P2FS4NDM"/>
    <x v="1"/>
    <x v="0"/>
    <s v="Product_UKBTD"/>
    <n v="135.62"/>
    <n v="83"/>
    <x v="1"/>
    <s v="19x6x13 cm"/>
    <d v="2023-07-30T00:00:00"/>
    <d v="2026-01-01T00:00:00"/>
    <s v="ZUGPW1"/>
    <s v="T0U,V1Y"/>
    <s v="Red/Small"/>
    <x v="0"/>
    <n v="122.05800000000001"/>
    <n v="2.4273972602739726"/>
    <x v="0"/>
    <n v="115.9551"/>
    <n v="109.85220000000001"/>
    <n v="97.646400000000014"/>
    <n v="70.522400000000005"/>
    <n v="32.5488"/>
  </r>
  <r>
    <s v="IADS3XJN"/>
    <x v="2"/>
    <x v="0"/>
    <s v="Product_PTE5Z"/>
    <n v="238.13"/>
    <n v="16"/>
    <x v="0"/>
    <s v="8x12x12 cm"/>
    <d v="2023-07-30T00:00:00"/>
    <d v="2024-01-01T00:00:00"/>
    <s v="OAJCPH"/>
    <s v="V6E,FQW"/>
    <s v="Red/Small"/>
    <x v="1"/>
    <n v="214.31700000000001"/>
    <n v="0.42465753424657532"/>
    <x v="1"/>
    <n v="203.60114999999999"/>
    <n v="192.8853"/>
    <n v="171.45360000000002"/>
    <n v="123.8276"/>
    <n v="57.151199999999996"/>
  </r>
  <r>
    <s v="DCINEW4R"/>
    <x v="3"/>
    <x v="0"/>
    <s v="Product_V4QNN"/>
    <n v="286.14"/>
    <n v="26"/>
    <x v="0"/>
    <s v="5x11x12 cm"/>
    <d v="2023-03-15T00:00:00"/>
    <d v="2024-01-01T00:00:00"/>
    <s v="OYWW1R"/>
    <s v="W3C,FC5"/>
    <s v="Green/Large"/>
    <x v="1"/>
    <n v="257.52600000000001"/>
    <n v="0.8"/>
    <x v="1"/>
    <n v="244.6497"/>
    <n v="231.77340000000001"/>
    <n v="206.02080000000001"/>
    <n v="148.7928"/>
    <n v="68.673599999999993"/>
  </r>
  <r>
    <s v="HEW33J24"/>
    <x v="0"/>
    <x v="0"/>
    <s v="Product_QZ1BR"/>
    <n v="198.91"/>
    <n v="24"/>
    <x v="0"/>
    <s v="19x18x7 cm"/>
    <d v="2023-01-01T00:00:00"/>
    <d v="2026-01-01T00:00:00"/>
    <s v="GH4EHK"/>
    <s v="IVM,DU1"/>
    <s v="Green/Large"/>
    <x v="1"/>
    <n v="179.01900000000001"/>
    <n v="3.0027397260273974"/>
    <x v="0"/>
    <n v="170.06805"/>
    <n v="161.11710000000002"/>
    <n v="143.21520000000001"/>
    <n v="103.4332"/>
    <n v="47.738399999999999"/>
  </r>
  <r>
    <s v="Z9NFZSBQ"/>
    <x v="0"/>
    <x v="0"/>
    <s v="Product_TBTUQ"/>
    <n v="84.74"/>
    <n v="2"/>
    <x v="2"/>
    <s v="9x12x8 cm"/>
    <d v="2023-07-30T00:00:00"/>
    <d v="2024-01-01T00:00:00"/>
    <s v="JP1ADC"/>
    <s v="XFZ,AIS"/>
    <s v="Red/Small"/>
    <x v="1"/>
    <n v="76.265999999999991"/>
    <n v="0.42465753424657532"/>
    <x v="1"/>
    <n v="72.452699999999993"/>
    <n v="68.639399999999995"/>
    <n v="61.012799999999999"/>
    <n v="44.064799999999998"/>
    <n v="20.337599999999998"/>
  </r>
  <r>
    <s v="8V97SYK0"/>
    <x v="2"/>
    <x v="0"/>
    <s v="Product_7VKU6"/>
    <n v="60.52"/>
    <n v="88"/>
    <x v="2"/>
    <s v="5x15x17 cm"/>
    <d v="2023-03-15T00:00:00"/>
    <d v="2026-01-01T00:00:00"/>
    <s v="MDPJSC"/>
    <s v="A1L,NLM"/>
    <s v="Green/Large"/>
    <x v="4"/>
    <n v="54.468000000000004"/>
    <n v="2.8027397260273972"/>
    <x v="0"/>
    <n v="51.744599999999998"/>
    <n v="49.021200000000007"/>
    <n v="43.574400000000004"/>
    <n v="31.470400000000001"/>
    <n v="14.524800000000001"/>
  </r>
  <r>
    <s v="HV1DCUL6"/>
    <x v="0"/>
    <x v="0"/>
    <s v="Product_MPR2W"/>
    <n v="153.04"/>
    <n v="68"/>
    <x v="1"/>
    <s v="13x9x18 cm"/>
    <d v="2023-07-30T00:00:00"/>
    <d v="2026-01-01T00:00:00"/>
    <s v="CX10HP"/>
    <s v="F1S,CZC"/>
    <s v="Red/Small"/>
    <x v="0"/>
    <n v="137.73599999999999"/>
    <n v="2.4273972602739726"/>
    <x v="0"/>
    <n v="130.8492"/>
    <n v="123.96239999999999"/>
    <n v="110.1888"/>
    <n v="79.580799999999996"/>
    <n v="36.729599999999998"/>
  </r>
  <r>
    <s v="LTTL3TYN"/>
    <x v="1"/>
    <x v="0"/>
    <s v="Product_Q3RS8"/>
    <n v="341.91"/>
    <n v="87"/>
    <x v="0"/>
    <s v="14x20x8 cm"/>
    <d v="2023-01-01T00:00:00"/>
    <d v="2024-01-01T00:00:00"/>
    <s v="HPS5M9"/>
    <s v="IMO,VOM"/>
    <s v="Blue/Medium"/>
    <x v="3"/>
    <n v="307.71900000000005"/>
    <n v="1"/>
    <x v="1"/>
    <n v="292.33305000000001"/>
    <n v="276.94710000000003"/>
    <n v="246.17520000000005"/>
    <n v="177.79320000000001"/>
    <n v="82.058400000000006"/>
  </r>
  <r>
    <s v="E32WWH0O"/>
    <x v="0"/>
    <x v="0"/>
    <s v="Product_0IRTI"/>
    <n v="212.77"/>
    <n v="35"/>
    <x v="2"/>
    <s v="19x10x15 cm"/>
    <d v="2023-07-30T00:00:00"/>
    <d v="2025-01-01T00:00:00"/>
    <s v="XDIRWT"/>
    <s v="OJH,2MM"/>
    <s v="Blue/Medium"/>
    <x v="2"/>
    <n v="191.49299999999999"/>
    <n v="1.4273972602739726"/>
    <x v="0"/>
    <n v="181.91834999999998"/>
    <n v="172.34370000000001"/>
    <n v="153.1944"/>
    <n v="110.64040000000001"/>
    <n v="51.064799999999998"/>
  </r>
  <r>
    <s v="J28GC9UD"/>
    <x v="1"/>
    <x v="0"/>
    <s v="Product_KTLOP"/>
    <n v="366.69"/>
    <n v="94"/>
    <x v="1"/>
    <s v="12x17x20 cm"/>
    <d v="2023-01-01T00:00:00"/>
    <d v="2026-01-01T00:00:00"/>
    <s v="M5KXVL"/>
    <s v="ILF,GWO"/>
    <s v="Green/Large"/>
    <x v="1"/>
    <n v="330.02100000000002"/>
    <n v="3.0027397260273974"/>
    <x v="1"/>
    <n v="313.51994999999999"/>
    <n v="297.01890000000003"/>
    <n v="264.01680000000005"/>
    <n v="190.6788"/>
    <n v="88.005600000000001"/>
  </r>
  <r>
    <s v="DSWOEGH5"/>
    <x v="3"/>
    <x v="0"/>
    <s v="Product_FYOVC"/>
    <n v="339.44"/>
    <n v="82"/>
    <x v="0"/>
    <s v="5x5x11 cm"/>
    <d v="2023-03-15T00:00:00"/>
    <d v="2026-01-01T00:00:00"/>
    <s v="KJ3NPB"/>
    <s v="ER4,FDK"/>
    <s v="Red/Small"/>
    <x v="1"/>
    <n v="305.49599999999998"/>
    <n v="2.8027397260273972"/>
    <x v="0"/>
    <n v="290.22119999999995"/>
    <n v="274.94639999999998"/>
    <n v="244.39679999999998"/>
    <n v="176.50880000000001"/>
    <n v="81.465599999999995"/>
  </r>
  <r>
    <s v="ZZQ6Q7C8"/>
    <x v="0"/>
    <x v="0"/>
    <s v="Product_VIMT9"/>
    <n v="239.67"/>
    <n v="80"/>
    <x v="0"/>
    <s v="12x19x17 cm"/>
    <d v="2023-01-01T00:00:00"/>
    <d v="2024-01-01T00:00:00"/>
    <s v="50KCA2"/>
    <s v="PWX,VZE"/>
    <s v="Green/Large"/>
    <x v="4"/>
    <n v="215.70299999999997"/>
    <n v="1"/>
    <x v="1"/>
    <n v="204.91784999999996"/>
    <n v="194.13269999999997"/>
    <n v="172.5624"/>
    <n v="124.6284"/>
    <n v="57.520799999999994"/>
  </r>
  <r>
    <s v="X19X4MM9"/>
    <x v="0"/>
    <x v="0"/>
    <s v="Product_W0GE0"/>
    <n v="412.75"/>
    <n v="38"/>
    <x v="2"/>
    <s v="12x16x20 cm"/>
    <d v="2023-01-01T00:00:00"/>
    <d v="2024-01-01T00:00:00"/>
    <s v="T13FW2"/>
    <s v="LQN,GI3"/>
    <s v="Red/Small"/>
    <x v="3"/>
    <n v="371.47500000000002"/>
    <n v="1"/>
    <x v="1"/>
    <n v="352.90125"/>
    <n v="334.32750000000004"/>
    <n v="297.18"/>
    <n v="214.63"/>
    <n v="99.06"/>
  </r>
  <r>
    <s v="FYAN6KJI"/>
    <x v="1"/>
    <x v="0"/>
    <s v="Product_BUFND"/>
    <n v="70.959999999999994"/>
    <n v="82"/>
    <x v="2"/>
    <s v="14x18x13 cm"/>
    <d v="2023-01-01T00:00:00"/>
    <d v="2025-01-01T00:00:00"/>
    <s v="Y64KQ4"/>
    <s v="6EU,YRQ"/>
    <s v="Red/Small"/>
    <x v="1"/>
    <n v="63.86399999999999"/>
    <n v="2.0027397260273974"/>
    <x v="1"/>
    <n v="60.670799999999986"/>
    <n v="57.477599999999995"/>
    <n v="51.091199999999994"/>
    <n v="36.8992"/>
    <n v="17.030399999999997"/>
  </r>
  <r>
    <s v="0MG52OTB"/>
    <x v="0"/>
    <x v="0"/>
    <s v="Product_RWO3F"/>
    <n v="11.93"/>
    <n v="27"/>
    <x v="2"/>
    <s v="17x8x10 cm"/>
    <d v="2023-07-30T00:00:00"/>
    <d v="2025-01-01T00:00:00"/>
    <s v="JJBLEM"/>
    <s v="RVM,G7O"/>
    <s v="Blue/Medium"/>
    <x v="4"/>
    <n v="10.737"/>
    <n v="1.4273972602739726"/>
    <x v="1"/>
    <n v="10.200149999999999"/>
    <n v="9.6632999999999996"/>
    <n v="8.5896000000000008"/>
    <n v="6.2035999999999998"/>
    <n v="2.8632"/>
  </r>
  <r>
    <s v="Y7NPEXUS"/>
    <x v="0"/>
    <x v="0"/>
    <s v="Product_NTGTU"/>
    <n v="380.49"/>
    <n v="24"/>
    <x v="2"/>
    <s v="11x16x11 cm"/>
    <d v="2023-07-30T00:00:00"/>
    <d v="2024-01-01T00:00:00"/>
    <s v="NDIB08"/>
    <s v="FXY,AM2"/>
    <s v="Red/Small"/>
    <x v="3"/>
    <n v="342.44100000000003"/>
    <n v="0.42465753424657532"/>
    <x v="1"/>
    <n v="325.31895000000003"/>
    <n v="308.19690000000003"/>
    <n v="273.95280000000002"/>
    <n v="197.85480000000001"/>
    <n v="91.317599999999999"/>
  </r>
  <r>
    <s v="OI5MIGUV"/>
    <x v="3"/>
    <x v="0"/>
    <s v="Product_SX8VP"/>
    <n v="345.03"/>
    <n v="83"/>
    <x v="1"/>
    <s v="5x20x16 cm"/>
    <d v="2023-01-01T00:00:00"/>
    <d v="2024-01-01T00:00:00"/>
    <s v="F6SX6B"/>
    <s v="QMV,F5Y"/>
    <s v="Red/Small"/>
    <x v="0"/>
    <n v="310.52699999999999"/>
    <n v="1"/>
    <x v="1"/>
    <n v="295.00064999999995"/>
    <n v="279.47429999999997"/>
    <n v="248.42160000000001"/>
    <n v="179.41559999999998"/>
    <n v="82.807199999999995"/>
  </r>
  <r>
    <s v="XEGCXHUY"/>
    <x v="2"/>
    <x v="0"/>
    <s v="Product_KC493"/>
    <n v="379.61"/>
    <n v="62"/>
    <x v="2"/>
    <s v="14x17x7 cm"/>
    <d v="2023-01-01T00:00:00"/>
    <d v="2026-01-01T00:00:00"/>
    <s v="G6490N"/>
    <s v="HDD,VF1"/>
    <s v="Blue/Medium"/>
    <x v="0"/>
    <n v="341.649"/>
    <n v="3.0027397260273974"/>
    <x v="1"/>
    <n v="324.56655000000001"/>
    <n v="307.48410000000001"/>
    <n v="273.31920000000002"/>
    <n v="197.39720000000003"/>
    <n v="91.106399999999994"/>
  </r>
  <r>
    <s v="Y51CZPIT"/>
    <x v="0"/>
    <x v="0"/>
    <s v="Product_FOWW5"/>
    <n v="271.93"/>
    <n v="24"/>
    <x v="1"/>
    <s v="13x17x12 cm"/>
    <d v="2023-01-01T00:00:00"/>
    <d v="2025-01-01T00:00:00"/>
    <s v="C0NPD7"/>
    <s v="LH7,9NO"/>
    <s v="Blue/Medium"/>
    <x v="1"/>
    <n v="244.73699999999999"/>
    <n v="2.0027397260273974"/>
    <x v="1"/>
    <n v="232.50014999999999"/>
    <n v="220.26329999999999"/>
    <n v="195.78960000000001"/>
    <n v="141.40360000000001"/>
    <n v="65.263199999999998"/>
  </r>
  <r>
    <s v="RJB424QH"/>
    <x v="0"/>
    <x v="0"/>
    <s v="Product_90DS7"/>
    <n v="475.2"/>
    <n v="58"/>
    <x v="0"/>
    <s v="15x8x12 cm"/>
    <d v="2023-07-30T00:00:00"/>
    <d v="2025-01-01T00:00:00"/>
    <s v="ENB7IT"/>
    <s v="LLQ,IFS"/>
    <s v="Blue/Medium"/>
    <x v="4"/>
    <n v="427.68"/>
    <n v="1.4273972602739726"/>
    <x v="1"/>
    <n v="406.29599999999999"/>
    <n v="384.91200000000003"/>
    <n v="342.14400000000001"/>
    <n v="247.10400000000001"/>
    <n v="114.04799999999999"/>
  </r>
  <r>
    <s v="Z3QGUQKW"/>
    <x v="0"/>
    <x v="0"/>
    <s v="Product_GN2PK"/>
    <n v="65.59"/>
    <n v="2"/>
    <x v="1"/>
    <s v="14x7x18 cm"/>
    <d v="2023-03-15T00:00:00"/>
    <d v="2026-01-01T00:00:00"/>
    <s v="C2P14V"/>
    <s v="BF9,PJ3"/>
    <s v="Green/Large"/>
    <x v="2"/>
    <n v="59.031000000000006"/>
    <n v="2.8027397260273972"/>
    <x v="0"/>
    <n v="56.079450000000001"/>
    <n v="53.127900000000004"/>
    <n v="47.224800000000009"/>
    <n v="34.1068"/>
    <n v="15.741600000000002"/>
  </r>
  <r>
    <s v="6ULUXSC8"/>
    <x v="3"/>
    <x v="0"/>
    <s v="Product_0DFKJ"/>
    <n v="201.67"/>
    <n v="42"/>
    <x v="0"/>
    <s v="8x16x16 cm"/>
    <d v="2023-03-15T00:00:00"/>
    <d v="2025-01-01T00:00:00"/>
    <s v="E3DNQD"/>
    <s v="B8C,FHI"/>
    <s v="Red/Small"/>
    <x v="3"/>
    <n v="181.50299999999999"/>
    <n v="1.8027397260273972"/>
    <x v="1"/>
    <n v="172.42784999999998"/>
    <n v="163.3527"/>
    <n v="145.20239999999998"/>
    <n v="104.86839999999999"/>
    <n v="48.400799999999997"/>
  </r>
  <r>
    <s v="6AGTS1IZ"/>
    <x v="3"/>
    <x v="0"/>
    <s v="Product_C0LRI"/>
    <n v="492.41"/>
    <n v="46"/>
    <x v="2"/>
    <s v="14x5x6 cm"/>
    <d v="2023-03-15T00:00:00"/>
    <d v="2025-01-01T00:00:00"/>
    <s v="Q6WS1U"/>
    <s v="CHY,TMH"/>
    <s v="Green/Large"/>
    <x v="2"/>
    <n v="443.16900000000004"/>
    <n v="1.8027397260273972"/>
    <x v="1"/>
    <n v="421.01055000000002"/>
    <n v="398.85210000000006"/>
    <n v="354.53520000000003"/>
    <n v="256.0532"/>
    <n v="118.17840000000001"/>
  </r>
  <r>
    <s v="WMVI78HQ"/>
    <x v="0"/>
    <x v="0"/>
    <s v="Product_YQAU7"/>
    <n v="456.2"/>
    <n v="66"/>
    <x v="0"/>
    <s v="14x8x16 cm"/>
    <d v="2023-07-30T00:00:00"/>
    <d v="2025-01-01T00:00:00"/>
    <s v="NRYRA7"/>
    <s v="NQG,FU1"/>
    <s v="Green/Large"/>
    <x v="0"/>
    <n v="410.58"/>
    <n v="1.4273972602739726"/>
    <x v="1"/>
    <n v="390.05099999999999"/>
    <n v="369.52199999999999"/>
    <n v="328.464"/>
    <n v="237.22399999999999"/>
    <n v="109.488"/>
  </r>
  <r>
    <s v="46B7VRTT"/>
    <x v="2"/>
    <x v="0"/>
    <s v="Product_C87ZX"/>
    <n v="407.41"/>
    <n v="88"/>
    <x v="1"/>
    <s v="15x12x17 cm"/>
    <d v="2023-01-01T00:00:00"/>
    <d v="2024-01-01T00:00:00"/>
    <s v="Q2CF7C"/>
    <s v="DDO,Y66"/>
    <s v="Red/Small"/>
    <x v="2"/>
    <n v="366.66900000000004"/>
    <n v="1"/>
    <x v="1"/>
    <n v="348.33555000000001"/>
    <n v="330.00210000000004"/>
    <n v="293.33520000000004"/>
    <n v="211.85320000000002"/>
    <n v="97.778400000000005"/>
  </r>
  <r>
    <s v="I51KUFF6"/>
    <x v="3"/>
    <x v="0"/>
    <s v="Product_80FQF"/>
    <n v="408.68"/>
    <n v="61"/>
    <x v="2"/>
    <s v="11x10x9 cm"/>
    <d v="2023-01-01T00:00:00"/>
    <d v="2026-01-01T00:00:00"/>
    <s v="0KB7R1"/>
    <s v="U5A,6XP"/>
    <s v="Green/Large"/>
    <x v="1"/>
    <n v="367.81200000000001"/>
    <n v="3.0027397260273974"/>
    <x v="1"/>
    <n v="349.42140000000001"/>
    <n v="331.0308"/>
    <n v="294.24960000000004"/>
    <n v="212.5136"/>
    <n v="98.083200000000005"/>
  </r>
  <r>
    <s v="BEPY35MN"/>
    <x v="1"/>
    <x v="0"/>
    <s v="Product_24MEY"/>
    <n v="350.63"/>
    <n v="35"/>
    <x v="1"/>
    <s v="18x8x19 cm"/>
    <d v="2023-03-15T00:00:00"/>
    <d v="2026-01-01T00:00:00"/>
    <s v="8QVERP"/>
    <s v="OXY,P9K"/>
    <s v="Blue/Medium"/>
    <x v="1"/>
    <n v="315.56700000000001"/>
    <n v="2.8027397260273972"/>
    <x v="1"/>
    <n v="299.78865000000002"/>
    <n v="284.01030000000003"/>
    <n v="252.45360000000002"/>
    <n v="182.32759999999999"/>
    <n v="84.151200000000003"/>
  </r>
  <r>
    <s v="HWX8FGS1"/>
    <x v="0"/>
    <x v="0"/>
    <s v="Product_1KI8A"/>
    <n v="493.73"/>
    <n v="31"/>
    <x v="0"/>
    <s v="18x9x18 cm"/>
    <d v="2023-01-01T00:00:00"/>
    <d v="2026-01-01T00:00:00"/>
    <s v="HLBIRA"/>
    <s v="25K,R7Z"/>
    <s v="Red/Small"/>
    <x v="4"/>
    <n v="444.35700000000003"/>
    <n v="3.0027397260273974"/>
    <x v="0"/>
    <n v="422.13915000000003"/>
    <n v="399.92130000000003"/>
    <n v="355.48560000000003"/>
    <n v="256.7396"/>
    <n v="118.49520000000001"/>
  </r>
  <r>
    <s v="FINY9ZGP"/>
    <x v="3"/>
    <x v="0"/>
    <s v="Product_ECBYU"/>
    <n v="218.76"/>
    <n v="24"/>
    <x v="1"/>
    <s v="6x15x11 cm"/>
    <d v="2023-03-15T00:00:00"/>
    <d v="2024-01-01T00:00:00"/>
    <s v="QYH2YF"/>
    <s v="R0K,G67"/>
    <s v="Red/Small"/>
    <x v="3"/>
    <n v="196.88399999999999"/>
    <n v="0.8"/>
    <x v="1"/>
    <n v="187.03979999999999"/>
    <n v="177.19559999999998"/>
    <n v="157.50720000000001"/>
    <n v="113.7552"/>
    <n v="52.502399999999994"/>
  </r>
  <r>
    <s v="UMMHZTAM"/>
    <x v="0"/>
    <x v="0"/>
    <s v="Product_GI22O"/>
    <n v="90.93"/>
    <n v="17"/>
    <x v="0"/>
    <s v="11x16x17 cm"/>
    <d v="2023-01-01T00:00:00"/>
    <d v="2026-01-01T00:00:00"/>
    <s v="VQRBXY"/>
    <s v="5B5,385"/>
    <s v="Red/Small"/>
    <x v="0"/>
    <n v="81.837000000000003"/>
    <n v="3.0027397260273974"/>
    <x v="1"/>
    <n v="77.745149999999995"/>
    <n v="73.653300000000002"/>
    <n v="65.4696"/>
    <n v="47.283600000000007"/>
    <n v="21.8232"/>
  </r>
  <r>
    <s v="X6ZJRDZ1"/>
    <x v="0"/>
    <x v="0"/>
    <s v="Product_IAO2H"/>
    <n v="209.64"/>
    <n v="4"/>
    <x v="2"/>
    <s v="15x11x14 cm"/>
    <d v="2023-03-15T00:00:00"/>
    <d v="2025-01-01T00:00:00"/>
    <s v="0BFU8A"/>
    <s v="GR3,ZBU"/>
    <s v="Blue/Medium"/>
    <x v="2"/>
    <n v="188.67599999999999"/>
    <n v="1.8027397260273972"/>
    <x v="1"/>
    <n v="179.24219999999997"/>
    <n v="169.80840000000001"/>
    <n v="150.9408"/>
    <n v="109.0128"/>
    <n v="50.313599999999994"/>
  </r>
  <r>
    <s v="ZM7TS40R"/>
    <x v="2"/>
    <x v="0"/>
    <s v="Product_ZCSCQ"/>
    <n v="91.26"/>
    <n v="95"/>
    <x v="0"/>
    <s v="5x12x9 cm"/>
    <d v="2023-03-15T00:00:00"/>
    <d v="2025-01-01T00:00:00"/>
    <s v="O2XXC7"/>
    <s v="F0H,EAX"/>
    <s v="Red/Small"/>
    <x v="2"/>
    <n v="82.134"/>
    <n v="1.8027397260273972"/>
    <x v="1"/>
    <n v="78.027299999999997"/>
    <n v="73.920600000000007"/>
    <n v="65.7072"/>
    <n v="47.455200000000005"/>
    <n v="21.9024"/>
  </r>
  <r>
    <s v="ZJRXNKW5"/>
    <x v="1"/>
    <x v="0"/>
    <s v="Product_LLK8D"/>
    <n v="346.93"/>
    <n v="23"/>
    <x v="2"/>
    <s v="9x13x14 cm"/>
    <d v="2023-01-01T00:00:00"/>
    <d v="2024-01-01T00:00:00"/>
    <s v="B8JNRS"/>
    <s v="XXG,SD3"/>
    <s v="Green/Large"/>
    <x v="3"/>
    <n v="312.23700000000002"/>
    <n v="1"/>
    <x v="1"/>
    <n v="296.62515000000002"/>
    <n v="281.01330000000002"/>
    <n v="249.78960000000004"/>
    <n v="180.40360000000001"/>
    <n v="83.263199999999998"/>
  </r>
  <r>
    <s v="ERO2Y5QA"/>
    <x v="1"/>
    <x v="0"/>
    <s v="Product_IBEXU"/>
    <n v="405.54"/>
    <n v="2"/>
    <x v="0"/>
    <s v="7x12x19 cm"/>
    <d v="2023-01-01T00:00:00"/>
    <d v="2026-01-01T00:00:00"/>
    <s v="9X0RKA"/>
    <s v="E16,9TG"/>
    <s v="Red/Small"/>
    <x v="4"/>
    <n v="364.98599999999999"/>
    <n v="3.0027397260273974"/>
    <x v="0"/>
    <n v="346.73669999999998"/>
    <n v="328.48739999999998"/>
    <n v="291.98880000000003"/>
    <n v="210.88080000000002"/>
    <n v="97.329599999999999"/>
  </r>
  <r>
    <s v="1PQIP6OB"/>
    <x v="2"/>
    <x v="0"/>
    <s v="Product_NSVFT"/>
    <n v="163.78"/>
    <n v="98"/>
    <x v="1"/>
    <s v="7x18x8 cm"/>
    <d v="2023-07-30T00:00:00"/>
    <d v="2026-01-01T00:00:00"/>
    <s v="QDM92I"/>
    <s v="HVU,ZW6"/>
    <s v="Blue/Medium"/>
    <x v="4"/>
    <n v="147.40199999999999"/>
    <n v="2.4273972602739726"/>
    <x v="0"/>
    <n v="140.03189999999998"/>
    <n v="132.6618"/>
    <n v="117.9216"/>
    <n v="85.165599999999998"/>
    <n v="39.307200000000002"/>
  </r>
  <r>
    <s v="KQZZ1NAY"/>
    <x v="3"/>
    <x v="0"/>
    <s v="Product_HOVXP"/>
    <n v="469.25"/>
    <n v="42"/>
    <x v="0"/>
    <s v="6x10x10 cm"/>
    <d v="2023-03-15T00:00:00"/>
    <d v="2024-01-01T00:00:00"/>
    <s v="1NW8MB"/>
    <s v="FXL,WP9"/>
    <s v="Blue/Medium"/>
    <x v="2"/>
    <n v="422.32499999999999"/>
    <n v="0.8"/>
    <x v="1"/>
    <n v="401.20874999999995"/>
    <n v="380.09249999999997"/>
    <n v="337.86"/>
    <n v="244.01000000000002"/>
    <n v="112.61999999999999"/>
  </r>
  <r>
    <s v="JPKBMOUM"/>
    <x v="1"/>
    <x v="0"/>
    <s v="Product_NVO6I"/>
    <n v="236.36"/>
    <n v="24"/>
    <x v="1"/>
    <s v="5x17x10 cm"/>
    <d v="2023-07-30T00:00:00"/>
    <d v="2024-01-01T00:00:00"/>
    <s v="75QP9N"/>
    <s v="MNW,6DF"/>
    <s v="Blue/Medium"/>
    <x v="4"/>
    <n v="212.72400000000002"/>
    <n v="0.42465753424657532"/>
    <x v="1"/>
    <n v="202.08780000000002"/>
    <n v="191.45160000000001"/>
    <n v="170.17920000000004"/>
    <n v="122.90720000000002"/>
    <n v="56.726399999999998"/>
  </r>
  <r>
    <s v="ENTR3HUD"/>
    <x v="3"/>
    <x v="0"/>
    <s v="Product_AWISB"/>
    <n v="424.69"/>
    <n v="79"/>
    <x v="2"/>
    <s v="6x20x12 cm"/>
    <d v="2023-01-01T00:00:00"/>
    <d v="2026-01-01T00:00:00"/>
    <s v="Q27M3B"/>
    <s v="7KR,IBI"/>
    <s v="Blue/Medium"/>
    <x v="1"/>
    <n v="382.221"/>
    <n v="3.0027397260273974"/>
    <x v="0"/>
    <n v="363.10994999999997"/>
    <n v="343.99889999999999"/>
    <n v="305.77680000000004"/>
    <n v="220.83880000000002"/>
    <n v="101.92559999999999"/>
  </r>
  <r>
    <s v="AOT87S30"/>
    <x v="1"/>
    <x v="0"/>
    <s v="Product_CR3YX"/>
    <n v="341.01"/>
    <n v="8"/>
    <x v="0"/>
    <s v="11x8x14 cm"/>
    <d v="2023-03-15T00:00:00"/>
    <d v="2026-01-01T00:00:00"/>
    <s v="3BV4UL"/>
    <s v="QVE,WGD"/>
    <s v="Blue/Medium"/>
    <x v="2"/>
    <n v="306.90899999999999"/>
    <n v="2.8027397260273972"/>
    <x v="0"/>
    <n v="291.56354999999996"/>
    <n v="276.21809999999999"/>
    <n v="245.52719999999999"/>
    <n v="177.3252"/>
    <n v="81.842399999999998"/>
  </r>
  <r>
    <s v="9Z5TJQL6"/>
    <x v="3"/>
    <x v="0"/>
    <s v="Product_HGPM9"/>
    <n v="235.41"/>
    <n v="86"/>
    <x v="0"/>
    <s v="19x11x16 cm"/>
    <d v="2023-07-30T00:00:00"/>
    <d v="2025-01-01T00:00:00"/>
    <s v="QJXEJX"/>
    <s v="RI0,JA0"/>
    <s v="Green/Large"/>
    <x v="4"/>
    <n v="211.869"/>
    <n v="1.4273972602739726"/>
    <x v="1"/>
    <n v="201.27554999999998"/>
    <n v="190.68209999999999"/>
    <n v="169.49520000000001"/>
    <n v="122.4132"/>
    <n v="56.498399999999997"/>
  </r>
  <r>
    <s v="2WN8D3RJ"/>
    <x v="0"/>
    <x v="0"/>
    <s v="Product_E9VL6"/>
    <n v="383.79"/>
    <n v="2"/>
    <x v="1"/>
    <s v="5x13x17 cm"/>
    <d v="2023-03-15T00:00:00"/>
    <d v="2025-01-01T00:00:00"/>
    <s v="1FBL8Y"/>
    <s v="278,OIO"/>
    <s v="Blue/Medium"/>
    <x v="0"/>
    <n v="345.411"/>
    <n v="1.8027397260273972"/>
    <x v="1"/>
    <n v="328.14044999999999"/>
    <n v="310.86990000000003"/>
    <n v="276.3288"/>
    <n v="199.57080000000002"/>
    <n v="92.1096"/>
  </r>
  <r>
    <s v="SNE0HV69"/>
    <x v="0"/>
    <x v="0"/>
    <s v="Product_FGUAV"/>
    <n v="427.04"/>
    <n v="56"/>
    <x v="1"/>
    <s v="13x19x8 cm"/>
    <d v="2023-07-30T00:00:00"/>
    <d v="2024-01-01T00:00:00"/>
    <s v="H1XXH6"/>
    <s v="A0L,KBB"/>
    <s v="Green/Large"/>
    <x v="4"/>
    <n v="384.33600000000001"/>
    <n v="0.42465753424657532"/>
    <x v="1"/>
    <n v="365.11919999999998"/>
    <n v="345.9024"/>
    <n v="307.46880000000004"/>
    <n v="222.06080000000003"/>
    <n v="102.4896"/>
  </r>
  <r>
    <s v="UJNPV0PT"/>
    <x v="0"/>
    <x v="0"/>
    <s v="Product_4WA1Q"/>
    <n v="68.09"/>
    <n v="60"/>
    <x v="1"/>
    <s v="18x11x7 cm"/>
    <d v="2023-03-15T00:00:00"/>
    <d v="2025-01-01T00:00:00"/>
    <s v="7Y410Y"/>
    <s v="SZX,0Q8"/>
    <s v="Blue/Medium"/>
    <x v="3"/>
    <n v="61.281000000000006"/>
    <n v="1.8027397260273972"/>
    <x v="1"/>
    <n v="58.216950000000004"/>
    <n v="55.15290000000001"/>
    <n v="49.024800000000006"/>
    <n v="35.406800000000004"/>
    <n v="16.3416"/>
  </r>
  <r>
    <s v="D0YAZUCK"/>
    <x v="0"/>
    <x v="0"/>
    <s v="Product_RSZH3"/>
    <n v="290.02"/>
    <n v="6"/>
    <x v="1"/>
    <s v="12x20x14 cm"/>
    <d v="2023-01-01T00:00:00"/>
    <d v="2025-01-01T00:00:00"/>
    <s v="2XHS0A"/>
    <s v="KG4,6HZ"/>
    <s v="Red/Small"/>
    <x v="4"/>
    <n v="261.01799999999997"/>
    <n v="2.0027397260273974"/>
    <x v="1"/>
    <n v="247.96709999999996"/>
    <n v="234.91619999999998"/>
    <n v="208.81439999999998"/>
    <n v="150.81039999999999"/>
    <n v="69.604799999999997"/>
  </r>
  <r>
    <s v="5PSTCUA2"/>
    <x v="2"/>
    <x v="0"/>
    <s v="Product_R1GM2"/>
    <n v="247.53"/>
    <n v="75"/>
    <x v="2"/>
    <s v="9x17x19 cm"/>
    <d v="2023-07-30T00:00:00"/>
    <d v="2024-01-01T00:00:00"/>
    <s v="27YTZR"/>
    <s v="2JT,IV3"/>
    <s v="Blue/Medium"/>
    <x v="1"/>
    <n v="222.77699999999999"/>
    <n v="0.42465753424657532"/>
    <x v="1"/>
    <n v="211.63814999999997"/>
    <n v="200.49930000000001"/>
    <n v="178.2216"/>
    <n v="128.71559999999999"/>
    <n v="59.407200000000003"/>
  </r>
  <r>
    <s v="BHIHTV6O"/>
    <x v="1"/>
    <x v="0"/>
    <s v="Product_4G1QA"/>
    <n v="206.76"/>
    <n v="95"/>
    <x v="0"/>
    <s v="7x6x9 cm"/>
    <d v="2023-03-15T00:00:00"/>
    <d v="2025-01-01T00:00:00"/>
    <s v="0NIW85"/>
    <s v="93H,MFY"/>
    <s v="Green/Large"/>
    <x v="3"/>
    <n v="186.084"/>
    <n v="1.8027397260273972"/>
    <x v="1"/>
    <n v="176.77979999999999"/>
    <n v="167.47560000000001"/>
    <n v="148.8672"/>
    <n v="107.51519999999999"/>
    <n v="49.622399999999999"/>
  </r>
  <r>
    <s v="RO3LL9AO"/>
    <x v="3"/>
    <x v="0"/>
    <s v="Product_9RZYD"/>
    <n v="299.60000000000002"/>
    <n v="59"/>
    <x v="2"/>
    <s v="14x10x6 cm"/>
    <d v="2023-07-30T00:00:00"/>
    <d v="2025-01-01T00:00:00"/>
    <s v="K3XH19"/>
    <s v="N8K,KL9"/>
    <s v="Red/Small"/>
    <x v="1"/>
    <n v="269.64000000000004"/>
    <n v="1.4273972602739726"/>
    <x v="1"/>
    <n v="256.15800000000002"/>
    <n v="242.67600000000004"/>
    <n v="215.71200000000005"/>
    <n v="155.79200000000003"/>
    <n v="71.903999999999996"/>
  </r>
  <r>
    <s v="K96ZBKP0"/>
    <x v="3"/>
    <x v="0"/>
    <s v="Product_CU0IU"/>
    <n v="464.3"/>
    <n v="81"/>
    <x v="1"/>
    <s v="12x10x18 cm"/>
    <d v="2023-01-01T00:00:00"/>
    <d v="2025-01-01T00:00:00"/>
    <s v="61HK9U"/>
    <s v="0L6,M36"/>
    <s v="Red/Small"/>
    <x v="4"/>
    <n v="417.87"/>
    <n v="2.0027397260273974"/>
    <x v="0"/>
    <n v="396.97649999999999"/>
    <n v="376.08300000000003"/>
    <n v="334.29600000000005"/>
    <n v="241.43600000000001"/>
    <n v="111.432"/>
  </r>
  <r>
    <s v="FRM06YVJ"/>
    <x v="1"/>
    <x v="0"/>
    <s v="Product_VLF2W"/>
    <n v="496.23"/>
    <n v="90"/>
    <x v="0"/>
    <s v="13x15x9 cm"/>
    <d v="2023-07-30T00:00:00"/>
    <d v="2025-01-01T00:00:00"/>
    <s v="C15SU6"/>
    <s v="PDO,NZ2"/>
    <s v="Blue/Medium"/>
    <x v="1"/>
    <n v="446.60700000000003"/>
    <n v="1.4273972602739726"/>
    <x v="0"/>
    <n v="424.27665000000002"/>
    <n v="401.94630000000001"/>
    <n v="357.28560000000004"/>
    <n v="258.03960000000001"/>
    <n v="119.09520000000001"/>
  </r>
  <r>
    <s v="YITNUGZ4"/>
    <x v="1"/>
    <x v="0"/>
    <s v="Product_7D3XO"/>
    <n v="346.18"/>
    <n v="72"/>
    <x v="2"/>
    <s v="8x11x12 cm"/>
    <d v="2023-01-01T00:00:00"/>
    <d v="2026-01-01T00:00:00"/>
    <s v="BQWXTB"/>
    <s v="L20,ZUH"/>
    <s v="Blue/Medium"/>
    <x v="2"/>
    <n v="311.56200000000001"/>
    <n v="3.0027397260273974"/>
    <x v="1"/>
    <n v="295.98390000000001"/>
    <n v="280.4058"/>
    <n v="249.24960000000002"/>
    <n v="180.0136"/>
    <n v="83.083200000000005"/>
  </r>
  <r>
    <s v="P2P17V7A"/>
    <x v="2"/>
    <x v="0"/>
    <s v="Product_Z5WZO"/>
    <n v="355.54"/>
    <n v="63"/>
    <x v="1"/>
    <s v="13x5x9 cm"/>
    <d v="2023-07-30T00:00:00"/>
    <d v="2026-01-01T00:00:00"/>
    <s v="U5M034"/>
    <s v="8G2,1I9"/>
    <s v="Red/Small"/>
    <x v="3"/>
    <n v="319.98599999999999"/>
    <n v="2.4273972602739726"/>
    <x v="1"/>
    <n v="303.98669999999998"/>
    <n v="287.98739999999998"/>
    <n v="255.9888"/>
    <n v="184.88080000000002"/>
    <n v="85.329599999999999"/>
  </r>
  <r>
    <s v="8PR0ESZ0"/>
    <x v="3"/>
    <x v="0"/>
    <s v="Product_FRMYI"/>
    <n v="380.94"/>
    <n v="78"/>
    <x v="0"/>
    <s v="16x13x5 cm"/>
    <d v="2023-01-01T00:00:00"/>
    <d v="2025-01-01T00:00:00"/>
    <s v="A7ENAO"/>
    <s v="ZX8,02F"/>
    <s v="Blue/Medium"/>
    <x v="2"/>
    <n v="342.846"/>
    <n v="2.0027397260273974"/>
    <x v="1"/>
    <n v="325.70369999999997"/>
    <n v="308.56139999999999"/>
    <n v="274.27680000000004"/>
    <n v="198.08879999999999"/>
    <n v="91.425600000000003"/>
  </r>
  <r>
    <s v="LE1MQBB3"/>
    <x v="1"/>
    <x v="0"/>
    <s v="Product_3MV86"/>
    <n v="497.95"/>
    <n v="59"/>
    <x v="1"/>
    <s v="12x13x13 cm"/>
    <d v="2023-07-30T00:00:00"/>
    <d v="2026-01-01T00:00:00"/>
    <s v="H8O1G0"/>
    <s v="25T,OP3"/>
    <s v="Blue/Medium"/>
    <x v="2"/>
    <n v="448.15499999999997"/>
    <n v="2.4273972602739726"/>
    <x v="0"/>
    <n v="425.74724999999995"/>
    <n v="403.33949999999999"/>
    <n v="358.524"/>
    <n v="258.93400000000003"/>
    <n v="119.50799999999998"/>
  </r>
  <r>
    <s v="21WK2AUA"/>
    <x v="1"/>
    <x v="0"/>
    <s v="Product_DATRM"/>
    <n v="349.11"/>
    <n v="62"/>
    <x v="0"/>
    <s v="7x9x7 cm"/>
    <d v="2023-03-15T00:00:00"/>
    <d v="2025-01-01T00:00:00"/>
    <s v="2T2LZ0"/>
    <s v="I8I,28Q"/>
    <s v="Red/Small"/>
    <x v="1"/>
    <n v="314.19900000000001"/>
    <n v="1.8027397260273972"/>
    <x v="1"/>
    <n v="298.48905000000002"/>
    <n v="282.77910000000003"/>
    <n v="251.35920000000002"/>
    <n v="181.53720000000001"/>
    <n v="83.7864"/>
  </r>
  <r>
    <s v="JY4F3GIO"/>
    <x v="1"/>
    <x v="0"/>
    <s v="Product_0O4E1"/>
    <n v="276.37"/>
    <n v="84"/>
    <x v="2"/>
    <s v="18x6x14 cm"/>
    <d v="2023-07-30T00:00:00"/>
    <d v="2026-01-01T00:00:00"/>
    <s v="4Y4M10"/>
    <s v="Q9N,KAE"/>
    <s v="Blue/Medium"/>
    <x v="3"/>
    <n v="248.733"/>
    <n v="2.4273972602739726"/>
    <x v="0"/>
    <n v="236.29634999999999"/>
    <n v="223.8597"/>
    <n v="198.9864"/>
    <n v="143.7124"/>
    <n v="66.328800000000001"/>
  </r>
  <r>
    <s v="DVDZHD8V"/>
    <x v="3"/>
    <x v="0"/>
    <s v="Product_17Q5O"/>
    <n v="468.88"/>
    <n v="26"/>
    <x v="1"/>
    <s v="6x16x15 cm"/>
    <d v="2023-01-01T00:00:00"/>
    <d v="2024-01-01T00:00:00"/>
    <s v="S7QENX"/>
    <s v="ZIW,STC"/>
    <s v="Red/Small"/>
    <x v="1"/>
    <n v="421.99199999999996"/>
    <n v="1"/>
    <x v="1"/>
    <n v="400.89239999999995"/>
    <n v="379.7928"/>
    <n v="337.59359999999998"/>
    <n v="243.8176"/>
    <n v="112.5312"/>
  </r>
  <r>
    <s v="79CBUB6L"/>
    <x v="1"/>
    <x v="0"/>
    <s v="Product_ZO6K1"/>
    <n v="387.16"/>
    <n v="27"/>
    <x v="0"/>
    <s v="11x8x17 cm"/>
    <d v="2023-07-30T00:00:00"/>
    <d v="2024-01-01T00:00:00"/>
    <s v="5Q1FHK"/>
    <s v="45G,JSQ"/>
    <s v="Red/Small"/>
    <x v="3"/>
    <n v="348.44400000000002"/>
    <n v="0.42465753424657532"/>
    <x v="1"/>
    <n v="331.02179999999998"/>
    <n v="313.59960000000001"/>
    <n v="278.7552"/>
    <n v="201.32320000000001"/>
    <n v="92.918400000000005"/>
  </r>
  <r>
    <s v="VVYGV3XI"/>
    <x v="3"/>
    <x v="0"/>
    <s v="Product_DHBF4"/>
    <n v="432.06"/>
    <n v="14"/>
    <x v="0"/>
    <s v="11x11x16 cm"/>
    <d v="2023-07-30T00:00:00"/>
    <d v="2026-01-01T00:00:00"/>
    <s v="1HF2RC"/>
    <s v="8YT,ZUA"/>
    <s v="Blue/Medium"/>
    <x v="2"/>
    <n v="388.85399999999998"/>
    <n v="2.4273972602739726"/>
    <x v="0"/>
    <n v="369.41129999999998"/>
    <n v="349.96859999999998"/>
    <n v="311.08320000000003"/>
    <n v="224.6712"/>
    <n v="103.6944"/>
  </r>
  <r>
    <s v="YGH1BPBH"/>
    <x v="1"/>
    <x v="0"/>
    <s v="Product_C835T"/>
    <n v="424.76"/>
    <n v="20"/>
    <x v="2"/>
    <s v="15x8x7 cm"/>
    <d v="2023-07-30T00:00:00"/>
    <d v="2026-01-01T00:00:00"/>
    <s v="YK4OH8"/>
    <s v="41M,U7B"/>
    <s v="Green/Large"/>
    <x v="1"/>
    <n v="382.28399999999999"/>
    <n v="2.4273972602739726"/>
    <x v="0"/>
    <n v="363.16979999999995"/>
    <n v="344.05560000000003"/>
    <n v="305.8272"/>
    <n v="220.87520000000001"/>
    <n v="101.94239999999999"/>
  </r>
  <r>
    <s v="5B1LNVSY"/>
    <x v="0"/>
    <x v="0"/>
    <s v="Product_NA4UL"/>
    <n v="334.75"/>
    <n v="3"/>
    <x v="2"/>
    <s v="8x8x11 cm"/>
    <d v="2023-01-01T00:00:00"/>
    <d v="2026-01-01T00:00:00"/>
    <s v="FV781X"/>
    <s v="KRQ,22E"/>
    <s v="Red/Small"/>
    <x v="3"/>
    <n v="301.27499999999998"/>
    <n v="3.0027397260273974"/>
    <x v="0"/>
    <n v="286.21124999999995"/>
    <n v="271.14749999999998"/>
    <n v="241.01999999999998"/>
    <n v="174.07"/>
    <n v="80.34"/>
  </r>
  <r>
    <s v="6RB2ML1R"/>
    <x v="1"/>
    <x v="0"/>
    <s v="Product_BYXHQ"/>
    <n v="198.08"/>
    <n v="92"/>
    <x v="2"/>
    <s v="11x11x15 cm"/>
    <d v="2023-03-15T00:00:00"/>
    <d v="2025-01-01T00:00:00"/>
    <s v="GPMOXU"/>
    <s v="6OS,PF1"/>
    <s v="Blue/Medium"/>
    <x v="2"/>
    <n v="178.27200000000002"/>
    <n v="1.8027397260273972"/>
    <x v="1"/>
    <n v="169.35840000000002"/>
    <n v="160.44480000000001"/>
    <n v="142.61760000000001"/>
    <n v="103.00160000000001"/>
    <n v="47.539200000000001"/>
  </r>
  <r>
    <s v="7822ZVWH"/>
    <x v="2"/>
    <x v="0"/>
    <s v="Product_82W5D"/>
    <n v="284.24"/>
    <n v="59"/>
    <x v="2"/>
    <s v="14x18x13 cm"/>
    <d v="2023-07-30T00:00:00"/>
    <d v="2025-01-01T00:00:00"/>
    <s v="QMZIVW"/>
    <s v="5XG,IUR"/>
    <s v="Green/Large"/>
    <x v="3"/>
    <n v="255.816"/>
    <n v="1.4273972602739726"/>
    <x v="1"/>
    <n v="243.02519999999998"/>
    <n v="230.23439999999999"/>
    <n v="204.65280000000001"/>
    <n v="147.8048"/>
    <n v="68.217600000000004"/>
  </r>
  <r>
    <s v="TECGF9UG"/>
    <x v="3"/>
    <x v="0"/>
    <s v="Product_7U9AW"/>
    <n v="257.57"/>
    <n v="94"/>
    <x v="0"/>
    <s v="5x17x5 cm"/>
    <d v="2023-07-30T00:00:00"/>
    <d v="2024-01-01T00:00:00"/>
    <s v="Q92CV3"/>
    <s v="53I,TUG"/>
    <s v="Blue/Medium"/>
    <x v="0"/>
    <n v="231.81299999999999"/>
    <n v="0.42465753424657532"/>
    <x v="1"/>
    <n v="220.22234999999998"/>
    <n v="208.6317"/>
    <n v="185.4504"/>
    <n v="133.93639999999999"/>
    <n v="61.816800000000001"/>
  </r>
  <r>
    <s v="HQGNI9XD"/>
    <x v="2"/>
    <x v="0"/>
    <s v="Product_QVI2I"/>
    <n v="256.02999999999997"/>
    <n v="25"/>
    <x v="1"/>
    <s v="11x17x5 cm"/>
    <d v="2023-01-01T00:00:00"/>
    <d v="2024-01-01T00:00:00"/>
    <s v="4N9XZ8"/>
    <s v="9YO,N1L"/>
    <s v="Green/Large"/>
    <x v="4"/>
    <n v="230.42699999999996"/>
    <n v="1"/>
    <x v="1"/>
    <n v="218.90564999999995"/>
    <n v="207.38429999999997"/>
    <n v="184.34159999999997"/>
    <n v="133.13559999999998"/>
    <n v="61.447199999999995"/>
  </r>
  <r>
    <s v="339QFHEL"/>
    <x v="1"/>
    <x v="0"/>
    <s v="Product_VVR37"/>
    <n v="144.88"/>
    <n v="42"/>
    <x v="2"/>
    <s v="18x10x6 cm"/>
    <d v="2023-01-01T00:00:00"/>
    <d v="2026-01-01T00:00:00"/>
    <s v="BLTT72"/>
    <s v="L23,UVY"/>
    <s v="Blue/Medium"/>
    <x v="3"/>
    <n v="130.392"/>
    <n v="3.0027397260273974"/>
    <x v="0"/>
    <n v="123.87239999999998"/>
    <n v="117.3528"/>
    <n v="104.31360000000001"/>
    <n v="75.337599999999995"/>
    <n v="34.7712"/>
  </r>
  <r>
    <s v="18N9WX3D"/>
    <x v="1"/>
    <x v="0"/>
    <s v="Product_6YF77"/>
    <n v="314.16000000000003"/>
    <n v="95"/>
    <x v="0"/>
    <s v="12x10x20 cm"/>
    <d v="2023-07-30T00:00:00"/>
    <d v="2024-01-01T00:00:00"/>
    <s v="X05T4D"/>
    <s v="FRX,OOB"/>
    <s v="Green/Large"/>
    <x v="1"/>
    <n v="282.74400000000003"/>
    <n v="0.42465753424657532"/>
    <x v="1"/>
    <n v="268.60680000000002"/>
    <n v="254.46960000000004"/>
    <n v="226.19520000000003"/>
    <n v="163.36320000000001"/>
    <n v="75.398400000000009"/>
  </r>
  <r>
    <s v="U9KENB72"/>
    <x v="0"/>
    <x v="0"/>
    <s v="Product_QFZ7L"/>
    <n v="335.68"/>
    <n v="83"/>
    <x v="0"/>
    <s v="13x8x11 cm"/>
    <d v="2023-03-15T00:00:00"/>
    <d v="2025-01-01T00:00:00"/>
    <s v="05RZB3"/>
    <s v="1J3,UE9"/>
    <s v="Green/Large"/>
    <x v="2"/>
    <n v="302.11200000000002"/>
    <n v="1.8027397260273972"/>
    <x v="0"/>
    <n v="287.00639999999999"/>
    <n v="271.9008"/>
    <n v="241.68960000000004"/>
    <n v="174.55360000000002"/>
    <n v="80.563199999999995"/>
  </r>
  <r>
    <s v="FREVZZ95"/>
    <x v="2"/>
    <x v="0"/>
    <s v="Product_T2C6F"/>
    <n v="447.42"/>
    <n v="94"/>
    <x v="2"/>
    <s v="18x8x11 cm"/>
    <d v="2023-07-30T00:00:00"/>
    <d v="2024-01-01T00:00:00"/>
    <s v="ZWTKCL"/>
    <s v="ZTH,6OW"/>
    <s v="Red/Small"/>
    <x v="1"/>
    <n v="402.678"/>
    <n v="0.42465753424657532"/>
    <x v="1"/>
    <n v="382.54409999999996"/>
    <n v="362.41020000000003"/>
    <n v="322.14240000000001"/>
    <n v="232.65840000000003"/>
    <n v="107.38079999999999"/>
  </r>
  <r>
    <s v="Q3RX1UTP"/>
    <x v="3"/>
    <x v="0"/>
    <s v="Product_63QCO"/>
    <n v="389.21"/>
    <n v="93"/>
    <x v="1"/>
    <s v="7x18x14 cm"/>
    <d v="2023-03-15T00:00:00"/>
    <d v="2025-01-01T00:00:00"/>
    <s v="VWEG91"/>
    <s v="C8C,QV2"/>
    <s v="Red/Small"/>
    <x v="2"/>
    <n v="350.28899999999999"/>
    <n v="1.8027397260273972"/>
    <x v="0"/>
    <n v="332.77454999999998"/>
    <n v="315.26010000000002"/>
    <n v="280.2312"/>
    <n v="202.38919999999999"/>
    <n v="93.410399999999996"/>
  </r>
  <r>
    <s v="J2O25S4Z"/>
    <x v="3"/>
    <x v="0"/>
    <s v="Product_L0RBB"/>
    <n v="386.8"/>
    <n v="10"/>
    <x v="1"/>
    <s v="12x12x19 cm"/>
    <d v="2023-07-30T00:00:00"/>
    <d v="2026-01-01T00:00:00"/>
    <s v="35PZXP"/>
    <s v="PDN,HCN"/>
    <s v="Green/Large"/>
    <x v="0"/>
    <n v="348.12"/>
    <n v="2.4273972602739726"/>
    <x v="0"/>
    <n v="330.714"/>
    <n v="313.30799999999999"/>
    <n v="278.49600000000004"/>
    <n v="201.13600000000002"/>
    <n v="92.831999999999994"/>
  </r>
  <r>
    <s v="YKN92Q44"/>
    <x v="1"/>
    <x v="0"/>
    <s v="Product_VFA19"/>
    <n v="456.18"/>
    <n v="89"/>
    <x v="0"/>
    <s v="15x14x19 cm"/>
    <d v="2023-01-01T00:00:00"/>
    <d v="2025-01-01T00:00:00"/>
    <s v="T7V6GA"/>
    <s v="PRK,C28"/>
    <s v="Blue/Medium"/>
    <x v="2"/>
    <n v="410.56200000000001"/>
    <n v="2.0027397260273974"/>
    <x v="1"/>
    <n v="390.03390000000002"/>
    <n v="369.50580000000002"/>
    <n v="328.44960000000003"/>
    <n v="237.21360000000001"/>
    <n v="109.4832"/>
  </r>
  <r>
    <s v="4LEWP6LZ"/>
    <x v="2"/>
    <x v="0"/>
    <s v="Product_BR28V"/>
    <n v="286.10000000000002"/>
    <n v="57"/>
    <x v="1"/>
    <s v="6x6x7 cm"/>
    <d v="2023-01-01T00:00:00"/>
    <d v="2024-01-01T00:00:00"/>
    <s v="EP9CKM"/>
    <s v="YMQ,HOH"/>
    <s v="Red/Small"/>
    <x v="3"/>
    <n v="257.49"/>
    <n v="1"/>
    <x v="1"/>
    <n v="244.6155"/>
    <n v="231.74100000000001"/>
    <n v="205.99200000000002"/>
    <n v="148.77200000000002"/>
    <n v="68.664000000000001"/>
  </r>
  <r>
    <s v="0Z73T92V"/>
    <x v="1"/>
    <x v="0"/>
    <s v="Product_629Z4"/>
    <n v="427.55"/>
    <n v="77"/>
    <x v="0"/>
    <s v="10x10x10 cm"/>
    <d v="2023-07-30T00:00:00"/>
    <d v="2024-01-01T00:00:00"/>
    <s v="Z9M1XH"/>
    <s v="JGG,WC9"/>
    <s v="Blue/Medium"/>
    <x v="1"/>
    <n v="384.79500000000002"/>
    <n v="0.42465753424657532"/>
    <x v="1"/>
    <n v="365.55525"/>
    <n v="346.31550000000004"/>
    <n v="307.83600000000001"/>
    <n v="222.32600000000002"/>
    <n v="102.61199999999999"/>
  </r>
  <r>
    <s v="CM4INWOB"/>
    <x v="0"/>
    <x v="0"/>
    <s v="Product_0BPZM"/>
    <n v="472.93"/>
    <n v="27"/>
    <x v="1"/>
    <s v="15x18x18 cm"/>
    <d v="2023-07-30T00:00:00"/>
    <d v="2024-01-01T00:00:00"/>
    <s v="ZFVPJN"/>
    <s v="HU7,J46"/>
    <s v="Green/Large"/>
    <x v="1"/>
    <n v="425.637"/>
    <n v="0.42465753424657532"/>
    <x v="1"/>
    <n v="404.35514999999998"/>
    <n v="383.07330000000002"/>
    <n v="340.50960000000003"/>
    <n v="245.92360000000002"/>
    <n v="113.50319999999999"/>
  </r>
  <r>
    <s v="LAPZBXGZ"/>
    <x v="2"/>
    <x v="0"/>
    <s v="Product_GJK81"/>
    <n v="58.12"/>
    <n v="37"/>
    <x v="2"/>
    <s v="19x15x7 cm"/>
    <d v="2023-01-01T00:00:00"/>
    <d v="2024-01-01T00:00:00"/>
    <s v="FIYVA5"/>
    <s v="XFE,WTD"/>
    <s v="Red/Small"/>
    <x v="3"/>
    <n v="52.308"/>
    <n v="1"/>
    <x v="1"/>
    <n v="49.692599999999999"/>
    <n v="47.077199999999998"/>
    <n v="41.846400000000003"/>
    <n v="30.2224"/>
    <n v="13.948799999999999"/>
  </r>
  <r>
    <s v="V2M3UA9L"/>
    <x v="2"/>
    <x v="0"/>
    <s v="Product_1UY6O"/>
    <n v="59.23"/>
    <n v="33"/>
    <x v="0"/>
    <s v="16x19x11 cm"/>
    <d v="2023-03-15T00:00:00"/>
    <d v="2025-01-01T00:00:00"/>
    <s v="M9TNKN"/>
    <s v="MS8,SJX"/>
    <s v="Green/Large"/>
    <x v="2"/>
    <n v="53.306999999999995"/>
    <n v="1.8027397260273972"/>
    <x v="1"/>
    <n v="50.641649999999991"/>
    <n v="47.976299999999995"/>
    <n v="42.645600000000002"/>
    <n v="30.799599999999998"/>
    <n v="14.215199999999999"/>
  </r>
  <r>
    <s v="ZLQ80DEA"/>
    <x v="3"/>
    <x v="0"/>
    <s v="Product_M5AR7"/>
    <n v="260.3"/>
    <n v="71"/>
    <x v="0"/>
    <s v="17x13x6 cm"/>
    <d v="2023-01-01T00:00:00"/>
    <d v="2024-01-01T00:00:00"/>
    <s v="JAK5BP"/>
    <s v="XOL,P8D"/>
    <s v="Red/Small"/>
    <x v="1"/>
    <n v="234.27"/>
    <n v="1"/>
    <x v="1"/>
    <n v="222.5565"/>
    <n v="210.84300000000002"/>
    <n v="187.41600000000003"/>
    <n v="135.35600000000002"/>
    <n v="62.471999999999994"/>
  </r>
  <r>
    <s v="65M8MOAT"/>
    <x v="2"/>
    <x v="0"/>
    <s v="Product_Q2DRS"/>
    <n v="90.53"/>
    <n v="47"/>
    <x v="1"/>
    <s v="12x18x13 cm"/>
    <d v="2023-01-01T00:00:00"/>
    <d v="2025-01-01T00:00:00"/>
    <s v="MYY7U7"/>
    <s v="4TH,Z2S"/>
    <s v="Red/Small"/>
    <x v="2"/>
    <n v="81.477000000000004"/>
    <n v="2.0027397260273974"/>
    <x v="1"/>
    <n v="77.403149999999997"/>
    <n v="73.329300000000003"/>
    <n v="65.181600000000003"/>
    <n v="47.075600000000001"/>
    <n v="21.7272"/>
  </r>
  <r>
    <s v="MF2VW4CZ"/>
    <x v="2"/>
    <x v="0"/>
    <s v="Product_QUZFZ"/>
    <n v="345.97"/>
    <n v="74"/>
    <x v="2"/>
    <s v="14x13x10 cm"/>
    <d v="2023-03-15T00:00:00"/>
    <d v="2026-01-01T00:00:00"/>
    <s v="3CPMT5"/>
    <s v="YVO,SXQ"/>
    <s v="Green/Large"/>
    <x v="2"/>
    <n v="311.37300000000005"/>
    <n v="2.8027397260273972"/>
    <x v="0"/>
    <n v="295.80435000000006"/>
    <n v="280.23570000000007"/>
    <n v="249.09840000000005"/>
    <n v="179.90440000000001"/>
    <n v="83.032800000000009"/>
  </r>
  <r>
    <s v="GQTOZLUS"/>
    <x v="2"/>
    <x v="0"/>
    <s v="Product_BU783"/>
    <n v="124.74"/>
    <n v="66"/>
    <x v="2"/>
    <s v="17x18x18 cm"/>
    <d v="2023-03-15T00:00:00"/>
    <d v="2024-01-01T00:00:00"/>
    <s v="GKUZTA"/>
    <s v="I88,57S"/>
    <s v="Green/Large"/>
    <x v="2"/>
    <n v="112.26599999999999"/>
    <n v="0.8"/>
    <x v="1"/>
    <n v="106.65269999999998"/>
    <n v="101.0394"/>
    <n v="89.812799999999996"/>
    <n v="64.864800000000002"/>
    <n v="29.937599999999996"/>
  </r>
  <r>
    <s v="9E0H1TH2"/>
    <x v="3"/>
    <x v="0"/>
    <s v="Product_9QATE"/>
    <n v="232.34"/>
    <n v="4"/>
    <x v="0"/>
    <s v="6x20x5 cm"/>
    <d v="2023-07-30T00:00:00"/>
    <d v="2024-01-01T00:00:00"/>
    <s v="LW63I9"/>
    <s v="52Y,NL5"/>
    <s v="Blue/Medium"/>
    <x v="3"/>
    <n v="209.10599999999999"/>
    <n v="0.42465753424657532"/>
    <x v="1"/>
    <n v="198.65069999999997"/>
    <n v="188.19540000000001"/>
    <n v="167.28480000000002"/>
    <n v="120.8168"/>
    <n v="55.761600000000001"/>
  </r>
  <r>
    <s v="2S5RC4ZY"/>
    <x v="2"/>
    <x v="0"/>
    <s v="Product_1UKTB"/>
    <n v="400.25"/>
    <n v="39"/>
    <x v="1"/>
    <s v="8x18x9 cm"/>
    <d v="2023-01-01T00:00:00"/>
    <d v="2026-01-01T00:00:00"/>
    <s v="F1HQW9"/>
    <s v="WZ5,ILG"/>
    <s v="Blue/Medium"/>
    <x v="0"/>
    <n v="360.22500000000002"/>
    <n v="3.0027397260273974"/>
    <x v="1"/>
    <n v="342.21375"/>
    <n v="324.20250000000004"/>
    <n v="288.18"/>
    <n v="208.13"/>
    <n v="96.06"/>
  </r>
  <r>
    <s v="FPUFUODZ"/>
    <x v="0"/>
    <x v="0"/>
    <s v="Product_PR3QC"/>
    <n v="437.68"/>
    <n v="97"/>
    <x v="2"/>
    <s v="12x20x20 cm"/>
    <d v="2023-03-15T00:00:00"/>
    <d v="2024-01-01T00:00:00"/>
    <s v="KLPQ28"/>
    <s v="MGK,F6U"/>
    <s v="Blue/Medium"/>
    <x v="1"/>
    <n v="393.91200000000003"/>
    <n v="0.8"/>
    <x v="1"/>
    <n v="374.21640000000002"/>
    <n v="354.52080000000007"/>
    <n v="315.12960000000004"/>
    <n v="227.59360000000001"/>
    <n v="105.0432"/>
  </r>
  <r>
    <s v="TC0OHLMS"/>
    <x v="0"/>
    <x v="0"/>
    <s v="Product_EJRFA"/>
    <n v="300.3"/>
    <n v="19"/>
    <x v="1"/>
    <s v="7x18x5 cm"/>
    <d v="2023-07-30T00:00:00"/>
    <d v="2025-01-01T00:00:00"/>
    <s v="EPY5EF"/>
    <s v="9UN,QL2"/>
    <s v="Green/Large"/>
    <x v="3"/>
    <n v="270.27"/>
    <n v="1.4273972602739726"/>
    <x v="1"/>
    <n v="256.75649999999996"/>
    <n v="243.24299999999999"/>
    <n v="216.21600000000001"/>
    <n v="156.15600000000001"/>
    <n v="72.072000000000003"/>
  </r>
  <r>
    <s v="V0ZQG9T2"/>
    <x v="2"/>
    <x v="0"/>
    <s v="Product_QK95S"/>
    <n v="13.57"/>
    <n v="52"/>
    <x v="2"/>
    <s v="7x20x7 cm"/>
    <d v="2023-03-15T00:00:00"/>
    <d v="2025-01-01T00:00:00"/>
    <s v="WG97AY"/>
    <s v="UR8,MUF"/>
    <s v="Red/Small"/>
    <x v="0"/>
    <n v="12.213000000000001"/>
    <n v="1.8027397260273972"/>
    <x v="0"/>
    <n v="11.602349999999999"/>
    <n v="10.991700000000002"/>
    <n v="9.7704000000000022"/>
    <n v="7.0564"/>
    <n v="3.2568000000000001"/>
  </r>
  <r>
    <s v="O39QZU52"/>
    <x v="1"/>
    <x v="0"/>
    <s v="Product_4AGLN"/>
    <n v="189.05"/>
    <n v="98"/>
    <x v="2"/>
    <s v="19x9x20 cm"/>
    <d v="2023-01-01T00:00:00"/>
    <d v="2026-01-01T00:00:00"/>
    <s v="JLBUUW"/>
    <s v="0UF,P01"/>
    <s v="Green/Large"/>
    <x v="2"/>
    <n v="170.14500000000001"/>
    <n v="3.0027397260273974"/>
    <x v="0"/>
    <n v="161.63775000000001"/>
    <n v="153.13050000000001"/>
    <n v="136.11600000000001"/>
    <n v="98.306000000000012"/>
    <n v="45.372"/>
  </r>
  <r>
    <s v="OFJVOEQ3"/>
    <x v="3"/>
    <x v="0"/>
    <s v="Product_0CNKB"/>
    <n v="475.5"/>
    <n v="43"/>
    <x v="0"/>
    <s v="10x16x14 cm"/>
    <d v="2023-03-15T00:00:00"/>
    <d v="2025-01-01T00:00:00"/>
    <s v="1XO94I"/>
    <s v="5IS,6TN"/>
    <s v="Red/Small"/>
    <x v="0"/>
    <n v="427.95"/>
    <n v="1.8027397260273972"/>
    <x v="1"/>
    <n v="406.55249999999995"/>
    <n v="385.15499999999997"/>
    <n v="342.36"/>
    <n v="247.26000000000002"/>
    <n v="114.11999999999999"/>
  </r>
  <r>
    <s v="C3ZIY4AV"/>
    <x v="3"/>
    <x v="0"/>
    <s v="Product_ZSHQ5"/>
    <n v="287.56"/>
    <n v="12"/>
    <x v="1"/>
    <s v="20x14x11 cm"/>
    <d v="2023-07-30T00:00:00"/>
    <d v="2026-01-01T00:00:00"/>
    <s v="NX6JOU"/>
    <s v="LJX,MYU"/>
    <s v="Green/Large"/>
    <x v="3"/>
    <n v="258.80399999999997"/>
    <n v="2.4273972602739726"/>
    <x v="0"/>
    <n v="245.86379999999997"/>
    <n v="232.92359999999999"/>
    <n v="207.04319999999998"/>
    <n v="149.53120000000001"/>
    <n v="69.014399999999995"/>
  </r>
  <r>
    <s v="1EPIRUNU"/>
    <x v="1"/>
    <x v="0"/>
    <s v="Product_V9N7V"/>
    <n v="282.86"/>
    <n v="70"/>
    <x v="1"/>
    <s v="19x10x14 cm"/>
    <d v="2023-03-15T00:00:00"/>
    <d v="2024-01-01T00:00:00"/>
    <s v="9KE801"/>
    <s v="752,BGG"/>
    <s v="Green/Large"/>
    <x v="0"/>
    <n v="254.57400000000001"/>
    <n v="0.8"/>
    <x v="1"/>
    <n v="241.84530000000001"/>
    <n v="229.11660000000001"/>
    <n v="203.65920000000003"/>
    <n v="147.08720000000002"/>
    <n v="67.886399999999995"/>
  </r>
  <r>
    <s v="TRJF7LXW"/>
    <x v="0"/>
    <x v="0"/>
    <s v="Product_VN4AJ"/>
    <n v="23.91"/>
    <n v="16"/>
    <x v="2"/>
    <s v="7x6x11 cm"/>
    <d v="2023-01-01T00:00:00"/>
    <d v="2026-01-01T00:00:00"/>
    <s v="4R98EQ"/>
    <s v="0P7,QIK"/>
    <s v="Red/Small"/>
    <x v="1"/>
    <n v="21.518999999999998"/>
    <n v="3.0027397260273974"/>
    <x v="0"/>
    <n v="20.443049999999996"/>
    <n v="19.367100000000001"/>
    <n v="17.215199999999999"/>
    <n v="12.433200000000001"/>
    <n v="5.7383999999999995"/>
  </r>
  <r>
    <s v="59QYU7NY"/>
    <x v="0"/>
    <x v="0"/>
    <s v="Product_TMAF7"/>
    <n v="142.49"/>
    <n v="9"/>
    <x v="0"/>
    <s v="6x11x10 cm"/>
    <d v="2023-07-30T00:00:00"/>
    <d v="2024-01-01T00:00:00"/>
    <s v="O0PLIC"/>
    <s v="FG6,9BQ"/>
    <s v="Green/Large"/>
    <x v="0"/>
    <n v="128.24100000000001"/>
    <n v="0.42465753424657532"/>
    <x v="1"/>
    <n v="121.82895000000001"/>
    <n v="115.41690000000001"/>
    <n v="102.59280000000001"/>
    <n v="74.094800000000006"/>
    <n v="34.197600000000001"/>
  </r>
  <r>
    <s v="EPBVLA37"/>
    <x v="3"/>
    <x v="0"/>
    <s v="Product_LSBSV"/>
    <n v="381.64"/>
    <n v="85"/>
    <x v="1"/>
    <s v="10x8x12 cm"/>
    <d v="2023-01-01T00:00:00"/>
    <d v="2026-01-01T00:00:00"/>
    <s v="37771A"/>
    <s v="0Z6,OHD"/>
    <s v="Blue/Medium"/>
    <x v="2"/>
    <n v="343.476"/>
    <n v="3.0027397260273974"/>
    <x v="0"/>
    <n v="326.30219999999997"/>
    <n v="309.1284"/>
    <n v="274.7808"/>
    <n v="198.4528"/>
    <n v="91.593599999999995"/>
  </r>
  <r>
    <s v="PPAZDUW4"/>
    <x v="2"/>
    <x v="0"/>
    <s v="Product_XRA4Z"/>
    <n v="387.77"/>
    <n v="26"/>
    <x v="0"/>
    <s v="13x15x19 cm"/>
    <d v="2023-01-01T00:00:00"/>
    <d v="2024-01-01T00:00:00"/>
    <s v="EXBLX0"/>
    <s v="9ZH,7SH"/>
    <s v="Green/Large"/>
    <x v="3"/>
    <n v="348.99299999999999"/>
    <n v="1"/>
    <x v="1"/>
    <n v="331.54334999999998"/>
    <n v="314.09370000000001"/>
    <n v="279.19440000000003"/>
    <n v="201.6404"/>
    <n v="93.064799999999991"/>
  </r>
  <r>
    <s v="ST4ZY961"/>
    <x v="0"/>
    <x v="0"/>
    <s v="Product_QVTL3"/>
    <n v="349.34"/>
    <n v="12"/>
    <x v="2"/>
    <s v="8x17x13 cm"/>
    <d v="2023-01-01T00:00:00"/>
    <d v="2025-01-01T00:00:00"/>
    <s v="XF2BW1"/>
    <s v="ETS,KH8"/>
    <s v="Blue/Medium"/>
    <x v="4"/>
    <n v="314.40599999999995"/>
    <n v="2.0027397260273974"/>
    <x v="0"/>
    <n v="298.68569999999994"/>
    <n v="282.96539999999999"/>
    <n v="251.52479999999997"/>
    <n v="181.6568"/>
    <n v="83.841599999999985"/>
  </r>
  <r>
    <s v="K0MAH2C3"/>
    <x v="1"/>
    <x v="0"/>
    <s v="Product_DE03J"/>
    <n v="495.35"/>
    <n v="14"/>
    <x v="0"/>
    <s v="19x15x13 cm"/>
    <d v="2023-03-15T00:00:00"/>
    <d v="2026-01-01T00:00:00"/>
    <s v="CFE2RN"/>
    <s v="A4W,6XS"/>
    <s v="Green/Large"/>
    <x v="3"/>
    <n v="445.815"/>
    <n v="2.8027397260273972"/>
    <x v="0"/>
    <n v="423.52424999999999"/>
    <n v="401.23349999999999"/>
    <n v="356.65200000000004"/>
    <n v="257.58199999999999"/>
    <n v="118.88400000000001"/>
  </r>
  <r>
    <s v="P6PZ06EN"/>
    <x v="0"/>
    <x v="0"/>
    <s v="Product_EIJ8W"/>
    <n v="351.78"/>
    <n v="82"/>
    <x v="0"/>
    <s v="9x15x10 cm"/>
    <d v="2023-01-01T00:00:00"/>
    <d v="2024-01-01T00:00:00"/>
    <s v="7YC7KH"/>
    <s v="YZE,I41"/>
    <s v="Green/Large"/>
    <x v="2"/>
    <n v="316.60199999999998"/>
    <n v="1"/>
    <x v="1"/>
    <n v="300.77189999999996"/>
    <n v="284.9418"/>
    <n v="253.2816"/>
    <n v="182.9256"/>
    <n v="84.427199999999985"/>
  </r>
  <r>
    <s v="NKLGKMFS"/>
    <x v="1"/>
    <x v="0"/>
    <s v="Product_MQKET"/>
    <n v="206.34"/>
    <n v="15"/>
    <x v="2"/>
    <s v="15x17x17 cm"/>
    <d v="2023-03-15T00:00:00"/>
    <d v="2026-01-01T00:00:00"/>
    <s v="AAJ3HA"/>
    <s v="EPE,B1U"/>
    <s v="Green/Large"/>
    <x v="2"/>
    <n v="185.70600000000002"/>
    <n v="2.8027397260273972"/>
    <x v="1"/>
    <n v="176.42070000000001"/>
    <n v="167.13540000000003"/>
    <n v="148.56480000000002"/>
    <n v="107.2968"/>
    <n v="49.521599999999999"/>
  </r>
  <r>
    <s v="JADA59Z8"/>
    <x v="3"/>
    <x v="0"/>
    <s v="Product_TVTPL"/>
    <n v="366.95"/>
    <n v="81"/>
    <x v="0"/>
    <s v="11x19x13 cm"/>
    <d v="2023-07-30T00:00:00"/>
    <d v="2025-01-01T00:00:00"/>
    <s v="VTOPT0"/>
    <s v="B5Y,202"/>
    <s v="Red/Small"/>
    <x v="4"/>
    <n v="330.255"/>
    <n v="1.4273972602739726"/>
    <x v="1"/>
    <n v="313.74224999999996"/>
    <n v="297.22950000000003"/>
    <n v="264.20400000000001"/>
    <n v="190.81399999999999"/>
    <n v="88.067999999999998"/>
  </r>
  <r>
    <s v="P6PGPMLA"/>
    <x v="1"/>
    <x v="0"/>
    <s v="Product_PZDK2"/>
    <n v="21.49"/>
    <n v="8"/>
    <x v="2"/>
    <s v="16x14x5 cm"/>
    <d v="2023-03-15T00:00:00"/>
    <d v="2024-01-01T00:00:00"/>
    <s v="BICCOQ"/>
    <s v="6PV,AUK"/>
    <s v="Blue/Medium"/>
    <x v="2"/>
    <n v="19.340999999999998"/>
    <n v="0.8"/>
    <x v="1"/>
    <n v="18.373949999999997"/>
    <n v="17.406899999999997"/>
    <n v="15.472799999999999"/>
    <n v="11.174799999999999"/>
    <n v="5.1575999999999995"/>
  </r>
  <r>
    <s v="CEL7XW8B"/>
    <x v="3"/>
    <x v="0"/>
    <s v="Product_DO6L0"/>
    <n v="318.93"/>
    <n v="78"/>
    <x v="0"/>
    <s v="17x5x18 cm"/>
    <d v="2023-03-15T00:00:00"/>
    <d v="2024-01-01T00:00:00"/>
    <s v="D5LD30"/>
    <s v="LDN,1T0"/>
    <s v="Red/Small"/>
    <x v="0"/>
    <n v="287.03700000000003"/>
    <n v="0.8"/>
    <x v="1"/>
    <n v="272.68515000000002"/>
    <n v="258.33330000000007"/>
    <n v="229.62960000000004"/>
    <n v="165.84360000000001"/>
    <n v="76.543199999999999"/>
  </r>
  <r>
    <s v="K60ZT7UH"/>
    <x v="2"/>
    <x v="0"/>
    <s v="Product_UPNX2"/>
    <n v="304.99"/>
    <n v="75"/>
    <x v="0"/>
    <s v="20x13x15 cm"/>
    <d v="2023-03-15T00:00:00"/>
    <d v="2026-01-01T00:00:00"/>
    <s v="NRU4ER"/>
    <s v="TWL,A9O"/>
    <s v="Green/Large"/>
    <x v="4"/>
    <n v="274.49099999999999"/>
    <n v="2.8027397260273972"/>
    <x v="1"/>
    <n v="260.76644999999996"/>
    <n v="247.0419"/>
    <n v="219.59280000000001"/>
    <n v="158.59480000000002"/>
    <n v="73.197599999999994"/>
  </r>
  <r>
    <s v="H1YQO7EP"/>
    <x v="1"/>
    <x v="0"/>
    <s v="Product_C1U4X"/>
    <n v="314.14"/>
    <n v="80"/>
    <x v="1"/>
    <s v="14x11x13 cm"/>
    <d v="2023-03-15T00:00:00"/>
    <d v="2024-01-01T00:00:00"/>
    <s v="1AMD17"/>
    <s v="TKJ,3GQ"/>
    <s v="Red/Small"/>
    <x v="3"/>
    <n v="282.726"/>
    <n v="0.8"/>
    <x v="1"/>
    <n v="268.58969999999999"/>
    <n v="254.45340000000002"/>
    <n v="226.1808"/>
    <n v="163.3528"/>
    <n v="75.393599999999992"/>
  </r>
  <r>
    <s v="5P7XM1Z8"/>
    <x v="0"/>
    <x v="0"/>
    <s v="Product_09ETB"/>
    <n v="330.38"/>
    <n v="76"/>
    <x v="2"/>
    <s v="19x12x7 cm"/>
    <d v="2023-01-01T00:00:00"/>
    <d v="2025-01-01T00:00:00"/>
    <s v="MWJ8IZ"/>
    <s v="9CJ,TLC"/>
    <s v="Blue/Medium"/>
    <x v="2"/>
    <n v="297.34199999999998"/>
    <n v="2.0027397260273974"/>
    <x v="1"/>
    <n v="282.47489999999999"/>
    <n v="267.6078"/>
    <n v="237.87360000000001"/>
    <n v="171.79760000000002"/>
    <n v="79.291199999999989"/>
  </r>
  <r>
    <s v="JW54AWGT"/>
    <x v="2"/>
    <x v="0"/>
    <s v="Product_0H0EW"/>
    <n v="34.21"/>
    <n v="33"/>
    <x v="0"/>
    <s v="10x6x9 cm"/>
    <d v="2023-01-01T00:00:00"/>
    <d v="2025-01-01T00:00:00"/>
    <s v="G8Y6JX"/>
    <s v="SI1,DWF"/>
    <s v="Red/Small"/>
    <x v="4"/>
    <n v="30.789000000000001"/>
    <n v="2.0027397260273974"/>
    <x v="1"/>
    <n v="29.249549999999999"/>
    <n v="27.710100000000001"/>
    <n v="24.631200000000003"/>
    <n v="17.789200000000001"/>
    <n v="8.2103999999999999"/>
  </r>
  <r>
    <s v="1K2WZB4Q"/>
    <x v="0"/>
    <x v="0"/>
    <s v="Product_ZICI7"/>
    <n v="187.67"/>
    <n v="81"/>
    <x v="0"/>
    <s v="18x16x8 cm"/>
    <d v="2023-03-15T00:00:00"/>
    <d v="2026-01-01T00:00:00"/>
    <s v="JS5EZ1"/>
    <s v="H8Y,WAU"/>
    <s v="Green/Large"/>
    <x v="0"/>
    <n v="168.90299999999999"/>
    <n v="2.8027397260273972"/>
    <x v="0"/>
    <n v="160.45784999999998"/>
    <n v="152.0127"/>
    <n v="135.1224"/>
    <n v="97.588399999999993"/>
    <n v="45.040799999999997"/>
  </r>
  <r>
    <s v="FJ3YIHF0"/>
    <x v="3"/>
    <x v="0"/>
    <s v="Product_HRWVZ"/>
    <n v="475.39"/>
    <n v="50"/>
    <x v="2"/>
    <s v="12x19x8 cm"/>
    <d v="2023-01-01T00:00:00"/>
    <d v="2026-01-01T00:00:00"/>
    <s v="1ZXXVP"/>
    <s v="DA9,D3X"/>
    <s v="Green/Large"/>
    <x v="3"/>
    <n v="427.851"/>
    <n v="3.0027397260273974"/>
    <x v="0"/>
    <n v="406.45844999999997"/>
    <n v="385.0659"/>
    <n v="342.2808"/>
    <n v="247.2028"/>
    <n v="114.0936"/>
  </r>
  <r>
    <s v="V7XYGW1V"/>
    <x v="0"/>
    <x v="0"/>
    <s v="Product_ZJLJ7"/>
    <n v="429.5"/>
    <n v="2"/>
    <x v="2"/>
    <s v="10x14x15 cm"/>
    <d v="2023-03-15T00:00:00"/>
    <d v="2025-01-01T00:00:00"/>
    <s v="AKAV01"/>
    <s v="M9Z,Q6M"/>
    <s v="Green/Large"/>
    <x v="1"/>
    <n v="386.55"/>
    <n v="1.8027397260273972"/>
    <x v="1"/>
    <n v="367.22249999999997"/>
    <n v="347.89500000000004"/>
    <n v="309.24"/>
    <n v="223.34"/>
    <n v="103.08"/>
  </r>
  <r>
    <s v="567WZ6RE"/>
    <x v="3"/>
    <x v="0"/>
    <s v="Product_JV8FT"/>
    <n v="13.76"/>
    <n v="55"/>
    <x v="1"/>
    <s v="16x8x19 cm"/>
    <d v="2023-03-15T00:00:00"/>
    <d v="2025-01-01T00:00:00"/>
    <s v="YOIGD5"/>
    <s v="CPQ,B54"/>
    <s v="Green/Large"/>
    <x v="2"/>
    <n v="12.384"/>
    <n v="1.8027397260273972"/>
    <x v="1"/>
    <n v="11.764799999999999"/>
    <n v="11.1456"/>
    <n v="9.9072000000000013"/>
    <n v="7.1551999999999998"/>
    <n v="3.3024"/>
  </r>
  <r>
    <s v="WZ51HFCM"/>
    <x v="1"/>
    <x v="0"/>
    <s v="Product_63A0V"/>
    <n v="49.01"/>
    <n v="40"/>
    <x v="2"/>
    <s v="9x20x12 cm"/>
    <d v="2023-03-15T00:00:00"/>
    <d v="2026-01-01T00:00:00"/>
    <s v="JZN0MQ"/>
    <s v="NW7,EJF"/>
    <s v="Green/Large"/>
    <x v="3"/>
    <n v="44.108999999999995"/>
    <n v="2.8027397260273972"/>
    <x v="0"/>
    <n v="41.903549999999996"/>
    <n v="39.698099999999997"/>
    <n v="35.287199999999999"/>
    <n v="25.485199999999999"/>
    <n v="11.7624"/>
  </r>
  <r>
    <s v="YKF63XOZ"/>
    <x v="2"/>
    <x v="0"/>
    <s v="Product_EWXOD"/>
    <n v="10.92"/>
    <n v="32"/>
    <x v="2"/>
    <s v="5x5x11 cm"/>
    <d v="2023-03-15T00:00:00"/>
    <d v="2026-01-01T00:00:00"/>
    <s v="0Y2M38"/>
    <s v="2B1,GZT"/>
    <s v="Red/Small"/>
    <x v="0"/>
    <n v="9.8279999999999994"/>
    <n v="2.8027397260273972"/>
    <x v="1"/>
    <n v="9.3365999999999989"/>
    <n v="8.8452000000000002"/>
    <n v="7.8624000000000001"/>
    <n v="5.6783999999999999"/>
    <n v="2.6208"/>
  </r>
  <r>
    <s v="GJFVIBEG"/>
    <x v="3"/>
    <x v="0"/>
    <s v="Product_5JBVP"/>
    <n v="20.62"/>
    <n v="72"/>
    <x v="1"/>
    <s v="12x19x20 cm"/>
    <d v="2023-03-15T00:00:00"/>
    <d v="2025-01-01T00:00:00"/>
    <s v="V2DFB9"/>
    <s v="69T,NT4"/>
    <s v="Red/Small"/>
    <x v="4"/>
    <n v="18.558"/>
    <n v="1.8027397260273972"/>
    <x v="1"/>
    <n v="17.630099999999999"/>
    <n v="16.702200000000001"/>
    <n v="14.846400000000001"/>
    <n v="10.7224"/>
    <n v="4.9488000000000003"/>
  </r>
  <r>
    <s v="9UXPMFPA"/>
    <x v="3"/>
    <x v="0"/>
    <s v="Product_ERP1A"/>
    <n v="311.02999999999997"/>
    <n v="80"/>
    <x v="0"/>
    <s v="17x13x15 cm"/>
    <d v="2023-07-30T00:00:00"/>
    <d v="2025-01-01T00:00:00"/>
    <s v="LERD7V"/>
    <s v="QI5,FRA"/>
    <s v="Red/Small"/>
    <x v="2"/>
    <n v="279.92699999999996"/>
    <n v="1.4273972602739726"/>
    <x v="0"/>
    <n v="265.93064999999996"/>
    <n v="251.93429999999998"/>
    <n v="223.94159999999999"/>
    <n v="161.73560000000001"/>
    <n v="74.647199999999984"/>
  </r>
  <r>
    <s v="PAF9WHO6"/>
    <x v="2"/>
    <x v="0"/>
    <s v="Product_KKFZM"/>
    <n v="305.41000000000003"/>
    <n v="58"/>
    <x v="2"/>
    <s v="17x9x9 cm"/>
    <d v="2023-03-15T00:00:00"/>
    <d v="2024-01-01T00:00:00"/>
    <s v="LJ1B56"/>
    <s v="2B5,QBM"/>
    <s v="Blue/Medium"/>
    <x v="3"/>
    <n v="274.86900000000003"/>
    <n v="0.8"/>
    <x v="1"/>
    <n v="261.12555000000003"/>
    <n v="247.38210000000004"/>
    <n v="219.89520000000005"/>
    <n v="158.81320000000002"/>
    <n v="73.298400000000001"/>
  </r>
  <r>
    <s v="L5IEUQAP"/>
    <x v="2"/>
    <x v="0"/>
    <s v="Product_79X2O"/>
    <n v="286.39"/>
    <n v="2"/>
    <x v="2"/>
    <s v="15x15x13 cm"/>
    <d v="2023-07-30T00:00:00"/>
    <d v="2024-01-01T00:00:00"/>
    <s v="GLZ9C6"/>
    <s v="IP7,UDN"/>
    <s v="Blue/Medium"/>
    <x v="2"/>
    <n v="257.75099999999998"/>
    <n v="0.42465753424657532"/>
    <x v="1"/>
    <n v="244.86344999999997"/>
    <n v="231.9759"/>
    <n v="206.20079999999999"/>
    <n v="148.9228"/>
    <n v="68.733599999999996"/>
  </r>
  <r>
    <s v="CMD7X9CE"/>
    <x v="0"/>
    <x v="0"/>
    <s v="Product_364V0"/>
    <n v="497.61"/>
    <n v="53"/>
    <x v="1"/>
    <s v="11x5x18 cm"/>
    <d v="2023-07-30T00:00:00"/>
    <d v="2026-01-01T00:00:00"/>
    <s v="CBEY3D"/>
    <s v="VBZ,3Q3"/>
    <s v="Red/Small"/>
    <x v="4"/>
    <n v="447.84899999999999"/>
    <n v="2.4273972602739726"/>
    <x v="0"/>
    <n v="425.45654999999999"/>
    <n v="403.0641"/>
    <n v="358.2792"/>
    <n v="258.75720000000001"/>
    <n v="119.4264"/>
  </r>
  <r>
    <s v="T5UYAF07"/>
    <x v="3"/>
    <x v="0"/>
    <s v="Product_H030G"/>
    <n v="389.79"/>
    <n v="21"/>
    <x v="1"/>
    <s v="5x10x9 cm"/>
    <d v="2023-01-01T00:00:00"/>
    <d v="2025-01-01T00:00:00"/>
    <s v="04NB8X"/>
    <s v="EBK,2HF"/>
    <s v="Red/Small"/>
    <x v="0"/>
    <n v="350.81100000000004"/>
    <n v="2.0027397260273974"/>
    <x v="0"/>
    <n v="333.27045000000004"/>
    <n v="315.72990000000004"/>
    <n v="280.64880000000005"/>
    <n v="202.69080000000002"/>
    <n v="93.549599999999998"/>
  </r>
  <r>
    <s v="LK21I0YJ"/>
    <x v="3"/>
    <x v="0"/>
    <s v="Product_NMOWB"/>
    <n v="377.13"/>
    <n v="4"/>
    <x v="0"/>
    <s v="13x19x15 cm"/>
    <d v="2023-01-01T00:00:00"/>
    <d v="2025-01-01T00:00:00"/>
    <s v="K17DBS"/>
    <s v="ENB,LUR"/>
    <s v="Green/Large"/>
    <x v="3"/>
    <n v="339.41699999999997"/>
    <n v="2.0027397260273974"/>
    <x v="0"/>
    <n v="322.44614999999993"/>
    <n v="305.4753"/>
    <n v="271.53359999999998"/>
    <n v="196.10759999999999"/>
    <n v="90.511200000000002"/>
  </r>
  <r>
    <s v="TYDI68HK"/>
    <x v="1"/>
    <x v="0"/>
    <s v="Product_0FES3"/>
    <n v="256.02"/>
    <n v="43"/>
    <x v="0"/>
    <s v="7x7x14 cm"/>
    <d v="2023-03-15T00:00:00"/>
    <d v="2026-01-01T00:00:00"/>
    <s v="6BTC62"/>
    <s v="1LY,JWP"/>
    <s v="Red/Small"/>
    <x v="3"/>
    <n v="230.41799999999998"/>
    <n v="2.8027397260273972"/>
    <x v="1"/>
    <n v="218.89709999999997"/>
    <n v="207.37619999999998"/>
    <n v="184.33439999999999"/>
    <n v="133.13040000000001"/>
    <n v="61.444799999999987"/>
  </r>
  <r>
    <s v="VGHOAFR6"/>
    <x v="1"/>
    <x v="0"/>
    <s v="Product_CL34G"/>
    <n v="210.94"/>
    <n v="9"/>
    <x v="1"/>
    <s v="16x5x16 cm"/>
    <d v="2023-01-01T00:00:00"/>
    <d v="2026-01-01T00:00:00"/>
    <s v="G02OJ1"/>
    <s v="V3D,TYP"/>
    <s v="Blue/Medium"/>
    <x v="3"/>
    <n v="189.846"/>
    <n v="3.0027397260273974"/>
    <x v="0"/>
    <n v="180.3537"/>
    <n v="170.8614"/>
    <n v="151.8768"/>
    <n v="109.6888"/>
    <n v="50.625599999999999"/>
  </r>
  <r>
    <s v="U4ISPENM"/>
    <x v="1"/>
    <x v="0"/>
    <s v="Product_D5T49"/>
    <n v="420.42"/>
    <n v="35"/>
    <x v="0"/>
    <s v="13x11x9 cm"/>
    <d v="2023-01-01T00:00:00"/>
    <d v="2024-01-01T00:00:00"/>
    <s v="TIBOM2"/>
    <s v="MFV,GHO"/>
    <s v="Red/Small"/>
    <x v="0"/>
    <n v="378.37800000000004"/>
    <n v="1"/>
    <x v="1"/>
    <n v="359.45910000000003"/>
    <n v="340.54020000000003"/>
    <n v="302.70240000000007"/>
    <n v="218.61840000000001"/>
    <n v="100.9008"/>
  </r>
  <r>
    <s v="FK9IW4D6"/>
    <x v="3"/>
    <x v="0"/>
    <s v="Product_HJ5DG"/>
    <n v="361.18"/>
    <n v="77"/>
    <x v="2"/>
    <s v="20x14x10 cm"/>
    <d v="2023-03-15T00:00:00"/>
    <d v="2025-01-01T00:00:00"/>
    <s v="EZGGA9"/>
    <s v="HQB,WCX"/>
    <s v="Blue/Medium"/>
    <x v="1"/>
    <n v="325.06200000000001"/>
    <n v="1.8027397260273972"/>
    <x v="1"/>
    <n v="308.80889999999999"/>
    <n v="292.55580000000003"/>
    <n v="260.0496"/>
    <n v="187.81360000000001"/>
    <n v="86.683199999999999"/>
  </r>
  <r>
    <s v="KW3Q1MZ3"/>
    <x v="1"/>
    <x v="0"/>
    <s v="Product_TMGJB"/>
    <n v="370.43"/>
    <n v="37"/>
    <x v="0"/>
    <s v="16x5x5 cm"/>
    <d v="2023-01-01T00:00:00"/>
    <d v="2025-01-01T00:00:00"/>
    <s v="1E8SDJ"/>
    <s v="EIR,QPH"/>
    <s v="Red/Small"/>
    <x v="2"/>
    <n v="333.387"/>
    <n v="2.0027397260273974"/>
    <x v="0"/>
    <n v="316.71764999999999"/>
    <n v="300.04829999999998"/>
    <n v="266.70960000000002"/>
    <n v="192.62360000000001"/>
    <n v="88.903199999999998"/>
  </r>
  <r>
    <s v="WHHRPE2G"/>
    <x v="0"/>
    <x v="0"/>
    <s v="Product_L5SFJ"/>
    <n v="294.91000000000003"/>
    <n v="80"/>
    <x v="2"/>
    <s v="11x20x12 cm"/>
    <d v="2023-07-30T00:00:00"/>
    <d v="2024-01-01T00:00:00"/>
    <s v="ERZW1H"/>
    <s v="S0K,8XI"/>
    <s v="Green/Large"/>
    <x v="0"/>
    <n v="265.41900000000004"/>
    <n v="0.42465753424657532"/>
    <x v="1"/>
    <n v="252.14805000000001"/>
    <n v="238.87710000000004"/>
    <n v="212.33520000000004"/>
    <n v="153.35320000000002"/>
    <n v="70.778400000000005"/>
  </r>
  <r>
    <s v="RDHZPDM0"/>
    <x v="3"/>
    <x v="0"/>
    <s v="Product_8K7OH"/>
    <n v="463.35"/>
    <n v="54"/>
    <x v="1"/>
    <s v="15x19x10 cm"/>
    <d v="2023-03-15T00:00:00"/>
    <d v="2024-01-01T00:00:00"/>
    <s v="JO59C6"/>
    <s v="UXM,I9U"/>
    <s v="Blue/Medium"/>
    <x v="2"/>
    <n v="417.01499999999999"/>
    <n v="0.8"/>
    <x v="1"/>
    <n v="396.16424999999998"/>
    <n v="375.31349999999998"/>
    <n v="333.61200000000002"/>
    <n v="240.94200000000001"/>
    <n v="111.20400000000001"/>
  </r>
  <r>
    <s v="LMBCNT4I"/>
    <x v="3"/>
    <x v="0"/>
    <s v="Product_8DGQF"/>
    <n v="430.93"/>
    <n v="56"/>
    <x v="0"/>
    <s v="8x9x6 cm"/>
    <d v="2023-01-01T00:00:00"/>
    <d v="2024-01-01T00:00:00"/>
    <s v="QFWLOX"/>
    <s v="8HE,6A3"/>
    <s v="Blue/Medium"/>
    <x v="2"/>
    <n v="387.83699999999999"/>
    <n v="1"/>
    <x v="1"/>
    <n v="368.44514999999996"/>
    <n v="349.05329999999998"/>
    <n v="310.26960000000003"/>
    <n v="224.08360000000002"/>
    <n v="103.42319999999999"/>
  </r>
  <r>
    <s v="W87JKLV8"/>
    <x v="2"/>
    <x v="0"/>
    <s v="Product_6DJHJ"/>
    <n v="325.55"/>
    <n v="59"/>
    <x v="1"/>
    <s v="8x17x11 cm"/>
    <d v="2023-01-01T00:00:00"/>
    <d v="2026-01-01T00:00:00"/>
    <s v="ADDREV"/>
    <s v="H41,CJY"/>
    <s v="Blue/Medium"/>
    <x v="2"/>
    <n v="292.995"/>
    <n v="3.0027397260273974"/>
    <x v="0"/>
    <n v="278.34524999999996"/>
    <n v="263.69550000000004"/>
    <n v="234.39600000000002"/>
    <n v="169.286"/>
    <n v="78.132000000000005"/>
  </r>
  <r>
    <s v="U2J8IGYF"/>
    <x v="1"/>
    <x v="0"/>
    <s v="Product_OF2P2"/>
    <n v="285.54000000000002"/>
    <n v="72"/>
    <x v="1"/>
    <s v="18x18x13 cm"/>
    <d v="2023-07-30T00:00:00"/>
    <d v="2025-01-01T00:00:00"/>
    <s v="L0MAB8"/>
    <s v="3Q3,97X"/>
    <s v="Blue/Medium"/>
    <x v="2"/>
    <n v="256.98599999999999"/>
    <n v="1.4273972602739726"/>
    <x v="1"/>
    <n v="244.13669999999999"/>
    <n v="231.28739999999999"/>
    <n v="205.58879999999999"/>
    <n v="148.48080000000002"/>
    <n v="68.529600000000002"/>
  </r>
  <r>
    <s v="O591EZFF"/>
    <x v="1"/>
    <x v="0"/>
    <s v="Product_JWJD8"/>
    <n v="312.66000000000003"/>
    <n v="19"/>
    <x v="1"/>
    <s v="18x11x10 cm"/>
    <d v="2023-01-01T00:00:00"/>
    <d v="2024-01-01T00:00:00"/>
    <s v="UNTP9L"/>
    <s v="C2L,E90"/>
    <s v="Red/Small"/>
    <x v="0"/>
    <n v="281.39400000000001"/>
    <n v="1"/>
    <x v="1"/>
    <n v="267.32429999999999"/>
    <n v="253.25460000000001"/>
    <n v="225.11520000000002"/>
    <n v="162.58320000000001"/>
    <n v="75.03840000000001"/>
  </r>
  <r>
    <s v="V8XRM5KP"/>
    <x v="2"/>
    <x v="0"/>
    <s v="Product_0AID3"/>
    <n v="246.46"/>
    <n v="19"/>
    <x v="1"/>
    <s v="16x18x8 cm"/>
    <d v="2023-01-01T00:00:00"/>
    <d v="2025-01-01T00:00:00"/>
    <s v="7VYT8H"/>
    <s v="OQL,7W3"/>
    <s v="Red/Small"/>
    <x v="3"/>
    <n v="221.81400000000002"/>
    <n v="2.0027397260273974"/>
    <x v="0"/>
    <n v="210.72330000000002"/>
    <n v="199.63260000000002"/>
    <n v="177.45120000000003"/>
    <n v="128.1592"/>
    <n v="59.150400000000005"/>
  </r>
  <r>
    <s v="IJXO4S5S"/>
    <x v="0"/>
    <x v="0"/>
    <s v="Product_SLODX"/>
    <n v="385.87"/>
    <n v="15"/>
    <x v="0"/>
    <s v="6x6x12 cm"/>
    <d v="2023-03-15T00:00:00"/>
    <d v="2024-01-01T00:00:00"/>
    <s v="Z8RW1J"/>
    <s v="R85,N32"/>
    <s v="Blue/Medium"/>
    <x v="1"/>
    <n v="347.28300000000002"/>
    <n v="0.8"/>
    <x v="1"/>
    <n v="329.91885000000002"/>
    <n v="312.55470000000003"/>
    <n v="277.82640000000004"/>
    <n v="200.6524"/>
    <n v="92.608800000000002"/>
  </r>
  <r>
    <s v="XQ6HW6W9"/>
    <x v="0"/>
    <x v="0"/>
    <s v="Product_XEPIU"/>
    <n v="98.43"/>
    <n v="17"/>
    <x v="2"/>
    <s v="13x7x17 cm"/>
    <d v="2023-01-01T00:00:00"/>
    <d v="2024-01-01T00:00:00"/>
    <s v="3ENCBB"/>
    <s v="GOG,LMF"/>
    <s v="Red/Small"/>
    <x v="2"/>
    <n v="88.587000000000003"/>
    <n v="1"/>
    <x v="1"/>
    <n v="84.157650000000004"/>
    <n v="79.728300000000004"/>
    <n v="70.869600000000005"/>
    <n v="51.183600000000006"/>
    <n v="23.623200000000001"/>
  </r>
  <r>
    <s v="4TWE0MGP"/>
    <x v="2"/>
    <x v="0"/>
    <s v="Product_367ZZ"/>
    <n v="330.42"/>
    <n v="36"/>
    <x v="2"/>
    <s v="17x9x6 cm"/>
    <d v="2023-01-01T00:00:00"/>
    <d v="2026-01-01T00:00:00"/>
    <s v="0KYLJG"/>
    <s v="WAX,JOX"/>
    <s v="Green/Large"/>
    <x v="4"/>
    <n v="297.37800000000004"/>
    <n v="3.0027397260273974"/>
    <x v="1"/>
    <n v="282.50910000000005"/>
    <n v="267.64020000000005"/>
    <n v="237.90240000000006"/>
    <n v="171.81840000000003"/>
    <n v="79.300799999999995"/>
  </r>
  <r>
    <s v="IETA6FYI"/>
    <x v="3"/>
    <x v="0"/>
    <s v="Product_IT09J"/>
    <n v="217.31"/>
    <n v="98"/>
    <x v="2"/>
    <s v="7x13x20 cm"/>
    <d v="2023-07-30T00:00:00"/>
    <d v="2024-01-01T00:00:00"/>
    <s v="FHXGK2"/>
    <s v="VIT,SR9"/>
    <s v="Red/Small"/>
    <x v="0"/>
    <n v="195.57900000000001"/>
    <n v="0.42465753424657532"/>
    <x v="1"/>
    <n v="185.80005"/>
    <n v="176.02110000000002"/>
    <n v="156.46320000000003"/>
    <n v="113.00120000000001"/>
    <n v="52.154399999999995"/>
  </r>
  <r>
    <s v="P1GLEQZL"/>
    <x v="1"/>
    <x v="0"/>
    <s v="Product_FI9BJ"/>
    <n v="434.59"/>
    <n v="21"/>
    <x v="2"/>
    <s v="7x9x6 cm"/>
    <d v="2023-03-15T00:00:00"/>
    <d v="2025-01-01T00:00:00"/>
    <s v="6BLOI5"/>
    <s v="HIC,131"/>
    <s v="Green/Large"/>
    <x v="2"/>
    <n v="391.13099999999997"/>
    <n v="1.8027397260273972"/>
    <x v="0"/>
    <n v="371.57444999999996"/>
    <n v="352.0179"/>
    <n v="312.90480000000002"/>
    <n v="225.98679999999999"/>
    <n v="104.30159999999999"/>
  </r>
  <r>
    <s v="UPEUAJLY"/>
    <x v="0"/>
    <x v="0"/>
    <s v="Product_4YL9R"/>
    <n v="479.97"/>
    <n v="73"/>
    <x v="2"/>
    <s v="18x10x5 cm"/>
    <d v="2023-03-15T00:00:00"/>
    <d v="2026-01-01T00:00:00"/>
    <s v="DWN6IU"/>
    <s v="ZY4,DEW"/>
    <s v="Green/Large"/>
    <x v="4"/>
    <n v="431.97300000000001"/>
    <n v="2.8027397260273972"/>
    <x v="1"/>
    <n v="410.37434999999999"/>
    <n v="388.77570000000003"/>
    <n v="345.57840000000004"/>
    <n v="249.58440000000002"/>
    <n v="115.19280000000001"/>
  </r>
  <r>
    <s v="8BBJBLCV"/>
    <x v="1"/>
    <x v="0"/>
    <s v="Product_EL8YJ"/>
    <n v="102.21"/>
    <n v="7"/>
    <x v="1"/>
    <s v="13x18x19 cm"/>
    <d v="2023-07-30T00:00:00"/>
    <d v="2025-01-01T00:00:00"/>
    <s v="PJBH4I"/>
    <s v="H6L,BAQ"/>
    <s v="Green/Large"/>
    <x v="3"/>
    <n v="91.98899999999999"/>
    <n v="1.4273972602739726"/>
    <x v="1"/>
    <n v="87.389549999999986"/>
    <n v="82.790099999999995"/>
    <n v="73.591200000000001"/>
    <n v="53.1492"/>
    <n v="24.530399999999997"/>
  </r>
  <r>
    <s v="I8JUCHH9"/>
    <x v="2"/>
    <x v="0"/>
    <s v="Product_HZQGM"/>
    <n v="419.55"/>
    <n v="31"/>
    <x v="1"/>
    <s v="12x15x12 cm"/>
    <d v="2023-01-01T00:00:00"/>
    <d v="2024-01-01T00:00:00"/>
    <s v="7RGNU9"/>
    <s v="WYE,X9S"/>
    <s v="Green/Large"/>
    <x v="2"/>
    <n v="377.59500000000003"/>
    <n v="1"/>
    <x v="1"/>
    <n v="358.71525000000003"/>
    <n v="339.83550000000002"/>
    <n v="302.07600000000002"/>
    <n v="218.16600000000003"/>
    <n v="100.69199999999999"/>
  </r>
  <r>
    <s v="UBMZJYNM"/>
    <x v="1"/>
    <x v="0"/>
    <s v="Product_YBM37"/>
    <n v="58.41"/>
    <n v="96"/>
    <x v="1"/>
    <s v="8x6x13 cm"/>
    <d v="2023-01-01T00:00:00"/>
    <d v="2026-01-01T00:00:00"/>
    <s v="A74X0Q"/>
    <s v="CZC,GW6"/>
    <s v="Blue/Medium"/>
    <x v="1"/>
    <n v="52.568999999999996"/>
    <n v="3.0027397260273974"/>
    <x v="1"/>
    <n v="49.940549999999995"/>
    <n v="47.312099999999994"/>
    <n v="42.055199999999999"/>
    <n v="30.373200000000001"/>
    <n v="14.018399999999998"/>
  </r>
  <r>
    <s v="WL7HWDZA"/>
    <x v="2"/>
    <x v="0"/>
    <s v="Product_EUBDQ"/>
    <n v="453.08"/>
    <n v="16"/>
    <x v="2"/>
    <s v="20x20x7 cm"/>
    <d v="2023-01-01T00:00:00"/>
    <d v="2025-01-01T00:00:00"/>
    <s v="8AUNV3"/>
    <s v="BAB,GJT"/>
    <s v="Blue/Medium"/>
    <x v="2"/>
    <n v="407.77199999999999"/>
    <n v="2.0027397260273974"/>
    <x v="1"/>
    <n v="387.38339999999999"/>
    <n v="366.9948"/>
    <n v="326.2176"/>
    <n v="235.60159999999999"/>
    <n v="108.7392"/>
  </r>
  <r>
    <s v="9XHCM1VA"/>
    <x v="1"/>
    <x v="0"/>
    <s v="Product_0ERZN"/>
    <n v="263.88"/>
    <n v="57"/>
    <x v="1"/>
    <s v="19x5x11 cm"/>
    <d v="2023-01-01T00:00:00"/>
    <d v="2026-01-01T00:00:00"/>
    <s v="OLILHF"/>
    <s v="08K,3GW"/>
    <s v="Blue/Medium"/>
    <x v="0"/>
    <n v="237.49199999999999"/>
    <n v="3.0027397260273974"/>
    <x v="1"/>
    <n v="225.61739999999998"/>
    <n v="213.74279999999999"/>
    <n v="189.99360000000001"/>
    <n v="137.2176"/>
    <n v="63.331199999999995"/>
  </r>
  <r>
    <s v="ZWAJDLHU"/>
    <x v="2"/>
    <x v="0"/>
    <s v="Product_N9SPT"/>
    <n v="286.58999999999997"/>
    <n v="9"/>
    <x v="0"/>
    <s v="15x16x15 cm"/>
    <d v="2023-03-15T00:00:00"/>
    <d v="2024-01-01T00:00:00"/>
    <s v="22459Q"/>
    <s v="TNA,BCM"/>
    <s v="Green/Large"/>
    <x v="1"/>
    <n v="257.93099999999998"/>
    <n v="0.8"/>
    <x v="1"/>
    <n v="245.03444999999996"/>
    <n v="232.1379"/>
    <n v="206.34479999999999"/>
    <n v="149.02679999999998"/>
    <n v="68.781599999999997"/>
  </r>
  <r>
    <s v="A8WYHS6R"/>
    <x v="2"/>
    <x v="0"/>
    <s v="Product_ISKFF"/>
    <n v="412.13"/>
    <n v="3"/>
    <x v="0"/>
    <s v="20x20x14 cm"/>
    <d v="2023-03-15T00:00:00"/>
    <d v="2024-01-01T00:00:00"/>
    <s v="P5XO2H"/>
    <s v="39H,8EJ"/>
    <s v="Red/Small"/>
    <x v="4"/>
    <n v="370.91699999999997"/>
    <n v="0.8"/>
    <x v="1"/>
    <n v="352.37114999999994"/>
    <n v="333.82529999999997"/>
    <n v="296.73359999999997"/>
    <n v="214.30760000000001"/>
    <n v="98.911199999999994"/>
  </r>
  <r>
    <s v="1TZ8DIF3"/>
    <x v="0"/>
    <x v="0"/>
    <s v="Product_CCZ1R"/>
    <n v="494.09"/>
    <n v="11"/>
    <x v="2"/>
    <s v="17x13x7 cm"/>
    <d v="2023-07-30T00:00:00"/>
    <d v="2026-01-01T00:00:00"/>
    <s v="12AV63"/>
    <s v="G6G,6XT"/>
    <s v="Green/Large"/>
    <x v="0"/>
    <n v="444.68099999999998"/>
    <n v="2.4273972602739726"/>
    <x v="0"/>
    <n v="422.44694999999996"/>
    <n v="400.21289999999999"/>
    <n v="355.7448"/>
    <n v="256.92680000000001"/>
    <n v="118.58159999999998"/>
  </r>
  <r>
    <s v="7DFCOKC9"/>
    <x v="0"/>
    <x v="0"/>
    <s v="Product_KUE69"/>
    <n v="159.44999999999999"/>
    <n v="58"/>
    <x v="0"/>
    <s v="11x19x8 cm"/>
    <d v="2023-07-30T00:00:00"/>
    <d v="2026-01-01T00:00:00"/>
    <s v="RFB76H"/>
    <s v="I3L,PUD"/>
    <s v="Blue/Medium"/>
    <x v="3"/>
    <n v="143.505"/>
    <n v="2.4273972602739726"/>
    <x v="0"/>
    <n v="136.32974999999999"/>
    <n v="129.15450000000001"/>
    <n v="114.804"/>
    <n v="82.914000000000001"/>
    <n v="38.267999999999994"/>
  </r>
  <r>
    <s v="00NOXPWD"/>
    <x v="1"/>
    <x v="0"/>
    <s v="Product_T6ST8"/>
    <n v="405.6"/>
    <n v="63"/>
    <x v="0"/>
    <s v="19x7x13 cm"/>
    <d v="2023-07-30T00:00:00"/>
    <d v="2024-01-01T00:00:00"/>
    <s v="HPZNSS"/>
    <s v="NDA,86S"/>
    <s v="Red/Small"/>
    <x v="0"/>
    <n v="365.04"/>
    <n v="0.42465753424657532"/>
    <x v="1"/>
    <n v="346.78800000000001"/>
    <n v="328.536"/>
    <n v="292.03200000000004"/>
    <n v="210.91200000000001"/>
    <n v="97.344000000000008"/>
  </r>
  <r>
    <s v="72MFK8DG"/>
    <x v="1"/>
    <x v="0"/>
    <s v="Product_9NG2A"/>
    <n v="303.32"/>
    <n v="58"/>
    <x v="2"/>
    <s v="9x8x8 cm"/>
    <d v="2023-01-01T00:00:00"/>
    <d v="2026-01-01T00:00:00"/>
    <s v="3TJEGC"/>
    <s v="8WL,Y3C"/>
    <s v="Blue/Medium"/>
    <x v="0"/>
    <n v="272.988"/>
    <n v="3.0027397260273974"/>
    <x v="0"/>
    <n v="259.33859999999999"/>
    <n v="245.6892"/>
    <n v="218.3904"/>
    <n v="157.72640000000001"/>
    <n v="72.79679999999999"/>
  </r>
  <r>
    <s v="MZR3ODWU"/>
    <x v="1"/>
    <x v="0"/>
    <s v="Product_MATOZ"/>
    <n v="448.84"/>
    <n v="87"/>
    <x v="1"/>
    <s v="9x14x18 cm"/>
    <d v="2023-03-15T00:00:00"/>
    <d v="2026-01-01T00:00:00"/>
    <s v="OFGGM3"/>
    <s v="NK0,GNN"/>
    <s v="Blue/Medium"/>
    <x v="4"/>
    <n v="403.95599999999996"/>
    <n v="2.8027397260273972"/>
    <x v="0"/>
    <n v="383.75819999999993"/>
    <n v="363.56039999999996"/>
    <n v="323.16480000000001"/>
    <n v="233.39679999999998"/>
    <n v="107.7216"/>
  </r>
  <r>
    <s v="OO5LQHKX"/>
    <x v="0"/>
    <x v="0"/>
    <s v="Product_2374H"/>
    <n v="42.01"/>
    <n v="46"/>
    <x v="2"/>
    <s v="12x20x20 cm"/>
    <d v="2023-01-01T00:00:00"/>
    <d v="2026-01-01T00:00:00"/>
    <s v="ODF7P8"/>
    <s v="YSX,91K"/>
    <s v="Red/Small"/>
    <x v="1"/>
    <n v="37.808999999999997"/>
    <n v="3.0027397260273974"/>
    <x v="0"/>
    <n v="35.918549999999996"/>
    <n v="34.028100000000002"/>
    <n v="30.247199999999999"/>
    <n v="21.845199999999998"/>
    <n v="10.0824"/>
  </r>
  <r>
    <s v="SMM9KF3G"/>
    <x v="3"/>
    <x v="0"/>
    <s v="Product_0CWCK"/>
    <n v="498.46"/>
    <n v="90"/>
    <x v="0"/>
    <s v="9x13x17 cm"/>
    <d v="2023-01-01T00:00:00"/>
    <d v="2024-01-01T00:00:00"/>
    <s v="34B4A0"/>
    <s v="B2N,7GA"/>
    <s v="Green/Large"/>
    <x v="3"/>
    <n v="448.61399999999998"/>
    <n v="1"/>
    <x v="1"/>
    <n v="426.18329999999997"/>
    <n v="403.75259999999997"/>
    <n v="358.89120000000003"/>
    <n v="259.19920000000002"/>
    <n v="119.63039999999998"/>
  </r>
  <r>
    <s v="BO6ETXU7"/>
    <x v="1"/>
    <x v="0"/>
    <s v="Product_VI90L"/>
    <n v="54.55"/>
    <n v="38"/>
    <x v="2"/>
    <s v="20x18x14 cm"/>
    <d v="2023-03-15T00:00:00"/>
    <d v="2025-01-01T00:00:00"/>
    <s v="3IO4TE"/>
    <s v="MZC,UF9"/>
    <s v="Green/Large"/>
    <x v="0"/>
    <n v="49.094999999999999"/>
    <n v="1.8027397260273972"/>
    <x v="1"/>
    <n v="46.640249999999995"/>
    <n v="44.185499999999998"/>
    <n v="39.276000000000003"/>
    <n v="28.366"/>
    <n v="13.091999999999999"/>
  </r>
  <r>
    <s v="EOTF0LRX"/>
    <x v="3"/>
    <x v="0"/>
    <s v="Product_WWRBN"/>
    <n v="79.3"/>
    <n v="63"/>
    <x v="1"/>
    <s v="7x18x16 cm"/>
    <d v="2023-07-30T00:00:00"/>
    <d v="2025-01-01T00:00:00"/>
    <s v="97834M"/>
    <s v="2SV,9TN"/>
    <s v="Red/Small"/>
    <x v="4"/>
    <n v="71.37"/>
    <n v="1.4273972602739726"/>
    <x v="0"/>
    <n v="67.801500000000004"/>
    <n v="64.233000000000004"/>
    <n v="57.096000000000004"/>
    <n v="41.235999999999997"/>
    <n v="19.032"/>
  </r>
  <r>
    <s v="VKWFNZGC"/>
    <x v="2"/>
    <x v="0"/>
    <s v="Product_2CQ8B"/>
    <n v="121.02"/>
    <n v="13"/>
    <x v="1"/>
    <s v="8x18x11 cm"/>
    <d v="2023-03-15T00:00:00"/>
    <d v="2024-01-01T00:00:00"/>
    <s v="7NV3CH"/>
    <s v="GXK,4EJ"/>
    <s v="Green/Large"/>
    <x v="3"/>
    <n v="108.91799999999999"/>
    <n v="0.8"/>
    <x v="1"/>
    <n v="103.47209999999998"/>
    <n v="98.026199999999989"/>
    <n v="87.134399999999999"/>
    <n v="62.930399999999999"/>
    <n v="29.044799999999999"/>
  </r>
  <r>
    <s v="BAV5L82X"/>
    <x v="2"/>
    <x v="0"/>
    <s v="Product_G9T5H"/>
    <n v="411.78"/>
    <n v="24"/>
    <x v="2"/>
    <s v="17x17x20 cm"/>
    <d v="2023-03-15T00:00:00"/>
    <d v="2025-01-01T00:00:00"/>
    <s v="Z83HNA"/>
    <s v="278,O1G"/>
    <s v="Green/Large"/>
    <x v="1"/>
    <n v="370.60199999999998"/>
    <n v="1.8027397260273972"/>
    <x v="1"/>
    <n v="352.07189999999997"/>
    <n v="333.54179999999997"/>
    <n v="296.48160000000001"/>
    <n v="214.12559999999999"/>
    <n v="98.827199999999991"/>
  </r>
  <r>
    <s v="XROXOJC7"/>
    <x v="0"/>
    <x v="0"/>
    <s v="Product_727F5"/>
    <n v="462.35"/>
    <n v="54"/>
    <x v="1"/>
    <s v="7x13x10 cm"/>
    <d v="2023-01-01T00:00:00"/>
    <d v="2025-01-01T00:00:00"/>
    <s v="ZTCNF6"/>
    <s v="GMP,GU9"/>
    <s v="Blue/Medium"/>
    <x v="1"/>
    <n v="416.11500000000001"/>
    <n v="2.0027397260273974"/>
    <x v="0"/>
    <n v="395.30924999999996"/>
    <n v="374.50350000000003"/>
    <n v="332.89200000000005"/>
    <n v="240.42200000000003"/>
    <n v="110.964"/>
  </r>
  <r>
    <s v="49Y92NSP"/>
    <x v="1"/>
    <x v="0"/>
    <s v="Product_28J8W"/>
    <n v="427.2"/>
    <n v="7"/>
    <x v="1"/>
    <s v="7x5x9 cm"/>
    <d v="2023-07-30T00:00:00"/>
    <d v="2025-01-01T00:00:00"/>
    <s v="1OX9CA"/>
    <s v="6Y6,OI6"/>
    <s v="Blue/Medium"/>
    <x v="2"/>
    <n v="384.48"/>
    <n v="1.4273972602739726"/>
    <x v="0"/>
    <n v="365.25599999999997"/>
    <n v="346.03200000000004"/>
    <n v="307.58400000000006"/>
    <n v="222.14400000000001"/>
    <n v="102.52799999999999"/>
  </r>
  <r>
    <s v="NV4HZXQG"/>
    <x v="2"/>
    <x v="0"/>
    <s v="Product_JJLK7"/>
    <n v="351.65"/>
    <n v="41"/>
    <x v="0"/>
    <s v="7x11x20 cm"/>
    <d v="2023-01-01T00:00:00"/>
    <d v="2024-01-01T00:00:00"/>
    <s v="POAJHQ"/>
    <s v="APT,0KB"/>
    <s v="Green/Large"/>
    <x v="2"/>
    <n v="316.48499999999996"/>
    <n v="1"/>
    <x v="1"/>
    <n v="300.66074999999995"/>
    <n v="284.83649999999994"/>
    <n v="253.18799999999999"/>
    <n v="182.858"/>
    <n v="84.395999999999987"/>
  </r>
  <r>
    <s v="8O4XSFSU"/>
    <x v="2"/>
    <x v="0"/>
    <s v="Product_8I01B"/>
    <n v="293.33"/>
    <n v="46"/>
    <x v="0"/>
    <s v="15x19x8 cm"/>
    <d v="2023-01-01T00:00:00"/>
    <d v="2025-01-01T00:00:00"/>
    <s v="1EF6YH"/>
    <s v="1V7,UQT"/>
    <s v="Red/Small"/>
    <x v="3"/>
    <n v="263.99699999999996"/>
    <n v="2.0027397260273974"/>
    <x v="0"/>
    <n v="250.79714999999996"/>
    <n v="237.59729999999996"/>
    <n v="211.19759999999997"/>
    <n v="152.5316"/>
    <n v="70.399199999999993"/>
  </r>
  <r>
    <s v="B6DLGLGS"/>
    <x v="1"/>
    <x v="0"/>
    <s v="Product_K0GQ4"/>
    <n v="67.55"/>
    <n v="24"/>
    <x v="0"/>
    <s v="7x14x15 cm"/>
    <d v="2023-01-01T00:00:00"/>
    <d v="2025-01-01T00:00:00"/>
    <s v="OH2DSV"/>
    <s v="Q76,KFU"/>
    <s v="Blue/Medium"/>
    <x v="1"/>
    <n v="60.794999999999995"/>
    <n v="2.0027397260273974"/>
    <x v="0"/>
    <n v="57.75524999999999"/>
    <n v="54.715499999999999"/>
    <n v="48.635999999999996"/>
    <n v="35.125999999999998"/>
    <n v="16.212"/>
  </r>
  <r>
    <s v="F8BKE9SO"/>
    <x v="3"/>
    <x v="0"/>
    <s v="Product_EV0Z1"/>
    <n v="333.15"/>
    <n v="70"/>
    <x v="0"/>
    <s v="20x18x17 cm"/>
    <d v="2023-03-15T00:00:00"/>
    <d v="2024-01-01T00:00:00"/>
    <s v="Q9P8JM"/>
    <s v="U3C,744"/>
    <s v="Red/Small"/>
    <x v="4"/>
    <n v="299.83499999999998"/>
    <n v="0.8"/>
    <x v="1"/>
    <n v="284.84324999999995"/>
    <n v="269.85149999999999"/>
    <n v="239.86799999999999"/>
    <n v="173.238"/>
    <n v="79.955999999999989"/>
  </r>
  <r>
    <s v="7UWEYZSS"/>
    <x v="2"/>
    <x v="0"/>
    <s v="Product_8TC6C"/>
    <n v="30.08"/>
    <n v="30"/>
    <x v="0"/>
    <s v="7x8x18 cm"/>
    <d v="2023-03-15T00:00:00"/>
    <d v="2026-01-01T00:00:00"/>
    <s v="0H4NWC"/>
    <s v="L96,BIA"/>
    <s v="Green/Large"/>
    <x v="4"/>
    <n v="27.071999999999999"/>
    <n v="2.8027397260273972"/>
    <x v="0"/>
    <n v="25.718399999999999"/>
    <n v="24.364799999999999"/>
    <n v="21.657600000000002"/>
    <n v="15.6416"/>
    <n v="7.219199999999999"/>
  </r>
  <r>
    <s v="10U56ZAM"/>
    <x v="2"/>
    <x v="0"/>
    <s v="Product_O1NUW"/>
    <n v="149.41999999999999"/>
    <n v="40"/>
    <x v="0"/>
    <s v="19x15x11 cm"/>
    <d v="2023-03-15T00:00:00"/>
    <d v="2025-01-01T00:00:00"/>
    <s v="6Y1GEW"/>
    <s v="4OI,EG5"/>
    <s v="Green/Large"/>
    <x v="2"/>
    <n v="134.47799999999998"/>
    <n v="1.8027397260273972"/>
    <x v="1"/>
    <n v="127.75409999999998"/>
    <n v="121.03019999999998"/>
    <n v="107.58239999999999"/>
    <n v="77.698399999999992"/>
    <n v="35.860799999999998"/>
  </r>
  <r>
    <s v="U9KBSR9P"/>
    <x v="2"/>
    <x v="0"/>
    <s v="Product_YE519"/>
    <n v="257.07"/>
    <n v="72"/>
    <x v="2"/>
    <s v="20x18x14 cm"/>
    <d v="2023-07-30T00:00:00"/>
    <d v="2024-01-01T00:00:00"/>
    <s v="ACHVVB"/>
    <s v="5R9,UEW"/>
    <s v="Green/Large"/>
    <x v="3"/>
    <n v="231.363"/>
    <n v="0.42465753424657532"/>
    <x v="1"/>
    <n v="219.79485"/>
    <n v="208.22669999999999"/>
    <n v="185.09040000000002"/>
    <n v="133.6764"/>
    <n v="61.696799999999996"/>
  </r>
  <r>
    <s v="4TYT613R"/>
    <x v="1"/>
    <x v="0"/>
    <s v="Product_8KMM8"/>
    <n v="494.2"/>
    <n v="32"/>
    <x v="2"/>
    <s v="18x20x19 cm"/>
    <d v="2023-07-30T00:00:00"/>
    <d v="2024-01-01T00:00:00"/>
    <s v="KLP55C"/>
    <s v="XTZ,5RM"/>
    <s v="Green/Large"/>
    <x v="3"/>
    <n v="444.78"/>
    <n v="0.42465753424657532"/>
    <x v="1"/>
    <n v="422.54099999999994"/>
    <n v="400.30199999999996"/>
    <n v="355.82400000000001"/>
    <n v="256.98399999999998"/>
    <n v="118.608"/>
  </r>
  <r>
    <s v="V0I17BQS"/>
    <x v="2"/>
    <x v="0"/>
    <s v="Product_TCPPZ"/>
    <n v="17.809999999999999"/>
    <n v="51"/>
    <x v="0"/>
    <s v="13x19x7 cm"/>
    <d v="2023-03-15T00:00:00"/>
    <d v="2025-01-01T00:00:00"/>
    <s v="LNJ917"/>
    <s v="UGV,V9U"/>
    <s v="Red/Small"/>
    <x v="3"/>
    <n v="16.029"/>
    <n v="1.8027397260273972"/>
    <x v="1"/>
    <n v="15.227549999999999"/>
    <n v="14.4261"/>
    <n v="12.8232"/>
    <n v="9.2611999999999988"/>
    <n v="4.2744"/>
  </r>
  <r>
    <s v="XZLHOBCL"/>
    <x v="1"/>
    <x v="0"/>
    <s v="Product_GFZ76"/>
    <n v="272.98"/>
    <n v="79"/>
    <x v="1"/>
    <s v="15x11x19 cm"/>
    <d v="2023-07-30T00:00:00"/>
    <d v="2024-01-01T00:00:00"/>
    <s v="0TYW78"/>
    <s v="PNW,86A"/>
    <s v="Green/Large"/>
    <x v="3"/>
    <n v="245.68200000000002"/>
    <n v="0.42465753424657532"/>
    <x v="1"/>
    <n v="233.39789999999999"/>
    <n v="221.11380000000003"/>
    <n v="196.54560000000004"/>
    <n v="141.9496"/>
    <n v="65.515200000000007"/>
  </r>
  <r>
    <s v="VTJXTTZI"/>
    <x v="0"/>
    <x v="0"/>
    <s v="Product_8AZHD"/>
    <n v="43.91"/>
    <n v="35"/>
    <x v="2"/>
    <s v="7x17x14 cm"/>
    <d v="2023-01-01T00:00:00"/>
    <d v="2024-01-01T00:00:00"/>
    <s v="MA56GD"/>
    <s v="72X,7PV"/>
    <s v="Green/Large"/>
    <x v="2"/>
    <n v="39.518999999999998"/>
    <n v="1"/>
    <x v="1"/>
    <n v="37.543049999999994"/>
    <n v="35.567099999999996"/>
    <n v="31.615200000000002"/>
    <n v="22.833199999999998"/>
    <n v="10.538399999999999"/>
  </r>
  <r>
    <s v="28JCZMR2"/>
    <x v="3"/>
    <x v="0"/>
    <s v="Product_IDH8E"/>
    <n v="114.03"/>
    <n v="93"/>
    <x v="1"/>
    <s v="11x7x14 cm"/>
    <d v="2023-07-30T00:00:00"/>
    <d v="2026-01-01T00:00:00"/>
    <s v="E8EKPQ"/>
    <s v="A0L,01L"/>
    <s v="Red/Small"/>
    <x v="0"/>
    <n v="102.627"/>
    <n v="2.4273972602739726"/>
    <x v="1"/>
    <n v="97.495649999999998"/>
    <n v="92.3643"/>
    <n v="82.101600000000005"/>
    <n v="59.2956"/>
    <n v="27.3672"/>
  </r>
  <r>
    <s v="6AZGC377"/>
    <x v="3"/>
    <x v="0"/>
    <s v="Product_2KN2U"/>
    <n v="235.99"/>
    <n v="14"/>
    <x v="0"/>
    <s v="19x5x15 cm"/>
    <d v="2023-03-15T00:00:00"/>
    <d v="2024-01-01T00:00:00"/>
    <s v="7Y325A"/>
    <s v="PMQ,7T0"/>
    <s v="Green/Large"/>
    <x v="2"/>
    <n v="212.39100000000002"/>
    <n v="0.8"/>
    <x v="1"/>
    <n v="201.77145000000002"/>
    <n v="191.15190000000001"/>
    <n v="169.91280000000003"/>
    <n v="122.71480000000001"/>
    <n v="56.637599999999999"/>
  </r>
  <r>
    <s v="AXZ1ZH4H"/>
    <x v="1"/>
    <x v="0"/>
    <s v="Product_LSSUE"/>
    <n v="228.04"/>
    <n v="30"/>
    <x v="1"/>
    <s v="15x19x8 cm"/>
    <d v="2023-07-30T00:00:00"/>
    <d v="2025-01-01T00:00:00"/>
    <s v="OM9BWF"/>
    <s v="ZD3,ARL"/>
    <s v="Green/Large"/>
    <x v="0"/>
    <n v="205.23599999999999"/>
    <n v="1.4273972602739726"/>
    <x v="1"/>
    <n v="194.97419999999997"/>
    <n v="184.7124"/>
    <n v="164.18880000000001"/>
    <n v="118.5808"/>
    <n v="54.729599999999998"/>
  </r>
  <r>
    <s v="TJUI9FVK"/>
    <x v="2"/>
    <x v="0"/>
    <s v="Product_QQRDT"/>
    <n v="67.66"/>
    <n v="41"/>
    <x v="2"/>
    <s v="19x5x20 cm"/>
    <d v="2023-07-30T00:00:00"/>
    <d v="2025-01-01T00:00:00"/>
    <s v="FQNXMW"/>
    <s v="2PK,NAF"/>
    <s v="Blue/Medium"/>
    <x v="3"/>
    <n v="60.893999999999998"/>
    <n v="1.4273972602739726"/>
    <x v="0"/>
    <n v="57.849299999999992"/>
    <n v="54.804600000000001"/>
    <n v="48.715200000000003"/>
    <n v="35.183199999999999"/>
    <n v="16.238399999999999"/>
  </r>
  <r>
    <s v="0M97TARB"/>
    <x v="2"/>
    <x v="0"/>
    <s v="Product_5QJ0J"/>
    <n v="367.73"/>
    <n v="16"/>
    <x v="0"/>
    <s v="5x16x19 cm"/>
    <d v="2023-01-01T00:00:00"/>
    <d v="2025-01-01T00:00:00"/>
    <s v="HS95DY"/>
    <s v="A1T,588"/>
    <s v="Red/Small"/>
    <x v="1"/>
    <n v="330.95699999999999"/>
    <n v="2.0027397260273974"/>
    <x v="1"/>
    <n v="314.40914999999995"/>
    <n v="297.86130000000003"/>
    <n v="264.76560000000001"/>
    <n v="191.21960000000001"/>
    <n v="88.255200000000002"/>
  </r>
  <r>
    <s v="CTKMEKQI"/>
    <x v="1"/>
    <x v="0"/>
    <s v="Product_38IAL"/>
    <n v="184.5"/>
    <n v="42"/>
    <x v="2"/>
    <s v="19x18x7 cm"/>
    <d v="2023-07-30T00:00:00"/>
    <d v="2026-01-01T00:00:00"/>
    <s v="P1HPJ1"/>
    <s v="15Z,8ET"/>
    <s v="Red/Small"/>
    <x v="4"/>
    <n v="166.05"/>
    <n v="2.4273972602739726"/>
    <x v="0"/>
    <n v="157.7475"/>
    <n v="149.44500000000002"/>
    <n v="132.84"/>
    <n v="95.94"/>
    <n v="44.28"/>
  </r>
  <r>
    <s v="VQ40IJMP"/>
    <x v="3"/>
    <x v="0"/>
    <s v="Product_71ZON"/>
    <n v="220.97"/>
    <n v="42"/>
    <x v="0"/>
    <s v="17x5x6 cm"/>
    <d v="2023-07-30T00:00:00"/>
    <d v="2025-01-01T00:00:00"/>
    <s v="R1QP0P"/>
    <s v="PF0,MBE"/>
    <s v="Red/Small"/>
    <x v="4"/>
    <n v="198.87299999999999"/>
    <n v="1.4273972602739726"/>
    <x v="0"/>
    <n v="188.92934999999997"/>
    <n v="178.98570000000001"/>
    <n v="159.0984"/>
    <n v="114.90440000000001"/>
    <n v="53.032799999999995"/>
  </r>
  <r>
    <s v="A56IPWIF"/>
    <x v="3"/>
    <x v="0"/>
    <s v="Product_RAJAS"/>
    <n v="252.2"/>
    <n v="80"/>
    <x v="0"/>
    <s v="18x10x10 cm"/>
    <d v="2023-01-01T00:00:00"/>
    <d v="2024-01-01T00:00:00"/>
    <s v="1AWHJ8"/>
    <s v="V5K,BA8"/>
    <s v="Green/Large"/>
    <x v="3"/>
    <n v="226.98"/>
    <n v="1"/>
    <x v="1"/>
    <n v="215.63099999999997"/>
    <n v="204.28199999999998"/>
    <n v="181.584"/>
    <n v="131.14400000000001"/>
    <n v="60.527999999999992"/>
  </r>
  <r>
    <s v="9DGDR17B"/>
    <x v="2"/>
    <x v="0"/>
    <s v="Product_KK9SV"/>
    <n v="173.63"/>
    <n v="11"/>
    <x v="2"/>
    <s v="11x6x6 cm"/>
    <d v="2023-03-15T00:00:00"/>
    <d v="2026-01-01T00:00:00"/>
    <s v="ZP36JY"/>
    <s v="DJF,ZUF"/>
    <s v="Blue/Medium"/>
    <x v="3"/>
    <n v="156.267"/>
    <n v="2.8027397260273972"/>
    <x v="0"/>
    <n v="148.45364999999998"/>
    <n v="140.6403"/>
    <n v="125.0136"/>
    <n v="90.287599999999998"/>
    <n v="41.671199999999999"/>
  </r>
  <r>
    <s v="1F5W43BH"/>
    <x v="0"/>
    <x v="0"/>
    <s v="Product_833PF"/>
    <n v="402.67"/>
    <n v="69"/>
    <x v="0"/>
    <s v="12x10x7 cm"/>
    <d v="2023-03-15T00:00:00"/>
    <d v="2025-01-01T00:00:00"/>
    <s v="K9BIFJ"/>
    <s v="XIC,GZY"/>
    <s v="Green/Large"/>
    <x v="2"/>
    <n v="362.40300000000002"/>
    <n v="1.8027397260273972"/>
    <x v="1"/>
    <n v="344.28285"/>
    <n v="326.16270000000003"/>
    <n v="289.92240000000004"/>
    <n v="209.38840000000002"/>
    <n v="96.640799999999999"/>
  </r>
  <r>
    <s v="LHTPLPA1"/>
    <x v="1"/>
    <x v="0"/>
    <s v="Product_0NA0P"/>
    <n v="212.79"/>
    <n v="64"/>
    <x v="2"/>
    <s v="16x8x13 cm"/>
    <d v="2023-03-15T00:00:00"/>
    <d v="2026-01-01T00:00:00"/>
    <s v="N39006"/>
    <s v="71P,PJR"/>
    <s v="Green/Large"/>
    <x v="1"/>
    <n v="191.511"/>
    <n v="2.8027397260273972"/>
    <x v="1"/>
    <n v="181.93544999999997"/>
    <n v="172.35990000000001"/>
    <n v="153.2088"/>
    <n v="110.6508"/>
    <n v="51.069599999999994"/>
  </r>
  <r>
    <s v="73N2DFMG"/>
    <x v="0"/>
    <x v="0"/>
    <s v="Product_Z7PRS"/>
    <n v="159.79"/>
    <n v="30"/>
    <x v="2"/>
    <s v="12x9x19 cm"/>
    <d v="2023-01-01T00:00:00"/>
    <d v="2024-01-01T00:00:00"/>
    <s v="V97QTP"/>
    <s v="FPA,CXS"/>
    <s v="Red/Small"/>
    <x v="4"/>
    <n v="143.81099999999998"/>
    <n v="1"/>
    <x v="1"/>
    <n v="136.62044999999998"/>
    <n v="129.42989999999998"/>
    <n v="115.04879999999999"/>
    <n v="83.090800000000002"/>
    <n v="38.349599999999995"/>
  </r>
  <r>
    <s v="KZPAMIBB"/>
    <x v="1"/>
    <x v="0"/>
    <s v="Product_F53H4"/>
    <n v="495.49"/>
    <n v="99"/>
    <x v="0"/>
    <s v="14x5x7 cm"/>
    <d v="2023-01-01T00:00:00"/>
    <d v="2026-01-01T00:00:00"/>
    <s v="A38KDV"/>
    <s v="5EM,D0W"/>
    <s v="Red/Small"/>
    <x v="0"/>
    <n v="445.94100000000003"/>
    <n v="3.0027397260273974"/>
    <x v="1"/>
    <n v="423.64395000000002"/>
    <n v="401.34690000000006"/>
    <n v="356.75280000000004"/>
    <n v="257.65480000000002"/>
    <n v="118.91759999999999"/>
  </r>
  <r>
    <s v="REHDT4QQ"/>
    <x v="3"/>
    <x v="0"/>
    <s v="Product_KCRXA"/>
    <n v="381.74"/>
    <n v="83"/>
    <x v="0"/>
    <s v="7x7x6 cm"/>
    <d v="2023-01-01T00:00:00"/>
    <d v="2024-01-01T00:00:00"/>
    <s v="S0R3DP"/>
    <s v="RRO,Z8W"/>
    <s v="Red/Small"/>
    <x v="2"/>
    <n v="343.56600000000003"/>
    <n v="1"/>
    <x v="1"/>
    <n v="326.3877"/>
    <n v="309.20940000000002"/>
    <n v="274.85280000000006"/>
    <n v="198.50480000000002"/>
    <n v="91.617599999999996"/>
  </r>
  <r>
    <s v="AXKC96IS"/>
    <x v="0"/>
    <x v="0"/>
    <s v="Product_R5X2X"/>
    <n v="109.45"/>
    <n v="66"/>
    <x v="1"/>
    <s v="12x8x20 cm"/>
    <d v="2023-03-15T00:00:00"/>
    <d v="2024-01-01T00:00:00"/>
    <s v="IVTJPD"/>
    <s v="MVF,FIR"/>
    <s v="Blue/Medium"/>
    <x v="2"/>
    <n v="98.504999999999995"/>
    <n v="0.8"/>
    <x v="1"/>
    <n v="93.57974999999999"/>
    <n v="88.654499999999999"/>
    <n v="78.804000000000002"/>
    <n v="56.914000000000001"/>
    <n v="26.268000000000001"/>
  </r>
  <r>
    <s v="7FMLKWQH"/>
    <x v="3"/>
    <x v="0"/>
    <s v="Product_GBLDM"/>
    <n v="236.87"/>
    <n v="46"/>
    <x v="2"/>
    <s v="18x8x9 cm"/>
    <d v="2023-03-15T00:00:00"/>
    <d v="2025-01-01T00:00:00"/>
    <s v="HS9DGL"/>
    <s v="I1N,WLI"/>
    <s v="Blue/Medium"/>
    <x v="0"/>
    <n v="213.18299999999999"/>
    <n v="1.8027397260273972"/>
    <x v="0"/>
    <n v="202.52384999999998"/>
    <n v="191.8647"/>
    <n v="170.54640000000001"/>
    <n v="123.17240000000001"/>
    <n v="56.848799999999997"/>
  </r>
  <r>
    <s v="3T1F3D5V"/>
    <x v="0"/>
    <x v="0"/>
    <s v="Product_JG5N2"/>
    <n v="64.98"/>
    <n v="70"/>
    <x v="1"/>
    <s v="12x11x17 cm"/>
    <d v="2023-01-01T00:00:00"/>
    <d v="2025-01-01T00:00:00"/>
    <s v="9CD34I"/>
    <s v="26G,I2E"/>
    <s v="Blue/Medium"/>
    <x v="4"/>
    <n v="58.481999999999999"/>
    <n v="2.0027397260273974"/>
    <x v="1"/>
    <n v="55.557899999999997"/>
    <n v="52.633800000000001"/>
    <n v="46.785600000000002"/>
    <n v="33.7896"/>
    <n v="15.595200000000002"/>
  </r>
  <r>
    <s v="VS0B4IUL"/>
    <x v="1"/>
    <x v="0"/>
    <s v="Product_4YQD1"/>
    <n v="128.51"/>
    <n v="70"/>
    <x v="1"/>
    <s v="11x20x16 cm"/>
    <d v="2023-01-01T00:00:00"/>
    <d v="2026-01-01T00:00:00"/>
    <s v="AMTNX2"/>
    <s v="APC,U9Y"/>
    <s v="Blue/Medium"/>
    <x v="4"/>
    <n v="115.65899999999999"/>
    <n v="3.0027397260273974"/>
    <x v="0"/>
    <n v="109.87604999999999"/>
    <n v="104.09309999999999"/>
    <n v="92.527199999999993"/>
    <n v="66.825199999999995"/>
    <n v="30.842399999999998"/>
  </r>
  <r>
    <s v="V65PCVRC"/>
    <x v="2"/>
    <x v="0"/>
    <s v="Product_I13RI"/>
    <n v="312.19"/>
    <n v="59"/>
    <x v="2"/>
    <s v="16x20x13 cm"/>
    <d v="2023-01-01T00:00:00"/>
    <d v="2026-01-01T00:00:00"/>
    <s v="LYP2IJ"/>
    <s v="A4J,114"/>
    <s v="Green/Large"/>
    <x v="1"/>
    <n v="280.971"/>
    <n v="3.0027397260273974"/>
    <x v="0"/>
    <n v="266.92244999999997"/>
    <n v="252.87390000000002"/>
    <n v="224.77680000000001"/>
    <n v="162.33879999999999"/>
    <n v="74.925600000000003"/>
  </r>
  <r>
    <s v="QOO6LJWJ"/>
    <x v="3"/>
    <x v="0"/>
    <s v="Product_56CJP"/>
    <n v="284.52"/>
    <n v="74"/>
    <x v="2"/>
    <s v="8x13x19 cm"/>
    <d v="2023-01-01T00:00:00"/>
    <d v="2024-01-01T00:00:00"/>
    <s v="LLD5CF"/>
    <s v="VWE,MWB"/>
    <s v="Green/Large"/>
    <x v="0"/>
    <n v="256.06799999999998"/>
    <n v="1"/>
    <x v="1"/>
    <n v="243.26459999999997"/>
    <n v="230.46119999999999"/>
    <n v="204.8544"/>
    <n v="147.9504"/>
    <n v="68.28479999999999"/>
  </r>
  <r>
    <s v="7CG2A332"/>
    <x v="1"/>
    <x v="0"/>
    <s v="Product_0HY9D"/>
    <n v="365.72"/>
    <n v="85"/>
    <x v="2"/>
    <s v="20x9x14 cm"/>
    <d v="2023-01-01T00:00:00"/>
    <d v="2026-01-01T00:00:00"/>
    <s v="TP4QQJ"/>
    <s v="LU5,WPW"/>
    <s v="Green/Large"/>
    <x v="2"/>
    <n v="329.14800000000002"/>
    <n v="3.0027397260273974"/>
    <x v="0"/>
    <n v="312.69060000000002"/>
    <n v="296.23320000000001"/>
    <n v="263.31840000000005"/>
    <n v="190.17440000000002"/>
    <n v="87.772800000000004"/>
  </r>
  <r>
    <s v="NRQ6XLMH"/>
    <x v="1"/>
    <x v="0"/>
    <s v="Product_HI67V"/>
    <n v="67.31"/>
    <n v="4"/>
    <x v="0"/>
    <s v="17x9x20 cm"/>
    <d v="2023-01-01T00:00:00"/>
    <d v="2026-01-01T00:00:00"/>
    <s v="N5RSY6"/>
    <s v="I5S,IF6"/>
    <s v="Green/Large"/>
    <x v="0"/>
    <n v="60.579000000000001"/>
    <n v="3.0027397260273974"/>
    <x v="1"/>
    <n v="57.550049999999999"/>
    <n v="54.521100000000004"/>
    <n v="48.463200000000001"/>
    <n v="35.001200000000004"/>
    <n v="16.154399999999999"/>
  </r>
  <r>
    <s v="A3BJ9PI6"/>
    <x v="2"/>
    <x v="0"/>
    <s v="Product_PH1LP"/>
    <n v="193"/>
    <n v="86"/>
    <x v="2"/>
    <s v="15x13x13 cm"/>
    <d v="2023-03-15T00:00:00"/>
    <d v="2026-01-01T00:00:00"/>
    <s v="ZE3DD9"/>
    <s v="PJ1,MSN"/>
    <s v="Blue/Medium"/>
    <x v="4"/>
    <n v="173.7"/>
    <n v="2.8027397260273972"/>
    <x v="0"/>
    <n v="165.01499999999999"/>
    <n v="156.32999999999998"/>
    <n v="138.96"/>
    <n v="100.36"/>
    <n v="46.32"/>
  </r>
  <r>
    <s v="HUJJ8TES"/>
    <x v="3"/>
    <x v="0"/>
    <s v="Product_WSDTJ"/>
    <n v="158.46"/>
    <n v="92"/>
    <x v="2"/>
    <s v="11x7x18 cm"/>
    <d v="2023-07-30T00:00:00"/>
    <d v="2024-01-01T00:00:00"/>
    <s v="T6OM01"/>
    <s v="O6T,BBH"/>
    <s v="Blue/Medium"/>
    <x v="0"/>
    <n v="142.614"/>
    <n v="0.42465753424657532"/>
    <x v="1"/>
    <n v="135.48329999999999"/>
    <n v="128.3526"/>
    <n v="114.09120000000001"/>
    <n v="82.399200000000008"/>
    <n v="38.0304"/>
  </r>
  <r>
    <s v="N431SZMR"/>
    <x v="0"/>
    <x v="0"/>
    <s v="Product_JP3VF"/>
    <n v="35.74"/>
    <n v="84"/>
    <x v="1"/>
    <s v="16x16x6 cm"/>
    <d v="2023-03-15T00:00:00"/>
    <d v="2026-01-01T00:00:00"/>
    <s v="ZS6ZUW"/>
    <s v="1F6,AO0"/>
    <s v="Blue/Medium"/>
    <x v="1"/>
    <n v="32.166000000000004"/>
    <n v="2.8027397260273972"/>
    <x v="0"/>
    <n v="30.557700000000001"/>
    <n v="28.949400000000004"/>
    <n v="25.732800000000005"/>
    <n v="18.584800000000001"/>
    <n v="8.5776000000000003"/>
  </r>
  <r>
    <s v="D9F4TY64"/>
    <x v="3"/>
    <x v="0"/>
    <s v="Product_VZ9BW"/>
    <n v="171.17"/>
    <n v="60"/>
    <x v="2"/>
    <s v="19x7x14 cm"/>
    <d v="2023-01-01T00:00:00"/>
    <d v="2025-01-01T00:00:00"/>
    <s v="KAQW9C"/>
    <s v="DP5,XCT"/>
    <s v="Green/Large"/>
    <x v="2"/>
    <n v="154.053"/>
    <n v="2.0027397260273974"/>
    <x v="0"/>
    <n v="146.35034999999999"/>
    <n v="138.64770000000001"/>
    <n v="123.2424"/>
    <n v="89.008399999999995"/>
    <n v="41.080799999999996"/>
  </r>
  <r>
    <s v="6TBEVMGX"/>
    <x v="0"/>
    <x v="0"/>
    <s v="Product_A6HB0"/>
    <n v="464.97"/>
    <n v="47"/>
    <x v="1"/>
    <s v="16x15x10 cm"/>
    <d v="2023-03-15T00:00:00"/>
    <d v="2024-01-01T00:00:00"/>
    <s v="JBBNG0"/>
    <s v="O1T,ZK1"/>
    <s v="Green/Large"/>
    <x v="1"/>
    <n v="418.47300000000001"/>
    <n v="0.8"/>
    <x v="1"/>
    <n v="397.54935"/>
    <n v="376.62569999999999"/>
    <n v="334.77840000000003"/>
    <n v="241.78440000000003"/>
    <n v="111.5928"/>
  </r>
  <r>
    <s v="9WZUF9YX"/>
    <x v="1"/>
    <x v="0"/>
    <s v="Product_W93PU"/>
    <n v="376.3"/>
    <n v="95"/>
    <x v="2"/>
    <s v="11x14x15 cm"/>
    <d v="2023-07-30T00:00:00"/>
    <d v="2026-01-01T00:00:00"/>
    <s v="3RXGX6"/>
    <s v="4ME,L3X"/>
    <s v="Blue/Medium"/>
    <x v="0"/>
    <n v="338.67"/>
    <n v="2.4273972602739726"/>
    <x v="1"/>
    <n v="321.73649999999998"/>
    <n v="304.803"/>
    <n v="270.93600000000004"/>
    <n v="195.67600000000002"/>
    <n v="90.311999999999998"/>
  </r>
  <r>
    <s v="0IBS5LJI"/>
    <x v="2"/>
    <x v="0"/>
    <s v="Product_OMST2"/>
    <n v="299.2"/>
    <n v="47"/>
    <x v="1"/>
    <s v="12x12x13 cm"/>
    <d v="2023-07-30T00:00:00"/>
    <d v="2025-01-01T00:00:00"/>
    <s v="2H6CG4"/>
    <s v="922,QK6"/>
    <s v="Blue/Medium"/>
    <x v="3"/>
    <n v="269.27999999999997"/>
    <n v="1.4273972602739726"/>
    <x v="1"/>
    <n v="255.81599999999997"/>
    <n v="242.35199999999998"/>
    <n v="215.42399999999998"/>
    <n v="155.584"/>
    <n v="71.807999999999993"/>
  </r>
  <r>
    <s v="R3OG5JBO"/>
    <x v="0"/>
    <x v="0"/>
    <s v="Product_W69KR"/>
    <n v="117.41"/>
    <n v="81"/>
    <x v="2"/>
    <s v="7x15x8 cm"/>
    <d v="2023-01-01T00:00:00"/>
    <d v="2026-01-01T00:00:00"/>
    <s v="NVR8XD"/>
    <s v="FJ8,PLD"/>
    <s v="Red/Small"/>
    <x v="0"/>
    <n v="105.669"/>
    <n v="3.0027397260273974"/>
    <x v="0"/>
    <n v="100.38554999999999"/>
    <n v="95.102099999999993"/>
    <n v="84.535200000000003"/>
    <n v="61.053199999999997"/>
    <n v="28.1784"/>
  </r>
  <r>
    <s v="CFV8NQLN"/>
    <x v="3"/>
    <x v="0"/>
    <s v="Product_C88KI"/>
    <n v="308.88"/>
    <n v="22"/>
    <x v="0"/>
    <s v="6x18x8 cm"/>
    <d v="2023-01-01T00:00:00"/>
    <d v="2024-01-01T00:00:00"/>
    <s v="2SB609"/>
    <s v="LMY,ORQ"/>
    <s v="Blue/Medium"/>
    <x v="3"/>
    <n v="277.99200000000002"/>
    <n v="1"/>
    <x v="1"/>
    <n v="264.0924"/>
    <n v="250.19280000000003"/>
    <n v="222.39360000000002"/>
    <n v="160.61760000000001"/>
    <n v="74.131199999999993"/>
  </r>
  <r>
    <s v="I4IP3XVW"/>
    <x v="1"/>
    <x v="0"/>
    <s v="Product_2RRAH"/>
    <n v="263.49"/>
    <n v="32"/>
    <x v="0"/>
    <s v="13x5x12 cm"/>
    <d v="2023-01-01T00:00:00"/>
    <d v="2024-01-01T00:00:00"/>
    <s v="L6V7SS"/>
    <s v="KE4,DOH"/>
    <s v="Blue/Medium"/>
    <x v="3"/>
    <n v="237.14100000000002"/>
    <n v="1"/>
    <x v="1"/>
    <n v="225.28395"/>
    <n v="213.42690000000002"/>
    <n v="189.71280000000002"/>
    <n v="137.01480000000001"/>
    <n v="63.2376"/>
  </r>
  <r>
    <s v="QQNJLL2L"/>
    <x v="2"/>
    <x v="0"/>
    <s v="Product_OBCOV"/>
    <n v="81.819999999999993"/>
    <n v="11"/>
    <x v="2"/>
    <s v="7x19x18 cm"/>
    <d v="2023-03-15T00:00:00"/>
    <d v="2025-01-01T00:00:00"/>
    <s v="UD8KW9"/>
    <s v="F3D,8FG"/>
    <s v="Blue/Medium"/>
    <x v="4"/>
    <n v="73.637999999999991"/>
    <n v="1.8027397260273972"/>
    <x v="1"/>
    <n v="69.956099999999992"/>
    <n v="66.274199999999993"/>
    <n v="58.910399999999996"/>
    <n v="42.546399999999998"/>
    <n v="19.636799999999997"/>
  </r>
  <r>
    <s v="90DIWSIE"/>
    <x v="2"/>
    <x v="0"/>
    <s v="Product_HBFBC"/>
    <n v="57.24"/>
    <n v="83"/>
    <x v="1"/>
    <s v="8x7x16 cm"/>
    <d v="2023-03-15T00:00:00"/>
    <d v="2024-01-01T00:00:00"/>
    <s v="5FQR6Q"/>
    <s v="5GW,Q5D"/>
    <s v="Red/Small"/>
    <x v="1"/>
    <n v="51.516000000000005"/>
    <n v="0.8"/>
    <x v="1"/>
    <n v="48.940200000000004"/>
    <n v="46.364400000000003"/>
    <n v="41.212800000000009"/>
    <n v="29.764800000000001"/>
    <n v="13.7376"/>
  </r>
  <r>
    <s v="GZFWAQ9J"/>
    <x v="3"/>
    <x v="0"/>
    <s v="Product_ZLQQ3"/>
    <n v="391.16"/>
    <n v="63"/>
    <x v="2"/>
    <s v="5x12x13 cm"/>
    <d v="2023-01-01T00:00:00"/>
    <d v="2024-01-01T00:00:00"/>
    <s v="E3VA5Q"/>
    <s v="X7Y,LDF"/>
    <s v="Green/Large"/>
    <x v="2"/>
    <n v="352.04400000000004"/>
    <n v="1"/>
    <x v="1"/>
    <n v="334.4418"/>
    <n v="316.83960000000002"/>
    <n v="281.63520000000005"/>
    <n v="203.40320000000003"/>
    <n v="93.878399999999999"/>
  </r>
  <r>
    <s v="6214JAF3"/>
    <x v="3"/>
    <x v="0"/>
    <s v="Product_6SW8V"/>
    <n v="29.5"/>
    <n v="43"/>
    <x v="2"/>
    <s v="12x6x16 cm"/>
    <d v="2023-01-01T00:00:00"/>
    <d v="2026-01-01T00:00:00"/>
    <s v="LDQZTW"/>
    <s v="9KL,6WF"/>
    <s v="Red/Small"/>
    <x v="1"/>
    <n v="26.55"/>
    <n v="3.0027397260273974"/>
    <x v="1"/>
    <n v="25.2225"/>
    <n v="23.895"/>
    <n v="21.240000000000002"/>
    <n v="15.34"/>
    <n v="7.08"/>
  </r>
  <r>
    <s v="VIAIHS5P"/>
    <x v="2"/>
    <x v="0"/>
    <s v="Product_F2W5Q"/>
    <n v="435.28"/>
    <n v="70"/>
    <x v="1"/>
    <s v="6x19x12 cm"/>
    <d v="2023-03-15T00:00:00"/>
    <d v="2026-01-01T00:00:00"/>
    <s v="ERB8SV"/>
    <s v="NP8,NVU"/>
    <s v="Blue/Medium"/>
    <x v="3"/>
    <n v="391.75199999999995"/>
    <n v="2.8027397260273972"/>
    <x v="0"/>
    <n v="372.16439999999994"/>
    <n v="352.57679999999999"/>
    <n v="313.40159999999997"/>
    <n v="226.34559999999999"/>
    <n v="104.46719999999999"/>
  </r>
  <r>
    <s v="PYEVLK6E"/>
    <x v="1"/>
    <x v="0"/>
    <s v="Product_A2XB0"/>
    <n v="50.41"/>
    <n v="98"/>
    <x v="1"/>
    <s v="19x17x12 cm"/>
    <d v="2023-01-01T00:00:00"/>
    <d v="2025-01-01T00:00:00"/>
    <s v="7B145F"/>
    <s v="IC9,8LS"/>
    <s v="Blue/Medium"/>
    <x v="3"/>
    <n v="45.369"/>
    <n v="2.0027397260273974"/>
    <x v="0"/>
    <n v="43.100549999999998"/>
    <n v="40.832100000000004"/>
    <n v="36.295200000000001"/>
    <n v="26.213200000000001"/>
    <n v="12.098399999999998"/>
  </r>
  <r>
    <s v="YAYVST64"/>
    <x v="2"/>
    <x v="0"/>
    <s v="Product_1VDJE"/>
    <n v="307.63"/>
    <n v="39"/>
    <x v="2"/>
    <s v="7x14x14 cm"/>
    <d v="2023-03-15T00:00:00"/>
    <d v="2025-01-01T00:00:00"/>
    <s v="FOKCVV"/>
    <s v="ATX,ZTY"/>
    <s v="Red/Small"/>
    <x v="3"/>
    <n v="276.86700000000002"/>
    <n v="1.8027397260273972"/>
    <x v="0"/>
    <n v="263.02365000000003"/>
    <n v="249.18030000000002"/>
    <n v="221.49360000000001"/>
    <n v="159.9676"/>
    <n v="73.831199999999995"/>
  </r>
  <r>
    <s v="V1FMXZ19"/>
    <x v="3"/>
    <x v="0"/>
    <s v="Product_ZCR1D"/>
    <n v="212.56"/>
    <n v="40"/>
    <x v="0"/>
    <s v="10x6x6 cm"/>
    <d v="2023-07-30T00:00:00"/>
    <d v="2024-01-01T00:00:00"/>
    <s v="POUUR9"/>
    <s v="22Z,9E1"/>
    <s v="Blue/Medium"/>
    <x v="1"/>
    <n v="191.304"/>
    <n v="0.42465753424657532"/>
    <x v="1"/>
    <n v="181.7388"/>
    <n v="172.17359999999999"/>
    <n v="153.04320000000001"/>
    <n v="110.5312"/>
    <n v="51.014400000000002"/>
  </r>
  <r>
    <s v="4C051BR2"/>
    <x v="1"/>
    <x v="0"/>
    <s v="Product_0JAAE"/>
    <n v="172.9"/>
    <n v="29"/>
    <x v="2"/>
    <s v="16x19x14 cm"/>
    <d v="2023-03-15T00:00:00"/>
    <d v="2026-01-01T00:00:00"/>
    <s v="EFTK1P"/>
    <s v="AGA,TG9"/>
    <s v="Red/Small"/>
    <x v="0"/>
    <n v="155.61000000000001"/>
    <n v="2.8027397260273972"/>
    <x v="1"/>
    <n v="147.8295"/>
    <n v="140.04900000000001"/>
    <n v="124.48800000000001"/>
    <n v="89.908000000000001"/>
    <n v="41.496000000000002"/>
  </r>
  <r>
    <s v="59CSBT2B"/>
    <x v="1"/>
    <x v="0"/>
    <s v="Product_K61QA"/>
    <n v="319.62"/>
    <n v="10"/>
    <x v="1"/>
    <s v="20x20x14 cm"/>
    <d v="2023-03-15T00:00:00"/>
    <d v="2024-01-01T00:00:00"/>
    <s v="TW9906"/>
    <s v="AP6,90E"/>
    <s v="Blue/Medium"/>
    <x v="2"/>
    <n v="287.65800000000002"/>
    <n v="0.8"/>
    <x v="1"/>
    <n v="273.27510000000001"/>
    <n v="258.8922"/>
    <n v="230.12640000000002"/>
    <n v="166.20240000000001"/>
    <n v="76.708799999999997"/>
  </r>
  <r>
    <s v="D1TO90YL"/>
    <x v="2"/>
    <x v="0"/>
    <s v="Product_5JPRH"/>
    <n v="282.24"/>
    <n v="48"/>
    <x v="2"/>
    <s v="13x14x13 cm"/>
    <d v="2023-07-30T00:00:00"/>
    <d v="2026-01-01T00:00:00"/>
    <s v="MUBR3E"/>
    <s v="3YG,NZD"/>
    <s v="Blue/Medium"/>
    <x v="1"/>
    <n v="254.01600000000002"/>
    <n v="2.4273972602739726"/>
    <x v="1"/>
    <n v="241.3152"/>
    <n v="228.61440000000002"/>
    <n v="203.21280000000002"/>
    <n v="146.76480000000001"/>
    <n v="67.7376"/>
  </r>
  <r>
    <s v="VN45H5CG"/>
    <x v="2"/>
    <x v="0"/>
    <s v="Product_5FEPN"/>
    <n v="335.38"/>
    <n v="76"/>
    <x v="2"/>
    <s v="20x9x15 cm"/>
    <d v="2023-01-01T00:00:00"/>
    <d v="2026-01-01T00:00:00"/>
    <s v="MPHJRZ"/>
    <s v="LTC,205"/>
    <s v="Green/Large"/>
    <x v="3"/>
    <n v="301.84199999999998"/>
    <n v="3.0027397260273974"/>
    <x v="1"/>
    <n v="286.74989999999997"/>
    <n v="271.65780000000001"/>
    <n v="241.4736"/>
    <n v="174.39760000000001"/>
    <n v="80.491199999999992"/>
  </r>
  <r>
    <s v="UFQPVSMO"/>
    <x v="1"/>
    <x v="0"/>
    <s v="Product_44AOC"/>
    <n v="262.8"/>
    <n v="41"/>
    <x v="0"/>
    <s v="20x13x20 cm"/>
    <d v="2023-07-30T00:00:00"/>
    <d v="2024-01-01T00:00:00"/>
    <s v="06924L"/>
    <s v="F6A,U9E"/>
    <s v="Blue/Medium"/>
    <x v="1"/>
    <n v="236.52"/>
    <n v="0.42465753424657532"/>
    <x v="1"/>
    <n v="224.69399999999999"/>
    <n v="212.86800000000002"/>
    <n v="189.21600000000001"/>
    <n v="136.65600000000001"/>
    <n v="63.072000000000003"/>
  </r>
  <r>
    <s v="VAIMHXF0"/>
    <x v="0"/>
    <x v="0"/>
    <s v="Product_V29RJ"/>
    <n v="419.92"/>
    <n v="66"/>
    <x v="2"/>
    <s v="13x19x18 cm"/>
    <d v="2023-01-01T00:00:00"/>
    <d v="2024-01-01T00:00:00"/>
    <s v="9YNJ4N"/>
    <s v="W9Z,ADM"/>
    <s v="Blue/Medium"/>
    <x v="0"/>
    <n v="377.928"/>
    <n v="1"/>
    <x v="1"/>
    <n v="359.03159999999997"/>
    <n v="340.1352"/>
    <n v="302.3424"/>
    <n v="218.35840000000002"/>
    <n v="100.7808"/>
  </r>
  <r>
    <s v="EALG2NJF"/>
    <x v="2"/>
    <x v="0"/>
    <s v="Product_YSJQ2"/>
    <n v="312.31"/>
    <n v="44"/>
    <x v="2"/>
    <s v="19x18x8 cm"/>
    <d v="2023-03-15T00:00:00"/>
    <d v="2024-01-01T00:00:00"/>
    <s v="W794NY"/>
    <s v="WMZ,Y5R"/>
    <s v="Green/Large"/>
    <x v="2"/>
    <n v="281.07900000000001"/>
    <n v="0.8"/>
    <x v="1"/>
    <n v="267.02505000000002"/>
    <n v="252.97110000000001"/>
    <n v="224.86320000000001"/>
    <n v="162.40120000000002"/>
    <n v="74.954399999999993"/>
  </r>
  <r>
    <s v="Y7VNQ3FV"/>
    <x v="3"/>
    <x v="0"/>
    <s v="Product_IDE9I"/>
    <n v="358.58"/>
    <n v="50"/>
    <x v="0"/>
    <s v="15x12x20 cm"/>
    <d v="2023-01-01T00:00:00"/>
    <d v="2025-01-01T00:00:00"/>
    <s v="XET6LT"/>
    <s v="3AJ,JAI"/>
    <s v="Green/Large"/>
    <x v="2"/>
    <n v="322.72199999999998"/>
    <n v="2.0027397260273974"/>
    <x v="1"/>
    <n v="306.58589999999998"/>
    <n v="290.44979999999998"/>
    <n v="258.17759999999998"/>
    <n v="186.4616"/>
    <n v="86.05919999999999"/>
  </r>
  <r>
    <s v="QCK6CCF1"/>
    <x v="3"/>
    <x v="0"/>
    <s v="Product_P3Z6E"/>
    <n v="145"/>
    <n v="47"/>
    <x v="2"/>
    <s v="6x5x10 cm"/>
    <d v="2023-03-15T00:00:00"/>
    <d v="2026-01-01T00:00:00"/>
    <s v="4SJZAC"/>
    <s v="UZP,939"/>
    <s v="Green/Large"/>
    <x v="4"/>
    <n v="130.5"/>
    <n v="2.8027397260273972"/>
    <x v="0"/>
    <n v="123.97499999999999"/>
    <n v="117.45"/>
    <n v="104.4"/>
    <n v="75.400000000000006"/>
    <n v="34.799999999999997"/>
  </r>
  <r>
    <s v="9EGZDPFS"/>
    <x v="2"/>
    <x v="0"/>
    <s v="Product_DEZ1Q"/>
    <n v="144.16999999999999"/>
    <n v="46"/>
    <x v="1"/>
    <s v="11x19x20 cm"/>
    <d v="2023-07-30T00:00:00"/>
    <d v="2025-01-01T00:00:00"/>
    <s v="FIBKQK"/>
    <s v="4VE,FQE"/>
    <s v="Red/Small"/>
    <x v="1"/>
    <n v="129.75299999999999"/>
    <n v="1.4273972602739726"/>
    <x v="1"/>
    <n v="123.26534999999998"/>
    <n v="116.7777"/>
    <n v="103.80239999999999"/>
    <n v="74.968400000000003"/>
    <n v="34.600799999999992"/>
  </r>
  <r>
    <s v="2ZX9ZHG4"/>
    <x v="1"/>
    <x v="0"/>
    <s v="Product_AALRS"/>
    <n v="199.56"/>
    <n v="45"/>
    <x v="2"/>
    <s v="12x7x6 cm"/>
    <d v="2023-03-15T00:00:00"/>
    <d v="2026-01-01T00:00:00"/>
    <s v="86YDRW"/>
    <s v="3KC,7B3"/>
    <s v="Red/Small"/>
    <x v="0"/>
    <n v="179.60399999999998"/>
    <n v="2.8027397260273972"/>
    <x v="1"/>
    <n v="170.62379999999999"/>
    <n v="161.64359999999999"/>
    <n v="143.6832"/>
    <n v="103.77120000000001"/>
    <n v="47.894399999999997"/>
  </r>
  <r>
    <s v="3KBNZ8MH"/>
    <x v="1"/>
    <x v="0"/>
    <s v="Product_DA6DD"/>
    <n v="481.76"/>
    <n v="14"/>
    <x v="2"/>
    <s v="5x11x8 cm"/>
    <d v="2023-03-15T00:00:00"/>
    <d v="2026-01-01T00:00:00"/>
    <s v="39X9AQ"/>
    <s v="3BP,EF3"/>
    <s v="Red/Small"/>
    <x v="2"/>
    <n v="433.584"/>
    <n v="2.8027397260273972"/>
    <x v="0"/>
    <n v="411.90479999999997"/>
    <n v="390.22559999999999"/>
    <n v="346.86720000000003"/>
    <n v="250.51519999999999"/>
    <n v="115.6224"/>
  </r>
  <r>
    <s v="O9GTADB0"/>
    <x v="1"/>
    <x v="0"/>
    <s v="Product_N3BKC"/>
    <n v="182"/>
    <n v="56"/>
    <x v="1"/>
    <s v="9x16x6 cm"/>
    <d v="2023-03-15T00:00:00"/>
    <d v="2024-01-01T00:00:00"/>
    <s v="XZNI0B"/>
    <s v="F5Y,0ZZ"/>
    <s v="Red/Small"/>
    <x v="4"/>
    <n v="163.80000000000001"/>
    <n v="0.8"/>
    <x v="1"/>
    <n v="155.61000000000001"/>
    <n v="147.42000000000002"/>
    <n v="131.04000000000002"/>
    <n v="94.64"/>
    <n v="43.68"/>
  </r>
  <r>
    <s v="FJE3EFUN"/>
    <x v="1"/>
    <x v="0"/>
    <s v="Product_DQ6MW"/>
    <n v="306.5"/>
    <n v="97"/>
    <x v="0"/>
    <s v="7x7x15 cm"/>
    <d v="2023-03-15T00:00:00"/>
    <d v="2024-01-01T00:00:00"/>
    <s v="M4Y47X"/>
    <s v="OM3,ZEX"/>
    <s v="Blue/Medium"/>
    <x v="0"/>
    <n v="275.85000000000002"/>
    <n v="0.8"/>
    <x v="1"/>
    <n v="262.0575"/>
    <n v="248.26500000000001"/>
    <n v="220.68000000000004"/>
    <n v="159.38"/>
    <n v="73.56"/>
  </r>
  <r>
    <s v="K00II1CO"/>
    <x v="2"/>
    <x v="0"/>
    <s v="Product_YNF51"/>
    <n v="443.61"/>
    <n v="19"/>
    <x v="0"/>
    <s v="10x6x10 cm"/>
    <d v="2023-01-01T00:00:00"/>
    <d v="2024-01-01T00:00:00"/>
    <s v="3Z2DCT"/>
    <s v="IUT,N98"/>
    <s v="Blue/Medium"/>
    <x v="1"/>
    <n v="399.24900000000002"/>
    <n v="1"/>
    <x v="1"/>
    <n v="379.28654999999998"/>
    <n v="359.32410000000004"/>
    <n v="319.39920000000006"/>
    <n v="230.67720000000003"/>
    <n v="106.46639999999999"/>
  </r>
  <r>
    <s v="IASPJYGY"/>
    <x v="2"/>
    <x v="0"/>
    <s v="Product_184EV"/>
    <n v="387.38"/>
    <n v="70"/>
    <x v="1"/>
    <s v="12x10x15 cm"/>
    <d v="2023-03-15T00:00:00"/>
    <d v="2025-01-01T00:00:00"/>
    <s v="G5XHEA"/>
    <s v="80W,0X6"/>
    <s v="Green/Large"/>
    <x v="3"/>
    <n v="348.642"/>
    <n v="1.8027397260273972"/>
    <x v="1"/>
    <n v="331.2099"/>
    <n v="313.77780000000001"/>
    <n v="278.91360000000003"/>
    <n v="201.4376"/>
    <n v="92.971199999999996"/>
  </r>
  <r>
    <s v="1F2QCI9F"/>
    <x v="1"/>
    <x v="0"/>
    <s v="Product_0YYW0"/>
    <n v="453.3"/>
    <n v="69"/>
    <x v="2"/>
    <s v="15x6x12 cm"/>
    <d v="2023-07-30T00:00:00"/>
    <d v="2024-01-01T00:00:00"/>
    <s v="JPUBOA"/>
    <s v="0EE,B8Q"/>
    <s v="Red/Small"/>
    <x v="1"/>
    <n v="407.97"/>
    <n v="0.42465753424657532"/>
    <x v="1"/>
    <n v="387.57150000000001"/>
    <n v="367.17300000000006"/>
    <n v="326.37600000000003"/>
    <n v="235.71600000000001"/>
    <n v="108.792"/>
  </r>
  <r>
    <s v="A0MWOEBH"/>
    <x v="0"/>
    <x v="0"/>
    <s v="Product_YQ0PV"/>
    <n v="372.03"/>
    <n v="25"/>
    <x v="2"/>
    <s v="10x14x16 cm"/>
    <d v="2023-07-30T00:00:00"/>
    <d v="2025-01-01T00:00:00"/>
    <s v="RHLWHP"/>
    <s v="0Y1,ZR5"/>
    <s v="Green/Large"/>
    <x v="1"/>
    <n v="334.827"/>
    <n v="1.4273972602739726"/>
    <x v="1"/>
    <n v="318.08564999999999"/>
    <n v="301.34430000000003"/>
    <n v="267.86160000000001"/>
    <n v="193.4556"/>
    <n v="89.287199999999984"/>
  </r>
  <r>
    <s v="Q1O8D8L6"/>
    <x v="0"/>
    <x v="0"/>
    <s v="Product_47MXR"/>
    <n v="43.32"/>
    <n v="39"/>
    <x v="2"/>
    <s v="7x19x20 cm"/>
    <d v="2023-07-30T00:00:00"/>
    <d v="2026-01-01T00:00:00"/>
    <s v="A9JDT8"/>
    <s v="C4C,53L"/>
    <s v="Green/Large"/>
    <x v="4"/>
    <n v="38.988"/>
    <n v="2.4273972602739726"/>
    <x v="0"/>
    <n v="37.038599999999995"/>
    <n v="35.089199999999998"/>
    <n v="31.1904"/>
    <n v="22.526400000000002"/>
    <n v="10.396799999999999"/>
  </r>
  <r>
    <s v="Y9QHCTQZ"/>
    <x v="0"/>
    <x v="0"/>
    <s v="Product_5FZC0"/>
    <n v="96.48"/>
    <n v="87"/>
    <x v="0"/>
    <s v="8x14x6 cm"/>
    <d v="2023-01-01T00:00:00"/>
    <d v="2024-01-01T00:00:00"/>
    <s v="BN0KYU"/>
    <s v="NB1,YRZ"/>
    <s v="Green/Large"/>
    <x v="0"/>
    <n v="86.832000000000008"/>
    <n v="1"/>
    <x v="1"/>
    <n v="82.490400000000008"/>
    <n v="78.148800000000008"/>
    <n v="69.465600000000009"/>
    <n v="50.169600000000003"/>
    <n v="23.155200000000001"/>
  </r>
  <r>
    <s v="FFUXV6JQ"/>
    <x v="2"/>
    <x v="0"/>
    <s v="Product_CHESE"/>
    <n v="27.39"/>
    <n v="20"/>
    <x v="1"/>
    <s v="11x11x20 cm"/>
    <d v="2023-01-01T00:00:00"/>
    <d v="2025-01-01T00:00:00"/>
    <s v="6057CB"/>
    <s v="D7Z,SUK"/>
    <s v="Green/Large"/>
    <x v="2"/>
    <n v="24.651"/>
    <n v="2.0027397260273974"/>
    <x v="1"/>
    <n v="23.41845"/>
    <n v="22.1859"/>
    <n v="19.720800000000001"/>
    <n v="14.242800000000001"/>
    <n v="6.5735999999999999"/>
  </r>
  <r>
    <s v="5777S6KA"/>
    <x v="0"/>
    <x v="0"/>
    <s v="Product_RNWPY"/>
    <n v="484.43"/>
    <n v="56"/>
    <x v="1"/>
    <s v="11x20x14 cm"/>
    <d v="2023-07-30T00:00:00"/>
    <d v="2025-01-01T00:00:00"/>
    <s v="PO2CZE"/>
    <s v="S8Q,9K0"/>
    <s v="Green/Large"/>
    <x v="2"/>
    <n v="435.98700000000002"/>
    <n v="1.4273972602739726"/>
    <x v="0"/>
    <n v="414.18765000000002"/>
    <n v="392.38830000000002"/>
    <n v="348.78960000000006"/>
    <n v="251.90360000000001"/>
    <n v="116.2632"/>
  </r>
  <r>
    <s v="BYIT81FZ"/>
    <x v="0"/>
    <x v="0"/>
    <s v="Product_ELM84"/>
    <n v="468.89"/>
    <n v="54"/>
    <x v="2"/>
    <s v="19x13x11 cm"/>
    <d v="2023-01-01T00:00:00"/>
    <d v="2025-01-01T00:00:00"/>
    <s v="HQANNC"/>
    <s v="FB5,R7B"/>
    <s v="Green/Large"/>
    <x v="4"/>
    <n v="422.00099999999998"/>
    <n v="2.0027397260273974"/>
    <x v="0"/>
    <n v="400.90094999999997"/>
    <n v="379.80090000000001"/>
    <n v="337.60079999999999"/>
    <n v="243.8228"/>
    <n v="112.53359999999999"/>
  </r>
  <r>
    <s v="1SRE44DH"/>
    <x v="2"/>
    <x v="0"/>
    <s v="Product_P56WC"/>
    <n v="467.55"/>
    <n v="41"/>
    <x v="2"/>
    <s v="8x15x19 cm"/>
    <d v="2023-03-15T00:00:00"/>
    <d v="2026-01-01T00:00:00"/>
    <s v="7QPAQP"/>
    <s v="WYT,WYD"/>
    <s v="Blue/Medium"/>
    <x v="0"/>
    <n v="420.79500000000002"/>
    <n v="2.8027397260273972"/>
    <x v="0"/>
    <n v="399.75524999999999"/>
    <n v="378.71550000000002"/>
    <n v="336.63600000000002"/>
    <n v="243.126"/>
    <n v="112.212"/>
  </r>
  <r>
    <s v="HCN0KUQ2"/>
    <x v="0"/>
    <x v="0"/>
    <s v="Product_1EXWI"/>
    <n v="71.02"/>
    <n v="83"/>
    <x v="0"/>
    <s v="13x10x12 cm"/>
    <d v="2023-01-01T00:00:00"/>
    <d v="2026-01-01T00:00:00"/>
    <s v="T3ANW4"/>
    <s v="TZR,MB0"/>
    <s v="Green/Large"/>
    <x v="2"/>
    <n v="63.917999999999992"/>
    <n v="3.0027397260273974"/>
    <x v="0"/>
    <n v="60.72209999999999"/>
    <n v="57.526199999999996"/>
    <n v="51.134399999999999"/>
    <n v="36.930399999999999"/>
    <n v="17.044799999999999"/>
  </r>
  <r>
    <s v="1CNRF436"/>
    <x v="3"/>
    <x v="0"/>
    <s v="Product_TDYP8"/>
    <n v="21.66"/>
    <n v="99"/>
    <x v="0"/>
    <s v="6x16x7 cm"/>
    <d v="2023-01-01T00:00:00"/>
    <d v="2026-01-01T00:00:00"/>
    <s v="X1TORC"/>
    <s v="PIH,8MM"/>
    <s v="Green/Large"/>
    <x v="3"/>
    <n v="19.494"/>
    <n v="3.0027397260273974"/>
    <x v="0"/>
    <n v="18.519299999999998"/>
    <n v="17.544599999999999"/>
    <n v="15.5952"/>
    <n v="11.263200000000001"/>
    <n v="5.1983999999999995"/>
  </r>
  <r>
    <s v="W9U136MY"/>
    <x v="3"/>
    <x v="0"/>
    <s v="Product_JZOFK"/>
    <n v="133.97999999999999"/>
    <n v="79"/>
    <x v="2"/>
    <s v="6x11x15 cm"/>
    <d v="2023-03-15T00:00:00"/>
    <d v="2025-01-01T00:00:00"/>
    <s v="O3GL68"/>
    <s v="VCS,VL1"/>
    <s v="Red/Small"/>
    <x v="4"/>
    <n v="120.58199999999999"/>
    <n v="1.8027397260273972"/>
    <x v="1"/>
    <n v="114.55289999999999"/>
    <n v="108.52379999999999"/>
    <n v="96.465599999999995"/>
    <n v="69.669600000000003"/>
    <n v="32.155199999999994"/>
  </r>
  <r>
    <s v="RC8DF6YN"/>
    <x v="0"/>
    <x v="0"/>
    <s v="Product_RHTW2"/>
    <n v="338.91"/>
    <n v="58"/>
    <x v="1"/>
    <s v="16x13x5 cm"/>
    <d v="2023-01-01T00:00:00"/>
    <d v="2024-01-01T00:00:00"/>
    <s v="SUA2CW"/>
    <s v="K60,W19"/>
    <s v="Green/Large"/>
    <x v="0"/>
    <n v="305.01900000000001"/>
    <n v="1"/>
    <x v="1"/>
    <n v="289.76805000000002"/>
    <n v="274.51710000000003"/>
    <n v="244.01520000000002"/>
    <n v="176.23320000000001"/>
    <n v="81.338400000000007"/>
  </r>
  <r>
    <s v="AFH7CORF"/>
    <x v="0"/>
    <x v="0"/>
    <s v="Product_MYXSC"/>
    <n v="386.89"/>
    <n v="9"/>
    <x v="0"/>
    <s v="13x14x11 cm"/>
    <d v="2023-01-01T00:00:00"/>
    <d v="2026-01-01T00:00:00"/>
    <s v="K7P5RE"/>
    <s v="DLV,1S9"/>
    <s v="Green/Large"/>
    <x v="1"/>
    <n v="348.20099999999996"/>
    <n v="3.0027397260273974"/>
    <x v="0"/>
    <n v="330.79094999999995"/>
    <n v="313.3809"/>
    <n v="278.56079999999997"/>
    <n v="201.18279999999999"/>
    <n v="92.8536"/>
  </r>
  <r>
    <s v="VVCWYM60"/>
    <x v="0"/>
    <x v="0"/>
    <s v="Product_SL0V5"/>
    <n v="109.95"/>
    <n v="30"/>
    <x v="0"/>
    <s v="8x12x17 cm"/>
    <d v="2023-03-15T00:00:00"/>
    <d v="2024-01-01T00:00:00"/>
    <s v="Z2IBK9"/>
    <s v="506,6MA"/>
    <s v="Blue/Medium"/>
    <x v="4"/>
    <n v="98.954999999999998"/>
    <n v="0.8"/>
    <x v="1"/>
    <n v="94.007249999999999"/>
    <n v="89.0595"/>
    <n v="79.164000000000001"/>
    <n v="57.174000000000007"/>
    <n v="26.387999999999998"/>
  </r>
  <r>
    <s v="HKAVZRV7"/>
    <x v="1"/>
    <x v="0"/>
    <s v="Product_K18Q3"/>
    <n v="346.1"/>
    <n v="12"/>
    <x v="2"/>
    <s v="18x12x6 cm"/>
    <d v="2023-03-15T00:00:00"/>
    <d v="2024-01-01T00:00:00"/>
    <s v="QA2LY5"/>
    <s v="UNA,OA0"/>
    <s v="Red/Small"/>
    <x v="3"/>
    <n v="311.49"/>
    <n v="0.8"/>
    <x v="1"/>
    <n v="295.91550000000001"/>
    <n v="280.34100000000001"/>
    <n v="249.19200000000001"/>
    <n v="179.97200000000001"/>
    <n v="83.064000000000007"/>
  </r>
  <r>
    <s v="QEC7DVI7"/>
    <x v="0"/>
    <x v="0"/>
    <s v="Product_LKAL9"/>
    <n v="150.01"/>
    <n v="99"/>
    <x v="1"/>
    <s v="7x11x6 cm"/>
    <d v="2023-03-15T00:00:00"/>
    <d v="2024-01-01T00:00:00"/>
    <s v="HFGX3B"/>
    <s v="GKF,5DL"/>
    <s v="Green/Large"/>
    <x v="0"/>
    <n v="135.00899999999999"/>
    <n v="0.8"/>
    <x v="1"/>
    <n v="128.25854999999999"/>
    <n v="121.50809999999998"/>
    <n v="108.0072"/>
    <n v="78.005200000000002"/>
    <n v="36.002399999999994"/>
  </r>
  <r>
    <s v="19QTATEU"/>
    <x v="3"/>
    <x v="0"/>
    <s v="Product_98UY0"/>
    <n v="332.02"/>
    <n v="31"/>
    <x v="0"/>
    <s v="13x12x18 cm"/>
    <d v="2023-07-30T00:00:00"/>
    <d v="2024-01-01T00:00:00"/>
    <s v="J3C0AF"/>
    <s v="3FH,81V"/>
    <s v="Red/Small"/>
    <x v="0"/>
    <n v="298.81799999999998"/>
    <n v="0.42465753424657532"/>
    <x v="1"/>
    <n v="283.87709999999998"/>
    <n v="268.93619999999999"/>
    <n v="239.05439999999999"/>
    <n v="172.65039999999999"/>
    <n v="79.684799999999996"/>
  </r>
  <r>
    <s v="E2GKELDO"/>
    <x v="1"/>
    <x v="0"/>
    <s v="Product_D69MD"/>
    <n v="439.93"/>
    <n v="72"/>
    <x v="2"/>
    <s v="8x18x17 cm"/>
    <d v="2023-07-30T00:00:00"/>
    <d v="2025-01-01T00:00:00"/>
    <s v="2N08ZQ"/>
    <s v="14N,G8F"/>
    <s v="Blue/Medium"/>
    <x v="4"/>
    <n v="395.93700000000001"/>
    <n v="1.4273972602739726"/>
    <x v="1"/>
    <n v="376.14015000000001"/>
    <n v="356.3433"/>
    <n v="316.74960000000004"/>
    <n v="228.76360000000003"/>
    <n v="105.58319999999999"/>
  </r>
  <r>
    <s v="TFDGHPIG"/>
    <x v="0"/>
    <x v="0"/>
    <s v="Product_PMUV6"/>
    <n v="51.66"/>
    <n v="96"/>
    <x v="0"/>
    <s v="9x19x10 cm"/>
    <d v="2023-01-01T00:00:00"/>
    <d v="2026-01-01T00:00:00"/>
    <s v="U02X8W"/>
    <s v="LH3,IUW"/>
    <s v="Green/Large"/>
    <x v="2"/>
    <n v="46.494"/>
    <n v="3.0027397260273974"/>
    <x v="0"/>
    <n v="44.1693"/>
    <n v="41.8446"/>
    <n v="37.1952"/>
    <n v="26.863199999999999"/>
    <n v="12.398399999999999"/>
  </r>
  <r>
    <s v="E1SXD8DA"/>
    <x v="2"/>
    <x v="0"/>
    <s v="Product_4I9YN"/>
    <n v="175.37"/>
    <n v="80"/>
    <x v="1"/>
    <s v="5x9x16 cm"/>
    <d v="2023-07-30T00:00:00"/>
    <d v="2025-01-01T00:00:00"/>
    <s v="1GQL80"/>
    <s v="N8V,0GN"/>
    <s v="Blue/Medium"/>
    <x v="4"/>
    <n v="157.833"/>
    <n v="1.4273972602739726"/>
    <x v="1"/>
    <n v="149.94135"/>
    <n v="142.0497"/>
    <n v="126.2664"/>
    <n v="91.192400000000006"/>
    <n v="42.088799999999999"/>
  </r>
  <r>
    <s v="7HM7AXH7"/>
    <x v="1"/>
    <x v="0"/>
    <s v="Product_PJARQ"/>
    <n v="369.1"/>
    <n v="98"/>
    <x v="2"/>
    <s v="6x12x19 cm"/>
    <d v="2023-01-01T00:00:00"/>
    <d v="2024-01-01T00:00:00"/>
    <s v="0E1O3X"/>
    <s v="YL1,KG6"/>
    <s v="Blue/Medium"/>
    <x v="2"/>
    <n v="332.19"/>
    <n v="1"/>
    <x v="1"/>
    <n v="315.58049999999997"/>
    <n v="298.971"/>
    <n v="265.75200000000001"/>
    <n v="191.93200000000002"/>
    <n v="88.584000000000003"/>
  </r>
  <r>
    <s v="5O873AH3"/>
    <x v="0"/>
    <x v="0"/>
    <s v="Product_ZBXUS"/>
    <n v="175.95"/>
    <n v="9"/>
    <x v="0"/>
    <s v="8x16x14 cm"/>
    <d v="2023-01-01T00:00:00"/>
    <d v="2026-01-01T00:00:00"/>
    <s v="6KM3EE"/>
    <s v="7ZU,PNT"/>
    <s v="Red/Small"/>
    <x v="3"/>
    <n v="158.35499999999999"/>
    <n v="3.0027397260273974"/>
    <x v="1"/>
    <n v="150.43724999999998"/>
    <n v="142.51949999999999"/>
    <n v="126.684"/>
    <n v="91.494"/>
    <n v="42.227999999999994"/>
  </r>
  <r>
    <s v="50ZZ83WH"/>
    <x v="2"/>
    <x v="0"/>
    <s v="Product_9B5TR"/>
    <n v="106.87"/>
    <n v="4"/>
    <x v="0"/>
    <s v="17x15x8 cm"/>
    <d v="2023-03-15T00:00:00"/>
    <d v="2026-01-01T00:00:00"/>
    <s v="VZMS0E"/>
    <s v="YZH,S6U"/>
    <s v="Green/Large"/>
    <x v="3"/>
    <n v="96.183000000000007"/>
    <n v="2.8027397260273972"/>
    <x v="0"/>
    <n v="91.373850000000004"/>
    <n v="86.564700000000002"/>
    <n v="76.946400000000011"/>
    <n v="55.572400000000002"/>
    <n v="25.648800000000001"/>
  </r>
  <r>
    <s v="M4TKGDC3"/>
    <x v="2"/>
    <x v="0"/>
    <s v="Product_QUNP6"/>
    <n v="352.4"/>
    <n v="73"/>
    <x v="0"/>
    <s v="10x6x10 cm"/>
    <d v="2023-07-30T00:00:00"/>
    <d v="2024-01-01T00:00:00"/>
    <s v="LEGRD0"/>
    <s v="RDJ,2L6"/>
    <s v="Red/Small"/>
    <x v="2"/>
    <n v="317.15999999999997"/>
    <n v="0.42465753424657532"/>
    <x v="1"/>
    <n v="301.30199999999996"/>
    <n v="285.44399999999996"/>
    <n v="253.72799999999998"/>
    <n v="183.24799999999999"/>
    <n v="84.575999999999993"/>
  </r>
  <r>
    <s v="WIEA08CJ"/>
    <x v="0"/>
    <x v="0"/>
    <s v="Product_UWI0C"/>
    <n v="386.79"/>
    <n v="73"/>
    <x v="0"/>
    <s v="11x5x17 cm"/>
    <d v="2023-03-15T00:00:00"/>
    <d v="2026-01-01T00:00:00"/>
    <s v="F3CM5I"/>
    <s v="23O,K93"/>
    <s v="Red/Small"/>
    <x v="0"/>
    <n v="348.11099999999999"/>
    <n v="2.8027397260273972"/>
    <x v="0"/>
    <n v="330.70544999999998"/>
    <n v="313.29989999999998"/>
    <n v="278.48880000000003"/>
    <n v="201.13080000000002"/>
    <n v="92.829599999999999"/>
  </r>
  <r>
    <s v="4J7NSYY7"/>
    <x v="3"/>
    <x v="0"/>
    <s v="Product_GJLYG"/>
    <n v="307.56"/>
    <n v="25"/>
    <x v="0"/>
    <s v="14x8x14 cm"/>
    <d v="2023-03-15T00:00:00"/>
    <d v="2026-01-01T00:00:00"/>
    <s v="PF8GHR"/>
    <s v="SIJ,UGF"/>
    <s v="Red/Small"/>
    <x v="3"/>
    <n v="276.80399999999997"/>
    <n v="2.8027397260273972"/>
    <x v="0"/>
    <n v="262.96379999999994"/>
    <n v="249.12359999999998"/>
    <n v="221.44319999999999"/>
    <n v="159.93120000000002"/>
    <n v="73.814399999999992"/>
  </r>
  <r>
    <s v="GTQIBNYF"/>
    <x v="2"/>
    <x v="0"/>
    <s v="Product_SIPZT"/>
    <n v="244.86"/>
    <n v="14"/>
    <x v="1"/>
    <s v="19x17x18 cm"/>
    <d v="2023-07-30T00:00:00"/>
    <d v="2024-01-01T00:00:00"/>
    <s v="SNEQ98"/>
    <s v="U0O,421"/>
    <s v="Blue/Medium"/>
    <x v="3"/>
    <n v="220.37400000000002"/>
    <n v="0.42465753424657532"/>
    <x v="1"/>
    <n v="209.3553"/>
    <n v="198.33660000000003"/>
    <n v="176.29920000000004"/>
    <n v="127.3272"/>
    <n v="58.766400000000004"/>
  </r>
  <r>
    <s v="H9EPWDTD"/>
    <x v="2"/>
    <x v="0"/>
    <s v="Product_PRCGP"/>
    <n v="113.94"/>
    <n v="45"/>
    <x v="1"/>
    <s v="17x17x10 cm"/>
    <d v="2023-03-15T00:00:00"/>
    <d v="2026-01-01T00:00:00"/>
    <s v="QRC6AE"/>
    <s v="BH8,4A3"/>
    <s v="Green/Large"/>
    <x v="4"/>
    <n v="102.54599999999999"/>
    <n v="2.8027397260273972"/>
    <x v="1"/>
    <n v="97.418699999999987"/>
    <n v="92.291399999999996"/>
    <n v="82.036799999999999"/>
    <n v="59.248800000000003"/>
    <n v="27.345599999999997"/>
  </r>
  <r>
    <s v="J1AF41TV"/>
    <x v="0"/>
    <x v="0"/>
    <s v="Product_YJBRQ"/>
    <n v="309.55"/>
    <n v="10"/>
    <x v="2"/>
    <s v="11x7x13 cm"/>
    <d v="2023-07-30T00:00:00"/>
    <d v="2026-01-01T00:00:00"/>
    <s v="Z5FZ3I"/>
    <s v="ACE,EBU"/>
    <s v="Red/Small"/>
    <x v="3"/>
    <n v="278.59500000000003"/>
    <n v="2.4273972602739726"/>
    <x v="0"/>
    <n v="264.66525000000001"/>
    <n v="250.73550000000003"/>
    <n v="222.87600000000003"/>
    <n v="160.96600000000001"/>
    <n v="74.292000000000002"/>
  </r>
  <r>
    <s v="H6EM2P7M"/>
    <x v="3"/>
    <x v="0"/>
    <s v="Product_DORN6"/>
    <n v="370.29"/>
    <n v="84"/>
    <x v="2"/>
    <s v="5x8x12 cm"/>
    <d v="2023-03-15T00:00:00"/>
    <d v="2026-01-01T00:00:00"/>
    <s v="6KYMC6"/>
    <s v="7PO,JR0"/>
    <s v="Red/Small"/>
    <x v="4"/>
    <n v="333.26100000000002"/>
    <n v="2.8027397260273972"/>
    <x v="0"/>
    <n v="316.59795000000003"/>
    <n v="299.93490000000003"/>
    <n v="266.60880000000003"/>
    <n v="192.55080000000001"/>
    <n v="88.869600000000005"/>
  </r>
  <r>
    <s v="TDWR3Q3X"/>
    <x v="2"/>
    <x v="0"/>
    <s v="Product_829FR"/>
    <n v="267.44"/>
    <n v="84"/>
    <x v="1"/>
    <s v="14x8x12 cm"/>
    <d v="2023-01-01T00:00:00"/>
    <d v="2025-01-01T00:00:00"/>
    <s v="ZGKFRH"/>
    <s v="O8K,AHO"/>
    <s v="Blue/Medium"/>
    <x v="2"/>
    <n v="240.696"/>
    <n v="2.0027397260273974"/>
    <x v="1"/>
    <n v="228.66119999999998"/>
    <n v="216.62639999999999"/>
    <n v="192.55680000000001"/>
    <n v="139.06880000000001"/>
    <n v="64.185599999999994"/>
  </r>
  <r>
    <s v="2S79YAZT"/>
    <x v="3"/>
    <x v="0"/>
    <s v="Product_UN1DW"/>
    <n v="404.92"/>
    <n v="12"/>
    <x v="1"/>
    <s v="5x20x11 cm"/>
    <d v="2023-01-01T00:00:00"/>
    <d v="2024-01-01T00:00:00"/>
    <s v="YEK1BN"/>
    <s v="6IF,1HG"/>
    <s v="Red/Small"/>
    <x v="4"/>
    <n v="364.428"/>
    <n v="1"/>
    <x v="1"/>
    <n v="346.20659999999998"/>
    <n v="327.98520000000002"/>
    <n v="291.54239999999999"/>
    <n v="210.55840000000001"/>
    <n v="97.180800000000005"/>
  </r>
  <r>
    <s v="Y5MZ5ZRR"/>
    <x v="2"/>
    <x v="0"/>
    <s v="Product_EH5WL"/>
    <n v="161.30000000000001"/>
    <n v="33"/>
    <x v="2"/>
    <s v="16x6x14 cm"/>
    <d v="2023-01-01T00:00:00"/>
    <d v="2024-01-01T00:00:00"/>
    <s v="AM3HJI"/>
    <s v="VXF,IK2"/>
    <s v="Red/Small"/>
    <x v="3"/>
    <n v="145.17000000000002"/>
    <n v="1"/>
    <x v="1"/>
    <n v="137.91150000000002"/>
    <n v="130.65300000000002"/>
    <n v="116.13600000000002"/>
    <n v="83.876000000000005"/>
    <n v="38.712000000000003"/>
  </r>
  <r>
    <s v="UTQFKYIM"/>
    <x v="1"/>
    <x v="0"/>
    <s v="Product_MJPRI"/>
    <n v="358.23"/>
    <n v="36"/>
    <x v="2"/>
    <s v="13x9x11 cm"/>
    <d v="2023-01-01T00:00:00"/>
    <d v="2024-01-01T00:00:00"/>
    <s v="QK5J56"/>
    <s v="9IS,GTI"/>
    <s v="Green/Large"/>
    <x v="2"/>
    <n v="322.40700000000004"/>
    <n v="1"/>
    <x v="1"/>
    <n v="306.28665000000001"/>
    <n v="290.16630000000004"/>
    <n v="257.92560000000003"/>
    <n v="186.27960000000002"/>
    <n v="85.975200000000001"/>
  </r>
  <r>
    <s v="JJDACVIX"/>
    <x v="2"/>
    <x v="0"/>
    <s v="Product_KH01T"/>
    <n v="307.27999999999997"/>
    <n v="19"/>
    <x v="1"/>
    <s v="10x8x10 cm"/>
    <d v="2023-07-30T00:00:00"/>
    <d v="2024-01-01T00:00:00"/>
    <s v="6KIYBZ"/>
    <s v="JW5,O9O"/>
    <s v="Red/Small"/>
    <x v="2"/>
    <n v="276.55199999999996"/>
    <n v="0.42465753424657532"/>
    <x v="1"/>
    <n v="262.72439999999995"/>
    <n v="248.89679999999998"/>
    <n v="221.24159999999998"/>
    <n v="159.78559999999999"/>
    <n v="73.747199999999992"/>
  </r>
  <r>
    <s v="8MN31OIO"/>
    <x v="2"/>
    <x v="0"/>
    <s v="Product_219P9"/>
    <n v="16.04"/>
    <n v="82"/>
    <x v="0"/>
    <s v="17x9x19 cm"/>
    <d v="2023-03-15T00:00:00"/>
    <d v="2026-01-01T00:00:00"/>
    <s v="JMDBUZ"/>
    <s v="SWK,VDO"/>
    <s v="Red/Small"/>
    <x v="0"/>
    <n v="14.436"/>
    <n v="2.8027397260273972"/>
    <x v="1"/>
    <n v="13.7142"/>
    <n v="12.9924"/>
    <n v="11.5488"/>
    <n v="8.3407999999999998"/>
    <n v="3.8495999999999997"/>
  </r>
  <r>
    <s v="W4AUA5LP"/>
    <x v="3"/>
    <x v="0"/>
    <s v="Product_KC1MA"/>
    <n v="79.02"/>
    <n v="99"/>
    <x v="0"/>
    <s v="15x8x9 cm"/>
    <d v="2023-01-01T00:00:00"/>
    <d v="2025-01-01T00:00:00"/>
    <s v="VEW5V0"/>
    <s v="T6M,O8F"/>
    <s v="Red/Small"/>
    <x v="3"/>
    <n v="71.117999999999995"/>
    <n v="2.0027397260273974"/>
    <x v="1"/>
    <n v="67.562099999999987"/>
    <n v="64.006199999999993"/>
    <n v="56.894399999999997"/>
    <n v="41.090400000000002"/>
    <n v="18.964799999999997"/>
  </r>
  <r>
    <s v="E4HG98T6"/>
    <x v="0"/>
    <x v="0"/>
    <s v="Product_UVM70"/>
    <n v="29.52"/>
    <n v="88"/>
    <x v="0"/>
    <s v="14x18x7 cm"/>
    <d v="2023-01-01T00:00:00"/>
    <d v="2025-01-01T00:00:00"/>
    <s v="EIKYYP"/>
    <s v="3RM,8Z7"/>
    <s v="Green/Large"/>
    <x v="1"/>
    <n v="26.567999999999998"/>
    <n v="2.0027397260273974"/>
    <x v="1"/>
    <n v="25.239599999999996"/>
    <n v="23.911199999999997"/>
    <n v="21.2544"/>
    <n v="15.3504"/>
    <n v="7.0847999999999995"/>
  </r>
  <r>
    <s v="B025J85I"/>
    <x v="3"/>
    <x v="0"/>
    <s v="Product_QB6M1"/>
    <n v="86.12"/>
    <n v="87"/>
    <x v="0"/>
    <s v="5x20x5 cm"/>
    <d v="2023-07-30T00:00:00"/>
    <d v="2026-01-01T00:00:00"/>
    <s v="1AZ9ZU"/>
    <s v="OIB,8DV"/>
    <s v="Green/Large"/>
    <x v="2"/>
    <n v="77.50800000000001"/>
    <n v="2.4273972602739726"/>
    <x v="1"/>
    <n v="73.632600000000011"/>
    <n v="69.757200000000012"/>
    <n v="62.006400000000014"/>
    <n v="44.782400000000003"/>
    <n v="20.668800000000001"/>
  </r>
  <r>
    <s v="FH6RRL4P"/>
    <x v="2"/>
    <x v="0"/>
    <s v="Product_PMTDN"/>
    <n v="292.52999999999997"/>
    <n v="64"/>
    <x v="1"/>
    <s v="14x12x18 cm"/>
    <d v="2023-03-15T00:00:00"/>
    <d v="2026-01-01T00:00:00"/>
    <s v="GWHR05"/>
    <s v="C28,H4J"/>
    <s v="Green/Large"/>
    <x v="0"/>
    <n v="263.27699999999999"/>
    <n v="2.8027397260273972"/>
    <x v="0"/>
    <n v="250.11314999999996"/>
    <n v="236.94929999999999"/>
    <n v="210.6216"/>
    <n v="152.1156"/>
    <n v="70.207199999999986"/>
  </r>
  <r>
    <s v="H9UNSDR9"/>
    <x v="2"/>
    <x v="0"/>
    <s v="Product_OQ602"/>
    <n v="299.17"/>
    <n v="19"/>
    <x v="1"/>
    <s v="14x10x20 cm"/>
    <d v="2023-03-15T00:00:00"/>
    <d v="2026-01-01T00:00:00"/>
    <s v="XNOOWH"/>
    <s v="RXB,G87"/>
    <s v="Green/Large"/>
    <x v="3"/>
    <n v="269.25300000000004"/>
    <n v="2.8027397260273972"/>
    <x v="0"/>
    <n v="255.79035000000002"/>
    <n v="242.32770000000005"/>
    <n v="215.40240000000006"/>
    <n v="155.56840000000003"/>
    <n v="71.800799999999995"/>
  </r>
  <r>
    <s v="V6Y2OGZI"/>
    <x v="1"/>
    <x v="0"/>
    <s v="Product_87UTE"/>
    <n v="21.77"/>
    <n v="45"/>
    <x v="2"/>
    <s v="5x11x11 cm"/>
    <d v="2023-01-01T00:00:00"/>
    <d v="2026-01-01T00:00:00"/>
    <s v="SXC1NR"/>
    <s v="WU8,IHT"/>
    <s v="Green/Large"/>
    <x v="3"/>
    <n v="19.593"/>
    <n v="3.0027397260273974"/>
    <x v="1"/>
    <n v="18.613350000000001"/>
    <n v="17.633700000000001"/>
    <n v="15.6744"/>
    <n v="11.320399999999999"/>
    <n v="5.2248000000000001"/>
  </r>
  <r>
    <s v="UVSID277"/>
    <x v="2"/>
    <x v="0"/>
    <s v="Product_GSDB2"/>
    <n v="445.25"/>
    <n v="84"/>
    <x v="1"/>
    <s v="18x8x11 cm"/>
    <d v="2023-07-30T00:00:00"/>
    <d v="2026-01-01T00:00:00"/>
    <s v="EVU2F9"/>
    <s v="OVO,ALV"/>
    <s v="Red/Small"/>
    <x v="4"/>
    <n v="400.72500000000002"/>
    <n v="2.4273972602739726"/>
    <x v="0"/>
    <n v="380.68875000000003"/>
    <n v="360.65250000000003"/>
    <n v="320.58000000000004"/>
    <n v="231.53"/>
    <n v="106.86"/>
  </r>
  <r>
    <s v="R275QCUL"/>
    <x v="0"/>
    <x v="0"/>
    <s v="Product_A3H1O"/>
    <n v="249.81"/>
    <n v="59"/>
    <x v="2"/>
    <s v="14x5x17 cm"/>
    <d v="2023-07-30T00:00:00"/>
    <d v="2026-01-01T00:00:00"/>
    <s v="8WRGIU"/>
    <s v="1DS,Y95"/>
    <s v="Green/Large"/>
    <x v="1"/>
    <n v="224.82900000000001"/>
    <n v="2.4273972602739726"/>
    <x v="1"/>
    <n v="213.58754999999999"/>
    <n v="202.34610000000001"/>
    <n v="179.86320000000001"/>
    <n v="129.90120000000002"/>
    <n v="59.954399999999993"/>
  </r>
  <r>
    <s v="O89CE2WN"/>
    <x v="3"/>
    <x v="0"/>
    <s v="Product_XHX3Q"/>
    <n v="254.45"/>
    <n v="35"/>
    <x v="2"/>
    <s v="18x16x10 cm"/>
    <d v="2023-03-15T00:00:00"/>
    <d v="2025-01-01T00:00:00"/>
    <s v="4LC6MN"/>
    <s v="YZ5,87J"/>
    <s v="Red/Small"/>
    <x v="0"/>
    <n v="229.005"/>
    <n v="1.8027397260273972"/>
    <x v="0"/>
    <n v="217.55474999999998"/>
    <n v="206.1045"/>
    <n v="183.20400000000001"/>
    <n v="132.31399999999999"/>
    <n v="61.067999999999998"/>
  </r>
  <r>
    <s v="FID9S5BB"/>
    <x v="3"/>
    <x v="0"/>
    <s v="Product_8WJES"/>
    <n v="314.24"/>
    <n v="95"/>
    <x v="2"/>
    <s v="16x9x9 cm"/>
    <d v="2023-07-30T00:00:00"/>
    <d v="2026-01-01T00:00:00"/>
    <s v="J5O18T"/>
    <s v="5Q8,JDU"/>
    <s v="Blue/Medium"/>
    <x v="3"/>
    <n v="282.81600000000003"/>
    <n v="2.4273972602739726"/>
    <x v="0"/>
    <n v="268.67520000000002"/>
    <n v="254.53440000000003"/>
    <n v="226.25280000000004"/>
    <n v="163.40480000000002"/>
    <n v="75.417599999999993"/>
  </r>
  <r>
    <s v="SW1FZF2G"/>
    <x v="3"/>
    <x v="0"/>
    <s v="Product_5M2AJ"/>
    <n v="335.81"/>
    <n v="23"/>
    <x v="1"/>
    <s v="17x10x5 cm"/>
    <d v="2023-01-01T00:00:00"/>
    <d v="2026-01-01T00:00:00"/>
    <s v="LNYUI3"/>
    <s v="Z1Y,N1G"/>
    <s v="Red/Small"/>
    <x v="4"/>
    <n v="302.22899999999998"/>
    <n v="3.0027397260273974"/>
    <x v="0"/>
    <n v="287.11754999999999"/>
    <n v="272.0061"/>
    <n v="241.78319999999999"/>
    <n v="174.62120000000002"/>
    <n v="80.594399999999993"/>
  </r>
  <r>
    <s v="EXBE1BP7"/>
    <x v="1"/>
    <x v="0"/>
    <s v="Product_X4NUP"/>
    <n v="302.97000000000003"/>
    <n v="76"/>
    <x v="0"/>
    <s v="5x19x12 cm"/>
    <d v="2023-01-01T00:00:00"/>
    <d v="2024-01-01T00:00:00"/>
    <s v="M9GSSX"/>
    <s v="XRU,U4T"/>
    <s v="Blue/Medium"/>
    <x v="1"/>
    <n v="272.673"/>
    <n v="1"/>
    <x v="1"/>
    <n v="259.03935000000001"/>
    <n v="245.4057"/>
    <n v="218.13840000000002"/>
    <n v="157.54440000000002"/>
    <n v="72.712800000000001"/>
  </r>
  <r>
    <s v="G2VYVWJW"/>
    <x v="3"/>
    <x v="0"/>
    <s v="Product_9DNZ8"/>
    <n v="414.77"/>
    <n v="68"/>
    <x v="2"/>
    <s v="20x5x17 cm"/>
    <d v="2023-07-30T00:00:00"/>
    <d v="2024-01-01T00:00:00"/>
    <s v="F5C8DU"/>
    <s v="7YV,8MR"/>
    <s v="Red/Small"/>
    <x v="4"/>
    <n v="373.29300000000001"/>
    <n v="0.42465753424657532"/>
    <x v="1"/>
    <n v="354.62835000000001"/>
    <n v="335.96370000000002"/>
    <n v="298.63440000000003"/>
    <n v="215.68039999999999"/>
    <n v="99.544799999999995"/>
  </r>
  <r>
    <s v="DS3LLM89"/>
    <x v="3"/>
    <x v="0"/>
    <s v="Product_ICPS9"/>
    <n v="101.65"/>
    <n v="46"/>
    <x v="1"/>
    <s v="16x7x5 cm"/>
    <d v="2023-01-01T00:00:00"/>
    <d v="2026-01-01T00:00:00"/>
    <s v="35XXSS"/>
    <s v="NPR,6I8"/>
    <s v="Blue/Medium"/>
    <x v="3"/>
    <n v="91.484999999999999"/>
    <n v="3.0027397260273974"/>
    <x v="1"/>
    <n v="86.910749999999993"/>
    <n v="82.336500000000001"/>
    <n v="73.188000000000002"/>
    <n v="52.858000000000004"/>
    <n v="24.396000000000001"/>
  </r>
  <r>
    <s v="IMA9L8GW"/>
    <x v="2"/>
    <x v="0"/>
    <s v="Product_IAPGU"/>
    <n v="386.66"/>
    <n v="81"/>
    <x v="2"/>
    <s v="9x15x16 cm"/>
    <d v="2023-03-15T00:00:00"/>
    <d v="2025-01-01T00:00:00"/>
    <s v="78FD7A"/>
    <s v="BXA,TPX"/>
    <s v="Green/Large"/>
    <x v="3"/>
    <n v="347.99400000000003"/>
    <n v="1.8027397260273972"/>
    <x v="0"/>
    <n v="330.59430000000003"/>
    <n v="313.19460000000004"/>
    <n v="278.39520000000005"/>
    <n v="201.06320000000002"/>
    <n v="92.798400000000001"/>
  </r>
  <r>
    <s v="DM8G8Q80"/>
    <x v="0"/>
    <x v="0"/>
    <s v="Product_3DSEI"/>
    <n v="91.34"/>
    <n v="58"/>
    <x v="2"/>
    <s v="8x6x18 cm"/>
    <d v="2023-01-01T00:00:00"/>
    <d v="2026-01-01T00:00:00"/>
    <s v="O2NQDV"/>
    <s v="YPY,KK8"/>
    <s v="Blue/Medium"/>
    <x v="1"/>
    <n v="82.206000000000003"/>
    <n v="3.0027397260273974"/>
    <x v="1"/>
    <n v="78.095699999999994"/>
    <n v="73.985399999999998"/>
    <n v="65.764800000000008"/>
    <n v="47.4968"/>
    <n v="21.921600000000002"/>
  </r>
  <r>
    <s v="5OLXFJ3U"/>
    <x v="3"/>
    <x v="0"/>
    <s v="Product_6C3NB"/>
    <n v="187.34"/>
    <n v="99"/>
    <x v="0"/>
    <s v="6x19x18 cm"/>
    <d v="2023-01-01T00:00:00"/>
    <d v="2024-01-01T00:00:00"/>
    <s v="KL9ECS"/>
    <s v="BFS,8WY"/>
    <s v="Red/Small"/>
    <x v="3"/>
    <n v="168.60599999999999"/>
    <n v="1"/>
    <x v="1"/>
    <n v="160.17569999999998"/>
    <n v="151.74539999999999"/>
    <n v="134.88480000000001"/>
    <n v="97.416800000000009"/>
    <n v="44.961599999999997"/>
  </r>
  <r>
    <s v="4F7UMDD4"/>
    <x v="0"/>
    <x v="0"/>
    <s v="Product_71ZT3"/>
    <n v="491.38"/>
    <n v="14"/>
    <x v="1"/>
    <s v="14x8x13 cm"/>
    <d v="2023-03-15T00:00:00"/>
    <d v="2024-01-01T00:00:00"/>
    <s v="HB8U04"/>
    <s v="2AD,FYU"/>
    <s v="Red/Small"/>
    <x v="2"/>
    <n v="442.24199999999996"/>
    <n v="0.8"/>
    <x v="1"/>
    <n v="420.12989999999996"/>
    <n v="398.01779999999997"/>
    <n v="353.79359999999997"/>
    <n v="255.51760000000002"/>
    <n v="117.93119999999999"/>
  </r>
  <r>
    <s v="AMURIG7J"/>
    <x v="2"/>
    <x v="0"/>
    <s v="Product_SH6SG"/>
    <n v="444.75"/>
    <n v="5"/>
    <x v="2"/>
    <s v="11x6x19 cm"/>
    <d v="2023-01-01T00:00:00"/>
    <d v="2024-01-01T00:00:00"/>
    <s v="A07DFF"/>
    <s v="Y2Y,LGY"/>
    <s v="Blue/Medium"/>
    <x v="3"/>
    <n v="400.27499999999998"/>
    <n v="1"/>
    <x v="1"/>
    <n v="380.26124999999996"/>
    <n v="360.2475"/>
    <n v="320.22000000000003"/>
    <n v="231.27"/>
    <n v="106.74"/>
  </r>
  <r>
    <s v="SKMDI0RP"/>
    <x v="1"/>
    <x v="0"/>
    <s v="Product_78WBR"/>
    <n v="426.66"/>
    <n v="33"/>
    <x v="2"/>
    <s v="16x8x20 cm"/>
    <d v="2023-01-01T00:00:00"/>
    <d v="2024-01-01T00:00:00"/>
    <s v="KG37EW"/>
    <s v="BTD,MUX"/>
    <s v="Red/Small"/>
    <x v="1"/>
    <n v="383.99400000000003"/>
    <n v="1"/>
    <x v="1"/>
    <n v="364.79430000000002"/>
    <n v="345.59460000000001"/>
    <n v="307.19520000000006"/>
    <n v="221.86320000000003"/>
    <n v="102.3984"/>
  </r>
  <r>
    <s v="SYQDBB2E"/>
    <x v="3"/>
    <x v="0"/>
    <s v="Product_F6RIZ"/>
    <n v="181.9"/>
    <n v="21"/>
    <x v="2"/>
    <s v="19x11x7 cm"/>
    <d v="2023-03-15T00:00:00"/>
    <d v="2025-01-01T00:00:00"/>
    <s v="TIUO3C"/>
    <s v="FTT,2NL"/>
    <s v="Blue/Medium"/>
    <x v="3"/>
    <n v="163.71"/>
    <n v="1.8027397260273972"/>
    <x v="1"/>
    <n v="155.52449999999999"/>
    <n v="147.339"/>
    <n v="130.96800000000002"/>
    <n v="94.588000000000008"/>
    <n v="43.655999999999999"/>
  </r>
  <r>
    <s v="FVT7L1HF"/>
    <x v="3"/>
    <x v="0"/>
    <s v="Product_Q8V0S"/>
    <n v="69.27"/>
    <n v="84"/>
    <x v="1"/>
    <s v="8x20x20 cm"/>
    <d v="2023-01-01T00:00:00"/>
    <d v="2026-01-01T00:00:00"/>
    <s v="UPM1OO"/>
    <s v="42N,OBU"/>
    <s v="Blue/Medium"/>
    <x v="3"/>
    <n v="62.342999999999996"/>
    <n v="3.0027397260273974"/>
    <x v="0"/>
    <n v="59.225849999999994"/>
    <n v="56.108699999999999"/>
    <n v="49.874400000000001"/>
    <n v="36.020400000000002"/>
    <n v="16.624799999999997"/>
  </r>
  <r>
    <s v="T2LJ1532"/>
    <x v="3"/>
    <x v="0"/>
    <s v="Product_8HNRC"/>
    <n v="391.88"/>
    <n v="32"/>
    <x v="1"/>
    <s v="16x12x16 cm"/>
    <d v="2023-03-15T00:00:00"/>
    <d v="2024-01-01T00:00:00"/>
    <s v="YAS9MF"/>
    <s v="SMY,XCG"/>
    <s v="Red/Small"/>
    <x v="2"/>
    <n v="352.69200000000001"/>
    <n v="0.8"/>
    <x v="1"/>
    <n v="335.05739999999997"/>
    <n v="317.4228"/>
    <n v="282.15360000000004"/>
    <n v="203.77760000000001"/>
    <n v="94.051199999999994"/>
  </r>
  <r>
    <s v="96WXEBPH"/>
    <x v="3"/>
    <x v="0"/>
    <s v="Product_L4PFI"/>
    <n v="452.93"/>
    <n v="23"/>
    <x v="2"/>
    <s v="13x5x8 cm"/>
    <d v="2023-01-01T00:00:00"/>
    <d v="2026-01-01T00:00:00"/>
    <s v="FKQQA9"/>
    <s v="EC8,NVT"/>
    <s v="Blue/Medium"/>
    <x v="3"/>
    <n v="407.637"/>
    <n v="3.0027397260273974"/>
    <x v="0"/>
    <n v="387.25514999999996"/>
    <n v="366.87330000000003"/>
    <n v="326.1096"/>
    <n v="235.52360000000002"/>
    <n v="108.7032"/>
  </r>
  <r>
    <s v="0W04R3M3"/>
    <x v="1"/>
    <x v="0"/>
    <s v="Product_H36J0"/>
    <n v="384.68"/>
    <n v="20"/>
    <x v="1"/>
    <s v="11x12x13 cm"/>
    <d v="2023-07-30T00:00:00"/>
    <d v="2026-01-01T00:00:00"/>
    <s v="EB4A1L"/>
    <s v="HOJ,31L"/>
    <s v="Green/Large"/>
    <x v="1"/>
    <n v="346.21199999999999"/>
    <n v="2.4273972602739726"/>
    <x v="1"/>
    <n v="328.90139999999997"/>
    <n v="311.5908"/>
    <n v="276.96960000000001"/>
    <n v="200.03360000000001"/>
    <n v="92.3232"/>
  </r>
  <r>
    <s v="OWK7XPJ2"/>
    <x v="3"/>
    <x v="0"/>
    <s v="Product_P8J1J"/>
    <n v="204.15"/>
    <n v="52"/>
    <x v="0"/>
    <s v="19x10x5 cm"/>
    <d v="2023-01-01T00:00:00"/>
    <d v="2026-01-01T00:00:00"/>
    <s v="M95E3C"/>
    <s v="LWQ,NNU"/>
    <s v="Green/Large"/>
    <x v="1"/>
    <n v="183.73500000000001"/>
    <n v="3.0027397260273974"/>
    <x v="0"/>
    <n v="174.54825"/>
    <n v="165.36150000000001"/>
    <n v="146.98800000000003"/>
    <n v="106.158"/>
    <n v="48.996000000000002"/>
  </r>
  <r>
    <s v="D0JP5Y75"/>
    <x v="0"/>
    <x v="0"/>
    <s v="Product_RJ4GV"/>
    <n v="459.64"/>
    <n v="14"/>
    <x v="1"/>
    <s v="9x11x6 cm"/>
    <d v="2023-01-01T00:00:00"/>
    <d v="2026-01-01T00:00:00"/>
    <s v="QSO2N4"/>
    <s v="261,C1V"/>
    <s v="Blue/Medium"/>
    <x v="2"/>
    <n v="413.67599999999999"/>
    <n v="3.0027397260273974"/>
    <x v="0"/>
    <n v="392.99219999999997"/>
    <n v="372.30840000000001"/>
    <n v="330.94080000000002"/>
    <n v="239.0128"/>
    <n v="110.31359999999999"/>
  </r>
  <r>
    <s v="D5K8GBBQ"/>
    <x v="1"/>
    <x v="0"/>
    <s v="Product_PO36Q"/>
    <n v="280.3"/>
    <n v="13"/>
    <x v="1"/>
    <s v="20x9x14 cm"/>
    <d v="2023-01-01T00:00:00"/>
    <d v="2026-01-01T00:00:00"/>
    <s v="JDU2CM"/>
    <s v="CCW,WX4"/>
    <s v="Red/Small"/>
    <x v="3"/>
    <n v="252.27"/>
    <n v="3.0027397260273974"/>
    <x v="0"/>
    <n v="239.65649999999999"/>
    <n v="227.04300000000001"/>
    <n v="201.81600000000003"/>
    <n v="145.756"/>
    <n v="67.272000000000006"/>
  </r>
  <r>
    <s v="6NFRGQEK"/>
    <x v="3"/>
    <x v="0"/>
    <s v="Product_JZYVY"/>
    <n v="116.65"/>
    <n v="3"/>
    <x v="1"/>
    <s v="12x5x14 cm"/>
    <d v="2023-01-01T00:00:00"/>
    <d v="2026-01-01T00:00:00"/>
    <s v="SI2RFZ"/>
    <s v="K7I,IYJ"/>
    <s v="Red/Small"/>
    <x v="2"/>
    <n v="104.985"/>
    <n v="3.0027397260273974"/>
    <x v="0"/>
    <n v="99.735749999999996"/>
    <n v="94.486500000000007"/>
    <n v="83.988"/>
    <n v="60.658000000000008"/>
    <n v="27.995999999999999"/>
  </r>
  <r>
    <s v="9NGH7KRF"/>
    <x v="3"/>
    <x v="0"/>
    <s v="Product_HAXEB"/>
    <n v="281.61"/>
    <n v="78"/>
    <x v="1"/>
    <s v="15x10x18 cm"/>
    <d v="2023-01-01T00:00:00"/>
    <d v="2024-01-01T00:00:00"/>
    <s v="UXQKGZ"/>
    <s v="BAA,R67"/>
    <s v="Blue/Medium"/>
    <x v="4"/>
    <n v="253.44900000000001"/>
    <n v="1"/>
    <x v="1"/>
    <n v="240.77655000000001"/>
    <n v="228.10410000000002"/>
    <n v="202.75920000000002"/>
    <n v="146.43720000000002"/>
    <n v="67.586399999999998"/>
  </r>
  <r>
    <s v="2ZXDJQ35"/>
    <x v="0"/>
    <x v="0"/>
    <s v="Product_68D8I"/>
    <n v="60.5"/>
    <n v="7"/>
    <x v="0"/>
    <s v="18x13x15 cm"/>
    <d v="2023-01-01T00:00:00"/>
    <d v="2026-01-01T00:00:00"/>
    <s v="AD3FAU"/>
    <s v="1OB,1XY"/>
    <s v="Green/Large"/>
    <x v="4"/>
    <n v="54.45"/>
    <n v="3.0027397260273974"/>
    <x v="0"/>
    <n v="51.727499999999999"/>
    <n v="49.005000000000003"/>
    <n v="43.56"/>
    <n v="31.46"/>
    <n v="14.52"/>
  </r>
  <r>
    <s v="WUDVA5LY"/>
    <x v="3"/>
    <x v="0"/>
    <s v="Product_HA7Z6"/>
    <n v="49.26"/>
    <n v="49"/>
    <x v="0"/>
    <s v="13x14x18 cm"/>
    <d v="2023-07-30T00:00:00"/>
    <d v="2024-01-01T00:00:00"/>
    <s v="21R0YI"/>
    <s v="M81,0I7"/>
    <s v="Red/Small"/>
    <x v="4"/>
    <n v="44.333999999999996"/>
    <n v="0.42465753424657532"/>
    <x v="1"/>
    <n v="42.117299999999993"/>
    <n v="39.900599999999997"/>
    <n v="35.467199999999998"/>
    <n v="25.615200000000002"/>
    <n v="11.822399999999998"/>
  </r>
  <r>
    <s v="8XKQCQKO"/>
    <x v="1"/>
    <x v="0"/>
    <s v="Product_X636C"/>
    <n v="38.43"/>
    <n v="20"/>
    <x v="0"/>
    <s v="7x10x18 cm"/>
    <d v="2023-07-30T00:00:00"/>
    <d v="2026-01-01T00:00:00"/>
    <s v="VG3D4G"/>
    <s v="GXZ,4VK"/>
    <s v="Red/Small"/>
    <x v="1"/>
    <n v="34.587000000000003"/>
    <n v="2.4273972602739726"/>
    <x v="0"/>
    <n v="32.85765"/>
    <n v="31.128300000000003"/>
    <n v="27.669600000000003"/>
    <n v="19.983599999999999"/>
    <n v="9.2232000000000003"/>
  </r>
  <r>
    <s v="UN8KB357"/>
    <x v="1"/>
    <x v="0"/>
    <s v="Product_B73CQ"/>
    <n v="391.5"/>
    <n v="61"/>
    <x v="0"/>
    <s v="16x14x18 cm"/>
    <d v="2023-01-01T00:00:00"/>
    <d v="2025-01-01T00:00:00"/>
    <s v="YNKF8E"/>
    <s v="88J,TIL"/>
    <s v="Green/Large"/>
    <x v="4"/>
    <n v="352.35"/>
    <n v="2.0027397260273974"/>
    <x v="1"/>
    <n v="334.73250000000002"/>
    <n v="317.11500000000001"/>
    <n v="281.88000000000005"/>
    <n v="203.58"/>
    <n v="93.96"/>
  </r>
  <r>
    <s v="LRJXMKOD"/>
    <x v="3"/>
    <x v="0"/>
    <s v="Product_65MBI"/>
    <n v="174.9"/>
    <n v="89"/>
    <x v="2"/>
    <s v="6x7x18 cm"/>
    <d v="2023-03-15T00:00:00"/>
    <d v="2025-01-01T00:00:00"/>
    <s v="EPYATV"/>
    <s v="3K4,ZB4"/>
    <s v="Green/Large"/>
    <x v="2"/>
    <n v="157.41"/>
    <n v="1.8027397260273972"/>
    <x v="1"/>
    <n v="149.5395"/>
    <n v="141.66900000000001"/>
    <n v="125.928"/>
    <n v="90.948000000000008"/>
    <n v="41.975999999999999"/>
  </r>
  <r>
    <s v="FUEIFFBZ"/>
    <x v="3"/>
    <x v="0"/>
    <s v="Product_O0WYF"/>
    <n v="445.7"/>
    <n v="22"/>
    <x v="0"/>
    <s v="10x5x8 cm"/>
    <d v="2023-01-01T00:00:00"/>
    <d v="2024-01-01T00:00:00"/>
    <s v="XH1H2P"/>
    <s v="BT4,DH1"/>
    <s v="Green/Large"/>
    <x v="3"/>
    <n v="401.13"/>
    <n v="1"/>
    <x v="1"/>
    <n v="381.07349999999997"/>
    <n v="361.017"/>
    <n v="320.904"/>
    <n v="231.76400000000001"/>
    <n v="106.96799999999999"/>
  </r>
  <r>
    <s v="94ZWIP4A"/>
    <x v="2"/>
    <x v="0"/>
    <s v="Product_E4A4O"/>
    <n v="59.15"/>
    <n v="82"/>
    <x v="1"/>
    <s v="18x15x14 cm"/>
    <d v="2023-07-30T00:00:00"/>
    <d v="2025-01-01T00:00:00"/>
    <s v="1FXWOI"/>
    <s v="QJY,8ED"/>
    <s v="Blue/Medium"/>
    <x v="2"/>
    <n v="53.234999999999999"/>
    <n v="1.4273972602739726"/>
    <x v="1"/>
    <n v="50.573249999999994"/>
    <n v="47.911500000000004"/>
    <n v="42.588000000000001"/>
    <n v="30.757999999999999"/>
    <n v="14.196"/>
  </r>
  <r>
    <s v="2JXKXUXS"/>
    <x v="0"/>
    <x v="0"/>
    <s v="Product_XB59E"/>
    <n v="35.9"/>
    <n v="42"/>
    <x v="0"/>
    <s v="18x17x18 cm"/>
    <d v="2023-07-30T00:00:00"/>
    <d v="2025-01-01T00:00:00"/>
    <s v="ZLJUEB"/>
    <s v="UHV,PUG"/>
    <s v="Red/Small"/>
    <x v="4"/>
    <n v="32.31"/>
    <n v="1.4273972602739726"/>
    <x v="1"/>
    <n v="30.694500000000001"/>
    <n v="29.079000000000004"/>
    <n v="25.848000000000003"/>
    <n v="18.667999999999999"/>
    <n v="8.6159999999999997"/>
  </r>
  <r>
    <s v="D4SK01QD"/>
    <x v="1"/>
    <x v="0"/>
    <s v="Product_MR41U"/>
    <n v="59.6"/>
    <n v="81"/>
    <x v="2"/>
    <s v="14x7x6 cm"/>
    <d v="2023-07-30T00:00:00"/>
    <d v="2024-01-01T00:00:00"/>
    <s v="J8ZBNI"/>
    <s v="XIZ,LDS"/>
    <s v="Green/Large"/>
    <x v="1"/>
    <n v="53.64"/>
    <n v="0.42465753424657532"/>
    <x v="1"/>
    <n v="50.957999999999998"/>
    <n v="48.276000000000003"/>
    <n v="42.912000000000006"/>
    <n v="30.992000000000001"/>
    <n v="14.304"/>
  </r>
  <r>
    <s v="OLM7264H"/>
    <x v="2"/>
    <x v="0"/>
    <s v="Product_ASG6W"/>
    <n v="212.85"/>
    <n v="6"/>
    <x v="1"/>
    <s v="6x11x11 cm"/>
    <d v="2023-03-15T00:00:00"/>
    <d v="2026-01-01T00:00:00"/>
    <s v="S6RTLE"/>
    <s v="WVA,4JS"/>
    <s v="Green/Large"/>
    <x v="3"/>
    <n v="191.565"/>
    <n v="2.8027397260273972"/>
    <x v="1"/>
    <n v="181.98675"/>
    <n v="172.4085"/>
    <n v="153.25200000000001"/>
    <n v="110.682"/>
    <n v="51.083999999999996"/>
  </r>
  <r>
    <s v="X8IHKXNT"/>
    <x v="1"/>
    <x v="0"/>
    <s v="Product_ELLJY"/>
    <n v="303.48"/>
    <n v="78"/>
    <x v="1"/>
    <s v="14x19x14 cm"/>
    <d v="2023-03-15T00:00:00"/>
    <d v="2025-01-01T00:00:00"/>
    <s v="S8QBW3"/>
    <s v="I2L,93P"/>
    <s v="Blue/Medium"/>
    <x v="1"/>
    <n v="273.13200000000001"/>
    <n v="1.8027397260273972"/>
    <x v="0"/>
    <n v="259.47539999999998"/>
    <n v="245.81880000000001"/>
    <n v="218.50560000000002"/>
    <n v="157.80960000000002"/>
    <n v="72.8352"/>
  </r>
  <r>
    <s v="CKZ57DVS"/>
    <x v="2"/>
    <x v="0"/>
    <s v="Product_6VSRC"/>
    <n v="427.81"/>
    <n v="66"/>
    <x v="0"/>
    <s v="17x15x9 cm"/>
    <d v="2023-01-01T00:00:00"/>
    <d v="2026-01-01T00:00:00"/>
    <s v="NJRMUZ"/>
    <s v="HB8,Q5W"/>
    <s v="Green/Large"/>
    <x v="1"/>
    <n v="385.029"/>
    <n v="3.0027397260273974"/>
    <x v="1"/>
    <n v="365.77754999999996"/>
    <n v="346.52609999999999"/>
    <n v="308.02320000000003"/>
    <n v="222.46120000000002"/>
    <n v="102.67439999999999"/>
  </r>
  <r>
    <s v="YR2ZOJ9A"/>
    <x v="3"/>
    <x v="0"/>
    <s v="Product_T2BMH"/>
    <n v="346.4"/>
    <n v="64"/>
    <x v="0"/>
    <s v="8x10x9 cm"/>
    <d v="2023-07-30T00:00:00"/>
    <d v="2026-01-01T00:00:00"/>
    <s v="I730ED"/>
    <s v="CZL,F5B"/>
    <s v="Green/Large"/>
    <x v="1"/>
    <n v="311.76"/>
    <n v="2.4273972602739726"/>
    <x v="1"/>
    <n v="296.17199999999997"/>
    <n v="280.584"/>
    <n v="249.40800000000002"/>
    <n v="180.12799999999999"/>
    <n v="83.135999999999996"/>
  </r>
  <r>
    <s v="TUZ9WGHR"/>
    <x v="1"/>
    <x v="0"/>
    <s v="Product_4MHI2"/>
    <n v="336.83"/>
    <n v="63"/>
    <x v="1"/>
    <s v="13x12x12 cm"/>
    <d v="2023-01-01T00:00:00"/>
    <d v="2024-01-01T00:00:00"/>
    <s v="DNHVFG"/>
    <s v="F5M,S73"/>
    <s v="Blue/Medium"/>
    <x v="4"/>
    <n v="303.14699999999999"/>
    <n v="1"/>
    <x v="1"/>
    <n v="287.98964999999998"/>
    <n v="272.83229999999998"/>
    <n v="242.51760000000002"/>
    <n v="175.1516"/>
    <n v="80.839199999999991"/>
  </r>
  <r>
    <s v="0YPAMKZO"/>
    <x v="0"/>
    <x v="0"/>
    <s v="Product_HR3GQ"/>
    <n v="427.5"/>
    <n v="79"/>
    <x v="2"/>
    <s v="8x15x14 cm"/>
    <d v="2023-01-01T00:00:00"/>
    <d v="2026-01-01T00:00:00"/>
    <s v="3E7WQA"/>
    <s v="H2R,VHG"/>
    <s v="Red/Small"/>
    <x v="2"/>
    <n v="384.75"/>
    <n v="3.0027397260273974"/>
    <x v="0"/>
    <n v="365.51249999999999"/>
    <n v="346.27500000000003"/>
    <n v="307.8"/>
    <n v="222.3"/>
    <n v="102.6"/>
  </r>
  <r>
    <s v="FGH88C2S"/>
    <x v="1"/>
    <x v="0"/>
    <s v="Product_LXUK8"/>
    <n v="369.65"/>
    <n v="30"/>
    <x v="1"/>
    <s v="10x6x5 cm"/>
    <d v="2023-01-01T00:00:00"/>
    <d v="2025-01-01T00:00:00"/>
    <s v="3ATF1N"/>
    <s v="UV8,LLQ"/>
    <s v="Blue/Medium"/>
    <x v="4"/>
    <n v="332.685"/>
    <n v="2.0027397260273974"/>
    <x v="0"/>
    <n v="316.05074999999999"/>
    <n v="299.41649999999998"/>
    <n v="266.14800000000002"/>
    <n v="192.21799999999999"/>
    <n v="88.715999999999994"/>
  </r>
  <r>
    <s v="0629SD5N"/>
    <x v="2"/>
    <x v="0"/>
    <s v="Product_SUK2S"/>
    <n v="308.97000000000003"/>
    <n v="86"/>
    <x v="0"/>
    <s v="17x6x7 cm"/>
    <d v="2023-01-01T00:00:00"/>
    <d v="2024-01-01T00:00:00"/>
    <s v="GYUCPG"/>
    <s v="DR8,GS7"/>
    <s v="Red/Small"/>
    <x v="0"/>
    <n v="278.07300000000004"/>
    <n v="1"/>
    <x v="1"/>
    <n v="264.16935000000001"/>
    <n v="250.26570000000004"/>
    <n v="222.45840000000004"/>
    <n v="160.66440000000003"/>
    <n v="74.152799999999999"/>
  </r>
  <r>
    <s v="6SBKVMHH"/>
    <x v="2"/>
    <x v="0"/>
    <s v="Product_KHN5N"/>
    <n v="356.6"/>
    <n v="23"/>
    <x v="0"/>
    <s v="14x5x6 cm"/>
    <d v="2023-03-15T00:00:00"/>
    <d v="2026-01-01T00:00:00"/>
    <s v="OIVCEB"/>
    <s v="BBW,RC4"/>
    <s v="Red/Small"/>
    <x v="3"/>
    <n v="320.94"/>
    <n v="2.8027397260273972"/>
    <x v="0"/>
    <n v="304.89299999999997"/>
    <n v="288.846"/>
    <n v="256.75200000000001"/>
    <n v="185.43200000000002"/>
    <n v="85.584000000000003"/>
  </r>
  <r>
    <s v="XFMX5G8C"/>
    <x v="2"/>
    <x v="0"/>
    <s v="Product_35UFG"/>
    <n v="346.46"/>
    <n v="16"/>
    <x v="2"/>
    <s v="20x20x18 cm"/>
    <d v="2023-07-30T00:00:00"/>
    <d v="2024-01-01T00:00:00"/>
    <s v="MOOAAB"/>
    <s v="3YY,65C"/>
    <s v="Green/Large"/>
    <x v="3"/>
    <n v="311.81399999999996"/>
    <n v="0.42465753424657532"/>
    <x v="1"/>
    <n v="296.22329999999994"/>
    <n v="280.63259999999997"/>
    <n v="249.45119999999997"/>
    <n v="180.1592"/>
    <n v="83.150399999999991"/>
  </r>
  <r>
    <s v="SZ293B1A"/>
    <x v="3"/>
    <x v="0"/>
    <s v="Product_A47QJ"/>
    <n v="289"/>
    <n v="85"/>
    <x v="0"/>
    <s v="10x16x11 cm"/>
    <d v="2023-03-15T00:00:00"/>
    <d v="2026-01-01T00:00:00"/>
    <s v="R0GACT"/>
    <s v="ZUP,3OF"/>
    <s v="Red/Small"/>
    <x v="2"/>
    <n v="260.10000000000002"/>
    <n v="2.8027397260273972"/>
    <x v="0"/>
    <n v="247.095"/>
    <n v="234.09000000000003"/>
    <n v="208.08000000000004"/>
    <n v="150.28"/>
    <n v="69.36"/>
  </r>
  <r>
    <s v="YDSXDR32"/>
    <x v="0"/>
    <x v="0"/>
    <s v="Product_E79AC"/>
    <n v="296.7"/>
    <n v="23"/>
    <x v="0"/>
    <s v="5x13x17 cm"/>
    <d v="2023-01-01T00:00:00"/>
    <d v="2026-01-01T00:00:00"/>
    <s v="0CDUJC"/>
    <s v="UEV,YYM"/>
    <s v="Blue/Medium"/>
    <x v="2"/>
    <n v="267.02999999999997"/>
    <n v="3.0027397260273974"/>
    <x v="0"/>
    <n v="253.67849999999996"/>
    <n v="240.32699999999997"/>
    <n v="213.624"/>
    <n v="154.28399999999999"/>
    <n v="71.207999999999998"/>
  </r>
  <r>
    <s v="XKGX0GRT"/>
    <x v="3"/>
    <x v="0"/>
    <s v="Product_XSUFW"/>
    <n v="227.49"/>
    <n v="79"/>
    <x v="0"/>
    <s v="18x19x6 cm"/>
    <d v="2023-01-01T00:00:00"/>
    <d v="2025-01-01T00:00:00"/>
    <s v="MZSG4F"/>
    <s v="TPR,34A"/>
    <s v="Green/Large"/>
    <x v="0"/>
    <n v="204.74100000000001"/>
    <n v="2.0027397260273974"/>
    <x v="1"/>
    <n v="194.50395"/>
    <n v="184.26690000000002"/>
    <n v="163.79280000000003"/>
    <n v="118.29480000000001"/>
    <n v="54.5976"/>
  </r>
  <r>
    <s v="WPWLAJJO"/>
    <x v="1"/>
    <x v="0"/>
    <s v="Product_FHQDU"/>
    <n v="337.7"/>
    <n v="91"/>
    <x v="1"/>
    <s v="15x16x19 cm"/>
    <d v="2023-01-01T00:00:00"/>
    <d v="2024-01-01T00:00:00"/>
    <s v="DHDYIA"/>
    <s v="VUQ,65I"/>
    <s v="Red/Small"/>
    <x v="0"/>
    <n v="303.93"/>
    <n v="1"/>
    <x v="1"/>
    <n v="288.73349999999999"/>
    <n v="273.53700000000003"/>
    <n v="243.14400000000001"/>
    <n v="175.60400000000001"/>
    <n v="81.047999999999988"/>
  </r>
  <r>
    <s v="8V6C3ME5"/>
    <x v="1"/>
    <x v="0"/>
    <s v="Product_9TICS"/>
    <n v="55.43"/>
    <n v="62"/>
    <x v="1"/>
    <s v="10x14x11 cm"/>
    <d v="2023-07-30T00:00:00"/>
    <d v="2024-01-01T00:00:00"/>
    <s v="5UXVZN"/>
    <s v="2HY,AGT"/>
    <s v="Blue/Medium"/>
    <x v="3"/>
    <n v="49.887"/>
    <n v="0.42465753424657532"/>
    <x v="1"/>
    <n v="47.392649999999996"/>
    <n v="44.898299999999999"/>
    <n v="39.909600000000005"/>
    <n v="28.823600000000003"/>
    <n v="13.303199999999999"/>
  </r>
  <r>
    <s v="D1Y6ECC3"/>
    <x v="2"/>
    <x v="0"/>
    <s v="Product_AY7VS"/>
    <n v="273.05"/>
    <n v="28"/>
    <x v="0"/>
    <s v="17x6x16 cm"/>
    <d v="2023-01-01T00:00:00"/>
    <d v="2025-01-01T00:00:00"/>
    <s v="9KSB5X"/>
    <s v="4PS,Q5I"/>
    <s v="Blue/Medium"/>
    <x v="4"/>
    <n v="245.745"/>
    <n v="2.0027397260273974"/>
    <x v="0"/>
    <n v="233.45775"/>
    <n v="221.1705"/>
    <n v="196.596"/>
    <n v="141.98600000000002"/>
    <n v="65.531999999999996"/>
  </r>
  <r>
    <s v="CR4JPTWK"/>
    <x v="2"/>
    <x v="0"/>
    <s v="Product_TI0SO"/>
    <n v="27.77"/>
    <n v="64"/>
    <x v="2"/>
    <s v="20x20x8 cm"/>
    <d v="2023-07-30T00:00:00"/>
    <d v="2024-01-01T00:00:00"/>
    <s v="IYYZYO"/>
    <s v="4NB,2P3"/>
    <s v="Red/Small"/>
    <x v="0"/>
    <n v="24.992999999999999"/>
    <n v="0.42465753424657532"/>
    <x v="1"/>
    <n v="23.743349999999996"/>
    <n v="22.4937"/>
    <n v="19.994399999999999"/>
    <n v="14.4404"/>
    <n v="6.6647999999999996"/>
  </r>
  <r>
    <s v="SFP3CI8V"/>
    <x v="2"/>
    <x v="0"/>
    <s v="Product_2RBMX"/>
    <n v="479.84"/>
    <n v="77"/>
    <x v="1"/>
    <s v="11x9x12 cm"/>
    <d v="2023-01-01T00:00:00"/>
    <d v="2025-01-01T00:00:00"/>
    <s v="UGN67P"/>
    <s v="7Y0,WRH"/>
    <s v="Red/Small"/>
    <x v="1"/>
    <n v="431.85599999999999"/>
    <n v="2.0027397260273974"/>
    <x v="1"/>
    <n v="410.26319999999998"/>
    <n v="388.67040000000003"/>
    <n v="345.48480000000001"/>
    <n v="249.51679999999999"/>
    <n v="115.16159999999999"/>
  </r>
  <r>
    <s v="QUYAF8Y7"/>
    <x v="0"/>
    <x v="0"/>
    <s v="Product_Y33IG"/>
    <n v="392.49"/>
    <n v="86"/>
    <x v="1"/>
    <s v="14x9x18 cm"/>
    <d v="2023-01-01T00:00:00"/>
    <d v="2024-01-01T00:00:00"/>
    <s v="VNX1T7"/>
    <s v="M4P,ER4"/>
    <s v="Blue/Medium"/>
    <x v="4"/>
    <n v="353.24099999999999"/>
    <n v="1"/>
    <x v="1"/>
    <n v="335.57894999999996"/>
    <n v="317.9169"/>
    <n v="282.59280000000001"/>
    <n v="204.09480000000002"/>
    <n v="94.197599999999994"/>
  </r>
  <r>
    <s v="02DLYICS"/>
    <x v="3"/>
    <x v="0"/>
    <s v="Product_VYKLD"/>
    <n v="337.11"/>
    <n v="100"/>
    <x v="1"/>
    <s v="18x9x5 cm"/>
    <d v="2023-03-15T00:00:00"/>
    <d v="2024-01-01T00:00:00"/>
    <s v="4EH88T"/>
    <s v="ZQX,GPL"/>
    <s v="Red/Small"/>
    <x v="4"/>
    <n v="303.399"/>
    <n v="0.8"/>
    <x v="1"/>
    <n v="288.22904999999997"/>
    <n v="273.0591"/>
    <n v="242.7192"/>
    <n v="175.2972"/>
    <n v="80.906400000000005"/>
  </r>
  <r>
    <s v="MSUJGCB4"/>
    <x v="3"/>
    <x v="0"/>
    <s v="Product_GIB3Q"/>
    <n v="197.27"/>
    <n v="55"/>
    <x v="2"/>
    <s v="8x18x9 cm"/>
    <d v="2023-03-15T00:00:00"/>
    <d v="2025-01-01T00:00:00"/>
    <s v="7ENE9G"/>
    <s v="2UV,718"/>
    <s v="Green/Large"/>
    <x v="2"/>
    <n v="177.54300000000001"/>
    <n v="1.8027397260273972"/>
    <x v="1"/>
    <n v="168.66585000000001"/>
    <n v="159.78870000000001"/>
    <n v="142.03440000000001"/>
    <n v="102.58040000000001"/>
    <n v="47.344799999999999"/>
  </r>
  <r>
    <s v="PLXWDDBS"/>
    <x v="2"/>
    <x v="0"/>
    <s v="Product_MQJSG"/>
    <n v="27.95"/>
    <n v="82"/>
    <x v="2"/>
    <s v="15x9x8 cm"/>
    <d v="2023-03-15T00:00:00"/>
    <d v="2024-01-01T00:00:00"/>
    <s v="8VYO28"/>
    <s v="M39,BBM"/>
    <s v="Green/Large"/>
    <x v="1"/>
    <n v="25.155000000000001"/>
    <n v="0.8"/>
    <x v="1"/>
    <n v="23.89725"/>
    <n v="22.639500000000002"/>
    <n v="20.124000000000002"/>
    <n v="14.534000000000001"/>
    <n v="6.7079999999999993"/>
  </r>
  <r>
    <s v="OTRQLB7R"/>
    <x v="3"/>
    <x v="0"/>
    <s v="Product_9AKQK"/>
    <n v="281.89"/>
    <n v="26"/>
    <x v="2"/>
    <s v="11x8x9 cm"/>
    <d v="2023-01-01T00:00:00"/>
    <d v="2024-01-01T00:00:00"/>
    <s v="FA2WGC"/>
    <s v="KMX,DY6"/>
    <s v="Red/Small"/>
    <x v="4"/>
    <n v="253.70099999999999"/>
    <n v="1"/>
    <x v="1"/>
    <n v="241.01594999999998"/>
    <n v="228.33089999999999"/>
    <n v="202.96080000000001"/>
    <n v="146.58279999999999"/>
    <n v="67.653599999999997"/>
  </r>
  <r>
    <s v="BF060CLC"/>
    <x v="1"/>
    <x v="0"/>
    <s v="Product_VO6EV"/>
    <n v="97.1"/>
    <n v="57"/>
    <x v="0"/>
    <s v="8x20x13 cm"/>
    <d v="2023-03-15T00:00:00"/>
    <d v="2024-01-01T00:00:00"/>
    <s v="RLZ9QC"/>
    <s v="BR7,N9C"/>
    <s v="Red/Small"/>
    <x v="0"/>
    <n v="87.389999999999986"/>
    <n v="0.8"/>
    <x v="1"/>
    <n v="83.020499999999984"/>
    <n v="78.650999999999996"/>
    <n v="69.911999999999992"/>
    <n v="50.491999999999997"/>
    <n v="23.303999999999998"/>
  </r>
  <r>
    <s v="2E69Y7ZQ"/>
    <x v="2"/>
    <x v="0"/>
    <s v="Product_44WWO"/>
    <n v="158.25"/>
    <n v="60"/>
    <x v="0"/>
    <s v="20x7x11 cm"/>
    <d v="2023-03-15T00:00:00"/>
    <d v="2026-01-01T00:00:00"/>
    <s v="ESMI2K"/>
    <s v="KNR,71P"/>
    <s v="Blue/Medium"/>
    <x v="2"/>
    <n v="142.42500000000001"/>
    <n v="2.8027397260273972"/>
    <x v="1"/>
    <n v="135.30375000000001"/>
    <n v="128.1825"/>
    <n v="113.94000000000001"/>
    <n v="82.29"/>
    <n v="37.979999999999997"/>
  </r>
  <r>
    <s v="4UOSWTXF"/>
    <x v="1"/>
    <x v="0"/>
    <s v="Product_RXH8D"/>
    <n v="28.9"/>
    <n v="20"/>
    <x v="0"/>
    <s v="12x9x19 cm"/>
    <d v="2023-01-01T00:00:00"/>
    <d v="2025-01-01T00:00:00"/>
    <s v="79I5ZA"/>
    <s v="P27,6JX"/>
    <s v="Blue/Medium"/>
    <x v="1"/>
    <n v="26.009999999999998"/>
    <n v="2.0027397260273974"/>
    <x v="1"/>
    <n v="24.709499999999998"/>
    <n v="23.408999999999999"/>
    <n v="20.808"/>
    <n v="15.028"/>
    <n v="6.9359999999999991"/>
  </r>
  <r>
    <s v="QIAY8BJB"/>
    <x v="2"/>
    <x v="0"/>
    <s v="Product_2WD0L"/>
    <n v="84.59"/>
    <n v="92"/>
    <x v="0"/>
    <s v="20x17x12 cm"/>
    <d v="2023-07-30T00:00:00"/>
    <d v="2026-01-01T00:00:00"/>
    <s v="5ZH66C"/>
    <s v="AXZ,3ID"/>
    <s v="Green/Large"/>
    <x v="1"/>
    <n v="76.131"/>
    <n v="2.4273972602739726"/>
    <x v="0"/>
    <n v="72.324449999999999"/>
    <n v="68.517899999999997"/>
    <n v="60.904800000000002"/>
    <n v="43.986800000000002"/>
    <n v="20.301600000000001"/>
  </r>
  <r>
    <s v="YTDETESY"/>
    <x v="0"/>
    <x v="0"/>
    <s v="Product_AMCZZ"/>
    <n v="465.55"/>
    <n v="20"/>
    <x v="1"/>
    <s v="11x15x14 cm"/>
    <d v="2023-07-30T00:00:00"/>
    <d v="2025-01-01T00:00:00"/>
    <s v="EK5B0P"/>
    <s v="FHU,5UU"/>
    <s v="Green/Large"/>
    <x v="0"/>
    <n v="418.995"/>
    <n v="1.4273972602739726"/>
    <x v="0"/>
    <n v="398.04525000000001"/>
    <n v="377.09550000000002"/>
    <n v="335.19600000000003"/>
    <n v="242.08600000000001"/>
    <n v="111.732"/>
  </r>
  <r>
    <s v="KBY9GO45"/>
    <x v="2"/>
    <x v="0"/>
    <s v="Product_G3TKS"/>
    <n v="385.52"/>
    <n v="30"/>
    <x v="0"/>
    <s v="19x6x8 cm"/>
    <d v="2023-03-15T00:00:00"/>
    <d v="2025-01-01T00:00:00"/>
    <s v="GCPTZG"/>
    <s v="WIB,RRG"/>
    <s v="Blue/Medium"/>
    <x v="0"/>
    <n v="346.96799999999996"/>
    <n v="1.8027397260273972"/>
    <x v="1"/>
    <n v="329.61959999999993"/>
    <n v="312.27119999999996"/>
    <n v="277.57439999999997"/>
    <n v="200.47039999999998"/>
    <n v="92.524799999999999"/>
  </r>
  <r>
    <s v="AS1I1ZYY"/>
    <x v="1"/>
    <x v="0"/>
    <s v="Product_X5LLE"/>
    <n v="365.31"/>
    <n v="90"/>
    <x v="2"/>
    <s v="9x11x20 cm"/>
    <d v="2023-03-15T00:00:00"/>
    <d v="2025-01-01T00:00:00"/>
    <s v="BCQ36T"/>
    <s v="4MN,LA9"/>
    <s v="Green/Large"/>
    <x v="2"/>
    <n v="328.779"/>
    <n v="1.8027397260273972"/>
    <x v="1"/>
    <n v="312.34004999999996"/>
    <n v="295.90109999999999"/>
    <n v="263.02320000000003"/>
    <n v="189.96120000000002"/>
    <n v="87.674399999999991"/>
  </r>
  <r>
    <s v="Q7I3A9YV"/>
    <x v="0"/>
    <x v="0"/>
    <s v="Product_O98FU"/>
    <n v="427.91"/>
    <n v="72"/>
    <x v="2"/>
    <s v="10x5x18 cm"/>
    <d v="2023-07-30T00:00:00"/>
    <d v="2024-01-01T00:00:00"/>
    <s v="S24C1R"/>
    <s v="RZU,EYF"/>
    <s v="Red/Small"/>
    <x v="1"/>
    <n v="385.11900000000003"/>
    <n v="0.42465753424657532"/>
    <x v="1"/>
    <n v="365.86304999999999"/>
    <n v="346.60710000000006"/>
    <n v="308.09520000000003"/>
    <n v="222.51320000000001"/>
    <n v="102.69840000000001"/>
  </r>
  <r>
    <s v="70AXOS38"/>
    <x v="1"/>
    <x v="0"/>
    <s v="Product_EC3VE"/>
    <n v="188.23"/>
    <n v="2"/>
    <x v="1"/>
    <s v="16x16x14 cm"/>
    <d v="2023-03-15T00:00:00"/>
    <d v="2024-01-01T00:00:00"/>
    <s v="LKH0PN"/>
    <s v="R3Z,AG2"/>
    <s v="Red/Small"/>
    <x v="4"/>
    <n v="169.40699999999998"/>
    <n v="0.8"/>
    <x v="1"/>
    <n v="160.93664999999999"/>
    <n v="152.46629999999999"/>
    <n v="135.5256"/>
    <n v="97.879599999999996"/>
    <n v="45.175199999999997"/>
  </r>
  <r>
    <s v="V7ZTZSTJ"/>
    <x v="1"/>
    <x v="0"/>
    <s v="Product_X01GD"/>
    <n v="136.34"/>
    <n v="63"/>
    <x v="0"/>
    <s v="9x20x19 cm"/>
    <d v="2023-07-30T00:00:00"/>
    <d v="2026-01-01T00:00:00"/>
    <s v="UL18KF"/>
    <s v="U0B,7E0"/>
    <s v="Green/Large"/>
    <x v="2"/>
    <n v="122.706"/>
    <n v="2.4273972602739726"/>
    <x v="1"/>
    <n v="116.5707"/>
    <n v="110.4354"/>
    <n v="98.164800000000014"/>
    <n v="70.896799999999999"/>
    <n v="32.721600000000002"/>
  </r>
  <r>
    <s v="SW7X3IXX"/>
    <x v="2"/>
    <x v="0"/>
    <s v="Product_63DX9"/>
    <n v="390.7"/>
    <n v="36"/>
    <x v="0"/>
    <s v="18x17x13 cm"/>
    <d v="2023-07-30T00:00:00"/>
    <d v="2026-01-01T00:00:00"/>
    <s v="RD3Q0M"/>
    <s v="CTP,WIN"/>
    <s v="Red/Small"/>
    <x v="1"/>
    <n v="351.63"/>
    <n v="2.4273972602739726"/>
    <x v="0"/>
    <n v="334.04849999999999"/>
    <n v="316.46699999999998"/>
    <n v="281.30400000000003"/>
    <n v="203.16399999999999"/>
    <n v="93.768000000000001"/>
  </r>
  <r>
    <s v="YTKT5RP2"/>
    <x v="2"/>
    <x v="0"/>
    <s v="Product_0Z5W0"/>
    <n v="149.13"/>
    <n v="2"/>
    <x v="0"/>
    <s v="15x18x16 cm"/>
    <d v="2023-07-30T00:00:00"/>
    <d v="2024-01-01T00:00:00"/>
    <s v="2ZGUW7"/>
    <s v="5GV,2I4"/>
    <s v="Red/Small"/>
    <x v="0"/>
    <n v="134.21699999999998"/>
    <n v="0.42465753424657532"/>
    <x v="1"/>
    <n v="127.50614999999998"/>
    <n v="120.79529999999998"/>
    <n v="107.3736"/>
    <n v="77.547600000000003"/>
    <n v="35.791199999999996"/>
  </r>
  <r>
    <s v="EGPGJBYK"/>
    <x v="1"/>
    <x v="0"/>
    <s v="Product_8SDJW"/>
    <n v="381.19"/>
    <n v="72"/>
    <x v="2"/>
    <s v="13x9x12 cm"/>
    <d v="2023-03-15T00:00:00"/>
    <d v="2024-01-01T00:00:00"/>
    <s v="H1GX0U"/>
    <s v="31O,604"/>
    <s v="Blue/Medium"/>
    <x v="3"/>
    <n v="343.07100000000003"/>
    <n v="0.8"/>
    <x v="1"/>
    <n v="325.91745000000003"/>
    <n v="308.76390000000004"/>
    <n v="274.45680000000004"/>
    <n v="198.21880000000002"/>
    <n v="91.485599999999991"/>
  </r>
  <r>
    <s v="MDRMPAJW"/>
    <x v="0"/>
    <x v="0"/>
    <s v="Product_TXW0J"/>
    <n v="184.27"/>
    <n v="97"/>
    <x v="1"/>
    <s v="14x6x5 cm"/>
    <d v="2023-03-15T00:00:00"/>
    <d v="2025-01-01T00:00:00"/>
    <s v="Q9EXWS"/>
    <s v="HIQ,ODS"/>
    <s v="Red/Small"/>
    <x v="3"/>
    <n v="165.84300000000002"/>
    <n v="1.8027397260273972"/>
    <x v="1"/>
    <n v="157.55085"/>
    <n v="149.25870000000003"/>
    <n v="132.67440000000002"/>
    <n v="95.820400000000006"/>
    <n v="44.224800000000002"/>
  </r>
  <r>
    <s v="2WM80MBI"/>
    <x v="0"/>
    <x v="0"/>
    <s v="Product_Y8XX7"/>
    <n v="353.73"/>
    <n v="78"/>
    <x v="1"/>
    <s v="16x12x14 cm"/>
    <d v="2023-01-01T00:00:00"/>
    <d v="2025-01-01T00:00:00"/>
    <s v="0MSIR4"/>
    <s v="72S,K3A"/>
    <s v="Green/Large"/>
    <x v="0"/>
    <n v="318.35700000000003"/>
    <n v="2.0027397260273974"/>
    <x v="1"/>
    <n v="302.43915000000004"/>
    <n v="286.52130000000005"/>
    <n v="254.68560000000002"/>
    <n v="183.93960000000001"/>
    <n v="84.895200000000003"/>
  </r>
  <r>
    <s v="4DTIOSSP"/>
    <x v="3"/>
    <x v="0"/>
    <s v="Product_5R8B0"/>
    <n v="152.55000000000001"/>
    <n v="47"/>
    <x v="1"/>
    <s v="13x12x18 cm"/>
    <d v="2023-03-15T00:00:00"/>
    <d v="2024-01-01T00:00:00"/>
    <s v="ABBS5H"/>
    <s v="SGG,J9W"/>
    <s v="Green/Large"/>
    <x v="3"/>
    <n v="137.29500000000002"/>
    <n v="0.8"/>
    <x v="1"/>
    <n v="130.43025"/>
    <n v="123.56550000000001"/>
    <n v="109.83600000000001"/>
    <n v="79.326000000000008"/>
    <n v="36.612000000000002"/>
  </r>
  <r>
    <s v="JAP4WNY3"/>
    <x v="0"/>
    <x v="0"/>
    <s v="Product_D1TXY"/>
    <n v="14.58"/>
    <n v="65"/>
    <x v="2"/>
    <s v="15x7x11 cm"/>
    <d v="2023-03-15T00:00:00"/>
    <d v="2024-01-01T00:00:00"/>
    <s v="7EJFTZ"/>
    <s v="1ZM,6JT"/>
    <s v="Red/Small"/>
    <x v="0"/>
    <n v="13.122"/>
    <n v="0.8"/>
    <x v="1"/>
    <n v="12.4659"/>
    <n v="11.809800000000001"/>
    <n v="10.4976"/>
    <n v="7.5815999999999999"/>
    <n v="3.4992000000000001"/>
  </r>
  <r>
    <s v="NTS1TSEK"/>
    <x v="2"/>
    <x v="0"/>
    <s v="Product_4YRLI"/>
    <n v="188.62"/>
    <n v="92"/>
    <x v="0"/>
    <s v="7x16x14 cm"/>
    <d v="2023-01-01T00:00:00"/>
    <d v="2026-01-01T00:00:00"/>
    <s v="1RZU88"/>
    <s v="6LB,U05"/>
    <s v="Green/Large"/>
    <x v="1"/>
    <n v="169.75800000000001"/>
    <n v="3.0027397260273974"/>
    <x v="0"/>
    <n v="161.27010000000001"/>
    <n v="152.78220000000002"/>
    <n v="135.80640000000002"/>
    <n v="98.082400000000007"/>
    <n v="45.268799999999999"/>
  </r>
  <r>
    <s v="D0EUS3CD"/>
    <x v="0"/>
    <x v="0"/>
    <s v="Product_BGNPI"/>
    <n v="247.88"/>
    <n v="2"/>
    <x v="1"/>
    <s v="19x5x16 cm"/>
    <d v="2023-07-30T00:00:00"/>
    <d v="2025-01-01T00:00:00"/>
    <s v="SJ1TWN"/>
    <s v="R0V,9V7"/>
    <s v="Green/Large"/>
    <x v="4"/>
    <n v="223.09199999999998"/>
    <n v="1.4273972602739726"/>
    <x v="1"/>
    <n v="211.93739999999997"/>
    <n v="200.78279999999998"/>
    <n v="178.4736"/>
    <n v="128.89760000000001"/>
    <n v="59.491199999999992"/>
  </r>
  <r>
    <s v="EZIAA594"/>
    <x v="2"/>
    <x v="0"/>
    <s v="Product_Q8UHD"/>
    <n v="195.67"/>
    <n v="58"/>
    <x v="2"/>
    <s v="18x5x10 cm"/>
    <d v="2023-03-15T00:00:00"/>
    <d v="2024-01-01T00:00:00"/>
    <s v="FNIG0A"/>
    <s v="JBN,W9B"/>
    <s v="Red/Small"/>
    <x v="2"/>
    <n v="176.10299999999998"/>
    <n v="0.8"/>
    <x v="1"/>
    <n v="167.29784999999998"/>
    <n v="158.49269999999999"/>
    <n v="140.88239999999999"/>
    <n v="101.7484"/>
    <n v="46.960799999999992"/>
  </r>
  <r>
    <s v="LE50WT2Y"/>
    <x v="3"/>
    <x v="0"/>
    <s v="Product_DGC93"/>
    <n v="422.52"/>
    <n v="20"/>
    <x v="0"/>
    <s v="19x12x8 cm"/>
    <d v="2023-07-30T00:00:00"/>
    <d v="2025-01-01T00:00:00"/>
    <s v="LGLOWT"/>
    <s v="9NR,J65"/>
    <s v="Blue/Medium"/>
    <x v="4"/>
    <n v="380.26799999999997"/>
    <n v="1.4273972602739726"/>
    <x v="0"/>
    <n v="361.25459999999998"/>
    <n v="342.24119999999999"/>
    <n v="304.21440000000001"/>
    <n v="219.71039999999999"/>
    <n v="101.40479999999999"/>
  </r>
  <r>
    <s v="CDNODPZJ"/>
    <x v="1"/>
    <x v="0"/>
    <s v="Product_GD0IO"/>
    <n v="218.79"/>
    <n v="54"/>
    <x v="1"/>
    <s v="7x15x6 cm"/>
    <d v="2023-01-01T00:00:00"/>
    <d v="2026-01-01T00:00:00"/>
    <s v="QXYCHR"/>
    <s v="UTR,1X0"/>
    <s v="Green/Large"/>
    <x v="2"/>
    <n v="196.911"/>
    <n v="3.0027397260273974"/>
    <x v="1"/>
    <n v="187.06545"/>
    <n v="177.2199"/>
    <n v="157.52880000000002"/>
    <n v="113.77079999999999"/>
    <n v="52.509599999999999"/>
  </r>
  <r>
    <s v="0BC0H0WO"/>
    <x v="3"/>
    <x v="0"/>
    <s v="Product_8KLCL"/>
    <n v="78.84"/>
    <n v="37"/>
    <x v="1"/>
    <s v="11x5x17 cm"/>
    <d v="2023-07-30T00:00:00"/>
    <d v="2026-01-01T00:00:00"/>
    <s v="0JTMVM"/>
    <s v="1TE,V82"/>
    <s v="Red/Small"/>
    <x v="4"/>
    <n v="70.956000000000003"/>
    <n v="2.4273972602739726"/>
    <x v="1"/>
    <n v="67.408199999999994"/>
    <n v="63.860400000000006"/>
    <n v="56.764800000000008"/>
    <n v="40.9968"/>
    <n v="18.921600000000002"/>
  </r>
  <r>
    <s v="33O7TGAV"/>
    <x v="1"/>
    <x v="0"/>
    <s v="Product_KNFLJ"/>
    <n v="310.77999999999997"/>
    <n v="3"/>
    <x v="1"/>
    <s v="10x12x10 cm"/>
    <d v="2023-07-30T00:00:00"/>
    <d v="2024-01-01T00:00:00"/>
    <s v="D4M24R"/>
    <s v="KHY,K6K"/>
    <s v="Green/Large"/>
    <x v="2"/>
    <n v="279.702"/>
    <n v="0.42465753424657532"/>
    <x v="1"/>
    <n v="265.71690000000001"/>
    <n v="251.73179999999999"/>
    <n v="223.76160000000002"/>
    <n v="161.60559999999998"/>
    <n v="74.587199999999996"/>
  </r>
  <r>
    <s v="0EQ5VQSD"/>
    <x v="1"/>
    <x v="0"/>
    <s v="Product_D04XP"/>
    <n v="86.84"/>
    <n v="76"/>
    <x v="2"/>
    <s v="5x5x10 cm"/>
    <d v="2023-03-15T00:00:00"/>
    <d v="2025-01-01T00:00:00"/>
    <s v="13OT8V"/>
    <s v="CK2,VYV"/>
    <s v="Red/Small"/>
    <x v="4"/>
    <n v="78.156000000000006"/>
    <n v="1.8027397260273972"/>
    <x v="1"/>
    <n v="74.248199999999997"/>
    <n v="70.340400000000002"/>
    <n v="62.524800000000006"/>
    <n v="45.156800000000004"/>
    <n v="20.8416"/>
  </r>
  <r>
    <s v="1GK8AJYI"/>
    <x v="1"/>
    <x v="0"/>
    <s v="Product_VHTK3"/>
    <n v="392.38"/>
    <n v="100"/>
    <x v="0"/>
    <s v="18x8x15 cm"/>
    <d v="2023-01-01T00:00:00"/>
    <d v="2025-01-01T00:00:00"/>
    <s v="S6F8ML"/>
    <s v="6G7,6QV"/>
    <s v="Green/Large"/>
    <x v="3"/>
    <n v="353.142"/>
    <n v="2.0027397260273974"/>
    <x v="1"/>
    <n v="335.48489999999998"/>
    <n v="317.82780000000002"/>
    <n v="282.5136"/>
    <n v="204.0376"/>
    <n v="94.171199999999999"/>
  </r>
  <r>
    <s v="GCFV6HU9"/>
    <x v="0"/>
    <x v="0"/>
    <s v="Product_8CFP8"/>
    <n v="332.33"/>
    <n v="74"/>
    <x v="1"/>
    <s v="20x14x13 cm"/>
    <d v="2023-01-01T00:00:00"/>
    <d v="2026-01-01T00:00:00"/>
    <s v="RD2VNI"/>
    <s v="W1Q,UFO"/>
    <s v="Blue/Medium"/>
    <x v="3"/>
    <n v="299.09699999999998"/>
    <n v="3.0027397260273974"/>
    <x v="0"/>
    <n v="284.14214999999996"/>
    <n v="269.18729999999999"/>
    <n v="239.27760000000001"/>
    <n v="172.8116"/>
    <n v="79.759199999999993"/>
  </r>
  <r>
    <s v="9MSIQTA0"/>
    <x v="0"/>
    <x v="0"/>
    <s v="Product_TQ9O1"/>
    <n v="337.15"/>
    <n v="43"/>
    <x v="2"/>
    <s v="14x16x10 cm"/>
    <d v="2023-01-01T00:00:00"/>
    <d v="2026-01-01T00:00:00"/>
    <s v="SD7YE9"/>
    <s v="16Q,RZW"/>
    <s v="Blue/Medium"/>
    <x v="4"/>
    <n v="303.435"/>
    <n v="3.0027397260273974"/>
    <x v="1"/>
    <n v="288.26324999999997"/>
    <n v="273.0915"/>
    <n v="242.74800000000002"/>
    <n v="175.31799999999998"/>
    <n v="80.915999999999997"/>
  </r>
  <r>
    <s v="Y3HOUQ5P"/>
    <x v="3"/>
    <x v="0"/>
    <s v="Product_LG29S"/>
    <n v="433.62"/>
    <n v="64"/>
    <x v="1"/>
    <s v="7x7x20 cm"/>
    <d v="2023-03-15T00:00:00"/>
    <d v="2024-01-01T00:00:00"/>
    <s v="B0VVRD"/>
    <s v="97B,PPF"/>
    <s v="Red/Small"/>
    <x v="2"/>
    <n v="390.25799999999998"/>
    <n v="0.8"/>
    <x v="1"/>
    <n v="370.74509999999998"/>
    <n v="351.23219999999998"/>
    <n v="312.20640000000003"/>
    <n v="225.48240000000001"/>
    <n v="104.0688"/>
  </r>
  <r>
    <s v="DS0TDKYN"/>
    <x v="1"/>
    <x v="0"/>
    <s v="Product_57KKT"/>
    <n v="481.01"/>
    <n v="83"/>
    <x v="2"/>
    <s v="19x5x10 cm"/>
    <d v="2023-01-01T00:00:00"/>
    <d v="2026-01-01T00:00:00"/>
    <s v="AODA4Q"/>
    <s v="MGV,797"/>
    <s v="Blue/Medium"/>
    <x v="0"/>
    <n v="432.90899999999999"/>
    <n v="3.0027397260273974"/>
    <x v="1"/>
    <n v="411.26354999999995"/>
    <n v="389.61810000000003"/>
    <n v="346.3272"/>
    <n v="250.12520000000001"/>
    <n v="115.44239999999999"/>
  </r>
  <r>
    <s v="9PLC0J0R"/>
    <x v="3"/>
    <x v="0"/>
    <s v="Product_YSF1G"/>
    <n v="353.87"/>
    <n v="13"/>
    <x v="2"/>
    <s v="19x7x16 cm"/>
    <d v="2023-03-15T00:00:00"/>
    <d v="2026-01-01T00:00:00"/>
    <s v="NCZFSR"/>
    <s v="74Q,PFL"/>
    <s v="Red/Small"/>
    <x v="2"/>
    <n v="318.483"/>
    <n v="2.8027397260273972"/>
    <x v="0"/>
    <n v="302.55885000000001"/>
    <n v="286.63470000000001"/>
    <n v="254.78640000000001"/>
    <n v="184.01240000000001"/>
    <n v="84.928799999999995"/>
  </r>
  <r>
    <s v="0LCGRN6C"/>
    <x v="2"/>
    <x v="0"/>
    <s v="Product_XQMDY"/>
    <n v="88.12"/>
    <n v="75"/>
    <x v="0"/>
    <s v="6x7x5 cm"/>
    <d v="2023-03-15T00:00:00"/>
    <d v="2026-01-01T00:00:00"/>
    <s v="RY8PU6"/>
    <s v="QSP,D6F"/>
    <s v="Blue/Medium"/>
    <x v="1"/>
    <n v="79.308000000000007"/>
    <n v="2.8027397260273972"/>
    <x v="1"/>
    <n v="75.342600000000004"/>
    <n v="71.377200000000002"/>
    <n v="63.446400000000011"/>
    <n v="45.822400000000002"/>
    <n v="21.148800000000001"/>
  </r>
  <r>
    <s v="VWJFIGW2"/>
    <x v="2"/>
    <x v="0"/>
    <s v="Product_1MOSM"/>
    <n v="84.64"/>
    <n v="55"/>
    <x v="1"/>
    <s v="9x11x5 cm"/>
    <d v="2023-01-01T00:00:00"/>
    <d v="2025-01-01T00:00:00"/>
    <s v="S7PUDY"/>
    <s v="ADU,DOU"/>
    <s v="Red/Small"/>
    <x v="4"/>
    <n v="76.176000000000002"/>
    <n v="2.0027397260273974"/>
    <x v="0"/>
    <n v="72.367199999999997"/>
    <n v="68.558400000000006"/>
    <n v="60.940800000000003"/>
    <n v="44.012799999999999"/>
    <n v="20.313600000000001"/>
  </r>
  <r>
    <s v="IRVCYMVF"/>
    <x v="0"/>
    <x v="0"/>
    <s v="Product_E9CAI"/>
    <n v="11.17"/>
    <n v="79"/>
    <x v="2"/>
    <s v="20x13x18 cm"/>
    <d v="2023-07-30T00:00:00"/>
    <d v="2025-01-01T00:00:00"/>
    <s v="PXAL19"/>
    <s v="HSA,7OM"/>
    <s v="Blue/Medium"/>
    <x v="1"/>
    <n v="10.053000000000001"/>
    <n v="1.4273972602739726"/>
    <x v="1"/>
    <n v="9.5503499999999999"/>
    <n v="9.0477000000000007"/>
    <n v="8.0424000000000007"/>
    <n v="5.8083999999999998"/>
    <n v="2.6808000000000001"/>
  </r>
  <r>
    <s v="8FKO1XIW"/>
    <x v="2"/>
    <x v="0"/>
    <s v="Product_VGK53"/>
    <n v="413.42"/>
    <n v="25"/>
    <x v="1"/>
    <s v="18x5x11 cm"/>
    <d v="2023-03-15T00:00:00"/>
    <d v="2025-01-01T00:00:00"/>
    <s v="6BH000"/>
    <s v="UBE,NL7"/>
    <s v="Green/Large"/>
    <x v="1"/>
    <n v="372.07800000000003"/>
    <n v="1.8027397260273972"/>
    <x v="0"/>
    <n v="353.47410000000002"/>
    <n v="334.87020000000001"/>
    <n v="297.66240000000005"/>
    <n v="214.97840000000002"/>
    <n v="99.220799999999997"/>
  </r>
  <r>
    <s v="MR4SRZCB"/>
    <x v="1"/>
    <x v="0"/>
    <s v="Product_8IVQL"/>
    <n v="308.18"/>
    <n v="37"/>
    <x v="1"/>
    <s v="20x16x19 cm"/>
    <d v="2023-07-30T00:00:00"/>
    <d v="2026-01-01T00:00:00"/>
    <s v="NWGEOL"/>
    <s v="0NC,NVH"/>
    <s v="Red/Small"/>
    <x v="1"/>
    <n v="277.36200000000002"/>
    <n v="2.4273972602739726"/>
    <x v="1"/>
    <n v="263.4939"/>
    <n v="249.62580000000003"/>
    <n v="221.88960000000003"/>
    <n v="160.25360000000001"/>
    <n v="73.963200000000001"/>
  </r>
  <r>
    <s v="4KXE0148"/>
    <x v="3"/>
    <x v="0"/>
    <s v="Product_0V6RZ"/>
    <n v="144.99"/>
    <n v="40"/>
    <x v="0"/>
    <s v="18x19x8 cm"/>
    <d v="2023-03-15T00:00:00"/>
    <d v="2025-01-01T00:00:00"/>
    <s v="1HFK8R"/>
    <s v="CPC,TJM"/>
    <s v="Red/Small"/>
    <x v="0"/>
    <n v="130.49100000000001"/>
    <n v="1.8027397260273972"/>
    <x v="0"/>
    <n v="123.96645000000001"/>
    <n v="117.44190000000002"/>
    <n v="104.39280000000002"/>
    <n v="75.394800000000004"/>
    <n v="34.797600000000003"/>
  </r>
  <r>
    <s v="S3Y8871R"/>
    <x v="1"/>
    <x v="0"/>
    <s v="Product_8TNAD"/>
    <n v="429.71"/>
    <n v="90"/>
    <x v="2"/>
    <s v="18x17x16 cm"/>
    <d v="2023-03-15T00:00:00"/>
    <d v="2026-01-01T00:00:00"/>
    <s v="PW487N"/>
    <s v="533,NNY"/>
    <s v="Green/Large"/>
    <x v="0"/>
    <n v="386.73899999999998"/>
    <n v="2.8027397260273972"/>
    <x v="0"/>
    <n v="367.40204999999997"/>
    <n v="348.06509999999997"/>
    <n v="309.39120000000003"/>
    <n v="223.44919999999999"/>
    <n v="103.13039999999999"/>
  </r>
  <r>
    <s v="74A5P15A"/>
    <x v="3"/>
    <x v="0"/>
    <s v="Product_21SUM"/>
    <n v="144.62"/>
    <n v="41"/>
    <x v="0"/>
    <s v="17x14x9 cm"/>
    <d v="2023-01-01T00:00:00"/>
    <d v="2024-01-01T00:00:00"/>
    <s v="0K5OBO"/>
    <s v="BV7,1RI"/>
    <s v="Blue/Medium"/>
    <x v="1"/>
    <n v="130.15800000000002"/>
    <n v="1"/>
    <x v="1"/>
    <n v="123.65010000000001"/>
    <n v="117.14220000000002"/>
    <n v="104.12640000000002"/>
    <n v="75.202400000000011"/>
    <n v="34.708799999999997"/>
  </r>
  <r>
    <s v="NLVZBRYN"/>
    <x v="3"/>
    <x v="0"/>
    <s v="Product_6CANB"/>
    <n v="273.69"/>
    <n v="91"/>
    <x v="1"/>
    <s v="15x12x5 cm"/>
    <d v="2023-03-15T00:00:00"/>
    <d v="2026-01-01T00:00:00"/>
    <s v="7WSD3E"/>
    <s v="AMJ,A0W"/>
    <s v="Green/Large"/>
    <x v="4"/>
    <n v="246.321"/>
    <n v="2.8027397260273972"/>
    <x v="1"/>
    <n v="234.00494999999998"/>
    <n v="221.68889999999999"/>
    <n v="197.05680000000001"/>
    <n v="142.31880000000001"/>
    <n v="65.685599999999994"/>
  </r>
  <r>
    <s v="NBOV2B1C"/>
    <x v="2"/>
    <x v="0"/>
    <s v="Product_A3L0F"/>
    <n v="45.02"/>
    <n v="30"/>
    <x v="0"/>
    <s v="17x20x9 cm"/>
    <d v="2023-07-30T00:00:00"/>
    <d v="2024-01-01T00:00:00"/>
    <s v="F190FJ"/>
    <n v="351906"/>
    <s v="Green/Large"/>
    <x v="3"/>
    <n v="40.518000000000001"/>
    <n v="0.42465753424657532"/>
    <x v="1"/>
    <n v="38.492100000000001"/>
    <n v="36.466200000000001"/>
    <n v="32.414400000000001"/>
    <n v="23.410400000000003"/>
    <n v="10.8048"/>
  </r>
  <r>
    <s v="U6SRTWJB"/>
    <x v="0"/>
    <x v="0"/>
    <s v="Product_NDQS1"/>
    <n v="71.37"/>
    <n v="99"/>
    <x v="1"/>
    <s v="16x15x18 cm"/>
    <d v="2023-03-15T00:00:00"/>
    <d v="2025-01-01T00:00:00"/>
    <s v="ISMSGQ"/>
    <s v="2MB,1QG"/>
    <s v="Green/Large"/>
    <x v="4"/>
    <n v="64.233000000000004"/>
    <n v="1.8027397260273972"/>
    <x v="1"/>
    <n v="61.021349999999998"/>
    <n v="57.809700000000007"/>
    <n v="51.386400000000009"/>
    <n v="37.112400000000001"/>
    <n v="17.128800000000002"/>
  </r>
  <r>
    <s v="PCMLVGC1"/>
    <x v="1"/>
    <x v="0"/>
    <s v="Product_IEGCR"/>
    <n v="345.68"/>
    <n v="82"/>
    <x v="1"/>
    <s v="11x6x5 cm"/>
    <d v="2023-07-30T00:00:00"/>
    <d v="2024-01-01T00:00:00"/>
    <s v="NAW0U1"/>
    <s v="62O,4VO"/>
    <s v="Blue/Medium"/>
    <x v="3"/>
    <n v="311.11200000000002"/>
    <n v="0.42465753424657532"/>
    <x v="1"/>
    <n v="295.5564"/>
    <n v="280.00080000000003"/>
    <n v="248.88960000000003"/>
    <n v="179.75360000000001"/>
    <n v="82.963200000000001"/>
  </r>
  <r>
    <s v="H1F6QCMV"/>
    <x v="2"/>
    <x v="0"/>
    <s v="Product_3JQZA"/>
    <n v="391.3"/>
    <n v="60"/>
    <x v="0"/>
    <s v="14x17x20 cm"/>
    <d v="2023-03-15T00:00:00"/>
    <d v="2026-01-01T00:00:00"/>
    <s v="GSUESS"/>
    <s v="R94,38U"/>
    <s v="Red/Small"/>
    <x v="3"/>
    <n v="352.17"/>
    <n v="2.8027397260273972"/>
    <x v="0"/>
    <n v="334.56150000000002"/>
    <n v="316.95300000000003"/>
    <n v="281.73600000000005"/>
    <n v="203.476"/>
    <n v="93.912000000000006"/>
  </r>
  <r>
    <s v="0SNW6SDF"/>
    <x v="1"/>
    <x v="0"/>
    <s v="Product_9Y53C"/>
    <n v="213.87"/>
    <n v="18"/>
    <x v="0"/>
    <s v="8x5x18 cm"/>
    <d v="2023-01-01T00:00:00"/>
    <d v="2024-01-01T00:00:00"/>
    <s v="J6VAIM"/>
    <s v="01P,06X"/>
    <s v="Blue/Medium"/>
    <x v="1"/>
    <n v="192.483"/>
    <n v="1"/>
    <x v="1"/>
    <n v="182.85884999999999"/>
    <n v="173.2347"/>
    <n v="153.9864"/>
    <n v="111.2124"/>
    <n v="51.328800000000001"/>
  </r>
  <r>
    <s v="8A47WOKJ"/>
    <x v="3"/>
    <x v="0"/>
    <s v="Product_124PZ"/>
    <n v="60.2"/>
    <n v="20"/>
    <x v="1"/>
    <s v="11x9x14 cm"/>
    <d v="2023-03-15T00:00:00"/>
    <d v="2025-01-01T00:00:00"/>
    <s v="KUHIXK"/>
    <s v="TR4,IM8"/>
    <s v="Red/Small"/>
    <x v="4"/>
    <n v="54.18"/>
    <n v="1.8027397260273972"/>
    <x v="1"/>
    <n v="51.470999999999997"/>
    <n v="48.762"/>
    <n v="43.344000000000001"/>
    <n v="31.304000000000002"/>
    <n v="14.448"/>
  </r>
  <r>
    <s v="3N9SP2YC"/>
    <x v="3"/>
    <x v="0"/>
    <s v="Product_6XLO6"/>
    <n v="174.32"/>
    <n v="28"/>
    <x v="2"/>
    <s v="13x5x19 cm"/>
    <d v="2023-01-01T00:00:00"/>
    <d v="2024-01-01T00:00:00"/>
    <s v="0XII4E"/>
    <s v="AFZ,WY1"/>
    <s v="Green/Large"/>
    <x v="4"/>
    <n v="156.88800000000001"/>
    <n v="1"/>
    <x v="1"/>
    <n v="149.0436"/>
    <n v="141.19920000000002"/>
    <n v="125.5104"/>
    <n v="90.6464"/>
    <n v="41.836799999999997"/>
  </r>
  <r>
    <s v="Q9LDT691"/>
    <x v="1"/>
    <x v="0"/>
    <s v="Product_PA8WT"/>
    <n v="312.36"/>
    <n v="51"/>
    <x v="2"/>
    <s v="17x20x11 cm"/>
    <d v="2023-01-01T00:00:00"/>
    <d v="2026-01-01T00:00:00"/>
    <s v="RDRQSU"/>
    <s v="SPG,GO7"/>
    <s v="Blue/Medium"/>
    <x v="0"/>
    <n v="281.12400000000002"/>
    <n v="3.0027397260273974"/>
    <x v="0"/>
    <n v="267.06780000000003"/>
    <n v="253.01160000000002"/>
    <n v="224.89920000000004"/>
    <n v="162.4272"/>
    <n v="74.966400000000007"/>
  </r>
  <r>
    <s v="VYM2Y02A"/>
    <x v="1"/>
    <x v="0"/>
    <s v="Product_7WA6C"/>
    <n v="483.24"/>
    <n v="7"/>
    <x v="2"/>
    <s v="18x20x18 cm"/>
    <d v="2023-01-01T00:00:00"/>
    <d v="2024-01-01T00:00:00"/>
    <s v="50P81F"/>
    <s v="F41,F1M"/>
    <s v="Red/Small"/>
    <x v="4"/>
    <n v="434.916"/>
    <n v="1"/>
    <x v="1"/>
    <n v="413.17019999999997"/>
    <n v="391.42439999999999"/>
    <n v="347.93280000000004"/>
    <n v="251.28480000000002"/>
    <n v="115.9776"/>
  </r>
  <r>
    <s v="KL0MQV2O"/>
    <x v="1"/>
    <x v="0"/>
    <s v="Product_CNSQG"/>
    <n v="439.8"/>
    <n v="87"/>
    <x v="0"/>
    <s v="13x8x20 cm"/>
    <d v="2023-07-30T00:00:00"/>
    <d v="2026-01-01T00:00:00"/>
    <s v="EB4BXP"/>
    <s v="XMF,E3T"/>
    <s v="Blue/Medium"/>
    <x v="4"/>
    <n v="395.82"/>
    <n v="2.4273972602739726"/>
    <x v="0"/>
    <n v="376.029"/>
    <n v="356.238"/>
    <n v="316.65600000000001"/>
    <n v="228.69600000000003"/>
    <n v="105.55199999999999"/>
  </r>
  <r>
    <s v="IDZQC7L2"/>
    <x v="3"/>
    <x v="0"/>
    <s v="Product_4R67I"/>
    <n v="467.38"/>
    <n v="41"/>
    <x v="1"/>
    <s v="11x18x8 cm"/>
    <d v="2023-03-15T00:00:00"/>
    <d v="2025-01-01T00:00:00"/>
    <s v="O7G3CH"/>
    <s v="UNH,UW9"/>
    <s v="Red/Small"/>
    <x v="3"/>
    <n v="420.642"/>
    <n v="1.8027397260273972"/>
    <x v="0"/>
    <n v="399.60989999999998"/>
    <n v="378.57780000000002"/>
    <n v="336.5136"/>
    <n v="243.0376"/>
    <n v="112.1712"/>
  </r>
  <r>
    <s v="PXLOAOM0"/>
    <x v="1"/>
    <x v="0"/>
    <s v="Product_T8FL4"/>
    <n v="494.14"/>
    <n v="18"/>
    <x v="1"/>
    <s v="18x17x13 cm"/>
    <d v="2023-01-01T00:00:00"/>
    <d v="2025-01-01T00:00:00"/>
    <s v="FIORN7"/>
    <s v="R5I,HXC"/>
    <s v="Green/Large"/>
    <x v="3"/>
    <n v="444.726"/>
    <n v="2.0027397260273974"/>
    <x v="0"/>
    <n v="422.48969999999997"/>
    <n v="400.2534"/>
    <n v="355.7808"/>
    <n v="256.95280000000002"/>
    <n v="118.59359999999998"/>
  </r>
  <r>
    <s v="37969JNS"/>
    <x v="1"/>
    <x v="0"/>
    <s v="Product_0BIYX"/>
    <n v="226.72"/>
    <n v="47"/>
    <x v="1"/>
    <s v="11x11x17 cm"/>
    <d v="2023-01-01T00:00:00"/>
    <d v="2025-01-01T00:00:00"/>
    <s v="HPQ6Y5"/>
    <s v="LPF,BC5"/>
    <s v="Blue/Medium"/>
    <x v="0"/>
    <n v="204.048"/>
    <n v="2.0027397260273974"/>
    <x v="1"/>
    <n v="193.84559999999999"/>
    <n v="183.64320000000001"/>
    <n v="163.23840000000001"/>
    <n v="117.8944"/>
    <n v="54.412799999999997"/>
  </r>
  <r>
    <s v="8R6D94FM"/>
    <x v="2"/>
    <x v="0"/>
    <s v="Product_5B2ZQ"/>
    <n v="85.65"/>
    <n v="12"/>
    <x v="0"/>
    <s v="8x19x6 cm"/>
    <d v="2023-07-30T00:00:00"/>
    <d v="2026-01-01T00:00:00"/>
    <s v="ZXXAGQ"/>
    <s v="OXT,OG6"/>
    <s v="Green/Large"/>
    <x v="2"/>
    <n v="77.085000000000008"/>
    <n v="2.4273972602739726"/>
    <x v="0"/>
    <n v="73.23075"/>
    <n v="69.376500000000007"/>
    <n v="61.668000000000006"/>
    <n v="44.538000000000004"/>
    <n v="20.556000000000001"/>
  </r>
  <r>
    <s v="5OO43XUV"/>
    <x v="1"/>
    <x v="0"/>
    <s v="Product_XX574"/>
    <n v="266"/>
    <n v="2"/>
    <x v="1"/>
    <s v="17x18x9 cm"/>
    <d v="2023-07-30T00:00:00"/>
    <d v="2025-01-01T00:00:00"/>
    <s v="8E2ICS"/>
    <s v="0MO,679"/>
    <s v="Blue/Medium"/>
    <x v="1"/>
    <n v="239.4"/>
    <n v="1.4273972602739726"/>
    <x v="1"/>
    <n v="227.43"/>
    <n v="215.46"/>
    <n v="191.52"/>
    <n v="138.32"/>
    <n v="63.84"/>
  </r>
  <r>
    <s v="5UFOU3II"/>
    <x v="1"/>
    <x v="0"/>
    <s v="Product_PSJPK"/>
    <n v="107.81"/>
    <n v="33"/>
    <x v="0"/>
    <s v="12x16x5 cm"/>
    <d v="2023-01-01T00:00:00"/>
    <d v="2024-01-01T00:00:00"/>
    <s v="BW3PJY"/>
    <s v="ENB,3T9"/>
    <s v="Red/Small"/>
    <x v="0"/>
    <n v="97.028999999999996"/>
    <n v="1"/>
    <x v="1"/>
    <n v="92.177549999999997"/>
    <n v="87.326099999999997"/>
    <n v="77.623199999999997"/>
    <n v="56.061200000000007"/>
    <n v="25.874399999999998"/>
  </r>
  <r>
    <s v="PRKLOLFC"/>
    <x v="2"/>
    <x v="0"/>
    <s v="Product_L7O46"/>
    <n v="227.16"/>
    <n v="51"/>
    <x v="2"/>
    <s v="15x15x9 cm"/>
    <d v="2023-07-30T00:00:00"/>
    <d v="2025-01-01T00:00:00"/>
    <s v="Y7PEYQ"/>
    <s v="CRF,0MZ"/>
    <s v="Green/Large"/>
    <x v="3"/>
    <n v="204.44399999999999"/>
    <n v="1.4273972602739726"/>
    <x v="1"/>
    <n v="194.22179999999997"/>
    <n v="183.99959999999999"/>
    <n v="163.55520000000001"/>
    <n v="118.1232"/>
    <n v="54.5184"/>
  </r>
  <r>
    <s v="LLM9LXFR"/>
    <x v="3"/>
    <x v="0"/>
    <s v="Product_HNY2J"/>
    <n v="170.49"/>
    <n v="46"/>
    <x v="1"/>
    <s v="7x13x9 cm"/>
    <d v="2023-07-30T00:00:00"/>
    <d v="2024-01-01T00:00:00"/>
    <s v="DLG3IB"/>
    <s v="N4B,BDF"/>
    <s v="Blue/Medium"/>
    <x v="2"/>
    <n v="153.441"/>
    <n v="0.42465753424657532"/>
    <x v="1"/>
    <n v="145.76894999999999"/>
    <n v="138.09690000000001"/>
    <n v="122.75280000000001"/>
    <n v="88.654800000000009"/>
    <n v="40.9176"/>
  </r>
  <r>
    <s v="ZCCZ6ILA"/>
    <x v="0"/>
    <x v="0"/>
    <s v="Product_RO2RW"/>
    <n v="10.77"/>
    <n v="6"/>
    <x v="0"/>
    <s v="19x8x15 cm"/>
    <d v="2023-01-01T00:00:00"/>
    <d v="2024-01-01T00:00:00"/>
    <s v="J67BUP"/>
    <s v="XXW,0LK"/>
    <s v="Red/Small"/>
    <x v="2"/>
    <n v="9.6929999999999996"/>
    <n v="1"/>
    <x v="1"/>
    <n v="9.2083499999999994"/>
    <n v="8.7236999999999991"/>
    <n v="7.7544000000000004"/>
    <n v="5.6003999999999996"/>
    <n v="2.5848"/>
  </r>
  <r>
    <s v="8B0TP0ED"/>
    <x v="0"/>
    <x v="0"/>
    <s v="Product_BT6HG"/>
    <n v="265.58999999999997"/>
    <n v="99"/>
    <x v="1"/>
    <s v="11x6x6 cm"/>
    <d v="2023-03-15T00:00:00"/>
    <d v="2024-01-01T00:00:00"/>
    <s v="S74PF8"/>
    <s v="AP7,QK0"/>
    <s v="Red/Small"/>
    <x v="4"/>
    <n v="239.03099999999998"/>
    <n v="0.8"/>
    <x v="1"/>
    <n v="227.07944999999998"/>
    <n v="215.12789999999998"/>
    <n v="191.22479999999999"/>
    <n v="138.10679999999999"/>
    <n v="63.741599999999991"/>
  </r>
  <r>
    <s v="XZRY41LV"/>
    <x v="1"/>
    <x v="0"/>
    <s v="Product_D5XU8"/>
    <n v="362.42"/>
    <n v="38"/>
    <x v="2"/>
    <s v="13x7x8 cm"/>
    <d v="2023-03-15T00:00:00"/>
    <d v="2026-01-01T00:00:00"/>
    <s v="ZMHMW2"/>
    <s v="4CZ,J3G"/>
    <s v="Green/Large"/>
    <x v="0"/>
    <n v="326.178"/>
    <n v="2.8027397260273972"/>
    <x v="0"/>
    <n v="309.8691"/>
    <n v="293.56020000000001"/>
    <n v="260.94240000000002"/>
    <n v="188.45840000000001"/>
    <n v="86.980800000000002"/>
  </r>
  <r>
    <s v="XJ0DXQAD"/>
    <x v="1"/>
    <x v="0"/>
    <s v="Product_VRIPP"/>
    <n v="384.85"/>
    <n v="84"/>
    <x v="2"/>
    <s v="5x11x5 cm"/>
    <d v="2023-03-15T00:00:00"/>
    <d v="2024-01-01T00:00:00"/>
    <s v="LVRD11"/>
    <s v="TQS,3AC"/>
    <s v="Blue/Medium"/>
    <x v="3"/>
    <n v="346.36500000000001"/>
    <n v="0.8"/>
    <x v="1"/>
    <n v="329.04674999999997"/>
    <n v="311.7285"/>
    <n v="277.09200000000004"/>
    <n v="200.12200000000001"/>
    <n v="92.364000000000004"/>
  </r>
  <r>
    <s v="7FWXNUSF"/>
    <x v="1"/>
    <x v="0"/>
    <s v="Product_L8LRA"/>
    <n v="159.65"/>
    <n v="66"/>
    <x v="1"/>
    <s v="13x17x13 cm"/>
    <d v="2023-07-30T00:00:00"/>
    <d v="2025-01-01T00:00:00"/>
    <s v="9IHO4P"/>
    <s v="98J,RZC"/>
    <s v="Red/Small"/>
    <x v="0"/>
    <n v="143.685"/>
    <n v="1.4273972602739726"/>
    <x v="1"/>
    <n v="136.50074999999998"/>
    <n v="129.31650000000002"/>
    <n v="114.94800000000001"/>
    <n v="83.018000000000001"/>
    <n v="38.316000000000003"/>
  </r>
  <r>
    <s v="T4RT33PZ"/>
    <x v="3"/>
    <x v="0"/>
    <s v="Product_QGX0G"/>
    <n v="28.89"/>
    <n v="80"/>
    <x v="2"/>
    <s v="19x14x6 cm"/>
    <d v="2023-01-01T00:00:00"/>
    <d v="2026-01-01T00:00:00"/>
    <s v="V41O9J"/>
    <s v="5J7,ZW3"/>
    <s v="Blue/Medium"/>
    <x v="2"/>
    <n v="26.001000000000001"/>
    <n v="3.0027397260273974"/>
    <x v="0"/>
    <n v="24.700949999999999"/>
    <n v="23.4009"/>
    <n v="20.800800000000002"/>
    <n v="15.0228"/>
    <n v="6.9336000000000002"/>
  </r>
  <r>
    <s v="XXDFHKKL"/>
    <x v="1"/>
    <x v="0"/>
    <s v="Product_Q5IDM"/>
    <n v="493.76"/>
    <n v="62"/>
    <x v="0"/>
    <s v="9x11x11 cm"/>
    <d v="2023-03-15T00:00:00"/>
    <d v="2026-01-01T00:00:00"/>
    <s v="48MSVV"/>
    <s v="3V0,ZWM"/>
    <s v="Green/Large"/>
    <x v="0"/>
    <n v="444.38400000000001"/>
    <n v="2.8027397260273972"/>
    <x v="0"/>
    <n v="422.16480000000001"/>
    <n v="399.94560000000001"/>
    <n v="355.50720000000001"/>
    <n v="256.7552"/>
    <n v="118.50239999999999"/>
  </r>
  <r>
    <s v="M6T9XCVW"/>
    <x v="2"/>
    <x v="0"/>
    <s v="Product_96RA7"/>
    <n v="243.58"/>
    <n v="7"/>
    <x v="2"/>
    <s v="6x12x12 cm"/>
    <d v="2023-07-30T00:00:00"/>
    <d v="2024-01-01T00:00:00"/>
    <s v="BFGI79"/>
    <s v="Z82,XVK"/>
    <s v="Blue/Medium"/>
    <x v="1"/>
    <n v="219.22200000000001"/>
    <n v="0.42465753424657532"/>
    <x v="1"/>
    <n v="208.26089999999999"/>
    <n v="197.2998"/>
    <n v="175.37760000000003"/>
    <n v="126.66160000000001"/>
    <n v="58.459200000000003"/>
  </r>
  <r>
    <s v="65OSPZ6F"/>
    <x v="0"/>
    <x v="0"/>
    <s v="Product_FKE1L"/>
    <n v="75.010000000000005"/>
    <n v="98"/>
    <x v="1"/>
    <s v="11x16x18 cm"/>
    <d v="2023-01-01T00:00:00"/>
    <d v="2026-01-01T00:00:00"/>
    <s v="W2JQRM"/>
    <s v="V67,YSR"/>
    <s v="Red/Small"/>
    <x v="1"/>
    <n v="67.509"/>
    <n v="3.0027397260273974"/>
    <x v="0"/>
    <n v="64.13355"/>
    <n v="60.758099999999999"/>
    <n v="54.007200000000005"/>
    <n v="39.005200000000002"/>
    <n v="18.002400000000002"/>
  </r>
  <r>
    <s v="VFZYWUX0"/>
    <x v="0"/>
    <x v="0"/>
    <s v="Product_CZUDS"/>
    <n v="414.54"/>
    <n v="48"/>
    <x v="2"/>
    <s v="13x17x16 cm"/>
    <d v="2023-07-30T00:00:00"/>
    <d v="2024-01-01T00:00:00"/>
    <s v="9GU08U"/>
    <s v="1RR,F54"/>
    <s v="Green/Large"/>
    <x v="0"/>
    <n v="373.08600000000001"/>
    <n v="0.42465753424657532"/>
    <x v="1"/>
    <n v="354.43169999999998"/>
    <n v="335.7774"/>
    <n v="298.46880000000004"/>
    <n v="215.56080000000003"/>
    <n v="99.489599999999996"/>
  </r>
  <r>
    <s v="ZQU41NB1"/>
    <x v="1"/>
    <x v="0"/>
    <s v="Product_FPL7T"/>
    <n v="317.22000000000003"/>
    <n v="87"/>
    <x v="1"/>
    <s v="11x5x8 cm"/>
    <d v="2023-03-15T00:00:00"/>
    <d v="2024-01-01T00:00:00"/>
    <s v="XIJ2EQ"/>
    <s v="QYA,2P5"/>
    <s v="Green/Large"/>
    <x v="4"/>
    <n v="285.49800000000005"/>
    <n v="0.8"/>
    <x v="1"/>
    <n v="271.22310000000004"/>
    <n v="256.94820000000004"/>
    <n v="228.39840000000004"/>
    <n v="164.95440000000002"/>
    <n v="76.132800000000003"/>
  </r>
  <r>
    <s v="KJD90QQ5"/>
    <x v="2"/>
    <x v="0"/>
    <s v="Product_KNQ99"/>
    <n v="134.03"/>
    <n v="80"/>
    <x v="2"/>
    <s v="10x15x16 cm"/>
    <d v="2023-07-30T00:00:00"/>
    <d v="2025-01-01T00:00:00"/>
    <s v="5HHSX1"/>
    <s v="LOC,9BV"/>
    <s v="Red/Small"/>
    <x v="2"/>
    <n v="120.627"/>
    <n v="1.4273972602739726"/>
    <x v="1"/>
    <n v="114.59564999999999"/>
    <n v="108.5643"/>
    <n v="96.501599999999996"/>
    <n v="69.695599999999999"/>
    <n v="32.167200000000001"/>
  </r>
  <r>
    <s v="25HX00R8"/>
    <x v="0"/>
    <x v="0"/>
    <s v="Product_44KHS"/>
    <n v="111.76"/>
    <n v="71"/>
    <x v="1"/>
    <s v="12x20x20 cm"/>
    <d v="2023-03-15T00:00:00"/>
    <d v="2025-01-01T00:00:00"/>
    <s v="ZAMWFO"/>
    <s v="XJ1,M8N"/>
    <s v="Green/Large"/>
    <x v="4"/>
    <n v="100.584"/>
    <n v="1.8027397260273972"/>
    <x v="1"/>
    <n v="95.5548"/>
    <n v="90.525600000000011"/>
    <n v="80.467200000000005"/>
    <n v="58.115200000000002"/>
    <n v="26.822400000000002"/>
  </r>
  <r>
    <s v="FPR4KCKL"/>
    <x v="1"/>
    <x v="0"/>
    <s v="Product_GO1QE"/>
    <n v="212.54"/>
    <n v="83"/>
    <x v="2"/>
    <s v="14x6x14 cm"/>
    <d v="2023-07-30T00:00:00"/>
    <d v="2025-01-01T00:00:00"/>
    <s v="PL9WC7"/>
    <s v="PUS,GWV"/>
    <s v="Blue/Medium"/>
    <x v="4"/>
    <n v="191.286"/>
    <n v="1.4273972602739726"/>
    <x v="1"/>
    <n v="181.7217"/>
    <n v="172.1574"/>
    <n v="153.02880000000002"/>
    <n v="110.52079999999999"/>
    <n v="51.009599999999999"/>
  </r>
  <r>
    <s v="LCVWSCEY"/>
    <x v="2"/>
    <x v="0"/>
    <s v="Product_RSBSX"/>
    <n v="297.48"/>
    <n v="97"/>
    <x v="0"/>
    <s v="12x18x18 cm"/>
    <d v="2023-07-30T00:00:00"/>
    <d v="2024-01-01T00:00:00"/>
    <s v="IU0OZW"/>
    <s v="6AJ,QQH"/>
    <s v="Red/Small"/>
    <x v="2"/>
    <n v="267.73200000000003"/>
    <n v="0.42465753424657532"/>
    <x v="1"/>
    <n v="254.34540000000001"/>
    <n v="240.95880000000002"/>
    <n v="214.18560000000002"/>
    <n v="154.68960000000001"/>
    <n v="71.395200000000003"/>
  </r>
  <r>
    <s v="4LQENXZL"/>
    <x v="0"/>
    <x v="0"/>
    <s v="Product_5RJ1U"/>
    <n v="355.79"/>
    <n v="5"/>
    <x v="1"/>
    <s v="14x20x9 cm"/>
    <d v="2023-07-30T00:00:00"/>
    <d v="2026-01-01T00:00:00"/>
    <s v="G4P18P"/>
    <s v="F3B,H4G"/>
    <s v="Green/Large"/>
    <x v="3"/>
    <n v="320.21100000000001"/>
    <n v="2.4273972602739726"/>
    <x v="0"/>
    <n v="304.20044999999999"/>
    <n v="288.18990000000002"/>
    <n v="256.16880000000003"/>
    <n v="185.01080000000002"/>
    <n v="85.389600000000002"/>
  </r>
  <r>
    <s v="H5M3Q04M"/>
    <x v="1"/>
    <x v="0"/>
    <s v="Product_4NMAQ"/>
    <n v="74.239999999999995"/>
    <n v="23"/>
    <x v="0"/>
    <s v="20x9x10 cm"/>
    <d v="2023-01-01T00:00:00"/>
    <d v="2024-01-01T00:00:00"/>
    <s v="SGI3F7"/>
    <s v="IXR,Q0X"/>
    <s v="Red/Small"/>
    <x v="2"/>
    <n v="66.816000000000003"/>
    <n v="1"/>
    <x v="1"/>
    <n v="63.475200000000001"/>
    <n v="60.134400000000007"/>
    <n v="53.452800000000003"/>
    <n v="38.604799999999997"/>
    <n v="17.817599999999999"/>
  </r>
  <r>
    <s v="1UJICF7S"/>
    <x v="3"/>
    <x v="0"/>
    <s v="Product_SPJ6Y"/>
    <n v="355.91"/>
    <n v="23"/>
    <x v="1"/>
    <s v="18x10x19 cm"/>
    <d v="2023-03-15T00:00:00"/>
    <d v="2024-01-01T00:00:00"/>
    <s v="UFKFMS"/>
    <s v="7EQ,66P"/>
    <s v="Red/Small"/>
    <x v="4"/>
    <n v="320.31900000000002"/>
    <n v="0.8"/>
    <x v="1"/>
    <n v="304.30304999999998"/>
    <n v="288.28710000000001"/>
    <n v="256.2552"/>
    <n v="185.07320000000001"/>
    <n v="85.418400000000005"/>
  </r>
  <r>
    <s v="YAE036R4"/>
    <x v="2"/>
    <x v="0"/>
    <s v="Product_7R5U9"/>
    <n v="196.18"/>
    <n v="45"/>
    <x v="1"/>
    <s v="19x5x15 cm"/>
    <d v="2023-01-01T00:00:00"/>
    <d v="2026-01-01T00:00:00"/>
    <s v="UP4W2Q"/>
    <s v="SHU,V6B"/>
    <s v="Blue/Medium"/>
    <x v="2"/>
    <n v="176.56200000000001"/>
    <n v="3.0027397260273974"/>
    <x v="0"/>
    <n v="167.73390000000001"/>
    <n v="158.90580000000003"/>
    <n v="141.24960000000002"/>
    <n v="102.01360000000001"/>
    <n v="47.083199999999998"/>
  </r>
  <r>
    <s v="2E4H2LU9"/>
    <x v="2"/>
    <x v="0"/>
    <s v="Product_XGKBH"/>
    <n v="187"/>
    <n v="93"/>
    <x v="2"/>
    <s v="11x16x8 cm"/>
    <d v="2023-07-30T00:00:00"/>
    <d v="2026-01-01T00:00:00"/>
    <s v="3ASK9U"/>
    <s v="L0U,JZE"/>
    <s v="Red/Small"/>
    <x v="0"/>
    <n v="168.3"/>
    <n v="2.4273972602739726"/>
    <x v="1"/>
    <n v="159.88499999999999"/>
    <n v="151.47000000000003"/>
    <n v="134.64000000000001"/>
    <n v="97.240000000000009"/>
    <n v="44.879999999999995"/>
  </r>
  <r>
    <s v="U8ABI1F4"/>
    <x v="2"/>
    <x v="0"/>
    <s v="Product_3NUTE"/>
    <n v="51.22"/>
    <n v="88"/>
    <x v="0"/>
    <s v="9x17x9 cm"/>
    <d v="2023-01-01T00:00:00"/>
    <d v="2025-01-01T00:00:00"/>
    <s v="7Y1973"/>
    <s v="V5V,9TO"/>
    <s v="Red/Small"/>
    <x v="0"/>
    <n v="46.097999999999999"/>
    <n v="2.0027397260273974"/>
    <x v="1"/>
    <n v="43.793099999999995"/>
    <n v="41.488199999999999"/>
    <n v="36.878399999999999"/>
    <n v="26.634399999999999"/>
    <n v="12.2928"/>
  </r>
  <r>
    <s v="ZIGALNXZ"/>
    <x v="2"/>
    <x v="0"/>
    <s v="Product_1H41M"/>
    <n v="132.65"/>
    <n v="45"/>
    <x v="1"/>
    <s v="8x6x13 cm"/>
    <d v="2023-07-30T00:00:00"/>
    <d v="2025-01-01T00:00:00"/>
    <s v="MKFVEQ"/>
    <s v="EW6,W0Q"/>
    <s v="Green/Large"/>
    <x v="0"/>
    <n v="119.38500000000001"/>
    <n v="1.4273972602739726"/>
    <x v="1"/>
    <n v="113.41575"/>
    <n v="107.4465"/>
    <n v="95.50800000000001"/>
    <n v="68.978000000000009"/>
    <n v="31.835999999999999"/>
  </r>
  <r>
    <s v="0R7OT02Z"/>
    <x v="2"/>
    <x v="0"/>
    <s v="Product_V0HLB"/>
    <n v="285.97000000000003"/>
    <n v="94"/>
    <x v="0"/>
    <s v="6x20x8 cm"/>
    <d v="2023-03-15T00:00:00"/>
    <d v="2024-01-01T00:00:00"/>
    <s v="8VAWLM"/>
    <s v="0T0,I4Z"/>
    <s v="Red/Small"/>
    <x v="1"/>
    <n v="257.37300000000005"/>
    <n v="0.8"/>
    <x v="1"/>
    <n v="244.50435000000004"/>
    <n v="231.63570000000004"/>
    <n v="205.89840000000004"/>
    <n v="148.70440000000002"/>
    <n v="68.632800000000003"/>
  </r>
  <r>
    <s v="HITOCNRV"/>
    <x v="2"/>
    <x v="0"/>
    <s v="Product_T76RQ"/>
    <n v="100.23"/>
    <n v="17"/>
    <x v="0"/>
    <s v="18x18x18 cm"/>
    <d v="2023-07-30T00:00:00"/>
    <d v="2024-01-01T00:00:00"/>
    <s v="RXLJIT"/>
    <s v="A1H,UUA"/>
    <s v="Red/Small"/>
    <x v="3"/>
    <n v="90.207000000000008"/>
    <n v="0.42465753424657532"/>
    <x v="1"/>
    <n v="85.696650000000005"/>
    <n v="81.186300000000003"/>
    <n v="72.165600000000012"/>
    <n v="52.119600000000005"/>
    <n v="24.055199999999999"/>
  </r>
  <r>
    <s v="AJBY3U75"/>
    <x v="3"/>
    <x v="0"/>
    <s v="Product_W5P63"/>
    <n v="31.5"/>
    <n v="66"/>
    <x v="2"/>
    <s v="18x9x11 cm"/>
    <d v="2023-07-30T00:00:00"/>
    <d v="2024-01-01T00:00:00"/>
    <s v="MWNIOU"/>
    <s v="T9N,LIG"/>
    <s v="Blue/Medium"/>
    <x v="0"/>
    <n v="28.35"/>
    <n v="0.42465753424657532"/>
    <x v="1"/>
    <n v="26.932500000000001"/>
    <n v="25.515000000000001"/>
    <n v="22.680000000000003"/>
    <n v="16.38"/>
    <n v="7.5600000000000005"/>
  </r>
  <r>
    <s v="OY5JN18G"/>
    <x v="0"/>
    <x v="0"/>
    <s v="Product_EC8VA"/>
    <n v="71.14"/>
    <n v="14"/>
    <x v="2"/>
    <s v="19x13x6 cm"/>
    <d v="2023-07-30T00:00:00"/>
    <d v="2026-01-01T00:00:00"/>
    <s v="ZUON2V"/>
    <s v="63S,W1T"/>
    <s v="Red/Small"/>
    <x v="4"/>
    <n v="64.025999999999996"/>
    <n v="2.4273972602739726"/>
    <x v="0"/>
    <n v="60.824699999999993"/>
    <n v="57.623399999999997"/>
    <n v="51.220799999999997"/>
    <n v="36.992800000000003"/>
    <n v="17.073599999999999"/>
  </r>
  <r>
    <s v="SNC554B5"/>
    <x v="1"/>
    <x v="0"/>
    <s v="Product_E9AAA"/>
    <n v="277.70999999999998"/>
    <n v="15"/>
    <x v="0"/>
    <s v="14x10x9 cm"/>
    <d v="2023-07-30T00:00:00"/>
    <d v="2025-01-01T00:00:00"/>
    <s v="XCK3E7"/>
    <s v="TY9,L71"/>
    <s v="Blue/Medium"/>
    <x v="3"/>
    <n v="249.93899999999996"/>
    <n v="1.4273972602739726"/>
    <x v="1"/>
    <n v="237.44204999999997"/>
    <n v="224.94509999999997"/>
    <n v="199.95119999999997"/>
    <n v="144.4092"/>
    <n v="66.650399999999991"/>
  </r>
  <r>
    <s v="9ONB2FEG"/>
    <x v="3"/>
    <x v="0"/>
    <s v="Product_DAWQ2"/>
    <n v="90.58"/>
    <n v="44"/>
    <x v="1"/>
    <s v="19x15x15 cm"/>
    <d v="2023-07-30T00:00:00"/>
    <d v="2026-01-01T00:00:00"/>
    <s v="5GH0RW"/>
    <s v="9GE,32E"/>
    <s v="Green/Large"/>
    <x v="4"/>
    <n v="81.521999999999991"/>
    <n v="2.4273972602739726"/>
    <x v="1"/>
    <n v="77.445899999999995"/>
    <n v="73.369799999999998"/>
    <n v="65.21759999999999"/>
    <n v="47.101599999999998"/>
    <n v="21.7392"/>
  </r>
  <r>
    <s v="P4W8G0VK"/>
    <x v="0"/>
    <x v="0"/>
    <s v="Product_7XB3M"/>
    <n v="334.22"/>
    <n v="89"/>
    <x v="1"/>
    <s v="15x18x8 cm"/>
    <d v="2023-07-30T00:00:00"/>
    <d v="2025-01-01T00:00:00"/>
    <s v="A4UYB7"/>
    <s v="TM1,G27"/>
    <s v="Blue/Medium"/>
    <x v="1"/>
    <n v="300.798"/>
    <n v="1.4273972602739726"/>
    <x v="1"/>
    <n v="285.75810000000001"/>
    <n v="270.71820000000002"/>
    <n v="240.63840000000002"/>
    <n v="173.79440000000002"/>
    <n v="80.212800000000001"/>
  </r>
  <r>
    <s v="80450BUP"/>
    <x v="1"/>
    <x v="0"/>
    <s v="Product_QGAF7"/>
    <n v="14.57"/>
    <n v="36"/>
    <x v="0"/>
    <s v="5x14x17 cm"/>
    <d v="2023-01-01T00:00:00"/>
    <d v="2026-01-01T00:00:00"/>
    <s v="ZYWKAB"/>
    <s v="1K2,IPN"/>
    <s v="Red/Small"/>
    <x v="2"/>
    <n v="13.113"/>
    <n v="3.0027397260273974"/>
    <x v="0"/>
    <n v="12.457349999999998"/>
    <n v="11.8017"/>
    <n v="10.490400000000001"/>
    <n v="7.5764000000000005"/>
    <n v="3.4967999999999999"/>
  </r>
  <r>
    <s v="QYG2OM90"/>
    <x v="0"/>
    <x v="0"/>
    <s v="Product_BVDT6"/>
    <n v="484.25"/>
    <n v="90"/>
    <x v="0"/>
    <s v="20x13x6 cm"/>
    <d v="2023-03-15T00:00:00"/>
    <d v="2025-01-01T00:00:00"/>
    <s v="HAAP6F"/>
    <s v="N16,XOG"/>
    <s v="Red/Small"/>
    <x v="0"/>
    <n v="435.82499999999999"/>
    <n v="1.8027397260273972"/>
    <x v="1"/>
    <n v="414.03375"/>
    <n v="392.24250000000001"/>
    <n v="348.66"/>
    <n v="251.81"/>
    <n v="116.22"/>
  </r>
  <r>
    <s v="W01YS3MX"/>
    <x v="2"/>
    <x v="0"/>
    <s v="Product_NVBX3"/>
    <n v="119.94"/>
    <n v="31"/>
    <x v="1"/>
    <s v="10x11x5 cm"/>
    <d v="2023-07-30T00:00:00"/>
    <d v="2025-01-01T00:00:00"/>
    <s v="LR2AC2"/>
    <s v="5JL,GGL"/>
    <s v="Red/Small"/>
    <x v="2"/>
    <n v="107.946"/>
    <n v="1.4273972602739726"/>
    <x v="0"/>
    <n v="102.5487"/>
    <n v="97.151399999999995"/>
    <n v="86.356800000000007"/>
    <n v="62.3688"/>
    <n v="28.785599999999999"/>
  </r>
  <r>
    <s v="FCPOGQ6X"/>
    <x v="0"/>
    <x v="0"/>
    <s v="Product_MO9WB"/>
    <n v="218.18"/>
    <n v="43"/>
    <x v="1"/>
    <s v="11x7x12 cm"/>
    <d v="2023-01-01T00:00:00"/>
    <d v="2025-01-01T00:00:00"/>
    <s v="6OR9IJ"/>
    <s v="61A,M70"/>
    <s v="Blue/Medium"/>
    <x v="4"/>
    <n v="196.36199999999999"/>
    <n v="2.0027397260273974"/>
    <x v="1"/>
    <n v="186.54389999999998"/>
    <n v="176.72579999999999"/>
    <n v="157.08960000000002"/>
    <n v="113.45360000000001"/>
    <n v="52.363199999999999"/>
  </r>
  <r>
    <s v="88TN2B6B"/>
    <x v="2"/>
    <x v="0"/>
    <s v="Product_43FVZ"/>
    <n v="481.49"/>
    <n v="80"/>
    <x v="0"/>
    <s v="11x6x6 cm"/>
    <d v="2023-07-30T00:00:00"/>
    <d v="2025-01-01T00:00:00"/>
    <s v="410TYF"/>
    <s v="E3R,DEW"/>
    <s v="Blue/Medium"/>
    <x v="0"/>
    <n v="433.34100000000001"/>
    <n v="1.4273972602739726"/>
    <x v="1"/>
    <n v="411.67394999999999"/>
    <n v="390.00690000000003"/>
    <n v="346.67280000000005"/>
    <n v="250.37480000000002"/>
    <n v="115.55759999999999"/>
  </r>
  <r>
    <s v="XFHDXIAK"/>
    <x v="1"/>
    <x v="0"/>
    <s v="Product_YXNXG"/>
    <n v="330.8"/>
    <n v="36"/>
    <x v="1"/>
    <s v="14x6x17 cm"/>
    <d v="2023-01-01T00:00:00"/>
    <d v="2026-01-01T00:00:00"/>
    <s v="R9Z8PN"/>
    <s v="W9T,ROT"/>
    <s v="Blue/Medium"/>
    <x v="1"/>
    <n v="297.72000000000003"/>
    <n v="3.0027397260273974"/>
    <x v="0"/>
    <n v="282.834"/>
    <n v="267.94800000000004"/>
    <n v="238.17600000000004"/>
    <n v="172.01600000000002"/>
    <n v="79.391999999999996"/>
  </r>
  <r>
    <s v="OBDKYJZK"/>
    <x v="2"/>
    <x v="0"/>
    <s v="Product_HAP1D"/>
    <n v="239.33"/>
    <n v="52"/>
    <x v="1"/>
    <s v="13x17x14 cm"/>
    <d v="2023-01-01T00:00:00"/>
    <d v="2026-01-01T00:00:00"/>
    <s v="ST5GMT"/>
    <s v="6G3,H2J"/>
    <s v="Green/Large"/>
    <x v="0"/>
    <n v="215.39700000000002"/>
    <n v="3.0027397260273974"/>
    <x v="0"/>
    <n v="204.62715"/>
    <n v="193.85730000000001"/>
    <n v="172.31760000000003"/>
    <n v="124.45160000000001"/>
    <n v="57.4392"/>
  </r>
  <r>
    <s v="Y67MDEI6"/>
    <x v="3"/>
    <x v="0"/>
    <s v="Product_064WO"/>
    <n v="436.25"/>
    <n v="7"/>
    <x v="1"/>
    <s v="6x16x13 cm"/>
    <d v="2023-03-15T00:00:00"/>
    <d v="2026-01-01T00:00:00"/>
    <s v="RMQL63"/>
    <s v="NB7,98J"/>
    <s v="Green/Large"/>
    <x v="0"/>
    <n v="392.625"/>
    <n v="2.8027397260273972"/>
    <x v="0"/>
    <n v="372.99374999999998"/>
    <n v="353.36250000000001"/>
    <n v="314.10000000000002"/>
    <n v="226.85"/>
    <n v="104.7"/>
  </r>
  <r>
    <s v="0PWK3FU4"/>
    <x v="1"/>
    <x v="0"/>
    <s v="Product_BUQSE"/>
    <n v="337.53"/>
    <n v="66"/>
    <x v="0"/>
    <s v="6x9x12 cm"/>
    <d v="2023-01-01T00:00:00"/>
    <d v="2024-01-01T00:00:00"/>
    <s v="BBVC4E"/>
    <s v="VBR,L1D"/>
    <s v="Red/Small"/>
    <x v="0"/>
    <n v="303.77699999999999"/>
    <n v="1"/>
    <x v="1"/>
    <n v="288.58814999999998"/>
    <n v="273.39929999999998"/>
    <n v="243.02160000000001"/>
    <n v="175.51559999999998"/>
    <n v="81.007199999999997"/>
  </r>
  <r>
    <s v="NM4JNGHF"/>
    <x v="0"/>
    <x v="0"/>
    <s v="Product_A75MJ"/>
    <n v="468.04"/>
    <n v="56"/>
    <x v="2"/>
    <s v="10x14x19 cm"/>
    <d v="2023-03-15T00:00:00"/>
    <d v="2026-01-01T00:00:00"/>
    <s v="91P9WO"/>
    <s v="SYI,ZTM"/>
    <s v="Red/Small"/>
    <x v="2"/>
    <n v="421.23599999999999"/>
    <n v="2.8027397260273972"/>
    <x v="0"/>
    <n v="400.17419999999998"/>
    <n v="379.11239999999998"/>
    <n v="336.98880000000003"/>
    <n v="243.38080000000002"/>
    <n v="112.3296"/>
  </r>
  <r>
    <s v="Y6PLTHI6"/>
    <x v="1"/>
    <x v="0"/>
    <s v="Product_P9JVO"/>
    <n v="431.17"/>
    <n v="51"/>
    <x v="2"/>
    <s v="17x20x19 cm"/>
    <d v="2023-07-30T00:00:00"/>
    <d v="2024-01-01T00:00:00"/>
    <s v="CRQIJ6"/>
    <s v="GZW,5W2"/>
    <s v="Blue/Medium"/>
    <x v="2"/>
    <n v="388.053"/>
    <n v="0.42465753424657532"/>
    <x v="1"/>
    <n v="368.65035"/>
    <n v="349.24770000000001"/>
    <n v="310.44240000000002"/>
    <n v="224.20840000000001"/>
    <n v="103.4808"/>
  </r>
  <r>
    <s v="GDWBMDN7"/>
    <x v="1"/>
    <x v="0"/>
    <s v="Product_KSVYS"/>
    <n v="71.12"/>
    <n v="77"/>
    <x v="0"/>
    <s v="13x17x13 cm"/>
    <d v="2023-01-01T00:00:00"/>
    <d v="2026-01-01T00:00:00"/>
    <s v="5VUZ7T"/>
    <s v="014,H0Z"/>
    <s v="Red/Small"/>
    <x v="2"/>
    <n v="64.00800000000001"/>
    <n v="3.0027397260273974"/>
    <x v="0"/>
    <n v="60.807600000000008"/>
    <n v="57.607200000000013"/>
    <n v="51.206400000000009"/>
    <n v="36.982400000000005"/>
    <n v="17.0688"/>
  </r>
  <r>
    <s v="4TKR3BHP"/>
    <x v="1"/>
    <x v="0"/>
    <s v="Product_YFNSA"/>
    <n v="349.4"/>
    <n v="72"/>
    <x v="2"/>
    <s v="8x7x20 cm"/>
    <d v="2023-01-01T00:00:00"/>
    <d v="2025-01-01T00:00:00"/>
    <s v="X57A7P"/>
    <s v="SPN,O6L"/>
    <s v="Blue/Medium"/>
    <x v="0"/>
    <n v="314.45999999999998"/>
    <n v="2.0027397260273974"/>
    <x v="1"/>
    <n v="298.73699999999997"/>
    <n v="283.01400000000001"/>
    <n v="251.56799999999998"/>
    <n v="181.68799999999999"/>
    <n v="83.855999999999995"/>
  </r>
  <r>
    <s v="0YRPW7JH"/>
    <x v="2"/>
    <x v="0"/>
    <s v="Product_R7F5P"/>
    <n v="22.84"/>
    <n v="28"/>
    <x v="2"/>
    <s v="18x10x5 cm"/>
    <d v="2023-01-01T00:00:00"/>
    <d v="2025-01-01T00:00:00"/>
    <s v="UVJM0R"/>
    <s v="91R,6P6"/>
    <s v="Red/Small"/>
    <x v="4"/>
    <n v="20.556000000000001"/>
    <n v="2.0027397260273974"/>
    <x v="1"/>
    <n v="19.528199999999998"/>
    <n v="18.500400000000003"/>
    <n v="16.444800000000001"/>
    <n v="11.876800000000001"/>
    <n v="5.4815999999999994"/>
  </r>
  <r>
    <s v="6U0N9RC2"/>
    <x v="1"/>
    <x v="0"/>
    <s v="Product_U9J6Y"/>
    <n v="272.61"/>
    <n v="86"/>
    <x v="0"/>
    <s v="15x9x7 cm"/>
    <d v="2023-03-15T00:00:00"/>
    <d v="2024-01-01T00:00:00"/>
    <s v="DVIVZM"/>
    <s v="MQY,895"/>
    <s v="Green/Large"/>
    <x v="4"/>
    <n v="245.34900000000002"/>
    <n v="0.8"/>
    <x v="1"/>
    <n v="233.08154999999999"/>
    <n v="220.81410000000002"/>
    <n v="196.27920000000003"/>
    <n v="141.75720000000001"/>
    <n v="65.426400000000001"/>
  </r>
  <r>
    <s v="AINBDX3E"/>
    <x v="2"/>
    <x v="0"/>
    <s v="Product_4JYPC"/>
    <n v="22.1"/>
    <n v="56"/>
    <x v="1"/>
    <s v="13x10x12 cm"/>
    <d v="2023-03-15T00:00:00"/>
    <d v="2025-01-01T00:00:00"/>
    <s v="AZF9XH"/>
    <s v="1WJ,BAX"/>
    <s v="Green/Large"/>
    <x v="2"/>
    <n v="19.89"/>
    <n v="1.8027397260273972"/>
    <x v="1"/>
    <n v="18.895499999999998"/>
    <n v="17.901"/>
    <n v="15.912000000000001"/>
    <n v="11.492000000000001"/>
    <n v="5.3040000000000003"/>
  </r>
  <r>
    <s v="AX9A2OOE"/>
    <x v="1"/>
    <x v="0"/>
    <s v="Product_S6UQL"/>
    <n v="167.01"/>
    <n v="90"/>
    <x v="0"/>
    <s v="16x17x8 cm"/>
    <d v="2023-01-01T00:00:00"/>
    <d v="2026-01-01T00:00:00"/>
    <s v="LTFHTL"/>
    <s v="ER7,IHC"/>
    <s v="Blue/Medium"/>
    <x v="4"/>
    <n v="150.309"/>
    <n v="3.0027397260273974"/>
    <x v="1"/>
    <n v="142.79354999999998"/>
    <n v="135.27809999999999"/>
    <n v="120.24720000000001"/>
    <n v="86.845199999999991"/>
    <n v="40.0824"/>
  </r>
  <r>
    <s v="ZGPP25N2"/>
    <x v="0"/>
    <x v="0"/>
    <s v="Product_21AKM"/>
    <n v="206.86"/>
    <n v="35"/>
    <x v="1"/>
    <s v="18x12x14 cm"/>
    <d v="2023-01-01T00:00:00"/>
    <d v="2025-01-01T00:00:00"/>
    <s v="7F3A58"/>
    <s v="6S6,95O"/>
    <s v="Blue/Medium"/>
    <x v="1"/>
    <n v="186.17400000000001"/>
    <n v="2.0027397260273974"/>
    <x v="1"/>
    <n v="176.86529999999999"/>
    <n v="167.5566"/>
    <n v="148.9392"/>
    <n v="107.56720000000001"/>
    <n v="49.6464"/>
  </r>
  <r>
    <s v="ZIK3DJES"/>
    <x v="0"/>
    <x v="0"/>
    <s v="Product_I3EHT"/>
    <n v="287.52999999999997"/>
    <n v="86"/>
    <x v="2"/>
    <s v="9x20x12 cm"/>
    <d v="2023-07-30T00:00:00"/>
    <d v="2025-01-01T00:00:00"/>
    <s v="5QVR84"/>
    <s v="BM0,5NO"/>
    <s v="Blue/Medium"/>
    <x v="3"/>
    <n v="258.77699999999999"/>
    <n v="1.4273972602739726"/>
    <x v="1"/>
    <n v="245.83814999999998"/>
    <n v="232.89929999999998"/>
    <n v="207.02160000000001"/>
    <n v="149.51559999999998"/>
    <n v="69.007199999999997"/>
  </r>
  <r>
    <s v="X9H16BYB"/>
    <x v="2"/>
    <x v="0"/>
    <s v="Product_0ULOV"/>
    <n v="121.77"/>
    <n v="46"/>
    <x v="0"/>
    <s v="19x5x18 cm"/>
    <d v="2023-03-15T00:00:00"/>
    <d v="2025-01-01T00:00:00"/>
    <s v="CMS55X"/>
    <s v="STV,XXE"/>
    <s v="Blue/Medium"/>
    <x v="2"/>
    <n v="109.59299999999999"/>
    <n v="1.8027397260273972"/>
    <x v="1"/>
    <n v="104.11334999999998"/>
    <n v="98.63369999999999"/>
    <n v="87.674399999999991"/>
    <n v="63.320399999999999"/>
    <n v="29.224799999999998"/>
  </r>
  <r>
    <s v="QMLJG0A3"/>
    <x v="0"/>
    <x v="0"/>
    <s v="Product_NFPLC"/>
    <n v="267.56"/>
    <n v="46"/>
    <x v="2"/>
    <s v="16x11x20 cm"/>
    <d v="2023-01-01T00:00:00"/>
    <d v="2026-01-01T00:00:00"/>
    <s v="JDSV0T"/>
    <s v="NCR,OW4"/>
    <s v="Green/Large"/>
    <x v="2"/>
    <n v="240.804"/>
    <n v="3.0027397260273974"/>
    <x v="0"/>
    <n v="228.7638"/>
    <n v="216.7236"/>
    <n v="192.64320000000001"/>
    <n v="139.13120000000001"/>
    <n v="64.214399999999998"/>
  </r>
  <r>
    <s v="CFXRT1MH"/>
    <x v="2"/>
    <x v="0"/>
    <s v="Product_K2ALN"/>
    <n v="380.5"/>
    <n v="43"/>
    <x v="0"/>
    <s v="14x5x9 cm"/>
    <d v="2023-03-15T00:00:00"/>
    <d v="2026-01-01T00:00:00"/>
    <s v="8W2TQ8"/>
    <s v="HAN,087"/>
    <s v="Green/Large"/>
    <x v="3"/>
    <n v="342.45"/>
    <n v="2.8027397260273972"/>
    <x v="0"/>
    <n v="325.32749999999999"/>
    <n v="308.20499999999998"/>
    <n v="273.95999999999998"/>
    <n v="197.86"/>
    <n v="91.32"/>
  </r>
  <r>
    <s v="UZVIRSGY"/>
    <x v="3"/>
    <x v="0"/>
    <s v="Product_GOUU1"/>
    <n v="498.45"/>
    <n v="45"/>
    <x v="0"/>
    <s v="19x11x5 cm"/>
    <d v="2023-03-15T00:00:00"/>
    <d v="2024-01-01T00:00:00"/>
    <s v="LCK6TT"/>
    <s v="W62,F9R"/>
    <s v="Blue/Medium"/>
    <x v="3"/>
    <n v="448.60500000000002"/>
    <n v="0.8"/>
    <x v="1"/>
    <n v="426.17475000000002"/>
    <n v="403.74450000000002"/>
    <n v="358.88400000000001"/>
    <n v="259.19400000000002"/>
    <n v="119.62799999999999"/>
  </r>
  <r>
    <s v="DNZTTZD0"/>
    <x v="0"/>
    <x v="0"/>
    <s v="Product_3E3SE"/>
    <n v="446.18"/>
    <n v="97"/>
    <x v="2"/>
    <s v="14x14x13 cm"/>
    <d v="2023-07-30T00:00:00"/>
    <d v="2025-01-01T00:00:00"/>
    <s v="3U597H"/>
    <s v="HWQ,PE0"/>
    <s v="Red/Small"/>
    <x v="3"/>
    <n v="401.56200000000001"/>
    <n v="1.4273972602739726"/>
    <x v="1"/>
    <n v="381.48390000000001"/>
    <n v="361.4058"/>
    <n v="321.24960000000004"/>
    <n v="232.01360000000003"/>
    <n v="107.08319999999999"/>
  </r>
  <r>
    <s v="OJ3MCFK2"/>
    <x v="3"/>
    <x v="0"/>
    <s v="Product_5NISY"/>
    <n v="440.19"/>
    <n v="20"/>
    <x v="0"/>
    <s v="6x15x18 cm"/>
    <d v="2023-03-15T00:00:00"/>
    <d v="2026-01-01T00:00:00"/>
    <s v="QT7TNL"/>
    <s v="JBA,VLB"/>
    <s v="Red/Small"/>
    <x v="3"/>
    <n v="396.17099999999999"/>
    <n v="2.8027397260273972"/>
    <x v="0"/>
    <n v="376.36244999999997"/>
    <n v="356.5539"/>
    <n v="316.93680000000001"/>
    <n v="228.89879999999999"/>
    <n v="105.6456"/>
  </r>
  <r>
    <s v="010CG7I2"/>
    <x v="1"/>
    <x v="0"/>
    <s v="Product_Q7HHD"/>
    <n v="471.29"/>
    <n v="88"/>
    <x v="2"/>
    <s v="6x12x10 cm"/>
    <d v="2023-01-01T00:00:00"/>
    <d v="2025-01-01T00:00:00"/>
    <s v="9UXCLP"/>
    <s v="IBY,VQ1"/>
    <s v="Green/Large"/>
    <x v="1"/>
    <n v="424.161"/>
    <n v="2.0027397260273974"/>
    <x v="1"/>
    <n v="402.95294999999999"/>
    <n v="381.74490000000003"/>
    <n v="339.3288"/>
    <n v="245.07080000000002"/>
    <n v="113.1096"/>
  </r>
  <r>
    <s v="9EDDMQQR"/>
    <x v="0"/>
    <x v="0"/>
    <s v="Product_7DDFE"/>
    <n v="243.89"/>
    <n v="90"/>
    <x v="0"/>
    <s v="5x20x19 cm"/>
    <d v="2023-01-01T00:00:00"/>
    <d v="2025-01-01T00:00:00"/>
    <s v="RRD9BZ"/>
    <s v="9YJ,T35"/>
    <s v="Blue/Medium"/>
    <x v="4"/>
    <n v="219.50099999999998"/>
    <n v="2.0027397260273974"/>
    <x v="1"/>
    <n v="208.52594999999997"/>
    <n v="197.55089999999998"/>
    <n v="175.60079999999999"/>
    <n v="126.8228"/>
    <n v="58.533599999999993"/>
  </r>
  <r>
    <s v="Y7KQDB9U"/>
    <x v="3"/>
    <x v="0"/>
    <s v="Product_MGS0G"/>
    <n v="82.85"/>
    <n v="6"/>
    <x v="2"/>
    <s v="19x18x6 cm"/>
    <d v="2023-03-15T00:00:00"/>
    <d v="2026-01-01T00:00:00"/>
    <s v="P4UQRT"/>
    <s v="DNM,0OG"/>
    <s v="Green/Large"/>
    <x v="3"/>
    <n v="74.564999999999998"/>
    <n v="2.8027397260273972"/>
    <x v="1"/>
    <n v="70.836749999999995"/>
    <n v="67.108500000000006"/>
    <n v="59.652000000000001"/>
    <n v="43.082000000000001"/>
    <n v="19.883999999999997"/>
  </r>
  <r>
    <s v="KI8H1V8I"/>
    <x v="0"/>
    <x v="0"/>
    <s v="Product_ISU2E"/>
    <n v="243.09"/>
    <n v="3"/>
    <x v="2"/>
    <s v="20x19x6 cm"/>
    <d v="2023-01-01T00:00:00"/>
    <d v="2024-01-01T00:00:00"/>
    <s v="787C2B"/>
    <s v="VZO,FVP"/>
    <s v="Blue/Medium"/>
    <x v="0"/>
    <n v="218.78100000000001"/>
    <n v="1"/>
    <x v="1"/>
    <n v="207.84195"/>
    <n v="196.90290000000002"/>
    <n v="175.02480000000003"/>
    <n v="126.4068"/>
    <n v="58.3416"/>
  </r>
  <r>
    <s v="8R88YKE8"/>
    <x v="3"/>
    <x v="0"/>
    <s v="Product_J6WWB"/>
    <n v="103.74"/>
    <n v="34"/>
    <x v="0"/>
    <s v="18x7x9 cm"/>
    <d v="2023-01-01T00:00:00"/>
    <d v="2025-01-01T00:00:00"/>
    <s v="X7BGGS"/>
    <s v="BR1,6IX"/>
    <s v="Red/Small"/>
    <x v="1"/>
    <n v="93.366"/>
    <n v="2.0027397260273974"/>
    <x v="0"/>
    <n v="88.697699999999998"/>
    <n v="84.029399999999995"/>
    <n v="74.692800000000005"/>
    <n v="53.944800000000001"/>
    <n v="24.897599999999997"/>
  </r>
  <r>
    <s v="VBSSKXD8"/>
    <x v="0"/>
    <x v="0"/>
    <s v="Product_5DYSV"/>
    <n v="141.34"/>
    <n v="3"/>
    <x v="1"/>
    <s v="6x7x17 cm"/>
    <d v="2023-07-30T00:00:00"/>
    <d v="2025-01-01T00:00:00"/>
    <s v="AYFKL4"/>
    <s v="7PF,DU0"/>
    <s v="Blue/Medium"/>
    <x v="0"/>
    <n v="127.206"/>
    <n v="1.4273972602739726"/>
    <x v="0"/>
    <n v="120.84569999999999"/>
    <n v="114.4854"/>
    <n v="101.76480000000001"/>
    <n v="73.496800000000007"/>
    <n v="33.921599999999998"/>
  </r>
  <r>
    <s v="PLRXNEUY"/>
    <x v="3"/>
    <x v="0"/>
    <s v="Product_5MORO"/>
    <n v="427.46"/>
    <n v="44"/>
    <x v="0"/>
    <s v="8x8x7 cm"/>
    <d v="2023-01-01T00:00:00"/>
    <d v="2026-01-01T00:00:00"/>
    <s v="KE7NRR"/>
    <s v="BDE,N90"/>
    <s v="Green/Large"/>
    <x v="1"/>
    <n v="384.714"/>
    <n v="3.0027397260273974"/>
    <x v="1"/>
    <n v="365.47829999999999"/>
    <n v="346.24259999999998"/>
    <n v="307.77120000000002"/>
    <n v="222.2792"/>
    <n v="102.59039999999999"/>
  </r>
  <r>
    <s v="GQY2QEF8"/>
    <x v="0"/>
    <x v="0"/>
    <s v="Product_GEMHE"/>
    <n v="449.79"/>
    <n v="39"/>
    <x v="1"/>
    <s v="17x19x10 cm"/>
    <d v="2023-03-15T00:00:00"/>
    <d v="2025-01-01T00:00:00"/>
    <s v="V8C9NR"/>
    <s v="CXK,3SF"/>
    <s v="Green/Large"/>
    <x v="0"/>
    <n v="404.81100000000004"/>
    <n v="1.8027397260273972"/>
    <x v="1"/>
    <n v="384.57044999999999"/>
    <n v="364.32990000000007"/>
    <n v="323.84880000000004"/>
    <n v="233.89080000000001"/>
    <n v="107.9496"/>
  </r>
  <r>
    <s v="H28OSBXO"/>
    <x v="3"/>
    <x v="0"/>
    <s v="Product_8GJRU"/>
    <n v="319.37"/>
    <n v="50"/>
    <x v="1"/>
    <s v="15x17x18 cm"/>
    <d v="2023-07-30T00:00:00"/>
    <d v="2026-01-01T00:00:00"/>
    <s v="6JNPDF"/>
    <s v="5YH,NHT"/>
    <s v="Blue/Medium"/>
    <x v="4"/>
    <n v="287.43299999999999"/>
    <n v="2.4273972602739726"/>
    <x v="1"/>
    <n v="273.06135"/>
    <n v="258.68970000000002"/>
    <n v="229.94640000000001"/>
    <n v="166.07240000000002"/>
    <n v="76.648799999999994"/>
  </r>
  <r>
    <s v="17M97TGX"/>
    <x v="3"/>
    <x v="0"/>
    <s v="Product_ZVN51"/>
    <n v="126.07"/>
    <n v="22"/>
    <x v="1"/>
    <s v="18x5x15 cm"/>
    <d v="2023-01-01T00:00:00"/>
    <d v="2025-01-01T00:00:00"/>
    <s v="CYKQMS"/>
    <s v="ZSR,2Y6"/>
    <s v="Green/Large"/>
    <x v="3"/>
    <n v="113.46299999999999"/>
    <n v="2.0027397260273974"/>
    <x v="0"/>
    <n v="107.78984999999999"/>
    <n v="102.11669999999999"/>
    <n v="90.770399999999995"/>
    <n v="65.556399999999996"/>
    <n v="30.256799999999998"/>
  </r>
  <r>
    <s v="I1JQ4COH"/>
    <x v="0"/>
    <x v="0"/>
    <s v="Product_P8O2E"/>
    <n v="44.99"/>
    <n v="69"/>
    <x v="1"/>
    <s v="14x12x14 cm"/>
    <d v="2023-07-30T00:00:00"/>
    <d v="2026-01-01T00:00:00"/>
    <s v="CEC12V"/>
    <s v="6F2,73S"/>
    <s v="Green/Large"/>
    <x v="1"/>
    <n v="40.491"/>
    <n v="2.4273972602739726"/>
    <x v="0"/>
    <n v="38.466449999999995"/>
    <n v="36.441900000000004"/>
    <n v="32.392800000000001"/>
    <n v="23.394800000000004"/>
    <n v="10.797599999999999"/>
  </r>
  <r>
    <s v="2TPCGTIH"/>
    <x v="2"/>
    <x v="0"/>
    <s v="Product_H0M4B"/>
    <n v="231.13"/>
    <n v="83"/>
    <x v="0"/>
    <s v="9x15x8 cm"/>
    <d v="2023-01-01T00:00:00"/>
    <d v="2026-01-01T00:00:00"/>
    <s v="OJ5LAM"/>
    <s v="NO7,HXD"/>
    <s v="Blue/Medium"/>
    <x v="3"/>
    <n v="208.017"/>
    <n v="3.0027397260273974"/>
    <x v="1"/>
    <n v="197.61614999999998"/>
    <n v="187.21530000000001"/>
    <n v="166.4136"/>
    <n v="120.1876"/>
    <n v="55.471199999999996"/>
  </r>
  <r>
    <s v="I0NKSDOY"/>
    <x v="2"/>
    <x v="0"/>
    <s v="Product_TPODB"/>
    <n v="477.16"/>
    <n v="28"/>
    <x v="1"/>
    <s v="7x6x7 cm"/>
    <d v="2023-07-30T00:00:00"/>
    <d v="2024-01-01T00:00:00"/>
    <s v="TD75L3"/>
    <s v="FDY,GSM"/>
    <s v="Blue/Medium"/>
    <x v="2"/>
    <n v="429.44400000000002"/>
    <n v="0.42465753424657532"/>
    <x v="1"/>
    <n v="407.97179999999997"/>
    <n v="386.49960000000004"/>
    <n v="343.55520000000001"/>
    <n v="248.12320000000003"/>
    <n v="114.5184"/>
  </r>
  <r>
    <s v="8UMUO2CA"/>
    <x v="0"/>
    <x v="0"/>
    <s v="Product_VRLRJ"/>
    <n v="165.42"/>
    <n v="61"/>
    <x v="1"/>
    <s v="11x20x12 cm"/>
    <d v="2023-07-30T00:00:00"/>
    <d v="2024-01-01T00:00:00"/>
    <s v="XVCV8C"/>
    <s v="Y1G,AU3"/>
    <s v="Red/Small"/>
    <x v="1"/>
    <n v="148.87799999999999"/>
    <n v="0.42465753424657532"/>
    <x v="1"/>
    <n v="141.43409999999997"/>
    <n v="133.99019999999999"/>
    <n v="119.10239999999999"/>
    <n v="86.0184"/>
    <n v="39.700799999999994"/>
  </r>
  <r>
    <s v="NOCN5IU6"/>
    <x v="1"/>
    <x v="0"/>
    <s v="Product_8INLI"/>
    <n v="38.119999999999997"/>
    <n v="28"/>
    <x v="1"/>
    <s v="16x8x7 cm"/>
    <d v="2023-07-30T00:00:00"/>
    <d v="2026-01-01T00:00:00"/>
    <s v="LHLX8T"/>
    <s v="3EC,L6W"/>
    <s v="Red/Small"/>
    <x v="4"/>
    <n v="34.308"/>
    <n v="2.4273972602739726"/>
    <x v="1"/>
    <n v="32.592599999999997"/>
    <n v="30.877200000000002"/>
    <n v="27.446400000000001"/>
    <n v="19.822399999999998"/>
    <n v="9.1487999999999996"/>
  </r>
  <r>
    <s v="5D4BZQE1"/>
    <x v="1"/>
    <x v="0"/>
    <s v="Product_254HD"/>
    <n v="121.09"/>
    <n v="56"/>
    <x v="0"/>
    <s v="13x9x7 cm"/>
    <d v="2023-03-15T00:00:00"/>
    <d v="2025-01-01T00:00:00"/>
    <s v="YL652R"/>
    <s v="QBS,9GM"/>
    <s v="Green/Large"/>
    <x v="3"/>
    <n v="108.98099999999999"/>
    <n v="1.8027397260273972"/>
    <x v="1"/>
    <n v="103.53194999999999"/>
    <n v="98.082899999999995"/>
    <n v="87.184799999999996"/>
    <n v="62.966800000000006"/>
    <n v="29.061599999999999"/>
  </r>
  <r>
    <s v="595QRMHJ"/>
    <x v="0"/>
    <x v="0"/>
    <s v="Product_7FO1E"/>
    <n v="67.63"/>
    <n v="21"/>
    <x v="2"/>
    <s v="12x20x10 cm"/>
    <d v="2023-07-30T00:00:00"/>
    <d v="2026-01-01T00:00:00"/>
    <s v="T6STBS"/>
    <s v="NI9,JMM"/>
    <s v="Red/Small"/>
    <x v="2"/>
    <n v="60.866999999999997"/>
    <n v="2.4273972602739726"/>
    <x v="0"/>
    <n v="57.823649999999994"/>
    <n v="54.780299999999997"/>
    <n v="48.693600000000004"/>
    <n v="35.1676"/>
    <n v="16.231199999999998"/>
  </r>
  <r>
    <s v="XTW7AHDY"/>
    <x v="3"/>
    <x v="0"/>
    <s v="Product_74POS"/>
    <n v="357.31"/>
    <n v="40"/>
    <x v="2"/>
    <s v="14x6x17 cm"/>
    <d v="2023-01-01T00:00:00"/>
    <d v="2024-01-01T00:00:00"/>
    <s v="JL3E7D"/>
    <s v="0EK,CQ8"/>
    <s v="Green/Large"/>
    <x v="2"/>
    <n v="321.57900000000001"/>
    <n v="1"/>
    <x v="1"/>
    <n v="305.50004999999999"/>
    <n v="289.42110000000002"/>
    <n v="257.26320000000004"/>
    <n v="185.80119999999999"/>
    <n v="85.754400000000004"/>
  </r>
  <r>
    <s v="35BVYUZF"/>
    <x v="2"/>
    <x v="0"/>
    <s v="Product_S4OFA"/>
    <n v="79.16"/>
    <n v="76"/>
    <x v="2"/>
    <s v="11x9x8 cm"/>
    <d v="2023-03-15T00:00:00"/>
    <d v="2024-01-01T00:00:00"/>
    <s v="SJD947"/>
    <s v="CEE,TGK"/>
    <s v="Green/Large"/>
    <x v="4"/>
    <n v="71.244"/>
    <n v="0.8"/>
    <x v="1"/>
    <n v="67.681799999999996"/>
    <n v="64.119600000000005"/>
    <n v="56.995200000000004"/>
    <n v="41.163199999999996"/>
    <n v="18.9984"/>
  </r>
  <r>
    <s v="2YBCAFAP"/>
    <x v="0"/>
    <x v="0"/>
    <s v="Product_RS0AH"/>
    <n v="121.94"/>
    <n v="16"/>
    <x v="1"/>
    <s v="8x5x17 cm"/>
    <d v="2023-03-15T00:00:00"/>
    <d v="2026-01-01T00:00:00"/>
    <s v="YOYUOC"/>
    <s v="ML7,40P"/>
    <s v="Green/Large"/>
    <x v="4"/>
    <n v="109.746"/>
    <n v="2.8027397260273972"/>
    <x v="0"/>
    <n v="104.25869999999999"/>
    <n v="98.7714"/>
    <n v="87.796800000000005"/>
    <n v="63.408799999999999"/>
    <n v="29.265599999999999"/>
  </r>
  <r>
    <s v="UN6V9NEJ"/>
    <x v="2"/>
    <x v="0"/>
    <s v="Product_4466M"/>
    <n v="362.78"/>
    <n v="6"/>
    <x v="2"/>
    <s v="11x12x17 cm"/>
    <d v="2023-03-15T00:00:00"/>
    <d v="2026-01-01T00:00:00"/>
    <s v="BQ76AO"/>
    <s v="WAN,VVZ"/>
    <s v="Green/Large"/>
    <x v="2"/>
    <n v="326.50199999999995"/>
    <n v="2.8027397260273972"/>
    <x v="0"/>
    <n v="310.17689999999993"/>
    <n v="293.85179999999997"/>
    <n v="261.20159999999998"/>
    <n v="188.6456"/>
    <n v="87.067199999999985"/>
  </r>
  <r>
    <s v="7WKJGWDT"/>
    <x v="0"/>
    <x v="0"/>
    <s v="Product_C98YW"/>
    <n v="424.13"/>
    <n v="44"/>
    <x v="1"/>
    <s v="16x18x10 cm"/>
    <d v="2023-03-15T00:00:00"/>
    <d v="2024-01-01T00:00:00"/>
    <s v="F2JMDO"/>
    <s v="0IT,1OC"/>
    <s v="Blue/Medium"/>
    <x v="1"/>
    <n v="381.71699999999998"/>
    <n v="0.8"/>
    <x v="1"/>
    <n v="362.63114999999999"/>
    <n v="343.5453"/>
    <n v="305.37360000000001"/>
    <n v="220.54760000000002"/>
    <n v="101.79119999999999"/>
  </r>
  <r>
    <s v="E5HG0U5N"/>
    <x v="2"/>
    <x v="0"/>
    <s v="Product_A2GJZ"/>
    <n v="398.53"/>
    <n v="71"/>
    <x v="2"/>
    <s v="14x6x9 cm"/>
    <d v="2023-07-30T00:00:00"/>
    <d v="2026-01-01T00:00:00"/>
    <s v="GGIRI1"/>
    <s v="EHA,5GI"/>
    <s v="Blue/Medium"/>
    <x v="3"/>
    <n v="358.67699999999996"/>
    <n v="2.4273972602739726"/>
    <x v="0"/>
    <n v="340.74314999999996"/>
    <n v="322.80929999999995"/>
    <n v="286.94159999999999"/>
    <n v="207.23560000000001"/>
    <n v="95.647199999999984"/>
  </r>
  <r>
    <s v="5SYJ9O2W"/>
    <x v="1"/>
    <x v="0"/>
    <s v="Product_954NP"/>
    <n v="179.54"/>
    <n v="62"/>
    <x v="0"/>
    <s v="15x12x19 cm"/>
    <d v="2023-01-01T00:00:00"/>
    <d v="2025-01-01T00:00:00"/>
    <s v="06SYOC"/>
    <s v="PYP,ZR8"/>
    <s v="Red/Small"/>
    <x v="0"/>
    <n v="161.58599999999998"/>
    <n v="2.0027397260273974"/>
    <x v="0"/>
    <n v="153.50669999999997"/>
    <n v="145.42739999999998"/>
    <n v="129.2688"/>
    <n v="93.360799999999998"/>
    <n v="43.089599999999997"/>
  </r>
  <r>
    <s v="7Y8TQW8A"/>
    <x v="2"/>
    <x v="0"/>
    <s v="Product_A7DWI"/>
    <n v="391.42"/>
    <n v="94"/>
    <x v="1"/>
    <s v="18x9x8 cm"/>
    <d v="2023-01-01T00:00:00"/>
    <d v="2024-01-01T00:00:00"/>
    <s v="U27XQ8"/>
    <s v="NPA,HGB"/>
    <s v="Green/Large"/>
    <x v="4"/>
    <n v="352.27800000000002"/>
    <n v="1"/>
    <x v="1"/>
    <n v="334.66410000000002"/>
    <n v="317.05020000000002"/>
    <n v="281.82240000000002"/>
    <n v="203.53840000000002"/>
    <n v="93.940799999999996"/>
  </r>
  <r>
    <s v="NB1J09OW"/>
    <x v="3"/>
    <x v="0"/>
    <s v="Product_7BXBG"/>
    <n v="429.98"/>
    <n v="28"/>
    <x v="1"/>
    <s v="16x13x13 cm"/>
    <d v="2023-01-01T00:00:00"/>
    <d v="2024-01-01T00:00:00"/>
    <s v="7P35WK"/>
    <s v="ZF7,4LV"/>
    <s v="Blue/Medium"/>
    <x v="3"/>
    <n v="386.98200000000003"/>
    <n v="1"/>
    <x v="1"/>
    <n v="367.63290000000001"/>
    <n v="348.28380000000004"/>
    <n v="309.58560000000006"/>
    <n v="223.58960000000002"/>
    <n v="103.1952"/>
  </r>
  <r>
    <s v="I55B52QF"/>
    <x v="3"/>
    <x v="0"/>
    <s v="Product_JITDX"/>
    <n v="21.04"/>
    <n v="21"/>
    <x v="0"/>
    <s v="13x11x12 cm"/>
    <d v="2023-03-15T00:00:00"/>
    <d v="2025-01-01T00:00:00"/>
    <s v="JTV85X"/>
    <s v="3TJ,JJ9"/>
    <s v="Blue/Medium"/>
    <x v="3"/>
    <n v="18.936"/>
    <n v="1.8027397260273972"/>
    <x v="1"/>
    <n v="17.9892"/>
    <n v="17.042400000000001"/>
    <n v="15.148800000000001"/>
    <n v="10.940799999999999"/>
    <n v="5.0495999999999999"/>
  </r>
  <r>
    <s v="E56I501U"/>
    <x v="1"/>
    <x v="0"/>
    <s v="Product_3U7M0"/>
    <n v="437.24"/>
    <n v="63"/>
    <x v="1"/>
    <s v="11x19x8 cm"/>
    <d v="2023-03-15T00:00:00"/>
    <d v="2025-01-01T00:00:00"/>
    <s v="QFI0JK"/>
    <s v="3PP,K5K"/>
    <s v="Blue/Medium"/>
    <x v="4"/>
    <n v="393.51600000000002"/>
    <n v="1.8027397260273972"/>
    <x v="0"/>
    <n v="373.84019999999998"/>
    <n v="354.1644"/>
    <n v="314.81280000000004"/>
    <n v="227.3648"/>
    <n v="104.9376"/>
  </r>
  <r>
    <s v="KCYG2N19"/>
    <x v="2"/>
    <x v="0"/>
    <s v="Product_P267W"/>
    <n v="256.48"/>
    <n v="67"/>
    <x v="0"/>
    <s v="10x13x13 cm"/>
    <d v="2023-03-15T00:00:00"/>
    <d v="2025-01-01T00:00:00"/>
    <s v="C8MAWT"/>
    <s v="1CC,B4P"/>
    <s v="Green/Large"/>
    <x v="0"/>
    <n v="230.83200000000002"/>
    <n v="1.8027397260273972"/>
    <x v="1"/>
    <n v="219.29040000000001"/>
    <n v="207.74880000000002"/>
    <n v="184.66560000000004"/>
    <n v="133.36960000000002"/>
    <n v="61.555199999999999"/>
  </r>
  <r>
    <s v="JK7W4FDM"/>
    <x v="3"/>
    <x v="0"/>
    <s v="Product_L6ZKX"/>
    <n v="312.91000000000003"/>
    <n v="63"/>
    <x v="0"/>
    <s v="19x13x15 cm"/>
    <d v="2023-07-30T00:00:00"/>
    <d v="2024-01-01T00:00:00"/>
    <s v="AEROCM"/>
    <s v="U70,V8S"/>
    <s v="Red/Small"/>
    <x v="1"/>
    <n v="281.61900000000003"/>
    <n v="0.42465753424657532"/>
    <x v="1"/>
    <n v="267.53805"/>
    <n v="253.45710000000003"/>
    <n v="225.29520000000002"/>
    <n v="162.71320000000003"/>
    <n v="75.098399999999998"/>
  </r>
  <r>
    <s v="JNE2PMDL"/>
    <x v="3"/>
    <x v="0"/>
    <s v="Product_TUATT"/>
    <n v="210.87"/>
    <n v="57"/>
    <x v="0"/>
    <s v="14x10x8 cm"/>
    <d v="2023-03-15T00:00:00"/>
    <d v="2025-01-01T00:00:00"/>
    <s v="D91J36"/>
    <s v="UX5,EDT"/>
    <s v="Blue/Medium"/>
    <x v="0"/>
    <n v="189.78300000000002"/>
    <n v="1.8027397260273972"/>
    <x v="0"/>
    <n v="180.29385000000002"/>
    <n v="170.80470000000003"/>
    <n v="151.82640000000001"/>
    <n v="109.6524"/>
    <n v="50.608800000000002"/>
  </r>
  <r>
    <s v="GY9JQ85U"/>
    <x v="2"/>
    <x v="0"/>
    <s v="Product_USW9O"/>
    <n v="349.81"/>
    <n v="69"/>
    <x v="2"/>
    <s v="13x8x15 cm"/>
    <d v="2023-01-01T00:00:00"/>
    <d v="2024-01-01T00:00:00"/>
    <s v="V9GZWX"/>
    <s v="48Y,7B1"/>
    <s v="Red/Small"/>
    <x v="0"/>
    <n v="314.82900000000001"/>
    <n v="1"/>
    <x v="1"/>
    <n v="299.08755000000002"/>
    <n v="283.34610000000004"/>
    <n v="251.86320000000001"/>
    <n v="181.90120000000002"/>
    <n v="83.954399999999993"/>
  </r>
  <r>
    <s v="NSM4W9O2"/>
    <x v="0"/>
    <x v="0"/>
    <s v="Product_GDHIV"/>
    <n v="282.5"/>
    <n v="75"/>
    <x v="0"/>
    <s v="11x20x7 cm"/>
    <d v="2023-01-01T00:00:00"/>
    <d v="2025-01-01T00:00:00"/>
    <s v="P1KP72"/>
    <s v="LPQ,HQR"/>
    <s v="Green/Large"/>
    <x v="2"/>
    <n v="254.25"/>
    <n v="2.0027397260273974"/>
    <x v="1"/>
    <n v="241.53749999999999"/>
    <n v="228.82500000000002"/>
    <n v="203.4"/>
    <n v="146.9"/>
    <n v="67.8"/>
  </r>
  <r>
    <s v="X12HU6KD"/>
    <x v="0"/>
    <x v="0"/>
    <s v="Product_CRIM3"/>
    <n v="259.86"/>
    <n v="34"/>
    <x v="2"/>
    <s v="18x16x17 cm"/>
    <d v="2023-01-01T00:00:00"/>
    <d v="2026-01-01T00:00:00"/>
    <s v="5JCOUI"/>
    <s v="IB6,JHL"/>
    <s v="Green/Large"/>
    <x v="2"/>
    <n v="233.87400000000002"/>
    <n v="3.0027397260273974"/>
    <x v="0"/>
    <n v="222.18030000000002"/>
    <n v="210.48660000000004"/>
    <n v="187.09920000000002"/>
    <n v="135.12720000000002"/>
    <n v="62.366399999999999"/>
  </r>
  <r>
    <s v="XXBO5ACZ"/>
    <x v="0"/>
    <x v="0"/>
    <s v="Product_UJVHU"/>
    <n v="287"/>
    <n v="21"/>
    <x v="1"/>
    <s v="17x14x18 cm"/>
    <d v="2023-03-15T00:00:00"/>
    <d v="2026-01-01T00:00:00"/>
    <s v="46HGGC"/>
    <s v="IA2,L6P"/>
    <s v="Blue/Medium"/>
    <x v="1"/>
    <n v="258.3"/>
    <n v="2.8027397260273972"/>
    <x v="0"/>
    <n v="245.38499999999999"/>
    <n v="232.47000000000003"/>
    <n v="206.64000000000001"/>
    <n v="149.24"/>
    <n v="68.88"/>
  </r>
  <r>
    <s v="AJNIIAW8"/>
    <x v="1"/>
    <x v="0"/>
    <s v="Product_YL575"/>
    <n v="73.849999999999994"/>
    <n v="6"/>
    <x v="0"/>
    <s v="20x7x6 cm"/>
    <d v="2023-07-30T00:00:00"/>
    <d v="2024-01-01T00:00:00"/>
    <s v="QNPCUF"/>
    <s v="CAP,DFB"/>
    <s v="Blue/Medium"/>
    <x v="3"/>
    <n v="66.464999999999989"/>
    <n v="0.42465753424657532"/>
    <x v="1"/>
    <n v="63.141749999999988"/>
    <n v="59.818499999999993"/>
    <n v="53.171999999999997"/>
    <n v="38.402000000000001"/>
    <n v="17.723999999999997"/>
  </r>
  <r>
    <s v="U0P0RCJL"/>
    <x v="2"/>
    <x v="0"/>
    <s v="Product_1NFIJ"/>
    <n v="477.32"/>
    <n v="14"/>
    <x v="0"/>
    <s v="10x18x17 cm"/>
    <d v="2023-07-30T00:00:00"/>
    <d v="2025-01-01T00:00:00"/>
    <s v="PD9ZYL"/>
    <s v="88A,0B3"/>
    <s v="Blue/Medium"/>
    <x v="0"/>
    <n v="429.58799999999997"/>
    <n v="1.4273972602739726"/>
    <x v="1"/>
    <n v="408.10859999999997"/>
    <n v="386.62919999999997"/>
    <n v="343.67039999999997"/>
    <n v="248.2064"/>
    <n v="114.5568"/>
  </r>
  <r>
    <s v="D0RC9F5R"/>
    <x v="0"/>
    <x v="0"/>
    <s v="Product_E0XY3"/>
    <n v="243.9"/>
    <n v="33"/>
    <x v="0"/>
    <s v="9x12x13 cm"/>
    <d v="2023-07-30T00:00:00"/>
    <d v="2024-01-01T00:00:00"/>
    <s v="81FRVT"/>
    <s v="0UC,JRO"/>
    <s v="Red/Small"/>
    <x v="1"/>
    <n v="219.51"/>
    <n v="0.42465753424657532"/>
    <x v="1"/>
    <n v="208.53449999999998"/>
    <n v="197.559"/>
    <n v="175.608"/>
    <n v="126.828"/>
    <n v="58.536000000000001"/>
  </r>
  <r>
    <s v="7YENBVBS"/>
    <x v="2"/>
    <x v="0"/>
    <s v="Product_OVIXE"/>
    <n v="374.19"/>
    <n v="41"/>
    <x v="0"/>
    <s v="6x9x7 cm"/>
    <d v="2023-01-01T00:00:00"/>
    <d v="2024-01-01T00:00:00"/>
    <s v="MWMGCW"/>
    <s v="593,W8C"/>
    <s v="Blue/Medium"/>
    <x v="4"/>
    <n v="336.77100000000002"/>
    <n v="1"/>
    <x v="1"/>
    <n v="319.93245000000002"/>
    <n v="303.09390000000002"/>
    <n v="269.41680000000002"/>
    <n v="194.5788"/>
    <n v="89.805599999999998"/>
  </r>
  <r>
    <s v="TA1DG1BK"/>
    <x v="2"/>
    <x v="0"/>
    <s v="Product_CMAQ0"/>
    <n v="99.7"/>
    <n v="35"/>
    <x v="2"/>
    <s v="7x14x17 cm"/>
    <d v="2023-03-15T00:00:00"/>
    <d v="2025-01-01T00:00:00"/>
    <s v="9RPA1J"/>
    <s v="N1C,J78"/>
    <s v="Red/Small"/>
    <x v="2"/>
    <n v="89.73"/>
    <n v="1.8027397260273972"/>
    <x v="1"/>
    <n v="85.243499999999997"/>
    <n v="80.757000000000005"/>
    <n v="71.784000000000006"/>
    <n v="51.844000000000001"/>
    <n v="23.928000000000001"/>
  </r>
  <r>
    <s v="2DA1OG1Y"/>
    <x v="2"/>
    <x v="0"/>
    <s v="Product_94VS8"/>
    <n v="89.35"/>
    <n v="74"/>
    <x v="2"/>
    <s v="14x13x16 cm"/>
    <d v="2023-01-01T00:00:00"/>
    <d v="2025-01-01T00:00:00"/>
    <s v="LHT2NW"/>
    <s v="0CT,2D5"/>
    <s v="Green/Large"/>
    <x v="1"/>
    <n v="80.414999999999992"/>
    <n v="2.0027397260273974"/>
    <x v="1"/>
    <n v="76.394249999999985"/>
    <n v="72.373499999999993"/>
    <n v="64.331999999999994"/>
    <n v="46.461999999999996"/>
    <n v="21.443999999999999"/>
  </r>
  <r>
    <s v="DFT41V27"/>
    <x v="0"/>
    <x v="0"/>
    <s v="Product_2C42W"/>
    <n v="84.64"/>
    <n v="9"/>
    <x v="1"/>
    <s v="17x15x6 cm"/>
    <d v="2023-01-01T00:00:00"/>
    <d v="2025-01-01T00:00:00"/>
    <s v="BHFDQC"/>
    <s v="Z58,X7N"/>
    <s v="Green/Large"/>
    <x v="4"/>
    <n v="76.176000000000002"/>
    <n v="2.0027397260273974"/>
    <x v="0"/>
    <n v="72.367199999999997"/>
    <n v="68.558400000000006"/>
    <n v="60.940800000000003"/>
    <n v="44.012799999999999"/>
    <n v="20.313600000000001"/>
  </r>
  <r>
    <s v="67IYV2TA"/>
    <x v="0"/>
    <x v="0"/>
    <s v="Product_KDC8P"/>
    <n v="432.97"/>
    <n v="29"/>
    <x v="1"/>
    <s v="5x5x6 cm"/>
    <d v="2023-03-15T00:00:00"/>
    <d v="2024-01-01T00:00:00"/>
    <s v="WQ9PRC"/>
    <s v="933,1S0"/>
    <s v="Green/Large"/>
    <x v="1"/>
    <n v="389.673"/>
    <n v="0.8"/>
    <x v="1"/>
    <n v="370.18934999999999"/>
    <n v="350.70570000000004"/>
    <n v="311.73840000000001"/>
    <n v="225.14440000000002"/>
    <n v="103.9128"/>
  </r>
  <r>
    <s v="90GN4S4S"/>
    <x v="3"/>
    <x v="0"/>
    <s v="Product_TXBNQ"/>
    <n v="288.52999999999997"/>
    <n v="16"/>
    <x v="1"/>
    <s v="14x12x14 cm"/>
    <d v="2023-03-15T00:00:00"/>
    <d v="2026-01-01T00:00:00"/>
    <s v="TG98YH"/>
    <s v="2BA,9NN"/>
    <s v="Red/Small"/>
    <x v="3"/>
    <n v="259.67699999999996"/>
    <n v="2.8027397260273972"/>
    <x v="0"/>
    <n v="246.69314999999995"/>
    <n v="233.70929999999998"/>
    <n v="207.74159999999998"/>
    <n v="150.03559999999999"/>
    <n v="69.247199999999992"/>
  </r>
  <r>
    <s v="52M03RLZ"/>
    <x v="1"/>
    <x v="0"/>
    <s v="Product_GVHUD"/>
    <n v="325.82"/>
    <n v="39"/>
    <x v="1"/>
    <s v="14x7x18 cm"/>
    <d v="2023-03-15T00:00:00"/>
    <d v="2025-01-01T00:00:00"/>
    <s v="I1L5V2"/>
    <s v="J8G,DYB"/>
    <s v="Green/Large"/>
    <x v="0"/>
    <n v="293.238"/>
    <n v="1.8027397260273972"/>
    <x v="0"/>
    <n v="278.5761"/>
    <n v="263.91419999999999"/>
    <n v="234.59040000000002"/>
    <n v="169.4264"/>
    <n v="78.196799999999996"/>
  </r>
  <r>
    <s v="NJ6HL1AN"/>
    <x v="0"/>
    <x v="0"/>
    <s v="Product_VLP5N"/>
    <n v="391.71"/>
    <n v="42"/>
    <x v="1"/>
    <s v="5x8x15 cm"/>
    <d v="2023-03-15T00:00:00"/>
    <d v="2026-01-01T00:00:00"/>
    <s v="1CDYSB"/>
    <s v="9FA,Z05"/>
    <s v="Blue/Medium"/>
    <x v="3"/>
    <n v="352.53899999999999"/>
    <n v="2.8027397260273972"/>
    <x v="0"/>
    <n v="334.91204999999997"/>
    <n v="317.2851"/>
    <n v="282.03120000000001"/>
    <n v="203.6892"/>
    <n v="94.01039999999999"/>
  </r>
  <r>
    <s v="SUY3XCBQ"/>
    <x v="1"/>
    <x v="0"/>
    <s v="Product_T5V4I"/>
    <n v="231.57"/>
    <n v="86"/>
    <x v="1"/>
    <s v="12x6x13 cm"/>
    <d v="2023-01-01T00:00:00"/>
    <d v="2025-01-01T00:00:00"/>
    <s v="PYV47V"/>
    <s v="F2H,6BU"/>
    <s v="Blue/Medium"/>
    <x v="0"/>
    <n v="208.41299999999998"/>
    <n v="2.0027397260273974"/>
    <x v="1"/>
    <n v="197.99234999999999"/>
    <n v="187.57169999999999"/>
    <n v="166.7304"/>
    <n v="120.4164"/>
    <n v="55.576799999999999"/>
  </r>
  <r>
    <s v="ED2I0RJJ"/>
    <x v="1"/>
    <x v="0"/>
    <s v="Product_VDTY3"/>
    <n v="430.22"/>
    <n v="84"/>
    <x v="2"/>
    <s v="17x10x20 cm"/>
    <d v="2023-03-15T00:00:00"/>
    <d v="2026-01-01T00:00:00"/>
    <s v="H5E8XA"/>
    <s v="1FA,RUK"/>
    <s v="Green/Large"/>
    <x v="1"/>
    <n v="387.19800000000004"/>
    <n v="2.8027397260273972"/>
    <x v="0"/>
    <n v="367.8381"/>
    <n v="348.47820000000002"/>
    <n v="309.75840000000005"/>
    <n v="223.71440000000001"/>
    <n v="103.25280000000001"/>
  </r>
  <r>
    <s v="PGG5QRQL"/>
    <x v="1"/>
    <x v="0"/>
    <s v="Product_NQORL"/>
    <n v="461.95"/>
    <n v="24"/>
    <x v="1"/>
    <s v="10x19x5 cm"/>
    <d v="2023-03-15T00:00:00"/>
    <d v="2025-01-01T00:00:00"/>
    <s v="CJKUCW"/>
    <s v="3OK,OOQ"/>
    <s v="Blue/Medium"/>
    <x v="1"/>
    <n v="415.755"/>
    <n v="1.8027397260273972"/>
    <x v="0"/>
    <n v="394.96724999999998"/>
    <n v="374.17950000000002"/>
    <n v="332.60400000000004"/>
    <n v="240.214"/>
    <n v="110.86799999999999"/>
  </r>
  <r>
    <s v="X5VF0J6I"/>
    <x v="0"/>
    <x v="0"/>
    <s v="Product_KS7P1"/>
    <n v="432.61"/>
    <n v="53"/>
    <x v="2"/>
    <s v="8x17x6 cm"/>
    <d v="2023-07-30T00:00:00"/>
    <d v="2024-01-01T00:00:00"/>
    <s v="9A1PID"/>
    <s v="Z9R,RXM"/>
    <s v="Green/Large"/>
    <x v="1"/>
    <n v="389.34899999999999"/>
    <n v="0.42465753424657532"/>
    <x v="1"/>
    <n v="369.88154999999995"/>
    <n v="350.41410000000002"/>
    <n v="311.47919999999999"/>
    <n v="224.95720000000003"/>
    <n v="103.82639999999999"/>
  </r>
  <r>
    <s v="TNKOG96A"/>
    <x v="1"/>
    <x v="0"/>
    <s v="Product_AW2W0"/>
    <n v="373.78"/>
    <n v="80"/>
    <x v="2"/>
    <s v="10x12x18 cm"/>
    <d v="2023-03-15T00:00:00"/>
    <d v="2024-01-01T00:00:00"/>
    <s v="PBTF4M"/>
    <s v="VM4,5JF"/>
    <s v="Blue/Medium"/>
    <x v="2"/>
    <n v="336.40199999999999"/>
    <n v="0.8"/>
    <x v="1"/>
    <n v="319.58189999999996"/>
    <n v="302.76179999999999"/>
    <n v="269.1216"/>
    <n v="194.3656"/>
    <n v="89.707199999999986"/>
  </r>
  <r>
    <s v="FOI095T1"/>
    <x v="2"/>
    <x v="0"/>
    <s v="Product_XXMUP"/>
    <n v="161.61000000000001"/>
    <n v="55"/>
    <x v="1"/>
    <s v="16x14x17 cm"/>
    <d v="2023-07-30T00:00:00"/>
    <d v="2024-01-01T00:00:00"/>
    <s v="HWUMW4"/>
    <s v="6IM,8LA"/>
    <s v="Blue/Medium"/>
    <x v="1"/>
    <n v="145.44900000000001"/>
    <n v="0.42465753424657532"/>
    <x v="1"/>
    <n v="138.17654999999999"/>
    <n v="130.90410000000003"/>
    <n v="116.35920000000002"/>
    <n v="84.037200000000013"/>
    <n v="38.7864"/>
  </r>
  <r>
    <s v="Q5DPWHQ3"/>
    <x v="0"/>
    <x v="0"/>
    <s v="Product_INP41"/>
    <n v="311.82"/>
    <n v="42"/>
    <x v="2"/>
    <s v="7x8x19 cm"/>
    <d v="2023-07-30T00:00:00"/>
    <d v="2024-01-01T00:00:00"/>
    <s v="9LFIIC"/>
    <s v="N3Q,0TC"/>
    <s v="Blue/Medium"/>
    <x v="2"/>
    <n v="280.63799999999998"/>
    <n v="0.42465753424657532"/>
    <x v="1"/>
    <n v="266.60609999999997"/>
    <n v="252.57419999999999"/>
    <n v="224.5104"/>
    <n v="162.1464"/>
    <n v="74.836799999999997"/>
  </r>
  <r>
    <s v="OFNAJZJW"/>
    <x v="3"/>
    <x v="0"/>
    <s v="Product_1PKUG"/>
    <n v="111.84"/>
    <n v="87"/>
    <x v="0"/>
    <s v="5x17x18 cm"/>
    <d v="2023-03-15T00:00:00"/>
    <d v="2024-01-01T00:00:00"/>
    <s v="K71XUD"/>
    <s v="5N8,VMU"/>
    <s v="Green/Large"/>
    <x v="4"/>
    <n v="100.65600000000001"/>
    <n v="0.8"/>
    <x v="1"/>
    <n v="95.623199999999997"/>
    <n v="90.590400000000002"/>
    <n v="80.524800000000013"/>
    <n v="58.156800000000004"/>
    <n v="26.8416"/>
  </r>
  <r>
    <s v="7PSJP6GE"/>
    <x v="0"/>
    <x v="0"/>
    <s v="Product_VWKC9"/>
    <n v="439.53"/>
    <n v="31"/>
    <x v="0"/>
    <s v="15x14x19 cm"/>
    <d v="2023-01-01T00:00:00"/>
    <d v="2026-01-01T00:00:00"/>
    <s v="LDJJHO"/>
    <s v="EKN,NRQ"/>
    <s v="Blue/Medium"/>
    <x v="0"/>
    <n v="395.577"/>
    <n v="3.0027397260273974"/>
    <x v="0"/>
    <n v="375.79814999999996"/>
    <n v="356.01929999999999"/>
    <n v="316.46160000000003"/>
    <n v="228.5556"/>
    <n v="105.48719999999999"/>
  </r>
  <r>
    <s v="YKT52NNE"/>
    <x v="2"/>
    <x v="0"/>
    <s v="Product_EO14V"/>
    <n v="427.83"/>
    <n v="86"/>
    <x v="0"/>
    <s v="6x20x10 cm"/>
    <d v="2023-07-30T00:00:00"/>
    <d v="2025-01-01T00:00:00"/>
    <s v="21DY0E"/>
    <s v="LTL,TB4"/>
    <s v="Red/Small"/>
    <x v="1"/>
    <n v="385.04699999999997"/>
    <n v="1.4273972602739726"/>
    <x v="1"/>
    <n v="365.79464999999993"/>
    <n v="346.54229999999995"/>
    <n v="308.0376"/>
    <n v="222.4716"/>
    <n v="102.67919999999999"/>
  </r>
  <r>
    <s v="FJD56MM6"/>
    <x v="0"/>
    <x v="0"/>
    <s v="Product_X7NVI"/>
    <n v="75.11"/>
    <n v="9"/>
    <x v="0"/>
    <s v="8x17x12 cm"/>
    <d v="2023-03-15T00:00:00"/>
    <d v="2024-01-01T00:00:00"/>
    <s v="8FO38L"/>
    <s v="5HN,AS4"/>
    <s v="Blue/Medium"/>
    <x v="3"/>
    <n v="67.599000000000004"/>
    <n v="0.8"/>
    <x v="1"/>
    <n v="64.219049999999996"/>
    <n v="60.839100000000002"/>
    <n v="54.079200000000007"/>
    <n v="39.057200000000002"/>
    <n v="18.026399999999999"/>
  </r>
  <r>
    <s v="LBH3UHHH"/>
    <x v="1"/>
    <x v="0"/>
    <s v="Product_N2E1X"/>
    <n v="55.2"/>
    <n v="19"/>
    <x v="0"/>
    <s v="10x12x10 cm"/>
    <d v="2023-07-30T00:00:00"/>
    <d v="2024-01-01T00:00:00"/>
    <s v="RTYBLN"/>
    <s v="41R,06Q"/>
    <s v="Red/Small"/>
    <x v="2"/>
    <n v="49.68"/>
    <n v="0.42465753424657532"/>
    <x v="1"/>
    <n v="47.195999999999998"/>
    <n v="44.712000000000003"/>
    <n v="39.744"/>
    <n v="28.704000000000004"/>
    <n v="13.247999999999999"/>
  </r>
  <r>
    <s v="6U6X9CNX"/>
    <x v="2"/>
    <x v="0"/>
    <s v="Product_NN7J3"/>
    <n v="141.65"/>
    <n v="61"/>
    <x v="2"/>
    <s v="14x20x5 cm"/>
    <d v="2023-01-01T00:00:00"/>
    <d v="2026-01-01T00:00:00"/>
    <s v="QQP2UW"/>
    <s v="WRS,DGS"/>
    <s v="Red/Small"/>
    <x v="0"/>
    <n v="127.485"/>
    <n v="3.0027397260273974"/>
    <x v="1"/>
    <n v="121.11075"/>
    <n v="114.73650000000001"/>
    <n v="101.988"/>
    <n v="73.658000000000001"/>
    <n v="33.996000000000002"/>
  </r>
  <r>
    <s v="95LBUUXV"/>
    <x v="1"/>
    <x v="0"/>
    <s v="Product_NV75R"/>
    <n v="455.23"/>
    <n v="95"/>
    <x v="0"/>
    <s v="17x12x9 cm"/>
    <d v="2023-07-30T00:00:00"/>
    <d v="2025-01-01T00:00:00"/>
    <s v="XE8TCE"/>
    <s v="HWM,221"/>
    <s v="Green/Large"/>
    <x v="0"/>
    <n v="409.70699999999999"/>
    <n v="1.4273972602739726"/>
    <x v="1"/>
    <n v="389.22164999999995"/>
    <n v="368.73630000000003"/>
    <n v="327.76560000000001"/>
    <n v="236.71960000000001"/>
    <n v="109.2552"/>
  </r>
  <r>
    <s v="2R1OK8Z2"/>
    <x v="3"/>
    <x v="0"/>
    <s v="Product_X5Z9P"/>
    <n v="379.89"/>
    <n v="3"/>
    <x v="2"/>
    <s v="11x5x9 cm"/>
    <d v="2023-01-01T00:00:00"/>
    <d v="2024-01-01T00:00:00"/>
    <s v="3R763S"/>
    <s v="RFD,FSK"/>
    <s v="Green/Large"/>
    <x v="1"/>
    <n v="341.90100000000001"/>
    <n v="1"/>
    <x v="1"/>
    <n v="324.80595"/>
    <n v="307.71090000000004"/>
    <n v="273.52080000000001"/>
    <n v="197.5428"/>
    <n v="91.173599999999993"/>
  </r>
  <r>
    <s v="AHDB6WCH"/>
    <x v="0"/>
    <x v="0"/>
    <s v="Product_FH56M"/>
    <n v="80.36"/>
    <n v="88"/>
    <x v="0"/>
    <s v="19x9x11 cm"/>
    <d v="2023-07-30T00:00:00"/>
    <d v="2024-01-01T00:00:00"/>
    <s v="MLGVYW"/>
    <s v="M8O,2E3"/>
    <s v="Red/Small"/>
    <x v="0"/>
    <n v="72.323999999999998"/>
    <n v="0.42465753424657532"/>
    <x v="1"/>
    <n v="68.707799999999992"/>
    <n v="65.0916"/>
    <n v="57.859200000000001"/>
    <n v="41.787199999999999"/>
    <n v="19.2864"/>
  </r>
  <r>
    <s v="OEW6H7XH"/>
    <x v="0"/>
    <x v="0"/>
    <s v="Product_EGY1U"/>
    <n v="61.56"/>
    <n v="85"/>
    <x v="0"/>
    <s v="18x11x10 cm"/>
    <d v="2023-07-30T00:00:00"/>
    <d v="2025-01-01T00:00:00"/>
    <s v="XCTKL1"/>
    <s v="BHG,M8R"/>
    <s v="Green/Large"/>
    <x v="3"/>
    <n v="55.404000000000003"/>
    <n v="1.4273972602739726"/>
    <x v="1"/>
    <n v="52.633800000000001"/>
    <n v="49.863600000000005"/>
    <n v="44.323200000000007"/>
    <n v="32.011200000000002"/>
    <n v="14.7744"/>
  </r>
  <r>
    <s v="0A1CYDBQ"/>
    <x v="2"/>
    <x v="0"/>
    <s v="Product_78DCL"/>
    <n v="93.15"/>
    <n v="58"/>
    <x v="2"/>
    <s v="7x17x11 cm"/>
    <d v="2023-01-01T00:00:00"/>
    <d v="2026-01-01T00:00:00"/>
    <s v="OHY8RN"/>
    <s v="QC1,X2J"/>
    <s v="Green/Large"/>
    <x v="3"/>
    <n v="83.835000000000008"/>
    <n v="3.0027397260273974"/>
    <x v="0"/>
    <n v="79.643250000000009"/>
    <n v="75.45150000000001"/>
    <n v="67.068000000000012"/>
    <n v="48.438000000000002"/>
    <n v="22.356000000000002"/>
  </r>
  <r>
    <s v="1VFJ4N45"/>
    <x v="0"/>
    <x v="0"/>
    <s v="Product_MJ4B5"/>
    <n v="240.04"/>
    <n v="34"/>
    <x v="1"/>
    <s v="16x16x15 cm"/>
    <d v="2023-07-30T00:00:00"/>
    <d v="2025-01-01T00:00:00"/>
    <s v="LS7UZP"/>
    <s v="UBK,UJZ"/>
    <s v="Blue/Medium"/>
    <x v="0"/>
    <n v="216.036"/>
    <n v="1.4273972602739726"/>
    <x v="1"/>
    <n v="205.23419999999999"/>
    <n v="194.4324"/>
    <n v="172.8288"/>
    <n v="124.82080000000001"/>
    <n v="57.609599999999993"/>
  </r>
  <r>
    <s v="BDOWF7D2"/>
    <x v="3"/>
    <x v="0"/>
    <s v="Product_6PHPR"/>
    <n v="174.42"/>
    <n v="31"/>
    <x v="0"/>
    <s v="9x13x18 cm"/>
    <d v="2023-01-01T00:00:00"/>
    <d v="2025-01-01T00:00:00"/>
    <s v="HFRXZU"/>
    <s v="SC0,NZ2"/>
    <s v="Blue/Medium"/>
    <x v="4"/>
    <n v="156.97799999999998"/>
    <n v="2.0027397260273974"/>
    <x v="1"/>
    <n v="149.12909999999997"/>
    <n v="141.28019999999998"/>
    <n v="125.58239999999999"/>
    <n v="90.698399999999992"/>
    <n v="41.860799999999998"/>
  </r>
  <r>
    <s v="SEKQSFXE"/>
    <x v="2"/>
    <x v="0"/>
    <s v="Product_GY9NC"/>
    <n v="149.71"/>
    <n v="70"/>
    <x v="1"/>
    <s v="5x8x14 cm"/>
    <d v="2023-07-30T00:00:00"/>
    <d v="2026-01-01T00:00:00"/>
    <s v="ZKDEME"/>
    <s v="D8O,A07"/>
    <s v="Blue/Medium"/>
    <x v="1"/>
    <n v="134.739"/>
    <n v="2.4273972602739726"/>
    <x v="1"/>
    <n v="128.00205"/>
    <n v="121.2651"/>
    <n v="107.7912"/>
    <n v="77.84920000000001"/>
    <n v="35.930399999999999"/>
  </r>
  <r>
    <s v="2UJ7I4SZ"/>
    <x v="2"/>
    <x v="0"/>
    <s v="Product_VBOYR"/>
    <n v="23.67"/>
    <n v="58"/>
    <x v="0"/>
    <s v="13x10x6 cm"/>
    <d v="2023-03-15T00:00:00"/>
    <d v="2025-01-01T00:00:00"/>
    <s v="XA3PE8"/>
    <s v="IQR,71D"/>
    <s v="Blue/Medium"/>
    <x v="2"/>
    <n v="21.303000000000001"/>
    <n v="1.8027397260273972"/>
    <x v="1"/>
    <n v="20.237849999999998"/>
    <n v="19.172700000000003"/>
    <n v="17.042400000000001"/>
    <n v="12.308400000000001"/>
    <n v="5.6808000000000005"/>
  </r>
  <r>
    <s v="PLQHK79D"/>
    <x v="1"/>
    <x v="0"/>
    <s v="Product_PVBHE"/>
    <n v="74.400000000000006"/>
    <n v="44"/>
    <x v="2"/>
    <s v="9x5x8 cm"/>
    <d v="2023-03-15T00:00:00"/>
    <d v="2024-01-01T00:00:00"/>
    <s v="MXALIC"/>
    <s v="JXH,IG8"/>
    <s v="Red/Small"/>
    <x v="0"/>
    <n v="66.960000000000008"/>
    <n v="0.8"/>
    <x v="1"/>
    <n v="63.612000000000002"/>
    <n v="60.26400000000001"/>
    <n v="53.568000000000012"/>
    <n v="38.688000000000002"/>
    <n v="17.856000000000002"/>
  </r>
  <r>
    <s v="O72D4NDI"/>
    <x v="0"/>
    <x v="0"/>
    <s v="Product_85OAP"/>
    <n v="450.51"/>
    <n v="99"/>
    <x v="2"/>
    <s v="12x7x11 cm"/>
    <d v="2023-03-15T00:00:00"/>
    <d v="2025-01-01T00:00:00"/>
    <s v="8S42RX"/>
    <s v="NG2,598"/>
    <s v="Blue/Medium"/>
    <x v="2"/>
    <n v="405.459"/>
    <n v="1.8027397260273972"/>
    <x v="1"/>
    <n v="385.18604999999997"/>
    <n v="364.91309999999999"/>
    <n v="324.36720000000003"/>
    <n v="234.26519999999999"/>
    <n v="108.1224"/>
  </r>
  <r>
    <s v="1WV5AHII"/>
    <x v="2"/>
    <x v="0"/>
    <s v="Product_4RSQQ"/>
    <n v="463.25"/>
    <n v="60"/>
    <x v="1"/>
    <s v="11x12x8 cm"/>
    <d v="2023-01-01T00:00:00"/>
    <d v="2026-01-01T00:00:00"/>
    <s v="Y2QPF2"/>
    <s v="668,NK2"/>
    <s v="Red/Small"/>
    <x v="2"/>
    <n v="416.92500000000001"/>
    <n v="3.0027397260273974"/>
    <x v="0"/>
    <n v="396.07875000000001"/>
    <n v="375.23250000000002"/>
    <n v="333.54"/>
    <n v="240.89000000000001"/>
    <n v="111.17999999999999"/>
  </r>
  <r>
    <s v="O94KG765"/>
    <x v="2"/>
    <x v="0"/>
    <s v="Product_BJLGM"/>
    <n v="157.28"/>
    <n v="79"/>
    <x v="0"/>
    <s v="9x5x8 cm"/>
    <d v="2023-01-01T00:00:00"/>
    <d v="2025-01-01T00:00:00"/>
    <s v="0Y9HAA"/>
    <s v="9B0,6B3"/>
    <s v="Blue/Medium"/>
    <x v="0"/>
    <n v="141.55199999999999"/>
    <n v="2.0027397260273974"/>
    <x v="1"/>
    <n v="134.47439999999997"/>
    <n v="127.3968"/>
    <n v="113.24160000000001"/>
    <n v="81.785600000000002"/>
    <n v="37.747199999999999"/>
  </r>
  <r>
    <s v="25JHT99L"/>
    <x v="1"/>
    <x v="0"/>
    <s v="Product_I88JC"/>
    <n v="52.07"/>
    <n v="10"/>
    <x v="2"/>
    <s v="20x19x20 cm"/>
    <d v="2023-01-01T00:00:00"/>
    <d v="2025-01-01T00:00:00"/>
    <s v="9DE1B6"/>
    <s v="M7L,YQG"/>
    <s v="Blue/Medium"/>
    <x v="2"/>
    <n v="46.863"/>
    <n v="2.0027397260273974"/>
    <x v="1"/>
    <n v="44.519849999999998"/>
    <n v="42.176700000000004"/>
    <n v="37.490400000000001"/>
    <n v="27.0764"/>
    <n v="12.4968"/>
  </r>
  <r>
    <s v="NURCK5HI"/>
    <x v="0"/>
    <x v="0"/>
    <s v="Product_OT7NZ"/>
    <n v="249.58"/>
    <n v="16"/>
    <x v="0"/>
    <s v="5x19x16 cm"/>
    <d v="2023-07-30T00:00:00"/>
    <d v="2026-01-01T00:00:00"/>
    <s v="H39ASE"/>
    <s v="MKG,Q5W"/>
    <s v="Green/Large"/>
    <x v="1"/>
    <n v="224.62200000000001"/>
    <n v="2.4273972602739726"/>
    <x v="1"/>
    <n v="213.39090000000002"/>
    <n v="202.15980000000002"/>
    <n v="179.69760000000002"/>
    <n v="129.7816"/>
    <n v="59.899200000000008"/>
  </r>
  <r>
    <s v="IM83HCLN"/>
    <x v="3"/>
    <x v="0"/>
    <s v="Product_P6QNE"/>
    <n v="109.02"/>
    <n v="49"/>
    <x v="2"/>
    <s v="19x15x11 cm"/>
    <d v="2023-07-30T00:00:00"/>
    <d v="2026-01-01T00:00:00"/>
    <s v="4B1A68"/>
    <s v="LPA,HLJ"/>
    <s v="Red/Small"/>
    <x v="0"/>
    <n v="98.117999999999995"/>
    <n v="2.4273972602739726"/>
    <x v="0"/>
    <n v="93.212099999999992"/>
    <n v="88.306200000000004"/>
    <n v="78.494399999999999"/>
    <n v="56.690399999999997"/>
    <n v="26.1648"/>
  </r>
  <r>
    <s v="QMM6FUC0"/>
    <x v="0"/>
    <x v="0"/>
    <s v="Product_NEXRE"/>
    <n v="466.62"/>
    <n v="61"/>
    <x v="0"/>
    <s v="8x6x12 cm"/>
    <d v="2023-01-01T00:00:00"/>
    <d v="2026-01-01T00:00:00"/>
    <s v="E1S2KW"/>
    <s v="D85,73G"/>
    <s v="Green/Large"/>
    <x v="0"/>
    <n v="419.95799999999997"/>
    <n v="3.0027397260273974"/>
    <x v="1"/>
    <n v="398.96009999999995"/>
    <n v="377.9622"/>
    <n v="335.96640000000002"/>
    <n v="242.64240000000001"/>
    <n v="111.9888"/>
  </r>
  <r>
    <s v="D4B8CZBZ"/>
    <x v="2"/>
    <x v="0"/>
    <s v="Product_2M3JP"/>
    <n v="220.53"/>
    <n v="85"/>
    <x v="2"/>
    <s v="18x7x7 cm"/>
    <d v="2023-07-30T00:00:00"/>
    <d v="2025-01-01T00:00:00"/>
    <s v="OAR81S"/>
    <s v="6RA,095"/>
    <s v="Blue/Medium"/>
    <x v="1"/>
    <n v="198.477"/>
    <n v="1.4273972602739726"/>
    <x v="0"/>
    <n v="188.55314999999999"/>
    <n v="178.6293"/>
    <n v="158.78160000000003"/>
    <n v="114.6756"/>
    <n v="52.927199999999999"/>
  </r>
  <r>
    <s v="W2UXQIXI"/>
    <x v="3"/>
    <x v="0"/>
    <s v="Product_Z8U7A"/>
    <n v="27.12"/>
    <n v="18"/>
    <x v="1"/>
    <s v="8x13x10 cm"/>
    <d v="2023-03-15T00:00:00"/>
    <d v="2025-01-01T00:00:00"/>
    <s v="6KWY91"/>
    <s v="BEP,4YM"/>
    <s v="Green/Large"/>
    <x v="1"/>
    <n v="24.408000000000001"/>
    <n v="1.8027397260273972"/>
    <x v="0"/>
    <n v="23.1876"/>
    <n v="21.967200000000002"/>
    <n v="19.526400000000002"/>
    <n v="14.102400000000001"/>
    <n v="6.5087999999999999"/>
  </r>
  <r>
    <s v="IEV1KVRG"/>
    <x v="2"/>
    <x v="0"/>
    <s v="Product_482X0"/>
    <n v="363.83"/>
    <n v="74"/>
    <x v="0"/>
    <s v="18x18x10 cm"/>
    <d v="2023-01-01T00:00:00"/>
    <d v="2024-01-01T00:00:00"/>
    <s v="MY8MKL"/>
    <s v="0SU,JR3"/>
    <s v="Green/Large"/>
    <x v="1"/>
    <n v="327.447"/>
    <n v="1"/>
    <x v="1"/>
    <n v="311.07464999999996"/>
    <n v="294.70230000000004"/>
    <n v="261.95760000000001"/>
    <n v="189.19159999999999"/>
    <n v="87.319199999999995"/>
  </r>
  <r>
    <s v="BJ802D67"/>
    <x v="0"/>
    <x v="0"/>
    <s v="Product_5EJIU"/>
    <n v="44.75"/>
    <n v="13"/>
    <x v="2"/>
    <s v="16x11x6 cm"/>
    <d v="2023-01-01T00:00:00"/>
    <d v="2025-01-01T00:00:00"/>
    <s v="MWRB7U"/>
    <s v="DED,VO9"/>
    <s v="Red/Small"/>
    <x v="0"/>
    <n v="40.274999999999999"/>
    <n v="2.0027397260273974"/>
    <x v="1"/>
    <n v="38.261249999999997"/>
    <n v="36.247500000000002"/>
    <n v="32.22"/>
    <n v="23.27"/>
    <n v="10.74"/>
  </r>
  <r>
    <s v="ANNXNSBG"/>
    <x v="3"/>
    <x v="0"/>
    <s v="Product_KMTOW"/>
    <n v="121.1"/>
    <n v="87"/>
    <x v="1"/>
    <s v="9x9x10 cm"/>
    <d v="2023-03-15T00:00:00"/>
    <d v="2025-01-01T00:00:00"/>
    <s v="6Y76Q6"/>
    <s v="IR4,BCV"/>
    <s v="Green/Large"/>
    <x v="3"/>
    <n v="108.99"/>
    <n v="1.8027397260273972"/>
    <x v="1"/>
    <n v="103.54049999999999"/>
    <n v="98.090999999999994"/>
    <n v="87.192000000000007"/>
    <n v="62.972000000000001"/>
    <n v="29.063999999999997"/>
  </r>
  <r>
    <s v="NQT6QB4G"/>
    <x v="0"/>
    <x v="0"/>
    <s v="Product_R5BHM"/>
    <n v="272.61"/>
    <n v="6"/>
    <x v="1"/>
    <s v="9x18x18 cm"/>
    <d v="2023-03-15T00:00:00"/>
    <d v="2026-01-01T00:00:00"/>
    <s v="38HFSD"/>
    <s v="GOP,KPY"/>
    <s v="Blue/Medium"/>
    <x v="2"/>
    <n v="245.34900000000002"/>
    <n v="2.8027397260273972"/>
    <x v="1"/>
    <n v="233.08154999999999"/>
    <n v="220.81410000000002"/>
    <n v="196.27920000000003"/>
    <n v="141.75720000000001"/>
    <n v="65.426400000000001"/>
  </r>
  <r>
    <s v="2RID5QV8"/>
    <x v="0"/>
    <x v="0"/>
    <s v="Product_Z6DXR"/>
    <n v="272.19"/>
    <n v="38"/>
    <x v="1"/>
    <s v="14x11x7 cm"/>
    <d v="2023-07-30T00:00:00"/>
    <d v="2024-01-01T00:00:00"/>
    <s v="8Y8P6V"/>
    <s v="QBY,ARG"/>
    <s v="Red/Small"/>
    <x v="1"/>
    <n v="244.971"/>
    <n v="0.42465753424657532"/>
    <x v="1"/>
    <n v="232.72244999999998"/>
    <n v="220.47390000000001"/>
    <n v="195.97680000000003"/>
    <n v="141.53880000000001"/>
    <n v="65.325599999999994"/>
  </r>
  <r>
    <s v="AHJJ9MMQ"/>
    <x v="1"/>
    <x v="0"/>
    <s v="Product_7ETBB"/>
    <n v="85.37"/>
    <n v="77"/>
    <x v="0"/>
    <s v="7x19x15 cm"/>
    <d v="2023-03-15T00:00:00"/>
    <d v="2026-01-01T00:00:00"/>
    <s v="QZAIIQ"/>
    <s v="N7S,DOQ"/>
    <s v="Red/Small"/>
    <x v="0"/>
    <n v="76.832999999999998"/>
    <n v="2.8027397260273972"/>
    <x v="0"/>
    <n v="72.991349999999997"/>
    <n v="69.149699999999996"/>
    <n v="61.4664"/>
    <n v="44.392400000000002"/>
    <n v="20.488800000000001"/>
  </r>
  <r>
    <s v="U9NUSEPY"/>
    <x v="0"/>
    <x v="0"/>
    <s v="Product_ZUQVG"/>
    <n v="415.05"/>
    <n v="49"/>
    <x v="2"/>
    <s v="7x13x6 cm"/>
    <d v="2023-01-01T00:00:00"/>
    <d v="2024-01-01T00:00:00"/>
    <s v="PELE8Y"/>
    <s v="D7A,47W"/>
    <s v="Green/Large"/>
    <x v="4"/>
    <n v="373.54500000000002"/>
    <n v="1"/>
    <x v="1"/>
    <n v="354.86775"/>
    <n v="336.19050000000004"/>
    <n v="298.83600000000001"/>
    <n v="215.82600000000002"/>
    <n v="99.611999999999995"/>
  </r>
  <r>
    <s v="XYPN9YWX"/>
    <x v="0"/>
    <x v="0"/>
    <s v="Product_702LP"/>
    <n v="164.16"/>
    <n v="72"/>
    <x v="0"/>
    <s v="20x7x10 cm"/>
    <d v="2023-03-15T00:00:00"/>
    <d v="2024-01-01T00:00:00"/>
    <s v="8XVHNB"/>
    <s v="WMN,99X"/>
    <s v="Green/Large"/>
    <x v="3"/>
    <n v="147.744"/>
    <n v="0.8"/>
    <x v="1"/>
    <n v="140.35679999999999"/>
    <n v="132.96960000000001"/>
    <n v="118.1952"/>
    <n v="85.363200000000006"/>
    <n v="39.398399999999995"/>
  </r>
  <r>
    <s v="W24X1558"/>
    <x v="1"/>
    <x v="0"/>
    <s v="Product_RGYGY"/>
    <n v="374.35"/>
    <n v="48"/>
    <x v="0"/>
    <s v="18x15x11 cm"/>
    <d v="2023-03-15T00:00:00"/>
    <d v="2026-01-01T00:00:00"/>
    <s v="S7LEF4"/>
    <s v="53E,OYA"/>
    <s v="Red/Small"/>
    <x v="0"/>
    <n v="336.91500000000002"/>
    <n v="2.8027397260273972"/>
    <x v="0"/>
    <n v="320.06925000000001"/>
    <n v="303.2235"/>
    <n v="269.53200000000004"/>
    <n v="194.66200000000001"/>
    <n v="89.844000000000008"/>
  </r>
  <r>
    <s v="84YQOMTX"/>
    <x v="3"/>
    <x v="0"/>
    <s v="Product_UEIYH"/>
    <n v="135.97999999999999"/>
    <n v="20"/>
    <x v="2"/>
    <s v="18x13x16 cm"/>
    <d v="2023-03-15T00:00:00"/>
    <d v="2026-01-01T00:00:00"/>
    <s v="2HYVUG"/>
    <s v="T11,NHA"/>
    <s v="Blue/Medium"/>
    <x v="3"/>
    <n v="122.38199999999999"/>
    <n v="2.8027397260273972"/>
    <x v="0"/>
    <n v="116.26289999999999"/>
    <n v="110.1438"/>
    <n v="97.905599999999993"/>
    <n v="70.709599999999995"/>
    <n v="32.635199999999998"/>
  </r>
  <r>
    <s v="142EX65V"/>
    <x v="3"/>
    <x v="0"/>
    <s v="Product_6O6II"/>
    <n v="49.47"/>
    <n v="85"/>
    <x v="2"/>
    <s v="6x19x11 cm"/>
    <d v="2023-01-01T00:00:00"/>
    <d v="2025-01-01T00:00:00"/>
    <s v="RJTQRK"/>
    <s v="2HM,WSF"/>
    <s v="Green/Large"/>
    <x v="2"/>
    <n v="44.522999999999996"/>
    <n v="2.0027397260273974"/>
    <x v="0"/>
    <n v="42.296849999999992"/>
    <n v="40.070699999999995"/>
    <n v="35.618400000000001"/>
    <n v="25.724399999999999"/>
    <n v="11.8728"/>
  </r>
  <r>
    <s v="K6H5WUYW"/>
    <x v="2"/>
    <x v="0"/>
    <s v="Product_4J9FD"/>
    <n v="471.31"/>
    <n v="19"/>
    <x v="2"/>
    <s v="11x12x16 cm"/>
    <d v="2023-01-01T00:00:00"/>
    <d v="2026-01-01T00:00:00"/>
    <s v="WCI8GP"/>
    <s v="8A0,ZSY"/>
    <s v="Red/Small"/>
    <x v="1"/>
    <n v="424.17899999999997"/>
    <n v="3.0027397260273974"/>
    <x v="0"/>
    <n v="402.97004999999996"/>
    <n v="381.7611"/>
    <n v="339.34320000000002"/>
    <n v="245.0812"/>
    <n v="113.1144"/>
  </r>
  <r>
    <s v="EM2L8FS3"/>
    <x v="3"/>
    <x v="0"/>
    <s v="Product_A5A8R"/>
    <n v="205.49"/>
    <n v="5"/>
    <x v="0"/>
    <s v="19x8x13 cm"/>
    <d v="2023-03-15T00:00:00"/>
    <d v="2026-01-01T00:00:00"/>
    <s v="UHVKJU"/>
    <s v="FOW,8PM"/>
    <s v="Green/Large"/>
    <x v="2"/>
    <n v="184.941"/>
    <n v="2.8027397260273972"/>
    <x v="0"/>
    <n v="175.69395"/>
    <n v="166.4469"/>
    <n v="147.9528"/>
    <n v="106.85480000000001"/>
    <n v="49.317599999999999"/>
  </r>
  <r>
    <s v="SZZ2L6KZ"/>
    <x v="1"/>
    <x v="0"/>
    <s v="Product_ETENG"/>
    <n v="229.29"/>
    <n v="60"/>
    <x v="1"/>
    <s v="20x7x10 cm"/>
    <d v="2023-03-15T00:00:00"/>
    <d v="2025-01-01T00:00:00"/>
    <s v="1LHNV3"/>
    <s v="Q1X,L3U"/>
    <s v="Green/Large"/>
    <x v="1"/>
    <n v="206.36099999999999"/>
    <n v="1.8027397260273972"/>
    <x v="0"/>
    <n v="196.04294999999999"/>
    <n v="185.72489999999999"/>
    <n v="165.08879999999999"/>
    <n v="119.2308"/>
    <n v="55.029599999999995"/>
  </r>
  <r>
    <s v="NIYJYXES"/>
    <x v="3"/>
    <x v="0"/>
    <s v="Product_CKQUD"/>
    <n v="277.79000000000002"/>
    <n v="85"/>
    <x v="1"/>
    <s v="11x7x18 cm"/>
    <d v="2023-01-01T00:00:00"/>
    <d v="2026-01-01T00:00:00"/>
    <s v="95KS94"/>
    <s v="Z3W,2B9"/>
    <s v="Blue/Medium"/>
    <x v="1"/>
    <n v="250.01100000000002"/>
    <n v="3.0027397260273974"/>
    <x v="0"/>
    <n v="237.51045000000002"/>
    <n v="225.00990000000002"/>
    <n v="200.00880000000004"/>
    <n v="144.45080000000002"/>
    <n v="66.669600000000003"/>
  </r>
  <r>
    <s v="UZE6AP4L"/>
    <x v="0"/>
    <x v="0"/>
    <s v="Product_BDIOW"/>
    <n v="327.54000000000002"/>
    <n v="6"/>
    <x v="0"/>
    <s v="20x14x13 cm"/>
    <d v="2023-01-01T00:00:00"/>
    <d v="2024-01-01T00:00:00"/>
    <s v="NM6ISZ"/>
    <s v="Q7Q,K0V"/>
    <s v="Green/Large"/>
    <x v="0"/>
    <n v="294.786"/>
    <n v="1"/>
    <x v="1"/>
    <n v="280.04669999999999"/>
    <n v="265.30740000000003"/>
    <n v="235.8288"/>
    <n v="170.32080000000002"/>
    <n v="78.6096"/>
  </r>
  <r>
    <s v="U4PU13YS"/>
    <x v="2"/>
    <x v="0"/>
    <s v="Product_EGBGW"/>
    <n v="407.05"/>
    <n v="100"/>
    <x v="1"/>
    <s v="8x14x11 cm"/>
    <d v="2023-01-01T00:00:00"/>
    <d v="2025-01-01T00:00:00"/>
    <s v="E19WZ4"/>
    <s v="Z04,4CT"/>
    <s v="Red/Small"/>
    <x v="3"/>
    <n v="366.34500000000003"/>
    <n v="2.0027397260273974"/>
    <x v="1"/>
    <n v="348.02775000000003"/>
    <n v="329.71050000000002"/>
    <n v="293.07600000000002"/>
    <n v="211.66600000000003"/>
    <n v="97.691999999999993"/>
  </r>
  <r>
    <s v="OAEZJXEQ"/>
    <x v="1"/>
    <x v="0"/>
    <s v="Product_2SW9I"/>
    <n v="72.239999999999995"/>
    <n v="84"/>
    <x v="0"/>
    <s v="10x9x18 cm"/>
    <d v="2023-03-15T00:00:00"/>
    <d v="2024-01-01T00:00:00"/>
    <s v="KZ5A5V"/>
    <s v="8WF,82U"/>
    <s v="Blue/Medium"/>
    <x v="1"/>
    <n v="65.015999999999991"/>
    <n v="0.8"/>
    <x v="1"/>
    <n v="61.765199999999986"/>
    <n v="58.514399999999995"/>
    <n v="52.012799999999999"/>
    <n v="37.564799999999998"/>
    <n v="17.337599999999998"/>
  </r>
  <r>
    <s v="745UGJ18"/>
    <x v="1"/>
    <x v="0"/>
    <s v="Product_4E9TR"/>
    <n v="416.93"/>
    <n v="17"/>
    <x v="2"/>
    <s v="15x20x20 cm"/>
    <d v="2023-03-15T00:00:00"/>
    <d v="2024-01-01T00:00:00"/>
    <s v="MPJN7W"/>
    <s v="TYZ,ZNA"/>
    <s v="Blue/Medium"/>
    <x v="0"/>
    <n v="375.23700000000002"/>
    <n v="0.8"/>
    <x v="1"/>
    <n v="356.47514999999999"/>
    <n v="337.7133"/>
    <n v="300.18960000000004"/>
    <n v="216.80360000000002"/>
    <n v="100.06319999999999"/>
  </r>
  <r>
    <s v="U1JGMRAU"/>
    <x v="1"/>
    <x v="0"/>
    <s v="Product_1B3XZ"/>
    <n v="185.05"/>
    <n v="50"/>
    <x v="1"/>
    <s v="13x20x9 cm"/>
    <d v="2023-07-30T00:00:00"/>
    <d v="2024-01-01T00:00:00"/>
    <s v="7JEGYB"/>
    <s v="50A,A2Q"/>
    <s v="Red/Small"/>
    <x v="3"/>
    <n v="166.54500000000002"/>
    <n v="0.42465753424657532"/>
    <x v="1"/>
    <n v="158.21775"/>
    <n v="149.89050000000003"/>
    <n v="133.23600000000002"/>
    <n v="96.226000000000013"/>
    <n v="44.411999999999999"/>
  </r>
  <r>
    <s v="SHDDGT8L"/>
    <x v="0"/>
    <x v="0"/>
    <s v="Product_HKNDR"/>
    <n v="25.65"/>
    <n v="76"/>
    <x v="1"/>
    <s v="7x18x16 cm"/>
    <d v="2023-01-01T00:00:00"/>
    <d v="2025-01-01T00:00:00"/>
    <s v="5S67IV"/>
    <s v="CXW,5ML"/>
    <s v="Red/Small"/>
    <x v="0"/>
    <n v="23.084999999999997"/>
    <n v="2.0027397260273974"/>
    <x v="1"/>
    <n v="21.930749999999996"/>
    <n v="20.776499999999999"/>
    <n v="18.468"/>
    <n v="13.337999999999999"/>
    <n v="6.1559999999999997"/>
  </r>
  <r>
    <s v="M64I09LK"/>
    <x v="2"/>
    <x v="0"/>
    <s v="Product_GE6CO"/>
    <n v="22.01"/>
    <n v="21"/>
    <x v="0"/>
    <s v="13x19x20 cm"/>
    <d v="2023-03-15T00:00:00"/>
    <d v="2024-01-01T00:00:00"/>
    <s v="CGDO6U"/>
    <s v="XE3,77F"/>
    <s v="Green/Large"/>
    <x v="3"/>
    <n v="19.809000000000001"/>
    <n v="0.8"/>
    <x v="1"/>
    <n v="18.818550000000002"/>
    <n v="17.828100000000003"/>
    <n v="15.847200000000001"/>
    <n v="11.445200000000002"/>
    <n v="5.2824"/>
  </r>
  <r>
    <s v="41V4RRYL"/>
    <x v="0"/>
    <x v="0"/>
    <s v="Product_HF2BC"/>
    <n v="474.54"/>
    <n v="54"/>
    <x v="2"/>
    <s v="13x15x9 cm"/>
    <d v="2023-03-15T00:00:00"/>
    <d v="2024-01-01T00:00:00"/>
    <s v="2ITZBJ"/>
    <s v="RB9,Q4J"/>
    <s v="Green/Large"/>
    <x v="1"/>
    <n v="427.08600000000001"/>
    <n v="0.8"/>
    <x v="1"/>
    <n v="405.73169999999999"/>
    <n v="384.37740000000002"/>
    <n v="341.66880000000003"/>
    <n v="246.76080000000002"/>
    <n v="113.8896"/>
  </r>
  <r>
    <s v="CRD3M1WV"/>
    <x v="1"/>
    <x v="0"/>
    <s v="Product_3N3HR"/>
    <n v="198.8"/>
    <n v="9"/>
    <x v="0"/>
    <s v="20x17x14 cm"/>
    <d v="2023-01-01T00:00:00"/>
    <d v="2024-01-01T00:00:00"/>
    <s v="67QCAN"/>
    <s v="FQF,S3X"/>
    <s v="Red/Small"/>
    <x v="1"/>
    <n v="178.92000000000002"/>
    <n v="1"/>
    <x v="1"/>
    <n v="169.97400000000002"/>
    <n v="161.02800000000002"/>
    <n v="143.13600000000002"/>
    <n v="103.376"/>
    <n v="47.712000000000003"/>
  </r>
  <r>
    <s v="1PSF7DU7"/>
    <x v="2"/>
    <x v="0"/>
    <s v="Product_YEED2"/>
    <n v="159.26"/>
    <n v="30"/>
    <x v="0"/>
    <s v="20x8x12 cm"/>
    <d v="2023-01-01T00:00:00"/>
    <d v="2025-01-01T00:00:00"/>
    <s v="P01JNV"/>
    <s v="52Z,D8O"/>
    <s v="Green/Large"/>
    <x v="3"/>
    <n v="143.334"/>
    <n v="2.0027397260273974"/>
    <x v="1"/>
    <n v="136.16729999999998"/>
    <n v="129.00060000000002"/>
    <n v="114.66720000000001"/>
    <n v="82.815200000000004"/>
    <n v="38.222399999999993"/>
  </r>
  <r>
    <s v="JPL6TXI2"/>
    <x v="2"/>
    <x v="0"/>
    <s v="Product_ZYPEN"/>
    <n v="314.47000000000003"/>
    <n v="53"/>
    <x v="2"/>
    <s v="12x15x14 cm"/>
    <d v="2023-03-15T00:00:00"/>
    <d v="2026-01-01T00:00:00"/>
    <s v="YP40AX"/>
    <s v="TOS,EO0"/>
    <s v="Red/Small"/>
    <x v="4"/>
    <n v="283.02300000000002"/>
    <n v="2.8027397260273972"/>
    <x v="1"/>
    <n v="268.87184999999999"/>
    <n v="254.72070000000002"/>
    <n v="226.41840000000002"/>
    <n v="163.52440000000001"/>
    <n v="75.472800000000007"/>
  </r>
  <r>
    <s v="FN9X0U6S"/>
    <x v="1"/>
    <x v="0"/>
    <s v="Product_I8YJ5"/>
    <n v="188.14"/>
    <n v="86"/>
    <x v="1"/>
    <s v="7x8x17 cm"/>
    <d v="2023-07-30T00:00:00"/>
    <d v="2024-01-01T00:00:00"/>
    <s v="8MKGK2"/>
    <s v="JFN,TGM"/>
    <s v="Blue/Medium"/>
    <x v="4"/>
    <n v="169.32599999999999"/>
    <n v="0.42465753424657532"/>
    <x v="1"/>
    <n v="160.85969999999998"/>
    <n v="152.39339999999999"/>
    <n v="135.46080000000001"/>
    <n v="97.832799999999992"/>
    <n v="45.153599999999997"/>
  </r>
  <r>
    <s v="0WWCDW4P"/>
    <x v="2"/>
    <x v="0"/>
    <s v="Product_TDOX7"/>
    <n v="290.81"/>
    <n v="15"/>
    <x v="1"/>
    <s v="16x7x16 cm"/>
    <d v="2023-07-30T00:00:00"/>
    <d v="2024-01-01T00:00:00"/>
    <s v="M9X0F3"/>
    <s v="QC4,L27"/>
    <s v="Green/Large"/>
    <x v="3"/>
    <n v="261.72899999999998"/>
    <n v="0.42465753424657532"/>
    <x v="1"/>
    <n v="248.64254999999997"/>
    <n v="235.55609999999999"/>
    <n v="209.38319999999999"/>
    <n v="151.22120000000001"/>
    <n v="69.794399999999996"/>
  </r>
  <r>
    <s v="Q69YPGR8"/>
    <x v="0"/>
    <x v="0"/>
    <s v="Product_W97NI"/>
    <n v="434.87"/>
    <n v="4"/>
    <x v="1"/>
    <s v="14x6x8 cm"/>
    <d v="2023-01-01T00:00:00"/>
    <d v="2026-01-01T00:00:00"/>
    <s v="H59SPE"/>
    <s v="487,06N"/>
    <s v="Green/Large"/>
    <x v="2"/>
    <n v="391.38299999999998"/>
    <n v="3.0027397260273974"/>
    <x v="1"/>
    <n v="371.81384999999995"/>
    <n v="352.24469999999997"/>
    <n v="313.10640000000001"/>
    <n v="226.13240000000002"/>
    <n v="104.36879999999999"/>
  </r>
  <r>
    <s v="TVA0W3AY"/>
    <x v="0"/>
    <x v="0"/>
    <s v="Product_REL80"/>
    <n v="123.46"/>
    <n v="100"/>
    <x v="2"/>
    <s v="20x6x11 cm"/>
    <d v="2023-07-30T00:00:00"/>
    <d v="2024-01-01T00:00:00"/>
    <s v="ACHQRF"/>
    <s v="MW7,CKO"/>
    <s v="Blue/Medium"/>
    <x v="0"/>
    <n v="111.11399999999999"/>
    <n v="0.42465753424657532"/>
    <x v="1"/>
    <n v="105.55829999999999"/>
    <n v="100.00259999999999"/>
    <n v="88.891199999999998"/>
    <n v="64.199200000000005"/>
    <n v="29.630399999999995"/>
  </r>
  <r>
    <s v="9RFYRX90"/>
    <x v="2"/>
    <x v="0"/>
    <s v="Product_O02L4"/>
    <n v="116.67"/>
    <n v="24"/>
    <x v="2"/>
    <s v="17x12x6 cm"/>
    <d v="2023-01-01T00:00:00"/>
    <d v="2026-01-01T00:00:00"/>
    <s v="39QHI6"/>
    <s v="MB3,8QJ"/>
    <s v="Red/Small"/>
    <x v="2"/>
    <n v="105.003"/>
    <n v="3.0027397260273974"/>
    <x v="1"/>
    <n v="99.752849999999995"/>
    <n v="94.502700000000004"/>
    <n v="84.002400000000009"/>
    <n v="60.668400000000005"/>
    <n v="28.000799999999998"/>
  </r>
  <r>
    <s v="ULCTVPE0"/>
    <x v="0"/>
    <x v="0"/>
    <s v="Product_2UWS8"/>
    <n v="215.38"/>
    <n v="6"/>
    <x v="0"/>
    <s v="8x7x10 cm"/>
    <d v="2023-03-15T00:00:00"/>
    <d v="2026-01-01T00:00:00"/>
    <s v="3EVNDK"/>
    <s v="DPK,CR1"/>
    <s v="Green/Large"/>
    <x v="0"/>
    <n v="193.84199999999998"/>
    <n v="2.8027397260273972"/>
    <x v="0"/>
    <n v="184.14989999999997"/>
    <n v="174.45779999999999"/>
    <n v="155.0736"/>
    <n v="111.99760000000001"/>
    <n v="51.691199999999995"/>
  </r>
  <r>
    <s v="XY0FVYWF"/>
    <x v="1"/>
    <x v="0"/>
    <s v="Product_IBOK8"/>
    <n v="80.02"/>
    <n v="47"/>
    <x v="0"/>
    <s v="13x8x7 cm"/>
    <d v="2023-03-15T00:00:00"/>
    <d v="2026-01-01T00:00:00"/>
    <s v="UDW8LV"/>
    <s v="ZAY,TFT"/>
    <s v="Red/Small"/>
    <x v="1"/>
    <n v="72.018000000000001"/>
    <n v="2.8027397260273972"/>
    <x v="0"/>
    <n v="68.417099999999991"/>
    <n v="64.816200000000009"/>
    <n v="57.614400000000003"/>
    <n v="41.610399999999998"/>
    <n v="19.204799999999999"/>
  </r>
  <r>
    <s v="YOH8JG32"/>
    <x v="0"/>
    <x v="0"/>
    <s v="Product_6GAEH"/>
    <n v="22.54"/>
    <n v="43"/>
    <x v="1"/>
    <s v="12x10x11 cm"/>
    <d v="2023-03-15T00:00:00"/>
    <d v="2026-01-01T00:00:00"/>
    <s v="BJYQA8"/>
    <s v="9OV,B7N"/>
    <s v="Blue/Medium"/>
    <x v="4"/>
    <n v="20.285999999999998"/>
    <n v="2.8027397260273972"/>
    <x v="0"/>
    <n v="19.271699999999996"/>
    <n v="18.257399999999997"/>
    <n v="16.2288"/>
    <n v="11.720800000000001"/>
    <n v="5.4095999999999993"/>
  </r>
  <r>
    <s v="G08V1V7O"/>
    <x v="1"/>
    <x v="0"/>
    <s v="Product_PQNPB"/>
    <n v="335.59"/>
    <n v="92"/>
    <x v="0"/>
    <s v="8x16x14 cm"/>
    <d v="2023-01-01T00:00:00"/>
    <d v="2025-01-01T00:00:00"/>
    <s v="SZ0ZEC"/>
    <s v="A3A,88P"/>
    <s v="Blue/Medium"/>
    <x v="3"/>
    <n v="302.03099999999995"/>
    <n v="2.0027397260273974"/>
    <x v="1"/>
    <n v="286.92944999999992"/>
    <n v="271.82789999999994"/>
    <n v="241.62479999999996"/>
    <n v="174.5068"/>
    <n v="80.541599999999988"/>
  </r>
  <r>
    <s v="5C88SRIX"/>
    <x v="2"/>
    <x v="0"/>
    <s v="Product_GYQLK"/>
    <n v="292.69"/>
    <n v="60"/>
    <x v="1"/>
    <s v="18x16x8 cm"/>
    <d v="2023-01-01T00:00:00"/>
    <d v="2026-01-01T00:00:00"/>
    <s v="BAQ9HL"/>
    <s v="MKZ,C28"/>
    <s v="Blue/Medium"/>
    <x v="4"/>
    <n v="263.42099999999999"/>
    <n v="3.0027397260273974"/>
    <x v="0"/>
    <n v="250.24994999999998"/>
    <n v="237.0789"/>
    <n v="210.73680000000002"/>
    <n v="152.19880000000001"/>
    <n v="70.245599999999996"/>
  </r>
  <r>
    <s v="7F81A1BU"/>
    <x v="0"/>
    <x v="0"/>
    <s v="Product_EF7B5"/>
    <n v="304.3"/>
    <n v="22"/>
    <x v="1"/>
    <s v="15x19x9 cm"/>
    <d v="2023-03-15T00:00:00"/>
    <d v="2026-01-01T00:00:00"/>
    <s v="GBZZYU"/>
    <s v="EBL,7Y3"/>
    <s v="Green/Large"/>
    <x v="2"/>
    <n v="273.87"/>
    <n v="2.8027397260273972"/>
    <x v="0"/>
    <n v="260.17649999999998"/>
    <n v="246.483"/>
    <n v="219.096"/>
    <n v="158.23600000000002"/>
    <n v="73.031999999999996"/>
  </r>
  <r>
    <s v="LOD5ZWC2"/>
    <x v="1"/>
    <x v="0"/>
    <s v="Product_OBT7M"/>
    <n v="409.91"/>
    <n v="88"/>
    <x v="2"/>
    <s v="15x20x10 cm"/>
    <d v="2023-03-15T00:00:00"/>
    <d v="2025-01-01T00:00:00"/>
    <s v="MF0FOA"/>
    <s v="2SM,5CK"/>
    <s v="Green/Large"/>
    <x v="4"/>
    <n v="368.91900000000004"/>
    <n v="1.8027397260273972"/>
    <x v="0"/>
    <n v="350.47305"/>
    <n v="332.02710000000002"/>
    <n v="295.13520000000005"/>
    <n v="213.15320000000003"/>
    <n v="98.378399999999999"/>
  </r>
  <r>
    <s v="TJY0THIW"/>
    <x v="1"/>
    <x v="0"/>
    <s v="Product_J363R"/>
    <n v="141.03"/>
    <n v="7"/>
    <x v="2"/>
    <s v="5x15x19 cm"/>
    <d v="2023-01-01T00:00:00"/>
    <d v="2026-01-01T00:00:00"/>
    <s v="WUX303"/>
    <s v="4U4,V1Z"/>
    <s v="Blue/Medium"/>
    <x v="4"/>
    <n v="126.92699999999999"/>
    <n v="3.0027397260273974"/>
    <x v="1"/>
    <n v="120.58064999999999"/>
    <n v="114.23429999999999"/>
    <n v="101.5416"/>
    <n v="73.335599999999999"/>
    <n v="33.847200000000001"/>
  </r>
  <r>
    <s v="F2368VOH"/>
    <x v="0"/>
    <x v="0"/>
    <s v="Product_YPP79"/>
    <n v="473.09"/>
    <n v="83"/>
    <x v="0"/>
    <s v="17x9x5 cm"/>
    <d v="2023-01-01T00:00:00"/>
    <d v="2025-01-01T00:00:00"/>
    <s v="88H2FH"/>
    <s v="YXL,4UD"/>
    <s v="Green/Large"/>
    <x v="4"/>
    <n v="425.78099999999995"/>
    <n v="2.0027397260273974"/>
    <x v="1"/>
    <n v="404.49194999999992"/>
    <n v="383.20289999999994"/>
    <n v="340.62479999999999"/>
    <n v="246.0068"/>
    <n v="113.54159999999999"/>
  </r>
  <r>
    <s v="847X11LO"/>
    <x v="0"/>
    <x v="0"/>
    <s v="Product_RQ6NA"/>
    <n v="339.61"/>
    <n v="35"/>
    <x v="2"/>
    <s v="14x7x10 cm"/>
    <d v="2023-01-01T00:00:00"/>
    <d v="2025-01-01T00:00:00"/>
    <s v="IMBNBN"/>
    <s v="5D4,C9Q"/>
    <s v="Blue/Medium"/>
    <x v="4"/>
    <n v="305.649"/>
    <n v="2.0027397260273974"/>
    <x v="1"/>
    <n v="290.36654999999996"/>
    <n v="275.08410000000003"/>
    <n v="244.51920000000001"/>
    <n v="176.59720000000002"/>
    <n v="81.506399999999999"/>
  </r>
  <r>
    <s v="XLO68YNH"/>
    <x v="1"/>
    <x v="0"/>
    <s v="Product_1Z8S1"/>
    <n v="177.58"/>
    <n v="80"/>
    <x v="1"/>
    <s v="16x11x15 cm"/>
    <d v="2023-07-30T00:00:00"/>
    <d v="2024-01-01T00:00:00"/>
    <s v="I2O1V2"/>
    <s v="WUJ,PK3"/>
    <s v="Blue/Medium"/>
    <x v="1"/>
    <n v="159.822"/>
    <n v="0.42465753424657532"/>
    <x v="1"/>
    <n v="151.83089999999999"/>
    <n v="143.8398"/>
    <n v="127.85760000000001"/>
    <n v="92.341600000000014"/>
    <n v="42.619199999999999"/>
  </r>
  <r>
    <s v="NLHLRF2Y"/>
    <x v="2"/>
    <x v="0"/>
    <s v="Product_4DGZ5"/>
    <n v="102.54"/>
    <n v="85"/>
    <x v="1"/>
    <s v="9x10x7 cm"/>
    <d v="2023-07-30T00:00:00"/>
    <d v="2026-01-01T00:00:00"/>
    <s v="4IS3E6"/>
    <s v="U9G,0K8"/>
    <s v="Red/Small"/>
    <x v="3"/>
    <n v="92.286000000000001"/>
    <n v="2.4273972602739726"/>
    <x v="0"/>
    <n v="87.671700000000001"/>
    <n v="83.057400000000001"/>
    <n v="73.828800000000001"/>
    <n v="53.320800000000006"/>
    <n v="24.6096"/>
  </r>
  <r>
    <s v="0A04Z7SM"/>
    <x v="0"/>
    <x v="0"/>
    <s v="Product_UO47M"/>
    <n v="193.81"/>
    <n v="4"/>
    <x v="0"/>
    <s v="5x20x17 cm"/>
    <d v="2023-07-30T00:00:00"/>
    <d v="2025-01-01T00:00:00"/>
    <s v="5K5S4D"/>
    <s v="YKG,B3C"/>
    <s v="Blue/Medium"/>
    <x v="3"/>
    <n v="174.429"/>
    <n v="1.4273972602739726"/>
    <x v="0"/>
    <n v="165.70755"/>
    <n v="156.98609999999999"/>
    <n v="139.54320000000001"/>
    <n v="100.7812"/>
    <n v="46.514400000000002"/>
  </r>
  <r>
    <s v="5QUKE325"/>
    <x v="3"/>
    <x v="0"/>
    <s v="Product_FS9HZ"/>
    <n v="219.31"/>
    <n v="9"/>
    <x v="0"/>
    <s v="11x8x11 cm"/>
    <d v="2023-03-15T00:00:00"/>
    <d v="2024-01-01T00:00:00"/>
    <s v="72140G"/>
    <s v="AWV,RBV"/>
    <s v="Blue/Medium"/>
    <x v="4"/>
    <n v="197.37899999999999"/>
    <n v="0.8"/>
    <x v="1"/>
    <n v="187.51004999999998"/>
    <n v="177.64109999999999"/>
    <n v="157.9032"/>
    <n v="114.0412"/>
    <n v="52.634399999999999"/>
  </r>
  <r>
    <s v="SRZ59HDK"/>
    <x v="2"/>
    <x v="0"/>
    <s v="Product_6ELM9"/>
    <n v="27.54"/>
    <n v="50"/>
    <x v="1"/>
    <s v="17x16x15 cm"/>
    <d v="2023-03-15T00:00:00"/>
    <d v="2024-01-01T00:00:00"/>
    <s v="SDLR8I"/>
    <s v="878,Y18"/>
    <s v="Green/Large"/>
    <x v="0"/>
    <n v="24.785999999999998"/>
    <n v="0.8"/>
    <x v="1"/>
    <n v="23.546699999999998"/>
    <n v="22.307399999999998"/>
    <n v="19.828800000000001"/>
    <n v="14.3208"/>
    <n v="6.6095999999999995"/>
  </r>
  <r>
    <s v="HMJ4BJQF"/>
    <x v="3"/>
    <x v="0"/>
    <s v="Product_GXYJ7"/>
    <n v="170.22"/>
    <n v="74"/>
    <x v="0"/>
    <s v="16x6x9 cm"/>
    <d v="2023-07-30T00:00:00"/>
    <d v="2026-01-01T00:00:00"/>
    <s v="JT2M8E"/>
    <s v="9BP,1EV"/>
    <s v="Green/Large"/>
    <x v="2"/>
    <n v="153.19800000000001"/>
    <n v="2.4273972602739726"/>
    <x v="0"/>
    <n v="145.53810000000001"/>
    <n v="137.87820000000002"/>
    <n v="122.55840000000001"/>
    <n v="88.514400000000009"/>
    <n v="40.852799999999995"/>
  </r>
  <r>
    <s v="N8HMJ2W2"/>
    <x v="0"/>
    <x v="0"/>
    <s v="Product_EC4B2"/>
    <n v="126.04"/>
    <n v="7"/>
    <x v="2"/>
    <s v="20x5x17 cm"/>
    <d v="2023-03-15T00:00:00"/>
    <d v="2026-01-01T00:00:00"/>
    <s v="V73SZE"/>
    <s v="QZS,9NH"/>
    <s v="Green/Large"/>
    <x v="3"/>
    <n v="113.43600000000001"/>
    <n v="2.8027397260273972"/>
    <x v="1"/>
    <n v="107.7642"/>
    <n v="102.09240000000001"/>
    <n v="90.748800000000017"/>
    <n v="65.540800000000004"/>
    <n v="30.249600000000001"/>
  </r>
  <r>
    <s v="9CEWFFAD"/>
    <x v="3"/>
    <x v="0"/>
    <s v="Product_4PFCW"/>
    <n v="294.67"/>
    <n v="53"/>
    <x v="0"/>
    <s v="19x13x19 cm"/>
    <d v="2023-01-01T00:00:00"/>
    <d v="2025-01-01T00:00:00"/>
    <s v="LFCMCM"/>
    <s v="RH9,LJ5"/>
    <s v="Blue/Medium"/>
    <x v="0"/>
    <n v="265.20300000000003"/>
    <n v="2.0027397260273974"/>
    <x v="0"/>
    <n v="251.94285000000002"/>
    <n v="238.68270000000004"/>
    <n v="212.16240000000005"/>
    <n v="153.22840000000002"/>
    <n v="70.720799999999997"/>
  </r>
  <r>
    <s v="ACM6R78Q"/>
    <x v="2"/>
    <x v="0"/>
    <s v="Product_RHA2I"/>
    <n v="211.17"/>
    <n v="49"/>
    <x v="0"/>
    <s v="14x19x19 cm"/>
    <d v="2023-07-30T00:00:00"/>
    <d v="2024-01-01T00:00:00"/>
    <s v="LD1TK9"/>
    <s v="WEM,5AG"/>
    <s v="Blue/Medium"/>
    <x v="2"/>
    <n v="190.053"/>
    <n v="0.42465753424657532"/>
    <x v="1"/>
    <n v="180.55034999999998"/>
    <n v="171.04769999999999"/>
    <n v="152.04240000000001"/>
    <n v="109.80839999999999"/>
    <n v="50.680799999999998"/>
  </r>
  <r>
    <s v="HT3W81Y2"/>
    <x v="2"/>
    <x v="0"/>
    <s v="Product_RQ8V6"/>
    <n v="139.07"/>
    <n v="45"/>
    <x v="1"/>
    <s v="5x14x8 cm"/>
    <d v="2023-07-30T00:00:00"/>
    <d v="2024-01-01T00:00:00"/>
    <s v="JQRVRV"/>
    <s v="19Z,W8C"/>
    <s v="Green/Large"/>
    <x v="1"/>
    <n v="125.163"/>
    <n v="0.42465753424657532"/>
    <x v="1"/>
    <n v="118.90485"/>
    <n v="112.6467"/>
    <n v="100.13040000000001"/>
    <n v="72.316400000000002"/>
    <n v="33.376799999999996"/>
  </r>
  <r>
    <s v="IIPOVMIP"/>
    <x v="1"/>
    <x v="0"/>
    <s v="Product_XNI51"/>
    <n v="172.28"/>
    <n v="30"/>
    <x v="2"/>
    <s v="12x8x10 cm"/>
    <d v="2023-01-01T00:00:00"/>
    <d v="2024-01-01T00:00:00"/>
    <s v="GR6HYP"/>
    <s v="WZO,JUA"/>
    <s v="Blue/Medium"/>
    <x v="2"/>
    <n v="155.05199999999999"/>
    <n v="1"/>
    <x v="1"/>
    <n v="147.29939999999999"/>
    <n v="139.54679999999999"/>
    <n v="124.0416"/>
    <n v="89.585599999999999"/>
    <n v="41.347200000000001"/>
  </r>
  <r>
    <s v="UOQ155EU"/>
    <x v="3"/>
    <x v="0"/>
    <s v="Product_N7SRX"/>
    <n v="362.7"/>
    <n v="7"/>
    <x v="0"/>
    <s v="13x17x19 cm"/>
    <d v="2023-01-01T00:00:00"/>
    <d v="2024-01-01T00:00:00"/>
    <s v="FFQVCB"/>
    <s v="J8F,87V"/>
    <s v="Red/Small"/>
    <x v="4"/>
    <n v="326.43"/>
    <n v="1"/>
    <x v="1"/>
    <n v="310.10849999999999"/>
    <n v="293.78700000000003"/>
    <n v="261.14400000000001"/>
    <n v="188.60400000000001"/>
    <n v="87.047999999999988"/>
  </r>
  <r>
    <s v="5SXDX1WK"/>
    <x v="2"/>
    <x v="0"/>
    <s v="Product_UBEKK"/>
    <n v="152.65"/>
    <n v="63"/>
    <x v="0"/>
    <s v="9x6x5 cm"/>
    <d v="2023-03-15T00:00:00"/>
    <d v="2024-01-01T00:00:00"/>
    <s v="7S03B9"/>
    <s v="B03,WR4"/>
    <s v="Green/Large"/>
    <x v="1"/>
    <n v="137.38499999999999"/>
    <n v="0.8"/>
    <x v="1"/>
    <n v="130.51575"/>
    <n v="123.64649999999999"/>
    <n v="109.908"/>
    <n v="79.378"/>
    <n v="36.636000000000003"/>
  </r>
  <r>
    <s v="Q0F9AA81"/>
    <x v="1"/>
    <x v="0"/>
    <s v="Product_AS9ZA"/>
    <n v="356.36"/>
    <n v="93"/>
    <x v="2"/>
    <s v="10x13x16 cm"/>
    <d v="2023-03-15T00:00:00"/>
    <d v="2025-01-01T00:00:00"/>
    <s v="WEE4TY"/>
    <s v="I7C,1WL"/>
    <s v="Green/Large"/>
    <x v="2"/>
    <n v="320.72399999999999"/>
    <n v="1.8027397260273972"/>
    <x v="1"/>
    <n v="304.68779999999998"/>
    <n v="288.65159999999997"/>
    <n v="256.57920000000001"/>
    <n v="185.30720000000002"/>
    <n v="85.526399999999995"/>
  </r>
  <r>
    <s v="QNFCX5M8"/>
    <x v="0"/>
    <x v="0"/>
    <s v="Product_1FT06"/>
    <n v="358.94"/>
    <n v="34"/>
    <x v="1"/>
    <s v="15x9x9 cm"/>
    <d v="2023-01-01T00:00:00"/>
    <d v="2026-01-01T00:00:00"/>
    <s v="MJMQNI"/>
    <s v="B9K,R3L"/>
    <s v="Green/Large"/>
    <x v="0"/>
    <n v="323.04599999999999"/>
    <n v="3.0027397260273974"/>
    <x v="0"/>
    <n v="306.89369999999997"/>
    <n v="290.7414"/>
    <n v="258.43680000000001"/>
    <n v="186.64879999999999"/>
    <n v="86.145600000000002"/>
  </r>
  <r>
    <s v="QI728MSV"/>
    <x v="0"/>
    <x v="0"/>
    <s v="Product_BEU1R"/>
    <n v="202.53"/>
    <n v="61"/>
    <x v="2"/>
    <s v="16x5x5 cm"/>
    <d v="2023-01-01T00:00:00"/>
    <d v="2024-01-01T00:00:00"/>
    <s v="THASFC"/>
    <s v="PBY,BCC"/>
    <s v="Blue/Medium"/>
    <x v="2"/>
    <n v="182.27699999999999"/>
    <n v="1"/>
    <x v="1"/>
    <n v="173.16314999999997"/>
    <n v="164.04929999999999"/>
    <n v="145.82159999999999"/>
    <n v="105.3156"/>
    <n v="48.607199999999999"/>
  </r>
  <r>
    <s v="Q2S5P1VU"/>
    <x v="0"/>
    <x v="0"/>
    <s v="Product_3OOAX"/>
    <n v="186.18"/>
    <n v="70"/>
    <x v="0"/>
    <s v="6x19x17 cm"/>
    <d v="2023-01-01T00:00:00"/>
    <d v="2024-01-01T00:00:00"/>
    <s v="CHOCZ0"/>
    <s v="NAK,WPF"/>
    <s v="Red/Small"/>
    <x v="3"/>
    <n v="167.56200000000001"/>
    <n v="1"/>
    <x v="1"/>
    <n v="159.18389999999999"/>
    <n v="150.8058"/>
    <n v="134.04960000000003"/>
    <n v="96.813600000000008"/>
    <n v="44.683199999999999"/>
  </r>
  <r>
    <s v="NJBX5JS5"/>
    <x v="0"/>
    <x v="0"/>
    <s v="Product_HUW6K"/>
    <n v="464.65"/>
    <n v="26"/>
    <x v="1"/>
    <s v="14x12x15 cm"/>
    <d v="2023-03-15T00:00:00"/>
    <d v="2025-01-01T00:00:00"/>
    <s v="KO9X6F"/>
    <s v="ENG,99W"/>
    <s v="Blue/Medium"/>
    <x v="3"/>
    <n v="418.18499999999995"/>
    <n v="1.8027397260273972"/>
    <x v="0"/>
    <n v="397.2757499999999"/>
    <n v="376.36649999999997"/>
    <n v="334.548"/>
    <n v="241.61799999999999"/>
    <n v="111.51599999999999"/>
  </r>
  <r>
    <s v="BTIGH4DW"/>
    <x v="0"/>
    <x v="0"/>
    <s v="Product_6ZLSJ"/>
    <n v="452.82"/>
    <n v="62"/>
    <x v="1"/>
    <s v="18x12x7 cm"/>
    <d v="2023-03-15T00:00:00"/>
    <d v="2024-01-01T00:00:00"/>
    <s v="ST3W60"/>
    <s v="SYA,YRB"/>
    <s v="Blue/Medium"/>
    <x v="2"/>
    <n v="407.53800000000001"/>
    <n v="0.8"/>
    <x v="1"/>
    <n v="387.16109999999998"/>
    <n v="366.7842"/>
    <n v="326.03040000000004"/>
    <n v="235.46639999999999"/>
    <n v="108.6768"/>
  </r>
  <r>
    <s v="DYISN4I8"/>
    <x v="1"/>
    <x v="0"/>
    <s v="Product_KUWCD"/>
    <n v="448.38"/>
    <n v="82"/>
    <x v="0"/>
    <s v="17x19x8 cm"/>
    <d v="2023-03-15T00:00:00"/>
    <d v="2026-01-01T00:00:00"/>
    <s v="U8B2YQ"/>
    <s v="U9L,122"/>
    <s v="Blue/Medium"/>
    <x v="4"/>
    <n v="403.54199999999997"/>
    <n v="2.8027397260273972"/>
    <x v="0"/>
    <n v="383.36489999999998"/>
    <n v="363.18779999999998"/>
    <n v="322.83359999999999"/>
    <n v="233.1576"/>
    <n v="107.6112"/>
  </r>
  <r>
    <s v="USV26PFP"/>
    <x v="3"/>
    <x v="0"/>
    <s v="Product_ANVNY"/>
    <n v="404.77"/>
    <n v="79"/>
    <x v="2"/>
    <s v="5x10x10 cm"/>
    <d v="2023-07-30T00:00:00"/>
    <d v="2026-01-01T00:00:00"/>
    <s v="ULQUQA"/>
    <s v="K3G,VOZ"/>
    <s v="Blue/Medium"/>
    <x v="3"/>
    <n v="364.29300000000001"/>
    <n v="2.4273972602739726"/>
    <x v="0"/>
    <n v="346.07835"/>
    <n v="327.86369999999999"/>
    <n v="291.43440000000004"/>
    <n v="210.4804"/>
    <n v="97.144799999999989"/>
  </r>
  <r>
    <s v="96J752EV"/>
    <x v="3"/>
    <x v="0"/>
    <s v="Product_6KJAL"/>
    <n v="98.64"/>
    <n v="46"/>
    <x v="1"/>
    <s v="17x18x11 cm"/>
    <d v="2023-01-01T00:00:00"/>
    <d v="2026-01-01T00:00:00"/>
    <s v="MPZDBO"/>
    <s v="A8W,ZQ1"/>
    <s v="Red/Small"/>
    <x v="0"/>
    <n v="88.775999999999996"/>
    <n v="3.0027397260273974"/>
    <x v="0"/>
    <n v="84.337199999999996"/>
    <n v="79.898399999999995"/>
    <n v="71.020799999999994"/>
    <n v="51.2928"/>
    <n v="23.6736"/>
  </r>
  <r>
    <s v="F1A74VIK"/>
    <x v="3"/>
    <x v="0"/>
    <s v="Product_V3V9J"/>
    <n v="234.99"/>
    <n v="45"/>
    <x v="2"/>
    <s v="7x20x9 cm"/>
    <d v="2023-07-30T00:00:00"/>
    <d v="2025-01-01T00:00:00"/>
    <s v="HFB211"/>
    <s v="N9D,OZ4"/>
    <s v="Green/Large"/>
    <x v="2"/>
    <n v="211.49100000000001"/>
    <n v="1.4273972602739726"/>
    <x v="0"/>
    <n v="200.91645"/>
    <n v="190.34190000000001"/>
    <n v="169.19280000000003"/>
    <n v="122.19480000000001"/>
    <n v="56.397599999999997"/>
  </r>
  <r>
    <s v="0EYP12N3"/>
    <x v="1"/>
    <x v="0"/>
    <s v="Product_0C6L8"/>
    <n v="287.39999999999998"/>
    <n v="100"/>
    <x v="2"/>
    <s v="8x9x10 cm"/>
    <d v="2023-01-01T00:00:00"/>
    <d v="2026-01-01T00:00:00"/>
    <s v="7MRFE7"/>
    <s v="6JJ,0CP"/>
    <s v="Blue/Medium"/>
    <x v="0"/>
    <n v="258.65999999999997"/>
    <n v="3.0027397260273974"/>
    <x v="1"/>
    <n v="245.72699999999995"/>
    <n v="232.79399999999998"/>
    <n v="206.928"/>
    <n v="149.44799999999998"/>
    <n v="68.975999999999999"/>
  </r>
  <r>
    <s v="LY3XJJZV"/>
    <x v="0"/>
    <x v="0"/>
    <s v="Product_I3T6N"/>
    <n v="246.47"/>
    <n v="33"/>
    <x v="2"/>
    <s v="5x17x7 cm"/>
    <d v="2023-01-01T00:00:00"/>
    <d v="2025-01-01T00:00:00"/>
    <s v="50YQN8"/>
    <s v="MDB,G3U"/>
    <s v="Red/Small"/>
    <x v="4"/>
    <n v="221.82300000000001"/>
    <n v="2.0027397260273974"/>
    <x v="1"/>
    <n v="210.73185000000001"/>
    <n v="199.64070000000001"/>
    <n v="177.45840000000001"/>
    <n v="128.1644"/>
    <n v="59.152799999999999"/>
  </r>
  <r>
    <s v="D3515P7M"/>
    <x v="0"/>
    <x v="0"/>
    <s v="Product_2DRL4"/>
    <n v="369.6"/>
    <n v="20"/>
    <x v="1"/>
    <s v="19x18x10 cm"/>
    <d v="2023-07-30T00:00:00"/>
    <d v="2024-01-01T00:00:00"/>
    <s v="V4F3V2"/>
    <s v="KI0,FRL"/>
    <s v="Green/Large"/>
    <x v="3"/>
    <n v="332.64000000000004"/>
    <n v="0.42465753424657532"/>
    <x v="1"/>
    <n v="316.00800000000004"/>
    <n v="299.37600000000003"/>
    <n v="266.11200000000002"/>
    <n v="192.19200000000001"/>
    <n v="88.704000000000008"/>
  </r>
  <r>
    <s v="7BZD8T2Q"/>
    <x v="2"/>
    <x v="0"/>
    <s v="Product_F834U"/>
    <n v="81.099999999999994"/>
    <n v="48"/>
    <x v="2"/>
    <s v="13x13x6 cm"/>
    <d v="2023-01-01T00:00:00"/>
    <d v="2025-01-01T00:00:00"/>
    <s v="L1AS6N"/>
    <s v="4S2,XU6"/>
    <s v="Blue/Medium"/>
    <x v="3"/>
    <n v="72.989999999999995"/>
    <n v="2.0027397260273974"/>
    <x v="1"/>
    <n v="69.340499999999992"/>
    <n v="65.691000000000003"/>
    <n v="58.391999999999996"/>
    <n v="42.171999999999997"/>
    <n v="19.463999999999999"/>
  </r>
  <r>
    <s v="MEDV8MXW"/>
    <x v="0"/>
    <x v="0"/>
    <s v="Product_UX88G"/>
    <n v="359.06"/>
    <n v="12"/>
    <x v="1"/>
    <s v="15x12x15 cm"/>
    <d v="2023-07-30T00:00:00"/>
    <d v="2024-01-01T00:00:00"/>
    <s v="T37JCB"/>
    <s v="TDN,4YA"/>
    <s v="Blue/Medium"/>
    <x v="1"/>
    <n v="323.154"/>
    <n v="0.42465753424657532"/>
    <x v="1"/>
    <n v="306.99629999999996"/>
    <n v="290.83859999999999"/>
    <n v="258.52320000000003"/>
    <n v="186.71120000000002"/>
    <n v="86.174399999999991"/>
  </r>
  <r>
    <s v="AG7U9WKT"/>
    <x v="1"/>
    <x v="0"/>
    <s v="Product_ZD7II"/>
    <n v="474.71"/>
    <n v="49"/>
    <x v="0"/>
    <s v="19x6x19 cm"/>
    <d v="2023-01-01T00:00:00"/>
    <d v="2024-01-01T00:00:00"/>
    <s v="D1BKCR"/>
    <s v="OHG,WEA"/>
    <s v="Red/Small"/>
    <x v="2"/>
    <n v="427.23899999999998"/>
    <n v="1"/>
    <x v="1"/>
    <n v="405.87704999999994"/>
    <n v="384.51509999999996"/>
    <n v="341.7912"/>
    <n v="246.8492"/>
    <n v="113.93039999999999"/>
  </r>
  <r>
    <s v="9AWEDJ6C"/>
    <x v="1"/>
    <x v="0"/>
    <s v="Product_VTXT6"/>
    <n v="349.04"/>
    <n v="19"/>
    <x v="1"/>
    <s v="8x5x16 cm"/>
    <d v="2023-01-01T00:00:00"/>
    <d v="2024-01-01T00:00:00"/>
    <s v="QYFAO1"/>
    <s v="1QB,NNI"/>
    <s v="Blue/Medium"/>
    <x v="0"/>
    <n v="314.13600000000002"/>
    <n v="1"/>
    <x v="1"/>
    <n v="298.42920000000004"/>
    <n v="282.72240000000005"/>
    <n v="251.30880000000002"/>
    <n v="181.50080000000003"/>
    <n v="83.769599999999997"/>
  </r>
  <r>
    <s v="T9J2UCKN"/>
    <x v="3"/>
    <x v="0"/>
    <s v="Product_HP84E"/>
    <n v="351.91"/>
    <n v="90"/>
    <x v="0"/>
    <s v="18x16x7 cm"/>
    <d v="2023-03-15T00:00:00"/>
    <d v="2024-01-01T00:00:00"/>
    <s v="T89RA6"/>
    <s v="207,LX6"/>
    <s v="Green/Large"/>
    <x v="3"/>
    <n v="316.71900000000005"/>
    <n v="0.8"/>
    <x v="1"/>
    <n v="300.88305000000003"/>
    <n v="285.04710000000006"/>
    <n v="253.37520000000006"/>
    <n v="182.99320000000003"/>
    <n v="84.458399999999997"/>
  </r>
  <r>
    <s v="YKVOEO3W"/>
    <x v="3"/>
    <x v="0"/>
    <s v="Product_65PGT"/>
    <n v="482.79"/>
    <n v="72"/>
    <x v="0"/>
    <s v="20x17x6 cm"/>
    <d v="2023-07-30T00:00:00"/>
    <d v="2026-01-01T00:00:00"/>
    <s v="05JLR3"/>
    <s v="2Y0,3BB"/>
    <s v="Red/Small"/>
    <x v="3"/>
    <n v="434.51100000000002"/>
    <n v="2.4273972602739726"/>
    <x v="0"/>
    <n v="412.78545000000003"/>
    <n v="391.05990000000003"/>
    <n v="347.60880000000003"/>
    <n v="251.05080000000001"/>
    <n v="115.86960000000001"/>
  </r>
  <r>
    <s v="BURI84OH"/>
    <x v="2"/>
    <x v="0"/>
    <s v="Product_P2QK2"/>
    <n v="290.11"/>
    <n v="94"/>
    <x v="2"/>
    <s v="10x17x18 cm"/>
    <d v="2023-07-30T00:00:00"/>
    <d v="2026-01-01T00:00:00"/>
    <s v="SVVE4C"/>
    <s v="WIM,S3R"/>
    <s v="Green/Large"/>
    <x v="2"/>
    <n v="261.09899999999999"/>
    <n v="2.4273972602739726"/>
    <x v="0"/>
    <n v="248.04404999999997"/>
    <n v="234.98910000000001"/>
    <n v="208.8792"/>
    <n v="150.85720000000001"/>
    <n v="69.626400000000004"/>
  </r>
  <r>
    <s v="NYSQL9E2"/>
    <x v="0"/>
    <x v="0"/>
    <s v="Product_FEEPX"/>
    <n v="417.43"/>
    <n v="84"/>
    <x v="2"/>
    <s v="20x15x15 cm"/>
    <d v="2023-03-15T00:00:00"/>
    <d v="2026-01-01T00:00:00"/>
    <s v="FCM25H"/>
    <s v="069,MIQ"/>
    <s v="Red/Small"/>
    <x v="1"/>
    <n v="375.68700000000001"/>
    <n v="2.8027397260273972"/>
    <x v="1"/>
    <n v="356.90264999999999"/>
    <n v="338.11830000000003"/>
    <n v="300.5496"/>
    <n v="217.06360000000001"/>
    <n v="100.1832"/>
  </r>
  <r>
    <s v="STFVU08I"/>
    <x v="1"/>
    <x v="0"/>
    <s v="Product_VBUVE"/>
    <n v="82.5"/>
    <n v="62"/>
    <x v="0"/>
    <s v="16x16x10 cm"/>
    <d v="2023-03-15T00:00:00"/>
    <d v="2026-01-01T00:00:00"/>
    <s v="JO4A5R"/>
    <s v="649,TKL"/>
    <s v="Red/Small"/>
    <x v="4"/>
    <n v="74.25"/>
    <n v="2.8027397260273972"/>
    <x v="1"/>
    <n v="70.537499999999994"/>
    <n v="66.825000000000003"/>
    <n v="59.400000000000006"/>
    <n v="42.9"/>
    <n v="19.8"/>
  </r>
  <r>
    <s v="RYH55BWG"/>
    <x v="2"/>
    <x v="0"/>
    <s v="Product_USOIF"/>
    <n v="256.77"/>
    <n v="11"/>
    <x v="1"/>
    <s v="18x15x8 cm"/>
    <d v="2023-01-01T00:00:00"/>
    <d v="2024-01-01T00:00:00"/>
    <s v="129AVA"/>
    <s v="72Y,98N"/>
    <s v="Green/Large"/>
    <x v="2"/>
    <n v="231.09299999999999"/>
    <n v="1"/>
    <x v="1"/>
    <n v="219.53834999999998"/>
    <n v="207.9837"/>
    <n v="184.87440000000001"/>
    <n v="133.5204"/>
    <n v="61.624799999999993"/>
  </r>
  <r>
    <s v="ZUDZZMDT"/>
    <x v="1"/>
    <x v="0"/>
    <s v="Product_7VPAE"/>
    <n v="412.51"/>
    <n v="10"/>
    <x v="2"/>
    <s v="5x13x10 cm"/>
    <d v="2023-01-01T00:00:00"/>
    <d v="2024-01-01T00:00:00"/>
    <s v="GE76AJ"/>
    <s v="DKS,9K9"/>
    <s v="Red/Small"/>
    <x v="2"/>
    <n v="371.25900000000001"/>
    <n v="1"/>
    <x v="1"/>
    <n v="352.69605000000001"/>
    <n v="334.13310000000001"/>
    <n v="297.00720000000001"/>
    <n v="214.5052"/>
    <n v="99.002399999999994"/>
  </r>
  <r>
    <s v="7DVCVLMV"/>
    <x v="1"/>
    <x v="0"/>
    <s v="Product_EDJ9P"/>
    <n v="336.87"/>
    <n v="13"/>
    <x v="2"/>
    <s v="19x9x16 cm"/>
    <d v="2023-03-15T00:00:00"/>
    <d v="2026-01-01T00:00:00"/>
    <s v="BT2ZAY"/>
    <s v="R1V,T40"/>
    <s v="Green/Large"/>
    <x v="3"/>
    <n v="303.18299999999999"/>
    <n v="2.8027397260273972"/>
    <x v="0"/>
    <n v="288.02384999999998"/>
    <n v="272.86470000000003"/>
    <n v="242.54640000000001"/>
    <n v="175.17240000000001"/>
    <n v="80.848799999999997"/>
  </r>
  <r>
    <s v="4J92E9AZ"/>
    <x v="2"/>
    <x v="0"/>
    <s v="Product_THZC8"/>
    <n v="465.39"/>
    <n v="33"/>
    <x v="2"/>
    <s v="17x6x12 cm"/>
    <d v="2023-03-15T00:00:00"/>
    <d v="2026-01-01T00:00:00"/>
    <s v="R9ESI1"/>
    <s v="0EJ,YFV"/>
    <s v="Green/Large"/>
    <x v="1"/>
    <n v="418.851"/>
    <n v="2.8027397260273972"/>
    <x v="1"/>
    <n v="397.90844999999996"/>
    <n v="376.96590000000003"/>
    <n v="335.08080000000001"/>
    <n v="242.00280000000001"/>
    <n v="111.69359999999999"/>
  </r>
  <r>
    <s v="O2B6A3Z6"/>
    <x v="1"/>
    <x v="0"/>
    <s v="Product_IO7D1"/>
    <n v="243.56"/>
    <n v="95"/>
    <x v="1"/>
    <s v="10x12x10 cm"/>
    <d v="2023-07-30T00:00:00"/>
    <d v="2024-01-01T00:00:00"/>
    <s v="CAGPIT"/>
    <s v="F7S,8BK"/>
    <s v="Red/Small"/>
    <x v="1"/>
    <n v="219.20400000000001"/>
    <n v="0.42465753424657532"/>
    <x v="1"/>
    <n v="208.24379999999999"/>
    <n v="197.28360000000001"/>
    <n v="175.36320000000001"/>
    <n v="126.6512"/>
    <n v="58.4544"/>
  </r>
  <r>
    <s v="KJ4LSAX7"/>
    <x v="0"/>
    <x v="0"/>
    <s v="Product_THM83"/>
    <n v="211.52"/>
    <n v="57"/>
    <x v="1"/>
    <s v="15x7x18 cm"/>
    <d v="2023-07-30T00:00:00"/>
    <d v="2024-01-01T00:00:00"/>
    <s v="8NIX7J"/>
    <s v="NB8,ICA"/>
    <s v="Green/Large"/>
    <x v="3"/>
    <n v="190.36799999999999"/>
    <n v="0.42465753424657532"/>
    <x v="1"/>
    <n v="180.84959999999998"/>
    <n v="171.3312"/>
    <n v="152.2944"/>
    <n v="109.99040000000001"/>
    <n v="50.764800000000001"/>
  </r>
  <r>
    <s v="8Q1HO1SL"/>
    <x v="0"/>
    <x v="0"/>
    <s v="Product_YM34P"/>
    <n v="437.48"/>
    <n v="11"/>
    <x v="0"/>
    <s v="19x17x10 cm"/>
    <d v="2023-03-15T00:00:00"/>
    <d v="2026-01-01T00:00:00"/>
    <s v="89YLGD"/>
    <s v="8DB,69B"/>
    <s v="Green/Large"/>
    <x v="2"/>
    <n v="393.73200000000003"/>
    <n v="2.8027397260273972"/>
    <x v="0"/>
    <n v="374.04540000000003"/>
    <n v="354.35880000000003"/>
    <n v="314.98560000000003"/>
    <n v="227.48960000000002"/>
    <n v="104.9952"/>
  </r>
  <r>
    <s v="GSQ2PQDV"/>
    <x v="0"/>
    <x v="0"/>
    <s v="Product_75XNL"/>
    <n v="311.76"/>
    <n v="46"/>
    <x v="1"/>
    <s v="14x15x16 cm"/>
    <d v="2023-07-30T00:00:00"/>
    <d v="2026-01-01T00:00:00"/>
    <s v="872K7S"/>
    <s v="NG7,XUQ"/>
    <s v="Green/Large"/>
    <x v="4"/>
    <n v="280.584"/>
    <n v="2.4273972602739726"/>
    <x v="0"/>
    <n v="266.5548"/>
    <n v="252.5256"/>
    <n v="224.46720000000002"/>
    <n v="162.11519999999999"/>
    <n v="74.822400000000002"/>
  </r>
  <r>
    <s v="XDILPVTS"/>
    <x v="0"/>
    <x v="0"/>
    <s v="Product_KPFCU"/>
    <n v="24.22"/>
    <n v="87"/>
    <x v="2"/>
    <s v="9x10x11 cm"/>
    <d v="2023-03-15T00:00:00"/>
    <d v="2024-01-01T00:00:00"/>
    <s v="F0ROB1"/>
    <s v="WE1,5TE"/>
    <s v="Red/Small"/>
    <x v="1"/>
    <n v="21.797999999999998"/>
    <n v="0.8"/>
    <x v="1"/>
    <n v="20.708099999999998"/>
    <n v="19.618199999999998"/>
    <n v="17.438399999999998"/>
    <n v="12.5944"/>
    <n v="5.8127999999999993"/>
  </r>
  <r>
    <s v="L09XYWRY"/>
    <x v="0"/>
    <x v="0"/>
    <s v="Product_0YEE8"/>
    <n v="188.56"/>
    <n v="75"/>
    <x v="2"/>
    <s v="9x18x15 cm"/>
    <d v="2023-03-15T00:00:00"/>
    <d v="2026-01-01T00:00:00"/>
    <s v="APKYLM"/>
    <s v="7P4,7OE"/>
    <s v="Red/Small"/>
    <x v="3"/>
    <n v="169.70400000000001"/>
    <n v="2.8027397260273972"/>
    <x v="0"/>
    <n v="161.21879999999999"/>
    <n v="152.73360000000002"/>
    <n v="135.76320000000001"/>
    <n v="98.051200000000009"/>
    <n v="45.254399999999997"/>
  </r>
  <r>
    <s v="7JOF52FG"/>
    <x v="2"/>
    <x v="0"/>
    <s v="Product_PINBA"/>
    <n v="36.26"/>
    <n v="35"/>
    <x v="1"/>
    <s v="9x14x8 cm"/>
    <d v="2023-03-15T00:00:00"/>
    <d v="2024-01-01T00:00:00"/>
    <s v="O40H50"/>
    <s v="SGO,LJK"/>
    <s v="Green/Large"/>
    <x v="3"/>
    <n v="32.634"/>
    <n v="0.8"/>
    <x v="1"/>
    <n v="31.002299999999998"/>
    <n v="29.3706"/>
    <n v="26.107200000000002"/>
    <n v="18.8552"/>
    <n v="8.702399999999999"/>
  </r>
  <r>
    <s v="7LMG6C49"/>
    <x v="2"/>
    <x v="0"/>
    <s v="Product_CJX3Q"/>
    <n v="298.86"/>
    <n v="66"/>
    <x v="0"/>
    <s v="19x9x15 cm"/>
    <d v="2023-03-15T00:00:00"/>
    <d v="2026-01-01T00:00:00"/>
    <s v="SKSDWM"/>
    <s v="RZY,YDJ"/>
    <s v="Blue/Medium"/>
    <x v="1"/>
    <n v="268.97399999999999"/>
    <n v="2.8027397260273972"/>
    <x v="1"/>
    <n v="255.52529999999999"/>
    <n v="242.07659999999998"/>
    <n v="215.17920000000001"/>
    <n v="155.40720000000002"/>
    <n v="71.726399999999998"/>
  </r>
  <r>
    <s v="Y7M581IO"/>
    <x v="3"/>
    <x v="0"/>
    <s v="Product_XXFO3"/>
    <n v="267.18"/>
    <n v="18"/>
    <x v="1"/>
    <s v="17x6x8 cm"/>
    <d v="2023-07-30T00:00:00"/>
    <d v="2024-01-01T00:00:00"/>
    <s v="SQN3NK"/>
    <s v="WXB,W8K"/>
    <s v="Green/Large"/>
    <x v="2"/>
    <n v="240.46199999999999"/>
    <n v="0.42465753424657532"/>
    <x v="1"/>
    <n v="228.43889999999999"/>
    <n v="216.41579999999999"/>
    <n v="192.36959999999999"/>
    <n v="138.93360000000001"/>
    <n v="64.123199999999997"/>
  </r>
  <r>
    <s v="2DANK88R"/>
    <x v="1"/>
    <x v="0"/>
    <s v="Product_32I4X"/>
    <n v="96.25"/>
    <n v="11"/>
    <x v="0"/>
    <s v="16x15x18 cm"/>
    <d v="2023-03-15T00:00:00"/>
    <d v="2024-01-01T00:00:00"/>
    <s v="2QTUGQ"/>
    <s v="U43,RXP"/>
    <s v="Green/Large"/>
    <x v="0"/>
    <n v="86.625"/>
    <n v="0.8"/>
    <x v="1"/>
    <n v="82.293750000000003"/>
    <n v="77.962500000000006"/>
    <n v="69.3"/>
    <n v="50.050000000000004"/>
    <n v="23.099999999999998"/>
  </r>
  <r>
    <s v="QTJH6FEN"/>
    <x v="3"/>
    <x v="0"/>
    <s v="Product_TME52"/>
    <n v="498.19"/>
    <n v="94"/>
    <x v="0"/>
    <s v="16x11x17 cm"/>
    <d v="2023-01-01T00:00:00"/>
    <d v="2025-01-01T00:00:00"/>
    <s v="MRJ6KT"/>
    <s v="JCR,4WI"/>
    <s v="Blue/Medium"/>
    <x v="1"/>
    <n v="448.37099999999998"/>
    <n v="2.0027397260273974"/>
    <x v="0"/>
    <n v="425.95244999999994"/>
    <n v="403.53390000000002"/>
    <n v="358.6968"/>
    <n v="259.05880000000002"/>
    <n v="119.56559999999999"/>
  </r>
  <r>
    <s v="QSS2WJXH"/>
    <x v="3"/>
    <x v="0"/>
    <s v="Product_LF7RY"/>
    <n v="310.23"/>
    <n v="89"/>
    <x v="2"/>
    <s v="15x9x18 cm"/>
    <d v="2023-01-01T00:00:00"/>
    <d v="2025-01-01T00:00:00"/>
    <s v="O0Q8TM"/>
    <s v="JMU,WWD"/>
    <s v="Green/Large"/>
    <x v="3"/>
    <n v="279.20699999999999"/>
    <n v="2.0027397260273974"/>
    <x v="1"/>
    <n v="265.24664999999999"/>
    <n v="251.28630000000001"/>
    <n v="223.3656"/>
    <n v="161.31960000000001"/>
    <n v="74.455200000000005"/>
  </r>
  <r>
    <s v="K3WA5S0H"/>
    <x v="3"/>
    <x v="0"/>
    <s v="Product_9TDX7"/>
    <n v="241.52"/>
    <n v="89"/>
    <x v="0"/>
    <s v="5x8x14 cm"/>
    <d v="2023-07-30T00:00:00"/>
    <d v="2026-01-01T00:00:00"/>
    <s v="JGDW0T"/>
    <s v="BFR,SLT"/>
    <s v="Blue/Medium"/>
    <x v="3"/>
    <n v="217.36799999999999"/>
    <n v="2.4273972602739726"/>
    <x v="0"/>
    <n v="206.49959999999999"/>
    <n v="195.63120000000001"/>
    <n v="173.89440000000002"/>
    <n v="125.59040000000002"/>
    <n v="57.964799999999997"/>
  </r>
  <r>
    <s v="EBRLE49N"/>
    <x v="3"/>
    <x v="0"/>
    <s v="Product_JMB7M"/>
    <n v="330.67"/>
    <n v="77"/>
    <x v="2"/>
    <s v="12x5x5 cm"/>
    <d v="2023-01-01T00:00:00"/>
    <d v="2025-01-01T00:00:00"/>
    <s v="POWZLD"/>
    <s v="I8N,57O"/>
    <s v="Green/Large"/>
    <x v="0"/>
    <n v="297.60300000000001"/>
    <n v="2.0027397260273974"/>
    <x v="1"/>
    <n v="282.72284999999999"/>
    <n v="267.84270000000004"/>
    <n v="238.08240000000001"/>
    <n v="171.94840000000002"/>
    <n v="79.360799999999998"/>
  </r>
  <r>
    <s v="5WP2H81P"/>
    <x v="1"/>
    <x v="0"/>
    <s v="Product_PPOAR"/>
    <n v="248.45"/>
    <n v="35"/>
    <x v="0"/>
    <s v="10x13x6 cm"/>
    <d v="2023-07-30T00:00:00"/>
    <d v="2025-01-01T00:00:00"/>
    <s v="P7FFXK"/>
    <s v="UL5,LGZ"/>
    <s v="Blue/Medium"/>
    <x v="3"/>
    <n v="223.60499999999999"/>
    <n v="1.4273972602739726"/>
    <x v="1"/>
    <n v="212.42474999999999"/>
    <n v="201.24449999999999"/>
    <n v="178.88400000000001"/>
    <n v="129.19399999999999"/>
    <n v="59.628"/>
  </r>
  <r>
    <s v="UXWLU8BT"/>
    <x v="2"/>
    <x v="0"/>
    <s v="Product_E8YCS"/>
    <n v="22.14"/>
    <n v="35"/>
    <x v="2"/>
    <s v="18x18x14 cm"/>
    <d v="2023-03-15T00:00:00"/>
    <d v="2026-01-01T00:00:00"/>
    <s v="BZ9O6D"/>
    <s v="IND,7D1"/>
    <s v="Red/Small"/>
    <x v="2"/>
    <n v="19.926000000000002"/>
    <n v="2.8027397260273972"/>
    <x v="0"/>
    <n v="18.9297"/>
    <n v="17.933400000000002"/>
    <n v="15.940800000000003"/>
    <n v="11.5128"/>
    <n v="5.3136000000000001"/>
  </r>
  <r>
    <s v="PNEHCIWN"/>
    <x v="0"/>
    <x v="0"/>
    <s v="Product_KI6WO"/>
    <n v="100.77"/>
    <n v="54"/>
    <x v="0"/>
    <s v="15x16x17 cm"/>
    <d v="2023-01-01T00:00:00"/>
    <d v="2024-01-01T00:00:00"/>
    <s v="MWXOTX"/>
    <s v="BQI,ANC"/>
    <s v="Green/Large"/>
    <x v="2"/>
    <n v="90.692999999999998"/>
    <n v="1"/>
    <x v="1"/>
    <n v="86.158349999999999"/>
    <n v="81.623699999999999"/>
    <n v="72.554400000000001"/>
    <n v="52.400399999999998"/>
    <n v="24.184799999999999"/>
  </r>
  <r>
    <s v="07KXWS2D"/>
    <x v="0"/>
    <x v="0"/>
    <s v="Product_27EO2"/>
    <n v="499.84"/>
    <n v="78"/>
    <x v="2"/>
    <s v="15x6x15 cm"/>
    <d v="2023-07-30T00:00:00"/>
    <d v="2025-01-01T00:00:00"/>
    <s v="DB0UHM"/>
    <s v="H39,QE7"/>
    <s v="Red/Small"/>
    <x v="3"/>
    <n v="449.85599999999999"/>
    <n v="1.4273972602739726"/>
    <x v="0"/>
    <n v="427.36319999999995"/>
    <n v="404.87040000000002"/>
    <n v="359.88480000000004"/>
    <n v="259.91680000000002"/>
    <n v="119.96159999999998"/>
  </r>
  <r>
    <s v="EDF07CHO"/>
    <x v="2"/>
    <x v="0"/>
    <s v="Product_1VUXB"/>
    <n v="140.22999999999999"/>
    <n v="56"/>
    <x v="1"/>
    <s v="11x11x8 cm"/>
    <d v="2023-01-01T00:00:00"/>
    <d v="2024-01-01T00:00:00"/>
    <s v="WGNXPP"/>
    <s v="2SO,2H4"/>
    <s v="Green/Large"/>
    <x v="2"/>
    <n v="126.20699999999999"/>
    <n v="1"/>
    <x v="1"/>
    <n v="119.89664999999999"/>
    <n v="113.58629999999999"/>
    <n v="100.96559999999999"/>
    <n v="72.919600000000003"/>
    <n v="33.655199999999994"/>
  </r>
  <r>
    <s v="XZFXZRPR"/>
    <x v="3"/>
    <x v="0"/>
    <s v="Product_MV2MB"/>
    <n v="245.9"/>
    <n v="78"/>
    <x v="0"/>
    <s v="6x10x5 cm"/>
    <d v="2023-03-15T00:00:00"/>
    <d v="2025-01-01T00:00:00"/>
    <s v="CSRFKA"/>
    <s v="BXR,LVN"/>
    <s v="Red/Small"/>
    <x v="2"/>
    <n v="221.31"/>
    <n v="1.8027397260273972"/>
    <x v="0"/>
    <n v="210.24449999999999"/>
    <n v="199.179"/>
    <n v="177.048"/>
    <n v="127.86800000000001"/>
    <n v="59.015999999999998"/>
  </r>
  <r>
    <s v="U3GM987S"/>
    <x v="1"/>
    <x v="0"/>
    <s v="Product_C9FJ3"/>
    <n v="248.96"/>
    <n v="88"/>
    <x v="1"/>
    <s v="19x14x10 cm"/>
    <d v="2023-07-30T00:00:00"/>
    <d v="2024-01-01T00:00:00"/>
    <s v="0T2OVT"/>
    <s v="OKJ,GW2"/>
    <s v="Red/Small"/>
    <x v="3"/>
    <n v="224.06400000000002"/>
    <n v="0.42465753424657532"/>
    <x v="1"/>
    <n v="212.86080000000001"/>
    <n v="201.65760000000003"/>
    <n v="179.25120000000004"/>
    <n v="129.45920000000001"/>
    <n v="59.750399999999999"/>
  </r>
  <r>
    <s v="CW5WZ65M"/>
    <x v="0"/>
    <x v="0"/>
    <s v="Product_R427X"/>
    <n v="379.27"/>
    <n v="69"/>
    <x v="0"/>
    <s v="16x11x7 cm"/>
    <d v="2023-07-30T00:00:00"/>
    <d v="2025-01-01T00:00:00"/>
    <s v="H1AUO6"/>
    <s v="CYR,1VW"/>
    <s v="Blue/Medium"/>
    <x v="1"/>
    <n v="341.34299999999996"/>
    <n v="1.4273972602739726"/>
    <x v="1"/>
    <n v="324.27584999999993"/>
    <n v="307.20869999999996"/>
    <n v="273.07439999999997"/>
    <n v="197.22039999999998"/>
    <n v="91.024799999999999"/>
  </r>
  <r>
    <s v="J1K2CGLL"/>
    <x v="3"/>
    <x v="0"/>
    <s v="Product_QDM1V"/>
    <n v="193.92"/>
    <n v="29"/>
    <x v="2"/>
    <s v="8x5x7 cm"/>
    <d v="2023-07-30T00:00:00"/>
    <d v="2025-01-01T00:00:00"/>
    <s v="WTP8I8"/>
    <s v="17R,CCT"/>
    <s v="Red/Small"/>
    <x v="0"/>
    <n v="174.52799999999999"/>
    <n v="1.4273972602739726"/>
    <x v="1"/>
    <n v="165.80159999999998"/>
    <n v="157.0752"/>
    <n v="139.6224"/>
    <n v="100.83839999999999"/>
    <n v="46.540799999999997"/>
  </r>
  <r>
    <s v="EA3GDX4D"/>
    <x v="2"/>
    <x v="0"/>
    <s v="Product_BR3OI"/>
    <n v="357.85"/>
    <n v="16"/>
    <x v="0"/>
    <s v="17x8x6 cm"/>
    <d v="2023-01-01T00:00:00"/>
    <d v="2024-01-01T00:00:00"/>
    <s v="C809XT"/>
    <s v="7HW,CAX"/>
    <s v="Blue/Medium"/>
    <x v="2"/>
    <n v="322.065"/>
    <n v="1"/>
    <x v="1"/>
    <n v="305.96174999999999"/>
    <n v="289.85849999999999"/>
    <n v="257.65199999999999"/>
    <n v="186.08200000000002"/>
    <n v="85.884"/>
  </r>
  <r>
    <s v="MC0LFPTL"/>
    <x v="1"/>
    <x v="0"/>
    <s v="Product_6LI6M"/>
    <n v="261.95"/>
    <n v="66"/>
    <x v="0"/>
    <s v="10x14x17 cm"/>
    <d v="2023-07-30T00:00:00"/>
    <d v="2025-01-01T00:00:00"/>
    <s v="A7IU87"/>
    <s v="65C,D1S"/>
    <s v="Red/Small"/>
    <x v="3"/>
    <n v="235.755"/>
    <n v="1.4273972602739726"/>
    <x v="1"/>
    <n v="223.96724999999998"/>
    <n v="212.17949999999999"/>
    <n v="188.60400000000001"/>
    <n v="136.214"/>
    <n v="62.867999999999995"/>
  </r>
  <r>
    <s v="9FRCV5TL"/>
    <x v="0"/>
    <x v="0"/>
    <s v="Product_UON91"/>
    <n v="417.18"/>
    <n v="34"/>
    <x v="0"/>
    <s v="15x9x20 cm"/>
    <d v="2023-01-01T00:00:00"/>
    <d v="2024-01-01T00:00:00"/>
    <s v="D3BI9T"/>
    <s v="12U,URF"/>
    <s v="Blue/Medium"/>
    <x v="3"/>
    <n v="375.46199999999999"/>
    <n v="1"/>
    <x v="1"/>
    <n v="356.68889999999999"/>
    <n v="337.91579999999999"/>
    <n v="300.36959999999999"/>
    <n v="216.93360000000001"/>
    <n v="100.1232"/>
  </r>
  <r>
    <s v="8WF6UGN9"/>
    <x v="1"/>
    <x v="0"/>
    <s v="Product_U3CQ9"/>
    <n v="424.26"/>
    <n v="39"/>
    <x v="2"/>
    <s v="7x14x5 cm"/>
    <d v="2023-07-30T00:00:00"/>
    <d v="2025-01-01T00:00:00"/>
    <s v="0WY2KS"/>
    <s v="WWS,L8F"/>
    <s v="Red/Small"/>
    <x v="0"/>
    <n v="381.834"/>
    <n v="1.4273972602739726"/>
    <x v="0"/>
    <n v="362.7423"/>
    <n v="343.6506"/>
    <n v="305.46719999999999"/>
    <n v="220.61520000000002"/>
    <n v="101.82239999999999"/>
  </r>
  <r>
    <s v="TIH8VIQT"/>
    <x v="2"/>
    <x v="0"/>
    <s v="Product_2EWBX"/>
    <n v="302.52999999999997"/>
    <n v="31"/>
    <x v="0"/>
    <s v="10x12x12 cm"/>
    <d v="2023-07-30T00:00:00"/>
    <d v="2024-01-01T00:00:00"/>
    <s v="7YKE8Z"/>
    <s v="1WW,2WB"/>
    <s v="Blue/Medium"/>
    <x v="3"/>
    <n v="272.27699999999999"/>
    <n v="0.42465753424657532"/>
    <x v="1"/>
    <n v="258.66314999999997"/>
    <n v="245.04929999999999"/>
    <n v="217.82159999999999"/>
    <n v="157.31559999999999"/>
    <n v="72.607199999999992"/>
  </r>
  <r>
    <s v="8XH0IVR2"/>
    <x v="0"/>
    <x v="0"/>
    <s v="Product_I3WW8"/>
    <n v="367.11"/>
    <n v="83"/>
    <x v="2"/>
    <s v="13x9x9 cm"/>
    <d v="2023-01-01T00:00:00"/>
    <d v="2025-01-01T00:00:00"/>
    <s v="PIJNFS"/>
    <s v="J54,3N5"/>
    <s v="Red/Small"/>
    <x v="1"/>
    <n v="330.399"/>
    <n v="2.0027397260273974"/>
    <x v="0"/>
    <n v="313.87905000000001"/>
    <n v="297.35910000000001"/>
    <n v="264.31920000000002"/>
    <n v="190.89720000000003"/>
    <n v="88.106399999999994"/>
  </r>
  <r>
    <s v="4MY0ECFS"/>
    <x v="1"/>
    <x v="0"/>
    <s v="Product_NQ895"/>
    <n v="276.89"/>
    <n v="66"/>
    <x v="0"/>
    <s v="20x20x7 cm"/>
    <d v="2023-07-30T00:00:00"/>
    <d v="2026-01-01T00:00:00"/>
    <s v="1ASQJA"/>
    <s v="SLZ,LH5"/>
    <s v="Green/Large"/>
    <x v="3"/>
    <n v="249.20099999999999"/>
    <n v="2.4273972602739726"/>
    <x v="1"/>
    <n v="236.74094999999997"/>
    <n v="224.2809"/>
    <n v="199.36080000000001"/>
    <n v="143.9828"/>
    <n v="66.453599999999994"/>
  </r>
  <r>
    <s v="FRFGDT58"/>
    <x v="1"/>
    <x v="0"/>
    <s v="Product_VCNGR"/>
    <n v="288.83"/>
    <n v="79"/>
    <x v="0"/>
    <s v="12x10x17 cm"/>
    <d v="2023-03-15T00:00:00"/>
    <d v="2025-01-01T00:00:00"/>
    <s v="YGWQLR"/>
    <s v="NL6,TDR"/>
    <s v="Blue/Medium"/>
    <x v="0"/>
    <n v="259.947"/>
    <n v="1.8027397260273972"/>
    <x v="1"/>
    <n v="246.94964999999999"/>
    <n v="233.95230000000001"/>
    <n v="207.95760000000001"/>
    <n v="150.19159999999999"/>
    <n v="69.319199999999995"/>
  </r>
  <r>
    <s v="E5NB8JYR"/>
    <x v="1"/>
    <x v="0"/>
    <s v="Product_QCA6J"/>
    <n v="456.26"/>
    <n v="80"/>
    <x v="2"/>
    <s v="14x12x11 cm"/>
    <d v="2023-07-30T00:00:00"/>
    <d v="2024-01-01T00:00:00"/>
    <s v="4HZ2EB"/>
    <s v="GMW,SR5"/>
    <s v="Red/Small"/>
    <x v="3"/>
    <n v="410.63400000000001"/>
    <n v="0.42465753424657532"/>
    <x v="1"/>
    <n v="390.10230000000001"/>
    <n v="369.57060000000001"/>
    <n v="328.50720000000001"/>
    <n v="237.2552"/>
    <n v="109.50239999999999"/>
  </r>
  <r>
    <s v="02EZJQYR"/>
    <x v="3"/>
    <x v="0"/>
    <s v="Product_85NK8"/>
    <n v="259.64"/>
    <n v="24"/>
    <x v="0"/>
    <s v="18x6x11 cm"/>
    <d v="2023-07-30T00:00:00"/>
    <d v="2026-01-01T00:00:00"/>
    <s v="WL90PE"/>
    <s v="FSW,I3O"/>
    <s v="Green/Large"/>
    <x v="0"/>
    <n v="233.67599999999999"/>
    <n v="2.4273972602739726"/>
    <x v="1"/>
    <n v="221.99219999999997"/>
    <n v="210.30840000000001"/>
    <n v="186.9408"/>
    <n v="135.0128"/>
    <n v="62.313599999999994"/>
  </r>
  <r>
    <s v="J0AGVO9T"/>
    <x v="2"/>
    <x v="0"/>
    <s v="Product_PC3VG"/>
    <n v="468.63"/>
    <n v="25"/>
    <x v="2"/>
    <s v="16x8x16 cm"/>
    <d v="2023-03-15T00:00:00"/>
    <d v="2026-01-01T00:00:00"/>
    <s v="DJV514"/>
    <s v="SG7,LHO"/>
    <s v="Blue/Medium"/>
    <x v="3"/>
    <n v="421.767"/>
    <n v="2.8027397260273972"/>
    <x v="0"/>
    <n v="400.67865"/>
    <n v="379.59030000000001"/>
    <n v="337.41360000000003"/>
    <n v="243.6876"/>
    <n v="112.4712"/>
  </r>
  <r>
    <s v="8VMBJDJP"/>
    <x v="0"/>
    <x v="0"/>
    <s v="Product_U577O"/>
    <n v="367.96"/>
    <n v="30"/>
    <x v="2"/>
    <s v="13x12x12 cm"/>
    <d v="2023-01-01T00:00:00"/>
    <d v="2024-01-01T00:00:00"/>
    <s v="ZT3AV2"/>
    <s v="KG7,RCU"/>
    <s v="Green/Large"/>
    <x v="1"/>
    <n v="331.16399999999999"/>
    <n v="1"/>
    <x v="1"/>
    <n v="314.60579999999999"/>
    <n v="298.04759999999999"/>
    <n v="264.93119999999999"/>
    <n v="191.33920000000001"/>
    <n v="88.310399999999987"/>
  </r>
  <r>
    <s v="GE1GC3F7"/>
    <x v="1"/>
    <x v="0"/>
    <s v="Product_330L5"/>
    <n v="54.67"/>
    <n v="18"/>
    <x v="1"/>
    <s v="19x7x15 cm"/>
    <d v="2023-03-15T00:00:00"/>
    <d v="2024-01-01T00:00:00"/>
    <s v="72BQMM"/>
    <s v="3C7,7CV"/>
    <s v="Green/Large"/>
    <x v="3"/>
    <n v="49.203000000000003"/>
    <n v="0.8"/>
    <x v="1"/>
    <n v="46.742849999999997"/>
    <n v="44.282700000000006"/>
    <n v="39.362400000000008"/>
    <n v="28.428400000000003"/>
    <n v="13.120799999999999"/>
  </r>
  <r>
    <s v="ELGR3HDH"/>
    <x v="2"/>
    <x v="0"/>
    <s v="Product_HRL6Y"/>
    <n v="318.93"/>
    <n v="33"/>
    <x v="0"/>
    <s v="9x17x19 cm"/>
    <d v="2023-07-30T00:00:00"/>
    <d v="2024-01-01T00:00:00"/>
    <s v="UG70I0"/>
    <s v="9HT,L3T"/>
    <s v="Blue/Medium"/>
    <x v="0"/>
    <n v="287.03700000000003"/>
    <n v="0.42465753424657532"/>
    <x v="1"/>
    <n v="272.68515000000002"/>
    <n v="258.33330000000007"/>
    <n v="229.62960000000004"/>
    <n v="165.84360000000001"/>
    <n v="76.543199999999999"/>
  </r>
  <r>
    <s v="8WJ9EK56"/>
    <x v="2"/>
    <x v="0"/>
    <s v="Product_6867E"/>
    <n v="474.25"/>
    <n v="73"/>
    <x v="2"/>
    <s v="12x5x13 cm"/>
    <d v="2023-07-30T00:00:00"/>
    <d v="2026-01-01T00:00:00"/>
    <s v="APXIRE"/>
    <s v="UPC,8D9"/>
    <s v="Blue/Medium"/>
    <x v="4"/>
    <n v="426.82499999999999"/>
    <n v="2.4273972602739726"/>
    <x v="1"/>
    <n v="405.48374999999999"/>
    <n v="384.14249999999998"/>
    <n v="341.46000000000004"/>
    <n v="246.61"/>
    <n v="113.82"/>
  </r>
  <r>
    <s v="B0BC1NGD"/>
    <x v="3"/>
    <x v="0"/>
    <s v="Product_T814W"/>
    <n v="284.70999999999998"/>
    <n v="97"/>
    <x v="1"/>
    <s v="6x14x13 cm"/>
    <d v="2023-07-30T00:00:00"/>
    <d v="2026-01-01T00:00:00"/>
    <s v="4QSXAT"/>
    <s v="Y1Z,N9A"/>
    <s v="Red/Small"/>
    <x v="4"/>
    <n v="256.23899999999998"/>
    <n v="2.4273972602739726"/>
    <x v="1"/>
    <n v="243.42704999999995"/>
    <n v="230.61509999999998"/>
    <n v="204.99119999999999"/>
    <n v="148.04919999999998"/>
    <n v="68.330399999999997"/>
  </r>
  <r>
    <s v="PPNAJOVA"/>
    <x v="1"/>
    <x v="0"/>
    <s v="Product_M7564"/>
    <n v="171.65"/>
    <n v="59"/>
    <x v="0"/>
    <s v="14x15x7 cm"/>
    <d v="2023-03-15T00:00:00"/>
    <d v="2025-01-01T00:00:00"/>
    <s v="GJ2Q5F"/>
    <s v="Z0I,JH6"/>
    <s v="Red/Small"/>
    <x v="1"/>
    <n v="154.48500000000001"/>
    <n v="1.8027397260273972"/>
    <x v="1"/>
    <n v="146.76075"/>
    <n v="139.03650000000002"/>
    <n v="123.58800000000002"/>
    <n v="89.25800000000001"/>
    <n v="41.195999999999998"/>
  </r>
  <r>
    <s v="JLZSRAYD"/>
    <x v="3"/>
    <x v="0"/>
    <s v="Product_G9OIK"/>
    <n v="385.26"/>
    <n v="11"/>
    <x v="2"/>
    <s v="10x17x7 cm"/>
    <d v="2023-01-01T00:00:00"/>
    <d v="2026-01-01T00:00:00"/>
    <s v="WM0MBQ"/>
    <s v="UTT,2J6"/>
    <s v="Green/Large"/>
    <x v="0"/>
    <n v="346.73399999999998"/>
    <n v="3.0027397260273974"/>
    <x v="0"/>
    <n v="329.39729999999997"/>
    <n v="312.06059999999997"/>
    <n v="277.38720000000001"/>
    <n v="200.33520000000001"/>
    <n v="92.462399999999988"/>
  </r>
  <r>
    <s v="NCIZRENN"/>
    <x v="2"/>
    <x v="0"/>
    <s v="Product_TD20O"/>
    <n v="301.79000000000002"/>
    <n v="94"/>
    <x v="0"/>
    <s v="20x7x20 cm"/>
    <d v="2023-07-30T00:00:00"/>
    <d v="2024-01-01T00:00:00"/>
    <s v="QS9YVT"/>
    <s v="YXD,0TH"/>
    <s v="Red/Small"/>
    <x v="2"/>
    <n v="271.61099999999999"/>
    <n v="0.42465753424657532"/>
    <x v="1"/>
    <n v="258.03044999999997"/>
    <n v="244.44989999999999"/>
    <n v="217.28880000000001"/>
    <n v="156.9308"/>
    <n v="72.429600000000008"/>
  </r>
  <r>
    <s v="BU4MJYWE"/>
    <x v="0"/>
    <x v="0"/>
    <s v="Product_MFGDQ"/>
    <n v="415.9"/>
    <n v="74"/>
    <x v="1"/>
    <s v="19x17x15 cm"/>
    <d v="2023-01-01T00:00:00"/>
    <d v="2026-01-01T00:00:00"/>
    <s v="MBSOGN"/>
    <s v="YUV,3NY"/>
    <s v="Blue/Medium"/>
    <x v="3"/>
    <n v="374.30999999999995"/>
    <n v="3.0027397260273974"/>
    <x v="0"/>
    <n v="355.59449999999993"/>
    <n v="336.87899999999996"/>
    <n v="299.44799999999998"/>
    <n v="216.268"/>
    <n v="99.815999999999988"/>
  </r>
  <r>
    <s v="ZGDLDYTY"/>
    <x v="1"/>
    <x v="0"/>
    <s v="Product_XS0R0"/>
    <n v="225.08"/>
    <n v="2"/>
    <x v="2"/>
    <s v="18x10x19 cm"/>
    <d v="2023-03-15T00:00:00"/>
    <d v="2024-01-01T00:00:00"/>
    <s v="SDDDBR"/>
    <s v="IQD,DOP"/>
    <s v="Blue/Medium"/>
    <x v="1"/>
    <n v="202.572"/>
    <n v="0.8"/>
    <x v="1"/>
    <n v="192.4434"/>
    <n v="182.31480000000002"/>
    <n v="162.05760000000001"/>
    <n v="117.04160000000002"/>
    <n v="54.019199999999998"/>
  </r>
  <r>
    <s v="ZPFFAJHU"/>
    <x v="2"/>
    <x v="0"/>
    <s v="Product_EKSUN"/>
    <n v="382.28"/>
    <n v="20"/>
    <x v="0"/>
    <s v="15x19x20 cm"/>
    <d v="2023-01-01T00:00:00"/>
    <d v="2025-01-01T00:00:00"/>
    <s v="T28A2Q"/>
    <s v="WCH,7FT"/>
    <s v="Blue/Medium"/>
    <x v="4"/>
    <n v="344.05199999999996"/>
    <n v="2.0027397260273974"/>
    <x v="0"/>
    <n v="326.84939999999995"/>
    <n v="309.64679999999998"/>
    <n v="275.24160000000001"/>
    <n v="198.78559999999999"/>
    <n v="91.747199999999992"/>
  </r>
  <r>
    <s v="LTA03QU7"/>
    <x v="2"/>
    <x v="0"/>
    <s v="Product_WUJLX"/>
    <n v="416.66"/>
    <n v="39"/>
    <x v="1"/>
    <s v="5x9x20 cm"/>
    <d v="2023-03-15T00:00:00"/>
    <d v="2026-01-01T00:00:00"/>
    <s v="W6HOA0"/>
    <s v="ZAS,IS8"/>
    <s v="Red/Small"/>
    <x v="3"/>
    <n v="374.99400000000003"/>
    <n v="2.8027397260273972"/>
    <x v="0"/>
    <n v="356.24430000000001"/>
    <n v="337.49460000000005"/>
    <n v="299.99520000000001"/>
    <n v="216.66320000000002"/>
    <n v="99.998400000000004"/>
  </r>
  <r>
    <s v="GX888MLK"/>
    <x v="0"/>
    <x v="0"/>
    <s v="Product_2QO1Q"/>
    <n v="391.23"/>
    <n v="45"/>
    <x v="0"/>
    <s v="14x18x16 cm"/>
    <d v="2023-03-15T00:00:00"/>
    <d v="2026-01-01T00:00:00"/>
    <s v="UOFHIQ"/>
    <s v="GQX,Z7O"/>
    <s v="Red/Small"/>
    <x v="1"/>
    <n v="352.10700000000003"/>
    <n v="2.8027397260273972"/>
    <x v="0"/>
    <n v="334.50164999999998"/>
    <n v="316.89630000000005"/>
    <n v="281.68560000000002"/>
    <n v="203.43960000000001"/>
    <n v="93.895200000000003"/>
  </r>
  <r>
    <s v="267T7KNN"/>
    <x v="1"/>
    <x v="0"/>
    <s v="Product_B5NNG"/>
    <n v="34.85"/>
    <n v="66"/>
    <x v="1"/>
    <s v="11x16x17 cm"/>
    <d v="2023-07-30T00:00:00"/>
    <d v="2026-01-01T00:00:00"/>
    <s v="KU8EEE"/>
    <s v="YSQ,KWG"/>
    <s v="Green/Large"/>
    <x v="2"/>
    <n v="31.365000000000002"/>
    <n v="2.4273972602739726"/>
    <x v="1"/>
    <n v="29.796749999999999"/>
    <n v="28.228500000000004"/>
    <n v="25.092000000000002"/>
    <n v="18.122"/>
    <n v="8.3640000000000008"/>
  </r>
  <r>
    <s v="GJ1KSRCH"/>
    <x v="1"/>
    <x v="0"/>
    <s v="Product_EJDMR"/>
    <n v="444.29"/>
    <n v="90"/>
    <x v="0"/>
    <s v="6x17x6 cm"/>
    <d v="2023-03-15T00:00:00"/>
    <d v="2025-01-01T00:00:00"/>
    <s v="INM6ML"/>
    <s v="2UO,VA5"/>
    <s v="Red/Small"/>
    <x v="2"/>
    <n v="399.86099999999999"/>
    <n v="1.8027397260273972"/>
    <x v="1"/>
    <n v="379.86794999999995"/>
    <n v="359.87490000000003"/>
    <n v="319.8888"/>
    <n v="231.03080000000003"/>
    <n v="106.6296"/>
  </r>
  <r>
    <s v="EYBBSQ7T"/>
    <x v="2"/>
    <x v="0"/>
    <s v="Product_1TCMT"/>
    <n v="260.61"/>
    <n v="86"/>
    <x v="0"/>
    <s v="18x5x10 cm"/>
    <d v="2023-03-15T00:00:00"/>
    <d v="2025-01-01T00:00:00"/>
    <s v="VBVP5C"/>
    <s v="136,TY1"/>
    <s v="Green/Large"/>
    <x v="2"/>
    <n v="234.54900000000001"/>
    <n v="1.8027397260273972"/>
    <x v="0"/>
    <n v="222.82155"/>
    <n v="211.0941"/>
    <n v="187.63920000000002"/>
    <n v="135.5172"/>
    <n v="62.546400000000006"/>
  </r>
  <r>
    <s v="ZP41CUVP"/>
    <x v="2"/>
    <x v="0"/>
    <s v="Product_S4S4Z"/>
    <n v="212.67"/>
    <n v="3"/>
    <x v="1"/>
    <s v="9x9x13 cm"/>
    <d v="2023-01-01T00:00:00"/>
    <d v="2025-01-01T00:00:00"/>
    <s v="UCD237"/>
    <s v="F69,YRK"/>
    <s v="Blue/Medium"/>
    <x v="2"/>
    <n v="191.40299999999999"/>
    <n v="2.0027397260273974"/>
    <x v="0"/>
    <n v="181.83284999999998"/>
    <n v="172.2627"/>
    <n v="153.1224"/>
    <n v="110.58839999999999"/>
    <n v="51.040799999999997"/>
  </r>
  <r>
    <s v="4IPPPEOW"/>
    <x v="2"/>
    <x v="0"/>
    <s v="Product_K7UIZ"/>
    <n v="250.9"/>
    <n v="16"/>
    <x v="1"/>
    <s v="18x13x6 cm"/>
    <d v="2023-07-30T00:00:00"/>
    <d v="2025-01-01T00:00:00"/>
    <s v="GL74PX"/>
    <s v="4PN,HK5"/>
    <s v="Green/Large"/>
    <x v="1"/>
    <n v="225.81"/>
    <n v="1.4273972602739726"/>
    <x v="1"/>
    <n v="214.51949999999999"/>
    <n v="203.22900000000001"/>
    <n v="180.64800000000002"/>
    <n v="130.46800000000002"/>
    <n v="60.215999999999994"/>
  </r>
  <r>
    <s v="3JANNFE2"/>
    <x v="3"/>
    <x v="0"/>
    <s v="Product_6WC4T"/>
    <n v="204.22"/>
    <n v="58"/>
    <x v="1"/>
    <s v="13x20x11 cm"/>
    <d v="2023-01-01T00:00:00"/>
    <d v="2024-01-01T00:00:00"/>
    <s v="9M1OS9"/>
    <s v="YYG,DAY"/>
    <s v="Green/Large"/>
    <x v="4"/>
    <n v="183.798"/>
    <n v="1"/>
    <x v="1"/>
    <n v="174.60810000000001"/>
    <n v="165.41820000000001"/>
    <n v="147.0384"/>
    <n v="106.1944"/>
    <n v="49.012799999999999"/>
  </r>
  <r>
    <s v="22MJKGJ1"/>
    <x v="0"/>
    <x v="0"/>
    <s v="Product_HZQVF"/>
    <n v="117.06"/>
    <n v="59"/>
    <x v="2"/>
    <s v="20x10x11 cm"/>
    <d v="2023-01-01T00:00:00"/>
    <d v="2025-01-01T00:00:00"/>
    <s v="S45FE8"/>
    <s v="L9Y,XLB"/>
    <s v="Red/Small"/>
    <x v="0"/>
    <n v="105.354"/>
    <n v="2.0027397260273974"/>
    <x v="0"/>
    <n v="100.08629999999999"/>
    <n v="94.818600000000004"/>
    <n v="84.283200000000008"/>
    <n v="60.871200000000002"/>
    <n v="28.0944"/>
  </r>
  <r>
    <s v="F7M0CH84"/>
    <x v="2"/>
    <x v="0"/>
    <s v="Product_OAV80"/>
    <n v="234.56"/>
    <n v="35"/>
    <x v="0"/>
    <s v="8x20x20 cm"/>
    <d v="2023-07-30T00:00:00"/>
    <d v="2024-01-01T00:00:00"/>
    <s v="P7ICP3"/>
    <s v="9O5,VFY"/>
    <s v="Red/Small"/>
    <x v="1"/>
    <n v="211.10399999999998"/>
    <n v="0.42465753424657532"/>
    <x v="1"/>
    <n v="200.54879999999997"/>
    <n v="189.99359999999999"/>
    <n v="168.88319999999999"/>
    <n v="121.97120000000001"/>
    <n v="56.294399999999996"/>
  </r>
  <r>
    <s v="AL4IK4J6"/>
    <x v="1"/>
    <x v="0"/>
    <s v="Product_XTA2M"/>
    <n v="211.24"/>
    <n v="97"/>
    <x v="0"/>
    <s v="17x15x17 cm"/>
    <d v="2023-01-01T00:00:00"/>
    <d v="2026-01-01T00:00:00"/>
    <s v="VFUN23"/>
    <s v="EH4,MEG"/>
    <s v="Red/Small"/>
    <x v="2"/>
    <n v="190.11600000000001"/>
    <n v="3.0027397260273974"/>
    <x v="1"/>
    <n v="180.61019999999999"/>
    <n v="171.10440000000003"/>
    <n v="152.09280000000001"/>
    <n v="109.84480000000001"/>
    <n v="50.697600000000001"/>
  </r>
  <r>
    <s v="A1FZJPNY"/>
    <x v="0"/>
    <x v="0"/>
    <s v="Product_2VOSH"/>
    <n v="294.23"/>
    <n v="76"/>
    <x v="2"/>
    <s v="14x8x18 cm"/>
    <d v="2023-07-30T00:00:00"/>
    <d v="2026-01-01T00:00:00"/>
    <s v="4NBMS8"/>
    <s v="03M,YVG"/>
    <s v="Blue/Medium"/>
    <x v="1"/>
    <n v="264.80700000000002"/>
    <n v="2.4273972602739726"/>
    <x v="1"/>
    <n v="251.56665000000001"/>
    <n v="238.32630000000003"/>
    <n v="211.84560000000002"/>
    <n v="152.99960000000002"/>
    <n v="70.615200000000002"/>
  </r>
  <r>
    <s v="WZT9DE3V"/>
    <x v="1"/>
    <x v="0"/>
    <s v="Product_7UQOI"/>
    <n v="223.07"/>
    <n v="85"/>
    <x v="1"/>
    <s v="5x8x5 cm"/>
    <d v="2023-03-15T00:00:00"/>
    <d v="2024-01-01T00:00:00"/>
    <s v="67V5A5"/>
    <s v="2UG,8JY"/>
    <s v="Red/Small"/>
    <x v="4"/>
    <n v="200.76299999999998"/>
    <n v="0.8"/>
    <x v="1"/>
    <n v="190.72484999999998"/>
    <n v="180.68669999999997"/>
    <n v="160.6104"/>
    <n v="115.99639999999999"/>
    <n v="53.536799999999999"/>
  </r>
  <r>
    <s v="SZ88O5AH"/>
    <x v="0"/>
    <x v="0"/>
    <s v="Product_YSEWV"/>
    <n v="141.84"/>
    <n v="88"/>
    <x v="1"/>
    <s v="20x6x15 cm"/>
    <d v="2023-07-30T00:00:00"/>
    <d v="2024-01-01T00:00:00"/>
    <s v="J6ISPF"/>
    <s v="9P1,0YT"/>
    <s v="Blue/Medium"/>
    <x v="0"/>
    <n v="127.65600000000001"/>
    <n v="0.42465753424657532"/>
    <x v="1"/>
    <n v="121.2732"/>
    <n v="114.89040000000001"/>
    <n v="102.12480000000001"/>
    <n v="73.756799999999998"/>
    <n v="34.041600000000003"/>
  </r>
  <r>
    <s v="QL0SBN8Z"/>
    <x v="3"/>
    <x v="0"/>
    <s v="Product_JUV81"/>
    <n v="277.77999999999997"/>
    <n v="74"/>
    <x v="1"/>
    <s v="5x20x19 cm"/>
    <d v="2023-07-30T00:00:00"/>
    <d v="2026-01-01T00:00:00"/>
    <s v="5HTPMN"/>
    <s v="PJY,R6L"/>
    <s v="Green/Large"/>
    <x v="0"/>
    <n v="250.00199999999998"/>
    <n v="2.4273972602739726"/>
    <x v="0"/>
    <n v="237.50189999999998"/>
    <n v="225.00179999999997"/>
    <n v="200.0016"/>
    <n v="144.44559999999998"/>
    <n v="66.667199999999994"/>
  </r>
  <r>
    <s v="142JTFYI"/>
    <x v="0"/>
    <x v="0"/>
    <s v="Product_GVP1L"/>
    <n v="357.54"/>
    <n v="49"/>
    <x v="1"/>
    <s v="9x9x12 cm"/>
    <d v="2023-01-01T00:00:00"/>
    <d v="2026-01-01T00:00:00"/>
    <s v="1VO5WU"/>
    <s v="DYI,TKV"/>
    <s v="Red/Small"/>
    <x v="4"/>
    <n v="321.786"/>
    <n v="3.0027397260273974"/>
    <x v="0"/>
    <n v="305.69669999999996"/>
    <n v="289.60739999999998"/>
    <n v="257.42880000000002"/>
    <n v="185.92080000000001"/>
    <n v="85.809600000000003"/>
  </r>
  <r>
    <s v="PPZ92SX1"/>
    <x v="2"/>
    <x v="0"/>
    <s v="Product_8PT7C"/>
    <n v="294.27"/>
    <n v="82"/>
    <x v="1"/>
    <s v="18x7x19 cm"/>
    <d v="2023-03-15T00:00:00"/>
    <d v="2024-01-01T00:00:00"/>
    <s v="ERADEP"/>
    <s v="6IP,D7M"/>
    <s v="Red/Small"/>
    <x v="1"/>
    <n v="264.84299999999996"/>
    <n v="0.8"/>
    <x v="1"/>
    <n v="251.60084999999995"/>
    <n v="238.35869999999997"/>
    <n v="211.87439999999998"/>
    <n v="153.0204"/>
    <n v="70.624799999999993"/>
  </r>
  <r>
    <s v="NH13SSJU"/>
    <x v="3"/>
    <x v="0"/>
    <s v="Product_G383Y"/>
    <n v="226.71"/>
    <n v="48"/>
    <x v="2"/>
    <s v="17x17x8 cm"/>
    <d v="2023-07-30T00:00:00"/>
    <d v="2024-01-01T00:00:00"/>
    <s v="N2P3CS"/>
    <s v="BVT,FUP"/>
    <s v="Green/Large"/>
    <x v="2"/>
    <n v="204.03900000000002"/>
    <n v="0.42465753424657532"/>
    <x v="1"/>
    <n v="193.83705"/>
    <n v="183.63510000000002"/>
    <n v="163.23120000000003"/>
    <n v="117.8892"/>
    <n v="54.410400000000003"/>
  </r>
  <r>
    <s v="QT63WGQJ"/>
    <x v="1"/>
    <x v="0"/>
    <s v="Product_CIDU5"/>
    <n v="357.95"/>
    <n v="14"/>
    <x v="2"/>
    <s v="6x16x8 cm"/>
    <d v="2023-01-01T00:00:00"/>
    <d v="2026-01-01T00:00:00"/>
    <s v="U43Q7W"/>
    <s v="S4R,IKM"/>
    <s v="Green/Large"/>
    <x v="2"/>
    <n v="322.15499999999997"/>
    <n v="3.0027397260273974"/>
    <x v="0"/>
    <n v="306.04724999999996"/>
    <n v="289.93950000000001"/>
    <n v="257.72399999999999"/>
    <n v="186.13400000000001"/>
    <n v="85.907999999999987"/>
  </r>
  <r>
    <s v="HKQWPKSB"/>
    <x v="1"/>
    <x v="0"/>
    <s v="Product_2HOE0"/>
    <n v="276.3"/>
    <n v="84"/>
    <x v="0"/>
    <s v="10x13x7 cm"/>
    <d v="2023-01-01T00:00:00"/>
    <d v="2026-01-01T00:00:00"/>
    <s v="KP378D"/>
    <s v="DI8,E2L"/>
    <s v="Green/Large"/>
    <x v="0"/>
    <n v="248.67000000000002"/>
    <n v="3.0027397260273974"/>
    <x v="0"/>
    <n v="236.23650000000001"/>
    <n v="223.80300000000003"/>
    <n v="198.93600000000004"/>
    <n v="143.67600000000002"/>
    <n v="66.311999999999998"/>
  </r>
  <r>
    <s v="36SMHPDP"/>
    <x v="3"/>
    <x v="0"/>
    <s v="Product_EF33Z"/>
    <n v="367.66"/>
    <n v="98"/>
    <x v="0"/>
    <s v="18x14x6 cm"/>
    <d v="2023-07-30T00:00:00"/>
    <d v="2024-01-01T00:00:00"/>
    <s v="YYQ0EX"/>
    <s v="V3G,J3F"/>
    <s v="Green/Large"/>
    <x v="4"/>
    <n v="330.89400000000001"/>
    <n v="0.42465753424657532"/>
    <x v="1"/>
    <n v="314.34929999999997"/>
    <n v="297.80459999999999"/>
    <n v="264.71520000000004"/>
    <n v="191.18320000000003"/>
    <n v="88.238399999999999"/>
  </r>
  <r>
    <s v="X2XEJXQN"/>
    <x v="0"/>
    <x v="0"/>
    <s v="Product_7JFNK"/>
    <n v="333.48"/>
    <n v="11"/>
    <x v="1"/>
    <s v="15x16x7 cm"/>
    <d v="2023-07-30T00:00:00"/>
    <d v="2026-01-01T00:00:00"/>
    <s v="5YXHHP"/>
    <s v="1Y6,NO9"/>
    <s v="Green/Large"/>
    <x v="4"/>
    <n v="300.13200000000001"/>
    <n v="2.4273972602739726"/>
    <x v="0"/>
    <n v="285.12540000000001"/>
    <n v="270.11880000000002"/>
    <n v="240.10560000000001"/>
    <n v="173.40960000000001"/>
    <n v="80.035200000000003"/>
  </r>
  <r>
    <s v="CWM02PFG"/>
    <x v="0"/>
    <x v="0"/>
    <s v="Product_BK8X9"/>
    <n v="18.32"/>
    <n v="86"/>
    <x v="2"/>
    <s v="15x5x11 cm"/>
    <d v="2023-01-01T00:00:00"/>
    <d v="2025-01-01T00:00:00"/>
    <s v="Y5NYJR"/>
    <s v="H5P,TNU"/>
    <s v="Blue/Medium"/>
    <x v="1"/>
    <n v="16.488"/>
    <n v="2.0027397260273974"/>
    <x v="0"/>
    <n v="15.663599999999999"/>
    <n v="14.8392"/>
    <n v="13.1904"/>
    <n v="9.5264000000000006"/>
    <n v="4.3967999999999998"/>
  </r>
  <r>
    <s v="C3BZ95F0"/>
    <x v="0"/>
    <x v="0"/>
    <s v="Product_LGW78"/>
    <n v="237.69"/>
    <n v="46"/>
    <x v="1"/>
    <s v="8x10x15 cm"/>
    <d v="2023-01-01T00:00:00"/>
    <d v="2025-01-01T00:00:00"/>
    <s v="G1Y7UR"/>
    <s v="EHX,AUB"/>
    <s v="Red/Small"/>
    <x v="4"/>
    <n v="213.92099999999999"/>
    <n v="2.0027397260273974"/>
    <x v="1"/>
    <n v="203.22494999999998"/>
    <n v="192.52889999999999"/>
    <n v="171.13679999999999"/>
    <n v="123.5988"/>
    <n v="57.0456"/>
  </r>
  <r>
    <s v="XTJCXL2O"/>
    <x v="1"/>
    <x v="0"/>
    <s v="Product_MHQIL"/>
    <n v="422.66"/>
    <n v="70"/>
    <x v="2"/>
    <s v="13x20x8 cm"/>
    <d v="2023-07-30T00:00:00"/>
    <d v="2026-01-01T00:00:00"/>
    <s v="LW6S22"/>
    <s v="J9B,Q66"/>
    <s v="Red/Small"/>
    <x v="1"/>
    <n v="380.39400000000001"/>
    <n v="2.4273972602739726"/>
    <x v="0"/>
    <n v="361.37430000000001"/>
    <n v="342.3546"/>
    <n v="304.3152"/>
    <n v="219.78320000000002"/>
    <n v="101.4384"/>
  </r>
  <r>
    <s v="C92UGJ4H"/>
    <x v="2"/>
    <x v="0"/>
    <s v="Product_240L8"/>
    <n v="369.72"/>
    <n v="37"/>
    <x v="0"/>
    <s v="11x12x20 cm"/>
    <d v="2023-03-15T00:00:00"/>
    <d v="2024-01-01T00:00:00"/>
    <s v="BMET03"/>
    <s v="M8Y,QCQ"/>
    <s v="Blue/Medium"/>
    <x v="3"/>
    <n v="332.74800000000005"/>
    <n v="0.8"/>
    <x v="1"/>
    <n v="316.11060000000003"/>
    <n v="299.47320000000008"/>
    <n v="266.19840000000005"/>
    <n v="192.25440000000003"/>
    <n v="88.732799999999997"/>
  </r>
  <r>
    <s v="18V27PTR"/>
    <x v="3"/>
    <x v="0"/>
    <s v="Product_0IGSW"/>
    <n v="293.22000000000003"/>
    <n v="68"/>
    <x v="2"/>
    <s v="13x9x16 cm"/>
    <d v="2023-01-01T00:00:00"/>
    <d v="2025-01-01T00:00:00"/>
    <s v="9T0VSH"/>
    <s v="ACW,FXE"/>
    <s v="Red/Small"/>
    <x v="1"/>
    <n v="263.89800000000002"/>
    <n v="2.0027397260273974"/>
    <x v="1"/>
    <n v="250.70310000000001"/>
    <n v="237.50820000000002"/>
    <n v="211.11840000000004"/>
    <n v="152.47440000000003"/>
    <n v="70.372799999999998"/>
  </r>
  <r>
    <s v="JF5SQQIZ"/>
    <x v="1"/>
    <x v="0"/>
    <s v="Product_9B52P"/>
    <n v="108.05"/>
    <n v="62"/>
    <x v="2"/>
    <s v="8x15x16 cm"/>
    <d v="2023-01-01T00:00:00"/>
    <d v="2024-01-01T00:00:00"/>
    <s v="3UC1H5"/>
    <s v="8DC,152"/>
    <s v="Green/Large"/>
    <x v="1"/>
    <n v="97.245000000000005"/>
    <n v="1"/>
    <x v="1"/>
    <n v="92.382750000000001"/>
    <n v="87.520500000000013"/>
    <n v="77.796000000000006"/>
    <n v="56.186"/>
    <n v="25.931999999999999"/>
  </r>
  <r>
    <s v="TJIGBS1M"/>
    <x v="3"/>
    <x v="0"/>
    <s v="Product_JNRMK"/>
    <n v="200.91"/>
    <n v="90"/>
    <x v="1"/>
    <s v="8x20x9 cm"/>
    <d v="2023-07-30T00:00:00"/>
    <d v="2026-01-01T00:00:00"/>
    <s v="N9DXZ9"/>
    <s v="FFB,SZS"/>
    <s v="Green/Large"/>
    <x v="1"/>
    <n v="180.81899999999999"/>
    <n v="2.4273972602739726"/>
    <x v="1"/>
    <n v="171.77804999999998"/>
    <n v="162.7371"/>
    <n v="144.65520000000001"/>
    <n v="104.47320000000001"/>
    <n v="48.218399999999995"/>
  </r>
  <r>
    <s v="OW8HZOJS"/>
    <x v="1"/>
    <x v="0"/>
    <s v="Product_402A6"/>
    <n v="415.04"/>
    <n v="32"/>
    <x v="1"/>
    <s v="7x14x5 cm"/>
    <d v="2023-03-15T00:00:00"/>
    <d v="2024-01-01T00:00:00"/>
    <s v="SUHVHE"/>
    <s v="2BI,530"/>
    <s v="Red/Small"/>
    <x v="1"/>
    <n v="373.536"/>
    <n v="0.8"/>
    <x v="1"/>
    <n v="354.85919999999999"/>
    <n v="336.18240000000003"/>
    <n v="298.8288"/>
    <n v="215.82080000000002"/>
    <n v="99.6096"/>
  </r>
  <r>
    <s v="NBI9E47O"/>
    <x v="2"/>
    <x v="0"/>
    <s v="Product_9FD8W"/>
    <n v="330.75"/>
    <n v="26"/>
    <x v="0"/>
    <s v="10x9x7 cm"/>
    <d v="2023-03-15T00:00:00"/>
    <d v="2024-01-01T00:00:00"/>
    <s v="YCCZDD"/>
    <s v="Z6W,7KZ"/>
    <s v="Red/Small"/>
    <x v="2"/>
    <n v="297.67500000000001"/>
    <n v="0.8"/>
    <x v="1"/>
    <n v="282.79124999999999"/>
    <n v="267.90750000000003"/>
    <n v="238.14000000000001"/>
    <n v="171.99"/>
    <n v="79.38"/>
  </r>
  <r>
    <s v="1CL55SU0"/>
    <x v="2"/>
    <x v="0"/>
    <s v="Product_UYNPT"/>
    <n v="384.72"/>
    <n v="85"/>
    <x v="2"/>
    <s v="11x8x12 cm"/>
    <d v="2023-07-30T00:00:00"/>
    <d v="2026-01-01T00:00:00"/>
    <s v="O7ZTK3"/>
    <s v="S8J,P7I"/>
    <s v="Green/Large"/>
    <x v="2"/>
    <n v="346.24800000000005"/>
    <n v="2.4273972602739726"/>
    <x v="0"/>
    <n v="328.93560000000002"/>
    <n v="311.62320000000005"/>
    <n v="276.99840000000006"/>
    <n v="200.05440000000002"/>
    <n v="92.332800000000006"/>
  </r>
  <r>
    <s v="943L98SD"/>
    <x v="3"/>
    <x v="0"/>
    <s v="Product_3VVF9"/>
    <n v="301.41000000000003"/>
    <n v="97"/>
    <x v="1"/>
    <s v="17x17x16 cm"/>
    <d v="2023-07-30T00:00:00"/>
    <d v="2025-01-01T00:00:00"/>
    <s v="I9160U"/>
    <s v="T28,2ZY"/>
    <s v="Blue/Medium"/>
    <x v="3"/>
    <n v="271.26900000000001"/>
    <n v="1.4273972602739726"/>
    <x v="1"/>
    <n v="257.70555000000002"/>
    <n v="244.1421"/>
    <n v="217.01520000000002"/>
    <n v="156.73320000000001"/>
    <n v="72.338400000000007"/>
  </r>
  <r>
    <s v="HI6HEBM8"/>
    <x v="0"/>
    <x v="0"/>
    <s v="Product_GF7J0"/>
    <n v="96.99"/>
    <n v="26"/>
    <x v="1"/>
    <s v="19x9x18 cm"/>
    <d v="2023-03-15T00:00:00"/>
    <d v="2025-01-01T00:00:00"/>
    <s v="9XN8C9"/>
    <s v="K7R,LYR"/>
    <s v="Green/Large"/>
    <x v="1"/>
    <n v="87.290999999999997"/>
    <n v="1.8027397260273972"/>
    <x v="1"/>
    <n v="82.926449999999988"/>
    <n v="78.561899999999994"/>
    <n v="69.832800000000006"/>
    <n v="50.434799999999996"/>
    <n v="23.2776"/>
  </r>
  <r>
    <s v="YZGQ9NET"/>
    <x v="2"/>
    <x v="0"/>
    <s v="Product_BU21L"/>
    <n v="42.09"/>
    <n v="66"/>
    <x v="1"/>
    <s v="19x20x18 cm"/>
    <d v="2023-01-01T00:00:00"/>
    <d v="2025-01-01T00:00:00"/>
    <s v="HZE1S4"/>
    <s v="69G,BT0"/>
    <s v="Blue/Medium"/>
    <x v="4"/>
    <n v="37.881"/>
    <n v="2.0027397260273974"/>
    <x v="0"/>
    <n v="35.98695"/>
    <n v="34.0929"/>
    <n v="30.3048"/>
    <n v="21.886800000000001"/>
    <n v="10.101600000000001"/>
  </r>
  <r>
    <s v="7XQP2M53"/>
    <x v="1"/>
    <x v="0"/>
    <s v="Product_2E0SR"/>
    <n v="330.8"/>
    <n v="91"/>
    <x v="0"/>
    <s v="13x9x6 cm"/>
    <d v="2023-03-15T00:00:00"/>
    <d v="2025-01-01T00:00:00"/>
    <s v="FJ0T1V"/>
    <s v="XO6,5PQ"/>
    <s v="Blue/Medium"/>
    <x v="1"/>
    <n v="297.72000000000003"/>
    <n v="1.8027397260273972"/>
    <x v="1"/>
    <n v="282.834"/>
    <n v="267.94800000000004"/>
    <n v="238.17600000000004"/>
    <n v="172.01600000000002"/>
    <n v="79.391999999999996"/>
  </r>
  <r>
    <s v="FFOSEYWQ"/>
    <x v="3"/>
    <x v="0"/>
    <s v="Product_DFI3U"/>
    <n v="383.5"/>
    <n v="57"/>
    <x v="0"/>
    <s v="12x15x18 cm"/>
    <d v="2023-01-01T00:00:00"/>
    <d v="2026-01-01T00:00:00"/>
    <s v="LXT70I"/>
    <s v="FAC,NGJ"/>
    <s v="Red/Small"/>
    <x v="0"/>
    <n v="345.15"/>
    <n v="3.0027397260273974"/>
    <x v="0"/>
    <n v="327.89249999999998"/>
    <n v="310.63499999999999"/>
    <n v="276.12"/>
    <n v="199.42000000000002"/>
    <n v="92.039999999999992"/>
  </r>
  <r>
    <s v="P3MK2LKK"/>
    <x v="0"/>
    <x v="0"/>
    <s v="Product_4HWM9"/>
    <n v="290.20999999999998"/>
    <n v="88"/>
    <x v="0"/>
    <s v="13x12x20 cm"/>
    <d v="2023-03-15T00:00:00"/>
    <d v="2025-01-01T00:00:00"/>
    <s v="LTP7FJ"/>
    <s v="K53,TT5"/>
    <s v="Green/Large"/>
    <x v="1"/>
    <n v="261.18899999999996"/>
    <n v="1.8027397260273972"/>
    <x v="0"/>
    <n v="248.12954999999997"/>
    <n v="235.07009999999997"/>
    <n v="208.95119999999997"/>
    <n v="150.9092"/>
    <n v="69.650399999999991"/>
  </r>
  <r>
    <s v="5732812M"/>
    <x v="3"/>
    <x v="0"/>
    <s v="Product_E5LOG"/>
    <n v="342.56"/>
    <n v="19"/>
    <x v="0"/>
    <s v="8x8x11 cm"/>
    <d v="2023-07-30T00:00:00"/>
    <d v="2026-01-01T00:00:00"/>
    <s v="0I6BRS"/>
    <s v="CQA,CEH"/>
    <s v="Blue/Medium"/>
    <x v="3"/>
    <n v="308.30399999999997"/>
    <n v="2.4273972602739726"/>
    <x v="0"/>
    <n v="292.88879999999995"/>
    <n v="277.47359999999998"/>
    <n v="246.64319999999998"/>
    <n v="178.13120000000001"/>
    <n v="82.214399999999998"/>
  </r>
  <r>
    <s v="BD1J1ZE3"/>
    <x v="2"/>
    <x v="0"/>
    <s v="Product_IA6HM"/>
    <n v="496.12"/>
    <n v="40"/>
    <x v="0"/>
    <s v="16x18x17 cm"/>
    <d v="2023-07-30T00:00:00"/>
    <d v="2025-01-01T00:00:00"/>
    <s v="E8YSVS"/>
    <s v="PMQ,R2W"/>
    <s v="Green/Large"/>
    <x v="4"/>
    <n v="446.50799999999998"/>
    <n v="1.4273972602739726"/>
    <x v="0"/>
    <n v="424.18259999999998"/>
    <n v="401.85719999999998"/>
    <n v="357.20640000000003"/>
    <n v="257.98239999999998"/>
    <n v="119.06880000000001"/>
  </r>
  <r>
    <s v="Z9KRVBUL"/>
    <x v="1"/>
    <x v="0"/>
    <s v="Product_G4260"/>
    <n v="115.35"/>
    <n v="7"/>
    <x v="2"/>
    <s v="8x12x6 cm"/>
    <d v="2023-07-30T00:00:00"/>
    <d v="2026-01-01T00:00:00"/>
    <s v="1LRSQL"/>
    <s v="Y90,GJM"/>
    <s v="Blue/Medium"/>
    <x v="4"/>
    <n v="103.815"/>
    <n v="2.4273972602739726"/>
    <x v="0"/>
    <n v="98.624249999999989"/>
    <n v="93.433499999999995"/>
    <n v="83.052000000000007"/>
    <n v="59.981999999999999"/>
    <n v="27.683999999999997"/>
  </r>
  <r>
    <s v="6YUDJH5E"/>
    <x v="2"/>
    <x v="0"/>
    <s v="Product_IV9L4"/>
    <n v="476.96"/>
    <n v="68"/>
    <x v="2"/>
    <s v="13x19x9 cm"/>
    <d v="2023-01-01T00:00:00"/>
    <d v="2026-01-01T00:00:00"/>
    <s v="GQK7T4"/>
    <s v="NFG,1Y4"/>
    <s v="Green/Large"/>
    <x v="4"/>
    <n v="429.26400000000001"/>
    <n v="3.0027397260273974"/>
    <x v="0"/>
    <n v="407.80079999999998"/>
    <n v="386.33760000000001"/>
    <n v="343.41120000000001"/>
    <n v="248.01919999999998"/>
    <n v="114.4704"/>
  </r>
  <r>
    <s v="2VHWEBYY"/>
    <x v="2"/>
    <x v="0"/>
    <s v="Product_LP2BR"/>
    <n v="256.55"/>
    <n v="23"/>
    <x v="0"/>
    <s v="11x13x10 cm"/>
    <d v="2023-07-30T00:00:00"/>
    <d v="2024-01-01T00:00:00"/>
    <s v="M4O4ZV"/>
    <s v="R1K,4YD"/>
    <s v="Blue/Medium"/>
    <x v="3"/>
    <n v="230.89500000000001"/>
    <n v="0.42465753424657532"/>
    <x v="1"/>
    <n v="219.35024999999999"/>
    <n v="207.80550000000002"/>
    <n v="184.71600000000001"/>
    <n v="133.40600000000001"/>
    <n v="61.572000000000003"/>
  </r>
  <r>
    <s v="T1I8OH8J"/>
    <x v="3"/>
    <x v="0"/>
    <s v="Product_FEYIN"/>
    <n v="156.41999999999999"/>
    <n v="62"/>
    <x v="1"/>
    <s v="19x17x6 cm"/>
    <d v="2023-03-15T00:00:00"/>
    <d v="2025-01-01T00:00:00"/>
    <s v="TODHT9"/>
    <s v="0P1,AEN"/>
    <s v="Blue/Medium"/>
    <x v="1"/>
    <n v="140.77799999999999"/>
    <n v="1.8027397260273972"/>
    <x v="1"/>
    <n v="133.73909999999998"/>
    <n v="126.7002"/>
    <n v="112.6224"/>
    <n v="81.338399999999993"/>
    <n v="37.540799999999997"/>
  </r>
  <r>
    <s v="R6ZABT1B"/>
    <x v="0"/>
    <x v="0"/>
    <s v="Product_CM6ZP"/>
    <n v="197.65"/>
    <n v="45"/>
    <x v="2"/>
    <s v="16x12x14 cm"/>
    <d v="2023-07-30T00:00:00"/>
    <d v="2024-01-01T00:00:00"/>
    <s v="4ZB0V2"/>
    <s v="ZTW,9QG"/>
    <s v="Red/Small"/>
    <x v="4"/>
    <n v="177.88499999999999"/>
    <n v="0.42465753424657532"/>
    <x v="1"/>
    <n v="168.99074999999999"/>
    <n v="160.09649999999999"/>
    <n v="142.30799999999999"/>
    <n v="102.77800000000001"/>
    <n v="47.436"/>
  </r>
  <r>
    <s v="OYPLPM2O"/>
    <x v="0"/>
    <x v="0"/>
    <s v="Product_9RWSO"/>
    <n v="463.78"/>
    <n v="49"/>
    <x v="1"/>
    <s v="10x14x17 cm"/>
    <d v="2023-07-30T00:00:00"/>
    <d v="2024-01-01T00:00:00"/>
    <s v="369N0Q"/>
    <s v="PNF,WJR"/>
    <s v="Red/Small"/>
    <x v="3"/>
    <n v="417.40199999999999"/>
    <n v="0.42465753424657532"/>
    <x v="1"/>
    <n v="396.53189999999995"/>
    <n v="375.66179999999997"/>
    <n v="333.92160000000001"/>
    <n v="241.16559999999998"/>
    <n v="111.30719999999999"/>
  </r>
  <r>
    <s v="7PBDAV16"/>
    <x v="3"/>
    <x v="0"/>
    <s v="Product_90QUP"/>
    <n v="443.88"/>
    <n v="61"/>
    <x v="2"/>
    <s v="16x20x10 cm"/>
    <d v="2023-03-15T00:00:00"/>
    <d v="2024-01-01T00:00:00"/>
    <s v="B9171Z"/>
    <s v="110,KH6"/>
    <s v="Blue/Medium"/>
    <x v="2"/>
    <n v="399.49199999999996"/>
    <n v="0.8"/>
    <x v="1"/>
    <n v="379.51739999999995"/>
    <n v="359.5428"/>
    <n v="319.59359999999998"/>
    <n v="230.8176"/>
    <n v="106.5312"/>
  </r>
  <r>
    <s v="47431B4M"/>
    <x v="2"/>
    <x v="0"/>
    <s v="Product_ICGS5"/>
    <n v="15.69"/>
    <n v="16"/>
    <x v="2"/>
    <s v="14x16x12 cm"/>
    <d v="2023-07-30T00:00:00"/>
    <d v="2024-01-01T00:00:00"/>
    <s v="PTUA04"/>
    <s v="XF9,841"/>
    <s v="Green/Large"/>
    <x v="3"/>
    <n v="14.120999999999999"/>
    <n v="0.42465753424657532"/>
    <x v="1"/>
    <n v="13.414949999999997"/>
    <n v="12.7089"/>
    <n v="11.296799999999999"/>
    <n v="8.1587999999999994"/>
    <n v="3.7656000000000001"/>
  </r>
  <r>
    <s v="HRYW994B"/>
    <x v="0"/>
    <x v="0"/>
    <s v="Product_5BX24"/>
    <n v="221.19"/>
    <n v="83"/>
    <x v="1"/>
    <s v="9x6x20 cm"/>
    <d v="2023-07-30T00:00:00"/>
    <d v="2025-01-01T00:00:00"/>
    <s v="PDKR2N"/>
    <s v="KN1,H5T"/>
    <s v="Blue/Medium"/>
    <x v="2"/>
    <n v="199.071"/>
    <n v="1.4273972602739726"/>
    <x v="0"/>
    <n v="189.11744999999999"/>
    <n v="179.16390000000001"/>
    <n v="159.2568"/>
    <n v="115.0188"/>
    <n v="53.085599999999999"/>
  </r>
  <r>
    <s v="ICOA58SM"/>
    <x v="3"/>
    <x v="0"/>
    <s v="Product_61X3Z"/>
    <n v="127.28"/>
    <n v="51"/>
    <x v="0"/>
    <s v="8x13x20 cm"/>
    <d v="2023-07-30T00:00:00"/>
    <d v="2025-01-01T00:00:00"/>
    <s v="K862IL"/>
    <s v="HHM,NHR"/>
    <s v="Green/Large"/>
    <x v="1"/>
    <n v="114.55199999999999"/>
    <n v="1.4273972602739726"/>
    <x v="1"/>
    <n v="108.82439999999998"/>
    <n v="103.0968"/>
    <n v="91.641599999999997"/>
    <n v="66.185600000000008"/>
    <n v="30.547199999999997"/>
  </r>
  <r>
    <s v="1VOMV791"/>
    <x v="3"/>
    <x v="0"/>
    <s v="Product_YDGX6"/>
    <n v="180.88"/>
    <n v="71"/>
    <x v="0"/>
    <s v="5x15x9 cm"/>
    <d v="2023-07-30T00:00:00"/>
    <d v="2026-01-01T00:00:00"/>
    <s v="LUY33J"/>
    <s v="25Z,JSR"/>
    <s v="Red/Small"/>
    <x v="1"/>
    <n v="162.792"/>
    <n v="2.4273972602739726"/>
    <x v="0"/>
    <n v="154.6524"/>
    <n v="146.5128"/>
    <n v="130.2336"/>
    <n v="94.057600000000008"/>
    <n v="43.411199999999994"/>
  </r>
  <r>
    <s v="GEEBTE62"/>
    <x v="1"/>
    <x v="0"/>
    <s v="Product_6DSXU"/>
    <n v="214.58"/>
    <n v="18"/>
    <x v="1"/>
    <s v="8x17x12 cm"/>
    <d v="2023-01-01T00:00:00"/>
    <d v="2026-01-01T00:00:00"/>
    <s v="5J6UGZ"/>
    <s v="H0W,O9X"/>
    <s v="Blue/Medium"/>
    <x v="0"/>
    <n v="193.12200000000001"/>
    <n v="3.0027397260273974"/>
    <x v="0"/>
    <n v="183.4659"/>
    <n v="173.80980000000002"/>
    <n v="154.49760000000003"/>
    <n v="111.58160000000001"/>
    <n v="51.499200000000002"/>
  </r>
  <r>
    <s v="JRPAUTIM"/>
    <x v="0"/>
    <x v="0"/>
    <s v="Product_I45NB"/>
    <n v="429.63"/>
    <n v="66"/>
    <x v="1"/>
    <s v="9x14x8 cm"/>
    <d v="2023-03-15T00:00:00"/>
    <d v="2025-01-01T00:00:00"/>
    <s v="N6ASN9"/>
    <s v="7UP,ZR6"/>
    <s v="Blue/Medium"/>
    <x v="2"/>
    <n v="386.66699999999997"/>
    <n v="1.8027397260273972"/>
    <x v="1"/>
    <n v="367.33364999999998"/>
    <n v="348.00029999999998"/>
    <n v="309.33359999999999"/>
    <n v="223.4076"/>
    <n v="103.1112"/>
  </r>
  <r>
    <s v="UCF8DFFL"/>
    <x v="3"/>
    <x v="0"/>
    <s v="Product_JH7W9"/>
    <n v="130.88"/>
    <n v="17"/>
    <x v="0"/>
    <s v="10x7x18 cm"/>
    <d v="2023-01-01T00:00:00"/>
    <d v="2025-01-01T00:00:00"/>
    <s v="GOJKMV"/>
    <s v="DEW,POS"/>
    <s v="Blue/Medium"/>
    <x v="4"/>
    <n v="117.792"/>
    <n v="2.0027397260273974"/>
    <x v="1"/>
    <n v="111.9024"/>
    <n v="106.0128"/>
    <n v="94.23360000000001"/>
    <n v="68.057599999999994"/>
    <n v="31.411200000000001"/>
  </r>
  <r>
    <s v="HVP6Y673"/>
    <x v="3"/>
    <x v="0"/>
    <s v="Product_Y5QLQ"/>
    <n v="12.35"/>
    <n v="26"/>
    <x v="1"/>
    <s v="17x16x5 cm"/>
    <d v="2023-03-15T00:00:00"/>
    <d v="2024-01-01T00:00:00"/>
    <s v="LE9U57"/>
    <s v="Q22,F1C"/>
    <s v="Green/Large"/>
    <x v="0"/>
    <n v="11.115"/>
    <n v="0.8"/>
    <x v="1"/>
    <n v="10.55925"/>
    <n v="10.003500000000001"/>
    <n v="8.8920000000000012"/>
    <n v="6.4219999999999997"/>
    <n v="2.964"/>
  </r>
  <r>
    <s v="WSLNB6O5"/>
    <x v="0"/>
    <x v="0"/>
    <s v="Product_T45ZP"/>
    <n v="173.95"/>
    <n v="52"/>
    <x v="2"/>
    <s v="14x8x8 cm"/>
    <d v="2023-01-01T00:00:00"/>
    <d v="2025-01-01T00:00:00"/>
    <s v="M7J9OS"/>
    <s v="K3B,I4P"/>
    <s v="Green/Large"/>
    <x v="1"/>
    <n v="156.55499999999998"/>
    <n v="2.0027397260273974"/>
    <x v="1"/>
    <n v="148.72724999999997"/>
    <n v="140.89949999999999"/>
    <n v="125.24399999999999"/>
    <n v="90.453999999999994"/>
    <n v="41.747999999999998"/>
  </r>
  <r>
    <s v="473VRLL7"/>
    <x v="2"/>
    <x v="0"/>
    <s v="Product_4PIJV"/>
    <n v="426.02"/>
    <n v="57"/>
    <x v="1"/>
    <s v="17x17x16 cm"/>
    <d v="2023-07-30T00:00:00"/>
    <d v="2024-01-01T00:00:00"/>
    <s v="6HKK24"/>
    <s v="47M,F51"/>
    <s v="Green/Large"/>
    <x v="2"/>
    <n v="383.41800000000001"/>
    <n v="0.42465753424657532"/>
    <x v="1"/>
    <n v="364.24709999999999"/>
    <n v="345.07620000000003"/>
    <n v="306.73439999999999"/>
    <n v="221.53039999999999"/>
    <n v="102.2448"/>
  </r>
  <r>
    <s v="9Q6QXYBJ"/>
    <x v="2"/>
    <x v="0"/>
    <s v="Product_2CR3O"/>
    <n v="337.67"/>
    <n v="38"/>
    <x v="0"/>
    <s v="7x11x9 cm"/>
    <d v="2023-03-15T00:00:00"/>
    <d v="2026-01-01T00:00:00"/>
    <s v="Q4ASTC"/>
    <s v="1IV,6X6"/>
    <s v="Green/Large"/>
    <x v="4"/>
    <n v="303.90300000000002"/>
    <n v="2.8027397260273972"/>
    <x v="0"/>
    <n v="288.70785000000001"/>
    <n v="273.51270000000005"/>
    <n v="243.12240000000003"/>
    <n v="175.58840000000001"/>
    <n v="81.040800000000004"/>
  </r>
  <r>
    <s v="QUEF1WRN"/>
    <x v="0"/>
    <x v="0"/>
    <s v="Product_EYB1T"/>
    <n v="451.48"/>
    <n v="26"/>
    <x v="1"/>
    <s v="16x5x18 cm"/>
    <d v="2023-01-01T00:00:00"/>
    <d v="2025-01-01T00:00:00"/>
    <s v="PJTMII"/>
    <s v="MQZ,V70"/>
    <s v="Green/Large"/>
    <x v="1"/>
    <n v="406.33199999999999"/>
    <n v="2.0027397260273974"/>
    <x v="1"/>
    <n v="386.0154"/>
    <n v="365.69880000000001"/>
    <n v="325.06560000000002"/>
    <n v="234.76960000000003"/>
    <n v="108.3552"/>
  </r>
  <r>
    <s v="QW9NWA4K"/>
    <x v="0"/>
    <x v="0"/>
    <s v="Product_M6LYR"/>
    <n v="405.7"/>
    <n v="2"/>
    <x v="0"/>
    <s v="8x12x11 cm"/>
    <d v="2023-07-30T00:00:00"/>
    <d v="2025-01-01T00:00:00"/>
    <s v="TLDS75"/>
    <s v="ZLC,JIF"/>
    <s v="Green/Large"/>
    <x v="0"/>
    <n v="365.13"/>
    <n v="1.4273972602739726"/>
    <x v="1"/>
    <n v="346.87349999999998"/>
    <n v="328.61700000000002"/>
    <n v="292.10399999999998"/>
    <n v="210.964"/>
    <n v="97.367999999999995"/>
  </r>
  <r>
    <s v="BSN8AJ9J"/>
    <x v="1"/>
    <x v="0"/>
    <s v="Product_7MEXY"/>
    <n v="99.7"/>
    <n v="72"/>
    <x v="2"/>
    <s v="17x5x11 cm"/>
    <d v="2023-01-01T00:00:00"/>
    <d v="2025-01-01T00:00:00"/>
    <s v="NOGA3Q"/>
    <s v="KE3,6KO"/>
    <s v="Green/Large"/>
    <x v="2"/>
    <n v="89.73"/>
    <n v="2.0027397260273974"/>
    <x v="1"/>
    <n v="85.243499999999997"/>
    <n v="80.757000000000005"/>
    <n v="71.784000000000006"/>
    <n v="51.844000000000001"/>
    <n v="23.928000000000001"/>
  </r>
  <r>
    <s v="0TR9QFZH"/>
    <x v="2"/>
    <x v="0"/>
    <s v="Product_439RF"/>
    <n v="371.61"/>
    <n v="37"/>
    <x v="2"/>
    <s v="12x5x11 cm"/>
    <d v="2023-03-15T00:00:00"/>
    <d v="2026-01-01T00:00:00"/>
    <s v="Y51OI1"/>
    <s v="YFP,RL9"/>
    <s v="Green/Large"/>
    <x v="2"/>
    <n v="334.44900000000001"/>
    <n v="2.8027397260273972"/>
    <x v="0"/>
    <n v="317.72654999999997"/>
    <n v="301.00409999999999"/>
    <n v="267.55920000000003"/>
    <n v="193.2372"/>
    <n v="89.186400000000006"/>
  </r>
  <r>
    <s v="XHRVK88G"/>
    <x v="1"/>
    <x v="0"/>
    <s v="Product_S47GK"/>
    <n v="395.73"/>
    <n v="44"/>
    <x v="1"/>
    <s v="18x5x15 cm"/>
    <d v="2023-03-15T00:00:00"/>
    <d v="2026-01-01T00:00:00"/>
    <s v="I6QWTN"/>
    <s v="7CV,5VD"/>
    <s v="Blue/Medium"/>
    <x v="1"/>
    <n v="356.15700000000004"/>
    <n v="2.8027397260273972"/>
    <x v="0"/>
    <n v="338.34915000000001"/>
    <n v="320.54130000000004"/>
    <n v="284.92560000000003"/>
    <n v="205.77960000000002"/>
    <n v="94.975200000000001"/>
  </r>
  <r>
    <s v="XPKD3831"/>
    <x v="1"/>
    <x v="0"/>
    <s v="Product_75Q78"/>
    <n v="32.15"/>
    <n v="95"/>
    <x v="1"/>
    <s v="14x13x15 cm"/>
    <d v="2023-03-15T00:00:00"/>
    <d v="2026-01-01T00:00:00"/>
    <s v="4YE3O4"/>
    <s v="K5E,3H3"/>
    <s v="Green/Large"/>
    <x v="1"/>
    <n v="28.934999999999999"/>
    <n v="2.8027397260273972"/>
    <x v="0"/>
    <n v="27.488249999999997"/>
    <n v="26.041499999999999"/>
    <n v="23.148"/>
    <n v="16.718"/>
    <n v="7.7159999999999993"/>
  </r>
  <r>
    <s v="IQOIONE9"/>
    <x v="2"/>
    <x v="0"/>
    <s v="Product_UJKHI"/>
    <n v="420.73"/>
    <n v="47"/>
    <x v="1"/>
    <s v="6x20x10 cm"/>
    <d v="2023-07-30T00:00:00"/>
    <d v="2025-01-01T00:00:00"/>
    <s v="BG9O2P"/>
    <s v="4JW,FBK"/>
    <s v="Green/Large"/>
    <x v="0"/>
    <n v="378.65700000000004"/>
    <n v="1.4273972602739726"/>
    <x v="0"/>
    <n v="359.72415000000001"/>
    <n v="340.79130000000004"/>
    <n v="302.92560000000003"/>
    <n v="218.77960000000002"/>
    <n v="100.9752"/>
  </r>
  <r>
    <s v="2ZMXNKZ2"/>
    <x v="2"/>
    <x v="0"/>
    <s v="Product_TM07Y"/>
    <n v="116.94"/>
    <n v="74"/>
    <x v="0"/>
    <s v="10x5x7 cm"/>
    <d v="2023-03-15T00:00:00"/>
    <d v="2025-01-01T00:00:00"/>
    <s v="BH02W9"/>
    <s v="5G9,ZLR"/>
    <s v="Green/Large"/>
    <x v="2"/>
    <n v="105.246"/>
    <n v="1.8027397260273972"/>
    <x v="0"/>
    <n v="99.983699999999985"/>
    <n v="94.721400000000003"/>
    <n v="84.196799999999996"/>
    <n v="60.808799999999998"/>
    <n v="28.0656"/>
  </r>
  <r>
    <s v="LXADTC9U"/>
    <x v="3"/>
    <x v="0"/>
    <s v="Product_L0VEL"/>
    <n v="117.18"/>
    <n v="80"/>
    <x v="1"/>
    <s v="19x18x11 cm"/>
    <d v="2023-03-15T00:00:00"/>
    <d v="2025-01-01T00:00:00"/>
    <s v="H2ABRE"/>
    <s v="YHW,28Y"/>
    <s v="Red/Small"/>
    <x v="3"/>
    <n v="105.462"/>
    <n v="1.8027397260273972"/>
    <x v="0"/>
    <n v="100.1889"/>
    <n v="94.915800000000004"/>
    <n v="84.369600000000005"/>
    <n v="60.933600000000006"/>
    <n v="28.123200000000001"/>
  </r>
  <r>
    <s v="IE94DNCU"/>
    <x v="3"/>
    <x v="0"/>
    <s v="Product_A20ZC"/>
    <n v="21.45"/>
    <n v="80"/>
    <x v="2"/>
    <s v="5x16x13 cm"/>
    <d v="2023-01-01T00:00:00"/>
    <d v="2025-01-01T00:00:00"/>
    <s v="LGRXEI"/>
    <s v="E17,4XE"/>
    <s v="Blue/Medium"/>
    <x v="4"/>
    <n v="19.305"/>
    <n v="2.0027397260273974"/>
    <x v="0"/>
    <n v="18.339749999999999"/>
    <n v="17.374500000000001"/>
    <n v="15.444000000000001"/>
    <n v="11.154"/>
    <n v="5.1479999999999997"/>
  </r>
  <r>
    <s v="NZZLIGX1"/>
    <x v="1"/>
    <x v="0"/>
    <s v="Product_N3IR7"/>
    <n v="350.97"/>
    <n v="58"/>
    <x v="1"/>
    <s v="20x6x9 cm"/>
    <d v="2023-03-15T00:00:00"/>
    <d v="2025-01-01T00:00:00"/>
    <s v="THGCA4"/>
    <s v="KIV,ISO"/>
    <s v="Green/Large"/>
    <x v="3"/>
    <n v="315.87300000000005"/>
    <n v="1.8027397260273972"/>
    <x v="1"/>
    <n v="300.07935000000003"/>
    <n v="284.28570000000008"/>
    <n v="252.69840000000005"/>
    <n v="182.50440000000003"/>
    <n v="84.232799999999997"/>
  </r>
  <r>
    <s v="OVILXYLK"/>
    <x v="1"/>
    <x v="0"/>
    <s v="Product_CPU3U"/>
    <n v="336.35"/>
    <n v="67"/>
    <x v="2"/>
    <s v="19x14x18 cm"/>
    <d v="2023-03-15T00:00:00"/>
    <d v="2024-01-01T00:00:00"/>
    <s v="35HWNC"/>
    <s v="Y2Z,P2T"/>
    <s v="Red/Small"/>
    <x v="4"/>
    <n v="302.71500000000003"/>
    <n v="0.8"/>
    <x v="1"/>
    <n v="287.57925"/>
    <n v="272.44350000000003"/>
    <n v="242.17200000000003"/>
    <n v="174.90200000000002"/>
    <n v="80.724000000000004"/>
  </r>
  <r>
    <s v="A1XZ8SQH"/>
    <x v="1"/>
    <x v="0"/>
    <s v="Product_R091T"/>
    <n v="140.78"/>
    <n v="54"/>
    <x v="2"/>
    <s v="20x5x17 cm"/>
    <d v="2023-03-15T00:00:00"/>
    <d v="2025-01-01T00:00:00"/>
    <s v="Q417XR"/>
    <s v="MYO,HKR"/>
    <s v="Red/Small"/>
    <x v="4"/>
    <n v="126.702"/>
    <n v="1.8027397260273972"/>
    <x v="0"/>
    <n v="120.36689999999999"/>
    <n v="114.0318"/>
    <n v="101.36160000000001"/>
    <n v="73.205600000000004"/>
    <n v="33.787199999999999"/>
  </r>
  <r>
    <s v="FZRWX77V"/>
    <x v="2"/>
    <x v="0"/>
    <s v="Product_RIT12"/>
    <n v="246.74"/>
    <n v="26"/>
    <x v="0"/>
    <s v="18x12x20 cm"/>
    <d v="2023-07-30T00:00:00"/>
    <d v="2024-01-01T00:00:00"/>
    <s v="53M7NH"/>
    <s v="RYS,9A9"/>
    <s v="Blue/Medium"/>
    <x v="4"/>
    <n v="222.066"/>
    <n v="0.42465753424657532"/>
    <x v="1"/>
    <n v="210.96269999999998"/>
    <n v="199.85939999999999"/>
    <n v="177.65280000000001"/>
    <n v="128.3048"/>
    <n v="59.217600000000004"/>
  </r>
  <r>
    <s v="594ENDIU"/>
    <x v="3"/>
    <x v="0"/>
    <s v="Product_R3LVC"/>
    <n v="16.420000000000002"/>
    <n v="19"/>
    <x v="0"/>
    <s v="18x8x19 cm"/>
    <d v="2023-01-01T00:00:00"/>
    <d v="2024-01-01T00:00:00"/>
    <s v="LUY7X4"/>
    <s v="0P6,1TQ"/>
    <s v="Blue/Medium"/>
    <x v="3"/>
    <n v="14.778000000000002"/>
    <n v="1"/>
    <x v="1"/>
    <n v="14.039100000000001"/>
    <n v="13.300200000000002"/>
    <n v="11.822400000000002"/>
    <n v="8.5384000000000011"/>
    <n v="3.9408000000000003"/>
  </r>
  <r>
    <s v="N2P7G8FR"/>
    <x v="2"/>
    <x v="0"/>
    <s v="Product_NXB9L"/>
    <n v="27.71"/>
    <n v="93"/>
    <x v="0"/>
    <s v="10x8x13 cm"/>
    <d v="2023-01-01T00:00:00"/>
    <d v="2024-01-01T00:00:00"/>
    <s v="U3M7PI"/>
    <s v="V1Z,MVW"/>
    <s v="Red/Small"/>
    <x v="4"/>
    <n v="24.939"/>
    <n v="1"/>
    <x v="1"/>
    <n v="23.692049999999998"/>
    <n v="22.4451"/>
    <n v="19.9512"/>
    <n v="14.4092"/>
    <n v="6.6504000000000003"/>
  </r>
  <r>
    <s v="KIKDATUO"/>
    <x v="1"/>
    <x v="0"/>
    <s v="Product_ISTIL"/>
    <n v="251.24"/>
    <n v="45"/>
    <x v="0"/>
    <s v="10x5x19 cm"/>
    <d v="2023-07-30T00:00:00"/>
    <d v="2024-01-01T00:00:00"/>
    <s v="NFP5XX"/>
    <s v="NG4,NJB"/>
    <s v="Blue/Medium"/>
    <x v="3"/>
    <n v="226.11600000000001"/>
    <n v="0.42465753424657532"/>
    <x v="1"/>
    <n v="214.81020000000001"/>
    <n v="203.5044"/>
    <n v="180.89280000000002"/>
    <n v="130.6448"/>
    <n v="60.297600000000003"/>
  </r>
  <r>
    <s v="AUQMX9H0"/>
    <x v="0"/>
    <x v="0"/>
    <s v="Product_8MSDX"/>
    <n v="181.36"/>
    <n v="75"/>
    <x v="2"/>
    <s v="13x20x11 cm"/>
    <d v="2023-01-01T00:00:00"/>
    <d v="2024-01-01T00:00:00"/>
    <s v="FUC7FN"/>
    <s v="E13,6WR"/>
    <s v="Blue/Medium"/>
    <x v="4"/>
    <n v="163.22400000000002"/>
    <n v="1"/>
    <x v="1"/>
    <n v="155.06280000000001"/>
    <n v="146.90160000000003"/>
    <n v="130.57920000000001"/>
    <n v="94.307200000000009"/>
    <n v="43.526400000000002"/>
  </r>
  <r>
    <s v="7POUQO7A"/>
    <x v="3"/>
    <x v="0"/>
    <s v="Product_S22Q8"/>
    <n v="486.14"/>
    <n v="47"/>
    <x v="1"/>
    <s v="5x15x11 cm"/>
    <d v="2023-03-15T00:00:00"/>
    <d v="2026-01-01T00:00:00"/>
    <s v="CB8GKS"/>
    <s v="QOZ,5HX"/>
    <s v="Red/Small"/>
    <x v="1"/>
    <n v="437.52599999999995"/>
    <n v="2.8027397260273972"/>
    <x v="1"/>
    <n v="415.64969999999994"/>
    <n v="393.77339999999998"/>
    <n v="350.02080000000001"/>
    <n v="252.7928"/>
    <n v="116.67359999999999"/>
  </r>
  <r>
    <s v="1HSN14NQ"/>
    <x v="3"/>
    <x v="0"/>
    <s v="Product_S4YIF"/>
    <n v="381.81"/>
    <n v="27"/>
    <x v="2"/>
    <s v="9x7x14 cm"/>
    <d v="2023-03-15T00:00:00"/>
    <d v="2024-01-01T00:00:00"/>
    <s v="IZGTXF"/>
    <s v="2O4,VPZ"/>
    <s v="Blue/Medium"/>
    <x v="4"/>
    <n v="343.62900000000002"/>
    <n v="0.8"/>
    <x v="1"/>
    <n v="326.44754999999998"/>
    <n v="309.26610000000005"/>
    <n v="274.90320000000003"/>
    <n v="198.5412"/>
    <n v="91.634399999999999"/>
  </r>
  <r>
    <s v="KQTRQERZ"/>
    <x v="2"/>
    <x v="0"/>
    <s v="Product_PDWB7"/>
    <n v="11.29"/>
    <n v="28"/>
    <x v="0"/>
    <s v="9x17x10 cm"/>
    <d v="2023-01-01T00:00:00"/>
    <d v="2024-01-01T00:00:00"/>
    <s v="6KFSQG"/>
    <s v="F9L,YSJ"/>
    <s v="Green/Large"/>
    <x v="4"/>
    <n v="10.161"/>
    <n v="1"/>
    <x v="1"/>
    <n v="9.6529499999999988"/>
    <n v="9.1448999999999998"/>
    <n v="8.1288"/>
    <n v="5.8708"/>
    <n v="2.7095999999999996"/>
  </r>
  <r>
    <s v="TAU25NCP"/>
    <x v="1"/>
    <x v="0"/>
    <s v="Product_KESTD"/>
    <n v="363.06"/>
    <n v="53"/>
    <x v="2"/>
    <s v="11x5x9 cm"/>
    <d v="2023-03-15T00:00:00"/>
    <d v="2026-01-01T00:00:00"/>
    <s v="JMIGCS"/>
    <s v="O5P,32A"/>
    <s v="Red/Small"/>
    <x v="2"/>
    <n v="326.75400000000002"/>
    <n v="2.8027397260273972"/>
    <x v="0"/>
    <n v="310.41629999999998"/>
    <n v="294.07860000000005"/>
    <n v="261.40320000000003"/>
    <n v="188.7912"/>
    <n v="87.134399999999999"/>
  </r>
  <r>
    <s v="B6MW1LI8"/>
    <x v="2"/>
    <x v="0"/>
    <s v="Product_8IUH7"/>
    <n v="28.34"/>
    <n v="76"/>
    <x v="0"/>
    <s v="17x9x19 cm"/>
    <d v="2023-07-30T00:00:00"/>
    <d v="2026-01-01T00:00:00"/>
    <s v="5M8VDJ"/>
    <s v="CLV,21Y"/>
    <s v="Green/Large"/>
    <x v="2"/>
    <n v="25.506"/>
    <n v="2.4273972602739726"/>
    <x v="0"/>
    <n v="24.230699999999999"/>
    <n v="22.955400000000001"/>
    <n v="20.404800000000002"/>
    <n v="14.736800000000001"/>
    <n v="6.8015999999999996"/>
  </r>
  <r>
    <s v="UWH5LDT4"/>
    <x v="2"/>
    <x v="0"/>
    <s v="Product_RA7BG"/>
    <n v="297.3"/>
    <n v="83"/>
    <x v="0"/>
    <s v="11x16x11 cm"/>
    <d v="2023-01-01T00:00:00"/>
    <d v="2025-01-01T00:00:00"/>
    <s v="C8P212"/>
    <s v="18V,POD"/>
    <s v="Blue/Medium"/>
    <x v="1"/>
    <n v="267.57"/>
    <n v="2.0027397260273974"/>
    <x v="1"/>
    <n v="254.19149999999999"/>
    <n v="240.81299999999999"/>
    <n v="214.05600000000001"/>
    <n v="154.596"/>
    <n v="71.352000000000004"/>
  </r>
  <r>
    <s v="IL4M71IL"/>
    <x v="0"/>
    <x v="0"/>
    <s v="Product_U3TUB"/>
    <n v="190.48"/>
    <n v="30"/>
    <x v="1"/>
    <s v="20x10x9 cm"/>
    <d v="2023-03-15T00:00:00"/>
    <d v="2026-01-01T00:00:00"/>
    <s v="R2ZZNT"/>
    <s v="6JM,3RE"/>
    <s v="Blue/Medium"/>
    <x v="0"/>
    <n v="171.43199999999999"/>
    <n v="2.8027397260273972"/>
    <x v="0"/>
    <n v="162.86039999999997"/>
    <n v="154.28879999999998"/>
    <n v="137.1456"/>
    <n v="99.049599999999998"/>
    <n v="45.715199999999996"/>
  </r>
  <r>
    <s v="0IDKJT7Q"/>
    <x v="0"/>
    <x v="0"/>
    <s v="Product_S3NMT"/>
    <n v="193.09"/>
    <n v="82"/>
    <x v="2"/>
    <s v="20x18x6 cm"/>
    <d v="2023-01-01T00:00:00"/>
    <d v="2024-01-01T00:00:00"/>
    <s v="OX6IMK"/>
    <s v="JHP,7X7"/>
    <s v="Blue/Medium"/>
    <x v="4"/>
    <n v="173.78100000000001"/>
    <n v="1"/>
    <x v="1"/>
    <n v="165.09195"/>
    <n v="156.40290000000002"/>
    <n v="139.0248"/>
    <n v="100.4068"/>
    <n v="46.3416"/>
  </r>
  <r>
    <s v="8Y09500Q"/>
    <x v="1"/>
    <x v="0"/>
    <s v="Product_TAU94"/>
    <n v="246.29"/>
    <n v="75"/>
    <x v="2"/>
    <s v="20x6x16 cm"/>
    <d v="2023-03-15T00:00:00"/>
    <d v="2026-01-01T00:00:00"/>
    <s v="SSI5QI"/>
    <s v="V5J,VN6"/>
    <s v="Red/Small"/>
    <x v="0"/>
    <n v="221.661"/>
    <n v="2.8027397260273972"/>
    <x v="1"/>
    <n v="210.57794999999999"/>
    <n v="199.4949"/>
    <n v="177.3288"/>
    <n v="128.07079999999999"/>
    <n v="59.1096"/>
  </r>
  <r>
    <s v="X6DFRSFR"/>
    <x v="2"/>
    <x v="0"/>
    <s v="Product_OI3RA"/>
    <n v="451.04"/>
    <n v="92"/>
    <x v="2"/>
    <s v="11x19x15 cm"/>
    <d v="2023-01-01T00:00:00"/>
    <d v="2026-01-01T00:00:00"/>
    <s v="EYO7WL"/>
    <s v="3J1,AF6"/>
    <s v="Red/Small"/>
    <x v="3"/>
    <n v="405.93600000000004"/>
    <n v="3.0027397260273974"/>
    <x v="0"/>
    <n v="385.63920000000002"/>
    <n v="365.34240000000005"/>
    <n v="324.74880000000007"/>
    <n v="234.54080000000002"/>
    <n v="108.2496"/>
  </r>
  <r>
    <s v="DS7611G3"/>
    <x v="3"/>
    <x v="0"/>
    <s v="Product_YJ0SG"/>
    <n v="92.75"/>
    <n v="32"/>
    <x v="0"/>
    <s v="9x17x20 cm"/>
    <d v="2023-03-15T00:00:00"/>
    <d v="2024-01-01T00:00:00"/>
    <s v="YSQNML"/>
    <s v="KHB,RAK"/>
    <s v="Blue/Medium"/>
    <x v="1"/>
    <n v="83.474999999999994"/>
    <n v="0.8"/>
    <x v="1"/>
    <n v="79.301249999999996"/>
    <n v="75.127499999999998"/>
    <n v="66.78"/>
    <n v="48.230000000000004"/>
    <n v="22.259999999999998"/>
  </r>
  <r>
    <s v="VU6OAGJR"/>
    <x v="0"/>
    <x v="0"/>
    <s v="Product_DD7RU"/>
    <n v="231.27"/>
    <n v="48"/>
    <x v="1"/>
    <s v="6x14x16 cm"/>
    <d v="2023-03-15T00:00:00"/>
    <d v="2024-01-01T00:00:00"/>
    <s v="DKC893"/>
    <s v="P5U,A97"/>
    <s v="Blue/Medium"/>
    <x v="2"/>
    <n v="208.143"/>
    <n v="0.8"/>
    <x v="1"/>
    <n v="197.73585"/>
    <n v="187.3287"/>
    <n v="166.51440000000002"/>
    <n v="120.2604"/>
    <n v="55.504800000000003"/>
  </r>
  <r>
    <s v="AUVT2HD1"/>
    <x v="2"/>
    <x v="0"/>
    <s v="Product_3M1FP"/>
    <n v="26.69"/>
    <n v="26"/>
    <x v="1"/>
    <s v="11x11x9 cm"/>
    <d v="2023-03-15T00:00:00"/>
    <d v="2025-01-01T00:00:00"/>
    <s v="YB1W6D"/>
    <s v="AZP,AKX"/>
    <s v="Red/Small"/>
    <x v="4"/>
    <n v="24.021000000000001"/>
    <n v="1.8027397260273972"/>
    <x v="1"/>
    <n v="22.819949999999999"/>
    <n v="21.6189"/>
    <n v="19.216800000000003"/>
    <n v="13.878800000000002"/>
    <n v="6.4055999999999997"/>
  </r>
  <r>
    <s v="VURN6AZL"/>
    <x v="3"/>
    <x v="0"/>
    <s v="Product_ZRG6K"/>
    <n v="100.96"/>
    <n v="59"/>
    <x v="1"/>
    <s v="11x5x7 cm"/>
    <d v="2023-07-30T00:00:00"/>
    <d v="2026-01-01T00:00:00"/>
    <s v="NAI10E"/>
    <s v="42O,2IH"/>
    <s v="Blue/Medium"/>
    <x v="1"/>
    <n v="90.86399999999999"/>
    <n v="2.4273972602739726"/>
    <x v="1"/>
    <n v="86.320799999999991"/>
    <n v="81.777599999999993"/>
    <n v="72.691199999999995"/>
    <n v="52.499200000000002"/>
    <n v="24.230399999999996"/>
  </r>
  <r>
    <s v="SUDR8LN8"/>
    <x v="2"/>
    <x v="0"/>
    <s v="Product_CQ9D6"/>
    <n v="275.64"/>
    <n v="37"/>
    <x v="0"/>
    <s v="8x14x5 cm"/>
    <d v="2023-01-01T00:00:00"/>
    <d v="2024-01-01T00:00:00"/>
    <s v="EIFF29"/>
    <s v="XLE,V20"/>
    <s v="Green/Large"/>
    <x v="0"/>
    <n v="248.07599999999999"/>
    <n v="1"/>
    <x v="1"/>
    <n v="235.67219999999998"/>
    <n v="223.26839999999999"/>
    <n v="198.46080000000001"/>
    <n v="143.33279999999999"/>
    <n v="66.153599999999997"/>
  </r>
  <r>
    <s v="VRLJJU60"/>
    <x v="1"/>
    <x v="0"/>
    <s v="Product_NHFAX"/>
    <n v="316.24"/>
    <n v="4"/>
    <x v="2"/>
    <s v="17x8x8 cm"/>
    <d v="2023-07-30T00:00:00"/>
    <d v="2025-01-01T00:00:00"/>
    <s v="01K1B7"/>
    <s v="P14,NI8"/>
    <s v="Red/Small"/>
    <x v="0"/>
    <n v="284.61599999999999"/>
    <n v="1.4273972602739726"/>
    <x v="1"/>
    <n v="270.3852"/>
    <n v="256.15440000000001"/>
    <n v="227.69280000000001"/>
    <n v="164.44480000000001"/>
    <n v="75.897599999999997"/>
  </r>
  <r>
    <s v="IOBG8AXS"/>
    <x v="0"/>
    <x v="0"/>
    <s v="Product_SM7YN"/>
    <n v="21.33"/>
    <n v="1"/>
    <x v="1"/>
    <s v="13x10x7 cm"/>
    <d v="2023-01-01T00:00:00"/>
    <d v="2026-01-01T00:00:00"/>
    <s v="1N7V4V"/>
    <s v="OYJ,5D6"/>
    <s v="Red/Small"/>
    <x v="0"/>
    <n v="19.196999999999999"/>
    <n v="3.0027397260273974"/>
    <x v="0"/>
    <n v="18.23715"/>
    <n v="17.2773"/>
    <n v="15.3576"/>
    <n v="11.0916"/>
    <n v="5.1191999999999993"/>
  </r>
  <r>
    <s v="66T1Q4II"/>
    <x v="1"/>
    <x v="0"/>
    <s v="Product_UN4OS"/>
    <n v="105.22"/>
    <n v="20"/>
    <x v="1"/>
    <s v="15x8x17 cm"/>
    <d v="2023-07-30T00:00:00"/>
    <d v="2024-01-01T00:00:00"/>
    <s v="G20QUC"/>
    <s v="D0W,AFT"/>
    <s v="Blue/Medium"/>
    <x v="2"/>
    <n v="94.697999999999993"/>
    <n v="0.42465753424657532"/>
    <x v="1"/>
    <n v="89.963099999999983"/>
    <n v="85.228200000000001"/>
    <n v="75.758399999999995"/>
    <n v="54.714400000000005"/>
    <n v="25.252799999999997"/>
  </r>
  <r>
    <s v="KYXFUSKI"/>
    <x v="3"/>
    <x v="0"/>
    <s v="Product_NYZTU"/>
    <n v="175.93"/>
    <n v="45"/>
    <x v="0"/>
    <s v="12x8x17 cm"/>
    <d v="2023-03-15T00:00:00"/>
    <d v="2026-01-01T00:00:00"/>
    <s v="UV45TI"/>
    <s v="R8P,BUO"/>
    <s v="Green/Large"/>
    <x v="0"/>
    <n v="158.33700000000002"/>
    <n v="2.8027397260273972"/>
    <x v="0"/>
    <n v="150.42015000000001"/>
    <n v="142.50330000000002"/>
    <n v="126.66960000000002"/>
    <n v="91.48360000000001"/>
    <n v="42.223199999999999"/>
  </r>
  <r>
    <s v="CDSCWI3F"/>
    <x v="0"/>
    <x v="0"/>
    <s v="Product_ATN26"/>
    <n v="384.47"/>
    <n v="15"/>
    <x v="0"/>
    <s v="8x9x10 cm"/>
    <d v="2023-01-01T00:00:00"/>
    <d v="2025-01-01T00:00:00"/>
    <s v="F4WSDG"/>
    <s v="XCP,Y73"/>
    <s v="Red/Small"/>
    <x v="2"/>
    <n v="346.02300000000002"/>
    <n v="2.0027397260273974"/>
    <x v="1"/>
    <n v="328.72185000000002"/>
    <n v="311.42070000000001"/>
    <n v="276.81840000000005"/>
    <n v="199.92440000000002"/>
    <n v="92.272800000000004"/>
  </r>
  <r>
    <s v="TGV8OLZN"/>
    <x v="3"/>
    <x v="0"/>
    <s v="Product_AIME3"/>
    <n v="244.29"/>
    <n v="28"/>
    <x v="1"/>
    <s v="19x15x6 cm"/>
    <d v="2023-07-30T00:00:00"/>
    <d v="2026-01-01T00:00:00"/>
    <s v="KGPVV8"/>
    <s v="YP0,QGT"/>
    <s v="Green/Large"/>
    <x v="0"/>
    <n v="219.86099999999999"/>
    <n v="2.4273972602739726"/>
    <x v="1"/>
    <n v="208.86794999999998"/>
    <n v="197.8749"/>
    <n v="175.8888"/>
    <n v="127.0308"/>
    <n v="58.629599999999996"/>
  </r>
  <r>
    <s v="BL2XCYIA"/>
    <x v="0"/>
    <x v="0"/>
    <s v="Product_TTM5M"/>
    <n v="400.76"/>
    <n v="35"/>
    <x v="0"/>
    <s v="19x20x11 cm"/>
    <d v="2023-07-30T00:00:00"/>
    <d v="2026-01-01T00:00:00"/>
    <s v="F0SVHS"/>
    <s v="W6I,4TA"/>
    <s v="Blue/Medium"/>
    <x v="1"/>
    <n v="360.68399999999997"/>
    <n v="2.4273972602739726"/>
    <x v="0"/>
    <n v="342.64979999999997"/>
    <n v="324.61559999999997"/>
    <n v="288.54719999999998"/>
    <n v="208.39519999999999"/>
    <n v="96.182400000000001"/>
  </r>
  <r>
    <s v="39AHCXYW"/>
    <x v="1"/>
    <x v="0"/>
    <s v="Product_A01WZ"/>
    <n v="217.1"/>
    <n v="71"/>
    <x v="0"/>
    <s v="5x7x12 cm"/>
    <d v="2023-07-30T00:00:00"/>
    <d v="2026-01-01T00:00:00"/>
    <s v="CBIK2L"/>
    <s v="TQL,HNI"/>
    <s v="Red/Small"/>
    <x v="2"/>
    <n v="195.39"/>
    <n v="2.4273972602739726"/>
    <x v="1"/>
    <n v="185.62049999999996"/>
    <n v="175.851"/>
    <n v="156.31200000000001"/>
    <n v="112.892"/>
    <n v="52.103999999999999"/>
  </r>
  <r>
    <s v="30M0LV11"/>
    <x v="0"/>
    <x v="0"/>
    <s v="Product_E1NBJ"/>
    <n v="48.53"/>
    <n v="25"/>
    <x v="2"/>
    <s v="18x17x12 cm"/>
    <d v="2023-07-30T00:00:00"/>
    <d v="2026-01-01T00:00:00"/>
    <s v="ZAY53Y"/>
    <s v="ES6,KFR"/>
    <s v="Red/Small"/>
    <x v="1"/>
    <n v="43.677"/>
    <n v="2.4273972602739726"/>
    <x v="0"/>
    <n v="41.49315"/>
    <n v="39.3093"/>
    <n v="34.941600000000001"/>
    <n v="25.235600000000002"/>
    <n v="11.6472"/>
  </r>
  <r>
    <s v="HUML2Q09"/>
    <x v="3"/>
    <x v="0"/>
    <s v="Product_DMPGX"/>
    <n v="239.76"/>
    <n v="20"/>
    <x v="2"/>
    <s v="17x18x18 cm"/>
    <d v="2023-01-01T00:00:00"/>
    <d v="2024-01-01T00:00:00"/>
    <s v="6KEF1H"/>
    <s v="UPM,SG8"/>
    <s v="Green/Large"/>
    <x v="2"/>
    <n v="215.78399999999999"/>
    <n v="1"/>
    <x v="1"/>
    <n v="204.99479999999997"/>
    <n v="194.2056"/>
    <n v="172.62720000000002"/>
    <n v="124.6752"/>
    <n v="57.542399999999994"/>
  </r>
  <r>
    <s v="RNEGXN6W"/>
    <x v="1"/>
    <x v="0"/>
    <s v="Product_6874N"/>
    <n v="60.49"/>
    <n v="53"/>
    <x v="0"/>
    <s v="9x9x15 cm"/>
    <d v="2023-07-30T00:00:00"/>
    <d v="2024-01-01T00:00:00"/>
    <s v="DRLDOV"/>
    <s v="JKW,4XG"/>
    <s v="Red/Small"/>
    <x v="0"/>
    <n v="54.441000000000003"/>
    <n v="0.42465753424657532"/>
    <x v="1"/>
    <n v="51.71895"/>
    <n v="48.996900000000004"/>
    <n v="43.552800000000005"/>
    <n v="31.454800000000002"/>
    <n v="14.5176"/>
  </r>
  <r>
    <s v="K7TFY5BV"/>
    <x v="1"/>
    <x v="0"/>
    <s v="Product_ERFS1"/>
    <n v="229.65"/>
    <n v="32"/>
    <x v="2"/>
    <s v="6x8x14 cm"/>
    <d v="2023-01-01T00:00:00"/>
    <d v="2024-01-01T00:00:00"/>
    <s v="O2Q8VW"/>
    <s v="8VM,03K"/>
    <s v="Red/Small"/>
    <x v="1"/>
    <n v="206.685"/>
    <n v="1"/>
    <x v="1"/>
    <n v="196.35075000000001"/>
    <n v="186.01650000000001"/>
    <n v="165.34800000000001"/>
    <n v="119.41800000000001"/>
    <n v="55.116"/>
  </r>
  <r>
    <s v="4FON5YW9"/>
    <x v="0"/>
    <x v="0"/>
    <s v="Product_CAMMH"/>
    <n v="213.43"/>
    <n v="64"/>
    <x v="2"/>
    <s v="13x12x14 cm"/>
    <d v="2023-03-15T00:00:00"/>
    <d v="2025-01-01T00:00:00"/>
    <s v="6PS1B1"/>
    <s v="T3V,S0O"/>
    <s v="Red/Small"/>
    <x v="1"/>
    <n v="192.08699999999999"/>
    <n v="1.8027397260273972"/>
    <x v="0"/>
    <n v="182.48264999999998"/>
    <n v="172.8783"/>
    <n v="153.6696"/>
    <n v="110.98360000000001"/>
    <n v="51.223199999999999"/>
  </r>
  <r>
    <s v="WUTGTS3L"/>
    <x v="1"/>
    <x v="0"/>
    <s v="Product_5PHAL"/>
    <n v="187.88"/>
    <n v="23"/>
    <x v="1"/>
    <s v="12x19x11 cm"/>
    <d v="2023-07-30T00:00:00"/>
    <d v="2026-01-01T00:00:00"/>
    <s v="7RBSKY"/>
    <s v="65S,HJO"/>
    <s v="Green/Large"/>
    <x v="4"/>
    <n v="169.09199999999998"/>
    <n v="2.4273972602739726"/>
    <x v="1"/>
    <n v="160.63739999999999"/>
    <n v="152.18279999999999"/>
    <n v="135.27359999999999"/>
    <n v="97.697599999999994"/>
    <n v="45.091200000000001"/>
  </r>
  <r>
    <s v="56BS857W"/>
    <x v="1"/>
    <x v="0"/>
    <s v="Product_8RY0O"/>
    <n v="369.24"/>
    <n v="49"/>
    <x v="1"/>
    <s v="18x15x16 cm"/>
    <d v="2023-01-01T00:00:00"/>
    <d v="2024-01-01T00:00:00"/>
    <s v="T012G3"/>
    <s v="ICU,SJ9"/>
    <s v="Red/Small"/>
    <x v="3"/>
    <n v="332.31600000000003"/>
    <n v="1"/>
    <x v="1"/>
    <n v="315.7002"/>
    <n v="299.08440000000002"/>
    <n v="265.85280000000006"/>
    <n v="192.00480000000002"/>
    <n v="88.617599999999996"/>
  </r>
  <r>
    <s v="7G0LBADM"/>
    <x v="0"/>
    <x v="0"/>
    <s v="Product_UF2I2"/>
    <n v="160.15"/>
    <n v="2"/>
    <x v="1"/>
    <s v="20x14x18 cm"/>
    <d v="2023-01-01T00:00:00"/>
    <d v="2026-01-01T00:00:00"/>
    <s v="20665O"/>
    <s v="8GG,6AA"/>
    <s v="Blue/Medium"/>
    <x v="2"/>
    <n v="144.13499999999999"/>
    <n v="3.0027397260273974"/>
    <x v="0"/>
    <n v="136.92824999999999"/>
    <n v="129.72149999999999"/>
    <n v="115.30799999999999"/>
    <n v="83.278000000000006"/>
    <n v="38.436"/>
  </r>
  <r>
    <s v="VSHBW9YK"/>
    <x v="1"/>
    <x v="0"/>
    <s v="Product_NP1BD"/>
    <n v="404.55"/>
    <n v="64"/>
    <x v="0"/>
    <s v="19x18x12 cm"/>
    <d v="2023-01-01T00:00:00"/>
    <d v="2024-01-01T00:00:00"/>
    <s v="3ZUV62"/>
    <s v="4MD,MB8"/>
    <s v="Red/Small"/>
    <x v="1"/>
    <n v="364.09500000000003"/>
    <n v="1"/>
    <x v="1"/>
    <n v="345.89025000000004"/>
    <n v="327.68550000000005"/>
    <n v="291.27600000000001"/>
    <n v="210.36600000000001"/>
    <n v="97.091999999999999"/>
  </r>
  <r>
    <s v="RUQLT1J0"/>
    <x v="3"/>
    <x v="0"/>
    <s v="Product_HGG8G"/>
    <n v="297.35000000000002"/>
    <n v="44"/>
    <x v="1"/>
    <s v="5x20x16 cm"/>
    <d v="2023-01-01T00:00:00"/>
    <d v="2025-01-01T00:00:00"/>
    <s v="U85UHH"/>
    <s v="UCI,07Q"/>
    <s v="Green/Large"/>
    <x v="4"/>
    <n v="267.61500000000001"/>
    <n v="2.0027397260273974"/>
    <x v="1"/>
    <n v="254.23425"/>
    <n v="240.85350000000003"/>
    <n v="214.09200000000001"/>
    <n v="154.62200000000001"/>
    <n v="71.364000000000004"/>
  </r>
  <r>
    <s v="4B87IORS"/>
    <x v="0"/>
    <x v="0"/>
    <s v="Product_S0265"/>
    <n v="122.86"/>
    <n v="37"/>
    <x v="2"/>
    <s v="16x18x16 cm"/>
    <d v="2023-03-15T00:00:00"/>
    <d v="2024-01-01T00:00:00"/>
    <s v="0Y3Q62"/>
    <s v="92K,B1J"/>
    <s v="Red/Small"/>
    <x v="1"/>
    <n v="110.574"/>
    <n v="0.8"/>
    <x v="1"/>
    <n v="105.0453"/>
    <n v="99.516599999999997"/>
    <n v="88.45920000000001"/>
    <n v="63.8872"/>
    <n v="29.4864"/>
  </r>
  <r>
    <s v="PFUVCMVS"/>
    <x v="2"/>
    <x v="0"/>
    <s v="Product_WQ4PD"/>
    <n v="362.87"/>
    <n v="22"/>
    <x v="1"/>
    <s v="14x10x8 cm"/>
    <d v="2023-03-15T00:00:00"/>
    <d v="2025-01-01T00:00:00"/>
    <s v="W1HV2T"/>
    <s v="DUI,6P3"/>
    <s v="Green/Large"/>
    <x v="0"/>
    <n v="326.58300000000003"/>
    <n v="1.8027397260273972"/>
    <x v="1"/>
    <n v="310.25385"/>
    <n v="293.92470000000003"/>
    <n v="261.26640000000003"/>
    <n v="188.69240000000002"/>
    <n v="87.088799999999992"/>
  </r>
  <r>
    <s v="MN41U1JH"/>
    <x v="1"/>
    <x v="0"/>
    <s v="Product_MBHXV"/>
    <n v="415.49"/>
    <n v="26"/>
    <x v="1"/>
    <s v="18x18x11 cm"/>
    <d v="2023-01-01T00:00:00"/>
    <d v="2024-01-01T00:00:00"/>
    <s v="3H5GA3"/>
    <s v="QWD,WEC"/>
    <s v="Blue/Medium"/>
    <x v="4"/>
    <n v="373.94100000000003"/>
    <n v="1"/>
    <x v="1"/>
    <n v="355.24395000000004"/>
    <n v="336.54690000000005"/>
    <n v="299.15280000000001"/>
    <n v="216.0548"/>
    <n v="99.717600000000004"/>
  </r>
  <r>
    <s v="0WSS21Y5"/>
    <x v="1"/>
    <x v="0"/>
    <s v="Product_GBCKA"/>
    <n v="257.7"/>
    <n v="11"/>
    <x v="2"/>
    <s v="14x19x7 cm"/>
    <d v="2023-01-01T00:00:00"/>
    <d v="2026-01-01T00:00:00"/>
    <s v="OKMI52"/>
    <s v="OTP,79W"/>
    <s v="Blue/Medium"/>
    <x v="2"/>
    <n v="231.92999999999998"/>
    <n v="3.0027397260273974"/>
    <x v="0"/>
    <n v="220.33349999999996"/>
    <n v="208.73699999999999"/>
    <n v="185.54399999999998"/>
    <n v="134.00399999999999"/>
    <n v="61.847999999999999"/>
  </r>
  <r>
    <s v="LYN0Q6N0"/>
    <x v="1"/>
    <x v="0"/>
    <s v="Product_XBRS6"/>
    <n v="378.51"/>
    <n v="49"/>
    <x v="2"/>
    <s v="6x8x8 cm"/>
    <d v="2023-01-01T00:00:00"/>
    <d v="2025-01-01T00:00:00"/>
    <s v="T0MLSX"/>
    <s v="F7Q,XMA"/>
    <s v="Blue/Medium"/>
    <x v="1"/>
    <n v="340.65899999999999"/>
    <n v="2.0027397260273974"/>
    <x v="1"/>
    <n v="323.62604999999996"/>
    <n v="306.59309999999999"/>
    <n v="272.52719999999999"/>
    <n v="196.8252"/>
    <n v="90.842399999999998"/>
  </r>
  <r>
    <s v="UZQZT9RE"/>
    <x v="3"/>
    <x v="0"/>
    <s v="Product_QBAUJ"/>
    <n v="351.69"/>
    <n v="40"/>
    <x v="2"/>
    <s v="5x10x10 cm"/>
    <d v="2023-03-15T00:00:00"/>
    <d v="2024-01-01T00:00:00"/>
    <s v="Q2IVQG"/>
    <s v="IXR,BUS"/>
    <s v="Blue/Medium"/>
    <x v="2"/>
    <n v="316.52100000000002"/>
    <n v="0.8"/>
    <x v="1"/>
    <n v="300.69495000000001"/>
    <n v="284.8689"/>
    <n v="253.21680000000003"/>
    <n v="182.87880000000001"/>
    <n v="84.405599999999993"/>
  </r>
  <r>
    <s v="0I6R38G3"/>
    <x v="0"/>
    <x v="0"/>
    <s v="Product_6VAHZ"/>
    <n v="349.85"/>
    <n v="45"/>
    <x v="0"/>
    <s v="15x11x10 cm"/>
    <d v="2023-03-15T00:00:00"/>
    <d v="2024-01-01T00:00:00"/>
    <s v="5AJ27W"/>
    <s v="E30,KGD"/>
    <s v="Red/Small"/>
    <x v="3"/>
    <n v="314.86500000000001"/>
    <n v="0.8"/>
    <x v="1"/>
    <n v="299.12175000000002"/>
    <n v="283.37850000000003"/>
    <n v="251.89200000000002"/>
    <n v="181.92200000000003"/>
    <n v="83.963999999999999"/>
  </r>
  <r>
    <s v="XIH68CNE"/>
    <x v="3"/>
    <x v="0"/>
    <s v="Product_U3R01"/>
    <n v="475.05"/>
    <n v="54"/>
    <x v="1"/>
    <s v="17x18x17 cm"/>
    <d v="2023-03-15T00:00:00"/>
    <d v="2025-01-01T00:00:00"/>
    <s v="S3BIAN"/>
    <s v="47I,SK4"/>
    <s v="Blue/Medium"/>
    <x v="3"/>
    <n v="427.54500000000002"/>
    <n v="1.8027397260273972"/>
    <x v="0"/>
    <n v="406.16775000000001"/>
    <n v="384.79050000000001"/>
    <n v="342.03600000000006"/>
    <n v="247.02600000000001"/>
    <n v="114.012"/>
  </r>
  <r>
    <s v="X472PFED"/>
    <x v="1"/>
    <x v="0"/>
    <s v="Product_FSRXQ"/>
    <n v="258.82"/>
    <n v="52"/>
    <x v="0"/>
    <s v="16x17x16 cm"/>
    <d v="2023-07-30T00:00:00"/>
    <d v="2025-01-01T00:00:00"/>
    <s v="94TL2Y"/>
    <s v="HCJ,MME"/>
    <s v="Green/Large"/>
    <x v="2"/>
    <n v="232.93799999999999"/>
    <n v="1.4273972602739726"/>
    <x v="1"/>
    <n v="221.29109999999997"/>
    <n v="209.64419999999998"/>
    <n v="186.35040000000001"/>
    <n v="134.5864"/>
    <n v="62.116799999999998"/>
  </r>
  <r>
    <s v="5L4A5H4H"/>
    <x v="3"/>
    <x v="0"/>
    <s v="Product_C455V"/>
    <n v="12.29"/>
    <n v="38"/>
    <x v="1"/>
    <s v="10x18x15 cm"/>
    <d v="2023-07-30T00:00:00"/>
    <d v="2026-01-01T00:00:00"/>
    <s v="0M0W0S"/>
    <s v="9BY,UW5"/>
    <s v="Blue/Medium"/>
    <x v="0"/>
    <n v="11.061"/>
    <n v="2.4273972602739726"/>
    <x v="0"/>
    <n v="10.507949999999999"/>
    <n v="9.9549000000000003"/>
    <n v="8.8488000000000007"/>
    <n v="6.3907999999999996"/>
    <n v="2.9495999999999998"/>
  </r>
  <r>
    <s v="AO5B6JGD"/>
    <x v="2"/>
    <x v="0"/>
    <s v="Product_HPW3I"/>
    <n v="272.3"/>
    <n v="62"/>
    <x v="0"/>
    <s v="5x13x11 cm"/>
    <d v="2023-01-01T00:00:00"/>
    <d v="2025-01-01T00:00:00"/>
    <s v="PPIVKS"/>
    <s v="ENX,MKR"/>
    <s v="Green/Large"/>
    <x v="0"/>
    <n v="245.07"/>
    <n v="2.0027397260273974"/>
    <x v="0"/>
    <n v="232.81649999999999"/>
    <n v="220.56299999999999"/>
    <n v="196.05600000000001"/>
    <n v="141.596"/>
    <n v="65.352000000000004"/>
  </r>
  <r>
    <s v="DC1X5O5X"/>
    <x v="1"/>
    <x v="0"/>
    <s v="Product_MC7IQ"/>
    <n v="49.75"/>
    <n v="51"/>
    <x v="1"/>
    <s v="10x20x14 cm"/>
    <d v="2023-07-30T00:00:00"/>
    <d v="2025-01-01T00:00:00"/>
    <s v="92SQZP"/>
    <s v="Q9I,3BO"/>
    <s v="Blue/Medium"/>
    <x v="1"/>
    <n v="44.774999999999999"/>
    <n v="1.4273972602739726"/>
    <x v="0"/>
    <n v="42.536249999999995"/>
    <n v="40.297499999999999"/>
    <n v="35.82"/>
    <n v="25.87"/>
    <n v="11.94"/>
  </r>
  <r>
    <s v="975MFIZX"/>
    <x v="1"/>
    <x v="0"/>
    <s v="Product_PQJOD"/>
    <n v="349.41"/>
    <n v="52"/>
    <x v="1"/>
    <s v="16x18x12 cm"/>
    <d v="2023-07-30T00:00:00"/>
    <d v="2025-01-01T00:00:00"/>
    <s v="QDXHLE"/>
    <s v="L08,EX2"/>
    <s v="Green/Large"/>
    <x v="0"/>
    <n v="314.46900000000005"/>
    <n v="1.4273972602739726"/>
    <x v="1"/>
    <n v="298.74555000000004"/>
    <n v="283.02210000000008"/>
    <n v="251.57520000000005"/>
    <n v="181.69320000000002"/>
    <n v="83.858400000000003"/>
  </r>
  <r>
    <s v="E5M121WL"/>
    <x v="0"/>
    <x v="0"/>
    <s v="Product_9YEVT"/>
    <n v="352.1"/>
    <n v="27"/>
    <x v="0"/>
    <s v="20x6x9 cm"/>
    <d v="2023-07-30T00:00:00"/>
    <d v="2026-01-01T00:00:00"/>
    <s v="1EPUQJ"/>
    <s v="FZN,F3R"/>
    <s v="Green/Large"/>
    <x v="0"/>
    <n v="316.89000000000004"/>
    <n v="2.4273972602739726"/>
    <x v="0"/>
    <n v="301.0455"/>
    <n v="285.20100000000002"/>
    <n v="253.51200000000006"/>
    <n v="183.09200000000001"/>
    <n v="84.504000000000005"/>
  </r>
  <r>
    <s v="S1YF12LG"/>
    <x v="2"/>
    <x v="0"/>
    <s v="Product_GCH28"/>
    <n v="83.07"/>
    <n v="81"/>
    <x v="2"/>
    <s v="5x19x19 cm"/>
    <d v="2023-01-01T00:00:00"/>
    <d v="2026-01-01T00:00:00"/>
    <s v="N6A5MB"/>
    <s v="LPE,O6L"/>
    <s v="Green/Large"/>
    <x v="0"/>
    <n v="74.762999999999991"/>
    <n v="3.0027397260273974"/>
    <x v="0"/>
    <n v="71.024849999999986"/>
    <n v="67.286699999999996"/>
    <n v="59.810399999999994"/>
    <n v="43.196399999999997"/>
    <n v="19.936799999999998"/>
  </r>
  <r>
    <s v="IYM2DA9G"/>
    <x v="1"/>
    <x v="0"/>
    <s v="Product_85YOA"/>
    <n v="469.46"/>
    <n v="20"/>
    <x v="0"/>
    <s v="9x12x18 cm"/>
    <d v="2023-03-15T00:00:00"/>
    <d v="2024-01-01T00:00:00"/>
    <s v="40BZVV"/>
    <s v="HME,9XH"/>
    <s v="Red/Small"/>
    <x v="3"/>
    <n v="422.51400000000001"/>
    <n v="0.8"/>
    <x v="1"/>
    <n v="401.38830000000002"/>
    <n v="380.26260000000002"/>
    <n v="338.01120000000003"/>
    <n v="244.11920000000001"/>
    <n v="112.67039999999999"/>
  </r>
  <r>
    <s v="EHQAMDX3"/>
    <x v="1"/>
    <x v="0"/>
    <s v="Product_3JGRL"/>
    <n v="351.53"/>
    <n v="18"/>
    <x v="0"/>
    <s v="8x15x8 cm"/>
    <d v="2023-01-01T00:00:00"/>
    <d v="2026-01-01T00:00:00"/>
    <s v="II7NQ5"/>
    <s v="7H3,WQ5"/>
    <s v="Red/Small"/>
    <x v="3"/>
    <n v="316.37699999999995"/>
    <n v="3.0027397260273974"/>
    <x v="0"/>
    <n v="300.55814999999996"/>
    <n v="284.73929999999996"/>
    <n v="253.10159999999996"/>
    <n v="182.79559999999998"/>
    <n v="84.367199999999997"/>
  </r>
  <r>
    <s v="SOGSA1XQ"/>
    <x v="1"/>
    <x v="0"/>
    <s v="Product_G383L"/>
    <n v="100.45"/>
    <n v="6"/>
    <x v="2"/>
    <s v="6x5x13 cm"/>
    <d v="2023-03-15T00:00:00"/>
    <d v="2024-01-01T00:00:00"/>
    <s v="D5V7AM"/>
    <s v="2BW,WZR"/>
    <s v="Red/Small"/>
    <x v="3"/>
    <n v="90.405000000000001"/>
    <n v="0.8"/>
    <x v="1"/>
    <n v="85.884749999999997"/>
    <n v="81.364500000000007"/>
    <n v="72.323999999999998"/>
    <n v="52.234000000000002"/>
    <n v="24.108000000000001"/>
  </r>
  <r>
    <s v="KH0BU8YK"/>
    <x v="3"/>
    <x v="0"/>
    <s v="Product_1WC9E"/>
    <n v="82.08"/>
    <n v="49"/>
    <x v="1"/>
    <s v="8x13x12 cm"/>
    <d v="2023-01-01T00:00:00"/>
    <d v="2024-01-01T00:00:00"/>
    <s v="6XTJ33"/>
    <s v="DOQ,9KQ"/>
    <s v="Green/Large"/>
    <x v="1"/>
    <n v="73.872"/>
    <n v="1"/>
    <x v="1"/>
    <n v="70.178399999999996"/>
    <n v="66.484800000000007"/>
    <n v="59.0976"/>
    <n v="42.681600000000003"/>
    <n v="19.699199999999998"/>
  </r>
  <r>
    <s v="CRQ26SA2"/>
    <x v="0"/>
    <x v="0"/>
    <s v="Product_WQOFT"/>
    <n v="430.57"/>
    <n v="60"/>
    <x v="1"/>
    <s v="20x16x16 cm"/>
    <d v="2023-03-15T00:00:00"/>
    <d v="2024-01-01T00:00:00"/>
    <s v="7YCR2Z"/>
    <s v="0XP,8YT"/>
    <s v="Blue/Medium"/>
    <x v="4"/>
    <n v="387.51299999999998"/>
    <n v="0.8"/>
    <x v="1"/>
    <n v="368.13734999999997"/>
    <n v="348.76169999999996"/>
    <n v="310.0104"/>
    <n v="223.8964"/>
    <n v="103.3368"/>
  </r>
  <r>
    <s v="RIQ15W3A"/>
    <x v="0"/>
    <x v="0"/>
    <s v="Product_00353"/>
    <n v="288.74"/>
    <n v="15"/>
    <x v="0"/>
    <s v="14x16x7 cm"/>
    <d v="2023-07-30T00:00:00"/>
    <d v="2026-01-01T00:00:00"/>
    <s v="TW2CUL"/>
    <s v="7NB,TN9"/>
    <s v="Red/Small"/>
    <x v="1"/>
    <n v="259.86599999999999"/>
    <n v="2.4273972602739726"/>
    <x v="0"/>
    <n v="246.87269999999998"/>
    <n v="233.8794"/>
    <n v="207.89279999999999"/>
    <n v="150.1448"/>
    <n v="69.297600000000003"/>
  </r>
  <r>
    <s v="PX9ZZF3Q"/>
    <x v="3"/>
    <x v="0"/>
    <s v="Product_BJKO6"/>
    <n v="394.75"/>
    <n v="48"/>
    <x v="0"/>
    <s v="9x8x16 cm"/>
    <d v="2023-07-30T00:00:00"/>
    <d v="2024-01-01T00:00:00"/>
    <s v="C6842Z"/>
    <s v="3PR,CR8"/>
    <s v="Blue/Medium"/>
    <x v="1"/>
    <n v="355.27499999999998"/>
    <n v="0.42465753424657532"/>
    <x v="1"/>
    <n v="337.51124999999996"/>
    <n v="319.7475"/>
    <n v="284.21999999999997"/>
    <n v="205.27"/>
    <n v="94.74"/>
  </r>
  <r>
    <s v="UMMK0PXO"/>
    <x v="0"/>
    <x v="0"/>
    <s v="Product_YPG04"/>
    <n v="395.9"/>
    <n v="37"/>
    <x v="1"/>
    <s v="13x10x18 cm"/>
    <d v="2023-07-30T00:00:00"/>
    <d v="2025-01-01T00:00:00"/>
    <s v="1IYYK1"/>
    <s v="WSB,19A"/>
    <s v="Red/Small"/>
    <x v="4"/>
    <n v="356.30999999999995"/>
    <n v="1.4273972602739726"/>
    <x v="0"/>
    <n v="338.49449999999996"/>
    <n v="320.67899999999997"/>
    <n v="285.04799999999994"/>
    <n v="205.86799999999999"/>
    <n v="95.015999999999991"/>
  </r>
  <r>
    <s v="X39VQ1HB"/>
    <x v="2"/>
    <x v="0"/>
    <s v="Product_AWGX7"/>
    <n v="105.35"/>
    <n v="16"/>
    <x v="0"/>
    <s v="5x18x15 cm"/>
    <d v="2023-03-15T00:00:00"/>
    <d v="2026-01-01T00:00:00"/>
    <s v="RXILBZ"/>
    <s v="17K,40D"/>
    <s v="Blue/Medium"/>
    <x v="2"/>
    <n v="94.814999999999998"/>
    <n v="2.8027397260273972"/>
    <x v="0"/>
    <n v="90.074249999999992"/>
    <n v="85.333500000000001"/>
    <n v="75.852000000000004"/>
    <n v="54.781999999999996"/>
    <n v="25.283999999999999"/>
  </r>
  <r>
    <s v="U56OXV4O"/>
    <x v="3"/>
    <x v="0"/>
    <s v="Product_WECE6"/>
    <n v="101.36"/>
    <n v="42"/>
    <x v="0"/>
    <s v="6x16x17 cm"/>
    <d v="2023-03-15T00:00:00"/>
    <d v="2025-01-01T00:00:00"/>
    <s v="13JWDC"/>
    <s v="ACE,YGM"/>
    <s v="Green/Large"/>
    <x v="3"/>
    <n v="91.224000000000004"/>
    <n v="1.8027397260273972"/>
    <x v="1"/>
    <n v="86.662800000000004"/>
    <n v="82.101600000000005"/>
    <n v="72.979200000000006"/>
    <n v="52.7072"/>
    <n v="24.3264"/>
  </r>
  <r>
    <s v="XVL2SB95"/>
    <x v="3"/>
    <x v="0"/>
    <s v="Product_FCPQE"/>
    <n v="209.76"/>
    <n v="16"/>
    <x v="0"/>
    <s v="14x14x20 cm"/>
    <d v="2023-03-15T00:00:00"/>
    <d v="2025-01-01T00:00:00"/>
    <s v="IW5814"/>
    <s v="EZK,UXM"/>
    <s v="Blue/Medium"/>
    <x v="0"/>
    <n v="188.78399999999999"/>
    <n v="1.8027397260273972"/>
    <x v="1"/>
    <n v="179.34479999999999"/>
    <n v="169.90559999999999"/>
    <n v="151.02719999999999"/>
    <n v="109.0752"/>
    <n v="50.342399999999998"/>
  </r>
  <r>
    <s v="8GORKRTF"/>
    <x v="0"/>
    <x v="0"/>
    <s v="Product_GOWL5"/>
    <n v="440.74"/>
    <n v="29"/>
    <x v="1"/>
    <s v="13x9x11 cm"/>
    <d v="2023-07-30T00:00:00"/>
    <d v="2026-01-01T00:00:00"/>
    <s v="YVNMOA"/>
    <s v="7B7,YIL"/>
    <s v="Blue/Medium"/>
    <x v="0"/>
    <n v="396.666"/>
    <n v="2.4273972602739726"/>
    <x v="0"/>
    <n v="376.83269999999999"/>
    <n v="356.99939999999998"/>
    <n v="317.33280000000002"/>
    <n v="229.18480000000002"/>
    <n v="105.77759999999999"/>
  </r>
  <r>
    <s v="OHNA99C8"/>
    <x v="2"/>
    <x v="0"/>
    <s v="Product_PK3BR"/>
    <n v="468.14"/>
    <n v="89"/>
    <x v="0"/>
    <s v="8x17x6 cm"/>
    <d v="2023-03-15T00:00:00"/>
    <d v="2024-01-01T00:00:00"/>
    <s v="7MVK6E"/>
    <s v="EHG,ESJ"/>
    <s v="Green/Large"/>
    <x v="0"/>
    <n v="421.32599999999996"/>
    <n v="0.8"/>
    <x v="1"/>
    <n v="400.25969999999995"/>
    <n v="379.1934"/>
    <n v="337.06079999999997"/>
    <n v="243.43280000000001"/>
    <n v="112.35359999999999"/>
  </r>
  <r>
    <s v="MST73L11"/>
    <x v="3"/>
    <x v="0"/>
    <s v="Product_VP3N7"/>
    <n v="280.29000000000002"/>
    <n v="55"/>
    <x v="0"/>
    <s v="16x18x11 cm"/>
    <d v="2023-07-30T00:00:00"/>
    <d v="2025-01-01T00:00:00"/>
    <s v="GBV7OP"/>
    <s v="WPQ,0C4"/>
    <s v="Red/Small"/>
    <x v="2"/>
    <n v="252.26100000000002"/>
    <n v="1.4273972602739726"/>
    <x v="1"/>
    <n v="239.64795000000001"/>
    <n v="227.03490000000002"/>
    <n v="201.80880000000002"/>
    <n v="145.75080000000003"/>
    <n v="67.269599999999997"/>
  </r>
  <r>
    <s v="J923RZYI"/>
    <x v="2"/>
    <x v="0"/>
    <s v="Product_3FSGL"/>
    <n v="166.41"/>
    <n v="3"/>
    <x v="1"/>
    <s v="9x16x6 cm"/>
    <d v="2023-03-15T00:00:00"/>
    <d v="2026-01-01T00:00:00"/>
    <s v="OPI8BS"/>
    <s v="AC2,2OG"/>
    <s v="Green/Large"/>
    <x v="0"/>
    <n v="149.76900000000001"/>
    <n v="2.8027397260273972"/>
    <x v="1"/>
    <n v="142.28055000000001"/>
    <n v="134.7921"/>
    <n v="119.8152"/>
    <n v="86.533200000000008"/>
    <n v="39.938399999999994"/>
  </r>
  <r>
    <s v="589OG3ST"/>
    <x v="3"/>
    <x v="0"/>
    <s v="Product_QTYZF"/>
    <n v="284.63"/>
    <n v="88"/>
    <x v="1"/>
    <s v="18x7x11 cm"/>
    <d v="2023-07-30T00:00:00"/>
    <d v="2024-01-01T00:00:00"/>
    <s v="ZW699D"/>
    <s v="UFQ,WS8"/>
    <s v="Green/Large"/>
    <x v="2"/>
    <n v="256.16699999999997"/>
    <n v="0.42465753424657532"/>
    <x v="1"/>
    <n v="243.35864999999995"/>
    <n v="230.55029999999999"/>
    <n v="204.93359999999998"/>
    <n v="148.0076"/>
    <n v="68.311199999999999"/>
  </r>
  <r>
    <s v="SHWMWUVG"/>
    <x v="3"/>
    <x v="0"/>
    <s v="Product_01L2Q"/>
    <n v="291.81"/>
    <n v="93"/>
    <x v="1"/>
    <s v="18x12x8 cm"/>
    <d v="2023-03-15T00:00:00"/>
    <d v="2024-01-01T00:00:00"/>
    <s v="URVQJZ"/>
    <s v="FUH,H3B"/>
    <s v="Red/Small"/>
    <x v="1"/>
    <n v="262.62900000000002"/>
    <n v="0.8"/>
    <x v="1"/>
    <n v="249.49755000000002"/>
    <n v="236.36610000000002"/>
    <n v="210.10320000000002"/>
    <n v="151.74120000000002"/>
    <n v="70.034399999999991"/>
  </r>
  <r>
    <s v="7SMWIM1L"/>
    <x v="3"/>
    <x v="0"/>
    <s v="Product_5AMX9"/>
    <n v="305.52"/>
    <n v="27"/>
    <x v="0"/>
    <s v="10x13x19 cm"/>
    <d v="2023-07-30T00:00:00"/>
    <d v="2025-01-01T00:00:00"/>
    <s v="THA413"/>
    <s v="EHA,MBD"/>
    <s v="Red/Small"/>
    <x v="4"/>
    <n v="274.96799999999996"/>
    <n v="1.4273972602739726"/>
    <x v="1"/>
    <n v="261.21959999999996"/>
    <n v="247.47119999999998"/>
    <n v="219.97439999999997"/>
    <n v="158.87039999999999"/>
    <n v="73.324799999999996"/>
  </r>
  <r>
    <s v="7TFXG76E"/>
    <x v="2"/>
    <x v="0"/>
    <s v="Product_EFK0V"/>
    <n v="42.75"/>
    <n v="44"/>
    <x v="2"/>
    <s v="17x12x19 cm"/>
    <d v="2023-07-30T00:00:00"/>
    <d v="2025-01-01T00:00:00"/>
    <s v="Z7NMD6"/>
    <s v="1L1,J9N"/>
    <s v="Red/Small"/>
    <x v="4"/>
    <n v="38.475000000000001"/>
    <n v="1.4273972602739726"/>
    <x v="1"/>
    <n v="36.551250000000003"/>
    <n v="34.627500000000005"/>
    <n v="30.78"/>
    <n v="22.23"/>
    <n v="10.26"/>
  </r>
  <r>
    <s v="1IZDABZ8"/>
    <x v="3"/>
    <x v="0"/>
    <s v="Product_LU5B9"/>
    <n v="31.16"/>
    <n v="47"/>
    <x v="2"/>
    <s v="14x7x15 cm"/>
    <d v="2023-01-01T00:00:00"/>
    <d v="2024-01-01T00:00:00"/>
    <s v="8IXYGS"/>
    <s v="8W5,1I4"/>
    <s v="Red/Small"/>
    <x v="0"/>
    <n v="28.044"/>
    <n v="1"/>
    <x v="1"/>
    <n v="26.6418"/>
    <n v="25.239599999999999"/>
    <n v="22.435200000000002"/>
    <n v="16.203199999999999"/>
    <n v="7.4784000000000006"/>
  </r>
  <r>
    <s v="YK38Z52J"/>
    <x v="1"/>
    <x v="0"/>
    <s v="Product_XL6YI"/>
    <n v="60.93"/>
    <n v="83"/>
    <x v="0"/>
    <s v="10x16x12 cm"/>
    <d v="2023-03-15T00:00:00"/>
    <d v="2026-01-01T00:00:00"/>
    <s v="5VAJZE"/>
    <s v="3PH,A5Y"/>
    <s v="Red/Small"/>
    <x v="1"/>
    <n v="54.837000000000003"/>
    <n v="2.8027397260273972"/>
    <x v="0"/>
    <n v="52.095150000000004"/>
    <n v="49.353300000000004"/>
    <n v="43.869600000000005"/>
    <n v="31.683600000000002"/>
    <n v="14.623199999999999"/>
  </r>
  <r>
    <s v="VF5IXMF8"/>
    <x v="3"/>
    <x v="0"/>
    <s v="Product_OJ4ZJ"/>
    <n v="435.49"/>
    <n v="98"/>
    <x v="0"/>
    <s v="14x16x6 cm"/>
    <d v="2023-03-15T00:00:00"/>
    <d v="2025-01-01T00:00:00"/>
    <s v="F9KAGV"/>
    <s v="IK0,VIN"/>
    <s v="Blue/Medium"/>
    <x v="4"/>
    <n v="391.94100000000003"/>
    <n v="1.8027397260273972"/>
    <x v="1"/>
    <n v="372.34395000000001"/>
    <n v="352.74690000000004"/>
    <n v="313.55280000000005"/>
    <n v="226.45480000000001"/>
    <n v="104.5176"/>
  </r>
  <r>
    <s v="QY7IXM9Y"/>
    <x v="2"/>
    <x v="0"/>
    <s v="Product_JF4VV"/>
    <n v="250.43"/>
    <n v="43"/>
    <x v="0"/>
    <s v="5x14x15 cm"/>
    <d v="2023-01-01T00:00:00"/>
    <d v="2026-01-01T00:00:00"/>
    <s v="ZH9SE6"/>
    <s v="UDQ,GV5"/>
    <s v="Red/Small"/>
    <x v="3"/>
    <n v="225.387"/>
    <n v="3.0027397260273974"/>
    <x v="0"/>
    <n v="214.11765"/>
    <n v="202.84829999999999"/>
    <n v="180.30960000000002"/>
    <n v="130.2236"/>
    <n v="60.103200000000001"/>
  </r>
  <r>
    <s v="ZCKYSH2K"/>
    <x v="3"/>
    <x v="0"/>
    <s v="Product_PW8A5"/>
    <n v="385.51"/>
    <n v="24"/>
    <x v="0"/>
    <s v="16x16x9 cm"/>
    <d v="2023-07-30T00:00:00"/>
    <d v="2026-01-01T00:00:00"/>
    <s v="PQA2GE"/>
    <s v="UEB,77L"/>
    <s v="Blue/Medium"/>
    <x v="4"/>
    <n v="346.959"/>
    <n v="2.4273972602739726"/>
    <x v="0"/>
    <n v="329.61104999999998"/>
    <n v="312.26310000000001"/>
    <n v="277.56720000000001"/>
    <n v="200.46520000000001"/>
    <n v="92.52239999999999"/>
  </r>
  <r>
    <s v="4VMBJ17V"/>
    <x v="1"/>
    <x v="0"/>
    <s v="Product_WVVD9"/>
    <n v="200.94"/>
    <n v="41"/>
    <x v="1"/>
    <s v="15x5x10 cm"/>
    <d v="2023-01-01T00:00:00"/>
    <d v="2026-01-01T00:00:00"/>
    <s v="ITMTY6"/>
    <s v="W81,1K1"/>
    <s v="Green/Large"/>
    <x v="0"/>
    <n v="180.846"/>
    <n v="3.0027397260273974"/>
    <x v="0"/>
    <n v="171.80369999999999"/>
    <n v="162.76140000000001"/>
    <n v="144.67680000000001"/>
    <n v="104.4888"/>
    <n v="48.2256"/>
  </r>
  <r>
    <s v="4X5ZHLGQ"/>
    <x v="1"/>
    <x v="0"/>
    <s v="Product_7830W"/>
    <n v="325.23"/>
    <n v="69"/>
    <x v="2"/>
    <s v="6x19x20 cm"/>
    <d v="2023-03-15T00:00:00"/>
    <d v="2026-01-01T00:00:00"/>
    <s v="G8JZAD"/>
    <s v="WHP,9HQ"/>
    <s v="Red/Small"/>
    <x v="2"/>
    <n v="292.70699999999999"/>
    <n v="2.8027397260273972"/>
    <x v="1"/>
    <n v="278.07164999999998"/>
    <n v="263.43630000000002"/>
    <n v="234.16560000000001"/>
    <n v="169.11960000000002"/>
    <n v="78.055199999999999"/>
  </r>
  <r>
    <s v="D2OIPNKU"/>
    <x v="2"/>
    <x v="0"/>
    <s v="Product_Y8IAB"/>
    <n v="392.43"/>
    <n v="52"/>
    <x v="2"/>
    <s v="18x12x14 cm"/>
    <d v="2023-07-30T00:00:00"/>
    <d v="2026-01-01T00:00:00"/>
    <s v="DP5EH3"/>
    <s v="7JR,90T"/>
    <s v="Green/Large"/>
    <x v="1"/>
    <n v="353.18700000000001"/>
    <n v="2.4273972602739726"/>
    <x v="0"/>
    <n v="335.52764999999999"/>
    <n v="317.86830000000003"/>
    <n v="282.5496"/>
    <n v="204.06360000000001"/>
    <n v="94.183199999999999"/>
  </r>
  <r>
    <s v="87YRU04T"/>
    <x v="2"/>
    <x v="0"/>
    <s v="Product_79BNG"/>
    <n v="324.56"/>
    <n v="78"/>
    <x v="0"/>
    <s v="20x11x19 cm"/>
    <d v="2023-07-30T00:00:00"/>
    <d v="2025-01-01T00:00:00"/>
    <s v="R4E047"/>
    <s v="P2R,WJC"/>
    <s v="Red/Small"/>
    <x v="1"/>
    <n v="292.10399999999998"/>
    <n v="1.4273972602739726"/>
    <x v="1"/>
    <n v="277.49879999999996"/>
    <n v="262.89359999999999"/>
    <n v="233.6832"/>
    <n v="168.77119999999999"/>
    <n v="77.894400000000005"/>
  </r>
  <r>
    <s v="7XZYQEOZ"/>
    <x v="2"/>
    <x v="0"/>
    <s v="Product_IMD29"/>
    <n v="406.46"/>
    <n v="25"/>
    <x v="0"/>
    <s v="16x15x14 cm"/>
    <d v="2023-03-15T00:00:00"/>
    <d v="2025-01-01T00:00:00"/>
    <s v="1B9LJT"/>
    <s v="UL0,XX3"/>
    <s v="Blue/Medium"/>
    <x v="2"/>
    <n v="365.81399999999996"/>
    <n v="1.8027397260273972"/>
    <x v="1"/>
    <n v="347.52329999999995"/>
    <n v="329.23259999999999"/>
    <n v="292.65119999999996"/>
    <n v="211.35919999999999"/>
    <n v="97.550399999999996"/>
  </r>
  <r>
    <s v="7QOMYEOH"/>
    <x v="1"/>
    <x v="0"/>
    <s v="Product_7RPJQ"/>
    <n v="257.60000000000002"/>
    <n v="10"/>
    <x v="0"/>
    <s v="20x6x17 cm"/>
    <d v="2023-03-15T00:00:00"/>
    <d v="2025-01-01T00:00:00"/>
    <s v="RDURHS"/>
    <s v="XCB,KCE"/>
    <s v="Green/Large"/>
    <x v="2"/>
    <n v="231.84000000000003"/>
    <n v="1.8027397260273972"/>
    <x v="1"/>
    <n v="220.24800000000002"/>
    <n v="208.65600000000003"/>
    <n v="185.47200000000004"/>
    <n v="133.95200000000003"/>
    <n v="61.823999999999998"/>
  </r>
  <r>
    <s v="U6AR5RHY"/>
    <x v="2"/>
    <x v="0"/>
    <s v="Product_9MAKD"/>
    <n v="419.38"/>
    <n v="57"/>
    <x v="0"/>
    <s v="5x8x11 cm"/>
    <d v="2023-01-01T00:00:00"/>
    <d v="2025-01-01T00:00:00"/>
    <s v="8VH5D8"/>
    <s v="7WO,74R"/>
    <s v="Green/Large"/>
    <x v="0"/>
    <n v="377.44200000000001"/>
    <n v="2.0027397260273974"/>
    <x v="1"/>
    <n v="358.56990000000002"/>
    <n v="339.69780000000003"/>
    <n v="301.95359999999999"/>
    <n v="218.07760000000002"/>
    <n v="100.65119999999999"/>
  </r>
  <r>
    <s v="VYU7B53A"/>
    <x v="0"/>
    <x v="0"/>
    <s v="Product_YSQVI"/>
    <n v="273.93"/>
    <n v="89"/>
    <x v="1"/>
    <s v="17x15x20 cm"/>
    <d v="2023-03-15T00:00:00"/>
    <d v="2024-01-01T00:00:00"/>
    <s v="RCT5Q2"/>
    <s v="5CN,7PB"/>
    <s v="Red/Small"/>
    <x v="3"/>
    <n v="246.53700000000001"/>
    <n v="0.8"/>
    <x v="1"/>
    <n v="234.21015"/>
    <n v="221.88330000000002"/>
    <n v="197.2296"/>
    <n v="142.4436"/>
    <n v="65.743200000000002"/>
  </r>
  <r>
    <s v="HT16JXMV"/>
    <x v="1"/>
    <x v="0"/>
    <s v="Product_G53FK"/>
    <n v="487.78"/>
    <n v="47"/>
    <x v="1"/>
    <s v="15x15x20 cm"/>
    <d v="2023-03-15T00:00:00"/>
    <d v="2024-01-01T00:00:00"/>
    <s v="X8AEXV"/>
    <s v="UZQ,2UF"/>
    <s v="Blue/Medium"/>
    <x v="4"/>
    <n v="439.00199999999995"/>
    <n v="0.8"/>
    <x v="1"/>
    <n v="417.05189999999993"/>
    <n v="395.10179999999997"/>
    <n v="351.20159999999998"/>
    <n v="253.6456"/>
    <n v="117.06719999999999"/>
  </r>
  <r>
    <s v="780R1SOK"/>
    <x v="1"/>
    <x v="0"/>
    <s v="Product_H8TC0"/>
    <n v="155.21"/>
    <n v="47"/>
    <x v="2"/>
    <s v="9x18x12 cm"/>
    <d v="2023-07-30T00:00:00"/>
    <d v="2026-01-01T00:00:00"/>
    <s v="LGKYEA"/>
    <s v="EFI,16U"/>
    <s v="Blue/Medium"/>
    <x v="1"/>
    <n v="139.68900000000002"/>
    <n v="2.4273972602739726"/>
    <x v="0"/>
    <n v="132.70455000000001"/>
    <n v="125.72010000000002"/>
    <n v="111.75120000000003"/>
    <n v="80.70920000000001"/>
    <n v="37.250399999999999"/>
  </r>
  <r>
    <s v="34EPP1BY"/>
    <x v="3"/>
    <x v="0"/>
    <s v="Product_UJEJH"/>
    <n v="21.02"/>
    <n v="8"/>
    <x v="1"/>
    <s v="6x5x14 cm"/>
    <d v="2023-01-01T00:00:00"/>
    <d v="2025-01-01T00:00:00"/>
    <s v="L3PETC"/>
    <s v="S4O,QGQ"/>
    <s v="Green/Large"/>
    <x v="1"/>
    <n v="18.917999999999999"/>
    <n v="2.0027397260273974"/>
    <x v="0"/>
    <n v="17.972099999999998"/>
    <n v="17.026199999999999"/>
    <n v="15.134399999999999"/>
    <n v="10.930400000000001"/>
    <n v="5.0447999999999995"/>
  </r>
  <r>
    <s v="AYB17OK2"/>
    <x v="1"/>
    <x v="0"/>
    <s v="Product_CJA37"/>
    <n v="26.53"/>
    <n v="81"/>
    <x v="1"/>
    <s v="13x12x19 cm"/>
    <d v="2023-03-15T00:00:00"/>
    <d v="2026-01-01T00:00:00"/>
    <s v="TG6D40"/>
    <s v="M97,SOE"/>
    <s v="Blue/Medium"/>
    <x v="4"/>
    <n v="23.877000000000002"/>
    <n v="2.8027397260273972"/>
    <x v="0"/>
    <n v="22.683150000000001"/>
    <n v="21.489300000000004"/>
    <n v="19.101600000000001"/>
    <n v="13.7956"/>
    <n v="6.3672000000000004"/>
  </r>
  <r>
    <s v="4VAK5WU5"/>
    <x v="0"/>
    <x v="0"/>
    <s v="Product_QDH14"/>
    <n v="345.99"/>
    <n v="66"/>
    <x v="2"/>
    <s v="13x14x16 cm"/>
    <d v="2023-03-15T00:00:00"/>
    <d v="2026-01-01T00:00:00"/>
    <s v="NPP4SU"/>
    <s v="UKV,ZNX"/>
    <s v="Blue/Medium"/>
    <x v="2"/>
    <n v="311.39100000000002"/>
    <n v="2.8027397260273972"/>
    <x v="1"/>
    <n v="295.82145000000003"/>
    <n v="280.25190000000003"/>
    <n v="249.11280000000002"/>
    <n v="179.91480000000001"/>
    <n v="83.037599999999998"/>
  </r>
  <r>
    <s v="GKXPUBR9"/>
    <x v="0"/>
    <x v="0"/>
    <s v="Product_9F5RW"/>
    <n v="366.2"/>
    <n v="73"/>
    <x v="1"/>
    <s v="10x10x7 cm"/>
    <d v="2023-01-01T00:00:00"/>
    <d v="2026-01-01T00:00:00"/>
    <s v="11A7CW"/>
    <s v="63U,XRH"/>
    <s v="Red/Small"/>
    <x v="3"/>
    <n v="329.58"/>
    <n v="3.0027397260273974"/>
    <x v="1"/>
    <n v="313.10099999999994"/>
    <n v="296.62200000000001"/>
    <n v="263.66399999999999"/>
    <n v="190.42400000000001"/>
    <n v="87.887999999999991"/>
  </r>
  <r>
    <s v="UFL5EJ2X"/>
    <x v="1"/>
    <x v="0"/>
    <s v="Product_PPGPC"/>
    <n v="91.46"/>
    <n v="80"/>
    <x v="0"/>
    <s v="13x14x17 cm"/>
    <d v="2023-07-30T00:00:00"/>
    <d v="2026-01-01T00:00:00"/>
    <s v="MBPAFQ"/>
    <s v="QDI,PEP"/>
    <s v="Blue/Medium"/>
    <x v="3"/>
    <n v="82.313999999999993"/>
    <n v="2.4273972602739726"/>
    <x v="0"/>
    <n v="78.198299999999989"/>
    <n v="74.082599999999999"/>
    <n v="65.851199999999992"/>
    <n v="47.559199999999997"/>
    <n v="21.950399999999998"/>
  </r>
  <r>
    <s v="757SKCMH"/>
    <x v="2"/>
    <x v="0"/>
    <s v="Product_LKR3A"/>
    <n v="72.05"/>
    <n v="43"/>
    <x v="2"/>
    <s v="7x9x15 cm"/>
    <d v="2023-07-30T00:00:00"/>
    <d v="2026-01-01T00:00:00"/>
    <s v="W50JZ6"/>
    <s v="V9E,II7"/>
    <s v="Blue/Medium"/>
    <x v="2"/>
    <n v="64.844999999999999"/>
    <n v="2.4273972602739726"/>
    <x v="1"/>
    <n v="61.602749999999993"/>
    <n v="58.360500000000002"/>
    <n v="51.876000000000005"/>
    <n v="37.466000000000001"/>
    <n v="17.291999999999998"/>
  </r>
  <r>
    <s v="STVP7UIM"/>
    <x v="3"/>
    <x v="0"/>
    <s v="Product_XHP8O"/>
    <n v="431.25"/>
    <n v="90"/>
    <x v="2"/>
    <s v="18x13x5 cm"/>
    <d v="2023-03-15T00:00:00"/>
    <d v="2024-01-01T00:00:00"/>
    <s v="RKJVIH"/>
    <s v="BRJ,34L"/>
    <s v="Red/Small"/>
    <x v="3"/>
    <n v="388.125"/>
    <n v="0.8"/>
    <x v="1"/>
    <n v="368.71875"/>
    <n v="349.3125"/>
    <n v="310.5"/>
    <n v="224.25"/>
    <n v="103.5"/>
  </r>
  <r>
    <s v="Z7SI76RI"/>
    <x v="1"/>
    <x v="0"/>
    <s v="Product_RSNHN"/>
    <n v="349.3"/>
    <n v="30"/>
    <x v="1"/>
    <s v="6x11x11 cm"/>
    <d v="2023-07-30T00:00:00"/>
    <d v="2024-01-01T00:00:00"/>
    <s v="XY2OLB"/>
    <s v="654,A7L"/>
    <s v="Red/Small"/>
    <x v="2"/>
    <n v="314.37"/>
    <n v="0.42465753424657532"/>
    <x v="1"/>
    <n v="298.6515"/>
    <n v="282.93299999999999"/>
    <n v="251.49600000000001"/>
    <n v="181.63600000000002"/>
    <n v="83.831999999999994"/>
  </r>
  <r>
    <s v="SURH8BLR"/>
    <x v="2"/>
    <x v="0"/>
    <s v="Product_4CXDC"/>
    <n v="162.66"/>
    <n v="10"/>
    <x v="0"/>
    <s v="5x6x9 cm"/>
    <d v="2023-03-15T00:00:00"/>
    <d v="2024-01-01T00:00:00"/>
    <s v="LS9TF0"/>
    <s v="FAR,8AH"/>
    <s v="Red/Small"/>
    <x v="4"/>
    <n v="146.39400000000001"/>
    <n v="0.8"/>
    <x v="1"/>
    <n v="139.07429999999999"/>
    <n v="131.75460000000001"/>
    <n v="117.11520000000002"/>
    <n v="84.583200000000005"/>
    <n v="39.038399999999996"/>
  </r>
  <r>
    <s v="PEX7UAZE"/>
    <x v="2"/>
    <x v="0"/>
    <s v="Product_6EG9Y"/>
    <n v="469.47"/>
    <n v="71"/>
    <x v="1"/>
    <s v="15x11x11 cm"/>
    <d v="2023-03-15T00:00:00"/>
    <d v="2024-01-01T00:00:00"/>
    <s v="B591HD"/>
    <s v="CUX,PNZ"/>
    <s v="Green/Large"/>
    <x v="4"/>
    <n v="422.52300000000002"/>
    <n v="0.8"/>
    <x v="1"/>
    <n v="401.39685000000003"/>
    <n v="380.27070000000003"/>
    <n v="338.01840000000004"/>
    <n v="244.12440000000001"/>
    <n v="112.67280000000001"/>
  </r>
  <r>
    <s v="9AHBYTWR"/>
    <x v="1"/>
    <x v="0"/>
    <s v="Product_3BYJ2"/>
    <n v="175.52"/>
    <n v="42"/>
    <x v="1"/>
    <s v="17x6x19 cm"/>
    <d v="2023-07-30T00:00:00"/>
    <d v="2026-01-01T00:00:00"/>
    <s v="UOL8K3"/>
    <s v="G84,SWT"/>
    <s v="Green/Large"/>
    <x v="1"/>
    <n v="157.96800000000002"/>
    <n v="2.4273972602739726"/>
    <x v="1"/>
    <n v="150.06960000000001"/>
    <n v="142.17120000000003"/>
    <n v="126.37440000000002"/>
    <n v="91.270400000000009"/>
    <n v="42.1248"/>
  </r>
  <r>
    <s v="NR4FPJK3"/>
    <x v="0"/>
    <x v="0"/>
    <s v="Product_0RMP8"/>
    <n v="125.98"/>
    <n v="96"/>
    <x v="2"/>
    <s v="8x12x15 cm"/>
    <d v="2023-07-30T00:00:00"/>
    <d v="2026-01-01T00:00:00"/>
    <s v="W2I7BJ"/>
    <s v="WL7,R8M"/>
    <s v="Red/Small"/>
    <x v="2"/>
    <n v="113.38200000000001"/>
    <n v="2.4273972602739726"/>
    <x v="1"/>
    <n v="107.7129"/>
    <n v="102.0438"/>
    <n v="90.705600000000004"/>
    <n v="65.509600000000006"/>
    <n v="30.235199999999999"/>
  </r>
  <r>
    <s v="4UFVBBC6"/>
    <x v="0"/>
    <x v="0"/>
    <s v="Product_Y8LO2"/>
    <n v="330.89"/>
    <n v="37"/>
    <x v="2"/>
    <s v="15x12x10 cm"/>
    <d v="2023-01-01T00:00:00"/>
    <d v="2024-01-01T00:00:00"/>
    <s v="WB4GCG"/>
    <s v="ORF,FJ2"/>
    <s v="Red/Small"/>
    <x v="1"/>
    <n v="297.80099999999999"/>
    <n v="1"/>
    <x v="1"/>
    <n v="282.91094999999996"/>
    <n v="268.02089999999998"/>
    <n v="238.24080000000001"/>
    <n v="172.06280000000001"/>
    <n v="79.413599999999988"/>
  </r>
  <r>
    <s v="PXYSW5L9"/>
    <x v="3"/>
    <x v="0"/>
    <s v="Product_V3D4K"/>
    <n v="224.54"/>
    <n v="48"/>
    <x v="1"/>
    <s v="13x13x15 cm"/>
    <d v="2023-01-01T00:00:00"/>
    <d v="2026-01-01T00:00:00"/>
    <s v="AAMI9Z"/>
    <s v="N5W,632"/>
    <s v="Green/Large"/>
    <x v="4"/>
    <n v="202.08599999999998"/>
    <n v="3.0027397260273974"/>
    <x v="1"/>
    <n v="191.98169999999999"/>
    <n v="181.87739999999999"/>
    <n v="161.6688"/>
    <n v="116.7608"/>
    <n v="53.889599999999994"/>
  </r>
  <r>
    <s v="RZP7UWBH"/>
    <x v="1"/>
    <x v="0"/>
    <s v="Product_LRQOQ"/>
    <n v="315.93"/>
    <n v="36"/>
    <x v="2"/>
    <s v="19x13x8 cm"/>
    <d v="2023-01-01T00:00:00"/>
    <d v="2024-01-01T00:00:00"/>
    <s v="AHQJLM"/>
    <s v="D86,E0O"/>
    <s v="Green/Large"/>
    <x v="0"/>
    <n v="284.33699999999999"/>
    <n v="1"/>
    <x v="1"/>
    <n v="270.12014999999997"/>
    <n v="255.9033"/>
    <n v="227.46960000000001"/>
    <n v="164.28360000000001"/>
    <n v="75.8232"/>
  </r>
  <r>
    <s v="JUMZH2MW"/>
    <x v="3"/>
    <x v="0"/>
    <s v="Product_NPSEX"/>
    <n v="83.56"/>
    <n v="93"/>
    <x v="0"/>
    <s v="16x12x11 cm"/>
    <d v="2023-01-01T00:00:00"/>
    <d v="2024-01-01T00:00:00"/>
    <s v="FE6LA7"/>
    <s v="86D,NJA"/>
    <s v="Red/Small"/>
    <x v="2"/>
    <n v="75.204000000000008"/>
    <n v="1"/>
    <x v="1"/>
    <n v="71.44380000000001"/>
    <n v="67.683600000000013"/>
    <n v="60.16320000000001"/>
    <n v="43.4512"/>
    <n v="20.054400000000001"/>
  </r>
  <r>
    <s v="0UV0XPZ7"/>
    <x v="1"/>
    <x v="0"/>
    <s v="Product_A3NUC"/>
    <n v="26.12"/>
    <n v="93"/>
    <x v="1"/>
    <s v="17x7x5 cm"/>
    <d v="2023-01-01T00:00:00"/>
    <d v="2024-01-01T00:00:00"/>
    <s v="AXQGH1"/>
    <s v="FSU,RGW"/>
    <s v="Blue/Medium"/>
    <x v="0"/>
    <n v="23.508000000000003"/>
    <n v="1"/>
    <x v="1"/>
    <n v="22.332600000000003"/>
    <n v="21.157200000000003"/>
    <n v="18.806400000000004"/>
    <n v="13.582400000000002"/>
    <n v="6.2687999999999997"/>
  </r>
  <r>
    <s v="G3J10FM5"/>
    <x v="2"/>
    <x v="0"/>
    <s v="Product_EYVB3"/>
    <n v="78.78"/>
    <n v="49"/>
    <x v="1"/>
    <s v="18x11x20 cm"/>
    <d v="2023-03-15T00:00:00"/>
    <d v="2025-01-01T00:00:00"/>
    <s v="L44TBB"/>
    <s v="LHB,4E9"/>
    <s v="Red/Small"/>
    <x v="3"/>
    <n v="70.902000000000001"/>
    <n v="1.8027397260273972"/>
    <x v="1"/>
    <n v="67.356899999999996"/>
    <n v="63.811800000000005"/>
    <n v="56.721600000000002"/>
    <n v="40.965600000000002"/>
    <n v="18.9072"/>
  </r>
  <r>
    <s v="3TQ8A8PL"/>
    <x v="0"/>
    <x v="0"/>
    <s v="Product_7VGX8"/>
    <n v="257.98"/>
    <n v="76"/>
    <x v="2"/>
    <s v="7x16x15 cm"/>
    <d v="2023-07-30T00:00:00"/>
    <d v="2026-01-01T00:00:00"/>
    <s v="UOUJME"/>
    <s v="YQI,OHN"/>
    <s v="Red/Small"/>
    <x v="2"/>
    <n v="232.18200000000002"/>
    <n v="2.4273972602739726"/>
    <x v="0"/>
    <n v="220.5729"/>
    <n v="208.96380000000002"/>
    <n v="185.74560000000002"/>
    <n v="134.14960000000002"/>
    <n v="61.915199999999999"/>
  </r>
  <r>
    <s v="HGO6YMJ0"/>
    <x v="1"/>
    <x v="0"/>
    <s v="Product_YNIEQ"/>
    <n v="284.61"/>
    <n v="56"/>
    <x v="0"/>
    <s v="19x5x9 cm"/>
    <d v="2023-03-15T00:00:00"/>
    <d v="2026-01-01T00:00:00"/>
    <s v="P0CQ3J"/>
    <s v="MTP,D26"/>
    <s v="Green/Large"/>
    <x v="3"/>
    <n v="256.149"/>
    <n v="2.8027397260273972"/>
    <x v="0"/>
    <n v="243.34154999999998"/>
    <n v="230.5341"/>
    <n v="204.91920000000002"/>
    <n v="147.99720000000002"/>
    <n v="68.306399999999996"/>
  </r>
  <r>
    <s v="2959IZR3"/>
    <x v="2"/>
    <x v="0"/>
    <s v="Product_JSVX8"/>
    <n v="272.33"/>
    <n v="52"/>
    <x v="1"/>
    <s v="15x20x14 cm"/>
    <d v="2023-01-01T00:00:00"/>
    <d v="2026-01-01T00:00:00"/>
    <s v="3KJSJV"/>
    <s v="I40,G7A"/>
    <s v="Red/Small"/>
    <x v="4"/>
    <n v="245.09699999999998"/>
    <n v="3.0027397260273974"/>
    <x v="0"/>
    <n v="232.84214999999998"/>
    <n v="220.5873"/>
    <n v="196.07759999999999"/>
    <n v="141.61160000000001"/>
    <n v="65.359199999999987"/>
  </r>
  <r>
    <s v="4CW10CPA"/>
    <x v="2"/>
    <x v="0"/>
    <s v="Product_LC4CC"/>
    <n v="327.2"/>
    <n v="98"/>
    <x v="2"/>
    <s v="5x12x8 cm"/>
    <d v="2023-07-30T00:00:00"/>
    <d v="2026-01-01T00:00:00"/>
    <s v="HL1V55"/>
    <s v="XOD,MNN"/>
    <s v="Green/Large"/>
    <x v="1"/>
    <n v="294.48"/>
    <n v="2.4273972602739726"/>
    <x v="1"/>
    <n v="279.75600000000003"/>
    <n v="265.03200000000004"/>
    <n v="235.58400000000003"/>
    <n v="170.14400000000001"/>
    <n v="78.527999999999992"/>
  </r>
  <r>
    <s v="4GGZAHOJ"/>
    <x v="0"/>
    <x v="0"/>
    <s v="Product_1XAFI"/>
    <n v="48.2"/>
    <n v="100"/>
    <x v="0"/>
    <s v="11x11x5 cm"/>
    <d v="2023-01-01T00:00:00"/>
    <d v="2025-01-01T00:00:00"/>
    <s v="4PY6ON"/>
    <s v="3N6,CDR"/>
    <s v="Green/Large"/>
    <x v="1"/>
    <n v="43.38"/>
    <n v="2.0027397260273974"/>
    <x v="1"/>
    <n v="41.210999999999999"/>
    <n v="39.042000000000002"/>
    <n v="34.704000000000001"/>
    <n v="25.064000000000004"/>
    <n v="11.568"/>
  </r>
  <r>
    <s v="V8NB020S"/>
    <x v="2"/>
    <x v="0"/>
    <s v="Product_D7224"/>
    <n v="434.3"/>
    <n v="21"/>
    <x v="0"/>
    <s v="8x10x17 cm"/>
    <d v="2023-03-15T00:00:00"/>
    <d v="2024-01-01T00:00:00"/>
    <s v="9XPDDB"/>
    <s v="2KW,B5E"/>
    <s v="Red/Small"/>
    <x v="3"/>
    <n v="390.87"/>
    <n v="0.8"/>
    <x v="1"/>
    <n v="371.32650000000001"/>
    <n v="351.78300000000002"/>
    <n v="312.69600000000003"/>
    <n v="225.83600000000001"/>
    <n v="104.232"/>
  </r>
  <r>
    <s v="A1PZSB5Y"/>
    <x v="1"/>
    <x v="0"/>
    <s v="Product_KPJFL"/>
    <n v="353.66"/>
    <n v="77"/>
    <x v="1"/>
    <s v="19x7x10 cm"/>
    <d v="2023-03-15T00:00:00"/>
    <d v="2026-01-01T00:00:00"/>
    <s v="UFCKFQ"/>
    <s v="DES,IG0"/>
    <s v="Green/Large"/>
    <x v="0"/>
    <n v="318.29400000000004"/>
    <n v="2.8027397260273972"/>
    <x v="0"/>
    <n v="302.3793"/>
    <n v="286.46460000000002"/>
    <n v="254.63520000000005"/>
    <n v="183.90320000000003"/>
    <n v="84.878399999999999"/>
  </r>
  <r>
    <s v="W3AYAMHB"/>
    <x v="2"/>
    <x v="0"/>
    <s v="Product_6UDH3"/>
    <n v="491.72"/>
    <n v="86"/>
    <x v="2"/>
    <s v="12x10x10 cm"/>
    <d v="2023-07-30T00:00:00"/>
    <d v="2025-01-01T00:00:00"/>
    <s v="6841S2"/>
    <s v="VVK,VHR"/>
    <s v="Blue/Medium"/>
    <x v="0"/>
    <n v="442.548"/>
    <n v="1.4273972602739726"/>
    <x v="1"/>
    <n v="420.42059999999998"/>
    <n v="398.29320000000001"/>
    <n v="354.03840000000002"/>
    <n v="255.69440000000003"/>
    <n v="118.0128"/>
  </r>
  <r>
    <s v="7T7WZNB6"/>
    <x v="1"/>
    <x v="0"/>
    <s v="Product_Q8DRF"/>
    <n v="129.5"/>
    <n v="93"/>
    <x v="1"/>
    <s v="15x6x8 cm"/>
    <d v="2023-03-15T00:00:00"/>
    <d v="2025-01-01T00:00:00"/>
    <s v="BT2FKT"/>
    <s v="WO0,J55"/>
    <s v="Green/Large"/>
    <x v="1"/>
    <n v="116.55"/>
    <n v="1.8027397260273972"/>
    <x v="1"/>
    <n v="110.7225"/>
    <n v="104.895"/>
    <n v="93.240000000000009"/>
    <n v="67.34"/>
    <n v="31.08"/>
  </r>
  <r>
    <s v="67403PHC"/>
    <x v="3"/>
    <x v="0"/>
    <s v="Product_X7APA"/>
    <n v="194.2"/>
    <n v="71"/>
    <x v="0"/>
    <s v="12x5x18 cm"/>
    <d v="2023-07-30T00:00:00"/>
    <d v="2025-01-01T00:00:00"/>
    <s v="ZR98JH"/>
    <s v="UDQ,B0X"/>
    <s v="Green/Large"/>
    <x v="3"/>
    <n v="174.77999999999997"/>
    <n v="1.4273972602739726"/>
    <x v="0"/>
    <n v="166.04099999999997"/>
    <n v="157.30199999999999"/>
    <n v="139.82399999999998"/>
    <n v="100.98399999999999"/>
    <n v="46.607999999999997"/>
  </r>
  <r>
    <s v="4GNERJZH"/>
    <x v="2"/>
    <x v="0"/>
    <s v="Product_2R6Y5"/>
    <n v="105.23"/>
    <n v="84"/>
    <x v="2"/>
    <s v="5x16x17 cm"/>
    <d v="2023-07-30T00:00:00"/>
    <d v="2024-01-01T00:00:00"/>
    <s v="SSSTOE"/>
    <s v="7MF,9OS"/>
    <s v="Red/Small"/>
    <x v="0"/>
    <n v="94.707000000000008"/>
    <n v="0.42465753424657532"/>
    <x v="1"/>
    <n v="89.971649999999997"/>
    <n v="85.236300000000014"/>
    <n v="75.765600000000006"/>
    <n v="54.719600000000007"/>
    <n v="25.255199999999999"/>
  </r>
  <r>
    <s v="TD3TUO4I"/>
    <x v="0"/>
    <x v="0"/>
    <s v="Product_9WCU8"/>
    <n v="152.05000000000001"/>
    <n v="38"/>
    <x v="2"/>
    <s v="12x12x19 cm"/>
    <d v="2023-01-01T00:00:00"/>
    <d v="2026-01-01T00:00:00"/>
    <s v="5YRRFT"/>
    <s v="OUH,XBC"/>
    <s v="Green/Large"/>
    <x v="1"/>
    <n v="136.845"/>
    <n v="3.0027397260273974"/>
    <x v="1"/>
    <n v="130.00274999999999"/>
    <n v="123.1605"/>
    <n v="109.476"/>
    <n v="79.066000000000003"/>
    <n v="36.492000000000004"/>
  </r>
  <r>
    <s v="SH55AQAP"/>
    <x v="3"/>
    <x v="0"/>
    <s v="Product_F4KXV"/>
    <n v="409.28"/>
    <n v="66"/>
    <x v="2"/>
    <s v="10x6x14 cm"/>
    <d v="2023-07-30T00:00:00"/>
    <d v="2025-01-01T00:00:00"/>
    <s v="S2ZY96"/>
    <s v="HWW,70F"/>
    <s v="Blue/Medium"/>
    <x v="0"/>
    <n v="368.35199999999998"/>
    <n v="1.4273972602739726"/>
    <x v="0"/>
    <n v="349.93439999999998"/>
    <n v="331.51679999999999"/>
    <n v="294.6816"/>
    <n v="212.82559999999998"/>
    <n v="98.227199999999996"/>
  </r>
  <r>
    <s v="8GFXE9B5"/>
    <x v="0"/>
    <x v="0"/>
    <s v="Product_EFQEI"/>
    <n v="367.51"/>
    <n v="98"/>
    <x v="2"/>
    <s v="15x13x14 cm"/>
    <d v="2023-01-01T00:00:00"/>
    <d v="2026-01-01T00:00:00"/>
    <s v="D49VS9"/>
    <s v="WW9,RD0"/>
    <s v="Green/Large"/>
    <x v="1"/>
    <n v="330.75900000000001"/>
    <n v="3.0027397260273974"/>
    <x v="0"/>
    <n v="314.22104999999999"/>
    <n v="297.68310000000002"/>
    <n v="264.60720000000003"/>
    <n v="191.1052"/>
    <n v="88.202399999999997"/>
  </r>
  <r>
    <s v="EZ28JUCQ"/>
    <x v="2"/>
    <x v="0"/>
    <s v="Product_ZRLKE"/>
    <n v="40.56"/>
    <n v="90"/>
    <x v="2"/>
    <s v="19x18x18 cm"/>
    <d v="2023-07-30T00:00:00"/>
    <d v="2025-01-01T00:00:00"/>
    <s v="EQKBQF"/>
    <s v="SKI,M2H"/>
    <s v="Red/Small"/>
    <x v="0"/>
    <n v="36.504000000000005"/>
    <n v="1.4273972602739726"/>
    <x v="0"/>
    <n v="34.678800000000003"/>
    <n v="32.853600000000007"/>
    <n v="29.203200000000006"/>
    <n v="21.091200000000001"/>
    <n v="9.7344000000000008"/>
  </r>
  <r>
    <s v="PAPH1HOC"/>
    <x v="1"/>
    <x v="0"/>
    <s v="Product_92YY8"/>
    <n v="157.15"/>
    <n v="22"/>
    <x v="0"/>
    <s v="5x16x17 cm"/>
    <d v="2023-01-01T00:00:00"/>
    <d v="2026-01-01T00:00:00"/>
    <s v="G57HFN"/>
    <s v="YEH,XMF"/>
    <s v="Red/Small"/>
    <x v="3"/>
    <n v="141.435"/>
    <n v="3.0027397260273974"/>
    <x v="0"/>
    <n v="134.36324999999999"/>
    <n v="127.2915"/>
    <n v="113.14800000000001"/>
    <n v="81.718000000000004"/>
    <n v="37.716000000000001"/>
  </r>
  <r>
    <s v="ALDJ7D53"/>
    <x v="2"/>
    <x v="0"/>
    <s v="Product_WBWGY"/>
    <n v="13.04"/>
    <n v="36"/>
    <x v="2"/>
    <s v="17x6x10 cm"/>
    <d v="2023-01-01T00:00:00"/>
    <d v="2025-01-01T00:00:00"/>
    <s v="B27F3V"/>
    <s v="3J1,PL8"/>
    <s v="Blue/Medium"/>
    <x v="0"/>
    <n v="11.735999999999999"/>
    <n v="2.0027397260273974"/>
    <x v="0"/>
    <n v="11.149199999999999"/>
    <n v="10.562399999999998"/>
    <n v="9.3887999999999998"/>
    <n v="6.7808000000000002"/>
    <n v="3.1295999999999995"/>
  </r>
  <r>
    <s v="KM696YMY"/>
    <x v="0"/>
    <x v="0"/>
    <s v="Product_S7GBK"/>
    <n v="337.82"/>
    <n v="55"/>
    <x v="2"/>
    <s v="14x12x16 cm"/>
    <d v="2023-03-15T00:00:00"/>
    <d v="2024-01-01T00:00:00"/>
    <s v="K4A8J5"/>
    <s v="8RH,58F"/>
    <s v="Green/Large"/>
    <x v="3"/>
    <n v="304.03800000000001"/>
    <n v="0.8"/>
    <x v="1"/>
    <n v="288.83609999999999"/>
    <n v="273.63420000000002"/>
    <n v="243.23040000000003"/>
    <n v="175.66640000000001"/>
    <n v="81.076799999999992"/>
  </r>
  <r>
    <s v="0DF9AHFZ"/>
    <x v="0"/>
    <x v="0"/>
    <s v="Product_57M5Q"/>
    <n v="262.42"/>
    <n v="70"/>
    <x v="0"/>
    <s v="13x16x12 cm"/>
    <d v="2023-01-01T00:00:00"/>
    <d v="2024-01-01T00:00:00"/>
    <s v="OR97OM"/>
    <s v="6OT,3W9"/>
    <s v="Green/Large"/>
    <x v="3"/>
    <n v="236.178"/>
    <n v="1"/>
    <x v="1"/>
    <n v="224.36909999999997"/>
    <n v="212.56020000000001"/>
    <n v="188.94240000000002"/>
    <n v="136.45840000000001"/>
    <n v="62.980800000000002"/>
  </r>
  <r>
    <s v="ZZ538PDT"/>
    <x v="0"/>
    <x v="0"/>
    <s v="Product_W693M"/>
    <n v="147.82"/>
    <n v="4"/>
    <x v="1"/>
    <s v="10x19x7 cm"/>
    <d v="2023-01-01T00:00:00"/>
    <d v="2026-01-01T00:00:00"/>
    <s v="BGU291"/>
    <s v="3JS,2R1"/>
    <s v="Blue/Medium"/>
    <x v="2"/>
    <n v="133.03799999999998"/>
    <n v="3.0027397260273974"/>
    <x v="1"/>
    <n v="126.38609999999997"/>
    <n v="119.73419999999999"/>
    <n v="106.43039999999999"/>
    <n v="76.866399999999999"/>
    <n v="35.476799999999997"/>
  </r>
  <r>
    <s v="HSK7HR89"/>
    <x v="3"/>
    <x v="0"/>
    <s v="Product_CPM2E"/>
    <n v="98.9"/>
    <n v="93"/>
    <x v="0"/>
    <s v="15x13x8 cm"/>
    <d v="2023-07-30T00:00:00"/>
    <d v="2024-01-01T00:00:00"/>
    <s v="MT08BX"/>
    <s v="ELS,O7F"/>
    <s v="Red/Small"/>
    <x v="3"/>
    <n v="89.01"/>
    <n v="0.42465753424657532"/>
    <x v="1"/>
    <n v="84.5595"/>
    <n v="80.109000000000009"/>
    <n v="71.208000000000013"/>
    <n v="51.428000000000004"/>
    <n v="23.736000000000001"/>
  </r>
  <r>
    <s v="F410G4HM"/>
    <x v="2"/>
    <x v="0"/>
    <s v="Product_XQRD3"/>
    <n v="350.87"/>
    <n v="18"/>
    <x v="0"/>
    <s v="7x12x10 cm"/>
    <d v="2023-07-30T00:00:00"/>
    <d v="2024-01-01T00:00:00"/>
    <s v="M9DE5Q"/>
    <s v="DL5,HIE"/>
    <s v="Red/Small"/>
    <x v="2"/>
    <n v="315.78300000000002"/>
    <n v="0.42465753424657532"/>
    <x v="1"/>
    <n v="299.99385000000001"/>
    <n v="284.2047"/>
    <n v="252.62640000000002"/>
    <n v="182.45240000000001"/>
    <n v="84.208799999999997"/>
  </r>
  <r>
    <s v="VUM7F00W"/>
    <x v="3"/>
    <x v="0"/>
    <s v="Product_ZOKD5"/>
    <n v="477.58"/>
    <n v="37"/>
    <x v="2"/>
    <s v="12x7x13 cm"/>
    <d v="2023-01-01T00:00:00"/>
    <d v="2024-01-01T00:00:00"/>
    <s v="XNU7WY"/>
    <s v="5O9,YER"/>
    <s v="Blue/Medium"/>
    <x v="4"/>
    <n v="429.822"/>
    <n v="1"/>
    <x v="1"/>
    <n v="408.33089999999999"/>
    <n v="386.83980000000003"/>
    <n v="343.85760000000005"/>
    <n v="248.3416"/>
    <n v="114.61919999999999"/>
  </r>
  <r>
    <s v="GAP0H3FS"/>
    <x v="2"/>
    <x v="0"/>
    <s v="Product_2TEL5"/>
    <n v="256.18"/>
    <n v="39"/>
    <x v="0"/>
    <s v="17x12x15 cm"/>
    <d v="2023-03-15T00:00:00"/>
    <d v="2025-01-01T00:00:00"/>
    <s v="3SOF78"/>
    <s v="RPM,SFA"/>
    <s v="Red/Small"/>
    <x v="1"/>
    <n v="230.56200000000001"/>
    <n v="1.8027397260273972"/>
    <x v="1"/>
    <n v="219.03389999999999"/>
    <n v="207.50580000000002"/>
    <n v="184.44960000000003"/>
    <n v="133.21360000000001"/>
    <n v="61.483199999999997"/>
  </r>
  <r>
    <s v="0ZR94R4R"/>
    <x v="0"/>
    <x v="0"/>
    <s v="Product_K7GIA"/>
    <n v="450.55"/>
    <n v="87"/>
    <x v="2"/>
    <s v="14x5x8 cm"/>
    <d v="2023-01-01T00:00:00"/>
    <d v="2024-01-01T00:00:00"/>
    <s v="RP8MED"/>
    <s v="DRG,C7N"/>
    <s v="Green/Large"/>
    <x v="3"/>
    <n v="405.495"/>
    <n v="1"/>
    <x v="1"/>
    <n v="385.22024999999996"/>
    <n v="364.94550000000004"/>
    <n v="324.39600000000002"/>
    <n v="234.286"/>
    <n v="108.13200000000001"/>
  </r>
  <r>
    <s v="M5BLGL3Z"/>
    <x v="0"/>
    <x v="0"/>
    <s v="Product_QCS31"/>
    <n v="14.77"/>
    <n v="16"/>
    <x v="1"/>
    <s v="9x7x5 cm"/>
    <d v="2023-03-15T00:00:00"/>
    <d v="2026-01-01T00:00:00"/>
    <s v="DID602"/>
    <s v="JTU,XKG"/>
    <s v="Red/Small"/>
    <x v="4"/>
    <n v="13.292999999999999"/>
    <n v="2.8027397260273972"/>
    <x v="1"/>
    <n v="12.628349999999999"/>
    <n v="11.963699999999999"/>
    <n v="10.634399999999999"/>
    <n v="7.6803999999999997"/>
    <n v="3.5448"/>
  </r>
  <r>
    <s v="T8U8VZDC"/>
    <x v="1"/>
    <x v="0"/>
    <s v="Product_603HL"/>
    <n v="407.63"/>
    <n v="52"/>
    <x v="1"/>
    <s v="10x18x20 cm"/>
    <d v="2023-01-01T00:00:00"/>
    <d v="2025-01-01T00:00:00"/>
    <s v="CSV4B2"/>
    <s v="K3R,TV1"/>
    <s v="Red/Small"/>
    <x v="0"/>
    <n v="366.86699999999996"/>
    <n v="2.0027397260273974"/>
    <x v="1"/>
    <n v="348.52364999999998"/>
    <n v="330.18029999999999"/>
    <n v="293.49359999999996"/>
    <n v="211.9676"/>
    <n v="97.831199999999995"/>
  </r>
  <r>
    <s v="0I1R2Q05"/>
    <x v="0"/>
    <x v="0"/>
    <s v="Product_SZ5JG"/>
    <n v="275.44"/>
    <n v="89"/>
    <x v="0"/>
    <s v="7x20x13 cm"/>
    <d v="2023-07-30T00:00:00"/>
    <d v="2026-01-01T00:00:00"/>
    <s v="8XFPMN"/>
    <s v="8IN,ACX"/>
    <s v="Red/Small"/>
    <x v="2"/>
    <n v="247.89599999999999"/>
    <n v="2.4273972602739726"/>
    <x v="0"/>
    <n v="235.50119999999998"/>
    <n v="223.10639999999998"/>
    <n v="198.3168"/>
    <n v="143.22880000000001"/>
    <n v="66.105599999999995"/>
  </r>
  <r>
    <s v="NOP2LH6Z"/>
    <x v="2"/>
    <x v="0"/>
    <s v="Product_03V1C"/>
    <n v="188.47"/>
    <n v="56"/>
    <x v="1"/>
    <s v="12x10x20 cm"/>
    <d v="2023-01-01T00:00:00"/>
    <d v="2026-01-01T00:00:00"/>
    <s v="U06AXH"/>
    <s v="Z3A,BCH"/>
    <s v="Green/Large"/>
    <x v="1"/>
    <n v="169.62299999999999"/>
    <n v="3.0027397260273974"/>
    <x v="0"/>
    <n v="161.14184999999998"/>
    <n v="152.66069999999999"/>
    <n v="135.69839999999999"/>
    <n v="98.004400000000004"/>
    <n v="45.232799999999997"/>
  </r>
  <r>
    <s v="FTT26CF4"/>
    <x v="3"/>
    <x v="0"/>
    <s v="Product_T662F"/>
    <n v="244.42"/>
    <n v="40"/>
    <x v="0"/>
    <s v="20x6x10 cm"/>
    <d v="2023-07-30T00:00:00"/>
    <d v="2025-01-01T00:00:00"/>
    <s v="RSOVXQ"/>
    <s v="Z5B,G4T"/>
    <s v="Blue/Medium"/>
    <x v="2"/>
    <n v="219.97799999999998"/>
    <n v="1.4273972602739726"/>
    <x v="0"/>
    <n v="208.97909999999996"/>
    <n v="197.9802"/>
    <n v="175.98239999999998"/>
    <n v="127.0984"/>
    <n v="58.660799999999995"/>
  </r>
  <r>
    <s v="LVIKGOFE"/>
    <x v="1"/>
    <x v="0"/>
    <s v="Product_S75XZ"/>
    <n v="247.24"/>
    <n v="82"/>
    <x v="1"/>
    <s v="20x10x16 cm"/>
    <d v="2023-07-30T00:00:00"/>
    <d v="2025-01-01T00:00:00"/>
    <s v="A1VS4W"/>
    <s v="9JY,UGW"/>
    <s v="Green/Large"/>
    <x v="1"/>
    <n v="222.51600000000002"/>
    <n v="1.4273972602739726"/>
    <x v="1"/>
    <n v="211.39020000000002"/>
    <n v="200.26440000000002"/>
    <n v="178.01280000000003"/>
    <n v="128.56480000000002"/>
    <n v="59.337599999999995"/>
  </r>
  <r>
    <s v="0COTCSPM"/>
    <x v="0"/>
    <x v="0"/>
    <s v="Product_6LOVT"/>
    <n v="263.63"/>
    <n v="59"/>
    <x v="0"/>
    <s v="9x6x19 cm"/>
    <d v="2023-01-01T00:00:00"/>
    <d v="2026-01-01T00:00:00"/>
    <s v="F385Y9"/>
    <s v="LCY,RI4"/>
    <s v="Blue/Medium"/>
    <x v="0"/>
    <n v="237.267"/>
    <n v="3.0027397260273974"/>
    <x v="0"/>
    <n v="225.40365"/>
    <n v="213.5403"/>
    <n v="189.81360000000001"/>
    <n v="137.08760000000001"/>
    <n v="63.271199999999993"/>
  </r>
  <r>
    <s v="ZGHHND1A"/>
    <x v="3"/>
    <x v="0"/>
    <s v="Product_R0WZ2"/>
    <n v="341.97"/>
    <n v="46"/>
    <x v="2"/>
    <s v="10x6x13 cm"/>
    <d v="2023-01-01T00:00:00"/>
    <d v="2025-01-01T00:00:00"/>
    <s v="ZHGIZ6"/>
    <s v="864,X7Q"/>
    <s v="Red/Small"/>
    <x v="4"/>
    <n v="307.77300000000002"/>
    <n v="2.0027397260273974"/>
    <x v="1"/>
    <n v="292.38434999999998"/>
    <n v="276.99570000000006"/>
    <n v="246.21840000000003"/>
    <n v="177.82440000000003"/>
    <n v="82.072800000000001"/>
  </r>
  <r>
    <s v="QOJY5QHE"/>
    <x v="3"/>
    <x v="0"/>
    <s v="Product_6ZQXG"/>
    <n v="437.1"/>
    <n v="85"/>
    <x v="1"/>
    <s v="20x8x11 cm"/>
    <d v="2023-01-01T00:00:00"/>
    <d v="2026-01-01T00:00:00"/>
    <s v="5CPLYJ"/>
    <s v="63N,MWY"/>
    <s v="Green/Large"/>
    <x v="3"/>
    <n v="393.39"/>
    <n v="3.0027397260273974"/>
    <x v="1"/>
    <n v="373.72049999999996"/>
    <n v="354.05099999999999"/>
    <n v="314.71199999999999"/>
    <n v="227.29200000000003"/>
    <n v="104.904"/>
  </r>
  <r>
    <s v="NR6O8A5E"/>
    <x v="3"/>
    <x v="0"/>
    <s v="Product_PXXQP"/>
    <n v="270.79000000000002"/>
    <n v="32"/>
    <x v="0"/>
    <s v="5x9x11 cm"/>
    <d v="2023-03-15T00:00:00"/>
    <d v="2025-01-01T00:00:00"/>
    <s v="YMDO5E"/>
    <s v="CJX,VIP"/>
    <s v="Red/Small"/>
    <x v="2"/>
    <n v="243.71100000000001"/>
    <n v="1.8027397260273972"/>
    <x v="1"/>
    <n v="231.52545000000001"/>
    <n v="219.33990000000003"/>
    <n v="194.96880000000002"/>
    <n v="140.81080000000003"/>
    <n v="64.989599999999996"/>
  </r>
  <r>
    <s v="XWKA1RHW"/>
    <x v="1"/>
    <x v="0"/>
    <s v="Product_VVUKJ"/>
    <n v="33.15"/>
    <n v="63"/>
    <x v="1"/>
    <s v="19x8x13 cm"/>
    <d v="2023-03-15T00:00:00"/>
    <d v="2024-01-01T00:00:00"/>
    <s v="2U3E88"/>
    <s v="RDP,URM"/>
    <s v="Red/Small"/>
    <x v="1"/>
    <n v="29.834999999999997"/>
    <n v="0.8"/>
    <x v="1"/>
    <n v="28.343249999999998"/>
    <n v="26.851499999999998"/>
    <n v="23.867999999999999"/>
    <n v="17.238"/>
    <n v="7.9559999999999995"/>
  </r>
  <r>
    <s v="4XGKB1DL"/>
    <x v="3"/>
    <x v="0"/>
    <s v="Product_D67I8"/>
    <n v="180.83"/>
    <n v="54"/>
    <x v="0"/>
    <s v="15x8x13 cm"/>
    <d v="2023-03-15T00:00:00"/>
    <d v="2025-01-01T00:00:00"/>
    <s v="IPJQ17"/>
    <s v="J3W,IB9"/>
    <s v="Blue/Medium"/>
    <x v="4"/>
    <n v="162.74700000000001"/>
    <n v="1.8027397260273972"/>
    <x v="1"/>
    <n v="154.60965000000002"/>
    <n v="146.47230000000002"/>
    <n v="130.19760000000002"/>
    <n v="94.031600000000012"/>
    <n v="43.3992"/>
  </r>
  <r>
    <s v="6Y6H4532"/>
    <x v="3"/>
    <x v="0"/>
    <s v="Product_SL0QD"/>
    <n v="372.62"/>
    <n v="29"/>
    <x v="2"/>
    <s v="19x20x14 cm"/>
    <d v="2023-01-01T00:00:00"/>
    <d v="2024-01-01T00:00:00"/>
    <s v="FGGX6Q"/>
    <s v="B9U,B7D"/>
    <s v="Blue/Medium"/>
    <x v="4"/>
    <n v="335.358"/>
    <n v="1"/>
    <x v="1"/>
    <n v="318.59010000000001"/>
    <n v="301.82220000000001"/>
    <n v="268.28640000000001"/>
    <n v="193.76240000000001"/>
    <n v="89.428799999999995"/>
  </r>
  <r>
    <s v="Z9OBTJ46"/>
    <x v="1"/>
    <x v="0"/>
    <s v="Product_4L6SJ"/>
    <n v="156.05000000000001"/>
    <n v="52"/>
    <x v="2"/>
    <s v="18x17x16 cm"/>
    <d v="2023-07-30T00:00:00"/>
    <d v="2026-01-01T00:00:00"/>
    <s v="MO05YW"/>
    <s v="PMG,MUN"/>
    <s v="Green/Large"/>
    <x v="3"/>
    <n v="140.44500000000002"/>
    <n v="2.4273972602739726"/>
    <x v="0"/>
    <n v="133.42275000000001"/>
    <n v="126.40050000000002"/>
    <n v="112.35600000000002"/>
    <n v="81.146000000000015"/>
    <n v="37.451999999999998"/>
  </r>
  <r>
    <s v="KHONMKUW"/>
    <x v="1"/>
    <x v="0"/>
    <s v="Product_4TZW3"/>
    <n v="222.75"/>
    <n v="24"/>
    <x v="0"/>
    <s v="19x13x17 cm"/>
    <d v="2023-07-30T00:00:00"/>
    <d v="2025-01-01T00:00:00"/>
    <s v="R9JL1R"/>
    <s v="Y9X,6HG"/>
    <s v="Blue/Medium"/>
    <x v="4"/>
    <n v="200.47499999999999"/>
    <n v="1.4273972602739726"/>
    <x v="1"/>
    <n v="190.45124999999999"/>
    <n v="180.42750000000001"/>
    <n v="160.38"/>
    <n v="115.83"/>
    <n v="53.46"/>
  </r>
  <r>
    <s v="G91JFK92"/>
    <x v="2"/>
    <x v="0"/>
    <s v="Product_3CUER"/>
    <n v="428.49"/>
    <n v="8"/>
    <x v="2"/>
    <s v="8x8x15 cm"/>
    <d v="2023-01-01T00:00:00"/>
    <d v="2026-01-01T00:00:00"/>
    <s v="8HHYN9"/>
    <s v="K3H,PKN"/>
    <s v="Red/Small"/>
    <x v="4"/>
    <n v="385.64100000000002"/>
    <n v="3.0027397260273974"/>
    <x v="0"/>
    <n v="366.35894999999999"/>
    <n v="347.07690000000002"/>
    <n v="308.51280000000003"/>
    <n v="222.81480000000002"/>
    <n v="102.83759999999999"/>
  </r>
  <r>
    <s v="9RGXR50I"/>
    <x v="1"/>
    <x v="0"/>
    <s v="Product_HCWZK"/>
    <n v="447.84"/>
    <n v="81"/>
    <x v="1"/>
    <s v="18x10x15 cm"/>
    <d v="2023-03-15T00:00:00"/>
    <d v="2026-01-01T00:00:00"/>
    <s v="ERO9C5"/>
    <s v="BOH,RJ0"/>
    <s v="Green/Large"/>
    <x v="4"/>
    <n v="403.05599999999998"/>
    <n v="2.8027397260273972"/>
    <x v="0"/>
    <n v="382.90319999999997"/>
    <n v="362.75040000000001"/>
    <n v="322.44479999999999"/>
    <n v="232.8768"/>
    <n v="107.48159999999999"/>
  </r>
  <r>
    <s v="7YKBF9RL"/>
    <x v="0"/>
    <x v="0"/>
    <s v="Product_9Z4KE"/>
    <n v="481.59"/>
    <n v="42"/>
    <x v="1"/>
    <s v="17x18x18 cm"/>
    <d v="2023-03-15T00:00:00"/>
    <d v="2026-01-01T00:00:00"/>
    <s v="EU8NL6"/>
    <s v="E33,TU8"/>
    <s v="Blue/Medium"/>
    <x v="1"/>
    <n v="433.43099999999998"/>
    <n v="2.8027397260273972"/>
    <x v="0"/>
    <n v="411.75944999999996"/>
    <n v="390.08789999999999"/>
    <n v="346.7448"/>
    <n v="250.42679999999999"/>
    <n v="115.58159999999999"/>
  </r>
  <r>
    <s v="02FICG6W"/>
    <x v="2"/>
    <x v="0"/>
    <s v="Product_8BTON"/>
    <n v="377.04"/>
    <n v="51"/>
    <x v="0"/>
    <s v="14x19x10 cm"/>
    <d v="2023-07-30T00:00:00"/>
    <d v="2025-01-01T00:00:00"/>
    <s v="6NYK9I"/>
    <s v="GX0,9DJ"/>
    <s v="Red/Small"/>
    <x v="2"/>
    <n v="339.33600000000001"/>
    <n v="1.4273972602739726"/>
    <x v="1"/>
    <n v="322.36919999999998"/>
    <n v="305.4024"/>
    <n v="271.46880000000004"/>
    <n v="196.06080000000003"/>
    <n v="90.489599999999996"/>
  </r>
  <r>
    <s v="RCGE1B45"/>
    <x v="0"/>
    <x v="0"/>
    <s v="Product_XI546"/>
    <n v="60.1"/>
    <n v="29"/>
    <x v="2"/>
    <s v="10x20x7 cm"/>
    <d v="2023-01-01T00:00:00"/>
    <d v="2026-01-01T00:00:00"/>
    <s v="K62DGZ"/>
    <s v="P5Z,YQT"/>
    <s v="Red/Small"/>
    <x v="3"/>
    <n v="54.09"/>
    <n v="3.0027397260273974"/>
    <x v="0"/>
    <n v="51.3855"/>
    <n v="48.681000000000004"/>
    <n v="43.272000000000006"/>
    <n v="31.252000000000002"/>
    <n v="14.423999999999999"/>
  </r>
  <r>
    <s v="ZSPBN7ZU"/>
    <x v="3"/>
    <x v="0"/>
    <s v="Product_DV2XT"/>
    <n v="488.21"/>
    <n v="19"/>
    <x v="1"/>
    <s v="11x14x14 cm"/>
    <d v="2023-01-01T00:00:00"/>
    <d v="2025-01-01T00:00:00"/>
    <s v="ZMKHPV"/>
    <s v="ZQS,PJR"/>
    <s v="Red/Small"/>
    <x v="4"/>
    <n v="439.38900000000001"/>
    <n v="2.0027397260273974"/>
    <x v="0"/>
    <n v="417.41955000000002"/>
    <n v="395.45010000000002"/>
    <n v="351.51120000000003"/>
    <n v="253.86920000000001"/>
    <n v="117.17039999999999"/>
  </r>
  <r>
    <s v="G2U7HGI9"/>
    <x v="0"/>
    <x v="0"/>
    <s v="Product_5520C"/>
    <n v="319.56"/>
    <n v="87"/>
    <x v="0"/>
    <s v="18x9x7 cm"/>
    <d v="2023-01-01T00:00:00"/>
    <d v="2024-01-01T00:00:00"/>
    <s v="R6RKSS"/>
    <s v="G6G,7L6"/>
    <s v="Blue/Medium"/>
    <x v="4"/>
    <n v="287.60399999999998"/>
    <n v="1"/>
    <x v="1"/>
    <n v="273.22379999999998"/>
    <n v="258.84359999999998"/>
    <n v="230.08320000000001"/>
    <n v="166.1712"/>
    <n v="76.694400000000002"/>
  </r>
  <r>
    <s v="YBXS3ZZX"/>
    <x v="3"/>
    <x v="0"/>
    <s v="Product_TAVSB"/>
    <n v="449.31"/>
    <n v="91"/>
    <x v="0"/>
    <s v="17x19x20 cm"/>
    <d v="2023-03-15T00:00:00"/>
    <d v="2025-01-01T00:00:00"/>
    <s v="72T90Y"/>
    <s v="WYJ,10Y"/>
    <s v="Blue/Medium"/>
    <x v="2"/>
    <n v="404.37900000000002"/>
    <n v="1.8027397260273972"/>
    <x v="1"/>
    <n v="384.16005000000001"/>
    <n v="363.94110000000001"/>
    <n v="323.50320000000005"/>
    <n v="233.6412"/>
    <n v="107.8344"/>
  </r>
  <r>
    <s v="HTSLDJ1Y"/>
    <x v="2"/>
    <x v="0"/>
    <s v="Product_DK4WX"/>
    <n v="471.49"/>
    <n v="99"/>
    <x v="0"/>
    <s v="12x9x16 cm"/>
    <d v="2023-03-15T00:00:00"/>
    <d v="2024-01-01T00:00:00"/>
    <s v="9LNIML"/>
    <s v="FHL,RPE"/>
    <s v="Red/Small"/>
    <x v="1"/>
    <n v="424.34100000000001"/>
    <n v="0.8"/>
    <x v="1"/>
    <n v="403.12394999999998"/>
    <n v="381.90690000000001"/>
    <n v="339.47280000000001"/>
    <n v="245.1748"/>
    <n v="113.1576"/>
  </r>
  <r>
    <s v="IUHSJDW5"/>
    <x v="1"/>
    <x v="0"/>
    <s v="Product_PL3E9"/>
    <n v="350.05"/>
    <n v="66"/>
    <x v="2"/>
    <s v="18x19x8 cm"/>
    <d v="2023-01-01T00:00:00"/>
    <d v="2025-01-01T00:00:00"/>
    <s v="M376XT"/>
    <s v="EHX,IM2"/>
    <s v="Blue/Medium"/>
    <x v="0"/>
    <n v="315.04500000000002"/>
    <n v="2.0027397260273974"/>
    <x v="0"/>
    <n v="299.29275000000001"/>
    <n v="283.54050000000001"/>
    <n v="252.03600000000003"/>
    <n v="182.02600000000001"/>
    <n v="84.012"/>
  </r>
  <r>
    <s v="VI6O1806"/>
    <x v="3"/>
    <x v="0"/>
    <s v="Product_GWR0U"/>
    <n v="415.69"/>
    <n v="80"/>
    <x v="2"/>
    <s v="8x7x20 cm"/>
    <d v="2023-01-01T00:00:00"/>
    <d v="2024-01-01T00:00:00"/>
    <s v="TK2YQH"/>
    <s v="VR3,4NS"/>
    <s v="Red/Small"/>
    <x v="0"/>
    <n v="374.12099999999998"/>
    <n v="1"/>
    <x v="1"/>
    <n v="355.41494999999998"/>
    <n v="336.70889999999997"/>
    <n v="299.29680000000002"/>
    <n v="216.15880000000001"/>
    <n v="99.765599999999992"/>
  </r>
  <r>
    <s v="5I986NWY"/>
    <x v="2"/>
    <x v="0"/>
    <s v="Product_KWCHU"/>
    <n v="432.1"/>
    <n v="85"/>
    <x v="0"/>
    <s v="17x5x14 cm"/>
    <d v="2023-03-15T00:00:00"/>
    <d v="2026-01-01T00:00:00"/>
    <s v="RP3N0X"/>
    <s v="JCI,C26"/>
    <s v="Green/Large"/>
    <x v="4"/>
    <n v="388.89"/>
    <n v="2.8027397260273972"/>
    <x v="0"/>
    <n v="369.44549999999998"/>
    <n v="350.00099999999998"/>
    <n v="311.11200000000002"/>
    <n v="224.69200000000001"/>
    <n v="103.70400000000001"/>
  </r>
  <r>
    <s v="CV5WOR1K"/>
    <x v="1"/>
    <x v="0"/>
    <s v="Product_N8FDZ"/>
    <n v="33.94"/>
    <n v="21"/>
    <x v="2"/>
    <s v="8x20x16 cm"/>
    <d v="2023-01-01T00:00:00"/>
    <d v="2024-01-01T00:00:00"/>
    <s v="81X99W"/>
    <s v="YSH,22M"/>
    <s v="Blue/Medium"/>
    <x v="4"/>
    <n v="30.545999999999999"/>
    <n v="1"/>
    <x v="1"/>
    <n v="29.018699999999999"/>
    <n v="27.491399999999999"/>
    <n v="24.436800000000002"/>
    <n v="17.648799999999998"/>
    <n v="8.1456"/>
  </r>
  <r>
    <s v="7ERORADJ"/>
    <x v="1"/>
    <x v="0"/>
    <s v="Product_EE0PH"/>
    <n v="498.49"/>
    <n v="11"/>
    <x v="1"/>
    <s v="5x19x11 cm"/>
    <d v="2023-03-15T00:00:00"/>
    <d v="2024-01-01T00:00:00"/>
    <s v="FN7QAB"/>
    <s v="ZQ8,IQY"/>
    <s v="Blue/Medium"/>
    <x v="1"/>
    <n v="448.64100000000002"/>
    <n v="0.8"/>
    <x v="1"/>
    <n v="426.20895000000002"/>
    <n v="403.77690000000001"/>
    <n v="358.91280000000006"/>
    <n v="259.21480000000003"/>
    <n v="119.63759999999999"/>
  </r>
  <r>
    <s v="ZWDLP0OV"/>
    <x v="1"/>
    <x v="0"/>
    <s v="Product_2GZOU"/>
    <n v="156.1"/>
    <n v="92"/>
    <x v="2"/>
    <s v="15x11x17 cm"/>
    <d v="2023-03-15T00:00:00"/>
    <d v="2026-01-01T00:00:00"/>
    <s v="ZPF1MN"/>
    <s v="ICF,8IA"/>
    <s v="Red/Small"/>
    <x v="2"/>
    <n v="140.49"/>
    <n v="2.8027397260273972"/>
    <x v="0"/>
    <n v="133.46549999999999"/>
    <n v="126.44100000000002"/>
    <n v="112.39200000000001"/>
    <n v="81.171999999999997"/>
    <n v="37.463999999999999"/>
  </r>
  <r>
    <s v="44Y7C1WJ"/>
    <x v="2"/>
    <x v="0"/>
    <s v="Product_MOW05"/>
    <n v="325.02999999999997"/>
    <n v="53"/>
    <x v="2"/>
    <s v="12x9x9 cm"/>
    <d v="2023-07-30T00:00:00"/>
    <d v="2026-01-01T00:00:00"/>
    <s v="2OXPD2"/>
    <s v="V9H,QAF"/>
    <s v="Green/Large"/>
    <x v="3"/>
    <n v="292.52699999999999"/>
    <n v="2.4273972602739726"/>
    <x v="0"/>
    <n v="277.90064999999998"/>
    <n v="263.27429999999998"/>
    <n v="234.02160000000001"/>
    <n v="169.01559999999998"/>
    <n v="78.007199999999997"/>
  </r>
  <r>
    <s v="SNEPCDAX"/>
    <x v="0"/>
    <x v="0"/>
    <s v="Product_J41QV"/>
    <n v="336.6"/>
    <n v="70"/>
    <x v="2"/>
    <s v="20x15x10 cm"/>
    <d v="2023-01-01T00:00:00"/>
    <d v="2025-01-01T00:00:00"/>
    <s v="FKTAUL"/>
    <s v="3IN,CI7"/>
    <s v="Red/Small"/>
    <x v="3"/>
    <n v="302.94"/>
    <n v="2.0027397260273974"/>
    <x v="1"/>
    <n v="287.79300000000001"/>
    <n v="272.64600000000002"/>
    <n v="242.352"/>
    <n v="175.03200000000001"/>
    <n v="80.784000000000006"/>
  </r>
  <r>
    <s v="A58EIXR6"/>
    <x v="0"/>
    <x v="0"/>
    <s v="Product_6UUIK"/>
    <n v="316.24"/>
    <n v="80"/>
    <x v="1"/>
    <s v="8x7x6 cm"/>
    <d v="2023-07-30T00:00:00"/>
    <d v="2024-01-01T00:00:00"/>
    <s v="8M312N"/>
    <s v="NSH,9BR"/>
    <s v="Green/Large"/>
    <x v="1"/>
    <n v="284.61599999999999"/>
    <n v="0.42465753424657532"/>
    <x v="1"/>
    <n v="270.3852"/>
    <n v="256.15440000000001"/>
    <n v="227.69280000000001"/>
    <n v="164.44480000000001"/>
    <n v="75.897599999999997"/>
  </r>
  <r>
    <s v="BSO62YF8"/>
    <x v="2"/>
    <x v="0"/>
    <s v="Product_14RX3"/>
    <n v="338.43"/>
    <n v="89"/>
    <x v="2"/>
    <s v="5x13x14 cm"/>
    <d v="2023-03-15T00:00:00"/>
    <d v="2025-01-01T00:00:00"/>
    <s v="76E5SK"/>
    <s v="GUB,JYT"/>
    <s v="Red/Small"/>
    <x v="4"/>
    <n v="304.58699999999999"/>
    <n v="1.8027397260273972"/>
    <x v="1"/>
    <n v="289.35764999999998"/>
    <n v="274.12830000000002"/>
    <n v="243.6696"/>
    <n v="175.9836"/>
    <n v="81.223200000000006"/>
  </r>
  <r>
    <s v="OMI3ESYC"/>
    <x v="0"/>
    <x v="0"/>
    <s v="Product_EVYG3"/>
    <n v="127.06"/>
    <n v="40"/>
    <x v="0"/>
    <s v="17x16x18 cm"/>
    <d v="2023-03-15T00:00:00"/>
    <d v="2024-01-01T00:00:00"/>
    <s v="LN405X"/>
    <s v="GN5,KAV"/>
    <s v="Green/Large"/>
    <x v="2"/>
    <n v="114.354"/>
    <n v="0.8"/>
    <x v="1"/>
    <n v="108.63629999999999"/>
    <n v="102.9186"/>
    <n v="91.483200000000011"/>
    <n v="66.071200000000005"/>
    <n v="30.494399999999999"/>
  </r>
  <r>
    <s v="RY7AVKBB"/>
    <x v="1"/>
    <x v="0"/>
    <s v="Product_NE037"/>
    <n v="204.51"/>
    <n v="24"/>
    <x v="1"/>
    <s v="17x16x8 cm"/>
    <d v="2023-07-30T00:00:00"/>
    <d v="2024-01-01T00:00:00"/>
    <s v="LRZLUP"/>
    <s v="POR,K0D"/>
    <s v="Green/Large"/>
    <x v="1"/>
    <n v="184.059"/>
    <n v="0.42465753424657532"/>
    <x v="1"/>
    <n v="174.85604999999998"/>
    <n v="165.65309999999999"/>
    <n v="147.24719999999999"/>
    <n v="106.34520000000001"/>
    <n v="49.082399999999993"/>
  </r>
  <r>
    <s v="B4BAMFW4"/>
    <x v="0"/>
    <x v="0"/>
    <s v="Product_J20QH"/>
    <n v="71.19"/>
    <n v="27"/>
    <x v="2"/>
    <s v="17x15x8 cm"/>
    <d v="2023-01-01T00:00:00"/>
    <d v="2026-01-01T00:00:00"/>
    <s v="L5Q431"/>
    <s v="CSW,HUT"/>
    <s v="Green/Large"/>
    <x v="1"/>
    <n v="64.070999999999998"/>
    <n v="3.0027397260273974"/>
    <x v="0"/>
    <n v="60.867449999999998"/>
    <n v="57.663899999999998"/>
    <n v="51.256799999999998"/>
    <n v="37.018799999999999"/>
    <n v="17.085599999999999"/>
  </r>
  <r>
    <s v="ZOFXX9OU"/>
    <x v="2"/>
    <x v="0"/>
    <s v="Product_XT17K"/>
    <n v="349.19"/>
    <n v="3"/>
    <x v="2"/>
    <s v="16x17x13 cm"/>
    <d v="2023-03-15T00:00:00"/>
    <d v="2024-01-01T00:00:00"/>
    <s v="DT7S5W"/>
    <s v="9FO,GKB"/>
    <s v="Blue/Medium"/>
    <x v="4"/>
    <n v="314.27100000000002"/>
    <n v="0.8"/>
    <x v="1"/>
    <n v="298.55745000000002"/>
    <n v="282.84390000000002"/>
    <n v="251.41680000000002"/>
    <n v="181.5788"/>
    <n v="83.805599999999998"/>
  </r>
  <r>
    <s v="BIIQ1B4A"/>
    <x v="1"/>
    <x v="0"/>
    <s v="Product_6HOMX"/>
    <n v="202.86"/>
    <n v="19"/>
    <x v="1"/>
    <s v="13x7x16 cm"/>
    <d v="2023-07-30T00:00:00"/>
    <d v="2025-01-01T00:00:00"/>
    <s v="AAKUAT"/>
    <s v="6K8,BK4"/>
    <s v="Red/Small"/>
    <x v="2"/>
    <n v="182.57400000000001"/>
    <n v="1.4273972602739726"/>
    <x v="1"/>
    <n v="173.4453"/>
    <n v="164.31660000000002"/>
    <n v="146.0592"/>
    <n v="105.48720000000002"/>
    <n v="48.686399999999999"/>
  </r>
  <r>
    <s v="6SOGI1AS"/>
    <x v="1"/>
    <x v="0"/>
    <s v="Product_97JJE"/>
    <n v="381.33"/>
    <n v="34"/>
    <x v="0"/>
    <s v="5x6x10 cm"/>
    <d v="2023-03-15T00:00:00"/>
    <d v="2026-01-01T00:00:00"/>
    <s v="LY0M5Z"/>
    <s v="B0H,UZK"/>
    <s v="Blue/Medium"/>
    <x v="1"/>
    <n v="343.197"/>
    <n v="2.8027397260273972"/>
    <x v="0"/>
    <n v="326.03715"/>
    <n v="308.87729999999999"/>
    <n v="274.55760000000004"/>
    <n v="198.29159999999999"/>
    <n v="91.519199999999998"/>
  </r>
  <r>
    <s v="7S73N6WJ"/>
    <x v="3"/>
    <x v="0"/>
    <s v="Product_7E0DL"/>
    <n v="309.72000000000003"/>
    <n v="13"/>
    <x v="0"/>
    <s v="13x10x15 cm"/>
    <d v="2023-07-30T00:00:00"/>
    <d v="2025-01-01T00:00:00"/>
    <s v="AXLEK7"/>
    <s v="LAK,E6Y"/>
    <s v="Red/Small"/>
    <x v="0"/>
    <n v="278.74800000000005"/>
    <n v="1.4273972602739726"/>
    <x v="0"/>
    <n v="264.81060000000002"/>
    <n v="250.87320000000005"/>
    <n v="222.99840000000006"/>
    <n v="161.05440000000002"/>
    <n v="74.332800000000006"/>
  </r>
  <r>
    <s v="IWWJO50I"/>
    <x v="2"/>
    <x v="0"/>
    <s v="Product_MEJRC"/>
    <n v="402.99"/>
    <n v="85"/>
    <x v="2"/>
    <s v="16x6x15 cm"/>
    <d v="2023-01-01T00:00:00"/>
    <d v="2026-01-01T00:00:00"/>
    <s v="MBTKTV"/>
    <s v="CQB,M21"/>
    <s v="Blue/Medium"/>
    <x v="0"/>
    <n v="362.69100000000003"/>
    <n v="3.0027397260273974"/>
    <x v="1"/>
    <n v="344.55645000000004"/>
    <n v="326.42190000000005"/>
    <n v="290.15280000000001"/>
    <n v="209.5548"/>
    <n v="96.717600000000004"/>
  </r>
  <r>
    <s v="19A26ZWZ"/>
    <x v="2"/>
    <x v="0"/>
    <s v="Product_BDI8H"/>
    <n v="387.66"/>
    <n v="91"/>
    <x v="2"/>
    <s v="17x8x14 cm"/>
    <d v="2023-01-01T00:00:00"/>
    <d v="2026-01-01T00:00:00"/>
    <s v="JN1M05"/>
    <s v="TW8,EVF"/>
    <s v="Green/Large"/>
    <x v="3"/>
    <n v="348.89400000000001"/>
    <n v="3.0027397260273974"/>
    <x v="1"/>
    <n v="331.44929999999999"/>
    <n v="314.00460000000004"/>
    <n v="279.11520000000002"/>
    <n v="201.58320000000003"/>
    <n v="93.038399999999996"/>
  </r>
  <r>
    <s v="WHTE9O3V"/>
    <x v="0"/>
    <x v="0"/>
    <s v="Product_WA1C5"/>
    <n v="36.619999999999997"/>
    <n v="51"/>
    <x v="2"/>
    <s v="19x5x7 cm"/>
    <d v="2023-07-30T00:00:00"/>
    <d v="2025-01-01T00:00:00"/>
    <s v="X3CBGE"/>
    <s v="ILK,H5B"/>
    <s v="Green/Large"/>
    <x v="3"/>
    <n v="32.957999999999998"/>
    <n v="1.4273972602739726"/>
    <x v="0"/>
    <n v="31.310099999999998"/>
    <n v="29.662199999999999"/>
    <n v="26.366399999999999"/>
    <n v="19.042400000000001"/>
    <n v="8.7887999999999984"/>
  </r>
  <r>
    <s v="NKW1TSZ1"/>
    <x v="2"/>
    <x v="0"/>
    <s v="Product_H7D2N"/>
    <n v="118.63"/>
    <n v="82"/>
    <x v="0"/>
    <s v="9x18x5 cm"/>
    <d v="2023-03-15T00:00:00"/>
    <d v="2025-01-01T00:00:00"/>
    <s v="LR1UPU"/>
    <s v="I89,1OV"/>
    <s v="Red/Small"/>
    <x v="1"/>
    <n v="106.767"/>
    <n v="1.8027397260273972"/>
    <x v="1"/>
    <n v="101.42864999999999"/>
    <n v="96.090299999999999"/>
    <n v="85.413600000000002"/>
    <n v="61.687599999999996"/>
    <n v="28.4712"/>
  </r>
  <r>
    <s v="P9P19YLI"/>
    <x v="1"/>
    <x v="0"/>
    <s v="Product_Q0O3K"/>
    <n v="426.79"/>
    <n v="79"/>
    <x v="2"/>
    <s v="13x15x10 cm"/>
    <d v="2023-03-15T00:00:00"/>
    <d v="2024-01-01T00:00:00"/>
    <s v="OT8BRR"/>
    <s v="B82,DHV"/>
    <s v="Blue/Medium"/>
    <x v="2"/>
    <n v="384.11099999999999"/>
    <n v="0.8"/>
    <x v="1"/>
    <n v="364.90544999999997"/>
    <n v="345.69990000000001"/>
    <n v="307.28880000000004"/>
    <n v="221.9308"/>
    <n v="102.42960000000001"/>
  </r>
  <r>
    <s v="JCK8J9IJ"/>
    <x v="3"/>
    <x v="0"/>
    <s v="Product_OXZJ2"/>
    <n v="399.79"/>
    <n v="75"/>
    <x v="0"/>
    <s v="7x19x12 cm"/>
    <d v="2023-01-01T00:00:00"/>
    <d v="2026-01-01T00:00:00"/>
    <s v="K5OCRQ"/>
    <s v="AQO,Q4X"/>
    <s v="Green/Large"/>
    <x v="3"/>
    <n v="359.81100000000004"/>
    <n v="3.0027397260273974"/>
    <x v="1"/>
    <n v="341.82044999999999"/>
    <n v="323.82990000000007"/>
    <n v="287.84880000000004"/>
    <n v="207.89080000000001"/>
    <n v="95.949600000000004"/>
  </r>
  <r>
    <s v="2UKUM5MF"/>
    <x v="0"/>
    <x v="0"/>
    <s v="Product_VT0D9"/>
    <n v="107.99"/>
    <n v="6"/>
    <x v="2"/>
    <s v="13x13x19 cm"/>
    <d v="2023-03-15T00:00:00"/>
    <d v="2024-01-01T00:00:00"/>
    <s v="845HEI"/>
    <s v="0OS,10F"/>
    <s v="Red/Small"/>
    <x v="4"/>
    <n v="97.191000000000003"/>
    <n v="0.8"/>
    <x v="1"/>
    <n v="92.331450000000004"/>
    <n v="87.471900000000005"/>
    <n v="77.752800000000008"/>
    <n v="56.154800000000002"/>
    <n v="25.917599999999997"/>
  </r>
  <r>
    <s v="18PZA8Q1"/>
    <x v="1"/>
    <x v="0"/>
    <s v="Product_1IPRB"/>
    <n v="369.24"/>
    <n v="44"/>
    <x v="0"/>
    <s v="8x10x16 cm"/>
    <d v="2023-01-01T00:00:00"/>
    <d v="2024-01-01T00:00:00"/>
    <s v="F9ZAR9"/>
    <s v="GH1,95H"/>
    <s v="Green/Large"/>
    <x v="2"/>
    <n v="332.31600000000003"/>
    <n v="1"/>
    <x v="1"/>
    <n v="315.7002"/>
    <n v="299.08440000000002"/>
    <n v="265.85280000000006"/>
    <n v="192.00480000000002"/>
    <n v="88.617599999999996"/>
  </r>
  <r>
    <s v="HWM2E2PD"/>
    <x v="1"/>
    <x v="0"/>
    <s v="Product_ERUJO"/>
    <n v="394.15"/>
    <n v="23"/>
    <x v="1"/>
    <s v="12x6x13 cm"/>
    <d v="2023-03-15T00:00:00"/>
    <d v="2026-01-01T00:00:00"/>
    <s v="Q7MCUA"/>
    <s v="R8J,T7S"/>
    <s v="Red/Small"/>
    <x v="1"/>
    <n v="354.73499999999996"/>
    <n v="2.8027397260273972"/>
    <x v="1"/>
    <n v="336.99824999999993"/>
    <n v="319.26149999999996"/>
    <n v="283.78799999999995"/>
    <n v="204.958"/>
    <n v="94.595999999999989"/>
  </r>
  <r>
    <s v="2QL8FO8P"/>
    <x v="1"/>
    <x v="0"/>
    <s v="Product_XZNXU"/>
    <n v="417.76"/>
    <n v="70"/>
    <x v="0"/>
    <s v="10x10x6 cm"/>
    <d v="2023-01-01T00:00:00"/>
    <d v="2026-01-01T00:00:00"/>
    <s v="IJGART"/>
    <s v="K7L,33C"/>
    <s v="Red/Small"/>
    <x v="0"/>
    <n v="375.98399999999998"/>
    <n v="3.0027397260273974"/>
    <x v="1"/>
    <n v="357.18479999999994"/>
    <n v="338.38560000000001"/>
    <n v="300.78719999999998"/>
    <n v="217.23519999999999"/>
    <n v="100.2624"/>
  </r>
  <r>
    <s v="D1EML7J1"/>
    <x v="2"/>
    <x v="0"/>
    <s v="Product_D0F6F"/>
    <n v="155.57"/>
    <n v="73"/>
    <x v="1"/>
    <s v="5x12x17 cm"/>
    <d v="2023-01-01T00:00:00"/>
    <d v="2024-01-01T00:00:00"/>
    <s v="BT66DB"/>
    <s v="TYK,F9O"/>
    <s v="Green/Large"/>
    <x v="1"/>
    <n v="140.01300000000001"/>
    <n v="1"/>
    <x v="1"/>
    <n v="133.01235"/>
    <n v="126.0117"/>
    <n v="112.0104"/>
    <n v="80.8964"/>
    <n v="37.336799999999997"/>
  </r>
  <r>
    <s v="9DIOLQTE"/>
    <x v="1"/>
    <x v="0"/>
    <s v="Product_PBT3P"/>
    <n v="340.04"/>
    <n v="36"/>
    <x v="2"/>
    <s v="11x9x8 cm"/>
    <d v="2023-03-15T00:00:00"/>
    <d v="2025-01-01T00:00:00"/>
    <s v="M9USK9"/>
    <s v="JJQ,QAB"/>
    <s v="Red/Small"/>
    <x v="0"/>
    <n v="306.036"/>
    <n v="1.8027397260273972"/>
    <x v="0"/>
    <n v="290.73419999999999"/>
    <n v="275.43240000000003"/>
    <n v="244.8288"/>
    <n v="176.82080000000002"/>
    <n v="81.6096"/>
  </r>
  <r>
    <s v="OMN7PUZ0"/>
    <x v="3"/>
    <x v="0"/>
    <s v="Product_XTVGZ"/>
    <n v="63.09"/>
    <n v="24"/>
    <x v="2"/>
    <s v="13x6x16 cm"/>
    <d v="2023-01-01T00:00:00"/>
    <d v="2026-01-01T00:00:00"/>
    <s v="86D89L"/>
    <s v="VBA,B9B"/>
    <s v="Blue/Medium"/>
    <x v="4"/>
    <n v="56.781000000000006"/>
    <n v="3.0027397260273974"/>
    <x v="0"/>
    <n v="53.941950000000006"/>
    <n v="51.102900000000005"/>
    <n v="45.424800000000005"/>
    <n v="32.806800000000003"/>
    <n v="15.1416"/>
  </r>
  <r>
    <s v="QYA7NL9L"/>
    <x v="1"/>
    <x v="0"/>
    <s v="Product_W8UXK"/>
    <n v="225.37"/>
    <n v="95"/>
    <x v="0"/>
    <s v="14x18x5 cm"/>
    <d v="2023-07-30T00:00:00"/>
    <d v="2026-01-01T00:00:00"/>
    <s v="TEJ5IZ"/>
    <s v="A0Z,XE0"/>
    <s v="Green/Large"/>
    <x v="2"/>
    <n v="202.833"/>
    <n v="2.4273972602739726"/>
    <x v="0"/>
    <n v="192.69135"/>
    <n v="182.5497"/>
    <n v="162.2664"/>
    <n v="117.19240000000001"/>
    <n v="54.088799999999999"/>
  </r>
  <r>
    <s v="0F0534R9"/>
    <x v="3"/>
    <x v="0"/>
    <s v="Product_SNVBR"/>
    <n v="389.52"/>
    <n v="57"/>
    <x v="0"/>
    <s v="9x15x13 cm"/>
    <d v="2023-07-30T00:00:00"/>
    <d v="2026-01-01T00:00:00"/>
    <s v="DN6JWL"/>
    <s v="4AR,7HV"/>
    <s v="Red/Small"/>
    <x v="1"/>
    <n v="350.56799999999998"/>
    <n v="2.4273972602739726"/>
    <x v="1"/>
    <n v="333.03959999999995"/>
    <n v="315.51119999999997"/>
    <n v="280.45440000000002"/>
    <n v="202.5504"/>
    <n v="93.484799999999993"/>
  </r>
  <r>
    <s v="79Y77H89"/>
    <x v="3"/>
    <x v="0"/>
    <s v="Product_W2EPW"/>
    <n v="400.29"/>
    <n v="81"/>
    <x v="1"/>
    <s v="12x18x8 cm"/>
    <d v="2023-01-01T00:00:00"/>
    <d v="2026-01-01T00:00:00"/>
    <s v="DFZTL4"/>
    <s v="SWI,1TW"/>
    <s v="Green/Large"/>
    <x v="2"/>
    <n v="360.26100000000002"/>
    <n v="3.0027397260273974"/>
    <x v="0"/>
    <n v="342.24795"/>
    <n v="324.23490000000004"/>
    <n v="288.20880000000005"/>
    <n v="208.1508"/>
    <n v="96.069600000000008"/>
  </r>
  <r>
    <s v="8AJEPQV1"/>
    <x v="1"/>
    <x v="0"/>
    <s v="Product_YYZUL"/>
    <n v="11.58"/>
    <n v="31"/>
    <x v="1"/>
    <s v="19x17x19 cm"/>
    <d v="2023-01-01T00:00:00"/>
    <d v="2026-01-01T00:00:00"/>
    <s v="7P12T2"/>
    <s v="9IQ,7L2"/>
    <s v="Green/Large"/>
    <x v="3"/>
    <n v="10.422000000000001"/>
    <n v="3.0027397260273974"/>
    <x v="0"/>
    <n v="9.9009"/>
    <n v="9.3798000000000012"/>
    <n v="8.3376000000000001"/>
    <n v="6.0216000000000003"/>
    <n v="2.7791999999999999"/>
  </r>
  <r>
    <s v="1E5AE75D"/>
    <x v="3"/>
    <x v="0"/>
    <s v="Product_686PB"/>
    <n v="132.07"/>
    <n v="73"/>
    <x v="0"/>
    <s v="14x9x14 cm"/>
    <d v="2023-03-15T00:00:00"/>
    <d v="2026-01-01T00:00:00"/>
    <s v="MF9L9N"/>
    <s v="1S0,4FG"/>
    <s v="Blue/Medium"/>
    <x v="1"/>
    <n v="118.863"/>
    <n v="2.8027397260273972"/>
    <x v="0"/>
    <n v="112.91985"/>
    <n v="106.97670000000001"/>
    <n v="95.090400000000002"/>
    <n v="68.676400000000001"/>
    <n v="31.696799999999996"/>
  </r>
  <r>
    <s v="KCYYVBJ7"/>
    <x v="2"/>
    <x v="0"/>
    <s v="Product_4KT2D"/>
    <n v="125.31"/>
    <n v="35"/>
    <x v="2"/>
    <s v="10x15x8 cm"/>
    <d v="2023-01-01T00:00:00"/>
    <d v="2026-01-01T00:00:00"/>
    <s v="TEGID5"/>
    <s v="86Z,8NR"/>
    <s v="Blue/Medium"/>
    <x v="1"/>
    <n v="112.779"/>
    <n v="3.0027397260273974"/>
    <x v="0"/>
    <n v="107.14004999999999"/>
    <n v="101.50109999999999"/>
    <n v="90.223200000000006"/>
    <n v="65.161200000000008"/>
    <n v="30.074399999999997"/>
  </r>
  <r>
    <s v="12AQ2EA2"/>
    <x v="1"/>
    <x v="0"/>
    <s v="Product_KRPS5"/>
    <n v="65.540000000000006"/>
    <n v="22"/>
    <x v="2"/>
    <s v="5x11x13 cm"/>
    <d v="2023-07-30T00:00:00"/>
    <d v="2024-01-01T00:00:00"/>
    <s v="3DTMRW"/>
    <s v="YLO,UD6"/>
    <s v="Blue/Medium"/>
    <x v="2"/>
    <n v="58.986000000000004"/>
    <n v="0.42465753424657532"/>
    <x v="1"/>
    <n v="56.036700000000003"/>
    <n v="53.087400000000002"/>
    <n v="47.188800000000008"/>
    <n v="34.080800000000004"/>
    <n v="15.729600000000001"/>
  </r>
  <r>
    <s v="6CRVJBJZ"/>
    <x v="2"/>
    <x v="0"/>
    <s v="Product_1TO5P"/>
    <n v="60.46"/>
    <n v="82"/>
    <x v="0"/>
    <s v="20x15x5 cm"/>
    <d v="2023-07-30T00:00:00"/>
    <d v="2025-01-01T00:00:00"/>
    <s v="6YLAY3"/>
    <s v="YQV,ETZ"/>
    <s v="Green/Large"/>
    <x v="4"/>
    <n v="54.414000000000001"/>
    <n v="1.4273972602739726"/>
    <x v="1"/>
    <n v="51.693300000000001"/>
    <n v="48.9726"/>
    <n v="43.531200000000005"/>
    <n v="31.439200000000003"/>
    <n v="14.510399999999999"/>
  </r>
  <r>
    <s v="0HAEWS0H"/>
    <x v="1"/>
    <x v="0"/>
    <s v="Product_SRK5Z"/>
    <n v="68.930000000000007"/>
    <n v="60"/>
    <x v="2"/>
    <s v="6x18x10 cm"/>
    <d v="2023-01-01T00:00:00"/>
    <d v="2025-01-01T00:00:00"/>
    <s v="T7DKLD"/>
    <s v="IDT,I5O"/>
    <s v="Blue/Medium"/>
    <x v="4"/>
    <n v="62.037000000000006"/>
    <n v="2.0027397260273974"/>
    <x v="1"/>
    <n v="58.93515"/>
    <n v="55.833300000000008"/>
    <n v="49.629600000000011"/>
    <n v="35.843600000000002"/>
    <n v="16.543200000000002"/>
  </r>
  <r>
    <s v="679IRYGO"/>
    <x v="2"/>
    <x v="0"/>
    <s v="Product_33FSS"/>
    <n v="286.44"/>
    <n v="24"/>
    <x v="2"/>
    <s v="18x15x14 cm"/>
    <d v="2023-03-15T00:00:00"/>
    <d v="2026-01-01T00:00:00"/>
    <s v="YHEOV1"/>
    <s v="XP5,JLF"/>
    <s v="Blue/Medium"/>
    <x v="2"/>
    <n v="257.79599999999999"/>
    <n v="2.8027397260273972"/>
    <x v="0"/>
    <n v="244.90619999999998"/>
    <n v="232.0164"/>
    <n v="206.23680000000002"/>
    <n v="148.94880000000001"/>
    <n v="68.745599999999996"/>
  </r>
  <r>
    <s v="F5JCC1WB"/>
    <x v="3"/>
    <x v="0"/>
    <s v="Product_4KKE2"/>
    <n v="96.03"/>
    <n v="9"/>
    <x v="1"/>
    <s v="17x20x17 cm"/>
    <d v="2023-03-15T00:00:00"/>
    <d v="2024-01-01T00:00:00"/>
    <s v="0ARSQ4"/>
    <s v="AZ7,PBX"/>
    <s v="Blue/Medium"/>
    <x v="1"/>
    <n v="86.426999999999992"/>
    <n v="0.8"/>
    <x v="1"/>
    <n v="82.105649999999983"/>
    <n v="77.784300000000002"/>
    <n v="69.141599999999997"/>
    <n v="49.935600000000001"/>
    <n v="23.0472"/>
  </r>
  <r>
    <s v="VIC220GY"/>
    <x v="2"/>
    <x v="0"/>
    <s v="Product_YD12P"/>
    <n v="477.92"/>
    <n v="1"/>
    <x v="0"/>
    <s v="7x19x11 cm"/>
    <d v="2023-01-01T00:00:00"/>
    <d v="2024-01-01T00:00:00"/>
    <s v="WYV2N9"/>
    <s v="VUQ,7OW"/>
    <s v="Red/Small"/>
    <x v="1"/>
    <n v="430.12800000000004"/>
    <n v="1"/>
    <x v="1"/>
    <n v="408.6216"/>
    <n v="387.11520000000007"/>
    <n v="344.10240000000005"/>
    <n v="248.51840000000001"/>
    <n v="114.7008"/>
  </r>
  <r>
    <s v="580T377T"/>
    <x v="2"/>
    <x v="0"/>
    <s v="Product_9PPGD"/>
    <n v="230.07"/>
    <n v="17"/>
    <x v="0"/>
    <s v="9x5x6 cm"/>
    <d v="2023-01-01T00:00:00"/>
    <d v="2024-01-01T00:00:00"/>
    <s v="K4IVW2"/>
    <s v="GK7,L44"/>
    <s v="Blue/Medium"/>
    <x v="3"/>
    <n v="207.06299999999999"/>
    <n v="1"/>
    <x v="1"/>
    <n v="196.70984999999999"/>
    <n v="186.35669999999999"/>
    <n v="165.65039999999999"/>
    <n v="119.63639999999999"/>
    <n v="55.216799999999999"/>
  </r>
  <r>
    <s v="MOMH5WDL"/>
    <x v="1"/>
    <x v="0"/>
    <s v="Product_1DS0F"/>
    <n v="376.68"/>
    <n v="6"/>
    <x v="1"/>
    <s v="6x19x9 cm"/>
    <d v="2023-01-01T00:00:00"/>
    <d v="2024-01-01T00:00:00"/>
    <s v="20NGUR"/>
    <s v="CDZ,79P"/>
    <s v="Red/Small"/>
    <x v="1"/>
    <n v="339.012"/>
    <n v="1"/>
    <x v="1"/>
    <n v="322.06139999999999"/>
    <n v="305.11079999999998"/>
    <n v="271.20960000000002"/>
    <n v="195.87360000000001"/>
    <n v="90.403199999999998"/>
  </r>
  <r>
    <s v="A993H7IZ"/>
    <x v="0"/>
    <x v="0"/>
    <s v="Product_ACLJN"/>
    <n v="455.9"/>
    <n v="84"/>
    <x v="2"/>
    <s v="17x8x8 cm"/>
    <d v="2023-07-30T00:00:00"/>
    <d v="2024-01-01T00:00:00"/>
    <s v="207K0S"/>
    <s v="Y6A,1Q5"/>
    <s v="Green/Large"/>
    <x v="3"/>
    <n v="410.30999999999995"/>
    <n v="0.42465753424657532"/>
    <x v="1"/>
    <n v="389.79449999999991"/>
    <n v="369.27899999999994"/>
    <n v="328.24799999999999"/>
    <n v="237.06799999999998"/>
    <n v="109.416"/>
  </r>
  <r>
    <s v="XU74WFS4"/>
    <x v="1"/>
    <x v="0"/>
    <s v="Product_BJABK"/>
    <n v="11.2"/>
    <n v="6"/>
    <x v="1"/>
    <s v="17x20x6 cm"/>
    <d v="2023-03-15T00:00:00"/>
    <d v="2025-01-01T00:00:00"/>
    <s v="1NQRUO"/>
    <s v="PHX,9DP"/>
    <s v="Green/Large"/>
    <x v="2"/>
    <n v="10.08"/>
    <n v="1.8027397260273972"/>
    <x v="1"/>
    <n v="9.5759999999999987"/>
    <n v="9.072000000000001"/>
    <n v="8.0640000000000001"/>
    <n v="5.8239999999999998"/>
    <n v="2.6879999999999997"/>
  </r>
  <r>
    <s v="5ZUO3UA8"/>
    <x v="3"/>
    <x v="0"/>
    <s v="Product_110VB"/>
    <n v="290.10000000000002"/>
    <n v="30"/>
    <x v="2"/>
    <s v="10x18x12 cm"/>
    <d v="2023-07-30T00:00:00"/>
    <d v="2025-01-01T00:00:00"/>
    <s v="ZBJX5A"/>
    <s v="9KQ,TSF"/>
    <s v="Red/Small"/>
    <x v="4"/>
    <n v="261.09000000000003"/>
    <n v="1.4273972602739726"/>
    <x v="0"/>
    <n v="248.03550000000001"/>
    <n v="234.98100000000002"/>
    <n v="208.87200000000004"/>
    <n v="150.852"/>
    <n v="69.624000000000009"/>
  </r>
  <r>
    <s v="M6WC9VZO"/>
    <x v="3"/>
    <x v="0"/>
    <s v="Product_I5L8B"/>
    <n v="227.25"/>
    <n v="83"/>
    <x v="1"/>
    <s v="20x10x8 cm"/>
    <d v="2023-01-01T00:00:00"/>
    <d v="2025-01-01T00:00:00"/>
    <s v="71MA8M"/>
    <s v="FZ7,EDN"/>
    <s v="Red/Small"/>
    <x v="4"/>
    <n v="204.52500000000001"/>
    <n v="2.0027397260273974"/>
    <x v="1"/>
    <n v="194.29874999999998"/>
    <n v="184.07250000000002"/>
    <n v="163.62"/>
    <n v="118.17"/>
    <n v="54.54"/>
  </r>
  <r>
    <s v="BT0FN5BC"/>
    <x v="0"/>
    <x v="0"/>
    <s v="Product_ONIV1"/>
    <n v="34.67"/>
    <n v="74"/>
    <x v="1"/>
    <s v="20x14x5 cm"/>
    <d v="2023-07-30T00:00:00"/>
    <d v="2026-01-01T00:00:00"/>
    <s v="T9JHA1"/>
    <s v="NBH,7JR"/>
    <s v="Green/Large"/>
    <x v="4"/>
    <n v="31.203000000000003"/>
    <n v="2.4273972602739726"/>
    <x v="0"/>
    <n v="29.642850000000003"/>
    <n v="28.082700000000003"/>
    <n v="24.962400000000002"/>
    <n v="18.028400000000001"/>
    <n v="8.3208000000000002"/>
  </r>
  <r>
    <s v="UZE502DG"/>
    <x v="1"/>
    <x v="0"/>
    <s v="Product_B3RPF"/>
    <n v="81.84"/>
    <n v="3"/>
    <x v="1"/>
    <s v="18x19x11 cm"/>
    <d v="2023-07-30T00:00:00"/>
    <d v="2024-01-01T00:00:00"/>
    <s v="N5M2U1"/>
    <s v="31V,Y6Z"/>
    <s v="Red/Small"/>
    <x v="1"/>
    <n v="73.656000000000006"/>
    <n v="0.42465753424657532"/>
    <x v="1"/>
    <n v="69.973200000000006"/>
    <n v="66.290400000000005"/>
    <n v="58.924800000000005"/>
    <n v="42.556800000000003"/>
    <n v="19.6416"/>
  </r>
  <r>
    <s v="E32KJVVT"/>
    <x v="3"/>
    <x v="0"/>
    <s v="Product_SFY0B"/>
    <n v="200.12"/>
    <n v="29"/>
    <x v="0"/>
    <s v="6x16x11 cm"/>
    <d v="2023-03-15T00:00:00"/>
    <d v="2025-01-01T00:00:00"/>
    <s v="9C35AC"/>
    <s v="JKH,AUG"/>
    <s v="Blue/Medium"/>
    <x v="4"/>
    <n v="180.108"/>
    <n v="1.8027397260273972"/>
    <x v="0"/>
    <n v="171.1026"/>
    <n v="162.09720000000002"/>
    <n v="144.0864"/>
    <n v="104.06240000000001"/>
    <n v="48.028799999999997"/>
  </r>
  <r>
    <s v="DPPRK3L0"/>
    <x v="3"/>
    <x v="0"/>
    <s v="Product_140DU"/>
    <n v="71.739999999999995"/>
    <n v="69"/>
    <x v="1"/>
    <s v="20x19x20 cm"/>
    <d v="2023-03-15T00:00:00"/>
    <d v="2025-01-01T00:00:00"/>
    <s v="7ENBA1"/>
    <s v="L3D,7GU"/>
    <s v="Green/Large"/>
    <x v="1"/>
    <n v="64.566000000000003"/>
    <n v="1.8027397260273972"/>
    <x v="1"/>
    <n v="61.337699999999998"/>
    <n v="58.109400000000001"/>
    <n v="51.652800000000006"/>
    <n v="37.3048"/>
    <n v="17.217599999999997"/>
  </r>
  <r>
    <s v="YUMTC8KT"/>
    <x v="0"/>
    <x v="0"/>
    <s v="Product_D609N"/>
    <n v="252.73"/>
    <n v="63"/>
    <x v="0"/>
    <s v="9x20x18 cm"/>
    <d v="2023-03-15T00:00:00"/>
    <d v="2025-01-01T00:00:00"/>
    <s v="CMPVIY"/>
    <s v="GYH,ZLX"/>
    <s v="Blue/Medium"/>
    <x v="0"/>
    <n v="227.45699999999999"/>
    <n v="1.8027397260273972"/>
    <x v="0"/>
    <n v="216.08414999999999"/>
    <n v="204.71129999999999"/>
    <n v="181.96559999999999"/>
    <n v="131.4196"/>
    <n v="60.655199999999994"/>
  </r>
  <r>
    <s v="OIOKLKGV"/>
    <x v="3"/>
    <x v="0"/>
    <s v="Product_V7OMH"/>
    <n v="185.63"/>
    <n v="80"/>
    <x v="1"/>
    <s v="20x13x10 cm"/>
    <d v="2023-03-15T00:00:00"/>
    <d v="2026-01-01T00:00:00"/>
    <s v="U3RQFZ"/>
    <s v="GZO,0HO"/>
    <s v="Green/Large"/>
    <x v="1"/>
    <n v="167.06700000000001"/>
    <n v="2.8027397260273972"/>
    <x v="1"/>
    <n v="158.71365"/>
    <n v="150.36030000000002"/>
    <n v="133.65360000000001"/>
    <n v="96.527600000000007"/>
    <n v="44.551199999999994"/>
  </r>
  <r>
    <s v="QBSVP4FH"/>
    <x v="1"/>
    <x v="0"/>
    <s v="Product_N2E4Z"/>
    <n v="21.88"/>
    <n v="25"/>
    <x v="1"/>
    <s v="16x18x15 cm"/>
    <d v="2023-01-01T00:00:00"/>
    <d v="2024-01-01T00:00:00"/>
    <s v="2QF5XJ"/>
    <s v="UTX,BAQ"/>
    <s v="Blue/Medium"/>
    <x v="0"/>
    <n v="19.692"/>
    <n v="1"/>
    <x v="1"/>
    <n v="18.7074"/>
    <n v="17.722799999999999"/>
    <n v="15.7536"/>
    <n v="11.377599999999999"/>
    <n v="5.2511999999999999"/>
  </r>
  <r>
    <s v="CL7AKMCA"/>
    <x v="2"/>
    <x v="0"/>
    <s v="Product_GYB5A"/>
    <n v="262.51"/>
    <n v="25"/>
    <x v="0"/>
    <s v="16x19x9 cm"/>
    <d v="2023-01-01T00:00:00"/>
    <d v="2026-01-01T00:00:00"/>
    <s v="LTUQIW"/>
    <s v="F1Q,PQ0"/>
    <s v="Green/Large"/>
    <x v="0"/>
    <n v="236.25899999999999"/>
    <n v="3.0027397260273974"/>
    <x v="1"/>
    <n v="224.44604999999999"/>
    <n v="212.63309999999998"/>
    <n v="189.00720000000001"/>
    <n v="136.5052"/>
    <n v="63.002399999999994"/>
  </r>
  <r>
    <s v="H125QFX8"/>
    <x v="3"/>
    <x v="0"/>
    <s v="Product_Y6HND"/>
    <n v="345.49"/>
    <n v="65"/>
    <x v="0"/>
    <s v="18x13x8 cm"/>
    <d v="2023-07-30T00:00:00"/>
    <d v="2025-01-01T00:00:00"/>
    <s v="H5EDHD"/>
    <s v="W9Y,DX2"/>
    <s v="Red/Small"/>
    <x v="1"/>
    <n v="310.94100000000003"/>
    <n v="1.4273972602739726"/>
    <x v="1"/>
    <n v="295.39395000000002"/>
    <n v="279.84690000000006"/>
    <n v="248.75280000000004"/>
    <n v="179.65480000000002"/>
    <n v="82.917599999999993"/>
  </r>
  <r>
    <s v="WTKVQ7DD"/>
    <x v="2"/>
    <x v="0"/>
    <s v="Product_7CVVA"/>
    <n v="371.76"/>
    <n v="53"/>
    <x v="0"/>
    <s v="11x16x7 cm"/>
    <d v="2023-01-01T00:00:00"/>
    <d v="2026-01-01T00:00:00"/>
    <s v="BYD7SA"/>
    <s v="JLB,RXD"/>
    <s v="Blue/Medium"/>
    <x v="2"/>
    <n v="334.584"/>
    <n v="3.0027397260273974"/>
    <x v="0"/>
    <n v="317.85480000000001"/>
    <n v="301.12560000000002"/>
    <n v="267.66720000000004"/>
    <n v="193.3152"/>
    <n v="89.222399999999993"/>
  </r>
  <r>
    <s v="6X35IDFC"/>
    <x v="1"/>
    <x v="0"/>
    <s v="Product_THRU5"/>
    <n v="344.73"/>
    <n v="27"/>
    <x v="0"/>
    <s v="16x6x18 cm"/>
    <d v="2023-01-01T00:00:00"/>
    <d v="2024-01-01T00:00:00"/>
    <s v="O85IO6"/>
    <s v="PFH,U77"/>
    <s v="Red/Small"/>
    <x v="0"/>
    <n v="310.25700000000001"/>
    <n v="1"/>
    <x v="1"/>
    <n v="294.74414999999999"/>
    <n v="279.23130000000003"/>
    <n v="248.2056"/>
    <n v="179.25960000000001"/>
    <n v="82.735200000000006"/>
  </r>
  <r>
    <s v="BVSYC0HM"/>
    <x v="0"/>
    <x v="0"/>
    <s v="Product_TK87R"/>
    <n v="326.02999999999997"/>
    <n v="34"/>
    <x v="0"/>
    <s v="7x14x8 cm"/>
    <d v="2023-07-30T00:00:00"/>
    <d v="2025-01-01T00:00:00"/>
    <s v="QSOJ8W"/>
    <s v="G7J,32A"/>
    <s v="Blue/Medium"/>
    <x v="1"/>
    <n v="293.42699999999996"/>
    <n v="1.4273972602739726"/>
    <x v="0"/>
    <n v="278.75564999999995"/>
    <n v="264.08429999999998"/>
    <n v="234.74159999999998"/>
    <n v="169.53559999999999"/>
    <n v="78.247199999999992"/>
  </r>
  <r>
    <s v="QLARAYJJ"/>
    <x v="3"/>
    <x v="0"/>
    <s v="Product_9LQ0Q"/>
    <n v="64.569999999999993"/>
    <n v="15"/>
    <x v="1"/>
    <s v="12x6x16 cm"/>
    <d v="2023-07-30T00:00:00"/>
    <d v="2024-01-01T00:00:00"/>
    <s v="G6AQT2"/>
    <s v="Q55,OGL"/>
    <s v="Red/Small"/>
    <x v="0"/>
    <n v="58.112999999999992"/>
    <n v="0.42465753424657532"/>
    <x v="1"/>
    <n v="55.207349999999991"/>
    <n v="52.301699999999997"/>
    <n v="46.490399999999994"/>
    <n v="33.5764"/>
    <n v="15.496799999999997"/>
  </r>
  <r>
    <s v="Y1AV754X"/>
    <x v="0"/>
    <x v="0"/>
    <s v="Product_5CMWU"/>
    <n v="61.32"/>
    <n v="47"/>
    <x v="0"/>
    <s v="10x17x10 cm"/>
    <d v="2023-01-01T00:00:00"/>
    <d v="2026-01-01T00:00:00"/>
    <s v="KWNK4X"/>
    <s v="ED7,LSA"/>
    <s v="Green/Large"/>
    <x v="2"/>
    <n v="55.188000000000002"/>
    <n v="3.0027397260273974"/>
    <x v="1"/>
    <n v="52.428600000000003"/>
    <n v="49.669200000000004"/>
    <n v="44.150400000000005"/>
    <n v="31.886400000000002"/>
    <n v="14.716799999999999"/>
  </r>
  <r>
    <s v="VCHAVIUI"/>
    <x v="3"/>
    <x v="0"/>
    <s v="Product_JWDRK"/>
    <n v="489.16"/>
    <n v="69"/>
    <x v="0"/>
    <s v="15x12x19 cm"/>
    <d v="2023-07-30T00:00:00"/>
    <d v="2025-01-01T00:00:00"/>
    <s v="6CG8BS"/>
    <s v="AG3,S48"/>
    <s v="Red/Small"/>
    <x v="2"/>
    <n v="440.24400000000003"/>
    <n v="1.4273972602739726"/>
    <x v="0"/>
    <n v="418.23180000000002"/>
    <n v="396.21960000000001"/>
    <n v="352.19520000000006"/>
    <n v="254.36320000000003"/>
    <n v="117.3984"/>
  </r>
  <r>
    <s v="IQ14O9E5"/>
    <x v="2"/>
    <x v="0"/>
    <s v="Product_WJRZU"/>
    <n v="466.15"/>
    <n v="18"/>
    <x v="2"/>
    <s v="14x7x5 cm"/>
    <d v="2023-03-15T00:00:00"/>
    <d v="2026-01-01T00:00:00"/>
    <s v="7VD3C3"/>
    <s v="FKZ,N9I"/>
    <s v="Red/Small"/>
    <x v="3"/>
    <n v="419.53499999999997"/>
    <n v="2.8027397260273972"/>
    <x v="0"/>
    <n v="398.55824999999993"/>
    <n v="377.58150000000001"/>
    <n v="335.62799999999999"/>
    <n v="242.398"/>
    <n v="111.87599999999999"/>
  </r>
  <r>
    <s v="6KFE86EA"/>
    <x v="1"/>
    <x v="0"/>
    <s v="Product_4SC9L"/>
    <n v="388.23"/>
    <n v="16"/>
    <x v="2"/>
    <s v="19x18x6 cm"/>
    <d v="2023-01-01T00:00:00"/>
    <d v="2025-01-01T00:00:00"/>
    <s v="P8VA9A"/>
    <s v="8DC,86S"/>
    <s v="Green/Large"/>
    <x v="2"/>
    <n v="349.40700000000004"/>
    <n v="2.0027397260273974"/>
    <x v="0"/>
    <n v="331.93665000000004"/>
    <n v="314.46630000000005"/>
    <n v="279.52560000000005"/>
    <n v="201.87960000000001"/>
    <n v="93.175200000000004"/>
  </r>
  <r>
    <s v="79U05XVM"/>
    <x v="3"/>
    <x v="0"/>
    <s v="Product_GOVAG"/>
    <n v="378.37"/>
    <n v="94"/>
    <x v="0"/>
    <s v="14x17x9 cm"/>
    <d v="2023-07-30T00:00:00"/>
    <d v="2025-01-01T00:00:00"/>
    <s v="9PCGWP"/>
    <s v="ZXQ,ZYV"/>
    <s v="Blue/Medium"/>
    <x v="4"/>
    <n v="340.53300000000002"/>
    <n v="1.4273972602739726"/>
    <x v="0"/>
    <n v="323.50635"/>
    <n v="306.47970000000004"/>
    <n v="272.4264"/>
    <n v="196.75240000000002"/>
    <n v="90.808799999999991"/>
  </r>
  <r>
    <s v="L9BK72BU"/>
    <x v="0"/>
    <x v="0"/>
    <s v="Product_9V05X"/>
    <n v="134.43"/>
    <n v="8"/>
    <x v="2"/>
    <s v="20x14x14 cm"/>
    <d v="2023-03-15T00:00:00"/>
    <d v="2025-01-01T00:00:00"/>
    <s v="65QQ5G"/>
    <s v="B09,J1L"/>
    <s v="Blue/Medium"/>
    <x v="3"/>
    <n v="120.98700000000001"/>
    <n v="1.8027397260273972"/>
    <x v="1"/>
    <n v="114.93765"/>
    <n v="108.88830000000002"/>
    <n v="96.789600000000007"/>
    <n v="69.903600000000012"/>
    <n v="32.263199999999998"/>
  </r>
  <r>
    <s v="YQGJBZLG"/>
    <x v="0"/>
    <x v="0"/>
    <s v="Product_ZML7J"/>
    <n v="477.49"/>
    <n v="71"/>
    <x v="0"/>
    <s v="5x19x16 cm"/>
    <d v="2023-01-01T00:00:00"/>
    <d v="2024-01-01T00:00:00"/>
    <s v="XIBK5G"/>
    <s v="6KD,GJ8"/>
    <s v="Red/Small"/>
    <x v="4"/>
    <n v="429.74099999999999"/>
    <n v="1"/>
    <x v="1"/>
    <n v="408.25394999999997"/>
    <n v="386.76690000000002"/>
    <n v="343.7928"/>
    <n v="248.29480000000001"/>
    <n v="114.5976"/>
  </r>
  <r>
    <s v="TY1K6S5T"/>
    <x v="2"/>
    <x v="0"/>
    <s v="Product_XCUKQ"/>
    <n v="270.49"/>
    <n v="62"/>
    <x v="1"/>
    <s v="5x18x17 cm"/>
    <d v="2023-07-30T00:00:00"/>
    <d v="2025-01-01T00:00:00"/>
    <s v="RKBG62"/>
    <s v="SF2,64J"/>
    <s v="Blue/Medium"/>
    <x v="3"/>
    <n v="243.441"/>
    <n v="1.4273972602739726"/>
    <x v="0"/>
    <n v="231.26894999999999"/>
    <n v="219.09690000000001"/>
    <n v="194.75280000000001"/>
    <n v="140.65480000000002"/>
    <n v="64.917599999999993"/>
  </r>
  <r>
    <s v="2EUCJGHA"/>
    <x v="0"/>
    <x v="0"/>
    <s v="Product_KGOI8"/>
    <n v="372.23"/>
    <n v="74"/>
    <x v="2"/>
    <s v="7x20x14 cm"/>
    <d v="2023-07-30T00:00:00"/>
    <d v="2026-01-01T00:00:00"/>
    <s v="QSWC4Q"/>
    <s v="8YB,5Z2"/>
    <s v="Red/Small"/>
    <x v="4"/>
    <n v="335.00700000000001"/>
    <n v="2.4273972602739726"/>
    <x v="0"/>
    <n v="318.25664999999998"/>
    <n v="301.50630000000001"/>
    <n v="268.00560000000002"/>
    <n v="193.55960000000002"/>
    <n v="89.3352"/>
  </r>
  <r>
    <s v="9SPAD47A"/>
    <x v="1"/>
    <x v="0"/>
    <s v="Product_R2QOL"/>
    <n v="31.47"/>
    <n v="58"/>
    <x v="0"/>
    <s v="14x7x13 cm"/>
    <d v="2023-03-15T00:00:00"/>
    <d v="2024-01-01T00:00:00"/>
    <s v="58I7I4"/>
    <s v="0M8,92T"/>
    <s v="Blue/Medium"/>
    <x v="4"/>
    <n v="28.323"/>
    <n v="0.8"/>
    <x v="1"/>
    <n v="26.906849999999999"/>
    <n v="25.4907"/>
    <n v="22.6584"/>
    <n v="16.3644"/>
    <n v="7.5527999999999995"/>
  </r>
  <r>
    <s v="7RV37BFB"/>
    <x v="0"/>
    <x v="0"/>
    <s v="Product_HTZ5J"/>
    <n v="261.52999999999997"/>
    <n v="90"/>
    <x v="0"/>
    <s v="20x10x12 cm"/>
    <d v="2023-03-15T00:00:00"/>
    <d v="2024-01-01T00:00:00"/>
    <s v="N6XX40"/>
    <s v="KJS,D8Q"/>
    <s v="Blue/Medium"/>
    <x v="2"/>
    <n v="235.37699999999998"/>
    <n v="0.8"/>
    <x v="1"/>
    <n v="223.60814999999997"/>
    <n v="211.83929999999998"/>
    <n v="188.30160000000001"/>
    <n v="135.9956"/>
    <n v="62.767199999999988"/>
  </r>
  <r>
    <s v="QHWZXM56"/>
    <x v="2"/>
    <x v="0"/>
    <s v="Product_DCNS2"/>
    <n v="260.13"/>
    <n v="82"/>
    <x v="0"/>
    <s v="7x17x13 cm"/>
    <d v="2023-03-15T00:00:00"/>
    <d v="2024-01-01T00:00:00"/>
    <s v="WO5LIN"/>
    <s v="JYU,G27"/>
    <s v="Red/Small"/>
    <x v="4"/>
    <n v="234.11699999999999"/>
    <n v="0.8"/>
    <x v="1"/>
    <n v="222.41114999999999"/>
    <n v="210.70529999999999"/>
    <n v="187.2936"/>
    <n v="135.26760000000002"/>
    <n v="62.43119999999999"/>
  </r>
  <r>
    <s v="EDK51A07"/>
    <x v="3"/>
    <x v="0"/>
    <s v="Product_8Z0B5"/>
    <n v="331.01"/>
    <n v="31"/>
    <x v="2"/>
    <s v="8x15x17 cm"/>
    <d v="2023-01-01T00:00:00"/>
    <d v="2024-01-01T00:00:00"/>
    <s v="SJINFD"/>
    <s v="HD1,E3R"/>
    <s v="Green/Large"/>
    <x v="1"/>
    <n v="297.90899999999999"/>
    <n v="1"/>
    <x v="1"/>
    <n v="283.01354999999995"/>
    <n v="268.11810000000003"/>
    <n v="238.3272"/>
    <n v="172.12520000000001"/>
    <n v="79.442399999999992"/>
  </r>
  <r>
    <s v="7PUI4I4Z"/>
    <x v="1"/>
    <x v="0"/>
    <s v="Product_G6A40"/>
    <n v="293.67"/>
    <n v="20"/>
    <x v="2"/>
    <s v="6x20x16 cm"/>
    <d v="2023-03-15T00:00:00"/>
    <d v="2026-01-01T00:00:00"/>
    <s v="XRGPE1"/>
    <s v="W7P,JHM"/>
    <s v="Red/Small"/>
    <x v="4"/>
    <n v="264.303"/>
    <n v="2.8027397260273972"/>
    <x v="0"/>
    <n v="251.08784999999997"/>
    <n v="237.87270000000001"/>
    <n v="211.44240000000002"/>
    <n v="152.70840000000001"/>
    <n v="70.480800000000002"/>
  </r>
  <r>
    <s v="6CD0VMZN"/>
    <x v="1"/>
    <x v="0"/>
    <s v="Product_P2ILH"/>
    <n v="121.01"/>
    <n v="3"/>
    <x v="0"/>
    <s v="19x14x9 cm"/>
    <d v="2023-01-01T00:00:00"/>
    <d v="2026-01-01T00:00:00"/>
    <s v="W37T8H"/>
    <s v="I4V,H4A"/>
    <s v="Blue/Medium"/>
    <x v="1"/>
    <n v="108.90900000000001"/>
    <n v="3.0027397260273974"/>
    <x v="0"/>
    <n v="103.46355"/>
    <n v="98.018100000000004"/>
    <n v="87.127200000000016"/>
    <n v="62.925200000000004"/>
    <n v="29.042400000000001"/>
  </r>
  <r>
    <s v="KDBZCQON"/>
    <x v="2"/>
    <x v="0"/>
    <s v="Product_P5KBN"/>
    <n v="432.78"/>
    <n v="84"/>
    <x v="1"/>
    <s v="18x5x17 cm"/>
    <d v="2023-01-01T00:00:00"/>
    <d v="2024-01-01T00:00:00"/>
    <s v="JQGMBB"/>
    <s v="5WZ,XQ4"/>
    <s v="Red/Small"/>
    <x v="2"/>
    <n v="389.50199999999995"/>
    <n v="1"/>
    <x v="1"/>
    <n v="370.02689999999996"/>
    <n v="350.55179999999996"/>
    <n v="311.60159999999996"/>
    <n v="225.04560000000001"/>
    <n v="103.86719999999998"/>
  </r>
  <r>
    <s v="JZQZ4HXS"/>
    <x v="2"/>
    <x v="0"/>
    <s v="Product_95V77"/>
    <n v="373.29"/>
    <n v="92"/>
    <x v="2"/>
    <s v="13x14x20 cm"/>
    <d v="2023-03-15T00:00:00"/>
    <d v="2024-01-01T00:00:00"/>
    <s v="UIPKT2"/>
    <s v="XMG,BJF"/>
    <s v="Green/Large"/>
    <x v="0"/>
    <n v="335.96100000000001"/>
    <n v="0.8"/>
    <x v="1"/>
    <n v="319.16295000000002"/>
    <n v="302.36490000000003"/>
    <n v="268.7688"/>
    <n v="194.11080000000001"/>
    <n v="89.589600000000004"/>
  </r>
  <r>
    <s v="P2VPS4ZI"/>
    <x v="1"/>
    <x v="0"/>
    <s v="Product_M9835"/>
    <n v="298.42"/>
    <n v="53"/>
    <x v="2"/>
    <s v="16x15x6 cm"/>
    <d v="2023-03-15T00:00:00"/>
    <d v="2026-01-01T00:00:00"/>
    <s v="JS9148"/>
    <s v="KI1,LZ1"/>
    <s v="Green/Large"/>
    <x v="2"/>
    <n v="268.57800000000003"/>
    <n v="2.8027397260273972"/>
    <x v="0"/>
    <n v="255.1491"/>
    <n v="241.72020000000003"/>
    <n v="214.86240000000004"/>
    <n v="155.17840000000001"/>
    <n v="71.620800000000003"/>
  </r>
  <r>
    <s v="2XSAANQA"/>
    <x v="0"/>
    <x v="0"/>
    <s v="Product_UNL1A"/>
    <n v="185.37"/>
    <n v="89"/>
    <x v="0"/>
    <s v="13x12x9 cm"/>
    <d v="2023-03-15T00:00:00"/>
    <d v="2024-01-01T00:00:00"/>
    <s v="NWE3DQ"/>
    <s v="JUR,ZK2"/>
    <s v="Blue/Medium"/>
    <x v="1"/>
    <n v="166.833"/>
    <n v="0.8"/>
    <x v="1"/>
    <n v="158.49134999999998"/>
    <n v="150.1497"/>
    <n v="133.46639999999999"/>
    <n v="96.392400000000009"/>
    <n v="44.488799999999998"/>
  </r>
  <r>
    <s v="7ZVDZ8EO"/>
    <x v="1"/>
    <x v="0"/>
    <s v="Product_9SKNA"/>
    <n v="63.91"/>
    <n v="5"/>
    <x v="2"/>
    <s v="19x8x20 cm"/>
    <d v="2023-07-30T00:00:00"/>
    <d v="2025-01-01T00:00:00"/>
    <s v="3AW867"/>
    <s v="48M,S85"/>
    <s v="Green/Large"/>
    <x v="2"/>
    <n v="57.518999999999998"/>
    <n v="1.4273972602739726"/>
    <x v="1"/>
    <n v="54.643049999999995"/>
    <n v="51.767099999999999"/>
    <n v="46.0152"/>
    <n v="33.233199999999997"/>
    <n v="15.3384"/>
  </r>
  <r>
    <s v="YOW0L2ND"/>
    <x v="1"/>
    <x v="0"/>
    <s v="Product_G8T4L"/>
    <n v="22.11"/>
    <n v="78"/>
    <x v="0"/>
    <s v="6x14x16 cm"/>
    <d v="2023-07-30T00:00:00"/>
    <d v="2024-01-01T00:00:00"/>
    <s v="VFHQBP"/>
    <s v="8EU,DST"/>
    <s v="Blue/Medium"/>
    <x v="1"/>
    <n v="19.899000000000001"/>
    <n v="0.42465753424657532"/>
    <x v="1"/>
    <n v="18.904050000000002"/>
    <n v="17.909100000000002"/>
    <n v="15.919200000000002"/>
    <n v="11.497199999999999"/>
    <n v="5.3064"/>
  </r>
  <r>
    <s v="M55YG43A"/>
    <x v="0"/>
    <x v="0"/>
    <s v="Product_BKJSH"/>
    <n v="231.04"/>
    <n v="73"/>
    <x v="2"/>
    <s v="17x9x17 cm"/>
    <d v="2023-01-01T00:00:00"/>
    <d v="2025-01-01T00:00:00"/>
    <s v="LZFGCE"/>
    <s v="20U,TE4"/>
    <s v="Red/Small"/>
    <x v="0"/>
    <n v="207.93599999999998"/>
    <n v="2.0027397260273974"/>
    <x v="1"/>
    <n v="197.53919999999997"/>
    <n v="187.14239999999998"/>
    <n v="166.34879999999998"/>
    <n v="120.1408"/>
    <n v="55.449599999999997"/>
  </r>
  <r>
    <s v="2GMXVKKM"/>
    <x v="2"/>
    <x v="0"/>
    <s v="Product_BELLE"/>
    <n v="403.37"/>
    <n v="93"/>
    <x v="1"/>
    <s v="8x15x8 cm"/>
    <d v="2023-07-30T00:00:00"/>
    <d v="2025-01-01T00:00:00"/>
    <s v="O1C9AJ"/>
    <s v="9PY,12Q"/>
    <s v="Blue/Medium"/>
    <x v="0"/>
    <n v="363.03300000000002"/>
    <n v="1.4273972602739726"/>
    <x v="0"/>
    <n v="344.88135"/>
    <n v="326.72970000000004"/>
    <n v="290.4264"/>
    <n v="209.75240000000002"/>
    <n v="96.808799999999991"/>
  </r>
  <r>
    <s v="G721SZ7E"/>
    <x v="1"/>
    <x v="0"/>
    <s v="Product_MK3NX"/>
    <n v="179.31"/>
    <n v="34"/>
    <x v="1"/>
    <s v="14x13x17 cm"/>
    <d v="2023-01-01T00:00:00"/>
    <d v="2025-01-01T00:00:00"/>
    <s v="H5LSZB"/>
    <s v="Z72,0TZ"/>
    <s v="Green/Large"/>
    <x v="0"/>
    <n v="161.37899999999999"/>
    <n v="2.0027397260273974"/>
    <x v="1"/>
    <n v="153.31004999999999"/>
    <n v="145.24109999999999"/>
    <n v="129.10319999999999"/>
    <n v="93.241200000000006"/>
    <n v="43.034399999999998"/>
  </r>
  <r>
    <s v="UXUEZWHB"/>
    <x v="3"/>
    <x v="0"/>
    <s v="Product_C8E02"/>
    <n v="162.65"/>
    <n v="63"/>
    <x v="1"/>
    <s v="14x8x6 cm"/>
    <d v="2023-07-30T00:00:00"/>
    <d v="2025-01-01T00:00:00"/>
    <s v="GL76N8"/>
    <s v="O3R,3DZ"/>
    <s v="Blue/Medium"/>
    <x v="3"/>
    <n v="146.38499999999999"/>
    <n v="1.4273972602739726"/>
    <x v="0"/>
    <n v="139.06574999999998"/>
    <n v="131.7465"/>
    <n v="117.108"/>
    <n v="84.578000000000003"/>
    <n v="39.036000000000001"/>
  </r>
  <r>
    <s v="H4HV2PVW"/>
    <x v="3"/>
    <x v="0"/>
    <s v="Product_ZH5H6"/>
    <n v="355.93"/>
    <n v="47"/>
    <x v="0"/>
    <s v="19x20x13 cm"/>
    <d v="2023-01-01T00:00:00"/>
    <d v="2024-01-01T00:00:00"/>
    <s v="SR8XQZ"/>
    <s v="ZKU,XEN"/>
    <s v="Red/Small"/>
    <x v="0"/>
    <n v="320.33699999999999"/>
    <n v="1"/>
    <x v="1"/>
    <n v="304.32014999999996"/>
    <n v="288.30329999999998"/>
    <n v="256.26960000000003"/>
    <n v="185.08360000000002"/>
    <n v="85.423199999999994"/>
  </r>
  <r>
    <s v="5KLGOWFI"/>
    <x v="2"/>
    <x v="0"/>
    <s v="Product_CPUH1"/>
    <n v="266.63"/>
    <n v="70"/>
    <x v="1"/>
    <s v="16x20x12 cm"/>
    <d v="2023-07-30T00:00:00"/>
    <d v="2026-01-01T00:00:00"/>
    <s v="FB5FYC"/>
    <s v="48Y,M7C"/>
    <s v="Green/Large"/>
    <x v="2"/>
    <n v="239.96699999999998"/>
    <n v="2.4273972602739726"/>
    <x v="0"/>
    <n v="227.96864999999997"/>
    <n v="215.97029999999998"/>
    <n v="191.9736"/>
    <n v="138.64760000000001"/>
    <n v="63.991199999999992"/>
  </r>
  <r>
    <s v="0SVFGRJL"/>
    <x v="1"/>
    <x v="0"/>
    <s v="Product_MLGS8"/>
    <n v="237.55"/>
    <n v="87"/>
    <x v="0"/>
    <s v="9x8x20 cm"/>
    <d v="2023-01-01T00:00:00"/>
    <d v="2026-01-01T00:00:00"/>
    <s v="9VKEXH"/>
    <s v="XAD,WJI"/>
    <s v="Red/Small"/>
    <x v="0"/>
    <n v="213.79500000000002"/>
    <n v="3.0027397260273974"/>
    <x v="0"/>
    <n v="203.10525000000001"/>
    <n v="192.41550000000001"/>
    <n v="171.03600000000003"/>
    <n v="123.52600000000001"/>
    <n v="57.012"/>
  </r>
  <r>
    <s v="6FX9VFR7"/>
    <x v="2"/>
    <x v="0"/>
    <s v="Product_HRS9Y"/>
    <n v="71.89"/>
    <n v="21"/>
    <x v="0"/>
    <s v="16x17x5 cm"/>
    <d v="2023-03-15T00:00:00"/>
    <d v="2025-01-01T00:00:00"/>
    <s v="0UJWPK"/>
    <s v="QPE,PJZ"/>
    <s v="Red/Small"/>
    <x v="1"/>
    <n v="64.700999999999993"/>
    <n v="1.8027397260273972"/>
    <x v="0"/>
    <n v="61.465949999999992"/>
    <n v="58.230899999999998"/>
    <n v="51.760799999999996"/>
    <n v="37.382800000000003"/>
    <n v="17.253599999999999"/>
  </r>
  <r>
    <s v="JBOSZQ5M"/>
    <x v="2"/>
    <x v="0"/>
    <s v="Product_SP3LD"/>
    <n v="245.14"/>
    <n v="63"/>
    <x v="2"/>
    <s v="6x13x8 cm"/>
    <d v="2023-03-15T00:00:00"/>
    <d v="2025-01-01T00:00:00"/>
    <s v="SBL03H"/>
    <s v="4P7,WD1"/>
    <s v="Red/Small"/>
    <x v="3"/>
    <n v="220.62599999999998"/>
    <n v="1.8027397260273972"/>
    <x v="0"/>
    <n v="209.59469999999996"/>
    <n v="198.56339999999997"/>
    <n v="176.5008"/>
    <n v="127.47279999999999"/>
    <n v="58.833599999999997"/>
  </r>
  <r>
    <s v="3TKJMIT1"/>
    <x v="1"/>
    <x v="0"/>
    <s v="Product_CB0SD"/>
    <n v="397"/>
    <n v="23"/>
    <x v="0"/>
    <s v="19x11x7 cm"/>
    <d v="2023-03-15T00:00:00"/>
    <d v="2024-01-01T00:00:00"/>
    <s v="Y6D1L5"/>
    <s v="XDR,AJF"/>
    <s v="Green/Large"/>
    <x v="4"/>
    <n v="357.3"/>
    <n v="0.8"/>
    <x v="1"/>
    <n v="339.435"/>
    <n v="321.57"/>
    <n v="285.84000000000003"/>
    <n v="206.44"/>
    <n v="95.28"/>
  </r>
  <r>
    <s v="LNGDVVJR"/>
    <x v="3"/>
    <x v="0"/>
    <s v="Product_6LQS0"/>
    <n v="458.04"/>
    <n v="36"/>
    <x v="0"/>
    <s v="20x5x15 cm"/>
    <d v="2023-07-30T00:00:00"/>
    <d v="2026-01-01T00:00:00"/>
    <s v="QWS8G4"/>
    <s v="Y1A,94H"/>
    <s v="Blue/Medium"/>
    <x v="3"/>
    <n v="412.23599999999999"/>
    <n v="2.4273972602739726"/>
    <x v="0"/>
    <n v="391.62419999999997"/>
    <n v="371.01240000000001"/>
    <n v="329.78880000000004"/>
    <n v="238.1808"/>
    <n v="109.92960000000001"/>
  </r>
  <r>
    <s v="40TGE2P4"/>
    <x v="3"/>
    <x v="0"/>
    <s v="Product_S2UBJ"/>
    <n v="233.45"/>
    <n v="72"/>
    <x v="1"/>
    <s v="5x18x11 cm"/>
    <d v="2023-03-15T00:00:00"/>
    <d v="2024-01-01T00:00:00"/>
    <s v="C7ALSH"/>
    <s v="JPW,W50"/>
    <s v="Red/Small"/>
    <x v="2"/>
    <n v="210.10499999999999"/>
    <n v="0.8"/>
    <x v="1"/>
    <n v="199.59974999999997"/>
    <n v="189.09449999999998"/>
    <n v="168.084"/>
    <n v="121.39399999999999"/>
    <n v="56.027999999999999"/>
  </r>
  <r>
    <s v="IBSJCXDG"/>
    <x v="2"/>
    <x v="0"/>
    <s v="Product_VEPZ6"/>
    <n v="71.31"/>
    <n v="32"/>
    <x v="1"/>
    <s v="10x11x17 cm"/>
    <d v="2023-01-01T00:00:00"/>
    <d v="2024-01-01T00:00:00"/>
    <s v="X0JOO2"/>
    <s v="BQ7,E4D"/>
    <s v="Red/Small"/>
    <x v="2"/>
    <n v="64.179000000000002"/>
    <n v="1"/>
    <x v="1"/>
    <n v="60.970050000000001"/>
    <n v="57.761100000000006"/>
    <n v="51.343200000000003"/>
    <n v="37.081200000000003"/>
    <n v="17.1144"/>
  </r>
  <r>
    <s v="KPPOKTAI"/>
    <x v="2"/>
    <x v="0"/>
    <s v="Product_6TDHZ"/>
    <n v="496.79"/>
    <n v="13"/>
    <x v="2"/>
    <s v="17x16x20 cm"/>
    <d v="2023-03-15T00:00:00"/>
    <d v="2025-01-01T00:00:00"/>
    <s v="UN1UCN"/>
    <s v="UE4,8E1"/>
    <s v="Blue/Medium"/>
    <x v="1"/>
    <n v="447.11099999999999"/>
    <n v="1.8027397260273972"/>
    <x v="1"/>
    <n v="424.75545"/>
    <n v="402.3999"/>
    <n v="357.68880000000001"/>
    <n v="258.33080000000001"/>
    <n v="119.2296"/>
  </r>
  <r>
    <s v="C8K7E63U"/>
    <x v="2"/>
    <x v="0"/>
    <s v="Product_U1ETU"/>
    <n v="78.209999999999994"/>
    <n v="12"/>
    <x v="0"/>
    <s v="9x15x7 cm"/>
    <d v="2023-07-30T00:00:00"/>
    <d v="2024-01-01T00:00:00"/>
    <s v="HIP83P"/>
    <s v="FBO,4W6"/>
    <s v="Red/Small"/>
    <x v="2"/>
    <n v="70.388999999999996"/>
    <n v="0.42465753424657532"/>
    <x v="1"/>
    <n v="66.86954999999999"/>
    <n v="63.350099999999998"/>
    <n v="56.311199999999999"/>
    <n v="40.669199999999996"/>
    <n v="18.770399999999999"/>
  </r>
  <r>
    <s v="OP6EJ1U4"/>
    <x v="1"/>
    <x v="0"/>
    <s v="Product_POUI9"/>
    <n v="277.24"/>
    <n v="84"/>
    <x v="2"/>
    <s v="20x8x20 cm"/>
    <d v="2023-01-01T00:00:00"/>
    <d v="2024-01-01T00:00:00"/>
    <s v="YMQUWT"/>
    <s v="7SI,4M7"/>
    <s v="Green/Large"/>
    <x v="2"/>
    <n v="249.51600000000002"/>
    <n v="1"/>
    <x v="1"/>
    <n v="237.0402"/>
    <n v="224.56440000000003"/>
    <n v="199.61280000000002"/>
    <n v="144.16480000000001"/>
    <n v="66.537599999999998"/>
  </r>
  <r>
    <s v="6YPFPSSW"/>
    <x v="3"/>
    <x v="0"/>
    <s v="Product_8JZB9"/>
    <n v="498.01"/>
    <n v="27"/>
    <x v="0"/>
    <s v="15x8x8 cm"/>
    <d v="2023-03-15T00:00:00"/>
    <d v="2024-01-01T00:00:00"/>
    <s v="XK4WX3"/>
    <s v="DOV,SNK"/>
    <s v="Blue/Medium"/>
    <x v="1"/>
    <n v="448.209"/>
    <n v="0.8"/>
    <x v="1"/>
    <n v="425.79854999999998"/>
    <n v="403.38810000000001"/>
    <n v="358.56720000000001"/>
    <n v="258.96519999999998"/>
    <n v="119.5224"/>
  </r>
  <r>
    <s v="Q7X4CN7T"/>
    <x v="3"/>
    <x v="0"/>
    <s v="Product_JJY6P"/>
    <n v="412.86"/>
    <n v="16"/>
    <x v="2"/>
    <s v="5x12x5 cm"/>
    <d v="2023-01-01T00:00:00"/>
    <d v="2026-01-01T00:00:00"/>
    <s v="6IDLS7"/>
    <s v="MAX,2XG"/>
    <s v="Blue/Medium"/>
    <x v="1"/>
    <n v="371.57400000000001"/>
    <n v="3.0027397260273974"/>
    <x v="1"/>
    <n v="352.99529999999999"/>
    <n v="334.41660000000002"/>
    <n v="297.25920000000002"/>
    <n v="214.68720000000002"/>
    <n v="99.086399999999998"/>
  </r>
  <r>
    <s v="5TF2Q0ZS"/>
    <x v="0"/>
    <x v="0"/>
    <s v="Product_A9BWG"/>
    <n v="459.63"/>
    <n v="84"/>
    <x v="2"/>
    <s v="15x7x8 cm"/>
    <d v="2023-03-15T00:00:00"/>
    <d v="2024-01-01T00:00:00"/>
    <s v="SCF5IA"/>
    <s v="1ED,MT6"/>
    <s v="Red/Small"/>
    <x v="3"/>
    <n v="413.66699999999997"/>
    <n v="0.8"/>
    <x v="1"/>
    <n v="392.98364999999995"/>
    <n v="372.30029999999999"/>
    <n v="330.93360000000001"/>
    <n v="239.0076"/>
    <n v="110.3112"/>
  </r>
  <r>
    <s v="GS5R7UMG"/>
    <x v="1"/>
    <x v="0"/>
    <s v="Product_8TQEX"/>
    <n v="84.56"/>
    <n v="53"/>
    <x v="1"/>
    <s v="17x8x7 cm"/>
    <d v="2023-07-30T00:00:00"/>
    <d v="2026-01-01T00:00:00"/>
    <s v="GPPWI7"/>
    <s v="XPR,X1R"/>
    <s v="Green/Large"/>
    <x v="3"/>
    <n v="76.103999999999999"/>
    <n v="2.4273972602739726"/>
    <x v="1"/>
    <n v="72.2988"/>
    <n v="68.493600000000001"/>
    <n v="60.883200000000002"/>
    <n v="43.971200000000003"/>
    <n v="20.2944"/>
  </r>
  <r>
    <s v="WU66RTYN"/>
    <x v="1"/>
    <x v="0"/>
    <s v="Product_EL2P0"/>
    <n v="253.11"/>
    <n v="100"/>
    <x v="2"/>
    <s v="9x18x9 cm"/>
    <d v="2023-01-01T00:00:00"/>
    <d v="2024-01-01T00:00:00"/>
    <s v="IC81XK"/>
    <s v="879,QZE"/>
    <s v="Red/Small"/>
    <x v="4"/>
    <n v="227.79900000000001"/>
    <n v="1"/>
    <x v="1"/>
    <n v="216.40905000000001"/>
    <n v="205.01910000000001"/>
    <n v="182.23920000000001"/>
    <n v="131.61720000000003"/>
    <n v="60.746399999999994"/>
  </r>
  <r>
    <s v="94P05GTW"/>
    <x v="1"/>
    <x v="0"/>
    <s v="Product_DAVW4"/>
    <n v="359.34"/>
    <n v="45"/>
    <x v="0"/>
    <s v="17x14x13 cm"/>
    <d v="2023-07-30T00:00:00"/>
    <d v="2026-01-01T00:00:00"/>
    <s v="RIQYAU"/>
    <s v="88D,RJI"/>
    <s v="Red/Small"/>
    <x v="3"/>
    <n v="323.40599999999995"/>
    <n v="2.4273972602739726"/>
    <x v="0"/>
    <n v="307.23569999999995"/>
    <n v="291.06539999999995"/>
    <n v="258.72479999999996"/>
    <n v="186.85679999999999"/>
    <n v="86.241599999999991"/>
  </r>
  <r>
    <s v="7418DTHZ"/>
    <x v="2"/>
    <x v="0"/>
    <s v="Product_KVZXT"/>
    <n v="220.22"/>
    <n v="64"/>
    <x v="1"/>
    <s v="9x8x6 cm"/>
    <d v="2023-01-01T00:00:00"/>
    <d v="2025-01-01T00:00:00"/>
    <s v="WEFCEY"/>
    <s v="9PA,6KS"/>
    <s v="Red/Small"/>
    <x v="0"/>
    <n v="198.19800000000001"/>
    <n v="2.0027397260273974"/>
    <x v="0"/>
    <n v="188.28809999999999"/>
    <n v="178.37820000000002"/>
    <n v="158.55840000000001"/>
    <n v="114.51440000000001"/>
    <n v="52.852799999999995"/>
  </r>
  <r>
    <s v="ZKEDLK34"/>
    <x v="3"/>
    <x v="0"/>
    <s v="Product_YPFE8"/>
    <n v="488.64"/>
    <n v="73"/>
    <x v="0"/>
    <s v="8x20x11 cm"/>
    <d v="2023-03-15T00:00:00"/>
    <d v="2026-01-01T00:00:00"/>
    <s v="69OQEX"/>
    <s v="D1X,N9O"/>
    <s v="Blue/Medium"/>
    <x v="2"/>
    <n v="439.77599999999995"/>
    <n v="2.8027397260273972"/>
    <x v="0"/>
    <n v="417.78719999999993"/>
    <n v="395.79839999999996"/>
    <n v="351.82079999999996"/>
    <n v="254.09280000000001"/>
    <n v="117.27359999999999"/>
  </r>
  <r>
    <s v="SLIUAUM2"/>
    <x v="1"/>
    <x v="0"/>
    <s v="Product_Q6BG3"/>
    <n v="130.47"/>
    <n v="71"/>
    <x v="0"/>
    <s v="13x9x14 cm"/>
    <d v="2023-03-15T00:00:00"/>
    <d v="2026-01-01T00:00:00"/>
    <s v="W64P0I"/>
    <s v="PPD,OLO"/>
    <s v="Blue/Medium"/>
    <x v="0"/>
    <n v="117.423"/>
    <n v="2.8027397260273972"/>
    <x v="1"/>
    <n v="111.55185"/>
    <n v="105.6807"/>
    <n v="93.938400000000001"/>
    <n v="67.844400000000007"/>
    <n v="31.312799999999996"/>
  </r>
  <r>
    <s v="65S9GFUF"/>
    <x v="1"/>
    <x v="0"/>
    <s v="Product_EMNDJ"/>
    <n v="49.68"/>
    <n v="68"/>
    <x v="2"/>
    <s v="9x13x11 cm"/>
    <d v="2023-03-15T00:00:00"/>
    <d v="2026-01-01T00:00:00"/>
    <s v="R9V4RQ"/>
    <s v="AR2,4YL"/>
    <s v="Green/Large"/>
    <x v="1"/>
    <n v="44.712000000000003"/>
    <n v="2.8027397260273972"/>
    <x v="1"/>
    <n v="42.476399999999998"/>
    <n v="40.240800000000007"/>
    <n v="35.769600000000004"/>
    <n v="25.833600000000001"/>
    <n v="11.9232"/>
  </r>
  <r>
    <s v="Z69IFKPJ"/>
    <x v="1"/>
    <x v="0"/>
    <s v="Product_2AYFF"/>
    <n v="431.98"/>
    <n v="36"/>
    <x v="2"/>
    <s v="18x14x16 cm"/>
    <d v="2023-03-15T00:00:00"/>
    <d v="2025-01-01T00:00:00"/>
    <s v="UMHVMY"/>
    <s v="PA9,ETA"/>
    <s v="Blue/Medium"/>
    <x v="0"/>
    <n v="388.78200000000004"/>
    <n v="1.8027397260273972"/>
    <x v="1"/>
    <n v="369.34290000000004"/>
    <n v="349.90380000000005"/>
    <n v="311.02560000000005"/>
    <n v="224.62960000000001"/>
    <n v="103.6752"/>
  </r>
  <r>
    <s v="MON36CFF"/>
    <x v="1"/>
    <x v="0"/>
    <s v="Product_531M6"/>
    <n v="465.36"/>
    <n v="38"/>
    <x v="2"/>
    <s v="13x20x18 cm"/>
    <d v="2023-01-01T00:00:00"/>
    <d v="2026-01-01T00:00:00"/>
    <s v="9RRYRW"/>
    <s v="FHG,2S1"/>
    <s v="Blue/Medium"/>
    <x v="4"/>
    <n v="418.82400000000001"/>
    <n v="3.0027397260273974"/>
    <x v="0"/>
    <n v="397.88279999999997"/>
    <n v="376.94159999999999"/>
    <n v="335.05920000000003"/>
    <n v="241.9872"/>
    <n v="111.68640000000001"/>
  </r>
  <r>
    <s v="6334WDT7"/>
    <x v="2"/>
    <x v="0"/>
    <s v="Product_F5CTB"/>
    <n v="172.77"/>
    <n v="44"/>
    <x v="0"/>
    <s v="16x19x11 cm"/>
    <d v="2023-07-30T00:00:00"/>
    <d v="2025-01-01T00:00:00"/>
    <s v="KNR4KP"/>
    <s v="MUZ,HDE"/>
    <s v="Red/Small"/>
    <x v="1"/>
    <n v="155.49299999999999"/>
    <n v="1.4273972602739726"/>
    <x v="0"/>
    <n v="147.71834999999999"/>
    <n v="139.94370000000001"/>
    <n v="124.3944"/>
    <n v="89.840400000000002"/>
    <n v="41.464800000000004"/>
  </r>
  <r>
    <s v="KZCTT4BW"/>
    <x v="2"/>
    <x v="0"/>
    <s v="Product_94PRG"/>
    <n v="45.67"/>
    <n v="92"/>
    <x v="1"/>
    <s v="16x16x20 cm"/>
    <d v="2023-07-30T00:00:00"/>
    <d v="2024-01-01T00:00:00"/>
    <s v="W0AF9H"/>
    <s v="BJG,NKC"/>
    <s v="Red/Small"/>
    <x v="0"/>
    <n v="41.103000000000002"/>
    <n v="0.42465753424657532"/>
    <x v="1"/>
    <n v="39.047849999999997"/>
    <n v="36.992699999999999"/>
    <n v="32.882400000000004"/>
    <n v="23.7484"/>
    <n v="10.960800000000001"/>
  </r>
  <r>
    <s v="GCDRVUPZ"/>
    <x v="1"/>
    <x v="0"/>
    <s v="Product_T4R9R"/>
    <n v="492.3"/>
    <n v="19"/>
    <x v="1"/>
    <s v="14x10x9 cm"/>
    <d v="2023-03-15T00:00:00"/>
    <d v="2024-01-01T00:00:00"/>
    <s v="GK4TJG"/>
    <s v="ZNG,FGA"/>
    <s v="Green/Large"/>
    <x v="3"/>
    <n v="443.07"/>
    <n v="0.8"/>
    <x v="1"/>
    <n v="420.91649999999998"/>
    <n v="398.76299999999998"/>
    <n v="354.45600000000002"/>
    <n v="255.99600000000001"/>
    <n v="118.152"/>
  </r>
  <r>
    <s v="FM98KGTW"/>
    <x v="0"/>
    <x v="0"/>
    <s v="Product_T8B2H"/>
    <n v="255.13"/>
    <n v="47"/>
    <x v="1"/>
    <s v="9x8x14 cm"/>
    <d v="2023-07-30T00:00:00"/>
    <d v="2025-01-01T00:00:00"/>
    <s v="AG5TZG"/>
    <s v="8BF,CFA"/>
    <s v="Green/Large"/>
    <x v="3"/>
    <n v="229.61699999999999"/>
    <n v="1.4273972602739726"/>
    <x v="1"/>
    <n v="218.13614999999999"/>
    <n v="206.65529999999998"/>
    <n v="183.6936"/>
    <n v="132.66759999999999"/>
    <n v="61.231200000000001"/>
  </r>
  <r>
    <s v="61LV3L6K"/>
    <x v="2"/>
    <x v="0"/>
    <s v="Product_42FQ1"/>
    <n v="405.35"/>
    <n v="22"/>
    <x v="1"/>
    <s v="8x20x6 cm"/>
    <d v="2023-01-01T00:00:00"/>
    <d v="2026-01-01T00:00:00"/>
    <s v="WRSX9N"/>
    <s v="KCS,4DZ"/>
    <s v="Blue/Medium"/>
    <x v="0"/>
    <n v="364.815"/>
    <n v="3.0027397260273974"/>
    <x v="0"/>
    <n v="346.57425000000001"/>
    <n v="328.33350000000002"/>
    <n v="291.85200000000003"/>
    <n v="210.78200000000001"/>
    <n v="97.284000000000006"/>
  </r>
  <r>
    <s v="R8SEO4AT"/>
    <x v="1"/>
    <x v="0"/>
    <s v="Product_MKEDA"/>
    <n v="210.25"/>
    <n v="95"/>
    <x v="2"/>
    <s v="11x17x10 cm"/>
    <d v="2023-01-01T00:00:00"/>
    <d v="2026-01-01T00:00:00"/>
    <s v="WF9MMY"/>
    <s v="DCD,RB2"/>
    <s v="Red/Small"/>
    <x v="3"/>
    <n v="189.22499999999999"/>
    <n v="3.0027397260273974"/>
    <x v="0"/>
    <n v="179.76374999999999"/>
    <n v="170.30250000000001"/>
    <n v="151.38"/>
    <n v="109.33"/>
    <n v="50.46"/>
  </r>
  <r>
    <s v="MXSJ892D"/>
    <x v="1"/>
    <x v="0"/>
    <s v="Product_AT03S"/>
    <n v="53.41"/>
    <n v="92"/>
    <x v="0"/>
    <s v="19x13x16 cm"/>
    <d v="2023-03-15T00:00:00"/>
    <d v="2025-01-01T00:00:00"/>
    <s v="ZJJDV9"/>
    <s v="0IS,NT4"/>
    <s v="Blue/Medium"/>
    <x v="0"/>
    <n v="48.068999999999996"/>
    <n v="1.8027397260273972"/>
    <x v="0"/>
    <n v="45.665549999999996"/>
    <n v="43.262099999999997"/>
    <n v="38.455199999999998"/>
    <n v="27.773199999999999"/>
    <n v="12.818399999999999"/>
  </r>
  <r>
    <s v="651RK6S1"/>
    <x v="0"/>
    <x v="0"/>
    <s v="Product_0VMHM"/>
    <n v="397.63"/>
    <n v="48"/>
    <x v="0"/>
    <s v="5x5x8 cm"/>
    <d v="2023-01-01T00:00:00"/>
    <d v="2024-01-01T00:00:00"/>
    <s v="ZN8RPE"/>
    <s v="LQX,7V8"/>
    <s v="Red/Small"/>
    <x v="3"/>
    <n v="357.86699999999996"/>
    <n v="1"/>
    <x v="1"/>
    <n v="339.97364999999996"/>
    <n v="322.08029999999997"/>
    <n v="286.29359999999997"/>
    <n v="206.76760000000002"/>
    <n v="95.43119999999999"/>
  </r>
  <r>
    <s v="D98HVIBZ"/>
    <x v="2"/>
    <x v="0"/>
    <s v="Product_TJFMR"/>
    <n v="247.2"/>
    <n v="26"/>
    <x v="1"/>
    <s v="16x11x11 cm"/>
    <d v="2023-07-30T00:00:00"/>
    <d v="2024-01-01T00:00:00"/>
    <s v="ZDS83F"/>
    <s v="ZUS,5JG"/>
    <s v="Green/Large"/>
    <x v="2"/>
    <n v="222.48"/>
    <n v="0.42465753424657532"/>
    <x v="1"/>
    <n v="211.35599999999999"/>
    <n v="200.232"/>
    <n v="177.98400000000001"/>
    <n v="128.54400000000001"/>
    <n v="59.327999999999989"/>
  </r>
  <r>
    <s v="4EVEOSAP"/>
    <x v="0"/>
    <x v="0"/>
    <s v="Product_XXP6Z"/>
    <n v="344.18"/>
    <n v="78"/>
    <x v="2"/>
    <s v="7x5x15 cm"/>
    <d v="2023-07-30T00:00:00"/>
    <d v="2026-01-01T00:00:00"/>
    <s v="D61YAW"/>
    <s v="190,I3V"/>
    <s v="Blue/Medium"/>
    <x v="1"/>
    <n v="309.762"/>
    <n v="2.4273972602739726"/>
    <x v="0"/>
    <n v="294.27389999999997"/>
    <n v="278.78579999999999"/>
    <n v="247.80960000000002"/>
    <n v="178.9736"/>
    <n v="82.603200000000001"/>
  </r>
  <r>
    <s v="CKI2Q9IU"/>
    <x v="0"/>
    <x v="0"/>
    <s v="Product_J7UUL"/>
    <n v="312.16000000000003"/>
    <n v="9"/>
    <x v="0"/>
    <s v="7x15x15 cm"/>
    <d v="2023-07-30T00:00:00"/>
    <d v="2025-01-01T00:00:00"/>
    <s v="AYFBP3"/>
    <s v="P12,5UM"/>
    <s v="Blue/Medium"/>
    <x v="4"/>
    <n v="280.94400000000002"/>
    <n v="1.4273972602739726"/>
    <x v="1"/>
    <n v="266.89679999999998"/>
    <n v="252.84960000000001"/>
    <n v="224.75520000000003"/>
    <n v="162.32320000000001"/>
    <n v="74.918400000000005"/>
  </r>
  <r>
    <s v="1NDQNRPG"/>
    <x v="3"/>
    <x v="0"/>
    <s v="Product_D4F74"/>
    <n v="19.63"/>
    <n v="43"/>
    <x v="2"/>
    <s v="17x10x10 cm"/>
    <d v="2023-03-15T00:00:00"/>
    <d v="2026-01-01T00:00:00"/>
    <s v="D0HPVI"/>
    <s v="2H2,266"/>
    <s v="Blue/Medium"/>
    <x v="4"/>
    <n v="17.666999999999998"/>
    <n v="2.8027397260273972"/>
    <x v="1"/>
    <n v="16.783649999999998"/>
    <n v="15.900299999999998"/>
    <n v="14.133599999999999"/>
    <n v="10.207599999999999"/>
    <n v="4.7111999999999998"/>
  </r>
  <r>
    <s v="XP900N09"/>
    <x v="2"/>
    <x v="0"/>
    <s v="Product_HJIIH"/>
    <n v="462.25"/>
    <n v="49"/>
    <x v="2"/>
    <s v="16x20x11 cm"/>
    <d v="2023-03-15T00:00:00"/>
    <d v="2025-01-01T00:00:00"/>
    <s v="HFWI1A"/>
    <s v="SNO,TOQ"/>
    <s v="Green/Large"/>
    <x v="3"/>
    <n v="416.02499999999998"/>
    <n v="1.8027397260273972"/>
    <x v="1"/>
    <n v="395.22374999999994"/>
    <n v="374.42250000000001"/>
    <n v="332.82"/>
    <n v="240.37"/>
    <n v="110.94"/>
  </r>
  <r>
    <s v="92J6CHNL"/>
    <x v="0"/>
    <x v="0"/>
    <s v="Product_VP8O8"/>
    <n v="273.14"/>
    <n v="90"/>
    <x v="1"/>
    <s v="5x13x17 cm"/>
    <d v="2023-07-30T00:00:00"/>
    <d v="2025-01-01T00:00:00"/>
    <s v="I4XFTM"/>
    <s v="J8Q,QRL"/>
    <s v="Green/Large"/>
    <x v="1"/>
    <n v="245.82599999999999"/>
    <n v="1.4273972602739726"/>
    <x v="1"/>
    <n v="233.53469999999999"/>
    <n v="221.24340000000001"/>
    <n v="196.66079999999999"/>
    <n v="142.03280000000001"/>
    <n v="65.553599999999989"/>
  </r>
  <r>
    <s v="PI7DHQ7T"/>
    <x v="0"/>
    <x v="0"/>
    <s v="Product_JX40Z"/>
    <n v="489.67"/>
    <n v="60"/>
    <x v="1"/>
    <s v="10x9x10 cm"/>
    <d v="2023-07-30T00:00:00"/>
    <d v="2024-01-01T00:00:00"/>
    <s v="2EN25Q"/>
    <s v="SLU,AUH"/>
    <s v="Blue/Medium"/>
    <x v="3"/>
    <n v="440.70300000000003"/>
    <n v="0.42465753424657532"/>
    <x v="1"/>
    <n v="418.66784999999999"/>
    <n v="396.63270000000006"/>
    <n v="352.56240000000003"/>
    <n v="254.62840000000003"/>
    <n v="117.52079999999999"/>
  </r>
  <r>
    <s v="HV07ZRN9"/>
    <x v="2"/>
    <x v="0"/>
    <s v="Product_2UMSB"/>
    <n v="424.39"/>
    <n v="47"/>
    <x v="2"/>
    <s v="11x5x20 cm"/>
    <d v="2023-01-01T00:00:00"/>
    <d v="2025-01-01T00:00:00"/>
    <s v="NLCHJP"/>
    <s v="GQL,JZP"/>
    <s v="Red/Small"/>
    <x v="0"/>
    <n v="381.95099999999996"/>
    <n v="2.0027397260273974"/>
    <x v="1"/>
    <n v="362.85344999999995"/>
    <n v="343.7559"/>
    <n v="305.56079999999997"/>
    <n v="220.68280000000001"/>
    <n v="101.85359999999999"/>
  </r>
  <r>
    <s v="4WDBF4LR"/>
    <x v="3"/>
    <x v="0"/>
    <s v="Product_8C2ZW"/>
    <n v="171.11"/>
    <n v="8"/>
    <x v="1"/>
    <s v="13x10x12 cm"/>
    <d v="2023-03-15T00:00:00"/>
    <d v="2024-01-01T00:00:00"/>
    <s v="YYP7FR"/>
    <s v="AMG,1QB"/>
    <s v="Green/Large"/>
    <x v="2"/>
    <n v="153.99900000000002"/>
    <n v="0.8"/>
    <x v="1"/>
    <n v="146.29905000000002"/>
    <n v="138.59910000000002"/>
    <n v="123.19920000000002"/>
    <n v="88.977200000000011"/>
    <n v="41.066400000000002"/>
  </r>
  <r>
    <s v="90QZHFLE"/>
    <x v="0"/>
    <x v="0"/>
    <s v="Product_GAE4T"/>
    <n v="220.7"/>
    <n v="82"/>
    <x v="0"/>
    <s v="7x8x11 cm"/>
    <d v="2023-07-30T00:00:00"/>
    <d v="2024-01-01T00:00:00"/>
    <s v="ZJJ2DF"/>
    <s v="JO4,S5L"/>
    <s v="Blue/Medium"/>
    <x v="2"/>
    <n v="198.63"/>
    <n v="0.42465753424657532"/>
    <x v="1"/>
    <n v="188.6985"/>
    <n v="178.767"/>
    <n v="158.904"/>
    <n v="114.764"/>
    <n v="52.967999999999996"/>
  </r>
  <r>
    <s v="WIC09OJ0"/>
    <x v="0"/>
    <x v="0"/>
    <s v="Product_NLVJC"/>
    <n v="278.64999999999998"/>
    <n v="91"/>
    <x v="1"/>
    <s v="8x8x9 cm"/>
    <d v="2023-07-30T00:00:00"/>
    <d v="2025-01-01T00:00:00"/>
    <s v="YFUFP6"/>
    <s v="GD7,MTO"/>
    <s v="Red/Small"/>
    <x v="0"/>
    <n v="250.78499999999997"/>
    <n v="1.4273972602739726"/>
    <x v="1"/>
    <n v="238.24574999999996"/>
    <n v="225.70649999999998"/>
    <n v="200.62799999999999"/>
    <n v="144.898"/>
    <n v="66.875999999999991"/>
  </r>
  <r>
    <s v="D9BWU0WZ"/>
    <x v="1"/>
    <x v="0"/>
    <s v="Product_TQ1TV"/>
    <n v="54.64"/>
    <n v="17"/>
    <x v="2"/>
    <s v="12x13x7 cm"/>
    <d v="2023-01-01T00:00:00"/>
    <d v="2026-01-01T00:00:00"/>
    <s v="D0L49G"/>
    <s v="N3T,LOA"/>
    <s v="Red/Small"/>
    <x v="4"/>
    <n v="49.176000000000002"/>
    <n v="3.0027397260273974"/>
    <x v="0"/>
    <n v="46.717199999999998"/>
    <n v="44.258400000000002"/>
    <n v="39.340800000000002"/>
    <n v="28.412800000000001"/>
    <n v="13.1136"/>
  </r>
  <r>
    <s v="AXIBRDPL"/>
    <x v="0"/>
    <x v="0"/>
    <s v="Product_3Y4ZP"/>
    <n v="193.03"/>
    <n v="77"/>
    <x v="1"/>
    <s v="6x13x17 cm"/>
    <d v="2023-01-01T00:00:00"/>
    <d v="2025-01-01T00:00:00"/>
    <s v="JO7D25"/>
    <s v="S8A,3DJ"/>
    <s v="Red/Small"/>
    <x v="3"/>
    <n v="173.727"/>
    <n v="2.0027397260273974"/>
    <x v="1"/>
    <n v="165.04065"/>
    <n v="156.35429999999999"/>
    <n v="138.98160000000001"/>
    <n v="100.37560000000001"/>
    <n v="46.327199999999998"/>
  </r>
  <r>
    <s v="L1WSZS3P"/>
    <x v="3"/>
    <x v="0"/>
    <s v="Product_0DF5D"/>
    <n v="472.76"/>
    <n v="39"/>
    <x v="1"/>
    <s v="8x9x16 cm"/>
    <d v="2023-03-15T00:00:00"/>
    <d v="2025-01-01T00:00:00"/>
    <s v="7HJA7P"/>
    <s v="73X,5B9"/>
    <s v="Green/Large"/>
    <x v="2"/>
    <n v="425.48399999999998"/>
    <n v="1.8027397260273972"/>
    <x v="0"/>
    <n v="404.20979999999997"/>
    <n v="382.93559999999997"/>
    <n v="340.38720000000001"/>
    <n v="245.83520000000001"/>
    <n v="113.46239999999999"/>
  </r>
  <r>
    <s v="POLI4FHE"/>
    <x v="2"/>
    <x v="0"/>
    <s v="Product_VE5AC"/>
    <n v="235.45"/>
    <n v="21"/>
    <x v="1"/>
    <s v="7x14x16 cm"/>
    <d v="2023-07-30T00:00:00"/>
    <d v="2024-01-01T00:00:00"/>
    <s v="N1IUUO"/>
    <s v="868,QQF"/>
    <s v="Red/Small"/>
    <x v="1"/>
    <n v="211.90499999999997"/>
    <n v="0.42465753424657532"/>
    <x v="1"/>
    <n v="201.30974999999995"/>
    <n v="190.71449999999999"/>
    <n v="169.524"/>
    <n v="122.434"/>
    <n v="56.507999999999996"/>
  </r>
  <r>
    <s v="GG2JIMY6"/>
    <x v="3"/>
    <x v="0"/>
    <s v="Product_FZ8P7"/>
    <n v="411.94"/>
    <n v="11"/>
    <x v="0"/>
    <s v="16x20x14 cm"/>
    <d v="2023-03-15T00:00:00"/>
    <d v="2026-01-01T00:00:00"/>
    <s v="0DC6IB"/>
    <s v="APE,GG3"/>
    <s v="Blue/Medium"/>
    <x v="0"/>
    <n v="370.74599999999998"/>
    <n v="2.8027397260273972"/>
    <x v="0"/>
    <n v="352.20869999999996"/>
    <n v="333.67140000000001"/>
    <n v="296.59679999999997"/>
    <n v="214.2088"/>
    <n v="98.865600000000001"/>
  </r>
  <r>
    <s v="MAKBLZWJ"/>
    <x v="3"/>
    <x v="0"/>
    <s v="Product_8OVKH"/>
    <n v="85.35"/>
    <n v="88"/>
    <x v="0"/>
    <s v="7x12x11 cm"/>
    <d v="2023-01-01T00:00:00"/>
    <d v="2026-01-01T00:00:00"/>
    <s v="BMUGPT"/>
    <s v="B4N,EXA"/>
    <s v="Green/Large"/>
    <x v="1"/>
    <n v="76.814999999999998"/>
    <n v="3.0027397260273974"/>
    <x v="1"/>
    <n v="72.974249999999998"/>
    <n v="69.133499999999998"/>
    <n v="61.451999999999998"/>
    <n v="44.381999999999998"/>
    <n v="20.483999999999998"/>
  </r>
  <r>
    <s v="E9C17FJW"/>
    <x v="2"/>
    <x v="0"/>
    <s v="Product_M7H6I"/>
    <n v="78.67"/>
    <n v="4"/>
    <x v="1"/>
    <s v="14x8x12 cm"/>
    <d v="2023-03-15T00:00:00"/>
    <d v="2024-01-01T00:00:00"/>
    <s v="HUA6LZ"/>
    <s v="LHT,0RZ"/>
    <s v="Red/Small"/>
    <x v="3"/>
    <n v="70.802999999999997"/>
    <n v="0.8"/>
    <x v="1"/>
    <n v="67.26285"/>
    <n v="63.722699999999996"/>
    <n v="56.642400000000002"/>
    <n v="40.9084"/>
    <n v="18.880800000000001"/>
  </r>
  <r>
    <s v="KTQT60C5"/>
    <x v="1"/>
    <x v="0"/>
    <s v="Product_G0SGM"/>
    <n v="447.43"/>
    <n v="5"/>
    <x v="2"/>
    <s v="13x12x13 cm"/>
    <d v="2023-07-30T00:00:00"/>
    <d v="2026-01-01T00:00:00"/>
    <s v="R098SG"/>
    <s v="4HP,FLY"/>
    <s v="Green/Large"/>
    <x v="3"/>
    <n v="402.68700000000001"/>
    <n v="2.4273972602739726"/>
    <x v="0"/>
    <n v="382.55264999999997"/>
    <n v="362.41830000000004"/>
    <n v="322.14960000000002"/>
    <n v="232.6636"/>
    <n v="107.3832"/>
  </r>
  <r>
    <s v="X31LNTGI"/>
    <x v="3"/>
    <x v="0"/>
    <s v="Product_CPWKU"/>
    <n v="340.2"/>
    <n v="95"/>
    <x v="2"/>
    <s v="14x13x11 cm"/>
    <d v="2023-01-01T00:00:00"/>
    <d v="2025-01-01T00:00:00"/>
    <s v="8D27QL"/>
    <s v="N34,5MR"/>
    <s v="Green/Large"/>
    <x v="3"/>
    <n v="306.18"/>
    <n v="2.0027397260273974"/>
    <x v="1"/>
    <n v="290.87099999999998"/>
    <n v="275.56200000000001"/>
    <n v="244.94400000000002"/>
    <n v="176.904"/>
    <n v="81.647999999999996"/>
  </r>
  <r>
    <s v="GR8OEWTG"/>
    <x v="1"/>
    <x v="0"/>
    <s v="Product_2RL7L"/>
    <n v="476.52"/>
    <n v="78"/>
    <x v="1"/>
    <s v="11x11x7 cm"/>
    <d v="2023-03-15T00:00:00"/>
    <d v="2025-01-01T00:00:00"/>
    <s v="VGLBJS"/>
    <s v="149,T0U"/>
    <s v="Green/Large"/>
    <x v="0"/>
    <n v="428.86799999999999"/>
    <n v="1.8027397260273972"/>
    <x v="1"/>
    <n v="407.4246"/>
    <n v="385.9812"/>
    <n v="343.09440000000001"/>
    <n v="247.79040000000001"/>
    <n v="114.36479999999999"/>
  </r>
  <r>
    <s v="9TNKP4IH"/>
    <x v="2"/>
    <x v="0"/>
    <s v="Product_JZQG8"/>
    <n v="60.07"/>
    <n v="56"/>
    <x v="0"/>
    <s v="16x12x8 cm"/>
    <d v="2023-01-01T00:00:00"/>
    <d v="2024-01-01T00:00:00"/>
    <s v="A72RGH"/>
    <s v="8IG,1CZ"/>
    <s v="Red/Small"/>
    <x v="2"/>
    <n v="54.063000000000002"/>
    <n v="1"/>
    <x v="1"/>
    <n v="51.359850000000002"/>
    <n v="48.656700000000001"/>
    <n v="43.250400000000006"/>
    <n v="31.2364"/>
    <n v="14.4168"/>
  </r>
  <r>
    <s v="U2R5GS0S"/>
    <x v="1"/>
    <x v="0"/>
    <s v="Product_KSNLA"/>
    <n v="33.44"/>
    <n v="100"/>
    <x v="1"/>
    <s v="6x19x7 cm"/>
    <d v="2023-03-15T00:00:00"/>
    <d v="2025-01-01T00:00:00"/>
    <s v="QSRU98"/>
    <s v="G9N,9D9"/>
    <s v="Green/Large"/>
    <x v="0"/>
    <n v="30.095999999999997"/>
    <n v="1.8027397260273972"/>
    <x v="1"/>
    <n v="28.591199999999997"/>
    <n v="27.086399999999998"/>
    <n v="24.076799999999999"/>
    <n v="17.3888"/>
    <n v="8.025599999999999"/>
  </r>
  <r>
    <s v="SU6W9YF3"/>
    <x v="2"/>
    <x v="0"/>
    <s v="Product_EZU0R"/>
    <n v="311.69"/>
    <n v="68"/>
    <x v="2"/>
    <s v="15x13x16 cm"/>
    <d v="2023-01-01T00:00:00"/>
    <d v="2025-01-01T00:00:00"/>
    <s v="JTLM2S"/>
    <s v="PZF,ZBN"/>
    <s v="Blue/Medium"/>
    <x v="4"/>
    <n v="280.52100000000002"/>
    <n v="2.0027397260273974"/>
    <x v="1"/>
    <n v="266.49495000000002"/>
    <n v="252.46890000000002"/>
    <n v="224.41680000000002"/>
    <n v="162.0788"/>
    <n v="74.805599999999998"/>
  </r>
  <r>
    <s v="MGSI3U8T"/>
    <x v="3"/>
    <x v="0"/>
    <s v="Product_7LH0H"/>
    <n v="428.2"/>
    <n v="11"/>
    <x v="1"/>
    <s v="9x6x8 cm"/>
    <d v="2023-01-01T00:00:00"/>
    <d v="2026-01-01T00:00:00"/>
    <s v="CO2KJN"/>
    <s v="MIQ,YHK"/>
    <s v="Green/Large"/>
    <x v="2"/>
    <n v="385.38"/>
    <n v="3.0027397260273974"/>
    <x v="1"/>
    <n v="366.11099999999999"/>
    <n v="346.84199999999998"/>
    <n v="308.30400000000003"/>
    <n v="222.66400000000002"/>
    <n v="102.76799999999999"/>
  </r>
  <r>
    <s v="FQGLF6OO"/>
    <x v="2"/>
    <x v="0"/>
    <s v="Product_LVFL5"/>
    <n v="138.47999999999999"/>
    <n v="52"/>
    <x v="0"/>
    <s v="18x6x13 cm"/>
    <d v="2023-01-01T00:00:00"/>
    <d v="2024-01-01T00:00:00"/>
    <s v="UFEK7G"/>
    <s v="E8C,0VI"/>
    <s v="Red/Small"/>
    <x v="2"/>
    <n v="124.63199999999999"/>
    <n v="1"/>
    <x v="1"/>
    <n v="118.40039999999999"/>
    <n v="112.16879999999999"/>
    <n v="99.705600000000004"/>
    <n v="72.009599999999992"/>
    <n v="33.235199999999999"/>
  </r>
  <r>
    <s v="F70OHD0T"/>
    <x v="2"/>
    <x v="0"/>
    <s v="Product_VBBPW"/>
    <n v="309.33"/>
    <n v="3"/>
    <x v="0"/>
    <s v="18x18x13 cm"/>
    <d v="2023-03-15T00:00:00"/>
    <d v="2024-01-01T00:00:00"/>
    <s v="HZ4UHH"/>
    <s v="S1W,DL0"/>
    <s v="Blue/Medium"/>
    <x v="4"/>
    <n v="278.39699999999999"/>
    <n v="0.8"/>
    <x v="1"/>
    <n v="264.47714999999999"/>
    <n v="250.5573"/>
    <n v="222.7176"/>
    <n v="160.85159999999999"/>
    <n v="74.239199999999997"/>
  </r>
  <r>
    <s v="OMQEEUXI"/>
    <x v="1"/>
    <x v="0"/>
    <s v="Product_HFIZ4"/>
    <n v="193.74"/>
    <n v="14"/>
    <x v="1"/>
    <s v="20x5x17 cm"/>
    <d v="2023-01-01T00:00:00"/>
    <d v="2025-01-01T00:00:00"/>
    <s v="FJ3FR6"/>
    <s v="USK,IF7"/>
    <s v="Blue/Medium"/>
    <x v="2"/>
    <n v="174.36600000000001"/>
    <n v="2.0027397260273974"/>
    <x v="0"/>
    <n v="165.64770000000001"/>
    <n v="156.92940000000002"/>
    <n v="139.49280000000002"/>
    <n v="100.74480000000001"/>
    <n v="46.497599999999998"/>
  </r>
  <r>
    <s v="X6G6R7F0"/>
    <x v="3"/>
    <x v="0"/>
    <s v="Product_W1SCT"/>
    <n v="254.83"/>
    <n v="1"/>
    <x v="0"/>
    <s v="19x20x9 cm"/>
    <d v="2023-03-15T00:00:00"/>
    <d v="2026-01-01T00:00:00"/>
    <s v="PL98CI"/>
    <s v="NJI,OZ0"/>
    <s v="Red/Small"/>
    <x v="3"/>
    <n v="229.34700000000001"/>
    <n v="2.8027397260273972"/>
    <x v="0"/>
    <n v="217.87965"/>
    <n v="206.41230000000002"/>
    <n v="183.47760000000002"/>
    <n v="132.51160000000002"/>
    <n v="61.159199999999998"/>
  </r>
  <r>
    <s v="T1DSNP6E"/>
    <x v="0"/>
    <x v="0"/>
    <s v="Product_CL12U"/>
    <n v="300.52"/>
    <n v="52"/>
    <x v="0"/>
    <s v="20x18x11 cm"/>
    <d v="2023-03-15T00:00:00"/>
    <d v="2024-01-01T00:00:00"/>
    <s v="BJRLFO"/>
    <s v="SF3,DWL"/>
    <s v="Blue/Medium"/>
    <x v="0"/>
    <n v="270.46799999999996"/>
    <n v="0.8"/>
    <x v="1"/>
    <n v="256.94459999999992"/>
    <n v="243.42119999999997"/>
    <n v="216.37439999999998"/>
    <n v="156.2704"/>
    <n v="72.124799999999993"/>
  </r>
  <r>
    <s v="RAVR498S"/>
    <x v="0"/>
    <x v="0"/>
    <s v="Product_M3R8M"/>
    <n v="221.17"/>
    <n v="51"/>
    <x v="1"/>
    <s v="19x13x5 cm"/>
    <d v="2023-01-01T00:00:00"/>
    <d v="2025-01-01T00:00:00"/>
    <s v="9YV6QZ"/>
    <s v="G2C,DJC"/>
    <s v="Red/Small"/>
    <x v="0"/>
    <n v="199.053"/>
    <n v="2.0027397260273974"/>
    <x v="0"/>
    <n v="189.10034999999999"/>
    <n v="179.14770000000001"/>
    <n v="159.2424"/>
    <n v="115.00839999999999"/>
    <n v="53.080799999999996"/>
  </r>
  <r>
    <s v="KYHJHEN0"/>
    <x v="1"/>
    <x v="0"/>
    <s v="Product_7VGCU"/>
    <n v="44.39"/>
    <n v="87"/>
    <x v="2"/>
    <s v="18x8x11 cm"/>
    <d v="2023-03-15T00:00:00"/>
    <d v="2026-01-01T00:00:00"/>
    <s v="2GU7KM"/>
    <s v="7SG,V7Y"/>
    <s v="Green/Large"/>
    <x v="3"/>
    <n v="39.951000000000001"/>
    <n v="2.8027397260273972"/>
    <x v="0"/>
    <n v="37.953449999999997"/>
    <n v="35.9559"/>
    <n v="31.960800000000003"/>
    <n v="23.082800000000002"/>
    <n v="10.653599999999999"/>
  </r>
  <r>
    <s v="97ZZ7R3N"/>
    <x v="3"/>
    <x v="0"/>
    <s v="Product_PYVP2"/>
    <n v="399.93"/>
    <n v="50"/>
    <x v="0"/>
    <s v="8x14x18 cm"/>
    <d v="2023-01-01T00:00:00"/>
    <d v="2026-01-01T00:00:00"/>
    <s v="KHP36B"/>
    <s v="L6V,SJV"/>
    <s v="Blue/Medium"/>
    <x v="4"/>
    <n v="359.93700000000001"/>
    <n v="3.0027397260273974"/>
    <x v="0"/>
    <n v="341.94015000000002"/>
    <n v="323.94330000000002"/>
    <n v="287.94960000000003"/>
    <n v="207.96360000000001"/>
    <n v="95.983199999999997"/>
  </r>
  <r>
    <s v="XZNTGZ9L"/>
    <x v="2"/>
    <x v="0"/>
    <s v="Product_5FM9S"/>
    <n v="300.06"/>
    <n v="33"/>
    <x v="1"/>
    <s v="17x10x6 cm"/>
    <d v="2023-07-30T00:00:00"/>
    <d v="2026-01-01T00:00:00"/>
    <s v="5W5AQN"/>
    <s v="SEQ,7P4"/>
    <s v="Red/Small"/>
    <x v="2"/>
    <n v="270.05399999999997"/>
    <n v="2.4273972602739726"/>
    <x v="0"/>
    <n v="256.55129999999997"/>
    <n v="243.04859999999999"/>
    <n v="216.04319999999998"/>
    <n v="156.03120000000001"/>
    <n v="72.014399999999995"/>
  </r>
  <r>
    <s v="JZYXP4QJ"/>
    <x v="0"/>
    <x v="0"/>
    <s v="Product_GD2IX"/>
    <n v="115.89"/>
    <n v="63"/>
    <x v="0"/>
    <s v="9x15x8 cm"/>
    <d v="2023-07-30T00:00:00"/>
    <d v="2025-01-01T00:00:00"/>
    <s v="5GG8RR"/>
    <s v="AGN,VKN"/>
    <s v="Blue/Medium"/>
    <x v="3"/>
    <n v="104.301"/>
    <n v="1.4273972602739726"/>
    <x v="0"/>
    <n v="99.085949999999997"/>
    <n v="93.870900000000006"/>
    <n v="83.44080000000001"/>
    <n v="60.262800000000006"/>
    <n v="27.813599999999997"/>
  </r>
  <r>
    <s v="JQ3ETCFK"/>
    <x v="3"/>
    <x v="0"/>
    <s v="Product_UB7GW"/>
    <n v="21.35"/>
    <n v="53"/>
    <x v="2"/>
    <s v="10x8x19 cm"/>
    <d v="2023-01-01T00:00:00"/>
    <d v="2024-01-01T00:00:00"/>
    <s v="ZNU4MH"/>
    <s v="DDF,JNH"/>
    <s v="Red/Small"/>
    <x v="4"/>
    <n v="19.215"/>
    <n v="1"/>
    <x v="1"/>
    <n v="18.254249999999999"/>
    <n v="17.293500000000002"/>
    <n v="15.372"/>
    <n v="11.102"/>
    <n v="5.1240000000000006"/>
  </r>
  <r>
    <s v="7G8AP4EZ"/>
    <x v="1"/>
    <x v="0"/>
    <s v="Product_9YMJ9"/>
    <n v="210.9"/>
    <n v="26"/>
    <x v="2"/>
    <s v="8x16x8 cm"/>
    <d v="2023-01-01T00:00:00"/>
    <d v="2024-01-01T00:00:00"/>
    <s v="FKUTAX"/>
    <s v="OUJ,4O7"/>
    <s v="Green/Large"/>
    <x v="4"/>
    <n v="189.81"/>
    <n v="1"/>
    <x v="1"/>
    <n v="180.31950000000001"/>
    <n v="170.82900000000001"/>
    <n v="151.84800000000001"/>
    <n v="109.66800000000001"/>
    <n v="50.616"/>
  </r>
  <r>
    <s v="JZRSCS39"/>
    <x v="2"/>
    <x v="0"/>
    <s v="Product_AEJ52"/>
    <n v="265.75"/>
    <n v="49"/>
    <x v="2"/>
    <s v="15x6x8 cm"/>
    <d v="2023-01-01T00:00:00"/>
    <d v="2025-01-01T00:00:00"/>
    <s v="62JJA9"/>
    <s v="ZMU,Y5W"/>
    <s v="Green/Large"/>
    <x v="2"/>
    <n v="239.17500000000001"/>
    <n v="2.0027397260273974"/>
    <x v="0"/>
    <n v="227.21625"/>
    <n v="215.25750000000002"/>
    <n v="191.34000000000003"/>
    <n v="138.19"/>
    <n v="63.78"/>
  </r>
  <r>
    <s v="FHEZUIU9"/>
    <x v="3"/>
    <x v="0"/>
    <s v="Product_H5GUY"/>
    <n v="104.08"/>
    <n v="76"/>
    <x v="1"/>
    <s v="5x11x20 cm"/>
    <d v="2023-03-15T00:00:00"/>
    <d v="2024-01-01T00:00:00"/>
    <s v="XKYC3H"/>
    <s v="ZVZ,RPC"/>
    <s v="Red/Small"/>
    <x v="4"/>
    <n v="93.671999999999997"/>
    <n v="0.8"/>
    <x v="1"/>
    <n v="88.988399999999999"/>
    <n v="84.3048"/>
    <n v="74.937600000000003"/>
    <n v="54.121600000000001"/>
    <n v="24.979199999999999"/>
  </r>
  <r>
    <s v="0QJS1TD4"/>
    <x v="1"/>
    <x v="0"/>
    <s v="Product_OZQVX"/>
    <n v="381.16"/>
    <n v="58"/>
    <x v="0"/>
    <s v="17x12x19 cm"/>
    <d v="2023-01-01T00:00:00"/>
    <d v="2025-01-01T00:00:00"/>
    <s v="QNE623"/>
    <s v="5HV,DWO"/>
    <s v="Blue/Medium"/>
    <x v="4"/>
    <n v="343.04400000000004"/>
    <n v="2.0027397260273974"/>
    <x v="1"/>
    <n v="325.89180000000005"/>
    <n v="308.73960000000005"/>
    <n v="274.43520000000007"/>
    <n v="198.20320000000001"/>
    <n v="91.478400000000008"/>
  </r>
  <r>
    <s v="OUA90S2K"/>
    <x v="2"/>
    <x v="0"/>
    <s v="Product_8TOGM"/>
    <n v="333.07"/>
    <n v="54"/>
    <x v="0"/>
    <s v="11x11x19 cm"/>
    <d v="2023-03-15T00:00:00"/>
    <d v="2025-01-01T00:00:00"/>
    <s v="TCYV9N"/>
    <s v="ESN,I49"/>
    <s v="Green/Large"/>
    <x v="2"/>
    <n v="299.76299999999998"/>
    <n v="1.8027397260273972"/>
    <x v="1"/>
    <n v="284.77484999999996"/>
    <n v="269.7867"/>
    <n v="239.81039999999999"/>
    <n v="173.19640000000001"/>
    <n v="79.936799999999991"/>
  </r>
  <r>
    <s v="HIKSAOOH"/>
    <x v="1"/>
    <x v="0"/>
    <s v="Product_1QQ3P"/>
    <n v="317.13"/>
    <n v="62"/>
    <x v="2"/>
    <s v="19x14x14 cm"/>
    <d v="2023-03-15T00:00:00"/>
    <d v="2025-01-01T00:00:00"/>
    <s v="QMOIKZ"/>
    <s v="73T,T7X"/>
    <s v="Green/Large"/>
    <x v="1"/>
    <n v="285.41699999999997"/>
    <n v="1.8027397260273972"/>
    <x v="1"/>
    <n v="271.14614999999998"/>
    <n v="256.87529999999998"/>
    <n v="228.33359999999999"/>
    <n v="164.9076"/>
    <n v="76.111199999999997"/>
  </r>
  <r>
    <s v="C47PZ7GJ"/>
    <x v="1"/>
    <x v="0"/>
    <s v="Product_WW6R4"/>
    <n v="137.65"/>
    <n v="10"/>
    <x v="0"/>
    <s v="17x6x16 cm"/>
    <d v="2023-03-15T00:00:00"/>
    <d v="2024-01-01T00:00:00"/>
    <s v="LZY718"/>
    <s v="DJJ,545"/>
    <s v="Blue/Medium"/>
    <x v="4"/>
    <n v="123.88500000000001"/>
    <n v="0.8"/>
    <x v="1"/>
    <n v="117.69074999999999"/>
    <n v="111.49650000000001"/>
    <n v="99.108000000000004"/>
    <n v="71.578000000000003"/>
    <n v="33.036000000000001"/>
  </r>
  <r>
    <s v="PSH4QP5B"/>
    <x v="0"/>
    <x v="0"/>
    <s v="Product_LHIO4"/>
    <n v="487.5"/>
    <n v="45"/>
    <x v="0"/>
    <s v="16x19x7 cm"/>
    <d v="2023-03-15T00:00:00"/>
    <d v="2025-01-01T00:00:00"/>
    <s v="KSJ4S9"/>
    <s v="KX4,ENF"/>
    <s v="Red/Small"/>
    <x v="0"/>
    <n v="438.75"/>
    <n v="1.8027397260273972"/>
    <x v="1"/>
    <n v="416.8125"/>
    <n v="394.875"/>
    <n v="351"/>
    <n v="253.5"/>
    <n v="117"/>
  </r>
  <r>
    <s v="88S20W22"/>
    <x v="0"/>
    <x v="0"/>
    <s v="Product_343Y6"/>
    <n v="216.19"/>
    <n v="26"/>
    <x v="2"/>
    <s v="15x18x18 cm"/>
    <d v="2023-01-01T00:00:00"/>
    <d v="2024-01-01T00:00:00"/>
    <s v="TBYY2T"/>
    <s v="4EE,7KR"/>
    <s v="Green/Large"/>
    <x v="4"/>
    <n v="194.571"/>
    <n v="1"/>
    <x v="1"/>
    <n v="184.84244999999999"/>
    <n v="175.1139"/>
    <n v="155.6568"/>
    <n v="112.4188"/>
    <n v="51.885599999999997"/>
  </r>
  <r>
    <s v="W63F2UP9"/>
    <x v="1"/>
    <x v="0"/>
    <s v="Product_2KFM9"/>
    <n v="205.1"/>
    <n v="58"/>
    <x v="2"/>
    <s v="19x16x13 cm"/>
    <d v="2023-07-30T00:00:00"/>
    <d v="2024-01-01T00:00:00"/>
    <s v="V75FKY"/>
    <s v="I2A,PER"/>
    <s v="Green/Large"/>
    <x v="3"/>
    <n v="184.59"/>
    <n v="0.42465753424657532"/>
    <x v="1"/>
    <n v="175.3605"/>
    <n v="166.131"/>
    <n v="147.672"/>
    <n v="106.652"/>
    <n v="49.223999999999997"/>
  </r>
  <r>
    <s v="K1R7ZUNE"/>
    <x v="3"/>
    <x v="0"/>
    <s v="Product_4O2O9"/>
    <n v="365.25"/>
    <n v="72"/>
    <x v="0"/>
    <s v="14x13x20 cm"/>
    <d v="2023-07-30T00:00:00"/>
    <d v="2024-01-01T00:00:00"/>
    <s v="6DOBSW"/>
    <s v="CUB,XAQ"/>
    <s v="Red/Small"/>
    <x v="0"/>
    <n v="328.72500000000002"/>
    <n v="0.42465753424657532"/>
    <x v="1"/>
    <n v="312.28874999999999"/>
    <n v="295.85250000000002"/>
    <n v="262.98"/>
    <n v="189.93"/>
    <n v="87.66"/>
  </r>
  <r>
    <s v="5FYH2B7Y"/>
    <x v="0"/>
    <x v="0"/>
    <s v="Product_ITWKL"/>
    <n v="361.37"/>
    <n v="16"/>
    <x v="2"/>
    <s v="16x7x13 cm"/>
    <d v="2023-07-30T00:00:00"/>
    <d v="2026-01-01T00:00:00"/>
    <s v="BEO4TY"/>
    <s v="HX7,HJN"/>
    <s v="Blue/Medium"/>
    <x v="3"/>
    <n v="325.233"/>
    <n v="2.4273972602739726"/>
    <x v="0"/>
    <n v="308.97134999999997"/>
    <n v="292.7097"/>
    <n v="260.18639999999999"/>
    <n v="187.91240000000002"/>
    <n v="86.728799999999993"/>
  </r>
  <r>
    <s v="YKDZZCZP"/>
    <x v="0"/>
    <x v="0"/>
    <s v="Product_0VKF2"/>
    <n v="457.45"/>
    <n v="75"/>
    <x v="0"/>
    <s v="11x6x20 cm"/>
    <d v="2023-07-30T00:00:00"/>
    <d v="2025-01-01T00:00:00"/>
    <s v="64701A"/>
    <s v="P7D,010"/>
    <s v="Blue/Medium"/>
    <x v="1"/>
    <n v="411.70499999999998"/>
    <n v="1.4273972602739726"/>
    <x v="1"/>
    <n v="391.11974999999995"/>
    <n v="370.53449999999998"/>
    <n v="329.36400000000003"/>
    <n v="237.874"/>
    <n v="109.788"/>
  </r>
  <r>
    <s v="5WAPGYBI"/>
    <x v="1"/>
    <x v="0"/>
    <s v="Product_IDEXF"/>
    <n v="205.96"/>
    <n v="54"/>
    <x v="1"/>
    <s v="7x18x11 cm"/>
    <d v="2023-01-01T00:00:00"/>
    <d v="2025-01-01T00:00:00"/>
    <s v="1OLGT0"/>
    <s v="1G3,8B8"/>
    <s v="Blue/Medium"/>
    <x v="1"/>
    <n v="185.364"/>
    <n v="2.0027397260273974"/>
    <x v="0"/>
    <n v="176.0958"/>
    <n v="166.82760000000002"/>
    <n v="148.2912"/>
    <n v="107.09920000000001"/>
    <n v="49.430399999999999"/>
  </r>
  <r>
    <s v="354XJYPL"/>
    <x v="0"/>
    <x v="0"/>
    <s v="Product_VITLC"/>
    <n v="499.77"/>
    <n v="2"/>
    <x v="1"/>
    <s v="10x20x13 cm"/>
    <d v="2023-01-01T00:00:00"/>
    <d v="2024-01-01T00:00:00"/>
    <s v="X5XW80"/>
    <s v="QW6,M92"/>
    <s v="Red/Small"/>
    <x v="4"/>
    <n v="449.79300000000001"/>
    <n v="1"/>
    <x v="1"/>
    <n v="427.30334999999997"/>
    <n v="404.81370000000004"/>
    <n v="359.83440000000002"/>
    <n v="259.88040000000001"/>
    <n v="119.94479999999999"/>
  </r>
  <r>
    <s v="Q9I1FMCP"/>
    <x v="2"/>
    <x v="0"/>
    <s v="Product_3VJAD"/>
    <n v="431.34"/>
    <n v="23"/>
    <x v="1"/>
    <s v="7x13x8 cm"/>
    <d v="2023-03-15T00:00:00"/>
    <d v="2026-01-01T00:00:00"/>
    <s v="1YHHDJ"/>
    <s v="L0K,JHW"/>
    <s v="Green/Large"/>
    <x v="4"/>
    <n v="388.20599999999996"/>
    <n v="2.8027397260273972"/>
    <x v="0"/>
    <n v="368.79569999999995"/>
    <n v="349.38539999999995"/>
    <n v="310.56479999999999"/>
    <n v="224.29679999999999"/>
    <n v="103.52159999999999"/>
  </r>
  <r>
    <s v="VISXS4KE"/>
    <x v="3"/>
    <x v="0"/>
    <s v="Product_81W83"/>
    <n v="479.54"/>
    <n v="6"/>
    <x v="2"/>
    <s v="6x13x9 cm"/>
    <d v="2023-07-30T00:00:00"/>
    <d v="2025-01-01T00:00:00"/>
    <s v="C8B2YO"/>
    <s v="QAC,AR7"/>
    <s v="Green/Large"/>
    <x v="4"/>
    <n v="431.58600000000001"/>
    <n v="1.4273972602739726"/>
    <x v="0"/>
    <n v="410.00669999999997"/>
    <n v="388.42740000000003"/>
    <n v="345.26880000000006"/>
    <n v="249.36080000000001"/>
    <n v="115.0896"/>
  </r>
  <r>
    <s v="JYASAH63"/>
    <x v="1"/>
    <x v="0"/>
    <s v="Product_Q6MW9"/>
    <n v="492.59"/>
    <n v="84"/>
    <x v="0"/>
    <s v="14x19x7 cm"/>
    <d v="2023-01-01T00:00:00"/>
    <d v="2026-01-01T00:00:00"/>
    <s v="KNC6UR"/>
    <s v="CK1,7MM"/>
    <s v="Green/Large"/>
    <x v="4"/>
    <n v="443.33099999999996"/>
    <n v="3.0027397260273974"/>
    <x v="0"/>
    <n v="421.16444999999993"/>
    <n v="398.99789999999996"/>
    <n v="354.66480000000001"/>
    <n v="256.14679999999998"/>
    <n v="118.2216"/>
  </r>
  <r>
    <s v="UD2KLFP4"/>
    <x v="0"/>
    <x v="0"/>
    <s v="Product_NJDJA"/>
    <n v="265.29000000000002"/>
    <n v="14"/>
    <x v="1"/>
    <s v="5x7x17 cm"/>
    <d v="2023-01-01T00:00:00"/>
    <d v="2025-01-01T00:00:00"/>
    <s v="3K73HD"/>
    <s v="CDW,Z9U"/>
    <s v="Red/Small"/>
    <x v="3"/>
    <n v="238.76100000000002"/>
    <n v="2.0027397260273974"/>
    <x v="0"/>
    <n v="226.82295000000002"/>
    <n v="214.88490000000002"/>
    <n v="191.00880000000004"/>
    <n v="137.95080000000002"/>
    <n v="63.669600000000003"/>
  </r>
  <r>
    <s v="3XPKR7UI"/>
    <x v="2"/>
    <x v="0"/>
    <s v="Product_LAPI1"/>
    <n v="259.60000000000002"/>
    <n v="7"/>
    <x v="1"/>
    <s v="8x11x6 cm"/>
    <d v="2023-03-15T00:00:00"/>
    <d v="2025-01-01T00:00:00"/>
    <s v="N8HINF"/>
    <s v="J20,VJ7"/>
    <s v="Red/Small"/>
    <x v="2"/>
    <n v="233.64000000000001"/>
    <n v="1.8027397260273972"/>
    <x v="1"/>
    <n v="221.958"/>
    <n v="210.27600000000001"/>
    <n v="186.91200000000003"/>
    <n v="134.99200000000002"/>
    <n v="62.304000000000002"/>
  </r>
  <r>
    <s v="GGRMR9KJ"/>
    <x v="2"/>
    <x v="0"/>
    <s v="Product_ZD5XR"/>
    <n v="299.67"/>
    <n v="87"/>
    <x v="2"/>
    <s v="6x19x9 cm"/>
    <d v="2023-07-30T00:00:00"/>
    <d v="2026-01-01T00:00:00"/>
    <s v="LF9PA5"/>
    <s v="7PH,6ND"/>
    <s v="Red/Small"/>
    <x v="0"/>
    <n v="269.70300000000003"/>
    <n v="2.4273972602739726"/>
    <x v="0"/>
    <n v="256.21785"/>
    <n v="242.73270000000002"/>
    <n v="215.76240000000004"/>
    <n v="155.82840000000002"/>
    <n v="71.9208"/>
  </r>
  <r>
    <s v="SDQ8EGL8"/>
    <x v="3"/>
    <x v="0"/>
    <s v="Product_045UG"/>
    <n v="76.849999999999994"/>
    <n v="79"/>
    <x v="1"/>
    <s v="19x10x6 cm"/>
    <d v="2023-03-15T00:00:00"/>
    <d v="2024-01-01T00:00:00"/>
    <s v="CGWPOV"/>
    <s v="9OL,JT3"/>
    <s v="Blue/Medium"/>
    <x v="0"/>
    <n v="69.164999999999992"/>
    <n v="0.8"/>
    <x v="1"/>
    <n v="65.706749999999985"/>
    <n v="62.248499999999993"/>
    <n v="55.331999999999994"/>
    <n v="39.961999999999996"/>
    <n v="18.443999999999999"/>
  </r>
  <r>
    <s v="55ZFQWI9"/>
    <x v="3"/>
    <x v="0"/>
    <s v="Product_BNKBG"/>
    <n v="143.36000000000001"/>
    <n v="70"/>
    <x v="0"/>
    <s v="5x7x15 cm"/>
    <d v="2023-03-15T00:00:00"/>
    <d v="2024-01-01T00:00:00"/>
    <s v="ZHCR17"/>
    <s v="Y1E,LEB"/>
    <s v="Red/Small"/>
    <x v="0"/>
    <n v="129.024"/>
    <n v="0.8"/>
    <x v="1"/>
    <n v="122.5728"/>
    <n v="116.1216"/>
    <n v="103.2192"/>
    <n v="74.547200000000004"/>
    <n v="34.406400000000005"/>
  </r>
  <r>
    <s v="M2K8NCA8"/>
    <x v="2"/>
    <x v="0"/>
    <s v="Product_AC2RT"/>
    <n v="169.43"/>
    <n v="13"/>
    <x v="2"/>
    <s v="20x9x8 cm"/>
    <d v="2023-03-15T00:00:00"/>
    <d v="2024-01-01T00:00:00"/>
    <s v="XF25WA"/>
    <s v="NTL,ARE"/>
    <s v="Green/Large"/>
    <x v="1"/>
    <n v="152.48699999999999"/>
    <n v="0.8"/>
    <x v="1"/>
    <n v="144.86265"/>
    <n v="137.23830000000001"/>
    <n v="121.9896"/>
    <n v="88.1036"/>
    <n v="40.663200000000003"/>
  </r>
  <r>
    <s v="KE9WBTP1"/>
    <x v="1"/>
    <x v="0"/>
    <s v="Product_SB2JT"/>
    <n v="70.88"/>
    <n v="89"/>
    <x v="0"/>
    <s v="9x6x8 cm"/>
    <d v="2023-03-15T00:00:00"/>
    <d v="2024-01-01T00:00:00"/>
    <s v="JKNTAF"/>
    <s v="VKU,REJ"/>
    <s v="Green/Large"/>
    <x v="3"/>
    <n v="63.791999999999994"/>
    <n v="0.8"/>
    <x v="1"/>
    <n v="60.602399999999989"/>
    <n v="57.412799999999997"/>
    <n v="51.0336"/>
    <n v="36.857599999999998"/>
    <n v="17.011199999999999"/>
  </r>
  <r>
    <s v="COX29B4P"/>
    <x v="3"/>
    <x v="0"/>
    <s v="Product_O72GO"/>
    <n v="24.22"/>
    <n v="97"/>
    <x v="1"/>
    <s v="16x19x20 cm"/>
    <d v="2023-07-30T00:00:00"/>
    <d v="2024-01-01T00:00:00"/>
    <s v="RXY7ZS"/>
    <s v="LEC,MQZ"/>
    <s v="Blue/Medium"/>
    <x v="2"/>
    <n v="21.797999999999998"/>
    <n v="0.42465753424657532"/>
    <x v="1"/>
    <n v="20.708099999999998"/>
    <n v="19.618199999999998"/>
    <n v="17.438399999999998"/>
    <n v="12.5944"/>
    <n v="5.8127999999999993"/>
  </r>
  <r>
    <s v="CAPYRBOC"/>
    <x v="1"/>
    <x v="0"/>
    <s v="Product_I2L17"/>
    <n v="365.97"/>
    <n v="24"/>
    <x v="0"/>
    <s v="8x12x5 cm"/>
    <d v="2023-03-15T00:00:00"/>
    <d v="2024-01-01T00:00:00"/>
    <s v="IV2EDE"/>
    <s v="02J,EA2"/>
    <s v="Red/Small"/>
    <x v="3"/>
    <n v="329.37300000000005"/>
    <n v="0.8"/>
    <x v="1"/>
    <n v="312.90435000000002"/>
    <n v="296.43570000000005"/>
    <n v="263.49840000000006"/>
    <n v="190.30440000000002"/>
    <n v="87.832800000000006"/>
  </r>
  <r>
    <s v="EHTVH1P3"/>
    <x v="3"/>
    <x v="0"/>
    <s v="Product_OQLE5"/>
    <n v="124.65"/>
    <n v="14"/>
    <x v="1"/>
    <s v="5x12x9 cm"/>
    <d v="2023-01-01T00:00:00"/>
    <d v="2026-01-01T00:00:00"/>
    <s v="52PST4"/>
    <s v="EIV,CHB"/>
    <s v="Green/Large"/>
    <x v="4"/>
    <n v="112.185"/>
    <n v="3.0027397260273974"/>
    <x v="0"/>
    <n v="106.57575"/>
    <n v="100.96650000000001"/>
    <n v="89.748000000000005"/>
    <n v="64.818000000000012"/>
    <n v="29.915999999999997"/>
  </r>
  <r>
    <s v="YHFZC75F"/>
    <x v="2"/>
    <x v="0"/>
    <s v="Product_QSZJB"/>
    <n v="121.19"/>
    <n v="5"/>
    <x v="2"/>
    <s v="11x10x7 cm"/>
    <d v="2023-07-30T00:00:00"/>
    <d v="2024-01-01T00:00:00"/>
    <s v="2I9VYJ"/>
    <s v="9XX,9X3"/>
    <s v="Red/Small"/>
    <x v="0"/>
    <n v="109.071"/>
    <n v="0.42465753424657532"/>
    <x v="1"/>
    <n v="103.61744999999999"/>
    <n v="98.163899999999998"/>
    <n v="87.256799999999998"/>
    <n v="63.018799999999999"/>
    <n v="29.085599999999999"/>
  </r>
  <r>
    <s v="J7EYL5XC"/>
    <x v="0"/>
    <x v="0"/>
    <s v="Product_GKDM3"/>
    <n v="422.58"/>
    <n v="62"/>
    <x v="1"/>
    <s v="13x17x16 cm"/>
    <d v="2023-01-01T00:00:00"/>
    <d v="2024-01-01T00:00:00"/>
    <s v="Q3J5M8"/>
    <s v="02U,UDA"/>
    <s v="Blue/Medium"/>
    <x v="3"/>
    <n v="380.322"/>
    <n v="1"/>
    <x v="1"/>
    <n v="361.30590000000001"/>
    <n v="342.28980000000001"/>
    <n v="304.25760000000002"/>
    <n v="219.74160000000001"/>
    <n v="101.41919999999999"/>
  </r>
  <r>
    <s v="2W5XFNP1"/>
    <x v="0"/>
    <x v="0"/>
    <s v="Product_FDMRO"/>
    <n v="220.5"/>
    <n v="97"/>
    <x v="1"/>
    <s v="8x7x14 cm"/>
    <d v="2023-07-30T00:00:00"/>
    <d v="2025-01-01T00:00:00"/>
    <s v="VFWWMV"/>
    <s v="Q08,CWN"/>
    <s v="Green/Large"/>
    <x v="1"/>
    <n v="198.45"/>
    <n v="1.4273972602739726"/>
    <x v="1"/>
    <n v="188.52749999999997"/>
    <n v="178.60499999999999"/>
    <n v="158.76"/>
    <n v="114.66000000000001"/>
    <n v="52.919999999999995"/>
  </r>
  <r>
    <s v="XOGRIX58"/>
    <x v="1"/>
    <x v="0"/>
    <s v="Product_08QED"/>
    <n v="316.56"/>
    <n v="23"/>
    <x v="1"/>
    <s v="18x15x14 cm"/>
    <d v="2023-07-30T00:00:00"/>
    <d v="2026-01-01T00:00:00"/>
    <s v="A3JJIR"/>
    <s v="RLR,E2P"/>
    <s v="Green/Large"/>
    <x v="2"/>
    <n v="284.904"/>
    <n v="2.4273972602739726"/>
    <x v="0"/>
    <n v="270.65879999999999"/>
    <n v="256.41360000000003"/>
    <n v="227.92320000000001"/>
    <n v="164.6112"/>
    <n v="75.974400000000003"/>
  </r>
  <r>
    <s v="EMFISQ9K"/>
    <x v="2"/>
    <x v="0"/>
    <s v="Product_CB8T1"/>
    <n v="300.94"/>
    <n v="19"/>
    <x v="1"/>
    <s v="15x16x14 cm"/>
    <d v="2023-07-30T00:00:00"/>
    <d v="2025-01-01T00:00:00"/>
    <s v="EKXPVL"/>
    <s v="8IU,AFR"/>
    <s v="Green/Large"/>
    <x v="0"/>
    <n v="270.846"/>
    <n v="1.4273972602739726"/>
    <x v="1"/>
    <n v="257.30369999999999"/>
    <n v="243.76140000000001"/>
    <n v="216.67680000000001"/>
    <n v="156.4888"/>
    <n v="72.2256"/>
  </r>
  <r>
    <s v="7T2RJ0XA"/>
    <x v="0"/>
    <x v="0"/>
    <s v="Product_LP4M6"/>
    <n v="253.35"/>
    <n v="74"/>
    <x v="1"/>
    <s v="13x13x14 cm"/>
    <d v="2023-03-15T00:00:00"/>
    <d v="2026-01-01T00:00:00"/>
    <s v="ZJVTNI"/>
    <s v="G3K,UF7"/>
    <s v="Green/Large"/>
    <x v="3"/>
    <n v="228.01499999999999"/>
    <n v="2.8027397260273972"/>
    <x v="0"/>
    <n v="216.61424999999997"/>
    <n v="205.21349999999998"/>
    <n v="182.41200000000001"/>
    <n v="131.74199999999999"/>
    <n v="60.804000000000002"/>
  </r>
  <r>
    <s v="C35QHH75"/>
    <x v="1"/>
    <x v="0"/>
    <s v="Product_CFB4H"/>
    <n v="285.76"/>
    <n v="99"/>
    <x v="2"/>
    <s v="8x20x16 cm"/>
    <d v="2023-07-30T00:00:00"/>
    <d v="2024-01-01T00:00:00"/>
    <s v="W5HNC6"/>
    <s v="0SE,290"/>
    <s v="Blue/Medium"/>
    <x v="0"/>
    <n v="257.18399999999997"/>
    <n v="0.42465753424657532"/>
    <x v="1"/>
    <n v="244.32479999999995"/>
    <n v="231.46559999999997"/>
    <n v="205.74719999999999"/>
    <n v="148.59520000000001"/>
    <n v="68.582399999999993"/>
  </r>
  <r>
    <s v="DK4SR6RH"/>
    <x v="3"/>
    <x v="0"/>
    <s v="Product_VVT4I"/>
    <n v="445.09"/>
    <n v="44"/>
    <x v="1"/>
    <s v="12x18x8 cm"/>
    <d v="2023-07-30T00:00:00"/>
    <d v="2025-01-01T00:00:00"/>
    <s v="SFQI3N"/>
    <s v="ENZ,XPO"/>
    <s v="Red/Small"/>
    <x v="3"/>
    <n v="400.58099999999996"/>
    <n v="1.4273972602739726"/>
    <x v="1"/>
    <n v="380.55194999999992"/>
    <n v="360.52289999999999"/>
    <n v="320.46479999999997"/>
    <n v="231.4468"/>
    <n v="106.82159999999999"/>
  </r>
  <r>
    <s v="76SNJFTA"/>
    <x v="3"/>
    <x v="0"/>
    <s v="Product_58PQR"/>
    <n v="445.37"/>
    <n v="71"/>
    <x v="0"/>
    <s v="6x9x18 cm"/>
    <d v="2023-01-01T00:00:00"/>
    <d v="2024-01-01T00:00:00"/>
    <s v="JKWV9D"/>
    <s v="R7J,0ED"/>
    <s v="Green/Large"/>
    <x v="4"/>
    <n v="400.83299999999997"/>
    <n v="1"/>
    <x v="1"/>
    <n v="380.79134999999997"/>
    <n v="360.74969999999996"/>
    <n v="320.66640000000001"/>
    <n v="231.5924"/>
    <n v="106.8888"/>
  </r>
  <r>
    <s v="VHBOQ1NX"/>
    <x v="0"/>
    <x v="0"/>
    <s v="Product_F7OR7"/>
    <n v="460.95"/>
    <n v="60"/>
    <x v="0"/>
    <s v="10x16x20 cm"/>
    <d v="2023-01-01T00:00:00"/>
    <d v="2026-01-01T00:00:00"/>
    <s v="NPXQQV"/>
    <s v="6DI,C8Z"/>
    <s v="Red/Small"/>
    <x v="4"/>
    <n v="414.85500000000002"/>
    <n v="3.0027397260273974"/>
    <x v="0"/>
    <n v="394.11225000000002"/>
    <n v="373.36950000000002"/>
    <n v="331.88400000000001"/>
    <n v="239.69399999999999"/>
    <n v="110.628"/>
  </r>
  <r>
    <s v="FLBEQWET"/>
    <x v="1"/>
    <x v="0"/>
    <s v="Product_5BYKB"/>
    <n v="445.74"/>
    <n v="59"/>
    <x v="0"/>
    <s v="7x18x5 cm"/>
    <d v="2023-01-01T00:00:00"/>
    <d v="2026-01-01T00:00:00"/>
    <s v="QWH3XC"/>
    <s v="XKL,GDO"/>
    <s v="Green/Large"/>
    <x v="4"/>
    <n v="401.166"/>
    <n v="3.0027397260273974"/>
    <x v="0"/>
    <n v="381.10769999999997"/>
    <n v="361.04939999999999"/>
    <n v="320.93280000000004"/>
    <n v="231.78480000000002"/>
    <n v="106.9776"/>
  </r>
  <r>
    <s v="RZWXJ2OF"/>
    <x v="0"/>
    <x v="0"/>
    <s v="Product_MUYN2"/>
    <n v="88.67"/>
    <n v="100"/>
    <x v="2"/>
    <s v="7x6x12 cm"/>
    <d v="2023-01-01T00:00:00"/>
    <d v="2024-01-01T00:00:00"/>
    <s v="NJY7K9"/>
    <s v="7S4,J88"/>
    <s v="Green/Large"/>
    <x v="4"/>
    <n v="79.802999999999997"/>
    <n v="1"/>
    <x v="1"/>
    <n v="75.812849999999997"/>
    <n v="71.822699999999998"/>
    <n v="63.842399999999998"/>
    <n v="46.108400000000003"/>
    <n v="21.280799999999999"/>
  </r>
  <r>
    <s v="DMRRKJT0"/>
    <x v="3"/>
    <x v="0"/>
    <s v="Product_EH2GA"/>
    <n v="408.77"/>
    <n v="61"/>
    <x v="1"/>
    <s v="6x11x6 cm"/>
    <d v="2023-01-01T00:00:00"/>
    <d v="2025-01-01T00:00:00"/>
    <s v="LTXIE5"/>
    <s v="6BY,DJW"/>
    <s v="Green/Large"/>
    <x v="2"/>
    <n v="367.89299999999997"/>
    <n v="2.0027397260273974"/>
    <x v="1"/>
    <n v="349.49834999999996"/>
    <n v="331.1037"/>
    <n v="294.31439999999998"/>
    <n v="212.56039999999999"/>
    <n v="98.104799999999997"/>
  </r>
  <r>
    <s v="N5EZZDDR"/>
    <x v="2"/>
    <x v="0"/>
    <s v="Product_6POT4"/>
    <n v="437.06"/>
    <n v="45"/>
    <x v="1"/>
    <s v="20x14x9 cm"/>
    <d v="2023-07-30T00:00:00"/>
    <d v="2024-01-01T00:00:00"/>
    <s v="SLU11R"/>
    <s v="VPS,ZBG"/>
    <s v="Green/Large"/>
    <x v="4"/>
    <n v="393.35399999999998"/>
    <n v="0.42465753424657532"/>
    <x v="1"/>
    <n v="373.68629999999996"/>
    <n v="354.01859999999999"/>
    <n v="314.6832"/>
    <n v="227.27120000000002"/>
    <n v="104.89439999999999"/>
  </r>
  <r>
    <s v="ZBOMFKFW"/>
    <x v="1"/>
    <x v="0"/>
    <s v="Product_K8VGL"/>
    <n v="346.5"/>
    <n v="67"/>
    <x v="0"/>
    <s v="20x9x11 cm"/>
    <d v="2023-01-01T00:00:00"/>
    <d v="2024-01-01T00:00:00"/>
    <s v="970MFU"/>
    <s v="9HL,ZG0"/>
    <s v="Green/Large"/>
    <x v="3"/>
    <n v="311.85000000000002"/>
    <n v="1"/>
    <x v="1"/>
    <n v="296.25749999999999"/>
    <n v="280.66500000000002"/>
    <n v="249.48000000000002"/>
    <n v="180.18"/>
    <n v="83.16"/>
  </r>
  <r>
    <s v="8HKRU67O"/>
    <x v="1"/>
    <x v="0"/>
    <s v="Product_WZG2E"/>
    <n v="444.92"/>
    <n v="80"/>
    <x v="2"/>
    <s v="8x13x13 cm"/>
    <d v="2023-07-30T00:00:00"/>
    <d v="2026-01-01T00:00:00"/>
    <s v="LKJLM7"/>
    <s v="HLN,SMY"/>
    <s v="Green/Large"/>
    <x v="1"/>
    <n v="400.428"/>
    <n v="2.4273972602739726"/>
    <x v="1"/>
    <n v="380.40659999999997"/>
    <n v="360.3852"/>
    <n v="320.3424"/>
    <n v="231.35840000000002"/>
    <n v="106.7808"/>
  </r>
  <r>
    <s v="E51385RV"/>
    <x v="2"/>
    <x v="0"/>
    <s v="Product_BYTAE"/>
    <n v="19.07"/>
    <n v="51"/>
    <x v="1"/>
    <s v="20x18x10 cm"/>
    <d v="2023-03-15T00:00:00"/>
    <d v="2026-01-01T00:00:00"/>
    <s v="Z73V3D"/>
    <s v="F6D,9XJ"/>
    <s v="Green/Large"/>
    <x v="0"/>
    <n v="17.163"/>
    <n v="2.8027397260273972"/>
    <x v="0"/>
    <n v="16.304849999999998"/>
    <n v="15.4467"/>
    <n v="13.730400000000001"/>
    <n v="9.9164000000000012"/>
    <n v="4.5767999999999995"/>
  </r>
  <r>
    <s v="KDX5N7A3"/>
    <x v="3"/>
    <x v="0"/>
    <s v="Product_I2NIE"/>
    <n v="478.17"/>
    <n v="61"/>
    <x v="2"/>
    <s v="10x10x11 cm"/>
    <d v="2023-03-15T00:00:00"/>
    <d v="2024-01-01T00:00:00"/>
    <s v="1O1ND8"/>
    <s v="YV8,RRQ"/>
    <s v="Red/Small"/>
    <x v="2"/>
    <n v="430.35300000000001"/>
    <n v="0.8"/>
    <x v="1"/>
    <n v="408.83535000000001"/>
    <n v="387.3177"/>
    <n v="344.28240000000005"/>
    <n v="248.64840000000001"/>
    <n v="114.7608"/>
  </r>
  <r>
    <s v="PWC49EJN"/>
    <x v="3"/>
    <x v="0"/>
    <s v="Product_XE7ZL"/>
    <n v="142.19999999999999"/>
    <n v="19"/>
    <x v="0"/>
    <s v="20x6x13 cm"/>
    <d v="2023-01-01T00:00:00"/>
    <d v="2025-01-01T00:00:00"/>
    <s v="KJH8T7"/>
    <s v="MON,MY6"/>
    <s v="Green/Large"/>
    <x v="4"/>
    <n v="127.97999999999999"/>
    <n v="2.0027397260273974"/>
    <x v="1"/>
    <n v="121.58099999999999"/>
    <n v="115.18199999999999"/>
    <n v="102.384"/>
    <n v="73.944000000000003"/>
    <n v="34.127999999999993"/>
  </r>
  <r>
    <s v="K0GRF99Z"/>
    <x v="2"/>
    <x v="0"/>
    <s v="Product_H30D9"/>
    <n v="313.04000000000002"/>
    <n v="24"/>
    <x v="1"/>
    <s v="8x8x9 cm"/>
    <d v="2023-01-01T00:00:00"/>
    <d v="2026-01-01T00:00:00"/>
    <s v="JV7AXN"/>
    <s v="K3P,91H"/>
    <s v="Green/Large"/>
    <x v="4"/>
    <n v="281.73599999999999"/>
    <n v="3.0027397260273974"/>
    <x v="1"/>
    <n v="267.64919999999995"/>
    <n v="253.5624"/>
    <n v="225.3888"/>
    <n v="162.78080000000003"/>
    <n v="75.129599999999996"/>
  </r>
  <r>
    <s v="W6OSTQRM"/>
    <x v="0"/>
    <x v="0"/>
    <s v="Product_EX6G9"/>
    <n v="162.38999999999999"/>
    <n v="60"/>
    <x v="0"/>
    <s v="11x13x15 cm"/>
    <d v="2023-07-30T00:00:00"/>
    <d v="2025-01-01T00:00:00"/>
    <s v="TAV583"/>
    <s v="6B7,N0N"/>
    <s v="Red/Small"/>
    <x v="3"/>
    <n v="146.15099999999998"/>
    <n v="1.4273972602739726"/>
    <x v="0"/>
    <n v="138.84344999999999"/>
    <n v="131.5359"/>
    <n v="116.92079999999999"/>
    <n v="84.442799999999991"/>
    <n v="38.973599999999998"/>
  </r>
  <r>
    <s v="EYVFQIIN"/>
    <x v="3"/>
    <x v="0"/>
    <s v="Product_96NT6"/>
    <n v="283.79000000000002"/>
    <n v="70"/>
    <x v="0"/>
    <s v="13x20x11 cm"/>
    <d v="2023-03-15T00:00:00"/>
    <d v="2026-01-01T00:00:00"/>
    <s v="SPYQEJ"/>
    <s v="FD4,ASK"/>
    <s v="Blue/Medium"/>
    <x v="2"/>
    <n v="255.411"/>
    <n v="2.8027397260273972"/>
    <x v="1"/>
    <n v="242.64044999999999"/>
    <n v="229.8699"/>
    <n v="204.3288"/>
    <n v="147.57080000000002"/>
    <n v="68.1096"/>
  </r>
  <r>
    <s v="KVWKTING"/>
    <x v="0"/>
    <x v="0"/>
    <s v="Product_W7N52"/>
    <n v="91.69"/>
    <n v="39"/>
    <x v="0"/>
    <s v="13x5x12 cm"/>
    <d v="2023-03-15T00:00:00"/>
    <d v="2026-01-01T00:00:00"/>
    <s v="0V34SM"/>
    <s v="CAQ,MTR"/>
    <s v="Green/Large"/>
    <x v="4"/>
    <n v="82.521000000000001"/>
    <n v="2.8027397260273972"/>
    <x v="1"/>
    <n v="78.394949999999994"/>
    <n v="74.268900000000002"/>
    <n v="66.016800000000003"/>
    <n v="47.678800000000003"/>
    <n v="22.005599999999998"/>
  </r>
  <r>
    <s v="C6MC4O9I"/>
    <x v="0"/>
    <x v="0"/>
    <s v="Product_H5A2U"/>
    <n v="61.23"/>
    <n v="55"/>
    <x v="1"/>
    <s v="7x18x7 cm"/>
    <d v="2023-03-15T00:00:00"/>
    <d v="2026-01-01T00:00:00"/>
    <s v="SI9GS2"/>
    <s v="TSK,1IE"/>
    <s v="Red/Small"/>
    <x v="2"/>
    <n v="55.106999999999999"/>
    <n v="2.8027397260273972"/>
    <x v="1"/>
    <n v="52.351649999999999"/>
    <n v="49.596299999999999"/>
    <n v="44.085599999999999"/>
    <n v="31.839600000000001"/>
    <n v="14.695199999999998"/>
  </r>
  <r>
    <s v="G2B1S9G8"/>
    <x v="1"/>
    <x v="0"/>
    <s v="Product_37O6O"/>
    <n v="311.3"/>
    <n v="24"/>
    <x v="0"/>
    <s v="9x19x17 cm"/>
    <d v="2023-03-15T00:00:00"/>
    <d v="2024-01-01T00:00:00"/>
    <s v="3PXZ8E"/>
    <s v="LV3,CVP"/>
    <s v="Red/Small"/>
    <x v="0"/>
    <n v="280.17"/>
    <n v="0.8"/>
    <x v="1"/>
    <n v="266.16149999999999"/>
    <n v="252.15300000000002"/>
    <n v="224.13600000000002"/>
    <n v="161.876"/>
    <n v="74.712000000000003"/>
  </r>
  <r>
    <s v="KK5OB04V"/>
    <x v="1"/>
    <x v="0"/>
    <s v="Product_8BI9H"/>
    <n v="287.81"/>
    <n v="88"/>
    <x v="0"/>
    <s v="14x8x11 cm"/>
    <d v="2023-07-30T00:00:00"/>
    <d v="2025-01-01T00:00:00"/>
    <s v="ICV3DQ"/>
    <s v="OVT,B0E"/>
    <s v="Blue/Medium"/>
    <x v="4"/>
    <n v="259.029"/>
    <n v="1.4273972602739726"/>
    <x v="0"/>
    <n v="246.07754999999997"/>
    <n v="233.12610000000001"/>
    <n v="207.22320000000002"/>
    <n v="149.66120000000001"/>
    <n v="69.074399999999997"/>
  </r>
  <r>
    <s v="NVBPRO7W"/>
    <x v="1"/>
    <x v="0"/>
    <s v="Product_XMEB2"/>
    <n v="326.14"/>
    <n v="96"/>
    <x v="2"/>
    <s v="19x8x11 cm"/>
    <d v="2023-03-15T00:00:00"/>
    <d v="2025-01-01T00:00:00"/>
    <s v="2BM84Z"/>
    <s v="URX,4DH"/>
    <s v="Green/Large"/>
    <x v="2"/>
    <n v="293.52600000000001"/>
    <n v="1.8027397260273972"/>
    <x v="0"/>
    <n v="278.84969999999998"/>
    <n v="264.17340000000002"/>
    <n v="234.82080000000002"/>
    <n v="169.59280000000001"/>
    <n v="78.273599999999988"/>
  </r>
  <r>
    <s v="VIEGFJA1"/>
    <x v="3"/>
    <x v="0"/>
    <s v="Product_UFF46"/>
    <n v="43.89"/>
    <n v="62"/>
    <x v="2"/>
    <s v="14x12x8 cm"/>
    <d v="2023-07-30T00:00:00"/>
    <d v="2026-01-01T00:00:00"/>
    <s v="OEU47F"/>
    <s v="XIB,ZFU"/>
    <s v="Blue/Medium"/>
    <x v="4"/>
    <n v="39.500999999999998"/>
    <n v="2.4273972602739726"/>
    <x v="1"/>
    <n v="37.525949999999995"/>
    <n v="35.550899999999999"/>
    <n v="31.6008"/>
    <n v="22.822800000000001"/>
    <n v="10.5336"/>
  </r>
  <r>
    <s v="F28KNL1N"/>
    <x v="1"/>
    <x v="0"/>
    <s v="Product_PY400"/>
    <n v="389.93"/>
    <n v="88"/>
    <x v="2"/>
    <s v="16x18x11 cm"/>
    <d v="2023-03-15T00:00:00"/>
    <d v="2024-01-01T00:00:00"/>
    <s v="BS02QU"/>
    <s v="LVE,VOH"/>
    <s v="Green/Large"/>
    <x v="4"/>
    <n v="350.93700000000001"/>
    <n v="0.8"/>
    <x v="1"/>
    <n v="333.39015000000001"/>
    <n v="315.8433"/>
    <n v="280.74960000000004"/>
    <n v="202.7636"/>
    <n v="93.583200000000005"/>
  </r>
  <r>
    <s v="QDAXD6GO"/>
    <x v="3"/>
    <x v="0"/>
    <s v="Product_B4KHX"/>
    <n v="463.45"/>
    <n v="51"/>
    <x v="0"/>
    <s v="11x10x11 cm"/>
    <d v="2023-07-30T00:00:00"/>
    <d v="2026-01-01T00:00:00"/>
    <s v="5PA9R8"/>
    <s v="M8C,BV7"/>
    <s v="Blue/Medium"/>
    <x v="4"/>
    <n v="417.10500000000002"/>
    <n v="2.4273972602739726"/>
    <x v="0"/>
    <n v="396.24975000000001"/>
    <n v="375.39450000000005"/>
    <n v="333.68400000000003"/>
    <n v="240.994"/>
    <n v="111.22799999999999"/>
  </r>
  <r>
    <s v="1IU2T53B"/>
    <x v="1"/>
    <x v="0"/>
    <s v="Product_CK1PI"/>
    <n v="242.7"/>
    <n v="19"/>
    <x v="1"/>
    <s v="18x7x6 cm"/>
    <d v="2023-01-01T00:00:00"/>
    <d v="2026-01-01T00:00:00"/>
    <s v="FK02U7"/>
    <s v="EX3,R7S"/>
    <s v="Blue/Medium"/>
    <x v="0"/>
    <n v="218.42999999999998"/>
    <n v="3.0027397260273974"/>
    <x v="0"/>
    <n v="207.50849999999997"/>
    <n v="196.58699999999999"/>
    <n v="174.744"/>
    <n v="126.20399999999999"/>
    <n v="58.247999999999998"/>
  </r>
  <r>
    <s v="UW6V30V9"/>
    <x v="3"/>
    <x v="0"/>
    <s v="Product_O14K8"/>
    <n v="69.87"/>
    <n v="40"/>
    <x v="1"/>
    <s v="11x15x15 cm"/>
    <d v="2023-07-30T00:00:00"/>
    <d v="2026-01-01T00:00:00"/>
    <s v="MLTETQ"/>
    <s v="LNL,WEQ"/>
    <s v="Green/Large"/>
    <x v="3"/>
    <n v="62.883000000000003"/>
    <n v="2.4273972602739726"/>
    <x v="1"/>
    <n v="59.738849999999999"/>
    <n v="56.594700000000003"/>
    <n v="50.306400000000004"/>
    <n v="36.332400000000007"/>
    <n v="16.768799999999999"/>
  </r>
  <r>
    <s v="S1QEZF5O"/>
    <x v="3"/>
    <x v="0"/>
    <s v="Product_VVCNS"/>
    <n v="27.88"/>
    <n v="44"/>
    <x v="2"/>
    <s v="8x18x17 cm"/>
    <d v="2023-01-01T00:00:00"/>
    <d v="2026-01-01T00:00:00"/>
    <s v="PUJ9E2"/>
    <s v="EQ3,HW4"/>
    <s v="Green/Large"/>
    <x v="3"/>
    <n v="25.091999999999999"/>
    <n v="3.0027397260273974"/>
    <x v="0"/>
    <n v="23.837399999999999"/>
    <n v="22.582799999999999"/>
    <n v="20.073599999999999"/>
    <n v="14.4976"/>
    <n v="6.6911999999999994"/>
  </r>
  <r>
    <s v="RH7W1GE8"/>
    <x v="2"/>
    <x v="0"/>
    <s v="Product_VH69F"/>
    <n v="164.25"/>
    <n v="77"/>
    <x v="1"/>
    <s v="13x10x10 cm"/>
    <d v="2023-07-30T00:00:00"/>
    <d v="2024-01-01T00:00:00"/>
    <s v="MN1KNS"/>
    <s v="WPF,M9T"/>
    <s v="Green/Large"/>
    <x v="0"/>
    <n v="147.82499999999999"/>
    <n v="0.42465753424657532"/>
    <x v="1"/>
    <n v="140.43374999999997"/>
    <n v="133.04249999999999"/>
    <n v="118.25999999999999"/>
    <n v="85.41"/>
    <n v="39.42"/>
  </r>
  <r>
    <s v="7LQQLTIE"/>
    <x v="3"/>
    <x v="0"/>
    <s v="Product_RBUI1"/>
    <n v="46.84"/>
    <n v="66"/>
    <x v="1"/>
    <s v="6x12x16 cm"/>
    <d v="2023-07-30T00:00:00"/>
    <d v="2024-01-01T00:00:00"/>
    <s v="8XFHNO"/>
    <s v="UGX,SU5"/>
    <s v="Blue/Medium"/>
    <x v="0"/>
    <n v="42.156000000000006"/>
    <n v="0.42465753424657532"/>
    <x v="1"/>
    <n v="40.048200000000001"/>
    <n v="37.940400000000004"/>
    <n v="33.724800000000009"/>
    <n v="24.356800000000003"/>
    <n v="11.2416"/>
  </r>
  <r>
    <s v="KKBZFRNZ"/>
    <x v="1"/>
    <x v="0"/>
    <s v="Product_4OY3I"/>
    <n v="137.88999999999999"/>
    <n v="77"/>
    <x v="2"/>
    <s v="19x5x14 cm"/>
    <d v="2023-03-15T00:00:00"/>
    <d v="2026-01-01T00:00:00"/>
    <s v="ONLLM8"/>
    <s v="0BZ,2HL"/>
    <s v="Red/Small"/>
    <x v="0"/>
    <n v="124.10099999999998"/>
    <n v="2.8027397260273972"/>
    <x v="0"/>
    <n v="117.89594999999998"/>
    <n v="111.69089999999998"/>
    <n v="99.280799999999999"/>
    <n v="71.702799999999996"/>
    <n v="33.093599999999995"/>
  </r>
  <r>
    <s v="E4CS48U0"/>
    <x v="0"/>
    <x v="0"/>
    <s v="Product_MJSWG"/>
    <n v="475.27"/>
    <n v="48"/>
    <x v="1"/>
    <s v="7x18x10 cm"/>
    <d v="2023-03-15T00:00:00"/>
    <d v="2025-01-01T00:00:00"/>
    <s v="JJOPPT"/>
    <s v="ATW,0YQ"/>
    <s v="Red/Small"/>
    <x v="2"/>
    <n v="427.74299999999999"/>
    <n v="1.8027397260273972"/>
    <x v="0"/>
    <n v="406.35584999999998"/>
    <n v="384.96870000000001"/>
    <n v="342.19440000000003"/>
    <n v="247.1404"/>
    <n v="114.06479999999999"/>
  </r>
  <r>
    <s v="0NJKW14F"/>
    <x v="1"/>
    <x v="0"/>
    <s v="Product_HTGZW"/>
    <n v="173"/>
    <n v="39"/>
    <x v="2"/>
    <s v="18x7x5 cm"/>
    <d v="2023-07-30T00:00:00"/>
    <d v="2025-01-01T00:00:00"/>
    <s v="69YANW"/>
    <s v="OF3,GE9"/>
    <s v="Red/Small"/>
    <x v="3"/>
    <n v="155.69999999999999"/>
    <n v="1.4273972602739726"/>
    <x v="1"/>
    <n v="147.91499999999999"/>
    <n v="140.13"/>
    <n v="124.56"/>
    <n v="89.960000000000008"/>
    <n v="41.519999999999996"/>
  </r>
  <r>
    <s v="U5CTO1ZW"/>
    <x v="3"/>
    <x v="0"/>
    <s v="Product_KXKKK"/>
    <n v="68.319999999999993"/>
    <n v="36"/>
    <x v="1"/>
    <s v="20x13x11 cm"/>
    <d v="2023-07-30T00:00:00"/>
    <d v="2025-01-01T00:00:00"/>
    <s v="ZD1L14"/>
    <s v="407,UWT"/>
    <s v="Red/Small"/>
    <x v="4"/>
    <n v="61.487999999999992"/>
    <n v="1.4273972602739726"/>
    <x v="1"/>
    <n v="58.413599999999988"/>
    <n v="55.339199999999991"/>
    <n v="49.190399999999997"/>
    <n v="35.526399999999995"/>
    <n v="16.396799999999999"/>
  </r>
  <r>
    <s v="0LSCO35P"/>
    <x v="0"/>
    <x v="0"/>
    <s v="Product_IKRT1"/>
    <n v="74.099999999999994"/>
    <n v="42"/>
    <x v="1"/>
    <s v="18x14x14 cm"/>
    <d v="2023-03-15T00:00:00"/>
    <d v="2026-01-01T00:00:00"/>
    <s v="Y2B23K"/>
    <s v="39P,LFE"/>
    <s v="Green/Large"/>
    <x v="1"/>
    <n v="66.69"/>
    <n v="2.8027397260273972"/>
    <x v="0"/>
    <n v="63.355499999999992"/>
    <n v="60.021000000000001"/>
    <n v="53.352000000000004"/>
    <n v="38.531999999999996"/>
    <n v="17.783999999999999"/>
  </r>
  <r>
    <s v="2D76Z5KJ"/>
    <x v="2"/>
    <x v="0"/>
    <s v="Product_9Z5AC"/>
    <n v="325.49"/>
    <n v="19"/>
    <x v="1"/>
    <s v="7x10x7 cm"/>
    <d v="2023-07-30T00:00:00"/>
    <d v="2025-01-01T00:00:00"/>
    <s v="DCQNMW"/>
    <s v="8DN,I79"/>
    <s v="Blue/Medium"/>
    <x v="1"/>
    <n v="292.94100000000003"/>
    <n v="1.4273972602739726"/>
    <x v="0"/>
    <n v="278.29395"/>
    <n v="263.64690000000002"/>
    <n v="234.35280000000003"/>
    <n v="169.25480000000002"/>
    <n v="78.117599999999996"/>
  </r>
  <r>
    <s v="EPQAVH5C"/>
    <x v="1"/>
    <x v="0"/>
    <s v="Product_0YY2X"/>
    <n v="313.74"/>
    <n v="96"/>
    <x v="1"/>
    <s v="12x12x13 cm"/>
    <d v="2023-07-30T00:00:00"/>
    <d v="2025-01-01T00:00:00"/>
    <s v="UZ5FW7"/>
    <s v="TE2,VZ8"/>
    <s v="Green/Large"/>
    <x v="4"/>
    <n v="282.36599999999999"/>
    <n v="1.4273972602739726"/>
    <x v="1"/>
    <n v="268.24769999999995"/>
    <n v="254.1294"/>
    <n v="225.89279999999999"/>
    <n v="163.1448"/>
    <n v="75.297600000000003"/>
  </r>
  <r>
    <s v="4KYINXH5"/>
    <x v="2"/>
    <x v="0"/>
    <s v="Product_92GW2"/>
    <n v="253.5"/>
    <n v="63"/>
    <x v="0"/>
    <s v="9x7x13 cm"/>
    <d v="2023-01-01T00:00:00"/>
    <d v="2025-01-01T00:00:00"/>
    <s v="GD3GIO"/>
    <s v="42B,6HK"/>
    <s v="Red/Small"/>
    <x v="2"/>
    <n v="228.15"/>
    <n v="2.0027397260273974"/>
    <x v="0"/>
    <n v="216.74250000000001"/>
    <n v="205.33500000000001"/>
    <n v="182.52"/>
    <n v="131.82"/>
    <n v="60.84"/>
  </r>
  <r>
    <s v="GOK7RKU0"/>
    <x v="3"/>
    <x v="0"/>
    <s v="Product_PVJPU"/>
    <n v="499.64"/>
    <n v="58"/>
    <x v="0"/>
    <s v="9x13x12 cm"/>
    <d v="2023-07-30T00:00:00"/>
    <d v="2024-01-01T00:00:00"/>
    <s v="RFAO1A"/>
    <s v="06C,O54"/>
    <s v="Red/Small"/>
    <x v="0"/>
    <n v="449.67599999999999"/>
    <n v="0.42465753424657532"/>
    <x v="1"/>
    <n v="427.19219999999996"/>
    <n v="404.70839999999998"/>
    <n v="359.74080000000004"/>
    <n v="259.81279999999998"/>
    <n v="119.9136"/>
  </r>
  <r>
    <s v="ANUPXTT6"/>
    <x v="3"/>
    <x v="0"/>
    <s v="Product_AJCZ6"/>
    <n v="61.85"/>
    <n v="57"/>
    <x v="1"/>
    <s v="12x20x16 cm"/>
    <d v="2023-07-30T00:00:00"/>
    <d v="2024-01-01T00:00:00"/>
    <s v="X14A9N"/>
    <s v="LJW,8OA"/>
    <s v="Blue/Medium"/>
    <x v="4"/>
    <n v="55.664999999999999"/>
    <n v="0.42465753424657532"/>
    <x v="1"/>
    <n v="52.881749999999997"/>
    <n v="50.098500000000001"/>
    <n v="44.532000000000004"/>
    <n v="32.161999999999999"/>
    <n v="14.844000000000001"/>
  </r>
  <r>
    <s v="YVO6AMUU"/>
    <x v="0"/>
    <x v="0"/>
    <s v="Product_Q6XYP"/>
    <n v="483.8"/>
    <n v="47"/>
    <x v="2"/>
    <s v="5x15x7 cm"/>
    <d v="2023-01-01T00:00:00"/>
    <d v="2025-01-01T00:00:00"/>
    <s v="1BEW8V"/>
    <s v="L31,MJ6"/>
    <s v="Green/Large"/>
    <x v="1"/>
    <n v="435.42"/>
    <n v="2.0027397260273974"/>
    <x v="1"/>
    <n v="413.649"/>
    <n v="391.87800000000004"/>
    <n v="348.33600000000001"/>
    <n v="251.57600000000002"/>
    <n v="116.11199999999999"/>
  </r>
  <r>
    <s v="98GXWL9D"/>
    <x v="2"/>
    <x v="0"/>
    <s v="Product_7FXR4"/>
    <n v="307.93"/>
    <n v="33"/>
    <x v="2"/>
    <s v="16x11x15 cm"/>
    <d v="2023-01-01T00:00:00"/>
    <d v="2025-01-01T00:00:00"/>
    <s v="A6IUAG"/>
    <s v="677,WL6"/>
    <s v="Blue/Medium"/>
    <x v="1"/>
    <n v="277.137"/>
    <n v="2.0027397260273974"/>
    <x v="1"/>
    <n v="263.28014999999999"/>
    <n v="249.42330000000001"/>
    <n v="221.70960000000002"/>
    <n v="160.12360000000001"/>
    <n v="73.903199999999998"/>
  </r>
  <r>
    <s v="A160YOWF"/>
    <x v="3"/>
    <x v="0"/>
    <s v="Product_BSFXB"/>
    <n v="316.25"/>
    <n v="80"/>
    <x v="2"/>
    <s v="6x19x6 cm"/>
    <d v="2023-01-01T00:00:00"/>
    <d v="2024-01-01T00:00:00"/>
    <s v="Z56E4L"/>
    <s v="0SE,B97"/>
    <s v="Green/Large"/>
    <x v="1"/>
    <n v="284.625"/>
    <n v="1"/>
    <x v="1"/>
    <n v="270.39375000000001"/>
    <n v="256.16250000000002"/>
    <n v="227.70000000000002"/>
    <n v="164.45000000000002"/>
    <n v="75.899999999999991"/>
  </r>
  <r>
    <s v="UTJOO0A1"/>
    <x v="2"/>
    <x v="0"/>
    <s v="Product_2GSAB"/>
    <n v="96.36"/>
    <n v="18"/>
    <x v="1"/>
    <s v="10x10x13 cm"/>
    <d v="2023-03-15T00:00:00"/>
    <d v="2024-01-01T00:00:00"/>
    <s v="LH6NP6"/>
    <s v="0LE,TBX"/>
    <s v="Blue/Medium"/>
    <x v="1"/>
    <n v="86.724000000000004"/>
    <n v="0.8"/>
    <x v="1"/>
    <n v="82.387799999999999"/>
    <n v="78.051600000000008"/>
    <n v="69.379200000000012"/>
    <n v="50.107199999999999"/>
    <n v="23.1264"/>
  </r>
  <r>
    <s v="ITUWVPUY"/>
    <x v="1"/>
    <x v="0"/>
    <s v="Product_X0XTN"/>
    <n v="239.28"/>
    <n v="37"/>
    <x v="2"/>
    <s v="6x19x13 cm"/>
    <d v="2023-01-01T00:00:00"/>
    <d v="2026-01-01T00:00:00"/>
    <s v="F1NFA6"/>
    <s v="BAP,89L"/>
    <s v="Blue/Medium"/>
    <x v="4"/>
    <n v="215.352"/>
    <n v="3.0027397260273974"/>
    <x v="0"/>
    <n v="204.58439999999999"/>
    <n v="193.8168"/>
    <n v="172.28160000000003"/>
    <n v="124.4256"/>
    <n v="57.427199999999999"/>
  </r>
  <r>
    <s v="1MJ9LNOL"/>
    <x v="3"/>
    <x v="0"/>
    <s v="Product_79X8J"/>
    <n v="44.82"/>
    <n v="39"/>
    <x v="0"/>
    <s v="9x14x15 cm"/>
    <d v="2023-07-30T00:00:00"/>
    <d v="2024-01-01T00:00:00"/>
    <s v="GKBA9Z"/>
    <s v="6TH,EP7"/>
    <s v="Blue/Medium"/>
    <x v="1"/>
    <n v="40.338000000000001"/>
    <n v="0.42465753424657532"/>
    <x v="1"/>
    <n v="38.321100000000001"/>
    <n v="36.304200000000002"/>
    <n v="32.270400000000002"/>
    <n v="23.3064"/>
    <n v="10.7568"/>
  </r>
  <r>
    <s v="VCG4IVII"/>
    <x v="1"/>
    <x v="0"/>
    <s v="Product_ML7U3"/>
    <n v="410.92"/>
    <n v="1"/>
    <x v="2"/>
    <s v="20x10x6 cm"/>
    <d v="2023-07-30T00:00:00"/>
    <d v="2024-01-01T00:00:00"/>
    <s v="FRSY9S"/>
    <s v="ZDD,2XZ"/>
    <s v="Green/Large"/>
    <x v="4"/>
    <n v="369.82800000000003"/>
    <n v="0.42465753424657532"/>
    <x v="1"/>
    <n v="351.33660000000003"/>
    <n v="332.84520000000003"/>
    <n v="295.86240000000004"/>
    <n v="213.67840000000001"/>
    <n v="98.620800000000003"/>
  </r>
  <r>
    <s v="22NBN1S4"/>
    <x v="3"/>
    <x v="0"/>
    <s v="Product_PUN52"/>
    <n v="133.09"/>
    <n v="90"/>
    <x v="1"/>
    <s v="17x14x6 cm"/>
    <d v="2023-03-15T00:00:00"/>
    <d v="2025-01-01T00:00:00"/>
    <s v="DO4CM8"/>
    <s v="WKD,0RE"/>
    <s v="Green/Large"/>
    <x v="1"/>
    <n v="119.78100000000001"/>
    <n v="1.8027397260273972"/>
    <x v="0"/>
    <n v="113.79195"/>
    <n v="107.80290000000001"/>
    <n v="95.82480000000001"/>
    <n v="69.206800000000001"/>
    <n v="31.941600000000001"/>
  </r>
  <r>
    <s v="FDIELUDK"/>
    <x v="0"/>
    <x v="0"/>
    <s v="Product_1YUOE"/>
    <n v="227.1"/>
    <n v="49"/>
    <x v="2"/>
    <s v="15x16x9 cm"/>
    <d v="2023-07-30T00:00:00"/>
    <d v="2026-01-01T00:00:00"/>
    <s v="7Z1G3F"/>
    <s v="9P7,27Q"/>
    <s v="Blue/Medium"/>
    <x v="4"/>
    <n v="204.39"/>
    <n v="2.4273972602739726"/>
    <x v="1"/>
    <n v="194.17049999999998"/>
    <n v="183.95099999999999"/>
    <n v="163.512"/>
    <n v="118.092"/>
    <n v="54.503999999999998"/>
  </r>
  <r>
    <s v="4GZ0MLNY"/>
    <x v="2"/>
    <x v="0"/>
    <s v="Product_086DT"/>
    <n v="413.85"/>
    <n v="41"/>
    <x v="2"/>
    <s v="14x14x8 cm"/>
    <d v="2023-07-30T00:00:00"/>
    <d v="2026-01-01T00:00:00"/>
    <s v="JK870C"/>
    <s v="461,BN1"/>
    <s v="Green/Large"/>
    <x v="2"/>
    <n v="372.46500000000003"/>
    <n v="2.4273972602739726"/>
    <x v="0"/>
    <n v="353.84174999999999"/>
    <n v="335.21850000000006"/>
    <n v="297.97200000000004"/>
    <n v="215.20200000000003"/>
    <n v="99.323999999999998"/>
  </r>
  <r>
    <s v="5424X1NV"/>
    <x v="2"/>
    <x v="0"/>
    <s v="Product_VM8Q9"/>
    <n v="269.73"/>
    <n v="81"/>
    <x v="2"/>
    <s v="15x13x10 cm"/>
    <d v="2023-03-15T00:00:00"/>
    <d v="2025-01-01T00:00:00"/>
    <s v="N8LLG6"/>
    <s v="6O4,OF3"/>
    <s v="Red/Small"/>
    <x v="3"/>
    <n v="242.75700000000001"/>
    <n v="1.8027397260273972"/>
    <x v="1"/>
    <n v="230.61914999999999"/>
    <n v="218.4813"/>
    <n v="194.2056"/>
    <n v="140.25960000000001"/>
    <n v="64.735200000000006"/>
  </r>
  <r>
    <s v="NUAZLGWB"/>
    <x v="1"/>
    <x v="0"/>
    <s v="Product_WJ7UO"/>
    <n v="28.68"/>
    <n v="91"/>
    <x v="2"/>
    <s v="18x18x13 cm"/>
    <d v="2023-01-01T00:00:00"/>
    <d v="2026-01-01T00:00:00"/>
    <s v="GYWC93"/>
    <s v="1JR,93E"/>
    <s v="Blue/Medium"/>
    <x v="4"/>
    <n v="25.811999999999998"/>
    <n v="3.0027397260273974"/>
    <x v="0"/>
    <n v="24.521399999999996"/>
    <n v="23.230799999999999"/>
    <n v="20.6496"/>
    <n v="14.913600000000001"/>
    <n v="6.8831999999999995"/>
  </r>
  <r>
    <s v="RQMOTYHV"/>
    <x v="2"/>
    <x v="0"/>
    <s v="Product_45FMT"/>
    <n v="215.73"/>
    <n v="38"/>
    <x v="1"/>
    <s v="7x11x10 cm"/>
    <d v="2023-03-15T00:00:00"/>
    <d v="2024-01-01T00:00:00"/>
    <s v="CNG3Z1"/>
    <s v="CNP,Y7T"/>
    <s v="Blue/Medium"/>
    <x v="0"/>
    <n v="194.15699999999998"/>
    <n v="0.8"/>
    <x v="1"/>
    <n v="184.44914999999997"/>
    <n v="174.7413"/>
    <n v="155.32560000000001"/>
    <n v="112.17959999999999"/>
    <n v="51.775199999999998"/>
  </r>
  <r>
    <s v="0IWJ1OV5"/>
    <x v="2"/>
    <x v="0"/>
    <s v="Product_8VSVR"/>
    <n v="447.27"/>
    <n v="13"/>
    <x v="0"/>
    <s v="20x20x16 cm"/>
    <d v="2023-03-15T00:00:00"/>
    <d v="2025-01-01T00:00:00"/>
    <s v="TPP3C5"/>
    <s v="0CW,1C0"/>
    <s v="Green/Large"/>
    <x v="2"/>
    <n v="402.54300000000001"/>
    <n v="1.8027397260273972"/>
    <x v="1"/>
    <n v="382.41584999999998"/>
    <n v="362.28870000000001"/>
    <n v="322.03440000000001"/>
    <n v="232.5804"/>
    <n v="107.34479999999999"/>
  </r>
  <r>
    <s v="DKXWM6NZ"/>
    <x v="3"/>
    <x v="0"/>
    <s v="Product_X7NRO"/>
    <n v="107.07"/>
    <n v="29"/>
    <x v="0"/>
    <s v="16x19x8 cm"/>
    <d v="2023-07-30T00:00:00"/>
    <d v="2024-01-01T00:00:00"/>
    <s v="6EME0A"/>
    <s v="LDW,9QX"/>
    <s v="Blue/Medium"/>
    <x v="0"/>
    <n v="96.363"/>
    <n v="0.42465753424657532"/>
    <x v="1"/>
    <n v="91.544849999999997"/>
    <n v="86.726700000000008"/>
    <n v="77.090400000000002"/>
    <n v="55.676400000000001"/>
    <n v="25.696799999999996"/>
  </r>
  <r>
    <s v="8JLKFTO5"/>
    <x v="3"/>
    <x v="0"/>
    <s v="Product_HLT5F"/>
    <n v="16.2"/>
    <n v="19"/>
    <x v="2"/>
    <s v="10x19x10 cm"/>
    <d v="2023-07-30T00:00:00"/>
    <d v="2024-01-01T00:00:00"/>
    <s v="Z0Z1GN"/>
    <s v="Z0N,EJ1"/>
    <s v="Green/Large"/>
    <x v="2"/>
    <n v="14.579999999999998"/>
    <n v="0.42465753424657532"/>
    <x v="1"/>
    <n v="13.850999999999997"/>
    <n v="13.121999999999998"/>
    <n v="11.664"/>
    <n v="8.4239999999999995"/>
    <n v="3.8879999999999999"/>
  </r>
  <r>
    <s v="J9458700"/>
    <x v="2"/>
    <x v="0"/>
    <s v="Product_CIYED"/>
    <n v="60.92"/>
    <n v="32"/>
    <x v="2"/>
    <s v="5x6x15 cm"/>
    <d v="2023-01-01T00:00:00"/>
    <d v="2026-01-01T00:00:00"/>
    <s v="UPUX4T"/>
    <s v="C5Y,6K1"/>
    <s v="Red/Small"/>
    <x v="3"/>
    <n v="54.828000000000003"/>
    <n v="3.0027397260273974"/>
    <x v="0"/>
    <n v="52.086599999999997"/>
    <n v="49.345200000000006"/>
    <n v="43.862400000000008"/>
    <n v="31.678400000000003"/>
    <n v="14.620799999999999"/>
  </r>
  <r>
    <s v="XWTLLVAT"/>
    <x v="2"/>
    <x v="0"/>
    <s v="Product_C6FG2"/>
    <n v="16.95"/>
    <n v="54"/>
    <x v="2"/>
    <s v="18x15x18 cm"/>
    <d v="2023-01-01T00:00:00"/>
    <d v="2024-01-01T00:00:00"/>
    <s v="8YTK04"/>
    <s v="J2A,0SW"/>
    <s v="Green/Large"/>
    <x v="4"/>
    <n v="15.254999999999999"/>
    <n v="1"/>
    <x v="1"/>
    <n v="14.492249999999999"/>
    <n v="13.7295"/>
    <n v="12.204000000000001"/>
    <n v="8.8140000000000001"/>
    <n v="4.0679999999999996"/>
  </r>
  <r>
    <s v="DRU41D01"/>
    <x v="2"/>
    <x v="0"/>
    <s v="Product_Y3448"/>
    <n v="195.2"/>
    <n v="88"/>
    <x v="1"/>
    <s v="5x17x14 cm"/>
    <d v="2023-07-30T00:00:00"/>
    <d v="2025-01-01T00:00:00"/>
    <s v="LVHW2F"/>
    <s v="9E3,MDL"/>
    <s v="Green/Large"/>
    <x v="2"/>
    <n v="175.67999999999998"/>
    <n v="1.4273972602739726"/>
    <x v="1"/>
    <n v="166.89599999999996"/>
    <n v="158.11199999999999"/>
    <n v="140.54399999999998"/>
    <n v="101.50399999999999"/>
    <n v="46.847999999999999"/>
  </r>
  <r>
    <s v="CDSVEQQV"/>
    <x v="2"/>
    <x v="0"/>
    <s v="Product_W61LH"/>
    <n v="162.13999999999999"/>
    <n v="37"/>
    <x v="0"/>
    <s v="17x5x14 cm"/>
    <d v="2023-01-01T00:00:00"/>
    <d v="2025-01-01T00:00:00"/>
    <s v="GI2U5C"/>
    <s v="ACD,FEA"/>
    <s v="Red/Small"/>
    <x v="2"/>
    <n v="145.92599999999999"/>
    <n v="2.0027397260273974"/>
    <x v="1"/>
    <n v="138.62969999999999"/>
    <n v="131.33339999999998"/>
    <n v="116.74079999999999"/>
    <n v="84.312799999999996"/>
    <n v="38.913599999999995"/>
  </r>
  <r>
    <s v="881YLXM7"/>
    <x v="2"/>
    <x v="0"/>
    <s v="Product_Z4S97"/>
    <n v="162.79"/>
    <n v="11"/>
    <x v="2"/>
    <s v="7x13x11 cm"/>
    <d v="2023-01-01T00:00:00"/>
    <d v="2026-01-01T00:00:00"/>
    <s v="U97TRV"/>
    <s v="KX7,S4W"/>
    <s v="Green/Large"/>
    <x v="1"/>
    <n v="146.511"/>
    <n v="3.0027397260273974"/>
    <x v="1"/>
    <n v="139.18545"/>
    <n v="131.85990000000001"/>
    <n v="117.2088"/>
    <n v="84.650800000000004"/>
    <n v="39.069599999999994"/>
  </r>
  <r>
    <s v="1H9N63UN"/>
    <x v="2"/>
    <x v="0"/>
    <s v="Product_OKN0F"/>
    <n v="103.5"/>
    <n v="37"/>
    <x v="1"/>
    <s v="13x16x11 cm"/>
    <d v="2023-03-15T00:00:00"/>
    <d v="2025-01-01T00:00:00"/>
    <s v="NN1KM9"/>
    <s v="LO3,I0S"/>
    <s v="Green/Large"/>
    <x v="4"/>
    <n v="93.15"/>
    <n v="1.8027397260273972"/>
    <x v="1"/>
    <n v="88.492500000000007"/>
    <n v="83.835000000000008"/>
    <n v="74.52000000000001"/>
    <n v="53.82"/>
    <n v="24.84"/>
  </r>
  <r>
    <s v="PBNWA6V0"/>
    <x v="1"/>
    <x v="0"/>
    <s v="Product_1QFGB"/>
    <n v="367.17"/>
    <n v="49"/>
    <x v="2"/>
    <s v="9x11x20 cm"/>
    <d v="2023-01-01T00:00:00"/>
    <d v="2024-01-01T00:00:00"/>
    <s v="UJFJMG"/>
    <s v="E2T,HTV"/>
    <s v="Green/Large"/>
    <x v="3"/>
    <n v="330.45300000000003"/>
    <n v="1"/>
    <x v="1"/>
    <n v="313.93035000000003"/>
    <n v="297.40770000000003"/>
    <n v="264.36240000000004"/>
    <n v="190.92840000000001"/>
    <n v="88.120800000000003"/>
  </r>
  <r>
    <s v="X6UA7DNO"/>
    <x v="3"/>
    <x v="0"/>
    <s v="Product_2VAXR"/>
    <n v="229.76"/>
    <n v="98"/>
    <x v="1"/>
    <s v="6x9x19 cm"/>
    <d v="2023-07-30T00:00:00"/>
    <d v="2024-01-01T00:00:00"/>
    <s v="VLHGQ7"/>
    <s v="NXG,KCR"/>
    <s v="Green/Large"/>
    <x v="1"/>
    <n v="206.78399999999999"/>
    <n v="0.42465753424657532"/>
    <x v="1"/>
    <n v="196.44479999999999"/>
    <n v="186.10560000000001"/>
    <n v="165.4272"/>
    <n v="119.4752"/>
    <n v="55.142399999999995"/>
  </r>
  <r>
    <s v="DG9ET1VB"/>
    <x v="2"/>
    <x v="0"/>
    <s v="Product_E57H6"/>
    <n v="270.07"/>
    <n v="32"/>
    <x v="2"/>
    <s v="9x19x19 cm"/>
    <d v="2023-01-01T00:00:00"/>
    <d v="2025-01-01T00:00:00"/>
    <s v="5OAIGN"/>
    <s v="SO8,A1Q"/>
    <s v="Red/Small"/>
    <x v="0"/>
    <n v="243.06299999999999"/>
    <n v="2.0027397260273974"/>
    <x v="1"/>
    <n v="230.90984999999998"/>
    <n v="218.7567"/>
    <n v="194.4504"/>
    <n v="140.43639999999999"/>
    <n v="64.816800000000001"/>
  </r>
  <r>
    <s v="0CRL5V5S"/>
    <x v="1"/>
    <x v="0"/>
    <s v="Product_6NGNW"/>
    <n v="460.45"/>
    <n v="78"/>
    <x v="0"/>
    <s v="14x9x14 cm"/>
    <d v="2023-07-30T00:00:00"/>
    <d v="2024-01-01T00:00:00"/>
    <s v="3NNDUY"/>
    <s v="NO0,105"/>
    <s v="Green/Large"/>
    <x v="2"/>
    <n v="414.40499999999997"/>
    <n v="0.42465753424657532"/>
    <x v="1"/>
    <n v="393.68474999999995"/>
    <n v="372.96449999999999"/>
    <n v="331.524"/>
    <n v="239.434"/>
    <n v="110.508"/>
  </r>
  <r>
    <s v="1X34FEHV"/>
    <x v="2"/>
    <x v="0"/>
    <s v="Product_88CMR"/>
    <n v="492.54"/>
    <n v="46"/>
    <x v="1"/>
    <s v="17x20x5 cm"/>
    <d v="2023-01-01T00:00:00"/>
    <d v="2025-01-01T00:00:00"/>
    <s v="H9FL1Q"/>
    <s v="FCU,1XJ"/>
    <s v="Green/Large"/>
    <x v="2"/>
    <n v="443.286"/>
    <n v="2.0027397260273974"/>
    <x v="1"/>
    <n v="421.12169999999998"/>
    <n v="398.95740000000001"/>
    <n v="354.62880000000001"/>
    <n v="256.12080000000003"/>
    <n v="118.20959999999999"/>
  </r>
  <r>
    <s v="AOFQOPGS"/>
    <x v="2"/>
    <x v="0"/>
    <s v="Product_EGKNZ"/>
    <n v="401.25"/>
    <n v="44"/>
    <x v="1"/>
    <s v="13x20x15 cm"/>
    <d v="2023-01-01T00:00:00"/>
    <d v="2025-01-01T00:00:00"/>
    <s v="9DZ70Q"/>
    <s v="AZR,M4H"/>
    <s v="Green/Large"/>
    <x v="4"/>
    <n v="361.125"/>
    <n v="2.0027397260273974"/>
    <x v="1"/>
    <n v="343.06874999999997"/>
    <n v="325.01249999999999"/>
    <n v="288.90000000000003"/>
    <n v="208.65"/>
    <n v="96.3"/>
  </r>
  <r>
    <s v="9A5N3QM7"/>
    <x v="3"/>
    <x v="0"/>
    <s v="Product_6OTKH"/>
    <n v="311.14"/>
    <n v="91"/>
    <x v="0"/>
    <s v="18x18x12 cm"/>
    <d v="2023-03-15T00:00:00"/>
    <d v="2026-01-01T00:00:00"/>
    <s v="LMNEYE"/>
    <s v="3PA,PLQ"/>
    <s v="Green/Large"/>
    <x v="3"/>
    <n v="280.02600000000001"/>
    <n v="2.8027397260273972"/>
    <x v="0"/>
    <n v="266.0247"/>
    <n v="252.02340000000001"/>
    <n v="224.02080000000001"/>
    <n v="161.7928"/>
    <n v="74.673599999999993"/>
  </r>
  <r>
    <s v="73W75V65"/>
    <x v="2"/>
    <x v="0"/>
    <s v="Product_G3ODA"/>
    <n v="471.66"/>
    <n v="6"/>
    <x v="2"/>
    <s v="13x7x18 cm"/>
    <d v="2023-03-15T00:00:00"/>
    <d v="2025-01-01T00:00:00"/>
    <s v="TLBRNR"/>
    <s v="86O,5S0"/>
    <s v="Red/Small"/>
    <x v="2"/>
    <n v="424.49400000000003"/>
    <n v="1.8027397260273972"/>
    <x v="1"/>
    <n v="403.26929999999999"/>
    <n v="382.04460000000006"/>
    <n v="339.59520000000003"/>
    <n v="245.26320000000001"/>
    <n v="113.19840000000001"/>
  </r>
  <r>
    <s v="QPQOZFAK"/>
    <x v="0"/>
    <x v="0"/>
    <s v="Product_3U3ES"/>
    <n v="178.68"/>
    <n v="75"/>
    <x v="0"/>
    <s v="7x11x9 cm"/>
    <d v="2023-01-01T00:00:00"/>
    <d v="2026-01-01T00:00:00"/>
    <s v="4ULS3H"/>
    <s v="TAN,L85"/>
    <s v="Blue/Medium"/>
    <x v="2"/>
    <n v="160.81200000000001"/>
    <n v="3.0027397260273974"/>
    <x v="1"/>
    <n v="152.7714"/>
    <n v="144.73080000000002"/>
    <n v="128.64960000000002"/>
    <n v="92.913600000000002"/>
    <n v="42.883200000000002"/>
  </r>
  <r>
    <s v="EDKFLFLP"/>
    <x v="3"/>
    <x v="0"/>
    <s v="Product_R6I4R"/>
    <n v="45.45"/>
    <n v="7"/>
    <x v="2"/>
    <s v="18x15x17 cm"/>
    <d v="2023-07-30T00:00:00"/>
    <d v="2026-01-01T00:00:00"/>
    <s v="GQ8D3O"/>
    <s v="W9N,JOU"/>
    <s v="Red/Small"/>
    <x v="1"/>
    <n v="40.905000000000001"/>
    <n v="2.4273972602739726"/>
    <x v="0"/>
    <n v="38.859749999999998"/>
    <n v="36.814500000000002"/>
    <n v="32.724000000000004"/>
    <n v="23.634000000000004"/>
    <n v="10.907999999999999"/>
  </r>
  <r>
    <s v="Q0Q0Q1UE"/>
    <x v="0"/>
    <x v="0"/>
    <s v="Product_3WJXP"/>
    <n v="114.11"/>
    <n v="21"/>
    <x v="1"/>
    <s v="7x17x17 cm"/>
    <d v="2023-03-15T00:00:00"/>
    <d v="2025-01-01T00:00:00"/>
    <s v="2NVSBY"/>
    <s v="4LC,0V4"/>
    <s v="Blue/Medium"/>
    <x v="4"/>
    <n v="102.699"/>
    <n v="1.8027397260273972"/>
    <x v="1"/>
    <n v="97.564049999999995"/>
    <n v="92.429100000000005"/>
    <n v="82.159199999999998"/>
    <n v="59.337200000000003"/>
    <n v="27.386399999999998"/>
  </r>
  <r>
    <s v="YGCWI1UI"/>
    <x v="0"/>
    <x v="0"/>
    <s v="Product_WVFX4"/>
    <n v="407.37"/>
    <n v="94"/>
    <x v="2"/>
    <s v="7x8x5 cm"/>
    <d v="2023-07-30T00:00:00"/>
    <d v="2025-01-01T00:00:00"/>
    <s v="PDP5J8"/>
    <s v="IN8,GW0"/>
    <s v="Green/Large"/>
    <x v="0"/>
    <n v="366.63299999999998"/>
    <n v="1.4273972602739726"/>
    <x v="1"/>
    <n v="348.30134999999996"/>
    <n v="329.96969999999999"/>
    <n v="293.3064"/>
    <n v="211.83240000000001"/>
    <n v="97.768799999999999"/>
  </r>
  <r>
    <s v="W25RTD92"/>
    <x v="1"/>
    <x v="0"/>
    <s v="Product_MWQWC"/>
    <n v="489.51"/>
    <n v="58"/>
    <x v="0"/>
    <s v="18x20x17 cm"/>
    <d v="2023-07-30T00:00:00"/>
    <d v="2025-01-01T00:00:00"/>
    <s v="4MW0XM"/>
    <s v="MZ0,P8O"/>
    <s v="Blue/Medium"/>
    <x v="2"/>
    <n v="440.55899999999997"/>
    <n v="1.4273972602739726"/>
    <x v="1"/>
    <n v="418.53104999999994"/>
    <n v="396.50309999999996"/>
    <n v="352.44720000000001"/>
    <n v="254.54519999999999"/>
    <n v="117.4824"/>
  </r>
  <r>
    <s v="415UTEMX"/>
    <x v="2"/>
    <x v="0"/>
    <s v="Product_7SCS4"/>
    <n v="380.54"/>
    <n v="53"/>
    <x v="2"/>
    <s v="6x15x10 cm"/>
    <d v="2023-07-30T00:00:00"/>
    <d v="2026-01-01T00:00:00"/>
    <s v="FKVZ46"/>
    <s v="4L1,9IP"/>
    <s v="Red/Small"/>
    <x v="4"/>
    <n v="342.48599999999999"/>
    <n v="2.4273972602739726"/>
    <x v="0"/>
    <n v="325.36169999999998"/>
    <n v="308.23739999999998"/>
    <n v="273.98880000000003"/>
    <n v="197.88080000000002"/>
    <n v="91.329599999999999"/>
  </r>
  <r>
    <s v="LA1GGQHV"/>
    <x v="2"/>
    <x v="0"/>
    <s v="Product_CQYSU"/>
    <n v="154.54"/>
    <n v="75"/>
    <x v="1"/>
    <s v="5x13x15 cm"/>
    <d v="2023-01-01T00:00:00"/>
    <d v="2024-01-01T00:00:00"/>
    <s v="FY32NI"/>
    <s v="C29,Y9Z"/>
    <s v="Blue/Medium"/>
    <x v="3"/>
    <n v="139.08599999999998"/>
    <n v="1"/>
    <x v="1"/>
    <n v="132.13169999999997"/>
    <n v="125.17739999999999"/>
    <n v="111.2688"/>
    <n v="80.360799999999998"/>
    <n v="37.089599999999997"/>
  </r>
  <r>
    <s v="6B8V12WJ"/>
    <x v="2"/>
    <x v="0"/>
    <s v="Product_GG9XD"/>
    <n v="483.98"/>
    <n v="39"/>
    <x v="1"/>
    <s v="13x20x19 cm"/>
    <d v="2023-07-30T00:00:00"/>
    <d v="2026-01-01T00:00:00"/>
    <s v="QQSUP0"/>
    <s v="KAF,R38"/>
    <s v="Blue/Medium"/>
    <x v="2"/>
    <n v="435.58199999999999"/>
    <n v="2.4273972602739726"/>
    <x v="1"/>
    <n v="413.80289999999997"/>
    <n v="392.02379999999999"/>
    <n v="348.46559999999999"/>
    <n v="251.66960000000003"/>
    <n v="116.15519999999999"/>
  </r>
  <r>
    <s v="QH8MFDCJ"/>
    <x v="2"/>
    <x v="0"/>
    <s v="Product_EB3QD"/>
    <n v="272.32"/>
    <n v="21"/>
    <x v="2"/>
    <s v="19x10x7 cm"/>
    <d v="2023-01-01T00:00:00"/>
    <d v="2026-01-01T00:00:00"/>
    <s v="5OO1AO"/>
    <s v="5M6,4CE"/>
    <s v="Red/Small"/>
    <x v="0"/>
    <n v="245.08799999999999"/>
    <n v="3.0027397260273974"/>
    <x v="1"/>
    <n v="232.83359999999999"/>
    <n v="220.57919999999999"/>
    <n v="196.07040000000001"/>
    <n v="141.60640000000001"/>
    <n v="65.356799999999993"/>
  </r>
  <r>
    <s v="XJMOTZDO"/>
    <x v="2"/>
    <x v="0"/>
    <s v="Product_LJ9Y1"/>
    <n v="158.57"/>
    <n v="69"/>
    <x v="2"/>
    <s v="15x12x6 cm"/>
    <d v="2023-01-01T00:00:00"/>
    <d v="2024-01-01T00:00:00"/>
    <s v="WMAG1K"/>
    <s v="REC,8C7"/>
    <s v="Green/Large"/>
    <x v="2"/>
    <n v="142.71299999999999"/>
    <n v="1"/>
    <x v="1"/>
    <n v="135.57735"/>
    <n v="128.4417"/>
    <n v="114.1704"/>
    <n v="82.456400000000002"/>
    <n v="38.056799999999996"/>
  </r>
  <r>
    <s v="ZVFMXRMA"/>
    <x v="3"/>
    <x v="0"/>
    <s v="Product_RA89P"/>
    <n v="405.62"/>
    <n v="41"/>
    <x v="1"/>
    <s v="13x10x10 cm"/>
    <d v="2023-03-15T00:00:00"/>
    <d v="2026-01-01T00:00:00"/>
    <s v="C9OS2G"/>
    <s v="DQI,GFV"/>
    <s v="Blue/Medium"/>
    <x v="4"/>
    <n v="365.05799999999999"/>
    <n v="2.8027397260273972"/>
    <x v="0"/>
    <n v="346.80509999999998"/>
    <n v="328.55220000000003"/>
    <n v="292.04640000000001"/>
    <n v="210.92240000000001"/>
    <n v="97.348799999999997"/>
  </r>
  <r>
    <s v="TQLEJPZC"/>
    <x v="3"/>
    <x v="0"/>
    <s v="Product_UO59N"/>
    <n v="256.77999999999997"/>
    <n v="29"/>
    <x v="0"/>
    <s v="18x7x19 cm"/>
    <d v="2023-01-01T00:00:00"/>
    <d v="2026-01-01T00:00:00"/>
    <s v="UXE65J"/>
    <s v="WYN,SE3"/>
    <s v="Blue/Medium"/>
    <x v="1"/>
    <n v="231.10199999999998"/>
    <n v="3.0027397260273974"/>
    <x v="1"/>
    <n v="219.54689999999997"/>
    <n v="207.99179999999998"/>
    <n v="184.88159999999999"/>
    <n v="133.5256"/>
    <n v="61.627199999999988"/>
  </r>
  <r>
    <s v="1UQFVPBP"/>
    <x v="0"/>
    <x v="0"/>
    <s v="Product_RGSG6"/>
    <n v="272.58999999999997"/>
    <n v="20"/>
    <x v="1"/>
    <s v="10x14x18 cm"/>
    <d v="2023-03-15T00:00:00"/>
    <d v="2026-01-01T00:00:00"/>
    <s v="FJC6SD"/>
    <s v="V8J,LON"/>
    <s v="Green/Large"/>
    <x v="0"/>
    <n v="245.33099999999996"/>
    <n v="2.8027397260273972"/>
    <x v="0"/>
    <n v="233.06444999999997"/>
    <n v="220.79789999999997"/>
    <n v="196.26479999999998"/>
    <n v="141.74679999999998"/>
    <n v="65.421599999999998"/>
  </r>
  <r>
    <s v="67KJ80BB"/>
    <x v="2"/>
    <x v="0"/>
    <s v="Product_6MA9Q"/>
    <n v="348.31"/>
    <n v="6"/>
    <x v="0"/>
    <s v="8x15x12 cm"/>
    <d v="2023-07-30T00:00:00"/>
    <d v="2024-01-01T00:00:00"/>
    <s v="GAP6RV"/>
    <s v="OLA,XN7"/>
    <s v="Green/Large"/>
    <x v="3"/>
    <n v="313.47899999999998"/>
    <n v="0.42465753424657532"/>
    <x v="1"/>
    <n v="297.80504999999999"/>
    <n v="282.1311"/>
    <n v="250.78319999999999"/>
    <n v="181.12120000000002"/>
    <n v="83.594399999999993"/>
  </r>
  <r>
    <s v="6KL1AT4G"/>
    <x v="1"/>
    <x v="0"/>
    <s v="Product_LTDL2"/>
    <n v="339.48"/>
    <n v="70"/>
    <x v="2"/>
    <s v="18x16x7 cm"/>
    <d v="2023-07-30T00:00:00"/>
    <d v="2025-01-01T00:00:00"/>
    <s v="F04ZP1"/>
    <s v="HHU,4SZ"/>
    <s v="Blue/Medium"/>
    <x v="3"/>
    <n v="305.53200000000004"/>
    <n v="1.4273972602739726"/>
    <x v="0"/>
    <n v="290.25540000000001"/>
    <n v="274.97880000000004"/>
    <n v="244.42560000000003"/>
    <n v="176.52960000000002"/>
    <n v="81.475200000000001"/>
  </r>
  <r>
    <s v="71AO4WA0"/>
    <x v="0"/>
    <x v="0"/>
    <s v="Product_O5IQN"/>
    <n v="377.98"/>
    <n v="57"/>
    <x v="2"/>
    <s v="13x10x20 cm"/>
    <d v="2023-01-01T00:00:00"/>
    <d v="2026-01-01T00:00:00"/>
    <s v="B7Y2Y1"/>
    <s v="H83,TWE"/>
    <s v="Blue/Medium"/>
    <x v="2"/>
    <n v="340.18200000000002"/>
    <n v="3.0027397260273974"/>
    <x v="0"/>
    <n v="323.17290000000003"/>
    <n v="306.16380000000004"/>
    <n v="272.1456"/>
    <n v="196.54960000000003"/>
    <n v="90.715199999999996"/>
  </r>
  <r>
    <s v="QCMJVPCB"/>
    <x v="0"/>
    <x v="0"/>
    <s v="Product_JZ3NG"/>
    <n v="109.49"/>
    <n v="58"/>
    <x v="0"/>
    <s v="11x15x6 cm"/>
    <d v="2023-01-01T00:00:00"/>
    <d v="2026-01-01T00:00:00"/>
    <s v="J0EKQ0"/>
    <s v="NLQ,AOO"/>
    <s v="Green/Large"/>
    <x v="3"/>
    <n v="98.540999999999997"/>
    <n v="3.0027397260273974"/>
    <x v="0"/>
    <n v="93.613949999999988"/>
    <n v="88.686899999999994"/>
    <n v="78.832800000000006"/>
    <n v="56.934800000000003"/>
    <n v="26.277599999999996"/>
  </r>
  <r>
    <s v="5MPYHTA1"/>
    <x v="3"/>
    <x v="0"/>
    <s v="Product_NKPCA"/>
    <n v="56.02"/>
    <n v="73"/>
    <x v="2"/>
    <s v="17x9x7 cm"/>
    <d v="2023-07-30T00:00:00"/>
    <d v="2024-01-01T00:00:00"/>
    <s v="122CW1"/>
    <s v="E6K,QGQ"/>
    <s v="Red/Small"/>
    <x v="4"/>
    <n v="50.418000000000006"/>
    <n v="0.42465753424657532"/>
    <x v="1"/>
    <n v="47.897100000000002"/>
    <n v="45.376200000000004"/>
    <n v="40.334400000000009"/>
    <n v="29.130400000000002"/>
    <n v="13.444800000000001"/>
  </r>
  <r>
    <s v="YYIW802Z"/>
    <x v="1"/>
    <x v="0"/>
    <s v="Product_340B9"/>
    <n v="262.87"/>
    <n v="48"/>
    <x v="0"/>
    <s v="5x7x15 cm"/>
    <d v="2023-07-30T00:00:00"/>
    <d v="2024-01-01T00:00:00"/>
    <s v="CI9H83"/>
    <s v="JD9,2OI"/>
    <s v="Green/Large"/>
    <x v="2"/>
    <n v="236.583"/>
    <n v="0.42465753424657532"/>
    <x v="1"/>
    <n v="224.75385"/>
    <n v="212.9247"/>
    <n v="189.2664"/>
    <n v="136.69240000000002"/>
    <n v="63.088799999999992"/>
  </r>
  <r>
    <s v="9SXLQSIN"/>
    <x v="0"/>
    <x v="0"/>
    <s v="Product_GCXTV"/>
    <n v="199.99"/>
    <n v="55"/>
    <x v="0"/>
    <s v="5x15x8 cm"/>
    <d v="2023-01-01T00:00:00"/>
    <d v="2026-01-01T00:00:00"/>
    <s v="WWUXFJ"/>
    <s v="U17,99Q"/>
    <s v="Red/Small"/>
    <x v="1"/>
    <n v="179.99100000000001"/>
    <n v="3.0027397260273974"/>
    <x v="0"/>
    <n v="170.99145000000001"/>
    <n v="161.99190000000002"/>
    <n v="143.99280000000002"/>
    <n v="103.99480000000001"/>
    <n v="47.997599999999998"/>
  </r>
  <r>
    <s v="9MUS6KEU"/>
    <x v="0"/>
    <x v="0"/>
    <s v="Product_WWL86"/>
    <n v="87.82"/>
    <n v="12"/>
    <x v="1"/>
    <s v="10x13x6 cm"/>
    <d v="2023-07-30T00:00:00"/>
    <d v="2025-01-01T00:00:00"/>
    <s v="34AP1J"/>
    <s v="6W5,X7R"/>
    <s v="Blue/Medium"/>
    <x v="4"/>
    <n v="79.037999999999997"/>
    <n v="1.4273972602739726"/>
    <x v="1"/>
    <n v="75.086099999999988"/>
    <n v="71.134199999999993"/>
    <n v="63.230400000000003"/>
    <n v="45.666399999999996"/>
    <n v="21.076799999999999"/>
  </r>
  <r>
    <s v="HM6V5AGB"/>
    <x v="2"/>
    <x v="0"/>
    <s v="Product_5M9SV"/>
    <n v="445.83"/>
    <n v="91"/>
    <x v="2"/>
    <s v="11x17x20 cm"/>
    <d v="2023-07-30T00:00:00"/>
    <d v="2025-01-01T00:00:00"/>
    <s v="VIN8SE"/>
    <s v="OCA,CYN"/>
    <s v="Green/Large"/>
    <x v="3"/>
    <n v="401.24699999999996"/>
    <n v="1.4273972602739726"/>
    <x v="1"/>
    <n v="381.18464999999992"/>
    <n v="361.1223"/>
    <n v="320.99759999999998"/>
    <n v="231.83160000000001"/>
    <n v="106.99919999999999"/>
  </r>
  <r>
    <s v="O2FVDP2F"/>
    <x v="1"/>
    <x v="0"/>
    <s v="Product_H0SU0"/>
    <n v="150.15"/>
    <n v="40"/>
    <x v="1"/>
    <s v="7x5x14 cm"/>
    <d v="2023-07-30T00:00:00"/>
    <d v="2024-01-01T00:00:00"/>
    <s v="KTRO9Q"/>
    <s v="3IF,QYH"/>
    <s v="Red/Small"/>
    <x v="0"/>
    <n v="135.13499999999999"/>
    <n v="0.42465753424657532"/>
    <x v="1"/>
    <n v="128.37824999999998"/>
    <n v="121.6215"/>
    <n v="108.108"/>
    <n v="78.078000000000003"/>
    <n v="36.036000000000001"/>
  </r>
  <r>
    <s v="VAHFK3MV"/>
    <x v="2"/>
    <x v="0"/>
    <s v="Product_8TL2G"/>
    <n v="19.940000000000001"/>
    <n v="66"/>
    <x v="2"/>
    <s v="14x19x14 cm"/>
    <d v="2023-07-30T00:00:00"/>
    <d v="2025-01-01T00:00:00"/>
    <s v="VL598S"/>
    <s v="Z5Y,RWR"/>
    <s v="Blue/Medium"/>
    <x v="1"/>
    <n v="17.946000000000002"/>
    <n v="1.4273972602739726"/>
    <x v="1"/>
    <n v="17.0487"/>
    <n v="16.151400000000002"/>
    <n v="14.356800000000002"/>
    <n v="10.3688"/>
    <n v="4.7856000000000005"/>
  </r>
  <r>
    <s v="Y8M31FN3"/>
    <x v="1"/>
    <x v="0"/>
    <s v="Product_93JNW"/>
    <n v="215.46"/>
    <n v="83"/>
    <x v="1"/>
    <s v="6x14x20 cm"/>
    <d v="2023-07-30T00:00:00"/>
    <d v="2024-01-01T00:00:00"/>
    <s v="LTSML9"/>
    <s v="LBY,N44"/>
    <s v="Green/Large"/>
    <x v="4"/>
    <n v="193.91400000000002"/>
    <n v="0.42465753424657532"/>
    <x v="1"/>
    <n v="184.2183"/>
    <n v="174.52260000000001"/>
    <n v="155.13120000000004"/>
    <n v="112.03920000000001"/>
    <n v="51.7104"/>
  </r>
  <r>
    <s v="7YAIPV0R"/>
    <x v="0"/>
    <x v="0"/>
    <s v="Product_6OIOV"/>
    <n v="27.16"/>
    <n v="47"/>
    <x v="1"/>
    <s v="14x16x16 cm"/>
    <d v="2023-03-15T00:00:00"/>
    <d v="2025-01-01T00:00:00"/>
    <s v="HOD0Q1"/>
    <s v="RBV,24V"/>
    <s v="Red/Small"/>
    <x v="3"/>
    <n v="24.443999999999999"/>
    <n v="1.8027397260273972"/>
    <x v="1"/>
    <n v="23.221799999999998"/>
    <n v="21.999600000000001"/>
    <n v="19.555199999999999"/>
    <n v="14.123200000000001"/>
    <n v="6.5183999999999997"/>
  </r>
  <r>
    <s v="KVC41O5H"/>
    <x v="2"/>
    <x v="0"/>
    <s v="Product_7FQP9"/>
    <n v="259.42"/>
    <n v="12"/>
    <x v="2"/>
    <s v="7x5x14 cm"/>
    <d v="2023-03-15T00:00:00"/>
    <d v="2024-01-01T00:00:00"/>
    <s v="8F3V0H"/>
    <s v="A38,JFI"/>
    <s v="Green/Large"/>
    <x v="4"/>
    <n v="233.47800000000001"/>
    <n v="0.8"/>
    <x v="1"/>
    <n v="221.80410000000001"/>
    <n v="210.1302"/>
    <n v="186.78240000000002"/>
    <n v="134.89840000000001"/>
    <n v="62.260800000000003"/>
  </r>
  <r>
    <s v="PO6OFAXP"/>
    <x v="1"/>
    <x v="0"/>
    <s v="Product_MVMOU"/>
    <n v="445.18"/>
    <n v="96"/>
    <x v="2"/>
    <s v="14x7x11 cm"/>
    <d v="2023-07-30T00:00:00"/>
    <d v="2025-01-01T00:00:00"/>
    <s v="U6T0GG"/>
    <s v="36N,9F8"/>
    <s v="Blue/Medium"/>
    <x v="1"/>
    <n v="400.66200000000003"/>
    <n v="1.4273972602739726"/>
    <x v="1"/>
    <n v="380.62889999999999"/>
    <n v="360.59580000000005"/>
    <n v="320.52960000000007"/>
    <n v="231.49360000000001"/>
    <n v="106.8432"/>
  </r>
  <r>
    <s v="O41WKZKT"/>
    <x v="1"/>
    <x v="0"/>
    <s v="Product_DYK9R"/>
    <n v="69.06"/>
    <n v="16"/>
    <x v="0"/>
    <s v="15x17x13 cm"/>
    <d v="2023-07-30T00:00:00"/>
    <d v="2026-01-01T00:00:00"/>
    <s v="38NV31"/>
    <s v="ZSD,P5L"/>
    <s v="Blue/Medium"/>
    <x v="0"/>
    <n v="62.154000000000003"/>
    <n v="2.4273972602739726"/>
    <x v="1"/>
    <n v="59.046300000000002"/>
    <n v="55.938600000000001"/>
    <n v="49.723200000000006"/>
    <n v="35.911200000000001"/>
    <n v="16.574400000000001"/>
  </r>
  <r>
    <s v="3GEJ86KU"/>
    <x v="1"/>
    <x v="0"/>
    <s v="Product_UIHAJ"/>
    <n v="307.69"/>
    <n v="36"/>
    <x v="2"/>
    <s v="18x5x19 cm"/>
    <d v="2023-03-15T00:00:00"/>
    <d v="2026-01-01T00:00:00"/>
    <s v="NW52RQ"/>
    <s v="7W1,DRS"/>
    <s v="Green/Large"/>
    <x v="4"/>
    <n v="276.92099999999999"/>
    <n v="2.8027397260273972"/>
    <x v="1"/>
    <n v="263.07495"/>
    <n v="249.22890000000001"/>
    <n v="221.5368"/>
    <n v="159.99880000000002"/>
    <n v="73.84559999999999"/>
  </r>
  <r>
    <s v="J9E1SWQV"/>
    <x v="2"/>
    <x v="0"/>
    <s v="Product_4TYHI"/>
    <n v="73.84"/>
    <n v="37"/>
    <x v="0"/>
    <s v="12x8x17 cm"/>
    <d v="2023-03-15T00:00:00"/>
    <d v="2025-01-01T00:00:00"/>
    <s v="ZGF2P1"/>
    <s v="5KM,1RD"/>
    <s v="Red/Small"/>
    <x v="2"/>
    <n v="66.456000000000003"/>
    <n v="1.8027397260273972"/>
    <x v="1"/>
    <n v="63.133200000000002"/>
    <n v="59.810400000000001"/>
    <n v="53.164800000000007"/>
    <n v="38.396800000000006"/>
    <n v="17.721599999999999"/>
  </r>
  <r>
    <s v="WAX6VCQ6"/>
    <x v="3"/>
    <x v="0"/>
    <s v="Product_UJO4G"/>
    <n v="342.22"/>
    <n v="46"/>
    <x v="1"/>
    <s v="18x14x19 cm"/>
    <d v="2023-07-30T00:00:00"/>
    <d v="2025-01-01T00:00:00"/>
    <s v="D726E1"/>
    <s v="B1N,D7U"/>
    <s v="Red/Small"/>
    <x v="2"/>
    <n v="307.99800000000005"/>
    <n v="1.4273972602739726"/>
    <x v="1"/>
    <n v="292.59810000000004"/>
    <n v="277.19820000000004"/>
    <n v="246.39840000000004"/>
    <n v="177.95440000000002"/>
    <n v="82.132800000000003"/>
  </r>
  <r>
    <s v="OZ2NEJMF"/>
    <x v="0"/>
    <x v="0"/>
    <s v="Product_EHE2O"/>
    <n v="446.62"/>
    <n v="70"/>
    <x v="0"/>
    <s v="16x8x5 cm"/>
    <d v="2023-07-30T00:00:00"/>
    <d v="2024-01-01T00:00:00"/>
    <s v="RAJ35U"/>
    <s v="22K,87L"/>
    <s v="Green/Large"/>
    <x v="0"/>
    <n v="401.95799999999997"/>
    <n v="0.42465753424657532"/>
    <x v="1"/>
    <n v="381.86009999999993"/>
    <n v="361.76220000000001"/>
    <n v="321.56639999999999"/>
    <n v="232.2424"/>
    <n v="107.1888"/>
  </r>
  <r>
    <s v="X7Q4I33X"/>
    <x v="3"/>
    <x v="0"/>
    <s v="Product_2MWQI"/>
    <n v="244.21"/>
    <n v="60"/>
    <x v="0"/>
    <s v="6x9x17 cm"/>
    <d v="2023-07-30T00:00:00"/>
    <d v="2025-01-01T00:00:00"/>
    <s v="BR4EUH"/>
    <s v="CRS,SPP"/>
    <s v="Red/Small"/>
    <x v="4"/>
    <n v="219.78900000000002"/>
    <n v="1.4273972602739726"/>
    <x v="1"/>
    <n v="208.79955000000001"/>
    <n v="197.81010000000001"/>
    <n v="175.83120000000002"/>
    <n v="126.98920000000001"/>
    <n v="58.610399999999998"/>
  </r>
  <r>
    <s v="KIFOQ193"/>
    <x v="3"/>
    <x v="0"/>
    <s v="Product_714GK"/>
    <n v="427.58"/>
    <n v="15"/>
    <x v="2"/>
    <s v="7x9x12 cm"/>
    <d v="2023-03-15T00:00:00"/>
    <d v="2024-01-01T00:00:00"/>
    <s v="OC9MEE"/>
    <s v="KEY,89X"/>
    <s v="Blue/Medium"/>
    <x v="3"/>
    <n v="384.822"/>
    <n v="0.8"/>
    <x v="1"/>
    <n v="365.58089999999999"/>
    <n v="346.33980000000003"/>
    <n v="307.85760000000005"/>
    <n v="222.3416"/>
    <n v="102.61919999999999"/>
  </r>
  <r>
    <s v="EJBE6FHW"/>
    <x v="1"/>
    <x v="0"/>
    <s v="Product_BBK5N"/>
    <n v="163.13"/>
    <n v="84"/>
    <x v="2"/>
    <s v="11x6x13 cm"/>
    <d v="2023-07-30T00:00:00"/>
    <d v="2025-01-01T00:00:00"/>
    <s v="XSMM5X"/>
    <s v="3VO,FB2"/>
    <s v="Green/Large"/>
    <x v="4"/>
    <n v="146.81700000000001"/>
    <n v="1.4273972602739726"/>
    <x v="1"/>
    <n v="139.47614999999999"/>
    <n v="132.1353"/>
    <n v="117.45360000000001"/>
    <n v="84.827600000000004"/>
    <n v="39.151199999999996"/>
  </r>
  <r>
    <s v="MQ7BA4ZH"/>
    <x v="0"/>
    <x v="0"/>
    <s v="Product_40ZJS"/>
    <n v="137.19999999999999"/>
    <n v="42"/>
    <x v="0"/>
    <s v="20x9x15 cm"/>
    <d v="2023-07-30T00:00:00"/>
    <d v="2026-01-01T00:00:00"/>
    <s v="X58FK6"/>
    <s v="CCA,3EF"/>
    <s v="Blue/Medium"/>
    <x v="3"/>
    <n v="123.47999999999999"/>
    <n v="2.4273972602739726"/>
    <x v="1"/>
    <n v="117.30599999999998"/>
    <n v="111.13199999999999"/>
    <n v="98.783999999999992"/>
    <n v="71.343999999999994"/>
    <n v="32.927999999999997"/>
  </r>
  <r>
    <s v="E8YS9QUO"/>
    <x v="0"/>
    <x v="0"/>
    <s v="Product_CCNZV"/>
    <n v="460.51"/>
    <n v="19"/>
    <x v="1"/>
    <s v="19x15x17 cm"/>
    <d v="2023-07-30T00:00:00"/>
    <d v="2026-01-01T00:00:00"/>
    <s v="KNQVQK"/>
    <s v="A3C,57K"/>
    <s v="Green/Large"/>
    <x v="1"/>
    <n v="414.459"/>
    <n v="2.4273972602739726"/>
    <x v="1"/>
    <n v="393.73604999999998"/>
    <n v="373.01310000000001"/>
    <n v="331.56720000000001"/>
    <n v="239.46520000000001"/>
    <n v="110.52239999999999"/>
  </r>
  <r>
    <s v="GJNSI895"/>
    <x v="1"/>
    <x v="0"/>
    <s v="Product_82BJ7"/>
    <n v="30.63"/>
    <n v="10"/>
    <x v="0"/>
    <s v="11x5x19 cm"/>
    <d v="2023-01-01T00:00:00"/>
    <d v="2026-01-01T00:00:00"/>
    <s v="VOUFXN"/>
    <s v="Q5J,LU5"/>
    <s v="Green/Large"/>
    <x v="0"/>
    <n v="27.567"/>
    <n v="3.0027397260273974"/>
    <x v="1"/>
    <n v="26.188649999999999"/>
    <n v="24.810300000000002"/>
    <n v="22.053600000000003"/>
    <n v="15.9276"/>
    <n v="7.3511999999999995"/>
  </r>
  <r>
    <s v="DTZJVYFN"/>
    <x v="2"/>
    <x v="0"/>
    <s v="Product_NQCSF"/>
    <n v="432.3"/>
    <n v="26"/>
    <x v="1"/>
    <s v="15x11x9 cm"/>
    <d v="2023-01-01T00:00:00"/>
    <d v="2026-01-01T00:00:00"/>
    <s v="C2TPDT"/>
    <s v="54B,95V"/>
    <s v="Blue/Medium"/>
    <x v="1"/>
    <n v="389.07"/>
    <n v="3.0027397260273974"/>
    <x v="1"/>
    <n v="369.61649999999997"/>
    <n v="350.16300000000001"/>
    <n v="311.25600000000003"/>
    <n v="224.79600000000002"/>
    <n v="103.752"/>
  </r>
  <r>
    <s v="1KESCBXM"/>
    <x v="1"/>
    <x v="0"/>
    <s v="Product_4RHP3"/>
    <n v="352.3"/>
    <n v="30"/>
    <x v="0"/>
    <s v="18x20x11 cm"/>
    <d v="2023-07-30T00:00:00"/>
    <d v="2026-01-01T00:00:00"/>
    <s v="F1R5P8"/>
    <s v="G40,IZC"/>
    <s v="Blue/Medium"/>
    <x v="4"/>
    <n v="317.07"/>
    <n v="2.4273972602739726"/>
    <x v="1"/>
    <n v="301.2165"/>
    <n v="285.363"/>
    <n v="253.65600000000001"/>
    <n v="183.19600000000003"/>
    <n v="84.551999999999992"/>
  </r>
  <r>
    <s v="60THGM7Z"/>
    <x v="3"/>
    <x v="0"/>
    <s v="Product_M36CT"/>
    <n v="67.349999999999994"/>
    <n v="28"/>
    <x v="2"/>
    <s v="14x15x11 cm"/>
    <d v="2023-03-15T00:00:00"/>
    <d v="2025-01-01T00:00:00"/>
    <s v="34QPV4"/>
    <s v="N0W,W91"/>
    <s v="Blue/Medium"/>
    <x v="3"/>
    <n v="60.614999999999995"/>
    <n v="1.8027397260273972"/>
    <x v="1"/>
    <n v="57.58424999999999"/>
    <n v="54.5535"/>
    <n v="48.491999999999997"/>
    <n v="35.021999999999998"/>
    <n v="16.163999999999998"/>
  </r>
  <r>
    <s v="7C9N81YI"/>
    <x v="1"/>
    <x v="0"/>
    <s v="Product_QYV99"/>
    <n v="219.17"/>
    <n v="73"/>
    <x v="0"/>
    <s v="20x13x11 cm"/>
    <d v="2023-03-15T00:00:00"/>
    <d v="2026-01-01T00:00:00"/>
    <s v="JVCL9V"/>
    <s v="LN3,JH2"/>
    <s v="Green/Large"/>
    <x v="3"/>
    <n v="197.25299999999999"/>
    <n v="2.8027397260273972"/>
    <x v="1"/>
    <n v="187.39034999999998"/>
    <n v="177.52769999999998"/>
    <n v="157.80240000000001"/>
    <n v="113.9684"/>
    <n v="52.600799999999992"/>
  </r>
  <r>
    <s v="LSTEXZ0H"/>
    <x v="3"/>
    <x v="0"/>
    <s v="Product_Z6RH1"/>
    <n v="481.54"/>
    <n v="100"/>
    <x v="1"/>
    <s v="16x13x12 cm"/>
    <d v="2023-07-30T00:00:00"/>
    <d v="2026-01-01T00:00:00"/>
    <s v="T0LCR3"/>
    <s v="HFG,XEO"/>
    <s v="Red/Small"/>
    <x v="4"/>
    <n v="433.38600000000002"/>
    <n v="2.4273972602739726"/>
    <x v="0"/>
    <n v="411.7167"/>
    <n v="390.04740000000004"/>
    <n v="346.70880000000005"/>
    <n v="250.40080000000003"/>
    <n v="115.56959999999999"/>
  </r>
  <r>
    <s v="W8TMIR4X"/>
    <x v="0"/>
    <x v="0"/>
    <s v="Product_BONBC"/>
    <n v="112.02"/>
    <n v="39"/>
    <x v="2"/>
    <s v="7x12x19 cm"/>
    <d v="2023-03-15T00:00:00"/>
    <d v="2026-01-01T00:00:00"/>
    <s v="HIHS3V"/>
    <s v="83H,HMT"/>
    <s v="Green/Large"/>
    <x v="3"/>
    <n v="100.818"/>
    <n v="2.8027397260273972"/>
    <x v="0"/>
    <n v="95.77709999999999"/>
    <n v="90.736199999999997"/>
    <n v="80.65440000000001"/>
    <n v="58.250399999999999"/>
    <n v="26.884799999999998"/>
  </r>
  <r>
    <s v="IFLGECM5"/>
    <x v="2"/>
    <x v="0"/>
    <s v="Product_IQ77R"/>
    <n v="479.88"/>
    <n v="36"/>
    <x v="2"/>
    <s v="5x14x8 cm"/>
    <d v="2023-01-01T00:00:00"/>
    <d v="2026-01-01T00:00:00"/>
    <s v="4N4I57"/>
    <s v="FLV,MWF"/>
    <s v="Blue/Medium"/>
    <x v="2"/>
    <n v="431.892"/>
    <n v="3.0027397260273974"/>
    <x v="0"/>
    <n v="410.29739999999998"/>
    <n v="388.70280000000002"/>
    <n v="345.5136"/>
    <n v="249.5376"/>
    <n v="115.1712"/>
  </r>
  <r>
    <s v="O9MEV6RZ"/>
    <x v="2"/>
    <x v="0"/>
    <s v="Product_073JH"/>
    <n v="118.19"/>
    <n v="78"/>
    <x v="2"/>
    <s v="11x20x15 cm"/>
    <d v="2023-01-01T00:00:00"/>
    <d v="2026-01-01T00:00:00"/>
    <s v="VPEY6K"/>
    <s v="F80,1LG"/>
    <s v="Blue/Medium"/>
    <x v="1"/>
    <n v="106.371"/>
    <n v="3.0027397260273974"/>
    <x v="0"/>
    <n v="101.05244999999999"/>
    <n v="95.733899999999991"/>
    <n v="85.096800000000002"/>
    <n v="61.458800000000004"/>
    <n v="28.365599999999997"/>
  </r>
  <r>
    <s v="V1YLERAZ"/>
    <x v="2"/>
    <x v="0"/>
    <s v="Product_M13IK"/>
    <n v="315.5"/>
    <n v="25"/>
    <x v="0"/>
    <s v="7x14x17 cm"/>
    <d v="2023-01-01T00:00:00"/>
    <d v="2026-01-01T00:00:00"/>
    <s v="7R8F3J"/>
    <s v="P9Z,VID"/>
    <s v="Green/Large"/>
    <x v="3"/>
    <n v="283.95"/>
    <n v="3.0027397260273974"/>
    <x v="1"/>
    <n v="269.7525"/>
    <n v="255.55500000000001"/>
    <n v="227.16"/>
    <n v="164.06"/>
    <n v="75.72"/>
  </r>
  <r>
    <s v="DT1BBBLG"/>
    <x v="1"/>
    <x v="0"/>
    <s v="Product_YAHAY"/>
    <n v="29.45"/>
    <n v="74"/>
    <x v="2"/>
    <s v="14x19x13 cm"/>
    <d v="2023-03-15T00:00:00"/>
    <d v="2026-01-01T00:00:00"/>
    <s v="1B863Z"/>
    <s v="GR7,4LF"/>
    <s v="Blue/Medium"/>
    <x v="2"/>
    <n v="26.504999999999999"/>
    <n v="2.8027397260273972"/>
    <x v="0"/>
    <n v="25.179749999999999"/>
    <n v="23.854499999999998"/>
    <n v="21.204000000000001"/>
    <n v="15.314"/>
    <n v="7.0679999999999996"/>
  </r>
  <r>
    <s v="PAB75SAA"/>
    <x v="3"/>
    <x v="0"/>
    <s v="Product_SH53D"/>
    <n v="81.66"/>
    <n v="77"/>
    <x v="1"/>
    <s v="12x9x5 cm"/>
    <d v="2023-03-15T00:00:00"/>
    <d v="2026-01-01T00:00:00"/>
    <s v="RYBIPN"/>
    <s v="77Z,8N6"/>
    <s v="Green/Large"/>
    <x v="3"/>
    <n v="73.494"/>
    <n v="2.8027397260273972"/>
    <x v="1"/>
    <n v="69.819299999999998"/>
    <n v="66.144599999999997"/>
    <n v="58.795200000000001"/>
    <n v="42.463200000000001"/>
    <n v="19.598399999999998"/>
  </r>
  <r>
    <s v="E6B5XPR5"/>
    <x v="3"/>
    <x v="0"/>
    <s v="Product_S0E3P"/>
    <n v="481.8"/>
    <n v="86"/>
    <x v="2"/>
    <s v="6x7x11 cm"/>
    <d v="2023-03-15T00:00:00"/>
    <d v="2026-01-01T00:00:00"/>
    <s v="E1G08H"/>
    <s v="VAY,21A"/>
    <s v="Red/Small"/>
    <x v="3"/>
    <n v="433.62"/>
    <n v="2.8027397260273972"/>
    <x v="0"/>
    <n v="411.93899999999996"/>
    <n v="390.25800000000004"/>
    <n v="346.89600000000002"/>
    <n v="250.536"/>
    <n v="115.63200000000001"/>
  </r>
  <r>
    <s v="J8G09HWQ"/>
    <x v="0"/>
    <x v="0"/>
    <s v="Product_O8NDX"/>
    <n v="369.13"/>
    <n v="80"/>
    <x v="2"/>
    <s v="18x16x17 cm"/>
    <d v="2023-03-15T00:00:00"/>
    <d v="2025-01-01T00:00:00"/>
    <s v="3VSCIJ"/>
    <s v="E9M,JV1"/>
    <s v="Blue/Medium"/>
    <x v="1"/>
    <n v="332.21699999999998"/>
    <n v="1.8027397260273972"/>
    <x v="1"/>
    <n v="315.60614999999996"/>
    <n v="298.99529999999999"/>
    <n v="265.77359999999999"/>
    <n v="191.94759999999999"/>
    <n v="88.591200000000001"/>
  </r>
  <r>
    <s v="8O0I2WWU"/>
    <x v="2"/>
    <x v="0"/>
    <s v="Product_VJ9F0"/>
    <n v="347.96"/>
    <n v="80"/>
    <x v="2"/>
    <s v="17x20x10 cm"/>
    <d v="2023-03-15T00:00:00"/>
    <d v="2024-01-01T00:00:00"/>
    <s v="DCLBL9"/>
    <s v="AM5,B6M"/>
    <s v="Green/Large"/>
    <x v="0"/>
    <n v="313.16399999999999"/>
    <n v="0.8"/>
    <x v="1"/>
    <n v="297.50579999999997"/>
    <n v="281.8476"/>
    <n v="250.53120000000001"/>
    <n v="180.9392"/>
    <n v="83.51039999999999"/>
  </r>
  <r>
    <s v="AT89NZWK"/>
    <x v="3"/>
    <x v="0"/>
    <s v="Product_ED4L6"/>
    <n v="135.09"/>
    <n v="35"/>
    <x v="0"/>
    <s v="16x18x5 cm"/>
    <d v="2023-03-15T00:00:00"/>
    <d v="2024-01-01T00:00:00"/>
    <s v="NDM87F"/>
    <s v="XBI,UAQ"/>
    <s v="Blue/Medium"/>
    <x v="4"/>
    <n v="121.581"/>
    <n v="0.8"/>
    <x v="1"/>
    <n v="115.50194999999999"/>
    <n v="109.4229"/>
    <n v="97.264800000000008"/>
    <n v="70.246800000000007"/>
    <n v="32.421599999999998"/>
  </r>
  <r>
    <s v="260PXGOZ"/>
    <x v="1"/>
    <x v="0"/>
    <s v="Product_XNCNG"/>
    <n v="104.7"/>
    <n v="39"/>
    <x v="0"/>
    <s v="14x9x5 cm"/>
    <d v="2023-03-15T00:00:00"/>
    <d v="2024-01-01T00:00:00"/>
    <s v="CC8JXA"/>
    <s v="OHY,NJW"/>
    <s v="Green/Large"/>
    <x v="2"/>
    <n v="94.23"/>
    <n v="0.8"/>
    <x v="1"/>
    <n v="89.518500000000003"/>
    <n v="84.807000000000002"/>
    <n v="75.384"/>
    <n v="54.444000000000003"/>
    <n v="25.128"/>
  </r>
  <r>
    <s v="MU7WN6SF"/>
    <x v="2"/>
    <x v="0"/>
    <s v="Product_C68KT"/>
    <n v="186.78"/>
    <n v="13"/>
    <x v="0"/>
    <s v="14x11x15 cm"/>
    <d v="2023-03-15T00:00:00"/>
    <d v="2026-01-01T00:00:00"/>
    <s v="0QRAY4"/>
    <s v="IHH,3XZ"/>
    <s v="Red/Small"/>
    <x v="2"/>
    <n v="168.102"/>
    <n v="2.8027397260273972"/>
    <x v="0"/>
    <n v="159.6969"/>
    <n v="151.29179999999999"/>
    <n v="134.48160000000001"/>
    <n v="97.125600000000006"/>
    <n v="44.827199999999998"/>
  </r>
  <r>
    <s v="WAC4MGCU"/>
    <x v="0"/>
    <x v="0"/>
    <s v="Product_ASDMU"/>
    <n v="295.10000000000002"/>
    <n v="38"/>
    <x v="1"/>
    <s v="15x14x12 cm"/>
    <d v="2023-01-01T00:00:00"/>
    <d v="2025-01-01T00:00:00"/>
    <s v="UODL63"/>
    <s v="AQY,XNH"/>
    <s v="Green/Large"/>
    <x v="3"/>
    <n v="265.59000000000003"/>
    <n v="2.0027397260273974"/>
    <x v="1"/>
    <n v="252.31050000000002"/>
    <n v="239.03100000000003"/>
    <n v="212.47200000000004"/>
    <n v="153.45200000000003"/>
    <n v="70.823999999999998"/>
  </r>
  <r>
    <s v="27CLUPQU"/>
    <x v="2"/>
    <x v="0"/>
    <s v="Product_8FJOQ"/>
    <n v="57.55"/>
    <n v="31"/>
    <x v="0"/>
    <s v="9x7x15 cm"/>
    <d v="2023-07-30T00:00:00"/>
    <d v="2026-01-01T00:00:00"/>
    <s v="F07Z2T"/>
    <s v="29E,620"/>
    <s v="Green/Large"/>
    <x v="0"/>
    <n v="51.794999999999995"/>
    <n v="2.4273972602739726"/>
    <x v="1"/>
    <n v="49.205249999999992"/>
    <n v="46.615499999999997"/>
    <n v="41.436"/>
    <n v="29.925999999999998"/>
    <n v="13.811999999999999"/>
  </r>
  <r>
    <s v="OL9N5VE0"/>
    <x v="2"/>
    <x v="0"/>
    <s v="Product_E6JAO"/>
    <n v="133.66999999999999"/>
    <n v="13"/>
    <x v="0"/>
    <s v="15x6x9 cm"/>
    <d v="2023-01-01T00:00:00"/>
    <d v="2024-01-01T00:00:00"/>
    <s v="8UCNSB"/>
    <s v="BXP,92A"/>
    <s v="Green/Large"/>
    <x v="0"/>
    <n v="120.30299999999998"/>
    <n v="1"/>
    <x v="1"/>
    <n v="114.28784999999998"/>
    <n v="108.27269999999999"/>
    <n v="96.242399999999989"/>
    <n v="69.508399999999995"/>
    <n v="32.080799999999996"/>
  </r>
  <r>
    <s v="2DN3OOZ9"/>
    <x v="2"/>
    <x v="0"/>
    <s v="Product_5YZCW"/>
    <n v="498.44"/>
    <n v="95"/>
    <x v="0"/>
    <s v="19x7x8 cm"/>
    <d v="2023-01-01T00:00:00"/>
    <d v="2026-01-01T00:00:00"/>
    <s v="PLDSKS"/>
    <s v="FDH,PUD"/>
    <s v="Red/Small"/>
    <x v="2"/>
    <n v="448.596"/>
    <n v="3.0027397260273974"/>
    <x v="0"/>
    <n v="426.1662"/>
    <n v="403.7364"/>
    <n v="358.8768"/>
    <n v="259.18880000000001"/>
    <n v="119.62559999999999"/>
  </r>
  <r>
    <s v="91KKMN4X"/>
    <x v="1"/>
    <x v="0"/>
    <s v="Product_34A32"/>
    <n v="35.64"/>
    <n v="90"/>
    <x v="2"/>
    <s v="14x14x19 cm"/>
    <d v="2023-03-15T00:00:00"/>
    <d v="2025-01-01T00:00:00"/>
    <s v="EC9XIL"/>
    <s v="2AA,59B"/>
    <s v="Green/Large"/>
    <x v="1"/>
    <n v="32.076000000000001"/>
    <n v="1.8027397260273972"/>
    <x v="0"/>
    <n v="30.472199999999997"/>
    <n v="28.868400000000001"/>
    <n v="25.660800000000002"/>
    <n v="18.532800000000002"/>
    <n v="8.5535999999999994"/>
  </r>
  <r>
    <s v="2BAASUI3"/>
    <x v="2"/>
    <x v="0"/>
    <s v="Product_AQ749"/>
    <n v="138.72999999999999"/>
    <n v="91"/>
    <x v="1"/>
    <s v="9x20x13 cm"/>
    <d v="2023-01-01T00:00:00"/>
    <d v="2024-01-01T00:00:00"/>
    <s v="YC2JE0"/>
    <s v="N86,EJK"/>
    <s v="Red/Small"/>
    <x v="4"/>
    <n v="124.85699999999999"/>
    <n v="1"/>
    <x v="1"/>
    <n v="118.61414999999998"/>
    <n v="112.37129999999999"/>
    <n v="99.885599999999997"/>
    <n v="72.139600000000002"/>
    <n v="33.295199999999994"/>
  </r>
  <r>
    <s v="Q4ASTGBJ"/>
    <x v="1"/>
    <x v="0"/>
    <s v="Product_EO3VG"/>
    <n v="172.42"/>
    <n v="62"/>
    <x v="1"/>
    <s v="14x11x7 cm"/>
    <d v="2023-03-15T00:00:00"/>
    <d v="2024-01-01T00:00:00"/>
    <s v="NKVJBX"/>
    <s v="2P5,JYX"/>
    <s v="Blue/Medium"/>
    <x v="0"/>
    <n v="155.178"/>
    <n v="0.8"/>
    <x v="1"/>
    <n v="147.41909999999999"/>
    <n v="139.6602"/>
    <n v="124.14240000000001"/>
    <n v="89.6584"/>
    <n v="41.380799999999994"/>
  </r>
  <r>
    <s v="BAPCX9Y5"/>
    <x v="1"/>
    <x v="0"/>
    <s v="Product_AZWEU"/>
    <n v="185.79"/>
    <n v="6"/>
    <x v="0"/>
    <s v="17x9x10 cm"/>
    <d v="2023-07-30T00:00:00"/>
    <d v="2025-01-01T00:00:00"/>
    <s v="5PM94P"/>
    <s v="34K,WEC"/>
    <s v="Blue/Medium"/>
    <x v="2"/>
    <n v="167.21099999999998"/>
    <n v="1.4273972602739726"/>
    <x v="0"/>
    <n v="158.85044999999997"/>
    <n v="150.48989999999998"/>
    <n v="133.7688"/>
    <n v="96.610799999999998"/>
    <n v="44.589599999999997"/>
  </r>
  <r>
    <s v="KXX1F9DH"/>
    <x v="3"/>
    <x v="0"/>
    <s v="Product_LVFXB"/>
    <n v="380.41"/>
    <n v="67"/>
    <x v="1"/>
    <s v="11x18x12 cm"/>
    <d v="2023-03-15T00:00:00"/>
    <d v="2026-01-01T00:00:00"/>
    <s v="W7G0FR"/>
    <s v="M1Q,XIN"/>
    <s v="Blue/Medium"/>
    <x v="0"/>
    <n v="342.36900000000003"/>
    <n v="2.8027397260273972"/>
    <x v="0"/>
    <n v="325.25055000000003"/>
    <n v="308.13210000000004"/>
    <n v="273.89520000000005"/>
    <n v="197.81320000000002"/>
    <n v="91.298400000000001"/>
  </r>
  <r>
    <s v="9PYWSZ0C"/>
    <x v="2"/>
    <x v="0"/>
    <s v="Product_FUBDL"/>
    <n v="216.83"/>
    <n v="13"/>
    <x v="0"/>
    <s v="6x13x16 cm"/>
    <d v="2023-01-01T00:00:00"/>
    <d v="2026-01-01T00:00:00"/>
    <s v="67Q5FI"/>
    <s v="1NF,0XK"/>
    <s v="Green/Large"/>
    <x v="2"/>
    <n v="195.14700000000002"/>
    <n v="3.0027397260273974"/>
    <x v="0"/>
    <n v="185.38965000000002"/>
    <n v="175.63230000000001"/>
    <n v="156.11760000000004"/>
    <n v="112.75160000000001"/>
    <n v="52.039200000000001"/>
  </r>
  <r>
    <s v="3PBTHJ4Y"/>
    <x v="3"/>
    <x v="0"/>
    <s v="Product_LI2JG"/>
    <n v="256.47000000000003"/>
    <n v="78"/>
    <x v="2"/>
    <s v="17x9x13 cm"/>
    <d v="2023-07-30T00:00:00"/>
    <d v="2024-01-01T00:00:00"/>
    <s v="040FZF"/>
    <s v="DMY,YT8"/>
    <s v="Green/Large"/>
    <x v="3"/>
    <n v="230.82300000000004"/>
    <n v="0.42465753424657532"/>
    <x v="1"/>
    <n v="219.28185000000002"/>
    <n v="207.74070000000003"/>
    <n v="184.65840000000003"/>
    <n v="133.36440000000002"/>
    <n v="61.552800000000005"/>
  </r>
  <r>
    <s v="8BAODJR2"/>
    <x v="1"/>
    <x v="0"/>
    <s v="Product_4KA4F"/>
    <n v="419.84"/>
    <n v="50"/>
    <x v="2"/>
    <s v="13x17x19 cm"/>
    <d v="2023-03-15T00:00:00"/>
    <d v="2024-01-01T00:00:00"/>
    <s v="FC8SPY"/>
    <s v="407,GDU"/>
    <s v="Blue/Medium"/>
    <x v="0"/>
    <n v="377.85599999999999"/>
    <n v="0.8"/>
    <x v="1"/>
    <n v="358.96319999999997"/>
    <n v="340.07040000000001"/>
    <n v="302.28480000000002"/>
    <n v="218.3168"/>
    <n v="100.76159999999999"/>
  </r>
  <r>
    <s v="V3OFNIAM"/>
    <x v="2"/>
    <x v="0"/>
    <s v="Product_R58J2"/>
    <n v="362.37"/>
    <n v="51"/>
    <x v="2"/>
    <s v="11x5x19 cm"/>
    <d v="2023-01-01T00:00:00"/>
    <d v="2024-01-01T00:00:00"/>
    <s v="0QVEHG"/>
    <s v="BR1,051"/>
    <s v="Blue/Medium"/>
    <x v="1"/>
    <n v="326.13299999999998"/>
    <n v="1"/>
    <x v="1"/>
    <n v="309.82634999999999"/>
    <n v="293.5197"/>
    <n v="260.90640000000002"/>
    <n v="188.4324"/>
    <n v="86.968800000000002"/>
  </r>
  <r>
    <s v="9B3MGMRM"/>
    <x v="3"/>
    <x v="0"/>
    <s v="Product_LQYUY"/>
    <n v="384.15"/>
    <n v="97"/>
    <x v="2"/>
    <s v="12x5x8 cm"/>
    <d v="2023-01-01T00:00:00"/>
    <d v="2026-01-01T00:00:00"/>
    <s v="83C01B"/>
    <s v="NSX,RFB"/>
    <s v="Green/Large"/>
    <x v="2"/>
    <n v="345.73499999999996"/>
    <n v="3.0027397260273974"/>
    <x v="1"/>
    <n v="328.44824999999992"/>
    <n v="311.16149999999999"/>
    <n v="276.58799999999997"/>
    <n v="199.75799999999998"/>
    <n v="92.195999999999998"/>
  </r>
  <r>
    <s v="BFU1J3QC"/>
    <x v="0"/>
    <x v="0"/>
    <s v="Product_U5ALH"/>
    <n v="105.1"/>
    <n v="19"/>
    <x v="1"/>
    <s v="7x10x16 cm"/>
    <d v="2023-03-15T00:00:00"/>
    <d v="2024-01-01T00:00:00"/>
    <s v="WEWHH0"/>
    <s v="631,6NF"/>
    <s v="Green/Large"/>
    <x v="4"/>
    <n v="94.589999999999989"/>
    <n v="0.8"/>
    <x v="1"/>
    <n v="89.860499999999988"/>
    <n v="85.130999999999986"/>
    <n v="75.671999999999997"/>
    <n v="54.652000000000001"/>
    <n v="25.223999999999997"/>
  </r>
  <r>
    <s v="8E0VJ9BZ"/>
    <x v="3"/>
    <x v="0"/>
    <s v="Product_AUKTT"/>
    <n v="483.84"/>
    <n v="39"/>
    <x v="1"/>
    <s v="8x13x16 cm"/>
    <d v="2023-03-15T00:00:00"/>
    <d v="2024-01-01T00:00:00"/>
    <s v="6KVUTM"/>
    <s v="2DP,WXZ"/>
    <s v="Blue/Medium"/>
    <x v="0"/>
    <n v="435.45599999999996"/>
    <n v="0.8"/>
    <x v="1"/>
    <n v="413.68319999999994"/>
    <n v="391.91039999999998"/>
    <n v="348.3648"/>
    <n v="251.5968"/>
    <n v="116.12159999999999"/>
  </r>
  <r>
    <s v="4CM0WHY5"/>
    <x v="2"/>
    <x v="0"/>
    <s v="Product_5EYIK"/>
    <n v="47.48"/>
    <n v="82"/>
    <x v="0"/>
    <s v="13x15x14 cm"/>
    <d v="2023-01-01T00:00:00"/>
    <d v="2024-01-01T00:00:00"/>
    <s v="AWH305"/>
    <s v="L2V,7YD"/>
    <s v="Green/Large"/>
    <x v="1"/>
    <n v="42.731999999999999"/>
    <n v="1"/>
    <x v="1"/>
    <n v="40.595399999999998"/>
    <n v="38.458800000000004"/>
    <n v="34.185600000000001"/>
    <n v="24.689599999999999"/>
    <n v="11.395199999999999"/>
  </r>
  <r>
    <s v="N6XD9I42"/>
    <x v="0"/>
    <x v="0"/>
    <s v="Product_OMLH3"/>
    <n v="374.23"/>
    <n v="26"/>
    <x v="0"/>
    <s v="19x19x20 cm"/>
    <d v="2023-07-30T00:00:00"/>
    <d v="2024-01-01T00:00:00"/>
    <s v="0AWR1Z"/>
    <s v="P1R,L9K"/>
    <s v="Blue/Medium"/>
    <x v="0"/>
    <n v="336.80700000000002"/>
    <n v="0.42465753424657532"/>
    <x v="1"/>
    <n v="319.96665000000002"/>
    <n v="303.12630000000001"/>
    <n v="269.44560000000001"/>
    <n v="194.59960000000001"/>
    <n v="89.815200000000004"/>
  </r>
  <r>
    <s v="18KWA0PO"/>
    <x v="2"/>
    <x v="0"/>
    <s v="Product_E63RG"/>
    <n v="71.47"/>
    <n v="94"/>
    <x v="1"/>
    <s v="15x17x18 cm"/>
    <d v="2023-01-01T00:00:00"/>
    <d v="2024-01-01T00:00:00"/>
    <s v="JVTXYS"/>
    <s v="8FE,AXL"/>
    <s v="Blue/Medium"/>
    <x v="0"/>
    <n v="64.322999999999993"/>
    <n v="1"/>
    <x v="1"/>
    <n v="61.106849999999987"/>
    <n v="57.890699999999995"/>
    <n v="51.458399999999997"/>
    <n v="37.164400000000001"/>
    <n v="17.152799999999999"/>
  </r>
  <r>
    <s v="OXK49066"/>
    <x v="3"/>
    <x v="0"/>
    <s v="Product_KZBM4"/>
    <n v="65.680000000000007"/>
    <n v="51"/>
    <x v="1"/>
    <s v="5x15x7 cm"/>
    <d v="2023-07-30T00:00:00"/>
    <d v="2025-01-01T00:00:00"/>
    <s v="6ONHCZ"/>
    <s v="EYL,U72"/>
    <s v="Green/Large"/>
    <x v="2"/>
    <n v="59.112000000000009"/>
    <n v="1.4273972602739726"/>
    <x v="0"/>
    <n v="56.156400000000005"/>
    <n v="53.200800000000008"/>
    <n v="47.289600000000007"/>
    <n v="34.153600000000004"/>
    <n v="15.763200000000001"/>
  </r>
  <r>
    <s v="EJRB13WJ"/>
    <x v="0"/>
    <x v="0"/>
    <s v="Product_UA4AC"/>
    <n v="57.64"/>
    <n v="3"/>
    <x v="1"/>
    <s v="19x19x10 cm"/>
    <d v="2023-03-15T00:00:00"/>
    <d v="2026-01-01T00:00:00"/>
    <s v="NXERC5"/>
    <s v="KAZ,LCD"/>
    <s v="Blue/Medium"/>
    <x v="3"/>
    <n v="51.875999999999998"/>
    <n v="2.8027397260273972"/>
    <x v="1"/>
    <n v="49.282199999999996"/>
    <n v="46.688400000000001"/>
    <n v="41.500799999999998"/>
    <n v="29.972800000000003"/>
    <n v="13.833599999999999"/>
  </r>
  <r>
    <s v="0RYKEIND"/>
    <x v="2"/>
    <x v="0"/>
    <s v="Product_OV05Z"/>
    <n v="39.64"/>
    <n v="86"/>
    <x v="0"/>
    <s v="7x7x5 cm"/>
    <d v="2023-01-01T00:00:00"/>
    <d v="2026-01-01T00:00:00"/>
    <s v="DM68E3"/>
    <s v="SD1,LUU"/>
    <s v="Green/Large"/>
    <x v="0"/>
    <n v="35.676000000000002"/>
    <n v="3.0027397260273974"/>
    <x v="0"/>
    <n v="33.892200000000003"/>
    <n v="32.108400000000003"/>
    <n v="28.540800000000004"/>
    <n v="20.6128"/>
    <n v="9.5136000000000003"/>
  </r>
  <r>
    <s v="9NSDSNC0"/>
    <x v="0"/>
    <x v="0"/>
    <s v="Product_67H5R"/>
    <n v="151.88"/>
    <n v="79"/>
    <x v="0"/>
    <s v="7x8x7 cm"/>
    <d v="2023-03-15T00:00:00"/>
    <d v="2024-01-01T00:00:00"/>
    <s v="VDRKCU"/>
    <s v="CU1,SFX"/>
    <s v="Green/Large"/>
    <x v="0"/>
    <n v="136.69200000000001"/>
    <n v="0.8"/>
    <x v="1"/>
    <n v="129.85740000000001"/>
    <n v="123.0228"/>
    <n v="109.35360000000001"/>
    <n v="78.977599999999995"/>
    <n v="36.4512"/>
  </r>
  <r>
    <s v="RA3AXTA4"/>
    <x v="0"/>
    <x v="0"/>
    <s v="Product_WYUFR"/>
    <n v="496.91"/>
    <n v="45"/>
    <x v="1"/>
    <s v="10x17x19 cm"/>
    <d v="2023-01-01T00:00:00"/>
    <d v="2024-01-01T00:00:00"/>
    <s v="TUH13A"/>
    <s v="4RH,SPD"/>
    <s v="Green/Large"/>
    <x v="0"/>
    <n v="447.21900000000005"/>
    <n v="1"/>
    <x v="1"/>
    <n v="424.85805000000005"/>
    <n v="402.49710000000005"/>
    <n v="357.77520000000004"/>
    <n v="258.39320000000004"/>
    <n v="119.25839999999999"/>
  </r>
  <r>
    <s v="O6SCNDY1"/>
    <x v="1"/>
    <x v="0"/>
    <s v="Product_OAUGG"/>
    <n v="466.61"/>
    <n v="86"/>
    <x v="1"/>
    <s v="5x19x8 cm"/>
    <d v="2023-01-01T00:00:00"/>
    <d v="2026-01-01T00:00:00"/>
    <s v="M0VZ9Q"/>
    <s v="MFN,V26"/>
    <s v="Blue/Medium"/>
    <x v="0"/>
    <n v="419.94900000000001"/>
    <n v="3.0027397260273974"/>
    <x v="0"/>
    <n v="398.95155"/>
    <n v="377.95410000000004"/>
    <n v="335.95920000000001"/>
    <n v="242.63720000000001"/>
    <n v="111.9864"/>
  </r>
  <r>
    <s v="FC0X8RON"/>
    <x v="1"/>
    <x v="0"/>
    <s v="Product_6UXW6"/>
    <n v="419"/>
    <n v="94"/>
    <x v="1"/>
    <s v="17x15x14 cm"/>
    <d v="2023-01-01T00:00:00"/>
    <d v="2026-01-01T00:00:00"/>
    <s v="3HVY14"/>
    <s v="E79,39G"/>
    <s v="Green/Large"/>
    <x v="4"/>
    <n v="377.1"/>
    <n v="3.0027397260273974"/>
    <x v="0"/>
    <n v="358.245"/>
    <n v="339.39000000000004"/>
    <n v="301.68"/>
    <n v="217.88"/>
    <n v="100.56"/>
  </r>
  <r>
    <s v="UH8VXEGR"/>
    <x v="2"/>
    <x v="0"/>
    <s v="Product_M3WIG"/>
    <n v="373.45"/>
    <n v="54"/>
    <x v="0"/>
    <s v="7x11x10 cm"/>
    <d v="2023-01-01T00:00:00"/>
    <d v="2026-01-01T00:00:00"/>
    <s v="02CJB0"/>
    <s v="3QX,SU4"/>
    <s v="Red/Small"/>
    <x v="4"/>
    <n v="336.10500000000002"/>
    <n v="3.0027397260273974"/>
    <x v="1"/>
    <n v="319.29975000000002"/>
    <n v="302.49450000000002"/>
    <n v="268.88400000000001"/>
    <n v="194.19399999999999"/>
    <n v="89.628"/>
  </r>
  <r>
    <s v="2R6VA9KP"/>
    <x v="1"/>
    <x v="0"/>
    <s v="Product_GRW6O"/>
    <n v="255.46"/>
    <n v="99"/>
    <x v="0"/>
    <s v="19x12x13 cm"/>
    <d v="2023-01-01T00:00:00"/>
    <d v="2024-01-01T00:00:00"/>
    <s v="1J0HWI"/>
    <s v="3R2,KJQ"/>
    <s v="Blue/Medium"/>
    <x v="4"/>
    <n v="229.91400000000002"/>
    <n v="1"/>
    <x v="1"/>
    <n v="218.41830000000002"/>
    <n v="206.92260000000002"/>
    <n v="183.93120000000002"/>
    <n v="132.83920000000001"/>
    <n v="61.310400000000001"/>
  </r>
  <r>
    <s v="T4PECL5O"/>
    <x v="1"/>
    <x v="0"/>
    <s v="Product_YIVXH"/>
    <n v="122.39"/>
    <n v="47"/>
    <x v="2"/>
    <s v="11x9x6 cm"/>
    <d v="2023-07-30T00:00:00"/>
    <d v="2026-01-01T00:00:00"/>
    <s v="1RDIVO"/>
    <s v="PUL,UWG"/>
    <s v="Red/Small"/>
    <x v="3"/>
    <n v="110.151"/>
    <n v="2.4273972602739726"/>
    <x v="1"/>
    <n v="104.64344999999999"/>
    <n v="99.135899999999992"/>
    <n v="88.120800000000003"/>
    <n v="63.642800000000001"/>
    <n v="29.3736"/>
  </r>
  <r>
    <s v="E8W19NKM"/>
    <x v="1"/>
    <x v="0"/>
    <s v="Product_PIJ6X"/>
    <n v="430.58"/>
    <n v="65"/>
    <x v="0"/>
    <s v="11x11x19 cm"/>
    <d v="2023-03-15T00:00:00"/>
    <d v="2024-01-01T00:00:00"/>
    <s v="FMW1TB"/>
    <s v="9ZX,C7R"/>
    <s v="Red/Small"/>
    <x v="1"/>
    <n v="387.52199999999999"/>
    <n v="0.8"/>
    <x v="1"/>
    <n v="368.14589999999998"/>
    <n v="348.76979999999998"/>
    <n v="310.01760000000002"/>
    <n v="223.9016"/>
    <n v="103.33919999999999"/>
  </r>
  <r>
    <s v="ITE5HS86"/>
    <x v="3"/>
    <x v="0"/>
    <s v="Product_UJMYL"/>
    <n v="463.56"/>
    <n v="93"/>
    <x v="2"/>
    <s v="10x14x12 cm"/>
    <d v="2023-03-15T00:00:00"/>
    <d v="2025-01-01T00:00:00"/>
    <s v="23FEMC"/>
    <s v="H6X,VNU"/>
    <s v="Green/Large"/>
    <x v="2"/>
    <n v="417.20400000000001"/>
    <n v="1.8027397260273972"/>
    <x v="1"/>
    <n v="396.34379999999999"/>
    <n v="375.48360000000002"/>
    <n v="333.76320000000004"/>
    <n v="241.05120000000002"/>
    <n v="111.25439999999999"/>
  </r>
  <r>
    <s v="IZW3NZRY"/>
    <x v="0"/>
    <x v="0"/>
    <s v="Product_XRM2K"/>
    <n v="315.42"/>
    <n v="46"/>
    <x v="2"/>
    <s v="20x13x17 cm"/>
    <d v="2023-01-01T00:00:00"/>
    <d v="2024-01-01T00:00:00"/>
    <s v="XP5FX6"/>
    <s v="CPZ,6Z0"/>
    <s v="Blue/Medium"/>
    <x v="1"/>
    <n v="283.87800000000004"/>
    <n v="1"/>
    <x v="1"/>
    <n v="269.6841"/>
    <n v="255.49020000000004"/>
    <n v="227.10240000000005"/>
    <n v="164.01840000000001"/>
    <n v="75.700800000000001"/>
  </r>
  <r>
    <s v="YCKS7AON"/>
    <x v="2"/>
    <x v="0"/>
    <s v="Product_PJZKW"/>
    <n v="143.96"/>
    <n v="75"/>
    <x v="2"/>
    <s v="13x12x17 cm"/>
    <d v="2023-07-30T00:00:00"/>
    <d v="2025-01-01T00:00:00"/>
    <s v="QZI1VT"/>
    <s v="D3M,2MA"/>
    <s v="Red/Small"/>
    <x v="1"/>
    <n v="129.56400000000002"/>
    <n v="1.4273972602739726"/>
    <x v="1"/>
    <n v="123.08580000000002"/>
    <n v="116.60760000000002"/>
    <n v="103.65120000000002"/>
    <n v="74.859200000000001"/>
    <n v="34.550400000000003"/>
  </r>
  <r>
    <s v="CI54RNUT"/>
    <x v="0"/>
    <x v="0"/>
    <s v="Product_SEHQS"/>
    <n v="90.97"/>
    <n v="38"/>
    <x v="1"/>
    <s v="20x19x10 cm"/>
    <d v="2023-07-30T00:00:00"/>
    <d v="2025-01-01T00:00:00"/>
    <s v="JS17TA"/>
    <s v="IUY,VIR"/>
    <s v="Red/Small"/>
    <x v="1"/>
    <n v="81.873000000000005"/>
    <n v="1.4273972602739726"/>
    <x v="1"/>
    <n v="77.779349999999994"/>
    <n v="73.685700000000011"/>
    <n v="65.498400000000004"/>
    <n v="47.304400000000001"/>
    <n v="21.832799999999999"/>
  </r>
  <r>
    <s v="5Q5T70CB"/>
    <x v="2"/>
    <x v="0"/>
    <s v="Product_JO1GH"/>
    <n v="95.9"/>
    <n v="12"/>
    <x v="1"/>
    <s v="13x9x17 cm"/>
    <d v="2023-07-30T00:00:00"/>
    <d v="2026-01-01T00:00:00"/>
    <s v="6FHXNA"/>
    <s v="LBI,I5M"/>
    <s v="Red/Small"/>
    <x v="0"/>
    <n v="86.31"/>
    <n v="2.4273972602739726"/>
    <x v="1"/>
    <n v="81.994500000000002"/>
    <n v="77.679000000000002"/>
    <n v="69.048000000000002"/>
    <n v="49.868000000000002"/>
    <n v="23.016000000000002"/>
  </r>
  <r>
    <s v="TPQD2B26"/>
    <x v="2"/>
    <x v="0"/>
    <s v="Product_NRHLK"/>
    <n v="101.02"/>
    <n v="93"/>
    <x v="2"/>
    <s v="10x20x8 cm"/>
    <d v="2023-01-01T00:00:00"/>
    <d v="2026-01-01T00:00:00"/>
    <s v="V8UX6D"/>
    <s v="9UD,S6U"/>
    <s v="Blue/Medium"/>
    <x v="2"/>
    <n v="90.917999999999992"/>
    <n v="3.0027397260273974"/>
    <x v="1"/>
    <n v="86.372099999999989"/>
    <n v="81.8262"/>
    <n v="72.734399999999994"/>
    <n v="52.5304"/>
    <n v="24.244799999999998"/>
  </r>
  <r>
    <s v="QGN4030T"/>
    <x v="2"/>
    <x v="0"/>
    <s v="Product_QWAUI"/>
    <n v="24.38"/>
    <n v="43"/>
    <x v="1"/>
    <s v="15x16x12 cm"/>
    <d v="2023-03-15T00:00:00"/>
    <d v="2026-01-01T00:00:00"/>
    <s v="J88OX7"/>
    <s v="Q2R,PWK"/>
    <s v="Green/Large"/>
    <x v="1"/>
    <n v="21.942"/>
    <n v="2.8027397260273972"/>
    <x v="1"/>
    <n v="20.844899999999999"/>
    <n v="19.747800000000002"/>
    <n v="17.553599999999999"/>
    <n v="12.6776"/>
    <n v="5.8511999999999995"/>
  </r>
  <r>
    <s v="0HZ1FN7U"/>
    <x v="1"/>
    <x v="0"/>
    <s v="Product_09ZJG"/>
    <n v="266.86"/>
    <n v="31"/>
    <x v="2"/>
    <s v="18x17x20 cm"/>
    <d v="2023-07-30T00:00:00"/>
    <d v="2025-01-01T00:00:00"/>
    <s v="A7A46S"/>
    <s v="Z8V,V6M"/>
    <s v="Red/Small"/>
    <x v="1"/>
    <n v="240.17400000000001"/>
    <n v="1.4273972602739726"/>
    <x v="1"/>
    <n v="228.1653"/>
    <n v="216.1566"/>
    <n v="192.13920000000002"/>
    <n v="138.7672"/>
    <n v="64.046400000000006"/>
  </r>
  <r>
    <s v="Y541X38Z"/>
    <x v="2"/>
    <x v="0"/>
    <s v="Product_HLHT7"/>
    <n v="417.59"/>
    <n v="89"/>
    <x v="2"/>
    <s v="16x12x11 cm"/>
    <d v="2023-01-01T00:00:00"/>
    <d v="2025-01-01T00:00:00"/>
    <s v="MN8KYA"/>
    <s v="HS5,BV9"/>
    <s v="Green/Large"/>
    <x v="4"/>
    <n v="375.83099999999996"/>
    <n v="2.0027397260273974"/>
    <x v="1"/>
    <n v="357.03944999999993"/>
    <n v="338.24789999999996"/>
    <n v="300.66479999999996"/>
    <n v="217.14679999999998"/>
    <n v="100.2216"/>
  </r>
  <r>
    <s v="2HQFSS3I"/>
    <x v="3"/>
    <x v="0"/>
    <s v="Product_W54HT"/>
    <n v="390.7"/>
    <n v="99"/>
    <x v="1"/>
    <s v="12x15x9 cm"/>
    <d v="2023-01-01T00:00:00"/>
    <d v="2024-01-01T00:00:00"/>
    <s v="1VEEKG"/>
    <s v="6N1,KTQ"/>
    <s v="Green/Large"/>
    <x v="1"/>
    <n v="351.63"/>
    <n v="1"/>
    <x v="1"/>
    <n v="334.04849999999999"/>
    <n v="316.46699999999998"/>
    <n v="281.30400000000003"/>
    <n v="203.16399999999999"/>
    <n v="93.768000000000001"/>
  </r>
  <r>
    <s v="EDBM7U57"/>
    <x v="3"/>
    <x v="0"/>
    <s v="Product_Q5VT1"/>
    <n v="443.91"/>
    <n v="17"/>
    <x v="1"/>
    <s v="5x10x20 cm"/>
    <d v="2023-07-30T00:00:00"/>
    <d v="2026-01-01T00:00:00"/>
    <s v="2V0DWI"/>
    <s v="AF9,UL3"/>
    <s v="Red/Small"/>
    <x v="3"/>
    <n v="399.51900000000001"/>
    <n v="2.4273972602739726"/>
    <x v="0"/>
    <n v="379.54304999999999"/>
    <n v="359.56710000000004"/>
    <n v="319.61520000000002"/>
    <n v="230.83320000000003"/>
    <n v="106.5384"/>
  </r>
  <r>
    <s v="IYUS7YWU"/>
    <x v="1"/>
    <x v="0"/>
    <s v="Product_QUZM6"/>
    <n v="21.85"/>
    <n v="43"/>
    <x v="2"/>
    <s v="9x17x20 cm"/>
    <d v="2023-03-15T00:00:00"/>
    <d v="2026-01-01T00:00:00"/>
    <s v="I9PYXP"/>
    <s v="ZF8,9Q0"/>
    <s v="Red/Small"/>
    <x v="1"/>
    <n v="19.665000000000003"/>
    <n v="2.8027397260273972"/>
    <x v="0"/>
    <n v="18.681750000000001"/>
    <n v="17.698500000000003"/>
    <n v="15.732000000000003"/>
    <n v="11.362000000000002"/>
    <n v="5.2439999999999998"/>
  </r>
  <r>
    <s v="LHTFXQ06"/>
    <x v="3"/>
    <x v="0"/>
    <s v="Product_NFDKL"/>
    <n v="455.31"/>
    <n v="98"/>
    <x v="2"/>
    <s v="13x6x15 cm"/>
    <d v="2023-01-01T00:00:00"/>
    <d v="2026-01-01T00:00:00"/>
    <s v="MENYZN"/>
    <s v="VGX,JXK"/>
    <s v="Red/Small"/>
    <x v="1"/>
    <n v="409.779"/>
    <n v="3.0027397260273974"/>
    <x v="0"/>
    <n v="389.29004999999995"/>
    <n v="368.80110000000002"/>
    <n v="327.82320000000004"/>
    <n v="236.7612"/>
    <n v="109.2744"/>
  </r>
  <r>
    <s v="GX4ES6J4"/>
    <x v="1"/>
    <x v="0"/>
    <s v="Product_6PMB6"/>
    <n v="210.96"/>
    <n v="74"/>
    <x v="1"/>
    <s v="15x18x15 cm"/>
    <d v="2023-03-15T00:00:00"/>
    <d v="2026-01-01T00:00:00"/>
    <s v="Y5ULXX"/>
    <s v="F6S,4R3"/>
    <s v="Blue/Medium"/>
    <x v="3"/>
    <n v="189.864"/>
    <n v="2.8027397260273972"/>
    <x v="0"/>
    <n v="180.3708"/>
    <n v="170.8776"/>
    <n v="151.8912"/>
    <n v="109.6992"/>
    <n v="50.630400000000002"/>
  </r>
  <r>
    <s v="I44LEK5P"/>
    <x v="0"/>
    <x v="0"/>
    <s v="Product_X1GI7"/>
    <n v="430.11"/>
    <n v="16"/>
    <x v="0"/>
    <s v="19x16x6 cm"/>
    <d v="2023-03-15T00:00:00"/>
    <d v="2026-01-01T00:00:00"/>
    <s v="PK24VP"/>
    <s v="ZV1,8Q3"/>
    <s v="Red/Small"/>
    <x v="2"/>
    <n v="387.09899999999999"/>
    <n v="2.8027397260273972"/>
    <x v="0"/>
    <n v="367.74404999999996"/>
    <n v="348.38909999999998"/>
    <n v="309.67920000000004"/>
    <n v="223.65720000000002"/>
    <n v="103.2264"/>
  </r>
  <r>
    <s v="SB0PLQE6"/>
    <x v="0"/>
    <x v="0"/>
    <s v="Product_62VOX"/>
    <n v="36.25"/>
    <n v="18"/>
    <x v="1"/>
    <s v="16x5x11 cm"/>
    <d v="2023-01-01T00:00:00"/>
    <d v="2025-01-01T00:00:00"/>
    <s v="DHB2AA"/>
    <s v="UU1,D5U"/>
    <s v="Red/Small"/>
    <x v="3"/>
    <n v="32.625"/>
    <n v="2.0027397260273974"/>
    <x v="1"/>
    <n v="30.993749999999999"/>
    <n v="29.362500000000001"/>
    <n v="26.1"/>
    <n v="18.850000000000001"/>
    <n v="8.6999999999999993"/>
  </r>
  <r>
    <s v="QH5D7AYO"/>
    <x v="2"/>
    <x v="0"/>
    <s v="Product_LG769"/>
    <n v="483.1"/>
    <n v="82"/>
    <x v="1"/>
    <s v="13x17x18 cm"/>
    <d v="2023-03-15T00:00:00"/>
    <d v="2025-01-01T00:00:00"/>
    <s v="KSRJED"/>
    <s v="8SP,M3K"/>
    <s v="Red/Small"/>
    <x v="3"/>
    <n v="434.79"/>
    <n v="1.8027397260273972"/>
    <x v="1"/>
    <n v="413.0505"/>
    <n v="391.31100000000004"/>
    <n v="347.83200000000005"/>
    <n v="251.21200000000002"/>
    <n v="115.944"/>
  </r>
  <r>
    <s v="FNLZ11IN"/>
    <x v="2"/>
    <x v="0"/>
    <s v="Product_JYP8Q"/>
    <n v="320.97000000000003"/>
    <n v="93"/>
    <x v="1"/>
    <s v="18x12x13 cm"/>
    <d v="2023-01-01T00:00:00"/>
    <d v="2026-01-01T00:00:00"/>
    <s v="AOYR2T"/>
    <s v="ILW,3XY"/>
    <s v="Red/Small"/>
    <x v="2"/>
    <n v="288.87300000000005"/>
    <n v="3.0027397260273974"/>
    <x v="1"/>
    <n v="274.42935000000006"/>
    <n v="259.98570000000007"/>
    <n v="231.09840000000005"/>
    <n v="166.90440000000001"/>
    <n v="77.032800000000009"/>
  </r>
  <r>
    <s v="BH6Z6VW6"/>
    <x v="2"/>
    <x v="0"/>
    <s v="Product_0R9ZH"/>
    <n v="270.11"/>
    <n v="39"/>
    <x v="2"/>
    <s v="17x15x7 cm"/>
    <d v="2023-03-15T00:00:00"/>
    <d v="2025-01-01T00:00:00"/>
    <s v="4TDXPW"/>
    <s v="MSR,H0P"/>
    <s v="Green/Large"/>
    <x v="4"/>
    <n v="243.09900000000002"/>
    <n v="1.8027397260273972"/>
    <x v="0"/>
    <n v="230.94405"/>
    <n v="218.78910000000002"/>
    <n v="194.47920000000002"/>
    <n v="140.4572"/>
    <n v="64.826400000000007"/>
  </r>
  <r>
    <s v="NQEHX0YE"/>
    <x v="1"/>
    <x v="0"/>
    <s v="Product_B0RWM"/>
    <n v="25.84"/>
    <n v="26"/>
    <x v="0"/>
    <s v="7x13x18 cm"/>
    <d v="2023-03-15T00:00:00"/>
    <d v="2025-01-01T00:00:00"/>
    <s v="0OD9IY"/>
    <s v="OYO,OQ2"/>
    <s v="Blue/Medium"/>
    <x v="3"/>
    <n v="23.256"/>
    <n v="1.8027397260273972"/>
    <x v="1"/>
    <n v="22.0932"/>
    <n v="20.930400000000002"/>
    <n v="18.604800000000001"/>
    <n v="13.4368"/>
    <n v="6.2016"/>
  </r>
  <r>
    <s v="44BSA189"/>
    <x v="1"/>
    <x v="0"/>
    <s v="Product_KA5Y8"/>
    <n v="80.05"/>
    <n v="94"/>
    <x v="2"/>
    <s v="9x16x20 cm"/>
    <d v="2023-07-30T00:00:00"/>
    <d v="2024-01-01T00:00:00"/>
    <s v="D1XF4M"/>
    <s v="4UH,TYR"/>
    <s v="Green/Large"/>
    <x v="0"/>
    <n v="72.045000000000002"/>
    <n v="0.42465753424657532"/>
    <x v="1"/>
    <n v="68.442750000000004"/>
    <n v="64.840500000000006"/>
    <n v="57.636000000000003"/>
    <n v="41.625999999999998"/>
    <n v="19.212"/>
  </r>
  <r>
    <s v="7JDMH71O"/>
    <x v="1"/>
    <x v="0"/>
    <s v="Product_Q77E9"/>
    <n v="10.57"/>
    <n v="37"/>
    <x v="0"/>
    <s v="19x16x11 cm"/>
    <d v="2023-01-01T00:00:00"/>
    <d v="2024-01-01T00:00:00"/>
    <s v="K8XJ4X"/>
    <s v="KWE,2KL"/>
    <s v="Green/Large"/>
    <x v="3"/>
    <n v="9.5129999999999999"/>
    <n v="1"/>
    <x v="1"/>
    <n v="9.03735"/>
    <n v="8.5617000000000001"/>
    <n v="7.6104000000000003"/>
    <n v="5.4964000000000004"/>
    <n v="2.5367999999999999"/>
  </r>
  <r>
    <s v="A0PK43U8"/>
    <x v="3"/>
    <x v="0"/>
    <s v="Product_YAPFS"/>
    <n v="411.15"/>
    <n v="7"/>
    <x v="0"/>
    <s v="13x17x7 cm"/>
    <d v="2023-07-30T00:00:00"/>
    <d v="2024-01-01T00:00:00"/>
    <s v="30M9Z2"/>
    <s v="4ZQ,KVL"/>
    <s v="Red/Small"/>
    <x v="4"/>
    <n v="370.03499999999997"/>
    <n v="0.42465753424657532"/>
    <x v="1"/>
    <n v="351.53324999999995"/>
    <n v="333.03149999999999"/>
    <n v="296.02799999999996"/>
    <n v="213.798"/>
    <n v="98.675999999999988"/>
  </r>
  <r>
    <s v="3MKFGGUQ"/>
    <x v="3"/>
    <x v="0"/>
    <s v="Product_AO86X"/>
    <n v="310.43"/>
    <n v="18"/>
    <x v="2"/>
    <s v="12x18x8 cm"/>
    <d v="2023-01-01T00:00:00"/>
    <d v="2026-01-01T00:00:00"/>
    <s v="F4SAQD"/>
    <s v="D0J,3ML"/>
    <s v="Blue/Medium"/>
    <x v="4"/>
    <n v="279.387"/>
    <n v="3.0027397260273974"/>
    <x v="1"/>
    <n v="265.41764999999998"/>
    <n v="251.44830000000002"/>
    <n v="223.50960000000001"/>
    <n v="161.42360000000002"/>
    <n v="74.503199999999993"/>
  </r>
  <r>
    <s v="3EHY3HZ3"/>
    <x v="1"/>
    <x v="0"/>
    <s v="Product_143MI"/>
    <n v="407.49"/>
    <n v="57"/>
    <x v="0"/>
    <s v="19x17x10 cm"/>
    <d v="2023-01-01T00:00:00"/>
    <d v="2025-01-01T00:00:00"/>
    <s v="94UFMH"/>
    <s v="F9Z,2T0"/>
    <s v="Green/Large"/>
    <x v="0"/>
    <n v="366.74099999999999"/>
    <n v="2.0027397260273974"/>
    <x v="1"/>
    <n v="348.40394999999995"/>
    <n v="330.06689999999998"/>
    <n v="293.39280000000002"/>
    <n v="211.8948"/>
    <n v="97.797600000000003"/>
  </r>
  <r>
    <s v="DOPNML5Q"/>
    <x v="2"/>
    <x v="0"/>
    <s v="Product_FRYX0"/>
    <n v="438.52"/>
    <n v="49"/>
    <x v="2"/>
    <s v="16x20x19 cm"/>
    <d v="2023-01-01T00:00:00"/>
    <d v="2026-01-01T00:00:00"/>
    <s v="6TSL45"/>
    <s v="5P9,VM9"/>
    <s v="Red/Small"/>
    <x v="4"/>
    <n v="394.66800000000001"/>
    <n v="3.0027397260273974"/>
    <x v="0"/>
    <n v="374.93459999999999"/>
    <n v="355.20120000000003"/>
    <n v="315.73440000000005"/>
    <n v="228.03039999999999"/>
    <n v="105.2448"/>
  </r>
  <r>
    <s v="JG5Q6UC1"/>
    <x v="1"/>
    <x v="0"/>
    <s v="Product_FBJ5A"/>
    <n v="362.12"/>
    <n v="74"/>
    <x v="1"/>
    <s v="12x10x9 cm"/>
    <d v="2023-03-15T00:00:00"/>
    <d v="2024-01-01T00:00:00"/>
    <s v="C4X47T"/>
    <s v="9XM,169"/>
    <s v="Blue/Medium"/>
    <x v="3"/>
    <n v="325.90800000000002"/>
    <n v="0.8"/>
    <x v="1"/>
    <n v="309.61259999999999"/>
    <n v="293.31720000000001"/>
    <n v="260.72640000000001"/>
    <n v="188.30240000000001"/>
    <n v="86.908799999999999"/>
  </r>
  <r>
    <s v="AH81J5D2"/>
    <x v="3"/>
    <x v="0"/>
    <s v="Product_0P47A"/>
    <n v="208.44"/>
    <n v="56"/>
    <x v="0"/>
    <s v="15x11x19 cm"/>
    <d v="2023-03-15T00:00:00"/>
    <d v="2026-01-01T00:00:00"/>
    <s v="WDKECV"/>
    <s v="CSB,29H"/>
    <s v="Blue/Medium"/>
    <x v="2"/>
    <n v="187.596"/>
    <n v="2.8027397260273972"/>
    <x v="1"/>
    <n v="178.21619999999999"/>
    <n v="168.8364"/>
    <n v="150.07680000000002"/>
    <n v="108.3888"/>
    <n v="50.025599999999997"/>
  </r>
  <r>
    <s v="NS01PXW2"/>
    <x v="3"/>
    <x v="0"/>
    <s v="Product_W0ZL4"/>
    <n v="373.35"/>
    <n v="55"/>
    <x v="0"/>
    <s v="18x8x11 cm"/>
    <d v="2023-07-30T00:00:00"/>
    <d v="2025-01-01T00:00:00"/>
    <s v="O31PRF"/>
    <s v="R27,NIU"/>
    <s v="Green/Large"/>
    <x v="4"/>
    <n v="336.01500000000004"/>
    <n v="1.4273972602739726"/>
    <x v="1"/>
    <n v="319.21425000000005"/>
    <n v="302.41350000000006"/>
    <n v="268.81200000000007"/>
    <n v="194.14200000000002"/>
    <n v="89.603999999999999"/>
  </r>
  <r>
    <s v="2BQ92IR8"/>
    <x v="1"/>
    <x v="0"/>
    <s v="Product_72B2X"/>
    <n v="490.59"/>
    <n v="2"/>
    <x v="1"/>
    <s v="13x11x19 cm"/>
    <d v="2023-07-30T00:00:00"/>
    <d v="2025-01-01T00:00:00"/>
    <s v="7T9BUG"/>
    <s v="GLM,0HD"/>
    <s v="Red/Small"/>
    <x v="0"/>
    <n v="441.53099999999995"/>
    <n v="1.4273972602739726"/>
    <x v="1"/>
    <n v="419.45444999999995"/>
    <n v="397.37789999999995"/>
    <n v="353.22479999999996"/>
    <n v="255.10679999999999"/>
    <n v="117.74159999999999"/>
  </r>
  <r>
    <s v="Z7MWXB4E"/>
    <x v="3"/>
    <x v="0"/>
    <s v="Product_OJZDV"/>
    <n v="267.20999999999998"/>
    <n v="76"/>
    <x v="2"/>
    <s v="17x11x8 cm"/>
    <d v="2023-07-30T00:00:00"/>
    <d v="2026-01-01T00:00:00"/>
    <s v="DR5Z2K"/>
    <s v="28H,LHR"/>
    <s v="Green/Large"/>
    <x v="3"/>
    <n v="240.48899999999998"/>
    <n v="2.4273972602739726"/>
    <x v="1"/>
    <n v="228.46454999999997"/>
    <n v="216.44009999999997"/>
    <n v="192.3912"/>
    <n v="138.94919999999999"/>
    <n v="64.130399999999995"/>
  </r>
  <r>
    <s v="O0EJ97WN"/>
    <x v="2"/>
    <x v="0"/>
    <s v="Product_PR1DL"/>
    <n v="308"/>
    <n v="93"/>
    <x v="0"/>
    <s v="6x13x6 cm"/>
    <d v="2023-07-30T00:00:00"/>
    <d v="2026-01-01T00:00:00"/>
    <s v="IUE1YC"/>
    <s v="UF1,967"/>
    <s v="Blue/Medium"/>
    <x v="1"/>
    <n v="277.2"/>
    <n v="2.4273972602739726"/>
    <x v="0"/>
    <n v="263.33999999999997"/>
    <n v="249.48"/>
    <n v="221.76"/>
    <n v="160.16"/>
    <n v="73.92"/>
  </r>
  <r>
    <s v="VPC7CBOT"/>
    <x v="0"/>
    <x v="0"/>
    <s v="Product_POFGY"/>
    <n v="376.04"/>
    <n v="96"/>
    <x v="1"/>
    <s v="18x10x17 cm"/>
    <d v="2023-03-15T00:00:00"/>
    <d v="2026-01-01T00:00:00"/>
    <s v="7J6LEM"/>
    <s v="185,N0I"/>
    <s v="Blue/Medium"/>
    <x v="0"/>
    <n v="338.43600000000004"/>
    <n v="2.8027397260273972"/>
    <x v="1"/>
    <n v="321.51420000000002"/>
    <n v="304.59240000000005"/>
    <n v="270.74880000000002"/>
    <n v="195.54080000000002"/>
    <n v="90.249600000000001"/>
  </r>
  <r>
    <s v="8C3BXQHA"/>
    <x v="1"/>
    <x v="0"/>
    <s v="Product_ZGIPD"/>
    <n v="336.46"/>
    <n v="28"/>
    <x v="2"/>
    <s v="15x8x5 cm"/>
    <d v="2023-01-01T00:00:00"/>
    <d v="2025-01-01T00:00:00"/>
    <s v="E25MRB"/>
    <s v="AIU,M6H"/>
    <s v="Red/Small"/>
    <x v="4"/>
    <n v="302.81399999999996"/>
    <n v="2.0027397260273974"/>
    <x v="0"/>
    <n v="287.67329999999993"/>
    <n v="272.5326"/>
    <n v="242.25119999999998"/>
    <n v="174.95919999999998"/>
    <n v="80.750399999999999"/>
  </r>
  <r>
    <s v="24VVCPJW"/>
    <x v="0"/>
    <x v="0"/>
    <s v="Product_1JXF2"/>
    <n v="347.21"/>
    <n v="4"/>
    <x v="0"/>
    <s v="17x11x16 cm"/>
    <d v="2023-07-30T00:00:00"/>
    <d v="2024-01-01T00:00:00"/>
    <s v="V5N7ZK"/>
    <s v="VQK,ENI"/>
    <s v="Red/Small"/>
    <x v="0"/>
    <n v="312.48899999999998"/>
    <n v="0.42465753424657532"/>
    <x v="1"/>
    <n v="296.86454999999995"/>
    <n v="281.24009999999998"/>
    <n v="249.99119999999999"/>
    <n v="180.54919999999998"/>
    <n v="83.330399999999997"/>
  </r>
  <r>
    <s v="QD2LZKBQ"/>
    <x v="2"/>
    <x v="0"/>
    <s v="Product_SP0HJ"/>
    <n v="343.92"/>
    <n v="87"/>
    <x v="2"/>
    <s v="10x16x16 cm"/>
    <d v="2023-03-15T00:00:00"/>
    <d v="2026-01-01T00:00:00"/>
    <s v="O3A5U4"/>
    <s v="T47,N8P"/>
    <s v="Blue/Medium"/>
    <x v="4"/>
    <n v="309.52800000000002"/>
    <n v="2.8027397260273972"/>
    <x v="0"/>
    <n v="294.05160000000001"/>
    <n v="278.57520000000005"/>
    <n v="247.62240000000003"/>
    <n v="178.83840000000001"/>
    <n v="82.540800000000004"/>
  </r>
  <r>
    <s v="OXJ9N5NF"/>
    <x v="1"/>
    <x v="0"/>
    <s v="Product_6GXPB"/>
    <n v="72.67"/>
    <n v="82"/>
    <x v="2"/>
    <s v="18x6x19 cm"/>
    <d v="2023-07-30T00:00:00"/>
    <d v="2025-01-01T00:00:00"/>
    <s v="C6C5I4"/>
    <s v="WCT,BUQ"/>
    <s v="Red/Small"/>
    <x v="2"/>
    <n v="65.403000000000006"/>
    <n v="1.4273972602739726"/>
    <x v="1"/>
    <n v="62.132850000000005"/>
    <n v="58.862700000000004"/>
    <n v="52.322400000000009"/>
    <n v="37.788400000000003"/>
    <n v="17.440799999999999"/>
  </r>
  <r>
    <s v="QGA9UV14"/>
    <x v="1"/>
    <x v="0"/>
    <s v="Product_2NROD"/>
    <n v="172.3"/>
    <n v="67"/>
    <x v="1"/>
    <s v="5x11x15 cm"/>
    <d v="2023-07-30T00:00:00"/>
    <d v="2025-01-01T00:00:00"/>
    <s v="6D1PHO"/>
    <s v="U4P,UYS"/>
    <s v="Red/Small"/>
    <x v="1"/>
    <n v="155.07000000000002"/>
    <n v="1.4273972602739726"/>
    <x v="1"/>
    <n v="147.31650000000002"/>
    <n v="139.56300000000002"/>
    <n v="124.05600000000003"/>
    <n v="89.596000000000004"/>
    <n v="41.352000000000004"/>
  </r>
  <r>
    <s v="VEYXWSUN"/>
    <x v="1"/>
    <x v="0"/>
    <s v="Product_YN4QF"/>
    <n v="315.93"/>
    <n v="100"/>
    <x v="2"/>
    <s v="9x20x10 cm"/>
    <d v="2023-07-30T00:00:00"/>
    <d v="2026-01-01T00:00:00"/>
    <s v="NR7TUV"/>
    <s v="M6L,LJ7"/>
    <s v="Green/Large"/>
    <x v="4"/>
    <n v="284.33699999999999"/>
    <n v="2.4273972602739726"/>
    <x v="1"/>
    <n v="270.12014999999997"/>
    <n v="255.9033"/>
    <n v="227.46960000000001"/>
    <n v="164.28360000000001"/>
    <n v="75.8232"/>
  </r>
  <r>
    <s v="RLFCFULD"/>
    <x v="3"/>
    <x v="0"/>
    <s v="Product_014ZV"/>
    <n v="431.53"/>
    <n v="24"/>
    <x v="2"/>
    <s v="19x10x15 cm"/>
    <d v="2023-03-15T00:00:00"/>
    <d v="2024-01-01T00:00:00"/>
    <s v="PTNTMY"/>
    <s v="XA4,IVE"/>
    <s v="Green/Large"/>
    <x v="0"/>
    <n v="388.37699999999995"/>
    <n v="0.8"/>
    <x v="1"/>
    <n v="368.95814999999993"/>
    <n v="349.53929999999997"/>
    <n v="310.70159999999998"/>
    <n v="224.3956"/>
    <n v="103.56719999999999"/>
  </r>
  <r>
    <s v="OFPJFQIF"/>
    <x v="2"/>
    <x v="0"/>
    <s v="Product_3Y3B6"/>
    <n v="263.06"/>
    <n v="56"/>
    <x v="2"/>
    <s v="12x14x5 cm"/>
    <d v="2023-07-30T00:00:00"/>
    <d v="2026-01-01T00:00:00"/>
    <s v="7AGTW8"/>
    <s v="NCO,QOL"/>
    <s v="Blue/Medium"/>
    <x v="2"/>
    <n v="236.75399999999999"/>
    <n v="2.4273972602739726"/>
    <x v="1"/>
    <n v="224.91629999999998"/>
    <n v="213.07859999999999"/>
    <n v="189.4032"/>
    <n v="136.7912"/>
    <n v="63.134399999999999"/>
  </r>
  <r>
    <s v="C2J4PPVE"/>
    <x v="1"/>
    <x v="0"/>
    <s v="Product_0B2N4"/>
    <n v="426.71"/>
    <n v="37"/>
    <x v="2"/>
    <s v="7x15x20 cm"/>
    <d v="2023-07-30T00:00:00"/>
    <d v="2024-01-01T00:00:00"/>
    <s v="40HWSN"/>
    <s v="379,JKB"/>
    <s v="Green/Large"/>
    <x v="1"/>
    <n v="384.03899999999999"/>
    <n v="0.42465753424657532"/>
    <x v="1"/>
    <n v="364.83704999999998"/>
    <n v="345.63510000000002"/>
    <n v="307.2312"/>
    <n v="221.88919999999999"/>
    <n v="102.4104"/>
  </r>
  <r>
    <s v="1HK75XBV"/>
    <x v="2"/>
    <x v="0"/>
    <s v="Product_K4XSA"/>
    <n v="212.34"/>
    <n v="24"/>
    <x v="2"/>
    <s v="9x12x12 cm"/>
    <d v="2023-01-01T00:00:00"/>
    <d v="2024-01-01T00:00:00"/>
    <s v="S69BF9"/>
    <s v="I09,S3E"/>
    <s v="Red/Small"/>
    <x v="1"/>
    <n v="191.10599999999999"/>
    <n v="1"/>
    <x v="1"/>
    <n v="181.55069999999998"/>
    <n v="171.99539999999999"/>
    <n v="152.88480000000001"/>
    <n v="110.41680000000001"/>
    <n v="50.961599999999997"/>
  </r>
  <r>
    <s v="SX0BCEH1"/>
    <x v="2"/>
    <x v="0"/>
    <s v="Product_BIZ41"/>
    <n v="17.13"/>
    <n v="58"/>
    <x v="2"/>
    <s v="20x15x19 cm"/>
    <d v="2023-07-30T00:00:00"/>
    <d v="2024-01-01T00:00:00"/>
    <s v="E868DQ"/>
    <s v="HQY,C96"/>
    <s v="Green/Large"/>
    <x v="2"/>
    <n v="15.416999999999998"/>
    <n v="0.42465753424657532"/>
    <x v="1"/>
    <n v="14.646149999999997"/>
    <n v="13.875299999999999"/>
    <n v="12.333599999999999"/>
    <n v="8.9076000000000004"/>
    <n v="4.1111999999999993"/>
  </r>
  <r>
    <s v="KV1KKM3F"/>
    <x v="0"/>
    <x v="0"/>
    <s v="Product_6H56C"/>
    <n v="286.69"/>
    <n v="75"/>
    <x v="0"/>
    <s v="8x9x9 cm"/>
    <d v="2023-07-30T00:00:00"/>
    <d v="2025-01-01T00:00:00"/>
    <s v="RZIMCA"/>
    <s v="VR8,6L0"/>
    <s v="Green/Large"/>
    <x v="3"/>
    <n v="258.02100000000002"/>
    <n v="1.4273972602739726"/>
    <x v="1"/>
    <n v="245.11994999999999"/>
    <n v="232.21890000000002"/>
    <n v="206.41680000000002"/>
    <n v="149.0788"/>
    <n v="68.805599999999998"/>
  </r>
  <r>
    <s v="U0950X5B"/>
    <x v="1"/>
    <x v="0"/>
    <s v="Product_94NQ3"/>
    <n v="103.41"/>
    <n v="33"/>
    <x v="1"/>
    <s v="11x8x17 cm"/>
    <d v="2023-01-01T00:00:00"/>
    <d v="2025-01-01T00:00:00"/>
    <s v="WSP72Q"/>
    <s v="V90,XZC"/>
    <s v="Blue/Medium"/>
    <x v="1"/>
    <n v="93.068999999999988"/>
    <n v="2.0027397260273974"/>
    <x v="1"/>
    <n v="88.415549999999982"/>
    <n v="83.76209999999999"/>
    <n v="74.455199999999991"/>
    <n v="53.773200000000003"/>
    <n v="24.818399999999997"/>
  </r>
  <r>
    <s v="HY0U0W7D"/>
    <x v="0"/>
    <x v="0"/>
    <s v="Product_SA2B7"/>
    <n v="467.23"/>
    <n v="95"/>
    <x v="2"/>
    <s v="15x15x6 cm"/>
    <d v="2023-03-15T00:00:00"/>
    <d v="2026-01-01T00:00:00"/>
    <s v="EO61ST"/>
    <s v="6KX,8M2"/>
    <s v="Red/Small"/>
    <x v="3"/>
    <n v="420.50700000000001"/>
    <n v="2.8027397260273972"/>
    <x v="1"/>
    <n v="399.48165"/>
    <n v="378.4563"/>
    <n v="336.40560000000005"/>
    <n v="242.95960000000002"/>
    <n v="112.1352"/>
  </r>
  <r>
    <s v="YQBPWKVA"/>
    <x v="3"/>
    <x v="0"/>
    <s v="Product_R0U30"/>
    <n v="132.88"/>
    <n v="22"/>
    <x v="2"/>
    <s v="10x7x12 cm"/>
    <d v="2023-01-01T00:00:00"/>
    <d v="2026-01-01T00:00:00"/>
    <s v="5SN6KD"/>
    <s v="QWP,OBD"/>
    <s v="Green/Large"/>
    <x v="2"/>
    <n v="119.592"/>
    <n v="3.0027397260273974"/>
    <x v="0"/>
    <n v="113.61239999999999"/>
    <n v="107.6328"/>
    <n v="95.673600000000008"/>
    <n v="69.0976"/>
    <n v="31.891199999999998"/>
  </r>
  <r>
    <s v="OCBLW5FJ"/>
    <x v="3"/>
    <x v="0"/>
    <s v="Product_FI6RB"/>
    <n v="443.14"/>
    <n v="38"/>
    <x v="1"/>
    <s v="6x8x10 cm"/>
    <d v="2023-07-30T00:00:00"/>
    <d v="2026-01-01T00:00:00"/>
    <s v="WIYW5W"/>
    <s v="IOX,LRR"/>
    <s v="Blue/Medium"/>
    <x v="2"/>
    <n v="398.82599999999996"/>
    <n v="2.4273972602739726"/>
    <x v="0"/>
    <n v="378.88469999999995"/>
    <n v="358.9434"/>
    <n v="319.06079999999997"/>
    <n v="230.43280000000001"/>
    <n v="106.35359999999999"/>
  </r>
  <r>
    <s v="QUMVKW6G"/>
    <x v="3"/>
    <x v="0"/>
    <s v="Product_2AHHZ"/>
    <n v="404.68"/>
    <n v="87"/>
    <x v="0"/>
    <s v="6x17x8 cm"/>
    <d v="2023-01-01T00:00:00"/>
    <d v="2024-01-01T00:00:00"/>
    <s v="3M3NLE"/>
    <s v="AIU,KVI"/>
    <s v="Red/Small"/>
    <x v="1"/>
    <n v="364.21199999999999"/>
    <n v="1"/>
    <x v="1"/>
    <n v="346.00139999999999"/>
    <n v="327.79079999999999"/>
    <n v="291.36959999999999"/>
    <n v="210.43360000000001"/>
    <n v="97.123199999999997"/>
  </r>
  <r>
    <s v="W1194C4A"/>
    <x v="3"/>
    <x v="0"/>
    <s v="Product_9JOAK"/>
    <n v="250.12"/>
    <n v="44"/>
    <x v="1"/>
    <s v="7x5x10 cm"/>
    <d v="2023-01-01T00:00:00"/>
    <d v="2025-01-01T00:00:00"/>
    <s v="D333JZ"/>
    <s v="UX0,F8W"/>
    <s v="Green/Large"/>
    <x v="4"/>
    <n v="225.108"/>
    <n v="2.0027397260273974"/>
    <x v="0"/>
    <n v="213.8526"/>
    <n v="202.59720000000002"/>
    <n v="180.08640000000003"/>
    <n v="130.0624"/>
    <n v="60.028800000000004"/>
  </r>
  <r>
    <s v="RVR3RGBP"/>
    <x v="3"/>
    <x v="0"/>
    <s v="Product_A4CYZ"/>
    <n v="157.54"/>
    <n v="19"/>
    <x v="0"/>
    <s v="10x18x9 cm"/>
    <d v="2023-03-15T00:00:00"/>
    <d v="2026-01-01T00:00:00"/>
    <s v="HQ6WYL"/>
    <s v="BFI,2OJ"/>
    <s v="Red/Small"/>
    <x v="4"/>
    <n v="141.786"/>
    <n v="2.8027397260273972"/>
    <x v="0"/>
    <n v="134.69669999999999"/>
    <n v="127.6074"/>
    <n v="113.42880000000001"/>
    <n v="81.9208"/>
    <n v="37.809599999999996"/>
  </r>
  <r>
    <s v="P18SI5TO"/>
    <x v="3"/>
    <x v="0"/>
    <s v="Product_PAHZF"/>
    <n v="156.05000000000001"/>
    <n v="52"/>
    <x v="0"/>
    <s v="17x6x6 cm"/>
    <d v="2023-03-15T00:00:00"/>
    <d v="2025-01-01T00:00:00"/>
    <s v="MV0OHH"/>
    <s v="K2K,2NS"/>
    <s v="Red/Small"/>
    <x v="0"/>
    <n v="140.44500000000002"/>
    <n v="1.8027397260273972"/>
    <x v="0"/>
    <n v="133.42275000000001"/>
    <n v="126.40050000000002"/>
    <n v="112.35600000000002"/>
    <n v="81.146000000000015"/>
    <n v="37.451999999999998"/>
  </r>
  <r>
    <s v="U048JTL8"/>
    <x v="0"/>
    <x v="0"/>
    <s v="Product_BJ56J"/>
    <n v="74.3"/>
    <n v="11"/>
    <x v="0"/>
    <s v="8x7x18 cm"/>
    <d v="2023-01-01T00:00:00"/>
    <d v="2025-01-01T00:00:00"/>
    <s v="I6QLNC"/>
    <s v="UQX,SR5"/>
    <s v="Red/Small"/>
    <x v="3"/>
    <n v="66.87"/>
    <n v="2.0027397260273974"/>
    <x v="1"/>
    <n v="63.526499999999999"/>
    <n v="60.183000000000007"/>
    <n v="53.496000000000009"/>
    <n v="38.636000000000003"/>
    <n v="17.831999999999997"/>
  </r>
  <r>
    <s v="9RZ3BWBW"/>
    <x v="3"/>
    <x v="0"/>
    <s v="Product_XXL56"/>
    <n v="152.34"/>
    <n v="33"/>
    <x v="2"/>
    <s v="17x16x11 cm"/>
    <d v="2023-07-30T00:00:00"/>
    <d v="2026-01-01T00:00:00"/>
    <s v="N4346S"/>
    <s v="QP3,HQD"/>
    <s v="Blue/Medium"/>
    <x v="1"/>
    <n v="137.10599999999999"/>
    <n v="2.4273972602739726"/>
    <x v="0"/>
    <n v="130.25069999999999"/>
    <n v="123.3954"/>
    <n v="109.6848"/>
    <n v="79.216800000000006"/>
    <n v="36.561599999999999"/>
  </r>
  <r>
    <s v="40BC08YS"/>
    <x v="1"/>
    <x v="0"/>
    <s v="Product_QN7DO"/>
    <n v="123.54"/>
    <n v="65"/>
    <x v="0"/>
    <s v="18x16x19 cm"/>
    <d v="2023-07-30T00:00:00"/>
    <d v="2024-01-01T00:00:00"/>
    <s v="LZQOZY"/>
    <s v="2ZT,CYV"/>
    <s v="Red/Small"/>
    <x v="1"/>
    <n v="111.18600000000001"/>
    <n v="0.42465753424657532"/>
    <x v="1"/>
    <n v="105.6267"/>
    <n v="100.06740000000001"/>
    <n v="88.948800000000006"/>
    <n v="64.240800000000007"/>
    <n v="29.6496"/>
  </r>
  <r>
    <s v="10G4AGBY"/>
    <x v="3"/>
    <x v="0"/>
    <s v="Product_GEL4Q"/>
    <n v="252.49"/>
    <n v="79"/>
    <x v="0"/>
    <s v="16x6x12 cm"/>
    <d v="2023-01-01T00:00:00"/>
    <d v="2024-01-01T00:00:00"/>
    <s v="GO42WO"/>
    <s v="PBN,DZL"/>
    <s v="Green/Large"/>
    <x v="1"/>
    <n v="227.24100000000001"/>
    <n v="1"/>
    <x v="1"/>
    <n v="215.87895"/>
    <n v="204.51690000000002"/>
    <n v="181.79280000000003"/>
    <n v="131.29480000000001"/>
    <n v="60.5976"/>
  </r>
  <r>
    <s v="2O0EHEI8"/>
    <x v="1"/>
    <x v="0"/>
    <s v="Product_W6JC0"/>
    <n v="453.99"/>
    <n v="55"/>
    <x v="0"/>
    <s v="14x5x20 cm"/>
    <d v="2023-01-01T00:00:00"/>
    <d v="2024-01-01T00:00:00"/>
    <s v="0FM4FS"/>
    <s v="F25,IBJ"/>
    <s v="Red/Small"/>
    <x v="0"/>
    <n v="408.59100000000001"/>
    <n v="1"/>
    <x v="1"/>
    <n v="388.16145"/>
    <n v="367.7319"/>
    <n v="326.87280000000004"/>
    <n v="236.07480000000001"/>
    <n v="108.9576"/>
  </r>
  <r>
    <s v="Y9AV7FJ7"/>
    <x v="1"/>
    <x v="0"/>
    <s v="Product_YZBCR"/>
    <n v="302.02"/>
    <n v="63"/>
    <x v="0"/>
    <s v="16x14x13 cm"/>
    <d v="2023-01-01T00:00:00"/>
    <d v="2024-01-01T00:00:00"/>
    <s v="4G6WXZ"/>
    <s v="KFL,FQE"/>
    <s v="Red/Small"/>
    <x v="0"/>
    <n v="271.81799999999998"/>
    <n v="1"/>
    <x v="1"/>
    <n v="258.22709999999995"/>
    <n v="244.6362"/>
    <n v="217.45439999999999"/>
    <n v="157.0504"/>
    <n v="72.484799999999993"/>
  </r>
  <r>
    <s v="5Y32CJTI"/>
    <x v="2"/>
    <x v="0"/>
    <s v="Product_83QDP"/>
    <n v="187.61"/>
    <n v="43"/>
    <x v="1"/>
    <s v="19x16x18 cm"/>
    <d v="2023-03-15T00:00:00"/>
    <d v="2024-01-01T00:00:00"/>
    <s v="AJXYJI"/>
    <s v="ERI,MRH"/>
    <s v="Blue/Medium"/>
    <x v="2"/>
    <n v="168.84900000000002"/>
    <n v="0.8"/>
    <x v="1"/>
    <n v="160.40655000000001"/>
    <n v="151.96410000000003"/>
    <n v="135.07920000000001"/>
    <n v="97.557200000000009"/>
    <n v="45.026400000000002"/>
  </r>
  <r>
    <s v="3JLRU0V5"/>
    <x v="1"/>
    <x v="0"/>
    <s v="Product_HJH4V"/>
    <n v="186.41"/>
    <n v="18"/>
    <x v="2"/>
    <s v="6x6x6 cm"/>
    <d v="2023-07-30T00:00:00"/>
    <d v="2024-01-01T00:00:00"/>
    <s v="GNTB4M"/>
    <s v="HAW,K04"/>
    <s v="Red/Small"/>
    <x v="1"/>
    <n v="167.76900000000001"/>
    <n v="0.42465753424657532"/>
    <x v="1"/>
    <n v="159.38055"/>
    <n v="150.99210000000002"/>
    <n v="134.21520000000001"/>
    <n v="96.933199999999999"/>
    <n v="44.738399999999999"/>
  </r>
  <r>
    <s v="2B1TMCDO"/>
    <x v="1"/>
    <x v="0"/>
    <s v="Product_QG5LZ"/>
    <n v="40.35"/>
    <n v="31"/>
    <x v="1"/>
    <s v="7x6x7 cm"/>
    <d v="2023-03-15T00:00:00"/>
    <d v="2025-01-01T00:00:00"/>
    <s v="T5IIFU"/>
    <s v="E23,BWX"/>
    <s v="Red/Small"/>
    <x v="1"/>
    <n v="36.314999999999998"/>
    <n v="1.8027397260273972"/>
    <x v="0"/>
    <n v="34.499249999999996"/>
    <n v="32.683500000000002"/>
    <n v="29.052"/>
    <n v="20.982000000000003"/>
    <n v="9.6839999999999993"/>
  </r>
  <r>
    <s v="VH61AR9O"/>
    <x v="2"/>
    <x v="0"/>
    <s v="Product_F55BY"/>
    <n v="499.63"/>
    <n v="2"/>
    <x v="2"/>
    <s v="13x14x8 cm"/>
    <d v="2023-01-01T00:00:00"/>
    <d v="2025-01-01T00:00:00"/>
    <s v="5DWGIZ"/>
    <s v="C8I,W1I"/>
    <s v="Blue/Medium"/>
    <x v="2"/>
    <n v="449.66699999999997"/>
    <n v="2.0027397260273974"/>
    <x v="1"/>
    <n v="427.18364999999994"/>
    <n v="404.70029999999997"/>
    <n v="359.73360000000002"/>
    <n v="259.80759999999998"/>
    <n v="119.91120000000001"/>
  </r>
  <r>
    <s v="7B3MGTE9"/>
    <x v="1"/>
    <x v="0"/>
    <s v="Product_MG3BE"/>
    <n v="51.67"/>
    <n v="44"/>
    <x v="0"/>
    <s v="14x11x11 cm"/>
    <d v="2023-07-30T00:00:00"/>
    <d v="2026-01-01T00:00:00"/>
    <s v="ZWY2U3"/>
    <s v="JQ2,5E3"/>
    <s v="Green/Large"/>
    <x v="0"/>
    <n v="46.503"/>
    <n v="2.4273972602739726"/>
    <x v="0"/>
    <n v="44.177849999999999"/>
    <n v="41.852699999999999"/>
    <n v="37.202400000000004"/>
    <n v="26.868400000000001"/>
    <n v="12.4008"/>
  </r>
  <r>
    <s v="RP4DIB5N"/>
    <x v="1"/>
    <x v="0"/>
    <s v="Product_DCY4C"/>
    <n v="355.81"/>
    <n v="47"/>
    <x v="2"/>
    <s v="11x10x6 cm"/>
    <d v="2023-07-30T00:00:00"/>
    <d v="2026-01-01T00:00:00"/>
    <s v="RQVYWW"/>
    <s v="KNV,442"/>
    <s v="Green/Large"/>
    <x v="1"/>
    <n v="320.22899999999998"/>
    <n v="2.4273972602739726"/>
    <x v="0"/>
    <n v="304.21754999999996"/>
    <n v="288.20609999999999"/>
    <n v="256.1832"/>
    <n v="185.02120000000002"/>
    <n v="85.39439999999999"/>
  </r>
  <r>
    <s v="J8HJ5SVN"/>
    <x v="3"/>
    <x v="0"/>
    <s v="Product_XDD3P"/>
    <n v="323.33999999999997"/>
    <n v="41"/>
    <x v="1"/>
    <s v="5x8x18 cm"/>
    <d v="2023-01-01T00:00:00"/>
    <d v="2026-01-01T00:00:00"/>
    <s v="08XN7C"/>
    <s v="W44,G11"/>
    <s v="Red/Small"/>
    <x v="0"/>
    <n v="291.00599999999997"/>
    <n v="3.0027397260273974"/>
    <x v="1"/>
    <n v="276.45569999999998"/>
    <n v="261.90539999999999"/>
    <n v="232.8048"/>
    <n v="168.13679999999999"/>
    <n v="77.601599999999991"/>
  </r>
  <r>
    <s v="7AI7RSXD"/>
    <x v="2"/>
    <x v="0"/>
    <s v="Product_U2SOT"/>
    <n v="22.42"/>
    <n v="17"/>
    <x v="2"/>
    <s v="9x20x10 cm"/>
    <d v="2023-03-15T00:00:00"/>
    <d v="2026-01-01T00:00:00"/>
    <s v="1JALKQ"/>
    <s v="HCS,MYG"/>
    <s v="Blue/Medium"/>
    <x v="2"/>
    <n v="20.178000000000001"/>
    <n v="2.8027397260273972"/>
    <x v="1"/>
    <n v="19.1691"/>
    <n v="18.1602"/>
    <n v="16.142400000000002"/>
    <n v="11.658400000000002"/>
    <n v="5.3807999999999998"/>
  </r>
  <r>
    <s v="47H15LZ7"/>
    <x v="0"/>
    <x v="0"/>
    <s v="Product_1VRNY"/>
    <n v="107.52"/>
    <n v="76"/>
    <x v="0"/>
    <s v="11x14x7 cm"/>
    <d v="2023-07-30T00:00:00"/>
    <d v="2024-01-01T00:00:00"/>
    <s v="Z8BGUC"/>
    <s v="KC5,IS0"/>
    <s v="Red/Small"/>
    <x v="1"/>
    <n v="96.768000000000001"/>
    <n v="0.42465753424657532"/>
    <x v="1"/>
    <n v="91.929599999999994"/>
    <n v="87.091200000000001"/>
    <n v="77.414400000000001"/>
    <n v="55.910400000000003"/>
    <n v="25.804799999999997"/>
  </r>
  <r>
    <s v="BZ1IGIJ5"/>
    <x v="0"/>
    <x v="0"/>
    <s v="Product_7BH4T"/>
    <n v="291.16000000000003"/>
    <n v="54"/>
    <x v="0"/>
    <s v="7x12x7 cm"/>
    <d v="2023-07-30T00:00:00"/>
    <d v="2025-01-01T00:00:00"/>
    <s v="7110OV"/>
    <s v="86F,GWI"/>
    <s v="Blue/Medium"/>
    <x v="2"/>
    <n v="262.04400000000004"/>
    <n v="1.4273972602739726"/>
    <x v="1"/>
    <n v="248.94180000000003"/>
    <n v="235.83960000000005"/>
    <n v="209.63520000000005"/>
    <n v="151.40320000000003"/>
    <n v="69.878399999999999"/>
  </r>
  <r>
    <s v="F536KWJ1"/>
    <x v="3"/>
    <x v="0"/>
    <s v="Product_R1C0J"/>
    <n v="359.49"/>
    <n v="78"/>
    <x v="0"/>
    <s v="5x8x12 cm"/>
    <d v="2023-03-15T00:00:00"/>
    <d v="2024-01-01T00:00:00"/>
    <s v="8VOP9Q"/>
    <s v="MN6,6HK"/>
    <s v="Blue/Medium"/>
    <x v="2"/>
    <n v="323.541"/>
    <n v="0.8"/>
    <x v="1"/>
    <n v="307.36394999999999"/>
    <n v="291.18689999999998"/>
    <n v="258.83280000000002"/>
    <n v="186.93480000000002"/>
    <n v="86.277599999999993"/>
  </r>
  <r>
    <s v="W2DBTTZD"/>
    <x v="0"/>
    <x v="0"/>
    <s v="Product_ELJM9"/>
    <n v="429.46"/>
    <n v="36"/>
    <x v="2"/>
    <s v="10x10x9 cm"/>
    <d v="2023-01-01T00:00:00"/>
    <d v="2025-01-01T00:00:00"/>
    <s v="2PLF8A"/>
    <s v="Z7G,EJT"/>
    <s v="Green/Large"/>
    <x v="4"/>
    <n v="386.51400000000001"/>
    <n v="2.0027397260273974"/>
    <x v="0"/>
    <n v="367.18829999999997"/>
    <n v="347.86260000000004"/>
    <n v="309.21120000000002"/>
    <n v="223.3192"/>
    <n v="103.07039999999999"/>
  </r>
  <r>
    <s v="2L8PHCIT"/>
    <x v="3"/>
    <x v="0"/>
    <s v="Product_LO88W"/>
    <n v="84.92"/>
    <n v="9"/>
    <x v="2"/>
    <s v="16x17x15 cm"/>
    <d v="2023-03-15T00:00:00"/>
    <d v="2025-01-01T00:00:00"/>
    <s v="84ZV2B"/>
    <s v="V8T,BMT"/>
    <s v="Red/Small"/>
    <x v="3"/>
    <n v="76.427999999999997"/>
    <n v="1.8027397260273972"/>
    <x v="0"/>
    <n v="72.6066"/>
    <n v="68.785200000000003"/>
    <n v="61.142400000000002"/>
    <n v="44.1584"/>
    <n v="20.380800000000001"/>
  </r>
  <r>
    <s v="RSJO46HE"/>
    <x v="0"/>
    <x v="0"/>
    <s v="Product_0BV7T"/>
    <n v="19.55"/>
    <n v="9"/>
    <x v="1"/>
    <s v="19x13x17 cm"/>
    <d v="2023-03-15T00:00:00"/>
    <d v="2025-01-01T00:00:00"/>
    <s v="8KB007"/>
    <s v="T0Z,OGP"/>
    <s v="Blue/Medium"/>
    <x v="1"/>
    <n v="17.594999999999999"/>
    <n v="1.8027397260273972"/>
    <x v="0"/>
    <n v="16.715249999999997"/>
    <n v="15.8355"/>
    <n v="14.076000000000001"/>
    <n v="10.166"/>
    <n v="4.6920000000000002"/>
  </r>
  <r>
    <s v="PIHGJD3U"/>
    <x v="0"/>
    <x v="0"/>
    <s v="Product_3FRV8"/>
    <n v="44.45"/>
    <n v="80"/>
    <x v="0"/>
    <s v="7x7x12 cm"/>
    <d v="2023-07-30T00:00:00"/>
    <d v="2026-01-01T00:00:00"/>
    <s v="UTMCIX"/>
    <s v="QM5,4CN"/>
    <s v="Blue/Medium"/>
    <x v="0"/>
    <n v="40.005000000000003"/>
    <n v="2.4273972602739726"/>
    <x v="0"/>
    <n v="38.004750000000001"/>
    <n v="36.0045"/>
    <n v="32.004000000000005"/>
    <n v="23.114000000000001"/>
    <n v="10.668000000000001"/>
  </r>
  <r>
    <s v="1RUMSK3S"/>
    <x v="3"/>
    <x v="0"/>
    <s v="Product_NT7R9"/>
    <n v="205.52"/>
    <n v="83"/>
    <x v="2"/>
    <s v="16x18x8 cm"/>
    <d v="2023-03-15T00:00:00"/>
    <d v="2026-01-01T00:00:00"/>
    <s v="IWGW7E"/>
    <s v="C3V,LBD"/>
    <s v="Red/Small"/>
    <x v="1"/>
    <n v="184.96800000000002"/>
    <n v="2.8027397260273972"/>
    <x v="1"/>
    <n v="175.71960000000001"/>
    <n v="166.47120000000001"/>
    <n v="147.97440000000003"/>
    <n v="106.8704"/>
    <n v="49.324800000000003"/>
  </r>
  <r>
    <s v="ORO8U8XB"/>
    <x v="0"/>
    <x v="0"/>
    <s v="Product_D7GFL"/>
    <n v="176.25"/>
    <n v="88"/>
    <x v="0"/>
    <s v="12x15x6 cm"/>
    <d v="2023-07-30T00:00:00"/>
    <d v="2025-01-01T00:00:00"/>
    <s v="14MMRO"/>
    <s v="5E1,98U"/>
    <s v="Red/Small"/>
    <x v="1"/>
    <n v="158.625"/>
    <n v="1.4273972602739726"/>
    <x v="1"/>
    <n v="150.69374999999999"/>
    <n v="142.76250000000002"/>
    <n v="126.9"/>
    <n v="91.65"/>
    <n v="42.3"/>
  </r>
  <r>
    <s v="XTLLX64F"/>
    <x v="2"/>
    <x v="0"/>
    <s v="Product_0G14H"/>
    <n v="268.91000000000003"/>
    <n v="94"/>
    <x v="0"/>
    <s v="15x14x5 cm"/>
    <d v="2023-01-01T00:00:00"/>
    <d v="2026-01-01T00:00:00"/>
    <s v="Q5ZDAO"/>
    <s v="RL8,6JH"/>
    <s v="Green/Large"/>
    <x v="4"/>
    <n v="242.01900000000001"/>
    <n v="3.0027397260273974"/>
    <x v="0"/>
    <n v="229.91804999999999"/>
    <n v="217.81710000000001"/>
    <n v="193.61520000000002"/>
    <n v="139.83320000000001"/>
    <n v="64.53840000000001"/>
  </r>
  <r>
    <s v="SZMKEG12"/>
    <x v="1"/>
    <x v="0"/>
    <s v="Product_WAYJY"/>
    <n v="162.12"/>
    <n v="95"/>
    <x v="1"/>
    <s v="7x16x6 cm"/>
    <d v="2023-01-01T00:00:00"/>
    <d v="2024-01-01T00:00:00"/>
    <s v="KMH8QW"/>
    <s v="RQT,UVQ"/>
    <s v="Red/Small"/>
    <x v="0"/>
    <n v="145.90800000000002"/>
    <n v="1"/>
    <x v="1"/>
    <n v="138.61260000000001"/>
    <n v="131.31720000000001"/>
    <n v="116.72640000000001"/>
    <n v="84.302400000000006"/>
    <n v="38.908799999999999"/>
  </r>
  <r>
    <s v="XTX87FSQ"/>
    <x v="3"/>
    <x v="0"/>
    <s v="Product_12OAB"/>
    <n v="142.91"/>
    <n v="12"/>
    <x v="2"/>
    <s v="8x5x19 cm"/>
    <d v="2023-01-01T00:00:00"/>
    <d v="2024-01-01T00:00:00"/>
    <s v="2O9ECW"/>
    <s v="U3A,TN7"/>
    <s v="Red/Small"/>
    <x v="4"/>
    <n v="128.619"/>
    <n v="1"/>
    <x v="1"/>
    <n v="122.18804999999999"/>
    <n v="115.75710000000001"/>
    <n v="102.8952"/>
    <n v="74.313199999999995"/>
    <n v="34.298400000000001"/>
  </r>
  <r>
    <s v="PS9YRCGQ"/>
    <x v="0"/>
    <x v="0"/>
    <s v="Product_OYZS6"/>
    <n v="252.15"/>
    <n v="72"/>
    <x v="0"/>
    <s v="7x10x12 cm"/>
    <d v="2023-03-15T00:00:00"/>
    <d v="2024-01-01T00:00:00"/>
    <s v="4FG0MA"/>
    <s v="RVG,EEB"/>
    <s v="Red/Small"/>
    <x v="4"/>
    <n v="226.935"/>
    <n v="0.8"/>
    <x v="1"/>
    <n v="215.58824999999999"/>
    <n v="204.2415"/>
    <n v="181.548"/>
    <n v="131.11799999999999"/>
    <n v="60.516000000000005"/>
  </r>
  <r>
    <s v="RIINATBO"/>
    <x v="1"/>
    <x v="0"/>
    <s v="Product_4SPBP"/>
    <n v="247.23"/>
    <n v="25"/>
    <x v="2"/>
    <s v="18x14x15 cm"/>
    <d v="2023-03-15T00:00:00"/>
    <d v="2024-01-01T00:00:00"/>
    <s v="PR226V"/>
    <s v="974,X6V"/>
    <s v="Green/Large"/>
    <x v="1"/>
    <n v="222.50700000000001"/>
    <n v="0.8"/>
    <x v="1"/>
    <n v="211.38165000000001"/>
    <n v="200.25630000000001"/>
    <n v="178.00560000000002"/>
    <n v="128.55959999999999"/>
    <n v="59.3352"/>
  </r>
  <r>
    <s v="KLLWHOSP"/>
    <x v="3"/>
    <x v="0"/>
    <s v="Product_DT6T8"/>
    <n v="361.69"/>
    <n v="78"/>
    <x v="2"/>
    <s v="8x15x18 cm"/>
    <d v="2023-07-30T00:00:00"/>
    <d v="2025-01-01T00:00:00"/>
    <s v="F47EUZ"/>
    <s v="J14,FA1"/>
    <s v="Blue/Medium"/>
    <x v="3"/>
    <n v="325.52100000000002"/>
    <n v="1.4273972602739726"/>
    <x v="1"/>
    <n v="309.24495000000002"/>
    <n v="292.96890000000002"/>
    <n v="260.41680000000002"/>
    <n v="188.0788"/>
    <n v="86.805599999999998"/>
  </r>
  <r>
    <s v="1ZUJKH13"/>
    <x v="0"/>
    <x v="0"/>
    <s v="Product_XN1T2"/>
    <n v="349.83"/>
    <n v="91"/>
    <x v="0"/>
    <s v="20x8x15 cm"/>
    <d v="2023-01-01T00:00:00"/>
    <d v="2026-01-01T00:00:00"/>
    <s v="0PP23T"/>
    <s v="AOK,JIH"/>
    <s v="Blue/Medium"/>
    <x v="0"/>
    <n v="314.84699999999998"/>
    <n v="3.0027397260273974"/>
    <x v="0"/>
    <n v="299.10464999999999"/>
    <n v="283.3623"/>
    <n v="251.8776"/>
    <n v="181.91159999999999"/>
    <n v="83.959199999999996"/>
  </r>
  <r>
    <s v="ADEJ0E29"/>
    <x v="1"/>
    <x v="0"/>
    <s v="Product_EDW4V"/>
    <n v="273.69"/>
    <n v="93"/>
    <x v="1"/>
    <s v="10x5x6 cm"/>
    <d v="2023-07-30T00:00:00"/>
    <d v="2026-01-01T00:00:00"/>
    <s v="4CAP5Y"/>
    <s v="JZE,GSC"/>
    <s v="Green/Large"/>
    <x v="0"/>
    <n v="246.321"/>
    <n v="2.4273972602739726"/>
    <x v="1"/>
    <n v="234.00494999999998"/>
    <n v="221.68889999999999"/>
    <n v="197.05680000000001"/>
    <n v="142.31880000000001"/>
    <n v="65.685599999999994"/>
  </r>
  <r>
    <s v="UYSDEQ4G"/>
    <x v="1"/>
    <x v="0"/>
    <s v="Product_8X71K"/>
    <n v="490.88"/>
    <n v="11"/>
    <x v="0"/>
    <s v="13x17x12 cm"/>
    <d v="2023-01-01T00:00:00"/>
    <d v="2024-01-01T00:00:00"/>
    <s v="7EAAV5"/>
    <s v="PRL,JVE"/>
    <s v="Blue/Medium"/>
    <x v="1"/>
    <n v="441.79199999999997"/>
    <n v="1"/>
    <x v="1"/>
    <n v="419.70239999999995"/>
    <n v="397.61279999999999"/>
    <n v="353.43360000000001"/>
    <n v="255.2576"/>
    <n v="117.8112"/>
  </r>
  <r>
    <s v="ZX4V0B3U"/>
    <x v="3"/>
    <x v="0"/>
    <s v="Product_LDB02"/>
    <n v="220.48"/>
    <n v="91"/>
    <x v="2"/>
    <s v="17x7x13 cm"/>
    <d v="2023-01-01T00:00:00"/>
    <d v="2026-01-01T00:00:00"/>
    <s v="UHNN0O"/>
    <s v="1IF,5K7"/>
    <s v="Blue/Medium"/>
    <x v="0"/>
    <n v="198.43199999999999"/>
    <n v="3.0027397260273974"/>
    <x v="0"/>
    <n v="188.51039999999998"/>
    <n v="178.58879999999999"/>
    <n v="158.7456"/>
    <n v="114.64959999999999"/>
    <n v="52.915199999999999"/>
  </r>
  <r>
    <s v="5Q16WVPK"/>
    <x v="3"/>
    <x v="0"/>
    <s v="Product_769KB"/>
    <n v="448.9"/>
    <n v="7"/>
    <x v="0"/>
    <s v="13x15x19 cm"/>
    <d v="2023-03-15T00:00:00"/>
    <d v="2024-01-01T00:00:00"/>
    <s v="RWHD10"/>
    <s v="H71,2UY"/>
    <s v="Red/Small"/>
    <x v="1"/>
    <n v="404.01"/>
    <n v="0.8"/>
    <x v="1"/>
    <n v="383.80949999999996"/>
    <n v="363.60899999999998"/>
    <n v="323.20800000000003"/>
    <n v="233.428"/>
    <n v="107.73599999999999"/>
  </r>
  <r>
    <s v="WKXLO9CW"/>
    <x v="0"/>
    <x v="0"/>
    <s v="Product_EXTA8"/>
    <n v="110.23"/>
    <n v="95"/>
    <x v="1"/>
    <s v="15x8x13 cm"/>
    <d v="2023-01-01T00:00:00"/>
    <d v="2026-01-01T00:00:00"/>
    <s v="JRDH0O"/>
    <s v="IKN,NAQ"/>
    <s v="Green/Large"/>
    <x v="2"/>
    <n v="99.207000000000008"/>
    <n v="3.0027397260273974"/>
    <x v="0"/>
    <n v="94.246650000000002"/>
    <n v="89.286300000000011"/>
    <n v="79.365600000000015"/>
    <n v="57.319600000000001"/>
    <n v="26.455200000000001"/>
  </r>
  <r>
    <s v="YSR8GCT5"/>
    <x v="3"/>
    <x v="0"/>
    <s v="Product_B6090"/>
    <n v="429.7"/>
    <n v="13"/>
    <x v="0"/>
    <s v="20x20x14 cm"/>
    <d v="2023-07-30T00:00:00"/>
    <d v="2026-01-01T00:00:00"/>
    <s v="3UEJSQ"/>
    <s v="N5X,CVU"/>
    <s v="Blue/Medium"/>
    <x v="0"/>
    <n v="386.73"/>
    <n v="2.4273972602739726"/>
    <x v="1"/>
    <n v="367.39350000000002"/>
    <n v="348.05700000000002"/>
    <n v="309.38400000000001"/>
    <n v="223.44399999999999"/>
    <n v="103.128"/>
  </r>
  <r>
    <s v="T0G3IK2O"/>
    <x v="2"/>
    <x v="0"/>
    <s v="Product_6AG8M"/>
    <n v="76.78"/>
    <n v="42"/>
    <x v="2"/>
    <s v="15x14x9 cm"/>
    <d v="2023-01-01T00:00:00"/>
    <d v="2025-01-01T00:00:00"/>
    <s v="RX9HXO"/>
    <s v="0BC,13W"/>
    <s v="Blue/Medium"/>
    <x v="1"/>
    <n v="69.102000000000004"/>
    <n v="2.0027397260273974"/>
    <x v="1"/>
    <n v="65.646900000000002"/>
    <n v="62.191800000000008"/>
    <n v="55.281600000000005"/>
    <n v="39.925600000000003"/>
    <n v="18.427199999999999"/>
  </r>
  <r>
    <s v="G9XD3M3Q"/>
    <x v="1"/>
    <x v="0"/>
    <s v="Product_TE5DF"/>
    <n v="56.56"/>
    <n v="7"/>
    <x v="2"/>
    <s v="16x14x17 cm"/>
    <d v="2023-03-15T00:00:00"/>
    <d v="2024-01-01T00:00:00"/>
    <s v="E6FKQD"/>
    <s v="P5F,JUV"/>
    <s v="Blue/Medium"/>
    <x v="0"/>
    <n v="50.904000000000003"/>
    <n v="0.8"/>
    <x v="1"/>
    <n v="48.358800000000002"/>
    <n v="45.813600000000001"/>
    <n v="40.723200000000006"/>
    <n v="29.411200000000001"/>
    <n v="13.574400000000001"/>
  </r>
  <r>
    <s v="XZH7WWQI"/>
    <x v="2"/>
    <x v="0"/>
    <s v="Product_H8B52"/>
    <n v="201.38"/>
    <n v="48"/>
    <x v="2"/>
    <s v="14x12x20 cm"/>
    <d v="2023-01-01T00:00:00"/>
    <d v="2026-01-01T00:00:00"/>
    <s v="H1L29V"/>
    <s v="A31,IGR"/>
    <s v="Blue/Medium"/>
    <x v="2"/>
    <n v="181.24199999999999"/>
    <n v="3.0027397260273974"/>
    <x v="1"/>
    <n v="172.17989999999998"/>
    <n v="163.11779999999999"/>
    <n v="144.99359999999999"/>
    <n v="104.7176"/>
    <n v="48.331199999999995"/>
  </r>
  <r>
    <s v="ZWP90ANX"/>
    <x v="2"/>
    <x v="0"/>
    <s v="Product_I0XY4"/>
    <n v="328.47"/>
    <n v="9"/>
    <x v="1"/>
    <s v="20x19x14 cm"/>
    <d v="2023-01-01T00:00:00"/>
    <d v="2026-01-01T00:00:00"/>
    <s v="T773UP"/>
    <s v="9FC,8MY"/>
    <s v="Blue/Medium"/>
    <x v="2"/>
    <n v="295.62300000000005"/>
    <n v="3.0027397260273974"/>
    <x v="0"/>
    <n v="280.84185000000002"/>
    <n v="266.06070000000005"/>
    <n v="236.49840000000006"/>
    <n v="170.80440000000002"/>
    <n v="78.832800000000006"/>
  </r>
  <r>
    <s v="YI05V631"/>
    <x v="2"/>
    <x v="0"/>
    <s v="Product_JIAT6"/>
    <n v="378.99"/>
    <n v="68"/>
    <x v="0"/>
    <s v="13x9x13 cm"/>
    <d v="2023-01-01T00:00:00"/>
    <d v="2024-01-01T00:00:00"/>
    <s v="7KFM67"/>
    <s v="1YO,876"/>
    <s v="Red/Small"/>
    <x v="4"/>
    <n v="341.09100000000001"/>
    <n v="1"/>
    <x v="1"/>
    <n v="324.03645"/>
    <n v="306.9819"/>
    <n v="272.87280000000004"/>
    <n v="197.07480000000001"/>
    <n v="90.957599999999999"/>
  </r>
  <r>
    <s v="8G8VYRL7"/>
    <x v="2"/>
    <x v="0"/>
    <s v="Product_7T2VU"/>
    <n v="404.7"/>
    <n v="10"/>
    <x v="0"/>
    <s v="10x20x14 cm"/>
    <d v="2023-01-01T00:00:00"/>
    <d v="2026-01-01T00:00:00"/>
    <s v="33UEHM"/>
    <s v="IEG,7LG"/>
    <s v="Green/Large"/>
    <x v="1"/>
    <n v="364.23"/>
    <n v="3.0027397260273974"/>
    <x v="0"/>
    <n v="346.01850000000002"/>
    <n v="327.80700000000002"/>
    <n v="291.38400000000001"/>
    <n v="210.44399999999999"/>
    <n v="97.128"/>
  </r>
  <r>
    <s v="E1P9LM87"/>
    <x v="0"/>
    <x v="0"/>
    <s v="Product_RI0B8"/>
    <n v="286.39"/>
    <n v="92"/>
    <x v="1"/>
    <s v="6x19x5 cm"/>
    <d v="2023-01-01T00:00:00"/>
    <d v="2025-01-01T00:00:00"/>
    <s v="GOJEMD"/>
    <s v="P3Y,XPI"/>
    <s v="Green/Large"/>
    <x v="4"/>
    <n v="257.75099999999998"/>
    <n v="2.0027397260273974"/>
    <x v="1"/>
    <n v="244.86344999999997"/>
    <n v="231.9759"/>
    <n v="206.20079999999999"/>
    <n v="148.9228"/>
    <n v="68.733599999999996"/>
  </r>
  <r>
    <s v="2DX4CKUZ"/>
    <x v="0"/>
    <x v="0"/>
    <s v="Product_HP9EZ"/>
    <n v="115.63"/>
    <n v="32"/>
    <x v="2"/>
    <s v="20x10x6 cm"/>
    <d v="2023-03-15T00:00:00"/>
    <d v="2026-01-01T00:00:00"/>
    <s v="34A4C9"/>
    <s v="4J3,M1R"/>
    <s v="Red/Small"/>
    <x v="3"/>
    <n v="104.06699999999999"/>
    <n v="2.8027397260273972"/>
    <x v="0"/>
    <n v="98.863649999999993"/>
    <n v="93.660299999999992"/>
    <n v="83.253600000000006"/>
    <n v="60.127600000000001"/>
    <n v="27.751199999999997"/>
  </r>
  <r>
    <s v="7XDYQNHN"/>
    <x v="2"/>
    <x v="0"/>
    <s v="Product_6V8JU"/>
    <n v="103.96"/>
    <n v="84"/>
    <x v="2"/>
    <s v="20x15x8 cm"/>
    <d v="2023-07-30T00:00:00"/>
    <d v="2026-01-01T00:00:00"/>
    <s v="S92ETQ"/>
    <s v="QAR,5ZJ"/>
    <s v="Green/Large"/>
    <x v="3"/>
    <n v="93.563999999999993"/>
    <n v="2.4273972602739726"/>
    <x v="1"/>
    <n v="88.885799999999989"/>
    <n v="84.207599999999999"/>
    <n v="74.851199999999992"/>
    <n v="54.059199999999997"/>
    <n v="24.950399999999998"/>
  </r>
  <r>
    <s v="0OQFIHIS"/>
    <x v="0"/>
    <x v="0"/>
    <s v="Product_7SMK0"/>
    <n v="27.57"/>
    <n v="98"/>
    <x v="0"/>
    <s v="18x8x17 cm"/>
    <d v="2023-03-15T00:00:00"/>
    <d v="2024-01-01T00:00:00"/>
    <s v="XS2XLR"/>
    <s v="RFR,V9A"/>
    <s v="Red/Small"/>
    <x v="4"/>
    <n v="24.812999999999999"/>
    <n v="0.8"/>
    <x v="1"/>
    <n v="23.572349999999997"/>
    <n v="22.331699999999998"/>
    <n v="19.8504"/>
    <n v="14.336400000000001"/>
    <n v="6.6167999999999996"/>
  </r>
  <r>
    <s v="JIC5SK9E"/>
    <x v="0"/>
    <x v="0"/>
    <s v="Product_RIPKT"/>
    <n v="342.01"/>
    <n v="13"/>
    <x v="2"/>
    <s v="20x8x18 cm"/>
    <d v="2023-07-30T00:00:00"/>
    <d v="2026-01-01T00:00:00"/>
    <s v="QHOSM4"/>
    <s v="ZC0,S46"/>
    <s v="Blue/Medium"/>
    <x v="0"/>
    <n v="307.80899999999997"/>
    <n v="2.4273972602739726"/>
    <x v="0"/>
    <n v="292.41854999999998"/>
    <n v="277.02809999999999"/>
    <n v="246.24719999999999"/>
    <n v="177.84520000000001"/>
    <n v="82.082399999999993"/>
  </r>
  <r>
    <s v="0SF0KFS8"/>
    <x v="3"/>
    <x v="0"/>
    <s v="Product_CCT8W"/>
    <n v="294.49"/>
    <n v="59"/>
    <x v="1"/>
    <s v="12x20x12 cm"/>
    <d v="2023-01-01T00:00:00"/>
    <d v="2025-01-01T00:00:00"/>
    <s v="00J2M9"/>
    <s v="KTG,ZGN"/>
    <s v="Green/Large"/>
    <x v="2"/>
    <n v="265.041"/>
    <n v="2.0027397260273974"/>
    <x v="1"/>
    <n v="251.78894999999997"/>
    <n v="238.5369"/>
    <n v="212.03280000000001"/>
    <n v="153.13480000000001"/>
    <n v="70.677599999999998"/>
  </r>
  <r>
    <s v="K044D1R2"/>
    <x v="3"/>
    <x v="0"/>
    <s v="Product_YFI85"/>
    <n v="241.31"/>
    <n v="45"/>
    <x v="1"/>
    <s v="6x11x17 cm"/>
    <d v="2023-07-30T00:00:00"/>
    <d v="2026-01-01T00:00:00"/>
    <s v="4RODCQ"/>
    <s v="1ZP,TZO"/>
    <s v="Green/Large"/>
    <x v="1"/>
    <n v="217.179"/>
    <n v="2.4273972602739726"/>
    <x v="1"/>
    <n v="206.32004999999998"/>
    <n v="195.46110000000002"/>
    <n v="173.7432"/>
    <n v="125.4812"/>
    <n v="57.914400000000001"/>
  </r>
  <r>
    <s v="0T3NUS9A"/>
    <x v="2"/>
    <x v="0"/>
    <s v="Product_8N8OA"/>
    <n v="474.63"/>
    <n v="67"/>
    <x v="1"/>
    <s v="20x14x20 cm"/>
    <d v="2023-07-30T00:00:00"/>
    <d v="2024-01-01T00:00:00"/>
    <s v="4GIPYN"/>
    <s v="W9U,PXW"/>
    <s v="Green/Large"/>
    <x v="3"/>
    <n v="427.16699999999997"/>
    <n v="0.42465753424657532"/>
    <x v="1"/>
    <n v="405.80864999999994"/>
    <n v="384.45029999999997"/>
    <n v="341.73360000000002"/>
    <n v="246.80760000000001"/>
    <n v="113.91119999999999"/>
  </r>
  <r>
    <s v="9UO0ANXA"/>
    <x v="1"/>
    <x v="0"/>
    <s v="Product_QUC24"/>
    <n v="310.60000000000002"/>
    <n v="65"/>
    <x v="2"/>
    <s v="19x17x7 cm"/>
    <d v="2023-07-30T00:00:00"/>
    <d v="2025-01-01T00:00:00"/>
    <s v="QI74R4"/>
    <s v="LEW,2HN"/>
    <s v="Blue/Medium"/>
    <x v="1"/>
    <n v="279.54000000000002"/>
    <n v="1.4273972602739726"/>
    <x v="1"/>
    <n v="265.56299999999999"/>
    <n v="251.58600000000001"/>
    <n v="223.63200000000003"/>
    <n v="161.51200000000003"/>
    <n v="74.543999999999997"/>
  </r>
  <r>
    <s v="CJMIUCU2"/>
    <x v="0"/>
    <x v="0"/>
    <s v="Product_5TNMJ"/>
    <n v="432.76"/>
    <n v="74"/>
    <x v="1"/>
    <s v="12x6x9 cm"/>
    <d v="2023-03-15T00:00:00"/>
    <d v="2024-01-01T00:00:00"/>
    <s v="OCA9QX"/>
    <s v="NI0,3EK"/>
    <s v="Green/Large"/>
    <x v="3"/>
    <n v="389.48399999999998"/>
    <n v="0.8"/>
    <x v="1"/>
    <n v="370.00979999999998"/>
    <n v="350.53559999999999"/>
    <n v="311.5872"/>
    <n v="225.0352"/>
    <n v="103.86239999999999"/>
  </r>
  <r>
    <s v="TIO68WWL"/>
    <x v="1"/>
    <x v="0"/>
    <s v="Product_3O2KC"/>
    <n v="114.82"/>
    <n v="40"/>
    <x v="1"/>
    <s v="7x19x13 cm"/>
    <d v="2023-01-01T00:00:00"/>
    <d v="2026-01-01T00:00:00"/>
    <s v="QCDW7S"/>
    <s v="RPU,LYD"/>
    <s v="Red/Small"/>
    <x v="4"/>
    <n v="103.33799999999999"/>
    <n v="3.0027397260273974"/>
    <x v="1"/>
    <n v="98.171099999999996"/>
    <n v="93.004199999999997"/>
    <n v="82.670400000000001"/>
    <n v="59.706399999999995"/>
    <n v="27.556799999999999"/>
  </r>
  <r>
    <s v="VLXDVTKB"/>
    <x v="0"/>
    <x v="0"/>
    <s v="Product_012WQ"/>
    <n v="432.2"/>
    <n v="19"/>
    <x v="2"/>
    <s v="14x9x15 cm"/>
    <d v="2023-03-15T00:00:00"/>
    <d v="2025-01-01T00:00:00"/>
    <s v="FPW4VS"/>
    <s v="KT3,1ZZ"/>
    <s v="Green/Large"/>
    <x v="3"/>
    <n v="388.98"/>
    <n v="1.8027397260273972"/>
    <x v="1"/>
    <n v="369.53100000000001"/>
    <n v="350.08200000000005"/>
    <n v="311.18400000000003"/>
    <n v="224.744"/>
    <n v="103.72799999999999"/>
  </r>
  <r>
    <s v="NGBQZJWM"/>
    <x v="0"/>
    <x v="0"/>
    <s v="Product_1BXKB"/>
    <n v="210.22"/>
    <n v="14"/>
    <x v="2"/>
    <s v="6x18x17 cm"/>
    <d v="2023-07-30T00:00:00"/>
    <d v="2024-01-01T00:00:00"/>
    <s v="54TA8V"/>
    <s v="X1F,KVT"/>
    <s v="Red/Small"/>
    <x v="1"/>
    <n v="189.19800000000001"/>
    <n v="0.42465753424657532"/>
    <x v="1"/>
    <n v="179.7381"/>
    <n v="170.2782"/>
    <n v="151.35840000000002"/>
    <n v="109.31440000000001"/>
    <n v="50.452799999999996"/>
  </r>
  <r>
    <s v="N856V0E0"/>
    <x v="3"/>
    <x v="0"/>
    <s v="Product_XM0RO"/>
    <n v="273.08999999999997"/>
    <n v="18"/>
    <x v="2"/>
    <s v="20x17x17 cm"/>
    <d v="2023-07-30T00:00:00"/>
    <d v="2025-01-01T00:00:00"/>
    <s v="S5NK6F"/>
    <s v="6YU,31O"/>
    <s v="Green/Large"/>
    <x v="0"/>
    <n v="245.78099999999998"/>
    <n v="1.4273972602739726"/>
    <x v="1"/>
    <n v="233.49194999999997"/>
    <n v="221.20289999999997"/>
    <n v="196.62479999999999"/>
    <n v="142.0068"/>
    <n v="65.541599999999988"/>
  </r>
  <r>
    <s v="98UEOZXW"/>
    <x v="1"/>
    <x v="0"/>
    <s v="Product_C734W"/>
    <n v="186.05"/>
    <n v="59"/>
    <x v="1"/>
    <s v="18x19x6 cm"/>
    <d v="2023-07-30T00:00:00"/>
    <d v="2026-01-01T00:00:00"/>
    <s v="STXWOJ"/>
    <s v="A51,Y9P"/>
    <s v="Red/Small"/>
    <x v="1"/>
    <n v="167.44500000000002"/>
    <n v="2.4273972602739726"/>
    <x v="0"/>
    <n v="159.07275000000001"/>
    <n v="150.70050000000003"/>
    <n v="133.95600000000002"/>
    <n v="96.746000000000009"/>
    <n v="44.652000000000001"/>
  </r>
  <r>
    <s v="ONXQPHY2"/>
    <x v="0"/>
    <x v="0"/>
    <s v="Product_OWDT2"/>
    <n v="273.2"/>
    <n v="97"/>
    <x v="0"/>
    <s v="19x19x15 cm"/>
    <d v="2023-01-01T00:00:00"/>
    <d v="2024-01-01T00:00:00"/>
    <s v="JUH4QY"/>
    <s v="864,9RM"/>
    <s v="Blue/Medium"/>
    <x v="0"/>
    <n v="245.88"/>
    <n v="1"/>
    <x v="1"/>
    <n v="233.58599999999998"/>
    <n v="221.292"/>
    <n v="196.70400000000001"/>
    <n v="142.06399999999999"/>
    <n v="65.567999999999998"/>
  </r>
  <r>
    <s v="BZ5IOY58"/>
    <x v="3"/>
    <x v="0"/>
    <s v="Product_79K46"/>
    <n v="346.97"/>
    <n v="12"/>
    <x v="1"/>
    <s v="12x17x17 cm"/>
    <d v="2023-03-15T00:00:00"/>
    <d v="2026-01-01T00:00:00"/>
    <s v="JAAUW6"/>
    <s v="TMY,MCG"/>
    <s v="Blue/Medium"/>
    <x v="4"/>
    <n v="312.27300000000002"/>
    <n v="2.8027397260273972"/>
    <x v="0"/>
    <n v="296.65935000000002"/>
    <n v="281.04570000000001"/>
    <n v="249.81840000000003"/>
    <n v="180.42440000000002"/>
    <n v="83.272800000000004"/>
  </r>
  <r>
    <s v="3PMZTZ6M"/>
    <x v="2"/>
    <x v="0"/>
    <s v="Product_66C2Z"/>
    <n v="93.55"/>
    <n v="20"/>
    <x v="2"/>
    <s v="16x13x8 cm"/>
    <d v="2023-01-01T00:00:00"/>
    <d v="2026-01-01T00:00:00"/>
    <s v="VVLP90"/>
    <s v="R7R,NDQ"/>
    <s v="Green/Large"/>
    <x v="4"/>
    <n v="84.194999999999993"/>
    <n v="3.0027397260273974"/>
    <x v="0"/>
    <n v="79.985249999999994"/>
    <n v="75.775499999999994"/>
    <n v="67.355999999999995"/>
    <n v="48.646000000000001"/>
    <n v="22.451999999999998"/>
  </r>
  <r>
    <s v="Y1KX48UC"/>
    <x v="3"/>
    <x v="0"/>
    <s v="Product_9MGTZ"/>
    <n v="330.4"/>
    <n v="69"/>
    <x v="2"/>
    <s v="14x11x15 cm"/>
    <d v="2023-03-15T00:00:00"/>
    <d v="2026-01-01T00:00:00"/>
    <s v="GSHAR8"/>
    <s v="7HE,U01"/>
    <s v="Blue/Medium"/>
    <x v="1"/>
    <n v="297.35999999999996"/>
    <n v="2.8027397260273972"/>
    <x v="1"/>
    <n v="282.49199999999996"/>
    <n v="267.62399999999997"/>
    <n v="237.88799999999998"/>
    <n v="171.80799999999999"/>
    <n v="79.295999999999992"/>
  </r>
  <r>
    <s v="X0X49YEV"/>
    <x v="3"/>
    <x v="0"/>
    <s v="Product_M64VP"/>
    <n v="193.67"/>
    <n v="92"/>
    <x v="2"/>
    <s v="11x6x13 cm"/>
    <d v="2023-07-30T00:00:00"/>
    <d v="2026-01-01T00:00:00"/>
    <s v="G3IXE7"/>
    <s v="UA1,1W1"/>
    <s v="Green/Large"/>
    <x v="2"/>
    <n v="174.303"/>
    <n v="2.4273972602739726"/>
    <x v="0"/>
    <n v="165.58785"/>
    <n v="156.87270000000001"/>
    <n v="139.44239999999999"/>
    <n v="100.7084"/>
    <n v="46.480799999999995"/>
  </r>
  <r>
    <s v="0HORMXDU"/>
    <x v="1"/>
    <x v="0"/>
    <s v="Product_T9UDJ"/>
    <n v="259.83"/>
    <n v="64"/>
    <x v="1"/>
    <s v="16x7x12 cm"/>
    <d v="2023-03-15T00:00:00"/>
    <d v="2026-01-01T00:00:00"/>
    <s v="13IK09"/>
    <s v="2NP,XF6"/>
    <s v="Green/Large"/>
    <x v="4"/>
    <n v="233.84699999999998"/>
    <n v="2.8027397260273972"/>
    <x v="1"/>
    <n v="222.15464999999998"/>
    <n v="210.4623"/>
    <n v="187.07759999999999"/>
    <n v="135.11160000000001"/>
    <n v="62.359199999999987"/>
  </r>
  <r>
    <s v="82UW38PV"/>
    <x v="2"/>
    <x v="0"/>
    <s v="Product_V3MHD"/>
    <n v="432.39"/>
    <n v="99"/>
    <x v="0"/>
    <s v="8x18x8 cm"/>
    <d v="2023-07-30T00:00:00"/>
    <d v="2026-01-01T00:00:00"/>
    <s v="9LVCD0"/>
    <s v="0Y7,LLB"/>
    <s v="Blue/Medium"/>
    <x v="2"/>
    <n v="389.15099999999995"/>
    <n v="2.4273972602739726"/>
    <x v="1"/>
    <n v="369.69344999999993"/>
    <n v="350.23589999999996"/>
    <n v="311.32079999999996"/>
    <n v="224.84280000000001"/>
    <n v="103.77359999999999"/>
  </r>
  <r>
    <s v="OTUKA08T"/>
    <x v="3"/>
    <x v="0"/>
    <s v="Product_XGQL2"/>
    <n v="219.57"/>
    <n v="76"/>
    <x v="1"/>
    <s v="17x19x6 cm"/>
    <d v="2023-01-01T00:00:00"/>
    <d v="2024-01-01T00:00:00"/>
    <s v="CLLEB9"/>
    <s v="3GX,F31"/>
    <s v="Green/Large"/>
    <x v="2"/>
    <n v="197.613"/>
    <n v="1"/>
    <x v="1"/>
    <n v="187.73235"/>
    <n v="177.85169999999999"/>
    <n v="158.09040000000002"/>
    <n v="114.1764"/>
    <n v="52.696799999999996"/>
  </r>
  <r>
    <s v="FLWK6M7R"/>
    <x v="3"/>
    <x v="0"/>
    <s v="Product_9UNKT"/>
    <n v="362.54"/>
    <n v="20"/>
    <x v="0"/>
    <s v="16x8x19 cm"/>
    <d v="2023-07-30T00:00:00"/>
    <d v="2025-01-01T00:00:00"/>
    <s v="NDJIIG"/>
    <s v="AM3,ERT"/>
    <s v="Red/Small"/>
    <x v="3"/>
    <n v="326.286"/>
    <n v="1.4273972602739726"/>
    <x v="1"/>
    <n v="309.9717"/>
    <n v="293.6574"/>
    <n v="261.02879999999999"/>
    <n v="188.52080000000001"/>
    <n v="87.009600000000006"/>
  </r>
  <r>
    <s v="BKYWLT4P"/>
    <x v="0"/>
    <x v="0"/>
    <s v="Product_Y9I97"/>
    <n v="118.42"/>
    <n v="47"/>
    <x v="0"/>
    <s v="18x18x13 cm"/>
    <d v="2023-01-01T00:00:00"/>
    <d v="2025-01-01T00:00:00"/>
    <s v="ZSC40R"/>
    <s v="1F6,A4T"/>
    <s v="Blue/Medium"/>
    <x v="2"/>
    <n v="106.578"/>
    <n v="2.0027397260273974"/>
    <x v="0"/>
    <n v="101.2491"/>
    <n v="95.920200000000008"/>
    <n v="85.262400000000014"/>
    <n v="61.578400000000002"/>
    <n v="28.4208"/>
  </r>
  <r>
    <s v="5FX1MSP0"/>
    <x v="2"/>
    <x v="0"/>
    <s v="Product_RJ22A"/>
    <n v="466.11"/>
    <n v="27"/>
    <x v="2"/>
    <s v="13x16x11 cm"/>
    <d v="2023-07-30T00:00:00"/>
    <d v="2024-01-01T00:00:00"/>
    <s v="4SQ05S"/>
    <s v="EZM,TB6"/>
    <s v="Green/Large"/>
    <x v="3"/>
    <n v="419.49900000000002"/>
    <n v="0.42465753424657532"/>
    <x v="1"/>
    <n v="398.52404999999999"/>
    <n v="377.54910000000001"/>
    <n v="335.59920000000005"/>
    <n v="242.37720000000002"/>
    <n v="111.8664"/>
  </r>
  <r>
    <s v="PM25Q2HR"/>
    <x v="2"/>
    <x v="0"/>
    <s v="Product_ZIVIA"/>
    <n v="418"/>
    <n v="83"/>
    <x v="0"/>
    <s v="7x13x18 cm"/>
    <d v="2023-07-30T00:00:00"/>
    <d v="2026-01-01T00:00:00"/>
    <s v="WJEH2M"/>
    <s v="SYW,61O"/>
    <s v="Blue/Medium"/>
    <x v="2"/>
    <n v="376.2"/>
    <n v="2.4273972602739726"/>
    <x v="1"/>
    <n v="357.39"/>
    <n v="338.58"/>
    <n v="300.95999999999998"/>
    <n v="217.36"/>
    <n v="100.32"/>
  </r>
  <r>
    <s v="6KTHMRXN"/>
    <x v="1"/>
    <x v="0"/>
    <s v="Product_97UW4"/>
    <n v="318.73"/>
    <n v="81"/>
    <x v="2"/>
    <s v="10x13x13 cm"/>
    <d v="2023-03-15T00:00:00"/>
    <d v="2024-01-01T00:00:00"/>
    <s v="SE97M4"/>
    <s v="6CX,11M"/>
    <s v="Green/Large"/>
    <x v="4"/>
    <n v="286.85700000000003"/>
    <n v="0.8"/>
    <x v="1"/>
    <n v="272.51415000000003"/>
    <n v="258.17130000000003"/>
    <n v="229.48560000000003"/>
    <n v="165.73960000000002"/>
    <n v="76.495199999999997"/>
  </r>
  <r>
    <s v="MKJC9AH7"/>
    <x v="3"/>
    <x v="0"/>
    <s v="Product_GW2I4"/>
    <n v="133.13"/>
    <n v="73"/>
    <x v="2"/>
    <s v="6x10x5 cm"/>
    <d v="2023-01-01T00:00:00"/>
    <d v="2026-01-01T00:00:00"/>
    <s v="AW43L0"/>
    <s v="CA3,48W"/>
    <s v="Blue/Medium"/>
    <x v="2"/>
    <n v="119.81699999999999"/>
    <n v="3.0027397260273974"/>
    <x v="0"/>
    <n v="113.82614999999998"/>
    <n v="107.83529999999999"/>
    <n v="95.8536"/>
    <n v="69.227599999999995"/>
    <n v="31.9512"/>
  </r>
  <r>
    <s v="W5RVE7I8"/>
    <x v="3"/>
    <x v="0"/>
    <s v="Product_HT5J8"/>
    <n v="345.77"/>
    <n v="4"/>
    <x v="2"/>
    <s v="15x9x15 cm"/>
    <d v="2023-01-01T00:00:00"/>
    <d v="2026-01-01T00:00:00"/>
    <s v="ZR7YUS"/>
    <s v="LPD,GXV"/>
    <s v="Red/Small"/>
    <x v="1"/>
    <n v="311.19299999999998"/>
    <n v="3.0027397260273974"/>
    <x v="0"/>
    <n v="295.63334999999995"/>
    <n v="280.07369999999997"/>
    <n v="248.95439999999999"/>
    <n v="179.8004"/>
    <n v="82.984799999999993"/>
  </r>
  <r>
    <s v="Q830SUED"/>
    <x v="0"/>
    <x v="0"/>
    <s v="Product_IVGRM"/>
    <n v="211.16"/>
    <n v="20"/>
    <x v="2"/>
    <s v="9x16x19 cm"/>
    <d v="2023-03-15T00:00:00"/>
    <d v="2026-01-01T00:00:00"/>
    <s v="05L1QR"/>
    <s v="I3H,T4U"/>
    <s v="Blue/Medium"/>
    <x v="3"/>
    <n v="190.04399999999998"/>
    <n v="2.8027397260273972"/>
    <x v="0"/>
    <n v="180.54179999999997"/>
    <n v="171.03959999999998"/>
    <n v="152.0352"/>
    <n v="109.8032"/>
    <n v="50.678399999999996"/>
  </r>
  <r>
    <s v="OMMA3320"/>
    <x v="0"/>
    <x v="0"/>
    <s v="Product_H3SKH"/>
    <n v="126.29"/>
    <n v="39"/>
    <x v="0"/>
    <s v="9x5x16 cm"/>
    <d v="2023-03-15T00:00:00"/>
    <d v="2026-01-01T00:00:00"/>
    <s v="CIX7C5"/>
    <s v="EIR,EL6"/>
    <s v="Green/Large"/>
    <x v="1"/>
    <n v="113.661"/>
    <n v="2.8027397260273972"/>
    <x v="1"/>
    <n v="107.97794999999999"/>
    <n v="102.2949"/>
    <n v="90.92880000000001"/>
    <n v="65.6708"/>
    <n v="30.309600000000003"/>
  </r>
  <r>
    <s v="JFVJ509B"/>
    <x v="1"/>
    <x v="0"/>
    <s v="Product_VAJ9A"/>
    <n v="452.54"/>
    <n v="90"/>
    <x v="0"/>
    <s v="15x15x15 cm"/>
    <d v="2023-01-01T00:00:00"/>
    <d v="2024-01-01T00:00:00"/>
    <s v="J00SKR"/>
    <s v="Z06,0AT"/>
    <s v="Green/Large"/>
    <x v="2"/>
    <n v="407.286"/>
    <n v="1"/>
    <x v="1"/>
    <n v="386.92169999999999"/>
    <n v="366.55740000000003"/>
    <n v="325.8288"/>
    <n v="235.32080000000002"/>
    <n v="108.6096"/>
  </r>
  <r>
    <s v="UXB6ZB0N"/>
    <x v="3"/>
    <x v="0"/>
    <s v="Product_M1C6I"/>
    <n v="119.58"/>
    <n v="7"/>
    <x v="1"/>
    <s v="5x19x16 cm"/>
    <d v="2023-03-15T00:00:00"/>
    <d v="2026-01-01T00:00:00"/>
    <s v="E6VV5O"/>
    <s v="98E,G7I"/>
    <s v="Blue/Medium"/>
    <x v="3"/>
    <n v="107.622"/>
    <n v="2.8027397260273972"/>
    <x v="0"/>
    <n v="102.2409"/>
    <n v="96.859800000000007"/>
    <n v="86.0976"/>
    <n v="62.181600000000003"/>
    <n v="28.699199999999998"/>
  </r>
  <r>
    <s v="P8TAM8G4"/>
    <x v="3"/>
    <x v="0"/>
    <s v="Product_X706L"/>
    <n v="50.41"/>
    <n v="54"/>
    <x v="2"/>
    <s v="5x8x16 cm"/>
    <d v="2023-07-30T00:00:00"/>
    <d v="2026-01-01T00:00:00"/>
    <s v="BM2ZO4"/>
    <s v="HHY,DC8"/>
    <s v="Green/Large"/>
    <x v="0"/>
    <n v="45.369"/>
    <n v="2.4273972602739726"/>
    <x v="0"/>
    <n v="43.100549999999998"/>
    <n v="40.832100000000004"/>
    <n v="36.295200000000001"/>
    <n v="26.213200000000001"/>
    <n v="12.098399999999998"/>
  </r>
  <r>
    <s v="6C8GYYME"/>
    <x v="0"/>
    <x v="0"/>
    <s v="Product_1ZZPL"/>
    <n v="488.74"/>
    <n v="1"/>
    <x v="0"/>
    <s v="10x10x14 cm"/>
    <d v="2023-03-15T00:00:00"/>
    <d v="2026-01-01T00:00:00"/>
    <s v="2BB44G"/>
    <s v="CM6,OH3"/>
    <s v="Green/Large"/>
    <x v="3"/>
    <n v="439.86599999999999"/>
    <n v="2.8027397260273972"/>
    <x v="0"/>
    <n v="417.87269999999995"/>
    <n v="395.87939999999998"/>
    <n v="351.89280000000002"/>
    <n v="254.1448"/>
    <n v="117.2976"/>
  </r>
  <r>
    <s v="XBLFDECR"/>
    <x v="0"/>
    <x v="0"/>
    <s v="Product_BMWG1"/>
    <n v="287.31"/>
    <n v="35"/>
    <x v="1"/>
    <s v="15x10x5 cm"/>
    <d v="2023-07-30T00:00:00"/>
    <d v="2025-01-01T00:00:00"/>
    <s v="B7FR47"/>
    <s v="PGP,SY0"/>
    <s v="Red/Small"/>
    <x v="3"/>
    <n v="258.57900000000001"/>
    <n v="1.4273972602739726"/>
    <x v="1"/>
    <n v="245.65004999999999"/>
    <n v="232.72110000000001"/>
    <n v="206.86320000000001"/>
    <n v="149.40120000000002"/>
    <n v="68.954399999999993"/>
  </r>
  <r>
    <s v="K5GNLITF"/>
    <x v="3"/>
    <x v="0"/>
    <s v="Product_XNUEM"/>
    <n v="159.83000000000001"/>
    <n v="85"/>
    <x v="1"/>
    <s v="18x14x5 cm"/>
    <d v="2023-01-01T00:00:00"/>
    <d v="2024-01-01T00:00:00"/>
    <s v="T2NJ2A"/>
    <s v="UXY,5JS"/>
    <s v="Red/Small"/>
    <x v="4"/>
    <n v="143.84700000000001"/>
    <n v="1"/>
    <x v="1"/>
    <n v="136.65465"/>
    <n v="129.4623"/>
    <n v="115.07760000000002"/>
    <n v="83.11160000000001"/>
    <n v="38.359200000000001"/>
  </r>
  <r>
    <s v="VNFC694T"/>
    <x v="0"/>
    <x v="0"/>
    <s v="Product_COEGH"/>
    <n v="104.61"/>
    <n v="44"/>
    <x v="0"/>
    <s v="10x17x17 cm"/>
    <d v="2023-01-01T00:00:00"/>
    <d v="2025-01-01T00:00:00"/>
    <s v="4I4J3M"/>
    <s v="KOQ,T8E"/>
    <s v="Blue/Medium"/>
    <x v="0"/>
    <n v="94.149000000000001"/>
    <n v="2.0027397260273974"/>
    <x v="0"/>
    <n v="89.441549999999992"/>
    <n v="84.734099999999998"/>
    <n v="75.319200000000009"/>
    <n v="54.397200000000005"/>
    <n v="25.106399999999997"/>
  </r>
  <r>
    <s v="JWHUELIY"/>
    <x v="3"/>
    <x v="0"/>
    <s v="Product_EIDLU"/>
    <n v="310.55"/>
    <n v="56"/>
    <x v="1"/>
    <s v="9x13x14 cm"/>
    <d v="2023-07-30T00:00:00"/>
    <d v="2026-01-01T00:00:00"/>
    <s v="P15SN6"/>
    <s v="6NF,M0J"/>
    <s v="Red/Small"/>
    <x v="4"/>
    <n v="279.495"/>
    <n v="2.4273972602739726"/>
    <x v="1"/>
    <n v="265.52024999999998"/>
    <n v="251.5455"/>
    <n v="223.596"/>
    <n v="161.48600000000002"/>
    <n v="74.531999999999996"/>
  </r>
  <r>
    <s v="3UXICRDJ"/>
    <x v="1"/>
    <x v="0"/>
    <s v="Product_JYI30"/>
    <n v="343.55"/>
    <n v="87"/>
    <x v="2"/>
    <s v="17x8x16 cm"/>
    <d v="2023-03-15T00:00:00"/>
    <d v="2024-01-01T00:00:00"/>
    <s v="WKVXKJ"/>
    <s v="C4B,QPX"/>
    <s v="Red/Small"/>
    <x v="3"/>
    <n v="309.19499999999999"/>
    <n v="0.8"/>
    <x v="1"/>
    <n v="293.73525000000001"/>
    <n v="278.27550000000002"/>
    <n v="247.35599999999999"/>
    <n v="178.64600000000002"/>
    <n v="82.451999999999998"/>
  </r>
  <r>
    <s v="FKQ8MESG"/>
    <x v="1"/>
    <x v="0"/>
    <s v="Product_HUV4I"/>
    <n v="352.19"/>
    <n v="51"/>
    <x v="1"/>
    <s v="7x10x12 cm"/>
    <d v="2023-03-15T00:00:00"/>
    <d v="2025-01-01T00:00:00"/>
    <s v="IK15UZ"/>
    <s v="IAX,1YI"/>
    <s v="Green/Large"/>
    <x v="2"/>
    <n v="316.971"/>
    <n v="1.8027397260273972"/>
    <x v="0"/>
    <n v="301.12245000000001"/>
    <n v="285.27390000000003"/>
    <n v="253.57680000000002"/>
    <n v="183.1388"/>
    <n v="84.525599999999997"/>
  </r>
  <r>
    <s v="40Y063FT"/>
    <x v="3"/>
    <x v="0"/>
    <s v="Product_1W0AV"/>
    <n v="87.1"/>
    <n v="6"/>
    <x v="0"/>
    <s v="8x13x10 cm"/>
    <d v="2023-07-30T00:00:00"/>
    <d v="2025-01-01T00:00:00"/>
    <s v="Q6G91H"/>
    <s v="4AY,717"/>
    <s v="Blue/Medium"/>
    <x v="3"/>
    <n v="78.39"/>
    <n v="1.4273972602739726"/>
    <x v="1"/>
    <n v="74.470500000000001"/>
    <n v="70.551000000000002"/>
    <n v="62.712000000000003"/>
    <n v="45.292000000000002"/>
    <n v="20.903999999999996"/>
  </r>
  <r>
    <s v="7ORUPWIU"/>
    <x v="0"/>
    <x v="0"/>
    <s v="Product_9L72P"/>
    <n v="217.69"/>
    <n v="60"/>
    <x v="2"/>
    <s v="10x11x16 cm"/>
    <d v="2023-07-30T00:00:00"/>
    <d v="2025-01-01T00:00:00"/>
    <s v="M4DKKA"/>
    <s v="O7U,8IV"/>
    <s v="Green/Large"/>
    <x v="0"/>
    <n v="195.92099999999999"/>
    <n v="1.4273972602739726"/>
    <x v="0"/>
    <n v="186.12494999999998"/>
    <n v="176.3289"/>
    <n v="156.73680000000002"/>
    <n v="113.19880000000001"/>
    <n v="52.245599999999996"/>
  </r>
  <r>
    <s v="862RSXS7"/>
    <x v="2"/>
    <x v="0"/>
    <s v="Product_VZGPQ"/>
    <n v="258.8"/>
    <n v="33"/>
    <x v="2"/>
    <s v="11x9x7 cm"/>
    <d v="2023-01-01T00:00:00"/>
    <d v="2025-01-01T00:00:00"/>
    <s v="HEN431"/>
    <s v="23Q,NSY"/>
    <s v="Red/Small"/>
    <x v="4"/>
    <n v="232.92000000000002"/>
    <n v="2.0027397260273974"/>
    <x v="0"/>
    <n v="221.274"/>
    <n v="209.62800000000001"/>
    <n v="186.33600000000001"/>
    <n v="134.57600000000002"/>
    <n v="62.111999999999995"/>
  </r>
  <r>
    <s v="U7ROUUCD"/>
    <x v="3"/>
    <x v="0"/>
    <s v="Product_YQ8ZO"/>
    <n v="134.66"/>
    <n v="59"/>
    <x v="0"/>
    <s v="20x7x5 cm"/>
    <d v="2023-01-01T00:00:00"/>
    <d v="2024-01-01T00:00:00"/>
    <s v="3A7V8S"/>
    <s v="Z2K,UJ3"/>
    <s v="Blue/Medium"/>
    <x v="4"/>
    <n v="121.19399999999999"/>
    <n v="1"/>
    <x v="1"/>
    <n v="115.13429999999998"/>
    <n v="109.07459999999999"/>
    <n v="96.955199999999991"/>
    <n v="70.023200000000003"/>
    <n v="32.318399999999997"/>
  </r>
  <r>
    <s v="453H46EV"/>
    <x v="0"/>
    <x v="0"/>
    <s v="Product_KOW1M"/>
    <n v="16.21"/>
    <n v="98"/>
    <x v="2"/>
    <s v="16x20x11 cm"/>
    <d v="2023-03-15T00:00:00"/>
    <d v="2024-01-01T00:00:00"/>
    <s v="DHKYMG"/>
    <s v="6VM,SVJ"/>
    <s v="Blue/Medium"/>
    <x v="3"/>
    <n v="14.589"/>
    <n v="0.8"/>
    <x v="1"/>
    <n v="13.85955"/>
    <n v="13.130100000000001"/>
    <n v="11.671200000000001"/>
    <n v="8.4292000000000016"/>
    <n v="3.8903999999999996"/>
  </r>
  <r>
    <s v="NIM0PAZ9"/>
    <x v="0"/>
    <x v="0"/>
    <s v="Product_ZN7WH"/>
    <n v="445.81"/>
    <n v="48"/>
    <x v="1"/>
    <s v="12x11x11 cm"/>
    <d v="2023-03-15T00:00:00"/>
    <d v="2026-01-01T00:00:00"/>
    <s v="RX34KS"/>
    <s v="7VS,E2Q"/>
    <s v="Green/Large"/>
    <x v="3"/>
    <n v="401.22899999999998"/>
    <n v="2.8027397260273972"/>
    <x v="0"/>
    <n v="381.16754999999995"/>
    <n v="361.10609999999997"/>
    <n v="320.98320000000001"/>
    <n v="231.8212"/>
    <n v="106.9944"/>
  </r>
  <r>
    <s v="2W06GW76"/>
    <x v="1"/>
    <x v="0"/>
    <s v="Product_T09A6"/>
    <n v="169.06"/>
    <n v="3"/>
    <x v="1"/>
    <s v="11x11x14 cm"/>
    <d v="2023-01-01T00:00:00"/>
    <d v="2024-01-01T00:00:00"/>
    <s v="HT4NU7"/>
    <s v="66Y,4OW"/>
    <s v="Blue/Medium"/>
    <x v="4"/>
    <n v="152.154"/>
    <n v="1"/>
    <x v="1"/>
    <n v="144.5463"/>
    <n v="136.93860000000001"/>
    <n v="121.72320000000001"/>
    <n v="87.911200000000008"/>
    <n v="40.574399999999997"/>
  </r>
  <r>
    <s v="7MDBY631"/>
    <x v="0"/>
    <x v="0"/>
    <s v="Product_V7WED"/>
    <n v="279.95"/>
    <n v="82"/>
    <x v="1"/>
    <s v="18x10x15 cm"/>
    <d v="2023-01-01T00:00:00"/>
    <d v="2024-01-01T00:00:00"/>
    <n v="884278"/>
    <s v="VM3,XJ7"/>
    <s v="Green/Large"/>
    <x v="4"/>
    <n v="251.95499999999998"/>
    <n v="1"/>
    <x v="1"/>
    <n v="239.35724999999996"/>
    <n v="226.7595"/>
    <n v="201.56399999999999"/>
    <n v="145.57400000000001"/>
    <n v="67.187999999999988"/>
  </r>
  <r>
    <s v="J87KUG7E"/>
    <x v="2"/>
    <x v="0"/>
    <s v="Product_34TWT"/>
    <n v="85.75"/>
    <n v="10"/>
    <x v="1"/>
    <s v="11x17x8 cm"/>
    <d v="2023-07-30T00:00:00"/>
    <d v="2026-01-01T00:00:00"/>
    <s v="2JYFFS"/>
    <s v="64A,OLG"/>
    <s v="Green/Large"/>
    <x v="2"/>
    <n v="77.174999999999997"/>
    <n v="2.4273972602739726"/>
    <x v="0"/>
    <n v="73.316249999999997"/>
    <n v="69.457499999999996"/>
    <n v="61.74"/>
    <n v="44.59"/>
    <n v="20.58"/>
  </r>
  <r>
    <s v="470B6H4U"/>
    <x v="1"/>
    <x v="0"/>
    <s v="Product_7SAUA"/>
    <n v="151.13999999999999"/>
    <n v="46"/>
    <x v="1"/>
    <s v="14x11x12 cm"/>
    <d v="2023-03-15T00:00:00"/>
    <d v="2024-01-01T00:00:00"/>
    <s v="SMBKRW"/>
    <s v="699,IL8"/>
    <s v="Red/Small"/>
    <x v="4"/>
    <n v="136.02599999999998"/>
    <n v="0.8"/>
    <x v="1"/>
    <n v="129.22469999999998"/>
    <n v="122.42339999999999"/>
    <n v="108.82079999999999"/>
    <n v="78.592799999999997"/>
    <n v="36.273599999999995"/>
  </r>
  <r>
    <s v="2E2P16RJ"/>
    <x v="2"/>
    <x v="0"/>
    <s v="Product_K2LP0"/>
    <n v="428.27"/>
    <n v="15"/>
    <x v="0"/>
    <s v="11x8x10 cm"/>
    <d v="2023-03-15T00:00:00"/>
    <d v="2024-01-01T00:00:00"/>
    <s v="7AN4R9"/>
    <s v="9Y2,6IX"/>
    <s v="Blue/Medium"/>
    <x v="0"/>
    <n v="385.44299999999998"/>
    <n v="0.8"/>
    <x v="1"/>
    <n v="366.17084999999997"/>
    <n v="346.89870000000002"/>
    <n v="308.3544"/>
    <n v="222.7004"/>
    <n v="102.78479999999999"/>
  </r>
  <r>
    <s v="PWQIDGSQ"/>
    <x v="3"/>
    <x v="0"/>
    <s v="Product_DKVUR"/>
    <n v="96.29"/>
    <n v="63"/>
    <x v="1"/>
    <s v="8x19x11 cm"/>
    <d v="2023-03-15T00:00:00"/>
    <d v="2026-01-01T00:00:00"/>
    <s v="YRZNFD"/>
    <s v="9W7,5D9"/>
    <s v="Blue/Medium"/>
    <x v="4"/>
    <n v="86.661000000000001"/>
    <n v="2.8027397260273972"/>
    <x v="1"/>
    <n v="82.327950000000001"/>
    <n v="77.994900000000001"/>
    <n v="69.328800000000001"/>
    <n v="50.070800000000006"/>
    <n v="23.1096"/>
  </r>
  <r>
    <s v="ZA3NO55B"/>
    <x v="0"/>
    <x v="0"/>
    <s v="Product_L8EFI"/>
    <n v="29.81"/>
    <n v="79"/>
    <x v="0"/>
    <s v="6x18x6 cm"/>
    <d v="2023-03-15T00:00:00"/>
    <d v="2025-01-01T00:00:00"/>
    <s v="YAT05I"/>
    <s v="0TD,SYL"/>
    <s v="Red/Small"/>
    <x v="4"/>
    <n v="26.829000000000001"/>
    <n v="1.8027397260273972"/>
    <x v="1"/>
    <n v="25.487549999999999"/>
    <n v="24.146100000000001"/>
    <n v="21.463200000000001"/>
    <n v="15.501199999999999"/>
    <n v="7.1543999999999999"/>
  </r>
  <r>
    <s v="HQFWHNAE"/>
    <x v="3"/>
    <x v="0"/>
    <s v="Product_BZUHX"/>
    <n v="129.55000000000001"/>
    <n v="71"/>
    <x v="1"/>
    <s v="15x17x12 cm"/>
    <d v="2023-03-15T00:00:00"/>
    <d v="2025-01-01T00:00:00"/>
    <s v="YTC2GH"/>
    <s v="8OP,4UG"/>
    <s v="Green/Large"/>
    <x v="0"/>
    <n v="116.59500000000001"/>
    <n v="1.8027397260273972"/>
    <x v="0"/>
    <n v="110.76525000000001"/>
    <n v="104.93550000000002"/>
    <n v="93.27600000000001"/>
    <n v="67.366000000000014"/>
    <n v="31.091999999999999"/>
  </r>
  <r>
    <s v="GRGVSCZ4"/>
    <x v="2"/>
    <x v="0"/>
    <s v="Product_ECJB7"/>
    <n v="453.14"/>
    <n v="75"/>
    <x v="0"/>
    <s v="12x5x16 cm"/>
    <d v="2023-03-15T00:00:00"/>
    <d v="2024-01-01T00:00:00"/>
    <s v="BQPXWD"/>
    <s v="O6L,1OP"/>
    <s v="Blue/Medium"/>
    <x v="4"/>
    <n v="407.82599999999996"/>
    <n v="0.8"/>
    <x v="1"/>
    <n v="387.43469999999996"/>
    <n v="367.04339999999996"/>
    <n v="326.26080000000002"/>
    <n v="235.6328"/>
    <n v="108.75359999999999"/>
  </r>
  <r>
    <s v="Y9NO38JI"/>
    <x v="1"/>
    <x v="0"/>
    <s v="Product_O2OVB"/>
    <n v="155.4"/>
    <n v="11"/>
    <x v="0"/>
    <s v="13x19x7 cm"/>
    <d v="2023-07-30T00:00:00"/>
    <d v="2024-01-01T00:00:00"/>
    <s v="8XBS9S"/>
    <s v="FT3,JLC"/>
    <s v="Red/Small"/>
    <x v="1"/>
    <n v="139.86000000000001"/>
    <n v="0.42465753424657532"/>
    <x v="1"/>
    <n v="132.86700000000002"/>
    <n v="125.87400000000001"/>
    <n v="111.88800000000002"/>
    <n v="80.808000000000007"/>
    <n v="37.295999999999999"/>
  </r>
  <r>
    <s v="47BNVCTE"/>
    <x v="3"/>
    <x v="0"/>
    <s v="Product_9EF1P"/>
    <n v="58.7"/>
    <n v="27"/>
    <x v="1"/>
    <s v="7x17x7 cm"/>
    <d v="2023-07-30T00:00:00"/>
    <d v="2024-01-01T00:00:00"/>
    <s v="O1PF1J"/>
    <s v="DGP,MJT"/>
    <s v="Green/Large"/>
    <x v="3"/>
    <n v="52.83"/>
    <n v="0.42465753424657532"/>
    <x v="1"/>
    <n v="50.188499999999998"/>
    <n v="47.546999999999997"/>
    <n v="42.264000000000003"/>
    <n v="30.524000000000001"/>
    <n v="14.088000000000001"/>
  </r>
  <r>
    <s v="QFK3VSK8"/>
    <x v="0"/>
    <x v="0"/>
    <s v="Product_Z95CD"/>
    <n v="195.64"/>
    <n v="41"/>
    <x v="1"/>
    <s v="9x14x5 cm"/>
    <d v="2023-01-01T00:00:00"/>
    <d v="2024-01-01T00:00:00"/>
    <s v="SIYTTM"/>
    <s v="RJL,YKV"/>
    <s v="Green/Large"/>
    <x v="4"/>
    <n v="176.07599999999999"/>
    <n v="1"/>
    <x v="1"/>
    <n v="167.2722"/>
    <n v="158.4684"/>
    <n v="140.86080000000001"/>
    <n v="101.7328"/>
    <n v="46.953599999999994"/>
  </r>
  <r>
    <s v="BNQSUEBT"/>
    <x v="3"/>
    <x v="0"/>
    <s v="Product_56JE9"/>
    <n v="91.99"/>
    <n v="28"/>
    <x v="1"/>
    <s v="13x7x7 cm"/>
    <d v="2023-07-30T00:00:00"/>
    <d v="2026-01-01T00:00:00"/>
    <s v="FTK8G8"/>
    <s v="BRS,CRJ"/>
    <s v="Green/Large"/>
    <x v="0"/>
    <n v="82.790999999999997"/>
    <n v="2.4273972602739726"/>
    <x v="1"/>
    <n v="78.651449999999997"/>
    <n v="74.511899999999997"/>
    <n v="66.232799999999997"/>
    <n v="47.834800000000001"/>
    <n v="22.077599999999997"/>
  </r>
  <r>
    <s v="0AC1REB0"/>
    <x v="1"/>
    <x v="0"/>
    <s v="Product_5FNZ8"/>
    <n v="157.63999999999999"/>
    <n v="45"/>
    <x v="0"/>
    <s v="8x5x18 cm"/>
    <d v="2023-07-30T00:00:00"/>
    <d v="2026-01-01T00:00:00"/>
    <s v="O4PVZY"/>
    <s v="348,3LT"/>
    <s v="Blue/Medium"/>
    <x v="3"/>
    <n v="141.87599999999998"/>
    <n v="2.4273972602739726"/>
    <x v="1"/>
    <n v="134.78219999999996"/>
    <n v="127.68839999999999"/>
    <n v="113.50079999999998"/>
    <n v="81.972799999999992"/>
    <n v="37.833599999999997"/>
  </r>
  <r>
    <s v="ZGF9TDYZ"/>
    <x v="0"/>
    <x v="0"/>
    <s v="Product_V8RXV"/>
    <n v="148.47"/>
    <n v="87"/>
    <x v="2"/>
    <s v="12x19x15 cm"/>
    <d v="2023-07-30T00:00:00"/>
    <d v="2026-01-01T00:00:00"/>
    <s v="8MM1KV"/>
    <s v="3SR,B3I"/>
    <s v="Red/Small"/>
    <x v="3"/>
    <n v="133.62299999999999"/>
    <n v="2.4273972602739726"/>
    <x v="1"/>
    <n v="126.94184999999999"/>
    <n v="120.2607"/>
    <n v="106.8984"/>
    <n v="77.204400000000007"/>
    <n v="35.632799999999996"/>
  </r>
  <r>
    <s v="RV4MJWCJ"/>
    <x v="0"/>
    <x v="0"/>
    <s v="Product_642OD"/>
    <n v="255.04"/>
    <n v="92"/>
    <x v="1"/>
    <s v="6x13x11 cm"/>
    <d v="2023-01-01T00:00:00"/>
    <d v="2024-01-01T00:00:00"/>
    <s v="JEY490"/>
    <s v="9O2,XW4"/>
    <s v="Blue/Medium"/>
    <x v="0"/>
    <n v="229.536"/>
    <n v="1"/>
    <x v="1"/>
    <n v="218.0592"/>
    <n v="206.58240000000001"/>
    <n v="183.62880000000001"/>
    <n v="132.6208"/>
    <n v="61.209599999999995"/>
  </r>
  <r>
    <s v="RWBAJ7GM"/>
    <x v="1"/>
    <x v="0"/>
    <s v="Product_QLFFS"/>
    <n v="370.51"/>
    <n v="67"/>
    <x v="1"/>
    <s v="18x20x15 cm"/>
    <d v="2023-01-01T00:00:00"/>
    <d v="2026-01-01T00:00:00"/>
    <s v="828M9W"/>
    <s v="L6Z,U9X"/>
    <s v="Red/Small"/>
    <x v="2"/>
    <n v="333.459"/>
    <n v="3.0027397260273974"/>
    <x v="1"/>
    <n v="316.78604999999999"/>
    <n v="300.11310000000003"/>
    <n v="266.7672"/>
    <n v="192.6652"/>
    <n v="88.922399999999996"/>
  </r>
  <r>
    <s v="4H4C9OPP"/>
    <x v="0"/>
    <x v="0"/>
    <s v="Product_Z8JKM"/>
    <n v="97.19"/>
    <n v="45"/>
    <x v="1"/>
    <s v="11x19x7 cm"/>
    <d v="2023-01-01T00:00:00"/>
    <d v="2024-01-01T00:00:00"/>
    <s v="X3F8KZ"/>
    <s v="5R5,MNS"/>
    <s v="Green/Large"/>
    <x v="1"/>
    <n v="87.471000000000004"/>
    <n v="1"/>
    <x v="1"/>
    <n v="83.097449999999995"/>
    <n v="78.7239"/>
    <n v="69.976800000000011"/>
    <n v="50.538800000000002"/>
    <n v="23.325599999999998"/>
  </r>
  <r>
    <s v="4PV7312Z"/>
    <x v="2"/>
    <x v="0"/>
    <s v="Product_ORPTA"/>
    <n v="211.41"/>
    <n v="44"/>
    <x v="2"/>
    <s v="19x16x14 cm"/>
    <d v="2023-03-15T00:00:00"/>
    <d v="2026-01-01T00:00:00"/>
    <s v="SMGDEY"/>
    <s v="8KH,M7I"/>
    <s v="Green/Large"/>
    <x v="4"/>
    <n v="190.26900000000001"/>
    <n v="2.8027397260273972"/>
    <x v="1"/>
    <n v="180.75555"/>
    <n v="171.24210000000002"/>
    <n v="152.21520000000001"/>
    <n v="109.9332"/>
    <n v="50.738399999999999"/>
  </r>
  <r>
    <s v="K3L91JIC"/>
    <x v="1"/>
    <x v="0"/>
    <s v="Product_EQ8WP"/>
    <n v="106.48"/>
    <n v="38"/>
    <x v="2"/>
    <s v="10x8x14 cm"/>
    <d v="2023-07-30T00:00:00"/>
    <d v="2026-01-01T00:00:00"/>
    <s v="01CL10"/>
    <s v="MWV,MBL"/>
    <s v="Red/Small"/>
    <x v="1"/>
    <n v="95.832000000000008"/>
    <n v="2.4273972602739726"/>
    <x v="1"/>
    <n v="91.040400000000005"/>
    <n v="86.248800000000003"/>
    <n v="76.665600000000012"/>
    <n v="55.369600000000005"/>
    <n v="25.555199999999999"/>
  </r>
  <r>
    <s v="SUEE7O8F"/>
    <x v="3"/>
    <x v="0"/>
    <s v="Product_MA25X"/>
    <n v="25.84"/>
    <n v="53"/>
    <x v="2"/>
    <s v="7x18x14 cm"/>
    <d v="2023-01-01T00:00:00"/>
    <d v="2026-01-01T00:00:00"/>
    <s v="C6FOWZ"/>
    <s v="MFB,1LC"/>
    <s v="Green/Large"/>
    <x v="3"/>
    <n v="23.256"/>
    <n v="3.0027397260273974"/>
    <x v="0"/>
    <n v="22.0932"/>
    <n v="20.930400000000002"/>
    <n v="18.604800000000001"/>
    <n v="13.4368"/>
    <n v="6.2016"/>
  </r>
  <r>
    <s v="BSAPH1TQ"/>
    <x v="0"/>
    <x v="0"/>
    <s v="Product_HICKB"/>
    <n v="53.53"/>
    <n v="38"/>
    <x v="2"/>
    <s v="11x20x20 cm"/>
    <d v="2023-07-30T00:00:00"/>
    <d v="2026-01-01T00:00:00"/>
    <s v="BFBGSS"/>
    <s v="A7G,9A6"/>
    <s v="Green/Large"/>
    <x v="1"/>
    <n v="48.177"/>
    <n v="2.4273972602739726"/>
    <x v="0"/>
    <n v="45.768149999999999"/>
    <n v="43.359299999999998"/>
    <n v="38.541600000000003"/>
    <n v="27.835600000000003"/>
    <n v="12.847199999999999"/>
  </r>
  <r>
    <s v="BOPPL72W"/>
    <x v="1"/>
    <x v="0"/>
    <s v="Product_2IA0Q"/>
    <n v="205.24"/>
    <n v="13"/>
    <x v="2"/>
    <s v="13x6x13 cm"/>
    <d v="2023-07-30T00:00:00"/>
    <d v="2026-01-01T00:00:00"/>
    <s v="1VHLSN"/>
    <s v="T7Q,GFN"/>
    <s v="Green/Large"/>
    <x v="3"/>
    <n v="184.71600000000001"/>
    <n v="2.4273972602739726"/>
    <x v="0"/>
    <n v="175.4802"/>
    <n v="166.24440000000001"/>
    <n v="147.77280000000002"/>
    <n v="106.7248"/>
    <n v="49.257600000000004"/>
  </r>
  <r>
    <s v="DHSSC2JV"/>
    <x v="1"/>
    <x v="0"/>
    <s v="Product_6WJ53"/>
    <n v="401.37"/>
    <n v="82"/>
    <x v="1"/>
    <s v="9x11x5 cm"/>
    <d v="2023-03-15T00:00:00"/>
    <d v="2025-01-01T00:00:00"/>
    <s v="77S5PV"/>
    <s v="23S,EOX"/>
    <s v="Green/Large"/>
    <x v="2"/>
    <n v="361.233"/>
    <n v="1.8027397260273972"/>
    <x v="0"/>
    <n v="343.17134999999996"/>
    <n v="325.10970000000003"/>
    <n v="288.9864"/>
    <n v="208.7124"/>
    <n v="96.328800000000001"/>
  </r>
  <r>
    <s v="4MYGJNLF"/>
    <x v="2"/>
    <x v="0"/>
    <s v="Product_QV5O2"/>
    <n v="464.8"/>
    <n v="29"/>
    <x v="0"/>
    <s v="5x15x18 cm"/>
    <d v="2023-01-01T00:00:00"/>
    <d v="2026-01-01T00:00:00"/>
    <s v="H4XEA0"/>
    <s v="SOS,6HR"/>
    <s v="Blue/Medium"/>
    <x v="3"/>
    <n v="418.32"/>
    <n v="3.0027397260273974"/>
    <x v="0"/>
    <n v="397.404"/>
    <n v="376.488"/>
    <n v="334.65600000000001"/>
    <n v="241.69600000000003"/>
    <n v="111.55199999999999"/>
  </r>
  <r>
    <s v="54X60D2R"/>
    <x v="2"/>
    <x v="0"/>
    <s v="Product_9CFRO"/>
    <n v="452.99"/>
    <n v="83"/>
    <x v="1"/>
    <s v="7x7x15 cm"/>
    <d v="2023-03-15T00:00:00"/>
    <d v="2026-01-01T00:00:00"/>
    <s v="Q5O6UF"/>
    <s v="TBU,0JZ"/>
    <s v="Blue/Medium"/>
    <x v="4"/>
    <n v="407.69100000000003"/>
    <n v="2.8027397260273972"/>
    <x v="0"/>
    <n v="387.30644999999998"/>
    <n v="366.92190000000005"/>
    <n v="326.15280000000007"/>
    <n v="235.5548"/>
    <n v="108.7176"/>
  </r>
  <r>
    <s v="73U96VMV"/>
    <x v="0"/>
    <x v="0"/>
    <s v="Product_D02N2"/>
    <n v="169.33"/>
    <n v="67"/>
    <x v="0"/>
    <s v="17x12x17 cm"/>
    <d v="2023-03-15T00:00:00"/>
    <d v="2026-01-01T00:00:00"/>
    <s v="9P9N5F"/>
    <s v="XRE,FIZ"/>
    <s v="Blue/Medium"/>
    <x v="0"/>
    <n v="152.39700000000002"/>
    <n v="2.8027397260273972"/>
    <x v="1"/>
    <n v="144.77715000000001"/>
    <n v="137.15730000000002"/>
    <n v="121.91760000000002"/>
    <n v="88.051600000000008"/>
    <n v="40.639200000000002"/>
  </r>
  <r>
    <s v="SP2VO4S2"/>
    <x v="2"/>
    <x v="0"/>
    <s v="Product_OCDTQ"/>
    <n v="150.94"/>
    <n v="52"/>
    <x v="2"/>
    <s v="16x6x12 cm"/>
    <d v="2023-07-30T00:00:00"/>
    <d v="2026-01-01T00:00:00"/>
    <s v="IDSRPH"/>
    <s v="OLT,59W"/>
    <s v="Blue/Medium"/>
    <x v="4"/>
    <n v="135.846"/>
    <n v="2.4273972602739726"/>
    <x v="0"/>
    <n v="129.05369999999999"/>
    <n v="122.26140000000001"/>
    <n v="108.67680000000001"/>
    <n v="78.488799999999998"/>
    <n v="36.2256"/>
  </r>
  <r>
    <s v="UBUFZE60"/>
    <x v="3"/>
    <x v="0"/>
    <s v="Product_QJ6YU"/>
    <n v="255.27"/>
    <n v="30"/>
    <x v="1"/>
    <s v="11x20x6 cm"/>
    <d v="2023-03-15T00:00:00"/>
    <d v="2025-01-01T00:00:00"/>
    <s v="1MAAVM"/>
    <s v="BSK,3GU"/>
    <s v="Red/Small"/>
    <x v="3"/>
    <n v="229.74299999999999"/>
    <n v="1.8027397260273972"/>
    <x v="1"/>
    <n v="218.25584999999998"/>
    <n v="206.7687"/>
    <n v="183.7944"/>
    <n v="132.74040000000002"/>
    <n v="61.264799999999994"/>
  </r>
  <r>
    <s v="866YKYWI"/>
    <x v="1"/>
    <x v="0"/>
    <s v="Product_MB1WH"/>
    <n v="144.41999999999999"/>
    <n v="32"/>
    <x v="2"/>
    <s v="17x17x7 cm"/>
    <d v="2023-01-01T00:00:00"/>
    <d v="2025-01-01T00:00:00"/>
    <s v="3683I5"/>
    <s v="0EW,Q2X"/>
    <s v="Green/Large"/>
    <x v="0"/>
    <n v="129.97799999999998"/>
    <n v="2.0027397260273974"/>
    <x v="0"/>
    <n v="123.47909999999997"/>
    <n v="116.98019999999998"/>
    <n v="103.98239999999998"/>
    <n v="75.098399999999998"/>
    <n v="34.660799999999995"/>
  </r>
  <r>
    <s v="250B2QGM"/>
    <x v="3"/>
    <x v="0"/>
    <s v="Product_28GEC"/>
    <n v="244.24"/>
    <n v="82"/>
    <x v="1"/>
    <s v="11x12x9 cm"/>
    <d v="2023-03-15T00:00:00"/>
    <d v="2025-01-01T00:00:00"/>
    <s v="Y6JRUN"/>
    <s v="MGV,NAO"/>
    <s v="Blue/Medium"/>
    <x v="0"/>
    <n v="219.816"/>
    <n v="1.8027397260273972"/>
    <x v="0"/>
    <n v="208.8252"/>
    <n v="197.83440000000002"/>
    <n v="175.8528"/>
    <n v="127.0048"/>
    <n v="58.617600000000003"/>
  </r>
  <r>
    <s v="S8311OX8"/>
    <x v="1"/>
    <x v="0"/>
    <s v="Product_937JA"/>
    <n v="181.51"/>
    <n v="3"/>
    <x v="0"/>
    <s v="11x12x13 cm"/>
    <d v="2023-03-15T00:00:00"/>
    <d v="2024-01-01T00:00:00"/>
    <s v="Q4IABP"/>
    <s v="7FA,OAN"/>
    <s v="Blue/Medium"/>
    <x v="0"/>
    <n v="163.35899999999998"/>
    <n v="0.8"/>
    <x v="1"/>
    <n v="155.19104999999996"/>
    <n v="147.0231"/>
    <n v="130.68719999999999"/>
    <n v="94.385199999999998"/>
    <n v="43.562399999999997"/>
  </r>
  <r>
    <s v="PA1F8QH4"/>
    <x v="3"/>
    <x v="0"/>
    <s v="Product_7ZXJQ"/>
    <n v="471.05"/>
    <n v="62"/>
    <x v="0"/>
    <s v="17x17x17 cm"/>
    <d v="2023-01-01T00:00:00"/>
    <d v="2024-01-01T00:00:00"/>
    <s v="G1ACHM"/>
    <s v="VSA,8RK"/>
    <s v="Green/Large"/>
    <x v="0"/>
    <n v="423.94499999999999"/>
    <n v="1"/>
    <x v="1"/>
    <n v="402.74775"/>
    <n v="381.5505"/>
    <n v="339.15600000000001"/>
    <n v="244.94600000000003"/>
    <n v="113.05199999999999"/>
  </r>
  <r>
    <s v="PPGV6WGA"/>
    <x v="3"/>
    <x v="0"/>
    <s v="Product_IVBB4"/>
    <n v="479.36"/>
    <n v="6"/>
    <x v="2"/>
    <s v="7x8x14 cm"/>
    <d v="2023-03-15T00:00:00"/>
    <d v="2025-01-01T00:00:00"/>
    <s v="E6S0ZL"/>
    <s v="ILC,BV0"/>
    <s v="Red/Small"/>
    <x v="2"/>
    <n v="431.42399999999998"/>
    <n v="1.8027397260273972"/>
    <x v="0"/>
    <n v="409.85279999999995"/>
    <n v="388.28159999999997"/>
    <n v="345.13920000000002"/>
    <n v="249.2672"/>
    <n v="115.04640000000001"/>
  </r>
  <r>
    <s v="BQ2MNQGC"/>
    <x v="1"/>
    <x v="0"/>
    <s v="Product_0FZU4"/>
    <n v="69.11"/>
    <n v="39"/>
    <x v="0"/>
    <s v="15x9x19 cm"/>
    <d v="2023-07-30T00:00:00"/>
    <d v="2026-01-01T00:00:00"/>
    <s v="IGP06J"/>
    <s v="G94,40E"/>
    <s v="Red/Small"/>
    <x v="4"/>
    <n v="62.198999999999998"/>
    <n v="2.4273972602739726"/>
    <x v="1"/>
    <n v="59.089049999999993"/>
    <n v="55.979100000000003"/>
    <n v="49.7592"/>
    <n v="35.937200000000004"/>
    <n v="16.586399999999998"/>
  </r>
  <r>
    <s v="8FCAD7C6"/>
    <x v="0"/>
    <x v="0"/>
    <s v="Product_AVUUT"/>
    <n v="36.369999999999997"/>
    <n v="41"/>
    <x v="2"/>
    <s v="5x8x13 cm"/>
    <d v="2023-03-15T00:00:00"/>
    <d v="2024-01-01T00:00:00"/>
    <s v="O73L6I"/>
    <s v="0S9,BOX"/>
    <s v="Blue/Medium"/>
    <x v="4"/>
    <n v="32.732999999999997"/>
    <n v="0.8"/>
    <x v="1"/>
    <n v="31.096349999999994"/>
    <n v="29.459699999999998"/>
    <n v="26.186399999999999"/>
    <n v="18.912399999999998"/>
    <n v="8.7287999999999997"/>
  </r>
  <r>
    <s v="0UEP8VOE"/>
    <x v="1"/>
    <x v="0"/>
    <s v="Product_IY7X2"/>
    <n v="289.02"/>
    <n v="93"/>
    <x v="2"/>
    <s v="9x16x14 cm"/>
    <d v="2023-01-01T00:00:00"/>
    <d v="2026-01-01T00:00:00"/>
    <s v="0LLUG8"/>
    <s v="R6W,DRX"/>
    <s v="Blue/Medium"/>
    <x v="4"/>
    <n v="260.11799999999999"/>
    <n v="3.0027397260273974"/>
    <x v="0"/>
    <n v="247.11209999999997"/>
    <n v="234.1062"/>
    <n v="208.09440000000001"/>
    <n v="150.29040000000001"/>
    <n v="69.364799999999988"/>
  </r>
  <r>
    <s v="9PR78UD2"/>
    <x v="3"/>
    <x v="0"/>
    <s v="Product_VCZ33"/>
    <n v="267.07"/>
    <n v="75"/>
    <x v="2"/>
    <s v="15x7x6 cm"/>
    <d v="2023-03-15T00:00:00"/>
    <d v="2024-01-01T00:00:00"/>
    <s v="9DCGOX"/>
    <s v="5OI,C3D"/>
    <s v="Blue/Medium"/>
    <x v="1"/>
    <n v="240.363"/>
    <n v="0.8"/>
    <x v="1"/>
    <n v="228.34484999999998"/>
    <n v="216.32670000000002"/>
    <n v="192.29040000000001"/>
    <n v="138.87639999999999"/>
    <n v="64.096800000000002"/>
  </r>
  <r>
    <s v="PVJO4GU8"/>
    <x v="0"/>
    <x v="0"/>
    <s v="Product_YBJZK"/>
    <n v="256.68"/>
    <n v="81"/>
    <x v="0"/>
    <s v="20x12x8 cm"/>
    <d v="2023-01-01T00:00:00"/>
    <d v="2024-01-01T00:00:00"/>
    <s v="EAHNKX"/>
    <s v="2AE,0LJ"/>
    <s v="Green/Large"/>
    <x v="3"/>
    <n v="231.012"/>
    <n v="1"/>
    <x v="1"/>
    <n v="219.4614"/>
    <n v="207.91079999999999"/>
    <n v="184.80960000000002"/>
    <n v="133.4736"/>
    <n v="61.603200000000001"/>
  </r>
  <r>
    <s v="96ANHGF0"/>
    <x v="2"/>
    <x v="0"/>
    <s v="Product_8R1E3"/>
    <n v="61"/>
    <n v="20"/>
    <x v="0"/>
    <s v="19x20x12 cm"/>
    <d v="2023-01-01T00:00:00"/>
    <d v="2025-01-01T00:00:00"/>
    <s v="9YHVME"/>
    <s v="ACF,BE1"/>
    <s v="Red/Small"/>
    <x v="2"/>
    <n v="54.9"/>
    <n v="2.0027397260273974"/>
    <x v="0"/>
    <n v="52.154999999999994"/>
    <n v="49.41"/>
    <n v="43.92"/>
    <n v="31.720000000000002"/>
    <n v="14.639999999999999"/>
  </r>
  <r>
    <s v="NHCNN3FG"/>
    <x v="3"/>
    <x v="0"/>
    <s v="Product_LRZDR"/>
    <n v="476.35"/>
    <n v="1"/>
    <x v="1"/>
    <s v="13x11x7 cm"/>
    <d v="2023-01-01T00:00:00"/>
    <d v="2025-01-01T00:00:00"/>
    <s v="IF9AW3"/>
    <s v="M9P,5XB"/>
    <s v="Red/Small"/>
    <x v="0"/>
    <n v="428.71500000000003"/>
    <n v="2.0027397260273974"/>
    <x v="1"/>
    <n v="407.27924999999999"/>
    <n v="385.84350000000006"/>
    <n v="342.97200000000004"/>
    <n v="247.70200000000003"/>
    <n v="114.324"/>
  </r>
  <r>
    <s v="LCID22S0"/>
    <x v="2"/>
    <x v="0"/>
    <s v="Product_JC1FA"/>
    <n v="208.73"/>
    <n v="7"/>
    <x v="2"/>
    <s v="14x19x16 cm"/>
    <d v="2023-03-15T00:00:00"/>
    <d v="2024-01-01T00:00:00"/>
    <s v="9R39VB"/>
    <s v="Z5G,ZH0"/>
    <s v="Blue/Medium"/>
    <x v="4"/>
    <n v="187.857"/>
    <n v="0.8"/>
    <x v="1"/>
    <n v="178.46414999999999"/>
    <n v="169.07130000000001"/>
    <n v="150.28560000000002"/>
    <n v="108.53959999999999"/>
    <n v="50.095199999999998"/>
  </r>
  <r>
    <s v="EKJO41I9"/>
    <x v="3"/>
    <x v="0"/>
    <s v="Product_XPTFI"/>
    <n v="266.33"/>
    <n v="29"/>
    <x v="2"/>
    <s v="10x11x19 cm"/>
    <d v="2023-01-01T00:00:00"/>
    <d v="2026-01-01T00:00:00"/>
    <s v="E70QE0"/>
    <s v="OXO,TU4"/>
    <s v="Green/Large"/>
    <x v="1"/>
    <n v="239.69699999999997"/>
    <n v="3.0027397260273974"/>
    <x v="0"/>
    <n v="227.71214999999995"/>
    <n v="215.72729999999999"/>
    <n v="191.7576"/>
    <n v="138.49160000000001"/>
    <n v="63.919199999999989"/>
  </r>
  <r>
    <s v="VR9M5ULI"/>
    <x v="1"/>
    <x v="0"/>
    <s v="Product_A0PO5"/>
    <n v="446.49"/>
    <n v="78"/>
    <x v="0"/>
    <s v="16x13x13 cm"/>
    <d v="2023-03-15T00:00:00"/>
    <d v="2026-01-01T00:00:00"/>
    <s v="9KTVQP"/>
    <s v="M8C,E8G"/>
    <s v="Blue/Medium"/>
    <x v="2"/>
    <n v="401.84100000000001"/>
    <n v="2.8027397260273972"/>
    <x v="0"/>
    <n v="381.74894999999998"/>
    <n v="361.65690000000001"/>
    <n v="321.47280000000001"/>
    <n v="232.1748"/>
    <n v="107.1576"/>
  </r>
  <r>
    <s v="H6L1FCIE"/>
    <x v="3"/>
    <x v="0"/>
    <s v="Product_MA355"/>
    <n v="458.44"/>
    <n v="41"/>
    <x v="1"/>
    <s v="8x11x8 cm"/>
    <d v="2023-03-15T00:00:00"/>
    <d v="2024-01-01T00:00:00"/>
    <s v="2DVT4F"/>
    <s v="IJ8,QM5"/>
    <s v="Green/Large"/>
    <x v="2"/>
    <n v="412.596"/>
    <n v="0.8"/>
    <x v="1"/>
    <n v="391.96619999999996"/>
    <n v="371.33640000000003"/>
    <n v="330.07680000000005"/>
    <n v="238.3888"/>
    <n v="110.0256"/>
  </r>
  <r>
    <s v="RUVY5BH2"/>
    <x v="2"/>
    <x v="0"/>
    <s v="Product_1F78R"/>
    <n v="126.71"/>
    <n v="70"/>
    <x v="2"/>
    <s v="7x5x13 cm"/>
    <d v="2023-03-15T00:00:00"/>
    <d v="2024-01-01T00:00:00"/>
    <s v="P3LZXX"/>
    <s v="W9Q,XP6"/>
    <s v="Blue/Medium"/>
    <x v="4"/>
    <n v="114.03899999999999"/>
    <n v="0.8"/>
    <x v="1"/>
    <n v="108.33704999999998"/>
    <n v="102.63509999999999"/>
    <n v="91.231200000000001"/>
    <n v="65.889200000000002"/>
    <n v="30.410399999999996"/>
  </r>
  <r>
    <s v="WWG8S3SG"/>
    <x v="3"/>
    <x v="0"/>
    <s v="Product_NUC2W"/>
    <n v="404.78"/>
    <n v="9"/>
    <x v="0"/>
    <s v="8x13x13 cm"/>
    <d v="2023-03-15T00:00:00"/>
    <d v="2024-01-01T00:00:00"/>
    <s v="ZPZBMF"/>
    <s v="5QM,UCC"/>
    <s v="Green/Large"/>
    <x v="2"/>
    <n v="364.30199999999996"/>
    <n v="0.8"/>
    <x v="1"/>
    <n v="346.08689999999996"/>
    <n v="327.87179999999995"/>
    <n v="291.44159999999999"/>
    <n v="210.48560000000001"/>
    <n v="97.147199999999984"/>
  </r>
  <r>
    <s v="BQCNF9SG"/>
    <x v="0"/>
    <x v="0"/>
    <s v="Product_GHVWS"/>
    <n v="84.86"/>
    <n v="78"/>
    <x v="1"/>
    <s v="10x7x20 cm"/>
    <d v="2023-03-15T00:00:00"/>
    <d v="2024-01-01T00:00:00"/>
    <s v="P47FQR"/>
    <s v="3ZX,7G8"/>
    <s v="Green/Large"/>
    <x v="3"/>
    <n v="76.373999999999995"/>
    <n v="0.8"/>
    <x v="1"/>
    <n v="72.555299999999988"/>
    <n v="68.736599999999996"/>
    <n v="61.099199999999996"/>
    <n v="44.127200000000002"/>
    <n v="20.366399999999999"/>
  </r>
  <r>
    <s v="P42GKXAV"/>
    <x v="3"/>
    <x v="0"/>
    <s v="Product_DJW81"/>
    <n v="25.14"/>
    <n v="30"/>
    <x v="1"/>
    <s v="9x20x7 cm"/>
    <d v="2023-01-01T00:00:00"/>
    <d v="2025-01-01T00:00:00"/>
    <s v="ZHGPFS"/>
    <s v="3BW,RKV"/>
    <s v="Blue/Medium"/>
    <x v="3"/>
    <n v="22.626000000000001"/>
    <n v="2.0027397260273974"/>
    <x v="1"/>
    <n v="21.494700000000002"/>
    <n v="20.363400000000002"/>
    <n v="18.100800000000003"/>
    <n v="13.072800000000001"/>
    <n v="6.0335999999999999"/>
  </r>
  <r>
    <s v="W6Z5F4DJ"/>
    <x v="3"/>
    <x v="0"/>
    <s v="Product_L7DXE"/>
    <n v="258.52999999999997"/>
    <n v="88"/>
    <x v="0"/>
    <s v="15x16x11 cm"/>
    <d v="2023-03-15T00:00:00"/>
    <d v="2026-01-01T00:00:00"/>
    <s v="BOBA4F"/>
    <s v="5QG,L3E"/>
    <s v="Blue/Medium"/>
    <x v="2"/>
    <n v="232.67699999999996"/>
    <n v="2.8027397260273972"/>
    <x v="0"/>
    <n v="221.04314999999997"/>
    <n v="209.40929999999997"/>
    <n v="186.14159999999998"/>
    <n v="134.43559999999999"/>
    <n v="62.047199999999989"/>
  </r>
  <r>
    <s v="B8GNFJU4"/>
    <x v="3"/>
    <x v="0"/>
    <s v="Product_S1H2Q"/>
    <n v="156.25"/>
    <n v="37"/>
    <x v="0"/>
    <s v="10x13x15 cm"/>
    <d v="2023-03-15T00:00:00"/>
    <d v="2024-01-01T00:00:00"/>
    <s v="APSEA8"/>
    <s v="MM7,JA7"/>
    <s v="Blue/Medium"/>
    <x v="0"/>
    <n v="140.625"/>
    <n v="0.8"/>
    <x v="1"/>
    <n v="133.59375"/>
    <n v="126.5625"/>
    <n v="112.5"/>
    <n v="81.25"/>
    <n v="37.5"/>
  </r>
  <r>
    <s v="4CEX9NHR"/>
    <x v="2"/>
    <x v="0"/>
    <s v="Product_08EA7"/>
    <n v="32.619999999999997"/>
    <n v="93"/>
    <x v="2"/>
    <s v="16x14x7 cm"/>
    <d v="2023-01-01T00:00:00"/>
    <d v="2024-01-01T00:00:00"/>
    <s v="797DSB"/>
    <s v="I58,IQB"/>
    <s v="Green/Large"/>
    <x v="0"/>
    <n v="29.357999999999997"/>
    <n v="1"/>
    <x v="1"/>
    <n v="27.890099999999997"/>
    <n v="26.422199999999997"/>
    <n v="23.4864"/>
    <n v="16.962399999999999"/>
    <n v="7.8287999999999993"/>
  </r>
  <r>
    <s v="8I0L7TJK"/>
    <x v="0"/>
    <x v="0"/>
    <s v="Product_132TM"/>
    <n v="119.19"/>
    <n v="30"/>
    <x v="2"/>
    <s v="20x13x8 cm"/>
    <d v="2023-03-15T00:00:00"/>
    <d v="2026-01-01T00:00:00"/>
    <s v="6LNW9S"/>
    <s v="4K2,1G8"/>
    <s v="Red/Small"/>
    <x v="0"/>
    <n v="107.271"/>
    <n v="2.8027397260273972"/>
    <x v="0"/>
    <n v="101.90745"/>
    <n v="96.543900000000008"/>
    <n v="85.816800000000001"/>
    <n v="61.9788"/>
    <n v="28.605599999999999"/>
  </r>
  <r>
    <s v="7S2T3JT5"/>
    <x v="2"/>
    <x v="0"/>
    <s v="Product_569QD"/>
    <n v="246.16"/>
    <n v="31"/>
    <x v="2"/>
    <s v="11x18x17 cm"/>
    <d v="2023-07-30T00:00:00"/>
    <d v="2024-01-01T00:00:00"/>
    <s v="FXA241"/>
    <s v="E96,ZC8"/>
    <s v="Green/Large"/>
    <x v="1"/>
    <n v="221.54399999999998"/>
    <n v="0.42465753424657532"/>
    <x v="1"/>
    <n v="210.46679999999998"/>
    <n v="199.3896"/>
    <n v="177.23519999999999"/>
    <n v="128.00319999999999"/>
    <n v="59.078400000000002"/>
  </r>
  <r>
    <s v="NVM64KBW"/>
    <x v="0"/>
    <x v="0"/>
    <s v="Product_5BRZY"/>
    <n v="469.66"/>
    <n v="13"/>
    <x v="2"/>
    <s v="18x18x12 cm"/>
    <d v="2023-07-30T00:00:00"/>
    <d v="2026-01-01T00:00:00"/>
    <s v="GTGCIB"/>
    <s v="H0G,LXD"/>
    <s v="Red/Small"/>
    <x v="1"/>
    <n v="422.69400000000002"/>
    <n v="2.4273972602739726"/>
    <x v="0"/>
    <n v="401.55930000000001"/>
    <n v="380.4246"/>
    <n v="338.15520000000004"/>
    <n v="244.22320000000002"/>
    <n v="112.7184"/>
  </r>
  <r>
    <s v="X3VA835I"/>
    <x v="0"/>
    <x v="0"/>
    <s v="Product_997KK"/>
    <n v="478.26"/>
    <n v="28"/>
    <x v="2"/>
    <s v="8x20x18 cm"/>
    <d v="2023-01-01T00:00:00"/>
    <d v="2024-01-01T00:00:00"/>
    <s v="2A1061"/>
    <s v="MVK,JT5"/>
    <s v="Blue/Medium"/>
    <x v="4"/>
    <n v="430.43399999999997"/>
    <n v="1"/>
    <x v="1"/>
    <n v="408.91229999999996"/>
    <n v="387.39060000000001"/>
    <n v="344.34719999999999"/>
    <n v="248.6952"/>
    <n v="114.7824"/>
  </r>
  <r>
    <s v="IQGW92KP"/>
    <x v="1"/>
    <x v="0"/>
    <s v="Product_IJQ84"/>
    <n v="311.83999999999997"/>
    <n v="6"/>
    <x v="1"/>
    <s v="10x19x7 cm"/>
    <d v="2023-07-30T00:00:00"/>
    <d v="2026-01-01T00:00:00"/>
    <s v="FHI0J7"/>
    <s v="XSQ,D5C"/>
    <s v="Green/Large"/>
    <x v="3"/>
    <n v="280.65599999999995"/>
    <n v="2.4273972602739726"/>
    <x v="0"/>
    <n v="266.62319999999994"/>
    <n v="252.59039999999996"/>
    <n v="224.52479999999997"/>
    <n v="162.1568"/>
    <n v="74.841599999999985"/>
  </r>
  <r>
    <s v="KQYGM7XE"/>
    <x v="3"/>
    <x v="0"/>
    <s v="Product_F4IXT"/>
    <n v="457.05"/>
    <n v="5"/>
    <x v="2"/>
    <s v="7x6x12 cm"/>
    <d v="2023-03-15T00:00:00"/>
    <d v="2024-01-01T00:00:00"/>
    <s v="HZ36VE"/>
    <s v="8R2,0M5"/>
    <s v="Red/Small"/>
    <x v="4"/>
    <n v="411.34500000000003"/>
    <n v="0.8"/>
    <x v="1"/>
    <n v="390.77775000000003"/>
    <n v="370.21050000000002"/>
    <n v="329.07600000000002"/>
    <n v="237.66600000000003"/>
    <n v="109.69199999999999"/>
  </r>
  <r>
    <s v="XVYKXU0O"/>
    <x v="1"/>
    <x v="0"/>
    <s v="Product_CSI63"/>
    <n v="220.32"/>
    <n v="87"/>
    <x v="1"/>
    <s v="7x8x6 cm"/>
    <d v="2023-03-15T00:00:00"/>
    <d v="2025-01-01T00:00:00"/>
    <s v="5YB3Q6"/>
    <s v="ERL,YPI"/>
    <s v="Red/Small"/>
    <x v="4"/>
    <n v="198.28799999999998"/>
    <n v="1.8027397260273972"/>
    <x v="1"/>
    <n v="188.37359999999998"/>
    <n v="178.45919999999998"/>
    <n v="158.63040000000001"/>
    <n v="114.5664"/>
    <n v="52.876799999999996"/>
  </r>
  <r>
    <s v="XPXBBMTF"/>
    <x v="0"/>
    <x v="0"/>
    <s v="Product_024XD"/>
    <n v="449.59"/>
    <n v="30"/>
    <x v="0"/>
    <s v="10x15x8 cm"/>
    <d v="2023-01-01T00:00:00"/>
    <d v="2025-01-01T00:00:00"/>
    <s v="Q47GKS"/>
    <s v="Q32,W5R"/>
    <s v="Green/Large"/>
    <x v="4"/>
    <n v="404.63099999999997"/>
    <n v="2.0027397260273974"/>
    <x v="0"/>
    <n v="384.39944999999994"/>
    <n v="364.16789999999997"/>
    <n v="323.70479999999998"/>
    <n v="233.7868"/>
    <n v="107.90159999999999"/>
  </r>
  <r>
    <s v="SEW9GSP5"/>
    <x v="0"/>
    <x v="0"/>
    <s v="Product_7WA7U"/>
    <n v="372.18"/>
    <n v="58"/>
    <x v="2"/>
    <s v="8x17x17 cm"/>
    <d v="2023-03-15T00:00:00"/>
    <d v="2025-01-01T00:00:00"/>
    <s v="SW7LUA"/>
    <s v="I2C,C5G"/>
    <s v="Red/Small"/>
    <x v="4"/>
    <n v="334.96199999999999"/>
    <n v="1.8027397260273972"/>
    <x v="1"/>
    <n v="318.21389999999997"/>
    <n v="301.4658"/>
    <n v="267.96960000000001"/>
    <n v="193.53360000000001"/>
    <n v="89.3232"/>
  </r>
  <r>
    <s v="Y0FYDXLA"/>
    <x v="1"/>
    <x v="0"/>
    <s v="Product_XJK78"/>
    <n v="402.7"/>
    <n v="83"/>
    <x v="1"/>
    <s v="15x17x6 cm"/>
    <d v="2023-01-01T00:00:00"/>
    <d v="2025-01-01T00:00:00"/>
    <s v="GCZPC0"/>
    <s v="CAN,1AE"/>
    <s v="Red/Small"/>
    <x v="0"/>
    <n v="362.43"/>
    <n v="2.0027397260273974"/>
    <x v="1"/>
    <n v="344.30849999999998"/>
    <n v="326.18700000000001"/>
    <n v="289.94400000000002"/>
    <n v="209.404"/>
    <n v="96.647999999999996"/>
  </r>
  <r>
    <s v="KDPJ4941"/>
    <x v="0"/>
    <x v="0"/>
    <s v="Product_N9UFH"/>
    <n v="223.25"/>
    <n v="14"/>
    <x v="2"/>
    <s v="15x10x9 cm"/>
    <d v="2023-07-30T00:00:00"/>
    <d v="2024-01-01T00:00:00"/>
    <s v="5FYCGQ"/>
    <s v="U8J,2Q1"/>
    <s v="Blue/Medium"/>
    <x v="4"/>
    <n v="200.92500000000001"/>
    <n v="0.42465753424657532"/>
    <x v="1"/>
    <n v="190.87875"/>
    <n v="180.83250000000001"/>
    <n v="160.74"/>
    <n v="116.09"/>
    <n v="53.58"/>
  </r>
  <r>
    <s v="6ZJT807K"/>
    <x v="3"/>
    <x v="0"/>
    <s v="Product_3GMYW"/>
    <n v="147.38"/>
    <n v="91"/>
    <x v="1"/>
    <s v="13x15x19 cm"/>
    <d v="2023-01-01T00:00:00"/>
    <d v="2024-01-01T00:00:00"/>
    <s v="I47O5U"/>
    <s v="VK0,R6Y"/>
    <s v="Red/Small"/>
    <x v="0"/>
    <n v="132.642"/>
    <n v="1"/>
    <x v="1"/>
    <n v="126.00989999999999"/>
    <n v="119.37779999999999"/>
    <n v="106.11360000000001"/>
    <n v="76.637600000000006"/>
    <n v="35.371199999999995"/>
  </r>
  <r>
    <s v="C0SDRVK6"/>
    <x v="3"/>
    <x v="0"/>
    <s v="Product_FY755"/>
    <n v="231.27"/>
    <n v="30"/>
    <x v="2"/>
    <s v="11x10x7 cm"/>
    <d v="2023-01-01T00:00:00"/>
    <d v="2025-01-01T00:00:00"/>
    <s v="1JYOHK"/>
    <s v="11N,ULA"/>
    <s v="Red/Small"/>
    <x v="4"/>
    <n v="208.143"/>
    <n v="2.0027397260273974"/>
    <x v="0"/>
    <n v="197.73585"/>
    <n v="187.3287"/>
    <n v="166.51440000000002"/>
    <n v="120.2604"/>
    <n v="55.504800000000003"/>
  </r>
  <r>
    <s v="K7L29COT"/>
    <x v="3"/>
    <x v="0"/>
    <s v="Product_C76OY"/>
    <n v="174.66"/>
    <n v="20"/>
    <x v="1"/>
    <s v="9x18x20 cm"/>
    <d v="2023-07-30T00:00:00"/>
    <d v="2026-01-01T00:00:00"/>
    <s v="135HZX"/>
    <s v="TXL,EBF"/>
    <s v="Red/Small"/>
    <x v="4"/>
    <n v="157.19399999999999"/>
    <n v="2.4273972602739726"/>
    <x v="0"/>
    <n v="149.33429999999998"/>
    <n v="141.47459999999998"/>
    <n v="125.7552"/>
    <n v="90.8232"/>
    <n v="41.918399999999998"/>
  </r>
  <r>
    <s v="8FATMUBC"/>
    <x v="0"/>
    <x v="0"/>
    <s v="Product_ELV07"/>
    <n v="87.38"/>
    <n v="70"/>
    <x v="0"/>
    <s v="6x16x11 cm"/>
    <d v="2023-07-30T00:00:00"/>
    <d v="2025-01-01T00:00:00"/>
    <s v="25KJRY"/>
    <s v="3SD,3T2"/>
    <s v="Red/Small"/>
    <x v="4"/>
    <n v="78.641999999999996"/>
    <n v="1.4273972602739726"/>
    <x v="0"/>
    <n v="74.70989999999999"/>
    <n v="70.777799999999999"/>
    <n v="62.913600000000002"/>
    <n v="45.437599999999996"/>
    <n v="20.9712"/>
  </r>
  <r>
    <s v="7SLEWL1Q"/>
    <x v="1"/>
    <x v="0"/>
    <s v="Product_1PRHB"/>
    <n v="290.97000000000003"/>
    <n v="80"/>
    <x v="1"/>
    <s v="9x9x17 cm"/>
    <d v="2023-01-01T00:00:00"/>
    <d v="2024-01-01T00:00:00"/>
    <s v="C6OU2E"/>
    <s v="0AG,8NJ"/>
    <s v="Green/Large"/>
    <x v="0"/>
    <n v="261.87300000000005"/>
    <n v="1"/>
    <x v="1"/>
    <n v="248.77935000000002"/>
    <n v="235.68570000000005"/>
    <n v="209.49840000000006"/>
    <n v="151.30440000000002"/>
    <n v="69.832800000000006"/>
  </r>
  <r>
    <s v="1O5ROHY6"/>
    <x v="1"/>
    <x v="0"/>
    <s v="Product_K1YLW"/>
    <n v="64.67"/>
    <n v="35"/>
    <x v="1"/>
    <s v="7x17x7 cm"/>
    <d v="2023-07-30T00:00:00"/>
    <d v="2025-01-01T00:00:00"/>
    <s v="ZSTVLA"/>
    <s v="FQ7,6SI"/>
    <s v="Blue/Medium"/>
    <x v="3"/>
    <n v="58.203000000000003"/>
    <n v="1.4273972602739726"/>
    <x v="1"/>
    <n v="55.292850000000001"/>
    <n v="52.382700000000007"/>
    <n v="46.562400000000004"/>
    <n v="33.628399999999999"/>
    <n v="15.520800000000001"/>
  </r>
  <r>
    <s v="RFXM8Q00"/>
    <x v="1"/>
    <x v="0"/>
    <s v="Product_G9XUT"/>
    <n v="471.28"/>
    <n v="65"/>
    <x v="2"/>
    <s v="20x20x5 cm"/>
    <d v="2023-03-15T00:00:00"/>
    <d v="2025-01-01T00:00:00"/>
    <s v="MILCV2"/>
    <s v="425,A2F"/>
    <s v="Blue/Medium"/>
    <x v="4"/>
    <n v="424.15199999999999"/>
    <n v="1.8027397260273972"/>
    <x v="0"/>
    <n v="402.94439999999997"/>
    <n v="381.73680000000002"/>
    <n v="339.32159999999999"/>
    <n v="245.06559999999999"/>
    <n v="113.10719999999999"/>
  </r>
  <r>
    <s v="SO9DLMAI"/>
    <x v="3"/>
    <x v="0"/>
    <s v="Product_RYGQM"/>
    <n v="252.23"/>
    <n v="85"/>
    <x v="1"/>
    <s v="8x18x12 cm"/>
    <d v="2023-03-15T00:00:00"/>
    <d v="2025-01-01T00:00:00"/>
    <s v="9GCI19"/>
    <s v="OOB,BYR"/>
    <s v="Blue/Medium"/>
    <x v="3"/>
    <n v="227.00700000000001"/>
    <n v="1.8027397260273972"/>
    <x v="1"/>
    <n v="215.65664999999998"/>
    <n v="204.30630000000002"/>
    <n v="181.60560000000001"/>
    <n v="131.15960000000001"/>
    <n v="60.535199999999989"/>
  </r>
  <r>
    <s v="2IGSHLOZ"/>
    <x v="0"/>
    <x v="0"/>
    <s v="Product_7HQMS"/>
    <n v="22.15"/>
    <n v="54"/>
    <x v="2"/>
    <s v="16x9x6 cm"/>
    <d v="2023-01-01T00:00:00"/>
    <d v="2024-01-01T00:00:00"/>
    <s v="X9L71B"/>
    <s v="EVW,YW0"/>
    <s v="Red/Small"/>
    <x v="3"/>
    <n v="19.934999999999999"/>
    <n v="1"/>
    <x v="1"/>
    <n v="18.938249999999996"/>
    <n v="17.941499999999998"/>
    <n v="15.948"/>
    <n v="11.517999999999999"/>
    <n v="5.3159999999999998"/>
  </r>
  <r>
    <s v="TQW2V5X1"/>
    <x v="3"/>
    <x v="0"/>
    <s v="Product_8UZ0R"/>
    <n v="91.7"/>
    <n v="70"/>
    <x v="0"/>
    <s v="17x10x7 cm"/>
    <d v="2023-01-01T00:00:00"/>
    <d v="2024-01-01T00:00:00"/>
    <s v="2T1QTD"/>
    <s v="AYU,GW7"/>
    <s v="Green/Large"/>
    <x v="3"/>
    <n v="82.53"/>
    <n v="1"/>
    <x v="1"/>
    <n v="78.403499999999994"/>
    <n v="74.277000000000001"/>
    <n v="66.024000000000001"/>
    <n v="47.684000000000005"/>
    <n v="22.007999999999999"/>
  </r>
  <r>
    <s v="VUM0SNCA"/>
    <x v="0"/>
    <x v="0"/>
    <s v="Product_JM4G2"/>
    <n v="270.49"/>
    <n v="65"/>
    <x v="0"/>
    <s v="7x19x19 cm"/>
    <d v="2023-07-30T00:00:00"/>
    <d v="2025-01-01T00:00:00"/>
    <s v="2BUOC7"/>
    <s v="GUH,7XP"/>
    <s v="Green/Large"/>
    <x v="0"/>
    <n v="243.441"/>
    <n v="1.4273972602739726"/>
    <x v="1"/>
    <n v="231.26894999999999"/>
    <n v="219.09690000000001"/>
    <n v="194.75280000000001"/>
    <n v="140.65480000000002"/>
    <n v="64.917599999999993"/>
  </r>
  <r>
    <s v="MSZOQ6IX"/>
    <x v="3"/>
    <x v="0"/>
    <s v="Product_HX3Q8"/>
    <n v="142.38999999999999"/>
    <n v="17"/>
    <x v="0"/>
    <s v="16x7x7 cm"/>
    <d v="2023-03-15T00:00:00"/>
    <d v="2024-01-01T00:00:00"/>
    <s v="LWFLI6"/>
    <s v="QOM,B3T"/>
    <s v="Blue/Medium"/>
    <x v="3"/>
    <n v="128.15099999999998"/>
    <n v="0.8"/>
    <x v="1"/>
    <n v="121.74344999999998"/>
    <n v="115.33589999999998"/>
    <n v="102.52079999999999"/>
    <n v="74.0428"/>
    <n v="34.173599999999993"/>
  </r>
  <r>
    <s v="7A0DV7M9"/>
    <x v="3"/>
    <x v="0"/>
    <s v="Product_Q6KUO"/>
    <n v="240.98"/>
    <n v="97"/>
    <x v="0"/>
    <s v="18x7x10 cm"/>
    <d v="2023-07-30T00:00:00"/>
    <d v="2025-01-01T00:00:00"/>
    <s v="UR6JTG"/>
    <s v="R56,G2T"/>
    <s v="Red/Small"/>
    <x v="2"/>
    <n v="216.88200000000001"/>
    <n v="1.4273972602739726"/>
    <x v="1"/>
    <n v="206.03790000000001"/>
    <n v="195.19380000000001"/>
    <n v="173.50560000000002"/>
    <n v="125.3096"/>
    <n v="57.835199999999993"/>
  </r>
  <r>
    <s v="56V0PX21"/>
    <x v="0"/>
    <x v="0"/>
    <s v="Product_ZXIUF"/>
    <n v="438.01"/>
    <n v="61"/>
    <x v="0"/>
    <s v="7x20x16 cm"/>
    <d v="2023-03-15T00:00:00"/>
    <d v="2025-01-01T00:00:00"/>
    <s v="YMZLMY"/>
    <s v="DKY,XLC"/>
    <s v="Red/Small"/>
    <x v="0"/>
    <n v="394.209"/>
    <n v="1.8027397260273972"/>
    <x v="1"/>
    <n v="374.49854999999997"/>
    <n v="354.78809999999999"/>
    <n v="315.36720000000003"/>
    <n v="227.76519999999999"/>
    <n v="105.1224"/>
  </r>
  <r>
    <s v="OJZZI5PF"/>
    <x v="2"/>
    <x v="0"/>
    <s v="Product_NIS1J"/>
    <n v="103.18"/>
    <n v="54"/>
    <x v="1"/>
    <s v="20x11x20 cm"/>
    <d v="2023-07-30T00:00:00"/>
    <d v="2024-01-01T00:00:00"/>
    <s v="PBJD9W"/>
    <s v="FSY,I7A"/>
    <s v="Blue/Medium"/>
    <x v="3"/>
    <n v="92.862000000000009"/>
    <n v="0.42465753424657532"/>
    <x v="1"/>
    <n v="88.218900000000005"/>
    <n v="83.575800000000015"/>
    <n v="74.289600000000007"/>
    <n v="53.653600000000004"/>
    <n v="24.763200000000001"/>
  </r>
  <r>
    <s v="R8LVEL7H"/>
    <x v="0"/>
    <x v="0"/>
    <s v="Product_C03H1"/>
    <n v="217.02"/>
    <n v="36"/>
    <x v="0"/>
    <s v="7x10x10 cm"/>
    <d v="2023-03-15T00:00:00"/>
    <d v="2026-01-01T00:00:00"/>
    <s v="T4W1I7"/>
    <s v="0DU,9Y6"/>
    <s v="Blue/Medium"/>
    <x v="2"/>
    <n v="195.31800000000001"/>
    <n v="2.8027397260273972"/>
    <x v="0"/>
    <n v="185.5521"/>
    <n v="175.78620000000001"/>
    <n v="156.25440000000003"/>
    <n v="112.85040000000001"/>
    <n v="52.084800000000001"/>
  </r>
  <r>
    <s v="K8K47ZYH"/>
    <x v="3"/>
    <x v="0"/>
    <s v="Product_760BU"/>
    <n v="207.49"/>
    <n v="72"/>
    <x v="1"/>
    <s v="16x7x12 cm"/>
    <d v="2023-01-01T00:00:00"/>
    <d v="2026-01-01T00:00:00"/>
    <s v="NRINWW"/>
    <s v="RJ3,B2M"/>
    <s v="Red/Small"/>
    <x v="0"/>
    <n v="186.74100000000001"/>
    <n v="3.0027397260273974"/>
    <x v="0"/>
    <n v="177.40395000000001"/>
    <n v="168.0669"/>
    <n v="149.39280000000002"/>
    <n v="107.8948"/>
    <n v="49.797600000000003"/>
  </r>
  <r>
    <s v="9ZWD1DYP"/>
    <x v="0"/>
    <x v="0"/>
    <s v="Product_8NG6S"/>
    <n v="192.03"/>
    <n v="57"/>
    <x v="0"/>
    <s v="20x18x5 cm"/>
    <d v="2023-07-30T00:00:00"/>
    <d v="2024-01-01T00:00:00"/>
    <s v="LTZE4S"/>
    <s v="AM5,HV3"/>
    <s v="Blue/Medium"/>
    <x v="4"/>
    <n v="172.827"/>
    <n v="0.42465753424657532"/>
    <x v="1"/>
    <n v="164.18564999999998"/>
    <n v="155.54429999999999"/>
    <n v="138.26160000000002"/>
    <n v="99.85560000000001"/>
    <n v="46.087199999999996"/>
  </r>
  <r>
    <s v="QK94XUJ7"/>
    <x v="0"/>
    <x v="0"/>
    <s v="Product_R36EA"/>
    <n v="328.17"/>
    <n v="38"/>
    <x v="0"/>
    <s v="8x14x8 cm"/>
    <d v="2023-01-01T00:00:00"/>
    <d v="2025-01-01T00:00:00"/>
    <s v="H6Y8T5"/>
    <s v="QAR,UWW"/>
    <s v="Blue/Medium"/>
    <x v="0"/>
    <n v="295.35300000000001"/>
    <n v="2.0027397260273974"/>
    <x v="1"/>
    <n v="280.58535000000001"/>
    <n v="265.8177"/>
    <n v="236.28240000000002"/>
    <n v="170.64840000000001"/>
    <n v="78.760800000000003"/>
  </r>
  <r>
    <s v="XTKTBLV2"/>
    <x v="0"/>
    <x v="0"/>
    <s v="Product_A118R"/>
    <n v="71.94"/>
    <n v="89"/>
    <x v="2"/>
    <s v="18x17x13 cm"/>
    <d v="2023-01-01T00:00:00"/>
    <d v="2024-01-01T00:00:00"/>
    <s v="D9H5XC"/>
    <s v="ORG,FKQ"/>
    <s v="Blue/Medium"/>
    <x v="3"/>
    <n v="64.745999999999995"/>
    <n v="1"/>
    <x v="1"/>
    <n v="61.50869999999999"/>
    <n v="58.2714"/>
    <n v="51.796799999999998"/>
    <n v="37.408799999999999"/>
    <n v="17.265599999999999"/>
  </r>
  <r>
    <s v="C9P6IVNZ"/>
    <x v="2"/>
    <x v="0"/>
    <s v="Product_IOAZ2"/>
    <n v="339.54"/>
    <n v="49"/>
    <x v="1"/>
    <s v="6x12x17 cm"/>
    <d v="2023-07-30T00:00:00"/>
    <d v="2025-01-01T00:00:00"/>
    <s v="U5TOMS"/>
    <s v="F0X,7RU"/>
    <s v="Blue/Medium"/>
    <x v="3"/>
    <n v="305.58600000000001"/>
    <n v="1.4273972602739726"/>
    <x v="1"/>
    <n v="290.30669999999998"/>
    <n v="275.0274"/>
    <n v="244.46880000000002"/>
    <n v="176.56080000000003"/>
    <n v="81.489599999999996"/>
  </r>
  <r>
    <s v="GI5I2FTJ"/>
    <x v="1"/>
    <x v="0"/>
    <s v="Product_7PD3G"/>
    <n v="294.07"/>
    <n v="25"/>
    <x v="1"/>
    <s v="7x20x15 cm"/>
    <d v="2023-07-30T00:00:00"/>
    <d v="2026-01-01T00:00:00"/>
    <s v="U8ULFP"/>
    <s v="C0M,88J"/>
    <s v="Red/Small"/>
    <x v="2"/>
    <n v="264.66300000000001"/>
    <n v="2.4273972602739726"/>
    <x v="1"/>
    <n v="251.42984999999999"/>
    <n v="238.19670000000002"/>
    <n v="211.73040000000003"/>
    <n v="152.91640000000001"/>
    <n v="70.576799999999992"/>
  </r>
  <r>
    <s v="J45PPJ3F"/>
    <x v="2"/>
    <x v="0"/>
    <s v="Product_5XXKR"/>
    <n v="239.69"/>
    <n v="30"/>
    <x v="2"/>
    <s v="12x6x14 cm"/>
    <d v="2023-07-30T00:00:00"/>
    <d v="2025-01-01T00:00:00"/>
    <s v="7S9UXN"/>
    <s v="E2E,8QL"/>
    <s v="Green/Large"/>
    <x v="0"/>
    <n v="215.721"/>
    <n v="1.4273972602739726"/>
    <x v="1"/>
    <n v="204.93494999999999"/>
    <n v="194.1489"/>
    <n v="172.57680000000002"/>
    <n v="124.6388"/>
    <n v="57.525599999999997"/>
  </r>
  <r>
    <s v="BZJAJL51"/>
    <x v="0"/>
    <x v="0"/>
    <s v="Product_X9KKG"/>
    <n v="201.55"/>
    <n v="16"/>
    <x v="1"/>
    <s v="15x9x7 cm"/>
    <d v="2023-07-30T00:00:00"/>
    <d v="2025-01-01T00:00:00"/>
    <s v="EWQBFJ"/>
    <s v="HF7,QVP"/>
    <s v="Green/Large"/>
    <x v="2"/>
    <n v="181.39500000000001"/>
    <n v="1.4273972602739726"/>
    <x v="1"/>
    <n v="172.32525000000001"/>
    <n v="163.25550000000001"/>
    <n v="145.11600000000001"/>
    <n v="104.80600000000001"/>
    <n v="48.372"/>
  </r>
  <r>
    <s v="VUGG5KFA"/>
    <x v="0"/>
    <x v="0"/>
    <s v="Product_NVV8E"/>
    <n v="251.16"/>
    <n v="51"/>
    <x v="1"/>
    <s v="6x6x15 cm"/>
    <d v="2023-01-01T00:00:00"/>
    <d v="2024-01-01T00:00:00"/>
    <s v="UWW7WN"/>
    <s v="51J,O78"/>
    <s v="Red/Small"/>
    <x v="2"/>
    <n v="226.04399999999998"/>
    <n v="1"/>
    <x v="1"/>
    <n v="214.74179999999998"/>
    <n v="203.43959999999998"/>
    <n v="180.83519999999999"/>
    <n v="130.60320000000002"/>
    <n v="60.278399999999991"/>
  </r>
  <r>
    <s v="6R3Q5HKI"/>
    <x v="1"/>
    <x v="0"/>
    <s v="Product_Q36WV"/>
    <n v="333.44"/>
    <n v="28"/>
    <x v="1"/>
    <s v="7x13x10 cm"/>
    <d v="2023-01-01T00:00:00"/>
    <d v="2026-01-01T00:00:00"/>
    <s v="YZ3DXA"/>
    <s v="YGT,LAY"/>
    <s v="Red/Small"/>
    <x v="3"/>
    <n v="300.096"/>
    <n v="3.0027397260273974"/>
    <x v="0"/>
    <n v="285.09120000000001"/>
    <n v="270.08640000000003"/>
    <n v="240.07680000000002"/>
    <n v="173.3888"/>
    <n v="80.025599999999997"/>
  </r>
  <r>
    <s v="LVF0N191"/>
    <x v="2"/>
    <x v="0"/>
    <s v="Product_XYXSZ"/>
    <n v="33.74"/>
    <n v="91"/>
    <x v="0"/>
    <s v="20x6x11 cm"/>
    <d v="2023-07-30T00:00:00"/>
    <d v="2026-01-01T00:00:00"/>
    <s v="TIVO90"/>
    <s v="IXH,SU9"/>
    <s v="Red/Small"/>
    <x v="3"/>
    <n v="30.366"/>
    <n v="2.4273972602739726"/>
    <x v="0"/>
    <n v="28.8477"/>
    <n v="27.3294"/>
    <n v="24.2928"/>
    <n v="17.544800000000002"/>
    <n v="8.0975999999999999"/>
  </r>
  <r>
    <s v="DV5A9GAG"/>
    <x v="3"/>
    <x v="0"/>
    <s v="Product_JIX7Q"/>
    <n v="365.01"/>
    <n v="46"/>
    <x v="1"/>
    <s v="14x10x13 cm"/>
    <d v="2023-01-01T00:00:00"/>
    <d v="2026-01-01T00:00:00"/>
    <s v="TORL5K"/>
    <s v="WDB,EMT"/>
    <s v="Blue/Medium"/>
    <x v="3"/>
    <n v="328.50900000000001"/>
    <n v="3.0027397260273974"/>
    <x v="1"/>
    <n v="312.08355"/>
    <n v="295.65810000000005"/>
    <n v="262.80720000000002"/>
    <n v="189.80520000000001"/>
    <n v="87.602399999999989"/>
  </r>
  <r>
    <s v="AFWI0BMV"/>
    <x v="2"/>
    <x v="0"/>
    <s v="Product_0JTLH"/>
    <n v="91.28"/>
    <n v="75"/>
    <x v="2"/>
    <s v="7x13x10 cm"/>
    <d v="2023-01-01T00:00:00"/>
    <d v="2025-01-01T00:00:00"/>
    <s v="NGD5BM"/>
    <s v="Y1X,PM1"/>
    <s v="Green/Large"/>
    <x v="0"/>
    <n v="82.152000000000001"/>
    <n v="2.0027397260273974"/>
    <x v="1"/>
    <n v="78.044399999999996"/>
    <n v="73.936800000000005"/>
    <n v="65.721600000000009"/>
    <n v="47.465600000000002"/>
    <n v="21.9072"/>
  </r>
  <r>
    <s v="Y001JDTL"/>
    <x v="2"/>
    <x v="0"/>
    <s v="Product_8ZT9J"/>
    <n v="379.68"/>
    <n v="49"/>
    <x v="0"/>
    <s v="10x10x13 cm"/>
    <d v="2023-07-30T00:00:00"/>
    <d v="2026-01-01T00:00:00"/>
    <s v="QCD3JE"/>
    <s v="YLJ,BQL"/>
    <s v="Green/Large"/>
    <x v="4"/>
    <n v="341.71199999999999"/>
    <n v="2.4273972602739726"/>
    <x v="1"/>
    <n v="324.62639999999999"/>
    <n v="307.54079999999999"/>
    <n v="273.36959999999999"/>
    <n v="197.43360000000001"/>
    <n v="91.123199999999997"/>
  </r>
  <r>
    <s v="050P9W7A"/>
    <x v="1"/>
    <x v="0"/>
    <s v="Product_7Y8F5"/>
    <n v="403.01"/>
    <n v="97"/>
    <x v="0"/>
    <s v="12x15x10 cm"/>
    <d v="2023-07-30T00:00:00"/>
    <d v="2025-01-01T00:00:00"/>
    <s v="HBNTRI"/>
    <s v="T8N,4FP"/>
    <s v="Red/Small"/>
    <x v="0"/>
    <n v="362.709"/>
    <n v="1.4273972602739726"/>
    <x v="0"/>
    <n v="344.57355000000001"/>
    <n v="326.43810000000002"/>
    <n v="290.16720000000004"/>
    <n v="209.5652"/>
    <n v="96.722399999999993"/>
  </r>
  <r>
    <s v="23F4BBWC"/>
    <x v="3"/>
    <x v="0"/>
    <s v="Product_ORAUX"/>
    <n v="257.39"/>
    <n v="50"/>
    <x v="1"/>
    <s v="19x5x5 cm"/>
    <d v="2023-07-30T00:00:00"/>
    <d v="2026-01-01T00:00:00"/>
    <s v="ACR5BB"/>
    <s v="71P,GOM"/>
    <s v="Red/Small"/>
    <x v="4"/>
    <n v="231.65099999999998"/>
    <n v="2.4273972602739726"/>
    <x v="1"/>
    <n v="220.06844999999998"/>
    <n v="208.48589999999999"/>
    <n v="185.32079999999999"/>
    <n v="133.84280000000001"/>
    <n v="61.773599999999988"/>
  </r>
  <r>
    <s v="E1HIAYX7"/>
    <x v="0"/>
    <x v="0"/>
    <s v="Product_IMF30"/>
    <n v="153.01"/>
    <n v="25"/>
    <x v="2"/>
    <s v="14x16x10 cm"/>
    <d v="2023-03-15T00:00:00"/>
    <d v="2025-01-01T00:00:00"/>
    <s v="YZ2VSJ"/>
    <s v="O65,CUR"/>
    <s v="Blue/Medium"/>
    <x v="4"/>
    <n v="137.709"/>
    <n v="1.8027397260273972"/>
    <x v="0"/>
    <n v="130.82354999999998"/>
    <n v="123.93810000000001"/>
    <n v="110.16720000000001"/>
    <n v="79.565200000000004"/>
    <n v="36.722399999999993"/>
  </r>
  <r>
    <s v="DW4ZZ0Z0"/>
    <x v="2"/>
    <x v="0"/>
    <s v="Product_423ZB"/>
    <n v="350.1"/>
    <n v="53"/>
    <x v="1"/>
    <s v="16x18x8 cm"/>
    <d v="2023-07-30T00:00:00"/>
    <d v="2025-01-01T00:00:00"/>
    <s v="F1NZOS"/>
    <s v="PII,A9B"/>
    <s v="Green/Large"/>
    <x v="4"/>
    <n v="315.09000000000003"/>
    <n v="1.4273972602739726"/>
    <x v="0"/>
    <n v="299.33550000000002"/>
    <n v="283.58100000000002"/>
    <n v="252.07200000000003"/>
    <n v="182.05200000000002"/>
    <n v="84.024000000000001"/>
  </r>
  <r>
    <s v="UHJN4B7B"/>
    <x v="0"/>
    <x v="0"/>
    <s v="Product_4WYQI"/>
    <n v="267.5"/>
    <n v="18"/>
    <x v="0"/>
    <s v="15x18x6 cm"/>
    <d v="2023-01-01T00:00:00"/>
    <d v="2025-01-01T00:00:00"/>
    <s v="BSIJOR"/>
    <s v="QB2,L3X"/>
    <s v="Green/Large"/>
    <x v="0"/>
    <n v="240.75"/>
    <n v="2.0027397260273974"/>
    <x v="1"/>
    <n v="228.71249999999998"/>
    <n v="216.67500000000001"/>
    <n v="192.60000000000002"/>
    <n v="139.1"/>
    <n v="64.2"/>
  </r>
  <r>
    <s v="AZLILWRO"/>
    <x v="3"/>
    <x v="0"/>
    <s v="Product_GVGJI"/>
    <n v="54.39"/>
    <n v="28"/>
    <x v="0"/>
    <s v="8x16x8 cm"/>
    <d v="2023-07-30T00:00:00"/>
    <d v="2026-01-01T00:00:00"/>
    <s v="E3CZNC"/>
    <s v="JKE,BD8"/>
    <s v="Blue/Medium"/>
    <x v="3"/>
    <n v="48.951000000000001"/>
    <n v="2.4273972602739726"/>
    <x v="0"/>
    <n v="46.503450000000001"/>
    <n v="44.055900000000001"/>
    <n v="39.160800000000002"/>
    <n v="28.282800000000002"/>
    <n v="13.053599999999999"/>
  </r>
  <r>
    <s v="7ENXW4QZ"/>
    <x v="2"/>
    <x v="0"/>
    <s v="Product_H4TGB"/>
    <n v="359.24"/>
    <n v="9"/>
    <x v="2"/>
    <s v="17x20x5 cm"/>
    <d v="2023-07-30T00:00:00"/>
    <d v="2025-01-01T00:00:00"/>
    <s v="OGXYPB"/>
    <s v="D4V,L1U"/>
    <s v="Green/Large"/>
    <x v="3"/>
    <n v="323.31600000000003"/>
    <n v="1.4273972602739726"/>
    <x v="1"/>
    <n v="307.15020000000004"/>
    <n v="290.98440000000005"/>
    <n v="258.65280000000001"/>
    <n v="186.8048"/>
    <n v="86.217600000000004"/>
  </r>
  <r>
    <s v="QYRZMGB7"/>
    <x v="1"/>
    <x v="0"/>
    <s v="Product_P0BV0"/>
    <n v="214.79"/>
    <n v="89"/>
    <x v="2"/>
    <s v="7x17x15 cm"/>
    <d v="2023-01-01T00:00:00"/>
    <d v="2026-01-01T00:00:00"/>
    <s v="UQ2JCD"/>
    <s v="L73,SBI"/>
    <s v="Blue/Medium"/>
    <x v="1"/>
    <n v="193.31099999999998"/>
    <n v="3.0027397260273974"/>
    <x v="0"/>
    <n v="183.64544999999998"/>
    <n v="173.97989999999999"/>
    <n v="154.64879999999999"/>
    <n v="111.6908"/>
    <n v="51.549599999999998"/>
  </r>
  <r>
    <s v="3V85YS6N"/>
    <x v="2"/>
    <x v="0"/>
    <s v="Product_SGJXZ"/>
    <n v="392.26"/>
    <n v="49"/>
    <x v="2"/>
    <s v="10x11x11 cm"/>
    <d v="2023-07-30T00:00:00"/>
    <d v="2024-01-01T00:00:00"/>
    <s v="XPKAR0"/>
    <s v="5VV,TYZ"/>
    <s v="Blue/Medium"/>
    <x v="4"/>
    <n v="353.03399999999999"/>
    <n v="0.42465753424657532"/>
    <x v="1"/>
    <n v="335.38229999999999"/>
    <n v="317.73059999999998"/>
    <n v="282.42720000000003"/>
    <n v="203.9752"/>
    <n v="94.142399999999995"/>
  </r>
  <r>
    <s v="LRA6L280"/>
    <x v="1"/>
    <x v="0"/>
    <s v="Product_GS15T"/>
    <n v="394.75"/>
    <n v="64"/>
    <x v="1"/>
    <s v="16x7x6 cm"/>
    <d v="2023-01-01T00:00:00"/>
    <d v="2026-01-01T00:00:00"/>
    <s v="J9AWR7"/>
    <s v="20E,26B"/>
    <s v="Blue/Medium"/>
    <x v="0"/>
    <n v="355.27499999999998"/>
    <n v="3.0027397260273974"/>
    <x v="0"/>
    <n v="337.51124999999996"/>
    <n v="319.7475"/>
    <n v="284.21999999999997"/>
    <n v="205.27"/>
    <n v="94.74"/>
  </r>
  <r>
    <s v="YL6MZJ7E"/>
    <x v="2"/>
    <x v="0"/>
    <s v="Product_2IJXN"/>
    <n v="255.94"/>
    <n v="10"/>
    <x v="2"/>
    <s v="14x13x11 cm"/>
    <d v="2023-03-15T00:00:00"/>
    <d v="2024-01-01T00:00:00"/>
    <s v="BTWYC1"/>
    <s v="VDX,5UK"/>
    <s v="Green/Large"/>
    <x v="2"/>
    <n v="230.346"/>
    <n v="0.8"/>
    <x v="1"/>
    <n v="218.8287"/>
    <n v="207.31140000000002"/>
    <n v="184.27680000000001"/>
    <n v="133.08879999999999"/>
    <n v="61.425600000000003"/>
  </r>
  <r>
    <s v="3KWDK108"/>
    <x v="2"/>
    <x v="0"/>
    <s v="Product_9HC7T"/>
    <n v="386.67"/>
    <n v="44"/>
    <x v="0"/>
    <s v="14x8x7 cm"/>
    <d v="2023-01-01T00:00:00"/>
    <d v="2024-01-01T00:00:00"/>
    <s v="WRHUVL"/>
    <s v="XXH,D99"/>
    <s v="Red/Small"/>
    <x v="3"/>
    <n v="348.00300000000004"/>
    <n v="1"/>
    <x v="1"/>
    <n v="330.60285000000005"/>
    <n v="313.20270000000005"/>
    <n v="278.40240000000006"/>
    <n v="201.06840000000003"/>
    <n v="92.800799999999995"/>
  </r>
  <r>
    <s v="8S9OUFF2"/>
    <x v="2"/>
    <x v="0"/>
    <s v="Product_8MENK"/>
    <n v="341.67"/>
    <n v="47"/>
    <x v="2"/>
    <s v="10x14x6 cm"/>
    <d v="2023-07-30T00:00:00"/>
    <d v="2026-01-01T00:00:00"/>
    <s v="YDIEQ5"/>
    <s v="LDU,CN2"/>
    <s v="Blue/Medium"/>
    <x v="2"/>
    <n v="307.50300000000004"/>
    <n v="2.4273972602739726"/>
    <x v="0"/>
    <n v="292.12785000000002"/>
    <n v="276.75270000000006"/>
    <n v="246.00240000000005"/>
    <n v="177.66840000000002"/>
    <n v="82.000799999999998"/>
  </r>
  <r>
    <s v="J7DIY8S2"/>
    <x v="3"/>
    <x v="0"/>
    <s v="Product_UMWXV"/>
    <n v="72.489999999999995"/>
    <n v="62"/>
    <x v="2"/>
    <s v="11x9x5 cm"/>
    <d v="2023-07-30T00:00:00"/>
    <d v="2024-01-01T00:00:00"/>
    <s v="DOZCSV"/>
    <s v="387,ZL0"/>
    <s v="Blue/Medium"/>
    <x v="3"/>
    <n v="65.241"/>
    <n v="0.42465753424657532"/>
    <x v="1"/>
    <n v="61.978949999999998"/>
    <n v="58.716900000000003"/>
    <n v="52.192800000000005"/>
    <n v="37.694800000000001"/>
    <n v="17.397599999999997"/>
  </r>
  <r>
    <s v="XYAV17JM"/>
    <x v="1"/>
    <x v="0"/>
    <s v="Product_47D34"/>
    <n v="130.62"/>
    <n v="44"/>
    <x v="0"/>
    <s v="19x15x19 cm"/>
    <d v="2023-07-30T00:00:00"/>
    <d v="2026-01-01T00:00:00"/>
    <s v="M3GDJV"/>
    <s v="B92,5NK"/>
    <s v="Blue/Medium"/>
    <x v="3"/>
    <n v="117.55800000000001"/>
    <n v="2.4273972602739726"/>
    <x v="0"/>
    <n v="111.6801"/>
    <n v="105.80220000000001"/>
    <n v="94.046400000000006"/>
    <n v="67.92240000000001"/>
    <n v="31.348799999999997"/>
  </r>
  <r>
    <s v="1DG6SUNM"/>
    <x v="3"/>
    <x v="0"/>
    <s v="Product_6LMMI"/>
    <n v="225.7"/>
    <n v="2"/>
    <x v="1"/>
    <s v="12x14x16 cm"/>
    <d v="2023-01-01T00:00:00"/>
    <d v="2024-01-01T00:00:00"/>
    <s v="DMD2LM"/>
    <s v="CY5,4Y2"/>
    <s v="Green/Large"/>
    <x v="3"/>
    <n v="203.13"/>
    <n v="1"/>
    <x v="1"/>
    <n v="192.97349999999997"/>
    <n v="182.81700000000001"/>
    <n v="162.50400000000002"/>
    <n v="117.364"/>
    <n v="54.167999999999992"/>
  </r>
  <r>
    <s v="QHCWP4KZ"/>
    <x v="2"/>
    <x v="0"/>
    <s v="Product_XDDAK"/>
    <n v="287.87"/>
    <n v="4"/>
    <x v="0"/>
    <s v="7x12x7 cm"/>
    <d v="2023-07-30T00:00:00"/>
    <d v="2025-01-01T00:00:00"/>
    <s v="YPXA33"/>
    <s v="TX5,UN0"/>
    <s v="Green/Large"/>
    <x v="3"/>
    <n v="259.08300000000003"/>
    <n v="1.4273972602739726"/>
    <x v="1"/>
    <n v="246.12885"/>
    <n v="233.17470000000003"/>
    <n v="207.26640000000003"/>
    <n v="149.69240000000002"/>
    <n v="69.088799999999992"/>
  </r>
  <r>
    <s v="AXKQAQ1C"/>
    <x v="3"/>
    <x v="0"/>
    <s v="Product_R0OPE"/>
    <n v="145.22"/>
    <n v="41"/>
    <x v="0"/>
    <s v="16x5x6 cm"/>
    <d v="2023-07-30T00:00:00"/>
    <d v="2024-01-01T00:00:00"/>
    <s v="BNRI2C"/>
    <s v="AM0,8ZP"/>
    <s v="Red/Small"/>
    <x v="0"/>
    <n v="130.69800000000001"/>
    <n v="0.42465753424657532"/>
    <x v="1"/>
    <n v="124.1631"/>
    <n v="117.62820000000001"/>
    <n v="104.55840000000001"/>
    <n v="75.514400000000009"/>
    <n v="34.852799999999995"/>
  </r>
  <r>
    <s v="BUM70D4C"/>
    <x v="3"/>
    <x v="0"/>
    <s v="Product_DJ3V8"/>
    <n v="34.479999999999997"/>
    <n v="78"/>
    <x v="1"/>
    <s v="11x18x17 cm"/>
    <d v="2023-01-01T00:00:00"/>
    <d v="2026-01-01T00:00:00"/>
    <s v="SZRQF6"/>
    <s v="KKD,9CD"/>
    <s v="Red/Small"/>
    <x v="0"/>
    <n v="31.031999999999996"/>
    <n v="3.0027397260273974"/>
    <x v="0"/>
    <n v="29.480399999999996"/>
    <n v="27.928799999999999"/>
    <n v="24.825599999999998"/>
    <n v="17.929600000000001"/>
    <n v="8.2751999999999981"/>
  </r>
  <r>
    <s v="VPDA9H5O"/>
    <x v="2"/>
    <x v="0"/>
    <s v="Product_CIX26"/>
    <n v="394.15"/>
    <n v="22"/>
    <x v="2"/>
    <s v="5x15x20 cm"/>
    <d v="2023-03-15T00:00:00"/>
    <d v="2024-01-01T00:00:00"/>
    <s v="RA8FO2"/>
    <s v="AYT,HLU"/>
    <s v="Green/Large"/>
    <x v="0"/>
    <n v="354.73499999999996"/>
    <n v="0.8"/>
    <x v="1"/>
    <n v="336.99824999999993"/>
    <n v="319.26149999999996"/>
    <n v="283.78799999999995"/>
    <n v="204.958"/>
    <n v="94.595999999999989"/>
  </r>
  <r>
    <s v="GLOXYY2Y"/>
    <x v="1"/>
    <x v="0"/>
    <s v="Product_NPEWR"/>
    <n v="270.58"/>
    <n v="86"/>
    <x v="1"/>
    <s v="14x18x9 cm"/>
    <d v="2023-03-15T00:00:00"/>
    <d v="2024-01-01T00:00:00"/>
    <s v="YLHR6A"/>
    <s v="AKQ,FX6"/>
    <s v="Red/Small"/>
    <x v="0"/>
    <n v="243.52199999999999"/>
    <n v="0.8"/>
    <x v="1"/>
    <n v="231.34589999999997"/>
    <n v="219.16980000000001"/>
    <n v="194.8176"/>
    <n v="140.70159999999998"/>
    <n v="64.9392"/>
  </r>
  <r>
    <s v="47MSEGQH"/>
    <x v="1"/>
    <x v="0"/>
    <s v="Product_1V5DH"/>
    <n v="35.86"/>
    <n v="52"/>
    <x v="1"/>
    <s v="7x6x8 cm"/>
    <d v="2023-07-30T00:00:00"/>
    <d v="2024-01-01T00:00:00"/>
    <s v="6GH5IL"/>
    <s v="CJO,RR5"/>
    <s v="Blue/Medium"/>
    <x v="2"/>
    <n v="32.274000000000001"/>
    <n v="0.42465753424657532"/>
    <x v="1"/>
    <n v="30.660299999999999"/>
    <n v="29.046600000000002"/>
    <n v="25.819200000000002"/>
    <n v="18.647200000000002"/>
    <n v="8.6063999999999989"/>
  </r>
  <r>
    <s v="2X5JVWCF"/>
    <x v="2"/>
    <x v="0"/>
    <s v="Product_DCFG0"/>
    <n v="495.58"/>
    <n v="30"/>
    <x v="2"/>
    <s v="15x18x16 cm"/>
    <d v="2023-07-30T00:00:00"/>
    <d v="2024-01-01T00:00:00"/>
    <s v="3WV20G"/>
    <s v="IGR,C7A"/>
    <s v="Green/Large"/>
    <x v="3"/>
    <n v="446.02199999999999"/>
    <n v="0.42465753424657532"/>
    <x v="1"/>
    <n v="423.72089999999997"/>
    <n v="401.41980000000001"/>
    <n v="356.81760000000003"/>
    <n v="257.70159999999998"/>
    <n v="118.9392"/>
  </r>
  <r>
    <s v="F8E4P823"/>
    <x v="3"/>
    <x v="0"/>
    <s v="Product_KIV02"/>
    <n v="141.22"/>
    <n v="20"/>
    <x v="0"/>
    <s v="6x18x5 cm"/>
    <d v="2023-03-15T00:00:00"/>
    <d v="2024-01-01T00:00:00"/>
    <s v="1MBVLT"/>
    <s v="6WF,DV4"/>
    <s v="Red/Small"/>
    <x v="2"/>
    <n v="127.098"/>
    <n v="0.8"/>
    <x v="1"/>
    <n v="120.7431"/>
    <n v="114.3882"/>
    <n v="101.67840000000001"/>
    <n v="73.434399999999997"/>
    <n v="33.892800000000001"/>
  </r>
  <r>
    <s v="CVT7ZKX9"/>
    <x v="0"/>
    <x v="0"/>
    <s v="Product_1MBF5"/>
    <n v="495.05"/>
    <n v="21"/>
    <x v="2"/>
    <s v="15x18x17 cm"/>
    <d v="2023-03-15T00:00:00"/>
    <d v="2026-01-01T00:00:00"/>
    <s v="PUJM8W"/>
    <s v="AEJ,UCQ"/>
    <s v="Green/Large"/>
    <x v="4"/>
    <n v="445.54500000000002"/>
    <n v="2.8027397260273972"/>
    <x v="0"/>
    <n v="423.26774999999998"/>
    <n v="400.9905"/>
    <n v="356.43600000000004"/>
    <n v="257.42599999999999"/>
    <n v="118.81200000000001"/>
  </r>
  <r>
    <s v="C67MWSB9"/>
    <x v="3"/>
    <x v="0"/>
    <s v="Product_T4XKT"/>
    <n v="27.29"/>
    <n v="71"/>
    <x v="0"/>
    <s v="7x12x10 cm"/>
    <d v="2023-07-30T00:00:00"/>
    <d v="2024-01-01T00:00:00"/>
    <s v="4OEIY5"/>
    <s v="SFF,3J6"/>
    <s v="Blue/Medium"/>
    <x v="2"/>
    <n v="24.561"/>
    <n v="0.42465753424657532"/>
    <x v="1"/>
    <n v="23.33295"/>
    <n v="22.104900000000001"/>
    <n v="19.648800000000001"/>
    <n v="14.190799999999999"/>
    <n v="6.5495999999999999"/>
  </r>
  <r>
    <s v="H9DOSQQR"/>
    <x v="2"/>
    <x v="0"/>
    <s v="Product_CVICC"/>
    <n v="51.02"/>
    <n v="9"/>
    <x v="1"/>
    <s v="6x15x9 cm"/>
    <d v="2023-03-15T00:00:00"/>
    <d v="2025-01-01T00:00:00"/>
    <s v="91CZ7U"/>
    <s v="0TU,HAV"/>
    <s v="Blue/Medium"/>
    <x v="0"/>
    <n v="45.918000000000006"/>
    <n v="1.8027397260273972"/>
    <x v="0"/>
    <n v="43.622100000000003"/>
    <n v="41.326200000000007"/>
    <n v="36.734400000000008"/>
    <n v="26.530400000000004"/>
    <n v="12.2448"/>
  </r>
  <r>
    <s v="NA2O0ISI"/>
    <x v="0"/>
    <x v="0"/>
    <s v="Product_7EDW6"/>
    <n v="436.93"/>
    <n v="59"/>
    <x v="0"/>
    <s v="13x8x19 cm"/>
    <d v="2023-07-30T00:00:00"/>
    <d v="2024-01-01T00:00:00"/>
    <s v="6O50O2"/>
    <s v="A20,J02"/>
    <s v="Red/Small"/>
    <x v="0"/>
    <n v="393.23700000000002"/>
    <n v="0.42465753424657532"/>
    <x v="1"/>
    <n v="373.57515000000001"/>
    <n v="353.91330000000005"/>
    <n v="314.58960000000002"/>
    <n v="227.20360000000002"/>
    <n v="104.86319999999999"/>
  </r>
  <r>
    <s v="QGW7T5VW"/>
    <x v="3"/>
    <x v="0"/>
    <s v="Product_O9JM7"/>
    <n v="470.96"/>
    <n v="72"/>
    <x v="2"/>
    <s v="5x6x6 cm"/>
    <d v="2023-07-30T00:00:00"/>
    <d v="2026-01-01T00:00:00"/>
    <s v="WSREEO"/>
    <s v="TC5,05A"/>
    <s v="Blue/Medium"/>
    <x v="1"/>
    <n v="423.86399999999998"/>
    <n v="2.4273972602739726"/>
    <x v="1"/>
    <n v="402.67079999999999"/>
    <n v="381.4776"/>
    <n v="339.09120000000001"/>
    <n v="244.89920000000001"/>
    <n v="113.03039999999999"/>
  </r>
  <r>
    <s v="XK5ELDLQ"/>
    <x v="0"/>
    <x v="0"/>
    <s v="Product_QK7WY"/>
    <n v="27.31"/>
    <n v="31"/>
    <x v="0"/>
    <s v="16x19x8 cm"/>
    <d v="2023-01-01T00:00:00"/>
    <d v="2025-01-01T00:00:00"/>
    <s v="QSEP7G"/>
    <s v="65A,Q0W"/>
    <s v="Red/Small"/>
    <x v="0"/>
    <n v="24.579000000000001"/>
    <n v="2.0027397260273974"/>
    <x v="1"/>
    <n v="23.35005"/>
    <n v="22.121100000000002"/>
    <n v="19.663200000000003"/>
    <n v="14.2012"/>
    <n v="6.5543999999999993"/>
  </r>
  <r>
    <s v="631SO8TR"/>
    <x v="0"/>
    <x v="0"/>
    <s v="Product_GHMX6"/>
    <n v="437.87"/>
    <n v="61"/>
    <x v="0"/>
    <s v="16x20x19 cm"/>
    <d v="2023-01-01T00:00:00"/>
    <d v="2026-01-01T00:00:00"/>
    <s v="C24IPP"/>
    <s v="0W1,4MQ"/>
    <s v="Green/Large"/>
    <x v="4"/>
    <n v="394.08299999999997"/>
    <n v="3.0027397260273974"/>
    <x v="1"/>
    <n v="374.37884999999994"/>
    <n v="354.67469999999997"/>
    <n v="315.26639999999998"/>
    <n v="227.69240000000002"/>
    <n v="105.08879999999999"/>
  </r>
  <r>
    <s v="CYSQ7NWD"/>
    <x v="1"/>
    <x v="0"/>
    <s v="Product_ZI25U"/>
    <n v="69.16"/>
    <n v="100"/>
    <x v="2"/>
    <s v="5x15x14 cm"/>
    <d v="2023-01-01T00:00:00"/>
    <d v="2026-01-01T00:00:00"/>
    <s v="IKP2HC"/>
    <s v="14V,SP5"/>
    <s v="Blue/Medium"/>
    <x v="1"/>
    <n v="62.244"/>
    <n v="3.0027397260273974"/>
    <x v="0"/>
    <n v="59.131799999999998"/>
    <n v="56.019600000000004"/>
    <n v="49.795200000000001"/>
    <n v="35.963200000000001"/>
    <n v="16.598399999999998"/>
  </r>
  <r>
    <s v="KZ1JEWKH"/>
    <x v="2"/>
    <x v="0"/>
    <s v="Product_JDAZC"/>
    <n v="195.48"/>
    <n v="51"/>
    <x v="2"/>
    <s v="20x10x6 cm"/>
    <d v="2023-07-30T00:00:00"/>
    <d v="2025-01-01T00:00:00"/>
    <s v="F6TZOQ"/>
    <s v="JMC,ERK"/>
    <s v="Green/Large"/>
    <x v="1"/>
    <n v="175.93199999999999"/>
    <n v="1.4273972602739726"/>
    <x v="0"/>
    <n v="167.13539999999998"/>
    <n v="158.33879999999999"/>
    <n v="140.7456"/>
    <n v="101.64959999999999"/>
    <n v="46.915199999999999"/>
  </r>
  <r>
    <s v="RDZA9X1O"/>
    <x v="3"/>
    <x v="0"/>
    <s v="Product_1TZAM"/>
    <n v="456.84"/>
    <n v="27"/>
    <x v="1"/>
    <s v="17x12x15 cm"/>
    <d v="2023-01-01T00:00:00"/>
    <d v="2026-01-01T00:00:00"/>
    <s v="FFAEJD"/>
    <s v="5EJ,5PW"/>
    <s v="Blue/Medium"/>
    <x v="4"/>
    <n v="411.15599999999995"/>
    <n v="3.0027397260273974"/>
    <x v="0"/>
    <n v="390.59819999999991"/>
    <n v="370.04039999999998"/>
    <n v="328.9248"/>
    <n v="237.55679999999998"/>
    <n v="109.6416"/>
  </r>
  <r>
    <s v="X54D5URW"/>
    <x v="3"/>
    <x v="0"/>
    <s v="Product_4281B"/>
    <n v="105.68"/>
    <n v="65"/>
    <x v="0"/>
    <s v="7x11x7 cm"/>
    <d v="2023-03-15T00:00:00"/>
    <d v="2024-01-01T00:00:00"/>
    <s v="LWM29P"/>
    <s v="NWS,X5I"/>
    <s v="Red/Small"/>
    <x v="2"/>
    <n v="95.112000000000009"/>
    <n v="0.8"/>
    <x v="1"/>
    <n v="90.356400000000008"/>
    <n v="85.600800000000007"/>
    <n v="76.089600000000004"/>
    <n v="54.953600000000009"/>
    <n v="25.363199999999999"/>
  </r>
  <r>
    <s v="9MEZNUYE"/>
    <x v="1"/>
    <x v="0"/>
    <s v="Product_5U5R6"/>
    <n v="498.58"/>
    <n v="4"/>
    <x v="1"/>
    <s v="5x15x11 cm"/>
    <d v="2023-03-15T00:00:00"/>
    <d v="2025-01-01T00:00:00"/>
    <s v="RYCIXK"/>
    <s v="HL9,2OX"/>
    <s v="Blue/Medium"/>
    <x v="3"/>
    <n v="448.72199999999998"/>
    <n v="1.8027397260273972"/>
    <x v="0"/>
    <n v="426.28589999999997"/>
    <n v="403.84980000000002"/>
    <n v="358.9776"/>
    <n v="259.26159999999999"/>
    <n v="119.6592"/>
  </r>
  <r>
    <s v="V239FF4C"/>
    <x v="0"/>
    <x v="0"/>
    <s v="Product_T01HJ"/>
    <n v="207.82"/>
    <n v="33"/>
    <x v="2"/>
    <s v="6x8x16 cm"/>
    <d v="2023-07-30T00:00:00"/>
    <d v="2026-01-01T00:00:00"/>
    <s v="5028N2"/>
    <s v="7V8,US2"/>
    <s v="Red/Small"/>
    <x v="3"/>
    <n v="187.03799999999998"/>
    <n v="2.4273972602739726"/>
    <x v="1"/>
    <n v="177.68609999999998"/>
    <n v="168.33419999999998"/>
    <n v="149.63039999999998"/>
    <n v="108.0664"/>
    <n v="49.876799999999996"/>
  </r>
  <r>
    <s v="JXR2VDMS"/>
    <x v="1"/>
    <x v="0"/>
    <s v="Product_JMTYJ"/>
    <n v="85.16"/>
    <n v="87"/>
    <x v="0"/>
    <s v="9x17x6 cm"/>
    <d v="2023-01-01T00:00:00"/>
    <d v="2026-01-01T00:00:00"/>
    <s v="9VPOEO"/>
    <s v="B8N,SEJ"/>
    <s v="Red/Small"/>
    <x v="3"/>
    <n v="76.643999999999991"/>
    <n v="3.0027397260273974"/>
    <x v="0"/>
    <n v="72.811799999999991"/>
    <n v="68.979599999999991"/>
    <n v="61.315199999999997"/>
    <n v="44.283200000000001"/>
    <n v="20.438399999999998"/>
  </r>
  <r>
    <s v="MXI5K3JY"/>
    <x v="3"/>
    <x v="0"/>
    <s v="Product_13314"/>
    <n v="186.57"/>
    <n v="23"/>
    <x v="2"/>
    <s v="14x9x7 cm"/>
    <d v="2023-03-15T00:00:00"/>
    <d v="2026-01-01T00:00:00"/>
    <s v="0NOSV4"/>
    <s v="99V,1NO"/>
    <s v="Blue/Medium"/>
    <x v="1"/>
    <n v="167.91299999999998"/>
    <n v="2.8027397260273972"/>
    <x v="0"/>
    <n v="159.51734999999996"/>
    <n v="151.12169999999998"/>
    <n v="134.3304"/>
    <n v="97.016400000000004"/>
    <n v="44.776799999999994"/>
  </r>
  <r>
    <s v="OGGQ6NQJ"/>
    <x v="1"/>
    <x v="0"/>
    <s v="Product_G3O5R"/>
    <n v="448.68"/>
    <n v="74"/>
    <x v="2"/>
    <s v="5x15x18 cm"/>
    <d v="2023-03-15T00:00:00"/>
    <d v="2025-01-01T00:00:00"/>
    <s v="OKLXDO"/>
    <s v="MLO,H6U"/>
    <s v="Green/Large"/>
    <x v="3"/>
    <n v="403.81200000000001"/>
    <n v="1.8027397260273972"/>
    <x v="1"/>
    <n v="383.62139999999999"/>
    <n v="363.43080000000003"/>
    <n v="323.04960000000005"/>
    <n v="233.31360000000001"/>
    <n v="107.6832"/>
  </r>
  <r>
    <s v="B8PIDATX"/>
    <x v="3"/>
    <x v="0"/>
    <s v="Product_260Z4"/>
    <n v="26.29"/>
    <n v="12"/>
    <x v="1"/>
    <s v="18x9x17 cm"/>
    <d v="2023-01-01T00:00:00"/>
    <d v="2024-01-01T00:00:00"/>
    <s v="O6U3L2"/>
    <s v="1DA,PIF"/>
    <s v="Red/Small"/>
    <x v="3"/>
    <n v="23.660999999999998"/>
    <n v="1"/>
    <x v="1"/>
    <n v="22.477949999999996"/>
    <n v="21.294899999999998"/>
    <n v="18.928799999999999"/>
    <n v="13.6708"/>
    <n v="6.3095999999999997"/>
  </r>
  <r>
    <s v="WEXCDY5P"/>
    <x v="2"/>
    <x v="0"/>
    <s v="Product_1VU26"/>
    <n v="26.8"/>
    <n v="97"/>
    <x v="1"/>
    <s v="8x17x5 cm"/>
    <d v="2023-07-30T00:00:00"/>
    <d v="2025-01-01T00:00:00"/>
    <s v="DYYLTU"/>
    <s v="Z2V,53B"/>
    <s v="Green/Large"/>
    <x v="3"/>
    <n v="24.12"/>
    <n v="1.4273972602739726"/>
    <x v="0"/>
    <n v="22.914000000000001"/>
    <n v="21.708000000000002"/>
    <n v="19.296000000000003"/>
    <n v="13.936000000000002"/>
    <n v="6.4319999999999995"/>
  </r>
  <r>
    <s v="NZ82YEIP"/>
    <x v="2"/>
    <x v="0"/>
    <s v="Product_LYH6E"/>
    <n v="213.17"/>
    <n v="64"/>
    <x v="1"/>
    <s v="16x9x7 cm"/>
    <d v="2023-03-15T00:00:00"/>
    <d v="2024-01-01T00:00:00"/>
    <s v="TXH78W"/>
    <s v="AIT,58J"/>
    <s v="Blue/Medium"/>
    <x v="3"/>
    <n v="191.85299999999998"/>
    <n v="0.8"/>
    <x v="1"/>
    <n v="182.26034999999996"/>
    <n v="172.6677"/>
    <n v="153.48239999999998"/>
    <n v="110.8484"/>
    <n v="51.160799999999995"/>
  </r>
  <r>
    <s v="D52BL1P6"/>
    <x v="1"/>
    <x v="0"/>
    <s v="Product_QMSWQ"/>
    <n v="165.66"/>
    <n v="37"/>
    <x v="2"/>
    <s v="19x10x12 cm"/>
    <d v="2023-01-01T00:00:00"/>
    <d v="2024-01-01T00:00:00"/>
    <s v="SJ4UM1"/>
    <s v="ARD,9I9"/>
    <s v="Red/Small"/>
    <x v="4"/>
    <n v="149.09399999999999"/>
    <n v="1"/>
    <x v="1"/>
    <n v="141.63929999999999"/>
    <n v="134.18459999999999"/>
    <n v="119.2752"/>
    <n v="86.143200000000007"/>
    <n v="39.758399999999995"/>
  </r>
  <r>
    <s v="LJCMYGJJ"/>
    <x v="3"/>
    <x v="0"/>
    <s v="Product_Q8LI2"/>
    <n v="59.31"/>
    <n v="3"/>
    <x v="1"/>
    <s v="18x13x6 cm"/>
    <d v="2023-03-15T00:00:00"/>
    <d v="2026-01-01T00:00:00"/>
    <s v="1YSEL5"/>
    <s v="10N,39X"/>
    <s v="Blue/Medium"/>
    <x v="4"/>
    <n v="53.379000000000005"/>
    <n v="2.8027397260273972"/>
    <x v="1"/>
    <n v="50.710050000000003"/>
    <n v="48.041100000000007"/>
    <n v="42.70320000000001"/>
    <n v="30.841200000000001"/>
    <n v="14.234400000000001"/>
  </r>
  <r>
    <s v="D1Q9QR9B"/>
    <x v="0"/>
    <x v="0"/>
    <s v="Product_KY319"/>
    <n v="269.69"/>
    <n v="22"/>
    <x v="2"/>
    <s v="16x19x16 cm"/>
    <d v="2023-01-01T00:00:00"/>
    <d v="2024-01-01T00:00:00"/>
    <s v="A06IGZ"/>
    <s v="RZY,3V0"/>
    <s v="Green/Large"/>
    <x v="2"/>
    <n v="242.721"/>
    <n v="1"/>
    <x v="1"/>
    <n v="230.58494999999999"/>
    <n v="218.44890000000001"/>
    <n v="194.17680000000001"/>
    <n v="140.2388"/>
    <n v="64.7256"/>
  </r>
  <r>
    <s v="GTJ7FKBA"/>
    <x v="1"/>
    <x v="0"/>
    <s v="Product_CQCC7"/>
    <n v="210.08"/>
    <n v="7"/>
    <x v="1"/>
    <s v="15x8x19 cm"/>
    <d v="2023-03-15T00:00:00"/>
    <d v="2024-01-01T00:00:00"/>
    <s v="8I9EUD"/>
    <s v="5R2,1BO"/>
    <s v="Green/Large"/>
    <x v="1"/>
    <n v="189.072"/>
    <n v="0.8"/>
    <x v="1"/>
    <n v="179.61840000000001"/>
    <n v="170.16480000000001"/>
    <n v="151.2576"/>
    <n v="109.24160000000001"/>
    <n v="50.419200000000004"/>
  </r>
  <r>
    <s v="ZQ0RTSAZ"/>
    <x v="3"/>
    <x v="0"/>
    <s v="Product_333DM"/>
    <n v="182.92"/>
    <n v="35"/>
    <x v="2"/>
    <s v="13x6x11 cm"/>
    <d v="2023-07-30T00:00:00"/>
    <d v="2025-01-01T00:00:00"/>
    <s v="SJFI83"/>
    <s v="W1T,GN5"/>
    <s v="Blue/Medium"/>
    <x v="0"/>
    <n v="164.62799999999999"/>
    <n v="1.4273972602739726"/>
    <x v="0"/>
    <n v="156.39659999999998"/>
    <n v="148.1652"/>
    <n v="131.70239999999998"/>
    <n v="95.118399999999994"/>
    <n v="43.900799999999997"/>
  </r>
  <r>
    <s v="K51GYQMW"/>
    <x v="3"/>
    <x v="0"/>
    <s v="Product_Q5VL1"/>
    <n v="208.31"/>
    <n v="8"/>
    <x v="0"/>
    <s v="11x17x17 cm"/>
    <d v="2023-07-30T00:00:00"/>
    <d v="2025-01-01T00:00:00"/>
    <s v="JU20G5"/>
    <s v="C5W,FIE"/>
    <s v="Red/Small"/>
    <x v="4"/>
    <n v="187.47899999999998"/>
    <n v="1.4273972602739726"/>
    <x v="0"/>
    <n v="178.10504999999998"/>
    <n v="168.7311"/>
    <n v="149.98319999999998"/>
    <n v="108.3212"/>
    <n v="49.994399999999999"/>
  </r>
  <r>
    <s v="LANTTSB0"/>
    <x v="1"/>
    <x v="0"/>
    <s v="Product_MBR3B"/>
    <n v="96.65"/>
    <n v="58"/>
    <x v="2"/>
    <s v="19x9x11 cm"/>
    <d v="2023-07-30T00:00:00"/>
    <d v="2024-01-01T00:00:00"/>
    <s v="A207ZJ"/>
    <s v="YWC,BV5"/>
    <s v="Green/Large"/>
    <x v="4"/>
    <n v="86.984999999999999"/>
    <n v="0.42465753424657532"/>
    <x v="1"/>
    <n v="82.635750000000002"/>
    <n v="78.286500000000004"/>
    <n v="69.588000000000008"/>
    <n v="50.258000000000003"/>
    <n v="23.196000000000002"/>
  </r>
  <r>
    <s v="303CMRNS"/>
    <x v="3"/>
    <x v="0"/>
    <s v="Product_SN5Y4"/>
    <n v="147.85"/>
    <n v="80"/>
    <x v="2"/>
    <s v="11x7x17 cm"/>
    <d v="2023-01-01T00:00:00"/>
    <d v="2025-01-01T00:00:00"/>
    <s v="TJP34T"/>
    <s v="KNM,DEZ"/>
    <s v="Red/Small"/>
    <x v="2"/>
    <n v="133.065"/>
    <n v="2.0027397260273974"/>
    <x v="1"/>
    <n v="126.41175"/>
    <n v="119.7585"/>
    <n v="106.452"/>
    <n v="76.882000000000005"/>
    <n v="35.483999999999995"/>
  </r>
  <r>
    <s v="BBC5I87B"/>
    <x v="2"/>
    <x v="0"/>
    <s v="Product_ZOUJF"/>
    <n v="202.25"/>
    <n v="26"/>
    <x v="2"/>
    <s v="12x15x8 cm"/>
    <d v="2023-07-30T00:00:00"/>
    <d v="2024-01-01T00:00:00"/>
    <s v="8QYVBF"/>
    <s v="1DO,TMT"/>
    <s v="Green/Large"/>
    <x v="4"/>
    <n v="182.02500000000001"/>
    <n v="0.42465753424657532"/>
    <x v="1"/>
    <n v="172.92374999999998"/>
    <n v="163.82250000000002"/>
    <n v="145.62"/>
    <n v="105.17"/>
    <n v="48.54"/>
  </r>
  <r>
    <s v="HAELQF5F"/>
    <x v="1"/>
    <x v="0"/>
    <s v="Product_P4A59"/>
    <n v="186.94"/>
    <n v="6"/>
    <x v="2"/>
    <s v="16x7x10 cm"/>
    <d v="2023-03-15T00:00:00"/>
    <d v="2026-01-01T00:00:00"/>
    <s v="N8F3O2"/>
    <s v="D7K,U6K"/>
    <s v="Red/Small"/>
    <x v="1"/>
    <n v="168.24600000000001"/>
    <n v="2.8027397260273972"/>
    <x v="0"/>
    <n v="159.83369999999999"/>
    <n v="151.42140000000001"/>
    <n v="134.5968"/>
    <n v="97.208799999999997"/>
    <n v="44.865600000000001"/>
  </r>
  <r>
    <s v="69UKKPNX"/>
    <x v="2"/>
    <x v="0"/>
    <s v="Product_ATIDO"/>
    <n v="287.35000000000002"/>
    <n v="72"/>
    <x v="1"/>
    <s v="5x14x6 cm"/>
    <d v="2023-03-15T00:00:00"/>
    <d v="2025-01-01T00:00:00"/>
    <s v="UXCEVR"/>
    <s v="SMC,YQQ"/>
    <s v="Green/Large"/>
    <x v="0"/>
    <n v="258.61500000000001"/>
    <n v="1.8027397260273972"/>
    <x v="1"/>
    <n v="245.68424999999999"/>
    <n v="232.7535"/>
    <n v="206.89200000000002"/>
    <n v="149.42200000000003"/>
    <n v="68.963999999999999"/>
  </r>
  <r>
    <s v="ME62OGZP"/>
    <x v="2"/>
    <x v="0"/>
    <s v="Product_C4ZZZ"/>
    <n v="443.13"/>
    <n v="30"/>
    <x v="0"/>
    <s v="8x15x15 cm"/>
    <d v="2023-07-30T00:00:00"/>
    <d v="2025-01-01T00:00:00"/>
    <s v="6Q2L7Z"/>
    <s v="0UK,OQQ"/>
    <s v="Green/Large"/>
    <x v="3"/>
    <n v="398.81700000000001"/>
    <n v="1.4273972602739726"/>
    <x v="0"/>
    <n v="378.87615"/>
    <n v="358.93530000000004"/>
    <n v="319.05360000000002"/>
    <n v="230.42760000000001"/>
    <n v="106.35119999999999"/>
  </r>
  <r>
    <s v="ORTMMAIJ"/>
    <x v="1"/>
    <x v="0"/>
    <s v="Product_07XBZ"/>
    <n v="305.11"/>
    <n v="23"/>
    <x v="2"/>
    <s v="18x18x19 cm"/>
    <d v="2023-07-30T00:00:00"/>
    <d v="2024-01-01T00:00:00"/>
    <s v="H33BXL"/>
    <s v="N5Y,90I"/>
    <s v="Green/Large"/>
    <x v="1"/>
    <n v="274.59899999999999"/>
    <n v="0.42465753424657532"/>
    <x v="1"/>
    <n v="260.86904999999996"/>
    <n v="247.13909999999998"/>
    <n v="219.67920000000001"/>
    <n v="158.65720000000002"/>
    <n v="73.226399999999998"/>
  </r>
  <r>
    <s v="XN3QT6FS"/>
    <x v="1"/>
    <x v="0"/>
    <s v="Product_QK86X"/>
    <n v="364.46"/>
    <n v="94"/>
    <x v="1"/>
    <s v="5x18x7 cm"/>
    <d v="2023-03-15T00:00:00"/>
    <d v="2024-01-01T00:00:00"/>
    <s v="DAC987"/>
    <s v="5UZ,M23"/>
    <s v="Green/Large"/>
    <x v="3"/>
    <n v="328.01400000000001"/>
    <n v="0.8"/>
    <x v="1"/>
    <n v="311.61329999999998"/>
    <n v="295.21260000000001"/>
    <n v="262.41120000000001"/>
    <n v="189.51919999999998"/>
    <n v="87.470399999999998"/>
  </r>
  <r>
    <s v="TO4G83EO"/>
    <x v="3"/>
    <x v="0"/>
    <s v="Product_WIZ2M"/>
    <n v="115.67"/>
    <n v="38"/>
    <x v="1"/>
    <s v="12x7x12 cm"/>
    <d v="2023-01-01T00:00:00"/>
    <d v="2025-01-01T00:00:00"/>
    <s v="QCXPXL"/>
    <s v="LOC,2QG"/>
    <s v="Red/Small"/>
    <x v="0"/>
    <n v="104.10300000000001"/>
    <n v="2.0027397260273974"/>
    <x v="1"/>
    <n v="98.897850000000005"/>
    <n v="93.692700000000016"/>
    <n v="83.28240000000001"/>
    <n v="60.148400000000002"/>
    <n v="27.7608"/>
  </r>
  <r>
    <s v="TG8MDS9T"/>
    <x v="2"/>
    <x v="0"/>
    <s v="Product_VXJWM"/>
    <n v="136.54"/>
    <n v="37"/>
    <x v="0"/>
    <s v="6x16x5 cm"/>
    <d v="2023-01-01T00:00:00"/>
    <d v="2025-01-01T00:00:00"/>
    <s v="TAEV2X"/>
    <s v="AEB,421"/>
    <s v="Red/Small"/>
    <x v="1"/>
    <n v="122.886"/>
    <n v="2.0027397260273974"/>
    <x v="1"/>
    <n v="116.74169999999999"/>
    <n v="110.59739999999999"/>
    <n v="98.308800000000005"/>
    <n v="71.000799999999998"/>
    <n v="32.769599999999997"/>
  </r>
  <r>
    <s v="LEV9CJU8"/>
    <x v="0"/>
    <x v="0"/>
    <s v="Product_A6WKQ"/>
    <n v="25.59"/>
    <n v="78"/>
    <x v="2"/>
    <s v="16x20x6 cm"/>
    <d v="2023-01-01T00:00:00"/>
    <d v="2024-01-01T00:00:00"/>
    <s v="E41MKK"/>
    <s v="DLR,ZK3"/>
    <s v="Blue/Medium"/>
    <x v="0"/>
    <n v="23.030999999999999"/>
    <n v="1"/>
    <x v="1"/>
    <n v="21.879449999999999"/>
    <n v="20.727899999999998"/>
    <n v="18.424800000000001"/>
    <n v="13.306800000000001"/>
    <n v="6.1415999999999995"/>
  </r>
  <r>
    <s v="D1HD0UO3"/>
    <x v="3"/>
    <x v="0"/>
    <s v="Product_5XW03"/>
    <n v="191.74"/>
    <n v="67"/>
    <x v="1"/>
    <s v="7x11x19 cm"/>
    <d v="2023-03-15T00:00:00"/>
    <d v="2025-01-01T00:00:00"/>
    <s v="ZIFQDI"/>
    <s v="KY4,9X2"/>
    <s v="Green/Large"/>
    <x v="2"/>
    <n v="172.566"/>
    <n v="1.8027397260273972"/>
    <x v="0"/>
    <n v="163.93770000000001"/>
    <n v="155.30940000000001"/>
    <n v="138.05280000000002"/>
    <n v="99.704800000000006"/>
    <n v="46.017600000000002"/>
  </r>
  <r>
    <s v="4HTLFN1R"/>
    <x v="0"/>
    <x v="0"/>
    <s v="Product_IKINA"/>
    <n v="379.43"/>
    <n v="52"/>
    <x v="2"/>
    <s v="12x20x18 cm"/>
    <d v="2023-01-01T00:00:00"/>
    <d v="2026-01-01T00:00:00"/>
    <s v="WBLDL8"/>
    <s v="CV9,24V"/>
    <s v="Red/Small"/>
    <x v="0"/>
    <n v="341.48700000000002"/>
    <n v="3.0027397260273974"/>
    <x v="0"/>
    <n v="324.41264999999999"/>
    <n v="307.3383"/>
    <n v="273.18960000000004"/>
    <n v="197.30360000000002"/>
    <n v="91.063199999999995"/>
  </r>
  <r>
    <s v="I0GURUPQ"/>
    <x v="2"/>
    <x v="0"/>
    <s v="Product_PS6TH"/>
    <n v="448.08"/>
    <n v="86"/>
    <x v="1"/>
    <s v="12x13x12 cm"/>
    <d v="2023-07-30T00:00:00"/>
    <d v="2024-01-01T00:00:00"/>
    <s v="KPPH2U"/>
    <s v="7NC,A9P"/>
    <s v="Green/Large"/>
    <x v="2"/>
    <n v="403.27199999999999"/>
    <n v="0.42465753424657532"/>
    <x v="1"/>
    <n v="383.10839999999996"/>
    <n v="362.94479999999999"/>
    <n v="322.61760000000004"/>
    <n v="233.0016"/>
    <n v="107.53919999999999"/>
  </r>
  <r>
    <s v="MP8EG5IN"/>
    <x v="0"/>
    <x v="0"/>
    <s v="Product_L7ZK3"/>
    <n v="463.22"/>
    <n v="79"/>
    <x v="2"/>
    <s v="7x6x8 cm"/>
    <d v="2023-07-30T00:00:00"/>
    <d v="2025-01-01T00:00:00"/>
    <s v="7QWHRC"/>
    <s v="BRV,3XF"/>
    <s v="Red/Small"/>
    <x v="4"/>
    <n v="416.89800000000002"/>
    <n v="1.4273972602739726"/>
    <x v="0"/>
    <n v="396.05310000000003"/>
    <n v="375.20820000000003"/>
    <n v="333.51840000000004"/>
    <n v="240.87440000000001"/>
    <n v="111.17280000000001"/>
  </r>
  <r>
    <s v="3U3YS4W6"/>
    <x v="3"/>
    <x v="0"/>
    <s v="Product_HRX12"/>
    <n v="25.07"/>
    <n v="22"/>
    <x v="0"/>
    <s v="14x19x20 cm"/>
    <d v="2023-03-15T00:00:00"/>
    <d v="2024-01-01T00:00:00"/>
    <s v="MUQXME"/>
    <s v="EOZ,CVD"/>
    <s v="Red/Small"/>
    <x v="0"/>
    <n v="22.562999999999999"/>
    <n v="0.8"/>
    <x v="1"/>
    <n v="21.434849999999997"/>
    <n v="20.306699999999999"/>
    <n v="18.0504"/>
    <n v="13.0364"/>
    <n v="6.0167999999999999"/>
  </r>
  <r>
    <s v="OYDGSYC5"/>
    <x v="2"/>
    <x v="0"/>
    <s v="Product_EFLDG"/>
    <n v="371.57"/>
    <n v="57"/>
    <x v="1"/>
    <s v="6x15x17 cm"/>
    <d v="2023-01-01T00:00:00"/>
    <d v="2025-01-01T00:00:00"/>
    <s v="LLMSYQ"/>
    <s v="LP5,K0T"/>
    <s v="Blue/Medium"/>
    <x v="2"/>
    <n v="334.41300000000001"/>
    <n v="2.0027397260273974"/>
    <x v="1"/>
    <n v="317.69234999999998"/>
    <n v="300.9717"/>
    <n v="267.53040000000004"/>
    <n v="193.21639999999999"/>
    <n v="89.1768"/>
  </r>
  <r>
    <s v="7KQZB5KZ"/>
    <x v="0"/>
    <x v="0"/>
    <s v="Product_YI2ZA"/>
    <n v="144.47"/>
    <n v="40"/>
    <x v="0"/>
    <s v="10x17x6 cm"/>
    <d v="2023-01-01T00:00:00"/>
    <d v="2025-01-01T00:00:00"/>
    <s v="273ND8"/>
    <s v="X2K,P0Y"/>
    <s v="Red/Small"/>
    <x v="4"/>
    <n v="130.023"/>
    <n v="2.0027397260273974"/>
    <x v="0"/>
    <n v="123.52184999999999"/>
    <n v="117.02070000000001"/>
    <n v="104.0184"/>
    <n v="75.124400000000009"/>
    <n v="34.672799999999995"/>
  </r>
  <r>
    <s v="SET4UD8T"/>
    <x v="3"/>
    <x v="0"/>
    <s v="Product_8PQGL"/>
    <n v="317.08"/>
    <n v="30"/>
    <x v="1"/>
    <s v="13x18x5 cm"/>
    <d v="2023-07-30T00:00:00"/>
    <d v="2024-01-01T00:00:00"/>
    <s v="JY09SX"/>
    <s v="LB9,74A"/>
    <s v="Red/Small"/>
    <x v="4"/>
    <n v="285.37199999999996"/>
    <n v="0.42465753424657532"/>
    <x v="1"/>
    <n v="271.10339999999997"/>
    <n v="256.83479999999997"/>
    <n v="228.29759999999999"/>
    <n v="164.88159999999999"/>
    <n v="76.099199999999996"/>
  </r>
  <r>
    <s v="S10T5YN1"/>
    <x v="0"/>
    <x v="0"/>
    <s v="Product_TG387"/>
    <n v="189.7"/>
    <n v="59"/>
    <x v="2"/>
    <s v="7x10x18 cm"/>
    <d v="2023-01-01T00:00:00"/>
    <d v="2024-01-01T00:00:00"/>
    <s v="70Q56B"/>
    <s v="K3L,UPC"/>
    <s v="Green/Large"/>
    <x v="1"/>
    <n v="170.73"/>
    <n v="1"/>
    <x v="1"/>
    <n v="162.19349999999997"/>
    <n v="153.65699999999998"/>
    <n v="136.584"/>
    <n v="98.643999999999991"/>
    <n v="45.527999999999999"/>
  </r>
  <r>
    <s v="G98Q7NSI"/>
    <x v="2"/>
    <x v="0"/>
    <s v="Product_QSYD1"/>
    <n v="60.93"/>
    <n v="33"/>
    <x v="2"/>
    <s v="15x7x11 cm"/>
    <d v="2023-01-01T00:00:00"/>
    <d v="2025-01-01T00:00:00"/>
    <s v="YD3IHP"/>
    <s v="RR8,6ZO"/>
    <s v="Red/Small"/>
    <x v="1"/>
    <n v="54.837000000000003"/>
    <n v="2.0027397260273974"/>
    <x v="1"/>
    <n v="52.095150000000004"/>
    <n v="49.353300000000004"/>
    <n v="43.869600000000005"/>
    <n v="31.683600000000002"/>
    <n v="14.623199999999999"/>
  </r>
  <r>
    <s v="6JG4QP8E"/>
    <x v="0"/>
    <x v="0"/>
    <s v="Product_RF869"/>
    <n v="158.27000000000001"/>
    <n v="83"/>
    <x v="0"/>
    <s v="8x18x13 cm"/>
    <d v="2023-07-30T00:00:00"/>
    <d v="2026-01-01T00:00:00"/>
    <s v="NNJL3K"/>
    <s v="Y2Q,WU4"/>
    <s v="Green/Large"/>
    <x v="4"/>
    <n v="142.44300000000001"/>
    <n v="2.4273972602739726"/>
    <x v="0"/>
    <n v="135.32085000000001"/>
    <n v="128.1987"/>
    <n v="113.95440000000002"/>
    <n v="82.30040000000001"/>
    <n v="37.9848"/>
  </r>
  <r>
    <s v="5OYOHWVH"/>
    <x v="0"/>
    <x v="0"/>
    <s v="Product_3HOBX"/>
    <n v="396.73"/>
    <n v="33"/>
    <x v="1"/>
    <s v="20x12x11 cm"/>
    <d v="2023-07-30T00:00:00"/>
    <d v="2024-01-01T00:00:00"/>
    <s v="50DM2C"/>
    <s v="V6H,U9Q"/>
    <s v="Blue/Medium"/>
    <x v="3"/>
    <n v="357.05700000000002"/>
    <n v="0.42465753424657532"/>
    <x v="1"/>
    <n v="339.20415000000003"/>
    <n v="321.35130000000004"/>
    <n v="285.6456"/>
    <n v="206.29960000000003"/>
    <n v="95.215199999999996"/>
  </r>
  <r>
    <s v="KTTU78K3"/>
    <x v="0"/>
    <x v="0"/>
    <s v="Product_YE138"/>
    <n v="50.4"/>
    <n v="74"/>
    <x v="0"/>
    <s v="11x20x12 cm"/>
    <d v="2023-01-01T00:00:00"/>
    <d v="2024-01-01T00:00:00"/>
    <s v="K6EAJJ"/>
    <s v="LP1,8RS"/>
    <s v="Blue/Medium"/>
    <x v="1"/>
    <n v="45.36"/>
    <n v="1"/>
    <x v="1"/>
    <n v="43.091999999999999"/>
    <n v="40.823999999999998"/>
    <n v="36.288000000000004"/>
    <n v="26.207999999999998"/>
    <n v="12.096"/>
  </r>
  <r>
    <s v="9IJYGOP9"/>
    <x v="0"/>
    <x v="0"/>
    <s v="Product_1439T"/>
    <n v="152.03"/>
    <n v="63"/>
    <x v="2"/>
    <s v="9x9x8 cm"/>
    <d v="2023-03-15T00:00:00"/>
    <d v="2025-01-01T00:00:00"/>
    <s v="TY7GE1"/>
    <s v="6MJ,D2T"/>
    <s v="Green/Large"/>
    <x v="2"/>
    <n v="136.827"/>
    <n v="1.8027397260273972"/>
    <x v="1"/>
    <n v="129.98564999999999"/>
    <n v="123.1443"/>
    <n v="109.4616"/>
    <n v="79.055599999999998"/>
    <n v="36.487200000000001"/>
  </r>
  <r>
    <s v="E3LJ92MX"/>
    <x v="2"/>
    <x v="0"/>
    <s v="Product_HCONO"/>
    <n v="218.91"/>
    <n v="19"/>
    <x v="0"/>
    <s v="13x5x12 cm"/>
    <d v="2023-07-30T00:00:00"/>
    <d v="2024-01-01T00:00:00"/>
    <s v="K23ZN8"/>
    <s v="R2K,FFF"/>
    <s v="Blue/Medium"/>
    <x v="0"/>
    <n v="197.01900000000001"/>
    <n v="0.42465753424657532"/>
    <x v="1"/>
    <n v="187.16804999999999"/>
    <n v="177.31710000000001"/>
    <n v="157.61520000000002"/>
    <n v="113.83320000000001"/>
    <n v="52.538399999999996"/>
  </r>
  <r>
    <s v="NCZ1U0XP"/>
    <x v="0"/>
    <x v="0"/>
    <s v="Product_86UTT"/>
    <n v="72.680000000000007"/>
    <n v="88"/>
    <x v="2"/>
    <s v="11x17x18 cm"/>
    <d v="2023-01-01T00:00:00"/>
    <d v="2026-01-01T00:00:00"/>
    <s v="WZW4ON"/>
    <s v="01C,DOL"/>
    <s v="Red/Small"/>
    <x v="4"/>
    <n v="65.412000000000006"/>
    <n v="3.0027397260273974"/>
    <x v="1"/>
    <n v="62.141400000000004"/>
    <n v="58.87080000000001"/>
    <n v="52.329600000000006"/>
    <n v="37.793600000000005"/>
    <n v="17.443200000000001"/>
  </r>
  <r>
    <s v="UEBUNBYX"/>
    <x v="1"/>
    <x v="0"/>
    <s v="Product_F0JRT"/>
    <n v="173.95"/>
    <n v="37"/>
    <x v="1"/>
    <s v="19x12x7 cm"/>
    <d v="2023-01-01T00:00:00"/>
    <d v="2026-01-01T00:00:00"/>
    <s v="FVDHNF"/>
    <s v="GWB,IK9"/>
    <s v="Red/Small"/>
    <x v="2"/>
    <n v="156.55499999999998"/>
    <n v="3.0027397260273974"/>
    <x v="1"/>
    <n v="148.72724999999997"/>
    <n v="140.89949999999999"/>
    <n v="125.24399999999999"/>
    <n v="90.453999999999994"/>
    <n v="41.747999999999998"/>
  </r>
  <r>
    <s v="EFI922V2"/>
    <x v="1"/>
    <x v="0"/>
    <s v="Product_AJLPW"/>
    <n v="311.7"/>
    <n v="35"/>
    <x v="0"/>
    <s v="15x8x19 cm"/>
    <d v="2023-01-01T00:00:00"/>
    <d v="2025-01-01T00:00:00"/>
    <s v="XATRHN"/>
    <s v="0MT,UI5"/>
    <s v="Green/Large"/>
    <x v="4"/>
    <n v="280.52999999999997"/>
    <n v="2.0027397260273974"/>
    <x v="1"/>
    <n v="266.50349999999997"/>
    <n v="252.47699999999998"/>
    <n v="224.42399999999998"/>
    <n v="162.084"/>
    <n v="74.807999999999993"/>
  </r>
  <r>
    <s v="W11EK3KH"/>
    <x v="1"/>
    <x v="0"/>
    <s v="Product_H8J5A"/>
    <n v="265.48"/>
    <n v="80"/>
    <x v="0"/>
    <s v="7x12x19 cm"/>
    <d v="2023-01-01T00:00:00"/>
    <d v="2024-01-01T00:00:00"/>
    <s v="LVM0IX"/>
    <s v="UDZ,DD8"/>
    <s v="Green/Large"/>
    <x v="0"/>
    <n v="238.93200000000002"/>
    <n v="1"/>
    <x v="1"/>
    <n v="226.9854"/>
    <n v="215.03880000000001"/>
    <n v="191.14560000000003"/>
    <n v="138.04960000000003"/>
    <n v="63.715199999999996"/>
  </r>
  <r>
    <s v="7VL3RUFQ"/>
    <x v="2"/>
    <x v="0"/>
    <s v="Product_UQD2M"/>
    <n v="39.75"/>
    <n v="87"/>
    <x v="2"/>
    <s v="7x13x5 cm"/>
    <d v="2023-07-30T00:00:00"/>
    <d v="2024-01-01T00:00:00"/>
    <s v="EL66HR"/>
    <s v="TSQ,74A"/>
    <s v="Green/Large"/>
    <x v="0"/>
    <n v="35.774999999999999"/>
    <n v="0.42465753424657532"/>
    <x v="1"/>
    <n v="33.986249999999998"/>
    <n v="32.197499999999998"/>
    <n v="28.62"/>
    <n v="20.67"/>
    <n v="9.5399999999999991"/>
  </r>
  <r>
    <s v="QX744DAI"/>
    <x v="2"/>
    <x v="0"/>
    <s v="Product_L6L67"/>
    <n v="179.25"/>
    <n v="65"/>
    <x v="2"/>
    <s v="9x14x17 cm"/>
    <d v="2023-01-01T00:00:00"/>
    <d v="2024-01-01T00:00:00"/>
    <s v="WMKV5X"/>
    <s v="LVK,9TV"/>
    <s v="Blue/Medium"/>
    <x v="3"/>
    <n v="161.32499999999999"/>
    <n v="1"/>
    <x v="1"/>
    <n v="153.25874999999999"/>
    <n v="145.1925"/>
    <n v="129.06"/>
    <n v="93.210000000000008"/>
    <n v="43.019999999999996"/>
  </r>
  <r>
    <s v="4EAHCXYI"/>
    <x v="1"/>
    <x v="0"/>
    <s v="Product_EXNRQ"/>
    <n v="225.7"/>
    <n v="59"/>
    <x v="1"/>
    <s v="14x17x16 cm"/>
    <d v="2023-01-01T00:00:00"/>
    <d v="2025-01-01T00:00:00"/>
    <s v="RSCTD6"/>
    <s v="K4V,6UD"/>
    <s v="Red/Small"/>
    <x v="4"/>
    <n v="203.13"/>
    <n v="2.0027397260273974"/>
    <x v="0"/>
    <n v="192.97349999999997"/>
    <n v="182.81700000000001"/>
    <n v="162.50400000000002"/>
    <n v="117.364"/>
    <n v="54.167999999999992"/>
  </r>
  <r>
    <s v="JFM84YLQ"/>
    <x v="2"/>
    <x v="0"/>
    <s v="Product_LKSN4"/>
    <n v="62.41"/>
    <n v="48"/>
    <x v="2"/>
    <s v="18x11x12 cm"/>
    <d v="2023-07-30T00:00:00"/>
    <d v="2024-01-01T00:00:00"/>
    <s v="LFW45Y"/>
    <s v="VNX,2MG"/>
    <s v="Red/Small"/>
    <x v="4"/>
    <n v="56.168999999999997"/>
    <n v="0.42465753424657532"/>
    <x v="1"/>
    <n v="53.360549999999996"/>
    <n v="50.552099999999996"/>
    <n v="44.935200000000002"/>
    <n v="32.453200000000002"/>
    <n v="14.978399999999997"/>
  </r>
  <r>
    <s v="5UQEOPPU"/>
    <x v="3"/>
    <x v="0"/>
    <s v="Product_240OP"/>
    <n v="423.17"/>
    <n v="71"/>
    <x v="0"/>
    <s v="9x10x6 cm"/>
    <d v="2023-01-01T00:00:00"/>
    <d v="2026-01-01T00:00:00"/>
    <s v="ZW4N0L"/>
    <s v="O1C,HSO"/>
    <s v="Green/Large"/>
    <x v="4"/>
    <n v="380.85300000000001"/>
    <n v="3.0027397260273974"/>
    <x v="1"/>
    <n v="361.81034999999997"/>
    <n v="342.76769999999999"/>
    <n v="304.68240000000003"/>
    <n v="220.04840000000002"/>
    <n v="101.5608"/>
  </r>
  <r>
    <s v="B4M1JVME"/>
    <x v="3"/>
    <x v="0"/>
    <s v="Product_D6P23"/>
    <n v="68.19"/>
    <n v="35"/>
    <x v="2"/>
    <s v="8x6x17 cm"/>
    <d v="2023-01-01T00:00:00"/>
    <d v="2026-01-01T00:00:00"/>
    <s v="JK26VA"/>
    <s v="E93,8L9"/>
    <s v="Red/Small"/>
    <x v="2"/>
    <n v="61.370999999999995"/>
    <n v="3.0027397260273974"/>
    <x v="0"/>
    <n v="58.302449999999993"/>
    <n v="55.233899999999998"/>
    <n v="49.096800000000002"/>
    <n v="35.458799999999997"/>
    <n v="16.365600000000001"/>
  </r>
  <r>
    <s v="HFZ32WYZ"/>
    <x v="2"/>
    <x v="0"/>
    <s v="Product_SU1MZ"/>
    <n v="58.24"/>
    <n v="68"/>
    <x v="2"/>
    <s v="12x11x9 cm"/>
    <d v="2023-03-15T00:00:00"/>
    <d v="2025-01-01T00:00:00"/>
    <s v="HCSE2U"/>
    <s v="8P9,835"/>
    <s v="Blue/Medium"/>
    <x v="4"/>
    <n v="52.416000000000004"/>
    <n v="1.8027397260273972"/>
    <x v="1"/>
    <n v="49.795200000000001"/>
    <n v="47.174400000000006"/>
    <n v="41.932800000000007"/>
    <n v="30.284800000000001"/>
    <n v="13.977600000000001"/>
  </r>
  <r>
    <s v="GVN1RJAB"/>
    <x v="1"/>
    <x v="0"/>
    <s v="Product_WUKJN"/>
    <n v="197.23"/>
    <n v="68"/>
    <x v="1"/>
    <s v="10x17x17 cm"/>
    <d v="2023-03-15T00:00:00"/>
    <d v="2024-01-01T00:00:00"/>
    <s v="210OSV"/>
    <s v="OTR,1QD"/>
    <s v="Green/Large"/>
    <x v="2"/>
    <n v="177.50700000000001"/>
    <n v="0.8"/>
    <x v="1"/>
    <n v="168.63165000000001"/>
    <n v="159.75630000000001"/>
    <n v="142.00560000000002"/>
    <n v="102.5596"/>
    <n v="47.335199999999993"/>
  </r>
  <r>
    <s v="3DSWQIBL"/>
    <x v="2"/>
    <x v="0"/>
    <s v="Product_W2MJG"/>
    <n v="297.67"/>
    <n v="26"/>
    <x v="1"/>
    <s v="20x8x7 cm"/>
    <d v="2023-03-15T00:00:00"/>
    <d v="2025-01-01T00:00:00"/>
    <s v="Y0SLOE"/>
    <s v="78X,UDE"/>
    <s v="Green/Large"/>
    <x v="1"/>
    <n v="267.90300000000002"/>
    <n v="1.8027397260273972"/>
    <x v="1"/>
    <n v="254.50785000000002"/>
    <n v="241.11270000000002"/>
    <n v="214.32240000000002"/>
    <n v="154.78840000000002"/>
    <n v="71.440799999999996"/>
  </r>
  <r>
    <s v="87H5ZRG2"/>
    <x v="2"/>
    <x v="0"/>
    <s v="Product_Z62JM"/>
    <n v="46.06"/>
    <n v="36"/>
    <x v="0"/>
    <s v="11x11x7 cm"/>
    <d v="2023-01-01T00:00:00"/>
    <d v="2024-01-01T00:00:00"/>
    <s v="Z2LG5J"/>
    <s v="O7U,78K"/>
    <s v="Green/Large"/>
    <x v="0"/>
    <n v="41.454000000000001"/>
    <n v="1"/>
    <x v="1"/>
    <n v="39.381299999999996"/>
    <n v="37.308599999999998"/>
    <n v="33.163200000000003"/>
    <n v="23.951200000000004"/>
    <n v="11.054399999999999"/>
  </r>
  <r>
    <s v="GXHPKDBN"/>
    <x v="2"/>
    <x v="0"/>
    <s v="Product_R2PRB"/>
    <n v="375"/>
    <n v="66"/>
    <x v="2"/>
    <s v="17x9x6 cm"/>
    <d v="2023-07-30T00:00:00"/>
    <d v="2024-01-01T00:00:00"/>
    <s v="1WOG67"/>
    <s v="29M,ZY9"/>
    <s v="Red/Small"/>
    <x v="0"/>
    <n v="337.5"/>
    <n v="0.42465753424657532"/>
    <x v="1"/>
    <n v="320.625"/>
    <n v="303.75"/>
    <n v="270"/>
    <n v="195"/>
    <n v="90"/>
  </r>
  <r>
    <s v="RTE8A9YR"/>
    <x v="3"/>
    <x v="0"/>
    <s v="Product_FB77F"/>
    <n v="289.24"/>
    <n v="19"/>
    <x v="2"/>
    <s v="13x17x11 cm"/>
    <d v="2023-03-15T00:00:00"/>
    <d v="2025-01-01T00:00:00"/>
    <s v="IJK98R"/>
    <s v="O3S,STD"/>
    <s v="Blue/Medium"/>
    <x v="2"/>
    <n v="260.31600000000003"/>
    <n v="1.8027397260273972"/>
    <x v="1"/>
    <n v="247.30020000000002"/>
    <n v="234.28440000000003"/>
    <n v="208.25280000000004"/>
    <n v="150.40480000000002"/>
    <n v="69.417599999999993"/>
  </r>
  <r>
    <s v="7OFOCZLW"/>
    <x v="0"/>
    <x v="0"/>
    <s v="Product_H2MWQ"/>
    <n v="189.15"/>
    <n v="23"/>
    <x v="1"/>
    <s v="20x12x15 cm"/>
    <d v="2023-07-30T00:00:00"/>
    <d v="2026-01-01T00:00:00"/>
    <s v="OV147G"/>
    <s v="BVU,Q6O"/>
    <s v="Blue/Medium"/>
    <x v="1"/>
    <n v="170.23500000000001"/>
    <n v="2.4273972602739726"/>
    <x v="0"/>
    <n v="161.72325000000001"/>
    <n v="153.21150000000003"/>
    <n v="136.18800000000002"/>
    <n v="98.358000000000004"/>
    <n v="45.396000000000001"/>
  </r>
  <r>
    <s v="5JZZI8HB"/>
    <x v="3"/>
    <x v="0"/>
    <s v="Product_4914C"/>
    <n v="167.45"/>
    <n v="43"/>
    <x v="1"/>
    <s v="10x13x17 cm"/>
    <d v="2023-01-01T00:00:00"/>
    <d v="2024-01-01T00:00:00"/>
    <s v="ZZ7TMB"/>
    <s v="2VP,TDO"/>
    <s v="Green/Large"/>
    <x v="4"/>
    <n v="150.70499999999998"/>
    <n v="1"/>
    <x v="1"/>
    <n v="143.16974999999996"/>
    <n v="135.6345"/>
    <n v="120.56399999999999"/>
    <n v="87.073999999999998"/>
    <n v="40.187999999999995"/>
  </r>
  <r>
    <s v="YY4FM4SX"/>
    <x v="2"/>
    <x v="0"/>
    <s v="Product_1IZN5"/>
    <n v="473.91"/>
    <n v="17"/>
    <x v="1"/>
    <s v="9x8x6 cm"/>
    <d v="2023-01-01T00:00:00"/>
    <d v="2025-01-01T00:00:00"/>
    <s v="JCNUAS"/>
    <s v="ABU,GLS"/>
    <s v="Red/Small"/>
    <x v="2"/>
    <n v="426.51900000000001"/>
    <n v="2.0027397260273974"/>
    <x v="0"/>
    <n v="405.19304999999997"/>
    <n v="383.86709999999999"/>
    <n v="341.21520000000004"/>
    <n v="246.43320000000003"/>
    <n v="113.7384"/>
  </r>
  <r>
    <s v="GIKSA2LC"/>
    <x v="2"/>
    <x v="0"/>
    <s v="Product_O2HUH"/>
    <n v="138.04"/>
    <n v="77"/>
    <x v="1"/>
    <s v="14x12x6 cm"/>
    <d v="2023-07-30T00:00:00"/>
    <d v="2024-01-01T00:00:00"/>
    <s v="T4ABZR"/>
    <s v="IRK,QAE"/>
    <s v="Green/Large"/>
    <x v="4"/>
    <n v="124.23599999999999"/>
    <n v="0.42465753424657532"/>
    <x v="1"/>
    <n v="118.02419999999998"/>
    <n v="111.8124"/>
    <n v="99.388800000000003"/>
    <n v="71.780799999999999"/>
    <n v="33.129599999999996"/>
  </r>
  <r>
    <s v="2IPOY5E7"/>
    <x v="2"/>
    <x v="0"/>
    <s v="Product_1X7T8"/>
    <n v="168.62"/>
    <n v="3"/>
    <x v="0"/>
    <s v="8x5x13 cm"/>
    <d v="2023-01-01T00:00:00"/>
    <d v="2025-01-01T00:00:00"/>
    <s v="P3N04H"/>
    <s v="FS3,E6A"/>
    <s v="Green/Large"/>
    <x v="3"/>
    <n v="151.75800000000001"/>
    <n v="2.0027397260273974"/>
    <x v="1"/>
    <n v="144.17009999999999"/>
    <n v="136.5822"/>
    <n v="121.40640000000002"/>
    <n v="87.682400000000001"/>
    <n v="40.468800000000002"/>
  </r>
  <r>
    <s v="GLV6LHF0"/>
    <x v="0"/>
    <x v="0"/>
    <s v="Product_P0TJF"/>
    <n v="407.98"/>
    <n v="22"/>
    <x v="0"/>
    <s v="14x16x11 cm"/>
    <d v="2023-07-30T00:00:00"/>
    <d v="2025-01-01T00:00:00"/>
    <s v="RB5PEO"/>
    <s v="QQT,GPV"/>
    <s v="Blue/Medium"/>
    <x v="1"/>
    <n v="367.18200000000002"/>
    <n v="1.4273972602739726"/>
    <x v="1"/>
    <n v="348.8229"/>
    <n v="330.46380000000005"/>
    <n v="293.74560000000002"/>
    <n v="212.14960000000002"/>
    <n v="97.915199999999999"/>
  </r>
  <r>
    <s v="273H31AM"/>
    <x v="3"/>
    <x v="0"/>
    <s v="Product_OJNSV"/>
    <n v="158.56"/>
    <n v="34"/>
    <x v="1"/>
    <s v="19x6x7 cm"/>
    <d v="2023-03-15T00:00:00"/>
    <d v="2024-01-01T00:00:00"/>
    <s v="0462FT"/>
    <s v="3CJ,WWI"/>
    <s v="Blue/Medium"/>
    <x v="1"/>
    <n v="142.70400000000001"/>
    <n v="0.8"/>
    <x v="1"/>
    <n v="135.56880000000001"/>
    <n v="128.43360000000001"/>
    <n v="114.16320000000002"/>
    <n v="82.4512"/>
    <n v="38.054400000000001"/>
  </r>
  <r>
    <s v="0FIWDKII"/>
    <x v="3"/>
    <x v="0"/>
    <s v="Product_T9H4V"/>
    <n v="194.96"/>
    <n v="33"/>
    <x v="2"/>
    <s v="5x12x16 cm"/>
    <d v="2023-07-30T00:00:00"/>
    <d v="2026-01-01T00:00:00"/>
    <s v="14VXRN"/>
    <s v="9U1,OHC"/>
    <s v="Green/Large"/>
    <x v="3"/>
    <n v="175.464"/>
    <n v="2.4273972602739726"/>
    <x v="1"/>
    <n v="166.6908"/>
    <n v="157.91759999999999"/>
    <n v="140.37120000000002"/>
    <n v="101.37920000000001"/>
    <n v="46.790399999999998"/>
  </r>
  <r>
    <s v="69NKZIBF"/>
    <x v="3"/>
    <x v="0"/>
    <s v="Product_SLT0C"/>
    <n v="453.91"/>
    <n v="4"/>
    <x v="2"/>
    <s v="19x8x14 cm"/>
    <d v="2023-07-30T00:00:00"/>
    <d v="2025-01-01T00:00:00"/>
    <s v="OX0P4A"/>
    <s v="ADP,3KW"/>
    <s v="Red/Small"/>
    <x v="2"/>
    <n v="408.51900000000001"/>
    <n v="1.4273972602739726"/>
    <x v="1"/>
    <n v="388.09305000000001"/>
    <n v="367.6671"/>
    <n v="326.8152"/>
    <n v="236.03320000000002"/>
    <n v="108.9384"/>
  </r>
  <r>
    <s v="GRWHWLLU"/>
    <x v="2"/>
    <x v="0"/>
    <s v="Product_RDCZS"/>
    <n v="203.84"/>
    <n v="78"/>
    <x v="1"/>
    <s v="8x18x13 cm"/>
    <d v="2023-03-15T00:00:00"/>
    <d v="2025-01-01T00:00:00"/>
    <s v="SWOF35"/>
    <s v="4YY,VZ9"/>
    <s v="Green/Large"/>
    <x v="4"/>
    <n v="183.45600000000002"/>
    <n v="1.8027397260273972"/>
    <x v="1"/>
    <n v="174.28320000000002"/>
    <n v="165.11040000000003"/>
    <n v="146.76480000000001"/>
    <n v="105.99680000000001"/>
    <n v="48.921599999999998"/>
  </r>
  <r>
    <s v="2NSHUU87"/>
    <x v="3"/>
    <x v="0"/>
    <s v="Product_QYJRJ"/>
    <n v="178.61"/>
    <n v="85"/>
    <x v="2"/>
    <s v="19x19x18 cm"/>
    <d v="2023-03-15T00:00:00"/>
    <d v="2024-01-01T00:00:00"/>
    <s v="T7HRNX"/>
    <s v="KLE,OYA"/>
    <s v="Red/Small"/>
    <x v="2"/>
    <n v="160.74900000000002"/>
    <n v="0.8"/>
    <x v="1"/>
    <n v="152.71155000000002"/>
    <n v="144.67410000000004"/>
    <n v="128.59920000000002"/>
    <n v="92.877200000000016"/>
    <n v="42.866399999999999"/>
  </r>
  <r>
    <s v="PFUOJWGM"/>
    <x v="3"/>
    <x v="0"/>
    <s v="Product_5R494"/>
    <n v="432.47"/>
    <n v="27"/>
    <x v="0"/>
    <s v="9x6x12 cm"/>
    <d v="2023-01-01T00:00:00"/>
    <d v="2026-01-01T00:00:00"/>
    <s v="O5NZ7A"/>
    <s v="TC3,CKV"/>
    <s v="Blue/Medium"/>
    <x v="4"/>
    <n v="389.22300000000001"/>
    <n v="3.0027397260273974"/>
    <x v="1"/>
    <n v="369.76184999999998"/>
    <n v="350.30070000000001"/>
    <n v="311.37840000000006"/>
    <n v="224.88440000000003"/>
    <n v="103.7928"/>
  </r>
  <r>
    <s v="7SCPX150"/>
    <x v="1"/>
    <x v="0"/>
    <s v="Product_P41NK"/>
    <n v="425.79"/>
    <n v="66"/>
    <x v="0"/>
    <s v="9x6x9 cm"/>
    <d v="2023-03-15T00:00:00"/>
    <d v="2025-01-01T00:00:00"/>
    <s v="K7NQIR"/>
    <s v="5PC,MWR"/>
    <s v="Blue/Medium"/>
    <x v="0"/>
    <n v="383.21100000000001"/>
    <n v="1.8027397260273972"/>
    <x v="1"/>
    <n v="364.05045000000001"/>
    <n v="344.88990000000001"/>
    <n v="306.56880000000001"/>
    <n v="221.41080000000002"/>
    <n v="102.1896"/>
  </r>
  <r>
    <s v="CP5SJHQP"/>
    <x v="2"/>
    <x v="0"/>
    <s v="Product_U5695"/>
    <n v="473.01"/>
    <n v="39"/>
    <x v="2"/>
    <s v="18x6x12 cm"/>
    <d v="2023-07-30T00:00:00"/>
    <d v="2026-01-01T00:00:00"/>
    <s v="YMOT9X"/>
    <s v="SE0,ME3"/>
    <s v="Blue/Medium"/>
    <x v="3"/>
    <n v="425.709"/>
    <n v="2.4273972602739726"/>
    <x v="0"/>
    <n v="404.42354999999998"/>
    <n v="383.13810000000001"/>
    <n v="340.56720000000001"/>
    <n v="245.96520000000001"/>
    <n v="113.52239999999999"/>
  </r>
  <r>
    <s v="BYXFL8QK"/>
    <x v="0"/>
    <x v="0"/>
    <s v="Product_3Z09H"/>
    <n v="353.64"/>
    <n v="23"/>
    <x v="0"/>
    <s v="15x14x18 cm"/>
    <d v="2023-07-30T00:00:00"/>
    <d v="2024-01-01T00:00:00"/>
    <s v="J29Y7P"/>
    <s v="UT1,XK2"/>
    <s v="Blue/Medium"/>
    <x v="0"/>
    <n v="318.27600000000001"/>
    <n v="0.42465753424657532"/>
    <x v="1"/>
    <n v="302.36219999999997"/>
    <n v="286.44839999999999"/>
    <n v="254.62080000000003"/>
    <n v="183.89279999999999"/>
    <n v="84.873599999999996"/>
  </r>
  <r>
    <s v="XELJ70NU"/>
    <x v="1"/>
    <x v="0"/>
    <s v="Product_3DLRW"/>
    <n v="61.49"/>
    <n v="96"/>
    <x v="2"/>
    <s v="9x16x15 cm"/>
    <d v="2023-01-01T00:00:00"/>
    <d v="2026-01-01T00:00:00"/>
    <s v="FCTLO9"/>
    <s v="YT1,7XI"/>
    <s v="Red/Small"/>
    <x v="0"/>
    <n v="55.341000000000001"/>
    <n v="3.0027397260273974"/>
    <x v="0"/>
    <n v="52.573949999999996"/>
    <n v="49.806899999999999"/>
    <n v="44.272800000000004"/>
    <n v="31.974800000000002"/>
    <n v="14.7576"/>
  </r>
  <r>
    <s v="F2SDJ5V1"/>
    <x v="1"/>
    <x v="0"/>
    <s v="Product_GMGZO"/>
    <n v="112.18"/>
    <n v="51"/>
    <x v="1"/>
    <s v="19x15x18 cm"/>
    <d v="2023-07-30T00:00:00"/>
    <d v="2026-01-01T00:00:00"/>
    <s v="H49WX8"/>
    <s v="2YE,ZB5"/>
    <s v="Green/Large"/>
    <x v="4"/>
    <n v="100.962"/>
    <n v="2.4273972602739726"/>
    <x v="1"/>
    <n v="95.913899999999998"/>
    <n v="90.865800000000007"/>
    <n v="80.769600000000011"/>
    <n v="58.333600000000004"/>
    <n v="26.923200000000001"/>
  </r>
  <r>
    <s v="Q3J3QVYD"/>
    <x v="1"/>
    <x v="0"/>
    <s v="Product_6XCYG"/>
    <n v="176.41"/>
    <n v="43"/>
    <x v="1"/>
    <s v="17x7x12 cm"/>
    <d v="2023-03-15T00:00:00"/>
    <d v="2026-01-01T00:00:00"/>
    <s v="QAH52F"/>
    <s v="EWL,WZX"/>
    <s v="Red/Small"/>
    <x v="2"/>
    <n v="158.76900000000001"/>
    <n v="2.8027397260273972"/>
    <x v="0"/>
    <n v="150.83054999999999"/>
    <n v="142.8921"/>
    <n v="127.01520000000001"/>
    <n v="91.733199999999997"/>
    <n v="42.3384"/>
  </r>
  <r>
    <s v="G13FH4S8"/>
    <x v="3"/>
    <x v="0"/>
    <s v="Product_MW9Q8"/>
    <n v="472.55"/>
    <n v="48"/>
    <x v="0"/>
    <s v="20x18x18 cm"/>
    <d v="2023-03-15T00:00:00"/>
    <d v="2024-01-01T00:00:00"/>
    <s v="QLVQGA"/>
    <s v="QKG,Q1K"/>
    <s v="Green/Large"/>
    <x v="3"/>
    <n v="425.29500000000002"/>
    <n v="0.8"/>
    <x v="1"/>
    <n v="404.03025000000002"/>
    <n v="382.76550000000003"/>
    <n v="340.23600000000005"/>
    <n v="245.72600000000003"/>
    <n v="113.41199999999999"/>
  </r>
  <r>
    <s v="K4NE8A8Z"/>
    <x v="3"/>
    <x v="0"/>
    <s v="Product_2BLS3"/>
    <n v="124.16"/>
    <n v="18"/>
    <x v="2"/>
    <s v="13x15x17 cm"/>
    <d v="2023-01-01T00:00:00"/>
    <d v="2026-01-01T00:00:00"/>
    <s v="4T54N0"/>
    <s v="K9D,Q3J"/>
    <s v="Red/Small"/>
    <x v="0"/>
    <n v="111.744"/>
    <n v="3.0027397260273974"/>
    <x v="0"/>
    <n v="106.15679999999999"/>
    <n v="100.56960000000001"/>
    <n v="89.395200000000003"/>
    <n v="64.563199999999995"/>
    <n v="29.798400000000001"/>
  </r>
  <r>
    <s v="TTQW1T9O"/>
    <x v="1"/>
    <x v="0"/>
    <s v="Product_1TZDF"/>
    <n v="119.95"/>
    <n v="27"/>
    <x v="0"/>
    <s v="5x10x8 cm"/>
    <d v="2023-01-01T00:00:00"/>
    <d v="2026-01-01T00:00:00"/>
    <s v="ILMVCJ"/>
    <s v="PD1,AD3"/>
    <s v="Red/Small"/>
    <x v="4"/>
    <n v="107.955"/>
    <n v="3.0027397260273974"/>
    <x v="1"/>
    <n v="102.55725"/>
    <n v="97.159499999999994"/>
    <n v="86.364000000000004"/>
    <n v="62.374000000000002"/>
    <n v="28.788"/>
  </r>
  <r>
    <s v="R9ZSRTNY"/>
    <x v="2"/>
    <x v="0"/>
    <s v="Product_4T78E"/>
    <n v="317.73"/>
    <n v="78"/>
    <x v="2"/>
    <s v="11x10x5 cm"/>
    <d v="2023-01-01T00:00:00"/>
    <d v="2025-01-01T00:00:00"/>
    <s v="FVHYBZ"/>
    <s v="HXR,MF6"/>
    <s v="Red/Small"/>
    <x v="1"/>
    <n v="285.95699999999999"/>
    <n v="2.0027397260273974"/>
    <x v="1"/>
    <n v="271.65914999999995"/>
    <n v="257.36130000000003"/>
    <n v="228.76560000000001"/>
    <n v="165.21960000000001"/>
    <n v="76.255200000000002"/>
  </r>
  <r>
    <s v="VD85A283"/>
    <x v="0"/>
    <x v="0"/>
    <s v="Product_3AAS9"/>
    <n v="298.29000000000002"/>
    <n v="78"/>
    <x v="0"/>
    <s v="7x7x10 cm"/>
    <d v="2023-07-30T00:00:00"/>
    <d v="2026-01-01T00:00:00"/>
    <s v="2L9Y0G"/>
    <s v="SDU,OMN"/>
    <s v="Green/Large"/>
    <x v="4"/>
    <n v="268.46100000000001"/>
    <n v="2.4273972602739726"/>
    <x v="1"/>
    <n v="255.03795"/>
    <n v="241.61490000000001"/>
    <n v="214.76880000000003"/>
    <n v="155.11080000000001"/>
    <n v="71.589600000000004"/>
  </r>
  <r>
    <s v="YODGYA5B"/>
    <x v="0"/>
    <x v="0"/>
    <s v="Product_DVAAT"/>
    <n v="77.64"/>
    <n v="62"/>
    <x v="1"/>
    <s v="19x6x13 cm"/>
    <d v="2023-01-01T00:00:00"/>
    <d v="2024-01-01T00:00:00"/>
    <s v="DN698E"/>
    <s v="FKH,XPA"/>
    <s v="Red/Small"/>
    <x v="3"/>
    <n v="69.876000000000005"/>
    <n v="1"/>
    <x v="1"/>
    <n v="66.382199999999997"/>
    <n v="62.888400000000004"/>
    <n v="55.900800000000004"/>
    <n v="40.372800000000005"/>
    <n v="18.633599999999998"/>
  </r>
  <r>
    <s v="0UVSJZRW"/>
    <x v="0"/>
    <x v="0"/>
    <s v="Product_LIK2D"/>
    <n v="393.78"/>
    <n v="61"/>
    <x v="2"/>
    <s v="16x15x14 cm"/>
    <d v="2023-01-01T00:00:00"/>
    <d v="2026-01-01T00:00:00"/>
    <s v="3CMBQH"/>
    <s v="MR6,MXG"/>
    <s v="Blue/Medium"/>
    <x v="2"/>
    <n v="354.40199999999999"/>
    <n v="3.0027397260273974"/>
    <x v="0"/>
    <n v="336.68189999999998"/>
    <n v="318.96179999999998"/>
    <n v="283.52159999999998"/>
    <n v="204.76560000000001"/>
    <n v="94.507199999999983"/>
  </r>
  <r>
    <s v="8LDMYDOO"/>
    <x v="2"/>
    <x v="0"/>
    <s v="Product_O8U64"/>
    <n v="150.80000000000001"/>
    <n v="74"/>
    <x v="0"/>
    <s v="7x7x12 cm"/>
    <d v="2023-03-15T00:00:00"/>
    <d v="2025-01-01T00:00:00"/>
    <s v="8G0KJT"/>
    <s v="T5T,BDU"/>
    <s v="Green/Large"/>
    <x v="2"/>
    <n v="135.72"/>
    <n v="1.8027397260273972"/>
    <x v="0"/>
    <n v="128.934"/>
    <n v="122.148"/>
    <n v="108.57600000000001"/>
    <n v="78.416000000000011"/>
    <n v="36.192"/>
  </r>
  <r>
    <s v="3XYOXTAQ"/>
    <x v="1"/>
    <x v="0"/>
    <s v="Product_YONYY"/>
    <n v="99.6"/>
    <n v="81"/>
    <x v="2"/>
    <s v="10x5x16 cm"/>
    <d v="2023-03-15T00:00:00"/>
    <d v="2025-01-01T00:00:00"/>
    <s v="SGJ9ZI"/>
    <s v="WNM,2PW"/>
    <s v="Blue/Medium"/>
    <x v="4"/>
    <n v="89.639999999999986"/>
    <n v="1.8027397260273972"/>
    <x v="1"/>
    <n v="85.157999999999987"/>
    <n v="80.675999999999988"/>
    <n v="71.711999999999989"/>
    <n v="51.792000000000002"/>
    <n v="23.903999999999996"/>
  </r>
  <r>
    <s v="E82J57KP"/>
    <x v="3"/>
    <x v="0"/>
    <s v="Product_7O5B3"/>
    <n v="62.5"/>
    <n v="16"/>
    <x v="2"/>
    <s v="6x6x20 cm"/>
    <d v="2023-03-15T00:00:00"/>
    <d v="2024-01-01T00:00:00"/>
    <s v="710FGC"/>
    <s v="4DS,BAU"/>
    <s v="Red/Small"/>
    <x v="3"/>
    <n v="56.25"/>
    <n v="0.8"/>
    <x v="1"/>
    <n v="53.4375"/>
    <n v="50.625"/>
    <n v="45"/>
    <n v="32.5"/>
    <n v="15"/>
  </r>
  <r>
    <s v="78V0NZ8F"/>
    <x v="3"/>
    <x v="0"/>
    <s v="Product_QHCX6"/>
    <n v="473.94"/>
    <n v="48"/>
    <x v="0"/>
    <s v="7x17x16 cm"/>
    <d v="2023-07-30T00:00:00"/>
    <d v="2026-01-01T00:00:00"/>
    <s v="6A2DKY"/>
    <s v="DMW,W79"/>
    <s v="Blue/Medium"/>
    <x v="1"/>
    <n v="426.54599999999999"/>
    <n v="2.4273972602739726"/>
    <x v="1"/>
    <n v="405.21869999999996"/>
    <n v="383.89139999999998"/>
    <n v="341.23680000000002"/>
    <n v="246.44880000000001"/>
    <n v="113.7456"/>
  </r>
  <r>
    <s v="HSSMF4SV"/>
    <x v="3"/>
    <x v="0"/>
    <s v="Product_E18BW"/>
    <n v="181.91"/>
    <n v="85"/>
    <x v="2"/>
    <s v="7x15x9 cm"/>
    <d v="2023-01-01T00:00:00"/>
    <d v="2025-01-01T00:00:00"/>
    <s v="9GVBM2"/>
    <s v="JSY,FWQ"/>
    <s v="Blue/Medium"/>
    <x v="0"/>
    <n v="163.71899999999999"/>
    <n v="2.0027397260273974"/>
    <x v="1"/>
    <n v="155.53304999999997"/>
    <n v="147.34710000000001"/>
    <n v="130.9752"/>
    <n v="94.593199999999996"/>
    <n v="43.6584"/>
  </r>
  <r>
    <s v="WASN7PTU"/>
    <x v="1"/>
    <x v="0"/>
    <s v="Product_4ZH75"/>
    <n v="385.96"/>
    <n v="12"/>
    <x v="1"/>
    <s v="20x13x12 cm"/>
    <d v="2023-03-15T00:00:00"/>
    <d v="2026-01-01T00:00:00"/>
    <s v="OMXPWT"/>
    <s v="26V,RC1"/>
    <s v="Blue/Medium"/>
    <x v="0"/>
    <n v="347.36399999999998"/>
    <n v="2.8027397260273972"/>
    <x v="0"/>
    <n v="329.99579999999997"/>
    <n v="312.62759999999997"/>
    <n v="277.89119999999997"/>
    <n v="200.69919999999999"/>
    <n v="92.630399999999995"/>
  </r>
  <r>
    <s v="Y5I3BMB9"/>
    <x v="2"/>
    <x v="0"/>
    <s v="Product_96C8M"/>
    <n v="34.380000000000003"/>
    <n v="57"/>
    <x v="2"/>
    <s v="20x20x10 cm"/>
    <d v="2023-07-30T00:00:00"/>
    <d v="2026-01-01T00:00:00"/>
    <s v="YPNXMO"/>
    <s v="81T,9EK"/>
    <s v="Blue/Medium"/>
    <x v="3"/>
    <n v="30.942"/>
    <n v="2.4273972602739726"/>
    <x v="0"/>
    <n v="29.3949"/>
    <n v="27.847799999999999"/>
    <n v="24.753600000000002"/>
    <n v="17.877600000000001"/>
    <n v="8.2512000000000008"/>
  </r>
  <r>
    <s v="NNP34DZN"/>
    <x v="1"/>
    <x v="0"/>
    <s v="Product_CE1XE"/>
    <n v="76.38"/>
    <n v="44"/>
    <x v="0"/>
    <s v="13x12x9 cm"/>
    <d v="2023-03-15T00:00:00"/>
    <d v="2024-01-01T00:00:00"/>
    <s v="6PR4Y6"/>
    <s v="3UY,BFE"/>
    <s v="Red/Small"/>
    <x v="4"/>
    <n v="68.74199999999999"/>
    <n v="0.8"/>
    <x v="1"/>
    <n v="65.304899999999989"/>
    <n v="61.867799999999995"/>
    <n v="54.993599999999994"/>
    <n v="39.717599999999997"/>
    <n v="18.331199999999999"/>
  </r>
  <r>
    <s v="17LWZEUI"/>
    <x v="3"/>
    <x v="0"/>
    <s v="Product_32KQR"/>
    <n v="481.42"/>
    <n v="92"/>
    <x v="0"/>
    <s v="10x18x5 cm"/>
    <d v="2023-01-01T00:00:00"/>
    <d v="2024-01-01T00:00:00"/>
    <s v="LGFC0A"/>
    <s v="QQ9,J0U"/>
    <s v="Blue/Medium"/>
    <x v="1"/>
    <n v="433.27800000000002"/>
    <n v="1"/>
    <x v="1"/>
    <n v="411.61410000000001"/>
    <n v="389.95020000000005"/>
    <n v="346.62240000000003"/>
    <n v="250.33840000000001"/>
    <n v="115.5408"/>
  </r>
  <r>
    <s v="ZGEHR01I"/>
    <x v="1"/>
    <x v="0"/>
    <s v="Product_WNKN9"/>
    <n v="280.76"/>
    <n v="80"/>
    <x v="1"/>
    <s v="17x5x9 cm"/>
    <d v="2023-01-01T00:00:00"/>
    <d v="2025-01-01T00:00:00"/>
    <s v="O1ZJ86"/>
    <s v="6JB,NWY"/>
    <s v="Red/Small"/>
    <x v="0"/>
    <n v="252.684"/>
    <n v="2.0027397260273974"/>
    <x v="1"/>
    <n v="240.04979999999998"/>
    <n v="227.41560000000001"/>
    <n v="202.1472"/>
    <n v="145.99520000000001"/>
    <n v="67.38239999999999"/>
  </r>
  <r>
    <s v="SWRHEMMM"/>
    <x v="3"/>
    <x v="0"/>
    <s v="Product_WCQ7B"/>
    <n v="57.03"/>
    <n v="34"/>
    <x v="0"/>
    <s v="12x20x14 cm"/>
    <d v="2023-01-01T00:00:00"/>
    <d v="2026-01-01T00:00:00"/>
    <s v="FC453W"/>
    <s v="FPE,LNK"/>
    <s v="Blue/Medium"/>
    <x v="0"/>
    <n v="51.326999999999998"/>
    <n v="3.0027397260273974"/>
    <x v="0"/>
    <n v="48.760649999999998"/>
    <n v="46.194299999999998"/>
    <n v="41.061599999999999"/>
    <n v="29.655600000000003"/>
    <n v="13.687199999999999"/>
  </r>
  <r>
    <s v="91KED5W6"/>
    <x v="1"/>
    <x v="0"/>
    <s v="Product_5HYOI"/>
    <n v="96.77"/>
    <n v="83"/>
    <x v="0"/>
    <s v="9x9x16 cm"/>
    <d v="2023-07-30T00:00:00"/>
    <d v="2026-01-01T00:00:00"/>
    <s v="9DN5FG"/>
    <s v="VCR,OG0"/>
    <s v="Green/Large"/>
    <x v="4"/>
    <n v="87.092999999999989"/>
    <n v="2.4273972602739726"/>
    <x v="0"/>
    <n v="82.738349999999983"/>
    <n v="78.38369999999999"/>
    <n v="69.674399999999991"/>
    <n v="50.320399999999999"/>
    <n v="23.224799999999998"/>
  </r>
  <r>
    <s v="ZG8O46QU"/>
    <x v="2"/>
    <x v="0"/>
    <s v="Product_KQ31G"/>
    <n v="382.64"/>
    <n v="77"/>
    <x v="2"/>
    <s v="14x5x5 cm"/>
    <d v="2023-03-15T00:00:00"/>
    <d v="2026-01-01T00:00:00"/>
    <s v="1YWBZZ"/>
    <s v="VN5,821"/>
    <s v="Red/Small"/>
    <x v="3"/>
    <n v="344.37599999999998"/>
    <n v="2.8027397260273972"/>
    <x v="0"/>
    <n v="327.15719999999999"/>
    <n v="309.9384"/>
    <n v="275.50079999999997"/>
    <n v="198.97280000000001"/>
    <n v="91.83359999999999"/>
  </r>
  <r>
    <s v="G7O9GDBO"/>
    <x v="1"/>
    <x v="0"/>
    <s v="Product_I13I2"/>
    <n v="248.2"/>
    <n v="48"/>
    <x v="2"/>
    <s v="11x19x20 cm"/>
    <d v="2023-03-15T00:00:00"/>
    <d v="2024-01-01T00:00:00"/>
    <s v="0J7TPZ"/>
    <s v="TQI,FA7"/>
    <s v="Red/Small"/>
    <x v="3"/>
    <n v="223.38"/>
    <n v="0.8"/>
    <x v="1"/>
    <n v="212.21099999999998"/>
    <n v="201.042"/>
    <n v="178.70400000000001"/>
    <n v="129.06399999999999"/>
    <n v="59.567999999999998"/>
  </r>
  <r>
    <s v="E92X78AD"/>
    <x v="1"/>
    <x v="0"/>
    <s v="Product_BKPV7"/>
    <n v="380.34"/>
    <n v="54"/>
    <x v="0"/>
    <s v="14x15x11 cm"/>
    <d v="2023-03-15T00:00:00"/>
    <d v="2025-01-01T00:00:00"/>
    <s v="42OBK2"/>
    <s v="V49,XHD"/>
    <s v="Green/Large"/>
    <x v="4"/>
    <n v="342.30599999999998"/>
    <n v="1.8027397260273972"/>
    <x v="1"/>
    <n v="325.19069999999999"/>
    <n v="308.0754"/>
    <n v="273.84480000000002"/>
    <n v="197.77679999999998"/>
    <n v="91.281599999999997"/>
  </r>
  <r>
    <s v="XG33TSGU"/>
    <x v="1"/>
    <x v="0"/>
    <s v="Product_O07U6"/>
    <n v="120.46"/>
    <n v="36"/>
    <x v="1"/>
    <s v="13x18x10 cm"/>
    <d v="2023-07-30T00:00:00"/>
    <d v="2026-01-01T00:00:00"/>
    <s v="NGJXYQ"/>
    <s v="JRU,5GW"/>
    <s v="Blue/Medium"/>
    <x v="4"/>
    <n v="108.41399999999999"/>
    <n v="2.4273972602739726"/>
    <x v="0"/>
    <n v="102.99329999999998"/>
    <n v="97.572599999999994"/>
    <n v="86.731200000000001"/>
    <n v="62.639200000000002"/>
    <n v="28.910399999999996"/>
  </r>
  <r>
    <s v="VWVI7RA6"/>
    <x v="0"/>
    <x v="0"/>
    <s v="Product_XMMZT"/>
    <n v="223.61"/>
    <n v="98"/>
    <x v="0"/>
    <s v="20x20x19 cm"/>
    <d v="2023-07-30T00:00:00"/>
    <d v="2024-01-01T00:00:00"/>
    <s v="NGMZ41"/>
    <s v="XOZ,X5B"/>
    <s v="Green/Large"/>
    <x v="4"/>
    <n v="201.24900000000002"/>
    <n v="0.42465753424657532"/>
    <x v="1"/>
    <n v="191.18655000000001"/>
    <n v="181.12410000000003"/>
    <n v="160.99920000000003"/>
    <n v="116.27720000000001"/>
    <n v="53.666400000000003"/>
  </r>
  <r>
    <s v="9J0RA181"/>
    <x v="3"/>
    <x v="0"/>
    <s v="Product_WSE5Q"/>
    <n v="154.01"/>
    <n v="95"/>
    <x v="0"/>
    <s v="12x5x20 cm"/>
    <d v="2023-03-15T00:00:00"/>
    <d v="2026-01-01T00:00:00"/>
    <s v="LQTS1D"/>
    <s v="ZOC,JG2"/>
    <s v="Green/Large"/>
    <x v="2"/>
    <n v="138.60899999999998"/>
    <n v="2.8027397260273972"/>
    <x v="0"/>
    <n v="131.67854999999997"/>
    <n v="124.74809999999998"/>
    <n v="110.88719999999999"/>
    <n v="80.0852"/>
    <n v="36.962399999999995"/>
  </r>
  <r>
    <s v="GQ38BLCI"/>
    <x v="2"/>
    <x v="0"/>
    <s v="Product_8GUAR"/>
    <n v="259.27"/>
    <n v="4"/>
    <x v="2"/>
    <s v="11x17x7 cm"/>
    <d v="2023-03-15T00:00:00"/>
    <d v="2025-01-01T00:00:00"/>
    <s v="1SB4IR"/>
    <s v="IID,1E8"/>
    <s v="Green/Large"/>
    <x v="2"/>
    <n v="233.34299999999999"/>
    <n v="1.8027397260273972"/>
    <x v="1"/>
    <n v="221.67584999999997"/>
    <n v="210.0087"/>
    <n v="186.67439999999999"/>
    <n v="134.82040000000001"/>
    <n v="62.224799999999988"/>
  </r>
  <r>
    <s v="P3ANQW1N"/>
    <x v="3"/>
    <x v="0"/>
    <s v="Product_Y1MEF"/>
    <n v="251.62"/>
    <n v="76"/>
    <x v="2"/>
    <s v="17x8x10 cm"/>
    <d v="2023-03-15T00:00:00"/>
    <d v="2024-01-01T00:00:00"/>
    <s v="VQJL5P"/>
    <s v="LQR,YV7"/>
    <s v="Red/Small"/>
    <x v="1"/>
    <n v="226.458"/>
    <n v="0.8"/>
    <x v="1"/>
    <n v="215.13509999999999"/>
    <n v="203.81219999999999"/>
    <n v="181.16640000000001"/>
    <n v="130.8424"/>
    <n v="60.388800000000003"/>
  </r>
  <r>
    <s v="RDYAOT6K"/>
    <x v="3"/>
    <x v="0"/>
    <s v="Product_NOW7I"/>
    <n v="329.42"/>
    <n v="4"/>
    <x v="2"/>
    <s v="7x12x18 cm"/>
    <d v="2023-03-15T00:00:00"/>
    <d v="2024-01-01T00:00:00"/>
    <s v="ZWRWLU"/>
    <s v="6JC,KVP"/>
    <s v="Blue/Medium"/>
    <x v="1"/>
    <n v="296.47800000000001"/>
    <n v="0.8"/>
    <x v="1"/>
    <n v="281.65409999999997"/>
    <n v="266.83019999999999"/>
    <n v="237.18240000000003"/>
    <n v="171.29840000000002"/>
    <n v="79.0608"/>
  </r>
  <r>
    <s v="N49SH9TU"/>
    <x v="0"/>
    <x v="0"/>
    <s v="Product_P0HEG"/>
    <n v="463.59"/>
    <n v="74"/>
    <x v="1"/>
    <s v="11x19x8 cm"/>
    <d v="2023-03-15T00:00:00"/>
    <d v="2024-01-01T00:00:00"/>
    <s v="9U8HP6"/>
    <s v="18M,95D"/>
    <s v="Green/Large"/>
    <x v="4"/>
    <n v="417.23099999999999"/>
    <n v="0.8"/>
    <x v="1"/>
    <n v="396.36944999999997"/>
    <n v="375.50790000000001"/>
    <n v="333.78480000000002"/>
    <n v="241.0668"/>
    <n v="111.26159999999999"/>
  </r>
  <r>
    <s v="9MAKFJYO"/>
    <x v="3"/>
    <x v="0"/>
    <s v="Product_UE0PD"/>
    <n v="431.25"/>
    <n v="77"/>
    <x v="2"/>
    <s v="18x15x9 cm"/>
    <d v="2023-01-01T00:00:00"/>
    <d v="2026-01-01T00:00:00"/>
    <s v="ILI3HI"/>
    <s v="R4K,EDZ"/>
    <s v="Green/Large"/>
    <x v="2"/>
    <n v="388.125"/>
    <n v="3.0027397260273974"/>
    <x v="0"/>
    <n v="368.71875"/>
    <n v="349.3125"/>
    <n v="310.5"/>
    <n v="224.25"/>
    <n v="103.5"/>
  </r>
  <r>
    <s v="8HBRGKJI"/>
    <x v="1"/>
    <x v="0"/>
    <s v="Product_EWFDI"/>
    <n v="481.39"/>
    <n v="66"/>
    <x v="1"/>
    <s v="6x12x15 cm"/>
    <d v="2023-03-15T00:00:00"/>
    <d v="2024-01-01T00:00:00"/>
    <s v="QR7FT8"/>
    <s v="LRD,FFR"/>
    <s v="Blue/Medium"/>
    <x v="3"/>
    <n v="433.25099999999998"/>
    <n v="0.8"/>
    <x v="1"/>
    <n v="411.58844999999997"/>
    <n v="389.92590000000001"/>
    <n v="346.60079999999999"/>
    <n v="250.3228"/>
    <n v="115.53359999999999"/>
  </r>
  <r>
    <s v="BNLJK6TG"/>
    <x v="3"/>
    <x v="0"/>
    <s v="Product_YPG8K"/>
    <n v="466.01"/>
    <n v="36"/>
    <x v="0"/>
    <s v="5x20x15 cm"/>
    <d v="2023-07-30T00:00:00"/>
    <d v="2026-01-01T00:00:00"/>
    <s v="6M89PP"/>
    <s v="JQS,BWF"/>
    <s v="Blue/Medium"/>
    <x v="2"/>
    <n v="419.40899999999999"/>
    <n v="2.4273972602739726"/>
    <x v="0"/>
    <n v="398.43854999999996"/>
    <n v="377.46809999999999"/>
    <n v="335.52719999999999"/>
    <n v="242.3252"/>
    <n v="111.8424"/>
  </r>
  <r>
    <s v="696B9K55"/>
    <x v="1"/>
    <x v="0"/>
    <s v="Product_U4AJO"/>
    <n v="144.5"/>
    <n v="59"/>
    <x v="0"/>
    <s v="16x17x7 cm"/>
    <d v="2023-01-01T00:00:00"/>
    <d v="2024-01-01T00:00:00"/>
    <s v="CUYRI9"/>
    <s v="MBW,5RW"/>
    <s v="Blue/Medium"/>
    <x v="2"/>
    <n v="130.05000000000001"/>
    <n v="1"/>
    <x v="1"/>
    <n v="123.5475"/>
    <n v="117.04500000000002"/>
    <n v="104.04000000000002"/>
    <n v="75.14"/>
    <n v="34.68"/>
  </r>
  <r>
    <s v="RIJ2I96Y"/>
    <x v="2"/>
    <x v="0"/>
    <s v="Product_FRHP2"/>
    <n v="143.94999999999999"/>
    <n v="44"/>
    <x v="1"/>
    <s v="19x10x13 cm"/>
    <d v="2023-03-15T00:00:00"/>
    <d v="2026-01-01T00:00:00"/>
    <s v="T1ZVM6"/>
    <s v="6JV,0UG"/>
    <s v="Red/Small"/>
    <x v="2"/>
    <n v="129.55499999999998"/>
    <n v="2.8027397260273972"/>
    <x v="0"/>
    <n v="123.07724999999998"/>
    <n v="116.59949999999998"/>
    <n v="103.64399999999999"/>
    <n v="74.853999999999999"/>
    <n v="34.547999999999995"/>
  </r>
  <r>
    <s v="CRB8O4DH"/>
    <x v="0"/>
    <x v="0"/>
    <s v="Product_DK9YG"/>
    <n v="319.52"/>
    <n v="99"/>
    <x v="0"/>
    <s v="20x15x7 cm"/>
    <d v="2023-07-30T00:00:00"/>
    <d v="2025-01-01T00:00:00"/>
    <s v="YJAZCG"/>
    <s v="YQ0,XNZ"/>
    <s v="Green/Large"/>
    <x v="4"/>
    <n v="287.56799999999998"/>
    <n v="1.4273972602739726"/>
    <x v="1"/>
    <n v="273.18959999999998"/>
    <n v="258.81119999999999"/>
    <n v="230.05439999999999"/>
    <n v="166.15039999999999"/>
    <n v="76.684799999999996"/>
  </r>
  <r>
    <s v="FMWYETU6"/>
    <x v="3"/>
    <x v="0"/>
    <s v="Product_TEGY5"/>
    <n v="407.56"/>
    <n v="34"/>
    <x v="2"/>
    <s v="16x11x9 cm"/>
    <d v="2023-03-15T00:00:00"/>
    <d v="2025-01-01T00:00:00"/>
    <s v="X71KIG"/>
    <s v="GKR,Y7F"/>
    <s v="Green/Large"/>
    <x v="1"/>
    <n v="366.80399999999997"/>
    <n v="1.8027397260273972"/>
    <x v="1"/>
    <n v="348.46379999999994"/>
    <n v="330.12360000000001"/>
    <n v="293.44319999999999"/>
    <n v="211.93120000000002"/>
    <n v="97.814399999999992"/>
  </r>
  <r>
    <s v="816JEC7T"/>
    <x v="0"/>
    <x v="0"/>
    <s v="Product_HJS9H"/>
    <n v="310.72000000000003"/>
    <n v="58"/>
    <x v="1"/>
    <s v="11x20x7 cm"/>
    <d v="2023-01-01T00:00:00"/>
    <d v="2024-01-01T00:00:00"/>
    <s v="G98314"/>
    <s v="GP3,2LF"/>
    <s v="Green/Large"/>
    <x v="3"/>
    <n v="279.64800000000002"/>
    <n v="1"/>
    <x v="1"/>
    <n v="265.66559999999998"/>
    <n v="251.68320000000003"/>
    <n v="223.71840000000003"/>
    <n v="161.57440000000003"/>
    <n v="74.572800000000001"/>
  </r>
  <r>
    <s v="RW94CUF4"/>
    <x v="3"/>
    <x v="0"/>
    <s v="Product_RA2XT"/>
    <n v="489.34"/>
    <n v="67"/>
    <x v="0"/>
    <s v="18x9x8 cm"/>
    <d v="2023-03-15T00:00:00"/>
    <d v="2024-01-01T00:00:00"/>
    <s v="UMR56V"/>
    <s v="Z6L,R9A"/>
    <s v="Red/Small"/>
    <x v="3"/>
    <n v="440.40599999999995"/>
    <n v="0.8"/>
    <x v="1"/>
    <n v="418.38569999999993"/>
    <n v="396.36539999999997"/>
    <n v="352.32479999999998"/>
    <n v="254.45679999999999"/>
    <n v="117.44159999999999"/>
  </r>
  <r>
    <s v="CJE3VZXO"/>
    <x v="0"/>
    <x v="0"/>
    <s v="Product_A3PRQ"/>
    <n v="468.33"/>
    <n v="46"/>
    <x v="2"/>
    <s v="14x9x17 cm"/>
    <d v="2023-03-15T00:00:00"/>
    <d v="2024-01-01T00:00:00"/>
    <s v="OYR8EO"/>
    <s v="AL8,K09"/>
    <s v="Green/Large"/>
    <x v="2"/>
    <n v="421.49699999999996"/>
    <n v="0.8"/>
    <x v="1"/>
    <n v="400.42214999999993"/>
    <n v="379.34729999999996"/>
    <n v="337.19759999999997"/>
    <n v="243.5316"/>
    <n v="112.39919999999999"/>
  </r>
  <r>
    <s v="MHEABKRF"/>
    <x v="3"/>
    <x v="0"/>
    <s v="Product_VQZSK"/>
    <n v="336.25"/>
    <n v="67"/>
    <x v="1"/>
    <s v="10x10x13 cm"/>
    <d v="2023-03-15T00:00:00"/>
    <d v="2024-01-01T00:00:00"/>
    <s v="YJP8N8"/>
    <s v="R92,DV7"/>
    <s v="Red/Small"/>
    <x v="0"/>
    <n v="302.625"/>
    <n v="0.8"/>
    <x v="1"/>
    <n v="287.49374999999998"/>
    <n v="272.36250000000001"/>
    <n v="242.10000000000002"/>
    <n v="174.85"/>
    <n v="80.7"/>
  </r>
  <r>
    <s v="K5L2SXAJ"/>
    <x v="2"/>
    <x v="0"/>
    <s v="Product_61XJO"/>
    <n v="487.45"/>
    <n v="25"/>
    <x v="1"/>
    <s v="17x17x6 cm"/>
    <d v="2023-01-01T00:00:00"/>
    <d v="2026-01-01T00:00:00"/>
    <s v="3NB5LE"/>
    <s v="576,YTV"/>
    <s v="Green/Large"/>
    <x v="1"/>
    <n v="438.70499999999998"/>
    <n v="3.0027397260273974"/>
    <x v="1"/>
    <n v="416.76974999999999"/>
    <n v="394.83449999999999"/>
    <n v="350.964"/>
    <n v="253.47399999999999"/>
    <n v="116.988"/>
  </r>
  <r>
    <s v="FLOV4WNK"/>
    <x v="0"/>
    <x v="0"/>
    <s v="Product_EDZ7R"/>
    <n v="378.77"/>
    <n v="16"/>
    <x v="2"/>
    <s v="15x5x13 cm"/>
    <d v="2023-03-15T00:00:00"/>
    <d v="2024-01-01T00:00:00"/>
    <s v="RIC3EL"/>
    <s v="M50,NYD"/>
    <s v="Blue/Medium"/>
    <x v="2"/>
    <n v="340.89299999999997"/>
    <n v="0.8"/>
    <x v="1"/>
    <n v="323.84834999999998"/>
    <n v="306.80369999999999"/>
    <n v="272.71440000000001"/>
    <n v="196.96039999999999"/>
    <n v="90.904799999999994"/>
  </r>
  <r>
    <s v="TRZ4VHI2"/>
    <x v="3"/>
    <x v="0"/>
    <s v="Product_V5CHY"/>
    <n v="190.59"/>
    <n v="58"/>
    <x v="1"/>
    <s v="16x11x20 cm"/>
    <d v="2023-01-01T00:00:00"/>
    <d v="2026-01-01T00:00:00"/>
    <s v="K0I1ZW"/>
    <s v="RSU,V4G"/>
    <s v="Blue/Medium"/>
    <x v="0"/>
    <n v="171.53100000000001"/>
    <n v="3.0027397260273974"/>
    <x v="1"/>
    <n v="162.95445000000001"/>
    <n v="154.37790000000001"/>
    <n v="137.22480000000002"/>
    <n v="99.106800000000007"/>
    <n v="45.741599999999998"/>
  </r>
  <r>
    <s v="IT7V2NA0"/>
    <x v="0"/>
    <x v="0"/>
    <s v="Product_9DFXH"/>
    <n v="61.18"/>
    <n v="37"/>
    <x v="2"/>
    <s v="13x6x12 cm"/>
    <d v="2023-07-30T00:00:00"/>
    <d v="2026-01-01T00:00:00"/>
    <s v="BDEXGF"/>
    <s v="DJ7,QEB"/>
    <s v="Red/Small"/>
    <x v="3"/>
    <n v="55.061999999999998"/>
    <n v="2.4273972602739726"/>
    <x v="1"/>
    <n v="52.308899999999994"/>
    <n v="49.555799999999998"/>
    <n v="44.049599999999998"/>
    <n v="31.813600000000001"/>
    <n v="14.683199999999999"/>
  </r>
  <r>
    <s v="BSWTM906"/>
    <x v="0"/>
    <x v="0"/>
    <s v="Product_N03C9"/>
    <n v="36.82"/>
    <n v="32"/>
    <x v="1"/>
    <s v="13x12x17 cm"/>
    <d v="2023-03-15T00:00:00"/>
    <d v="2026-01-01T00:00:00"/>
    <s v="IL3QWG"/>
    <s v="WW0,HP0"/>
    <s v="Blue/Medium"/>
    <x v="0"/>
    <n v="33.137999999999998"/>
    <n v="2.8027397260273972"/>
    <x v="0"/>
    <n v="31.481099999999998"/>
    <n v="29.824199999999998"/>
    <n v="26.510400000000001"/>
    <n v="19.1464"/>
    <n v="8.8368000000000002"/>
  </r>
  <r>
    <s v="F4YCR1DM"/>
    <x v="2"/>
    <x v="0"/>
    <s v="Product_6DOXG"/>
    <n v="224.97"/>
    <n v="42"/>
    <x v="2"/>
    <s v="7x6x19 cm"/>
    <d v="2023-01-01T00:00:00"/>
    <d v="2024-01-01T00:00:00"/>
    <s v="3Z0YUB"/>
    <s v="3XD,W29"/>
    <s v="Green/Large"/>
    <x v="3"/>
    <n v="202.47300000000001"/>
    <n v="1"/>
    <x v="1"/>
    <n v="192.34935000000002"/>
    <n v="182.22570000000002"/>
    <n v="161.97840000000002"/>
    <n v="116.98440000000001"/>
    <n v="53.992799999999995"/>
  </r>
  <r>
    <s v="S8DZBEEP"/>
    <x v="3"/>
    <x v="0"/>
    <s v="Product_C8B5U"/>
    <n v="268.63"/>
    <n v="15"/>
    <x v="2"/>
    <s v="20x6x5 cm"/>
    <d v="2023-03-15T00:00:00"/>
    <d v="2025-01-01T00:00:00"/>
    <s v="3TF0EW"/>
    <s v="U96,VAL"/>
    <s v="Red/Small"/>
    <x v="2"/>
    <n v="241.767"/>
    <n v="1.8027397260273972"/>
    <x v="1"/>
    <n v="229.67864999999998"/>
    <n v="217.59030000000001"/>
    <n v="193.4136"/>
    <n v="139.6876"/>
    <n v="64.471199999999996"/>
  </r>
  <r>
    <s v="M5MOSU2Y"/>
    <x v="1"/>
    <x v="0"/>
    <s v="Product_WGVZM"/>
    <n v="16.899999999999999"/>
    <n v="32"/>
    <x v="1"/>
    <s v="20x5x10 cm"/>
    <d v="2023-07-30T00:00:00"/>
    <d v="2025-01-01T00:00:00"/>
    <s v="1W2JOS"/>
    <s v="W9P,53V"/>
    <s v="Blue/Medium"/>
    <x v="0"/>
    <n v="15.209999999999999"/>
    <n v="1.4273972602739726"/>
    <x v="1"/>
    <n v="14.449499999999999"/>
    <n v="13.689"/>
    <n v="12.167999999999999"/>
    <n v="8.7880000000000003"/>
    <n v="4.0559999999999992"/>
  </r>
  <r>
    <s v="OYS9PCAD"/>
    <x v="1"/>
    <x v="0"/>
    <s v="Product_G4Z2J"/>
    <n v="427.04"/>
    <n v="41"/>
    <x v="1"/>
    <s v="16x11x8 cm"/>
    <d v="2023-01-01T00:00:00"/>
    <d v="2026-01-01T00:00:00"/>
    <s v="YZ0LIB"/>
    <s v="ABW,3UI"/>
    <s v="Blue/Medium"/>
    <x v="2"/>
    <n v="384.33600000000001"/>
    <n v="3.0027397260273974"/>
    <x v="0"/>
    <n v="365.11919999999998"/>
    <n v="345.9024"/>
    <n v="307.46880000000004"/>
    <n v="222.06080000000003"/>
    <n v="102.4896"/>
  </r>
  <r>
    <s v="ZD1WPQV9"/>
    <x v="3"/>
    <x v="0"/>
    <s v="Product_56NPC"/>
    <n v="376.42"/>
    <n v="63"/>
    <x v="2"/>
    <s v="17x17x19 cm"/>
    <d v="2023-03-15T00:00:00"/>
    <d v="2026-01-01T00:00:00"/>
    <s v="41HCP8"/>
    <s v="C5S,MJU"/>
    <s v="Green/Large"/>
    <x v="4"/>
    <n v="338.77800000000002"/>
    <n v="2.8027397260273972"/>
    <x v="0"/>
    <n v="321.83910000000003"/>
    <n v="304.90020000000004"/>
    <n v="271.0224"/>
    <n v="195.73840000000001"/>
    <n v="90.340800000000002"/>
  </r>
  <r>
    <s v="YIKFU9W8"/>
    <x v="1"/>
    <x v="0"/>
    <s v="Product_P1ZWD"/>
    <n v="223.32"/>
    <n v="23"/>
    <x v="0"/>
    <s v="12x7x10 cm"/>
    <d v="2023-03-15T00:00:00"/>
    <d v="2026-01-01T00:00:00"/>
    <s v="I5VX4H"/>
    <s v="SGY,C8F"/>
    <s v="Red/Small"/>
    <x v="2"/>
    <n v="200.988"/>
    <n v="2.8027397260273972"/>
    <x v="0"/>
    <n v="190.93859999999998"/>
    <n v="180.88920000000002"/>
    <n v="160.79040000000001"/>
    <n v="116.1264"/>
    <n v="53.596799999999995"/>
  </r>
  <r>
    <s v="NM5FK7X4"/>
    <x v="1"/>
    <x v="0"/>
    <s v="Product_II42N"/>
    <n v="118.5"/>
    <n v="61"/>
    <x v="1"/>
    <s v="14x7x6 cm"/>
    <d v="2023-01-01T00:00:00"/>
    <d v="2026-01-01T00:00:00"/>
    <s v="DCPH62"/>
    <s v="1K8,FA7"/>
    <s v="Red/Small"/>
    <x v="3"/>
    <n v="106.65"/>
    <n v="3.0027397260273974"/>
    <x v="1"/>
    <n v="101.3175"/>
    <n v="95.985000000000014"/>
    <n v="85.320000000000007"/>
    <n v="61.620000000000005"/>
    <n v="28.439999999999998"/>
  </r>
  <r>
    <s v="AMRRVAC6"/>
    <x v="1"/>
    <x v="0"/>
    <s v="Product_5YAAQ"/>
    <n v="171.8"/>
    <n v="62"/>
    <x v="0"/>
    <s v="13x17x7 cm"/>
    <d v="2023-01-01T00:00:00"/>
    <d v="2025-01-01T00:00:00"/>
    <s v="VF4M1L"/>
    <s v="EMJ,L3D"/>
    <s v="Blue/Medium"/>
    <x v="4"/>
    <n v="154.62"/>
    <n v="2.0027397260273974"/>
    <x v="0"/>
    <n v="146.88900000000001"/>
    <n v="139.15800000000002"/>
    <n v="123.69600000000001"/>
    <n v="89.336000000000013"/>
    <n v="41.231999999999999"/>
  </r>
  <r>
    <s v="8OSEOOGQ"/>
    <x v="1"/>
    <x v="0"/>
    <s v="Product_MDYMZ"/>
    <n v="58.06"/>
    <n v="62"/>
    <x v="2"/>
    <s v="8x7x11 cm"/>
    <d v="2023-07-30T00:00:00"/>
    <d v="2024-01-01T00:00:00"/>
    <s v="WXYXIO"/>
    <s v="QMX,28S"/>
    <s v="Green/Large"/>
    <x v="3"/>
    <n v="52.254000000000005"/>
    <n v="0.42465753424657532"/>
    <x v="1"/>
    <n v="49.641300000000001"/>
    <n v="47.028600000000004"/>
    <n v="41.803200000000004"/>
    <n v="30.191200000000002"/>
    <n v="13.9344"/>
  </r>
  <r>
    <s v="ZAVYZ79O"/>
    <x v="0"/>
    <x v="0"/>
    <s v="Product_4KN92"/>
    <n v="189.28"/>
    <n v="69"/>
    <x v="0"/>
    <s v="15x17x6 cm"/>
    <d v="2023-07-30T00:00:00"/>
    <d v="2025-01-01T00:00:00"/>
    <s v="T73RRS"/>
    <s v="7LC,3SU"/>
    <s v="Green/Large"/>
    <x v="2"/>
    <n v="170.352"/>
    <n v="1.4273972602739726"/>
    <x v="1"/>
    <n v="161.83439999999999"/>
    <n v="153.3168"/>
    <n v="136.2816"/>
    <n v="98.425600000000003"/>
    <n v="45.427199999999999"/>
  </r>
  <r>
    <s v="G0TG7OP8"/>
    <x v="2"/>
    <x v="0"/>
    <s v="Product_XSUX3"/>
    <n v="248.94"/>
    <n v="58"/>
    <x v="0"/>
    <s v="15x14x8 cm"/>
    <d v="2023-01-01T00:00:00"/>
    <d v="2025-01-01T00:00:00"/>
    <s v="K8LMNC"/>
    <s v="S5D,G0Z"/>
    <s v="Blue/Medium"/>
    <x v="3"/>
    <n v="224.04599999999999"/>
    <n v="2.0027397260273974"/>
    <x v="1"/>
    <n v="212.84369999999998"/>
    <n v="201.6414"/>
    <n v="179.23680000000002"/>
    <n v="129.44880000000001"/>
    <n v="59.745599999999996"/>
  </r>
  <r>
    <s v="OWR1A20P"/>
    <x v="0"/>
    <x v="0"/>
    <s v="Product_0LWIC"/>
    <n v="117.55"/>
    <n v="100"/>
    <x v="1"/>
    <s v="16x15x5 cm"/>
    <d v="2023-03-15T00:00:00"/>
    <d v="2024-01-01T00:00:00"/>
    <s v="A4EU4Y"/>
    <s v="GWF,PZP"/>
    <s v="Red/Small"/>
    <x v="0"/>
    <n v="105.795"/>
    <n v="0.8"/>
    <x v="1"/>
    <n v="100.50525"/>
    <n v="95.215500000000006"/>
    <n v="84.63600000000001"/>
    <n v="61.125999999999998"/>
    <n v="28.212"/>
  </r>
  <r>
    <s v="T2TPBBO7"/>
    <x v="2"/>
    <x v="0"/>
    <s v="Product_24FOA"/>
    <n v="283.77"/>
    <n v="69"/>
    <x v="1"/>
    <s v="9x14x18 cm"/>
    <d v="2023-07-30T00:00:00"/>
    <d v="2025-01-01T00:00:00"/>
    <s v="B9QAWE"/>
    <s v="58Y,99F"/>
    <s v="Blue/Medium"/>
    <x v="4"/>
    <n v="255.39299999999997"/>
    <n v="1.4273972602739726"/>
    <x v="1"/>
    <n v="242.62334999999996"/>
    <n v="229.85369999999998"/>
    <n v="204.31439999999998"/>
    <n v="147.56039999999999"/>
    <n v="68.104799999999997"/>
  </r>
  <r>
    <s v="M19KG9TP"/>
    <x v="3"/>
    <x v="0"/>
    <s v="Product_L4K4T"/>
    <n v="382.34"/>
    <n v="89"/>
    <x v="2"/>
    <s v="20x11x13 cm"/>
    <d v="2023-03-15T00:00:00"/>
    <d v="2025-01-01T00:00:00"/>
    <s v="IJ7S36"/>
    <s v="M4Z,L08"/>
    <s v="Blue/Medium"/>
    <x v="2"/>
    <n v="344.10599999999999"/>
    <n v="1.8027397260273972"/>
    <x v="1"/>
    <n v="326.90069999999997"/>
    <n v="309.69540000000001"/>
    <n v="275.28480000000002"/>
    <n v="198.8168"/>
    <n v="91.761599999999987"/>
  </r>
  <r>
    <s v="69AC5DIZ"/>
    <x v="1"/>
    <x v="0"/>
    <s v="Product_WDU15"/>
    <n v="368.27"/>
    <n v="71"/>
    <x v="1"/>
    <s v="13x14x14 cm"/>
    <d v="2023-07-30T00:00:00"/>
    <d v="2026-01-01T00:00:00"/>
    <s v="8EF1M6"/>
    <s v="Y0Z,EX2"/>
    <s v="Green/Large"/>
    <x v="3"/>
    <n v="331.44299999999998"/>
    <n v="2.4273972602739726"/>
    <x v="0"/>
    <n v="314.87084999999996"/>
    <n v="298.2987"/>
    <n v="265.15440000000001"/>
    <n v="191.50039999999998"/>
    <n v="88.384799999999998"/>
  </r>
  <r>
    <s v="0U695A8A"/>
    <x v="0"/>
    <x v="0"/>
    <s v="Product_PG6S8"/>
    <n v="74.58"/>
    <n v="80"/>
    <x v="0"/>
    <s v="11x13x19 cm"/>
    <d v="2023-07-30T00:00:00"/>
    <d v="2024-01-01T00:00:00"/>
    <s v="LPMGE4"/>
    <s v="K9K,QND"/>
    <s v="Red/Small"/>
    <x v="2"/>
    <n v="67.122"/>
    <n v="0.42465753424657532"/>
    <x v="1"/>
    <n v="63.765899999999995"/>
    <n v="60.409800000000004"/>
    <n v="53.697600000000001"/>
    <n v="38.781599999999997"/>
    <n v="17.8992"/>
  </r>
  <r>
    <s v="3PPQ9S90"/>
    <x v="2"/>
    <x v="0"/>
    <s v="Product_0KDH2"/>
    <n v="60.5"/>
    <n v="68"/>
    <x v="1"/>
    <s v="20x8x18 cm"/>
    <d v="2023-03-15T00:00:00"/>
    <d v="2025-01-01T00:00:00"/>
    <s v="KY59JW"/>
    <s v="KZ9,Y1Q"/>
    <s v="Blue/Medium"/>
    <x v="1"/>
    <n v="54.45"/>
    <n v="1.8027397260273972"/>
    <x v="1"/>
    <n v="51.727499999999999"/>
    <n v="49.005000000000003"/>
    <n v="43.56"/>
    <n v="31.46"/>
    <n v="14.52"/>
  </r>
  <r>
    <s v="PEVH18VW"/>
    <x v="2"/>
    <x v="0"/>
    <s v="Product_GGZNA"/>
    <n v="103.5"/>
    <n v="45"/>
    <x v="0"/>
    <s v="6x8x19 cm"/>
    <d v="2023-01-01T00:00:00"/>
    <d v="2025-01-01T00:00:00"/>
    <s v="C8ELHF"/>
    <s v="EGL,FXC"/>
    <s v="Red/Small"/>
    <x v="1"/>
    <n v="93.15"/>
    <n v="2.0027397260273974"/>
    <x v="0"/>
    <n v="88.492500000000007"/>
    <n v="83.835000000000008"/>
    <n v="74.52000000000001"/>
    <n v="53.82"/>
    <n v="24.84"/>
  </r>
  <r>
    <s v="E3P7GI4Z"/>
    <x v="3"/>
    <x v="0"/>
    <s v="Product_QR8VK"/>
    <n v="139.38999999999999"/>
    <n v="19"/>
    <x v="1"/>
    <s v="11x9x13 cm"/>
    <d v="2023-03-15T00:00:00"/>
    <d v="2025-01-01T00:00:00"/>
    <s v="1EQ045"/>
    <s v="A9Q,OXD"/>
    <s v="Blue/Medium"/>
    <x v="2"/>
    <n v="125.45099999999999"/>
    <n v="1.8027397260273972"/>
    <x v="1"/>
    <n v="119.17844999999998"/>
    <n v="112.9059"/>
    <n v="100.3608"/>
    <n v="72.482799999999997"/>
    <n v="33.453599999999994"/>
  </r>
  <r>
    <s v="A53H52KF"/>
    <x v="0"/>
    <x v="0"/>
    <s v="Product_IVOZC"/>
    <n v="242.67"/>
    <n v="53"/>
    <x v="0"/>
    <s v="17x19x6 cm"/>
    <d v="2023-07-30T00:00:00"/>
    <d v="2025-01-01T00:00:00"/>
    <s v="MMW4HK"/>
    <s v="BS3,U5M"/>
    <s v="Red/Small"/>
    <x v="3"/>
    <n v="218.40299999999999"/>
    <n v="1.4273972602739726"/>
    <x v="1"/>
    <n v="207.48284999999998"/>
    <n v="196.56270000000001"/>
    <n v="174.72239999999999"/>
    <n v="126.1884"/>
    <n v="58.240799999999993"/>
  </r>
  <r>
    <s v="HSKE9BEL"/>
    <x v="2"/>
    <x v="0"/>
    <s v="Product_727FS"/>
    <n v="80.45"/>
    <n v="90"/>
    <x v="0"/>
    <s v="18x12x14 cm"/>
    <d v="2023-01-01T00:00:00"/>
    <d v="2026-01-01T00:00:00"/>
    <s v="Q56UFH"/>
    <s v="UGE,LFW"/>
    <s v="Red/Small"/>
    <x v="2"/>
    <n v="72.405000000000001"/>
    <n v="3.0027397260273974"/>
    <x v="1"/>
    <n v="68.784750000000003"/>
    <n v="65.164500000000004"/>
    <n v="57.924000000000007"/>
    <n v="41.834000000000003"/>
    <n v="19.308"/>
  </r>
  <r>
    <s v="MPWM1WDS"/>
    <x v="2"/>
    <x v="0"/>
    <s v="Product_AI266"/>
    <n v="404.88"/>
    <n v="39"/>
    <x v="1"/>
    <s v="10x18x7 cm"/>
    <d v="2023-03-15T00:00:00"/>
    <d v="2025-01-01T00:00:00"/>
    <s v="ZGOSEN"/>
    <s v="08J,BGL"/>
    <s v="Red/Small"/>
    <x v="3"/>
    <n v="364.392"/>
    <n v="1.8027397260273972"/>
    <x v="1"/>
    <n v="346.17239999999998"/>
    <n v="327.95280000000002"/>
    <n v="291.5136"/>
    <n v="210.5376"/>
    <n v="97.171199999999999"/>
  </r>
  <r>
    <s v="8GMJWYLF"/>
    <x v="2"/>
    <x v="0"/>
    <s v="Product_9Z1L3"/>
    <n v="102.64"/>
    <n v="91"/>
    <x v="2"/>
    <s v="17x13x17 cm"/>
    <d v="2023-07-30T00:00:00"/>
    <d v="2025-01-01T00:00:00"/>
    <s v="S2LBMV"/>
    <s v="4T5,64E"/>
    <s v="Blue/Medium"/>
    <x v="4"/>
    <n v="92.376000000000005"/>
    <n v="1.4273972602739726"/>
    <x v="1"/>
    <n v="87.757199999999997"/>
    <n v="83.138400000000004"/>
    <n v="73.900800000000004"/>
    <n v="53.372800000000005"/>
    <n v="24.633599999999998"/>
  </r>
  <r>
    <s v="VK8TIYS7"/>
    <x v="2"/>
    <x v="0"/>
    <s v="Product_Y8S3D"/>
    <n v="299.89999999999998"/>
    <n v="95"/>
    <x v="1"/>
    <s v="6x8x16 cm"/>
    <d v="2023-01-01T00:00:00"/>
    <d v="2025-01-01T00:00:00"/>
    <s v="NTNDK2"/>
    <s v="N1R,4L8"/>
    <s v="Red/Small"/>
    <x v="3"/>
    <n v="269.90999999999997"/>
    <n v="2.0027397260273974"/>
    <x v="1"/>
    <n v="256.41449999999998"/>
    <n v="242.91899999999998"/>
    <n v="215.928"/>
    <n v="155.94800000000001"/>
    <n v="71.975999999999985"/>
  </r>
  <r>
    <s v="W1WOAXDW"/>
    <x v="3"/>
    <x v="0"/>
    <s v="Product_DCENJ"/>
    <n v="18.190000000000001"/>
    <n v="23"/>
    <x v="0"/>
    <s v="12x11x16 cm"/>
    <d v="2023-01-01T00:00:00"/>
    <d v="2025-01-01T00:00:00"/>
    <s v="B2PQH5"/>
    <s v="TQV,782"/>
    <s v="Green/Large"/>
    <x v="2"/>
    <n v="16.371000000000002"/>
    <n v="2.0027397260273974"/>
    <x v="1"/>
    <n v="15.552450000000002"/>
    <n v="14.733900000000002"/>
    <n v="13.096800000000002"/>
    <n v="9.4588000000000019"/>
    <n v="4.3655999999999997"/>
  </r>
  <r>
    <s v="R7X38GYQ"/>
    <x v="2"/>
    <x v="0"/>
    <s v="Product_M82D5"/>
    <n v="451.19"/>
    <n v="85"/>
    <x v="1"/>
    <s v="13x8x7 cm"/>
    <d v="2023-01-01T00:00:00"/>
    <d v="2024-01-01T00:00:00"/>
    <s v="5MEZXQ"/>
    <s v="SQV,LJG"/>
    <s v="Green/Large"/>
    <x v="0"/>
    <n v="406.07100000000003"/>
    <n v="1"/>
    <x v="1"/>
    <n v="385.76745"/>
    <n v="365.46390000000002"/>
    <n v="324.85680000000002"/>
    <n v="234.61879999999999"/>
    <n v="108.2856"/>
  </r>
  <r>
    <s v="COYDC9GN"/>
    <x v="2"/>
    <x v="0"/>
    <s v="Product_9O94M"/>
    <n v="153.5"/>
    <n v="29"/>
    <x v="2"/>
    <s v="19x5x14 cm"/>
    <d v="2023-01-01T00:00:00"/>
    <d v="2026-01-01T00:00:00"/>
    <s v="RHKY1K"/>
    <s v="JE4,I9G"/>
    <s v="Blue/Medium"/>
    <x v="1"/>
    <n v="138.15"/>
    <n v="3.0027397260273974"/>
    <x v="0"/>
    <n v="131.24250000000001"/>
    <n v="124.33500000000001"/>
    <n v="110.52000000000001"/>
    <n v="79.820000000000007"/>
    <n v="36.839999999999996"/>
  </r>
  <r>
    <s v="UKBS0554"/>
    <x v="1"/>
    <x v="0"/>
    <s v="Product_8Q839"/>
    <n v="476.04"/>
    <n v="80"/>
    <x v="0"/>
    <s v="8x19x8 cm"/>
    <d v="2023-07-30T00:00:00"/>
    <d v="2026-01-01T00:00:00"/>
    <s v="P36VIG"/>
    <s v="9K6,57F"/>
    <s v="Green/Large"/>
    <x v="3"/>
    <n v="428.43600000000004"/>
    <n v="2.4273972602739726"/>
    <x v="0"/>
    <n v="407.01420000000002"/>
    <n v="385.59240000000005"/>
    <n v="342.74880000000007"/>
    <n v="247.54080000000002"/>
    <n v="114.2496"/>
  </r>
  <r>
    <s v="23C6TTN6"/>
    <x v="2"/>
    <x v="0"/>
    <s v="Product_32NDN"/>
    <n v="466.17"/>
    <n v="29"/>
    <x v="2"/>
    <s v="15x17x18 cm"/>
    <d v="2023-03-15T00:00:00"/>
    <d v="2026-01-01T00:00:00"/>
    <s v="TJGLYK"/>
    <s v="T1T,DBI"/>
    <s v="Red/Small"/>
    <x v="4"/>
    <n v="419.553"/>
    <n v="2.8027397260273972"/>
    <x v="1"/>
    <n v="398.57534999999996"/>
    <n v="377.59770000000003"/>
    <n v="335.64240000000001"/>
    <n v="242.40840000000003"/>
    <n v="111.88079999999999"/>
  </r>
  <r>
    <s v="27ZFTUKB"/>
    <x v="1"/>
    <x v="0"/>
    <s v="Product_14S3W"/>
    <n v="309.07"/>
    <n v="26"/>
    <x v="2"/>
    <s v="5x15x14 cm"/>
    <d v="2023-01-01T00:00:00"/>
    <d v="2025-01-01T00:00:00"/>
    <s v="6Z34ED"/>
    <s v="6HS,VQD"/>
    <s v="Green/Large"/>
    <x v="4"/>
    <n v="278.16300000000001"/>
    <n v="2.0027397260273974"/>
    <x v="0"/>
    <n v="264.25484999999998"/>
    <n v="250.34670000000003"/>
    <n v="222.53040000000001"/>
    <n v="160.71639999999999"/>
    <n v="74.1768"/>
  </r>
  <r>
    <s v="P28L8Z67"/>
    <x v="0"/>
    <x v="0"/>
    <s v="Product_WLNWN"/>
    <n v="12.88"/>
    <n v="16"/>
    <x v="1"/>
    <s v="12x6x9 cm"/>
    <d v="2023-07-30T00:00:00"/>
    <d v="2025-01-01T00:00:00"/>
    <s v="ATQX9T"/>
    <s v="W3N,PUB"/>
    <s v="Blue/Medium"/>
    <x v="4"/>
    <n v="11.592000000000001"/>
    <n v="1.4273972602739726"/>
    <x v="1"/>
    <n v="11.0124"/>
    <n v="10.4328"/>
    <n v="9.2736000000000001"/>
    <n v="6.6976000000000004"/>
    <n v="3.0912000000000002"/>
  </r>
  <r>
    <s v="IQ81NFCS"/>
    <x v="0"/>
    <x v="0"/>
    <s v="Product_FKXN8"/>
    <n v="358.2"/>
    <n v="74"/>
    <x v="2"/>
    <s v="20x16x10 cm"/>
    <d v="2023-03-15T00:00:00"/>
    <d v="2025-01-01T00:00:00"/>
    <s v="MFB866"/>
    <s v="I16,CFO"/>
    <s v="Red/Small"/>
    <x v="1"/>
    <n v="322.38"/>
    <n v="1.8027397260273972"/>
    <x v="1"/>
    <n v="306.26099999999997"/>
    <n v="290.142"/>
    <n v="257.904"/>
    <n v="186.26400000000001"/>
    <n v="85.967999999999989"/>
  </r>
  <r>
    <s v="9SDA7DGH"/>
    <x v="0"/>
    <x v="0"/>
    <s v="Product_R9EO4"/>
    <n v="68.45"/>
    <n v="5"/>
    <x v="1"/>
    <s v="14x6x6 cm"/>
    <d v="2023-07-30T00:00:00"/>
    <d v="2025-01-01T00:00:00"/>
    <s v="ODA787"/>
    <s v="34O,Q0C"/>
    <s v="Red/Small"/>
    <x v="1"/>
    <n v="61.605000000000004"/>
    <n v="1.4273972602739726"/>
    <x v="1"/>
    <n v="58.524750000000004"/>
    <n v="55.444500000000005"/>
    <n v="49.284000000000006"/>
    <n v="35.594000000000001"/>
    <n v="16.428000000000001"/>
  </r>
  <r>
    <s v="4SM96KPQ"/>
    <x v="2"/>
    <x v="0"/>
    <s v="Product_EFWKU"/>
    <n v="70.36"/>
    <n v="99"/>
    <x v="1"/>
    <s v="5x7x11 cm"/>
    <d v="2023-07-30T00:00:00"/>
    <d v="2024-01-01T00:00:00"/>
    <s v="A87E0G"/>
    <s v="BWK,YQT"/>
    <s v="Green/Large"/>
    <x v="4"/>
    <n v="63.323999999999998"/>
    <n v="0.42465753424657532"/>
    <x v="1"/>
    <n v="60.157799999999995"/>
    <n v="56.991599999999998"/>
    <n v="50.659199999999998"/>
    <n v="36.587200000000003"/>
    <n v="16.886399999999998"/>
  </r>
  <r>
    <s v="NM535WRN"/>
    <x v="0"/>
    <x v="0"/>
    <s v="Product_5A4W4"/>
    <n v="133.19"/>
    <n v="23"/>
    <x v="1"/>
    <s v="9x17x7 cm"/>
    <d v="2023-01-01T00:00:00"/>
    <d v="2025-01-01T00:00:00"/>
    <s v="KNZCQN"/>
    <s v="1DX,5VU"/>
    <s v="Green/Large"/>
    <x v="4"/>
    <n v="119.871"/>
    <n v="2.0027397260273974"/>
    <x v="1"/>
    <n v="113.87745"/>
    <n v="107.8839"/>
    <n v="95.896799999999999"/>
    <n v="69.258800000000008"/>
    <n v="31.965599999999995"/>
  </r>
  <r>
    <s v="ODYG6MOM"/>
    <x v="1"/>
    <x v="0"/>
    <s v="Product_CNTHJ"/>
    <n v="295.23"/>
    <n v="24"/>
    <x v="0"/>
    <s v="15x11x15 cm"/>
    <d v="2023-01-01T00:00:00"/>
    <d v="2024-01-01T00:00:00"/>
    <s v="SG12PZ"/>
    <s v="XPD,CVX"/>
    <s v="Red/Small"/>
    <x v="1"/>
    <n v="265.70699999999999"/>
    <n v="1"/>
    <x v="1"/>
    <n v="252.42164999999997"/>
    <n v="239.13630000000001"/>
    <n v="212.56560000000002"/>
    <n v="153.51960000000003"/>
    <n v="70.855199999999996"/>
  </r>
  <r>
    <s v="F7P7MA1A"/>
    <x v="2"/>
    <x v="0"/>
    <s v="Product_NXLF7"/>
    <n v="14.61"/>
    <n v="22"/>
    <x v="1"/>
    <s v="8x17x17 cm"/>
    <d v="2023-07-30T00:00:00"/>
    <d v="2026-01-01T00:00:00"/>
    <s v="LK5YSI"/>
    <s v="8Z8,9YQ"/>
    <s v="Blue/Medium"/>
    <x v="1"/>
    <n v="13.148999999999999"/>
    <n v="2.4273972602739726"/>
    <x v="0"/>
    <n v="12.491549999999998"/>
    <n v="11.834099999999999"/>
    <n v="10.5192"/>
    <n v="7.5972"/>
    <n v="3.5063999999999997"/>
  </r>
  <r>
    <s v="LWVVHYH4"/>
    <x v="3"/>
    <x v="0"/>
    <s v="Product_GT4FN"/>
    <n v="476.3"/>
    <n v="17"/>
    <x v="2"/>
    <s v="12x11x5 cm"/>
    <d v="2023-01-01T00:00:00"/>
    <d v="2024-01-01T00:00:00"/>
    <s v="E8CVBJ"/>
    <s v="IW9,PQG"/>
    <s v="Red/Small"/>
    <x v="0"/>
    <n v="428.67"/>
    <n v="1"/>
    <x v="1"/>
    <n v="407.23649999999998"/>
    <n v="385.803"/>
    <n v="342.93600000000004"/>
    <n v="247.67600000000002"/>
    <n v="114.312"/>
  </r>
  <r>
    <s v="M1XEYL7X"/>
    <x v="0"/>
    <x v="0"/>
    <s v="Product_HXYTW"/>
    <n v="443.13"/>
    <n v="52"/>
    <x v="2"/>
    <s v="5x9x16 cm"/>
    <d v="2023-01-01T00:00:00"/>
    <d v="2025-01-01T00:00:00"/>
    <s v="GZKZSS"/>
    <s v="Y4C,WTY"/>
    <s v="Red/Small"/>
    <x v="2"/>
    <n v="398.81700000000001"/>
    <n v="2.0027397260273974"/>
    <x v="0"/>
    <n v="378.87615"/>
    <n v="358.93530000000004"/>
    <n v="319.05360000000002"/>
    <n v="230.42760000000001"/>
    <n v="106.35119999999999"/>
  </r>
  <r>
    <s v="GABHFP04"/>
    <x v="3"/>
    <x v="0"/>
    <s v="Product_MKY1R"/>
    <n v="414.78"/>
    <n v="92"/>
    <x v="2"/>
    <s v="7x16x19 cm"/>
    <d v="2023-03-15T00:00:00"/>
    <d v="2025-01-01T00:00:00"/>
    <s v="Z9CN1V"/>
    <s v="PAR,8QS"/>
    <s v="Green/Large"/>
    <x v="1"/>
    <n v="373.30199999999996"/>
    <n v="1.8027397260273972"/>
    <x v="1"/>
    <n v="354.63689999999997"/>
    <n v="335.97179999999997"/>
    <n v="298.64159999999998"/>
    <n v="215.68559999999999"/>
    <n v="99.547199999999989"/>
  </r>
  <r>
    <s v="WFR1PN9Q"/>
    <x v="3"/>
    <x v="0"/>
    <s v="Product_XXFV5"/>
    <n v="265.72000000000003"/>
    <n v="83"/>
    <x v="2"/>
    <s v="5x6x20 cm"/>
    <d v="2023-07-30T00:00:00"/>
    <d v="2025-01-01T00:00:00"/>
    <s v="UGAVCJ"/>
    <s v="TZ7,R4F"/>
    <s v="Red/Small"/>
    <x v="4"/>
    <n v="239.14800000000002"/>
    <n v="1.4273972602739726"/>
    <x v="1"/>
    <n v="227.19060000000002"/>
    <n v="215.23320000000004"/>
    <n v="191.31840000000003"/>
    <n v="138.17440000000002"/>
    <n v="63.772800000000004"/>
  </r>
  <r>
    <s v="STQCZFV4"/>
    <x v="0"/>
    <x v="0"/>
    <s v="Product_CAKXU"/>
    <n v="257.19"/>
    <n v="62"/>
    <x v="0"/>
    <s v="18x5x18 cm"/>
    <d v="2023-01-01T00:00:00"/>
    <d v="2025-01-01T00:00:00"/>
    <s v="7A90YK"/>
    <s v="6O4,VBC"/>
    <s v="Red/Small"/>
    <x v="2"/>
    <n v="231.471"/>
    <n v="2.0027397260273974"/>
    <x v="1"/>
    <n v="219.89744999999999"/>
    <n v="208.32390000000001"/>
    <n v="185.17680000000001"/>
    <n v="133.7388"/>
    <n v="61.7256"/>
  </r>
  <r>
    <s v="7GJYPHSN"/>
    <x v="1"/>
    <x v="0"/>
    <s v="Product_U8TMF"/>
    <n v="349.43"/>
    <n v="19"/>
    <x v="1"/>
    <s v="15x12x9 cm"/>
    <d v="2023-01-01T00:00:00"/>
    <d v="2025-01-01T00:00:00"/>
    <s v="LSCY12"/>
    <s v="COK,QSX"/>
    <s v="Blue/Medium"/>
    <x v="0"/>
    <n v="314.48700000000002"/>
    <n v="2.0027397260273974"/>
    <x v="0"/>
    <n v="298.76265000000001"/>
    <n v="283.03830000000005"/>
    <n v="251.58960000000002"/>
    <n v="181.70360000000002"/>
    <n v="83.863199999999992"/>
  </r>
  <r>
    <s v="9HCU21AU"/>
    <x v="3"/>
    <x v="0"/>
    <s v="Product_0GMXW"/>
    <n v="325.66000000000003"/>
    <n v="2"/>
    <x v="0"/>
    <s v="18x20x13 cm"/>
    <d v="2023-07-30T00:00:00"/>
    <d v="2024-01-01T00:00:00"/>
    <s v="SXSFP1"/>
    <s v="ETP,IWM"/>
    <s v="Green/Large"/>
    <x v="1"/>
    <n v="293.09400000000005"/>
    <n v="0.42465753424657532"/>
    <x v="1"/>
    <n v="278.43930000000006"/>
    <n v="263.78460000000007"/>
    <n v="234.47520000000006"/>
    <n v="169.34320000000002"/>
    <n v="78.1584"/>
  </r>
  <r>
    <s v="J87O87TR"/>
    <x v="1"/>
    <x v="0"/>
    <s v="Product_H1A95"/>
    <n v="290.41000000000003"/>
    <n v="99"/>
    <x v="1"/>
    <s v="11x5x16 cm"/>
    <d v="2023-03-15T00:00:00"/>
    <d v="2024-01-01T00:00:00"/>
    <s v="SI2SAX"/>
    <s v="K7V,WG9"/>
    <s v="Green/Large"/>
    <x v="0"/>
    <n v="261.36900000000003"/>
    <n v="0.8"/>
    <x v="1"/>
    <n v="248.30055000000002"/>
    <n v="235.23210000000003"/>
    <n v="209.09520000000003"/>
    <n v="151.01320000000001"/>
    <n v="69.698400000000007"/>
  </r>
  <r>
    <s v="9WB6CJ6H"/>
    <x v="3"/>
    <x v="0"/>
    <s v="Product_B9TYB"/>
    <n v="440.67"/>
    <n v="94"/>
    <x v="1"/>
    <s v="8x19x17 cm"/>
    <d v="2023-01-01T00:00:00"/>
    <d v="2026-01-01T00:00:00"/>
    <s v="3RTYAO"/>
    <s v="TWJ,LT1"/>
    <s v="Blue/Medium"/>
    <x v="1"/>
    <n v="396.60300000000001"/>
    <n v="3.0027397260273974"/>
    <x v="1"/>
    <n v="376.77285000000001"/>
    <n v="356.9427"/>
    <n v="317.28240000000005"/>
    <n v="229.14840000000001"/>
    <n v="105.7608"/>
  </r>
  <r>
    <s v="R7H0SKGE"/>
    <x v="2"/>
    <x v="0"/>
    <s v="Product_M0E6V"/>
    <n v="438.63"/>
    <n v="72"/>
    <x v="2"/>
    <s v="20x10x13 cm"/>
    <d v="2023-03-15T00:00:00"/>
    <d v="2024-01-01T00:00:00"/>
    <s v="1B2U56"/>
    <s v="XXN,D4N"/>
    <s v="Red/Small"/>
    <x v="3"/>
    <n v="394.767"/>
    <n v="0.8"/>
    <x v="1"/>
    <n v="375.02864999999997"/>
    <n v="355.2903"/>
    <n v="315.81360000000001"/>
    <n v="228.08760000000001"/>
    <n v="105.27119999999999"/>
  </r>
  <r>
    <s v="IQ0ZMQO5"/>
    <x v="1"/>
    <x v="0"/>
    <s v="Product_5Y6PG"/>
    <n v="405.52"/>
    <n v="82"/>
    <x v="0"/>
    <s v="9x5x15 cm"/>
    <d v="2023-03-15T00:00:00"/>
    <d v="2025-01-01T00:00:00"/>
    <s v="UXXA4G"/>
    <s v="8YI,TWQ"/>
    <s v="Blue/Medium"/>
    <x v="0"/>
    <n v="364.96799999999996"/>
    <n v="1.8027397260273972"/>
    <x v="1"/>
    <n v="346.71959999999996"/>
    <n v="328.47119999999995"/>
    <n v="291.9744"/>
    <n v="210.87039999999999"/>
    <n v="97.324799999999996"/>
  </r>
  <r>
    <s v="UHZLU9E8"/>
    <x v="0"/>
    <x v="0"/>
    <s v="Product_9JTCG"/>
    <n v="425.53"/>
    <n v="68"/>
    <x v="2"/>
    <s v="5x7x17 cm"/>
    <d v="2023-03-15T00:00:00"/>
    <d v="2026-01-01T00:00:00"/>
    <s v="L6J2WE"/>
    <s v="G1H,R3W"/>
    <s v="Red/Small"/>
    <x v="4"/>
    <n v="382.97699999999998"/>
    <n v="2.8027397260273972"/>
    <x v="1"/>
    <n v="363.82814999999994"/>
    <n v="344.67930000000001"/>
    <n v="306.38159999999999"/>
    <n v="221.2756"/>
    <n v="102.12719999999999"/>
  </r>
  <r>
    <s v="91H10QD0"/>
    <x v="2"/>
    <x v="0"/>
    <s v="Product_D0HN7"/>
    <n v="180.2"/>
    <n v="66"/>
    <x v="1"/>
    <s v="13x8x13 cm"/>
    <d v="2023-01-01T00:00:00"/>
    <d v="2025-01-01T00:00:00"/>
    <s v="7KU03O"/>
    <s v="3X9,BD7"/>
    <s v="Red/Small"/>
    <x v="1"/>
    <n v="162.17999999999998"/>
    <n v="2.0027397260273974"/>
    <x v="1"/>
    <n v="154.07099999999997"/>
    <n v="145.96199999999999"/>
    <n v="129.744"/>
    <n v="93.703999999999994"/>
    <n v="43.247999999999998"/>
  </r>
  <r>
    <s v="IQL1F1T5"/>
    <x v="1"/>
    <x v="0"/>
    <s v="Product_M1I45"/>
    <n v="214.16"/>
    <n v="55"/>
    <x v="2"/>
    <s v="17x9x10 cm"/>
    <d v="2023-07-30T00:00:00"/>
    <d v="2024-01-01T00:00:00"/>
    <s v="5OXKKF"/>
    <s v="1D4,TVL"/>
    <s v="Blue/Medium"/>
    <x v="4"/>
    <n v="192.744"/>
    <n v="0.42465753424657532"/>
    <x v="1"/>
    <n v="183.10679999999999"/>
    <n v="173.46960000000001"/>
    <n v="154.1952"/>
    <n v="111.36320000000001"/>
    <n v="51.398399999999995"/>
  </r>
  <r>
    <s v="QCNCIJFK"/>
    <x v="3"/>
    <x v="0"/>
    <s v="Product_ILC92"/>
    <n v="151.97999999999999"/>
    <n v="30"/>
    <x v="0"/>
    <s v="13x10x7 cm"/>
    <d v="2023-03-15T00:00:00"/>
    <d v="2024-01-01T00:00:00"/>
    <s v="X02GEA"/>
    <s v="YID,PKK"/>
    <s v="Green/Large"/>
    <x v="0"/>
    <n v="136.78199999999998"/>
    <n v="0.8"/>
    <x v="1"/>
    <n v="129.94289999999998"/>
    <n v="123.10379999999999"/>
    <n v="109.42559999999999"/>
    <n v="79.029600000000002"/>
    <n v="36.475199999999994"/>
  </r>
  <r>
    <s v="PA7Y0HC5"/>
    <x v="1"/>
    <x v="0"/>
    <s v="Product_7V2B8"/>
    <n v="404.94"/>
    <n v="82"/>
    <x v="0"/>
    <s v="6x11x14 cm"/>
    <d v="2023-07-30T00:00:00"/>
    <d v="2024-01-01T00:00:00"/>
    <s v="DO7WIN"/>
    <s v="HRW,BRK"/>
    <s v="Blue/Medium"/>
    <x v="3"/>
    <n v="364.44600000000003"/>
    <n v="0.42465753424657532"/>
    <x v="1"/>
    <n v="346.22370000000001"/>
    <n v="328.00140000000005"/>
    <n v="291.55680000000001"/>
    <n v="210.56880000000001"/>
    <n v="97.185599999999994"/>
  </r>
  <r>
    <s v="PNR6OFQX"/>
    <x v="1"/>
    <x v="0"/>
    <s v="Product_UEK5W"/>
    <n v="335.99"/>
    <n v="52"/>
    <x v="1"/>
    <s v="5x13x16 cm"/>
    <d v="2023-07-30T00:00:00"/>
    <d v="2026-01-01T00:00:00"/>
    <s v="IICKY3"/>
    <s v="9KY,2BH"/>
    <s v="Red/Small"/>
    <x v="0"/>
    <n v="302.39100000000002"/>
    <n v="2.4273972602739726"/>
    <x v="1"/>
    <n v="287.27145000000002"/>
    <n v="272.15190000000001"/>
    <n v="241.91280000000003"/>
    <n v="174.7148"/>
    <n v="80.637600000000006"/>
  </r>
  <r>
    <s v="WPNZZWKC"/>
    <x v="1"/>
    <x v="0"/>
    <s v="Product_5YJ8O"/>
    <n v="437.13"/>
    <n v="59"/>
    <x v="0"/>
    <s v="13x19x8 cm"/>
    <d v="2023-03-15T00:00:00"/>
    <d v="2025-01-01T00:00:00"/>
    <s v="4NIV5T"/>
    <s v="9EL,8WC"/>
    <s v="Blue/Medium"/>
    <x v="2"/>
    <n v="393.41699999999997"/>
    <n v="1.8027397260273972"/>
    <x v="1"/>
    <n v="373.74614999999994"/>
    <n v="354.07529999999997"/>
    <n v="314.73360000000002"/>
    <n v="227.30760000000001"/>
    <n v="104.91119999999999"/>
  </r>
  <r>
    <s v="0338OXUK"/>
    <x v="0"/>
    <x v="0"/>
    <s v="Product_0AWS4"/>
    <n v="71.209999999999994"/>
    <n v="69"/>
    <x v="2"/>
    <s v="17x5x17 cm"/>
    <d v="2023-07-30T00:00:00"/>
    <d v="2026-01-01T00:00:00"/>
    <s v="T2M5X3"/>
    <s v="1OG,OBJ"/>
    <s v="Blue/Medium"/>
    <x v="0"/>
    <n v="64.088999999999999"/>
    <n v="2.4273972602739726"/>
    <x v="0"/>
    <n v="60.884549999999997"/>
    <n v="57.680100000000003"/>
    <n v="51.2712"/>
    <n v="37.029199999999996"/>
    <n v="17.090399999999999"/>
  </r>
  <r>
    <s v="SQ33RLZV"/>
    <x v="3"/>
    <x v="0"/>
    <s v="Product_9BPO9"/>
    <n v="424.7"/>
    <n v="4"/>
    <x v="1"/>
    <s v="9x12x18 cm"/>
    <d v="2023-07-30T00:00:00"/>
    <d v="2026-01-01T00:00:00"/>
    <s v="FHIGYB"/>
    <s v="CU2,X4D"/>
    <s v="Green/Large"/>
    <x v="2"/>
    <n v="382.23"/>
    <n v="2.4273972602739726"/>
    <x v="1"/>
    <n v="363.11849999999998"/>
    <n v="344.00700000000001"/>
    <n v="305.78400000000005"/>
    <n v="220.84399999999999"/>
    <n v="101.928"/>
  </r>
  <r>
    <s v="6FMICU0D"/>
    <x v="2"/>
    <x v="0"/>
    <s v="Product_DFXEM"/>
    <n v="42.23"/>
    <n v="43"/>
    <x v="0"/>
    <s v="14x19x12 cm"/>
    <d v="2023-07-30T00:00:00"/>
    <d v="2025-01-01T00:00:00"/>
    <s v="25J5HW"/>
    <s v="PZ1,IT4"/>
    <s v="Red/Small"/>
    <x v="0"/>
    <n v="38.006999999999998"/>
    <n v="1.4273972602739726"/>
    <x v="1"/>
    <n v="36.106649999999995"/>
    <n v="34.206299999999999"/>
    <n v="30.4056"/>
    <n v="21.959599999999998"/>
    <n v="10.135199999999999"/>
  </r>
  <r>
    <s v="MXEV5UJ1"/>
    <x v="3"/>
    <x v="0"/>
    <s v="Product_Z7331"/>
    <n v="390.82"/>
    <n v="93"/>
    <x v="0"/>
    <s v="10x6x6 cm"/>
    <d v="2023-03-15T00:00:00"/>
    <d v="2025-01-01T00:00:00"/>
    <s v="MCFSDX"/>
    <s v="H0J,AY1"/>
    <s v="Green/Large"/>
    <x v="2"/>
    <n v="351.738"/>
    <n v="1.8027397260273972"/>
    <x v="0"/>
    <n v="334.15109999999999"/>
    <n v="316.56420000000003"/>
    <n v="281.3904"/>
    <n v="203.22640000000001"/>
    <n v="93.79679999999999"/>
  </r>
  <r>
    <s v="1IETRAUL"/>
    <x v="0"/>
    <x v="0"/>
    <s v="Product_IGTXX"/>
    <n v="292.11"/>
    <n v="65"/>
    <x v="1"/>
    <s v="11x20x19 cm"/>
    <d v="2023-03-15T00:00:00"/>
    <d v="2026-01-01T00:00:00"/>
    <s v="V6B6K0"/>
    <s v="JEO,0UD"/>
    <s v="Blue/Medium"/>
    <x v="3"/>
    <n v="262.899"/>
    <n v="2.8027397260273972"/>
    <x v="0"/>
    <n v="249.75404999999998"/>
    <n v="236.60910000000001"/>
    <n v="210.31920000000002"/>
    <n v="151.89720000000003"/>
    <n v="70.106399999999994"/>
  </r>
  <r>
    <s v="U5T3J5OX"/>
    <x v="3"/>
    <x v="0"/>
    <s v="Product_IX39B"/>
    <n v="122.06"/>
    <n v="80"/>
    <x v="2"/>
    <s v="20x10x5 cm"/>
    <d v="2023-03-15T00:00:00"/>
    <d v="2024-01-01T00:00:00"/>
    <s v="3AHXK0"/>
    <s v="0NT,RZV"/>
    <s v="Red/Small"/>
    <x v="2"/>
    <n v="109.854"/>
    <n v="0.8"/>
    <x v="1"/>
    <n v="104.3613"/>
    <n v="98.868600000000001"/>
    <n v="87.883200000000002"/>
    <n v="63.471200000000003"/>
    <n v="29.2944"/>
  </r>
  <r>
    <s v="BHWZUMSQ"/>
    <x v="1"/>
    <x v="0"/>
    <s v="Product_37AXO"/>
    <n v="354.78"/>
    <n v="85"/>
    <x v="1"/>
    <s v="16x11x5 cm"/>
    <d v="2023-07-30T00:00:00"/>
    <d v="2026-01-01T00:00:00"/>
    <s v="VKO7XF"/>
    <s v="7H8,VPQ"/>
    <s v="Green/Large"/>
    <x v="0"/>
    <n v="319.30199999999996"/>
    <n v="2.4273972602739726"/>
    <x v="0"/>
    <n v="303.33689999999996"/>
    <n v="287.37179999999995"/>
    <n v="255.44159999999999"/>
    <n v="184.48560000000001"/>
    <n v="85.147199999999984"/>
  </r>
  <r>
    <s v="LSZWTM0N"/>
    <x v="2"/>
    <x v="0"/>
    <s v="Product_TY1PY"/>
    <n v="280.37"/>
    <n v="28"/>
    <x v="0"/>
    <s v="5x17x9 cm"/>
    <d v="2023-01-01T00:00:00"/>
    <d v="2025-01-01T00:00:00"/>
    <s v="8GXLW8"/>
    <s v="TVD,5J1"/>
    <s v="Green/Large"/>
    <x v="0"/>
    <n v="252.333"/>
    <n v="2.0027397260273974"/>
    <x v="1"/>
    <n v="239.71634999999998"/>
    <n v="227.09970000000001"/>
    <n v="201.8664"/>
    <n v="145.79240000000001"/>
    <n v="67.288799999999995"/>
  </r>
  <r>
    <s v="HO6KRXEM"/>
    <x v="3"/>
    <x v="0"/>
    <s v="Product_85FOX"/>
    <n v="419.45"/>
    <n v="30"/>
    <x v="2"/>
    <s v="19x5x16 cm"/>
    <d v="2023-03-15T00:00:00"/>
    <d v="2025-01-01T00:00:00"/>
    <s v="F3RX3V"/>
    <s v="Z1U,WMX"/>
    <s v="Blue/Medium"/>
    <x v="1"/>
    <n v="377.505"/>
    <n v="1.8027397260273972"/>
    <x v="1"/>
    <n v="358.62975"/>
    <n v="339.75450000000001"/>
    <n v="302.00400000000002"/>
    <n v="218.114"/>
    <n v="100.66799999999999"/>
  </r>
  <r>
    <s v="ZF58SXGS"/>
    <x v="0"/>
    <x v="0"/>
    <s v="Product_3TEGU"/>
    <n v="350.92"/>
    <n v="75"/>
    <x v="1"/>
    <s v="18x11x13 cm"/>
    <d v="2023-01-01T00:00:00"/>
    <d v="2026-01-01T00:00:00"/>
    <s v="NQYQF7"/>
    <s v="A9C,WI1"/>
    <s v="Blue/Medium"/>
    <x v="1"/>
    <n v="315.82800000000003"/>
    <n v="3.0027397260273974"/>
    <x v="0"/>
    <n v="300.03660000000002"/>
    <n v="284.24520000000001"/>
    <n v="252.66240000000005"/>
    <n v="182.47840000000002"/>
    <n v="84.220799999999997"/>
  </r>
  <r>
    <s v="F7Y3IY1R"/>
    <x v="2"/>
    <x v="0"/>
    <s v="Product_A50FS"/>
    <n v="282.05"/>
    <n v="82"/>
    <x v="2"/>
    <s v="20x16x16 cm"/>
    <d v="2023-03-15T00:00:00"/>
    <d v="2026-01-01T00:00:00"/>
    <s v="PT9ZHI"/>
    <s v="FOB,ETH"/>
    <s v="Red/Small"/>
    <x v="2"/>
    <n v="253.845"/>
    <n v="2.8027397260273972"/>
    <x v="0"/>
    <n v="241.15275"/>
    <n v="228.4605"/>
    <n v="203.07600000000002"/>
    <n v="146.666"/>
    <n v="67.692000000000007"/>
  </r>
  <r>
    <s v="0EVZOGO3"/>
    <x v="0"/>
    <x v="0"/>
    <s v="Product_CJ0MR"/>
    <n v="299.86"/>
    <n v="65"/>
    <x v="2"/>
    <s v="20x13x9 cm"/>
    <d v="2023-01-01T00:00:00"/>
    <d v="2024-01-01T00:00:00"/>
    <s v="M8ATA1"/>
    <s v="BA2,IB5"/>
    <s v="Blue/Medium"/>
    <x v="4"/>
    <n v="269.87400000000002"/>
    <n v="1"/>
    <x v="1"/>
    <n v="256.38030000000003"/>
    <n v="242.88660000000002"/>
    <n v="215.89920000000004"/>
    <n v="155.9272"/>
    <n v="71.966400000000007"/>
  </r>
  <r>
    <s v="SV1R5286"/>
    <x v="0"/>
    <x v="0"/>
    <s v="Product_XC7SW"/>
    <n v="80.64"/>
    <n v="6"/>
    <x v="1"/>
    <s v="19x6x8 cm"/>
    <d v="2023-07-30T00:00:00"/>
    <d v="2025-01-01T00:00:00"/>
    <s v="FIQDB8"/>
    <s v="J6Y,JXP"/>
    <s v="Green/Large"/>
    <x v="4"/>
    <n v="72.575999999999993"/>
    <n v="1.4273972602739726"/>
    <x v="1"/>
    <n v="68.947199999999995"/>
    <n v="65.318399999999997"/>
    <n v="58.0608"/>
    <n v="41.9328"/>
    <n v="19.3536"/>
  </r>
  <r>
    <s v="NG85UZUE"/>
    <x v="2"/>
    <x v="0"/>
    <s v="Product_UBDJP"/>
    <n v="247.06"/>
    <n v="10"/>
    <x v="1"/>
    <s v="12x18x6 cm"/>
    <d v="2023-01-01T00:00:00"/>
    <d v="2026-01-01T00:00:00"/>
    <s v="8THQC7"/>
    <s v="SDC,NN2"/>
    <s v="Blue/Medium"/>
    <x v="0"/>
    <n v="222.35399999999998"/>
    <n v="3.0027397260273974"/>
    <x v="0"/>
    <n v="211.23629999999997"/>
    <n v="200.11859999999999"/>
    <n v="177.88319999999999"/>
    <n v="128.47120000000001"/>
    <n v="59.294399999999996"/>
  </r>
  <r>
    <s v="5SYAA3WS"/>
    <x v="2"/>
    <x v="0"/>
    <s v="Product_LZDNX"/>
    <n v="139.93"/>
    <n v="64"/>
    <x v="1"/>
    <s v="17x7x6 cm"/>
    <d v="2023-03-15T00:00:00"/>
    <d v="2025-01-01T00:00:00"/>
    <s v="ASX0UJ"/>
    <s v="BTP,8I3"/>
    <s v="Blue/Medium"/>
    <x v="2"/>
    <n v="125.93700000000001"/>
    <n v="1.8027397260273972"/>
    <x v="0"/>
    <n v="119.64015000000001"/>
    <n v="113.34330000000001"/>
    <n v="100.74960000000002"/>
    <n v="72.763600000000011"/>
    <n v="33.583199999999998"/>
  </r>
  <r>
    <s v="FA9GW6TU"/>
    <x v="0"/>
    <x v="0"/>
    <s v="Product_YU65U"/>
    <n v="193.4"/>
    <n v="99"/>
    <x v="0"/>
    <s v="8x10x7 cm"/>
    <d v="2023-01-01T00:00:00"/>
    <d v="2026-01-01T00:00:00"/>
    <s v="6RMGEX"/>
    <s v="8TY,9JK"/>
    <s v="Blue/Medium"/>
    <x v="4"/>
    <n v="174.06"/>
    <n v="3.0027397260273974"/>
    <x v="0"/>
    <n v="165.357"/>
    <n v="156.654"/>
    <n v="139.24800000000002"/>
    <n v="100.56800000000001"/>
    <n v="46.415999999999997"/>
  </r>
  <r>
    <s v="XSDFRYY5"/>
    <x v="2"/>
    <x v="0"/>
    <s v="Product_EPW6R"/>
    <n v="70.010000000000005"/>
    <n v="33"/>
    <x v="2"/>
    <s v="9x9x19 cm"/>
    <d v="2023-03-15T00:00:00"/>
    <d v="2026-01-01T00:00:00"/>
    <s v="K5JG1Y"/>
    <s v="V79,HS8"/>
    <s v="Green/Large"/>
    <x v="2"/>
    <n v="63.009"/>
    <n v="2.8027397260273972"/>
    <x v="0"/>
    <n v="59.858550000000001"/>
    <n v="56.708100000000002"/>
    <n v="50.407200000000003"/>
    <n v="36.405200000000001"/>
    <n v="16.802400000000002"/>
  </r>
  <r>
    <s v="1XQZD4IP"/>
    <x v="1"/>
    <x v="0"/>
    <s v="Product_DC2B7"/>
    <n v="205.22"/>
    <n v="66"/>
    <x v="1"/>
    <s v="10x7x14 cm"/>
    <d v="2023-07-30T00:00:00"/>
    <d v="2025-01-01T00:00:00"/>
    <s v="75MB7A"/>
    <s v="30G,2CK"/>
    <s v="Green/Large"/>
    <x v="2"/>
    <n v="184.69800000000001"/>
    <n v="1.4273972602739726"/>
    <x v="1"/>
    <n v="175.4631"/>
    <n v="166.22820000000002"/>
    <n v="147.75840000000002"/>
    <n v="106.7144"/>
    <n v="49.252800000000001"/>
  </r>
  <r>
    <s v="F4934Y9M"/>
    <x v="3"/>
    <x v="0"/>
    <s v="Product_YJBIO"/>
    <n v="150"/>
    <n v="59"/>
    <x v="1"/>
    <s v="13x9x9 cm"/>
    <d v="2023-01-01T00:00:00"/>
    <d v="2025-01-01T00:00:00"/>
    <s v="60D3R9"/>
    <s v="B6I,JQT"/>
    <s v="Blue/Medium"/>
    <x v="4"/>
    <n v="135"/>
    <n v="2.0027397260273974"/>
    <x v="1"/>
    <n v="128.25"/>
    <n v="121.5"/>
    <n v="108"/>
    <n v="78"/>
    <n v="36"/>
  </r>
  <r>
    <s v="6O0E1RUM"/>
    <x v="2"/>
    <x v="0"/>
    <s v="Product_EMDB1"/>
    <n v="14.81"/>
    <n v="37"/>
    <x v="2"/>
    <s v="16x19x10 cm"/>
    <d v="2023-03-15T00:00:00"/>
    <d v="2024-01-01T00:00:00"/>
    <s v="G0E4DO"/>
    <s v="EG5,VSH"/>
    <s v="Blue/Medium"/>
    <x v="3"/>
    <n v="13.329000000000001"/>
    <n v="0.8"/>
    <x v="1"/>
    <n v="12.66255"/>
    <n v="11.9961"/>
    <n v="10.663200000000002"/>
    <n v="7.7012000000000009"/>
    <n v="3.5543999999999998"/>
  </r>
  <r>
    <s v="6HUZMHME"/>
    <x v="0"/>
    <x v="0"/>
    <s v="Product_RQWJS"/>
    <n v="317.99"/>
    <n v="42"/>
    <x v="0"/>
    <s v="9x15x5 cm"/>
    <d v="2023-07-30T00:00:00"/>
    <d v="2026-01-01T00:00:00"/>
    <s v="L8DE8W"/>
    <s v="ZUT,QDN"/>
    <s v="Green/Large"/>
    <x v="4"/>
    <n v="286.19100000000003"/>
    <n v="2.4273972602739726"/>
    <x v="0"/>
    <n v="271.88145000000003"/>
    <n v="257.57190000000003"/>
    <n v="228.95280000000002"/>
    <n v="165.35480000000001"/>
    <n v="76.317599999999999"/>
  </r>
  <r>
    <s v="PRQKQY8P"/>
    <x v="2"/>
    <x v="0"/>
    <s v="Product_QNLNM"/>
    <n v="168.09"/>
    <n v="7"/>
    <x v="1"/>
    <s v="12x11x7 cm"/>
    <d v="2023-07-30T00:00:00"/>
    <d v="2024-01-01T00:00:00"/>
    <s v="U2OEQG"/>
    <s v="LSD,QF7"/>
    <s v="Red/Small"/>
    <x v="4"/>
    <n v="151.28100000000001"/>
    <n v="0.42465753424657532"/>
    <x v="1"/>
    <n v="143.71695"/>
    <n v="136.15290000000002"/>
    <n v="121.02480000000001"/>
    <n v="87.406800000000004"/>
    <n v="40.3416"/>
  </r>
  <r>
    <s v="YOQBZX6P"/>
    <x v="1"/>
    <x v="0"/>
    <s v="Product_1CY8S"/>
    <n v="199.05"/>
    <n v="93"/>
    <x v="1"/>
    <s v="12x13x6 cm"/>
    <d v="2023-03-15T00:00:00"/>
    <d v="2024-01-01T00:00:00"/>
    <s v="I3FB1R"/>
    <s v="BNM,84V"/>
    <s v="Blue/Medium"/>
    <x v="0"/>
    <n v="179.14500000000001"/>
    <n v="0.8"/>
    <x v="1"/>
    <n v="170.18774999999999"/>
    <n v="161.23050000000001"/>
    <n v="143.316"/>
    <n v="103.50600000000001"/>
    <n v="47.771999999999998"/>
  </r>
  <r>
    <s v="5QNPCWED"/>
    <x v="0"/>
    <x v="0"/>
    <s v="Product_OKG38"/>
    <n v="153.80000000000001"/>
    <n v="44"/>
    <x v="2"/>
    <s v="14x6x5 cm"/>
    <d v="2023-01-01T00:00:00"/>
    <d v="2024-01-01T00:00:00"/>
    <s v="6YMNX8"/>
    <s v="I0V,TIM"/>
    <s v="Red/Small"/>
    <x v="4"/>
    <n v="138.42000000000002"/>
    <n v="1"/>
    <x v="1"/>
    <n v="131.499"/>
    <n v="124.57800000000002"/>
    <n v="110.73600000000002"/>
    <n v="79.976000000000013"/>
    <n v="36.911999999999999"/>
  </r>
  <r>
    <s v="WU5JTF17"/>
    <x v="2"/>
    <x v="0"/>
    <s v="Product_EN9QA"/>
    <n v="328.05"/>
    <n v="75"/>
    <x v="2"/>
    <s v="7x10x12 cm"/>
    <d v="2023-01-01T00:00:00"/>
    <d v="2025-01-01T00:00:00"/>
    <s v="QUKEQI"/>
    <s v="CEH,KDG"/>
    <s v="Blue/Medium"/>
    <x v="3"/>
    <n v="295.245"/>
    <n v="2.0027397260273974"/>
    <x v="0"/>
    <n v="280.48275000000001"/>
    <n v="265.72050000000002"/>
    <n v="236.19600000000003"/>
    <n v="170.58600000000001"/>
    <n v="78.731999999999999"/>
  </r>
  <r>
    <s v="OSB99N1A"/>
    <x v="2"/>
    <x v="0"/>
    <s v="Product_92PN7"/>
    <n v="203.99"/>
    <n v="92"/>
    <x v="0"/>
    <s v="14x19x16 cm"/>
    <d v="2023-07-30T00:00:00"/>
    <d v="2025-01-01T00:00:00"/>
    <s v="9JG6P9"/>
    <s v="KF3,LJZ"/>
    <s v="Blue/Medium"/>
    <x v="2"/>
    <n v="183.59100000000001"/>
    <n v="1.4273972602739726"/>
    <x v="1"/>
    <n v="174.41145"/>
    <n v="165.23190000000002"/>
    <n v="146.87280000000001"/>
    <n v="106.07480000000001"/>
    <n v="48.957599999999999"/>
  </r>
  <r>
    <s v="D5C3B39H"/>
    <x v="2"/>
    <x v="0"/>
    <s v="Product_OTRXC"/>
    <n v="255.77"/>
    <n v="59"/>
    <x v="2"/>
    <s v="9x10x6 cm"/>
    <d v="2023-03-15T00:00:00"/>
    <d v="2026-01-01T00:00:00"/>
    <s v="V2ZCNU"/>
    <s v="DVG,N2I"/>
    <s v="Green/Large"/>
    <x v="3"/>
    <n v="230.19300000000001"/>
    <n v="2.8027397260273972"/>
    <x v="0"/>
    <n v="218.68334999999999"/>
    <n v="207.17370000000003"/>
    <n v="184.15440000000001"/>
    <n v="133.00040000000001"/>
    <n v="61.384799999999998"/>
  </r>
  <r>
    <s v="3QZVNPNO"/>
    <x v="2"/>
    <x v="0"/>
    <s v="Product_38L3N"/>
    <n v="10.55"/>
    <n v="50"/>
    <x v="1"/>
    <s v="14x7x10 cm"/>
    <d v="2023-03-15T00:00:00"/>
    <d v="2026-01-01T00:00:00"/>
    <s v="QDR7O5"/>
    <s v="WDI,8MA"/>
    <s v="Green/Large"/>
    <x v="4"/>
    <n v="9.495000000000001"/>
    <n v="2.8027397260273972"/>
    <x v="0"/>
    <n v="9.0202500000000008"/>
    <n v="8.5455000000000005"/>
    <n v="7.596000000000001"/>
    <n v="5.4860000000000007"/>
    <n v="2.532"/>
  </r>
  <r>
    <s v="3LY2078E"/>
    <x v="2"/>
    <x v="0"/>
    <s v="Product_755WB"/>
    <n v="257.49"/>
    <n v="58"/>
    <x v="0"/>
    <s v="16x10x17 cm"/>
    <d v="2023-07-30T00:00:00"/>
    <d v="2025-01-01T00:00:00"/>
    <s v="HTPX25"/>
    <s v="PT6,IJD"/>
    <s v="Green/Large"/>
    <x v="2"/>
    <n v="231.74100000000001"/>
    <n v="1.4273972602739726"/>
    <x v="1"/>
    <n v="220.15395000000001"/>
    <n v="208.5669"/>
    <n v="185.39280000000002"/>
    <n v="133.8948"/>
    <n v="61.797600000000003"/>
  </r>
  <r>
    <s v="TZTCKYOS"/>
    <x v="1"/>
    <x v="0"/>
    <s v="Product_J2T6Q"/>
    <n v="128.28"/>
    <n v="82"/>
    <x v="0"/>
    <s v="16x13x8 cm"/>
    <d v="2023-01-01T00:00:00"/>
    <d v="2025-01-01T00:00:00"/>
    <s v="ABGXWK"/>
    <s v="Y8H,VHW"/>
    <s v="Red/Small"/>
    <x v="4"/>
    <n v="115.452"/>
    <n v="2.0027397260273974"/>
    <x v="0"/>
    <n v="109.67939999999999"/>
    <n v="103.9068"/>
    <n v="92.36160000000001"/>
    <n v="66.705600000000004"/>
    <n v="30.787199999999999"/>
  </r>
  <r>
    <s v="D99SS62T"/>
    <x v="0"/>
    <x v="0"/>
    <s v="Product_O39H0"/>
    <n v="375.46"/>
    <n v="90"/>
    <x v="2"/>
    <s v="14x14x13 cm"/>
    <d v="2023-07-30T00:00:00"/>
    <d v="2026-01-01T00:00:00"/>
    <s v="FVZDM2"/>
    <s v="M7V,RKI"/>
    <s v="Red/Small"/>
    <x v="0"/>
    <n v="337.91399999999999"/>
    <n v="2.4273972602739726"/>
    <x v="0"/>
    <n v="321.01829999999995"/>
    <n v="304.12259999999998"/>
    <n v="270.33120000000002"/>
    <n v="195.23919999999998"/>
    <n v="90.110399999999998"/>
  </r>
  <r>
    <s v="94CX77PD"/>
    <x v="1"/>
    <x v="0"/>
    <s v="Product_EL5O5"/>
    <n v="424.59"/>
    <n v="12"/>
    <x v="1"/>
    <s v="11x7x6 cm"/>
    <d v="2023-03-15T00:00:00"/>
    <d v="2026-01-01T00:00:00"/>
    <s v="0CN0RL"/>
    <s v="7JR,G8H"/>
    <s v="Red/Small"/>
    <x v="4"/>
    <n v="382.13099999999997"/>
    <n v="2.8027397260273972"/>
    <x v="0"/>
    <n v="363.02444999999994"/>
    <n v="343.91789999999997"/>
    <n v="305.70479999999998"/>
    <n v="220.7868"/>
    <n v="101.90159999999999"/>
  </r>
  <r>
    <s v="OMCWBSZY"/>
    <x v="2"/>
    <x v="0"/>
    <s v="Product_SMEGX"/>
    <n v="180.79"/>
    <n v="92"/>
    <x v="0"/>
    <s v="14x10x18 cm"/>
    <d v="2023-03-15T00:00:00"/>
    <d v="2024-01-01T00:00:00"/>
    <s v="E5JD6N"/>
    <s v="XJX,GG6"/>
    <s v="Green/Large"/>
    <x v="4"/>
    <n v="162.71099999999998"/>
    <n v="0.8"/>
    <x v="1"/>
    <n v="154.57544999999999"/>
    <n v="146.43989999999999"/>
    <n v="130.1688"/>
    <n v="94.010800000000003"/>
    <n v="43.389599999999994"/>
  </r>
  <r>
    <s v="5MANU2UN"/>
    <x v="2"/>
    <x v="0"/>
    <s v="Product_MODUE"/>
    <n v="97.28"/>
    <n v="27"/>
    <x v="2"/>
    <s v="15x10x13 cm"/>
    <d v="2023-03-15T00:00:00"/>
    <d v="2026-01-01T00:00:00"/>
    <s v="4RAQCD"/>
    <s v="XFT,L95"/>
    <s v="Green/Large"/>
    <x v="2"/>
    <n v="87.551999999999992"/>
    <n v="2.8027397260273972"/>
    <x v="0"/>
    <n v="83.174399999999991"/>
    <n v="78.79679999999999"/>
    <n v="70.041600000000003"/>
    <n v="50.585599999999999"/>
    <n v="23.347200000000001"/>
  </r>
  <r>
    <s v="22GLUH1P"/>
    <x v="3"/>
    <x v="0"/>
    <s v="Product_TZ15E"/>
    <n v="118.51"/>
    <n v="85"/>
    <x v="1"/>
    <s v="17x9x19 cm"/>
    <d v="2023-07-30T00:00:00"/>
    <d v="2024-01-01T00:00:00"/>
    <s v="Y6O89Q"/>
    <s v="AYO,EA2"/>
    <s v="Blue/Medium"/>
    <x v="4"/>
    <n v="106.65900000000001"/>
    <n v="0.42465753424657532"/>
    <x v="1"/>
    <n v="101.32605"/>
    <n v="95.993100000000013"/>
    <n v="85.327200000000005"/>
    <n v="61.625200000000007"/>
    <n v="28.442399999999999"/>
  </r>
  <r>
    <s v="7HQ6OCC6"/>
    <x v="2"/>
    <x v="0"/>
    <s v="Product_SHRQK"/>
    <n v="31.74"/>
    <n v="88"/>
    <x v="2"/>
    <s v="20x17x8 cm"/>
    <d v="2023-03-15T00:00:00"/>
    <d v="2024-01-01T00:00:00"/>
    <s v="5SIEHK"/>
    <s v="MIS,Y43"/>
    <s v="Red/Small"/>
    <x v="2"/>
    <n v="28.565999999999999"/>
    <n v="0.8"/>
    <x v="1"/>
    <n v="27.137699999999999"/>
    <n v="25.709399999999999"/>
    <n v="22.852800000000002"/>
    <n v="16.504799999999999"/>
    <n v="7.6175999999999995"/>
  </r>
  <r>
    <s v="F3I0Q107"/>
    <x v="0"/>
    <x v="0"/>
    <s v="Product_8BL3Y"/>
    <n v="131.5"/>
    <n v="14"/>
    <x v="0"/>
    <s v="10x11x19 cm"/>
    <d v="2023-01-01T00:00:00"/>
    <d v="2026-01-01T00:00:00"/>
    <s v="VJM9IO"/>
    <s v="3XA,H32"/>
    <s v="Green/Large"/>
    <x v="0"/>
    <n v="118.35"/>
    <n v="3.0027397260273974"/>
    <x v="1"/>
    <n v="112.43249999999999"/>
    <n v="106.515"/>
    <n v="94.68"/>
    <n v="68.38"/>
    <n v="31.560000000000002"/>
  </r>
  <r>
    <s v="KIVHRUB0"/>
    <x v="3"/>
    <x v="0"/>
    <s v="Product_I7HIR"/>
    <n v="210.79"/>
    <n v="57"/>
    <x v="2"/>
    <s v="6x11x18 cm"/>
    <d v="2023-01-01T00:00:00"/>
    <d v="2024-01-01T00:00:00"/>
    <s v="4V2AO1"/>
    <s v="E2P,RQ1"/>
    <s v="Red/Small"/>
    <x v="1"/>
    <n v="189.71099999999998"/>
    <n v="1"/>
    <x v="1"/>
    <n v="180.22544999999997"/>
    <n v="170.73989999999998"/>
    <n v="151.7688"/>
    <n v="109.6108"/>
    <n v="50.589599999999997"/>
  </r>
  <r>
    <s v="M7UZEGRR"/>
    <x v="2"/>
    <x v="0"/>
    <s v="Product_7ZVDW"/>
    <n v="137.47999999999999"/>
    <n v="13"/>
    <x v="1"/>
    <s v="15x9x12 cm"/>
    <d v="2023-03-15T00:00:00"/>
    <d v="2025-01-01T00:00:00"/>
    <s v="CUNLVD"/>
    <s v="IOS,0HO"/>
    <s v="Green/Large"/>
    <x v="4"/>
    <n v="123.73199999999999"/>
    <n v="1.8027397260273972"/>
    <x v="1"/>
    <n v="117.54539999999999"/>
    <n v="111.35879999999999"/>
    <n v="98.985599999999991"/>
    <n v="71.489599999999996"/>
    <n v="32.995199999999997"/>
  </r>
  <r>
    <s v="CTP55OUA"/>
    <x v="1"/>
    <x v="0"/>
    <s v="Product_CIRPL"/>
    <n v="141.85"/>
    <n v="12"/>
    <x v="2"/>
    <s v="9x11x6 cm"/>
    <d v="2023-01-01T00:00:00"/>
    <d v="2024-01-01T00:00:00"/>
    <s v="3OHS0C"/>
    <s v="IGQ,HPJ"/>
    <s v="Blue/Medium"/>
    <x v="2"/>
    <n v="127.66499999999999"/>
    <n v="1"/>
    <x v="1"/>
    <n v="121.28174999999999"/>
    <n v="114.8985"/>
    <n v="102.13200000000001"/>
    <n v="73.762"/>
    <n v="34.043999999999997"/>
  </r>
  <r>
    <s v="5ZCPJ6P7"/>
    <x v="1"/>
    <x v="0"/>
    <s v="Product_IW2JE"/>
    <n v="335.08"/>
    <n v="81"/>
    <x v="2"/>
    <s v="16x15x11 cm"/>
    <d v="2023-01-01T00:00:00"/>
    <d v="2024-01-01T00:00:00"/>
    <s v="K08S5M"/>
    <s v="95Z,63F"/>
    <s v="Blue/Medium"/>
    <x v="3"/>
    <n v="301.572"/>
    <n v="1"/>
    <x v="1"/>
    <n v="286.49340000000001"/>
    <n v="271.41480000000001"/>
    <n v="241.25760000000002"/>
    <n v="174.24160000000001"/>
    <n v="80.419199999999989"/>
  </r>
  <r>
    <s v="AEKF1EBO"/>
    <x v="3"/>
    <x v="0"/>
    <s v="Product_BSF8F"/>
    <n v="311.61"/>
    <n v="53"/>
    <x v="1"/>
    <s v="14x13x20 cm"/>
    <d v="2023-01-01T00:00:00"/>
    <d v="2024-01-01T00:00:00"/>
    <s v="BFMB2V"/>
    <s v="OYE,935"/>
    <s v="Blue/Medium"/>
    <x v="0"/>
    <n v="280.44900000000001"/>
    <n v="1"/>
    <x v="1"/>
    <n v="266.42655000000002"/>
    <n v="252.40410000000003"/>
    <n v="224.35920000000002"/>
    <n v="162.03720000000001"/>
    <n v="74.7864"/>
  </r>
  <r>
    <s v="R4TGR8YG"/>
    <x v="0"/>
    <x v="0"/>
    <s v="Product_R4BOX"/>
    <n v="422.35"/>
    <n v="100"/>
    <x v="1"/>
    <s v="10x12x18 cm"/>
    <d v="2023-01-01T00:00:00"/>
    <d v="2024-01-01T00:00:00"/>
    <s v="CJBJ92"/>
    <s v="9E0,GIS"/>
    <s v="Red/Small"/>
    <x v="3"/>
    <n v="380.11500000000001"/>
    <n v="1"/>
    <x v="1"/>
    <n v="361.10924999999997"/>
    <n v="342.1035"/>
    <n v="304.09200000000004"/>
    <n v="219.62200000000001"/>
    <n v="101.364"/>
  </r>
  <r>
    <s v="JSDWQ98A"/>
    <x v="1"/>
    <x v="0"/>
    <s v="Product_4A2OM"/>
    <n v="398.16"/>
    <n v="12"/>
    <x v="1"/>
    <s v="6x7x18 cm"/>
    <d v="2023-01-01T00:00:00"/>
    <d v="2026-01-01T00:00:00"/>
    <s v="QMOETD"/>
    <s v="LME,EK4"/>
    <s v="Red/Small"/>
    <x v="2"/>
    <n v="358.34400000000005"/>
    <n v="3.0027397260273974"/>
    <x v="0"/>
    <n v="340.42680000000001"/>
    <n v="322.50960000000003"/>
    <n v="286.67520000000007"/>
    <n v="207.04320000000001"/>
    <n v="95.558400000000006"/>
  </r>
  <r>
    <s v="QZTN9EIX"/>
    <x v="1"/>
    <x v="0"/>
    <s v="Product_LCAQ3"/>
    <n v="446.85"/>
    <n v="54"/>
    <x v="2"/>
    <s v="13x19x5 cm"/>
    <d v="2023-07-30T00:00:00"/>
    <d v="2026-01-01T00:00:00"/>
    <s v="MLZJBQ"/>
    <s v="DU3,8KN"/>
    <s v="Red/Small"/>
    <x v="3"/>
    <n v="402.16500000000002"/>
    <n v="2.4273972602739726"/>
    <x v="1"/>
    <n v="382.05675000000002"/>
    <n v="361.94850000000002"/>
    <n v="321.73200000000003"/>
    <n v="232.36200000000002"/>
    <n v="107.244"/>
  </r>
  <r>
    <s v="P8KFPML1"/>
    <x v="3"/>
    <x v="0"/>
    <s v="Product_6N1AZ"/>
    <n v="257.05"/>
    <n v="28"/>
    <x v="1"/>
    <s v="12x6x10 cm"/>
    <d v="2023-07-30T00:00:00"/>
    <d v="2026-01-01T00:00:00"/>
    <s v="5T69M5"/>
    <s v="92K,R29"/>
    <s v="Red/Small"/>
    <x v="1"/>
    <n v="231.345"/>
    <n v="2.4273972602739726"/>
    <x v="0"/>
    <n v="219.77775"/>
    <n v="208.2105"/>
    <n v="185.07600000000002"/>
    <n v="133.666"/>
    <n v="61.692000000000007"/>
  </r>
  <r>
    <s v="TFLGJ6DO"/>
    <x v="3"/>
    <x v="0"/>
    <s v="Product_L9TQ8"/>
    <n v="380.42"/>
    <n v="36"/>
    <x v="0"/>
    <s v="15x10x19 cm"/>
    <d v="2023-03-15T00:00:00"/>
    <d v="2025-01-01T00:00:00"/>
    <s v="WPWAC3"/>
    <s v="VMU,0AZ"/>
    <s v="Blue/Medium"/>
    <x v="0"/>
    <n v="342.37800000000004"/>
    <n v="1.8027397260273972"/>
    <x v="1"/>
    <n v="325.25910000000005"/>
    <n v="308.14020000000005"/>
    <n v="273.90240000000006"/>
    <n v="197.81840000000003"/>
    <n v="91.300799999999995"/>
  </r>
  <r>
    <s v="SAEH1M7B"/>
    <x v="1"/>
    <x v="0"/>
    <s v="Product_DU9VB"/>
    <n v="32.880000000000003"/>
    <n v="7"/>
    <x v="0"/>
    <s v="20x14x15 cm"/>
    <d v="2023-07-30T00:00:00"/>
    <d v="2024-01-01T00:00:00"/>
    <s v="XAXHDB"/>
    <s v="DJF,Z52"/>
    <s v="Blue/Medium"/>
    <x v="2"/>
    <n v="29.592000000000002"/>
    <n v="0.42465753424657532"/>
    <x v="1"/>
    <n v="28.112400000000001"/>
    <n v="26.632800000000003"/>
    <n v="23.673600000000004"/>
    <n v="17.097600000000003"/>
    <n v="7.8911999999999995"/>
  </r>
  <r>
    <s v="2YV0WFUP"/>
    <x v="0"/>
    <x v="0"/>
    <s v="Product_51FRJ"/>
    <n v="112.07"/>
    <n v="100"/>
    <x v="0"/>
    <s v="12x11x9 cm"/>
    <d v="2023-01-01T00:00:00"/>
    <d v="2024-01-01T00:00:00"/>
    <s v="74M653"/>
    <s v="KAA,WXH"/>
    <s v="Blue/Medium"/>
    <x v="4"/>
    <n v="100.863"/>
    <n v="1"/>
    <x v="1"/>
    <n v="95.819849999999988"/>
    <n v="90.776700000000005"/>
    <n v="80.690400000000011"/>
    <n v="58.276399999999995"/>
    <n v="26.896799999999999"/>
  </r>
  <r>
    <s v="GT6N7F9A"/>
    <x v="1"/>
    <x v="0"/>
    <s v="Product_KDM4C"/>
    <n v="323.97000000000003"/>
    <n v="4"/>
    <x v="1"/>
    <s v="6x17x10 cm"/>
    <d v="2023-07-30T00:00:00"/>
    <d v="2025-01-01T00:00:00"/>
    <s v="VJNIS3"/>
    <s v="DMU,NNK"/>
    <s v="Blue/Medium"/>
    <x v="0"/>
    <n v="291.57300000000004"/>
    <n v="1.4273972602739726"/>
    <x v="0"/>
    <n v="276.99435"/>
    <n v="262.41570000000002"/>
    <n v="233.25840000000005"/>
    <n v="168.46440000000001"/>
    <n v="77.752800000000008"/>
  </r>
  <r>
    <s v="7DWIKCOW"/>
    <x v="2"/>
    <x v="0"/>
    <s v="Product_HTDEC"/>
    <n v="443.19"/>
    <n v="15"/>
    <x v="0"/>
    <s v="6x6x14 cm"/>
    <d v="2023-03-15T00:00:00"/>
    <d v="2026-01-01T00:00:00"/>
    <s v="4L1EYC"/>
    <s v="8WV,WRI"/>
    <s v="Blue/Medium"/>
    <x v="2"/>
    <n v="398.87099999999998"/>
    <n v="2.8027397260273972"/>
    <x v="0"/>
    <n v="378.92744999999996"/>
    <n v="358.98390000000001"/>
    <n v="319.09680000000003"/>
    <n v="230.4588"/>
    <n v="106.3656"/>
  </r>
  <r>
    <s v="9XB96LCM"/>
    <x v="1"/>
    <x v="0"/>
    <s v="Product_OBHQX"/>
    <n v="434.15"/>
    <n v="17"/>
    <x v="2"/>
    <s v="17x16x9 cm"/>
    <d v="2023-01-01T00:00:00"/>
    <d v="2025-01-01T00:00:00"/>
    <s v="51N3WL"/>
    <s v="Q8K,453"/>
    <s v="Red/Small"/>
    <x v="2"/>
    <n v="390.73499999999996"/>
    <n v="2.0027397260273974"/>
    <x v="1"/>
    <n v="371.19824999999992"/>
    <n v="351.66149999999999"/>
    <n v="312.58799999999997"/>
    <n v="225.75800000000001"/>
    <n v="104.19599999999998"/>
  </r>
  <r>
    <s v="GH1YJY9D"/>
    <x v="1"/>
    <x v="0"/>
    <s v="Product_82E10"/>
    <n v="311.95999999999998"/>
    <n v="92"/>
    <x v="2"/>
    <s v="19x11x16 cm"/>
    <d v="2023-07-30T00:00:00"/>
    <d v="2026-01-01T00:00:00"/>
    <s v="KP32PI"/>
    <s v="FSF,WLI"/>
    <s v="Blue/Medium"/>
    <x v="0"/>
    <n v="280.76400000000001"/>
    <n v="2.4273972602739726"/>
    <x v="0"/>
    <n v="266.72579999999999"/>
    <n v="252.6876"/>
    <n v="224.61120000000003"/>
    <n v="162.2192"/>
    <n v="74.870399999999989"/>
  </r>
  <r>
    <s v="1MP02U0O"/>
    <x v="0"/>
    <x v="0"/>
    <s v="Product_FM89X"/>
    <n v="178.5"/>
    <n v="25"/>
    <x v="2"/>
    <s v="7x10x16 cm"/>
    <d v="2023-01-01T00:00:00"/>
    <d v="2024-01-01T00:00:00"/>
    <s v="UKXZRE"/>
    <s v="61P,LKT"/>
    <s v="Blue/Medium"/>
    <x v="3"/>
    <n v="160.65"/>
    <n v="1"/>
    <x v="1"/>
    <n v="152.61750000000001"/>
    <n v="144.58500000000001"/>
    <n v="128.52000000000001"/>
    <n v="92.820000000000007"/>
    <n v="42.839999999999996"/>
  </r>
  <r>
    <s v="BZBJVI1I"/>
    <x v="1"/>
    <x v="0"/>
    <s v="Product_IO4FU"/>
    <n v="440.15"/>
    <n v="35"/>
    <x v="2"/>
    <s v="9x15x19 cm"/>
    <d v="2023-03-15T00:00:00"/>
    <d v="2025-01-01T00:00:00"/>
    <s v="AIPNMN"/>
    <s v="8JE,I4K"/>
    <s v="Red/Small"/>
    <x v="4"/>
    <n v="396.13499999999999"/>
    <n v="1.8027397260273972"/>
    <x v="1"/>
    <n v="376.32824999999997"/>
    <n v="356.5215"/>
    <n v="316.90800000000002"/>
    <n v="228.87799999999999"/>
    <n v="105.636"/>
  </r>
  <r>
    <s v="3FIMRTFJ"/>
    <x v="0"/>
    <x v="0"/>
    <s v="Product_JSZ2J"/>
    <n v="213.69"/>
    <n v="28"/>
    <x v="2"/>
    <s v="20x12x13 cm"/>
    <d v="2023-07-30T00:00:00"/>
    <d v="2026-01-01T00:00:00"/>
    <s v="RTTJUD"/>
    <s v="SYP,QDZ"/>
    <s v="Green/Large"/>
    <x v="0"/>
    <n v="192.321"/>
    <n v="2.4273972602739726"/>
    <x v="1"/>
    <n v="182.70495"/>
    <n v="173.0889"/>
    <n v="153.85680000000002"/>
    <n v="111.11880000000001"/>
    <n v="51.285599999999995"/>
  </r>
  <r>
    <s v="FOTSK6SS"/>
    <x v="3"/>
    <x v="0"/>
    <s v="Product_LD9JQ"/>
    <n v="74.36"/>
    <n v="69"/>
    <x v="1"/>
    <s v="20x10x7 cm"/>
    <d v="2023-07-30T00:00:00"/>
    <d v="2024-01-01T00:00:00"/>
    <s v="0UIJVA"/>
    <s v="097,JL8"/>
    <s v="Blue/Medium"/>
    <x v="4"/>
    <n v="66.924000000000007"/>
    <n v="0.42465753424657532"/>
    <x v="1"/>
    <n v="63.577800000000003"/>
    <n v="60.231600000000007"/>
    <n v="53.539200000000008"/>
    <n v="38.667200000000001"/>
    <n v="17.846399999999999"/>
  </r>
  <r>
    <s v="PQ8LI6HG"/>
    <x v="2"/>
    <x v="0"/>
    <s v="Product_539K5"/>
    <n v="87.62"/>
    <n v="6"/>
    <x v="0"/>
    <s v="18x18x6 cm"/>
    <d v="2023-03-15T00:00:00"/>
    <d v="2024-01-01T00:00:00"/>
    <s v="WC7YD4"/>
    <s v="VQS,4X3"/>
    <s v="Green/Large"/>
    <x v="3"/>
    <n v="78.858000000000004"/>
    <n v="0.8"/>
    <x v="1"/>
    <n v="74.915099999999995"/>
    <n v="70.972200000000001"/>
    <n v="63.086400000000005"/>
    <n v="45.562400000000004"/>
    <n v="21.0288"/>
  </r>
  <r>
    <s v="EF0S092T"/>
    <x v="2"/>
    <x v="0"/>
    <s v="Product_X72HW"/>
    <n v="432.83"/>
    <n v="10"/>
    <x v="2"/>
    <s v="8x7x14 cm"/>
    <d v="2023-01-01T00:00:00"/>
    <d v="2024-01-01T00:00:00"/>
    <s v="JXXS2V"/>
    <s v="1EQ,JC1"/>
    <s v="Blue/Medium"/>
    <x v="4"/>
    <n v="389.54699999999997"/>
    <n v="1"/>
    <x v="1"/>
    <n v="370.06964999999997"/>
    <n v="350.59229999999997"/>
    <n v="311.63760000000002"/>
    <n v="225.07159999999999"/>
    <n v="103.8792"/>
  </r>
  <r>
    <s v="W8DC91FT"/>
    <x v="1"/>
    <x v="0"/>
    <s v="Product_U8G3R"/>
    <n v="43.24"/>
    <n v="14"/>
    <x v="0"/>
    <s v="9x10x10 cm"/>
    <d v="2023-03-15T00:00:00"/>
    <d v="2025-01-01T00:00:00"/>
    <s v="PJ1RRH"/>
    <s v="UFU,9T9"/>
    <s v="Green/Large"/>
    <x v="0"/>
    <n v="38.916000000000004"/>
    <n v="1.8027397260273972"/>
    <x v="1"/>
    <n v="36.970200000000006"/>
    <n v="35.024400000000007"/>
    <n v="31.132800000000003"/>
    <n v="22.484800000000003"/>
    <n v="10.377599999999999"/>
  </r>
  <r>
    <s v="LDP4LPS1"/>
    <x v="3"/>
    <x v="0"/>
    <s v="Product_109RQ"/>
    <n v="397.69"/>
    <n v="10"/>
    <x v="0"/>
    <s v="6x15x5 cm"/>
    <d v="2023-01-01T00:00:00"/>
    <d v="2025-01-01T00:00:00"/>
    <s v="43S1KR"/>
    <s v="DN8,GEI"/>
    <s v="Red/Small"/>
    <x v="2"/>
    <n v="357.92099999999999"/>
    <n v="2.0027397260273974"/>
    <x v="1"/>
    <n v="340.02494999999999"/>
    <n v="322.12889999999999"/>
    <n v="286.33679999999998"/>
    <n v="206.7988"/>
    <n v="95.445599999999999"/>
  </r>
  <r>
    <s v="EZHWZRVP"/>
    <x v="0"/>
    <x v="0"/>
    <s v="Product_QJ6LJ"/>
    <n v="403.84"/>
    <n v="25"/>
    <x v="2"/>
    <s v="15x13x13 cm"/>
    <d v="2023-07-30T00:00:00"/>
    <d v="2025-01-01T00:00:00"/>
    <s v="4TPK4A"/>
    <s v="ZBW,HU7"/>
    <s v="Red/Small"/>
    <x v="4"/>
    <n v="363.45599999999996"/>
    <n v="1.4273972602739726"/>
    <x v="1"/>
    <n v="345.28319999999997"/>
    <n v="327.11039999999997"/>
    <n v="290.76479999999998"/>
    <n v="209.99680000000001"/>
    <n v="96.921599999999984"/>
  </r>
  <r>
    <s v="QAZN4NNQ"/>
    <x v="3"/>
    <x v="0"/>
    <s v="Product_M3S9C"/>
    <n v="242.8"/>
    <n v="64"/>
    <x v="1"/>
    <s v="14x15x16 cm"/>
    <d v="2023-03-15T00:00:00"/>
    <d v="2025-01-01T00:00:00"/>
    <s v="8G1KD7"/>
    <s v="RLI,TFM"/>
    <s v="Blue/Medium"/>
    <x v="3"/>
    <n v="218.52"/>
    <n v="1.8027397260273972"/>
    <x v="1"/>
    <n v="207.59399999999999"/>
    <n v="196.66800000000001"/>
    <n v="174.81600000000003"/>
    <n v="126.25600000000001"/>
    <n v="58.271999999999998"/>
  </r>
  <r>
    <s v="TVGFLALN"/>
    <x v="1"/>
    <x v="0"/>
    <s v="Product_7WL0W"/>
    <n v="122.8"/>
    <n v="66"/>
    <x v="1"/>
    <s v="16x5x20 cm"/>
    <d v="2023-01-01T00:00:00"/>
    <d v="2026-01-01T00:00:00"/>
    <s v="SSOULD"/>
    <s v="KQW,8BP"/>
    <s v="Blue/Medium"/>
    <x v="3"/>
    <n v="110.52"/>
    <n v="3.0027397260273974"/>
    <x v="0"/>
    <n v="104.99399999999999"/>
    <n v="99.468000000000004"/>
    <n v="88.415999999999997"/>
    <n v="63.856000000000002"/>
    <n v="29.471999999999998"/>
  </r>
  <r>
    <s v="9UGSAPFI"/>
    <x v="3"/>
    <x v="0"/>
    <s v="Product_0E5B8"/>
    <n v="328.95"/>
    <n v="37"/>
    <x v="2"/>
    <s v="17x13x6 cm"/>
    <d v="2023-01-01T00:00:00"/>
    <d v="2024-01-01T00:00:00"/>
    <s v="T9NHM9"/>
    <s v="TOQ,SJN"/>
    <s v="Red/Small"/>
    <x v="0"/>
    <n v="296.05500000000001"/>
    <n v="1"/>
    <x v="1"/>
    <n v="281.25225"/>
    <n v="266.4495"/>
    <n v="236.84400000000002"/>
    <n v="171.054"/>
    <n v="78.947999999999993"/>
  </r>
  <r>
    <s v="5NTNPL8Y"/>
    <x v="3"/>
    <x v="0"/>
    <s v="Product_F57HT"/>
    <n v="318.68"/>
    <n v="87"/>
    <x v="0"/>
    <s v="17x11x13 cm"/>
    <d v="2023-07-30T00:00:00"/>
    <d v="2025-01-01T00:00:00"/>
    <s v="W9X43R"/>
    <s v="HKQ,O92"/>
    <s v="Red/Small"/>
    <x v="0"/>
    <n v="286.81200000000001"/>
    <n v="1.4273972602739726"/>
    <x v="1"/>
    <n v="272.47140000000002"/>
    <n v="258.13080000000002"/>
    <n v="229.44960000000003"/>
    <n v="165.71360000000001"/>
    <n v="76.483199999999997"/>
  </r>
  <r>
    <s v="LDQJEVLM"/>
    <x v="2"/>
    <x v="0"/>
    <s v="Product_0FXGF"/>
    <n v="155.46"/>
    <n v="17"/>
    <x v="0"/>
    <s v="7x6x16 cm"/>
    <d v="2023-07-30T00:00:00"/>
    <d v="2026-01-01T00:00:00"/>
    <s v="XTC9SZ"/>
    <s v="5LM,H8S"/>
    <s v="Green/Large"/>
    <x v="3"/>
    <n v="139.91400000000002"/>
    <n v="2.4273972602739726"/>
    <x v="0"/>
    <n v="132.91830000000002"/>
    <n v="125.92260000000002"/>
    <n v="111.93120000000002"/>
    <n v="80.839200000000005"/>
    <n v="37.310400000000001"/>
  </r>
  <r>
    <s v="K8Y0ZHSB"/>
    <x v="2"/>
    <x v="0"/>
    <s v="Product_59MVL"/>
    <n v="375.61"/>
    <n v="65"/>
    <x v="0"/>
    <s v="9x10x18 cm"/>
    <d v="2023-07-30T00:00:00"/>
    <d v="2025-01-01T00:00:00"/>
    <s v="A6IPQV"/>
    <s v="WWK,KJ4"/>
    <s v="Blue/Medium"/>
    <x v="2"/>
    <n v="338.04900000000004"/>
    <n v="1.4273972602739726"/>
    <x v="0"/>
    <n v="321.14654999999999"/>
    <n v="304.24410000000006"/>
    <n v="270.43920000000003"/>
    <n v="195.31720000000001"/>
    <n v="90.1464"/>
  </r>
  <r>
    <s v="QT0JUR3O"/>
    <x v="2"/>
    <x v="0"/>
    <s v="Product_PSS41"/>
    <n v="459.17"/>
    <n v="12"/>
    <x v="1"/>
    <s v="7x17x9 cm"/>
    <d v="2023-01-01T00:00:00"/>
    <d v="2026-01-01T00:00:00"/>
    <s v="3OES4H"/>
    <s v="P86,OKV"/>
    <s v="Red/Small"/>
    <x v="0"/>
    <n v="413.25300000000004"/>
    <n v="3.0027397260273974"/>
    <x v="0"/>
    <n v="392.59035"/>
    <n v="371.92770000000007"/>
    <n v="330.60240000000005"/>
    <n v="238.76840000000001"/>
    <n v="110.2008"/>
  </r>
  <r>
    <s v="15VX326J"/>
    <x v="1"/>
    <x v="0"/>
    <s v="Product_KLM1C"/>
    <n v="494.2"/>
    <n v="47"/>
    <x v="1"/>
    <s v="8x18x12 cm"/>
    <d v="2023-03-15T00:00:00"/>
    <d v="2026-01-01T00:00:00"/>
    <s v="ZAJ1MF"/>
    <s v="M1Z,XT9"/>
    <s v="Blue/Medium"/>
    <x v="2"/>
    <n v="444.78"/>
    <n v="2.8027397260273972"/>
    <x v="0"/>
    <n v="422.54099999999994"/>
    <n v="400.30199999999996"/>
    <n v="355.82400000000001"/>
    <n v="256.98399999999998"/>
    <n v="118.608"/>
  </r>
  <r>
    <s v="39FP38EP"/>
    <x v="1"/>
    <x v="0"/>
    <s v="Product_A0LQY"/>
    <n v="176.64"/>
    <n v="24"/>
    <x v="0"/>
    <s v="10x18x16 cm"/>
    <d v="2023-07-30T00:00:00"/>
    <d v="2025-01-01T00:00:00"/>
    <s v="QDM5PV"/>
    <s v="ID4,F2B"/>
    <s v="Red/Small"/>
    <x v="2"/>
    <n v="158.976"/>
    <n v="1.4273972602739726"/>
    <x v="0"/>
    <n v="151.02719999999999"/>
    <n v="143.07840000000002"/>
    <n v="127.1808"/>
    <n v="91.852800000000002"/>
    <n v="42.393599999999992"/>
  </r>
  <r>
    <s v="MLATUP5L"/>
    <x v="0"/>
    <x v="0"/>
    <s v="Product_YHPFN"/>
    <n v="492.09"/>
    <n v="19"/>
    <x v="1"/>
    <s v="5x9x5 cm"/>
    <d v="2023-01-01T00:00:00"/>
    <d v="2025-01-01T00:00:00"/>
    <s v="C9K1GT"/>
    <s v="WY2,ULB"/>
    <s v="Red/Small"/>
    <x v="3"/>
    <n v="442.88099999999997"/>
    <n v="2.0027397260273974"/>
    <x v="1"/>
    <n v="420.73694999999998"/>
    <n v="398.59289999999999"/>
    <n v="354.3048"/>
    <n v="255.88679999999999"/>
    <n v="118.10159999999999"/>
  </r>
  <r>
    <s v="09SNCYLL"/>
    <x v="1"/>
    <x v="0"/>
    <s v="Product_T5KJ9"/>
    <n v="110.55"/>
    <n v="26"/>
    <x v="2"/>
    <s v="11x18x13 cm"/>
    <d v="2023-03-15T00:00:00"/>
    <d v="2024-01-01T00:00:00"/>
    <s v="MMEUXJ"/>
    <s v="WU2,1B7"/>
    <s v="Blue/Medium"/>
    <x v="4"/>
    <n v="99.495000000000005"/>
    <n v="0.8"/>
    <x v="1"/>
    <n v="94.520250000000004"/>
    <n v="89.545500000000004"/>
    <n v="79.596000000000004"/>
    <n v="57.485999999999997"/>
    <n v="26.532"/>
  </r>
  <r>
    <s v="ASMKFHTG"/>
    <x v="2"/>
    <x v="0"/>
    <s v="Product_GRPPU"/>
    <n v="145.28"/>
    <n v="82"/>
    <x v="0"/>
    <s v="5x19x8 cm"/>
    <d v="2023-01-01T00:00:00"/>
    <d v="2026-01-01T00:00:00"/>
    <s v="2DBRTU"/>
    <s v="7FA,T1I"/>
    <s v="Red/Small"/>
    <x v="3"/>
    <n v="130.75200000000001"/>
    <n v="3.0027397260273974"/>
    <x v="1"/>
    <n v="124.2144"/>
    <n v="117.67680000000001"/>
    <n v="104.60160000000002"/>
    <n v="75.545600000000007"/>
    <n v="34.867199999999997"/>
  </r>
  <r>
    <s v="B5C9HKJW"/>
    <x v="2"/>
    <x v="0"/>
    <s v="Product_OS82E"/>
    <n v="25.56"/>
    <n v="74"/>
    <x v="1"/>
    <s v="15x18x10 cm"/>
    <d v="2023-01-01T00:00:00"/>
    <d v="2024-01-01T00:00:00"/>
    <s v="NEV3X7"/>
    <s v="LC0,120"/>
    <s v="Blue/Medium"/>
    <x v="2"/>
    <n v="23.003999999999998"/>
    <n v="1"/>
    <x v="1"/>
    <n v="21.853799999999996"/>
    <n v="20.703599999999998"/>
    <n v="18.403199999999998"/>
    <n v="13.2912"/>
    <n v="6.1343999999999994"/>
  </r>
  <r>
    <s v="DRPFOFPW"/>
    <x v="0"/>
    <x v="0"/>
    <s v="Product_7XS9P"/>
    <n v="441.08"/>
    <n v="88"/>
    <x v="1"/>
    <s v="10x18x6 cm"/>
    <d v="2023-01-01T00:00:00"/>
    <d v="2024-01-01T00:00:00"/>
    <s v="O7GTIP"/>
    <s v="GP6,JO7"/>
    <s v="Green/Large"/>
    <x v="3"/>
    <n v="396.97199999999998"/>
    <n v="1"/>
    <x v="1"/>
    <n v="377.12339999999995"/>
    <n v="357.27479999999997"/>
    <n v="317.57760000000002"/>
    <n v="229.36160000000001"/>
    <n v="105.85919999999999"/>
  </r>
  <r>
    <s v="QXJE5H3J"/>
    <x v="2"/>
    <x v="0"/>
    <s v="Product_YRZYT"/>
    <n v="182.15"/>
    <n v="50"/>
    <x v="2"/>
    <s v="5x7x17 cm"/>
    <d v="2023-01-01T00:00:00"/>
    <d v="2025-01-01T00:00:00"/>
    <s v="MH34S0"/>
    <s v="A9R,UAJ"/>
    <s v="Green/Large"/>
    <x v="2"/>
    <n v="163.935"/>
    <n v="2.0027397260273974"/>
    <x v="0"/>
    <n v="155.73824999999999"/>
    <n v="147.54150000000001"/>
    <n v="131.148"/>
    <n v="94.718000000000004"/>
    <n v="43.716000000000001"/>
  </r>
  <r>
    <s v="7OIF0LEM"/>
    <x v="1"/>
    <x v="0"/>
    <s v="Product_VPWDY"/>
    <n v="280.83"/>
    <n v="63"/>
    <x v="0"/>
    <s v="6x15x15 cm"/>
    <d v="2023-01-01T00:00:00"/>
    <d v="2024-01-01T00:00:00"/>
    <s v="JVLZ73"/>
    <s v="0A1,A81"/>
    <s v="Green/Large"/>
    <x v="3"/>
    <n v="252.74699999999999"/>
    <n v="1"/>
    <x v="1"/>
    <n v="240.10964999999999"/>
    <n v="227.47229999999999"/>
    <n v="202.19759999999999"/>
    <n v="146.0316"/>
    <n v="67.399199999999993"/>
  </r>
  <r>
    <s v="YOF2BQGW"/>
    <x v="1"/>
    <x v="0"/>
    <s v="Product_ZF85R"/>
    <n v="378.39"/>
    <n v="18"/>
    <x v="0"/>
    <s v="9x5x14 cm"/>
    <d v="2023-07-30T00:00:00"/>
    <d v="2024-01-01T00:00:00"/>
    <s v="11U6FI"/>
    <s v="3L0,CTM"/>
    <s v="Red/Small"/>
    <x v="3"/>
    <n v="340.55099999999999"/>
    <n v="0.42465753424657532"/>
    <x v="1"/>
    <n v="323.52344999999997"/>
    <n v="306.49590000000001"/>
    <n v="272.44080000000002"/>
    <n v="196.7628"/>
    <n v="90.813599999999994"/>
  </r>
  <r>
    <s v="P2RUOPRP"/>
    <x v="1"/>
    <x v="0"/>
    <s v="Product_X13L9"/>
    <n v="494.15"/>
    <n v="66"/>
    <x v="0"/>
    <s v="5x5x7 cm"/>
    <d v="2023-03-15T00:00:00"/>
    <d v="2026-01-01T00:00:00"/>
    <s v="WIQS13"/>
    <s v="MOS,FEL"/>
    <s v="Blue/Medium"/>
    <x v="4"/>
    <n v="444.73499999999996"/>
    <n v="2.8027397260273972"/>
    <x v="0"/>
    <n v="422.49824999999993"/>
    <n v="400.26149999999996"/>
    <n v="355.78800000000001"/>
    <n v="256.95799999999997"/>
    <n v="118.596"/>
  </r>
  <r>
    <s v="0OQT340J"/>
    <x v="0"/>
    <x v="0"/>
    <s v="Product_QE74I"/>
    <n v="48.23"/>
    <n v="79"/>
    <x v="1"/>
    <s v="7x12x12 cm"/>
    <d v="2023-07-30T00:00:00"/>
    <d v="2026-01-01T00:00:00"/>
    <s v="CWZAKZ"/>
    <s v="343,DP1"/>
    <s v="Green/Large"/>
    <x v="4"/>
    <n v="43.406999999999996"/>
    <n v="2.4273972602739726"/>
    <x v="0"/>
    <n v="41.236649999999997"/>
    <n v="39.066299999999998"/>
    <n v="34.7256"/>
    <n v="25.079599999999999"/>
    <n v="11.575199999999999"/>
  </r>
  <r>
    <s v="O4K74CU2"/>
    <x v="1"/>
    <x v="0"/>
    <s v="Product_5KHWW"/>
    <n v="169.04"/>
    <n v="26"/>
    <x v="0"/>
    <s v="13x13x9 cm"/>
    <d v="2023-07-30T00:00:00"/>
    <d v="2026-01-01T00:00:00"/>
    <s v="76CLVB"/>
    <s v="XYK,ACT"/>
    <s v="Red/Small"/>
    <x v="1"/>
    <n v="152.136"/>
    <n v="2.4273972602739726"/>
    <x v="1"/>
    <n v="144.5292"/>
    <n v="136.92240000000001"/>
    <n v="121.7088"/>
    <n v="87.900800000000004"/>
    <n v="40.569599999999994"/>
  </r>
  <r>
    <s v="B6YX0FLT"/>
    <x v="0"/>
    <x v="0"/>
    <s v="Product_WBXFY"/>
    <n v="40.51"/>
    <n v="57"/>
    <x v="0"/>
    <s v="16x12x7 cm"/>
    <d v="2023-01-01T00:00:00"/>
    <d v="2024-01-01T00:00:00"/>
    <s v="QYPAFA"/>
    <s v="0T4,2CT"/>
    <s v="Red/Small"/>
    <x v="1"/>
    <n v="36.458999999999996"/>
    <n v="1"/>
    <x v="1"/>
    <n v="34.636049999999997"/>
    <n v="32.813099999999999"/>
    <n v="29.167199999999998"/>
    <n v="21.065200000000001"/>
    <n v="9.7223999999999986"/>
  </r>
  <r>
    <s v="ZUXFWEDI"/>
    <x v="2"/>
    <x v="0"/>
    <s v="Product_IYXSZ"/>
    <n v="133.61000000000001"/>
    <n v="26"/>
    <x v="0"/>
    <s v="6x7x17 cm"/>
    <d v="2023-01-01T00:00:00"/>
    <d v="2025-01-01T00:00:00"/>
    <s v="CR3902"/>
    <s v="QYF,4MX"/>
    <s v="Red/Small"/>
    <x v="3"/>
    <n v="120.24900000000001"/>
    <n v="2.0027397260273974"/>
    <x v="1"/>
    <n v="114.23655000000001"/>
    <n v="108.22410000000001"/>
    <n v="96.199200000000019"/>
    <n v="69.477200000000011"/>
    <n v="32.066400000000002"/>
  </r>
  <r>
    <s v="X8WI9TM1"/>
    <x v="2"/>
    <x v="0"/>
    <s v="Product_YUAVE"/>
    <n v="292.02"/>
    <n v="48"/>
    <x v="2"/>
    <s v="7x6x15 cm"/>
    <d v="2023-03-15T00:00:00"/>
    <d v="2024-01-01T00:00:00"/>
    <s v="9E8E37"/>
    <s v="J6F,GAK"/>
    <s v="Blue/Medium"/>
    <x v="3"/>
    <n v="262.81799999999998"/>
    <n v="0.8"/>
    <x v="1"/>
    <n v="249.67709999999997"/>
    <n v="236.53619999999998"/>
    <n v="210.2544"/>
    <n v="151.85040000000001"/>
    <n v="70.084799999999987"/>
  </r>
  <r>
    <s v="NKXSXNV9"/>
    <x v="1"/>
    <x v="0"/>
    <s v="Product_UG3RW"/>
    <n v="267.25"/>
    <n v="39"/>
    <x v="1"/>
    <s v="10x18x18 cm"/>
    <d v="2023-03-15T00:00:00"/>
    <d v="2026-01-01T00:00:00"/>
    <s v="TFS35Z"/>
    <s v="QIM,LKA"/>
    <s v="Blue/Medium"/>
    <x v="0"/>
    <n v="240.52500000000001"/>
    <n v="2.8027397260273972"/>
    <x v="1"/>
    <n v="228.49875"/>
    <n v="216.4725"/>
    <n v="192.42000000000002"/>
    <n v="138.97"/>
    <n v="64.14"/>
  </r>
  <r>
    <s v="YXYDAGHB"/>
    <x v="3"/>
    <x v="0"/>
    <s v="Product_W1AR7"/>
    <n v="365.85"/>
    <n v="26"/>
    <x v="1"/>
    <s v="16x10x20 cm"/>
    <d v="2023-07-30T00:00:00"/>
    <d v="2025-01-01T00:00:00"/>
    <s v="DCCF2D"/>
    <s v="XFF,AEZ"/>
    <s v="Green/Large"/>
    <x v="2"/>
    <n v="329.26500000000004"/>
    <n v="1.4273972602739726"/>
    <x v="1"/>
    <n v="312.80175000000003"/>
    <n v="296.33850000000007"/>
    <n v="263.41200000000003"/>
    <n v="190.24200000000002"/>
    <n v="87.804000000000002"/>
  </r>
  <r>
    <s v="W8B7M8O6"/>
    <x v="0"/>
    <x v="0"/>
    <s v="Product_R22H4"/>
    <n v="365.48"/>
    <n v="43"/>
    <x v="1"/>
    <s v="17x6x7 cm"/>
    <d v="2023-07-30T00:00:00"/>
    <d v="2024-01-01T00:00:00"/>
    <s v="YCU55K"/>
    <s v="HT4,8TM"/>
    <s v="Red/Small"/>
    <x v="3"/>
    <n v="328.93200000000002"/>
    <n v="0.42465753424657532"/>
    <x v="1"/>
    <n v="312.48540000000003"/>
    <n v="296.03880000000004"/>
    <n v="263.1456"/>
    <n v="190.04960000000003"/>
    <n v="87.715199999999996"/>
  </r>
  <r>
    <s v="1G9L7NGT"/>
    <x v="0"/>
    <x v="0"/>
    <s v="Product_SMFOE"/>
    <n v="42"/>
    <n v="30"/>
    <x v="2"/>
    <s v="9x14x9 cm"/>
    <d v="2023-07-30T00:00:00"/>
    <d v="2025-01-01T00:00:00"/>
    <s v="E65NCZ"/>
    <s v="4EM,11Z"/>
    <s v="Green/Large"/>
    <x v="0"/>
    <n v="37.799999999999997"/>
    <n v="1.4273972602739726"/>
    <x v="1"/>
    <n v="35.909999999999997"/>
    <n v="34.019999999999996"/>
    <n v="30.24"/>
    <n v="21.84"/>
    <n v="10.08"/>
  </r>
  <r>
    <s v="2U2C81SD"/>
    <x v="0"/>
    <x v="0"/>
    <s v="Product_93A48"/>
    <n v="86.55"/>
    <n v="33"/>
    <x v="2"/>
    <s v="19x7x17 cm"/>
    <d v="2023-03-15T00:00:00"/>
    <d v="2026-01-01T00:00:00"/>
    <s v="3U7O1E"/>
    <s v="331,QXE"/>
    <s v="Green/Large"/>
    <x v="1"/>
    <n v="77.894999999999996"/>
    <n v="2.8027397260273972"/>
    <x v="0"/>
    <n v="74.000249999999994"/>
    <n v="70.105499999999992"/>
    <n v="62.316000000000003"/>
    <n v="45.006"/>
    <n v="20.771999999999998"/>
  </r>
  <r>
    <s v="PTV3E8IW"/>
    <x v="2"/>
    <x v="0"/>
    <s v="Product_6MPNR"/>
    <n v="489.43"/>
    <n v="36"/>
    <x v="0"/>
    <s v="16x5x16 cm"/>
    <d v="2023-01-01T00:00:00"/>
    <d v="2024-01-01T00:00:00"/>
    <s v="FF258K"/>
    <s v="EIZ,X3P"/>
    <s v="Green/Large"/>
    <x v="0"/>
    <n v="440.48700000000002"/>
    <n v="1"/>
    <x v="1"/>
    <n v="418.46265"/>
    <n v="396.43830000000003"/>
    <n v="352.38960000000003"/>
    <n v="254.50360000000001"/>
    <n v="117.4632"/>
  </r>
  <r>
    <s v="W5YARW6Z"/>
    <x v="1"/>
    <x v="0"/>
    <s v="Product_1P1VW"/>
    <n v="488.42"/>
    <n v="8"/>
    <x v="2"/>
    <s v="14x18x19 cm"/>
    <d v="2023-03-15T00:00:00"/>
    <d v="2025-01-01T00:00:00"/>
    <s v="XQ442F"/>
    <s v="OD6,9BF"/>
    <s v="Red/Small"/>
    <x v="1"/>
    <n v="439.57800000000003"/>
    <n v="1.8027397260273972"/>
    <x v="1"/>
    <n v="417.59910000000002"/>
    <n v="395.62020000000001"/>
    <n v="351.66240000000005"/>
    <n v="253.97840000000002"/>
    <n v="117.2208"/>
  </r>
  <r>
    <s v="CG9PPC1M"/>
    <x v="0"/>
    <x v="0"/>
    <s v="Product_PK9BJ"/>
    <n v="493.45"/>
    <n v="55"/>
    <x v="0"/>
    <s v="12x19x5 cm"/>
    <d v="2023-01-01T00:00:00"/>
    <d v="2024-01-01T00:00:00"/>
    <s v="H53K01"/>
    <s v="LRM,LW5"/>
    <s v="Red/Small"/>
    <x v="1"/>
    <n v="444.10500000000002"/>
    <n v="1"/>
    <x v="1"/>
    <n v="421.89974999999998"/>
    <n v="399.69450000000001"/>
    <n v="355.28400000000005"/>
    <n v="256.59399999999999"/>
    <n v="118.428"/>
  </r>
  <r>
    <s v="TO2R51CW"/>
    <x v="3"/>
    <x v="0"/>
    <s v="Product_Y44Y5"/>
    <n v="253.6"/>
    <n v="18"/>
    <x v="1"/>
    <s v="8x10x11 cm"/>
    <d v="2023-07-30T00:00:00"/>
    <d v="2026-01-01T00:00:00"/>
    <s v="JNDRAL"/>
    <s v="WA3,0SE"/>
    <s v="Red/Small"/>
    <x v="4"/>
    <n v="228.24"/>
    <n v="2.4273972602739726"/>
    <x v="0"/>
    <n v="216.828"/>
    <n v="205.41600000000003"/>
    <n v="182.59200000000001"/>
    <n v="131.87200000000001"/>
    <n v="60.86399999999999"/>
  </r>
  <r>
    <s v="FT2WUVXA"/>
    <x v="1"/>
    <x v="0"/>
    <s v="Product_LBB2O"/>
    <n v="263.11"/>
    <n v="52"/>
    <x v="1"/>
    <s v="9x7x11 cm"/>
    <d v="2023-01-01T00:00:00"/>
    <d v="2026-01-01T00:00:00"/>
    <s v="H0UNNR"/>
    <s v="JKJ,FLC"/>
    <s v="Green/Large"/>
    <x v="2"/>
    <n v="236.79900000000001"/>
    <n v="3.0027397260273974"/>
    <x v="0"/>
    <n v="224.95904999999999"/>
    <n v="213.1191"/>
    <n v="189.43920000000003"/>
    <n v="136.81720000000001"/>
    <n v="63.1464"/>
  </r>
  <r>
    <s v="OD248A6J"/>
    <x v="0"/>
    <x v="0"/>
    <s v="Product_DCXNN"/>
    <n v="270.02999999999997"/>
    <n v="52"/>
    <x v="2"/>
    <s v="13x15x15 cm"/>
    <d v="2023-01-01T00:00:00"/>
    <d v="2024-01-01T00:00:00"/>
    <s v="8EXDKJ"/>
    <s v="146,L08"/>
    <s v="Green/Large"/>
    <x v="1"/>
    <n v="243.02699999999999"/>
    <n v="1"/>
    <x v="1"/>
    <n v="230.87564999999998"/>
    <n v="218.7243"/>
    <n v="194.42160000000001"/>
    <n v="140.41559999999998"/>
    <n v="64.807199999999995"/>
  </r>
  <r>
    <s v="JEBIDRWR"/>
    <x v="1"/>
    <x v="0"/>
    <s v="Product_B0GL6"/>
    <n v="353.97"/>
    <n v="68"/>
    <x v="1"/>
    <s v="15x7x7 cm"/>
    <d v="2023-07-30T00:00:00"/>
    <d v="2026-01-01T00:00:00"/>
    <s v="T6V9XC"/>
    <s v="E3T,J65"/>
    <s v="Blue/Medium"/>
    <x v="1"/>
    <n v="318.57300000000004"/>
    <n v="2.4273972602739726"/>
    <x v="0"/>
    <n v="302.64435000000003"/>
    <n v="286.71570000000003"/>
    <n v="254.85840000000005"/>
    <n v="184.06440000000003"/>
    <n v="84.952799999999996"/>
  </r>
  <r>
    <s v="VZQ53NDX"/>
    <x v="3"/>
    <x v="0"/>
    <s v="Product_6YPS2"/>
    <n v="493.74"/>
    <n v="18"/>
    <x v="2"/>
    <s v="18x6x13 cm"/>
    <d v="2023-01-01T00:00:00"/>
    <d v="2024-01-01T00:00:00"/>
    <s v="ZEDQG8"/>
    <s v="504,U1T"/>
    <s v="Red/Small"/>
    <x v="0"/>
    <n v="444.36599999999999"/>
    <n v="1"/>
    <x v="1"/>
    <n v="422.14769999999999"/>
    <n v="399.92939999999999"/>
    <n v="355.49279999999999"/>
    <n v="256.7448"/>
    <n v="118.49760000000001"/>
  </r>
  <r>
    <s v="HF1H99HH"/>
    <x v="0"/>
    <x v="0"/>
    <s v="Product_H2I19"/>
    <n v="347.52"/>
    <n v="88"/>
    <x v="0"/>
    <s v="9x16x16 cm"/>
    <d v="2023-07-30T00:00:00"/>
    <d v="2024-01-01T00:00:00"/>
    <s v="HW8PJQ"/>
    <s v="FEH,V9B"/>
    <s v="Green/Large"/>
    <x v="4"/>
    <n v="312.76799999999997"/>
    <n v="0.42465753424657532"/>
    <x v="1"/>
    <n v="297.12959999999998"/>
    <n v="281.49119999999999"/>
    <n v="250.21439999999998"/>
    <n v="180.71039999999999"/>
    <n v="83.404799999999994"/>
  </r>
  <r>
    <s v="7ORXWWYS"/>
    <x v="0"/>
    <x v="0"/>
    <s v="Product_0BWLL"/>
    <n v="214.28"/>
    <n v="46"/>
    <x v="2"/>
    <s v="5x19x7 cm"/>
    <d v="2023-03-15T00:00:00"/>
    <d v="2026-01-01T00:00:00"/>
    <s v="SI2AJA"/>
    <n v="845171"/>
    <s v="Red/Small"/>
    <x v="0"/>
    <n v="192.852"/>
    <n v="2.8027397260273972"/>
    <x v="1"/>
    <n v="183.20939999999999"/>
    <n v="173.5668"/>
    <n v="154.28160000000003"/>
    <n v="111.4256"/>
    <n v="51.427199999999999"/>
  </r>
  <r>
    <s v="3PDIFAYS"/>
    <x v="3"/>
    <x v="0"/>
    <s v="Product_ORVTA"/>
    <n v="369.96"/>
    <n v="69"/>
    <x v="1"/>
    <s v="8x12x7 cm"/>
    <d v="2023-07-30T00:00:00"/>
    <d v="2024-01-01T00:00:00"/>
    <s v="G8VZY1"/>
    <s v="0VE,1CU"/>
    <s v="Blue/Medium"/>
    <x v="3"/>
    <n v="332.964"/>
    <n v="0.42465753424657532"/>
    <x v="1"/>
    <n v="316.31579999999997"/>
    <n v="299.66759999999999"/>
    <n v="266.37119999999999"/>
    <n v="192.3792"/>
    <n v="88.790399999999991"/>
  </r>
  <r>
    <s v="6NUK7SL4"/>
    <x v="1"/>
    <x v="0"/>
    <s v="Product_IFSX9"/>
    <n v="438.7"/>
    <n v="74"/>
    <x v="2"/>
    <s v="5x13x13 cm"/>
    <d v="2023-03-15T00:00:00"/>
    <d v="2025-01-01T00:00:00"/>
    <s v="MZ38FF"/>
    <s v="NDM,SZ8"/>
    <s v="Blue/Medium"/>
    <x v="2"/>
    <n v="394.83"/>
    <n v="1.8027397260273972"/>
    <x v="1"/>
    <n v="375.08849999999995"/>
    <n v="355.34699999999998"/>
    <n v="315.86400000000003"/>
    <n v="228.124"/>
    <n v="105.288"/>
  </r>
  <r>
    <s v="8SLI1480"/>
    <x v="3"/>
    <x v="0"/>
    <s v="Product_97NFK"/>
    <n v="94.29"/>
    <n v="40"/>
    <x v="1"/>
    <s v="10x16x5 cm"/>
    <d v="2023-03-15T00:00:00"/>
    <d v="2025-01-01T00:00:00"/>
    <s v="KV6LCW"/>
    <s v="QKA,Y9B"/>
    <s v="Red/Small"/>
    <x v="1"/>
    <n v="84.861000000000004"/>
    <n v="1.8027397260273972"/>
    <x v="1"/>
    <n v="80.617949999999993"/>
    <n v="76.374900000000011"/>
    <n v="67.888800000000003"/>
    <n v="49.030800000000006"/>
    <n v="22.6296"/>
  </r>
  <r>
    <s v="JNFLS3EC"/>
    <x v="0"/>
    <x v="0"/>
    <s v="Product_TR8Z0"/>
    <n v="384.13"/>
    <n v="31"/>
    <x v="0"/>
    <s v="10x8x10 cm"/>
    <d v="2023-07-30T00:00:00"/>
    <d v="2025-01-01T00:00:00"/>
    <s v="AB152U"/>
    <s v="ZV3,PNF"/>
    <s v="Blue/Medium"/>
    <x v="4"/>
    <n v="345.71699999999998"/>
    <n v="1.4273972602739726"/>
    <x v="0"/>
    <n v="328.43114999999995"/>
    <n v="311.14530000000002"/>
    <n v="276.5736"/>
    <n v="199.74760000000001"/>
    <n v="92.191199999999995"/>
  </r>
  <r>
    <s v="E7AM9VUQ"/>
    <x v="3"/>
    <x v="0"/>
    <s v="Product_CN8Q3"/>
    <n v="217.23"/>
    <n v="42"/>
    <x v="2"/>
    <s v="9x18x9 cm"/>
    <d v="2023-07-30T00:00:00"/>
    <d v="2024-01-01T00:00:00"/>
    <s v="CJ33L5"/>
    <s v="UHA,XXK"/>
    <s v="Green/Large"/>
    <x v="3"/>
    <n v="195.50700000000001"/>
    <n v="0.42465753424657532"/>
    <x v="1"/>
    <n v="185.73165"/>
    <n v="175.9563"/>
    <n v="156.40560000000002"/>
    <n v="112.95959999999999"/>
    <n v="52.135199999999998"/>
  </r>
  <r>
    <s v="21BYYBGV"/>
    <x v="1"/>
    <x v="0"/>
    <s v="Product_PJ7TS"/>
    <n v="466.71"/>
    <n v="56"/>
    <x v="1"/>
    <s v="20x7x6 cm"/>
    <d v="2023-07-30T00:00:00"/>
    <d v="2025-01-01T00:00:00"/>
    <s v="UYU05Q"/>
    <s v="0NQ,73J"/>
    <s v="Green/Large"/>
    <x v="3"/>
    <n v="420.03899999999999"/>
    <n v="1.4273972602739726"/>
    <x v="0"/>
    <n v="399.03704999999997"/>
    <n v="378.0351"/>
    <n v="336.03120000000001"/>
    <n v="242.6892"/>
    <n v="112.01039999999999"/>
  </r>
  <r>
    <s v="OFEQQPN3"/>
    <x v="1"/>
    <x v="0"/>
    <s v="Product_DW44O"/>
    <n v="102.06"/>
    <n v="89"/>
    <x v="2"/>
    <s v="13x17x18 cm"/>
    <d v="2023-01-01T00:00:00"/>
    <d v="2024-01-01T00:00:00"/>
    <s v="FED2R7"/>
    <s v="YSU,1V3"/>
    <s v="Red/Small"/>
    <x v="2"/>
    <n v="91.853999999999999"/>
    <n v="1"/>
    <x v="1"/>
    <n v="87.261299999999991"/>
    <n v="82.668599999999998"/>
    <n v="73.483199999999997"/>
    <n v="53.071200000000005"/>
    <n v="24.494399999999999"/>
  </r>
  <r>
    <s v="70FZ1NP2"/>
    <x v="0"/>
    <x v="0"/>
    <s v="Product_BZ4J6"/>
    <n v="338.06"/>
    <n v="82"/>
    <x v="2"/>
    <s v="7x5x16 cm"/>
    <d v="2023-01-01T00:00:00"/>
    <d v="2026-01-01T00:00:00"/>
    <s v="9ULJP0"/>
    <s v="BW5,RYK"/>
    <s v="Red/Small"/>
    <x v="4"/>
    <n v="304.25400000000002"/>
    <n v="3.0027397260273974"/>
    <x v="0"/>
    <n v="289.04129999999998"/>
    <n v="273.82860000000005"/>
    <n v="243.40320000000003"/>
    <n v="175.7912"/>
    <n v="81.134399999999999"/>
  </r>
  <r>
    <s v="W57QCQ4K"/>
    <x v="0"/>
    <x v="0"/>
    <s v="Product_XE2YI"/>
    <n v="236.34"/>
    <n v="85"/>
    <x v="0"/>
    <s v="15x19x10 cm"/>
    <d v="2023-03-15T00:00:00"/>
    <d v="2025-01-01T00:00:00"/>
    <s v="KLJCQT"/>
    <s v="AAK,IHF"/>
    <s v="Green/Large"/>
    <x v="4"/>
    <n v="212.70600000000002"/>
    <n v="1.8027397260273972"/>
    <x v="1"/>
    <n v="202.07070000000002"/>
    <n v="191.43540000000002"/>
    <n v="170.16480000000001"/>
    <n v="122.8968"/>
    <n v="56.721600000000002"/>
  </r>
  <r>
    <s v="5K4YCVNU"/>
    <x v="2"/>
    <x v="0"/>
    <s v="Product_1EF61"/>
    <n v="140.81"/>
    <n v="4"/>
    <x v="1"/>
    <s v="14x17x8 cm"/>
    <d v="2023-07-30T00:00:00"/>
    <d v="2025-01-01T00:00:00"/>
    <s v="DUMU3I"/>
    <s v="FXV,3AP"/>
    <s v="Green/Large"/>
    <x v="2"/>
    <n v="126.729"/>
    <n v="1.4273972602739726"/>
    <x v="1"/>
    <n v="120.39255"/>
    <n v="114.0561"/>
    <n v="101.3832"/>
    <n v="73.22120000000001"/>
    <n v="33.794399999999996"/>
  </r>
  <r>
    <s v="8TKWWMVX"/>
    <x v="1"/>
    <x v="0"/>
    <s v="Product_34VB3"/>
    <n v="35.57"/>
    <n v="20"/>
    <x v="0"/>
    <s v="8x10x11 cm"/>
    <d v="2023-07-30T00:00:00"/>
    <d v="2025-01-01T00:00:00"/>
    <s v="HF88VW"/>
    <s v="2GA,7J5"/>
    <s v="Red/Small"/>
    <x v="3"/>
    <n v="32.012999999999998"/>
    <n v="1.4273972602739726"/>
    <x v="0"/>
    <n v="30.412349999999996"/>
    <n v="28.811699999999998"/>
    <n v="25.610399999999998"/>
    <n v="18.496400000000001"/>
    <n v="8.5367999999999995"/>
  </r>
  <r>
    <s v="003BS7E1"/>
    <x v="0"/>
    <x v="0"/>
    <s v="Product_LK7NL"/>
    <n v="258.42"/>
    <n v="62"/>
    <x v="0"/>
    <s v="19x20x8 cm"/>
    <d v="2023-03-15T00:00:00"/>
    <d v="2024-01-01T00:00:00"/>
    <s v="CPP1JP"/>
    <s v="T82,4LU"/>
    <s v="Red/Small"/>
    <x v="3"/>
    <n v="232.578"/>
    <n v="0.8"/>
    <x v="1"/>
    <n v="220.94909999999999"/>
    <n v="209.3202"/>
    <n v="186.06240000000003"/>
    <n v="134.3784"/>
    <n v="62.020800000000008"/>
  </r>
  <r>
    <s v="86VLGZD9"/>
    <x v="0"/>
    <x v="0"/>
    <s v="Product_SNG6I"/>
    <n v="247.17"/>
    <n v="5"/>
    <x v="1"/>
    <s v="13x8x6 cm"/>
    <d v="2023-03-15T00:00:00"/>
    <d v="2024-01-01T00:00:00"/>
    <s v="V9LE1M"/>
    <s v="338,61J"/>
    <s v="Blue/Medium"/>
    <x v="1"/>
    <n v="222.45299999999997"/>
    <n v="0.8"/>
    <x v="1"/>
    <n v="211.33034999999995"/>
    <n v="200.20769999999999"/>
    <n v="177.9624"/>
    <n v="128.5284"/>
    <n v="59.320799999999991"/>
  </r>
  <r>
    <s v="X6OF0WD0"/>
    <x v="0"/>
    <x v="0"/>
    <s v="Product_9GGZW"/>
    <n v="367.79"/>
    <n v="94"/>
    <x v="1"/>
    <s v="10x13x20 cm"/>
    <d v="2023-07-30T00:00:00"/>
    <d v="2024-01-01T00:00:00"/>
    <s v="JV4RBJ"/>
    <s v="TJU,1B1"/>
    <s v="Green/Large"/>
    <x v="2"/>
    <n v="331.01100000000002"/>
    <n v="0.42465753424657532"/>
    <x v="1"/>
    <n v="314.46044999999998"/>
    <n v="297.90990000000005"/>
    <n v="264.80880000000002"/>
    <n v="191.25080000000003"/>
    <n v="88.269599999999997"/>
  </r>
  <r>
    <s v="E8RWZFQG"/>
    <x v="2"/>
    <x v="0"/>
    <s v="Product_ZUL3U"/>
    <n v="39.5"/>
    <n v="29"/>
    <x v="0"/>
    <s v="12x9x17 cm"/>
    <d v="2023-01-01T00:00:00"/>
    <d v="2024-01-01T00:00:00"/>
    <s v="QQPQ7E"/>
    <s v="DXK,NNK"/>
    <s v="Red/Small"/>
    <x v="2"/>
    <n v="35.549999999999997"/>
    <n v="1"/>
    <x v="1"/>
    <n v="33.772499999999994"/>
    <n v="31.994999999999997"/>
    <n v="28.439999999999998"/>
    <n v="20.54"/>
    <n v="9.48"/>
  </r>
  <r>
    <s v="8YKI81AJ"/>
    <x v="0"/>
    <x v="0"/>
    <s v="Product_5V8OD"/>
    <n v="98.38"/>
    <n v="27"/>
    <x v="1"/>
    <s v="10x18x5 cm"/>
    <d v="2023-03-15T00:00:00"/>
    <d v="2025-01-01T00:00:00"/>
    <s v="KF26ND"/>
    <s v="SZ9,O5R"/>
    <s v="Blue/Medium"/>
    <x v="2"/>
    <n v="88.542000000000002"/>
    <n v="1.8027397260273972"/>
    <x v="0"/>
    <n v="84.114899999999992"/>
    <n v="79.68780000000001"/>
    <n v="70.833600000000004"/>
    <n v="51.157600000000002"/>
    <n v="23.611199999999997"/>
  </r>
  <r>
    <s v="WJTKGHQ3"/>
    <x v="2"/>
    <x v="0"/>
    <s v="Product_80VP1"/>
    <n v="171.47"/>
    <n v="13"/>
    <x v="1"/>
    <s v="7x12x6 cm"/>
    <d v="2023-07-30T00:00:00"/>
    <d v="2026-01-01T00:00:00"/>
    <s v="L5DZ6R"/>
    <s v="BP4,GL7"/>
    <s v="Green/Large"/>
    <x v="1"/>
    <n v="154.32300000000001"/>
    <n v="2.4273972602739726"/>
    <x v="0"/>
    <n v="146.60685000000001"/>
    <n v="138.89070000000001"/>
    <n v="123.45840000000001"/>
    <n v="89.164400000000001"/>
    <n v="41.152799999999999"/>
  </r>
  <r>
    <s v="911F4TIL"/>
    <x v="0"/>
    <x v="0"/>
    <s v="Product_TAPLA"/>
    <n v="286.2"/>
    <n v="84"/>
    <x v="0"/>
    <s v="8x9x14 cm"/>
    <d v="2023-07-30T00:00:00"/>
    <d v="2026-01-01T00:00:00"/>
    <s v="0HKN53"/>
    <s v="MYB,HPQ"/>
    <s v="Blue/Medium"/>
    <x v="0"/>
    <n v="257.58"/>
    <n v="2.4273972602739726"/>
    <x v="0"/>
    <n v="244.70099999999996"/>
    <n v="231.822"/>
    <n v="206.06399999999999"/>
    <n v="148.82400000000001"/>
    <n v="68.687999999999988"/>
  </r>
  <r>
    <s v="QIYU6MXU"/>
    <x v="2"/>
    <x v="0"/>
    <s v="Product_8UNGS"/>
    <n v="429.1"/>
    <n v="56"/>
    <x v="0"/>
    <s v="5x9x8 cm"/>
    <d v="2023-01-01T00:00:00"/>
    <d v="2024-01-01T00:00:00"/>
    <s v="J7B6KG"/>
    <s v="8W2,A9M"/>
    <s v="Blue/Medium"/>
    <x v="1"/>
    <n v="386.19"/>
    <n v="1"/>
    <x v="1"/>
    <n v="366.88049999999998"/>
    <n v="347.57100000000003"/>
    <n v="308.952"/>
    <n v="223.13200000000003"/>
    <n v="102.98399999999999"/>
  </r>
  <r>
    <s v="2BR13YY2"/>
    <x v="0"/>
    <x v="0"/>
    <s v="Product_F9QKT"/>
    <n v="271.75"/>
    <n v="39"/>
    <x v="1"/>
    <s v="5x6x16 cm"/>
    <d v="2023-07-30T00:00:00"/>
    <d v="2024-01-01T00:00:00"/>
    <s v="UYQTMT"/>
    <s v="1P0,M83"/>
    <s v="Green/Large"/>
    <x v="1"/>
    <n v="244.57499999999999"/>
    <n v="0.42465753424657532"/>
    <x v="1"/>
    <n v="232.34624999999997"/>
    <n v="220.11750000000001"/>
    <n v="195.66"/>
    <n v="141.31"/>
    <n v="65.22"/>
  </r>
  <r>
    <s v="BN8B0PEX"/>
    <x v="3"/>
    <x v="0"/>
    <s v="Product_G34CS"/>
    <n v="495.38"/>
    <n v="60"/>
    <x v="1"/>
    <s v="13x15x14 cm"/>
    <d v="2023-03-15T00:00:00"/>
    <d v="2025-01-01T00:00:00"/>
    <s v="S2ELLE"/>
    <s v="YM3,VW4"/>
    <s v="Red/Small"/>
    <x v="3"/>
    <n v="445.84199999999998"/>
    <n v="1.8027397260273972"/>
    <x v="0"/>
    <n v="423.54989999999998"/>
    <n v="401.25779999999997"/>
    <n v="356.67360000000002"/>
    <n v="257.5976"/>
    <n v="118.8912"/>
  </r>
  <r>
    <s v="50ER1N0J"/>
    <x v="0"/>
    <x v="0"/>
    <s v="Product_W6CJY"/>
    <n v="268.14999999999998"/>
    <n v="58"/>
    <x v="2"/>
    <s v="10x8x17 cm"/>
    <d v="2023-01-01T00:00:00"/>
    <d v="2026-01-01T00:00:00"/>
    <s v="385OL5"/>
    <s v="K5D,JF4"/>
    <s v="Blue/Medium"/>
    <x v="1"/>
    <n v="241.33499999999998"/>
    <n v="3.0027397260273974"/>
    <x v="1"/>
    <n v="229.26824999999997"/>
    <n v="217.20149999999998"/>
    <n v="193.06799999999998"/>
    <n v="139.43799999999999"/>
    <n v="64.355999999999995"/>
  </r>
  <r>
    <s v="EITBQWOY"/>
    <x v="0"/>
    <x v="0"/>
    <s v="Product_3WIJJ"/>
    <n v="492.26"/>
    <n v="85"/>
    <x v="0"/>
    <s v="11x18x7 cm"/>
    <d v="2023-03-15T00:00:00"/>
    <d v="2024-01-01T00:00:00"/>
    <s v="Y50AIM"/>
    <s v="C7P,WAH"/>
    <s v="Blue/Medium"/>
    <x v="2"/>
    <n v="443.03399999999999"/>
    <n v="0.8"/>
    <x v="1"/>
    <n v="420.88229999999999"/>
    <n v="398.73059999999998"/>
    <n v="354.42720000000003"/>
    <n v="255.9752"/>
    <n v="118.14239999999999"/>
  </r>
  <r>
    <s v="MOQC37ST"/>
    <x v="1"/>
    <x v="0"/>
    <s v="Product_VAFM8"/>
    <n v="171.7"/>
    <n v="82"/>
    <x v="2"/>
    <s v="8x7x17 cm"/>
    <d v="2023-01-01T00:00:00"/>
    <d v="2024-01-01T00:00:00"/>
    <s v="DZS90T"/>
    <s v="U5C,NGH"/>
    <s v="Blue/Medium"/>
    <x v="3"/>
    <n v="154.53"/>
    <n v="1"/>
    <x v="1"/>
    <n v="146.80349999999999"/>
    <n v="139.077"/>
    <n v="123.62400000000001"/>
    <n v="89.283999999999992"/>
    <n v="41.207999999999998"/>
  </r>
  <r>
    <s v="9ACKBKHI"/>
    <x v="1"/>
    <x v="0"/>
    <s v="Product_0LFBU"/>
    <n v="19.57"/>
    <n v="88"/>
    <x v="2"/>
    <s v="9x14x9 cm"/>
    <d v="2023-07-30T00:00:00"/>
    <d v="2024-01-01T00:00:00"/>
    <s v="0H77U4"/>
    <s v="CO4,X3C"/>
    <s v="Red/Small"/>
    <x v="1"/>
    <n v="17.613"/>
    <n v="0.42465753424657532"/>
    <x v="1"/>
    <n v="16.73235"/>
    <n v="15.851699999999999"/>
    <n v="14.090400000000001"/>
    <n v="10.176400000000001"/>
    <n v="4.6967999999999996"/>
  </r>
  <r>
    <s v="PE64JGTZ"/>
    <x v="0"/>
    <x v="0"/>
    <s v="Product_I79J4"/>
    <n v="206.33"/>
    <n v="42"/>
    <x v="0"/>
    <s v="7x10x15 cm"/>
    <d v="2023-01-01T00:00:00"/>
    <d v="2025-01-01T00:00:00"/>
    <s v="5FTRW8"/>
    <s v="U05,BMN"/>
    <s v="Blue/Medium"/>
    <x v="1"/>
    <n v="185.697"/>
    <n v="2.0027397260273974"/>
    <x v="1"/>
    <n v="176.41215"/>
    <n v="167.12730000000002"/>
    <n v="148.55760000000001"/>
    <n v="107.29160000000002"/>
    <n v="49.519199999999998"/>
  </r>
  <r>
    <s v="89FN73L6"/>
    <x v="1"/>
    <x v="0"/>
    <s v="Product_IQEOF"/>
    <n v="458.86"/>
    <n v="70"/>
    <x v="2"/>
    <s v="9x11x8 cm"/>
    <d v="2023-01-01T00:00:00"/>
    <d v="2024-01-01T00:00:00"/>
    <s v="XSYX13"/>
    <s v="266,IWB"/>
    <s v="Green/Large"/>
    <x v="3"/>
    <n v="412.97399999999999"/>
    <n v="1"/>
    <x v="1"/>
    <n v="392.32529999999997"/>
    <n v="371.67660000000001"/>
    <n v="330.37920000000003"/>
    <n v="238.60720000000001"/>
    <n v="110.1264"/>
  </r>
  <r>
    <s v="P3CZRNYU"/>
    <x v="0"/>
    <x v="0"/>
    <s v="Product_R6Q7J"/>
    <n v="293.86"/>
    <n v="14"/>
    <x v="1"/>
    <s v="8x18x16 cm"/>
    <d v="2023-07-30T00:00:00"/>
    <d v="2024-01-01T00:00:00"/>
    <s v="JEI4HA"/>
    <s v="RHO,ERD"/>
    <s v="Blue/Medium"/>
    <x v="4"/>
    <n v="264.47399999999999"/>
    <n v="0.42465753424657532"/>
    <x v="1"/>
    <n v="251.25029999999998"/>
    <n v="238.0266"/>
    <n v="211.57920000000001"/>
    <n v="152.80720000000002"/>
    <n v="70.526399999999995"/>
  </r>
  <r>
    <s v="JBDR2ZGG"/>
    <x v="1"/>
    <x v="0"/>
    <s v="Product_PC85C"/>
    <n v="125.53"/>
    <n v="8"/>
    <x v="2"/>
    <s v="10x19x6 cm"/>
    <d v="2023-01-01T00:00:00"/>
    <d v="2024-01-01T00:00:00"/>
    <s v="DOOCJP"/>
    <s v="BC3,ILX"/>
    <s v="Green/Large"/>
    <x v="2"/>
    <n v="112.977"/>
    <n v="1"/>
    <x v="1"/>
    <n v="107.32814999999999"/>
    <n v="101.67930000000001"/>
    <n v="90.381600000000006"/>
    <n v="65.275599999999997"/>
    <n v="30.127200000000002"/>
  </r>
  <r>
    <s v="L903K2OL"/>
    <x v="2"/>
    <x v="0"/>
    <s v="Product_0QCI3"/>
    <n v="349.39"/>
    <n v="23"/>
    <x v="1"/>
    <s v="8x13x19 cm"/>
    <d v="2023-01-01T00:00:00"/>
    <d v="2026-01-01T00:00:00"/>
    <s v="TVOD9P"/>
    <s v="KJ3,P34"/>
    <s v="Red/Small"/>
    <x v="3"/>
    <n v="314.45099999999996"/>
    <n v="3.0027397260273974"/>
    <x v="1"/>
    <n v="298.72844999999995"/>
    <n v="283.0059"/>
    <n v="251.56079999999997"/>
    <n v="181.68279999999999"/>
    <n v="83.8536"/>
  </r>
  <r>
    <s v="WPSWLFE2"/>
    <x v="3"/>
    <x v="0"/>
    <s v="Product_2WGV5"/>
    <n v="243.09"/>
    <n v="86"/>
    <x v="0"/>
    <s v="5x10x16 cm"/>
    <d v="2023-01-01T00:00:00"/>
    <d v="2024-01-01T00:00:00"/>
    <s v="7LG0DY"/>
    <s v="BZ2,D6D"/>
    <s v="Red/Small"/>
    <x v="3"/>
    <n v="218.78100000000001"/>
    <n v="1"/>
    <x v="1"/>
    <n v="207.84195"/>
    <n v="196.90290000000002"/>
    <n v="175.02480000000003"/>
    <n v="126.4068"/>
    <n v="58.3416"/>
  </r>
  <r>
    <s v="8HF2BICY"/>
    <x v="3"/>
    <x v="0"/>
    <s v="Product_2CP5H"/>
    <n v="267.67"/>
    <n v="13"/>
    <x v="2"/>
    <s v="15x8x8 cm"/>
    <d v="2023-01-01T00:00:00"/>
    <d v="2025-01-01T00:00:00"/>
    <s v="4GSQ9Q"/>
    <s v="AFV,GXA"/>
    <s v="Green/Large"/>
    <x v="3"/>
    <n v="240.90300000000002"/>
    <n v="2.0027397260273974"/>
    <x v="1"/>
    <n v="228.85785000000001"/>
    <n v="216.81270000000004"/>
    <n v="192.72240000000002"/>
    <n v="139.1884"/>
    <n v="64.240800000000007"/>
  </r>
  <r>
    <s v="TKGJYZFX"/>
    <x v="2"/>
    <x v="0"/>
    <s v="Product_BVRBN"/>
    <n v="115.3"/>
    <n v="50"/>
    <x v="1"/>
    <s v="17x20x20 cm"/>
    <d v="2023-03-15T00:00:00"/>
    <d v="2026-01-01T00:00:00"/>
    <s v="N3HNMO"/>
    <s v="90D,PZX"/>
    <s v="Green/Large"/>
    <x v="1"/>
    <n v="103.77"/>
    <n v="2.8027397260273972"/>
    <x v="0"/>
    <n v="98.581499999999991"/>
    <n v="93.393000000000001"/>
    <n v="83.016000000000005"/>
    <n v="59.956000000000003"/>
    <n v="27.671999999999997"/>
  </r>
  <r>
    <s v="293HXBBF"/>
    <x v="0"/>
    <x v="0"/>
    <s v="Product_130MR"/>
    <n v="98.99"/>
    <n v="19"/>
    <x v="0"/>
    <s v="19x13x13 cm"/>
    <d v="2023-01-01T00:00:00"/>
    <d v="2025-01-01T00:00:00"/>
    <s v="OAZGOH"/>
    <s v="YXX,OFM"/>
    <s v="Red/Small"/>
    <x v="3"/>
    <n v="89.090999999999994"/>
    <n v="2.0027397260273974"/>
    <x v="1"/>
    <n v="84.636449999999996"/>
    <n v="80.181899999999999"/>
    <n v="71.272800000000004"/>
    <n v="51.474800000000002"/>
    <n v="23.757599999999996"/>
  </r>
  <r>
    <s v="SHYK09SN"/>
    <x v="1"/>
    <x v="0"/>
    <s v="Product_YGJ4Y"/>
    <n v="29.9"/>
    <n v="12"/>
    <x v="0"/>
    <s v="11x7x19 cm"/>
    <d v="2023-03-15T00:00:00"/>
    <d v="2024-01-01T00:00:00"/>
    <s v="LA95R9"/>
    <s v="VDL,5XF"/>
    <s v="Blue/Medium"/>
    <x v="4"/>
    <n v="26.909999999999997"/>
    <n v="0.8"/>
    <x v="1"/>
    <n v="25.564499999999995"/>
    <n v="24.218999999999998"/>
    <n v="21.527999999999999"/>
    <n v="15.548"/>
    <n v="7.1759999999999993"/>
  </r>
  <r>
    <s v="UE0HG48L"/>
    <x v="0"/>
    <x v="0"/>
    <s v="Product_ZPUU2"/>
    <n v="270.42"/>
    <n v="18"/>
    <x v="2"/>
    <s v="11x15x10 cm"/>
    <d v="2023-03-15T00:00:00"/>
    <d v="2024-01-01T00:00:00"/>
    <s v="ZUNQVW"/>
    <s v="MHS,GEZ"/>
    <s v="Blue/Medium"/>
    <x v="0"/>
    <n v="243.37800000000001"/>
    <n v="0.8"/>
    <x v="1"/>
    <n v="231.20910000000001"/>
    <n v="219.04020000000003"/>
    <n v="194.70240000000001"/>
    <n v="140.61840000000001"/>
    <n v="64.900800000000004"/>
  </r>
  <r>
    <s v="A1HR28MA"/>
    <x v="3"/>
    <x v="0"/>
    <s v="Product_CEZ8H"/>
    <n v="356.91"/>
    <n v="85"/>
    <x v="2"/>
    <s v="12x15x5 cm"/>
    <d v="2023-03-15T00:00:00"/>
    <d v="2024-01-01T00:00:00"/>
    <s v="ZV03GN"/>
    <s v="X3R,NUH"/>
    <s v="Red/Small"/>
    <x v="2"/>
    <n v="321.21900000000005"/>
    <n v="0.8"/>
    <x v="1"/>
    <n v="305.15805000000006"/>
    <n v="289.09710000000007"/>
    <n v="256.97520000000003"/>
    <n v="185.59320000000002"/>
    <n v="85.6584"/>
  </r>
  <r>
    <s v="ZJXQ0N9J"/>
    <x v="3"/>
    <x v="0"/>
    <s v="Product_YNPTQ"/>
    <n v="242.63"/>
    <n v="100"/>
    <x v="0"/>
    <s v="16x6x7 cm"/>
    <d v="2023-07-30T00:00:00"/>
    <d v="2026-01-01T00:00:00"/>
    <s v="FJ6LYV"/>
    <s v="V3H,9PU"/>
    <s v="Green/Large"/>
    <x v="0"/>
    <n v="218.36699999999999"/>
    <n v="2.4273972602739726"/>
    <x v="0"/>
    <n v="207.44864999999999"/>
    <n v="196.53029999999998"/>
    <n v="174.6936"/>
    <n v="126.16760000000001"/>
    <n v="58.231199999999994"/>
  </r>
  <r>
    <s v="I6MDR1D9"/>
    <x v="1"/>
    <x v="0"/>
    <s v="Product_HMSA4"/>
    <n v="396.87"/>
    <n v="7"/>
    <x v="1"/>
    <s v="17x14x10 cm"/>
    <d v="2023-03-15T00:00:00"/>
    <d v="2024-01-01T00:00:00"/>
    <s v="WSPM0H"/>
    <s v="KIP,BKX"/>
    <s v="Green/Large"/>
    <x v="1"/>
    <n v="357.18299999999999"/>
    <n v="0.8"/>
    <x v="1"/>
    <n v="339.32384999999999"/>
    <n v="321.46469999999999"/>
    <n v="285.74639999999999"/>
    <n v="206.3724"/>
    <n v="95.248800000000003"/>
  </r>
  <r>
    <s v="48X1URKJ"/>
    <x v="1"/>
    <x v="0"/>
    <s v="Product_LO6LR"/>
    <n v="39.93"/>
    <n v="75"/>
    <x v="2"/>
    <s v="9x12x20 cm"/>
    <d v="2023-01-01T00:00:00"/>
    <d v="2025-01-01T00:00:00"/>
    <s v="TGGK6V"/>
    <s v="RFE,N4I"/>
    <s v="Green/Large"/>
    <x v="0"/>
    <n v="35.936999999999998"/>
    <n v="2.0027397260273974"/>
    <x v="0"/>
    <n v="34.140149999999998"/>
    <n v="32.343299999999999"/>
    <n v="28.749600000000001"/>
    <n v="20.7636"/>
    <n v="9.5831999999999997"/>
  </r>
  <r>
    <s v="LMLF2P0N"/>
    <x v="0"/>
    <x v="0"/>
    <s v="Product_HVOXC"/>
    <n v="485.93"/>
    <n v="99"/>
    <x v="2"/>
    <s v="10x12x20 cm"/>
    <d v="2023-03-15T00:00:00"/>
    <d v="2024-01-01T00:00:00"/>
    <s v="78OJPH"/>
    <s v="J2L,E7S"/>
    <s v="Green/Large"/>
    <x v="1"/>
    <n v="437.33699999999999"/>
    <n v="0.8"/>
    <x v="1"/>
    <n v="415.47014999999999"/>
    <n v="393.60329999999999"/>
    <n v="349.86959999999999"/>
    <n v="252.68360000000001"/>
    <n v="116.6232"/>
  </r>
  <r>
    <s v="EB3YUKCH"/>
    <x v="1"/>
    <x v="0"/>
    <s v="Product_8BKPS"/>
    <n v="367.13"/>
    <n v="58"/>
    <x v="0"/>
    <s v="15x9x12 cm"/>
    <d v="2023-07-30T00:00:00"/>
    <d v="2026-01-01T00:00:00"/>
    <s v="SARH3O"/>
    <s v="M1D,VVC"/>
    <s v="Red/Small"/>
    <x v="0"/>
    <n v="330.41699999999997"/>
    <n v="2.4273972602739726"/>
    <x v="1"/>
    <n v="313.89614999999998"/>
    <n v="297.37529999999998"/>
    <n v="264.33359999999999"/>
    <n v="190.9076"/>
    <n v="88.111199999999997"/>
  </r>
  <r>
    <s v="77DE1TET"/>
    <x v="0"/>
    <x v="0"/>
    <s v="Product_24S00"/>
    <n v="58.13"/>
    <n v="79"/>
    <x v="0"/>
    <s v="16x7x17 cm"/>
    <d v="2023-01-01T00:00:00"/>
    <d v="2025-01-01T00:00:00"/>
    <s v="ROX5T2"/>
    <s v="8BM,IDD"/>
    <s v="Red/Small"/>
    <x v="3"/>
    <n v="52.317"/>
    <n v="2.0027397260273974"/>
    <x v="1"/>
    <n v="49.701149999999998"/>
    <n v="47.085300000000004"/>
    <n v="41.8536"/>
    <n v="30.227600000000002"/>
    <n v="13.9512"/>
  </r>
  <r>
    <s v="N3369T29"/>
    <x v="2"/>
    <x v="0"/>
    <s v="Product_HF45J"/>
    <n v="45.35"/>
    <n v="29"/>
    <x v="0"/>
    <s v="19x8x12 cm"/>
    <d v="2023-07-30T00:00:00"/>
    <d v="2024-01-01T00:00:00"/>
    <s v="CDM1P2"/>
    <s v="585,ETJ"/>
    <s v="Red/Small"/>
    <x v="3"/>
    <n v="40.814999999999998"/>
    <n v="0.42465753424657532"/>
    <x v="1"/>
    <n v="38.774249999999995"/>
    <n v="36.733499999999999"/>
    <n v="32.652000000000001"/>
    <n v="23.582000000000001"/>
    <n v="10.884"/>
  </r>
  <r>
    <s v="J50UOHU0"/>
    <x v="2"/>
    <x v="0"/>
    <s v="Product_RTFTV"/>
    <n v="17.489999999999998"/>
    <n v="75"/>
    <x v="0"/>
    <s v="18x14x8 cm"/>
    <d v="2023-07-30T00:00:00"/>
    <d v="2026-01-01T00:00:00"/>
    <s v="78C4K2"/>
    <s v="XST,ACS"/>
    <s v="Green/Large"/>
    <x v="0"/>
    <n v="15.740999999999998"/>
    <n v="2.4273972602739726"/>
    <x v="0"/>
    <n v="14.953949999999997"/>
    <n v="14.166899999999998"/>
    <n v="12.592799999999999"/>
    <n v="9.0947999999999993"/>
    <n v="4.1975999999999996"/>
  </r>
  <r>
    <s v="890D9T1M"/>
    <x v="2"/>
    <x v="0"/>
    <s v="Product_0X9Y8"/>
    <n v="397.18"/>
    <n v="62"/>
    <x v="0"/>
    <s v="14x14x20 cm"/>
    <d v="2023-01-01T00:00:00"/>
    <d v="2025-01-01T00:00:00"/>
    <s v="I5ACSY"/>
    <s v="G9M,XJT"/>
    <s v="Red/Small"/>
    <x v="4"/>
    <n v="357.46199999999999"/>
    <n v="2.0027397260273974"/>
    <x v="1"/>
    <n v="339.58889999999997"/>
    <n v="321.7158"/>
    <n v="285.96960000000001"/>
    <n v="206.53360000000001"/>
    <n v="95.3232"/>
  </r>
  <r>
    <s v="9N5KBCAA"/>
    <x v="0"/>
    <x v="0"/>
    <s v="Product_1U2UR"/>
    <n v="107.66"/>
    <n v="14"/>
    <x v="2"/>
    <s v="11x11x17 cm"/>
    <d v="2023-03-15T00:00:00"/>
    <d v="2025-01-01T00:00:00"/>
    <s v="JCCGU5"/>
    <s v="MC0,I9B"/>
    <s v="Green/Large"/>
    <x v="0"/>
    <n v="96.893999999999991"/>
    <n v="1.8027397260273972"/>
    <x v="1"/>
    <n v="92.049299999999988"/>
    <n v="87.204599999999999"/>
    <n v="77.515199999999993"/>
    <n v="55.983200000000004"/>
    <n v="25.838399999999996"/>
  </r>
  <r>
    <s v="3F2RXQJ3"/>
    <x v="3"/>
    <x v="0"/>
    <s v="Product_EKYQU"/>
    <n v="165.38"/>
    <n v="87"/>
    <x v="2"/>
    <s v="15x16x12 cm"/>
    <d v="2023-01-01T00:00:00"/>
    <d v="2024-01-01T00:00:00"/>
    <s v="BHPGG3"/>
    <s v="V0X,GLZ"/>
    <s v="Blue/Medium"/>
    <x v="1"/>
    <n v="148.84199999999998"/>
    <n v="1"/>
    <x v="1"/>
    <n v="141.39989999999997"/>
    <n v="133.95779999999999"/>
    <n v="119.0736"/>
    <n v="85.997600000000006"/>
    <n v="39.691199999999995"/>
  </r>
  <r>
    <s v="7UVFC2I3"/>
    <x v="3"/>
    <x v="0"/>
    <s v="Product_IZTHE"/>
    <n v="205.37"/>
    <n v="31"/>
    <x v="2"/>
    <s v="14x19x13 cm"/>
    <d v="2023-03-15T00:00:00"/>
    <d v="2024-01-01T00:00:00"/>
    <s v="XTJZC4"/>
    <s v="CFA,BFN"/>
    <s v="Red/Small"/>
    <x v="3"/>
    <n v="184.833"/>
    <n v="0.8"/>
    <x v="1"/>
    <n v="175.59134999999998"/>
    <n v="166.34970000000001"/>
    <n v="147.8664"/>
    <n v="106.7924"/>
    <n v="49.288800000000002"/>
  </r>
  <r>
    <s v="BSX7R6W3"/>
    <x v="2"/>
    <x v="0"/>
    <s v="Product_LZ6UE"/>
    <n v="47.76"/>
    <n v="41"/>
    <x v="1"/>
    <s v="10x13x19 cm"/>
    <d v="2023-07-30T00:00:00"/>
    <d v="2026-01-01T00:00:00"/>
    <s v="449L7U"/>
    <s v="3P1,903"/>
    <s v="Blue/Medium"/>
    <x v="2"/>
    <n v="42.983999999999995"/>
    <n v="2.4273972602739726"/>
    <x v="1"/>
    <n v="40.834799999999994"/>
    <n v="38.685599999999994"/>
    <n v="34.3872"/>
    <n v="24.8352"/>
    <n v="11.462399999999999"/>
  </r>
  <r>
    <s v="OXO1I3ZU"/>
    <x v="2"/>
    <x v="0"/>
    <s v="Product_E7MBB"/>
    <n v="124.79"/>
    <n v="98"/>
    <x v="0"/>
    <s v="9x16x19 cm"/>
    <d v="2023-01-01T00:00:00"/>
    <d v="2026-01-01T00:00:00"/>
    <s v="RIIM8G"/>
    <s v="M58,GBT"/>
    <s v="Green/Large"/>
    <x v="0"/>
    <n v="112.31100000000001"/>
    <n v="3.0027397260273974"/>
    <x v="0"/>
    <n v="106.69545000000001"/>
    <n v="101.07990000000001"/>
    <n v="89.848800000000011"/>
    <n v="64.890799999999999"/>
    <n v="29.949600000000004"/>
  </r>
  <r>
    <s v="GUMY9SC0"/>
    <x v="2"/>
    <x v="0"/>
    <s v="Product_ZXOBW"/>
    <n v="344.39"/>
    <n v="95"/>
    <x v="2"/>
    <s v="19x5x8 cm"/>
    <d v="2023-07-30T00:00:00"/>
    <d v="2026-01-01T00:00:00"/>
    <s v="ACEQPP"/>
    <s v="57A,ZU1"/>
    <s v="Blue/Medium"/>
    <x v="4"/>
    <n v="309.95099999999996"/>
    <n v="2.4273972602739726"/>
    <x v="0"/>
    <n v="294.45344999999998"/>
    <n v="278.95589999999999"/>
    <n v="247.96079999999998"/>
    <n v="179.08279999999999"/>
    <n v="82.653599999999997"/>
  </r>
  <r>
    <s v="4TP444R0"/>
    <x v="2"/>
    <x v="0"/>
    <s v="Product_QMC1P"/>
    <n v="231.4"/>
    <n v="99"/>
    <x v="2"/>
    <s v="12x5x17 cm"/>
    <d v="2023-03-15T00:00:00"/>
    <d v="2025-01-01T00:00:00"/>
    <s v="A3NSGU"/>
    <s v="K3X,IO2"/>
    <s v="Red/Small"/>
    <x v="3"/>
    <n v="208.26"/>
    <n v="1.8027397260273972"/>
    <x v="1"/>
    <n v="197.84699999999998"/>
    <n v="187.434"/>
    <n v="166.608"/>
    <n v="120.328"/>
    <n v="55.536000000000001"/>
  </r>
  <r>
    <s v="J951EMU9"/>
    <x v="0"/>
    <x v="0"/>
    <s v="Product_ZYXC9"/>
    <n v="154.94"/>
    <n v="1"/>
    <x v="2"/>
    <s v="19x9x14 cm"/>
    <d v="2023-03-15T00:00:00"/>
    <d v="2025-01-01T00:00:00"/>
    <s v="T56X8R"/>
    <s v="3TL,GRH"/>
    <s v="Green/Large"/>
    <x v="2"/>
    <n v="139.446"/>
    <n v="1.8027397260273972"/>
    <x v="1"/>
    <n v="132.47369999999998"/>
    <n v="125.5014"/>
    <n v="111.55680000000001"/>
    <n v="80.568799999999996"/>
    <n v="37.185600000000001"/>
  </r>
  <r>
    <s v="UMHNSN9K"/>
    <x v="0"/>
    <x v="0"/>
    <s v="Product_V7YSC"/>
    <n v="395.36"/>
    <n v="20"/>
    <x v="1"/>
    <s v="17x18x13 cm"/>
    <d v="2023-01-01T00:00:00"/>
    <d v="2025-01-01T00:00:00"/>
    <s v="8WYYMZ"/>
    <s v="1BW,8BS"/>
    <s v="Blue/Medium"/>
    <x v="1"/>
    <n v="355.82400000000001"/>
    <n v="2.0027397260273974"/>
    <x v="1"/>
    <n v="338.03280000000001"/>
    <n v="320.24160000000001"/>
    <n v="284.6592"/>
    <n v="205.58720000000002"/>
    <n v="94.886399999999995"/>
  </r>
  <r>
    <s v="2GBOLJEK"/>
    <x v="2"/>
    <x v="0"/>
    <s v="Product_5DJIR"/>
    <n v="131.38"/>
    <n v="74"/>
    <x v="1"/>
    <s v="10x18x19 cm"/>
    <d v="2023-01-01T00:00:00"/>
    <d v="2024-01-01T00:00:00"/>
    <s v="PGRNDU"/>
    <s v="Q9U,15F"/>
    <s v="Red/Small"/>
    <x v="0"/>
    <n v="118.24199999999999"/>
    <n v="1"/>
    <x v="1"/>
    <n v="112.32989999999998"/>
    <n v="106.4178"/>
    <n v="94.593599999999995"/>
    <n v="68.317599999999999"/>
    <n v="31.531199999999998"/>
  </r>
  <r>
    <s v="RC8CGCW7"/>
    <x v="0"/>
    <x v="0"/>
    <s v="Product_VTXO6"/>
    <n v="404.86"/>
    <n v="16"/>
    <x v="0"/>
    <s v="7x13x16 cm"/>
    <d v="2023-01-01T00:00:00"/>
    <d v="2024-01-01T00:00:00"/>
    <s v="CSGBZK"/>
    <s v="F1W,YS5"/>
    <s v="Green/Large"/>
    <x v="1"/>
    <n v="364.37400000000002"/>
    <n v="1"/>
    <x v="1"/>
    <n v="346.15530000000001"/>
    <n v="327.93660000000006"/>
    <n v="291.49920000000003"/>
    <n v="210.52720000000002"/>
    <n v="97.166399999999996"/>
  </r>
  <r>
    <s v="TQR9YM0Q"/>
    <x v="0"/>
    <x v="0"/>
    <s v="Product_LZEZD"/>
    <n v="42.98"/>
    <n v="66"/>
    <x v="0"/>
    <s v="5x9x7 cm"/>
    <d v="2023-03-15T00:00:00"/>
    <d v="2026-01-01T00:00:00"/>
    <s v="TKECSK"/>
    <s v="PRY,DMM"/>
    <s v="Red/Small"/>
    <x v="0"/>
    <n v="38.681999999999995"/>
    <n v="2.8027397260273972"/>
    <x v="0"/>
    <n v="36.747899999999994"/>
    <n v="34.813799999999993"/>
    <n v="30.945599999999999"/>
    <n v="22.349599999999999"/>
    <n v="10.315199999999999"/>
  </r>
  <r>
    <s v="N5UGD6B4"/>
    <x v="2"/>
    <x v="0"/>
    <s v="Product_IB3OW"/>
    <n v="127.78"/>
    <n v="50"/>
    <x v="2"/>
    <s v="8x5x15 cm"/>
    <d v="2023-03-15T00:00:00"/>
    <d v="2024-01-01T00:00:00"/>
    <s v="T3YXX4"/>
    <s v="EAX,SBD"/>
    <s v="Green/Large"/>
    <x v="3"/>
    <n v="115.002"/>
    <n v="0.8"/>
    <x v="1"/>
    <n v="109.25189999999999"/>
    <n v="103.5018"/>
    <n v="92.001599999999996"/>
    <n v="66.445599999999999"/>
    <n v="30.667200000000001"/>
  </r>
  <r>
    <s v="HJW21P58"/>
    <x v="1"/>
    <x v="0"/>
    <s v="Product_DNNG7"/>
    <n v="167.72"/>
    <n v="96"/>
    <x v="0"/>
    <s v="15x13x6 cm"/>
    <d v="2023-07-30T00:00:00"/>
    <d v="2024-01-01T00:00:00"/>
    <s v="5EMM2S"/>
    <s v="EBH,ZVJ"/>
    <s v="Green/Large"/>
    <x v="1"/>
    <n v="150.94800000000001"/>
    <n v="0.42465753424657532"/>
    <x v="1"/>
    <n v="143.4006"/>
    <n v="135.85320000000002"/>
    <n v="120.75840000000001"/>
    <n v="87.214399999999998"/>
    <n v="40.252800000000001"/>
  </r>
  <r>
    <s v="2GPCQUFM"/>
    <x v="1"/>
    <x v="0"/>
    <s v="Product_TYR2B"/>
    <n v="217.95"/>
    <n v="13"/>
    <x v="0"/>
    <s v="20x17x14 cm"/>
    <d v="2023-07-30T00:00:00"/>
    <d v="2025-01-01T00:00:00"/>
    <s v="DJYL7L"/>
    <s v="0C2,DE9"/>
    <s v="Green/Large"/>
    <x v="1"/>
    <n v="196.15499999999997"/>
    <n v="1.4273972602739726"/>
    <x v="0"/>
    <n v="186.34724999999997"/>
    <n v="176.53949999999998"/>
    <n v="156.92399999999998"/>
    <n v="113.334"/>
    <n v="52.307999999999993"/>
  </r>
  <r>
    <s v="8TAD0EMN"/>
    <x v="3"/>
    <x v="0"/>
    <s v="Product_WX6V3"/>
    <n v="202.68"/>
    <n v="42"/>
    <x v="1"/>
    <s v="11x12x18 cm"/>
    <d v="2023-07-30T00:00:00"/>
    <d v="2025-01-01T00:00:00"/>
    <s v="D0RXDU"/>
    <s v="KZR,2X5"/>
    <s v="Blue/Medium"/>
    <x v="3"/>
    <n v="182.41200000000001"/>
    <n v="1.4273972602739726"/>
    <x v="1"/>
    <n v="173.29140000000001"/>
    <n v="164.17080000000001"/>
    <n v="145.92960000000002"/>
    <n v="105.39360000000001"/>
    <n v="48.6432"/>
  </r>
  <r>
    <s v="RYT01VP2"/>
    <x v="3"/>
    <x v="0"/>
    <s v="Product_ROFB4"/>
    <n v="78.430000000000007"/>
    <n v="47"/>
    <x v="2"/>
    <s v="17x5x14 cm"/>
    <d v="2023-07-30T00:00:00"/>
    <d v="2026-01-01T00:00:00"/>
    <s v="9EC5UN"/>
    <s v="PWP,R7J"/>
    <s v="Green/Large"/>
    <x v="3"/>
    <n v="70.587000000000003"/>
    <n v="2.4273972602739726"/>
    <x v="0"/>
    <n v="67.057649999999995"/>
    <n v="63.528300000000002"/>
    <n v="56.469600000000007"/>
    <n v="40.783600000000007"/>
    <n v="18.8232"/>
  </r>
  <r>
    <s v="MD9X2DM9"/>
    <x v="0"/>
    <x v="0"/>
    <s v="Product_2U6VW"/>
    <n v="54.74"/>
    <n v="70"/>
    <x v="0"/>
    <s v="12x5x15 cm"/>
    <d v="2023-07-30T00:00:00"/>
    <d v="2025-01-01T00:00:00"/>
    <s v="SSU8UA"/>
    <s v="I36,KQU"/>
    <s v="Green/Large"/>
    <x v="3"/>
    <n v="49.266000000000005"/>
    <n v="1.4273972602739726"/>
    <x v="1"/>
    <n v="46.802700000000002"/>
    <n v="44.339400000000005"/>
    <n v="39.412800000000004"/>
    <n v="28.4648"/>
    <n v="13.137600000000001"/>
  </r>
  <r>
    <s v="JEMT3V6O"/>
    <x v="1"/>
    <x v="0"/>
    <s v="Product_3BF2D"/>
    <n v="281"/>
    <n v="53"/>
    <x v="2"/>
    <s v="19x7x10 cm"/>
    <d v="2023-07-30T00:00:00"/>
    <d v="2024-01-01T00:00:00"/>
    <s v="SFIZPS"/>
    <s v="I26,932"/>
    <s v="Blue/Medium"/>
    <x v="0"/>
    <n v="252.9"/>
    <n v="0.42465753424657532"/>
    <x v="1"/>
    <n v="240.255"/>
    <n v="227.61"/>
    <n v="202.32000000000002"/>
    <n v="146.12"/>
    <n v="67.44"/>
  </r>
  <r>
    <s v="0SX1V4WZ"/>
    <x v="1"/>
    <x v="0"/>
    <s v="Product_X3HOP"/>
    <n v="83.3"/>
    <n v="86"/>
    <x v="2"/>
    <s v="19x7x14 cm"/>
    <d v="2023-07-30T00:00:00"/>
    <d v="2025-01-01T00:00:00"/>
    <s v="4IN5RI"/>
    <s v="UXM,EJ4"/>
    <s v="Blue/Medium"/>
    <x v="0"/>
    <n v="74.97"/>
    <n v="1.4273972602739726"/>
    <x v="0"/>
    <n v="71.221499999999992"/>
    <n v="67.472999999999999"/>
    <n v="59.975999999999999"/>
    <n v="43.316000000000003"/>
    <n v="19.991999999999997"/>
  </r>
  <r>
    <s v="9G0NPUNA"/>
    <x v="2"/>
    <x v="0"/>
    <s v="Product_ZAC84"/>
    <n v="394.98"/>
    <n v="77"/>
    <x v="2"/>
    <s v="18x9x11 cm"/>
    <d v="2023-01-01T00:00:00"/>
    <d v="2026-01-01T00:00:00"/>
    <s v="VMWKKW"/>
    <s v="VVM,Y9A"/>
    <s v="Green/Large"/>
    <x v="0"/>
    <n v="355.48200000000003"/>
    <n v="3.0027397260273974"/>
    <x v="1"/>
    <n v="337.7079"/>
    <n v="319.93380000000002"/>
    <n v="284.38560000000001"/>
    <n v="205.38960000000003"/>
    <n v="94.795199999999994"/>
  </r>
  <r>
    <s v="L5IAXXRL"/>
    <x v="1"/>
    <x v="0"/>
    <s v="Product_ZFGKG"/>
    <n v="33.729999999999997"/>
    <n v="48"/>
    <x v="1"/>
    <s v="8x19x7 cm"/>
    <d v="2023-03-15T00:00:00"/>
    <d v="2026-01-01T00:00:00"/>
    <s v="AORKSH"/>
    <s v="EVY,XDU"/>
    <s v="Green/Large"/>
    <x v="0"/>
    <n v="30.356999999999996"/>
    <n v="2.8027397260273972"/>
    <x v="1"/>
    <n v="28.839149999999993"/>
    <n v="27.321299999999997"/>
    <n v="24.285599999999999"/>
    <n v="17.5396"/>
    <n v="8.0951999999999984"/>
  </r>
  <r>
    <s v="4LBS0RLW"/>
    <x v="0"/>
    <x v="0"/>
    <s v="Product_17E7B"/>
    <n v="437.82"/>
    <n v="91"/>
    <x v="2"/>
    <s v="7x11x11 cm"/>
    <d v="2023-07-30T00:00:00"/>
    <d v="2024-01-01T00:00:00"/>
    <s v="FSVBN8"/>
    <s v="3SW,Q77"/>
    <s v="Blue/Medium"/>
    <x v="1"/>
    <n v="394.03800000000001"/>
    <n v="0.42465753424657532"/>
    <x v="1"/>
    <n v="374.33609999999999"/>
    <n v="354.63420000000002"/>
    <n v="315.23040000000003"/>
    <n v="227.66640000000001"/>
    <n v="105.07679999999999"/>
  </r>
  <r>
    <s v="G9HM6RN7"/>
    <x v="1"/>
    <x v="0"/>
    <s v="Product_D35OP"/>
    <n v="476.31"/>
    <n v="94"/>
    <x v="1"/>
    <s v="6x19x5 cm"/>
    <d v="2023-01-01T00:00:00"/>
    <d v="2025-01-01T00:00:00"/>
    <s v="Z7MOF0"/>
    <s v="7II,14E"/>
    <s v="Green/Large"/>
    <x v="1"/>
    <n v="428.67899999999997"/>
    <n v="2.0027397260273974"/>
    <x v="1"/>
    <n v="407.24504999999994"/>
    <n v="385.81110000000001"/>
    <n v="342.94319999999999"/>
    <n v="247.68120000000002"/>
    <n v="114.31439999999999"/>
  </r>
  <r>
    <s v="CQU82JAW"/>
    <x v="2"/>
    <x v="0"/>
    <s v="Product_ENZO9"/>
    <n v="454.53"/>
    <n v="82"/>
    <x v="2"/>
    <s v="15x9x19 cm"/>
    <d v="2023-07-30T00:00:00"/>
    <d v="2024-01-01T00:00:00"/>
    <s v="R9YT53"/>
    <s v="072,1VI"/>
    <s v="Red/Small"/>
    <x v="2"/>
    <n v="409.077"/>
    <n v="0.42465753424657532"/>
    <x v="1"/>
    <n v="388.62314999999995"/>
    <n v="368.16930000000002"/>
    <n v="327.26160000000004"/>
    <n v="236.35559999999998"/>
    <n v="109.0872"/>
  </r>
  <r>
    <s v="RMSG5JGH"/>
    <x v="3"/>
    <x v="0"/>
    <s v="Product_9KYK7"/>
    <n v="422.63"/>
    <n v="84"/>
    <x v="2"/>
    <s v="8x9x7 cm"/>
    <d v="2023-03-15T00:00:00"/>
    <d v="2026-01-01T00:00:00"/>
    <s v="B3I9NI"/>
    <s v="MGK,HTU"/>
    <s v="Blue/Medium"/>
    <x v="4"/>
    <n v="380.36699999999996"/>
    <n v="2.8027397260273972"/>
    <x v="0"/>
    <n v="361.34864999999996"/>
    <n v="342.33029999999997"/>
    <n v="304.29359999999997"/>
    <n v="219.76760000000002"/>
    <n v="101.43119999999999"/>
  </r>
  <r>
    <s v="4LSXQPLC"/>
    <x v="1"/>
    <x v="0"/>
    <s v="Product_4C557"/>
    <n v="45.34"/>
    <n v="39"/>
    <x v="1"/>
    <s v="9x20x14 cm"/>
    <d v="2023-01-01T00:00:00"/>
    <d v="2025-01-01T00:00:00"/>
    <s v="E7SHRS"/>
    <s v="IGI,BWG"/>
    <s v="Red/Small"/>
    <x v="2"/>
    <n v="40.806000000000004"/>
    <n v="2.0027397260273974"/>
    <x v="1"/>
    <n v="38.765700000000002"/>
    <n v="36.725400000000008"/>
    <n v="32.644800000000004"/>
    <n v="23.576800000000002"/>
    <n v="10.881600000000001"/>
  </r>
  <r>
    <s v="OIJ7RO6P"/>
    <x v="1"/>
    <x v="0"/>
    <s v="Product_L16VH"/>
    <n v="22.87"/>
    <n v="63"/>
    <x v="0"/>
    <s v="19x9x9 cm"/>
    <d v="2023-03-15T00:00:00"/>
    <d v="2024-01-01T00:00:00"/>
    <s v="1SU8TB"/>
    <s v="I9U,04J"/>
    <s v="Red/Small"/>
    <x v="2"/>
    <n v="20.583000000000002"/>
    <n v="0.8"/>
    <x v="1"/>
    <n v="19.553850000000001"/>
    <n v="18.524700000000003"/>
    <n v="16.466400000000004"/>
    <n v="11.8924"/>
    <n v="5.4888000000000003"/>
  </r>
  <r>
    <s v="R2NS58EI"/>
    <x v="3"/>
    <x v="0"/>
    <s v="Product_O1GYN"/>
    <n v="94.78"/>
    <n v="41"/>
    <x v="0"/>
    <s v="19x19x6 cm"/>
    <d v="2023-01-01T00:00:00"/>
    <d v="2026-01-01T00:00:00"/>
    <s v="FH2SVB"/>
    <s v="H3O,GP0"/>
    <s v="Green/Large"/>
    <x v="2"/>
    <n v="85.302000000000007"/>
    <n v="3.0027397260273974"/>
    <x v="0"/>
    <n v="81.036900000000003"/>
    <n v="76.771800000000013"/>
    <n v="68.241600000000005"/>
    <n v="49.285600000000002"/>
    <n v="22.747199999999999"/>
  </r>
  <r>
    <s v="BRBXT5O8"/>
    <x v="2"/>
    <x v="0"/>
    <s v="Product_2ZU2I"/>
    <n v="14.82"/>
    <n v="99"/>
    <x v="1"/>
    <s v="5x19x5 cm"/>
    <d v="2023-01-01T00:00:00"/>
    <d v="2026-01-01T00:00:00"/>
    <s v="HQCHH4"/>
    <s v="X8K,GRW"/>
    <s v="Red/Small"/>
    <x v="4"/>
    <n v="13.338000000000001"/>
    <n v="3.0027397260273974"/>
    <x v="0"/>
    <n v="12.671100000000001"/>
    <n v="12.004200000000001"/>
    <n v="10.670400000000001"/>
    <n v="7.7064000000000004"/>
    <n v="3.5568"/>
  </r>
  <r>
    <s v="JO22GU20"/>
    <x v="3"/>
    <x v="0"/>
    <s v="Product_MEGVY"/>
    <n v="356.18"/>
    <n v="44"/>
    <x v="0"/>
    <s v="12x14x7 cm"/>
    <d v="2023-01-01T00:00:00"/>
    <d v="2025-01-01T00:00:00"/>
    <s v="FIHJ56"/>
    <s v="RGO,ATT"/>
    <s v="Green/Large"/>
    <x v="0"/>
    <n v="320.56200000000001"/>
    <n v="2.0027397260273974"/>
    <x v="0"/>
    <n v="304.53390000000002"/>
    <n v="288.50580000000002"/>
    <n v="256.44960000000003"/>
    <n v="185.21360000000001"/>
    <n v="85.483199999999997"/>
  </r>
  <r>
    <s v="CZ84YBXH"/>
    <x v="3"/>
    <x v="0"/>
    <s v="Product_E5C3D"/>
    <n v="253.43"/>
    <n v="97"/>
    <x v="2"/>
    <s v="7x16x10 cm"/>
    <d v="2023-03-15T00:00:00"/>
    <d v="2025-01-01T00:00:00"/>
    <s v="I4ZPKR"/>
    <s v="XGT,BN9"/>
    <s v="Red/Small"/>
    <x v="4"/>
    <n v="228.08699999999999"/>
    <n v="1.8027397260273972"/>
    <x v="1"/>
    <n v="216.68264999999997"/>
    <n v="205.2783"/>
    <n v="182.46960000000001"/>
    <n v="131.78360000000001"/>
    <n v="60.8232"/>
  </r>
  <r>
    <s v="6EDWXPUA"/>
    <x v="2"/>
    <x v="0"/>
    <s v="Product_SY9P9"/>
    <n v="106.63"/>
    <n v="55"/>
    <x v="2"/>
    <s v="6x15x19 cm"/>
    <d v="2023-01-01T00:00:00"/>
    <d v="2025-01-01T00:00:00"/>
    <s v="7D7PIT"/>
    <s v="7DG,EM5"/>
    <s v="Green/Large"/>
    <x v="4"/>
    <n v="95.966999999999999"/>
    <n v="2.0027397260273974"/>
    <x v="0"/>
    <n v="91.16865"/>
    <n v="86.3703"/>
    <n v="76.773600000000002"/>
    <n v="55.447600000000001"/>
    <n v="25.591199999999997"/>
  </r>
  <r>
    <s v="RETMVCJL"/>
    <x v="1"/>
    <x v="0"/>
    <s v="Product_4LP36"/>
    <n v="188.68"/>
    <n v="74"/>
    <x v="0"/>
    <s v="17x18x8 cm"/>
    <d v="2023-07-30T00:00:00"/>
    <d v="2024-01-01T00:00:00"/>
    <s v="PA8CVL"/>
    <s v="XGX,L2W"/>
    <s v="Blue/Medium"/>
    <x v="2"/>
    <n v="169.81200000000001"/>
    <n v="0.42465753424657532"/>
    <x v="1"/>
    <n v="161.32140000000001"/>
    <n v="152.83080000000001"/>
    <n v="135.84960000000001"/>
    <n v="98.113600000000005"/>
    <n v="45.283200000000001"/>
  </r>
  <r>
    <s v="3XJXMERK"/>
    <x v="0"/>
    <x v="0"/>
    <s v="Product_KC090"/>
    <n v="42.36"/>
    <n v="47"/>
    <x v="0"/>
    <s v="5x18x15 cm"/>
    <d v="2023-03-15T00:00:00"/>
    <d v="2025-01-01T00:00:00"/>
    <s v="ZRUVLO"/>
    <s v="Y02,L83"/>
    <s v="Red/Small"/>
    <x v="0"/>
    <n v="38.124000000000002"/>
    <n v="1.8027397260273972"/>
    <x v="1"/>
    <n v="36.217800000000004"/>
    <n v="34.311600000000006"/>
    <n v="30.499200000000002"/>
    <n v="22.027200000000001"/>
    <n v="10.166399999999999"/>
  </r>
  <r>
    <s v="R8MN6PQH"/>
    <x v="3"/>
    <x v="0"/>
    <s v="Product_ZQHY6"/>
    <n v="376.79"/>
    <n v="74"/>
    <x v="2"/>
    <s v="20x11x16 cm"/>
    <d v="2023-07-30T00:00:00"/>
    <d v="2026-01-01T00:00:00"/>
    <s v="HQ7RLI"/>
    <s v="B52,D0H"/>
    <s v="Blue/Medium"/>
    <x v="3"/>
    <n v="339.11099999999999"/>
    <n v="2.4273972602739726"/>
    <x v="0"/>
    <n v="322.15544999999997"/>
    <n v="305.19990000000001"/>
    <n v="271.28879999999998"/>
    <n v="195.9308"/>
    <n v="90.429600000000008"/>
  </r>
  <r>
    <s v="ZOK81XN2"/>
    <x v="3"/>
    <x v="0"/>
    <s v="Product_44JJG"/>
    <n v="378.72"/>
    <n v="93"/>
    <x v="0"/>
    <s v="8x11x20 cm"/>
    <d v="2023-01-01T00:00:00"/>
    <d v="2025-01-01T00:00:00"/>
    <s v="8CH1TF"/>
    <s v="F1X,JU0"/>
    <s v="Red/Small"/>
    <x v="0"/>
    <n v="340.84800000000001"/>
    <n v="2.0027397260273974"/>
    <x v="1"/>
    <n v="323.80559999999997"/>
    <n v="306.76320000000004"/>
    <n v="272.67840000000001"/>
    <n v="196.93440000000001"/>
    <n v="90.892800000000008"/>
  </r>
  <r>
    <s v="IHSEG1R1"/>
    <x v="1"/>
    <x v="0"/>
    <s v="Product_HFHAB"/>
    <n v="125.25"/>
    <n v="65"/>
    <x v="1"/>
    <s v="18x9x14 cm"/>
    <d v="2023-01-01T00:00:00"/>
    <d v="2025-01-01T00:00:00"/>
    <s v="PVYRXK"/>
    <s v="MMC,LX6"/>
    <s v="Red/Small"/>
    <x v="1"/>
    <n v="112.72499999999999"/>
    <n v="2.0027397260273974"/>
    <x v="1"/>
    <n v="107.08874999999999"/>
    <n v="101.4525"/>
    <n v="90.18"/>
    <n v="65.13"/>
    <n v="30.060000000000002"/>
  </r>
  <r>
    <s v="AETJFK5N"/>
    <x v="0"/>
    <x v="0"/>
    <s v="Product_42127"/>
    <n v="191.32"/>
    <n v="80"/>
    <x v="0"/>
    <s v="14x11x6 cm"/>
    <d v="2023-03-15T00:00:00"/>
    <d v="2024-01-01T00:00:00"/>
    <s v="TNQFQU"/>
    <s v="WQT,PH5"/>
    <s v="Blue/Medium"/>
    <x v="0"/>
    <n v="172.18799999999999"/>
    <n v="0.8"/>
    <x v="1"/>
    <n v="163.57859999999999"/>
    <n v="154.9692"/>
    <n v="137.75039999999998"/>
    <n v="99.486400000000003"/>
    <n v="45.916799999999995"/>
  </r>
  <r>
    <s v="6ZS2MKDG"/>
    <x v="0"/>
    <x v="0"/>
    <s v="Product_OIC1W"/>
    <n v="487.52"/>
    <n v="40"/>
    <x v="0"/>
    <s v="16x11x5 cm"/>
    <d v="2023-07-30T00:00:00"/>
    <d v="2025-01-01T00:00:00"/>
    <s v="NIS9SK"/>
    <s v="BHQ,R3I"/>
    <s v="Red/Small"/>
    <x v="2"/>
    <n v="438.76799999999997"/>
    <n v="1.4273972602739726"/>
    <x v="0"/>
    <n v="416.82959999999997"/>
    <n v="394.89119999999997"/>
    <n v="351.01440000000002"/>
    <n v="253.5104"/>
    <n v="117.00479999999999"/>
  </r>
  <r>
    <s v="BO55FMUB"/>
    <x v="1"/>
    <x v="0"/>
    <s v="Product_Y8JL7"/>
    <n v="92.94"/>
    <n v="70"/>
    <x v="0"/>
    <s v="9x19x9 cm"/>
    <d v="2023-01-01T00:00:00"/>
    <d v="2024-01-01T00:00:00"/>
    <s v="92EHTT"/>
    <s v="HTC,R7J"/>
    <s v="Green/Large"/>
    <x v="4"/>
    <n v="83.646000000000001"/>
    <n v="1"/>
    <x v="1"/>
    <n v="79.463700000000003"/>
    <n v="75.281400000000005"/>
    <n v="66.916800000000009"/>
    <n v="48.328800000000001"/>
    <n v="22.305599999999998"/>
  </r>
  <r>
    <s v="2KA4A7TG"/>
    <x v="1"/>
    <x v="0"/>
    <s v="Product_BUXS6"/>
    <n v="270.33"/>
    <n v="2"/>
    <x v="2"/>
    <s v="14x5x15 cm"/>
    <d v="2023-03-15T00:00:00"/>
    <d v="2024-01-01T00:00:00"/>
    <s v="3SDQ5P"/>
    <s v="3GC,3MX"/>
    <s v="Red/Small"/>
    <x v="1"/>
    <n v="243.29699999999997"/>
    <n v="0.8"/>
    <x v="1"/>
    <n v="231.13214999999997"/>
    <n v="218.96729999999997"/>
    <n v="194.63759999999999"/>
    <n v="140.57159999999999"/>
    <n v="64.879199999999997"/>
  </r>
  <r>
    <s v="3XIER5J7"/>
    <x v="2"/>
    <x v="0"/>
    <s v="Product_TBP5C"/>
    <n v="275.5"/>
    <n v="11"/>
    <x v="2"/>
    <s v="13x6x12 cm"/>
    <d v="2023-07-30T00:00:00"/>
    <d v="2025-01-01T00:00:00"/>
    <s v="881UL5"/>
    <s v="AFA,LI1"/>
    <s v="Blue/Medium"/>
    <x v="2"/>
    <n v="247.95"/>
    <n v="1.4273972602739726"/>
    <x v="0"/>
    <n v="235.55249999999998"/>
    <n v="223.155"/>
    <n v="198.36"/>
    <n v="143.26"/>
    <n v="66.12"/>
  </r>
  <r>
    <s v="JCS6IZMZ"/>
    <x v="2"/>
    <x v="0"/>
    <s v="Product_S2WJE"/>
    <n v="271.06"/>
    <n v="9"/>
    <x v="0"/>
    <s v="9x7x8 cm"/>
    <d v="2023-01-01T00:00:00"/>
    <d v="2024-01-01T00:00:00"/>
    <s v="Q0ORIJ"/>
    <s v="46D,2PD"/>
    <s v="Red/Small"/>
    <x v="2"/>
    <n v="243.95400000000001"/>
    <n v="1"/>
    <x v="1"/>
    <n v="231.75630000000001"/>
    <n v="219.55860000000001"/>
    <n v="195.16320000000002"/>
    <n v="140.9512"/>
    <n v="65.054400000000001"/>
  </r>
  <r>
    <s v="EB2O8J9K"/>
    <x v="1"/>
    <x v="0"/>
    <s v="Product_N4TNF"/>
    <n v="132.16999999999999"/>
    <n v="92"/>
    <x v="2"/>
    <s v="10x19x7 cm"/>
    <d v="2023-01-01T00:00:00"/>
    <d v="2026-01-01T00:00:00"/>
    <s v="R74P7J"/>
    <s v="R84,ET9"/>
    <s v="Blue/Medium"/>
    <x v="4"/>
    <n v="118.95299999999999"/>
    <n v="3.0027397260273974"/>
    <x v="1"/>
    <n v="113.00534999999998"/>
    <n v="107.0577"/>
    <n v="95.162399999999991"/>
    <n v="68.728399999999993"/>
    <n v="31.720799999999997"/>
  </r>
  <r>
    <s v="0CJ4F88U"/>
    <x v="3"/>
    <x v="0"/>
    <s v="Product_PB7E2"/>
    <n v="124.95"/>
    <n v="98"/>
    <x v="2"/>
    <s v="7x20x5 cm"/>
    <d v="2023-07-30T00:00:00"/>
    <d v="2026-01-01T00:00:00"/>
    <s v="H96XUD"/>
    <s v="S8T,27F"/>
    <s v="Green/Large"/>
    <x v="0"/>
    <n v="112.455"/>
    <n v="2.4273972602739726"/>
    <x v="0"/>
    <n v="106.83224999999999"/>
    <n v="101.20950000000001"/>
    <n v="89.963999999999999"/>
    <n v="64.974000000000004"/>
    <n v="29.988"/>
  </r>
  <r>
    <s v="F84OA9LK"/>
    <x v="0"/>
    <x v="0"/>
    <s v="Product_WON7A"/>
    <n v="129.18"/>
    <n v="82"/>
    <x v="2"/>
    <s v="6x19x11 cm"/>
    <d v="2023-01-01T00:00:00"/>
    <d v="2024-01-01T00:00:00"/>
    <s v="THKFOH"/>
    <s v="U94,SOA"/>
    <s v="Red/Small"/>
    <x v="2"/>
    <n v="116.262"/>
    <n v="1"/>
    <x v="1"/>
    <n v="110.44889999999999"/>
    <n v="104.6358"/>
    <n v="93.009600000000006"/>
    <n v="67.173600000000008"/>
    <n v="31.0032"/>
  </r>
  <r>
    <s v="DHRLWYTL"/>
    <x v="1"/>
    <x v="0"/>
    <s v="Product_94BJH"/>
    <n v="171.28"/>
    <n v="58"/>
    <x v="2"/>
    <s v="16x19x11 cm"/>
    <d v="2023-01-01T00:00:00"/>
    <d v="2024-01-01T00:00:00"/>
    <s v="1JLINU"/>
    <s v="TVK,THY"/>
    <s v="Green/Large"/>
    <x v="1"/>
    <n v="154.15199999999999"/>
    <n v="1"/>
    <x v="1"/>
    <n v="146.44439999999997"/>
    <n v="138.73679999999999"/>
    <n v="123.32159999999999"/>
    <n v="89.065600000000003"/>
    <n v="41.107199999999999"/>
  </r>
  <r>
    <s v="04SHYKTR"/>
    <x v="3"/>
    <x v="0"/>
    <s v="Product_P8QPO"/>
    <n v="302.69"/>
    <n v="13"/>
    <x v="0"/>
    <s v="11x19x19 cm"/>
    <d v="2023-03-15T00:00:00"/>
    <d v="2024-01-01T00:00:00"/>
    <s v="2QXLQK"/>
    <s v="80A,TG0"/>
    <s v="Red/Small"/>
    <x v="0"/>
    <n v="272.42099999999999"/>
    <n v="0.8"/>
    <x v="1"/>
    <n v="258.79994999999997"/>
    <n v="245.1789"/>
    <n v="217.93680000000001"/>
    <n v="157.39879999999999"/>
    <n v="72.645600000000002"/>
  </r>
  <r>
    <s v="39FQ0NLM"/>
    <x v="3"/>
    <x v="0"/>
    <s v="Product_N75G5"/>
    <n v="464.92"/>
    <n v="9"/>
    <x v="1"/>
    <s v="12x20x18 cm"/>
    <d v="2023-01-01T00:00:00"/>
    <d v="2026-01-01T00:00:00"/>
    <s v="4MEBJ3"/>
    <s v="X5H,QUY"/>
    <s v="Blue/Medium"/>
    <x v="1"/>
    <n v="418.428"/>
    <n v="3.0027397260273974"/>
    <x v="0"/>
    <n v="397.50659999999999"/>
    <n v="376.58519999999999"/>
    <n v="334.74240000000003"/>
    <n v="241.75840000000002"/>
    <n v="111.5808"/>
  </r>
  <r>
    <s v="13BB9U2B"/>
    <x v="2"/>
    <x v="0"/>
    <s v="Product_OKOSW"/>
    <n v="240.73"/>
    <n v="95"/>
    <x v="2"/>
    <s v="20x10x7 cm"/>
    <d v="2023-01-01T00:00:00"/>
    <d v="2024-01-01T00:00:00"/>
    <s v="XIUZYB"/>
    <s v="MFJ,4DE"/>
    <s v="Red/Small"/>
    <x v="1"/>
    <n v="216.65699999999998"/>
    <n v="1"/>
    <x v="1"/>
    <n v="205.82414999999997"/>
    <n v="194.9913"/>
    <n v="173.32560000000001"/>
    <n v="125.17959999999999"/>
    <n v="57.775199999999998"/>
  </r>
  <r>
    <s v="RP8ELXJL"/>
    <x v="0"/>
    <x v="0"/>
    <s v="Product_MBD8D"/>
    <n v="253.21"/>
    <n v="41"/>
    <x v="0"/>
    <s v="14x13x15 cm"/>
    <d v="2023-01-01T00:00:00"/>
    <d v="2025-01-01T00:00:00"/>
    <s v="ZT6HHC"/>
    <s v="PL5,UB8"/>
    <s v="Red/Small"/>
    <x v="2"/>
    <n v="227.88900000000001"/>
    <n v="2.0027397260273974"/>
    <x v="1"/>
    <n v="216.49455"/>
    <n v="205.10010000000003"/>
    <n v="182.31120000000001"/>
    <n v="131.66920000000002"/>
    <n v="60.770399999999995"/>
  </r>
  <r>
    <s v="FBFP03M8"/>
    <x v="0"/>
    <x v="0"/>
    <s v="Product_THFV0"/>
    <n v="276.02999999999997"/>
    <n v="10"/>
    <x v="2"/>
    <s v="13x16x12 cm"/>
    <d v="2023-07-30T00:00:00"/>
    <d v="2026-01-01T00:00:00"/>
    <s v="ILLWF8"/>
    <s v="T1C,L41"/>
    <s v="Blue/Medium"/>
    <x v="4"/>
    <n v="248.42699999999996"/>
    <n v="2.4273972602739726"/>
    <x v="0"/>
    <n v="236.00564999999995"/>
    <n v="223.58429999999998"/>
    <n v="198.74159999999998"/>
    <n v="143.53559999999999"/>
    <n v="66.247199999999992"/>
  </r>
  <r>
    <s v="ITRZV84P"/>
    <x v="3"/>
    <x v="0"/>
    <s v="Product_YCQDK"/>
    <n v="484.06"/>
    <n v="38"/>
    <x v="1"/>
    <s v="19x15x7 cm"/>
    <d v="2023-07-30T00:00:00"/>
    <d v="2025-01-01T00:00:00"/>
    <s v="DVGTZJ"/>
    <s v="QM7,WUM"/>
    <s v="Blue/Medium"/>
    <x v="3"/>
    <n v="435.654"/>
    <n v="1.4273972602739726"/>
    <x v="0"/>
    <n v="413.87129999999996"/>
    <n v="392.08859999999999"/>
    <n v="348.52320000000003"/>
    <n v="251.71120000000002"/>
    <n v="116.17439999999999"/>
  </r>
  <r>
    <s v="KB50D0Q4"/>
    <x v="3"/>
    <x v="0"/>
    <s v="Product_TUU97"/>
    <n v="405.57"/>
    <n v="93"/>
    <x v="0"/>
    <s v="9x8x7 cm"/>
    <d v="2023-01-01T00:00:00"/>
    <d v="2025-01-01T00:00:00"/>
    <s v="AND4VF"/>
    <s v="97Q,LYW"/>
    <s v="Blue/Medium"/>
    <x v="1"/>
    <n v="365.01299999999998"/>
    <n v="2.0027397260273974"/>
    <x v="0"/>
    <n v="346.76234999999997"/>
    <n v="328.51169999999996"/>
    <n v="292.0104"/>
    <n v="210.8964"/>
    <n v="97.336799999999997"/>
  </r>
  <r>
    <s v="DDIQCZ9V"/>
    <x v="1"/>
    <x v="0"/>
    <s v="Product_C9CBX"/>
    <n v="99.99"/>
    <n v="31"/>
    <x v="0"/>
    <s v="17x12x6 cm"/>
    <d v="2023-03-15T00:00:00"/>
    <d v="2026-01-01T00:00:00"/>
    <s v="SNJNF6"/>
    <s v="XOT,S2W"/>
    <s v="Green/Large"/>
    <x v="1"/>
    <n v="89.991"/>
    <n v="2.8027397260273972"/>
    <x v="1"/>
    <n v="85.49145"/>
    <n v="80.991900000000001"/>
    <n v="71.992800000000003"/>
    <n v="51.994799999999998"/>
    <n v="23.997599999999998"/>
  </r>
  <r>
    <s v="6JD7ZKII"/>
    <x v="1"/>
    <x v="0"/>
    <s v="Product_WG4JB"/>
    <n v="318.02999999999997"/>
    <n v="74"/>
    <x v="2"/>
    <s v="10x16x16 cm"/>
    <d v="2023-03-15T00:00:00"/>
    <d v="2026-01-01T00:00:00"/>
    <s v="GUD2DP"/>
    <s v="ZIK,76M"/>
    <s v="Red/Small"/>
    <x v="1"/>
    <n v="286.22699999999998"/>
    <n v="2.8027397260273972"/>
    <x v="1"/>
    <n v="271.91564999999997"/>
    <n v="257.60429999999997"/>
    <n v="228.98159999999999"/>
    <n v="165.37559999999999"/>
    <n v="76.327199999999991"/>
  </r>
  <r>
    <s v="QJTCHPAS"/>
    <x v="2"/>
    <x v="0"/>
    <s v="Product_754DD"/>
    <n v="453.64"/>
    <n v="80"/>
    <x v="0"/>
    <s v="13x7x5 cm"/>
    <d v="2023-01-01T00:00:00"/>
    <d v="2024-01-01T00:00:00"/>
    <s v="KCMMJ9"/>
    <s v="4QC,72X"/>
    <s v="Blue/Medium"/>
    <x v="4"/>
    <n v="408.27599999999995"/>
    <n v="1"/>
    <x v="1"/>
    <n v="387.86219999999992"/>
    <n v="367.44839999999999"/>
    <n v="326.62079999999997"/>
    <n v="235.89279999999999"/>
    <n v="108.8736"/>
  </r>
  <r>
    <s v="29YTHR12"/>
    <x v="2"/>
    <x v="0"/>
    <s v="Product_XJCSA"/>
    <n v="106.64"/>
    <n v="2"/>
    <x v="2"/>
    <s v="6x10x15 cm"/>
    <d v="2023-01-01T00:00:00"/>
    <d v="2024-01-01T00:00:00"/>
    <s v="X8O0DV"/>
    <s v="PS6,NE6"/>
    <s v="Blue/Medium"/>
    <x v="0"/>
    <n v="95.975999999999999"/>
    <n v="1"/>
    <x v="1"/>
    <n v="91.177199999999999"/>
    <n v="86.378399999999999"/>
    <n v="76.780799999999999"/>
    <n v="55.452800000000003"/>
    <n v="25.593599999999999"/>
  </r>
  <r>
    <s v="G8YARO3N"/>
    <x v="3"/>
    <x v="0"/>
    <s v="Product_SR5EE"/>
    <n v="24.25"/>
    <n v="96"/>
    <x v="2"/>
    <s v="5x17x18 cm"/>
    <d v="2023-07-30T00:00:00"/>
    <d v="2026-01-01T00:00:00"/>
    <s v="HZJTNV"/>
    <s v="SOL,QCY"/>
    <s v="Blue/Medium"/>
    <x v="2"/>
    <n v="21.824999999999999"/>
    <n v="2.4273972602739726"/>
    <x v="0"/>
    <n v="20.733749999999997"/>
    <n v="19.642499999999998"/>
    <n v="17.46"/>
    <n v="12.610000000000001"/>
    <n v="5.8199999999999994"/>
  </r>
  <r>
    <s v="GZ0EBXU9"/>
    <x v="3"/>
    <x v="0"/>
    <s v="Product_OEGDF"/>
    <n v="159.32"/>
    <n v="100"/>
    <x v="2"/>
    <s v="5x15x16 cm"/>
    <d v="2023-07-30T00:00:00"/>
    <d v="2025-01-01T00:00:00"/>
    <s v="GY6HA4"/>
    <s v="D4R,NUN"/>
    <s v="Green/Large"/>
    <x v="0"/>
    <n v="143.38800000000001"/>
    <n v="1.4273972602739726"/>
    <x v="0"/>
    <n v="136.21860000000001"/>
    <n v="129.04920000000001"/>
    <n v="114.71040000000001"/>
    <n v="82.846400000000003"/>
    <n v="38.236799999999995"/>
  </r>
  <r>
    <s v="DEYL85KI"/>
    <x v="2"/>
    <x v="0"/>
    <s v="Product_WOIOI"/>
    <n v="36.5"/>
    <n v="73"/>
    <x v="0"/>
    <s v="6x7x16 cm"/>
    <d v="2023-01-01T00:00:00"/>
    <d v="2024-01-01T00:00:00"/>
    <s v="FTE6JO"/>
    <s v="O6L,PAF"/>
    <s v="Blue/Medium"/>
    <x v="0"/>
    <n v="32.85"/>
    <n v="1"/>
    <x v="1"/>
    <n v="31.2075"/>
    <n v="29.565000000000001"/>
    <n v="26.28"/>
    <n v="18.98"/>
    <n v="8.76"/>
  </r>
  <r>
    <s v="DAVKIWJ5"/>
    <x v="0"/>
    <x v="0"/>
    <s v="Product_ZL0BL"/>
    <n v="155.51"/>
    <n v="91"/>
    <x v="0"/>
    <s v="11x9x13 cm"/>
    <d v="2023-07-30T00:00:00"/>
    <d v="2024-01-01T00:00:00"/>
    <s v="3O0F4B"/>
    <s v="17V,4Y1"/>
    <s v="Red/Small"/>
    <x v="2"/>
    <n v="139.959"/>
    <n v="0.42465753424657532"/>
    <x v="1"/>
    <n v="132.96105"/>
    <n v="125.96310000000001"/>
    <n v="111.96720000000001"/>
    <n v="80.865200000000002"/>
    <n v="37.322399999999995"/>
  </r>
  <r>
    <s v="NRMN0PJI"/>
    <x v="0"/>
    <x v="0"/>
    <s v="Product_99RII"/>
    <n v="366.69"/>
    <n v="19"/>
    <x v="2"/>
    <s v="6x17x19 cm"/>
    <d v="2023-03-15T00:00:00"/>
    <d v="2026-01-01T00:00:00"/>
    <s v="48O983"/>
    <s v="7IJ,YB3"/>
    <s v="Blue/Medium"/>
    <x v="4"/>
    <n v="330.02100000000002"/>
    <n v="2.8027397260273972"/>
    <x v="0"/>
    <n v="313.51994999999999"/>
    <n v="297.01890000000003"/>
    <n v="264.01680000000005"/>
    <n v="190.6788"/>
    <n v="88.005600000000001"/>
  </r>
  <r>
    <s v="NTDNZPS6"/>
    <x v="1"/>
    <x v="0"/>
    <s v="Product_4LI4T"/>
    <n v="498.54"/>
    <n v="54"/>
    <x v="1"/>
    <s v="7x13x7 cm"/>
    <d v="2023-07-30T00:00:00"/>
    <d v="2026-01-01T00:00:00"/>
    <s v="2IPK34"/>
    <s v="ZJH,CR2"/>
    <s v="Red/Small"/>
    <x v="3"/>
    <n v="448.68600000000004"/>
    <n v="2.4273972602739726"/>
    <x v="0"/>
    <n v="426.25170000000003"/>
    <n v="403.81740000000002"/>
    <n v="358.94880000000006"/>
    <n v="259.24080000000004"/>
    <n v="119.64959999999999"/>
  </r>
  <r>
    <s v="H4P5NIQH"/>
    <x v="0"/>
    <x v="0"/>
    <s v="Product_QBDBD"/>
    <n v="351.83"/>
    <n v="84"/>
    <x v="1"/>
    <s v="18x6x15 cm"/>
    <d v="2023-03-15T00:00:00"/>
    <d v="2026-01-01T00:00:00"/>
    <s v="IOZEVJ"/>
    <s v="3UG,0XW"/>
    <s v="Blue/Medium"/>
    <x v="2"/>
    <n v="316.64699999999999"/>
    <n v="2.8027397260273972"/>
    <x v="0"/>
    <n v="300.81464999999997"/>
    <n v="284.98230000000001"/>
    <n v="253.3176"/>
    <n v="182.95159999999998"/>
    <n v="84.4392"/>
  </r>
  <r>
    <s v="0J2HK889"/>
    <x v="3"/>
    <x v="0"/>
    <s v="Product_J0KV0"/>
    <n v="174.55"/>
    <n v="24"/>
    <x v="0"/>
    <s v="15x11x17 cm"/>
    <d v="2023-01-01T00:00:00"/>
    <d v="2025-01-01T00:00:00"/>
    <s v="BVZ810"/>
    <s v="SHI,4NW"/>
    <s v="Red/Small"/>
    <x v="3"/>
    <n v="157.095"/>
    <n v="2.0027397260273974"/>
    <x v="1"/>
    <n v="149.24025"/>
    <n v="141.38550000000001"/>
    <n v="125.676"/>
    <n v="90.766000000000005"/>
    <n v="41.892000000000003"/>
  </r>
  <r>
    <s v="SS0XQULC"/>
    <x v="1"/>
    <x v="0"/>
    <s v="Product_U6BP9"/>
    <n v="468.8"/>
    <n v="97"/>
    <x v="2"/>
    <s v="18x5x8 cm"/>
    <d v="2023-01-01T00:00:00"/>
    <d v="2025-01-01T00:00:00"/>
    <s v="8WVBRU"/>
    <s v="B1Q,FXV"/>
    <s v="Red/Small"/>
    <x v="3"/>
    <n v="421.92"/>
    <n v="2.0027397260273974"/>
    <x v="0"/>
    <n v="400.82400000000001"/>
    <n v="379.72800000000001"/>
    <n v="337.53600000000006"/>
    <n v="243.77600000000001"/>
    <n v="112.512"/>
  </r>
  <r>
    <s v="UQXE7Q2G"/>
    <x v="0"/>
    <x v="0"/>
    <s v="Product_OZIB2"/>
    <n v="31.19"/>
    <n v="43"/>
    <x v="1"/>
    <s v="5x14x11 cm"/>
    <d v="2023-07-30T00:00:00"/>
    <d v="2024-01-01T00:00:00"/>
    <s v="Y3UFLD"/>
    <s v="NXI,WG2"/>
    <s v="Blue/Medium"/>
    <x v="4"/>
    <n v="28.071000000000002"/>
    <n v="0.42465753424657532"/>
    <x v="1"/>
    <n v="26.667449999999999"/>
    <n v="25.263900000000003"/>
    <n v="22.456800000000001"/>
    <n v="16.218800000000002"/>
    <n v="7.4855999999999998"/>
  </r>
  <r>
    <s v="6YUG1QM1"/>
    <x v="0"/>
    <x v="0"/>
    <s v="Product_ACHVG"/>
    <n v="130.02000000000001"/>
    <n v="71"/>
    <x v="2"/>
    <s v="6x16x6 cm"/>
    <d v="2023-01-01T00:00:00"/>
    <d v="2025-01-01T00:00:00"/>
    <s v="ZPI6FC"/>
    <s v="4RF,DXX"/>
    <s v="Red/Small"/>
    <x v="2"/>
    <n v="117.018"/>
    <n v="2.0027397260273974"/>
    <x v="0"/>
    <n v="111.16709999999999"/>
    <n v="105.31620000000001"/>
    <n v="93.614400000000003"/>
    <n v="67.610400000000013"/>
    <n v="31.204799999999999"/>
  </r>
  <r>
    <s v="DQ24NN8X"/>
    <x v="3"/>
    <x v="0"/>
    <s v="Product_C2GUP"/>
    <n v="207.28"/>
    <n v="63"/>
    <x v="1"/>
    <s v="20x20x20 cm"/>
    <d v="2023-07-30T00:00:00"/>
    <d v="2025-01-01T00:00:00"/>
    <s v="7O88TW"/>
    <s v="Q5J,9MA"/>
    <s v="Blue/Medium"/>
    <x v="1"/>
    <n v="186.55199999999999"/>
    <n v="1.4273972602739726"/>
    <x v="1"/>
    <n v="177.22439999999997"/>
    <n v="167.89679999999998"/>
    <n v="149.24160000000001"/>
    <n v="107.7856"/>
    <n v="49.747199999999999"/>
  </r>
  <r>
    <s v="SVQ3PH8G"/>
    <x v="3"/>
    <x v="0"/>
    <s v="Product_OVP44"/>
    <n v="159.58000000000001"/>
    <n v="35"/>
    <x v="0"/>
    <s v="12x9x6 cm"/>
    <d v="2023-01-01T00:00:00"/>
    <d v="2024-01-01T00:00:00"/>
    <s v="UCDD15"/>
    <s v="R8X,SUL"/>
    <s v="Blue/Medium"/>
    <x v="1"/>
    <n v="143.62200000000001"/>
    <n v="1"/>
    <x v="1"/>
    <n v="136.4409"/>
    <n v="129.25980000000001"/>
    <n v="114.89760000000001"/>
    <n v="82.981600000000014"/>
    <n v="38.299199999999999"/>
  </r>
  <r>
    <s v="MGR8LW7B"/>
    <x v="3"/>
    <x v="0"/>
    <s v="Product_BSYFA"/>
    <n v="249.32"/>
    <n v="80"/>
    <x v="2"/>
    <s v="20x6x8 cm"/>
    <d v="2023-03-15T00:00:00"/>
    <d v="2024-01-01T00:00:00"/>
    <s v="2PJH09"/>
    <s v="PN8,R72"/>
    <s v="Red/Small"/>
    <x v="0"/>
    <n v="224.38799999999998"/>
    <n v="0.8"/>
    <x v="1"/>
    <n v="213.16859999999997"/>
    <n v="201.94919999999999"/>
    <n v="179.5104"/>
    <n v="129.6464"/>
    <n v="59.836799999999997"/>
  </r>
  <r>
    <s v="CSRHWFUR"/>
    <x v="0"/>
    <x v="0"/>
    <s v="Product_HJJ4N"/>
    <n v="36.85"/>
    <n v="43"/>
    <x v="0"/>
    <s v="5x7x18 cm"/>
    <d v="2023-03-15T00:00:00"/>
    <d v="2025-01-01T00:00:00"/>
    <s v="91W3RA"/>
    <s v="1C3,TWM"/>
    <s v="Red/Small"/>
    <x v="4"/>
    <n v="33.164999999999999"/>
    <n v="1.8027397260273972"/>
    <x v="0"/>
    <n v="31.506749999999997"/>
    <n v="29.848500000000001"/>
    <n v="26.532"/>
    <n v="19.162000000000003"/>
    <n v="8.8439999999999994"/>
  </r>
  <r>
    <s v="C9JTFZLL"/>
    <x v="3"/>
    <x v="0"/>
    <s v="Product_50U0S"/>
    <n v="230.5"/>
    <n v="21"/>
    <x v="2"/>
    <s v="13x8x20 cm"/>
    <d v="2023-03-15T00:00:00"/>
    <d v="2025-01-01T00:00:00"/>
    <s v="YVYIDY"/>
    <s v="6BQ,QDF"/>
    <s v="Blue/Medium"/>
    <x v="2"/>
    <n v="207.45"/>
    <n v="1.8027397260273972"/>
    <x v="1"/>
    <n v="197.07749999999999"/>
    <n v="186.70499999999998"/>
    <n v="165.96"/>
    <n v="119.86"/>
    <n v="55.32"/>
  </r>
  <r>
    <s v="FAWODHJ6"/>
    <x v="2"/>
    <x v="0"/>
    <s v="Product_9TMBF"/>
    <n v="132.78"/>
    <n v="6"/>
    <x v="2"/>
    <s v="8x17x13 cm"/>
    <d v="2023-03-15T00:00:00"/>
    <d v="2024-01-01T00:00:00"/>
    <s v="OH65QO"/>
    <s v="J88,LTO"/>
    <s v="Blue/Medium"/>
    <x v="3"/>
    <n v="119.502"/>
    <n v="0.8"/>
    <x v="1"/>
    <n v="113.52689999999998"/>
    <n v="107.5518"/>
    <n v="95.601600000000005"/>
    <n v="69.045600000000007"/>
    <n v="31.867199999999997"/>
  </r>
  <r>
    <s v="K00S1F8I"/>
    <x v="1"/>
    <x v="0"/>
    <s v="Product_UB2MN"/>
    <n v="38.799999999999997"/>
    <n v="90"/>
    <x v="0"/>
    <s v="17x7x14 cm"/>
    <d v="2023-01-01T00:00:00"/>
    <d v="2026-01-01T00:00:00"/>
    <s v="6E1BTL"/>
    <s v="7RZ,PIO"/>
    <s v="Red/Small"/>
    <x v="4"/>
    <n v="34.919999999999995"/>
    <n v="3.0027397260273974"/>
    <x v="0"/>
    <n v="33.173999999999992"/>
    <n v="31.427999999999997"/>
    <n v="27.935999999999996"/>
    <n v="20.175999999999998"/>
    <n v="9.3119999999999994"/>
  </r>
  <r>
    <s v="W7UX2ZMN"/>
    <x v="2"/>
    <x v="0"/>
    <s v="Product_ZOSIP"/>
    <n v="102.49"/>
    <n v="77"/>
    <x v="1"/>
    <s v="6x9x10 cm"/>
    <d v="2023-03-15T00:00:00"/>
    <d v="2024-01-01T00:00:00"/>
    <s v="FSPGNO"/>
    <s v="AIU,Y0G"/>
    <s v="Red/Small"/>
    <x v="2"/>
    <n v="92.241"/>
    <n v="0.8"/>
    <x v="1"/>
    <n v="87.628949999999989"/>
    <n v="83.016900000000007"/>
    <n v="73.7928"/>
    <n v="53.294800000000002"/>
    <n v="24.597599999999996"/>
  </r>
  <r>
    <s v="JTUZXGQ7"/>
    <x v="0"/>
    <x v="0"/>
    <s v="Product_Q1PGW"/>
    <n v="419.88"/>
    <n v="31"/>
    <x v="1"/>
    <s v="10x14x14 cm"/>
    <d v="2023-03-15T00:00:00"/>
    <d v="2026-01-01T00:00:00"/>
    <s v="6RWJWI"/>
    <s v="XE5,L1R"/>
    <s v="Green/Large"/>
    <x v="4"/>
    <n v="377.892"/>
    <n v="2.8027397260273972"/>
    <x v="0"/>
    <n v="358.99739999999997"/>
    <n v="340.1028"/>
    <n v="302.31360000000001"/>
    <n v="218.33760000000001"/>
    <n v="100.77119999999999"/>
  </r>
  <r>
    <s v="S1KVAOS4"/>
    <x v="2"/>
    <x v="0"/>
    <s v="Product_MVABA"/>
    <n v="216"/>
    <n v="32"/>
    <x v="1"/>
    <s v="19x13x13 cm"/>
    <d v="2023-03-15T00:00:00"/>
    <d v="2026-01-01T00:00:00"/>
    <s v="13ADX3"/>
    <s v="YT7,0PW"/>
    <s v="Green/Large"/>
    <x v="2"/>
    <n v="194.4"/>
    <n v="2.8027397260273972"/>
    <x v="0"/>
    <n v="184.68"/>
    <n v="174.96"/>
    <n v="155.52000000000001"/>
    <n v="112.32000000000001"/>
    <n v="51.839999999999996"/>
  </r>
  <r>
    <s v="JDBQQDXR"/>
    <x v="1"/>
    <x v="0"/>
    <s v="Product_3RX7K"/>
    <n v="296.22000000000003"/>
    <n v="19"/>
    <x v="2"/>
    <s v="6x14x15 cm"/>
    <d v="2023-03-15T00:00:00"/>
    <d v="2024-01-01T00:00:00"/>
    <s v="CBHKJ8"/>
    <s v="ZH1,LH0"/>
    <s v="Green/Large"/>
    <x v="1"/>
    <n v="266.59800000000001"/>
    <n v="0.8"/>
    <x v="1"/>
    <n v="253.2681"/>
    <n v="239.93820000000002"/>
    <n v="213.27840000000003"/>
    <n v="154.03440000000003"/>
    <n v="71.092799999999997"/>
  </r>
  <r>
    <s v="8M3LAHPV"/>
    <x v="3"/>
    <x v="0"/>
    <s v="Product_5UUV0"/>
    <n v="278.57"/>
    <n v="91"/>
    <x v="1"/>
    <s v="12x20x10 cm"/>
    <d v="2023-07-30T00:00:00"/>
    <d v="2024-01-01T00:00:00"/>
    <s v="XT7PGG"/>
    <s v="6VC,MOW"/>
    <s v="Green/Large"/>
    <x v="1"/>
    <n v="250.71299999999999"/>
    <n v="0.42465753424657532"/>
    <x v="1"/>
    <n v="238.17734999999999"/>
    <n v="225.64169999999999"/>
    <n v="200.57040000000001"/>
    <n v="144.85640000000001"/>
    <n v="66.856799999999993"/>
  </r>
  <r>
    <s v="F0A3APVO"/>
    <x v="2"/>
    <x v="0"/>
    <s v="Product_N033E"/>
    <n v="483.52"/>
    <n v="56"/>
    <x v="2"/>
    <s v="11x15x19 cm"/>
    <d v="2023-07-30T00:00:00"/>
    <d v="2025-01-01T00:00:00"/>
    <s v="UAKSU3"/>
    <s v="2CS,Y3H"/>
    <s v="Blue/Medium"/>
    <x v="0"/>
    <n v="435.16800000000001"/>
    <n v="1.4273972602739726"/>
    <x v="1"/>
    <n v="413.40960000000001"/>
    <n v="391.65120000000002"/>
    <n v="348.13440000000003"/>
    <n v="251.43039999999999"/>
    <n v="116.0448"/>
  </r>
  <r>
    <s v="A6GITORG"/>
    <x v="1"/>
    <x v="0"/>
    <s v="Product_C4ADG"/>
    <n v="89.67"/>
    <n v="66"/>
    <x v="1"/>
    <s v="11x14x6 cm"/>
    <d v="2023-07-30T00:00:00"/>
    <d v="2025-01-01T00:00:00"/>
    <s v="FT9GYE"/>
    <s v="MAW,M1Y"/>
    <s v="Blue/Medium"/>
    <x v="3"/>
    <n v="80.703000000000003"/>
    <n v="1.4273972602739726"/>
    <x v="1"/>
    <n v="76.667850000000001"/>
    <n v="72.6327"/>
    <n v="64.562400000000011"/>
    <n v="46.628399999999999"/>
    <n v="21.520800000000001"/>
  </r>
  <r>
    <s v="BZ4V8SFU"/>
    <x v="2"/>
    <x v="0"/>
    <s v="Product_HC1DJ"/>
    <n v="424.75"/>
    <n v="83"/>
    <x v="1"/>
    <s v="14x16x18 cm"/>
    <d v="2023-01-01T00:00:00"/>
    <d v="2024-01-01T00:00:00"/>
    <s v="22FKNW"/>
    <s v="EV0,BCH"/>
    <s v="Blue/Medium"/>
    <x v="2"/>
    <n v="382.27499999999998"/>
    <n v="1"/>
    <x v="1"/>
    <n v="363.16124999999994"/>
    <n v="344.04750000000001"/>
    <n v="305.82"/>
    <n v="220.87"/>
    <n v="101.94"/>
  </r>
  <r>
    <s v="GTK2SPEQ"/>
    <x v="1"/>
    <x v="0"/>
    <s v="Product_2FHAC"/>
    <n v="424.36"/>
    <n v="83"/>
    <x v="0"/>
    <s v="7x16x13 cm"/>
    <d v="2023-07-30T00:00:00"/>
    <d v="2026-01-01T00:00:00"/>
    <s v="WE8AL8"/>
    <s v="LKK,JSM"/>
    <s v="Green/Large"/>
    <x v="3"/>
    <n v="381.92399999999998"/>
    <n v="2.4273972602739726"/>
    <x v="0"/>
    <n v="362.82779999999997"/>
    <n v="343.73160000000001"/>
    <n v="305.53919999999999"/>
    <n v="220.66720000000001"/>
    <n v="101.8464"/>
  </r>
  <r>
    <s v="7FXK2M5T"/>
    <x v="3"/>
    <x v="0"/>
    <s v="Product_UK37A"/>
    <n v="55.21"/>
    <n v="18"/>
    <x v="2"/>
    <s v="8x16x10 cm"/>
    <d v="2023-01-01T00:00:00"/>
    <d v="2024-01-01T00:00:00"/>
    <s v="1FSPFZ"/>
    <s v="YNB,OC2"/>
    <s v="Green/Large"/>
    <x v="1"/>
    <n v="49.689"/>
    <n v="1"/>
    <x v="1"/>
    <n v="47.204549999999998"/>
    <n v="44.720100000000002"/>
    <n v="39.751200000000004"/>
    <n v="28.709200000000003"/>
    <n v="13.250399999999999"/>
  </r>
  <r>
    <s v="COOSH751"/>
    <x v="3"/>
    <x v="0"/>
    <s v="Product_B154Q"/>
    <n v="202.58"/>
    <n v="73"/>
    <x v="2"/>
    <s v="6x17x14 cm"/>
    <d v="2023-01-01T00:00:00"/>
    <d v="2025-01-01T00:00:00"/>
    <s v="0F6YN9"/>
    <s v="JJH,1Y3"/>
    <s v="Red/Small"/>
    <x v="3"/>
    <n v="182.322"/>
    <n v="2.0027397260273974"/>
    <x v="1"/>
    <n v="173.20589999999999"/>
    <n v="164.0898"/>
    <n v="145.85760000000002"/>
    <n v="105.34160000000001"/>
    <n v="48.619199999999999"/>
  </r>
  <r>
    <s v="197KNQF0"/>
    <x v="1"/>
    <x v="0"/>
    <s v="Product_MB89C"/>
    <n v="447.73"/>
    <n v="49"/>
    <x v="2"/>
    <s v="18x9x6 cm"/>
    <d v="2023-07-30T00:00:00"/>
    <d v="2024-01-01T00:00:00"/>
    <s v="B7MFD8"/>
    <s v="S36,PFQ"/>
    <s v="Green/Large"/>
    <x v="1"/>
    <n v="402.95699999999999"/>
    <n v="0.42465753424657532"/>
    <x v="1"/>
    <n v="382.80914999999999"/>
    <n v="362.66129999999998"/>
    <n v="322.36560000000003"/>
    <n v="232.81960000000001"/>
    <n v="107.4552"/>
  </r>
  <r>
    <s v="3TFKK4Q0"/>
    <x v="1"/>
    <x v="0"/>
    <s v="Product_I46XK"/>
    <n v="222.33"/>
    <n v="76"/>
    <x v="0"/>
    <s v="8x18x10 cm"/>
    <d v="2023-07-30T00:00:00"/>
    <d v="2024-01-01T00:00:00"/>
    <s v="QSVUTV"/>
    <s v="KJR,MGQ"/>
    <s v="Blue/Medium"/>
    <x v="0"/>
    <n v="200.09700000000001"/>
    <n v="0.42465753424657532"/>
    <x v="1"/>
    <n v="190.09215"/>
    <n v="180.0873"/>
    <n v="160.07760000000002"/>
    <n v="115.61160000000001"/>
    <n v="53.359200000000001"/>
  </r>
  <r>
    <s v="HMGQMH0T"/>
    <x v="1"/>
    <x v="0"/>
    <s v="Product_Y7L2M"/>
    <n v="309.14"/>
    <n v="53"/>
    <x v="1"/>
    <s v="19x12x15 cm"/>
    <d v="2023-07-30T00:00:00"/>
    <d v="2025-01-01T00:00:00"/>
    <s v="BJIKZY"/>
    <s v="Z27,SKA"/>
    <s v="Green/Large"/>
    <x v="0"/>
    <n v="278.226"/>
    <n v="1.4273972602739726"/>
    <x v="1"/>
    <n v="264.31469999999996"/>
    <n v="250.4034"/>
    <n v="222.58080000000001"/>
    <n v="160.75280000000001"/>
    <n v="74.193599999999989"/>
  </r>
  <r>
    <s v="DDPDFRGA"/>
    <x v="1"/>
    <x v="0"/>
    <s v="Product_4IOJC"/>
    <n v="326.27999999999997"/>
    <n v="33"/>
    <x v="2"/>
    <s v="10x12x20 cm"/>
    <d v="2023-01-01T00:00:00"/>
    <d v="2025-01-01T00:00:00"/>
    <s v="SN1DX2"/>
    <s v="I3W,SD0"/>
    <s v="Green/Large"/>
    <x v="2"/>
    <n v="293.65199999999999"/>
    <n v="2.0027397260273974"/>
    <x v="1"/>
    <n v="278.96939999999995"/>
    <n v="264.28679999999997"/>
    <n v="234.92160000000001"/>
    <n v="169.66559999999998"/>
    <n v="78.307199999999995"/>
  </r>
  <r>
    <s v="18UV51H0"/>
    <x v="0"/>
    <x v="0"/>
    <s v="Product_NVWRK"/>
    <n v="40.68"/>
    <n v="44"/>
    <x v="2"/>
    <s v="11x7x6 cm"/>
    <d v="2023-01-01T00:00:00"/>
    <d v="2025-01-01T00:00:00"/>
    <s v="XOAORI"/>
    <s v="WS8,90Z"/>
    <s v="Blue/Medium"/>
    <x v="0"/>
    <n v="36.612000000000002"/>
    <n v="2.0027397260273974"/>
    <x v="1"/>
    <n v="34.781399999999998"/>
    <n v="32.950800000000001"/>
    <n v="29.289600000000004"/>
    <n v="21.153600000000001"/>
    <n v="9.7631999999999994"/>
  </r>
  <r>
    <s v="FLNTSF72"/>
    <x v="2"/>
    <x v="0"/>
    <s v="Product_X0D6O"/>
    <n v="172.7"/>
    <n v="22"/>
    <x v="0"/>
    <s v="12x9x14 cm"/>
    <d v="2023-03-15T00:00:00"/>
    <d v="2025-01-01T00:00:00"/>
    <s v="WYSQJJ"/>
    <s v="9BG,HCF"/>
    <s v="Red/Small"/>
    <x v="0"/>
    <n v="155.42999999999998"/>
    <n v="1.8027397260273972"/>
    <x v="1"/>
    <n v="147.65849999999998"/>
    <n v="139.88699999999997"/>
    <n v="124.34399999999999"/>
    <n v="89.804000000000002"/>
    <n v="41.447999999999993"/>
  </r>
  <r>
    <s v="CM12UV9A"/>
    <x v="1"/>
    <x v="0"/>
    <s v="Product_SV930"/>
    <n v="314.70999999999998"/>
    <n v="60"/>
    <x v="2"/>
    <s v="18x15x17 cm"/>
    <d v="2023-03-15T00:00:00"/>
    <d v="2026-01-01T00:00:00"/>
    <s v="KX77Y2"/>
    <s v="26A,DI5"/>
    <s v="Green/Large"/>
    <x v="2"/>
    <n v="283.23899999999998"/>
    <n v="2.8027397260273972"/>
    <x v="1"/>
    <n v="269.07704999999999"/>
    <n v="254.9151"/>
    <n v="226.59119999999999"/>
    <n v="163.64920000000001"/>
    <n v="75.530399999999986"/>
  </r>
  <r>
    <s v="8O4I8CEZ"/>
    <x v="2"/>
    <x v="0"/>
    <s v="Product_6IPW9"/>
    <n v="270.3"/>
    <n v="33"/>
    <x v="1"/>
    <s v="15x10x8 cm"/>
    <d v="2023-07-30T00:00:00"/>
    <d v="2025-01-01T00:00:00"/>
    <s v="Y17NFF"/>
    <s v="5JH,0TQ"/>
    <s v="Blue/Medium"/>
    <x v="0"/>
    <n v="243.27"/>
    <n v="1.4273972602739726"/>
    <x v="0"/>
    <n v="231.10650000000001"/>
    <n v="218.94300000000001"/>
    <n v="194.61600000000001"/>
    <n v="140.55600000000001"/>
    <n v="64.872"/>
  </r>
  <r>
    <s v="GDNCFAXX"/>
    <x v="3"/>
    <x v="0"/>
    <s v="Product_9IT5L"/>
    <n v="24.57"/>
    <n v="25"/>
    <x v="0"/>
    <s v="6x10x12 cm"/>
    <d v="2023-01-01T00:00:00"/>
    <d v="2025-01-01T00:00:00"/>
    <s v="ZQ7U3N"/>
    <s v="2O5,5L4"/>
    <s v="Green/Large"/>
    <x v="4"/>
    <n v="22.113"/>
    <n v="2.0027397260273974"/>
    <x v="0"/>
    <n v="21.007349999999999"/>
    <n v="19.901700000000002"/>
    <n v="17.6904"/>
    <n v="12.776400000000001"/>
    <n v="5.8967999999999998"/>
  </r>
  <r>
    <s v="H96GMPPQ"/>
    <x v="0"/>
    <x v="0"/>
    <s v="Product_WCIHC"/>
    <n v="197.51"/>
    <n v="26"/>
    <x v="0"/>
    <s v="16x18x11 cm"/>
    <d v="2023-07-30T00:00:00"/>
    <d v="2025-01-01T00:00:00"/>
    <s v="X8J3JZ"/>
    <s v="P6F,G0G"/>
    <s v="Blue/Medium"/>
    <x v="4"/>
    <n v="177.75899999999999"/>
    <n v="1.4273972602739726"/>
    <x v="1"/>
    <n v="168.87104999999997"/>
    <n v="159.98309999999998"/>
    <n v="142.2072"/>
    <n v="102.7052"/>
    <n v="47.402399999999993"/>
  </r>
  <r>
    <s v="IMA0EMAT"/>
    <x v="0"/>
    <x v="0"/>
    <s v="Product_L5D8S"/>
    <n v="219.34"/>
    <n v="87"/>
    <x v="0"/>
    <s v="6x9x12 cm"/>
    <d v="2023-03-15T00:00:00"/>
    <d v="2026-01-01T00:00:00"/>
    <s v="8726I1"/>
    <s v="A5B,4GP"/>
    <s v="Red/Small"/>
    <x v="1"/>
    <n v="197.40600000000001"/>
    <n v="2.8027397260273972"/>
    <x v="1"/>
    <n v="187.53569999999999"/>
    <n v="177.66540000000001"/>
    <n v="157.9248"/>
    <n v="114.05680000000001"/>
    <n v="52.641599999999997"/>
  </r>
  <r>
    <s v="G4F2QR0N"/>
    <x v="1"/>
    <x v="0"/>
    <s v="Product_EMUAX"/>
    <n v="194.82"/>
    <n v="35"/>
    <x v="2"/>
    <s v="18x5x20 cm"/>
    <d v="2023-01-01T00:00:00"/>
    <d v="2026-01-01T00:00:00"/>
    <s v="23CV93"/>
    <s v="T0E,7B6"/>
    <s v="Green/Large"/>
    <x v="4"/>
    <n v="175.33799999999999"/>
    <n v="3.0027397260273974"/>
    <x v="0"/>
    <n v="166.57109999999997"/>
    <n v="157.80420000000001"/>
    <n v="140.2704"/>
    <n v="101.3064"/>
    <n v="46.756799999999998"/>
  </r>
  <r>
    <s v="QLOC4EWN"/>
    <x v="0"/>
    <x v="0"/>
    <s v="Product_ZQHV3"/>
    <n v="332.67"/>
    <n v="20"/>
    <x v="0"/>
    <s v="9x9x18 cm"/>
    <d v="2023-01-01T00:00:00"/>
    <d v="2025-01-01T00:00:00"/>
    <s v="1V8MUI"/>
    <s v="6S7,NFR"/>
    <s v="Blue/Medium"/>
    <x v="3"/>
    <n v="299.40300000000002"/>
    <n v="2.0027397260273974"/>
    <x v="1"/>
    <n v="284.43285000000003"/>
    <n v="269.46270000000004"/>
    <n v="239.52240000000003"/>
    <n v="172.98840000000001"/>
    <n v="79.840800000000002"/>
  </r>
  <r>
    <s v="X03XVQO1"/>
    <x v="1"/>
    <x v="0"/>
    <s v="Product_ECHH7"/>
    <n v="392.12"/>
    <n v="71"/>
    <x v="1"/>
    <s v="17x18x8 cm"/>
    <d v="2023-01-01T00:00:00"/>
    <d v="2025-01-01T00:00:00"/>
    <s v="ELTI0A"/>
    <s v="CIH,ZB2"/>
    <s v="Blue/Medium"/>
    <x v="0"/>
    <n v="352.90800000000002"/>
    <n v="2.0027397260273974"/>
    <x v="1"/>
    <n v="335.26260000000002"/>
    <n v="317.61720000000003"/>
    <n v="282.32640000000004"/>
    <n v="203.9024"/>
    <n v="94.108800000000002"/>
  </r>
  <r>
    <s v="9Y75MO2Y"/>
    <x v="0"/>
    <x v="0"/>
    <s v="Product_EWO91"/>
    <n v="107.21"/>
    <n v="19"/>
    <x v="2"/>
    <s v="12x11x6 cm"/>
    <d v="2023-07-30T00:00:00"/>
    <d v="2026-01-01T00:00:00"/>
    <s v="JDO98H"/>
    <s v="95K,O7A"/>
    <s v="Green/Large"/>
    <x v="3"/>
    <n v="96.48899999999999"/>
    <n v="2.4273972602739726"/>
    <x v="0"/>
    <n v="91.664549999999991"/>
    <n v="86.840099999999993"/>
    <n v="77.191199999999995"/>
    <n v="55.749200000000002"/>
    <n v="25.730399999999996"/>
  </r>
  <r>
    <s v="VZJE2KOA"/>
    <x v="2"/>
    <x v="0"/>
    <s v="Product_H9R3M"/>
    <n v="221.09"/>
    <n v="53"/>
    <x v="2"/>
    <s v="14x14x14 cm"/>
    <d v="2023-01-01T00:00:00"/>
    <d v="2024-01-01T00:00:00"/>
    <s v="ISHUVV"/>
    <s v="WXK,W5K"/>
    <s v="Red/Small"/>
    <x v="1"/>
    <n v="198.98099999999999"/>
    <n v="1"/>
    <x v="1"/>
    <n v="189.03194999999999"/>
    <n v="179.0829"/>
    <n v="159.1848"/>
    <n v="114.96680000000001"/>
    <n v="53.061599999999999"/>
  </r>
  <r>
    <s v="K36M4Z34"/>
    <x v="1"/>
    <x v="0"/>
    <s v="Product_2V3TZ"/>
    <n v="227.4"/>
    <n v="76"/>
    <x v="1"/>
    <s v="8x17x20 cm"/>
    <d v="2023-03-15T00:00:00"/>
    <d v="2024-01-01T00:00:00"/>
    <s v="GKFAB0"/>
    <s v="9FF,Z2C"/>
    <s v="Green/Large"/>
    <x v="1"/>
    <n v="204.66"/>
    <n v="0.8"/>
    <x v="1"/>
    <n v="194.42699999999999"/>
    <n v="184.19399999999999"/>
    <n v="163.72800000000001"/>
    <n v="118.248"/>
    <n v="54.576000000000001"/>
  </r>
  <r>
    <s v="MXHVKAN3"/>
    <x v="1"/>
    <x v="0"/>
    <s v="Product_2MFTD"/>
    <n v="327.17"/>
    <n v="9"/>
    <x v="0"/>
    <s v="5x6x18 cm"/>
    <d v="2023-01-01T00:00:00"/>
    <d v="2025-01-01T00:00:00"/>
    <s v="UHZ9A4"/>
    <s v="55L,4ML"/>
    <s v="Red/Small"/>
    <x v="2"/>
    <n v="294.45300000000003"/>
    <n v="2.0027397260273974"/>
    <x v="1"/>
    <n v="279.73035000000004"/>
    <n v="265.00770000000006"/>
    <n v="235.56240000000003"/>
    <n v="170.12840000000003"/>
    <n v="78.520799999999994"/>
  </r>
  <r>
    <s v="J3J078RZ"/>
    <x v="3"/>
    <x v="0"/>
    <s v="Product_CCELC"/>
    <n v="306.88"/>
    <n v="62"/>
    <x v="1"/>
    <s v="13x8x9 cm"/>
    <d v="2023-03-15T00:00:00"/>
    <d v="2026-01-01T00:00:00"/>
    <s v="5QP2BB"/>
    <s v="61C,TGU"/>
    <s v="Green/Large"/>
    <x v="3"/>
    <n v="276.19200000000001"/>
    <n v="2.8027397260273972"/>
    <x v="0"/>
    <n v="262.38240000000002"/>
    <n v="248.5728"/>
    <n v="220.95360000000002"/>
    <n v="159.57759999999999"/>
    <n v="73.651200000000003"/>
  </r>
  <r>
    <s v="IXKP9PXP"/>
    <x v="1"/>
    <x v="0"/>
    <s v="Product_UN1Q9"/>
    <n v="296.67"/>
    <n v="67"/>
    <x v="1"/>
    <s v="16x15x7 cm"/>
    <d v="2023-01-01T00:00:00"/>
    <d v="2024-01-01T00:00:00"/>
    <s v="6GX92E"/>
    <s v="I0Q,HQD"/>
    <s v="Blue/Medium"/>
    <x v="1"/>
    <n v="267.00300000000004"/>
    <n v="1"/>
    <x v="1"/>
    <n v="253.65285000000003"/>
    <n v="240.30270000000004"/>
    <n v="213.60240000000005"/>
    <n v="154.26840000000001"/>
    <n v="71.200800000000001"/>
  </r>
  <r>
    <s v="EC86X4CF"/>
    <x v="0"/>
    <x v="0"/>
    <s v="Product_CNJAX"/>
    <n v="335.72"/>
    <n v="50"/>
    <x v="2"/>
    <s v="16x12x5 cm"/>
    <d v="2023-01-01T00:00:00"/>
    <d v="2025-01-01T00:00:00"/>
    <s v="MCH2NY"/>
    <s v="28O,C5M"/>
    <s v="Green/Large"/>
    <x v="2"/>
    <n v="302.14800000000002"/>
    <n v="2.0027397260273974"/>
    <x v="0"/>
    <n v="287.04059999999998"/>
    <n v="271.93320000000006"/>
    <n v="241.71840000000003"/>
    <n v="174.57440000000003"/>
    <n v="80.572800000000001"/>
  </r>
  <r>
    <s v="7TT4ARFO"/>
    <x v="0"/>
    <x v="0"/>
    <s v="Product_LG7WO"/>
    <n v="196.94"/>
    <n v="52"/>
    <x v="1"/>
    <s v="19x18x9 cm"/>
    <d v="2023-01-01T00:00:00"/>
    <d v="2026-01-01T00:00:00"/>
    <s v="SW9LFA"/>
    <s v="K4W,5EI"/>
    <s v="Blue/Medium"/>
    <x v="1"/>
    <n v="177.24599999999998"/>
    <n v="3.0027397260273974"/>
    <x v="0"/>
    <n v="168.38369999999998"/>
    <n v="159.5214"/>
    <n v="141.79679999999999"/>
    <n v="102.4088"/>
    <n v="47.265599999999999"/>
  </r>
  <r>
    <s v="87IAD4WB"/>
    <x v="1"/>
    <x v="0"/>
    <s v="Product_GM4VA"/>
    <n v="154.59"/>
    <n v="38"/>
    <x v="0"/>
    <s v="6x15x14 cm"/>
    <d v="2023-03-15T00:00:00"/>
    <d v="2024-01-01T00:00:00"/>
    <s v="LRY6E7"/>
    <s v="H06,I64"/>
    <s v="Blue/Medium"/>
    <x v="1"/>
    <n v="139.131"/>
    <n v="0.8"/>
    <x v="1"/>
    <n v="132.17445000000001"/>
    <n v="125.2179"/>
    <n v="111.3048"/>
    <n v="80.386800000000008"/>
    <n v="37.101599999999998"/>
  </r>
  <r>
    <s v="BLHZ7XGX"/>
    <x v="1"/>
    <x v="0"/>
    <s v="Product_EBEMB"/>
    <n v="217.3"/>
    <n v="53"/>
    <x v="0"/>
    <s v="14x15x19 cm"/>
    <d v="2023-03-15T00:00:00"/>
    <d v="2025-01-01T00:00:00"/>
    <s v="8XUS06"/>
    <s v="WIZ,0XT"/>
    <s v="Red/Small"/>
    <x v="4"/>
    <n v="195.57"/>
    <n v="1.8027397260273972"/>
    <x v="1"/>
    <n v="185.79149999999998"/>
    <n v="176.01300000000001"/>
    <n v="156.45600000000002"/>
    <n v="112.99600000000001"/>
    <n v="52.152000000000001"/>
  </r>
  <r>
    <s v="9S0RYIS5"/>
    <x v="0"/>
    <x v="0"/>
    <s v="Product_I125Y"/>
    <n v="44.61"/>
    <n v="58"/>
    <x v="1"/>
    <s v="8x11x17 cm"/>
    <d v="2023-07-30T00:00:00"/>
    <d v="2024-01-01T00:00:00"/>
    <s v="SZ8DLD"/>
    <s v="E6L,1KJ"/>
    <s v="Blue/Medium"/>
    <x v="3"/>
    <n v="40.149000000000001"/>
    <n v="0.42465753424657532"/>
    <x v="1"/>
    <n v="38.141550000000002"/>
    <n v="36.134100000000004"/>
    <n v="32.119199999999999"/>
    <n v="23.197200000000002"/>
    <n v="10.706399999999999"/>
  </r>
  <r>
    <s v="74HWPP2A"/>
    <x v="3"/>
    <x v="0"/>
    <s v="Product_VCAQJ"/>
    <n v="102.18"/>
    <n v="93"/>
    <x v="1"/>
    <s v="9x15x15 cm"/>
    <d v="2023-03-15T00:00:00"/>
    <d v="2026-01-01T00:00:00"/>
    <s v="YHMHTB"/>
    <s v="VG9,SZE"/>
    <s v="Green/Large"/>
    <x v="0"/>
    <n v="91.962000000000003"/>
    <n v="2.8027397260273972"/>
    <x v="1"/>
    <n v="87.363900000000001"/>
    <n v="82.765799999999999"/>
    <n v="73.569600000000008"/>
    <n v="53.133600000000008"/>
    <n v="24.523199999999999"/>
  </r>
  <r>
    <s v="SFWS6NWY"/>
    <x v="2"/>
    <x v="0"/>
    <s v="Product_FLN1S"/>
    <n v="44.44"/>
    <n v="15"/>
    <x v="2"/>
    <s v="6x15x15 cm"/>
    <d v="2023-07-30T00:00:00"/>
    <d v="2024-01-01T00:00:00"/>
    <s v="WD0MRN"/>
    <s v="THT,NJI"/>
    <s v="Blue/Medium"/>
    <x v="0"/>
    <n v="39.995999999999995"/>
    <n v="0.42465753424657532"/>
    <x v="1"/>
    <n v="37.996199999999995"/>
    <n v="35.996399999999994"/>
    <n v="31.996799999999997"/>
    <n v="23.108799999999999"/>
    <n v="10.6656"/>
  </r>
  <r>
    <s v="UIA6P86P"/>
    <x v="3"/>
    <x v="0"/>
    <s v="Product_I1QU4"/>
    <n v="99.54"/>
    <n v="58"/>
    <x v="1"/>
    <s v="18x15x5 cm"/>
    <d v="2023-07-30T00:00:00"/>
    <d v="2026-01-01T00:00:00"/>
    <s v="MLFP99"/>
    <s v="UOR,OL3"/>
    <s v="Blue/Medium"/>
    <x v="3"/>
    <n v="89.586000000000013"/>
    <n v="2.4273972602739726"/>
    <x v="0"/>
    <n v="85.106700000000004"/>
    <n v="80.627400000000009"/>
    <n v="71.668800000000019"/>
    <n v="51.760800000000003"/>
    <n v="23.889600000000002"/>
  </r>
  <r>
    <s v="ZHP8FW6Z"/>
    <x v="2"/>
    <x v="0"/>
    <s v="Product_UX12J"/>
    <n v="390.85"/>
    <n v="25"/>
    <x v="2"/>
    <s v="10x13x20 cm"/>
    <d v="2023-07-30T00:00:00"/>
    <d v="2024-01-01T00:00:00"/>
    <s v="6PO927"/>
    <s v="UVH,ES4"/>
    <s v="Red/Small"/>
    <x v="0"/>
    <n v="351.76499999999999"/>
    <n v="0.42465753424657532"/>
    <x v="1"/>
    <n v="334.17674999999997"/>
    <n v="316.58850000000001"/>
    <n v="281.41199999999998"/>
    <n v="203.24200000000002"/>
    <n v="93.804000000000002"/>
  </r>
  <r>
    <s v="04YRXQ4Q"/>
    <x v="2"/>
    <x v="0"/>
    <s v="Product_AC6OP"/>
    <n v="492.57"/>
    <n v="12"/>
    <x v="1"/>
    <s v="5x6x5 cm"/>
    <d v="2023-03-15T00:00:00"/>
    <d v="2025-01-01T00:00:00"/>
    <s v="NEGA7W"/>
    <s v="NG6,7OX"/>
    <s v="Green/Large"/>
    <x v="1"/>
    <n v="443.31299999999999"/>
    <n v="1.8027397260273972"/>
    <x v="1"/>
    <n v="421.14734999999996"/>
    <n v="398.98169999999999"/>
    <n v="354.65039999999999"/>
    <n v="256.13639999999998"/>
    <n v="118.21680000000001"/>
  </r>
  <r>
    <s v="GVBI1Y8P"/>
    <x v="3"/>
    <x v="0"/>
    <s v="Product_XP0SC"/>
    <n v="387.36"/>
    <n v="55"/>
    <x v="2"/>
    <s v="19x10x5 cm"/>
    <d v="2023-01-01T00:00:00"/>
    <d v="2026-01-01T00:00:00"/>
    <s v="H1S80L"/>
    <s v="510,LI4"/>
    <s v="Blue/Medium"/>
    <x v="3"/>
    <n v="348.62400000000002"/>
    <n v="3.0027397260273974"/>
    <x v="0"/>
    <n v="331.19280000000003"/>
    <n v="313.76160000000004"/>
    <n v="278.89920000000001"/>
    <n v="201.42720000000003"/>
    <n v="92.966399999999993"/>
  </r>
  <r>
    <s v="BP5RUYGJ"/>
    <x v="2"/>
    <x v="0"/>
    <s v="Product_HYCPX"/>
    <n v="375.03"/>
    <n v="24"/>
    <x v="0"/>
    <s v="13x10x14 cm"/>
    <d v="2023-03-15T00:00:00"/>
    <d v="2026-01-01T00:00:00"/>
    <s v="ABLI8L"/>
    <s v="XMH,MD7"/>
    <s v="Red/Small"/>
    <x v="4"/>
    <n v="337.52699999999999"/>
    <n v="2.8027397260273972"/>
    <x v="1"/>
    <n v="320.65064999999998"/>
    <n v="303.77429999999998"/>
    <n v="270.02159999999998"/>
    <n v="195.01560000000001"/>
    <n v="90.007199999999983"/>
  </r>
  <r>
    <s v="4GS2443Q"/>
    <x v="0"/>
    <x v="0"/>
    <s v="Product_05G38"/>
    <n v="127.78"/>
    <n v="53"/>
    <x v="2"/>
    <s v="16x18x15 cm"/>
    <d v="2023-03-15T00:00:00"/>
    <d v="2025-01-01T00:00:00"/>
    <s v="D3PX6R"/>
    <s v="V7D,ISY"/>
    <s v="Blue/Medium"/>
    <x v="3"/>
    <n v="115.002"/>
    <n v="1.8027397260273972"/>
    <x v="1"/>
    <n v="109.25189999999999"/>
    <n v="103.5018"/>
    <n v="92.001599999999996"/>
    <n v="66.445599999999999"/>
    <n v="30.667200000000001"/>
  </r>
  <r>
    <s v="YY2VF37Q"/>
    <x v="1"/>
    <x v="0"/>
    <s v="Product_CN1DQ"/>
    <n v="265.99"/>
    <n v="40"/>
    <x v="2"/>
    <s v="15x12x5 cm"/>
    <d v="2023-07-30T00:00:00"/>
    <d v="2026-01-01T00:00:00"/>
    <s v="19WF1N"/>
    <s v="BF3,3SA"/>
    <s v="Red/Small"/>
    <x v="2"/>
    <n v="239.39100000000002"/>
    <n v="2.4273972602739726"/>
    <x v="0"/>
    <n v="227.42145000000002"/>
    <n v="215.45190000000002"/>
    <n v="191.51280000000003"/>
    <n v="138.31480000000002"/>
    <n v="63.837599999999995"/>
  </r>
  <r>
    <s v="NEF1IO3A"/>
    <x v="0"/>
    <x v="0"/>
    <s v="Product_APRBN"/>
    <n v="178.24"/>
    <n v="58"/>
    <x v="1"/>
    <s v="13x19x5 cm"/>
    <d v="2023-07-30T00:00:00"/>
    <d v="2026-01-01T00:00:00"/>
    <s v="OFLLOH"/>
    <s v="RVU,WA6"/>
    <s v="Red/Small"/>
    <x v="0"/>
    <n v="160.416"/>
    <n v="2.4273972602739726"/>
    <x v="1"/>
    <n v="152.39519999999999"/>
    <n v="144.37440000000001"/>
    <n v="128.33279999999999"/>
    <n v="92.68480000000001"/>
    <n v="42.7776"/>
  </r>
  <r>
    <s v="6G4X7WI1"/>
    <x v="2"/>
    <x v="0"/>
    <s v="Product_WJMPR"/>
    <n v="196.51"/>
    <n v="60"/>
    <x v="0"/>
    <s v="18x15x7 cm"/>
    <d v="2023-01-01T00:00:00"/>
    <d v="2025-01-01T00:00:00"/>
    <s v="HGBGO4"/>
    <s v="CWQ,IGH"/>
    <s v="Red/Small"/>
    <x v="3"/>
    <n v="176.85899999999998"/>
    <n v="2.0027397260273974"/>
    <x v="1"/>
    <n v="168.01604999999998"/>
    <n v="159.17309999999998"/>
    <n v="141.4872"/>
    <n v="102.18519999999999"/>
    <n v="47.162399999999998"/>
  </r>
  <r>
    <s v="KEJ32IY4"/>
    <x v="0"/>
    <x v="0"/>
    <s v="Product_PY430"/>
    <n v="496.58"/>
    <n v="85"/>
    <x v="1"/>
    <s v="13x19x19 cm"/>
    <d v="2023-01-01T00:00:00"/>
    <d v="2026-01-01T00:00:00"/>
    <s v="2F634B"/>
    <s v="L3E,KET"/>
    <s v="Blue/Medium"/>
    <x v="4"/>
    <n v="446.92199999999997"/>
    <n v="3.0027397260273974"/>
    <x v="0"/>
    <n v="424.57589999999993"/>
    <n v="402.22979999999995"/>
    <n v="357.5376"/>
    <n v="258.22160000000002"/>
    <n v="119.17919999999998"/>
  </r>
  <r>
    <s v="E7GGXFB0"/>
    <x v="1"/>
    <x v="0"/>
    <s v="Product_JAK0Z"/>
    <n v="412.3"/>
    <n v="73"/>
    <x v="0"/>
    <s v="16x20x5 cm"/>
    <d v="2023-03-15T00:00:00"/>
    <d v="2026-01-01T00:00:00"/>
    <s v="6UTL6J"/>
    <s v="AQR,GGE"/>
    <s v="Red/Small"/>
    <x v="2"/>
    <n v="371.07"/>
    <n v="2.8027397260273972"/>
    <x v="1"/>
    <n v="352.51649999999995"/>
    <n v="333.96300000000002"/>
    <n v="296.85599999999999"/>
    <n v="214.39600000000002"/>
    <n v="98.951999999999998"/>
  </r>
  <r>
    <s v="EFE3DSV3"/>
    <x v="1"/>
    <x v="0"/>
    <s v="Product_FEXJJ"/>
    <n v="98.39"/>
    <n v="65"/>
    <x v="0"/>
    <s v="14x8x17 cm"/>
    <d v="2023-07-30T00:00:00"/>
    <d v="2025-01-01T00:00:00"/>
    <s v="4QX5V8"/>
    <s v="U86,JNT"/>
    <s v="Green/Large"/>
    <x v="1"/>
    <n v="88.551000000000002"/>
    <n v="1.4273972602739726"/>
    <x v="1"/>
    <n v="84.123449999999991"/>
    <n v="79.695900000000009"/>
    <n v="70.840800000000002"/>
    <n v="51.162800000000004"/>
    <n v="23.613599999999998"/>
  </r>
  <r>
    <s v="EP3KATXX"/>
    <x v="0"/>
    <x v="0"/>
    <s v="Product_4QM0Z"/>
    <n v="498.31"/>
    <n v="47"/>
    <x v="1"/>
    <s v="18x6x20 cm"/>
    <d v="2023-03-15T00:00:00"/>
    <d v="2026-01-01T00:00:00"/>
    <s v="1CJKHZ"/>
    <s v="ZLJ,80H"/>
    <s v="Red/Small"/>
    <x v="3"/>
    <n v="448.47899999999998"/>
    <n v="2.8027397260273972"/>
    <x v="0"/>
    <n v="426.05504999999994"/>
    <n v="403.6311"/>
    <n v="358.78320000000002"/>
    <n v="259.12119999999999"/>
    <n v="119.59440000000001"/>
  </r>
  <r>
    <s v="AZ8WI101"/>
    <x v="2"/>
    <x v="0"/>
    <s v="Product_Y7U05"/>
    <n v="46.58"/>
    <n v="71"/>
    <x v="2"/>
    <s v="16x18x15 cm"/>
    <d v="2023-07-30T00:00:00"/>
    <d v="2025-01-01T00:00:00"/>
    <s v="1LF4YX"/>
    <s v="V3N,C9W"/>
    <s v="Red/Small"/>
    <x v="2"/>
    <n v="41.921999999999997"/>
    <n v="1.4273972602739726"/>
    <x v="1"/>
    <n v="39.825899999999997"/>
    <n v="37.729799999999997"/>
    <n v="33.537599999999998"/>
    <n v="24.221599999999999"/>
    <n v="11.1792"/>
  </r>
  <r>
    <s v="3D0ISGOD"/>
    <x v="0"/>
    <x v="0"/>
    <s v="Product_1QJ01"/>
    <n v="441.16"/>
    <n v="43"/>
    <x v="1"/>
    <s v="11x17x5 cm"/>
    <d v="2023-03-15T00:00:00"/>
    <d v="2025-01-01T00:00:00"/>
    <s v="WCP9EF"/>
    <s v="9Z9,S0Y"/>
    <s v="Red/Small"/>
    <x v="4"/>
    <n v="397.04400000000004"/>
    <n v="1.8027397260273972"/>
    <x v="1"/>
    <n v="377.1918"/>
    <n v="357.33960000000002"/>
    <n v="317.63520000000005"/>
    <n v="229.40320000000003"/>
    <n v="105.8784"/>
  </r>
  <r>
    <s v="4NP25LC3"/>
    <x v="2"/>
    <x v="0"/>
    <s v="Product_CFBNW"/>
    <n v="126.06"/>
    <n v="31"/>
    <x v="0"/>
    <s v="13x14x17 cm"/>
    <d v="2023-07-30T00:00:00"/>
    <d v="2026-01-01T00:00:00"/>
    <s v="KBILRN"/>
    <s v="WFR,5WJ"/>
    <s v="Blue/Medium"/>
    <x v="0"/>
    <n v="113.45400000000001"/>
    <n v="2.4273972602739726"/>
    <x v="0"/>
    <n v="107.7813"/>
    <n v="102.10860000000001"/>
    <n v="90.763200000000012"/>
    <n v="65.551200000000009"/>
    <n v="30.254399999999997"/>
  </r>
  <r>
    <s v="Z7KT6WYJ"/>
    <x v="1"/>
    <x v="0"/>
    <s v="Product_OIOBD"/>
    <n v="357.66"/>
    <n v="11"/>
    <x v="2"/>
    <s v="15x7x15 cm"/>
    <d v="2023-07-30T00:00:00"/>
    <d v="2026-01-01T00:00:00"/>
    <s v="116CAR"/>
    <s v="9QK,CEC"/>
    <s v="Blue/Medium"/>
    <x v="0"/>
    <n v="321.89400000000001"/>
    <n v="2.4273972602739726"/>
    <x v="1"/>
    <n v="305.79930000000002"/>
    <n v="289.70460000000003"/>
    <n v="257.51519999999999"/>
    <n v="185.98320000000001"/>
    <n v="85.838400000000007"/>
  </r>
  <r>
    <s v="8G6V89BF"/>
    <x v="3"/>
    <x v="0"/>
    <s v="Product_52SE2"/>
    <n v="301.91000000000003"/>
    <n v="24"/>
    <x v="2"/>
    <s v="5x15x11 cm"/>
    <d v="2023-03-15T00:00:00"/>
    <d v="2025-01-01T00:00:00"/>
    <s v="LFZ25T"/>
    <s v="NS9,IEJ"/>
    <s v="Green/Large"/>
    <x v="3"/>
    <n v="271.71900000000005"/>
    <n v="1.8027397260273972"/>
    <x v="1"/>
    <n v="258.13305000000003"/>
    <n v="244.54710000000006"/>
    <n v="217.37520000000006"/>
    <n v="156.99320000000003"/>
    <n v="72.458399999999997"/>
  </r>
  <r>
    <s v="KDIULO95"/>
    <x v="1"/>
    <x v="0"/>
    <s v="Product_V99OQ"/>
    <n v="489.96"/>
    <n v="6"/>
    <x v="1"/>
    <s v="14x16x13 cm"/>
    <d v="2023-07-30T00:00:00"/>
    <d v="2026-01-01T00:00:00"/>
    <s v="N0HNDC"/>
    <s v="JGR,GN4"/>
    <s v="Blue/Medium"/>
    <x v="3"/>
    <n v="440.964"/>
    <n v="2.4273972602739726"/>
    <x v="1"/>
    <n v="418.91579999999999"/>
    <n v="396.86759999999998"/>
    <n v="352.77120000000002"/>
    <n v="254.7792"/>
    <n v="117.59039999999999"/>
  </r>
  <r>
    <s v="QBIV34F0"/>
    <x v="0"/>
    <x v="0"/>
    <s v="Product_J46TA"/>
    <n v="75.45"/>
    <n v="24"/>
    <x v="1"/>
    <s v="6x11x20 cm"/>
    <d v="2023-01-01T00:00:00"/>
    <d v="2025-01-01T00:00:00"/>
    <s v="0ZI35L"/>
    <s v="DV0,R6F"/>
    <s v="Green/Large"/>
    <x v="3"/>
    <n v="67.905000000000001"/>
    <n v="2.0027397260273974"/>
    <x v="1"/>
    <n v="64.509749999999997"/>
    <n v="61.1145"/>
    <n v="54.324000000000005"/>
    <n v="39.234000000000002"/>
    <n v="18.108000000000001"/>
  </r>
  <r>
    <s v="G584LOLH"/>
    <x v="1"/>
    <x v="0"/>
    <s v="Product_EMJ85"/>
    <n v="57.89"/>
    <n v="76"/>
    <x v="2"/>
    <s v="13x17x20 cm"/>
    <d v="2023-07-30T00:00:00"/>
    <d v="2025-01-01T00:00:00"/>
    <s v="J80CQA"/>
    <s v="K29,YGX"/>
    <s v="Green/Large"/>
    <x v="3"/>
    <n v="52.100999999999999"/>
    <n v="1.4273972602739726"/>
    <x v="0"/>
    <n v="49.495949999999993"/>
    <n v="46.890900000000002"/>
    <n v="41.680800000000005"/>
    <n v="30.102800000000002"/>
    <n v="13.893599999999999"/>
  </r>
  <r>
    <s v="2GMQDC1J"/>
    <x v="2"/>
    <x v="0"/>
    <s v="Product_ZPRXA"/>
    <n v="243.85"/>
    <n v="62"/>
    <x v="0"/>
    <s v="6x10x11 cm"/>
    <d v="2023-01-01T00:00:00"/>
    <d v="2025-01-01T00:00:00"/>
    <s v="JXWFST"/>
    <s v="Y2Q,MCZ"/>
    <s v="Blue/Medium"/>
    <x v="0"/>
    <n v="219.465"/>
    <n v="2.0027397260273974"/>
    <x v="1"/>
    <n v="208.49175"/>
    <n v="197.51850000000002"/>
    <n v="175.572"/>
    <n v="126.80200000000001"/>
    <n v="58.523999999999994"/>
  </r>
  <r>
    <s v="4V549220"/>
    <x v="1"/>
    <x v="0"/>
    <s v="Product_4DUN2"/>
    <n v="338.1"/>
    <n v="53"/>
    <x v="1"/>
    <s v="19x5x19 cm"/>
    <d v="2023-01-01T00:00:00"/>
    <d v="2026-01-01T00:00:00"/>
    <s v="9NCKH1"/>
    <s v="8I2,TGY"/>
    <s v="Red/Small"/>
    <x v="2"/>
    <n v="304.29000000000002"/>
    <n v="3.0027397260273974"/>
    <x v="0"/>
    <n v="289.07550000000003"/>
    <n v="273.86100000000005"/>
    <n v="243.43200000000002"/>
    <n v="175.81200000000001"/>
    <n v="81.144000000000005"/>
  </r>
  <r>
    <s v="2BUXB4NJ"/>
    <x v="2"/>
    <x v="0"/>
    <s v="Product_VLJOH"/>
    <n v="108.2"/>
    <n v="45"/>
    <x v="0"/>
    <s v="12x18x16 cm"/>
    <d v="2023-07-30T00:00:00"/>
    <d v="2025-01-01T00:00:00"/>
    <s v="OJFS9O"/>
    <s v="1J4,1J4"/>
    <s v="Blue/Medium"/>
    <x v="2"/>
    <n v="97.38"/>
    <n v="1.4273972602739726"/>
    <x v="0"/>
    <n v="92.510999999999996"/>
    <n v="87.641999999999996"/>
    <n v="77.903999999999996"/>
    <n v="56.264000000000003"/>
    <n v="25.968"/>
  </r>
  <r>
    <s v="18QRVO6C"/>
    <x v="3"/>
    <x v="0"/>
    <s v="Product_8RW0P"/>
    <n v="145.1"/>
    <n v="98"/>
    <x v="2"/>
    <s v="15x19x12 cm"/>
    <d v="2023-03-15T00:00:00"/>
    <d v="2026-01-01T00:00:00"/>
    <s v="MF4OPB"/>
    <s v="XYI,89I"/>
    <s v="Green/Large"/>
    <x v="0"/>
    <n v="130.59"/>
    <n v="2.8027397260273972"/>
    <x v="1"/>
    <n v="124.06049999999999"/>
    <n v="117.53100000000001"/>
    <n v="104.47200000000001"/>
    <n v="75.451999999999998"/>
    <n v="34.823999999999998"/>
  </r>
  <r>
    <s v="5GDJMZLH"/>
    <x v="3"/>
    <x v="0"/>
    <s v="Product_BJLHV"/>
    <n v="405.72"/>
    <n v="20"/>
    <x v="1"/>
    <s v="13x10x20 cm"/>
    <d v="2023-01-01T00:00:00"/>
    <d v="2026-01-01T00:00:00"/>
    <s v="J46XP1"/>
    <s v="ABV,YQG"/>
    <s v="Green/Large"/>
    <x v="4"/>
    <n v="365.14800000000002"/>
    <n v="3.0027397260273974"/>
    <x v="1"/>
    <n v="346.89060000000001"/>
    <n v="328.63320000000004"/>
    <n v="292.11840000000001"/>
    <n v="210.97440000000003"/>
    <n v="97.372799999999998"/>
  </r>
  <r>
    <s v="2K6NCX1G"/>
    <x v="0"/>
    <x v="0"/>
    <s v="Product_3RNFJ"/>
    <n v="48.9"/>
    <n v="45"/>
    <x v="1"/>
    <s v="9x17x7 cm"/>
    <d v="2023-01-01T00:00:00"/>
    <d v="2026-01-01T00:00:00"/>
    <s v="QE118U"/>
    <s v="HIY,PWQ"/>
    <s v="Red/Small"/>
    <x v="1"/>
    <n v="44.01"/>
    <n v="3.0027397260273974"/>
    <x v="0"/>
    <n v="41.809499999999993"/>
    <n v="39.609000000000002"/>
    <n v="35.207999999999998"/>
    <n v="25.428000000000001"/>
    <n v="11.735999999999999"/>
  </r>
  <r>
    <s v="FTCZJUB9"/>
    <x v="1"/>
    <x v="0"/>
    <s v="Product_ZKJIN"/>
    <n v="244.72"/>
    <n v="40"/>
    <x v="0"/>
    <s v="10x8x19 cm"/>
    <d v="2023-01-01T00:00:00"/>
    <d v="2026-01-01T00:00:00"/>
    <s v="LK22VO"/>
    <s v="YLJ,E7F"/>
    <s v="Blue/Medium"/>
    <x v="4"/>
    <n v="220.24799999999999"/>
    <n v="3.0027397260273974"/>
    <x v="0"/>
    <n v="209.23559999999998"/>
    <n v="198.22319999999999"/>
    <n v="176.19839999999999"/>
    <n v="127.2544"/>
    <n v="58.732799999999997"/>
  </r>
  <r>
    <s v="KG8SRXCA"/>
    <x v="1"/>
    <x v="0"/>
    <s v="Product_W0WVY"/>
    <n v="449.11"/>
    <n v="46"/>
    <x v="0"/>
    <s v="11x12x9 cm"/>
    <d v="2023-07-30T00:00:00"/>
    <d v="2024-01-01T00:00:00"/>
    <s v="LB6XIL"/>
    <s v="3WQ,UWO"/>
    <s v="Blue/Medium"/>
    <x v="0"/>
    <n v="404.19900000000001"/>
    <n v="0.42465753424657532"/>
    <x v="1"/>
    <n v="383.98905000000002"/>
    <n v="363.77910000000003"/>
    <n v="323.35920000000004"/>
    <n v="233.53720000000001"/>
    <n v="107.7864"/>
  </r>
  <r>
    <s v="QZ5ABC1R"/>
    <x v="3"/>
    <x v="0"/>
    <s v="Product_5V6Q3"/>
    <n v="485.89"/>
    <n v="29"/>
    <x v="0"/>
    <s v="13x5x12 cm"/>
    <d v="2023-03-15T00:00:00"/>
    <d v="2026-01-01T00:00:00"/>
    <s v="70WA9V"/>
    <s v="DYU,UVU"/>
    <s v="Blue/Medium"/>
    <x v="2"/>
    <n v="437.30099999999999"/>
    <n v="2.8027397260273972"/>
    <x v="0"/>
    <n v="415.43594999999999"/>
    <n v="393.57089999999999"/>
    <n v="349.8408"/>
    <n v="252.6628"/>
    <n v="116.61359999999999"/>
  </r>
  <r>
    <s v="XJ5X1232"/>
    <x v="2"/>
    <x v="0"/>
    <s v="Product_AIUZ5"/>
    <n v="47.75"/>
    <n v="40"/>
    <x v="2"/>
    <s v="9x13x7 cm"/>
    <d v="2023-03-15T00:00:00"/>
    <d v="2024-01-01T00:00:00"/>
    <s v="9X367V"/>
    <s v="SH5,YCH"/>
    <s v="Blue/Medium"/>
    <x v="3"/>
    <n v="42.975000000000001"/>
    <n v="0.8"/>
    <x v="1"/>
    <n v="40.826250000000002"/>
    <n v="38.677500000000002"/>
    <n v="34.380000000000003"/>
    <n v="24.830000000000002"/>
    <n v="11.459999999999999"/>
  </r>
  <r>
    <s v="BMK7U6AI"/>
    <x v="0"/>
    <x v="0"/>
    <s v="Product_ZTMUR"/>
    <n v="77.7"/>
    <n v="46"/>
    <x v="0"/>
    <s v="9x16x8 cm"/>
    <d v="2023-07-30T00:00:00"/>
    <d v="2024-01-01T00:00:00"/>
    <s v="6YZNEM"/>
    <s v="ED6,UKP"/>
    <s v="Blue/Medium"/>
    <x v="4"/>
    <n v="69.930000000000007"/>
    <n v="0.42465753424657532"/>
    <x v="1"/>
    <n v="66.433500000000009"/>
    <n v="62.937000000000005"/>
    <n v="55.94400000000001"/>
    <n v="40.404000000000003"/>
    <n v="18.648"/>
  </r>
  <r>
    <s v="IHTS41SH"/>
    <x v="0"/>
    <x v="0"/>
    <s v="Product_0EE9Y"/>
    <n v="166.59"/>
    <n v="89"/>
    <x v="2"/>
    <s v="18x15x20 cm"/>
    <d v="2023-01-01T00:00:00"/>
    <d v="2026-01-01T00:00:00"/>
    <s v="Q561QS"/>
    <s v="F10,L5E"/>
    <s v="Red/Small"/>
    <x v="3"/>
    <n v="149.93100000000001"/>
    <n v="3.0027397260273974"/>
    <x v="0"/>
    <n v="142.43445"/>
    <n v="134.93790000000001"/>
    <n v="119.94480000000001"/>
    <n v="86.626800000000003"/>
    <n v="39.9816"/>
  </r>
  <r>
    <s v="Z9JWX8JF"/>
    <x v="3"/>
    <x v="0"/>
    <s v="Product_XEKXD"/>
    <n v="398.28"/>
    <n v="10"/>
    <x v="0"/>
    <s v="9x18x7 cm"/>
    <d v="2023-01-01T00:00:00"/>
    <d v="2026-01-01T00:00:00"/>
    <s v="1EIDF3"/>
    <s v="QPO,6JF"/>
    <s v="Red/Small"/>
    <x v="0"/>
    <n v="358.452"/>
    <n v="3.0027397260273974"/>
    <x v="0"/>
    <n v="340.52940000000001"/>
    <n v="322.60680000000002"/>
    <n v="286.76159999999999"/>
    <n v="207.10559999999998"/>
    <n v="95.587199999999996"/>
  </r>
  <r>
    <s v="IY92FAIG"/>
    <x v="3"/>
    <x v="0"/>
    <s v="Product_LDQOR"/>
    <n v="86.72"/>
    <n v="96"/>
    <x v="2"/>
    <s v="8x8x19 cm"/>
    <d v="2023-01-01T00:00:00"/>
    <d v="2025-01-01T00:00:00"/>
    <s v="JPLZ2N"/>
    <s v="SLM,GJN"/>
    <s v="Green/Large"/>
    <x v="0"/>
    <n v="78.048000000000002"/>
    <n v="2.0027397260273974"/>
    <x v="1"/>
    <n v="74.145600000000002"/>
    <n v="70.243200000000002"/>
    <n v="62.438400000000001"/>
    <n v="45.0944"/>
    <n v="20.812799999999999"/>
  </r>
  <r>
    <s v="OK8EUR73"/>
    <x v="1"/>
    <x v="0"/>
    <s v="Product_2R2BR"/>
    <n v="50.1"/>
    <n v="53"/>
    <x v="2"/>
    <s v="20x14x20 cm"/>
    <d v="2023-07-30T00:00:00"/>
    <d v="2025-01-01T00:00:00"/>
    <s v="FNB2VA"/>
    <s v="ZIS,VL5"/>
    <s v="Green/Large"/>
    <x v="3"/>
    <n v="45.09"/>
    <n v="1.4273972602739726"/>
    <x v="0"/>
    <n v="42.835500000000003"/>
    <n v="40.581000000000003"/>
    <n v="36.072000000000003"/>
    <n v="26.052000000000003"/>
    <n v="12.023999999999999"/>
  </r>
  <r>
    <s v="CGLIPX7S"/>
    <x v="0"/>
    <x v="0"/>
    <s v="Product_7I8HW"/>
    <n v="362.64"/>
    <n v="94"/>
    <x v="0"/>
    <s v="17x10x9 cm"/>
    <d v="2023-01-01T00:00:00"/>
    <d v="2024-01-01T00:00:00"/>
    <s v="SRRB1G"/>
    <s v="D2K,6D0"/>
    <s v="Blue/Medium"/>
    <x v="4"/>
    <n v="326.37599999999998"/>
    <n v="1"/>
    <x v="1"/>
    <n v="310.05719999999997"/>
    <n v="293.73840000000001"/>
    <n v="261.10079999999999"/>
    <n v="188.5728"/>
    <n v="87.033599999999993"/>
  </r>
  <r>
    <s v="D2J87PX7"/>
    <x v="1"/>
    <x v="0"/>
    <s v="Product_9TBXA"/>
    <n v="179.87"/>
    <n v="70"/>
    <x v="1"/>
    <s v="13x13x10 cm"/>
    <d v="2023-07-30T00:00:00"/>
    <d v="2024-01-01T00:00:00"/>
    <s v="JPDXAK"/>
    <s v="AZE,MUF"/>
    <s v="Green/Large"/>
    <x v="2"/>
    <n v="161.88300000000001"/>
    <n v="0.42465753424657532"/>
    <x v="1"/>
    <n v="153.78885"/>
    <n v="145.69470000000001"/>
    <n v="129.50640000000001"/>
    <n v="93.53240000000001"/>
    <n v="43.168799999999997"/>
  </r>
  <r>
    <s v="PPS5RUJ1"/>
    <x v="0"/>
    <x v="0"/>
    <s v="Product_3Q9QM"/>
    <n v="223.96"/>
    <n v="65"/>
    <x v="2"/>
    <s v="10x8x10 cm"/>
    <d v="2023-03-15T00:00:00"/>
    <d v="2024-01-01T00:00:00"/>
    <s v="ZO0NXM"/>
    <s v="V35,MB6"/>
    <s v="Green/Large"/>
    <x v="1"/>
    <n v="201.56400000000002"/>
    <n v="0.8"/>
    <x v="1"/>
    <n v="191.48580000000001"/>
    <n v="181.40760000000003"/>
    <n v="161.25120000000004"/>
    <n v="116.45920000000001"/>
    <n v="53.750399999999999"/>
  </r>
  <r>
    <s v="464XA4FN"/>
    <x v="3"/>
    <x v="0"/>
    <s v="Product_YIY83"/>
    <n v="287.75"/>
    <n v="7"/>
    <x v="2"/>
    <s v="14x18x10 cm"/>
    <d v="2023-07-30T00:00:00"/>
    <d v="2026-01-01T00:00:00"/>
    <s v="62NQ6R"/>
    <s v="42N,WF4"/>
    <s v="Green/Large"/>
    <x v="1"/>
    <n v="258.97500000000002"/>
    <n v="2.4273972602739726"/>
    <x v="0"/>
    <n v="246.02625"/>
    <n v="233.07750000000001"/>
    <n v="207.18000000000004"/>
    <n v="149.63"/>
    <n v="69.06"/>
  </r>
  <r>
    <s v="IDS42ZAM"/>
    <x v="2"/>
    <x v="0"/>
    <s v="Product_P51P1"/>
    <n v="461.85"/>
    <n v="100"/>
    <x v="0"/>
    <s v="8x8x12 cm"/>
    <d v="2023-03-15T00:00:00"/>
    <d v="2024-01-01T00:00:00"/>
    <s v="G8MFLA"/>
    <s v="CJC,KS3"/>
    <s v="Blue/Medium"/>
    <x v="3"/>
    <n v="415.66500000000002"/>
    <n v="0.8"/>
    <x v="1"/>
    <n v="394.88175000000001"/>
    <n v="374.0985"/>
    <n v="332.53200000000004"/>
    <n v="240.16200000000001"/>
    <n v="110.84400000000001"/>
  </r>
  <r>
    <s v="5VQUT2JZ"/>
    <x v="3"/>
    <x v="0"/>
    <s v="Product_UZUIE"/>
    <n v="493.11"/>
    <n v="15"/>
    <x v="2"/>
    <s v="16x20x6 cm"/>
    <d v="2023-07-30T00:00:00"/>
    <d v="2025-01-01T00:00:00"/>
    <s v="QPO18U"/>
    <s v="SIV,J83"/>
    <s v="Green/Large"/>
    <x v="1"/>
    <n v="443.79899999999998"/>
    <n v="1.4273972602739726"/>
    <x v="1"/>
    <n v="421.60904999999997"/>
    <n v="399.41910000000001"/>
    <n v="355.03919999999999"/>
    <n v="256.41720000000004"/>
    <n v="118.34639999999999"/>
  </r>
  <r>
    <s v="0NNQ13YV"/>
    <x v="1"/>
    <x v="0"/>
    <s v="Product_G5OVM"/>
    <n v="119.67"/>
    <n v="20"/>
    <x v="0"/>
    <s v="12x18x9 cm"/>
    <d v="2023-03-15T00:00:00"/>
    <d v="2025-01-01T00:00:00"/>
    <s v="AGQ6EX"/>
    <s v="SK4,BUK"/>
    <s v="Red/Small"/>
    <x v="1"/>
    <n v="107.703"/>
    <n v="1.8027397260273972"/>
    <x v="1"/>
    <n v="102.31784999999999"/>
    <n v="96.932700000000011"/>
    <n v="86.162400000000005"/>
    <n v="62.228400000000001"/>
    <n v="28.720800000000001"/>
  </r>
  <r>
    <s v="37CT10CL"/>
    <x v="1"/>
    <x v="0"/>
    <s v="Product_I1ESX"/>
    <n v="85.17"/>
    <n v="50"/>
    <x v="2"/>
    <s v="15x7x15 cm"/>
    <d v="2023-07-30T00:00:00"/>
    <d v="2024-01-01T00:00:00"/>
    <s v="M4J20I"/>
    <s v="UIX,Q55"/>
    <s v="Blue/Medium"/>
    <x v="3"/>
    <n v="76.653000000000006"/>
    <n v="0.42465753424657532"/>
    <x v="1"/>
    <n v="72.820350000000005"/>
    <n v="68.987700000000004"/>
    <n v="61.322400000000009"/>
    <n v="44.288400000000003"/>
    <n v="20.440799999999999"/>
  </r>
  <r>
    <s v="8CJJCEAQ"/>
    <x v="2"/>
    <x v="0"/>
    <s v="Product_J2PC1"/>
    <n v="199.29"/>
    <n v="75"/>
    <x v="1"/>
    <s v="18x18x7 cm"/>
    <d v="2023-01-01T00:00:00"/>
    <d v="2024-01-01T00:00:00"/>
    <s v="AP84L0"/>
    <s v="W1U,FE6"/>
    <s v="Blue/Medium"/>
    <x v="1"/>
    <n v="179.36099999999999"/>
    <n v="1"/>
    <x v="1"/>
    <n v="170.39294999999998"/>
    <n v="161.42490000000001"/>
    <n v="143.4888"/>
    <n v="103.63079999999999"/>
    <n v="47.829599999999999"/>
  </r>
  <r>
    <s v="BK2L37QI"/>
    <x v="1"/>
    <x v="0"/>
    <s v="Product_MNAHH"/>
    <n v="422.88"/>
    <n v="35"/>
    <x v="0"/>
    <s v="20x17x15 cm"/>
    <d v="2023-07-30T00:00:00"/>
    <d v="2024-01-01T00:00:00"/>
    <s v="7DDSNS"/>
    <s v="0AJ,KMQ"/>
    <s v="Green/Large"/>
    <x v="2"/>
    <n v="380.59199999999998"/>
    <n v="0.42465753424657532"/>
    <x v="1"/>
    <n v="361.56239999999997"/>
    <n v="342.53280000000001"/>
    <n v="304.47359999999998"/>
    <n v="219.89760000000001"/>
    <n v="101.49119999999999"/>
  </r>
  <r>
    <s v="R6KDSG3Z"/>
    <x v="0"/>
    <x v="0"/>
    <s v="Product_51UZG"/>
    <n v="78.14"/>
    <n v="20"/>
    <x v="2"/>
    <s v="6x10x10 cm"/>
    <d v="2023-01-01T00:00:00"/>
    <d v="2026-01-01T00:00:00"/>
    <s v="EB2MJ3"/>
    <s v="7QE,TLT"/>
    <s v="Blue/Medium"/>
    <x v="4"/>
    <n v="70.325999999999993"/>
    <n v="3.0027397260273974"/>
    <x v="0"/>
    <n v="66.809699999999992"/>
    <n v="63.293399999999998"/>
    <n v="56.260799999999996"/>
    <n v="40.632800000000003"/>
    <n v="18.753599999999999"/>
  </r>
  <r>
    <s v="ARH8I4IH"/>
    <x v="0"/>
    <x v="0"/>
    <s v="Product_CWQ4Q"/>
    <n v="124.56"/>
    <n v="99"/>
    <x v="1"/>
    <s v="7x18x17 cm"/>
    <d v="2023-01-01T00:00:00"/>
    <d v="2025-01-01T00:00:00"/>
    <s v="8WUQUR"/>
    <s v="6DX,R32"/>
    <s v="Green/Large"/>
    <x v="2"/>
    <n v="112.104"/>
    <n v="2.0027397260273974"/>
    <x v="1"/>
    <n v="106.49879999999999"/>
    <n v="100.89360000000001"/>
    <n v="89.683199999999999"/>
    <n v="64.771200000000007"/>
    <n v="29.894399999999997"/>
  </r>
  <r>
    <s v="7BTUSUTL"/>
    <x v="2"/>
    <x v="0"/>
    <s v="Product_6UGL8"/>
    <n v="278.76"/>
    <n v="82"/>
    <x v="2"/>
    <s v="9x17x12 cm"/>
    <d v="2023-03-15T00:00:00"/>
    <d v="2024-01-01T00:00:00"/>
    <s v="DFXMRI"/>
    <s v="OWW,RWY"/>
    <s v="Red/Small"/>
    <x v="3"/>
    <n v="250.88399999999999"/>
    <n v="0.8"/>
    <x v="1"/>
    <n v="238.33979999999997"/>
    <n v="225.79559999999998"/>
    <n v="200.7072"/>
    <n v="144.95519999999999"/>
    <n v="66.9024"/>
  </r>
  <r>
    <s v="VEMZCGHM"/>
    <x v="1"/>
    <x v="0"/>
    <s v="Product_ASDH6"/>
    <n v="144.78"/>
    <n v="48"/>
    <x v="0"/>
    <s v="5x10x15 cm"/>
    <d v="2023-07-30T00:00:00"/>
    <d v="2026-01-01T00:00:00"/>
    <s v="OET7DZ"/>
    <s v="W1W,O8B"/>
    <s v="Red/Small"/>
    <x v="1"/>
    <n v="130.30199999999999"/>
    <n v="2.4273972602739726"/>
    <x v="0"/>
    <n v="123.78689999999999"/>
    <n v="117.2718"/>
    <n v="104.24160000000001"/>
    <n v="75.285600000000002"/>
    <n v="34.747199999999999"/>
  </r>
  <r>
    <s v="F0BR3PVD"/>
    <x v="0"/>
    <x v="0"/>
    <s v="Product_4KH6F"/>
    <n v="299.76"/>
    <n v="41"/>
    <x v="0"/>
    <s v="13x13x14 cm"/>
    <d v="2023-07-30T00:00:00"/>
    <d v="2026-01-01T00:00:00"/>
    <s v="7EO9G7"/>
    <s v="3VK,E29"/>
    <s v="Blue/Medium"/>
    <x v="4"/>
    <n v="269.78399999999999"/>
    <n v="2.4273972602739726"/>
    <x v="0"/>
    <n v="256.29479999999995"/>
    <n v="242.8056"/>
    <n v="215.8272"/>
    <n v="155.87520000000001"/>
    <n v="71.942399999999992"/>
  </r>
  <r>
    <s v="GKUYHC90"/>
    <x v="3"/>
    <x v="0"/>
    <s v="Product_N0HIT"/>
    <n v="117.54"/>
    <n v="68"/>
    <x v="2"/>
    <s v="15x11x10 cm"/>
    <d v="2023-01-01T00:00:00"/>
    <d v="2026-01-01T00:00:00"/>
    <s v="XDZKDE"/>
    <s v="UVO,6TA"/>
    <s v="Green/Large"/>
    <x v="2"/>
    <n v="105.786"/>
    <n v="3.0027397260273974"/>
    <x v="0"/>
    <n v="100.49669999999999"/>
    <n v="95.207400000000007"/>
    <n v="84.628800000000012"/>
    <n v="61.120800000000003"/>
    <n v="28.209600000000002"/>
  </r>
  <r>
    <s v="J3TRQNNW"/>
    <x v="1"/>
    <x v="0"/>
    <s v="Product_94K2D"/>
    <n v="153.05000000000001"/>
    <n v="29"/>
    <x v="0"/>
    <s v="7x7x20 cm"/>
    <d v="2023-07-30T00:00:00"/>
    <d v="2026-01-01T00:00:00"/>
    <s v="5OXK5C"/>
    <s v="GMR,EMU"/>
    <s v="Blue/Medium"/>
    <x v="0"/>
    <n v="137.745"/>
    <n v="2.4273972602739726"/>
    <x v="0"/>
    <n v="130.85775000000001"/>
    <n v="123.9705"/>
    <n v="110.19600000000001"/>
    <n v="79.586000000000013"/>
    <n v="36.731999999999999"/>
  </r>
  <r>
    <s v="A575W2KQ"/>
    <x v="2"/>
    <x v="0"/>
    <s v="Product_TKO5T"/>
    <n v="253.41"/>
    <n v="41"/>
    <x v="2"/>
    <s v="16x8x6 cm"/>
    <d v="2023-07-30T00:00:00"/>
    <d v="2024-01-01T00:00:00"/>
    <s v="4V3T5Y"/>
    <s v="8IQ,WM2"/>
    <s v="Blue/Medium"/>
    <x v="0"/>
    <n v="228.06899999999999"/>
    <n v="0.42465753424657532"/>
    <x v="1"/>
    <n v="216.66554999999997"/>
    <n v="205.2621"/>
    <n v="182.45519999999999"/>
    <n v="131.7732"/>
    <n v="60.818399999999997"/>
  </r>
  <r>
    <s v="F4G0VDK4"/>
    <x v="3"/>
    <x v="0"/>
    <s v="Product_QRSWI"/>
    <n v="200.45"/>
    <n v="33"/>
    <x v="1"/>
    <s v="9x16x10 cm"/>
    <d v="2023-01-01T00:00:00"/>
    <d v="2025-01-01T00:00:00"/>
    <s v="VUI2NC"/>
    <s v="ZP3,F84"/>
    <s v="Green/Large"/>
    <x v="4"/>
    <n v="180.40499999999997"/>
    <n v="2.0027397260273974"/>
    <x v="1"/>
    <n v="171.38474999999997"/>
    <n v="162.36449999999999"/>
    <n v="144.32399999999998"/>
    <n v="104.23399999999999"/>
    <n v="48.107999999999997"/>
  </r>
  <r>
    <s v="3ZZNDD24"/>
    <x v="2"/>
    <x v="0"/>
    <s v="Product_CNN9E"/>
    <n v="222.64"/>
    <n v="81"/>
    <x v="0"/>
    <s v="19x6x7 cm"/>
    <d v="2023-03-15T00:00:00"/>
    <d v="2025-01-01T00:00:00"/>
    <s v="86R2X9"/>
    <s v="080,MEN"/>
    <s v="Blue/Medium"/>
    <x v="3"/>
    <n v="200.37599999999998"/>
    <n v="1.8027397260273972"/>
    <x v="0"/>
    <n v="190.35719999999998"/>
    <n v="180.33839999999998"/>
    <n v="160.30079999999998"/>
    <n v="115.7728"/>
    <n v="53.433599999999991"/>
  </r>
  <r>
    <s v="33894VZR"/>
    <x v="2"/>
    <x v="0"/>
    <s v="Product_WXP16"/>
    <n v="141.4"/>
    <n v="47"/>
    <x v="1"/>
    <s v="16x8x10 cm"/>
    <d v="2023-01-01T00:00:00"/>
    <d v="2026-01-01T00:00:00"/>
    <s v="G3FJR2"/>
    <s v="5JQ,9KR"/>
    <s v="Blue/Medium"/>
    <x v="2"/>
    <n v="127.26"/>
    <n v="3.0027397260273974"/>
    <x v="1"/>
    <n v="120.89700000000001"/>
    <n v="114.53400000000001"/>
    <n v="101.80800000000001"/>
    <n v="73.528000000000006"/>
    <n v="33.936"/>
  </r>
  <r>
    <s v="O6BQDGV0"/>
    <x v="2"/>
    <x v="0"/>
    <s v="Product_W477S"/>
    <n v="321.63"/>
    <n v="92"/>
    <x v="2"/>
    <s v="8x6x17 cm"/>
    <d v="2023-01-01T00:00:00"/>
    <d v="2025-01-01T00:00:00"/>
    <s v="EU0YBN"/>
    <s v="SFF,YUX"/>
    <s v="Blue/Medium"/>
    <x v="0"/>
    <n v="289.46699999999998"/>
    <n v="2.0027397260273974"/>
    <x v="0"/>
    <n v="274.99364999999995"/>
    <n v="260.52030000000002"/>
    <n v="231.5736"/>
    <n v="167.24760000000001"/>
    <n v="77.191199999999995"/>
  </r>
  <r>
    <s v="V5ZGRS9N"/>
    <x v="2"/>
    <x v="0"/>
    <s v="Product_4RSIE"/>
    <n v="451.67"/>
    <n v="13"/>
    <x v="0"/>
    <s v="19x20x12 cm"/>
    <d v="2023-07-30T00:00:00"/>
    <d v="2024-01-01T00:00:00"/>
    <s v="1730CJ"/>
    <s v="T7C,3G2"/>
    <s v="Red/Small"/>
    <x v="2"/>
    <n v="406.50300000000004"/>
    <n v="0.42465753424657532"/>
    <x v="1"/>
    <n v="386.17785000000003"/>
    <n v="365.85270000000003"/>
    <n v="325.20240000000007"/>
    <n v="234.86840000000001"/>
    <n v="108.4008"/>
  </r>
  <r>
    <s v="G2VFZD8Z"/>
    <x v="2"/>
    <x v="0"/>
    <s v="Product_0BNWJ"/>
    <n v="205.08"/>
    <n v="59"/>
    <x v="0"/>
    <s v="14x7x19 cm"/>
    <d v="2023-07-30T00:00:00"/>
    <d v="2025-01-01T00:00:00"/>
    <s v="3XAX65"/>
    <s v="JVJ,66I"/>
    <s v="Blue/Medium"/>
    <x v="1"/>
    <n v="184.572"/>
    <n v="1.4273972602739726"/>
    <x v="0"/>
    <n v="175.3434"/>
    <n v="166.1148"/>
    <n v="147.6576"/>
    <n v="106.64160000000001"/>
    <n v="49.219200000000001"/>
  </r>
  <r>
    <s v="K6JW41YZ"/>
    <x v="3"/>
    <x v="0"/>
    <s v="Product_DI70X"/>
    <n v="58.52"/>
    <n v="94"/>
    <x v="2"/>
    <s v="14x10x13 cm"/>
    <d v="2023-01-01T00:00:00"/>
    <d v="2025-01-01T00:00:00"/>
    <s v="R07WYT"/>
    <s v="FDR,GOW"/>
    <s v="Red/Small"/>
    <x v="3"/>
    <n v="52.668000000000006"/>
    <n v="2.0027397260273974"/>
    <x v="1"/>
    <n v="50.034600000000005"/>
    <n v="47.40120000000001"/>
    <n v="42.134400000000007"/>
    <n v="30.430400000000002"/>
    <n v="14.0448"/>
  </r>
  <r>
    <s v="YS3UDUSV"/>
    <x v="1"/>
    <x v="0"/>
    <s v="Product_R16RQ"/>
    <n v="373.67"/>
    <n v="33"/>
    <x v="2"/>
    <s v="15x12x5 cm"/>
    <d v="2023-07-30T00:00:00"/>
    <d v="2024-01-01T00:00:00"/>
    <s v="GEA2QQ"/>
    <s v="JCK,DHJ"/>
    <s v="Red/Small"/>
    <x v="0"/>
    <n v="336.303"/>
    <n v="0.42465753424657532"/>
    <x v="1"/>
    <n v="319.48784999999998"/>
    <n v="302.67270000000002"/>
    <n v="269.04239999999999"/>
    <n v="194.30840000000001"/>
    <n v="89.680800000000005"/>
  </r>
  <r>
    <s v="5SMI9RWR"/>
    <x v="3"/>
    <x v="0"/>
    <s v="Product_6NPIY"/>
    <n v="471.29"/>
    <n v="5"/>
    <x v="0"/>
    <s v="6x12x11 cm"/>
    <d v="2023-03-15T00:00:00"/>
    <d v="2026-01-01T00:00:00"/>
    <s v="5ZM9MD"/>
    <s v="YZZ,WXG"/>
    <s v="Red/Small"/>
    <x v="2"/>
    <n v="424.161"/>
    <n v="2.8027397260273972"/>
    <x v="0"/>
    <n v="402.95294999999999"/>
    <n v="381.74490000000003"/>
    <n v="339.3288"/>
    <n v="245.07080000000002"/>
    <n v="113.1096"/>
  </r>
  <r>
    <s v="3Z0P2ZN4"/>
    <x v="1"/>
    <x v="0"/>
    <s v="Product_G9DX5"/>
    <n v="305.75"/>
    <n v="17"/>
    <x v="2"/>
    <s v="15x11x6 cm"/>
    <d v="2023-01-01T00:00:00"/>
    <d v="2024-01-01T00:00:00"/>
    <s v="MNQLF4"/>
    <s v="D2S,6BH"/>
    <s v="Green/Large"/>
    <x v="2"/>
    <n v="275.17500000000001"/>
    <n v="1"/>
    <x v="1"/>
    <n v="261.41624999999999"/>
    <n v="247.65750000000003"/>
    <n v="220.14000000000001"/>
    <n v="158.99"/>
    <n v="73.38"/>
  </r>
  <r>
    <s v="S3WYX0NI"/>
    <x v="0"/>
    <x v="0"/>
    <s v="Product_LRHG7"/>
    <n v="212.5"/>
    <n v="31"/>
    <x v="0"/>
    <s v="13x9x19 cm"/>
    <d v="2023-01-01T00:00:00"/>
    <d v="2026-01-01T00:00:00"/>
    <s v="CF6URK"/>
    <s v="NZH,EDT"/>
    <s v="Green/Large"/>
    <x v="1"/>
    <n v="191.25"/>
    <n v="3.0027397260273974"/>
    <x v="0"/>
    <n v="181.6875"/>
    <n v="172.125"/>
    <n v="153"/>
    <n v="110.5"/>
    <n v="51"/>
  </r>
  <r>
    <s v="NQH9OKK5"/>
    <x v="1"/>
    <x v="0"/>
    <s v="Product_G45MJ"/>
    <n v="428.98"/>
    <n v="30"/>
    <x v="0"/>
    <s v="19x9x19 cm"/>
    <d v="2023-07-30T00:00:00"/>
    <d v="2024-01-01T00:00:00"/>
    <s v="IOEIUL"/>
    <s v="0TE,EJ9"/>
    <s v="Red/Small"/>
    <x v="3"/>
    <n v="386.08199999999999"/>
    <n v="0.42465753424657532"/>
    <x v="1"/>
    <n v="366.77789999999999"/>
    <n v="347.47379999999998"/>
    <n v="308.86560000000003"/>
    <n v="223.06960000000001"/>
    <n v="102.9552"/>
  </r>
  <r>
    <s v="NMV8ES56"/>
    <x v="1"/>
    <x v="0"/>
    <s v="Product_KY6HQ"/>
    <n v="486.38"/>
    <n v="3"/>
    <x v="2"/>
    <s v="17x8x7 cm"/>
    <d v="2023-01-01T00:00:00"/>
    <d v="2025-01-01T00:00:00"/>
    <s v="4IJYJU"/>
    <s v="N2Z,P1R"/>
    <s v="Blue/Medium"/>
    <x v="3"/>
    <n v="437.74199999999996"/>
    <n v="2.0027397260273974"/>
    <x v="1"/>
    <n v="415.85489999999993"/>
    <n v="393.96779999999995"/>
    <n v="350.1936"/>
    <n v="252.91759999999999"/>
    <n v="116.7312"/>
  </r>
  <r>
    <s v="3UBLQNJK"/>
    <x v="1"/>
    <x v="0"/>
    <s v="Product_LNCH0"/>
    <n v="393.68"/>
    <n v="91"/>
    <x v="1"/>
    <s v="14x20x11 cm"/>
    <d v="2023-07-30T00:00:00"/>
    <d v="2024-01-01T00:00:00"/>
    <s v="ODZ77O"/>
    <s v="XH5,VH4"/>
    <s v="Green/Large"/>
    <x v="2"/>
    <n v="354.31200000000001"/>
    <n v="0.42465753424657532"/>
    <x v="1"/>
    <n v="336.59640000000002"/>
    <n v="318.88080000000002"/>
    <n v="283.44960000000003"/>
    <n v="204.71360000000001"/>
    <n v="94.483199999999997"/>
  </r>
  <r>
    <s v="S64WY07Y"/>
    <x v="1"/>
    <x v="0"/>
    <s v="Product_B7KWV"/>
    <n v="176.76"/>
    <n v="27"/>
    <x v="1"/>
    <s v="13x19x14 cm"/>
    <d v="2023-01-01T00:00:00"/>
    <d v="2026-01-01T00:00:00"/>
    <s v="GNEBSB"/>
    <s v="YB1,F57"/>
    <s v="Green/Large"/>
    <x v="4"/>
    <n v="159.084"/>
    <n v="3.0027397260273974"/>
    <x v="1"/>
    <n v="151.12979999999999"/>
    <n v="143.1756"/>
    <n v="127.2672"/>
    <n v="91.915199999999999"/>
    <n v="42.422399999999996"/>
  </r>
  <r>
    <s v="VBJLIDZJ"/>
    <x v="2"/>
    <x v="0"/>
    <s v="Product_HXIT3"/>
    <n v="424.98"/>
    <n v="47"/>
    <x v="1"/>
    <s v="6x16x7 cm"/>
    <d v="2023-01-01T00:00:00"/>
    <d v="2025-01-01T00:00:00"/>
    <s v="AHQ2TH"/>
    <s v="WR6,0OJ"/>
    <s v="Green/Large"/>
    <x v="0"/>
    <n v="382.48200000000003"/>
    <n v="2.0027397260273974"/>
    <x v="1"/>
    <n v="363.35790000000003"/>
    <n v="344.23380000000003"/>
    <n v="305.98560000000003"/>
    <n v="220.98960000000002"/>
    <n v="101.9952"/>
  </r>
  <r>
    <s v="L01AXBNU"/>
    <x v="3"/>
    <x v="0"/>
    <s v="Product_BVIP3"/>
    <n v="198.7"/>
    <n v="75"/>
    <x v="1"/>
    <s v="14x18x15 cm"/>
    <d v="2023-01-01T00:00:00"/>
    <d v="2024-01-01T00:00:00"/>
    <s v="ZV6EZT"/>
    <s v="X62,812"/>
    <s v="Blue/Medium"/>
    <x v="4"/>
    <n v="178.82999999999998"/>
    <n v="1"/>
    <x v="1"/>
    <n v="169.88849999999996"/>
    <n v="160.947"/>
    <n v="143.06399999999999"/>
    <n v="103.324"/>
    <n v="47.687999999999995"/>
  </r>
  <r>
    <s v="HTOOT8L7"/>
    <x v="1"/>
    <x v="0"/>
    <s v="Product_E4N7E"/>
    <n v="291.42"/>
    <n v="60"/>
    <x v="1"/>
    <s v="11x6x15 cm"/>
    <d v="2023-07-30T00:00:00"/>
    <d v="2026-01-01T00:00:00"/>
    <s v="NNHYMV"/>
    <s v="K5B,8GT"/>
    <s v="Blue/Medium"/>
    <x v="4"/>
    <n v="262.27800000000002"/>
    <n v="2.4273972602739726"/>
    <x v="0"/>
    <n v="249.16410000000002"/>
    <n v="236.05020000000002"/>
    <n v="209.82240000000002"/>
    <n v="151.53840000000002"/>
    <n v="69.940799999999996"/>
  </r>
  <r>
    <s v="3WSG4J57"/>
    <x v="1"/>
    <x v="0"/>
    <s v="Product_6BUKE"/>
    <n v="480.17"/>
    <n v="67"/>
    <x v="2"/>
    <s v="9x20x7 cm"/>
    <d v="2023-03-15T00:00:00"/>
    <d v="2025-01-01T00:00:00"/>
    <s v="MPTXJS"/>
    <s v="K63,71X"/>
    <s v="Red/Small"/>
    <x v="0"/>
    <n v="432.15300000000002"/>
    <n v="1.8027397260273972"/>
    <x v="0"/>
    <n v="410.54534999999998"/>
    <n v="388.93770000000001"/>
    <n v="345.72240000000005"/>
    <n v="249.68840000000003"/>
    <n v="115.24079999999999"/>
  </r>
  <r>
    <s v="X0D9P3IQ"/>
    <x v="3"/>
    <x v="0"/>
    <s v="Product_1HMY8"/>
    <n v="489.55"/>
    <n v="57"/>
    <x v="2"/>
    <s v="11x8x9 cm"/>
    <d v="2023-01-01T00:00:00"/>
    <d v="2025-01-01T00:00:00"/>
    <s v="Z9C9R0"/>
    <s v="L95,HL1"/>
    <s v="Red/Small"/>
    <x v="0"/>
    <n v="440.59500000000003"/>
    <n v="2.0027397260273974"/>
    <x v="1"/>
    <n v="418.56524999999999"/>
    <n v="396.53550000000001"/>
    <n v="352.47600000000006"/>
    <n v="254.566"/>
    <n v="117.492"/>
  </r>
  <r>
    <s v="6MCFX75J"/>
    <x v="0"/>
    <x v="0"/>
    <s v="Product_0F225"/>
    <n v="159.1"/>
    <n v="35"/>
    <x v="1"/>
    <s v="8x18x17 cm"/>
    <d v="2023-01-01T00:00:00"/>
    <d v="2025-01-01T00:00:00"/>
    <s v="G7LCO8"/>
    <s v="CSX,YSF"/>
    <s v="Blue/Medium"/>
    <x v="3"/>
    <n v="143.19"/>
    <n v="2.0027397260273974"/>
    <x v="0"/>
    <n v="136.03049999999999"/>
    <n v="128.87100000000001"/>
    <n v="114.55200000000001"/>
    <n v="82.731999999999999"/>
    <n v="38.183999999999997"/>
  </r>
  <r>
    <s v="T6QSQ2AA"/>
    <x v="1"/>
    <x v="0"/>
    <s v="Product_4CA1X"/>
    <n v="493.17"/>
    <n v="61"/>
    <x v="0"/>
    <s v="5x11x10 cm"/>
    <d v="2023-07-30T00:00:00"/>
    <d v="2024-01-01T00:00:00"/>
    <s v="OROFNO"/>
    <s v="TI8,H90"/>
    <s v="Green/Large"/>
    <x v="3"/>
    <n v="443.85300000000001"/>
    <n v="0.42465753424657532"/>
    <x v="1"/>
    <n v="421.66034999999999"/>
    <n v="399.46770000000004"/>
    <n v="355.08240000000001"/>
    <n v="256.44839999999999"/>
    <n v="118.36080000000001"/>
  </r>
  <r>
    <s v="0O28Z48B"/>
    <x v="0"/>
    <x v="0"/>
    <s v="Product_1YW0M"/>
    <n v="169.75"/>
    <n v="11"/>
    <x v="1"/>
    <s v="6x20x18 cm"/>
    <d v="2023-03-15T00:00:00"/>
    <d v="2026-01-01T00:00:00"/>
    <s v="EVSORD"/>
    <s v="71R,WS1"/>
    <s v="Green/Large"/>
    <x v="0"/>
    <n v="152.77500000000001"/>
    <n v="2.8027397260273972"/>
    <x v="1"/>
    <n v="145.13624999999999"/>
    <n v="137.4975"/>
    <n v="122.22000000000001"/>
    <n v="88.27"/>
    <n v="40.74"/>
  </r>
  <r>
    <s v="SFZIFCHZ"/>
    <x v="1"/>
    <x v="0"/>
    <s v="Product_5KAH8"/>
    <n v="289.20999999999998"/>
    <n v="77"/>
    <x v="0"/>
    <s v="15x20x14 cm"/>
    <d v="2023-07-30T00:00:00"/>
    <d v="2025-01-01T00:00:00"/>
    <s v="FHH44P"/>
    <s v="BPO,JK8"/>
    <s v="Red/Small"/>
    <x v="0"/>
    <n v="260.28899999999999"/>
    <n v="1.4273972602739726"/>
    <x v="0"/>
    <n v="247.27454999999998"/>
    <n v="234.26009999999999"/>
    <n v="208.2312"/>
    <n v="150.38919999999999"/>
    <n v="69.410399999999996"/>
  </r>
  <r>
    <s v="5BMROUQS"/>
    <x v="1"/>
    <x v="0"/>
    <s v="Product_A29J6"/>
    <n v="73.97"/>
    <n v="36"/>
    <x v="1"/>
    <s v="19x20x14 cm"/>
    <d v="2023-01-01T00:00:00"/>
    <d v="2026-01-01T00:00:00"/>
    <s v="P7QDOT"/>
    <s v="EN3,041"/>
    <s v="Green/Large"/>
    <x v="3"/>
    <n v="66.572999999999993"/>
    <n v="3.0027397260273974"/>
    <x v="0"/>
    <n v="63.24434999999999"/>
    <n v="59.915699999999994"/>
    <n v="53.258399999999995"/>
    <n v="38.464399999999998"/>
    <n v="17.752800000000001"/>
  </r>
  <r>
    <s v="KX4XK1JO"/>
    <x v="2"/>
    <x v="0"/>
    <s v="Product_JD94Z"/>
    <n v="314.35000000000002"/>
    <n v="45"/>
    <x v="2"/>
    <s v="5x6x15 cm"/>
    <d v="2023-01-01T00:00:00"/>
    <d v="2024-01-01T00:00:00"/>
    <s v="H2T5OA"/>
    <s v="ITQ,C9W"/>
    <s v="Green/Large"/>
    <x v="2"/>
    <n v="282.91500000000002"/>
    <n v="1"/>
    <x v="1"/>
    <n v="268.76925"/>
    <n v="254.62350000000004"/>
    <n v="226.33200000000002"/>
    <n v="163.46200000000002"/>
    <n v="75.444000000000003"/>
  </r>
  <r>
    <s v="GF8SNCMR"/>
    <x v="0"/>
    <x v="0"/>
    <s v="Product_C64DT"/>
    <n v="117.52"/>
    <n v="90"/>
    <x v="0"/>
    <s v="13x10x10 cm"/>
    <d v="2023-03-15T00:00:00"/>
    <d v="2024-01-01T00:00:00"/>
    <s v="I4LRK4"/>
    <s v="3A7,8U5"/>
    <s v="Blue/Medium"/>
    <x v="2"/>
    <n v="105.768"/>
    <n v="0.8"/>
    <x v="1"/>
    <n v="100.47959999999999"/>
    <n v="95.191200000000009"/>
    <n v="84.614400000000003"/>
    <n v="61.110399999999998"/>
    <n v="28.204799999999999"/>
  </r>
  <r>
    <s v="G5TYAGS3"/>
    <x v="3"/>
    <x v="0"/>
    <s v="Product_LAYIJ"/>
    <n v="191.93"/>
    <n v="24"/>
    <x v="1"/>
    <s v="13x13x8 cm"/>
    <d v="2023-03-15T00:00:00"/>
    <d v="2026-01-01T00:00:00"/>
    <s v="LX20KY"/>
    <s v="4PL,EN5"/>
    <s v="Blue/Medium"/>
    <x v="0"/>
    <n v="172.73699999999999"/>
    <n v="2.8027397260273972"/>
    <x v="1"/>
    <n v="164.10014999999999"/>
    <n v="155.4633"/>
    <n v="138.18960000000001"/>
    <n v="99.803600000000003"/>
    <n v="46.063200000000002"/>
  </r>
  <r>
    <s v="D7S17J6R"/>
    <x v="3"/>
    <x v="0"/>
    <s v="Product_JTBWF"/>
    <n v="261.39"/>
    <n v="20"/>
    <x v="2"/>
    <s v="7x18x15 cm"/>
    <d v="2023-01-01T00:00:00"/>
    <d v="2024-01-01T00:00:00"/>
    <s v="Y6XMTG"/>
    <s v="HRI,UR2"/>
    <s v="Red/Small"/>
    <x v="3"/>
    <n v="235.25099999999998"/>
    <n v="1"/>
    <x v="1"/>
    <n v="223.48844999999997"/>
    <n v="211.7259"/>
    <n v="188.20079999999999"/>
    <n v="135.9228"/>
    <n v="62.733599999999996"/>
  </r>
  <r>
    <s v="3EOJZKS8"/>
    <x v="2"/>
    <x v="0"/>
    <s v="Product_30J29"/>
    <n v="193.94"/>
    <n v="48"/>
    <x v="0"/>
    <s v="19x16x11 cm"/>
    <d v="2023-07-30T00:00:00"/>
    <d v="2025-01-01T00:00:00"/>
    <s v="DW7V2N"/>
    <s v="PCZ,80O"/>
    <s v="Green/Large"/>
    <x v="3"/>
    <n v="174.54599999999999"/>
    <n v="1.4273972602739726"/>
    <x v="1"/>
    <n v="165.81869999999998"/>
    <n v="157.09139999999999"/>
    <n v="139.63679999999999"/>
    <n v="100.8488"/>
    <n v="46.5456"/>
  </r>
  <r>
    <s v="YM1US2YO"/>
    <x v="3"/>
    <x v="0"/>
    <s v="Product_D03WW"/>
    <n v="50.68"/>
    <n v="21"/>
    <x v="0"/>
    <s v="19x5x6 cm"/>
    <d v="2023-03-15T00:00:00"/>
    <d v="2026-01-01T00:00:00"/>
    <s v="ZXP93E"/>
    <s v="XKX,9O0"/>
    <s v="Red/Small"/>
    <x v="3"/>
    <n v="45.612000000000002"/>
    <n v="2.8027397260273972"/>
    <x v="0"/>
    <n v="43.331400000000002"/>
    <n v="41.050800000000002"/>
    <n v="36.489600000000003"/>
    <n v="26.3536"/>
    <n v="12.1632"/>
  </r>
  <r>
    <s v="C4NT3Y6E"/>
    <x v="3"/>
    <x v="0"/>
    <s v="Product_1ZN61"/>
    <n v="177.56"/>
    <n v="94"/>
    <x v="0"/>
    <s v="7x12x20 cm"/>
    <d v="2023-03-15T00:00:00"/>
    <d v="2024-01-01T00:00:00"/>
    <s v="U5OC7V"/>
    <s v="BMG,GTZ"/>
    <s v="Green/Large"/>
    <x v="4"/>
    <n v="159.804"/>
    <n v="0.8"/>
    <x v="1"/>
    <n v="151.81379999999999"/>
    <n v="143.8236"/>
    <n v="127.84320000000001"/>
    <n v="92.33120000000001"/>
    <n v="42.614399999999996"/>
  </r>
  <r>
    <s v="8AP3A400"/>
    <x v="1"/>
    <x v="0"/>
    <s v="Product_7XGVE"/>
    <n v="328.51"/>
    <n v="95"/>
    <x v="1"/>
    <s v="17x5x11 cm"/>
    <d v="2023-03-15T00:00:00"/>
    <d v="2024-01-01T00:00:00"/>
    <s v="3Z7LP9"/>
    <s v="IYO,FN8"/>
    <s v="Red/Small"/>
    <x v="3"/>
    <n v="295.65899999999999"/>
    <n v="0.8"/>
    <x v="1"/>
    <n v="280.87604999999996"/>
    <n v="266.09309999999999"/>
    <n v="236.52719999999999"/>
    <n v="170.8252"/>
    <n v="78.842399999999998"/>
  </r>
  <r>
    <s v="M2R95LJI"/>
    <x v="1"/>
    <x v="0"/>
    <s v="Product_FGSS9"/>
    <n v="136.72"/>
    <n v="86"/>
    <x v="1"/>
    <s v="14x16x15 cm"/>
    <d v="2023-03-15T00:00:00"/>
    <d v="2025-01-01T00:00:00"/>
    <s v="9C4FKS"/>
    <s v="MTU,AT5"/>
    <s v="Red/Small"/>
    <x v="2"/>
    <n v="123.048"/>
    <n v="1.8027397260273972"/>
    <x v="1"/>
    <n v="116.8956"/>
    <n v="110.7432"/>
    <n v="98.438400000000001"/>
    <n v="71.094400000000007"/>
    <n v="32.812799999999996"/>
  </r>
  <r>
    <s v="J7JKSL67"/>
    <x v="0"/>
    <x v="0"/>
    <s v="Product_55A4M"/>
    <n v="279.66000000000003"/>
    <n v="56"/>
    <x v="0"/>
    <s v="5x16x20 cm"/>
    <d v="2023-03-15T00:00:00"/>
    <d v="2025-01-01T00:00:00"/>
    <s v="VXC7C2"/>
    <s v="33G,W1M"/>
    <s v="Red/Small"/>
    <x v="0"/>
    <n v="251.69400000000002"/>
    <n v="1.8027397260273972"/>
    <x v="0"/>
    <n v="239.10930000000002"/>
    <n v="226.52460000000002"/>
    <n v="201.35520000000002"/>
    <n v="145.42320000000001"/>
    <n v="67.118400000000008"/>
  </r>
  <r>
    <s v="29TA456Z"/>
    <x v="2"/>
    <x v="0"/>
    <s v="Product_0XAPR"/>
    <n v="60.28"/>
    <n v="24"/>
    <x v="2"/>
    <s v="8x18x5 cm"/>
    <d v="2023-01-01T00:00:00"/>
    <d v="2026-01-01T00:00:00"/>
    <s v="GOKX8O"/>
    <s v="WQN,76M"/>
    <s v="Red/Small"/>
    <x v="3"/>
    <n v="54.252000000000002"/>
    <n v="3.0027397260273974"/>
    <x v="0"/>
    <n v="51.539400000000001"/>
    <n v="48.826800000000006"/>
    <n v="43.401600000000002"/>
    <n v="31.345600000000001"/>
    <n v="14.4672"/>
  </r>
  <r>
    <s v="H8C2W6TR"/>
    <x v="0"/>
    <x v="0"/>
    <s v="Product_9RQMH"/>
    <n v="16.100000000000001"/>
    <n v="42"/>
    <x v="2"/>
    <s v="12x7x12 cm"/>
    <d v="2023-07-30T00:00:00"/>
    <d v="2024-01-01T00:00:00"/>
    <s v="TMRAVZ"/>
    <s v="AEB,FGD"/>
    <s v="Red/Small"/>
    <x v="2"/>
    <n v="14.490000000000002"/>
    <n v="0.42465753424657532"/>
    <x v="1"/>
    <n v="13.765500000000001"/>
    <n v="13.041000000000002"/>
    <n v="11.592000000000002"/>
    <n v="8.3720000000000017"/>
    <n v="3.8639999999999999"/>
  </r>
  <r>
    <s v="7B5BSQVD"/>
    <x v="0"/>
    <x v="0"/>
    <s v="Product_A4XIC"/>
    <n v="99.3"/>
    <n v="36"/>
    <x v="2"/>
    <s v="14x10x11 cm"/>
    <d v="2023-01-01T00:00:00"/>
    <d v="2025-01-01T00:00:00"/>
    <s v="PCE8ZW"/>
    <s v="JWW,6FV"/>
    <s v="Blue/Medium"/>
    <x v="1"/>
    <n v="89.37"/>
    <n v="2.0027397260273974"/>
    <x v="1"/>
    <n v="84.901499999999999"/>
    <n v="80.433000000000007"/>
    <n v="71.496000000000009"/>
    <n v="51.636000000000003"/>
    <n v="23.831999999999997"/>
  </r>
  <r>
    <s v="ZJLLZNLT"/>
    <x v="1"/>
    <x v="0"/>
    <s v="Product_YL65J"/>
    <n v="342.76"/>
    <n v="85"/>
    <x v="0"/>
    <s v="8x13x7 cm"/>
    <d v="2023-03-15T00:00:00"/>
    <d v="2024-01-01T00:00:00"/>
    <s v="KXTIJH"/>
    <s v="Q41,KGZ"/>
    <s v="Red/Small"/>
    <x v="0"/>
    <n v="308.48399999999998"/>
    <n v="0.8"/>
    <x v="1"/>
    <n v="293.0598"/>
    <n v="277.63560000000001"/>
    <n v="246.78719999999998"/>
    <n v="178.23519999999999"/>
    <n v="82.2624"/>
  </r>
  <r>
    <s v="WND4KHOJ"/>
    <x v="3"/>
    <x v="0"/>
    <s v="Product_9T39D"/>
    <n v="369.11"/>
    <n v="59"/>
    <x v="0"/>
    <s v="12x19x20 cm"/>
    <d v="2023-01-01T00:00:00"/>
    <d v="2026-01-01T00:00:00"/>
    <s v="S1V20X"/>
    <s v="7BR,HCA"/>
    <s v="Red/Small"/>
    <x v="2"/>
    <n v="332.19900000000001"/>
    <n v="3.0027397260273974"/>
    <x v="1"/>
    <n v="315.58904999999999"/>
    <n v="298.97910000000002"/>
    <n v="265.75920000000002"/>
    <n v="191.93720000000002"/>
    <n v="88.586399999999998"/>
  </r>
  <r>
    <s v="X9AZ3NNP"/>
    <x v="0"/>
    <x v="0"/>
    <s v="Product_WD4WU"/>
    <n v="48.29"/>
    <n v="55"/>
    <x v="0"/>
    <s v="14x12x15 cm"/>
    <d v="2023-01-01T00:00:00"/>
    <d v="2026-01-01T00:00:00"/>
    <s v="FH9RSH"/>
    <s v="BR9,A6Y"/>
    <s v="Green/Large"/>
    <x v="2"/>
    <n v="43.460999999999999"/>
    <n v="3.0027397260273974"/>
    <x v="1"/>
    <n v="41.287949999999995"/>
    <n v="39.114899999999999"/>
    <n v="34.768799999999999"/>
    <n v="25.110800000000001"/>
    <n v="11.589599999999999"/>
  </r>
  <r>
    <s v="8GY150KU"/>
    <x v="1"/>
    <x v="0"/>
    <s v="Product_IMWQ2"/>
    <n v="440.78"/>
    <n v="9"/>
    <x v="2"/>
    <s v="16x11x17 cm"/>
    <d v="2023-03-15T00:00:00"/>
    <d v="2026-01-01T00:00:00"/>
    <s v="G4N4XF"/>
    <s v="YWH,AQW"/>
    <s v="Red/Small"/>
    <x v="1"/>
    <n v="396.702"/>
    <n v="2.8027397260273972"/>
    <x v="1"/>
    <n v="376.86689999999999"/>
    <n v="357.03180000000003"/>
    <n v="317.36160000000001"/>
    <n v="229.2056"/>
    <n v="105.78719999999998"/>
  </r>
  <r>
    <s v="UYVN4O3Q"/>
    <x v="1"/>
    <x v="0"/>
    <s v="Product_LOS8T"/>
    <n v="326.89999999999998"/>
    <n v="4"/>
    <x v="0"/>
    <s v="11x18x12 cm"/>
    <d v="2023-01-01T00:00:00"/>
    <d v="2024-01-01T00:00:00"/>
    <s v="GPJ95Q"/>
    <s v="ZQG,NEJ"/>
    <s v="Blue/Medium"/>
    <x v="1"/>
    <n v="294.20999999999998"/>
    <n v="1"/>
    <x v="1"/>
    <n v="279.49949999999995"/>
    <n v="264.78899999999999"/>
    <n v="235.36799999999999"/>
    <n v="169.988"/>
    <n v="78.455999999999989"/>
  </r>
  <r>
    <s v="JJL6K207"/>
    <x v="0"/>
    <x v="0"/>
    <s v="Product_C76MJ"/>
    <n v="288.37"/>
    <n v="55"/>
    <x v="2"/>
    <s v="20x10x16 cm"/>
    <d v="2023-03-15T00:00:00"/>
    <d v="2025-01-01T00:00:00"/>
    <s v="C2OJ9D"/>
    <s v="L8X,3WR"/>
    <s v="Blue/Medium"/>
    <x v="2"/>
    <n v="259.53300000000002"/>
    <n v="1.8027397260273972"/>
    <x v="0"/>
    <n v="246.55635000000001"/>
    <n v="233.57970000000003"/>
    <n v="207.62640000000002"/>
    <n v="149.95240000000001"/>
    <n v="69.208799999999997"/>
  </r>
  <r>
    <s v="0657T154"/>
    <x v="1"/>
    <x v="0"/>
    <s v="Product_YIL3M"/>
    <n v="106.23"/>
    <n v="69"/>
    <x v="0"/>
    <s v="20x8x18 cm"/>
    <d v="2023-01-01T00:00:00"/>
    <d v="2025-01-01T00:00:00"/>
    <s v="EB430A"/>
    <s v="0Z9,XI2"/>
    <s v="Blue/Medium"/>
    <x v="1"/>
    <n v="95.606999999999999"/>
    <n v="2.0027397260273974"/>
    <x v="0"/>
    <n v="90.826650000000001"/>
    <n v="86.046300000000002"/>
    <n v="76.485600000000005"/>
    <n v="55.239600000000003"/>
    <n v="25.495200000000001"/>
  </r>
  <r>
    <s v="W8M92IR5"/>
    <x v="2"/>
    <x v="0"/>
    <s v="Product_7IF33"/>
    <n v="298.13"/>
    <n v="10"/>
    <x v="2"/>
    <s v="10x12x12 cm"/>
    <d v="2023-03-15T00:00:00"/>
    <d v="2025-01-01T00:00:00"/>
    <s v="LLTBZR"/>
    <s v="U2E,IQU"/>
    <s v="Blue/Medium"/>
    <x v="1"/>
    <n v="268.31700000000001"/>
    <n v="1.8027397260273972"/>
    <x v="1"/>
    <n v="254.90115"/>
    <n v="241.48530000000002"/>
    <n v="214.65360000000001"/>
    <n v="155.02760000000001"/>
    <n v="71.551199999999994"/>
  </r>
  <r>
    <s v="YPYN0TOU"/>
    <x v="0"/>
    <x v="0"/>
    <s v="Product_ZWXH4"/>
    <n v="150.16999999999999"/>
    <n v="16"/>
    <x v="2"/>
    <s v="20x12x9 cm"/>
    <d v="2023-07-30T00:00:00"/>
    <d v="2026-01-01T00:00:00"/>
    <s v="8MQK4P"/>
    <s v="DP8,1RM"/>
    <s v="Blue/Medium"/>
    <x v="1"/>
    <n v="135.15299999999999"/>
    <n v="2.4273972602739726"/>
    <x v="0"/>
    <n v="128.39534999999998"/>
    <n v="121.6377"/>
    <n v="108.1224"/>
    <n v="78.088399999999993"/>
    <n v="36.040799999999997"/>
  </r>
  <r>
    <s v="84395AUR"/>
    <x v="1"/>
    <x v="0"/>
    <s v="Product_83HO2"/>
    <n v="106.23"/>
    <n v="59"/>
    <x v="1"/>
    <s v="15x9x7 cm"/>
    <d v="2023-03-15T00:00:00"/>
    <d v="2026-01-01T00:00:00"/>
    <s v="R0EVS7"/>
    <s v="BH9,E8E"/>
    <s v="Green/Large"/>
    <x v="1"/>
    <n v="95.606999999999999"/>
    <n v="2.8027397260273972"/>
    <x v="0"/>
    <n v="90.826650000000001"/>
    <n v="86.046300000000002"/>
    <n v="76.485600000000005"/>
    <n v="55.239600000000003"/>
    <n v="25.495200000000001"/>
  </r>
  <r>
    <s v="Y141L3BI"/>
    <x v="2"/>
    <x v="0"/>
    <s v="Product_1KQLP"/>
    <n v="274.07"/>
    <n v="85"/>
    <x v="2"/>
    <s v="15x19x6 cm"/>
    <d v="2023-03-15T00:00:00"/>
    <d v="2026-01-01T00:00:00"/>
    <s v="SV8N7R"/>
    <s v="DYR,4GP"/>
    <s v="Red/Small"/>
    <x v="2"/>
    <n v="246.66299999999998"/>
    <n v="2.8027397260273972"/>
    <x v="0"/>
    <n v="234.32984999999996"/>
    <n v="221.99669999999998"/>
    <n v="197.3304"/>
    <n v="142.5164"/>
    <n v="65.776799999999994"/>
  </r>
  <r>
    <s v="8V8O57NB"/>
    <x v="2"/>
    <x v="0"/>
    <s v="Product_YJRDH"/>
    <n v="129.05000000000001"/>
    <n v="82"/>
    <x v="2"/>
    <s v="15x17x14 cm"/>
    <d v="2023-07-30T00:00:00"/>
    <d v="2026-01-01T00:00:00"/>
    <s v="6MXZ8O"/>
    <s v="IS9,RWJ"/>
    <s v="Blue/Medium"/>
    <x v="4"/>
    <n v="116.14500000000001"/>
    <n v="2.4273972602739726"/>
    <x v="0"/>
    <n v="110.33775"/>
    <n v="104.53050000000002"/>
    <n v="92.916000000000011"/>
    <n v="67.106000000000009"/>
    <n v="30.972000000000001"/>
  </r>
  <r>
    <s v="O9TI1V1W"/>
    <x v="3"/>
    <x v="0"/>
    <s v="Product_15PKO"/>
    <n v="428.68"/>
    <n v="88"/>
    <x v="1"/>
    <s v="6x10x6 cm"/>
    <d v="2023-01-01T00:00:00"/>
    <d v="2025-01-01T00:00:00"/>
    <s v="UYSIA5"/>
    <s v="QVT,J7U"/>
    <s v="Red/Small"/>
    <x v="4"/>
    <n v="385.81200000000001"/>
    <n v="2.0027397260273974"/>
    <x v="1"/>
    <n v="366.52139999999997"/>
    <n v="347.23080000000004"/>
    <n v="308.64960000000002"/>
    <n v="222.9136"/>
    <n v="102.8832"/>
  </r>
  <r>
    <s v="1Y6C4ON7"/>
    <x v="0"/>
    <x v="0"/>
    <s v="Product_19996"/>
    <n v="37.799999999999997"/>
    <n v="71"/>
    <x v="0"/>
    <s v="17x6x11 cm"/>
    <d v="2023-03-15T00:00:00"/>
    <d v="2024-01-01T00:00:00"/>
    <s v="39C5JE"/>
    <s v="NIS,K5J"/>
    <s v="Green/Large"/>
    <x v="4"/>
    <n v="34.019999999999996"/>
    <n v="0.8"/>
    <x v="1"/>
    <n v="32.318999999999996"/>
    <n v="30.617999999999999"/>
    <n v="27.215999999999998"/>
    <n v="19.655999999999999"/>
    <n v="9.0719999999999992"/>
  </r>
  <r>
    <s v="JOXBYT6N"/>
    <x v="3"/>
    <x v="0"/>
    <s v="Product_VDVL3"/>
    <n v="174.41"/>
    <n v="41"/>
    <x v="1"/>
    <s v="12x15x9 cm"/>
    <d v="2023-07-30T00:00:00"/>
    <d v="2024-01-01T00:00:00"/>
    <s v="EJP5RV"/>
    <s v="JTW,B3W"/>
    <s v="Blue/Medium"/>
    <x v="0"/>
    <n v="156.96899999999999"/>
    <n v="0.42465753424657532"/>
    <x v="1"/>
    <n v="149.12054999999998"/>
    <n v="141.27209999999999"/>
    <n v="125.5752"/>
    <n v="90.693200000000004"/>
    <n v="41.858399999999996"/>
  </r>
  <r>
    <s v="AIN7L6LG"/>
    <x v="3"/>
    <x v="0"/>
    <s v="Product_ZYQ04"/>
    <n v="167.14"/>
    <n v="50"/>
    <x v="0"/>
    <s v="10x19x17 cm"/>
    <d v="2023-03-15T00:00:00"/>
    <d v="2025-01-01T00:00:00"/>
    <s v="JH9X39"/>
    <s v="T1B,X11"/>
    <s v="Red/Small"/>
    <x v="3"/>
    <n v="150.42599999999999"/>
    <n v="1.8027397260273972"/>
    <x v="1"/>
    <n v="142.90469999999999"/>
    <n v="135.38339999999999"/>
    <n v="120.3408"/>
    <n v="86.91279999999999"/>
    <n v="40.113599999999998"/>
  </r>
  <r>
    <s v="E2SOTJNC"/>
    <x v="1"/>
    <x v="0"/>
    <s v="Product_3N9TQ"/>
    <n v="379.11"/>
    <n v="68"/>
    <x v="1"/>
    <s v="11x10x20 cm"/>
    <d v="2023-07-30T00:00:00"/>
    <d v="2025-01-01T00:00:00"/>
    <s v="O91MVB"/>
    <s v="410,HGU"/>
    <s v="Blue/Medium"/>
    <x v="2"/>
    <n v="341.19900000000001"/>
    <n v="1.4273972602739726"/>
    <x v="0"/>
    <n v="324.13905"/>
    <n v="307.07910000000004"/>
    <n v="272.95920000000001"/>
    <n v="197.13720000000001"/>
    <n v="90.986400000000003"/>
  </r>
  <r>
    <s v="01E8LRQH"/>
    <x v="3"/>
    <x v="0"/>
    <s v="Product_BS3FF"/>
    <n v="313.82"/>
    <n v="93"/>
    <x v="2"/>
    <s v="10x17x19 cm"/>
    <d v="2023-07-30T00:00:00"/>
    <d v="2025-01-01T00:00:00"/>
    <s v="XM71GM"/>
    <s v="1G8,JA7"/>
    <s v="Blue/Medium"/>
    <x v="0"/>
    <n v="282.43799999999999"/>
    <n v="1.4273972602739726"/>
    <x v="1"/>
    <n v="268.31609999999995"/>
    <n v="254.1942"/>
    <n v="225.9504"/>
    <n v="163.18639999999999"/>
    <n v="75.316800000000001"/>
  </r>
  <r>
    <s v="VPQJBSL3"/>
    <x v="2"/>
    <x v="0"/>
    <s v="Product_1ZR27"/>
    <n v="332.06"/>
    <n v="13"/>
    <x v="2"/>
    <s v="15x7x16 cm"/>
    <d v="2023-03-15T00:00:00"/>
    <d v="2024-01-01T00:00:00"/>
    <s v="5OUU58"/>
    <s v="QW3,RCT"/>
    <s v="Green/Large"/>
    <x v="2"/>
    <n v="298.85399999999998"/>
    <n v="0.8"/>
    <x v="1"/>
    <n v="283.91129999999998"/>
    <n v="268.96859999999998"/>
    <n v="239.08320000000001"/>
    <n v="172.6712"/>
    <n v="79.694400000000002"/>
  </r>
  <r>
    <s v="NEIE6WO0"/>
    <x v="1"/>
    <x v="0"/>
    <s v="Product_DSI50"/>
    <n v="160.88999999999999"/>
    <n v="23"/>
    <x v="0"/>
    <s v="6x5x8 cm"/>
    <d v="2023-03-15T00:00:00"/>
    <d v="2024-01-01T00:00:00"/>
    <s v="X6IEN0"/>
    <s v="R3P,4IA"/>
    <s v="Blue/Medium"/>
    <x v="2"/>
    <n v="144.80099999999999"/>
    <n v="0.8"/>
    <x v="1"/>
    <n v="137.56094999999999"/>
    <n v="130.32089999999999"/>
    <n v="115.8408"/>
    <n v="83.66279999999999"/>
    <n v="38.613599999999998"/>
  </r>
  <r>
    <s v="TM33N2EU"/>
    <x v="0"/>
    <x v="0"/>
    <s v="Product_G0QBF"/>
    <n v="262.20999999999998"/>
    <n v="24"/>
    <x v="2"/>
    <s v="18x13x11 cm"/>
    <d v="2023-07-30T00:00:00"/>
    <d v="2026-01-01T00:00:00"/>
    <s v="XPKSY8"/>
    <s v="H60,TBK"/>
    <s v="Red/Small"/>
    <x v="0"/>
    <n v="235.98899999999998"/>
    <n v="2.4273972602739726"/>
    <x v="1"/>
    <n v="224.18954999999997"/>
    <n v="212.39009999999999"/>
    <n v="188.7912"/>
    <n v="136.3492"/>
    <n v="62.930399999999992"/>
  </r>
  <r>
    <s v="KC89BP1J"/>
    <x v="1"/>
    <x v="0"/>
    <s v="Product_AHRFS"/>
    <n v="74.05"/>
    <n v="61"/>
    <x v="0"/>
    <s v="17x19x14 cm"/>
    <d v="2023-03-15T00:00:00"/>
    <d v="2026-01-01T00:00:00"/>
    <s v="YB1QSZ"/>
    <s v="UHB,ET9"/>
    <s v="Red/Small"/>
    <x v="0"/>
    <n v="66.644999999999996"/>
    <n v="2.8027397260273972"/>
    <x v="1"/>
    <n v="63.312749999999994"/>
    <n v="59.980499999999999"/>
    <n v="53.316000000000003"/>
    <n v="38.506"/>
    <n v="17.771999999999998"/>
  </r>
  <r>
    <s v="V1ADPHRI"/>
    <x v="1"/>
    <x v="0"/>
    <s v="Product_NVFBQ"/>
    <n v="338.19"/>
    <n v="55"/>
    <x v="0"/>
    <s v="7x20x18 cm"/>
    <d v="2023-07-30T00:00:00"/>
    <d v="2024-01-01T00:00:00"/>
    <s v="Y0WGW4"/>
    <s v="E4S,QQK"/>
    <s v="Red/Small"/>
    <x v="4"/>
    <n v="304.37099999999998"/>
    <n v="0.42465753424657532"/>
    <x v="1"/>
    <n v="289.15244999999999"/>
    <n v="273.93389999999999"/>
    <n v="243.49680000000001"/>
    <n v="175.8588"/>
    <n v="81.165599999999998"/>
  </r>
  <r>
    <s v="HYRE9T5L"/>
    <x v="3"/>
    <x v="0"/>
    <s v="Product_1OPX6"/>
    <n v="45.47"/>
    <n v="65"/>
    <x v="1"/>
    <s v="17x8x19 cm"/>
    <d v="2023-03-15T00:00:00"/>
    <d v="2025-01-01T00:00:00"/>
    <s v="8O3E42"/>
    <s v="YCR,1QL"/>
    <s v="Blue/Medium"/>
    <x v="3"/>
    <n v="40.923000000000002"/>
    <n v="1.8027397260273972"/>
    <x v="1"/>
    <n v="38.876849999999997"/>
    <n v="36.8307"/>
    <n v="32.738400000000006"/>
    <n v="23.644400000000001"/>
    <n v="10.912799999999999"/>
  </r>
  <r>
    <s v="0BHQ89Q8"/>
    <x v="1"/>
    <x v="0"/>
    <s v="Product_ZU88B"/>
    <n v="367.79"/>
    <n v="78"/>
    <x v="2"/>
    <s v="20x18x16 cm"/>
    <d v="2023-03-15T00:00:00"/>
    <d v="2024-01-01T00:00:00"/>
    <s v="SDQ8WC"/>
    <s v="YI8,GXZ"/>
    <s v="Blue/Medium"/>
    <x v="1"/>
    <n v="331.01100000000002"/>
    <n v="0.8"/>
    <x v="1"/>
    <n v="314.46044999999998"/>
    <n v="297.90990000000005"/>
    <n v="264.80880000000002"/>
    <n v="191.25080000000003"/>
    <n v="88.269599999999997"/>
  </r>
  <r>
    <s v="6VQY3N0J"/>
    <x v="2"/>
    <x v="0"/>
    <s v="Product_Y75Z1"/>
    <n v="61.69"/>
    <n v="25"/>
    <x v="1"/>
    <s v="12x9x8 cm"/>
    <d v="2023-03-15T00:00:00"/>
    <d v="2025-01-01T00:00:00"/>
    <s v="2ME1O3"/>
    <s v="B96,HKH"/>
    <s v="Green/Large"/>
    <x v="4"/>
    <n v="55.521000000000001"/>
    <n v="1.8027397260273972"/>
    <x v="0"/>
    <n v="52.744949999999996"/>
    <n v="49.968900000000005"/>
    <n v="44.416800000000002"/>
    <n v="32.078800000000001"/>
    <n v="14.805599999999998"/>
  </r>
  <r>
    <s v="MNUACI75"/>
    <x v="0"/>
    <x v="0"/>
    <s v="Product_KJ1WJ"/>
    <n v="290.51"/>
    <n v="89"/>
    <x v="0"/>
    <s v="5x15x11 cm"/>
    <d v="2023-03-15T00:00:00"/>
    <d v="2025-01-01T00:00:00"/>
    <s v="W1N85O"/>
    <s v="J2Y,C9U"/>
    <s v="Blue/Medium"/>
    <x v="4"/>
    <n v="261.459"/>
    <n v="1.8027397260273972"/>
    <x v="1"/>
    <n v="248.38604999999998"/>
    <n v="235.31310000000002"/>
    <n v="209.16720000000001"/>
    <n v="151.0652"/>
    <n v="69.722399999999993"/>
  </r>
  <r>
    <s v="TQ36CWJ0"/>
    <x v="2"/>
    <x v="0"/>
    <s v="Product_7PJUF"/>
    <n v="310.87"/>
    <n v="13"/>
    <x v="2"/>
    <s v="14x20x17 cm"/>
    <d v="2023-03-15T00:00:00"/>
    <d v="2024-01-01T00:00:00"/>
    <s v="KRRSZ2"/>
    <s v="WV6,NB5"/>
    <s v="Green/Large"/>
    <x v="3"/>
    <n v="279.78300000000002"/>
    <n v="0.8"/>
    <x v="1"/>
    <n v="265.79385000000002"/>
    <n v="251.80470000000003"/>
    <n v="223.82640000000004"/>
    <n v="161.6524"/>
    <n v="74.608800000000002"/>
  </r>
  <r>
    <s v="AI0GZPFG"/>
    <x v="1"/>
    <x v="0"/>
    <s v="Product_IR3KJ"/>
    <n v="256.82"/>
    <n v="15"/>
    <x v="1"/>
    <s v="7x12x10 cm"/>
    <d v="2023-07-30T00:00:00"/>
    <d v="2026-01-01T00:00:00"/>
    <s v="U2DDO2"/>
    <s v="ZG9,R22"/>
    <s v="Green/Large"/>
    <x v="1"/>
    <n v="231.13799999999998"/>
    <n v="2.4273972602739726"/>
    <x v="0"/>
    <n v="219.58109999999996"/>
    <n v="208.02419999999998"/>
    <n v="184.91039999999998"/>
    <n v="133.54640000000001"/>
    <n v="61.636799999999994"/>
  </r>
  <r>
    <s v="8ZKIRWI5"/>
    <x v="1"/>
    <x v="0"/>
    <s v="Product_T765E"/>
    <n v="126.63"/>
    <n v="53"/>
    <x v="1"/>
    <s v="19x8x13 cm"/>
    <d v="2023-03-15T00:00:00"/>
    <d v="2026-01-01T00:00:00"/>
    <s v="OCPH29"/>
    <s v="FI1,TBO"/>
    <s v="Red/Small"/>
    <x v="1"/>
    <n v="113.967"/>
    <n v="2.8027397260273972"/>
    <x v="1"/>
    <n v="108.26864999999999"/>
    <n v="102.5703"/>
    <n v="91.173600000000008"/>
    <n v="65.8476"/>
    <n v="30.391199999999998"/>
  </r>
  <r>
    <s v="T7R0O1OV"/>
    <x v="1"/>
    <x v="0"/>
    <s v="Product_E0V5I"/>
    <n v="223.82"/>
    <n v="100"/>
    <x v="0"/>
    <s v="15x18x8 cm"/>
    <d v="2023-07-30T00:00:00"/>
    <d v="2024-01-01T00:00:00"/>
    <s v="Y914U5"/>
    <s v="99T,4Q7"/>
    <s v="Green/Large"/>
    <x v="4"/>
    <n v="201.43799999999999"/>
    <n v="0.42465753424657532"/>
    <x v="1"/>
    <n v="191.36609999999999"/>
    <n v="181.29419999999999"/>
    <n v="161.15039999999999"/>
    <n v="116.38639999999999"/>
    <n v="53.716799999999999"/>
  </r>
  <r>
    <s v="IFAUS2VG"/>
    <x v="0"/>
    <x v="0"/>
    <s v="Product_TO4F2"/>
    <n v="89.18"/>
    <n v="37"/>
    <x v="0"/>
    <s v="8x16x13 cm"/>
    <d v="2023-03-15T00:00:00"/>
    <d v="2026-01-01T00:00:00"/>
    <s v="FCPBIK"/>
    <s v="J3T,SV0"/>
    <s v="Blue/Medium"/>
    <x v="4"/>
    <n v="80.262"/>
    <n v="2.8027397260273972"/>
    <x v="0"/>
    <n v="76.248899999999992"/>
    <n v="72.235799999999998"/>
    <n v="64.209600000000009"/>
    <n v="46.373600000000003"/>
    <n v="21.403200000000002"/>
  </r>
  <r>
    <s v="0C82362X"/>
    <x v="3"/>
    <x v="0"/>
    <s v="Product_F23EW"/>
    <n v="251.03"/>
    <n v="78"/>
    <x v="2"/>
    <s v="7x5x8 cm"/>
    <d v="2023-07-30T00:00:00"/>
    <d v="2026-01-01T00:00:00"/>
    <s v="0KFCAP"/>
    <s v="56P,IHK"/>
    <s v="Red/Small"/>
    <x v="1"/>
    <n v="225.92699999999999"/>
    <n v="2.4273972602739726"/>
    <x v="0"/>
    <n v="214.63064999999997"/>
    <n v="203.33429999999998"/>
    <n v="180.74160000000001"/>
    <n v="130.53560000000002"/>
    <n v="60.247199999999992"/>
  </r>
  <r>
    <s v="HW8V2EQG"/>
    <x v="1"/>
    <x v="0"/>
    <s v="Product_V60RX"/>
    <n v="411.97"/>
    <n v="41"/>
    <x v="1"/>
    <s v="17x5x12 cm"/>
    <d v="2023-07-30T00:00:00"/>
    <d v="2024-01-01T00:00:00"/>
    <s v="MI5AO6"/>
    <s v="7VY,9ZM"/>
    <s v="Red/Small"/>
    <x v="1"/>
    <n v="370.77300000000002"/>
    <n v="0.42465753424657532"/>
    <x v="1"/>
    <n v="352.23435000000001"/>
    <n v="333.69570000000004"/>
    <n v="296.61840000000001"/>
    <n v="214.22440000000003"/>
    <n v="98.872799999999998"/>
  </r>
  <r>
    <s v="0W7GENTO"/>
    <x v="3"/>
    <x v="0"/>
    <s v="Product_CWL7Q"/>
    <n v="474.36"/>
    <n v="84"/>
    <x v="2"/>
    <s v="8x10x19 cm"/>
    <d v="2023-07-30T00:00:00"/>
    <d v="2025-01-01T00:00:00"/>
    <s v="1Z4LGO"/>
    <s v="NKI,Q3V"/>
    <s v="Blue/Medium"/>
    <x v="0"/>
    <n v="426.92399999999998"/>
    <n v="1.4273972602739726"/>
    <x v="0"/>
    <n v="405.57779999999997"/>
    <n v="384.23160000000001"/>
    <n v="341.53919999999999"/>
    <n v="246.66720000000001"/>
    <n v="113.8464"/>
  </r>
  <r>
    <s v="8FLK72LR"/>
    <x v="3"/>
    <x v="0"/>
    <s v="Product_R4OEL"/>
    <n v="314.05"/>
    <n v="27"/>
    <x v="1"/>
    <s v="10x9x8 cm"/>
    <d v="2023-03-15T00:00:00"/>
    <d v="2026-01-01T00:00:00"/>
    <s v="39OPY5"/>
    <s v="58W,AMN"/>
    <s v="Red/Small"/>
    <x v="3"/>
    <n v="282.64499999999998"/>
    <n v="2.8027397260273972"/>
    <x v="1"/>
    <n v="268.51274999999998"/>
    <n v="254.38049999999998"/>
    <n v="226.11599999999999"/>
    <n v="163.30600000000001"/>
    <n v="75.372"/>
  </r>
  <r>
    <s v="SJKIF148"/>
    <x v="3"/>
    <x v="0"/>
    <s v="Product_RA3MJ"/>
    <n v="260.08"/>
    <n v="52"/>
    <x v="2"/>
    <s v="6x5x8 cm"/>
    <d v="2023-03-15T00:00:00"/>
    <d v="2024-01-01T00:00:00"/>
    <s v="JDU2DH"/>
    <s v="JS8,6WC"/>
    <s v="Green/Large"/>
    <x v="3"/>
    <n v="234.07199999999997"/>
    <n v="0.8"/>
    <x v="1"/>
    <n v="222.36839999999995"/>
    <n v="210.66479999999999"/>
    <n v="187.2576"/>
    <n v="135.24160000000001"/>
    <n v="62.419199999999989"/>
  </r>
  <r>
    <s v="IRUVCA3M"/>
    <x v="3"/>
    <x v="0"/>
    <s v="Product_QJM4K"/>
    <n v="86.74"/>
    <n v="37"/>
    <x v="1"/>
    <s v="13x5x12 cm"/>
    <d v="2023-03-15T00:00:00"/>
    <d v="2026-01-01T00:00:00"/>
    <s v="AW9ZY1"/>
    <s v="O3O,FO8"/>
    <s v="Red/Small"/>
    <x v="0"/>
    <n v="78.066000000000003"/>
    <n v="2.8027397260273972"/>
    <x v="0"/>
    <n v="74.162700000000001"/>
    <n v="70.259399999999999"/>
    <n v="62.452800000000003"/>
    <n v="45.104799999999997"/>
    <n v="20.817599999999999"/>
  </r>
  <r>
    <s v="7GD5PWCZ"/>
    <x v="0"/>
    <x v="0"/>
    <s v="Product_7U831"/>
    <n v="68.17"/>
    <n v="37"/>
    <x v="1"/>
    <s v="6x14x5 cm"/>
    <d v="2023-03-15T00:00:00"/>
    <d v="2026-01-01T00:00:00"/>
    <s v="B6UOHB"/>
    <s v="Y0Z,Y95"/>
    <s v="Green/Large"/>
    <x v="2"/>
    <n v="61.353000000000002"/>
    <n v="2.8027397260273972"/>
    <x v="0"/>
    <n v="58.285350000000001"/>
    <n v="55.217700000000001"/>
    <n v="49.082400000000007"/>
    <n v="35.448399999999999"/>
    <n v="16.360800000000001"/>
  </r>
  <r>
    <s v="C920LBAJ"/>
    <x v="3"/>
    <x v="0"/>
    <s v="Product_FRRDL"/>
    <n v="199.9"/>
    <n v="90"/>
    <x v="1"/>
    <s v="5x15x11 cm"/>
    <d v="2023-01-01T00:00:00"/>
    <d v="2025-01-01T00:00:00"/>
    <s v="7J8H1F"/>
    <s v="K6G,90C"/>
    <s v="Red/Small"/>
    <x v="4"/>
    <n v="179.91"/>
    <n v="2.0027397260273974"/>
    <x v="1"/>
    <n v="170.91449999999998"/>
    <n v="161.91900000000001"/>
    <n v="143.928"/>
    <n v="103.94800000000001"/>
    <n v="47.975999999999999"/>
  </r>
  <r>
    <s v="K0ELQ8AH"/>
    <x v="2"/>
    <x v="0"/>
    <s v="Product_OHPX6"/>
    <n v="273.64"/>
    <n v="15"/>
    <x v="1"/>
    <s v="12x19x19 cm"/>
    <d v="2023-07-30T00:00:00"/>
    <d v="2025-01-01T00:00:00"/>
    <s v="ZZJIG2"/>
    <s v="PVT,2LS"/>
    <s v="Green/Large"/>
    <x v="3"/>
    <n v="246.27599999999998"/>
    <n v="1.4273972602739726"/>
    <x v="1"/>
    <n v="233.96219999999997"/>
    <n v="221.64839999999998"/>
    <n v="197.02080000000001"/>
    <n v="142.2928"/>
    <n v="65.673599999999993"/>
  </r>
  <r>
    <s v="8US2NK1S"/>
    <x v="0"/>
    <x v="0"/>
    <s v="Product_ALTUF"/>
    <n v="388.13"/>
    <n v="48"/>
    <x v="0"/>
    <s v="10x10x16 cm"/>
    <d v="2023-03-15T00:00:00"/>
    <d v="2024-01-01T00:00:00"/>
    <s v="KFTWOP"/>
    <s v="B67,69R"/>
    <s v="Blue/Medium"/>
    <x v="0"/>
    <n v="349.31700000000001"/>
    <n v="0.8"/>
    <x v="1"/>
    <n v="331.85115000000002"/>
    <n v="314.38530000000003"/>
    <n v="279.45359999999999"/>
    <n v="201.82760000000002"/>
    <n v="93.151199999999989"/>
  </r>
  <r>
    <s v="CH1RDSHS"/>
    <x v="0"/>
    <x v="0"/>
    <s v="Product_APDNY"/>
    <n v="67.569999999999993"/>
    <n v="16"/>
    <x v="2"/>
    <s v="8x15x20 cm"/>
    <d v="2023-07-30T00:00:00"/>
    <d v="2024-01-01T00:00:00"/>
    <s v="2RLAFE"/>
    <s v="18X,F9Z"/>
    <s v="Red/Small"/>
    <x v="2"/>
    <n v="60.812999999999995"/>
    <n v="0.42465753424657532"/>
    <x v="1"/>
    <n v="57.772349999999996"/>
    <n v="54.731699999999996"/>
    <n v="48.650399999999998"/>
    <n v="35.136399999999995"/>
    <n v="16.216799999999999"/>
  </r>
  <r>
    <s v="EWCP6GC5"/>
    <x v="3"/>
    <x v="0"/>
    <s v="Product_STFF5"/>
    <n v="448.64"/>
    <n v="82"/>
    <x v="2"/>
    <s v="11x10x6 cm"/>
    <d v="2023-01-01T00:00:00"/>
    <d v="2026-01-01T00:00:00"/>
    <s v="K9T0E9"/>
    <s v="V9Y,2T3"/>
    <s v="Red/Small"/>
    <x v="1"/>
    <n v="403.77599999999995"/>
    <n v="3.0027397260273974"/>
    <x v="0"/>
    <n v="383.58719999999994"/>
    <n v="363.39839999999998"/>
    <n v="323.02080000000001"/>
    <n v="233.2928"/>
    <n v="107.67359999999999"/>
  </r>
  <r>
    <s v="2PIMEWJ5"/>
    <x v="2"/>
    <x v="0"/>
    <s v="Product_ZRQ3V"/>
    <n v="53.4"/>
    <n v="23"/>
    <x v="2"/>
    <s v="8x18x9 cm"/>
    <d v="2023-07-30T00:00:00"/>
    <d v="2026-01-01T00:00:00"/>
    <s v="WPJ5GU"/>
    <s v="6HK,C80"/>
    <s v="Red/Small"/>
    <x v="4"/>
    <n v="48.06"/>
    <n v="2.4273972602739726"/>
    <x v="1"/>
    <n v="45.656999999999996"/>
    <n v="43.254000000000005"/>
    <n v="38.448000000000008"/>
    <n v="27.768000000000001"/>
    <n v="12.815999999999999"/>
  </r>
  <r>
    <s v="7TZXG5SC"/>
    <x v="1"/>
    <x v="0"/>
    <s v="Product_5UMVY"/>
    <n v="375.75"/>
    <n v="46"/>
    <x v="2"/>
    <s v="5x9x13 cm"/>
    <d v="2023-07-30T00:00:00"/>
    <d v="2024-01-01T00:00:00"/>
    <s v="2C1G0Q"/>
    <s v="3XO,6UN"/>
    <s v="Green/Large"/>
    <x v="1"/>
    <n v="338.17500000000001"/>
    <n v="0.42465753424657532"/>
    <x v="1"/>
    <n v="321.26625000000001"/>
    <n v="304.35750000000002"/>
    <n v="270.54000000000002"/>
    <n v="195.39000000000001"/>
    <n v="90.179999999999993"/>
  </r>
  <r>
    <s v="BW9DCCIJ"/>
    <x v="3"/>
    <x v="0"/>
    <s v="Product_5SJJM"/>
    <n v="498.3"/>
    <n v="38"/>
    <x v="1"/>
    <s v="6x11x13 cm"/>
    <d v="2023-03-15T00:00:00"/>
    <d v="2025-01-01T00:00:00"/>
    <s v="WS8TG4"/>
    <s v="6EO,FXQ"/>
    <s v="Red/Small"/>
    <x v="1"/>
    <n v="448.47"/>
    <n v="1.8027397260273972"/>
    <x v="0"/>
    <n v="426.04649999999998"/>
    <n v="403.62300000000005"/>
    <n v="358.77600000000007"/>
    <n v="259.11600000000004"/>
    <n v="119.59199999999998"/>
  </r>
  <r>
    <s v="DXE7ZDTU"/>
    <x v="3"/>
    <x v="0"/>
    <s v="Product_IE4YH"/>
    <n v="330.53"/>
    <n v="51"/>
    <x v="2"/>
    <s v="19x15x18 cm"/>
    <d v="2023-03-15T00:00:00"/>
    <d v="2025-01-01T00:00:00"/>
    <s v="6D3H5Q"/>
    <s v="S1W,062"/>
    <s v="Green/Large"/>
    <x v="4"/>
    <n v="297.47699999999998"/>
    <n v="1.8027397260273972"/>
    <x v="0"/>
    <n v="282.60314999999997"/>
    <n v="267.72929999999997"/>
    <n v="237.98159999999999"/>
    <n v="171.87559999999999"/>
    <n v="79.327199999999991"/>
  </r>
  <r>
    <s v="1RCEAFIM"/>
    <x v="0"/>
    <x v="0"/>
    <s v="Product_K6O16"/>
    <n v="174.1"/>
    <n v="6"/>
    <x v="1"/>
    <s v="20x20x19 cm"/>
    <d v="2023-07-30T00:00:00"/>
    <d v="2025-01-01T00:00:00"/>
    <s v="49FBUH"/>
    <s v="XA2,TR2"/>
    <s v="Blue/Medium"/>
    <x v="0"/>
    <n v="156.69"/>
    <n v="1.4273972602739726"/>
    <x v="0"/>
    <n v="148.85549999999998"/>
    <n v="141.02100000000002"/>
    <n v="125.352"/>
    <n v="90.531999999999996"/>
    <n v="41.783999999999999"/>
  </r>
  <r>
    <s v="K2G8JMXS"/>
    <x v="1"/>
    <x v="0"/>
    <s v="Product_HWZBQ"/>
    <n v="349.78"/>
    <n v="60"/>
    <x v="0"/>
    <s v="15x15x15 cm"/>
    <d v="2023-01-01T00:00:00"/>
    <d v="2025-01-01T00:00:00"/>
    <s v="FQ5RX4"/>
    <s v="RFH,H25"/>
    <s v="Green/Large"/>
    <x v="2"/>
    <n v="314.80199999999996"/>
    <n v="2.0027397260273974"/>
    <x v="0"/>
    <n v="299.06189999999998"/>
    <n v="283.3218"/>
    <n v="251.84159999999997"/>
    <n v="181.88559999999998"/>
    <n v="83.947199999999995"/>
  </r>
  <r>
    <s v="QME7TNW7"/>
    <x v="1"/>
    <x v="0"/>
    <s v="Product_K92VN"/>
    <n v="420.23"/>
    <n v="15"/>
    <x v="2"/>
    <s v="16x17x6 cm"/>
    <d v="2023-07-30T00:00:00"/>
    <d v="2024-01-01T00:00:00"/>
    <s v="8YFRNG"/>
    <s v="8OZ,H08"/>
    <s v="Blue/Medium"/>
    <x v="3"/>
    <n v="378.20699999999999"/>
    <n v="0.42465753424657532"/>
    <x v="1"/>
    <n v="359.29665"/>
    <n v="340.38630000000001"/>
    <n v="302.56560000000002"/>
    <n v="218.51960000000003"/>
    <n v="100.8552"/>
  </r>
  <r>
    <s v="T566XM3F"/>
    <x v="1"/>
    <x v="0"/>
    <s v="Product_U8NG9"/>
    <n v="403.75"/>
    <n v="29"/>
    <x v="0"/>
    <s v="20x9x19 cm"/>
    <d v="2023-07-30T00:00:00"/>
    <d v="2025-01-01T00:00:00"/>
    <s v="FDNIU0"/>
    <s v="X56,PUK"/>
    <s v="Blue/Medium"/>
    <x v="1"/>
    <n v="363.375"/>
    <n v="1.4273972602739726"/>
    <x v="1"/>
    <n v="345.20625000000001"/>
    <n v="327.03750000000002"/>
    <n v="290.7"/>
    <n v="209.95000000000002"/>
    <n v="96.899999999999991"/>
  </r>
  <r>
    <s v="GIM791W8"/>
    <x v="1"/>
    <x v="0"/>
    <s v="Product_LFVT9"/>
    <n v="376.89"/>
    <n v="54"/>
    <x v="0"/>
    <s v="19x6x13 cm"/>
    <d v="2023-07-30T00:00:00"/>
    <d v="2026-01-01T00:00:00"/>
    <s v="3OI8D1"/>
    <s v="FID,I5O"/>
    <s v="Green/Large"/>
    <x v="4"/>
    <n v="339.20099999999996"/>
    <n v="2.4273972602739726"/>
    <x v="1"/>
    <n v="322.24094999999994"/>
    <n v="305.28089999999997"/>
    <n v="271.36079999999998"/>
    <n v="195.9828"/>
    <n v="90.453599999999994"/>
  </r>
  <r>
    <s v="DC65Y9V2"/>
    <x v="2"/>
    <x v="0"/>
    <s v="Product_I2IML"/>
    <n v="248.03"/>
    <n v="96"/>
    <x v="2"/>
    <s v="16x5x19 cm"/>
    <d v="2023-07-30T00:00:00"/>
    <d v="2026-01-01T00:00:00"/>
    <s v="Q67LLY"/>
    <s v="XLV,UPL"/>
    <s v="Green/Large"/>
    <x v="3"/>
    <n v="223.227"/>
    <n v="2.4273972602739726"/>
    <x v="1"/>
    <n v="212.06565000000001"/>
    <n v="200.90430000000001"/>
    <n v="178.58160000000001"/>
    <n v="128.97560000000001"/>
    <n v="59.527199999999993"/>
  </r>
  <r>
    <s v="AJVKOLCY"/>
    <x v="3"/>
    <x v="0"/>
    <s v="Product_IURWH"/>
    <n v="479.24"/>
    <n v="32"/>
    <x v="0"/>
    <s v="7x14x18 cm"/>
    <d v="2023-01-01T00:00:00"/>
    <d v="2024-01-01T00:00:00"/>
    <s v="68XV36"/>
    <s v="THN,Z6N"/>
    <s v="Green/Large"/>
    <x v="0"/>
    <n v="431.31600000000003"/>
    <n v="1"/>
    <x v="1"/>
    <n v="409.75020000000001"/>
    <n v="388.18440000000004"/>
    <n v="345.05280000000005"/>
    <n v="249.20480000000001"/>
    <n v="115.0176"/>
  </r>
  <r>
    <s v="IVXCFPB4"/>
    <x v="3"/>
    <x v="0"/>
    <s v="Product_GAPFT"/>
    <n v="427.31"/>
    <n v="13"/>
    <x v="0"/>
    <s v="15x18x10 cm"/>
    <d v="2023-07-30T00:00:00"/>
    <d v="2024-01-01T00:00:00"/>
    <s v="LK8J7A"/>
    <s v="RZY,98I"/>
    <s v="Red/Small"/>
    <x v="0"/>
    <n v="384.57900000000001"/>
    <n v="0.42465753424657532"/>
    <x v="1"/>
    <n v="365.35005000000001"/>
    <n v="346.12110000000001"/>
    <n v="307.66320000000002"/>
    <n v="222.2012"/>
    <n v="102.5544"/>
  </r>
  <r>
    <s v="NQ9RF23J"/>
    <x v="3"/>
    <x v="0"/>
    <s v="Product_O7FYN"/>
    <n v="161.32"/>
    <n v="89"/>
    <x v="2"/>
    <s v="5x7x17 cm"/>
    <d v="2023-01-01T00:00:00"/>
    <d v="2024-01-01T00:00:00"/>
    <s v="NA69ZK"/>
    <s v="M4S,2V9"/>
    <s v="Blue/Medium"/>
    <x v="3"/>
    <n v="145.18799999999999"/>
    <n v="1"/>
    <x v="1"/>
    <n v="137.92859999999999"/>
    <n v="130.66919999999999"/>
    <n v="116.15039999999999"/>
    <n v="83.886399999999995"/>
    <n v="38.716799999999999"/>
  </r>
  <r>
    <s v="XO0PUCHI"/>
    <x v="3"/>
    <x v="0"/>
    <s v="Product_FSOY6"/>
    <n v="238.48"/>
    <n v="48"/>
    <x v="1"/>
    <s v="10x9x15 cm"/>
    <d v="2023-07-30T00:00:00"/>
    <d v="2024-01-01T00:00:00"/>
    <s v="ION5UN"/>
    <s v="F8Y,IMG"/>
    <s v="Red/Small"/>
    <x v="2"/>
    <n v="214.63200000000001"/>
    <n v="0.42465753424657532"/>
    <x v="1"/>
    <n v="203.90039999999999"/>
    <n v="193.1688"/>
    <n v="171.7056"/>
    <n v="124.00959999999999"/>
    <n v="57.235199999999999"/>
  </r>
  <r>
    <s v="HMXQDQ70"/>
    <x v="0"/>
    <x v="0"/>
    <s v="Product_0A73R"/>
    <n v="98.43"/>
    <n v="65"/>
    <x v="2"/>
    <s v="20x13x11 cm"/>
    <d v="2023-01-01T00:00:00"/>
    <d v="2025-01-01T00:00:00"/>
    <s v="6TYE9O"/>
    <s v="EKT,0A1"/>
    <s v="Blue/Medium"/>
    <x v="4"/>
    <n v="88.587000000000003"/>
    <n v="2.0027397260273974"/>
    <x v="1"/>
    <n v="84.157650000000004"/>
    <n v="79.728300000000004"/>
    <n v="70.869600000000005"/>
    <n v="51.183600000000006"/>
    <n v="23.623200000000001"/>
  </r>
  <r>
    <s v="UQH3GE0J"/>
    <x v="2"/>
    <x v="0"/>
    <s v="Product_X8YVN"/>
    <n v="59.8"/>
    <n v="65"/>
    <x v="1"/>
    <s v="6x5x16 cm"/>
    <d v="2023-03-15T00:00:00"/>
    <d v="2025-01-01T00:00:00"/>
    <s v="XUMK98"/>
    <s v="ICI,ALX"/>
    <s v="Red/Small"/>
    <x v="0"/>
    <n v="53.819999999999993"/>
    <n v="1.8027397260273972"/>
    <x v="0"/>
    <n v="51.128999999999991"/>
    <n v="48.437999999999995"/>
    <n v="43.055999999999997"/>
    <n v="31.096"/>
    <n v="14.351999999999999"/>
  </r>
  <r>
    <s v="9654LHVI"/>
    <x v="0"/>
    <x v="0"/>
    <s v="Product_LS17T"/>
    <n v="228.81"/>
    <n v="62"/>
    <x v="0"/>
    <s v="5x6x13 cm"/>
    <d v="2023-03-15T00:00:00"/>
    <d v="2026-01-01T00:00:00"/>
    <s v="FBA38I"/>
    <s v="Y6A,5HU"/>
    <s v="Red/Small"/>
    <x v="0"/>
    <n v="205.929"/>
    <n v="2.8027397260273972"/>
    <x v="1"/>
    <n v="195.63254999999998"/>
    <n v="185.33610000000002"/>
    <n v="164.7432"/>
    <n v="118.9812"/>
    <n v="54.914400000000001"/>
  </r>
  <r>
    <s v="Z91RNTI8"/>
    <x v="1"/>
    <x v="0"/>
    <s v="Product_TWID3"/>
    <n v="207.15"/>
    <n v="36"/>
    <x v="0"/>
    <s v="19x20x17 cm"/>
    <d v="2023-03-15T00:00:00"/>
    <d v="2026-01-01T00:00:00"/>
    <s v="ETZFHK"/>
    <s v="7QU,1HF"/>
    <s v="Red/Small"/>
    <x v="2"/>
    <n v="186.435"/>
    <n v="2.8027397260273972"/>
    <x v="0"/>
    <n v="177.11324999999999"/>
    <n v="167.79150000000001"/>
    <n v="149.148"/>
    <n v="107.718"/>
    <n v="49.716000000000001"/>
  </r>
  <r>
    <s v="45ICDXFX"/>
    <x v="1"/>
    <x v="0"/>
    <s v="Product_29Y9C"/>
    <n v="189.38"/>
    <n v="41"/>
    <x v="2"/>
    <s v="14x19x7 cm"/>
    <d v="2023-07-30T00:00:00"/>
    <d v="2024-01-01T00:00:00"/>
    <s v="KQM03W"/>
    <s v="08X,UZT"/>
    <s v="Green/Large"/>
    <x v="2"/>
    <n v="170.44200000000001"/>
    <n v="0.42465753424657532"/>
    <x v="1"/>
    <n v="161.91990000000001"/>
    <n v="153.39780000000002"/>
    <n v="136.3536"/>
    <n v="98.477599999999995"/>
    <n v="45.4512"/>
  </r>
  <r>
    <s v="J08HHN8T"/>
    <x v="2"/>
    <x v="0"/>
    <s v="Product_XE52M"/>
    <n v="132.18"/>
    <n v="79"/>
    <x v="2"/>
    <s v="16x7x19 cm"/>
    <d v="2023-03-15T00:00:00"/>
    <d v="2026-01-01T00:00:00"/>
    <s v="MOU19X"/>
    <s v="VB7,Y0P"/>
    <s v="Red/Small"/>
    <x v="3"/>
    <n v="118.962"/>
    <n v="2.8027397260273972"/>
    <x v="0"/>
    <n v="113.01389999999999"/>
    <n v="107.06580000000001"/>
    <n v="95.169600000000003"/>
    <n v="68.73360000000001"/>
    <n v="31.723199999999999"/>
  </r>
  <r>
    <s v="3OLB4JDE"/>
    <x v="1"/>
    <x v="0"/>
    <s v="Product_4ASD4"/>
    <n v="158.24"/>
    <n v="21"/>
    <x v="1"/>
    <s v="15x5x6 cm"/>
    <d v="2023-01-01T00:00:00"/>
    <d v="2024-01-01T00:00:00"/>
    <s v="LTEHTA"/>
    <s v="M17,LAA"/>
    <s v="Blue/Medium"/>
    <x v="0"/>
    <n v="142.416"/>
    <n v="1"/>
    <x v="1"/>
    <n v="135.29519999999999"/>
    <n v="128.17439999999999"/>
    <n v="113.9328"/>
    <n v="82.284800000000004"/>
    <n v="37.977600000000002"/>
  </r>
  <r>
    <s v="J3U5UI4G"/>
    <x v="0"/>
    <x v="0"/>
    <s v="Product_DA5IY"/>
    <n v="96.45"/>
    <n v="67"/>
    <x v="2"/>
    <s v="5x12x17 cm"/>
    <d v="2023-07-30T00:00:00"/>
    <d v="2024-01-01T00:00:00"/>
    <s v="IZ0A26"/>
    <s v="15D,M41"/>
    <s v="Green/Large"/>
    <x v="3"/>
    <n v="86.805000000000007"/>
    <n v="0.42465753424657532"/>
    <x v="1"/>
    <n v="82.464750000000009"/>
    <n v="78.124500000000012"/>
    <n v="69.444000000000003"/>
    <n v="50.154000000000003"/>
    <n v="23.148"/>
  </r>
  <r>
    <s v="SF3T8Q93"/>
    <x v="1"/>
    <x v="0"/>
    <s v="Product_XPSUI"/>
    <n v="246.55"/>
    <n v="64"/>
    <x v="1"/>
    <s v="14x15x16 cm"/>
    <d v="2023-07-30T00:00:00"/>
    <d v="2026-01-01T00:00:00"/>
    <s v="DOG70Z"/>
    <s v="I3S,VWI"/>
    <s v="Red/Small"/>
    <x v="0"/>
    <n v="221.89500000000001"/>
    <n v="2.4273972602739726"/>
    <x v="0"/>
    <n v="210.80025000000001"/>
    <n v="199.7055"/>
    <n v="177.51600000000002"/>
    <n v="128.20600000000002"/>
    <n v="59.171999999999997"/>
  </r>
  <r>
    <s v="WXEAB04L"/>
    <x v="0"/>
    <x v="0"/>
    <s v="Product_5E21C"/>
    <n v="188.65"/>
    <n v="83"/>
    <x v="2"/>
    <s v="20x13x7 cm"/>
    <d v="2023-07-30T00:00:00"/>
    <d v="2024-01-01T00:00:00"/>
    <s v="PB70K8"/>
    <s v="HRJ,GLI"/>
    <s v="Blue/Medium"/>
    <x v="4"/>
    <n v="169.785"/>
    <n v="0.42465753424657532"/>
    <x v="1"/>
    <n v="161.29575"/>
    <n v="152.8065"/>
    <n v="135.828"/>
    <n v="98.098000000000013"/>
    <n v="45.275999999999996"/>
  </r>
  <r>
    <s v="5D82KHDT"/>
    <x v="2"/>
    <x v="0"/>
    <s v="Product_6SFEG"/>
    <n v="394.89"/>
    <n v="10"/>
    <x v="2"/>
    <s v="14x18x16 cm"/>
    <d v="2023-03-15T00:00:00"/>
    <d v="2026-01-01T00:00:00"/>
    <s v="S1B7E4"/>
    <s v="M9S,HWO"/>
    <s v="Blue/Medium"/>
    <x v="0"/>
    <n v="355.40099999999995"/>
    <n v="2.8027397260273972"/>
    <x v="1"/>
    <n v="337.63094999999993"/>
    <n v="319.86089999999996"/>
    <n v="284.32079999999996"/>
    <n v="205.34280000000001"/>
    <n v="94.773599999999988"/>
  </r>
  <r>
    <s v="SJCQAFAB"/>
    <x v="2"/>
    <x v="0"/>
    <s v="Product_VE403"/>
    <n v="388.38"/>
    <n v="33"/>
    <x v="0"/>
    <s v="16x8x14 cm"/>
    <d v="2023-01-01T00:00:00"/>
    <d v="2025-01-01T00:00:00"/>
    <s v="0IFPMQ"/>
    <s v="Q09,F9X"/>
    <s v="Red/Small"/>
    <x v="2"/>
    <n v="349.54199999999997"/>
    <n v="2.0027397260273974"/>
    <x v="1"/>
    <n v="332.06489999999997"/>
    <n v="314.58779999999996"/>
    <n v="279.6336"/>
    <n v="201.95760000000001"/>
    <n v="93.211199999999991"/>
  </r>
  <r>
    <s v="P7Y2EJ8P"/>
    <x v="1"/>
    <x v="0"/>
    <s v="Product_CVI4B"/>
    <n v="474.49"/>
    <n v="31"/>
    <x v="0"/>
    <s v="5x12x7 cm"/>
    <d v="2023-03-15T00:00:00"/>
    <d v="2026-01-01T00:00:00"/>
    <s v="4GQWGB"/>
    <s v="Y6U,RUR"/>
    <s v="Green/Large"/>
    <x v="2"/>
    <n v="427.041"/>
    <n v="2.8027397260273972"/>
    <x v="0"/>
    <n v="405.68894999999998"/>
    <n v="384.33690000000001"/>
    <n v="341.63280000000003"/>
    <n v="246.73480000000001"/>
    <n v="113.8776"/>
  </r>
  <r>
    <s v="A0J6WCC9"/>
    <x v="1"/>
    <x v="0"/>
    <s v="Product_RDVT2"/>
    <n v="424.63"/>
    <n v="97"/>
    <x v="1"/>
    <s v="8x5x18 cm"/>
    <d v="2023-03-15T00:00:00"/>
    <d v="2025-01-01T00:00:00"/>
    <s v="RQ32O9"/>
    <s v="AAR,KQF"/>
    <s v="Red/Small"/>
    <x v="3"/>
    <n v="382.16699999999997"/>
    <n v="1.8027397260273972"/>
    <x v="1"/>
    <n v="363.05864999999994"/>
    <n v="343.95029999999997"/>
    <n v="305.73359999999997"/>
    <n v="220.80760000000001"/>
    <n v="101.91119999999999"/>
  </r>
  <r>
    <s v="24H20HP6"/>
    <x v="3"/>
    <x v="0"/>
    <s v="Product_6MSFR"/>
    <n v="400.38"/>
    <n v="52"/>
    <x v="0"/>
    <s v="20x6x18 cm"/>
    <d v="2023-07-30T00:00:00"/>
    <d v="2025-01-01T00:00:00"/>
    <s v="GWBEGW"/>
    <s v="168,2L9"/>
    <s v="Blue/Medium"/>
    <x v="2"/>
    <n v="360.34199999999998"/>
    <n v="1.4273972602739726"/>
    <x v="1"/>
    <n v="342.32489999999996"/>
    <n v="324.30779999999999"/>
    <n v="288.27359999999999"/>
    <n v="208.19759999999999"/>
    <n v="96.091200000000001"/>
  </r>
  <r>
    <s v="2KI8WCAX"/>
    <x v="3"/>
    <x v="0"/>
    <s v="Product_LKZYF"/>
    <n v="448.91"/>
    <n v="24"/>
    <x v="0"/>
    <s v="8x17x18 cm"/>
    <d v="2023-01-01T00:00:00"/>
    <d v="2025-01-01T00:00:00"/>
    <s v="WVOYVD"/>
    <s v="OY5,4SD"/>
    <s v="Blue/Medium"/>
    <x v="4"/>
    <n v="404.01900000000001"/>
    <n v="2.0027397260273974"/>
    <x v="1"/>
    <n v="383.81804999999997"/>
    <n v="363.61709999999999"/>
    <n v="323.21520000000004"/>
    <n v="233.43320000000003"/>
    <n v="107.7384"/>
  </r>
  <r>
    <s v="4RU90178"/>
    <x v="1"/>
    <x v="0"/>
    <s v="Product_EW5UW"/>
    <n v="309.70999999999998"/>
    <n v="9"/>
    <x v="0"/>
    <s v="20x9x12 cm"/>
    <d v="2023-03-15T00:00:00"/>
    <d v="2024-01-01T00:00:00"/>
    <s v="YX8WXA"/>
    <s v="5OY,SFI"/>
    <s v="Blue/Medium"/>
    <x v="4"/>
    <n v="278.73899999999998"/>
    <n v="0.8"/>
    <x v="1"/>
    <n v="264.80204999999995"/>
    <n v="250.86509999999998"/>
    <n v="222.99119999999999"/>
    <n v="161.04919999999998"/>
    <n v="74.330399999999997"/>
  </r>
  <r>
    <s v="C5YJJ0PE"/>
    <x v="3"/>
    <x v="0"/>
    <s v="Product_BMUUS"/>
    <n v="81.59"/>
    <n v="58"/>
    <x v="2"/>
    <s v="6x8x13 cm"/>
    <d v="2023-07-30T00:00:00"/>
    <d v="2026-01-01T00:00:00"/>
    <s v="YHKCQ1"/>
    <s v="6LN,VF0"/>
    <s v="Red/Small"/>
    <x v="4"/>
    <n v="73.430999999999997"/>
    <n v="2.4273972602739726"/>
    <x v="0"/>
    <n v="69.759450000000001"/>
    <n v="66.087900000000005"/>
    <n v="58.744799999999998"/>
    <n v="42.4268"/>
    <n v="19.581600000000002"/>
  </r>
  <r>
    <s v="7CITHS1I"/>
    <x v="2"/>
    <x v="0"/>
    <s v="Product_1JKYB"/>
    <n v="302.38"/>
    <n v="51"/>
    <x v="1"/>
    <s v="10x6x17 cm"/>
    <d v="2023-03-15T00:00:00"/>
    <d v="2026-01-01T00:00:00"/>
    <s v="K5T2QJ"/>
    <s v="J6R,Z37"/>
    <s v="Blue/Medium"/>
    <x v="3"/>
    <n v="272.142"/>
    <n v="2.8027397260273972"/>
    <x v="0"/>
    <n v="258.53489999999999"/>
    <n v="244.92779999999999"/>
    <n v="217.71360000000001"/>
    <n v="157.23760000000001"/>
    <n v="72.57119999999999"/>
  </r>
  <r>
    <s v="E4EAUK8Z"/>
    <x v="1"/>
    <x v="0"/>
    <s v="Product_ZUP02"/>
    <n v="406.49"/>
    <n v="90"/>
    <x v="1"/>
    <s v="12x8x17 cm"/>
    <d v="2023-07-30T00:00:00"/>
    <d v="2025-01-01T00:00:00"/>
    <s v="TSSB7P"/>
    <s v="3RU,I1U"/>
    <s v="Green/Large"/>
    <x v="3"/>
    <n v="365.84100000000001"/>
    <n v="1.4273972602739726"/>
    <x v="1"/>
    <n v="347.54894999999999"/>
    <n v="329.25690000000003"/>
    <n v="292.6728"/>
    <n v="211.37480000000002"/>
    <n v="97.557599999999994"/>
  </r>
  <r>
    <s v="K0D6ZILP"/>
    <x v="2"/>
    <x v="0"/>
    <s v="Product_GRG6P"/>
    <n v="393.76"/>
    <n v="90"/>
    <x v="2"/>
    <s v="19x6x19 cm"/>
    <d v="2023-01-01T00:00:00"/>
    <d v="2024-01-01T00:00:00"/>
    <s v="XF0HQQ"/>
    <s v="GJU,Z1Q"/>
    <s v="Blue/Medium"/>
    <x v="3"/>
    <n v="354.38400000000001"/>
    <n v="1"/>
    <x v="1"/>
    <n v="336.66480000000001"/>
    <n v="318.94560000000001"/>
    <n v="283.50720000000001"/>
    <n v="204.7552"/>
    <n v="94.502399999999994"/>
  </r>
  <r>
    <s v="RQ4XYHSA"/>
    <x v="2"/>
    <x v="0"/>
    <s v="Product_F2MZ4"/>
    <n v="196.72"/>
    <n v="24"/>
    <x v="1"/>
    <s v="16x12x6 cm"/>
    <d v="2023-03-15T00:00:00"/>
    <d v="2026-01-01T00:00:00"/>
    <s v="U144GC"/>
    <s v="R43,5PG"/>
    <s v="Green/Large"/>
    <x v="1"/>
    <n v="177.048"/>
    <n v="2.8027397260273972"/>
    <x v="0"/>
    <n v="168.19559999999998"/>
    <n v="159.3432"/>
    <n v="141.63840000000002"/>
    <n v="102.2944"/>
    <n v="47.212800000000001"/>
  </r>
  <r>
    <s v="DMSW7XQ7"/>
    <x v="1"/>
    <x v="0"/>
    <s v="Product_8XPQD"/>
    <n v="45.95"/>
    <n v="66"/>
    <x v="2"/>
    <s v="11x15x8 cm"/>
    <d v="2023-03-15T00:00:00"/>
    <d v="2026-01-01T00:00:00"/>
    <s v="I9PLE5"/>
    <s v="U7E,G8T"/>
    <s v="Blue/Medium"/>
    <x v="2"/>
    <n v="41.355000000000004"/>
    <n v="2.8027397260273972"/>
    <x v="0"/>
    <n v="39.28725"/>
    <n v="37.219500000000004"/>
    <n v="33.084000000000003"/>
    <n v="23.894000000000002"/>
    <n v="11.028"/>
  </r>
  <r>
    <s v="IRNRHNMZ"/>
    <x v="2"/>
    <x v="0"/>
    <s v="Product_20108"/>
    <n v="122.11"/>
    <n v="67"/>
    <x v="0"/>
    <s v="19x16x13 cm"/>
    <d v="2023-03-15T00:00:00"/>
    <d v="2025-01-01T00:00:00"/>
    <s v="WAGR5K"/>
    <s v="H53,83A"/>
    <s v="Green/Large"/>
    <x v="3"/>
    <n v="109.899"/>
    <n v="1.8027397260273972"/>
    <x v="1"/>
    <n v="104.40405"/>
    <n v="98.909100000000009"/>
    <n v="87.919200000000004"/>
    <n v="63.497199999999999"/>
    <n v="29.3064"/>
  </r>
  <r>
    <s v="5UJY6P6M"/>
    <x v="3"/>
    <x v="0"/>
    <s v="Product_V6Z5R"/>
    <n v="461.82"/>
    <n v="12"/>
    <x v="1"/>
    <s v="8x20x13 cm"/>
    <d v="2023-03-15T00:00:00"/>
    <d v="2024-01-01T00:00:00"/>
    <s v="C3SYRG"/>
    <s v="CJC,7M0"/>
    <s v="Green/Large"/>
    <x v="2"/>
    <n v="415.63799999999998"/>
    <n v="0.8"/>
    <x v="1"/>
    <n v="394.85609999999997"/>
    <n v="374.07419999999996"/>
    <n v="332.5104"/>
    <n v="240.1464"/>
    <n v="110.8368"/>
  </r>
  <r>
    <s v="R52P9QQ6"/>
    <x v="1"/>
    <x v="0"/>
    <s v="Product_0P4KD"/>
    <n v="341.12"/>
    <n v="19"/>
    <x v="0"/>
    <s v="20x5x19 cm"/>
    <d v="2023-03-15T00:00:00"/>
    <d v="2024-01-01T00:00:00"/>
    <s v="UM14FF"/>
    <s v="8YW,EGF"/>
    <s v="Green/Large"/>
    <x v="2"/>
    <n v="307.00799999999998"/>
    <n v="0.8"/>
    <x v="1"/>
    <n v="291.65759999999995"/>
    <n v="276.30719999999997"/>
    <n v="245.60640000000001"/>
    <n v="177.38240000000002"/>
    <n v="81.868799999999993"/>
  </r>
  <r>
    <s v="3ARP0HHS"/>
    <x v="0"/>
    <x v="0"/>
    <s v="Product_F34KK"/>
    <n v="360.85"/>
    <n v="99"/>
    <x v="0"/>
    <s v="19x19x15 cm"/>
    <d v="2023-03-15T00:00:00"/>
    <d v="2025-01-01T00:00:00"/>
    <s v="84AGG4"/>
    <s v="J6I,93N"/>
    <s v="Green/Large"/>
    <x v="1"/>
    <n v="324.76500000000004"/>
    <n v="1.8027397260273972"/>
    <x v="0"/>
    <n v="308.52675000000005"/>
    <n v="292.28850000000006"/>
    <n v="259.81200000000007"/>
    <n v="187.64200000000002"/>
    <n v="86.603999999999999"/>
  </r>
  <r>
    <s v="84IV80NW"/>
    <x v="0"/>
    <x v="0"/>
    <s v="Product_XKSBW"/>
    <n v="34.93"/>
    <n v="80"/>
    <x v="2"/>
    <s v="20x8x18 cm"/>
    <d v="2023-01-01T00:00:00"/>
    <d v="2026-01-01T00:00:00"/>
    <s v="N85RZR"/>
    <s v="C2U,OFO"/>
    <s v="Blue/Medium"/>
    <x v="4"/>
    <n v="31.436999999999998"/>
    <n v="3.0027397260273974"/>
    <x v="1"/>
    <n v="29.865149999999996"/>
    <n v="28.293299999999999"/>
    <n v="25.1496"/>
    <n v="18.163599999999999"/>
    <n v="8.3832000000000004"/>
  </r>
  <r>
    <s v="JG2N8222"/>
    <x v="0"/>
    <x v="0"/>
    <s v="Product_AH4Z7"/>
    <n v="25.74"/>
    <n v="25"/>
    <x v="1"/>
    <s v="20x15x12 cm"/>
    <d v="2023-07-30T00:00:00"/>
    <d v="2025-01-01T00:00:00"/>
    <s v="XOGQOR"/>
    <s v="J2Y,Y2J"/>
    <s v="Blue/Medium"/>
    <x v="3"/>
    <n v="23.165999999999997"/>
    <n v="1.4273972602739726"/>
    <x v="0"/>
    <n v="22.007699999999996"/>
    <n v="20.849399999999999"/>
    <n v="18.532799999999998"/>
    <n v="13.3848"/>
    <n v="6.1775999999999991"/>
  </r>
  <r>
    <s v="CN2U9PZ6"/>
    <x v="0"/>
    <x v="0"/>
    <s v="Product_I37TK"/>
    <n v="216.49"/>
    <n v="1"/>
    <x v="1"/>
    <s v="20x5x20 cm"/>
    <d v="2023-01-01T00:00:00"/>
    <d v="2025-01-01T00:00:00"/>
    <s v="BWK28M"/>
    <s v="WLF,B4D"/>
    <s v="Green/Large"/>
    <x v="3"/>
    <n v="194.84100000000001"/>
    <n v="2.0027397260273974"/>
    <x v="1"/>
    <n v="185.09895"/>
    <n v="175.35690000000002"/>
    <n v="155.87280000000001"/>
    <n v="112.57480000000001"/>
    <n v="51.957599999999999"/>
  </r>
  <r>
    <s v="89LVTHKN"/>
    <x v="3"/>
    <x v="0"/>
    <s v="Product_WNTBA"/>
    <n v="239.11"/>
    <n v="93"/>
    <x v="2"/>
    <s v="20x8x19 cm"/>
    <d v="2023-07-30T00:00:00"/>
    <d v="2025-01-01T00:00:00"/>
    <s v="FB9NFU"/>
    <s v="3H7,YTP"/>
    <s v="Green/Large"/>
    <x v="2"/>
    <n v="215.19900000000001"/>
    <n v="1.4273972602739726"/>
    <x v="1"/>
    <n v="204.43905000000001"/>
    <n v="193.67910000000001"/>
    <n v="172.15920000000003"/>
    <n v="124.33720000000001"/>
    <n v="57.386400000000002"/>
  </r>
  <r>
    <s v="1Z71RO35"/>
    <x v="0"/>
    <x v="0"/>
    <s v="Product_XU72I"/>
    <n v="450.72"/>
    <n v="52"/>
    <x v="0"/>
    <s v="12x10x19 cm"/>
    <d v="2023-03-15T00:00:00"/>
    <d v="2025-01-01T00:00:00"/>
    <s v="VDZ6N3"/>
    <s v="KK3,0GR"/>
    <s v="Blue/Medium"/>
    <x v="0"/>
    <n v="405.64800000000002"/>
    <n v="1.8027397260273972"/>
    <x v="1"/>
    <n v="385.36560000000003"/>
    <n v="365.08320000000003"/>
    <n v="324.51840000000004"/>
    <n v="234.37440000000001"/>
    <n v="108.17280000000001"/>
  </r>
  <r>
    <s v="1UUQ7R28"/>
    <x v="0"/>
    <x v="0"/>
    <s v="Product_Q3RCB"/>
    <n v="392.18"/>
    <n v="56"/>
    <x v="1"/>
    <s v="11x16x8 cm"/>
    <d v="2023-03-15T00:00:00"/>
    <d v="2025-01-01T00:00:00"/>
    <s v="G1ZH3M"/>
    <s v="TMZ,JJK"/>
    <s v="Green/Large"/>
    <x v="4"/>
    <n v="352.96199999999999"/>
    <n v="1.8027397260273972"/>
    <x v="0"/>
    <n v="335.31389999999999"/>
    <n v="317.66579999999999"/>
    <n v="282.36959999999999"/>
    <n v="203.93360000000001"/>
    <n v="94.123199999999997"/>
  </r>
  <r>
    <s v="MPFP6X2N"/>
    <x v="0"/>
    <x v="0"/>
    <s v="Product_ULMOZ"/>
    <n v="482.39"/>
    <n v="95"/>
    <x v="0"/>
    <s v="14x15x14 cm"/>
    <d v="2023-07-30T00:00:00"/>
    <d v="2024-01-01T00:00:00"/>
    <s v="EHF98O"/>
    <s v="N9M,2EB"/>
    <s v="Green/Large"/>
    <x v="4"/>
    <n v="434.15099999999995"/>
    <n v="0.42465753424657532"/>
    <x v="1"/>
    <n v="412.44344999999993"/>
    <n v="390.73589999999996"/>
    <n v="347.32079999999996"/>
    <n v="250.84280000000001"/>
    <n v="115.77359999999999"/>
  </r>
  <r>
    <s v="UUULOIUZ"/>
    <x v="0"/>
    <x v="0"/>
    <s v="Product_6UGJL"/>
    <n v="367.98"/>
    <n v="4"/>
    <x v="0"/>
    <s v="10x17x15 cm"/>
    <d v="2023-07-30T00:00:00"/>
    <d v="2024-01-01T00:00:00"/>
    <s v="X64N78"/>
    <s v="8VT,2O4"/>
    <s v="Green/Large"/>
    <x v="1"/>
    <n v="331.18200000000002"/>
    <n v="0.42465753424657532"/>
    <x v="1"/>
    <n v="314.62290000000002"/>
    <n v="298.06380000000001"/>
    <n v="264.94560000000001"/>
    <n v="191.34960000000001"/>
    <n v="88.315200000000004"/>
  </r>
  <r>
    <s v="L153I539"/>
    <x v="2"/>
    <x v="0"/>
    <s v="Product_7MA5R"/>
    <n v="401.84"/>
    <n v="36"/>
    <x v="2"/>
    <s v="9x10x12 cm"/>
    <d v="2023-01-01T00:00:00"/>
    <d v="2026-01-01T00:00:00"/>
    <s v="2OG887"/>
    <s v="B42,53H"/>
    <s v="Blue/Medium"/>
    <x v="2"/>
    <n v="361.65599999999995"/>
    <n v="3.0027397260273974"/>
    <x v="0"/>
    <n v="343.57319999999993"/>
    <n v="325.49039999999997"/>
    <n v="289.32479999999998"/>
    <n v="208.95679999999999"/>
    <n v="96.441599999999994"/>
  </r>
  <r>
    <s v="FI8NLCXU"/>
    <x v="2"/>
    <x v="0"/>
    <s v="Product_6ZFP5"/>
    <n v="294.57"/>
    <n v="43"/>
    <x v="1"/>
    <s v="14x20x10 cm"/>
    <d v="2023-07-30T00:00:00"/>
    <d v="2024-01-01T00:00:00"/>
    <s v="QD9ETD"/>
    <s v="RUC,4YQ"/>
    <s v="Blue/Medium"/>
    <x v="1"/>
    <n v="265.113"/>
    <n v="0.42465753424657532"/>
    <x v="1"/>
    <n v="251.85735"/>
    <n v="238.60169999999999"/>
    <n v="212.09040000000002"/>
    <n v="153.1764"/>
    <n v="70.696799999999996"/>
  </r>
  <r>
    <s v="UM46JUVK"/>
    <x v="1"/>
    <x v="0"/>
    <s v="Product_03XCR"/>
    <n v="145.13"/>
    <n v="17"/>
    <x v="2"/>
    <s v="7x17x12 cm"/>
    <d v="2023-01-01T00:00:00"/>
    <d v="2025-01-01T00:00:00"/>
    <s v="BW25A3"/>
    <s v="IG2,MSQ"/>
    <s v="Blue/Medium"/>
    <x v="2"/>
    <n v="130.61699999999999"/>
    <n v="2.0027397260273974"/>
    <x v="1"/>
    <n v="124.08614999999999"/>
    <n v="117.55529999999999"/>
    <n v="104.4936"/>
    <n v="75.467600000000004"/>
    <n v="34.831199999999995"/>
  </r>
  <r>
    <s v="20NWE9E6"/>
    <x v="0"/>
    <x v="0"/>
    <s v="Product_01G2O"/>
    <n v="463.02"/>
    <n v="31"/>
    <x v="2"/>
    <s v="15x15x16 cm"/>
    <d v="2023-01-01T00:00:00"/>
    <d v="2026-01-01T00:00:00"/>
    <s v="NRXHAF"/>
    <s v="YDI,PHZ"/>
    <s v="Green/Large"/>
    <x v="2"/>
    <n v="416.71799999999996"/>
    <n v="3.0027397260273974"/>
    <x v="1"/>
    <n v="395.88209999999992"/>
    <n v="375.0462"/>
    <n v="333.37439999999998"/>
    <n v="240.7704"/>
    <n v="111.12479999999999"/>
  </r>
  <r>
    <s v="Q80TL18N"/>
    <x v="2"/>
    <x v="0"/>
    <s v="Product_SS0VL"/>
    <n v="237.62"/>
    <n v="58"/>
    <x v="2"/>
    <s v="8x19x15 cm"/>
    <d v="2023-01-01T00:00:00"/>
    <d v="2025-01-01T00:00:00"/>
    <s v="DR6IHD"/>
    <s v="KDY,YKS"/>
    <s v="Green/Large"/>
    <x v="1"/>
    <n v="213.858"/>
    <n v="2.0027397260273974"/>
    <x v="1"/>
    <n v="203.1651"/>
    <n v="192.47220000000002"/>
    <n v="171.08640000000003"/>
    <n v="123.56240000000001"/>
    <n v="57.028799999999997"/>
  </r>
  <r>
    <s v="P8MXZIYZ"/>
    <x v="0"/>
    <x v="0"/>
    <s v="Product_XD57R"/>
    <n v="418.73"/>
    <n v="11"/>
    <x v="2"/>
    <s v="15x8x13 cm"/>
    <d v="2023-03-15T00:00:00"/>
    <d v="2024-01-01T00:00:00"/>
    <s v="XM7UUL"/>
    <s v="572,PAD"/>
    <s v="Green/Large"/>
    <x v="1"/>
    <n v="376.85700000000003"/>
    <n v="0.8"/>
    <x v="1"/>
    <n v="358.01415000000003"/>
    <n v="339.17130000000003"/>
    <n v="301.48560000000003"/>
    <n v="217.73960000000002"/>
    <n v="100.4952"/>
  </r>
  <r>
    <s v="ZK15KN27"/>
    <x v="1"/>
    <x v="0"/>
    <s v="Product_6WXJ9"/>
    <n v="284.05"/>
    <n v="22"/>
    <x v="1"/>
    <s v="14x16x6 cm"/>
    <d v="2023-01-01T00:00:00"/>
    <d v="2024-01-01T00:00:00"/>
    <s v="U3298C"/>
    <s v="HHT,00Z"/>
    <s v="Blue/Medium"/>
    <x v="3"/>
    <n v="255.64500000000001"/>
    <n v="1"/>
    <x v="1"/>
    <n v="242.86275000000001"/>
    <n v="230.0805"/>
    <n v="204.51600000000002"/>
    <n v="147.70600000000002"/>
    <n v="68.171999999999997"/>
  </r>
  <r>
    <s v="MLM8W4AB"/>
    <x v="3"/>
    <x v="0"/>
    <s v="Product_WXFVL"/>
    <n v="459.24"/>
    <n v="80"/>
    <x v="0"/>
    <s v="16x11x8 cm"/>
    <d v="2023-01-01T00:00:00"/>
    <d v="2026-01-01T00:00:00"/>
    <s v="7H6OLS"/>
    <s v="CXW,635"/>
    <s v="Blue/Medium"/>
    <x v="2"/>
    <n v="413.31600000000003"/>
    <n v="3.0027397260273974"/>
    <x v="1"/>
    <n v="392.65019999999998"/>
    <n v="371.98440000000005"/>
    <n v="330.65280000000007"/>
    <n v="238.8048"/>
    <n v="110.2176"/>
  </r>
  <r>
    <s v="06U1MBK0"/>
    <x v="1"/>
    <x v="0"/>
    <s v="Product_K7189"/>
    <n v="324.54000000000002"/>
    <n v="43"/>
    <x v="2"/>
    <s v="20x5x7 cm"/>
    <d v="2023-03-15T00:00:00"/>
    <d v="2024-01-01T00:00:00"/>
    <s v="PW277J"/>
    <s v="4IT,JEN"/>
    <s v="Blue/Medium"/>
    <x v="4"/>
    <n v="292.08600000000001"/>
    <n v="0.8"/>
    <x v="1"/>
    <n v="277.48169999999999"/>
    <n v="262.87740000000002"/>
    <n v="233.66880000000003"/>
    <n v="168.76080000000002"/>
    <n v="77.889600000000002"/>
  </r>
  <r>
    <s v="Y74WUNXB"/>
    <x v="1"/>
    <x v="0"/>
    <s v="Product_S72NV"/>
    <n v="103.19"/>
    <n v="22"/>
    <x v="1"/>
    <s v="5x18x5 cm"/>
    <d v="2023-01-01T00:00:00"/>
    <d v="2025-01-01T00:00:00"/>
    <s v="467W1H"/>
    <s v="A41,1Q0"/>
    <s v="Red/Small"/>
    <x v="1"/>
    <n v="92.870999999999995"/>
    <n v="2.0027397260273974"/>
    <x v="0"/>
    <n v="88.22744999999999"/>
    <n v="83.5839"/>
    <n v="74.296800000000005"/>
    <n v="53.658799999999999"/>
    <n v="24.765599999999999"/>
  </r>
  <r>
    <s v="806AWAML"/>
    <x v="0"/>
    <x v="0"/>
    <s v="Product_OWF2V"/>
    <n v="444.54"/>
    <n v="4"/>
    <x v="1"/>
    <s v="6x7x17 cm"/>
    <d v="2023-07-30T00:00:00"/>
    <d v="2026-01-01T00:00:00"/>
    <s v="6QNE03"/>
    <s v="31Z,FRR"/>
    <s v="Red/Small"/>
    <x v="2"/>
    <n v="400.08600000000001"/>
    <n v="2.4273972602739726"/>
    <x v="0"/>
    <n v="380.08170000000001"/>
    <n v="360.07740000000001"/>
    <n v="320.06880000000001"/>
    <n v="231.16080000000002"/>
    <n v="106.6896"/>
  </r>
  <r>
    <s v="HCZM0SHV"/>
    <x v="1"/>
    <x v="0"/>
    <s v="Product_S7D2O"/>
    <n v="370.7"/>
    <n v="31"/>
    <x v="0"/>
    <s v="9x13x8 cm"/>
    <d v="2023-03-15T00:00:00"/>
    <d v="2026-01-01T00:00:00"/>
    <s v="AK117R"/>
    <s v="5BH,JR0"/>
    <s v="Blue/Medium"/>
    <x v="1"/>
    <n v="333.63"/>
    <n v="2.8027397260273972"/>
    <x v="0"/>
    <n v="316.94849999999997"/>
    <n v="300.267"/>
    <n v="266.904"/>
    <n v="192.76400000000001"/>
    <n v="88.967999999999989"/>
  </r>
  <r>
    <s v="XUNU63G0"/>
    <x v="3"/>
    <x v="0"/>
    <s v="Product_EBD9K"/>
    <n v="281.75"/>
    <n v="7"/>
    <x v="2"/>
    <s v="10x17x12 cm"/>
    <d v="2023-07-30T00:00:00"/>
    <d v="2025-01-01T00:00:00"/>
    <s v="5E8HW4"/>
    <s v="1X9,W0X"/>
    <s v="Blue/Medium"/>
    <x v="0"/>
    <n v="253.57499999999999"/>
    <n v="1.4273972602739726"/>
    <x v="1"/>
    <n v="240.89624999999998"/>
    <n v="228.2175"/>
    <n v="202.86"/>
    <n v="146.51"/>
    <n v="67.62"/>
  </r>
  <r>
    <s v="D5K0YMUA"/>
    <x v="2"/>
    <x v="0"/>
    <s v="Product_VT7Q1"/>
    <n v="199.84"/>
    <n v="47"/>
    <x v="0"/>
    <s v="12x6x8 cm"/>
    <d v="2023-01-01T00:00:00"/>
    <d v="2025-01-01T00:00:00"/>
    <s v="T4SZSP"/>
    <s v="CB6,2SG"/>
    <s v="Blue/Medium"/>
    <x v="1"/>
    <n v="179.85599999999999"/>
    <n v="2.0027397260273974"/>
    <x v="1"/>
    <n v="170.86319999999998"/>
    <n v="161.87039999999999"/>
    <n v="143.88480000000001"/>
    <n v="103.91680000000001"/>
    <n v="47.961599999999997"/>
  </r>
  <r>
    <s v="GFVXLY2W"/>
    <x v="3"/>
    <x v="0"/>
    <s v="Product_RSXXD"/>
    <n v="471.99"/>
    <n v="10"/>
    <x v="1"/>
    <s v="18x18x11 cm"/>
    <d v="2023-01-01T00:00:00"/>
    <d v="2026-01-01T00:00:00"/>
    <s v="B8TD6V"/>
    <s v="PUQ,8XN"/>
    <s v="Green/Large"/>
    <x v="2"/>
    <n v="424.791"/>
    <n v="3.0027397260273974"/>
    <x v="0"/>
    <n v="403.55144999999999"/>
    <n v="382.31189999999998"/>
    <n v="339.83280000000002"/>
    <n v="245.43480000000002"/>
    <n v="113.27759999999999"/>
  </r>
  <r>
    <s v="22JGO574"/>
    <x v="3"/>
    <x v="0"/>
    <s v="Product_9XQZG"/>
    <n v="215.05"/>
    <n v="99"/>
    <x v="0"/>
    <s v="10x16x16 cm"/>
    <d v="2023-01-01T00:00:00"/>
    <d v="2026-01-01T00:00:00"/>
    <s v="Y86LUJ"/>
    <s v="BPP,5EO"/>
    <s v="Red/Small"/>
    <x v="2"/>
    <n v="193.54500000000002"/>
    <n v="3.0027397260273974"/>
    <x v="0"/>
    <n v="183.86775"/>
    <n v="174.19050000000001"/>
    <n v="154.83600000000001"/>
    <n v="111.82600000000001"/>
    <n v="51.612000000000002"/>
  </r>
  <r>
    <s v="8NE7F9NG"/>
    <x v="0"/>
    <x v="0"/>
    <s v="Product_E4Z5R"/>
    <n v="329.33"/>
    <n v="8"/>
    <x v="0"/>
    <s v="7x12x16 cm"/>
    <d v="2023-07-30T00:00:00"/>
    <d v="2024-01-01T00:00:00"/>
    <s v="9TFYRD"/>
    <s v="FPC,P0G"/>
    <s v="Blue/Medium"/>
    <x v="0"/>
    <n v="296.39699999999999"/>
    <n v="0.42465753424657532"/>
    <x v="1"/>
    <n v="281.57714999999996"/>
    <n v="266.75729999999999"/>
    <n v="237.11760000000001"/>
    <n v="171.2516"/>
    <n v="79.039199999999994"/>
  </r>
  <r>
    <s v="M1Q73VIX"/>
    <x v="1"/>
    <x v="0"/>
    <s v="Product_ML8OO"/>
    <n v="39.1"/>
    <n v="53"/>
    <x v="0"/>
    <s v="17x11x10 cm"/>
    <d v="2023-07-30T00:00:00"/>
    <d v="2024-01-01T00:00:00"/>
    <s v="EBKT1Q"/>
    <s v="73N,CMP"/>
    <s v="Red/Small"/>
    <x v="1"/>
    <n v="35.19"/>
    <n v="0.42465753424657532"/>
    <x v="1"/>
    <n v="33.430499999999995"/>
    <n v="31.670999999999999"/>
    <n v="28.152000000000001"/>
    <n v="20.332000000000001"/>
    <n v="9.3840000000000003"/>
  </r>
  <r>
    <s v="FEXNG9IF"/>
    <x v="2"/>
    <x v="0"/>
    <s v="Product_CEQ8Q"/>
    <n v="149.81"/>
    <n v="21"/>
    <x v="2"/>
    <s v="9x16x12 cm"/>
    <d v="2023-01-01T00:00:00"/>
    <d v="2024-01-01T00:00:00"/>
    <s v="2LGT57"/>
    <s v="KBE,YZB"/>
    <s v="Blue/Medium"/>
    <x v="4"/>
    <n v="134.82900000000001"/>
    <n v="1"/>
    <x v="1"/>
    <n v="128.08754999999999"/>
    <n v="121.34610000000001"/>
    <n v="107.86320000000001"/>
    <n v="77.901200000000003"/>
    <n v="35.9544"/>
  </r>
  <r>
    <s v="MR0Z30TC"/>
    <x v="2"/>
    <x v="0"/>
    <s v="Product_FUOBM"/>
    <n v="268.85000000000002"/>
    <n v="37"/>
    <x v="0"/>
    <s v="17x16x10 cm"/>
    <d v="2023-03-15T00:00:00"/>
    <d v="2024-01-01T00:00:00"/>
    <s v="HGWNS8"/>
    <s v="CHG,8CT"/>
    <s v="Blue/Medium"/>
    <x v="2"/>
    <n v="241.96500000000003"/>
    <n v="0.8"/>
    <x v="1"/>
    <n v="229.86675000000002"/>
    <n v="217.76850000000005"/>
    <n v="193.57200000000003"/>
    <n v="139.80200000000002"/>
    <n v="64.524000000000001"/>
  </r>
  <r>
    <s v="VOY1G7F6"/>
    <x v="2"/>
    <x v="0"/>
    <s v="Product_8V7T0"/>
    <n v="186.9"/>
    <n v="48"/>
    <x v="1"/>
    <s v="19x6x6 cm"/>
    <d v="2023-01-01T00:00:00"/>
    <d v="2026-01-01T00:00:00"/>
    <s v="LOMAW7"/>
    <s v="52N,U9Q"/>
    <s v="Blue/Medium"/>
    <x v="3"/>
    <n v="168.21"/>
    <n v="3.0027397260273974"/>
    <x v="1"/>
    <n v="159.79949999999999"/>
    <n v="151.38900000000001"/>
    <n v="134.56800000000001"/>
    <n v="97.188000000000002"/>
    <n v="44.856000000000002"/>
  </r>
  <r>
    <s v="9LGTYH4V"/>
    <x v="1"/>
    <x v="0"/>
    <s v="Product_C3Y3Y"/>
    <n v="316.73"/>
    <n v="97"/>
    <x v="0"/>
    <s v="11x17x19 cm"/>
    <d v="2023-07-30T00:00:00"/>
    <d v="2025-01-01T00:00:00"/>
    <s v="38NZRE"/>
    <s v="KEL,YFQ"/>
    <s v="Green/Large"/>
    <x v="3"/>
    <n v="285.05700000000002"/>
    <n v="1.4273972602739726"/>
    <x v="1"/>
    <n v="270.80414999999999"/>
    <n v="256.55130000000003"/>
    <n v="228.04560000000004"/>
    <n v="164.6996"/>
    <n v="76.015200000000007"/>
  </r>
  <r>
    <s v="IBTVINZV"/>
    <x v="3"/>
    <x v="0"/>
    <s v="Product_UWQGL"/>
    <n v="184.9"/>
    <n v="77"/>
    <x v="1"/>
    <s v="9x15x12 cm"/>
    <d v="2023-01-01T00:00:00"/>
    <d v="2025-01-01T00:00:00"/>
    <s v="IZJB68"/>
    <s v="QLC,6CY"/>
    <s v="Blue/Medium"/>
    <x v="1"/>
    <n v="166.41"/>
    <n v="2.0027397260273974"/>
    <x v="1"/>
    <n v="158.08949999999999"/>
    <n v="149.76900000000001"/>
    <n v="133.12800000000001"/>
    <n v="96.14800000000001"/>
    <n v="44.375999999999998"/>
  </r>
  <r>
    <s v="K2O0UHB9"/>
    <x v="2"/>
    <x v="0"/>
    <s v="Product_G2T4Y"/>
    <n v="487.27"/>
    <n v="44"/>
    <x v="0"/>
    <s v="13x16x17 cm"/>
    <d v="2023-07-30T00:00:00"/>
    <d v="2025-01-01T00:00:00"/>
    <s v="2G8DJO"/>
    <s v="86S,6AU"/>
    <s v="Red/Small"/>
    <x v="0"/>
    <n v="438.54300000000001"/>
    <n v="1.4273972602739726"/>
    <x v="1"/>
    <n v="416.61584999999997"/>
    <n v="394.68870000000004"/>
    <n v="350.83440000000002"/>
    <n v="253.38040000000001"/>
    <n v="116.94479999999999"/>
  </r>
  <r>
    <s v="UAZFX7YN"/>
    <x v="0"/>
    <x v="0"/>
    <s v="Product_R7FF8"/>
    <n v="296.63"/>
    <n v="90"/>
    <x v="2"/>
    <s v="14x10x15 cm"/>
    <d v="2023-03-15T00:00:00"/>
    <d v="2025-01-01T00:00:00"/>
    <s v="CAE7SJ"/>
    <s v="ZV2,L4R"/>
    <s v="Blue/Medium"/>
    <x v="3"/>
    <n v="266.96699999999998"/>
    <n v="1.8027397260273972"/>
    <x v="1"/>
    <n v="253.61864999999997"/>
    <n v="240.27029999999999"/>
    <n v="213.5736"/>
    <n v="154.24760000000001"/>
    <n v="71.191199999999995"/>
  </r>
  <r>
    <s v="6NND2G4U"/>
    <x v="0"/>
    <x v="0"/>
    <s v="Product_KLSRJ"/>
    <n v="392.83"/>
    <n v="58"/>
    <x v="2"/>
    <s v="6x10x16 cm"/>
    <d v="2023-01-01T00:00:00"/>
    <d v="2026-01-01T00:00:00"/>
    <s v="AOP91O"/>
    <s v="SQ4,YBA"/>
    <s v="Blue/Medium"/>
    <x v="0"/>
    <n v="353.54699999999997"/>
    <n v="3.0027397260273974"/>
    <x v="0"/>
    <n v="335.86964999999998"/>
    <n v="318.19229999999999"/>
    <n v="282.83760000000001"/>
    <n v="204.27160000000001"/>
    <n v="94.279199999999989"/>
  </r>
  <r>
    <s v="BZBEK0J6"/>
    <x v="1"/>
    <x v="0"/>
    <s v="Product_PAECT"/>
    <n v="441.26"/>
    <n v="92"/>
    <x v="2"/>
    <s v="14x17x14 cm"/>
    <d v="2023-03-15T00:00:00"/>
    <d v="2024-01-01T00:00:00"/>
    <s v="ZGK50R"/>
    <s v="IU8,WO3"/>
    <s v="Green/Large"/>
    <x v="4"/>
    <n v="397.13400000000001"/>
    <n v="0.8"/>
    <x v="1"/>
    <n v="377.27729999999997"/>
    <n v="357.42060000000004"/>
    <n v="317.70720000000006"/>
    <n v="229.45519999999999"/>
    <n v="105.9024"/>
  </r>
  <r>
    <s v="5JXZFDMH"/>
    <x v="0"/>
    <x v="0"/>
    <s v="Product_AXXTK"/>
    <n v="348"/>
    <n v="53"/>
    <x v="1"/>
    <s v="7x16x11 cm"/>
    <d v="2023-07-30T00:00:00"/>
    <d v="2024-01-01T00:00:00"/>
    <s v="T0BA72"/>
    <s v="3PT,5WQ"/>
    <s v="Red/Small"/>
    <x v="2"/>
    <n v="313.2"/>
    <n v="0.42465753424657532"/>
    <x v="1"/>
    <n v="297.53999999999996"/>
    <n v="281.88"/>
    <n v="250.56"/>
    <n v="180.96"/>
    <n v="83.52"/>
  </r>
  <r>
    <s v="OSFV1AJQ"/>
    <x v="1"/>
    <x v="0"/>
    <s v="Product_ZOBRB"/>
    <n v="410.7"/>
    <n v="44"/>
    <x v="0"/>
    <s v="9x10x18 cm"/>
    <d v="2023-01-01T00:00:00"/>
    <d v="2026-01-01T00:00:00"/>
    <s v="G70PPD"/>
    <s v="WUU,E31"/>
    <s v="Green/Large"/>
    <x v="4"/>
    <n v="369.63"/>
    <n v="3.0027397260273974"/>
    <x v="0"/>
    <n v="351.14849999999996"/>
    <n v="332.66700000000003"/>
    <n v="295.70400000000001"/>
    <n v="213.56399999999999"/>
    <n v="98.567999999999998"/>
  </r>
  <r>
    <s v="GK982WYG"/>
    <x v="3"/>
    <x v="0"/>
    <s v="Product_PJD3E"/>
    <n v="297.86"/>
    <n v="96"/>
    <x v="0"/>
    <s v="11x8x8 cm"/>
    <d v="2023-07-30T00:00:00"/>
    <d v="2025-01-01T00:00:00"/>
    <s v="IXER8P"/>
    <s v="8YV,XQO"/>
    <s v="Red/Small"/>
    <x v="4"/>
    <n v="268.07400000000001"/>
    <n v="1.4273972602739726"/>
    <x v="0"/>
    <n v="254.6703"/>
    <n v="241.26660000000001"/>
    <n v="214.45920000000001"/>
    <n v="154.88720000000001"/>
    <n v="71.486400000000003"/>
  </r>
  <r>
    <s v="5BIR1FKN"/>
    <x v="0"/>
    <x v="0"/>
    <s v="Product_YKVW4"/>
    <n v="183.31"/>
    <n v="69"/>
    <x v="1"/>
    <s v="13x10x16 cm"/>
    <d v="2023-03-15T00:00:00"/>
    <d v="2026-01-01T00:00:00"/>
    <s v="7TEUFH"/>
    <s v="TUN,ENI"/>
    <s v="Green/Large"/>
    <x v="1"/>
    <n v="164.97900000000001"/>
    <n v="2.8027397260273972"/>
    <x v="1"/>
    <n v="156.73005000000001"/>
    <n v="148.48110000000003"/>
    <n v="131.98320000000001"/>
    <n v="95.321200000000005"/>
    <n v="43.994399999999999"/>
  </r>
  <r>
    <s v="LE42ETDG"/>
    <x v="0"/>
    <x v="0"/>
    <s v="Product_IAXHG"/>
    <n v="76.930000000000007"/>
    <n v="78"/>
    <x v="0"/>
    <s v="10x15x12 cm"/>
    <d v="2023-07-30T00:00:00"/>
    <d v="2026-01-01T00:00:00"/>
    <s v="RN3EIW"/>
    <s v="K09,AIY"/>
    <s v="Red/Small"/>
    <x v="2"/>
    <n v="69.237000000000009"/>
    <n v="2.4273972602739726"/>
    <x v="1"/>
    <n v="65.775150000000011"/>
    <n v="62.313300000000012"/>
    <n v="55.389600000000009"/>
    <n v="40.003600000000006"/>
    <n v="18.463200000000001"/>
  </r>
  <r>
    <s v="89QN137Q"/>
    <x v="2"/>
    <x v="0"/>
    <s v="Product_KQUCH"/>
    <n v="305.08"/>
    <n v="80"/>
    <x v="2"/>
    <s v="8x12x11 cm"/>
    <d v="2023-03-15T00:00:00"/>
    <d v="2026-01-01T00:00:00"/>
    <s v="Q8GWEM"/>
    <s v="XKD,DJF"/>
    <s v="Blue/Medium"/>
    <x v="3"/>
    <n v="274.572"/>
    <n v="2.8027397260273972"/>
    <x v="0"/>
    <n v="260.84339999999997"/>
    <n v="247.1148"/>
    <n v="219.6576"/>
    <n v="158.64160000000001"/>
    <n v="73.219199999999987"/>
  </r>
  <r>
    <s v="9VNHTLEW"/>
    <x v="0"/>
    <x v="0"/>
    <s v="Product_2FPZ4"/>
    <n v="50.6"/>
    <n v="75"/>
    <x v="1"/>
    <s v="5x8x16 cm"/>
    <d v="2023-01-01T00:00:00"/>
    <d v="2024-01-01T00:00:00"/>
    <s v="VXZRYF"/>
    <s v="D1K,GZQ"/>
    <s v="Red/Small"/>
    <x v="3"/>
    <n v="45.54"/>
    <n v="1"/>
    <x v="1"/>
    <n v="43.262999999999998"/>
    <n v="40.985999999999997"/>
    <n v="36.432000000000002"/>
    <n v="26.312000000000001"/>
    <n v="12.144"/>
  </r>
  <r>
    <s v="G0E3LLRG"/>
    <x v="1"/>
    <x v="0"/>
    <s v="Product_E9LD8"/>
    <n v="435.4"/>
    <n v="45"/>
    <x v="2"/>
    <s v="15x13x18 cm"/>
    <d v="2023-03-15T00:00:00"/>
    <d v="2026-01-01T00:00:00"/>
    <s v="W0BH7Y"/>
    <s v="TNV,ACZ"/>
    <s v="Red/Small"/>
    <x v="1"/>
    <n v="391.85999999999996"/>
    <n v="2.8027397260273972"/>
    <x v="0"/>
    <n v="372.26699999999994"/>
    <n v="352.67399999999998"/>
    <n v="313.488"/>
    <n v="226.40799999999999"/>
    <n v="104.496"/>
  </r>
  <r>
    <s v="YPNO8VWS"/>
    <x v="1"/>
    <x v="0"/>
    <s v="Product_6GA5R"/>
    <n v="350.26"/>
    <n v="99"/>
    <x v="0"/>
    <s v="5x8x20 cm"/>
    <d v="2023-03-15T00:00:00"/>
    <d v="2026-01-01T00:00:00"/>
    <s v="O8LLKB"/>
    <s v="NYO,U19"/>
    <s v="Red/Small"/>
    <x v="0"/>
    <n v="315.23399999999998"/>
    <n v="2.8027397260273972"/>
    <x v="1"/>
    <n v="299.47229999999996"/>
    <n v="283.7106"/>
    <n v="252.18719999999999"/>
    <n v="182.1352"/>
    <n v="84.062399999999997"/>
  </r>
  <r>
    <s v="87BXO8W8"/>
    <x v="1"/>
    <x v="0"/>
    <s v="Product_UW16G"/>
    <n v="197.18"/>
    <n v="1"/>
    <x v="1"/>
    <s v="12x6x9 cm"/>
    <d v="2023-01-01T00:00:00"/>
    <d v="2025-01-01T00:00:00"/>
    <s v="VIN0Z6"/>
    <s v="IBH,RUD"/>
    <s v="Blue/Medium"/>
    <x v="2"/>
    <n v="177.46199999999999"/>
    <n v="2.0027397260273974"/>
    <x v="1"/>
    <n v="168.5889"/>
    <n v="159.7158"/>
    <n v="141.96959999999999"/>
    <n v="102.53360000000001"/>
    <n v="47.3232"/>
  </r>
  <r>
    <s v="DTIFY2NV"/>
    <x v="0"/>
    <x v="0"/>
    <s v="Product_I51AA"/>
    <n v="28.33"/>
    <n v="89"/>
    <x v="0"/>
    <s v="8x10x12 cm"/>
    <d v="2023-07-30T00:00:00"/>
    <d v="2024-01-01T00:00:00"/>
    <s v="U2V5O1"/>
    <s v="ETE,EVR"/>
    <s v="Green/Large"/>
    <x v="4"/>
    <n v="25.497"/>
    <n v="0.42465753424657532"/>
    <x v="1"/>
    <n v="24.222149999999999"/>
    <n v="22.947300000000002"/>
    <n v="20.397600000000001"/>
    <n v="14.7316"/>
    <n v="6.799199999999999"/>
  </r>
  <r>
    <s v="8R16HB7F"/>
    <x v="3"/>
    <x v="0"/>
    <s v="Product_QD902"/>
    <n v="432.99"/>
    <n v="4"/>
    <x v="0"/>
    <s v="17x20x15 cm"/>
    <d v="2023-01-01T00:00:00"/>
    <d v="2026-01-01T00:00:00"/>
    <s v="TOPFPL"/>
    <s v="Q25,R18"/>
    <s v="Blue/Medium"/>
    <x v="0"/>
    <n v="389.69100000000003"/>
    <n v="3.0027397260273974"/>
    <x v="1"/>
    <n v="370.20645000000002"/>
    <n v="350.72190000000006"/>
    <n v="311.75280000000004"/>
    <n v="225.15480000000002"/>
    <n v="103.91759999999999"/>
  </r>
  <r>
    <s v="J68HEIEV"/>
    <x v="3"/>
    <x v="0"/>
    <s v="Product_TC190"/>
    <n v="70.02"/>
    <n v="84"/>
    <x v="2"/>
    <s v="19x12x11 cm"/>
    <d v="2023-03-15T00:00:00"/>
    <d v="2026-01-01T00:00:00"/>
    <s v="BA55IW"/>
    <s v="AK6,3FM"/>
    <s v="Blue/Medium"/>
    <x v="3"/>
    <n v="63.017999999999994"/>
    <n v="2.8027397260273972"/>
    <x v="0"/>
    <n v="59.867099999999994"/>
    <n v="56.716199999999994"/>
    <n v="50.414400000000001"/>
    <n v="36.410399999999996"/>
    <n v="16.8048"/>
  </r>
  <r>
    <s v="U6VYKQK4"/>
    <x v="0"/>
    <x v="0"/>
    <s v="Product_23B8E"/>
    <n v="110.19"/>
    <n v="47"/>
    <x v="1"/>
    <s v="6x6x20 cm"/>
    <d v="2023-07-30T00:00:00"/>
    <d v="2024-01-01T00:00:00"/>
    <s v="LUPXWV"/>
    <s v="O2Z,OBG"/>
    <s v="Blue/Medium"/>
    <x v="3"/>
    <n v="99.170999999999992"/>
    <n v="0.42465753424657532"/>
    <x v="1"/>
    <n v="94.21244999999999"/>
    <n v="89.253900000000002"/>
    <n v="79.336799999999997"/>
    <n v="57.2988"/>
    <n v="26.445599999999999"/>
  </r>
  <r>
    <s v="T2EXB02K"/>
    <x v="0"/>
    <x v="0"/>
    <s v="Product_T4OXC"/>
    <n v="351.61"/>
    <n v="34"/>
    <x v="2"/>
    <s v="17x16x10 cm"/>
    <d v="2023-07-30T00:00:00"/>
    <d v="2024-01-01T00:00:00"/>
    <s v="ES4G4Z"/>
    <s v="W92,ENT"/>
    <s v="Blue/Medium"/>
    <x v="0"/>
    <n v="316.44900000000001"/>
    <n v="0.42465753424657532"/>
    <x v="1"/>
    <n v="300.62655000000001"/>
    <n v="284.80410000000001"/>
    <n v="253.15920000000003"/>
    <n v="182.83720000000002"/>
    <n v="84.386399999999995"/>
  </r>
  <r>
    <s v="YYN6DRQX"/>
    <x v="3"/>
    <x v="0"/>
    <s v="Product_WUGK6"/>
    <n v="390.08"/>
    <n v="49"/>
    <x v="1"/>
    <s v="14x14x13 cm"/>
    <d v="2023-03-15T00:00:00"/>
    <d v="2025-01-01T00:00:00"/>
    <s v="PV1E9D"/>
    <s v="CWA,LE9"/>
    <s v="Blue/Medium"/>
    <x v="1"/>
    <n v="351.072"/>
    <n v="1.8027397260273972"/>
    <x v="1"/>
    <n v="333.51839999999999"/>
    <n v="315.96480000000003"/>
    <n v="280.85759999999999"/>
    <n v="202.8416"/>
    <n v="93.619199999999992"/>
  </r>
  <r>
    <s v="3WI9TROU"/>
    <x v="0"/>
    <x v="0"/>
    <s v="Product_YOFAT"/>
    <n v="123.03"/>
    <n v="43"/>
    <x v="0"/>
    <s v="19x10x9 cm"/>
    <d v="2023-01-01T00:00:00"/>
    <d v="2026-01-01T00:00:00"/>
    <s v="56YWJU"/>
    <s v="P2I,GD5"/>
    <s v="Red/Small"/>
    <x v="2"/>
    <n v="110.727"/>
    <n v="3.0027397260273974"/>
    <x v="0"/>
    <n v="105.19065000000001"/>
    <n v="99.654300000000006"/>
    <n v="88.581600000000009"/>
    <n v="63.9756"/>
    <n v="29.527200000000001"/>
  </r>
  <r>
    <s v="ZW3L4REV"/>
    <x v="1"/>
    <x v="0"/>
    <s v="Product_CRX2N"/>
    <n v="332.4"/>
    <n v="79"/>
    <x v="1"/>
    <s v="15x7x6 cm"/>
    <d v="2023-03-15T00:00:00"/>
    <d v="2025-01-01T00:00:00"/>
    <s v="8O6D3M"/>
    <s v="Q5H,6KM"/>
    <s v="Blue/Medium"/>
    <x v="0"/>
    <n v="299.15999999999997"/>
    <n v="1.8027397260273972"/>
    <x v="1"/>
    <n v="284.20199999999994"/>
    <n v="269.24399999999997"/>
    <n v="239.32799999999997"/>
    <n v="172.84799999999998"/>
    <n v="79.775999999999996"/>
  </r>
  <r>
    <s v="H45JCHFQ"/>
    <x v="3"/>
    <x v="0"/>
    <s v="Product_KTII0"/>
    <n v="273"/>
    <n v="39"/>
    <x v="1"/>
    <s v="12x13x5 cm"/>
    <d v="2023-03-15T00:00:00"/>
    <d v="2024-01-01T00:00:00"/>
    <s v="4RSIQA"/>
    <s v="XHF,9UE"/>
    <s v="Blue/Medium"/>
    <x v="4"/>
    <n v="245.7"/>
    <n v="0.8"/>
    <x v="1"/>
    <n v="233.41499999999999"/>
    <n v="221.13"/>
    <n v="196.56"/>
    <n v="141.96"/>
    <n v="65.52"/>
  </r>
  <r>
    <s v="NQBR358D"/>
    <x v="3"/>
    <x v="0"/>
    <s v="Product_I8AMF"/>
    <n v="352.16"/>
    <n v="91"/>
    <x v="0"/>
    <s v="15x20x17 cm"/>
    <d v="2023-07-30T00:00:00"/>
    <d v="2026-01-01T00:00:00"/>
    <s v="M3CQO3"/>
    <s v="YYC,UE2"/>
    <s v="Red/Small"/>
    <x v="0"/>
    <n v="316.94400000000002"/>
    <n v="2.4273972602739726"/>
    <x v="0"/>
    <n v="301.09680000000003"/>
    <n v="285.24960000000004"/>
    <n v="253.55520000000001"/>
    <n v="183.12320000000003"/>
    <n v="84.5184"/>
  </r>
  <r>
    <s v="AFI96RJY"/>
    <x v="2"/>
    <x v="0"/>
    <s v="Product_HC72W"/>
    <n v="420"/>
    <n v="38"/>
    <x v="2"/>
    <s v="18x16x20 cm"/>
    <d v="2023-01-01T00:00:00"/>
    <d v="2025-01-01T00:00:00"/>
    <s v="90A8L6"/>
    <s v="THO,RXL"/>
    <s v="Red/Small"/>
    <x v="1"/>
    <n v="378"/>
    <n v="2.0027397260273974"/>
    <x v="1"/>
    <n v="359.09999999999997"/>
    <n v="340.2"/>
    <n v="302.40000000000003"/>
    <n v="218.4"/>
    <n v="100.8"/>
  </r>
  <r>
    <s v="P3X7OBHA"/>
    <x v="0"/>
    <x v="0"/>
    <s v="Product_ZWOQM"/>
    <n v="283.10000000000002"/>
    <n v="60"/>
    <x v="1"/>
    <s v="12x10x18 cm"/>
    <d v="2023-01-01T00:00:00"/>
    <d v="2024-01-01T00:00:00"/>
    <s v="185SN3"/>
    <s v="IEV,W67"/>
    <s v="Green/Large"/>
    <x v="3"/>
    <n v="254.79000000000002"/>
    <n v="1"/>
    <x v="1"/>
    <n v="242.0505"/>
    <n v="229.31100000000004"/>
    <n v="203.83200000000002"/>
    <n v="147.21200000000002"/>
    <n v="67.944000000000003"/>
  </r>
  <r>
    <s v="7JLIC5BV"/>
    <x v="0"/>
    <x v="0"/>
    <s v="Product_PRVSL"/>
    <n v="165.39"/>
    <n v="54"/>
    <x v="0"/>
    <s v="19x20x10 cm"/>
    <d v="2023-01-01T00:00:00"/>
    <d v="2026-01-01T00:00:00"/>
    <s v="27QS8C"/>
    <s v="BS3,D2A"/>
    <s v="Red/Small"/>
    <x v="1"/>
    <n v="148.851"/>
    <n v="3.0027397260273974"/>
    <x v="0"/>
    <n v="141.40844999999999"/>
    <n v="133.9659"/>
    <n v="119.08080000000001"/>
    <n v="86.002799999999993"/>
    <n v="39.693599999999996"/>
  </r>
  <r>
    <s v="UNTTTY31"/>
    <x v="0"/>
    <x v="0"/>
    <s v="Product_DUZ4J"/>
    <n v="381.88"/>
    <n v="70"/>
    <x v="0"/>
    <s v="16x15x5 cm"/>
    <d v="2023-03-15T00:00:00"/>
    <d v="2025-01-01T00:00:00"/>
    <s v="CMX26Q"/>
    <s v="8PC,A8N"/>
    <s v="Red/Small"/>
    <x v="3"/>
    <n v="343.69200000000001"/>
    <n v="1.8027397260273972"/>
    <x v="0"/>
    <n v="326.50740000000002"/>
    <n v="309.32280000000003"/>
    <n v="274.95359999999999"/>
    <n v="198.57760000000002"/>
    <n v="91.651199999999989"/>
  </r>
  <r>
    <s v="H5GDS7PQ"/>
    <x v="2"/>
    <x v="0"/>
    <s v="Product_6E68K"/>
    <n v="333.8"/>
    <n v="63"/>
    <x v="0"/>
    <s v="5x7x14 cm"/>
    <d v="2023-07-30T00:00:00"/>
    <d v="2024-01-01T00:00:00"/>
    <s v="LBNXSU"/>
    <s v="OX8,12D"/>
    <s v="Green/Large"/>
    <x v="1"/>
    <n v="300.42"/>
    <n v="0.42465753424657532"/>
    <x v="1"/>
    <n v="285.399"/>
    <n v="270.37800000000004"/>
    <n v="240.33600000000001"/>
    <n v="173.57600000000002"/>
    <n v="80.111999999999995"/>
  </r>
  <r>
    <s v="5PV65DF2"/>
    <x v="1"/>
    <x v="0"/>
    <s v="Product_JAYOP"/>
    <n v="489.38"/>
    <n v="30"/>
    <x v="2"/>
    <s v="12x14x7 cm"/>
    <d v="2023-07-30T00:00:00"/>
    <d v="2025-01-01T00:00:00"/>
    <s v="9ZSAJO"/>
    <s v="10V,1L7"/>
    <s v="Green/Large"/>
    <x v="3"/>
    <n v="440.44200000000001"/>
    <n v="1.4273972602739726"/>
    <x v="0"/>
    <n v="418.41989999999998"/>
    <n v="396.39780000000002"/>
    <n v="352.35360000000003"/>
    <n v="254.4776"/>
    <n v="117.4512"/>
  </r>
  <r>
    <s v="802K987Q"/>
    <x v="2"/>
    <x v="0"/>
    <s v="Product_31123"/>
    <n v="382.03"/>
    <n v="26"/>
    <x v="2"/>
    <s v="10x16x15 cm"/>
    <d v="2023-01-01T00:00:00"/>
    <d v="2025-01-01T00:00:00"/>
    <s v="WM2EQ9"/>
    <s v="4SC,ZDG"/>
    <s v="Blue/Medium"/>
    <x v="1"/>
    <n v="343.827"/>
    <n v="2.0027397260273974"/>
    <x v="1"/>
    <n v="326.63565"/>
    <n v="309.4443"/>
    <n v="275.0616"/>
    <n v="198.65559999999999"/>
    <n v="91.68719999999999"/>
  </r>
  <r>
    <s v="88EXXWE8"/>
    <x v="1"/>
    <x v="0"/>
    <s v="Product_ZBBI3"/>
    <n v="73.349999999999994"/>
    <n v="18"/>
    <x v="0"/>
    <s v="5x18x10 cm"/>
    <d v="2023-03-15T00:00:00"/>
    <d v="2024-01-01T00:00:00"/>
    <s v="WLPPXI"/>
    <s v="M6U,UO4"/>
    <s v="Green/Large"/>
    <x v="1"/>
    <n v="66.015000000000001"/>
    <n v="0.8"/>
    <x v="1"/>
    <n v="62.71425"/>
    <n v="59.413499999999999"/>
    <n v="52.812000000000005"/>
    <n v="38.141999999999996"/>
    <n v="17.603999999999999"/>
  </r>
  <r>
    <s v="4FZDLUYW"/>
    <x v="0"/>
    <x v="0"/>
    <s v="Product_RB2QO"/>
    <n v="326.02999999999997"/>
    <n v="99"/>
    <x v="1"/>
    <s v="15x9x5 cm"/>
    <d v="2023-07-30T00:00:00"/>
    <d v="2025-01-01T00:00:00"/>
    <s v="13Y4NF"/>
    <s v="118,CIG"/>
    <s v="Blue/Medium"/>
    <x v="3"/>
    <n v="293.42699999999996"/>
    <n v="1.4273972602739726"/>
    <x v="0"/>
    <n v="278.75564999999995"/>
    <n v="264.08429999999998"/>
    <n v="234.74159999999998"/>
    <n v="169.53559999999999"/>
    <n v="78.247199999999992"/>
  </r>
  <r>
    <s v="E3AM9TMP"/>
    <x v="1"/>
    <x v="0"/>
    <s v="Product_E80IP"/>
    <n v="134.51"/>
    <n v="81"/>
    <x v="1"/>
    <s v="16x20x5 cm"/>
    <d v="2023-03-15T00:00:00"/>
    <d v="2025-01-01T00:00:00"/>
    <s v="Z9KAGK"/>
    <s v="7XB,TOJ"/>
    <s v="Green/Large"/>
    <x v="0"/>
    <n v="121.059"/>
    <n v="1.8027397260273972"/>
    <x v="1"/>
    <n v="115.00604999999999"/>
    <n v="108.95310000000001"/>
    <n v="96.847200000000001"/>
    <n v="69.9452"/>
    <n v="32.282399999999996"/>
  </r>
  <r>
    <s v="XG6YE2B4"/>
    <x v="3"/>
    <x v="0"/>
    <s v="Product_VJ2E3"/>
    <n v="450.33"/>
    <n v="45"/>
    <x v="2"/>
    <s v="19x16x8 cm"/>
    <d v="2023-01-01T00:00:00"/>
    <d v="2025-01-01T00:00:00"/>
    <s v="AX9FNM"/>
    <s v="PE9,G7W"/>
    <s v="Green/Large"/>
    <x v="3"/>
    <n v="405.29699999999997"/>
    <n v="2.0027397260273974"/>
    <x v="1"/>
    <n v="385.03214999999994"/>
    <n v="364.76729999999998"/>
    <n v="324.23759999999999"/>
    <n v="234.17160000000001"/>
    <n v="108.07919999999999"/>
  </r>
  <r>
    <s v="XG1S4QBX"/>
    <x v="0"/>
    <x v="0"/>
    <s v="Product_HAMJB"/>
    <n v="21.41"/>
    <n v="78"/>
    <x v="0"/>
    <s v="7x14x8 cm"/>
    <d v="2023-07-30T00:00:00"/>
    <d v="2024-01-01T00:00:00"/>
    <s v="I7YMJN"/>
    <s v="FTJ,NDK"/>
    <s v="Green/Large"/>
    <x v="4"/>
    <n v="19.268999999999998"/>
    <n v="0.42465753424657532"/>
    <x v="1"/>
    <n v="18.305549999999997"/>
    <n v="17.342099999999999"/>
    <n v="15.415199999999999"/>
    <n v="11.1332"/>
    <n v="5.1383999999999999"/>
  </r>
  <r>
    <s v="SM5NPW9H"/>
    <x v="1"/>
    <x v="0"/>
    <s v="Product_21ZTA"/>
    <n v="456.76"/>
    <n v="53"/>
    <x v="2"/>
    <s v="7x5x11 cm"/>
    <d v="2023-03-15T00:00:00"/>
    <d v="2026-01-01T00:00:00"/>
    <s v="YMW7FX"/>
    <s v="QU1,Y39"/>
    <s v="Green/Large"/>
    <x v="3"/>
    <n v="411.084"/>
    <n v="2.8027397260273972"/>
    <x v="0"/>
    <n v="390.52979999999997"/>
    <n v="369.97559999999999"/>
    <n v="328.86720000000003"/>
    <n v="237.51519999999999"/>
    <n v="109.6224"/>
  </r>
  <r>
    <s v="06ADPO1C"/>
    <x v="2"/>
    <x v="0"/>
    <s v="Product_X26WQ"/>
    <n v="351.66"/>
    <n v="83"/>
    <x v="1"/>
    <s v="10x9x5 cm"/>
    <d v="2023-07-30T00:00:00"/>
    <d v="2024-01-01T00:00:00"/>
    <s v="OSZF89"/>
    <s v="8H5,VDQ"/>
    <s v="Red/Small"/>
    <x v="3"/>
    <n v="316.49400000000003"/>
    <n v="0.42465753424657532"/>
    <x v="1"/>
    <n v="300.66930000000002"/>
    <n v="284.84460000000001"/>
    <n v="253.19520000000003"/>
    <n v="182.86320000000001"/>
    <n v="84.398400000000009"/>
  </r>
  <r>
    <s v="UM4H1DKH"/>
    <x v="2"/>
    <x v="0"/>
    <s v="Product_KTQJG"/>
    <n v="22.71"/>
    <n v="96"/>
    <x v="0"/>
    <s v="10x14x5 cm"/>
    <d v="2023-03-15T00:00:00"/>
    <d v="2025-01-01T00:00:00"/>
    <s v="W9H4VY"/>
    <s v="V4Q,6ZP"/>
    <s v="Blue/Medium"/>
    <x v="4"/>
    <n v="20.439"/>
    <n v="1.8027397260273972"/>
    <x v="1"/>
    <n v="19.41705"/>
    <n v="18.395099999999999"/>
    <n v="16.351200000000002"/>
    <n v="11.809200000000001"/>
    <n v="5.4504000000000001"/>
  </r>
  <r>
    <s v="OUGHNJ7X"/>
    <x v="3"/>
    <x v="0"/>
    <s v="Product_NZHT8"/>
    <n v="453.57"/>
    <n v="98"/>
    <x v="2"/>
    <s v="8x17x19 cm"/>
    <d v="2023-03-15T00:00:00"/>
    <d v="2026-01-01T00:00:00"/>
    <s v="VOKL6Q"/>
    <s v="RUK,UC7"/>
    <s v="Green/Large"/>
    <x v="1"/>
    <n v="408.21299999999997"/>
    <n v="2.8027397260273972"/>
    <x v="0"/>
    <n v="387.80234999999993"/>
    <n v="367.39169999999996"/>
    <n v="326.57040000000001"/>
    <n v="235.85640000000001"/>
    <n v="108.85679999999999"/>
  </r>
  <r>
    <s v="2U8PR1SS"/>
    <x v="0"/>
    <x v="0"/>
    <s v="Product_MGXVC"/>
    <n v="89.48"/>
    <n v="4"/>
    <x v="0"/>
    <s v="8x20x14 cm"/>
    <d v="2023-07-30T00:00:00"/>
    <d v="2024-01-01T00:00:00"/>
    <s v="6QUUZC"/>
    <s v="JZ0,KJR"/>
    <s v="Blue/Medium"/>
    <x v="3"/>
    <n v="80.532000000000011"/>
    <n v="0.42465753424657532"/>
    <x v="1"/>
    <n v="76.505400000000009"/>
    <n v="72.478800000000007"/>
    <n v="64.425600000000017"/>
    <n v="46.529600000000002"/>
    <n v="21.475200000000001"/>
  </r>
  <r>
    <s v="V60HOV8S"/>
    <x v="0"/>
    <x v="0"/>
    <s v="Product_T3P77"/>
    <n v="451.79"/>
    <n v="70"/>
    <x v="0"/>
    <s v="15x6x18 cm"/>
    <d v="2023-07-30T00:00:00"/>
    <d v="2025-01-01T00:00:00"/>
    <s v="QIAO5N"/>
    <s v="1ID,8SS"/>
    <s v="Green/Large"/>
    <x v="1"/>
    <n v="406.61099999999999"/>
    <n v="1.4273972602739726"/>
    <x v="1"/>
    <n v="386.28044999999997"/>
    <n v="365.94990000000001"/>
    <n v="325.28880000000004"/>
    <n v="234.9308"/>
    <n v="108.42960000000001"/>
  </r>
  <r>
    <s v="8T5YJ9RB"/>
    <x v="0"/>
    <x v="0"/>
    <s v="Product_KZ6T7"/>
    <n v="61.47"/>
    <n v="97"/>
    <x v="2"/>
    <s v="18x17x13 cm"/>
    <d v="2023-03-15T00:00:00"/>
    <d v="2025-01-01T00:00:00"/>
    <s v="6FRYZ9"/>
    <s v="R98,UWL"/>
    <s v="Red/Small"/>
    <x v="0"/>
    <n v="55.323"/>
    <n v="1.8027397260273972"/>
    <x v="1"/>
    <n v="52.556849999999997"/>
    <n v="49.790700000000001"/>
    <n v="44.258400000000002"/>
    <n v="31.964400000000001"/>
    <n v="14.752799999999999"/>
  </r>
  <r>
    <s v="KDWX4M2O"/>
    <x v="0"/>
    <x v="0"/>
    <s v="Product_GAHV8"/>
    <n v="493.26"/>
    <n v="16"/>
    <x v="1"/>
    <s v="15x18x9 cm"/>
    <d v="2023-01-01T00:00:00"/>
    <d v="2025-01-01T00:00:00"/>
    <s v="Q2BV2G"/>
    <s v="6TO,YHZ"/>
    <s v="Blue/Medium"/>
    <x v="4"/>
    <n v="443.93399999999997"/>
    <n v="2.0027397260273974"/>
    <x v="1"/>
    <n v="421.73729999999995"/>
    <n v="399.54059999999998"/>
    <n v="355.1472"/>
    <n v="256.49520000000001"/>
    <n v="118.38239999999999"/>
  </r>
  <r>
    <s v="5H0W9SF9"/>
    <x v="0"/>
    <x v="0"/>
    <s v="Product_G5P1T"/>
    <n v="250.92"/>
    <n v="58"/>
    <x v="2"/>
    <s v="10x5x8 cm"/>
    <d v="2023-01-01T00:00:00"/>
    <d v="2025-01-01T00:00:00"/>
    <s v="9ZACTO"/>
    <s v="YZ7,84M"/>
    <s v="Blue/Medium"/>
    <x v="2"/>
    <n v="225.82799999999997"/>
    <n v="2.0027397260273974"/>
    <x v="1"/>
    <n v="214.53659999999996"/>
    <n v="203.24519999999998"/>
    <n v="180.66239999999999"/>
    <n v="130.47839999999999"/>
    <n v="60.220799999999997"/>
  </r>
  <r>
    <s v="YWZEB56U"/>
    <x v="0"/>
    <x v="0"/>
    <s v="Product_IT99R"/>
    <n v="19.43"/>
    <n v="68"/>
    <x v="1"/>
    <s v="18x9x6 cm"/>
    <d v="2023-03-15T00:00:00"/>
    <d v="2024-01-01T00:00:00"/>
    <s v="QOLBIX"/>
    <s v="0T5,GBW"/>
    <s v="Red/Small"/>
    <x v="0"/>
    <n v="17.486999999999998"/>
    <n v="0.8"/>
    <x v="1"/>
    <n v="16.612649999999999"/>
    <n v="15.738299999999999"/>
    <n v="13.989599999999999"/>
    <n v="10.1036"/>
    <n v="4.6631999999999998"/>
  </r>
  <r>
    <s v="XPUS0XYO"/>
    <x v="2"/>
    <x v="0"/>
    <s v="Product_GTFAP"/>
    <n v="271.2"/>
    <n v="11"/>
    <x v="1"/>
    <s v="7x14x15 cm"/>
    <d v="2023-07-30T00:00:00"/>
    <d v="2025-01-01T00:00:00"/>
    <s v="WP074D"/>
    <s v="HNZ,FUX"/>
    <s v="Green/Large"/>
    <x v="3"/>
    <n v="244.07999999999998"/>
    <n v="1.4273972602739726"/>
    <x v="0"/>
    <n v="231.87599999999998"/>
    <n v="219.672"/>
    <n v="195.26400000000001"/>
    <n v="141.024"/>
    <n v="65.087999999999994"/>
  </r>
  <r>
    <s v="UGKCMMS9"/>
    <x v="2"/>
    <x v="0"/>
    <s v="Product_AG0IC"/>
    <n v="207.89"/>
    <n v="88"/>
    <x v="1"/>
    <s v="16x10x9 cm"/>
    <d v="2023-03-15T00:00:00"/>
    <d v="2024-01-01T00:00:00"/>
    <s v="U9QIHH"/>
    <s v="1TA,EYZ"/>
    <s v="Blue/Medium"/>
    <x v="3"/>
    <n v="187.101"/>
    <n v="0.8"/>
    <x v="1"/>
    <n v="177.74594999999999"/>
    <n v="168.39090000000002"/>
    <n v="149.6808"/>
    <n v="108.1028"/>
    <n v="49.893599999999992"/>
  </r>
  <r>
    <s v="118KIZG4"/>
    <x v="0"/>
    <x v="0"/>
    <s v="Product_DAUYK"/>
    <n v="458.18"/>
    <n v="19"/>
    <x v="1"/>
    <s v="16x13x11 cm"/>
    <d v="2023-03-15T00:00:00"/>
    <d v="2025-01-01T00:00:00"/>
    <s v="GMOIYM"/>
    <s v="132,N4P"/>
    <s v="Red/Small"/>
    <x v="3"/>
    <n v="412.36200000000002"/>
    <n v="1.8027397260273972"/>
    <x v="1"/>
    <n v="391.7439"/>
    <n v="371.12580000000003"/>
    <n v="329.88960000000003"/>
    <n v="238.25360000000001"/>
    <n v="109.9632"/>
  </r>
  <r>
    <s v="M7Z7QBUT"/>
    <x v="0"/>
    <x v="0"/>
    <s v="Product_H6Q43"/>
    <n v="436.01"/>
    <n v="3"/>
    <x v="2"/>
    <s v="11x16x7 cm"/>
    <d v="2023-07-30T00:00:00"/>
    <d v="2025-01-01T00:00:00"/>
    <s v="AMRLJE"/>
    <s v="4UT,Q7B"/>
    <s v="Green/Large"/>
    <x v="2"/>
    <n v="392.40899999999999"/>
    <n v="1.4273972602739726"/>
    <x v="1"/>
    <n v="372.78854999999999"/>
    <n v="353.16809999999998"/>
    <n v="313.92720000000003"/>
    <n v="226.7252"/>
    <n v="104.64239999999999"/>
  </r>
  <r>
    <s v="50IWMQAV"/>
    <x v="2"/>
    <x v="0"/>
    <s v="Product_4Z80K"/>
    <n v="171.95"/>
    <n v="65"/>
    <x v="0"/>
    <s v="11x15x17 cm"/>
    <d v="2023-03-15T00:00:00"/>
    <d v="2026-01-01T00:00:00"/>
    <s v="0KOUHB"/>
    <s v="32Z,WY2"/>
    <s v="Green/Large"/>
    <x v="2"/>
    <n v="154.755"/>
    <n v="2.8027397260273972"/>
    <x v="1"/>
    <n v="147.01724999999999"/>
    <n v="139.27950000000001"/>
    <n v="123.804"/>
    <n v="89.414000000000001"/>
    <n v="41.267999999999994"/>
  </r>
  <r>
    <s v="LY3YH0DK"/>
    <x v="0"/>
    <x v="0"/>
    <s v="Product_CXFL2"/>
    <n v="106.67"/>
    <n v="88"/>
    <x v="2"/>
    <s v="7x9x18 cm"/>
    <d v="2023-03-15T00:00:00"/>
    <d v="2026-01-01T00:00:00"/>
    <s v="C3A78J"/>
    <s v="0DV,N8L"/>
    <s v="Red/Small"/>
    <x v="0"/>
    <n v="96.003"/>
    <n v="2.8027397260273972"/>
    <x v="0"/>
    <n v="91.202849999999998"/>
    <n v="86.402699999999996"/>
    <n v="76.802400000000006"/>
    <n v="55.468400000000003"/>
    <n v="25.6008"/>
  </r>
  <r>
    <s v="C5HD7P17"/>
    <x v="1"/>
    <x v="0"/>
    <s v="Product_UDLVF"/>
    <n v="190.02"/>
    <n v="77"/>
    <x v="2"/>
    <s v="5x15x16 cm"/>
    <d v="2023-01-01T00:00:00"/>
    <d v="2026-01-01T00:00:00"/>
    <s v="NTP5W5"/>
    <s v="6OJ,DPL"/>
    <s v="Blue/Medium"/>
    <x v="1"/>
    <n v="171.018"/>
    <n v="3.0027397260273974"/>
    <x v="0"/>
    <n v="162.46709999999999"/>
    <n v="153.9162"/>
    <n v="136.81440000000001"/>
    <n v="98.810400000000016"/>
    <n v="45.604799999999997"/>
  </r>
  <r>
    <s v="0B4FRF1F"/>
    <x v="3"/>
    <x v="0"/>
    <s v="Product_JM3PM"/>
    <n v="131.9"/>
    <n v="28"/>
    <x v="2"/>
    <s v="14x14x7 cm"/>
    <d v="2023-01-01T00:00:00"/>
    <d v="2025-01-01T00:00:00"/>
    <s v="NX0QCF"/>
    <s v="EFY,KW3"/>
    <s v="Red/Small"/>
    <x v="1"/>
    <n v="118.71000000000001"/>
    <n v="2.0027397260273974"/>
    <x v="1"/>
    <n v="112.7745"/>
    <n v="106.83900000000001"/>
    <n v="94.968000000000018"/>
    <n v="68.588000000000008"/>
    <n v="31.655999999999999"/>
  </r>
  <r>
    <s v="X56GUTEZ"/>
    <x v="1"/>
    <x v="0"/>
    <s v="Product_53C3S"/>
    <n v="247.25"/>
    <n v="17"/>
    <x v="2"/>
    <s v="18x13x14 cm"/>
    <d v="2023-03-15T00:00:00"/>
    <d v="2024-01-01T00:00:00"/>
    <s v="2FP4IB"/>
    <s v="Z9X,EJI"/>
    <s v="Green/Large"/>
    <x v="3"/>
    <n v="222.52500000000001"/>
    <n v="0.8"/>
    <x v="1"/>
    <n v="211.39875000000001"/>
    <n v="200.27250000000001"/>
    <n v="178.02"/>
    <n v="128.57"/>
    <n v="59.34"/>
  </r>
  <r>
    <s v="1IKE135L"/>
    <x v="2"/>
    <x v="0"/>
    <s v="Product_R606X"/>
    <n v="379.73"/>
    <n v="53"/>
    <x v="0"/>
    <s v="8x6x14 cm"/>
    <d v="2023-03-15T00:00:00"/>
    <d v="2026-01-01T00:00:00"/>
    <s v="F4KANB"/>
    <s v="EEG,YC6"/>
    <s v="Green/Large"/>
    <x v="3"/>
    <n v="341.75700000000001"/>
    <n v="2.8027397260273972"/>
    <x v="1"/>
    <n v="324.66915"/>
    <n v="307.5813"/>
    <n v="273.40559999999999"/>
    <n v="197.45960000000002"/>
    <n v="91.135199999999998"/>
  </r>
  <r>
    <s v="MBGA7ZCM"/>
    <x v="2"/>
    <x v="0"/>
    <s v="Product_J4YRK"/>
    <n v="435.17"/>
    <n v="23"/>
    <x v="2"/>
    <s v="5x12x7 cm"/>
    <d v="2023-01-01T00:00:00"/>
    <d v="2026-01-01T00:00:00"/>
    <s v="OLG1CL"/>
    <s v="G81,MVI"/>
    <s v="Blue/Medium"/>
    <x v="4"/>
    <n v="391.65300000000002"/>
    <n v="3.0027397260273974"/>
    <x v="1"/>
    <n v="372.07035000000002"/>
    <n v="352.48770000000002"/>
    <n v="313.32240000000002"/>
    <n v="226.28840000000002"/>
    <n v="104.4408"/>
  </r>
  <r>
    <s v="2O74AYAY"/>
    <x v="0"/>
    <x v="0"/>
    <s v="Product_W7HR5"/>
    <n v="46.43"/>
    <n v="3"/>
    <x v="0"/>
    <s v="8x10x5 cm"/>
    <d v="2023-01-01T00:00:00"/>
    <d v="2026-01-01T00:00:00"/>
    <s v="VZARIW"/>
    <s v="H5H,JPY"/>
    <s v="Green/Large"/>
    <x v="0"/>
    <n v="41.786999999999999"/>
    <n v="3.0027397260273974"/>
    <x v="1"/>
    <n v="39.697649999999996"/>
    <n v="37.6083"/>
    <n v="33.429600000000001"/>
    <n v="24.143599999999999"/>
    <n v="11.1432"/>
  </r>
  <r>
    <s v="D7KS8Z24"/>
    <x v="2"/>
    <x v="0"/>
    <s v="Product_YUKBU"/>
    <n v="242.6"/>
    <n v="26"/>
    <x v="2"/>
    <s v="20x13x16 cm"/>
    <d v="2023-01-01T00:00:00"/>
    <d v="2026-01-01T00:00:00"/>
    <s v="T3RD4H"/>
    <s v="1E7,EWH"/>
    <s v="Blue/Medium"/>
    <x v="2"/>
    <n v="218.34"/>
    <n v="3.0027397260273974"/>
    <x v="0"/>
    <n v="207.423"/>
    <n v="196.506"/>
    <n v="174.67200000000003"/>
    <n v="126.152"/>
    <n v="58.223999999999997"/>
  </r>
  <r>
    <s v="MXH0C76G"/>
    <x v="2"/>
    <x v="0"/>
    <s v="Product_QZCA1"/>
    <n v="327.88"/>
    <n v="77"/>
    <x v="0"/>
    <s v="19x20x11 cm"/>
    <d v="2023-07-30T00:00:00"/>
    <d v="2024-01-01T00:00:00"/>
    <s v="984T0Y"/>
    <s v="ANQ,R3E"/>
    <s v="Green/Large"/>
    <x v="2"/>
    <n v="295.09199999999998"/>
    <n v="0.42465753424657532"/>
    <x v="1"/>
    <n v="280.33739999999995"/>
    <n v="265.58280000000002"/>
    <n v="236.0736"/>
    <n v="170.49760000000001"/>
    <n v="78.691199999999995"/>
  </r>
  <r>
    <s v="XUEMFYAW"/>
    <x v="0"/>
    <x v="0"/>
    <s v="Product_RABU1"/>
    <n v="145.63999999999999"/>
    <n v="73"/>
    <x v="2"/>
    <s v="13x18x10 cm"/>
    <d v="2023-01-01T00:00:00"/>
    <d v="2025-01-01T00:00:00"/>
    <s v="B1WA6J"/>
    <s v="WZY,TJZ"/>
    <s v="Red/Small"/>
    <x v="2"/>
    <n v="131.07599999999999"/>
    <n v="2.0027397260273974"/>
    <x v="1"/>
    <n v="124.52219999999998"/>
    <n v="117.9684"/>
    <n v="104.8608"/>
    <n v="75.732799999999997"/>
    <n v="34.953599999999994"/>
  </r>
  <r>
    <s v="BXQ757GM"/>
    <x v="3"/>
    <x v="0"/>
    <s v="Product_PZXVD"/>
    <n v="174.42"/>
    <n v="25"/>
    <x v="0"/>
    <s v="19x10x9 cm"/>
    <d v="2023-03-15T00:00:00"/>
    <d v="2026-01-01T00:00:00"/>
    <s v="NAFFC5"/>
    <s v="BGK,IIP"/>
    <s v="Blue/Medium"/>
    <x v="0"/>
    <n v="156.97799999999998"/>
    <n v="2.8027397260273972"/>
    <x v="0"/>
    <n v="149.12909999999997"/>
    <n v="141.28019999999998"/>
    <n v="125.58239999999999"/>
    <n v="90.698399999999992"/>
    <n v="41.860799999999998"/>
  </r>
  <r>
    <s v="6R90T0E6"/>
    <x v="2"/>
    <x v="0"/>
    <s v="Product_S72LQ"/>
    <n v="374.34"/>
    <n v="100"/>
    <x v="1"/>
    <s v="19x20x13 cm"/>
    <d v="2023-01-01T00:00:00"/>
    <d v="2025-01-01T00:00:00"/>
    <s v="104MIG"/>
    <s v="BIN,JG9"/>
    <s v="Green/Large"/>
    <x v="4"/>
    <n v="336.90599999999995"/>
    <n v="2.0027397260273974"/>
    <x v="1"/>
    <n v="320.06069999999994"/>
    <n v="303.21539999999999"/>
    <n v="269.52479999999997"/>
    <n v="194.6568"/>
    <n v="89.841599999999985"/>
  </r>
  <r>
    <s v="PK969TB6"/>
    <x v="0"/>
    <x v="0"/>
    <s v="Product_34U2F"/>
    <n v="392.12"/>
    <n v="47"/>
    <x v="0"/>
    <s v="17x11x13 cm"/>
    <d v="2023-01-01T00:00:00"/>
    <d v="2026-01-01T00:00:00"/>
    <s v="X32839"/>
    <s v="LVS,V2P"/>
    <s v="Blue/Medium"/>
    <x v="3"/>
    <n v="352.90800000000002"/>
    <n v="3.0027397260273974"/>
    <x v="0"/>
    <n v="335.26260000000002"/>
    <n v="317.61720000000003"/>
    <n v="282.32640000000004"/>
    <n v="203.9024"/>
    <n v="94.108800000000002"/>
  </r>
  <r>
    <s v="JDRR1GT1"/>
    <x v="3"/>
    <x v="0"/>
    <s v="Product_VJTRQ"/>
    <n v="160.78"/>
    <n v="7"/>
    <x v="1"/>
    <s v="17x12x6 cm"/>
    <d v="2023-07-30T00:00:00"/>
    <d v="2026-01-01T00:00:00"/>
    <s v="ECD0FA"/>
    <s v="QZL,YNF"/>
    <s v="Red/Small"/>
    <x v="4"/>
    <n v="144.702"/>
    <n v="2.4273972602739726"/>
    <x v="1"/>
    <n v="137.46689999999998"/>
    <n v="130.23179999999999"/>
    <n v="115.7616"/>
    <n v="83.60560000000001"/>
    <n v="38.587199999999996"/>
  </r>
  <r>
    <s v="KXXM32L1"/>
    <x v="2"/>
    <x v="0"/>
    <s v="Product_VUVM5"/>
    <n v="480.12"/>
    <n v="2"/>
    <x v="1"/>
    <s v="9x10x14 cm"/>
    <d v="2023-03-15T00:00:00"/>
    <d v="2026-01-01T00:00:00"/>
    <s v="58AG5O"/>
    <s v="I6Y,WN8"/>
    <s v="Blue/Medium"/>
    <x v="1"/>
    <n v="432.108"/>
    <n v="2.8027397260273972"/>
    <x v="0"/>
    <n v="410.50259999999997"/>
    <n v="388.8972"/>
    <n v="345.68640000000005"/>
    <n v="249.66240000000002"/>
    <n v="115.22879999999999"/>
  </r>
  <r>
    <s v="YH7Y91HG"/>
    <x v="0"/>
    <x v="0"/>
    <s v="Product_Y10OP"/>
    <n v="89.85"/>
    <n v="72"/>
    <x v="1"/>
    <s v="5x8x13 cm"/>
    <d v="2023-03-15T00:00:00"/>
    <d v="2024-01-01T00:00:00"/>
    <s v="QK7CMD"/>
    <s v="C7Y,GDP"/>
    <s v="Red/Small"/>
    <x v="4"/>
    <n v="80.864999999999995"/>
    <n v="0.8"/>
    <x v="1"/>
    <n v="76.821749999999994"/>
    <n v="72.778499999999994"/>
    <n v="64.691999999999993"/>
    <n v="46.722000000000001"/>
    <n v="21.563999999999997"/>
  </r>
  <r>
    <s v="DONS74YI"/>
    <x v="1"/>
    <x v="0"/>
    <s v="Product_FMGMA"/>
    <n v="53.91"/>
    <n v="88"/>
    <x v="1"/>
    <s v="7x19x7 cm"/>
    <d v="2023-01-01T00:00:00"/>
    <d v="2025-01-01T00:00:00"/>
    <s v="3Z9GOV"/>
    <s v="SRJ,879"/>
    <s v="Blue/Medium"/>
    <x v="3"/>
    <n v="48.518999999999998"/>
    <n v="2.0027397260273974"/>
    <x v="1"/>
    <n v="46.093049999999998"/>
    <n v="43.667099999999998"/>
    <n v="38.815200000000004"/>
    <n v="28.033200000000001"/>
    <n v="12.938399999999998"/>
  </r>
  <r>
    <s v="B9X39G9A"/>
    <x v="0"/>
    <x v="0"/>
    <s v="Product_QP5F7"/>
    <n v="297.58999999999997"/>
    <n v="72"/>
    <x v="2"/>
    <s v="7x9x15 cm"/>
    <d v="2023-03-15T00:00:00"/>
    <d v="2025-01-01T00:00:00"/>
    <s v="AVKMW4"/>
    <s v="3XG,DMW"/>
    <s v="Blue/Medium"/>
    <x v="2"/>
    <n v="267.83099999999996"/>
    <n v="1.8027397260273972"/>
    <x v="1"/>
    <n v="254.43944999999994"/>
    <n v="241.04789999999997"/>
    <n v="214.26479999999998"/>
    <n v="154.74679999999998"/>
    <n v="71.421599999999998"/>
  </r>
  <r>
    <s v="U134WOKH"/>
    <x v="1"/>
    <x v="0"/>
    <s v="Product_U1NWF"/>
    <n v="468.1"/>
    <n v="27"/>
    <x v="2"/>
    <s v="6x7x19 cm"/>
    <d v="2023-01-01T00:00:00"/>
    <d v="2025-01-01T00:00:00"/>
    <s v="Q1YXIO"/>
    <s v="GF3,QKU"/>
    <s v="Red/Small"/>
    <x v="4"/>
    <n v="421.29"/>
    <n v="2.0027397260273974"/>
    <x v="1"/>
    <n v="400.22550000000001"/>
    <n v="379.161"/>
    <n v="337.03200000000004"/>
    <n v="243.41200000000001"/>
    <n v="112.34400000000001"/>
  </r>
  <r>
    <s v="QGW9UWVF"/>
    <x v="0"/>
    <x v="0"/>
    <s v="Product_6JVNQ"/>
    <n v="362.88"/>
    <n v="58"/>
    <x v="0"/>
    <s v="17x6x11 cm"/>
    <d v="2023-01-01T00:00:00"/>
    <d v="2026-01-01T00:00:00"/>
    <s v="2QWW8N"/>
    <s v="3IZ,Y38"/>
    <s v="Red/Small"/>
    <x v="2"/>
    <n v="326.59199999999998"/>
    <n v="3.0027397260273974"/>
    <x v="0"/>
    <n v="310.26239999999996"/>
    <n v="293.93279999999999"/>
    <n v="261.27359999999999"/>
    <n v="188.69759999999999"/>
    <n v="87.091200000000001"/>
  </r>
  <r>
    <s v="RPUB1LPM"/>
    <x v="3"/>
    <x v="0"/>
    <s v="Product_T8BWF"/>
    <n v="406.31"/>
    <n v="49"/>
    <x v="2"/>
    <s v="16x14x8 cm"/>
    <d v="2023-07-30T00:00:00"/>
    <d v="2024-01-01T00:00:00"/>
    <s v="SO7P0Y"/>
    <s v="RL0,DHI"/>
    <s v="Green/Large"/>
    <x v="1"/>
    <n v="365.67899999999997"/>
    <n v="0.42465753424657532"/>
    <x v="1"/>
    <n v="347.39504999999997"/>
    <n v="329.11109999999996"/>
    <n v="292.54320000000001"/>
    <n v="211.28120000000001"/>
    <n v="97.514399999999995"/>
  </r>
  <r>
    <s v="OEVHWHDC"/>
    <x v="1"/>
    <x v="0"/>
    <s v="Product_MPNAC"/>
    <n v="498.94"/>
    <n v="4"/>
    <x v="1"/>
    <s v="12x15x12 cm"/>
    <d v="2023-01-01T00:00:00"/>
    <d v="2026-01-01T00:00:00"/>
    <s v="HV86RO"/>
    <s v="C3U,EXQ"/>
    <s v="Blue/Medium"/>
    <x v="4"/>
    <n v="449.04599999999999"/>
    <n v="3.0027397260273974"/>
    <x v="0"/>
    <n v="426.59369999999996"/>
    <n v="404.14139999999998"/>
    <n v="359.23680000000002"/>
    <n v="259.44880000000001"/>
    <n v="119.7456"/>
  </r>
  <r>
    <s v="6SQVSJGN"/>
    <x v="1"/>
    <x v="0"/>
    <s v="Product_453LU"/>
    <n v="355.73"/>
    <n v="100"/>
    <x v="2"/>
    <s v="17x9x12 cm"/>
    <d v="2023-03-15T00:00:00"/>
    <d v="2024-01-01T00:00:00"/>
    <s v="WTRXBL"/>
    <s v="6NP,WQH"/>
    <s v="Red/Small"/>
    <x v="3"/>
    <n v="320.15700000000004"/>
    <n v="0.8"/>
    <x v="1"/>
    <n v="304.14915000000002"/>
    <n v="288.14130000000006"/>
    <n v="256.12560000000002"/>
    <n v="184.9796"/>
    <n v="85.375200000000007"/>
  </r>
  <r>
    <s v="F33WVVZD"/>
    <x v="1"/>
    <x v="0"/>
    <s v="Product_VLIJX"/>
    <n v="422.27"/>
    <n v="3"/>
    <x v="0"/>
    <s v="13x18x9 cm"/>
    <d v="2023-01-01T00:00:00"/>
    <d v="2026-01-01T00:00:00"/>
    <s v="GR5DIY"/>
    <s v="TQ9,BLR"/>
    <s v="Blue/Medium"/>
    <x v="3"/>
    <n v="380.04300000000001"/>
    <n v="3.0027397260273974"/>
    <x v="1"/>
    <n v="361.04084999999998"/>
    <n v="342.03870000000001"/>
    <n v="304.03440000000001"/>
    <n v="219.5804"/>
    <n v="101.34479999999999"/>
  </r>
  <r>
    <s v="BOSE3PUP"/>
    <x v="0"/>
    <x v="0"/>
    <s v="Product_EQ56Z"/>
    <n v="420.36"/>
    <n v="82"/>
    <x v="0"/>
    <s v="8x14x18 cm"/>
    <d v="2023-07-30T00:00:00"/>
    <d v="2026-01-01T00:00:00"/>
    <s v="63T2ZK"/>
    <s v="SVK,M5L"/>
    <s v="Green/Large"/>
    <x v="0"/>
    <n v="378.32400000000001"/>
    <n v="2.4273972602739726"/>
    <x v="0"/>
    <n v="359.40780000000001"/>
    <n v="340.49160000000001"/>
    <n v="302.6592"/>
    <n v="218.58720000000002"/>
    <n v="100.88639999999999"/>
  </r>
  <r>
    <s v="6YLK0RQV"/>
    <x v="3"/>
    <x v="0"/>
    <s v="Product_EJ8HW"/>
    <n v="142.07"/>
    <n v="98"/>
    <x v="0"/>
    <s v="17x10x16 cm"/>
    <d v="2023-01-01T00:00:00"/>
    <d v="2026-01-01T00:00:00"/>
    <s v="8Q85OF"/>
    <s v="2A1,EKO"/>
    <s v="Green/Large"/>
    <x v="4"/>
    <n v="127.863"/>
    <n v="3.0027397260273974"/>
    <x v="0"/>
    <n v="121.46984999999999"/>
    <n v="115.0767"/>
    <n v="102.29040000000001"/>
    <n v="73.876400000000004"/>
    <n v="34.096799999999995"/>
  </r>
  <r>
    <s v="PXRMBSJA"/>
    <x v="0"/>
    <x v="0"/>
    <s v="Product_ZB4D5"/>
    <n v="195.72"/>
    <n v="67"/>
    <x v="2"/>
    <s v="9x6x17 cm"/>
    <d v="2023-03-15T00:00:00"/>
    <d v="2025-01-01T00:00:00"/>
    <s v="X022CH"/>
    <s v="DKV,UP0"/>
    <s v="Red/Small"/>
    <x v="0"/>
    <n v="176.148"/>
    <n v="1.8027397260273972"/>
    <x v="0"/>
    <n v="167.34059999999999"/>
    <n v="158.53319999999999"/>
    <n v="140.91839999999999"/>
    <n v="101.7744"/>
    <n v="46.972799999999999"/>
  </r>
  <r>
    <s v="KZZFJBTQ"/>
    <x v="1"/>
    <x v="0"/>
    <s v="Product_0ZJKB"/>
    <n v="384.04"/>
    <n v="1"/>
    <x v="1"/>
    <s v="18x10x7 cm"/>
    <d v="2023-01-01T00:00:00"/>
    <d v="2024-01-01T00:00:00"/>
    <s v="J4FBBW"/>
    <s v="ERS,SJU"/>
    <s v="Green/Large"/>
    <x v="2"/>
    <n v="345.63600000000002"/>
    <n v="1"/>
    <x v="1"/>
    <n v="328.35419999999999"/>
    <n v="311.07240000000002"/>
    <n v="276.50880000000001"/>
    <n v="199.70080000000002"/>
    <n v="92.169600000000003"/>
  </r>
  <r>
    <s v="6GJTRXV2"/>
    <x v="1"/>
    <x v="0"/>
    <s v="Product_JNIGE"/>
    <n v="294.16000000000003"/>
    <n v="14"/>
    <x v="1"/>
    <s v="10x9x11 cm"/>
    <d v="2023-01-01T00:00:00"/>
    <d v="2024-01-01T00:00:00"/>
    <s v="2A6FQ1"/>
    <s v="UGR,NVQ"/>
    <s v="Blue/Medium"/>
    <x v="0"/>
    <n v="264.74400000000003"/>
    <n v="1"/>
    <x v="1"/>
    <n v="251.50680000000003"/>
    <n v="238.26960000000003"/>
    <n v="211.79520000000002"/>
    <n v="152.96320000000003"/>
    <n v="70.598399999999998"/>
  </r>
  <r>
    <s v="P7UCDWAN"/>
    <x v="1"/>
    <x v="0"/>
    <s v="Product_4QS9H"/>
    <n v="392.23"/>
    <n v="93"/>
    <x v="2"/>
    <s v="19x16x14 cm"/>
    <d v="2023-01-01T00:00:00"/>
    <d v="2024-01-01T00:00:00"/>
    <s v="XUDJO0"/>
    <s v="YD3,V25"/>
    <s v="Red/Small"/>
    <x v="1"/>
    <n v="353.00700000000001"/>
    <n v="1"/>
    <x v="1"/>
    <n v="335.35665"/>
    <n v="317.7063"/>
    <n v="282.40559999999999"/>
    <n v="203.95960000000002"/>
    <n v="94.135199999999998"/>
  </r>
  <r>
    <s v="4VHYC8FB"/>
    <x v="0"/>
    <x v="0"/>
    <s v="Product_PTAOV"/>
    <n v="330.38"/>
    <n v="44"/>
    <x v="1"/>
    <s v="6x7x11 cm"/>
    <d v="2023-03-15T00:00:00"/>
    <d v="2025-01-01T00:00:00"/>
    <s v="G3HNII"/>
    <s v="JAZ,0Z0"/>
    <s v="Blue/Medium"/>
    <x v="0"/>
    <n v="297.34199999999998"/>
    <n v="1.8027397260273972"/>
    <x v="1"/>
    <n v="282.47489999999999"/>
    <n v="267.6078"/>
    <n v="237.87360000000001"/>
    <n v="171.79760000000002"/>
    <n v="79.291199999999989"/>
  </r>
  <r>
    <s v="K9QRAAI8"/>
    <x v="0"/>
    <x v="0"/>
    <s v="Product_G5WQU"/>
    <n v="386.46"/>
    <n v="1"/>
    <x v="2"/>
    <s v="9x5x9 cm"/>
    <d v="2023-01-01T00:00:00"/>
    <d v="2026-01-01T00:00:00"/>
    <s v="93LZ4Q"/>
    <s v="DPT,H3B"/>
    <s v="Red/Small"/>
    <x v="1"/>
    <n v="347.81399999999996"/>
    <n v="3.0027397260273974"/>
    <x v="0"/>
    <n v="330.42329999999993"/>
    <n v="313.0326"/>
    <n v="278.25119999999998"/>
    <n v="200.95920000000001"/>
    <n v="92.750399999999985"/>
  </r>
  <r>
    <s v="052IZU34"/>
    <x v="3"/>
    <x v="0"/>
    <s v="Product_GT9U3"/>
    <n v="207.32"/>
    <n v="84"/>
    <x v="1"/>
    <s v="10x11x13 cm"/>
    <d v="2023-01-01T00:00:00"/>
    <d v="2025-01-01T00:00:00"/>
    <s v="SZUXDR"/>
    <s v="4S9,ZCH"/>
    <s v="Red/Small"/>
    <x v="3"/>
    <n v="186.58799999999999"/>
    <n v="2.0027397260273974"/>
    <x v="1"/>
    <n v="177.25859999999997"/>
    <n v="167.92920000000001"/>
    <n v="149.2704"/>
    <n v="107.8064"/>
    <n v="49.756799999999998"/>
  </r>
  <r>
    <s v="8LVC6BOG"/>
    <x v="1"/>
    <x v="0"/>
    <s v="Product_9ZG3B"/>
    <n v="97.79"/>
    <n v="99"/>
    <x v="2"/>
    <s v="8x10x11 cm"/>
    <d v="2023-03-15T00:00:00"/>
    <d v="2025-01-01T00:00:00"/>
    <s v="OH8OGB"/>
    <s v="XOH,3HD"/>
    <s v="Red/Small"/>
    <x v="1"/>
    <n v="88.01100000000001"/>
    <n v="1.8027397260273972"/>
    <x v="0"/>
    <n v="83.61045"/>
    <n v="79.209900000000005"/>
    <n v="70.408800000000014"/>
    <n v="50.850800000000007"/>
    <n v="23.4696"/>
  </r>
  <r>
    <s v="JCQVL27J"/>
    <x v="2"/>
    <x v="0"/>
    <s v="Product_MFFLT"/>
    <n v="453.88"/>
    <n v="31"/>
    <x v="2"/>
    <s v="20x17x12 cm"/>
    <d v="2023-01-01T00:00:00"/>
    <d v="2024-01-01T00:00:00"/>
    <s v="9PTYIC"/>
    <s v="NEB,ZV6"/>
    <s v="Red/Small"/>
    <x v="2"/>
    <n v="408.49199999999996"/>
    <n v="1"/>
    <x v="1"/>
    <n v="388.06739999999996"/>
    <n v="367.64279999999997"/>
    <n v="326.79359999999997"/>
    <n v="236.01760000000002"/>
    <n v="108.93119999999999"/>
  </r>
  <r>
    <s v="23QY9SL4"/>
    <x v="0"/>
    <x v="0"/>
    <s v="Product_VQ2K0"/>
    <n v="148.18"/>
    <n v="81"/>
    <x v="1"/>
    <s v="19x16x17 cm"/>
    <d v="2023-01-01T00:00:00"/>
    <d v="2026-01-01T00:00:00"/>
    <s v="QF07Y1"/>
    <s v="QKM,5NN"/>
    <s v="Green/Large"/>
    <x v="0"/>
    <n v="133.36199999999999"/>
    <n v="3.0027397260273974"/>
    <x v="0"/>
    <n v="126.69389999999999"/>
    <n v="120.0258"/>
    <n v="106.6896"/>
    <n v="77.053600000000003"/>
    <n v="35.563200000000002"/>
  </r>
  <r>
    <s v="Q8QXRFT8"/>
    <x v="0"/>
    <x v="0"/>
    <s v="Product_TTYA0"/>
    <n v="14.59"/>
    <n v="62"/>
    <x v="0"/>
    <s v="14x13x7 cm"/>
    <d v="2023-03-15T00:00:00"/>
    <d v="2026-01-01T00:00:00"/>
    <s v="ZZY8ZV"/>
    <s v="Y1H,QRS"/>
    <s v="Blue/Medium"/>
    <x v="4"/>
    <n v="13.131"/>
    <n v="2.8027397260273972"/>
    <x v="1"/>
    <n v="12.474449999999999"/>
    <n v="11.8179"/>
    <n v="10.504800000000001"/>
    <n v="7.5868000000000002"/>
    <n v="3.5015999999999998"/>
  </r>
  <r>
    <s v="QK4HP3JV"/>
    <x v="2"/>
    <x v="0"/>
    <s v="Product_2MI9A"/>
    <n v="71"/>
    <n v="46"/>
    <x v="2"/>
    <s v="6x13x16 cm"/>
    <d v="2023-03-15T00:00:00"/>
    <d v="2024-01-01T00:00:00"/>
    <s v="6KRJ68"/>
    <s v="NVM,E4R"/>
    <s v="Red/Small"/>
    <x v="1"/>
    <n v="63.9"/>
    <n v="0.8"/>
    <x v="1"/>
    <n v="60.704999999999998"/>
    <n v="57.51"/>
    <n v="51.120000000000005"/>
    <n v="36.92"/>
    <n v="17.04"/>
  </r>
  <r>
    <s v="4SVKUP07"/>
    <x v="1"/>
    <x v="0"/>
    <s v="Product_ZIXVT"/>
    <n v="16.38"/>
    <n v="20"/>
    <x v="2"/>
    <s v="13x12x5 cm"/>
    <d v="2023-07-30T00:00:00"/>
    <d v="2025-01-01T00:00:00"/>
    <s v="3Q2I88"/>
    <s v="XPR,0GT"/>
    <s v="Blue/Medium"/>
    <x v="4"/>
    <n v="14.741999999999999"/>
    <n v="1.4273972602739726"/>
    <x v="1"/>
    <n v="14.004899999999999"/>
    <n v="13.267799999999999"/>
    <n v="11.7936"/>
    <n v="8.5175999999999998"/>
    <n v="3.9311999999999996"/>
  </r>
  <r>
    <s v="D0JVSO4C"/>
    <x v="0"/>
    <x v="0"/>
    <s v="Product_K4WHX"/>
    <n v="44.04"/>
    <n v="73"/>
    <x v="0"/>
    <s v="17x10x9 cm"/>
    <d v="2023-03-15T00:00:00"/>
    <d v="2025-01-01T00:00:00"/>
    <s v="JB63W5"/>
    <s v="1E5,4OB"/>
    <s v="Red/Small"/>
    <x v="1"/>
    <n v="39.635999999999996"/>
    <n v="1.8027397260273972"/>
    <x v="1"/>
    <n v="37.654199999999996"/>
    <n v="35.672399999999996"/>
    <n v="31.708799999999997"/>
    <n v="22.9008"/>
    <n v="10.569599999999999"/>
  </r>
  <r>
    <s v="Y3C0GYXZ"/>
    <x v="3"/>
    <x v="0"/>
    <s v="Product_EL4NE"/>
    <n v="63.07"/>
    <n v="15"/>
    <x v="1"/>
    <s v="13x17x10 cm"/>
    <d v="2023-03-15T00:00:00"/>
    <d v="2025-01-01T00:00:00"/>
    <s v="UY1ORM"/>
    <s v="U3N,YDP"/>
    <s v="Red/Small"/>
    <x v="0"/>
    <n v="56.762999999999998"/>
    <n v="1.8027397260273972"/>
    <x v="0"/>
    <n v="53.924849999999992"/>
    <n v="51.0867"/>
    <n v="45.410400000000003"/>
    <n v="32.796399999999998"/>
    <n v="15.136800000000001"/>
  </r>
  <r>
    <s v="FJ8OCUTF"/>
    <x v="2"/>
    <x v="0"/>
    <s v="Product_GNCR1"/>
    <n v="247.77"/>
    <n v="57"/>
    <x v="0"/>
    <s v="9x18x15 cm"/>
    <d v="2023-01-01T00:00:00"/>
    <d v="2024-01-01T00:00:00"/>
    <s v="1MDP9V"/>
    <s v="BR9,W5O"/>
    <s v="Green/Large"/>
    <x v="0"/>
    <n v="222.99299999999999"/>
    <n v="1"/>
    <x v="1"/>
    <n v="211.84334999999999"/>
    <n v="200.69370000000001"/>
    <n v="178.39440000000002"/>
    <n v="128.84040000000002"/>
    <n v="59.464799999999997"/>
  </r>
  <r>
    <s v="DAXA9CU4"/>
    <x v="2"/>
    <x v="0"/>
    <s v="Product_M8BSP"/>
    <n v="99.46"/>
    <n v="31"/>
    <x v="1"/>
    <s v="6x20x7 cm"/>
    <d v="2023-07-30T00:00:00"/>
    <d v="2025-01-01T00:00:00"/>
    <s v="VI83II"/>
    <s v="K5X,862"/>
    <s v="Red/Small"/>
    <x v="4"/>
    <n v="89.513999999999996"/>
    <n v="1.4273972602739726"/>
    <x v="1"/>
    <n v="85.038299999999992"/>
    <n v="80.562600000000003"/>
    <n v="71.611199999999997"/>
    <n v="51.719200000000001"/>
    <n v="23.870399999999997"/>
  </r>
  <r>
    <s v="OX6CQKIC"/>
    <x v="2"/>
    <x v="0"/>
    <s v="Product_2I2C0"/>
    <n v="311.04000000000002"/>
    <n v="60"/>
    <x v="2"/>
    <s v="9x20x20 cm"/>
    <d v="2023-01-01T00:00:00"/>
    <d v="2024-01-01T00:00:00"/>
    <s v="6EER02"/>
    <s v="XWB,GQB"/>
    <s v="Blue/Medium"/>
    <x v="0"/>
    <n v="279.93600000000004"/>
    <n v="1"/>
    <x v="1"/>
    <n v="265.93920000000003"/>
    <n v="251.94240000000005"/>
    <n v="223.94880000000003"/>
    <n v="161.74080000000001"/>
    <n v="74.649600000000007"/>
  </r>
  <r>
    <s v="RS9W4T90"/>
    <x v="3"/>
    <x v="0"/>
    <s v="Product_1DLWM"/>
    <n v="116.05"/>
    <n v="73"/>
    <x v="0"/>
    <s v="18x12x6 cm"/>
    <d v="2023-07-30T00:00:00"/>
    <d v="2026-01-01T00:00:00"/>
    <s v="FHSKUJ"/>
    <s v="WFL,WHH"/>
    <s v="Blue/Medium"/>
    <x v="0"/>
    <n v="104.44499999999999"/>
    <n v="2.4273972602739726"/>
    <x v="0"/>
    <n v="99.222749999999991"/>
    <n v="94.000500000000002"/>
    <n v="83.555999999999997"/>
    <n v="60.346000000000004"/>
    <n v="27.851999999999997"/>
  </r>
  <r>
    <s v="5E71T9AL"/>
    <x v="1"/>
    <x v="0"/>
    <s v="Product_4C8F9"/>
    <n v="159.24"/>
    <n v="58"/>
    <x v="1"/>
    <s v="6x16x9 cm"/>
    <d v="2023-03-15T00:00:00"/>
    <d v="2024-01-01T00:00:00"/>
    <s v="BA8JYH"/>
    <s v="EQE,1QD"/>
    <s v="Red/Small"/>
    <x v="2"/>
    <n v="143.316"/>
    <n v="0.8"/>
    <x v="1"/>
    <n v="136.15019999999998"/>
    <n v="128.98439999999999"/>
    <n v="114.65280000000001"/>
    <n v="82.804800000000014"/>
    <n v="38.217599999999997"/>
  </r>
  <r>
    <s v="B86Y1Q0N"/>
    <x v="2"/>
    <x v="0"/>
    <s v="Product_JBU8W"/>
    <n v="10.32"/>
    <n v="40"/>
    <x v="1"/>
    <s v="12x13x8 cm"/>
    <d v="2023-01-01T00:00:00"/>
    <d v="2026-01-01T00:00:00"/>
    <s v="XLMYL5"/>
    <s v="7M6,EJI"/>
    <s v="Blue/Medium"/>
    <x v="2"/>
    <n v="9.2880000000000003"/>
    <n v="3.0027397260273974"/>
    <x v="0"/>
    <n v="8.823599999999999"/>
    <n v="8.3592000000000013"/>
    <n v="7.4304000000000006"/>
    <n v="5.3664000000000005"/>
    <n v="2.4767999999999999"/>
  </r>
  <r>
    <s v="MOQCCBKU"/>
    <x v="0"/>
    <x v="0"/>
    <s v="Product_FDXTX"/>
    <n v="66.38"/>
    <n v="65"/>
    <x v="0"/>
    <s v="5x19x17 cm"/>
    <d v="2023-01-01T00:00:00"/>
    <d v="2025-01-01T00:00:00"/>
    <s v="ZYYGHW"/>
    <s v="408,CHU"/>
    <s v="Green/Large"/>
    <x v="0"/>
    <n v="59.741999999999997"/>
    <n v="2.0027397260273974"/>
    <x v="1"/>
    <n v="56.754899999999992"/>
    <n v="53.767800000000001"/>
    <n v="47.793599999999998"/>
    <n v="34.517600000000002"/>
    <n v="15.931199999999997"/>
  </r>
  <r>
    <s v="XK02TRV0"/>
    <x v="2"/>
    <x v="0"/>
    <s v="Product_MYJH5"/>
    <n v="110.86"/>
    <n v="5"/>
    <x v="1"/>
    <s v="20x18x20 cm"/>
    <d v="2023-03-15T00:00:00"/>
    <d v="2024-01-01T00:00:00"/>
    <s v="ES0UB2"/>
    <s v="74C,Y64"/>
    <s v="Blue/Medium"/>
    <x v="0"/>
    <n v="99.774000000000001"/>
    <n v="0.8"/>
    <x v="1"/>
    <n v="94.785299999999992"/>
    <n v="89.796599999999998"/>
    <n v="79.819200000000009"/>
    <n v="57.647200000000005"/>
    <n v="26.606399999999997"/>
  </r>
  <r>
    <s v="JKZJTBIP"/>
    <x v="0"/>
    <x v="0"/>
    <s v="Product_8RVUL"/>
    <n v="31.68"/>
    <n v="84"/>
    <x v="0"/>
    <s v="20x7x7 cm"/>
    <d v="2023-03-15T00:00:00"/>
    <d v="2025-01-01T00:00:00"/>
    <s v="79AFCF"/>
    <s v="PCN,IVX"/>
    <s v="Blue/Medium"/>
    <x v="4"/>
    <n v="28.512"/>
    <n v="1.8027397260273972"/>
    <x v="1"/>
    <n v="27.086399999999998"/>
    <n v="25.660800000000002"/>
    <n v="22.809600000000003"/>
    <n v="16.473600000000001"/>
    <n v="7.6031999999999993"/>
  </r>
  <r>
    <s v="QTZEVIZW"/>
    <x v="2"/>
    <x v="0"/>
    <s v="Product_BQXLW"/>
    <n v="235.4"/>
    <n v="53"/>
    <x v="2"/>
    <s v="10x15x5 cm"/>
    <d v="2023-07-30T00:00:00"/>
    <d v="2026-01-01T00:00:00"/>
    <s v="TBYF6G"/>
    <s v="C5D,MJ7"/>
    <s v="Red/Small"/>
    <x v="2"/>
    <n v="211.86"/>
    <n v="2.4273972602739726"/>
    <x v="0"/>
    <n v="201.267"/>
    <n v="190.67400000000001"/>
    <n v="169.48800000000003"/>
    <n v="122.408"/>
    <n v="56.496000000000002"/>
  </r>
  <r>
    <s v="IK3Y38SD"/>
    <x v="3"/>
    <x v="0"/>
    <s v="Product_5UDM2"/>
    <n v="280.06"/>
    <n v="5"/>
    <x v="1"/>
    <s v="16x12x18 cm"/>
    <d v="2023-01-01T00:00:00"/>
    <d v="2026-01-01T00:00:00"/>
    <s v="XLLA97"/>
    <s v="W5I,E71"/>
    <s v="Blue/Medium"/>
    <x v="3"/>
    <n v="252.054"/>
    <n v="3.0027397260273974"/>
    <x v="0"/>
    <n v="239.4513"/>
    <n v="226.8486"/>
    <n v="201.64320000000001"/>
    <n v="145.63120000000001"/>
    <n v="67.214399999999998"/>
  </r>
  <r>
    <s v="ELX2QRP7"/>
    <x v="0"/>
    <x v="0"/>
    <s v="Product_245IN"/>
    <n v="431.16"/>
    <n v="68"/>
    <x v="1"/>
    <s v="20x20x13 cm"/>
    <d v="2023-01-01T00:00:00"/>
    <d v="2025-01-01T00:00:00"/>
    <s v="3XVEGD"/>
    <s v="NRO,WXO"/>
    <s v="Blue/Medium"/>
    <x v="1"/>
    <n v="388.04400000000004"/>
    <n v="2.0027397260273974"/>
    <x v="1"/>
    <n v="368.64180000000005"/>
    <n v="349.23960000000005"/>
    <n v="310.43520000000007"/>
    <n v="224.20320000000001"/>
    <n v="103.47840000000001"/>
  </r>
  <r>
    <s v="AIAUU999"/>
    <x v="3"/>
    <x v="0"/>
    <s v="Product_Y8ZKY"/>
    <n v="316.39999999999998"/>
    <n v="26"/>
    <x v="1"/>
    <s v="10x9x20 cm"/>
    <d v="2023-01-01T00:00:00"/>
    <d v="2026-01-01T00:00:00"/>
    <s v="THATSA"/>
    <s v="PLD,LA7"/>
    <s v="Red/Small"/>
    <x v="2"/>
    <n v="284.76"/>
    <n v="3.0027397260273974"/>
    <x v="0"/>
    <n v="270.52199999999999"/>
    <n v="256.28399999999999"/>
    <n v="227.80799999999999"/>
    <n v="164.52799999999999"/>
    <n v="75.935999999999993"/>
  </r>
  <r>
    <s v="CJLHLFPR"/>
    <x v="2"/>
    <x v="0"/>
    <s v="Product_VZT34"/>
    <n v="389.26"/>
    <n v="28"/>
    <x v="1"/>
    <s v="10x5x17 cm"/>
    <d v="2023-07-30T00:00:00"/>
    <d v="2024-01-01T00:00:00"/>
    <s v="GHUAFZ"/>
    <s v="KLM,5ZE"/>
    <s v="Green/Large"/>
    <x v="3"/>
    <n v="350.334"/>
    <n v="0.42465753424657532"/>
    <x v="1"/>
    <n v="332.81729999999999"/>
    <n v="315.30060000000003"/>
    <n v="280.2672"/>
    <n v="202.4152"/>
    <n v="93.422399999999996"/>
  </r>
  <r>
    <s v="T812VTYX"/>
    <x v="1"/>
    <x v="0"/>
    <s v="Product_6ITWG"/>
    <n v="178.4"/>
    <n v="89"/>
    <x v="1"/>
    <s v="12x16x18 cm"/>
    <d v="2023-03-15T00:00:00"/>
    <d v="2026-01-01T00:00:00"/>
    <s v="V5AWJM"/>
    <s v="UNA,IKP"/>
    <s v="Green/Large"/>
    <x v="1"/>
    <n v="160.56"/>
    <n v="2.8027397260273972"/>
    <x v="0"/>
    <n v="152.53199999999998"/>
    <n v="144.50400000000002"/>
    <n v="128.44800000000001"/>
    <n v="92.768000000000001"/>
    <n v="42.816000000000003"/>
  </r>
  <r>
    <s v="BC67VAZT"/>
    <x v="0"/>
    <x v="0"/>
    <s v="Product_WT25J"/>
    <n v="96.89"/>
    <n v="20"/>
    <x v="2"/>
    <s v="8x18x17 cm"/>
    <d v="2023-03-15T00:00:00"/>
    <d v="2026-01-01T00:00:00"/>
    <s v="0DIZ6U"/>
    <s v="1XA,2DU"/>
    <s v="Blue/Medium"/>
    <x v="3"/>
    <n v="87.200999999999993"/>
    <n v="2.8027397260273972"/>
    <x v="0"/>
    <n v="82.840949999999992"/>
    <n v="78.480899999999991"/>
    <n v="69.760800000000003"/>
    <n v="50.382800000000003"/>
    <n v="23.253599999999999"/>
  </r>
  <r>
    <s v="PQHHMOOK"/>
    <x v="1"/>
    <x v="0"/>
    <s v="Product_UZ0CM"/>
    <n v="130.83000000000001"/>
    <n v="66"/>
    <x v="2"/>
    <s v="8x16x12 cm"/>
    <d v="2023-01-01T00:00:00"/>
    <d v="2025-01-01T00:00:00"/>
    <s v="YT7I5Z"/>
    <s v="3DI,NW0"/>
    <s v="Red/Small"/>
    <x v="0"/>
    <n v="117.74700000000001"/>
    <n v="2.0027397260273974"/>
    <x v="0"/>
    <n v="111.85965"/>
    <n v="105.97230000000002"/>
    <n v="94.197600000000023"/>
    <n v="68.031600000000012"/>
    <n v="31.3992"/>
  </r>
  <r>
    <s v="44102OK5"/>
    <x v="1"/>
    <x v="0"/>
    <s v="Product_WKKAL"/>
    <n v="107.77"/>
    <n v="100"/>
    <x v="1"/>
    <s v="14x10x5 cm"/>
    <d v="2023-03-15T00:00:00"/>
    <d v="2025-01-01T00:00:00"/>
    <s v="XBR1VZ"/>
    <s v="MQN,O6V"/>
    <s v="Green/Large"/>
    <x v="2"/>
    <n v="96.992999999999995"/>
    <n v="1.8027397260273972"/>
    <x v="1"/>
    <n v="92.143349999999984"/>
    <n v="87.293700000000001"/>
    <n v="77.594400000000007"/>
    <n v="56.040399999999998"/>
    <n v="25.864799999999999"/>
  </r>
  <r>
    <s v="SB1FAZIA"/>
    <x v="3"/>
    <x v="0"/>
    <s v="Product_EHWK4"/>
    <n v="240.24"/>
    <n v="19"/>
    <x v="2"/>
    <s v="15x7x17 cm"/>
    <d v="2023-01-01T00:00:00"/>
    <d v="2025-01-01T00:00:00"/>
    <s v="XJFNT2"/>
    <s v="B9G,DR8"/>
    <s v="Green/Large"/>
    <x v="4"/>
    <n v="216.21600000000001"/>
    <n v="2.0027397260273974"/>
    <x v="1"/>
    <n v="205.40520000000001"/>
    <n v="194.59440000000001"/>
    <n v="172.97280000000001"/>
    <n v="124.9248"/>
    <n v="57.657600000000002"/>
  </r>
  <r>
    <s v="L1WKHW4J"/>
    <x v="2"/>
    <x v="0"/>
    <s v="Product_FZI7T"/>
    <n v="190.81"/>
    <n v="48"/>
    <x v="1"/>
    <s v="14x10x14 cm"/>
    <d v="2023-07-30T00:00:00"/>
    <d v="2025-01-01T00:00:00"/>
    <s v="RKTBKE"/>
    <s v="154,HYP"/>
    <s v="Red/Small"/>
    <x v="4"/>
    <n v="171.72900000000001"/>
    <n v="1.4273972602739726"/>
    <x v="1"/>
    <n v="163.14255"/>
    <n v="154.55610000000001"/>
    <n v="137.38320000000002"/>
    <n v="99.22120000000001"/>
    <n v="45.794399999999996"/>
  </r>
  <r>
    <s v="SDMCX075"/>
    <x v="1"/>
    <x v="0"/>
    <s v="Product_Y47NQ"/>
    <n v="117.55"/>
    <n v="32"/>
    <x v="1"/>
    <s v="13x19x6 cm"/>
    <d v="2023-01-01T00:00:00"/>
    <d v="2025-01-01T00:00:00"/>
    <s v="KML1GA"/>
    <s v="0X6,5AJ"/>
    <s v="Blue/Medium"/>
    <x v="2"/>
    <n v="105.795"/>
    <n v="2.0027397260273974"/>
    <x v="1"/>
    <n v="100.50525"/>
    <n v="95.215500000000006"/>
    <n v="84.63600000000001"/>
    <n v="61.125999999999998"/>
    <n v="28.212"/>
  </r>
  <r>
    <s v="JZ7XBIVE"/>
    <x v="1"/>
    <x v="0"/>
    <s v="Product_IVDYW"/>
    <n v="112.65"/>
    <n v="64"/>
    <x v="1"/>
    <s v="5x14x7 cm"/>
    <d v="2023-03-15T00:00:00"/>
    <d v="2025-01-01T00:00:00"/>
    <s v="2I3N2A"/>
    <s v="4DE,9D0"/>
    <s v="Green/Large"/>
    <x v="2"/>
    <n v="101.38500000000001"/>
    <n v="1.8027397260273972"/>
    <x v="1"/>
    <n v="96.315749999999994"/>
    <n v="91.246500000000012"/>
    <n v="81.108000000000004"/>
    <n v="58.578000000000003"/>
    <n v="27.036000000000001"/>
  </r>
  <r>
    <s v="YFOHS0V5"/>
    <x v="2"/>
    <x v="0"/>
    <s v="Product_RTBTR"/>
    <n v="240.22"/>
    <n v="25"/>
    <x v="2"/>
    <s v="13x13x15 cm"/>
    <d v="2023-07-30T00:00:00"/>
    <d v="2025-01-01T00:00:00"/>
    <s v="DFHN2N"/>
    <s v="4I6,2UL"/>
    <s v="Green/Large"/>
    <x v="3"/>
    <n v="216.19800000000001"/>
    <n v="1.4273972602739726"/>
    <x v="0"/>
    <n v="205.38810000000001"/>
    <n v="194.57820000000001"/>
    <n v="172.95840000000001"/>
    <n v="124.9144"/>
    <n v="57.652799999999999"/>
  </r>
  <r>
    <s v="ACR5T5O1"/>
    <x v="1"/>
    <x v="0"/>
    <s v="Product_MWEFC"/>
    <n v="182.73"/>
    <n v="52"/>
    <x v="2"/>
    <s v="15x5x5 cm"/>
    <d v="2023-03-15T00:00:00"/>
    <d v="2025-01-01T00:00:00"/>
    <s v="8F7D27"/>
    <s v="NJU,FOF"/>
    <s v="Red/Small"/>
    <x v="4"/>
    <n v="164.45699999999999"/>
    <n v="1.8027397260273972"/>
    <x v="1"/>
    <n v="156.23415"/>
    <n v="148.01130000000001"/>
    <n v="131.56559999999999"/>
    <n v="95.019599999999997"/>
    <n v="43.855199999999996"/>
  </r>
  <r>
    <s v="DSUMR4C5"/>
    <x v="3"/>
    <x v="0"/>
    <s v="Product_694JL"/>
    <n v="437.09"/>
    <n v="1"/>
    <x v="1"/>
    <s v="18x12x14 cm"/>
    <d v="2023-07-30T00:00:00"/>
    <d v="2024-01-01T00:00:00"/>
    <s v="M5O609"/>
    <s v="I2B,4L4"/>
    <s v="Blue/Medium"/>
    <x v="1"/>
    <n v="393.38099999999997"/>
    <n v="0.42465753424657532"/>
    <x v="1"/>
    <n v="373.71194999999994"/>
    <n v="354.04289999999997"/>
    <n v="314.70479999999998"/>
    <n v="227.2868"/>
    <n v="104.90159999999999"/>
  </r>
  <r>
    <s v="DUB2IWJL"/>
    <x v="3"/>
    <x v="0"/>
    <s v="Product_FRE4S"/>
    <n v="232.9"/>
    <n v="34"/>
    <x v="0"/>
    <s v="16x11x11 cm"/>
    <d v="2023-07-30T00:00:00"/>
    <d v="2026-01-01T00:00:00"/>
    <s v="JLX32Q"/>
    <s v="IXK,1I8"/>
    <s v="Green/Large"/>
    <x v="4"/>
    <n v="209.61"/>
    <n v="2.4273972602739726"/>
    <x v="0"/>
    <n v="199.12950000000001"/>
    <n v="188.64900000000003"/>
    <n v="167.68800000000002"/>
    <n v="121.108"/>
    <n v="55.896000000000001"/>
  </r>
  <r>
    <s v="6PH79S7P"/>
    <x v="0"/>
    <x v="0"/>
    <s v="Product_SIHF3"/>
    <n v="386.48"/>
    <n v="10"/>
    <x v="0"/>
    <s v="6x14x13 cm"/>
    <d v="2023-03-15T00:00:00"/>
    <d v="2025-01-01T00:00:00"/>
    <s v="DGJHY2"/>
    <s v="G2W,PP1"/>
    <s v="Red/Small"/>
    <x v="4"/>
    <n v="347.83199999999999"/>
    <n v="1.8027397260273972"/>
    <x v="1"/>
    <n v="330.44039999999995"/>
    <n v="313.04880000000003"/>
    <n v="278.26560000000001"/>
    <n v="200.96960000000001"/>
    <n v="92.755200000000002"/>
  </r>
  <r>
    <s v="HQ3A3R5P"/>
    <x v="2"/>
    <x v="0"/>
    <s v="Product_UVFXZ"/>
    <n v="380.6"/>
    <n v="3"/>
    <x v="1"/>
    <s v="15x11x8 cm"/>
    <d v="2023-01-01T00:00:00"/>
    <d v="2026-01-01T00:00:00"/>
    <s v="EP2E7Z"/>
    <s v="C7S,PP6"/>
    <s v="Blue/Medium"/>
    <x v="0"/>
    <n v="342.54"/>
    <n v="3.0027397260273974"/>
    <x v="0"/>
    <n v="325.41300000000001"/>
    <n v="308.286"/>
    <n v="274.03200000000004"/>
    <n v="197.91200000000001"/>
    <n v="91.344000000000008"/>
  </r>
  <r>
    <s v="21DUUMQM"/>
    <x v="0"/>
    <x v="0"/>
    <s v="Product_C29NY"/>
    <n v="366.44"/>
    <n v="4"/>
    <x v="2"/>
    <s v="11x20x19 cm"/>
    <d v="2023-01-01T00:00:00"/>
    <d v="2025-01-01T00:00:00"/>
    <s v="6X8VT1"/>
    <s v="7V6,XJX"/>
    <s v="Blue/Medium"/>
    <x v="2"/>
    <n v="329.79599999999999"/>
    <n v="2.0027397260273974"/>
    <x v="0"/>
    <n v="313.30619999999999"/>
    <n v="296.81639999999999"/>
    <n v="263.83679999999998"/>
    <n v="190.5488"/>
    <n v="87.945599999999999"/>
  </r>
  <r>
    <s v="XY20X2HL"/>
    <x v="1"/>
    <x v="0"/>
    <s v="Product_BGWZT"/>
    <n v="317.45999999999998"/>
    <n v="73"/>
    <x v="0"/>
    <s v="9x16x17 cm"/>
    <d v="2023-03-15T00:00:00"/>
    <d v="2026-01-01T00:00:00"/>
    <s v="H2KSCD"/>
    <s v="KF3,O49"/>
    <s v="Green/Large"/>
    <x v="3"/>
    <n v="285.714"/>
    <n v="2.8027397260273972"/>
    <x v="0"/>
    <n v="271.42829999999998"/>
    <n v="257.14260000000002"/>
    <n v="228.5712"/>
    <n v="165.07919999999999"/>
    <n v="76.190399999999997"/>
  </r>
  <r>
    <s v="JJZOA2KG"/>
    <x v="2"/>
    <x v="0"/>
    <s v="Product_R7F9J"/>
    <n v="481.92"/>
    <n v="76"/>
    <x v="0"/>
    <s v="5x11x14 cm"/>
    <d v="2023-07-30T00:00:00"/>
    <d v="2024-01-01T00:00:00"/>
    <s v="0W857Z"/>
    <s v="BTT,PKF"/>
    <s v="Green/Large"/>
    <x v="3"/>
    <n v="433.72800000000001"/>
    <n v="0.42465753424657532"/>
    <x v="1"/>
    <n v="412.04160000000002"/>
    <n v="390.35520000000002"/>
    <n v="346.98240000000004"/>
    <n v="250.59840000000003"/>
    <n v="115.66079999999999"/>
  </r>
  <r>
    <s v="BH8A06G0"/>
    <x v="0"/>
    <x v="0"/>
    <s v="Product_BLPKH"/>
    <n v="286.93"/>
    <n v="92"/>
    <x v="1"/>
    <s v="12x7x5 cm"/>
    <d v="2023-07-30T00:00:00"/>
    <d v="2025-01-01T00:00:00"/>
    <s v="JN8C99"/>
    <s v="QS7,KAO"/>
    <s v="Red/Small"/>
    <x v="1"/>
    <n v="258.23700000000002"/>
    <n v="1.4273972602739726"/>
    <x v="1"/>
    <n v="245.32515000000001"/>
    <n v="232.41330000000002"/>
    <n v="206.58960000000002"/>
    <n v="149.20359999999999"/>
    <n v="68.863200000000006"/>
  </r>
  <r>
    <s v="XWICO05Q"/>
    <x v="0"/>
    <x v="0"/>
    <s v="Product_SBXIA"/>
    <n v="299.54000000000002"/>
    <n v="78"/>
    <x v="1"/>
    <s v="16x14x5 cm"/>
    <d v="2023-07-30T00:00:00"/>
    <d v="2025-01-01T00:00:00"/>
    <s v="X5HNAC"/>
    <s v="NIG,K7Q"/>
    <s v="Blue/Medium"/>
    <x v="0"/>
    <n v="269.58600000000001"/>
    <n v="1.4273972602739726"/>
    <x v="1"/>
    <n v="256.10669999999999"/>
    <n v="242.62740000000002"/>
    <n v="215.66880000000003"/>
    <n v="155.76080000000002"/>
    <n v="71.889600000000002"/>
  </r>
  <r>
    <s v="DNI322JY"/>
    <x v="2"/>
    <x v="0"/>
    <s v="Product_BJ57S"/>
    <n v="481.65"/>
    <n v="20"/>
    <x v="0"/>
    <s v="14x6x8 cm"/>
    <d v="2023-01-01T00:00:00"/>
    <d v="2025-01-01T00:00:00"/>
    <s v="HMPDDG"/>
    <s v="IXE,WZV"/>
    <s v="Blue/Medium"/>
    <x v="3"/>
    <n v="433.48499999999996"/>
    <n v="2.0027397260273974"/>
    <x v="1"/>
    <n v="411.81074999999993"/>
    <n v="390.13649999999996"/>
    <n v="346.78800000000001"/>
    <n v="250.458"/>
    <n v="115.59599999999999"/>
  </r>
  <r>
    <s v="O526UZTQ"/>
    <x v="2"/>
    <x v="0"/>
    <s v="Product_GR9WW"/>
    <n v="339.82"/>
    <n v="96"/>
    <x v="2"/>
    <s v="16x7x14 cm"/>
    <d v="2023-03-15T00:00:00"/>
    <d v="2026-01-01T00:00:00"/>
    <s v="Z3NJ97"/>
    <s v="TEG,WTL"/>
    <s v="Green/Large"/>
    <x v="2"/>
    <n v="305.83799999999997"/>
    <n v="2.8027397260273972"/>
    <x v="0"/>
    <n v="290.54609999999997"/>
    <n v="275.25419999999997"/>
    <n v="244.67039999999997"/>
    <n v="176.7064"/>
    <n v="81.556799999999996"/>
  </r>
  <r>
    <s v="BAMKBLJY"/>
    <x v="0"/>
    <x v="0"/>
    <s v="Product_VFMGR"/>
    <n v="177.14"/>
    <n v="64"/>
    <x v="1"/>
    <s v="10x11x19 cm"/>
    <d v="2023-03-15T00:00:00"/>
    <d v="2025-01-01T00:00:00"/>
    <s v="01U3T7"/>
    <s v="TTE,TWA"/>
    <s v="Blue/Medium"/>
    <x v="4"/>
    <n v="159.42599999999999"/>
    <n v="1.8027397260273972"/>
    <x v="1"/>
    <n v="151.45469999999997"/>
    <n v="143.48339999999999"/>
    <n v="127.54079999999999"/>
    <n v="92.112799999999993"/>
    <n v="42.513599999999997"/>
  </r>
  <r>
    <s v="ZPD3GD4Y"/>
    <x v="0"/>
    <x v="0"/>
    <s v="Product_56OWE"/>
    <n v="252.77"/>
    <n v="87"/>
    <x v="1"/>
    <s v="17x11x13 cm"/>
    <d v="2023-03-15T00:00:00"/>
    <d v="2024-01-01T00:00:00"/>
    <s v="R1MJBS"/>
    <s v="LLC,SSO"/>
    <s v="Blue/Medium"/>
    <x v="3"/>
    <n v="227.49299999999999"/>
    <n v="0.8"/>
    <x v="1"/>
    <n v="216.11834999999999"/>
    <n v="204.74369999999999"/>
    <n v="181.99440000000001"/>
    <n v="131.44040000000001"/>
    <n v="60.6648"/>
  </r>
  <r>
    <s v="SRLLOT5G"/>
    <x v="3"/>
    <x v="0"/>
    <s v="Product_BNFTX"/>
    <n v="476.36"/>
    <n v="99"/>
    <x v="0"/>
    <s v="10x19x16 cm"/>
    <d v="2023-03-15T00:00:00"/>
    <d v="2024-01-01T00:00:00"/>
    <s v="CUGBY3"/>
    <s v="QNG,L1O"/>
    <s v="Blue/Medium"/>
    <x v="1"/>
    <n v="428.72399999999999"/>
    <n v="0.8"/>
    <x v="1"/>
    <n v="407.28779999999995"/>
    <n v="385.85160000000002"/>
    <n v="342.97919999999999"/>
    <n v="247.70720000000003"/>
    <n v="114.32639999999999"/>
  </r>
  <r>
    <s v="XNX59RJP"/>
    <x v="3"/>
    <x v="0"/>
    <s v="Product_PKGP0"/>
    <n v="97.79"/>
    <n v="20"/>
    <x v="2"/>
    <s v="19x17x5 cm"/>
    <d v="2023-07-30T00:00:00"/>
    <d v="2024-01-01T00:00:00"/>
    <s v="1SWF1P"/>
    <s v="Q7J,0BN"/>
    <s v="Blue/Medium"/>
    <x v="0"/>
    <n v="88.01100000000001"/>
    <n v="0.42465753424657532"/>
    <x v="1"/>
    <n v="83.61045"/>
    <n v="79.209900000000005"/>
    <n v="70.408800000000014"/>
    <n v="50.850800000000007"/>
    <n v="23.4696"/>
  </r>
  <r>
    <s v="B4WJM7CR"/>
    <x v="3"/>
    <x v="0"/>
    <s v="Product_681UF"/>
    <n v="157.11000000000001"/>
    <n v="46"/>
    <x v="0"/>
    <s v="14x8x14 cm"/>
    <d v="2023-07-30T00:00:00"/>
    <d v="2025-01-01T00:00:00"/>
    <s v="GPV17C"/>
    <s v="PG7,9QA"/>
    <s v="Blue/Medium"/>
    <x v="4"/>
    <n v="141.399"/>
    <n v="1.4273972602739726"/>
    <x v="0"/>
    <n v="134.32905"/>
    <n v="127.2591"/>
    <n v="113.11920000000001"/>
    <n v="81.697200000000009"/>
    <n v="37.706400000000002"/>
  </r>
  <r>
    <s v="VD0WYTNW"/>
    <x v="3"/>
    <x v="0"/>
    <s v="Product_UHSOM"/>
    <n v="253.42"/>
    <n v="21"/>
    <x v="1"/>
    <s v="9x5x8 cm"/>
    <d v="2023-01-01T00:00:00"/>
    <d v="2025-01-01T00:00:00"/>
    <s v="EAR302"/>
    <s v="5FH,LFR"/>
    <s v="Green/Large"/>
    <x v="0"/>
    <n v="228.07799999999997"/>
    <n v="2.0027397260273974"/>
    <x v="1"/>
    <n v="216.67409999999995"/>
    <n v="205.27019999999999"/>
    <n v="182.4624"/>
    <n v="131.7784"/>
    <n v="60.820799999999991"/>
  </r>
  <r>
    <s v="ANURTOGA"/>
    <x v="3"/>
    <x v="0"/>
    <s v="Product_4HWNZ"/>
    <n v="154.07"/>
    <n v="8"/>
    <x v="0"/>
    <s v="5x11x17 cm"/>
    <d v="2023-03-15T00:00:00"/>
    <d v="2026-01-01T00:00:00"/>
    <s v="3ZTJKX"/>
    <s v="DJA,G3U"/>
    <s v="Red/Small"/>
    <x v="0"/>
    <n v="138.66299999999998"/>
    <n v="2.8027397260273972"/>
    <x v="0"/>
    <n v="131.72984999999997"/>
    <n v="124.79669999999999"/>
    <n v="110.93039999999999"/>
    <n v="80.116399999999999"/>
    <n v="36.976799999999997"/>
  </r>
  <r>
    <s v="B20LM1NI"/>
    <x v="2"/>
    <x v="0"/>
    <s v="Product_7BSLA"/>
    <n v="453.06"/>
    <n v="81"/>
    <x v="1"/>
    <s v="7x7x5 cm"/>
    <d v="2023-01-01T00:00:00"/>
    <d v="2024-01-01T00:00:00"/>
    <s v="ILZ4X0"/>
    <s v="Y7Z,I5P"/>
    <s v="Red/Small"/>
    <x v="4"/>
    <n v="407.75400000000002"/>
    <n v="1"/>
    <x v="1"/>
    <n v="387.36630000000002"/>
    <n v="366.97860000000003"/>
    <n v="326.20320000000004"/>
    <n v="235.59120000000001"/>
    <n v="108.73439999999999"/>
  </r>
  <r>
    <s v="AHGKYSS5"/>
    <x v="3"/>
    <x v="0"/>
    <s v="Product_5L1LB"/>
    <n v="87.36"/>
    <n v="15"/>
    <x v="1"/>
    <s v="14x19x17 cm"/>
    <d v="2023-03-15T00:00:00"/>
    <d v="2026-01-01T00:00:00"/>
    <s v="IEVBOJ"/>
    <s v="OEF,RX1"/>
    <s v="Blue/Medium"/>
    <x v="4"/>
    <n v="78.623999999999995"/>
    <n v="2.8027397260273972"/>
    <x v="0"/>
    <n v="74.692799999999991"/>
    <n v="70.761600000000001"/>
    <n v="62.8992"/>
    <n v="45.427199999999999"/>
    <n v="20.9664"/>
  </r>
  <r>
    <s v="A33SOMWD"/>
    <x v="1"/>
    <x v="0"/>
    <s v="Product_TOFTK"/>
    <n v="274.81"/>
    <n v="46"/>
    <x v="0"/>
    <s v="18x17x5 cm"/>
    <d v="2023-03-15T00:00:00"/>
    <d v="2024-01-01T00:00:00"/>
    <s v="U7S7CN"/>
    <s v="MK2,DZ8"/>
    <s v="Red/Small"/>
    <x v="3"/>
    <n v="247.32900000000001"/>
    <n v="0.8"/>
    <x v="1"/>
    <n v="234.96254999999999"/>
    <n v="222.59610000000001"/>
    <n v="197.86320000000001"/>
    <n v="142.90120000000002"/>
    <n v="65.954399999999993"/>
  </r>
  <r>
    <s v="9856J5M4"/>
    <x v="0"/>
    <x v="0"/>
    <s v="Product_O93UM"/>
    <n v="40.479999999999997"/>
    <n v="10"/>
    <x v="0"/>
    <s v="7x15x18 cm"/>
    <d v="2023-01-01T00:00:00"/>
    <d v="2024-01-01T00:00:00"/>
    <s v="ADHQ77"/>
    <s v="S5J,8VB"/>
    <s v="Blue/Medium"/>
    <x v="3"/>
    <n v="36.431999999999995"/>
    <n v="1"/>
    <x v="1"/>
    <n v="34.610399999999991"/>
    <n v="32.788799999999995"/>
    <n v="29.145599999999998"/>
    <n v="21.049599999999998"/>
    <n v="9.7151999999999994"/>
  </r>
  <r>
    <s v="JNSE35CH"/>
    <x v="2"/>
    <x v="0"/>
    <s v="Product_EW96P"/>
    <n v="360.93"/>
    <n v="80"/>
    <x v="2"/>
    <s v="20x18x8 cm"/>
    <d v="2023-03-15T00:00:00"/>
    <d v="2025-01-01T00:00:00"/>
    <s v="VBKB9V"/>
    <s v="HOF,2JT"/>
    <s v="Blue/Medium"/>
    <x v="4"/>
    <n v="324.83699999999999"/>
    <n v="1.8027397260273972"/>
    <x v="0"/>
    <n v="308.59514999999999"/>
    <n v="292.35329999999999"/>
    <n v="259.86959999999999"/>
    <n v="187.68360000000001"/>
    <n v="86.623199999999997"/>
  </r>
  <r>
    <s v="AN5XZ61P"/>
    <x v="3"/>
    <x v="0"/>
    <s v="Product_V3W8E"/>
    <n v="80.19"/>
    <n v="22"/>
    <x v="1"/>
    <s v="13x7x19 cm"/>
    <d v="2023-07-30T00:00:00"/>
    <d v="2024-01-01T00:00:00"/>
    <s v="JAY0OE"/>
    <s v="O34,LVZ"/>
    <s v="Green/Large"/>
    <x v="1"/>
    <n v="72.170999999999992"/>
    <n v="0.42465753424657532"/>
    <x v="1"/>
    <n v="68.562449999999984"/>
    <n v="64.95389999999999"/>
    <n v="57.736799999999995"/>
    <n v="41.698799999999999"/>
    <n v="19.2456"/>
  </r>
  <r>
    <s v="0Z0U7IM0"/>
    <x v="1"/>
    <x v="0"/>
    <s v="Product_JUTW4"/>
    <n v="412.34"/>
    <n v="7"/>
    <x v="1"/>
    <s v="7x10x15 cm"/>
    <d v="2023-07-30T00:00:00"/>
    <d v="2026-01-01T00:00:00"/>
    <s v="DUEBLV"/>
    <s v="8L5,I1J"/>
    <s v="Blue/Medium"/>
    <x v="3"/>
    <n v="371.10599999999999"/>
    <n v="2.4273972602739726"/>
    <x v="0"/>
    <n v="352.55070000000001"/>
    <n v="333.99540000000002"/>
    <n v="296.88479999999998"/>
    <n v="214.41679999999999"/>
    <n v="98.96159999999999"/>
  </r>
  <r>
    <s v="B8YI20W8"/>
    <x v="0"/>
    <x v="0"/>
    <s v="Product_DIWZ0"/>
    <n v="167.27"/>
    <n v="70"/>
    <x v="1"/>
    <s v="16x19x16 cm"/>
    <d v="2023-03-15T00:00:00"/>
    <d v="2025-01-01T00:00:00"/>
    <s v="8XESX1"/>
    <s v="LPO,WLK"/>
    <s v="Red/Small"/>
    <x v="2"/>
    <n v="150.54300000000001"/>
    <n v="1.8027397260273972"/>
    <x v="0"/>
    <n v="143.01585"/>
    <n v="135.48870000000002"/>
    <n v="120.43440000000001"/>
    <n v="86.980400000000003"/>
    <n v="40.144800000000004"/>
  </r>
  <r>
    <s v="Y86U42OH"/>
    <x v="3"/>
    <x v="0"/>
    <s v="Product_C40JG"/>
    <n v="312.27999999999997"/>
    <n v="35"/>
    <x v="2"/>
    <s v="14x11x20 cm"/>
    <d v="2023-01-01T00:00:00"/>
    <d v="2026-01-01T00:00:00"/>
    <s v="RH6G7O"/>
    <s v="4LG,JLP"/>
    <s v="Green/Large"/>
    <x v="2"/>
    <n v="281.05199999999996"/>
    <n v="3.0027397260273974"/>
    <x v="0"/>
    <n v="266.99939999999998"/>
    <n v="252.94679999999997"/>
    <n v="224.84159999999997"/>
    <n v="162.38559999999998"/>
    <n v="74.947199999999995"/>
  </r>
  <r>
    <s v="SPQ5DD5U"/>
    <x v="0"/>
    <x v="0"/>
    <s v="Product_ZHF5D"/>
    <n v="171.7"/>
    <n v="5"/>
    <x v="2"/>
    <s v="10x6x19 cm"/>
    <d v="2023-03-15T00:00:00"/>
    <d v="2024-01-01T00:00:00"/>
    <s v="JSLJ5Y"/>
    <s v="WAR,CC2"/>
    <s v="Red/Small"/>
    <x v="1"/>
    <n v="154.53"/>
    <n v="0.8"/>
    <x v="1"/>
    <n v="146.80349999999999"/>
    <n v="139.077"/>
    <n v="123.62400000000001"/>
    <n v="89.283999999999992"/>
    <n v="41.207999999999998"/>
  </r>
  <r>
    <s v="PXP92HM2"/>
    <x v="0"/>
    <x v="0"/>
    <s v="Product_GZMTE"/>
    <n v="323.64999999999998"/>
    <n v="98"/>
    <x v="0"/>
    <s v="8x9x19 cm"/>
    <d v="2023-01-01T00:00:00"/>
    <d v="2026-01-01T00:00:00"/>
    <s v="QCLCPL"/>
    <s v="74N,HQP"/>
    <s v="Blue/Medium"/>
    <x v="0"/>
    <n v="291.28499999999997"/>
    <n v="3.0027397260273974"/>
    <x v="0"/>
    <n v="276.72074999999995"/>
    <n v="262.15649999999999"/>
    <n v="233.02799999999999"/>
    <n v="168.298"/>
    <n v="77.675999999999988"/>
  </r>
  <r>
    <s v="V75EQSYQ"/>
    <x v="2"/>
    <x v="0"/>
    <s v="Product_DATWV"/>
    <n v="83.85"/>
    <n v="71"/>
    <x v="1"/>
    <s v="18x13x20 cm"/>
    <d v="2023-03-15T00:00:00"/>
    <d v="2024-01-01T00:00:00"/>
    <s v="WZJS0L"/>
    <s v="S50,IDO"/>
    <s v="Red/Small"/>
    <x v="4"/>
    <n v="75.464999999999989"/>
    <n v="0.8"/>
    <x v="1"/>
    <n v="71.691749999999985"/>
    <n v="67.918499999999995"/>
    <n v="60.371999999999993"/>
    <n v="43.601999999999997"/>
    <n v="20.123999999999999"/>
  </r>
  <r>
    <s v="98I2KQAS"/>
    <x v="1"/>
    <x v="0"/>
    <s v="Product_99YV3"/>
    <n v="414.34"/>
    <n v="82"/>
    <x v="0"/>
    <s v="10x6x6 cm"/>
    <d v="2023-07-30T00:00:00"/>
    <d v="2024-01-01T00:00:00"/>
    <s v="ZQKRY2"/>
    <s v="IL4,FE0"/>
    <s v="Red/Small"/>
    <x v="1"/>
    <n v="372.90599999999995"/>
    <n v="0.42465753424657532"/>
    <x v="1"/>
    <n v="354.26069999999993"/>
    <n v="335.61539999999997"/>
    <n v="298.32479999999998"/>
    <n v="215.45679999999999"/>
    <n v="99.441599999999994"/>
  </r>
  <r>
    <s v="93XTQRML"/>
    <x v="3"/>
    <x v="0"/>
    <s v="Product_G3LNS"/>
    <n v="373.84"/>
    <n v="82"/>
    <x v="0"/>
    <s v="7x18x12 cm"/>
    <d v="2023-07-30T00:00:00"/>
    <d v="2026-01-01T00:00:00"/>
    <s v="ZPE3PB"/>
    <s v="TR1,6IN"/>
    <s v="Blue/Medium"/>
    <x v="0"/>
    <n v="336.45599999999996"/>
    <n v="2.4273972602739726"/>
    <x v="0"/>
    <n v="319.63319999999993"/>
    <n v="302.81039999999996"/>
    <n v="269.16479999999996"/>
    <n v="194.39679999999998"/>
    <n v="89.721599999999995"/>
  </r>
  <r>
    <s v="88VOF14W"/>
    <x v="2"/>
    <x v="0"/>
    <s v="Product_CG2AX"/>
    <n v="362.14"/>
    <n v="49"/>
    <x v="1"/>
    <s v="10x10x9 cm"/>
    <d v="2023-07-30T00:00:00"/>
    <d v="2024-01-01T00:00:00"/>
    <s v="7NME40"/>
    <s v="JLO,3LD"/>
    <s v="Green/Large"/>
    <x v="2"/>
    <n v="325.92599999999999"/>
    <n v="0.42465753424657532"/>
    <x v="1"/>
    <n v="309.62969999999996"/>
    <n v="293.33339999999998"/>
    <n v="260.74079999999998"/>
    <n v="188.31280000000001"/>
    <n v="86.913599999999988"/>
  </r>
  <r>
    <s v="LCWCKZ7Q"/>
    <x v="3"/>
    <x v="0"/>
    <s v="Product_HV06H"/>
    <n v="426"/>
    <n v="62"/>
    <x v="1"/>
    <s v="9x18x16 cm"/>
    <d v="2023-01-01T00:00:00"/>
    <d v="2024-01-01T00:00:00"/>
    <s v="GY0QUV"/>
    <s v="302,S65"/>
    <s v="Blue/Medium"/>
    <x v="3"/>
    <n v="383.4"/>
    <n v="1"/>
    <x v="1"/>
    <n v="364.22999999999996"/>
    <n v="345.06"/>
    <n v="306.71999999999997"/>
    <n v="221.52"/>
    <n v="102.24"/>
  </r>
  <r>
    <s v="PIOT7T95"/>
    <x v="1"/>
    <x v="0"/>
    <s v="Product_VDAIE"/>
    <n v="181.37"/>
    <n v="91"/>
    <x v="0"/>
    <s v="7x11x16 cm"/>
    <d v="2023-07-30T00:00:00"/>
    <d v="2024-01-01T00:00:00"/>
    <s v="VUF9E1"/>
    <s v="KJ8,ZBT"/>
    <s v="Red/Small"/>
    <x v="4"/>
    <n v="163.233"/>
    <n v="0.42465753424657532"/>
    <x v="1"/>
    <n v="155.07135"/>
    <n v="146.90970000000002"/>
    <n v="130.5864"/>
    <n v="94.312400000000011"/>
    <n v="43.528799999999997"/>
  </r>
  <r>
    <s v="V2JPUKY2"/>
    <x v="0"/>
    <x v="0"/>
    <s v="Product_NQOHF"/>
    <n v="162.26"/>
    <n v="60"/>
    <x v="1"/>
    <s v="19x6x11 cm"/>
    <d v="2023-03-15T00:00:00"/>
    <d v="2025-01-01T00:00:00"/>
    <s v="T3AN5E"/>
    <s v="76Z,UXY"/>
    <s v="Blue/Medium"/>
    <x v="4"/>
    <n v="146.03399999999999"/>
    <n v="1.8027397260273972"/>
    <x v="1"/>
    <n v="138.73229999999998"/>
    <n v="131.4306"/>
    <n v="116.8272"/>
    <n v="84.375199999999992"/>
    <n v="38.942399999999999"/>
  </r>
  <r>
    <s v="JAMGY6N6"/>
    <x v="0"/>
    <x v="0"/>
    <s v="Product_A8456"/>
    <n v="203.04"/>
    <n v="58"/>
    <x v="1"/>
    <s v="7x11x14 cm"/>
    <d v="2023-03-15T00:00:00"/>
    <d v="2025-01-01T00:00:00"/>
    <s v="4JFMCA"/>
    <s v="3PT,XJQ"/>
    <s v="Blue/Medium"/>
    <x v="3"/>
    <n v="182.73599999999999"/>
    <n v="1.8027397260273972"/>
    <x v="1"/>
    <n v="173.5992"/>
    <n v="164.4624"/>
    <n v="146.18879999999999"/>
    <n v="105.5808"/>
    <n v="48.729599999999998"/>
  </r>
  <r>
    <s v="KJO66DK1"/>
    <x v="2"/>
    <x v="0"/>
    <s v="Product_S9MZX"/>
    <n v="303.98"/>
    <n v="6"/>
    <x v="2"/>
    <s v="16x14x18 cm"/>
    <d v="2023-07-30T00:00:00"/>
    <d v="2024-01-01T00:00:00"/>
    <s v="G6F9OO"/>
    <s v="FE2,8LG"/>
    <s v="Red/Small"/>
    <x v="3"/>
    <n v="273.58199999999999"/>
    <n v="0.42465753424657532"/>
    <x v="1"/>
    <n v="259.90289999999999"/>
    <n v="246.22380000000001"/>
    <n v="218.8656"/>
    <n v="158.06960000000001"/>
    <n v="72.955200000000005"/>
  </r>
  <r>
    <s v="9MY2HS4D"/>
    <x v="0"/>
    <x v="0"/>
    <s v="Product_H4A14"/>
    <n v="451.52"/>
    <n v="86"/>
    <x v="1"/>
    <s v="5x14x13 cm"/>
    <d v="2023-03-15T00:00:00"/>
    <d v="2025-01-01T00:00:00"/>
    <s v="VF6FJ2"/>
    <s v="49I,O0E"/>
    <s v="Blue/Medium"/>
    <x v="3"/>
    <n v="406.36799999999999"/>
    <n v="1.8027397260273972"/>
    <x v="1"/>
    <n v="386.0496"/>
    <n v="365.7312"/>
    <n v="325.09440000000001"/>
    <n v="234.79040000000001"/>
    <n v="108.36479999999999"/>
  </r>
  <r>
    <s v="R4Y69DN0"/>
    <x v="1"/>
    <x v="0"/>
    <s v="Product_CNS55"/>
    <n v="347.45"/>
    <n v="38"/>
    <x v="2"/>
    <s v="7x18x17 cm"/>
    <d v="2023-03-15T00:00:00"/>
    <d v="2025-01-01T00:00:00"/>
    <s v="CGP7MJ"/>
    <s v="ILU,3R2"/>
    <s v="Green/Large"/>
    <x v="1"/>
    <n v="312.70499999999998"/>
    <n v="1.8027397260273972"/>
    <x v="1"/>
    <n v="297.06975"/>
    <n v="281.43450000000001"/>
    <n v="250.16399999999999"/>
    <n v="180.67400000000001"/>
    <n v="83.387999999999991"/>
  </r>
  <r>
    <s v="4HDI55LG"/>
    <x v="1"/>
    <x v="0"/>
    <s v="Product_77284"/>
    <n v="230.1"/>
    <n v="65"/>
    <x v="1"/>
    <s v="9x15x8 cm"/>
    <d v="2023-03-15T00:00:00"/>
    <d v="2024-01-01T00:00:00"/>
    <s v="NXRNN7"/>
    <s v="AC8,54W"/>
    <s v="Red/Small"/>
    <x v="2"/>
    <n v="207.09"/>
    <n v="0.8"/>
    <x v="1"/>
    <n v="196.7355"/>
    <n v="186.381"/>
    <n v="165.67200000000003"/>
    <n v="119.652"/>
    <n v="55.223999999999997"/>
  </r>
  <r>
    <s v="IUGI83MZ"/>
    <x v="3"/>
    <x v="0"/>
    <s v="Product_LD0SF"/>
    <n v="419.67"/>
    <n v="91"/>
    <x v="1"/>
    <s v="19x16x16 cm"/>
    <d v="2023-01-01T00:00:00"/>
    <d v="2025-01-01T00:00:00"/>
    <s v="BC790H"/>
    <s v="54N,GJ2"/>
    <s v="Green/Large"/>
    <x v="1"/>
    <n v="377.70300000000003"/>
    <n v="2.0027397260273974"/>
    <x v="1"/>
    <n v="358.81785000000002"/>
    <n v="339.93270000000001"/>
    <n v="302.16240000000005"/>
    <n v="218.22840000000002"/>
    <n v="100.7208"/>
  </r>
  <r>
    <s v="IF5AK51S"/>
    <x v="3"/>
    <x v="0"/>
    <s v="Product_PJK15"/>
    <n v="264.24"/>
    <n v="51"/>
    <x v="0"/>
    <s v="12x13x13 cm"/>
    <d v="2023-03-15T00:00:00"/>
    <d v="2024-01-01T00:00:00"/>
    <s v="W8N5FS"/>
    <s v="BYE,NZ3"/>
    <s v="Green/Large"/>
    <x v="2"/>
    <n v="237.816"/>
    <n v="0.8"/>
    <x v="1"/>
    <n v="225.92519999999999"/>
    <n v="214.03440000000001"/>
    <n v="190.25280000000001"/>
    <n v="137.40480000000002"/>
    <n v="63.417599999999993"/>
  </r>
  <r>
    <s v="313FRWFJ"/>
    <x v="1"/>
    <x v="0"/>
    <s v="Product_OSBRM"/>
    <n v="196.83"/>
    <n v="84"/>
    <x v="0"/>
    <s v="11x18x16 cm"/>
    <d v="2023-07-30T00:00:00"/>
    <d v="2025-01-01T00:00:00"/>
    <s v="YFT1B0"/>
    <s v="9HH,EZW"/>
    <s v="Green/Large"/>
    <x v="3"/>
    <n v="177.14700000000002"/>
    <n v="1.4273972602739726"/>
    <x v="1"/>
    <n v="168.28965000000002"/>
    <n v="159.43230000000003"/>
    <n v="141.71760000000003"/>
    <n v="102.3516"/>
    <n v="47.239200000000004"/>
  </r>
  <r>
    <s v="QIPKLVPB"/>
    <x v="2"/>
    <x v="0"/>
    <s v="Product_USZYB"/>
    <n v="189.51"/>
    <n v="93"/>
    <x v="2"/>
    <s v="16x14x11 cm"/>
    <d v="2023-07-30T00:00:00"/>
    <d v="2025-01-01T00:00:00"/>
    <s v="T2IQG1"/>
    <s v="HX5,JWO"/>
    <s v="Green/Large"/>
    <x v="4"/>
    <n v="170.559"/>
    <n v="1.4273972602739726"/>
    <x v="1"/>
    <n v="162.03104999999999"/>
    <n v="153.50309999999999"/>
    <n v="136.44720000000001"/>
    <n v="98.545199999999994"/>
    <n v="45.482399999999998"/>
  </r>
  <r>
    <s v="LGA1YS69"/>
    <x v="3"/>
    <x v="0"/>
    <s v="Product_WMX3M"/>
    <n v="421.58"/>
    <n v="4"/>
    <x v="0"/>
    <s v="10x20x14 cm"/>
    <d v="2023-01-01T00:00:00"/>
    <d v="2026-01-01T00:00:00"/>
    <s v="56XR69"/>
    <s v="MI5,KAN"/>
    <s v="Red/Small"/>
    <x v="2"/>
    <n v="379.42199999999997"/>
    <n v="3.0027397260273974"/>
    <x v="0"/>
    <n v="360.45089999999993"/>
    <n v="341.47979999999995"/>
    <n v="303.5376"/>
    <n v="219.2216"/>
    <n v="101.17919999999999"/>
  </r>
  <r>
    <s v="KVWG760U"/>
    <x v="1"/>
    <x v="0"/>
    <s v="Product_LP2JD"/>
    <n v="70.45"/>
    <n v="36"/>
    <x v="0"/>
    <s v="9x12x13 cm"/>
    <d v="2023-07-30T00:00:00"/>
    <d v="2026-01-01T00:00:00"/>
    <s v="YK40X1"/>
    <s v="XUS,NOV"/>
    <s v="Red/Small"/>
    <x v="1"/>
    <n v="63.405000000000001"/>
    <n v="2.4273972602739726"/>
    <x v="0"/>
    <n v="60.234749999999998"/>
    <n v="57.064500000000002"/>
    <n v="50.724000000000004"/>
    <n v="36.634"/>
    <n v="16.908000000000001"/>
  </r>
  <r>
    <s v="R83ZSMTA"/>
    <x v="2"/>
    <x v="0"/>
    <s v="Product_67I5D"/>
    <n v="487.77"/>
    <n v="60"/>
    <x v="2"/>
    <s v="12x10x13 cm"/>
    <d v="2023-01-01T00:00:00"/>
    <d v="2025-01-01T00:00:00"/>
    <s v="9AD7PL"/>
    <s v="ZQC,9I4"/>
    <s v="Green/Large"/>
    <x v="2"/>
    <n v="438.99299999999999"/>
    <n v="2.0027397260273974"/>
    <x v="0"/>
    <n v="417.04334999999998"/>
    <n v="395.09370000000001"/>
    <n v="351.19440000000003"/>
    <n v="253.6404"/>
    <n v="117.06479999999999"/>
  </r>
  <r>
    <s v="SA0SWX2O"/>
    <x v="1"/>
    <x v="0"/>
    <s v="Product_I7Y6N"/>
    <n v="185.4"/>
    <n v="37"/>
    <x v="1"/>
    <s v="17x14x18 cm"/>
    <d v="2023-01-01T00:00:00"/>
    <d v="2025-01-01T00:00:00"/>
    <s v="M5TQ49"/>
    <s v="QK7,4K1"/>
    <s v="Blue/Medium"/>
    <x v="0"/>
    <n v="166.86"/>
    <n v="2.0027397260273974"/>
    <x v="0"/>
    <n v="158.517"/>
    <n v="150.17400000000001"/>
    <n v="133.48800000000003"/>
    <n v="96.408000000000001"/>
    <n v="44.496000000000002"/>
  </r>
  <r>
    <s v="O53VD3B8"/>
    <x v="0"/>
    <x v="0"/>
    <s v="Product_88VLT"/>
    <n v="75.98"/>
    <n v="95"/>
    <x v="0"/>
    <s v="20x14x6 cm"/>
    <d v="2023-07-30T00:00:00"/>
    <d v="2025-01-01T00:00:00"/>
    <s v="HWKLUK"/>
    <s v="GRE,8MN"/>
    <s v="Red/Small"/>
    <x v="4"/>
    <n v="68.382000000000005"/>
    <n v="1.4273972602739726"/>
    <x v="1"/>
    <n v="64.962900000000005"/>
    <n v="61.543800000000005"/>
    <n v="54.705600000000004"/>
    <n v="39.509600000000006"/>
    <n v="18.235199999999999"/>
  </r>
  <r>
    <s v="PZFWYYKF"/>
    <x v="2"/>
    <x v="0"/>
    <s v="Product_PHL7A"/>
    <n v="355.92"/>
    <n v="19"/>
    <x v="1"/>
    <s v="19x19x15 cm"/>
    <d v="2023-01-01T00:00:00"/>
    <d v="2024-01-01T00:00:00"/>
    <s v="HCLSSC"/>
    <s v="4QP,Z89"/>
    <s v="Red/Small"/>
    <x v="1"/>
    <n v="320.32800000000003"/>
    <n v="1"/>
    <x v="1"/>
    <n v="304.3116"/>
    <n v="288.29520000000002"/>
    <n v="256.26240000000001"/>
    <n v="185.07840000000002"/>
    <n v="85.4208"/>
  </r>
  <r>
    <s v="R0RSKN0C"/>
    <x v="1"/>
    <x v="0"/>
    <s v="Product_67928"/>
    <n v="213.8"/>
    <n v="79"/>
    <x v="1"/>
    <s v="14x17x10 cm"/>
    <d v="2023-03-15T00:00:00"/>
    <d v="2025-01-01T00:00:00"/>
    <s v="Q46W77"/>
    <s v="SJU,BMK"/>
    <s v="Blue/Medium"/>
    <x v="1"/>
    <n v="192.42000000000002"/>
    <n v="1.8027397260273972"/>
    <x v="1"/>
    <n v="182.79900000000001"/>
    <n v="173.17800000000003"/>
    <n v="153.93600000000004"/>
    <n v="111.17600000000002"/>
    <n v="51.311999999999998"/>
  </r>
  <r>
    <s v="DNX00I59"/>
    <x v="2"/>
    <x v="0"/>
    <s v="Product_IL6UE"/>
    <n v="177.62"/>
    <n v="90"/>
    <x v="0"/>
    <s v="18x5x8 cm"/>
    <d v="2023-01-01T00:00:00"/>
    <d v="2026-01-01T00:00:00"/>
    <s v="1JR3YX"/>
    <s v="IR4,UWL"/>
    <s v="Green/Large"/>
    <x v="2"/>
    <n v="159.858"/>
    <n v="3.0027397260273974"/>
    <x v="0"/>
    <n v="151.86509999999998"/>
    <n v="143.87220000000002"/>
    <n v="127.88640000000001"/>
    <n v="92.362400000000008"/>
    <n v="42.628799999999998"/>
  </r>
  <r>
    <s v="2AG104HF"/>
    <x v="1"/>
    <x v="0"/>
    <s v="Product_KEMDZ"/>
    <n v="496.44"/>
    <n v="12"/>
    <x v="1"/>
    <s v="5x6x9 cm"/>
    <d v="2023-07-30T00:00:00"/>
    <d v="2025-01-01T00:00:00"/>
    <s v="S76ACH"/>
    <s v="FG5,L33"/>
    <s v="Blue/Medium"/>
    <x v="0"/>
    <n v="446.79599999999999"/>
    <n v="1.4273972602739726"/>
    <x v="1"/>
    <n v="424.45619999999997"/>
    <n v="402.1164"/>
    <n v="357.43680000000001"/>
    <n v="258.14879999999999"/>
    <n v="119.1456"/>
  </r>
  <r>
    <s v="EBANCAC7"/>
    <x v="1"/>
    <x v="0"/>
    <s v="Product_L2SQX"/>
    <n v="388.26"/>
    <n v="25"/>
    <x v="0"/>
    <s v="8x16x19 cm"/>
    <d v="2023-01-01T00:00:00"/>
    <d v="2024-01-01T00:00:00"/>
    <s v="ON7JP7"/>
    <s v="H89,7AL"/>
    <s v="Green/Large"/>
    <x v="1"/>
    <n v="349.43399999999997"/>
    <n v="1"/>
    <x v="1"/>
    <n v="331.96229999999997"/>
    <n v="314.49059999999997"/>
    <n v="279.54719999999998"/>
    <n v="201.89519999999999"/>
    <n v="93.182400000000001"/>
  </r>
  <r>
    <s v="JCUYPMCT"/>
    <x v="3"/>
    <x v="0"/>
    <s v="Product_FQ6XW"/>
    <n v="79.349999999999994"/>
    <n v="27"/>
    <x v="0"/>
    <s v="5x5x6 cm"/>
    <d v="2023-07-30T00:00:00"/>
    <d v="2024-01-01T00:00:00"/>
    <s v="E2RZTZ"/>
    <s v="BI5,XRL"/>
    <s v="Green/Large"/>
    <x v="3"/>
    <n v="71.414999999999992"/>
    <n v="0.42465753424657532"/>
    <x v="1"/>
    <n v="67.844249999999988"/>
    <n v="64.273499999999999"/>
    <n v="57.131999999999998"/>
    <n v="41.262"/>
    <n v="19.043999999999997"/>
  </r>
  <r>
    <s v="ARRIDXP1"/>
    <x v="3"/>
    <x v="0"/>
    <s v="Product_OTHLS"/>
    <n v="375.48"/>
    <n v="54"/>
    <x v="2"/>
    <s v="12x14x19 cm"/>
    <d v="2023-01-01T00:00:00"/>
    <d v="2024-01-01T00:00:00"/>
    <s v="D6FZ56"/>
    <s v="5DP,OWA"/>
    <s v="Green/Large"/>
    <x v="2"/>
    <n v="337.93200000000002"/>
    <n v="1"/>
    <x v="1"/>
    <n v="321.03539999999998"/>
    <n v="304.1388"/>
    <n v="270.34560000000005"/>
    <n v="195.24960000000002"/>
    <n v="90.115200000000002"/>
  </r>
  <r>
    <s v="HC8HPWQM"/>
    <x v="3"/>
    <x v="0"/>
    <s v="Product_JBHEI"/>
    <n v="153.41"/>
    <n v="65"/>
    <x v="0"/>
    <s v="6x9x7 cm"/>
    <d v="2023-01-01T00:00:00"/>
    <d v="2025-01-01T00:00:00"/>
    <s v="N3U3KD"/>
    <s v="MOH,WPB"/>
    <s v="Blue/Medium"/>
    <x v="3"/>
    <n v="138.06899999999999"/>
    <n v="2.0027397260273974"/>
    <x v="1"/>
    <n v="131.16555"/>
    <n v="124.26209999999999"/>
    <n v="110.45519999999999"/>
    <n v="79.773200000000003"/>
    <n v="36.818399999999997"/>
  </r>
  <r>
    <s v="U5HEM7W6"/>
    <x v="2"/>
    <x v="0"/>
    <s v="Product_JUEH4"/>
    <n v="434.35"/>
    <n v="53"/>
    <x v="1"/>
    <s v="19x12x17 cm"/>
    <d v="2023-03-15T00:00:00"/>
    <d v="2024-01-01T00:00:00"/>
    <s v="ZL27ZC"/>
    <s v="12W,A8X"/>
    <s v="Red/Small"/>
    <x v="1"/>
    <n v="390.91500000000002"/>
    <n v="0.8"/>
    <x v="1"/>
    <n v="371.36925000000002"/>
    <n v="351.82350000000002"/>
    <n v="312.73200000000003"/>
    <n v="225.86200000000002"/>
    <n v="104.244"/>
  </r>
  <r>
    <s v="XEGYZWSM"/>
    <x v="2"/>
    <x v="0"/>
    <s v="Product_8VDC5"/>
    <n v="496.99"/>
    <n v="37"/>
    <x v="2"/>
    <s v="12x5x14 cm"/>
    <d v="2023-03-15T00:00:00"/>
    <d v="2026-01-01T00:00:00"/>
    <s v="8A6VDQ"/>
    <s v="VW0,JW6"/>
    <s v="Red/Small"/>
    <x v="1"/>
    <n v="447.291"/>
    <n v="2.8027397260273972"/>
    <x v="1"/>
    <n v="424.92644999999999"/>
    <n v="402.56189999999998"/>
    <n v="357.83280000000002"/>
    <n v="258.4348"/>
    <n v="119.27760000000001"/>
  </r>
  <r>
    <s v="7YJ38WK3"/>
    <x v="0"/>
    <x v="0"/>
    <s v="Product_H7QL7"/>
    <n v="270.7"/>
    <n v="39"/>
    <x v="1"/>
    <s v="8x8x12 cm"/>
    <d v="2023-01-01T00:00:00"/>
    <d v="2024-01-01T00:00:00"/>
    <s v="TCDZOD"/>
    <s v="HT8,NKF"/>
    <s v="Red/Small"/>
    <x v="0"/>
    <n v="243.63"/>
    <n v="1"/>
    <x v="1"/>
    <n v="231.4485"/>
    <n v="219.267"/>
    <n v="194.904"/>
    <n v="140.76400000000001"/>
    <n v="64.967999999999989"/>
  </r>
  <r>
    <s v="EIW6HS1K"/>
    <x v="1"/>
    <x v="0"/>
    <s v="Product_44SOW"/>
    <n v="450.68"/>
    <n v="71"/>
    <x v="0"/>
    <s v="18x12x18 cm"/>
    <d v="2023-03-15T00:00:00"/>
    <d v="2025-01-01T00:00:00"/>
    <s v="U0778P"/>
    <s v="6O7,ZUJ"/>
    <s v="Blue/Medium"/>
    <x v="1"/>
    <n v="405.61200000000002"/>
    <n v="1.8027397260273972"/>
    <x v="1"/>
    <n v="385.33140000000003"/>
    <n v="365.05080000000004"/>
    <n v="324.48960000000005"/>
    <n v="234.3536"/>
    <n v="108.1632"/>
  </r>
  <r>
    <s v="UUL0MY9F"/>
    <x v="3"/>
    <x v="0"/>
    <s v="Product_LZG2V"/>
    <n v="148.81"/>
    <n v="33"/>
    <x v="0"/>
    <s v="10x11x17 cm"/>
    <d v="2023-03-15T00:00:00"/>
    <d v="2025-01-01T00:00:00"/>
    <s v="0O66AX"/>
    <s v="6N8,ZDO"/>
    <s v="Green/Large"/>
    <x v="0"/>
    <n v="133.929"/>
    <n v="1.8027397260273972"/>
    <x v="1"/>
    <n v="127.23254999999999"/>
    <n v="120.5361"/>
    <n v="107.14320000000001"/>
    <n v="77.381200000000007"/>
    <n v="35.714399999999998"/>
  </r>
  <r>
    <s v="PBLCKSWA"/>
    <x v="3"/>
    <x v="0"/>
    <s v="Product_SXVV5"/>
    <n v="78.180000000000007"/>
    <n v="41"/>
    <x v="2"/>
    <s v="20x8x14 cm"/>
    <d v="2023-07-30T00:00:00"/>
    <d v="2026-01-01T00:00:00"/>
    <s v="ZHH7P5"/>
    <s v="F1Y,PQ9"/>
    <s v="Green/Large"/>
    <x v="2"/>
    <n v="70.362000000000009"/>
    <n v="2.4273972602739726"/>
    <x v="0"/>
    <n v="66.843900000000005"/>
    <n v="63.325800000000008"/>
    <n v="56.289600000000007"/>
    <n v="40.653600000000004"/>
    <n v="18.763200000000001"/>
  </r>
  <r>
    <s v="1PNUGVCZ"/>
    <x v="2"/>
    <x v="0"/>
    <s v="Product_23AKN"/>
    <n v="318.5"/>
    <n v="64"/>
    <x v="0"/>
    <s v="10x8x18 cm"/>
    <d v="2023-01-01T00:00:00"/>
    <d v="2024-01-01T00:00:00"/>
    <s v="U1H80P"/>
    <s v="AA9,4K7"/>
    <s v="Green/Large"/>
    <x v="0"/>
    <n v="286.64999999999998"/>
    <n v="1"/>
    <x v="1"/>
    <n v="272.31749999999994"/>
    <n v="257.98500000000001"/>
    <n v="229.32"/>
    <n v="165.62"/>
    <n v="76.44"/>
  </r>
  <r>
    <s v="U7TUJ6JY"/>
    <x v="2"/>
    <x v="0"/>
    <s v="Product_N9EOI"/>
    <n v="497.64"/>
    <n v="6"/>
    <x v="2"/>
    <s v="17x13x12 cm"/>
    <d v="2023-07-30T00:00:00"/>
    <d v="2026-01-01T00:00:00"/>
    <s v="E5P1MD"/>
    <s v="8LB,256"/>
    <s v="Red/Small"/>
    <x v="0"/>
    <n v="447.87599999999998"/>
    <n v="2.4273972602739726"/>
    <x v="1"/>
    <n v="425.48219999999998"/>
    <n v="403.08839999999998"/>
    <n v="358.30079999999998"/>
    <n v="258.77280000000002"/>
    <n v="119.43359999999998"/>
  </r>
  <r>
    <s v="7QXID0IS"/>
    <x v="0"/>
    <x v="0"/>
    <s v="Product_WW09M"/>
    <n v="70.17"/>
    <n v="16"/>
    <x v="1"/>
    <s v="16x18x20 cm"/>
    <d v="2023-03-15T00:00:00"/>
    <d v="2025-01-01T00:00:00"/>
    <s v="I349QN"/>
    <s v="NY1,DRE"/>
    <s v="Green/Large"/>
    <x v="1"/>
    <n v="63.152999999999999"/>
    <n v="1.8027397260273972"/>
    <x v="1"/>
    <n v="59.995349999999995"/>
    <n v="56.837699999999998"/>
    <n v="50.522400000000005"/>
    <n v="36.488399999999999"/>
    <n v="16.840800000000002"/>
  </r>
  <r>
    <s v="4W7T3A2J"/>
    <x v="3"/>
    <x v="0"/>
    <s v="Product_9ZF3U"/>
    <n v="151.93"/>
    <n v="87"/>
    <x v="1"/>
    <s v="17x19x19 cm"/>
    <d v="2023-03-15T00:00:00"/>
    <d v="2026-01-01T00:00:00"/>
    <s v="SQAUU0"/>
    <s v="JH3,HCM"/>
    <s v="Red/Small"/>
    <x v="4"/>
    <n v="136.73699999999999"/>
    <n v="2.8027397260273972"/>
    <x v="0"/>
    <n v="129.90015"/>
    <n v="123.0633"/>
    <n v="109.3896"/>
    <n v="79.003600000000006"/>
    <n v="36.463200000000001"/>
  </r>
  <r>
    <s v="ZLF8HCKI"/>
    <x v="1"/>
    <x v="0"/>
    <s v="Product_XFYL5"/>
    <n v="62.9"/>
    <n v="8"/>
    <x v="2"/>
    <s v="14x8x18 cm"/>
    <d v="2023-01-01T00:00:00"/>
    <d v="2025-01-01T00:00:00"/>
    <s v="R896TA"/>
    <s v="BKR,X07"/>
    <s v="Green/Large"/>
    <x v="1"/>
    <n v="56.61"/>
    <n v="2.0027397260273974"/>
    <x v="0"/>
    <n v="53.779499999999999"/>
    <n v="50.948999999999998"/>
    <n v="45.288000000000004"/>
    <n v="32.707999999999998"/>
    <n v="15.096"/>
  </r>
  <r>
    <s v="WR6I4JK4"/>
    <x v="2"/>
    <x v="0"/>
    <s v="Product_77WXM"/>
    <n v="489.07"/>
    <n v="22"/>
    <x v="2"/>
    <s v="14x18x17 cm"/>
    <d v="2023-01-01T00:00:00"/>
    <d v="2026-01-01T00:00:00"/>
    <s v="A556HS"/>
    <s v="36U,V26"/>
    <s v="Green/Large"/>
    <x v="4"/>
    <n v="440.16300000000001"/>
    <n v="3.0027397260273974"/>
    <x v="0"/>
    <n v="418.15485000000001"/>
    <n v="396.14670000000001"/>
    <n v="352.13040000000001"/>
    <n v="254.31640000000002"/>
    <n v="117.37679999999999"/>
  </r>
  <r>
    <s v="K6MLELR7"/>
    <x v="3"/>
    <x v="0"/>
    <s v="Product_WLKN6"/>
    <n v="17.079999999999998"/>
    <n v="94"/>
    <x v="2"/>
    <s v="10x13x16 cm"/>
    <d v="2023-07-30T00:00:00"/>
    <d v="2026-01-01T00:00:00"/>
    <s v="5SPPVB"/>
    <s v="929,W4J"/>
    <s v="Green/Large"/>
    <x v="4"/>
    <n v="15.371999999999998"/>
    <n v="2.4273972602739726"/>
    <x v="0"/>
    <n v="14.603399999999997"/>
    <n v="13.834799999999998"/>
    <n v="12.297599999999999"/>
    <n v="8.8815999999999988"/>
    <n v="4.0991999999999997"/>
  </r>
  <r>
    <s v="0ZGQU1XZ"/>
    <x v="1"/>
    <x v="0"/>
    <s v="Product_5U3AO"/>
    <n v="290.39"/>
    <n v="48"/>
    <x v="0"/>
    <s v="13x11x15 cm"/>
    <d v="2023-01-01T00:00:00"/>
    <d v="2025-01-01T00:00:00"/>
    <s v="X7PEW0"/>
    <s v="TRD,TS1"/>
    <s v="Green/Large"/>
    <x v="1"/>
    <n v="261.351"/>
    <n v="2.0027397260273974"/>
    <x v="1"/>
    <n v="248.28344999999999"/>
    <n v="235.2159"/>
    <n v="209.08080000000001"/>
    <n v="151.00280000000001"/>
    <n v="69.693599999999989"/>
  </r>
  <r>
    <s v="A0ELAGNY"/>
    <x v="1"/>
    <x v="0"/>
    <s v="Product_1VAKB"/>
    <n v="417.17"/>
    <n v="38"/>
    <x v="0"/>
    <s v="5x11x6 cm"/>
    <d v="2023-07-30T00:00:00"/>
    <d v="2025-01-01T00:00:00"/>
    <s v="RUEG4H"/>
    <s v="4LX,PLD"/>
    <s v="Green/Large"/>
    <x v="2"/>
    <n v="375.45300000000003"/>
    <n v="1.4273972602739726"/>
    <x v="1"/>
    <n v="356.68035000000003"/>
    <n v="337.90770000000003"/>
    <n v="300.36240000000004"/>
    <n v="216.92840000000001"/>
    <n v="100.1208"/>
  </r>
  <r>
    <s v="XFLDA3Y4"/>
    <x v="0"/>
    <x v="0"/>
    <s v="Product_I6H5M"/>
    <n v="393.67"/>
    <n v="11"/>
    <x v="2"/>
    <s v="8x6x18 cm"/>
    <d v="2023-07-30T00:00:00"/>
    <d v="2026-01-01T00:00:00"/>
    <s v="YDUJEF"/>
    <s v="Q1A,0SA"/>
    <s v="Green/Large"/>
    <x v="4"/>
    <n v="354.303"/>
    <n v="2.4273972602739726"/>
    <x v="0"/>
    <n v="336.58785"/>
    <n v="318.87270000000001"/>
    <n v="283.44240000000002"/>
    <n v="204.70840000000001"/>
    <n v="94.480800000000002"/>
  </r>
  <r>
    <s v="5ZW6DEOI"/>
    <x v="0"/>
    <x v="0"/>
    <s v="Product_X5860"/>
    <n v="136.87"/>
    <n v="52"/>
    <x v="1"/>
    <s v="12x5x6 cm"/>
    <d v="2023-07-30T00:00:00"/>
    <d v="2025-01-01T00:00:00"/>
    <s v="DIOAEA"/>
    <s v="2XX,JK5"/>
    <s v="Red/Small"/>
    <x v="0"/>
    <n v="123.18300000000001"/>
    <n v="1.4273972602739726"/>
    <x v="1"/>
    <n v="117.02385"/>
    <n v="110.86470000000001"/>
    <n v="98.546400000000006"/>
    <n v="71.17240000000001"/>
    <n v="32.848799999999997"/>
  </r>
  <r>
    <s v="WVYCH5S0"/>
    <x v="0"/>
    <x v="0"/>
    <s v="Product_WUYXS"/>
    <n v="231.42"/>
    <n v="3"/>
    <x v="0"/>
    <s v="20x5x10 cm"/>
    <d v="2023-07-30T00:00:00"/>
    <d v="2025-01-01T00:00:00"/>
    <s v="OSIFOF"/>
    <s v="QPO,AFK"/>
    <s v="Green/Large"/>
    <x v="1"/>
    <n v="208.27799999999999"/>
    <n v="1.4273972602739726"/>
    <x v="1"/>
    <n v="197.86409999999998"/>
    <n v="187.4502"/>
    <n v="166.6224"/>
    <n v="120.33839999999999"/>
    <n v="55.540799999999997"/>
  </r>
  <r>
    <s v="0NPSXJ1C"/>
    <x v="2"/>
    <x v="0"/>
    <s v="Product_MKL6C"/>
    <n v="101.91"/>
    <n v="65"/>
    <x v="1"/>
    <s v="15x8x10 cm"/>
    <d v="2023-07-30T00:00:00"/>
    <d v="2024-01-01T00:00:00"/>
    <s v="UTJV1O"/>
    <s v="0ZT,BIC"/>
    <s v="Blue/Medium"/>
    <x v="0"/>
    <n v="91.718999999999994"/>
    <n v="0.42465753424657532"/>
    <x v="1"/>
    <n v="87.133049999999997"/>
    <n v="82.5471"/>
    <n v="73.375199999999992"/>
    <n v="52.993200000000002"/>
    <n v="24.458399999999997"/>
  </r>
  <r>
    <s v="EV29PEP8"/>
    <x v="2"/>
    <x v="0"/>
    <s v="Product_VPRLS"/>
    <n v="296.08"/>
    <n v="59"/>
    <x v="2"/>
    <s v="15x17x9 cm"/>
    <d v="2023-01-01T00:00:00"/>
    <d v="2025-01-01T00:00:00"/>
    <s v="GMCLGY"/>
    <s v="2VX,QNE"/>
    <s v="Blue/Medium"/>
    <x v="3"/>
    <n v="266.47199999999998"/>
    <n v="2.0027397260273974"/>
    <x v="1"/>
    <n v="253.14839999999998"/>
    <n v="239.82479999999998"/>
    <n v="213.17759999999998"/>
    <n v="153.9616"/>
    <n v="71.05919999999999"/>
  </r>
  <r>
    <s v="2C5NG7NN"/>
    <x v="3"/>
    <x v="0"/>
    <s v="Product_Y54V3"/>
    <n v="416.41"/>
    <n v="72"/>
    <x v="0"/>
    <s v="13x11x12 cm"/>
    <d v="2023-03-15T00:00:00"/>
    <d v="2024-01-01T00:00:00"/>
    <s v="YK7URI"/>
    <s v="PC4,ZLZ"/>
    <s v="Blue/Medium"/>
    <x v="1"/>
    <n v="374.76900000000001"/>
    <n v="0.8"/>
    <x v="1"/>
    <n v="356.03055000000001"/>
    <n v="337.2921"/>
    <n v="299.8152"/>
    <n v="216.53320000000002"/>
    <n v="99.938400000000001"/>
  </r>
  <r>
    <s v="1VJZ3QZA"/>
    <x v="1"/>
    <x v="0"/>
    <s v="Product_CFDF6"/>
    <n v="356.2"/>
    <n v="43"/>
    <x v="2"/>
    <s v="13x15x20 cm"/>
    <d v="2023-03-15T00:00:00"/>
    <d v="2025-01-01T00:00:00"/>
    <s v="KY4Y7T"/>
    <s v="UT5,8AY"/>
    <s v="Red/Small"/>
    <x v="0"/>
    <n v="320.58"/>
    <n v="1.8027397260273972"/>
    <x v="1"/>
    <n v="304.55099999999999"/>
    <n v="288.52199999999999"/>
    <n v="256.464"/>
    <n v="185.22399999999999"/>
    <n v="85.488"/>
  </r>
  <r>
    <s v="FK49BZ1W"/>
    <x v="2"/>
    <x v="0"/>
    <s v="Product_9DGJ5"/>
    <n v="174.24"/>
    <n v="94"/>
    <x v="2"/>
    <s v="9x10x6 cm"/>
    <d v="2023-01-01T00:00:00"/>
    <d v="2025-01-01T00:00:00"/>
    <s v="XC6227"/>
    <s v="VGF,YB5"/>
    <s v="Blue/Medium"/>
    <x v="0"/>
    <n v="156.816"/>
    <n v="2.0027397260273974"/>
    <x v="1"/>
    <n v="148.9752"/>
    <n v="141.1344"/>
    <n v="125.45280000000001"/>
    <n v="90.604800000000012"/>
    <n v="41.817599999999999"/>
  </r>
  <r>
    <s v="OONID7KH"/>
    <x v="0"/>
    <x v="0"/>
    <s v="Product_YMVJQ"/>
    <n v="475.8"/>
    <n v="24"/>
    <x v="1"/>
    <s v="20x15x12 cm"/>
    <d v="2023-01-01T00:00:00"/>
    <d v="2024-01-01T00:00:00"/>
    <s v="CHI2QF"/>
    <s v="IM0,RLR"/>
    <s v="Blue/Medium"/>
    <x v="0"/>
    <n v="428.22"/>
    <n v="1"/>
    <x v="1"/>
    <n v="406.80900000000003"/>
    <n v="385.39800000000002"/>
    <n v="342.57600000000002"/>
    <n v="247.41600000000003"/>
    <n v="114.19199999999999"/>
  </r>
  <r>
    <s v="0DCJZFOH"/>
    <x v="0"/>
    <x v="0"/>
    <s v="Product_S7H0C"/>
    <n v="31.73"/>
    <n v="65"/>
    <x v="0"/>
    <s v="8x9x15 cm"/>
    <d v="2023-07-30T00:00:00"/>
    <d v="2025-01-01T00:00:00"/>
    <s v="ON4CC6"/>
    <s v="HQY,EUS"/>
    <s v="Green/Large"/>
    <x v="1"/>
    <n v="28.557000000000002"/>
    <n v="1.4273972602739726"/>
    <x v="1"/>
    <n v="27.129149999999999"/>
    <n v="25.701300000000003"/>
    <n v="22.845600000000005"/>
    <n v="16.499600000000001"/>
    <n v="7.6151999999999997"/>
  </r>
  <r>
    <s v="4D5S53WX"/>
    <x v="0"/>
    <x v="0"/>
    <s v="Product_ADCHR"/>
    <n v="88.05"/>
    <n v="41"/>
    <x v="1"/>
    <s v="19x17x15 cm"/>
    <d v="2023-03-15T00:00:00"/>
    <d v="2026-01-01T00:00:00"/>
    <s v="N3DBTM"/>
    <s v="8FS,NFT"/>
    <s v="Red/Small"/>
    <x v="4"/>
    <n v="79.245000000000005"/>
    <n v="2.8027397260273972"/>
    <x v="0"/>
    <n v="75.282750000000007"/>
    <n v="71.32050000000001"/>
    <n v="63.396000000000008"/>
    <n v="45.786000000000001"/>
    <n v="21.131999999999998"/>
  </r>
  <r>
    <s v="32L957GH"/>
    <x v="2"/>
    <x v="0"/>
    <s v="Product_O0PGH"/>
    <n v="244.63"/>
    <n v="80"/>
    <x v="2"/>
    <s v="9x10x17 cm"/>
    <d v="2023-03-15T00:00:00"/>
    <d v="2026-01-01T00:00:00"/>
    <s v="UWZI7C"/>
    <s v="ZE3,4JQ"/>
    <s v="Red/Small"/>
    <x v="3"/>
    <n v="220.167"/>
    <n v="2.8027397260273972"/>
    <x v="0"/>
    <n v="209.15864999999999"/>
    <n v="198.15030000000002"/>
    <n v="176.1336"/>
    <n v="127.2076"/>
    <n v="58.711199999999998"/>
  </r>
  <r>
    <s v="XABZRNW5"/>
    <x v="2"/>
    <x v="0"/>
    <s v="Product_OUINA"/>
    <n v="24.37"/>
    <n v="58"/>
    <x v="2"/>
    <s v="9x15x18 cm"/>
    <d v="2023-01-01T00:00:00"/>
    <d v="2026-01-01T00:00:00"/>
    <s v="C0W71F"/>
    <s v="NVH,ZOS"/>
    <s v="Green/Large"/>
    <x v="3"/>
    <n v="21.933"/>
    <n v="3.0027397260273974"/>
    <x v="1"/>
    <n v="20.836349999999999"/>
    <n v="19.739699999999999"/>
    <n v="17.546400000000002"/>
    <n v="12.672400000000001"/>
    <n v="5.8487999999999998"/>
  </r>
  <r>
    <s v="WLAWV2TH"/>
    <x v="3"/>
    <x v="0"/>
    <s v="Product_GG1GP"/>
    <n v="94.65"/>
    <n v="44"/>
    <x v="0"/>
    <s v="5x12x7 cm"/>
    <d v="2023-07-30T00:00:00"/>
    <d v="2026-01-01T00:00:00"/>
    <s v="IYWKI5"/>
    <s v="3BZ,H5Q"/>
    <s v="Blue/Medium"/>
    <x v="1"/>
    <n v="85.185000000000002"/>
    <n v="2.4273972602739726"/>
    <x v="1"/>
    <n v="80.925749999999994"/>
    <n v="76.666499999999999"/>
    <n v="68.14800000000001"/>
    <n v="49.218000000000004"/>
    <n v="22.716000000000001"/>
  </r>
  <r>
    <s v="ZXXBSPTX"/>
    <x v="0"/>
    <x v="0"/>
    <s v="Product_TQPT0"/>
    <n v="388.38"/>
    <n v="5"/>
    <x v="0"/>
    <s v="18x13x6 cm"/>
    <d v="2023-03-15T00:00:00"/>
    <d v="2026-01-01T00:00:00"/>
    <s v="ECZS11"/>
    <s v="GW2,DE6"/>
    <s v="Red/Small"/>
    <x v="4"/>
    <n v="349.54199999999997"/>
    <n v="2.8027397260273972"/>
    <x v="0"/>
    <n v="332.06489999999997"/>
    <n v="314.58779999999996"/>
    <n v="279.6336"/>
    <n v="201.95760000000001"/>
    <n v="93.211199999999991"/>
  </r>
  <r>
    <s v="CGBHIDJD"/>
    <x v="0"/>
    <x v="0"/>
    <s v="Product_KG0O3"/>
    <n v="43.75"/>
    <n v="100"/>
    <x v="0"/>
    <s v="7x19x20 cm"/>
    <d v="2023-03-15T00:00:00"/>
    <d v="2026-01-01T00:00:00"/>
    <s v="E1YSPO"/>
    <s v="3PQ,76W"/>
    <s v="Blue/Medium"/>
    <x v="4"/>
    <n v="39.375"/>
    <n v="2.8027397260273972"/>
    <x v="1"/>
    <n v="37.40625"/>
    <n v="35.4375"/>
    <n v="31.5"/>
    <n v="22.75"/>
    <n v="10.5"/>
  </r>
  <r>
    <s v="DSNPMTXF"/>
    <x v="0"/>
    <x v="0"/>
    <s v="Product_GQV82"/>
    <n v="237.78"/>
    <n v="13"/>
    <x v="0"/>
    <s v="17x5x16 cm"/>
    <d v="2023-01-01T00:00:00"/>
    <d v="2026-01-01T00:00:00"/>
    <s v="X0AVNM"/>
    <s v="6D8,E1Y"/>
    <s v="Red/Small"/>
    <x v="0"/>
    <n v="214.00200000000001"/>
    <n v="3.0027397260273974"/>
    <x v="0"/>
    <n v="203.30189999999999"/>
    <n v="192.60180000000003"/>
    <n v="171.20160000000001"/>
    <n v="123.6456"/>
    <n v="57.0672"/>
  </r>
  <r>
    <s v="101GFWN6"/>
    <x v="1"/>
    <x v="0"/>
    <s v="Product_BP2KM"/>
    <n v="380.06"/>
    <n v="29"/>
    <x v="2"/>
    <s v="8x7x7 cm"/>
    <d v="2023-07-30T00:00:00"/>
    <d v="2026-01-01T00:00:00"/>
    <s v="QN14MK"/>
    <s v="ZII,3V2"/>
    <s v="Blue/Medium"/>
    <x v="4"/>
    <n v="342.05399999999997"/>
    <n v="2.4273972602739726"/>
    <x v="1"/>
    <n v="324.95129999999995"/>
    <n v="307.84859999999998"/>
    <n v="273.64319999999998"/>
    <n v="197.63120000000001"/>
    <n v="91.214399999999998"/>
  </r>
  <r>
    <s v="IVQEJ053"/>
    <x v="0"/>
    <x v="0"/>
    <s v="Product_L9QLT"/>
    <n v="463.59"/>
    <n v="55"/>
    <x v="2"/>
    <s v="17x9x19 cm"/>
    <d v="2023-01-01T00:00:00"/>
    <d v="2025-01-01T00:00:00"/>
    <s v="P4R160"/>
    <s v="LTL,BAO"/>
    <s v="Blue/Medium"/>
    <x v="4"/>
    <n v="417.23099999999999"/>
    <n v="2.0027397260273974"/>
    <x v="1"/>
    <n v="396.36944999999997"/>
    <n v="375.50790000000001"/>
    <n v="333.78480000000002"/>
    <n v="241.0668"/>
    <n v="111.26159999999999"/>
  </r>
  <r>
    <s v="VGI3SSZV"/>
    <x v="2"/>
    <x v="0"/>
    <s v="Product_S5WLV"/>
    <n v="293.14999999999998"/>
    <n v="82"/>
    <x v="1"/>
    <s v="10x12x9 cm"/>
    <d v="2023-07-30T00:00:00"/>
    <d v="2024-01-01T00:00:00"/>
    <s v="OLHU8U"/>
    <s v="BXM,X3P"/>
    <s v="Blue/Medium"/>
    <x v="4"/>
    <n v="263.83499999999998"/>
    <n v="0.42465753424657532"/>
    <x v="1"/>
    <n v="250.64324999999997"/>
    <n v="237.45149999999998"/>
    <n v="211.06799999999998"/>
    <n v="152.43799999999999"/>
    <n v="70.355999999999995"/>
  </r>
  <r>
    <s v="HI7PDNN0"/>
    <x v="0"/>
    <x v="0"/>
    <s v="Product_XRTM3"/>
    <n v="76.17"/>
    <n v="49"/>
    <x v="1"/>
    <s v="5x5x16 cm"/>
    <d v="2023-07-30T00:00:00"/>
    <d v="2026-01-01T00:00:00"/>
    <s v="1YBSNV"/>
    <s v="96M,94N"/>
    <s v="Red/Small"/>
    <x v="2"/>
    <n v="68.552999999999997"/>
    <n v="2.4273972602739726"/>
    <x v="0"/>
    <n v="65.125349999999997"/>
    <n v="61.697699999999998"/>
    <n v="54.842399999999998"/>
    <n v="39.608400000000003"/>
    <n v="18.280799999999999"/>
  </r>
  <r>
    <s v="40UZFG00"/>
    <x v="3"/>
    <x v="0"/>
    <s v="Product_2WZZD"/>
    <n v="166.48"/>
    <n v="2"/>
    <x v="0"/>
    <s v="12x6x19 cm"/>
    <d v="2023-01-01T00:00:00"/>
    <d v="2026-01-01T00:00:00"/>
    <s v="GNA54X"/>
    <s v="LX9,7WL"/>
    <s v="Red/Small"/>
    <x v="4"/>
    <n v="149.83199999999999"/>
    <n v="3.0027397260273974"/>
    <x v="1"/>
    <n v="142.34039999999999"/>
    <n v="134.84880000000001"/>
    <n v="119.8656"/>
    <n v="86.569599999999994"/>
    <n v="39.955199999999998"/>
  </r>
  <r>
    <s v="F44UGJ8Q"/>
    <x v="0"/>
    <x v="0"/>
    <s v="Product_MTM8V"/>
    <n v="81.39"/>
    <n v="87"/>
    <x v="1"/>
    <s v="10x8x19 cm"/>
    <d v="2023-01-01T00:00:00"/>
    <d v="2024-01-01T00:00:00"/>
    <s v="AE72WT"/>
    <s v="D62,RJF"/>
    <s v="Red/Small"/>
    <x v="3"/>
    <n v="73.251000000000005"/>
    <n v="1"/>
    <x v="1"/>
    <n v="69.588449999999995"/>
    <n v="65.925900000000013"/>
    <n v="58.600800000000007"/>
    <n v="42.322800000000001"/>
    <n v="19.5336"/>
  </r>
  <r>
    <s v="RZQ1SOWQ"/>
    <x v="0"/>
    <x v="0"/>
    <s v="Product_SL1S4"/>
    <n v="90.44"/>
    <n v="72"/>
    <x v="2"/>
    <s v="10x12x13 cm"/>
    <d v="2023-01-01T00:00:00"/>
    <d v="2026-01-01T00:00:00"/>
    <s v="LW4E21"/>
    <s v="OG5,GJA"/>
    <s v="Green/Large"/>
    <x v="0"/>
    <n v="81.396000000000001"/>
    <n v="3.0027397260273974"/>
    <x v="1"/>
    <n v="77.3262"/>
    <n v="73.256399999999999"/>
    <n v="65.116799999999998"/>
    <n v="47.028800000000004"/>
    <n v="21.705599999999997"/>
  </r>
  <r>
    <s v="GHMRPL4V"/>
    <x v="0"/>
    <x v="0"/>
    <s v="Product_FLWHS"/>
    <n v="30.49"/>
    <n v="18"/>
    <x v="1"/>
    <s v="13x5x17 cm"/>
    <d v="2023-01-01T00:00:00"/>
    <d v="2024-01-01T00:00:00"/>
    <s v="WHTGIW"/>
    <s v="8QQ,XDN"/>
    <s v="Blue/Medium"/>
    <x v="1"/>
    <n v="27.440999999999999"/>
    <n v="1"/>
    <x v="1"/>
    <n v="26.068949999999997"/>
    <n v="24.696899999999999"/>
    <n v="21.9528"/>
    <n v="15.854799999999999"/>
    <n v="7.3175999999999997"/>
  </r>
  <r>
    <s v="4AQJGMWA"/>
    <x v="3"/>
    <x v="0"/>
    <s v="Product_474BE"/>
    <n v="247.69"/>
    <n v="46"/>
    <x v="2"/>
    <s v="20x5x14 cm"/>
    <d v="2023-03-15T00:00:00"/>
    <d v="2026-01-01T00:00:00"/>
    <s v="B8FGP1"/>
    <s v="R4A,00R"/>
    <s v="Red/Small"/>
    <x v="3"/>
    <n v="222.92099999999999"/>
    <n v="2.8027397260273972"/>
    <x v="0"/>
    <n v="211.77494999999999"/>
    <n v="200.62889999999999"/>
    <n v="178.33680000000001"/>
    <n v="128.7988"/>
    <n v="59.445599999999999"/>
  </r>
  <r>
    <s v="82RTLYI9"/>
    <x v="1"/>
    <x v="0"/>
    <s v="Product_D99B1"/>
    <n v="14.14"/>
    <n v="54"/>
    <x v="1"/>
    <s v="7x12x16 cm"/>
    <d v="2023-03-15T00:00:00"/>
    <d v="2026-01-01T00:00:00"/>
    <s v="K3GEBE"/>
    <s v="HBD,P2O"/>
    <s v="Green/Large"/>
    <x v="1"/>
    <n v="12.726000000000001"/>
    <n v="2.8027397260273972"/>
    <x v="1"/>
    <n v="12.089700000000001"/>
    <n v="11.4534"/>
    <n v="10.180800000000001"/>
    <n v="7.3528000000000002"/>
    <n v="3.3936000000000002"/>
  </r>
  <r>
    <s v="YEFXDS35"/>
    <x v="2"/>
    <x v="0"/>
    <s v="Product_UWCPP"/>
    <n v="144.38"/>
    <n v="47"/>
    <x v="1"/>
    <s v="5x11x15 cm"/>
    <d v="2023-03-15T00:00:00"/>
    <d v="2024-01-01T00:00:00"/>
    <s v="IRSG6B"/>
    <s v="EKI,8AN"/>
    <s v="Green/Large"/>
    <x v="0"/>
    <n v="129.94200000000001"/>
    <n v="0.8"/>
    <x v="1"/>
    <n v="123.4449"/>
    <n v="116.94780000000002"/>
    <n v="103.95360000000001"/>
    <n v="75.077600000000004"/>
    <n v="34.651199999999996"/>
  </r>
  <r>
    <s v="LBZXI8DX"/>
    <x v="0"/>
    <x v="0"/>
    <s v="Product_TG15P"/>
    <n v="76.069999999999993"/>
    <n v="83"/>
    <x v="2"/>
    <s v="16x16x9 cm"/>
    <d v="2023-03-15T00:00:00"/>
    <d v="2025-01-01T00:00:00"/>
    <s v="K4MLGL"/>
    <s v="Z7P,RMI"/>
    <s v="Blue/Medium"/>
    <x v="3"/>
    <n v="68.462999999999994"/>
    <n v="1.8027397260273972"/>
    <x v="1"/>
    <n v="65.039849999999987"/>
    <n v="61.616699999999994"/>
    <n v="54.770399999999995"/>
    <n v="39.556399999999996"/>
    <n v="18.256799999999998"/>
  </r>
  <r>
    <s v="YAGOYUS1"/>
    <x v="2"/>
    <x v="0"/>
    <s v="Product_I499G"/>
    <n v="84.23"/>
    <n v="58"/>
    <x v="0"/>
    <s v="14x8x10 cm"/>
    <d v="2023-03-15T00:00:00"/>
    <d v="2026-01-01T00:00:00"/>
    <s v="11GQI9"/>
    <s v="Y88,D7H"/>
    <s v="Blue/Medium"/>
    <x v="2"/>
    <n v="75.807000000000002"/>
    <n v="2.8027397260273972"/>
    <x v="0"/>
    <n v="72.016649999999998"/>
    <n v="68.226300000000009"/>
    <n v="60.645600000000002"/>
    <n v="43.799600000000005"/>
    <n v="20.215199999999999"/>
  </r>
  <r>
    <s v="5PKGPA3X"/>
    <x v="2"/>
    <x v="0"/>
    <s v="Product_ET2ET"/>
    <n v="336.97"/>
    <n v="44"/>
    <x v="1"/>
    <s v="15x11x11 cm"/>
    <d v="2023-07-30T00:00:00"/>
    <d v="2025-01-01T00:00:00"/>
    <s v="BZA0LD"/>
    <s v="BV9,SQ6"/>
    <s v="Green/Large"/>
    <x v="1"/>
    <n v="303.27300000000002"/>
    <n v="1.4273972602739726"/>
    <x v="1"/>
    <n v="288.10935000000001"/>
    <n v="272.94570000000004"/>
    <n v="242.61840000000004"/>
    <n v="175.22440000000003"/>
    <n v="80.872799999999998"/>
  </r>
  <r>
    <s v="SM02CHIR"/>
    <x v="1"/>
    <x v="0"/>
    <s v="Product_6XI6Q"/>
    <n v="203.84"/>
    <n v="99"/>
    <x v="0"/>
    <s v="10x17x9 cm"/>
    <d v="2023-01-01T00:00:00"/>
    <d v="2026-01-01T00:00:00"/>
    <s v="VWDPUZ"/>
    <s v="QMH,WDQ"/>
    <s v="Green/Large"/>
    <x v="2"/>
    <n v="183.45600000000002"/>
    <n v="3.0027397260273974"/>
    <x v="0"/>
    <n v="174.28320000000002"/>
    <n v="165.11040000000003"/>
    <n v="146.76480000000001"/>
    <n v="105.99680000000001"/>
    <n v="48.921599999999998"/>
  </r>
  <r>
    <s v="9JAPPMN0"/>
    <x v="0"/>
    <x v="0"/>
    <s v="Product_JXMSW"/>
    <n v="147.29"/>
    <n v="42"/>
    <x v="2"/>
    <s v="8x17x17 cm"/>
    <d v="2023-07-30T00:00:00"/>
    <d v="2025-01-01T00:00:00"/>
    <s v="8D6849"/>
    <s v="F23,40F"/>
    <s v="Blue/Medium"/>
    <x v="0"/>
    <n v="132.56099999999998"/>
    <n v="1.4273972602739726"/>
    <x v="1"/>
    <n v="125.93294999999998"/>
    <n v="119.30489999999999"/>
    <n v="106.04879999999999"/>
    <n v="76.590800000000002"/>
    <n v="35.349599999999995"/>
  </r>
  <r>
    <s v="M3N4TN7D"/>
    <x v="0"/>
    <x v="0"/>
    <s v="Product_TMDZL"/>
    <n v="93.42"/>
    <n v="59"/>
    <x v="2"/>
    <s v="14x9x17 cm"/>
    <d v="2023-07-30T00:00:00"/>
    <d v="2025-01-01T00:00:00"/>
    <s v="45UDV1"/>
    <s v="SCZ,PSP"/>
    <s v="Red/Small"/>
    <x v="0"/>
    <n v="84.078000000000003"/>
    <n v="1.4273972602739726"/>
    <x v="1"/>
    <n v="79.874099999999999"/>
    <n v="75.670200000000008"/>
    <n v="67.2624"/>
    <n v="48.578400000000002"/>
    <n v="22.4208"/>
  </r>
  <r>
    <s v="VJKC35FH"/>
    <x v="2"/>
    <x v="0"/>
    <s v="Product_MQ8AS"/>
    <n v="161.87"/>
    <n v="86"/>
    <x v="0"/>
    <s v="13x18x12 cm"/>
    <d v="2023-07-30T00:00:00"/>
    <d v="2026-01-01T00:00:00"/>
    <s v="8RH45W"/>
    <s v="DTG,LAS"/>
    <s v="Blue/Medium"/>
    <x v="0"/>
    <n v="145.68299999999999"/>
    <n v="2.4273972602739726"/>
    <x v="0"/>
    <n v="138.39884999999998"/>
    <n v="131.1147"/>
    <n v="116.54640000000001"/>
    <n v="84.17240000000001"/>
    <n v="38.848799999999997"/>
  </r>
  <r>
    <s v="60R1KWC2"/>
    <x v="0"/>
    <x v="0"/>
    <s v="Product_N1Q5X"/>
    <n v="397.91"/>
    <n v="64"/>
    <x v="1"/>
    <s v="8x7x9 cm"/>
    <d v="2023-07-30T00:00:00"/>
    <d v="2026-01-01T00:00:00"/>
    <s v="H37HK0"/>
    <s v="VYI,9YB"/>
    <s v="Red/Small"/>
    <x v="3"/>
    <n v="358.11900000000003"/>
    <n v="2.4273972602739726"/>
    <x v="1"/>
    <n v="340.21305000000001"/>
    <n v="322.30710000000005"/>
    <n v="286.49520000000001"/>
    <n v="206.91320000000002"/>
    <n v="95.498400000000004"/>
  </r>
  <r>
    <s v="I8UCZCNJ"/>
    <x v="1"/>
    <x v="0"/>
    <s v="Product_D464A"/>
    <n v="460.16"/>
    <n v="29"/>
    <x v="1"/>
    <s v="14x10x15 cm"/>
    <d v="2023-01-01T00:00:00"/>
    <d v="2025-01-01T00:00:00"/>
    <s v="AJBQ3U"/>
    <s v="ANI,25T"/>
    <s v="Green/Large"/>
    <x v="4"/>
    <n v="414.14400000000001"/>
    <n v="2.0027397260273974"/>
    <x v="0"/>
    <n v="393.43680000000001"/>
    <n v="372.7296"/>
    <n v="331.3152"/>
    <n v="239.28320000000002"/>
    <n v="110.4384"/>
  </r>
  <r>
    <s v="Z57X1FIX"/>
    <x v="0"/>
    <x v="0"/>
    <s v="Product_ECED0"/>
    <n v="346.59"/>
    <n v="44"/>
    <x v="2"/>
    <s v="8x18x10 cm"/>
    <d v="2023-03-15T00:00:00"/>
    <d v="2024-01-01T00:00:00"/>
    <s v="KX790I"/>
    <s v="2Y3,7VT"/>
    <s v="Blue/Medium"/>
    <x v="2"/>
    <n v="311.93099999999998"/>
    <n v="0.8"/>
    <x v="1"/>
    <n v="296.33444999999995"/>
    <n v="280.73789999999997"/>
    <n v="249.54480000000001"/>
    <n v="180.2268"/>
    <n v="83.181599999999989"/>
  </r>
  <r>
    <s v="H6FR88XV"/>
    <x v="0"/>
    <x v="0"/>
    <s v="Product_JLIIV"/>
    <n v="42.01"/>
    <n v="26"/>
    <x v="1"/>
    <s v="18x11x17 cm"/>
    <d v="2023-03-15T00:00:00"/>
    <d v="2026-01-01T00:00:00"/>
    <s v="5N59FU"/>
    <s v="RRZ,GO4"/>
    <s v="Blue/Medium"/>
    <x v="4"/>
    <n v="37.808999999999997"/>
    <n v="2.8027397260273972"/>
    <x v="0"/>
    <n v="35.918549999999996"/>
    <n v="34.028100000000002"/>
    <n v="30.247199999999999"/>
    <n v="21.845199999999998"/>
    <n v="10.0824"/>
  </r>
  <r>
    <s v="OGBQDZ0N"/>
    <x v="3"/>
    <x v="0"/>
    <s v="Product_KT63O"/>
    <n v="477.67"/>
    <n v="31"/>
    <x v="1"/>
    <s v="12x8x11 cm"/>
    <d v="2023-07-30T00:00:00"/>
    <d v="2024-01-01T00:00:00"/>
    <s v="RBWF2H"/>
    <s v="7NN,DXH"/>
    <s v="Red/Small"/>
    <x v="4"/>
    <n v="429.90300000000002"/>
    <n v="0.42465753424657532"/>
    <x v="1"/>
    <n v="408.40785"/>
    <n v="386.91270000000003"/>
    <n v="343.92240000000004"/>
    <n v="248.38840000000002"/>
    <n v="114.6408"/>
  </r>
  <r>
    <s v="FBMAQF4U"/>
    <x v="3"/>
    <x v="0"/>
    <s v="Product_YNO6B"/>
    <n v="374.13"/>
    <n v="94"/>
    <x v="1"/>
    <s v="7x7x15 cm"/>
    <d v="2023-07-30T00:00:00"/>
    <d v="2026-01-01T00:00:00"/>
    <s v="UBLQID"/>
    <s v="CDG,4UW"/>
    <s v="Red/Small"/>
    <x v="0"/>
    <n v="336.71699999999998"/>
    <n v="2.4273972602739726"/>
    <x v="0"/>
    <n v="319.88114999999999"/>
    <n v="303.0453"/>
    <n v="269.37360000000001"/>
    <n v="194.54760000000002"/>
    <n v="89.791199999999989"/>
  </r>
  <r>
    <s v="4QZHUPS6"/>
    <x v="1"/>
    <x v="0"/>
    <s v="Product_F1DLC"/>
    <n v="333.45"/>
    <n v="76"/>
    <x v="0"/>
    <s v="9x15x13 cm"/>
    <d v="2023-01-01T00:00:00"/>
    <d v="2025-01-01T00:00:00"/>
    <s v="A2I8LJ"/>
    <s v="O4M,O3C"/>
    <s v="Red/Small"/>
    <x v="0"/>
    <n v="300.10500000000002"/>
    <n v="2.0027397260273974"/>
    <x v="0"/>
    <n v="285.09975000000003"/>
    <n v="270.09450000000004"/>
    <n v="240.08400000000003"/>
    <n v="173.39400000000001"/>
    <n v="80.027999999999992"/>
  </r>
  <r>
    <s v="5PXNXRUL"/>
    <x v="1"/>
    <x v="0"/>
    <s v="Product_V1VDK"/>
    <n v="394.03"/>
    <n v="24"/>
    <x v="1"/>
    <s v="10x16x11 cm"/>
    <d v="2023-07-30T00:00:00"/>
    <d v="2025-01-01T00:00:00"/>
    <s v="TU3XCW"/>
    <s v="PR8,XJ8"/>
    <s v="Red/Small"/>
    <x v="4"/>
    <n v="354.62699999999995"/>
    <n v="1.4273972602739726"/>
    <x v="1"/>
    <n v="336.89564999999993"/>
    <n v="319.16429999999997"/>
    <n v="283.70159999999998"/>
    <n v="204.8956"/>
    <n v="94.567199999999985"/>
  </r>
  <r>
    <s v="WIXODPNB"/>
    <x v="3"/>
    <x v="0"/>
    <s v="Product_3HXPG"/>
    <n v="371.51"/>
    <n v="100"/>
    <x v="1"/>
    <s v="7x17x5 cm"/>
    <d v="2023-07-30T00:00:00"/>
    <d v="2026-01-01T00:00:00"/>
    <s v="6XB7GT"/>
    <s v="IBG,XW5"/>
    <s v="Red/Small"/>
    <x v="3"/>
    <n v="334.35899999999998"/>
    <n v="2.4273972602739726"/>
    <x v="1"/>
    <n v="317.64104999999995"/>
    <n v="300.92309999999998"/>
    <n v="267.48719999999997"/>
    <n v="193.18520000000001"/>
    <n v="89.162399999999991"/>
  </r>
  <r>
    <s v="ITQGHS2A"/>
    <x v="2"/>
    <x v="0"/>
    <s v="Product_SPFWP"/>
    <n v="496.34"/>
    <n v="30"/>
    <x v="0"/>
    <s v="18x9x10 cm"/>
    <d v="2023-03-15T00:00:00"/>
    <d v="2024-01-01T00:00:00"/>
    <s v="YR5HTP"/>
    <s v="XW7,KZV"/>
    <s v="Blue/Medium"/>
    <x v="1"/>
    <n v="446.70599999999996"/>
    <n v="0.8"/>
    <x v="1"/>
    <n v="424.37069999999994"/>
    <n v="402.03539999999998"/>
    <n v="357.3648"/>
    <n v="258.09679999999997"/>
    <n v="119.1216"/>
  </r>
  <r>
    <s v="VK3P2DUK"/>
    <x v="2"/>
    <x v="0"/>
    <s v="Product_MIKI0"/>
    <n v="285.41000000000003"/>
    <n v="48"/>
    <x v="0"/>
    <s v="20x8x10 cm"/>
    <d v="2023-03-15T00:00:00"/>
    <d v="2025-01-01T00:00:00"/>
    <s v="0K2MEX"/>
    <s v="R2U,TB4"/>
    <s v="Green/Large"/>
    <x v="0"/>
    <n v="256.86900000000003"/>
    <n v="1.8027397260273972"/>
    <x v="1"/>
    <n v="244.02555000000001"/>
    <n v="231.18210000000002"/>
    <n v="205.49520000000004"/>
    <n v="148.41320000000002"/>
    <n v="68.498400000000004"/>
  </r>
  <r>
    <s v="VG2SXUY3"/>
    <x v="2"/>
    <x v="0"/>
    <s v="Product_GETO4"/>
    <n v="319.77999999999997"/>
    <n v="29"/>
    <x v="2"/>
    <s v="13x15x17 cm"/>
    <d v="2023-01-01T00:00:00"/>
    <d v="2025-01-01T00:00:00"/>
    <s v="FYN1CA"/>
    <s v="WOL,9WU"/>
    <s v="Green/Large"/>
    <x v="0"/>
    <n v="287.80199999999996"/>
    <n v="2.0027397260273974"/>
    <x v="0"/>
    <n v="273.41189999999995"/>
    <n v="259.02179999999998"/>
    <n v="230.24159999999998"/>
    <n v="166.28559999999999"/>
    <n v="76.747199999999992"/>
  </r>
  <r>
    <s v="XOT5ZMUD"/>
    <x v="3"/>
    <x v="0"/>
    <s v="Product_YUY1B"/>
    <n v="129.24"/>
    <n v="81"/>
    <x v="1"/>
    <s v="9x10x15 cm"/>
    <d v="2023-03-15T00:00:00"/>
    <d v="2024-01-01T00:00:00"/>
    <s v="ZEE2CE"/>
    <s v="D29,CHG"/>
    <s v="Red/Small"/>
    <x v="1"/>
    <n v="116.316"/>
    <n v="0.8"/>
    <x v="1"/>
    <n v="110.50019999999999"/>
    <n v="104.68440000000001"/>
    <n v="93.052800000000005"/>
    <n v="67.204800000000006"/>
    <n v="31.017600000000002"/>
  </r>
  <r>
    <s v="6WG54VEW"/>
    <x v="2"/>
    <x v="0"/>
    <s v="Product_EY2WI"/>
    <n v="17.98"/>
    <n v="68"/>
    <x v="1"/>
    <s v="7x19x7 cm"/>
    <d v="2023-07-30T00:00:00"/>
    <d v="2024-01-01T00:00:00"/>
    <s v="BDUNCE"/>
    <s v="DS6,2MO"/>
    <s v="Green/Large"/>
    <x v="3"/>
    <n v="16.182000000000002"/>
    <n v="0.42465753424657532"/>
    <x v="1"/>
    <n v="15.372900000000001"/>
    <n v="14.563800000000002"/>
    <n v="12.945600000000002"/>
    <n v="9.3496000000000006"/>
    <n v="4.3151999999999999"/>
  </r>
  <r>
    <s v="MF1PZGGX"/>
    <x v="3"/>
    <x v="0"/>
    <s v="Product_MT3TF"/>
    <n v="331.41"/>
    <n v="25"/>
    <x v="1"/>
    <s v="14x16x11 cm"/>
    <d v="2023-01-01T00:00:00"/>
    <d v="2024-01-01T00:00:00"/>
    <s v="1NDTK4"/>
    <s v="3FO,1ML"/>
    <s v="Red/Small"/>
    <x v="4"/>
    <n v="298.26900000000001"/>
    <n v="1"/>
    <x v="1"/>
    <n v="283.35554999999999"/>
    <n v="268.44210000000004"/>
    <n v="238.61520000000002"/>
    <n v="172.33320000000001"/>
    <n v="79.53840000000001"/>
  </r>
  <r>
    <s v="45M46A2M"/>
    <x v="2"/>
    <x v="0"/>
    <s v="Product_Y4FI8"/>
    <n v="140.43"/>
    <n v="24"/>
    <x v="2"/>
    <s v="7x5x18 cm"/>
    <d v="2023-03-15T00:00:00"/>
    <d v="2026-01-01T00:00:00"/>
    <s v="RLGDWX"/>
    <s v="2DV,ZPG"/>
    <s v="Green/Large"/>
    <x v="1"/>
    <n v="126.387"/>
    <n v="2.8027397260273972"/>
    <x v="0"/>
    <n v="120.06765"/>
    <n v="113.7483"/>
    <n v="101.1096"/>
    <n v="73.023600000000002"/>
    <n v="33.703200000000002"/>
  </r>
  <r>
    <s v="4RDGWVSO"/>
    <x v="2"/>
    <x v="0"/>
    <s v="Product_U4MOE"/>
    <n v="20.96"/>
    <n v="34"/>
    <x v="1"/>
    <s v="10x12x8 cm"/>
    <d v="2023-01-01T00:00:00"/>
    <d v="2026-01-01T00:00:00"/>
    <s v="CXMJZG"/>
    <s v="MO0,BGM"/>
    <s v="Green/Large"/>
    <x v="2"/>
    <n v="18.864000000000001"/>
    <n v="3.0027397260273974"/>
    <x v="0"/>
    <n v="17.9208"/>
    <n v="16.977600000000002"/>
    <n v="15.091200000000001"/>
    <n v="10.8992"/>
    <n v="5.0304000000000002"/>
  </r>
  <r>
    <s v="GO1D273J"/>
    <x v="2"/>
    <x v="0"/>
    <s v="Product_G5NKH"/>
    <n v="208.09"/>
    <n v="19"/>
    <x v="2"/>
    <s v="13x13x11 cm"/>
    <d v="2023-03-15T00:00:00"/>
    <d v="2025-01-01T00:00:00"/>
    <s v="5J2JTT"/>
    <s v="O80,OMH"/>
    <s v="Green/Large"/>
    <x v="2"/>
    <n v="187.28100000000001"/>
    <n v="1.8027397260273972"/>
    <x v="1"/>
    <n v="177.91694999999999"/>
    <n v="168.55290000000002"/>
    <n v="149.82480000000001"/>
    <n v="108.2068"/>
    <n v="49.941600000000001"/>
  </r>
  <r>
    <s v="ZZP0TGH9"/>
    <x v="2"/>
    <x v="0"/>
    <s v="Product_0P8MJ"/>
    <n v="455.1"/>
    <n v="55"/>
    <x v="2"/>
    <s v="13x8x17 cm"/>
    <d v="2023-03-15T00:00:00"/>
    <d v="2025-01-01T00:00:00"/>
    <s v="J2VKZN"/>
    <s v="UJC,LZ1"/>
    <s v="Red/Small"/>
    <x v="4"/>
    <n v="409.59000000000003"/>
    <n v="1.8027397260273972"/>
    <x v="1"/>
    <n v="389.1105"/>
    <n v="368.63100000000003"/>
    <n v="327.67200000000003"/>
    <n v="236.65200000000002"/>
    <n v="109.224"/>
  </r>
  <r>
    <s v="QXKHB6N5"/>
    <x v="2"/>
    <x v="0"/>
    <s v="Product_GT9YS"/>
    <n v="474.52"/>
    <n v="97"/>
    <x v="1"/>
    <s v="15x13x20 cm"/>
    <d v="2023-01-01T00:00:00"/>
    <d v="2024-01-01T00:00:00"/>
    <s v="Q6Q12M"/>
    <s v="JE2,WDE"/>
    <s v="Red/Small"/>
    <x v="0"/>
    <n v="427.06799999999998"/>
    <n v="1"/>
    <x v="1"/>
    <n v="405.71459999999996"/>
    <n v="384.3612"/>
    <n v="341.65440000000001"/>
    <n v="246.75039999999998"/>
    <n v="113.8848"/>
  </r>
  <r>
    <s v="F9T31P5Y"/>
    <x v="1"/>
    <x v="0"/>
    <s v="Product_T31MY"/>
    <n v="110.51"/>
    <n v="72"/>
    <x v="0"/>
    <s v="12x6x14 cm"/>
    <d v="2023-07-30T00:00:00"/>
    <d v="2025-01-01T00:00:00"/>
    <s v="PBHKWB"/>
    <s v="G3E,XKO"/>
    <s v="Blue/Medium"/>
    <x v="4"/>
    <n v="99.459000000000003"/>
    <n v="1.4273972602739726"/>
    <x v="0"/>
    <n v="94.486049999999992"/>
    <n v="89.513100000000009"/>
    <n v="79.567200000000014"/>
    <n v="57.465200000000003"/>
    <n v="26.522400000000001"/>
  </r>
  <r>
    <s v="Y58AFNWK"/>
    <x v="3"/>
    <x v="0"/>
    <s v="Product_4URLE"/>
    <n v="146.12"/>
    <n v="100"/>
    <x v="2"/>
    <s v="11x11x13 cm"/>
    <d v="2023-01-01T00:00:00"/>
    <d v="2025-01-01T00:00:00"/>
    <s v="2VC6OE"/>
    <s v="XE9,4VQ"/>
    <s v="Red/Small"/>
    <x v="3"/>
    <n v="131.50800000000001"/>
    <n v="2.0027397260273974"/>
    <x v="0"/>
    <n v="124.93260000000001"/>
    <n v="118.35720000000001"/>
    <n v="105.20640000000002"/>
    <n v="75.982399999999998"/>
    <n v="35.068800000000003"/>
  </r>
  <r>
    <s v="PXFJHXBK"/>
    <x v="3"/>
    <x v="0"/>
    <s v="Product_Y11TX"/>
    <n v="61.5"/>
    <n v="10"/>
    <x v="0"/>
    <s v="19x13x19 cm"/>
    <d v="2023-01-01T00:00:00"/>
    <d v="2024-01-01T00:00:00"/>
    <s v="31NIST"/>
    <s v="153,5RW"/>
    <s v="Blue/Medium"/>
    <x v="3"/>
    <n v="55.35"/>
    <n v="1"/>
    <x v="1"/>
    <n v="52.582499999999996"/>
    <n v="49.815000000000005"/>
    <n v="44.28"/>
    <n v="31.98"/>
    <n v="14.76"/>
  </r>
  <r>
    <s v="P3FGW3MK"/>
    <x v="3"/>
    <x v="0"/>
    <s v="Product_QFQ6P"/>
    <n v="152.80000000000001"/>
    <n v="69"/>
    <x v="0"/>
    <s v="17x10x6 cm"/>
    <d v="2023-03-15T00:00:00"/>
    <d v="2025-01-01T00:00:00"/>
    <s v="VZH3PO"/>
    <s v="1LQ,QUC"/>
    <s v="Red/Small"/>
    <x v="0"/>
    <n v="137.52000000000001"/>
    <n v="1.8027397260273972"/>
    <x v="0"/>
    <n v="130.64400000000001"/>
    <n v="123.76800000000001"/>
    <n v="110.01600000000002"/>
    <n v="79.456000000000003"/>
    <n v="36.672000000000004"/>
  </r>
  <r>
    <s v="L8PI7PM8"/>
    <x v="2"/>
    <x v="0"/>
    <s v="Product_7HU95"/>
    <n v="255.15"/>
    <n v="49"/>
    <x v="1"/>
    <s v="18x14x10 cm"/>
    <d v="2023-01-01T00:00:00"/>
    <d v="2025-01-01T00:00:00"/>
    <s v="D4UFRI"/>
    <s v="UFK,YZO"/>
    <s v="Blue/Medium"/>
    <x v="0"/>
    <n v="229.63499999999999"/>
    <n v="2.0027397260273974"/>
    <x v="1"/>
    <n v="218.15324999999999"/>
    <n v="206.67150000000001"/>
    <n v="183.708"/>
    <n v="132.678"/>
    <n v="61.236000000000004"/>
  </r>
  <r>
    <s v="ZJC7BW9X"/>
    <x v="3"/>
    <x v="0"/>
    <s v="Product_BFS29"/>
    <n v="177.89"/>
    <n v="28"/>
    <x v="1"/>
    <s v="14x12x20 cm"/>
    <d v="2023-03-15T00:00:00"/>
    <d v="2025-01-01T00:00:00"/>
    <s v="7YCWHI"/>
    <s v="XP5,394"/>
    <s v="Blue/Medium"/>
    <x v="1"/>
    <n v="160.101"/>
    <n v="1.8027397260273972"/>
    <x v="1"/>
    <n v="152.09594999999999"/>
    <n v="144.0909"/>
    <n v="128.08080000000001"/>
    <n v="92.502799999999993"/>
    <n v="42.693599999999996"/>
  </r>
  <r>
    <s v="7Y4TZSJ3"/>
    <x v="0"/>
    <x v="0"/>
    <s v="Product_T15AY"/>
    <n v="386.17"/>
    <n v="18"/>
    <x v="2"/>
    <s v="14x5x8 cm"/>
    <d v="2023-01-01T00:00:00"/>
    <d v="2026-01-01T00:00:00"/>
    <s v="69Y7CZ"/>
    <s v="1SW,NWV"/>
    <s v="Green/Large"/>
    <x v="4"/>
    <n v="347.553"/>
    <n v="3.0027397260273974"/>
    <x v="1"/>
    <n v="330.17534999999998"/>
    <n v="312.79770000000002"/>
    <n v="278.04239999999999"/>
    <n v="200.80840000000001"/>
    <n v="92.680800000000005"/>
  </r>
  <r>
    <s v="4Q0SZNR6"/>
    <x v="2"/>
    <x v="0"/>
    <s v="Product_7VKZJ"/>
    <n v="353.41"/>
    <n v="87"/>
    <x v="1"/>
    <s v="18x19x15 cm"/>
    <d v="2023-03-15T00:00:00"/>
    <d v="2025-01-01T00:00:00"/>
    <s v="J4PV2E"/>
    <s v="B0H,ZY0"/>
    <s v="Green/Large"/>
    <x v="1"/>
    <n v="318.06900000000002"/>
    <n v="1.8027397260273972"/>
    <x v="0"/>
    <n v="302.16555"/>
    <n v="286.26210000000003"/>
    <n v="254.45520000000002"/>
    <n v="183.77320000000003"/>
    <n v="84.818399999999997"/>
  </r>
  <r>
    <s v="RD6V283J"/>
    <x v="0"/>
    <x v="0"/>
    <s v="Product_956DD"/>
    <n v="436"/>
    <n v="18"/>
    <x v="2"/>
    <s v="17x9x10 cm"/>
    <d v="2023-03-15T00:00:00"/>
    <d v="2024-01-01T00:00:00"/>
    <s v="RRQ84Y"/>
    <s v="PZQ,FR3"/>
    <s v="Green/Large"/>
    <x v="1"/>
    <n v="392.4"/>
    <n v="0.8"/>
    <x v="1"/>
    <n v="372.78"/>
    <n v="353.15999999999997"/>
    <n v="313.92"/>
    <n v="226.72"/>
    <n v="104.64"/>
  </r>
  <r>
    <s v="E7WIELJT"/>
    <x v="3"/>
    <x v="0"/>
    <s v="Product_74TP9"/>
    <n v="126.73"/>
    <n v="5"/>
    <x v="0"/>
    <s v="17x13x19 cm"/>
    <d v="2023-03-15T00:00:00"/>
    <d v="2024-01-01T00:00:00"/>
    <s v="2BJWZ3"/>
    <s v="EJ1,DGN"/>
    <s v="Blue/Medium"/>
    <x v="4"/>
    <n v="114.057"/>
    <n v="0.8"/>
    <x v="1"/>
    <n v="108.35414999999999"/>
    <n v="102.65130000000001"/>
    <n v="91.24560000000001"/>
    <n v="65.899600000000007"/>
    <n v="30.415199999999999"/>
  </r>
  <r>
    <s v="U7UKE4L9"/>
    <x v="2"/>
    <x v="0"/>
    <s v="Product_UU9B0"/>
    <n v="448.69"/>
    <n v="25"/>
    <x v="1"/>
    <s v="17x9x7 cm"/>
    <d v="2023-03-15T00:00:00"/>
    <d v="2024-01-01T00:00:00"/>
    <s v="XU85M7"/>
    <s v="6GM,T78"/>
    <s v="Blue/Medium"/>
    <x v="4"/>
    <n v="403.82100000000003"/>
    <n v="0.8"/>
    <x v="1"/>
    <n v="383.62995000000001"/>
    <n v="363.43890000000005"/>
    <n v="323.05680000000007"/>
    <n v="233.31880000000001"/>
    <n v="107.68559999999999"/>
  </r>
  <r>
    <s v="97L749HJ"/>
    <x v="2"/>
    <x v="0"/>
    <s v="Product_TVHFI"/>
    <n v="314.83"/>
    <n v="89"/>
    <x v="2"/>
    <s v="18x17x16 cm"/>
    <d v="2023-01-01T00:00:00"/>
    <d v="2024-01-01T00:00:00"/>
    <s v="NP4AV5"/>
    <s v="RW2,1DA"/>
    <s v="Red/Small"/>
    <x v="1"/>
    <n v="283.34699999999998"/>
    <n v="1"/>
    <x v="1"/>
    <n v="269.17964999999998"/>
    <n v="255.01229999999998"/>
    <n v="226.67759999999998"/>
    <n v="163.7116"/>
    <n v="75.55919999999999"/>
  </r>
  <r>
    <s v="5ILR2JAS"/>
    <x v="3"/>
    <x v="0"/>
    <s v="Product_894RF"/>
    <n v="292.61"/>
    <n v="79"/>
    <x v="0"/>
    <s v="19x8x17 cm"/>
    <d v="2023-07-30T00:00:00"/>
    <d v="2026-01-01T00:00:00"/>
    <s v="H82JLQ"/>
    <s v="5QN,979"/>
    <s v="Red/Small"/>
    <x v="4"/>
    <n v="263.34899999999999"/>
    <n v="2.4273972602739726"/>
    <x v="1"/>
    <n v="250.18154999999999"/>
    <n v="237.01409999999998"/>
    <n v="210.67920000000001"/>
    <n v="152.15720000000002"/>
    <n v="70.226399999999998"/>
  </r>
  <r>
    <s v="R0EE45S5"/>
    <x v="3"/>
    <x v="0"/>
    <s v="Product_579Z6"/>
    <n v="278.17"/>
    <n v="98"/>
    <x v="0"/>
    <s v="5x19x9 cm"/>
    <d v="2023-01-01T00:00:00"/>
    <d v="2025-01-01T00:00:00"/>
    <s v="P8R6CY"/>
    <s v="A78,HE8"/>
    <s v="Blue/Medium"/>
    <x v="1"/>
    <n v="250.35300000000001"/>
    <n v="2.0027397260273974"/>
    <x v="0"/>
    <n v="237.83535000000001"/>
    <n v="225.3177"/>
    <n v="200.28240000000002"/>
    <n v="144.64840000000001"/>
    <n v="66.760800000000003"/>
  </r>
  <r>
    <s v="12TD97OS"/>
    <x v="1"/>
    <x v="0"/>
    <s v="Product_O3OUI"/>
    <n v="222.81"/>
    <n v="17"/>
    <x v="0"/>
    <s v="5x16x9 cm"/>
    <d v="2023-07-30T00:00:00"/>
    <d v="2026-01-01T00:00:00"/>
    <s v="FFCPOP"/>
    <s v="199,4CR"/>
    <s v="Red/Small"/>
    <x v="1"/>
    <n v="200.529"/>
    <n v="2.4273972602739726"/>
    <x v="0"/>
    <n v="190.50254999999999"/>
    <n v="180.4761"/>
    <n v="160.42320000000001"/>
    <n v="115.86120000000001"/>
    <n v="53.474399999999996"/>
  </r>
  <r>
    <s v="NSSNQ87M"/>
    <x v="1"/>
    <x v="0"/>
    <s v="Product_G4CW4"/>
    <n v="191.99"/>
    <n v="37"/>
    <x v="1"/>
    <s v="10x11x16 cm"/>
    <d v="2023-03-15T00:00:00"/>
    <d v="2024-01-01T00:00:00"/>
    <s v="E41I7W"/>
    <s v="DAK,ZJZ"/>
    <s v="Blue/Medium"/>
    <x v="3"/>
    <n v="172.791"/>
    <n v="0.8"/>
    <x v="1"/>
    <n v="164.15144999999998"/>
    <n v="155.5119"/>
    <n v="138.2328"/>
    <n v="99.834800000000001"/>
    <n v="46.077600000000004"/>
  </r>
  <r>
    <s v="53LGV3MX"/>
    <x v="0"/>
    <x v="0"/>
    <s v="Product_5Q6UV"/>
    <n v="433.17"/>
    <n v="20"/>
    <x v="2"/>
    <s v="14x9x11 cm"/>
    <d v="2023-07-30T00:00:00"/>
    <d v="2026-01-01T00:00:00"/>
    <s v="Q9OUOW"/>
    <s v="0X8,T1M"/>
    <s v="Blue/Medium"/>
    <x v="2"/>
    <n v="389.85300000000001"/>
    <n v="2.4273972602739726"/>
    <x v="0"/>
    <n v="370.36034999999998"/>
    <n v="350.86770000000001"/>
    <n v="311.88240000000002"/>
    <n v="225.2484"/>
    <n v="103.96080000000001"/>
  </r>
  <r>
    <s v="IEU4OIO9"/>
    <x v="0"/>
    <x v="0"/>
    <s v="Product_30Z7A"/>
    <n v="379.16"/>
    <n v="2"/>
    <x v="0"/>
    <s v="13x17x15 cm"/>
    <d v="2023-01-01T00:00:00"/>
    <d v="2025-01-01T00:00:00"/>
    <s v="0UDDB6"/>
    <s v="28H,18C"/>
    <s v="Red/Small"/>
    <x v="4"/>
    <n v="341.24400000000003"/>
    <n v="2.0027397260273974"/>
    <x v="1"/>
    <n v="324.18180000000001"/>
    <n v="307.11960000000005"/>
    <n v="272.99520000000001"/>
    <n v="197.16320000000002"/>
    <n v="90.998400000000004"/>
  </r>
  <r>
    <s v="RZ7HH954"/>
    <x v="2"/>
    <x v="0"/>
    <s v="Product_0KXJR"/>
    <n v="472.04"/>
    <n v="2"/>
    <x v="2"/>
    <s v="13x11x14 cm"/>
    <d v="2023-03-15T00:00:00"/>
    <d v="2026-01-01T00:00:00"/>
    <s v="5KZ25D"/>
    <s v="NFY,TK6"/>
    <s v="Blue/Medium"/>
    <x v="1"/>
    <n v="424.83600000000001"/>
    <n v="2.8027397260273972"/>
    <x v="1"/>
    <n v="403.5942"/>
    <n v="382.35240000000005"/>
    <n v="339.86880000000002"/>
    <n v="245.46080000000001"/>
    <n v="113.28960000000001"/>
  </r>
  <r>
    <s v="YGTT6DUY"/>
    <x v="0"/>
    <x v="0"/>
    <s v="Product_AML5S"/>
    <n v="394.52"/>
    <n v="14"/>
    <x v="0"/>
    <s v="5x18x9 cm"/>
    <d v="2023-03-15T00:00:00"/>
    <d v="2025-01-01T00:00:00"/>
    <s v="Z883QK"/>
    <s v="X0O,B2X"/>
    <s v="Blue/Medium"/>
    <x v="1"/>
    <n v="355.06799999999998"/>
    <n v="1.8027397260273972"/>
    <x v="0"/>
    <n v="337.31459999999998"/>
    <n v="319.56119999999999"/>
    <n v="284.05439999999999"/>
    <n v="205.15039999999999"/>
    <n v="94.684799999999996"/>
  </r>
  <r>
    <s v="AQX46UGW"/>
    <x v="0"/>
    <x v="0"/>
    <s v="Product_9GFOH"/>
    <n v="267.48"/>
    <n v="17"/>
    <x v="1"/>
    <s v="19x16x20 cm"/>
    <d v="2023-07-30T00:00:00"/>
    <d v="2026-01-01T00:00:00"/>
    <s v="DPKG38"/>
    <s v="51G,BE6"/>
    <s v="Blue/Medium"/>
    <x v="0"/>
    <n v="240.73200000000003"/>
    <n v="2.4273972602739726"/>
    <x v="0"/>
    <n v="228.69540000000001"/>
    <n v="216.65880000000004"/>
    <n v="192.58560000000003"/>
    <n v="139.08960000000002"/>
    <n v="64.1952"/>
  </r>
  <r>
    <s v="JMUMZAXK"/>
    <x v="2"/>
    <x v="0"/>
    <s v="Product_4G42U"/>
    <n v="103.08"/>
    <n v="98"/>
    <x v="0"/>
    <s v="18x14x15 cm"/>
    <d v="2023-03-15T00:00:00"/>
    <d v="2024-01-01T00:00:00"/>
    <s v="FYAU05"/>
    <s v="C4G,BF6"/>
    <s v="Red/Small"/>
    <x v="1"/>
    <n v="92.771999999999991"/>
    <n v="0.8"/>
    <x v="1"/>
    <n v="88.133399999999995"/>
    <n v="83.494799999999998"/>
    <n v="74.21759999999999"/>
    <n v="53.601599999999998"/>
    <n v="24.7392"/>
  </r>
  <r>
    <s v="O57AEQPE"/>
    <x v="1"/>
    <x v="0"/>
    <s v="Product_B0FXC"/>
    <n v="182.65"/>
    <n v="90"/>
    <x v="1"/>
    <s v="5x18x7 cm"/>
    <d v="2023-01-01T00:00:00"/>
    <d v="2025-01-01T00:00:00"/>
    <s v="1SFB1W"/>
    <s v="2IZ,T0Z"/>
    <s v="Blue/Medium"/>
    <x v="2"/>
    <n v="164.38499999999999"/>
    <n v="2.0027397260273974"/>
    <x v="1"/>
    <n v="156.16574999999997"/>
    <n v="147.94649999999999"/>
    <n v="131.50800000000001"/>
    <n v="94.978000000000009"/>
    <n v="43.835999999999999"/>
  </r>
  <r>
    <s v="K5N90TBU"/>
    <x v="3"/>
    <x v="0"/>
    <s v="Product_DGZNL"/>
    <n v="242.78"/>
    <n v="61"/>
    <x v="0"/>
    <s v="5x16x11 cm"/>
    <d v="2023-03-15T00:00:00"/>
    <d v="2026-01-01T00:00:00"/>
    <s v="FZNGML"/>
    <s v="GQY,FK2"/>
    <s v="Green/Large"/>
    <x v="1"/>
    <n v="218.50200000000001"/>
    <n v="2.8027397260273972"/>
    <x v="0"/>
    <n v="207.57689999999999"/>
    <n v="196.65180000000001"/>
    <n v="174.80160000000001"/>
    <n v="126.24560000000001"/>
    <n v="58.267199999999995"/>
  </r>
  <r>
    <s v="I13MTVU7"/>
    <x v="1"/>
    <x v="0"/>
    <s v="Product_4IUCX"/>
    <n v="335.71"/>
    <n v="15"/>
    <x v="0"/>
    <s v="16x8x16 cm"/>
    <d v="2023-03-15T00:00:00"/>
    <d v="2024-01-01T00:00:00"/>
    <s v="IQBSE2"/>
    <s v="J8V,4WL"/>
    <s v="Blue/Medium"/>
    <x v="2"/>
    <n v="302.13900000000001"/>
    <n v="0.8"/>
    <x v="1"/>
    <n v="287.03204999999997"/>
    <n v="271.92510000000004"/>
    <n v="241.71120000000002"/>
    <n v="174.5692"/>
    <n v="80.570399999999992"/>
  </r>
  <r>
    <s v="UZ7BPTXD"/>
    <x v="0"/>
    <x v="0"/>
    <s v="Product_M5XKH"/>
    <n v="53.5"/>
    <n v="18"/>
    <x v="1"/>
    <s v="5x10x8 cm"/>
    <d v="2023-01-01T00:00:00"/>
    <d v="2026-01-01T00:00:00"/>
    <s v="Z3ID1M"/>
    <s v="O84,HS1"/>
    <s v="Green/Large"/>
    <x v="3"/>
    <n v="48.15"/>
    <n v="3.0027397260273974"/>
    <x v="0"/>
    <n v="45.7425"/>
    <n v="43.335000000000001"/>
    <n v="38.520000000000003"/>
    <n v="27.82"/>
    <n v="12.84"/>
  </r>
  <r>
    <s v="93S8EX5Q"/>
    <x v="0"/>
    <x v="0"/>
    <s v="Product_SPAZF"/>
    <n v="145.84"/>
    <n v="90"/>
    <x v="1"/>
    <s v="14x20x13 cm"/>
    <d v="2023-03-15T00:00:00"/>
    <d v="2026-01-01T00:00:00"/>
    <s v="5ETNQE"/>
    <s v="FLA,EYY"/>
    <s v="Red/Small"/>
    <x v="4"/>
    <n v="131.256"/>
    <n v="2.8027397260273972"/>
    <x v="1"/>
    <n v="124.69319999999999"/>
    <n v="118.13040000000001"/>
    <n v="105.0048"/>
    <n v="75.836800000000011"/>
    <n v="35.001599999999996"/>
  </r>
  <r>
    <s v="I0KPEGFC"/>
    <x v="1"/>
    <x v="0"/>
    <s v="Product_L2FC4"/>
    <n v="428.37"/>
    <n v="18"/>
    <x v="1"/>
    <s v="10x12x5 cm"/>
    <d v="2023-01-01T00:00:00"/>
    <d v="2024-01-01T00:00:00"/>
    <s v="825J98"/>
    <s v="ABS,LTN"/>
    <s v="Blue/Medium"/>
    <x v="1"/>
    <n v="385.53300000000002"/>
    <n v="1"/>
    <x v="1"/>
    <n v="366.25635"/>
    <n v="346.97970000000004"/>
    <n v="308.42640000000006"/>
    <n v="222.75240000000002"/>
    <n v="102.80879999999999"/>
  </r>
  <r>
    <s v="RWNHXG1D"/>
    <x v="0"/>
    <x v="0"/>
    <s v="Product_9V0X2"/>
    <n v="424.02"/>
    <n v="84"/>
    <x v="2"/>
    <s v="17x17x12 cm"/>
    <d v="2023-01-01T00:00:00"/>
    <d v="2025-01-01T00:00:00"/>
    <s v="TDHIQN"/>
    <s v="M0C,8SZ"/>
    <s v="Red/Small"/>
    <x v="1"/>
    <n v="381.61799999999999"/>
    <n v="2.0027397260273974"/>
    <x v="0"/>
    <n v="362.53709999999995"/>
    <n v="343.45620000000002"/>
    <n v="305.2944"/>
    <n v="220.49039999999999"/>
    <n v="101.76479999999999"/>
  </r>
  <r>
    <s v="Z2IBTM0D"/>
    <x v="0"/>
    <x v="0"/>
    <s v="Product_L1UI7"/>
    <n v="465.27"/>
    <n v="16"/>
    <x v="1"/>
    <s v="12x14x13 cm"/>
    <d v="2023-03-15T00:00:00"/>
    <d v="2026-01-01T00:00:00"/>
    <s v="U1T69F"/>
    <s v="CM7,S8U"/>
    <s v="Blue/Medium"/>
    <x v="0"/>
    <n v="418.74299999999999"/>
    <n v="2.8027397260273972"/>
    <x v="0"/>
    <n v="397.80584999999996"/>
    <n v="376.86869999999999"/>
    <n v="334.99440000000004"/>
    <n v="241.94040000000001"/>
    <n v="111.66479999999999"/>
  </r>
  <r>
    <s v="H52LLIIA"/>
    <x v="3"/>
    <x v="0"/>
    <s v="Product_MPSPH"/>
    <n v="423.68"/>
    <n v="62"/>
    <x v="0"/>
    <s v="15x20x8 cm"/>
    <d v="2023-01-01T00:00:00"/>
    <d v="2026-01-01T00:00:00"/>
    <s v="WTOANE"/>
    <s v="G0S,WEC"/>
    <s v="Green/Large"/>
    <x v="4"/>
    <n v="381.31200000000001"/>
    <n v="3.0027397260273974"/>
    <x v="0"/>
    <n v="362.24639999999999"/>
    <n v="343.18080000000003"/>
    <n v="305.0496"/>
    <n v="220.31360000000001"/>
    <n v="101.6832"/>
  </r>
  <r>
    <s v="W9WUMC53"/>
    <x v="0"/>
    <x v="0"/>
    <s v="Product_W4W6U"/>
    <n v="357.91"/>
    <n v="79"/>
    <x v="2"/>
    <s v="14x7x13 cm"/>
    <d v="2023-03-15T00:00:00"/>
    <d v="2025-01-01T00:00:00"/>
    <s v="E5SDAV"/>
    <s v="JIV,US8"/>
    <s v="Green/Large"/>
    <x v="4"/>
    <n v="322.11900000000003"/>
    <n v="1.8027397260273972"/>
    <x v="1"/>
    <n v="306.01305000000002"/>
    <n v="289.90710000000001"/>
    <n v="257.69520000000006"/>
    <n v="186.11320000000001"/>
    <n v="85.898400000000009"/>
  </r>
  <r>
    <s v="K5SN1FSV"/>
    <x v="3"/>
    <x v="0"/>
    <s v="Product_ACFR9"/>
    <n v="494.15"/>
    <n v="72"/>
    <x v="2"/>
    <s v="13x17x17 cm"/>
    <d v="2023-01-01T00:00:00"/>
    <d v="2026-01-01T00:00:00"/>
    <s v="RM4UTB"/>
    <s v="CHN,9FS"/>
    <s v="Red/Small"/>
    <x v="0"/>
    <n v="444.73499999999996"/>
    <n v="3.0027397260273974"/>
    <x v="0"/>
    <n v="422.49824999999993"/>
    <n v="400.26149999999996"/>
    <n v="355.78800000000001"/>
    <n v="256.95799999999997"/>
    <n v="118.596"/>
  </r>
  <r>
    <s v="A1Z7X4Y5"/>
    <x v="0"/>
    <x v="0"/>
    <s v="Product_VWI1K"/>
    <n v="100.05"/>
    <n v="18"/>
    <x v="1"/>
    <s v="19x11x8 cm"/>
    <d v="2023-01-01T00:00:00"/>
    <d v="2024-01-01T00:00:00"/>
    <s v="RSQN13"/>
    <s v="PWN,A2O"/>
    <s v="Green/Large"/>
    <x v="4"/>
    <n v="90.045000000000002"/>
    <n v="1"/>
    <x v="1"/>
    <n v="85.542749999999998"/>
    <n v="81.040500000000009"/>
    <n v="72.036000000000001"/>
    <n v="52.026000000000003"/>
    <n v="24.011999999999997"/>
  </r>
  <r>
    <s v="1SF2GQFT"/>
    <x v="1"/>
    <x v="0"/>
    <s v="Product_IE08D"/>
    <n v="105.17"/>
    <n v="43"/>
    <x v="0"/>
    <s v="10x16x9 cm"/>
    <d v="2023-03-15T00:00:00"/>
    <d v="2026-01-01T00:00:00"/>
    <s v="1OXYAZ"/>
    <s v="Z4Z,RVY"/>
    <s v="Red/Small"/>
    <x v="4"/>
    <n v="94.653000000000006"/>
    <n v="2.8027397260273972"/>
    <x v="0"/>
    <n v="89.920349999999999"/>
    <n v="85.187700000000007"/>
    <n v="75.722400000000007"/>
    <n v="54.688400000000001"/>
    <n v="25.2408"/>
  </r>
  <r>
    <s v="928NK8KT"/>
    <x v="3"/>
    <x v="0"/>
    <s v="Product_LVGWI"/>
    <n v="254.24"/>
    <n v="95"/>
    <x v="2"/>
    <s v="16x16x8 cm"/>
    <d v="2023-07-30T00:00:00"/>
    <d v="2025-01-01T00:00:00"/>
    <s v="COYCZ3"/>
    <s v="XPW,PL9"/>
    <s v="Red/Small"/>
    <x v="4"/>
    <n v="228.816"/>
    <n v="1.4273972602739726"/>
    <x v="1"/>
    <n v="217.37519999999998"/>
    <n v="205.93440000000001"/>
    <n v="183.05280000000002"/>
    <n v="132.20480000000001"/>
    <n v="61.017600000000002"/>
  </r>
  <r>
    <s v="0SR9HB8B"/>
    <x v="3"/>
    <x v="0"/>
    <s v="Product_6LVZL"/>
    <n v="448.15"/>
    <n v="97"/>
    <x v="0"/>
    <s v="6x5x18 cm"/>
    <d v="2023-03-15T00:00:00"/>
    <d v="2024-01-01T00:00:00"/>
    <s v="XQR4ND"/>
    <s v="OJH,5Y6"/>
    <s v="Blue/Medium"/>
    <x v="2"/>
    <n v="403.33499999999998"/>
    <n v="0.8"/>
    <x v="1"/>
    <n v="383.16824999999994"/>
    <n v="363.00149999999996"/>
    <n v="322.66800000000001"/>
    <n v="233.03799999999998"/>
    <n v="107.556"/>
  </r>
  <r>
    <s v="QHXOF1H9"/>
    <x v="2"/>
    <x v="0"/>
    <s v="Product_QX8SZ"/>
    <n v="338.88"/>
    <n v="6"/>
    <x v="1"/>
    <s v="9x17x15 cm"/>
    <d v="2023-03-15T00:00:00"/>
    <d v="2024-01-01T00:00:00"/>
    <s v="AW4R01"/>
    <s v="VBF,38H"/>
    <s v="Red/Small"/>
    <x v="1"/>
    <n v="304.99200000000002"/>
    <n v="0.8"/>
    <x v="1"/>
    <n v="289.74240000000003"/>
    <n v="274.49280000000005"/>
    <n v="243.99360000000001"/>
    <n v="176.2176"/>
    <n v="81.331199999999995"/>
  </r>
  <r>
    <s v="6MCQEVVP"/>
    <x v="3"/>
    <x v="0"/>
    <s v="Product_339ZV"/>
    <n v="356.57"/>
    <n v="95"/>
    <x v="2"/>
    <s v="5x11x19 cm"/>
    <d v="2023-01-01T00:00:00"/>
    <d v="2025-01-01T00:00:00"/>
    <s v="EAGL2E"/>
    <s v="HTV,MB4"/>
    <s v="Red/Small"/>
    <x v="0"/>
    <n v="320.91300000000001"/>
    <n v="2.0027397260273974"/>
    <x v="1"/>
    <n v="304.86734999999999"/>
    <n v="288.82170000000002"/>
    <n v="256.73040000000003"/>
    <n v="185.41640000000001"/>
    <n v="85.576799999999992"/>
  </r>
  <r>
    <s v="SOMD6P68"/>
    <x v="2"/>
    <x v="0"/>
    <s v="Product_IMORY"/>
    <n v="129.63"/>
    <n v="80"/>
    <x v="1"/>
    <s v="9x5x9 cm"/>
    <d v="2023-03-15T00:00:00"/>
    <d v="2026-01-01T00:00:00"/>
    <s v="YRY5TW"/>
    <s v="605,NQH"/>
    <s v="Red/Small"/>
    <x v="1"/>
    <n v="116.667"/>
    <n v="2.8027397260273972"/>
    <x v="0"/>
    <n v="110.83364999999999"/>
    <n v="105.00030000000001"/>
    <n v="93.333600000000004"/>
    <n v="67.407600000000002"/>
    <n v="31.111199999999997"/>
  </r>
  <r>
    <s v="DBRT2L9R"/>
    <x v="1"/>
    <x v="0"/>
    <s v="Product_W7GKI"/>
    <n v="246.18"/>
    <n v="77"/>
    <x v="0"/>
    <s v="12x14x13 cm"/>
    <d v="2023-07-30T00:00:00"/>
    <d v="2024-01-01T00:00:00"/>
    <s v="0K8CL0"/>
    <s v="40P,3TE"/>
    <s v="Green/Large"/>
    <x v="3"/>
    <n v="221.56200000000001"/>
    <n v="0.42465753424657532"/>
    <x v="1"/>
    <n v="210.48390000000001"/>
    <n v="199.40580000000003"/>
    <n v="177.24960000000002"/>
    <n v="128.0136"/>
    <n v="59.083200000000005"/>
  </r>
  <r>
    <s v="KFI4LLM4"/>
    <x v="0"/>
    <x v="0"/>
    <s v="Product_Z543Y"/>
    <n v="229.35"/>
    <n v="93"/>
    <x v="0"/>
    <s v="17x16x14 cm"/>
    <d v="2023-01-01T00:00:00"/>
    <d v="2024-01-01T00:00:00"/>
    <s v="ERDUL6"/>
    <s v="0H7,KY0"/>
    <s v="Blue/Medium"/>
    <x v="3"/>
    <n v="206.41499999999999"/>
    <n v="1"/>
    <x v="1"/>
    <n v="196.09424999999999"/>
    <n v="185.77349999999998"/>
    <n v="165.13200000000001"/>
    <n v="119.262"/>
    <n v="55.043999999999997"/>
  </r>
  <r>
    <s v="T3IJZIIA"/>
    <x v="2"/>
    <x v="0"/>
    <s v="Product_8NIVA"/>
    <n v="327.06"/>
    <n v="94"/>
    <x v="1"/>
    <s v="14x12x16 cm"/>
    <d v="2023-07-30T00:00:00"/>
    <d v="2024-01-01T00:00:00"/>
    <s v="0C9XFN"/>
    <s v="GBQ,H8G"/>
    <s v="Blue/Medium"/>
    <x v="3"/>
    <n v="294.35399999999998"/>
    <n v="0.42465753424657532"/>
    <x v="1"/>
    <n v="279.63629999999995"/>
    <n v="264.91859999999997"/>
    <n v="235.48320000000001"/>
    <n v="170.0712"/>
    <n v="78.494399999999999"/>
  </r>
  <r>
    <s v="CGHHIEOK"/>
    <x v="1"/>
    <x v="0"/>
    <s v="Product_BJ47Z"/>
    <n v="95.71"/>
    <n v="50"/>
    <x v="2"/>
    <s v="13x8x19 cm"/>
    <d v="2023-07-30T00:00:00"/>
    <d v="2025-01-01T00:00:00"/>
    <s v="MD8MAJ"/>
    <s v="GP2,ZER"/>
    <s v="Red/Small"/>
    <x v="3"/>
    <n v="86.138999999999996"/>
    <n v="1.4273972602739726"/>
    <x v="1"/>
    <n v="81.832049999999995"/>
    <n v="77.525099999999995"/>
    <n v="68.911199999999994"/>
    <n v="49.769199999999998"/>
    <n v="22.970399999999998"/>
  </r>
  <r>
    <s v="UQS9RK95"/>
    <x v="0"/>
    <x v="0"/>
    <s v="Product_CV2GU"/>
    <n v="24.7"/>
    <n v="49"/>
    <x v="2"/>
    <s v="13x7x5 cm"/>
    <d v="2023-01-01T00:00:00"/>
    <d v="2026-01-01T00:00:00"/>
    <s v="GJL1TW"/>
    <s v="4AX,98Z"/>
    <s v="Green/Large"/>
    <x v="4"/>
    <n v="22.23"/>
    <n v="3.0027397260273974"/>
    <x v="1"/>
    <n v="21.118500000000001"/>
    <n v="20.007000000000001"/>
    <n v="17.784000000000002"/>
    <n v="12.843999999999999"/>
    <n v="5.9279999999999999"/>
  </r>
  <r>
    <s v="6FX7KIJF"/>
    <x v="0"/>
    <x v="0"/>
    <s v="Product_3D09A"/>
    <n v="266.63"/>
    <n v="81"/>
    <x v="1"/>
    <s v="11x13x7 cm"/>
    <d v="2023-01-01T00:00:00"/>
    <d v="2024-01-01T00:00:00"/>
    <s v="MVJF7V"/>
    <s v="23D,T3S"/>
    <s v="Red/Small"/>
    <x v="4"/>
    <n v="239.96699999999998"/>
    <n v="1"/>
    <x v="1"/>
    <n v="227.96864999999997"/>
    <n v="215.97029999999998"/>
    <n v="191.9736"/>
    <n v="138.64760000000001"/>
    <n v="63.991199999999992"/>
  </r>
  <r>
    <s v="X6DJ5J89"/>
    <x v="3"/>
    <x v="0"/>
    <s v="Product_38GB3"/>
    <n v="489.91"/>
    <n v="65"/>
    <x v="0"/>
    <s v="10x16x7 cm"/>
    <d v="2023-03-15T00:00:00"/>
    <d v="2026-01-01T00:00:00"/>
    <s v="YSS7UZ"/>
    <s v="7LS,SNE"/>
    <s v="Green/Large"/>
    <x v="0"/>
    <n v="440.91900000000004"/>
    <n v="2.8027397260273972"/>
    <x v="0"/>
    <n v="418.87305000000003"/>
    <n v="396.82710000000003"/>
    <n v="352.73520000000008"/>
    <n v="254.75320000000002"/>
    <n v="117.5784"/>
  </r>
  <r>
    <s v="DXNA0Q2D"/>
    <x v="0"/>
    <x v="0"/>
    <s v="Product_QKQW5"/>
    <n v="429.76"/>
    <n v="60"/>
    <x v="2"/>
    <s v="8x17x9 cm"/>
    <d v="2023-07-30T00:00:00"/>
    <d v="2024-01-01T00:00:00"/>
    <s v="4WV386"/>
    <s v="WXG,66W"/>
    <s v="Blue/Medium"/>
    <x v="0"/>
    <n v="386.78399999999999"/>
    <n v="0.42465753424657532"/>
    <x v="1"/>
    <n v="367.44479999999999"/>
    <n v="348.10559999999998"/>
    <n v="309.42720000000003"/>
    <n v="223.4752"/>
    <n v="103.14239999999999"/>
  </r>
  <r>
    <s v="IJ2VCKCK"/>
    <x v="3"/>
    <x v="0"/>
    <s v="Product_P7QKF"/>
    <n v="481.36"/>
    <n v="4"/>
    <x v="2"/>
    <s v="5x13x16 cm"/>
    <d v="2023-07-30T00:00:00"/>
    <d v="2026-01-01T00:00:00"/>
    <s v="9V7FXB"/>
    <s v="ZEW,DQW"/>
    <s v="Green/Large"/>
    <x v="0"/>
    <n v="433.22399999999999"/>
    <n v="2.4273972602739726"/>
    <x v="0"/>
    <n v="411.56279999999998"/>
    <n v="389.90159999999997"/>
    <n v="346.57920000000001"/>
    <n v="250.30720000000002"/>
    <n v="115.5264"/>
  </r>
  <r>
    <s v="KPW4R8L6"/>
    <x v="1"/>
    <x v="0"/>
    <s v="Product_QSSXQ"/>
    <n v="153.65"/>
    <n v="8"/>
    <x v="1"/>
    <s v="14x11x11 cm"/>
    <d v="2023-03-15T00:00:00"/>
    <d v="2024-01-01T00:00:00"/>
    <s v="UO2I28"/>
    <s v="BFH,892"/>
    <s v="Red/Small"/>
    <x v="4"/>
    <n v="138.285"/>
    <n v="0.8"/>
    <x v="1"/>
    <n v="131.37074999999999"/>
    <n v="124.45650000000001"/>
    <n v="110.628"/>
    <n v="79.89800000000001"/>
    <n v="36.875999999999998"/>
  </r>
  <r>
    <s v="I4ZGAYW7"/>
    <x v="2"/>
    <x v="0"/>
    <s v="Product_M7JW0"/>
    <n v="221.98"/>
    <n v="99"/>
    <x v="0"/>
    <s v="14x5x5 cm"/>
    <d v="2023-01-01T00:00:00"/>
    <d v="2025-01-01T00:00:00"/>
    <s v="1HVGC6"/>
    <s v="ZYX,TK4"/>
    <s v="Blue/Medium"/>
    <x v="3"/>
    <n v="199.78199999999998"/>
    <n v="2.0027397260273974"/>
    <x v="1"/>
    <n v="189.79289999999997"/>
    <n v="179.8038"/>
    <n v="159.82560000000001"/>
    <n v="115.42959999999999"/>
    <n v="53.275199999999998"/>
  </r>
  <r>
    <s v="M7SHC1C6"/>
    <x v="0"/>
    <x v="0"/>
    <s v="Product_UO9MD"/>
    <n v="295.24"/>
    <n v="73"/>
    <x v="0"/>
    <s v="9x5x19 cm"/>
    <d v="2023-07-30T00:00:00"/>
    <d v="2025-01-01T00:00:00"/>
    <s v="0CODIS"/>
    <s v="XQR,FYT"/>
    <s v="Green/Large"/>
    <x v="0"/>
    <n v="265.71600000000001"/>
    <n v="1.4273972602739726"/>
    <x v="1"/>
    <n v="252.43019999999999"/>
    <n v="239.14440000000002"/>
    <n v="212.57280000000003"/>
    <n v="153.5248"/>
    <n v="70.857600000000005"/>
  </r>
  <r>
    <s v="G7TQETYG"/>
    <x v="1"/>
    <x v="0"/>
    <s v="Product_XP9NB"/>
    <n v="412.79"/>
    <n v="38"/>
    <x v="0"/>
    <s v="6x16x11 cm"/>
    <d v="2023-01-01T00:00:00"/>
    <d v="2026-01-01T00:00:00"/>
    <s v="4DEW8R"/>
    <s v="DCZ,557"/>
    <s v="Blue/Medium"/>
    <x v="3"/>
    <n v="371.51100000000002"/>
    <n v="3.0027397260273974"/>
    <x v="0"/>
    <n v="352.93545"/>
    <n v="334.35990000000004"/>
    <n v="297.20880000000005"/>
    <n v="214.6508"/>
    <n v="99.069600000000008"/>
  </r>
  <r>
    <s v="L8BU21BQ"/>
    <x v="3"/>
    <x v="0"/>
    <s v="Product_WUFKT"/>
    <n v="77.569999999999993"/>
    <n v="2"/>
    <x v="2"/>
    <s v="15x20x6 cm"/>
    <d v="2023-03-15T00:00:00"/>
    <d v="2024-01-01T00:00:00"/>
    <s v="IWYHC7"/>
    <s v="5KX,SGC"/>
    <s v="Blue/Medium"/>
    <x v="1"/>
    <n v="69.812999999999988"/>
    <n v="0.8"/>
    <x v="1"/>
    <n v="66.322349999999986"/>
    <n v="62.831699999999991"/>
    <n v="55.850399999999993"/>
    <n v="40.336399999999998"/>
    <n v="18.616799999999998"/>
  </r>
  <r>
    <s v="ZRKC1OT3"/>
    <x v="3"/>
    <x v="0"/>
    <s v="Product_IJNH7"/>
    <n v="319.55"/>
    <n v="63"/>
    <x v="2"/>
    <s v="19x18x18 cm"/>
    <d v="2023-03-15T00:00:00"/>
    <d v="2024-01-01T00:00:00"/>
    <s v="HMQ95D"/>
    <s v="UAZ,GBG"/>
    <s v="Red/Small"/>
    <x v="0"/>
    <n v="287.59500000000003"/>
    <n v="0.8"/>
    <x v="1"/>
    <n v="273.21525000000003"/>
    <n v="258.83550000000002"/>
    <n v="230.07600000000002"/>
    <n v="166.16600000000003"/>
    <n v="76.691999999999993"/>
  </r>
  <r>
    <s v="N801U556"/>
    <x v="3"/>
    <x v="0"/>
    <s v="Product_9I1NP"/>
    <n v="130.27000000000001"/>
    <n v="38"/>
    <x v="0"/>
    <s v="8x15x17 cm"/>
    <d v="2023-07-30T00:00:00"/>
    <d v="2024-01-01T00:00:00"/>
    <s v="HT7LH5"/>
    <s v="NPQ,4MP"/>
    <s v="Blue/Medium"/>
    <x v="0"/>
    <n v="117.24300000000001"/>
    <n v="0.42465753424657532"/>
    <x v="1"/>
    <n v="111.38085000000001"/>
    <n v="105.51870000000001"/>
    <n v="93.79440000000001"/>
    <n v="67.740400000000008"/>
    <n v="31.264800000000001"/>
  </r>
  <r>
    <s v="JG0B01U1"/>
    <x v="0"/>
    <x v="0"/>
    <s v="Product_U6VNL"/>
    <n v="132.13999999999999"/>
    <n v="35"/>
    <x v="2"/>
    <s v="18x8x13 cm"/>
    <d v="2023-03-15T00:00:00"/>
    <d v="2024-01-01T00:00:00"/>
    <s v="LMBLTC"/>
    <s v="MN9,CD7"/>
    <s v="Red/Small"/>
    <x v="1"/>
    <n v="118.92599999999999"/>
    <n v="0.8"/>
    <x v="1"/>
    <n v="112.97969999999998"/>
    <n v="107.03339999999999"/>
    <n v="95.140799999999999"/>
    <n v="68.712800000000001"/>
    <n v="31.713599999999992"/>
  </r>
  <r>
    <s v="5KXNYCFK"/>
    <x v="0"/>
    <x v="0"/>
    <s v="Product_CW83O"/>
    <n v="480.09"/>
    <n v="94"/>
    <x v="0"/>
    <s v="18x12x10 cm"/>
    <d v="2023-03-15T00:00:00"/>
    <d v="2026-01-01T00:00:00"/>
    <s v="I3K0DK"/>
    <s v="7HP,HYP"/>
    <s v="Green/Large"/>
    <x v="3"/>
    <n v="432.08099999999996"/>
    <n v="2.8027397260273972"/>
    <x v="1"/>
    <n v="410.47694999999993"/>
    <n v="388.87289999999996"/>
    <n v="345.66480000000001"/>
    <n v="249.64679999999998"/>
    <n v="115.2216"/>
  </r>
  <r>
    <s v="1XUN6DH8"/>
    <x v="1"/>
    <x v="0"/>
    <s v="Product_7JEU3"/>
    <n v="34.56"/>
    <n v="45"/>
    <x v="1"/>
    <s v="16x6x14 cm"/>
    <d v="2023-03-15T00:00:00"/>
    <d v="2025-01-01T00:00:00"/>
    <s v="FK847U"/>
    <s v="YN5,82Q"/>
    <s v="Green/Large"/>
    <x v="1"/>
    <n v="31.104000000000003"/>
    <n v="1.8027397260273972"/>
    <x v="1"/>
    <n v="29.5488"/>
    <n v="27.993600000000004"/>
    <n v="24.883200000000002"/>
    <n v="17.971200000000003"/>
    <n v="8.2943999999999996"/>
  </r>
  <r>
    <s v="87483FNW"/>
    <x v="3"/>
    <x v="0"/>
    <s v="Product_R5O4A"/>
    <n v="131.93"/>
    <n v="84"/>
    <x v="1"/>
    <s v="7x9x17 cm"/>
    <d v="2023-01-01T00:00:00"/>
    <d v="2026-01-01T00:00:00"/>
    <s v="5VRK82"/>
    <s v="IIZ,0Y1"/>
    <s v="Red/Small"/>
    <x v="1"/>
    <n v="118.73700000000001"/>
    <n v="3.0027397260273974"/>
    <x v="0"/>
    <n v="112.80015"/>
    <n v="106.86330000000001"/>
    <n v="94.98960000000001"/>
    <n v="68.6036"/>
    <n v="31.663200000000003"/>
  </r>
  <r>
    <s v="AGXR45VW"/>
    <x v="2"/>
    <x v="0"/>
    <s v="Product_VWNH5"/>
    <n v="115.52"/>
    <n v="87"/>
    <x v="0"/>
    <s v="7x18x18 cm"/>
    <d v="2023-01-01T00:00:00"/>
    <d v="2025-01-01T00:00:00"/>
    <s v="NI1FN5"/>
    <s v="T4E,PSU"/>
    <s v="Red/Small"/>
    <x v="3"/>
    <n v="103.96799999999999"/>
    <n v="2.0027397260273974"/>
    <x v="1"/>
    <n v="98.769599999999983"/>
    <n v="93.57119999999999"/>
    <n v="83.174399999999991"/>
    <n v="60.070399999999999"/>
    <n v="27.724799999999998"/>
  </r>
  <r>
    <s v="NPHFU77J"/>
    <x v="1"/>
    <x v="0"/>
    <s v="Product_CZ7RX"/>
    <n v="434.97"/>
    <n v="5"/>
    <x v="0"/>
    <s v="10x17x12 cm"/>
    <d v="2023-01-01T00:00:00"/>
    <d v="2024-01-01T00:00:00"/>
    <s v="39K304"/>
    <s v="SBQ,DRO"/>
    <s v="Blue/Medium"/>
    <x v="4"/>
    <n v="391.47300000000001"/>
    <n v="1"/>
    <x v="1"/>
    <n v="371.89934999999997"/>
    <n v="352.32570000000004"/>
    <n v="313.17840000000001"/>
    <n v="226.18440000000001"/>
    <n v="104.39280000000001"/>
  </r>
  <r>
    <s v="0U0X8YN0"/>
    <x v="3"/>
    <x v="0"/>
    <s v="Product_Z3S3M"/>
    <n v="34.93"/>
    <n v="23"/>
    <x v="1"/>
    <s v="17x6x16 cm"/>
    <d v="2023-07-30T00:00:00"/>
    <d v="2024-01-01T00:00:00"/>
    <s v="LCF9JR"/>
    <s v="34W,6OG"/>
    <s v="Green/Large"/>
    <x v="4"/>
    <n v="31.436999999999998"/>
    <n v="0.42465753424657532"/>
    <x v="1"/>
    <n v="29.865149999999996"/>
    <n v="28.293299999999999"/>
    <n v="25.1496"/>
    <n v="18.163599999999999"/>
    <n v="8.3832000000000004"/>
  </r>
  <r>
    <s v="CQBIU663"/>
    <x v="1"/>
    <x v="0"/>
    <s v="Product_Z075X"/>
    <n v="408.48"/>
    <n v="58"/>
    <x v="0"/>
    <s v="8x16x5 cm"/>
    <d v="2023-01-01T00:00:00"/>
    <d v="2024-01-01T00:00:00"/>
    <s v="4A4F7C"/>
    <s v="ZU7,M7B"/>
    <s v="Green/Large"/>
    <x v="4"/>
    <n v="367.63200000000001"/>
    <n v="1"/>
    <x v="1"/>
    <n v="349.25040000000001"/>
    <n v="330.86880000000002"/>
    <n v="294.10560000000004"/>
    <n v="212.40960000000001"/>
    <n v="98.035200000000003"/>
  </r>
  <r>
    <s v="ZE6MFXYI"/>
    <x v="0"/>
    <x v="0"/>
    <s v="Product_VK61H"/>
    <n v="149.02000000000001"/>
    <n v="50"/>
    <x v="0"/>
    <s v="20x6x16 cm"/>
    <d v="2023-07-30T00:00:00"/>
    <d v="2026-01-01T00:00:00"/>
    <s v="TL2GA1"/>
    <s v="PTN,GOR"/>
    <s v="Green/Large"/>
    <x v="0"/>
    <n v="134.11799999999999"/>
    <n v="2.4273972602739726"/>
    <x v="1"/>
    <n v="127.4121"/>
    <n v="120.7062"/>
    <n v="107.2944"/>
    <n v="77.490400000000008"/>
    <n v="35.764800000000001"/>
  </r>
  <r>
    <s v="6DRBKIX2"/>
    <x v="3"/>
    <x v="0"/>
    <s v="Product_0UEK3"/>
    <n v="495.81"/>
    <n v="93"/>
    <x v="0"/>
    <s v="13x9x12 cm"/>
    <d v="2023-03-15T00:00:00"/>
    <d v="2026-01-01T00:00:00"/>
    <s v="TX6K27"/>
    <s v="5JT,B2M"/>
    <s v="Blue/Medium"/>
    <x v="0"/>
    <n v="446.22899999999998"/>
    <n v="2.8027397260273972"/>
    <x v="0"/>
    <n v="423.91754999999995"/>
    <n v="401.60609999999997"/>
    <n v="356.98320000000001"/>
    <n v="257.82120000000003"/>
    <n v="118.99439999999998"/>
  </r>
  <r>
    <s v="44427QOP"/>
    <x v="2"/>
    <x v="0"/>
    <s v="Product_JCKAP"/>
    <n v="135.16999999999999"/>
    <n v="84"/>
    <x v="2"/>
    <s v="18x7x14 cm"/>
    <d v="2023-03-15T00:00:00"/>
    <d v="2025-01-01T00:00:00"/>
    <s v="M1MJBQ"/>
    <s v="TAD,X9J"/>
    <s v="Red/Small"/>
    <x v="2"/>
    <n v="121.65299999999999"/>
    <n v="1.8027397260273972"/>
    <x v="1"/>
    <n v="115.57034999999999"/>
    <n v="109.48769999999999"/>
    <n v="97.322400000000002"/>
    <n v="70.288399999999996"/>
    <n v="32.440799999999996"/>
  </r>
  <r>
    <s v="JZDD4F1X"/>
    <x v="2"/>
    <x v="0"/>
    <s v="Product_MA6A8"/>
    <n v="488.15"/>
    <n v="43"/>
    <x v="2"/>
    <s v="16x18x10 cm"/>
    <d v="2023-03-15T00:00:00"/>
    <d v="2025-01-01T00:00:00"/>
    <s v="L6VJTF"/>
    <s v="BZS,5VM"/>
    <s v="Green/Large"/>
    <x v="3"/>
    <n v="439.33499999999998"/>
    <n v="1.8027397260273972"/>
    <x v="1"/>
    <n v="417.36824999999999"/>
    <n v="395.4015"/>
    <n v="351.46800000000002"/>
    <n v="253.83799999999999"/>
    <n v="117.15599999999999"/>
  </r>
  <r>
    <s v="XWA5VUXV"/>
    <x v="1"/>
    <x v="0"/>
    <s v="Product_J75KK"/>
    <n v="439.8"/>
    <n v="3"/>
    <x v="0"/>
    <s v="16x17x19 cm"/>
    <d v="2023-03-15T00:00:00"/>
    <d v="2026-01-01T00:00:00"/>
    <s v="YA9MJJ"/>
    <s v="LZ6,IM6"/>
    <s v="Red/Small"/>
    <x v="0"/>
    <n v="395.82"/>
    <n v="2.8027397260273972"/>
    <x v="1"/>
    <n v="376.029"/>
    <n v="356.238"/>
    <n v="316.65600000000001"/>
    <n v="228.69600000000003"/>
    <n v="105.55199999999999"/>
  </r>
  <r>
    <s v="Q52J77MT"/>
    <x v="3"/>
    <x v="0"/>
    <s v="Product_QECP8"/>
    <n v="46.69"/>
    <n v="48"/>
    <x v="2"/>
    <s v="16x19x8 cm"/>
    <d v="2023-01-01T00:00:00"/>
    <d v="2026-01-01T00:00:00"/>
    <s v="N60BY3"/>
    <s v="MYD,25E"/>
    <s v="Blue/Medium"/>
    <x v="0"/>
    <n v="42.021000000000001"/>
    <n v="3.0027397260273974"/>
    <x v="0"/>
    <n v="39.91995"/>
    <n v="37.818899999999999"/>
    <n v="33.616800000000005"/>
    <n v="24.2788"/>
    <n v="11.205599999999999"/>
  </r>
  <r>
    <s v="7T2T29ML"/>
    <x v="1"/>
    <x v="0"/>
    <s v="Product_UHCBY"/>
    <n v="169.72"/>
    <n v="15"/>
    <x v="2"/>
    <s v="12x18x10 cm"/>
    <d v="2023-01-01T00:00:00"/>
    <d v="2025-01-01T00:00:00"/>
    <s v="27F4F1"/>
    <s v="38W,QUF"/>
    <s v="Green/Large"/>
    <x v="3"/>
    <n v="152.74799999999999"/>
    <n v="2.0027397260273974"/>
    <x v="1"/>
    <n v="145.11059999999998"/>
    <n v="137.47319999999999"/>
    <n v="122.19839999999999"/>
    <n v="88.254400000000004"/>
    <n v="40.732799999999997"/>
  </r>
  <r>
    <s v="X1DZ5YQB"/>
    <x v="0"/>
    <x v="0"/>
    <s v="Product_44AKI"/>
    <n v="196.73"/>
    <n v="9"/>
    <x v="1"/>
    <s v="13x5x9 cm"/>
    <d v="2023-07-30T00:00:00"/>
    <d v="2025-01-01T00:00:00"/>
    <s v="D7508C"/>
    <s v="2WH,3TR"/>
    <s v="Red/Small"/>
    <x v="1"/>
    <n v="177.05699999999999"/>
    <n v="1.4273972602739726"/>
    <x v="1"/>
    <n v="168.20414999999997"/>
    <n v="159.35129999999998"/>
    <n v="141.6456"/>
    <n v="102.2996"/>
    <n v="47.215199999999996"/>
  </r>
  <r>
    <s v="R0QT5WQS"/>
    <x v="3"/>
    <x v="0"/>
    <s v="Product_QFCZN"/>
    <n v="141.57"/>
    <n v="22"/>
    <x v="1"/>
    <s v="12x16x18 cm"/>
    <d v="2023-03-15T00:00:00"/>
    <d v="2026-01-01T00:00:00"/>
    <s v="NCUQVP"/>
    <s v="ZBT,R1X"/>
    <s v="Blue/Medium"/>
    <x v="2"/>
    <n v="127.413"/>
    <n v="2.8027397260273972"/>
    <x v="0"/>
    <n v="121.04234999999998"/>
    <n v="114.6717"/>
    <n v="101.93040000000001"/>
    <n v="73.616399999999999"/>
    <n v="33.976799999999997"/>
  </r>
  <r>
    <s v="FU8OD8VV"/>
    <x v="3"/>
    <x v="0"/>
    <s v="Product_ZCINC"/>
    <n v="105.19"/>
    <n v="36"/>
    <x v="0"/>
    <s v="6x19x11 cm"/>
    <d v="2023-03-15T00:00:00"/>
    <d v="2025-01-01T00:00:00"/>
    <s v="PU8YNI"/>
    <s v="4QR,11W"/>
    <s v="Blue/Medium"/>
    <x v="2"/>
    <n v="94.670999999999992"/>
    <n v="1.8027397260273972"/>
    <x v="1"/>
    <n v="89.937449999999984"/>
    <n v="85.20389999999999"/>
    <n v="75.736800000000002"/>
    <n v="54.698799999999999"/>
    <n v="25.2456"/>
  </r>
  <r>
    <s v="DF9PNA0B"/>
    <x v="2"/>
    <x v="0"/>
    <s v="Product_5RJFK"/>
    <n v="179.71"/>
    <n v="42"/>
    <x v="2"/>
    <s v="9x14x16 cm"/>
    <d v="2023-07-30T00:00:00"/>
    <d v="2026-01-01T00:00:00"/>
    <s v="06DX2I"/>
    <s v="C76,VK7"/>
    <s v="Blue/Medium"/>
    <x v="1"/>
    <n v="161.739"/>
    <n v="2.4273972602739726"/>
    <x v="0"/>
    <n v="153.65205"/>
    <n v="145.5651"/>
    <n v="129.3912"/>
    <n v="93.449200000000005"/>
    <n v="43.130400000000002"/>
  </r>
  <r>
    <s v="LACLBLKN"/>
    <x v="3"/>
    <x v="0"/>
    <s v="Product_T1J8U"/>
    <n v="156.76"/>
    <n v="46"/>
    <x v="0"/>
    <s v="10x9x8 cm"/>
    <d v="2023-03-15T00:00:00"/>
    <d v="2025-01-01T00:00:00"/>
    <s v="GIQWIV"/>
    <s v="TND,FXI"/>
    <s v="Blue/Medium"/>
    <x v="4"/>
    <n v="141.084"/>
    <n v="1.8027397260273972"/>
    <x v="1"/>
    <n v="134.02979999999999"/>
    <n v="126.9756"/>
    <n v="112.86720000000001"/>
    <n v="81.515199999999993"/>
    <n v="37.622399999999999"/>
  </r>
  <r>
    <s v="HQOKO7P6"/>
    <x v="2"/>
    <x v="0"/>
    <s v="Product_UBERM"/>
    <n v="304.7"/>
    <n v="47"/>
    <x v="1"/>
    <s v="6x15x6 cm"/>
    <d v="2023-03-15T00:00:00"/>
    <d v="2026-01-01T00:00:00"/>
    <s v="99UH3X"/>
    <s v="MCG,297"/>
    <s v="Red/Small"/>
    <x v="1"/>
    <n v="274.23"/>
    <n v="2.8027397260273972"/>
    <x v="1"/>
    <n v="260.51850000000002"/>
    <n v="246.80700000000002"/>
    <n v="219.38400000000001"/>
    <n v="158.44399999999999"/>
    <n v="73.128"/>
  </r>
  <r>
    <s v="F3JNUZ6K"/>
    <x v="0"/>
    <x v="0"/>
    <s v="Product_025I1"/>
    <n v="357.89"/>
    <n v="20"/>
    <x v="0"/>
    <s v="19x17x7 cm"/>
    <d v="2023-03-15T00:00:00"/>
    <d v="2024-01-01T00:00:00"/>
    <s v="LXGKCC"/>
    <s v="OF1,NZZ"/>
    <s v="Green/Large"/>
    <x v="3"/>
    <n v="322.101"/>
    <n v="0.8"/>
    <x v="1"/>
    <n v="305.99594999999999"/>
    <n v="289.89089999999999"/>
    <n v="257.68080000000003"/>
    <n v="186.1028"/>
    <n v="85.893599999999992"/>
  </r>
  <r>
    <s v="6U52HDEH"/>
    <x v="1"/>
    <x v="0"/>
    <s v="Product_R0423"/>
    <n v="323.39999999999998"/>
    <n v="27"/>
    <x v="0"/>
    <s v="20x19x13 cm"/>
    <d v="2023-07-30T00:00:00"/>
    <d v="2025-01-01T00:00:00"/>
    <s v="5FFB6B"/>
    <s v="XRZ,VUM"/>
    <s v="Blue/Medium"/>
    <x v="0"/>
    <n v="291.06"/>
    <n v="1.4273972602739726"/>
    <x v="1"/>
    <n v="276.50700000000001"/>
    <n v="261.95400000000001"/>
    <n v="232.84800000000001"/>
    <n v="168.16800000000001"/>
    <n v="77.615999999999985"/>
  </r>
  <r>
    <s v="PCVW9LP6"/>
    <x v="0"/>
    <x v="0"/>
    <s v="Product_HJBDO"/>
    <n v="388.13"/>
    <n v="2"/>
    <x v="2"/>
    <s v="7x15x18 cm"/>
    <d v="2023-03-15T00:00:00"/>
    <d v="2026-01-01T00:00:00"/>
    <s v="R192DV"/>
    <s v="B5U,UYF"/>
    <s v="Blue/Medium"/>
    <x v="1"/>
    <n v="349.31700000000001"/>
    <n v="2.8027397260273972"/>
    <x v="1"/>
    <n v="331.85115000000002"/>
    <n v="314.38530000000003"/>
    <n v="279.45359999999999"/>
    <n v="201.82760000000002"/>
    <n v="93.151199999999989"/>
  </r>
  <r>
    <s v="0TDCL6ZE"/>
    <x v="2"/>
    <x v="0"/>
    <s v="Product_2GI15"/>
    <n v="154.04"/>
    <n v="22"/>
    <x v="1"/>
    <s v="11x16x7 cm"/>
    <d v="2023-07-30T00:00:00"/>
    <d v="2025-01-01T00:00:00"/>
    <s v="YLEPUN"/>
    <s v="E06,BOR"/>
    <s v="Green/Large"/>
    <x v="0"/>
    <n v="138.636"/>
    <n v="1.4273972602739726"/>
    <x v="1"/>
    <n v="131.70419999999999"/>
    <n v="124.7724"/>
    <n v="110.9088"/>
    <n v="80.100799999999992"/>
    <n v="36.9696"/>
  </r>
  <r>
    <s v="ZEKJE0VI"/>
    <x v="2"/>
    <x v="0"/>
    <s v="Product_R4IR3"/>
    <n v="459.41"/>
    <n v="12"/>
    <x v="0"/>
    <s v="11x7x8 cm"/>
    <d v="2023-03-15T00:00:00"/>
    <d v="2026-01-01T00:00:00"/>
    <s v="AGMUOY"/>
    <s v="BQL,WI7"/>
    <s v="Red/Small"/>
    <x v="0"/>
    <n v="413.46900000000005"/>
    <n v="2.8027397260273972"/>
    <x v="0"/>
    <n v="392.79555000000005"/>
    <n v="372.12210000000005"/>
    <n v="330.77520000000004"/>
    <n v="238.89320000000001"/>
    <n v="110.25840000000001"/>
  </r>
  <r>
    <s v="ZLVU2ED9"/>
    <x v="0"/>
    <x v="0"/>
    <s v="Product_0XSHF"/>
    <n v="177.48"/>
    <n v="14"/>
    <x v="0"/>
    <s v="15x15x13 cm"/>
    <d v="2023-07-30T00:00:00"/>
    <d v="2024-01-01T00:00:00"/>
    <s v="KICIR6"/>
    <s v="Z5W,A5P"/>
    <s v="Green/Large"/>
    <x v="0"/>
    <n v="159.732"/>
    <n v="0.42465753424657532"/>
    <x v="1"/>
    <n v="151.74539999999999"/>
    <n v="143.75880000000001"/>
    <n v="127.7856"/>
    <n v="92.289599999999993"/>
    <n v="42.595199999999998"/>
  </r>
  <r>
    <s v="CIA1KC2D"/>
    <x v="3"/>
    <x v="0"/>
    <s v="Product_GIX1N"/>
    <n v="353.7"/>
    <n v="35"/>
    <x v="2"/>
    <s v="6x13x19 cm"/>
    <d v="2023-01-01T00:00:00"/>
    <d v="2026-01-01T00:00:00"/>
    <s v="HCCNMI"/>
    <s v="B81,3EE"/>
    <s v="Blue/Medium"/>
    <x v="3"/>
    <n v="318.33"/>
    <n v="3.0027397260273974"/>
    <x v="1"/>
    <n v="302.4135"/>
    <n v="286.49700000000001"/>
    <n v="254.66399999999999"/>
    <n v="183.92400000000001"/>
    <n v="84.887999999999991"/>
  </r>
  <r>
    <s v="8BB48ZD8"/>
    <x v="2"/>
    <x v="0"/>
    <s v="Product_Y28K4"/>
    <n v="36.729999999999997"/>
    <n v="12"/>
    <x v="0"/>
    <s v="8x12x13 cm"/>
    <d v="2023-07-30T00:00:00"/>
    <d v="2026-01-01T00:00:00"/>
    <s v="ZYR67G"/>
    <s v="XI9,QCP"/>
    <s v="Green/Large"/>
    <x v="3"/>
    <n v="33.056999999999995"/>
    <n v="2.4273972602739726"/>
    <x v="1"/>
    <n v="31.404149999999994"/>
    <n v="29.751299999999997"/>
    <n v="26.445599999999999"/>
    <n v="19.099599999999999"/>
    <n v="8.815199999999999"/>
  </r>
  <r>
    <s v="AUW2H4N5"/>
    <x v="3"/>
    <x v="0"/>
    <s v="Product_5I5H9"/>
    <n v="425.02"/>
    <n v="55"/>
    <x v="0"/>
    <s v="11x18x18 cm"/>
    <d v="2023-07-30T00:00:00"/>
    <d v="2025-01-01T00:00:00"/>
    <s v="ENGC7I"/>
    <s v="P0L,WAE"/>
    <s v="Red/Small"/>
    <x v="1"/>
    <n v="382.51799999999997"/>
    <n v="1.4273972602739726"/>
    <x v="1"/>
    <n v="363.39209999999997"/>
    <n v="344.26619999999997"/>
    <n v="306.01439999999997"/>
    <n v="221.0104"/>
    <n v="102.00479999999999"/>
  </r>
  <r>
    <s v="PE4BRI4D"/>
    <x v="1"/>
    <x v="0"/>
    <s v="Product_SX93K"/>
    <n v="378.05"/>
    <n v="3"/>
    <x v="1"/>
    <s v="12x9x9 cm"/>
    <d v="2023-07-30T00:00:00"/>
    <d v="2026-01-01T00:00:00"/>
    <s v="QD3DE9"/>
    <s v="KAV,LW8"/>
    <s v="Blue/Medium"/>
    <x v="2"/>
    <n v="340.245"/>
    <n v="2.4273972602739726"/>
    <x v="1"/>
    <n v="323.23275000000001"/>
    <n v="306.22050000000002"/>
    <n v="272.19600000000003"/>
    <n v="196.58600000000001"/>
    <n v="90.731999999999999"/>
  </r>
  <r>
    <s v="85UC4WHA"/>
    <x v="3"/>
    <x v="0"/>
    <s v="Product_QXEWW"/>
    <n v="36.53"/>
    <n v="22"/>
    <x v="0"/>
    <s v="5x8x12 cm"/>
    <d v="2023-01-01T00:00:00"/>
    <d v="2026-01-01T00:00:00"/>
    <s v="VK025K"/>
    <s v="ZXZ,39U"/>
    <s v="Red/Small"/>
    <x v="2"/>
    <n v="32.877000000000002"/>
    <n v="3.0027397260273974"/>
    <x v="1"/>
    <n v="31.233150000000002"/>
    <n v="29.589300000000001"/>
    <n v="26.301600000000004"/>
    <n v="18.9956"/>
    <n v="8.7672000000000008"/>
  </r>
  <r>
    <s v="FFG4PRC9"/>
    <x v="3"/>
    <x v="0"/>
    <s v="Product_N3UGO"/>
    <n v="54.15"/>
    <n v="2"/>
    <x v="1"/>
    <s v="5x10x14 cm"/>
    <d v="2023-07-30T00:00:00"/>
    <d v="2026-01-01T00:00:00"/>
    <s v="ZEL0QM"/>
    <s v="53J,G11"/>
    <s v="Green/Large"/>
    <x v="1"/>
    <n v="48.734999999999999"/>
    <n v="2.4273972602739726"/>
    <x v="1"/>
    <n v="46.298249999999996"/>
    <n v="43.861499999999999"/>
    <n v="38.988"/>
    <n v="28.158000000000001"/>
    <n v="12.995999999999999"/>
  </r>
  <r>
    <s v="3W4FQGI2"/>
    <x v="3"/>
    <x v="0"/>
    <s v="Product_JTMO4"/>
    <n v="249.79"/>
    <n v="69"/>
    <x v="1"/>
    <s v="16x20x14 cm"/>
    <d v="2023-01-01T00:00:00"/>
    <d v="2024-01-01T00:00:00"/>
    <s v="ZHPT9Y"/>
    <s v="EEZ,WI8"/>
    <s v="Red/Small"/>
    <x v="1"/>
    <n v="224.81099999999998"/>
    <n v="1"/>
    <x v="1"/>
    <n v="213.57044999999997"/>
    <n v="202.32989999999998"/>
    <n v="179.84879999999998"/>
    <n v="129.89080000000001"/>
    <n v="59.94959999999999"/>
  </r>
  <r>
    <s v="1NYV5JM9"/>
    <x v="0"/>
    <x v="0"/>
    <s v="Product_LS3OM"/>
    <n v="295.13"/>
    <n v="66"/>
    <x v="0"/>
    <s v="9x17x16 cm"/>
    <d v="2023-07-30T00:00:00"/>
    <d v="2026-01-01T00:00:00"/>
    <s v="9X1RCA"/>
    <s v="YCR,KEK"/>
    <s v="Blue/Medium"/>
    <x v="3"/>
    <n v="265.61700000000002"/>
    <n v="2.4273972602739726"/>
    <x v="0"/>
    <n v="252.33615"/>
    <n v="239.05530000000002"/>
    <n v="212.49360000000001"/>
    <n v="153.4676"/>
    <n v="70.831199999999995"/>
  </r>
  <r>
    <s v="NUM93M4E"/>
    <x v="0"/>
    <x v="0"/>
    <s v="Product_UFFUQ"/>
    <n v="249.93"/>
    <n v="97"/>
    <x v="1"/>
    <s v="20x17x13 cm"/>
    <d v="2023-07-30T00:00:00"/>
    <d v="2026-01-01T00:00:00"/>
    <s v="U3S7R3"/>
    <s v="ZYW,PJO"/>
    <s v="Red/Small"/>
    <x v="4"/>
    <n v="224.93700000000001"/>
    <n v="2.4273972602739726"/>
    <x v="0"/>
    <n v="213.69014999999999"/>
    <n v="202.44330000000002"/>
    <n v="179.94960000000003"/>
    <n v="129.96360000000001"/>
    <n v="59.983199999999997"/>
  </r>
  <r>
    <s v="FFDY8D8Y"/>
    <x v="2"/>
    <x v="0"/>
    <s v="Product_RH7QN"/>
    <n v="158.72"/>
    <n v="73"/>
    <x v="2"/>
    <s v="18x7x15 cm"/>
    <d v="2023-01-01T00:00:00"/>
    <d v="2026-01-01T00:00:00"/>
    <s v="L68BEV"/>
    <s v="SU8,5J2"/>
    <s v="Red/Small"/>
    <x v="1"/>
    <n v="142.84800000000001"/>
    <n v="3.0027397260273974"/>
    <x v="0"/>
    <n v="135.7056"/>
    <n v="128.56320000000002"/>
    <n v="114.27840000000002"/>
    <n v="82.534400000000005"/>
    <n v="38.092799999999997"/>
  </r>
  <r>
    <s v="NBBB5O0E"/>
    <x v="3"/>
    <x v="0"/>
    <s v="Product_K5DYJ"/>
    <n v="438.48"/>
    <n v="48"/>
    <x v="1"/>
    <s v="13x18x15 cm"/>
    <d v="2023-03-15T00:00:00"/>
    <d v="2026-01-01T00:00:00"/>
    <s v="IUBE05"/>
    <s v="GL0,4AE"/>
    <s v="Blue/Medium"/>
    <x v="2"/>
    <n v="394.63200000000001"/>
    <n v="2.8027397260273972"/>
    <x v="0"/>
    <n v="374.90039999999999"/>
    <n v="355.16880000000003"/>
    <n v="315.7056"/>
    <n v="228.00960000000001"/>
    <n v="105.23520000000001"/>
  </r>
  <r>
    <s v="7KXQXL51"/>
    <x v="1"/>
    <x v="0"/>
    <s v="Product_9WBVP"/>
    <n v="428.14"/>
    <n v="1"/>
    <x v="2"/>
    <s v="8x20x17 cm"/>
    <d v="2023-03-15T00:00:00"/>
    <d v="2026-01-01T00:00:00"/>
    <s v="C881MB"/>
    <s v="FTW,HB4"/>
    <s v="Red/Small"/>
    <x v="2"/>
    <n v="385.32599999999996"/>
    <n v="2.8027397260273972"/>
    <x v="0"/>
    <n v="366.05969999999996"/>
    <n v="346.79339999999996"/>
    <n v="308.26080000000002"/>
    <n v="222.6328"/>
    <n v="102.75359999999999"/>
  </r>
  <r>
    <s v="7I15PFHJ"/>
    <x v="0"/>
    <x v="0"/>
    <s v="Product_25U2Q"/>
    <n v="220.15"/>
    <n v="77"/>
    <x v="2"/>
    <s v="7x9x11 cm"/>
    <d v="2023-07-30T00:00:00"/>
    <d v="2026-01-01T00:00:00"/>
    <s v="YD48NK"/>
    <s v="655,G2V"/>
    <s v="Blue/Medium"/>
    <x v="3"/>
    <n v="198.13499999999999"/>
    <n v="2.4273972602739726"/>
    <x v="0"/>
    <n v="188.22824999999997"/>
    <n v="178.32149999999999"/>
    <n v="158.50800000000001"/>
    <n v="114.47800000000001"/>
    <n v="52.835999999999999"/>
  </r>
  <r>
    <s v="LS8Y1ZJ2"/>
    <x v="1"/>
    <x v="0"/>
    <s v="Product_G4A3H"/>
    <n v="274.92"/>
    <n v="41"/>
    <x v="0"/>
    <s v="10x13x18 cm"/>
    <d v="2023-03-15T00:00:00"/>
    <d v="2026-01-01T00:00:00"/>
    <s v="K0IAJ0"/>
    <s v="M91,G1G"/>
    <s v="Green/Large"/>
    <x v="0"/>
    <n v="247.428"/>
    <n v="2.8027397260273972"/>
    <x v="1"/>
    <n v="235.05659999999997"/>
    <n v="222.68520000000001"/>
    <n v="197.94240000000002"/>
    <n v="142.95840000000001"/>
    <n v="65.980800000000002"/>
  </r>
  <r>
    <s v="LSYZWNV1"/>
    <x v="0"/>
    <x v="0"/>
    <s v="Product_FPM4C"/>
    <n v="152.6"/>
    <n v="54"/>
    <x v="0"/>
    <s v="15x12x8 cm"/>
    <d v="2023-07-30T00:00:00"/>
    <d v="2025-01-01T00:00:00"/>
    <s v="AMKVV6"/>
    <s v="SZK,3G0"/>
    <s v="Green/Large"/>
    <x v="0"/>
    <n v="137.34"/>
    <n v="1.4273972602739726"/>
    <x v="1"/>
    <n v="130.47299999999998"/>
    <n v="123.60600000000001"/>
    <n v="109.87200000000001"/>
    <n v="79.352000000000004"/>
    <n v="36.623999999999995"/>
  </r>
  <r>
    <s v="4MDTI9CK"/>
    <x v="1"/>
    <x v="0"/>
    <s v="Product_KR0SE"/>
    <n v="388.12"/>
    <n v="48"/>
    <x v="1"/>
    <s v="9x5x17 cm"/>
    <d v="2023-01-01T00:00:00"/>
    <d v="2025-01-01T00:00:00"/>
    <s v="XDMTS8"/>
    <s v="OAN,6X5"/>
    <s v="Red/Small"/>
    <x v="1"/>
    <n v="349.30799999999999"/>
    <n v="2.0027397260273974"/>
    <x v="0"/>
    <n v="331.8426"/>
    <n v="314.37720000000002"/>
    <n v="279.44639999999998"/>
    <n v="201.82240000000002"/>
    <n v="93.148799999999994"/>
  </r>
  <r>
    <s v="QE0C5656"/>
    <x v="1"/>
    <x v="0"/>
    <s v="Product_LJKCS"/>
    <n v="370.82"/>
    <n v="50"/>
    <x v="0"/>
    <s v="5x12x17 cm"/>
    <d v="2023-01-01T00:00:00"/>
    <d v="2024-01-01T00:00:00"/>
    <s v="X8MLOA"/>
    <s v="0N4,G9B"/>
    <s v="Red/Small"/>
    <x v="0"/>
    <n v="333.738"/>
    <n v="1"/>
    <x v="1"/>
    <n v="317.05109999999996"/>
    <n v="300.36419999999998"/>
    <n v="266.99040000000002"/>
    <n v="192.82640000000001"/>
    <n v="88.996799999999993"/>
  </r>
  <r>
    <s v="B343IDXT"/>
    <x v="0"/>
    <x v="0"/>
    <s v="Product_ZLNXV"/>
    <n v="411.84"/>
    <n v="69"/>
    <x v="0"/>
    <s v="11x5x7 cm"/>
    <d v="2023-03-15T00:00:00"/>
    <d v="2025-01-01T00:00:00"/>
    <s v="X2PHZU"/>
    <s v="YO5,RLH"/>
    <s v="Blue/Medium"/>
    <x v="4"/>
    <n v="370.65599999999995"/>
    <n v="1.8027397260273972"/>
    <x v="1"/>
    <n v="352.12319999999994"/>
    <n v="333.59039999999999"/>
    <n v="296.52479999999997"/>
    <n v="214.1568"/>
    <n v="98.841599999999985"/>
  </r>
  <r>
    <s v="WPDV8U09"/>
    <x v="1"/>
    <x v="0"/>
    <s v="Product_K87XT"/>
    <n v="147.62"/>
    <n v="45"/>
    <x v="0"/>
    <s v="6x15x13 cm"/>
    <d v="2023-01-01T00:00:00"/>
    <d v="2024-01-01T00:00:00"/>
    <s v="Z2U943"/>
    <s v="1BY,IYB"/>
    <s v="Green/Large"/>
    <x v="3"/>
    <n v="132.858"/>
    <n v="1"/>
    <x v="1"/>
    <n v="126.21509999999999"/>
    <n v="119.57220000000001"/>
    <n v="106.28640000000001"/>
    <n v="76.7624"/>
    <n v="35.428800000000003"/>
  </r>
  <r>
    <s v="VR6Z5F0P"/>
    <x v="2"/>
    <x v="0"/>
    <s v="Product_MHKGX"/>
    <n v="407.53"/>
    <n v="61"/>
    <x v="0"/>
    <s v="9x8x14 cm"/>
    <d v="2023-01-01T00:00:00"/>
    <d v="2024-01-01T00:00:00"/>
    <s v="30OCH6"/>
    <s v="429,NJU"/>
    <s v="Blue/Medium"/>
    <x v="4"/>
    <n v="366.77699999999999"/>
    <n v="1"/>
    <x v="1"/>
    <n v="348.43814999999995"/>
    <n v="330.09929999999997"/>
    <n v="293.42160000000001"/>
    <n v="211.91559999999998"/>
    <n v="97.807199999999995"/>
  </r>
  <r>
    <s v="8EI0ATMP"/>
    <x v="0"/>
    <x v="0"/>
    <s v="Product_VR2BI"/>
    <n v="75"/>
    <n v="87"/>
    <x v="2"/>
    <s v="20x17x19 cm"/>
    <d v="2023-01-01T00:00:00"/>
    <d v="2025-01-01T00:00:00"/>
    <s v="5I3Y3V"/>
    <s v="AU5,8JP"/>
    <s v="Red/Small"/>
    <x v="0"/>
    <n v="67.5"/>
    <n v="2.0027397260273974"/>
    <x v="1"/>
    <n v="64.125"/>
    <n v="60.75"/>
    <n v="54"/>
    <n v="39"/>
    <n v="18"/>
  </r>
  <r>
    <s v="JV67RRFA"/>
    <x v="3"/>
    <x v="0"/>
    <s v="Product_T2T4W"/>
    <n v="318.02999999999997"/>
    <n v="11"/>
    <x v="0"/>
    <s v="11x19x19 cm"/>
    <d v="2023-01-01T00:00:00"/>
    <d v="2026-01-01T00:00:00"/>
    <s v="SKW1P9"/>
    <s v="IK8,8JG"/>
    <s v="Blue/Medium"/>
    <x v="4"/>
    <n v="286.22699999999998"/>
    <n v="3.0027397260273974"/>
    <x v="1"/>
    <n v="271.91564999999997"/>
    <n v="257.60429999999997"/>
    <n v="228.98159999999999"/>
    <n v="165.37559999999999"/>
    <n v="76.327199999999991"/>
  </r>
  <r>
    <s v="ZB3M0I0N"/>
    <x v="2"/>
    <x v="0"/>
    <s v="Product_GQ5H2"/>
    <n v="273.16000000000003"/>
    <n v="29"/>
    <x v="0"/>
    <s v="10x12x6 cm"/>
    <d v="2023-03-15T00:00:00"/>
    <d v="2026-01-01T00:00:00"/>
    <s v="APVGPX"/>
    <s v="62W,E9D"/>
    <s v="Green/Large"/>
    <x v="1"/>
    <n v="245.84400000000002"/>
    <n v="2.8027397260273972"/>
    <x v="0"/>
    <n v="233.55180000000001"/>
    <n v="221.25960000000003"/>
    <n v="196.67520000000002"/>
    <n v="142.04320000000001"/>
    <n v="65.558400000000006"/>
  </r>
  <r>
    <s v="E5NMSCL3"/>
    <x v="2"/>
    <x v="0"/>
    <s v="Product_L5J1A"/>
    <n v="268.81"/>
    <n v="76"/>
    <x v="1"/>
    <s v="15x11x18 cm"/>
    <d v="2023-01-01T00:00:00"/>
    <d v="2024-01-01T00:00:00"/>
    <s v="KGWY4M"/>
    <s v="JCM,QXL"/>
    <s v="Red/Small"/>
    <x v="3"/>
    <n v="241.929"/>
    <n v="1"/>
    <x v="1"/>
    <n v="229.83255"/>
    <n v="217.73609999999999"/>
    <n v="193.54320000000001"/>
    <n v="139.78120000000001"/>
    <n v="64.514399999999995"/>
  </r>
  <r>
    <s v="8R2OA2ZL"/>
    <x v="1"/>
    <x v="0"/>
    <s v="Product_706J9"/>
    <n v="453.69"/>
    <n v="86"/>
    <x v="1"/>
    <s v="20x14x16 cm"/>
    <d v="2023-03-15T00:00:00"/>
    <d v="2026-01-01T00:00:00"/>
    <s v="69MDZE"/>
    <s v="P1T,8AP"/>
    <s v="Red/Small"/>
    <x v="2"/>
    <n v="408.32100000000003"/>
    <n v="2.8027397260273972"/>
    <x v="1"/>
    <n v="387.90494999999999"/>
    <n v="367.48890000000006"/>
    <n v="326.65680000000003"/>
    <n v="235.9188"/>
    <n v="108.8856"/>
  </r>
  <r>
    <s v="A0TVWSNM"/>
    <x v="3"/>
    <x v="0"/>
    <s v="Product_7FN6H"/>
    <n v="390.53"/>
    <n v="82"/>
    <x v="0"/>
    <s v="19x17x8 cm"/>
    <d v="2023-07-30T00:00:00"/>
    <d v="2026-01-01T00:00:00"/>
    <s v="MRJP4T"/>
    <s v="4D9,QYP"/>
    <s v="Blue/Medium"/>
    <x v="4"/>
    <n v="351.47699999999998"/>
    <n v="2.4273972602739726"/>
    <x v="0"/>
    <n v="333.90314999999998"/>
    <n v="316.32929999999999"/>
    <n v="281.1816"/>
    <n v="203.07559999999998"/>
    <n v="93.727199999999996"/>
  </r>
  <r>
    <s v="7KNLTRJ4"/>
    <x v="0"/>
    <x v="0"/>
    <s v="Product_Y021G"/>
    <n v="131.25"/>
    <n v="54"/>
    <x v="0"/>
    <s v="19x11x11 cm"/>
    <d v="2023-07-30T00:00:00"/>
    <d v="2026-01-01T00:00:00"/>
    <s v="M5P9IQ"/>
    <s v="E22,0DE"/>
    <s v="Blue/Medium"/>
    <x v="1"/>
    <n v="118.125"/>
    <n v="2.4273972602739726"/>
    <x v="0"/>
    <n v="112.21875"/>
    <n v="106.3125"/>
    <n v="94.5"/>
    <n v="68.25"/>
    <n v="31.5"/>
  </r>
  <r>
    <s v="EGT3ITGD"/>
    <x v="2"/>
    <x v="0"/>
    <s v="Product_UFR5N"/>
    <n v="467.8"/>
    <n v="56"/>
    <x v="1"/>
    <s v="9x12x17 cm"/>
    <d v="2023-03-15T00:00:00"/>
    <d v="2026-01-01T00:00:00"/>
    <s v="AY94RG"/>
    <s v="FXH,971"/>
    <s v="Blue/Medium"/>
    <x v="0"/>
    <n v="421.02"/>
    <n v="2.8027397260273972"/>
    <x v="0"/>
    <n v="399.96899999999994"/>
    <n v="378.91800000000001"/>
    <n v="336.81600000000003"/>
    <n v="243.256"/>
    <n v="112.27200000000001"/>
  </r>
  <r>
    <s v="28LBFOR9"/>
    <x v="1"/>
    <x v="0"/>
    <s v="Product_NI60Y"/>
    <n v="323.23"/>
    <n v="66"/>
    <x v="0"/>
    <s v="7x12x5 cm"/>
    <d v="2023-03-15T00:00:00"/>
    <d v="2026-01-01T00:00:00"/>
    <s v="RF2MOU"/>
    <s v="Y81,576"/>
    <s v="Blue/Medium"/>
    <x v="2"/>
    <n v="290.90700000000004"/>
    <n v="2.8027397260273972"/>
    <x v="0"/>
    <n v="276.36165"/>
    <n v="261.81630000000007"/>
    <n v="232.72560000000004"/>
    <n v="168.07960000000003"/>
    <n v="77.575199999999995"/>
  </r>
  <r>
    <s v="KVDW82M0"/>
    <x v="2"/>
    <x v="0"/>
    <s v="Product_L4Z5Y"/>
    <n v="175.2"/>
    <n v="58"/>
    <x v="1"/>
    <s v="15x9x7 cm"/>
    <d v="2023-07-30T00:00:00"/>
    <d v="2026-01-01T00:00:00"/>
    <s v="VEJHU2"/>
    <s v="CIP,XJW"/>
    <s v="Blue/Medium"/>
    <x v="4"/>
    <n v="157.67999999999998"/>
    <n v="2.4273972602739726"/>
    <x v="0"/>
    <n v="149.79599999999996"/>
    <n v="141.91199999999998"/>
    <n v="126.14399999999999"/>
    <n v="91.103999999999999"/>
    <n v="42.047999999999995"/>
  </r>
  <r>
    <s v="3G20TJP1"/>
    <x v="3"/>
    <x v="0"/>
    <s v="Product_0AWTH"/>
    <n v="197.3"/>
    <n v="35"/>
    <x v="2"/>
    <s v="12x18x17 cm"/>
    <d v="2023-01-01T00:00:00"/>
    <d v="2024-01-01T00:00:00"/>
    <s v="UJMSYX"/>
    <s v="XJ6,9SV"/>
    <s v="Green/Large"/>
    <x v="1"/>
    <n v="177.57"/>
    <n v="1"/>
    <x v="1"/>
    <n v="168.69149999999999"/>
    <n v="159.81299999999999"/>
    <n v="142.05600000000001"/>
    <n v="102.596"/>
    <n v="47.352000000000004"/>
  </r>
  <r>
    <s v="4AQHXNVE"/>
    <x v="2"/>
    <x v="0"/>
    <s v="Product_AAUY4"/>
    <n v="485.39"/>
    <n v="38"/>
    <x v="1"/>
    <s v="7x19x20 cm"/>
    <d v="2023-01-01T00:00:00"/>
    <d v="2026-01-01T00:00:00"/>
    <s v="8X8JMV"/>
    <s v="L29,WTN"/>
    <s v="Red/Small"/>
    <x v="2"/>
    <n v="436.851"/>
    <n v="3.0027397260273974"/>
    <x v="1"/>
    <n v="415.00844999999998"/>
    <n v="393.16590000000002"/>
    <n v="349.48080000000004"/>
    <n v="252.40280000000001"/>
    <n v="116.49359999999999"/>
  </r>
  <r>
    <s v="GXCB60V5"/>
    <x v="3"/>
    <x v="0"/>
    <s v="Product_4EOYA"/>
    <n v="195.41"/>
    <n v="71"/>
    <x v="2"/>
    <s v="14x15x5 cm"/>
    <d v="2023-07-30T00:00:00"/>
    <d v="2026-01-01T00:00:00"/>
    <s v="QX4JYT"/>
    <s v="AT9,EEQ"/>
    <s v="Blue/Medium"/>
    <x v="0"/>
    <n v="175.869"/>
    <n v="2.4273972602739726"/>
    <x v="0"/>
    <n v="167.07554999999999"/>
    <n v="158.28210000000001"/>
    <n v="140.6952"/>
    <n v="101.61320000000001"/>
    <n v="46.898399999999995"/>
  </r>
  <r>
    <s v="OLTJDDIY"/>
    <x v="0"/>
    <x v="0"/>
    <s v="Product_7C5L3"/>
    <n v="427.96"/>
    <n v="38"/>
    <x v="1"/>
    <s v="12x15x20 cm"/>
    <d v="2023-01-01T00:00:00"/>
    <d v="2025-01-01T00:00:00"/>
    <s v="BSZKEH"/>
    <s v="HE4,BEY"/>
    <s v="Green/Large"/>
    <x v="2"/>
    <n v="385.16399999999999"/>
    <n v="2.0027397260273974"/>
    <x v="1"/>
    <n v="365.90579999999994"/>
    <n v="346.64760000000001"/>
    <n v="308.13120000000004"/>
    <n v="222.53919999999999"/>
    <n v="102.71039999999999"/>
  </r>
  <r>
    <s v="DBJ90CBD"/>
    <x v="1"/>
    <x v="0"/>
    <s v="Product_YB00H"/>
    <n v="153.46"/>
    <n v="61"/>
    <x v="1"/>
    <s v="11x9x20 cm"/>
    <d v="2023-01-01T00:00:00"/>
    <d v="2024-01-01T00:00:00"/>
    <s v="FD9T9K"/>
    <s v="6PU,WOB"/>
    <s v="Red/Small"/>
    <x v="4"/>
    <n v="138.114"/>
    <n v="1"/>
    <x v="1"/>
    <n v="131.20830000000001"/>
    <n v="124.30260000000001"/>
    <n v="110.49120000000001"/>
    <n v="79.799200000000013"/>
    <n v="36.830399999999997"/>
  </r>
  <r>
    <s v="CSNS38OY"/>
    <x v="3"/>
    <x v="0"/>
    <s v="Product_EUWP4"/>
    <n v="482.8"/>
    <n v="75"/>
    <x v="0"/>
    <s v="8x11x19 cm"/>
    <d v="2023-03-15T00:00:00"/>
    <d v="2024-01-01T00:00:00"/>
    <s v="JMGWRQ"/>
    <s v="OY3,3AB"/>
    <s v="Green/Large"/>
    <x v="3"/>
    <n v="434.52"/>
    <n v="0.8"/>
    <x v="1"/>
    <n v="412.79399999999998"/>
    <n v="391.06799999999998"/>
    <n v="347.61599999999999"/>
    <n v="251.05600000000001"/>
    <n v="115.872"/>
  </r>
  <r>
    <s v="XWOO51QK"/>
    <x v="3"/>
    <x v="0"/>
    <s v="Product_F85UB"/>
    <n v="349.34"/>
    <n v="9"/>
    <x v="2"/>
    <s v="11x19x9 cm"/>
    <d v="2023-07-30T00:00:00"/>
    <d v="2024-01-01T00:00:00"/>
    <s v="1JWQ24"/>
    <s v="EBP,XVZ"/>
    <s v="Red/Small"/>
    <x v="3"/>
    <n v="314.40599999999995"/>
    <n v="0.42465753424657532"/>
    <x v="1"/>
    <n v="298.68569999999994"/>
    <n v="282.96539999999999"/>
    <n v="251.52479999999997"/>
    <n v="181.6568"/>
    <n v="83.841599999999985"/>
  </r>
  <r>
    <s v="R1KCATZ4"/>
    <x v="2"/>
    <x v="0"/>
    <s v="Product_XDGQT"/>
    <n v="84.13"/>
    <n v="17"/>
    <x v="2"/>
    <s v="20x18x20 cm"/>
    <d v="2023-07-30T00:00:00"/>
    <d v="2025-01-01T00:00:00"/>
    <s v="M661US"/>
    <s v="Z1W,VAK"/>
    <s v="Red/Small"/>
    <x v="0"/>
    <n v="75.716999999999999"/>
    <n v="1.4273972602739726"/>
    <x v="1"/>
    <n v="71.931150000000002"/>
    <n v="68.145300000000006"/>
    <n v="60.573599999999999"/>
    <n v="43.747599999999998"/>
    <n v="20.191199999999998"/>
  </r>
  <r>
    <s v="0EHKRMN4"/>
    <x v="0"/>
    <x v="0"/>
    <s v="Product_QFDT5"/>
    <n v="292.60000000000002"/>
    <n v="71"/>
    <x v="1"/>
    <s v="15x16x6 cm"/>
    <d v="2023-01-01T00:00:00"/>
    <d v="2024-01-01T00:00:00"/>
    <s v="Z5D3N2"/>
    <s v="Q3U,DVU"/>
    <s v="Blue/Medium"/>
    <x v="3"/>
    <n v="263.34000000000003"/>
    <n v="1"/>
    <x v="1"/>
    <n v="250.17300000000003"/>
    <n v="237.00600000000003"/>
    <n v="210.67200000000003"/>
    <n v="152.15200000000002"/>
    <n v="70.224000000000004"/>
  </r>
  <r>
    <s v="TL7FAGKL"/>
    <x v="0"/>
    <x v="0"/>
    <s v="Product_RNUUU"/>
    <n v="425.65"/>
    <n v="68"/>
    <x v="0"/>
    <s v="14x11x6 cm"/>
    <d v="2023-03-15T00:00:00"/>
    <d v="2026-01-01T00:00:00"/>
    <s v="9X0BYY"/>
    <s v="119,4AW"/>
    <s v="Red/Small"/>
    <x v="4"/>
    <n v="383.08499999999998"/>
    <n v="2.8027397260273972"/>
    <x v="0"/>
    <n v="363.93074999999999"/>
    <n v="344.7765"/>
    <n v="306.46800000000002"/>
    <n v="221.33799999999999"/>
    <n v="102.15599999999999"/>
  </r>
  <r>
    <s v="J4113XZ9"/>
    <x v="1"/>
    <x v="0"/>
    <s v="Product_6N3GH"/>
    <n v="116.82"/>
    <n v="37"/>
    <x v="2"/>
    <s v="19x9x14 cm"/>
    <d v="2023-01-01T00:00:00"/>
    <d v="2025-01-01T00:00:00"/>
    <s v="D49SKZ"/>
    <s v="6X9,DSD"/>
    <s v="Blue/Medium"/>
    <x v="0"/>
    <n v="105.13799999999999"/>
    <n v="2.0027397260273974"/>
    <x v="0"/>
    <n v="99.881099999999989"/>
    <n v="94.624199999999988"/>
    <n v="84.110399999999998"/>
    <n v="60.746400000000001"/>
    <n v="28.036799999999996"/>
  </r>
  <r>
    <s v="NKJ3NAWD"/>
    <x v="0"/>
    <x v="0"/>
    <s v="Product_MQUBA"/>
    <n v="45.48"/>
    <n v="96"/>
    <x v="2"/>
    <s v="17x10x7 cm"/>
    <d v="2023-07-30T00:00:00"/>
    <d v="2025-01-01T00:00:00"/>
    <s v="LFIB8N"/>
    <s v="W0A,W0D"/>
    <s v="Blue/Medium"/>
    <x v="3"/>
    <n v="40.931999999999995"/>
    <n v="1.4273972602739726"/>
    <x v="1"/>
    <n v="38.88539999999999"/>
    <n v="36.838799999999999"/>
    <n v="32.745599999999996"/>
    <n v="23.6496"/>
    <n v="10.915199999999999"/>
  </r>
  <r>
    <s v="FD7TAOQH"/>
    <x v="1"/>
    <x v="0"/>
    <s v="Product_K6NQI"/>
    <n v="19.899999999999999"/>
    <n v="58"/>
    <x v="0"/>
    <s v="8x8x18 cm"/>
    <d v="2023-07-30T00:00:00"/>
    <d v="2026-01-01T00:00:00"/>
    <s v="MJG95U"/>
    <s v="R4V,653"/>
    <s v="Blue/Medium"/>
    <x v="1"/>
    <n v="17.91"/>
    <n v="2.4273972602739726"/>
    <x v="0"/>
    <n v="17.014499999999998"/>
    <n v="16.119"/>
    <n v="14.328000000000001"/>
    <n v="10.347999999999999"/>
    <n v="4.7759999999999998"/>
  </r>
  <r>
    <s v="HSKWXMNN"/>
    <x v="1"/>
    <x v="0"/>
    <s v="Product_4XBHQ"/>
    <n v="397.29"/>
    <n v="2"/>
    <x v="0"/>
    <s v="12x16x14 cm"/>
    <d v="2023-01-01T00:00:00"/>
    <d v="2024-01-01T00:00:00"/>
    <s v="JRJDJF"/>
    <s v="28P,BW8"/>
    <s v="Red/Small"/>
    <x v="1"/>
    <n v="357.56100000000004"/>
    <n v="1"/>
    <x v="1"/>
    <n v="339.68295000000001"/>
    <n v="321.80490000000003"/>
    <n v="286.04880000000003"/>
    <n v="206.59080000000003"/>
    <n v="95.349599999999995"/>
  </r>
  <r>
    <s v="X48HAWT1"/>
    <x v="3"/>
    <x v="0"/>
    <s v="Product_FEGH0"/>
    <n v="97.8"/>
    <n v="52"/>
    <x v="1"/>
    <s v="18x15x10 cm"/>
    <d v="2023-01-01T00:00:00"/>
    <d v="2024-01-01T00:00:00"/>
    <s v="6KI2WG"/>
    <s v="X0T,LGU"/>
    <s v="Red/Small"/>
    <x v="0"/>
    <n v="88.02"/>
    <n v="1"/>
    <x v="1"/>
    <n v="83.618999999999986"/>
    <n v="79.218000000000004"/>
    <n v="70.415999999999997"/>
    <n v="50.856000000000002"/>
    <n v="23.471999999999998"/>
  </r>
  <r>
    <s v="BIO2LF9I"/>
    <x v="1"/>
    <x v="0"/>
    <s v="Product_ZB7K4"/>
    <n v="198.75"/>
    <n v="66"/>
    <x v="2"/>
    <s v="9x14x19 cm"/>
    <d v="2023-03-15T00:00:00"/>
    <d v="2025-01-01T00:00:00"/>
    <s v="90IIWK"/>
    <s v="Y2V,3IF"/>
    <s v="Red/Small"/>
    <x v="4"/>
    <n v="178.875"/>
    <n v="1.8027397260273972"/>
    <x v="1"/>
    <n v="169.93125000000001"/>
    <n v="160.98750000000001"/>
    <n v="143.1"/>
    <n v="103.35000000000001"/>
    <n v="47.699999999999996"/>
  </r>
  <r>
    <s v="WFKGR61M"/>
    <x v="0"/>
    <x v="0"/>
    <s v="Product_AJSF8"/>
    <n v="351.4"/>
    <n v="12"/>
    <x v="2"/>
    <s v="6x20x7 cm"/>
    <d v="2023-01-01T00:00:00"/>
    <d v="2026-01-01T00:00:00"/>
    <s v="AICFFG"/>
    <s v="BV3,AN6"/>
    <s v="Red/Small"/>
    <x v="4"/>
    <n v="316.26"/>
    <n v="3.0027397260273974"/>
    <x v="0"/>
    <n v="300.447"/>
    <n v="284.63400000000001"/>
    <n v="253.00800000000001"/>
    <n v="182.72799999999998"/>
    <n v="84.335999999999999"/>
  </r>
  <r>
    <s v="43W9AKF3"/>
    <x v="2"/>
    <x v="0"/>
    <s v="Product_H6C9A"/>
    <n v="76.73"/>
    <n v="81"/>
    <x v="0"/>
    <s v="16x10x5 cm"/>
    <d v="2023-03-15T00:00:00"/>
    <d v="2025-01-01T00:00:00"/>
    <s v="UJ2OJE"/>
    <s v="PRA,3PD"/>
    <s v="Blue/Medium"/>
    <x v="0"/>
    <n v="69.057000000000002"/>
    <n v="1.8027397260273972"/>
    <x v="1"/>
    <n v="65.604150000000004"/>
    <n v="62.151300000000006"/>
    <n v="55.245600000000003"/>
    <n v="39.899600000000007"/>
    <n v="18.415199999999999"/>
  </r>
  <r>
    <s v="DOXF83OD"/>
    <x v="2"/>
    <x v="0"/>
    <s v="Product_WXW4R"/>
    <n v="428.27"/>
    <n v="18"/>
    <x v="1"/>
    <s v="16x13x10 cm"/>
    <d v="2023-01-01T00:00:00"/>
    <d v="2024-01-01T00:00:00"/>
    <s v="ZT2MK4"/>
    <s v="H9T,N77"/>
    <s v="Red/Small"/>
    <x v="1"/>
    <n v="385.44299999999998"/>
    <n v="1"/>
    <x v="1"/>
    <n v="366.17084999999997"/>
    <n v="346.89870000000002"/>
    <n v="308.3544"/>
    <n v="222.7004"/>
    <n v="102.78479999999999"/>
  </r>
  <r>
    <s v="4F97X6L8"/>
    <x v="2"/>
    <x v="0"/>
    <s v="Product_NKRDI"/>
    <n v="142.87"/>
    <n v="23"/>
    <x v="0"/>
    <s v="10x8x10 cm"/>
    <d v="2023-03-15T00:00:00"/>
    <d v="2025-01-01T00:00:00"/>
    <s v="U1JUG9"/>
    <s v="WQB,OAV"/>
    <s v="Blue/Medium"/>
    <x v="4"/>
    <n v="128.583"/>
    <n v="1.8027397260273972"/>
    <x v="1"/>
    <n v="122.15384999999999"/>
    <n v="115.7247"/>
    <n v="102.8664"/>
    <n v="74.292400000000001"/>
    <n v="34.288800000000002"/>
  </r>
  <r>
    <s v="QU0PZTAX"/>
    <x v="3"/>
    <x v="0"/>
    <s v="Product_DH11I"/>
    <n v="449.18"/>
    <n v="59"/>
    <x v="0"/>
    <s v="13x12x7 cm"/>
    <d v="2023-03-15T00:00:00"/>
    <d v="2025-01-01T00:00:00"/>
    <s v="MMDENP"/>
    <s v="1RM,B1B"/>
    <s v="Blue/Medium"/>
    <x v="3"/>
    <n v="404.262"/>
    <n v="1.8027397260273972"/>
    <x v="0"/>
    <n v="384.0489"/>
    <n v="363.83580000000001"/>
    <n v="323.40960000000001"/>
    <n v="233.5736"/>
    <n v="107.8032"/>
  </r>
  <r>
    <s v="406CLIWZ"/>
    <x v="1"/>
    <x v="0"/>
    <s v="Product_A6LOV"/>
    <n v="90.37"/>
    <n v="73"/>
    <x v="0"/>
    <s v="7x20x8 cm"/>
    <d v="2023-07-30T00:00:00"/>
    <d v="2024-01-01T00:00:00"/>
    <s v="S0NVWG"/>
    <s v="SVU,KUB"/>
    <s v="Red/Small"/>
    <x v="4"/>
    <n v="81.332999999999998"/>
    <n v="0.42465753424657532"/>
    <x v="1"/>
    <n v="77.266349999999989"/>
    <n v="73.199700000000007"/>
    <n v="65.066400000000002"/>
    <n v="46.992400000000004"/>
    <n v="21.688800000000001"/>
  </r>
  <r>
    <s v="RRJ7L992"/>
    <x v="0"/>
    <x v="0"/>
    <s v="Product_3Z79C"/>
    <n v="265.49"/>
    <n v="42"/>
    <x v="2"/>
    <s v="8x10x14 cm"/>
    <d v="2023-01-01T00:00:00"/>
    <d v="2025-01-01T00:00:00"/>
    <s v="RONCMF"/>
    <s v="JAS,XP3"/>
    <s v="Blue/Medium"/>
    <x v="3"/>
    <n v="238.941"/>
    <n v="2.0027397260273974"/>
    <x v="1"/>
    <n v="226.99394999999998"/>
    <n v="215.04689999999999"/>
    <n v="191.15280000000001"/>
    <n v="138.0548"/>
    <n v="63.717600000000004"/>
  </r>
  <r>
    <s v="UIIM2BT6"/>
    <x v="3"/>
    <x v="0"/>
    <s v="Product_DY31Q"/>
    <n v="354.06"/>
    <n v="70"/>
    <x v="2"/>
    <s v="18x15x9 cm"/>
    <d v="2023-03-15T00:00:00"/>
    <d v="2026-01-01T00:00:00"/>
    <s v="T0BW3K"/>
    <s v="YLG,02U"/>
    <s v="Red/Small"/>
    <x v="1"/>
    <n v="318.654"/>
    <n v="2.8027397260273972"/>
    <x v="0"/>
    <n v="302.72129999999999"/>
    <n v="286.78860000000003"/>
    <n v="254.92320000000001"/>
    <n v="184.1112"/>
    <n v="84.974400000000003"/>
  </r>
  <r>
    <s v="66MW8PWC"/>
    <x v="2"/>
    <x v="0"/>
    <s v="Product_YUOWW"/>
    <n v="196.88"/>
    <n v="65"/>
    <x v="2"/>
    <s v="11x15x18 cm"/>
    <d v="2023-01-01T00:00:00"/>
    <d v="2025-01-01T00:00:00"/>
    <s v="W7O16L"/>
    <s v="ZKR,AJ6"/>
    <s v="Green/Large"/>
    <x v="2"/>
    <n v="177.19200000000001"/>
    <n v="2.0027397260273974"/>
    <x v="1"/>
    <n v="168.33240000000001"/>
    <n v="159.47280000000001"/>
    <n v="141.75360000000001"/>
    <n v="102.3776"/>
    <n v="47.251199999999997"/>
  </r>
  <r>
    <s v="QFW48KCF"/>
    <x v="1"/>
    <x v="0"/>
    <s v="Product_A633S"/>
    <n v="108.21"/>
    <n v="70"/>
    <x v="0"/>
    <s v="10x17x8 cm"/>
    <d v="2023-03-15T00:00:00"/>
    <d v="2026-01-01T00:00:00"/>
    <s v="2GF6VC"/>
    <s v="0XI,H4E"/>
    <s v="Green/Large"/>
    <x v="4"/>
    <n v="97.388999999999996"/>
    <n v="2.8027397260273972"/>
    <x v="1"/>
    <n v="92.519549999999995"/>
    <n v="87.650099999999995"/>
    <n v="77.911200000000008"/>
    <n v="56.269199999999998"/>
    <n v="25.970399999999998"/>
  </r>
  <r>
    <s v="AICN91PA"/>
    <x v="2"/>
    <x v="0"/>
    <s v="Product_5WNYR"/>
    <n v="482.66"/>
    <n v="3"/>
    <x v="2"/>
    <s v="5x16x12 cm"/>
    <d v="2023-07-30T00:00:00"/>
    <d v="2025-01-01T00:00:00"/>
    <s v="5PUMBQ"/>
    <s v="NCX,L81"/>
    <s v="Green/Large"/>
    <x v="0"/>
    <n v="434.39400000000001"/>
    <n v="1.4273972602739726"/>
    <x v="1"/>
    <n v="412.67429999999996"/>
    <n v="390.95460000000003"/>
    <n v="347.51520000000005"/>
    <n v="250.98320000000001"/>
    <n v="115.83840000000001"/>
  </r>
  <r>
    <s v="DRK7FZJR"/>
    <x v="1"/>
    <x v="0"/>
    <s v="Product_Y7RI4"/>
    <n v="407.13"/>
    <n v="83"/>
    <x v="1"/>
    <s v="15x18x9 cm"/>
    <d v="2023-07-30T00:00:00"/>
    <d v="2026-01-01T00:00:00"/>
    <s v="N5WL3Y"/>
    <s v="RN6,4T3"/>
    <s v="Red/Small"/>
    <x v="4"/>
    <n v="366.41699999999997"/>
    <n v="2.4273972602739726"/>
    <x v="0"/>
    <n v="348.09614999999997"/>
    <n v="329.77529999999996"/>
    <n v="293.1336"/>
    <n v="211.70760000000001"/>
    <n v="97.711199999999991"/>
  </r>
  <r>
    <s v="B9YLG54M"/>
    <x v="0"/>
    <x v="0"/>
    <s v="Product_PKJ6X"/>
    <n v="214.44"/>
    <n v="87"/>
    <x v="2"/>
    <s v="11x19x14 cm"/>
    <d v="2023-07-30T00:00:00"/>
    <d v="2024-01-01T00:00:00"/>
    <s v="YB6QM4"/>
    <s v="L7F,VFX"/>
    <s v="Red/Small"/>
    <x v="4"/>
    <n v="192.99599999999998"/>
    <n v="0.42465753424657532"/>
    <x v="1"/>
    <n v="183.34619999999998"/>
    <n v="173.69639999999998"/>
    <n v="154.39679999999998"/>
    <n v="111.50880000000001"/>
    <n v="51.465599999999995"/>
  </r>
  <r>
    <s v="SE4VVY9S"/>
    <x v="1"/>
    <x v="0"/>
    <s v="Product_PQ4EA"/>
    <n v="127.93"/>
    <n v="3"/>
    <x v="2"/>
    <s v="19x9x6 cm"/>
    <d v="2023-03-15T00:00:00"/>
    <d v="2025-01-01T00:00:00"/>
    <s v="0XVQFQ"/>
    <s v="DMX,QGQ"/>
    <s v="Blue/Medium"/>
    <x v="2"/>
    <n v="115.137"/>
    <n v="1.8027397260273972"/>
    <x v="1"/>
    <n v="109.38015"/>
    <n v="103.6233"/>
    <n v="92.1096"/>
    <n v="66.523600000000002"/>
    <n v="30.703200000000002"/>
  </r>
  <r>
    <s v="MXN7PHC0"/>
    <x v="0"/>
    <x v="0"/>
    <s v="Product_82V0U"/>
    <n v="296.12"/>
    <n v="6"/>
    <x v="1"/>
    <s v="11x14x10 cm"/>
    <d v="2023-01-01T00:00:00"/>
    <d v="2026-01-01T00:00:00"/>
    <s v="54P1MQ"/>
    <s v="NFJ,EIM"/>
    <s v="Red/Small"/>
    <x v="0"/>
    <n v="266.50799999999998"/>
    <n v="3.0027397260273974"/>
    <x v="0"/>
    <n v="253.18259999999998"/>
    <n v="239.85719999999998"/>
    <n v="213.2064"/>
    <n v="153.98240000000001"/>
    <n v="71.068799999999996"/>
  </r>
  <r>
    <s v="CQQ8JWSM"/>
    <x v="2"/>
    <x v="0"/>
    <s v="Product_J0XPX"/>
    <n v="446.65"/>
    <n v="59"/>
    <x v="0"/>
    <s v="7x14x15 cm"/>
    <d v="2023-07-30T00:00:00"/>
    <d v="2025-01-01T00:00:00"/>
    <s v="E5E72W"/>
    <s v="JX7,J18"/>
    <s v="Red/Small"/>
    <x v="1"/>
    <n v="401.98499999999996"/>
    <n v="1.4273972602739726"/>
    <x v="1"/>
    <n v="381.88574999999992"/>
    <n v="361.78649999999999"/>
    <n v="321.58799999999997"/>
    <n v="232.25800000000001"/>
    <n v="107.19599999999998"/>
  </r>
  <r>
    <s v="7CF4MEY3"/>
    <x v="1"/>
    <x v="0"/>
    <s v="Product_9W4EN"/>
    <n v="264.58999999999997"/>
    <n v="44"/>
    <x v="1"/>
    <s v="17x18x9 cm"/>
    <d v="2023-07-30T00:00:00"/>
    <d v="2025-01-01T00:00:00"/>
    <s v="UBBEXF"/>
    <s v="1O6,DA0"/>
    <s v="Green/Large"/>
    <x v="4"/>
    <n v="238.13099999999997"/>
    <n v="1.4273972602739726"/>
    <x v="0"/>
    <n v="226.22444999999996"/>
    <n v="214.31789999999998"/>
    <n v="190.50479999999999"/>
    <n v="137.58679999999998"/>
    <n v="63.501599999999996"/>
  </r>
  <r>
    <s v="VLR42C50"/>
    <x v="3"/>
    <x v="0"/>
    <s v="Product_WI3XK"/>
    <n v="456.73"/>
    <n v="72"/>
    <x v="0"/>
    <s v="19x7x13 cm"/>
    <d v="2023-03-15T00:00:00"/>
    <d v="2026-01-01T00:00:00"/>
    <s v="1CUGPL"/>
    <s v="Y0O,UK6"/>
    <s v="Blue/Medium"/>
    <x v="0"/>
    <n v="411.05700000000002"/>
    <n v="2.8027397260273972"/>
    <x v="0"/>
    <n v="390.50414999999998"/>
    <n v="369.9513"/>
    <n v="328.84560000000005"/>
    <n v="237.49960000000002"/>
    <n v="109.6152"/>
  </r>
  <r>
    <s v="FJATTEI9"/>
    <x v="3"/>
    <x v="0"/>
    <s v="Product_59GM5"/>
    <n v="42.21"/>
    <n v="5"/>
    <x v="0"/>
    <s v="16x8x12 cm"/>
    <d v="2023-07-30T00:00:00"/>
    <d v="2025-01-01T00:00:00"/>
    <s v="TNCU2J"/>
    <s v="MIN,DOJ"/>
    <s v="Red/Small"/>
    <x v="1"/>
    <n v="37.989000000000004"/>
    <n v="1.4273972602739726"/>
    <x v="1"/>
    <n v="36.089550000000003"/>
    <n v="34.190100000000008"/>
    <n v="30.391200000000005"/>
    <n v="21.949200000000001"/>
    <n v="10.1304"/>
  </r>
  <r>
    <s v="VWUKQJ0F"/>
    <x v="2"/>
    <x v="0"/>
    <s v="Product_ED4DU"/>
    <n v="129.35"/>
    <n v="18"/>
    <x v="2"/>
    <s v="14x16x6 cm"/>
    <d v="2023-07-30T00:00:00"/>
    <d v="2025-01-01T00:00:00"/>
    <s v="EBGLO1"/>
    <s v="XQG,E2I"/>
    <s v="Green/Large"/>
    <x v="1"/>
    <n v="116.41499999999999"/>
    <n v="1.4273972602739726"/>
    <x v="0"/>
    <n v="110.59424999999999"/>
    <n v="104.7735"/>
    <n v="93.132000000000005"/>
    <n v="67.262"/>
    <n v="31.043999999999997"/>
  </r>
  <r>
    <s v="YLA0YTKR"/>
    <x v="0"/>
    <x v="0"/>
    <s v="Product_KGI2G"/>
    <n v="253.6"/>
    <n v="26"/>
    <x v="1"/>
    <s v="18x7x8 cm"/>
    <d v="2023-01-01T00:00:00"/>
    <d v="2026-01-01T00:00:00"/>
    <s v="BU9T95"/>
    <s v="P20,OQM"/>
    <s v="Blue/Medium"/>
    <x v="2"/>
    <n v="228.24"/>
    <n v="3.0027397260273974"/>
    <x v="1"/>
    <n v="216.828"/>
    <n v="205.41600000000003"/>
    <n v="182.59200000000001"/>
    <n v="131.87200000000001"/>
    <n v="60.86399999999999"/>
  </r>
  <r>
    <s v="15Q3OIGY"/>
    <x v="0"/>
    <x v="0"/>
    <s v="Product_P2E4Q"/>
    <n v="78.77"/>
    <n v="56"/>
    <x v="1"/>
    <s v="16x8x14 cm"/>
    <d v="2023-07-30T00:00:00"/>
    <d v="2025-01-01T00:00:00"/>
    <s v="H98OLS"/>
    <s v="UPG,JJ7"/>
    <s v="Red/Small"/>
    <x v="0"/>
    <n v="70.893000000000001"/>
    <n v="1.4273972602739726"/>
    <x v="0"/>
    <n v="67.348349999999996"/>
    <n v="63.803699999999999"/>
    <n v="56.714400000000005"/>
    <n v="40.9604"/>
    <n v="18.904799999999998"/>
  </r>
  <r>
    <s v="98VS8N1Z"/>
    <x v="2"/>
    <x v="0"/>
    <s v="Product_LJKVL"/>
    <n v="291.88"/>
    <n v="57"/>
    <x v="1"/>
    <s v="10x19x6 cm"/>
    <d v="2023-01-01T00:00:00"/>
    <d v="2024-01-01T00:00:00"/>
    <s v="JUD5U0"/>
    <s v="EH2,WTA"/>
    <s v="Red/Small"/>
    <x v="4"/>
    <n v="262.69200000000001"/>
    <n v="1"/>
    <x v="1"/>
    <n v="249.5574"/>
    <n v="236.42280000000002"/>
    <n v="210.15360000000001"/>
    <n v="151.77760000000001"/>
    <n v="70.051199999999994"/>
  </r>
  <r>
    <s v="O82C0ILQ"/>
    <x v="3"/>
    <x v="0"/>
    <s v="Product_N7A1W"/>
    <n v="383.08"/>
    <n v="36"/>
    <x v="2"/>
    <s v="17x17x13 cm"/>
    <d v="2023-07-30T00:00:00"/>
    <d v="2026-01-01T00:00:00"/>
    <s v="H6PX1B"/>
    <s v="CAE,7YJ"/>
    <s v="Green/Large"/>
    <x v="4"/>
    <n v="344.77199999999999"/>
    <n v="2.4273972602739726"/>
    <x v="1"/>
    <n v="327.53339999999997"/>
    <n v="310.29480000000001"/>
    <n v="275.81760000000003"/>
    <n v="199.20159999999998"/>
    <n v="91.9392"/>
  </r>
  <r>
    <s v="STX277A2"/>
    <x v="2"/>
    <x v="0"/>
    <s v="Product_TGWJY"/>
    <n v="344.97"/>
    <n v="92"/>
    <x v="1"/>
    <s v="11x18x11 cm"/>
    <d v="2023-03-15T00:00:00"/>
    <d v="2024-01-01T00:00:00"/>
    <s v="F6QQBR"/>
    <s v="666,65D"/>
    <s v="Blue/Medium"/>
    <x v="0"/>
    <n v="310.47300000000001"/>
    <n v="0.8"/>
    <x v="1"/>
    <n v="294.94934999999998"/>
    <n v="279.42570000000001"/>
    <n v="248.37840000000003"/>
    <n v="179.38440000000003"/>
    <n v="82.7928"/>
  </r>
  <r>
    <s v="IPDECJXO"/>
    <x v="2"/>
    <x v="0"/>
    <s v="Product_92RQQ"/>
    <n v="418.74"/>
    <n v="98"/>
    <x v="0"/>
    <s v="12x16x14 cm"/>
    <d v="2023-01-01T00:00:00"/>
    <d v="2025-01-01T00:00:00"/>
    <s v="C0D40C"/>
    <s v="C02,VAK"/>
    <s v="Red/Small"/>
    <x v="4"/>
    <n v="376.86599999999999"/>
    <n v="2.0027397260273974"/>
    <x v="1"/>
    <n v="358.02269999999999"/>
    <n v="339.17939999999999"/>
    <n v="301.49279999999999"/>
    <n v="217.74480000000003"/>
    <n v="100.49759999999999"/>
  </r>
  <r>
    <s v="RRW64MTK"/>
    <x v="3"/>
    <x v="0"/>
    <s v="Product_VB5L1"/>
    <n v="98.97"/>
    <n v="37"/>
    <x v="0"/>
    <s v="13x18x17 cm"/>
    <d v="2023-07-30T00:00:00"/>
    <d v="2026-01-01T00:00:00"/>
    <s v="H6IYDQ"/>
    <s v="FY3,FDP"/>
    <s v="Blue/Medium"/>
    <x v="3"/>
    <n v="89.072999999999993"/>
    <n v="2.4273972602739726"/>
    <x v="0"/>
    <n v="84.619349999999983"/>
    <n v="80.165700000000001"/>
    <n v="71.258399999999995"/>
    <n v="51.464399999999998"/>
    <n v="23.752800000000001"/>
  </r>
  <r>
    <s v="KF4W7H9E"/>
    <x v="3"/>
    <x v="0"/>
    <s v="Product_5CBXS"/>
    <n v="40.6"/>
    <n v="84"/>
    <x v="0"/>
    <s v="7x10x5 cm"/>
    <d v="2023-01-01T00:00:00"/>
    <d v="2024-01-01T00:00:00"/>
    <s v="TI7UB8"/>
    <s v="LV1,O97"/>
    <s v="Green/Large"/>
    <x v="4"/>
    <n v="36.54"/>
    <n v="1"/>
    <x v="1"/>
    <n v="34.713000000000001"/>
    <n v="32.886000000000003"/>
    <n v="29.231999999999999"/>
    <n v="21.112000000000002"/>
    <n v="9.7439999999999998"/>
  </r>
  <r>
    <s v="ICBNIDW8"/>
    <x v="3"/>
    <x v="0"/>
    <s v="Product_1RVA6"/>
    <n v="389.08"/>
    <n v="49"/>
    <x v="2"/>
    <s v="7x6x9 cm"/>
    <d v="2023-07-30T00:00:00"/>
    <d v="2026-01-01T00:00:00"/>
    <s v="F4RN89"/>
    <s v="7IY,EG2"/>
    <s v="Red/Small"/>
    <x v="1"/>
    <n v="350.17199999999997"/>
    <n v="2.4273972602739726"/>
    <x v="0"/>
    <n v="332.66339999999997"/>
    <n v="315.15479999999997"/>
    <n v="280.13759999999996"/>
    <n v="202.32159999999999"/>
    <n v="93.379199999999997"/>
  </r>
  <r>
    <s v="VBKPRX6M"/>
    <x v="3"/>
    <x v="0"/>
    <s v="Product_KJUKX"/>
    <n v="497.47"/>
    <n v="54"/>
    <x v="2"/>
    <s v="10x6x19 cm"/>
    <d v="2023-01-01T00:00:00"/>
    <d v="2024-01-01T00:00:00"/>
    <s v="5C94FH"/>
    <s v="0WD,8VY"/>
    <s v="Blue/Medium"/>
    <x v="2"/>
    <n v="447.72300000000001"/>
    <n v="1"/>
    <x v="1"/>
    <n v="425.33684999999997"/>
    <n v="402.95070000000004"/>
    <n v="358.17840000000001"/>
    <n v="258.68440000000004"/>
    <n v="119.39279999999999"/>
  </r>
  <r>
    <s v="VM3QOASV"/>
    <x v="2"/>
    <x v="0"/>
    <s v="Product_A4OIA"/>
    <n v="225.76"/>
    <n v="15"/>
    <x v="2"/>
    <s v="19x13x14 cm"/>
    <d v="2023-03-15T00:00:00"/>
    <d v="2024-01-01T00:00:00"/>
    <s v="AH1QWC"/>
    <s v="O45,GBN"/>
    <s v="Green/Large"/>
    <x v="4"/>
    <n v="203.184"/>
    <n v="0.8"/>
    <x v="1"/>
    <n v="193.0248"/>
    <n v="182.8656"/>
    <n v="162.5472"/>
    <n v="117.3952"/>
    <n v="54.182399999999994"/>
  </r>
  <r>
    <s v="GURDGR7D"/>
    <x v="3"/>
    <x v="0"/>
    <s v="Product_OJNWL"/>
    <n v="446.35"/>
    <n v="74"/>
    <x v="2"/>
    <s v="20x17x18 cm"/>
    <d v="2023-01-01T00:00:00"/>
    <d v="2026-01-01T00:00:00"/>
    <s v="PLL02G"/>
    <s v="5AR,1UU"/>
    <s v="Green/Large"/>
    <x v="4"/>
    <n v="401.71500000000003"/>
    <n v="3.0027397260273974"/>
    <x v="0"/>
    <n v="381.62925000000001"/>
    <n v="361.54350000000005"/>
    <n v="321.37200000000007"/>
    <n v="232.10200000000003"/>
    <n v="107.124"/>
  </r>
  <r>
    <s v="YIWL80QJ"/>
    <x v="3"/>
    <x v="0"/>
    <s v="Product_L98JA"/>
    <n v="441.81"/>
    <n v="8"/>
    <x v="1"/>
    <s v="16x14x15 cm"/>
    <d v="2023-07-30T00:00:00"/>
    <d v="2025-01-01T00:00:00"/>
    <s v="WA4X5X"/>
    <s v="K9D,MBO"/>
    <s v="Blue/Medium"/>
    <x v="1"/>
    <n v="397.62900000000002"/>
    <n v="1.4273972602739726"/>
    <x v="0"/>
    <n v="377.74754999999999"/>
    <n v="357.86610000000002"/>
    <n v="318.10320000000002"/>
    <n v="229.74120000000002"/>
    <n v="106.03439999999999"/>
  </r>
  <r>
    <s v="W9X56R3X"/>
    <x v="2"/>
    <x v="0"/>
    <s v="Product_PAXZZ"/>
    <n v="315.64999999999998"/>
    <n v="89"/>
    <x v="2"/>
    <s v="10x19x20 cm"/>
    <d v="2023-01-01T00:00:00"/>
    <d v="2026-01-01T00:00:00"/>
    <s v="BS096J"/>
    <s v="OZW,IF0"/>
    <s v="Red/Small"/>
    <x v="2"/>
    <n v="284.08499999999998"/>
    <n v="3.0027397260273974"/>
    <x v="1"/>
    <n v="269.88074999999998"/>
    <n v="255.67649999999998"/>
    <n v="227.268"/>
    <n v="164.13800000000001"/>
    <n v="75.755999999999986"/>
  </r>
  <r>
    <s v="8VTMV5Y1"/>
    <x v="1"/>
    <x v="0"/>
    <s v="Product_CTZHU"/>
    <n v="246.59"/>
    <n v="27"/>
    <x v="2"/>
    <s v="13x8x19 cm"/>
    <d v="2023-01-01T00:00:00"/>
    <d v="2025-01-01T00:00:00"/>
    <s v="4VRW64"/>
    <s v="T61,G6Z"/>
    <s v="Blue/Medium"/>
    <x v="2"/>
    <n v="221.93100000000001"/>
    <n v="2.0027397260273974"/>
    <x v="1"/>
    <n v="210.83445"/>
    <n v="199.73790000000002"/>
    <n v="177.54480000000001"/>
    <n v="128.2268"/>
    <n v="59.181600000000003"/>
  </r>
  <r>
    <s v="O8Q6U2S3"/>
    <x v="1"/>
    <x v="0"/>
    <s v="Product_QX07R"/>
    <n v="356.55"/>
    <n v="84"/>
    <x v="0"/>
    <s v="6x16x11 cm"/>
    <d v="2023-01-01T00:00:00"/>
    <d v="2026-01-01T00:00:00"/>
    <s v="BMN6YN"/>
    <s v="ZRW,7GQ"/>
    <s v="Blue/Medium"/>
    <x v="0"/>
    <n v="320.89499999999998"/>
    <n v="3.0027397260273974"/>
    <x v="1"/>
    <n v="304.85024999999996"/>
    <n v="288.80549999999999"/>
    <n v="256.71600000000001"/>
    <n v="185.40600000000001"/>
    <n v="85.572000000000003"/>
  </r>
  <r>
    <s v="D0WPGZUD"/>
    <x v="1"/>
    <x v="0"/>
    <s v="Product_EW0SF"/>
    <n v="409.9"/>
    <n v="15"/>
    <x v="2"/>
    <s v="17x11x7 cm"/>
    <d v="2023-01-01T00:00:00"/>
    <d v="2025-01-01T00:00:00"/>
    <s v="N1HM29"/>
    <s v="YC6,XGK"/>
    <s v="Red/Small"/>
    <x v="4"/>
    <n v="368.90999999999997"/>
    <n v="2.0027397260273974"/>
    <x v="0"/>
    <n v="350.46449999999993"/>
    <n v="332.01900000000001"/>
    <n v="295.12799999999999"/>
    <n v="213.148"/>
    <n v="98.375999999999991"/>
  </r>
  <r>
    <s v="HDA11L9B"/>
    <x v="1"/>
    <x v="0"/>
    <s v="Product_4MZ83"/>
    <n v="232.62"/>
    <n v="46"/>
    <x v="1"/>
    <s v="14x12x6 cm"/>
    <d v="2023-03-15T00:00:00"/>
    <d v="2025-01-01T00:00:00"/>
    <s v="JSKFWD"/>
    <s v="QFA,3OP"/>
    <s v="Red/Small"/>
    <x v="0"/>
    <n v="209.358"/>
    <n v="1.8027397260273972"/>
    <x v="0"/>
    <n v="198.89009999999999"/>
    <n v="188.4222"/>
    <n v="167.4864"/>
    <n v="120.9624"/>
    <n v="55.828800000000001"/>
  </r>
  <r>
    <s v="SEOJOKYV"/>
    <x v="0"/>
    <x v="0"/>
    <s v="Product_6ISV1"/>
    <n v="448.77"/>
    <n v="69"/>
    <x v="2"/>
    <s v="10x10x14 cm"/>
    <d v="2023-03-15T00:00:00"/>
    <d v="2026-01-01T00:00:00"/>
    <s v="QMC6HQ"/>
    <s v="KUU,IIF"/>
    <s v="Red/Small"/>
    <x v="2"/>
    <n v="403.89299999999997"/>
    <n v="2.8027397260273972"/>
    <x v="1"/>
    <n v="383.69834999999995"/>
    <n v="363.50369999999998"/>
    <n v="323.11439999999999"/>
    <n v="233.3604"/>
    <n v="107.70479999999999"/>
  </r>
  <r>
    <s v="9DP3BR1R"/>
    <x v="1"/>
    <x v="0"/>
    <s v="Product_30GG7"/>
    <n v="306.56"/>
    <n v="6"/>
    <x v="0"/>
    <s v="18x18x6 cm"/>
    <d v="2023-03-15T00:00:00"/>
    <d v="2025-01-01T00:00:00"/>
    <s v="N4AOL8"/>
    <s v="723,KAQ"/>
    <s v="Blue/Medium"/>
    <x v="1"/>
    <n v="275.904"/>
    <n v="1.8027397260273972"/>
    <x v="0"/>
    <n v="262.10879999999997"/>
    <n v="248.31360000000001"/>
    <n v="220.72320000000002"/>
    <n v="159.41120000000001"/>
    <n v="73.574399999999997"/>
  </r>
  <r>
    <s v="7LT2K09T"/>
    <x v="2"/>
    <x v="0"/>
    <s v="Product_1FIC3"/>
    <n v="423.9"/>
    <n v="73"/>
    <x v="1"/>
    <s v="8x20x16 cm"/>
    <d v="2023-03-15T00:00:00"/>
    <d v="2024-01-01T00:00:00"/>
    <s v="PN70PS"/>
    <s v="7K0,IQD"/>
    <s v="Red/Small"/>
    <x v="4"/>
    <n v="381.51"/>
    <n v="0.8"/>
    <x v="1"/>
    <n v="362.43449999999996"/>
    <n v="343.35899999999998"/>
    <n v="305.20800000000003"/>
    <n v="220.428"/>
    <n v="101.73599999999999"/>
  </r>
  <r>
    <s v="YRDVCBUJ"/>
    <x v="3"/>
    <x v="0"/>
    <s v="Product_XD20O"/>
    <n v="371.59"/>
    <n v="33"/>
    <x v="0"/>
    <s v="18x13x12 cm"/>
    <d v="2023-01-01T00:00:00"/>
    <d v="2026-01-01T00:00:00"/>
    <s v="T1WZDI"/>
    <s v="HGY,H7D"/>
    <s v="Blue/Medium"/>
    <x v="0"/>
    <n v="334.43099999999998"/>
    <n v="3.0027397260273974"/>
    <x v="0"/>
    <n v="317.70944999999995"/>
    <n v="300.98789999999997"/>
    <n v="267.54480000000001"/>
    <n v="193.2268"/>
    <n v="89.181599999999989"/>
  </r>
  <r>
    <s v="YQSOZL53"/>
    <x v="0"/>
    <x v="0"/>
    <s v="Product_PAAEX"/>
    <n v="440.86"/>
    <n v="10"/>
    <x v="1"/>
    <s v="8x12x17 cm"/>
    <d v="2023-03-15T00:00:00"/>
    <d v="2025-01-01T00:00:00"/>
    <s v="HI91FC"/>
    <s v="3WF,5D8"/>
    <s v="Blue/Medium"/>
    <x v="4"/>
    <n v="396.774"/>
    <n v="1.8027397260273972"/>
    <x v="1"/>
    <n v="376.93529999999998"/>
    <n v="357.09660000000002"/>
    <n v="317.41920000000005"/>
    <n v="229.24720000000002"/>
    <n v="105.8064"/>
  </r>
  <r>
    <s v="OT6DVD13"/>
    <x v="2"/>
    <x v="0"/>
    <s v="Product_4LM3T"/>
    <n v="452.5"/>
    <n v="55"/>
    <x v="1"/>
    <s v="5x11x19 cm"/>
    <d v="2023-07-30T00:00:00"/>
    <d v="2026-01-01T00:00:00"/>
    <s v="EVRR3C"/>
    <s v="TPG,5D1"/>
    <s v="Red/Small"/>
    <x v="0"/>
    <n v="407.25"/>
    <n v="2.4273972602739726"/>
    <x v="1"/>
    <n v="386.88749999999999"/>
    <n v="366.52500000000003"/>
    <n v="325.8"/>
    <n v="235.3"/>
    <n v="108.6"/>
  </r>
  <r>
    <s v="LJA7U2J9"/>
    <x v="0"/>
    <x v="0"/>
    <s v="Product_4K7T9"/>
    <n v="390.75"/>
    <n v="16"/>
    <x v="0"/>
    <s v="20x19x8 cm"/>
    <d v="2023-01-01T00:00:00"/>
    <d v="2024-01-01T00:00:00"/>
    <s v="TWTBLB"/>
    <s v="MYN,ABB"/>
    <s v="Blue/Medium"/>
    <x v="3"/>
    <n v="351.67500000000001"/>
    <n v="1"/>
    <x v="1"/>
    <n v="334.09125"/>
    <n v="316.50749999999999"/>
    <n v="281.34000000000003"/>
    <n v="203.19"/>
    <n v="93.78"/>
  </r>
  <r>
    <s v="5QJNXV2P"/>
    <x v="0"/>
    <x v="0"/>
    <s v="Product_VXKHL"/>
    <n v="374.45"/>
    <n v="22"/>
    <x v="1"/>
    <s v="7x11x19 cm"/>
    <d v="2023-03-15T00:00:00"/>
    <d v="2024-01-01T00:00:00"/>
    <s v="6T8ULD"/>
    <s v="IMI,R3U"/>
    <s v="Green/Large"/>
    <x v="4"/>
    <n v="337.005"/>
    <n v="0.8"/>
    <x v="1"/>
    <n v="320.15474999999998"/>
    <n v="303.30450000000002"/>
    <n v="269.60399999999998"/>
    <n v="194.714"/>
    <n v="89.867999999999995"/>
  </r>
  <r>
    <s v="LMFP9ZIM"/>
    <x v="0"/>
    <x v="0"/>
    <s v="Product_AFTUJ"/>
    <n v="328.54"/>
    <n v="32"/>
    <x v="1"/>
    <s v="13x7x10 cm"/>
    <d v="2023-07-30T00:00:00"/>
    <d v="2026-01-01T00:00:00"/>
    <s v="OM0JC6"/>
    <s v="KEW,YTB"/>
    <s v="Red/Small"/>
    <x v="0"/>
    <n v="295.68600000000004"/>
    <n v="2.4273972602739726"/>
    <x v="0"/>
    <n v="280.90170000000001"/>
    <n v="266.11740000000003"/>
    <n v="236.54880000000003"/>
    <n v="170.84080000000003"/>
    <n v="78.849599999999995"/>
  </r>
  <r>
    <s v="9L799JH3"/>
    <x v="1"/>
    <x v="0"/>
    <s v="Product_Q6QV8"/>
    <n v="467.33"/>
    <n v="60"/>
    <x v="0"/>
    <s v="5x16x10 cm"/>
    <d v="2023-01-01T00:00:00"/>
    <d v="2024-01-01T00:00:00"/>
    <s v="CFDQ6C"/>
    <s v="QRH,NU1"/>
    <s v="Red/Small"/>
    <x v="2"/>
    <n v="420.59699999999998"/>
    <n v="1"/>
    <x v="1"/>
    <n v="399.56714999999997"/>
    <n v="378.53730000000002"/>
    <n v="336.4776"/>
    <n v="243.01159999999999"/>
    <n v="112.1592"/>
  </r>
  <r>
    <s v="7HJ630UK"/>
    <x v="0"/>
    <x v="0"/>
    <s v="Product_ZYC2O"/>
    <n v="53.93"/>
    <n v="12"/>
    <x v="2"/>
    <s v="5x6x14 cm"/>
    <d v="2023-03-15T00:00:00"/>
    <d v="2025-01-01T00:00:00"/>
    <s v="T6EC1Q"/>
    <s v="U5Y,XXM"/>
    <s v="Green/Large"/>
    <x v="1"/>
    <n v="48.536999999999999"/>
    <n v="1.8027397260273972"/>
    <x v="1"/>
    <n v="46.110149999999997"/>
    <n v="43.683300000000003"/>
    <n v="38.829599999999999"/>
    <n v="28.043600000000001"/>
    <n v="12.943199999999999"/>
  </r>
  <r>
    <s v="R8WTWSQP"/>
    <x v="2"/>
    <x v="0"/>
    <s v="Product_Y7718"/>
    <n v="354.33"/>
    <n v="1"/>
    <x v="0"/>
    <s v="12x16x8 cm"/>
    <d v="2023-07-30T00:00:00"/>
    <d v="2025-01-01T00:00:00"/>
    <s v="WXFTSS"/>
    <s v="QAE,DXH"/>
    <s v="Green/Large"/>
    <x v="3"/>
    <n v="318.89699999999999"/>
    <n v="1.4273972602739726"/>
    <x v="1"/>
    <n v="302.95214999999996"/>
    <n v="287.00729999999999"/>
    <n v="255.11760000000001"/>
    <n v="184.2516"/>
    <n v="85.039199999999994"/>
  </r>
  <r>
    <s v="RCY6S01P"/>
    <x v="2"/>
    <x v="0"/>
    <s v="Product_1FAKZ"/>
    <n v="210.91"/>
    <n v="10"/>
    <x v="2"/>
    <s v="16x17x7 cm"/>
    <d v="2023-07-30T00:00:00"/>
    <d v="2025-01-01T00:00:00"/>
    <s v="PK3N7F"/>
    <s v="NN9,0PS"/>
    <s v="Green/Large"/>
    <x v="0"/>
    <n v="189.81899999999999"/>
    <n v="1.4273972602739726"/>
    <x v="1"/>
    <n v="180.32804999999999"/>
    <n v="170.83709999999999"/>
    <n v="151.8552"/>
    <n v="109.67320000000001"/>
    <n v="50.618399999999994"/>
  </r>
  <r>
    <s v="8RZF0X92"/>
    <x v="1"/>
    <x v="0"/>
    <s v="Product_NDRL3"/>
    <n v="336.48"/>
    <n v="63"/>
    <x v="2"/>
    <s v="16x18x18 cm"/>
    <d v="2023-01-01T00:00:00"/>
    <d v="2026-01-01T00:00:00"/>
    <s v="CK8JP2"/>
    <s v="DW9,ME6"/>
    <s v="Red/Small"/>
    <x v="0"/>
    <n v="302.83199999999999"/>
    <n v="3.0027397260273974"/>
    <x v="1"/>
    <n v="287.69039999999995"/>
    <n v="272.54880000000003"/>
    <n v="242.26560000000001"/>
    <n v="174.96960000000001"/>
    <n v="80.755200000000002"/>
  </r>
  <r>
    <s v="2AMBCMFV"/>
    <x v="3"/>
    <x v="0"/>
    <s v="Product_YP83V"/>
    <n v="141.72999999999999"/>
    <n v="100"/>
    <x v="1"/>
    <s v="8x11x16 cm"/>
    <d v="2023-01-01T00:00:00"/>
    <d v="2024-01-01T00:00:00"/>
    <s v="JAFOP0"/>
    <s v="Z97,IUI"/>
    <s v="Green/Large"/>
    <x v="1"/>
    <n v="127.55699999999999"/>
    <n v="1"/>
    <x v="1"/>
    <n v="121.17914999999998"/>
    <n v="114.8013"/>
    <n v="102.04559999999999"/>
    <n v="73.699600000000004"/>
    <n v="34.015199999999993"/>
  </r>
  <r>
    <s v="M6221TL6"/>
    <x v="2"/>
    <x v="0"/>
    <s v="Product_1JPBG"/>
    <n v="439.25"/>
    <n v="81"/>
    <x v="1"/>
    <s v="17x12x14 cm"/>
    <d v="2023-03-15T00:00:00"/>
    <d v="2026-01-01T00:00:00"/>
    <s v="QQO6WB"/>
    <s v="3TQ,UWO"/>
    <s v="Blue/Medium"/>
    <x v="2"/>
    <n v="395.32499999999999"/>
    <n v="2.8027397260273972"/>
    <x v="1"/>
    <n v="375.55874999999997"/>
    <n v="355.79250000000002"/>
    <n v="316.26"/>
    <n v="228.41"/>
    <n v="105.42"/>
  </r>
  <r>
    <s v="NLM30UEO"/>
    <x v="0"/>
    <x v="0"/>
    <s v="Product_DJJG3"/>
    <n v="303.24"/>
    <n v="6"/>
    <x v="0"/>
    <s v="18x7x19 cm"/>
    <d v="2023-01-01T00:00:00"/>
    <d v="2024-01-01T00:00:00"/>
    <s v="4PD626"/>
    <s v="H2L,5K5"/>
    <s v="Blue/Medium"/>
    <x v="4"/>
    <n v="272.916"/>
    <n v="1"/>
    <x v="1"/>
    <n v="259.27019999999999"/>
    <n v="245.62440000000001"/>
    <n v="218.33280000000002"/>
    <n v="157.68480000000002"/>
    <n v="72.777599999999993"/>
  </r>
  <r>
    <s v="H74BTK29"/>
    <x v="0"/>
    <x v="0"/>
    <s v="Product_XEB5C"/>
    <n v="353.67"/>
    <n v="15"/>
    <x v="0"/>
    <s v="10x19x13 cm"/>
    <d v="2023-03-15T00:00:00"/>
    <d v="2024-01-01T00:00:00"/>
    <s v="W456L7"/>
    <s v="42Q,PQ3"/>
    <s v="Blue/Medium"/>
    <x v="4"/>
    <n v="318.303"/>
    <n v="0.8"/>
    <x v="1"/>
    <n v="302.38784999999996"/>
    <n v="286.47270000000003"/>
    <n v="254.64240000000001"/>
    <n v="183.90840000000003"/>
    <n v="84.880799999999994"/>
  </r>
  <r>
    <s v="7Q6VVOLY"/>
    <x v="1"/>
    <x v="0"/>
    <s v="Product_KR9WA"/>
    <n v="222.64"/>
    <n v="2"/>
    <x v="2"/>
    <s v="9x18x12 cm"/>
    <d v="2023-07-30T00:00:00"/>
    <d v="2026-01-01T00:00:00"/>
    <s v="H0JIIX"/>
    <s v="DFV,V38"/>
    <s v="Red/Small"/>
    <x v="0"/>
    <n v="200.37599999999998"/>
    <n v="2.4273972602739726"/>
    <x v="0"/>
    <n v="190.35719999999998"/>
    <n v="180.33839999999998"/>
    <n v="160.30079999999998"/>
    <n v="115.7728"/>
    <n v="53.433599999999991"/>
  </r>
  <r>
    <s v="SO719S92"/>
    <x v="2"/>
    <x v="0"/>
    <s v="Product_VDMPE"/>
    <n v="288.10000000000002"/>
    <n v="74"/>
    <x v="2"/>
    <s v="19x9x9 cm"/>
    <d v="2023-07-30T00:00:00"/>
    <d v="2026-01-01T00:00:00"/>
    <s v="BC28X2"/>
    <s v="7KM,XVE"/>
    <s v="Green/Large"/>
    <x v="1"/>
    <n v="259.29000000000002"/>
    <n v="2.4273972602739726"/>
    <x v="1"/>
    <n v="246.32550000000001"/>
    <n v="233.36100000000002"/>
    <n v="207.43200000000002"/>
    <n v="149.81200000000001"/>
    <n v="69.144000000000005"/>
  </r>
  <r>
    <s v="4H11SERU"/>
    <x v="3"/>
    <x v="0"/>
    <s v="Product_7TIDU"/>
    <n v="344.14"/>
    <n v="9"/>
    <x v="0"/>
    <s v="14x10x20 cm"/>
    <d v="2023-01-01T00:00:00"/>
    <d v="2025-01-01T00:00:00"/>
    <s v="8OZYM2"/>
    <s v="PAH,CO7"/>
    <s v="Blue/Medium"/>
    <x v="0"/>
    <n v="309.726"/>
    <n v="2.0027397260273974"/>
    <x v="1"/>
    <n v="294.23969999999997"/>
    <n v="278.7534"/>
    <n v="247.7808"/>
    <n v="178.9528"/>
    <n v="82.593599999999995"/>
  </r>
  <r>
    <s v="IGDN9UPI"/>
    <x v="1"/>
    <x v="0"/>
    <s v="Product_7K99E"/>
    <n v="437.91"/>
    <n v="18"/>
    <x v="2"/>
    <s v="19x12x14 cm"/>
    <d v="2023-03-15T00:00:00"/>
    <d v="2026-01-01T00:00:00"/>
    <s v="9OTMQV"/>
    <s v="QFP,4LK"/>
    <s v="Blue/Medium"/>
    <x v="1"/>
    <n v="394.11900000000003"/>
    <n v="2.8027397260273972"/>
    <x v="0"/>
    <n v="374.41305"/>
    <n v="354.70710000000003"/>
    <n v="315.29520000000002"/>
    <n v="227.71320000000003"/>
    <n v="105.0984"/>
  </r>
  <r>
    <s v="WW4F8L4A"/>
    <x v="2"/>
    <x v="0"/>
    <s v="Product_M83H8"/>
    <n v="457.18"/>
    <n v="56"/>
    <x v="0"/>
    <s v="14x6x17 cm"/>
    <d v="2023-07-30T00:00:00"/>
    <d v="2024-01-01T00:00:00"/>
    <s v="99ID6J"/>
    <s v="JES,D95"/>
    <s v="Green/Large"/>
    <x v="1"/>
    <n v="411.46199999999999"/>
    <n v="0.42465753424657532"/>
    <x v="1"/>
    <n v="390.88889999999998"/>
    <n v="370.31580000000002"/>
    <n v="329.1696"/>
    <n v="237.73360000000002"/>
    <n v="109.72319999999999"/>
  </r>
  <r>
    <s v="EHC2H0KD"/>
    <x v="2"/>
    <x v="0"/>
    <s v="Product_GXNQY"/>
    <n v="210.05"/>
    <n v="70"/>
    <x v="1"/>
    <s v="6x8x17 cm"/>
    <d v="2023-01-01T00:00:00"/>
    <d v="2026-01-01T00:00:00"/>
    <s v="DWIAP4"/>
    <s v="FSD,ZPI"/>
    <s v="Red/Small"/>
    <x v="3"/>
    <n v="189.04500000000002"/>
    <n v="3.0027397260273974"/>
    <x v="0"/>
    <n v="179.59275"/>
    <n v="170.14050000000003"/>
    <n v="151.23600000000002"/>
    <n v="109.22600000000001"/>
    <n v="50.411999999999999"/>
  </r>
  <r>
    <s v="7D5Z3XI8"/>
    <x v="3"/>
    <x v="0"/>
    <s v="Product_7HCX8"/>
    <n v="81.790000000000006"/>
    <n v="44"/>
    <x v="2"/>
    <s v="18x7x18 cm"/>
    <d v="2023-03-15T00:00:00"/>
    <d v="2025-01-01T00:00:00"/>
    <s v="3K8Q2M"/>
    <s v="338,RS3"/>
    <s v="Red/Small"/>
    <x v="3"/>
    <n v="73.611000000000004"/>
    <n v="1.8027397260273972"/>
    <x v="0"/>
    <n v="69.930450000000008"/>
    <n v="66.249900000000011"/>
    <n v="58.888800000000003"/>
    <n v="42.530800000000006"/>
    <n v="19.6296"/>
  </r>
  <r>
    <s v="8KY6NP4M"/>
    <x v="1"/>
    <x v="0"/>
    <s v="Product_MI0DD"/>
    <n v="147.94999999999999"/>
    <n v="95"/>
    <x v="0"/>
    <s v="15x20x16 cm"/>
    <d v="2023-01-01T00:00:00"/>
    <d v="2025-01-01T00:00:00"/>
    <s v="M53I0R"/>
    <s v="AO6,0BJ"/>
    <s v="Red/Small"/>
    <x v="2"/>
    <n v="133.155"/>
    <n v="2.0027397260273974"/>
    <x v="0"/>
    <n v="126.49724999999999"/>
    <n v="119.8395"/>
    <n v="106.524"/>
    <n v="76.933999999999997"/>
    <n v="35.507999999999996"/>
  </r>
  <r>
    <s v="FUGSE2PL"/>
    <x v="2"/>
    <x v="0"/>
    <s v="Product_UUUCO"/>
    <n v="434.99"/>
    <n v="90"/>
    <x v="2"/>
    <s v="19x9x10 cm"/>
    <d v="2023-01-01T00:00:00"/>
    <d v="2024-01-01T00:00:00"/>
    <s v="R94HI2"/>
    <s v="XER,JV1"/>
    <s v="Blue/Medium"/>
    <x v="2"/>
    <n v="391.49099999999999"/>
    <n v="1"/>
    <x v="1"/>
    <n v="371.91644999999994"/>
    <n v="352.34190000000001"/>
    <n v="313.19280000000003"/>
    <n v="226.19480000000001"/>
    <n v="104.3976"/>
  </r>
  <r>
    <s v="T8ILFL35"/>
    <x v="2"/>
    <x v="0"/>
    <s v="Product_XBZA4"/>
    <n v="114.07"/>
    <n v="9"/>
    <x v="0"/>
    <s v="10x8x7 cm"/>
    <d v="2023-07-30T00:00:00"/>
    <d v="2026-01-01T00:00:00"/>
    <s v="NYSXZQ"/>
    <s v="ABL,TGP"/>
    <s v="Blue/Medium"/>
    <x v="2"/>
    <n v="102.663"/>
    <n v="2.4273972602739726"/>
    <x v="0"/>
    <n v="97.529849999999996"/>
    <n v="92.396699999999996"/>
    <n v="82.130400000000009"/>
    <n v="59.316400000000002"/>
    <n v="27.376799999999996"/>
  </r>
  <r>
    <s v="WPKC64K1"/>
    <x v="3"/>
    <x v="0"/>
    <s v="Product_A5F1C"/>
    <n v="201.54"/>
    <n v="21"/>
    <x v="0"/>
    <s v="13x19x16 cm"/>
    <d v="2023-01-01T00:00:00"/>
    <d v="2025-01-01T00:00:00"/>
    <s v="G0FECU"/>
    <s v="9LC,6SB"/>
    <s v="Blue/Medium"/>
    <x v="3"/>
    <n v="181.386"/>
    <n v="2.0027397260273974"/>
    <x v="1"/>
    <n v="172.3167"/>
    <n v="163.2474"/>
    <n v="145.1088"/>
    <n v="104.8008"/>
    <n v="48.369599999999998"/>
  </r>
  <r>
    <s v="HTFJDHC8"/>
    <x v="2"/>
    <x v="0"/>
    <s v="Product_X7KPL"/>
    <n v="149.41999999999999"/>
    <n v="2"/>
    <x v="1"/>
    <s v="12x18x15 cm"/>
    <d v="2023-01-01T00:00:00"/>
    <d v="2024-01-01T00:00:00"/>
    <s v="076NCP"/>
    <s v="17D,HS1"/>
    <s v="Green/Large"/>
    <x v="2"/>
    <n v="134.47799999999998"/>
    <n v="1"/>
    <x v="1"/>
    <n v="127.75409999999998"/>
    <n v="121.03019999999998"/>
    <n v="107.58239999999999"/>
    <n v="77.698399999999992"/>
    <n v="35.860799999999998"/>
  </r>
  <r>
    <s v="GGO1S9YK"/>
    <x v="2"/>
    <x v="0"/>
    <s v="Product_3XO0J"/>
    <n v="48.82"/>
    <n v="17"/>
    <x v="1"/>
    <s v="18x5x9 cm"/>
    <d v="2023-01-01T00:00:00"/>
    <d v="2024-01-01T00:00:00"/>
    <s v="6KTGSH"/>
    <s v="60X,WCB"/>
    <s v="Red/Small"/>
    <x v="1"/>
    <n v="43.938000000000002"/>
    <n v="1"/>
    <x v="1"/>
    <n v="41.741100000000003"/>
    <n v="39.544200000000004"/>
    <n v="35.150400000000005"/>
    <n v="25.386400000000002"/>
    <n v="11.716799999999999"/>
  </r>
  <r>
    <s v="UP1Z1MTV"/>
    <x v="1"/>
    <x v="0"/>
    <s v="Product_QGHO2"/>
    <n v="62.64"/>
    <n v="70"/>
    <x v="0"/>
    <s v="11x9x13 cm"/>
    <d v="2023-03-15T00:00:00"/>
    <d v="2025-01-01T00:00:00"/>
    <s v="SIL1YL"/>
    <s v="78C,KY7"/>
    <s v="Blue/Medium"/>
    <x v="4"/>
    <n v="56.375999999999998"/>
    <n v="1.8027397260273972"/>
    <x v="0"/>
    <n v="53.557199999999995"/>
    <n v="50.738399999999999"/>
    <n v="45.1008"/>
    <n v="32.572800000000001"/>
    <n v="15.0336"/>
  </r>
  <r>
    <s v="U035Z9EJ"/>
    <x v="3"/>
    <x v="0"/>
    <s v="Product_UVGRP"/>
    <n v="112.52"/>
    <n v="42"/>
    <x v="2"/>
    <s v="9x18x6 cm"/>
    <d v="2023-03-15T00:00:00"/>
    <d v="2024-01-01T00:00:00"/>
    <s v="D5PLOU"/>
    <s v="6RK,MG6"/>
    <s v="Green/Large"/>
    <x v="2"/>
    <n v="101.268"/>
    <n v="0.8"/>
    <x v="1"/>
    <n v="96.204599999999999"/>
    <n v="91.141199999999998"/>
    <n v="81.014400000000009"/>
    <n v="58.510399999999997"/>
    <n v="27.004799999999999"/>
  </r>
  <r>
    <s v="FBLI2S9Z"/>
    <x v="3"/>
    <x v="0"/>
    <s v="Product_27A53"/>
    <n v="459.52"/>
    <n v="6"/>
    <x v="1"/>
    <s v="8x20x8 cm"/>
    <d v="2023-03-15T00:00:00"/>
    <d v="2024-01-01T00:00:00"/>
    <s v="WAI5S1"/>
    <s v="PE5,K8X"/>
    <s v="Green/Large"/>
    <x v="2"/>
    <n v="413.56799999999998"/>
    <n v="0.8"/>
    <x v="1"/>
    <n v="392.88959999999997"/>
    <n v="372.21120000000002"/>
    <n v="330.8544"/>
    <n v="238.9504"/>
    <n v="110.28479999999999"/>
  </r>
  <r>
    <s v="6CUPUGFJ"/>
    <x v="1"/>
    <x v="0"/>
    <s v="Product_YDDFO"/>
    <n v="356.01"/>
    <n v="22"/>
    <x v="2"/>
    <s v="14x5x15 cm"/>
    <d v="2023-01-01T00:00:00"/>
    <d v="2024-01-01T00:00:00"/>
    <s v="9Y5MMK"/>
    <s v="M99,7QB"/>
    <s v="Green/Large"/>
    <x v="1"/>
    <n v="320.40899999999999"/>
    <n v="1"/>
    <x v="1"/>
    <n v="304.38854999999995"/>
    <n v="288.36810000000003"/>
    <n v="256.3272"/>
    <n v="185.12520000000001"/>
    <n v="85.442399999999992"/>
  </r>
  <r>
    <s v="OR1IAYDL"/>
    <x v="2"/>
    <x v="0"/>
    <s v="Product_BAVX1"/>
    <n v="356.07"/>
    <n v="71"/>
    <x v="1"/>
    <s v="16x7x17 cm"/>
    <d v="2023-01-01T00:00:00"/>
    <d v="2024-01-01T00:00:00"/>
    <s v="B52JKL"/>
    <s v="JF4,D2Q"/>
    <s v="Green/Large"/>
    <x v="2"/>
    <n v="320.46299999999997"/>
    <n v="1"/>
    <x v="1"/>
    <n v="304.43984999999998"/>
    <n v="288.41669999999999"/>
    <n v="256.37039999999996"/>
    <n v="185.15639999999999"/>
    <n v="85.456800000000001"/>
  </r>
  <r>
    <s v="PZ7OROB3"/>
    <x v="2"/>
    <x v="0"/>
    <s v="Product_5M3GR"/>
    <n v="355.86"/>
    <n v="3"/>
    <x v="1"/>
    <s v="10x10x19 cm"/>
    <d v="2023-03-15T00:00:00"/>
    <d v="2025-01-01T00:00:00"/>
    <s v="C647DW"/>
    <s v="QF1,ENH"/>
    <s v="Red/Small"/>
    <x v="0"/>
    <n v="320.274"/>
    <n v="1.8027397260273972"/>
    <x v="1"/>
    <n v="304.26029999999997"/>
    <n v="288.2466"/>
    <n v="256.2192"/>
    <n v="185.0472"/>
    <n v="85.406400000000005"/>
  </r>
  <r>
    <s v="U7GQ0L5T"/>
    <x v="3"/>
    <x v="0"/>
    <s v="Product_6QE30"/>
    <n v="62.98"/>
    <n v="92"/>
    <x v="0"/>
    <s v="8x10x5 cm"/>
    <d v="2023-03-15T00:00:00"/>
    <d v="2025-01-01T00:00:00"/>
    <s v="JBF6O1"/>
    <s v="HXS,WXC"/>
    <s v="Green/Large"/>
    <x v="0"/>
    <n v="56.681999999999995"/>
    <n v="1.8027397260273972"/>
    <x v="0"/>
    <n v="53.847899999999996"/>
    <n v="51.013799999999996"/>
    <n v="45.345599999999997"/>
    <n v="32.749600000000001"/>
    <n v="15.115199999999998"/>
  </r>
  <r>
    <s v="G08CBXQ9"/>
    <x v="2"/>
    <x v="0"/>
    <s v="Product_CWC7A"/>
    <n v="124.4"/>
    <n v="16"/>
    <x v="0"/>
    <s v="19x15x17 cm"/>
    <d v="2023-07-30T00:00:00"/>
    <d v="2024-01-01T00:00:00"/>
    <s v="7R10EG"/>
    <s v="ZNB,NF6"/>
    <s v="Red/Small"/>
    <x v="4"/>
    <n v="111.96000000000001"/>
    <n v="0.42465753424657532"/>
    <x v="1"/>
    <n v="106.36200000000001"/>
    <n v="100.76400000000001"/>
    <n v="89.568000000000012"/>
    <n v="64.688000000000002"/>
    <n v="29.856000000000002"/>
  </r>
  <r>
    <s v="CUC21VTX"/>
    <x v="1"/>
    <x v="0"/>
    <s v="Product_YOA6N"/>
    <n v="146.74"/>
    <n v="25"/>
    <x v="1"/>
    <s v="20x9x7 cm"/>
    <d v="2023-03-15T00:00:00"/>
    <d v="2024-01-01T00:00:00"/>
    <s v="PDWB3T"/>
    <s v="KWA,M3L"/>
    <s v="Red/Small"/>
    <x v="0"/>
    <n v="132.066"/>
    <n v="0.8"/>
    <x v="1"/>
    <n v="125.4627"/>
    <n v="118.85940000000001"/>
    <n v="105.65280000000001"/>
    <n v="76.304800000000014"/>
    <n v="35.217599999999997"/>
  </r>
  <r>
    <s v="S5VVC6M3"/>
    <x v="2"/>
    <x v="0"/>
    <s v="Product_I14KT"/>
    <n v="470.67"/>
    <n v="99"/>
    <x v="2"/>
    <s v="9x10x14 cm"/>
    <d v="2023-03-15T00:00:00"/>
    <d v="2024-01-01T00:00:00"/>
    <s v="MDREZQ"/>
    <s v="GD6,548"/>
    <s v="Blue/Medium"/>
    <x v="3"/>
    <n v="423.60300000000001"/>
    <n v="0.8"/>
    <x v="1"/>
    <n v="402.42284999999998"/>
    <n v="381.24270000000001"/>
    <n v="338.88240000000002"/>
    <n v="244.7484"/>
    <n v="112.96080000000001"/>
  </r>
  <r>
    <s v="7GVBDRDI"/>
    <x v="0"/>
    <x v="0"/>
    <s v="Product_CF30O"/>
    <n v="42.87"/>
    <n v="75"/>
    <x v="0"/>
    <s v="6x15x14 cm"/>
    <d v="2023-07-30T00:00:00"/>
    <d v="2024-01-01T00:00:00"/>
    <s v="CIDAV8"/>
    <s v="162,0I4"/>
    <s v="Green/Large"/>
    <x v="2"/>
    <n v="38.582999999999998"/>
    <n v="0.42465753424657532"/>
    <x v="1"/>
    <n v="36.653849999999998"/>
    <n v="34.724699999999999"/>
    <n v="30.866399999999999"/>
    <n v="22.292400000000001"/>
    <n v="10.288799999999998"/>
  </r>
  <r>
    <s v="7MIFB4KJ"/>
    <x v="3"/>
    <x v="0"/>
    <s v="Product_J58GM"/>
    <n v="316.45999999999998"/>
    <n v="2"/>
    <x v="0"/>
    <s v="12x9x14 cm"/>
    <d v="2023-01-01T00:00:00"/>
    <d v="2026-01-01T00:00:00"/>
    <s v="FHWT6J"/>
    <s v="KG6,9V2"/>
    <s v="Green/Large"/>
    <x v="4"/>
    <n v="284.81399999999996"/>
    <n v="3.0027397260273974"/>
    <x v="0"/>
    <n v="270.57329999999996"/>
    <n v="256.33259999999996"/>
    <n v="227.85119999999998"/>
    <n v="164.5592"/>
    <n v="75.950399999999988"/>
  </r>
  <r>
    <s v="UX66B7UU"/>
    <x v="1"/>
    <x v="0"/>
    <s v="Product_XFA3U"/>
    <n v="294.04000000000002"/>
    <n v="25"/>
    <x v="2"/>
    <s v="16x15x5 cm"/>
    <d v="2023-07-30T00:00:00"/>
    <d v="2026-01-01T00:00:00"/>
    <s v="IU4UT3"/>
    <s v="6G8,02Z"/>
    <s v="Red/Small"/>
    <x v="0"/>
    <n v="264.63600000000002"/>
    <n v="2.4273972602739726"/>
    <x v="0"/>
    <n v="251.4042"/>
    <n v="238.17240000000004"/>
    <n v="211.70880000000002"/>
    <n v="152.9008"/>
    <n v="70.569600000000008"/>
  </r>
  <r>
    <s v="HT0BZZBN"/>
    <x v="0"/>
    <x v="0"/>
    <s v="Product_J07P7"/>
    <n v="431.4"/>
    <n v="3"/>
    <x v="1"/>
    <s v="8x14x19 cm"/>
    <d v="2023-07-30T00:00:00"/>
    <d v="2025-01-01T00:00:00"/>
    <s v="MOWVZ5"/>
    <s v="K33,FVU"/>
    <s v="Green/Large"/>
    <x v="1"/>
    <n v="388.26"/>
    <n v="1.4273972602739726"/>
    <x v="1"/>
    <n v="368.84699999999998"/>
    <n v="349.43400000000003"/>
    <n v="310.608"/>
    <n v="224.328"/>
    <n v="103.53599999999999"/>
  </r>
  <r>
    <s v="HYYMM167"/>
    <x v="2"/>
    <x v="0"/>
    <s v="Product_JH96G"/>
    <n v="127.9"/>
    <n v="51"/>
    <x v="1"/>
    <s v="16x13x17 cm"/>
    <d v="2023-01-01T00:00:00"/>
    <d v="2024-01-01T00:00:00"/>
    <s v="P6NJOB"/>
    <s v="O1F,NBD"/>
    <s v="Blue/Medium"/>
    <x v="4"/>
    <n v="115.11"/>
    <n v="1"/>
    <x v="1"/>
    <n v="109.35449999999999"/>
    <n v="103.599"/>
    <n v="92.088000000000008"/>
    <n v="66.50800000000001"/>
    <n v="30.695999999999998"/>
  </r>
  <r>
    <s v="ZX6XG02Y"/>
    <x v="2"/>
    <x v="0"/>
    <s v="Product_U2QGK"/>
    <n v="101.55"/>
    <n v="32"/>
    <x v="2"/>
    <s v="10x20x5 cm"/>
    <d v="2023-03-15T00:00:00"/>
    <d v="2024-01-01T00:00:00"/>
    <s v="04EUCA"/>
    <s v="IVA,MQQ"/>
    <s v="Blue/Medium"/>
    <x v="3"/>
    <n v="91.394999999999996"/>
    <n v="0.8"/>
    <x v="1"/>
    <n v="86.825249999999997"/>
    <n v="82.255499999999998"/>
    <n v="73.116"/>
    <n v="52.805999999999997"/>
    <n v="24.372"/>
  </r>
  <r>
    <s v="I1AKRLCH"/>
    <x v="0"/>
    <x v="0"/>
    <s v="Product_RO2DK"/>
    <n v="413.24"/>
    <n v="86"/>
    <x v="0"/>
    <s v="13x6x9 cm"/>
    <d v="2023-07-30T00:00:00"/>
    <d v="2025-01-01T00:00:00"/>
    <s v="I34V15"/>
    <s v="CGW,DG1"/>
    <s v="Blue/Medium"/>
    <x v="2"/>
    <n v="371.916"/>
    <n v="1.4273972602739726"/>
    <x v="1"/>
    <n v="353.3202"/>
    <n v="334.7244"/>
    <n v="297.53280000000001"/>
    <n v="214.88480000000001"/>
    <n v="99.177599999999998"/>
  </r>
  <r>
    <s v="3YSNIAA0"/>
    <x v="3"/>
    <x v="0"/>
    <s v="Product_C37MU"/>
    <n v="71.25"/>
    <n v="41"/>
    <x v="0"/>
    <s v="6x14x17 cm"/>
    <d v="2023-03-15T00:00:00"/>
    <d v="2025-01-01T00:00:00"/>
    <s v="2PFYAN"/>
    <s v="YKR,LO0"/>
    <s v="Blue/Medium"/>
    <x v="4"/>
    <n v="64.125"/>
    <n v="1.8027397260273972"/>
    <x v="1"/>
    <n v="60.918749999999996"/>
    <n v="57.712499999999999"/>
    <n v="51.300000000000004"/>
    <n v="37.050000000000004"/>
    <n v="17.099999999999998"/>
  </r>
  <r>
    <s v="UKIV2L5O"/>
    <x v="2"/>
    <x v="0"/>
    <s v="Product_4JGCV"/>
    <n v="106"/>
    <n v="60"/>
    <x v="0"/>
    <s v="10x15x17 cm"/>
    <d v="2023-07-30T00:00:00"/>
    <d v="2025-01-01T00:00:00"/>
    <s v="I5J4YF"/>
    <s v="D98,A1F"/>
    <s v="Blue/Medium"/>
    <x v="0"/>
    <n v="95.4"/>
    <n v="1.4273972602739726"/>
    <x v="1"/>
    <n v="90.63"/>
    <n v="85.860000000000014"/>
    <n v="76.320000000000007"/>
    <n v="55.120000000000005"/>
    <n v="25.439999999999998"/>
  </r>
  <r>
    <s v="KMB46ZNS"/>
    <x v="1"/>
    <x v="0"/>
    <s v="Product_XQKUA"/>
    <n v="108.9"/>
    <n v="11"/>
    <x v="1"/>
    <s v="17x20x16 cm"/>
    <d v="2023-03-15T00:00:00"/>
    <d v="2024-01-01T00:00:00"/>
    <s v="QGG9QL"/>
    <s v="0ND,V4E"/>
    <s v="Red/Small"/>
    <x v="3"/>
    <n v="98.01"/>
    <n v="0.8"/>
    <x v="1"/>
    <n v="93.109499999999997"/>
    <n v="88.209000000000003"/>
    <n v="78.408000000000015"/>
    <n v="56.628000000000007"/>
    <n v="26.135999999999999"/>
  </r>
  <r>
    <s v="4LIFNPG8"/>
    <x v="3"/>
    <x v="0"/>
    <s v="Product_9O0BR"/>
    <n v="480.88"/>
    <n v="30"/>
    <x v="1"/>
    <s v="15x13x8 cm"/>
    <d v="2023-01-01T00:00:00"/>
    <d v="2025-01-01T00:00:00"/>
    <s v="TD2AX2"/>
    <s v="MH4,724"/>
    <s v="Blue/Medium"/>
    <x v="2"/>
    <n v="432.79199999999997"/>
    <n v="2.0027397260273974"/>
    <x v="0"/>
    <n v="411.15239999999994"/>
    <n v="389.51279999999997"/>
    <n v="346.23360000000002"/>
    <n v="250.05760000000001"/>
    <n v="115.41119999999999"/>
  </r>
  <r>
    <s v="19NKLOIW"/>
    <x v="0"/>
    <x v="0"/>
    <s v="Product_0OBY5"/>
    <n v="454.97"/>
    <n v="28"/>
    <x v="1"/>
    <s v="13x8x7 cm"/>
    <d v="2023-03-15T00:00:00"/>
    <d v="2026-01-01T00:00:00"/>
    <s v="FQDOK9"/>
    <s v="TZ8,XEN"/>
    <s v="Red/Small"/>
    <x v="0"/>
    <n v="409.47300000000001"/>
    <n v="2.8027397260273972"/>
    <x v="1"/>
    <n v="388.99934999999999"/>
    <n v="368.52570000000003"/>
    <n v="327.57840000000004"/>
    <n v="236.58440000000002"/>
    <n v="109.19280000000001"/>
  </r>
  <r>
    <s v="S761G6R0"/>
    <x v="3"/>
    <x v="0"/>
    <s v="Product_WRTH6"/>
    <n v="156.53"/>
    <n v="48"/>
    <x v="0"/>
    <s v="16x16x15 cm"/>
    <d v="2023-01-01T00:00:00"/>
    <d v="2024-01-01T00:00:00"/>
    <s v="1JV8SU"/>
    <s v="UIN,4WT"/>
    <s v="Green/Large"/>
    <x v="2"/>
    <n v="140.87700000000001"/>
    <n v="1"/>
    <x v="1"/>
    <n v="133.83314999999999"/>
    <n v="126.78930000000001"/>
    <n v="112.70160000000001"/>
    <n v="81.395600000000002"/>
    <n v="37.5672"/>
  </r>
  <r>
    <s v="7B3PHBW6"/>
    <x v="3"/>
    <x v="0"/>
    <s v="Product_SI8TF"/>
    <n v="154.08000000000001"/>
    <n v="59"/>
    <x v="2"/>
    <s v="12x15x18 cm"/>
    <d v="2023-03-15T00:00:00"/>
    <d v="2025-01-01T00:00:00"/>
    <s v="NTVZXK"/>
    <s v="TMK,QZT"/>
    <s v="Blue/Medium"/>
    <x v="0"/>
    <n v="138.67200000000003"/>
    <n v="1.8027397260273972"/>
    <x v="0"/>
    <n v="131.73840000000001"/>
    <n v="124.80480000000003"/>
    <n v="110.93760000000003"/>
    <n v="80.121600000000015"/>
    <n v="36.979199999999999"/>
  </r>
  <r>
    <s v="5T1WGCB5"/>
    <x v="0"/>
    <x v="0"/>
    <s v="Product_5O9UT"/>
    <n v="437.47"/>
    <n v="8"/>
    <x v="2"/>
    <s v="14x15x5 cm"/>
    <d v="2023-07-30T00:00:00"/>
    <d v="2025-01-01T00:00:00"/>
    <s v="G6E0UE"/>
    <s v="5N2,R7A"/>
    <s v="Green/Large"/>
    <x v="3"/>
    <n v="393.72300000000001"/>
    <n v="1.4273972602739726"/>
    <x v="0"/>
    <n v="374.03685000000002"/>
    <n v="354.35070000000002"/>
    <n v="314.97840000000002"/>
    <n v="227.48440000000002"/>
    <n v="104.9928"/>
  </r>
  <r>
    <s v="U75JWMEM"/>
    <x v="3"/>
    <x v="0"/>
    <s v="Product_SXGD7"/>
    <n v="37.729999999999997"/>
    <n v="71"/>
    <x v="0"/>
    <s v="6x17x13 cm"/>
    <d v="2023-01-01T00:00:00"/>
    <d v="2025-01-01T00:00:00"/>
    <s v="PA7NNW"/>
    <s v="KJ3,P37"/>
    <s v="Green/Large"/>
    <x v="2"/>
    <n v="33.956999999999994"/>
    <n v="2.0027397260273974"/>
    <x v="1"/>
    <n v="32.259149999999991"/>
    <n v="30.561299999999996"/>
    <n v="27.165599999999998"/>
    <n v="19.619599999999998"/>
    <n v="9.0551999999999992"/>
  </r>
  <r>
    <s v="UZ099R35"/>
    <x v="1"/>
    <x v="0"/>
    <s v="Product_DGX66"/>
    <n v="95.86"/>
    <n v="12"/>
    <x v="2"/>
    <s v="6x16x15 cm"/>
    <d v="2023-01-01T00:00:00"/>
    <d v="2026-01-01T00:00:00"/>
    <s v="EPAMQQ"/>
    <s v="ACF,STA"/>
    <s v="Blue/Medium"/>
    <x v="1"/>
    <n v="86.274000000000001"/>
    <n v="3.0027397260273974"/>
    <x v="0"/>
    <n v="81.960300000000004"/>
    <n v="77.646600000000007"/>
    <n v="69.019199999999998"/>
    <n v="49.847200000000001"/>
    <n v="23.006399999999999"/>
  </r>
  <r>
    <s v="GB4Y2QN7"/>
    <x v="0"/>
    <x v="0"/>
    <s v="Product_A08CD"/>
    <n v="420.75"/>
    <n v="45"/>
    <x v="0"/>
    <s v="11x17x8 cm"/>
    <d v="2023-03-15T00:00:00"/>
    <d v="2026-01-01T00:00:00"/>
    <s v="2797X0"/>
    <s v="IZL,I0F"/>
    <s v="Green/Large"/>
    <x v="0"/>
    <n v="378.67500000000001"/>
    <n v="2.8027397260273972"/>
    <x v="0"/>
    <n v="359.74124999999998"/>
    <n v="340.8075"/>
    <n v="302.94"/>
    <n v="218.79000000000002"/>
    <n v="100.97999999999999"/>
  </r>
  <r>
    <s v="W8JU1KR9"/>
    <x v="3"/>
    <x v="0"/>
    <s v="Product_83PIL"/>
    <n v="56.37"/>
    <n v="84"/>
    <x v="0"/>
    <s v="17x18x5 cm"/>
    <d v="2023-03-15T00:00:00"/>
    <d v="2024-01-01T00:00:00"/>
    <s v="90PLSY"/>
    <s v="Z23,17J"/>
    <s v="Green/Large"/>
    <x v="2"/>
    <n v="50.732999999999997"/>
    <n v="0.8"/>
    <x v="1"/>
    <n v="48.196349999999995"/>
    <n v="45.659700000000001"/>
    <n v="40.586399999999998"/>
    <n v="29.3124"/>
    <n v="13.528799999999999"/>
  </r>
  <r>
    <s v="3WMFQJRF"/>
    <x v="1"/>
    <x v="0"/>
    <s v="Product_S86QB"/>
    <n v="251.5"/>
    <n v="49"/>
    <x v="0"/>
    <s v="12x12x16 cm"/>
    <d v="2023-07-30T00:00:00"/>
    <d v="2026-01-01T00:00:00"/>
    <s v="43ONZ5"/>
    <s v="V2I,CLM"/>
    <s v="Green/Large"/>
    <x v="2"/>
    <n v="226.35"/>
    <n v="2.4273972602739726"/>
    <x v="1"/>
    <n v="215.03249999999997"/>
    <n v="203.715"/>
    <n v="181.08"/>
    <n v="130.78"/>
    <n v="60.36"/>
  </r>
  <r>
    <s v="UGFGYE4Y"/>
    <x v="0"/>
    <x v="0"/>
    <s v="Product_9V72M"/>
    <n v="458.63"/>
    <n v="13"/>
    <x v="2"/>
    <s v="13x15x5 cm"/>
    <d v="2023-03-15T00:00:00"/>
    <d v="2025-01-01T00:00:00"/>
    <s v="T7D2A1"/>
    <s v="5BJ,20S"/>
    <s v="Red/Small"/>
    <x v="0"/>
    <n v="412.767"/>
    <n v="1.8027397260273972"/>
    <x v="1"/>
    <n v="392.12864999999999"/>
    <n v="371.49029999999999"/>
    <n v="330.21360000000004"/>
    <n v="238.48760000000001"/>
    <n v="110.07119999999999"/>
  </r>
  <r>
    <s v="DSJP11GS"/>
    <x v="3"/>
    <x v="0"/>
    <s v="Product_WN518"/>
    <n v="317.17"/>
    <n v="50"/>
    <x v="2"/>
    <s v="18x11x7 cm"/>
    <d v="2023-03-15T00:00:00"/>
    <d v="2024-01-01T00:00:00"/>
    <s v="8I0KMQ"/>
    <s v="RUT,7IM"/>
    <s v="Green/Large"/>
    <x v="1"/>
    <n v="285.45300000000003"/>
    <n v="0.8"/>
    <x v="1"/>
    <n v="271.18035000000003"/>
    <n v="256.90770000000003"/>
    <n v="228.36240000000004"/>
    <n v="164.92840000000001"/>
    <n v="76.120800000000003"/>
  </r>
  <r>
    <s v="DH9QD5I3"/>
    <x v="2"/>
    <x v="0"/>
    <s v="Product_GTGFO"/>
    <n v="393.95"/>
    <n v="19"/>
    <x v="2"/>
    <s v="17x5x5 cm"/>
    <d v="2023-03-15T00:00:00"/>
    <d v="2024-01-01T00:00:00"/>
    <s v="GN3LIY"/>
    <s v="CMR,7HY"/>
    <s v="Red/Small"/>
    <x v="4"/>
    <n v="354.55500000000001"/>
    <n v="0.8"/>
    <x v="1"/>
    <n v="336.82724999999999"/>
    <n v="319.09950000000003"/>
    <n v="283.64400000000001"/>
    <n v="204.85400000000001"/>
    <n v="94.547999999999988"/>
  </r>
  <r>
    <s v="7UE283P3"/>
    <x v="3"/>
    <x v="0"/>
    <s v="Product_9UC1C"/>
    <n v="405.47"/>
    <n v="90"/>
    <x v="2"/>
    <s v="20x7x9 cm"/>
    <d v="2023-03-15T00:00:00"/>
    <d v="2025-01-01T00:00:00"/>
    <s v="QDU0LP"/>
    <s v="NFV,VB4"/>
    <s v="Blue/Medium"/>
    <x v="3"/>
    <n v="364.923"/>
    <n v="1.8027397260273972"/>
    <x v="1"/>
    <n v="346.67685"/>
    <n v="328.4307"/>
    <n v="291.9384"/>
    <n v="210.84440000000001"/>
    <n v="97.31280000000001"/>
  </r>
  <r>
    <s v="V5TZ6XW8"/>
    <x v="1"/>
    <x v="0"/>
    <s v="Product_9N0SA"/>
    <n v="140.13999999999999"/>
    <n v="5"/>
    <x v="1"/>
    <s v="15x16x9 cm"/>
    <d v="2023-01-01T00:00:00"/>
    <d v="2024-01-01T00:00:00"/>
    <s v="ZTVD1J"/>
    <s v="HOU,6ZP"/>
    <s v="Blue/Medium"/>
    <x v="4"/>
    <n v="126.12599999999999"/>
    <n v="1"/>
    <x v="1"/>
    <n v="119.81969999999998"/>
    <n v="113.51339999999999"/>
    <n v="100.9008"/>
    <n v="72.872799999999998"/>
    <n v="33.633599999999994"/>
  </r>
  <r>
    <s v="EK5Q6L90"/>
    <x v="0"/>
    <x v="0"/>
    <s v="Product_MU907"/>
    <n v="215.42"/>
    <n v="31"/>
    <x v="0"/>
    <s v="18x16x12 cm"/>
    <d v="2023-01-01T00:00:00"/>
    <d v="2024-01-01T00:00:00"/>
    <s v="972WY6"/>
    <s v="QUB,5TV"/>
    <s v="Green/Large"/>
    <x v="0"/>
    <n v="193.87799999999999"/>
    <n v="1"/>
    <x v="1"/>
    <n v="184.18409999999997"/>
    <n v="174.49019999999999"/>
    <n v="155.10239999999999"/>
    <n v="112.0184"/>
    <n v="51.700799999999994"/>
  </r>
  <r>
    <s v="L5DUG20F"/>
    <x v="1"/>
    <x v="0"/>
    <s v="Product_UB140"/>
    <n v="480.09"/>
    <n v="12"/>
    <x v="1"/>
    <s v="5x14x11 cm"/>
    <d v="2023-07-30T00:00:00"/>
    <d v="2024-01-01T00:00:00"/>
    <s v="GGCWBN"/>
    <s v="VQV,YDQ"/>
    <s v="Blue/Medium"/>
    <x v="0"/>
    <n v="432.08099999999996"/>
    <n v="0.42465753424657532"/>
    <x v="1"/>
    <n v="410.47694999999993"/>
    <n v="388.87289999999996"/>
    <n v="345.66480000000001"/>
    <n v="249.64679999999998"/>
    <n v="115.2216"/>
  </r>
  <r>
    <s v="5Z51L6HA"/>
    <x v="0"/>
    <x v="0"/>
    <s v="Product_CAFF7"/>
    <n v="297.87"/>
    <n v="85"/>
    <x v="0"/>
    <s v="6x15x16 cm"/>
    <d v="2023-01-01T00:00:00"/>
    <d v="2026-01-01T00:00:00"/>
    <s v="IES815"/>
    <s v="7JH,F0V"/>
    <s v="Green/Large"/>
    <x v="1"/>
    <n v="268.08300000000003"/>
    <n v="3.0027397260273974"/>
    <x v="0"/>
    <n v="254.67885000000001"/>
    <n v="241.27470000000002"/>
    <n v="214.46640000000002"/>
    <n v="154.89240000000001"/>
    <n v="71.488799999999998"/>
  </r>
  <r>
    <s v="SE6TMAKX"/>
    <x v="3"/>
    <x v="0"/>
    <s v="Product_V149Z"/>
    <n v="31.57"/>
    <n v="23"/>
    <x v="2"/>
    <s v="8x9x18 cm"/>
    <d v="2023-07-30T00:00:00"/>
    <d v="2026-01-01T00:00:00"/>
    <s v="IM5EXZ"/>
    <s v="C5R,VM2"/>
    <s v="Red/Small"/>
    <x v="4"/>
    <n v="28.413"/>
    <n v="2.4273972602739726"/>
    <x v="1"/>
    <n v="26.992349999999998"/>
    <n v="25.5717"/>
    <n v="22.730400000000003"/>
    <n v="16.416399999999999"/>
    <n v="7.5768000000000004"/>
  </r>
  <r>
    <s v="LWJJP5Q0"/>
    <x v="0"/>
    <x v="0"/>
    <s v="Product_J7W6X"/>
    <n v="383.38"/>
    <n v="27"/>
    <x v="0"/>
    <s v="15x10x6 cm"/>
    <d v="2023-01-01T00:00:00"/>
    <d v="2026-01-01T00:00:00"/>
    <s v="NOS650"/>
    <s v="RR1,ZLG"/>
    <s v="Red/Small"/>
    <x v="3"/>
    <n v="345.04199999999997"/>
    <n v="3.0027397260273974"/>
    <x v="1"/>
    <n v="327.78989999999993"/>
    <n v="310.5378"/>
    <n v="276.03359999999998"/>
    <n v="199.35759999999999"/>
    <n v="92.011200000000002"/>
  </r>
  <r>
    <s v="ZN0WZC96"/>
    <x v="3"/>
    <x v="0"/>
    <s v="Product_5MU5K"/>
    <n v="145.65"/>
    <n v="2"/>
    <x v="0"/>
    <s v="11x17x11 cm"/>
    <d v="2023-07-30T00:00:00"/>
    <d v="2025-01-01T00:00:00"/>
    <s v="Z4EXRW"/>
    <s v="PCJ,OL0"/>
    <s v="Red/Small"/>
    <x v="2"/>
    <n v="131.08500000000001"/>
    <n v="1.4273972602739726"/>
    <x v="1"/>
    <n v="124.53075"/>
    <n v="117.97650000000002"/>
    <n v="104.86800000000001"/>
    <n v="75.738"/>
    <n v="34.956000000000003"/>
  </r>
  <r>
    <s v="QYBSX8CQ"/>
    <x v="1"/>
    <x v="0"/>
    <s v="Product_8SMQC"/>
    <n v="467.16"/>
    <n v="98"/>
    <x v="2"/>
    <s v="16x12x14 cm"/>
    <d v="2023-03-15T00:00:00"/>
    <d v="2025-01-01T00:00:00"/>
    <s v="RWZV87"/>
    <s v="WB9,KY3"/>
    <s v="Red/Small"/>
    <x v="4"/>
    <n v="420.44400000000002"/>
    <n v="1.8027397260273972"/>
    <x v="1"/>
    <n v="399.42180000000002"/>
    <n v="378.39960000000002"/>
    <n v="336.35520000000002"/>
    <n v="242.92320000000001"/>
    <n v="112.11840000000001"/>
  </r>
  <r>
    <s v="H35WB77S"/>
    <x v="1"/>
    <x v="0"/>
    <s v="Product_O0QR7"/>
    <n v="415.47"/>
    <n v="45"/>
    <x v="0"/>
    <s v="12x18x5 cm"/>
    <d v="2023-07-30T00:00:00"/>
    <d v="2026-01-01T00:00:00"/>
    <s v="QEZ6UB"/>
    <s v="4NG,5YI"/>
    <s v="Blue/Medium"/>
    <x v="4"/>
    <n v="373.923"/>
    <n v="2.4273972602739726"/>
    <x v="0"/>
    <n v="355.22685000000001"/>
    <n v="336.53070000000002"/>
    <n v="299.13839999999999"/>
    <n v="216.04440000000002"/>
    <n v="99.712800000000001"/>
  </r>
  <r>
    <s v="4JM1Q1XU"/>
    <x v="0"/>
    <x v="0"/>
    <s v="Product_BUYBA"/>
    <n v="299.36"/>
    <n v="88"/>
    <x v="0"/>
    <s v="7x5x11 cm"/>
    <d v="2023-07-30T00:00:00"/>
    <d v="2025-01-01T00:00:00"/>
    <s v="TK40LN"/>
    <s v="541,N4C"/>
    <s v="Red/Small"/>
    <x v="0"/>
    <n v="269.42400000000004"/>
    <n v="1.4273972602739726"/>
    <x v="1"/>
    <n v="255.95280000000002"/>
    <n v="242.48160000000004"/>
    <n v="215.53920000000005"/>
    <n v="155.66720000000001"/>
    <n v="71.846400000000003"/>
  </r>
  <r>
    <s v="UYF1VD0O"/>
    <x v="3"/>
    <x v="0"/>
    <s v="Product_3RJ2A"/>
    <n v="354.53"/>
    <n v="94"/>
    <x v="2"/>
    <s v="18x6x19 cm"/>
    <d v="2023-07-30T00:00:00"/>
    <d v="2026-01-01T00:00:00"/>
    <s v="O8DHCC"/>
    <s v="EVC,RUO"/>
    <s v="Blue/Medium"/>
    <x v="3"/>
    <n v="319.077"/>
    <n v="2.4273972602739726"/>
    <x v="0"/>
    <n v="303.12315000000001"/>
    <n v="287.16930000000002"/>
    <n v="255.26160000000002"/>
    <n v="184.35559999999998"/>
    <n v="85.087199999999996"/>
  </r>
  <r>
    <s v="H10PFX6O"/>
    <x v="0"/>
    <x v="0"/>
    <s v="Product_FTCRP"/>
    <n v="480.54"/>
    <n v="10"/>
    <x v="2"/>
    <s v="19x7x11 cm"/>
    <d v="2023-03-15T00:00:00"/>
    <d v="2024-01-01T00:00:00"/>
    <s v="E3ZZB2"/>
    <s v="00G,675"/>
    <s v="Blue/Medium"/>
    <x v="4"/>
    <n v="432.48599999999999"/>
    <n v="0.8"/>
    <x v="1"/>
    <n v="410.86169999999998"/>
    <n v="389.23739999999998"/>
    <n v="345.98880000000003"/>
    <n v="249.88080000000002"/>
    <n v="115.3296"/>
  </r>
  <r>
    <s v="DYADGW5I"/>
    <x v="2"/>
    <x v="0"/>
    <s v="Product_O5O6R"/>
    <n v="85.5"/>
    <n v="19"/>
    <x v="2"/>
    <s v="12x7x20 cm"/>
    <d v="2023-03-15T00:00:00"/>
    <d v="2026-01-01T00:00:00"/>
    <s v="IMSGEA"/>
    <s v="TMF,T8N"/>
    <s v="Red/Small"/>
    <x v="2"/>
    <n v="76.95"/>
    <n v="2.8027397260273972"/>
    <x v="1"/>
    <n v="73.102500000000006"/>
    <n v="69.25500000000001"/>
    <n v="61.56"/>
    <n v="44.46"/>
    <n v="20.52"/>
  </r>
  <r>
    <s v="XBKHY71V"/>
    <x v="3"/>
    <x v="0"/>
    <s v="Product_ZNOLQ"/>
    <n v="301.89"/>
    <n v="77"/>
    <x v="2"/>
    <s v="6x10x5 cm"/>
    <d v="2023-03-15T00:00:00"/>
    <d v="2026-01-01T00:00:00"/>
    <s v="DOXZ1L"/>
    <s v="KI5,X88"/>
    <s v="Green/Large"/>
    <x v="4"/>
    <n v="271.70099999999996"/>
    <n v="2.8027397260273972"/>
    <x v="0"/>
    <n v="258.11594999999994"/>
    <n v="244.53089999999997"/>
    <n v="217.36079999999998"/>
    <n v="156.9828"/>
    <n v="72.453599999999994"/>
  </r>
  <r>
    <s v="6SSUZ2OI"/>
    <x v="2"/>
    <x v="0"/>
    <s v="Product_H3RLU"/>
    <n v="243.13"/>
    <n v="66"/>
    <x v="0"/>
    <s v="7x5x9 cm"/>
    <d v="2023-01-01T00:00:00"/>
    <d v="2025-01-01T00:00:00"/>
    <s v="BHQZ1S"/>
    <s v="JYC,CB8"/>
    <s v="Red/Small"/>
    <x v="2"/>
    <n v="218.81700000000001"/>
    <n v="2.0027397260273974"/>
    <x v="1"/>
    <n v="207.87615"/>
    <n v="196.93530000000001"/>
    <n v="175.05360000000002"/>
    <n v="126.4276"/>
    <n v="58.351199999999999"/>
  </r>
  <r>
    <s v="TZN37YRD"/>
    <x v="2"/>
    <x v="0"/>
    <s v="Product_YMRJ5"/>
    <n v="378.86"/>
    <n v="86"/>
    <x v="1"/>
    <s v="13x11x14 cm"/>
    <d v="2023-03-15T00:00:00"/>
    <d v="2025-01-01T00:00:00"/>
    <s v="OTNO28"/>
    <s v="DU9,IFL"/>
    <s v="Blue/Medium"/>
    <x v="2"/>
    <n v="340.97399999999999"/>
    <n v="1.8027397260273972"/>
    <x v="1"/>
    <n v="323.92529999999999"/>
    <n v="306.8766"/>
    <n v="272.7792"/>
    <n v="197.00720000000001"/>
    <n v="90.926400000000001"/>
  </r>
  <r>
    <s v="ZFB7TB8I"/>
    <x v="3"/>
    <x v="0"/>
    <s v="Product_NX8DQ"/>
    <n v="400.89"/>
    <n v="7"/>
    <x v="0"/>
    <s v="17x20x14 cm"/>
    <d v="2023-07-30T00:00:00"/>
    <d v="2025-01-01T00:00:00"/>
    <s v="MJ4JT5"/>
    <s v="36E,GOR"/>
    <s v="Blue/Medium"/>
    <x v="4"/>
    <n v="360.80099999999999"/>
    <n v="1.4273972602739726"/>
    <x v="1"/>
    <n v="342.76094999999998"/>
    <n v="324.72089999999997"/>
    <n v="288.64080000000001"/>
    <n v="208.46279999999999"/>
    <n v="96.2136"/>
  </r>
  <r>
    <s v="RA3R2X74"/>
    <x v="3"/>
    <x v="0"/>
    <s v="Product_GG3RR"/>
    <n v="459.81"/>
    <n v="72"/>
    <x v="1"/>
    <s v="15x9x13 cm"/>
    <d v="2023-03-15T00:00:00"/>
    <d v="2026-01-01T00:00:00"/>
    <s v="JXI4QF"/>
    <s v="5QR,NCV"/>
    <s v="Green/Large"/>
    <x v="1"/>
    <n v="413.82900000000001"/>
    <n v="2.8027397260273972"/>
    <x v="0"/>
    <n v="393.13754999999998"/>
    <n v="372.4461"/>
    <n v="331.06320000000005"/>
    <n v="239.10120000000001"/>
    <n v="110.3544"/>
  </r>
  <r>
    <s v="5E9HXPCZ"/>
    <x v="0"/>
    <x v="0"/>
    <s v="Product_K0UVA"/>
    <n v="433.5"/>
    <n v="37"/>
    <x v="1"/>
    <s v="10x13x20 cm"/>
    <d v="2023-03-15T00:00:00"/>
    <d v="2024-01-01T00:00:00"/>
    <s v="TWVE1L"/>
    <s v="ACL,XQ4"/>
    <s v="Green/Large"/>
    <x v="1"/>
    <n v="390.15"/>
    <n v="0.8"/>
    <x v="1"/>
    <n v="370.64249999999998"/>
    <n v="351.13499999999999"/>
    <n v="312.12"/>
    <n v="225.42000000000002"/>
    <n v="104.03999999999999"/>
  </r>
  <r>
    <s v="YPR2SN27"/>
    <x v="1"/>
    <x v="0"/>
    <s v="Product_JJ0XP"/>
    <n v="65.94"/>
    <n v="15"/>
    <x v="1"/>
    <s v="20x5x15 cm"/>
    <d v="2023-03-15T00:00:00"/>
    <d v="2024-01-01T00:00:00"/>
    <s v="DU31EB"/>
    <s v="M8T,G8C"/>
    <s v="Blue/Medium"/>
    <x v="0"/>
    <n v="59.345999999999997"/>
    <n v="0.8"/>
    <x v="1"/>
    <n v="56.378699999999995"/>
    <n v="53.4114"/>
    <n v="47.476799999999997"/>
    <n v="34.288800000000002"/>
    <n v="15.825599999999998"/>
  </r>
  <r>
    <s v="WMMTNGQP"/>
    <x v="0"/>
    <x v="0"/>
    <s v="Product_IO1H6"/>
    <n v="16.39"/>
    <n v="63"/>
    <x v="2"/>
    <s v="11x20x17 cm"/>
    <d v="2023-07-30T00:00:00"/>
    <d v="2026-01-01T00:00:00"/>
    <s v="7QWO4W"/>
    <s v="NC3,QGK"/>
    <s v="Green/Large"/>
    <x v="2"/>
    <n v="14.751000000000001"/>
    <n v="2.4273972602739726"/>
    <x v="0"/>
    <n v="14.013450000000001"/>
    <n v="13.275900000000002"/>
    <n v="11.800800000000002"/>
    <n v="8.5228000000000002"/>
    <n v="3.9336000000000002"/>
  </r>
  <r>
    <s v="F0C77ZLG"/>
    <x v="2"/>
    <x v="0"/>
    <s v="Product_PUANR"/>
    <n v="446.84"/>
    <n v="74"/>
    <x v="1"/>
    <s v="18x6x19 cm"/>
    <d v="2023-07-30T00:00:00"/>
    <d v="2025-01-01T00:00:00"/>
    <s v="7Q09QA"/>
    <s v="8ED,HO3"/>
    <s v="Red/Small"/>
    <x v="0"/>
    <n v="402.15599999999995"/>
    <n v="1.4273972602739726"/>
    <x v="1"/>
    <n v="382.04819999999995"/>
    <n v="361.94039999999995"/>
    <n v="321.72479999999996"/>
    <n v="232.35679999999999"/>
    <n v="107.24159999999999"/>
  </r>
  <r>
    <s v="RM299TWQ"/>
    <x v="2"/>
    <x v="0"/>
    <s v="Product_QGV10"/>
    <n v="19.16"/>
    <n v="89"/>
    <x v="0"/>
    <s v="16x7x11 cm"/>
    <d v="2023-03-15T00:00:00"/>
    <d v="2026-01-01T00:00:00"/>
    <s v="H0VLFB"/>
    <s v="EPE,F0N"/>
    <s v="Red/Small"/>
    <x v="3"/>
    <n v="17.244"/>
    <n v="2.8027397260273972"/>
    <x v="1"/>
    <n v="16.381799999999998"/>
    <n v="15.519600000000001"/>
    <n v="13.795200000000001"/>
    <n v="9.9632000000000005"/>
    <n v="4.5983999999999998"/>
  </r>
  <r>
    <s v="J2QGNXSR"/>
    <x v="3"/>
    <x v="0"/>
    <s v="Product_MSSCA"/>
    <n v="312.79000000000002"/>
    <n v="29"/>
    <x v="0"/>
    <s v="18x16x8 cm"/>
    <d v="2023-01-01T00:00:00"/>
    <d v="2026-01-01T00:00:00"/>
    <s v="BP4GLL"/>
    <s v="3UG,IGS"/>
    <s v="Blue/Medium"/>
    <x v="2"/>
    <n v="281.51100000000002"/>
    <n v="3.0027397260273974"/>
    <x v="0"/>
    <n v="267.43545"/>
    <n v="253.35990000000004"/>
    <n v="225.20880000000002"/>
    <n v="162.6508"/>
    <n v="75.069600000000008"/>
  </r>
  <r>
    <s v="WR1TYOQK"/>
    <x v="2"/>
    <x v="0"/>
    <s v="Product_9VIWZ"/>
    <n v="392.11"/>
    <n v="38"/>
    <x v="2"/>
    <s v="6x9x12 cm"/>
    <d v="2023-03-15T00:00:00"/>
    <d v="2025-01-01T00:00:00"/>
    <s v="1P2XPH"/>
    <s v="HNX,WMY"/>
    <s v="Green/Large"/>
    <x v="4"/>
    <n v="352.899"/>
    <n v="1.8027397260273972"/>
    <x v="0"/>
    <n v="335.25405000000001"/>
    <n v="317.60910000000001"/>
    <n v="282.31920000000002"/>
    <n v="203.89720000000003"/>
    <n v="94.106399999999994"/>
  </r>
  <r>
    <s v="FKRHCIS9"/>
    <x v="1"/>
    <x v="0"/>
    <s v="Product_8Z1YY"/>
    <n v="310.82"/>
    <n v="37"/>
    <x v="1"/>
    <s v="20x9x7 cm"/>
    <d v="2023-03-15T00:00:00"/>
    <d v="2024-01-01T00:00:00"/>
    <s v="KYOZGA"/>
    <s v="NKM,RSL"/>
    <s v="Red/Small"/>
    <x v="2"/>
    <n v="279.738"/>
    <n v="0.8"/>
    <x v="1"/>
    <n v="265.75110000000001"/>
    <n v="251.76420000000002"/>
    <n v="223.79040000000001"/>
    <n v="161.62639999999999"/>
    <n v="74.596800000000002"/>
  </r>
  <r>
    <s v="52ZBDTJG"/>
    <x v="1"/>
    <x v="0"/>
    <s v="Product_1TGFR"/>
    <n v="98.47"/>
    <n v="51"/>
    <x v="2"/>
    <s v="13x7x8 cm"/>
    <d v="2023-01-01T00:00:00"/>
    <d v="2026-01-01T00:00:00"/>
    <s v="9M8LUX"/>
    <s v="VAR,XL7"/>
    <s v="Green/Large"/>
    <x v="2"/>
    <n v="88.62299999999999"/>
    <n v="3.0027397260273974"/>
    <x v="1"/>
    <n v="84.191849999999988"/>
    <n v="79.7607"/>
    <n v="70.898399999999995"/>
    <n v="51.2044"/>
    <n v="23.6328"/>
  </r>
  <r>
    <s v="7QQ25O6W"/>
    <x v="2"/>
    <x v="0"/>
    <s v="Product_JMZP7"/>
    <n v="166.34"/>
    <n v="69"/>
    <x v="2"/>
    <s v="16x9x17 cm"/>
    <d v="2023-03-15T00:00:00"/>
    <d v="2024-01-01T00:00:00"/>
    <s v="JQOLX8"/>
    <s v="VT2,D3V"/>
    <s v="Blue/Medium"/>
    <x v="1"/>
    <n v="149.70600000000002"/>
    <n v="0.8"/>
    <x v="1"/>
    <n v="142.22070000000002"/>
    <n v="134.73540000000003"/>
    <n v="119.76480000000002"/>
    <n v="86.496800000000007"/>
    <n v="39.921599999999998"/>
  </r>
  <r>
    <s v="N6CKQK01"/>
    <x v="1"/>
    <x v="0"/>
    <s v="Product_N537O"/>
    <n v="49.82"/>
    <n v="88"/>
    <x v="0"/>
    <s v="16x16x12 cm"/>
    <d v="2023-03-15T00:00:00"/>
    <d v="2025-01-01T00:00:00"/>
    <s v="GELN25"/>
    <s v="81N,4N8"/>
    <s v="Red/Small"/>
    <x v="2"/>
    <n v="44.838000000000001"/>
    <n v="1.8027397260273972"/>
    <x v="1"/>
    <n v="42.5961"/>
    <n v="40.354199999999999"/>
    <n v="35.870400000000004"/>
    <n v="25.906400000000001"/>
    <n v="11.956799999999999"/>
  </r>
  <r>
    <s v="2347W2QP"/>
    <x v="0"/>
    <x v="0"/>
    <s v="Product_3B14F"/>
    <n v="276.47000000000003"/>
    <n v="33"/>
    <x v="1"/>
    <s v="15x14x12 cm"/>
    <d v="2023-01-01T00:00:00"/>
    <d v="2026-01-01T00:00:00"/>
    <s v="SRCKUK"/>
    <s v="0OW,VML"/>
    <s v="Blue/Medium"/>
    <x v="4"/>
    <n v="248.82300000000004"/>
    <n v="3.0027397260273974"/>
    <x v="1"/>
    <n v="236.38185000000001"/>
    <n v="223.94070000000005"/>
    <n v="199.05840000000003"/>
    <n v="143.76440000000002"/>
    <n v="66.352800000000002"/>
  </r>
  <r>
    <s v="XUTMWDMY"/>
    <x v="1"/>
    <x v="0"/>
    <s v="Product_UFN4S"/>
    <n v="143.91"/>
    <n v="94"/>
    <x v="0"/>
    <s v="7x8x5 cm"/>
    <d v="2023-01-01T00:00:00"/>
    <d v="2026-01-01T00:00:00"/>
    <s v="KQLNFM"/>
    <s v="8LQ,PP8"/>
    <s v="Red/Small"/>
    <x v="0"/>
    <n v="129.51900000000001"/>
    <n v="3.0027397260273974"/>
    <x v="0"/>
    <n v="123.04304999999999"/>
    <n v="116.56710000000001"/>
    <n v="103.61520000000002"/>
    <n v="74.833200000000005"/>
    <n v="34.538399999999996"/>
  </r>
  <r>
    <s v="I74K4JGT"/>
    <x v="3"/>
    <x v="0"/>
    <s v="Product_HCFZO"/>
    <n v="379.11"/>
    <n v="60"/>
    <x v="2"/>
    <s v="9x12x17 cm"/>
    <d v="2023-01-01T00:00:00"/>
    <d v="2025-01-01T00:00:00"/>
    <s v="VORFI8"/>
    <s v="Y7H,JC2"/>
    <s v="Red/Small"/>
    <x v="4"/>
    <n v="341.19900000000001"/>
    <n v="2.0027397260273974"/>
    <x v="0"/>
    <n v="324.13905"/>
    <n v="307.07910000000004"/>
    <n v="272.95920000000001"/>
    <n v="197.13720000000001"/>
    <n v="90.986400000000003"/>
  </r>
  <r>
    <s v="25GN5W7I"/>
    <x v="0"/>
    <x v="0"/>
    <s v="Product_CCPGR"/>
    <n v="449.5"/>
    <n v="46"/>
    <x v="2"/>
    <s v="20x12x8 cm"/>
    <d v="2023-07-30T00:00:00"/>
    <d v="2024-01-01T00:00:00"/>
    <s v="VQVO2R"/>
    <s v="2FL,Q77"/>
    <s v="Blue/Medium"/>
    <x v="2"/>
    <n v="404.55"/>
    <n v="0.42465753424657532"/>
    <x v="1"/>
    <n v="384.32249999999999"/>
    <n v="364.09500000000003"/>
    <n v="323.64000000000004"/>
    <n v="233.74"/>
    <n v="107.88"/>
  </r>
  <r>
    <s v="BMGZLTHZ"/>
    <x v="1"/>
    <x v="0"/>
    <s v="Product_BOD1B"/>
    <n v="349.81"/>
    <n v="22"/>
    <x v="1"/>
    <s v="17x19x12 cm"/>
    <d v="2023-07-30T00:00:00"/>
    <d v="2024-01-01T00:00:00"/>
    <s v="Z4HQ8K"/>
    <s v="OJ6,H5C"/>
    <s v="Red/Small"/>
    <x v="1"/>
    <n v="314.82900000000001"/>
    <n v="0.42465753424657532"/>
    <x v="1"/>
    <n v="299.08755000000002"/>
    <n v="283.34610000000004"/>
    <n v="251.86320000000001"/>
    <n v="181.90120000000002"/>
    <n v="83.954399999999993"/>
  </r>
  <r>
    <s v="ENAUSNI3"/>
    <x v="3"/>
    <x v="0"/>
    <s v="Product_Q4RNT"/>
    <n v="35.43"/>
    <n v="72"/>
    <x v="0"/>
    <s v="5x11x7 cm"/>
    <d v="2023-07-30T00:00:00"/>
    <d v="2026-01-01T00:00:00"/>
    <s v="K9GFD3"/>
    <s v="HK7,8S5"/>
    <s v="Red/Small"/>
    <x v="0"/>
    <n v="31.887"/>
    <n v="2.4273972602739726"/>
    <x v="1"/>
    <n v="30.292649999999998"/>
    <n v="28.6983"/>
    <n v="25.509600000000002"/>
    <n v="18.4236"/>
    <n v="8.5031999999999996"/>
  </r>
  <r>
    <s v="9P3RY9D0"/>
    <x v="2"/>
    <x v="0"/>
    <s v="Product_2PRXI"/>
    <n v="273.82"/>
    <n v="92"/>
    <x v="0"/>
    <s v="7x11x11 cm"/>
    <d v="2023-07-30T00:00:00"/>
    <d v="2025-01-01T00:00:00"/>
    <s v="I0BYFB"/>
    <s v="D2K,FMC"/>
    <s v="Green/Large"/>
    <x v="2"/>
    <n v="246.43799999999999"/>
    <n v="1.4273972602739726"/>
    <x v="1"/>
    <n v="234.11609999999999"/>
    <n v="221.79419999999999"/>
    <n v="197.15039999999999"/>
    <n v="142.38640000000001"/>
    <n v="65.716799999999992"/>
  </r>
  <r>
    <s v="DJU850WT"/>
    <x v="2"/>
    <x v="0"/>
    <s v="Product_2C7N2"/>
    <n v="416.32"/>
    <n v="73"/>
    <x v="2"/>
    <s v="8x15x14 cm"/>
    <d v="2023-01-01T00:00:00"/>
    <d v="2026-01-01T00:00:00"/>
    <s v="OLAC6K"/>
    <s v="BMH,NJN"/>
    <s v="Green/Large"/>
    <x v="3"/>
    <n v="374.68799999999999"/>
    <n v="3.0027397260273974"/>
    <x v="0"/>
    <n v="355.95359999999999"/>
    <n v="337.2192"/>
    <n v="299.75040000000001"/>
    <n v="216.4864"/>
    <n v="99.916799999999995"/>
  </r>
  <r>
    <s v="R2ZASW55"/>
    <x v="3"/>
    <x v="0"/>
    <s v="Product_GIOCO"/>
    <n v="101.63"/>
    <n v="88"/>
    <x v="0"/>
    <s v="20x8x17 cm"/>
    <d v="2023-03-15T00:00:00"/>
    <d v="2026-01-01T00:00:00"/>
    <s v="3X7WJI"/>
    <s v="V0X,Y8H"/>
    <s v="Green/Large"/>
    <x v="2"/>
    <n v="91.466999999999999"/>
    <n v="2.8027397260273972"/>
    <x v="0"/>
    <n v="86.893649999999994"/>
    <n v="82.320300000000003"/>
    <n v="73.173600000000008"/>
    <n v="52.8476"/>
    <n v="24.391199999999998"/>
  </r>
  <r>
    <s v="AET2YJ7C"/>
    <x v="0"/>
    <x v="0"/>
    <s v="Product_W3LDC"/>
    <n v="127.71"/>
    <n v="85"/>
    <x v="2"/>
    <s v="8x8x8 cm"/>
    <d v="2023-07-30T00:00:00"/>
    <d v="2025-01-01T00:00:00"/>
    <s v="D53DH7"/>
    <s v="XYV,9RZ"/>
    <s v="Green/Large"/>
    <x v="2"/>
    <n v="114.93899999999999"/>
    <n v="1.4273972602739726"/>
    <x v="1"/>
    <n v="109.19204999999999"/>
    <n v="103.4451"/>
    <n v="91.9512"/>
    <n v="66.409199999999998"/>
    <n v="30.650399999999998"/>
  </r>
  <r>
    <s v="096XDJ9G"/>
    <x v="3"/>
    <x v="0"/>
    <s v="Product_64L78"/>
    <n v="360.67"/>
    <n v="56"/>
    <x v="1"/>
    <s v="10x5x16 cm"/>
    <d v="2023-07-30T00:00:00"/>
    <d v="2024-01-01T00:00:00"/>
    <s v="WAD866"/>
    <s v="JUG,GSH"/>
    <s v="Red/Small"/>
    <x v="2"/>
    <n v="324.60300000000001"/>
    <n v="0.42465753424657532"/>
    <x v="1"/>
    <n v="308.37284999999997"/>
    <n v="292.14269999999999"/>
    <n v="259.68240000000003"/>
    <n v="187.54840000000002"/>
    <n v="86.5608"/>
  </r>
  <r>
    <s v="Y6OJJ65Z"/>
    <x v="2"/>
    <x v="0"/>
    <s v="Product_G88WO"/>
    <n v="476.62"/>
    <n v="61"/>
    <x v="0"/>
    <s v="13x19x9 cm"/>
    <d v="2023-01-01T00:00:00"/>
    <d v="2024-01-01T00:00:00"/>
    <s v="0KDN62"/>
    <s v="ELP,5ME"/>
    <s v="Green/Large"/>
    <x v="1"/>
    <n v="428.95799999999997"/>
    <n v="1"/>
    <x v="1"/>
    <n v="407.51009999999997"/>
    <n v="386.06219999999996"/>
    <n v="343.16640000000001"/>
    <n v="247.8424"/>
    <n v="114.3888"/>
  </r>
  <r>
    <s v="YF06UGK7"/>
    <x v="1"/>
    <x v="0"/>
    <s v="Product_L1JR0"/>
    <n v="137.91999999999999"/>
    <n v="85"/>
    <x v="2"/>
    <s v="15x11x6 cm"/>
    <d v="2023-03-15T00:00:00"/>
    <d v="2026-01-01T00:00:00"/>
    <s v="DEGNZ9"/>
    <s v="S6C,4JJ"/>
    <s v="Green/Large"/>
    <x v="2"/>
    <n v="124.12799999999999"/>
    <n v="2.8027397260273972"/>
    <x v="1"/>
    <n v="117.92159999999998"/>
    <n v="111.7152"/>
    <n v="99.302399999999992"/>
    <n v="71.718400000000003"/>
    <n v="33.100799999999992"/>
  </r>
  <r>
    <s v="L2PVQONC"/>
    <x v="0"/>
    <x v="0"/>
    <s v="Product_KQH8P"/>
    <n v="352.61"/>
    <n v="87"/>
    <x v="1"/>
    <s v="5x19x8 cm"/>
    <d v="2023-01-01T00:00:00"/>
    <d v="2026-01-01T00:00:00"/>
    <s v="09DSFV"/>
    <s v="HUF,5AK"/>
    <s v="Blue/Medium"/>
    <x v="0"/>
    <n v="317.34899999999999"/>
    <n v="3.0027397260273974"/>
    <x v="0"/>
    <n v="301.48154999999997"/>
    <n v="285.61410000000001"/>
    <n v="253.8792"/>
    <n v="183.35720000000001"/>
    <n v="84.626400000000004"/>
  </r>
  <r>
    <s v="L75SSB3X"/>
    <x v="0"/>
    <x v="0"/>
    <s v="Product_13ASA"/>
    <n v="23.85"/>
    <n v="94"/>
    <x v="1"/>
    <s v="17x18x13 cm"/>
    <d v="2023-07-30T00:00:00"/>
    <d v="2026-01-01T00:00:00"/>
    <s v="EFKNLE"/>
    <s v="57C,GW6"/>
    <s v="Green/Large"/>
    <x v="2"/>
    <n v="21.465"/>
    <n v="2.4273972602739726"/>
    <x v="0"/>
    <n v="20.391749999999998"/>
    <n v="19.3185"/>
    <n v="17.172000000000001"/>
    <n v="12.402000000000001"/>
    <n v="5.7240000000000002"/>
  </r>
  <r>
    <s v="4BCRW0R6"/>
    <x v="0"/>
    <x v="0"/>
    <s v="Product_FEOXT"/>
    <n v="303.7"/>
    <n v="2"/>
    <x v="1"/>
    <s v="8x5x10 cm"/>
    <d v="2023-03-15T00:00:00"/>
    <d v="2024-01-01T00:00:00"/>
    <s v="91UQJE"/>
    <s v="GFS,L1Z"/>
    <s v="Blue/Medium"/>
    <x v="3"/>
    <n v="273.33"/>
    <n v="0.8"/>
    <x v="1"/>
    <n v="259.6635"/>
    <n v="245.99699999999999"/>
    <n v="218.66399999999999"/>
    <n v="157.92400000000001"/>
    <n v="72.887999999999991"/>
  </r>
  <r>
    <s v="WLJMPS61"/>
    <x v="1"/>
    <x v="0"/>
    <s v="Product_3UL5K"/>
    <n v="426.91"/>
    <n v="17"/>
    <x v="0"/>
    <s v="16x15x20 cm"/>
    <d v="2023-03-15T00:00:00"/>
    <d v="2025-01-01T00:00:00"/>
    <s v="1WN3QN"/>
    <s v="4TC,T16"/>
    <s v="Green/Large"/>
    <x v="0"/>
    <n v="384.21900000000005"/>
    <n v="1.8027397260273972"/>
    <x v="1"/>
    <n v="365.00805000000003"/>
    <n v="345.79710000000006"/>
    <n v="307.37520000000006"/>
    <n v="221.99320000000003"/>
    <n v="102.4584"/>
  </r>
  <r>
    <s v="C6H06Z73"/>
    <x v="1"/>
    <x v="0"/>
    <s v="Product_A9HZP"/>
    <n v="35.6"/>
    <n v="65"/>
    <x v="2"/>
    <s v="12x9x20 cm"/>
    <d v="2023-03-15T00:00:00"/>
    <d v="2025-01-01T00:00:00"/>
    <s v="5RJFWG"/>
    <s v="TRL,WJ6"/>
    <s v="Blue/Medium"/>
    <x v="3"/>
    <n v="32.04"/>
    <n v="1.8027397260273972"/>
    <x v="0"/>
    <n v="30.437999999999999"/>
    <n v="28.835999999999999"/>
    <n v="25.632000000000001"/>
    <n v="18.512"/>
    <n v="8.5440000000000005"/>
  </r>
  <r>
    <s v="2JGCWP8B"/>
    <x v="0"/>
    <x v="0"/>
    <s v="Product_EAHR2"/>
    <n v="126.63"/>
    <n v="64"/>
    <x v="2"/>
    <s v="12x16x19 cm"/>
    <d v="2023-01-01T00:00:00"/>
    <d v="2024-01-01T00:00:00"/>
    <s v="7F0KF6"/>
    <s v="M7M,PH8"/>
    <s v="Blue/Medium"/>
    <x v="2"/>
    <n v="113.967"/>
    <n v="1"/>
    <x v="1"/>
    <n v="108.26864999999999"/>
    <n v="102.5703"/>
    <n v="91.173600000000008"/>
    <n v="65.8476"/>
    <n v="30.391199999999998"/>
  </r>
  <r>
    <s v="VWG6E7FW"/>
    <x v="0"/>
    <x v="0"/>
    <s v="Product_B4EFV"/>
    <n v="490.72"/>
    <n v="10"/>
    <x v="0"/>
    <s v="12x9x20 cm"/>
    <d v="2023-01-01T00:00:00"/>
    <d v="2026-01-01T00:00:00"/>
    <s v="GG0F01"/>
    <s v="0WL,XGO"/>
    <s v="Green/Large"/>
    <x v="3"/>
    <n v="441.64800000000002"/>
    <n v="3.0027397260273974"/>
    <x v="0"/>
    <n v="419.56560000000002"/>
    <n v="397.48320000000001"/>
    <n v="353.31840000000005"/>
    <n v="255.17440000000002"/>
    <n v="117.7728"/>
  </r>
  <r>
    <s v="23R8S1UP"/>
    <x v="2"/>
    <x v="0"/>
    <s v="Product_EZ43X"/>
    <n v="68.209999999999994"/>
    <n v="55"/>
    <x v="2"/>
    <s v="5x6x12 cm"/>
    <d v="2023-03-15T00:00:00"/>
    <d v="2026-01-01T00:00:00"/>
    <s v="L1LFK0"/>
    <s v="YEQ,DQY"/>
    <s v="Blue/Medium"/>
    <x v="0"/>
    <n v="61.388999999999996"/>
    <n v="2.8027397260273972"/>
    <x v="0"/>
    <n v="58.319549999999992"/>
    <n v="55.250099999999996"/>
    <n v="49.111199999999997"/>
    <n v="35.469200000000001"/>
    <n v="16.370399999999997"/>
  </r>
  <r>
    <s v="AF6Y17PJ"/>
    <x v="2"/>
    <x v="0"/>
    <s v="Product_5MOYV"/>
    <n v="320.17"/>
    <n v="3"/>
    <x v="1"/>
    <s v="19x8x9 cm"/>
    <d v="2023-03-15T00:00:00"/>
    <d v="2025-01-01T00:00:00"/>
    <s v="1C7HXI"/>
    <s v="4JF,0A3"/>
    <s v="Green/Large"/>
    <x v="2"/>
    <n v="288.15300000000002"/>
    <n v="1.8027397260273972"/>
    <x v="0"/>
    <n v="273.74535000000003"/>
    <n v="259.33770000000004"/>
    <n v="230.52240000000003"/>
    <n v="166.48840000000001"/>
    <n v="76.840800000000002"/>
  </r>
  <r>
    <s v="3LWPCRLX"/>
    <x v="1"/>
    <x v="0"/>
    <s v="Product_E5A9F"/>
    <n v="114.78"/>
    <n v="29"/>
    <x v="1"/>
    <s v="14x20x11 cm"/>
    <d v="2023-01-01T00:00:00"/>
    <d v="2025-01-01T00:00:00"/>
    <s v="JY3BV5"/>
    <s v="R4C,1TX"/>
    <s v="Blue/Medium"/>
    <x v="1"/>
    <n v="103.30199999999999"/>
    <n v="2.0027397260273974"/>
    <x v="1"/>
    <n v="98.136899999999983"/>
    <n v="92.971800000000002"/>
    <n v="82.641599999999997"/>
    <n v="59.685600000000001"/>
    <n v="27.5472"/>
  </r>
  <r>
    <s v="NJ29CDYI"/>
    <x v="0"/>
    <x v="0"/>
    <s v="Product_EBB5E"/>
    <n v="16.38"/>
    <n v="86"/>
    <x v="2"/>
    <s v="20x19x11 cm"/>
    <d v="2023-03-15T00:00:00"/>
    <d v="2025-01-01T00:00:00"/>
    <s v="VU7ETF"/>
    <s v="A7K,PA1"/>
    <s v="Blue/Medium"/>
    <x v="1"/>
    <n v="14.741999999999999"/>
    <n v="1.8027397260273972"/>
    <x v="0"/>
    <n v="14.004899999999999"/>
    <n v="13.267799999999999"/>
    <n v="11.7936"/>
    <n v="8.5175999999999998"/>
    <n v="3.9311999999999996"/>
  </r>
  <r>
    <s v="KCY7VIOV"/>
    <x v="3"/>
    <x v="0"/>
    <s v="Product_XOBJ2"/>
    <n v="466.93"/>
    <n v="98"/>
    <x v="2"/>
    <s v="10x13x6 cm"/>
    <d v="2023-07-30T00:00:00"/>
    <d v="2025-01-01T00:00:00"/>
    <s v="8T7Q3B"/>
    <s v="THP,UHZ"/>
    <s v="Green/Large"/>
    <x v="3"/>
    <n v="420.23700000000002"/>
    <n v="1.4273972602739726"/>
    <x v="0"/>
    <n v="399.22514999999999"/>
    <n v="378.2133"/>
    <n v="336.18960000000004"/>
    <n v="242.80360000000002"/>
    <n v="112.06319999999999"/>
  </r>
  <r>
    <s v="SEAPNCCF"/>
    <x v="0"/>
    <x v="0"/>
    <s v="Product_KUF49"/>
    <n v="144.03"/>
    <n v="70"/>
    <x v="2"/>
    <s v="8x14x15 cm"/>
    <d v="2023-01-01T00:00:00"/>
    <d v="2024-01-01T00:00:00"/>
    <s v="8R372M"/>
    <s v="FFP,E6R"/>
    <s v="Red/Small"/>
    <x v="0"/>
    <n v="129.62700000000001"/>
    <n v="1"/>
    <x v="1"/>
    <n v="123.14565"/>
    <n v="116.66430000000001"/>
    <n v="103.70160000000001"/>
    <n v="74.895600000000002"/>
    <n v="34.5672"/>
  </r>
  <r>
    <s v="LGWD2HHO"/>
    <x v="1"/>
    <x v="0"/>
    <s v="Product_IF2J3"/>
    <n v="216.93"/>
    <n v="9"/>
    <x v="0"/>
    <s v="10x19x11 cm"/>
    <d v="2023-01-01T00:00:00"/>
    <d v="2024-01-01T00:00:00"/>
    <s v="VZWZ3W"/>
    <s v="LYE,GMQ"/>
    <s v="Blue/Medium"/>
    <x v="4"/>
    <n v="195.23699999999999"/>
    <n v="1"/>
    <x v="1"/>
    <n v="185.47514999999999"/>
    <n v="175.7133"/>
    <n v="156.18960000000001"/>
    <n v="112.8036"/>
    <n v="52.063200000000002"/>
  </r>
  <r>
    <s v="NB91SBCD"/>
    <x v="2"/>
    <x v="0"/>
    <s v="Product_EI0H0"/>
    <n v="203.28"/>
    <n v="62"/>
    <x v="0"/>
    <s v="13x6x12 cm"/>
    <d v="2023-03-15T00:00:00"/>
    <d v="2025-01-01T00:00:00"/>
    <s v="Z7OL31"/>
    <s v="4N3,H4E"/>
    <s v="Blue/Medium"/>
    <x v="2"/>
    <n v="182.952"/>
    <n v="1.8027397260273972"/>
    <x v="0"/>
    <n v="173.80439999999999"/>
    <n v="164.6568"/>
    <n v="146.36160000000001"/>
    <n v="105.7056"/>
    <n v="48.787199999999999"/>
  </r>
  <r>
    <s v="6U22DY6T"/>
    <x v="0"/>
    <x v="0"/>
    <s v="Product_B2K56"/>
    <n v="237.14"/>
    <n v="27"/>
    <x v="1"/>
    <s v="8x9x15 cm"/>
    <d v="2023-03-15T00:00:00"/>
    <d v="2025-01-01T00:00:00"/>
    <s v="7FOMP1"/>
    <s v="QPT,P1H"/>
    <s v="Green/Large"/>
    <x v="1"/>
    <n v="213.42599999999999"/>
    <n v="1.8027397260273972"/>
    <x v="1"/>
    <n v="202.75469999999999"/>
    <n v="192.08339999999998"/>
    <n v="170.74080000000001"/>
    <n v="123.3128"/>
    <n v="56.913599999999995"/>
  </r>
  <r>
    <s v="AXS1ZE9U"/>
    <x v="0"/>
    <x v="0"/>
    <s v="Product_VC9XX"/>
    <n v="484.33"/>
    <n v="35"/>
    <x v="0"/>
    <s v="9x18x16 cm"/>
    <d v="2023-03-15T00:00:00"/>
    <d v="2024-01-01T00:00:00"/>
    <s v="C3V6XR"/>
    <s v="DT3,Y7G"/>
    <s v="Red/Small"/>
    <x v="4"/>
    <n v="435.89699999999999"/>
    <n v="0.8"/>
    <x v="1"/>
    <n v="414.10214999999999"/>
    <n v="392.3073"/>
    <n v="348.7176"/>
    <n v="251.85159999999999"/>
    <n v="116.2392"/>
  </r>
  <r>
    <s v="NP5YHRFX"/>
    <x v="1"/>
    <x v="0"/>
    <s v="Product_WPRG5"/>
    <n v="223.18"/>
    <n v="12"/>
    <x v="0"/>
    <s v="20x11x20 cm"/>
    <d v="2023-03-15T00:00:00"/>
    <d v="2026-01-01T00:00:00"/>
    <s v="Z5JQKQ"/>
    <s v="X97,ZC5"/>
    <s v="Green/Large"/>
    <x v="0"/>
    <n v="200.86199999999999"/>
    <n v="2.8027397260273972"/>
    <x v="0"/>
    <n v="190.81889999999999"/>
    <n v="180.7758"/>
    <n v="160.68960000000001"/>
    <n v="116.0536"/>
    <n v="53.563200000000002"/>
  </r>
  <r>
    <s v="GS6UGIEZ"/>
    <x v="2"/>
    <x v="0"/>
    <s v="Product_4HYB1"/>
    <n v="262.5"/>
    <n v="49"/>
    <x v="0"/>
    <s v="17x14x9 cm"/>
    <d v="2023-01-01T00:00:00"/>
    <d v="2024-01-01T00:00:00"/>
    <s v="M05CRW"/>
    <s v="Y11,U5W"/>
    <s v="Green/Large"/>
    <x v="1"/>
    <n v="236.25"/>
    <n v="1"/>
    <x v="1"/>
    <n v="224.4375"/>
    <n v="212.625"/>
    <n v="189"/>
    <n v="136.5"/>
    <n v="63"/>
  </r>
  <r>
    <s v="CWGNIZF6"/>
    <x v="1"/>
    <x v="0"/>
    <s v="Product_DMCEY"/>
    <n v="180.83"/>
    <n v="57"/>
    <x v="2"/>
    <s v="5x11x17 cm"/>
    <d v="2023-01-01T00:00:00"/>
    <d v="2024-01-01T00:00:00"/>
    <s v="NNXCLF"/>
    <s v="B3O,KTD"/>
    <s v="Green/Large"/>
    <x v="2"/>
    <n v="162.74700000000001"/>
    <n v="1"/>
    <x v="1"/>
    <n v="154.60965000000002"/>
    <n v="146.47230000000002"/>
    <n v="130.19760000000002"/>
    <n v="94.031600000000012"/>
    <n v="43.3992"/>
  </r>
  <r>
    <s v="4MJU4NZ9"/>
    <x v="0"/>
    <x v="0"/>
    <s v="Product_ER04X"/>
    <n v="294.04000000000002"/>
    <n v="93"/>
    <x v="0"/>
    <s v="10x15x7 cm"/>
    <d v="2023-03-15T00:00:00"/>
    <d v="2026-01-01T00:00:00"/>
    <s v="VPYKQR"/>
    <s v="X96,3CO"/>
    <s v="Red/Small"/>
    <x v="0"/>
    <n v="264.63600000000002"/>
    <n v="2.8027397260273972"/>
    <x v="0"/>
    <n v="251.4042"/>
    <n v="238.17240000000004"/>
    <n v="211.70880000000002"/>
    <n v="152.9008"/>
    <n v="70.569600000000008"/>
  </r>
  <r>
    <s v="A908VUZT"/>
    <x v="1"/>
    <x v="0"/>
    <s v="Product_WMC78"/>
    <n v="128.91999999999999"/>
    <n v="28"/>
    <x v="2"/>
    <s v="13x10x14 cm"/>
    <d v="2023-03-15T00:00:00"/>
    <d v="2026-01-01T00:00:00"/>
    <s v="LOTXRC"/>
    <s v="U7R,RLW"/>
    <s v="Red/Small"/>
    <x v="2"/>
    <n v="116.02799999999999"/>
    <n v="2.8027397260273972"/>
    <x v="0"/>
    <n v="110.22659999999999"/>
    <n v="104.42519999999999"/>
    <n v="92.822400000000002"/>
    <n v="67.038399999999996"/>
    <n v="30.940799999999996"/>
  </r>
  <r>
    <s v="WU3MW7BE"/>
    <x v="0"/>
    <x v="0"/>
    <s v="Product_LO3KM"/>
    <n v="32.49"/>
    <n v="66"/>
    <x v="1"/>
    <s v="14x13x14 cm"/>
    <d v="2023-03-15T00:00:00"/>
    <d v="2024-01-01T00:00:00"/>
    <s v="3VH79M"/>
    <s v="8OT,AMS"/>
    <s v="Red/Small"/>
    <x v="4"/>
    <n v="29.241"/>
    <n v="0.8"/>
    <x v="1"/>
    <n v="27.778949999999998"/>
    <n v="26.3169"/>
    <n v="23.392800000000001"/>
    <n v="16.8948"/>
    <n v="7.797600000000001"/>
  </r>
  <r>
    <s v="IEOPJ5CG"/>
    <x v="2"/>
    <x v="0"/>
    <s v="Product_H9A5K"/>
    <n v="438.97"/>
    <n v="39"/>
    <x v="2"/>
    <s v="7x8x11 cm"/>
    <d v="2023-01-01T00:00:00"/>
    <d v="2026-01-01T00:00:00"/>
    <s v="7330AN"/>
    <s v="R9L,AEQ"/>
    <s v="Red/Small"/>
    <x v="4"/>
    <n v="395.07300000000004"/>
    <n v="3.0027397260273974"/>
    <x v="0"/>
    <n v="375.31935000000004"/>
    <n v="355.56570000000005"/>
    <n v="316.05840000000006"/>
    <n v="228.26440000000002"/>
    <n v="105.3528"/>
  </r>
  <r>
    <s v="SCR0ZBF8"/>
    <x v="1"/>
    <x v="0"/>
    <s v="Product_MI8F9"/>
    <n v="398.34"/>
    <n v="16"/>
    <x v="2"/>
    <s v="9x6x11 cm"/>
    <d v="2023-03-15T00:00:00"/>
    <d v="2024-01-01T00:00:00"/>
    <s v="HK0G7X"/>
    <s v="QKG,LGW"/>
    <s v="Green/Large"/>
    <x v="4"/>
    <n v="358.50599999999997"/>
    <n v="0.8"/>
    <x v="1"/>
    <n v="340.58069999999998"/>
    <n v="322.65539999999999"/>
    <n v="286.8048"/>
    <n v="207.13679999999999"/>
    <n v="95.601599999999991"/>
  </r>
  <r>
    <s v="EB870Q1Q"/>
    <x v="1"/>
    <x v="0"/>
    <s v="Product_E5CL4"/>
    <n v="177.26"/>
    <n v="54"/>
    <x v="2"/>
    <s v="12x12x7 cm"/>
    <d v="2023-03-15T00:00:00"/>
    <d v="2024-01-01T00:00:00"/>
    <s v="UIB952"/>
    <s v="VBZ,IHT"/>
    <s v="Green/Large"/>
    <x v="2"/>
    <n v="159.53399999999999"/>
    <n v="0.8"/>
    <x v="1"/>
    <n v="151.5573"/>
    <n v="143.5806"/>
    <n v="127.6272"/>
    <n v="92.175200000000004"/>
    <n v="42.542399999999994"/>
  </r>
  <r>
    <s v="VGH8TLUF"/>
    <x v="2"/>
    <x v="0"/>
    <s v="Product_GHFH1"/>
    <n v="128.91"/>
    <n v="17"/>
    <x v="2"/>
    <s v="11x11x10 cm"/>
    <d v="2023-01-01T00:00:00"/>
    <d v="2025-01-01T00:00:00"/>
    <s v="XZ99LH"/>
    <s v="G9C,TP6"/>
    <s v="Blue/Medium"/>
    <x v="1"/>
    <n v="116.01899999999999"/>
    <n v="2.0027397260273974"/>
    <x v="1"/>
    <n v="110.21804999999999"/>
    <n v="104.41709999999999"/>
    <n v="92.815200000000004"/>
    <n v="67.033199999999994"/>
    <n v="30.938400000000001"/>
  </r>
  <r>
    <s v="JB3H383N"/>
    <x v="0"/>
    <x v="0"/>
    <s v="Product_3JB19"/>
    <n v="80.92"/>
    <n v="82"/>
    <x v="1"/>
    <s v="11x18x7 cm"/>
    <d v="2023-07-30T00:00:00"/>
    <d v="2025-01-01T00:00:00"/>
    <s v="B02N3F"/>
    <s v="3HX,E21"/>
    <s v="Red/Small"/>
    <x v="2"/>
    <n v="72.828000000000003"/>
    <n v="1.4273972602739726"/>
    <x v="1"/>
    <n v="69.186599999999999"/>
    <n v="65.545200000000008"/>
    <n v="58.262400000000007"/>
    <n v="42.078400000000002"/>
    <n v="19.4208"/>
  </r>
  <r>
    <s v="BRQZJ5K8"/>
    <x v="0"/>
    <x v="0"/>
    <s v="Product_0O4C5"/>
    <n v="162.24"/>
    <n v="87"/>
    <x v="2"/>
    <s v="14x9x11 cm"/>
    <d v="2023-01-01T00:00:00"/>
    <d v="2024-01-01T00:00:00"/>
    <s v="I0TPHL"/>
    <s v="XCE,HBL"/>
    <s v="Blue/Medium"/>
    <x v="0"/>
    <n v="146.01600000000002"/>
    <n v="1"/>
    <x v="1"/>
    <n v="138.71520000000001"/>
    <n v="131.41440000000003"/>
    <n v="116.81280000000002"/>
    <n v="84.364800000000002"/>
    <n v="38.937600000000003"/>
  </r>
  <r>
    <s v="Z61H4A06"/>
    <x v="3"/>
    <x v="0"/>
    <s v="Product_V8933"/>
    <n v="181.02"/>
    <n v="74"/>
    <x v="2"/>
    <s v="8x9x19 cm"/>
    <d v="2023-01-01T00:00:00"/>
    <d v="2024-01-01T00:00:00"/>
    <s v="H9T9PI"/>
    <s v="TFB,NH4"/>
    <s v="Green/Large"/>
    <x v="2"/>
    <n v="162.91800000000001"/>
    <n v="1"/>
    <x v="1"/>
    <n v="154.77209999999999"/>
    <n v="146.62620000000001"/>
    <n v="130.33440000000002"/>
    <n v="94.130400000000009"/>
    <n v="43.444800000000001"/>
  </r>
  <r>
    <s v="RXU01ZRU"/>
    <x v="1"/>
    <x v="0"/>
    <s v="Product_VTDIN"/>
    <n v="167.07"/>
    <n v="84"/>
    <x v="1"/>
    <s v="16x15x5 cm"/>
    <d v="2023-01-01T00:00:00"/>
    <d v="2026-01-01T00:00:00"/>
    <s v="NMV1KK"/>
    <s v="ZQR,VV4"/>
    <s v="Blue/Medium"/>
    <x v="2"/>
    <n v="150.363"/>
    <n v="3.0027397260273974"/>
    <x v="0"/>
    <n v="142.84484999999998"/>
    <n v="135.32670000000002"/>
    <n v="120.29040000000001"/>
    <n v="86.876400000000004"/>
    <n v="40.096799999999995"/>
  </r>
  <r>
    <s v="0GXUJZXV"/>
    <x v="3"/>
    <x v="0"/>
    <s v="Product_Q44LG"/>
    <n v="60.53"/>
    <n v="5"/>
    <x v="1"/>
    <s v="15x5x16 cm"/>
    <d v="2023-01-01T00:00:00"/>
    <d v="2024-01-01T00:00:00"/>
    <s v="VDZZ9E"/>
    <s v="LCB,SJY"/>
    <s v="Red/Small"/>
    <x v="4"/>
    <n v="54.477000000000004"/>
    <n v="1"/>
    <x v="1"/>
    <n v="51.753149999999998"/>
    <n v="49.029300000000006"/>
    <n v="43.581600000000009"/>
    <n v="31.4756"/>
    <n v="14.527200000000001"/>
  </r>
  <r>
    <s v="TQ37DRG2"/>
    <x v="2"/>
    <x v="0"/>
    <s v="Product_TD6SA"/>
    <n v="14.7"/>
    <n v="5"/>
    <x v="1"/>
    <s v="13x18x10 cm"/>
    <d v="2023-01-01T00:00:00"/>
    <d v="2025-01-01T00:00:00"/>
    <s v="Z2MQLL"/>
    <s v="IG9,E21"/>
    <s v="Blue/Medium"/>
    <x v="4"/>
    <n v="13.229999999999999"/>
    <n v="2.0027397260273974"/>
    <x v="1"/>
    <n v="12.568499999999998"/>
    <n v="11.906999999999998"/>
    <n v="10.584"/>
    <n v="7.6440000000000001"/>
    <n v="3.5279999999999996"/>
  </r>
  <r>
    <s v="EVVWAP55"/>
    <x v="0"/>
    <x v="0"/>
    <s v="Product_Y3CK1"/>
    <n v="53.85"/>
    <n v="16"/>
    <x v="2"/>
    <s v="14x5x10 cm"/>
    <d v="2023-07-30T00:00:00"/>
    <d v="2026-01-01T00:00:00"/>
    <s v="38VP19"/>
    <s v="IEO,INI"/>
    <s v="Red/Small"/>
    <x v="1"/>
    <n v="48.465000000000003"/>
    <n v="2.4273972602739726"/>
    <x v="0"/>
    <n v="46.04175"/>
    <n v="43.618500000000004"/>
    <n v="38.772000000000006"/>
    <n v="28.002000000000002"/>
    <n v="12.923999999999999"/>
  </r>
  <r>
    <s v="NTLN6Z31"/>
    <x v="2"/>
    <x v="0"/>
    <s v="Product_CEQWC"/>
    <n v="12.2"/>
    <n v="18"/>
    <x v="2"/>
    <s v="13x14x18 cm"/>
    <d v="2023-01-01T00:00:00"/>
    <d v="2025-01-01T00:00:00"/>
    <s v="KRN6CN"/>
    <s v="PSS,8UB"/>
    <s v="Blue/Medium"/>
    <x v="1"/>
    <n v="10.979999999999999"/>
    <n v="2.0027397260273974"/>
    <x v="1"/>
    <n v="10.430999999999997"/>
    <n v="9.8819999999999997"/>
    <n v="8.7839999999999989"/>
    <n v="6.3439999999999994"/>
    <n v="2.9279999999999999"/>
  </r>
  <r>
    <s v="SJMYX0M1"/>
    <x v="1"/>
    <x v="0"/>
    <s v="Product_5T6UO"/>
    <n v="102.22"/>
    <n v="75"/>
    <x v="2"/>
    <s v="11x16x9 cm"/>
    <d v="2023-03-15T00:00:00"/>
    <d v="2025-01-01T00:00:00"/>
    <s v="JIZO7O"/>
    <s v="DX2,8IX"/>
    <s v="Red/Small"/>
    <x v="4"/>
    <n v="91.99799999999999"/>
    <n v="1.8027397260273972"/>
    <x v="1"/>
    <n v="87.398099999999985"/>
    <n v="82.798199999999994"/>
    <n v="73.598399999999998"/>
    <n v="53.154400000000003"/>
    <n v="24.532799999999998"/>
  </r>
  <r>
    <s v="SBHVYEGB"/>
    <x v="0"/>
    <x v="0"/>
    <s v="Product_JNQ1I"/>
    <n v="234.36"/>
    <n v="6"/>
    <x v="2"/>
    <s v="14x15x17 cm"/>
    <d v="2023-01-01T00:00:00"/>
    <d v="2024-01-01T00:00:00"/>
    <s v="VBRQ2O"/>
    <s v="4FT,J0P"/>
    <s v="Red/Small"/>
    <x v="4"/>
    <n v="210.92400000000001"/>
    <n v="1"/>
    <x v="1"/>
    <n v="200.37780000000001"/>
    <n v="189.83160000000001"/>
    <n v="168.73920000000001"/>
    <n v="121.86720000000001"/>
    <n v="56.246400000000001"/>
  </r>
  <r>
    <s v="G2ZO6O0F"/>
    <x v="2"/>
    <x v="0"/>
    <s v="Product_RQS3F"/>
    <n v="476"/>
    <n v="35"/>
    <x v="1"/>
    <s v="16x9x10 cm"/>
    <d v="2023-07-30T00:00:00"/>
    <d v="2026-01-01T00:00:00"/>
    <s v="DB46K5"/>
    <s v="VA8,1SI"/>
    <s v="Blue/Medium"/>
    <x v="2"/>
    <n v="428.4"/>
    <n v="2.4273972602739726"/>
    <x v="1"/>
    <n v="406.97999999999996"/>
    <n v="385.56"/>
    <n v="342.72"/>
    <n v="247.52"/>
    <n v="114.24"/>
  </r>
  <r>
    <s v="LC6D90HK"/>
    <x v="2"/>
    <x v="0"/>
    <s v="Product_XKEG9"/>
    <n v="316.83"/>
    <n v="23"/>
    <x v="2"/>
    <s v="16x19x5 cm"/>
    <d v="2023-07-30T00:00:00"/>
    <d v="2025-01-01T00:00:00"/>
    <s v="U6LWFA"/>
    <s v="6Y4,WVO"/>
    <s v="Green/Large"/>
    <x v="3"/>
    <n v="285.14699999999999"/>
    <n v="1.4273972602739726"/>
    <x v="0"/>
    <n v="270.88964999999996"/>
    <n v="256.63229999999999"/>
    <n v="228.11760000000001"/>
    <n v="164.7516"/>
    <n v="76.039199999999994"/>
  </r>
  <r>
    <s v="DO66GR7K"/>
    <x v="2"/>
    <x v="0"/>
    <s v="Product_TLY1V"/>
    <n v="100.24"/>
    <n v="58"/>
    <x v="1"/>
    <s v="20x7x9 cm"/>
    <d v="2023-03-15T00:00:00"/>
    <d v="2025-01-01T00:00:00"/>
    <s v="RISMTY"/>
    <s v="32V,WW4"/>
    <s v="Red/Small"/>
    <x v="1"/>
    <n v="90.215999999999994"/>
    <n v="1.8027397260273972"/>
    <x v="1"/>
    <n v="85.705199999999991"/>
    <n v="81.194400000000002"/>
    <n v="72.172799999999995"/>
    <n v="52.1248"/>
    <n v="24.057599999999997"/>
  </r>
  <r>
    <s v="ZXJYOZ7E"/>
    <x v="2"/>
    <x v="0"/>
    <s v="Product_20OCI"/>
    <n v="91.49"/>
    <n v="31"/>
    <x v="2"/>
    <s v="19x15x8 cm"/>
    <d v="2023-01-01T00:00:00"/>
    <d v="2025-01-01T00:00:00"/>
    <s v="46N781"/>
    <s v="NXM,HB4"/>
    <s v="Red/Small"/>
    <x v="3"/>
    <n v="82.340999999999994"/>
    <n v="2.0027397260273974"/>
    <x v="0"/>
    <n v="78.223949999999988"/>
    <n v="74.106899999999996"/>
    <n v="65.872799999999998"/>
    <n v="47.574799999999996"/>
    <n v="21.957599999999999"/>
  </r>
  <r>
    <s v="405HD7UC"/>
    <x v="0"/>
    <x v="0"/>
    <s v="Product_5JC3S"/>
    <n v="397.78"/>
    <n v="4"/>
    <x v="0"/>
    <s v="10x17x5 cm"/>
    <d v="2023-03-15T00:00:00"/>
    <d v="2024-01-01T00:00:00"/>
    <s v="RX5ZKT"/>
    <s v="A5L,160"/>
    <s v="Blue/Medium"/>
    <x v="3"/>
    <n v="358.00199999999995"/>
    <n v="0.8"/>
    <x v="1"/>
    <n v="340.10189999999994"/>
    <n v="322.20179999999999"/>
    <n v="286.40159999999997"/>
    <n v="206.84559999999999"/>
    <n v="95.467199999999991"/>
  </r>
  <r>
    <s v="LX9Q2K2H"/>
    <x v="2"/>
    <x v="0"/>
    <s v="Product_ZR0OD"/>
    <n v="231.95"/>
    <n v="24"/>
    <x v="0"/>
    <s v="6x18x20 cm"/>
    <d v="2023-01-01T00:00:00"/>
    <d v="2026-01-01T00:00:00"/>
    <s v="M44DBI"/>
    <s v="Z5N,YND"/>
    <s v="Green/Large"/>
    <x v="1"/>
    <n v="208.755"/>
    <n v="3.0027397260273974"/>
    <x v="1"/>
    <n v="198.31724999999997"/>
    <n v="187.87950000000001"/>
    <n v="167.00400000000002"/>
    <n v="120.614"/>
    <n v="55.667999999999992"/>
  </r>
  <r>
    <s v="T4WAN1EN"/>
    <x v="1"/>
    <x v="0"/>
    <s v="Product_F1TKY"/>
    <n v="241.54"/>
    <n v="65"/>
    <x v="2"/>
    <s v="10x6x9 cm"/>
    <d v="2023-07-30T00:00:00"/>
    <d v="2026-01-01T00:00:00"/>
    <s v="S00NV8"/>
    <s v="LGG,P6C"/>
    <s v="Red/Small"/>
    <x v="0"/>
    <n v="217.386"/>
    <n v="2.4273972602739726"/>
    <x v="1"/>
    <n v="206.51669999999999"/>
    <n v="195.6474"/>
    <n v="173.90880000000001"/>
    <n v="125.60080000000001"/>
    <n v="57.969599999999993"/>
  </r>
  <r>
    <s v="AAWP9FTE"/>
    <x v="0"/>
    <x v="0"/>
    <s v="Product_O4OHA"/>
    <n v="99.56"/>
    <n v="37"/>
    <x v="1"/>
    <s v="16x12x10 cm"/>
    <d v="2023-01-01T00:00:00"/>
    <d v="2025-01-01T00:00:00"/>
    <s v="HB56Y7"/>
    <s v="JG5,IB8"/>
    <s v="Red/Small"/>
    <x v="2"/>
    <n v="89.603999999999999"/>
    <n v="2.0027397260273974"/>
    <x v="0"/>
    <n v="85.123799999999989"/>
    <n v="80.643600000000006"/>
    <n v="71.683199999999999"/>
    <n v="51.7712"/>
    <n v="23.894400000000001"/>
  </r>
  <r>
    <s v="0C2X3DJY"/>
    <x v="2"/>
    <x v="0"/>
    <s v="Product_FS9SR"/>
    <n v="497.69"/>
    <n v="95"/>
    <x v="1"/>
    <s v="13x5x19 cm"/>
    <d v="2023-07-30T00:00:00"/>
    <d v="2026-01-01T00:00:00"/>
    <s v="YB1IXN"/>
    <s v="NDD,3YB"/>
    <s v="Green/Large"/>
    <x v="0"/>
    <n v="447.92099999999999"/>
    <n v="2.4273972602739726"/>
    <x v="1"/>
    <n v="425.52494999999999"/>
    <n v="403.12889999999999"/>
    <n v="358.33680000000004"/>
    <n v="258.79880000000003"/>
    <n v="119.44559999999998"/>
  </r>
  <r>
    <s v="LBLQVL7G"/>
    <x v="0"/>
    <x v="0"/>
    <s v="Product_O93N6"/>
    <n v="458.98"/>
    <n v="73"/>
    <x v="2"/>
    <s v="16x12x15 cm"/>
    <d v="2023-01-01T00:00:00"/>
    <d v="2024-01-01T00:00:00"/>
    <s v="AYJZZ6"/>
    <s v="N95,YN9"/>
    <s v="Red/Small"/>
    <x v="1"/>
    <n v="413.08199999999999"/>
    <n v="1"/>
    <x v="1"/>
    <n v="392.42789999999997"/>
    <n v="371.77379999999999"/>
    <n v="330.46559999999999"/>
    <n v="238.66960000000003"/>
    <n v="110.15519999999999"/>
  </r>
  <r>
    <s v="B2AK732E"/>
    <x v="1"/>
    <x v="0"/>
    <s v="Product_B6FXM"/>
    <n v="279.19"/>
    <n v="31"/>
    <x v="2"/>
    <s v="6x18x11 cm"/>
    <d v="2023-03-15T00:00:00"/>
    <d v="2025-01-01T00:00:00"/>
    <s v="M6F0KY"/>
    <s v="G7V,KY4"/>
    <s v="Red/Small"/>
    <x v="2"/>
    <n v="251.27099999999999"/>
    <n v="1.8027397260273972"/>
    <x v="1"/>
    <n v="238.70744999999997"/>
    <n v="226.1439"/>
    <n v="201.01679999999999"/>
    <n v="145.1788"/>
    <n v="67.005600000000001"/>
  </r>
  <r>
    <s v="D1XHGEOW"/>
    <x v="3"/>
    <x v="0"/>
    <s v="Product_YTVX8"/>
    <n v="452.36"/>
    <n v="39"/>
    <x v="0"/>
    <s v="16x5x11 cm"/>
    <d v="2023-03-15T00:00:00"/>
    <d v="2024-01-01T00:00:00"/>
    <s v="A2GYEJ"/>
    <s v="GTW,NT2"/>
    <s v="Blue/Medium"/>
    <x v="1"/>
    <n v="407.12400000000002"/>
    <n v="0.8"/>
    <x v="1"/>
    <n v="386.76780000000002"/>
    <n v="366.41160000000002"/>
    <n v="325.69920000000002"/>
    <n v="235.22720000000001"/>
    <n v="108.5664"/>
  </r>
  <r>
    <s v="2DQXR0PR"/>
    <x v="3"/>
    <x v="0"/>
    <s v="Product_TYR9V"/>
    <n v="424.35"/>
    <n v="34"/>
    <x v="2"/>
    <s v="5x10x14 cm"/>
    <d v="2023-03-15T00:00:00"/>
    <d v="2024-01-01T00:00:00"/>
    <s v="37862U"/>
    <s v="2U6,Z8D"/>
    <s v="Red/Small"/>
    <x v="0"/>
    <n v="381.91500000000002"/>
    <n v="0.8"/>
    <x v="1"/>
    <n v="362.81925000000001"/>
    <n v="343.7235"/>
    <n v="305.53200000000004"/>
    <n v="220.66200000000001"/>
    <n v="101.84400000000001"/>
  </r>
  <r>
    <s v="9K1SNF40"/>
    <x v="0"/>
    <x v="0"/>
    <s v="Product_TU4JP"/>
    <n v="496.05"/>
    <n v="100"/>
    <x v="1"/>
    <s v="10x19x9 cm"/>
    <d v="2023-07-30T00:00:00"/>
    <d v="2026-01-01T00:00:00"/>
    <s v="UYYE6M"/>
    <s v="6UR,RZJ"/>
    <s v="Green/Large"/>
    <x v="1"/>
    <n v="446.44499999999999"/>
    <n v="2.4273972602739726"/>
    <x v="1"/>
    <n v="424.12275"/>
    <n v="401.8005"/>
    <n v="357.15600000000001"/>
    <n v="257.94600000000003"/>
    <n v="119.05199999999999"/>
  </r>
  <r>
    <s v="KSX1GTP6"/>
    <x v="1"/>
    <x v="0"/>
    <s v="Product_Y1HSN"/>
    <n v="362.62"/>
    <n v="16"/>
    <x v="1"/>
    <s v="16x9x10 cm"/>
    <d v="2023-07-30T00:00:00"/>
    <d v="2026-01-01T00:00:00"/>
    <s v="O7JXAZ"/>
    <s v="ED6,K2T"/>
    <s v="Blue/Medium"/>
    <x v="0"/>
    <n v="326.358"/>
    <n v="2.4273972602739726"/>
    <x v="1"/>
    <n v="310.0401"/>
    <n v="293.72219999999999"/>
    <n v="261.08640000000003"/>
    <n v="188.5624"/>
    <n v="87.028800000000004"/>
  </r>
  <r>
    <s v="Q8FF7PMX"/>
    <x v="2"/>
    <x v="0"/>
    <s v="Product_5ORZD"/>
    <n v="88.07"/>
    <n v="8"/>
    <x v="2"/>
    <s v="6x6x17 cm"/>
    <d v="2023-01-01T00:00:00"/>
    <d v="2024-01-01T00:00:00"/>
    <s v="OJ0Q9F"/>
    <s v="PG4,TX2"/>
    <s v="Red/Small"/>
    <x v="2"/>
    <n v="79.262999999999991"/>
    <n v="1"/>
    <x v="1"/>
    <n v="75.299849999999992"/>
    <n v="71.336699999999993"/>
    <n v="63.410399999999996"/>
    <n v="45.796399999999998"/>
    <n v="21.136799999999997"/>
  </r>
  <r>
    <s v="YBF2HAF1"/>
    <x v="1"/>
    <x v="0"/>
    <s v="Product_IHJWX"/>
    <n v="42.6"/>
    <n v="31"/>
    <x v="2"/>
    <s v="17x9x17 cm"/>
    <d v="2023-07-30T00:00:00"/>
    <d v="2026-01-01T00:00:00"/>
    <s v="5V4R4P"/>
    <s v="S8B,A6X"/>
    <s v="Blue/Medium"/>
    <x v="1"/>
    <n v="38.340000000000003"/>
    <n v="2.4273972602739726"/>
    <x v="0"/>
    <n v="36.423000000000002"/>
    <n v="34.506000000000007"/>
    <n v="30.672000000000004"/>
    <n v="22.152000000000001"/>
    <n v="10.224"/>
  </r>
  <r>
    <s v="ERMHPGXP"/>
    <x v="3"/>
    <x v="0"/>
    <s v="Product_9EYCN"/>
    <n v="458.3"/>
    <n v="22"/>
    <x v="1"/>
    <s v="19x12x15 cm"/>
    <d v="2023-01-01T00:00:00"/>
    <d v="2024-01-01T00:00:00"/>
    <s v="FLZYM4"/>
    <s v="C28,8N0"/>
    <s v="Red/Small"/>
    <x v="4"/>
    <n v="412.47"/>
    <n v="1"/>
    <x v="1"/>
    <n v="391.84649999999999"/>
    <n v="371.22300000000001"/>
    <n v="329.97600000000006"/>
    <n v="238.316"/>
    <n v="109.992"/>
  </r>
  <r>
    <s v="1MIDPUDH"/>
    <x v="3"/>
    <x v="0"/>
    <s v="Product_MVKMH"/>
    <n v="410.18"/>
    <n v="42"/>
    <x v="0"/>
    <s v="16x7x8 cm"/>
    <d v="2023-07-30T00:00:00"/>
    <d v="2025-01-01T00:00:00"/>
    <s v="NML89B"/>
    <s v="KRH,5KT"/>
    <s v="Red/Small"/>
    <x v="1"/>
    <n v="369.16200000000003"/>
    <n v="1.4273972602739726"/>
    <x v="1"/>
    <n v="350.70390000000003"/>
    <n v="332.24580000000003"/>
    <n v="295.32960000000003"/>
    <n v="213.2936"/>
    <n v="98.443200000000004"/>
  </r>
  <r>
    <s v="DECW8VV4"/>
    <x v="1"/>
    <x v="0"/>
    <s v="Product_LS17L"/>
    <n v="276.19"/>
    <n v="26"/>
    <x v="0"/>
    <s v="14x5x10 cm"/>
    <d v="2023-01-01T00:00:00"/>
    <d v="2026-01-01T00:00:00"/>
    <s v="LK5BMW"/>
    <s v="WSB,GSQ"/>
    <s v="Red/Small"/>
    <x v="0"/>
    <n v="248.571"/>
    <n v="3.0027397260273974"/>
    <x v="0"/>
    <n v="236.14245"/>
    <n v="223.7139"/>
    <n v="198.85680000000002"/>
    <n v="143.61879999999999"/>
    <n v="66.285600000000002"/>
  </r>
  <r>
    <s v="XP06ER6Q"/>
    <x v="1"/>
    <x v="0"/>
    <s v="Product_WCQMV"/>
    <n v="370.33"/>
    <n v="59"/>
    <x v="0"/>
    <s v="18x16x8 cm"/>
    <d v="2023-07-30T00:00:00"/>
    <d v="2026-01-01T00:00:00"/>
    <s v="0SARPJ"/>
    <s v="XWV,YFH"/>
    <s v="Green/Large"/>
    <x v="0"/>
    <n v="333.29699999999997"/>
    <n v="2.4273972602739726"/>
    <x v="1"/>
    <n v="316.63214999999997"/>
    <n v="299.96729999999997"/>
    <n v="266.63759999999996"/>
    <n v="192.57159999999999"/>
    <n v="88.879199999999997"/>
  </r>
  <r>
    <s v="Y2JMYVQ8"/>
    <x v="0"/>
    <x v="0"/>
    <s v="Product_HPRGF"/>
    <n v="310.66000000000003"/>
    <n v="13"/>
    <x v="2"/>
    <s v="7x8x19 cm"/>
    <d v="2023-07-30T00:00:00"/>
    <d v="2026-01-01T00:00:00"/>
    <s v="7HOKQB"/>
    <s v="1UV,BB4"/>
    <s v="Green/Large"/>
    <x v="3"/>
    <n v="279.59400000000005"/>
    <n v="2.4273972602739726"/>
    <x v="0"/>
    <n v="265.61430000000001"/>
    <n v="251.63460000000006"/>
    <n v="223.67520000000005"/>
    <n v="161.54320000000001"/>
    <n v="74.558400000000006"/>
  </r>
  <r>
    <s v="I0KF93JB"/>
    <x v="3"/>
    <x v="0"/>
    <s v="Product_JMQJY"/>
    <n v="424.58"/>
    <n v="49"/>
    <x v="1"/>
    <s v="18x16x11 cm"/>
    <d v="2023-07-30T00:00:00"/>
    <d v="2026-01-01T00:00:00"/>
    <s v="PERQ4J"/>
    <s v="W4G,217"/>
    <s v="Red/Small"/>
    <x v="1"/>
    <n v="382.12199999999996"/>
    <n v="2.4273972602739726"/>
    <x v="1"/>
    <n v="363.01589999999993"/>
    <n v="343.90979999999996"/>
    <n v="305.69759999999997"/>
    <n v="220.7816"/>
    <n v="101.89919999999999"/>
  </r>
  <r>
    <s v="37D0GHQ3"/>
    <x v="2"/>
    <x v="0"/>
    <s v="Product_0TE35"/>
    <n v="282.2"/>
    <n v="62"/>
    <x v="1"/>
    <s v="14x8x16 cm"/>
    <d v="2023-07-30T00:00:00"/>
    <d v="2024-01-01T00:00:00"/>
    <s v="3W10K9"/>
    <s v="JZ7,1F2"/>
    <s v="Green/Large"/>
    <x v="1"/>
    <n v="253.98"/>
    <n v="0.42465753424657532"/>
    <x v="1"/>
    <n v="241.28099999999998"/>
    <n v="228.58199999999999"/>
    <n v="203.184"/>
    <n v="146.744"/>
    <n v="67.727999999999994"/>
  </r>
  <r>
    <s v="VI9Z4DK7"/>
    <x v="0"/>
    <x v="0"/>
    <s v="Product_91Y7Q"/>
    <n v="232.14"/>
    <n v="39"/>
    <x v="1"/>
    <s v="6x11x19 cm"/>
    <d v="2023-01-01T00:00:00"/>
    <d v="2025-01-01T00:00:00"/>
    <s v="CWEA6W"/>
    <s v="FKY,GQU"/>
    <s v="Red/Small"/>
    <x v="1"/>
    <n v="208.92599999999999"/>
    <n v="2.0027397260273974"/>
    <x v="0"/>
    <n v="198.47969999999998"/>
    <n v="188.0334"/>
    <n v="167.14080000000001"/>
    <n v="120.7128"/>
    <n v="55.713599999999992"/>
  </r>
  <r>
    <s v="1HA4QC7F"/>
    <x v="0"/>
    <x v="0"/>
    <s v="Product_5YQT5"/>
    <n v="286.35000000000002"/>
    <n v="100"/>
    <x v="2"/>
    <s v="15x14x19 cm"/>
    <d v="2023-07-30T00:00:00"/>
    <d v="2026-01-01T00:00:00"/>
    <s v="VAVCCB"/>
    <s v="Y8C,ILJ"/>
    <s v="Green/Large"/>
    <x v="1"/>
    <n v="257.71500000000003"/>
    <n v="2.4273972602739726"/>
    <x v="0"/>
    <n v="244.82925000000003"/>
    <n v="231.94350000000003"/>
    <n v="206.17200000000003"/>
    <n v="148.90200000000002"/>
    <n v="68.724000000000004"/>
  </r>
  <r>
    <s v="SYMFSMSK"/>
    <x v="0"/>
    <x v="0"/>
    <s v="Product_JQV8U"/>
    <n v="259.02"/>
    <n v="53"/>
    <x v="1"/>
    <s v="9x7x18 cm"/>
    <d v="2023-01-01T00:00:00"/>
    <d v="2025-01-01T00:00:00"/>
    <s v="8RVKCM"/>
    <s v="6JJ,AHR"/>
    <s v="Red/Small"/>
    <x v="4"/>
    <n v="233.11799999999999"/>
    <n v="2.0027397260273974"/>
    <x v="0"/>
    <n v="221.46209999999999"/>
    <n v="209.80619999999999"/>
    <n v="186.49440000000001"/>
    <n v="134.69039999999998"/>
    <n v="62.1648"/>
  </r>
  <r>
    <s v="83U6UF86"/>
    <x v="0"/>
    <x v="0"/>
    <s v="Product_C0GS8"/>
    <n v="476.65"/>
    <n v="66"/>
    <x v="0"/>
    <s v="11x10x6 cm"/>
    <d v="2023-03-15T00:00:00"/>
    <d v="2024-01-01T00:00:00"/>
    <s v="WA9CYT"/>
    <s v="F53,PHA"/>
    <s v="Green/Large"/>
    <x v="2"/>
    <n v="428.98499999999996"/>
    <n v="0.8"/>
    <x v="1"/>
    <n v="407.53574999999995"/>
    <n v="386.08649999999994"/>
    <n v="343.18799999999999"/>
    <n v="247.858"/>
    <n v="114.39599999999999"/>
  </r>
  <r>
    <s v="DZT0PMEW"/>
    <x v="2"/>
    <x v="0"/>
    <s v="Product_ADVA0"/>
    <n v="60.45"/>
    <n v="87"/>
    <x v="0"/>
    <s v="14x13x6 cm"/>
    <d v="2023-07-30T00:00:00"/>
    <d v="2026-01-01T00:00:00"/>
    <s v="7HF9QS"/>
    <s v="88M,QYA"/>
    <s v="Green/Large"/>
    <x v="2"/>
    <n v="54.405000000000001"/>
    <n v="2.4273972602739726"/>
    <x v="0"/>
    <n v="51.684750000000001"/>
    <n v="48.964500000000001"/>
    <n v="43.524000000000001"/>
    <n v="31.434000000000001"/>
    <n v="14.508000000000001"/>
  </r>
  <r>
    <s v="9NF4YOCK"/>
    <x v="3"/>
    <x v="0"/>
    <s v="Product_0TZN9"/>
    <n v="365.02"/>
    <n v="56"/>
    <x v="0"/>
    <s v="12x9x16 cm"/>
    <d v="2023-03-15T00:00:00"/>
    <d v="2025-01-01T00:00:00"/>
    <s v="SUM49X"/>
    <s v="UZG,TM0"/>
    <s v="Green/Large"/>
    <x v="4"/>
    <n v="328.51799999999997"/>
    <n v="1.8027397260273972"/>
    <x v="1"/>
    <n v="312.09209999999996"/>
    <n v="295.6662"/>
    <n v="262.81439999999998"/>
    <n v="189.81039999999999"/>
    <n v="87.604799999999997"/>
  </r>
  <r>
    <s v="A52QSQI6"/>
    <x v="0"/>
    <x v="0"/>
    <s v="Product_IQWEZ"/>
    <n v="185.83"/>
    <n v="67"/>
    <x v="0"/>
    <s v="8x7x7 cm"/>
    <d v="2023-07-30T00:00:00"/>
    <d v="2026-01-01T00:00:00"/>
    <s v="ERTFVZ"/>
    <s v="DS6,VNS"/>
    <s v="Red/Small"/>
    <x v="2"/>
    <n v="167.24700000000001"/>
    <n v="2.4273972602739726"/>
    <x v="0"/>
    <n v="158.88464999999999"/>
    <n v="150.52230000000003"/>
    <n v="133.79760000000002"/>
    <n v="96.631600000000006"/>
    <n v="44.599200000000003"/>
  </r>
  <r>
    <s v="2D5VEWJE"/>
    <x v="3"/>
    <x v="0"/>
    <s v="Product_CE9MK"/>
    <n v="322.36"/>
    <n v="25"/>
    <x v="1"/>
    <s v="8x7x5 cm"/>
    <d v="2023-07-30T00:00:00"/>
    <d v="2025-01-01T00:00:00"/>
    <s v="ZD0OHI"/>
    <s v="QSL,PL6"/>
    <s v="Blue/Medium"/>
    <x v="2"/>
    <n v="290.12400000000002"/>
    <n v="1.4273972602739726"/>
    <x v="0"/>
    <n v="275.61779999999999"/>
    <n v="261.11160000000001"/>
    <n v="232.09920000000002"/>
    <n v="167.62720000000002"/>
    <n v="77.366399999999999"/>
  </r>
  <r>
    <s v="HP0DQH02"/>
    <x v="2"/>
    <x v="0"/>
    <s v="Product_JLR0R"/>
    <n v="27.58"/>
    <n v="63"/>
    <x v="1"/>
    <s v="6x8x6 cm"/>
    <d v="2023-01-01T00:00:00"/>
    <d v="2024-01-01T00:00:00"/>
    <s v="CEPRVB"/>
    <s v="VUM,Y3Z"/>
    <s v="Red/Small"/>
    <x v="4"/>
    <n v="24.821999999999999"/>
    <n v="1"/>
    <x v="1"/>
    <n v="23.5809"/>
    <n v="22.3398"/>
    <n v="19.857600000000001"/>
    <n v="14.3416"/>
    <n v="6.6191999999999993"/>
  </r>
  <r>
    <s v="EGISF5B6"/>
    <x v="3"/>
    <x v="0"/>
    <s v="Product_HOLPP"/>
    <n v="11.81"/>
    <n v="15"/>
    <x v="1"/>
    <s v="13x15x7 cm"/>
    <d v="2023-01-01T00:00:00"/>
    <d v="2025-01-01T00:00:00"/>
    <s v="IO3GKY"/>
    <s v="OG3,PQD"/>
    <s v="Green/Large"/>
    <x v="1"/>
    <n v="10.629000000000001"/>
    <n v="2.0027397260273974"/>
    <x v="0"/>
    <n v="10.09755"/>
    <n v="9.5661000000000023"/>
    <n v="8.5032000000000014"/>
    <n v="6.1412000000000004"/>
    <n v="2.8344"/>
  </r>
  <r>
    <s v="C5G65L2C"/>
    <x v="3"/>
    <x v="0"/>
    <s v="Product_D176M"/>
    <n v="427"/>
    <n v="39"/>
    <x v="0"/>
    <s v="11x10x7 cm"/>
    <d v="2023-01-01T00:00:00"/>
    <d v="2024-01-01T00:00:00"/>
    <s v="9GEYKQ"/>
    <s v="3EV,4QD"/>
    <s v="Blue/Medium"/>
    <x v="4"/>
    <n v="384.3"/>
    <n v="1"/>
    <x v="1"/>
    <n v="365.08499999999998"/>
    <n v="345.87"/>
    <n v="307.44000000000005"/>
    <n v="222.04000000000002"/>
    <n v="102.47999999999999"/>
  </r>
  <r>
    <s v="697UPW4T"/>
    <x v="3"/>
    <x v="0"/>
    <s v="Product_0MDAI"/>
    <n v="356.42"/>
    <n v="24"/>
    <x v="2"/>
    <s v="13x16x12 cm"/>
    <d v="2023-07-30T00:00:00"/>
    <d v="2024-01-01T00:00:00"/>
    <s v="87H0PZ"/>
    <s v="006,1X4"/>
    <s v="Red/Small"/>
    <x v="1"/>
    <n v="320.77800000000002"/>
    <n v="0.42465753424657532"/>
    <x v="1"/>
    <n v="304.73910000000001"/>
    <n v="288.70020000000005"/>
    <n v="256.62240000000003"/>
    <n v="185.33840000000001"/>
    <n v="85.540800000000004"/>
  </r>
  <r>
    <s v="WEOIMGDY"/>
    <x v="1"/>
    <x v="0"/>
    <s v="Product_DS3G2"/>
    <n v="37.4"/>
    <n v="44"/>
    <x v="1"/>
    <s v="10x18x11 cm"/>
    <d v="2023-01-01T00:00:00"/>
    <d v="2025-01-01T00:00:00"/>
    <s v="OLFFQ9"/>
    <n v="964359"/>
    <s v="Red/Small"/>
    <x v="1"/>
    <n v="33.659999999999997"/>
    <n v="2.0027397260273974"/>
    <x v="1"/>
    <n v="31.976999999999997"/>
    <n v="30.293999999999997"/>
    <n v="26.927999999999997"/>
    <n v="19.448"/>
    <n v="8.9759999999999991"/>
  </r>
  <r>
    <s v="HJW9HCX4"/>
    <x v="2"/>
    <x v="0"/>
    <s v="Product_OG2G4"/>
    <n v="258.8"/>
    <n v="27"/>
    <x v="0"/>
    <s v="16x12x10 cm"/>
    <d v="2023-07-30T00:00:00"/>
    <d v="2025-01-01T00:00:00"/>
    <s v="C83XX8"/>
    <s v="23C,L8W"/>
    <s v="Green/Large"/>
    <x v="2"/>
    <n v="232.92000000000002"/>
    <n v="1.4273972602739726"/>
    <x v="1"/>
    <n v="221.274"/>
    <n v="209.62800000000001"/>
    <n v="186.33600000000001"/>
    <n v="134.57600000000002"/>
    <n v="62.111999999999995"/>
  </r>
  <r>
    <s v="ENRDQIJY"/>
    <x v="3"/>
    <x v="0"/>
    <s v="Product_9M9Q7"/>
    <n v="31.55"/>
    <n v="58"/>
    <x v="2"/>
    <s v="14x10x19 cm"/>
    <d v="2023-01-01T00:00:00"/>
    <d v="2025-01-01T00:00:00"/>
    <s v="9YQQ5V"/>
    <s v="KNA,2CV"/>
    <s v="Green/Large"/>
    <x v="0"/>
    <n v="28.395"/>
    <n v="2.0027397260273974"/>
    <x v="1"/>
    <n v="26.975249999999999"/>
    <n v="25.555499999999999"/>
    <n v="22.716000000000001"/>
    <n v="16.406000000000002"/>
    <n v="7.5719999999999992"/>
  </r>
  <r>
    <s v="YCCOIXSE"/>
    <x v="0"/>
    <x v="0"/>
    <s v="Product_AUIW7"/>
    <n v="138.57"/>
    <n v="55"/>
    <x v="1"/>
    <s v="6x20x6 cm"/>
    <d v="2023-01-01T00:00:00"/>
    <d v="2024-01-01T00:00:00"/>
    <s v="4UBDAW"/>
    <s v="Y6R,RHF"/>
    <s v="Green/Large"/>
    <x v="2"/>
    <n v="124.71299999999999"/>
    <n v="1"/>
    <x v="1"/>
    <n v="118.47734999999999"/>
    <n v="112.24169999999999"/>
    <n v="99.770399999999995"/>
    <n v="72.056399999999996"/>
    <n v="33.256799999999998"/>
  </r>
  <r>
    <s v="UKBEMF01"/>
    <x v="0"/>
    <x v="0"/>
    <s v="Product_KKV7V"/>
    <n v="400.88"/>
    <n v="10"/>
    <x v="1"/>
    <s v="9x6x9 cm"/>
    <d v="2023-01-01T00:00:00"/>
    <d v="2025-01-01T00:00:00"/>
    <s v="C9DOR9"/>
    <s v="4R5,MG5"/>
    <s v="Green/Large"/>
    <x v="2"/>
    <n v="360.79199999999997"/>
    <n v="2.0027397260273974"/>
    <x v="1"/>
    <n v="342.75239999999997"/>
    <n v="324.71279999999996"/>
    <n v="288.6336"/>
    <n v="208.45760000000001"/>
    <n v="96.211199999999991"/>
  </r>
  <r>
    <s v="N017EH01"/>
    <x v="0"/>
    <x v="0"/>
    <s v="Product_MM1PU"/>
    <n v="428.94"/>
    <n v="12"/>
    <x v="2"/>
    <s v="8x20x5 cm"/>
    <d v="2023-07-30T00:00:00"/>
    <d v="2024-01-01T00:00:00"/>
    <s v="YZZFRP"/>
    <s v="5MP,SYI"/>
    <s v="Blue/Medium"/>
    <x v="2"/>
    <n v="386.04599999999999"/>
    <n v="0.42465753424657532"/>
    <x v="1"/>
    <n v="366.74369999999999"/>
    <n v="347.44139999999999"/>
    <n v="308.83680000000004"/>
    <n v="223.0488"/>
    <n v="102.9456"/>
  </r>
  <r>
    <s v="UAA3FPC2"/>
    <x v="1"/>
    <x v="0"/>
    <s v="Product_L3CB5"/>
    <n v="250.23"/>
    <n v="85"/>
    <x v="0"/>
    <s v="8x10x15 cm"/>
    <d v="2023-03-15T00:00:00"/>
    <d v="2024-01-01T00:00:00"/>
    <s v="9E05RP"/>
    <s v="OL1,5SF"/>
    <s v="Blue/Medium"/>
    <x v="4"/>
    <n v="225.20699999999999"/>
    <n v="0.8"/>
    <x v="1"/>
    <n v="213.94664999999998"/>
    <n v="202.68629999999999"/>
    <n v="180.16560000000001"/>
    <n v="130.11959999999999"/>
    <n v="60.055199999999999"/>
  </r>
  <r>
    <s v="E42T8QL4"/>
    <x v="0"/>
    <x v="0"/>
    <s v="Product_H4XA6"/>
    <n v="235.17"/>
    <n v="42"/>
    <x v="1"/>
    <s v="5x6x18 cm"/>
    <d v="2023-03-15T00:00:00"/>
    <d v="2026-01-01T00:00:00"/>
    <s v="9Y0DHN"/>
    <s v="JPE,O8B"/>
    <s v="Blue/Medium"/>
    <x v="2"/>
    <n v="211.65299999999999"/>
    <n v="2.8027397260273972"/>
    <x v="0"/>
    <n v="201.07034999999999"/>
    <n v="190.48769999999999"/>
    <n v="169.32240000000002"/>
    <n v="122.2884"/>
    <n v="56.440799999999996"/>
  </r>
  <r>
    <s v="EQ3M2ABG"/>
    <x v="3"/>
    <x v="0"/>
    <s v="Product_3HUG2"/>
    <n v="210.47"/>
    <n v="68"/>
    <x v="0"/>
    <s v="8x16x9 cm"/>
    <d v="2023-01-01T00:00:00"/>
    <d v="2025-01-01T00:00:00"/>
    <s v="XZ24C8"/>
    <s v="7C7,EY5"/>
    <s v="Green/Large"/>
    <x v="0"/>
    <n v="189.423"/>
    <n v="2.0027397260273974"/>
    <x v="0"/>
    <n v="179.95185000000001"/>
    <n v="170.48070000000001"/>
    <n v="151.5384"/>
    <n v="109.4444"/>
    <n v="50.512799999999999"/>
  </r>
  <r>
    <s v="Q41H6U6O"/>
    <x v="2"/>
    <x v="0"/>
    <s v="Product_D7A4W"/>
    <n v="490.55"/>
    <n v="91"/>
    <x v="2"/>
    <s v="7x10x13 cm"/>
    <d v="2023-07-30T00:00:00"/>
    <d v="2025-01-01T00:00:00"/>
    <s v="2K532S"/>
    <s v="DKV,2CX"/>
    <s v="Red/Small"/>
    <x v="2"/>
    <n v="441.495"/>
    <n v="1.4273972602739726"/>
    <x v="0"/>
    <n v="419.42025000000001"/>
    <n v="397.34550000000002"/>
    <n v="353.19600000000003"/>
    <n v="255.08600000000001"/>
    <n v="117.732"/>
  </r>
  <r>
    <s v="748K234E"/>
    <x v="3"/>
    <x v="0"/>
    <s v="Product_J81W8"/>
    <n v="139.22"/>
    <n v="66"/>
    <x v="1"/>
    <s v="16x10x8 cm"/>
    <d v="2023-07-30T00:00:00"/>
    <d v="2025-01-01T00:00:00"/>
    <s v="PSWYUL"/>
    <s v="VL3,KGR"/>
    <s v="Red/Small"/>
    <x v="0"/>
    <n v="125.298"/>
    <n v="1.4273972602739726"/>
    <x v="1"/>
    <n v="119.03309999999999"/>
    <n v="112.76820000000001"/>
    <n v="100.23840000000001"/>
    <n v="72.394400000000005"/>
    <n v="33.412799999999997"/>
  </r>
  <r>
    <s v="4RT1NN6A"/>
    <x v="3"/>
    <x v="0"/>
    <s v="Product_Y90PF"/>
    <n v="376.38"/>
    <n v="8"/>
    <x v="0"/>
    <s v="17x12x16 cm"/>
    <d v="2023-03-15T00:00:00"/>
    <d v="2024-01-01T00:00:00"/>
    <s v="7O3JOH"/>
    <s v="3UD,S3G"/>
    <s v="Blue/Medium"/>
    <x v="1"/>
    <n v="338.74200000000002"/>
    <n v="0.8"/>
    <x v="1"/>
    <n v="321.80489999999998"/>
    <n v="304.86780000000005"/>
    <n v="270.99360000000001"/>
    <n v="195.7176"/>
    <n v="90.331199999999995"/>
  </r>
  <r>
    <s v="4BY89PZY"/>
    <x v="3"/>
    <x v="0"/>
    <s v="Product_5AWXP"/>
    <n v="155.85"/>
    <n v="87"/>
    <x v="1"/>
    <s v="18x19x17 cm"/>
    <d v="2023-07-30T00:00:00"/>
    <d v="2025-01-01T00:00:00"/>
    <s v="JRD3GY"/>
    <s v="7YW,9N2"/>
    <s v="Green/Large"/>
    <x v="2"/>
    <n v="140.26499999999999"/>
    <n v="1.4273972602739726"/>
    <x v="1"/>
    <n v="133.25174999999999"/>
    <n v="126.23849999999999"/>
    <n v="112.21199999999999"/>
    <n v="81.042000000000002"/>
    <n v="37.403999999999996"/>
  </r>
  <r>
    <s v="9CEJROFT"/>
    <x v="3"/>
    <x v="0"/>
    <s v="Product_2WIT7"/>
    <n v="387.41"/>
    <n v="44"/>
    <x v="2"/>
    <s v="9x10x12 cm"/>
    <d v="2023-03-15T00:00:00"/>
    <d v="2024-01-01T00:00:00"/>
    <s v="564MVC"/>
    <s v="L6H,E7B"/>
    <s v="Red/Small"/>
    <x v="1"/>
    <n v="348.66900000000004"/>
    <n v="0.8"/>
    <x v="1"/>
    <n v="331.23555000000005"/>
    <n v="313.80210000000005"/>
    <n v="278.93520000000007"/>
    <n v="201.45320000000001"/>
    <n v="92.978400000000008"/>
  </r>
  <r>
    <s v="HPFNJRV4"/>
    <x v="3"/>
    <x v="0"/>
    <s v="Product_PLAR1"/>
    <n v="138.65"/>
    <n v="86"/>
    <x v="2"/>
    <s v="19x12x16 cm"/>
    <d v="2023-03-15T00:00:00"/>
    <d v="2024-01-01T00:00:00"/>
    <s v="W17413"/>
    <s v="EJ8,J8H"/>
    <s v="Blue/Medium"/>
    <x v="2"/>
    <n v="124.785"/>
    <n v="0.8"/>
    <x v="1"/>
    <n v="118.54575"/>
    <n v="112.3065"/>
    <n v="99.828000000000003"/>
    <n v="72.097999999999999"/>
    <n v="33.276000000000003"/>
  </r>
  <r>
    <s v="4OYQ74NV"/>
    <x v="3"/>
    <x v="0"/>
    <s v="Product_30DXA"/>
    <n v="215.84"/>
    <n v="69"/>
    <x v="2"/>
    <s v="20x16x7 cm"/>
    <d v="2023-03-15T00:00:00"/>
    <d v="2025-01-01T00:00:00"/>
    <s v="98RFQT"/>
    <s v="MRW,TMQ"/>
    <s v="Red/Small"/>
    <x v="1"/>
    <n v="194.256"/>
    <n v="1.8027397260273972"/>
    <x v="1"/>
    <n v="184.54319999999998"/>
    <n v="174.8304"/>
    <n v="155.40480000000002"/>
    <n v="112.2368"/>
    <n v="51.801600000000001"/>
  </r>
  <r>
    <s v="ODZDLNTB"/>
    <x v="1"/>
    <x v="0"/>
    <s v="Product_GE580"/>
    <n v="171.64"/>
    <n v="66"/>
    <x v="2"/>
    <s v="8x10x19 cm"/>
    <d v="2023-01-01T00:00:00"/>
    <d v="2024-01-01T00:00:00"/>
    <s v="ZA3COL"/>
    <s v="4DG,LAN"/>
    <s v="Green/Large"/>
    <x v="4"/>
    <n v="154.476"/>
    <n v="1"/>
    <x v="1"/>
    <n v="146.75219999999999"/>
    <n v="139.0284"/>
    <n v="123.58080000000001"/>
    <n v="89.252799999999993"/>
    <n v="41.193599999999996"/>
  </r>
  <r>
    <s v="K6PAQD6X"/>
    <x v="2"/>
    <x v="0"/>
    <s v="Product_DNXUD"/>
    <n v="236.99"/>
    <n v="35"/>
    <x v="1"/>
    <s v="20x12x18 cm"/>
    <d v="2023-03-15T00:00:00"/>
    <d v="2024-01-01T00:00:00"/>
    <s v="XIL7Y6"/>
    <s v="KMR,N2V"/>
    <s v="Red/Small"/>
    <x v="3"/>
    <n v="213.291"/>
    <n v="0.8"/>
    <x v="1"/>
    <n v="202.62644999999998"/>
    <n v="191.96190000000001"/>
    <n v="170.6328"/>
    <n v="123.23480000000001"/>
    <n v="56.877600000000001"/>
  </r>
  <r>
    <s v="DRPYPN1I"/>
    <x v="2"/>
    <x v="0"/>
    <s v="Product_2CVZA"/>
    <n v="93.31"/>
    <n v="52"/>
    <x v="1"/>
    <s v="17x11x19 cm"/>
    <d v="2023-03-15T00:00:00"/>
    <d v="2026-01-01T00:00:00"/>
    <s v="B9KYEM"/>
    <s v="2C3,W7B"/>
    <s v="Green/Large"/>
    <x v="0"/>
    <n v="83.978999999999999"/>
    <n v="2.8027397260273972"/>
    <x v="1"/>
    <n v="79.780049999999989"/>
    <n v="75.581100000000006"/>
    <n v="67.183199999999999"/>
    <n v="48.5212"/>
    <n v="22.394400000000001"/>
  </r>
  <r>
    <s v="AAL8CVI0"/>
    <x v="1"/>
    <x v="0"/>
    <s v="Product_C1B09"/>
    <n v="481.33"/>
    <n v="16"/>
    <x v="2"/>
    <s v="7x17x9 cm"/>
    <d v="2023-07-30T00:00:00"/>
    <d v="2024-01-01T00:00:00"/>
    <s v="MRDF2I"/>
    <s v="HMZ,RLM"/>
    <s v="Red/Small"/>
    <x v="2"/>
    <n v="433.197"/>
    <n v="0.42465753424657532"/>
    <x v="1"/>
    <n v="411.53715"/>
    <n v="389.87729999999999"/>
    <n v="346.55760000000004"/>
    <n v="250.29159999999999"/>
    <n v="115.5192"/>
  </r>
  <r>
    <s v="YKQQUSTQ"/>
    <x v="0"/>
    <x v="0"/>
    <s v="Product_6VZA7"/>
    <n v="373.44"/>
    <n v="94"/>
    <x v="2"/>
    <s v="20x18x13 cm"/>
    <d v="2023-01-01T00:00:00"/>
    <d v="2026-01-01T00:00:00"/>
    <s v="SVAH54"/>
    <s v="KBS,MF1"/>
    <s v="Red/Small"/>
    <x v="0"/>
    <n v="336.096"/>
    <n v="3.0027397260273974"/>
    <x v="0"/>
    <n v="319.2912"/>
    <n v="302.4864"/>
    <n v="268.8768"/>
    <n v="194.18880000000001"/>
    <n v="89.625599999999991"/>
  </r>
  <r>
    <s v="DYO290PP"/>
    <x v="1"/>
    <x v="0"/>
    <s v="Product_QRTIE"/>
    <n v="391.75"/>
    <n v="31"/>
    <x v="2"/>
    <s v="14x6x18 cm"/>
    <d v="2023-03-15T00:00:00"/>
    <d v="2026-01-01T00:00:00"/>
    <s v="5FAY15"/>
    <s v="V2Q,HAJ"/>
    <s v="Red/Small"/>
    <x v="0"/>
    <n v="352.57499999999999"/>
    <n v="2.8027397260273972"/>
    <x v="0"/>
    <n v="334.94624999999996"/>
    <n v="317.3175"/>
    <n v="282.06"/>
    <n v="203.71"/>
    <n v="94.02"/>
  </r>
  <r>
    <s v="NWEHT157"/>
    <x v="0"/>
    <x v="0"/>
    <s v="Product_A3B5E"/>
    <n v="15.87"/>
    <n v="98"/>
    <x v="2"/>
    <s v="7x17x13 cm"/>
    <d v="2023-03-15T00:00:00"/>
    <d v="2025-01-01T00:00:00"/>
    <s v="3TWG79"/>
    <s v="4PA,9Z7"/>
    <s v="Red/Small"/>
    <x v="1"/>
    <n v="14.282999999999999"/>
    <n v="1.8027397260273972"/>
    <x v="1"/>
    <n v="13.568849999999999"/>
    <n v="12.854699999999999"/>
    <n v="11.426400000000001"/>
    <n v="8.2523999999999997"/>
    <n v="3.8087999999999997"/>
  </r>
  <r>
    <s v="47M9YMFT"/>
    <x v="1"/>
    <x v="0"/>
    <s v="Product_HGKKU"/>
    <n v="255.99"/>
    <n v="43"/>
    <x v="0"/>
    <s v="8x8x19 cm"/>
    <d v="2023-03-15T00:00:00"/>
    <d v="2025-01-01T00:00:00"/>
    <s v="4CMDXD"/>
    <s v="14H,X9Q"/>
    <s v="Red/Small"/>
    <x v="2"/>
    <n v="230.39100000000002"/>
    <n v="1.8027397260273972"/>
    <x v="1"/>
    <n v="218.87145000000001"/>
    <n v="207.35190000000003"/>
    <n v="184.31280000000004"/>
    <n v="133.1148"/>
    <n v="61.437600000000003"/>
  </r>
  <r>
    <s v="57ZKLMBJ"/>
    <x v="3"/>
    <x v="0"/>
    <s v="Product_4WPN8"/>
    <n v="484.68"/>
    <n v="92"/>
    <x v="1"/>
    <s v="16x9x7 cm"/>
    <d v="2023-01-01T00:00:00"/>
    <d v="2026-01-01T00:00:00"/>
    <s v="9PA3H9"/>
    <s v="77U,RV0"/>
    <s v="Blue/Medium"/>
    <x v="2"/>
    <n v="436.21199999999999"/>
    <n v="3.0027397260273974"/>
    <x v="0"/>
    <n v="414.40139999999997"/>
    <n v="392.5908"/>
    <n v="348.96960000000001"/>
    <n v="252.03360000000001"/>
    <n v="116.3232"/>
  </r>
  <r>
    <s v="ZFP9DD9S"/>
    <x v="0"/>
    <x v="0"/>
    <s v="Product_YDGWG"/>
    <n v="290.19"/>
    <n v="12"/>
    <x v="2"/>
    <s v="6x11x10 cm"/>
    <d v="2023-01-01T00:00:00"/>
    <d v="2025-01-01T00:00:00"/>
    <s v="YP3DRD"/>
    <s v="MC7,F9M"/>
    <s v="Red/Small"/>
    <x v="2"/>
    <n v="261.17099999999999"/>
    <n v="2.0027397260273974"/>
    <x v="1"/>
    <n v="248.11244999999997"/>
    <n v="235.0539"/>
    <n v="208.93680000000001"/>
    <n v="150.89879999999999"/>
    <n v="69.645600000000002"/>
  </r>
  <r>
    <s v="GD4UJX3T"/>
    <x v="1"/>
    <x v="0"/>
    <s v="Product_OW9IW"/>
    <n v="455.56"/>
    <n v="29"/>
    <x v="1"/>
    <s v="12x18x11 cm"/>
    <d v="2023-03-15T00:00:00"/>
    <d v="2026-01-01T00:00:00"/>
    <s v="0XDP3M"/>
    <s v="17V,WY2"/>
    <s v="Blue/Medium"/>
    <x v="2"/>
    <n v="410.00400000000002"/>
    <n v="2.8027397260273972"/>
    <x v="0"/>
    <n v="389.50380000000001"/>
    <n v="369.00360000000001"/>
    <n v="328.00320000000005"/>
    <n v="236.8912"/>
    <n v="109.3344"/>
  </r>
  <r>
    <s v="BEQQ0H7V"/>
    <x v="1"/>
    <x v="0"/>
    <s v="Product_CF2LI"/>
    <n v="399.86"/>
    <n v="34"/>
    <x v="0"/>
    <s v="20x7x9 cm"/>
    <d v="2023-07-30T00:00:00"/>
    <d v="2024-01-01T00:00:00"/>
    <s v="GNSVHL"/>
    <s v="3AB,WE0"/>
    <s v="Blue/Medium"/>
    <x v="3"/>
    <n v="359.87400000000002"/>
    <n v="0.42465753424657532"/>
    <x v="1"/>
    <n v="341.88030000000003"/>
    <n v="323.88660000000004"/>
    <n v="287.89920000000001"/>
    <n v="207.92720000000003"/>
    <n v="95.966399999999993"/>
  </r>
  <r>
    <s v="2Q91OFVI"/>
    <x v="0"/>
    <x v="0"/>
    <s v="Product_XM7SA"/>
    <n v="398.64"/>
    <n v="13"/>
    <x v="1"/>
    <s v="12x8x9 cm"/>
    <d v="2023-01-01T00:00:00"/>
    <d v="2025-01-01T00:00:00"/>
    <s v="3NCR7T"/>
    <s v="16U,57Z"/>
    <s v="Red/Small"/>
    <x v="0"/>
    <n v="358.77599999999995"/>
    <n v="2.0027397260273974"/>
    <x v="1"/>
    <n v="340.83719999999994"/>
    <n v="322.89839999999998"/>
    <n v="287.02079999999995"/>
    <n v="207.2928"/>
    <n v="95.673599999999993"/>
  </r>
  <r>
    <s v="ESG8SBG1"/>
    <x v="1"/>
    <x v="0"/>
    <s v="Product_P35CY"/>
    <n v="140.47999999999999"/>
    <n v="90"/>
    <x v="2"/>
    <s v="20x13x20 cm"/>
    <d v="2023-03-15T00:00:00"/>
    <d v="2025-01-01T00:00:00"/>
    <s v="1P8MFZ"/>
    <s v="8OW,BDB"/>
    <s v="Green/Large"/>
    <x v="4"/>
    <n v="126.43199999999999"/>
    <n v="1.8027397260273972"/>
    <x v="1"/>
    <n v="120.11039999999998"/>
    <n v="113.78879999999999"/>
    <n v="101.1456"/>
    <n v="73.049599999999998"/>
    <n v="33.715199999999996"/>
  </r>
  <r>
    <s v="V2ES9SJL"/>
    <x v="2"/>
    <x v="0"/>
    <s v="Product_5OXWE"/>
    <n v="319.99"/>
    <n v="8"/>
    <x v="1"/>
    <s v="17x14x19 cm"/>
    <d v="2023-07-30T00:00:00"/>
    <d v="2026-01-01T00:00:00"/>
    <s v="J8DYVN"/>
    <s v="HT5,26H"/>
    <s v="Blue/Medium"/>
    <x v="3"/>
    <n v="287.99099999999999"/>
    <n v="2.4273972602739726"/>
    <x v="1"/>
    <n v="273.59144999999995"/>
    <n v="259.19189999999998"/>
    <n v="230.39279999999999"/>
    <n v="166.3948"/>
    <n v="76.797600000000003"/>
  </r>
  <r>
    <s v="QX7F6Z0O"/>
    <x v="2"/>
    <x v="0"/>
    <s v="Product_R4TC4"/>
    <n v="274.7"/>
    <n v="74"/>
    <x v="1"/>
    <s v="12x15x14 cm"/>
    <d v="2023-01-01T00:00:00"/>
    <d v="2026-01-01T00:00:00"/>
    <s v="0FQ450"/>
    <s v="GCB,JGA"/>
    <s v="Red/Small"/>
    <x v="1"/>
    <n v="247.23"/>
    <n v="3.0027397260273974"/>
    <x v="0"/>
    <n v="234.86849999999998"/>
    <n v="222.50700000000001"/>
    <n v="197.78399999999999"/>
    <n v="142.84399999999999"/>
    <n v="65.927999999999997"/>
  </r>
  <r>
    <s v="1943EHQJ"/>
    <x v="2"/>
    <x v="0"/>
    <s v="Product_PIVDL"/>
    <n v="171.61"/>
    <n v="2"/>
    <x v="2"/>
    <s v="20x11x8 cm"/>
    <d v="2023-01-01T00:00:00"/>
    <d v="2025-01-01T00:00:00"/>
    <s v="R1QOEN"/>
    <s v="KQH,3LF"/>
    <s v="Red/Small"/>
    <x v="4"/>
    <n v="154.44900000000001"/>
    <n v="2.0027397260273974"/>
    <x v="1"/>
    <n v="146.72655"/>
    <n v="139.00410000000002"/>
    <n v="123.55920000000002"/>
    <n v="89.237200000000016"/>
    <n v="41.186399999999999"/>
  </r>
  <r>
    <s v="36ULWBUW"/>
    <x v="1"/>
    <x v="0"/>
    <s v="Product_Z63Y9"/>
    <n v="27.74"/>
    <n v="69"/>
    <x v="2"/>
    <s v="13x14x9 cm"/>
    <d v="2023-01-01T00:00:00"/>
    <d v="2026-01-01T00:00:00"/>
    <s v="D9PBS4"/>
    <s v="CIR,MF6"/>
    <s v="Green/Large"/>
    <x v="2"/>
    <n v="24.965999999999998"/>
    <n v="3.0027397260273974"/>
    <x v="0"/>
    <n v="23.717699999999997"/>
    <n v="22.469399999999997"/>
    <n v="19.972799999999999"/>
    <n v="14.424799999999999"/>
    <n v="6.6575999999999995"/>
  </r>
  <r>
    <s v="IVU4OKJZ"/>
    <x v="2"/>
    <x v="0"/>
    <s v="Product_LLWCM"/>
    <n v="443.75"/>
    <n v="46"/>
    <x v="0"/>
    <s v="17x7x16 cm"/>
    <d v="2023-03-15T00:00:00"/>
    <d v="2024-01-01T00:00:00"/>
    <s v="DGGZQA"/>
    <s v="1FP,35N"/>
    <s v="Green/Large"/>
    <x v="0"/>
    <n v="399.375"/>
    <n v="0.8"/>
    <x v="1"/>
    <n v="379.40625"/>
    <n v="359.4375"/>
    <n v="319.5"/>
    <n v="230.75"/>
    <n v="106.5"/>
  </r>
  <r>
    <s v="0DU74C07"/>
    <x v="3"/>
    <x v="0"/>
    <s v="Product_OO9TE"/>
    <n v="192.71"/>
    <n v="1"/>
    <x v="2"/>
    <s v="17x12x18 cm"/>
    <d v="2023-07-30T00:00:00"/>
    <d v="2024-01-01T00:00:00"/>
    <s v="JTHVLG"/>
    <s v="NYR,Q9V"/>
    <s v="Blue/Medium"/>
    <x v="3"/>
    <n v="173.43900000000002"/>
    <n v="0.42465753424657532"/>
    <x v="1"/>
    <n v="164.76705000000001"/>
    <n v="156.09510000000003"/>
    <n v="138.75120000000001"/>
    <n v="100.20920000000001"/>
    <n v="46.250399999999999"/>
  </r>
  <r>
    <s v="3KYC7G4L"/>
    <x v="2"/>
    <x v="0"/>
    <s v="Product_STNXB"/>
    <n v="480.31"/>
    <n v="90"/>
    <x v="1"/>
    <s v="16x17x17 cm"/>
    <d v="2023-01-01T00:00:00"/>
    <d v="2026-01-01T00:00:00"/>
    <s v="0KH3HF"/>
    <s v="E69,QAS"/>
    <s v="Blue/Medium"/>
    <x v="3"/>
    <n v="432.279"/>
    <n v="3.0027397260273974"/>
    <x v="0"/>
    <n v="410.66504999999995"/>
    <n v="389.05110000000002"/>
    <n v="345.82320000000004"/>
    <n v="249.7612"/>
    <n v="115.2744"/>
  </r>
  <r>
    <s v="57LN6Q28"/>
    <x v="1"/>
    <x v="0"/>
    <s v="Product_SSIGZ"/>
    <n v="185.48"/>
    <n v="16"/>
    <x v="2"/>
    <s v="13x17x18 cm"/>
    <d v="2023-03-15T00:00:00"/>
    <d v="2025-01-01T00:00:00"/>
    <s v="F0LPPI"/>
    <s v="5V4,LA0"/>
    <s v="Green/Large"/>
    <x v="0"/>
    <n v="166.93199999999999"/>
    <n v="1.8027397260273972"/>
    <x v="1"/>
    <n v="158.58539999999999"/>
    <n v="150.2388"/>
    <n v="133.54560000000001"/>
    <n v="96.449600000000004"/>
    <n v="44.515199999999993"/>
  </r>
  <r>
    <s v="J54UA4R4"/>
    <x v="1"/>
    <x v="0"/>
    <s v="Product_G64UD"/>
    <n v="219.93"/>
    <n v="21"/>
    <x v="2"/>
    <s v="12x13x9 cm"/>
    <d v="2023-07-30T00:00:00"/>
    <d v="2026-01-01T00:00:00"/>
    <s v="2IASQG"/>
    <s v="QBK,QKD"/>
    <s v="Blue/Medium"/>
    <x v="0"/>
    <n v="197.93700000000001"/>
    <n v="2.4273972602739726"/>
    <x v="0"/>
    <n v="188.04015000000001"/>
    <n v="178.14330000000001"/>
    <n v="158.34960000000001"/>
    <n v="114.36360000000001"/>
    <n v="52.783200000000001"/>
  </r>
  <r>
    <s v="EA8SO9SF"/>
    <x v="1"/>
    <x v="0"/>
    <s v="Product_E0OIC"/>
    <n v="421.32"/>
    <n v="82"/>
    <x v="1"/>
    <s v="14x7x19 cm"/>
    <d v="2023-03-15T00:00:00"/>
    <d v="2025-01-01T00:00:00"/>
    <s v="3Q4MQ0"/>
    <s v="H5Z,J2B"/>
    <s v="Green/Large"/>
    <x v="2"/>
    <n v="379.18799999999999"/>
    <n v="1.8027397260273972"/>
    <x v="1"/>
    <n v="360.22859999999997"/>
    <n v="341.26920000000001"/>
    <n v="303.35039999999998"/>
    <n v="219.0864"/>
    <n v="101.1168"/>
  </r>
  <r>
    <s v="9BDQO423"/>
    <x v="3"/>
    <x v="0"/>
    <s v="Product_G0KT2"/>
    <n v="66.58"/>
    <n v="64"/>
    <x v="0"/>
    <s v="19x8x17 cm"/>
    <d v="2023-03-15T00:00:00"/>
    <d v="2026-01-01T00:00:00"/>
    <s v="SJMMTJ"/>
    <s v="NTV,41N"/>
    <s v="Red/Small"/>
    <x v="3"/>
    <n v="59.921999999999997"/>
    <n v="2.8027397260273972"/>
    <x v="1"/>
    <n v="56.925899999999992"/>
    <n v="53.9298"/>
    <n v="47.937600000000003"/>
    <n v="34.621600000000001"/>
    <n v="15.979199999999999"/>
  </r>
  <r>
    <s v="1F2IQS45"/>
    <x v="3"/>
    <x v="0"/>
    <s v="Product_GCHFM"/>
    <n v="247.32"/>
    <n v="50"/>
    <x v="1"/>
    <s v="15x17x16 cm"/>
    <d v="2023-07-30T00:00:00"/>
    <d v="2025-01-01T00:00:00"/>
    <s v="LQMXIM"/>
    <s v="R3O,PAE"/>
    <s v="Green/Large"/>
    <x v="4"/>
    <n v="222.58799999999999"/>
    <n v="1.4273972602739726"/>
    <x v="0"/>
    <n v="211.45859999999999"/>
    <n v="200.32919999999999"/>
    <n v="178.07040000000001"/>
    <n v="128.60640000000001"/>
    <n v="59.356799999999993"/>
  </r>
  <r>
    <s v="4YGBO1EX"/>
    <x v="0"/>
    <x v="0"/>
    <s v="Product_3JKPM"/>
    <n v="235.96"/>
    <n v="96"/>
    <x v="1"/>
    <s v="15x8x5 cm"/>
    <d v="2023-01-01T00:00:00"/>
    <d v="2024-01-01T00:00:00"/>
    <s v="03V5JF"/>
    <s v="YLJ,8ZV"/>
    <s v="Red/Small"/>
    <x v="4"/>
    <n v="212.364"/>
    <n v="1"/>
    <x v="1"/>
    <n v="201.7458"/>
    <n v="191.1276"/>
    <n v="169.89120000000003"/>
    <n v="122.6992"/>
    <n v="56.630400000000002"/>
  </r>
  <r>
    <s v="G5RQS89X"/>
    <x v="0"/>
    <x v="0"/>
    <s v="Product_RMHMK"/>
    <n v="483.15"/>
    <n v="46"/>
    <x v="2"/>
    <s v="15x14x15 cm"/>
    <d v="2023-01-01T00:00:00"/>
    <d v="2024-01-01T00:00:00"/>
    <s v="8SMXW4"/>
    <s v="PGI,C64"/>
    <s v="Red/Small"/>
    <x v="2"/>
    <n v="434.83499999999998"/>
    <n v="1"/>
    <x v="1"/>
    <n v="413.09324999999995"/>
    <n v="391.35149999999999"/>
    <n v="347.86799999999999"/>
    <n v="251.238"/>
    <n v="115.95599999999999"/>
  </r>
  <r>
    <s v="AEPJNNMR"/>
    <x v="1"/>
    <x v="0"/>
    <s v="Product_L6V19"/>
    <n v="484.48"/>
    <n v="87"/>
    <x v="1"/>
    <s v="19x16x20 cm"/>
    <d v="2023-03-15T00:00:00"/>
    <d v="2025-01-01T00:00:00"/>
    <s v="U6YK4I"/>
    <s v="R4N,E3G"/>
    <s v="Blue/Medium"/>
    <x v="4"/>
    <n v="436.03200000000004"/>
    <n v="1.8027397260273972"/>
    <x v="1"/>
    <n v="414.23040000000003"/>
    <n v="392.42880000000002"/>
    <n v="348.82560000000007"/>
    <n v="251.92960000000002"/>
    <n v="116.2752"/>
  </r>
  <r>
    <s v="620LQTMV"/>
    <x v="0"/>
    <x v="0"/>
    <s v="Product_3XAR8"/>
    <n v="470.35"/>
    <n v="97"/>
    <x v="0"/>
    <s v="11x5x10 cm"/>
    <d v="2023-07-30T00:00:00"/>
    <d v="2025-01-01T00:00:00"/>
    <s v="FZM31Z"/>
    <s v="BO5,IHO"/>
    <s v="Blue/Medium"/>
    <x v="4"/>
    <n v="423.315"/>
    <n v="1.4273972602739726"/>
    <x v="1"/>
    <n v="402.14924999999999"/>
    <n v="380.98349999999999"/>
    <n v="338.65200000000004"/>
    <n v="244.58200000000002"/>
    <n v="112.884"/>
  </r>
  <r>
    <s v="EK7N4E98"/>
    <x v="3"/>
    <x v="0"/>
    <s v="Product_OFD30"/>
    <n v="439.69"/>
    <n v="52"/>
    <x v="0"/>
    <s v="20x5x13 cm"/>
    <d v="2023-01-01T00:00:00"/>
    <d v="2025-01-01T00:00:00"/>
    <s v="U62OTC"/>
    <s v="IHY,ASK"/>
    <s v="Green/Large"/>
    <x v="3"/>
    <n v="395.721"/>
    <n v="2.0027397260273974"/>
    <x v="1"/>
    <n v="375.93494999999996"/>
    <n v="356.14890000000003"/>
    <n v="316.57680000000005"/>
    <n v="228.6388"/>
    <n v="105.5256"/>
  </r>
  <r>
    <s v="FTZMGV4V"/>
    <x v="0"/>
    <x v="0"/>
    <s v="Product_Q654M"/>
    <n v="238.76"/>
    <n v="69"/>
    <x v="2"/>
    <s v="11x16x17 cm"/>
    <d v="2023-07-30T00:00:00"/>
    <d v="2026-01-01T00:00:00"/>
    <s v="EVHCDZ"/>
    <s v="9KR,10A"/>
    <s v="Blue/Medium"/>
    <x v="0"/>
    <n v="214.88399999999999"/>
    <n v="2.4273972602739726"/>
    <x v="0"/>
    <n v="204.13979999999998"/>
    <n v="193.3956"/>
    <n v="171.90719999999999"/>
    <n v="124.15519999999999"/>
    <n v="57.302399999999999"/>
  </r>
  <r>
    <s v="U3HUFPCZ"/>
    <x v="1"/>
    <x v="0"/>
    <s v="Product_69QNF"/>
    <n v="251.42"/>
    <n v="84"/>
    <x v="2"/>
    <s v="14x13x5 cm"/>
    <d v="2023-07-30T00:00:00"/>
    <d v="2026-01-01T00:00:00"/>
    <s v="DHEXBJ"/>
    <s v="HRX,KF1"/>
    <s v="Blue/Medium"/>
    <x v="2"/>
    <n v="226.27799999999999"/>
    <n v="2.4273972602739726"/>
    <x v="0"/>
    <n v="214.96409999999997"/>
    <n v="203.65019999999998"/>
    <n v="181.0224"/>
    <n v="130.73839999999998"/>
    <n v="60.340800000000002"/>
  </r>
  <r>
    <s v="U4WV9Z5Z"/>
    <x v="0"/>
    <x v="0"/>
    <s v="Product_XK85S"/>
    <n v="445.02"/>
    <n v="46"/>
    <x v="1"/>
    <s v="5x9x17 cm"/>
    <d v="2023-01-01T00:00:00"/>
    <d v="2024-01-01T00:00:00"/>
    <s v="USFKPI"/>
    <s v="ZUF,PHZ"/>
    <s v="Blue/Medium"/>
    <x v="0"/>
    <n v="400.51799999999997"/>
    <n v="1"/>
    <x v="1"/>
    <n v="380.49209999999994"/>
    <n v="360.46619999999996"/>
    <n v="320.4144"/>
    <n v="231.41040000000001"/>
    <n v="106.80479999999999"/>
  </r>
  <r>
    <s v="6JR3UUK1"/>
    <x v="1"/>
    <x v="0"/>
    <s v="Product_L8PUH"/>
    <n v="405.5"/>
    <n v="46"/>
    <x v="0"/>
    <s v="8x17x7 cm"/>
    <d v="2023-01-01T00:00:00"/>
    <d v="2025-01-01T00:00:00"/>
    <s v="24K0G3"/>
    <s v="BH9,ZFS"/>
    <s v="Green/Large"/>
    <x v="1"/>
    <n v="364.95"/>
    <n v="2.0027397260273974"/>
    <x v="1"/>
    <n v="346.70249999999999"/>
    <n v="328.45499999999998"/>
    <n v="291.95999999999998"/>
    <n v="210.86"/>
    <n v="97.32"/>
  </r>
  <r>
    <s v="PK65Z9SP"/>
    <x v="2"/>
    <x v="0"/>
    <s v="Product_KRSM2"/>
    <n v="496.85"/>
    <n v="70"/>
    <x v="2"/>
    <s v="5x19x13 cm"/>
    <d v="2023-07-30T00:00:00"/>
    <d v="2026-01-01T00:00:00"/>
    <s v="N8YH7B"/>
    <s v="UT1,P8G"/>
    <s v="Blue/Medium"/>
    <x v="0"/>
    <n v="447.16500000000002"/>
    <n v="2.4273972602739726"/>
    <x v="1"/>
    <n v="424.80675000000002"/>
    <n v="402.44850000000002"/>
    <n v="357.73200000000003"/>
    <n v="258.36200000000002"/>
    <n v="119.244"/>
  </r>
  <r>
    <s v="J1E0QHSU"/>
    <x v="1"/>
    <x v="0"/>
    <s v="Product_GI2LA"/>
    <n v="417.51"/>
    <n v="50"/>
    <x v="1"/>
    <s v="7x15x17 cm"/>
    <d v="2023-01-01T00:00:00"/>
    <d v="2025-01-01T00:00:00"/>
    <s v="SPWDXH"/>
    <s v="0IA,KXN"/>
    <s v="Blue/Medium"/>
    <x v="1"/>
    <n v="375.75900000000001"/>
    <n v="2.0027397260273974"/>
    <x v="1"/>
    <n v="356.97104999999999"/>
    <n v="338.18310000000002"/>
    <n v="300.60720000000003"/>
    <n v="217.1052"/>
    <n v="100.2024"/>
  </r>
  <r>
    <s v="HZPC6M8X"/>
    <x v="1"/>
    <x v="0"/>
    <s v="Product_BS8XK"/>
    <n v="90.08"/>
    <n v="67"/>
    <x v="0"/>
    <s v="15x16x17 cm"/>
    <d v="2023-01-01T00:00:00"/>
    <d v="2025-01-01T00:00:00"/>
    <s v="GQUQUM"/>
    <s v="29S,3YD"/>
    <s v="Red/Small"/>
    <x v="1"/>
    <n v="81.072000000000003"/>
    <n v="2.0027397260273974"/>
    <x v="1"/>
    <n v="77.0184"/>
    <n v="72.964800000000011"/>
    <n v="64.857600000000005"/>
    <n v="46.8416"/>
    <n v="21.619199999999999"/>
  </r>
  <r>
    <s v="XC5A28Q6"/>
    <x v="0"/>
    <x v="0"/>
    <s v="Product_HXIYG"/>
    <n v="140.52000000000001"/>
    <n v="10"/>
    <x v="1"/>
    <s v="12x16x15 cm"/>
    <d v="2023-01-01T00:00:00"/>
    <d v="2026-01-01T00:00:00"/>
    <s v="1GR65P"/>
    <s v="8H7,DHG"/>
    <s v="Green/Large"/>
    <x v="0"/>
    <n v="126.468"/>
    <n v="3.0027397260273974"/>
    <x v="0"/>
    <n v="120.1446"/>
    <n v="113.8212"/>
    <n v="101.17440000000001"/>
    <n v="73.070400000000006"/>
    <n v="33.724800000000002"/>
  </r>
  <r>
    <s v="DK4VVW94"/>
    <x v="1"/>
    <x v="0"/>
    <s v="Product_6V99L"/>
    <n v="447.65"/>
    <n v="97"/>
    <x v="2"/>
    <s v="13x5x14 cm"/>
    <d v="2023-07-30T00:00:00"/>
    <d v="2025-01-01T00:00:00"/>
    <s v="BDAIIN"/>
    <s v="DM3,8AC"/>
    <s v="Blue/Medium"/>
    <x v="0"/>
    <n v="402.88499999999999"/>
    <n v="1.4273972602739726"/>
    <x v="1"/>
    <n v="382.74074999999999"/>
    <n v="362.59649999999999"/>
    <n v="322.30799999999999"/>
    <n v="232.77799999999999"/>
    <n v="107.43599999999999"/>
  </r>
  <r>
    <s v="3U26J1AB"/>
    <x v="0"/>
    <x v="0"/>
    <s v="Product_5AWDI"/>
    <n v="134.84"/>
    <n v="24"/>
    <x v="1"/>
    <s v="11x5x8 cm"/>
    <d v="2023-03-15T00:00:00"/>
    <d v="2024-01-01T00:00:00"/>
    <s v="I337PF"/>
    <s v="2MT,QZK"/>
    <s v="Red/Small"/>
    <x v="2"/>
    <n v="121.35599999999999"/>
    <n v="0.8"/>
    <x v="1"/>
    <n v="115.28819999999999"/>
    <n v="109.2204"/>
    <n v="97.084800000000001"/>
    <n v="70.116799999999998"/>
    <n v="32.361600000000003"/>
  </r>
  <r>
    <s v="ZODD5QPW"/>
    <x v="2"/>
    <x v="0"/>
    <s v="Product_X2CBW"/>
    <n v="211.42"/>
    <n v="41"/>
    <x v="2"/>
    <s v="6x5x16 cm"/>
    <d v="2023-03-15T00:00:00"/>
    <d v="2025-01-01T00:00:00"/>
    <s v="FTAAEC"/>
    <s v="K7F,OUK"/>
    <s v="Blue/Medium"/>
    <x v="0"/>
    <n v="190.27799999999999"/>
    <n v="1.8027397260273972"/>
    <x v="1"/>
    <n v="180.76409999999998"/>
    <n v="171.25020000000001"/>
    <n v="152.22239999999999"/>
    <n v="109.9384"/>
    <n v="50.740799999999993"/>
  </r>
  <r>
    <s v="ZGE9ETE3"/>
    <x v="0"/>
    <x v="0"/>
    <s v="Product_4JMEJ"/>
    <n v="481.24"/>
    <n v="70"/>
    <x v="0"/>
    <s v="14x5x16 cm"/>
    <d v="2023-03-15T00:00:00"/>
    <d v="2025-01-01T00:00:00"/>
    <s v="CGD0GX"/>
    <s v="G24,3SK"/>
    <s v="Blue/Medium"/>
    <x v="3"/>
    <n v="433.11599999999999"/>
    <n v="1.8027397260273972"/>
    <x v="1"/>
    <n v="411.46019999999999"/>
    <n v="389.80439999999999"/>
    <n v="346.49279999999999"/>
    <n v="250.24480000000003"/>
    <n v="115.49759999999999"/>
  </r>
  <r>
    <s v="ZQYBIGQD"/>
    <x v="2"/>
    <x v="0"/>
    <s v="Product_VKHV9"/>
    <n v="408.89"/>
    <n v="54"/>
    <x v="1"/>
    <s v="19x8x9 cm"/>
    <d v="2023-01-01T00:00:00"/>
    <d v="2026-01-01T00:00:00"/>
    <s v="FNNQRZ"/>
    <s v="0LJ,56B"/>
    <s v="Green/Large"/>
    <x v="3"/>
    <n v="368.00099999999998"/>
    <n v="3.0027397260273974"/>
    <x v="1"/>
    <n v="349.60094999999995"/>
    <n v="331.20089999999999"/>
    <n v="294.4008"/>
    <n v="212.62280000000001"/>
    <n v="98.133599999999987"/>
  </r>
  <r>
    <s v="55NC1XOH"/>
    <x v="3"/>
    <x v="0"/>
    <s v="Product_KJGFC"/>
    <n v="125.7"/>
    <n v="12"/>
    <x v="1"/>
    <s v="12x14x8 cm"/>
    <d v="2023-03-15T00:00:00"/>
    <d v="2025-01-01T00:00:00"/>
    <s v="S3FUDY"/>
    <s v="PTP,995"/>
    <s v="Red/Small"/>
    <x v="4"/>
    <n v="113.13"/>
    <n v="1.8027397260273972"/>
    <x v="1"/>
    <n v="107.47349999999999"/>
    <n v="101.81699999999999"/>
    <n v="90.504000000000005"/>
    <n v="65.364000000000004"/>
    <n v="30.167999999999999"/>
  </r>
  <r>
    <s v="W1BXL2R3"/>
    <x v="2"/>
    <x v="0"/>
    <s v="Product_70EAJ"/>
    <n v="175.27"/>
    <n v="54"/>
    <x v="0"/>
    <s v="9x7x13 cm"/>
    <d v="2023-07-30T00:00:00"/>
    <d v="2026-01-01T00:00:00"/>
    <s v="BWTZ4W"/>
    <s v="X0B,W53"/>
    <s v="Blue/Medium"/>
    <x v="0"/>
    <n v="157.74299999999999"/>
    <n v="2.4273972602739726"/>
    <x v="0"/>
    <n v="149.85584999999998"/>
    <n v="141.96870000000001"/>
    <n v="126.1944"/>
    <n v="91.140400000000014"/>
    <n v="42.064799999999998"/>
  </r>
  <r>
    <s v="EN2Q4B7K"/>
    <x v="2"/>
    <x v="0"/>
    <s v="Product_162SE"/>
    <n v="243.28"/>
    <n v="94"/>
    <x v="0"/>
    <s v="9x8x7 cm"/>
    <d v="2023-07-30T00:00:00"/>
    <d v="2025-01-01T00:00:00"/>
    <s v="PU0TJI"/>
    <s v="I5C,EIH"/>
    <s v="Red/Small"/>
    <x v="0"/>
    <n v="218.952"/>
    <n v="1.4273972602739726"/>
    <x v="1"/>
    <n v="208.00439999999998"/>
    <n v="197.05680000000001"/>
    <n v="175.16160000000002"/>
    <n v="126.5056"/>
    <n v="58.3872"/>
  </r>
  <r>
    <s v="GHEKEPN2"/>
    <x v="1"/>
    <x v="0"/>
    <s v="Product_ZAD6J"/>
    <n v="429.28"/>
    <n v="57"/>
    <x v="0"/>
    <s v="12x8x15 cm"/>
    <d v="2023-07-30T00:00:00"/>
    <d v="2025-01-01T00:00:00"/>
    <s v="8FOUJ2"/>
    <s v="74C,SDY"/>
    <s v="Red/Small"/>
    <x v="2"/>
    <n v="386.35199999999998"/>
    <n v="1.4273972602739726"/>
    <x v="1"/>
    <n v="367.03439999999995"/>
    <n v="347.71679999999998"/>
    <n v="309.08159999999998"/>
    <n v="223.22559999999999"/>
    <n v="103.02719999999999"/>
  </r>
  <r>
    <s v="GMQU0MBT"/>
    <x v="0"/>
    <x v="0"/>
    <s v="Product_11FHE"/>
    <n v="70.180000000000007"/>
    <n v="10"/>
    <x v="2"/>
    <s v="8x18x7 cm"/>
    <d v="2023-03-15T00:00:00"/>
    <d v="2026-01-01T00:00:00"/>
    <s v="7X1Z02"/>
    <s v="1CU,ZE5"/>
    <s v="Green/Large"/>
    <x v="3"/>
    <n v="63.162000000000006"/>
    <n v="2.8027397260273972"/>
    <x v="0"/>
    <n v="60.003900000000002"/>
    <n v="56.845800000000004"/>
    <n v="50.529600000000009"/>
    <n v="36.493600000000008"/>
    <n v="16.8432"/>
  </r>
  <r>
    <s v="HKTUT6Z6"/>
    <x v="3"/>
    <x v="0"/>
    <s v="Product_SC0W6"/>
    <n v="210.85"/>
    <n v="80"/>
    <x v="2"/>
    <s v="14x8x13 cm"/>
    <d v="2023-01-01T00:00:00"/>
    <d v="2026-01-01T00:00:00"/>
    <s v="WFDVML"/>
    <s v="J9O,9YQ"/>
    <s v="Green/Large"/>
    <x v="2"/>
    <n v="189.76499999999999"/>
    <n v="3.0027397260273974"/>
    <x v="0"/>
    <n v="180.27674999999999"/>
    <n v="170.7885"/>
    <n v="151.81199999999998"/>
    <n v="109.642"/>
    <n v="50.603999999999999"/>
  </r>
  <r>
    <s v="HLGJ66XW"/>
    <x v="3"/>
    <x v="0"/>
    <s v="Product_L8OAB"/>
    <n v="201.27"/>
    <n v="74"/>
    <x v="0"/>
    <s v="14x5x5 cm"/>
    <d v="2023-03-15T00:00:00"/>
    <d v="2025-01-01T00:00:00"/>
    <s v="8R9M7P"/>
    <s v="KI1,KHB"/>
    <s v="Blue/Medium"/>
    <x v="3"/>
    <n v="181.143"/>
    <n v="1.8027397260273972"/>
    <x v="1"/>
    <n v="172.08584999999999"/>
    <n v="163.02870000000001"/>
    <n v="144.9144"/>
    <n v="104.66040000000001"/>
    <n v="48.3048"/>
  </r>
  <r>
    <s v="EGGNE38C"/>
    <x v="0"/>
    <x v="0"/>
    <s v="Product_0YLY1"/>
    <n v="104.94"/>
    <n v="38"/>
    <x v="2"/>
    <s v="11x14x20 cm"/>
    <d v="2023-07-30T00:00:00"/>
    <d v="2026-01-01T00:00:00"/>
    <s v="DTHJ5C"/>
    <s v="9MW,X6D"/>
    <s v="Blue/Medium"/>
    <x v="0"/>
    <n v="94.445999999999998"/>
    <n v="2.4273972602739726"/>
    <x v="1"/>
    <n v="89.723699999999994"/>
    <n v="85.001400000000004"/>
    <n v="75.556799999999996"/>
    <n v="54.568800000000003"/>
    <n v="25.185599999999997"/>
  </r>
  <r>
    <s v="T47Y1OUO"/>
    <x v="0"/>
    <x v="0"/>
    <s v="Product_ZOFO7"/>
    <n v="364.9"/>
    <n v="16"/>
    <x v="1"/>
    <s v="8x6x9 cm"/>
    <d v="2023-01-01T00:00:00"/>
    <d v="2026-01-01T00:00:00"/>
    <s v="FHF4YH"/>
    <s v="U0Z,3QM"/>
    <s v="Red/Small"/>
    <x v="2"/>
    <n v="328.40999999999997"/>
    <n v="3.0027397260273974"/>
    <x v="0"/>
    <n v="311.98949999999996"/>
    <n v="295.56899999999996"/>
    <n v="262.72800000000001"/>
    <n v="189.74799999999999"/>
    <n v="87.575999999999993"/>
  </r>
  <r>
    <s v="3EOQV0AS"/>
    <x v="1"/>
    <x v="0"/>
    <s v="Product_O93VI"/>
    <n v="492.13"/>
    <n v="53"/>
    <x v="0"/>
    <s v="7x9x14 cm"/>
    <d v="2023-07-30T00:00:00"/>
    <d v="2024-01-01T00:00:00"/>
    <s v="B67HCJ"/>
    <s v="EGO,ONY"/>
    <s v="Blue/Medium"/>
    <x v="1"/>
    <n v="442.91699999999997"/>
    <n v="0.42465753424657532"/>
    <x v="1"/>
    <n v="420.77114999999998"/>
    <n v="398.62529999999998"/>
    <n v="354.33359999999999"/>
    <n v="255.9076"/>
    <n v="118.1112"/>
  </r>
  <r>
    <s v="0C040YHS"/>
    <x v="1"/>
    <x v="0"/>
    <s v="Product_233B3"/>
    <n v="320.75"/>
    <n v="7"/>
    <x v="2"/>
    <s v="14x14x18 cm"/>
    <d v="2023-03-15T00:00:00"/>
    <d v="2026-01-01T00:00:00"/>
    <s v="V2YEP4"/>
    <s v="54C,HD8"/>
    <s v="Blue/Medium"/>
    <x v="2"/>
    <n v="288.67500000000001"/>
    <n v="2.8027397260273972"/>
    <x v="1"/>
    <n v="274.24124999999998"/>
    <n v="259.8075"/>
    <n v="230.94000000000003"/>
    <n v="166.79"/>
    <n v="76.98"/>
  </r>
  <r>
    <s v="K8PUG1UH"/>
    <x v="0"/>
    <x v="0"/>
    <s v="Product_UYIGV"/>
    <n v="177.91"/>
    <n v="19"/>
    <x v="1"/>
    <s v="15x15x8 cm"/>
    <d v="2023-07-30T00:00:00"/>
    <d v="2026-01-01T00:00:00"/>
    <s v="LQYZWZ"/>
    <s v="LG5,WM4"/>
    <s v="Red/Small"/>
    <x v="3"/>
    <n v="160.119"/>
    <n v="2.4273972602739726"/>
    <x v="0"/>
    <n v="152.11304999999999"/>
    <n v="144.1071"/>
    <n v="128.09520000000001"/>
    <n v="92.513199999999998"/>
    <n v="42.698399999999999"/>
  </r>
  <r>
    <s v="WKSTHA98"/>
    <x v="3"/>
    <x v="0"/>
    <s v="Product_E05EB"/>
    <n v="277.66000000000003"/>
    <n v="42"/>
    <x v="0"/>
    <s v="8x20x15 cm"/>
    <d v="2023-07-30T00:00:00"/>
    <d v="2025-01-01T00:00:00"/>
    <s v="CQ4DRU"/>
    <s v="TX1,FAB"/>
    <s v="Red/Small"/>
    <x v="0"/>
    <n v="249.89400000000001"/>
    <n v="1.4273972602739726"/>
    <x v="1"/>
    <n v="237.39929999999998"/>
    <n v="224.90460000000002"/>
    <n v="199.91520000000003"/>
    <n v="144.38320000000002"/>
    <n v="66.638400000000004"/>
  </r>
  <r>
    <s v="L82N9NGY"/>
    <x v="1"/>
    <x v="0"/>
    <s v="Product_YARA6"/>
    <n v="305.27999999999997"/>
    <n v="58"/>
    <x v="2"/>
    <s v="6x20x13 cm"/>
    <d v="2023-01-01T00:00:00"/>
    <d v="2024-01-01T00:00:00"/>
    <s v="KSOCYG"/>
    <s v="YCS,0Z6"/>
    <s v="Red/Small"/>
    <x v="3"/>
    <n v="274.75199999999995"/>
    <n v="1"/>
    <x v="1"/>
    <n v="261.01439999999997"/>
    <n v="247.27679999999995"/>
    <n v="219.80159999999998"/>
    <n v="158.7456"/>
    <n v="73.267199999999988"/>
  </r>
  <r>
    <s v="PUB5WJW6"/>
    <x v="1"/>
    <x v="0"/>
    <s v="Product_CT1U2"/>
    <n v="307.36"/>
    <n v="92"/>
    <x v="1"/>
    <s v="12x16x16 cm"/>
    <d v="2023-07-30T00:00:00"/>
    <d v="2026-01-01T00:00:00"/>
    <s v="0HEDFJ"/>
    <s v="8BJ,I5V"/>
    <s v="Blue/Medium"/>
    <x v="0"/>
    <n v="276.62400000000002"/>
    <n v="2.4273972602739726"/>
    <x v="1"/>
    <n v="262.7928"/>
    <n v="248.96160000000003"/>
    <n v="221.29920000000004"/>
    <n v="159.8272"/>
    <n v="73.766400000000004"/>
  </r>
  <r>
    <s v="X79PPB2U"/>
    <x v="0"/>
    <x v="0"/>
    <s v="Product_OJ9DA"/>
    <n v="219.26"/>
    <n v="61"/>
    <x v="2"/>
    <s v="14x19x17 cm"/>
    <d v="2023-07-30T00:00:00"/>
    <d v="2026-01-01T00:00:00"/>
    <s v="ZDU798"/>
    <s v="UQT,O77"/>
    <s v="Blue/Medium"/>
    <x v="3"/>
    <n v="197.334"/>
    <n v="2.4273972602739726"/>
    <x v="1"/>
    <n v="187.46729999999999"/>
    <n v="177.60060000000001"/>
    <n v="157.86720000000003"/>
    <n v="114.01519999999999"/>
    <n v="52.622399999999999"/>
  </r>
  <r>
    <s v="EHT66RER"/>
    <x v="0"/>
    <x v="0"/>
    <s v="Product_Y5UX6"/>
    <n v="107.29"/>
    <n v="6"/>
    <x v="1"/>
    <s v="19x17x8 cm"/>
    <d v="2023-03-15T00:00:00"/>
    <d v="2024-01-01T00:00:00"/>
    <s v="ZNEULH"/>
    <s v="46E,Z52"/>
    <s v="Blue/Medium"/>
    <x v="3"/>
    <n v="96.561000000000007"/>
    <n v="0.8"/>
    <x v="1"/>
    <n v="91.732950000000002"/>
    <n v="86.904900000000012"/>
    <n v="77.248800000000017"/>
    <n v="55.790800000000004"/>
    <n v="25.749600000000001"/>
  </r>
  <r>
    <s v="M5YSNA7H"/>
    <x v="0"/>
    <x v="0"/>
    <s v="Product_TCKXI"/>
    <n v="141.33000000000001"/>
    <n v="49"/>
    <x v="0"/>
    <s v="9x8x11 cm"/>
    <d v="2023-01-01T00:00:00"/>
    <d v="2025-01-01T00:00:00"/>
    <s v="B1S30U"/>
    <s v="T5P,ILT"/>
    <s v="Green/Large"/>
    <x v="3"/>
    <n v="127.197"/>
    <n v="2.0027397260273974"/>
    <x v="1"/>
    <n v="120.83714999999999"/>
    <n v="114.4773"/>
    <n v="101.75760000000001"/>
    <n v="73.491600000000005"/>
    <n v="33.919200000000004"/>
  </r>
  <r>
    <s v="55O0CO08"/>
    <x v="1"/>
    <x v="0"/>
    <s v="Product_R2JNP"/>
    <n v="30.94"/>
    <n v="35"/>
    <x v="0"/>
    <s v="7x19x8 cm"/>
    <d v="2023-01-01T00:00:00"/>
    <d v="2026-01-01T00:00:00"/>
    <s v="F8ISR5"/>
    <s v="ROP,9OJ"/>
    <s v="Green/Large"/>
    <x v="1"/>
    <n v="27.846"/>
    <n v="3.0027397260273974"/>
    <x v="0"/>
    <n v="26.453699999999998"/>
    <n v="25.061399999999999"/>
    <n v="22.276800000000001"/>
    <n v="16.088800000000003"/>
    <n v="7.4255999999999993"/>
  </r>
  <r>
    <s v="17VZTGOW"/>
    <x v="3"/>
    <x v="0"/>
    <s v="Product_CN2CF"/>
    <n v="319.20999999999998"/>
    <n v="11"/>
    <x v="0"/>
    <s v="11x17x9 cm"/>
    <d v="2023-03-15T00:00:00"/>
    <d v="2025-01-01T00:00:00"/>
    <s v="6ZJPJD"/>
    <s v="QDC,7EV"/>
    <s v="Green/Large"/>
    <x v="0"/>
    <n v="287.28899999999999"/>
    <n v="1.8027397260273972"/>
    <x v="1"/>
    <n v="272.92454999999995"/>
    <n v="258.56009999999998"/>
    <n v="229.8312"/>
    <n v="165.98919999999998"/>
    <n v="76.610399999999998"/>
  </r>
  <r>
    <s v="MPH85G6N"/>
    <x v="1"/>
    <x v="0"/>
    <s v="Product_31RRN"/>
    <n v="244.11"/>
    <n v="5"/>
    <x v="0"/>
    <s v="17x8x18 cm"/>
    <d v="2023-01-01T00:00:00"/>
    <d v="2026-01-01T00:00:00"/>
    <s v="YEWA3B"/>
    <s v="I4Q,Z4R"/>
    <s v="Green/Large"/>
    <x v="0"/>
    <n v="219.69900000000001"/>
    <n v="3.0027397260273974"/>
    <x v="0"/>
    <n v="208.71405000000001"/>
    <n v="197.72910000000002"/>
    <n v="175.75920000000002"/>
    <n v="126.93720000000002"/>
    <n v="58.586399999999998"/>
  </r>
  <r>
    <s v="HL9QNZY3"/>
    <x v="2"/>
    <x v="0"/>
    <s v="Product_JJHAX"/>
    <n v="260.31"/>
    <n v="76"/>
    <x v="2"/>
    <s v="12x6x11 cm"/>
    <d v="2023-03-15T00:00:00"/>
    <d v="2025-01-01T00:00:00"/>
    <s v="RVQGLM"/>
    <s v="NPP,QR6"/>
    <s v="Blue/Medium"/>
    <x v="4"/>
    <n v="234.279"/>
    <n v="1.8027397260273972"/>
    <x v="1"/>
    <n v="222.56504999999999"/>
    <n v="210.8511"/>
    <n v="187.42320000000001"/>
    <n v="135.3612"/>
    <n v="62.474400000000003"/>
  </r>
  <r>
    <s v="BMELGMK4"/>
    <x v="1"/>
    <x v="0"/>
    <s v="Product_9K2RX"/>
    <n v="422.46"/>
    <n v="15"/>
    <x v="2"/>
    <s v="20x17x18 cm"/>
    <d v="2023-07-30T00:00:00"/>
    <d v="2026-01-01T00:00:00"/>
    <s v="KY6BX1"/>
    <s v="3TG,WXU"/>
    <s v="Green/Large"/>
    <x v="1"/>
    <n v="380.214"/>
    <n v="2.4273972602739726"/>
    <x v="0"/>
    <n v="361.20329999999996"/>
    <n v="342.19260000000003"/>
    <n v="304.1712"/>
    <n v="219.67920000000001"/>
    <n v="101.39039999999999"/>
  </r>
  <r>
    <s v="YA7ZJ8XV"/>
    <x v="3"/>
    <x v="0"/>
    <s v="Product_6RWJX"/>
    <n v="428.43"/>
    <n v="52"/>
    <x v="0"/>
    <s v="9x12x7 cm"/>
    <d v="2023-07-30T00:00:00"/>
    <d v="2026-01-01T00:00:00"/>
    <s v="704NRN"/>
    <s v="OHV,OZJ"/>
    <s v="Red/Small"/>
    <x v="4"/>
    <n v="385.58699999999999"/>
    <n v="2.4273972602739726"/>
    <x v="0"/>
    <n v="366.30764999999997"/>
    <n v="347.0283"/>
    <n v="308.46960000000001"/>
    <n v="222.78360000000001"/>
    <n v="102.8232"/>
  </r>
  <r>
    <s v="PF2QFLWC"/>
    <x v="2"/>
    <x v="0"/>
    <s v="Product_3V2MT"/>
    <n v="250.81"/>
    <n v="9"/>
    <x v="1"/>
    <s v="17x16x12 cm"/>
    <d v="2023-07-30T00:00:00"/>
    <d v="2024-01-01T00:00:00"/>
    <s v="TU7XD3"/>
    <s v="JUP,TN0"/>
    <s v="Blue/Medium"/>
    <x v="4"/>
    <n v="225.72899999999998"/>
    <n v="0.42465753424657532"/>
    <x v="1"/>
    <n v="214.44254999999998"/>
    <n v="203.15609999999998"/>
    <n v="180.58320000000001"/>
    <n v="130.4212"/>
    <n v="60.194400000000002"/>
  </r>
  <r>
    <s v="AIENS7UP"/>
    <x v="3"/>
    <x v="0"/>
    <s v="Product_IA2QT"/>
    <n v="67.09"/>
    <n v="24"/>
    <x v="0"/>
    <s v="5x6x12 cm"/>
    <d v="2023-07-30T00:00:00"/>
    <d v="2025-01-01T00:00:00"/>
    <s v="JY0ZF9"/>
    <s v="528,SED"/>
    <s v="Red/Small"/>
    <x v="3"/>
    <n v="60.381"/>
    <n v="1.4273972602739726"/>
    <x v="1"/>
    <n v="57.36195"/>
    <n v="54.3429"/>
    <n v="48.3048"/>
    <n v="34.886800000000001"/>
    <n v="16.101600000000001"/>
  </r>
  <r>
    <s v="84JUSW5Y"/>
    <x v="0"/>
    <x v="0"/>
    <s v="Product_PZVGB"/>
    <n v="63.46"/>
    <n v="77"/>
    <x v="2"/>
    <s v="18x6x20 cm"/>
    <d v="2023-07-30T00:00:00"/>
    <d v="2025-01-01T00:00:00"/>
    <s v="5HYHSA"/>
    <s v="854,DRD"/>
    <s v="Green/Large"/>
    <x v="3"/>
    <n v="57.114000000000004"/>
    <n v="1.4273972602739726"/>
    <x v="1"/>
    <n v="54.258299999999998"/>
    <n v="51.402600000000007"/>
    <n v="45.691200000000009"/>
    <n v="32.999200000000002"/>
    <n v="15.230399999999999"/>
  </r>
  <r>
    <s v="EI0EW4ZR"/>
    <x v="0"/>
    <x v="0"/>
    <s v="Product_2OHWE"/>
    <n v="58.51"/>
    <n v="11"/>
    <x v="0"/>
    <s v="20x11x16 cm"/>
    <d v="2023-01-01T00:00:00"/>
    <d v="2026-01-01T00:00:00"/>
    <s v="FZ4EX5"/>
    <s v="5AO,4KT"/>
    <s v="Blue/Medium"/>
    <x v="0"/>
    <n v="52.658999999999999"/>
    <n v="3.0027397260273974"/>
    <x v="1"/>
    <n v="50.026049999999998"/>
    <n v="47.393099999999997"/>
    <n v="42.127200000000002"/>
    <n v="30.4252"/>
    <n v="14.042399999999999"/>
  </r>
  <r>
    <s v="RTLCLV2P"/>
    <x v="0"/>
    <x v="0"/>
    <s v="Product_W0EO5"/>
    <n v="301.61"/>
    <n v="71"/>
    <x v="1"/>
    <s v="18x7x7 cm"/>
    <d v="2023-01-01T00:00:00"/>
    <d v="2025-01-01T00:00:00"/>
    <s v="BSS2B3"/>
    <s v="JCW,AYY"/>
    <s v="Blue/Medium"/>
    <x v="4"/>
    <n v="271.44900000000001"/>
    <n v="2.0027397260273974"/>
    <x v="0"/>
    <n v="257.87655000000001"/>
    <n v="244.30410000000001"/>
    <n v="217.15920000000003"/>
    <n v="156.83720000000002"/>
    <n v="72.386399999999995"/>
  </r>
  <r>
    <s v="5SOUR7RA"/>
    <x v="0"/>
    <x v="0"/>
    <s v="Product_9S3W4"/>
    <n v="107.41"/>
    <n v="36"/>
    <x v="0"/>
    <s v="12x14x16 cm"/>
    <d v="2023-07-30T00:00:00"/>
    <d v="2025-01-01T00:00:00"/>
    <s v="GSEMMJ"/>
    <s v="TY2,H96"/>
    <s v="Red/Small"/>
    <x v="4"/>
    <n v="96.668999999999997"/>
    <n v="1.4273972602739726"/>
    <x v="1"/>
    <n v="91.835549999999998"/>
    <n v="87.002099999999999"/>
    <n v="77.3352"/>
    <n v="55.853200000000001"/>
    <n v="25.778399999999998"/>
  </r>
  <r>
    <s v="3QQA2RPW"/>
    <x v="3"/>
    <x v="0"/>
    <s v="Product_QYZJ9"/>
    <n v="123.29"/>
    <n v="30"/>
    <x v="1"/>
    <s v="11x8x9 cm"/>
    <d v="2023-07-30T00:00:00"/>
    <d v="2024-01-01T00:00:00"/>
    <s v="DBVQGF"/>
    <s v="BO9,JJ0"/>
    <s v="Red/Small"/>
    <x v="0"/>
    <n v="110.96100000000001"/>
    <n v="0.42465753424657532"/>
    <x v="1"/>
    <n v="105.41295000000001"/>
    <n v="99.86490000000002"/>
    <n v="88.768800000000013"/>
    <n v="64.110800000000012"/>
    <n v="29.589599999999997"/>
  </r>
  <r>
    <s v="7AOZJ892"/>
    <x v="0"/>
    <x v="0"/>
    <s v="Product_KH2U7"/>
    <n v="122.58"/>
    <n v="99"/>
    <x v="0"/>
    <s v="8x15x19 cm"/>
    <d v="2023-07-30T00:00:00"/>
    <d v="2024-01-01T00:00:00"/>
    <s v="QNDMJ5"/>
    <s v="0WH,G2I"/>
    <s v="Red/Small"/>
    <x v="3"/>
    <n v="110.322"/>
    <n v="0.42465753424657532"/>
    <x v="1"/>
    <n v="104.80589999999999"/>
    <n v="99.2898"/>
    <n v="88.257600000000011"/>
    <n v="63.741599999999998"/>
    <n v="29.4192"/>
  </r>
  <r>
    <s v="AE50T0L1"/>
    <x v="2"/>
    <x v="0"/>
    <s v="Product_XWX1B"/>
    <n v="495.89"/>
    <n v="17"/>
    <x v="2"/>
    <s v="13x17x20 cm"/>
    <d v="2023-01-01T00:00:00"/>
    <d v="2026-01-01T00:00:00"/>
    <s v="C2ERIF"/>
    <s v="OGM,IOV"/>
    <s v="Blue/Medium"/>
    <x v="2"/>
    <n v="446.30099999999999"/>
    <n v="3.0027397260273974"/>
    <x v="0"/>
    <n v="423.98594999999995"/>
    <n v="401.67090000000002"/>
    <n v="357.04079999999999"/>
    <n v="257.86279999999999"/>
    <n v="119.0136"/>
  </r>
  <r>
    <s v="0H1FWJVY"/>
    <x v="3"/>
    <x v="0"/>
    <s v="Product_LP40S"/>
    <n v="392.59"/>
    <n v="95"/>
    <x v="1"/>
    <s v="7x6x20 cm"/>
    <d v="2023-07-30T00:00:00"/>
    <d v="2025-01-01T00:00:00"/>
    <s v="1YA39E"/>
    <s v="E0V,CTA"/>
    <s v="Red/Small"/>
    <x v="1"/>
    <n v="353.33099999999996"/>
    <n v="1.4273972602739726"/>
    <x v="1"/>
    <n v="335.66444999999993"/>
    <n v="317.99789999999996"/>
    <n v="282.66479999999996"/>
    <n v="204.14679999999998"/>
    <n v="94.221599999999995"/>
  </r>
  <r>
    <s v="XDK9W9DS"/>
    <x v="1"/>
    <x v="0"/>
    <s v="Product_R8UA0"/>
    <n v="21.48"/>
    <n v="86"/>
    <x v="2"/>
    <s v="17x13x20 cm"/>
    <d v="2023-01-01T00:00:00"/>
    <d v="2025-01-01T00:00:00"/>
    <s v="PNL412"/>
    <s v="86F,NZU"/>
    <s v="Red/Small"/>
    <x v="2"/>
    <n v="19.332000000000001"/>
    <n v="2.0027397260273974"/>
    <x v="1"/>
    <n v="18.365400000000001"/>
    <n v="17.398800000000001"/>
    <n v="15.465600000000002"/>
    <n v="11.169600000000001"/>
    <n v="5.1551999999999998"/>
  </r>
  <r>
    <s v="TZMLK1K6"/>
    <x v="1"/>
    <x v="0"/>
    <s v="Product_5EH0G"/>
    <n v="204.5"/>
    <n v="55"/>
    <x v="0"/>
    <s v="8x19x6 cm"/>
    <d v="2023-01-01T00:00:00"/>
    <d v="2026-01-01T00:00:00"/>
    <s v="IWQWFC"/>
    <s v="PNO,MUY"/>
    <s v="Blue/Medium"/>
    <x v="3"/>
    <n v="184.05"/>
    <n v="3.0027397260273974"/>
    <x v="0"/>
    <n v="174.8475"/>
    <n v="165.64500000000001"/>
    <n v="147.24"/>
    <n v="106.34"/>
    <n v="49.08"/>
  </r>
  <r>
    <s v="9SA4O4CD"/>
    <x v="0"/>
    <x v="0"/>
    <s v="Product_3ZX8B"/>
    <n v="453.01"/>
    <n v="73"/>
    <x v="0"/>
    <s v="5x8x19 cm"/>
    <d v="2023-07-30T00:00:00"/>
    <d v="2024-01-01T00:00:00"/>
    <s v="89L6HL"/>
    <s v="6DA,UZS"/>
    <s v="Green/Large"/>
    <x v="3"/>
    <n v="407.709"/>
    <n v="0.42465753424657532"/>
    <x v="1"/>
    <n v="387.32355000000001"/>
    <n v="366.93810000000002"/>
    <n v="326.16720000000004"/>
    <n v="235.5652"/>
    <n v="108.72239999999999"/>
  </r>
  <r>
    <s v="MAC7BM5S"/>
    <x v="3"/>
    <x v="0"/>
    <s v="Product_8OEB9"/>
    <n v="149.24"/>
    <n v="14"/>
    <x v="0"/>
    <s v="5x17x15 cm"/>
    <d v="2023-01-01T00:00:00"/>
    <d v="2025-01-01T00:00:00"/>
    <s v="ZYLH3S"/>
    <s v="2T9,JAW"/>
    <s v="Blue/Medium"/>
    <x v="4"/>
    <n v="134.316"/>
    <n v="2.0027397260273974"/>
    <x v="1"/>
    <n v="127.6002"/>
    <n v="120.8844"/>
    <n v="107.45280000000001"/>
    <n v="77.604800000000012"/>
    <n v="35.817599999999999"/>
  </r>
  <r>
    <s v="B2MN7AOM"/>
    <x v="3"/>
    <x v="0"/>
    <s v="Product_F3UKZ"/>
    <n v="55.7"/>
    <n v="56"/>
    <x v="1"/>
    <s v="20x7x16 cm"/>
    <d v="2023-03-15T00:00:00"/>
    <d v="2025-01-01T00:00:00"/>
    <s v="3O8X20"/>
    <s v="2V2,ATD"/>
    <s v="Blue/Medium"/>
    <x v="2"/>
    <n v="50.13"/>
    <n v="1.8027397260273972"/>
    <x v="0"/>
    <n v="47.6235"/>
    <n v="45.117000000000004"/>
    <n v="40.104000000000006"/>
    <n v="28.964000000000002"/>
    <n v="13.368"/>
  </r>
  <r>
    <s v="9EOAHX6F"/>
    <x v="0"/>
    <x v="0"/>
    <s v="Product_THGF4"/>
    <n v="47.15"/>
    <n v="38"/>
    <x v="1"/>
    <s v="19x11x13 cm"/>
    <d v="2023-03-15T00:00:00"/>
    <d v="2025-01-01T00:00:00"/>
    <s v="M32367"/>
    <s v="EA5,HTV"/>
    <s v="Green/Large"/>
    <x v="3"/>
    <n v="42.435000000000002"/>
    <n v="1.8027397260273972"/>
    <x v="1"/>
    <n v="40.313250000000004"/>
    <n v="38.191500000000005"/>
    <n v="33.948"/>
    <n v="24.518000000000001"/>
    <n v="11.315999999999999"/>
  </r>
  <r>
    <s v="K2VMYIKU"/>
    <x v="1"/>
    <x v="0"/>
    <s v="Product_GFMR2"/>
    <n v="174.18"/>
    <n v="98"/>
    <x v="1"/>
    <s v="16x14x12 cm"/>
    <d v="2023-07-30T00:00:00"/>
    <d v="2025-01-01T00:00:00"/>
    <s v="U15NI1"/>
    <s v="72J,8WV"/>
    <s v="Red/Small"/>
    <x v="3"/>
    <n v="156.762"/>
    <n v="1.4273972602739726"/>
    <x v="1"/>
    <n v="148.9239"/>
    <n v="141.08580000000001"/>
    <n v="125.40960000000001"/>
    <n v="90.573600000000013"/>
    <n v="41.803199999999997"/>
  </r>
  <r>
    <s v="8L6AKZ88"/>
    <x v="3"/>
    <x v="0"/>
    <s v="Product_HLGGS"/>
    <n v="120.09"/>
    <n v="13"/>
    <x v="1"/>
    <s v="11x17x9 cm"/>
    <d v="2023-03-15T00:00:00"/>
    <d v="2026-01-01T00:00:00"/>
    <s v="9AUDF2"/>
    <s v="C9X,3RM"/>
    <s v="Green/Large"/>
    <x v="0"/>
    <n v="108.081"/>
    <n v="2.8027397260273972"/>
    <x v="0"/>
    <n v="102.67695000000001"/>
    <n v="97.272900000000007"/>
    <n v="86.464800000000011"/>
    <n v="62.446800000000003"/>
    <n v="28.8216"/>
  </r>
  <r>
    <s v="YIVZXY25"/>
    <x v="2"/>
    <x v="0"/>
    <s v="Product_4SIZQ"/>
    <n v="295.37"/>
    <n v="40"/>
    <x v="1"/>
    <s v="12x14x14 cm"/>
    <d v="2023-01-01T00:00:00"/>
    <d v="2025-01-01T00:00:00"/>
    <s v="4KG5JT"/>
    <s v="WFD,91I"/>
    <s v="Blue/Medium"/>
    <x v="0"/>
    <n v="265.83300000000003"/>
    <n v="2.0027397260273974"/>
    <x v="0"/>
    <n v="252.54135000000002"/>
    <n v="239.24970000000002"/>
    <n v="212.66640000000004"/>
    <n v="153.5924"/>
    <n v="70.888800000000003"/>
  </r>
  <r>
    <s v="SUGWO1JF"/>
    <x v="2"/>
    <x v="0"/>
    <s v="Product_UA0O3"/>
    <n v="277.36"/>
    <n v="96"/>
    <x v="1"/>
    <s v="19x13x16 cm"/>
    <d v="2023-07-30T00:00:00"/>
    <d v="2024-01-01T00:00:00"/>
    <s v="91DH9D"/>
    <s v="ZTR,72J"/>
    <s v="Blue/Medium"/>
    <x v="3"/>
    <n v="249.62400000000002"/>
    <n v="0.42465753424657532"/>
    <x v="1"/>
    <n v="237.14280000000002"/>
    <n v="224.66160000000002"/>
    <n v="199.69920000000002"/>
    <n v="144.22720000000001"/>
    <n v="66.566400000000002"/>
  </r>
  <r>
    <s v="RXLIG721"/>
    <x v="1"/>
    <x v="0"/>
    <s v="Product_ALPD0"/>
    <n v="340.55"/>
    <n v="4"/>
    <x v="2"/>
    <s v="16x13x13 cm"/>
    <d v="2023-01-01T00:00:00"/>
    <d v="2025-01-01T00:00:00"/>
    <s v="OPWV0R"/>
    <s v="A7N,518"/>
    <s v="Red/Small"/>
    <x v="0"/>
    <n v="306.495"/>
    <n v="2.0027397260273974"/>
    <x v="0"/>
    <n v="291.17025000000001"/>
    <n v="275.84550000000002"/>
    <n v="245.19600000000003"/>
    <n v="177.08600000000001"/>
    <n v="81.731999999999999"/>
  </r>
  <r>
    <s v="PJYAANGT"/>
    <x v="1"/>
    <x v="0"/>
    <s v="Product_7PH21"/>
    <n v="209.38"/>
    <n v="77"/>
    <x v="1"/>
    <s v="5x8x9 cm"/>
    <d v="2023-07-30T00:00:00"/>
    <d v="2026-01-01T00:00:00"/>
    <s v="UYA9JT"/>
    <s v="1QJ,ZWD"/>
    <s v="Blue/Medium"/>
    <x v="3"/>
    <n v="188.44200000000001"/>
    <n v="2.4273972602739726"/>
    <x v="1"/>
    <n v="179.01990000000001"/>
    <n v="169.59780000000001"/>
    <n v="150.75360000000001"/>
    <n v="108.8776"/>
    <n v="50.251199999999997"/>
  </r>
  <r>
    <s v="TC716Q9J"/>
    <x v="3"/>
    <x v="0"/>
    <s v="Product_Y0U3U"/>
    <n v="472.19"/>
    <n v="18"/>
    <x v="2"/>
    <s v="9x16x6 cm"/>
    <d v="2023-07-30T00:00:00"/>
    <d v="2024-01-01T00:00:00"/>
    <s v="BQYLT9"/>
    <s v="ML2,ZZQ"/>
    <s v="Red/Small"/>
    <x v="3"/>
    <n v="424.971"/>
    <n v="0.42465753424657532"/>
    <x v="1"/>
    <n v="403.72244999999998"/>
    <n v="382.47390000000001"/>
    <n v="339.97680000000003"/>
    <n v="245.53880000000001"/>
    <n v="113.32559999999999"/>
  </r>
  <r>
    <s v="UKVBSJ26"/>
    <x v="0"/>
    <x v="0"/>
    <s v="Product_C5ZF7"/>
    <n v="120.73"/>
    <n v="35"/>
    <x v="2"/>
    <s v="8x6x18 cm"/>
    <d v="2023-03-15T00:00:00"/>
    <d v="2026-01-01T00:00:00"/>
    <s v="R7HKDH"/>
    <s v="B52,6YL"/>
    <s v="Red/Small"/>
    <x v="4"/>
    <n v="108.65700000000001"/>
    <n v="2.8027397260273972"/>
    <x v="0"/>
    <n v="103.22415000000001"/>
    <n v="97.791300000000007"/>
    <n v="86.925600000000017"/>
    <n v="62.779600000000002"/>
    <n v="28.975200000000001"/>
  </r>
  <r>
    <s v="9YF1LW0C"/>
    <x v="3"/>
    <x v="0"/>
    <s v="Product_TVF4S"/>
    <n v="422.62"/>
    <n v="16"/>
    <x v="0"/>
    <s v="19x10x20 cm"/>
    <d v="2023-07-30T00:00:00"/>
    <d v="2025-01-01T00:00:00"/>
    <s v="NMLZUT"/>
    <s v="58Q,OEY"/>
    <s v="Red/Small"/>
    <x v="4"/>
    <n v="380.358"/>
    <n v="1.4273972602739726"/>
    <x v="1"/>
    <n v="361.34010000000001"/>
    <n v="342.32220000000001"/>
    <n v="304.28640000000001"/>
    <n v="219.76240000000001"/>
    <n v="101.4288"/>
  </r>
  <r>
    <s v="7SPGLJRC"/>
    <x v="0"/>
    <x v="0"/>
    <s v="Product_GZ5VY"/>
    <n v="192.25"/>
    <n v="87"/>
    <x v="2"/>
    <s v="5x19x15 cm"/>
    <d v="2023-01-01T00:00:00"/>
    <d v="2024-01-01T00:00:00"/>
    <s v="GEGUKI"/>
    <s v="QPF,GUB"/>
    <s v="Red/Small"/>
    <x v="1"/>
    <n v="173.02500000000001"/>
    <n v="1"/>
    <x v="1"/>
    <n v="164.37375"/>
    <n v="155.7225"/>
    <n v="138.42000000000002"/>
    <n v="99.97"/>
    <n v="46.14"/>
  </r>
  <r>
    <s v="MH5URB9X"/>
    <x v="0"/>
    <x v="0"/>
    <s v="Product_OR7M5"/>
    <n v="114.77"/>
    <n v="50"/>
    <x v="2"/>
    <s v="10x10x14 cm"/>
    <d v="2023-03-15T00:00:00"/>
    <d v="2024-01-01T00:00:00"/>
    <s v="TLQUWN"/>
    <s v="2YV,07H"/>
    <s v="Green/Large"/>
    <x v="3"/>
    <n v="103.29299999999999"/>
    <n v="0.8"/>
    <x v="1"/>
    <n v="98.128349999999983"/>
    <n v="92.963699999999989"/>
    <n v="82.634399999999999"/>
    <n v="59.680399999999999"/>
    <n v="27.544799999999999"/>
  </r>
  <r>
    <s v="AR0NSDYG"/>
    <x v="0"/>
    <x v="0"/>
    <s v="Product_Q5VU9"/>
    <n v="44.09"/>
    <n v="71"/>
    <x v="1"/>
    <s v="9x13x19 cm"/>
    <d v="2023-01-01T00:00:00"/>
    <d v="2024-01-01T00:00:00"/>
    <s v="EIFMY9"/>
    <s v="3JH,6Q9"/>
    <s v="Blue/Medium"/>
    <x v="0"/>
    <n v="39.681000000000004"/>
    <n v="1"/>
    <x v="1"/>
    <n v="37.696950000000001"/>
    <n v="35.712900000000005"/>
    <n v="31.744800000000005"/>
    <n v="22.926800000000004"/>
    <n v="10.5816"/>
  </r>
  <r>
    <s v="6T70L79T"/>
    <x v="3"/>
    <x v="0"/>
    <s v="Product_985IQ"/>
    <n v="233.03"/>
    <n v="47"/>
    <x v="2"/>
    <s v="17x18x12 cm"/>
    <d v="2023-01-01T00:00:00"/>
    <d v="2024-01-01T00:00:00"/>
    <s v="H2PNCS"/>
    <s v="TCR,P53"/>
    <s v="Blue/Medium"/>
    <x v="2"/>
    <n v="209.727"/>
    <n v="1"/>
    <x v="1"/>
    <n v="199.24064999999999"/>
    <n v="188.7543"/>
    <n v="167.78160000000003"/>
    <n v="121.1756"/>
    <n v="55.927199999999999"/>
  </r>
  <r>
    <s v="4X9G2GZ3"/>
    <x v="2"/>
    <x v="0"/>
    <s v="Product_TRREE"/>
    <n v="93.56"/>
    <n v="14"/>
    <x v="2"/>
    <s v="5x16x12 cm"/>
    <d v="2023-07-30T00:00:00"/>
    <d v="2026-01-01T00:00:00"/>
    <s v="JLCAUE"/>
    <s v="IJ4,DF5"/>
    <s v="Red/Small"/>
    <x v="4"/>
    <n v="84.204000000000008"/>
    <n v="2.4273972602739726"/>
    <x v="0"/>
    <n v="79.993800000000007"/>
    <n v="75.783600000000007"/>
    <n v="67.363200000000006"/>
    <n v="48.651200000000003"/>
    <n v="22.4544"/>
  </r>
  <r>
    <s v="YWXWG569"/>
    <x v="2"/>
    <x v="0"/>
    <s v="Product_F8VUW"/>
    <n v="405.38"/>
    <n v="8"/>
    <x v="1"/>
    <s v="7x7x19 cm"/>
    <d v="2023-07-30T00:00:00"/>
    <d v="2024-01-01T00:00:00"/>
    <s v="8FOYS8"/>
    <s v="5WN,UB1"/>
    <s v="Red/Small"/>
    <x v="2"/>
    <n v="364.84199999999998"/>
    <n v="0.42465753424657532"/>
    <x v="1"/>
    <n v="346.59989999999999"/>
    <n v="328.3578"/>
    <n v="291.87360000000001"/>
    <n v="210.79760000000002"/>
    <n v="97.291199999999989"/>
  </r>
  <r>
    <s v="OBGWQBYA"/>
    <x v="2"/>
    <x v="0"/>
    <s v="Product_S2WXS"/>
    <n v="181.25"/>
    <n v="77"/>
    <x v="0"/>
    <s v="19x10x6 cm"/>
    <d v="2023-07-30T00:00:00"/>
    <d v="2024-01-01T00:00:00"/>
    <s v="MNCOIK"/>
    <s v="IEA,OS3"/>
    <s v="Green/Large"/>
    <x v="4"/>
    <n v="163.125"/>
    <n v="0.42465753424657532"/>
    <x v="1"/>
    <n v="154.96875"/>
    <n v="146.8125"/>
    <n v="130.5"/>
    <n v="94.25"/>
    <n v="43.5"/>
  </r>
  <r>
    <s v="5YPW9CZR"/>
    <x v="1"/>
    <x v="0"/>
    <s v="Product_JKK9K"/>
    <n v="351.6"/>
    <n v="86"/>
    <x v="0"/>
    <s v="8x8x12 cm"/>
    <d v="2023-01-01T00:00:00"/>
    <d v="2025-01-01T00:00:00"/>
    <s v="V85Y7O"/>
    <s v="6LU,EUB"/>
    <s v="Red/Small"/>
    <x v="1"/>
    <n v="316.44"/>
    <n v="2.0027397260273974"/>
    <x v="1"/>
    <n v="300.61799999999999"/>
    <n v="284.79599999999999"/>
    <n v="253.15200000000002"/>
    <n v="182.83200000000002"/>
    <n v="84.384"/>
  </r>
  <r>
    <s v="51R63DNN"/>
    <x v="2"/>
    <x v="0"/>
    <s v="Product_SKWS5"/>
    <n v="324.31"/>
    <n v="38"/>
    <x v="0"/>
    <s v="19x20x8 cm"/>
    <d v="2023-07-30T00:00:00"/>
    <d v="2026-01-01T00:00:00"/>
    <s v="6MP98L"/>
    <s v="WEF,LWO"/>
    <s v="Red/Small"/>
    <x v="1"/>
    <n v="291.87900000000002"/>
    <n v="2.4273972602739726"/>
    <x v="0"/>
    <n v="277.28505000000001"/>
    <n v="262.69110000000001"/>
    <n v="233.50320000000002"/>
    <n v="168.6412"/>
    <n v="77.834400000000002"/>
  </r>
  <r>
    <s v="0SPTERXH"/>
    <x v="0"/>
    <x v="0"/>
    <s v="Product_DZGIO"/>
    <n v="208.14"/>
    <n v="15"/>
    <x v="0"/>
    <s v="16x18x14 cm"/>
    <d v="2023-07-30T00:00:00"/>
    <d v="2025-01-01T00:00:00"/>
    <s v="L1GLS7"/>
    <s v="FWN,YTO"/>
    <s v="Red/Small"/>
    <x v="0"/>
    <n v="187.32599999999999"/>
    <n v="1.4273972602739726"/>
    <x v="1"/>
    <n v="177.9597"/>
    <n v="168.5934"/>
    <n v="149.86080000000001"/>
    <n v="108.2328"/>
    <n v="49.953599999999994"/>
  </r>
  <r>
    <s v="CC4UVJ09"/>
    <x v="1"/>
    <x v="0"/>
    <s v="Product_4BSE4"/>
    <n v="132.09"/>
    <n v="76"/>
    <x v="1"/>
    <s v="16x14x7 cm"/>
    <d v="2023-03-15T00:00:00"/>
    <d v="2026-01-01T00:00:00"/>
    <s v="G028VK"/>
    <s v="DK7,JAY"/>
    <s v="Red/Small"/>
    <x v="2"/>
    <n v="118.881"/>
    <n v="2.8027397260273972"/>
    <x v="1"/>
    <n v="112.93695"/>
    <n v="106.99290000000001"/>
    <n v="95.104800000000012"/>
    <n v="68.686800000000005"/>
    <n v="31.701599999999999"/>
  </r>
  <r>
    <s v="41EZ24ZR"/>
    <x v="2"/>
    <x v="0"/>
    <s v="Product_ZCTKX"/>
    <n v="11.8"/>
    <n v="66"/>
    <x v="0"/>
    <s v="17x9x8 cm"/>
    <d v="2023-07-30T00:00:00"/>
    <d v="2026-01-01T00:00:00"/>
    <s v="QH3C3P"/>
    <s v="S1I,YMM"/>
    <s v="Green/Large"/>
    <x v="0"/>
    <n v="10.620000000000001"/>
    <n v="2.4273972602739726"/>
    <x v="0"/>
    <n v="10.089"/>
    <n v="9.5580000000000016"/>
    <n v="8.4960000000000004"/>
    <n v="6.136000000000001"/>
    <n v="2.8319999999999999"/>
  </r>
  <r>
    <s v="30ZOZCIK"/>
    <x v="2"/>
    <x v="0"/>
    <s v="Product_9D9LU"/>
    <n v="413.04"/>
    <n v="11"/>
    <x v="2"/>
    <s v="10x11x14 cm"/>
    <d v="2023-07-30T00:00:00"/>
    <d v="2025-01-01T00:00:00"/>
    <s v="DIFCAU"/>
    <s v="AJV,G92"/>
    <s v="Green/Large"/>
    <x v="3"/>
    <n v="371.73599999999999"/>
    <n v="1.4273972602739726"/>
    <x v="1"/>
    <n v="353.14919999999995"/>
    <n v="334.56240000000003"/>
    <n v="297.3888"/>
    <n v="214.78080000000003"/>
    <n v="99.129599999999996"/>
  </r>
  <r>
    <s v="A7OWD8JY"/>
    <x v="2"/>
    <x v="0"/>
    <s v="Product_E6GRF"/>
    <n v="261.64"/>
    <n v="35"/>
    <x v="1"/>
    <s v="12x18x16 cm"/>
    <d v="2023-07-30T00:00:00"/>
    <d v="2024-01-01T00:00:00"/>
    <s v="58IOI5"/>
    <s v="Z0F,9JX"/>
    <s v="Green/Large"/>
    <x v="2"/>
    <n v="235.476"/>
    <n v="0.42465753424657532"/>
    <x v="1"/>
    <n v="223.70219999999998"/>
    <n v="211.92840000000001"/>
    <n v="188.38080000000002"/>
    <n v="136.05279999999999"/>
    <n v="62.793599999999998"/>
  </r>
  <r>
    <s v="0BLCF16B"/>
    <x v="2"/>
    <x v="0"/>
    <s v="Product_LP8LZ"/>
    <n v="129.28"/>
    <n v="51"/>
    <x v="1"/>
    <s v="8x19x13 cm"/>
    <d v="2023-01-01T00:00:00"/>
    <d v="2025-01-01T00:00:00"/>
    <s v="4DI1VK"/>
    <s v="27D,I4P"/>
    <s v="Blue/Medium"/>
    <x v="0"/>
    <n v="116.352"/>
    <n v="2.0027397260273974"/>
    <x v="1"/>
    <n v="110.53440000000001"/>
    <n v="104.71680000000001"/>
    <n v="93.081600000000009"/>
    <n v="67.2256"/>
    <n v="31.027200000000001"/>
  </r>
  <r>
    <s v="QB1GPJF4"/>
    <x v="1"/>
    <x v="0"/>
    <s v="Product_SUC28"/>
    <n v="100.48"/>
    <n v="92"/>
    <x v="2"/>
    <s v="14x11x12 cm"/>
    <d v="2023-07-30T00:00:00"/>
    <d v="2026-01-01T00:00:00"/>
    <s v="6943KC"/>
    <s v="61A,H8Y"/>
    <s v="Blue/Medium"/>
    <x v="0"/>
    <n v="90.432000000000002"/>
    <n v="2.4273972602739726"/>
    <x v="1"/>
    <n v="85.910399999999996"/>
    <n v="81.388800000000003"/>
    <n v="72.345600000000005"/>
    <n v="52.249600000000001"/>
    <n v="24.115200000000002"/>
  </r>
  <r>
    <s v="7YZV38N5"/>
    <x v="2"/>
    <x v="0"/>
    <s v="Product_E6SHN"/>
    <n v="161.72999999999999"/>
    <n v="52"/>
    <x v="0"/>
    <s v="20x5x10 cm"/>
    <d v="2023-01-01T00:00:00"/>
    <d v="2024-01-01T00:00:00"/>
    <s v="FY1YCA"/>
    <s v="A63,WT4"/>
    <s v="Blue/Medium"/>
    <x v="3"/>
    <n v="145.55699999999999"/>
    <n v="1"/>
    <x v="1"/>
    <n v="138.27914999999999"/>
    <n v="131.00129999999999"/>
    <n v="116.4456"/>
    <n v="84.099599999999995"/>
    <n v="38.815199999999997"/>
  </r>
  <r>
    <s v="GHJ0VHK5"/>
    <x v="2"/>
    <x v="0"/>
    <s v="Product_9SW2V"/>
    <n v="239.6"/>
    <n v="92"/>
    <x v="0"/>
    <s v="18x15x17 cm"/>
    <d v="2023-03-15T00:00:00"/>
    <d v="2025-01-01T00:00:00"/>
    <s v="L2908M"/>
    <s v="UQH,JXS"/>
    <s v="Green/Large"/>
    <x v="0"/>
    <n v="215.64"/>
    <n v="1.8027397260273972"/>
    <x v="1"/>
    <n v="204.85799999999998"/>
    <n v="194.07599999999999"/>
    <n v="172.512"/>
    <n v="124.592"/>
    <n v="57.503999999999998"/>
  </r>
  <r>
    <s v="WOU0SLQ5"/>
    <x v="3"/>
    <x v="0"/>
    <s v="Product_IFCDQ"/>
    <n v="357.61"/>
    <n v="3"/>
    <x v="1"/>
    <s v="7x10x12 cm"/>
    <d v="2023-07-30T00:00:00"/>
    <d v="2026-01-01T00:00:00"/>
    <s v="MAISR3"/>
    <s v="34B,1YH"/>
    <s v="Blue/Medium"/>
    <x v="1"/>
    <n v="321.84899999999999"/>
    <n v="2.4273972602739726"/>
    <x v="1"/>
    <n v="305.75654999999995"/>
    <n v="289.66410000000002"/>
    <n v="257.47919999999999"/>
    <n v="185.9572"/>
    <n v="85.826400000000007"/>
  </r>
  <r>
    <s v="K1COK9HA"/>
    <x v="3"/>
    <x v="0"/>
    <s v="Product_IY0AW"/>
    <n v="141.88"/>
    <n v="65"/>
    <x v="2"/>
    <s v="12x16x11 cm"/>
    <d v="2023-03-15T00:00:00"/>
    <d v="2025-01-01T00:00:00"/>
    <s v="EFQ0R4"/>
    <s v="J5R,89F"/>
    <s v="Red/Small"/>
    <x v="4"/>
    <n v="127.69199999999999"/>
    <n v="1.8027397260273972"/>
    <x v="1"/>
    <n v="121.30739999999999"/>
    <n v="114.9228"/>
    <n v="102.1536"/>
    <n v="73.777600000000007"/>
    <n v="34.051199999999994"/>
  </r>
  <r>
    <s v="F7F8PTO3"/>
    <x v="3"/>
    <x v="0"/>
    <s v="Product_R70OI"/>
    <n v="37.270000000000003"/>
    <n v="77"/>
    <x v="1"/>
    <s v="12x19x12 cm"/>
    <d v="2023-07-30T00:00:00"/>
    <d v="2025-01-01T00:00:00"/>
    <s v="33X37W"/>
    <s v="TUS,2RU"/>
    <s v="Red/Small"/>
    <x v="2"/>
    <n v="33.543000000000006"/>
    <n v="1.4273972602739726"/>
    <x v="0"/>
    <n v="31.865850000000005"/>
    <n v="30.188700000000008"/>
    <n v="26.834400000000006"/>
    <n v="19.380400000000002"/>
    <n v="8.9448000000000008"/>
  </r>
  <r>
    <s v="ACW0ZVB9"/>
    <x v="2"/>
    <x v="0"/>
    <s v="Product_FP6DH"/>
    <n v="23.11"/>
    <n v="54"/>
    <x v="1"/>
    <s v="15x5x15 cm"/>
    <d v="2023-07-30T00:00:00"/>
    <d v="2024-01-01T00:00:00"/>
    <s v="9K4W6K"/>
    <s v="IQ1,K8K"/>
    <s v="Blue/Medium"/>
    <x v="1"/>
    <n v="20.798999999999999"/>
    <n v="0.42465753424657532"/>
    <x v="1"/>
    <n v="19.759049999999998"/>
    <n v="18.719100000000001"/>
    <n v="16.639199999999999"/>
    <n v="12.017200000000001"/>
    <n v="5.5463999999999993"/>
  </r>
  <r>
    <s v="IZMJNBY1"/>
    <x v="2"/>
    <x v="0"/>
    <s v="Product_09B87"/>
    <n v="190.05"/>
    <n v="64"/>
    <x v="1"/>
    <s v="14x11x11 cm"/>
    <d v="2023-07-30T00:00:00"/>
    <d v="2025-01-01T00:00:00"/>
    <s v="RAVIL4"/>
    <s v="MIH,D78"/>
    <s v="Green/Large"/>
    <x v="4"/>
    <n v="171.04500000000002"/>
    <n v="1.4273972602739726"/>
    <x v="0"/>
    <n v="162.49275"/>
    <n v="153.94050000000001"/>
    <n v="136.83600000000001"/>
    <n v="98.826000000000008"/>
    <n v="45.612000000000002"/>
  </r>
  <r>
    <s v="OKD3AH07"/>
    <x v="3"/>
    <x v="0"/>
    <s v="Product_DP8K5"/>
    <n v="34.5"/>
    <n v="57"/>
    <x v="2"/>
    <s v="18x13x12 cm"/>
    <d v="2023-01-01T00:00:00"/>
    <d v="2026-01-01T00:00:00"/>
    <s v="PPYK4X"/>
    <s v="7HE,3P5"/>
    <s v="Blue/Medium"/>
    <x v="1"/>
    <n v="31.05"/>
    <n v="3.0027397260273974"/>
    <x v="0"/>
    <n v="29.497499999999999"/>
    <n v="27.945"/>
    <n v="24.840000000000003"/>
    <n v="17.940000000000001"/>
    <n v="8.2799999999999994"/>
  </r>
  <r>
    <s v="9ZD3RF2X"/>
    <x v="2"/>
    <x v="0"/>
    <s v="Product_8E6LU"/>
    <n v="470.41"/>
    <n v="70"/>
    <x v="0"/>
    <s v="16x14x9 cm"/>
    <d v="2023-01-01T00:00:00"/>
    <d v="2026-01-01T00:00:00"/>
    <s v="WSA51A"/>
    <s v="ZDM,X8T"/>
    <s v="Blue/Medium"/>
    <x v="2"/>
    <n v="423.36900000000003"/>
    <n v="3.0027397260273974"/>
    <x v="0"/>
    <n v="402.20055000000002"/>
    <n v="381.03210000000001"/>
    <n v="338.69520000000006"/>
    <n v="244.61320000000003"/>
    <n v="112.8984"/>
  </r>
  <r>
    <s v="4C5YZZA9"/>
    <x v="2"/>
    <x v="0"/>
    <s v="Product_I2OD9"/>
    <n v="185.47"/>
    <n v="56"/>
    <x v="0"/>
    <s v="6x6x8 cm"/>
    <d v="2023-03-15T00:00:00"/>
    <d v="2026-01-01T00:00:00"/>
    <s v="2YGY09"/>
    <s v="53T,8QV"/>
    <s v="Red/Small"/>
    <x v="4"/>
    <n v="166.923"/>
    <n v="2.8027397260273972"/>
    <x v="1"/>
    <n v="158.57685000000001"/>
    <n v="150.23070000000001"/>
    <n v="133.5384"/>
    <n v="96.444400000000002"/>
    <n v="44.512799999999999"/>
  </r>
  <r>
    <s v="QOKYFTJ1"/>
    <x v="0"/>
    <x v="0"/>
    <s v="Product_G7NJ3"/>
    <n v="54.54"/>
    <n v="73"/>
    <x v="0"/>
    <s v="16x15x13 cm"/>
    <d v="2023-03-15T00:00:00"/>
    <d v="2026-01-01T00:00:00"/>
    <s v="KPS021"/>
    <s v="7OS,0AX"/>
    <s v="Red/Small"/>
    <x v="4"/>
    <n v="49.085999999999999"/>
    <n v="2.8027397260273972"/>
    <x v="0"/>
    <n v="46.631699999999995"/>
    <n v="44.177399999999999"/>
    <n v="39.268799999999999"/>
    <n v="28.360800000000001"/>
    <n v="13.089599999999999"/>
  </r>
  <r>
    <s v="6APU9FEJ"/>
    <x v="2"/>
    <x v="0"/>
    <s v="Product_ZB22J"/>
    <n v="41.42"/>
    <n v="94"/>
    <x v="0"/>
    <s v="19x15x11 cm"/>
    <d v="2023-03-15T00:00:00"/>
    <d v="2025-01-01T00:00:00"/>
    <s v="XH1D7B"/>
    <s v="961,WAG"/>
    <s v="Green/Large"/>
    <x v="4"/>
    <n v="37.277999999999999"/>
    <n v="1.8027397260273972"/>
    <x v="0"/>
    <n v="35.414099999999998"/>
    <n v="33.550199999999997"/>
    <n v="29.822400000000002"/>
    <n v="21.538400000000003"/>
    <n v="9.9407999999999994"/>
  </r>
  <r>
    <s v="SDVKEV53"/>
    <x v="0"/>
    <x v="0"/>
    <s v="Product_RBWD4"/>
    <n v="253.91"/>
    <n v="67"/>
    <x v="2"/>
    <s v="11x7x18 cm"/>
    <d v="2023-07-30T00:00:00"/>
    <d v="2024-01-01T00:00:00"/>
    <s v="ZDDVMV"/>
    <s v="R97,ALB"/>
    <s v="Red/Small"/>
    <x v="1"/>
    <n v="228.51900000000001"/>
    <n v="0.42465753424657532"/>
    <x v="1"/>
    <n v="217.09305000000001"/>
    <n v="205.6671"/>
    <n v="182.8152"/>
    <n v="132.03319999999999"/>
    <n v="60.938400000000001"/>
  </r>
  <r>
    <s v="0JZFXXVN"/>
    <x v="3"/>
    <x v="0"/>
    <s v="Product_10YLD"/>
    <n v="381.99"/>
    <n v="34"/>
    <x v="1"/>
    <s v="8x9x15 cm"/>
    <d v="2023-07-30T00:00:00"/>
    <d v="2024-01-01T00:00:00"/>
    <s v="5MTB98"/>
    <s v="U0F,1R0"/>
    <s v="Green/Large"/>
    <x v="1"/>
    <n v="343.791"/>
    <n v="0.42465753424657532"/>
    <x v="1"/>
    <n v="326.60145"/>
    <n v="309.4119"/>
    <n v="275.03280000000001"/>
    <n v="198.63480000000001"/>
    <n v="91.677599999999998"/>
  </r>
  <r>
    <s v="JHRTJKMP"/>
    <x v="1"/>
    <x v="0"/>
    <s v="Product_MIBTN"/>
    <n v="356.67"/>
    <n v="26"/>
    <x v="0"/>
    <s v="15x17x13 cm"/>
    <d v="2023-01-01T00:00:00"/>
    <d v="2024-01-01T00:00:00"/>
    <s v="2RYLCH"/>
    <s v="KHK,ZBE"/>
    <s v="Blue/Medium"/>
    <x v="4"/>
    <n v="321.00300000000004"/>
    <n v="1"/>
    <x v="1"/>
    <n v="304.95285000000001"/>
    <n v="288.90270000000004"/>
    <n v="256.80240000000003"/>
    <n v="185.4684"/>
    <n v="85.600800000000007"/>
  </r>
  <r>
    <s v="N7WCQXN3"/>
    <x v="1"/>
    <x v="0"/>
    <s v="Product_XHQUC"/>
    <n v="469.17"/>
    <n v="56"/>
    <x v="0"/>
    <s v="9x9x6 cm"/>
    <d v="2023-07-30T00:00:00"/>
    <d v="2025-01-01T00:00:00"/>
    <s v="YB81R1"/>
    <s v="7ZK,NUQ"/>
    <s v="Red/Small"/>
    <x v="4"/>
    <n v="422.25300000000004"/>
    <n v="1.4273972602739726"/>
    <x v="0"/>
    <n v="401.14035000000001"/>
    <n v="380.02770000000004"/>
    <n v="337.80240000000003"/>
    <n v="243.9684"/>
    <n v="112.60080000000001"/>
  </r>
  <r>
    <s v="LQ5B5R5P"/>
    <x v="3"/>
    <x v="0"/>
    <s v="Product_9BK64"/>
    <n v="315.29000000000002"/>
    <n v="68"/>
    <x v="1"/>
    <s v="9x9x11 cm"/>
    <d v="2023-07-30T00:00:00"/>
    <d v="2024-01-01T00:00:00"/>
    <s v="5Y98QN"/>
    <s v="KBR,U3R"/>
    <s v="Green/Large"/>
    <x v="2"/>
    <n v="283.76100000000002"/>
    <n v="0.42465753424657532"/>
    <x v="1"/>
    <n v="269.57294999999999"/>
    <n v="255.38490000000002"/>
    <n v="227.00880000000004"/>
    <n v="163.95080000000002"/>
    <n v="75.669600000000003"/>
  </r>
  <r>
    <s v="DFZ5TTW2"/>
    <x v="3"/>
    <x v="0"/>
    <s v="Product_H4CFM"/>
    <n v="211.53"/>
    <n v="18"/>
    <x v="1"/>
    <s v="19x14x5 cm"/>
    <d v="2023-03-15T00:00:00"/>
    <d v="2026-01-01T00:00:00"/>
    <s v="I7EDJF"/>
    <s v="TWB,DYW"/>
    <s v="Blue/Medium"/>
    <x v="0"/>
    <n v="190.37700000000001"/>
    <n v="2.8027397260273972"/>
    <x v="1"/>
    <n v="180.85814999999999"/>
    <n v="171.33930000000001"/>
    <n v="152.30160000000001"/>
    <n v="109.99560000000001"/>
    <n v="50.767199999999995"/>
  </r>
  <r>
    <s v="WXWLG75M"/>
    <x v="3"/>
    <x v="0"/>
    <s v="Product_SX9WT"/>
    <n v="225.95"/>
    <n v="87"/>
    <x v="0"/>
    <s v="20x20x16 cm"/>
    <d v="2023-03-15T00:00:00"/>
    <d v="2025-01-01T00:00:00"/>
    <s v="XPNRT6"/>
    <s v="FN2,5KJ"/>
    <s v="Blue/Medium"/>
    <x v="2"/>
    <n v="203.35499999999999"/>
    <n v="1.8027397260273972"/>
    <x v="0"/>
    <n v="193.18724999999998"/>
    <n v="183.01949999999999"/>
    <n v="162.684"/>
    <n v="117.494"/>
    <n v="54.227999999999994"/>
  </r>
  <r>
    <s v="1EIDINAG"/>
    <x v="3"/>
    <x v="0"/>
    <s v="Product_5RYCG"/>
    <n v="74"/>
    <n v="97"/>
    <x v="1"/>
    <s v="18x16x17 cm"/>
    <d v="2023-01-01T00:00:00"/>
    <d v="2024-01-01T00:00:00"/>
    <s v="0I9SP1"/>
    <s v="C15,ZCG"/>
    <s v="Green/Large"/>
    <x v="1"/>
    <n v="66.599999999999994"/>
    <n v="1"/>
    <x v="1"/>
    <n v="63.269999999999989"/>
    <n v="59.94"/>
    <n v="53.28"/>
    <n v="38.480000000000004"/>
    <n v="17.759999999999998"/>
  </r>
  <r>
    <s v="257KU4I0"/>
    <x v="0"/>
    <x v="0"/>
    <s v="Product_062J2"/>
    <n v="326.22000000000003"/>
    <n v="44"/>
    <x v="2"/>
    <s v="18x20x5 cm"/>
    <d v="2023-07-30T00:00:00"/>
    <d v="2024-01-01T00:00:00"/>
    <s v="FX4MEF"/>
    <s v="UY7,R10"/>
    <s v="Blue/Medium"/>
    <x v="4"/>
    <n v="293.59800000000001"/>
    <n v="0.42465753424657532"/>
    <x v="1"/>
    <n v="278.91809999999998"/>
    <n v="264.23820000000001"/>
    <n v="234.87840000000003"/>
    <n v="169.63440000000003"/>
    <n v="78.2928"/>
  </r>
  <r>
    <s v="2BYC6U99"/>
    <x v="1"/>
    <x v="0"/>
    <s v="Product_C55TY"/>
    <n v="21.88"/>
    <n v="100"/>
    <x v="2"/>
    <s v="17x18x5 cm"/>
    <d v="2023-01-01T00:00:00"/>
    <d v="2025-01-01T00:00:00"/>
    <s v="9WGY52"/>
    <s v="QZ1,D71"/>
    <s v="Red/Small"/>
    <x v="4"/>
    <n v="19.692"/>
    <n v="2.0027397260273974"/>
    <x v="1"/>
    <n v="18.7074"/>
    <n v="17.722799999999999"/>
    <n v="15.7536"/>
    <n v="11.377599999999999"/>
    <n v="5.2511999999999999"/>
  </r>
  <r>
    <s v="XAYIWPRC"/>
    <x v="2"/>
    <x v="0"/>
    <s v="Product_5IVSV"/>
    <n v="40.299999999999997"/>
    <n v="99"/>
    <x v="1"/>
    <s v="19x17x12 cm"/>
    <d v="2023-01-01T00:00:00"/>
    <d v="2024-01-01T00:00:00"/>
    <s v="QGNOU2"/>
    <s v="HN0,UAO"/>
    <s v="Blue/Medium"/>
    <x v="4"/>
    <n v="36.269999999999996"/>
    <n v="1"/>
    <x v="1"/>
    <n v="34.456499999999991"/>
    <n v="32.643000000000001"/>
    <n v="29.015999999999998"/>
    <n v="20.956"/>
    <n v="9.6719999999999988"/>
  </r>
  <r>
    <s v="Q8MIUZ90"/>
    <x v="1"/>
    <x v="0"/>
    <s v="Product_UULES"/>
    <n v="74.739999999999995"/>
    <n v="26"/>
    <x v="1"/>
    <s v="14x13x9 cm"/>
    <d v="2023-01-01T00:00:00"/>
    <d v="2024-01-01T00:00:00"/>
    <s v="5FDS7B"/>
    <s v="BDL,HHI"/>
    <s v="Red/Small"/>
    <x v="1"/>
    <n v="67.265999999999991"/>
    <n v="1"/>
    <x v="1"/>
    <n v="63.902699999999989"/>
    <n v="60.539399999999993"/>
    <n v="53.812799999999996"/>
    <n v="38.864799999999995"/>
    <n v="17.9376"/>
  </r>
  <r>
    <s v="VAO2L77F"/>
    <x v="2"/>
    <x v="0"/>
    <s v="Product_IIH5U"/>
    <n v="455.44"/>
    <n v="16"/>
    <x v="0"/>
    <s v="19x20x16 cm"/>
    <d v="2023-01-01T00:00:00"/>
    <d v="2026-01-01T00:00:00"/>
    <s v="BDHG0V"/>
    <s v="4Q1,XF4"/>
    <s v="Blue/Medium"/>
    <x v="3"/>
    <n v="409.89600000000002"/>
    <n v="3.0027397260273974"/>
    <x v="0"/>
    <n v="389.40120000000002"/>
    <n v="368.90640000000002"/>
    <n v="327.91680000000002"/>
    <n v="236.8288"/>
    <n v="109.3056"/>
  </r>
  <r>
    <s v="OWOGHG6D"/>
    <x v="2"/>
    <x v="0"/>
    <s v="Product_U80LM"/>
    <n v="23.46"/>
    <n v="3"/>
    <x v="0"/>
    <s v="8x8x19 cm"/>
    <d v="2023-01-01T00:00:00"/>
    <d v="2026-01-01T00:00:00"/>
    <s v="E4MOF8"/>
    <s v="8B3,SQC"/>
    <s v="Green/Large"/>
    <x v="3"/>
    <n v="21.114000000000001"/>
    <n v="3.0027397260273974"/>
    <x v="1"/>
    <n v="20.058299999999999"/>
    <n v="19.002600000000001"/>
    <n v="16.891200000000001"/>
    <n v="12.199200000000001"/>
    <n v="5.6303999999999998"/>
  </r>
  <r>
    <s v="A2OB6IJ8"/>
    <x v="2"/>
    <x v="0"/>
    <s v="Product_CFCV2"/>
    <n v="120.94"/>
    <n v="90"/>
    <x v="2"/>
    <s v="19x5x13 cm"/>
    <d v="2023-03-15T00:00:00"/>
    <d v="2024-01-01T00:00:00"/>
    <s v="CEPN6Q"/>
    <s v="3US,XT2"/>
    <s v="Red/Small"/>
    <x v="1"/>
    <n v="108.846"/>
    <n v="0.8"/>
    <x v="1"/>
    <n v="103.4037"/>
    <n v="97.961400000000012"/>
    <n v="87.076800000000006"/>
    <n v="62.888800000000003"/>
    <n v="29.025599999999997"/>
  </r>
  <r>
    <s v="7FU74IMF"/>
    <x v="0"/>
    <x v="0"/>
    <s v="Product_ZHRCC"/>
    <n v="115.08"/>
    <n v="88"/>
    <x v="0"/>
    <s v="12x8x10 cm"/>
    <d v="2023-01-01T00:00:00"/>
    <d v="2024-01-01T00:00:00"/>
    <s v="ET3JEC"/>
    <s v="ZGD,DU4"/>
    <s v="Green/Large"/>
    <x v="4"/>
    <n v="103.572"/>
    <n v="1"/>
    <x v="1"/>
    <n v="98.3934"/>
    <n v="93.214800000000011"/>
    <n v="82.857600000000005"/>
    <n v="59.8416"/>
    <n v="27.619199999999999"/>
  </r>
  <r>
    <s v="YEFEJ7FM"/>
    <x v="1"/>
    <x v="0"/>
    <s v="Product_E6ASA"/>
    <n v="81.849999999999994"/>
    <n v="81"/>
    <x v="0"/>
    <s v="20x8x19 cm"/>
    <d v="2023-03-15T00:00:00"/>
    <d v="2024-01-01T00:00:00"/>
    <s v="W34ZQD"/>
    <s v="MT2,A1K"/>
    <s v="Blue/Medium"/>
    <x v="4"/>
    <n v="73.664999999999992"/>
    <n v="0.8"/>
    <x v="1"/>
    <n v="69.981749999999991"/>
    <n v="66.29849999999999"/>
    <n v="58.931999999999995"/>
    <n v="42.561999999999998"/>
    <n v="19.643999999999998"/>
  </r>
  <r>
    <s v="1DJYSIVQ"/>
    <x v="0"/>
    <x v="0"/>
    <s v="Product_8ZIN3"/>
    <n v="425.7"/>
    <n v="46"/>
    <x v="2"/>
    <s v="8x10x8 cm"/>
    <d v="2023-07-30T00:00:00"/>
    <d v="2025-01-01T00:00:00"/>
    <s v="R6K0SP"/>
    <s v="IEU,C3C"/>
    <s v="Green/Large"/>
    <x v="1"/>
    <n v="383.13"/>
    <n v="1.4273972602739726"/>
    <x v="0"/>
    <n v="363.9735"/>
    <n v="344.81700000000001"/>
    <n v="306.50400000000002"/>
    <n v="221.364"/>
    <n v="102.16799999999999"/>
  </r>
  <r>
    <s v="1CPR5ZHG"/>
    <x v="0"/>
    <x v="0"/>
    <s v="Product_LO3PP"/>
    <n v="231.27"/>
    <n v="85"/>
    <x v="2"/>
    <s v="5x7x14 cm"/>
    <d v="2023-07-30T00:00:00"/>
    <d v="2024-01-01T00:00:00"/>
    <s v="4ZJFGW"/>
    <s v="H1M,30Q"/>
    <s v="Red/Small"/>
    <x v="1"/>
    <n v="208.143"/>
    <n v="0.42465753424657532"/>
    <x v="1"/>
    <n v="197.73585"/>
    <n v="187.3287"/>
    <n v="166.51440000000002"/>
    <n v="120.2604"/>
    <n v="55.504800000000003"/>
  </r>
  <r>
    <s v="37CUDYL4"/>
    <x v="2"/>
    <x v="0"/>
    <s v="Product_OPH14"/>
    <n v="459.88"/>
    <n v="37"/>
    <x v="0"/>
    <s v="18x16x16 cm"/>
    <d v="2023-07-30T00:00:00"/>
    <d v="2026-01-01T00:00:00"/>
    <s v="LA1R2J"/>
    <s v="AJ1,PWS"/>
    <s v="Blue/Medium"/>
    <x v="1"/>
    <n v="413.892"/>
    <n v="2.4273972602739726"/>
    <x v="1"/>
    <n v="393.19739999999996"/>
    <n v="372.50279999999998"/>
    <n v="331.11360000000002"/>
    <n v="239.13759999999999"/>
    <n v="110.3712"/>
  </r>
  <r>
    <s v="SMHN4XUF"/>
    <x v="2"/>
    <x v="0"/>
    <s v="Product_UVMU1"/>
    <n v="128.71"/>
    <n v="77"/>
    <x v="1"/>
    <s v="20x16x16 cm"/>
    <d v="2023-03-15T00:00:00"/>
    <d v="2025-01-01T00:00:00"/>
    <s v="VSMRUK"/>
    <s v="1TL,AYB"/>
    <s v="Green/Large"/>
    <x v="4"/>
    <n v="115.839"/>
    <n v="1.8027397260273972"/>
    <x v="1"/>
    <n v="110.04705"/>
    <n v="104.2551"/>
    <n v="92.671199999999999"/>
    <n v="66.929200000000009"/>
    <n v="30.8904"/>
  </r>
  <r>
    <s v="KJK2X5A2"/>
    <x v="2"/>
    <x v="0"/>
    <s v="Product_NOIFT"/>
    <n v="362.18"/>
    <n v="77"/>
    <x v="1"/>
    <s v="16x7x20 cm"/>
    <d v="2023-01-01T00:00:00"/>
    <d v="2026-01-01T00:00:00"/>
    <s v="0P2UMN"/>
    <s v="8S6,0O0"/>
    <s v="Green/Large"/>
    <x v="1"/>
    <n v="325.96199999999999"/>
    <n v="3.0027397260273974"/>
    <x v="0"/>
    <n v="309.66389999999996"/>
    <n v="293.36579999999998"/>
    <n v="260.76960000000003"/>
    <n v="188.33360000000002"/>
    <n v="86.923199999999994"/>
  </r>
  <r>
    <s v="KUG3VXCR"/>
    <x v="2"/>
    <x v="0"/>
    <s v="Product_VIL93"/>
    <n v="88.25"/>
    <n v="28"/>
    <x v="2"/>
    <s v="15x14x7 cm"/>
    <d v="2023-03-15T00:00:00"/>
    <d v="2025-01-01T00:00:00"/>
    <s v="GY2PGU"/>
    <s v="ICQ,TO4"/>
    <s v="Green/Large"/>
    <x v="1"/>
    <n v="79.424999999999997"/>
    <n v="1.8027397260273972"/>
    <x v="0"/>
    <n v="75.453749999999999"/>
    <n v="71.482500000000002"/>
    <n v="63.54"/>
    <n v="45.89"/>
    <n v="21.18"/>
  </r>
  <r>
    <s v="C6CHMX3O"/>
    <x v="1"/>
    <x v="0"/>
    <s v="Product_AMC9Q"/>
    <n v="276.87"/>
    <n v="90"/>
    <x v="2"/>
    <s v="20x11x16 cm"/>
    <d v="2023-03-15T00:00:00"/>
    <d v="2026-01-01T00:00:00"/>
    <s v="OF0MZ2"/>
    <s v="MPM,NHJ"/>
    <s v="Green/Large"/>
    <x v="1"/>
    <n v="249.18299999999999"/>
    <n v="2.8027397260273972"/>
    <x v="0"/>
    <n v="236.72384999999997"/>
    <n v="224.2647"/>
    <n v="199.34640000000002"/>
    <n v="143.97239999999999"/>
    <n v="66.448800000000006"/>
  </r>
  <r>
    <s v="22QM5EY3"/>
    <x v="1"/>
    <x v="0"/>
    <s v="Product_WDXZX"/>
    <n v="282.41000000000003"/>
    <n v="21"/>
    <x v="0"/>
    <s v="16x6x18 cm"/>
    <d v="2023-07-30T00:00:00"/>
    <d v="2026-01-01T00:00:00"/>
    <s v="Q2FVJO"/>
    <s v="UIO,YKM"/>
    <s v="Red/Small"/>
    <x v="2"/>
    <n v="254.16900000000001"/>
    <n v="2.4273972602739726"/>
    <x v="0"/>
    <n v="241.46055000000001"/>
    <n v="228.75210000000001"/>
    <n v="203.33520000000001"/>
    <n v="146.85320000000002"/>
    <n v="67.778400000000005"/>
  </r>
  <r>
    <s v="ZQ6T89WA"/>
    <x v="2"/>
    <x v="0"/>
    <s v="Product_N8UXU"/>
    <n v="474.23"/>
    <n v="15"/>
    <x v="0"/>
    <s v="8x15x10 cm"/>
    <d v="2023-03-15T00:00:00"/>
    <d v="2024-01-01T00:00:00"/>
    <s v="9ZS763"/>
    <s v="LJP,UQV"/>
    <s v="Blue/Medium"/>
    <x v="4"/>
    <n v="426.80700000000002"/>
    <n v="0.8"/>
    <x v="1"/>
    <n v="405.46665000000002"/>
    <n v="384.12630000000001"/>
    <n v="341.44560000000001"/>
    <n v="246.59960000000001"/>
    <n v="113.8152"/>
  </r>
  <r>
    <s v="HXC09HT6"/>
    <x v="3"/>
    <x v="0"/>
    <s v="Product_LXJDK"/>
    <n v="323.16000000000003"/>
    <n v="60"/>
    <x v="1"/>
    <s v="17x6x11 cm"/>
    <d v="2023-07-30T00:00:00"/>
    <d v="2026-01-01T00:00:00"/>
    <s v="12YHS2"/>
    <s v="4OA,BZW"/>
    <s v="Blue/Medium"/>
    <x v="4"/>
    <n v="290.84400000000005"/>
    <n v="2.4273972602739726"/>
    <x v="1"/>
    <n v="276.30180000000001"/>
    <n v="261.75960000000003"/>
    <n v="232.67520000000005"/>
    <n v="168.04320000000001"/>
    <n v="77.558400000000006"/>
  </r>
  <r>
    <s v="MTGI58X2"/>
    <x v="1"/>
    <x v="0"/>
    <s v="Product_MU7CS"/>
    <n v="244.15"/>
    <n v="93"/>
    <x v="1"/>
    <s v="16x13x16 cm"/>
    <d v="2023-03-15T00:00:00"/>
    <d v="2026-01-01T00:00:00"/>
    <s v="IHE9WU"/>
    <s v="8CI,LZ6"/>
    <s v="Green/Large"/>
    <x v="2"/>
    <n v="219.73500000000001"/>
    <n v="2.8027397260273972"/>
    <x v="0"/>
    <n v="208.74825000000001"/>
    <n v="197.76150000000001"/>
    <n v="175.78800000000001"/>
    <n v="126.95800000000001"/>
    <n v="58.595999999999997"/>
  </r>
  <r>
    <s v="TPQHDQVF"/>
    <x v="3"/>
    <x v="0"/>
    <s v="Product_W4X4D"/>
    <n v="92.12"/>
    <n v="50"/>
    <x v="2"/>
    <s v="16x12x7 cm"/>
    <d v="2023-01-01T00:00:00"/>
    <d v="2026-01-01T00:00:00"/>
    <s v="QMS6JG"/>
    <s v="MHW,MVZ"/>
    <s v="Red/Small"/>
    <x v="3"/>
    <n v="82.908000000000001"/>
    <n v="3.0027397260273974"/>
    <x v="1"/>
    <n v="78.762599999999992"/>
    <n v="74.617199999999997"/>
    <n v="66.326400000000007"/>
    <n v="47.902400000000007"/>
    <n v="22.108799999999999"/>
  </r>
  <r>
    <s v="0CNAKPYY"/>
    <x v="3"/>
    <x v="0"/>
    <s v="Product_WDR0T"/>
    <n v="290.18"/>
    <n v="15"/>
    <x v="0"/>
    <s v="5x13x18 cm"/>
    <d v="2023-01-01T00:00:00"/>
    <d v="2024-01-01T00:00:00"/>
    <s v="X47GUG"/>
    <s v="CDF,JPA"/>
    <s v="Blue/Medium"/>
    <x v="1"/>
    <n v="261.16200000000003"/>
    <n v="1"/>
    <x v="1"/>
    <n v="248.10390000000001"/>
    <n v="235.04580000000004"/>
    <n v="208.92960000000005"/>
    <n v="150.89360000000002"/>
    <n v="69.643199999999993"/>
  </r>
  <r>
    <s v="8WT1X8FL"/>
    <x v="1"/>
    <x v="0"/>
    <s v="Product_RNB6D"/>
    <n v="227.2"/>
    <n v="40"/>
    <x v="1"/>
    <s v="14x17x9 cm"/>
    <d v="2023-07-30T00:00:00"/>
    <d v="2024-01-01T00:00:00"/>
    <s v="L73B70"/>
    <s v="HP2,085"/>
    <s v="Blue/Medium"/>
    <x v="1"/>
    <n v="204.48"/>
    <n v="0.42465753424657532"/>
    <x v="1"/>
    <n v="194.25599999999997"/>
    <n v="184.03199999999998"/>
    <n v="163.584"/>
    <n v="118.14399999999999"/>
    <n v="54.527999999999999"/>
  </r>
  <r>
    <s v="SJ5MA1BC"/>
    <x v="1"/>
    <x v="0"/>
    <s v="Product_O6AT0"/>
    <n v="479.37"/>
    <n v="67"/>
    <x v="0"/>
    <s v="20x7x17 cm"/>
    <d v="2023-01-01T00:00:00"/>
    <d v="2024-01-01T00:00:00"/>
    <s v="U9XJ1N"/>
    <s v="DX4,V7E"/>
    <s v="Red/Small"/>
    <x v="3"/>
    <n v="431.43299999999999"/>
    <n v="1"/>
    <x v="1"/>
    <n v="409.86134999999996"/>
    <n v="388.28969999999998"/>
    <n v="345.14640000000003"/>
    <n v="249.2724"/>
    <n v="115.0488"/>
  </r>
  <r>
    <s v="KWCYEXXS"/>
    <x v="1"/>
    <x v="0"/>
    <s v="Product_1CY5O"/>
    <n v="428.24"/>
    <n v="33"/>
    <x v="1"/>
    <s v="5x6x5 cm"/>
    <d v="2023-01-01T00:00:00"/>
    <d v="2025-01-01T00:00:00"/>
    <s v="EQDWNV"/>
    <s v="62K,IS8"/>
    <s v="Red/Small"/>
    <x v="0"/>
    <n v="385.416"/>
    <n v="2.0027397260273974"/>
    <x v="0"/>
    <n v="366.14519999999999"/>
    <n v="346.87439999999998"/>
    <n v="308.33280000000002"/>
    <n v="222.68480000000002"/>
    <n v="102.77759999999999"/>
  </r>
  <r>
    <s v="QGHSU5DQ"/>
    <x v="2"/>
    <x v="0"/>
    <s v="Product_FSEZ1"/>
    <n v="379.55"/>
    <n v="52"/>
    <x v="1"/>
    <s v="10x6x5 cm"/>
    <d v="2023-07-30T00:00:00"/>
    <d v="2025-01-01T00:00:00"/>
    <s v="QW08SZ"/>
    <s v="6UN,K2R"/>
    <s v="Red/Small"/>
    <x v="1"/>
    <n v="341.59500000000003"/>
    <n v="1.4273972602739726"/>
    <x v="0"/>
    <n v="324.51525000000004"/>
    <n v="307.43550000000005"/>
    <n v="273.27600000000001"/>
    <n v="197.36600000000001"/>
    <n v="91.091999999999999"/>
  </r>
  <r>
    <s v="FY7IU2H3"/>
    <x v="0"/>
    <x v="0"/>
    <s v="Product_CGKU3"/>
    <n v="130.59"/>
    <n v="70"/>
    <x v="1"/>
    <s v="12x10x13 cm"/>
    <d v="2023-01-01T00:00:00"/>
    <d v="2026-01-01T00:00:00"/>
    <s v="IR1T2D"/>
    <s v="83H,KR8"/>
    <s v="Red/Small"/>
    <x v="0"/>
    <n v="117.53100000000001"/>
    <n v="3.0027397260273974"/>
    <x v="0"/>
    <n v="111.65445"/>
    <n v="105.7779"/>
    <n v="94.024800000000013"/>
    <n v="67.906800000000004"/>
    <n v="31.3416"/>
  </r>
  <r>
    <s v="XJL34U6X"/>
    <x v="3"/>
    <x v="0"/>
    <s v="Product_NYFY6"/>
    <n v="99.65"/>
    <n v="91"/>
    <x v="0"/>
    <s v="14x20x7 cm"/>
    <d v="2023-01-01T00:00:00"/>
    <d v="2024-01-01T00:00:00"/>
    <s v="B22GB1"/>
    <s v="1HA,C66"/>
    <s v="Green/Large"/>
    <x v="4"/>
    <n v="89.685000000000002"/>
    <n v="1"/>
    <x v="1"/>
    <n v="85.200749999999999"/>
    <n v="80.716500000000011"/>
    <n v="71.748000000000005"/>
    <n v="51.818000000000005"/>
    <n v="23.916"/>
  </r>
  <r>
    <s v="9GG8K4NB"/>
    <x v="1"/>
    <x v="0"/>
    <s v="Product_A8WK4"/>
    <n v="43.41"/>
    <n v="18"/>
    <x v="1"/>
    <s v="17x10x17 cm"/>
    <d v="2023-01-01T00:00:00"/>
    <d v="2026-01-01T00:00:00"/>
    <s v="5HW8G8"/>
    <s v="5A8,XXL"/>
    <s v="Blue/Medium"/>
    <x v="1"/>
    <n v="39.068999999999996"/>
    <n v="3.0027397260273974"/>
    <x v="0"/>
    <n v="37.115549999999992"/>
    <n v="35.162099999999995"/>
    <n v="31.255199999999999"/>
    <n v="22.5732"/>
    <n v="10.418399999999998"/>
  </r>
  <r>
    <s v="K086EX4J"/>
    <x v="0"/>
    <x v="0"/>
    <s v="Product_V2J4V"/>
    <n v="340.8"/>
    <n v="53"/>
    <x v="2"/>
    <s v="11x9x16 cm"/>
    <d v="2023-01-01T00:00:00"/>
    <d v="2025-01-01T00:00:00"/>
    <s v="NO4M3X"/>
    <s v="PL3,GLE"/>
    <s v="Green/Large"/>
    <x v="0"/>
    <n v="306.72000000000003"/>
    <n v="2.0027397260273974"/>
    <x v="1"/>
    <n v="291.38400000000001"/>
    <n v="276.04800000000006"/>
    <n v="245.37600000000003"/>
    <n v="177.21600000000001"/>
    <n v="81.792000000000002"/>
  </r>
  <r>
    <s v="06LI05W3"/>
    <x v="0"/>
    <x v="0"/>
    <s v="Product_PZIW3"/>
    <n v="496.81"/>
    <n v="66"/>
    <x v="1"/>
    <s v="20x13x14 cm"/>
    <d v="2023-01-01T00:00:00"/>
    <d v="2024-01-01T00:00:00"/>
    <s v="UZ4GXC"/>
    <s v="ZSR,RQW"/>
    <s v="Green/Large"/>
    <x v="4"/>
    <n v="447.12900000000002"/>
    <n v="1"/>
    <x v="1"/>
    <n v="424.77255000000002"/>
    <n v="402.41610000000003"/>
    <n v="357.70320000000004"/>
    <n v="258.34120000000001"/>
    <n v="119.23439999999999"/>
  </r>
  <r>
    <s v="5CSHK0HM"/>
    <x v="0"/>
    <x v="0"/>
    <s v="Product_QPYWZ"/>
    <n v="267.27999999999997"/>
    <n v="59"/>
    <x v="2"/>
    <s v="13x9x16 cm"/>
    <d v="2023-01-01T00:00:00"/>
    <d v="2024-01-01T00:00:00"/>
    <s v="7NY55X"/>
    <s v="9L3,28H"/>
    <s v="Red/Small"/>
    <x v="1"/>
    <n v="240.55199999999996"/>
    <n v="1"/>
    <x v="1"/>
    <n v="228.52439999999996"/>
    <n v="216.49679999999998"/>
    <n v="192.44159999999999"/>
    <n v="138.98559999999998"/>
    <n v="64.147199999999998"/>
  </r>
  <r>
    <s v="OR4EMZ65"/>
    <x v="3"/>
    <x v="0"/>
    <s v="Product_B85K1"/>
    <n v="255.73"/>
    <n v="26"/>
    <x v="2"/>
    <s v="9x14x14 cm"/>
    <d v="2023-07-30T00:00:00"/>
    <d v="2024-01-01T00:00:00"/>
    <s v="7ON1YP"/>
    <s v="JE4,PKW"/>
    <s v="Red/Small"/>
    <x v="2"/>
    <n v="230.15699999999998"/>
    <n v="0.42465753424657532"/>
    <x v="1"/>
    <n v="218.64914999999996"/>
    <n v="207.1413"/>
    <n v="184.12559999999999"/>
    <n v="132.9796"/>
    <n v="61.375199999999992"/>
  </r>
  <r>
    <s v="09CE1HV4"/>
    <x v="2"/>
    <x v="0"/>
    <s v="Product_Y6B1K"/>
    <n v="46.11"/>
    <n v="70"/>
    <x v="1"/>
    <s v="20x19x5 cm"/>
    <d v="2023-03-15T00:00:00"/>
    <d v="2024-01-01T00:00:00"/>
    <s v="4IHYPQ"/>
    <s v="JO1,RQT"/>
    <s v="Red/Small"/>
    <x v="0"/>
    <n v="41.499000000000002"/>
    <n v="0.8"/>
    <x v="1"/>
    <n v="39.424050000000001"/>
    <n v="37.3491"/>
    <n v="33.199200000000005"/>
    <n v="23.9772"/>
    <n v="11.0664"/>
  </r>
  <r>
    <s v="74JHI8XZ"/>
    <x v="2"/>
    <x v="0"/>
    <s v="Product_LJ58T"/>
    <n v="372.43"/>
    <n v="55"/>
    <x v="1"/>
    <s v="20x17x14 cm"/>
    <d v="2023-07-30T00:00:00"/>
    <d v="2024-01-01T00:00:00"/>
    <s v="PZO01J"/>
    <s v="LMU,KK2"/>
    <s v="Blue/Medium"/>
    <x v="0"/>
    <n v="335.18700000000001"/>
    <n v="0.42465753424657532"/>
    <x v="1"/>
    <n v="318.42764999999997"/>
    <n v="301.66830000000004"/>
    <n v="268.14960000000002"/>
    <n v="193.6636"/>
    <n v="89.383200000000002"/>
  </r>
  <r>
    <s v="LJNOLKJD"/>
    <x v="2"/>
    <x v="0"/>
    <s v="Product_A4HV9"/>
    <n v="269.27999999999997"/>
    <n v="27"/>
    <x v="0"/>
    <s v="7x15x6 cm"/>
    <d v="2023-03-15T00:00:00"/>
    <d v="2026-01-01T00:00:00"/>
    <s v="3A4TRF"/>
    <s v="INE,AJ1"/>
    <s v="Red/Small"/>
    <x v="3"/>
    <n v="242.35199999999998"/>
    <n v="2.8027397260273972"/>
    <x v="0"/>
    <n v="230.23439999999997"/>
    <n v="218.11679999999998"/>
    <n v="193.88159999999999"/>
    <n v="140.0256"/>
    <n v="64.627199999999988"/>
  </r>
  <r>
    <s v="CF0PSPGV"/>
    <x v="1"/>
    <x v="0"/>
    <s v="Product_J76RL"/>
    <n v="333.64"/>
    <n v="20"/>
    <x v="1"/>
    <s v="12x20x13 cm"/>
    <d v="2023-07-30T00:00:00"/>
    <d v="2025-01-01T00:00:00"/>
    <s v="48AU20"/>
    <s v="N46,V0R"/>
    <s v="Green/Large"/>
    <x v="1"/>
    <n v="300.27600000000001"/>
    <n v="1.4273972602739726"/>
    <x v="1"/>
    <n v="285.26220000000001"/>
    <n v="270.2484"/>
    <n v="240.22080000000003"/>
    <n v="173.49279999999999"/>
    <n v="80.073599999999999"/>
  </r>
  <r>
    <s v="LVDQY5V4"/>
    <x v="3"/>
    <x v="0"/>
    <s v="Product_LC5TS"/>
    <n v="239.27"/>
    <n v="70"/>
    <x v="0"/>
    <s v="9x11x17 cm"/>
    <d v="2023-07-30T00:00:00"/>
    <d v="2026-01-01T00:00:00"/>
    <s v="CMA4F4"/>
    <s v="NT9,H67"/>
    <s v="Red/Small"/>
    <x v="0"/>
    <n v="215.34300000000002"/>
    <n v="2.4273972602739726"/>
    <x v="0"/>
    <n v="204.57585"/>
    <n v="193.80870000000002"/>
    <n v="172.27440000000001"/>
    <n v="124.42040000000001"/>
    <n v="57.424799999999998"/>
  </r>
  <r>
    <s v="1W11YM84"/>
    <x v="1"/>
    <x v="0"/>
    <s v="Product_BHUEL"/>
    <n v="212.28"/>
    <n v="55"/>
    <x v="2"/>
    <s v="6x17x6 cm"/>
    <d v="2023-01-01T00:00:00"/>
    <d v="2024-01-01T00:00:00"/>
    <s v="E5FO0A"/>
    <s v="8QB,SUM"/>
    <s v="Green/Large"/>
    <x v="3"/>
    <n v="191.05199999999999"/>
    <n v="1"/>
    <x v="1"/>
    <n v="181.49939999999998"/>
    <n v="171.9468"/>
    <n v="152.8416"/>
    <n v="110.38560000000001"/>
    <n v="50.947199999999995"/>
  </r>
  <r>
    <s v="9WPD3EHE"/>
    <x v="1"/>
    <x v="0"/>
    <s v="Product_QU7KG"/>
    <n v="277.33"/>
    <n v="65"/>
    <x v="0"/>
    <s v="13x7x16 cm"/>
    <d v="2023-01-01T00:00:00"/>
    <d v="2026-01-01T00:00:00"/>
    <s v="JM6Z79"/>
    <s v="0KQ,EGS"/>
    <s v="Blue/Medium"/>
    <x v="3"/>
    <n v="249.59699999999998"/>
    <n v="3.0027397260273974"/>
    <x v="0"/>
    <n v="237.11714999999998"/>
    <n v="224.63729999999998"/>
    <n v="199.67759999999998"/>
    <n v="144.2116"/>
    <n v="66.55919999999999"/>
  </r>
  <r>
    <s v="FR2WJSU6"/>
    <x v="0"/>
    <x v="0"/>
    <s v="Product_F84RN"/>
    <n v="219.74"/>
    <n v="95"/>
    <x v="1"/>
    <s v="5x10x16 cm"/>
    <d v="2023-07-30T00:00:00"/>
    <d v="2025-01-01T00:00:00"/>
    <s v="K4VEBR"/>
    <s v="G8Y,U4E"/>
    <s v="Blue/Medium"/>
    <x v="2"/>
    <n v="197.76600000000002"/>
    <n v="1.4273972602739726"/>
    <x v="0"/>
    <n v="187.8777"/>
    <n v="177.98940000000002"/>
    <n v="158.21280000000002"/>
    <n v="114.26480000000001"/>
    <n v="52.7376"/>
  </r>
  <r>
    <s v="8521OWUC"/>
    <x v="0"/>
    <x v="0"/>
    <s v="Product_8GB5O"/>
    <n v="69.03"/>
    <n v="10"/>
    <x v="1"/>
    <s v="14x18x10 cm"/>
    <d v="2023-07-30T00:00:00"/>
    <d v="2025-01-01T00:00:00"/>
    <s v="J5X3I7"/>
    <s v="WFE,API"/>
    <s v="Green/Large"/>
    <x v="4"/>
    <n v="62.127000000000002"/>
    <n v="1.4273972602739726"/>
    <x v="1"/>
    <n v="59.020649999999996"/>
    <n v="55.914300000000004"/>
    <n v="49.701600000000006"/>
    <n v="35.895600000000002"/>
    <n v="16.5672"/>
  </r>
  <r>
    <s v="L9TRURNC"/>
    <x v="1"/>
    <x v="0"/>
    <s v="Product_9JUTW"/>
    <n v="108.13"/>
    <n v="14"/>
    <x v="2"/>
    <s v="14x15x5 cm"/>
    <d v="2023-03-15T00:00:00"/>
    <d v="2026-01-01T00:00:00"/>
    <s v="ZAIBM0"/>
    <s v="8HY,UPL"/>
    <s v="Blue/Medium"/>
    <x v="0"/>
    <n v="97.316999999999993"/>
    <n v="2.8027397260273972"/>
    <x v="0"/>
    <n v="92.451149999999984"/>
    <n v="87.585299999999989"/>
    <n v="77.8536"/>
    <n v="56.227600000000002"/>
    <n v="25.951199999999996"/>
  </r>
  <r>
    <s v="LELLQ21Y"/>
    <x v="1"/>
    <x v="0"/>
    <s v="Product_VL0CB"/>
    <n v="121.51"/>
    <n v="10"/>
    <x v="2"/>
    <s v="16x7x15 cm"/>
    <d v="2023-01-01T00:00:00"/>
    <d v="2025-01-01T00:00:00"/>
    <s v="A4UP7C"/>
    <s v="AY4,B6E"/>
    <s v="Green/Large"/>
    <x v="2"/>
    <n v="109.35900000000001"/>
    <n v="2.0027397260273974"/>
    <x v="0"/>
    <n v="103.89105000000001"/>
    <n v="98.423100000000005"/>
    <n v="87.487200000000016"/>
    <n v="63.185200000000002"/>
    <n v="29.162400000000002"/>
  </r>
  <r>
    <s v="DT9YBKT0"/>
    <x v="1"/>
    <x v="0"/>
    <s v="Product_DUU0F"/>
    <n v="64.849999999999994"/>
    <n v="84"/>
    <x v="2"/>
    <s v="10x15x16 cm"/>
    <d v="2023-07-30T00:00:00"/>
    <d v="2025-01-01T00:00:00"/>
    <s v="5JXHPA"/>
    <s v="6T8,PT0"/>
    <s v="Red/Small"/>
    <x v="3"/>
    <n v="58.364999999999995"/>
    <n v="1.4273972602739726"/>
    <x v="1"/>
    <n v="55.446749999999994"/>
    <n v="52.528499999999994"/>
    <n v="46.692"/>
    <n v="33.722000000000001"/>
    <n v="15.563999999999997"/>
  </r>
  <r>
    <s v="1AHALNA8"/>
    <x v="2"/>
    <x v="0"/>
    <s v="Product_U37VJ"/>
    <n v="465.45"/>
    <n v="84"/>
    <x v="0"/>
    <s v="5x12x7 cm"/>
    <d v="2023-07-30T00:00:00"/>
    <d v="2024-01-01T00:00:00"/>
    <s v="HC9OHA"/>
    <s v="9LJ,GIM"/>
    <s v="Blue/Medium"/>
    <x v="2"/>
    <n v="418.90499999999997"/>
    <n v="0.42465753424657532"/>
    <x v="1"/>
    <n v="397.95974999999993"/>
    <n v="377.0145"/>
    <n v="335.12400000000002"/>
    <n v="242.03399999999999"/>
    <n v="111.708"/>
  </r>
  <r>
    <s v="51J1KUYR"/>
    <x v="0"/>
    <x v="0"/>
    <s v="Product_UCYEF"/>
    <n v="119.68"/>
    <n v="1"/>
    <x v="2"/>
    <s v="13x12x9 cm"/>
    <d v="2023-07-30T00:00:00"/>
    <d v="2025-01-01T00:00:00"/>
    <s v="73R753"/>
    <s v="CO2,BMO"/>
    <s v="Blue/Medium"/>
    <x v="2"/>
    <n v="107.712"/>
    <n v="1.4273972602739726"/>
    <x v="1"/>
    <n v="102.32639999999999"/>
    <n v="96.94080000000001"/>
    <n v="86.169600000000003"/>
    <n v="62.233600000000003"/>
    <n v="28.723200000000002"/>
  </r>
  <r>
    <s v="LEY7GR03"/>
    <x v="0"/>
    <x v="0"/>
    <s v="Product_04DNJ"/>
    <n v="451.76"/>
    <n v="85"/>
    <x v="1"/>
    <s v="14x10x16 cm"/>
    <d v="2023-07-30T00:00:00"/>
    <d v="2024-01-01T00:00:00"/>
    <s v="VTPV76"/>
    <s v="60N,ZTI"/>
    <s v="Blue/Medium"/>
    <x v="0"/>
    <n v="406.584"/>
    <n v="0.42465753424657532"/>
    <x v="1"/>
    <n v="386.25479999999999"/>
    <n v="365.92560000000003"/>
    <n v="325.2672"/>
    <n v="234.9152"/>
    <n v="108.4224"/>
  </r>
  <r>
    <s v="KOVADK4S"/>
    <x v="0"/>
    <x v="0"/>
    <s v="Product_U5X63"/>
    <n v="464.56"/>
    <n v="95"/>
    <x v="0"/>
    <s v="5x7x17 cm"/>
    <d v="2023-03-15T00:00:00"/>
    <d v="2024-01-01T00:00:00"/>
    <s v="B06WVQ"/>
    <s v="8X9,YB1"/>
    <s v="Red/Small"/>
    <x v="4"/>
    <n v="418.10399999999998"/>
    <n v="0.8"/>
    <x v="1"/>
    <n v="397.19879999999995"/>
    <n v="376.29359999999997"/>
    <n v="334.48320000000001"/>
    <n v="241.5712"/>
    <n v="111.4944"/>
  </r>
  <r>
    <s v="AVI5W1VB"/>
    <x v="2"/>
    <x v="0"/>
    <s v="Product_QE4P1"/>
    <n v="49.45"/>
    <n v="87"/>
    <x v="1"/>
    <s v="5x8x6 cm"/>
    <d v="2023-03-15T00:00:00"/>
    <d v="2026-01-01T00:00:00"/>
    <s v="0EOSA6"/>
    <s v="6Z5,1R6"/>
    <s v="Blue/Medium"/>
    <x v="0"/>
    <n v="44.505000000000003"/>
    <n v="2.8027397260273972"/>
    <x v="0"/>
    <n v="42.27975"/>
    <n v="40.054500000000004"/>
    <n v="35.604000000000006"/>
    <n v="25.714000000000002"/>
    <n v="11.868"/>
  </r>
  <r>
    <s v="HZNT9IPT"/>
    <x v="1"/>
    <x v="0"/>
    <s v="Product_EZ1QQ"/>
    <n v="395.56"/>
    <n v="10"/>
    <x v="1"/>
    <s v="18x8x17 cm"/>
    <d v="2023-07-30T00:00:00"/>
    <d v="2024-01-01T00:00:00"/>
    <s v="LGLDDZ"/>
    <s v="1OX,Y3S"/>
    <s v="Blue/Medium"/>
    <x v="2"/>
    <n v="356.00400000000002"/>
    <n v="0.42465753424657532"/>
    <x v="1"/>
    <n v="338.2038"/>
    <n v="320.40360000000004"/>
    <n v="284.8032"/>
    <n v="205.69120000000001"/>
    <n v="94.934399999999997"/>
  </r>
  <r>
    <s v="OWVOTZ5I"/>
    <x v="1"/>
    <x v="0"/>
    <s v="Product_V62VX"/>
    <n v="474.54"/>
    <n v="18"/>
    <x v="0"/>
    <s v="10x7x12 cm"/>
    <d v="2023-03-15T00:00:00"/>
    <d v="2024-01-01T00:00:00"/>
    <s v="MONX0I"/>
    <s v="MTN,L99"/>
    <s v="Red/Small"/>
    <x v="3"/>
    <n v="427.08600000000001"/>
    <n v="0.8"/>
    <x v="1"/>
    <n v="405.73169999999999"/>
    <n v="384.37740000000002"/>
    <n v="341.66880000000003"/>
    <n v="246.76080000000002"/>
    <n v="113.8896"/>
  </r>
  <r>
    <s v="4F9ZN6PT"/>
    <x v="2"/>
    <x v="0"/>
    <s v="Product_S6F10"/>
    <n v="47.63"/>
    <n v="13"/>
    <x v="0"/>
    <s v="5x8x18 cm"/>
    <d v="2023-07-30T00:00:00"/>
    <d v="2026-01-01T00:00:00"/>
    <s v="ZZNLZP"/>
    <s v="PFU,HTO"/>
    <s v="Red/Small"/>
    <x v="0"/>
    <n v="42.867000000000004"/>
    <n v="2.4273972602739726"/>
    <x v="1"/>
    <n v="40.723649999999999"/>
    <n v="38.580300000000008"/>
    <n v="34.293600000000005"/>
    <n v="24.767600000000002"/>
    <n v="11.4312"/>
  </r>
  <r>
    <s v="WHD2DYZ1"/>
    <x v="1"/>
    <x v="0"/>
    <s v="Product_H2TXD"/>
    <n v="25.8"/>
    <n v="80"/>
    <x v="2"/>
    <s v="16x5x9 cm"/>
    <d v="2023-01-01T00:00:00"/>
    <d v="2025-01-01T00:00:00"/>
    <s v="8NWIVP"/>
    <s v="7JQ,5WI"/>
    <s v="Red/Small"/>
    <x v="3"/>
    <n v="23.22"/>
    <n v="2.0027397260273974"/>
    <x v="1"/>
    <n v="22.058999999999997"/>
    <n v="20.898"/>
    <n v="18.576000000000001"/>
    <n v="13.416"/>
    <n v="6.1920000000000002"/>
  </r>
  <r>
    <s v="2OJ3KOJV"/>
    <x v="1"/>
    <x v="0"/>
    <s v="Product_JNH06"/>
    <n v="39.53"/>
    <n v="39"/>
    <x v="0"/>
    <s v="20x9x7 cm"/>
    <d v="2023-07-30T00:00:00"/>
    <d v="2026-01-01T00:00:00"/>
    <s v="TF71X0"/>
    <s v="69Y,ZEM"/>
    <s v="Blue/Medium"/>
    <x v="4"/>
    <n v="35.576999999999998"/>
    <n v="2.4273972602739726"/>
    <x v="1"/>
    <n v="33.79815"/>
    <n v="32.019300000000001"/>
    <n v="28.461600000000001"/>
    <n v="20.555600000000002"/>
    <n v="9.4871999999999996"/>
  </r>
  <r>
    <s v="O75Y4QA3"/>
    <x v="1"/>
    <x v="0"/>
    <s v="Product_C3MXD"/>
    <n v="156.34"/>
    <n v="88"/>
    <x v="2"/>
    <s v="5x6x20 cm"/>
    <d v="2023-07-30T00:00:00"/>
    <d v="2024-01-01T00:00:00"/>
    <s v="PHBSB7"/>
    <s v="B25,BOE"/>
    <s v="Red/Small"/>
    <x v="2"/>
    <n v="140.70600000000002"/>
    <n v="0.42465753424657532"/>
    <x v="1"/>
    <n v="133.67070000000001"/>
    <n v="126.63540000000002"/>
    <n v="112.56480000000002"/>
    <n v="81.296800000000005"/>
    <n v="37.521599999999999"/>
  </r>
  <r>
    <s v="BCWKQY6V"/>
    <x v="3"/>
    <x v="0"/>
    <s v="Product_RV99L"/>
    <n v="62.37"/>
    <n v="100"/>
    <x v="0"/>
    <s v="20x15x7 cm"/>
    <d v="2023-01-01T00:00:00"/>
    <d v="2024-01-01T00:00:00"/>
    <s v="S6K0VC"/>
    <s v="UAR,R93"/>
    <s v="Blue/Medium"/>
    <x v="4"/>
    <n v="56.132999999999996"/>
    <n v="1"/>
    <x v="1"/>
    <n v="53.326349999999991"/>
    <n v="50.5197"/>
    <n v="44.906399999999998"/>
    <n v="32.432400000000001"/>
    <n v="14.968799999999998"/>
  </r>
  <r>
    <s v="LTZ6OY15"/>
    <x v="1"/>
    <x v="0"/>
    <s v="Product_QHRA3"/>
    <n v="237.02"/>
    <n v="75"/>
    <x v="0"/>
    <s v="8x8x10 cm"/>
    <d v="2023-01-01T00:00:00"/>
    <d v="2024-01-01T00:00:00"/>
    <s v="99NRF8"/>
    <s v="MEF,MWH"/>
    <s v="Red/Small"/>
    <x v="0"/>
    <n v="213.31800000000001"/>
    <n v="1"/>
    <x v="1"/>
    <n v="202.65209999999999"/>
    <n v="191.98620000000003"/>
    <n v="170.65440000000001"/>
    <n v="123.25040000000001"/>
    <n v="56.884799999999998"/>
  </r>
  <r>
    <s v="7IDX4PRA"/>
    <x v="0"/>
    <x v="0"/>
    <s v="Product_ZRJDP"/>
    <n v="348.81"/>
    <n v="86"/>
    <x v="2"/>
    <s v="9x12x11 cm"/>
    <d v="2023-01-01T00:00:00"/>
    <d v="2026-01-01T00:00:00"/>
    <s v="SS67YE"/>
    <s v="JWN,W9R"/>
    <s v="Green/Large"/>
    <x v="1"/>
    <n v="313.92899999999997"/>
    <n v="3.0027397260273974"/>
    <x v="1"/>
    <n v="298.23254999999995"/>
    <n v="282.53609999999998"/>
    <n v="251.14319999999998"/>
    <n v="181.38120000000001"/>
    <n v="83.714399999999998"/>
  </r>
  <r>
    <s v="BH1C6JXL"/>
    <x v="3"/>
    <x v="0"/>
    <s v="Product_ULIIN"/>
    <n v="237.73"/>
    <n v="21"/>
    <x v="0"/>
    <s v="10x17x17 cm"/>
    <d v="2023-01-01T00:00:00"/>
    <d v="2026-01-01T00:00:00"/>
    <s v="CPWO02"/>
    <s v="1U1,VBJ"/>
    <s v="Red/Small"/>
    <x v="4"/>
    <n v="213.95699999999999"/>
    <n v="3.0027397260273974"/>
    <x v="0"/>
    <n v="203.25914999999998"/>
    <n v="192.56129999999999"/>
    <n v="171.16560000000001"/>
    <n v="123.61960000000001"/>
    <n v="57.055199999999992"/>
  </r>
  <r>
    <s v="00V1G39P"/>
    <x v="2"/>
    <x v="0"/>
    <s v="Product_9NOFD"/>
    <n v="37.15"/>
    <n v="56"/>
    <x v="0"/>
    <s v="11x16x13 cm"/>
    <d v="2023-01-01T00:00:00"/>
    <d v="2026-01-01T00:00:00"/>
    <s v="XWO90U"/>
    <s v="U6K,1FD"/>
    <s v="Blue/Medium"/>
    <x v="2"/>
    <n v="33.435000000000002"/>
    <n v="3.0027397260273974"/>
    <x v="0"/>
    <n v="31.763249999999999"/>
    <n v="30.091500000000003"/>
    <n v="26.748000000000005"/>
    <n v="19.318000000000001"/>
    <n v="8.9159999999999986"/>
  </r>
  <r>
    <s v="V44DID7S"/>
    <x v="3"/>
    <x v="0"/>
    <s v="Product_H3VM0"/>
    <n v="156.37"/>
    <n v="65"/>
    <x v="1"/>
    <s v="8x11x20 cm"/>
    <d v="2023-07-30T00:00:00"/>
    <d v="2026-01-01T00:00:00"/>
    <s v="GQ8EVV"/>
    <s v="SCB,KCK"/>
    <s v="Green/Large"/>
    <x v="3"/>
    <n v="140.733"/>
    <n v="2.4273972602739726"/>
    <x v="1"/>
    <n v="133.69635"/>
    <n v="126.6597"/>
    <n v="112.58640000000001"/>
    <n v="81.312400000000011"/>
    <n v="37.528799999999997"/>
  </r>
  <r>
    <s v="3J5545QE"/>
    <x v="3"/>
    <x v="0"/>
    <s v="Product_QTKVE"/>
    <n v="377.71"/>
    <n v="80"/>
    <x v="1"/>
    <s v="18x6x20 cm"/>
    <d v="2023-07-30T00:00:00"/>
    <d v="2026-01-01T00:00:00"/>
    <s v="F7MTB5"/>
    <s v="1XR,KEN"/>
    <s v="Red/Small"/>
    <x v="4"/>
    <n v="339.93899999999996"/>
    <n v="2.4273972602739726"/>
    <x v="1"/>
    <n v="322.94204999999994"/>
    <n v="305.94509999999997"/>
    <n v="271.95119999999997"/>
    <n v="196.4092"/>
    <n v="90.650399999999991"/>
  </r>
  <r>
    <s v="9ZZIGKD1"/>
    <x v="0"/>
    <x v="0"/>
    <s v="Product_V6DFD"/>
    <n v="339.36"/>
    <n v="25"/>
    <x v="1"/>
    <s v="12x14x13 cm"/>
    <d v="2023-01-01T00:00:00"/>
    <d v="2024-01-01T00:00:00"/>
    <s v="9G35KT"/>
    <s v="6JH,PHQ"/>
    <s v="Red/Small"/>
    <x v="2"/>
    <n v="305.42400000000004"/>
    <n v="1"/>
    <x v="1"/>
    <n v="290.15280000000001"/>
    <n v="274.88160000000005"/>
    <n v="244.33920000000003"/>
    <n v="176.46720000000002"/>
    <n v="81.446399999999997"/>
  </r>
  <r>
    <s v="F0AVW4C5"/>
    <x v="0"/>
    <x v="0"/>
    <s v="Product_632I7"/>
    <n v="256.20999999999998"/>
    <n v="39"/>
    <x v="0"/>
    <s v="20x5x11 cm"/>
    <d v="2023-01-01T00:00:00"/>
    <d v="2026-01-01T00:00:00"/>
    <s v="WIM0ZW"/>
    <s v="7GZ,N0O"/>
    <s v="Red/Small"/>
    <x v="3"/>
    <n v="230.58899999999997"/>
    <n v="3.0027397260273974"/>
    <x v="0"/>
    <n v="219.05954999999997"/>
    <n v="207.53009999999998"/>
    <n v="184.47119999999998"/>
    <n v="133.22919999999999"/>
    <n v="61.490399999999994"/>
  </r>
  <r>
    <s v="PPDH6WXI"/>
    <x v="3"/>
    <x v="0"/>
    <s v="Product_JYUP2"/>
    <n v="135.97"/>
    <n v="18"/>
    <x v="0"/>
    <s v="17x8x20 cm"/>
    <d v="2023-03-15T00:00:00"/>
    <d v="2025-01-01T00:00:00"/>
    <s v="1SRQ52"/>
    <s v="632,CJM"/>
    <s v="Red/Small"/>
    <x v="1"/>
    <n v="122.37299999999999"/>
    <n v="1.8027397260273972"/>
    <x v="1"/>
    <n v="116.25434999999999"/>
    <n v="110.1357"/>
    <n v="97.898399999999995"/>
    <n v="70.704400000000007"/>
    <n v="32.632799999999996"/>
  </r>
  <r>
    <s v="2FKL0PY4"/>
    <x v="3"/>
    <x v="0"/>
    <s v="Product_CZ61S"/>
    <n v="136.15"/>
    <n v="60"/>
    <x v="0"/>
    <s v="7x18x8 cm"/>
    <d v="2023-07-30T00:00:00"/>
    <d v="2026-01-01T00:00:00"/>
    <s v="X49PJ3"/>
    <s v="W41,W4C"/>
    <s v="Blue/Medium"/>
    <x v="2"/>
    <n v="122.535"/>
    <n v="2.4273972602739726"/>
    <x v="1"/>
    <n v="116.40825"/>
    <n v="110.28149999999999"/>
    <n v="98.028000000000006"/>
    <n v="70.798000000000002"/>
    <n v="32.676000000000002"/>
  </r>
  <r>
    <s v="7VKWJUXH"/>
    <x v="2"/>
    <x v="0"/>
    <s v="Product_R0VU5"/>
    <n v="57.49"/>
    <n v="97"/>
    <x v="0"/>
    <s v="11x12x7 cm"/>
    <d v="2023-03-15T00:00:00"/>
    <d v="2024-01-01T00:00:00"/>
    <s v="44ISOU"/>
    <s v="GUJ,GYW"/>
    <s v="Red/Small"/>
    <x v="3"/>
    <n v="51.741"/>
    <n v="0.8"/>
    <x v="1"/>
    <n v="49.153949999999995"/>
    <n v="46.566900000000004"/>
    <n v="41.392800000000001"/>
    <n v="29.894800000000004"/>
    <n v="13.797599999999999"/>
  </r>
  <r>
    <s v="AEGJ9VHG"/>
    <x v="1"/>
    <x v="0"/>
    <s v="Product_UX2YP"/>
    <n v="259.12"/>
    <n v="27"/>
    <x v="1"/>
    <s v="14x6x8 cm"/>
    <d v="2023-07-30T00:00:00"/>
    <d v="2024-01-01T00:00:00"/>
    <s v="YOZ5XF"/>
    <s v="RTD,Z9M"/>
    <s v="Red/Small"/>
    <x v="4"/>
    <n v="233.208"/>
    <n v="0.42465753424657532"/>
    <x v="1"/>
    <n v="221.54759999999999"/>
    <n v="209.88720000000001"/>
    <n v="186.56640000000002"/>
    <n v="134.7424"/>
    <n v="62.188800000000001"/>
  </r>
  <r>
    <s v="2MPHM0ZT"/>
    <x v="2"/>
    <x v="0"/>
    <s v="Product_71Z7A"/>
    <n v="246.71"/>
    <n v="60"/>
    <x v="1"/>
    <s v="13x9x14 cm"/>
    <d v="2023-01-01T00:00:00"/>
    <d v="2026-01-01T00:00:00"/>
    <s v="34N21F"/>
    <s v="EBM,9M0"/>
    <s v="Blue/Medium"/>
    <x v="0"/>
    <n v="222.03900000000002"/>
    <n v="3.0027397260273974"/>
    <x v="1"/>
    <n v="210.93705"/>
    <n v="199.83510000000001"/>
    <n v="177.63120000000004"/>
    <n v="128.28920000000002"/>
    <n v="59.210399999999993"/>
  </r>
  <r>
    <s v="7GX9PC5E"/>
    <x v="3"/>
    <x v="0"/>
    <s v="Product_N5GDJ"/>
    <n v="96.71"/>
    <n v="63"/>
    <x v="1"/>
    <s v="7x5x6 cm"/>
    <d v="2023-03-15T00:00:00"/>
    <d v="2026-01-01T00:00:00"/>
    <s v="K8ZTYY"/>
    <s v="O29,BH9"/>
    <s v="Red/Small"/>
    <x v="3"/>
    <n v="87.038999999999987"/>
    <n v="2.8027397260273972"/>
    <x v="0"/>
    <n v="82.687049999999985"/>
    <n v="78.335099999999997"/>
    <n v="69.631199999999993"/>
    <n v="50.289200000000001"/>
    <n v="23.210399999999996"/>
  </r>
  <r>
    <s v="1J2YLBOE"/>
    <x v="1"/>
    <x v="0"/>
    <s v="Product_NASAJ"/>
    <n v="245.64"/>
    <n v="82"/>
    <x v="2"/>
    <s v="15x10x12 cm"/>
    <d v="2023-03-15T00:00:00"/>
    <d v="2024-01-01T00:00:00"/>
    <s v="G9KMXX"/>
    <s v="FV2,QIY"/>
    <s v="Blue/Medium"/>
    <x v="3"/>
    <n v="221.07599999999999"/>
    <n v="0.8"/>
    <x v="1"/>
    <n v="210.0222"/>
    <n v="198.9684"/>
    <n v="176.86080000000001"/>
    <n v="127.7328"/>
    <n v="58.953599999999994"/>
  </r>
  <r>
    <s v="SLTU7KI4"/>
    <x v="2"/>
    <x v="0"/>
    <s v="Product_U640A"/>
    <n v="343.01"/>
    <n v="52"/>
    <x v="2"/>
    <s v="17x16x12 cm"/>
    <d v="2023-03-15T00:00:00"/>
    <d v="2025-01-01T00:00:00"/>
    <s v="887D3S"/>
    <s v="OOI,5JK"/>
    <s v="Green/Large"/>
    <x v="1"/>
    <n v="308.709"/>
    <n v="1.8027397260273972"/>
    <x v="0"/>
    <n v="293.27355"/>
    <n v="277.8381"/>
    <n v="246.96720000000002"/>
    <n v="178.36519999999999"/>
    <n v="82.322400000000002"/>
  </r>
  <r>
    <s v="W424W217"/>
    <x v="3"/>
    <x v="0"/>
    <s v="Product_NBLGQ"/>
    <n v="62.64"/>
    <n v="81"/>
    <x v="0"/>
    <s v="14x9x17 cm"/>
    <d v="2023-07-30T00:00:00"/>
    <d v="2026-01-01T00:00:00"/>
    <s v="R11DUQ"/>
    <s v="Z09,FRM"/>
    <s v="Green/Large"/>
    <x v="1"/>
    <n v="56.375999999999998"/>
    <n v="2.4273972602739726"/>
    <x v="1"/>
    <n v="53.557199999999995"/>
    <n v="50.738399999999999"/>
    <n v="45.1008"/>
    <n v="32.572800000000001"/>
    <n v="15.0336"/>
  </r>
  <r>
    <s v="M5XB1M13"/>
    <x v="2"/>
    <x v="0"/>
    <s v="Product_9MI6N"/>
    <n v="377.6"/>
    <n v="76"/>
    <x v="0"/>
    <s v="17x10x15 cm"/>
    <d v="2023-03-15T00:00:00"/>
    <d v="2026-01-01T00:00:00"/>
    <s v="DS67UR"/>
    <s v="VBF,A6P"/>
    <s v="Green/Large"/>
    <x v="0"/>
    <n v="339.84000000000003"/>
    <n v="2.8027397260273972"/>
    <x v="1"/>
    <n v="322.84800000000001"/>
    <n v="305.85600000000005"/>
    <n v="271.87200000000001"/>
    <n v="196.35200000000003"/>
    <n v="90.623999999999995"/>
  </r>
  <r>
    <s v="JBB5YLBL"/>
    <x v="0"/>
    <x v="0"/>
    <s v="Product_RGBOP"/>
    <n v="28.48"/>
    <n v="22"/>
    <x v="2"/>
    <s v="9x6x8 cm"/>
    <d v="2023-03-15T00:00:00"/>
    <d v="2024-01-01T00:00:00"/>
    <s v="HD3T5S"/>
    <s v="735,F0W"/>
    <s v="Blue/Medium"/>
    <x v="0"/>
    <n v="25.632000000000001"/>
    <n v="0.8"/>
    <x v="1"/>
    <n v="24.3504"/>
    <n v="23.068800000000003"/>
    <n v="20.505600000000001"/>
    <n v="14.809600000000001"/>
    <n v="6.8351999999999995"/>
  </r>
  <r>
    <s v="4H6W4CB1"/>
    <x v="0"/>
    <x v="0"/>
    <s v="Product_53EBU"/>
    <n v="20.16"/>
    <n v="73"/>
    <x v="1"/>
    <s v="15x14x17 cm"/>
    <d v="2023-07-30T00:00:00"/>
    <d v="2026-01-01T00:00:00"/>
    <s v="JGT05I"/>
    <s v="U3J,2EY"/>
    <s v="Blue/Medium"/>
    <x v="2"/>
    <n v="18.143999999999998"/>
    <n v="2.4273972602739726"/>
    <x v="0"/>
    <n v="17.236799999999999"/>
    <n v="16.329599999999999"/>
    <n v="14.5152"/>
    <n v="10.4832"/>
    <n v="4.8384"/>
  </r>
  <r>
    <s v="49NK98G9"/>
    <x v="2"/>
    <x v="0"/>
    <s v="Product_Z8NRW"/>
    <n v="459.25"/>
    <n v="57"/>
    <x v="2"/>
    <s v="15x18x15 cm"/>
    <d v="2023-07-30T00:00:00"/>
    <d v="2026-01-01T00:00:00"/>
    <s v="5UCON4"/>
    <s v="YM1,C6M"/>
    <s v="Blue/Medium"/>
    <x v="1"/>
    <n v="413.32499999999999"/>
    <n v="2.4273972602739726"/>
    <x v="0"/>
    <n v="392.65875"/>
    <n v="371.99250000000001"/>
    <n v="330.66"/>
    <n v="238.81"/>
    <n v="110.22"/>
  </r>
  <r>
    <s v="4GJN5FZL"/>
    <x v="3"/>
    <x v="0"/>
    <s v="Product_K1GC2"/>
    <n v="184.96"/>
    <n v="54"/>
    <x v="2"/>
    <s v="13x12x20 cm"/>
    <d v="2023-01-01T00:00:00"/>
    <d v="2025-01-01T00:00:00"/>
    <s v="170EX9"/>
    <s v="XKH,96V"/>
    <s v="Green/Large"/>
    <x v="4"/>
    <n v="166.464"/>
    <n v="2.0027397260273974"/>
    <x v="0"/>
    <n v="158.14079999999998"/>
    <n v="149.8176"/>
    <n v="133.1712"/>
    <n v="96.179200000000009"/>
    <n v="44.3904"/>
  </r>
  <r>
    <s v="C3V44X58"/>
    <x v="1"/>
    <x v="0"/>
    <s v="Product_NZM6M"/>
    <n v="137.66999999999999"/>
    <n v="12"/>
    <x v="0"/>
    <s v="15x7x16 cm"/>
    <d v="2023-01-01T00:00:00"/>
    <d v="2026-01-01T00:00:00"/>
    <s v="57P8YV"/>
    <s v="HW6,OPM"/>
    <s v="Red/Small"/>
    <x v="2"/>
    <n v="123.90299999999999"/>
    <n v="3.0027397260273974"/>
    <x v="1"/>
    <n v="117.70784999999999"/>
    <n v="111.5127"/>
    <n v="99.122399999999999"/>
    <n v="71.588399999999993"/>
    <n v="33.040799999999997"/>
  </r>
  <r>
    <s v="EV0W9JQL"/>
    <x v="3"/>
    <x v="0"/>
    <s v="Product_NTD1W"/>
    <n v="253.49"/>
    <n v="31"/>
    <x v="0"/>
    <s v="14x15x20 cm"/>
    <d v="2023-01-01T00:00:00"/>
    <d v="2024-01-01T00:00:00"/>
    <s v="G7KC7M"/>
    <s v="R0R,VWG"/>
    <s v="Green/Large"/>
    <x v="4"/>
    <n v="228.14100000000002"/>
    <n v="1"/>
    <x v="1"/>
    <n v="216.73395000000002"/>
    <n v="205.32690000000002"/>
    <n v="182.51280000000003"/>
    <n v="131.81480000000002"/>
    <n v="60.837599999999995"/>
  </r>
  <r>
    <s v="2MS56COL"/>
    <x v="1"/>
    <x v="0"/>
    <s v="Product_MDE6I"/>
    <n v="402.15"/>
    <n v="9"/>
    <x v="0"/>
    <s v="14x6x14 cm"/>
    <d v="2023-03-15T00:00:00"/>
    <d v="2026-01-01T00:00:00"/>
    <s v="F3505E"/>
    <s v="30M,X2Y"/>
    <s v="Green/Large"/>
    <x v="4"/>
    <n v="361.93499999999995"/>
    <n v="2.8027397260273972"/>
    <x v="1"/>
    <n v="343.83824999999996"/>
    <n v="325.74149999999997"/>
    <n v="289.54799999999994"/>
    <n v="209.11799999999999"/>
    <n v="96.515999999999991"/>
  </r>
  <r>
    <s v="EIEU38WL"/>
    <x v="0"/>
    <x v="0"/>
    <s v="Product_PMCSI"/>
    <n v="484.43"/>
    <n v="90"/>
    <x v="0"/>
    <s v="19x15x10 cm"/>
    <d v="2023-01-01T00:00:00"/>
    <d v="2026-01-01T00:00:00"/>
    <s v="IOW0XC"/>
    <s v="NBB,V45"/>
    <s v="Green/Large"/>
    <x v="3"/>
    <n v="435.98700000000002"/>
    <n v="3.0027397260273974"/>
    <x v="0"/>
    <n v="414.18765000000002"/>
    <n v="392.38830000000002"/>
    <n v="348.78960000000006"/>
    <n v="251.90360000000001"/>
    <n v="116.2632"/>
  </r>
  <r>
    <s v="ZEUESI05"/>
    <x v="0"/>
    <x v="0"/>
    <s v="Product_MWWQE"/>
    <n v="223.68"/>
    <n v="79"/>
    <x v="1"/>
    <s v="7x5x18 cm"/>
    <d v="2023-03-15T00:00:00"/>
    <d v="2024-01-01T00:00:00"/>
    <s v="6BZWY7"/>
    <s v="VD2,6A4"/>
    <s v="Blue/Medium"/>
    <x v="0"/>
    <n v="201.31200000000001"/>
    <n v="0.8"/>
    <x v="1"/>
    <n v="191.24639999999999"/>
    <n v="181.1808"/>
    <n v="161.04960000000003"/>
    <n v="116.31360000000001"/>
    <n v="53.683199999999999"/>
  </r>
  <r>
    <s v="SXO9XJZY"/>
    <x v="3"/>
    <x v="0"/>
    <s v="Product_O907O"/>
    <n v="153.85"/>
    <n v="67"/>
    <x v="1"/>
    <s v="14x6x15 cm"/>
    <d v="2023-01-01T00:00:00"/>
    <d v="2024-01-01T00:00:00"/>
    <s v="4ATCJC"/>
    <n v="43083"/>
    <s v="Green/Large"/>
    <x v="1"/>
    <n v="138.465"/>
    <n v="1"/>
    <x v="1"/>
    <n v="131.54175000000001"/>
    <n v="124.61850000000001"/>
    <n v="110.77200000000001"/>
    <n v="80.001999999999995"/>
    <n v="36.923999999999999"/>
  </r>
  <r>
    <s v="Z3I990AG"/>
    <x v="0"/>
    <x v="0"/>
    <s v="Product_WWQ2U"/>
    <n v="49.72"/>
    <n v="50"/>
    <x v="0"/>
    <s v="15x6x8 cm"/>
    <d v="2023-07-30T00:00:00"/>
    <d v="2025-01-01T00:00:00"/>
    <s v="B3Q6AQ"/>
    <s v="X19,ZM1"/>
    <s v="Green/Large"/>
    <x v="4"/>
    <n v="44.747999999999998"/>
    <n v="1.4273972602739726"/>
    <x v="1"/>
    <n v="42.510599999999997"/>
    <n v="40.273199999999996"/>
    <n v="35.798400000000001"/>
    <n v="25.854400000000002"/>
    <n v="11.932799999999999"/>
  </r>
  <r>
    <s v="5QMTCTZC"/>
    <x v="3"/>
    <x v="0"/>
    <s v="Product_IZ1C9"/>
    <n v="428.58"/>
    <n v="32"/>
    <x v="1"/>
    <s v="18x15x8 cm"/>
    <d v="2023-07-30T00:00:00"/>
    <d v="2024-01-01T00:00:00"/>
    <s v="6JIF85"/>
    <s v="5ZO,24M"/>
    <s v="Green/Large"/>
    <x v="3"/>
    <n v="385.72199999999998"/>
    <n v="0.42465753424657532"/>
    <x v="1"/>
    <n v="366.43589999999995"/>
    <n v="347.14979999999997"/>
    <n v="308.57760000000002"/>
    <n v="222.86160000000001"/>
    <n v="102.85919999999999"/>
  </r>
  <r>
    <s v="KZKJX56K"/>
    <x v="3"/>
    <x v="0"/>
    <s v="Product_Z35GV"/>
    <n v="256.92"/>
    <n v="96"/>
    <x v="2"/>
    <s v="9x12x20 cm"/>
    <d v="2023-07-30T00:00:00"/>
    <d v="2026-01-01T00:00:00"/>
    <s v="8S9961"/>
    <s v="S1D,Q6U"/>
    <s v="Blue/Medium"/>
    <x v="4"/>
    <n v="231.22800000000001"/>
    <n v="2.4273972602739726"/>
    <x v="0"/>
    <n v="219.66659999999999"/>
    <n v="208.10520000000002"/>
    <n v="184.98240000000001"/>
    <n v="133.59840000000003"/>
    <n v="61.660799999999995"/>
  </r>
  <r>
    <s v="JEV92M75"/>
    <x v="3"/>
    <x v="0"/>
    <s v="Product_2UWYW"/>
    <n v="364.33"/>
    <n v="44"/>
    <x v="1"/>
    <s v="6x18x6 cm"/>
    <d v="2023-01-01T00:00:00"/>
    <d v="2024-01-01T00:00:00"/>
    <s v="99OB3L"/>
    <s v="BNG,6UY"/>
    <s v="Blue/Medium"/>
    <x v="0"/>
    <n v="327.89699999999999"/>
    <n v="1"/>
    <x v="1"/>
    <n v="311.50214999999997"/>
    <n v="295.10730000000001"/>
    <n v="262.31760000000003"/>
    <n v="189.45159999999998"/>
    <n v="87.4392"/>
  </r>
  <r>
    <s v="NXC99G7U"/>
    <x v="1"/>
    <x v="0"/>
    <s v="Product_2YLN0"/>
    <n v="99.06"/>
    <n v="11"/>
    <x v="1"/>
    <s v="6x15x5 cm"/>
    <d v="2023-01-01T00:00:00"/>
    <d v="2026-01-01T00:00:00"/>
    <s v="027XSC"/>
    <s v="3LQ,BOY"/>
    <s v="Red/Small"/>
    <x v="4"/>
    <n v="89.153999999999996"/>
    <n v="3.0027397260273974"/>
    <x v="1"/>
    <n v="84.696299999999994"/>
    <n v="80.238600000000005"/>
    <n v="71.3232"/>
    <n v="51.511200000000002"/>
    <n v="23.7744"/>
  </r>
  <r>
    <s v="7GYBH880"/>
    <x v="2"/>
    <x v="0"/>
    <s v="Product_2F9AV"/>
    <n v="86.62"/>
    <n v="7"/>
    <x v="0"/>
    <s v="5x9x15 cm"/>
    <d v="2023-01-01T00:00:00"/>
    <d v="2025-01-01T00:00:00"/>
    <s v="69KOD8"/>
    <s v="703,2KE"/>
    <s v="Blue/Medium"/>
    <x v="2"/>
    <n v="77.957999999999998"/>
    <n v="2.0027397260273974"/>
    <x v="0"/>
    <n v="74.060099999999991"/>
    <n v="70.162199999999999"/>
    <n v="62.366399999999999"/>
    <n v="45.042400000000001"/>
    <n v="20.788800000000002"/>
  </r>
  <r>
    <s v="027HTEAR"/>
    <x v="0"/>
    <x v="0"/>
    <s v="Product_VDB8Z"/>
    <n v="317.77"/>
    <n v="74"/>
    <x v="1"/>
    <s v="13x8x11 cm"/>
    <d v="2023-03-15T00:00:00"/>
    <d v="2024-01-01T00:00:00"/>
    <s v="RH3SZN"/>
    <s v="P28,CMA"/>
    <s v="Red/Small"/>
    <x v="4"/>
    <n v="285.99299999999999"/>
    <n v="0.8"/>
    <x v="1"/>
    <n v="271.69335000000001"/>
    <n v="257.39370000000002"/>
    <n v="228.7944"/>
    <n v="165.24039999999999"/>
    <n v="76.264799999999994"/>
  </r>
  <r>
    <s v="NJSXE70R"/>
    <x v="2"/>
    <x v="0"/>
    <s v="Product_GMNTJ"/>
    <n v="107.48"/>
    <n v="66"/>
    <x v="2"/>
    <s v="5x11x15 cm"/>
    <d v="2023-07-30T00:00:00"/>
    <d v="2025-01-01T00:00:00"/>
    <s v="PE8JHG"/>
    <s v="T5D,OO1"/>
    <s v="Red/Small"/>
    <x v="0"/>
    <n v="96.731999999999999"/>
    <n v="1.4273972602739726"/>
    <x v="0"/>
    <n v="91.895399999999995"/>
    <n v="87.058800000000005"/>
    <n v="77.385600000000011"/>
    <n v="55.889600000000002"/>
    <n v="25.795200000000001"/>
  </r>
  <r>
    <s v="R62RDGPC"/>
    <x v="3"/>
    <x v="0"/>
    <s v="Product_L04R2"/>
    <n v="415.14"/>
    <n v="4"/>
    <x v="0"/>
    <s v="18x6x15 cm"/>
    <d v="2023-03-15T00:00:00"/>
    <d v="2026-01-01T00:00:00"/>
    <s v="1LTEPP"/>
    <s v="MNC,6FW"/>
    <s v="Red/Small"/>
    <x v="1"/>
    <n v="373.62599999999998"/>
    <n v="2.8027397260273972"/>
    <x v="0"/>
    <n v="354.94469999999995"/>
    <n v="336.26339999999999"/>
    <n v="298.9008"/>
    <n v="215.87280000000001"/>
    <n v="99.633599999999987"/>
  </r>
  <r>
    <s v="NRH1RGQ9"/>
    <x v="3"/>
    <x v="0"/>
    <s v="Product_0TDIG"/>
    <n v="263.7"/>
    <n v="56"/>
    <x v="0"/>
    <s v="5x14x16 cm"/>
    <d v="2023-03-15T00:00:00"/>
    <d v="2026-01-01T00:00:00"/>
    <s v="YBEWBZ"/>
    <s v="MT3,TDR"/>
    <s v="Blue/Medium"/>
    <x v="4"/>
    <n v="237.32999999999998"/>
    <n v="2.8027397260273972"/>
    <x v="0"/>
    <n v="225.46349999999998"/>
    <n v="213.59699999999998"/>
    <n v="189.864"/>
    <n v="137.124"/>
    <n v="63.287999999999997"/>
  </r>
  <r>
    <s v="MJUHHGUX"/>
    <x v="3"/>
    <x v="0"/>
    <s v="Product_H0NLB"/>
    <n v="294.64999999999998"/>
    <n v="8"/>
    <x v="0"/>
    <s v="19x11x8 cm"/>
    <d v="2023-01-01T00:00:00"/>
    <d v="2025-01-01T00:00:00"/>
    <s v="YYQBQX"/>
    <s v="MKI,U2T"/>
    <s v="Red/Small"/>
    <x v="3"/>
    <n v="265.185"/>
    <n v="2.0027397260273974"/>
    <x v="1"/>
    <n v="251.92574999999999"/>
    <n v="238.66650000000001"/>
    <n v="212.14800000000002"/>
    <n v="153.21799999999999"/>
    <n v="70.715999999999994"/>
  </r>
  <r>
    <s v="V4DZ5KA2"/>
    <x v="2"/>
    <x v="0"/>
    <s v="Product_OL2FN"/>
    <n v="336.03"/>
    <n v="95"/>
    <x v="1"/>
    <s v="12x17x6 cm"/>
    <d v="2023-03-15T00:00:00"/>
    <d v="2024-01-01T00:00:00"/>
    <s v="8FXL7J"/>
    <s v="W2N,DT3"/>
    <s v="Blue/Medium"/>
    <x v="1"/>
    <n v="302.42699999999996"/>
    <n v="0.8"/>
    <x v="1"/>
    <n v="287.30564999999996"/>
    <n v="272.18429999999995"/>
    <n v="241.94159999999999"/>
    <n v="174.73560000000001"/>
    <n v="80.647199999999984"/>
  </r>
  <r>
    <s v="7ACKAWFJ"/>
    <x v="3"/>
    <x v="0"/>
    <s v="Product_R8R04"/>
    <n v="63.18"/>
    <n v="68"/>
    <x v="0"/>
    <s v="7x12x14 cm"/>
    <d v="2023-07-30T00:00:00"/>
    <d v="2026-01-01T00:00:00"/>
    <s v="4UMQY4"/>
    <s v="GPP,XIX"/>
    <s v="Red/Small"/>
    <x v="1"/>
    <n v="56.862000000000002"/>
    <n v="2.4273972602739726"/>
    <x v="0"/>
    <n v="54.018900000000002"/>
    <n v="51.175800000000002"/>
    <n v="45.489600000000003"/>
    <n v="32.8536"/>
    <n v="15.1632"/>
  </r>
  <r>
    <s v="9N5Y4DQ5"/>
    <x v="3"/>
    <x v="0"/>
    <s v="Product_WU4BE"/>
    <n v="248.86"/>
    <n v="83"/>
    <x v="2"/>
    <s v="17x10x18 cm"/>
    <d v="2023-03-15T00:00:00"/>
    <d v="2024-01-01T00:00:00"/>
    <s v="CS364S"/>
    <s v="L36,WKH"/>
    <s v="Green/Large"/>
    <x v="2"/>
    <n v="223.97400000000002"/>
    <n v="0.8"/>
    <x v="1"/>
    <n v="212.77530000000002"/>
    <n v="201.57660000000001"/>
    <n v="179.17920000000004"/>
    <n v="129.40720000000002"/>
    <n v="59.726399999999998"/>
  </r>
  <r>
    <s v="NW10PSZ8"/>
    <x v="3"/>
    <x v="0"/>
    <s v="Product_39HVI"/>
    <n v="174.61"/>
    <n v="4"/>
    <x v="2"/>
    <s v="19x5x10 cm"/>
    <d v="2023-03-15T00:00:00"/>
    <d v="2025-01-01T00:00:00"/>
    <s v="VOQ8BY"/>
    <s v="TX4,AZE"/>
    <s v="Red/Small"/>
    <x v="4"/>
    <n v="157.149"/>
    <n v="1.8027397260273972"/>
    <x v="1"/>
    <n v="149.29155"/>
    <n v="141.4341"/>
    <n v="125.7192"/>
    <n v="90.797200000000004"/>
    <n v="41.906400000000005"/>
  </r>
  <r>
    <s v="HE7EQXOO"/>
    <x v="1"/>
    <x v="0"/>
    <s v="Product_3L96S"/>
    <n v="207.48"/>
    <n v="54"/>
    <x v="2"/>
    <s v="13x6x9 cm"/>
    <d v="2023-01-01T00:00:00"/>
    <d v="2024-01-01T00:00:00"/>
    <s v="QL5ND5"/>
    <s v="3FG,ED7"/>
    <s v="Red/Small"/>
    <x v="4"/>
    <n v="186.732"/>
    <n v="1"/>
    <x v="1"/>
    <n v="177.3954"/>
    <n v="168.05879999999999"/>
    <n v="149.38560000000001"/>
    <n v="107.8896"/>
    <n v="49.795199999999994"/>
  </r>
  <r>
    <s v="KZHFL63Y"/>
    <x v="3"/>
    <x v="0"/>
    <s v="Product_HL90D"/>
    <n v="165.33"/>
    <n v="35"/>
    <x v="0"/>
    <s v="7x17x18 cm"/>
    <d v="2023-01-01T00:00:00"/>
    <d v="2024-01-01T00:00:00"/>
    <s v="K2DB8K"/>
    <s v="J22,MZB"/>
    <s v="Green/Large"/>
    <x v="1"/>
    <n v="148.79700000000003"/>
    <n v="1"/>
    <x v="1"/>
    <n v="141.35715000000002"/>
    <n v="133.91730000000004"/>
    <n v="119.03760000000003"/>
    <n v="85.971600000000009"/>
    <n v="39.679200000000002"/>
  </r>
  <r>
    <s v="Y7EYFF9V"/>
    <x v="1"/>
    <x v="0"/>
    <s v="Product_YT0FU"/>
    <n v="16.829999999999998"/>
    <n v="22"/>
    <x v="2"/>
    <s v="17x10x10 cm"/>
    <d v="2023-03-15T00:00:00"/>
    <d v="2025-01-01T00:00:00"/>
    <s v="ESDTBI"/>
    <s v="6VK,OUP"/>
    <s v="Blue/Medium"/>
    <x v="0"/>
    <n v="15.146999999999998"/>
    <n v="1.8027397260273972"/>
    <x v="1"/>
    <n v="14.389649999999998"/>
    <n v="13.632299999999999"/>
    <n v="12.117599999999999"/>
    <n v="8.7515999999999998"/>
    <n v="4.0391999999999992"/>
  </r>
  <r>
    <s v="LKZGQOB3"/>
    <x v="2"/>
    <x v="0"/>
    <s v="Product_CXYWN"/>
    <n v="434.31"/>
    <n v="99"/>
    <x v="2"/>
    <s v="13x6x5 cm"/>
    <d v="2023-03-15T00:00:00"/>
    <d v="2025-01-01T00:00:00"/>
    <s v="WAQG28"/>
    <s v="8LT,HAY"/>
    <s v="Green/Large"/>
    <x v="4"/>
    <n v="390.87900000000002"/>
    <n v="1.8027397260273972"/>
    <x v="1"/>
    <n v="371.33505000000002"/>
    <n v="351.79110000000003"/>
    <n v="312.70320000000004"/>
    <n v="225.84120000000001"/>
    <n v="104.23439999999999"/>
  </r>
  <r>
    <s v="X1YJTVZ8"/>
    <x v="1"/>
    <x v="0"/>
    <s v="Product_O5LEM"/>
    <n v="451.23"/>
    <n v="74"/>
    <x v="1"/>
    <s v="14x6x13 cm"/>
    <d v="2023-01-01T00:00:00"/>
    <d v="2025-01-01T00:00:00"/>
    <s v="QSJHLF"/>
    <s v="KMK,P5Y"/>
    <s v="Blue/Medium"/>
    <x v="4"/>
    <n v="406.10700000000003"/>
    <n v="2.0027397260273974"/>
    <x v="1"/>
    <n v="385.80165"/>
    <n v="365.49630000000002"/>
    <n v="324.88560000000007"/>
    <n v="234.63960000000003"/>
    <n v="108.29519999999999"/>
  </r>
  <r>
    <s v="M447VUGL"/>
    <x v="3"/>
    <x v="0"/>
    <s v="Product_LFY6V"/>
    <n v="55.61"/>
    <n v="24"/>
    <x v="2"/>
    <s v="17x19x19 cm"/>
    <d v="2023-03-15T00:00:00"/>
    <d v="2025-01-01T00:00:00"/>
    <s v="LDG1PO"/>
    <s v="SWO,PFN"/>
    <s v="Red/Small"/>
    <x v="1"/>
    <n v="50.048999999999999"/>
    <n v="1.8027397260273972"/>
    <x v="1"/>
    <n v="47.546549999999996"/>
    <n v="45.0441"/>
    <n v="40.039200000000001"/>
    <n v="28.917200000000001"/>
    <n v="13.346399999999999"/>
  </r>
  <r>
    <s v="P4ES1OKI"/>
    <x v="2"/>
    <x v="0"/>
    <s v="Product_B0NJW"/>
    <n v="41.6"/>
    <n v="75"/>
    <x v="1"/>
    <s v="15x8x9 cm"/>
    <d v="2023-01-01T00:00:00"/>
    <d v="2025-01-01T00:00:00"/>
    <s v="PRDRM8"/>
    <s v="N8G,XAB"/>
    <s v="Red/Small"/>
    <x v="3"/>
    <n v="37.44"/>
    <n v="2.0027397260273974"/>
    <x v="1"/>
    <n v="35.567999999999998"/>
    <n v="33.695999999999998"/>
    <n v="29.951999999999998"/>
    <n v="21.632000000000001"/>
    <n v="9.984"/>
  </r>
  <r>
    <s v="URZ45RJ5"/>
    <x v="2"/>
    <x v="0"/>
    <s v="Product_VKBA4"/>
    <n v="305.64"/>
    <n v="80"/>
    <x v="0"/>
    <s v="11x14x20 cm"/>
    <d v="2023-07-30T00:00:00"/>
    <d v="2025-01-01T00:00:00"/>
    <s v="4F4KY4"/>
    <s v="LLR,9QG"/>
    <s v="Blue/Medium"/>
    <x v="2"/>
    <n v="275.07599999999996"/>
    <n v="1.4273972602739726"/>
    <x v="1"/>
    <n v="261.32219999999995"/>
    <n v="247.56839999999997"/>
    <n v="220.06079999999997"/>
    <n v="158.93279999999999"/>
    <n v="73.3536"/>
  </r>
  <r>
    <s v="DU6QAHSN"/>
    <x v="2"/>
    <x v="0"/>
    <s v="Product_BZY8I"/>
    <n v="389.64"/>
    <n v="16"/>
    <x v="2"/>
    <s v="9x6x8 cm"/>
    <d v="2023-03-15T00:00:00"/>
    <d v="2026-01-01T00:00:00"/>
    <s v="IGCV7E"/>
    <s v="RXO,YCP"/>
    <s v="Blue/Medium"/>
    <x v="2"/>
    <n v="350.67599999999999"/>
    <n v="2.8027397260273972"/>
    <x v="0"/>
    <n v="333.14219999999995"/>
    <n v="315.60840000000002"/>
    <n v="280.54079999999999"/>
    <n v="202.61279999999999"/>
    <n v="93.513599999999997"/>
  </r>
  <r>
    <s v="LIXQ2IY1"/>
    <x v="3"/>
    <x v="0"/>
    <s v="Product_UIK4H"/>
    <n v="53.27"/>
    <n v="78"/>
    <x v="0"/>
    <s v="14x17x17 cm"/>
    <d v="2023-07-30T00:00:00"/>
    <d v="2024-01-01T00:00:00"/>
    <s v="9S20TI"/>
    <s v="LLV,SVX"/>
    <s v="Green/Large"/>
    <x v="1"/>
    <n v="47.943000000000005"/>
    <n v="0.42465753424657532"/>
    <x v="1"/>
    <n v="45.545850000000002"/>
    <n v="43.148700000000005"/>
    <n v="38.354400000000005"/>
    <n v="27.700400000000002"/>
    <n v="12.784800000000001"/>
  </r>
  <r>
    <s v="SN0AK4SM"/>
    <x v="0"/>
    <x v="0"/>
    <s v="Product_2LHFA"/>
    <n v="145.34"/>
    <n v="77"/>
    <x v="2"/>
    <s v="7x11x16 cm"/>
    <d v="2023-01-01T00:00:00"/>
    <d v="2025-01-01T00:00:00"/>
    <s v="E56S63"/>
    <s v="JF3,Q1U"/>
    <s v="Green/Large"/>
    <x v="1"/>
    <n v="130.80600000000001"/>
    <n v="2.0027397260273974"/>
    <x v="1"/>
    <n v="124.26570000000001"/>
    <n v="117.72540000000001"/>
    <n v="104.64480000000002"/>
    <n v="75.576800000000006"/>
    <n v="34.881599999999999"/>
  </r>
  <r>
    <s v="DUIGFOR8"/>
    <x v="2"/>
    <x v="0"/>
    <s v="Product_G5ZLY"/>
    <n v="301.38"/>
    <n v="92"/>
    <x v="0"/>
    <s v="19x18x16 cm"/>
    <d v="2023-01-01T00:00:00"/>
    <d v="2026-01-01T00:00:00"/>
    <s v="YGVBYA"/>
    <s v="RIM,DER"/>
    <s v="Red/Small"/>
    <x v="3"/>
    <n v="271.24200000000002"/>
    <n v="3.0027397260273974"/>
    <x v="0"/>
    <n v="257.67990000000003"/>
    <n v="244.11780000000002"/>
    <n v="216.99360000000001"/>
    <n v="156.7176"/>
    <n v="72.331199999999995"/>
  </r>
  <r>
    <s v="PZHQDZC7"/>
    <x v="1"/>
    <x v="0"/>
    <s v="Product_PSRNL"/>
    <n v="317.01"/>
    <n v="97"/>
    <x v="2"/>
    <s v="16x14x20 cm"/>
    <d v="2023-01-01T00:00:00"/>
    <d v="2026-01-01T00:00:00"/>
    <s v="74E90T"/>
    <s v="XBK,HO2"/>
    <s v="Blue/Medium"/>
    <x v="0"/>
    <n v="285.30899999999997"/>
    <n v="3.0027397260273974"/>
    <x v="1"/>
    <n v="271.04354999999998"/>
    <n v="256.77809999999999"/>
    <n v="228.24719999999999"/>
    <n v="164.84520000000001"/>
    <n v="76.082399999999993"/>
  </r>
  <r>
    <s v="GBCKHV6Z"/>
    <x v="0"/>
    <x v="0"/>
    <s v="Product_KZ1UD"/>
    <n v="255.28"/>
    <n v="24"/>
    <x v="2"/>
    <s v="7x16x12 cm"/>
    <d v="2023-03-15T00:00:00"/>
    <d v="2025-01-01T00:00:00"/>
    <s v="I7BUME"/>
    <s v="KA4,7W3"/>
    <s v="Green/Large"/>
    <x v="3"/>
    <n v="229.75200000000001"/>
    <n v="1.8027397260273972"/>
    <x v="1"/>
    <n v="218.26439999999999"/>
    <n v="206.77680000000001"/>
    <n v="183.80160000000001"/>
    <n v="132.7456"/>
    <n v="61.267200000000003"/>
  </r>
  <r>
    <s v="G0MYN7Q5"/>
    <x v="3"/>
    <x v="0"/>
    <s v="Product_FGEYZ"/>
    <n v="460.21"/>
    <n v="27"/>
    <x v="0"/>
    <s v="13x16x18 cm"/>
    <d v="2023-03-15T00:00:00"/>
    <d v="2026-01-01T00:00:00"/>
    <s v="H7Z0DT"/>
    <s v="B1T,PS4"/>
    <s v="Red/Small"/>
    <x v="0"/>
    <n v="414.18899999999996"/>
    <n v="2.8027397260273972"/>
    <x v="1"/>
    <n v="393.47954999999996"/>
    <n v="372.77009999999996"/>
    <n v="331.35120000000001"/>
    <n v="239.3092"/>
    <n v="110.45039999999999"/>
  </r>
  <r>
    <s v="AZHB7XUE"/>
    <x v="0"/>
    <x v="0"/>
    <s v="Product_I4F95"/>
    <n v="116.63"/>
    <n v="79"/>
    <x v="0"/>
    <s v="10x17x9 cm"/>
    <d v="2023-03-15T00:00:00"/>
    <d v="2025-01-01T00:00:00"/>
    <s v="P4M9MG"/>
    <s v="5UO,L64"/>
    <s v="Green/Large"/>
    <x v="3"/>
    <n v="104.967"/>
    <n v="1.8027397260273972"/>
    <x v="0"/>
    <n v="99.718649999999997"/>
    <n v="94.470299999999995"/>
    <n v="83.973600000000005"/>
    <n v="60.647599999999997"/>
    <n v="27.991199999999999"/>
  </r>
  <r>
    <s v="HA550R8X"/>
    <x v="3"/>
    <x v="0"/>
    <s v="Product_D2HAY"/>
    <n v="299.38"/>
    <n v="73"/>
    <x v="1"/>
    <s v="18x19x5 cm"/>
    <d v="2023-07-30T00:00:00"/>
    <d v="2025-01-01T00:00:00"/>
    <s v="DKUATC"/>
    <s v="7WV,ZRO"/>
    <s v="Red/Small"/>
    <x v="0"/>
    <n v="269.44200000000001"/>
    <n v="1.4273972602739726"/>
    <x v="1"/>
    <n v="255.9699"/>
    <n v="242.49780000000001"/>
    <n v="215.55360000000002"/>
    <n v="155.67760000000001"/>
    <n v="71.851199999999992"/>
  </r>
  <r>
    <s v="RGG7HO3W"/>
    <x v="3"/>
    <x v="0"/>
    <s v="Product_2V1YS"/>
    <n v="355.89"/>
    <n v="50"/>
    <x v="0"/>
    <s v="19x10x19 cm"/>
    <d v="2023-07-30T00:00:00"/>
    <d v="2025-01-01T00:00:00"/>
    <s v="2J9MXE"/>
    <s v="M3O,YAP"/>
    <s v="Blue/Medium"/>
    <x v="0"/>
    <n v="320.30099999999999"/>
    <n v="1.4273972602739726"/>
    <x v="0"/>
    <n v="304.28594999999996"/>
    <n v="288.27089999999998"/>
    <n v="256.24079999999998"/>
    <n v="185.06280000000001"/>
    <n v="85.413599999999988"/>
  </r>
  <r>
    <s v="D761D42B"/>
    <x v="2"/>
    <x v="0"/>
    <s v="Product_3HM4H"/>
    <n v="119.62"/>
    <n v="29"/>
    <x v="2"/>
    <s v="12x5x12 cm"/>
    <d v="2023-03-15T00:00:00"/>
    <d v="2025-01-01T00:00:00"/>
    <s v="4YBZDZ"/>
    <s v="GL2,14S"/>
    <s v="Blue/Medium"/>
    <x v="0"/>
    <n v="107.658"/>
    <n v="1.8027397260273972"/>
    <x v="1"/>
    <n v="102.27509999999999"/>
    <n v="96.892200000000003"/>
    <n v="86.126400000000004"/>
    <n v="62.202400000000004"/>
    <n v="28.7088"/>
  </r>
  <r>
    <s v="1GIRNAPF"/>
    <x v="0"/>
    <x v="0"/>
    <s v="Product_ZI30T"/>
    <n v="391.34"/>
    <n v="97"/>
    <x v="2"/>
    <s v="13x9x7 cm"/>
    <d v="2023-07-30T00:00:00"/>
    <d v="2024-01-01T00:00:00"/>
    <s v="1CZZ8Y"/>
    <s v="O01,JX6"/>
    <s v="Green/Large"/>
    <x v="0"/>
    <n v="352.20599999999996"/>
    <n v="0.42465753424657532"/>
    <x v="1"/>
    <n v="334.59569999999997"/>
    <n v="316.98539999999997"/>
    <n v="281.76479999999998"/>
    <n v="203.49680000000001"/>
    <n v="93.921599999999984"/>
  </r>
  <r>
    <s v="NF7UTZX6"/>
    <x v="1"/>
    <x v="0"/>
    <s v="Product_03AYC"/>
    <n v="406.27"/>
    <n v="74"/>
    <x v="2"/>
    <s v="5x14x9 cm"/>
    <d v="2023-07-30T00:00:00"/>
    <d v="2026-01-01T00:00:00"/>
    <s v="7Y33JZ"/>
    <s v="HHF,22D"/>
    <s v="Blue/Medium"/>
    <x v="3"/>
    <n v="365.64299999999997"/>
    <n v="2.4273972602739726"/>
    <x v="0"/>
    <n v="347.36084999999997"/>
    <n v="329.07869999999997"/>
    <n v="292.51439999999997"/>
    <n v="211.2604"/>
    <n v="97.504799999999989"/>
  </r>
  <r>
    <s v="01YXHLDA"/>
    <x v="0"/>
    <x v="0"/>
    <s v="Product_F3DZK"/>
    <n v="314.10000000000002"/>
    <n v="100"/>
    <x v="2"/>
    <s v="18x17x6 cm"/>
    <d v="2023-03-15T00:00:00"/>
    <d v="2025-01-01T00:00:00"/>
    <s v="BZD9H6"/>
    <s v="M4N,PYB"/>
    <s v="Red/Small"/>
    <x v="1"/>
    <n v="282.69"/>
    <n v="1.8027397260273972"/>
    <x v="1"/>
    <n v="268.55549999999999"/>
    <n v="254.42099999999999"/>
    <n v="226.15200000000002"/>
    <n v="163.33200000000002"/>
    <n v="75.384"/>
  </r>
  <r>
    <s v="H3G8N8V5"/>
    <x v="2"/>
    <x v="0"/>
    <s v="Product_9ACKY"/>
    <n v="13.16"/>
    <n v="33"/>
    <x v="1"/>
    <s v="6x14x17 cm"/>
    <d v="2023-01-01T00:00:00"/>
    <d v="2026-01-01T00:00:00"/>
    <s v="RDLL1K"/>
    <s v="071,6KF"/>
    <s v="Red/Small"/>
    <x v="3"/>
    <n v="11.843999999999999"/>
    <n v="3.0027397260273974"/>
    <x v="0"/>
    <n v="11.251799999999999"/>
    <n v="10.659599999999999"/>
    <n v="9.4751999999999992"/>
    <n v="6.8432000000000004"/>
    <n v="3.1583999999999999"/>
  </r>
  <r>
    <s v="RWBSFP70"/>
    <x v="0"/>
    <x v="0"/>
    <s v="Product_6VAQP"/>
    <n v="121.83"/>
    <n v="22"/>
    <x v="0"/>
    <s v="5x11x16 cm"/>
    <d v="2023-01-01T00:00:00"/>
    <d v="2024-01-01T00:00:00"/>
    <s v="UT48KS"/>
    <s v="55A,KV8"/>
    <s v="Blue/Medium"/>
    <x v="3"/>
    <n v="109.64699999999999"/>
    <n v="1"/>
    <x v="1"/>
    <n v="104.16464999999998"/>
    <n v="98.682299999999998"/>
    <n v="87.717600000000004"/>
    <n v="63.351600000000005"/>
    <n v="29.239199999999997"/>
  </r>
  <r>
    <s v="JB6DN9SE"/>
    <x v="3"/>
    <x v="0"/>
    <s v="Product_03ODG"/>
    <n v="260.58999999999997"/>
    <n v="76"/>
    <x v="2"/>
    <s v="11x18x12 cm"/>
    <d v="2023-03-15T00:00:00"/>
    <d v="2026-01-01T00:00:00"/>
    <s v="UWPCV2"/>
    <s v="X3P,90V"/>
    <s v="Green/Large"/>
    <x v="4"/>
    <n v="234.53099999999998"/>
    <n v="2.8027397260273972"/>
    <x v="0"/>
    <n v="222.80444999999997"/>
    <n v="211.07789999999997"/>
    <n v="187.62479999999999"/>
    <n v="135.5068"/>
    <n v="62.541599999999988"/>
  </r>
  <r>
    <s v="NDQA27LR"/>
    <x v="0"/>
    <x v="0"/>
    <s v="Product_Z3TBF"/>
    <n v="74.44"/>
    <n v="23"/>
    <x v="1"/>
    <s v="18x10x18 cm"/>
    <d v="2023-07-30T00:00:00"/>
    <d v="2024-01-01T00:00:00"/>
    <s v="U79E99"/>
    <s v="DH1,2UF"/>
    <s v="Green/Large"/>
    <x v="3"/>
    <n v="66.995999999999995"/>
    <n v="0.42465753424657532"/>
    <x v="1"/>
    <n v="63.646199999999993"/>
    <n v="60.296399999999998"/>
    <n v="53.596800000000002"/>
    <n v="38.708800000000004"/>
    <n v="17.865599999999997"/>
  </r>
  <r>
    <s v="7PQ0R28X"/>
    <x v="0"/>
    <x v="0"/>
    <s v="Product_ZAELM"/>
    <n v="335.54"/>
    <n v="23"/>
    <x v="2"/>
    <s v="6x5x11 cm"/>
    <d v="2023-03-15T00:00:00"/>
    <d v="2026-01-01T00:00:00"/>
    <s v="AN2HGO"/>
    <s v="ALO,0W9"/>
    <s v="Blue/Medium"/>
    <x v="4"/>
    <n v="301.98599999999999"/>
    <n v="2.8027397260273972"/>
    <x v="0"/>
    <n v="286.88669999999996"/>
    <n v="271.78739999999999"/>
    <n v="241.58879999999999"/>
    <n v="174.48080000000002"/>
    <n v="80.529600000000002"/>
  </r>
  <r>
    <s v="GMGQKSFF"/>
    <x v="3"/>
    <x v="0"/>
    <s v="Product_IV9F5"/>
    <n v="258.70999999999998"/>
    <n v="45"/>
    <x v="0"/>
    <s v="7x11x20 cm"/>
    <d v="2023-07-30T00:00:00"/>
    <d v="2024-01-01T00:00:00"/>
    <s v="6ICGDN"/>
    <s v="HMU,WZJ"/>
    <s v="Red/Small"/>
    <x v="2"/>
    <n v="232.83899999999997"/>
    <n v="0.42465753424657532"/>
    <x v="1"/>
    <n v="221.19704999999996"/>
    <n v="209.55509999999998"/>
    <n v="186.27119999999999"/>
    <n v="134.5292"/>
    <n v="62.090399999999988"/>
  </r>
  <r>
    <s v="JE3GYKXX"/>
    <x v="2"/>
    <x v="0"/>
    <s v="Product_QVZ26"/>
    <n v="372.99"/>
    <n v="10"/>
    <x v="2"/>
    <s v="20x18x14 cm"/>
    <d v="2023-03-15T00:00:00"/>
    <d v="2025-01-01T00:00:00"/>
    <s v="VUGSGM"/>
    <s v="BH6,VOG"/>
    <s v="Blue/Medium"/>
    <x v="0"/>
    <n v="335.69100000000003"/>
    <n v="1.8027397260273972"/>
    <x v="1"/>
    <n v="318.90645000000001"/>
    <n v="302.12190000000004"/>
    <n v="268.55280000000005"/>
    <n v="193.95480000000001"/>
    <n v="89.517600000000002"/>
  </r>
  <r>
    <s v="2M2X19RT"/>
    <x v="2"/>
    <x v="0"/>
    <s v="Product_8B4NI"/>
    <n v="429.46"/>
    <n v="40"/>
    <x v="1"/>
    <s v="18x18x10 cm"/>
    <d v="2023-07-30T00:00:00"/>
    <d v="2025-01-01T00:00:00"/>
    <s v="EOMVVN"/>
    <s v="XB4,JRC"/>
    <s v="Red/Small"/>
    <x v="3"/>
    <n v="386.51400000000001"/>
    <n v="1.4273972602739726"/>
    <x v="1"/>
    <n v="367.18829999999997"/>
    <n v="347.86260000000004"/>
    <n v="309.21120000000002"/>
    <n v="223.3192"/>
    <n v="103.07039999999999"/>
  </r>
  <r>
    <s v="XO0NUZTE"/>
    <x v="1"/>
    <x v="0"/>
    <s v="Product_EGNLC"/>
    <n v="469.23"/>
    <n v="25"/>
    <x v="1"/>
    <s v="9x6x8 cm"/>
    <d v="2023-01-01T00:00:00"/>
    <d v="2025-01-01T00:00:00"/>
    <s v="LD7NRC"/>
    <s v="OKM,YRJ"/>
    <s v="Blue/Medium"/>
    <x v="1"/>
    <n v="422.30700000000002"/>
    <n v="2.0027397260273974"/>
    <x v="1"/>
    <n v="401.19164999999998"/>
    <n v="380.0763"/>
    <n v="337.84560000000005"/>
    <n v="243.99960000000002"/>
    <n v="112.6152"/>
  </r>
  <r>
    <s v="I577PB33"/>
    <x v="0"/>
    <x v="0"/>
    <s v="Product_NJWT7"/>
    <n v="376.07"/>
    <n v="70"/>
    <x v="0"/>
    <s v="11x7x11 cm"/>
    <d v="2023-03-15T00:00:00"/>
    <d v="2024-01-01T00:00:00"/>
    <s v="SO206N"/>
    <s v="KKM,57M"/>
    <s v="Red/Small"/>
    <x v="1"/>
    <n v="338.46299999999997"/>
    <n v="0.8"/>
    <x v="1"/>
    <n v="321.53984999999994"/>
    <n v="304.61669999999998"/>
    <n v="270.7704"/>
    <n v="195.5564"/>
    <n v="90.256799999999998"/>
  </r>
  <r>
    <s v="CHW0C71F"/>
    <x v="1"/>
    <x v="0"/>
    <s v="Product_IY34T"/>
    <n v="262.26"/>
    <n v="34"/>
    <x v="0"/>
    <s v="18x7x18 cm"/>
    <d v="2023-07-30T00:00:00"/>
    <d v="2025-01-01T00:00:00"/>
    <s v="TOKI0A"/>
    <s v="1QE,ULD"/>
    <s v="Green/Large"/>
    <x v="2"/>
    <n v="236.03399999999999"/>
    <n v="1.4273972602739726"/>
    <x v="1"/>
    <n v="224.23229999999998"/>
    <n v="212.4306"/>
    <n v="188.8272"/>
    <n v="136.37520000000001"/>
    <n v="62.942399999999992"/>
  </r>
  <r>
    <s v="X43WQKPT"/>
    <x v="2"/>
    <x v="0"/>
    <s v="Product_OZ81Q"/>
    <n v="478.09"/>
    <n v="75"/>
    <x v="0"/>
    <s v="13x11x19 cm"/>
    <d v="2023-03-15T00:00:00"/>
    <d v="2026-01-01T00:00:00"/>
    <s v="AC62SQ"/>
    <s v="Z3U,9AR"/>
    <s v="Blue/Medium"/>
    <x v="3"/>
    <n v="430.28099999999995"/>
    <n v="2.8027397260273972"/>
    <x v="1"/>
    <n v="408.76694999999995"/>
    <n v="387.25289999999995"/>
    <n v="344.22479999999996"/>
    <n v="248.60679999999999"/>
    <n v="114.74159999999999"/>
  </r>
  <r>
    <s v="YL9CIL7Q"/>
    <x v="3"/>
    <x v="0"/>
    <s v="Product_PIHDG"/>
    <n v="450.8"/>
    <n v="84"/>
    <x v="0"/>
    <s v="9x18x5 cm"/>
    <d v="2023-01-01T00:00:00"/>
    <d v="2024-01-01T00:00:00"/>
    <s v="PEXW2M"/>
    <s v="RYD,A3J"/>
    <s v="Red/Small"/>
    <x v="3"/>
    <n v="405.72"/>
    <n v="1"/>
    <x v="1"/>
    <n v="385.43400000000003"/>
    <n v="365.14800000000002"/>
    <n v="324.57600000000002"/>
    <n v="234.41600000000003"/>
    <n v="108.19199999999999"/>
  </r>
  <r>
    <s v="YE0W8PJ9"/>
    <x v="0"/>
    <x v="0"/>
    <s v="Product_W6AFJ"/>
    <n v="218.18"/>
    <n v="42"/>
    <x v="0"/>
    <s v="16x16x14 cm"/>
    <d v="2023-01-01T00:00:00"/>
    <d v="2024-01-01T00:00:00"/>
    <s v="RORLDH"/>
    <s v="LFK,DWC"/>
    <s v="Blue/Medium"/>
    <x v="2"/>
    <n v="196.36199999999999"/>
    <n v="1"/>
    <x v="1"/>
    <n v="186.54389999999998"/>
    <n v="176.72579999999999"/>
    <n v="157.08960000000002"/>
    <n v="113.45360000000001"/>
    <n v="52.363199999999999"/>
  </r>
  <r>
    <s v="AEAU8B7Y"/>
    <x v="2"/>
    <x v="0"/>
    <s v="Product_NP2W1"/>
    <n v="291.25"/>
    <n v="91"/>
    <x v="1"/>
    <s v="15x18x20 cm"/>
    <d v="2023-01-01T00:00:00"/>
    <d v="2025-01-01T00:00:00"/>
    <s v="WUC6W5"/>
    <s v="ABC,ZH4"/>
    <s v="Red/Small"/>
    <x v="3"/>
    <n v="262.125"/>
    <n v="2.0027397260273974"/>
    <x v="1"/>
    <n v="249.01874999999998"/>
    <n v="235.91249999999999"/>
    <n v="209.70000000000002"/>
    <n v="151.45000000000002"/>
    <n v="69.899999999999991"/>
  </r>
  <r>
    <s v="DTXQ78CQ"/>
    <x v="3"/>
    <x v="0"/>
    <s v="Product_GO16G"/>
    <n v="368.63"/>
    <n v="82"/>
    <x v="2"/>
    <s v="17x8x18 cm"/>
    <d v="2023-07-30T00:00:00"/>
    <d v="2025-01-01T00:00:00"/>
    <s v="LSW93E"/>
    <s v="26S,7MC"/>
    <s v="Green/Large"/>
    <x v="2"/>
    <n v="331.767"/>
    <n v="1.4273972602739726"/>
    <x v="1"/>
    <n v="315.17865"/>
    <n v="298.59030000000001"/>
    <n v="265.41360000000003"/>
    <n v="191.6876"/>
    <n v="88.471199999999996"/>
  </r>
  <r>
    <s v="I4NAHFKS"/>
    <x v="2"/>
    <x v="0"/>
    <s v="Product_NX8WT"/>
    <n v="257.31"/>
    <n v="86"/>
    <x v="1"/>
    <s v="16x6x6 cm"/>
    <d v="2023-01-01T00:00:00"/>
    <d v="2025-01-01T00:00:00"/>
    <s v="O5CL6D"/>
    <s v="14C,H3I"/>
    <s v="Blue/Medium"/>
    <x v="4"/>
    <n v="231.57900000000001"/>
    <n v="2.0027397260273974"/>
    <x v="1"/>
    <n v="220.00004999999999"/>
    <n v="208.42110000000002"/>
    <n v="185.26320000000001"/>
    <n v="133.80119999999999"/>
    <n v="61.754400000000004"/>
  </r>
  <r>
    <s v="S9C4OM2X"/>
    <x v="1"/>
    <x v="0"/>
    <s v="Product_9YA2A"/>
    <n v="183.22"/>
    <n v="47"/>
    <x v="0"/>
    <s v="5x20x19 cm"/>
    <d v="2023-01-01T00:00:00"/>
    <d v="2026-01-01T00:00:00"/>
    <s v="JK66Y5"/>
    <s v="W1J,LA0"/>
    <s v="Blue/Medium"/>
    <x v="2"/>
    <n v="164.898"/>
    <n v="3.0027397260273974"/>
    <x v="0"/>
    <n v="156.65309999999999"/>
    <n v="148.40819999999999"/>
    <n v="131.91839999999999"/>
    <n v="95.2744"/>
    <n v="43.972799999999999"/>
  </r>
  <r>
    <s v="MUEM8QHU"/>
    <x v="1"/>
    <x v="0"/>
    <s v="Product_VNNG4"/>
    <n v="370.56"/>
    <n v="83"/>
    <x v="2"/>
    <s v="19x20x20 cm"/>
    <d v="2023-01-01T00:00:00"/>
    <d v="2025-01-01T00:00:00"/>
    <s v="ZN4J1C"/>
    <s v="HWS,Z3L"/>
    <s v="Red/Small"/>
    <x v="2"/>
    <n v="333.50400000000002"/>
    <n v="2.0027397260273974"/>
    <x v="1"/>
    <n v="316.8288"/>
    <n v="300.15360000000004"/>
    <n v="266.8032"/>
    <n v="192.69120000000001"/>
    <n v="88.934399999999997"/>
  </r>
  <r>
    <s v="DVKZ8SAB"/>
    <x v="3"/>
    <x v="0"/>
    <s v="Product_L65CW"/>
    <n v="413.51"/>
    <n v="8"/>
    <x v="0"/>
    <s v="10x20x16 cm"/>
    <d v="2023-03-15T00:00:00"/>
    <d v="2026-01-01T00:00:00"/>
    <s v="LG685P"/>
    <s v="NGV,HVI"/>
    <s v="Red/Small"/>
    <x v="3"/>
    <n v="372.15899999999999"/>
    <n v="2.8027397260273972"/>
    <x v="1"/>
    <n v="353.55104999999998"/>
    <n v="334.94310000000002"/>
    <n v="297.72719999999998"/>
    <n v="215.02520000000001"/>
    <n v="99.242399999999989"/>
  </r>
  <r>
    <s v="6W525FQP"/>
    <x v="0"/>
    <x v="0"/>
    <s v="Product_LH6QL"/>
    <n v="235.44"/>
    <n v="94"/>
    <x v="2"/>
    <s v="9x16x12 cm"/>
    <d v="2023-03-15T00:00:00"/>
    <d v="2026-01-01T00:00:00"/>
    <s v="HUN7O1"/>
    <s v="WN1,JKN"/>
    <s v="Blue/Medium"/>
    <x v="0"/>
    <n v="211.89599999999999"/>
    <n v="2.8027397260273972"/>
    <x v="1"/>
    <n v="201.30119999999997"/>
    <n v="190.7064"/>
    <n v="169.51679999999999"/>
    <n v="122.42880000000001"/>
    <n v="56.505599999999994"/>
  </r>
  <r>
    <s v="8N4ID3QV"/>
    <x v="1"/>
    <x v="0"/>
    <s v="Product_I6MUT"/>
    <n v="329.63"/>
    <n v="10"/>
    <x v="0"/>
    <s v="5x13x13 cm"/>
    <d v="2023-03-15T00:00:00"/>
    <d v="2025-01-01T00:00:00"/>
    <s v="0ABI2I"/>
    <s v="4XI,MGP"/>
    <s v="Red/Small"/>
    <x v="1"/>
    <n v="296.66699999999997"/>
    <n v="1.8027397260273972"/>
    <x v="0"/>
    <n v="281.83364999999998"/>
    <n v="267.00029999999998"/>
    <n v="237.33359999999999"/>
    <n v="171.4076"/>
    <n v="79.111199999999997"/>
  </r>
  <r>
    <s v="CZCWLS4M"/>
    <x v="0"/>
    <x v="0"/>
    <s v="Product_92XU7"/>
    <n v="219.98"/>
    <n v="51"/>
    <x v="1"/>
    <s v="17x13x5 cm"/>
    <d v="2023-01-01T00:00:00"/>
    <d v="2025-01-01T00:00:00"/>
    <s v="KTX1YS"/>
    <s v="CUO,RAP"/>
    <s v="Blue/Medium"/>
    <x v="1"/>
    <n v="197.982"/>
    <n v="2.0027397260273974"/>
    <x v="1"/>
    <n v="188.0829"/>
    <n v="178.18379999999999"/>
    <n v="158.38560000000001"/>
    <n v="114.3896"/>
    <n v="52.795199999999994"/>
  </r>
  <r>
    <s v="CT47U5K2"/>
    <x v="3"/>
    <x v="0"/>
    <s v="Product_V75N0"/>
    <n v="208.22"/>
    <n v="94"/>
    <x v="2"/>
    <s v="9x15x17 cm"/>
    <d v="2023-01-01T00:00:00"/>
    <d v="2025-01-01T00:00:00"/>
    <s v="P6L73A"/>
    <s v="FL9,G01"/>
    <s v="Red/Small"/>
    <x v="3"/>
    <n v="187.398"/>
    <n v="2.0027397260273974"/>
    <x v="1"/>
    <n v="178.02809999999999"/>
    <n v="168.65819999999999"/>
    <n v="149.91839999999999"/>
    <n v="108.2744"/>
    <n v="49.972799999999999"/>
  </r>
  <r>
    <s v="FH8STD20"/>
    <x v="1"/>
    <x v="0"/>
    <s v="Product_TARQG"/>
    <n v="498.57"/>
    <n v="11"/>
    <x v="1"/>
    <s v="9x11x5 cm"/>
    <d v="2023-07-30T00:00:00"/>
    <d v="2025-01-01T00:00:00"/>
    <s v="XJI78I"/>
    <s v="36I,QCT"/>
    <s v="Green/Large"/>
    <x v="2"/>
    <n v="448.71299999999997"/>
    <n v="1.4273972602739726"/>
    <x v="1"/>
    <n v="426.27734999999996"/>
    <n v="403.8417"/>
    <n v="358.97039999999998"/>
    <n v="259.25639999999999"/>
    <n v="119.6568"/>
  </r>
  <r>
    <s v="SD68PITF"/>
    <x v="3"/>
    <x v="0"/>
    <s v="Product_24YKZ"/>
    <n v="361.08"/>
    <n v="65"/>
    <x v="1"/>
    <s v="7x6x10 cm"/>
    <d v="2023-07-30T00:00:00"/>
    <d v="2025-01-01T00:00:00"/>
    <s v="LSVXTO"/>
    <s v="KVX,SXX"/>
    <s v="Blue/Medium"/>
    <x v="0"/>
    <n v="324.97199999999998"/>
    <n v="1.4273972602739726"/>
    <x v="0"/>
    <n v="308.72339999999997"/>
    <n v="292.47480000000002"/>
    <n v="259.9776"/>
    <n v="187.76159999999999"/>
    <n v="86.659199999999998"/>
  </r>
  <r>
    <s v="AA3BG56T"/>
    <x v="2"/>
    <x v="0"/>
    <s v="Product_OTQSV"/>
    <n v="127"/>
    <n v="94"/>
    <x v="0"/>
    <s v="18x12x5 cm"/>
    <d v="2023-07-30T00:00:00"/>
    <d v="2025-01-01T00:00:00"/>
    <s v="7ZXKMU"/>
    <s v="5HE,Y43"/>
    <s v="Red/Small"/>
    <x v="1"/>
    <n v="114.3"/>
    <n v="1.4273972602739726"/>
    <x v="1"/>
    <n v="108.58499999999999"/>
    <n v="102.87"/>
    <n v="91.44"/>
    <n v="66.040000000000006"/>
    <n v="30.479999999999997"/>
  </r>
  <r>
    <s v="VRTFOFBP"/>
    <x v="1"/>
    <x v="0"/>
    <s v="Product_D8RI7"/>
    <n v="470.29"/>
    <n v="65"/>
    <x v="2"/>
    <s v="17x14x15 cm"/>
    <d v="2023-01-01T00:00:00"/>
    <d v="2026-01-01T00:00:00"/>
    <s v="N6QPK7"/>
    <s v="MI6,RWV"/>
    <s v="Red/Small"/>
    <x v="0"/>
    <n v="423.26100000000002"/>
    <n v="3.0027397260273974"/>
    <x v="0"/>
    <n v="402.09795000000003"/>
    <n v="380.93490000000003"/>
    <n v="338.60880000000003"/>
    <n v="244.55080000000001"/>
    <n v="112.86960000000001"/>
  </r>
  <r>
    <s v="6YW5BE6A"/>
    <x v="3"/>
    <x v="0"/>
    <s v="Product_CE3JT"/>
    <n v="405.23"/>
    <n v="82"/>
    <x v="1"/>
    <s v="11x17x8 cm"/>
    <d v="2023-01-01T00:00:00"/>
    <d v="2026-01-01T00:00:00"/>
    <s v="NY4IXI"/>
    <s v="93O,4QU"/>
    <s v="Red/Small"/>
    <x v="1"/>
    <n v="364.70699999999999"/>
    <n v="3.0027397260273974"/>
    <x v="1"/>
    <n v="346.47164999999995"/>
    <n v="328.23630000000003"/>
    <n v="291.76560000000001"/>
    <n v="210.71960000000001"/>
    <n v="97.255200000000002"/>
  </r>
  <r>
    <s v="69B2M9PF"/>
    <x v="3"/>
    <x v="0"/>
    <s v="Product_QKU5C"/>
    <n v="29.08"/>
    <n v="91"/>
    <x v="2"/>
    <s v="10x5x11 cm"/>
    <d v="2023-07-30T00:00:00"/>
    <d v="2024-01-01T00:00:00"/>
    <s v="D1WFRB"/>
    <s v="0RT,KYN"/>
    <s v="Green/Large"/>
    <x v="1"/>
    <n v="26.171999999999997"/>
    <n v="0.42465753424657532"/>
    <x v="1"/>
    <n v="24.863399999999995"/>
    <n v="23.554799999999997"/>
    <n v="20.9376"/>
    <n v="15.121599999999999"/>
    <n v="6.9791999999999996"/>
  </r>
  <r>
    <s v="7557EF6D"/>
    <x v="0"/>
    <x v="0"/>
    <s v="Product_GSR15"/>
    <n v="20.21"/>
    <n v="29"/>
    <x v="0"/>
    <s v="19x18x13 cm"/>
    <d v="2023-03-15T00:00:00"/>
    <d v="2026-01-01T00:00:00"/>
    <s v="6VSSUT"/>
    <s v="E19,KFC"/>
    <s v="Green/Large"/>
    <x v="2"/>
    <n v="18.189"/>
    <n v="2.8027397260273972"/>
    <x v="0"/>
    <n v="17.27955"/>
    <n v="16.370100000000001"/>
    <n v="14.551200000000001"/>
    <n v="10.509200000000002"/>
    <n v="4.8503999999999996"/>
  </r>
  <r>
    <s v="AJZXUBOC"/>
    <x v="2"/>
    <x v="0"/>
    <s v="Product_87JOU"/>
    <n v="56.19"/>
    <n v="67"/>
    <x v="1"/>
    <s v="7x11x19 cm"/>
    <d v="2023-03-15T00:00:00"/>
    <d v="2026-01-01T00:00:00"/>
    <s v="FUCNVV"/>
    <s v="HD4,1IW"/>
    <s v="Red/Small"/>
    <x v="3"/>
    <n v="50.570999999999998"/>
    <n v="2.8027397260273972"/>
    <x v="0"/>
    <n v="48.042449999999995"/>
    <n v="45.5139"/>
    <n v="40.456800000000001"/>
    <n v="29.218799999999998"/>
    <n v="13.4856"/>
  </r>
  <r>
    <s v="C0TIY5DR"/>
    <x v="2"/>
    <x v="0"/>
    <s v="Product_ZTNLU"/>
    <n v="73.38"/>
    <n v="16"/>
    <x v="0"/>
    <s v="15x6x18 cm"/>
    <d v="2023-03-15T00:00:00"/>
    <d v="2025-01-01T00:00:00"/>
    <s v="T2MV1H"/>
    <s v="R7T,9KL"/>
    <s v="Red/Small"/>
    <x v="1"/>
    <n v="66.042000000000002"/>
    <n v="1.8027397260273972"/>
    <x v="1"/>
    <n v="62.739899999999999"/>
    <n v="59.437800000000003"/>
    <n v="52.833600000000004"/>
    <n v="38.157600000000002"/>
    <n v="17.611199999999997"/>
  </r>
  <r>
    <s v="VLQI17I0"/>
    <x v="2"/>
    <x v="0"/>
    <s v="Product_4D5E9"/>
    <n v="248.47"/>
    <n v="86"/>
    <x v="2"/>
    <s v="8x12x10 cm"/>
    <d v="2023-01-01T00:00:00"/>
    <d v="2024-01-01T00:00:00"/>
    <s v="YBB5BO"/>
    <s v="1M5,H1R"/>
    <s v="Blue/Medium"/>
    <x v="3"/>
    <n v="223.62299999999999"/>
    <n v="1"/>
    <x v="1"/>
    <n v="212.44184999999999"/>
    <n v="201.26069999999999"/>
    <n v="178.89840000000001"/>
    <n v="129.20439999999999"/>
    <n v="59.632800000000003"/>
  </r>
  <r>
    <s v="T6F4Z4NV"/>
    <x v="3"/>
    <x v="0"/>
    <s v="Product_YUO89"/>
    <n v="317.27"/>
    <n v="19"/>
    <x v="2"/>
    <s v="5x8x5 cm"/>
    <d v="2023-03-15T00:00:00"/>
    <d v="2025-01-01T00:00:00"/>
    <s v="1OBY3Q"/>
    <s v="KLP,MA4"/>
    <s v="Blue/Medium"/>
    <x v="1"/>
    <n v="285.54300000000001"/>
    <n v="1.8027397260273972"/>
    <x v="1"/>
    <n v="271.26585"/>
    <n v="256.98869999999999"/>
    <n v="228.43440000000001"/>
    <n v="164.9804"/>
    <n v="76.144799999999989"/>
  </r>
  <r>
    <s v="7DNBSWFV"/>
    <x v="1"/>
    <x v="0"/>
    <s v="Product_JER72"/>
    <n v="27.36"/>
    <n v="68"/>
    <x v="1"/>
    <s v="9x11x17 cm"/>
    <d v="2023-03-15T00:00:00"/>
    <d v="2025-01-01T00:00:00"/>
    <s v="W8FQLW"/>
    <s v="1S3,NU0"/>
    <s v="Blue/Medium"/>
    <x v="3"/>
    <n v="24.623999999999999"/>
    <n v="1.8027397260273972"/>
    <x v="0"/>
    <n v="23.392799999999998"/>
    <n v="22.1616"/>
    <n v="19.699200000000001"/>
    <n v="14.2272"/>
    <n v="6.5663999999999998"/>
  </r>
  <r>
    <s v="JJ6GJ6O0"/>
    <x v="2"/>
    <x v="0"/>
    <s v="Product_4UXBP"/>
    <n v="378.46"/>
    <n v="74"/>
    <x v="2"/>
    <s v="12x18x20 cm"/>
    <d v="2023-01-01T00:00:00"/>
    <d v="2026-01-01T00:00:00"/>
    <s v="6ALIXQ"/>
    <s v="43D,3MN"/>
    <s v="Red/Small"/>
    <x v="0"/>
    <n v="340.61399999999998"/>
    <n v="3.0027397260273974"/>
    <x v="1"/>
    <n v="323.58329999999995"/>
    <n v="306.55259999999998"/>
    <n v="272.49119999999999"/>
    <n v="196.79919999999998"/>
    <n v="90.830399999999997"/>
  </r>
  <r>
    <s v="ZXR3UI80"/>
    <x v="2"/>
    <x v="0"/>
    <s v="Product_PWYBO"/>
    <n v="469.56"/>
    <n v="12"/>
    <x v="1"/>
    <s v="12x16x18 cm"/>
    <d v="2023-03-15T00:00:00"/>
    <d v="2026-01-01T00:00:00"/>
    <s v="CRGJEC"/>
    <s v="OH4,3SE"/>
    <s v="Green/Large"/>
    <x v="1"/>
    <n v="422.60399999999998"/>
    <n v="2.8027397260273972"/>
    <x v="0"/>
    <n v="401.47379999999998"/>
    <n v="380.34359999999998"/>
    <n v="338.08320000000003"/>
    <n v="244.1712"/>
    <n v="112.6944"/>
  </r>
  <r>
    <s v="P41HCH6F"/>
    <x v="3"/>
    <x v="0"/>
    <s v="Product_QRGSA"/>
    <n v="370.09"/>
    <n v="80"/>
    <x v="1"/>
    <s v="14x12x9 cm"/>
    <d v="2023-03-15T00:00:00"/>
    <d v="2025-01-01T00:00:00"/>
    <s v="4RBRS9"/>
    <s v="JX3,2LX"/>
    <s v="Green/Large"/>
    <x v="3"/>
    <n v="333.08099999999996"/>
    <n v="1.8027397260273972"/>
    <x v="1"/>
    <n v="316.42694999999992"/>
    <n v="299.77289999999999"/>
    <n v="266.46479999999997"/>
    <n v="192.4468"/>
    <n v="88.821599999999989"/>
  </r>
  <r>
    <s v="FL9ZT9GL"/>
    <x v="1"/>
    <x v="0"/>
    <s v="Product_KL1KW"/>
    <n v="165.41"/>
    <n v="8"/>
    <x v="0"/>
    <s v="10x15x20 cm"/>
    <d v="2023-07-30T00:00:00"/>
    <d v="2025-01-01T00:00:00"/>
    <s v="F2V6RY"/>
    <s v="RC6,YI4"/>
    <s v="Red/Small"/>
    <x v="2"/>
    <n v="148.869"/>
    <n v="1.4273972602739726"/>
    <x v="1"/>
    <n v="141.42554999999999"/>
    <n v="133.9821"/>
    <n v="119.09520000000001"/>
    <n v="86.013199999999998"/>
    <n v="39.698399999999999"/>
  </r>
  <r>
    <s v="T4TYEZ1P"/>
    <x v="0"/>
    <x v="0"/>
    <s v="Product_1Y43H"/>
    <n v="20.28"/>
    <n v="78"/>
    <x v="0"/>
    <s v="18x8x6 cm"/>
    <d v="2023-01-01T00:00:00"/>
    <d v="2025-01-01T00:00:00"/>
    <s v="VY5YIL"/>
    <s v="N74,6JW"/>
    <s v="Red/Small"/>
    <x v="0"/>
    <n v="18.252000000000002"/>
    <n v="2.0027397260273974"/>
    <x v="1"/>
    <n v="17.339400000000001"/>
    <n v="16.426800000000004"/>
    <n v="14.601600000000003"/>
    <n v="10.5456"/>
    <n v="4.8672000000000004"/>
  </r>
  <r>
    <s v="I39GK1RX"/>
    <x v="1"/>
    <x v="0"/>
    <s v="Product_SP7XT"/>
    <n v="134.41999999999999"/>
    <n v="11"/>
    <x v="2"/>
    <s v="6x18x12 cm"/>
    <d v="2023-07-30T00:00:00"/>
    <d v="2025-01-01T00:00:00"/>
    <s v="511PJ2"/>
    <s v="GP3,313"/>
    <s v="Blue/Medium"/>
    <x v="0"/>
    <n v="120.97799999999998"/>
    <n v="1.4273972602739726"/>
    <x v="1"/>
    <n v="114.92909999999998"/>
    <n v="108.88019999999999"/>
    <n v="96.782399999999996"/>
    <n v="69.898399999999995"/>
    <n v="32.260799999999996"/>
  </r>
  <r>
    <s v="P2BFJULQ"/>
    <x v="0"/>
    <x v="0"/>
    <s v="Product_DG3B7"/>
    <n v="186.52"/>
    <n v="24"/>
    <x v="2"/>
    <s v="20x18x17 cm"/>
    <d v="2023-03-15T00:00:00"/>
    <d v="2026-01-01T00:00:00"/>
    <s v="I5RI0E"/>
    <s v="DYG,G2D"/>
    <s v="Red/Small"/>
    <x v="4"/>
    <n v="167.86799999999999"/>
    <n v="2.8027397260273972"/>
    <x v="0"/>
    <n v="159.47459999999998"/>
    <n v="151.0812"/>
    <n v="134.2944"/>
    <n v="96.990400000000008"/>
    <n v="44.764800000000001"/>
  </r>
  <r>
    <s v="KWKWMQ3Y"/>
    <x v="0"/>
    <x v="0"/>
    <s v="Product_G02NG"/>
    <n v="40.96"/>
    <n v="61"/>
    <x v="0"/>
    <s v="18x6x17 cm"/>
    <d v="2023-03-15T00:00:00"/>
    <d v="2024-01-01T00:00:00"/>
    <s v="HUR5J2"/>
    <s v="3P4,41I"/>
    <s v="Blue/Medium"/>
    <x v="4"/>
    <n v="36.864000000000004"/>
    <n v="0.8"/>
    <x v="1"/>
    <n v="35.020800000000001"/>
    <n v="33.177600000000005"/>
    <n v="29.491200000000006"/>
    <n v="21.299200000000003"/>
    <n v="9.8303999999999991"/>
  </r>
  <r>
    <s v="OY5HY2I2"/>
    <x v="0"/>
    <x v="0"/>
    <s v="Product_9HR3T"/>
    <n v="151.83000000000001"/>
    <n v="33"/>
    <x v="1"/>
    <s v="6x11x11 cm"/>
    <d v="2023-07-30T00:00:00"/>
    <d v="2026-01-01T00:00:00"/>
    <s v="TDVFAX"/>
    <s v="8C0,4Q7"/>
    <s v="Blue/Medium"/>
    <x v="2"/>
    <n v="136.64700000000002"/>
    <n v="2.4273972602739726"/>
    <x v="1"/>
    <n v="129.81465"/>
    <n v="122.98230000000002"/>
    <n v="109.31760000000003"/>
    <n v="78.951600000000013"/>
    <n v="36.4392"/>
  </r>
  <r>
    <s v="UWPCYIXY"/>
    <x v="0"/>
    <x v="0"/>
    <s v="Product_A4WY6"/>
    <n v="249.77"/>
    <n v="13"/>
    <x v="0"/>
    <s v="13x16x11 cm"/>
    <d v="2023-07-30T00:00:00"/>
    <d v="2025-01-01T00:00:00"/>
    <s v="E6M5MB"/>
    <s v="TMV,46P"/>
    <s v="Green/Large"/>
    <x v="4"/>
    <n v="224.79300000000001"/>
    <n v="1.4273972602739726"/>
    <x v="1"/>
    <n v="213.55334999999999"/>
    <n v="202.31370000000001"/>
    <n v="179.83440000000002"/>
    <n v="129.88040000000001"/>
    <n v="59.944800000000001"/>
  </r>
  <r>
    <s v="C6IVVULU"/>
    <x v="1"/>
    <x v="0"/>
    <s v="Product_3SFJV"/>
    <n v="271.20999999999998"/>
    <n v="92"/>
    <x v="1"/>
    <s v="5x18x20 cm"/>
    <d v="2023-03-15T00:00:00"/>
    <d v="2026-01-01T00:00:00"/>
    <s v="HKLXKZ"/>
    <s v="MPB,DEW"/>
    <s v="Red/Small"/>
    <x v="4"/>
    <n v="244.08899999999997"/>
    <n v="2.8027397260273972"/>
    <x v="1"/>
    <n v="231.88454999999996"/>
    <n v="219.68009999999998"/>
    <n v="195.27119999999999"/>
    <n v="141.0292"/>
    <n v="65.090399999999988"/>
  </r>
  <r>
    <s v="EPCSF9FV"/>
    <x v="2"/>
    <x v="0"/>
    <s v="Product_KG6MY"/>
    <n v="111.29"/>
    <n v="98"/>
    <x v="2"/>
    <s v="15x8x7 cm"/>
    <d v="2023-07-30T00:00:00"/>
    <d v="2026-01-01T00:00:00"/>
    <s v="K7FWKZ"/>
    <s v="TQD,0WA"/>
    <s v="Red/Small"/>
    <x v="0"/>
    <n v="100.161"/>
    <n v="2.4273972602739726"/>
    <x v="0"/>
    <n v="95.15294999999999"/>
    <n v="90.144900000000007"/>
    <n v="80.128800000000012"/>
    <n v="57.870800000000003"/>
    <n v="26.709600000000002"/>
  </r>
  <r>
    <s v="CUHCRNXH"/>
    <x v="1"/>
    <x v="0"/>
    <s v="Product_PXWPD"/>
    <n v="336.78"/>
    <n v="19"/>
    <x v="2"/>
    <s v="20x15x7 cm"/>
    <d v="2023-03-15T00:00:00"/>
    <d v="2025-01-01T00:00:00"/>
    <s v="GA3YDI"/>
    <s v="HAP,I3X"/>
    <s v="Blue/Medium"/>
    <x v="2"/>
    <n v="303.10199999999998"/>
    <n v="1.8027397260273972"/>
    <x v="1"/>
    <n v="287.94689999999997"/>
    <n v="272.79179999999997"/>
    <n v="242.48159999999999"/>
    <n v="175.12559999999999"/>
    <n v="80.827199999999991"/>
  </r>
  <r>
    <s v="KWLHJ6GG"/>
    <x v="0"/>
    <x v="0"/>
    <s v="Product_T1WJ7"/>
    <n v="476.52"/>
    <n v="50"/>
    <x v="2"/>
    <s v="5x16x15 cm"/>
    <d v="2023-03-15T00:00:00"/>
    <d v="2025-01-01T00:00:00"/>
    <s v="VF430K"/>
    <s v="VPX,R6L"/>
    <s v="Red/Small"/>
    <x v="3"/>
    <n v="428.86799999999999"/>
    <n v="1.8027397260273972"/>
    <x v="1"/>
    <n v="407.4246"/>
    <n v="385.9812"/>
    <n v="343.09440000000001"/>
    <n v="247.79040000000001"/>
    <n v="114.36479999999999"/>
  </r>
  <r>
    <s v="69FD0E9Q"/>
    <x v="0"/>
    <x v="0"/>
    <s v="Product_G1Q25"/>
    <n v="347.2"/>
    <n v="1"/>
    <x v="0"/>
    <s v="19x18x10 cm"/>
    <d v="2023-03-15T00:00:00"/>
    <d v="2024-01-01T00:00:00"/>
    <s v="GUVCL9"/>
    <s v="N25,IPS"/>
    <s v="Green/Large"/>
    <x v="3"/>
    <n v="312.48"/>
    <n v="0.8"/>
    <x v="1"/>
    <n v="296.85599999999999"/>
    <n v="281.23200000000003"/>
    <n v="249.98400000000004"/>
    <n v="180.54400000000001"/>
    <n v="83.327999999999989"/>
  </r>
  <r>
    <s v="9OF3X3QM"/>
    <x v="2"/>
    <x v="0"/>
    <s v="Product_A61BJ"/>
    <n v="186.19"/>
    <n v="36"/>
    <x v="0"/>
    <s v="12x11x11 cm"/>
    <d v="2023-07-30T00:00:00"/>
    <d v="2024-01-01T00:00:00"/>
    <s v="D66RJP"/>
    <s v="NJF,U4O"/>
    <s v="Green/Large"/>
    <x v="3"/>
    <n v="167.571"/>
    <n v="0.42465753424657532"/>
    <x v="1"/>
    <n v="159.19244999999998"/>
    <n v="150.81389999999999"/>
    <n v="134.05680000000001"/>
    <n v="96.818799999999996"/>
    <n v="44.685600000000001"/>
  </r>
  <r>
    <s v="CSUT92JI"/>
    <x v="3"/>
    <x v="0"/>
    <s v="Product_37WZ8"/>
    <n v="359.02"/>
    <n v="32"/>
    <x v="2"/>
    <s v="19x10x5 cm"/>
    <d v="2023-01-01T00:00:00"/>
    <d v="2026-01-01T00:00:00"/>
    <s v="AQBKNW"/>
    <s v="0MO,556"/>
    <s v="Red/Small"/>
    <x v="2"/>
    <n v="323.11799999999999"/>
    <n v="3.0027397260273974"/>
    <x v="0"/>
    <n v="306.96209999999996"/>
    <n v="290.80619999999999"/>
    <n v="258.49439999999998"/>
    <n v="186.69040000000001"/>
    <n v="86.164799999999985"/>
  </r>
  <r>
    <s v="Q9JFF2JF"/>
    <x v="1"/>
    <x v="0"/>
    <s v="Product_4P1CR"/>
    <n v="299.86"/>
    <n v="51"/>
    <x v="2"/>
    <s v="12x14x12 cm"/>
    <d v="2023-01-01T00:00:00"/>
    <d v="2026-01-01T00:00:00"/>
    <s v="JERBDU"/>
    <s v="EQQ,0T1"/>
    <s v="Blue/Medium"/>
    <x v="2"/>
    <n v="269.87400000000002"/>
    <n v="3.0027397260273974"/>
    <x v="1"/>
    <n v="256.38030000000003"/>
    <n v="242.88660000000002"/>
    <n v="215.89920000000004"/>
    <n v="155.9272"/>
    <n v="71.966400000000007"/>
  </r>
  <r>
    <s v="I9DCG8P6"/>
    <x v="1"/>
    <x v="0"/>
    <s v="Product_4UFFJ"/>
    <n v="332.54"/>
    <n v="80"/>
    <x v="2"/>
    <s v="8x7x9 cm"/>
    <d v="2023-01-01T00:00:00"/>
    <d v="2026-01-01T00:00:00"/>
    <s v="LCRHQ0"/>
    <s v="FEK,DIN"/>
    <s v="Red/Small"/>
    <x v="3"/>
    <n v="299.286"/>
    <n v="3.0027397260273974"/>
    <x v="1"/>
    <n v="284.32169999999996"/>
    <n v="269.35739999999998"/>
    <n v="239.42880000000002"/>
    <n v="172.92080000000001"/>
    <n v="79.809600000000003"/>
  </r>
  <r>
    <s v="Y24F0G8D"/>
    <x v="0"/>
    <x v="0"/>
    <s v="Product_OLSS0"/>
    <n v="468.29"/>
    <n v="59"/>
    <x v="0"/>
    <s v="17x13x16 cm"/>
    <d v="2023-07-30T00:00:00"/>
    <d v="2024-01-01T00:00:00"/>
    <s v="7YB0QJ"/>
    <s v="1FQ,2XW"/>
    <s v="Red/Small"/>
    <x v="3"/>
    <n v="421.46100000000001"/>
    <n v="0.42465753424657532"/>
    <x v="1"/>
    <n v="400.38794999999999"/>
    <n v="379.31490000000002"/>
    <n v="337.16880000000003"/>
    <n v="243.51080000000002"/>
    <n v="112.3896"/>
  </r>
  <r>
    <s v="ZEGD1X9O"/>
    <x v="2"/>
    <x v="0"/>
    <s v="Product_KPJ62"/>
    <n v="228.53"/>
    <n v="83"/>
    <x v="0"/>
    <s v="10x15x20 cm"/>
    <d v="2023-01-01T00:00:00"/>
    <d v="2025-01-01T00:00:00"/>
    <s v="0TBFYR"/>
    <s v="X9I,GGP"/>
    <s v="Green/Large"/>
    <x v="2"/>
    <n v="205.67699999999999"/>
    <n v="2.0027397260273974"/>
    <x v="1"/>
    <n v="195.39314999999999"/>
    <n v="185.10929999999999"/>
    <n v="164.54160000000002"/>
    <n v="118.8356"/>
    <n v="54.847200000000001"/>
  </r>
  <r>
    <s v="C30AE162"/>
    <x v="2"/>
    <x v="0"/>
    <s v="Product_FVI9I"/>
    <n v="468.1"/>
    <n v="49"/>
    <x v="1"/>
    <s v="10x18x10 cm"/>
    <d v="2023-01-01T00:00:00"/>
    <d v="2026-01-01T00:00:00"/>
    <s v="B5SYFV"/>
    <s v="LFS,VN5"/>
    <s v="Red/Small"/>
    <x v="3"/>
    <n v="421.29"/>
    <n v="3.0027397260273974"/>
    <x v="0"/>
    <n v="400.22550000000001"/>
    <n v="379.161"/>
    <n v="337.03200000000004"/>
    <n v="243.41200000000001"/>
    <n v="112.34400000000001"/>
  </r>
  <r>
    <s v="ZQ8C7HEB"/>
    <x v="1"/>
    <x v="0"/>
    <s v="Product_HZAVD"/>
    <n v="199.43"/>
    <n v="41"/>
    <x v="2"/>
    <s v="5x8x20 cm"/>
    <d v="2023-03-15T00:00:00"/>
    <d v="2024-01-01T00:00:00"/>
    <s v="N4MDQB"/>
    <s v="T9G,0FY"/>
    <s v="Red/Small"/>
    <x v="1"/>
    <n v="179.48699999999999"/>
    <n v="0.8"/>
    <x v="1"/>
    <n v="170.51264999999998"/>
    <n v="161.53829999999999"/>
    <n v="143.58959999999999"/>
    <n v="103.70360000000001"/>
    <n v="47.863199999999999"/>
  </r>
  <r>
    <s v="MXD8197J"/>
    <x v="3"/>
    <x v="0"/>
    <s v="Product_745RA"/>
    <n v="417.98"/>
    <n v="57"/>
    <x v="1"/>
    <s v="7x12x20 cm"/>
    <d v="2023-03-15T00:00:00"/>
    <d v="2024-01-01T00:00:00"/>
    <s v="KXCW63"/>
    <s v="U8D,4FD"/>
    <s v="Green/Large"/>
    <x v="0"/>
    <n v="376.18200000000002"/>
    <n v="0.8"/>
    <x v="1"/>
    <n v="357.37290000000002"/>
    <n v="338.56380000000001"/>
    <n v="300.94560000000001"/>
    <n v="217.34960000000001"/>
    <n v="100.3152"/>
  </r>
  <r>
    <s v="4XEMSJH1"/>
    <x v="2"/>
    <x v="0"/>
    <s v="Product_2IM5K"/>
    <n v="124.74"/>
    <n v="77"/>
    <x v="2"/>
    <s v="6x11x7 cm"/>
    <d v="2023-01-01T00:00:00"/>
    <d v="2025-01-01T00:00:00"/>
    <s v="42OZA6"/>
    <s v="13P,IFK"/>
    <s v="Red/Small"/>
    <x v="4"/>
    <n v="112.26599999999999"/>
    <n v="2.0027397260273974"/>
    <x v="0"/>
    <n v="106.65269999999998"/>
    <n v="101.0394"/>
    <n v="89.812799999999996"/>
    <n v="64.864800000000002"/>
    <n v="29.937599999999996"/>
  </r>
  <r>
    <s v="R5NW228H"/>
    <x v="2"/>
    <x v="0"/>
    <s v="Product_EL4OP"/>
    <n v="306.52999999999997"/>
    <n v="1"/>
    <x v="0"/>
    <s v="14x18x11 cm"/>
    <d v="2023-01-01T00:00:00"/>
    <d v="2026-01-01T00:00:00"/>
    <s v="K4HMEY"/>
    <s v="CBL,LTL"/>
    <s v="Green/Large"/>
    <x v="1"/>
    <n v="275.87699999999995"/>
    <n v="3.0027397260273974"/>
    <x v="0"/>
    <n v="262.08314999999993"/>
    <n v="248.28929999999997"/>
    <n v="220.70159999999998"/>
    <n v="159.3956"/>
    <n v="73.567199999999985"/>
  </r>
  <r>
    <s v="END7MOJ6"/>
    <x v="0"/>
    <x v="0"/>
    <s v="Product_ORVBL"/>
    <n v="281.64999999999998"/>
    <n v="73"/>
    <x v="1"/>
    <s v="9x8x8 cm"/>
    <d v="2023-03-15T00:00:00"/>
    <d v="2026-01-01T00:00:00"/>
    <s v="7B0F26"/>
    <s v="48V,A9P"/>
    <s v="Blue/Medium"/>
    <x v="1"/>
    <n v="253.48499999999999"/>
    <n v="2.8027397260273972"/>
    <x v="0"/>
    <n v="240.81074999999998"/>
    <n v="228.13649999999998"/>
    <n v="202.78800000000001"/>
    <n v="146.458"/>
    <n v="67.595999999999989"/>
  </r>
  <r>
    <s v="9SAGK0GS"/>
    <x v="2"/>
    <x v="0"/>
    <s v="Product_A98TQ"/>
    <n v="172.72"/>
    <n v="3"/>
    <x v="0"/>
    <s v="9x12x9 cm"/>
    <d v="2023-03-15T00:00:00"/>
    <d v="2026-01-01T00:00:00"/>
    <s v="450D82"/>
    <s v="47Z,DV2"/>
    <s v="Green/Large"/>
    <x v="1"/>
    <n v="155.44800000000001"/>
    <n v="2.8027397260273972"/>
    <x v="0"/>
    <n v="147.6756"/>
    <n v="139.9032"/>
    <n v="124.35840000000002"/>
    <n v="89.814400000000006"/>
    <n v="41.452799999999996"/>
  </r>
  <r>
    <s v="F3UGDR2V"/>
    <x v="0"/>
    <x v="0"/>
    <s v="Product_T5GO0"/>
    <n v="91.68"/>
    <n v="79"/>
    <x v="1"/>
    <s v="10x15x8 cm"/>
    <d v="2023-03-15T00:00:00"/>
    <d v="2026-01-01T00:00:00"/>
    <s v="JO4BGB"/>
    <s v="LIJ,PFM"/>
    <s v="Blue/Medium"/>
    <x v="4"/>
    <n v="82.512"/>
    <n v="2.8027397260273972"/>
    <x v="0"/>
    <n v="78.386399999999995"/>
    <n v="74.260800000000003"/>
    <n v="66.009600000000006"/>
    <n v="47.673600000000008"/>
    <n v="22.0032"/>
  </r>
  <r>
    <s v="K0C9OPUT"/>
    <x v="0"/>
    <x v="0"/>
    <s v="Product_TL80T"/>
    <n v="464.52"/>
    <n v="96"/>
    <x v="2"/>
    <s v="13x12x14 cm"/>
    <d v="2023-03-15T00:00:00"/>
    <d v="2024-01-01T00:00:00"/>
    <s v="8SBXNH"/>
    <s v="7EV,PEK"/>
    <s v="Green/Large"/>
    <x v="2"/>
    <n v="418.06799999999998"/>
    <n v="0.8"/>
    <x v="1"/>
    <n v="397.16459999999995"/>
    <n v="376.26119999999997"/>
    <n v="334.45440000000002"/>
    <n v="241.5504"/>
    <n v="111.48479999999999"/>
  </r>
  <r>
    <s v="QXXT7K7S"/>
    <x v="2"/>
    <x v="0"/>
    <s v="Product_QJ6BH"/>
    <n v="341.32"/>
    <n v="85"/>
    <x v="1"/>
    <s v="18x17x18 cm"/>
    <d v="2023-03-15T00:00:00"/>
    <d v="2024-01-01T00:00:00"/>
    <s v="9AYYVC"/>
    <s v="90U,M6B"/>
    <s v="Red/Small"/>
    <x v="3"/>
    <n v="307.18799999999999"/>
    <n v="0.8"/>
    <x v="1"/>
    <n v="291.82859999999999"/>
    <n v="276.4692"/>
    <n v="245.75040000000001"/>
    <n v="177.4864"/>
    <n v="81.916799999999995"/>
  </r>
  <r>
    <s v="1X2P3VAZ"/>
    <x v="2"/>
    <x v="0"/>
    <s v="Product_SH93U"/>
    <n v="488.04"/>
    <n v="65"/>
    <x v="2"/>
    <s v="13x5x11 cm"/>
    <d v="2023-01-01T00:00:00"/>
    <d v="2025-01-01T00:00:00"/>
    <s v="WVSGXT"/>
    <s v="36B,P8D"/>
    <s v="Blue/Medium"/>
    <x v="1"/>
    <n v="439.23599999999999"/>
    <n v="2.0027397260273974"/>
    <x v="1"/>
    <n v="417.27419999999995"/>
    <n v="395.31240000000003"/>
    <n v="351.3888"/>
    <n v="253.78080000000003"/>
    <n v="117.1296"/>
  </r>
  <r>
    <s v="T1QAW47X"/>
    <x v="2"/>
    <x v="0"/>
    <s v="Product_JPD88"/>
    <n v="107.38"/>
    <n v="43"/>
    <x v="2"/>
    <s v="8x14x16 cm"/>
    <d v="2023-07-30T00:00:00"/>
    <d v="2024-01-01T00:00:00"/>
    <s v="EU7JA9"/>
    <s v="VZP,TWG"/>
    <s v="Green/Large"/>
    <x v="4"/>
    <n v="96.641999999999996"/>
    <n v="0.42465753424657532"/>
    <x v="1"/>
    <n v="91.809899999999985"/>
    <n v="86.977800000000002"/>
    <n v="77.313600000000008"/>
    <n v="55.837600000000002"/>
    <n v="25.771199999999997"/>
  </r>
  <r>
    <s v="O53NRZJK"/>
    <x v="2"/>
    <x v="0"/>
    <s v="Product_8VV0V"/>
    <n v="397.58"/>
    <n v="6"/>
    <x v="1"/>
    <s v="16x16x8 cm"/>
    <d v="2023-01-01T00:00:00"/>
    <d v="2024-01-01T00:00:00"/>
    <s v="MOURVT"/>
    <s v="JBD,65G"/>
    <s v="Green/Large"/>
    <x v="1"/>
    <n v="357.822"/>
    <n v="1"/>
    <x v="1"/>
    <n v="339.93090000000001"/>
    <n v="322.03980000000001"/>
    <n v="286.25760000000002"/>
    <n v="206.74160000000001"/>
    <n v="95.419199999999989"/>
  </r>
  <r>
    <s v="893ETV7I"/>
    <x v="2"/>
    <x v="0"/>
    <s v="Product_T10B5"/>
    <n v="452.19"/>
    <n v="87"/>
    <x v="0"/>
    <s v="10x20x11 cm"/>
    <d v="2023-03-15T00:00:00"/>
    <d v="2025-01-01T00:00:00"/>
    <s v="3C23HO"/>
    <s v="Z6Q,SMY"/>
    <s v="Red/Small"/>
    <x v="4"/>
    <n v="406.971"/>
    <n v="1.8027397260273972"/>
    <x v="0"/>
    <n v="386.62244999999996"/>
    <n v="366.27390000000003"/>
    <n v="325.57680000000005"/>
    <n v="235.1388"/>
    <n v="108.5256"/>
  </r>
  <r>
    <s v="VYZXB1VX"/>
    <x v="3"/>
    <x v="0"/>
    <s v="Product_YBFA8"/>
    <n v="199.44"/>
    <n v="45"/>
    <x v="1"/>
    <s v="12x10x9 cm"/>
    <d v="2023-03-15T00:00:00"/>
    <d v="2025-01-01T00:00:00"/>
    <s v="1A1KW5"/>
    <s v="CUX,9TU"/>
    <s v="Green/Large"/>
    <x v="2"/>
    <n v="179.49599999999998"/>
    <n v="1.8027397260273972"/>
    <x v="1"/>
    <n v="170.52119999999996"/>
    <n v="161.54639999999998"/>
    <n v="143.5968"/>
    <n v="103.7088"/>
    <n v="47.865600000000001"/>
  </r>
  <r>
    <s v="3E4UP7NS"/>
    <x v="3"/>
    <x v="0"/>
    <s v="Product_LQZAI"/>
    <n v="400.25"/>
    <n v="1"/>
    <x v="2"/>
    <s v="7x17x11 cm"/>
    <d v="2023-03-15T00:00:00"/>
    <d v="2024-01-01T00:00:00"/>
    <s v="AEYG04"/>
    <s v="JNQ,XEI"/>
    <s v="Green/Large"/>
    <x v="0"/>
    <n v="360.22500000000002"/>
    <n v="0.8"/>
    <x v="1"/>
    <n v="342.21375"/>
    <n v="324.20250000000004"/>
    <n v="288.18"/>
    <n v="208.13"/>
    <n v="96.06"/>
  </r>
  <r>
    <s v="XRKEBCR7"/>
    <x v="1"/>
    <x v="0"/>
    <s v="Product_HUABQ"/>
    <n v="157.13999999999999"/>
    <n v="69"/>
    <x v="1"/>
    <s v="8x8x12 cm"/>
    <d v="2023-01-01T00:00:00"/>
    <d v="2025-01-01T00:00:00"/>
    <s v="LSCNHK"/>
    <s v="B8P,UY1"/>
    <s v="Red/Small"/>
    <x v="3"/>
    <n v="141.42599999999999"/>
    <n v="2.0027397260273974"/>
    <x v="1"/>
    <n v="134.35469999999998"/>
    <n v="127.28339999999999"/>
    <n v="113.1408"/>
    <n v="81.712800000000001"/>
    <n v="37.713599999999992"/>
  </r>
  <r>
    <s v="L82QUKVW"/>
    <x v="1"/>
    <x v="0"/>
    <s v="Product_89F83"/>
    <n v="16.579999999999998"/>
    <n v="18"/>
    <x v="2"/>
    <s v="12x11x10 cm"/>
    <d v="2023-01-01T00:00:00"/>
    <d v="2025-01-01T00:00:00"/>
    <s v="8H3ULK"/>
    <s v="KPE,MI8"/>
    <s v="Blue/Medium"/>
    <x v="2"/>
    <n v="14.921999999999999"/>
    <n v="2.0027397260273974"/>
    <x v="1"/>
    <n v="14.175899999999999"/>
    <n v="13.429799999999998"/>
    <n v="11.9376"/>
    <n v="8.621599999999999"/>
    <n v="3.9791999999999996"/>
  </r>
  <r>
    <s v="27V6VXPI"/>
    <x v="1"/>
    <x v="0"/>
    <s v="Product_UMUSS"/>
    <n v="74.040000000000006"/>
    <n v="82"/>
    <x v="2"/>
    <s v="8x17x20 cm"/>
    <d v="2023-07-30T00:00:00"/>
    <d v="2026-01-01T00:00:00"/>
    <s v="LE6OCC"/>
    <s v="H8D,7T4"/>
    <s v="Blue/Medium"/>
    <x v="1"/>
    <n v="66.63600000000001"/>
    <n v="2.4273972602739726"/>
    <x v="1"/>
    <n v="63.304200000000009"/>
    <n v="59.972400000000007"/>
    <n v="53.308800000000012"/>
    <n v="38.500800000000005"/>
    <n v="17.769600000000001"/>
  </r>
  <r>
    <s v="F1Y66FRB"/>
    <x v="2"/>
    <x v="0"/>
    <s v="Product_2H2OY"/>
    <n v="46.54"/>
    <n v="98"/>
    <x v="2"/>
    <s v="9x17x13 cm"/>
    <d v="2023-01-01T00:00:00"/>
    <d v="2025-01-01T00:00:00"/>
    <s v="9ZIY9H"/>
    <s v="2I0,DMO"/>
    <s v="Blue/Medium"/>
    <x v="4"/>
    <n v="41.885999999999996"/>
    <n v="2.0027397260273974"/>
    <x v="1"/>
    <n v="39.791699999999992"/>
    <n v="37.697399999999995"/>
    <n v="33.508800000000001"/>
    <n v="24.200800000000001"/>
    <n v="11.169599999999999"/>
  </r>
  <r>
    <s v="GEEW4ZD3"/>
    <x v="3"/>
    <x v="0"/>
    <s v="Product_23VYE"/>
    <n v="381.67"/>
    <n v="24"/>
    <x v="1"/>
    <s v="14x9x17 cm"/>
    <d v="2023-07-30T00:00:00"/>
    <d v="2024-01-01T00:00:00"/>
    <s v="LHBLF9"/>
    <s v="ZKJ,ALU"/>
    <s v="Red/Small"/>
    <x v="1"/>
    <n v="343.50300000000004"/>
    <n v="0.42465753424657532"/>
    <x v="1"/>
    <n v="326.32785000000001"/>
    <n v="309.15270000000004"/>
    <n v="274.80240000000003"/>
    <n v="198.4684"/>
    <n v="91.600800000000007"/>
  </r>
  <r>
    <s v="M6S342S0"/>
    <x v="2"/>
    <x v="0"/>
    <s v="Product_FZSLK"/>
    <n v="202.06"/>
    <n v="23"/>
    <x v="0"/>
    <s v="16x6x20 cm"/>
    <d v="2023-03-15T00:00:00"/>
    <d v="2024-01-01T00:00:00"/>
    <s v="N1S0R3"/>
    <s v="15J,XHN"/>
    <s v="Blue/Medium"/>
    <x v="2"/>
    <n v="181.85399999999998"/>
    <n v="0.8"/>
    <x v="1"/>
    <n v="172.76129999999998"/>
    <n v="163.6686"/>
    <n v="145.48319999999998"/>
    <n v="105.0712"/>
    <n v="48.494399999999999"/>
  </r>
  <r>
    <s v="ZGM8P5X3"/>
    <x v="2"/>
    <x v="0"/>
    <s v="Product_2QRO2"/>
    <n v="78.459999999999994"/>
    <n v="77"/>
    <x v="1"/>
    <s v="12x11x12 cm"/>
    <d v="2023-03-15T00:00:00"/>
    <d v="2026-01-01T00:00:00"/>
    <s v="5H35W7"/>
    <s v="27G,NA8"/>
    <s v="Red/Small"/>
    <x v="1"/>
    <n v="70.61399999999999"/>
    <n v="2.8027397260273972"/>
    <x v="0"/>
    <n v="67.083299999999994"/>
    <n v="63.552599999999991"/>
    <n v="56.491199999999992"/>
    <n v="40.799199999999999"/>
    <n v="18.830399999999997"/>
  </r>
  <r>
    <s v="0BFYF6SZ"/>
    <x v="0"/>
    <x v="0"/>
    <s v="Product_23IEZ"/>
    <n v="244.91"/>
    <n v="60"/>
    <x v="1"/>
    <s v="9x19x5 cm"/>
    <d v="2023-01-01T00:00:00"/>
    <d v="2026-01-01T00:00:00"/>
    <s v="Q5W8FZ"/>
    <s v="GJG,A94"/>
    <s v="Green/Large"/>
    <x v="4"/>
    <n v="220.41899999999998"/>
    <n v="3.0027397260273974"/>
    <x v="0"/>
    <n v="209.39804999999998"/>
    <n v="198.37709999999998"/>
    <n v="176.33519999999999"/>
    <n v="127.3532"/>
    <n v="58.778399999999998"/>
  </r>
  <r>
    <s v="UMZGN1SH"/>
    <x v="1"/>
    <x v="0"/>
    <s v="Product_8A5RA"/>
    <n v="383.14"/>
    <n v="70"/>
    <x v="1"/>
    <s v="11x17x9 cm"/>
    <d v="2023-01-01T00:00:00"/>
    <d v="2026-01-01T00:00:00"/>
    <s v="AA7YSZ"/>
    <s v="F0F,8EQ"/>
    <s v="Red/Small"/>
    <x v="1"/>
    <n v="344.82599999999996"/>
    <n v="3.0027397260273974"/>
    <x v="1"/>
    <n v="327.58469999999994"/>
    <n v="310.34339999999997"/>
    <n v="275.86079999999998"/>
    <n v="199.2328"/>
    <n v="91.953599999999994"/>
  </r>
  <r>
    <s v="J5WERLDF"/>
    <x v="1"/>
    <x v="0"/>
    <s v="Product_C4XAX"/>
    <n v="163.77000000000001"/>
    <n v="60"/>
    <x v="2"/>
    <s v="16x16x7 cm"/>
    <d v="2023-03-15T00:00:00"/>
    <d v="2025-01-01T00:00:00"/>
    <s v="M472ED"/>
    <s v="NIG,75U"/>
    <s v="Green/Large"/>
    <x v="1"/>
    <n v="147.393"/>
    <n v="1.8027397260273972"/>
    <x v="0"/>
    <n v="140.02334999999999"/>
    <n v="132.65370000000001"/>
    <n v="117.9144"/>
    <n v="85.16040000000001"/>
    <n v="39.3048"/>
  </r>
  <r>
    <s v="4Z9EYTQP"/>
    <x v="2"/>
    <x v="0"/>
    <s v="Product_A3JJM"/>
    <n v="284.83999999999997"/>
    <n v="29"/>
    <x v="0"/>
    <s v="15x20x8 cm"/>
    <d v="2023-01-01T00:00:00"/>
    <d v="2026-01-01T00:00:00"/>
    <s v="SG80DN"/>
    <s v="S48,6RY"/>
    <s v="Blue/Medium"/>
    <x v="1"/>
    <n v="256.35599999999999"/>
    <n v="3.0027397260273974"/>
    <x v="0"/>
    <n v="243.53819999999999"/>
    <n v="230.72040000000001"/>
    <n v="205.0848"/>
    <n v="148.11679999999998"/>
    <n v="68.361599999999996"/>
  </r>
  <r>
    <s v="FMB8A4UT"/>
    <x v="2"/>
    <x v="0"/>
    <s v="Product_D5TY9"/>
    <n v="336.01"/>
    <n v="97"/>
    <x v="1"/>
    <s v="8x10x5 cm"/>
    <d v="2023-03-15T00:00:00"/>
    <d v="2026-01-01T00:00:00"/>
    <s v="2A493J"/>
    <s v="ORY,LLF"/>
    <s v="Green/Large"/>
    <x v="2"/>
    <n v="302.40899999999999"/>
    <n v="2.8027397260273972"/>
    <x v="0"/>
    <n v="287.28854999999999"/>
    <n v="272.16809999999998"/>
    <n v="241.9272"/>
    <n v="174.7252"/>
    <n v="80.642399999999995"/>
  </r>
  <r>
    <s v="S1CFW3S6"/>
    <x v="0"/>
    <x v="0"/>
    <s v="Product_T04C9"/>
    <n v="371.16"/>
    <n v="69"/>
    <x v="0"/>
    <s v="18x17x12 cm"/>
    <d v="2023-07-30T00:00:00"/>
    <d v="2024-01-01T00:00:00"/>
    <s v="GT38DN"/>
    <s v="TV0,T2P"/>
    <s v="Green/Large"/>
    <x v="4"/>
    <n v="334.04400000000004"/>
    <n v="0.42465753424657532"/>
    <x v="1"/>
    <n v="317.34180000000003"/>
    <n v="300.63960000000003"/>
    <n v="267.23520000000002"/>
    <n v="193.00320000000002"/>
    <n v="89.078400000000002"/>
  </r>
  <r>
    <s v="MTFZKY2C"/>
    <x v="2"/>
    <x v="0"/>
    <s v="Product_F30W8"/>
    <n v="126.43"/>
    <n v="5"/>
    <x v="2"/>
    <s v="11x15x20 cm"/>
    <d v="2023-01-01T00:00:00"/>
    <d v="2025-01-01T00:00:00"/>
    <s v="E8FX9Q"/>
    <s v="NML,OVV"/>
    <s v="Blue/Medium"/>
    <x v="0"/>
    <n v="113.78700000000001"/>
    <n v="2.0027397260273974"/>
    <x v="1"/>
    <n v="108.09765"/>
    <n v="102.40830000000001"/>
    <n v="91.029600000000016"/>
    <n v="65.743600000000001"/>
    <n v="30.343200000000003"/>
  </r>
  <r>
    <s v="N9HA57JB"/>
    <x v="2"/>
    <x v="0"/>
    <s v="Product_KQGZP"/>
    <n v="63.13"/>
    <n v="30"/>
    <x v="0"/>
    <s v="17x20x12 cm"/>
    <d v="2023-01-01T00:00:00"/>
    <d v="2025-01-01T00:00:00"/>
    <s v="07XYMB"/>
    <s v="GF6,LEP"/>
    <s v="Blue/Medium"/>
    <x v="3"/>
    <n v="56.817"/>
    <n v="2.0027397260273974"/>
    <x v="1"/>
    <n v="53.976149999999997"/>
    <n v="51.135300000000001"/>
    <n v="45.453600000000002"/>
    <n v="32.827600000000004"/>
    <n v="15.151199999999999"/>
  </r>
  <r>
    <s v="2MO97NEU"/>
    <x v="0"/>
    <x v="0"/>
    <s v="Product_U2TSC"/>
    <n v="195.8"/>
    <n v="10"/>
    <x v="0"/>
    <s v="17x8x16 cm"/>
    <d v="2023-07-30T00:00:00"/>
    <d v="2025-01-01T00:00:00"/>
    <s v="F1HU09"/>
    <s v="98E,V3R"/>
    <s v="Green/Large"/>
    <x v="4"/>
    <n v="176.22"/>
    <n v="1.4273972602739726"/>
    <x v="1"/>
    <n v="167.40899999999999"/>
    <n v="158.59800000000001"/>
    <n v="140.976"/>
    <n v="101.816"/>
    <n v="46.992000000000004"/>
  </r>
  <r>
    <s v="8QP94PPS"/>
    <x v="1"/>
    <x v="0"/>
    <s v="Product_1RSPF"/>
    <n v="268.26"/>
    <n v="75"/>
    <x v="0"/>
    <s v="16x14x18 cm"/>
    <d v="2023-03-15T00:00:00"/>
    <d v="2026-01-01T00:00:00"/>
    <s v="2G1YMN"/>
    <s v="BFV,J3P"/>
    <s v="Blue/Medium"/>
    <x v="0"/>
    <n v="241.434"/>
    <n v="2.8027397260273972"/>
    <x v="0"/>
    <n v="229.36229999999998"/>
    <n v="217.29060000000001"/>
    <n v="193.1472"/>
    <n v="139.49520000000001"/>
    <n v="64.38239999999999"/>
  </r>
  <r>
    <s v="NQ9AYRPM"/>
    <x v="3"/>
    <x v="0"/>
    <s v="Product_EPFWQ"/>
    <n v="379.59"/>
    <n v="28"/>
    <x v="2"/>
    <s v="9x18x5 cm"/>
    <d v="2023-01-01T00:00:00"/>
    <d v="2024-01-01T00:00:00"/>
    <s v="JT65Y0"/>
    <s v="O62,M7N"/>
    <s v="Red/Small"/>
    <x v="2"/>
    <n v="341.63099999999997"/>
    <n v="1"/>
    <x v="1"/>
    <n v="324.54944999999998"/>
    <n v="307.46789999999999"/>
    <n v="273.3048"/>
    <n v="197.38679999999999"/>
    <n v="91.101599999999991"/>
  </r>
  <r>
    <s v="ADTYPK3H"/>
    <x v="3"/>
    <x v="0"/>
    <s v="Product_6K8LJ"/>
    <n v="470.27"/>
    <n v="11"/>
    <x v="1"/>
    <s v="19x20x18 cm"/>
    <d v="2023-01-01T00:00:00"/>
    <d v="2025-01-01T00:00:00"/>
    <s v="NSU4IL"/>
    <s v="LFQ,VEW"/>
    <s v="Blue/Medium"/>
    <x v="3"/>
    <n v="423.24299999999999"/>
    <n v="2.0027397260273974"/>
    <x v="0"/>
    <n v="402.08085"/>
    <n v="380.9187"/>
    <n v="338.59440000000001"/>
    <n v="244.54040000000001"/>
    <n v="112.86479999999999"/>
  </r>
  <r>
    <s v="7SVBPD1L"/>
    <x v="0"/>
    <x v="0"/>
    <s v="Product_YGHQA"/>
    <n v="154.65"/>
    <n v="92"/>
    <x v="2"/>
    <s v="9x19x20 cm"/>
    <d v="2023-03-15T00:00:00"/>
    <d v="2024-01-01T00:00:00"/>
    <s v="4QPUP7"/>
    <s v="AIU,D2M"/>
    <s v="Blue/Medium"/>
    <x v="2"/>
    <n v="139.185"/>
    <n v="0.8"/>
    <x v="1"/>
    <n v="132.22575000000001"/>
    <n v="125.26650000000001"/>
    <n v="111.34800000000001"/>
    <n v="80.418000000000006"/>
    <n v="37.116"/>
  </r>
  <r>
    <s v="1GOBLN04"/>
    <x v="1"/>
    <x v="0"/>
    <s v="Product_6A56W"/>
    <n v="18.39"/>
    <n v="73"/>
    <x v="2"/>
    <s v="10x9x16 cm"/>
    <d v="2023-01-01T00:00:00"/>
    <d v="2025-01-01T00:00:00"/>
    <s v="PD08KE"/>
    <s v="3W0,80X"/>
    <s v="Red/Small"/>
    <x v="3"/>
    <n v="16.551000000000002"/>
    <n v="2.0027397260273974"/>
    <x v="0"/>
    <n v="15.723450000000001"/>
    <n v="14.895900000000003"/>
    <n v="13.240800000000002"/>
    <n v="9.5628000000000011"/>
    <n v="4.4135999999999997"/>
  </r>
  <r>
    <s v="C88E6L6V"/>
    <x v="1"/>
    <x v="0"/>
    <s v="Product_IH73Y"/>
    <n v="83.14"/>
    <n v="91"/>
    <x v="0"/>
    <s v="20x17x18 cm"/>
    <d v="2023-03-15T00:00:00"/>
    <d v="2025-01-01T00:00:00"/>
    <s v="GY28OI"/>
    <s v="9P7,783"/>
    <s v="Green/Large"/>
    <x v="0"/>
    <n v="74.825999999999993"/>
    <n v="1.8027397260273972"/>
    <x v="1"/>
    <n v="71.084699999999984"/>
    <n v="67.343400000000003"/>
    <n v="59.860799999999998"/>
    <n v="43.232800000000005"/>
    <n v="19.953599999999998"/>
  </r>
  <r>
    <s v="9SBEYVQG"/>
    <x v="1"/>
    <x v="0"/>
    <s v="Product_MS1TP"/>
    <n v="435.87"/>
    <n v="69"/>
    <x v="0"/>
    <s v="20x17x19 cm"/>
    <d v="2023-01-01T00:00:00"/>
    <d v="2026-01-01T00:00:00"/>
    <s v="VMUUXJ"/>
    <s v="48E,VO7"/>
    <s v="Red/Small"/>
    <x v="0"/>
    <n v="392.28300000000002"/>
    <n v="3.0027397260273974"/>
    <x v="1"/>
    <n v="372.66885000000002"/>
    <n v="353.05470000000003"/>
    <n v="313.82640000000004"/>
    <n v="226.6524"/>
    <n v="104.6088"/>
  </r>
  <r>
    <s v="WL5VLFBN"/>
    <x v="3"/>
    <x v="0"/>
    <s v="Product_IRMJX"/>
    <n v="59.3"/>
    <n v="45"/>
    <x v="1"/>
    <s v="19x12x16 cm"/>
    <d v="2023-01-01T00:00:00"/>
    <d v="2026-01-01T00:00:00"/>
    <s v="L3NN7H"/>
    <s v="SMC,9P2"/>
    <s v="Green/Large"/>
    <x v="1"/>
    <n v="53.37"/>
    <n v="3.0027397260273974"/>
    <x v="0"/>
    <n v="50.701499999999996"/>
    <n v="48.033000000000001"/>
    <n v="42.695999999999998"/>
    <n v="30.835999999999999"/>
    <n v="14.231999999999999"/>
  </r>
  <r>
    <s v="LUEGNPCM"/>
    <x v="2"/>
    <x v="0"/>
    <s v="Product_L29IL"/>
    <n v="16.8"/>
    <n v="75"/>
    <x v="2"/>
    <s v="16x17x7 cm"/>
    <d v="2023-01-01T00:00:00"/>
    <d v="2025-01-01T00:00:00"/>
    <s v="NUSM5R"/>
    <s v="EI3,MUR"/>
    <s v="Red/Small"/>
    <x v="4"/>
    <n v="15.120000000000001"/>
    <n v="2.0027397260273974"/>
    <x v="0"/>
    <n v="14.364000000000001"/>
    <n v="13.608000000000001"/>
    <n v="12.096000000000002"/>
    <n v="8.7360000000000007"/>
    <n v="4.032"/>
  </r>
  <r>
    <s v="QJ6E2043"/>
    <x v="0"/>
    <x v="0"/>
    <s v="Product_HF3DA"/>
    <n v="87.17"/>
    <n v="88"/>
    <x v="2"/>
    <s v="17x17x20 cm"/>
    <d v="2023-01-01T00:00:00"/>
    <d v="2025-01-01T00:00:00"/>
    <s v="Z1AKHS"/>
    <s v="767,D7S"/>
    <s v="Blue/Medium"/>
    <x v="1"/>
    <n v="78.453000000000003"/>
    <n v="2.0027397260273974"/>
    <x v="1"/>
    <n v="74.530349999999999"/>
    <n v="70.607700000000008"/>
    <n v="62.762400000000007"/>
    <n v="45.328400000000002"/>
    <n v="20.9208"/>
  </r>
  <r>
    <s v="RE1N8F7L"/>
    <x v="2"/>
    <x v="0"/>
    <s v="Product_87IKP"/>
    <n v="39.81"/>
    <n v="50"/>
    <x v="1"/>
    <s v="14x18x20 cm"/>
    <d v="2023-07-30T00:00:00"/>
    <d v="2024-01-01T00:00:00"/>
    <s v="39ZCJ6"/>
    <s v="OL6,ZSQ"/>
    <s v="Green/Large"/>
    <x v="0"/>
    <n v="35.829000000000001"/>
    <n v="0.42465753424657532"/>
    <x v="1"/>
    <n v="34.037549999999996"/>
    <n v="32.246099999999998"/>
    <n v="28.663200000000003"/>
    <n v="20.701200000000004"/>
    <n v="9.5543999999999993"/>
  </r>
  <r>
    <s v="92PIGCWO"/>
    <x v="0"/>
    <x v="0"/>
    <s v="Product_CBPGI"/>
    <n v="236.87"/>
    <n v="54"/>
    <x v="2"/>
    <s v="16x9x11 cm"/>
    <d v="2023-07-30T00:00:00"/>
    <d v="2024-01-01T00:00:00"/>
    <s v="QI4H11"/>
    <s v="AKD,C5K"/>
    <s v="Green/Large"/>
    <x v="2"/>
    <n v="213.18299999999999"/>
    <n v="0.42465753424657532"/>
    <x v="1"/>
    <n v="202.52384999999998"/>
    <n v="191.8647"/>
    <n v="170.54640000000001"/>
    <n v="123.17240000000001"/>
    <n v="56.848799999999997"/>
  </r>
  <r>
    <s v="BSG7925O"/>
    <x v="3"/>
    <x v="0"/>
    <s v="Product_ICV92"/>
    <n v="488.28"/>
    <n v="67"/>
    <x v="2"/>
    <s v="10x12x10 cm"/>
    <d v="2023-07-30T00:00:00"/>
    <d v="2024-01-01T00:00:00"/>
    <s v="B7DJ5X"/>
    <s v="546,EHB"/>
    <s v="Blue/Medium"/>
    <x v="2"/>
    <n v="439.452"/>
    <n v="0.42465753424657532"/>
    <x v="1"/>
    <n v="417.4794"/>
    <n v="395.5068"/>
    <n v="351.5616"/>
    <n v="253.90559999999999"/>
    <n v="117.18719999999999"/>
  </r>
  <r>
    <s v="9NKAGXJI"/>
    <x v="1"/>
    <x v="0"/>
    <s v="Product_TGEQA"/>
    <n v="126.25"/>
    <n v="98"/>
    <x v="1"/>
    <s v="15x16x8 cm"/>
    <d v="2023-07-30T00:00:00"/>
    <d v="2026-01-01T00:00:00"/>
    <s v="GXHDM7"/>
    <s v="Q7L,J49"/>
    <s v="Red/Small"/>
    <x v="1"/>
    <n v="113.625"/>
    <n v="2.4273972602739726"/>
    <x v="1"/>
    <n v="107.94374999999999"/>
    <n v="102.2625"/>
    <n v="90.9"/>
    <n v="65.650000000000006"/>
    <n v="30.299999999999997"/>
  </r>
  <r>
    <s v="QQPYJLRC"/>
    <x v="3"/>
    <x v="0"/>
    <s v="Product_EH99Z"/>
    <n v="270.22000000000003"/>
    <n v="92"/>
    <x v="0"/>
    <s v="6x18x17 cm"/>
    <d v="2023-01-01T00:00:00"/>
    <d v="2026-01-01T00:00:00"/>
    <s v="5O7CJ5"/>
    <s v="559,TKS"/>
    <s v="Red/Small"/>
    <x v="2"/>
    <n v="243.19800000000004"/>
    <n v="3.0027397260273974"/>
    <x v="1"/>
    <n v="231.03810000000001"/>
    <n v="218.87820000000005"/>
    <n v="194.55840000000003"/>
    <n v="140.51440000000002"/>
    <n v="64.852800000000002"/>
  </r>
  <r>
    <s v="FSH1IBNY"/>
    <x v="0"/>
    <x v="0"/>
    <s v="Product_OCXQJ"/>
    <n v="171.82"/>
    <n v="47"/>
    <x v="0"/>
    <s v="17x8x14 cm"/>
    <d v="2023-03-15T00:00:00"/>
    <d v="2025-01-01T00:00:00"/>
    <s v="FRF76B"/>
    <s v="SVL,U3G"/>
    <s v="Red/Small"/>
    <x v="2"/>
    <n v="154.63800000000001"/>
    <n v="1.8027397260273972"/>
    <x v="0"/>
    <n v="146.90610000000001"/>
    <n v="139.17420000000001"/>
    <n v="123.71040000000001"/>
    <n v="89.346400000000003"/>
    <n v="41.236799999999995"/>
  </r>
  <r>
    <s v="X8KSS7UX"/>
    <x v="3"/>
    <x v="0"/>
    <s v="Product_0LFT5"/>
    <n v="19.559999999999999"/>
    <n v="76"/>
    <x v="0"/>
    <s v="14x15x8 cm"/>
    <d v="2023-01-01T00:00:00"/>
    <d v="2024-01-01T00:00:00"/>
    <s v="U3OXMN"/>
    <s v="N6N,AK2"/>
    <s v="Blue/Medium"/>
    <x v="0"/>
    <n v="17.603999999999999"/>
    <n v="1"/>
    <x v="1"/>
    <n v="16.723799999999997"/>
    <n v="15.8436"/>
    <n v="14.0832"/>
    <n v="10.171199999999999"/>
    <n v="4.6943999999999999"/>
  </r>
  <r>
    <s v="85CWGHBH"/>
    <x v="0"/>
    <x v="0"/>
    <s v="Product_FYXYR"/>
    <n v="436.82"/>
    <n v="46"/>
    <x v="2"/>
    <s v="8x19x17 cm"/>
    <d v="2023-07-30T00:00:00"/>
    <d v="2026-01-01T00:00:00"/>
    <s v="5CLB7V"/>
    <s v="13U,RI0"/>
    <s v="Blue/Medium"/>
    <x v="0"/>
    <n v="393.13799999999998"/>
    <n v="2.4273972602739726"/>
    <x v="0"/>
    <n v="373.48109999999997"/>
    <n v="353.82419999999996"/>
    <n v="314.5104"/>
    <n v="227.1464"/>
    <n v="104.8368"/>
  </r>
  <r>
    <s v="NXEB3RTA"/>
    <x v="0"/>
    <x v="0"/>
    <s v="Product_S8D26"/>
    <n v="342.91"/>
    <n v="65"/>
    <x v="2"/>
    <s v="12x16x14 cm"/>
    <d v="2023-01-01T00:00:00"/>
    <d v="2026-01-01T00:00:00"/>
    <s v="0VSIRZ"/>
    <s v="WUQ,TAW"/>
    <s v="Red/Small"/>
    <x v="4"/>
    <n v="308.61900000000003"/>
    <n v="3.0027397260273974"/>
    <x v="1"/>
    <n v="293.18805000000003"/>
    <n v="277.75710000000004"/>
    <n v="246.89520000000005"/>
    <n v="178.31320000000002"/>
    <n v="82.298400000000001"/>
  </r>
  <r>
    <s v="IFP9W941"/>
    <x v="0"/>
    <x v="0"/>
    <s v="Product_A5HSM"/>
    <n v="417.53"/>
    <n v="20"/>
    <x v="2"/>
    <s v="15x17x11 cm"/>
    <d v="2023-01-01T00:00:00"/>
    <d v="2025-01-01T00:00:00"/>
    <s v="FI0H8K"/>
    <s v="BZQ,8IV"/>
    <s v="Red/Small"/>
    <x v="3"/>
    <n v="375.77699999999999"/>
    <n v="2.0027397260273974"/>
    <x v="0"/>
    <n v="356.98814999999996"/>
    <n v="338.19929999999999"/>
    <n v="300.6216"/>
    <n v="217.1156"/>
    <n v="100.20719999999999"/>
  </r>
  <r>
    <s v="5BDFTS8I"/>
    <x v="3"/>
    <x v="0"/>
    <s v="Product_VPM8K"/>
    <n v="11.02"/>
    <n v="80"/>
    <x v="1"/>
    <s v="11x15x6 cm"/>
    <d v="2023-01-01T00:00:00"/>
    <d v="2024-01-01T00:00:00"/>
    <s v="7DLM6M"/>
    <s v="Z5S,O4H"/>
    <s v="Red/Small"/>
    <x v="2"/>
    <n v="9.9179999999999993"/>
    <n v="1"/>
    <x v="1"/>
    <n v="9.4220999999999986"/>
    <n v="8.9261999999999997"/>
    <n v="7.9344000000000001"/>
    <n v="5.7304000000000004"/>
    <n v="2.6447999999999996"/>
  </r>
  <r>
    <s v="DIM23H2A"/>
    <x v="2"/>
    <x v="0"/>
    <s v="Product_66BLB"/>
    <n v="266.14999999999998"/>
    <n v="96"/>
    <x v="1"/>
    <s v="17x16x13 cm"/>
    <d v="2023-01-01T00:00:00"/>
    <d v="2026-01-01T00:00:00"/>
    <s v="8KRGV5"/>
    <s v="ZDR,66O"/>
    <s v="Blue/Medium"/>
    <x v="2"/>
    <n v="239.53499999999997"/>
    <n v="3.0027397260273974"/>
    <x v="0"/>
    <n v="227.55824999999996"/>
    <n v="215.58149999999998"/>
    <n v="191.62799999999999"/>
    <n v="138.398"/>
    <n v="63.875999999999991"/>
  </r>
  <r>
    <s v="RFDIF26X"/>
    <x v="0"/>
    <x v="0"/>
    <s v="Product_QW11D"/>
    <n v="13.49"/>
    <n v="72"/>
    <x v="1"/>
    <s v="6x10x5 cm"/>
    <d v="2023-01-01T00:00:00"/>
    <d v="2026-01-01T00:00:00"/>
    <s v="UN91XH"/>
    <s v="2HI,5PW"/>
    <s v="Blue/Medium"/>
    <x v="2"/>
    <n v="12.141"/>
    <n v="3.0027397260273974"/>
    <x v="1"/>
    <n v="11.533949999999999"/>
    <n v="10.9269"/>
    <n v="9.7128000000000014"/>
    <n v="7.0148000000000001"/>
    <n v="3.2376"/>
  </r>
  <r>
    <s v="QY5F3ST1"/>
    <x v="0"/>
    <x v="0"/>
    <s v="Product_U5EEG"/>
    <n v="178.97"/>
    <n v="69"/>
    <x v="1"/>
    <s v="11x17x20 cm"/>
    <d v="2023-01-01T00:00:00"/>
    <d v="2024-01-01T00:00:00"/>
    <s v="8GUSBV"/>
    <s v="E7C,ZO8"/>
    <s v="Green/Large"/>
    <x v="3"/>
    <n v="161.07300000000001"/>
    <n v="1"/>
    <x v="1"/>
    <n v="153.01935"/>
    <n v="144.9657"/>
    <n v="128.85840000000002"/>
    <n v="93.064400000000006"/>
    <n v="42.952799999999996"/>
  </r>
  <r>
    <s v="MKT6O4XM"/>
    <x v="0"/>
    <x v="0"/>
    <s v="Product_20K1S"/>
    <n v="87.4"/>
    <n v="26"/>
    <x v="0"/>
    <s v="9x18x11 cm"/>
    <d v="2023-03-15T00:00:00"/>
    <d v="2025-01-01T00:00:00"/>
    <s v="TT0HY5"/>
    <s v="0WM,A46"/>
    <s v="Green/Large"/>
    <x v="1"/>
    <n v="78.660000000000011"/>
    <n v="1.8027397260273972"/>
    <x v="0"/>
    <n v="74.727000000000004"/>
    <n v="70.794000000000011"/>
    <n v="62.928000000000011"/>
    <n v="45.448000000000008"/>
    <n v="20.975999999999999"/>
  </r>
  <r>
    <s v="H095LS01"/>
    <x v="2"/>
    <x v="0"/>
    <s v="Product_NL6B5"/>
    <n v="21.07"/>
    <n v="85"/>
    <x v="2"/>
    <s v="12x18x16 cm"/>
    <d v="2023-03-15T00:00:00"/>
    <d v="2024-01-01T00:00:00"/>
    <s v="J1J7P1"/>
    <s v="6PE,CGL"/>
    <s v="Green/Large"/>
    <x v="0"/>
    <n v="18.963000000000001"/>
    <n v="0.8"/>
    <x v="1"/>
    <n v="18.014849999999999"/>
    <n v="17.066700000000001"/>
    <n v="15.170400000000001"/>
    <n v="10.9564"/>
    <n v="5.0568"/>
  </r>
  <r>
    <s v="JHRL7XZS"/>
    <x v="3"/>
    <x v="0"/>
    <s v="Product_RM7EE"/>
    <n v="162.30000000000001"/>
    <n v="73"/>
    <x v="1"/>
    <s v="7x13x6 cm"/>
    <d v="2023-07-30T00:00:00"/>
    <d v="2026-01-01T00:00:00"/>
    <s v="1FF8QE"/>
    <s v="EOU,N37"/>
    <s v="Green/Large"/>
    <x v="3"/>
    <n v="146.07000000000002"/>
    <n v="2.4273972602739726"/>
    <x v="0"/>
    <n v="138.76650000000001"/>
    <n v="131.46300000000002"/>
    <n v="116.85600000000002"/>
    <n v="84.396000000000015"/>
    <n v="38.951999999999998"/>
  </r>
  <r>
    <s v="ILBBM1OG"/>
    <x v="2"/>
    <x v="0"/>
    <s v="Product_MP6IY"/>
    <n v="385.4"/>
    <n v="61"/>
    <x v="0"/>
    <s v="11x12x6 cm"/>
    <d v="2023-01-01T00:00:00"/>
    <d v="2024-01-01T00:00:00"/>
    <s v="BIJC8D"/>
    <s v="RO0,SNY"/>
    <s v="Red/Small"/>
    <x v="2"/>
    <n v="346.85999999999996"/>
    <n v="1"/>
    <x v="1"/>
    <n v="329.51699999999994"/>
    <n v="312.17399999999998"/>
    <n v="277.488"/>
    <n v="200.40799999999999"/>
    <n v="92.495999999999995"/>
  </r>
  <r>
    <s v="KFBXY7T7"/>
    <x v="3"/>
    <x v="0"/>
    <s v="Product_7SVZH"/>
    <n v="59.59"/>
    <n v="18"/>
    <x v="2"/>
    <s v="10x10x13 cm"/>
    <d v="2023-03-15T00:00:00"/>
    <d v="2025-01-01T00:00:00"/>
    <s v="TUKV4V"/>
    <s v="2LR,6XI"/>
    <s v="Green/Large"/>
    <x v="3"/>
    <n v="53.631"/>
    <n v="1.8027397260273972"/>
    <x v="1"/>
    <n v="50.949449999999999"/>
    <n v="48.267900000000004"/>
    <n v="42.904800000000002"/>
    <n v="30.986800000000002"/>
    <n v="14.301600000000001"/>
  </r>
  <r>
    <s v="VB6GW4DW"/>
    <x v="3"/>
    <x v="0"/>
    <s v="Product_L6X3S"/>
    <n v="261.61"/>
    <n v="71"/>
    <x v="2"/>
    <s v="9x12x6 cm"/>
    <d v="2023-07-30T00:00:00"/>
    <d v="2024-01-01T00:00:00"/>
    <s v="SLB7B7"/>
    <s v="OGM,TN4"/>
    <s v="Red/Small"/>
    <x v="0"/>
    <n v="235.44900000000001"/>
    <n v="0.42465753424657532"/>
    <x v="1"/>
    <n v="223.67654999999999"/>
    <n v="211.90410000000003"/>
    <n v="188.35920000000002"/>
    <n v="136.03720000000001"/>
    <n v="62.7864"/>
  </r>
  <r>
    <s v="2CNY27P5"/>
    <x v="2"/>
    <x v="0"/>
    <s v="Product_6Y5CY"/>
    <n v="26.83"/>
    <n v="79"/>
    <x v="2"/>
    <s v="9x5x16 cm"/>
    <d v="2023-07-30T00:00:00"/>
    <d v="2026-01-01T00:00:00"/>
    <s v="IX5OHC"/>
    <s v="4W2,UGQ"/>
    <s v="Green/Large"/>
    <x v="4"/>
    <n v="24.146999999999998"/>
    <n v="2.4273972602739726"/>
    <x v="0"/>
    <n v="22.939649999999997"/>
    <n v="21.732299999999999"/>
    <n v="19.317599999999999"/>
    <n v="13.951599999999999"/>
    <n v="6.4391999999999996"/>
  </r>
  <r>
    <s v="2XX5UXGQ"/>
    <x v="3"/>
    <x v="0"/>
    <s v="Product_09R0F"/>
    <n v="138.41"/>
    <n v="91"/>
    <x v="1"/>
    <s v="11x13x9 cm"/>
    <d v="2023-07-30T00:00:00"/>
    <d v="2025-01-01T00:00:00"/>
    <s v="EROE4S"/>
    <s v="HQ0,101"/>
    <s v="Red/Small"/>
    <x v="2"/>
    <n v="124.56899999999999"/>
    <n v="1.4273972602739726"/>
    <x v="1"/>
    <n v="118.34054999999998"/>
    <n v="112.1121"/>
    <n v="99.655199999999994"/>
    <n v="71.973200000000006"/>
    <n v="33.218399999999995"/>
  </r>
  <r>
    <s v="QQ1X21ZS"/>
    <x v="1"/>
    <x v="0"/>
    <s v="Product_WLPB5"/>
    <n v="127.67"/>
    <n v="82"/>
    <x v="1"/>
    <s v="14x15x14 cm"/>
    <d v="2023-07-30T00:00:00"/>
    <d v="2024-01-01T00:00:00"/>
    <s v="2U7R9A"/>
    <s v="D7I,3D6"/>
    <s v="Blue/Medium"/>
    <x v="4"/>
    <n v="114.90300000000001"/>
    <n v="0.42465753424657532"/>
    <x v="1"/>
    <n v="109.15785"/>
    <n v="103.4127"/>
    <n v="91.92240000000001"/>
    <n v="66.388400000000004"/>
    <n v="30.640799999999999"/>
  </r>
  <r>
    <s v="X0L0NXNW"/>
    <x v="1"/>
    <x v="0"/>
    <s v="Product_QTGBJ"/>
    <n v="76.680000000000007"/>
    <n v="96"/>
    <x v="0"/>
    <s v="14x12x9 cm"/>
    <d v="2023-07-30T00:00:00"/>
    <d v="2026-01-01T00:00:00"/>
    <s v="UYUXJD"/>
    <s v="VK4,CLL"/>
    <s v="Blue/Medium"/>
    <x v="2"/>
    <n v="69.012"/>
    <n v="2.4273972602739726"/>
    <x v="0"/>
    <n v="65.561399999999992"/>
    <n v="62.110800000000005"/>
    <n v="55.209600000000002"/>
    <n v="39.873600000000003"/>
    <n v="18.403200000000002"/>
  </r>
  <r>
    <s v="6O1FLHB6"/>
    <x v="1"/>
    <x v="0"/>
    <s v="Product_5IQQG"/>
    <n v="318.89999999999998"/>
    <n v="42"/>
    <x v="1"/>
    <s v="8x12x7 cm"/>
    <d v="2023-01-01T00:00:00"/>
    <d v="2025-01-01T00:00:00"/>
    <s v="UXZ2Z1"/>
    <s v="A6B,VJO"/>
    <s v="Blue/Medium"/>
    <x v="3"/>
    <n v="287.01"/>
    <n v="2.0027397260273974"/>
    <x v="1"/>
    <n v="272.65949999999998"/>
    <n v="258.30900000000003"/>
    <n v="229.608"/>
    <n v="165.828"/>
    <n v="76.535999999999987"/>
  </r>
  <r>
    <s v="AUMWGRST"/>
    <x v="3"/>
    <x v="0"/>
    <s v="Product_VKFFN"/>
    <n v="297.88"/>
    <n v="47"/>
    <x v="1"/>
    <s v="20x7x17 cm"/>
    <d v="2023-01-01T00:00:00"/>
    <d v="2025-01-01T00:00:00"/>
    <s v="6WUAIE"/>
    <s v="S30,O8H"/>
    <s v="Red/Small"/>
    <x v="0"/>
    <n v="268.09199999999998"/>
    <n v="2.0027397260273974"/>
    <x v="1"/>
    <n v="254.68739999999997"/>
    <n v="241.28279999999998"/>
    <n v="214.4736"/>
    <n v="154.89760000000001"/>
    <n v="71.491199999999992"/>
  </r>
  <r>
    <s v="LOYAPNI4"/>
    <x v="3"/>
    <x v="0"/>
    <s v="Product_81AYE"/>
    <n v="147.22999999999999"/>
    <n v="71"/>
    <x v="1"/>
    <s v="11x17x10 cm"/>
    <d v="2023-01-01T00:00:00"/>
    <d v="2025-01-01T00:00:00"/>
    <s v="5AICID"/>
    <s v="44Q,0S6"/>
    <s v="Red/Small"/>
    <x v="1"/>
    <n v="132.50700000000001"/>
    <n v="2.0027397260273974"/>
    <x v="1"/>
    <n v="125.88164999999999"/>
    <n v="119.25630000000001"/>
    <n v="106.00560000000002"/>
    <n v="76.559600000000003"/>
    <n v="35.335199999999993"/>
  </r>
  <r>
    <s v="RD22V8ZK"/>
    <x v="2"/>
    <x v="0"/>
    <s v="Product_6EKTB"/>
    <n v="486.34"/>
    <n v="94"/>
    <x v="1"/>
    <s v="18x15x5 cm"/>
    <d v="2023-03-15T00:00:00"/>
    <d v="2026-01-01T00:00:00"/>
    <s v="RO8214"/>
    <s v="W50,UQ3"/>
    <s v="Green/Large"/>
    <x v="1"/>
    <n v="437.70599999999996"/>
    <n v="2.8027397260273972"/>
    <x v="1"/>
    <n v="415.82069999999993"/>
    <n v="393.93539999999996"/>
    <n v="350.16480000000001"/>
    <n v="252.89679999999998"/>
    <n v="116.7216"/>
  </r>
  <r>
    <s v="714ANI9D"/>
    <x v="2"/>
    <x v="0"/>
    <s v="Product_9XZL0"/>
    <n v="179.68"/>
    <n v="92"/>
    <x v="0"/>
    <s v="19x15x20 cm"/>
    <d v="2023-03-15T00:00:00"/>
    <d v="2024-01-01T00:00:00"/>
    <s v="GAZWGB"/>
    <s v="KBK,5L6"/>
    <s v="Blue/Medium"/>
    <x v="2"/>
    <n v="161.71200000000002"/>
    <n v="0.8"/>
    <x v="1"/>
    <n v="153.62640000000002"/>
    <n v="145.54080000000002"/>
    <n v="129.36960000000002"/>
    <n v="93.433600000000013"/>
    <n v="43.123199999999997"/>
  </r>
  <r>
    <s v="R5ABY4IW"/>
    <x v="1"/>
    <x v="0"/>
    <s v="Product_ATAPN"/>
    <n v="219.12"/>
    <n v="56"/>
    <x v="1"/>
    <s v="15x17x7 cm"/>
    <d v="2023-07-30T00:00:00"/>
    <d v="2025-01-01T00:00:00"/>
    <s v="KJXO1M"/>
    <s v="6X1,YBE"/>
    <s v="Red/Small"/>
    <x v="2"/>
    <n v="197.208"/>
    <n v="1.4273972602739726"/>
    <x v="0"/>
    <n v="187.3476"/>
    <n v="177.4872"/>
    <n v="157.7664"/>
    <n v="113.94240000000001"/>
    <n v="52.588799999999999"/>
  </r>
  <r>
    <s v="5GP5T0I3"/>
    <x v="0"/>
    <x v="0"/>
    <s v="Product_CJ8IK"/>
    <n v="37.11"/>
    <n v="88"/>
    <x v="2"/>
    <s v="5x19x20 cm"/>
    <d v="2023-01-01T00:00:00"/>
    <d v="2026-01-01T00:00:00"/>
    <s v="U87JZR"/>
    <s v="YBA,E7L"/>
    <s v="Green/Large"/>
    <x v="2"/>
    <n v="33.399000000000001"/>
    <n v="3.0027397260273974"/>
    <x v="0"/>
    <n v="31.729050000000001"/>
    <n v="30.059100000000001"/>
    <n v="26.719200000000001"/>
    <n v="19.2972"/>
    <n v="8.9063999999999997"/>
  </r>
  <r>
    <s v="H6FNSWC7"/>
    <x v="2"/>
    <x v="0"/>
    <s v="Product_6FONA"/>
    <n v="104.64"/>
    <n v="53"/>
    <x v="1"/>
    <s v="7x18x16 cm"/>
    <d v="2023-07-30T00:00:00"/>
    <d v="2025-01-01T00:00:00"/>
    <s v="XRE5BM"/>
    <s v="S2K,7BX"/>
    <s v="Green/Large"/>
    <x v="4"/>
    <n v="94.176000000000002"/>
    <n v="1.4273972602739726"/>
    <x v="1"/>
    <n v="89.467199999999991"/>
    <n v="84.758400000000009"/>
    <n v="75.340800000000002"/>
    <n v="54.412800000000004"/>
    <n v="25.113599999999998"/>
  </r>
  <r>
    <s v="E5T6LX2P"/>
    <x v="2"/>
    <x v="0"/>
    <s v="Product_63DS5"/>
    <n v="28.25"/>
    <n v="34"/>
    <x v="2"/>
    <s v="12x11x20 cm"/>
    <d v="2023-07-30T00:00:00"/>
    <d v="2025-01-01T00:00:00"/>
    <s v="1PLGLE"/>
    <s v="615,O3Y"/>
    <s v="Blue/Medium"/>
    <x v="4"/>
    <n v="25.425000000000001"/>
    <n v="1.4273972602739726"/>
    <x v="0"/>
    <n v="24.153749999999999"/>
    <n v="22.8825"/>
    <n v="20.340000000000003"/>
    <n v="14.690000000000001"/>
    <n v="6.7799999999999994"/>
  </r>
  <r>
    <s v="4AL7LP4C"/>
    <x v="3"/>
    <x v="0"/>
    <s v="Product_KD8KH"/>
    <n v="101.81"/>
    <n v="47"/>
    <x v="0"/>
    <s v="5x11x6 cm"/>
    <d v="2023-07-30T00:00:00"/>
    <d v="2026-01-01T00:00:00"/>
    <s v="AQ2UNT"/>
    <s v="LZC,S58"/>
    <s v="Blue/Medium"/>
    <x v="0"/>
    <n v="91.629000000000005"/>
    <n v="2.4273972602739726"/>
    <x v="1"/>
    <n v="87.047550000000001"/>
    <n v="82.466100000000012"/>
    <n v="73.303200000000004"/>
    <n v="52.941200000000002"/>
    <n v="24.4344"/>
  </r>
  <r>
    <s v="IJNAGYWQ"/>
    <x v="0"/>
    <x v="0"/>
    <s v="Product_0N0TY"/>
    <n v="244.37"/>
    <n v="10"/>
    <x v="2"/>
    <s v="5x14x12 cm"/>
    <d v="2023-03-15T00:00:00"/>
    <d v="2026-01-01T00:00:00"/>
    <s v="3H0J9B"/>
    <s v="C2O,8JQ"/>
    <s v="Green/Large"/>
    <x v="0"/>
    <n v="219.93299999999999"/>
    <n v="2.8027397260273972"/>
    <x v="1"/>
    <n v="208.93634999999998"/>
    <n v="197.93969999999999"/>
    <n v="175.94640000000001"/>
    <n v="127.0724"/>
    <n v="58.648800000000001"/>
  </r>
  <r>
    <s v="HMA71YU5"/>
    <x v="1"/>
    <x v="0"/>
    <s v="Product_47DQQ"/>
    <n v="157.07"/>
    <n v="63"/>
    <x v="1"/>
    <s v="17x8x14 cm"/>
    <d v="2023-01-01T00:00:00"/>
    <d v="2026-01-01T00:00:00"/>
    <s v="B0PE5W"/>
    <s v="HFZ,BO9"/>
    <s v="Blue/Medium"/>
    <x v="0"/>
    <n v="141.363"/>
    <n v="3.0027397260273974"/>
    <x v="1"/>
    <n v="134.29485"/>
    <n v="127.22670000000001"/>
    <n v="113.0904"/>
    <n v="81.676400000000001"/>
    <n v="37.696799999999996"/>
  </r>
  <r>
    <s v="HRQCXCIO"/>
    <x v="3"/>
    <x v="0"/>
    <s v="Product_MC16D"/>
    <n v="58.07"/>
    <n v="24"/>
    <x v="2"/>
    <s v="10x16x15 cm"/>
    <d v="2023-03-15T00:00:00"/>
    <d v="2025-01-01T00:00:00"/>
    <s v="Z96V1O"/>
    <s v="XIJ,NLC"/>
    <s v="Green/Large"/>
    <x v="0"/>
    <n v="52.262999999999998"/>
    <n v="1.8027397260273972"/>
    <x v="1"/>
    <n v="49.649849999999994"/>
    <n v="47.036699999999996"/>
    <n v="41.810400000000001"/>
    <n v="30.196400000000001"/>
    <n v="13.9368"/>
  </r>
  <r>
    <s v="X3KMD9C8"/>
    <x v="1"/>
    <x v="0"/>
    <s v="Product_K2TQY"/>
    <n v="237.34"/>
    <n v="94"/>
    <x v="0"/>
    <s v="5x9x16 cm"/>
    <d v="2023-01-01T00:00:00"/>
    <d v="2024-01-01T00:00:00"/>
    <s v="4HSYEJ"/>
    <s v="1OW,M4J"/>
    <s v="Red/Small"/>
    <x v="3"/>
    <n v="213.60599999999999"/>
    <n v="1"/>
    <x v="1"/>
    <n v="202.92569999999998"/>
    <n v="192.24539999999999"/>
    <n v="170.88480000000001"/>
    <n v="123.41680000000001"/>
    <n v="56.961599999999997"/>
  </r>
  <r>
    <s v="Z4Q5QK9S"/>
    <x v="3"/>
    <x v="0"/>
    <s v="Product_JRMCK"/>
    <n v="39.76"/>
    <n v="57"/>
    <x v="1"/>
    <s v="8x5x6 cm"/>
    <d v="2023-07-30T00:00:00"/>
    <d v="2024-01-01T00:00:00"/>
    <s v="YNQGLJ"/>
    <s v="ENJ,RH9"/>
    <s v="Red/Small"/>
    <x v="0"/>
    <n v="35.783999999999999"/>
    <n v="0.42465753424657532"/>
    <x v="1"/>
    <n v="33.994799999999998"/>
    <n v="32.205599999999997"/>
    <n v="28.627200000000002"/>
    <n v="20.6752"/>
    <n v="9.5423999999999989"/>
  </r>
  <r>
    <s v="F1F1PH5S"/>
    <x v="0"/>
    <x v="0"/>
    <s v="Product_3VJW2"/>
    <n v="61.67"/>
    <n v="91"/>
    <x v="0"/>
    <s v="20x5x15 cm"/>
    <d v="2023-01-01T00:00:00"/>
    <d v="2026-01-01T00:00:00"/>
    <s v="94DGR0"/>
    <s v="HGI,FHK"/>
    <s v="Green/Large"/>
    <x v="1"/>
    <n v="55.503"/>
    <n v="3.0027397260273974"/>
    <x v="0"/>
    <n v="52.727849999999997"/>
    <n v="49.9527"/>
    <n v="44.4024"/>
    <n v="32.068400000000004"/>
    <n v="14.800799999999999"/>
  </r>
  <r>
    <s v="4ED3PMNM"/>
    <x v="1"/>
    <x v="0"/>
    <s v="Product_DOR0B"/>
    <n v="150.49"/>
    <n v="75"/>
    <x v="2"/>
    <s v="12x11x10 cm"/>
    <d v="2023-01-01T00:00:00"/>
    <d v="2024-01-01T00:00:00"/>
    <s v="V48KPU"/>
    <s v="0N9,P0A"/>
    <s v="Green/Large"/>
    <x v="2"/>
    <n v="135.441"/>
    <n v="1"/>
    <x v="1"/>
    <n v="128.66895"/>
    <n v="121.8969"/>
    <n v="108.3528"/>
    <n v="78.254800000000003"/>
    <n v="36.117600000000003"/>
  </r>
  <r>
    <s v="38WVDORT"/>
    <x v="1"/>
    <x v="0"/>
    <s v="Product_XLTXO"/>
    <n v="478.41"/>
    <n v="84"/>
    <x v="1"/>
    <s v="11x15x18 cm"/>
    <d v="2023-07-30T00:00:00"/>
    <d v="2026-01-01T00:00:00"/>
    <s v="M3PN3J"/>
    <s v="5RO,UXT"/>
    <s v="Green/Large"/>
    <x v="1"/>
    <n v="430.56900000000002"/>
    <n v="2.4273972602739726"/>
    <x v="1"/>
    <n v="409.04055"/>
    <n v="387.51210000000003"/>
    <n v="344.45520000000005"/>
    <n v="248.77320000000003"/>
    <n v="114.8184"/>
  </r>
  <r>
    <s v="CCCU7C29"/>
    <x v="1"/>
    <x v="0"/>
    <s v="Product_0O27E"/>
    <n v="271.23"/>
    <n v="88"/>
    <x v="2"/>
    <s v="14x17x6 cm"/>
    <d v="2023-01-01T00:00:00"/>
    <d v="2026-01-01T00:00:00"/>
    <s v="DH6Z2B"/>
    <s v="W6M,1JG"/>
    <s v="Green/Large"/>
    <x v="2"/>
    <n v="244.10700000000003"/>
    <n v="3.0027397260273974"/>
    <x v="0"/>
    <n v="231.90165000000002"/>
    <n v="219.69630000000004"/>
    <n v="195.28560000000004"/>
    <n v="141.03960000000001"/>
    <n v="65.095200000000006"/>
  </r>
  <r>
    <s v="2TFWPNII"/>
    <x v="2"/>
    <x v="0"/>
    <s v="Product_JIZT7"/>
    <n v="314.08999999999997"/>
    <n v="77"/>
    <x v="1"/>
    <s v="16x16x19 cm"/>
    <d v="2023-07-30T00:00:00"/>
    <d v="2026-01-01T00:00:00"/>
    <s v="UA61KP"/>
    <s v="QW0,7XP"/>
    <s v="Blue/Medium"/>
    <x v="2"/>
    <n v="282.68099999999998"/>
    <n v="2.4273972602739726"/>
    <x v="1"/>
    <n v="268.54694999999998"/>
    <n v="254.41289999999998"/>
    <n v="226.1448"/>
    <n v="163.32679999999999"/>
    <n v="75.381599999999992"/>
  </r>
  <r>
    <s v="SG9645MW"/>
    <x v="0"/>
    <x v="0"/>
    <s v="Product_SIJG5"/>
    <n v="402.63"/>
    <n v="21"/>
    <x v="1"/>
    <s v="14x11x10 cm"/>
    <d v="2023-01-01T00:00:00"/>
    <d v="2025-01-01T00:00:00"/>
    <s v="2V2UWH"/>
    <s v="65Z,NPO"/>
    <s v="Blue/Medium"/>
    <x v="4"/>
    <n v="362.36699999999996"/>
    <n v="2.0027397260273974"/>
    <x v="1"/>
    <n v="344.24864999999994"/>
    <n v="326.13029999999998"/>
    <n v="289.89359999999999"/>
    <n v="209.36760000000001"/>
    <n v="96.631199999999993"/>
  </r>
  <r>
    <s v="I9UX9S2A"/>
    <x v="0"/>
    <x v="0"/>
    <s v="Product_15KFB"/>
    <n v="175.85"/>
    <n v="83"/>
    <x v="2"/>
    <s v="16x15x16 cm"/>
    <d v="2023-07-30T00:00:00"/>
    <d v="2026-01-01T00:00:00"/>
    <s v="CEYXT6"/>
    <s v="LAL,ILT"/>
    <s v="Red/Small"/>
    <x v="0"/>
    <n v="158.26499999999999"/>
    <n v="2.4273972602739726"/>
    <x v="0"/>
    <n v="150.35174999999998"/>
    <n v="142.4385"/>
    <n v="126.61199999999999"/>
    <n v="91.442000000000007"/>
    <n v="42.203999999999994"/>
  </r>
  <r>
    <s v="I7KNGLQI"/>
    <x v="3"/>
    <x v="0"/>
    <s v="Product_3EVO5"/>
    <n v="27.16"/>
    <n v="48"/>
    <x v="2"/>
    <s v="11x16x20 cm"/>
    <d v="2023-01-01T00:00:00"/>
    <d v="2025-01-01T00:00:00"/>
    <s v="ENJJ79"/>
    <s v="XJ0,4EG"/>
    <s v="Green/Large"/>
    <x v="1"/>
    <n v="24.443999999999999"/>
    <n v="2.0027397260273974"/>
    <x v="1"/>
    <n v="23.221799999999998"/>
    <n v="21.999600000000001"/>
    <n v="19.555199999999999"/>
    <n v="14.123200000000001"/>
    <n v="6.5183999999999997"/>
  </r>
  <r>
    <s v="4ONEMJMG"/>
    <x v="1"/>
    <x v="0"/>
    <s v="Product_KZGB6"/>
    <n v="443.23"/>
    <n v="54"/>
    <x v="1"/>
    <s v="20x7x12 cm"/>
    <d v="2023-07-30T00:00:00"/>
    <d v="2025-01-01T00:00:00"/>
    <s v="RAE7QV"/>
    <s v="TZG,VX9"/>
    <s v="Red/Small"/>
    <x v="1"/>
    <n v="398.90700000000004"/>
    <n v="1.4273972602739726"/>
    <x v="0"/>
    <n v="378.96165000000002"/>
    <n v="359.01630000000006"/>
    <n v="319.12560000000008"/>
    <n v="230.4796"/>
    <n v="106.37520000000001"/>
  </r>
  <r>
    <s v="XZ9FVE3O"/>
    <x v="0"/>
    <x v="0"/>
    <s v="Product_O5HQ2"/>
    <n v="279"/>
    <n v="22"/>
    <x v="0"/>
    <s v="10x6x15 cm"/>
    <d v="2023-01-01T00:00:00"/>
    <d v="2024-01-01T00:00:00"/>
    <s v="GSIA4J"/>
    <s v="R5W,ZZP"/>
    <s v="Green/Large"/>
    <x v="1"/>
    <n v="251.1"/>
    <n v="1"/>
    <x v="1"/>
    <n v="238.54499999999999"/>
    <n v="225.99"/>
    <n v="200.88"/>
    <n v="145.08000000000001"/>
    <n v="66.959999999999994"/>
  </r>
  <r>
    <s v="VRRA5UGI"/>
    <x v="1"/>
    <x v="0"/>
    <s v="Product_75DBE"/>
    <n v="44.59"/>
    <n v="100"/>
    <x v="0"/>
    <s v="14x16x5 cm"/>
    <d v="2023-01-01T00:00:00"/>
    <d v="2026-01-01T00:00:00"/>
    <s v="4CG344"/>
    <s v="EW9,YMA"/>
    <s v="Green/Large"/>
    <x v="4"/>
    <n v="40.131"/>
    <n v="3.0027397260273974"/>
    <x v="1"/>
    <n v="38.124449999999996"/>
    <n v="36.117899999999999"/>
    <n v="32.104800000000004"/>
    <n v="23.186800000000002"/>
    <n v="10.701600000000001"/>
  </r>
  <r>
    <s v="G01912BW"/>
    <x v="2"/>
    <x v="0"/>
    <s v="Product_9NNPI"/>
    <n v="303.14999999999998"/>
    <n v="75"/>
    <x v="1"/>
    <s v="14x10x13 cm"/>
    <d v="2023-07-30T00:00:00"/>
    <d v="2024-01-01T00:00:00"/>
    <s v="0CCS4Y"/>
    <s v="HUV,SCG"/>
    <s v="Red/Small"/>
    <x v="2"/>
    <n v="272.83499999999998"/>
    <n v="0.42465753424657532"/>
    <x v="1"/>
    <n v="259.19324999999998"/>
    <n v="245.55149999999998"/>
    <n v="218.268"/>
    <n v="157.63800000000001"/>
    <n v="72.755999999999986"/>
  </r>
  <r>
    <s v="2S84OARX"/>
    <x v="3"/>
    <x v="0"/>
    <s v="Product_370B9"/>
    <n v="424.1"/>
    <n v="6"/>
    <x v="2"/>
    <s v="17x19x20 cm"/>
    <d v="2023-01-01T00:00:00"/>
    <d v="2026-01-01T00:00:00"/>
    <s v="FIHAGQ"/>
    <s v="7SK,2O9"/>
    <s v="Red/Small"/>
    <x v="3"/>
    <n v="381.69"/>
    <n v="3.0027397260273974"/>
    <x v="0"/>
    <n v="362.60550000000001"/>
    <n v="343.52100000000002"/>
    <n v="305.35200000000003"/>
    <n v="220.53200000000001"/>
    <n v="101.78400000000001"/>
  </r>
  <r>
    <s v="VUJTWSX9"/>
    <x v="0"/>
    <x v="0"/>
    <s v="Product_RN2R5"/>
    <n v="52.97"/>
    <n v="90"/>
    <x v="1"/>
    <s v="12x12x11 cm"/>
    <d v="2023-01-01T00:00:00"/>
    <d v="2026-01-01T00:00:00"/>
    <s v="WAFQRA"/>
    <s v="5GY,FRN"/>
    <s v="Blue/Medium"/>
    <x v="0"/>
    <n v="47.673000000000002"/>
    <n v="3.0027397260273974"/>
    <x v="0"/>
    <n v="45.289349999999999"/>
    <n v="42.905700000000003"/>
    <n v="38.138400000000004"/>
    <n v="27.5444"/>
    <n v="12.7128"/>
  </r>
  <r>
    <s v="J3FM0V9Q"/>
    <x v="0"/>
    <x v="0"/>
    <s v="Product_C9FXP"/>
    <n v="400.31"/>
    <n v="63"/>
    <x v="0"/>
    <s v="16x9x18 cm"/>
    <d v="2023-03-15T00:00:00"/>
    <d v="2025-01-01T00:00:00"/>
    <s v="92FZ7I"/>
    <s v="HZZ,SOX"/>
    <s v="Blue/Medium"/>
    <x v="2"/>
    <n v="360.279"/>
    <n v="1.8027397260273972"/>
    <x v="1"/>
    <n v="342.26504999999997"/>
    <n v="324.25110000000001"/>
    <n v="288.22320000000002"/>
    <n v="208.16120000000001"/>
    <n v="96.074399999999997"/>
  </r>
  <r>
    <s v="VCTNV9B8"/>
    <x v="1"/>
    <x v="0"/>
    <s v="Product_41RO3"/>
    <n v="373.12"/>
    <n v="18"/>
    <x v="2"/>
    <s v="15x19x19 cm"/>
    <d v="2023-01-01T00:00:00"/>
    <d v="2025-01-01T00:00:00"/>
    <s v="NKY131"/>
    <s v="9KL,9WD"/>
    <s v="Blue/Medium"/>
    <x v="4"/>
    <n v="335.80799999999999"/>
    <n v="2.0027397260273974"/>
    <x v="1"/>
    <n v="319.01759999999996"/>
    <n v="302.22719999999998"/>
    <n v="268.64640000000003"/>
    <n v="194.0224"/>
    <n v="89.5488"/>
  </r>
  <r>
    <s v="Z29QWNC5"/>
    <x v="3"/>
    <x v="0"/>
    <s v="Product_7UFSJ"/>
    <n v="338.71"/>
    <n v="62"/>
    <x v="1"/>
    <s v="19x16x16 cm"/>
    <d v="2023-07-30T00:00:00"/>
    <d v="2024-01-01T00:00:00"/>
    <s v="C6CADW"/>
    <s v="C7B,ERM"/>
    <s v="Red/Small"/>
    <x v="4"/>
    <n v="304.839"/>
    <n v="0.42465753424657532"/>
    <x v="1"/>
    <n v="289.59704999999997"/>
    <n v="274.35509999999999"/>
    <n v="243.87120000000002"/>
    <n v="176.1292"/>
    <n v="81.290399999999991"/>
  </r>
  <r>
    <s v="W26R0QBU"/>
    <x v="3"/>
    <x v="0"/>
    <s v="Product_RSQPN"/>
    <n v="416.52"/>
    <n v="51"/>
    <x v="0"/>
    <s v="13x12x15 cm"/>
    <d v="2023-03-15T00:00:00"/>
    <d v="2025-01-01T00:00:00"/>
    <s v="QL0JC4"/>
    <s v="UHY,AEW"/>
    <s v="Blue/Medium"/>
    <x v="1"/>
    <n v="374.86799999999999"/>
    <n v="1.8027397260273972"/>
    <x v="0"/>
    <n v="356.12459999999999"/>
    <n v="337.38119999999998"/>
    <n v="299.89440000000002"/>
    <n v="216.59039999999999"/>
    <n v="99.964799999999997"/>
  </r>
  <r>
    <s v="G7GPH89Y"/>
    <x v="2"/>
    <x v="0"/>
    <s v="Product_NP7ZD"/>
    <n v="323.44"/>
    <n v="50"/>
    <x v="1"/>
    <s v="16x11x20 cm"/>
    <d v="2023-07-30T00:00:00"/>
    <d v="2026-01-01T00:00:00"/>
    <s v="RBROCY"/>
    <s v="7J1,EQJ"/>
    <s v="Red/Small"/>
    <x v="4"/>
    <n v="291.096"/>
    <n v="2.4273972602739726"/>
    <x v="0"/>
    <n v="276.5412"/>
    <n v="261.9864"/>
    <n v="232.8768"/>
    <n v="168.18880000000001"/>
    <n v="77.625599999999991"/>
  </r>
  <r>
    <s v="MW6VJT4O"/>
    <x v="1"/>
    <x v="0"/>
    <s v="Product_0Q3A2"/>
    <n v="93.06"/>
    <n v="21"/>
    <x v="2"/>
    <s v="11x12x6 cm"/>
    <d v="2023-01-01T00:00:00"/>
    <d v="2024-01-01T00:00:00"/>
    <s v="9CX7JN"/>
    <s v="9VM,7RG"/>
    <s v="Red/Small"/>
    <x v="4"/>
    <n v="83.754000000000005"/>
    <n v="1"/>
    <x v="1"/>
    <n v="79.566299999999998"/>
    <n v="75.378600000000006"/>
    <n v="67.003200000000007"/>
    <n v="48.391200000000005"/>
    <n v="22.334399999999999"/>
  </r>
  <r>
    <s v="BRBH4RI0"/>
    <x v="2"/>
    <x v="0"/>
    <s v="Product_J00L5"/>
    <n v="215.55"/>
    <n v="6"/>
    <x v="1"/>
    <s v="18x12x6 cm"/>
    <d v="2023-07-30T00:00:00"/>
    <d v="2024-01-01T00:00:00"/>
    <s v="H4Y9G9"/>
    <s v="L24,3U8"/>
    <s v="Green/Large"/>
    <x v="0"/>
    <n v="193.995"/>
    <n v="0.42465753424657532"/>
    <x v="1"/>
    <n v="184.29524999999998"/>
    <n v="174.59550000000002"/>
    <n v="155.19600000000003"/>
    <n v="112.08600000000001"/>
    <n v="51.731999999999999"/>
  </r>
  <r>
    <s v="J9NT228D"/>
    <x v="2"/>
    <x v="0"/>
    <s v="Product_264T8"/>
    <n v="412.84"/>
    <n v="30"/>
    <x v="2"/>
    <s v="5x7x12 cm"/>
    <d v="2023-07-30T00:00:00"/>
    <d v="2024-01-01T00:00:00"/>
    <s v="2QD7FN"/>
    <s v="ITY,B0M"/>
    <s v="Blue/Medium"/>
    <x v="4"/>
    <n v="371.55599999999998"/>
    <n v="0.42465753424657532"/>
    <x v="1"/>
    <n v="352.97819999999996"/>
    <n v="334.40039999999999"/>
    <n v="297.2448"/>
    <n v="214.67679999999999"/>
    <n v="99.081599999999995"/>
  </r>
  <r>
    <s v="F3TAJNTW"/>
    <x v="0"/>
    <x v="0"/>
    <s v="Product_EBI25"/>
    <n v="19.53"/>
    <n v="78"/>
    <x v="0"/>
    <s v="15x8x8 cm"/>
    <d v="2023-07-30T00:00:00"/>
    <d v="2026-01-01T00:00:00"/>
    <s v="7SY096"/>
    <s v="IVY,WC7"/>
    <s v="Green/Large"/>
    <x v="0"/>
    <n v="17.577000000000002"/>
    <n v="2.4273972602739726"/>
    <x v="0"/>
    <n v="16.698150000000002"/>
    <n v="15.819300000000002"/>
    <n v="14.061600000000002"/>
    <n v="10.155600000000002"/>
    <n v="4.6871999999999998"/>
  </r>
  <r>
    <s v="3BCFDV8Q"/>
    <x v="3"/>
    <x v="0"/>
    <s v="Product_3YX2Y"/>
    <n v="324.31"/>
    <n v="19"/>
    <x v="2"/>
    <s v="10x16x14 cm"/>
    <d v="2023-03-15T00:00:00"/>
    <d v="2026-01-01T00:00:00"/>
    <s v="R44MBE"/>
    <s v="6AS,ASY"/>
    <s v="Red/Small"/>
    <x v="4"/>
    <n v="291.87900000000002"/>
    <n v="2.8027397260273972"/>
    <x v="0"/>
    <n v="277.28505000000001"/>
    <n v="262.69110000000001"/>
    <n v="233.50320000000002"/>
    <n v="168.6412"/>
    <n v="77.834400000000002"/>
  </r>
  <r>
    <s v="7US02N4S"/>
    <x v="1"/>
    <x v="0"/>
    <s v="Product_LHM59"/>
    <n v="167.28"/>
    <n v="6"/>
    <x v="1"/>
    <s v="20x20x18 cm"/>
    <d v="2023-07-30T00:00:00"/>
    <d v="2024-01-01T00:00:00"/>
    <s v="WACKM7"/>
    <s v="2FT,45Y"/>
    <s v="Red/Small"/>
    <x v="1"/>
    <n v="150.55199999999999"/>
    <n v="0.42465753424657532"/>
    <x v="1"/>
    <n v="143.02439999999999"/>
    <n v="135.49680000000001"/>
    <n v="120.44159999999999"/>
    <n v="86.985600000000005"/>
    <n v="40.147199999999998"/>
  </r>
  <r>
    <s v="OLDSWJON"/>
    <x v="1"/>
    <x v="0"/>
    <s v="Product_ZHKOO"/>
    <n v="412.35"/>
    <n v="75"/>
    <x v="0"/>
    <s v="9x20x17 cm"/>
    <d v="2023-01-01T00:00:00"/>
    <d v="2024-01-01T00:00:00"/>
    <s v="M3U4FW"/>
    <s v="8B0,ERS"/>
    <s v="Blue/Medium"/>
    <x v="0"/>
    <n v="371.11500000000001"/>
    <n v="1"/>
    <x v="1"/>
    <n v="352.55925000000002"/>
    <n v="334.00350000000003"/>
    <n v="296.892"/>
    <n v="214.42200000000003"/>
    <n v="98.963999999999999"/>
  </r>
  <r>
    <s v="VDASHHCI"/>
    <x v="3"/>
    <x v="0"/>
    <s v="Product_4IQGI"/>
    <n v="63.47"/>
    <n v="31"/>
    <x v="2"/>
    <s v="12x20x14 cm"/>
    <d v="2023-03-15T00:00:00"/>
    <d v="2025-01-01T00:00:00"/>
    <s v="ZDHPEN"/>
    <s v="CO4,TV9"/>
    <s v="Red/Small"/>
    <x v="1"/>
    <n v="57.122999999999998"/>
    <n v="1.8027397260273972"/>
    <x v="1"/>
    <n v="54.266849999999998"/>
    <n v="51.410699999999999"/>
    <n v="45.698399999999999"/>
    <n v="33.004400000000004"/>
    <n v="15.232799999999997"/>
  </r>
  <r>
    <s v="T0XPUMY4"/>
    <x v="1"/>
    <x v="0"/>
    <s v="Product_NFC5A"/>
    <n v="147.78"/>
    <n v="85"/>
    <x v="1"/>
    <s v="5x16x5 cm"/>
    <d v="2023-01-01T00:00:00"/>
    <d v="2026-01-01T00:00:00"/>
    <s v="FC9OM3"/>
    <s v="PX7,XNZ"/>
    <s v="Red/Small"/>
    <x v="3"/>
    <n v="133.00200000000001"/>
    <n v="3.0027397260273974"/>
    <x v="1"/>
    <n v="126.3519"/>
    <n v="119.70180000000001"/>
    <n v="106.40160000000002"/>
    <n v="76.845600000000005"/>
    <n v="35.467199999999998"/>
  </r>
  <r>
    <s v="ZIFGL9Z9"/>
    <x v="1"/>
    <x v="0"/>
    <s v="Product_ZDEE2"/>
    <n v="104.99"/>
    <n v="6"/>
    <x v="0"/>
    <s v="11x17x17 cm"/>
    <d v="2023-03-15T00:00:00"/>
    <d v="2025-01-01T00:00:00"/>
    <s v="SL8ZQV"/>
    <s v="WJI,TU2"/>
    <s v="Green/Large"/>
    <x v="4"/>
    <n v="94.491"/>
    <n v="1.8027397260273972"/>
    <x v="0"/>
    <n v="89.766449999999992"/>
    <n v="85.041899999999998"/>
    <n v="75.592799999999997"/>
    <n v="54.594799999999999"/>
    <n v="25.197599999999998"/>
  </r>
  <r>
    <s v="I1NCH2D0"/>
    <x v="0"/>
    <x v="0"/>
    <s v="Product_N4LPV"/>
    <n v="119.68"/>
    <n v="55"/>
    <x v="1"/>
    <s v="12x7x18 cm"/>
    <d v="2023-03-15T00:00:00"/>
    <d v="2024-01-01T00:00:00"/>
    <s v="5G2PUC"/>
    <s v="QGI,YKZ"/>
    <s v="Blue/Medium"/>
    <x v="4"/>
    <n v="107.712"/>
    <n v="0.8"/>
    <x v="1"/>
    <n v="102.32639999999999"/>
    <n v="96.94080000000001"/>
    <n v="86.169600000000003"/>
    <n v="62.233600000000003"/>
    <n v="28.723200000000002"/>
  </r>
  <r>
    <s v="8WFYF8RU"/>
    <x v="3"/>
    <x v="0"/>
    <s v="Product_CSEEL"/>
    <n v="141.85"/>
    <n v="49"/>
    <x v="0"/>
    <s v="8x7x9 cm"/>
    <d v="2023-01-01T00:00:00"/>
    <d v="2025-01-01T00:00:00"/>
    <s v="OHMS2E"/>
    <s v="P60,WO3"/>
    <s v="Red/Small"/>
    <x v="4"/>
    <n v="127.66499999999999"/>
    <n v="2.0027397260273974"/>
    <x v="1"/>
    <n v="121.28174999999999"/>
    <n v="114.8985"/>
    <n v="102.13200000000001"/>
    <n v="73.762"/>
    <n v="34.043999999999997"/>
  </r>
  <r>
    <s v="VED0AOS7"/>
    <x v="0"/>
    <x v="0"/>
    <s v="Product_NY1GS"/>
    <n v="334.82"/>
    <n v="47"/>
    <x v="1"/>
    <s v="12x13x8 cm"/>
    <d v="2023-03-15T00:00:00"/>
    <d v="2024-01-01T00:00:00"/>
    <s v="39PC4Z"/>
    <s v="PEN,9VP"/>
    <s v="Green/Large"/>
    <x v="0"/>
    <n v="301.33799999999997"/>
    <n v="0.8"/>
    <x v="1"/>
    <n v="286.27109999999993"/>
    <n v="271.20419999999996"/>
    <n v="241.07039999999998"/>
    <n v="174.10640000000001"/>
    <n v="80.356799999999993"/>
  </r>
  <r>
    <s v="UR12E83S"/>
    <x v="2"/>
    <x v="0"/>
    <s v="Product_REHGD"/>
    <n v="401.7"/>
    <n v="21"/>
    <x v="0"/>
    <s v="19x9x6 cm"/>
    <d v="2023-03-15T00:00:00"/>
    <d v="2026-01-01T00:00:00"/>
    <s v="EZZ7EO"/>
    <s v="HEF,MA8"/>
    <s v="Blue/Medium"/>
    <x v="4"/>
    <n v="361.53"/>
    <n v="2.8027397260273972"/>
    <x v="0"/>
    <n v="343.45349999999996"/>
    <n v="325.37700000000001"/>
    <n v="289.22399999999999"/>
    <n v="208.88400000000001"/>
    <n v="96.407999999999987"/>
  </r>
  <r>
    <s v="EI6STZUO"/>
    <x v="2"/>
    <x v="0"/>
    <s v="Product_1036Y"/>
    <n v="116.63"/>
    <n v="10"/>
    <x v="0"/>
    <s v="9x6x10 cm"/>
    <d v="2023-07-30T00:00:00"/>
    <d v="2025-01-01T00:00:00"/>
    <s v="GIJ5YI"/>
    <s v="VTO,BO7"/>
    <s v="Blue/Medium"/>
    <x v="0"/>
    <n v="104.967"/>
    <n v="1.4273972602739726"/>
    <x v="0"/>
    <n v="99.718649999999997"/>
    <n v="94.470299999999995"/>
    <n v="83.973600000000005"/>
    <n v="60.647599999999997"/>
    <n v="27.991199999999999"/>
  </r>
  <r>
    <s v="8J062KQC"/>
    <x v="1"/>
    <x v="0"/>
    <s v="Product_740CN"/>
    <n v="102.11"/>
    <n v="44"/>
    <x v="1"/>
    <s v="9x16x15 cm"/>
    <d v="2023-01-01T00:00:00"/>
    <d v="2026-01-01T00:00:00"/>
    <s v="1XZ1ZB"/>
    <s v="J6C,TQX"/>
    <s v="Red/Small"/>
    <x v="4"/>
    <n v="91.899000000000001"/>
    <n v="3.0027397260273974"/>
    <x v="1"/>
    <n v="87.304050000000004"/>
    <n v="82.709100000000007"/>
    <n v="73.519199999999998"/>
    <n v="53.097200000000001"/>
    <n v="24.506399999999999"/>
  </r>
  <r>
    <s v="FM7116G0"/>
    <x v="0"/>
    <x v="0"/>
    <s v="Product_CPKKK"/>
    <n v="43.66"/>
    <n v="93"/>
    <x v="0"/>
    <s v="9x19x5 cm"/>
    <d v="2023-03-15T00:00:00"/>
    <d v="2026-01-01T00:00:00"/>
    <s v="Z0OSLI"/>
    <s v="J49,RJT"/>
    <s v="Red/Small"/>
    <x v="0"/>
    <n v="39.293999999999997"/>
    <n v="2.8027397260273972"/>
    <x v="1"/>
    <n v="37.329299999999996"/>
    <n v="35.364599999999996"/>
    <n v="31.435199999999998"/>
    <n v="22.703199999999999"/>
    <n v="10.478399999999999"/>
  </r>
  <r>
    <s v="DCXLU7DS"/>
    <x v="1"/>
    <x v="0"/>
    <s v="Product_Y4APX"/>
    <n v="355.62"/>
    <n v="43"/>
    <x v="2"/>
    <s v="12x10x8 cm"/>
    <d v="2023-07-30T00:00:00"/>
    <d v="2024-01-01T00:00:00"/>
    <s v="H9PR5M"/>
    <s v="RSB,ERA"/>
    <s v="Blue/Medium"/>
    <x v="0"/>
    <n v="320.05799999999999"/>
    <n v="0.42465753424657532"/>
    <x v="1"/>
    <n v="304.05509999999998"/>
    <n v="288.05220000000003"/>
    <n v="256.04640000000001"/>
    <n v="184.92240000000001"/>
    <n v="85.348799999999997"/>
  </r>
  <r>
    <s v="PEOIUYOR"/>
    <x v="3"/>
    <x v="0"/>
    <s v="Product_RTZER"/>
    <n v="373.73"/>
    <n v="5"/>
    <x v="0"/>
    <s v="18x10x9 cm"/>
    <d v="2023-07-30T00:00:00"/>
    <d v="2026-01-01T00:00:00"/>
    <s v="SHU695"/>
    <s v="4H9,RBP"/>
    <s v="Green/Large"/>
    <x v="3"/>
    <n v="336.35700000000003"/>
    <n v="2.4273972602739726"/>
    <x v="0"/>
    <n v="319.53915000000001"/>
    <n v="302.72130000000004"/>
    <n v="269.08560000000006"/>
    <n v="194.33960000000002"/>
    <n v="89.6952"/>
  </r>
  <r>
    <s v="BQL1ANSU"/>
    <x v="1"/>
    <x v="0"/>
    <s v="Product_6K8L8"/>
    <n v="150.12"/>
    <n v="22"/>
    <x v="2"/>
    <s v="8x18x14 cm"/>
    <d v="2023-07-30T00:00:00"/>
    <d v="2026-01-01T00:00:00"/>
    <s v="QRDRLZ"/>
    <s v="IDL,KHL"/>
    <s v="Blue/Medium"/>
    <x v="4"/>
    <n v="135.108"/>
    <n v="2.4273972602739726"/>
    <x v="0"/>
    <n v="128.3526"/>
    <n v="121.5972"/>
    <n v="108.08640000000001"/>
    <n v="78.062400000000011"/>
    <n v="36.028799999999997"/>
  </r>
  <r>
    <s v="E5BY1X0U"/>
    <x v="1"/>
    <x v="0"/>
    <s v="Product_12YUC"/>
    <n v="208.12"/>
    <n v="69"/>
    <x v="1"/>
    <s v="18x16x11 cm"/>
    <d v="2023-07-30T00:00:00"/>
    <d v="2024-01-01T00:00:00"/>
    <s v="DXZ1HV"/>
    <s v="YE8,IOG"/>
    <s v="Red/Small"/>
    <x v="3"/>
    <n v="187.30799999999999"/>
    <n v="0.42465753424657532"/>
    <x v="1"/>
    <n v="177.9426"/>
    <n v="168.5772"/>
    <n v="149.84639999999999"/>
    <n v="108.22240000000001"/>
    <n v="49.948799999999999"/>
  </r>
  <r>
    <s v="YF2F1B76"/>
    <x v="2"/>
    <x v="0"/>
    <s v="Product_JAQFJ"/>
    <n v="121.06"/>
    <n v="51"/>
    <x v="1"/>
    <s v="5x9x6 cm"/>
    <d v="2023-03-15T00:00:00"/>
    <d v="2025-01-01T00:00:00"/>
    <s v="A34QAY"/>
    <s v="75W,94P"/>
    <s v="Blue/Medium"/>
    <x v="0"/>
    <n v="108.95400000000001"/>
    <n v="1.8027397260273972"/>
    <x v="1"/>
    <n v="103.5063"/>
    <n v="98.058600000000013"/>
    <n v="87.163200000000018"/>
    <n v="62.9512"/>
    <n v="29.054400000000001"/>
  </r>
  <r>
    <s v="ZLKZTYI6"/>
    <x v="2"/>
    <x v="0"/>
    <s v="Product_VJ2FL"/>
    <n v="243.64"/>
    <n v="70"/>
    <x v="1"/>
    <s v="16x20x17 cm"/>
    <d v="2023-07-30T00:00:00"/>
    <d v="2024-01-01T00:00:00"/>
    <s v="KXH26F"/>
    <s v="9Z8,ZTF"/>
    <s v="Blue/Medium"/>
    <x v="3"/>
    <n v="219.27599999999998"/>
    <n v="0.42465753424657532"/>
    <x v="1"/>
    <n v="208.31219999999996"/>
    <n v="197.3484"/>
    <n v="175.42079999999999"/>
    <n v="126.69279999999999"/>
    <n v="58.473599999999998"/>
  </r>
  <r>
    <s v="8EMDBHA8"/>
    <x v="3"/>
    <x v="0"/>
    <s v="Product_IP0QB"/>
    <n v="451.46"/>
    <n v="1"/>
    <x v="1"/>
    <s v="8x13x12 cm"/>
    <d v="2023-07-30T00:00:00"/>
    <d v="2026-01-01T00:00:00"/>
    <s v="RLERBP"/>
    <s v="OXR,3K4"/>
    <s v="Red/Small"/>
    <x v="0"/>
    <n v="406.31399999999996"/>
    <n v="2.4273972602739726"/>
    <x v="0"/>
    <n v="385.99829999999997"/>
    <n v="365.68259999999998"/>
    <n v="325.05119999999999"/>
    <n v="234.75919999999999"/>
    <n v="108.35039999999999"/>
  </r>
  <r>
    <s v="4XZN8KAN"/>
    <x v="0"/>
    <x v="0"/>
    <s v="Product_6KU0T"/>
    <n v="14.87"/>
    <n v="42"/>
    <x v="0"/>
    <s v="6x14x11 cm"/>
    <d v="2023-01-01T00:00:00"/>
    <d v="2026-01-01T00:00:00"/>
    <s v="871K78"/>
    <s v="EA6,OCD"/>
    <s v="Green/Large"/>
    <x v="2"/>
    <n v="13.382999999999999"/>
    <n v="3.0027397260273974"/>
    <x v="0"/>
    <n v="12.713849999999999"/>
    <n v="12.044699999999999"/>
    <n v="10.7064"/>
    <n v="7.7324000000000002"/>
    <n v="3.5687999999999995"/>
  </r>
  <r>
    <s v="8HSUVYSW"/>
    <x v="3"/>
    <x v="0"/>
    <s v="Product_ZYCIU"/>
    <n v="151.97"/>
    <n v="99"/>
    <x v="0"/>
    <s v="5x13x15 cm"/>
    <d v="2023-01-01T00:00:00"/>
    <d v="2024-01-01T00:00:00"/>
    <s v="TLH90S"/>
    <s v="D5T,7IS"/>
    <s v="Green/Large"/>
    <x v="4"/>
    <n v="136.773"/>
    <n v="1"/>
    <x v="1"/>
    <n v="129.93434999999999"/>
    <n v="123.09569999999999"/>
    <n v="109.41840000000001"/>
    <n v="79.0244"/>
    <n v="36.472799999999999"/>
  </r>
  <r>
    <s v="LC0XAHA1"/>
    <x v="3"/>
    <x v="0"/>
    <s v="Product_GAURX"/>
    <n v="289"/>
    <n v="93"/>
    <x v="1"/>
    <s v="20x17x12 cm"/>
    <d v="2023-03-15T00:00:00"/>
    <d v="2024-01-01T00:00:00"/>
    <s v="N7GLNK"/>
    <s v="AS0,XN0"/>
    <s v="Red/Small"/>
    <x v="0"/>
    <n v="260.10000000000002"/>
    <n v="0.8"/>
    <x v="1"/>
    <n v="247.095"/>
    <n v="234.09000000000003"/>
    <n v="208.08000000000004"/>
    <n v="150.28"/>
    <n v="69.36"/>
  </r>
  <r>
    <s v="T4TZQCS7"/>
    <x v="3"/>
    <x v="0"/>
    <s v="Product_Z93S3"/>
    <n v="473.18"/>
    <n v="36"/>
    <x v="2"/>
    <s v="20x5x5 cm"/>
    <d v="2023-01-01T00:00:00"/>
    <d v="2024-01-01T00:00:00"/>
    <s v="DQJUWX"/>
    <s v="2IT,IZE"/>
    <s v="Red/Small"/>
    <x v="1"/>
    <n v="425.86200000000002"/>
    <n v="1"/>
    <x v="1"/>
    <n v="404.56889999999999"/>
    <n v="383.2758"/>
    <n v="340.68960000000004"/>
    <n v="246.05360000000002"/>
    <n v="113.56319999999999"/>
  </r>
  <r>
    <s v="LNEQ1G7H"/>
    <x v="1"/>
    <x v="0"/>
    <s v="Product_WGDGZ"/>
    <n v="433.3"/>
    <n v="28"/>
    <x v="0"/>
    <s v="19x15x17 cm"/>
    <d v="2023-03-15T00:00:00"/>
    <d v="2024-01-01T00:00:00"/>
    <s v="H7C8LE"/>
    <s v="C15,O1G"/>
    <s v="Red/Small"/>
    <x v="1"/>
    <n v="389.97"/>
    <n v="0.8"/>
    <x v="1"/>
    <n v="370.47149999999999"/>
    <n v="350.97300000000001"/>
    <n v="311.97600000000006"/>
    <n v="225.316"/>
    <n v="103.992"/>
  </r>
  <r>
    <s v="YM17RRQQ"/>
    <x v="2"/>
    <x v="0"/>
    <s v="Product_OKDVN"/>
    <n v="289.17"/>
    <n v="15"/>
    <x v="2"/>
    <s v="18x8x12 cm"/>
    <d v="2023-03-15T00:00:00"/>
    <d v="2025-01-01T00:00:00"/>
    <s v="JGMVYG"/>
    <s v="VAW,PE8"/>
    <s v="Blue/Medium"/>
    <x v="2"/>
    <n v="260.25300000000004"/>
    <n v="1.8027397260273972"/>
    <x v="1"/>
    <n v="247.24035000000003"/>
    <n v="234.22770000000006"/>
    <n v="208.20240000000004"/>
    <n v="150.36840000000001"/>
    <n v="69.400800000000004"/>
  </r>
  <r>
    <s v="POWZURLL"/>
    <x v="3"/>
    <x v="0"/>
    <s v="Product_3FMCE"/>
    <n v="32.79"/>
    <n v="10"/>
    <x v="1"/>
    <s v="19x14x18 cm"/>
    <d v="2023-01-01T00:00:00"/>
    <d v="2024-01-01T00:00:00"/>
    <s v="1V54H3"/>
    <s v="P6E,BLK"/>
    <s v="Blue/Medium"/>
    <x v="1"/>
    <n v="29.510999999999999"/>
    <n v="1"/>
    <x v="1"/>
    <n v="28.035449999999997"/>
    <n v="26.559899999999999"/>
    <n v="23.608800000000002"/>
    <n v="17.050799999999999"/>
    <n v="7.8696000000000002"/>
  </r>
  <r>
    <s v="6XB2W5FS"/>
    <x v="2"/>
    <x v="0"/>
    <s v="Product_5P1G1"/>
    <n v="171.4"/>
    <n v="49"/>
    <x v="1"/>
    <s v="20x12x10 cm"/>
    <d v="2023-03-15T00:00:00"/>
    <d v="2024-01-01T00:00:00"/>
    <s v="0KMKOY"/>
    <s v="UGA,OOD"/>
    <s v="Blue/Medium"/>
    <x v="2"/>
    <n v="154.26"/>
    <n v="0.8"/>
    <x v="1"/>
    <n v="146.547"/>
    <n v="138.834"/>
    <n v="123.408"/>
    <n v="89.128"/>
    <n v="41.136000000000003"/>
  </r>
  <r>
    <s v="B3Y3JI0V"/>
    <x v="1"/>
    <x v="0"/>
    <s v="Product_CPFY8"/>
    <n v="337.97"/>
    <n v="83"/>
    <x v="2"/>
    <s v="17x15x20 cm"/>
    <d v="2023-07-30T00:00:00"/>
    <d v="2024-01-01T00:00:00"/>
    <s v="S8IDG6"/>
    <s v="D1Z,XDO"/>
    <s v="Blue/Medium"/>
    <x v="4"/>
    <n v="304.173"/>
    <n v="0.42465753424657532"/>
    <x v="1"/>
    <n v="288.96434999999997"/>
    <n v="273.75569999999999"/>
    <n v="243.33840000000001"/>
    <n v="175.74440000000001"/>
    <n v="81.112800000000007"/>
  </r>
  <r>
    <s v="8SB3M735"/>
    <x v="1"/>
    <x v="0"/>
    <s v="Product_T4G12"/>
    <n v="344.74"/>
    <n v="97"/>
    <x v="2"/>
    <s v="20x18x12 cm"/>
    <d v="2023-03-15T00:00:00"/>
    <d v="2025-01-01T00:00:00"/>
    <s v="MP5JKC"/>
    <s v="8N8,CMJ"/>
    <s v="Green/Large"/>
    <x v="0"/>
    <n v="310.26600000000002"/>
    <n v="1.8027397260273972"/>
    <x v="1"/>
    <n v="294.7527"/>
    <n v="279.23940000000005"/>
    <n v="248.21280000000002"/>
    <n v="179.26480000000001"/>
    <n v="82.7376"/>
  </r>
  <r>
    <s v="CM3KTHY0"/>
    <x v="3"/>
    <x v="0"/>
    <s v="Product_Q9AUD"/>
    <n v="379.46"/>
    <n v="73"/>
    <x v="1"/>
    <s v="15x13x7 cm"/>
    <d v="2023-07-30T00:00:00"/>
    <d v="2025-01-01T00:00:00"/>
    <s v="WXKV6G"/>
    <s v="FUM,ZZ8"/>
    <s v="Blue/Medium"/>
    <x v="1"/>
    <n v="341.51400000000001"/>
    <n v="1.4273972602739726"/>
    <x v="1"/>
    <n v="324.43829999999997"/>
    <n v="307.36260000000004"/>
    <n v="273.21120000000002"/>
    <n v="197.3192"/>
    <n v="91.070399999999992"/>
  </r>
  <r>
    <s v="I1NGBOAO"/>
    <x v="1"/>
    <x v="0"/>
    <s v="Product_NP52Q"/>
    <n v="377.75"/>
    <n v="86"/>
    <x v="2"/>
    <s v="17x14x8 cm"/>
    <d v="2023-01-01T00:00:00"/>
    <d v="2024-01-01T00:00:00"/>
    <s v="EL8RM8"/>
    <s v="ILK,BBK"/>
    <s v="Blue/Medium"/>
    <x v="1"/>
    <n v="339.97500000000002"/>
    <n v="1"/>
    <x v="1"/>
    <n v="322.97624999999999"/>
    <n v="305.97750000000002"/>
    <n v="271.98"/>
    <n v="196.43"/>
    <n v="90.66"/>
  </r>
  <r>
    <s v="NMRW7343"/>
    <x v="3"/>
    <x v="0"/>
    <s v="Product_KDW0D"/>
    <n v="105.34"/>
    <n v="45"/>
    <x v="2"/>
    <s v="14x9x19 cm"/>
    <d v="2023-01-01T00:00:00"/>
    <d v="2024-01-01T00:00:00"/>
    <s v="1KXOU0"/>
    <s v="GOA,3GZ"/>
    <s v="Green/Large"/>
    <x v="1"/>
    <n v="94.805999999999997"/>
    <n v="1"/>
    <x v="1"/>
    <n v="90.065699999999993"/>
    <n v="85.325400000000002"/>
    <n v="75.844800000000006"/>
    <n v="54.776800000000001"/>
    <n v="25.281600000000001"/>
  </r>
  <r>
    <s v="RAUIPCL0"/>
    <x v="3"/>
    <x v="0"/>
    <s v="Product_6BYD0"/>
    <n v="444.98"/>
    <n v="66"/>
    <x v="2"/>
    <s v="11x8x16 cm"/>
    <d v="2023-03-15T00:00:00"/>
    <d v="2025-01-01T00:00:00"/>
    <s v="P4RMVX"/>
    <s v="AE6,0QW"/>
    <s v="Green/Large"/>
    <x v="1"/>
    <n v="400.48200000000003"/>
    <n v="1.8027397260273972"/>
    <x v="1"/>
    <n v="380.4579"/>
    <n v="360.43380000000002"/>
    <n v="320.38560000000007"/>
    <n v="231.38960000000003"/>
    <n v="106.79519999999999"/>
  </r>
  <r>
    <s v="GHTF7I2P"/>
    <x v="0"/>
    <x v="0"/>
    <s v="Product_4WVUZ"/>
    <n v="81.510000000000005"/>
    <n v="75"/>
    <x v="1"/>
    <s v="11x20x14 cm"/>
    <d v="2023-07-30T00:00:00"/>
    <d v="2026-01-01T00:00:00"/>
    <s v="31R68Y"/>
    <s v="DTV,15P"/>
    <s v="Red/Small"/>
    <x v="3"/>
    <n v="73.359000000000009"/>
    <n v="2.4273972602739726"/>
    <x v="0"/>
    <n v="69.691050000000004"/>
    <n v="66.023100000000014"/>
    <n v="58.687200000000011"/>
    <n v="42.385200000000005"/>
    <n v="19.5624"/>
  </r>
  <r>
    <s v="HOCRF5LD"/>
    <x v="3"/>
    <x v="0"/>
    <s v="Product_TIS25"/>
    <n v="411.89"/>
    <n v="98"/>
    <x v="2"/>
    <s v="11x7x6 cm"/>
    <d v="2023-01-01T00:00:00"/>
    <d v="2025-01-01T00:00:00"/>
    <s v="OK8TK9"/>
    <s v="6LB,YKN"/>
    <s v="Red/Small"/>
    <x v="0"/>
    <n v="370.70099999999996"/>
    <n v="2.0027397260273974"/>
    <x v="0"/>
    <n v="352.16594999999995"/>
    <n v="333.6309"/>
    <n v="296.56079999999997"/>
    <n v="214.18279999999999"/>
    <n v="98.8536"/>
  </r>
  <r>
    <s v="YPHOFJXS"/>
    <x v="0"/>
    <x v="0"/>
    <s v="Product_FMNYB"/>
    <n v="418.39"/>
    <n v="93"/>
    <x v="0"/>
    <s v="7x10x16 cm"/>
    <d v="2023-07-30T00:00:00"/>
    <d v="2026-01-01T00:00:00"/>
    <s v="R6ONDT"/>
    <s v="GHC,OTX"/>
    <s v="Red/Small"/>
    <x v="3"/>
    <n v="376.55099999999999"/>
    <n v="2.4273972602739726"/>
    <x v="0"/>
    <n v="357.72344999999996"/>
    <n v="338.89589999999998"/>
    <n v="301.24079999999998"/>
    <n v="217.56280000000001"/>
    <n v="100.41359999999999"/>
  </r>
  <r>
    <s v="2T93B81K"/>
    <x v="0"/>
    <x v="0"/>
    <s v="Product_5CMXN"/>
    <n v="150.72999999999999"/>
    <n v="94"/>
    <x v="2"/>
    <s v="16x9x9 cm"/>
    <d v="2023-07-30T00:00:00"/>
    <d v="2025-01-01T00:00:00"/>
    <s v="PW0JC7"/>
    <s v="ARW,WUX"/>
    <s v="Blue/Medium"/>
    <x v="0"/>
    <n v="135.65699999999998"/>
    <n v="1.4273972602739726"/>
    <x v="1"/>
    <n v="128.87414999999999"/>
    <n v="122.09129999999999"/>
    <n v="108.5256"/>
    <n v="78.379599999999996"/>
    <n v="36.175199999999997"/>
  </r>
  <r>
    <s v="AEBHFDYE"/>
    <x v="0"/>
    <x v="0"/>
    <s v="Product_6RCA7"/>
    <n v="13.17"/>
    <n v="38"/>
    <x v="1"/>
    <s v="12x8x12 cm"/>
    <d v="2023-07-30T00:00:00"/>
    <d v="2026-01-01T00:00:00"/>
    <s v="Z2RS1Z"/>
    <s v="CJP,URX"/>
    <s v="Blue/Medium"/>
    <x v="0"/>
    <n v="11.853"/>
    <n v="2.4273972602739726"/>
    <x v="0"/>
    <n v="11.260349999999999"/>
    <n v="10.6677"/>
    <n v="9.4824000000000002"/>
    <n v="6.8483999999999998"/>
    <n v="3.1608000000000001"/>
  </r>
  <r>
    <s v="F5LLXZ7Y"/>
    <x v="3"/>
    <x v="0"/>
    <s v="Product_0WPBE"/>
    <n v="116.43"/>
    <n v="39"/>
    <x v="2"/>
    <s v="8x5x7 cm"/>
    <d v="2023-07-30T00:00:00"/>
    <d v="2024-01-01T00:00:00"/>
    <s v="TOXH41"/>
    <s v="QSP,YE5"/>
    <s v="Red/Small"/>
    <x v="4"/>
    <n v="104.78700000000001"/>
    <n v="0.42465753424657532"/>
    <x v="1"/>
    <n v="99.547650000000004"/>
    <n v="94.308300000000003"/>
    <n v="83.829600000000013"/>
    <n v="60.543600000000005"/>
    <n v="27.943200000000001"/>
  </r>
  <r>
    <s v="JXAUNXOU"/>
    <x v="1"/>
    <x v="0"/>
    <s v="Product_5GK8N"/>
    <n v="301.33"/>
    <n v="47"/>
    <x v="1"/>
    <s v="16x17x8 cm"/>
    <d v="2023-07-30T00:00:00"/>
    <d v="2024-01-01T00:00:00"/>
    <s v="XT6PJQ"/>
    <s v="AWS,INN"/>
    <s v="Red/Small"/>
    <x v="1"/>
    <n v="271.197"/>
    <n v="0.42465753424657532"/>
    <x v="1"/>
    <n v="257.63714999999996"/>
    <n v="244.07730000000001"/>
    <n v="216.95760000000001"/>
    <n v="156.69159999999999"/>
    <n v="72.319199999999995"/>
  </r>
  <r>
    <s v="PI9F1QQP"/>
    <x v="2"/>
    <x v="0"/>
    <s v="Product_V873A"/>
    <n v="481.94"/>
    <n v="54"/>
    <x v="0"/>
    <s v="16x8x17 cm"/>
    <d v="2023-01-01T00:00:00"/>
    <d v="2026-01-01T00:00:00"/>
    <s v="MPWZAB"/>
    <s v="VLQ,6CA"/>
    <s v="Green/Large"/>
    <x v="2"/>
    <n v="433.74599999999998"/>
    <n v="3.0027397260273974"/>
    <x v="0"/>
    <n v="412.05869999999999"/>
    <n v="390.37139999999999"/>
    <n v="346.99680000000001"/>
    <n v="250.6088"/>
    <n v="115.6656"/>
  </r>
  <r>
    <s v="UB12EU4E"/>
    <x v="0"/>
    <x v="0"/>
    <s v="Product_0I2DT"/>
    <n v="265.23"/>
    <n v="44"/>
    <x v="2"/>
    <s v="18x10x16 cm"/>
    <d v="2023-03-15T00:00:00"/>
    <d v="2025-01-01T00:00:00"/>
    <s v="IBQJVX"/>
    <s v="WJ5,Y68"/>
    <s v="Green/Large"/>
    <x v="0"/>
    <n v="238.70700000000002"/>
    <n v="1.8027397260273972"/>
    <x v="1"/>
    <n v="226.77165000000002"/>
    <n v="214.83630000000002"/>
    <n v="190.96560000000002"/>
    <n v="137.9196"/>
    <n v="63.655200000000008"/>
  </r>
  <r>
    <s v="JKNN2KMU"/>
    <x v="1"/>
    <x v="0"/>
    <s v="Product_F227D"/>
    <n v="483.9"/>
    <n v="63"/>
    <x v="1"/>
    <s v="11x17x17 cm"/>
    <d v="2023-07-30T00:00:00"/>
    <d v="2024-01-01T00:00:00"/>
    <s v="5CV79D"/>
    <s v="DJF,ZUI"/>
    <s v="Red/Small"/>
    <x v="1"/>
    <n v="435.51"/>
    <n v="0.42465753424657532"/>
    <x v="1"/>
    <n v="413.73449999999997"/>
    <n v="391.959"/>
    <n v="348.40800000000002"/>
    <n v="251.62799999999999"/>
    <n v="116.136"/>
  </r>
  <r>
    <s v="QM4VRWHC"/>
    <x v="2"/>
    <x v="0"/>
    <s v="Product_CVP5O"/>
    <n v="59.73"/>
    <n v="39"/>
    <x v="1"/>
    <s v="16x5x8 cm"/>
    <d v="2023-03-15T00:00:00"/>
    <d v="2025-01-01T00:00:00"/>
    <s v="LGVUAD"/>
    <s v="VAL,T58"/>
    <s v="Red/Small"/>
    <x v="0"/>
    <n v="53.756999999999998"/>
    <n v="1.8027397260273972"/>
    <x v="0"/>
    <n v="51.069149999999993"/>
    <n v="48.381299999999996"/>
    <n v="43.005600000000001"/>
    <n v="31.0596"/>
    <n v="14.335199999999999"/>
  </r>
  <r>
    <s v="AXUY66XY"/>
    <x v="3"/>
    <x v="0"/>
    <s v="Product_FNOAV"/>
    <n v="472.06"/>
    <n v="52"/>
    <x v="2"/>
    <s v="6x10x10 cm"/>
    <d v="2023-07-30T00:00:00"/>
    <d v="2025-01-01T00:00:00"/>
    <s v="FO88KI"/>
    <s v="367,YB6"/>
    <s v="Green/Large"/>
    <x v="1"/>
    <n v="424.85399999999998"/>
    <n v="1.4273972602739726"/>
    <x v="0"/>
    <n v="403.61129999999997"/>
    <n v="382.36860000000001"/>
    <n v="339.88319999999999"/>
    <n v="245.47120000000001"/>
    <n v="113.2944"/>
  </r>
  <r>
    <s v="W74XVTDM"/>
    <x v="3"/>
    <x v="0"/>
    <s v="Product_UO7FP"/>
    <n v="359.35"/>
    <n v="92"/>
    <x v="0"/>
    <s v="6x9x12 cm"/>
    <d v="2023-03-15T00:00:00"/>
    <d v="2025-01-01T00:00:00"/>
    <s v="ZB3M99"/>
    <s v="6EN,PUY"/>
    <s v="Blue/Medium"/>
    <x v="0"/>
    <n v="323.41500000000002"/>
    <n v="1.8027397260273972"/>
    <x v="0"/>
    <n v="307.24425000000002"/>
    <n v="291.07350000000002"/>
    <n v="258.73200000000003"/>
    <n v="186.86200000000002"/>
    <n v="86.244"/>
  </r>
  <r>
    <s v="51TFYRZB"/>
    <x v="0"/>
    <x v="0"/>
    <s v="Product_JXZDV"/>
    <n v="312.66000000000003"/>
    <n v="8"/>
    <x v="0"/>
    <s v="10x18x12 cm"/>
    <d v="2023-03-15T00:00:00"/>
    <d v="2024-01-01T00:00:00"/>
    <s v="5GL5GM"/>
    <s v="BCB,54L"/>
    <s v="Green/Large"/>
    <x v="1"/>
    <n v="281.39400000000001"/>
    <n v="0.8"/>
    <x v="1"/>
    <n v="267.32429999999999"/>
    <n v="253.25460000000001"/>
    <n v="225.11520000000002"/>
    <n v="162.58320000000001"/>
    <n v="75.03840000000001"/>
  </r>
  <r>
    <s v="Z14UP6NX"/>
    <x v="0"/>
    <x v="0"/>
    <s v="Product_T0LE3"/>
    <n v="461.17"/>
    <n v="11"/>
    <x v="1"/>
    <s v="6x16x11 cm"/>
    <d v="2023-03-15T00:00:00"/>
    <d v="2025-01-01T00:00:00"/>
    <s v="1AIUZZ"/>
    <s v="2BI,24M"/>
    <s v="Blue/Medium"/>
    <x v="3"/>
    <n v="415.053"/>
    <n v="1.8027397260273972"/>
    <x v="1"/>
    <n v="394.30034999999998"/>
    <n v="373.54770000000002"/>
    <n v="332.04240000000004"/>
    <n v="239.80840000000001"/>
    <n v="110.6808"/>
  </r>
  <r>
    <s v="10M8VBO7"/>
    <x v="0"/>
    <x v="0"/>
    <s v="Product_QREKD"/>
    <n v="257.62"/>
    <n v="23"/>
    <x v="0"/>
    <s v="15x6x9 cm"/>
    <d v="2023-03-15T00:00:00"/>
    <d v="2025-01-01T00:00:00"/>
    <s v="YGMK80"/>
    <s v="810,AZV"/>
    <s v="Blue/Medium"/>
    <x v="2"/>
    <n v="231.858"/>
    <n v="1.8027397260273972"/>
    <x v="1"/>
    <n v="220.26509999999999"/>
    <n v="208.6722"/>
    <n v="185.4864"/>
    <n v="133.9624"/>
    <n v="61.828800000000001"/>
  </r>
  <r>
    <s v="YOVDHA2N"/>
    <x v="3"/>
    <x v="0"/>
    <s v="Product_JE3TR"/>
    <n v="454.19"/>
    <n v="15"/>
    <x v="0"/>
    <s v="15x20x12 cm"/>
    <d v="2023-03-15T00:00:00"/>
    <d v="2025-01-01T00:00:00"/>
    <s v="03RRUV"/>
    <s v="9UQ,D8L"/>
    <s v="Green/Large"/>
    <x v="2"/>
    <n v="408.77100000000002"/>
    <n v="1.8027397260273972"/>
    <x v="1"/>
    <n v="388.33244999999999"/>
    <n v="367.89390000000003"/>
    <n v="327.01680000000005"/>
    <n v="236.1788"/>
    <n v="109.0056"/>
  </r>
  <r>
    <s v="JF46ALKB"/>
    <x v="0"/>
    <x v="0"/>
    <s v="Product_YATSP"/>
    <n v="239.39"/>
    <n v="51"/>
    <x v="2"/>
    <s v="16x20x18 cm"/>
    <d v="2023-03-15T00:00:00"/>
    <d v="2025-01-01T00:00:00"/>
    <s v="7OJ9V6"/>
    <s v="MGW,K9A"/>
    <s v="Red/Small"/>
    <x v="0"/>
    <n v="215.45099999999999"/>
    <n v="1.8027397260273972"/>
    <x v="1"/>
    <n v="204.67845"/>
    <n v="193.9059"/>
    <n v="172.36080000000001"/>
    <n v="124.4828"/>
    <n v="57.453599999999994"/>
  </r>
  <r>
    <s v="0G3MVHC5"/>
    <x v="0"/>
    <x v="0"/>
    <s v="Product_00EYE"/>
    <n v="73.319999999999993"/>
    <n v="56"/>
    <x v="0"/>
    <s v="15x7x8 cm"/>
    <d v="2023-07-30T00:00:00"/>
    <d v="2024-01-01T00:00:00"/>
    <s v="B0KM6V"/>
    <s v="GUN,9FJ"/>
    <s v="Blue/Medium"/>
    <x v="0"/>
    <n v="65.988"/>
    <n v="0.42465753424657532"/>
    <x v="1"/>
    <n v="62.688599999999994"/>
    <n v="59.389200000000002"/>
    <n v="52.790400000000005"/>
    <n v="38.126399999999997"/>
    <n v="17.596799999999998"/>
  </r>
  <r>
    <s v="OFOWNE6G"/>
    <x v="0"/>
    <x v="0"/>
    <s v="Product_O0NYG"/>
    <n v="134.94"/>
    <n v="53"/>
    <x v="1"/>
    <s v="18x19x19 cm"/>
    <d v="2023-07-30T00:00:00"/>
    <d v="2024-01-01T00:00:00"/>
    <s v="KGZ2I7"/>
    <s v="PRK,DBK"/>
    <s v="Green/Large"/>
    <x v="4"/>
    <n v="121.446"/>
    <n v="0.42465753424657532"/>
    <x v="1"/>
    <n v="115.3737"/>
    <n v="109.3014"/>
    <n v="97.156800000000004"/>
    <n v="70.168800000000005"/>
    <n v="32.385599999999997"/>
  </r>
  <r>
    <s v="TE0F570R"/>
    <x v="3"/>
    <x v="0"/>
    <s v="Product_ULCA9"/>
    <n v="216.34"/>
    <n v="87"/>
    <x v="0"/>
    <s v="7x20x19 cm"/>
    <d v="2023-03-15T00:00:00"/>
    <d v="2024-01-01T00:00:00"/>
    <s v="7RE5JB"/>
    <s v="7PZ,66U"/>
    <s v="Blue/Medium"/>
    <x v="2"/>
    <n v="194.70600000000002"/>
    <n v="0.8"/>
    <x v="1"/>
    <n v="184.97069999999999"/>
    <n v="175.23540000000003"/>
    <n v="155.76480000000004"/>
    <n v="112.49680000000001"/>
    <n v="51.921599999999998"/>
  </r>
  <r>
    <s v="9Y08Y9E0"/>
    <x v="0"/>
    <x v="0"/>
    <s v="Product_ZVSPA"/>
    <n v="235.3"/>
    <n v="62"/>
    <x v="0"/>
    <s v="10x9x8 cm"/>
    <d v="2023-07-30T00:00:00"/>
    <d v="2025-01-01T00:00:00"/>
    <s v="6OBY23"/>
    <s v="T37,DOC"/>
    <s v="Green/Large"/>
    <x v="3"/>
    <n v="211.77"/>
    <n v="1.4273972602739726"/>
    <x v="0"/>
    <n v="201.1815"/>
    <n v="190.59300000000002"/>
    <n v="169.41600000000003"/>
    <n v="122.35600000000001"/>
    <n v="56.472000000000001"/>
  </r>
  <r>
    <s v="93X66L00"/>
    <x v="2"/>
    <x v="0"/>
    <s v="Product_1GZFY"/>
    <n v="481.9"/>
    <n v="15"/>
    <x v="2"/>
    <s v="7x12x11 cm"/>
    <d v="2023-07-30T00:00:00"/>
    <d v="2026-01-01T00:00:00"/>
    <s v="201VKS"/>
    <s v="AYU,WLM"/>
    <s v="Green/Large"/>
    <x v="0"/>
    <n v="433.71"/>
    <n v="2.4273972602739726"/>
    <x v="0"/>
    <n v="412.02449999999999"/>
    <n v="390.339"/>
    <n v="346.96800000000002"/>
    <n v="250.58799999999999"/>
    <n v="115.65599999999999"/>
  </r>
  <r>
    <s v="VQ246NLR"/>
    <x v="1"/>
    <x v="0"/>
    <s v="Product_05TRR"/>
    <n v="319.27"/>
    <n v="48"/>
    <x v="2"/>
    <s v="12x13x15 cm"/>
    <d v="2023-07-30T00:00:00"/>
    <d v="2025-01-01T00:00:00"/>
    <s v="EIDBY9"/>
    <s v="JJ1,1UY"/>
    <s v="Red/Small"/>
    <x v="0"/>
    <n v="287.34299999999996"/>
    <n v="1.4273972602739726"/>
    <x v="1"/>
    <n v="272.97584999999992"/>
    <n v="258.6087"/>
    <n v="229.87439999999998"/>
    <n v="166.0204"/>
    <n v="76.624799999999993"/>
  </r>
  <r>
    <s v="ALS9GHJ6"/>
    <x v="2"/>
    <x v="0"/>
    <s v="Product_09QDM"/>
    <n v="92.58"/>
    <n v="59"/>
    <x v="1"/>
    <s v="19x15x17 cm"/>
    <d v="2023-03-15T00:00:00"/>
    <d v="2025-01-01T00:00:00"/>
    <s v="4HZ1DM"/>
    <s v="1R4,74K"/>
    <s v="Red/Small"/>
    <x v="3"/>
    <n v="83.322000000000003"/>
    <n v="1.8027397260273972"/>
    <x v="0"/>
    <n v="79.155900000000003"/>
    <n v="74.989800000000002"/>
    <n v="66.657600000000002"/>
    <n v="48.141600000000004"/>
    <n v="22.219199999999997"/>
  </r>
  <r>
    <s v="EX66VFIG"/>
    <x v="3"/>
    <x v="0"/>
    <s v="Product_FTE9W"/>
    <n v="294.29000000000002"/>
    <n v="93"/>
    <x v="2"/>
    <s v="5x9x14 cm"/>
    <d v="2023-07-30T00:00:00"/>
    <d v="2026-01-01T00:00:00"/>
    <s v="GWAL0P"/>
    <s v="SLP,9V1"/>
    <s v="Blue/Medium"/>
    <x v="2"/>
    <n v="264.86099999999999"/>
    <n v="2.4273972602739726"/>
    <x v="0"/>
    <n v="251.61794999999998"/>
    <n v="238.3749"/>
    <n v="211.8888"/>
    <n v="153.03080000000003"/>
    <n v="70.629599999999996"/>
  </r>
  <r>
    <s v="XOT6N32D"/>
    <x v="2"/>
    <x v="0"/>
    <s v="Product_2DN1Q"/>
    <n v="257.23"/>
    <n v="35"/>
    <x v="0"/>
    <s v="9x7x13 cm"/>
    <d v="2023-03-15T00:00:00"/>
    <d v="2025-01-01T00:00:00"/>
    <s v="JPHDI3"/>
    <s v="YUO,1ZE"/>
    <s v="Green/Large"/>
    <x v="3"/>
    <n v="231.50700000000001"/>
    <n v="1.8027397260273972"/>
    <x v="1"/>
    <n v="219.93164999999999"/>
    <n v="208.3563"/>
    <n v="185.2056"/>
    <n v="133.75960000000001"/>
    <n v="61.735200000000006"/>
  </r>
  <r>
    <s v="3XIY1DQR"/>
    <x v="3"/>
    <x v="0"/>
    <s v="Product_CMVFX"/>
    <n v="415.83"/>
    <n v="54"/>
    <x v="0"/>
    <s v="18x9x19 cm"/>
    <d v="2023-01-01T00:00:00"/>
    <d v="2025-01-01T00:00:00"/>
    <s v="7Z25P1"/>
    <s v="UE1,U5O"/>
    <s v="Blue/Medium"/>
    <x v="4"/>
    <n v="374.24699999999996"/>
    <n v="2.0027397260273974"/>
    <x v="1"/>
    <n v="355.53464999999994"/>
    <n v="336.82229999999998"/>
    <n v="299.39759999999995"/>
    <n v="216.23159999999999"/>
    <n v="99.799199999999999"/>
  </r>
  <r>
    <s v="KP19FC0A"/>
    <x v="2"/>
    <x v="0"/>
    <s v="Product_564HQ"/>
    <n v="231.09"/>
    <n v="92"/>
    <x v="2"/>
    <s v="10x12x16 cm"/>
    <d v="2023-03-15T00:00:00"/>
    <d v="2025-01-01T00:00:00"/>
    <s v="CSDHSY"/>
    <s v="0UJ,EWT"/>
    <s v="Red/Small"/>
    <x v="2"/>
    <n v="207.98099999999999"/>
    <n v="1.8027397260273972"/>
    <x v="1"/>
    <n v="197.58194999999998"/>
    <n v="187.18289999999999"/>
    <n v="166.38480000000001"/>
    <n v="120.16680000000001"/>
    <n v="55.461599999999997"/>
  </r>
  <r>
    <s v="QR3KJ5MN"/>
    <x v="1"/>
    <x v="0"/>
    <s v="Product_QK14Q"/>
    <n v="364.49"/>
    <n v="29"/>
    <x v="2"/>
    <s v="13x5x20 cm"/>
    <d v="2023-07-30T00:00:00"/>
    <d v="2024-01-01T00:00:00"/>
    <s v="QMOCXO"/>
    <s v="97W,9AO"/>
    <s v="Green/Large"/>
    <x v="0"/>
    <n v="328.041"/>
    <n v="0.42465753424657532"/>
    <x v="1"/>
    <n v="311.63894999999997"/>
    <n v="295.23689999999999"/>
    <n v="262.43279999999999"/>
    <n v="189.53480000000002"/>
    <n v="87.477599999999995"/>
  </r>
  <r>
    <s v="2CGB9PUI"/>
    <x v="3"/>
    <x v="0"/>
    <s v="Product_RJMB6"/>
    <n v="230.82"/>
    <n v="12"/>
    <x v="0"/>
    <s v="6x13x10 cm"/>
    <d v="2023-07-30T00:00:00"/>
    <d v="2024-01-01T00:00:00"/>
    <s v="AZPMZC"/>
    <s v="HWV,ZDV"/>
    <s v="Green/Large"/>
    <x v="0"/>
    <n v="207.738"/>
    <n v="0.42465753424657532"/>
    <x v="1"/>
    <n v="197.3511"/>
    <n v="186.96420000000001"/>
    <n v="166.19040000000001"/>
    <n v="120.0264"/>
    <n v="55.396799999999999"/>
  </r>
  <r>
    <s v="X32SM1RR"/>
    <x v="0"/>
    <x v="0"/>
    <s v="Product_AJEEI"/>
    <n v="153.22999999999999"/>
    <n v="86"/>
    <x v="0"/>
    <s v="16x13x12 cm"/>
    <d v="2023-07-30T00:00:00"/>
    <d v="2026-01-01T00:00:00"/>
    <s v="GMJFAG"/>
    <s v="LR5,HHA"/>
    <s v="Red/Small"/>
    <x v="1"/>
    <n v="137.90699999999998"/>
    <n v="2.4273972602739726"/>
    <x v="0"/>
    <n v="131.01164999999997"/>
    <n v="124.11629999999998"/>
    <n v="110.32559999999999"/>
    <n v="79.679599999999994"/>
    <n v="36.775199999999998"/>
  </r>
  <r>
    <s v="UUAAITGX"/>
    <x v="1"/>
    <x v="0"/>
    <s v="Product_GU0VO"/>
    <n v="424.49"/>
    <n v="56"/>
    <x v="0"/>
    <s v="15x6x12 cm"/>
    <d v="2023-03-15T00:00:00"/>
    <d v="2024-01-01T00:00:00"/>
    <s v="H83B4S"/>
    <s v="GGD,8DN"/>
    <s v="Blue/Medium"/>
    <x v="4"/>
    <n v="382.041"/>
    <n v="0.8"/>
    <x v="1"/>
    <n v="362.93894999999998"/>
    <n v="343.83690000000001"/>
    <n v="305.63280000000003"/>
    <n v="220.73480000000001"/>
    <n v="101.8776"/>
  </r>
  <r>
    <s v="A3LS1IXF"/>
    <x v="0"/>
    <x v="0"/>
    <s v="Product_GBOYK"/>
    <n v="404.93"/>
    <n v="99"/>
    <x v="1"/>
    <s v="20x10x14 cm"/>
    <d v="2023-07-30T00:00:00"/>
    <d v="2025-01-01T00:00:00"/>
    <s v="5N23NU"/>
    <s v="50C,0K0"/>
    <s v="Green/Large"/>
    <x v="3"/>
    <n v="364.43700000000001"/>
    <n v="1.4273972602739726"/>
    <x v="0"/>
    <n v="346.21514999999999"/>
    <n v="327.99330000000003"/>
    <n v="291.5496"/>
    <n v="210.56360000000001"/>
    <n v="97.183199999999999"/>
  </r>
  <r>
    <s v="3SZXVPT3"/>
    <x v="1"/>
    <x v="0"/>
    <s v="Product_FKFAT"/>
    <n v="126.67"/>
    <n v="97"/>
    <x v="0"/>
    <s v="9x11x19 cm"/>
    <d v="2023-01-01T00:00:00"/>
    <d v="2025-01-01T00:00:00"/>
    <s v="CWG3JE"/>
    <s v="J3Y,E61"/>
    <s v="Green/Large"/>
    <x v="1"/>
    <n v="114.003"/>
    <n v="2.0027397260273974"/>
    <x v="1"/>
    <n v="108.30284999999999"/>
    <n v="102.6027"/>
    <n v="91.202400000000011"/>
    <n v="65.868400000000008"/>
    <n v="30.400799999999997"/>
  </r>
  <r>
    <s v="98GKMJ6S"/>
    <x v="3"/>
    <x v="0"/>
    <s v="Product_U341Q"/>
    <n v="245.41"/>
    <n v="31"/>
    <x v="1"/>
    <s v="5x19x15 cm"/>
    <d v="2023-01-01T00:00:00"/>
    <d v="2026-01-01T00:00:00"/>
    <s v="JJEWBN"/>
    <s v="PHN,7HC"/>
    <s v="Blue/Medium"/>
    <x v="1"/>
    <n v="220.869"/>
    <n v="3.0027397260273974"/>
    <x v="0"/>
    <n v="209.82554999999999"/>
    <n v="198.78210000000001"/>
    <n v="176.6952"/>
    <n v="127.61320000000001"/>
    <n v="58.898399999999995"/>
  </r>
  <r>
    <s v="3YDP1OPC"/>
    <x v="2"/>
    <x v="0"/>
    <s v="Product_S1E4A"/>
    <n v="386.11"/>
    <n v="92"/>
    <x v="1"/>
    <s v="6x5x15 cm"/>
    <d v="2023-01-01T00:00:00"/>
    <d v="2025-01-01T00:00:00"/>
    <s v="GBUER6"/>
    <s v="OZL,WGL"/>
    <s v="Green/Large"/>
    <x v="0"/>
    <n v="347.49900000000002"/>
    <n v="2.0027397260273974"/>
    <x v="1"/>
    <n v="330.12405000000001"/>
    <n v="312.74910000000006"/>
    <n v="277.99920000000003"/>
    <n v="200.77720000000002"/>
    <n v="92.666399999999996"/>
  </r>
  <r>
    <s v="0C5IMXQW"/>
    <x v="0"/>
    <x v="0"/>
    <s v="Product_AVD08"/>
    <n v="39.65"/>
    <n v="86"/>
    <x v="2"/>
    <s v="12x15x10 cm"/>
    <d v="2023-01-01T00:00:00"/>
    <d v="2024-01-01T00:00:00"/>
    <s v="ITD0P5"/>
    <s v="WSX,UND"/>
    <s v="Red/Small"/>
    <x v="4"/>
    <n v="35.685000000000002"/>
    <n v="1"/>
    <x v="1"/>
    <n v="33.900750000000002"/>
    <n v="32.116500000000002"/>
    <n v="28.548000000000002"/>
    <n v="20.617999999999999"/>
    <n v="9.516"/>
  </r>
  <r>
    <s v="P8PW6NDS"/>
    <x v="3"/>
    <x v="0"/>
    <s v="Product_X468J"/>
    <n v="83.14"/>
    <n v="42"/>
    <x v="0"/>
    <s v="6x13x16 cm"/>
    <d v="2023-07-30T00:00:00"/>
    <d v="2025-01-01T00:00:00"/>
    <s v="ALOLT4"/>
    <s v="777,4U4"/>
    <s v="Red/Small"/>
    <x v="2"/>
    <n v="74.825999999999993"/>
    <n v="1.4273972602739726"/>
    <x v="1"/>
    <n v="71.084699999999984"/>
    <n v="67.343400000000003"/>
    <n v="59.860799999999998"/>
    <n v="43.232800000000005"/>
    <n v="19.953599999999998"/>
  </r>
  <r>
    <s v="MTRYUCAO"/>
    <x v="3"/>
    <x v="0"/>
    <s v="Product_KF1PD"/>
    <n v="368.48"/>
    <n v="45"/>
    <x v="1"/>
    <s v="9x16x13 cm"/>
    <d v="2023-01-01T00:00:00"/>
    <d v="2025-01-01T00:00:00"/>
    <s v="92JQXZ"/>
    <s v="A1N,RYM"/>
    <s v="Blue/Medium"/>
    <x v="2"/>
    <n v="331.63200000000001"/>
    <n v="2.0027397260273974"/>
    <x v="1"/>
    <n v="315.05039999999997"/>
    <n v="298.46879999999999"/>
    <n v="265.30560000000003"/>
    <n v="191.60960000000003"/>
    <n v="88.435199999999995"/>
  </r>
  <r>
    <s v="KGGS2EP3"/>
    <x v="2"/>
    <x v="0"/>
    <s v="Product_Y91TJ"/>
    <n v="241.68"/>
    <n v="54"/>
    <x v="1"/>
    <s v="17x5x15 cm"/>
    <d v="2023-01-01T00:00:00"/>
    <d v="2025-01-01T00:00:00"/>
    <s v="5ZXHUP"/>
    <s v="LWO,BD7"/>
    <s v="Green/Large"/>
    <x v="0"/>
    <n v="217.512"/>
    <n v="2.0027397260273974"/>
    <x v="1"/>
    <n v="206.63639999999998"/>
    <n v="195.76080000000002"/>
    <n v="174.00960000000001"/>
    <n v="125.67360000000001"/>
    <n v="58.0032"/>
  </r>
  <r>
    <s v="4JEW3Y6O"/>
    <x v="0"/>
    <x v="0"/>
    <s v="Product_HD0GB"/>
    <n v="348.58"/>
    <n v="56"/>
    <x v="0"/>
    <s v="13x10x10 cm"/>
    <d v="2023-03-15T00:00:00"/>
    <d v="2024-01-01T00:00:00"/>
    <s v="GEHMTR"/>
    <s v="WUA,1KJ"/>
    <s v="Green/Large"/>
    <x v="4"/>
    <n v="313.72199999999998"/>
    <n v="0.8"/>
    <x v="1"/>
    <n v="298.03589999999997"/>
    <n v="282.34980000000002"/>
    <n v="250.9776"/>
    <n v="181.26159999999999"/>
    <n v="83.659199999999998"/>
  </r>
  <r>
    <s v="RF8TD3MA"/>
    <x v="3"/>
    <x v="0"/>
    <s v="Product_JTSZY"/>
    <n v="133.47"/>
    <n v="10"/>
    <x v="0"/>
    <s v="10x19x17 cm"/>
    <d v="2023-01-01T00:00:00"/>
    <d v="2026-01-01T00:00:00"/>
    <s v="63OSJ5"/>
    <s v="C2Z,Q06"/>
    <s v="Red/Small"/>
    <x v="2"/>
    <n v="120.12299999999999"/>
    <n v="3.0027397260273974"/>
    <x v="1"/>
    <n v="114.11684999999999"/>
    <n v="108.11069999999999"/>
    <n v="96.098399999999998"/>
    <n v="69.404399999999995"/>
    <n v="32.032800000000002"/>
  </r>
  <r>
    <s v="WY5R3CB9"/>
    <x v="3"/>
    <x v="0"/>
    <s v="Product_MLO20"/>
    <n v="69.12"/>
    <n v="54"/>
    <x v="2"/>
    <s v="6x17x20 cm"/>
    <d v="2023-07-30T00:00:00"/>
    <d v="2025-01-01T00:00:00"/>
    <s v="QXXB7B"/>
    <s v="Y8P,MOP"/>
    <s v="Green/Large"/>
    <x v="1"/>
    <n v="62.208000000000006"/>
    <n v="1.4273972602739726"/>
    <x v="1"/>
    <n v="59.0976"/>
    <n v="55.987200000000009"/>
    <n v="49.766400000000004"/>
    <n v="35.942400000000006"/>
    <n v="16.588799999999999"/>
  </r>
  <r>
    <s v="1EJK7XPD"/>
    <x v="3"/>
    <x v="0"/>
    <s v="Product_LU4J2"/>
    <n v="457.48"/>
    <n v="46"/>
    <x v="1"/>
    <s v="13x15x16 cm"/>
    <d v="2023-03-15T00:00:00"/>
    <d v="2025-01-01T00:00:00"/>
    <s v="6K8YG4"/>
    <s v="6BB,RGQ"/>
    <s v="Blue/Medium"/>
    <x v="3"/>
    <n v="411.73200000000003"/>
    <n v="1.8027397260273972"/>
    <x v="0"/>
    <n v="391.1454"/>
    <n v="370.55880000000002"/>
    <n v="329.38560000000007"/>
    <n v="237.88960000000003"/>
    <n v="109.79519999999999"/>
  </r>
  <r>
    <s v="HQKSJ7Q0"/>
    <x v="3"/>
    <x v="0"/>
    <s v="Product_16CC9"/>
    <n v="182.51"/>
    <n v="21"/>
    <x v="2"/>
    <s v="19x7x20 cm"/>
    <d v="2023-01-01T00:00:00"/>
    <d v="2026-01-01T00:00:00"/>
    <s v="96R31C"/>
    <s v="X8Q,RT2"/>
    <s v="Green/Large"/>
    <x v="0"/>
    <n v="164.25899999999999"/>
    <n v="3.0027397260273974"/>
    <x v="0"/>
    <n v="156.04604999999998"/>
    <n v="147.8331"/>
    <n v="131.40719999999999"/>
    <n v="94.905199999999994"/>
    <n v="43.802399999999999"/>
  </r>
  <r>
    <s v="K9N2YJR5"/>
    <x v="3"/>
    <x v="0"/>
    <s v="Product_O9O3F"/>
    <n v="112.75"/>
    <n v="48"/>
    <x v="0"/>
    <s v="8x10x17 cm"/>
    <d v="2023-07-30T00:00:00"/>
    <d v="2025-01-01T00:00:00"/>
    <s v="WCWVCT"/>
    <s v="KCX,UTK"/>
    <s v="Red/Small"/>
    <x v="0"/>
    <n v="101.47499999999999"/>
    <n v="1.4273972602739726"/>
    <x v="0"/>
    <n v="96.40124999999999"/>
    <n v="91.327500000000001"/>
    <n v="81.180000000000007"/>
    <n v="58.63"/>
    <n v="27.06"/>
  </r>
  <r>
    <s v="AKMAA5Y7"/>
    <x v="2"/>
    <x v="0"/>
    <s v="Product_267FR"/>
    <n v="147.58000000000001"/>
    <n v="60"/>
    <x v="2"/>
    <s v="10x5x17 cm"/>
    <d v="2023-07-30T00:00:00"/>
    <d v="2026-01-01T00:00:00"/>
    <s v="U78M93"/>
    <s v="SF9,WIC"/>
    <s v="Red/Small"/>
    <x v="3"/>
    <n v="132.822"/>
    <n v="2.4273972602739726"/>
    <x v="1"/>
    <n v="126.18089999999999"/>
    <n v="119.5398"/>
    <n v="106.25760000000001"/>
    <n v="76.741600000000005"/>
    <n v="35.419200000000004"/>
  </r>
  <r>
    <s v="YGVS3FBT"/>
    <x v="2"/>
    <x v="0"/>
    <s v="Product_NXMS1"/>
    <n v="380.45"/>
    <n v="97"/>
    <x v="1"/>
    <s v="8x13x16 cm"/>
    <d v="2023-03-15T00:00:00"/>
    <d v="2025-01-01T00:00:00"/>
    <s v="6ZVS21"/>
    <s v="F4N,7YG"/>
    <s v="Red/Small"/>
    <x v="0"/>
    <n v="342.40499999999997"/>
    <n v="1.8027397260273972"/>
    <x v="1"/>
    <n v="325.28474999999997"/>
    <n v="308.16449999999998"/>
    <n v="273.92399999999998"/>
    <n v="197.834"/>
    <n v="91.307999999999993"/>
  </r>
  <r>
    <s v="AXCQYHW3"/>
    <x v="1"/>
    <x v="0"/>
    <s v="Product_7KPHY"/>
    <n v="494.22"/>
    <n v="62"/>
    <x v="0"/>
    <s v="19x17x9 cm"/>
    <d v="2023-01-01T00:00:00"/>
    <d v="2026-01-01T00:00:00"/>
    <s v="FYVW68"/>
    <s v="I21,DKZ"/>
    <s v="Green/Large"/>
    <x v="3"/>
    <n v="444.798"/>
    <n v="3.0027397260273974"/>
    <x v="1"/>
    <n v="422.55809999999997"/>
    <n v="400.31819999999999"/>
    <n v="355.83840000000004"/>
    <n v="256.99440000000004"/>
    <n v="118.61279999999999"/>
  </r>
  <r>
    <s v="DZBFDVT9"/>
    <x v="2"/>
    <x v="0"/>
    <s v="Product_62TNL"/>
    <n v="160.6"/>
    <n v="54"/>
    <x v="0"/>
    <s v="11x7x5 cm"/>
    <d v="2023-07-30T00:00:00"/>
    <d v="2026-01-01T00:00:00"/>
    <s v="SKO66W"/>
    <s v="C3R,CNM"/>
    <s v="Green/Large"/>
    <x v="4"/>
    <n v="144.54"/>
    <n v="2.4273972602739726"/>
    <x v="0"/>
    <n v="137.31299999999999"/>
    <n v="130.08599999999998"/>
    <n v="115.63200000000001"/>
    <n v="83.512"/>
    <n v="38.543999999999997"/>
  </r>
  <r>
    <s v="BWJ7I7TW"/>
    <x v="1"/>
    <x v="0"/>
    <s v="Product_WW71Y"/>
    <n v="54.75"/>
    <n v="46"/>
    <x v="2"/>
    <s v="16x15x9 cm"/>
    <d v="2023-03-15T00:00:00"/>
    <d v="2025-01-01T00:00:00"/>
    <s v="V7EWJE"/>
    <s v="F2X,VCZ"/>
    <s v="Blue/Medium"/>
    <x v="1"/>
    <n v="49.274999999999999"/>
    <n v="1.8027397260273972"/>
    <x v="0"/>
    <n v="46.811249999999994"/>
    <n v="44.347499999999997"/>
    <n v="39.42"/>
    <n v="28.470000000000002"/>
    <n v="13.139999999999999"/>
  </r>
  <r>
    <s v="ZCAOP283"/>
    <x v="3"/>
    <x v="0"/>
    <s v="Product_O3Y3E"/>
    <n v="204.02"/>
    <n v="58"/>
    <x v="2"/>
    <s v="17x9x20 cm"/>
    <d v="2023-01-01T00:00:00"/>
    <d v="2024-01-01T00:00:00"/>
    <s v="W7R7SH"/>
    <s v="DXA,WTX"/>
    <s v="Red/Small"/>
    <x v="2"/>
    <n v="183.61799999999999"/>
    <n v="1"/>
    <x v="1"/>
    <n v="174.43709999999999"/>
    <n v="165.25620000000001"/>
    <n v="146.89439999999999"/>
    <n v="106.0904"/>
    <n v="48.964800000000004"/>
  </r>
  <r>
    <s v="JAAVRYA5"/>
    <x v="1"/>
    <x v="0"/>
    <s v="Product_TJXSS"/>
    <n v="121.52"/>
    <n v="43"/>
    <x v="1"/>
    <s v="15x16x8 cm"/>
    <d v="2023-03-15T00:00:00"/>
    <d v="2024-01-01T00:00:00"/>
    <s v="CCSWSP"/>
    <s v="L3J,3ZF"/>
    <s v="Blue/Medium"/>
    <x v="2"/>
    <n v="109.36799999999999"/>
    <n v="0.8"/>
    <x v="1"/>
    <n v="103.89959999999999"/>
    <n v="98.431200000000004"/>
    <n v="87.494399999999999"/>
    <n v="63.190399999999997"/>
    <n v="29.1648"/>
  </r>
  <r>
    <s v="XJTNGGLZ"/>
    <x v="0"/>
    <x v="0"/>
    <s v="Product_VHHGK"/>
    <n v="476.11"/>
    <n v="32"/>
    <x v="0"/>
    <s v="9x5x5 cm"/>
    <d v="2023-07-30T00:00:00"/>
    <d v="2024-01-01T00:00:00"/>
    <s v="PBVM3M"/>
    <s v="H2M,EG3"/>
    <s v="Green/Large"/>
    <x v="3"/>
    <n v="428.49900000000002"/>
    <n v="0.42465753424657532"/>
    <x v="1"/>
    <n v="407.07405"/>
    <n v="385.64910000000003"/>
    <n v="342.79920000000004"/>
    <n v="247.5772"/>
    <n v="114.2664"/>
  </r>
  <r>
    <s v="ETTKJ9ZR"/>
    <x v="2"/>
    <x v="0"/>
    <s v="Product_JPCBG"/>
    <n v="464.58"/>
    <n v="61"/>
    <x v="1"/>
    <s v="17x7x19 cm"/>
    <d v="2023-01-01T00:00:00"/>
    <d v="2026-01-01T00:00:00"/>
    <s v="42B1RV"/>
    <s v="WFU,AJ6"/>
    <s v="Blue/Medium"/>
    <x v="3"/>
    <n v="418.12199999999996"/>
    <n v="3.0027397260273974"/>
    <x v="0"/>
    <n v="397.21589999999992"/>
    <n v="376.3098"/>
    <n v="334.49759999999998"/>
    <n v="241.58160000000001"/>
    <n v="111.49919999999999"/>
  </r>
  <r>
    <s v="ELNWF0U3"/>
    <x v="1"/>
    <x v="0"/>
    <s v="Product_RPKFS"/>
    <n v="499.71"/>
    <n v="73"/>
    <x v="1"/>
    <s v="16x13x16 cm"/>
    <d v="2023-07-30T00:00:00"/>
    <d v="2026-01-01T00:00:00"/>
    <s v="C5UCDT"/>
    <s v="QTP,A5R"/>
    <s v="Red/Small"/>
    <x v="0"/>
    <n v="449.73899999999998"/>
    <n v="2.4273972602739726"/>
    <x v="0"/>
    <n v="427.25204999999994"/>
    <n v="404.76509999999996"/>
    <n v="359.7912"/>
    <n v="259.8492"/>
    <n v="119.93039999999999"/>
  </r>
  <r>
    <s v="YJKX099Q"/>
    <x v="2"/>
    <x v="0"/>
    <s v="Product_OVBYT"/>
    <n v="221.4"/>
    <n v="13"/>
    <x v="0"/>
    <s v="11x17x10 cm"/>
    <d v="2023-03-15T00:00:00"/>
    <d v="2026-01-01T00:00:00"/>
    <s v="5O5ZSU"/>
    <s v="LN4,VWS"/>
    <s v="Red/Small"/>
    <x v="3"/>
    <n v="199.26"/>
    <n v="2.8027397260273972"/>
    <x v="0"/>
    <n v="189.29699999999997"/>
    <n v="179.334"/>
    <n v="159.40800000000002"/>
    <n v="115.128"/>
    <n v="53.136000000000003"/>
  </r>
  <r>
    <s v="HOKZPRDG"/>
    <x v="2"/>
    <x v="0"/>
    <s v="Product_LKPND"/>
    <n v="387.79"/>
    <n v="26"/>
    <x v="1"/>
    <s v="8x6x9 cm"/>
    <d v="2023-03-15T00:00:00"/>
    <d v="2024-01-01T00:00:00"/>
    <s v="BA38US"/>
    <s v="308,IMW"/>
    <s v="Blue/Medium"/>
    <x v="1"/>
    <n v="349.01100000000002"/>
    <n v="0.8"/>
    <x v="1"/>
    <n v="331.56045"/>
    <n v="314.10990000000004"/>
    <n v="279.20880000000005"/>
    <n v="201.6508"/>
    <n v="93.069600000000008"/>
  </r>
  <r>
    <s v="0I5YR2I2"/>
    <x v="0"/>
    <x v="0"/>
    <s v="Product_Z7K4F"/>
    <n v="99.64"/>
    <n v="70"/>
    <x v="1"/>
    <s v="8x6x15 cm"/>
    <d v="2023-03-15T00:00:00"/>
    <d v="2024-01-01T00:00:00"/>
    <s v="K7ZHRP"/>
    <s v="O4H,249"/>
    <s v="Blue/Medium"/>
    <x v="3"/>
    <n v="89.676000000000002"/>
    <n v="0.8"/>
    <x v="1"/>
    <n v="85.1922"/>
    <n v="80.708399999999997"/>
    <n v="71.740800000000007"/>
    <n v="51.812800000000003"/>
    <n v="23.913599999999999"/>
  </r>
  <r>
    <s v="L5Y8Z350"/>
    <x v="1"/>
    <x v="0"/>
    <s v="Product_Y5OQ5"/>
    <n v="54.86"/>
    <n v="75"/>
    <x v="0"/>
    <s v="5x8x16 cm"/>
    <d v="2023-01-01T00:00:00"/>
    <d v="2024-01-01T00:00:00"/>
    <s v="CHYZD4"/>
    <s v="Q7P,3CR"/>
    <s v="Red/Small"/>
    <x v="2"/>
    <n v="49.373999999999995"/>
    <n v="1"/>
    <x v="1"/>
    <n v="46.90529999999999"/>
    <n v="44.436599999999999"/>
    <n v="39.499200000000002"/>
    <n v="28.527200000000001"/>
    <n v="13.166399999999999"/>
  </r>
  <r>
    <s v="9NRZC1W3"/>
    <x v="0"/>
    <x v="0"/>
    <s v="Product_4EWAZ"/>
    <n v="56.68"/>
    <n v="20"/>
    <x v="0"/>
    <s v="19x17x13 cm"/>
    <d v="2023-07-30T00:00:00"/>
    <d v="2024-01-01T00:00:00"/>
    <s v="5TTCRM"/>
    <s v="2WK,GHK"/>
    <s v="Blue/Medium"/>
    <x v="4"/>
    <n v="51.012"/>
    <n v="0.42465753424657532"/>
    <x v="1"/>
    <n v="48.461399999999998"/>
    <n v="45.910800000000002"/>
    <n v="40.809600000000003"/>
    <n v="29.473600000000001"/>
    <n v="13.603199999999999"/>
  </r>
  <r>
    <s v="46TOPXED"/>
    <x v="3"/>
    <x v="0"/>
    <s v="Product_5QLXT"/>
    <n v="205.35"/>
    <n v="7"/>
    <x v="0"/>
    <s v="8x9x10 cm"/>
    <d v="2023-03-15T00:00:00"/>
    <d v="2025-01-01T00:00:00"/>
    <s v="YYPXFV"/>
    <s v="5WG,8SU"/>
    <s v="Blue/Medium"/>
    <x v="1"/>
    <n v="184.815"/>
    <n v="1.8027397260273972"/>
    <x v="1"/>
    <n v="175.57424999999998"/>
    <n v="166.33350000000002"/>
    <n v="147.852"/>
    <n v="106.782"/>
    <n v="49.283999999999999"/>
  </r>
  <r>
    <s v="FLI1RP1K"/>
    <x v="3"/>
    <x v="0"/>
    <s v="Product_8FZB7"/>
    <n v="138.68"/>
    <n v="90"/>
    <x v="2"/>
    <s v="14x7x9 cm"/>
    <d v="2023-01-01T00:00:00"/>
    <d v="2024-01-01T00:00:00"/>
    <s v="YEC8GE"/>
    <s v="WVN,OMW"/>
    <s v="Green/Large"/>
    <x v="1"/>
    <n v="124.81200000000001"/>
    <n v="1"/>
    <x v="1"/>
    <n v="118.57140000000001"/>
    <n v="112.33080000000001"/>
    <n v="99.849600000000009"/>
    <n v="72.113600000000005"/>
    <n v="33.283200000000001"/>
  </r>
  <r>
    <s v="DF1G7GXK"/>
    <x v="0"/>
    <x v="0"/>
    <s v="Product_BPTMX"/>
    <n v="273.44"/>
    <n v="10"/>
    <x v="2"/>
    <s v="6x14x18 cm"/>
    <d v="2023-07-30T00:00:00"/>
    <d v="2024-01-01T00:00:00"/>
    <s v="ZD8NS1"/>
    <s v="32I,EZD"/>
    <s v="Blue/Medium"/>
    <x v="4"/>
    <n v="246.096"/>
    <n v="0.42465753424657532"/>
    <x v="1"/>
    <n v="233.7912"/>
    <n v="221.4864"/>
    <n v="196.8768"/>
    <n v="142.18880000000001"/>
    <n v="65.625599999999991"/>
  </r>
  <r>
    <s v="74WWNGTJ"/>
    <x v="3"/>
    <x v="0"/>
    <s v="Product_JEXIK"/>
    <n v="179.81"/>
    <n v="84"/>
    <x v="2"/>
    <s v="7x14x17 cm"/>
    <d v="2023-07-30T00:00:00"/>
    <d v="2024-01-01T00:00:00"/>
    <s v="ELE9ZV"/>
    <s v="AI5,V8X"/>
    <s v="Blue/Medium"/>
    <x v="4"/>
    <n v="161.82900000000001"/>
    <n v="0.42465753424657532"/>
    <x v="1"/>
    <n v="153.73755"/>
    <n v="145.64610000000002"/>
    <n v="129.4632"/>
    <n v="93.501200000000011"/>
    <n v="43.154399999999995"/>
  </r>
  <r>
    <s v="AYC2YL4W"/>
    <x v="0"/>
    <x v="0"/>
    <s v="Product_QXNKH"/>
    <n v="454.62"/>
    <n v="47"/>
    <x v="0"/>
    <s v="14x8x5 cm"/>
    <d v="2023-07-30T00:00:00"/>
    <d v="2025-01-01T00:00:00"/>
    <s v="475OA1"/>
    <s v="8VB,9TD"/>
    <s v="Blue/Medium"/>
    <x v="2"/>
    <n v="409.15800000000002"/>
    <n v="1.4273972602739726"/>
    <x v="0"/>
    <n v="388.70010000000002"/>
    <n v="368.24220000000003"/>
    <n v="327.32640000000004"/>
    <n v="236.4024"/>
    <n v="109.1088"/>
  </r>
  <r>
    <s v="CIXD9UQW"/>
    <x v="0"/>
    <x v="0"/>
    <s v="Product_P37NP"/>
    <n v="238.07"/>
    <n v="89"/>
    <x v="1"/>
    <s v="16x11x20 cm"/>
    <d v="2023-07-30T00:00:00"/>
    <d v="2025-01-01T00:00:00"/>
    <s v="TBF24K"/>
    <s v="NBT,HXI"/>
    <s v="Green/Large"/>
    <x v="2"/>
    <n v="214.26299999999998"/>
    <n v="1.4273972602739726"/>
    <x v="0"/>
    <n v="203.54984999999996"/>
    <n v="192.83669999999998"/>
    <n v="171.41039999999998"/>
    <n v="123.79640000000001"/>
    <n v="57.136799999999994"/>
  </r>
  <r>
    <s v="PE4FAIQX"/>
    <x v="2"/>
    <x v="0"/>
    <s v="Product_MHJRR"/>
    <n v="377.28"/>
    <n v="24"/>
    <x v="0"/>
    <s v="8x19x13 cm"/>
    <d v="2023-03-15T00:00:00"/>
    <d v="2026-01-01T00:00:00"/>
    <s v="X4KD2T"/>
    <s v="11Q,ZXH"/>
    <s v="Red/Small"/>
    <x v="3"/>
    <n v="339.55199999999996"/>
    <n v="2.8027397260273972"/>
    <x v="1"/>
    <n v="322.57439999999997"/>
    <n v="305.59679999999997"/>
    <n v="271.64159999999998"/>
    <n v="196.18559999999999"/>
    <n v="90.547199999999989"/>
  </r>
  <r>
    <s v="X08PU5C3"/>
    <x v="0"/>
    <x v="0"/>
    <s v="Product_VDQKE"/>
    <n v="91.1"/>
    <n v="59"/>
    <x v="1"/>
    <s v="7x9x11 cm"/>
    <d v="2023-01-01T00:00:00"/>
    <d v="2024-01-01T00:00:00"/>
    <s v="FUJ02I"/>
    <s v="QTC,8WO"/>
    <s v="Blue/Medium"/>
    <x v="4"/>
    <n v="81.99"/>
    <n v="1"/>
    <x v="1"/>
    <n v="77.890499999999989"/>
    <n v="73.790999999999997"/>
    <n v="65.591999999999999"/>
    <n v="47.372"/>
    <n v="21.863999999999997"/>
  </r>
  <r>
    <s v="5LS1OHPP"/>
    <x v="3"/>
    <x v="0"/>
    <s v="Product_RZV09"/>
    <n v="338.92"/>
    <n v="61"/>
    <x v="1"/>
    <s v="12x12x8 cm"/>
    <d v="2023-03-15T00:00:00"/>
    <d v="2025-01-01T00:00:00"/>
    <s v="IR4IBB"/>
    <s v="YP7,K4W"/>
    <s v="Red/Small"/>
    <x v="4"/>
    <n v="305.02800000000002"/>
    <n v="1.8027397260273972"/>
    <x v="1"/>
    <n v="289.77660000000003"/>
    <n v="274.52520000000004"/>
    <n v="244.02240000000003"/>
    <n v="176.23840000000001"/>
    <n v="81.340800000000002"/>
  </r>
  <r>
    <s v="VFYE0SHZ"/>
    <x v="1"/>
    <x v="0"/>
    <s v="Product_K8JX5"/>
    <n v="88.93"/>
    <n v="54"/>
    <x v="2"/>
    <s v="11x5x14 cm"/>
    <d v="2023-01-01T00:00:00"/>
    <d v="2026-01-01T00:00:00"/>
    <s v="R1LSJG"/>
    <s v="6KS,HFS"/>
    <s v="Blue/Medium"/>
    <x v="1"/>
    <n v="80.037000000000006"/>
    <n v="3.0027397260273974"/>
    <x v="0"/>
    <n v="76.035150000000002"/>
    <n v="72.033300000000011"/>
    <n v="64.029600000000002"/>
    <n v="46.243600000000008"/>
    <n v="21.3432"/>
  </r>
  <r>
    <s v="5U6UTUJX"/>
    <x v="0"/>
    <x v="0"/>
    <s v="Product_RDVBY"/>
    <n v="114.45"/>
    <n v="41"/>
    <x v="0"/>
    <s v="19x6x6 cm"/>
    <d v="2023-03-15T00:00:00"/>
    <d v="2026-01-01T00:00:00"/>
    <s v="GJYCD0"/>
    <s v="O7M,ZY6"/>
    <s v="Blue/Medium"/>
    <x v="2"/>
    <n v="103.005"/>
    <n v="2.8027397260273972"/>
    <x v="0"/>
    <n v="97.854749999999996"/>
    <n v="92.704499999999996"/>
    <n v="82.403999999999996"/>
    <n v="59.514000000000003"/>
    <n v="27.468"/>
  </r>
  <r>
    <s v="K8U5MABL"/>
    <x v="0"/>
    <x v="0"/>
    <s v="Product_FT382"/>
    <n v="13.73"/>
    <n v="23"/>
    <x v="1"/>
    <s v="14x16x13 cm"/>
    <d v="2023-07-30T00:00:00"/>
    <d v="2024-01-01T00:00:00"/>
    <s v="AGBMBZ"/>
    <s v="1AK,J62"/>
    <s v="Red/Small"/>
    <x v="3"/>
    <n v="12.356999999999999"/>
    <n v="0.42465753424657532"/>
    <x v="1"/>
    <n v="11.739149999999999"/>
    <n v="11.1213"/>
    <n v="9.8856000000000002"/>
    <n v="7.1396000000000006"/>
    <n v="3.2951999999999999"/>
  </r>
  <r>
    <s v="XJN1P9Y7"/>
    <x v="3"/>
    <x v="0"/>
    <s v="Product_LWVRC"/>
    <n v="214.5"/>
    <n v="12"/>
    <x v="0"/>
    <s v="8x15x18 cm"/>
    <d v="2023-03-15T00:00:00"/>
    <d v="2024-01-01T00:00:00"/>
    <s v="VOTMIM"/>
    <s v="PM0,GRI"/>
    <s v="Green/Large"/>
    <x v="3"/>
    <n v="193.05"/>
    <n v="0.8"/>
    <x v="1"/>
    <n v="183.39750000000001"/>
    <n v="173.745"/>
    <n v="154.44000000000003"/>
    <n v="111.54"/>
    <n v="51.48"/>
  </r>
  <r>
    <s v="JFUGJB65"/>
    <x v="1"/>
    <x v="0"/>
    <s v="Product_5I1UG"/>
    <n v="11.94"/>
    <n v="94"/>
    <x v="0"/>
    <s v="11x7x6 cm"/>
    <d v="2023-03-15T00:00:00"/>
    <d v="2024-01-01T00:00:00"/>
    <s v="P4AWZO"/>
    <s v="YIM,Y1S"/>
    <s v="Blue/Medium"/>
    <x v="1"/>
    <n v="10.745999999999999"/>
    <n v="0.8"/>
    <x v="1"/>
    <n v="10.208699999999999"/>
    <n v="9.6713999999999984"/>
    <n v="8.5968"/>
    <n v="6.2088000000000001"/>
    <n v="2.8655999999999997"/>
  </r>
  <r>
    <s v="VF8RHIGE"/>
    <x v="1"/>
    <x v="0"/>
    <s v="Product_4T5YS"/>
    <n v="274.54000000000002"/>
    <n v="100"/>
    <x v="2"/>
    <s v="13x17x14 cm"/>
    <d v="2023-01-01T00:00:00"/>
    <d v="2026-01-01T00:00:00"/>
    <s v="6BXNYJ"/>
    <s v="WK2,CFF"/>
    <s v="Green/Large"/>
    <x v="3"/>
    <n v="247.08600000000001"/>
    <n v="3.0027397260273974"/>
    <x v="1"/>
    <n v="234.73169999999999"/>
    <n v="222.37740000000002"/>
    <n v="197.66880000000003"/>
    <n v="142.76080000000002"/>
    <n v="65.889600000000002"/>
  </r>
  <r>
    <s v="VEH027R5"/>
    <x v="2"/>
    <x v="0"/>
    <s v="Product_BGSV5"/>
    <n v="29.66"/>
    <n v="17"/>
    <x v="0"/>
    <s v="15x15x20 cm"/>
    <d v="2023-03-15T00:00:00"/>
    <d v="2026-01-01T00:00:00"/>
    <s v="1VE53N"/>
    <s v="WQV,3MK"/>
    <s v="Red/Small"/>
    <x v="3"/>
    <n v="26.693999999999999"/>
    <n v="2.8027397260273972"/>
    <x v="1"/>
    <n v="25.359299999999998"/>
    <n v="24.0246"/>
    <n v="21.3552"/>
    <n v="15.423200000000001"/>
    <n v="7.1183999999999994"/>
  </r>
  <r>
    <s v="HC2GFKSW"/>
    <x v="3"/>
    <x v="0"/>
    <s v="Product_EYAJH"/>
    <n v="31.49"/>
    <n v="60"/>
    <x v="2"/>
    <s v="7x7x5 cm"/>
    <d v="2023-01-01T00:00:00"/>
    <d v="2026-01-01T00:00:00"/>
    <s v="WBOUEX"/>
    <s v="26D,K1G"/>
    <s v="Red/Small"/>
    <x v="2"/>
    <n v="28.340999999999998"/>
    <n v="3.0027397260273974"/>
    <x v="0"/>
    <n v="26.923949999999998"/>
    <n v="25.506899999999998"/>
    <n v="22.672799999999999"/>
    <n v="16.3748"/>
    <n v="7.557599999999999"/>
  </r>
  <r>
    <s v="RYLMN3RN"/>
    <x v="1"/>
    <x v="0"/>
    <s v="Product_LQ6YA"/>
    <n v="429.09"/>
    <n v="54"/>
    <x v="2"/>
    <s v="12x6x15 cm"/>
    <d v="2023-07-30T00:00:00"/>
    <d v="2025-01-01T00:00:00"/>
    <s v="3PZNLW"/>
    <s v="ZUF,XGY"/>
    <s v="Red/Small"/>
    <x v="2"/>
    <n v="386.18099999999998"/>
    <n v="1.4273972602739726"/>
    <x v="0"/>
    <n v="366.87194999999997"/>
    <n v="347.56290000000001"/>
    <n v="308.94479999999999"/>
    <n v="223.1268"/>
    <n v="102.98159999999999"/>
  </r>
  <r>
    <s v="M61HDDOO"/>
    <x v="1"/>
    <x v="0"/>
    <s v="Product_WVFXR"/>
    <n v="31.9"/>
    <n v="50"/>
    <x v="0"/>
    <s v="16x7x5 cm"/>
    <d v="2023-03-15T00:00:00"/>
    <d v="2025-01-01T00:00:00"/>
    <s v="E1ADO5"/>
    <s v="VJS,U0A"/>
    <s v="Green/Large"/>
    <x v="1"/>
    <n v="28.709999999999997"/>
    <n v="1.8027397260273972"/>
    <x v="0"/>
    <n v="27.274499999999996"/>
    <n v="25.838999999999999"/>
    <n v="22.968"/>
    <n v="16.588000000000001"/>
    <n v="7.6559999999999988"/>
  </r>
  <r>
    <s v="HNZLUVBE"/>
    <x v="0"/>
    <x v="0"/>
    <s v="Product_ZY99W"/>
    <n v="214.75"/>
    <n v="9"/>
    <x v="0"/>
    <s v="18x16x13 cm"/>
    <d v="2023-03-15T00:00:00"/>
    <d v="2026-01-01T00:00:00"/>
    <s v="CFZS65"/>
    <s v="1E1,2HE"/>
    <s v="Red/Small"/>
    <x v="4"/>
    <n v="193.27500000000001"/>
    <n v="2.8027397260273972"/>
    <x v="0"/>
    <n v="183.61124999999998"/>
    <n v="173.94750000000002"/>
    <n v="154.62"/>
    <n v="111.67"/>
    <n v="51.54"/>
  </r>
  <r>
    <s v="MC6KGINL"/>
    <x v="3"/>
    <x v="0"/>
    <s v="Product_OMPV7"/>
    <n v="42.17"/>
    <n v="68"/>
    <x v="0"/>
    <s v="18x10x8 cm"/>
    <d v="2023-03-15T00:00:00"/>
    <d v="2026-01-01T00:00:00"/>
    <s v="GU2I5P"/>
    <s v="KAY,USI"/>
    <s v="Blue/Medium"/>
    <x v="4"/>
    <n v="37.953000000000003"/>
    <n v="2.8027397260273972"/>
    <x v="1"/>
    <n v="36.055350000000004"/>
    <n v="34.157700000000006"/>
    <n v="30.362400000000004"/>
    <n v="21.9284"/>
    <n v="10.120800000000001"/>
  </r>
  <r>
    <s v="QMW6CDAW"/>
    <x v="2"/>
    <x v="0"/>
    <s v="Product_6BHJH"/>
    <n v="385.4"/>
    <n v="65"/>
    <x v="1"/>
    <s v="20x16x16 cm"/>
    <d v="2023-07-30T00:00:00"/>
    <d v="2025-01-01T00:00:00"/>
    <s v="CAVL5T"/>
    <s v="131,ABD"/>
    <s v="Green/Large"/>
    <x v="4"/>
    <n v="346.85999999999996"/>
    <n v="1.4273972602739726"/>
    <x v="1"/>
    <n v="329.51699999999994"/>
    <n v="312.17399999999998"/>
    <n v="277.488"/>
    <n v="200.40799999999999"/>
    <n v="92.495999999999995"/>
  </r>
  <r>
    <s v="4IO5H89M"/>
    <x v="1"/>
    <x v="0"/>
    <s v="Product_ACR0A"/>
    <n v="354.49"/>
    <n v="13"/>
    <x v="1"/>
    <s v="16x12x11 cm"/>
    <d v="2023-03-15T00:00:00"/>
    <d v="2026-01-01T00:00:00"/>
    <s v="1UJVGD"/>
    <s v="KJL,H4K"/>
    <s v="Red/Small"/>
    <x v="4"/>
    <n v="319.041"/>
    <n v="2.8027397260273972"/>
    <x v="0"/>
    <n v="303.08895000000001"/>
    <n v="287.13690000000003"/>
    <n v="255.2328"/>
    <n v="184.3348"/>
    <n v="85.077600000000004"/>
  </r>
  <r>
    <s v="35I0TA19"/>
    <x v="2"/>
    <x v="0"/>
    <s v="Product_J92XV"/>
    <n v="176.42"/>
    <n v="84"/>
    <x v="1"/>
    <s v="19x19x16 cm"/>
    <d v="2023-03-15T00:00:00"/>
    <d v="2026-01-01T00:00:00"/>
    <s v="C2XCQ1"/>
    <s v="ANU,09X"/>
    <s v="Blue/Medium"/>
    <x v="1"/>
    <n v="158.77799999999999"/>
    <n v="2.8027397260273972"/>
    <x v="0"/>
    <n v="150.83909999999997"/>
    <n v="142.90019999999998"/>
    <n v="127.0224"/>
    <n v="91.738399999999999"/>
    <n v="42.340799999999994"/>
  </r>
  <r>
    <s v="P2L9ZYJY"/>
    <x v="2"/>
    <x v="0"/>
    <s v="Product_H0V6B"/>
    <n v="52.87"/>
    <n v="27"/>
    <x v="0"/>
    <s v="10x16x20 cm"/>
    <d v="2023-07-30T00:00:00"/>
    <d v="2024-01-01T00:00:00"/>
    <s v="543DZO"/>
    <s v="L8A,O61"/>
    <s v="Blue/Medium"/>
    <x v="2"/>
    <n v="47.582999999999998"/>
    <n v="0.42465753424657532"/>
    <x v="1"/>
    <n v="45.203849999999996"/>
    <n v="42.8247"/>
    <n v="38.066400000000002"/>
    <n v="27.4924"/>
    <n v="12.688799999999999"/>
  </r>
  <r>
    <s v="TI92889I"/>
    <x v="0"/>
    <x v="0"/>
    <s v="Product_1XF1H"/>
    <n v="306.70999999999998"/>
    <n v="90"/>
    <x v="0"/>
    <s v="18x17x17 cm"/>
    <d v="2023-01-01T00:00:00"/>
    <d v="2024-01-01T00:00:00"/>
    <s v="3J5EQE"/>
    <s v="BDI,7R2"/>
    <s v="Red/Small"/>
    <x v="1"/>
    <n v="276.03899999999999"/>
    <n v="1"/>
    <x v="1"/>
    <n v="262.23704999999995"/>
    <n v="248.43510000000001"/>
    <n v="220.8312"/>
    <n v="159.48919999999998"/>
    <n v="73.610399999999998"/>
  </r>
  <r>
    <s v="RI394BIG"/>
    <x v="2"/>
    <x v="0"/>
    <s v="Product_X1O9E"/>
    <n v="211.68"/>
    <n v="79"/>
    <x v="1"/>
    <s v="13x10x20 cm"/>
    <d v="2023-01-01T00:00:00"/>
    <d v="2024-01-01T00:00:00"/>
    <s v="SBJGR5"/>
    <s v="ZFM,HH8"/>
    <s v="Blue/Medium"/>
    <x v="1"/>
    <n v="190.512"/>
    <n v="1"/>
    <x v="1"/>
    <n v="180.9864"/>
    <n v="171.46080000000001"/>
    <n v="152.40960000000001"/>
    <n v="110.07360000000001"/>
    <n v="50.803199999999997"/>
  </r>
  <r>
    <s v="V0RZNULB"/>
    <x v="1"/>
    <x v="0"/>
    <s v="Product_SD9HD"/>
    <n v="179.95"/>
    <n v="9"/>
    <x v="0"/>
    <s v="9x7x11 cm"/>
    <d v="2023-03-15T00:00:00"/>
    <d v="2025-01-01T00:00:00"/>
    <s v="G4MQ2M"/>
    <s v="NYK,SC3"/>
    <s v="Blue/Medium"/>
    <x v="0"/>
    <n v="161.95499999999998"/>
    <n v="1.8027397260273972"/>
    <x v="1"/>
    <n v="153.85724999999996"/>
    <n v="145.7595"/>
    <n v="129.56399999999999"/>
    <n v="93.573999999999998"/>
    <n v="43.187999999999995"/>
  </r>
  <r>
    <s v="D4KEPHWE"/>
    <x v="0"/>
    <x v="0"/>
    <s v="Product_P894H"/>
    <n v="450.74"/>
    <n v="74"/>
    <x v="2"/>
    <s v="14x20x20 cm"/>
    <d v="2023-07-30T00:00:00"/>
    <d v="2026-01-01T00:00:00"/>
    <s v="9UEED9"/>
    <s v="RBP,RRD"/>
    <s v="Green/Large"/>
    <x v="4"/>
    <n v="405.666"/>
    <n v="2.4273972602739726"/>
    <x v="0"/>
    <n v="385.3827"/>
    <n v="365.0994"/>
    <n v="324.53280000000001"/>
    <n v="234.38480000000001"/>
    <n v="108.1776"/>
  </r>
  <r>
    <s v="QRQKM0LJ"/>
    <x v="1"/>
    <x v="0"/>
    <s v="Product_VRDHK"/>
    <n v="144.62"/>
    <n v="73"/>
    <x v="1"/>
    <s v="18x20x11 cm"/>
    <d v="2023-01-01T00:00:00"/>
    <d v="2026-01-01T00:00:00"/>
    <s v="ZP673H"/>
    <s v="5KN,SR7"/>
    <s v="Red/Small"/>
    <x v="4"/>
    <n v="130.15800000000002"/>
    <n v="3.0027397260273974"/>
    <x v="0"/>
    <n v="123.65010000000001"/>
    <n v="117.14220000000002"/>
    <n v="104.12640000000002"/>
    <n v="75.202400000000011"/>
    <n v="34.708799999999997"/>
  </r>
  <r>
    <s v="47XJRS13"/>
    <x v="0"/>
    <x v="0"/>
    <s v="Product_0ML9R"/>
    <n v="178.78"/>
    <n v="6"/>
    <x v="0"/>
    <s v="20x12x11 cm"/>
    <d v="2023-07-30T00:00:00"/>
    <d v="2024-01-01T00:00:00"/>
    <s v="E2HCER"/>
    <s v="QUT,5MI"/>
    <s v="Red/Small"/>
    <x v="3"/>
    <n v="160.90199999999999"/>
    <n v="0.42465753424657532"/>
    <x v="1"/>
    <n v="152.85689999999997"/>
    <n v="144.81180000000001"/>
    <n v="128.7216"/>
    <n v="92.965600000000009"/>
    <n v="42.907199999999996"/>
  </r>
  <r>
    <s v="SNDKWGHQ"/>
    <x v="2"/>
    <x v="0"/>
    <s v="Product_DUXYG"/>
    <n v="465.65"/>
    <n v="72"/>
    <x v="2"/>
    <s v="11x20x11 cm"/>
    <d v="2023-03-15T00:00:00"/>
    <d v="2025-01-01T00:00:00"/>
    <s v="UY4Y98"/>
    <s v="F8U,26B"/>
    <s v="Red/Small"/>
    <x v="0"/>
    <n v="419.08499999999998"/>
    <n v="1.8027397260273972"/>
    <x v="1"/>
    <n v="398.13074999999998"/>
    <n v="377.17649999999998"/>
    <n v="335.26800000000003"/>
    <n v="242.13800000000001"/>
    <n v="111.75599999999999"/>
  </r>
  <r>
    <s v="XLUNKZ7W"/>
    <x v="0"/>
    <x v="0"/>
    <s v="Product_DY1CG"/>
    <n v="136.19999999999999"/>
    <n v="61"/>
    <x v="1"/>
    <s v="20x20x12 cm"/>
    <d v="2023-01-01T00:00:00"/>
    <d v="2026-01-01T00:00:00"/>
    <s v="KNEQDR"/>
    <s v="H2J,7MD"/>
    <s v="Green/Large"/>
    <x v="2"/>
    <n v="122.57999999999998"/>
    <n v="3.0027397260273974"/>
    <x v="0"/>
    <n v="116.45099999999998"/>
    <n v="110.32199999999999"/>
    <n v="98.063999999999993"/>
    <n v="70.823999999999998"/>
    <n v="32.687999999999995"/>
  </r>
  <r>
    <s v="BHJBPPC7"/>
    <x v="0"/>
    <x v="0"/>
    <s v="Product_9I43O"/>
    <n v="337.38"/>
    <n v="14"/>
    <x v="2"/>
    <s v="14x20x11 cm"/>
    <d v="2023-07-30T00:00:00"/>
    <d v="2026-01-01T00:00:00"/>
    <s v="AJXQ7A"/>
    <s v="H30,2WR"/>
    <s v="Green/Large"/>
    <x v="0"/>
    <n v="303.642"/>
    <n v="2.4273972602739726"/>
    <x v="0"/>
    <n v="288.4599"/>
    <n v="273.27780000000001"/>
    <n v="242.9136"/>
    <n v="175.4376"/>
    <n v="80.971199999999996"/>
  </r>
  <r>
    <s v="RHO3GB4K"/>
    <x v="3"/>
    <x v="0"/>
    <s v="Product_ZE4C4"/>
    <n v="385.49"/>
    <n v="34"/>
    <x v="2"/>
    <s v="11x13x5 cm"/>
    <d v="2023-03-15T00:00:00"/>
    <d v="2026-01-01T00:00:00"/>
    <s v="UNLM19"/>
    <s v="KSB,OFS"/>
    <s v="Red/Small"/>
    <x v="1"/>
    <n v="346.94100000000003"/>
    <n v="2.8027397260273972"/>
    <x v="0"/>
    <n v="329.59395000000001"/>
    <n v="312.24690000000004"/>
    <n v="277.55280000000005"/>
    <n v="200.45480000000001"/>
    <n v="92.517600000000002"/>
  </r>
  <r>
    <s v="B2HJRE5C"/>
    <x v="1"/>
    <x v="0"/>
    <s v="Product_O4WHA"/>
    <n v="61.31"/>
    <n v="79"/>
    <x v="0"/>
    <s v="11x6x10 cm"/>
    <d v="2023-03-15T00:00:00"/>
    <d v="2025-01-01T00:00:00"/>
    <s v="9NM5O3"/>
    <s v="48N,DGY"/>
    <s v="Blue/Medium"/>
    <x v="3"/>
    <n v="55.179000000000002"/>
    <n v="1.8027397260273972"/>
    <x v="1"/>
    <n v="52.420049999999996"/>
    <n v="49.661100000000005"/>
    <n v="44.143200000000007"/>
    <n v="31.881200000000003"/>
    <n v="14.714399999999999"/>
  </r>
  <r>
    <s v="BJTRMQNJ"/>
    <x v="2"/>
    <x v="0"/>
    <s v="Product_VUJ3Z"/>
    <n v="406.68"/>
    <n v="40"/>
    <x v="2"/>
    <s v="7x10x15 cm"/>
    <d v="2023-03-15T00:00:00"/>
    <d v="2024-01-01T00:00:00"/>
    <s v="LR2A50"/>
    <s v="QFQ,2BB"/>
    <s v="Blue/Medium"/>
    <x v="3"/>
    <n v="366.012"/>
    <n v="0.8"/>
    <x v="1"/>
    <n v="347.71139999999997"/>
    <n v="329.41079999999999"/>
    <n v="292.80959999999999"/>
    <n v="211.4736"/>
    <n v="97.603200000000001"/>
  </r>
  <r>
    <s v="6SMLRMKF"/>
    <x v="0"/>
    <x v="0"/>
    <s v="Product_EQHZD"/>
    <n v="197.23"/>
    <n v="24"/>
    <x v="1"/>
    <s v="20x11x20 cm"/>
    <d v="2023-03-15T00:00:00"/>
    <d v="2024-01-01T00:00:00"/>
    <s v="4J9L6A"/>
    <s v="ZV3,YPS"/>
    <s v="Red/Small"/>
    <x v="0"/>
    <n v="177.50700000000001"/>
    <n v="0.8"/>
    <x v="1"/>
    <n v="168.63165000000001"/>
    <n v="159.75630000000001"/>
    <n v="142.00560000000002"/>
    <n v="102.5596"/>
    <n v="47.335199999999993"/>
  </r>
  <r>
    <s v="84QMLB2F"/>
    <x v="1"/>
    <x v="0"/>
    <s v="Product_CRSIL"/>
    <n v="111.32"/>
    <n v="67"/>
    <x v="1"/>
    <s v="7x9x19 cm"/>
    <d v="2023-01-01T00:00:00"/>
    <d v="2024-01-01T00:00:00"/>
    <s v="LJE358"/>
    <s v="11Y,PWY"/>
    <s v="Green/Large"/>
    <x v="1"/>
    <n v="100.18799999999999"/>
    <n v="1"/>
    <x v="1"/>
    <n v="95.178599999999989"/>
    <n v="90.169199999999989"/>
    <n v="80.150399999999991"/>
    <n v="57.886400000000002"/>
    <n v="26.716799999999996"/>
  </r>
  <r>
    <s v="ENW8YR5O"/>
    <x v="1"/>
    <x v="0"/>
    <s v="Product_TQG1Q"/>
    <n v="75.709999999999994"/>
    <n v="41"/>
    <x v="0"/>
    <s v="13x7x9 cm"/>
    <d v="2023-03-15T00:00:00"/>
    <d v="2026-01-01T00:00:00"/>
    <s v="LDGWZ1"/>
    <s v="5RF,YEY"/>
    <s v="Red/Small"/>
    <x v="3"/>
    <n v="68.138999999999996"/>
    <n v="2.8027397260273972"/>
    <x v="1"/>
    <n v="64.732049999999987"/>
    <n v="61.325099999999999"/>
    <n v="54.511200000000002"/>
    <n v="39.369199999999999"/>
    <n v="18.170399999999997"/>
  </r>
  <r>
    <s v="3LCBPXA5"/>
    <x v="0"/>
    <x v="0"/>
    <s v="Product_JVFUX"/>
    <n v="108.65"/>
    <n v="32"/>
    <x v="1"/>
    <s v="12x6x8 cm"/>
    <d v="2023-03-15T00:00:00"/>
    <d v="2024-01-01T00:00:00"/>
    <s v="5VYAX3"/>
    <s v="I3U,F4X"/>
    <s v="Green/Large"/>
    <x v="3"/>
    <n v="97.784999999999997"/>
    <n v="0.8"/>
    <x v="1"/>
    <n v="92.895749999999992"/>
    <n v="88.006500000000003"/>
    <n v="78.228000000000009"/>
    <n v="56.498000000000005"/>
    <n v="26.076000000000001"/>
  </r>
  <r>
    <s v="79GEUC2Q"/>
    <x v="0"/>
    <x v="0"/>
    <s v="Product_GY9HV"/>
    <n v="284.36"/>
    <n v="10"/>
    <x v="2"/>
    <s v="14x9x7 cm"/>
    <d v="2023-01-01T00:00:00"/>
    <d v="2025-01-01T00:00:00"/>
    <s v="QFSETF"/>
    <s v="Q78,QI4"/>
    <s v="Blue/Medium"/>
    <x v="0"/>
    <n v="255.92400000000001"/>
    <n v="2.0027397260273974"/>
    <x v="0"/>
    <n v="243.12780000000001"/>
    <n v="230.33160000000001"/>
    <n v="204.73920000000001"/>
    <n v="147.86720000000003"/>
    <n v="68.246399999999994"/>
  </r>
  <r>
    <s v="BUZRMY7U"/>
    <x v="2"/>
    <x v="0"/>
    <s v="Product_YYS53"/>
    <n v="213.34"/>
    <n v="12"/>
    <x v="2"/>
    <s v="13x13x18 cm"/>
    <d v="2023-03-15T00:00:00"/>
    <d v="2024-01-01T00:00:00"/>
    <s v="C5KER1"/>
    <s v="0MX,5VW"/>
    <s v="Green/Large"/>
    <x v="4"/>
    <n v="192.006"/>
    <n v="0.8"/>
    <x v="1"/>
    <n v="182.4057"/>
    <n v="172.80539999999999"/>
    <n v="153.60480000000001"/>
    <n v="110.93680000000001"/>
    <n v="51.201599999999999"/>
  </r>
  <r>
    <s v="O2QAVWFG"/>
    <x v="0"/>
    <x v="0"/>
    <s v="Product_D0IFJ"/>
    <n v="453.58"/>
    <n v="19"/>
    <x v="1"/>
    <s v="13x20x12 cm"/>
    <d v="2023-01-01T00:00:00"/>
    <d v="2025-01-01T00:00:00"/>
    <s v="46XV0J"/>
    <s v="TJF,D7H"/>
    <s v="Green/Large"/>
    <x v="0"/>
    <n v="408.22199999999998"/>
    <n v="2.0027397260273974"/>
    <x v="0"/>
    <n v="387.81089999999995"/>
    <n v="367.39979999999997"/>
    <n v="326.57760000000002"/>
    <n v="235.86160000000001"/>
    <n v="108.85919999999999"/>
  </r>
  <r>
    <s v="O1M6LGYV"/>
    <x v="1"/>
    <x v="0"/>
    <s v="Product_QAV95"/>
    <n v="55.04"/>
    <n v="79"/>
    <x v="0"/>
    <s v="20x11x12 cm"/>
    <d v="2023-01-01T00:00:00"/>
    <d v="2024-01-01T00:00:00"/>
    <s v="LBKX6A"/>
    <s v="IQX,V3J"/>
    <s v="Blue/Medium"/>
    <x v="0"/>
    <n v="49.536000000000001"/>
    <n v="1"/>
    <x v="1"/>
    <n v="47.059199999999997"/>
    <n v="44.5824"/>
    <n v="39.628800000000005"/>
    <n v="28.620799999999999"/>
    <n v="13.2096"/>
  </r>
  <r>
    <s v="LQFMEK43"/>
    <x v="3"/>
    <x v="0"/>
    <s v="Product_H95ZC"/>
    <n v="250.05"/>
    <n v="21"/>
    <x v="0"/>
    <s v="9x20x8 cm"/>
    <d v="2023-01-01T00:00:00"/>
    <d v="2024-01-01T00:00:00"/>
    <s v="R5V0NQ"/>
    <s v="L4Y,AQ2"/>
    <s v="Green/Large"/>
    <x v="1"/>
    <n v="225.04500000000002"/>
    <n v="1"/>
    <x v="1"/>
    <n v="213.79275000000001"/>
    <n v="202.54050000000001"/>
    <n v="180.03600000000003"/>
    <n v="130.02600000000001"/>
    <n v="60.012"/>
  </r>
  <r>
    <s v="JB672SE8"/>
    <x v="2"/>
    <x v="0"/>
    <s v="Product_M8LUY"/>
    <n v="478.18"/>
    <n v="13"/>
    <x v="2"/>
    <s v="7x14x9 cm"/>
    <d v="2023-01-01T00:00:00"/>
    <d v="2024-01-01T00:00:00"/>
    <s v="PDT4EB"/>
    <s v="JT3,TSA"/>
    <s v="Blue/Medium"/>
    <x v="0"/>
    <n v="430.36200000000002"/>
    <n v="1"/>
    <x v="1"/>
    <n v="408.84390000000002"/>
    <n v="387.32580000000002"/>
    <n v="344.28960000000006"/>
    <n v="248.65360000000001"/>
    <n v="114.7632"/>
  </r>
  <r>
    <s v="ZY8WDECR"/>
    <x v="2"/>
    <x v="0"/>
    <s v="Product_198YO"/>
    <n v="420.83"/>
    <n v="38"/>
    <x v="0"/>
    <s v="14x11x10 cm"/>
    <d v="2023-03-15T00:00:00"/>
    <d v="2026-01-01T00:00:00"/>
    <s v="DBEKWA"/>
    <s v="6MX,4PA"/>
    <s v="Green/Large"/>
    <x v="0"/>
    <n v="378.74699999999996"/>
    <n v="2.8027397260273972"/>
    <x v="0"/>
    <n v="359.80964999999992"/>
    <n v="340.8723"/>
    <n v="302.99759999999998"/>
    <n v="218.83160000000001"/>
    <n v="100.99919999999999"/>
  </r>
  <r>
    <s v="ZM95FIF0"/>
    <x v="3"/>
    <x v="0"/>
    <s v="Product_R5QD0"/>
    <n v="353.75"/>
    <n v="90"/>
    <x v="2"/>
    <s v="11x20x7 cm"/>
    <d v="2023-01-01T00:00:00"/>
    <d v="2024-01-01T00:00:00"/>
    <s v="J3QFJ4"/>
    <s v="VG1,KTF"/>
    <s v="Green/Large"/>
    <x v="1"/>
    <n v="318.375"/>
    <n v="1"/>
    <x v="1"/>
    <n v="302.45625000000001"/>
    <n v="286.53750000000002"/>
    <n v="254.70000000000002"/>
    <n v="183.95000000000002"/>
    <n v="84.899999999999991"/>
  </r>
  <r>
    <s v="ZULJOR5W"/>
    <x v="3"/>
    <x v="0"/>
    <s v="Product_M1PBV"/>
    <n v="31.37"/>
    <n v="67"/>
    <x v="0"/>
    <s v="17x7x10 cm"/>
    <d v="2023-07-30T00:00:00"/>
    <d v="2024-01-01T00:00:00"/>
    <s v="WCDSC1"/>
    <s v="7JD,22Q"/>
    <s v="Blue/Medium"/>
    <x v="3"/>
    <n v="28.233000000000001"/>
    <n v="0.42465753424657532"/>
    <x v="1"/>
    <n v="26.821349999999999"/>
    <n v="25.409700000000001"/>
    <n v="22.586400000000001"/>
    <n v="16.3124"/>
    <n v="7.5288000000000004"/>
  </r>
  <r>
    <s v="J67T87RV"/>
    <x v="1"/>
    <x v="0"/>
    <s v="Product_FWW5T"/>
    <n v="399.24"/>
    <n v="89"/>
    <x v="2"/>
    <s v="15x14x14 cm"/>
    <d v="2023-03-15T00:00:00"/>
    <d v="2025-01-01T00:00:00"/>
    <s v="YOA5HD"/>
    <s v="7RL,ZXJ"/>
    <s v="Blue/Medium"/>
    <x v="0"/>
    <n v="359.31600000000003"/>
    <n v="1.8027397260273972"/>
    <x v="0"/>
    <n v="341.35020000000003"/>
    <n v="323.38440000000003"/>
    <n v="287.45280000000002"/>
    <n v="207.60480000000001"/>
    <n v="95.817599999999999"/>
  </r>
  <r>
    <s v="LMSZL2BE"/>
    <x v="3"/>
    <x v="0"/>
    <s v="Product_YLQBK"/>
    <n v="74.459999999999994"/>
    <n v="30"/>
    <x v="2"/>
    <s v="18x12x18 cm"/>
    <d v="2023-03-15T00:00:00"/>
    <d v="2024-01-01T00:00:00"/>
    <s v="Q75D1W"/>
    <s v="ARH,KIV"/>
    <s v="Red/Small"/>
    <x v="3"/>
    <n v="67.013999999999996"/>
    <n v="0.8"/>
    <x v="1"/>
    <n v="63.663299999999992"/>
    <n v="60.312599999999996"/>
    <n v="53.611199999999997"/>
    <n v="38.719200000000001"/>
    <n v="17.870399999999997"/>
  </r>
  <r>
    <s v="DJMKKNIP"/>
    <x v="1"/>
    <x v="0"/>
    <s v="Product_X8YV9"/>
    <n v="318.58"/>
    <n v="3"/>
    <x v="0"/>
    <s v="15x14x15 cm"/>
    <d v="2023-03-15T00:00:00"/>
    <d v="2025-01-01T00:00:00"/>
    <s v="CDYWY0"/>
    <s v="VCS,LI7"/>
    <s v="Red/Small"/>
    <x v="4"/>
    <n v="286.72199999999998"/>
    <n v="1.8027397260273972"/>
    <x v="0"/>
    <n v="272.38589999999999"/>
    <n v="258.0498"/>
    <n v="229.3776"/>
    <n v="165.66159999999999"/>
    <n v="76.459199999999996"/>
  </r>
  <r>
    <s v="NYJGZ3H9"/>
    <x v="0"/>
    <x v="0"/>
    <s v="Product_2D097"/>
    <n v="316.5"/>
    <n v="28"/>
    <x v="2"/>
    <s v="5x8x18 cm"/>
    <d v="2023-03-15T00:00:00"/>
    <d v="2026-01-01T00:00:00"/>
    <s v="J9D7A6"/>
    <s v="OUR,WDS"/>
    <s v="Green/Large"/>
    <x v="2"/>
    <n v="284.85000000000002"/>
    <n v="2.8027397260273972"/>
    <x v="0"/>
    <n v="270.60750000000002"/>
    <n v="256.36500000000001"/>
    <n v="227.88000000000002"/>
    <n v="164.58"/>
    <n v="75.959999999999994"/>
  </r>
  <r>
    <s v="W6BBOPQ7"/>
    <x v="3"/>
    <x v="0"/>
    <s v="Product_TR6PY"/>
    <n v="246.86"/>
    <n v="33"/>
    <x v="0"/>
    <s v="18x18x12 cm"/>
    <d v="2023-01-01T00:00:00"/>
    <d v="2025-01-01T00:00:00"/>
    <s v="D3JXST"/>
    <s v="WZA,S67"/>
    <s v="Green/Large"/>
    <x v="1"/>
    <n v="222.17400000000001"/>
    <n v="2.0027397260273974"/>
    <x v="1"/>
    <n v="211.06530000000001"/>
    <n v="199.95660000000001"/>
    <n v="177.73920000000001"/>
    <n v="128.36720000000003"/>
    <n v="59.246399999999994"/>
  </r>
  <r>
    <s v="SOXD9YP0"/>
    <x v="0"/>
    <x v="0"/>
    <s v="Product_UUWQ1"/>
    <n v="445.37"/>
    <n v="3"/>
    <x v="0"/>
    <s v="15x14x9 cm"/>
    <d v="2023-03-15T00:00:00"/>
    <d v="2024-01-01T00:00:00"/>
    <s v="KHKDLL"/>
    <s v="DQO,5G5"/>
    <s v="Red/Small"/>
    <x v="0"/>
    <n v="400.83299999999997"/>
    <n v="0.8"/>
    <x v="1"/>
    <n v="380.79134999999997"/>
    <n v="360.74969999999996"/>
    <n v="320.66640000000001"/>
    <n v="231.5924"/>
    <n v="106.8888"/>
  </r>
  <r>
    <s v="2B2URRFC"/>
    <x v="2"/>
    <x v="0"/>
    <s v="Product_3NNC8"/>
    <n v="181.75"/>
    <n v="38"/>
    <x v="2"/>
    <s v="10x16x19 cm"/>
    <d v="2023-03-15T00:00:00"/>
    <d v="2026-01-01T00:00:00"/>
    <s v="TNSITJ"/>
    <s v="779,RU3"/>
    <s v="Red/Small"/>
    <x v="2"/>
    <n v="163.57499999999999"/>
    <n v="2.8027397260273972"/>
    <x v="0"/>
    <n v="155.39624999999998"/>
    <n v="147.2175"/>
    <n v="130.85999999999999"/>
    <n v="94.51"/>
    <n v="43.62"/>
  </r>
  <r>
    <s v="KR30TXWX"/>
    <x v="3"/>
    <x v="0"/>
    <s v="Product_RU991"/>
    <n v="278.04000000000002"/>
    <n v="48"/>
    <x v="2"/>
    <s v="13x15x19 cm"/>
    <d v="2023-03-15T00:00:00"/>
    <d v="2026-01-01T00:00:00"/>
    <s v="O76TWY"/>
    <s v="74H,V5I"/>
    <s v="Green/Large"/>
    <x v="3"/>
    <n v="250.23600000000002"/>
    <n v="2.8027397260273972"/>
    <x v="0"/>
    <n v="237.7242"/>
    <n v="225.21240000000003"/>
    <n v="200.18880000000001"/>
    <n v="144.58080000000001"/>
    <n v="66.729600000000005"/>
  </r>
  <r>
    <s v="YR2R2X2G"/>
    <x v="1"/>
    <x v="0"/>
    <s v="Product_ST28K"/>
    <n v="63.79"/>
    <n v="14"/>
    <x v="2"/>
    <s v="10x8x20 cm"/>
    <d v="2023-01-01T00:00:00"/>
    <d v="2024-01-01T00:00:00"/>
    <s v="OSSP2L"/>
    <s v="UU0,NOW"/>
    <s v="Blue/Medium"/>
    <x v="2"/>
    <n v="57.411000000000001"/>
    <n v="1"/>
    <x v="1"/>
    <n v="54.54045"/>
    <n v="51.669900000000005"/>
    <n v="45.928800000000003"/>
    <n v="33.1708"/>
    <n v="15.3096"/>
  </r>
  <r>
    <s v="SKS0QF9U"/>
    <x v="1"/>
    <x v="0"/>
    <s v="Product_VDITV"/>
    <n v="177.09"/>
    <n v="8"/>
    <x v="1"/>
    <s v="11x9x5 cm"/>
    <d v="2023-03-15T00:00:00"/>
    <d v="2026-01-01T00:00:00"/>
    <s v="X82FBC"/>
    <s v="G2J,5EG"/>
    <s v="Green/Large"/>
    <x v="0"/>
    <n v="159.381"/>
    <n v="2.8027397260273972"/>
    <x v="0"/>
    <n v="151.41194999999999"/>
    <n v="143.44290000000001"/>
    <n v="127.5048"/>
    <n v="92.086800000000011"/>
    <n v="42.501599999999996"/>
  </r>
  <r>
    <s v="6JOVL3DQ"/>
    <x v="0"/>
    <x v="0"/>
    <s v="Product_ZT4EA"/>
    <n v="133.18"/>
    <n v="21"/>
    <x v="1"/>
    <s v="9x7x20 cm"/>
    <d v="2023-03-15T00:00:00"/>
    <d v="2024-01-01T00:00:00"/>
    <s v="0EX8H3"/>
    <s v="8UD,BZE"/>
    <s v="Blue/Medium"/>
    <x v="4"/>
    <n v="119.86200000000001"/>
    <n v="0.8"/>
    <x v="1"/>
    <n v="113.8689"/>
    <n v="107.87580000000001"/>
    <n v="95.889600000000016"/>
    <n v="69.253600000000006"/>
    <n v="31.963200000000001"/>
  </r>
  <r>
    <s v="SDSX3JDX"/>
    <x v="2"/>
    <x v="0"/>
    <s v="Product_UWQL1"/>
    <n v="417.29"/>
    <n v="92"/>
    <x v="0"/>
    <s v="10x13x8 cm"/>
    <d v="2023-01-01T00:00:00"/>
    <d v="2025-01-01T00:00:00"/>
    <s v="ZVOIOU"/>
    <s v="JFT,38W"/>
    <s v="Green/Large"/>
    <x v="3"/>
    <n v="375.56100000000004"/>
    <n v="2.0027397260273974"/>
    <x v="1"/>
    <n v="356.78295000000003"/>
    <n v="338.00490000000002"/>
    <n v="300.44880000000006"/>
    <n v="216.99080000000001"/>
    <n v="100.14960000000001"/>
  </r>
  <r>
    <s v="T0URYSAY"/>
    <x v="0"/>
    <x v="0"/>
    <s v="Product_T9QJU"/>
    <n v="499.48"/>
    <n v="70"/>
    <x v="2"/>
    <s v="8x13x10 cm"/>
    <d v="2023-07-30T00:00:00"/>
    <d v="2025-01-01T00:00:00"/>
    <s v="V9NRXG"/>
    <s v="71M,ISJ"/>
    <s v="Red/Small"/>
    <x v="3"/>
    <n v="449.53200000000004"/>
    <n v="1.4273972602739726"/>
    <x v="0"/>
    <n v="427.05540000000002"/>
    <n v="404.57880000000006"/>
    <n v="359.62560000000008"/>
    <n v="259.7296"/>
    <n v="119.87520000000001"/>
  </r>
  <r>
    <s v="YU24JBTK"/>
    <x v="1"/>
    <x v="0"/>
    <s v="Product_15WJR"/>
    <n v="325.89999999999998"/>
    <n v="41"/>
    <x v="1"/>
    <s v="12x11x18 cm"/>
    <d v="2023-03-15T00:00:00"/>
    <d v="2024-01-01T00:00:00"/>
    <s v="LLQH4C"/>
    <s v="MLS,WBZ"/>
    <s v="Red/Small"/>
    <x v="1"/>
    <n v="293.31"/>
    <n v="0.8"/>
    <x v="1"/>
    <n v="278.64449999999999"/>
    <n v="263.97899999999998"/>
    <n v="234.64800000000002"/>
    <n v="169.46799999999999"/>
    <n v="78.215999999999994"/>
  </r>
  <r>
    <s v="CK5MU8U8"/>
    <x v="1"/>
    <x v="0"/>
    <s v="Product_U5KWF"/>
    <n v="154.36000000000001"/>
    <n v="66"/>
    <x v="0"/>
    <s v="13x6x19 cm"/>
    <d v="2023-01-01T00:00:00"/>
    <d v="2024-01-01T00:00:00"/>
    <s v="K2CHYX"/>
    <s v="8GN,FF1"/>
    <s v="Green/Large"/>
    <x v="3"/>
    <n v="138.92400000000001"/>
    <n v="1"/>
    <x v="1"/>
    <n v="131.9778"/>
    <n v="125.03160000000001"/>
    <n v="111.13920000000002"/>
    <n v="80.267200000000017"/>
    <n v="37.046399999999998"/>
  </r>
  <r>
    <s v="MEWX2U8D"/>
    <x v="3"/>
    <x v="0"/>
    <s v="Product_PLS9L"/>
    <n v="269.95999999999998"/>
    <n v="85"/>
    <x v="1"/>
    <s v="15x9x7 cm"/>
    <d v="2023-01-01T00:00:00"/>
    <d v="2025-01-01T00:00:00"/>
    <s v="NVDUQA"/>
    <s v="XRO,L5H"/>
    <s v="Green/Large"/>
    <x v="1"/>
    <n v="242.96399999999997"/>
    <n v="2.0027397260273974"/>
    <x v="1"/>
    <n v="230.81579999999997"/>
    <n v="218.66759999999996"/>
    <n v="194.37119999999999"/>
    <n v="140.3792"/>
    <n v="64.790399999999991"/>
  </r>
  <r>
    <s v="83E10RG1"/>
    <x v="0"/>
    <x v="0"/>
    <s v="Product_UYBMZ"/>
    <n v="419.19"/>
    <n v="96"/>
    <x v="1"/>
    <s v="19x11x6 cm"/>
    <d v="2023-01-01T00:00:00"/>
    <d v="2024-01-01T00:00:00"/>
    <s v="55H5MX"/>
    <s v="9A6,AAF"/>
    <s v="Blue/Medium"/>
    <x v="0"/>
    <n v="377.27100000000002"/>
    <n v="1"/>
    <x v="1"/>
    <n v="358.40744999999998"/>
    <n v="339.54390000000001"/>
    <n v="301.8168"/>
    <n v="217.97880000000001"/>
    <n v="100.6056"/>
  </r>
  <r>
    <s v="YPA60J9J"/>
    <x v="1"/>
    <x v="0"/>
    <s v="Product_1PFX8"/>
    <n v="310.94"/>
    <n v="90"/>
    <x v="2"/>
    <s v="11x5x17 cm"/>
    <d v="2023-07-30T00:00:00"/>
    <d v="2025-01-01T00:00:00"/>
    <s v="H8XAL0"/>
    <s v="CMG,SAN"/>
    <s v="Red/Small"/>
    <x v="3"/>
    <n v="279.846"/>
    <n v="1.4273972602739726"/>
    <x v="1"/>
    <n v="265.8537"/>
    <n v="251.8614"/>
    <n v="223.8768"/>
    <n v="161.68880000000001"/>
    <n v="74.625599999999991"/>
  </r>
  <r>
    <s v="F01O0LNL"/>
    <x v="3"/>
    <x v="0"/>
    <s v="Product_JMQ8R"/>
    <n v="142.49"/>
    <n v="47"/>
    <x v="1"/>
    <s v="5x18x13 cm"/>
    <d v="2023-03-15T00:00:00"/>
    <d v="2025-01-01T00:00:00"/>
    <s v="5IHE3J"/>
    <s v="285,GP9"/>
    <s v="Blue/Medium"/>
    <x v="0"/>
    <n v="128.24100000000001"/>
    <n v="1.8027397260273972"/>
    <x v="1"/>
    <n v="121.82895000000001"/>
    <n v="115.41690000000001"/>
    <n v="102.59280000000001"/>
    <n v="74.094800000000006"/>
    <n v="34.197600000000001"/>
  </r>
  <r>
    <s v="3G2QKTCJ"/>
    <x v="3"/>
    <x v="0"/>
    <s v="Product_MP90Z"/>
    <n v="217.76"/>
    <n v="63"/>
    <x v="1"/>
    <s v="14x8x5 cm"/>
    <d v="2023-07-30T00:00:00"/>
    <d v="2025-01-01T00:00:00"/>
    <s v="2JT0JF"/>
    <s v="GY9,WUA"/>
    <s v="Green/Large"/>
    <x v="4"/>
    <n v="195.98399999999998"/>
    <n v="1.4273972602739726"/>
    <x v="1"/>
    <n v="186.18479999999997"/>
    <n v="176.38559999999998"/>
    <n v="156.78719999999998"/>
    <n v="113.23520000000001"/>
    <n v="52.262399999999992"/>
  </r>
  <r>
    <s v="5WMOAJ4C"/>
    <x v="2"/>
    <x v="0"/>
    <s v="Product_H6IS5"/>
    <n v="214.3"/>
    <n v="88"/>
    <x v="1"/>
    <s v="16x20x16 cm"/>
    <d v="2023-07-30T00:00:00"/>
    <d v="2024-01-01T00:00:00"/>
    <s v="5PUHBX"/>
    <s v="74A,IUE"/>
    <s v="Green/Large"/>
    <x v="2"/>
    <n v="192.87"/>
    <n v="0.42465753424657532"/>
    <x v="1"/>
    <n v="183.22649999999999"/>
    <n v="173.583"/>
    <n v="154.29600000000002"/>
    <n v="111.43600000000001"/>
    <n v="51.432000000000002"/>
  </r>
  <r>
    <s v="HJJUQ1HT"/>
    <x v="0"/>
    <x v="0"/>
    <s v="Product_ZOQZ5"/>
    <n v="362.84"/>
    <n v="99"/>
    <x v="1"/>
    <s v="7x6x18 cm"/>
    <d v="2023-01-01T00:00:00"/>
    <d v="2025-01-01T00:00:00"/>
    <s v="0TETJB"/>
    <s v="TFE,P9K"/>
    <s v="Red/Small"/>
    <x v="4"/>
    <n v="326.55599999999998"/>
    <n v="2.0027397260273974"/>
    <x v="1"/>
    <n v="310.22819999999996"/>
    <n v="293.90039999999999"/>
    <n v="261.2448"/>
    <n v="188.67679999999999"/>
    <n v="87.081599999999995"/>
  </r>
  <r>
    <s v="C2OAAL2Y"/>
    <x v="2"/>
    <x v="0"/>
    <s v="Product_05LTK"/>
    <n v="99.81"/>
    <n v="27"/>
    <x v="2"/>
    <s v="12x5x9 cm"/>
    <d v="2023-07-30T00:00:00"/>
    <d v="2026-01-01T00:00:00"/>
    <s v="S2OWOI"/>
    <s v="5JV,QS4"/>
    <s v="Blue/Medium"/>
    <x v="1"/>
    <n v="89.829000000000008"/>
    <n v="2.4273972602739726"/>
    <x v="0"/>
    <n v="85.337550000000007"/>
    <n v="80.846100000000007"/>
    <n v="71.863200000000006"/>
    <n v="51.901200000000003"/>
    <n v="23.9544"/>
  </r>
  <r>
    <s v="JDCNXPM9"/>
    <x v="2"/>
    <x v="0"/>
    <s v="Product_S7V8D"/>
    <n v="249.99"/>
    <n v="76"/>
    <x v="2"/>
    <s v="10x20x18 cm"/>
    <d v="2023-03-15T00:00:00"/>
    <d v="2026-01-01T00:00:00"/>
    <s v="O9NZCE"/>
    <s v="K40,BNN"/>
    <s v="Red/Small"/>
    <x v="0"/>
    <n v="224.99100000000001"/>
    <n v="2.8027397260273972"/>
    <x v="1"/>
    <n v="213.74145000000001"/>
    <n v="202.49190000000002"/>
    <n v="179.99280000000002"/>
    <n v="129.9948"/>
    <n v="59.997600000000006"/>
  </r>
  <r>
    <s v="42NU4ZGU"/>
    <x v="1"/>
    <x v="0"/>
    <s v="Product_0QVLC"/>
    <n v="257.97000000000003"/>
    <n v="9"/>
    <x v="1"/>
    <s v="20x17x6 cm"/>
    <d v="2023-03-15T00:00:00"/>
    <d v="2024-01-01T00:00:00"/>
    <s v="MA7NGT"/>
    <s v="PEE,OE5"/>
    <s v="Green/Large"/>
    <x v="1"/>
    <n v="232.17300000000003"/>
    <n v="0.8"/>
    <x v="1"/>
    <n v="220.56435000000002"/>
    <n v="208.95570000000004"/>
    <n v="185.73840000000004"/>
    <n v="134.14440000000002"/>
    <n v="61.912800000000004"/>
  </r>
  <r>
    <s v="0U2D84ZR"/>
    <x v="0"/>
    <x v="0"/>
    <s v="Product_581A8"/>
    <n v="205.66"/>
    <n v="20"/>
    <x v="2"/>
    <s v="8x16x9 cm"/>
    <d v="2023-01-01T00:00:00"/>
    <d v="2025-01-01T00:00:00"/>
    <s v="J99ECR"/>
    <s v="FNP,P8A"/>
    <s v="Green/Large"/>
    <x v="0"/>
    <n v="185.09399999999999"/>
    <n v="2.0027397260273974"/>
    <x v="0"/>
    <n v="175.83929999999998"/>
    <n v="166.58459999999999"/>
    <n v="148.0752"/>
    <n v="106.9432"/>
    <n v="49.358399999999996"/>
  </r>
  <r>
    <s v="XQJJCKH7"/>
    <x v="1"/>
    <x v="0"/>
    <s v="Product_WCKN9"/>
    <n v="396.04"/>
    <n v="45"/>
    <x v="0"/>
    <s v="11x11x19 cm"/>
    <d v="2023-01-01T00:00:00"/>
    <d v="2026-01-01T00:00:00"/>
    <s v="VKZXB6"/>
    <s v="Q8J,4V5"/>
    <s v="Red/Small"/>
    <x v="0"/>
    <n v="356.43600000000004"/>
    <n v="3.0027397260273974"/>
    <x v="0"/>
    <n v="338.61420000000004"/>
    <n v="320.79240000000004"/>
    <n v="285.14880000000005"/>
    <n v="205.94080000000002"/>
    <n v="95.049599999999998"/>
  </r>
  <r>
    <s v="BURL1IQJ"/>
    <x v="2"/>
    <x v="0"/>
    <s v="Product_2UK4A"/>
    <n v="229.36"/>
    <n v="31"/>
    <x v="2"/>
    <s v="19x17x7 cm"/>
    <d v="2023-03-15T00:00:00"/>
    <d v="2025-01-01T00:00:00"/>
    <s v="XRU31Z"/>
    <s v="C6N,9MY"/>
    <s v="Red/Small"/>
    <x v="0"/>
    <n v="206.42400000000001"/>
    <n v="1.8027397260273972"/>
    <x v="1"/>
    <n v="196.1028"/>
    <n v="185.7816"/>
    <n v="165.13920000000002"/>
    <n v="119.26720000000002"/>
    <n v="55.046399999999998"/>
  </r>
  <r>
    <s v="LV4J5I7D"/>
    <x v="3"/>
    <x v="0"/>
    <s v="Product_C9NC1"/>
    <n v="380.93"/>
    <n v="59"/>
    <x v="2"/>
    <s v="7x18x18 cm"/>
    <d v="2023-07-30T00:00:00"/>
    <d v="2026-01-01T00:00:00"/>
    <s v="JBHGXW"/>
    <s v="R2R,W5Y"/>
    <s v="Green/Large"/>
    <x v="4"/>
    <n v="342.83699999999999"/>
    <n v="2.4273972602739726"/>
    <x v="0"/>
    <n v="325.69514999999996"/>
    <n v="308.55329999999998"/>
    <n v="274.26960000000003"/>
    <n v="198.08360000000002"/>
    <n v="91.423199999999994"/>
  </r>
  <r>
    <s v="9FV3JTZT"/>
    <x v="0"/>
    <x v="0"/>
    <s v="Product_5KPSL"/>
    <n v="38.03"/>
    <n v="16"/>
    <x v="0"/>
    <s v="5x6x13 cm"/>
    <d v="2023-03-15T00:00:00"/>
    <d v="2026-01-01T00:00:00"/>
    <s v="U3B9IT"/>
    <s v="ZUK,X42"/>
    <s v="Red/Small"/>
    <x v="0"/>
    <n v="34.227000000000004"/>
    <n v="2.8027397260273972"/>
    <x v="0"/>
    <n v="32.515650000000001"/>
    <n v="30.804300000000005"/>
    <n v="27.381600000000006"/>
    <n v="19.775600000000001"/>
    <n v="9.1272000000000002"/>
  </r>
  <r>
    <s v="OECM6UUW"/>
    <x v="2"/>
    <x v="0"/>
    <s v="Product_J7HXQ"/>
    <n v="75.55"/>
    <n v="93"/>
    <x v="2"/>
    <s v="19x9x18 cm"/>
    <d v="2023-03-15T00:00:00"/>
    <d v="2024-01-01T00:00:00"/>
    <s v="HCLTPU"/>
    <s v="LID,ZN1"/>
    <s v="Blue/Medium"/>
    <x v="2"/>
    <n v="67.995000000000005"/>
    <n v="0.8"/>
    <x v="1"/>
    <n v="64.595250000000007"/>
    <n v="61.195500000000003"/>
    <n v="54.396000000000008"/>
    <n v="39.286000000000001"/>
    <n v="18.131999999999998"/>
  </r>
  <r>
    <s v="ZBJU7W1J"/>
    <x v="1"/>
    <x v="0"/>
    <s v="Product_SWI3T"/>
    <n v="294.55"/>
    <n v="26"/>
    <x v="0"/>
    <s v="20x7x16 cm"/>
    <d v="2023-07-30T00:00:00"/>
    <d v="2026-01-01T00:00:00"/>
    <s v="S0P97O"/>
    <s v="4BW,QOA"/>
    <s v="Blue/Medium"/>
    <x v="3"/>
    <n v="265.09500000000003"/>
    <n v="2.4273972602739726"/>
    <x v="1"/>
    <n v="251.84025000000003"/>
    <n v="238.58550000000002"/>
    <n v="212.07600000000002"/>
    <n v="153.16600000000003"/>
    <n v="70.691999999999993"/>
  </r>
  <r>
    <s v="FAUHJXQF"/>
    <x v="3"/>
    <x v="0"/>
    <s v="Product_V947X"/>
    <n v="229.8"/>
    <n v="51"/>
    <x v="2"/>
    <s v="14x19x20 cm"/>
    <d v="2023-03-15T00:00:00"/>
    <d v="2026-01-01T00:00:00"/>
    <s v="H7C81R"/>
    <s v="8VF,82X"/>
    <s v="Red/Small"/>
    <x v="2"/>
    <n v="206.82"/>
    <n v="2.8027397260273972"/>
    <x v="1"/>
    <n v="196.47899999999998"/>
    <n v="186.13800000000001"/>
    <n v="165.45600000000002"/>
    <n v="119.49600000000001"/>
    <n v="55.152000000000001"/>
  </r>
  <r>
    <s v="YH2DF5X2"/>
    <x v="0"/>
    <x v="0"/>
    <s v="Product_LCTAG"/>
    <n v="377.79"/>
    <n v="92"/>
    <x v="2"/>
    <s v="8x16x17 cm"/>
    <d v="2023-01-01T00:00:00"/>
    <d v="2024-01-01T00:00:00"/>
    <s v="BKPG1H"/>
    <s v="KTO,U50"/>
    <s v="Red/Small"/>
    <x v="2"/>
    <n v="340.01100000000002"/>
    <n v="1"/>
    <x v="1"/>
    <n v="323.01044999999999"/>
    <n v="306.00990000000002"/>
    <n v="272.00880000000001"/>
    <n v="196.45080000000002"/>
    <n v="90.669600000000003"/>
  </r>
  <r>
    <s v="3QYKKD6Z"/>
    <x v="1"/>
    <x v="0"/>
    <s v="Product_CKNY1"/>
    <n v="86.29"/>
    <n v="67"/>
    <x v="1"/>
    <s v="15x19x8 cm"/>
    <d v="2023-07-30T00:00:00"/>
    <d v="2024-01-01T00:00:00"/>
    <s v="9JG4PE"/>
    <s v="P92,N37"/>
    <s v="Green/Large"/>
    <x v="0"/>
    <n v="77.661000000000001"/>
    <n v="0.42465753424657532"/>
    <x v="1"/>
    <n v="73.777950000000004"/>
    <n v="69.894900000000007"/>
    <n v="62.128800000000005"/>
    <n v="44.870800000000003"/>
    <n v="20.709600000000002"/>
  </r>
  <r>
    <s v="74DMYXI1"/>
    <x v="0"/>
    <x v="0"/>
    <s v="Product_2XDIY"/>
    <n v="249.85"/>
    <n v="6"/>
    <x v="0"/>
    <s v="6x16x5 cm"/>
    <d v="2023-01-01T00:00:00"/>
    <d v="2026-01-01T00:00:00"/>
    <s v="NQ920W"/>
    <s v="UEO,D4C"/>
    <s v="Blue/Medium"/>
    <x v="4"/>
    <n v="224.86500000000001"/>
    <n v="3.0027397260273974"/>
    <x v="0"/>
    <n v="213.62174999999999"/>
    <n v="202.3785"/>
    <n v="179.89200000000002"/>
    <n v="129.922"/>
    <n v="59.963999999999999"/>
  </r>
  <r>
    <s v="P07X6OKD"/>
    <x v="1"/>
    <x v="0"/>
    <s v="Product_ISHV7"/>
    <n v="156.04"/>
    <n v="15"/>
    <x v="0"/>
    <s v="12x18x18 cm"/>
    <d v="2023-07-30T00:00:00"/>
    <d v="2024-01-01T00:00:00"/>
    <s v="MKVB04"/>
    <s v="LLT,X4W"/>
    <s v="Blue/Medium"/>
    <x v="4"/>
    <n v="140.43599999999998"/>
    <n v="0.42465753424657532"/>
    <x v="1"/>
    <n v="133.41419999999997"/>
    <n v="126.39239999999998"/>
    <n v="112.34879999999998"/>
    <n v="81.140799999999999"/>
    <n v="37.449599999999997"/>
  </r>
  <r>
    <s v="OAFQ1QBA"/>
    <x v="0"/>
    <x v="0"/>
    <s v="Product_WW5CA"/>
    <n v="298.60000000000002"/>
    <n v="55"/>
    <x v="2"/>
    <s v="13x6x14 cm"/>
    <d v="2023-07-30T00:00:00"/>
    <d v="2025-01-01T00:00:00"/>
    <s v="FQ553P"/>
    <s v="Z90,OX8"/>
    <s v="Green/Large"/>
    <x v="2"/>
    <n v="268.74"/>
    <n v="1.4273972602739726"/>
    <x v="1"/>
    <n v="255.303"/>
    <n v="241.86600000000001"/>
    <n v="214.99200000000002"/>
    <n v="155.27200000000002"/>
    <n v="71.664000000000001"/>
  </r>
  <r>
    <s v="IWB1DIJB"/>
    <x v="0"/>
    <x v="0"/>
    <s v="Product_7ADQV"/>
    <n v="96.35"/>
    <n v="21"/>
    <x v="0"/>
    <s v="17x14x10 cm"/>
    <d v="2023-03-15T00:00:00"/>
    <d v="2026-01-01T00:00:00"/>
    <s v="DVMZLP"/>
    <s v="IVJ,XWD"/>
    <s v="Blue/Medium"/>
    <x v="0"/>
    <n v="86.714999999999989"/>
    <n v="2.8027397260273972"/>
    <x v="0"/>
    <n v="82.379249999999985"/>
    <n v="78.043499999999995"/>
    <n v="69.372"/>
    <n v="50.101999999999997"/>
    <n v="23.123999999999999"/>
  </r>
  <r>
    <s v="QTEIY62U"/>
    <x v="1"/>
    <x v="0"/>
    <s v="Product_6EM5S"/>
    <n v="289.04000000000002"/>
    <n v="71"/>
    <x v="2"/>
    <s v="7x14x19 cm"/>
    <d v="2023-01-01T00:00:00"/>
    <d v="2026-01-01T00:00:00"/>
    <s v="QUN2ZW"/>
    <s v="POA,VKE"/>
    <s v="Blue/Medium"/>
    <x v="4"/>
    <n v="260.13600000000002"/>
    <n v="3.0027397260273974"/>
    <x v="0"/>
    <n v="247.1292"/>
    <n v="234.12240000000003"/>
    <n v="208.10880000000003"/>
    <n v="150.30080000000001"/>
    <n v="69.369600000000005"/>
  </r>
  <r>
    <s v="QN0L2X5S"/>
    <x v="0"/>
    <x v="0"/>
    <s v="Product_HXEWV"/>
    <n v="176.4"/>
    <n v="95"/>
    <x v="0"/>
    <s v="18x10x15 cm"/>
    <d v="2023-03-15T00:00:00"/>
    <d v="2026-01-01T00:00:00"/>
    <s v="056F4P"/>
    <s v="19F,RSI"/>
    <s v="Red/Small"/>
    <x v="0"/>
    <n v="158.76"/>
    <n v="2.8027397260273972"/>
    <x v="0"/>
    <n v="150.82199999999997"/>
    <n v="142.88399999999999"/>
    <n v="127.008"/>
    <n v="91.728000000000009"/>
    <n v="42.335999999999999"/>
  </r>
  <r>
    <s v="40WLTLTW"/>
    <x v="1"/>
    <x v="0"/>
    <s v="Product_T31ZB"/>
    <n v="447.79"/>
    <n v="38"/>
    <x v="1"/>
    <s v="9x14x11 cm"/>
    <d v="2023-03-15T00:00:00"/>
    <d v="2026-01-01T00:00:00"/>
    <s v="JYCVV1"/>
    <s v="INM,IYP"/>
    <s v="Red/Small"/>
    <x v="2"/>
    <n v="403.01100000000002"/>
    <n v="2.8027397260273972"/>
    <x v="1"/>
    <n v="382.86045000000001"/>
    <n v="362.7099"/>
    <n v="322.40880000000004"/>
    <n v="232.85080000000002"/>
    <n v="107.4696"/>
  </r>
  <r>
    <s v="N9HXYD51"/>
    <x v="0"/>
    <x v="0"/>
    <s v="Product_C70AF"/>
    <n v="418.75"/>
    <n v="98"/>
    <x v="2"/>
    <s v="18x5x5 cm"/>
    <d v="2023-01-01T00:00:00"/>
    <d v="2026-01-01T00:00:00"/>
    <s v="3C8UEC"/>
    <s v="ITQ,J8O"/>
    <s v="Red/Small"/>
    <x v="1"/>
    <n v="376.875"/>
    <n v="3.0027397260273974"/>
    <x v="1"/>
    <n v="358.03125"/>
    <n v="339.1875"/>
    <n v="301.5"/>
    <n v="217.75"/>
    <n v="100.5"/>
  </r>
  <r>
    <s v="3TQVYN9T"/>
    <x v="1"/>
    <x v="0"/>
    <s v="Product_J4F5N"/>
    <n v="471.71"/>
    <n v="99"/>
    <x v="0"/>
    <s v="5x13x17 cm"/>
    <d v="2023-07-30T00:00:00"/>
    <d v="2024-01-01T00:00:00"/>
    <s v="AQLVWX"/>
    <s v="SV1,SRN"/>
    <s v="Green/Large"/>
    <x v="2"/>
    <n v="424.53899999999999"/>
    <n v="0.42465753424657532"/>
    <x v="1"/>
    <n v="403.31204999999994"/>
    <n v="382.08510000000001"/>
    <n v="339.63120000000004"/>
    <n v="245.28919999999999"/>
    <n v="113.21039999999999"/>
  </r>
  <r>
    <s v="U2UZVPTD"/>
    <x v="0"/>
    <x v="0"/>
    <s v="Product_N99WV"/>
    <n v="195.21"/>
    <n v="11"/>
    <x v="2"/>
    <s v="7x8x15 cm"/>
    <d v="2023-01-01T00:00:00"/>
    <d v="2025-01-01T00:00:00"/>
    <s v="BK83KP"/>
    <s v="GS2,ZAP"/>
    <s v="Blue/Medium"/>
    <x v="1"/>
    <n v="175.68900000000002"/>
    <n v="2.0027397260273974"/>
    <x v="0"/>
    <n v="166.90455"/>
    <n v="158.12010000000004"/>
    <n v="140.55120000000002"/>
    <n v="101.50920000000001"/>
    <n v="46.8504"/>
  </r>
  <r>
    <s v="2RDHI6D8"/>
    <x v="3"/>
    <x v="0"/>
    <s v="Product_W5TF4"/>
    <n v="181.71"/>
    <n v="32"/>
    <x v="0"/>
    <s v="15x11x5 cm"/>
    <d v="2023-07-30T00:00:00"/>
    <d v="2025-01-01T00:00:00"/>
    <s v="H59493"/>
    <s v="XDE,SDD"/>
    <s v="Green/Large"/>
    <x v="4"/>
    <n v="163.53900000000002"/>
    <n v="1.4273972602739726"/>
    <x v="1"/>
    <n v="155.36205000000001"/>
    <n v="147.18510000000001"/>
    <n v="130.83120000000002"/>
    <n v="94.489200000000011"/>
    <n v="43.610399999999998"/>
  </r>
  <r>
    <s v="WQ7NS9IV"/>
    <x v="1"/>
    <x v="0"/>
    <s v="Product_WO2NJ"/>
    <n v="86.25"/>
    <n v="83"/>
    <x v="1"/>
    <s v="8x12x12 cm"/>
    <d v="2023-03-15T00:00:00"/>
    <d v="2024-01-01T00:00:00"/>
    <s v="B97K89"/>
    <s v="HC7,MFV"/>
    <s v="Blue/Medium"/>
    <x v="1"/>
    <n v="77.625"/>
    <n v="0.8"/>
    <x v="1"/>
    <n v="73.743749999999991"/>
    <n v="69.862499999999997"/>
    <n v="62.1"/>
    <n v="44.85"/>
    <n v="20.7"/>
  </r>
  <r>
    <s v="01VAV7IB"/>
    <x v="0"/>
    <x v="0"/>
    <s v="Product_T24ZR"/>
    <n v="87.91"/>
    <n v="77"/>
    <x v="1"/>
    <s v="14x16x19 cm"/>
    <d v="2023-03-15T00:00:00"/>
    <d v="2024-01-01T00:00:00"/>
    <s v="3EWHYO"/>
    <s v="T51,XNZ"/>
    <s v="Blue/Medium"/>
    <x v="0"/>
    <n v="79.119"/>
    <n v="0.8"/>
    <x v="1"/>
    <n v="75.163049999999998"/>
    <n v="71.207099999999997"/>
    <n v="63.295200000000001"/>
    <n v="45.713200000000001"/>
    <n v="21.098399999999998"/>
  </r>
  <r>
    <s v="B72OVCYT"/>
    <x v="2"/>
    <x v="0"/>
    <s v="Product_3EID4"/>
    <n v="373.32"/>
    <n v="62"/>
    <x v="2"/>
    <s v="8x5x18 cm"/>
    <d v="2023-03-15T00:00:00"/>
    <d v="2025-01-01T00:00:00"/>
    <s v="C5RVSA"/>
    <s v="LPT,PJA"/>
    <s v="Red/Small"/>
    <x v="4"/>
    <n v="335.988"/>
    <n v="1.8027397260273972"/>
    <x v="0"/>
    <n v="319.18860000000001"/>
    <n v="302.38920000000002"/>
    <n v="268.79040000000003"/>
    <n v="194.12639999999999"/>
    <n v="89.596800000000002"/>
  </r>
  <r>
    <s v="O86SQMB8"/>
    <x v="3"/>
    <x v="0"/>
    <s v="Product_XFEJX"/>
    <n v="279.22000000000003"/>
    <n v="66"/>
    <x v="1"/>
    <s v="8x7x11 cm"/>
    <d v="2023-03-15T00:00:00"/>
    <d v="2026-01-01T00:00:00"/>
    <s v="C16ZL0"/>
    <s v="29E,VZP"/>
    <s v="Red/Small"/>
    <x v="3"/>
    <n v="251.29800000000003"/>
    <n v="2.8027397260273972"/>
    <x v="0"/>
    <n v="238.73310000000001"/>
    <n v="226.16820000000004"/>
    <n v="201.03840000000002"/>
    <n v="145.19440000000003"/>
    <n v="67.012799999999999"/>
  </r>
  <r>
    <s v="X0YTU8TO"/>
    <x v="2"/>
    <x v="0"/>
    <s v="Product_0C815"/>
    <n v="233.84"/>
    <n v="7"/>
    <x v="2"/>
    <s v="18x13x17 cm"/>
    <d v="2023-03-15T00:00:00"/>
    <d v="2026-01-01T00:00:00"/>
    <s v="37PZRK"/>
    <s v="S9T,9CR"/>
    <s v="Red/Small"/>
    <x v="4"/>
    <n v="210.45600000000002"/>
    <n v="2.8027397260273972"/>
    <x v="0"/>
    <n v="199.9332"/>
    <n v="189.41040000000001"/>
    <n v="168.36480000000003"/>
    <n v="121.5968"/>
    <n v="56.121600000000001"/>
  </r>
  <r>
    <s v="NP4UKKEZ"/>
    <x v="1"/>
    <x v="0"/>
    <s v="Product_D6GBY"/>
    <n v="490.14"/>
    <n v="59"/>
    <x v="2"/>
    <s v="11x15x11 cm"/>
    <d v="2023-03-15T00:00:00"/>
    <d v="2024-01-01T00:00:00"/>
    <s v="TX2LSB"/>
    <s v="I6X,E7Y"/>
    <s v="Blue/Medium"/>
    <x v="0"/>
    <n v="441.12599999999998"/>
    <n v="0.8"/>
    <x v="1"/>
    <n v="419.06969999999995"/>
    <n v="397.01339999999999"/>
    <n v="352.9008"/>
    <n v="254.87280000000001"/>
    <n v="117.63359999999999"/>
  </r>
  <r>
    <s v="JZ8AIA90"/>
    <x v="1"/>
    <x v="0"/>
    <s v="Product_A7F8H"/>
    <n v="173.82"/>
    <n v="49"/>
    <x v="2"/>
    <s v="9x11x10 cm"/>
    <d v="2023-01-01T00:00:00"/>
    <d v="2024-01-01T00:00:00"/>
    <s v="YW4DLP"/>
    <s v="Y09,PVQ"/>
    <s v="Red/Small"/>
    <x v="0"/>
    <n v="156.43799999999999"/>
    <n v="1"/>
    <x v="1"/>
    <n v="148.61609999999999"/>
    <n v="140.79419999999999"/>
    <n v="125.15039999999999"/>
    <n v="90.386399999999995"/>
    <n v="41.716799999999999"/>
  </r>
  <r>
    <s v="FDMSURPJ"/>
    <x v="3"/>
    <x v="0"/>
    <s v="Product_S4KLJ"/>
    <n v="72.05"/>
    <n v="42"/>
    <x v="0"/>
    <s v="11x19x15 cm"/>
    <d v="2023-01-01T00:00:00"/>
    <d v="2026-01-01T00:00:00"/>
    <s v="DO6CQ9"/>
    <s v="CUL,JRJ"/>
    <s v="Blue/Medium"/>
    <x v="4"/>
    <n v="64.844999999999999"/>
    <n v="3.0027397260273974"/>
    <x v="0"/>
    <n v="61.602749999999993"/>
    <n v="58.360500000000002"/>
    <n v="51.876000000000005"/>
    <n v="37.466000000000001"/>
    <n v="17.291999999999998"/>
  </r>
  <r>
    <s v="7EFU0QYZ"/>
    <x v="0"/>
    <x v="0"/>
    <s v="Product_NVFKL"/>
    <n v="79.900000000000006"/>
    <n v="25"/>
    <x v="1"/>
    <s v="14x5x16 cm"/>
    <d v="2023-07-30T00:00:00"/>
    <d v="2026-01-01T00:00:00"/>
    <s v="HX5TGG"/>
    <s v="XLG,AYM"/>
    <s v="Red/Small"/>
    <x v="3"/>
    <n v="71.910000000000011"/>
    <n v="2.4273972602739726"/>
    <x v="1"/>
    <n v="68.31450000000001"/>
    <n v="64.719000000000008"/>
    <n v="57.528000000000013"/>
    <n v="41.548000000000002"/>
    <n v="19.176000000000002"/>
  </r>
  <r>
    <s v="84RRQC1H"/>
    <x v="1"/>
    <x v="0"/>
    <s v="Product_RIE6U"/>
    <n v="408.44"/>
    <n v="1"/>
    <x v="2"/>
    <s v="5x16x11 cm"/>
    <d v="2023-07-30T00:00:00"/>
    <d v="2026-01-01T00:00:00"/>
    <s v="U93I50"/>
    <s v="TA3,QE0"/>
    <s v="Blue/Medium"/>
    <x v="4"/>
    <n v="367.596"/>
    <n v="2.4273972602739726"/>
    <x v="1"/>
    <n v="349.21620000000001"/>
    <n v="330.83640000000003"/>
    <n v="294.07679999999999"/>
    <n v="212.3888"/>
    <n v="98.025599999999997"/>
  </r>
  <r>
    <s v="Z8U64ZVN"/>
    <x v="3"/>
    <x v="0"/>
    <s v="Product_VAMHT"/>
    <n v="345.9"/>
    <n v="45"/>
    <x v="1"/>
    <s v="20x13x6 cm"/>
    <d v="2023-01-01T00:00:00"/>
    <d v="2024-01-01T00:00:00"/>
    <s v="J7DENB"/>
    <s v="1YY,05O"/>
    <s v="Red/Small"/>
    <x v="1"/>
    <n v="311.31"/>
    <n v="1"/>
    <x v="1"/>
    <n v="295.74450000000002"/>
    <n v="280.17900000000003"/>
    <n v="249.048"/>
    <n v="179.86799999999999"/>
    <n v="83.015999999999991"/>
  </r>
  <r>
    <s v="J6U84HB3"/>
    <x v="0"/>
    <x v="0"/>
    <s v="Product_VFVN4"/>
    <n v="59.6"/>
    <n v="99"/>
    <x v="1"/>
    <s v="12x20x7 cm"/>
    <d v="2023-01-01T00:00:00"/>
    <d v="2024-01-01T00:00:00"/>
    <s v="DGY6Z8"/>
    <s v="EPI,ZG1"/>
    <s v="Green/Large"/>
    <x v="1"/>
    <n v="53.64"/>
    <n v="1"/>
    <x v="1"/>
    <n v="50.957999999999998"/>
    <n v="48.276000000000003"/>
    <n v="42.912000000000006"/>
    <n v="30.992000000000001"/>
    <n v="14.304"/>
  </r>
  <r>
    <s v="7LBHZP4C"/>
    <x v="3"/>
    <x v="0"/>
    <s v="Product_Z2K5A"/>
    <n v="135.96"/>
    <n v="61"/>
    <x v="2"/>
    <s v="19x12x19 cm"/>
    <d v="2023-03-15T00:00:00"/>
    <d v="2024-01-01T00:00:00"/>
    <s v="8OV1T3"/>
    <s v="21M,FCY"/>
    <s v="Blue/Medium"/>
    <x v="1"/>
    <n v="122.364"/>
    <n v="0.8"/>
    <x v="1"/>
    <n v="116.2458"/>
    <n v="110.1276"/>
    <n v="97.891200000000012"/>
    <n v="70.699200000000005"/>
    <n v="32.630400000000002"/>
  </r>
  <r>
    <s v="6JBAH9Q4"/>
    <x v="1"/>
    <x v="0"/>
    <s v="Product_BP6KB"/>
    <n v="401.56"/>
    <n v="32"/>
    <x v="1"/>
    <s v="14x6x5 cm"/>
    <d v="2023-03-15T00:00:00"/>
    <d v="2024-01-01T00:00:00"/>
    <s v="HBP6Q4"/>
    <s v="1D6,P4G"/>
    <s v="Blue/Medium"/>
    <x v="1"/>
    <n v="361.404"/>
    <n v="0.8"/>
    <x v="1"/>
    <n v="343.3338"/>
    <n v="325.2636"/>
    <n v="289.1232"/>
    <n v="208.81120000000001"/>
    <n v="96.374399999999994"/>
  </r>
  <r>
    <s v="CURR1Z1M"/>
    <x v="1"/>
    <x v="0"/>
    <s v="Product_O67WS"/>
    <n v="445.9"/>
    <n v="18"/>
    <x v="2"/>
    <s v="7x20x12 cm"/>
    <d v="2023-03-15T00:00:00"/>
    <d v="2026-01-01T00:00:00"/>
    <s v="NPJDRD"/>
    <s v="KTY,UEE"/>
    <s v="Green/Large"/>
    <x v="2"/>
    <n v="401.30999999999995"/>
    <n v="2.8027397260273972"/>
    <x v="0"/>
    <n v="381.2444999999999"/>
    <n v="361.17899999999997"/>
    <n v="321.048"/>
    <n v="231.86799999999999"/>
    <n v="107.01599999999999"/>
  </r>
  <r>
    <s v="H7WK7TMO"/>
    <x v="0"/>
    <x v="0"/>
    <s v="Product_J85LM"/>
    <n v="412.02"/>
    <n v="23"/>
    <x v="0"/>
    <s v="15x18x7 cm"/>
    <d v="2023-01-01T00:00:00"/>
    <d v="2025-01-01T00:00:00"/>
    <s v="07YCFR"/>
    <s v="E8M,JDJ"/>
    <s v="Blue/Medium"/>
    <x v="4"/>
    <n v="370.81799999999998"/>
    <n v="2.0027397260273974"/>
    <x v="1"/>
    <n v="352.27709999999996"/>
    <n v="333.7362"/>
    <n v="296.65440000000001"/>
    <n v="214.25039999999998"/>
    <n v="98.884799999999998"/>
  </r>
  <r>
    <s v="6OL3Z9TS"/>
    <x v="3"/>
    <x v="0"/>
    <s v="Product_UZ3JH"/>
    <n v="75.25"/>
    <n v="70"/>
    <x v="1"/>
    <s v="5x9x19 cm"/>
    <d v="2023-07-30T00:00:00"/>
    <d v="2026-01-01T00:00:00"/>
    <s v="1M0MON"/>
    <s v="TEV,N7N"/>
    <s v="Blue/Medium"/>
    <x v="2"/>
    <n v="67.724999999999994"/>
    <n v="2.4273972602739726"/>
    <x v="1"/>
    <n v="64.33874999999999"/>
    <n v="60.952499999999993"/>
    <n v="54.18"/>
    <n v="39.130000000000003"/>
    <n v="18.059999999999999"/>
  </r>
  <r>
    <s v="J6XD4U3K"/>
    <x v="1"/>
    <x v="0"/>
    <s v="Product_IETUZ"/>
    <n v="189.97"/>
    <n v="34"/>
    <x v="2"/>
    <s v="17x9x9 cm"/>
    <d v="2023-01-01T00:00:00"/>
    <d v="2026-01-01T00:00:00"/>
    <s v="KG50VM"/>
    <s v="KUP,VV8"/>
    <s v="Blue/Medium"/>
    <x v="2"/>
    <n v="170.97300000000001"/>
    <n v="3.0027397260273974"/>
    <x v="0"/>
    <n v="162.42435"/>
    <n v="153.87570000000002"/>
    <n v="136.7784"/>
    <n v="98.784400000000005"/>
    <n v="45.592799999999997"/>
  </r>
  <r>
    <s v="IIWYRAVV"/>
    <x v="0"/>
    <x v="0"/>
    <s v="Product_YSPU0"/>
    <n v="280.32"/>
    <n v="21"/>
    <x v="0"/>
    <s v="9x19x5 cm"/>
    <d v="2023-03-15T00:00:00"/>
    <d v="2024-01-01T00:00:00"/>
    <s v="1A2S72"/>
    <s v="UGL,UAI"/>
    <s v="Blue/Medium"/>
    <x v="2"/>
    <n v="252.28799999999998"/>
    <n v="0.8"/>
    <x v="1"/>
    <n v="239.67359999999996"/>
    <n v="227.05919999999998"/>
    <n v="201.8304"/>
    <n v="145.7664"/>
    <n v="67.276799999999994"/>
  </r>
  <r>
    <s v="FQ59XM9I"/>
    <x v="3"/>
    <x v="0"/>
    <s v="Product_ZAEOI"/>
    <n v="30.45"/>
    <n v="12"/>
    <x v="0"/>
    <s v="18x10x16 cm"/>
    <d v="2023-01-01T00:00:00"/>
    <d v="2025-01-01T00:00:00"/>
    <s v="HXA0FE"/>
    <s v="WO4,G26"/>
    <s v="Red/Small"/>
    <x v="2"/>
    <n v="27.405000000000001"/>
    <n v="2.0027397260273974"/>
    <x v="1"/>
    <n v="26.034749999999999"/>
    <n v="24.6645"/>
    <n v="21.924000000000003"/>
    <n v="15.834"/>
    <n v="7.3079999999999998"/>
  </r>
  <r>
    <s v="4EUWMEJA"/>
    <x v="2"/>
    <x v="0"/>
    <s v="Product_SZUAG"/>
    <n v="141.49"/>
    <n v="71"/>
    <x v="0"/>
    <s v="20x15x15 cm"/>
    <d v="2023-03-15T00:00:00"/>
    <d v="2024-01-01T00:00:00"/>
    <s v="59I4MW"/>
    <s v="Q18,FYO"/>
    <s v="Green/Large"/>
    <x v="1"/>
    <n v="127.34100000000001"/>
    <n v="0.8"/>
    <x v="1"/>
    <n v="120.97395"/>
    <n v="114.60690000000001"/>
    <n v="101.87280000000001"/>
    <n v="73.57480000000001"/>
    <n v="33.957599999999999"/>
  </r>
  <r>
    <s v="PVO9078R"/>
    <x v="0"/>
    <x v="0"/>
    <s v="Product_2F97S"/>
    <n v="410.86"/>
    <n v="31"/>
    <x v="2"/>
    <s v="15x13x13 cm"/>
    <d v="2023-07-30T00:00:00"/>
    <d v="2026-01-01T00:00:00"/>
    <s v="VE4BOZ"/>
    <s v="EY9,SF4"/>
    <s v="Blue/Medium"/>
    <x v="2"/>
    <n v="369.774"/>
    <n v="2.4273972602739726"/>
    <x v="0"/>
    <n v="351.28530000000001"/>
    <n v="332.79660000000001"/>
    <n v="295.81920000000002"/>
    <n v="213.64720000000003"/>
    <n v="98.606399999999994"/>
  </r>
  <r>
    <s v="TVAQ82VA"/>
    <x v="0"/>
    <x v="0"/>
    <s v="Product_TRUSD"/>
    <n v="150.68"/>
    <n v="94"/>
    <x v="1"/>
    <s v="7x6x6 cm"/>
    <d v="2023-03-15T00:00:00"/>
    <d v="2025-01-01T00:00:00"/>
    <s v="V9IIAS"/>
    <s v="MGI,2ZT"/>
    <s v="Red/Small"/>
    <x v="2"/>
    <n v="135.61199999999999"/>
    <n v="1.8027397260273972"/>
    <x v="1"/>
    <n v="128.8314"/>
    <n v="122.0508"/>
    <n v="108.4896"/>
    <n v="78.3536"/>
    <n v="36.163200000000003"/>
  </r>
  <r>
    <s v="QW0FJISQ"/>
    <x v="0"/>
    <x v="0"/>
    <s v="Product_Q400F"/>
    <n v="328.96"/>
    <n v="44"/>
    <x v="2"/>
    <s v="19x13x19 cm"/>
    <d v="2023-07-30T00:00:00"/>
    <d v="2025-01-01T00:00:00"/>
    <s v="0DOZV8"/>
    <s v="AMW,ZS7"/>
    <s v="Green/Large"/>
    <x v="4"/>
    <n v="296.06399999999996"/>
    <n v="1.4273972602739726"/>
    <x v="1"/>
    <n v="281.26079999999996"/>
    <n v="266.45759999999996"/>
    <n v="236.85119999999998"/>
    <n v="171.0592"/>
    <n v="78.950399999999988"/>
  </r>
  <r>
    <s v="QVP516BJ"/>
    <x v="3"/>
    <x v="0"/>
    <s v="Product_7D32N"/>
    <n v="249.36"/>
    <n v="90"/>
    <x v="0"/>
    <s v="14x15x8 cm"/>
    <d v="2023-01-01T00:00:00"/>
    <d v="2026-01-01T00:00:00"/>
    <s v="ASI2LR"/>
    <s v="QVD,GVH"/>
    <s v="Red/Small"/>
    <x v="2"/>
    <n v="224.42400000000001"/>
    <n v="3.0027397260273974"/>
    <x v="1"/>
    <n v="213.2028"/>
    <n v="201.98160000000001"/>
    <n v="179.53920000000002"/>
    <n v="129.66720000000001"/>
    <n v="59.846400000000003"/>
  </r>
  <r>
    <s v="93N1FS32"/>
    <x v="0"/>
    <x v="0"/>
    <s v="Product_6G5PA"/>
    <n v="423.82"/>
    <n v="62"/>
    <x v="2"/>
    <s v="11x15x18 cm"/>
    <d v="2023-01-01T00:00:00"/>
    <d v="2024-01-01T00:00:00"/>
    <s v="3FZ6XF"/>
    <s v="8F0,ABC"/>
    <s v="Green/Large"/>
    <x v="2"/>
    <n v="381.43799999999999"/>
    <n v="1"/>
    <x v="1"/>
    <n v="362.36609999999996"/>
    <n v="343.29419999999999"/>
    <n v="305.15039999999999"/>
    <n v="220.38640000000001"/>
    <n v="101.71679999999999"/>
  </r>
  <r>
    <s v="0TACTKSJ"/>
    <x v="1"/>
    <x v="0"/>
    <s v="Product_O01VO"/>
    <n v="138.24"/>
    <n v="3"/>
    <x v="0"/>
    <s v="18x5x11 cm"/>
    <d v="2023-01-01T00:00:00"/>
    <d v="2024-01-01T00:00:00"/>
    <s v="TODE1L"/>
    <s v="6FL,EET"/>
    <s v="Red/Small"/>
    <x v="4"/>
    <n v="124.41600000000001"/>
    <n v="1"/>
    <x v="1"/>
    <n v="118.1952"/>
    <n v="111.97440000000002"/>
    <n v="99.532800000000009"/>
    <n v="71.884800000000013"/>
    <n v="33.177599999999998"/>
  </r>
  <r>
    <s v="QS7A2JAE"/>
    <x v="0"/>
    <x v="0"/>
    <s v="Product_8XQFZ"/>
    <n v="211.66"/>
    <n v="22"/>
    <x v="2"/>
    <s v="8x13x18 cm"/>
    <d v="2023-03-15T00:00:00"/>
    <d v="2026-01-01T00:00:00"/>
    <s v="2N2SZH"/>
    <s v="VM2,EER"/>
    <s v="Blue/Medium"/>
    <x v="3"/>
    <n v="190.494"/>
    <n v="2.8027397260273972"/>
    <x v="0"/>
    <n v="180.9693"/>
    <n v="171.44460000000001"/>
    <n v="152.39520000000002"/>
    <n v="110.06320000000001"/>
    <n v="50.798399999999994"/>
  </r>
  <r>
    <s v="WTRKBZVS"/>
    <x v="3"/>
    <x v="0"/>
    <s v="Product_6ASFO"/>
    <n v="17.329999999999998"/>
    <n v="35"/>
    <x v="0"/>
    <s v="18x11x17 cm"/>
    <d v="2023-01-01T00:00:00"/>
    <d v="2024-01-01T00:00:00"/>
    <s v="MDZTJS"/>
    <s v="XHG,7ZG"/>
    <s v="Blue/Medium"/>
    <x v="1"/>
    <n v="15.596999999999998"/>
    <n v="1"/>
    <x v="1"/>
    <n v="14.817149999999998"/>
    <n v="14.037299999999998"/>
    <n v="12.477599999999999"/>
    <n v="9.0115999999999996"/>
    <n v="4.1591999999999993"/>
  </r>
  <r>
    <s v="KHKQ3CE4"/>
    <x v="0"/>
    <x v="0"/>
    <s v="Product_KG89Z"/>
    <n v="251.92"/>
    <n v="68"/>
    <x v="1"/>
    <s v="18x11x18 cm"/>
    <d v="2023-07-30T00:00:00"/>
    <d v="2025-01-01T00:00:00"/>
    <s v="4RNZFE"/>
    <s v="E9X,L9A"/>
    <s v="Blue/Medium"/>
    <x v="4"/>
    <n v="226.72799999999998"/>
    <n v="1.4273972602739726"/>
    <x v="1"/>
    <n v="215.39159999999998"/>
    <n v="204.05519999999999"/>
    <n v="181.38239999999999"/>
    <n v="130.9984"/>
    <n v="60.460799999999992"/>
  </r>
  <r>
    <s v="IFKUZSAR"/>
    <x v="3"/>
    <x v="0"/>
    <s v="Product_SKHFS"/>
    <n v="41.11"/>
    <n v="75"/>
    <x v="1"/>
    <s v="12x18x11 cm"/>
    <d v="2023-01-01T00:00:00"/>
    <d v="2025-01-01T00:00:00"/>
    <s v="6UK1I1"/>
    <s v="DA9,JR6"/>
    <s v="Green/Large"/>
    <x v="3"/>
    <n v="36.999000000000002"/>
    <n v="2.0027397260273974"/>
    <x v="1"/>
    <n v="35.149050000000003"/>
    <n v="33.299100000000003"/>
    <n v="29.599200000000003"/>
    <n v="21.377200000000002"/>
    <n v="9.8663999999999987"/>
  </r>
  <r>
    <s v="SRU4MNZG"/>
    <x v="3"/>
    <x v="0"/>
    <s v="Product_J4HQO"/>
    <n v="455.53"/>
    <n v="32"/>
    <x v="1"/>
    <s v="8x19x14 cm"/>
    <d v="2023-03-15T00:00:00"/>
    <d v="2026-01-01T00:00:00"/>
    <s v="PR8ITX"/>
    <s v="OZO,ISD"/>
    <s v="Blue/Medium"/>
    <x v="2"/>
    <n v="409.97699999999998"/>
    <n v="2.8027397260273972"/>
    <x v="0"/>
    <n v="389.47814999999997"/>
    <n v="368.97929999999997"/>
    <n v="327.98160000000001"/>
    <n v="236.87559999999999"/>
    <n v="109.32719999999999"/>
  </r>
  <r>
    <s v="YM84EVLZ"/>
    <x v="0"/>
    <x v="0"/>
    <s v="Product_YDWH9"/>
    <n v="327.7"/>
    <n v="12"/>
    <x v="2"/>
    <s v="17x18x14 cm"/>
    <d v="2023-03-15T00:00:00"/>
    <d v="2026-01-01T00:00:00"/>
    <s v="F35P27"/>
    <s v="SIL,LKV"/>
    <s v="Blue/Medium"/>
    <x v="4"/>
    <n v="294.93"/>
    <n v="2.8027397260273972"/>
    <x v="0"/>
    <n v="280.18349999999998"/>
    <n v="265.43700000000001"/>
    <n v="235.94400000000002"/>
    <n v="170.404"/>
    <n v="78.647999999999996"/>
  </r>
  <r>
    <s v="RTOEETEA"/>
    <x v="0"/>
    <x v="0"/>
    <s v="Product_PKCRI"/>
    <n v="288.85000000000002"/>
    <n v="6"/>
    <x v="2"/>
    <s v="19x14x14 cm"/>
    <d v="2023-03-15T00:00:00"/>
    <d v="2024-01-01T00:00:00"/>
    <s v="J1R9MW"/>
    <s v="TIC,MVA"/>
    <s v="Red/Small"/>
    <x v="4"/>
    <n v="259.96500000000003"/>
    <n v="0.8"/>
    <x v="1"/>
    <n v="246.96675000000002"/>
    <n v="233.96850000000003"/>
    <n v="207.97200000000004"/>
    <n v="150.20200000000003"/>
    <n v="69.323999999999998"/>
  </r>
  <r>
    <s v="MQN9UWMB"/>
    <x v="2"/>
    <x v="0"/>
    <s v="Product_K32CF"/>
    <n v="149.54"/>
    <n v="4"/>
    <x v="0"/>
    <s v="12x11x19 cm"/>
    <d v="2023-07-30T00:00:00"/>
    <d v="2024-01-01T00:00:00"/>
    <s v="LWAOLJ"/>
    <s v="9JI,OHC"/>
    <s v="Red/Small"/>
    <x v="1"/>
    <n v="134.58599999999998"/>
    <n v="0.42465753424657532"/>
    <x v="1"/>
    <n v="127.85669999999998"/>
    <n v="121.12739999999999"/>
    <n v="107.66879999999999"/>
    <n v="77.760800000000003"/>
    <n v="35.889599999999994"/>
  </r>
  <r>
    <s v="4WT0XDB1"/>
    <x v="1"/>
    <x v="0"/>
    <s v="Product_PBF76"/>
    <n v="426.64"/>
    <n v="95"/>
    <x v="1"/>
    <s v="6x7x14 cm"/>
    <d v="2023-01-01T00:00:00"/>
    <d v="2025-01-01T00:00:00"/>
    <s v="1NARA2"/>
    <s v="MRJ,39I"/>
    <s v="Blue/Medium"/>
    <x v="3"/>
    <n v="383.976"/>
    <n v="2.0027397260273974"/>
    <x v="1"/>
    <n v="364.77719999999999"/>
    <n v="345.57839999999999"/>
    <n v="307.18080000000003"/>
    <n v="221.8528"/>
    <n v="102.39359999999999"/>
  </r>
  <r>
    <s v="NA1IYNQO"/>
    <x v="3"/>
    <x v="0"/>
    <s v="Product_ELIPP"/>
    <n v="101.76"/>
    <n v="100"/>
    <x v="0"/>
    <s v="10x15x17 cm"/>
    <d v="2023-03-15T00:00:00"/>
    <d v="2025-01-01T00:00:00"/>
    <s v="ZBVHTD"/>
    <s v="KEL,774"/>
    <s v="Red/Small"/>
    <x v="2"/>
    <n v="91.584000000000003"/>
    <n v="1.8027397260273972"/>
    <x v="1"/>
    <n v="87.004800000000003"/>
    <n v="82.425600000000003"/>
    <n v="73.267200000000003"/>
    <n v="52.915200000000006"/>
    <n v="24.4224"/>
  </r>
  <r>
    <s v="WEGKTVXX"/>
    <x v="2"/>
    <x v="0"/>
    <s v="Product_4SRME"/>
    <n v="485.68"/>
    <n v="77"/>
    <x v="1"/>
    <s v="15x14x14 cm"/>
    <d v="2023-03-15T00:00:00"/>
    <d v="2026-01-01T00:00:00"/>
    <s v="W6RD46"/>
    <s v="7UN,DP0"/>
    <s v="Green/Large"/>
    <x v="3"/>
    <n v="437.11200000000002"/>
    <n v="2.8027397260273972"/>
    <x v="0"/>
    <n v="415.25639999999999"/>
    <n v="393.4008"/>
    <n v="349.68960000000004"/>
    <n v="252.55360000000002"/>
    <n v="116.56319999999999"/>
  </r>
  <r>
    <s v="KBCMG800"/>
    <x v="1"/>
    <x v="0"/>
    <s v="Product_W4Q9K"/>
    <n v="328.69"/>
    <n v="66"/>
    <x v="2"/>
    <s v="17x19x11 cm"/>
    <d v="2023-07-30T00:00:00"/>
    <d v="2026-01-01T00:00:00"/>
    <s v="NB4ED7"/>
    <s v="SFM,ARR"/>
    <s v="Blue/Medium"/>
    <x v="1"/>
    <n v="295.82100000000003"/>
    <n v="2.4273972602739726"/>
    <x v="0"/>
    <n v="281.02994999999999"/>
    <n v="266.23890000000006"/>
    <n v="236.65680000000003"/>
    <n v="170.9188"/>
    <n v="78.885599999999997"/>
  </r>
  <r>
    <s v="VH2EVA9S"/>
    <x v="0"/>
    <x v="0"/>
    <s v="Product_7LGHW"/>
    <n v="374.86"/>
    <n v="4"/>
    <x v="1"/>
    <s v="20x6x11 cm"/>
    <d v="2023-03-15T00:00:00"/>
    <d v="2025-01-01T00:00:00"/>
    <s v="0Q47XM"/>
    <s v="HP7,HMZ"/>
    <s v="Green/Large"/>
    <x v="0"/>
    <n v="337.37400000000002"/>
    <n v="1.8027397260273972"/>
    <x v="1"/>
    <n v="320.50530000000003"/>
    <n v="303.63660000000004"/>
    <n v="269.89920000000001"/>
    <n v="194.92720000000003"/>
    <n v="89.966399999999993"/>
  </r>
  <r>
    <s v="87DDF35L"/>
    <x v="2"/>
    <x v="0"/>
    <s v="Product_ROEWA"/>
    <n v="372.29"/>
    <n v="68"/>
    <x v="2"/>
    <s v="16x7x13 cm"/>
    <d v="2023-07-30T00:00:00"/>
    <d v="2024-01-01T00:00:00"/>
    <s v="GUSCXD"/>
    <s v="9O5,247"/>
    <s v="Green/Large"/>
    <x v="1"/>
    <n v="335.06100000000004"/>
    <n v="0.42465753424657532"/>
    <x v="1"/>
    <n v="318.30795000000001"/>
    <n v="301.55490000000003"/>
    <n v="268.04880000000003"/>
    <n v="193.59080000000003"/>
    <n v="89.349599999999995"/>
  </r>
  <r>
    <s v="PJ4QU851"/>
    <x v="2"/>
    <x v="0"/>
    <s v="Product_WIHFV"/>
    <n v="368.37"/>
    <n v="29"/>
    <x v="1"/>
    <s v="6x7x16 cm"/>
    <d v="2023-03-15T00:00:00"/>
    <d v="2025-01-01T00:00:00"/>
    <s v="3FARTC"/>
    <s v="3OF,8H0"/>
    <s v="Red/Small"/>
    <x v="1"/>
    <n v="331.53300000000002"/>
    <n v="1.8027397260273972"/>
    <x v="0"/>
    <n v="314.95634999999999"/>
    <n v="298.37970000000001"/>
    <n v="265.22640000000001"/>
    <n v="191.55240000000001"/>
    <n v="88.408799999999999"/>
  </r>
  <r>
    <s v="2QK3EQ9S"/>
    <x v="2"/>
    <x v="0"/>
    <s v="Product_4P0DT"/>
    <n v="441.32"/>
    <n v="42"/>
    <x v="0"/>
    <s v="5x12x6 cm"/>
    <d v="2023-03-15T00:00:00"/>
    <d v="2025-01-01T00:00:00"/>
    <s v="4BM2ZJ"/>
    <s v="P0P,154"/>
    <s v="Red/Small"/>
    <x v="1"/>
    <n v="397.18799999999999"/>
    <n v="1.8027397260273972"/>
    <x v="1"/>
    <n v="377.32859999999999"/>
    <n v="357.4692"/>
    <n v="317.75040000000001"/>
    <n v="229.4864"/>
    <n v="105.91679999999999"/>
  </r>
  <r>
    <s v="BA6UAX5L"/>
    <x v="2"/>
    <x v="0"/>
    <s v="Product_BA3B9"/>
    <n v="436.65"/>
    <n v="25"/>
    <x v="2"/>
    <s v="8x7x12 cm"/>
    <d v="2023-07-30T00:00:00"/>
    <d v="2026-01-01T00:00:00"/>
    <s v="39COTV"/>
    <s v="QH4,GB9"/>
    <s v="Red/Small"/>
    <x v="1"/>
    <n v="392.98499999999996"/>
    <n v="2.4273972602739726"/>
    <x v="0"/>
    <n v="373.33574999999996"/>
    <n v="353.68649999999997"/>
    <n v="314.38799999999998"/>
    <n v="227.05799999999999"/>
    <n v="104.79599999999999"/>
  </r>
  <r>
    <s v="YZMN8E2F"/>
    <x v="3"/>
    <x v="0"/>
    <s v="Product_PVRHD"/>
    <n v="420.74"/>
    <n v="15"/>
    <x v="0"/>
    <s v="16x6x16 cm"/>
    <d v="2023-07-30T00:00:00"/>
    <d v="2026-01-01T00:00:00"/>
    <s v="8288LB"/>
    <s v="TYW,X4W"/>
    <s v="Blue/Medium"/>
    <x v="1"/>
    <n v="378.666"/>
    <n v="2.4273972602739726"/>
    <x v="0"/>
    <n v="359.73269999999997"/>
    <n v="340.79939999999999"/>
    <n v="302.93279999999999"/>
    <n v="218.78480000000002"/>
    <n v="100.9776"/>
  </r>
  <r>
    <s v="YG7UB3AC"/>
    <x v="1"/>
    <x v="0"/>
    <s v="Product_KNIR7"/>
    <n v="300.82"/>
    <n v="41"/>
    <x v="0"/>
    <s v="7x10x20 cm"/>
    <d v="2023-01-01T00:00:00"/>
    <d v="2024-01-01T00:00:00"/>
    <s v="I3U08D"/>
    <s v="4Q2,O7M"/>
    <s v="Blue/Medium"/>
    <x v="1"/>
    <n v="270.738"/>
    <n v="1"/>
    <x v="1"/>
    <n v="257.2011"/>
    <n v="243.66419999999999"/>
    <n v="216.59040000000002"/>
    <n v="156.4264"/>
    <n v="72.196799999999996"/>
  </r>
  <r>
    <s v="5S7Q0NZP"/>
    <x v="3"/>
    <x v="0"/>
    <s v="Product_Q72WF"/>
    <n v="14.81"/>
    <n v="85"/>
    <x v="0"/>
    <s v="6x18x10 cm"/>
    <d v="2023-03-15T00:00:00"/>
    <d v="2024-01-01T00:00:00"/>
    <s v="M7OKEW"/>
    <s v="AW4,4SK"/>
    <s v="Blue/Medium"/>
    <x v="4"/>
    <n v="13.329000000000001"/>
    <n v="0.8"/>
    <x v="1"/>
    <n v="12.66255"/>
    <n v="11.9961"/>
    <n v="10.663200000000002"/>
    <n v="7.7012000000000009"/>
    <n v="3.5543999999999998"/>
  </r>
  <r>
    <s v="7TX78M7R"/>
    <x v="2"/>
    <x v="0"/>
    <s v="Product_06486"/>
    <n v="194.62"/>
    <n v="70"/>
    <x v="0"/>
    <s v="17x10x15 cm"/>
    <d v="2023-07-30T00:00:00"/>
    <d v="2026-01-01T00:00:00"/>
    <s v="OU7699"/>
    <s v="9I5,04S"/>
    <s v="Red/Small"/>
    <x v="2"/>
    <n v="175.15800000000002"/>
    <n v="2.4273972602739726"/>
    <x v="0"/>
    <n v="166.40010000000001"/>
    <n v="157.64220000000003"/>
    <n v="140.12640000000002"/>
    <n v="101.20240000000001"/>
    <n v="46.708799999999997"/>
  </r>
  <r>
    <s v="HX19VC1U"/>
    <x v="0"/>
    <x v="0"/>
    <s v="Product_2QFVE"/>
    <n v="329.12"/>
    <n v="29"/>
    <x v="0"/>
    <s v="14x7x15 cm"/>
    <d v="2023-07-30T00:00:00"/>
    <d v="2025-01-01T00:00:00"/>
    <s v="U1HUKJ"/>
    <s v="60E,EFC"/>
    <s v="Blue/Medium"/>
    <x v="4"/>
    <n v="296.20800000000003"/>
    <n v="1.4273972602739726"/>
    <x v="1"/>
    <n v="281.39760000000001"/>
    <n v="266.58720000000005"/>
    <n v="236.96640000000002"/>
    <n v="171.14240000000001"/>
    <n v="78.988799999999998"/>
  </r>
  <r>
    <s v="XVENURSL"/>
    <x v="3"/>
    <x v="0"/>
    <s v="Product_L5VMP"/>
    <n v="354.24"/>
    <n v="89"/>
    <x v="1"/>
    <s v="6x17x5 cm"/>
    <d v="2023-03-15T00:00:00"/>
    <d v="2024-01-01T00:00:00"/>
    <s v="TKP6DP"/>
    <s v="WM8,0CT"/>
    <s v="Green/Large"/>
    <x v="2"/>
    <n v="318.81600000000003"/>
    <n v="0.8"/>
    <x v="1"/>
    <n v="302.87520000000001"/>
    <n v="286.93440000000004"/>
    <n v="255.05280000000005"/>
    <n v="184.20480000000001"/>
    <n v="85.017600000000002"/>
  </r>
  <r>
    <s v="410VAG9O"/>
    <x v="0"/>
    <x v="0"/>
    <s v="Product_6DU5B"/>
    <n v="464.46"/>
    <n v="57"/>
    <x v="1"/>
    <s v="11x11x18 cm"/>
    <d v="2023-07-30T00:00:00"/>
    <d v="2025-01-01T00:00:00"/>
    <s v="LXKT54"/>
    <s v="UC6,VNW"/>
    <s v="Red/Small"/>
    <x v="3"/>
    <n v="418.01400000000001"/>
    <n v="1.4273972602739726"/>
    <x v="1"/>
    <n v="397.11329999999998"/>
    <n v="376.21260000000001"/>
    <n v="334.41120000000001"/>
    <n v="241.51919999999998"/>
    <n v="111.4704"/>
  </r>
  <r>
    <s v="2RWK1FUJ"/>
    <x v="3"/>
    <x v="0"/>
    <s v="Product_PE3Y6"/>
    <n v="227.75"/>
    <n v="34"/>
    <x v="1"/>
    <s v="14x8x10 cm"/>
    <d v="2023-01-01T00:00:00"/>
    <d v="2024-01-01T00:00:00"/>
    <s v="I2SROI"/>
    <s v="LEJ,FSA"/>
    <s v="Blue/Medium"/>
    <x v="1"/>
    <n v="204.97499999999999"/>
    <n v="1"/>
    <x v="1"/>
    <n v="194.72624999999999"/>
    <n v="184.47749999999999"/>
    <n v="163.98000000000002"/>
    <n v="118.43"/>
    <n v="54.66"/>
  </r>
  <r>
    <s v="B8P3A859"/>
    <x v="0"/>
    <x v="0"/>
    <s v="Product_DVXGE"/>
    <n v="298.20999999999998"/>
    <n v="22"/>
    <x v="0"/>
    <s v="8x7x20 cm"/>
    <d v="2023-03-15T00:00:00"/>
    <d v="2024-01-01T00:00:00"/>
    <s v="QDYDEF"/>
    <s v="W7R,ZFK"/>
    <s v="Red/Small"/>
    <x v="3"/>
    <n v="268.38900000000001"/>
    <n v="0.8"/>
    <x v="1"/>
    <n v="254.96955"/>
    <n v="241.55010000000001"/>
    <n v="214.71120000000002"/>
    <n v="155.0692"/>
    <n v="71.570399999999992"/>
  </r>
  <r>
    <s v="XH83S0E4"/>
    <x v="0"/>
    <x v="0"/>
    <s v="Product_QAZOY"/>
    <n v="51.46"/>
    <n v="36"/>
    <x v="2"/>
    <s v="5x16x8 cm"/>
    <d v="2023-01-01T00:00:00"/>
    <d v="2024-01-01T00:00:00"/>
    <s v="LXH0TR"/>
    <s v="MOD,8Z8"/>
    <s v="Blue/Medium"/>
    <x v="0"/>
    <n v="46.314"/>
    <n v="1"/>
    <x v="1"/>
    <n v="43.9983"/>
    <n v="41.682600000000001"/>
    <n v="37.051200000000001"/>
    <n v="26.7592"/>
    <n v="12.3504"/>
  </r>
  <r>
    <s v="AD1QB5IA"/>
    <x v="0"/>
    <x v="0"/>
    <s v="Product_OAUSC"/>
    <n v="271.87"/>
    <n v="64"/>
    <x v="2"/>
    <s v="17x11x19 cm"/>
    <d v="2023-07-30T00:00:00"/>
    <d v="2024-01-01T00:00:00"/>
    <s v="OMA30P"/>
    <s v="S64,XUL"/>
    <s v="Blue/Medium"/>
    <x v="1"/>
    <n v="244.68299999999999"/>
    <n v="0.42465753424657532"/>
    <x v="1"/>
    <n v="232.44884999999999"/>
    <n v="220.21469999999999"/>
    <n v="195.74639999999999"/>
    <n v="141.3724"/>
    <n v="65.248800000000003"/>
  </r>
  <r>
    <s v="PRXQDG8A"/>
    <x v="1"/>
    <x v="0"/>
    <s v="Product_93K5E"/>
    <n v="29.63"/>
    <n v="34"/>
    <x v="1"/>
    <s v="6x11x5 cm"/>
    <d v="2023-03-15T00:00:00"/>
    <d v="2024-01-01T00:00:00"/>
    <s v="TCFOZ6"/>
    <s v="TNM,ZBJ"/>
    <s v="Red/Small"/>
    <x v="1"/>
    <n v="26.666999999999998"/>
    <n v="0.8"/>
    <x v="1"/>
    <n v="25.333649999999999"/>
    <n v="24.000299999999999"/>
    <n v="21.333600000000001"/>
    <n v="15.4076"/>
    <n v="7.1111999999999993"/>
  </r>
  <r>
    <s v="J99FUTRQ"/>
    <x v="1"/>
    <x v="0"/>
    <s v="Product_S1565"/>
    <n v="468.8"/>
    <n v="21"/>
    <x v="1"/>
    <s v="8x7x16 cm"/>
    <d v="2023-07-30T00:00:00"/>
    <d v="2026-01-01T00:00:00"/>
    <s v="T3D5K6"/>
    <s v="4GW,HJL"/>
    <s v="Green/Large"/>
    <x v="0"/>
    <n v="421.92"/>
    <n v="2.4273972602739726"/>
    <x v="0"/>
    <n v="400.82400000000001"/>
    <n v="379.72800000000001"/>
    <n v="337.53600000000006"/>
    <n v="243.77600000000001"/>
    <n v="112.512"/>
  </r>
  <r>
    <s v="RD3Q26UB"/>
    <x v="1"/>
    <x v="0"/>
    <s v="Product_6JZOK"/>
    <n v="125.9"/>
    <n v="85"/>
    <x v="2"/>
    <s v="14x6x9 cm"/>
    <d v="2023-07-30T00:00:00"/>
    <d v="2025-01-01T00:00:00"/>
    <s v="DL9J5V"/>
    <s v="XX3,5J6"/>
    <s v="Red/Small"/>
    <x v="2"/>
    <n v="113.31"/>
    <n v="1.4273972602739726"/>
    <x v="1"/>
    <n v="107.64449999999999"/>
    <n v="101.979"/>
    <n v="90.64800000000001"/>
    <n v="65.468000000000004"/>
    <n v="30.216000000000001"/>
  </r>
  <r>
    <s v="2TWG1XT2"/>
    <x v="1"/>
    <x v="0"/>
    <s v="Product_Q5YUD"/>
    <n v="358.25"/>
    <n v="71"/>
    <x v="2"/>
    <s v="18x14x7 cm"/>
    <d v="2023-01-01T00:00:00"/>
    <d v="2025-01-01T00:00:00"/>
    <s v="RWIT4O"/>
    <s v="Z3P,H4V"/>
    <s v="Blue/Medium"/>
    <x v="3"/>
    <n v="322.42500000000001"/>
    <n v="2.0027397260273974"/>
    <x v="0"/>
    <n v="306.30374999999998"/>
    <n v="290.1825"/>
    <n v="257.94"/>
    <n v="186.29000000000002"/>
    <n v="85.97999999999999"/>
  </r>
  <r>
    <s v="JYGU3CD5"/>
    <x v="2"/>
    <x v="0"/>
    <s v="Product_47FFD"/>
    <n v="195.22"/>
    <n v="5"/>
    <x v="0"/>
    <s v="11x7x16 cm"/>
    <d v="2023-03-15T00:00:00"/>
    <d v="2026-01-01T00:00:00"/>
    <s v="68UJFC"/>
    <s v="HXB,7EU"/>
    <s v="Blue/Medium"/>
    <x v="2"/>
    <n v="175.69800000000001"/>
    <n v="2.8027397260273972"/>
    <x v="0"/>
    <n v="166.91309999999999"/>
    <n v="158.12820000000002"/>
    <n v="140.55840000000001"/>
    <n v="101.51440000000001"/>
    <n v="46.852799999999995"/>
  </r>
  <r>
    <s v="LYJP5TZ1"/>
    <x v="2"/>
    <x v="0"/>
    <s v="Product_CPJDZ"/>
    <n v="244.27"/>
    <n v="38"/>
    <x v="0"/>
    <s v="20x11x8 cm"/>
    <d v="2023-01-01T00:00:00"/>
    <d v="2025-01-01T00:00:00"/>
    <s v="5R66QR"/>
    <s v="P4W,IWP"/>
    <s v="Blue/Medium"/>
    <x v="4"/>
    <n v="219.84300000000002"/>
    <n v="2.0027397260273974"/>
    <x v="0"/>
    <n v="208.85085000000001"/>
    <n v="197.85870000000003"/>
    <n v="175.87440000000004"/>
    <n v="127.02040000000001"/>
    <n v="58.6248"/>
  </r>
  <r>
    <s v="WN3IXH4X"/>
    <x v="3"/>
    <x v="0"/>
    <s v="Product_LAS4B"/>
    <n v="176.75"/>
    <n v="17"/>
    <x v="1"/>
    <s v="9x12x10 cm"/>
    <d v="2023-07-30T00:00:00"/>
    <d v="2026-01-01T00:00:00"/>
    <s v="Z89A5A"/>
    <s v="1YC,C4Y"/>
    <s v="Blue/Medium"/>
    <x v="2"/>
    <n v="159.07499999999999"/>
    <n v="2.4273972602739726"/>
    <x v="0"/>
    <n v="151.12124999999997"/>
    <n v="143.16749999999999"/>
    <n v="127.25999999999999"/>
    <n v="91.91"/>
    <n v="42.42"/>
  </r>
  <r>
    <s v="SGSNU8R0"/>
    <x v="3"/>
    <x v="0"/>
    <s v="Product_5AYHQ"/>
    <n v="458.22"/>
    <n v="24"/>
    <x v="0"/>
    <s v="13x7x7 cm"/>
    <d v="2023-01-01T00:00:00"/>
    <d v="2025-01-01T00:00:00"/>
    <s v="QO4A1M"/>
    <s v="V9M,P2K"/>
    <s v="Red/Small"/>
    <x v="0"/>
    <n v="412.39800000000002"/>
    <n v="2.0027397260273974"/>
    <x v="0"/>
    <n v="391.77809999999999"/>
    <n v="371.15820000000002"/>
    <n v="329.91840000000002"/>
    <n v="238.27440000000001"/>
    <n v="109.97280000000001"/>
  </r>
  <r>
    <s v="OF0EJVO4"/>
    <x v="0"/>
    <x v="0"/>
    <s v="Product_XA5X1"/>
    <n v="287"/>
    <n v="59"/>
    <x v="0"/>
    <s v="8x12x19 cm"/>
    <d v="2023-07-30T00:00:00"/>
    <d v="2025-01-01T00:00:00"/>
    <s v="JPBRBA"/>
    <s v="RQP,AG6"/>
    <s v="Blue/Medium"/>
    <x v="1"/>
    <n v="258.3"/>
    <n v="1.4273972602739726"/>
    <x v="1"/>
    <n v="245.38499999999999"/>
    <n v="232.47000000000003"/>
    <n v="206.64000000000001"/>
    <n v="149.24"/>
    <n v="68.88"/>
  </r>
  <r>
    <s v="2S1ITP20"/>
    <x v="2"/>
    <x v="0"/>
    <s v="Product_950VI"/>
    <n v="267.77"/>
    <n v="77"/>
    <x v="2"/>
    <s v="9x5x19 cm"/>
    <d v="2023-03-15T00:00:00"/>
    <d v="2024-01-01T00:00:00"/>
    <s v="FZEQYH"/>
    <s v="UKU,O92"/>
    <s v="Blue/Medium"/>
    <x v="1"/>
    <n v="240.99299999999999"/>
    <n v="0.8"/>
    <x v="1"/>
    <n v="228.94334999999998"/>
    <n v="216.8937"/>
    <n v="192.7944"/>
    <n v="139.24039999999999"/>
    <n v="64.264799999999994"/>
  </r>
  <r>
    <s v="SHJ8MUIA"/>
    <x v="3"/>
    <x v="0"/>
    <s v="Product_HCQKF"/>
    <n v="493.64"/>
    <n v="65"/>
    <x v="0"/>
    <s v="20x13x13 cm"/>
    <d v="2023-03-15T00:00:00"/>
    <d v="2025-01-01T00:00:00"/>
    <s v="41Z68F"/>
    <s v="AYI,PAM"/>
    <s v="Red/Small"/>
    <x v="1"/>
    <n v="444.27599999999995"/>
    <n v="1.8027397260273972"/>
    <x v="1"/>
    <n v="422.06219999999996"/>
    <n v="399.84839999999997"/>
    <n v="355.42079999999999"/>
    <n v="256.69279999999998"/>
    <n v="118.4736"/>
  </r>
  <r>
    <s v="PYBGYFWW"/>
    <x v="1"/>
    <x v="0"/>
    <s v="Product_IUPCM"/>
    <n v="302.88"/>
    <n v="98"/>
    <x v="2"/>
    <s v="18x10x8 cm"/>
    <d v="2023-07-30T00:00:00"/>
    <d v="2024-01-01T00:00:00"/>
    <s v="PHJ2QH"/>
    <s v="JWH,NRM"/>
    <s v="Green/Large"/>
    <x v="3"/>
    <n v="272.59199999999998"/>
    <n v="0.42465753424657532"/>
    <x v="1"/>
    <n v="258.96239999999995"/>
    <n v="245.33279999999999"/>
    <n v="218.0736"/>
    <n v="157.49760000000001"/>
    <n v="72.691199999999995"/>
  </r>
  <r>
    <s v="6P9OXQHG"/>
    <x v="2"/>
    <x v="0"/>
    <s v="Product_TT880"/>
    <n v="214.5"/>
    <n v="59"/>
    <x v="1"/>
    <s v="14x19x9 cm"/>
    <d v="2023-03-15T00:00:00"/>
    <d v="2025-01-01T00:00:00"/>
    <s v="T0QPUT"/>
    <s v="BUL,GRA"/>
    <s v="Green/Large"/>
    <x v="2"/>
    <n v="193.05"/>
    <n v="1.8027397260273972"/>
    <x v="0"/>
    <n v="183.39750000000001"/>
    <n v="173.745"/>
    <n v="154.44000000000003"/>
    <n v="111.54"/>
    <n v="51.48"/>
  </r>
  <r>
    <s v="2X03YVSW"/>
    <x v="2"/>
    <x v="0"/>
    <s v="Product_KJ8A7"/>
    <n v="37.64"/>
    <n v="11"/>
    <x v="1"/>
    <s v="13x16x14 cm"/>
    <d v="2023-01-01T00:00:00"/>
    <d v="2024-01-01T00:00:00"/>
    <s v="U4IRHB"/>
    <s v="TE7,F3F"/>
    <s v="Red/Small"/>
    <x v="4"/>
    <n v="33.875999999999998"/>
    <n v="1"/>
    <x v="1"/>
    <n v="32.182199999999995"/>
    <n v="30.488399999999999"/>
    <n v="27.1008"/>
    <n v="19.572800000000001"/>
    <n v="9.0335999999999999"/>
  </r>
  <r>
    <s v="8D71NRXN"/>
    <x v="2"/>
    <x v="0"/>
    <s v="Product_IW0VZ"/>
    <n v="70.819999999999993"/>
    <n v="99"/>
    <x v="0"/>
    <s v="5x11x11 cm"/>
    <d v="2023-07-30T00:00:00"/>
    <d v="2025-01-01T00:00:00"/>
    <s v="W6FH6A"/>
    <s v="7C3,WQD"/>
    <s v="Green/Large"/>
    <x v="3"/>
    <n v="63.737999999999992"/>
    <n v="1.4273972602739726"/>
    <x v="1"/>
    <n v="60.551099999999991"/>
    <n v="57.364199999999997"/>
    <n v="50.990399999999994"/>
    <n v="36.8264"/>
    <n v="16.996799999999997"/>
  </r>
  <r>
    <s v="ZA6S6WFW"/>
    <x v="3"/>
    <x v="0"/>
    <s v="Product_MUDLX"/>
    <n v="274.95"/>
    <n v="69"/>
    <x v="1"/>
    <s v="15x11x13 cm"/>
    <d v="2023-07-30T00:00:00"/>
    <d v="2024-01-01T00:00:00"/>
    <s v="7PPHSK"/>
    <s v="13D,F6P"/>
    <s v="Blue/Medium"/>
    <x v="0"/>
    <n v="247.45499999999998"/>
    <n v="0.42465753424657532"/>
    <x v="1"/>
    <n v="235.08224999999999"/>
    <n v="222.70949999999999"/>
    <n v="197.964"/>
    <n v="142.97399999999999"/>
    <n v="65.988"/>
  </r>
  <r>
    <s v="YWE9QTCR"/>
    <x v="1"/>
    <x v="0"/>
    <s v="Product_JIUIC"/>
    <n v="50.87"/>
    <n v="19"/>
    <x v="0"/>
    <s v="20x6x6 cm"/>
    <d v="2023-01-01T00:00:00"/>
    <d v="2025-01-01T00:00:00"/>
    <s v="II7XD8"/>
    <s v="82M,7LV"/>
    <s v="Green/Large"/>
    <x v="3"/>
    <n v="45.783000000000001"/>
    <n v="2.0027397260273974"/>
    <x v="1"/>
    <n v="43.493850000000002"/>
    <n v="41.204700000000003"/>
    <n v="36.626400000000004"/>
    <n v="26.452400000000001"/>
    <n v="12.208799999999998"/>
  </r>
  <r>
    <s v="TKOTDVJW"/>
    <x v="2"/>
    <x v="0"/>
    <s v="Product_Q14EP"/>
    <n v="227.52"/>
    <n v="92"/>
    <x v="2"/>
    <s v="6x10x10 cm"/>
    <d v="2023-03-15T00:00:00"/>
    <d v="2024-01-01T00:00:00"/>
    <s v="0Q77V2"/>
    <s v="81L,8K9"/>
    <s v="Green/Large"/>
    <x v="4"/>
    <n v="204.768"/>
    <n v="0.8"/>
    <x v="1"/>
    <n v="194.52959999999999"/>
    <n v="184.2912"/>
    <n v="163.81440000000001"/>
    <n v="118.31040000000002"/>
    <n v="54.604799999999997"/>
  </r>
  <r>
    <s v="DAUS4TSR"/>
    <x v="3"/>
    <x v="0"/>
    <s v="Product_AKV15"/>
    <n v="41.04"/>
    <n v="30"/>
    <x v="0"/>
    <s v="8x7x12 cm"/>
    <d v="2023-03-15T00:00:00"/>
    <d v="2025-01-01T00:00:00"/>
    <s v="K4QMT0"/>
    <s v="TTY,6H5"/>
    <s v="Green/Large"/>
    <x v="2"/>
    <n v="36.936"/>
    <n v="1.8027397260273972"/>
    <x v="1"/>
    <n v="35.089199999999998"/>
    <n v="33.242400000000004"/>
    <n v="29.5488"/>
    <n v="21.340800000000002"/>
    <n v="9.8495999999999988"/>
  </r>
  <r>
    <s v="VRV6CSOU"/>
    <x v="2"/>
    <x v="0"/>
    <s v="Product_B2932"/>
    <n v="72.28"/>
    <n v="27"/>
    <x v="2"/>
    <s v="14x10x13 cm"/>
    <d v="2023-03-15T00:00:00"/>
    <d v="2026-01-01T00:00:00"/>
    <s v="ASOP3Q"/>
    <s v="XQ7,I3G"/>
    <s v="Red/Small"/>
    <x v="2"/>
    <n v="65.052000000000007"/>
    <n v="2.8027397260273972"/>
    <x v="0"/>
    <n v="61.799400000000006"/>
    <n v="58.546800000000005"/>
    <n v="52.04160000000001"/>
    <n v="37.585599999999999"/>
    <n v="17.347200000000001"/>
  </r>
  <r>
    <s v="P09Z3OQI"/>
    <x v="3"/>
    <x v="0"/>
    <s v="Product_H03ZW"/>
    <n v="156.97999999999999"/>
    <n v="47"/>
    <x v="2"/>
    <s v="5x5x13 cm"/>
    <d v="2023-01-01T00:00:00"/>
    <d v="2024-01-01T00:00:00"/>
    <s v="50G1FO"/>
    <s v="UFU,48G"/>
    <s v="Blue/Medium"/>
    <x v="1"/>
    <n v="141.28199999999998"/>
    <n v="1"/>
    <x v="1"/>
    <n v="134.21789999999999"/>
    <n v="127.15379999999999"/>
    <n v="113.0256"/>
    <n v="81.629599999999996"/>
    <n v="37.675199999999997"/>
  </r>
  <r>
    <s v="WD59DULT"/>
    <x v="0"/>
    <x v="0"/>
    <s v="Product_E3GAD"/>
    <n v="417.97"/>
    <n v="31"/>
    <x v="2"/>
    <s v="15x5x13 cm"/>
    <d v="2023-03-15T00:00:00"/>
    <d v="2024-01-01T00:00:00"/>
    <s v="Q54IU3"/>
    <s v="KJL,A0G"/>
    <s v="Blue/Medium"/>
    <x v="4"/>
    <n v="376.173"/>
    <n v="0.8"/>
    <x v="1"/>
    <n v="357.36435"/>
    <n v="338.5557"/>
    <n v="300.9384"/>
    <n v="217.34440000000004"/>
    <n v="100.3128"/>
  </r>
  <r>
    <s v="JT6GA0UU"/>
    <x v="0"/>
    <x v="0"/>
    <s v="Product_XG1SK"/>
    <n v="229.23"/>
    <n v="20"/>
    <x v="1"/>
    <s v="7x20x10 cm"/>
    <d v="2023-07-30T00:00:00"/>
    <d v="2025-01-01T00:00:00"/>
    <s v="F1YRG6"/>
    <s v="0Z8,S5Z"/>
    <s v="Blue/Medium"/>
    <x v="4"/>
    <n v="206.30699999999999"/>
    <n v="1.4273972602739726"/>
    <x v="0"/>
    <n v="195.99164999999999"/>
    <n v="185.6763"/>
    <n v="165.04560000000001"/>
    <n v="119.1996"/>
    <n v="55.015199999999993"/>
  </r>
  <r>
    <s v="MEXKRMKZ"/>
    <x v="0"/>
    <x v="0"/>
    <s v="Product_20FHE"/>
    <n v="248.33"/>
    <n v="22"/>
    <x v="1"/>
    <s v="9x17x9 cm"/>
    <d v="2023-01-01T00:00:00"/>
    <d v="2024-01-01T00:00:00"/>
    <s v="SG4QOG"/>
    <s v="YKJ,GUZ"/>
    <s v="Green/Large"/>
    <x v="2"/>
    <n v="223.49700000000001"/>
    <n v="1"/>
    <x v="1"/>
    <n v="212.32214999999999"/>
    <n v="201.14730000000003"/>
    <n v="178.79760000000002"/>
    <n v="129.13160000000002"/>
    <n v="59.599199999999996"/>
  </r>
  <r>
    <s v="497LNRVQ"/>
    <x v="0"/>
    <x v="0"/>
    <s v="Product_9PE2Y"/>
    <n v="326.16000000000003"/>
    <n v="9"/>
    <x v="2"/>
    <s v="10x15x12 cm"/>
    <d v="2023-03-15T00:00:00"/>
    <d v="2026-01-01T00:00:00"/>
    <s v="XZF99E"/>
    <s v="CL4,BJH"/>
    <s v="Blue/Medium"/>
    <x v="2"/>
    <n v="293.54400000000004"/>
    <n v="2.8027397260273972"/>
    <x v="0"/>
    <n v="278.86680000000001"/>
    <n v="264.18960000000004"/>
    <n v="234.83520000000004"/>
    <n v="169.60320000000002"/>
    <n v="78.278400000000005"/>
  </r>
  <r>
    <s v="OVRT68UT"/>
    <x v="1"/>
    <x v="0"/>
    <s v="Product_G9E8Y"/>
    <n v="279.95"/>
    <n v="100"/>
    <x v="1"/>
    <s v="18x10x12 cm"/>
    <d v="2023-01-01T00:00:00"/>
    <d v="2026-01-01T00:00:00"/>
    <s v="OEX52D"/>
    <s v="UUK,KEK"/>
    <s v="Red/Small"/>
    <x v="4"/>
    <n v="251.95499999999998"/>
    <n v="3.0027397260273974"/>
    <x v="1"/>
    <n v="239.35724999999996"/>
    <n v="226.7595"/>
    <n v="201.56399999999999"/>
    <n v="145.57400000000001"/>
    <n v="67.187999999999988"/>
  </r>
  <r>
    <s v="DXAQS5NA"/>
    <x v="0"/>
    <x v="0"/>
    <s v="Product_TAC44"/>
    <n v="230.89"/>
    <n v="53"/>
    <x v="2"/>
    <s v="17x18x7 cm"/>
    <d v="2023-01-01T00:00:00"/>
    <d v="2026-01-01T00:00:00"/>
    <s v="4ZCCOZ"/>
    <s v="BBA,H5Q"/>
    <s v="Blue/Medium"/>
    <x v="1"/>
    <n v="207.80099999999999"/>
    <n v="3.0027397260273974"/>
    <x v="1"/>
    <n v="197.41094999999999"/>
    <n v="187.02089999999998"/>
    <n v="166.24080000000001"/>
    <n v="120.0628"/>
    <n v="55.413599999999995"/>
  </r>
  <r>
    <s v="8KZ18CFD"/>
    <x v="0"/>
    <x v="0"/>
    <s v="Product_4WXMF"/>
    <n v="478.64"/>
    <n v="57"/>
    <x v="2"/>
    <s v="12x10x20 cm"/>
    <d v="2023-01-01T00:00:00"/>
    <d v="2024-01-01T00:00:00"/>
    <s v="MQ8H1A"/>
    <s v="IWW,7X7"/>
    <s v="Red/Small"/>
    <x v="0"/>
    <n v="430.77599999999995"/>
    <n v="1"/>
    <x v="1"/>
    <n v="409.23719999999992"/>
    <n v="387.69839999999999"/>
    <n v="344.62079999999997"/>
    <n v="248.89279999999999"/>
    <n v="114.8736"/>
  </r>
  <r>
    <s v="48GH64AD"/>
    <x v="3"/>
    <x v="0"/>
    <s v="Product_SDNP4"/>
    <n v="61.31"/>
    <n v="56"/>
    <x v="1"/>
    <s v="7x12x10 cm"/>
    <d v="2023-01-01T00:00:00"/>
    <d v="2024-01-01T00:00:00"/>
    <s v="SDFM8O"/>
    <s v="R0N,M7D"/>
    <s v="Blue/Medium"/>
    <x v="2"/>
    <n v="55.179000000000002"/>
    <n v="1"/>
    <x v="1"/>
    <n v="52.420049999999996"/>
    <n v="49.661100000000005"/>
    <n v="44.143200000000007"/>
    <n v="31.881200000000003"/>
    <n v="14.714399999999999"/>
  </r>
  <r>
    <s v="N4N2QCTK"/>
    <x v="1"/>
    <x v="0"/>
    <s v="Product_O3TXK"/>
    <n v="47.81"/>
    <n v="77"/>
    <x v="1"/>
    <s v="9x14x17 cm"/>
    <d v="2023-01-01T00:00:00"/>
    <d v="2026-01-01T00:00:00"/>
    <s v="7C61CR"/>
    <s v="XJX,V9C"/>
    <s v="Red/Small"/>
    <x v="2"/>
    <n v="43.029000000000003"/>
    <n v="3.0027397260273974"/>
    <x v="0"/>
    <n v="40.877549999999999"/>
    <n v="38.726100000000002"/>
    <n v="34.423200000000001"/>
    <n v="24.861200000000004"/>
    <n v="11.474399999999999"/>
  </r>
  <r>
    <s v="2WY4Z2Y9"/>
    <x v="0"/>
    <x v="0"/>
    <s v="Product_GW98H"/>
    <n v="39.19"/>
    <n v="78"/>
    <x v="0"/>
    <s v="15x14x8 cm"/>
    <d v="2023-03-15T00:00:00"/>
    <d v="2024-01-01T00:00:00"/>
    <s v="BDFQ4T"/>
    <s v="FYQ,4XK"/>
    <s v="Green/Large"/>
    <x v="2"/>
    <n v="35.271000000000001"/>
    <n v="0.8"/>
    <x v="1"/>
    <n v="33.507449999999999"/>
    <n v="31.7439"/>
    <n v="28.216800000000003"/>
    <n v="20.378799999999998"/>
    <n v="9.4055999999999997"/>
  </r>
  <r>
    <s v="DPBLC2RN"/>
    <x v="2"/>
    <x v="0"/>
    <s v="Product_V6UCK"/>
    <n v="200.89"/>
    <n v="98"/>
    <x v="1"/>
    <s v="13x5x13 cm"/>
    <d v="2023-07-30T00:00:00"/>
    <d v="2025-01-01T00:00:00"/>
    <s v="WKRH5N"/>
    <s v="XHA,NEI"/>
    <s v="Red/Small"/>
    <x v="2"/>
    <n v="180.80099999999999"/>
    <n v="1.4273972602739726"/>
    <x v="0"/>
    <n v="171.76094999999998"/>
    <n v="162.7209"/>
    <n v="144.64079999999998"/>
    <n v="104.4628"/>
    <n v="48.213599999999992"/>
  </r>
  <r>
    <s v="J93IG009"/>
    <x v="3"/>
    <x v="0"/>
    <s v="Product_6B9EU"/>
    <n v="391.6"/>
    <n v="48"/>
    <x v="1"/>
    <s v="15x10x19 cm"/>
    <d v="2023-03-15T00:00:00"/>
    <d v="2025-01-01T00:00:00"/>
    <s v="DKN6NP"/>
    <s v="GBJ,S4X"/>
    <s v="Green/Large"/>
    <x v="2"/>
    <n v="352.44"/>
    <n v="1.8027397260273972"/>
    <x v="1"/>
    <n v="334.81799999999998"/>
    <n v="317.19600000000003"/>
    <n v="281.952"/>
    <n v="203.63200000000001"/>
    <n v="93.984000000000009"/>
  </r>
  <r>
    <s v="PTE25XPU"/>
    <x v="1"/>
    <x v="0"/>
    <s v="Product_INB3L"/>
    <n v="359.57"/>
    <n v="83"/>
    <x v="1"/>
    <s v="14x8x5 cm"/>
    <d v="2023-03-15T00:00:00"/>
    <d v="2026-01-01T00:00:00"/>
    <s v="8D2YQ6"/>
    <s v="JIT,KSJ"/>
    <s v="Blue/Medium"/>
    <x v="3"/>
    <n v="323.613"/>
    <n v="2.8027397260273972"/>
    <x v="0"/>
    <n v="307.43234999999999"/>
    <n v="291.25170000000003"/>
    <n v="258.8904"/>
    <n v="186.97640000000001"/>
    <n v="86.29679999999999"/>
  </r>
  <r>
    <s v="4QME9INE"/>
    <x v="1"/>
    <x v="0"/>
    <s v="Product_RAAW8"/>
    <n v="162.96"/>
    <n v="78"/>
    <x v="2"/>
    <s v="8x13x13 cm"/>
    <d v="2023-01-01T00:00:00"/>
    <d v="2026-01-01T00:00:00"/>
    <s v="133KKI"/>
    <s v="9EM,ZAR"/>
    <s v="Green/Large"/>
    <x v="1"/>
    <n v="146.66400000000002"/>
    <n v="3.0027397260273974"/>
    <x v="0"/>
    <n v="139.33080000000001"/>
    <n v="131.99760000000001"/>
    <n v="117.33120000000002"/>
    <n v="84.739200000000011"/>
    <n v="39.110399999999998"/>
  </r>
  <r>
    <s v="GS79X88H"/>
    <x v="3"/>
    <x v="0"/>
    <s v="Product_SB2Q0"/>
    <n v="67.92"/>
    <n v="71"/>
    <x v="0"/>
    <s v="13x6x6 cm"/>
    <d v="2023-07-30T00:00:00"/>
    <d v="2025-01-01T00:00:00"/>
    <s v="Z5FAG7"/>
    <s v="GSP,R0O"/>
    <s v="Blue/Medium"/>
    <x v="3"/>
    <n v="61.128"/>
    <n v="1.4273972602739726"/>
    <x v="0"/>
    <n v="58.071599999999997"/>
    <n v="55.0152"/>
    <n v="48.9024"/>
    <n v="35.318400000000004"/>
    <n v="16.300799999999999"/>
  </r>
  <r>
    <s v="PUEPCE5W"/>
    <x v="3"/>
    <x v="0"/>
    <s v="Product_VHAIZ"/>
    <n v="220.86"/>
    <n v="13"/>
    <x v="2"/>
    <s v="9x13x20 cm"/>
    <d v="2023-01-01T00:00:00"/>
    <d v="2024-01-01T00:00:00"/>
    <s v="D0Y3ZK"/>
    <s v="I1R,IG7"/>
    <s v="Red/Small"/>
    <x v="4"/>
    <n v="198.774"/>
    <n v="1"/>
    <x v="1"/>
    <n v="188.83529999999999"/>
    <n v="178.89660000000001"/>
    <n v="159.01920000000001"/>
    <n v="114.84720000000002"/>
    <n v="53.006399999999999"/>
  </r>
  <r>
    <s v="X5ZI7ADC"/>
    <x v="1"/>
    <x v="0"/>
    <s v="Product_GFVHE"/>
    <n v="368.33"/>
    <n v="26"/>
    <x v="1"/>
    <s v="5x17x9 cm"/>
    <d v="2023-07-30T00:00:00"/>
    <d v="2024-01-01T00:00:00"/>
    <s v="BRGSYR"/>
    <s v="1NR,J6W"/>
    <s v="Green/Large"/>
    <x v="1"/>
    <n v="331.49699999999996"/>
    <n v="0.42465753424657532"/>
    <x v="1"/>
    <n v="314.92214999999993"/>
    <n v="298.34729999999996"/>
    <n v="265.19759999999997"/>
    <n v="191.5316"/>
    <n v="88.399199999999993"/>
  </r>
  <r>
    <s v="C5D4LN4Q"/>
    <x v="0"/>
    <x v="0"/>
    <s v="Product_Z05G4"/>
    <n v="128.69"/>
    <n v="66"/>
    <x v="2"/>
    <s v="19x15x6 cm"/>
    <d v="2023-01-01T00:00:00"/>
    <d v="2026-01-01T00:00:00"/>
    <s v="IW5B7I"/>
    <s v="FL8,OPP"/>
    <s v="Red/Small"/>
    <x v="0"/>
    <n v="115.821"/>
    <n v="3.0027397260273974"/>
    <x v="1"/>
    <n v="110.02995"/>
    <n v="104.2389"/>
    <n v="92.656800000000004"/>
    <n v="66.918800000000005"/>
    <n v="30.885599999999997"/>
  </r>
  <r>
    <s v="NDK587PD"/>
    <x v="0"/>
    <x v="0"/>
    <s v="Product_XOF9J"/>
    <n v="132.22999999999999"/>
    <n v="35"/>
    <x v="1"/>
    <s v="17x16x16 cm"/>
    <d v="2023-07-30T00:00:00"/>
    <d v="2024-01-01T00:00:00"/>
    <s v="B98I50"/>
    <s v="P16,75V"/>
    <s v="Green/Large"/>
    <x v="4"/>
    <n v="119.00699999999999"/>
    <n v="0.42465753424657532"/>
    <x v="1"/>
    <n v="113.05664999999999"/>
    <n v="107.10629999999999"/>
    <n v="95.205600000000004"/>
    <n v="68.759599999999992"/>
    <n v="31.735199999999999"/>
  </r>
  <r>
    <s v="M79SO6L2"/>
    <x v="2"/>
    <x v="0"/>
    <s v="Product_6GP4C"/>
    <n v="219.5"/>
    <n v="3"/>
    <x v="0"/>
    <s v="14x16x16 cm"/>
    <d v="2023-03-15T00:00:00"/>
    <d v="2026-01-01T00:00:00"/>
    <s v="AB5DNP"/>
    <s v="TDJ,KOH"/>
    <s v="Blue/Medium"/>
    <x v="4"/>
    <n v="197.55"/>
    <n v="2.8027397260273972"/>
    <x v="1"/>
    <n v="187.67250000000001"/>
    <n v="177.79500000000002"/>
    <n v="158.04000000000002"/>
    <n v="114.14"/>
    <n v="52.68"/>
  </r>
  <r>
    <s v="00KRYB2O"/>
    <x v="3"/>
    <x v="0"/>
    <s v="Product_VEPK8"/>
    <n v="469.51"/>
    <n v="78"/>
    <x v="1"/>
    <s v="20x11x10 cm"/>
    <d v="2023-03-15T00:00:00"/>
    <d v="2024-01-01T00:00:00"/>
    <s v="N3HWTY"/>
    <s v="Q59,DM1"/>
    <s v="Green/Large"/>
    <x v="1"/>
    <n v="422.55899999999997"/>
    <n v="0.8"/>
    <x v="1"/>
    <n v="401.43104999999997"/>
    <n v="380.30309999999997"/>
    <n v="338.04719999999998"/>
    <n v="244.14520000000002"/>
    <n v="112.68239999999999"/>
  </r>
  <r>
    <s v="2OYC1ZH8"/>
    <x v="0"/>
    <x v="0"/>
    <s v="Product_9JAZ4"/>
    <n v="174.61"/>
    <n v="76"/>
    <x v="2"/>
    <s v="8x5x13 cm"/>
    <d v="2023-01-01T00:00:00"/>
    <d v="2024-01-01T00:00:00"/>
    <s v="GY6J9E"/>
    <s v="2GQ,L9H"/>
    <s v="Blue/Medium"/>
    <x v="1"/>
    <n v="157.149"/>
    <n v="1"/>
    <x v="1"/>
    <n v="149.29155"/>
    <n v="141.4341"/>
    <n v="125.7192"/>
    <n v="90.797200000000004"/>
    <n v="41.906400000000005"/>
  </r>
  <r>
    <s v="3MZLODY3"/>
    <x v="3"/>
    <x v="0"/>
    <s v="Product_E3QG2"/>
    <n v="443.71"/>
    <n v="61"/>
    <x v="1"/>
    <s v="13x19x5 cm"/>
    <d v="2023-01-01T00:00:00"/>
    <d v="2024-01-01T00:00:00"/>
    <s v="E4X8J0"/>
    <s v="SVV,Y21"/>
    <s v="Green/Large"/>
    <x v="3"/>
    <n v="399.339"/>
    <n v="1"/>
    <x v="1"/>
    <n v="379.37205"/>
    <n v="359.4051"/>
    <n v="319.47120000000001"/>
    <n v="230.72919999999999"/>
    <n v="106.49039999999999"/>
  </r>
  <r>
    <s v="EBUUOV33"/>
    <x v="2"/>
    <x v="0"/>
    <s v="Product_TQM22"/>
    <n v="261.89"/>
    <n v="34"/>
    <x v="1"/>
    <s v="10x16x9 cm"/>
    <d v="2023-03-15T00:00:00"/>
    <d v="2024-01-01T00:00:00"/>
    <s v="B20EEK"/>
    <s v="3G3,ACY"/>
    <s v="Green/Large"/>
    <x v="2"/>
    <n v="235.70099999999999"/>
    <n v="0.8"/>
    <x v="1"/>
    <n v="223.91594999999998"/>
    <n v="212.1309"/>
    <n v="188.5608"/>
    <n v="136.18279999999999"/>
    <n v="62.8536"/>
  </r>
  <r>
    <s v="IP62DI1D"/>
    <x v="2"/>
    <x v="0"/>
    <s v="Product_CL7UQ"/>
    <n v="155.08000000000001"/>
    <n v="6"/>
    <x v="1"/>
    <s v="6x11x5 cm"/>
    <d v="2023-01-01T00:00:00"/>
    <d v="2026-01-01T00:00:00"/>
    <s v="CRKNUE"/>
    <s v="X7H,S94"/>
    <s v="Red/Small"/>
    <x v="3"/>
    <n v="139.572"/>
    <n v="3.0027397260273974"/>
    <x v="0"/>
    <n v="132.5934"/>
    <n v="125.6148"/>
    <n v="111.6576"/>
    <n v="80.641600000000011"/>
    <n v="37.219200000000001"/>
  </r>
  <r>
    <s v="KRVNKWPO"/>
    <x v="3"/>
    <x v="0"/>
    <s v="Product_5JKJP"/>
    <n v="139.24"/>
    <n v="48"/>
    <x v="1"/>
    <s v="12x8x5 cm"/>
    <d v="2023-01-01T00:00:00"/>
    <d v="2026-01-01T00:00:00"/>
    <s v="GGHWCI"/>
    <s v="RAR,WID"/>
    <s v="Green/Large"/>
    <x v="2"/>
    <n v="125.316"/>
    <n v="3.0027397260273974"/>
    <x v="0"/>
    <n v="119.0502"/>
    <n v="112.78440000000001"/>
    <n v="100.25280000000001"/>
    <n v="72.404800000000009"/>
    <n v="33.4176"/>
  </r>
  <r>
    <s v="AYBSCRVH"/>
    <x v="0"/>
    <x v="0"/>
    <s v="Product_E99UU"/>
    <n v="235.62"/>
    <n v="92"/>
    <x v="1"/>
    <s v="14x12x7 cm"/>
    <d v="2023-07-30T00:00:00"/>
    <d v="2024-01-01T00:00:00"/>
    <s v="JSJJVL"/>
    <s v="WX3,JQW"/>
    <s v="Red/Small"/>
    <x v="1"/>
    <n v="212.05799999999999"/>
    <n v="0.42465753424657532"/>
    <x v="1"/>
    <n v="201.45509999999999"/>
    <n v="190.85220000000001"/>
    <n v="169.6464"/>
    <n v="122.5224"/>
    <n v="56.5488"/>
  </r>
  <r>
    <s v="M16ZC76U"/>
    <x v="2"/>
    <x v="0"/>
    <s v="Product_NZQBC"/>
    <n v="333.43"/>
    <n v="16"/>
    <x v="2"/>
    <s v="11x12x7 cm"/>
    <d v="2023-01-01T00:00:00"/>
    <d v="2026-01-01T00:00:00"/>
    <s v="O31XWI"/>
    <s v="7MT,GG1"/>
    <s v="Green/Large"/>
    <x v="0"/>
    <n v="300.08699999999999"/>
    <n v="3.0027397260273974"/>
    <x v="1"/>
    <n v="285.08265"/>
    <n v="270.07830000000001"/>
    <n v="240.06960000000001"/>
    <n v="173.3836"/>
    <n v="80.023200000000003"/>
  </r>
  <r>
    <s v="SSPE5UWZ"/>
    <x v="2"/>
    <x v="0"/>
    <s v="Product_PC21M"/>
    <n v="288.64"/>
    <n v="6"/>
    <x v="1"/>
    <s v="11x5x7 cm"/>
    <d v="2023-01-01T00:00:00"/>
    <d v="2025-01-01T00:00:00"/>
    <s v="IQTO83"/>
    <s v="BY3,PCJ"/>
    <s v="Blue/Medium"/>
    <x v="2"/>
    <n v="259.77600000000001"/>
    <n v="2.0027397260273974"/>
    <x v="0"/>
    <n v="246.78719999999998"/>
    <n v="233.79840000000002"/>
    <n v="207.82080000000002"/>
    <n v="150.09280000000001"/>
    <n v="69.273599999999988"/>
  </r>
  <r>
    <s v="I219RA2J"/>
    <x v="3"/>
    <x v="0"/>
    <s v="Product_LPGMM"/>
    <n v="26.83"/>
    <n v="93"/>
    <x v="2"/>
    <s v="7x19x12 cm"/>
    <d v="2023-01-01T00:00:00"/>
    <d v="2026-01-01T00:00:00"/>
    <s v="YTW0BY"/>
    <s v="1TA,L8K"/>
    <s v="Green/Large"/>
    <x v="3"/>
    <n v="24.146999999999998"/>
    <n v="3.0027397260273974"/>
    <x v="0"/>
    <n v="22.939649999999997"/>
    <n v="21.732299999999999"/>
    <n v="19.317599999999999"/>
    <n v="13.951599999999999"/>
    <n v="6.4391999999999996"/>
  </r>
  <r>
    <s v="SGLBLPK2"/>
    <x v="3"/>
    <x v="0"/>
    <s v="Product_SUNOV"/>
    <n v="302.04000000000002"/>
    <n v="52"/>
    <x v="2"/>
    <s v="19x18x10 cm"/>
    <d v="2023-07-30T00:00:00"/>
    <d v="2024-01-01T00:00:00"/>
    <s v="CHYHJO"/>
    <s v="RCA,XOI"/>
    <s v="Green/Large"/>
    <x v="3"/>
    <n v="271.83600000000001"/>
    <n v="0.42465753424657532"/>
    <x v="1"/>
    <n v="258.24419999999998"/>
    <n v="244.65240000000003"/>
    <n v="217.46880000000002"/>
    <n v="157.06080000000003"/>
    <n v="72.489599999999996"/>
  </r>
  <r>
    <s v="1K4GQZCM"/>
    <x v="2"/>
    <x v="0"/>
    <s v="Product_DOZEQ"/>
    <n v="81.93"/>
    <n v="10"/>
    <x v="0"/>
    <s v="10x15x5 cm"/>
    <d v="2023-07-30T00:00:00"/>
    <d v="2025-01-01T00:00:00"/>
    <s v="N08LYU"/>
    <s v="SJ3,8F2"/>
    <s v="Blue/Medium"/>
    <x v="2"/>
    <n v="73.737000000000009"/>
    <n v="1.4273972602739726"/>
    <x v="1"/>
    <n v="70.050150000000002"/>
    <n v="66.36330000000001"/>
    <n v="58.98960000000001"/>
    <n v="42.603600000000007"/>
    <n v="19.6632"/>
  </r>
  <r>
    <s v="VJJQAWQ7"/>
    <x v="0"/>
    <x v="0"/>
    <s v="Product_MILMB"/>
    <n v="294.44"/>
    <n v="12"/>
    <x v="2"/>
    <s v="15x7x8 cm"/>
    <d v="2023-03-15T00:00:00"/>
    <d v="2024-01-01T00:00:00"/>
    <s v="F9YTJJ"/>
    <s v="DIG,HZ5"/>
    <s v="Red/Small"/>
    <x v="0"/>
    <n v="264.99599999999998"/>
    <n v="0.8"/>
    <x v="1"/>
    <n v="251.74619999999996"/>
    <n v="238.49639999999999"/>
    <n v="211.99680000000001"/>
    <n v="153.1088"/>
    <n v="70.665599999999998"/>
  </r>
  <r>
    <s v="PEOQN8DE"/>
    <x v="3"/>
    <x v="0"/>
    <s v="Product_FL1W7"/>
    <n v="98.71"/>
    <n v="19"/>
    <x v="1"/>
    <s v="8x18x10 cm"/>
    <d v="2023-07-30T00:00:00"/>
    <d v="2025-01-01T00:00:00"/>
    <s v="LGW04Y"/>
    <s v="6SJ,HBI"/>
    <s v="Blue/Medium"/>
    <x v="1"/>
    <n v="88.838999999999999"/>
    <n v="1.4273972602739726"/>
    <x v="1"/>
    <n v="84.397049999999993"/>
    <n v="79.955100000000002"/>
    <n v="71.071200000000005"/>
    <n v="51.3292"/>
    <n v="23.690399999999997"/>
  </r>
  <r>
    <s v="F74T12YP"/>
    <x v="0"/>
    <x v="0"/>
    <s v="Product_H05SJ"/>
    <n v="96.79"/>
    <n v="33"/>
    <x v="1"/>
    <s v="9x12x12 cm"/>
    <d v="2023-03-15T00:00:00"/>
    <d v="2026-01-01T00:00:00"/>
    <s v="LQFUVQ"/>
    <s v="IC4,EQZ"/>
    <s v="Blue/Medium"/>
    <x v="3"/>
    <n v="87.111000000000004"/>
    <n v="2.8027397260273972"/>
    <x v="1"/>
    <n v="82.755449999999996"/>
    <n v="78.399900000000002"/>
    <n v="69.688800000000001"/>
    <n v="50.330800000000004"/>
    <n v="23.229600000000001"/>
  </r>
  <r>
    <s v="2IK95NCM"/>
    <x v="0"/>
    <x v="0"/>
    <s v="Product_OUDYX"/>
    <n v="176.94"/>
    <n v="68"/>
    <x v="1"/>
    <s v="18x17x19 cm"/>
    <d v="2023-01-01T00:00:00"/>
    <d v="2026-01-01T00:00:00"/>
    <s v="R119SH"/>
    <s v="97X,M5U"/>
    <s v="Blue/Medium"/>
    <x v="0"/>
    <n v="159.24600000000001"/>
    <n v="3.0027397260273974"/>
    <x v="0"/>
    <n v="151.28370000000001"/>
    <n v="143.32140000000001"/>
    <n v="127.39680000000001"/>
    <n v="92.008800000000008"/>
    <n v="42.465599999999995"/>
  </r>
  <r>
    <s v="1P620Z0S"/>
    <x v="2"/>
    <x v="0"/>
    <s v="Product_M8T92"/>
    <n v="188.82"/>
    <n v="62"/>
    <x v="1"/>
    <s v="16x9x7 cm"/>
    <d v="2023-03-15T00:00:00"/>
    <d v="2024-01-01T00:00:00"/>
    <s v="ROE0OX"/>
    <s v="4GU,S2V"/>
    <s v="Green/Large"/>
    <x v="2"/>
    <n v="169.93799999999999"/>
    <n v="0.8"/>
    <x v="1"/>
    <n v="161.44109999999998"/>
    <n v="152.9442"/>
    <n v="135.9504"/>
    <n v="98.186400000000006"/>
    <n v="45.316799999999994"/>
  </r>
  <r>
    <s v="MRXJG4OH"/>
    <x v="1"/>
    <x v="0"/>
    <s v="Product_1O44Y"/>
    <n v="307.31"/>
    <n v="66"/>
    <x v="0"/>
    <s v="8x9x9 cm"/>
    <d v="2023-01-01T00:00:00"/>
    <d v="2025-01-01T00:00:00"/>
    <s v="TEW1W2"/>
    <s v="FLO,B9V"/>
    <s v="Red/Small"/>
    <x v="1"/>
    <n v="276.57900000000001"/>
    <n v="2.0027397260273974"/>
    <x v="1"/>
    <n v="262.75004999999999"/>
    <n v="248.92110000000002"/>
    <n v="221.26320000000001"/>
    <n v="159.80119999999999"/>
    <n v="73.754400000000004"/>
  </r>
  <r>
    <s v="OGVX40S4"/>
    <x v="3"/>
    <x v="0"/>
    <s v="Product_HC2XY"/>
    <n v="141.63"/>
    <n v="29"/>
    <x v="1"/>
    <s v="10x5x18 cm"/>
    <d v="2023-01-01T00:00:00"/>
    <d v="2025-01-01T00:00:00"/>
    <s v="6A331Y"/>
    <s v="NWG,TZ1"/>
    <s v="Red/Small"/>
    <x v="0"/>
    <n v="127.467"/>
    <n v="2.0027397260273974"/>
    <x v="1"/>
    <n v="121.09365"/>
    <n v="114.72029999999999"/>
    <n v="101.9736"/>
    <n v="73.647599999999997"/>
    <n v="33.991199999999999"/>
  </r>
  <r>
    <s v="JYOBZ44X"/>
    <x v="2"/>
    <x v="0"/>
    <s v="Product_JI212"/>
    <n v="81.819999999999993"/>
    <n v="9"/>
    <x v="0"/>
    <s v="11x17x12 cm"/>
    <d v="2023-01-01T00:00:00"/>
    <d v="2026-01-01T00:00:00"/>
    <s v="SZOT16"/>
    <s v="2SV,4PS"/>
    <s v="Blue/Medium"/>
    <x v="4"/>
    <n v="73.637999999999991"/>
    <n v="3.0027397260273974"/>
    <x v="0"/>
    <n v="69.956099999999992"/>
    <n v="66.274199999999993"/>
    <n v="58.910399999999996"/>
    <n v="42.546399999999998"/>
    <n v="19.636799999999997"/>
  </r>
  <r>
    <s v="8GEYBHZQ"/>
    <x v="0"/>
    <x v="0"/>
    <s v="Product_KV3Q1"/>
    <n v="200.6"/>
    <n v="49"/>
    <x v="2"/>
    <s v="12x16x11 cm"/>
    <d v="2023-03-15T00:00:00"/>
    <d v="2025-01-01T00:00:00"/>
    <s v="A4NN2O"/>
    <s v="A3H,T86"/>
    <s v="Red/Small"/>
    <x v="3"/>
    <n v="180.54"/>
    <n v="1.8027397260273972"/>
    <x v="0"/>
    <n v="171.51299999999998"/>
    <n v="162.48599999999999"/>
    <n v="144.43199999999999"/>
    <n v="104.312"/>
    <n v="48.143999999999998"/>
  </r>
  <r>
    <s v="9RPNSDK8"/>
    <x v="2"/>
    <x v="0"/>
    <s v="Product_K5BAX"/>
    <n v="354.28"/>
    <n v="54"/>
    <x v="2"/>
    <s v="8x17x19 cm"/>
    <d v="2023-03-15T00:00:00"/>
    <d v="2026-01-01T00:00:00"/>
    <s v="QYT9OB"/>
    <s v="4CA,R1H"/>
    <s v="Red/Small"/>
    <x v="3"/>
    <n v="318.85199999999998"/>
    <n v="2.8027397260273972"/>
    <x v="0"/>
    <n v="302.90939999999995"/>
    <n v="286.96679999999998"/>
    <n v="255.08159999999998"/>
    <n v="184.22559999999999"/>
    <n v="85.027199999999993"/>
  </r>
  <r>
    <s v="ZCGGBKWP"/>
    <x v="0"/>
    <x v="0"/>
    <s v="Product_SB0RA"/>
    <n v="18.55"/>
    <n v="98"/>
    <x v="1"/>
    <s v="15x9x13 cm"/>
    <d v="2023-07-30T00:00:00"/>
    <d v="2026-01-01T00:00:00"/>
    <s v="WSA056"/>
    <s v="HJ4,WP9"/>
    <s v="Blue/Medium"/>
    <x v="4"/>
    <n v="16.695"/>
    <n v="2.4273972602739726"/>
    <x v="0"/>
    <n v="15.860249999999999"/>
    <n v="15.025500000000001"/>
    <n v="13.356000000000002"/>
    <n v="9.6460000000000008"/>
    <n v="4.452"/>
  </r>
  <r>
    <s v="CGURGEHZ"/>
    <x v="3"/>
    <x v="0"/>
    <s v="Product_I2X0U"/>
    <n v="380.78"/>
    <n v="95"/>
    <x v="1"/>
    <s v="15x6x6 cm"/>
    <d v="2023-07-30T00:00:00"/>
    <d v="2024-01-01T00:00:00"/>
    <s v="KIO4VZ"/>
    <s v="3MV,OGZ"/>
    <s v="Green/Large"/>
    <x v="3"/>
    <n v="342.702"/>
    <n v="0.42465753424657532"/>
    <x v="1"/>
    <n v="325.56689999999998"/>
    <n v="308.43180000000001"/>
    <n v="274.16160000000002"/>
    <n v="198.00559999999999"/>
    <n v="91.387199999999993"/>
  </r>
  <r>
    <s v="AWBFAWNT"/>
    <x v="0"/>
    <x v="0"/>
    <s v="Product_UXOF2"/>
    <n v="322.47000000000003"/>
    <n v="1"/>
    <x v="0"/>
    <s v="16x6x8 cm"/>
    <d v="2023-07-30T00:00:00"/>
    <d v="2024-01-01T00:00:00"/>
    <s v="RFP59K"/>
    <s v="W8W,SU9"/>
    <s v="Red/Small"/>
    <x v="2"/>
    <n v="290.22300000000001"/>
    <n v="0.42465753424657532"/>
    <x v="1"/>
    <n v="275.71185000000003"/>
    <n v="261.20070000000004"/>
    <n v="232.17840000000001"/>
    <n v="167.68440000000001"/>
    <n v="77.392800000000008"/>
  </r>
  <r>
    <s v="Y1BE2U8D"/>
    <x v="0"/>
    <x v="0"/>
    <s v="Product_Z438H"/>
    <n v="281.93"/>
    <n v="70"/>
    <x v="2"/>
    <s v="15x19x5 cm"/>
    <d v="2023-01-01T00:00:00"/>
    <d v="2025-01-01T00:00:00"/>
    <s v="J9KMSD"/>
    <s v="7MF,A6J"/>
    <s v="Green/Large"/>
    <x v="3"/>
    <n v="253.73699999999999"/>
    <n v="2.0027397260273974"/>
    <x v="1"/>
    <n v="241.05014999999997"/>
    <n v="228.36330000000001"/>
    <n v="202.9896"/>
    <n v="146.6036"/>
    <n v="67.663200000000003"/>
  </r>
  <r>
    <s v="L4KZYJPR"/>
    <x v="3"/>
    <x v="0"/>
    <s v="Product_370JH"/>
    <n v="287.10000000000002"/>
    <n v="89"/>
    <x v="1"/>
    <s v="6x14x16 cm"/>
    <d v="2023-07-30T00:00:00"/>
    <d v="2026-01-01T00:00:00"/>
    <s v="LHTPZM"/>
    <s v="VIS,2VJ"/>
    <s v="Red/Small"/>
    <x v="3"/>
    <n v="258.39000000000004"/>
    <n v="2.4273972602739726"/>
    <x v="1"/>
    <n v="245.47050000000002"/>
    <n v="232.55100000000004"/>
    <n v="206.71200000000005"/>
    <n v="149.29200000000003"/>
    <n v="68.903999999999996"/>
  </r>
  <r>
    <s v="6RO86K56"/>
    <x v="3"/>
    <x v="0"/>
    <s v="Product_FOXC5"/>
    <n v="28.09"/>
    <n v="80"/>
    <x v="2"/>
    <s v="8x5x18 cm"/>
    <d v="2023-01-01T00:00:00"/>
    <d v="2025-01-01T00:00:00"/>
    <s v="L00UF6"/>
    <s v="273,R3F"/>
    <s v="Green/Large"/>
    <x v="1"/>
    <n v="25.280999999999999"/>
    <n v="2.0027397260273974"/>
    <x v="1"/>
    <n v="24.016949999999998"/>
    <n v="22.7529"/>
    <n v="20.224800000000002"/>
    <n v="14.6068"/>
    <n v="6.7416"/>
  </r>
  <r>
    <s v="GGG4RTKH"/>
    <x v="2"/>
    <x v="0"/>
    <s v="Product_HZHKG"/>
    <n v="55.35"/>
    <n v="75"/>
    <x v="2"/>
    <s v="12x13x16 cm"/>
    <d v="2023-07-30T00:00:00"/>
    <d v="2024-01-01T00:00:00"/>
    <s v="WWOYHH"/>
    <s v="BEC,QUW"/>
    <s v="Green/Large"/>
    <x v="3"/>
    <n v="49.814999999999998"/>
    <n v="0.42465753424657532"/>
    <x v="1"/>
    <n v="47.324249999999992"/>
    <n v="44.833500000000001"/>
    <n v="39.852000000000004"/>
    <n v="28.782"/>
    <n v="13.284000000000001"/>
  </r>
  <r>
    <s v="9CNASL3U"/>
    <x v="2"/>
    <x v="0"/>
    <s v="Product_M0PPH"/>
    <n v="14.2"/>
    <n v="73"/>
    <x v="1"/>
    <s v="11x10x7 cm"/>
    <d v="2023-03-15T00:00:00"/>
    <d v="2025-01-01T00:00:00"/>
    <s v="RV3NJQ"/>
    <s v="ZHL,AVK"/>
    <s v="Green/Large"/>
    <x v="0"/>
    <n v="12.78"/>
    <n v="1.8027397260273972"/>
    <x v="0"/>
    <n v="12.140999999999998"/>
    <n v="11.501999999999999"/>
    <n v="10.224"/>
    <n v="7.3839999999999995"/>
    <n v="3.4079999999999999"/>
  </r>
  <r>
    <s v="WO6KGGLS"/>
    <x v="3"/>
    <x v="0"/>
    <s v="Product_3WID7"/>
    <n v="383.02"/>
    <n v="56"/>
    <x v="2"/>
    <s v="15x6x9 cm"/>
    <d v="2023-03-15T00:00:00"/>
    <d v="2025-01-01T00:00:00"/>
    <s v="P3JKOK"/>
    <s v="RI4,XLP"/>
    <s v="Red/Small"/>
    <x v="1"/>
    <n v="344.71799999999996"/>
    <n v="1.8027397260273972"/>
    <x v="1"/>
    <n v="327.48209999999995"/>
    <n v="310.24619999999999"/>
    <n v="275.77439999999996"/>
    <n v="199.1704"/>
    <n v="91.924799999999991"/>
  </r>
  <r>
    <s v="SP2OVYPI"/>
    <x v="3"/>
    <x v="0"/>
    <s v="Product_OHGYV"/>
    <n v="70.73"/>
    <n v="48"/>
    <x v="0"/>
    <s v="5x9x19 cm"/>
    <d v="2023-03-15T00:00:00"/>
    <d v="2025-01-01T00:00:00"/>
    <s v="SBJER4"/>
    <s v="LAE,H8W"/>
    <s v="Blue/Medium"/>
    <x v="0"/>
    <n v="63.657000000000004"/>
    <n v="1.8027397260273972"/>
    <x v="1"/>
    <n v="60.474150000000002"/>
    <n v="57.291300000000007"/>
    <n v="50.925600000000003"/>
    <n v="36.779600000000002"/>
    <n v="16.975200000000001"/>
  </r>
  <r>
    <s v="SGGJ4KB7"/>
    <x v="2"/>
    <x v="0"/>
    <s v="Product_LL5P7"/>
    <n v="216.89"/>
    <n v="43"/>
    <x v="1"/>
    <s v="7x15x17 cm"/>
    <d v="2023-01-01T00:00:00"/>
    <d v="2025-01-01T00:00:00"/>
    <s v="SBLPZ1"/>
    <s v="YHX,QNA"/>
    <s v="Green/Large"/>
    <x v="2"/>
    <n v="195.20099999999999"/>
    <n v="2.0027397260273974"/>
    <x v="1"/>
    <n v="185.44094999999999"/>
    <n v="175.68090000000001"/>
    <n v="156.16079999999999"/>
    <n v="112.78279999999999"/>
    <n v="52.053599999999996"/>
  </r>
  <r>
    <s v="E8NACQP4"/>
    <x v="3"/>
    <x v="0"/>
    <s v="Product_UKFUS"/>
    <n v="472.01"/>
    <n v="95"/>
    <x v="0"/>
    <s v="19x18x8 cm"/>
    <d v="2023-03-15T00:00:00"/>
    <d v="2026-01-01T00:00:00"/>
    <s v="T9H20T"/>
    <s v="Y5W,4EN"/>
    <s v="Blue/Medium"/>
    <x v="4"/>
    <n v="424.80899999999997"/>
    <n v="2.8027397260273972"/>
    <x v="1"/>
    <n v="403.56854999999996"/>
    <n v="382.32810000000001"/>
    <n v="339.84719999999999"/>
    <n v="245.4452"/>
    <n v="113.2824"/>
  </r>
  <r>
    <s v="4DTMTTNG"/>
    <x v="0"/>
    <x v="0"/>
    <s v="Product_OUM5U"/>
    <n v="468.94"/>
    <n v="79"/>
    <x v="1"/>
    <s v="5x7x9 cm"/>
    <d v="2023-01-01T00:00:00"/>
    <d v="2026-01-01T00:00:00"/>
    <s v="9VVNXR"/>
    <s v="103,WXZ"/>
    <s v="Red/Small"/>
    <x v="3"/>
    <n v="422.04599999999999"/>
    <n v="3.0027397260273974"/>
    <x v="0"/>
    <n v="400.94369999999998"/>
    <n v="379.84140000000002"/>
    <n v="337.63679999999999"/>
    <n v="243.84880000000001"/>
    <n v="112.54559999999999"/>
  </r>
  <r>
    <s v="OWL76RPC"/>
    <x v="1"/>
    <x v="0"/>
    <s v="Product_AM11B"/>
    <n v="66.010000000000005"/>
    <n v="52"/>
    <x v="0"/>
    <s v="20x9x11 cm"/>
    <d v="2023-01-01T00:00:00"/>
    <d v="2025-01-01T00:00:00"/>
    <s v="BOWMI5"/>
    <s v="1IG,9OS"/>
    <s v="Blue/Medium"/>
    <x v="2"/>
    <n v="59.409000000000006"/>
    <n v="2.0027397260273974"/>
    <x v="0"/>
    <n v="56.438550000000006"/>
    <n v="53.468100000000007"/>
    <n v="47.527200000000008"/>
    <n v="34.325200000000002"/>
    <n v="15.842400000000001"/>
  </r>
  <r>
    <s v="9RJLKELZ"/>
    <x v="0"/>
    <x v="0"/>
    <s v="Product_ON7LA"/>
    <n v="294.88"/>
    <n v="6"/>
    <x v="0"/>
    <s v="6x17x6 cm"/>
    <d v="2023-01-01T00:00:00"/>
    <d v="2024-01-01T00:00:00"/>
    <s v="BIEHCP"/>
    <s v="SCQ,P8O"/>
    <s v="Blue/Medium"/>
    <x v="0"/>
    <n v="265.392"/>
    <n v="1"/>
    <x v="1"/>
    <n v="252.12239999999997"/>
    <n v="238.8528"/>
    <n v="212.31360000000001"/>
    <n v="153.33760000000001"/>
    <n v="70.771199999999993"/>
  </r>
  <r>
    <s v="SCJXN3U2"/>
    <x v="1"/>
    <x v="0"/>
    <s v="Product_PBQU5"/>
    <n v="114.17"/>
    <n v="44"/>
    <x v="0"/>
    <s v="11x17x10 cm"/>
    <d v="2023-07-30T00:00:00"/>
    <d v="2024-01-01T00:00:00"/>
    <s v="CTXH7Y"/>
    <s v="SRM,UJ8"/>
    <s v="Green/Large"/>
    <x v="0"/>
    <n v="102.753"/>
    <n v="0.42465753424657532"/>
    <x v="1"/>
    <n v="97.615349999999992"/>
    <n v="92.477699999999999"/>
    <n v="82.202400000000011"/>
    <n v="59.368400000000001"/>
    <n v="27.4008"/>
  </r>
  <r>
    <s v="H2GKL42X"/>
    <x v="2"/>
    <x v="0"/>
    <s v="Product_WTYHE"/>
    <n v="234.16"/>
    <n v="47"/>
    <x v="1"/>
    <s v="12x12x10 cm"/>
    <d v="2023-03-15T00:00:00"/>
    <d v="2026-01-01T00:00:00"/>
    <s v="0SQSSO"/>
    <s v="9HF,7GA"/>
    <s v="Green/Large"/>
    <x v="2"/>
    <n v="210.744"/>
    <n v="2.8027397260273972"/>
    <x v="0"/>
    <n v="200.20679999999999"/>
    <n v="189.6696"/>
    <n v="168.59520000000001"/>
    <n v="121.7632"/>
    <n v="56.198399999999999"/>
  </r>
  <r>
    <s v="D67ZP1OH"/>
    <x v="2"/>
    <x v="0"/>
    <s v="Product_S3KSR"/>
    <n v="106.52"/>
    <n v="22"/>
    <x v="1"/>
    <s v="6x13x6 cm"/>
    <d v="2023-01-01T00:00:00"/>
    <d v="2026-01-01T00:00:00"/>
    <s v="H2KJJ0"/>
    <s v="KA0,IDX"/>
    <s v="Blue/Medium"/>
    <x v="0"/>
    <n v="95.867999999999995"/>
    <n v="3.0027397260273974"/>
    <x v="0"/>
    <n v="91.07459999999999"/>
    <n v="86.281199999999998"/>
    <n v="76.694400000000002"/>
    <n v="55.3904"/>
    <n v="25.564799999999998"/>
  </r>
  <r>
    <s v="J29G0KKD"/>
    <x v="2"/>
    <x v="0"/>
    <s v="Product_4W3U1"/>
    <n v="232.38"/>
    <n v="10"/>
    <x v="1"/>
    <s v="19x10x16 cm"/>
    <d v="2023-03-15T00:00:00"/>
    <d v="2025-01-01T00:00:00"/>
    <s v="ILH8IQ"/>
    <s v="N9T,HSK"/>
    <s v="Blue/Medium"/>
    <x v="2"/>
    <n v="209.142"/>
    <n v="1.8027397260273972"/>
    <x v="1"/>
    <n v="198.6849"/>
    <n v="188.2278"/>
    <n v="167.31360000000001"/>
    <n v="120.83759999999999"/>
    <n v="55.7712"/>
  </r>
  <r>
    <s v="R7711YJB"/>
    <x v="2"/>
    <x v="0"/>
    <s v="Product_S611J"/>
    <n v="457.72"/>
    <n v="20"/>
    <x v="1"/>
    <s v="8x11x15 cm"/>
    <d v="2023-07-30T00:00:00"/>
    <d v="2026-01-01T00:00:00"/>
    <s v="81R11H"/>
    <s v="V0Y,JEG"/>
    <s v="Blue/Medium"/>
    <x v="4"/>
    <n v="411.94800000000004"/>
    <n v="2.4273972602739726"/>
    <x v="0"/>
    <n v="391.35060000000004"/>
    <n v="370.75320000000005"/>
    <n v="329.55840000000006"/>
    <n v="238.01440000000002"/>
    <n v="109.8528"/>
  </r>
  <r>
    <s v="Q1D3LO55"/>
    <x v="1"/>
    <x v="0"/>
    <s v="Product_A2ONN"/>
    <n v="495.08"/>
    <n v="85"/>
    <x v="2"/>
    <s v="20x9x11 cm"/>
    <d v="2023-07-30T00:00:00"/>
    <d v="2024-01-01T00:00:00"/>
    <s v="HLFNFG"/>
    <s v="RID,Q5R"/>
    <s v="Blue/Medium"/>
    <x v="4"/>
    <n v="445.572"/>
    <n v="0.42465753424657532"/>
    <x v="1"/>
    <n v="423.29339999999996"/>
    <n v="401.01480000000004"/>
    <n v="356.45760000000001"/>
    <n v="257.44159999999999"/>
    <n v="118.8192"/>
  </r>
  <r>
    <s v="4P7916HF"/>
    <x v="2"/>
    <x v="0"/>
    <s v="Product_KJBUF"/>
    <n v="26.54"/>
    <n v="24"/>
    <x v="2"/>
    <s v="16x13x18 cm"/>
    <d v="2023-07-30T00:00:00"/>
    <d v="2024-01-01T00:00:00"/>
    <s v="OFPP0P"/>
    <s v="KTZ,6KZ"/>
    <s v="Red/Small"/>
    <x v="3"/>
    <n v="23.885999999999999"/>
    <n v="0.42465753424657532"/>
    <x v="1"/>
    <n v="22.691699999999997"/>
    <n v="21.497399999999999"/>
    <n v="19.108799999999999"/>
    <n v="13.800800000000001"/>
    <n v="6.3695999999999993"/>
  </r>
  <r>
    <s v="KENHBX2Q"/>
    <x v="1"/>
    <x v="0"/>
    <s v="Product_1XEST"/>
    <n v="452.39"/>
    <n v="88"/>
    <x v="0"/>
    <s v="7x9x12 cm"/>
    <d v="2023-07-30T00:00:00"/>
    <d v="2024-01-01T00:00:00"/>
    <s v="E6P16C"/>
    <s v="VEG,4VX"/>
    <s v="Red/Small"/>
    <x v="1"/>
    <n v="407.15099999999995"/>
    <n v="0.42465753424657532"/>
    <x v="1"/>
    <n v="386.79344999999995"/>
    <n v="366.43589999999995"/>
    <n v="325.7208"/>
    <n v="235.24279999999999"/>
    <n v="108.5736"/>
  </r>
  <r>
    <s v="M8OY7001"/>
    <x v="0"/>
    <x v="0"/>
    <s v="Product_KXJ9E"/>
    <n v="211.14"/>
    <n v="84"/>
    <x v="2"/>
    <s v="14x5x16 cm"/>
    <d v="2023-03-15T00:00:00"/>
    <d v="2025-01-01T00:00:00"/>
    <s v="7YJ7IG"/>
    <s v="URC,QC3"/>
    <s v="Blue/Medium"/>
    <x v="3"/>
    <n v="190.02599999999998"/>
    <n v="1.8027397260273972"/>
    <x v="1"/>
    <n v="180.52469999999997"/>
    <n v="171.02339999999998"/>
    <n v="152.02079999999998"/>
    <n v="109.7928"/>
    <n v="50.673599999999993"/>
  </r>
  <r>
    <s v="LNF1VSIR"/>
    <x v="0"/>
    <x v="0"/>
    <s v="Product_GT6MF"/>
    <n v="124.86"/>
    <n v="73"/>
    <x v="1"/>
    <s v="7x6x11 cm"/>
    <d v="2023-03-15T00:00:00"/>
    <d v="2025-01-01T00:00:00"/>
    <s v="140AH7"/>
    <s v="25M,GP5"/>
    <s v="Green/Large"/>
    <x v="4"/>
    <n v="112.374"/>
    <n v="1.8027397260273972"/>
    <x v="0"/>
    <n v="106.75529999999999"/>
    <n v="101.1366"/>
    <n v="89.899200000000008"/>
    <n v="64.927199999999999"/>
    <n v="29.9664"/>
  </r>
  <r>
    <s v="AEPYR2B2"/>
    <x v="3"/>
    <x v="0"/>
    <s v="Product_TGPMX"/>
    <n v="28.7"/>
    <n v="61"/>
    <x v="1"/>
    <s v="5x9x20 cm"/>
    <d v="2023-03-15T00:00:00"/>
    <d v="2024-01-01T00:00:00"/>
    <s v="0S0DRQ"/>
    <s v="DH3,AL0"/>
    <s v="Blue/Medium"/>
    <x v="2"/>
    <n v="25.83"/>
    <n v="0.8"/>
    <x v="1"/>
    <n v="24.538499999999996"/>
    <n v="23.247"/>
    <n v="20.664000000000001"/>
    <n v="14.923999999999999"/>
    <n v="6.8879999999999999"/>
  </r>
  <r>
    <s v="73J2M1SV"/>
    <x v="1"/>
    <x v="0"/>
    <s v="Product_4CDVO"/>
    <n v="386.79"/>
    <n v="11"/>
    <x v="1"/>
    <s v="14x6x18 cm"/>
    <d v="2023-01-01T00:00:00"/>
    <d v="2025-01-01T00:00:00"/>
    <s v="X2SZK6"/>
    <s v="KO2,848"/>
    <s v="Green/Large"/>
    <x v="2"/>
    <n v="348.11099999999999"/>
    <n v="2.0027397260273974"/>
    <x v="1"/>
    <n v="330.70544999999998"/>
    <n v="313.29989999999998"/>
    <n v="278.48880000000003"/>
    <n v="201.13080000000002"/>
    <n v="92.829599999999999"/>
  </r>
  <r>
    <s v="PKS7SNB8"/>
    <x v="1"/>
    <x v="0"/>
    <s v="Product_NYLX2"/>
    <n v="141.26"/>
    <n v="8"/>
    <x v="0"/>
    <s v="8x17x19 cm"/>
    <d v="2023-03-15T00:00:00"/>
    <d v="2025-01-01T00:00:00"/>
    <s v="814TWQ"/>
    <s v="RLE,GCD"/>
    <s v="Red/Small"/>
    <x v="0"/>
    <n v="127.13399999999999"/>
    <n v="1.8027397260273972"/>
    <x v="0"/>
    <n v="120.77729999999998"/>
    <n v="114.42059999999999"/>
    <n v="101.7072"/>
    <n v="73.455199999999991"/>
    <n v="33.9024"/>
  </r>
  <r>
    <s v="XGD0N7P2"/>
    <x v="3"/>
    <x v="0"/>
    <s v="Product_NRC7R"/>
    <n v="43.32"/>
    <n v="72"/>
    <x v="2"/>
    <s v="18x12x14 cm"/>
    <d v="2023-07-30T00:00:00"/>
    <d v="2025-01-01T00:00:00"/>
    <s v="ZCFD7X"/>
    <s v="VW2,FZ9"/>
    <s v="Green/Large"/>
    <x v="0"/>
    <n v="38.988"/>
    <n v="1.4273972602739726"/>
    <x v="0"/>
    <n v="37.038599999999995"/>
    <n v="35.089199999999998"/>
    <n v="31.1904"/>
    <n v="22.526400000000002"/>
    <n v="10.396799999999999"/>
  </r>
  <r>
    <s v="3QP4GQVZ"/>
    <x v="2"/>
    <x v="0"/>
    <s v="Product_1Q98D"/>
    <n v="68.400000000000006"/>
    <n v="65"/>
    <x v="2"/>
    <s v="20x15x10 cm"/>
    <d v="2023-01-01T00:00:00"/>
    <d v="2026-01-01T00:00:00"/>
    <s v="3RA9H9"/>
    <s v="XHX,F7J"/>
    <s v="Red/Small"/>
    <x v="0"/>
    <n v="61.56"/>
    <n v="3.0027397260273974"/>
    <x v="0"/>
    <n v="58.481999999999999"/>
    <n v="55.404000000000003"/>
    <n v="49.248000000000005"/>
    <n v="35.568000000000005"/>
    <n v="16.416"/>
  </r>
  <r>
    <s v="5SC41IPV"/>
    <x v="1"/>
    <x v="0"/>
    <s v="Product_40D5W"/>
    <n v="12.42"/>
    <n v="28"/>
    <x v="2"/>
    <s v="18x7x14 cm"/>
    <d v="2023-01-01T00:00:00"/>
    <d v="2024-01-01T00:00:00"/>
    <s v="IKKXIU"/>
    <s v="RA6,RQB"/>
    <s v="Red/Small"/>
    <x v="3"/>
    <n v="11.178000000000001"/>
    <n v="1"/>
    <x v="1"/>
    <n v="10.6191"/>
    <n v="10.060200000000002"/>
    <n v="8.942400000000001"/>
    <n v="6.4584000000000001"/>
    <n v="2.9807999999999999"/>
  </r>
  <r>
    <s v="IYVNA6OT"/>
    <x v="1"/>
    <x v="0"/>
    <s v="Product_LOTDD"/>
    <n v="290.37"/>
    <n v="2"/>
    <x v="1"/>
    <s v="10x6x16 cm"/>
    <d v="2023-01-01T00:00:00"/>
    <d v="2026-01-01T00:00:00"/>
    <s v="8Z0BQ3"/>
    <s v="BMH,GOW"/>
    <s v="Red/Small"/>
    <x v="0"/>
    <n v="261.33300000000003"/>
    <n v="3.0027397260273974"/>
    <x v="1"/>
    <n v="248.26635000000002"/>
    <n v="235.19970000000004"/>
    <n v="209.06640000000004"/>
    <n v="150.9924"/>
    <n v="69.688800000000001"/>
  </r>
  <r>
    <s v="9WVTPZXA"/>
    <x v="0"/>
    <x v="0"/>
    <s v="Product_OHB9C"/>
    <n v="133.97999999999999"/>
    <n v="24"/>
    <x v="0"/>
    <s v="12x13x12 cm"/>
    <d v="2023-01-01T00:00:00"/>
    <d v="2024-01-01T00:00:00"/>
    <s v="4IWZCY"/>
    <s v="DDU,9S2"/>
    <s v="Blue/Medium"/>
    <x v="4"/>
    <n v="120.58199999999999"/>
    <n v="1"/>
    <x v="1"/>
    <n v="114.55289999999999"/>
    <n v="108.52379999999999"/>
    <n v="96.465599999999995"/>
    <n v="69.669600000000003"/>
    <n v="32.155199999999994"/>
  </r>
  <r>
    <s v="VF59X5EF"/>
    <x v="1"/>
    <x v="0"/>
    <s v="Product_89167"/>
    <n v="390.65"/>
    <n v="28"/>
    <x v="2"/>
    <s v="17x9x14 cm"/>
    <d v="2023-01-01T00:00:00"/>
    <d v="2024-01-01T00:00:00"/>
    <s v="9V652A"/>
    <s v="GTE,R6K"/>
    <s v="Blue/Medium"/>
    <x v="4"/>
    <n v="351.58499999999998"/>
    <n v="1"/>
    <x v="1"/>
    <n v="334.00574999999998"/>
    <n v="316.42649999999998"/>
    <n v="281.26799999999997"/>
    <n v="203.13800000000001"/>
    <n v="93.755999999999986"/>
  </r>
  <r>
    <s v="M07A0WC4"/>
    <x v="1"/>
    <x v="0"/>
    <s v="Product_5WAWJ"/>
    <n v="233.6"/>
    <n v="82"/>
    <x v="1"/>
    <s v="15x13x7 cm"/>
    <d v="2023-01-01T00:00:00"/>
    <d v="2026-01-01T00:00:00"/>
    <s v="YDJPBJ"/>
    <s v="L8I,10R"/>
    <s v="Blue/Medium"/>
    <x v="3"/>
    <n v="210.24"/>
    <n v="3.0027397260273974"/>
    <x v="1"/>
    <n v="199.72800000000001"/>
    <n v="189.21600000000001"/>
    <n v="168.19200000000001"/>
    <n v="121.47199999999999"/>
    <n v="56.064"/>
  </r>
  <r>
    <s v="44V7P8TF"/>
    <x v="1"/>
    <x v="0"/>
    <s v="Product_GLYFQ"/>
    <n v="155.94999999999999"/>
    <n v="33"/>
    <x v="1"/>
    <s v="5x13x10 cm"/>
    <d v="2023-07-30T00:00:00"/>
    <d v="2024-01-01T00:00:00"/>
    <s v="WH5T2M"/>
    <s v="M91,DJO"/>
    <s v="Red/Small"/>
    <x v="2"/>
    <n v="140.35499999999999"/>
    <n v="0.42465753424657532"/>
    <x v="1"/>
    <n v="133.33724999999998"/>
    <n v="126.31949999999999"/>
    <n v="112.28399999999999"/>
    <n v="81.093999999999994"/>
    <n v="37.427999999999997"/>
  </r>
  <r>
    <s v="BU46KXDV"/>
    <x v="0"/>
    <x v="0"/>
    <s v="Product_IG5JM"/>
    <n v="256.64"/>
    <n v="49"/>
    <x v="2"/>
    <s v="17x5x6 cm"/>
    <d v="2023-03-15T00:00:00"/>
    <d v="2024-01-01T00:00:00"/>
    <s v="XSJ54P"/>
    <s v="5W2,CA7"/>
    <s v="Green/Large"/>
    <x v="0"/>
    <n v="230.976"/>
    <n v="0.8"/>
    <x v="1"/>
    <n v="219.4272"/>
    <n v="207.8784"/>
    <n v="184.7808"/>
    <n v="133.4528"/>
    <n v="61.593599999999995"/>
  </r>
  <r>
    <s v="52R8QJVV"/>
    <x v="2"/>
    <x v="0"/>
    <s v="Product_H9ZU8"/>
    <n v="193"/>
    <n v="96"/>
    <x v="1"/>
    <s v="6x15x15 cm"/>
    <d v="2023-01-01T00:00:00"/>
    <d v="2025-01-01T00:00:00"/>
    <s v="A0GCWZ"/>
    <s v="7Y6,ZKL"/>
    <s v="Green/Large"/>
    <x v="1"/>
    <n v="173.7"/>
    <n v="2.0027397260273974"/>
    <x v="0"/>
    <n v="165.01499999999999"/>
    <n v="156.32999999999998"/>
    <n v="138.96"/>
    <n v="100.36"/>
    <n v="46.32"/>
  </r>
  <r>
    <s v="6EH2T3U7"/>
    <x v="3"/>
    <x v="0"/>
    <s v="Product_SBD7N"/>
    <n v="460.47"/>
    <n v="52"/>
    <x v="1"/>
    <s v="14x17x12 cm"/>
    <d v="2023-03-15T00:00:00"/>
    <d v="2026-01-01T00:00:00"/>
    <s v="VV77HO"/>
    <s v="ZQF,FW1"/>
    <s v="Red/Small"/>
    <x v="0"/>
    <n v="414.423"/>
    <n v="2.8027397260273972"/>
    <x v="0"/>
    <n v="393.70184999999998"/>
    <n v="372.98070000000001"/>
    <n v="331.53840000000002"/>
    <n v="239.44440000000003"/>
    <n v="110.5128"/>
  </r>
  <r>
    <s v="8OJNB6XY"/>
    <x v="2"/>
    <x v="0"/>
    <s v="Product_1FKXE"/>
    <n v="373.74"/>
    <n v="97"/>
    <x v="0"/>
    <s v="15x7x9 cm"/>
    <d v="2023-01-01T00:00:00"/>
    <d v="2026-01-01T00:00:00"/>
    <s v="HKCM0M"/>
    <s v="R4R,HPN"/>
    <s v="Green/Large"/>
    <x v="2"/>
    <n v="336.36599999999999"/>
    <n v="3.0027397260273974"/>
    <x v="0"/>
    <n v="319.54769999999996"/>
    <n v="302.7294"/>
    <n v="269.09280000000001"/>
    <n v="194.34480000000002"/>
    <n v="89.697599999999994"/>
  </r>
  <r>
    <s v="HB18UWS9"/>
    <x v="3"/>
    <x v="0"/>
    <s v="Product_OEUKS"/>
    <n v="254.71"/>
    <n v="28"/>
    <x v="1"/>
    <s v="12x14x10 cm"/>
    <d v="2023-03-15T00:00:00"/>
    <d v="2025-01-01T00:00:00"/>
    <s v="WI12BS"/>
    <s v="FX6,7NK"/>
    <s v="Red/Small"/>
    <x v="1"/>
    <n v="229.239"/>
    <n v="1.8027397260273972"/>
    <x v="1"/>
    <n v="217.77705"/>
    <n v="206.3151"/>
    <n v="183.39120000000003"/>
    <n v="132.44920000000002"/>
    <n v="61.130399999999995"/>
  </r>
  <r>
    <s v="XF62QCGX"/>
    <x v="3"/>
    <x v="0"/>
    <s v="Product_BD010"/>
    <n v="232.93"/>
    <n v="88"/>
    <x v="0"/>
    <s v="20x5x18 cm"/>
    <d v="2023-07-30T00:00:00"/>
    <d v="2026-01-01T00:00:00"/>
    <s v="DNE74Z"/>
    <s v="FCT,5IL"/>
    <s v="Green/Large"/>
    <x v="3"/>
    <n v="209.637"/>
    <n v="2.4273972602739726"/>
    <x v="1"/>
    <n v="199.15514999999999"/>
    <n v="188.67330000000001"/>
    <n v="167.70960000000002"/>
    <n v="121.12360000000001"/>
    <n v="55.903199999999998"/>
  </r>
  <r>
    <s v="YF19OUX9"/>
    <x v="2"/>
    <x v="0"/>
    <s v="Product_G6XQ7"/>
    <n v="89.13"/>
    <n v="51"/>
    <x v="0"/>
    <s v="20x13x6 cm"/>
    <d v="2023-07-30T00:00:00"/>
    <d v="2026-01-01T00:00:00"/>
    <s v="ZKQZW9"/>
    <s v="069,GVT"/>
    <s v="Green/Large"/>
    <x v="1"/>
    <n v="80.216999999999999"/>
    <n v="2.4273972602739726"/>
    <x v="0"/>
    <n v="76.206149999999994"/>
    <n v="72.195300000000003"/>
    <n v="64.173600000000008"/>
    <n v="46.3476"/>
    <n v="21.391199999999998"/>
  </r>
  <r>
    <s v="6S5K4EU1"/>
    <x v="1"/>
    <x v="0"/>
    <s v="Product_XSU93"/>
    <n v="411.79"/>
    <n v="21"/>
    <x v="2"/>
    <s v="12x17x6 cm"/>
    <d v="2023-03-15T00:00:00"/>
    <d v="2024-01-01T00:00:00"/>
    <s v="0W504A"/>
    <s v="UR4,9I6"/>
    <s v="Red/Small"/>
    <x v="1"/>
    <n v="370.61099999999999"/>
    <n v="0.8"/>
    <x v="1"/>
    <n v="352.08044999999998"/>
    <n v="333.54989999999998"/>
    <n v="296.48880000000003"/>
    <n v="214.13080000000002"/>
    <n v="98.829599999999999"/>
  </r>
  <r>
    <s v="X04Y66R4"/>
    <x v="1"/>
    <x v="0"/>
    <s v="Product_TX7XS"/>
    <n v="12.11"/>
    <n v="25"/>
    <x v="1"/>
    <s v="8x9x16 cm"/>
    <d v="2023-03-15T00:00:00"/>
    <d v="2025-01-01T00:00:00"/>
    <s v="Z90FTK"/>
    <s v="XZS,44M"/>
    <s v="Green/Large"/>
    <x v="3"/>
    <n v="10.898999999999999"/>
    <n v="1.8027397260273972"/>
    <x v="1"/>
    <n v="10.354049999999999"/>
    <n v="9.809099999999999"/>
    <n v="8.719199999999999"/>
    <n v="6.2972000000000001"/>
    <n v="2.9063999999999997"/>
  </r>
  <r>
    <s v="OJG0L3K9"/>
    <x v="2"/>
    <x v="0"/>
    <s v="Product_UYVIS"/>
    <n v="107.5"/>
    <n v="29"/>
    <x v="1"/>
    <s v="8x7x12 cm"/>
    <d v="2023-01-01T00:00:00"/>
    <d v="2024-01-01T00:00:00"/>
    <s v="5JJ1NK"/>
    <s v="JI5,TQO"/>
    <s v="Green/Large"/>
    <x v="4"/>
    <n v="96.75"/>
    <n v="1"/>
    <x v="1"/>
    <n v="91.912499999999994"/>
    <n v="87.075000000000003"/>
    <n v="77.400000000000006"/>
    <n v="55.9"/>
    <n v="25.8"/>
  </r>
  <r>
    <s v="DS760PSS"/>
    <x v="2"/>
    <x v="0"/>
    <s v="Product_KDG1Y"/>
    <n v="55.9"/>
    <n v="4"/>
    <x v="0"/>
    <s v="5x10x16 cm"/>
    <d v="2023-03-15T00:00:00"/>
    <d v="2025-01-01T00:00:00"/>
    <s v="3DZWFH"/>
    <s v="ZXW,0Y3"/>
    <s v="Green/Large"/>
    <x v="4"/>
    <n v="50.31"/>
    <n v="1.8027397260273972"/>
    <x v="1"/>
    <n v="47.794499999999999"/>
    <n v="45.279000000000003"/>
    <n v="40.248000000000005"/>
    <n v="29.068000000000001"/>
    <n v="13.415999999999999"/>
  </r>
  <r>
    <s v="X35V1HIP"/>
    <x v="2"/>
    <x v="0"/>
    <s v="Product_B549K"/>
    <n v="495.93"/>
    <n v="87"/>
    <x v="2"/>
    <s v="11x10x18 cm"/>
    <d v="2023-07-30T00:00:00"/>
    <d v="2025-01-01T00:00:00"/>
    <s v="PGOD7T"/>
    <s v="0NT,WZW"/>
    <s v="Green/Large"/>
    <x v="0"/>
    <n v="446.33699999999999"/>
    <n v="1.4273972602739726"/>
    <x v="1"/>
    <n v="424.02014999999994"/>
    <n v="401.70330000000001"/>
    <n v="357.06960000000004"/>
    <n v="257.8836"/>
    <n v="119.0232"/>
  </r>
  <r>
    <s v="7HEKR1OD"/>
    <x v="3"/>
    <x v="0"/>
    <s v="Product_RBK4P"/>
    <n v="247.63"/>
    <n v="96"/>
    <x v="1"/>
    <s v="13x5x6 cm"/>
    <d v="2023-03-15T00:00:00"/>
    <d v="2026-01-01T00:00:00"/>
    <s v="EWJRAR"/>
    <s v="NGR,7Z1"/>
    <s v="Red/Small"/>
    <x v="1"/>
    <n v="222.86699999999999"/>
    <n v="2.8027397260273972"/>
    <x v="0"/>
    <n v="211.72364999999999"/>
    <n v="200.58029999999999"/>
    <n v="178.2936"/>
    <n v="128.76760000000002"/>
    <n v="59.43119999999999"/>
  </r>
  <r>
    <s v="OVMB3WXM"/>
    <x v="2"/>
    <x v="0"/>
    <s v="Product_G91AB"/>
    <n v="139.47999999999999"/>
    <n v="86"/>
    <x v="1"/>
    <s v="12x10x19 cm"/>
    <d v="2023-01-01T00:00:00"/>
    <d v="2026-01-01T00:00:00"/>
    <s v="J89VNH"/>
    <s v="ZCF,1ZA"/>
    <s v="Green/Large"/>
    <x v="3"/>
    <n v="125.53199999999998"/>
    <n v="3.0027397260273974"/>
    <x v="0"/>
    <n v="119.25539999999998"/>
    <n v="112.97879999999999"/>
    <n v="100.42559999999999"/>
    <n v="72.529600000000002"/>
    <n v="33.475199999999994"/>
  </r>
  <r>
    <s v="SAP502QU"/>
    <x v="0"/>
    <x v="0"/>
    <s v="Product_3NNTA"/>
    <n v="403.79"/>
    <n v="27"/>
    <x v="0"/>
    <s v="16x10x20 cm"/>
    <d v="2023-01-01T00:00:00"/>
    <d v="2024-01-01T00:00:00"/>
    <s v="MZ4O5L"/>
    <s v="UD3,CHG"/>
    <s v="Red/Small"/>
    <x v="2"/>
    <n v="363.411"/>
    <n v="1"/>
    <x v="1"/>
    <n v="345.24045000000001"/>
    <n v="327.06990000000002"/>
    <n v="290.72880000000004"/>
    <n v="209.97080000000003"/>
    <n v="96.909599999999998"/>
  </r>
  <r>
    <s v="41XTXVYC"/>
    <x v="0"/>
    <x v="0"/>
    <s v="Product_KPUF5"/>
    <n v="208.41"/>
    <n v="8"/>
    <x v="0"/>
    <s v="6x17x10 cm"/>
    <d v="2023-01-01T00:00:00"/>
    <d v="2024-01-01T00:00:00"/>
    <s v="O6DFEB"/>
    <s v="IGU,V3K"/>
    <s v="Red/Small"/>
    <x v="3"/>
    <n v="187.56899999999999"/>
    <n v="1"/>
    <x v="1"/>
    <n v="178.19054999999997"/>
    <n v="168.81209999999999"/>
    <n v="150.05519999999999"/>
    <n v="108.3732"/>
    <n v="50.0184"/>
  </r>
  <r>
    <s v="2ZFOB57V"/>
    <x v="1"/>
    <x v="0"/>
    <s v="Product_7HB8E"/>
    <n v="343.4"/>
    <n v="54"/>
    <x v="2"/>
    <s v="14x13x5 cm"/>
    <d v="2023-07-30T00:00:00"/>
    <d v="2026-01-01T00:00:00"/>
    <s v="UOHSGO"/>
    <s v="X1B,KSI"/>
    <s v="Green/Large"/>
    <x v="1"/>
    <n v="309.06"/>
    <n v="2.4273972602739726"/>
    <x v="1"/>
    <n v="293.60699999999997"/>
    <n v="278.154"/>
    <n v="247.24800000000002"/>
    <n v="178.56799999999998"/>
    <n v="82.415999999999997"/>
  </r>
  <r>
    <s v="TH3YW4SQ"/>
    <x v="1"/>
    <x v="0"/>
    <s v="Product_7AJFF"/>
    <n v="59.85"/>
    <n v="21"/>
    <x v="2"/>
    <s v="17x19x20 cm"/>
    <d v="2023-01-01T00:00:00"/>
    <d v="2025-01-01T00:00:00"/>
    <s v="XOCSV6"/>
    <s v="P4Z,A2A"/>
    <s v="Blue/Medium"/>
    <x v="4"/>
    <n v="53.865000000000002"/>
    <n v="2.0027397260273974"/>
    <x v="1"/>
    <n v="51.171750000000003"/>
    <n v="48.478500000000004"/>
    <n v="43.092000000000006"/>
    <n v="31.122000000000003"/>
    <n v="14.363999999999999"/>
  </r>
  <r>
    <s v="WSCR0GGI"/>
    <x v="2"/>
    <x v="0"/>
    <s v="Product_06RAR"/>
    <n v="281.54000000000002"/>
    <n v="87"/>
    <x v="0"/>
    <s v="18x6x18 cm"/>
    <d v="2023-01-01T00:00:00"/>
    <d v="2025-01-01T00:00:00"/>
    <s v="CUHF8N"/>
    <s v="GJ5,IA1"/>
    <s v="Green/Large"/>
    <x v="1"/>
    <n v="253.38600000000002"/>
    <n v="2.0027397260273974"/>
    <x v="1"/>
    <n v="240.7167"/>
    <n v="228.04740000000004"/>
    <n v="202.70880000000002"/>
    <n v="146.4008"/>
    <n v="67.569600000000008"/>
  </r>
  <r>
    <s v="OQ2ZMN8J"/>
    <x v="3"/>
    <x v="0"/>
    <s v="Product_SMH4G"/>
    <n v="323.25"/>
    <n v="42"/>
    <x v="1"/>
    <s v="9x19x18 cm"/>
    <d v="2023-01-01T00:00:00"/>
    <d v="2025-01-01T00:00:00"/>
    <s v="J6P7RF"/>
    <s v="2U9,DTX"/>
    <s v="Blue/Medium"/>
    <x v="2"/>
    <n v="290.92500000000001"/>
    <n v="2.0027397260273974"/>
    <x v="1"/>
    <n v="276.37875000000003"/>
    <n v="261.83250000000004"/>
    <n v="232.74"/>
    <n v="168.09"/>
    <n v="77.58"/>
  </r>
  <r>
    <s v="8UKR69CZ"/>
    <x v="0"/>
    <x v="0"/>
    <s v="Product_VAFJ3"/>
    <n v="122.37"/>
    <n v="37"/>
    <x v="2"/>
    <s v="19x17x14 cm"/>
    <d v="2023-07-30T00:00:00"/>
    <d v="2025-01-01T00:00:00"/>
    <s v="1SXT20"/>
    <s v="N40,39B"/>
    <s v="Blue/Medium"/>
    <x v="3"/>
    <n v="110.13300000000001"/>
    <n v="1.4273972602739726"/>
    <x v="1"/>
    <n v="104.62635"/>
    <n v="99.119700000000009"/>
    <n v="88.106400000000008"/>
    <n v="63.632400000000004"/>
    <n v="29.3688"/>
  </r>
  <r>
    <s v="RH2OTE4U"/>
    <x v="2"/>
    <x v="0"/>
    <s v="Product_8E07U"/>
    <n v="444.31"/>
    <n v="9"/>
    <x v="1"/>
    <s v="11x7x8 cm"/>
    <d v="2023-03-15T00:00:00"/>
    <d v="2024-01-01T00:00:00"/>
    <s v="KGGU94"/>
    <s v="K1G,EGL"/>
    <s v="Red/Small"/>
    <x v="1"/>
    <n v="399.87900000000002"/>
    <n v="0.8"/>
    <x v="1"/>
    <n v="379.88504999999998"/>
    <n v="359.89110000000005"/>
    <n v="319.90320000000003"/>
    <n v="231.0412"/>
    <n v="106.6344"/>
  </r>
  <r>
    <s v="ICT8IUBI"/>
    <x v="3"/>
    <x v="0"/>
    <s v="Product_TQCU9"/>
    <n v="347.59"/>
    <n v="86"/>
    <x v="1"/>
    <s v="5x17x5 cm"/>
    <d v="2023-03-15T00:00:00"/>
    <d v="2025-01-01T00:00:00"/>
    <s v="F0ADTQ"/>
    <s v="MUR,AOS"/>
    <s v="Red/Small"/>
    <x v="0"/>
    <n v="312.83099999999996"/>
    <n v="1.8027397260273972"/>
    <x v="1"/>
    <n v="297.18944999999997"/>
    <n v="281.54789999999997"/>
    <n v="250.26479999999998"/>
    <n v="180.74679999999998"/>
    <n v="83.421599999999998"/>
  </r>
  <r>
    <s v="B12QXVQ8"/>
    <x v="3"/>
    <x v="0"/>
    <s v="Product_0A27R"/>
    <n v="209.15"/>
    <n v="86"/>
    <x v="0"/>
    <s v="5x13x9 cm"/>
    <d v="2023-01-01T00:00:00"/>
    <d v="2026-01-01T00:00:00"/>
    <s v="0VN11M"/>
    <s v="4BU,Q0Q"/>
    <s v="Green/Large"/>
    <x v="0"/>
    <n v="188.23500000000001"/>
    <n v="3.0027397260273974"/>
    <x v="1"/>
    <n v="178.82325"/>
    <n v="169.41150000000002"/>
    <n v="150.58800000000002"/>
    <n v="108.75800000000001"/>
    <n v="50.195999999999998"/>
  </r>
  <r>
    <s v="N2GW4541"/>
    <x v="0"/>
    <x v="0"/>
    <s v="Product_IPZ63"/>
    <n v="125.36"/>
    <n v="86"/>
    <x v="0"/>
    <s v="5x14x13 cm"/>
    <d v="2023-03-15T00:00:00"/>
    <d v="2026-01-01T00:00:00"/>
    <s v="XZSEBS"/>
    <s v="M2B,34W"/>
    <s v="Blue/Medium"/>
    <x v="4"/>
    <n v="112.824"/>
    <n v="2.8027397260273972"/>
    <x v="0"/>
    <n v="107.18279999999999"/>
    <n v="101.5416"/>
    <n v="90.259200000000007"/>
    <n v="65.187200000000004"/>
    <n v="30.086399999999998"/>
  </r>
  <r>
    <s v="WZX9AH4B"/>
    <x v="3"/>
    <x v="0"/>
    <s v="Product_KPYD2"/>
    <n v="245.09"/>
    <n v="50"/>
    <x v="2"/>
    <s v="12x13x13 cm"/>
    <d v="2023-01-01T00:00:00"/>
    <d v="2025-01-01T00:00:00"/>
    <s v="NRPKYE"/>
    <s v="SPN,URO"/>
    <s v="Blue/Medium"/>
    <x v="0"/>
    <n v="220.58100000000002"/>
    <n v="2.0027397260273974"/>
    <x v="0"/>
    <n v="209.55195000000001"/>
    <n v="198.52290000000002"/>
    <n v="176.46480000000003"/>
    <n v="127.44680000000001"/>
    <n v="58.821599999999997"/>
  </r>
  <r>
    <s v="ZPP7NPME"/>
    <x v="1"/>
    <x v="0"/>
    <s v="Product_U2AS9"/>
    <n v="107.14"/>
    <n v="33"/>
    <x v="1"/>
    <s v="20x14x7 cm"/>
    <d v="2023-01-01T00:00:00"/>
    <d v="2026-01-01T00:00:00"/>
    <s v="B4H5T7"/>
    <s v="SOG,P73"/>
    <s v="Blue/Medium"/>
    <x v="1"/>
    <n v="96.426000000000002"/>
    <n v="3.0027397260273974"/>
    <x v="1"/>
    <n v="91.604699999999994"/>
    <n v="86.7834"/>
    <n v="77.140800000000013"/>
    <n v="55.712800000000001"/>
    <n v="25.7136"/>
  </r>
  <r>
    <s v="9FDLJBDP"/>
    <x v="1"/>
    <x v="0"/>
    <s v="Product_I2GFT"/>
    <n v="360.42"/>
    <n v="20"/>
    <x v="1"/>
    <s v="20x13x5 cm"/>
    <d v="2023-07-30T00:00:00"/>
    <d v="2026-01-01T00:00:00"/>
    <s v="9EO277"/>
    <s v="KDR,Y99"/>
    <s v="Red/Small"/>
    <x v="4"/>
    <n v="324.37800000000004"/>
    <n v="2.4273972602739726"/>
    <x v="1"/>
    <n v="308.15910000000002"/>
    <n v="291.94020000000006"/>
    <n v="259.50240000000002"/>
    <n v="187.41840000000002"/>
    <n v="86.500799999999998"/>
  </r>
  <r>
    <s v="5ENDQ41A"/>
    <x v="1"/>
    <x v="0"/>
    <s v="Product_FHTBL"/>
    <n v="352.85"/>
    <n v="8"/>
    <x v="2"/>
    <s v="10x10x9 cm"/>
    <d v="2023-03-15T00:00:00"/>
    <d v="2025-01-01T00:00:00"/>
    <s v="L82E38"/>
    <s v="ZFA,0XA"/>
    <s v="Red/Small"/>
    <x v="3"/>
    <n v="317.565"/>
    <n v="1.8027397260273972"/>
    <x v="1"/>
    <n v="301.68674999999996"/>
    <n v="285.80849999999998"/>
    <n v="254.05200000000002"/>
    <n v="183.48200000000003"/>
    <n v="84.683999999999997"/>
  </r>
  <r>
    <s v="IWI0YBHB"/>
    <x v="2"/>
    <x v="0"/>
    <s v="Product_LG8D7"/>
    <n v="261.44"/>
    <n v="54"/>
    <x v="0"/>
    <s v="12x5x8 cm"/>
    <d v="2023-07-30T00:00:00"/>
    <d v="2025-01-01T00:00:00"/>
    <s v="JB0QPW"/>
    <s v="H5V,3VD"/>
    <s v="Red/Small"/>
    <x v="3"/>
    <n v="235.29599999999999"/>
    <n v="1.4273972602739726"/>
    <x v="1"/>
    <n v="223.53119999999998"/>
    <n v="211.7664"/>
    <n v="188.23680000000002"/>
    <n v="135.94880000000001"/>
    <n v="62.745599999999996"/>
  </r>
  <r>
    <s v="3TCQ6ZKL"/>
    <x v="2"/>
    <x v="0"/>
    <s v="Product_ES1PP"/>
    <n v="362.43"/>
    <n v="31"/>
    <x v="2"/>
    <s v="20x18x11 cm"/>
    <d v="2023-07-30T00:00:00"/>
    <d v="2025-01-01T00:00:00"/>
    <s v="K01S43"/>
    <s v="SOA,5I1"/>
    <s v="Blue/Medium"/>
    <x v="1"/>
    <n v="326.18700000000001"/>
    <n v="1.4273972602739726"/>
    <x v="1"/>
    <n v="309.87765000000002"/>
    <n v="293.56830000000002"/>
    <n v="260.94960000000003"/>
    <n v="188.46360000000001"/>
    <n v="86.983199999999997"/>
  </r>
  <r>
    <s v="G94FFKQN"/>
    <x v="2"/>
    <x v="0"/>
    <s v="Product_SHXH5"/>
    <n v="310.10000000000002"/>
    <n v="53"/>
    <x v="0"/>
    <s v="9x19x14 cm"/>
    <d v="2023-01-01T00:00:00"/>
    <d v="2026-01-01T00:00:00"/>
    <s v="3VTBYJ"/>
    <s v="FUJ,A5R"/>
    <s v="Blue/Medium"/>
    <x v="1"/>
    <n v="279.09000000000003"/>
    <n v="3.0027397260273974"/>
    <x v="1"/>
    <n v="265.13550000000004"/>
    <n v="251.18100000000004"/>
    <n v="223.27200000000005"/>
    <n v="161.25200000000001"/>
    <n v="74.424000000000007"/>
  </r>
  <r>
    <s v="SOMFOPO6"/>
    <x v="2"/>
    <x v="0"/>
    <s v="Product_QY59Q"/>
    <n v="392.08"/>
    <n v="59"/>
    <x v="2"/>
    <s v="15x19x5 cm"/>
    <d v="2023-01-01T00:00:00"/>
    <d v="2024-01-01T00:00:00"/>
    <s v="QTNDSP"/>
    <s v="JKX,7ZD"/>
    <s v="Green/Large"/>
    <x v="0"/>
    <n v="352.87199999999996"/>
    <n v="1"/>
    <x v="1"/>
    <n v="335.22839999999997"/>
    <n v="317.58479999999997"/>
    <n v="282.29759999999999"/>
    <n v="203.88159999999999"/>
    <n v="94.099199999999996"/>
  </r>
  <r>
    <s v="0NB135LQ"/>
    <x v="1"/>
    <x v="0"/>
    <s v="Product_TKE2W"/>
    <n v="498.91"/>
    <n v="30"/>
    <x v="1"/>
    <s v="5x6x15 cm"/>
    <d v="2023-01-01T00:00:00"/>
    <d v="2024-01-01T00:00:00"/>
    <s v="XCCEOC"/>
    <s v="YA3,764"/>
    <s v="Blue/Medium"/>
    <x v="1"/>
    <n v="449.01900000000001"/>
    <n v="1"/>
    <x v="1"/>
    <n v="426.56804999999997"/>
    <n v="404.11709999999999"/>
    <n v="359.21520000000004"/>
    <n v="259.4332"/>
    <n v="119.73840000000001"/>
  </r>
  <r>
    <s v="26M6FIVT"/>
    <x v="1"/>
    <x v="0"/>
    <s v="Product_PIP22"/>
    <n v="307.44"/>
    <n v="84"/>
    <x v="2"/>
    <s v="19x20x16 cm"/>
    <d v="2023-03-15T00:00:00"/>
    <d v="2026-01-01T00:00:00"/>
    <s v="W6D61K"/>
    <s v="XUA,7B7"/>
    <s v="Red/Small"/>
    <x v="1"/>
    <n v="276.69600000000003"/>
    <n v="2.8027397260273972"/>
    <x v="1"/>
    <n v="262.8612"/>
    <n v="249.02640000000002"/>
    <n v="221.35680000000002"/>
    <n v="159.86879999999999"/>
    <n v="73.785600000000002"/>
  </r>
  <r>
    <s v="5FBZUYTU"/>
    <x v="2"/>
    <x v="0"/>
    <s v="Product_6THWN"/>
    <n v="470.63"/>
    <n v="61"/>
    <x v="0"/>
    <s v="20x6x19 cm"/>
    <d v="2023-03-15T00:00:00"/>
    <d v="2026-01-01T00:00:00"/>
    <s v="IS659A"/>
    <s v="ZPU,C59"/>
    <s v="Blue/Medium"/>
    <x v="1"/>
    <n v="423.56700000000001"/>
    <n v="2.8027397260273972"/>
    <x v="1"/>
    <n v="402.38864999999998"/>
    <n v="381.21030000000002"/>
    <n v="338.85360000000003"/>
    <n v="244.7276"/>
    <n v="112.9512"/>
  </r>
  <r>
    <s v="4DM7VR3U"/>
    <x v="0"/>
    <x v="0"/>
    <s v="Product_FNDYW"/>
    <n v="220.3"/>
    <n v="70"/>
    <x v="1"/>
    <s v="12x14x15 cm"/>
    <d v="2023-03-15T00:00:00"/>
    <d v="2026-01-01T00:00:00"/>
    <s v="1ARTE7"/>
    <s v="BHB,5VU"/>
    <s v="Red/Small"/>
    <x v="3"/>
    <n v="198.27"/>
    <n v="2.8027397260273972"/>
    <x v="1"/>
    <n v="188.35650000000001"/>
    <n v="178.44300000000001"/>
    <n v="158.61600000000001"/>
    <n v="114.55600000000001"/>
    <n v="52.872"/>
  </r>
  <r>
    <s v="QNL0K678"/>
    <x v="0"/>
    <x v="0"/>
    <s v="Product_B3MKM"/>
    <n v="385.22"/>
    <n v="24"/>
    <x v="2"/>
    <s v="6x9x13 cm"/>
    <d v="2023-03-15T00:00:00"/>
    <d v="2026-01-01T00:00:00"/>
    <s v="VR99DA"/>
    <s v="NQX,ZSY"/>
    <s v="Blue/Medium"/>
    <x v="0"/>
    <n v="346.69800000000004"/>
    <n v="2.8027397260273972"/>
    <x v="0"/>
    <n v="329.36310000000003"/>
    <n v="312.02820000000003"/>
    <n v="277.35840000000002"/>
    <n v="200.31440000000003"/>
    <n v="92.452799999999996"/>
  </r>
  <r>
    <s v="YSFCNOV6"/>
    <x v="1"/>
    <x v="0"/>
    <s v="Product_SOF88"/>
    <n v="356.16"/>
    <n v="46"/>
    <x v="0"/>
    <s v="5x15x19 cm"/>
    <d v="2023-07-30T00:00:00"/>
    <d v="2025-01-01T00:00:00"/>
    <s v="Z8GQY8"/>
    <s v="UTI,G4F"/>
    <s v="Blue/Medium"/>
    <x v="2"/>
    <n v="320.54400000000004"/>
    <n v="1.4273972602739726"/>
    <x v="1"/>
    <n v="304.51680000000005"/>
    <n v="288.48960000000005"/>
    <n v="256.43520000000007"/>
    <n v="185.20320000000001"/>
    <n v="85.478400000000008"/>
  </r>
  <r>
    <s v="YN7MUF2M"/>
    <x v="1"/>
    <x v="0"/>
    <s v="Product_RUV6H"/>
    <n v="167.18"/>
    <n v="33"/>
    <x v="0"/>
    <s v="18x11x6 cm"/>
    <d v="2023-07-30T00:00:00"/>
    <d v="2026-01-01T00:00:00"/>
    <s v="1HRCRH"/>
    <s v="S95,SLC"/>
    <s v="Red/Small"/>
    <x v="2"/>
    <n v="150.46200000000002"/>
    <n v="2.4273972602739726"/>
    <x v="0"/>
    <n v="142.93890000000002"/>
    <n v="135.41580000000002"/>
    <n v="120.36960000000002"/>
    <n v="86.933600000000013"/>
    <n v="40.123199999999997"/>
  </r>
  <r>
    <s v="HINGSZNQ"/>
    <x v="0"/>
    <x v="0"/>
    <s v="Product_9KR7Q"/>
    <n v="220.63"/>
    <n v="77"/>
    <x v="1"/>
    <s v="12x5x12 cm"/>
    <d v="2023-01-01T00:00:00"/>
    <d v="2024-01-01T00:00:00"/>
    <s v="TK6KRC"/>
    <s v="HQY,PK8"/>
    <s v="Green/Large"/>
    <x v="2"/>
    <n v="198.56700000000001"/>
    <n v="1"/>
    <x v="1"/>
    <n v="188.63864999999998"/>
    <n v="178.71030000000002"/>
    <n v="158.85360000000003"/>
    <n v="114.7276"/>
    <n v="52.9512"/>
  </r>
  <r>
    <s v="WY86LTTI"/>
    <x v="0"/>
    <x v="0"/>
    <s v="Product_G753I"/>
    <n v="16.079999999999998"/>
    <n v="65"/>
    <x v="0"/>
    <s v="10x11x5 cm"/>
    <d v="2023-01-01T00:00:00"/>
    <d v="2026-01-01T00:00:00"/>
    <s v="4X5982"/>
    <s v="CMQ,ZNZ"/>
    <s v="Blue/Medium"/>
    <x v="0"/>
    <n v="14.471999999999998"/>
    <n v="3.0027397260273974"/>
    <x v="0"/>
    <n v="13.748399999999997"/>
    <n v="13.024799999999999"/>
    <n v="11.577599999999999"/>
    <n v="8.3615999999999993"/>
    <n v="3.8591999999999995"/>
  </r>
  <r>
    <s v="7I8XNNYI"/>
    <x v="1"/>
    <x v="0"/>
    <s v="Product_BR07L"/>
    <n v="192.83"/>
    <n v="3"/>
    <x v="0"/>
    <s v="14x13x18 cm"/>
    <d v="2023-07-30T00:00:00"/>
    <d v="2026-01-01T00:00:00"/>
    <s v="CBH28X"/>
    <s v="50P,ZZV"/>
    <s v="Green/Large"/>
    <x v="1"/>
    <n v="173.54700000000003"/>
    <n v="2.4273972602739726"/>
    <x v="1"/>
    <n v="164.86965000000001"/>
    <n v="156.19230000000002"/>
    <n v="138.83760000000004"/>
    <n v="100.27160000000001"/>
    <n v="46.279200000000003"/>
  </r>
  <r>
    <s v="F5W3ITBR"/>
    <x v="3"/>
    <x v="0"/>
    <s v="Product_K8874"/>
    <n v="227.7"/>
    <n v="10"/>
    <x v="1"/>
    <s v="13x18x19 cm"/>
    <d v="2023-03-15T00:00:00"/>
    <d v="2026-01-01T00:00:00"/>
    <s v="DM5A0Q"/>
    <s v="EIL,PZS"/>
    <s v="Blue/Medium"/>
    <x v="1"/>
    <n v="204.92999999999998"/>
    <n v="2.8027397260273972"/>
    <x v="1"/>
    <n v="194.68349999999998"/>
    <n v="184.43699999999998"/>
    <n v="163.94399999999999"/>
    <n v="118.404"/>
    <n v="54.647999999999996"/>
  </r>
  <r>
    <s v="GK9VKKPL"/>
    <x v="0"/>
    <x v="0"/>
    <s v="Product_IOI0R"/>
    <n v="478.35"/>
    <n v="13"/>
    <x v="1"/>
    <s v="15x17x18 cm"/>
    <d v="2023-01-01T00:00:00"/>
    <d v="2026-01-01T00:00:00"/>
    <s v="KKZX4R"/>
    <s v="H8H,NG4"/>
    <s v="Red/Small"/>
    <x v="2"/>
    <n v="430.51499999999999"/>
    <n v="3.0027397260273974"/>
    <x v="1"/>
    <n v="408.98924999999997"/>
    <n v="387.46350000000001"/>
    <n v="344.41200000000003"/>
    <n v="248.74200000000002"/>
    <n v="114.804"/>
  </r>
  <r>
    <s v="IQ9IUCUG"/>
    <x v="0"/>
    <x v="0"/>
    <s v="Product_6RIL1"/>
    <n v="177.08"/>
    <n v="22"/>
    <x v="2"/>
    <s v="16x5x5 cm"/>
    <d v="2023-07-30T00:00:00"/>
    <d v="2024-01-01T00:00:00"/>
    <s v="W0VLTC"/>
    <s v="MDW,XF0"/>
    <s v="Green/Large"/>
    <x v="4"/>
    <n v="159.37200000000001"/>
    <n v="0.42465753424657532"/>
    <x v="1"/>
    <n v="151.4034"/>
    <n v="143.43480000000002"/>
    <n v="127.49760000000002"/>
    <n v="92.081600000000009"/>
    <n v="42.499200000000002"/>
  </r>
  <r>
    <s v="A25FBZ7U"/>
    <x v="1"/>
    <x v="0"/>
    <s v="Product_KVU5D"/>
    <n v="196.5"/>
    <n v="19"/>
    <x v="2"/>
    <s v="10x10x15 cm"/>
    <d v="2023-03-15T00:00:00"/>
    <d v="2025-01-01T00:00:00"/>
    <s v="JGO6WD"/>
    <s v="FN5,2HD"/>
    <s v="Red/Small"/>
    <x v="0"/>
    <n v="176.85"/>
    <n v="1.8027397260273972"/>
    <x v="1"/>
    <n v="168.00749999999999"/>
    <n v="159.16499999999999"/>
    <n v="141.47999999999999"/>
    <n v="102.18"/>
    <n v="47.16"/>
  </r>
  <r>
    <s v="QGNXT62A"/>
    <x v="3"/>
    <x v="0"/>
    <s v="Product_QG5N0"/>
    <n v="290.27999999999997"/>
    <n v="79"/>
    <x v="2"/>
    <s v="18x13x9 cm"/>
    <d v="2023-01-01T00:00:00"/>
    <d v="2024-01-01T00:00:00"/>
    <s v="JSR3FN"/>
    <s v="BV9,Q8J"/>
    <s v="Green/Large"/>
    <x v="4"/>
    <n v="261.25199999999995"/>
    <n v="1"/>
    <x v="1"/>
    <n v="248.18939999999995"/>
    <n v="235.12679999999997"/>
    <n v="209.00159999999997"/>
    <n v="150.94559999999998"/>
    <n v="69.667199999999994"/>
  </r>
  <r>
    <s v="6B7PKAZK"/>
    <x v="2"/>
    <x v="0"/>
    <s v="Product_Y3W5Z"/>
    <n v="115.55"/>
    <n v="81"/>
    <x v="0"/>
    <s v="20x7x18 cm"/>
    <d v="2023-07-30T00:00:00"/>
    <d v="2025-01-01T00:00:00"/>
    <s v="KD90JQ"/>
    <s v="PVI,FDS"/>
    <s v="Blue/Medium"/>
    <x v="3"/>
    <n v="103.995"/>
    <n v="1.4273972602739726"/>
    <x v="1"/>
    <n v="98.795249999999996"/>
    <n v="93.595500000000001"/>
    <n v="83.196000000000012"/>
    <n v="60.085999999999999"/>
    <n v="27.731999999999999"/>
  </r>
  <r>
    <s v="AZ4DHJQ8"/>
    <x v="2"/>
    <x v="0"/>
    <s v="Product_69OU4"/>
    <n v="322.89999999999998"/>
    <n v="16"/>
    <x v="0"/>
    <s v="11x16x17 cm"/>
    <d v="2023-01-01T00:00:00"/>
    <d v="2024-01-01T00:00:00"/>
    <s v="9O9ZS4"/>
    <s v="DOJ,KGZ"/>
    <s v="Blue/Medium"/>
    <x v="1"/>
    <n v="290.60999999999996"/>
    <n v="1"/>
    <x v="1"/>
    <n v="276.07949999999994"/>
    <n v="261.54899999999998"/>
    <n v="232.48799999999997"/>
    <n v="167.90799999999999"/>
    <n v="77.495999999999995"/>
  </r>
  <r>
    <s v="XHVWOS7X"/>
    <x v="1"/>
    <x v="0"/>
    <s v="Product_XFTQN"/>
    <n v="169.81"/>
    <n v="30"/>
    <x v="2"/>
    <s v="17x9x16 cm"/>
    <d v="2023-03-15T00:00:00"/>
    <d v="2026-01-01T00:00:00"/>
    <s v="E1LLC9"/>
    <s v="Y18,PME"/>
    <s v="Red/Small"/>
    <x v="4"/>
    <n v="152.82900000000001"/>
    <n v="2.8027397260273972"/>
    <x v="0"/>
    <n v="145.18754999999999"/>
    <n v="137.54610000000002"/>
    <n v="122.26320000000001"/>
    <n v="88.301200000000009"/>
    <n v="40.754399999999997"/>
  </r>
  <r>
    <s v="OT0XEG65"/>
    <x v="2"/>
    <x v="0"/>
    <s v="Product_UJ3IN"/>
    <n v="458.71"/>
    <n v="93"/>
    <x v="1"/>
    <s v="9x13x9 cm"/>
    <d v="2023-03-15T00:00:00"/>
    <d v="2026-01-01T00:00:00"/>
    <s v="EZSZ93"/>
    <s v="G9M,K18"/>
    <s v="Green/Large"/>
    <x v="3"/>
    <n v="412.839"/>
    <n v="2.8027397260273972"/>
    <x v="1"/>
    <n v="392.19704999999999"/>
    <n v="371.55509999999998"/>
    <n v="330.27120000000002"/>
    <n v="238.5292"/>
    <n v="110.09039999999999"/>
  </r>
  <r>
    <s v="CH4NZFS5"/>
    <x v="1"/>
    <x v="0"/>
    <s v="Product_PBJKV"/>
    <n v="422.94"/>
    <n v="63"/>
    <x v="0"/>
    <s v="20x5x19 cm"/>
    <d v="2023-07-30T00:00:00"/>
    <d v="2026-01-01T00:00:00"/>
    <s v="MYT5NX"/>
    <s v="A60,4YY"/>
    <s v="Blue/Medium"/>
    <x v="2"/>
    <n v="380.64600000000002"/>
    <n v="2.4273972602739726"/>
    <x v="0"/>
    <n v="361.61369999999999"/>
    <n v="342.58140000000003"/>
    <n v="304.51680000000005"/>
    <n v="219.9288"/>
    <n v="101.5056"/>
  </r>
  <r>
    <s v="8HKC50AJ"/>
    <x v="0"/>
    <x v="0"/>
    <s v="Product_DWYD5"/>
    <n v="65.17"/>
    <n v="75"/>
    <x v="2"/>
    <s v="17x19x14 cm"/>
    <d v="2023-01-01T00:00:00"/>
    <d v="2024-01-01T00:00:00"/>
    <s v="6ESGG1"/>
    <s v="204,J2P"/>
    <s v="Blue/Medium"/>
    <x v="3"/>
    <n v="58.652999999999999"/>
    <n v="1"/>
    <x v="1"/>
    <n v="55.720349999999996"/>
    <n v="52.787700000000001"/>
    <n v="46.922400000000003"/>
    <n v="33.888400000000004"/>
    <n v="15.640799999999999"/>
  </r>
  <r>
    <s v="GXRZVER5"/>
    <x v="1"/>
    <x v="0"/>
    <s v="Product_JDDE2"/>
    <n v="158.66999999999999"/>
    <n v="43"/>
    <x v="1"/>
    <s v="10x8x15 cm"/>
    <d v="2023-03-15T00:00:00"/>
    <d v="2026-01-01T00:00:00"/>
    <s v="FL8LKV"/>
    <s v="U0L,QCY"/>
    <s v="Red/Small"/>
    <x v="2"/>
    <n v="142.803"/>
    <n v="2.8027397260273972"/>
    <x v="0"/>
    <n v="135.66284999999999"/>
    <n v="128.52270000000001"/>
    <n v="114.2424"/>
    <n v="82.508399999999995"/>
    <n v="38.080799999999996"/>
  </r>
  <r>
    <s v="XT1Q6GXA"/>
    <x v="1"/>
    <x v="0"/>
    <s v="Product_8G639"/>
    <n v="280.69"/>
    <n v="28"/>
    <x v="2"/>
    <s v="20x15x12 cm"/>
    <d v="2023-07-30T00:00:00"/>
    <d v="2025-01-01T00:00:00"/>
    <s v="994OGI"/>
    <s v="L25,6K4"/>
    <s v="Green/Large"/>
    <x v="1"/>
    <n v="252.62099999999998"/>
    <n v="1.4273972602739726"/>
    <x v="0"/>
    <n v="239.98994999999996"/>
    <n v="227.35889999999998"/>
    <n v="202.0968"/>
    <n v="145.9588"/>
    <n v="67.365600000000001"/>
  </r>
  <r>
    <s v="B7V7TJ8K"/>
    <x v="3"/>
    <x v="0"/>
    <s v="Product_NIX2O"/>
    <n v="166.16"/>
    <n v="66"/>
    <x v="1"/>
    <s v="6x19x15 cm"/>
    <d v="2023-03-15T00:00:00"/>
    <d v="2025-01-01T00:00:00"/>
    <s v="HTIRDG"/>
    <s v="2AC,V2W"/>
    <s v="Blue/Medium"/>
    <x v="1"/>
    <n v="149.54399999999998"/>
    <n v="1.8027397260273972"/>
    <x v="0"/>
    <n v="142.06679999999997"/>
    <n v="134.58959999999999"/>
    <n v="119.6352"/>
    <n v="86.403199999999998"/>
    <n v="39.878399999999999"/>
  </r>
  <r>
    <s v="DG2TRNDD"/>
    <x v="2"/>
    <x v="0"/>
    <s v="Product_1FTO1"/>
    <n v="351.51"/>
    <n v="89"/>
    <x v="2"/>
    <s v="7x6x12 cm"/>
    <d v="2023-03-15T00:00:00"/>
    <d v="2026-01-01T00:00:00"/>
    <s v="ICYX5B"/>
    <s v="563,L4O"/>
    <s v="Green/Large"/>
    <x v="2"/>
    <n v="316.35899999999998"/>
    <n v="2.8027397260273972"/>
    <x v="0"/>
    <n v="300.54104999999998"/>
    <n v="284.72309999999999"/>
    <n v="253.0872"/>
    <n v="182.7852"/>
    <n v="84.362399999999994"/>
  </r>
  <r>
    <s v="2U0E651S"/>
    <x v="3"/>
    <x v="0"/>
    <s v="Product_OKGF0"/>
    <n v="29.32"/>
    <n v="18"/>
    <x v="2"/>
    <s v="7x20x7 cm"/>
    <d v="2023-03-15T00:00:00"/>
    <d v="2025-01-01T00:00:00"/>
    <s v="M6L8BA"/>
    <s v="WL0,5YP"/>
    <s v="Blue/Medium"/>
    <x v="2"/>
    <n v="26.387999999999998"/>
    <n v="1.8027397260273972"/>
    <x v="1"/>
    <n v="25.068599999999996"/>
    <n v="23.749199999999998"/>
    <n v="21.110399999999998"/>
    <n v="15.246400000000001"/>
    <n v="7.0367999999999995"/>
  </r>
  <r>
    <s v="OF51LIHL"/>
    <x v="0"/>
    <x v="0"/>
    <s v="Product_GVNQG"/>
    <n v="487.52"/>
    <n v="50"/>
    <x v="2"/>
    <s v="13x7x8 cm"/>
    <d v="2023-01-01T00:00:00"/>
    <d v="2026-01-01T00:00:00"/>
    <s v="T5J650"/>
    <s v="N8Z,EB8"/>
    <s v="Green/Large"/>
    <x v="4"/>
    <n v="438.76799999999997"/>
    <n v="3.0027397260273974"/>
    <x v="1"/>
    <n v="416.82959999999997"/>
    <n v="394.89119999999997"/>
    <n v="351.01440000000002"/>
    <n v="253.5104"/>
    <n v="117.00479999999999"/>
  </r>
  <r>
    <s v="YPKC3IQM"/>
    <x v="2"/>
    <x v="0"/>
    <s v="Product_7GGZ9"/>
    <n v="24.5"/>
    <n v="47"/>
    <x v="2"/>
    <s v="11x6x19 cm"/>
    <d v="2023-07-30T00:00:00"/>
    <d v="2024-01-01T00:00:00"/>
    <s v="M488K2"/>
    <s v="J3I,3BJ"/>
    <s v="Blue/Medium"/>
    <x v="3"/>
    <n v="22.05"/>
    <n v="0.42465753424657532"/>
    <x v="1"/>
    <n v="20.947499999999998"/>
    <n v="19.845000000000002"/>
    <n v="17.64"/>
    <n v="12.74"/>
    <n v="5.88"/>
  </r>
  <r>
    <s v="U8L1X5E1"/>
    <x v="3"/>
    <x v="0"/>
    <s v="Product_TBK5S"/>
    <n v="473.11"/>
    <n v="48"/>
    <x v="0"/>
    <s v="6x5x17 cm"/>
    <d v="2023-07-30T00:00:00"/>
    <d v="2026-01-01T00:00:00"/>
    <s v="H19NR0"/>
    <s v="3ZG,MZZ"/>
    <s v="Green/Large"/>
    <x v="3"/>
    <n v="425.79899999999998"/>
    <n v="2.4273972602739726"/>
    <x v="0"/>
    <n v="404.50904999999995"/>
    <n v="383.21909999999997"/>
    <n v="340.63920000000002"/>
    <n v="246.0172"/>
    <n v="113.54640000000001"/>
  </r>
  <r>
    <s v="78I4YH3R"/>
    <x v="0"/>
    <x v="0"/>
    <s v="Product_1ETO8"/>
    <n v="204.49"/>
    <n v="68"/>
    <x v="0"/>
    <s v="5x5x18 cm"/>
    <d v="2023-07-30T00:00:00"/>
    <d v="2025-01-01T00:00:00"/>
    <s v="3ER6KK"/>
    <s v="SZV,ZR3"/>
    <s v="Blue/Medium"/>
    <x v="4"/>
    <n v="184.041"/>
    <n v="1.4273972602739726"/>
    <x v="1"/>
    <n v="174.83894999999998"/>
    <n v="165.6369"/>
    <n v="147.2328"/>
    <n v="106.3348"/>
    <n v="49.077600000000004"/>
  </r>
  <r>
    <s v="YOB8QZUH"/>
    <x v="2"/>
    <x v="0"/>
    <s v="Product_90DNS"/>
    <n v="119.61"/>
    <n v="34"/>
    <x v="0"/>
    <s v="7x18x10 cm"/>
    <d v="2023-03-15T00:00:00"/>
    <d v="2024-01-01T00:00:00"/>
    <s v="V4K0V4"/>
    <s v="Z7Y,89R"/>
    <s v="Blue/Medium"/>
    <x v="3"/>
    <n v="107.649"/>
    <n v="0.8"/>
    <x v="1"/>
    <n v="102.26655"/>
    <n v="96.884100000000004"/>
    <n v="86.119200000000006"/>
    <n v="62.197200000000002"/>
    <n v="28.706399999999999"/>
  </r>
  <r>
    <s v="7CHPB3J6"/>
    <x v="3"/>
    <x v="0"/>
    <s v="Product_33OHO"/>
    <n v="22.93"/>
    <n v="72"/>
    <x v="1"/>
    <s v="5x13x8 cm"/>
    <d v="2023-01-01T00:00:00"/>
    <d v="2024-01-01T00:00:00"/>
    <s v="DASLWG"/>
    <s v="4DC,AG3"/>
    <s v="Blue/Medium"/>
    <x v="3"/>
    <n v="20.637"/>
    <n v="1"/>
    <x v="1"/>
    <n v="19.605149999999998"/>
    <n v="18.5733"/>
    <n v="16.509600000000002"/>
    <n v="11.9236"/>
    <n v="5.5031999999999996"/>
  </r>
  <r>
    <s v="132Q3GVQ"/>
    <x v="2"/>
    <x v="0"/>
    <s v="Product_5H4U8"/>
    <n v="487.12"/>
    <n v="89"/>
    <x v="0"/>
    <s v="18x9x8 cm"/>
    <d v="2023-07-30T00:00:00"/>
    <d v="2024-01-01T00:00:00"/>
    <s v="PASBDR"/>
    <s v="0HC,P29"/>
    <s v="Blue/Medium"/>
    <x v="1"/>
    <n v="438.40800000000002"/>
    <n v="0.42465753424657532"/>
    <x v="1"/>
    <n v="416.48759999999999"/>
    <n v="394.56720000000001"/>
    <n v="350.72640000000001"/>
    <n v="253.30240000000001"/>
    <n v="116.9088"/>
  </r>
  <r>
    <s v="3OE8EL7M"/>
    <x v="0"/>
    <x v="0"/>
    <s v="Product_H7CAT"/>
    <n v="215.94"/>
    <n v="90"/>
    <x v="1"/>
    <s v="18x5x20 cm"/>
    <d v="2023-03-15T00:00:00"/>
    <d v="2026-01-01T00:00:00"/>
    <s v="7T9THV"/>
    <s v="3T1,52M"/>
    <s v="Green/Large"/>
    <x v="3"/>
    <n v="194.346"/>
    <n v="2.8027397260273972"/>
    <x v="1"/>
    <n v="184.62869999999998"/>
    <n v="174.91140000000001"/>
    <n v="155.47680000000003"/>
    <n v="112.28880000000001"/>
    <n v="51.825599999999994"/>
  </r>
  <r>
    <s v="DT1MYYJ3"/>
    <x v="1"/>
    <x v="0"/>
    <s v="Product_F4ITS"/>
    <n v="182.02"/>
    <n v="36"/>
    <x v="2"/>
    <s v="12x17x12 cm"/>
    <d v="2023-07-30T00:00:00"/>
    <d v="2026-01-01T00:00:00"/>
    <s v="PA3F5F"/>
    <s v="GAM,UG1"/>
    <s v="Blue/Medium"/>
    <x v="2"/>
    <n v="163.81800000000001"/>
    <n v="2.4273972602739726"/>
    <x v="1"/>
    <n v="155.62710000000001"/>
    <n v="147.43620000000001"/>
    <n v="131.05440000000002"/>
    <n v="94.650400000000005"/>
    <n v="43.684800000000003"/>
  </r>
  <r>
    <s v="F6CJADUR"/>
    <x v="0"/>
    <x v="0"/>
    <s v="Product_UNWLS"/>
    <n v="10.69"/>
    <n v="6"/>
    <x v="0"/>
    <s v="17x6x7 cm"/>
    <d v="2023-07-30T00:00:00"/>
    <d v="2025-01-01T00:00:00"/>
    <s v="YIOYA3"/>
    <s v="AMG,H1Y"/>
    <s v="Green/Large"/>
    <x v="0"/>
    <n v="9.6209999999999987"/>
    <n v="1.4273972602739726"/>
    <x v="0"/>
    <n v="9.1399499999999989"/>
    <n v="8.6588999999999992"/>
    <n v="7.6967999999999996"/>
    <n v="5.5587999999999997"/>
    <n v="2.5655999999999999"/>
  </r>
  <r>
    <s v="S5UUGU2D"/>
    <x v="0"/>
    <x v="0"/>
    <s v="Product_FIXIR"/>
    <n v="391.05"/>
    <n v="93"/>
    <x v="1"/>
    <s v="9x18x10 cm"/>
    <d v="2023-01-01T00:00:00"/>
    <d v="2025-01-01T00:00:00"/>
    <s v="OUYRO9"/>
    <s v="FC8,ZS2"/>
    <s v="Red/Small"/>
    <x v="3"/>
    <n v="351.94499999999999"/>
    <n v="2.0027397260273974"/>
    <x v="0"/>
    <n v="334.34774999999996"/>
    <n v="316.75049999999999"/>
    <n v="281.55599999999998"/>
    <n v="203.346"/>
    <n v="93.852000000000004"/>
  </r>
  <r>
    <s v="C1WWGMOD"/>
    <x v="0"/>
    <x v="0"/>
    <s v="Product_AQ8V7"/>
    <n v="27.69"/>
    <n v="31"/>
    <x v="1"/>
    <s v="5x14x7 cm"/>
    <d v="2023-07-30T00:00:00"/>
    <d v="2026-01-01T00:00:00"/>
    <s v="AQPCP1"/>
    <s v="E2H,M3S"/>
    <s v="Green/Large"/>
    <x v="4"/>
    <n v="24.920999999999999"/>
    <n v="2.4273972602739726"/>
    <x v="1"/>
    <n v="23.674949999999999"/>
    <n v="22.428899999999999"/>
    <n v="19.936800000000002"/>
    <n v="14.398800000000001"/>
    <n v="6.6456"/>
  </r>
  <r>
    <s v="EY2L9QTK"/>
    <x v="0"/>
    <x v="0"/>
    <s v="Product_Y5V0W"/>
    <n v="462.06"/>
    <n v="48"/>
    <x v="0"/>
    <s v="5x17x6 cm"/>
    <d v="2023-07-30T00:00:00"/>
    <d v="2024-01-01T00:00:00"/>
    <s v="2OMCUP"/>
    <s v="AIC,C4Y"/>
    <s v="Red/Small"/>
    <x v="0"/>
    <n v="415.85399999999998"/>
    <n v="0.42465753424657532"/>
    <x v="1"/>
    <n v="395.06129999999996"/>
    <n v="374.26859999999999"/>
    <n v="332.6832"/>
    <n v="240.27120000000002"/>
    <n v="110.89439999999999"/>
  </r>
  <r>
    <s v="20TVORQD"/>
    <x v="1"/>
    <x v="0"/>
    <s v="Product_DPUE5"/>
    <n v="37.96"/>
    <n v="58"/>
    <x v="2"/>
    <s v="10x8x19 cm"/>
    <d v="2023-01-01T00:00:00"/>
    <d v="2025-01-01T00:00:00"/>
    <s v="NC6YB0"/>
    <s v="3T6,HVQ"/>
    <s v="Blue/Medium"/>
    <x v="2"/>
    <n v="34.164000000000001"/>
    <n v="2.0027397260273974"/>
    <x v="1"/>
    <n v="32.455799999999996"/>
    <n v="30.747600000000002"/>
    <n v="27.331200000000003"/>
    <n v="19.7392"/>
    <n v="9.1104000000000003"/>
  </r>
  <r>
    <s v="DNYLH2CZ"/>
    <x v="3"/>
    <x v="0"/>
    <s v="Product_R2KZS"/>
    <n v="126.97"/>
    <n v="68"/>
    <x v="2"/>
    <s v="6x20x5 cm"/>
    <d v="2023-01-01T00:00:00"/>
    <d v="2024-01-01T00:00:00"/>
    <s v="HB4PHE"/>
    <s v="ZJY,ZKN"/>
    <s v="Red/Small"/>
    <x v="3"/>
    <n v="114.273"/>
    <n v="1"/>
    <x v="1"/>
    <n v="108.55934999999999"/>
    <n v="102.84569999999999"/>
    <n v="91.418400000000005"/>
    <n v="66.0244"/>
    <n v="30.472799999999999"/>
  </r>
  <r>
    <s v="SOAIRI43"/>
    <x v="0"/>
    <x v="0"/>
    <s v="Product_SPWMF"/>
    <n v="354.61"/>
    <n v="50"/>
    <x v="0"/>
    <s v="7x15x9 cm"/>
    <d v="2023-01-01T00:00:00"/>
    <d v="2026-01-01T00:00:00"/>
    <s v="ZRKWER"/>
    <s v="FQI,O6O"/>
    <s v="Red/Small"/>
    <x v="0"/>
    <n v="319.149"/>
    <n v="3.0027397260273974"/>
    <x v="1"/>
    <n v="303.19155000000001"/>
    <n v="287.23410000000001"/>
    <n v="255.31920000000002"/>
    <n v="184.39720000000003"/>
    <n v="85.106399999999994"/>
  </r>
  <r>
    <s v="2Y0ZGAAK"/>
    <x v="0"/>
    <x v="0"/>
    <s v="Product_5HB1T"/>
    <n v="462.68"/>
    <n v="6"/>
    <x v="0"/>
    <s v="6x12x9 cm"/>
    <d v="2023-03-15T00:00:00"/>
    <d v="2026-01-01T00:00:00"/>
    <s v="CZ8AOO"/>
    <s v="HMS,4Y1"/>
    <s v="Red/Small"/>
    <x v="3"/>
    <n v="416.41200000000003"/>
    <n v="2.8027397260273972"/>
    <x v="0"/>
    <n v="395.59140000000002"/>
    <n v="374.77080000000007"/>
    <n v="333.12960000000004"/>
    <n v="240.59360000000001"/>
    <n v="111.0432"/>
  </r>
  <r>
    <s v="L0X0FCZJ"/>
    <x v="0"/>
    <x v="0"/>
    <s v="Product_CKHHO"/>
    <n v="257.26"/>
    <n v="79"/>
    <x v="1"/>
    <s v="9x18x16 cm"/>
    <d v="2023-03-15T00:00:00"/>
    <d v="2024-01-01T00:00:00"/>
    <s v="S28J04"/>
    <s v="NO6,3I5"/>
    <s v="Blue/Medium"/>
    <x v="4"/>
    <n v="231.53399999999999"/>
    <n v="0.8"/>
    <x v="1"/>
    <n v="219.95729999999998"/>
    <n v="208.38059999999999"/>
    <n v="185.22720000000001"/>
    <n v="133.77520000000001"/>
    <n v="61.742399999999989"/>
  </r>
  <r>
    <s v="QD4BBN54"/>
    <x v="1"/>
    <x v="0"/>
    <s v="Product_OGWIT"/>
    <n v="257.89"/>
    <n v="65"/>
    <x v="1"/>
    <s v="7x15x6 cm"/>
    <d v="2023-03-15T00:00:00"/>
    <d v="2024-01-01T00:00:00"/>
    <s v="Z2TCK9"/>
    <s v="K8G,R1J"/>
    <s v="Red/Small"/>
    <x v="0"/>
    <n v="232.101"/>
    <n v="0.8"/>
    <x v="1"/>
    <n v="220.49594999999999"/>
    <n v="208.89090000000002"/>
    <n v="185.6808"/>
    <n v="134.1028"/>
    <n v="61.893599999999992"/>
  </r>
  <r>
    <s v="L1TXBPEU"/>
    <x v="2"/>
    <x v="0"/>
    <s v="Product_YD534"/>
    <n v="491.96"/>
    <n v="54"/>
    <x v="1"/>
    <s v="12x12x10 cm"/>
    <d v="2023-01-01T00:00:00"/>
    <d v="2026-01-01T00:00:00"/>
    <s v="OKLXS9"/>
    <s v="FHP,MKH"/>
    <s v="Green/Large"/>
    <x v="0"/>
    <n v="442.76400000000001"/>
    <n v="3.0027397260273974"/>
    <x v="1"/>
    <n v="420.62579999999997"/>
    <n v="398.48760000000004"/>
    <n v="354.21120000000002"/>
    <n v="255.8192"/>
    <n v="118.07039999999999"/>
  </r>
  <r>
    <s v="ZXM97PIX"/>
    <x v="0"/>
    <x v="0"/>
    <s v="Product_MAK19"/>
    <n v="477.1"/>
    <n v="33"/>
    <x v="1"/>
    <s v="6x15x8 cm"/>
    <d v="2023-07-30T00:00:00"/>
    <d v="2024-01-01T00:00:00"/>
    <s v="152ITG"/>
    <s v="X4A,KSY"/>
    <s v="Green/Large"/>
    <x v="4"/>
    <n v="429.39"/>
    <n v="0.42465753424657532"/>
    <x v="1"/>
    <n v="407.92049999999995"/>
    <n v="386.45100000000002"/>
    <n v="343.512"/>
    <n v="248.09200000000001"/>
    <n v="114.504"/>
  </r>
  <r>
    <s v="C6M4Y1YH"/>
    <x v="3"/>
    <x v="0"/>
    <s v="Product_K0KS3"/>
    <n v="421.61"/>
    <n v="39"/>
    <x v="2"/>
    <s v="18x10x9 cm"/>
    <d v="2023-03-15T00:00:00"/>
    <d v="2026-01-01T00:00:00"/>
    <s v="F6XIHA"/>
    <s v="JTU,ING"/>
    <s v="Green/Large"/>
    <x v="2"/>
    <n v="379.44900000000001"/>
    <n v="2.8027397260273972"/>
    <x v="0"/>
    <n v="360.47654999999997"/>
    <n v="341.50409999999999"/>
    <n v="303.55920000000003"/>
    <n v="219.2372"/>
    <n v="101.18640000000001"/>
  </r>
  <r>
    <s v="2O3Q4TPQ"/>
    <x v="0"/>
    <x v="0"/>
    <s v="Product_989VD"/>
    <n v="139.76"/>
    <n v="41"/>
    <x v="2"/>
    <s v="7x17x16 cm"/>
    <d v="2023-03-15T00:00:00"/>
    <d v="2024-01-01T00:00:00"/>
    <s v="JHVM3K"/>
    <s v="LSX,IUF"/>
    <s v="Green/Large"/>
    <x v="1"/>
    <n v="125.78399999999999"/>
    <n v="0.8"/>
    <x v="1"/>
    <n v="119.49479999999998"/>
    <n v="113.20559999999999"/>
    <n v="100.6272"/>
    <n v="72.675200000000004"/>
    <n v="33.542399999999994"/>
  </r>
  <r>
    <s v="M7ENB4I2"/>
    <x v="2"/>
    <x v="0"/>
    <s v="Product_84303"/>
    <n v="349.38"/>
    <n v="68"/>
    <x v="1"/>
    <s v="5x5x13 cm"/>
    <d v="2023-01-01T00:00:00"/>
    <d v="2026-01-01T00:00:00"/>
    <s v="IAKYOV"/>
    <s v="XNQ,4JG"/>
    <s v="Green/Large"/>
    <x v="1"/>
    <n v="314.44200000000001"/>
    <n v="3.0027397260273974"/>
    <x v="1"/>
    <n v="298.7199"/>
    <n v="282.99780000000004"/>
    <n v="251.55360000000002"/>
    <n v="181.67760000000001"/>
    <n v="83.851199999999992"/>
  </r>
  <r>
    <s v="VSIEQNSU"/>
    <x v="0"/>
    <x v="0"/>
    <s v="Product_900MX"/>
    <n v="47.97"/>
    <n v="94"/>
    <x v="0"/>
    <s v="11x11x8 cm"/>
    <d v="2023-07-30T00:00:00"/>
    <d v="2025-01-01T00:00:00"/>
    <s v="OJLFK5"/>
    <s v="C9A,9XX"/>
    <s v="Red/Small"/>
    <x v="2"/>
    <n v="43.173000000000002"/>
    <n v="1.4273972602739726"/>
    <x v="1"/>
    <n v="41.01435"/>
    <n v="38.855700000000006"/>
    <n v="34.538400000000003"/>
    <n v="24.944400000000002"/>
    <n v="11.512799999999999"/>
  </r>
  <r>
    <s v="2YOOL661"/>
    <x v="1"/>
    <x v="0"/>
    <s v="Product_4C841"/>
    <n v="97.35"/>
    <n v="97"/>
    <x v="0"/>
    <s v="5x14x9 cm"/>
    <d v="2023-01-01T00:00:00"/>
    <d v="2024-01-01T00:00:00"/>
    <s v="ITVC61"/>
    <s v="OK6,C19"/>
    <s v="Red/Small"/>
    <x v="4"/>
    <n v="87.614999999999995"/>
    <n v="1"/>
    <x v="1"/>
    <n v="83.234249999999989"/>
    <n v="78.853499999999997"/>
    <n v="70.091999999999999"/>
    <n v="50.622"/>
    <n v="23.363999999999997"/>
  </r>
  <r>
    <s v="SJ8KYVAA"/>
    <x v="0"/>
    <x v="0"/>
    <s v="Product_FKS6X"/>
    <n v="337.61"/>
    <n v="38"/>
    <x v="0"/>
    <s v="17x19x5 cm"/>
    <d v="2023-03-15T00:00:00"/>
    <d v="2025-01-01T00:00:00"/>
    <s v="62NPS7"/>
    <s v="2Y5,X95"/>
    <s v="Red/Small"/>
    <x v="4"/>
    <n v="303.84899999999999"/>
    <n v="1.8027397260273972"/>
    <x v="1"/>
    <n v="288.65654999999998"/>
    <n v="273.46409999999997"/>
    <n v="243.07920000000001"/>
    <n v="175.55720000000002"/>
    <n v="81.026399999999995"/>
  </r>
  <r>
    <s v="QL782QD1"/>
    <x v="1"/>
    <x v="0"/>
    <s v="Product_87WKD"/>
    <n v="462.84"/>
    <n v="46"/>
    <x v="2"/>
    <s v="14x17x12 cm"/>
    <d v="2023-01-01T00:00:00"/>
    <d v="2026-01-01T00:00:00"/>
    <s v="LCN484"/>
    <s v="FJG,W1G"/>
    <s v="Red/Small"/>
    <x v="3"/>
    <n v="416.55599999999998"/>
    <n v="3.0027397260273974"/>
    <x v="0"/>
    <n v="395.72819999999996"/>
    <n v="374.90039999999999"/>
    <n v="333.2448"/>
    <n v="240.67679999999999"/>
    <n v="111.08159999999999"/>
  </r>
  <r>
    <s v="B625105X"/>
    <x v="2"/>
    <x v="0"/>
    <s v="Product_JKGYD"/>
    <n v="248.8"/>
    <n v="36"/>
    <x v="0"/>
    <s v="5x7x20 cm"/>
    <d v="2023-07-30T00:00:00"/>
    <d v="2026-01-01T00:00:00"/>
    <s v="2WV27M"/>
    <s v="JR0,85S"/>
    <s v="Red/Small"/>
    <x v="0"/>
    <n v="223.92000000000002"/>
    <n v="2.4273972602739726"/>
    <x v="1"/>
    <n v="212.72400000000002"/>
    <n v="201.52800000000002"/>
    <n v="179.13600000000002"/>
    <n v="129.376"/>
    <n v="59.712000000000003"/>
  </r>
  <r>
    <s v="1Q7MRXUT"/>
    <x v="2"/>
    <x v="0"/>
    <s v="Product_DX3CR"/>
    <n v="394.05"/>
    <n v="95"/>
    <x v="0"/>
    <s v="13x11x5 cm"/>
    <d v="2023-07-30T00:00:00"/>
    <d v="2024-01-01T00:00:00"/>
    <s v="BW1BM0"/>
    <s v="EW7,UC9"/>
    <s v="Blue/Medium"/>
    <x v="0"/>
    <n v="354.64499999999998"/>
    <n v="0.42465753424657532"/>
    <x v="1"/>
    <n v="336.91274999999996"/>
    <n v="319.18049999999999"/>
    <n v="283.71600000000001"/>
    <n v="204.90600000000001"/>
    <n v="94.572000000000003"/>
  </r>
  <r>
    <s v="LM6LC6N6"/>
    <x v="2"/>
    <x v="0"/>
    <s v="Product_ARGOC"/>
    <n v="114.27"/>
    <n v="89"/>
    <x v="2"/>
    <s v="14x18x11 cm"/>
    <d v="2023-01-01T00:00:00"/>
    <d v="2026-01-01T00:00:00"/>
    <s v="9WJ51Q"/>
    <s v="YJQ,6NF"/>
    <s v="Green/Large"/>
    <x v="4"/>
    <n v="102.84299999999999"/>
    <n v="3.0027397260273974"/>
    <x v="1"/>
    <n v="97.700849999999988"/>
    <n v="92.558699999999988"/>
    <n v="82.2744"/>
    <n v="59.420400000000001"/>
    <n v="27.424799999999998"/>
  </r>
  <r>
    <s v="K5AM6G5Z"/>
    <x v="0"/>
    <x v="0"/>
    <s v="Product_MTRLS"/>
    <n v="279.05"/>
    <n v="48"/>
    <x v="0"/>
    <s v="12x11x14 cm"/>
    <d v="2023-01-01T00:00:00"/>
    <d v="2026-01-01T00:00:00"/>
    <s v="AHNNIF"/>
    <s v="4FM,507"/>
    <s v="Green/Large"/>
    <x v="2"/>
    <n v="251.14500000000001"/>
    <n v="3.0027397260273974"/>
    <x v="0"/>
    <n v="238.58775"/>
    <n v="226.03050000000002"/>
    <n v="200.91600000000003"/>
    <n v="145.10600000000002"/>
    <n v="66.971999999999994"/>
  </r>
  <r>
    <s v="35UD2OJ4"/>
    <x v="2"/>
    <x v="0"/>
    <s v="Product_DWBA9"/>
    <n v="47.28"/>
    <n v="41"/>
    <x v="0"/>
    <s v="6x16x6 cm"/>
    <d v="2023-03-15T00:00:00"/>
    <d v="2026-01-01T00:00:00"/>
    <s v="INEDWE"/>
    <s v="JHO,D35"/>
    <s v="Red/Small"/>
    <x v="0"/>
    <n v="42.552"/>
    <n v="2.8027397260273972"/>
    <x v="0"/>
    <n v="40.424399999999999"/>
    <n v="38.296799999999998"/>
    <n v="34.041600000000003"/>
    <n v="24.585600000000003"/>
    <n v="11.347199999999999"/>
  </r>
  <r>
    <s v="4WKMC653"/>
    <x v="0"/>
    <x v="0"/>
    <s v="Product_ZDONN"/>
    <n v="332.25"/>
    <n v="76"/>
    <x v="0"/>
    <s v="9x11x19 cm"/>
    <d v="2023-07-30T00:00:00"/>
    <d v="2024-01-01T00:00:00"/>
    <s v="S9QJ73"/>
    <s v="R0K,FVK"/>
    <s v="Green/Large"/>
    <x v="3"/>
    <n v="299.02499999999998"/>
    <n v="0.42465753424657532"/>
    <x v="1"/>
    <n v="284.07374999999996"/>
    <n v="269.1225"/>
    <n v="239.22"/>
    <n v="172.77"/>
    <n v="79.739999999999995"/>
  </r>
  <r>
    <s v="E0LZR6YR"/>
    <x v="2"/>
    <x v="0"/>
    <s v="Product_V0LX5"/>
    <n v="191.44"/>
    <n v="2"/>
    <x v="1"/>
    <s v="9x15x7 cm"/>
    <d v="2023-03-15T00:00:00"/>
    <d v="2025-01-01T00:00:00"/>
    <s v="LOMTPQ"/>
    <s v="HOE,1UZ"/>
    <s v="Red/Small"/>
    <x v="4"/>
    <n v="172.29599999999999"/>
    <n v="1.8027397260273972"/>
    <x v="1"/>
    <n v="163.68119999999999"/>
    <n v="155.06639999999999"/>
    <n v="137.83680000000001"/>
    <n v="99.5488"/>
    <n v="45.945599999999999"/>
  </r>
  <r>
    <s v="1VRFO4N7"/>
    <x v="2"/>
    <x v="0"/>
    <s v="Product_WIDQX"/>
    <n v="158.06"/>
    <n v="2"/>
    <x v="2"/>
    <s v="8x14x9 cm"/>
    <d v="2023-07-30T00:00:00"/>
    <d v="2024-01-01T00:00:00"/>
    <s v="MXKU89"/>
    <s v="26B,1YV"/>
    <s v="Blue/Medium"/>
    <x v="2"/>
    <n v="142.25399999999999"/>
    <n v="0.42465753424657532"/>
    <x v="1"/>
    <n v="135.14129999999997"/>
    <n v="128.02859999999998"/>
    <n v="113.8032"/>
    <n v="82.191200000000009"/>
    <n v="37.934399999999997"/>
  </r>
  <r>
    <s v="I7KU18QW"/>
    <x v="1"/>
    <x v="0"/>
    <s v="Product_RN6BB"/>
    <n v="195.29"/>
    <n v="69"/>
    <x v="1"/>
    <s v="5x12x6 cm"/>
    <d v="2023-03-15T00:00:00"/>
    <d v="2026-01-01T00:00:00"/>
    <s v="HKMJD3"/>
    <s v="9G6,1ST"/>
    <s v="Green/Large"/>
    <x v="2"/>
    <n v="175.761"/>
    <n v="2.8027397260273972"/>
    <x v="0"/>
    <n v="166.97295"/>
    <n v="158.1849"/>
    <n v="140.6088"/>
    <n v="101.5508"/>
    <n v="46.869599999999998"/>
  </r>
  <r>
    <s v="CBJUQH8N"/>
    <x v="3"/>
    <x v="0"/>
    <s v="Product_F9SAP"/>
    <n v="95.25"/>
    <n v="97"/>
    <x v="2"/>
    <s v="16x6x18 cm"/>
    <d v="2023-07-30T00:00:00"/>
    <d v="2024-01-01T00:00:00"/>
    <s v="R196DV"/>
    <s v="SG8,QXK"/>
    <s v="Green/Large"/>
    <x v="3"/>
    <n v="85.724999999999994"/>
    <n v="0.42465753424657532"/>
    <x v="1"/>
    <n v="81.438749999999985"/>
    <n v="77.152500000000003"/>
    <n v="68.58"/>
    <n v="49.53"/>
    <n v="22.86"/>
  </r>
  <r>
    <s v="XW0H5U2Z"/>
    <x v="1"/>
    <x v="0"/>
    <s v="Product_RY12M"/>
    <n v="464.58"/>
    <n v="97"/>
    <x v="1"/>
    <s v="8x13x5 cm"/>
    <d v="2023-03-15T00:00:00"/>
    <d v="2026-01-01T00:00:00"/>
    <s v="Y8UTM1"/>
    <s v="36L,E8P"/>
    <s v="Red/Small"/>
    <x v="3"/>
    <n v="418.12199999999996"/>
    <n v="2.8027397260273972"/>
    <x v="0"/>
    <n v="397.21589999999992"/>
    <n v="376.3098"/>
    <n v="334.49759999999998"/>
    <n v="241.58160000000001"/>
    <n v="111.49919999999999"/>
  </r>
  <r>
    <s v="F9EDE9SR"/>
    <x v="1"/>
    <x v="0"/>
    <s v="Product_LCONK"/>
    <n v="213.94"/>
    <n v="45"/>
    <x v="0"/>
    <s v="16x12x14 cm"/>
    <d v="2023-03-15T00:00:00"/>
    <d v="2025-01-01T00:00:00"/>
    <s v="83P1XX"/>
    <s v="LBK,S6J"/>
    <s v="Red/Small"/>
    <x v="4"/>
    <n v="192.54599999999999"/>
    <n v="1.8027397260273972"/>
    <x v="0"/>
    <n v="182.91869999999997"/>
    <n v="173.29140000000001"/>
    <n v="154.0368"/>
    <n v="111.2488"/>
    <n v="51.345599999999997"/>
  </r>
  <r>
    <s v="6K3E7DCP"/>
    <x v="1"/>
    <x v="0"/>
    <s v="Product_JUI8X"/>
    <n v="214.28"/>
    <n v="86"/>
    <x v="2"/>
    <s v="10x17x17 cm"/>
    <d v="2023-01-01T00:00:00"/>
    <d v="2025-01-01T00:00:00"/>
    <s v="3MEYJV"/>
    <s v="VGW,P9T"/>
    <s v="Green/Large"/>
    <x v="2"/>
    <n v="192.852"/>
    <n v="2.0027397260273974"/>
    <x v="1"/>
    <n v="183.20939999999999"/>
    <n v="173.5668"/>
    <n v="154.28160000000003"/>
    <n v="111.4256"/>
    <n v="51.427199999999999"/>
  </r>
  <r>
    <s v="A4GOO7FK"/>
    <x v="0"/>
    <x v="0"/>
    <s v="Product_YWB8A"/>
    <n v="25.75"/>
    <n v="94"/>
    <x v="2"/>
    <s v="7x5x5 cm"/>
    <d v="2023-03-15T00:00:00"/>
    <d v="2025-01-01T00:00:00"/>
    <s v="DP2YKF"/>
    <s v="8KL,PAA"/>
    <s v="Red/Small"/>
    <x v="4"/>
    <n v="23.175000000000001"/>
    <n v="1.8027397260273972"/>
    <x v="0"/>
    <n v="22.016249999999999"/>
    <n v="20.857500000000002"/>
    <n v="18.540000000000003"/>
    <n v="13.39"/>
    <n v="6.18"/>
  </r>
  <r>
    <s v="E7KE4O8N"/>
    <x v="3"/>
    <x v="0"/>
    <s v="Product_Q9HZC"/>
    <n v="449.9"/>
    <n v="25"/>
    <x v="2"/>
    <s v="11x14x16 cm"/>
    <d v="2023-01-01T00:00:00"/>
    <d v="2025-01-01T00:00:00"/>
    <s v="KSHOX4"/>
    <s v="1JF,GE3"/>
    <s v="Blue/Medium"/>
    <x v="0"/>
    <n v="404.90999999999997"/>
    <n v="2.0027397260273974"/>
    <x v="1"/>
    <n v="384.66449999999998"/>
    <n v="364.41899999999998"/>
    <n v="323.928"/>
    <n v="233.94800000000001"/>
    <n v="107.97599999999998"/>
  </r>
  <r>
    <s v="Z7G6518K"/>
    <x v="2"/>
    <x v="0"/>
    <s v="Product_4DQ6Y"/>
    <n v="485.23"/>
    <n v="11"/>
    <x v="2"/>
    <s v="8x14x12 cm"/>
    <d v="2023-03-15T00:00:00"/>
    <d v="2024-01-01T00:00:00"/>
    <s v="795N0A"/>
    <s v="Y0E,4VR"/>
    <s v="Blue/Medium"/>
    <x v="4"/>
    <n v="436.70699999999999"/>
    <n v="0.8"/>
    <x v="1"/>
    <n v="414.87164999999999"/>
    <n v="393.03629999999998"/>
    <n v="349.36560000000003"/>
    <n v="252.31960000000001"/>
    <n v="116.4552"/>
  </r>
  <r>
    <s v="2M86YJWM"/>
    <x v="0"/>
    <x v="0"/>
    <s v="Product_HG7OM"/>
    <n v="83.19"/>
    <n v="57"/>
    <x v="2"/>
    <s v="8x17x19 cm"/>
    <d v="2023-07-30T00:00:00"/>
    <d v="2025-01-01T00:00:00"/>
    <s v="YP5GTP"/>
    <s v="AT2,HNG"/>
    <s v="Green/Large"/>
    <x v="1"/>
    <n v="74.870999999999995"/>
    <n v="1.4273972602739726"/>
    <x v="0"/>
    <n v="71.127449999999996"/>
    <n v="67.383899999999997"/>
    <n v="59.896799999999999"/>
    <n v="43.258800000000001"/>
    <n v="19.965599999999998"/>
  </r>
  <r>
    <s v="G7DWU94K"/>
    <x v="0"/>
    <x v="0"/>
    <s v="Product_UND14"/>
    <n v="431.16"/>
    <n v="61"/>
    <x v="1"/>
    <s v="19x16x15 cm"/>
    <d v="2023-03-15T00:00:00"/>
    <d v="2024-01-01T00:00:00"/>
    <s v="SHKS99"/>
    <s v="42U,2VG"/>
    <s v="Green/Large"/>
    <x v="1"/>
    <n v="388.04400000000004"/>
    <n v="0.8"/>
    <x v="1"/>
    <n v="368.64180000000005"/>
    <n v="349.23960000000005"/>
    <n v="310.43520000000007"/>
    <n v="224.20320000000001"/>
    <n v="103.47840000000001"/>
  </r>
  <r>
    <s v="8BIDTYQ9"/>
    <x v="0"/>
    <x v="0"/>
    <s v="Product_P2QI7"/>
    <n v="435.62"/>
    <n v="15"/>
    <x v="0"/>
    <s v="20x20x5 cm"/>
    <d v="2023-03-15T00:00:00"/>
    <d v="2024-01-01T00:00:00"/>
    <s v="DBMSAH"/>
    <s v="CAA,WWS"/>
    <s v="Blue/Medium"/>
    <x v="1"/>
    <n v="392.05799999999999"/>
    <n v="0.8"/>
    <x v="1"/>
    <n v="372.45509999999996"/>
    <n v="352.85219999999998"/>
    <n v="313.64640000000003"/>
    <n v="226.5224"/>
    <n v="104.5488"/>
  </r>
  <r>
    <s v="36B8XKGU"/>
    <x v="2"/>
    <x v="0"/>
    <s v="Product_WWIYK"/>
    <n v="365.74"/>
    <n v="46"/>
    <x v="2"/>
    <s v="19x10x7 cm"/>
    <d v="2023-07-30T00:00:00"/>
    <d v="2024-01-01T00:00:00"/>
    <s v="W2I6PZ"/>
    <s v="150,G3W"/>
    <s v="Blue/Medium"/>
    <x v="1"/>
    <n v="329.166"/>
    <n v="0.42465753424657532"/>
    <x v="1"/>
    <n v="312.70769999999999"/>
    <n v="296.24939999999998"/>
    <n v="263.33280000000002"/>
    <n v="190.18480000000002"/>
    <n v="87.777599999999993"/>
  </r>
  <r>
    <s v="LM8U2EW1"/>
    <x v="2"/>
    <x v="0"/>
    <s v="Product_694XP"/>
    <n v="311.45"/>
    <n v="27"/>
    <x v="0"/>
    <s v="15x9x18 cm"/>
    <d v="2023-01-01T00:00:00"/>
    <d v="2026-01-01T00:00:00"/>
    <s v="WIXEUS"/>
    <s v="S90,B5T"/>
    <s v="Red/Small"/>
    <x v="0"/>
    <n v="280.30500000000001"/>
    <n v="3.0027397260273974"/>
    <x v="1"/>
    <n v="266.28974999999997"/>
    <n v="252.27450000000002"/>
    <n v="224.24400000000003"/>
    <n v="161.95400000000001"/>
    <n v="74.74799999999999"/>
  </r>
  <r>
    <s v="OQ9AIABV"/>
    <x v="3"/>
    <x v="0"/>
    <s v="Product_OMQ2X"/>
    <n v="295.49"/>
    <n v="11"/>
    <x v="1"/>
    <s v="13x20x18 cm"/>
    <d v="2023-01-01T00:00:00"/>
    <d v="2024-01-01T00:00:00"/>
    <s v="M9O9X7"/>
    <s v="1XJ,OZ0"/>
    <s v="Red/Small"/>
    <x v="1"/>
    <n v="265.94100000000003"/>
    <n v="1"/>
    <x v="1"/>
    <n v="252.64395000000002"/>
    <n v="239.34690000000003"/>
    <n v="212.75280000000004"/>
    <n v="153.65480000000002"/>
    <n v="70.917599999999993"/>
  </r>
  <r>
    <s v="VRCVXGAA"/>
    <x v="2"/>
    <x v="0"/>
    <s v="Product_FTXAG"/>
    <n v="438.43"/>
    <n v="36"/>
    <x v="0"/>
    <s v="14x12x17 cm"/>
    <d v="2023-01-01T00:00:00"/>
    <d v="2026-01-01T00:00:00"/>
    <s v="HR6KP7"/>
    <s v="DZO,FST"/>
    <s v="Red/Small"/>
    <x v="1"/>
    <n v="394.58699999999999"/>
    <n v="3.0027397260273974"/>
    <x v="0"/>
    <n v="374.85764999999998"/>
    <n v="355.12830000000002"/>
    <n v="315.6696"/>
    <n v="227.98360000000002"/>
    <n v="105.22319999999999"/>
  </r>
  <r>
    <s v="9OD56K4S"/>
    <x v="3"/>
    <x v="0"/>
    <s v="Product_WR5CH"/>
    <n v="472.7"/>
    <n v="64"/>
    <x v="0"/>
    <s v="18x5x9 cm"/>
    <d v="2023-03-15T00:00:00"/>
    <d v="2024-01-01T00:00:00"/>
    <s v="YLLJEH"/>
    <s v="W0U,M0J"/>
    <s v="Red/Small"/>
    <x v="3"/>
    <n v="425.43"/>
    <n v="0.8"/>
    <x v="1"/>
    <n v="404.1585"/>
    <n v="382.887"/>
    <n v="340.34400000000005"/>
    <n v="245.804"/>
    <n v="113.44799999999999"/>
  </r>
  <r>
    <s v="TQMQAKD8"/>
    <x v="3"/>
    <x v="0"/>
    <s v="Product_RS6BO"/>
    <n v="43.62"/>
    <n v="21"/>
    <x v="0"/>
    <s v="6x6x16 cm"/>
    <d v="2023-01-01T00:00:00"/>
    <d v="2024-01-01T00:00:00"/>
    <s v="A78A9V"/>
    <s v="B4E,5Y2"/>
    <s v="Blue/Medium"/>
    <x v="4"/>
    <n v="39.257999999999996"/>
    <n v="1"/>
    <x v="1"/>
    <n v="37.295099999999991"/>
    <n v="35.3322"/>
    <n v="31.406399999999998"/>
    <n v="22.682399999999998"/>
    <n v="10.4688"/>
  </r>
  <r>
    <s v="6OEEVRFC"/>
    <x v="3"/>
    <x v="0"/>
    <s v="Product_XVJX1"/>
    <n v="261.89999999999998"/>
    <n v="30"/>
    <x v="2"/>
    <s v="20x13x6 cm"/>
    <d v="2023-03-15T00:00:00"/>
    <d v="2025-01-01T00:00:00"/>
    <s v="RPW4FS"/>
    <s v="R94,XPN"/>
    <s v="Blue/Medium"/>
    <x v="2"/>
    <n v="235.70999999999998"/>
    <n v="1.8027397260273972"/>
    <x v="1"/>
    <n v="223.92449999999997"/>
    <n v="212.13899999999998"/>
    <n v="188.56799999999998"/>
    <n v="136.18799999999999"/>
    <n v="62.855999999999995"/>
  </r>
  <r>
    <s v="2QCGINB6"/>
    <x v="1"/>
    <x v="0"/>
    <s v="Product_46HGL"/>
    <n v="288.37"/>
    <n v="90"/>
    <x v="0"/>
    <s v="12x6x12 cm"/>
    <d v="2023-01-01T00:00:00"/>
    <d v="2024-01-01T00:00:00"/>
    <s v="48KIAL"/>
    <s v="0QA,CP3"/>
    <s v="Red/Small"/>
    <x v="2"/>
    <n v="259.53300000000002"/>
    <n v="1"/>
    <x v="1"/>
    <n v="246.55635000000001"/>
    <n v="233.57970000000003"/>
    <n v="207.62640000000002"/>
    <n v="149.95240000000001"/>
    <n v="69.208799999999997"/>
  </r>
  <r>
    <s v="6TOKQ03K"/>
    <x v="1"/>
    <x v="0"/>
    <s v="Product_PS2J4"/>
    <n v="491.41"/>
    <n v="62"/>
    <x v="1"/>
    <s v="9x11x13 cm"/>
    <d v="2023-07-30T00:00:00"/>
    <d v="2024-01-01T00:00:00"/>
    <s v="GFLPN7"/>
    <s v="7B9,CSK"/>
    <s v="Red/Small"/>
    <x v="0"/>
    <n v="442.26900000000001"/>
    <n v="0.42465753424657532"/>
    <x v="1"/>
    <n v="420.15555000000001"/>
    <n v="398.0421"/>
    <n v="353.8152"/>
    <n v="255.53320000000002"/>
    <n v="117.9384"/>
  </r>
  <r>
    <s v="EY2Y8ZAJ"/>
    <x v="1"/>
    <x v="0"/>
    <s v="Product_60QPK"/>
    <n v="277.97000000000003"/>
    <n v="51"/>
    <x v="0"/>
    <s v="9x20x18 cm"/>
    <d v="2023-03-15T00:00:00"/>
    <d v="2026-01-01T00:00:00"/>
    <s v="W9C3LI"/>
    <s v="KMW,4RI"/>
    <s v="Red/Small"/>
    <x v="2"/>
    <n v="250.17300000000003"/>
    <n v="2.8027397260273972"/>
    <x v="0"/>
    <n v="237.66435000000001"/>
    <n v="225.15570000000002"/>
    <n v="200.13840000000005"/>
    <n v="144.54440000000002"/>
    <n v="66.712800000000001"/>
  </r>
  <r>
    <s v="YA8EYE5U"/>
    <x v="0"/>
    <x v="0"/>
    <s v="Product_XTSBB"/>
    <n v="215.78"/>
    <n v="41"/>
    <x v="1"/>
    <s v="10x18x7 cm"/>
    <d v="2023-07-30T00:00:00"/>
    <d v="2025-01-01T00:00:00"/>
    <s v="LOTSDA"/>
    <s v="NV8,6CN"/>
    <s v="Green/Large"/>
    <x v="1"/>
    <n v="194.202"/>
    <n v="1.4273972602739726"/>
    <x v="1"/>
    <n v="184.49189999999999"/>
    <n v="174.7818"/>
    <n v="155.36160000000001"/>
    <n v="112.2056"/>
    <n v="51.787199999999999"/>
  </r>
  <r>
    <s v="6VY3FQB8"/>
    <x v="2"/>
    <x v="0"/>
    <s v="Product_6QOIV"/>
    <n v="13.89"/>
    <n v="58"/>
    <x v="0"/>
    <s v="11x19x20 cm"/>
    <d v="2023-03-15T00:00:00"/>
    <d v="2024-01-01T00:00:00"/>
    <s v="BH8CU3"/>
    <s v="ABT,3WP"/>
    <s v="Green/Large"/>
    <x v="4"/>
    <n v="12.501000000000001"/>
    <n v="0.8"/>
    <x v="1"/>
    <n v="11.875950000000001"/>
    <n v="11.250900000000001"/>
    <n v="10.000800000000002"/>
    <n v="7.2228000000000003"/>
    <n v="3.3336000000000001"/>
  </r>
  <r>
    <s v="3SE7G81U"/>
    <x v="3"/>
    <x v="0"/>
    <s v="Product_932GK"/>
    <n v="395.6"/>
    <n v="41"/>
    <x v="1"/>
    <s v="7x17x5 cm"/>
    <d v="2023-01-01T00:00:00"/>
    <d v="2024-01-01T00:00:00"/>
    <s v="U8R52F"/>
    <s v="UM3,YYK"/>
    <s v="Red/Small"/>
    <x v="1"/>
    <n v="356.04"/>
    <n v="1"/>
    <x v="1"/>
    <n v="338.238"/>
    <n v="320.43600000000004"/>
    <n v="284.83200000000005"/>
    <n v="205.71200000000002"/>
    <n v="94.944000000000003"/>
  </r>
  <r>
    <s v="A23P19Y5"/>
    <x v="2"/>
    <x v="0"/>
    <s v="Product_VYR9L"/>
    <n v="413.58"/>
    <n v="9"/>
    <x v="0"/>
    <s v="9x20x5 cm"/>
    <d v="2023-07-30T00:00:00"/>
    <d v="2026-01-01T00:00:00"/>
    <s v="RL92PL"/>
    <s v="6KL,G10"/>
    <s v="Red/Small"/>
    <x v="3"/>
    <n v="372.22199999999998"/>
    <n v="2.4273972602739726"/>
    <x v="0"/>
    <n v="353.61089999999996"/>
    <n v="334.99979999999999"/>
    <n v="297.77760000000001"/>
    <n v="215.0616"/>
    <n v="99.259199999999993"/>
  </r>
  <r>
    <s v="SSZY5JZO"/>
    <x v="3"/>
    <x v="0"/>
    <s v="Product_NBIRT"/>
    <n v="456.92"/>
    <n v="35"/>
    <x v="0"/>
    <s v="15x12x8 cm"/>
    <d v="2023-07-30T00:00:00"/>
    <d v="2025-01-01T00:00:00"/>
    <s v="OV6E72"/>
    <s v="7QI,JL1"/>
    <s v="Red/Small"/>
    <x v="4"/>
    <n v="411.22800000000001"/>
    <n v="1.4273972602739726"/>
    <x v="1"/>
    <n v="390.66660000000002"/>
    <n v="370.10520000000002"/>
    <n v="328.98240000000004"/>
    <n v="237.59840000000003"/>
    <n v="109.66079999999999"/>
  </r>
  <r>
    <s v="A4GLN2XQ"/>
    <x v="0"/>
    <x v="0"/>
    <s v="Product_99HY2"/>
    <n v="375.62"/>
    <n v="77"/>
    <x v="0"/>
    <s v="17x11x6 cm"/>
    <d v="2023-07-30T00:00:00"/>
    <d v="2025-01-01T00:00:00"/>
    <s v="51IORU"/>
    <s v="LFP,NGP"/>
    <s v="Red/Small"/>
    <x v="4"/>
    <n v="338.05799999999999"/>
    <n v="1.4273972602739726"/>
    <x v="1"/>
    <n v="321.1551"/>
    <n v="304.25220000000002"/>
    <n v="270.44639999999998"/>
    <n v="195.32240000000002"/>
    <n v="90.148799999999994"/>
  </r>
  <r>
    <s v="TNO2W83L"/>
    <x v="2"/>
    <x v="0"/>
    <s v="Product_AMSRX"/>
    <n v="266.05"/>
    <n v="78"/>
    <x v="1"/>
    <s v="12x13x17 cm"/>
    <d v="2023-07-30T00:00:00"/>
    <d v="2026-01-01T00:00:00"/>
    <s v="WYEMDI"/>
    <s v="VF3,VVT"/>
    <s v="Green/Large"/>
    <x v="2"/>
    <n v="239.44499999999999"/>
    <n v="2.4273972602739726"/>
    <x v="1"/>
    <n v="227.47274999999999"/>
    <n v="215.50049999999999"/>
    <n v="191.55600000000001"/>
    <n v="138.346"/>
    <n v="63.852000000000004"/>
  </r>
  <r>
    <s v="AC91MYW3"/>
    <x v="3"/>
    <x v="0"/>
    <s v="Product_OX4ZE"/>
    <n v="434.22"/>
    <n v="83"/>
    <x v="2"/>
    <s v="18x19x7 cm"/>
    <d v="2023-01-01T00:00:00"/>
    <d v="2025-01-01T00:00:00"/>
    <s v="RKNZ0I"/>
    <s v="ZEJ,YT7"/>
    <s v="Green/Large"/>
    <x v="4"/>
    <n v="390.798"/>
    <n v="2.0027397260273974"/>
    <x v="1"/>
    <n v="371.25809999999996"/>
    <n v="351.71820000000002"/>
    <n v="312.63840000000005"/>
    <n v="225.79440000000002"/>
    <n v="104.2128"/>
  </r>
  <r>
    <s v="8BHPNWHE"/>
    <x v="1"/>
    <x v="0"/>
    <s v="Product_S9IXY"/>
    <n v="65.17"/>
    <n v="84"/>
    <x v="1"/>
    <s v="13x8x6 cm"/>
    <d v="2023-07-30T00:00:00"/>
    <d v="2026-01-01T00:00:00"/>
    <s v="7D3YKX"/>
    <s v="D0Y,GBL"/>
    <s v="Blue/Medium"/>
    <x v="0"/>
    <n v="58.652999999999999"/>
    <n v="2.4273972602739726"/>
    <x v="0"/>
    <n v="55.720349999999996"/>
    <n v="52.787700000000001"/>
    <n v="46.922400000000003"/>
    <n v="33.888400000000004"/>
    <n v="15.640799999999999"/>
  </r>
  <r>
    <s v="HZYT0PGF"/>
    <x v="3"/>
    <x v="0"/>
    <s v="Product_9YPEM"/>
    <n v="364.58"/>
    <n v="76"/>
    <x v="2"/>
    <s v="10x12x9 cm"/>
    <d v="2023-07-30T00:00:00"/>
    <d v="2024-01-01T00:00:00"/>
    <s v="HCQHMP"/>
    <s v="MKL,0KI"/>
    <s v="Blue/Medium"/>
    <x v="0"/>
    <n v="328.12199999999996"/>
    <n v="0.42465753424657532"/>
    <x v="1"/>
    <n v="311.71589999999992"/>
    <n v="295.3098"/>
    <n v="262.49759999999998"/>
    <n v="189.58160000000001"/>
    <n v="87.499199999999988"/>
  </r>
  <r>
    <s v="2QAW13K8"/>
    <x v="3"/>
    <x v="0"/>
    <s v="Product_0D5GL"/>
    <n v="372.93"/>
    <n v="29"/>
    <x v="1"/>
    <s v="13x5x7 cm"/>
    <d v="2023-03-15T00:00:00"/>
    <d v="2024-01-01T00:00:00"/>
    <s v="R22DKX"/>
    <s v="LZY,WVL"/>
    <s v="Green/Large"/>
    <x v="0"/>
    <n v="335.637"/>
    <n v="0.8"/>
    <x v="1"/>
    <n v="318.85514999999998"/>
    <n v="302.07330000000002"/>
    <n v="268.50960000000003"/>
    <n v="193.92360000000002"/>
    <n v="89.503199999999993"/>
  </r>
  <r>
    <s v="1VIB8E4Y"/>
    <x v="0"/>
    <x v="0"/>
    <s v="Product_S304K"/>
    <n v="235.76"/>
    <n v="20"/>
    <x v="1"/>
    <s v="16x17x11 cm"/>
    <d v="2023-03-15T00:00:00"/>
    <d v="2025-01-01T00:00:00"/>
    <s v="DPRND9"/>
    <s v="CTB,B7S"/>
    <s v="Green/Large"/>
    <x v="2"/>
    <n v="212.184"/>
    <n v="1.8027397260273972"/>
    <x v="1"/>
    <n v="201.57479999999998"/>
    <n v="190.96559999999999"/>
    <n v="169.74720000000002"/>
    <n v="122.59520000000001"/>
    <n v="56.582399999999993"/>
  </r>
  <r>
    <s v="5UMCB2FX"/>
    <x v="2"/>
    <x v="0"/>
    <s v="Product_8IJT1"/>
    <n v="295.5"/>
    <n v="56"/>
    <x v="2"/>
    <s v="6x16x9 cm"/>
    <d v="2023-07-30T00:00:00"/>
    <d v="2026-01-01T00:00:00"/>
    <s v="Y8HHET"/>
    <s v="CD8,AZW"/>
    <s v="Blue/Medium"/>
    <x v="0"/>
    <n v="265.95"/>
    <n v="2.4273972602739726"/>
    <x v="1"/>
    <n v="252.65249999999997"/>
    <n v="239.35499999999999"/>
    <n v="212.76"/>
    <n v="153.66"/>
    <n v="70.92"/>
  </r>
  <r>
    <s v="O8Z2FKAQ"/>
    <x v="0"/>
    <x v="0"/>
    <s v="Product_MT09C"/>
    <n v="95.5"/>
    <n v="21"/>
    <x v="2"/>
    <s v="9x7x17 cm"/>
    <d v="2023-03-15T00:00:00"/>
    <d v="2026-01-01T00:00:00"/>
    <s v="XM7UB1"/>
    <s v="J33,P35"/>
    <s v="Green/Large"/>
    <x v="4"/>
    <n v="85.95"/>
    <n v="2.8027397260273972"/>
    <x v="0"/>
    <n v="81.652500000000003"/>
    <n v="77.355000000000004"/>
    <n v="68.760000000000005"/>
    <n v="49.660000000000004"/>
    <n v="22.919999999999998"/>
  </r>
  <r>
    <s v="TUEIZ0C3"/>
    <x v="2"/>
    <x v="0"/>
    <s v="Product_A1SWK"/>
    <n v="484.51"/>
    <n v="3"/>
    <x v="2"/>
    <s v="19x12x7 cm"/>
    <d v="2023-03-15T00:00:00"/>
    <d v="2026-01-01T00:00:00"/>
    <s v="E4LI8P"/>
    <s v="ZVP,71M"/>
    <s v="Blue/Medium"/>
    <x v="3"/>
    <n v="436.05899999999997"/>
    <n v="2.8027397260273972"/>
    <x v="0"/>
    <n v="414.25604999999996"/>
    <n v="392.45310000000001"/>
    <n v="348.84719999999999"/>
    <n v="251.9452"/>
    <n v="116.2824"/>
  </r>
  <r>
    <s v="L6PR8FRV"/>
    <x v="2"/>
    <x v="0"/>
    <s v="Product_EBHWQ"/>
    <n v="93.67"/>
    <n v="82"/>
    <x v="2"/>
    <s v="15x9x11 cm"/>
    <d v="2023-03-15T00:00:00"/>
    <d v="2025-01-01T00:00:00"/>
    <s v="ES2XZC"/>
    <s v="QGJ,111"/>
    <s v="Red/Small"/>
    <x v="2"/>
    <n v="84.302999999999997"/>
    <n v="1.8027397260273972"/>
    <x v="0"/>
    <n v="80.087849999999989"/>
    <n v="75.872699999999995"/>
    <n v="67.442400000000006"/>
    <n v="48.708400000000005"/>
    <n v="22.480799999999999"/>
  </r>
  <r>
    <s v="OY2ZL8WT"/>
    <x v="0"/>
    <x v="0"/>
    <s v="Product_ZNMN7"/>
    <n v="15.02"/>
    <n v="64"/>
    <x v="1"/>
    <s v="11x14x20 cm"/>
    <d v="2023-01-01T00:00:00"/>
    <d v="2024-01-01T00:00:00"/>
    <s v="IU914I"/>
    <s v="TXE,98O"/>
    <s v="Blue/Medium"/>
    <x v="4"/>
    <n v="13.517999999999999"/>
    <n v="1"/>
    <x v="1"/>
    <n v="12.842099999999999"/>
    <n v="12.1662"/>
    <n v="10.814399999999999"/>
    <n v="7.8104000000000005"/>
    <n v="3.6047999999999996"/>
  </r>
  <r>
    <s v="55I9TQIE"/>
    <x v="2"/>
    <x v="0"/>
    <s v="Product_QAADN"/>
    <n v="19.420000000000002"/>
    <n v="65"/>
    <x v="1"/>
    <s v="19x7x15 cm"/>
    <d v="2023-03-15T00:00:00"/>
    <d v="2025-01-01T00:00:00"/>
    <s v="JZU8QW"/>
    <s v="DUH,WQM"/>
    <s v="Green/Large"/>
    <x v="1"/>
    <n v="17.478000000000002"/>
    <n v="1.8027397260273972"/>
    <x v="1"/>
    <n v="16.604099999999999"/>
    <n v="15.730200000000002"/>
    <n v="13.982400000000002"/>
    <n v="10.098400000000002"/>
    <n v="4.6608000000000001"/>
  </r>
  <r>
    <s v="IAHKHW52"/>
    <x v="2"/>
    <x v="0"/>
    <s v="Product_2U4Z9"/>
    <n v="63.43"/>
    <n v="28"/>
    <x v="0"/>
    <s v="14x20x8 cm"/>
    <d v="2023-07-30T00:00:00"/>
    <d v="2024-01-01T00:00:00"/>
    <s v="ZT2CXA"/>
    <s v="C6F,SXJ"/>
    <s v="Blue/Medium"/>
    <x v="4"/>
    <n v="57.087000000000003"/>
    <n v="0.42465753424657532"/>
    <x v="1"/>
    <n v="54.23265"/>
    <n v="51.378300000000003"/>
    <n v="45.669600000000003"/>
    <n v="32.983600000000003"/>
    <n v="15.223199999999999"/>
  </r>
  <r>
    <s v="P8QKKF5X"/>
    <x v="0"/>
    <x v="0"/>
    <s v="Product_Q5NUY"/>
    <n v="41.99"/>
    <n v="33"/>
    <x v="1"/>
    <s v="11x10x10 cm"/>
    <d v="2023-01-01T00:00:00"/>
    <d v="2025-01-01T00:00:00"/>
    <s v="Z5O0GH"/>
    <s v="6P8,PXC"/>
    <s v="Blue/Medium"/>
    <x v="1"/>
    <n v="37.791000000000004"/>
    <n v="2.0027397260273974"/>
    <x v="0"/>
    <n v="35.901450000000004"/>
    <n v="34.011900000000004"/>
    <n v="30.232800000000005"/>
    <n v="21.834800000000001"/>
    <n v="10.0776"/>
  </r>
  <r>
    <s v="P6MKOZAD"/>
    <x v="1"/>
    <x v="0"/>
    <s v="Product_E7TWZ"/>
    <n v="347.67"/>
    <n v="89"/>
    <x v="2"/>
    <s v="20x10x6 cm"/>
    <d v="2023-01-01T00:00:00"/>
    <d v="2026-01-01T00:00:00"/>
    <s v="NGCN5X"/>
    <s v="785,S1Q"/>
    <s v="Red/Small"/>
    <x v="0"/>
    <n v="312.90300000000002"/>
    <n v="3.0027397260273974"/>
    <x v="0"/>
    <n v="297.25785000000002"/>
    <n v="281.61270000000002"/>
    <n v="250.32240000000002"/>
    <n v="180.78840000000002"/>
    <n v="83.440799999999996"/>
  </r>
  <r>
    <s v="CLSJTZO8"/>
    <x v="0"/>
    <x v="0"/>
    <s v="Product_050JS"/>
    <n v="486.25"/>
    <n v="73"/>
    <x v="2"/>
    <s v="10x20x18 cm"/>
    <d v="2023-01-01T00:00:00"/>
    <d v="2024-01-01T00:00:00"/>
    <s v="HITUL0"/>
    <s v="4C9,U43"/>
    <s v="Blue/Medium"/>
    <x v="0"/>
    <n v="437.625"/>
    <n v="1"/>
    <x v="1"/>
    <n v="415.74374999999998"/>
    <n v="393.86250000000001"/>
    <n v="350.1"/>
    <n v="252.85000000000002"/>
    <n v="116.69999999999999"/>
  </r>
  <r>
    <s v="8YBRGWA9"/>
    <x v="1"/>
    <x v="0"/>
    <s v="Product_Y6XR9"/>
    <n v="437.17"/>
    <n v="77"/>
    <x v="0"/>
    <s v="20x5x11 cm"/>
    <d v="2023-01-01T00:00:00"/>
    <d v="2024-01-01T00:00:00"/>
    <s v="KOASXH"/>
    <s v="CBE,IM9"/>
    <s v="Green/Large"/>
    <x v="4"/>
    <n v="393.45300000000003"/>
    <n v="1"/>
    <x v="1"/>
    <n v="373.78035"/>
    <n v="354.10770000000002"/>
    <n v="314.76240000000007"/>
    <n v="227.32840000000002"/>
    <n v="104.9208"/>
  </r>
  <r>
    <s v="SAWJMP9R"/>
    <x v="2"/>
    <x v="0"/>
    <s v="Product_3N19E"/>
    <n v="28.41"/>
    <n v="82"/>
    <x v="0"/>
    <s v="16x7x9 cm"/>
    <d v="2023-01-01T00:00:00"/>
    <d v="2024-01-01T00:00:00"/>
    <s v="O0WU15"/>
    <s v="KUL,VYO"/>
    <s v="Green/Large"/>
    <x v="3"/>
    <n v="25.568999999999999"/>
    <n v="1"/>
    <x v="1"/>
    <n v="24.29055"/>
    <n v="23.0121"/>
    <n v="20.455200000000001"/>
    <n v="14.773200000000001"/>
    <n v="6.8183999999999996"/>
  </r>
  <r>
    <s v="7M8QXFBV"/>
    <x v="2"/>
    <x v="0"/>
    <s v="Product_YT02P"/>
    <n v="18.8"/>
    <n v="15"/>
    <x v="0"/>
    <s v="16x10x16 cm"/>
    <d v="2023-03-15T00:00:00"/>
    <d v="2026-01-01T00:00:00"/>
    <s v="VHGUW0"/>
    <s v="28I,S2B"/>
    <s v="Green/Large"/>
    <x v="4"/>
    <n v="16.920000000000002"/>
    <n v="2.8027397260273972"/>
    <x v="1"/>
    <n v="16.074000000000002"/>
    <n v="15.228000000000002"/>
    <n v="13.536000000000001"/>
    <n v="9.7760000000000016"/>
    <n v="4.5119999999999996"/>
  </r>
  <r>
    <s v="ZBPOBUJ5"/>
    <x v="3"/>
    <x v="0"/>
    <s v="Product_QYYTI"/>
    <n v="92.13"/>
    <n v="43"/>
    <x v="1"/>
    <s v="13x7x10 cm"/>
    <d v="2023-01-01T00:00:00"/>
    <d v="2026-01-01T00:00:00"/>
    <s v="8SHH4L"/>
    <s v="HA2,B2B"/>
    <s v="Blue/Medium"/>
    <x v="1"/>
    <n v="82.917000000000002"/>
    <n v="3.0027397260273974"/>
    <x v="0"/>
    <n v="78.771149999999992"/>
    <n v="74.62530000000001"/>
    <n v="66.333600000000004"/>
    <n v="47.907600000000002"/>
    <n v="22.111199999999997"/>
  </r>
  <r>
    <s v="R7QQ0ROY"/>
    <x v="3"/>
    <x v="0"/>
    <s v="Product_C18PY"/>
    <n v="252.37"/>
    <n v="60"/>
    <x v="1"/>
    <s v="19x7x5 cm"/>
    <d v="2023-07-30T00:00:00"/>
    <d v="2024-01-01T00:00:00"/>
    <s v="5VIEWQ"/>
    <s v="A84,TCN"/>
    <s v="Green/Large"/>
    <x v="0"/>
    <n v="227.13300000000001"/>
    <n v="0.42465753424657532"/>
    <x v="1"/>
    <n v="215.77635000000001"/>
    <n v="204.41970000000001"/>
    <n v="181.70640000000003"/>
    <n v="131.23240000000001"/>
    <n v="60.568799999999996"/>
  </r>
  <r>
    <s v="I6FUIG04"/>
    <x v="0"/>
    <x v="0"/>
    <s v="Product_M36CE"/>
    <n v="483.23"/>
    <n v="97"/>
    <x v="0"/>
    <s v="19x6x11 cm"/>
    <d v="2023-03-15T00:00:00"/>
    <d v="2024-01-01T00:00:00"/>
    <s v="L4IGXW"/>
    <s v="OYG,ZX8"/>
    <s v="Green/Large"/>
    <x v="1"/>
    <n v="434.90700000000004"/>
    <n v="0.8"/>
    <x v="1"/>
    <n v="413.16165000000001"/>
    <n v="391.41630000000004"/>
    <n v="347.92560000000003"/>
    <n v="251.27960000000002"/>
    <n v="115.9752"/>
  </r>
  <r>
    <s v="EP0CNV80"/>
    <x v="1"/>
    <x v="0"/>
    <s v="Product_WJS5K"/>
    <n v="164.03"/>
    <n v="94"/>
    <x v="2"/>
    <s v="13x8x18 cm"/>
    <d v="2023-07-30T00:00:00"/>
    <d v="2025-01-01T00:00:00"/>
    <s v="LGN74G"/>
    <s v="7K0,SIB"/>
    <s v="Red/Small"/>
    <x v="2"/>
    <n v="147.62700000000001"/>
    <n v="1.4273972602739726"/>
    <x v="0"/>
    <n v="140.24565000000001"/>
    <n v="132.86430000000001"/>
    <n v="118.10160000000002"/>
    <n v="85.295600000000007"/>
    <n v="39.367199999999997"/>
  </r>
  <r>
    <s v="9SS05MR1"/>
    <x v="3"/>
    <x v="0"/>
    <s v="Product_UHT7M"/>
    <n v="212.56"/>
    <n v="67"/>
    <x v="0"/>
    <s v="20x8x5 cm"/>
    <d v="2023-07-30T00:00:00"/>
    <d v="2024-01-01T00:00:00"/>
    <s v="5IEFB6"/>
    <s v="RCB,HHC"/>
    <s v="Green/Large"/>
    <x v="4"/>
    <n v="191.304"/>
    <n v="0.42465753424657532"/>
    <x v="1"/>
    <n v="181.7388"/>
    <n v="172.17359999999999"/>
    <n v="153.04320000000001"/>
    <n v="110.5312"/>
    <n v="51.014400000000002"/>
  </r>
  <r>
    <s v="EW3JUM2H"/>
    <x v="2"/>
    <x v="0"/>
    <s v="Product_1NCN3"/>
    <n v="234.68"/>
    <n v="19"/>
    <x v="1"/>
    <s v="17x8x14 cm"/>
    <d v="2023-03-15T00:00:00"/>
    <d v="2024-01-01T00:00:00"/>
    <s v="6MTB3B"/>
    <s v="9YU,WXP"/>
    <s v="Red/Small"/>
    <x v="2"/>
    <n v="211.21199999999999"/>
    <n v="0.8"/>
    <x v="1"/>
    <n v="200.65139999999997"/>
    <n v="190.0908"/>
    <n v="168.96960000000001"/>
    <n v="122.03360000000001"/>
    <n v="56.3232"/>
  </r>
  <r>
    <s v="9EJM1SBI"/>
    <x v="3"/>
    <x v="0"/>
    <s v="Product_IBYBQ"/>
    <n v="56.86"/>
    <n v="15"/>
    <x v="2"/>
    <s v="13x16x20 cm"/>
    <d v="2023-01-01T00:00:00"/>
    <d v="2026-01-01T00:00:00"/>
    <s v="OH8Z3I"/>
    <s v="LBA,ZNN"/>
    <s v="Green/Large"/>
    <x v="2"/>
    <n v="51.173999999999999"/>
    <n v="3.0027397260273974"/>
    <x v="0"/>
    <n v="48.615299999999998"/>
    <n v="46.056600000000003"/>
    <n v="40.9392"/>
    <n v="29.5672"/>
    <n v="13.6464"/>
  </r>
  <r>
    <s v="F6BCZUMK"/>
    <x v="3"/>
    <x v="0"/>
    <s v="Product_Y2W4D"/>
    <n v="404.01"/>
    <n v="37"/>
    <x v="2"/>
    <s v="18x14x14 cm"/>
    <d v="2023-01-01T00:00:00"/>
    <d v="2026-01-01T00:00:00"/>
    <s v="5SG6RU"/>
    <s v="JWH,T70"/>
    <s v="Blue/Medium"/>
    <x v="2"/>
    <n v="363.60899999999998"/>
    <n v="3.0027397260273974"/>
    <x v="0"/>
    <n v="345.42854999999997"/>
    <n v="327.24809999999997"/>
    <n v="290.88720000000001"/>
    <n v="210.08520000000001"/>
    <n v="96.962399999999988"/>
  </r>
  <r>
    <s v="61Z6QF2X"/>
    <x v="3"/>
    <x v="0"/>
    <s v="Product_UXZRW"/>
    <n v="304.13"/>
    <n v="15"/>
    <x v="2"/>
    <s v="7x11x11 cm"/>
    <d v="2023-07-30T00:00:00"/>
    <d v="2025-01-01T00:00:00"/>
    <s v="Z2TRB8"/>
    <s v="UJE,SSO"/>
    <s v="Green/Large"/>
    <x v="2"/>
    <n v="273.71699999999998"/>
    <n v="1.4273972602739726"/>
    <x v="0"/>
    <n v="260.03114999999997"/>
    <n v="246.34529999999998"/>
    <n v="218.9736"/>
    <n v="158.14760000000001"/>
    <n v="72.991199999999992"/>
  </r>
  <r>
    <s v="ZE620S0T"/>
    <x v="3"/>
    <x v="0"/>
    <s v="Product_LM1DC"/>
    <n v="201.21"/>
    <n v="97"/>
    <x v="0"/>
    <s v="7x19x6 cm"/>
    <d v="2023-07-30T00:00:00"/>
    <d v="2025-01-01T00:00:00"/>
    <s v="DVYEAJ"/>
    <s v="J39,HI6"/>
    <s v="Red/Small"/>
    <x v="0"/>
    <n v="181.089"/>
    <n v="1.4273972602739726"/>
    <x v="0"/>
    <n v="172.03455"/>
    <n v="162.98009999999999"/>
    <n v="144.87120000000002"/>
    <n v="104.62920000000001"/>
    <n v="48.290399999999998"/>
  </r>
  <r>
    <s v="N8WQ3D75"/>
    <x v="2"/>
    <x v="0"/>
    <s v="Product_PU0ZH"/>
    <n v="135.66999999999999"/>
    <n v="42"/>
    <x v="2"/>
    <s v="7x10x15 cm"/>
    <d v="2023-01-01T00:00:00"/>
    <d v="2026-01-01T00:00:00"/>
    <s v="O64FHL"/>
    <s v="74H,W57"/>
    <s v="Blue/Medium"/>
    <x v="2"/>
    <n v="122.10299999999998"/>
    <n v="3.0027397260273974"/>
    <x v="0"/>
    <n v="115.99784999999997"/>
    <n v="109.89269999999999"/>
    <n v="97.682399999999987"/>
    <n v="70.548400000000001"/>
    <n v="32.560799999999993"/>
  </r>
  <r>
    <s v="GTT8JEYD"/>
    <x v="1"/>
    <x v="0"/>
    <s v="Product_TND7W"/>
    <n v="374.09"/>
    <n v="16"/>
    <x v="0"/>
    <s v="15x6x8 cm"/>
    <d v="2023-07-30T00:00:00"/>
    <d v="2024-01-01T00:00:00"/>
    <s v="P8HVZ3"/>
    <s v="Y4B,UN8"/>
    <s v="Red/Small"/>
    <x v="2"/>
    <n v="336.68099999999998"/>
    <n v="0.42465753424657532"/>
    <x v="1"/>
    <n v="319.84694999999999"/>
    <n v="303.0129"/>
    <n v="269.34480000000002"/>
    <n v="194.52679999999998"/>
    <n v="89.781599999999997"/>
  </r>
  <r>
    <s v="MWJXDL9Z"/>
    <x v="0"/>
    <x v="0"/>
    <s v="Product_NKIVC"/>
    <n v="369.3"/>
    <n v="41"/>
    <x v="0"/>
    <s v="19x5x7 cm"/>
    <d v="2023-07-30T00:00:00"/>
    <d v="2026-01-01T00:00:00"/>
    <s v="GDHRPU"/>
    <s v="39X,CTW"/>
    <s v="Green/Large"/>
    <x v="0"/>
    <n v="332.37"/>
    <n v="2.4273972602739726"/>
    <x v="0"/>
    <n v="315.75149999999996"/>
    <n v="299.13300000000004"/>
    <n v="265.89600000000002"/>
    <n v="192.036"/>
    <n v="88.632000000000005"/>
  </r>
  <r>
    <s v="HEZI9NKU"/>
    <x v="1"/>
    <x v="0"/>
    <s v="Product_WLS2X"/>
    <n v="171.44"/>
    <n v="71"/>
    <x v="2"/>
    <s v="16x11x17 cm"/>
    <d v="2023-01-01T00:00:00"/>
    <d v="2026-01-01T00:00:00"/>
    <s v="PXXPYW"/>
    <s v="010,FDJ"/>
    <s v="Green/Large"/>
    <x v="2"/>
    <n v="154.29599999999999"/>
    <n v="3.0027397260273974"/>
    <x v="1"/>
    <n v="146.5812"/>
    <n v="138.8664"/>
    <n v="123.43680000000001"/>
    <n v="89.148800000000008"/>
    <n v="41.145599999999995"/>
  </r>
  <r>
    <s v="2FHRNG8C"/>
    <x v="0"/>
    <x v="0"/>
    <s v="Product_19CW8"/>
    <n v="388.89"/>
    <n v="57"/>
    <x v="1"/>
    <s v="12x17x13 cm"/>
    <d v="2023-03-15T00:00:00"/>
    <d v="2025-01-01T00:00:00"/>
    <s v="935G38"/>
    <s v="2IM,Z4G"/>
    <s v="Blue/Medium"/>
    <x v="4"/>
    <n v="350.00099999999998"/>
    <n v="1.8027397260273972"/>
    <x v="0"/>
    <n v="332.50094999999999"/>
    <n v="315.0009"/>
    <n v="280.00079999999997"/>
    <n v="202.22280000000001"/>
    <n v="93.33359999999999"/>
  </r>
  <r>
    <s v="WWIW4D2X"/>
    <x v="3"/>
    <x v="0"/>
    <s v="Product_TY7TC"/>
    <n v="196.51"/>
    <n v="85"/>
    <x v="0"/>
    <s v="14x9x9 cm"/>
    <d v="2023-01-01T00:00:00"/>
    <d v="2024-01-01T00:00:00"/>
    <s v="4HPH42"/>
    <s v="R57,HZ0"/>
    <s v="Blue/Medium"/>
    <x v="4"/>
    <n v="176.85899999999998"/>
    <n v="1"/>
    <x v="1"/>
    <n v="168.01604999999998"/>
    <n v="159.17309999999998"/>
    <n v="141.4872"/>
    <n v="102.18519999999999"/>
    <n v="47.162399999999998"/>
  </r>
  <r>
    <s v="MB3RHYHR"/>
    <x v="0"/>
    <x v="0"/>
    <s v="Product_316VD"/>
    <n v="147.72999999999999"/>
    <n v="66"/>
    <x v="1"/>
    <s v="19x10x12 cm"/>
    <d v="2023-07-30T00:00:00"/>
    <d v="2024-01-01T00:00:00"/>
    <s v="BPSOOT"/>
    <s v="3YM,BIO"/>
    <s v="Green/Large"/>
    <x v="1"/>
    <n v="132.95699999999999"/>
    <n v="0.42465753424657532"/>
    <x v="1"/>
    <n v="126.30914999999999"/>
    <n v="119.6613"/>
    <n v="106.3656"/>
    <n v="76.819599999999994"/>
    <n v="35.455199999999998"/>
  </r>
  <r>
    <s v="V14FBK1U"/>
    <x v="2"/>
    <x v="0"/>
    <s v="Product_WI5EA"/>
    <n v="160.35"/>
    <n v="100"/>
    <x v="2"/>
    <s v="18x8x18 cm"/>
    <d v="2023-03-15T00:00:00"/>
    <d v="2024-01-01T00:00:00"/>
    <s v="XQFLQX"/>
    <s v="FPS,0MB"/>
    <s v="Blue/Medium"/>
    <x v="4"/>
    <n v="144.315"/>
    <n v="0.8"/>
    <x v="1"/>
    <n v="137.09924999999998"/>
    <n v="129.8835"/>
    <n v="115.452"/>
    <n v="83.382000000000005"/>
    <n v="38.483999999999995"/>
  </r>
  <r>
    <s v="1U47R2DW"/>
    <x v="1"/>
    <x v="0"/>
    <s v="Product_JYDRX"/>
    <n v="143.9"/>
    <n v="22"/>
    <x v="2"/>
    <s v="18x7x20 cm"/>
    <d v="2023-07-30T00:00:00"/>
    <d v="2024-01-01T00:00:00"/>
    <s v="9ES459"/>
    <s v="QK3,WY0"/>
    <s v="Red/Small"/>
    <x v="0"/>
    <n v="129.51"/>
    <n v="0.42465753424657532"/>
    <x v="1"/>
    <n v="123.03449999999998"/>
    <n v="116.559"/>
    <n v="103.608"/>
    <n v="74.828000000000003"/>
    <n v="34.536000000000001"/>
  </r>
  <r>
    <s v="MLM3CEP5"/>
    <x v="0"/>
    <x v="0"/>
    <s v="Product_KGCTA"/>
    <n v="321.13"/>
    <n v="45"/>
    <x v="0"/>
    <s v="13x11x8 cm"/>
    <d v="2023-01-01T00:00:00"/>
    <d v="2024-01-01T00:00:00"/>
    <s v="ZB6G1R"/>
    <s v="VPP,QGJ"/>
    <s v="Red/Small"/>
    <x v="4"/>
    <n v="289.017"/>
    <n v="1"/>
    <x v="1"/>
    <n v="274.56614999999999"/>
    <n v="260.11529999999999"/>
    <n v="231.21360000000001"/>
    <n v="166.98760000000001"/>
    <n v="77.07119999999999"/>
  </r>
  <r>
    <s v="WJNIYIEA"/>
    <x v="1"/>
    <x v="0"/>
    <s v="Product_UD5HU"/>
    <n v="402.88"/>
    <n v="76"/>
    <x v="1"/>
    <s v="14x12x14 cm"/>
    <d v="2023-07-30T00:00:00"/>
    <d v="2025-01-01T00:00:00"/>
    <s v="M0E6YD"/>
    <s v="MMH,5Y7"/>
    <s v="Green/Large"/>
    <x v="0"/>
    <n v="362.59199999999998"/>
    <n v="1.4273972602739726"/>
    <x v="1"/>
    <n v="344.46239999999995"/>
    <n v="326.33280000000002"/>
    <n v="290.0736"/>
    <n v="209.49760000000001"/>
    <n v="96.691199999999995"/>
  </r>
  <r>
    <s v="2NKMWQIA"/>
    <x v="3"/>
    <x v="0"/>
    <s v="Product_MX8QK"/>
    <n v="412.08"/>
    <n v="14"/>
    <x v="1"/>
    <s v="16x15x19 cm"/>
    <d v="2023-07-30T00:00:00"/>
    <d v="2026-01-01T00:00:00"/>
    <s v="08750S"/>
    <s v="3ZU,IDM"/>
    <s v="Blue/Medium"/>
    <x v="0"/>
    <n v="370.87199999999996"/>
    <n v="2.4273972602739726"/>
    <x v="1"/>
    <n v="352.32839999999993"/>
    <n v="333.78479999999996"/>
    <n v="296.69759999999997"/>
    <n v="214.2816"/>
    <n v="98.899199999999993"/>
  </r>
  <r>
    <s v="HTBHIX5E"/>
    <x v="0"/>
    <x v="0"/>
    <s v="Product_C8I8V"/>
    <n v="257.20999999999998"/>
    <n v="73"/>
    <x v="0"/>
    <s v="20x7x17 cm"/>
    <d v="2023-07-30T00:00:00"/>
    <d v="2024-01-01T00:00:00"/>
    <s v="4G1MK9"/>
    <s v="N6A,ES9"/>
    <s v="Blue/Medium"/>
    <x v="1"/>
    <n v="231.48899999999998"/>
    <n v="0.42465753424657532"/>
    <x v="1"/>
    <n v="219.91454999999996"/>
    <n v="208.34009999999998"/>
    <n v="185.19119999999998"/>
    <n v="133.7492"/>
    <n v="61.730399999999989"/>
  </r>
  <r>
    <s v="K2A34B4Q"/>
    <x v="1"/>
    <x v="0"/>
    <s v="Product_U2MTS"/>
    <n v="289.08999999999997"/>
    <n v="67"/>
    <x v="0"/>
    <s v="12x16x10 cm"/>
    <d v="2023-07-30T00:00:00"/>
    <d v="2026-01-01T00:00:00"/>
    <s v="BGAZPE"/>
    <s v="6DV,M7Z"/>
    <s v="Red/Small"/>
    <x v="2"/>
    <n v="260.18099999999998"/>
    <n v="2.4273972602739726"/>
    <x v="0"/>
    <n v="247.17194999999998"/>
    <n v="234.16289999999998"/>
    <n v="208.1448"/>
    <n v="150.32679999999999"/>
    <n v="69.381599999999992"/>
  </r>
  <r>
    <s v="FQM4E1GH"/>
    <x v="3"/>
    <x v="0"/>
    <s v="Product_9C49M"/>
    <n v="259.69"/>
    <n v="16"/>
    <x v="0"/>
    <s v="8x19x17 cm"/>
    <d v="2023-07-30T00:00:00"/>
    <d v="2024-01-01T00:00:00"/>
    <s v="CM6E7Z"/>
    <s v="E01,7NY"/>
    <s v="Blue/Medium"/>
    <x v="2"/>
    <n v="233.721"/>
    <n v="0.42465753424657532"/>
    <x v="1"/>
    <n v="222.03494999999998"/>
    <n v="210.34890000000001"/>
    <n v="186.97680000000003"/>
    <n v="135.03880000000001"/>
    <n v="62.325599999999994"/>
  </r>
  <r>
    <s v="F7G0HD0Y"/>
    <x v="1"/>
    <x v="0"/>
    <s v="Product_HN765"/>
    <n v="115.4"/>
    <n v="71"/>
    <x v="1"/>
    <s v="18x8x10 cm"/>
    <d v="2023-07-30T00:00:00"/>
    <d v="2025-01-01T00:00:00"/>
    <s v="3OKBWW"/>
    <s v="T2U,KEJ"/>
    <s v="Red/Small"/>
    <x v="4"/>
    <n v="103.86"/>
    <n v="1.4273972602739726"/>
    <x v="1"/>
    <n v="98.667000000000002"/>
    <n v="93.474000000000004"/>
    <n v="83.088000000000008"/>
    <n v="60.008000000000003"/>
    <n v="27.696000000000002"/>
  </r>
  <r>
    <s v="TUN37TAY"/>
    <x v="3"/>
    <x v="0"/>
    <s v="Product_B5305"/>
    <n v="473.39"/>
    <n v="18"/>
    <x v="0"/>
    <s v="12x8x13 cm"/>
    <d v="2023-03-15T00:00:00"/>
    <d v="2024-01-01T00:00:00"/>
    <s v="O53WAD"/>
    <s v="7YX,SSH"/>
    <s v="Green/Large"/>
    <x v="4"/>
    <n v="426.05099999999999"/>
    <n v="0.8"/>
    <x v="1"/>
    <n v="404.74844999999999"/>
    <n v="383.44589999999999"/>
    <n v="340.8408"/>
    <n v="246.1628"/>
    <n v="113.61359999999999"/>
  </r>
  <r>
    <s v="XICM6ZO3"/>
    <x v="3"/>
    <x v="0"/>
    <s v="Product_HKOF5"/>
    <n v="296.85000000000002"/>
    <n v="75"/>
    <x v="2"/>
    <s v="16x15x16 cm"/>
    <d v="2023-03-15T00:00:00"/>
    <d v="2026-01-01T00:00:00"/>
    <s v="TK80JU"/>
    <s v="OJ6,ZCQ"/>
    <s v="Red/Small"/>
    <x v="0"/>
    <n v="267.16500000000002"/>
    <n v="2.8027397260273972"/>
    <x v="0"/>
    <n v="253.80674999999999"/>
    <n v="240.44850000000002"/>
    <n v="213.73200000000003"/>
    <n v="154.36200000000002"/>
    <n v="71.244"/>
  </r>
  <r>
    <s v="PX89VJSP"/>
    <x v="1"/>
    <x v="0"/>
    <s v="Product_9LFVB"/>
    <n v="19.579999999999998"/>
    <n v="83"/>
    <x v="0"/>
    <s v="13x5x5 cm"/>
    <d v="2023-03-15T00:00:00"/>
    <d v="2026-01-01T00:00:00"/>
    <s v="CW3KRN"/>
    <s v="NMY,PMB"/>
    <s v="Blue/Medium"/>
    <x v="2"/>
    <n v="17.622"/>
    <n v="2.8027397260273972"/>
    <x v="1"/>
    <n v="16.7409"/>
    <n v="15.8598"/>
    <n v="14.0976"/>
    <n v="10.1816"/>
    <n v="4.6991999999999994"/>
  </r>
  <r>
    <s v="29C1PBOG"/>
    <x v="2"/>
    <x v="0"/>
    <s v="Product_DM1V5"/>
    <n v="296.17"/>
    <n v="84"/>
    <x v="1"/>
    <s v="7x14x15 cm"/>
    <d v="2023-03-15T00:00:00"/>
    <d v="2026-01-01T00:00:00"/>
    <s v="LO3IA6"/>
    <s v="OFV,QC1"/>
    <s v="Green/Large"/>
    <x v="3"/>
    <n v="266.553"/>
    <n v="2.8027397260273972"/>
    <x v="0"/>
    <n v="253.22534999999999"/>
    <n v="239.89770000000001"/>
    <n v="213.2424"/>
    <n v="154.00840000000002"/>
    <n v="71.080799999999996"/>
  </r>
  <r>
    <s v="ZKTRBK0Z"/>
    <x v="3"/>
    <x v="0"/>
    <s v="Product_FC3L0"/>
    <n v="204.39"/>
    <n v="46"/>
    <x v="2"/>
    <s v="20x16x18 cm"/>
    <d v="2023-03-15T00:00:00"/>
    <d v="2025-01-01T00:00:00"/>
    <s v="HPTVF7"/>
    <s v="LI8,61L"/>
    <s v="Blue/Medium"/>
    <x v="0"/>
    <n v="183.95099999999999"/>
    <n v="1.8027397260273972"/>
    <x v="1"/>
    <n v="174.75344999999999"/>
    <n v="165.55590000000001"/>
    <n v="147.16079999999999"/>
    <n v="106.28279999999999"/>
    <n v="49.053599999999996"/>
  </r>
  <r>
    <s v="SFKL9XPC"/>
    <x v="2"/>
    <x v="0"/>
    <s v="Product_X0U2O"/>
    <n v="357.53"/>
    <n v="81"/>
    <x v="1"/>
    <s v="15x12x14 cm"/>
    <d v="2023-01-01T00:00:00"/>
    <d v="2025-01-01T00:00:00"/>
    <s v="USW74C"/>
    <s v="78X,GK2"/>
    <s v="Blue/Medium"/>
    <x v="1"/>
    <n v="321.77699999999999"/>
    <n v="2.0027397260273974"/>
    <x v="1"/>
    <n v="305.68814999999995"/>
    <n v="289.59929999999997"/>
    <n v="257.42160000000001"/>
    <n v="185.91559999999998"/>
    <n v="85.807199999999995"/>
  </r>
  <r>
    <s v="3TDTH410"/>
    <x v="3"/>
    <x v="0"/>
    <s v="Product_MWFZ7"/>
    <n v="235.54"/>
    <n v="59"/>
    <x v="1"/>
    <s v="10x14x11 cm"/>
    <d v="2023-01-01T00:00:00"/>
    <d v="2026-01-01T00:00:00"/>
    <s v="3GF49L"/>
    <s v="WEK,OQQ"/>
    <s v="Green/Large"/>
    <x v="2"/>
    <n v="211.98599999999999"/>
    <n v="3.0027397260273974"/>
    <x v="1"/>
    <n v="201.38669999999999"/>
    <n v="190.78739999999999"/>
    <n v="169.58879999999999"/>
    <n v="122.4808"/>
    <n v="56.529599999999995"/>
  </r>
  <r>
    <s v="PG62R5EH"/>
    <x v="1"/>
    <x v="0"/>
    <s v="Product_6MH9Z"/>
    <n v="413.62"/>
    <n v="16"/>
    <x v="1"/>
    <s v="9x12x18 cm"/>
    <d v="2023-01-01T00:00:00"/>
    <d v="2026-01-01T00:00:00"/>
    <s v="6PLEWV"/>
    <s v="MZP,LY5"/>
    <s v="Green/Large"/>
    <x v="3"/>
    <n v="372.25799999999998"/>
    <n v="3.0027397260273974"/>
    <x v="1"/>
    <n v="353.64509999999996"/>
    <n v="335.03219999999999"/>
    <n v="297.8064"/>
    <n v="215.08240000000001"/>
    <n v="99.268799999999999"/>
  </r>
  <r>
    <s v="GB73Z14H"/>
    <x v="3"/>
    <x v="0"/>
    <s v="Product_BKISH"/>
    <n v="350.01"/>
    <n v="32"/>
    <x v="1"/>
    <s v="5x20x15 cm"/>
    <d v="2023-03-15T00:00:00"/>
    <d v="2024-01-01T00:00:00"/>
    <s v="APC4BX"/>
    <s v="VQT,I3S"/>
    <s v="Green/Large"/>
    <x v="1"/>
    <n v="315.00900000000001"/>
    <n v="0.8"/>
    <x v="1"/>
    <n v="299.25855000000001"/>
    <n v="283.50810000000001"/>
    <n v="252.00720000000001"/>
    <n v="182.0052"/>
    <n v="84.002399999999994"/>
  </r>
  <r>
    <s v="AYYI9K0N"/>
    <x v="1"/>
    <x v="0"/>
    <s v="Product_EIARB"/>
    <n v="455.78"/>
    <n v="40"/>
    <x v="0"/>
    <s v="10x6x15 cm"/>
    <d v="2023-03-15T00:00:00"/>
    <d v="2024-01-01T00:00:00"/>
    <s v="5OM0X3"/>
    <s v="ABR,6NI"/>
    <s v="Green/Large"/>
    <x v="4"/>
    <n v="410.202"/>
    <n v="0.8"/>
    <x v="1"/>
    <n v="389.69189999999998"/>
    <n v="369.18180000000001"/>
    <n v="328.16160000000002"/>
    <n v="237.00559999999999"/>
    <n v="109.38719999999999"/>
  </r>
  <r>
    <s v="DZG1Z7RT"/>
    <x v="0"/>
    <x v="0"/>
    <s v="Product_XOAOE"/>
    <n v="192.3"/>
    <n v="48"/>
    <x v="2"/>
    <s v="16x17x8 cm"/>
    <d v="2023-07-30T00:00:00"/>
    <d v="2026-01-01T00:00:00"/>
    <s v="PEHHTP"/>
    <s v="YWC,6J6"/>
    <s v="Red/Small"/>
    <x v="3"/>
    <n v="173.07"/>
    <n v="2.4273972602739726"/>
    <x v="0"/>
    <n v="164.41649999999998"/>
    <n v="155.76300000000001"/>
    <n v="138.45599999999999"/>
    <n v="99.996000000000009"/>
    <n v="46.152000000000001"/>
  </r>
  <r>
    <s v="ZPSUQ3NL"/>
    <x v="1"/>
    <x v="0"/>
    <s v="Product_89LR4"/>
    <n v="235.84"/>
    <n v="40"/>
    <x v="2"/>
    <s v="8x11x8 cm"/>
    <d v="2023-07-30T00:00:00"/>
    <d v="2024-01-01T00:00:00"/>
    <s v="JUPI7C"/>
    <s v="0MX,6DN"/>
    <s v="Red/Small"/>
    <x v="2"/>
    <n v="212.256"/>
    <n v="0.42465753424657532"/>
    <x v="1"/>
    <n v="201.64319999999998"/>
    <n v="191.03040000000001"/>
    <n v="169.8048"/>
    <n v="122.63680000000001"/>
    <n v="56.601599999999998"/>
  </r>
  <r>
    <s v="VHFV2E3A"/>
    <x v="2"/>
    <x v="0"/>
    <s v="Product_TTYEG"/>
    <n v="337.34"/>
    <n v="37"/>
    <x v="2"/>
    <s v="15x5x7 cm"/>
    <d v="2023-07-30T00:00:00"/>
    <d v="2026-01-01T00:00:00"/>
    <s v="H8H855"/>
    <s v="EDK,7FC"/>
    <s v="Blue/Medium"/>
    <x v="1"/>
    <n v="303.60599999999999"/>
    <n v="2.4273972602739726"/>
    <x v="1"/>
    <n v="288.42570000000001"/>
    <n v="273.24540000000002"/>
    <n v="242.88480000000001"/>
    <n v="175.41679999999999"/>
    <n v="80.96159999999999"/>
  </r>
  <r>
    <s v="WND8GQTU"/>
    <x v="2"/>
    <x v="0"/>
    <s v="Product_XXLCA"/>
    <n v="397.96"/>
    <n v="9"/>
    <x v="2"/>
    <s v="16x12x12 cm"/>
    <d v="2023-01-01T00:00:00"/>
    <d v="2025-01-01T00:00:00"/>
    <s v="D2T5SJ"/>
    <s v="OSG,J4C"/>
    <s v="Blue/Medium"/>
    <x v="4"/>
    <n v="358.16399999999999"/>
    <n v="2.0027397260273974"/>
    <x v="0"/>
    <n v="340.25579999999997"/>
    <n v="322.3476"/>
    <n v="286.53120000000001"/>
    <n v="206.9392"/>
    <n v="95.51039999999999"/>
  </r>
  <r>
    <s v="A545M0OO"/>
    <x v="3"/>
    <x v="0"/>
    <s v="Product_M0U6U"/>
    <n v="151.68"/>
    <n v="71"/>
    <x v="0"/>
    <s v="8x10x10 cm"/>
    <d v="2023-01-01T00:00:00"/>
    <d v="2026-01-01T00:00:00"/>
    <s v="WS3RWD"/>
    <s v="1A7,RYO"/>
    <s v="Red/Small"/>
    <x v="0"/>
    <n v="136.512"/>
    <n v="3.0027397260273974"/>
    <x v="0"/>
    <n v="129.68639999999999"/>
    <n v="122.8608"/>
    <n v="109.20960000000001"/>
    <n v="78.87360000000001"/>
    <n v="36.403199999999998"/>
  </r>
  <r>
    <s v="1H1PDLCU"/>
    <x v="3"/>
    <x v="0"/>
    <s v="Product_NAQV7"/>
    <n v="486.64"/>
    <n v="70"/>
    <x v="0"/>
    <s v="17x18x13 cm"/>
    <d v="2023-07-30T00:00:00"/>
    <d v="2026-01-01T00:00:00"/>
    <s v="DUOE8R"/>
    <s v="BSH,WT2"/>
    <s v="Blue/Medium"/>
    <x v="2"/>
    <n v="437.976"/>
    <n v="2.4273972602739726"/>
    <x v="1"/>
    <n v="416.0772"/>
    <n v="394.17840000000001"/>
    <n v="350.38080000000002"/>
    <n v="253.05279999999999"/>
    <n v="116.7936"/>
  </r>
  <r>
    <s v="M4YF7L48"/>
    <x v="1"/>
    <x v="0"/>
    <s v="Product_PYS1T"/>
    <n v="169.42"/>
    <n v="49"/>
    <x v="1"/>
    <s v="15x16x16 cm"/>
    <d v="2023-03-15T00:00:00"/>
    <d v="2025-01-01T00:00:00"/>
    <s v="TN2687"/>
    <s v="WPY,ECC"/>
    <s v="Blue/Medium"/>
    <x v="1"/>
    <n v="152.47799999999998"/>
    <n v="1.8027397260273972"/>
    <x v="0"/>
    <n v="144.85409999999999"/>
    <n v="137.2302"/>
    <n v="121.98239999999998"/>
    <n v="88.098399999999998"/>
    <n v="40.660799999999995"/>
  </r>
  <r>
    <s v="8I18ZNFG"/>
    <x v="1"/>
    <x v="0"/>
    <s v="Product_ZH2OU"/>
    <n v="286.52"/>
    <n v="81"/>
    <x v="2"/>
    <s v="7x14x14 cm"/>
    <d v="2023-07-30T00:00:00"/>
    <d v="2024-01-01T00:00:00"/>
    <s v="O1LAXU"/>
    <s v="FTG,IWN"/>
    <s v="Blue/Medium"/>
    <x v="4"/>
    <n v="257.86799999999999"/>
    <n v="0.42465753424657532"/>
    <x v="1"/>
    <n v="244.97459999999998"/>
    <n v="232.0812"/>
    <n v="206.2944"/>
    <n v="148.99039999999999"/>
    <n v="68.764799999999994"/>
  </r>
  <r>
    <s v="TVYFOS58"/>
    <x v="1"/>
    <x v="0"/>
    <s v="Product_FW89J"/>
    <n v="379.62"/>
    <n v="100"/>
    <x v="2"/>
    <s v="19x5x13 cm"/>
    <d v="2023-01-01T00:00:00"/>
    <d v="2024-01-01T00:00:00"/>
    <s v="K5VRF3"/>
    <s v="Q84,18X"/>
    <s v="Red/Small"/>
    <x v="3"/>
    <n v="341.65800000000002"/>
    <n v="1"/>
    <x v="1"/>
    <n v="324.57510000000002"/>
    <n v="307.49220000000003"/>
    <n v="273.32640000000004"/>
    <n v="197.4024"/>
    <n v="91.108800000000002"/>
  </r>
  <r>
    <s v="ZAKUXNNC"/>
    <x v="0"/>
    <x v="0"/>
    <s v="Product_JYYKL"/>
    <n v="406.21"/>
    <n v="97"/>
    <x v="1"/>
    <s v="10x6x16 cm"/>
    <d v="2023-03-15T00:00:00"/>
    <d v="2026-01-01T00:00:00"/>
    <s v="K01RN9"/>
    <s v="EHC,OSJ"/>
    <s v="Red/Small"/>
    <x v="3"/>
    <n v="365.589"/>
    <n v="2.8027397260273972"/>
    <x v="1"/>
    <n v="347.30955"/>
    <n v="329.0301"/>
    <n v="292.47120000000001"/>
    <n v="211.22919999999999"/>
    <n v="97.490399999999994"/>
  </r>
  <r>
    <s v="L97CUTOM"/>
    <x v="2"/>
    <x v="0"/>
    <s v="Product_RUXV6"/>
    <n v="487.03"/>
    <n v="78"/>
    <x v="0"/>
    <s v="17x19x6 cm"/>
    <d v="2023-07-30T00:00:00"/>
    <d v="2026-01-01T00:00:00"/>
    <s v="KE7L4B"/>
    <s v="GJF,CRD"/>
    <s v="Green/Large"/>
    <x v="4"/>
    <n v="438.327"/>
    <n v="2.4273972602739726"/>
    <x v="1"/>
    <n v="416.41064999999998"/>
    <n v="394.49430000000001"/>
    <n v="350.66160000000002"/>
    <n v="253.25559999999999"/>
    <n v="116.88719999999999"/>
  </r>
  <r>
    <s v="G66Z3BEM"/>
    <x v="1"/>
    <x v="0"/>
    <s v="Product_8XP3D"/>
    <n v="354.09"/>
    <n v="62"/>
    <x v="2"/>
    <s v="8x10x13 cm"/>
    <d v="2023-03-15T00:00:00"/>
    <d v="2024-01-01T00:00:00"/>
    <s v="XJFA01"/>
    <s v="1ZV,6M7"/>
    <s v="Red/Small"/>
    <x v="0"/>
    <n v="318.68099999999998"/>
    <n v="0.8"/>
    <x v="1"/>
    <n v="302.74694999999997"/>
    <n v="286.81290000000001"/>
    <n v="254.94479999999999"/>
    <n v="184.1268"/>
    <n v="84.981599999999986"/>
  </r>
  <r>
    <s v="R1EZOYU6"/>
    <x v="3"/>
    <x v="0"/>
    <s v="Product_1RAM9"/>
    <n v="406"/>
    <n v="34"/>
    <x v="2"/>
    <s v="14x7x18 cm"/>
    <d v="2023-01-01T00:00:00"/>
    <d v="2024-01-01T00:00:00"/>
    <s v="ZELICN"/>
    <s v="NEA,WMS"/>
    <s v="Green/Large"/>
    <x v="0"/>
    <n v="365.4"/>
    <n v="1"/>
    <x v="1"/>
    <n v="347.12999999999994"/>
    <n v="328.86"/>
    <n v="292.32"/>
    <n v="211.12"/>
    <n v="97.44"/>
  </r>
  <r>
    <s v="XZEWEIQE"/>
    <x v="2"/>
    <x v="0"/>
    <s v="Product_VJKVN"/>
    <n v="266.70999999999998"/>
    <n v="81"/>
    <x v="1"/>
    <s v="18x14x7 cm"/>
    <d v="2023-01-01T00:00:00"/>
    <d v="2026-01-01T00:00:00"/>
    <s v="NIHBDX"/>
    <s v="ARO,Z94"/>
    <s v="Green/Large"/>
    <x v="3"/>
    <n v="240.03899999999999"/>
    <n v="3.0027397260273974"/>
    <x v="0"/>
    <n v="228.03704999999997"/>
    <n v="216.0351"/>
    <n v="192.03120000000001"/>
    <n v="138.6892"/>
    <n v="64.01039999999999"/>
  </r>
  <r>
    <s v="DOO05QQC"/>
    <x v="0"/>
    <x v="0"/>
    <s v="Product_OEDW4"/>
    <n v="382.98"/>
    <n v="55"/>
    <x v="1"/>
    <s v="15x9x19 cm"/>
    <d v="2023-07-30T00:00:00"/>
    <d v="2024-01-01T00:00:00"/>
    <s v="3S29AC"/>
    <s v="2V3,SSQ"/>
    <s v="Blue/Medium"/>
    <x v="3"/>
    <n v="344.68200000000002"/>
    <n v="0.42465753424657532"/>
    <x v="1"/>
    <n v="327.4479"/>
    <n v="310.21380000000005"/>
    <n v="275.74560000000002"/>
    <n v="199.14960000000002"/>
    <n v="91.915199999999999"/>
  </r>
  <r>
    <s v="M3MZXU86"/>
    <x v="0"/>
    <x v="0"/>
    <s v="Product_P80IF"/>
    <n v="287.07"/>
    <n v="67"/>
    <x v="2"/>
    <s v="20x17x15 cm"/>
    <d v="2023-01-01T00:00:00"/>
    <d v="2026-01-01T00:00:00"/>
    <s v="M43ZB6"/>
    <s v="TSF,AJ7"/>
    <s v="Blue/Medium"/>
    <x v="4"/>
    <n v="258.363"/>
    <n v="3.0027397260273974"/>
    <x v="0"/>
    <n v="245.44484999999997"/>
    <n v="232.52670000000001"/>
    <n v="206.69040000000001"/>
    <n v="149.2764"/>
    <n v="68.896799999999999"/>
  </r>
  <r>
    <s v="7AJ25S25"/>
    <x v="3"/>
    <x v="0"/>
    <s v="Product_U2VJR"/>
    <n v="130.9"/>
    <n v="63"/>
    <x v="2"/>
    <s v="18x8x19 cm"/>
    <d v="2023-03-15T00:00:00"/>
    <d v="2024-01-01T00:00:00"/>
    <s v="ETJFLV"/>
    <s v="KT0,5LB"/>
    <s v="Green/Large"/>
    <x v="4"/>
    <n v="117.81"/>
    <n v="0.8"/>
    <x v="1"/>
    <n v="111.9195"/>
    <n v="106.02900000000001"/>
    <n v="94.248000000000005"/>
    <n v="68.068000000000012"/>
    <n v="31.415999999999997"/>
  </r>
  <r>
    <s v="FE6UVJEB"/>
    <x v="2"/>
    <x v="0"/>
    <s v="Product_XKESB"/>
    <n v="423.23"/>
    <n v="64"/>
    <x v="0"/>
    <s v="19x11x13 cm"/>
    <d v="2023-07-30T00:00:00"/>
    <d v="2026-01-01T00:00:00"/>
    <s v="CD06BP"/>
    <s v="X6Z,JTE"/>
    <s v="Green/Large"/>
    <x v="2"/>
    <n v="380.90700000000004"/>
    <n v="2.4273972602739726"/>
    <x v="1"/>
    <n v="361.86165"/>
    <n v="342.81630000000007"/>
    <n v="304.72560000000004"/>
    <n v="220.07960000000003"/>
    <n v="101.5752"/>
  </r>
  <r>
    <s v="ZQLW1157"/>
    <x v="3"/>
    <x v="0"/>
    <s v="Product_QPTLK"/>
    <n v="271.62"/>
    <n v="25"/>
    <x v="1"/>
    <s v="10x14x7 cm"/>
    <d v="2023-07-30T00:00:00"/>
    <d v="2026-01-01T00:00:00"/>
    <s v="UNP9W3"/>
    <s v="OQC,AGX"/>
    <s v="Green/Large"/>
    <x v="1"/>
    <n v="244.458"/>
    <n v="2.4273972602739726"/>
    <x v="0"/>
    <n v="232.23509999999999"/>
    <n v="220.01220000000001"/>
    <n v="195.56640000000002"/>
    <n v="141.2424"/>
    <n v="65.188800000000001"/>
  </r>
  <r>
    <s v="D3RLH00T"/>
    <x v="0"/>
    <x v="0"/>
    <s v="Product_ROMA0"/>
    <n v="74.37"/>
    <n v="72"/>
    <x v="2"/>
    <s v="8x16x16 cm"/>
    <d v="2023-07-30T00:00:00"/>
    <d v="2026-01-01T00:00:00"/>
    <s v="W536EH"/>
    <s v="2RL,FKQ"/>
    <s v="Blue/Medium"/>
    <x v="4"/>
    <n v="66.933000000000007"/>
    <n v="2.4273972602739726"/>
    <x v="0"/>
    <n v="63.586350000000003"/>
    <n v="60.239700000000006"/>
    <n v="53.546400000000006"/>
    <n v="38.672400000000003"/>
    <n v="17.848800000000001"/>
  </r>
  <r>
    <s v="3MNLD6NS"/>
    <x v="3"/>
    <x v="0"/>
    <s v="Product_KI4SS"/>
    <n v="98.56"/>
    <n v="68"/>
    <x v="1"/>
    <s v="13x19x6 cm"/>
    <d v="2023-07-30T00:00:00"/>
    <d v="2024-01-01T00:00:00"/>
    <s v="AQP95U"/>
    <s v="AMD,BZF"/>
    <s v="Green/Large"/>
    <x v="0"/>
    <n v="88.704000000000008"/>
    <n v="0.42465753424657532"/>
    <x v="1"/>
    <n v="84.268799999999999"/>
    <n v="79.833600000000004"/>
    <n v="70.963200000000015"/>
    <n v="51.251200000000004"/>
    <n v="23.654399999999999"/>
  </r>
  <r>
    <s v="4RU3OBEL"/>
    <x v="1"/>
    <x v="0"/>
    <s v="Product_SRF92"/>
    <n v="110.25"/>
    <n v="32"/>
    <x v="1"/>
    <s v="16x6x17 cm"/>
    <d v="2023-01-01T00:00:00"/>
    <d v="2025-01-01T00:00:00"/>
    <s v="A53Q42"/>
    <s v="T5R,ZTD"/>
    <s v="Green/Large"/>
    <x v="2"/>
    <n v="99.224999999999994"/>
    <n v="2.0027397260273974"/>
    <x v="1"/>
    <n v="94.263749999999987"/>
    <n v="89.302499999999995"/>
    <n v="79.38"/>
    <n v="57.330000000000005"/>
    <n v="26.459999999999997"/>
  </r>
  <r>
    <s v="LJ6U3DAD"/>
    <x v="0"/>
    <x v="0"/>
    <s v="Product_L48M2"/>
    <n v="266.72000000000003"/>
    <n v="65"/>
    <x v="1"/>
    <s v="5x10x5 cm"/>
    <d v="2023-03-15T00:00:00"/>
    <d v="2026-01-01T00:00:00"/>
    <s v="VB8IUX"/>
    <s v="WWB,RXI"/>
    <s v="Red/Small"/>
    <x v="0"/>
    <n v="240.04800000000003"/>
    <n v="2.8027397260273972"/>
    <x v="0"/>
    <n v="228.04560000000001"/>
    <n v="216.04320000000004"/>
    <n v="192.03840000000002"/>
    <n v="138.69440000000003"/>
    <n v="64.012799999999999"/>
  </r>
  <r>
    <s v="7BJ5RWJX"/>
    <x v="0"/>
    <x v="0"/>
    <s v="Product_VQSHS"/>
    <n v="207.51"/>
    <n v="92"/>
    <x v="1"/>
    <s v="7x5x11 cm"/>
    <d v="2023-01-01T00:00:00"/>
    <d v="2024-01-01T00:00:00"/>
    <s v="0GD8UE"/>
    <s v="RR7,RHS"/>
    <s v="Green/Large"/>
    <x v="1"/>
    <n v="186.75899999999999"/>
    <n v="1"/>
    <x v="1"/>
    <n v="177.42104999999998"/>
    <n v="168.0831"/>
    <n v="149.40719999999999"/>
    <n v="107.90519999999999"/>
    <n v="49.802399999999999"/>
  </r>
  <r>
    <s v="52ZV17H4"/>
    <x v="3"/>
    <x v="0"/>
    <s v="Product_8M0YW"/>
    <n v="353.88"/>
    <n v="66"/>
    <x v="2"/>
    <s v="5x20x16 cm"/>
    <d v="2023-07-30T00:00:00"/>
    <d v="2024-01-01T00:00:00"/>
    <s v="DGSF0X"/>
    <s v="QAD,GPN"/>
    <s v="Blue/Medium"/>
    <x v="0"/>
    <n v="318.49200000000002"/>
    <n v="0.42465753424657532"/>
    <x v="1"/>
    <n v="302.56740000000002"/>
    <n v="286.64280000000002"/>
    <n v="254.79360000000003"/>
    <n v="184.01760000000002"/>
    <n v="84.93119999999999"/>
  </r>
  <r>
    <s v="DS2V56FW"/>
    <x v="1"/>
    <x v="0"/>
    <s v="Product_YJXX6"/>
    <n v="82.57"/>
    <n v="87"/>
    <x v="1"/>
    <s v="13x17x14 cm"/>
    <d v="2023-07-30T00:00:00"/>
    <d v="2026-01-01T00:00:00"/>
    <s v="ZP4DHV"/>
    <s v="UTY,D60"/>
    <s v="Green/Large"/>
    <x v="2"/>
    <n v="74.312999999999988"/>
    <n v="2.4273972602739726"/>
    <x v="0"/>
    <n v="70.597349999999992"/>
    <n v="66.881699999999995"/>
    <n v="59.450399999999995"/>
    <n v="42.936399999999999"/>
    <n v="19.816799999999997"/>
  </r>
  <r>
    <s v="QL76HHA1"/>
    <x v="2"/>
    <x v="0"/>
    <s v="Product_HWAS3"/>
    <n v="90.2"/>
    <n v="61"/>
    <x v="1"/>
    <s v="9x17x9 cm"/>
    <d v="2023-01-01T00:00:00"/>
    <d v="2025-01-01T00:00:00"/>
    <s v="YXCP6K"/>
    <s v="5FT,90R"/>
    <s v="Blue/Medium"/>
    <x v="2"/>
    <n v="81.180000000000007"/>
    <n v="2.0027397260273974"/>
    <x v="0"/>
    <n v="77.121000000000009"/>
    <n v="73.062000000000012"/>
    <n v="64.944000000000003"/>
    <n v="46.904000000000003"/>
    <n v="21.648"/>
  </r>
  <r>
    <s v="CFXMK84K"/>
    <x v="3"/>
    <x v="0"/>
    <s v="Product_5I4OG"/>
    <n v="132.02000000000001"/>
    <n v="35"/>
    <x v="1"/>
    <s v="12x7x18 cm"/>
    <d v="2023-07-30T00:00:00"/>
    <d v="2025-01-01T00:00:00"/>
    <s v="2ZOCPG"/>
    <s v="JGK,T6V"/>
    <s v="Blue/Medium"/>
    <x v="0"/>
    <n v="118.81800000000001"/>
    <n v="1.4273972602739726"/>
    <x v="1"/>
    <n v="112.87710000000001"/>
    <n v="106.93620000000001"/>
    <n v="95.054400000000015"/>
    <n v="68.650400000000005"/>
    <n v="31.684800000000003"/>
  </r>
  <r>
    <s v="LW6DRBB4"/>
    <x v="0"/>
    <x v="0"/>
    <s v="Product_BEOLF"/>
    <n v="492.2"/>
    <n v="67"/>
    <x v="1"/>
    <s v="11x13x10 cm"/>
    <d v="2023-01-01T00:00:00"/>
    <d v="2025-01-01T00:00:00"/>
    <s v="8NV8ZD"/>
    <s v="Z2X,QQK"/>
    <s v="Red/Small"/>
    <x v="2"/>
    <n v="442.98"/>
    <n v="2.0027397260273974"/>
    <x v="0"/>
    <n v="420.83100000000002"/>
    <n v="398.68200000000002"/>
    <n v="354.38400000000001"/>
    <n v="255.94400000000002"/>
    <n v="118.12799999999999"/>
  </r>
  <r>
    <s v="8BNS09VV"/>
    <x v="1"/>
    <x v="0"/>
    <s v="Product_19KOY"/>
    <n v="399.78"/>
    <n v="6"/>
    <x v="0"/>
    <s v="13x7x11 cm"/>
    <d v="2023-01-01T00:00:00"/>
    <d v="2025-01-01T00:00:00"/>
    <s v="WI7DDK"/>
    <s v="ZUH,O61"/>
    <s v="Red/Small"/>
    <x v="3"/>
    <n v="359.80199999999996"/>
    <n v="2.0027397260273974"/>
    <x v="1"/>
    <n v="341.81189999999992"/>
    <n v="323.8218"/>
    <n v="287.84159999999997"/>
    <n v="207.88559999999998"/>
    <n v="95.947199999999995"/>
  </r>
  <r>
    <s v="CIT55ZL9"/>
    <x v="3"/>
    <x v="0"/>
    <s v="Product_T8A1G"/>
    <n v="97.99"/>
    <n v="45"/>
    <x v="2"/>
    <s v="13x5x15 cm"/>
    <d v="2023-07-30T00:00:00"/>
    <d v="2024-01-01T00:00:00"/>
    <s v="O28TZ6"/>
    <s v="25P,BWE"/>
    <s v="Blue/Medium"/>
    <x v="3"/>
    <n v="88.191000000000003"/>
    <n v="0.42465753424657532"/>
    <x v="1"/>
    <n v="83.781449999999992"/>
    <n v="79.371900000000011"/>
    <n v="70.552800000000005"/>
    <n v="50.954799999999999"/>
    <n v="23.517599999999998"/>
  </r>
  <r>
    <s v="646VROZC"/>
    <x v="1"/>
    <x v="0"/>
    <s v="Product_2XO0W"/>
    <n v="238.18"/>
    <n v="94"/>
    <x v="2"/>
    <s v="13x16x15 cm"/>
    <d v="2023-07-30T00:00:00"/>
    <d v="2024-01-01T00:00:00"/>
    <s v="TVJXH6"/>
    <s v="ZQP,7NM"/>
    <s v="Green/Large"/>
    <x v="3"/>
    <n v="214.36199999999999"/>
    <n v="0.42465753424657532"/>
    <x v="1"/>
    <n v="203.64389999999997"/>
    <n v="192.92580000000001"/>
    <n v="171.4896"/>
    <n v="123.85360000000001"/>
    <n v="57.163199999999996"/>
  </r>
  <r>
    <s v="5IUNDZHE"/>
    <x v="2"/>
    <x v="0"/>
    <s v="Product_7T0N2"/>
    <n v="308.39999999999998"/>
    <n v="86"/>
    <x v="0"/>
    <s v="14x16x16 cm"/>
    <d v="2023-01-01T00:00:00"/>
    <d v="2026-01-01T00:00:00"/>
    <s v="JA8VR9"/>
    <s v="V5M,BFG"/>
    <s v="Green/Large"/>
    <x v="1"/>
    <n v="277.56"/>
    <n v="3.0027397260273974"/>
    <x v="0"/>
    <n v="263.68200000000002"/>
    <n v="249.804"/>
    <n v="222.048"/>
    <n v="160.36799999999999"/>
    <n v="74.015999999999991"/>
  </r>
  <r>
    <s v="XKU4ZF0N"/>
    <x v="2"/>
    <x v="0"/>
    <s v="Product_M93XT"/>
    <n v="200.52"/>
    <n v="19"/>
    <x v="1"/>
    <s v="17x10x18 cm"/>
    <d v="2023-07-30T00:00:00"/>
    <d v="2025-01-01T00:00:00"/>
    <s v="P5DMXJ"/>
    <s v="E97,825"/>
    <s v="Green/Large"/>
    <x v="3"/>
    <n v="180.46800000000002"/>
    <n v="1.4273972602739726"/>
    <x v="1"/>
    <n v="171.44460000000001"/>
    <n v="162.42120000000003"/>
    <n v="144.37440000000001"/>
    <n v="104.27040000000001"/>
    <n v="48.1248"/>
  </r>
  <r>
    <s v="KKLRB2VU"/>
    <x v="3"/>
    <x v="0"/>
    <s v="Product_PITNH"/>
    <n v="101.57"/>
    <n v="29"/>
    <x v="1"/>
    <s v="14x5x9 cm"/>
    <d v="2023-03-15T00:00:00"/>
    <d v="2024-01-01T00:00:00"/>
    <s v="JRTAK0"/>
    <s v="H6S,7YU"/>
    <s v="Blue/Medium"/>
    <x v="1"/>
    <n v="91.412999999999997"/>
    <n v="0.8"/>
    <x v="1"/>
    <n v="86.842349999999996"/>
    <n v="82.271699999999996"/>
    <n v="73.130399999999995"/>
    <n v="52.816400000000002"/>
    <n v="24.376799999999996"/>
  </r>
  <r>
    <s v="ZKMURQTS"/>
    <x v="2"/>
    <x v="0"/>
    <s v="Product_IB8VG"/>
    <n v="256.22000000000003"/>
    <n v="79"/>
    <x v="0"/>
    <s v="5x10x11 cm"/>
    <d v="2023-01-01T00:00:00"/>
    <d v="2025-01-01T00:00:00"/>
    <s v="PFNWEK"/>
    <s v="VF5,KUX"/>
    <s v="Blue/Medium"/>
    <x v="0"/>
    <n v="230.59800000000001"/>
    <n v="2.0027397260273974"/>
    <x v="1"/>
    <n v="219.06810000000002"/>
    <n v="207.53820000000002"/>
    <n v="184.47840000000002"/>
    <n v="133.23440000000002"/>
    <n v="61.492800000000003"/>
  </r>
  <r>
    <s v="IBKMXH1J"/>
    <x v="2"/>
    <x v="0"/>
    <s v="Product_14P0T"/>
    <n v="186.07"/>
    <n v="33"/>
    <x v="2"/>
    <s v="17x8x8 cm"/>
    <d v="2023-03-15T00:00:00"/>
    <d v="2024-01-01T00:00:00"/>
    <s v="OVJV4F"/>
    <s v="SG4,7TT"/>
    <s v="Red/Small"/>
    <x v="3"/>
    <n v="167.46299999999999"/>
    <n v="0.8"/>
    <x v="1"/>
    <n v="159.08984999999998"/>
    <n v="150.7167"/>
    <n v="133.97040000000001"/>
    <n v="96.756399999999999"/>
    <n v="44.656799999999997"/>
  </r>
  <r>
    <s v="D3CCEO3N"/>
    <x v="3"/>
    <x v="0"/>
    <s v="Product_NWZDQ"/>
    <n v="183.3"/>
    <n v="60"/>
    <x v="1"/>
    <s v="13x5x6 cm"/>
    <d v="2023-07-30T00:00:00"/>
    <d v="2026-01-01T00:00:00"/>
    <s v="7P5O1R"/>
    <s v="73H,Y82"/>
    <s v="Blue/Medium"/>
    <x v="1"/>
    <n v="164.97"/>
    <n v="2.4273972602739726"/>
    <x v="0"/>
    <n v="156.72149999999999"/>
    <n v="148.47300000000001"/>
    <n v="131.976"/>
    <n v="95.316000000000003"/>
    <n v="43.992000000000004"/>
  </r>
  <r>
    <s v="JY7WU2Y0"/>
    <x v="1"/>
    <x v="0"/>
    <s v="Product_8HWA1"/>
    <n v="40.06"/>
    <n v="19"/>
    <x v="0"/>
    <s v="19x8x5 cm"/>
    <d v="2023-01-01T00:00:00"/>
    <d v="2024-01-01T00:00:00"/>
    <s v="XCLCNF"/>
    <s v="CAV,UML"/>
    <s v="Blue/Medium"/>
    <x v="3"/>
    <n v="36.054000000000002"/>
    <n v="1"/>
    <x v="1"/>
    <n v="34.251300000000001"/>
    <n v="32.448600000000006"/>
    <n v="28.843200000000003"/>
    <n v="20.831200000000003"/>
    <n v="9.6143999999999998"/>
  </r>
  <r>
    <s v="Q7MKEVPZ"/>
    <x v="2"/>
    <x v="0"/>
    <s v="Product_2AJL0"/>
    <n v="416.91"/>
    <n v="68"/>
    <x v="1"/>
    <s v="17x9x6 cm"/>
    <d v="2023-01-01T00:00:00"/>
    <d v="2026-01-01T00:00:00"/>
    <s v="5Z6V7K"/>
    <s v="BAV,WK5"/>
    <s v="Green/Large"/>
    <x v="3"/>
    <n v="375.21900000000005"/>
    <n v="3.0027397260273974"/>
    <x v="0"/>
    <n v="356.45805000000001"/>
    <n v="337.69710000000003"/>
    <n v="300.17520000000007"/>
    <n v="216.79320000000001"/>
    <n v="100.05840000000001"/>
  </r>
  <r>
    <s v="ZQQ2H6FB"/>
    <x v="0"/>
    <x v="0"/>
    <s v="Product_MMU96"/>
    <n v="64.819999999999993"/>
    <n v="64"/>
    <x v="2"/>
    <s v="6x10x7 cm"/>
    <d v="2023-01-01T00:00:00"/>
    <d v="2025-01-01T00:00:00"/>
    <s v="NP37FM"/>
    <s v="GGQ,Y25"/>
    <s v="Green/Large"/>
    <x v="2"/>
    <n v="58.337999999999994"/>
    <n v="2.0027397260273974"/>
    <x v="0"/>
    <n v="55.421099999999988"/>
    <n v="52.504199999999997"/>
    <n v="46.670400000000001"/>
    <n v="33.706399999999995"/>
    <n v="15.556799999999999"/>
  </r>
  <r>
    <s v="M91Z41MW"/>
    <x v="1"/>
    <x v="0"/>
    <s v="Product_FDT0U"/>
    <n v="261.10000000000002"/>
    <n v="31"/>
    <x v="2"/>
    <s v="13x11x5 cm"/>
    <d v="2023-03-15T00:00:00"/>
    <d v="2025-01-01T00:00:00"/>
    <s v="VBNWF9"/>
    <s v="ZVC,TLM"/>
    <s v="Blue/Medium"/>
    <x v="0"/>
    <n v="234.99"/>
    <n v="1.8027397260273972"/>
    <x v="1"/>
    <n v="223.2405"/>
    <n v="211.49100000000001"/>
    <n v="187.99200000000002"/>
    <n v="135.77200000000002"/>
    <n v="62.664000000000001"/>
  </r>
  <r>
    <s v="4E802ACZ"/>
    <x v="1"/>
    <x v="0"/>
    <s v="Product_9E4S0"/>
    <n v="281.74"/>
    <n v="92"/>
    <x v="2"/>
    <s v="14x19x14 cm"/>
    <d v="2023-07-30T00:00:00"/>
    <d v="2024-01-01T00:00:00"/>
    <s v="RM97XL"/>
    <s v="P05,Y39"/>
    <s v="Red/Small"/>
    <x v="2"/>
    <n v="253.566"/>
    <n v="0.42465753424657532"/>
    <x v="1"/>
    <n v="240.8877"/>
    <n v="228.20940000000002"/>
    <n v="202.8528"/>
    <n v="146.50480000000002"/>
    <n v="67.617599999999996"/>
  </r>
  <r>
    <s v="QFHNFA1R"/>
    <x v="0"/>
    <x v="0"/>
    <s v="Product_1H9WK"/>
    <n v="294.48"/>
    <n v="29"/>
    <x v="1"/>
    <s v="10x14x10 cm"/>
    <d v="2023-07-30T00:00:00"/>
    <d v="2026-01-01T00:00:00"/>
    <s v="Q13Y0Y"/>
    <s v="4KP,Q7L"/>
    <s v="Red/Small"/>
    <x v="4"/>
    <n v="265.03200000000004"/>
    <n v="2.4273972602739726"/>
    <x v="0"/>
    <n v="251.78040000000001"/>
    <n v="238.52880000000005"/>
    <n v="212.02560000000005"/>
    <n v="153.12960000000001"/>
    <n v="70.675200000000004"/>
  </r>
  <r>
    <s v="4B7GMAY4"/>
    <x v="0"/>
    <x v="0"/>
    <s v="Product_LFKBC"/>
    <n v="480.13"/>
    <n v="24"/>
    <x v="0"/>
    <s v="11x11x12 cm"/>
    <d v="2023-03-15T00:00:00"/>
    <d v="2026-01-01T00:00:00"/>
    <s v="3V3Y38"/>
    <s v="OW9,O3R"/>
    <s v="Green/Large"/>
    <x v="3"/>
    <n v="432.11699999999996"/>
    <n v="2.8027397260273972"/>
    <x v="1"/>
    <n v="410.51114999999993"/>
    <n v="388.90529999999995"/>
    <n v="345.6936"/>
    <n v="249.66759999999999"/>
    <n v="115.2312"/>
  </r>
  <r>
    <s v="OA805AYO"/>
    <x v="1"/>
    <x v="0"/>
    <s v="Product_PDGKL"/>
    <n v="220.71"/>
    <n v="36"/>
    <x v="0"/>
    <s v="19x19x12 cm"/>
    <d v="2023-01-01T00:00:00"/>
    <d v="2024-01-01T00:00:00"/>
    <s v="UYHG8D"/>
    <s v="RUR,7I3"/>
    <s v="Blue/Medium"/>
    <x v="1"/>
    <n v="198.63900000000001"/>
    <n v="1"/>
    <x v="1"/>
    <n v="188.70705000000001"/>
    <n v="178.77510000000001"/>
    <n v="158.91120000000001"/>
    <n v="114.76920000000001"/>
    <n v="52.970399999999998"/>
  </r>
  <r>
    <s v="ZAWYCDAZ"/>
    <x v="1"/>
    <x v="0"/>
    <s v="Product_UINB7"/>
    <n v="397.98"/>
    <n v="50"/>
    <x v="0"/>
    <s v="7x15x17 cm"/>
    <d v="2023-01-01T00:00:00"/>
    <d v="2026-01-01T00:00:00"/>
    <s v="TY1GQZ"/>
    <s v="MJR,9QO"/>
    <s v="Red/Small"/>
    <x v="0"/>
    <n v="358.18200000000002"/>
    <n v="3.0027397260273974"/>
    <x v="0"/>
    <n v="340.27289999999999"/>
    <n v="322.36380000000003"/>
    <n v="286.54560000000004"/>
    <n v="206.9496"/>
    <n v="95.515200000000007"/>
  </r>
  <r>
    <s v="9PZMN1YI"/>
    <x v="0"/>
    <x v="0"/>
    <s v="Product_9DBGJ"/>
    <n v="107.13"/>
    <n v="25"/>
    <x v="1"/>
    <s v="18x10x11 cm"/>
    <d v="2023-01-01T00:00:00"/>
    <d v="2024-01-01T00:00:00"/>
    <s v="B2VJ3T"/>
    <s v="OHM,3CR"/>
    <s v="Blue/Medium"/>
    <x v="2"/>
    <n v="96.417000000000002"/>
    <n v="1"/>
    <x v="1"/>
    <n v="91.596149999999994"/>
    <n v="86.775300000000001"/>
    <n v="77.133600000000001"/>
    <n v="55.707599999999999"/>
    <n v="25.711199999999998"/>
  </r>
  <r>
    <s v="K58O3D6O"/>
    <x v="0"/>
    <x v="0"/>
    <s v="Product_8FFE7"/>
    <n v="67.64"/>
    <n v="6"/>
    <x v="1"/>
    <s v="12x12x17 cm"/>
    <d v="2023-01-01T00:00:00"/>
    <d v="2024-01-01T00:00:00"/>
    <s v="R0YTNC"/>
    <s v="QP5,XK3"/>
    <s v="Green/Large"/>
    <x v="2"/>
    <n v="60.875999999999998"/>
    <n v="1"/>
    <x v="1"/>
    <n v="57.832199999999993"/>
    <n v="54.788399999999996"/>
    <n v="48.700800000000001"/>
    <n v="35.172800000000002"/>
    <n v="16.233599999999999"/>
  </r>
  <r>
    <s v="9U4YBRWZ"/>
    <x v="0"/>
    <x v="0"/>
    <s v="Product_I3YCX"/>
    <n v="299.97000000000003"/>
    <n v="93"/>
    <x v="1"/>
    <s v="5x16x12 cm"/>
    <d v="2023-03-15T00:00:00"/>
    <d v="2025-01-01T00:00:00"/>
    <s v="PEAH0M"/>
    <s v="ZFM,O6H"/>
    <s v="Red/Small"/>
    <x v="4"/>
    <n v="269.97300000000001"/>
    <n v="1.8027397260273972"/>
    <x v="1"/>
    <n v="256.47435000000002"/>
    <n v="242.97570000000002"/>
    <n v="215.97840000000002"/>
    <n v="155.98440000000002"/>
    <n v="71.992800000000003"/>
  </r>
  <r>
    <s v="K9V5Y8MD"/>
    <x v="1"/>
    <x v="0"/>
    <s v="Product_MXW0R"/>
    <n v="314.81"/>
    <n v="47"/>
    <x v="1"/>
    <s v="17x18x9 cm"/>
    <d v="2023-03-15T00:00:00"/>
    <d v="2025-01-01T00:00:00"/>
    <s v="MN4G3P"/>
    <s v="QQN,Y96"/>
    <s v="Red/Small"/>
    <x v="3"/>
    <n v="283.32900000000001"/>
    <n v="1.8027397260273972"/>
    <x v="1"/>
    <n v="269.16255000000001"/>
    <n v="254.99610000000001"/>
    <n v="226.66320000000002"/>
    <n v="163.7012"/>
    <n v="75.554400000000001"/>
  </r>
  <r>
    <s v="46GWHVMM"/>
    <x v="1"/>
    <x v="0"/>
    <s v="Product_ZURFD"/>
    <n v="471.24"/>
    <n v="75"/>
    <x v="0"/>
    <s v="9x18x13 cm"/>
    <d v="2023-07-30T00:00:00"/>
    <d v="2024-01-01T00:00:00"/>
    <s v="O9NDUH"/>
    <s v="FP7,9EB"/>
    <s v="Blue/Medium"/>
    <x v="1"/>
    <n v="424.11599999999999"/>
    <n v="0.42465753424657532"/>
    <x v="1"/>
    <n v="402.91019999999997"/>
    <n v="381.70440000000002"/>
    <n v="339.2928"/>
    <n v="245.04480000000001"/>
    <n v="113.0976"/>
  </r>
  <r>
    <s v="5B50RX1L"/>
    <x v="1"/>
    <x v="0"/>
    <s v="Product_DFTWL"/>
    <n v="250.61"/>
    <n v="90"/>
    <x v="0"/>
    <s v="14x19x5 cm"/>
    <d v="2023-01-01T00:00:00"/>
    <d v="2026-01-01T00:00:00"/>
    <s v="SRZJEW"/>
    <s v="ECW,9PX"/>
    <s v="Red/Small"/>
    <x v="0"/>
    <n v="225.54900000000001"/>
    <n v="3.0027397260273974"/>
    <x v="0"/>
    <n v="214.27154999999999"/>
    <n v="202.9941"/>
    <n v="180.43920000000003"/>
    <n v="130.31720000000001"/>
    <n v="60.1464"/>
  </r>
  <r>
    <s v="90IMP1K6"/>
    <x v="3"/>
    <x v="0"/>
    <s v="Product_R2AIG"/>
    <n v="81.56"/>
    <n v="45"/>
    <x v="2"/>
    <s v="7x12x7 cm"/>
    <d v="2023-01-01T00:00:00"/>
    <d v="2026-01-01T00:00:00"/>
    <s v="ZAVGMU"/>
    <s v="VYC,51B"/>
    <s v="Green/Large"/>
    <x v="0"/>
    <n v="73.403999999999996"/>
    <n v="3.0027397260273974"/>
    <x v="0"/>
    <n v="69.733799999999988"/>
    <n v="66.063599999999994"/>
    <n v="58.723199999999999"/>
    <n v="42.411200000000001"/>
    <n v="19.574400000000001"/>
  </r>
  <r>
    <s v="B48FU3RO"/>
    <x v="2"/>
    <x v="0"/>
    <s v="Product_OM0EW"/>
    <n v="354.51"/>
    <n v="67"/>
    <x v="0"/>
    <s v="10x10x15 cm"/>
    <d v="2023-01-01T00:00:00"/>
    <d v="2025-01-01T00:00:00"/>
    <s v="248XJC"/>
    <s v="CRC,VET"/>
    <s v="Green/Large"/>
    <x v="3"/>
    <n v="319.05899999999997"/>
    <n v="2.0027397260273974"/>
    <x v="1"/>
    <n v="303.10604999999998"/>
    <n v="287.15309999999999"/>
    <n v="255.24719999999999"/>
    <n v="184.34520000000001"/>
    <n v="85.082399999999993"/>
  </r>
  <r>
    <s v="BF8UCFO0"/>
    <x v="1"/>
    <x v="0"/>
    <s v="Product_ZFOX4"/>
    <n v="81.3"/>
    <n v="98"/>
    <x v="0"/>
    <s v="14x18x18 cm"/>
    <d v="2023-01-01T00:00:00"/>
    <d v="2026-01-01T00:00:00"/>
    <s v="B0UXA5"/>
    <s v="5HO,FOS"/>
    <s v="Blue/Medium"/>
    <x v="0"/>
    <n v="73.17"/>
    <n v="3.0027397260273974"/>
    <x v="0"/>
    <n v="69.511499999999998"/>
    <n v="65.853000000000009"/>
    <n v="58.536000000000001"/>
    <n v="42.276000000000003"/>
    <n v="19.511999999999997"/>
  </r>
  <r>
    <s v="NS1QNYIE"/>
    <x v="0"/>
    <x v="0"/>
    <s v="Product_6RQ0V"/>
    <n v="388.76"/>
    <n v="39"/>
    <x v="0"/>
    <s v="16x6x19 cm"/>
    <d v="2023-07-30T00:00:00"/>
    <d v="2026-01-01T00:00:00"/>
    <s v="C8CNNL"/>
    <s v="0P9,2RC"/>
    <s v="Blue/Medium"/>
    <x v="0"/>
    <n v="349.88400000000001"/>
    <n v="2.4273972602739726"/>
    <x v="0"/>
    <n v="332.38979999999998"/>
    <n v="314.8956"/>
    <n v="279.90720000000005"/>
    <n v="202.15520000000001"/>
    <n v="93.302399999999992"/>
  </r>
  <r>
    <s v="98ZM33HX"/>
    <x v="3"/>
    <x v="0"/>
    <s v="Product_TZVNR"/>
    <n v="108.76"/>
    <n v="3"/>
    <x v="1"/>
    <s v="14x5x17 cm"/>
    <d v="2023-07-30T00:00:00"/>
    <d v="2026-01-01T00:00:00"/>
    <s v="VV7UFW"/>
    <s v="7YP,E16"/>
    <s v="Green/Large"/>
    <x v="4"/>
    <n v="97.884"/>
    <n v="2.4273972602739726"/>
    <x v="0"/>
    <n v="92.989800000000002"/>
    <n v="88.095600000000005"/>
    <n v="78.307200000000009"/>
    <n v="56.555200000000006"/>
    <n v="26.102399999999999"/>
  </r>
  <r>
    <s v="H1FBMYOU"/>
    <x v="2"/>
    <x v="0"/>
    <s v="Product_INCWF"/>
    <n v="436.88"/>
    <n v="57"/>
    <x v="2"/>
    <s v="15x5x12 cm"/>
    <d v="2023-07-30T00:00:00"/>
    <d v="2026-01-01T00:00:00"/>
    <s v="XDTXCF"/>
    <s v="EHV,BGJ"/>
    <s v="Blue/Medium"/>
    <x v="1"/>
    <n v="393.19200000000001"/>
    <n v="2.4273972602739726"/>
    <x v="0"/>
    <n v="373.5324"/>
    <n v="353.87280000000004"/>
    <n v="314.55360000000002"/>
    <n v="227.17760000000001"/>
    <n v="104.85119999999999"/>
  </r>
  <r>
    <s v="E3I9WJFI"/>
    <x v="3"/>
    <x v="0"/>
    <s v="Product_91K5S"/>
    <n v="452.33"/>
    <n v="30"/>
    <x v="2"/>
    <s v="5x11x7 cm"/>
    <d v="2023-01-01T00:00:00"/>
    <d v="2024-01-01T00:00:00"/>
    <s v="OTX9B8"/>
    <s v="B9A,1W3"/>
    <s v="Blue/Medium"/>
    <x v="2"/>
    <n v="407.09699999999998"/>
    <n v="1"/>
    <x v="1"/>
    <n v="386.74214999999998"/>
    <n v="366.38729999999998"/>
    <n v="325.67759999999998"/>
    <n v="235.2116"/>
    <n v="108.55919999999999"/>
  </r>
  <r>
    <s v="PDFPA43V"/>
    <x v="0"/>
    <x v="0"/>
    <s v="Product_66Y1A"/>
    <n v="131.38999999999999"/>
    <n v="85"/>
    <x v="2"/>
    <s v="16x18x6 cm"/>
    <d v="2023-01-01T00:00:00"/>
    <d v="2024-01-01T00:00:00"/>
    <s v="5XCMK2"/>
    <s v="P7F,K0C"/>
    <s v="Red/Small"/>
    <x v="4"/>
    <n v="118.25099999999999"/>
    <n v="1"/>
    <x v="1"/>
    <n v="112.33844999999998"/>
    <n v="106.4259"/>
    <n v="94.600799999999992"/>
    <n v="68.322800000000001"/>
    <n v="31.533599999999993"/>
  </r>
  <r>
    <s v="KFV7HX1J"/>
    <x v="2"/>
    <x v="0"/>
    <s v="Product_4V9L9"/>
    <n v="183.25"/>
    <n v="4"/>
    <x v="0"/>
    <s v="9x12x20 cm"/>
    <d v="2023-07-30T00:00:00"/>
    <d v="2024-01-01T00:00:00"/>
    <s v="3ZG0HL"/>
    <s v="89Q,M31"/>
    <s v="Red/Small"/>
    <x v="1"/>
    <n v="164.92500000000001"/>
    <n v="0.42465753424657532"/>
    <x v="1"/>
    <n v="156.67875000000001"/>
    <n v="148.4325"/>
    <n v="131.94000000000003"/>
    <n v="95.29"/>
    <n v="43.98"/>
  </r>
  <r>
    <s v="EDAICXL4"/>
    <x v="0"/>
    <x v="0"/>
    <s v="Product_MCB8G"/>
    <n v="491.54"/>
    <n v="67"/>
    <x v="0"/>
    <s v="5x20x10 cm"/>
    <d v="2023-07-30T00:00:00"/>
    <d v="2026-01-01T00:00:00"/>
    <s v="CPF1PX"/>
    <s v="VR9,7GG"/>
    <s v="Red/Small"/>
    <x v="1"/>
    <n v="442.38600000000002"/>
    <n v="2.4273972602739726"/>
    <x v="0"/>
    <n v="420.26670000000001"/>
    <n v="398.1474"/>
    <n v="353.90880000000004"/>
    <n v="255.60080000000002"/>
    <n v="117.9696"/>
  </r>
  <r>
    <s v="27INM8T0"/>
    <x v="2"/>
    <x v="0"/>
    <s v="Product_EK80C"/>
    <n v="256.54000000000002"/>
    <n v="85"/>
    <x v="0"/>
    <s v="7x16x19 cm"/>
    <d v="2023-07-30T00:00:00"/>
    <d v="2025-01-01T00:00:00"/>
    <s v="R8K8JC"/>
    <s v="6FI,ICD"/>
    <s v="Green/Large"/>
    <x v="0"/>
    <n v="230.88600000000002"/>
    <n v="1.4273972602739726"/>
    <x v="1"/>
    <n v="219.3417"/>
    <n v="207.79740000000004"/>
    <n v="184.70880000000002"/>
    <n v="133.4008"/>
    <n v="61.569600000000008"/>
  </r>
  <r>
    <s v="MLLKGVEV"/>
    <x v="3"/>
    <x v="0"/>
    <s v="Product_0B6GJ"/>
    <n v="490.06"/>
    <n v="54"/>
    <x v="1"/>
    <s v="7x11x10 cm"/>
    <d v="2023-03-15T00:00:00"/>
    <d v="2025-01-01T00:00:00"/>
    <s v="WVBJHJ"/>
    <s v="IA8,N5T"/>
    <s v="Green/Large"/>
    <x v="3"/>
    <n v="441.05399999999997"/>
    <n v="1.8027397260273972"/>
    <x v="1"/>
    <n v="419.00129999999996"/>
    <n v="396.9486"/>
    <n v="352.84320000000002"/>
    <n v="254.83120000000002"/>
    <n v="117.61439999999999"/>
  </r>
  <r>
    <s v="3BR0PRFW"/>
    <x v="1"/>
    <x v="0"/>
    <s v="Product_24VJA"/>
    <n v="240.66"/>
    <n v="63"/>
    <x v="0"/>
    <s v="11x11x15 cm"/>
    <d v="2023-03-15T00:00:00"/>
    <d v="2024-01-01T00:00:00"/>
    <s v="Q7QPTS"/>
    <s v="A0W,6OF"/>
    <s v="Blue/Medium"/>
    <x v="0"/>
    <n v="216.59399999999999"/>
    <n v="0.8"/>
    <x v="1"/>
    <n v="205.76429999999999"/>
    <n v="194.93459999999999"/>
    <n v="173.27520000000001"/>
    <n v="125.14320000000001"/>
    <n v="57.758399999999995"/>
  </r>
  <r>
    <s v="J69A807W"/>
    <x v="1"/>
    <x v="0"/>
    <s v="Product_V12CV"/>
    <n v="230.87"/>
    <n v="96"/>
    <x v="2"/>
    <s v="15x18x6 cm"/>
    <d v="2023-03-15T00:00:00"/>
    <d v="2024-01-01T00:00:00"/>
    <s v="23NE1P"/>
    <s v="X7K,1W3"/>
    <s v="Blue/Medium"/>
    <x v="4"/>
    <n v="207.78300000000002"/>
    <n v="0.8"/>
    <x v="1"/>
    <n v="197.39385000000001"/>
    <n v="187.00470000000001"/>
    <n v="166.22640000000001"/>
    <n v="120.05240000000001"/>
    <n v="55.408799999999999"/>
  </r>
  <r>
    <s v="KKAHLWW4"/>
    <x v="2"/>
    <x v="0"/>
    <s v="Product_F00ON"/>
    <n v="342.57"/>
    <n v="59"/>
    <x v="2"/>
    <s v="6x12x8 cm"/>
    <d v="2023-01-01T00:00:00"/>
    <d v="2025-01-01T00:00:00"/>
    <s v="1RBZQ2"/>
    <s v="OOM,MHB"/>
    <s v="Red/Small"/>
    <x v="0"/>
    <n v="308.31299999999999"/>
    <n v="2.0027397260273974"/>
    <x v="1"/>
    <n v="292.89734999999996"/>
    <n v="277.48169999999999"/>
    <n v="246.65039999999999"/>
    <n v="178.13640000000001"/>
    <n v="82.216799999999992"/>
  </r>
  <r>
    <s v="4XNC5870"/>
    <x v="0"/>
    <x v="0"/>
    <s v="Product_WBRRG"/>
    <n v="399.38"/>
    <n v="35"/>
    <x v="2"/>
    <s v="8x8x19 cm"/>
    <d v="2023-01-01T00:00:00"/>
    <d v="2025-01-01T00:00:00"/>
    <s v="76VX0S"/>
    <s v="WH8,CHM"/>
    <s v="Red/Small"/>
    <x v="4"/>
    <n v="359.44200000000001"/>
    <n v="2.0027397260273974"/>
    <x v="1"/>
    <n v="341.4699"/>
    <n v="323.49780000000004"/>
    <n v="287.55360000000002"/>
    <n v="207.67760000000001"/>
    <n v="95.851199999999992"/>
  </r>
  <r>
    <s v="O9A1WT07"/>
    <x v="3"/>
    <x v="0"/>
    <s v="Product_28C7O"/>
    <n v="256.70999999999998"/>
    <n v="39"/>
    <x v="1"/>
    <s v="7x20x10 cm"/>
    <d v="2023-03-15T00:00:00"/>
    <d v="2024-01-01T00:00:00"/>
    <s v="AZQBKM"/>
    <s v="LAP,DL2"/>
    <s v="Green/Large"/>
    <x v="1"/>
    <n v="231.03899999999999"/>
    <n v="0.8"/>
    <x v="1"/>
    <n v="219.48704999999998"/>
    <n v="207.93510000000001"/>
    <n v="184.8312"/>
    <n v="133.48919999999998"/>
    <n v="61.610399999999998"/>
  </r>
  <r>
    <s v="PB9514KL"/>
    <x v="3"/>
    <x v="0"/>
    <s v="Product_S2JJQ"/>
    <n v="88.21"/>
    <n v="84"/>
    <x v="0"/>
    <s v="16x17x13 cm"/>
    <d v="2023-03-15T00:00:00"/>
    <d v="2025-01-01T00:00:00"/>
    <s v="6IAP53"/>
    <s v="UH5,EVL"/>
    <s v="Blue/Medium"/>
    <x v="1"/>
    <n v="79.388999999999996"/>
    <n v="1.8027397260273972"/>
    <x v="1"/>
    <n v="75.419549999999987"/>
    <n v="71.450099999999992"/>
    <n v="63.511200000000002"/>
    <n v="45.869199999999999"/>
    <n v="21.170399999999997"/>
  </r>
  <r>
    <s v="G1JT6VCP"/>
    <x v="2"/>
    <x v="0"/>
    <s v="Product_AE0CL"/>
    <n v="406.92"/>
    <n v="28"/>
    <x v="2"/>
    <s v="16x11x7 cm"/>
    <d v="2023-07-30T00:00:00"/>
    <d v="2026-01-01T00:00:00"/>
    <s v="GDHRIE"/>
    <s v="UD2,N5H"/>
    <s v="Green/Large"/>
    <x v="2"/>
    <n v="366.22800000000001"/>
    <n v="2.4273972602739726"/>
    <x v="1"/>
    <n v="347.91660000000002"/>
    <n v="329.60520000000002"/>
    <n v="292.98240000000004"/>
    <n v="211.59840000000003"/>
    <n v="97.660799999999995"/>
  </r>
  <r>
    <s v="RMPYTR2O"/>
    <x v="2"/>
    <x v="0"/>
    <s v="Product_AT8DC"/>
    <n v="175.04"/>
    <n v="42"/>
    <x v="1"/>
    <s v="18x9x19 cm"/>
    <d v="2023-07-30T00:00:00"/>
    <d v="2025-01-01T00:00:00"/>
    <s v="FFOU47"/>
    <s v="TPD,I9E"/>
    <s v="Red/Small"/>
    <x v="4"/>
    <n v="157.536"/>
    <n v="1.4273972602739726"/>
    <x v="1"/>
    <n v="149.6592"/>
    <n v="141.7824"/>
    <n v="126.0288"/>
    <n v="91.020799999999994"/>
    <n v="42.009599999999999"/>
  </r>
  <r>
    <s v="L3XJ3OFZ"/>
    <x v="1"/>
    <x v="0"/>
    <s v="Product_5CV1N"/>
    <n v="31.05"/>
    <n v="40"/>
    <x v="0"/>
    <s v="19x12x15 cm"/>
    <d v="2023-07-30T00:00:00"/>
    <d v="2025-01-01T00:00:00"/>
    <s v="784KF0"/>
    <s v="AAL,P2K"/>
    <s v="Red/Small"/>
    <x v="0"/>
    <n v="27.945"/>
    <n v="1.4273972602739726"/>
    <x v="1"/>
    <n v="26.547750000000001"/>
    <n v="25.150500000000001"/>
    <n v="22.356000000000002"/>
    <n v="16.146000000000001"/>
    <n v="7.452"/>
  </r>
  <r>
    <s v="S8OKEJ7G"/>
    <x v="3"/>
    <x v="0"/>
    <s v="Product_YKX7F"/>
    <n v="22.46"/>
    <n v="42"/>
    <x v="0"/>
    <s v="6x18x18 cm"/>
    <d v="2023-07-30T00:00:00"/>
    <d v="2024-01-01T00:00:00"/>
    <s v="0IZ4TI"/>
    <s v="RG2,MGJ"/>
    <s v="Green/Large"/>
    <x v="0"/>
    <n v="20.214000000000002"/>
    <n v="0.42465753424657532"/>
    <x v="1"/>
    <n v="19.203300000000002"/>
    <n v="18.192600000000002"/>
    <n v="16.171200000000002"/>
    <n v="11.679200000000002"/>
    <n v="5.3903999999999996"/>
  </r>
  <r>
    <s v="2WOVU9VL"/>
    <x v="2"/>
    <x v="0"/>
    <s v="Product_GQ6XW"/>
    <n v="71.09"/>
    <n v="49"/>
    <x v="2"/>
    <s v="11x5x11 cm"/>
    <d v="2023-01-01T00:00:00"/>
    <d v="2026-01-01T00:00:00"/>
    <s v="KQR1AL"/>
    <s v="FYV,VD9"/>
    <s v="Green/Large"/>
    <x v="3"/>
    <n v="63.981000000000002"/>
    <n v="3.0027397260273974"/>
    <x v="0"/>
    <n v="60.781950000000002"/>
    <n v="57.582900000000002"/>
    <n v="51.184800000000003"/>
    <n v="36.966800000000006"/>
    <n v="17.061599999999999"/>
  </r>
  <r>
    <s v="CM3UGBRC"/>
    <x v="1"/>
    <x v="0"/>
    <s v="Product_IB8ND"/>
    <n v="54.79"/>
    <n v="79"/>
    <x v="0"/>
    <s v="9x18x8 cm"/>
    <d v="2023-07-30T00:00:00"/>
    <d v="2025-01-01T00:00:00"/>
    <s v="EVT3N1"/>
    <s v="YZL,FF7"/>
    <s v="Green/Large"/>
    <x v="0"/>
    <n v="49.311"/>
    <n v="1.4273972602739726"/>
    <x v="1"/>
    <n v="46.84545"/>
    <n v="44.379899999999999"/>
    <n v="39.448800000000006"/>
    <n v="28.4908"/>
    <n v="13.1496"/>
  </r>
  <r>
    <s v="Z40LBUVN"/>
    <x v="3"/>
    <x v="0"/>
    <s v="Product_WS3GJ"/>
    <n v="25.19"/>
    <n v="44"/>
    <x v="0"/>
    <s v="14x18x9 cm"/>
    <d v="2023-07-30T00:00:00"/>
    <d v="2024-01-01T00:00:00"/>
    <s v="H1JMHM"/>
    <s v="KFZ,IYT"/>
    <s v="Blue/Medium"/>
    <x v="1"/>
    <n v="22.670999999999999"/>
    <n v="0.42465753424657532"/>
    <x v="1"/>
    <n v="21.53745"/>
    <n v="20.4039"/>
    <n v="18.136800000000001"/>
    <n v="13.098800000000001"/>
    <n v="6.0456000000000003"/>
  </r>
  <r>
    <s v="OV9CV2YM"/>
    <x v="0"/>
    <x v="0"/>
    <s v="Product_NK217"/>
    <n v="105.19"/>
    <n v="14"/>
    <x v="0"/>
    <s v="18x9x10 cm"/>
    <d v="2023-07-30T00:00:00"/>
    <d v="2025-01-01T00:00:00"/>
    <s v="VH8089"/>
    <s v="G70,3GK"/>
    <s v="Blue/Medium"/>
    <x v="2"/>
    <n v="94.670999999999992"/>
    <n v="1.4273972602739726"/>
    <x v="1"/>
    <n v="89.937449999999984"/>
    <n v="85.20389999999999"/>
    <n v="75.736800000000002"/>
    <n v="54.698799999999999"/>
    <n v="25.2456"/>
  </r>
  <r>
    <s v="2GRUUW8V"/>
    <x v="3"/>
    <x v="0"/>
    <s v="Product_LPHH1"/>
    <n v="225.28"/>
    <n v="64"/>
    <x v="1"/>
    <s v="13x20x18 cm"/>
    <d v="2023-07-30T00:00:00"/>
    <d v="2026-01-01T00:00:00"/>
    <s v="7TQ73S"/>
    <s v="K28,22Y"/>
    <s v="Red/Small"/>
    <x v="0"/>
    <n v="202.75200000000001"/>
    <n v="2.4273972602739726"/>
    <x v="0"/>
    <n v="192.61439999999999"/>
    <n v="182.47680000000003"/>
    <n v="162.20160000000001"/>
    <n v="117.1456"/>
    <n v="54.0672"/>
  </r>
  <r>
    <s v="S7Y914YC"/>
    <x v="3"/>
    <x v="0"/>
    <s v="Product_8KX6Q"/>
    <n v="377.79"/>
    <n v="22"/>
    <x v="0"/>
    <s v="18x13x13 cm"/>
    <d v="2023-01-01T00:00:00"/>
    <d v="2025-01-01T00:00:00"/>
    <s v="8J8AJK"/>
    <s v="0BH,JVD"/>
    <s v="Red/Small"/>
    <x v="0"/>
    <n v="340.01100000000002"/>
    <n v="2.0027397260273974"/>
    <x v="1"/>
    <n v="323.01044999999999"/>
    <n v="306.00990000000002"/>
    <n v="272.00880000000001"/>
    <n v="196.45080000000002"/>
    <n v="90.669600000000003"/>
  </r>
  <r>
    <s v="KHL451TW"/>
    <x v="1"/>
    <x v="0"/>
    <s v="Product_PBY3J"/>
    <n v="202.51"/>
    <n v="57"/>
    <x v="2"/>
    <s v="13x11x13 cm"/>
    <d v="2023-01-01T00:00:00"/>
    <d v="2026-01-01T00:00:00"/>
    <s v="STUA0Q"/>
    <s v="25I,NMM"/>
    <s v="Green/Large"/>
    <x v="3"/>
    <n v="182.25899999999999"/>
    <n v="3.0027397260273974"/>
    <x v="1"/>
    <n v="173.14604999999997"/>
    <n v="164.03309999999999"/>
    <n v="145.80719999999999"/>
    <n v="105.3052"/>
    <n v="48.602399999999996"/>
  </r>
  <r>
    <s v="9JGKC89B"/>
    <x v="0"/>
    <x v="0"/>
    <s v="Product_PAD31"/>
    <n v="393.18"/>
    <n v="99"/>
    <x v="1"/>
    <s v="17x19x15 cm"/>
    <d v="2023-03-15T00:00:00"/>
    <d v="2024-01-01T00:00:00"/>
    <s v="6259Y6"/>
    <s v="PPS,U52"/>
    <s v="Green/Large"/>
    <x v="0"/>
    <n v="353.86200000000002"/>
    <n v="0.8"/>
    <x v="1"/>
    <n v="336.16890000000001"/>
    <n v="318.47580000000005"/>
    <n v="283.08960000000002"/>
    <n v="204.45360000000002"/>
    <n v="94.363199999999992"/>
  </r>
  <r>
    <s v="M2K3M0TT"/>
    <x v="2"/>
    <x v="0"/>
    <s v="Product_LXV51"/>
    <n v="441.29"/>
    <n v="66"/>
    <x v="2"/>
    <s v="17x9x11 cm"/>
    <d v="2023-03-15T00:00:00"/>
    <d v="2024-01-01T00:00:00"/>
    <s v="6G9L5T"/>
    <s v="A6R,A2H"/>
    <s v="Blue/Medium"/>
    <x v="4"/>
    <n v="397.161"/>
    <n v="0.8"/>
    <x v="1"/>
    <n v="377.30295000000001"/>
    <n v="357.44490000000002"/>
    <n v="317.72880000000004"/>
    <n v="229.47080000000003"/>
    <n v="105.9096"/>
  </r>
  <r>
    <s v="FHEUX5ZS"/>
    <x v="3"/>
    <x v="0"/>
    <s v="Product_EO2OF"/>
    <n v="217.21"/>
    <n v="34"/>
    <x v="1"/>
    <s v="5x10x8 cm"/>
    <d v="2023-01-01T00:00:00"/>
    <d v="2025-01-01T00:00:00"/>
    <s v="OJ3NOI"/>
    <s v="KXC,57I"/>
    <s v="Blue/Medium"/>
    <x v="4"/>
    <n v="195.489"/>
    <n v="2.0027397260273974"/>
    <x v="1"/>
    <n v="185.71455"/>
    <n v="175.9401"/>
    <n v="156.39120000000003"/>
    <n v="112.9492"/>
    <n v="52.130400000000002"/>
  </r>
  <r>
    <s v="MD2W3EW0"/>
    <x v="0"/>
    <x v="0"/>
    <s v="Product_LVG5X"/>
    <n v="119.13"/>
    <n v="69"/>
    <x v="2"/>
    <s v="13x16x5 cm"/>
    <d v="2023-01-01T00:00:00"/>
    <d v="2025-01-01T00:00:00"/>
    <s v="V1GDA8"/>
    <s v="RJH,Z66"/>
    <s v="Blue/Medium"/>
    <x v="2"/>
    <n v="107.217"/>
    <n v="2.0027397260273974"/>
    <x v="1"/>
    <n v="101.85615"/>
    <n v="96.4953"/>
    <n v="85.773600000000002"/>
    <n v="61.947600000000001"/>
    <n v="28.591199999999997"/>
  </r>
  <r>
    <s v="R7OB3ZTU"/>
    <x v="1"/>
    <x v="0"/>
    <s v="Product_4CM78"/>
    <n v="367.76"/>
    <n v="18"/>
    <x v="2"/>
    <s v="18x6x5 cm"/>
    <d v="2023-01-01T00:00:00"/>
    <d v="2026-01-01T00:00:00"/>
    <s v="9HL9SB"/>
    <s v="A1N,K82"/>
    <s v="Blue/Medium"/>
    <x v="1"/>
    <n v="330.98399999999998"/>
    <n v="3.0027397260273974"/>
    <x v="1"/>
    <n v="314.43479999999994"/>
    <n v="297.88560000000001"/>
    <n v="264.78719999999998"/>
    <n v="191.23519999999999"/>
    <n v="88.2624"/>
  </r>
  <r>
    <s v="WAWLR33B"/>
    <x v="3"/>
    <x v="0"/>
    <s v="Product_0L8DN"/>
    <n v="296.51"/>
    <n v="58"/>
    <x v="1"/>
    <s v="18x10x10 cm"/>
    <d v="2023-07-30T00:00:00"/>
    <d v="2025-01-01T00:00:00"/>
    <s v="PE187V"/>
    <s v="9SS,J1O"/>
    <s v="Green/Large"/>
    <x v="2"/>
    <n v="266.85899999999998"/>
    <n v="1.4273972602739726"/>
    <x v="1"/>
    <n v="253.51604999999998"/>
    <n v="240.17309999999998"/>
    <n v="213.4872"/>
    <n v="154.18520000000001"/>
    <n v="71.162399999999991"/>
  </r>
  <r>
    <s v="KRCFQAQ0"/>
    <x v="0"/>
    <x v="0"/>
    <s v="Product_Q46U7"/>
    <n v="422.94"/>
    <n v="40"/>
    <x v="0"/>
    <s v="14x18x18 cm"/>
    <d v="2023-07-30T00:00:00"/>
    <d v="2025-01-01T00:00:00"/>
    <s v="YK46OP"/>
    <s v="A17,66U"/>
    <s v="Green/Large"/>
    <x v="0"/>
    <n v="380.64600000000002"/>
    <n v="1.4273972602739726"/>
    <x v="1"/>
    <n v="361.61369999999999"/>
    <n v="342.58140000000003"/>
    <n v="304.51680000000005"/>
    <n v="219.9288"/>
    <n v="101.5056"/>
  </r>
  <r>
    <s v="LX5PXJRO"/>
    <x v="2"/>
    <x v="0"/>
    <s v="Product_QTTBC"/>
    <n v="296.29000000000002"/>
    <n v="97"/>
    <x v="0"/>
    <s v="19x10x8 cm"/>
    <d v="2023-01-01T00:00:00"/>
    <d v="2026-01-01T00:00:00"/>
    <s v="PU04E5"/>
    <s v="F0M,BSR"/>
    <s v="Green/Large"/>
    <x v="1"/>
    <n v="266.661"/>
    <n v="3.0027397260273974"/>
    <x v="0"/>
    <n v="253.32794999999999"/>
    <n v="239.9949"/>
    <n v="213.3288"/>
    <n v="154.07080000000002"/>
    <n v="71.1096"/>
  </r>
  <r>
    <s v="60GOSAFW"/>
    <x v="2"/>
    <x v="0"/>
    <s v="Product_C7WNJ"/>
    <n v="253.07"/>
    <n v="27"/>
    <x v="2"/>
    <s v="19x14x6 cm"/>
    <d v="2023-03-15T00:00:00"/>
    <d v="2024-01-01T00:00:00"/>
    <s v="KE7W7S"/>
    <s v="SVW,YWU"/>
    <s v="Red/Small"/>
    <x v="3"/>
    <n v="227.76299999999998"/>
    <n v="0.8"/>
    <x v="1"/>
    <n v="216.37484999999998"/>
    <n v="204.98669999999998"/>
    <n v="182.21039999999999"/>
    <n v="131.59639999999999"/>
    <n v="60.736800000000002"/>
  </r>
  <r>
    <s v="8WP09V6J"/>
    <x v="2"/>
    <x v="0"/>
    <s v="Product_5XTD7"/>
    <n v="205.03"/>
    <n v="21"/>
    <x v="2"/>
    <s v="10x6x19 cm"/>
    <d v="2023-03-15T00:00:00"/>
    <d v="2026-01-01T00:00:00"/>
    <s v="QGJG0H"/>
    <s v="TF8,63C"/>
    <s v="Red/Small"/>
    <x v="3"/>
    <n v="184.52699999999999"/>
    <n v="2.8027397260273972"/>
    <x v="0"/>
    <n v="175.30064999999999"/>
    <n v="166.07429999999999"/>
    <n v="147.6216"/>
    <n v="106.6156"/>
    <n v="49.2072"/>
  </r>
  <r>
    <s v="MH0F62W6"/>
    <x v="1"/>
    <x v="0"/>
    <s v="Product_UKSO6"/>
    <n v="439.18"/>
    <n v="17"/>
    <x v="0"/>
    <s v="7x5x14 cm"/>
    <d v="2023-03-15T00:00:00"/>
    <d v="2025-01-01T00:00:00"/>
    <s v="LFT332"/>
    <s v="59C,MXL"/>
    <s v="Blue/Medium"/>
    <x v="0"/>
    <n v="395.262"/>
    <n v="1.8027397260273972"/>
    <x v="0"/>
    <n v="375.49889999999999"/>
    <n v="355.73579999999998"/>
    <n v="316.20960000000002"/>
    <n v="228.37360000000001"/>
    <n v="105.4032"/>
  </r>
  <r>
    <s v="9Z2Y2GAG"/>
    <x v="0"/>
    <x v="0"/>
    <s v="Product_RKMM6"/>
    <n v="26.92"/>
    <n v="92"/>
    <x v="2"/>
    <s v="15x5x10 cm"/>
    <d v="2023-01-01T00:00:00"/>
    <d v="2025-01-01T00:00:00"/>
    <s v="8STC9G"/>
    <s v="12N,RMQ"/>
    <s v="Blue/Medium"/>
    <x v="1"/>
    <n v="24.228000000000002"/>
    <n v="2.0027397260273974"/>
    <x v="1"/>
    <n v="23.0166"/>
    <n v="21.805200000000003"/>
    <n v="19.382400000000004"/>
    <n v="13.998400000000002"/>
    <n v="6.4607999999999999"/>
  </r>
  <r>
    <s v="FBCRNZNY"/>
    <x v="3"/>
    <x v="0"/>
    <s v="Product_O5KKZ"/>
    <n v="400.15"/>
    <n v="7"/>
    <x v="0"/>
    <s v="10x9x11 cm"/>
    <d v="2023-03-15T00:00:00"/>
    <d v="2026-01-01T00:00:00"/>
    <s v="Z6VI1W"/>
    <s v="L9B,E3M"/>
    <s v="Red/Small"/>
    <x v="4"/>
    <n v="360.13499999999999"/>
    <n v="2.8027397260273972"/>
    <x v="0"/>
    <n v="342.12824999999998"/>
    <n v="324.12150000000003"/>
    <n v="288.108"/>
    <n v="208.078"/>
    <n v="96.035999999999987"/>
  </r>
  <r>
    <s v="RWF6QG72"/>
    <x v="2"/>
    <x v="0"/>
    <s v="Product_NZ3Z6"/>
    <n v="442.66"/>
    <n v="24"/>
    <x v="1"/>
    <s v="12x14x6 cm"/>
    <d v="2023-01-01T00:00:00"/>
    <d v="2026-01-01T00:00:00"/>
    <s v="E3I571"/>
    <s v="DHX,14K"/>
    <s v="Red/Small"/>
    <x v="0"/>
    <n v="398.39400000000001"/>
    <n v="3.0027397260273974"/>
    <x v="0"/>
    <n v="378.47429999999997"/>
    <n v="358.55459999999999"/>
    <n v="318.71520000000004"/>
    <n v="230.18320000000003"/>
    <n v="106.2384"/>
  </r>
  <r>
    <s v="OKAHPADJ"/>
    <x v="0"/>
    <x v="0"/>
    <s v="Product_WKNXZ"/>
    <n v="13.67"/>
    <n v="6"/>
    <x v="0"/>
    <s v="11x12x16 cm"/>
    <d v="2023-01-01T00:00:00"/>
    <d v="2026-01-01T00:00:00"/>
    <s v="DFH1HQ"/>
    <s v="ZV7,NRJ"/>
    <s v="Blue/Medium"/>
    <x v="3"/>
    <n v="12.303000000000001"/>
    <n v="3.0027397260273974"/>
    <x v="0"/>
    <n v="11.687850000000001"/>
    <n v="11.072700000000001"/>
    <n v="9.8424000000000014"/>
    <n v="7.1084000000000005"/>
    <n v="3.2807999999999997"/>
  </r>
  <r>
    <s v="UDVHHJZF"/>
    <x v="0"/>
    <x v="0"/>
    <s v="Product_86DVV"/>
    <n v="393.67"/>
    <n v="13"/>
    <x v="1"/>
    <s v="9x16x14 cm"/>
    <d v="2023-01-01T00:00:00"/>
    <d v="2024-01-01T00:00:00"/>
    <s v="PQ8VLZ"/>
    <s v="TVR,7JX"/>
    <s v="Blue/Medium"/>
    <x v="4"/>
    <n v="354.303"/>
    <n v="1"/>
    <x v="1"/>
    <n v="336.58785"/>
    <n v="318.87270000000001"/>
    <n v="283.44240000000002"/>
    <n v="204.70840000000001"/>
    <n v="94.480800000000002"/>
  </r>
  <r>
    <s v="VQHY5KSU"/>
    <x v="2"/>
    <x v="0"/>
    <s v="Product_W6KCD"/>
    <n v="40.4"/>
    <n v="5"/>
    <x v="0"/>
    <s v="8x19x16 cm"/>
    <d v="2023-01-01T00:00:00"/>
    <d v="2026-01-01T00:00:00"/>
    <s v="7G9KMJ"/>
    <s v="LTR,RFV"/>
    <s v="Blue/Medium"/>
    <x v="2"/>
    <n v="36.36"/>
    <n v="3.0027397260273974"/>
    <x v="0"/>
    <n v="34.541999999999994"/>
    <n v="32.724000000000004"/>
    <n v="29.088000000000001"/>
    <n v="21.007999999999999"/>
    <n v="9.6959999999999997"/>
  </r>
  <r>
    <s v="FU3NOWMX"/>
    <x v="0"/>
    <x v="0"/>
    <s v="Product_QQOPJ"/>
    <n v="288.62"/>
    <n v="87"/>
    <x v="1"/>
    <s v="5x14x8 cm"/>
    <d v="2023-07-30T00:00:00"/>
    <d v="2024-01-01T00:00:00"/>
    <s v="PZB5SG"/>
    <s v="DGD,CQG"/>
    <s v="Green/Large"/>
    <x v="4"/>
    <n v="259.75799999999998"/>
    <n v="0.42465753424657532"/>
    <x v="1"/>
    <n v="246.77009999999996"/>
    <n v="233.78219999999999"/>
    <n v="207.8064"/>
    <n v="150.08240000000001"/>
    <n v="69.268799999999999"/>
  </r>
  <r>
    <s v="Q8SNB68G"/>
    <x v="2"/>
    <x v="0"/>
    <s v="Product_IRQFR"/>
    <n v="495.67"/>
    <n v="36"/>
    <x v="1"/>
    <s v="10x10x17 cm"/>
    <d v="2023-03-15T00:00:00"/>
    <d v="2024-01-01T00:00:00"/>
    <s v="6OJUKL"/>
    <s v="WK2,0UZ"/>
    <s v="Blue/Medium"/>
    <x v="4"/>
    <n v="446.10300000000001"/>
    <n v="0.8"/>
    <x v="1"/>
    <n v="423.79784999999998"/>
    <n v="401.49270000000001"/>
    <n v="356.88240000000002"/>
    <n v="257.7484"/>
    <n v="118.96080000000001"/>
  </r>
  <r>
    <s v="K7RVB172"/>
    <x v="0"/>
    <x v="0"/>
    <s v="Product_H8XZ1"/>
    <n v="31.18"/>
    <n v="27"/>
    <x v="0"/>
    <s v="16x16x15 cm"/>
    <d v="2023-01-01T00:00:00"/>
    <d v="2025-01-01T00:00:00"/>
    <s v="52R4HQ"/>
    <s v="XTT,9YA"/>
    <s v="Blue/Medium"/>
    <x v="3"/>
    <n v="28.061999999999998"/>
    <n v="2.0027397260273974"/>
    <x v="1"/>
    <n v="26.658899999999996"/>
    <n v="25.255799999999997"/>
    <n v="22.4496"/>
    <n v="16.2136"/>
    <n v="7.4832000000000001"/>
  </r>
  <r>
    <s v="Y5OY7V2Q"/>
    <x v="2"/>
    <x v="0"/>
    <s v="Product_PZYL5"/>
    <n v="343.92"/>
    <n v="39"/>
    <x v="2"/>
    <s v="6x14x17 cm"/>
    <d v="2023-01-01T00:00:00"/>
    <d v="2024-01-01T00:00:00"/>
    <s v="6O1A7N"/>
    <s v="GEL,8CL"/>
    <s v="Green/Large"/>
    <x v="4"/>
    <n v="309.52800000000002"/>
    <n v="1"/>
    <x v="1"/>
    <n v="294.05160000000001"/>
    <n v="278.57520000000005"/>
    <n v="247.62240000000003"/>
    <n v="178.83840000000001"/>
    <n v="82.540800000000004"/>
  </r>
  <r>
    <s v="MQVOSWIQ"/>
    <x v="2"/>
    <x v="0"/>
    <s v="Product_JRKPR"/>
    <n v="422.02"/>
    <n v="85"/>
    <x v="0"/>
    <s v="20x10x10 cm"/>
    <d v="2023-07-30T00:00:00"/>
    <d v="2024-01-01T00:00:00"/>
    <s v="WJRBKY"/>
    <s v="DKZ,72C"/>
    <s v="Blue/Medium"/>
    <x v="4"/>
    <n v="379.81799999999998"/>
    <n v="0.42465753424657532"/>
    <x v="1"/>
    <n v="360.82709999999997"/>
    <n v="341.83620000000002"/>
    <n v="303.8544"/>
    <n v="219.4504"/>
    <n v="101.28479999999999"/>
  </r>
  <r>
    <s v="H7IYY7X9"/>
    <x v="1"/>
    <x v="0"/>
    <s v="Product_SOK08"/>
    <n v="289.32"/>
    <n v="72"/>
    <x v="2"/>
    <s v="16x14x19 cm"/>
    <d v="2023-01-01T00:00:00"/>
    <d v="2024-01-01T00:00:00"/>
    <s v="TA2LWJ"/>
    <s v="DGN,1LG"/>
    <s v="Red/Small"/>
    <x v="4"/>
    <n v="260.38799999999998"/>
    <n v="1"/>
    <x v="1"/>
    <n v="247.36859999999996"/>
    <n v="234.3492"/>
    <n v="208.31039999999999"/>
    <n v="150.44640000000001"/>
    <n v="69.436799999999991"/>
  </r>
  <r>
    <s v="QGNC0FMZ"/>
    <x v="3"/>
    <x v="0"/>
    <s v="Product_9K6K7"/>
    <n v="389.47"/>
    <n v="85"/>
    <x v="0"/>
    <s v="20x7x12 cm"/>
    <d v="2023-01-01T00:00:00"/>
    <d v="2026-01-01T00:00:00"/>
    <s v="F0EFGL"/>
    <s v="S1F,K5C"/>
    <s v="Red/Small"/>
    <x v="3"/>
    <n v="350.52300000000002"/>
    <n v="3.0027397260273974"/>
    <x v="0"/>
    <n v="332.99684999999999"/>
    <n v="315.47070000000002"/>
    <n v="280.41840000000002"/>
    <n v="202.52440000000001"/>
    <n v="93.472800000000007"/>
  </r>
  <r>
    <s v="S9B3T478"/>
    <x v="0"/>
    <x v="0"/>
    <s v="Product_POD07"/>
    <n v="414.06"/>
    <n v="24"/>
    <x v="1"/>
    <s v="14x6x5 cm"/>
    <d v="2023-01-01T00:00:00"/>
    <d v="2024-01-01T00:00:00"/>
    <s v="7YX7O7"/>
    <s v="BJA,WCK"/>
    <s v="Green/Large"/>
    <x v="3"/>
    <n v="372.654"/>
    <n v="1"/>
    <x v="1"/>
    <n v="354.0213"/>
    <n v="335.3886"/>
    <n v="298.1232"/>
    <n v="215.31120000000001"/>
    <n v="99.374399999999994"/>
  </r>
  <r>
    <s v="7NFUMXMH"/>
    <x v="1"/>
    <x v="0"/>
    <s v="Product_CWHHZ"/>
    <n v="64.42"/>
    <n v="65"/>
    <x v="2"/>
    <s v="13x10x5 cm"/>
    <d v="2023-03-15T00:00:00"/>
    <d v="2025-01-01T00:00:00"/>
    <s v="JN1G41"/>
    <s v="RMZ,FC1"/>
    <s v="Red/Small"/>
    <x v="0"/>
    <n v="57.978000000000002"/>
    <n v="1.8027397260273972"/>
    <x v="1"/>
    <n v="55.079099999999997"/>
    <n v="52.180199999999999"/>
    <n v="46.382400000000004"/>
    <n v="33.498400000000004"/>
    <n v="15.460799999999999"/>
  </r>
  <r>
    <s v="0Y6WG0JX"/>
    <x v="0"/>
    <x v="0"/>
    <s v="Product_EMZ6W"/>
    <n v="248.79"/>
    <n v="64"/>
    <x v="2"/>
    <s v="19x11x8 cm"/>
    <d v="2023-07-30T00:00:00"/>
    <d v="2025-01-01T00:00:00"/>
    <s v="E73HVQ"/>
    <s v="ZTT,7Q8"/>
    <s v="Blue/Medium"/>
    <x v="2"/>
    <n v="223.911"/>
    <n v="1.4273972602739726"/>
    <x v="1"/>
    <n v="212.71545"/>
    <n v="201.51990000000001"/>
    <n v="179.12880000000001"/>
    <n v="129.3708"/>
    <n v="59.709599999999995"/>
  </r>
  <r>
    <s v="XDXHSJ14"/>
    <x v="2"/>
    <x v="0"/>
    <s v="Product_85GAN"/>
    <n v="291.43"/>
    <n v="40"/>
    <x v="1"/>
    <s v="9x15x10 cm"/>
    <d v="2023-07-30T00:00:00"/>
    <d v="2026-01-01T00:00:00"/>
    <s v="6NZ331"/>
    <s v="I8K,NHG"/>
    <s v="Green/Large"/>
    <x v="1"/>
    <n v="262.28700000000003"/>
    <n v="2.4273972602739726"/>
    <x v="0"/>
    <n v="249.17265000000003"/>
    <n v="236.05830000000003"/>
    <n v="209.82960000000003"/>
    <n v="151.5436"/>
    <n v="69.943200000000004"/>
  </r>
  <r>
    <s v="F46JCB14"/>
    <x v="0"/>
    <x v="0"/>
    <s v="Product_V6LI6"/>
    <n v="436.52"/>
    <n v="72"/>
    <x v="1"/>
    <s v="9x9x8 cm"/>
    <d v="2023-03-15T00:00:00"/>
    <d v="2025-01-01T00:00:00"/>
    <s v="5Z8GP8"/>
    <s v="7Y0,ZR5"/>
    <s v="Green/Large"/>
    <x v="1"/>
    <n v="392.86799999999999"/>
    <n v="1.8027397260273972"/>
    <x v="1"/>
    <n v="373.22459999999995"/>
    <n v="353.58120000000002"/>
    <n v="314.2944"/>
    <n v="226.99039999999999"/>
    <n v="104.76479999999999"/>
  </r>
  <r>
    <s v="6IE5VDNR"/>
    <x v="0"/>
    <x v="0"/>
    <s v="Product_4QTOD"/>
    <n v="370.65"/>
    <n v="52"/>
    <x v="0"/>
    <s v="12x13x10 cm"/>
    <d v="2023-07-30T00:00:00"/>
    <d v="2026-01-01T00:00:00"/>
    <s v="H1H9I2"/>
    <s v="42O,HHC"/>
    <s v="Blue/Medium"/>
    <x v="3"/>
    <n v="333.58499999999998"/>
    <n v="2.4273972602739726"/>
    <x v="0"/>
    <n v="316.90574999999995"/>
    <n v="300.22649999999999"/>
    <n v="266.86799999999999"/>
    <n v="192.738"/>
    <n v="88.955999999999989"/>
  </r>
  <r>
    <s v="KQMQGKGU"/>
    <x v="2"/>
    <x v="0"/>
    <s v="Product_RBBIE"/>
    <n v="388.16"/>
    <n v="99"/>
    <x v="1"/>
    <s v="10x15x18 cm"/>
    <d v="2023-03-15T00:00:00"/>
    <d v="2024-01-01T00:00:00"/>
    <s v="QQI6VN"/>
    <s v="2GJ,CAO"/>
    <s v="Green/Large"/>
    <x v="3"/>
    <n v="349.34400000000005"/>
    <n v="0.8"/>
    <x v="1"/>
    <n v="331.87680000000006"/>
    <n v="314.40960000000007"/>
    <n v="279.47520000000003"/>
    <n v="201.84320000000002"/>
    <n v="93.1584"/>
  </r>
  <r>
    <s v="DB1Y2MDH"/>
    <x v="3"/>
    <x v="0"/>
    <s v="Product_ZL81N"/>
    <n v="351.63"/>
    <n v="7"/>
    <x v="0"/>
    <s v="19x7x20 cm"/>
    <d v="2023-01-01T00:00:00"/>
    <d v="2025-01-01T00:00:00"/>
    <s v="1ZWZYU"/>
    <s v="F8H,BFZ"/>
    <s v="Green/Large"/>
    <x v="4"/>
    <n v="316.46699999999998"/>
    <n v="2.0027397260273974"/>
    <x v="0"/>
    <n v="300.64364999999998"/>
    <n v="284.82029999999997"/>
    <n v="253.17359999999999"/>
    <n v="182.8476"/>
    <n v="84.391199999999998"/>
  </r>
  <r>
    <s v="KE2SMOL1"/>
    <x v="0"/>
    <x v="0"/>
    <s v="Product_EGBEK"/>
    <n v="417.3"/>
    <n v="41"/>
    <x v="1"/>
    <s v="5x20x11 cm"/>
    <d v="2023-07-30T00:00:00"/>
    <d v="2025-01-01T00:00:00"/>
    <s v="LF8R13"/>
    <s v="S2M,8LB"/>
    <s v="Blue/Medium"/>
    <x v="2"/>
    <n v="375.57"/>
    <n v="1.4273972602739726"/>
    <x v="1"/>
    <n v="356.79149999999998"/>
    <n v="338.01299999999998"/>
    <n v="300.45600000000002"/>
    <n v="216.99600000000001"/>
    <n v="100.152"/>
  </r>
  <r>
    <s v="AEK2GU5Q"/>
    <x v="0"/>
    <x v="0"/>
    <s v="Product_DUY6V"/>
    <n v="218.32"/>
    <n v="33"/>
    <x v="2"/>
    <s v="19x19x13 cm"/>
    <d v="2023-07-30T00:00:00"/>
    <d v="2026-01-01T00:00:00"/>
    <s v="BYRWV9"/>
    <s v="4H1,5K5"/>
    <s v="Green/Large"/>
    <x v="0"/>
    <n v="196.488"/>
    <n v="2.4273972602739726"/>
    <x v="1"/>
    <n v="186.6636"/>
    <n v="176.83920000000001"/>
    <n v="157.19040000000001"/>
    <n v="113.5264"/>
    <n v="52.396799999999999"/>
  </r>
  <r>
    <s v="C8BVKVT0"/>
    <x v="3"/>
    <x v="0"/>
    <s v="Product_BCZ3D"/>
    <n v="215.37"/>
    <n v="6"/>
    <x v="1"/>
    <s v="8x11x14 cm"/>
    <d v="2023-01-01T00:00:00"/>
    <d v="2025-01-01T00:00:00"/>
    <s v="DB2TPR"/>
    <s v="3ZC,1F3"/>
    <s v="Red/Small"/>
    <x v="0"/>
    <n v="193.833"/>
    <n v="2.0027397260273974"/>
    <x v="1"/>
    <n v="184.14134999999999"/>
    <n v="174.44970000000001"/>
    <n v="155.06640000000002"/>
    <n v="111.9924"/>
    <n v="51.688800000000001"/>
  </r>
  <r>
    <s v="M1MCFEOG"/>
    <x v="1"/>
    <x v="0"/>
    <s v="Product_2BWIG"/>
    <n v="38.380000000000003"/>
    <n v="84"/>
    <x v="2"/>
    <s v="10x16x11 cm"/>
    <d v="2023-01-01T00:00:00"/>
    <d v="2024-01-01T00:00:00"/>
    <s v="GGO677"/>
    <s v="N14,OZT"/>
    <s v="Blue/Medium"/>
    <x v="1"/>
    <n v="34.542000000000002"/>
    <n v="1"/>
    <x v="1"/>
    <n v="32.814900000000002"/>
    <n v="31.087800000000001"/>
    <n v="27.633600000000001"/>
    <n v="19.957600000000003"/>
    <n v="9.2111999999999998"/>
  </r>
  <r>
    <s v="6YM4IMC3"/>
    <x v="2"/>
    <x v="0"/>
    <s v="Product_YCYS6"/>
    <n v="357.27"/>
    <n v="18"/>
    <x v="1"/>
    <s v="10x17x9 cm"/>
    <d v="2023-07-30T00:00:00"/>
    <d v="2025-01-01T00:00:00"/>
    <s v="Q2ENLJ"/>
    <s v="XSD,KG8"/>
    <s v="Green/Large"/>
    <x v="0"/>
    <n v="321.54300000000001"/>
    <n v="1.4273972602739726"/>
    <x v="1"/>
    <n v="305.46584999999999"/>
    <n v="289.38870000000003"/>
    <n v="257.23439999999999"/>
    <n v="185.78039999999999"/>
    <n v="85.744799999999998"/>
  </r>
  <r>
    <s v="3RR1ATDB"/>
    <x v="3"/>
    <x v="0"/>
    <s v="Product_NFODK"/>
    <n v="412.31"/>
    <n v="19"/>
    <x v="2"/>
    <s v="6x14x18 cm"/>
    <d v="2023-03-15T00:00:00"/>
    <d v="2024-01-01T00:00:00"/>
    <s v="90BPI5"/>
    <s v="LHJ,CML"/>
    <s v="Green/Large"/>
    <x v="2"/>
    <n v="371.07900000000001"/>
    <n v="0.8"/>
    <x v="1"/>
    <n v="352.52504999999996"/>
    <n v="333.97110000000004"/>
    <n v="296.86320000000001"/>
    <n v="214.40120000000002"/>
    <n v="98.954399999999993"/>
  </r>
  <r>
    <s v="PLF306T5"/>
    <x v="2"/>
    <x v="0"/>
    <s v="Product_JHYUZ"/>
    <n v="246.56"/>
    <n v="11"/>
    <x v="0"/>
    <s v="12x10x20 cm"/>
    <d v="2023-07-30T00:00:00"/>
    <d v="2026-01-01T00:00:00"/>
    <s v="TC7NHH"/>
    <s v="JN4,XZ7"/>
    <s v="Red/Small"/>
    <x v="3"/>
    <n v="221.904"/>
    <n v="2.4273972602739726"/>
    <x v="0"/>
    <n v="210.80879999999999"/>
    <n v="199.71360000000001"/>
    <n v="177.5232"/>
    <n v="128.21120000000002"/>
    <n v="59.174399999999991"/>
  </r>
  <r>
    <s v="VXBRNZOY"/>
    <x v="0"/>
    <x v="0"/>
    <s v="Product_LJPCP"/>
    <n v="330.35"/>
    <n v="30"/>
    <x v="2"/>
    <s v="17x7x12 cm"/>
    <d v="2023-01-01T00:00:00"/>
    <d v="2024-01-01T00:00:00"/>
    <s v="CSFAC2"/>
    <s v="OTC,DV9"/>
    <s v="Green/Large"/>
    <x v="1"/>
    <n v="297.315"/>
    <n v="1"/>
    <x v="1"/>
    <n v="282.44925000000001"/>
    <n v="267.58350000000002"/>
    <n v="237.852"/>
    <n v="171.78200000000001"/>
    <n v="79.284000000000006"/>
  </r>
  <r>
    <s v="TK3LVZBN"/>
    <x v="3"/>
    <x v="0"/>
    <s v="Product_L0JY3"/>
    <n v="356.05"/>
    <n v="57"/>
    <x v="2"/>
    <s v="5x13x16 cm"/>
    <d v="2023-01-01T00:00:00"/>
    <d v="2026-01-01T00:00:00"/>
    <s v="EE2U5D"/>
    <s v="84R,P0N"/>
    <s v="Blue/Medium"/>
    <x v="3"/>
    <n v="320.44499999999999"/>
    <n v="3.0027397260273974"/>
    <x v="0"/>
    <n v="304.42274999999995"/>
    <n v="288.40050000000002"/>
    <n v="256.35599999999999"/>
    <n v="185.14600000000002"/>
    <n v="85.451999999999998"/>
  </r>
  <r>
    <s v="UO0NUJP0"/>
    <x v="1"/>
    <x v="0"/>
    <s v="Product_NBAGC"/>
    <n v="199.43"/>
    <n v="32"/>
    <x v="0"/>
    <s v="16x8x9 cm"/>
    <d v="2023-07-30T00:00:00"/>
    <d v="2026-01-01T00:00:00"/>
    <s v="5VKFOE"/>
    <s v="2PX,DVT"/>
    <s v="Green/Large"/>
    <x v="3"/>
    <n v="179.48699999999999"/>
    <n v="2.4273972602739726"/>
    <x v="1"/>
    <n v="170.51264999999998"/>
    <n v="161.53829999999999"/>
    <n v="143.58959999999999"/>
    <n v="103.70360000000001"/>
    <n v="47.863199999999999"/>
  </r>
  <r>
    <s v="5S5STVK5"/>
    <x v="0"/>
    <x v="0"/>
    <s v="Product_O1VJ5"/>
    <n v="55.55"/>
    <n v="40"/>
    <x v="2"/>
    <s v="20x14x8 cm"/>
    <d v="2023-07-30T00:00:00"/>
    <d v="2026-01-01T00:00:00"/>
    <s v="QAU313"/>
    <s v="2TG,6HL"/>
    <s v="Green/Large"/>
    <x v="4"/>
    <n v="49.994999999999997"/>
    <n v="2.4273972602739726"/>
    <x v="0"/>
    <n v="47.495249999999999"/>
    <n v="44.9955"/>
    <n v="39.996000000000002"/>
    <n v="28.885999999999999"/>
    <n v="13.331999999999999"/>
  </r>
  <r>
    <s v="5F1189VA"/>
    <x v="2"/>
    <x v="0"/>
    <s v="Product_0MX3F"/>
    <n v="239.22"/>
    <n v="43"/>
    <x v="1"/>
    <s v="18x11x14 cm"/>
    <d v="2023-03-15T00:00:00"/>
    <d v="2024-01-01T00:00:00"/>
    <s v="W32P5Y"/>
    <s v="B6Y,UOJ"/>
    <s v="Red/Small"/>
    <x v="1"/>
    <n v="215.298"/>
    <n v="0.8"/>
    <x v="1"/>
    <n v="204.53309999999999"/>
    <n v="193.76820000000001"/>
    <n v="172.23840000000001"/>
    <n v="124.3944"/>
    <n v="57.412799999999997"/>
  </r>
  <r>
    <s v="ESEHNRMT"/>
    <x v="1"/>
    <x v="0"/>
    <s v="Product_O0HTB"/>
    <n v="21.39"/>
    <n v="42"/>
    <x v="2"/>
    <s v="16x17x9 cm"/>
    <d v="2023-01-01T00:00:00"/>
    <d v="2026-01-01T00:00:00"/>
    <s v="UE23QJ"/>
    <s v="VOK,RSE"/>
    <s v="Red/Small"/>
    <x v="4"/>
    <n v="19.251000000000001"/>
    <n v="3.0027397260273974"/>
    <x v="0"/>
    <n v="18.288450000000001"/>
    <n v="17.325900000000001"/>
    <n v="15.400800000000002"/>
    <n v="11.1228"/>
    <n v="5.1336000000000004"/>
  </r>
  <r>
    <s v="JGS382SW"/>
    <x v="1"/>
    <x v="0"/>
    <s v="Product_YPTPX"/>
    <n v="72.92"/>
    <n v="71"/>
    <x v="0"/>
    <s v="20x8x15 cm"/>
    <d v="2023-01-01T00:00:00"/>
    <d v="2024-01-01T00:00:00"/>
    <s v="NUCQCE"/>
    <s v="EU2,1AH"/>
    <s v="Red/Small"/>
    <x v="3"/>
    <n v="65.628"/>
    <n v="1"/>
    <x v="1"/>
    <n v="62.346599999999995"/>
    <n v="59.065200000000004"/>
    <n v="52.502400000000002"/>
    <n v="37.918400000000005"/>
    <n v="17.500799999999998"/>
  </r>
  <r>
    <s v="N9YI6T6S"/>
    <x v="3"/>
    <x v="0"/>
    <s v="Product_Z5YV2"/>
    <n v="288.37"/>
    <n v="36"/>
    <x v="2"/>
    <s v="10x16x19 cm"/>
    <d v="2023-07-30T00:00:00"/>
    <d v="2024-01-01T00:00:00"/>
    <s v="BBL2KQ"/>
    <s v="29N,505"/>
    <s v="Green/Large"/>
    <x v="0"/>
    <n v="259.53300000000002"/>
    <n v="0.42465753424657532"/>
    <x v="1"/>
    <n v="246.55635000000001"/>
    <n v="233.57970000000003"/>
    <n v="207.62640000000002"/>
    <n v="149.95240000000001"/>
    <n v="69.208799999999997"/>
  </r>
  <r>
    <s v="AXTYOPX0"/>
    <x v="1"/>
    <x v="0"/>
    <s v="Product_D19G6"/>
    <n v="103.52"/>
    <n v="13"/>
    <x v="0"/>
    <s v="11x9x8 cm"/>
    <d v="2023-07-30T00:00:00"/>
    <d v="2026-01-01T00:00:00"/>
    <s v="6TNJ3Y"/>
    <s v="0V1,QIP"/>
    <s v="Blue/Medium"/>
    <x v="2"/>
    <n v="93.167999999999992"/>
    <n v="2.4273972602739726"/>
    <x v="1"/>
    <n v="88.509599999999992"/>
    <n v="83.851199999999992"/>
    <n v="74.534399999999991"/>
    <n v="53.830399999999997"/>
    <n v="24.844799999999999"/>
  </r>
  <r>
    <s v="7B2PRWQ9"/>
    <x v="1"/>
    <x v="0"/>
    <s v="Product_P93AW"/>
    <n v="494.84"/>
    <n v="13"/>
    <x v="0"/>
    <s v="13x6x18 cm"/>
    <d v="2023-03-15T00:00:00"/>
    <d v="2025-01-01T00:00:00"/>
    <s v="0E3FI4"/>
    <s v="1B6,OZD"/>
    <s v="Blue/Medium"/>
    <x v="2"/>
    <n v="445.35599999999999"/>
    <n v="1.8027397260273972"/>
    <x v="1"/>
    <n v="423.08819999999997"/>
    <n v="400.82040000000001"/>
    <n v="356.28480000000002"/>
    <n v="257.3168"/>
    <n v="118.76159999999999"/>
  </r>
  <r>
    <s v="NU65UBWR"/>
    <x v="1"/>
    <x v="0"/>
    <s v="Product_LAJNF"/>
    <n v="277.79000000000002"/>
    <n v="42"/>
    <x v="0"/>
    <s v="8x5x18 cm"/>
    <d v="2023-01-01T00:00:00"/>
    <d v="2026-01-01T00:00:00"/>
    <s v="J3Z3GG"/>
    <s v="02F,9D5"/>
    <s v="Blue/Medium"/>
    <x v="3"/>
    <n v="250.01100000000002"/>
    <n v="3.0027397260273974"/>
    <x v="0"/>
    <n v="237.51045000000002"/>
    <n v="225.00990000000002"/>
    <n v="200.00880000000004"/>
    <n v="144.45080000000002"/>
    <n v="66.669600000000003"/>
  </r>
  <r>
    <s v="KVWKO4ZI"/>
    <x v="0"/>
    <x v="0"/>
    <s v="Product_9LHCL"/>
    <n v="150.33000000000001"/>
    <n v="51"/>
    <x v="2"/>
    <s v="10x5x12 cm"/>
    <d v="2023-03-15T00:00:00"/>
    <d v="2024-01-01T00:00:00"/>
    <s v="4ZL6RO"/>
    <s v="VIX,DJ2"/>
    <s v="Red/Small"/>
    <x v="3"/>
    <n v="135.29700000000003"/>
    <n v="0.8"/>
    <x v="1"/>
    <n v="128.53215000000003"/>
    <n v="121.76730000000002"/>
    <n v="108.23760000000003"/>
    <n v="78.171600000000012"/>
    <n v="36.0792"/>
  </r>
  <r>
    <s v="5PJ0M8QS"/>
    <x v="2"/>
    <x v="0"/>
    <s v="Product_VXWNV"/>
    <n v="201.54"/>
    <n v="60"/>
    <x v="2"/>
    <s v="11x12x15 cm"/>
    <d v="2023-07-30T00:00:00"/>
    <d v="2024-01-01T00:00:00"/>
    <s v="YPE71G"/>
    <s v="40B,7L3"/>
    <s v="Green/Large"/>
    <x v="4"/>
    <n v="181.386"/>
    <n v="0.42465753424657532"/>
    <x v="1"/>
    <n v="172.3167"/>
    <n v="163.2474"/>
    <n v="145.1088"/>
    <n v="104.8008"/>
    <n v="48.369599999999998"/>
  </r>
  <r>
    <s v="5J67RFXZ"/>
    <x v="0"/>
    <x v="0"/>
    <s v="Product_6TGH6"/>
    <n v="486.88"/>
    <n v="48"/>
    <x v="2"/>
    <s v="10x14x11 cm"/>
    <d v="2023-07-30T00:00:00"/>
    <d v="2024-01-01T00:00:00"/>
    <s v="M3INTW"/>
    <s v="3IK,Q59"/>
    <s v="Green/Large"/>
    <x v="0"/>
    <n v="438.19200000000001"/>
    <n v="0.42465753424657532"/>
    <x v="1"/>
    <n v="416.2824"/>
    <n v="394.37280000000004"/>
    <n v="350.55360000000002"/>
    <n v="253.17760000000001"/>
    <n v="116.85119999999999"/>
  </r>
  <r>
    <s v="QXOXMGM7"/>
    <x v="3"/>
    <x v="0"/>
    <s v="Product_3E9FQ"/>
    <n v="112.02"/>
    <n v="39"/>
    <x v="1"/>
    <s v="7x13x20 cm"/>
    <d v="2023-01-01T00:00:00"/>
    <d v="2026-01-01T00:00:00"/>
    <s v="N39P6D"/>
    <s v="936,9OA"/>
    <s v="Green/Large"/>
    <x v="4"/>
    <n v="100.818"/>
    <n v="3.0027397260273974"/>
    <x v="0"/>
    <n v="95.77709999999999"/>
    <n v="90.736199999999997"/>
    <n v="80.65440000000001"/>
    <n v="58.250399999999999"/>
    <n v="26.884799999999998"/>
  </r>
  <r>
    <s v="Q5UMBGG0"/>
    <x v="3"/>
    <x v="0"/>
    <s v="Product_NEQ8U"/>
    <n v="470.93"/>
    <n v="13"/>
    <x v="2"/>
    <s v="7x12x7 cm"/>
    <d v="2023-03-15T00:00:00"/>
    <d v="2026-01-01T00:00:00"/>
    <s v="035GBJ"/>
    <s v="X41,SS7"/>
    <s v="Red/Small"/>
    <x v="2"/>
    <n v="423.83699999999999"/>
    <n v="2.8027397260273972"/>
    <x v="0"/>
    <n v="402.64514999999994"/>
    <n v="381.45330000000001"/>
    <n v="339.06960000000004"/>
    <n v="244.8836"/>
    <n v="113.0232"/>
  </r>
  <r>
    <s v="F2MMFCNN"/>
    <x v="1"/>
    <x v="0"/>
    <s v="Product_N9DYP"/>
    <n v="77.930000000000007"/>
    <n v="6"/>
    <x v="2"/>
    <s v="5x13x7 cm"/>
    <d v="2023-07-30T00:00:00"/>
    <d v="2026-01-01T00:00:00"/>
    <s v="HA4ARJ"/>
    <s v="JRV,ORO"/>
    <s v="Red/Small"/>
    <x v="1"/>
    <n v="70.137"/>
    <n v="2.4273972602739726"/>
    <x v="1"/>
    <n v="66.63015"/>
    <n v="63.1233"/>
    <n v="56.1096"/>
    <n v="40.523600000000002"/>
    <n v="18.703200000000002"/>
  </r>
  <r>
    <s v="QHO4GM85"/>
    <x v="0"/>
    <x v="0"/>
    <s v="Product_O4T9G"/>
    <n v="314.3"/>
    <n v="61"/>
    <x v="0"/>
    <s v="15x6x6 cm"/>
    <d v="2023-03-15T00:00:00"/>
    <d v="2026-01-01T00:00:00"/>
    <s v="ZSN3ZY"/>
    <s v="3ZF,CNX"/>
    <s v="Green/Large"/>
    <x v="3"/>
    <n v="282.87"/>
    <n v="2.8027397260273972"/>
    <x v="0"/>
    <n v="268.72649999999999"/>
    <n v="254.583"/>
    <n v="226.29600000000002"/>
    <n v="163.43600000000001"/>
    <n v="75.432000000000002"/>
  </r>
  <r>
    <s v="6RZ4PT20"/>
    <x v="1"/>
    <x v="0"/>
    <s v="Product_6S6YN"/>
    <n v="462.59"/>
    <n v="76"/>
    <x v="0"/>
    <s v="10x20x6 cm"/>
    <d v="2023-03-15T00:00:00"/>
    <d v="2025-01-01T00:00:00"/>
    <s v="Z7QDEH"/>
    <s v="54Q,1Z0"/>
    <s v="Red/Small"/>
    <x v="3"/>
    <n v="416.33099999999996"/>
    <n v="1.8027397260273972"/>
    <x v="0"/>
    <n v="395.51444999999995"/>
    <n v="374.69789999999995"/>
    <n v="333.06479999999999"/>
    <n v="240.54679999999999"/>
    <n v="111.02159999999999"/>
  </r>
  <r>
    <s v="CKWUZ9VK"/>
    <x v="1"/>
    <x v="0"/>
    <s v="Product_FPYS4"/>
    <n v="349.14"/>
    <n v="68"/>
    <x v="2"/>
    <s v="7x10x15 cm"/>
    <d v="2023-07-30T00:00:00"/>
    <d v="2024-01-01T00:00:00"/>
    <s v="QRY8H7"/>
    <s v="GZ0,A88"/>
    <s v="Blue/Medium"/>
    <x v="3"/>
    <n v="314.226"/>
    <n v="0.42465753424657532"/>
    <x v="1"/>
    <n v="298.5147"/>
    <n v="282.80340000000001"/>
    <n v="251.38080000000002"/>
    <n v="181.55279999999999"/>
    <n v="83.793599999999998"/>
  </r>
  <r>
    <s v="3XL8AAHX"/>
    <x v="2"/>
    <x v="0"/>
    <s v="Product_J73SR"/>
    <n v="288.87"/>
    <n v="74"/>
    <x v="2"/>
    <s v="9x11x13 cm"/>
    <d v="2023-03-15T00:00:00"/>
    <d v="2025-01-01T00:00:00"/>
    <s v="F4KR25"/>
    <s v="GR5,U6Z"/>
    <s v="Blue/Medium"/>
    <x v="4"/>
    <n v="259.983"/>
    <n v="1.8027397260273972"/>
    <x v="1"/>
    <n v="246.98384999999999"/>
    <n v="233.9847"/>
    <n v="207.9864"/>
    <n v="150.2124"/>
    <n v="69.328800000000001"/>
  </r>
  <r>
    <s v="LC59F500"/>
    <x v="3"/>
    <x v="0"/>
    <s v="Product_GHF34"/>
    <n v="441.7"/>
    <n v="9"/>
    <x v="1"/>
    <s v="17x19x20 cm"/>
    <d v="2023-07-30T00:00:00"/>
    <d v="2025-01-01T00:00:00"/>
    <s v="0RCJQJ"/>
    <s v="5PD,THA"/>
    <s v="Blue/Medium"/>
    <x v="0"/>
    <n v="397.53"/>
    <n v="1.4273972602739726"/>
    <x v="0"/>
    <n v="377.65349999999995"/>
    <n v="357.77699999999999"/>
    <n v="318.024"/>
    <n v="229.684"/>
    <n v="106.008"/>
  </r>
  <r>
    <s v="GDDWMFS6"/>
    <x v="0"/>
    <x v="0"/>
    <s v="Product_YQ4VX"/>
    <n v="351.74"/>
    <n v="13"/>
    <x v="2"/>
    <s v="18x5x15 cm"/>
    <d v="2023-03-15T00:00:00"/>
    <d v="2024-01-01T00:00:00"/>
    <s v="Y06EEQ"/>
    <s v="7EF,F1H"/>
    <s v="Green/Large"/>
    <x v="3"/>
    <n v="316.56600000000003"/>
    <n v="0.8"/>
    <x v="1"/>
    <n v="300.73770000000002"/>
    <n v="284.90940000000006"/>
    <n v="253.25280000000004"/>
    <n v="182.90480000000002"/>
    <n v="84.417599999999993"/>
  </r>
  <r>
    <s v="5V4VKT7H"/>
    <x v="2"/>
    <x v="0"/>
    <s v="Product_LO9KU"/>
    <n v="152.97999999999999"/>
    <n v="40"/>
    <x v="1"/>
    <s v="13x6x9 cm"/>
    <d v="2023-07-30T00:00:00"/>
    <d v="2024-01-01T00:00:00"/>
    <s v="C38292"/>
    <s v="2E0,TDH"/>
    <s v="Red/Small"/>
    <x v="3"/>
    <n v="137.68199999999999"/>
    <n v="0.42465753424657532"/>
    <x v="1"/>
    <n v="130.79789999999997"/>
    <n v="123.91379999999999"/>
    <n v="110.1456"/>
    <n v="79.549599999999998"/>
    <n v="36.715199999999996"/>
  </r>
  <r>
    <s v="Y9BAV0H4"/>
    <x v="1"/>
    <x v="0"/>
    <s v="Product_URPAT"/>
    <n v="423.01"/>
    <n v="92"/>
    <x v="2"/>
    <s v="20x10x15 cm"/>
    <d v="2023-01-01T00:00:00"/>
    <d v="2026-01-01T00:00:00"/>
    <s v="LJYCG3"/>
    <s v="DCL,5BR"/>
    <s v="Blue/Medium"/>
    <x v="1"/>
    <n v="380.709"/>
    <n v="3.0027397260273974"/>
    <x v="0"/>
    <n v="361.67354999999998"/>
    <n v="342.63810000000001"/>
    <n v="304.56720000000001"/>
    <n v="219.96520000000001"/>
    <n v="101.52239999999999"/>
  </r>
  <r>
    <s v="1B5WYAVU"/>
    <x v="2"/>
    <x v="0"/>
    <s v="Product_FC8BU"/>
    <n v="313.93"/>
    <n v="70"/>
    <x v="2"/>
    <s v="20x19x8 cm"/>
    <d v="2023-07-30T00:00:00"/>
    <d v="2024-01-01T00:00:00"/>
    <s v="9B05XP"/>
    <s v="JRK,RBA"/>
    <s v="Green/Large"/>
    <x v="1"/>
    <n v="282.53700000000003"/>
    <n v="0.42465753424657532"/>
    <x v="1"/>
    <n v="268.41015000000004"/>
    <n v="254.28330000000003"/>
    <n v="226.02960000000004"/>
    <n v="163.24360000000001"/>
    <n v="75.343199999999996"/>
  </r>
  <r>
    <s v="FW62I3OT"/>
    <x v="3"/>
    <x v="0"/>
    <s v="Product_8WF46"/>
    <n v="277.18"/>
    <n v="17"/>
    <x v="0"/>
    <s v="9x18x7 cm"/>
    <d v="2023-01-01T00:00:00"/>
    <d v="2024-01-01T00:00:00"/>
    <s v="73G170"/>
    <s v="9DS,0NK"/>
    <s v="Red/Small"/>
    <x v="3"/>
    <n v="249.46199999999999"/>
    <n v="1"/>
    <x v="1"/>
    <n v="236.98889999999997"/>
    <n v="224.51579999999998"/>
    <n v="199.56960000000001"/>
    <n v="144.1336"/>
    <n v="66.523200000000003"/>
  </r>
  <r>
    <s v="79H6UISL"/>
    <x v="3"/>
    <x v="0"/>
    <s v="Product_YLCD1"/>
    <n v="354.02"/>
    <n v="6"/>
    <x v="1"/>
    <s v="11x12x7 cm"/>
    <d v="2023-03-15T00:00:00"/>
    <d v="2024-01-01T00:00:00"/>
    <s v="50P17N"/>
    <s v="0UT,22J"/>
    <s v="Blue/Medium"/>
    <x v="2"/>
    <n v="318.61799999999999"/>
    <n v="0.8"/>
    <x v="1"/>
    <n v="302.68709999999999"/>
    <n v="286.75619999999998"/>
    <n v="254.89440000000002"/>
    <n v="184.09039999999999"/>
    <n v="84.964799999999997"/>
  </r>
  <r>
    <s v="LTZ8QXAV"/>
    <x v="0"/>
    <x v="0"/>
    <s v="Product_OE5BJ"/>
    <n v="294.33999999999997"/>
    <n v="100"/>
    <x v="2"/>
    <s v="7x20x13 cm"/>
    <d v="2023-07-30T00:00:00"/>
    <d v="2026-01-01T00:00:00"/>
    <s v="LC42UP"/>
    <s v="WDO,13B"/>
    <s v="Green/Large"/>
    <x v="2"/>
    <n v="264.90599999999995"/>
    <n v="2.4273972602739726"/>
    <x v="1"/>
    <n v="251.66069999999993"/>
    <n v="238.41539999999995"/>
    <n v="211.92479999999998"/>
    <n v="153.05679999999998"/>
    <n v="70.641599999999997"/>
  </r>
  <r>
    <s v="ZN01YITK"/>
    <x v="3"/>
    <x v="0"/>
    <s v="Product_5I0NQ"/>
    <n v="303.86"/>
    <n v="6"/>
    <x v="2"/>
    <s v="6x19x17 cm"/>
    <d v="2023-01-01T00:00:00"/>
    <d v="2024-01-01T00:00:00"/>
    <s v="ID6F7Z"/>
    <s v="Y12,HCH"/>
    <s v="Green/Large"/>
    <x v="0"/>
    <n v="273.47399999999999"/>
    <n v="1"/>
    <x v="1"/>
    <n v="259.80029999999999"/>
    <n v="246.1266"/>
    <n v="218.7792"/>
    <n v="158.00720000000001"/>
    <n v="72.926400000000001"/>
  </r>
  <r>
    <s v="XB80ORSR"/>
    <x v="1"/>
    <x v="0"/>
    <s v="Product_8UXXP"/>
    <n v="19.02"/>
    <n v="26"/>
    <x v="2"/>
    <s v="7x5x15 cm"/>
    <d v="2023-01-01T00:00:00"/>
    <d v="2024-01-01T00:00:00"/>
    <s v="L479O6"/>
    <s v="3QX,FFK"/>
    <s v="Blue/Medium"/>
    <x v="2"/>
    <n v="17.117999999999999"/>
    <n v="1"/>
    <x v="1"/>
    <n v="16.262099999999997"/>
    <n v="15.406199999999998"/>
    <n v="13.6944"/>
    <n v="9.8903999999999996"/>
    <n v="4.5648"/>
  </r>
  <r>
    <s v="TEB2KBLJ"/>
    <x v="2"/>
    <x v="0"/>
    <s v="Product_XZ4X3"/>
    <n v="462.6"/>
    <n v="74"/>
    <x v="2"/>
    <s v="8x15x12 cm"/>
    <d v="2023-07-30T00:00:00"/>
    <d v="2025-01-01T00:00:00"/>
    <s v="HA380B"/>
    <s v="S40,QB1"/>
    <s v="Green/Large"/>
    <x v="4"/>
    <n v="416.34000000000003"/>
    <n v="1.4273972602739726"/>
    <x v="1"/>
    <n v="395.52300000000002"/>
    <n v="374.70600000000002"/>
    <n v="333.07200000000006"/>
    <n v="240.55200000000002"/>
    <n v="111.024"/>
  </r>
  <r>
    <s v="LK2778ZG"/>
    <x v="1"/>
    <x v="0"/>
    <s v="Product_V3VG0"/>
    <n v="168.55"/>
    <n v="40"/>
    <x v="0"/>
    <s v="12x16x15 cm"/>
    <d v="2023-07-30T00:00:00"/>
    <d v="2024-01-01T00:00:00"/>
    <s v="DP85J5"/>
    <s v="WAU,OVD"/>
    <s v="Red/Small"/>
    <x v="0"/>
    <n v="151.69500000000002"/>
    <n v="0.42465753424657532"/>
    <x v="1"/>
    <n v="144.11025000000001"/>
    <n v="136.52550000000002"/>
    <n v="121.35600000000002"/>
    <n v="87.646000000000015"/>
    <n v="40.451999999999998"/>
  </r>
  <r>
    <s v="FN23QZ10"/>
    <x v="2"/>
    <x v="0"/>
    <s v="Product_PFUWX"/>
    <n v="34.31"/>
    <n v="60"/>
    <x v="0"/>
    <s v="9x14x19 cm"/>
    <d v="2023-01-01T00:00:00"/>
    <d v="2024-01-01T00:00:00"/>
    <s v="F5OY9U"/>
    <s v="ISK,XKA"/>
    <s v="Red/Small"/>
    <x v="1"/>
    <n v="30.879000000000001"/>
    <n v="1"/>
    <x v="1"/>
    <n v="29.335049999999999"/>
    <n v="27.7911"/>
    <n v="24.703200000000002"/>
    <n v="17.841200000000001"/>
    <n v="8.2344000000000008"/>
  </r>
  <r>
    <s v="LA0G95W8"/>
    <x v="0"/>
    <x v="0"/>
    <s v="Product_PLMI5"/>
    <n v="366.97"/>
    <n v="62"/>
    <x v="1"/>
    <s v="13x5x13 cm"/>
    <d v="2023-01-01T00:00:00"/>
    <d v="2025-01-01T00:00:00"/>
    <s v="M6JUA9"/>
    <s v="06S,V9C"/>
    <s v="Green/Large"/>
    <x v="3"/>
    <n v="330.27300000000002"/>
    <n v="2.0027397260273974"/>
    <x v="0"/>
    <n v="313.75934999999998"/>
    <n v="297.24570000000006"/>
    <n v="264.21840000000003"/>
    <n v="190.82440000000003"/>
    <n v="88.072800000000001"/>
  </r>
  <r>
    <s v="H1MH6PQB"/>
    <x v="1"/>
    <x v="0"/>
    <s v="Product_NF0NC"/>
    <n v="296.12"/>
    <n v="63"/>
    <x v="1"/>
    <s v="18x17x11 cm"/>
    <d v="2023-01-01T00:00:00"/>
    <d v="2026-01-01T00:00:00"/>
    <s v="T03AYU"/>
    <s v="S2Q,M39"/>
    <s v="Blue/Medium"/>
    <x v="4"/>
    <n v="266.50799999999998"/>
    <n v="3.0027397260273974"/>
    <x v="0"/>
    <n v="253.18259999999998"/>
    <n v="239.85719999999998"/>
    <n v="213.2064"/>
    <n v="153.98240000000001"/>
    <n v="71.068799999999996"/>
  </r>
  <r>
    <s v="W40WLEVX"/>
    <x v="1"/>
    <x v="0"/>
    <s v="Product_6960T"/>
    <n v="350.75"/>
    <n v="9"/>
    <x v="1"/>
    <s v="20x18x5 cm"/>
    <d v="2023-03-15T00:00:00"/>
    <d v="2026-01-01T00:00:00"/>
    <s v="9SV8TM"/>
    <s v="6MD,IYB"/>
    <s v="Red/Small"/>
    <x v="3"/>
    <n v="315.67500000000001"/>
    <n v="2.8027397260273972"/>
    <x v="1"/>
    <n v="299.89125000000001"/>
    <n v="284.10750000000002"/>
    <n v="252.54000000000002"/>
    <n v="182.39000000000001"/>
    <n v="84.179999999999993"/>
  </r>
  <r>
    <s v="NZK7GHCZ"/>
    <x v="2"/>
    <x v="0"/>
    <s v="Product_HVTBZ"/>
    <n v="286.5"/>
    <n v="43"/>
    <x v="1"/>
    <s v="7x12x16 cm"/>
    <d v="2023-07-30T00:00:00"/>
    <d v="2026-01-01T00:00:00"/>
    <s v="AOFSNV"/>
    <s v="ARO,6KM"/>
    <s v="Green/Large"/>
    <x v="0"/>
    <n v="257.85000000000002"/>
    <n v="2.4273972602739726"/>
    <x v="0"/>
    <n v="244.95750000000001"/>
    <n v="232.06500000000003"/>
    <n v="206.28000000000003"/>
    <n v="148.98000000000002"/>
    <n v="68.759999999999991"/>
  </r>
  <r>
    <s v="N4UMWUBI"/>
    <x v="0"/>
    <x v="0"/>
    <s v="Product_37CGJ"/>
    <n v="75.55"/>
    <n v="80"/>
    <x v="0"/>
    <s v="14x16x9 cm"/>
    <d v="2023-07-30T00:00:00"/>
    <d v="2026-01-01T00:00:00"/>
    <s v="RXZAPF"/>
    <s v="FVQ,VPS"/>
    <s v="Blue/Medium"/>
    <x v="4"/>
    <n v="67.995000000000005"/>
    <n v="2.4273972602739726"/>
    <x v="1"/>
    <n v="64.595250000000007"/>
    <n v="61.195500000000003"/>
    <n v="54.396000000000008"/>
    <n v="39.286000000000001"/>
    <n v="18.131999999999998"/>
  </r>
  <r>
    <s v="G85LUDS1"/>
    <x v="3"/>
    <x v="0"/>
    <s v="Product_WURLP"/>
    <n v="28.78"/>
    <n v="48"/>
    <x v="1"/>
    <s v="6x10x6 cm"/>
    <d v="2023-07-30T00:00:00"/>
    <d v="2025-01-01T00:00:00"/>
    <s v="D85Q6R"/>
    <s v="K0H,R62"/>
    <s v="Red/Small"/>
    <x v="1"/>
    <n v="25.902000000000001"/>
    <n v="1.4273972602739726"/>
    <x v="0"/>
    <n v="24.6069"/>
    <n v="23.311800000000002"/>
    <n v="20.721600000000002"/>
    <n v="14.9656"/>
    <n v="6.9072000000000005"/>
  </r>
  <r>
    <s v="8KNAWP99"/>
    <x v="1"/>
    <x v="0"/>
    <s v="Product_Q6PX7"/>
    <n v="363.42"/>
    <n v="31"/>
    <x v="0"/>
    <s v="6x17x17 cm"/>
    <d v="2023-01-01T00:00:00"/>
    <d v="2025-01-01T00:00:00"/>
    <s v="X5MNKP"/>
    <s v="PGC,9HQ"/>
    <s v="Green/Large"/>
    <x v="3"/>
    <n v="327.07800000000003"/>
    <n v="2.0027397260273974"/>
    <x v="1"/>
    <n v="310.72410000000002"/>
    <n v="294.37020000000001"/>
    <n v="261.66240000000005"/>
    <n v="188.97840000000002"/>
    <n v="87.220799999999997"/>
  </r>
  <r>
    <s v="RTYSZ06R"/>
    <x v="1"/>
    <x v="0"/>
    <s v="Product_8AIFD"/>
    <n v="371.53"/>
    <n v="82"/>
    <x v="2"/>
    <s v="10x15x6 cm"/>
    <d v="2023-01-01T00:00:00"/>
    <d v="2025-01-01T00:00:00"/>
    <s v="IUJTE1"/>
    <s v="NUZ,85Z"/>
    <s v="Red/Small"/>
    <x v="1"/>
    <n v="334.37699999999995"/>
    <n v="2.0027397260273974"/>
    <x v="1"/>
    <n v="317.65814999999992"/>
    <n v="300.93929999999995"/>
    <n v="267.5016"/>
    <n v="193.19559999999998"/>
    <n v="89.167199999999994"/>
  </r>
  <r>
    <s v="DVNO72YK"/>
    <x v="0"/>
    <x v="0"/>
    <s v="Product_Y9NE5"/>
    <n v="56.58"/>
    <n v="30"/>
    <x v="0"/>
    <s v="6x13x5 cm"/>
    <d v="2023-03-15T00:00:00"/>
    <d v="2024-01-01T00:00:00"/>
    <s v="1XAJGY"/>
    <s v="E4R,BYY"/>
    <s v="Green/Large"/>
    <x v="3"/>
    <n v="50.921999999999997"/>
    <n v="0.8"/>
    <x v="1"/>
    <n v="48.375899999999994"/>
    <n v="45.829799999999999"/>
    <n v="40.7376"/>
    <n v="29.421600000000002"/>
    <n v="13.579199999999998"/>
  </r>
  <r>
    <s v="ZI2KHGNB"/>
    <x v="3"/>
    <x v="0"/>
    <s v="Product_8YR3P"/>
    <n v="236.54"/>
    <n v="33"/>
    <x v="2"/>
    <s v="9x14x6 cm"/>
    <d v="2023-07-30T00:00:00"/>
    <d v="2024-01-01T00:00:00"/>
    <s v="Z8EPER"/>
    <s v="N0R,4HZ"/>
    <s v="Green/Large"/>
    <x v="4"/>
    <n v="212.886"/>
    <n v="0.42465753424657532"/>
    <x v="1"/>
    <n v="202.24169999999998"/>
    <n v="191.59739999999999"/>
    <n v="170.30880000000002"/>
    <n v="123.0008"/>
    <n v="56.769599999999997"/>
  </r>
  <r>
    <s v="0545X5ZV"/>
    <x v="2"/>
    <x v="0"/>
    <s v="Product_530S5"/>
    <n v="77.28"/>
    <n v="51"/>
    <x v="0"/>
    <s v="20x14x5 cm"/>
    <d v="2023-03-15T00:00:00"/>
    <d v="2026-01-01T00:00:00"/>
    <s v="BHWW00"/>
    <s v="TKH,QO7"/>
    <s v="Green/Large"/>
    <x v="3"/>
    <n v="69.552000000000007"/>
    <n v="2.8027397260273972"/>
    <x v="0"/>
    <n v="66.074399999999997"/>
    <n v="62.596800000000009"/>
    <n v="55.641600000000011"/>
    <n v="40.185600000000001"/>
    <n v="18.5472"/>
  </r>
  <r>
    <s v="W9PZG93R"/>
    <x v="1"/>
    <x v="0"/>
    <s v="Product_E24LG"/>
    <n v="184.17"/>
    <n v="2"/>
    <x v="2"/>
    <s v="18x15x10 cm"/>
    <d v="2023-07-30T00:00:00"/>
    <d v="2024-01-01T00:00:00"/>
    <s v="MR574U"/>
    <s v="QN8,IAL"/>
    <s v="Red/Small"/>
    <x v="4"/>
    <n v="165.75299999999999"/>
    <n v="0.42465753424657532"/>
    <x v="1"/>
    <n v="157.46534999999997"/>
    <n v="149.17769999999999"/>
    <n v="132.60239999999999"/>
    <n v="95.7684"/>
    <n v="44.200799999999994"/>
  </r>
  <r>
    <s v="CQ05FVK6"/>
    <x v="1"/>
    <x v="0"/>
    <s v="Product_LU2JS"/>
    <n v="435.65"/>
    <n v="74"/>
    <x v="2"/>
    <s v="9x14x7 cm"/>
    <d v="2023-01-01T00:00:00"/>
    <d v="2026-01-01T00:00:00"/>
    <s v="RCCOW2"/>
    <s v="HBR,W83"/>
    <s v="Green/Large"/>
    <x v="4"/>
    <n v="392.08499999999998"/>
    <n v="3.0027397260273974"/>
    <x v="0"/>
    <n v="372.48074999999994"/>
    <n v="352.87649999999996"/>
    <n v="313.66800000000001"/>
    <n v="226.53799999999998"/>
    <n v="104.556"/>
  </r>
  <r>
    <s v="PT5X2KNU"/>
    <x v="0"/>
    <x v="0"/>
    <s v="Product_GAW5C"/>
    <n v="395.55"/>
    <n v="60"/>
    <x v="1"/>
    <s v="17x20x6 cm"/>
    <d v="2023-03-15T00:00:00"/>
    <d v="2024-01-01T00:00:00"/>
    <s v="WGBN5X"/>
    <s v="E3G,JDW"/>
    <s v="Green/Large"/>
    <x v="4"/>
    <n v="355.995"/>
    <n v="0.8"/>
    <x v="1"/>
    <n v="338.19524999999999"/>
    <n v="320.39550000000003"/>
    <n v="284.79599999999999"/>
    <n v="205.68600000000001"/>
    <n v="94.932000000000002"/>
  </r>
  <r>
    <s v="OTHCWNPW"/>
    <x v="1"/>
    <x v="0"/>
    <s v="Product_GSV1S"/>
    <n v="479.22"/>
    <n v="13"/>
    <x v="1"/>
    <s v="19x19x7 cm"/>
    <d v="2023-01-01T00:00:00"/>
    <d v="2026-01-01T00:00:00"/>
    <s v="MCP19L"/>
    <s v="CVM,LV6"/>
    <s v="Red/Small"/>
    <x v="0"/>
    <n v="431.298"/>
    <n v="3.0027397260273974"/>
    <x v="0"/>
    <n v="409.73309999999998"/>
    <n v="388.16820000000001"/>
    <n v="345.03840000000002"/>
    <n v="249.19440000000003"/>
    <n v="115.0128"/>
  </r>
  <r>
    <s v="CE5L8QBF"/>
    <x v="1"/>
    <x v="0"/>
    <s v="Product_8RT09"/>
    <n v="54.47"/>
    <n v="77"/>
    <x v="2"/>
    <s v="6x9x13 cm"/>
    <d v="2023-01-01T00:00:00"/>
    <d v="2025-01-01T00:00:00"/>
    <s v="32AWT4"/>
    <s v="YYT,079"/>
    <s v="Blue/Medium"/>
    <x v="1"/>
    <n v="49.022999999999996"/>
    <n v="2.0027397260273974"/>
    <x v="0"/>
    <n v="46.571849999999991"/>
    <n v="44.120699999999999"/>
    <n v="39.218400000000003"/>
    <n v="28.324400000000001"/>
    <n v="13.072799999999999"/>
  </r>
  <r>
    <s v="8EC59SCA"/>
    <x v="3"/>
    <x v="0"/>
    <s v="Product_6KFBB"/>
    <n v="483.25"/>
    <n v="27"/>
    <x v="1"/>
    <s v="15x9x9 cm"/>
    <d v="2023-01-01T00:00:00"/>
    <d v="2026-01-01T00:00:00"/>
    <s v="ONP60M"/>
    <s v="OT5,ABF"/>
    <s v="Blue/Medium"/>
    <x v="2"/>
    <n v="434.92500000000001"/>
    <n v="3.0027397260273974"/>
    <x v="0"/>
    <n v="413.17874999999998"/>
    <n v="391.4325"/>
    <n v="347.94000000000005"/>
    <n v="251.29000000000002"/>
    <n v="115.97999999999999"/>
  </r>
  <r>
    <s v="I772776T"/>
    <x v="1"/>
    <x v="0"/>
    <s v="Product_L6QL2"/>
    <n v="278"/>
    <n v="82"/>
    <x v="0"/>
    <s v="17x19x19 cm"/>
    <d v="2023-07-30T00:00:00"/>
    <d v="2024-01-01T00:00:00"/>
    <s v="4BLV42"/>
    <s v="VPD,VIW"/>
    <s v="Blue/Medium"/>
    <x v="2"/>
    <n v="250.2"/>
    <n v="0.42465753424657532"/>
    <x v="1"/>
    <n v="237.68999999999997"/>
    <n v="225.18"/>
    <n v="200.16"/>
    <n v="144.56"/>
    <n v="66.72"/>
  </r>
  <r>
    <s v="BCH9XFSK"/>
    <x v="3"/>
    <x v="0"/>
    <s v="Product_Q5TK8"/>
    <n v="473.77"/>
    <n v="30"/>
    <x v="0"/>
    <s v="8x19x9 cm"/>
    <d v="2023-01-01T00:00:00"/>
    <d v="2025-01-01T00:00:00"/>
    <s v="1S2LYN"/>
    <s v="0XZ,41U"/>
    <s v="Green/Large"/>
    <x v="1"/>
    <n v="426.39299999999997"/>
    <n v="2.0027397260273974"/>
    <x v="0"/>
    <n v="405.07334999999995"/>
    <n v="383.75369999999998"/>
    <n v="341.11439999999999"/>
    <n v="246.3604"/>
    <n v="113.70479999999999"/>
  </r>
  <r>
    <s v="DW52OM9U"/>
    <x v="1"/>
    <x v="0"/>
    <s v="Product_COE2J"/>
    <n v="29.12"/>
    <n v="89"/>
    <x v="2"/>
    <s v="18x9x17 cm"/>
    <d v="2023-01-01T00:00:00"/>
    <d v="2025-01-01T00:00:00"/>
    <s v="T12VWU"/>
    <s v="IY2,LEU"/>
    <s v="Red/Small"/>
    <x v="0"/>
    <n v="26.208000000000002"/>
    <n v="2.0027397260273974"/>
    <x v="1"/>
    <n v="24.897600000000001"/>
    <n v="23.587200000000003"/>
    <n v="20.966400000000004"/>
    <n v="15.1424"/>
    <n v="6.9888000000000003"/>
  </r>
  <r>
    <s v="C4G3R7AI"/>
    <x v="1"/>
    <x v="0"/>
    <s v="Product_ADC8G"/>
    <n v="63.27"/>
    <n v="15"/>
    <x v="1"/>
    <s v="5x20x6 cm"/>
    <d v="2023-01-01T00:00:00"/>
    <d v="2024-01-01T00:00:00"/>
    <s v="C23BUZ"/>
    <s v="YR9,EU8"/>
    <s v="Blue/Medium"/>
    <x v="1"/>
    <n v="56.943000000000005"/>
    <n v="1"/>
    <x v="1"/>
    <n v="54.095849999999999"/>
    <n v="51.248700000000007"/>
    <n v="45.554400000000008"/>
    <n v="32.900400000000005"/>
    <n v="15.184799999999999"/>
  </r>
  <r>
    <s v="4XMLHMCB"/>
    <x v="2"/>
    <x v="0"/>
    <s v="Product_CZBGL"/>
    <n v="98.79"/>
    <n v="23"/>
    <x v="2"/>
    <s v="14x8x15 cm"/>
    <d v="2023-03-15T00:00:00"/>
    <d v="2024-01-01T00:00:00"/>
    <s v="OXRORC"/>
    <s v="UPA,B5A"/>
    <s v="Blue/Medium"/>
    <x v="3"/>
    <n v="88.911000000000001"/>
    <n v="0.8"/>
    <x v="1"/>
    <n v="84.465450000000004"/>
    <n v="80.019900000000007"/>
    <n v="71.128799999999998"/>
    <n v="51.370800000000003"/>
    <n v="23.709600000000002"/>
  </r>
  <r>
    <s v="24OCI8EC"/>
    <x v="1"/>
    <x v="0"/>
    <s v="Product_742TD"/>
    <n v="195.87"/>
    <n v="67"/>
    <x v="0"/>
    <s v="13x15x15 cm"/>
    <d v="2023-01-01T00:00:00"/>
    <d v="2025-01-01T00:00:00"/>
    <s v="8400N9"/>
    <s v="8V7,9IK"/>
    <s v="Red/Small"/>
    <x v="2"/>
    <n v="176.28300000000002"/>
    <n v="2.0027397260273974"/>
    <x v="0"/>
    <n v="167.46885"/>
    <n v="158.65470000000002"/>
    <n v="141.02640000000002"/>
    <n v="101.8524"/>
    <n v="47.008800000000001"/>
  </r>
  <r>
    <s v="G8TD37EG"/>
    <x v="3"/>
    <x v="0"/>
    <s v="Product_671LO"/>
    <n v="136.32"/>
    <n v="43"/>
    <x v="2"/>
    <s v="18x11x7 cm"/>
    <d v="2023-03-15T00:00:00"/>
    <d v="2024-01-01T00:00:00"/>
    <s v="VVMCH9"/>
    <s v="CLB,3SM"/>
    <s v="Blue/Medium"/>
    <x v="2"/>
    <n v="122.68799999999999"/>
    <n v="0.8"/>
    <x v="1"/>
    <n v="116.55359999999999"/>
    <n v="110.41919999999999"/>
    <n v="98.150399999999991"/>
    <n v="70.886399999999995"/>
    <n v="32.716799999999999"/>
  </r>
  <r>
    <s v="CE4M2TL5"/>
    <x v="1"/>
    <x v="0"/>
    <s v="Product_R0781"/>
    <n v="254.46"/>
    <n v="84"/>
    <x v="1"/>
    <s v="10x12x11 cm"/>
    <d v="2023-07-30T00:00:00"/>
    <d v="2024-01-01T00:00:00"/>
    <s v="NWQR9H"/>
    <s v="Y1B,XH0"/>
    <s v="Blue/Medium"/>
    <x v="3"/>
    <n v="229.01400000000001"/>
    <n v="0.42465753424657532"/>
    <x v="1"/>
    <n v="217.5633"/>
    <n v="206.11260000000001"/>
    <n v="183.21120000000002"/>
    <n v="132.3192"/>
    <n v="61.070400000000006"/>
  </r>
  <r>
    <s v="GB6GKVZW"/>
    <x v="0"/>
    <x v="0"/>
    <s v="Product_FKG4Q"/>
    <n v="210.63"/>
    <n v="65"/>
    <x v="0"/>
    <s v="15x10x7 cm"/>
    <d v="2023-01-01T00:00:00"/>
    <d v="2025-01-01T00:00:00"/>
    <s v="4QOZN0"/>
    <s v="DBA,M5P"/>
    <s v="Green/Large"/>
    <x v="1"/>
    <n v="189.56700000000001"/>
    <n v="2.0027397260273974"/>
    <x v="0"/>
    <n v="180.08865"/>
    <n v="170.61030000000002"/>
    <n v="151.65360000000001"/>
    <n v="109.52760000000001"/>
    <n v="50.551199999999994"/>
  </r>
  <r>
    <s v="06QCDSEW"/>
    <x v="3"/>
    <x v="0"/>
    <s v="Product_0SIIP"/>
    <n v="36.96"/>
    <n v="61"/>
    <x v="1"/>
    <s v="7x18x18 cm"/>
    <d v="2023-07-30T00:00:00"/>
    <d v="2024-01-01T00:00:00"/>
    <s v="KSAAFV"/>
    <s v="2V0,5L6"/>
    <s v="Red/Small"/>
    <x v="1"/>
    <n v="33.264000000000003"/>
    <n v="0.42465753424657532"/>
    <x v="1"/>
    <n v="31.6008"/>
    <n v="29.937600000000003"/>
    <n v="26.611200000000004"/>
    <n v="19.219200000000001"/>
    <n v="8.8704000000000001"/>
  </r>
  <r>
    <s v="ELH3C4UN"/>
    <x v="1"/>
    <x v="0"/>
    <s v="Product_GONUM"/>
    <n v="61.98"/>
    <n v="69"/>
    <x v="1"/>
    <s v="20x12x11 cm"/>
    <d v="2023-01-01T00:00:00"/>
    <d v="2026-01-01T00:00:00"/>
    <s v="S7DTNL"/>
    <s v="DB7,JCJ"/>
    <s v="Green/Large"/>
    <x v="3"/>
    <n v="55.781999999999996"/>
    <n v="3.0027397260273974"/>
    <x v="0"/>
    <n v="52.992899999999992"/>
    <n v="50.203800000000001"/>
    <n v="44.625599999999999"/>
    <n v="32.229599999999998"/>
    <n v="14.8752"/>
  </r>
  <r>
    <s v="0XIV128M"/>
    <x v="0"/>
    <x v="0"/>
    <s v="Product_SCXKE"/>
    <n v="75.94"/>
    <n v="90"/>
    <x v="0"/>
    <s v="20x18x16 cm"/>
    <d v="2023-07-30T00:00:00"/>
    <d v="2026-01-01T00:00:00"/>
    <s v="QX2QNZ"/>
    <s v="3DI,A1L"/>
    <s v="Red/Small"/>
    <x v="4"/>
    <n v="68.346000000000004"/>
    <n v="2.4273972602739726"/>
    <x v="0"/>
    <n v="64.928700000000006"/>
    <n v="61.511400000000002"/>
    <n v="54.676800000000007"/>
    <n v="39.488799999999998"/>
    <n v="18.2256"/>
  </r>
  <r>
    <s v="ZXJJQLDX"/>
    <x v="1"/>
    <x v="0"/>
    <s v="Product_0JN8L"/>
    <n v="115.13"/>
    <n v="99"/>
    <x v="2"/>
    <s v="20x15x17 cm"/>
    <d v="2023-07-30T00:00:00"/>
    <d v="2026-01-01T00:00:00"/>
    <s v="IUPXDD"/>
    <s v="DUO,U64"/>
    <s v="Blue/Medium"/>
    <x v="4"/>
    <n v="103.61699999999999"/>
    <n v="2.4273972602739726"/>
    <x v="0"/>
    <n v="98.436149999999984"/>
    <n v="93.255299999999991"/>
    <n v="82.893599999999992"/>
    <n v="59.867600000000003"/>
    <n v="27.631199999999996"/>
  </r>
  <r>
    <s v="CSMRTGNH"/>
    <x v="0"/>
    <x v="0"/>
    <s v="Product_R9O5T"/>
    <n v="356.95"/>
    <n v="60"/>
    <x v="0"/>
    <s v="8x17x18 cm"/>
    <d v="2023-03-15T00:00:00"/>
    <d v="2024-01-01T00:00:00"/>
    <s v="8W6Z26"/>
    <s v="E5X,CSV"/>
    <s v="Green/Large"/>
    <x v="4"/>
    <n v="321.255"/>
    <n v="0.8"/>
    <x v="1"/>
    <n v="305.19225"/>
    <n v="289.12950000000001"/>
    <n v="257.00400000000002"/>
    <n v="185.614"/>
    <n v="85.667999999999992"/>
  </r>
  <r>
    <s v="84J408IO"/>
    <x v="0"/>
    <x v="0"/>
    <s v="Product_35FC0"/>
    <n v="39.18"/>
    <n v="97"/>
    <x v="1"/>
    <s v="16x7x5 cm"/>
    <d v="2023-03-15T00:00:00"/>
    <d v="2025-01-01T00:00:00"/>
    <s v="E8PRQ8"/>
    <s v="IIW,ROF"/>
    <s v="Blue/Medium"/>
    <x v="0"/>
    <n v="35.262"/>
    <n v="1.8027397260273972"/>
    <x v="0"/>
    <n v="33.498899999999999"/>
    <n v="31.735800000000001"/>
    <n v="28.209600000000002"/>
    <n v="20.3736"/>
    <n v="9.4032"/>
  </r>
  <r>
    <s v="XLEJL5RP"/>
    <x v="0"/>
    <x v="0"/>
    <s v="Product_YS89V"/>
    <n v="184.49"/>
    <n v="87"/>
    <x v="2"/>
    <s v="7x7x5 cm"/>
    <d v="2023-07-30T00:00:00"/>
    <d v="2024-01-01T00:00:00"/>
    <s v="ITAAKJ"/>
    <s v="J6T,5JC"/>
    <s v="Red/Small"/>
    <x v="0"/>
    <n v="166.041"/>
    <n v="0.42465753424657532"/>
    <x v="1"/>
    <n v="157.73894999999999"/>
    <n v="149.43690000000001"/>
    <n v="132.83279999999999"/>
    <n v="95.93480000000001"/>
    <n v="44.2776"/>
  </r>
  <r>
    <s v="IK1TZEQG"/>
    <x v="0"/>
    <x v="0"/>
    <s v="Product_ES7DK"/>
    <n v="183.59"/>
    <n v="16"/>
    <x v="0"/>
    <s v="9x9x17 cm"/>
    <d v="2023-01-01T00:00:00"/>
    <d v="2024-01-01T00:00:00"/>
    <s v="5DDMU6"/>
    <s v="IVA,T1G"/>
    <s v="Red/Small"/>
    <x v="2"/>
    <n v="165.23099999999999"/>
    <n v="1"/>
    <x v="1"/>
    <n v="156.96944999999999"/>
    <n v="148.7079"/>
    <n v="132.1848"/>
    <n v="95.466800000000006"/>
    <n v="44.061599999999999"/>
  </r>
  <r>
    <s v="L5IDG0Z6"/>
    <x v="2"/>
    <x v="0"/>
    <s v="Product_9I4V0"/>
    <n v="309.02999999999997"/>
    <n v="6"/>
    <x v="2"/>
    <s v="15x5x11 cm"/>
    <d v="2023-07-30T00:00:00"/>
    <d v="2026-01-01T00:00:00"/>
    <s v="GXHF2T"/>
    <s v="PZ3,WA3"/>
    <s v="Blue/Medium"/>
    <x v="2"/>
    <n v="278.12699999999995"/>
    <n v="2.4273972602739726"/>
    <x v="1"/>
    <n v="264.22064999999992"/>
    <n v="250.31429999999997"/>
    <n v="222.50159999999997"/>
    <n v="160.69559999999998"/>
    <n v="74.167199999999994"/>
  </r>
  <r>
    <s v="4A4JAW4E"/>
    <x v="2"/>
    <x v="0"/>
    <s v="Product_PPRVF"/>
    <n v="103.58"/>
    <n v="9"/>
    <x v="0"/>
    <s v="20x10x15 cm"/>
    <d v="2023-03-15T00:00:00"/>
    <d v="2025-01-01T00:00:00"/>
    <s v="MX2SPP"/>
    <s v="ZQR,L26"/>
    <s v="Red/Small"/>
    <x v="0"/>
    <n v="93.221999999999994"/>
    <n v="1.8027397260273972"/>
    <x v="1"/>
    <n v="88.56089999999999"/>
    <n v="83.899799999999999"/>
    <n v="74.577600000000004"/>
    <n v="53.861600000000003"/>
    <n v="24.859199999999998"/>
  </r>
  <r>
    <s v="L6465I2W"/>
    <x v="0"/>
    <x v="0"/>
    <s v="Product_V5K8B"/>
    <n v="337.28"/>
    <n v="74"/>
    <x v="0"/>
    <s v="20x7x20 cm"/>
    <d v="2023-01-01T00:00:00"/>
    <d v="2024-01-01T00:00:00"/>
    <s v="J97BBY"/>
    <s v="BHJ,6XC"/>
    <s v="Green/Large"/>
    <x v="4"/>
    <n v="303.55199999999996"/>
    <n v="1"/>
    <x v="1"/>
    <n v="288.37439999999998"/>
    <n v="273.1968"/>
    <n v="242.84159999999997"/>
    <n v="175.38559999999998"/>
    <n v="80.947199999999995"/>
  </r>
  <r>
    <s v="POM8V2WO"/>
    <x v="3"/>
    <x v="0"/>
    <s v="Product_2QQ4P"/>
    <n v="158.62"/>
    <n v="68"/>
    <x v="0"/>
    <s v="14x20x16 cm"/>
    <d v="2023-03-15T00:00:00"/>
    <d v="2025-01-01T00:00:00"/>
    <s v="PPBUU7"/>
    <s v="ALV,V1S"/>
    <s v="Blue/Medium"/>
    <x v="1"/>
    <n v="142.75800000000001"/>
    <n v="1.8027397260273972"/>
    <x v="1"/>
    <n v="135.62010000000001"/>
    <n v="128.48220000000001"/>
    <n v="114.20640000000002"/>
    <n v="82.482399999999998"/>
    <n v="38.068800000000003"/>
  </r>
  <r>
    <s v="N4XLWLXA"/>
    <x v="3"/>
    <x v="0"/>
    <s v="Product_66MW3"/>
    <n v="167.29"/>
    <n v="96"/>
    <x v="1"/>
    <s v="5x20x20 cm"/>
    <d v="2023-01-01T00:00:00"/>
    <d v="2025-01-01T00:00:00"/>
    <s v="J11SQH"/>
    <s v="SQN,092"/>
    <s v="Red/Small"/>
    <x v="4"/>
    <n v="150.56099999999998"/>
    <n v="2.0027397260273974"/>
    <x v="0"/>
    <n v="143.03294999999997"/>
    <n v="135.50489999999999"/>
    <n v="120.44879999999999"/>
    <n v="86.990799999999993"/>
    <n v="40.1496"/>
  </r>
  <r>
    <s v="DMGUXM0M"/>
    <x v="3"/>
    <x v="0"/>
    <s v="Product_268RD"/>
    <n v="163.38999999999999"/>
    <n v="98"/>
    <x v="1"/>
    <s v="7x6x10 cm"/>
    <d v="2023-03-15T00:00:00"/>
    <d v="2024-01-01T00:00:00"/>
    <s v="P4F102"/>
    <s v="96I,EX3"/>
    <s v="Blue/Medium"/>
    <x v="1"/>
    <n v="147.05099999999999"/>
    <n v="0.8"/>
    <x v="1"/>
    <n v="139.69844999999998"/>
    <n v="132.3459"/>
    <n v="117.6408"/>
    <n v="84.962800000000001"/>
    <n v="39.213599999999992"/>
  </r>
  <r>
    <s v="OZJ9062X"/>
    <x v="2"/>
    <x v="0"/>
    <s v="Product_DN0SW"/>
    <n v="478.94"/>
    <n v="94"/>
    <x v="2"/>
    <s v="18x6x9 cm"/>
    <d v="2023-07-30T00:00:00"/>
    <d v="2026-01-01T00:00:00"/>
    <s v="84W85R"/>
    <s v="W3H,QRR"/>
    <s v="Green/Large"/>
    <x v="4"/>
    <n v="431.04599999999999"/>
    <n v="2.4273972602739726"/>
    <x v="0"/>
    <n v="409.49369999999999"/>
    <n v="387.94139999999999"/>
    <n v="344.83680000000004"/>
    <n v="249.0488"/>
    <n v="114.9456"/>
  </r>
  <r>
    <s v="6IFS6CPH"/>
    <x v="3"/>
    <x v="0"/>
    <s v="Product_3A4J5"/>
    <n v="86.21"/>
    <n v="51"/>
    <x v="1"/>
    <s v="5x9x14 cm"/>
    <d v="2023-07-30T00:00:00"/>
    <d v="2026-01-01T00:00:00"/>
    <s v="YRQVG5"/>
    <s v="FN5,K39"/>
    <s v="Green/Large"/>
    <x v="3"/>
    <n v="77.588999999999999"/>
    <n v="2.4273972602739726"/>
    <x v="0"/>
    <n v="73.709549999999993"/>
    <n v="69.830100000000002"/>
    <n v="62.071200000000005"/>
    <n v="44.8292"/>
    <n v="20.690399999999997"/>
  </r>
  <r>
    <s v="Q8WB18FS"/>
    <x v="3"/>
    <x v="0"/>
    <s v="Product_UN0WV"/>
    <n v="465.38"/>
    <n v="8"/>
    <x v="0"/>
    <s v="14x19x17 cm"/>
    <d v="2023-03-15T00:00:00"/>
    <d v="2026-01-01T00:00:00"/>
    <s v="1W0SLN"/>
    <s v="W2W,H38"/>
    <s v="Red/Small"/>
    <x v="2"/>
    <n v="418.84199999999998"/>
    <n v="2.8027397260273972"/>
    <x v="0"/>
    <n v="397.89989999999995"/>
    <n v="376.95780000000002"/>
    <n v="335.0736"/>
    <n v="241.99760000000001"/>
    <n v="111.69119999999999"/>
  </r>
  <r>
    <s v="Q99ZDWHB"/>
    <x v="0"/>
    <x v="0"/>
    <s v="Product_V365V"/>
    <n v="120.96"/>
    <n v="79"/>
    <x v="1"/>
    <s v="17x16x17 cm"/>
    <d v="2023-07-30T00:00:00"/>
    <d v="2025-01-01T00:00:00"/>
    <s v="PPWVBW"/>
    <s v="KLC,SOJ"/>
    <s v="Green/Large"/>
    <x v="1"/>
    <n v="108.86399999999999"/>
    <n v="1.4273972602739726"/>
    <x v="0"/>
    <n v="103.42079999999999"/>
    <n v="97.977599999999995"/>
    <n v="87.091200000000001"/>
    <n v="62.8992"/>
    <n v="29.030399999999997"/>
  </r>
  <r>
    <s v="86KD68C9"/>
    <x v="3"/>
    <x v="0"/>
    <s v="Product_46KSV"/>
    <n v="278.52999999999997"/>
    <n v="31"/>
    <x v="0"/>
    <s v="12x16x9 cm"/>
    <d v="2023-03-15T00:00:00"/>
    <d v="2026-01-01T00:00:00"/>
    <s v="09O7K6"/>
    <s v="BVX,NI0"/>
    <s v="Blue/Medium"/>
    <x v="1"/>
    <n v="250.67699999999996"/>
    <n v="2.8027397260273972"/>
    <x v="1"/>
    <n v="238.14314999999996"/>
    <n v="225.60929999999996"/>
    <n v="200.54159999999999"/>
    <n v="144.8356"/>
    <n v="66.847199999999987"/>
  </r>
  <r>
    <s v="7AHGO7T6"/>
    <x v="0"/>
    <x v="0"/>
    <s v="Product_QUIMS"/>
    <n v="39.909999999999997"/>
    <n v="24"/>
    <x v="2"/>
    <s v="5x7x14 cm"/>
    <d v="2023-07-30T00:00:00"/>
    <d v="2025-01-01T00:00:00"/>
    <s v="HT0L8T"/>
    <s v="LDQ,S1G"/>
    <s v="Blue/Medium"/>
    <x v="2"/>
    <n v="35.918999999999997"/>
    <n v="1.4273972602739726"/>
    <x v="1"/>
    <n v="34.123049999999992"/>
    <n v="32.327100000000002"/>
    <n v="28.735199999999999"/>
    <n v="20.7532"/>
    <n v="9.5783999999999985"/>
  </r>
  <r>
    <s v="F1DX5DHQ"/>
    <x v="0"/>
    <x v="0"/>
    <s v="Product_DS3RK"/>
    <n v="118.01"/>
    <n v="34"/>
    <x v="2"/>
    <s v="5x14x17 cm"/>
    <d v="2023-07-30T00:00:00"/>
    <d v="2024-01-01T00:00:00"/>
    <s v="XVWYX6"/>
    <s v="WGM,ZLY"/>
    <s v="Green/Large"/>
    <x v="2"/>
    <n v="106.209"/>
    <n v="0.42465753424657532"/>
    <x v="1"/>
    <n v="100.89855"/>
    <n v="95.588100000000011"/>
    <n v="84.967200000000005"/>
    <n v="61.365200000000002"/>
    <n v="28.322400000000002"/>
  </r>
  <r>
    <s v="PE7NIOG9"/>
    <x v="3"/>
    <x v="0"/>
    <s v="Product_Y7OQ1"/>
    <n v="389.3"/>
    <n v="89"/>
    <x v="2"/>
    <s v="14x16x12 cm"/>
    <d v="2023-03-15T00:00:00"/>
    <d v="2025-01-01T00:00:00"/>
    <s v="JQMKF8"/>
    <s v="3DZ,UNM"/>
    <s v="Green/Large"/>
    <x v="0"/>
    <n v="350.37"/>
    <n v="1.8027397260273972"/>
    <x v="0"/>
    <n v="332.85149999999999"/>
    <n v="315.33300000000003"/>
    <n v="280.29599999999999"/>
    <n v="202.43600000000001"/>
    <n v="93.432000000000002"/>
  </r>
  <r>
    <s v="H4HE65BO"/>
    <x v="0"/>
    <x v="0"/>
    <s v="Product_97YKX"/>
    <n v="350.7"/>
    <n v="73"/>
    <x v="0"/>
    <s v="8x9x20 cm"/>
    <d v="2023-07-30T00:00:00"/>
    <d v="2024-01-01T00:00:00"/>
    <s v="CJD96Q"/>
    <s v="IL5,TBV"/>
    <s v="Red/Small"/>
    <x v="3"/>
    <n v="315.63"/>
    <n v="0.42465753424657532"/>
    <x v="1"/>
    <n v="299.8485"/>
    <n v="284.06700000000001"/>
    <n v="252.50400000000002"/>
    <n v="182.364"/>
    <n v="84.167999999999992"/>
  </r>
  <r>
    <s v="LLW8WUNP"/>
    <x v="0"/>
    <x v="0"/>
    <s v="Product_R7EVD"/>
    <n v="316.86"/>
    <n v="6"/>
    <x v="2"/>
    <s v="13x10x7 cm"/>
    <d v="2023-07-30T00:00:00"/>
    <d v="2025-01-01T00:00:00"/>
    <s v="58Y6WS"/>
    <s v="NSW,1TN"/>
    <s v="Green/Large"/>
    <x v="0"/>
    <n v="285.17400000000004"/>
    <n v="1.4273972602739726"/>
    <x v="1"/>
    <n v="270.9153"/>
    <n v="256.65660000000003"/>
    <n v="228.13920000000005"/>
    <n v="164.7672"/>
    <n v="76.046400000000006"/>
  </r>
  <r>
    <s v="WFXC5V92"/>
    <x v="2"/>
    <x v="0"/>
    <s v="Product_JWSO5"/>
    <n v="217.84"/>
    <n v="64"/>
    <x v="1"/>
    <s v="11x16x8 cm"/>
    <d v="2023-03-15T00:00:00"/>
    <d v="2024-01-01T00:00:00"/>
    <s v="ZKMWJ9"/>
    <s v="WFC,IIM"/>
    <s v="Blue/Medium"/>
    <x v="4"/>
    <n v="196.05600000000001"/>
    <n v="0.8"/>
    <x v="1"/>
    <n v="186.25319999999999"/>
    <n v="176.4504"/>
    <n v="156.84480000000002"/>
    <n v="113.27680000000001"/>
    <n v="52.281599999999997"/>
  </r>
  <r>
    <s v="ALH86ZGG"/>
    <x v="2"/>
    <x v="0"/>
    <s v="Product_TDM1G"/>
    <n v="413.78"/>
    <n v="25"/>
    <x v="0"/>
    <s v="16x13x17 cm"/>
    <d v="2023-01-01T00:00:00"/>
    <d v="2024-01-01T00:00:00"/>
    <s v="X4K9YJ"/>
    <s v="1UJ,B0V"/>
    <s v="Green/Large"/>
    <x v="2"/>
    <n v="372.40199999999999"/>
    <n v="1"/>
    <x v="1"/>
    <n v="353.78189999999995"/>
    <n v="335.16179999999997"/>
    <n v="297.92160000000001"/>
    <n v="215.16559999999998"/>
    <n v="99.307199999999995"/>
  </r>
  <r>
    <s v="ZCI9U0CQ"/>
    <x v="2"/>
    <x v="0"/>
    <s v="Product_Z4472"/>
    <n v="132.07"/>
    <n v="89"/>
    <x v="0"/>
    <s v="6x20x12 cm"/>
    <d v="2023-03-15T00:00:00"/>
    <d v="2026-01-01T00:00:00"/>
    <s v="XQEG3V"/>
    <s v="LPD,P02"/>
    <s v="Green/Large"/>
    <x v="3"/>
    <n v="118.863"/>
    <n v="2.8027397260273972"/>
    <x v="0"/>
    <n v="112.91985"/>
    <n v="106.97670000000001"/>
    <n v="95.090400000000002"/>
    <n v="68.676400000000001"/>
    <n v="31.696799999999996"/>
  </r>
  <r>
    <s v="9YTT20IB"/>
    <x v="2"/>
    <x v="0"/>
    <s v="Product_Y3HXE"/>
    <n v="112.83"/>
    <n v="41"/>
    <x v="2"/>
    <s v="11x12x16 cm"/>
    <d v="2023-07-30T00:00:00"/>
    <d v="2026-01-01T00:00:00"/>
    <s v="5Z5II9"/>
    <s v="Z0W,W7G"/>
    <s v="Blue/Medium"/>
    <x v="3"/>
    <n v="101.547"/>
    <n v="2.4273972602739726"/>
    <x v="0"/>
    <n v="96.469649999999987"/>
    <n v="91.392300000000006"/>
    <n v="81.2376"/>
    <n v="58.671599999999998"/>
    <n v="27.0792"/>
  </r>
  <r>
    <s v="6V1J7BJA"/>
    <x v="0"/>
    <x v="0"/>
    <s v="Product_NO4GQ"/>
    <n v="314.86"/>
    <n v="80"/>
    <x v="2"/>
    <s v="11x15x10 cm"/>
    <d v="2023-07-30T00:00:00"/>
    <d v="2025-01-01T00:00:00"/>
    <s v="KAZZE5"/>
    <s v="5SX,5CX"/>
    <s v="Green/Large"/>
    <x v="4"/>
    <n v="283.37400000000002"/>
    <n v="1.4273972602739726"/>
    <x v="1"/>
    <n v="269.20530000000002"/>
    <n v="255.03660000000002"/>
    <n v="226.69920000000002"/>
    <n v="163.72720000000001"/>
    <n v="75.566400000000002"/>
  </r>
  <r>
    <s v="IV6CXKEZ"/>
    <x v="2"/>
    <x v="0"/>
    <s v="Product_EGCEU"/>
    <n v="419.1"/>
    <n v="19"/>
    <x v="1"/>
    <s v="12x18x6 cm"/>
    <d v="2023-01-01T00:00:00"/>
    <d v="2024-01-01T00:00:00"/>
    <s v="WX48C0"/>
    <s v="VRI,CN3"/>
    <s v="Blue/Medium"/>
    <x v="1"/>
    <n v="377.19"/>
    <n v="1"/>
    <x v="1"/>
    <n v="358.33049999999997"/>
    <n v="339.471"/>
    <n v="301.75200000000001"/>
    <n v="217.93200000000002"/>
    <n v="100.584"/>
  </r>
  <r>
    <s v="38B3GNQH"/>
    <x v="1"/>
    <x v="0"/>
    <s v="Product_4PGNC"/>
    <n v="208.79"/>
    <n v="3"/>
    <x v="0"/>
    <s v="10x11x6 cm"/>
    <d v="2023-03-15T00:00:00"/>
    <d v="2024-01-01T00:00:00"/>
    <s v="GL6Y64"/>
    <s v="JJ7,8NX"/>
    <s v="Green/Large"/>
    <x v="0"/>
    <n v="187.911"/>
    <n v="0.8"/>
    <x v="1"/>
    <n v="178.51544999999999"/>
    <n v="169.1199"/>
    <n v="150.3288"/>
    <n v="108.57080000000001"/>
    <n v="50.109599999999993"/>
  </r>
  <r>
    <s v="NGWOMG1V"/>
    <x v="3"/>
    <x v="0"/>
    <s v="Product_8NHM9"/>
    <n v="44.52"/>
    <n v="68"/>
    <x v="1"/>
    <s v="6x12x6 cm"/>
    <d v="2023-07-30T00:00:00"/>
    <d v="2025-01-01T00:00:00"/>
    <s v="N8WP5O"/>
    <s v="CTY,RCJ"/>
    <s v="Blue/Medium"/>
    <x v="3"/>
    <n v="40.068000000000005"/>
    <n v="1.4273972602739726"/>
    <x v="1"/>
    <n v="38.064600000000006"/>
    <n v="36.061200000000007"/>
    <n v="32.054400000000008"/>
    <n v="23.150400000000001"/>
    <n v="10.684800000000001"/>
  </r>
  <r>
    <s v="3CKAQI15"/>
    <x v="2"/>
    <x v="0"/>
    <s v="Product_97KAN"/>
    <n v="276.66000000000003"/>
    <n v="91"/>
    <x v="2"/>
    <s v="7x11x6 cm"/>
    <d v="2023-03-15T00:00:00"/>
    <d v="2024-01-01T00:00:00"/>
    <s v="FQBYXV"/>
    <s v="RNX,5BE"/>
    <s v="Blue/Medium"/>
    <x v="2"/>
    <n v="248.99400000000003"/>
    <n v="0.8"/>
    <x v="1"/>
    <n v="236.54430000000002"/>
    <n v="224.09460000000004"/>
    <n v="199.19520000000003"/>
    <n v="143.86320000000001"/>
    <n v="66.398400000000009"/>
  </r>
  <r>
    <s v="6YMKIR0O"/>
    <x v="2"/>
    <x v="0"/>
    <s v="Product_QR9HL"/>
    <n v="67.16"/>
    <n v="52"/>
    <x v="2"/>
    <s v="17x9x19 cm"/>
    <d v="2023-07-30T00:00:00"/>
    <d v="2025-01-01T00:00:00"/>
    <s v="IE3PF5"/>
    <s v="NWI,CSD"/>
    <s v="Green/Large"/>
    <x v="0"/>
    <n v="60.443999999999996"/>
    <n v="1.4273972602739726"/>
    <x v="1"/>
    <n v="57.42179999999999"/>
    <n v="54.3996"/>
    <n v="48.355199999999996"/>
    <n v="34.923200000000001"/>
    <n v="16.118399999999998"/>
  </r>
  <r>
    <s v="NC6OR5HB"/>
    <x v="3"/>
    <x v="0"/>
    <s v="Product_1XKXQ"/>
    <n v="100.56"/>
    <n v="41"/>
    <x v="1"/>
    <s v="11x10x12 cm"/>
    <d v="2023-07-30T00:00:00"/>
    <d v="2025-01-01T00:00:00"/>
    <s v="EVMGNN"/>
    <s v="P7W,YCG"/>
    <s v="Green/Large"/>
    <x v="2"/>
    <n v="90.504000000000005"/>
    <n v="1.4273972602739726"/>
    <x v="0"/>
    <n v="85.978800000000007"/>
    <n v="81.453600000000009"/>
    <n v="72.403200000000012"/>
    <n v="52.291200000000003"/>
    <n v="24.134399999999999"/>
  </r>
  <r>
    <s v="Q2CD7RKU"/>
    <x v="3"/>
    <x v="0"/>
    <s v="Product_MTJY3"/>
    <n v="302.89"/>
    <n v="54"/>
    <x v="2"/>
    <s v="15x20x10 cm"/>
    <d v="2023-03-15T00:00:00"/>
    <d v="2025-01-01T00:00:00"/>
    <s v="0XDAR2"/>
    <s v="JYW,DM3"/>
    <s v="Green/Large"/>
    <x v="4"/>
    <n v="272.601"/>
    <n v="1.8027397260273972"/>
    <x v="1"/>
    <n v="258.97094999999996"/>
    <n v="245.3409"/>
    <n v="218.08080000000001"/>
    <n v="157.50280000000001"/>
    <n v="72.693599999999989"/>
  </r>
  <r>
    <s v="S7V71P9L"/>
    <x v="3"/>
    <x v="0"/>
    <s v="Product_BSKBC"/>
    <n v="247.55"/>
    <n v="90"/>
    <x v="0"/>
    <s v="15x17x11 cm"/>
    <d v="2023-03-15T00:00:00"/>
    <d v="2026-01-01T00:00:00"/>
    <s v="EQAY1I"/>
    <s v="LJF,BLU"/>
    <s v="Blue/Medium"/>
    <x v="1"/>
    <n v="222.79500000000002"/>
    <n v="2.8027397260273972"/>
    <x v="0"/>
    <n v="211.65525"/>
    <n v="200.51550000000003"/>
    <n v="178.23600000000002"/>
    <n v="128.726"/>
    <n v="59.412000000000006"/>
  </r>
  <r>
    <s v="EH68Y8RJ"/>
    <x v="2"/>
    <x v="0"/>
    <s v="Product_74ZYV"/>
    <n v="221.1"/>
    <n v="24"/>
    <x v="0"/>
    <s v="12x13x16 cm"/>
    <d v="2023-01-01T00:00:00"/>
    <d v="2026-01-01T00:00:00"/>
    <s v="9WSCTG"/>
    <s v="R0D,3DA"/>
    <s v="Green/Large"/>
    <x v="1"/>
    <n v="198.99"/>
    <n v="3.0027397260273974"/>
    <x v="0"/>
    <n v="189.04050000000001"/>
    <n v="179.09100000000001"/>
    <n v="159.19200000000001"/>
    <n v="114.97199999999999"/>
    <n v="53.064"/>
  </r>
  <r>
    <s v="VH5DFE59"/>
    <x v="0"/>
    <x v="0"/>
    <s v="Product_GF2YS"/>
    <n v="298.77999999999997"/>
    <n v="84"/>
    <x v="1"/>
    <s v="9x18x14 cm"/>
    <d v="2023-01-01T00:00:00"/>
    <d v="2025-01-01T00:00:00"/>
    <s v="RB9C5Q"/>
    <s v="Z3A,WOU"/>
    <s v="Green/Large"/>
    <x v="0"/>
    <n v="268.90199999999999"/>
    <n v="2.0027397260273974"/>
    <x v="1"/>
    <n v="255.45689999999996"/>
    <n v="242.01179999999999"/>
    <n v="215.1216"/>
    <n v="155.3656"/>
    <n v="71.707199999999986"/>
  </r>
  <r>
    <s v="H078IIUH"/>
    <x v="2"/>
    <x v="0"/>
    <s v="Product_7SAYF"/>
    <n v="346.12"/>
    <n v="1"/>
    <x v="2"/>
    <s v="6x18x8 cm"/>
    <d v="2023-07-30T00:00:00"/>
    <d v="2025-01-01T00:00:00"/>
    <s v="J0M76M"/>
    <s v="UQR,ZEV"/>
    <s v="Red/Small"/>
    <x v="3"/>
    <n v="311.50799999999998"/>
    <n v="1.4273972602739726"/>
    <x v="1"/>
    <n v="295.93259999999998"/>
    <n v="280.35719999999998"/>
    <n v="249.2064"/>
    <n v="179.98240000000001"/>
    <n v="83.068799999999996"/>
  </r>
  <r>
    <s v="BJIHN7WZ"/>
    <x v="3"/>
    <x v="0"/>
    <s v="Product_72UKZ"/>
    <n v="284.60000000000002"/>
    <n v="19"/>
    <x v="0"/>
    <s v="20x13x16 cm"/>
    <d v="2023-01-01T00:00:00"/>
    <d v="2024-01-01T00:00:00"/>
    <s v="FP0AT6"/>
    <s v="HDG,3JJ"/>
    <s v="Red/Small"/>
    <x v="3"/>
    <n v="256.14000000000004"/>
    <n v="1"/>
    <x v="1"/>
    <n v="243.33300000000003"/>
    <n v="230.52600000000004"/>
    <n v="204.91200000000003"/>
    <n v="147.99200000000002"/>
    <n v="68.304000000000002"/>
  </r>
  <r>
    <s v="TC9I31VD"/>
    <x v="0"/>
    <x v="0"/>
    <s v="Product_QFMJV"/>
    <n v="336.43"/>
    <n v="78"/>
    <x v="2"/>
    <s v="15x19x15 cm"/>
    <d v="2023-07-30T00:00:00"/>
    <d v="2026-01-01T00:00:00"/>
    <s v="NGXYOI"/>
    <s v="5G3,FHW"/>
    <s v="Red/Small"/>
    <x v="1"/>
    <n v="302.78700000000003"/>
    <n v="2.4273972602739726"/>
    <x v="1"/>
    <n v="287.64765"/>
    <n v="272.50830000000002"/>
    <n v="242.22960000000003"/>
    <n v="174.9436"/>
    <n v="80.743200000000002"/>
  </r>
  <r>
    <s v="PM37ZNQY"/>
    <x v="2"/>
    <x v="0"/>
    <s v="Product_L63JD"/>
    <n v="234.88"/>
    <n v="57"/>
    <x v="1"/>
    <s v="9x8x10 cm"/>
    <d v="2023-03-15T00:00:00"/>
    <d v="2024-01-01T00:00:00"/>
    <s v="LCCNCQ"/>
    <s v="079,IUA"/>
    <s v="Blue/Medium"/>
    <x v="4"/>
    <n v="211.392"/>
    <n v="0.8"/>
    <x v="1"/>
    <n v="200.82239999999999"/>
    <n v="190.25280000000001"/>
    <n v="169.11360000000002"/>
    <n v="122.13760000000001"/>
    <n v="56.371199999999995"/>
  </r>
  <r>
    <s v="WUUSLFRS"/>
    <x v="2"/>
    <x v="0"/>
    <s v="Product_C9EDD"/>
    <n v="106.05"/>
    <n v="83"/>
    <x v="1"/>
    <s v="17x20x11 cm"/>
    <d v="2023-03-15T00:00:00"/>
    <d v="2025-01-01T00:00:00"/>
    <s v="AHOT1X"/>
    <s v="GGG,LJW"/>
    <s v="Green/Large"/>
    <x v="3"/>
    <n v="95.444999999999993"/>
    <n v="1.8027397260273972"/>
    <x v="0"/>
    <n v="90.672749999999994"/>
    <n v="85.900499999999994"/>
    <n v="76.355999999999995"/>
    <n v="55.146000000000001"/>
    <n v="25.451999999999998"/>
  </r>
  <r>
    <s v="O9AWEPUX"/>
    <x v="1"/>
    <x v="0"/>
    <s v="Product_SDUY6"/>
    <n v="374.13"/>
    <n v="27"/>
    <x v="2"/>
    <s v="6x19x5 cm"/>
    <d v="2023-01-01T00:00:00"/>
    <d v="2024-01-01T00:00:00"/>
    <s v="J4QL0R"/>
    <s v="MOM,NPF"/>
    <s v="Green/Large"/>
    <x v="1"/>
    <n v="336.71699999999998"/>
    <n v="1"/>
    <x v="1"/>
    <n v="319.88114999999999"/>
    <n v="303.0453"/>
    <n v="269.37360000000001"/>
    <n v="194.54760000000002"/>
    <n v="89.791199999999989"/>
  </r>
  <r>
    <s v="4DEF155U"/>
    <x v="3"/>
    <x v="0"/>
    <s v="Product_ZT0TM"/>
    <n v="33.729999999999997"/>
    <n v="94"/>
    <x v="0"/>
    <s v="14x13x18 cm"/>
    <d v="2023-07-30T00:00:00"/>
    <d v="2025-01-01T00:00:00"/>
    <s v="TO7QOI"/>
    <s v="N08,6KT"/>
    <s v="Red/Small"/>
    <x v="3"/>
    <n v="30.356999999999996"/>
    <n v="1.4273972602739726"/>
    <x v="1"/>
    <n v="28.839149999999993"/>
    <n v="27.321299999999997"/>
    <n v="24.285599999999999"/>
    <n v="17.5396"/>
    <n v="8.0951999999999984"/>
  </r>
  <r>
    <s v="2ZM0NF3H"/>
    <x v="3"/>
    <x v="0"/>
    <s v="Product_IVTNZ"/>
    <n v="308.17"/>
    <n v="52"/>
    <x v="1"/>
    <s v="17x10x16 cm"/>
    <d v="2023-07-30T00:00:00"/>
    <d v="2025-01-01T00:00:00"/>
    <s v="PRD99R"/>
    <s v="6WE,H9J"/>
    <s v="Red/Small"/>
    <x v="1"/>
    <n v="277.35300000000001"/>
    <n v="1.4273972602739726"/>
    <x v="0"/>
    <n v="263.48534999999998"/>
    <n v="249.61770000000001"/>
    <n v="221.88240000000002"/>
    <n v="160.2484"/>
    <n v="73.960800000000006"/>
  </r>
  <r>
    <s v="KJEWWMYC"/>
    <x v="1"/>
    <x v="0"/>
    <s v="Product_N8JV7"/>
    <n v="414.69"/>
    <n v="47"/>
    <x v="0"/>
    <s v="17x11x17 cm"/>
    <d v="2023-03-15T00:00:00"/>
    <d v="2026-01-01T00:00:00"/>
    <s v="NQTE5N"/>
    <s v="ABI,LX9"/>
    <s v="Red/Small"/>
    <x v="0"/>
    <n v="373.221"/>
    <n v="2.8027397260273972"/>
    <x v="0"/>
    <n v="354.55995000000001"/>
    <n v="335.89890000000003"/>
    <n v="298.57679999999999"/>
    <n v="215.6388"/>
    <n v="99.525599999999997"/>
  </r>
  <r>
    <s v="SQ62VO8K"/>
    <x v="0"/>
    <x v="0"/>
    <s v="Product_EOD8C"/>
    <n v="98.04"/>
    <n v="56"/>
    <x v="0"/>
    <s v="6x7x17 cm"/>
    <d v="2023-03-15T00:00:00"/>
    <d v="2024-01-01T00:00:00"/>
    <s v="03KNOW"/>
    <s v="KU6,HSI"/>
    <s v="Green/Large"/>
    <x v="1"/>
    <n v="88.236000000000004"/>
    <n v="0.8"/>
    <x v="1"/>
    <n v="83.824200000000005"/>
    <n v="79.412400000000005"/>
    <n v="70.588800000000006"/>
    <n v="50.980800000000002"/>
    <n v="23.529600000000002"/>
  </r>
  <r>
    <s v="ULS2D2XF"/>
    <x v="3"/>
    <x v="0"/>
    <s v="Product_PWMJE"/>
    <n v="54.43"/>
    <n v="21"/>
    <x v="1"/>
    <s v="10x7x11 cm"/>
    <d v="2023-07-30T00:00:00"/>
    <d v="2026-01-01T00:00:00"/>
    <s v="QHZNSD"/>
    <s v="TDO,CFV"/>
    <s v="Green/Large"/>
    <x v="2"/>
    <n v="48.987000000000002"/>
    <n v="2.4273972602739726"/>
    <x v="1"/>
    <n v="46.537649999999999"/>
    <n v="44.088300000000004"/>
    <n v="39.189600000000006"/>
    <n v="28.303599999999999"/>
    <n v="13.0632"/>
  </r>
  <r>
    <s v="ZH0DXQEM"/>
    <x v="3"/>
    <x v="0"/>
    <s v="Product_933B2"/>
    <n v="36.119999999999997"/>
    <n v="17"/>
    <x v="2"/>
    <s v="14x6x20 cm"/>
    <d v="2023-03-15T00:00:00"/>
    <d v="2026-01-01T00:00:00"/>
    <s v="V3T1RQ"/>
    <s v="MQZ,U8C"/>
    <s v="Green/Large"/>
    <x v="4"/>
    <n v="32.507999999999996"/>
    <n v="2.8027397260273972"/>
    <x v="0"/>
    <n v="30.882599999999993"/>
    <n v="29.257199999999997"/>
    <n v="26.006399999999999"/>
    <n v="18.782399999999999"/>
    <n v="8.6687999999999992"/>
  </r>
  <r>
    <s v="Y8MTX6P7"/>
    <x v="3"/>
    <x v="0"/>
    <s v="Product_G94QD"/>
    <n v="281.64999999999998"/>
    <n v="25"/>
    <x v="2"/>
    <s v="8x14x14 cm"/>
    <d v="2023-07-30T00:00:00"/>
    <d v="2024-01-01T00:00:00"/>
    <s v="ZBRMIW"/>
    <s v="ICK,DRD"/>
    <s v="Green/Large"/>
    <x v="1"/>
    <n v="253.48499999999999"/>
    <n v="0.42465753424657532"/>
    <x v="1"/>
    <n v="240.81074999999998"/>
    <n v="228.13649999999998"/>
    <n v="202.78800000000001"/>
    <n v="146.458"/>
    <n v="67.595999999999989"/>
  </r>
  <r>
    <s v="LGW6K8AW"/>
    <x v="3"/>
    <x v="0"/>
    <s v="Product_2DS3S"/>
    <n v="89.35"/>
    <n v="25"/>
    <x v="1"/>
    <s v="8x14x6 cm"/>
    <d v="2023-07-30T00:00:00"/>
    <d v="2026-01-01T00:00:00"/>
    <s v="KFG15D"/>
    <s v="B63,FB4"/>
    <s v="Red/Small"/>
    <x v="1"/>
    <n v="80.414999999999992"/>
    <n v="2.4273972602739726"/>
    <x v="0"/>
    <n v="76.394249999999985"/>
    <n v="72.373499999999993"/>
    <n v="64.331999999999994"/>
    <n v="46.461999999999996"/>
    <n v="21.443999999999999"/>
  </r>
  <r>
    <s v="DDT82YS5"/>
    <x v="0"/>
    <x v="0"/>
    <s v="Product_YAGNR"/>
    <n v="11.88"/>
    <n v="15"/>
    <x v="1"/>
    <s v="12x9x5 cm"/>
    <d v="2023-03-15T00:00:00"/>
    <d v="2026-01-01T00:00:00"/>
    <s v="H81CEN"/>
    <s v="JVZ,LQG"/>
    <s v="Red/Small"/>
    <x v="2"/>
    <n v="10.692"/>
    <n v="2.8027397260273972"/>
    <x v="0"/>
    <n v="10.157399999999999"/>
    <n v="9.6227999999999998"/>
    <n v="8.5536000000000012"/>
    <n v="6.1776000000000009"/>
    <n v="2.8512"/>
  </r>
  <r>
    <s v="BWXNLVS6"/>
    <x v="0"/>
    <x v="0"/>
    <s v="Product_P4ERR"/>
    <n v="77.180000000000007"/>
    <n v="3"/>
    <x v="1"/>
    <s v="10x19x8 cm"/>
    <d v="2023-03-15T00:00:00"/>
    <d v="2024-01-01T00:00:00"/>
    <s v="4ZNRRG"/>
    <s v="15I,QQL"/>
    <s v="Green/Large"/>
    <x v="3"/>
    <n v="69.462000000000003"/>
    <n v="0.8"/>
    <x v="1"/>
    <n v="65.988900000000001"/>
    <n v="62.515800000000006"/>
    <n v="55.569600000000008"/>
    <n v="40.133600000000008"/>
    <n v="18.523199999999999"/>
  </r>
  <r>
    <s v="FAUA55L7"/>
    <x v="1"/>
    <x v="0"/>
    <s v="Product_U2Z77"/>
    <n v="158.21"/>
    <n v="68"/>
    <x v="1"/>
    <s v="19x13x8 cm"/>
    <d v="2023-01-01T00:00:00"/>
    <d v="2024-01-01T00:00:00"/>
    <s v="3KO8KS"/>
    <s v="6K5,UZ1"/>
    <s v="Green/Large"/>
    <x v="2"/>
    <n v="142.38900000000001"/>
    <n v="1"/>
    <x v="1"/>
    <n v="135.26955000000001"/>
    <n v="128.15010000000001"/>
    <n v="113.91120000000001"/>
    <n v="82.269200000000012"/>
    <n v="37.970399999999998"/>
  </r>
  <r>
    <s v="CPKMGCMW"/>
    <x v="1"/>
    <x v="0"/>
    <s v="Product_VZME3"/>
    <n v="139.94999999999999"/>
    <n v="56"/>
    <x v="0"/>
    <s v="8x9x19 cm"/>
    <d v="2023-01-01T00:00:00"/>
    <d v="2025-01-01T00:00:00"/>
    <s v="JXF1E4"/>
    <s v="0TF,93C"/>
    <s v="Red/Small"/>
    <x v="3"/>
    <n v="125.95499999999998"/>
    <n v="2.0027397260273974"/>
    <x v="1"/>
    <n v="119.65724999999998"/>
    <n v="113.35949999999998"/>
    <n v="100.764"/>
    <n v="72.774000000000001"/>
    <n v="33.587999999999994"/>
  </r>
  <r>
    <s v="AE4L85WD"/>
    <x v="3"/>
    <x v="0"/>
    <s v="Product_UKN4B"/>
    <n v="421.49"/>
    <n v="51"/>
    <x v="0"/>
    <s v="18x18x16 cm"/>
    <d v="2023-01-01T00:00:00"/>
    <d v="2026-01-01T00:00:00"/>
    <s v="ZT0LKI"/>
    <s v="36S,SWX"/>
    <s v="Green/Large"/>
    <x v="3"/>
    <n v="379.34100000000001"/>
    <n v="3.0027397260273974"/>
    <x v="1"/>
    <n v="360.37394999999998"/>
    <n v="341.40690000000001"/>
    <n v="303.47280000000001"/>
    <n v="219.1748"/>
    <n v="101.1576"/>
  </r>
  <r>
    <s v="MV71OU2I"/>
    <x v="2"/>
    <x v="0"/>
    <s v="Product_B0RY5"/>
    <n v="408.71"/>
    <n v="33"/>
    <x v="1"/>
    <s v="7x20x7 cm"/>
    <d v="2023-07-30T00:00:00"/>
    <d v="2024-01-01T00:00:00"/>
    <s v="7PTI5S"/>
    <s v="FHT,EHQ"/>
    <s v="Blue/Medium"/>
    <x v="4"/>
    <n v="367.839"/>
    <n v="0.42465753424657532"/>
    <x v="1"/>
    <n v="349.44704999999999"/>
    <n v="331.05509999999998"/>
    <n v="294.27120000000002"/>
    <n v="212.5292"/>
    <n v="98.090399999999988"/>
  </r>
  <r>
    <s v="ZCXSPG6D"/>
    <x v="0"/>
    <x v="0"/>
    <s v="Product_KQ8J7"/>
    <n v="364.59"/>
    <n v="30"/>
    <x v="1"/>
    <s v="19x20x19 cm"/>
    <d v="2023-01-01T00:00:00"/>
    <d v="2024-01-01T00:00:00"/>
    <s v="I3N618"/>
    <s v="CES,GSA"/>
    <s v="Green/Large"/>
    <x v="4"/>
    <n v="328.13099999999997"/>
    <n v="1"/>
    <x v="1"/>
    <n v="311.72444999999993"/>
    <n v="295.31790000000001"/>
    <n v="262.50479999999999"/>
    <n v="189.58679999999998"/>
    <n v="87.501599999999996"/>
  </r>
  <r>
    <s v="32WJ7JCV"/>
    <x v="0"/>
    <x v="0"/>
    <s v="Product_7UOZF"/>
    <n v="185.76"/>
    <n v="26"/>
    <x v="2"/>
    <s v="8x11x5 cm"/>
    <d v="2023-07-30T00:00:00"/>
    <d v="2025-01-01T00:00:00"/>
    <s v="36YEWN"/>
    <s v="6WO,9UA"/>
    <s v="Green/Large"/>
    <x v="0"/>
    <n v="167.184"/>
    <n v="1.4273972602739726"/>
    <x v="1"/>
    <n v="158.82479999999998"/>
    <n v="150.46559999999999"/>
    <n v="133.74719999999999"/>
    <n v="96.595200000000006"/>
    <n v="44.582399999999993"/>
  </r>
  <r>
    <s v="EPGJF4KD"/>
    <x v="0"/>
    <x v="0"/>
    <s v="Product_PA3Q3"/>
    <n v="477.85"/>
    <n v="3"/>
    <x v="0"/>
    <s v="15x8x14 cm"/>
    <d v="2023-07-30T00:00:00"/>
    <d v="2025-01-01T00:00:00"/>
    <s v="WQWLGL"/>
    <s v="4WP,JN9"/>
    <s v="Red/Small"/>
    <x v="3"/>
    <n v="430.065"/>
    <n v="1.4273972602739726"/>
    <x v="0"/>
    <n v="408.56174999999996"/>
    <n v="387.05849999999998"/>
    <n v="344.05200000000002"/>
    <n v="248.48200000000003"/>
    <n v="114.684"/>
  </r>
  <r>
    <s v="I7FEQUFA"/>
    <x v="1"/>
    <x v="0"/>
    <s v="Product_0MMM2"/>
    <n v="334.17"/>
    <n v="38"/>
    <x v="2"/>
    <s v="19x14x6 cm"/>
    <d v="2023-03-15T00:00:00"/>
    <d v="2025-01-01T00:00:00"/>
    <s v="QX47X7"/>
    <s v="WJM,ECZ"/>
    <s v="Blue/Medium"/>
    <x v="0"/>
    <n v="300.75300000000004"/>
    <n v="1.8027397260273972"/>
    <x v="1"/>
    <n v="285.71535"/>
    <n v="270.67770000000007"/>
    <n v="240.60240000000005"/>
    <n v="173.76840000000001"/>
    <n v="80.200800000000001"/>
  </r>
  <r>
    <s v="F0215KAT"/>
    <x v="0"/>
    <x v="0"/>
    <s v="Product_O0RXG"/>
    <n v="40.049999999999997"/>
    <n v="13"/>
    <x v="0"/>
    <s v="18x9x14 cm"/>
    <d v="2023-07-30T00:00:00"/>
    <d v="2024-01-01T00:00:00"/>
    <s v="U8480B"/>
    <s v="AYK,AVC"/>
    <s v="Green/Large"/>
    <x v="2"/>
    <n v="36.044999999999995"/>
    <n v="0.42465753424657532"/>
    <x v="1"/>
    <n v="34.242749999999994"/>
    <n v="32.440499999999993"/>
    <n v="28.835999999999999"/>
    <n v="20.826000000000001"/>
    <n v="9.6119999999999983"/>
  </r>
  <r>
    <s v="A1Y0FYPQ"/>
    <x v="2"/>
    <x v="0"/>
    <s v="Product_ZNRVH"/>
    <n v="39.53"/>
    <n v="9"/>
    <x v="0"/>
    <s v="12x17x12 cm"/>
    <d v="2023-03-15T00:00:00"/>
    <d v="2025-01-01T00:00:00"/>
    <s v="31E0IQ"/>
    <s v="2OB,7RM"/>
    <s v="Blue/Medium"/>
    <x v="2"/>
    <n v="35.576999999999998"/>
    <n v="1.8027397260273972"/>
    <x v="1"/>
    <n v="33.79815"/>
    <n v="32.019300000000001"/>
    <n v="28.461600000000001"/>
    <n v="20.555600000000002"/>
    <n v="9.4871999999999996"/>
  </r>
  <r>
    <s v="2PEDK04J"/>
    <x v="3"/>
    <x v="0"/>
    <s v="Product_GAWCQ"/>
    <n v="336.37"/>
    <n v="81"/>
    <x v="0"/>
    <s v="7x7x11 cm"/>
    <d v="2023-07-30T00:00:00"/>
    <d v="2026-01-01T00:00:00"/>
    <s v="CX546H"/>
    <s v="9BZ,TRL"/>
    <s v="Red/Small"/>
    <x v="3"/>
    <n v="302.733"/>
    <n v="2.4273972602739726"/>
    <x v="0"/>
    <n v="287.59634999999997"/>
    <n v="272.4597"/>
    <n v="242.18640000000002"/>
    <n v="174.91240000000002"/>
    <n v="80.728799999999993"/>
  </r>
  <r>
    <s v="6CX1Q0DA"/>
    <x v="1"/>
    <x v="0"/>
    <s v="Product_N9S4D"/>
    <n v="281.05"/>
    <n v="25"/>
    <x v="0"/>
    <s v="9x18x19 cm"/>
    <d v="2023-01-01T00:00:00"/>
    <d v="2024-01-01T00:00:00"/>
    <s v="U4K12J"/>
    <s v="XWB,CBF"/>
    <s v="Red/Small"/>
    <x v="3"/>
    <n v="252.94499999999999"/>
    <n v="1"/>
    <x v="1"/>
    <n v="240.29774999999998"/>
    <n v="227.65049999999999"/>
    <n v="202.35599999999999"/>
    <n v="146.14600000000002"/>
    <n v="67.451999999999998"/>
  </r>
  <r>
    <s v="Y2MUZ5K8"/>
    <x v="1"/>
    <x v="0"/>
    <s v="Product_YNBHJ"/>
    <n v="56.9"/>
    <n v="43"/>
    <x v="1"/>
    <s v="15x11x11 cm"/>
    <d v="2023-01-01T00:00:00"/>
    <d v="2024-01-01T00:00:00"/>
    <s v="4BJ7OD"/>
    <s v="KUG,GIJ"/>
    <s v="Green/Large"/>
    <x v="3"/>
    <n v="51.21"/>
    <n v="1"/>
    <x v="1"/>
    <n v="48.649499999999996"/>
    <n v="46.088999999999999"/>
    <n v="40.968000000000004"/>
    <n v="29.588000000000001"/>
    <n v="13.655999999999999"/>
  </r>
  <r>
    <s v="1IFQDO8S"/>
    <x v="3"/>
    <x v="0"/>
    <s v="Product_10QXV"/>
    <n v="64.08"/>
    <n v="20"/>
    <x v="1"/>
    <s v="11x20x18 cm"/>
    <d v="2023-07-30T00:00:00"/>
    <d v="2026-01-01T00:00:00"/>
    <s v="XLZL25"/>
    <s v="ZXW,9SY"/>
    <s v="Blue/Medium"/>
    <x v="2"/>
    <n v="57.671999999999997"/>
    <n v="2.4273972602739726"/>
    <x v="0"/>
    <n v="54.788399999999996"/>
    <n v="51.904800000000002"/>
    <n v="46.137599999999999"/>
    <n v="33.321600000000004"/>
    <n v="15.379199999999997"/>
  </r>
  <r>
    <s v="8RCZRY94"/>
    <x v="0"/>
    <x v="0"/>
    <s v="Product_PXE0R"/>
    <n v="150.18"/>
    <n v="97"/>
    <x v="0"/>
    <s v="12x19x18 cm"/>
    <d v="2023-07-30T00:00:00"/>
    <d v="2024-01-01T00:00:00"/>
    <s v="MIE35I"/>
    <s v="HB3,0GS"/>
    <s v="Blue/Medium"/>
    <x v="3"/>
    <n v="135.16200000000001"/>
    <n v="0.42465753424657532"/>
    <x v="1"/>
    <n v="128.40389999999999"/>
    <n v="121.64580000000001"/>
    <n v="108.12960000000001"/>
    <n v="78.093600000000009"/>
    <n v="36.043199999999999"/>
  </r>
  <r>
    <s v="0S5WJU33"/>
    <x v="0"/>
    <x v="0"/>
    <s v="Product_J30DO"/>
    <n v="106.61"/>
    <n v="68"/>
    <x v="2"/>
    <s v="7x12x15 cm"/>
    <d v="2023-01-01T00:00:00"/>
    <d v="2026-01-01T00:00:00"/>
    <s v="LLHKXA"/>
    <s v="0MD,P56"/>
    <s v="Red/Small"/>
    <x v="4"/>
    <n v="95.948999999999998"/>
    <n v="3.0027397260273974"/>
    <x v="1"/>
    <n v="91.15155"/>
    <n v="86.354100000000003"/>
    <n v="76.759200000000007"/>
    <n v="55.437200000000004"/>
    <n v="25.586399999999998"/>
  </r>
  <r>
    <s v="7FWZZNH7"/>
    <x v="1"/>
    <x v="0"/>
    <s v="Product_22GNY"/>
    <n v="332.09"/>
    <n v="69"/>
    <x v="2"/>
    <s v="5x7x6 cm"/>
    <d v="2023-07-30T00:00:00"/>
    <d v="2026-01-01T00:00:00"/>
    <s v="4XW1NC"/>
    <s v="ASL,NEK"/>
    <s v="Red/Small"/>
    <x v="3"/>
    <n v="298.88099999999997"/>
    <n v="2.4273972602739726"/>
    <x v="0"/>
    <n v="283.93694999999997"/>
    <n v="268.99289999999996"/>
    <n v="239.10479999999998"/>
    <n v="172.68680000000001"/>
    <n v="79.701599999999985"/>
  </r>
  <r>
    <s v="BU1PFY0X"/>
    <x v="2"/>
    <x v="0"/>
    <s v="Product_PQTBE"/>
    <n v="285.51"/>
    <n v="96"/>
    <x v="2"/>
    <s v="13x14x9 cm"/>
    <d v="2023-01-01T00:00:00"/>
    <d v="2025-01-01T00:00:00"/>
    <s v="3FKF24"/>
    <s v="JN7,CYC"/>
    <s v="Green/Large"/>
    <x v="2"/>
    <n v="256.959"/>
    <n v="2.0027397260273974"/>
    <x v="1"/>
    <n v="244.11104999999998"/>
    <n v="231.26310000000001"/>
    <n v="205.56720000000001"/>
    <n v="148.46520000000001"/>
    <n v="68.52239999999999"/>
  </r>
  <r>
    <s v="L6PA4D2K"/>
    <x v="1"/>
    <x v="0"/>
    <s v="Product_2OLJL"/>
    <n v="242.6"/>
    <n v="26"/>
    <x v="1"/>
    <s v="16x6x10 cm"/>
    <d v="2023-01-01T00:00:00"/>
    <d v="2024-01-01T00:00:00"/>
    <s v="ILWUV5"/>
    <s v="KZ6,FCV"/>
    <s v="Green/Large"/>
    <x v="3"/>
    <n v="218.34"/>
    <n v="1"/>
    <x v="1"/>
    <n v="207.423"/>
    <n v="196.506"/>
    <n v="174.67200000000003"/>
    <n v="126.152"/>
    <n v="58.223999999999997"/>
  </r>
  <r>
    <s v="NKAN34SG"/>
    <x v="1"/>
    <x v="0"/>
    <s v="Product_S769B"/>
    <n v="290.95"/>
    <n v="39"/>
    <x v="0"/>
    <s v="12x7x16 cm"/>
    <d v="2023-07-30T00:00:00"/>
    <d v="2025-01-01T00:00:00"/>
    <s v="EMRL3Q"/>
    <s v="S2L,LYX"/>
    <s v="Blue/Medium"/>
    <x v="1"/>
    <n v="261.85500000000002"/>
    <n v="1.4273972602739726"/>
    <x v="1"/>
    <n v="248.76224999999999"/>
    <n v="235.66950000000003"/>
    <n v="209.48400000000004"/>
    <n v="151.29400000000001"/>
    <n v="69.827999999999989"/>
  </r>
  <r>
    <s v="TIV2OL3R"/>
    <x v="0"/>
    <x v="0"/>
    <s v="Product_ASOMR"/>
    <n v="14.05"/>
    <n v="40"/>
    <x v="1"/>
    <s v="6x18x11 cm"/>
    <d v="2023-07-30T00:00:00"/>
    <d v="2025-01-01T00:00:00"/>
    <s v="ZOE2ML"/>
    <s v="O8I,USE"/>
    <s v="Blue/Medium"/>
    <x v="4"/>
    <n v="12.645"/>
    <n v="1.4273972602739726"/>
    <x v="1"/>
    <n v="12.012749999999999"/>
    <n v="11.3805"/>
    <n v="10.116"/>
    <n v="7.3060000000000009"/>
    <n v="3.3719999999999999"/>
  </r>
  <r>
    <s v="GTKICKRV"/>
    <x v="1"/>
    <x v="0"/>
    <s v="Product_XPOFX"/>
    <n v="296.69"/>
    <n v="48"/>
    <x v="0"/>
    <s v="11x15x11 cm"/>
    <d v="2023-03-15T00:00:00"/>
    <d v="2024-01-01T00:00:00"/>
    <s v="Z34GXI"/>
    <s v="Y5A,765"/>
    <s v="Red/Small"/>
    <x v="0"/>
    <n v="267.02100000000002"/>
    <n v="0.8"/>
    <x v="1"/>
    <n v="253.66995"/>
    <n v="240.31890000000001"/>
    <n v="213.61680000000001"/>
    <n v="154.27880000000002"/>
    <n v="71.20559999999999"/>
  </r>
  <r>
    <s v="YU8MRG8Q"/>
    <x v="1"/>
    <x v="0"/>
    <s v="Product_6WAVX"/>
    <n v="363.63"/>
    <n v="21"/>
    <x v="1"/>
    <s v="9x17x5 cm"/>
    <d v="2023-03-15T00:00:00"/>
    <d v="2024-01-01T00:00:00"/>
    <s v="1SGV8C"/>
    <s v="CKP,J68"/>
    <s v="Red/Small"/>
    <x v="4"/>
    <n v="327.267"/>
    <n v="0.8"/>
    <x v="1"/>
    <n v="310.90364999999997"/>
    <n v="294.5403"/>
    <n v="261.81360000000001"/>
    <n v="189.08760000000001"/>
    <n v="87.271199999999993"/>
  </r>
  <r>
    <s v="QG3T2ZET"/>
    <x v="3"/>
    <x v="0"/>
    <s v="Product_8FWHZ"/>
    <n v="308.02"/>
    <n v="34"/>
    <x v="1"/>
    <s v="17x19x12 cm"/>
    <d v="2023-03-15T00:00:00"/>
    <d v="2026-01-01T00:00:00"/>
    <s v="6MQKS6"/>
    <s v="2P2,IOL"/>
    <s v="Blue/Medium"/>
    <x v="2"/>
    <n v="277.21799999999996"/>
    <n v="2.8027397260273972"/>
    <x v="1"/>
    <n v="263.35709999999995"/>
    <n v="249.49619999999996"/>
    <n v="221.77439999999999"/>
    <n v="160.1704"/>
    <n v="73.924799999999991"/>
  </r>
  <r>
    <s v="U1OAOVOW"/>
    <x v="1"/>
    <x v="0"/>
    <s v="Product_1CHAE"/>
    <n v="283.67"/>
    <n v="32"/>
    <x v="0"/>
    <s v="7x5x12 cm"/>
    <d v="2023-03-15T00:00:00"/>
    <d v="2024-01-01T00:00:00"/>
    <s v="U13DOT"/>
    <s v="J8H,W8C"/>
    <s v="Red/Small"/>
    <x v="3"/>
    <n v="255.303"/>
    <n v="0.8"/>
    <x v="1"/>
    <n v="242.53784999999999"/>
    <n v="229.77270000000001"/>
    <n v="204.2424"/>
    <n v="147.50840000000002"/>
    <n v="68.080799999999996"/>
  </r>
  <r>
    <s v="72S9VVTN"/>
    <x v="0"/>
    <x v="0"/>
    <s v="Product_K9NL6"/>
    <n v="189.99"/>
    <n v="70"/>
    <x v="2"/>
    <s v="16x6x12 cm"/>
    <d v="2023-03-15T00:00:00"/>
    <d v="2025-01-01T00:00:00"/>
    <s v="QZ2Y1P"/>
    <s v="BXD,0RP"/>
    <s v="Green/Large"/>
    <x v="1"/>
    <n v="170.99100000000001"/>
    <n v="1.8027397260273972"/>
    <x v="1"/>
    <n v="162.44145"/>
    <n v="153.89190000000002"/>
    <n v="136.79280000000003"/>
    <n v="98.794800000000009"/>
    <n v="45.5976"/>
  </r>
  <r>
    <s v="ICKYRB7R"/>
    <x v="2"/>
    <x v="0"/>
    <s v="Product_2PPA5"/>
    <n v="362.61"/>
    <n v="85"/>
    <x v="2"/>
    <s v="12x12x7 cm"/>
    <d v="2023-07-30T00:00:00"/>
    <d v="2024-01-01T00:00:00"/>
    <s v="2HQT54"/>
    <s v="4IW,G9U"/>
    <s v="Green/Large"/>
    <x v="4"/>
    <n v="326.34899999999999"/>
    <n v="0.42465753424657532"/>
    <x v="1"/>
    <n v="310.03154999999998"/>
    <n v="293.71409999999997"/>
    <n v="261.07920000000001"/>
    <n v="188.55720000000002"/>
    <n v="87.026399999999995"/>
  </r>
  <r>
    <s v="6AXPPEWC"/>
    <x v="2"/>
    <x v="0"/>
    <s v="Product_JLI9R"/>
    <n v="90.01"/>
    <n v="56"/>
    <x v="0"/>
    <s v="16x7x12 cm"/>
    <d v="2023-03-15T00:00:00"/>
    <d v="2025-01-01T00:00:00"/>
    <s v="SG46K9"/>
    <s v="50Y,HBZ"/>
    <s v="Red/Small"/>
    <x v="1"/>
    <n v="81.009"/>
    <n v="1.8027397260273972"/>
    <x v="1"/>
    <n v="76.958550000000002"/>
    <n v="72.908100000000005"/>
    <n v="64.807200000000009"/>
    <n v="46.805200000000006"/>
    <n v="21.602399999999999"/>
  </r>
  <r>
    <s v="KP7QY94P"/>
    <x v="2"/>
    <x v="0"/>
    <s v="Product_D1UEF"/>
    <n v="363.62"/>
    <n v="94"/>
    <x v="1"/>
    <s v="15x11x15 cm"/>
    <d v="2023-07-30T00:00:00"/>
    <d v="2025-01-01T00:00:00"/>
    <s v="Q1GZ5H"/>
    <s v="BEE,407"/>
    <s v="Green/Large"/>
    <x v="4"/>
    <n v="327.25799999999998"/>
    <n v="1.4273972602739726"/>
    <x v="1"/>
    <n v="310.89509999999996"/>
    <n v="294.53219999999999"/>
    <n v="261.8064"/>
    <n v="189.08240000000001"/>
    <n v="87.268799999999999"/>
  </r>
  <r>
    <s v="0H033CQZ"/>
    <x v="0"/>
    <x v="0"/>
    <s v="Product_TS1NW"/>
    <n v="116.67"/>
    <n v="44"/>
    <x v="1"/>
    <s v="6x10x15 cm"/>
    <d v="2023-07-30T00:00:00"/>
    <d v="2025-01-01T00:00:00"/>
    <s v="QW4YTU"/>
    <s v="ULU,F4V"/>
    <s v="Green/Large"/>
    <x v="4"/>
    <n v="105.003"/>
    <n v="1.4273972602739726"/>
    <x v="0"/>
    <n v="99.752849999999995"/>
    <n v="94.502700000000004"/>
    <n v="84.002400000000009"/>
    <n v="60.668400000000005"/>
    <n v="28.000799999999998"/>
  </r>
  <r>
    <s v="89J3FKGY"/>
    <x v="2"/>
    <x v="0"/>
    <s v="Product_Y9MH1"/>
    <n v="160.88"/>
    <n v="17"/>
    <x v="2"/>
    <s v="5x15x6 cm"/>
    <d v="2023-01-01T00:00:00"/>
    <d v="2025-01-01T00:00:00"/>
    <s v="AKVP58"/>
    <s v="JMM,LVY"/>
    <s v="Red/Small"/>
    <x v="4"/>
    <n v="144.792"/>
    <n v="2.0027397260273974"/>
    <x v="1"/>
    <n v="137.55240000000001"/>
    <n v="130.31280000000001"/>
    <n v="115.8336"/>
    <n v="83.657600000000002"/>
    <n v="38.611199999999997"/>
  </r>
  <r>
    <s v="PBH0NANT"/>
    <x v="0"/>
    <x v="0"/>
    <s v="Product_23QO7"/>
    <n v="386.8"/>
    <n v="65"/>
    <x v="1"/>
    <s v="11x9x15 cm"/>
    <d v="2023-01-01T00:00:00"/>
    <d v="2026-01-01T00:00:00"/>
    <s v="S169NC"/>
    <s v="F0V,8C7"/>
    <s v="Green/Large"/>
    <x v="3"/>
    <n v="348.12"/>
    <n v="3.0027397260273974"/>
    <x v="1"/>
    <n v="330.714"/>
    <n v="313.30799999999999"/>
    <n v="278.49600000000004"/>
    <n v="201.13600000000002"/>
    <n v="92.831999999999994"/>
  </r>
  <r>
    <s v="AV5HIYNU"/>
    <x v="1"/>
    <x v="0"/>
    <s v="Product_PAK1A"/>
    <n v="166.67"/>
    <n v="1"/>
    <x v="0"/>
    <s v="14x9x6 cm"/>
    <d v="2023-01-01T00:00:00"/>
    <d v="2025-01-01T00:00:00"/>
    <s v="H9J9YR"/>
    <s v="995,WUK"/>
    <s v="Green/Large"/>
    <x v="1"/>
    <n v="150.00299999999999"/>
    <n v="2.0027397260273974"/>
    <x v="0"/>
    <n v="142.50284999999997"/>
    <n v="135.0027"/>
    <n v="120.00239999999999"/>
    <n v="86.668399999999991"/>
    <n v="40.000799999999998"/>
  </r>
  <r>
    <s v="SK9LW26J"/>
    <x v="0"/>
    <x v="0"/>
    <s v="Product_DCX1M"/>
    <n v="143.76"/>
    <n v="10"/>
    <x v="2"/>
    <s v="8x20x14 cm"/>
    <d v="2023-01-01T00:00:00"/>
    <d v="2025-01-01T00:00:00"/>
    <s v="JBM0RI"/>
    <s v="QW2,E9Z"/>
    <s v="Red/Small"/>
    <x v="1"/>
    <n v="129.38399999999999"/>
    <n v="2.0027397260273974"/>
    <x v="1"/>
    <n v="122.91479999999999"/>
    <n v="116.44559999999998"/>
    <n v="103.5072"/>
    <n v="74.755200000000002"/>
    <n v="34.502399999999994"/>
  </r>
  <r>
    <s v="8W1RN4O7"/>
    <x v="3"/>
    <x v="0"/>
    <s v="Product_HEVX3"/>
    <n v="236.64"/>
    <n v="22"/>
    <x v="2"/>
    <s v="16x11x14 cm"/>
    <d v="2023-01-01T00:00:00"/>
    <d v="2026-01-01T00:00:00"/>
    <s v="APX84Y"/>
    <s v="Q5B,KV0"/>
    <s v="Red/Small"/>
    <x v="4"/>
    <n v="212.976"/>
    <n v="3.0027397260273974"/>
    <x v="0"/>
    <n v="202.32719999999998"/>
    <n v="191.67840000000001"/>
    <n v="170.38080000000002"/>
    <n v="123.05279999999999"/>
    <n v="56.793599999999998"/>
  </r>
  <r>
    <s v="IAF6X60M"/>
    <x v="3"/>
    <x v="0"/>
    <s v="Product_NTACD"/>
    <n v="313.97000000000003"/>
    <n v="54"/>
    <x v="1"/>
    <s v="20x16x16 cm"/>
    <d v="2023-01-01T00:00:00"/>
    <d v="2025-01-01T00:00:00"/>
    <s v="SPKF6R"/>
    <s v="KQF,K4R"/>
    <s v="Green/Large"/>
    <x v="1"/>
    <n v="282.57300000000004"/>
    <n v="2.0027397260273974"/>
    <x v="0"/>
    <n v="268.44435000000004"/>
    <n v="254.31570000000005"/>
    <n v="226.05840000000003"/>
    <n v="163.26440000000002"/>
    <n v="75.352800000000002"/>
  </r>
  <r>
    <s v="5B7KGOB1"/>
    <x v="0"/>
    <x v="0"/>
    <s v="Product_MFGEB"/>
    <n v="218.84"/>
    <n v="48"/>
    <x v="1"/>
    <s v="18x17x13 cm"/>
    <d v="2023-01-01T00:00:00"/>
    <d v="2026-01-01T00:00:00"/>
    <s v="70UFI9"/>
    <s v="NAA,XWE"/>
    <s v="Green/Large"/>
    <x v="3"/>
    <n v="196.95600000000002"/>
    <n v="3.0027397260273974"/>
    <x v="0"/>
    <n v="187.10820000000001"/>
    <n v="177.26040000000003"/>
    <n v="157.56480000000002"/>
    <n v="113.7968"/>
    <n v="52.521599999999999"/>
  </r>
  <r>
    <s v="ETG999SK"/>
    <x v="2"/>
    <x v="0"/>
    <s v="Product_W8XUV"/>
    <n v="231.19"/>
    <n v="81"/>
    <x v="1"/>
    <s v="13x11x5 cm"/>
    <d v="2023-03-15T00:00:00"/>
    <d v="2024-01-01T00:00:00"/>
    <s v="TDZT94"/>
    <s v="7QO,08D"/>
    <s v="Red/Small"/>
    <x v="2"/>
    <n v="208.071"/>
    <n v="0.8"/>
    <x v="1"/>
    <n v="197.66745"/>
    <n v="187.26390000000001"/>
    <n v="166.45680000000002"/>
    <n v="120.2188"/>
    <n v="55.485599999999998"/>
  </r>
  <r>
    <s v="PQ6Z4AP4"/>
    <x v="3"/>
    <x v="0"/>
    <s v="Product_1GDRB"/>
    <n v="122.34"/>
    <n v="72"/>
    <x v="2"/>
    <s v="12x13x8 cm"/>
    <d v="2023-07-30T00:00:00"/>
    <d v="2025-01-01T00:00:00"/>
    <s v="IUROLV"/>
    <s v="MLT,MEF"/>
    <s v="Red/Small"/>
    <x v="2"/>
    <n v="110.10599999999999"/>
    <n v="1.4273972602739726"/>
    <x v="1"/>
    <n v="104.60069999999999"/>
    <n v="99.095399999999998"/>
    <n v="88.084800000000001"/>
    <n v="63.616800000000005"/>
    <n v="29.361599999999999"/>
  </r>
  <r>
    <s v="FJC6AO79"/>
    <x v="2"/>
    <x v="0"/>
    <s v="Product_UTC5F"/>
    <n v="215.79"/>
    <n v="81"/>
    <x v="0"/>
    <s v="18x13x13 cm"/>
    <d v="2023-01-01T00:00:00"/>
    <d v="2026-01-01T00:00:00"/>
    <s v="K3B68Y"/>
    <s v="7OC,OPV"/>
    <s v="Green/Large"/>
    <x v="0"/>
    <n v="194.21099999999998"/>
    <n v="3.0027397260273974"/>
    <x v="0"/>
    <n v="184.50044999999997"/>
    <n v="174.78989999999999"/>
    <n v="155.36879999999999"/>
    <n v="112.21080000000001"/>
    <n v="51.789599999999993"/>
  </r>
  <r>
    <s v="1K4KDRHU"/>
    <x v="2"/>
    <x v="0"/>
    <s v="Product_YBSUA"/>
    <n v="27.99"/>
    <n v="29"/>
    <x v="1"/>
    <s v="19x15x18 cm"/>
    <d v="2023-03-15T00:00:00"/>
    <d v="2024-01-01T00:00:00"/>
    <s v="SCIULJ"/>
    <s v="VOC,7R0"/>
    <s v="Blue/Medium"/>
    <x v="2"/>
    <n v="25.190999999999999"/>
    <n v="0.8"/>
    <x v="1"/>
    <n v="23.931449999999998"/>
    <n v="22.671900000000001"/>
    <n v="20.152799999999999"/>
    <n v="14.5548"/>
    <n v="6.7175999999999991"/>
  </r>
  <r>
    <s v="RR32XLF7"/>
    <x v="0"/>
    <x v="0"/>
    <s v="Product_HTFQW"/>
    <n v="376.96"/>
    <n v="43"/>
    <x v="1"/>
    <s v="13x7x6 cm"/>
    <d v="2023-07-30T00:00:00"/>
    <d v="2025-01-01T00:00:00"/>
    <s v="2VOQ6D"/>
    <s v="J6O,MPW"/>
    <s v="Green/Large"/>
    <x v="4"/>
    <n v="339.26400000000001"/>
    <n v="1.4273972602739726"/>
    <x v="1"/>
    <n v="322.30079999999998"/>
    <n v="305.33760000000001"/>
    <n v="271.41120000000001"/>
    <n v="196.01919999999998"/>
    <n v="90.470399999999998"/>
  </r>
  <r>
    <s v="COAJXQFP"/>
    <x v="3"/>
    <x v="0"/>
    <s v="Product_7C1P5"/>
    <n v="398.25"/>
    <n v="79"/>
    <x v="2"/>
    <s v="10x11x20 cm"/>
    <d v="2023-01-01T00:00:00"/>
    <d v="2025-01-01T00:00:00"/>
    <s v="XCTWDK"/>
    <s v="3VL,3WV"/>
    <s v="Green/Large"/>
    <x v="4"/>
    <n v="358.42500000000001"/>
    <n v="2.0027397260273974"/>
    <x v="0"/>
    <n v="340.50374999999997"/>
    <n v="322.58250000000004"/>
    <n v="286.74"/>
    <n v="207.09"/>
    <n v="95.58"/>
  </r>
  <r>
    <s v="NA2J9NBS"/>
    <x v="0"/>
    <x v="0"/>
    <s v="Product_H04XV"/>
    <n v="127.67"/>
    <n v="89"/>
    <x v="2"/>
    <s v="7x14x17 cm"/>
    <d v="2023-07-30T00:00:00"/>
    <d v="2024-01-01T00:00:00"/>
    <s v="HL1L8J"/>
    <s v="5ZX,JWM"/>
    <s v="Green/Large"/>
    <x v="0"/>
    <n v="114.90300000000001"/>
    <n v="0.42465753424657532"/>
    <x v="1"/>
    <n v="109.15785"/>
    <n v="103.4127"/>
    <n v="91.92240000000001"/>
    <n v="66.388400000000004"/>
    <n v="30.640799999999999"/>
  </r>
  <r>
    <s v="PSHJ1S7W"/>
    <x v="3"/>
    <x v="0"/>
    <s v="Product_B9AS1"/>
    <n v="182.84"/>
    <n v="67"/>
    <x v="0"/>
    <s v="13x19x17 cm"/>
    <d v="2023-01-01T00:00:00"/>
    <d v="2025-01-01T00:00:00"/>
    <s v="Y6G9ML"/>
    <s v="WLI,EV7"/>
    <s v="Red/Small"/>
    <x v="3"/>
    <n v="164.55600000000001"/>
    <n v="2.0027397260273974"/>
    <x v="1"/>
    <n v="156.32820000000001"/>
    <n v="148.10040000000001"/>
    <n v="131.6448"/>
    <n v="95.076800000000006"/>
    <n v="43.881599999999999"/>
  </r>
  <r>
    <s v="IPMAM4OW"/>
    <x v="3"/>
    <x v="0"/>
    <s v="Product_GW5JL"/>
    <n v="116.55"/>
    <n v="14"/>
    <x v="2"/>
    <s v="12x5x12 cm"/>
    <d v="2023-07-30T00:00:00"/>
    <d v="2025-01-01T00:00:00"/>
    <s v="ZO72F0"/>
    <s v="6AW,KZV"/>
    <s v="Blue/Medium"/>
    <x v="0"/>
    <n v="104.895"/>
    <n v="1.4273972602739726"/>
    <x v="0"/>
    <n v="99.650249999999986"/>
    <n v="94.405500000000004"/>
    <n v="83.915999999999997"/>
    <n v="60.606000000000002"/>
    <n v="27.971999999999998"/>
  </r>
  <r>
    <s v="15M0Z0Y4"/>
    <x v="3"/>
    <x v="0"/>
    <s v="Product_83E4X"/>
    <n v="67.349999999999994"/>
    <n v="14"/>
    <x v="1"/>
    <s v="20x9x17 cm"/>
    <d v="2023-03-15T00:00:00"/>
    <d v="2026-01-01T00:00:00"/>
    <s v="16036L"/>
    <s v="FGE,ZM9"/>
    <s v="Green/Large"/>
    <x v="4"/>
    <n v="60.614999999999995"/>
    <n v="2.8027397260273972"/>
    <x v="0"/>
    <n v="57.58424999999999"/>
    <n v="54.5535"/>
    <n v="48.491999999999997"/>
    <n v="35.021999999999998"/>
    <n v="16.163999999999998"/>
  </r>
  <r>
    <s v="6YJXHF17"/>
    <x v="2"/>
    <x v="0"/>
    <s v="Product_TAZMM"/>
    <n v="203.75"/>
    <n v="13"/>
    <x v="2"/>
    <s v="10x14x11 cm"/>
    <d v="2023-01-01T00:00:00"/>
    <d v="2024-01-01T00:00:00"/>
    <s v="VG9UTS"/>
    <s v="OCV,UXN"/>
    <s v="Green/Large"/>
    <x v="4"/>
    <n v="183.375"/>
    <n v="1"/>
    <x v="1"/>
    <n v="174.20624999999998"/>
    <n v="165.03749999999999"/>
    <n v="146.70000000000002"/>
    <n v="105.95"/>
    <n v="48.9"/>
  </r>
  <r>
    <s v="LI41Y73R"/>
    <x v="2"/>
    <x v="0"/>
    <s v="Product_8PJLF"/>
    <n v="60.87"/>
    <n v="93"/>
    <x v="1"/>
    <s v="5x18x17 cm"/>
    <d v="2023-07-30T00:00:00"/>
    <d v="2024-01-01T00:00:00"/>
    <s v="BK91IW"/>
    <s v="PTH,O1G"/>
    <s v="Red/Small"/>
    <x v="3"/>
    <n v="54.783000000000001"/>
    <n v="0.42465753424657532"/>
    <x v="1"/>
    <n v="52.043849999999999"/>
    <n v="49.304700000000004"/>
    <n v="43.826400000000007"/>
    <n v="31.6524"/>
    <n v="14.608799999999999"/>
  </r>
  <r>
    <s v="1PXVA6N3"/>
    <x v="2"/>
    <x v="0"/>
    <s v="Product_K9ZSF"/>
    <n v="415.67"/>
    <n v="20"/>
    <x v="2"/>
    <s v="14x5x20 cm"/>
    <d v="2023-07-30T00:00:00"/>
    <d v="2025-01-01T00:00:00"/>
    <s v="36EYBN"/>
    <s v="J6Z,Q0J"/>
    <s v="Blue/Medium"/>
    <x v="2"/>
    <n v="374.10300000000001"/>
    <n v="1.4273972602739726"/>
    <x v="1"/>
    <n v="355.39785000000001"/>
    <n v="336.6927"/>
    <n v="299.2824"/>
    <n v="216.14840000000001"/>
    <n v="99.760800000000003"/>
  </r>
  <r>
    <s v="022OEDGL"/>
    <x v="0"/>
    <x v="0"/>
    <s v="Product_TFI05"/>
    <n v="403.41"/>
    <n v="11"/>
    <x v="1"/>
    <s v="16x13x11 cm"/>
    <d v="2023-01-01T00:00:00"/>
    <d v="2024-01-01T00:00:00"/>
    <s v="9AH8DQ"/>
    <s v="C9C,O8G"/>
    <s v="Green/Large"/>
    <x v="4"/>
    <n v="363.06900000000002"/>
    <n v="1"/>
    <x v="1"/>
    <n v="344.91555"/>
    <n v="326.76210000000003"/>
    <n v="290.45520000000005"/>
    <n v="209.77320000000003"/>
    <n v="96.818399999999997"/>
  </r>
  <r>
    <s v="FTFT083B"/>
    <x v="3"/>
    <x v="0"/>
    <s v="Product_MR4XL"/>
    <n v="313.06"/>
    <n v="55"/>
    <x v="1"/>
    <s v="6x12x7 cm"/>
    <d v="2023-03-15T00:00:00"/>
    <d v="2024-01-01T00:00:00"/>
    <s v="FB3JTN"/>
    <s v="7LX,5Z0"/>
    <s v="Red/Small"/>
    <x v="1"/>
    <n v="281.75400000000002"/>
    <n v="0.8"/>
    <x v="1"/>
    <n v="267.66629999999998"/>
    <n v="253.57860000000002"/>
    <n v="225.40320000000003"/>
    <n v="162.7912"/>
    <n v="75.134399999999999"/>
  </r>
  <r>
    <s v="6UWKBAAQ"/>
    <x v="1"/>
    <x v="0"/>
    <s v="Product_M2KCB"/>
    <n v="199.14"/>
    <n v="37"/>
    <x v="1"/>
    <s v="16x19x10 cm"/>
    <d v="2023-03-15T00:00:00"/>
    <d v="2025-01-01T00:00:00"/>
    <s v="MJDAOR"/>
    <s v="4AR,SL9"/>
    <s v="Red/Small"/>
    <x v="3"/>
    <n v="179.226"/>
    <n v="1.8027397260273972"/>
    <x v="0"/>
    <n v="170.2647"/>
    <n v="161.30340000000001"/>
    <n v="143.38079999999999"/>
    <n v="103.55279999999999"/>
    <n v="47.793599999999998"/>
  </r>
  <r>
    <s v="D1UXQYUL"/>
    <x v="3"/>
    <x v="0"/>
    <s v="Product_MI136"/>
    <n v="495.24"/>
    <n v="62"/>
    <x v="2"/>
    <s v="7x14x13 cm"/>
    <d v="2023-07-30T00:00:00"/>
    <d v="2024-01-01T00:00:00"/>
    <s v="LVCCSY"/>
    <s v="4IY,V0I"/>
    <s v="Blue/Medium"/>
    <x v="0"/>
    <n v="445.71600000000001"/>
    <n v="0.42465753424657532"/>
    <x v="1"/>
    <n v="423.43020000000001"/>
    <n v="401.14440000000002"/>
    <n v="356.57280000000003"/>
    <n v="257.52480000000003"/>
    <n v="118.85759999999999"/>
  </r>
  <r>
    <s v="10W5C754"/>
    <x v="3"/>
    <x v="0"/>
    <s v="Product_LKK8P"/>
    <n v="55.39"/>
    <n v="53"/>
    <x v="0"/>
    <s v="15x15x8 cm"/>
    <d v="2023-07-30T00:00:00"/>
    <d v="2024-01-01T00:00:00"/>
    <s v="PSBR8S"/>
    <s v="C8D,LPJ"/>
    <s v="Red/Small"/>
    <x v="0"/>
    <n v="49.850999999999999"/>
    <n v="0.42465753424657532"/>
    <x v="1"/>
    <n v="47.358449999999998"/>
    <n v="44.865900000000003"/>
    <n v="39.880800000000001"/>
    <n v="28.802800000000001"/>
    <n v="13.2936"/>
  </r>
  <r>
    <s v="RT715FG6"/>
    <x v="3"/>
    <x v="0"/>
    <s v="Product_992HE"/>
    <n v="42.18"/>
    <n v="30"/>
    <x v="1"/>
    <s v="18x14x11 cm"/>
    <d v="2023-07-30T00:00:00"/>
    <d v="2024-01-01T00:00:00"/>
    <s v="1Q4E1J"/>
    <s v="TWZ,UZA"/>
    <s v="Green/Large"/>
    <x v="1"/>
    <n v="37.962000000000003"/>
    <n v="0.42465753424657532"/>
    <x v="1"/>
    <n v="36.063900000000004"/>
    <n v="34.165800000000004"/>
    <n v="30.369600000000005"/>
    <n v="21.933600000000002"/>
    <n v="10.123199999999999"/>
  </r>
  <r>
    <s v="KVW48V2Y"/>
    <x v="1"/>
    <x v="0"/>
    <s v="Product_SXQAK"/>
    <n v="444.35"/>
    <n v="5"/>
    <x v="2"/>
    <s v="5x16x12 cm"/>
    <d v="2023-03-15T00:00:00"/>
    <d v="2026-01-01T00:00:00"/>
    <s v="EECAOZ"/>
    <s v="I4X,DPY"/>
    <s v="Blue/Medium"/>
    <x v="4"/>
    <n v="399.91500000000002"/>
    <n v="2.8027397260273972"/>
    <x v="0"/>
    <n v="379.91924999999998"/>
    <n v="359.92350000000005"/>
    <n v="319.93200000000002"/>
    <n v="231.06200000000001"/>
    <n v="106.64400000000001"/>
  </r>
  <r>
    <s v="KDS577SY"/>
    <x v="2"/>
    <x v="0"/>
    <s v="Product_G2UNG"/>
    <n v="311.04000000000002"/>
    <n v="96"/>
    <x v="0"/>
    <s v="15x8x13 cm"/>
    <d v="2023-07-30T00:00:00"/>
    <d v="2026-01-01T00:00:00"/>
    <s v="870HW0"/>
    <s v="26B,BMS"/>
    <s v="Green/Large"/>
    <x v="1"/>
    <n v="279.93600000000004"/>
    <n v="2.4273972602739726"/>
    <x v="1"/>
    <n v="265.93920000000003"/>
    <n v="251.94240000000005"/>
    <n v="223.94880000000003"/>
    <n v="161.74080000000001"/>
    <n v="74.649600000000007"/>
  </r>
  <r>
    <s v="KXNDCVNU"/>
    <x v="1"/>
    <x v="0"/>
    <s v="Product_87RQY"/>
    <n v="240.36"/>
    <n v="48"/>
    <x v="0"/>
    <s v="6x20x13 cm"/>
    <d v="2023-01-01T00:00:00"/>
    <d v="2024-01-01T00:00:00"/>
    <s v="I0MTUB"/>
    <s v="9JW,4JL"/>
    <s v="Red/Small"/>
    <x v="0"/>
    <n v="216.32400000000001"/>
    <n v="1"/>
    <x v="1"/>
    <n v="205.5078"/>
    <n v="194.69160000000002"/>
    <n v="173.05920000000003"/>
    <n v="124.98720000000002"/>
    <n v="57.686399999999999"/>
  </r>
  <r>
    <s v="76UK1C88"/>
    <x v="2"/>
    <x v="0"/>
    <s v="Product_GF4QP"/>
    <n v="60.63"/>
    <n v="31"/>
    <x v="2"/>
    <s v="14x16x16 cm"/>
    <d v="2023-03-15T00:00:00"/>
    <d v="2026-01-01T00:00:00"/>
    <s v="PYMT02"/>
    <s v="Z5A,2MV"/>
    <s v="Red/Small"/>
    <x v="2"/>
    <n v="54.567"/>
    <n v="2.8027397260273972"/>
    <x v="0"/>
    <n v="51.838650000000001"/>
    <n v="49.110300000000002"/>
    <n v="43.653600000000004"/>
    <n v="31.527600000000003"/>
    <n v="14.5512"/>
  </r>
  <r>
    <s v="K9OH6U8Z"/>
    <x v="1"/>
    <x v="0"/>
    <s v="Product_XAL6K"/>
    <n v="443.08"/>
    <n v="15"/>
    <x v="2"/>
    <s v="18x20x6 cm"/>
    <d v="2023-07-30T00:00:00"/>
    <d v="2024-01-01T00:00:00"/>
    <s v="8RXY45"/>
    <s v="A93,N07"/>
    <s v="Blue/Medium"/>
    <x v="4"/>
    <n v="398.77199999999999"/>
    <n v="0.42465753424657532"/>
    <x v="1"/>
    <n v="378.83339999999998"/>
    <n v="358.89479999999998"/>
    <n v="319.01760000000002"/>
    <n v="230.4016"/>
    <n v="106.33919999999999"/>
  </r>
  <r>
    <s v="PTW93RJJ"/>
    <x v="2"/>
    <x v="0"/>
    <s v="Product_721DL"/>
    <n v="496.42"/>
    <n v="18"/>
    <x v="1"/>
    <s v="15x18x6 cm"/>
    <d v="2023-01-01T00:00:00"/>
    <d v="2024-01-01T00:00:00"/>
    <s v="5DZ8EU"/>
    <s v="C2H,3IE"/>
    <s v="Red/Small"/>
    <x v="2"/>
    <n v="446.77800000000002"/>
    <n v="1"/>
    <x v="1"/>
    <n v="424.4391"/>
    <n v="402.10020000000003"/>
    <n v="357.42240000000004"/>
    <n v="258.13839999999999"/>
    <n v="119.14080000000001"/>
  </r>
  <r>
    <s v="B9ID25S2"/>
    <x v="2"/>
    <x v="0"/>
    <s v="Product_FQ07L"/>
    <n v="163.34"/>
    <n v="54"/>
    <x v="2"/>
    <s v="9x12x9 cm"/>
    <d v="2023-07-30T00:00:00"/>
    <d v="2025-01-01T00:00:00"/>
    <s v="PKHAFA"/>
    <s v="YAV,RY7"/>
    <s v="Blue/Medium"/>
    <x v="0"/>
    <n v="147.006"/>
    <n v="1.4273972602739726"/>
    <x v="1"/>
    <n v="139.6557"/>
    <n v="132.30539999999999"/>
    <n v="117.60480000000001"/>
    <n v="84.936800000000005"/>
    <n v="39.201599999999999"/>
  </r>
  <r>
    <s v="PV3J8152"/>
    <x v="2"/>
    <x v="0"/>
    <s v="Product_BFZPU"/>
    <n v="81.680000000000007"/>
    <n v="5"/>
    <x v="1"/>
    <s v="12x7x11 cm"/>
    <d v="2023-01-01T00:00:00"/>
    <d v="2026-01-01T00:00:00"/>
    <s v="4Y554A"/>
    <s v="Y5C,9ZB"/>
    <s v="Green/Large"/>
    <x v="1"/>
    <n v="73.512"/>
    <n v="3.0027397260273974"/>
    <x v="1"/>
    <n v="69.836399999999998"/>
    <n v="66.160800000000009"/>
    <n v="58.809600000000003"/>
    <n v="42.473600000000005"/>
    <n v="19.603200000000001"/>
  </r>
  <r>
    <s v="XB1KW4SK"/>
    <x v="1"/>
    <x v="0"/>
    <s v="Product_X89GD"/>
    <n v="149.46"/>
    <n v="31"/>
    <x v="2"/>
    <s v="9x7x12 cm"/>
    <d v="2023-07-30T00:00:00"/>
    <d v="2025-01-01T00:00:00"/>
    <s v="M4DRWF"/>
    <s v="MEK,A2T"/>
    <s v="Red/Small"/>
    <x v="1"/>
    <n v="134.51400000000001"/>
    <n v="1.4273972602739726"/>
    <x v="0"/>
    <n v="127.78830000000001"/>
    <n v="121.06260000000002"/>
    <n v="107.61120000000001"/>
    <n v="77.719200000000001"/>
    <n v="35.870400000000004"/>
  </r>
  <r>
    <s v="E9L8P3NC"/>
    <x v="1"/>
    <x v="0"/>
    <s v="Product_XPLFW"/>
    <n v="210.16"/>
    <n v="85"/>
    <x v="0"/>
    <s v="13x13x9 cm"/>
    <d v="2023-03-15T00:00:00"/>
    <d v="2026-01-01T00:00:00"/>
    <s v="1FBYF1"/>
    <s v="OWN,BNM"/>
    <s v="Green/Large"/>
    <x v="4"/>
    <n v="189.14400000000001"/>
    <n v="2.8027397260273972"/>
    <x v="1"/>
    <n v="179.68680000000001"/>
    <n v="170.2296"/>
    <n v="151.3152"/>
    <n v="109.28320000000001"/>
    <n v="50.438399999999994"/>
  </r>
  <r>
    <s v="30HWRNZB"/>
    <x v="3"/>
    <x v="0"/>
    <s v="Product_KQGMD"/>
    <n v="233.72"/>
    <n v="24"/>
    <x v="1"/>
    <s v="19x17x19 cm"/>
    <d v="2023-03-15T00:00:00"/>
    <d v="2025-01-01T00:00:00"/>
    <s v="92FU7Q"/>
    <s v="MIH,FA4"/>
    <s v="Green/Large"/>
    <x v="1"/>
    <n v="210.34800000000001"/>
    <n v="1.8027397260273972"/>
    <x v="0"/>
    <n v="199.8306"/>
    <n v="189.31320000000002"/>
    <n v="168.27840000000003"/>
    <n v="121.53440000000001"/>
    <n v="56.092799999999997"/>
  </r>
  <r>
    <s v="57W72173"/>
    <x v="1"/>
    <x v="0"/>
    <s v="Product_VGO0Q"/>
    <n v="202.17"/>
    <n v="37"/>
    <x v="1"/>
    <s v="8x19x19 cm"/>
    <d v="2023-03-15T00:00:00"/>
    <d v="2024-01-01T00:00:00"/>
    <s v="5KCW8H"/>
    <s v="S9S,6T6"/>
    <s v="Red/Small"/>
    <x v="3"/>
    <n v="181.95299999999997"/>
    <n v="0.8"/>
    <x v="1"/>
    <n v="172.85534999999996"/>
    <n v="163.75769999999997"/>
    <n v="145.5624"/>
    <n v="105.1284"/>
    <n v="48.520799999999994"/>
  </r>
  <r>
    <s v="E49KEUZ7"/>
    <x v="1"/>
    <x v="0"/>
    <s v="Product_3CNRE"/>
    <n v="62.16"/>
    <n v="75"/>
    <x v="1"/>
    <s v="5x19x9 cm"/>
    <d v="2023-03-15T00:00:00"/>
    <d v="2025-01-01T00:00:00"/>
    <s v="K3X2PR"/>
    <s v="GMS,LL8"/>
    <s v="Green/Large"/>
    <x v="3"/>
    <n v="55.943999999999996"/>
    <n v="1.8027397260273972"/>
    <x v="1"/>
    <n v="53.146799999999992"/>
    <n v="50.349599999999995"/>
    <n v="44.755200000000002"/>
    <n v="32.3232"/>
    <n v="14.918399999999998"/>
  </r>
  <r>
    <s v="8JR0PDHW"/>
    <x v="0"/>
    <x v="0"/>
    <s v="Product_80U1M"/>
    <n v="168.34"/>
    <n v="78"/>
    <x v="0"/>
    <s v="13x11x7 cm"/>
    <d v="2023-07-30T00:00:00"/>
    <d v="2026-01-01T00:00:00"/>
    <s v="IGYYRP"/>
    <s v="JYI,SVK"/>
    <s v="Blue/Medium"/>
    <x v="2"/>
    <n v="151.506"/>
    <n v="2.4273972602739726"/>
    <x v="0"/>
    <n v="143.9307"/>
    <n v="136.3554"/>
    <n v="121.20480000000001"/>
    <n v="87.536799999999999"/>
    <n v="40.401600000000002"/>
  </r>
  <r>
    <s v="R0NLGMGH"/>
    <x v="3"/>
    <x v="0"/>
    <s v="Product_KX7GK"/>
    <n v="169.47"/>
    <n v="93"/>
    <x v="2"/>
    <s v="16x19x14 cm"/>
    <d v="2023-07-30T00:00:00"/>
    <d v="2026-01-01T00:00:00"/>
    <s v="NGD0NI"/>
    <s v="WZQ,VRD"/>
    <s v="Red/Small"/>
    <x v="2"/>
    <n v="152.523"/>
    <n v="2.4273972602739726"/>
    <x v="0"/>
    <n v="144.89685"/>
    <n v="137.27070000000001"/>
    <n v="122.0184"/>
    <n v="88.124400000000009"/>
    <n v="40.672799999999995"/>
  </r>
  <r>
    <s v="G3EU8GJ7"/>
    <x v="3"/>
    <x v="0"/>
    <s v="Product_XA2GR"/>
    <n v="320.99"/>
    <n v="5"/>
    <x v="0"/>
    <s v="9x9x11 cm"/>
    <d v="2023-03-15T00:00:00"/>
    <d v="2026-01-01T00:00:00"/>
    <s v="DJKMWQ"/>
    <s v="0A4,OPV"/>
    <s v="Blue/Medium"/>
    <x v="3"/>
    <n v="288.89100000000002"/>
    <n v="2.8027397260273972"/>
    <x v="0"/>
    <n v="274.44645000000003"/>
    <n v="260.00190000000003"/>
    <n v="231.11280000000002"/>
    <n v="166.91480000000001"/>
    <n v="77.037599999999998"/>
  </r>
  <r>
    <s v="UVGH1ZG4"/>
    <x v="3"/>
    <x v="0"/>
    <s v="Product_67RKK"/>
    <n v="43.52"/>
    <n v="60"/>
    <x v="2"/>
    <s v="12x14x6 cm"/>
    <d v="2023-03-15T00:00:00"/>
    <d v="2024-01-01T00:00:00"/>
    <s v="8WG1D4"/>
    <s v="884,G1K"/>
    <s v="Green/Large"/>
    <x v="1"/>
    <n v="39.168000000000006"/>
    <n v="0.8"/>
    <x v="1"/>
    <n v="37.209600000000002"/>
    <n v="35.251200000000004"/>
    <n v="31.334400000000006"/>
    <n v="22.630400000000002"/>
    <n v="10.444800000000001"/>
  </r>
  <r>
    <s v="EWD0HJ6Z"/>
    <x v="0"/>
    <x v="0"/>
    <s v="Product_B0YYB"/>
    <n v="69.599999999999994"/>
    <n v="82"/>
    <x v="1"/>
    <s v="17x7x15 cm"/>
    <d v="2023-03-15T00:00:00"/>
    <d v="2026-01-01T00:00:00"/>
    <s v="OTMJHZ"/>
    <s v="KF2,SWQ"/>
    <s v="Blue/Medium"/>
    <x v="2"/>
    <n v="62.639999999999993"/>
    <n v="2.8027397260273972"/>
    <x v="0"/>
    <n v="59.507999999999988"/>
    <n v="56.375999999999998"/>
    <n v="50.111999999999995"/>
    <n v="36.192"/>
    <n v="16.703999999999997"/>
  </r>
  <r>
    <s v="ZX1DYOP6"/>
    <x v="3"/>
    <x v="0"/>
    <s v="Product_OVO3T"/>
    <n v="408.18"/>
    <n v="65"/>
    <x v="0"/>
    <s v="5x10x16 cm"/>
    <d v="2023-03-15T00:00:00"/>
    <d v="2024-01-01T00:00:00"/>
    <s v="4JE3N2"/>
    <s v="IOW,DZM"/>
    <s v="Red/Small"/>
    <x v="4"/>
    <n v="367.36200000000002"/>
    <n v="0.8"/>
    <x v="1"/>
    <n v="348.9939"/>
    <n v="330.62580000000003"/>
    <n v="293.88960000000003"/>
    <n v="212.25360000000001"/>
    <n v="97.963200000000001"/>
  </r>
  <r>
    <s v="6IF46GM4"/>
    <x v="2"/>
    <x v="0"/>
    <s v="Product_TUTFS"/>
    <n v="78.739999999999995"/>
    <n v="74"/>
    <x v="0"/>
    <s v="7x20x5 cm"/>
    <d v="2023-01-01T00:00:00"/>
    <d v="2025-01-01T00:00:00"/>
    <s v="8VUGT5"/>
    <s v="EE9,CHN"/>
    <s v="Red/Small"/>
    <x v="2"/>
    <n v="70.866"/>
    <n v="2.0027397260273974"/>
    <x v="0"/>
    <n v="67.322699999999998"/>
    <n v="63.779400000000003"/>
    <n v="56.692800000000005"/>
    <n v="40.944800000000001"/>
    <n v="18.897599999999997"/>
  </r>
  <r>
    <s v="KX4MIPGZ"/>
    <x v="0"/>
    <x v="0"/>
    <s v="Product_N75Q1"/>
    <n v="184.16"/>
    <n v="92"/>
    <x v="2"/>
    <s v="19x7x6 cm"/>
    <d v="2023-01-01T00:00:00"/>
    <d v="2026-01-01T00:00:00"/>
    <s v="392Z4O"/>
    <s v="RZ2,UDY"/>
    <s v="Red/Small"/>
    <x v="1"/>
    <n v="165.744"/>
    <n v="3.0027397260273974"/>
    <x v="0"/>
    <n v="157.45679999999999"/>
    <n v="149.1696"/>
    <n v="132.59520000000001"/>
    <n v="95.763199999999998"/>
    <n v="44.198399999999999"/>
  </r>
  <r>
    <s v="MNPB1EZH"/>
    <x v="3"/>
    <x v="0"/>
    <s v="Product_UZDQA"/>
    <n v="413.13"/>
    <n v="37"/>
    <x v="2"/>
    <s v="5x8x6 cm"/>
    <d v="2023-07-30T00:00:00"/>
    <d v="2025-01-01T00:00:00"/>
    <s v="Z8Q9M4"/>
    <s v="CZH,V1U"/>
    <s v="Blue/Medium"/>
    <x v="3"/>
    <n v="371.81700000000001"/>
    <n v="1.4273972602739726"/>
    <x v="1"/>
    <n v="353.22615000000002"/>
    <n v="334.63530000000003"/>
    <n v="297.45359999999999"/>
    <n v="214.82760000000002"/>
    <n v="99.151199999999989"/>
  </r>
  <r>
    <s v="TIJTIUJG"/>
    <x v="2"/>
    <x v="0"/>
    <s v="Product_P63C3"/>
    <n v="473.42"/>
    <n v="31"/>
    <x v="1"/>
    <s v="6x15x8 cm"/>
    <d v="2023-07-30T00:00:00"/>
    <d v="2025-01-01T00:00:00"/>
    <s v="HKR30X"/>
    <s v="QEP,27I"/>
    <s v="Red/Small"/>
    <x v="2"/>
    <n v="426.07800000000003"/>
    <n v="1.4273972602739726"/>
    <x v="1"/>
    <n v="404.77410000000003"/>
    <n v="383.47020000000003"/>
    <n v="340.86240000000004"/>
    <n v="246.17840000000001"/>
    <n v="113.6208"/>
  </r>
  <r>
    <s v="0HIH3IG7"/>
    <x v="0"/>
    <x v="0"/>
    <s v="Product_OW277"/>
    <n v="181.9"/>
    <n v="49"/>
    <x v="1"/>
    <s v="17x15x11 cm"/>
    <d v="2023-01-01T00:00:00"/>
    <d v="2024-01-01T00:00:00"/>
    <s v="UE54XL"/>
    <s v="0QN,Y76"/>
    <s v="Red/Small"/>
    <x v="3"/>
    <n v="163.71"/>
    <n v="1"/>
    <x v="1"/>
    <n v="155.52449999999999"/>
    <n v="147.339"/>
    <n v="130.96800000000002"/>
    <n v="94.588000000000008"/>
    <n v="43.655999999999999"/>
  </r>
  <r>
    <s v="8YTE1837"/>
    <x v="2"/>
    <x v="0"/>
    <s v="Product_2GDGR"/>
    <n v="29.71"/>
    <n v="39"/>
    <x v="2"/>
    <s v="10x12x12 cm"/>
    <d v="2023-01-01T00:00:00"/>
    <d v="2024-01-01T00:00:00"/>
    <s v="FZ8QWD"/>
    <s v="73B,HSM"/>
    <s v="Green/Large"/>
    <x v="0"/>
    <n v="26.739000000000001"/>
    <n v="1"/>
    <x v="1"/>
    <n v="25.402049999999999"/>
    <n v="24.065100000000001"/>
    <n v="21.391200000000001"/>
    <n v="15.449200000000001"/>
    <n v="7.1303999999999998"/>
  </r>
  <r>
    <s v="6R1V7WJZ"/>
    <x v="1"/>
    <x v="0"/>
    <s v="Product_W5K18"/>
    <n v="346.74"/>
    <n v="3"/>
    <x v="2"/>
    <s v="12x5x19 cm"/>
    <d v="2023-07-30T00:00:00"/>
    <d v="2025-01-01T00:00:00"/>
    <s v="N2MAPW"/>
    <s v="TE7,XOJ"/>
    <s v="Red/Small"/>
    <x v="0"/>
    <n v="312.06600000000003"/>
    <n v="1.4273972602739726"/>
    <x v="1"/>
    <n v="296.46270000000004"/>
    <n v="280.85940000000005"/>
    <n v="249.65280000000004"/>
    <n v="180.3048"/>
    <n v="83.217600000000004"/>
  </r>
  <r>
    <s v="S926MDVP"/>
    <x v="1"/>
    <x v="0"/>
    <s v="Product_P3N6Q"/>
    <n v="388.44"/>
    <n v="55"/>
    <x v="0"/>
    <s v="8x9x6 cm"/>
    <d v="2023-03-15T00:00:00"/>
    <d v="2026-01-01T00:00:00"/>
    <s v="TY6R7V"/>
    <s v="85M,SLL"/>
    <s v="Green/Large"/>
    <x v="1"/>
    <n v="349.596"/>
    <n v="2.8027397260273972"/>
    <x v="1"/>
    <n v="332.11619999999999"/>
    <n v="314.63640000000004"/>
    <n v="279.67680000000001"/>
    <n v="201.9888"/>
    <n v="93.2256"/>
  </r>
  <r>
    <s v="ECZLT5SP"/>
    <x v="0"/>
    <x v="0"/>
    <s v="Product_EX3ES"/>
    <n v="92.68"/>
    <n v="17"/>
    <x v="1"/>
    <s v="14x8x6 cm"/>
    <d v="2023-07-30T00:00:00"/>
    <d v="2024-01-01T00:00:00"/>
    <s v="ND166F"/>
    <s v="IY2,J96"/>
    <s v="Green/Large"/>
    <x v="1"/>
    <n v="83.412000000000006"/>
    <n v="0.42465753424657532"/>
    <x v="1"/>
    <n v="79.241399999999999"/>
    <n v="75.070800000000006"/>
    <n v="66.729600000000005"/>
    <n v="48.193600000000004"/>
    <n v="22.243200000000002"/>
  </r>
  <r>
    <s v="3DVJAI2Z"/>
    <x v="0"/>
    <x v="0"/>
    <s v="Product_9AK5V"/>
    <n v="101.96"/>
    <n v="62"/>
    <x v="0"/>
    <s v="20x7x13 cm"/>
    <d v="2023-07-30T00:00:00"/>
    <d v="2025-01-01T00:00:00"/>
    <s v="AV5YVW"/>
    <s v="UC7,R31"/>
    <s v="Red/Small"/>
    <x v="1"/>
    <n v="91.763999999999996"/>
    <n v="1.4273972602739726"/>
    <x v="0"/>
    <n v="87.175799999999995"/>
    <n v="82.587599999999995"/>
    <n v="73.411199999999994"/>
    <n v="53.019199999999998"/>
    <n v="24.470399999999998"/>
  </r>
  <r>
    <s v="JTG1JMVL"/>
    <x v="1"/>
    <x v="0"/>
    <s v="Product_BJXDI"/>
    <n v="382.32"/>
    <n v="66"/>
    <x v="2"/>
    <s v="15x15x14 cm"/>
    <d v="2023-07-30T00:00:00"/>
    <d v="2026-01-01T00:00:00"/>
    <s v="QSCVCI"/>
    <s v="3X6,W3I"/>
    <s v="Red/Small"/>
    <x v="0"/>
    <n v="344.08799999999997"/>
    <n v="2.4273972602739726"/>
    <x v="0"/>
    <n v="326.88359999999994"/>
    <n v="309.67919999999998"/>
    <n v="275.2704"/>
    <n v="198.8064"/>
    <n v="91.756799999999998"/>
  </r>
  <r>
    <s v="G3RIU3T7"/>
    <x v="0"/>
    <x v="0"/>
    <s v="Product_NC43Y"/>
    <n v="11.51"/>
    <n v="67"/>
    <x v="1"/>
    <s v="15x13x19 cm"/>
    <d v="2023-03-15T00:00:00"/>
    <d v="2026-01-01T00:00:00"/>
    <s v="N377MJ"/>
    <s v="A6B,UKP"/>
    <s v="Green/Large"/>
    <x v="3"/>
    <n v="10.359"/>
    <n v="2.8027397260273972"/>
    <x v="0"/>
    <n v="9.8410499999999992"/>
    <n v="9.3231000000000002"/>
    <n v="8.2872000000000003"/>
    <n v="5.9851999999999999"/>
    <n v="2.7624"/>
  </r>
  <r>
    <s v="HL9F4KYY"/>
    <x v="0"/>
    <x v="0"/>
    <s v="Product_G4ODO"/>
    <n v="19.84"/>
    <n v="32"/>
    <x v="2"/>
    <s v="10x7x13 cm"/>
    <d v="2023-01-01T00:00:00"/>
    <d v="2024-01-01T00:00:00"/>
    <s v="I0V4E1"/>
    <s v="DO3,BNK"/>
    <s v="Green/Large"/>
    <x v="4"/>
    <n v="17.856000000000002"/>
    <n v="1"/>
    <x v="1"/>
    <n v="16.963200000000001"/>
    <n v="16.070400000000003"/>
    <n v="14.284800000000002"/>
    <n v="10.316800000000001"/>
    <n v="4.7615999999999996"/>
  </r>
  <r>
    <s v="QWT4PW6K"/>
    <x v="2"/>
    <x v="0"/>
    <s v="Product_0P7QO"/>
    <n v="398.44"/>
    <n v="73"/>
    <x v="2"/>
    <s v="12x10x15 cm"/>
    <d v="2023-07-30T00:00:00"/>
    <d v="2025-01-01T00:00:00"/>
    <s v="SKUUU5"/>
    <s v="76X,YPN"/>
    <s v="Red/Small"/>
    <x v="2"/>
    <n v="358.596"/>
    <n v="1.4273972602739726"/>
    <x v="1"/>
    <n v="340.6662"/>
    <n v="322.7364"/>
    <n v="286.8768"/>
    <n v="207.18880000000001"/>
    <n v="95.625599999999991"/>
  </r>
  <r>
    <s v="P9GCH2VQ"/>
    <x v="0"/>
    <x v="0"/>
    <s v="Product_P1WI0"/>
    <n v="322.60000000000002"/>
    <n v="88"/>
    <x v="0"/>
    <s v="18x7x19 cm"/>
    <d v="2023-03-15T00:00:00"/>
    <d v="2026-01-01T00:00:00"/>
    <s v="XLCWJK"/>
    <s v="R4J,22O"/>
    <s v="Green/Large"/>
    <x v="0"/>
    <n v="290.34000000000003"/>
    <n v="2.8027397260273972"/>
    <x v="0"/>
    <n v="275.82300000000004"/>
    <n v="261.30600000000004"/>
    <n v="232.27200000000005"/>
    <n v="167.75200000000001"/>
    <n v="77.424000000000007"/>
  </r>
  <r>
    <s v="QXJJMWMT"/>
    <x v="2"/>
    <x v="0"/>
    <s v="Product_H4SOY"/>
    <n v="105.12"/>
    <n v="53"/>
    <x v="1"/>
    <s v="14x15x12 cm"/>
    <d v="2023-07-30T00:00:00"/>
    <d v="2026-01-01T00:00:00"/>
    <s v="DIZ9YD"/>
    <s v="NZT,ODW"/>
    <s v="Green/Large"/>
    <x v="3"/>
    <n v="94.608000000000004"/>
    <n v="2.4273972602739726"/>
    <x v="0"/>
    <n v="89.877600000000001"/>
    <n v="85.147200000000012"/>
    <n v="75.686400000000006"/>
    <n v="54.662400000000005"/>
    <n v="25.2288"/>
  </r>
  <r>
    <s v="GGN9INDH"/>
    <x v="2"/>
    <x v="0"/>
    <s v="Product_B26AS"/>
    <n v="282.95"/>
    <n v="58"/>
    <x v="1"/>
    <s v="10x7x17 cm"/>
    <d v="2023-07-30T00:00:00"/>
    <d v="2024-01-01T00:00:00"/>
    <s v="F6392R"/>
    <s v="8D2,GSF"/>
    <s v="Green/Large"/>
    <x v="1"/>
    <n v="254.65499999999997"/>
    <n v="0.42465753424657532"/>
    <x v="1"/>
    <n v="241.92224999999996"/>
    <n v="229.18949999999998"/>
    <n v="203.72399999999999"/>
    <n v="147.13399999999999"/>
    <n v="67.908000000000001"/>
  </r>
  <r>
    <s v="87ULJU7H"/>
    <x v="3"/>
    <x v="0"/>
    <s v="Product_ESG8Y"/>
    <n v="482.45"/>
    <n v="27"/>
    <x v="1"/>
    <s v="15x6x15 cm"/>
    <d v="2023-07-30T00:00:00"/>
    <d v="2024-01-01T00:00:00"/>
    <s v="1EFNR0"/>
    <s v="9OI,7V7"/>
    <s v="Blue/Medium"/>
    <x v="4"/>
    <n v="434.20499999999998"/>
    <n v="0.42465753424657532"/>
    <x v="1"/>
    <n v="412.49474999999995"/>
    <n v="390.78449999999998"/>
    <n v="347.36400000000003"/>
    <n v="250.874"/>
    <n v="115.788"/>
  </r>
  <r>
    <s v="67CLB904"/>
    <x v="0"/>
    <x v="0"/>
    <s v="Product_L02RP"/>
    <n v="467.43"/>
    <n v="96"/>
    <x v="0"/>
    <s v="7x13x9 cm"/>
    <d v="2023-07-30T00:00:00"/>
    <d v="2025-01-01T00:00:00"/>
    <s v="TLUOW8"/>
    <s v="JII,TOS"/>
    <s v="Blue/Medium"/>
    <x v="3"/>
    <n v="420.68700000000001"/>
    <n v="1.4273972602739726"/>
    <x v="1"/>
    <n v="399.65264999999999"/>
    <n v="378.61830000000003"/>
    <n v="336.54960000000005"/>
    <n v="243.06360000000001"/>
    <n v="112.1832"/>
  </r>
  <r>
    <s v="CHIETPDW"/>
    <x v="1"/>
    <x v="0"/>
    <s v="Product_YBAD0"/>
    <n v="415.64"/>
    <n v="98"/>
    <x v="0"/>
    <s v="5x12x13 cm"/>
    <d v="2023-03-15T00:00:00"/>
    <d v="2024-01-01T00:00:00"/>
    <s v="FX92WI"/>
    <s v="J9P,H5A"/>
    <s v="Blue/Medium"/>
    <x v="2"/>
    <n v="374.07599999999996"/>
    <n v="0.8"/>
    <x v="1"/>
    <n v="355.37219999999996"/>
    <n v="336.66839999999996"/>
    <n v="299.26079999999996"/>
    <n v="216.1328"/>
    <n v="99.753599999999992"/>
  </r>
  <r>
    <s v="VFWU6BWA"/>
    <x v="3"/>
    <x v="0"/>
    <s v="Product_K1AVH"/>
    <n v="147.19"/>
    <n v="53"/>
    <x v="1"/>
    <s v="5x5x18 cm"/>
    <d v="2023-07-30T00:00:00"/>
    <d v="2026-01-01T00:00:00"/>
    <s v="7UN9N1"/>
    <s v="JGE,GJQ"/>
    <s v="Green/Large"/>
    <x v="3"/>
    <n v="132.471"/>
    <n v="2.4273972602739726"/>
    <x v="1"/>
    <n v="125.84744999999999"/>
    <n v="119.2239"/>
    <n v="105.97680000000001"/>
    <n v="76.538799999999995"/>
    <n v="35.325600000000001"/>
  </r>
  <r>
    <s v="980WFOX2"/>
    <x v="2"/>
    <x v="0"/>
    <s v="Product_ZEXFX"/>
    <n v="434.49"/>
    <n v="57"/>
    <x v="0"/>
    <s v="5x11x19 cm"/>
    <d v="2023-01-01T00:00:00"/>
    <d v="2025-01-01T00:00:00"/>
    <s v="6112KD"/>
    <s v="M2G,NSP"/>
    <s v="Blue/Medium"/>
    <x v="4"/>
    <n v="391.041"/>
    <n v="2.0027397260273974"/>
    <x v="0"/>
    <n v="371.48894999999999"/>
    <n v="351.93689999999998"/>
    <n v="312.83280000000002"/>
    <n v="225.93480000000002"/>
    <n v="104.27759999999999"/>
  </r>
  <r>
    <s v="DI9VXVPN"/>
    <x v="2"/>
    <x v="0"/>
    <s v="Product_CTZQ2"/>
    <n v="467.02"/>
    <n v="28"/>
    <x v="0"/>
    <s v="15x10x19 cm"/>
    <d v="2023-03-15T00:00:00"/>
    <d v="2024-01-01T00:00:00"/>
    <s v="87C8OC"/>
    <s v="ZQE,VL0"/>
    <s v="Blue/Medium"/>
    <x v="1"/>
    <n v="420.31799999999998"/>
    <n v="0.8"/>
    <x v="1"/>
    <n v="399.30209999999994"/>
    <n v="378.28620000000001"/>
    <n v="336.25440000000003"/>
    <n v="242.85040000000001"/>
    <n v="112.08479999999999"/>
  </r>
  <r>
    <s v="Y5UEN5I3"/>
    <x v="2"/>
    <x v="0"/>
    <s v="Product_ESRQU"/>
    <n v="151.46"/>
    <n v="72"/>
    <x v="0"/>
    <s v="12x8x13 cm"/>
    <d v="2023-01-01T00:00:00"/>
    <d v="2024-01-01T00:00:00"/>
    <s v="DBZHRM"/>
    <s v="H9N,YZG"/>
    <s v="Blue/Medium"/>
    <x v="0"/>
    <n v="136.31400000000002"/>
    <n v="1"/>
    <x v="1"/>
    <n v="129.4983"/>
    <n v="122.68260000000002"/>
    <n v="109.05120000000002"/>
    <n v="78.759200000000007"/>
    <n v="36.3504"/>
  </r>
  <r>
    <s v="2TT719Q3"/>
    <x v="1"/>
    <x v="0"/>
    <s v="Product_9LS37"/>
    <n v="442.31"/>
    <n v="80"/>
    <x v="1"/>
    <s v="14x14x8 cm"/>
    <d v="2023-07-30T00:00:00"/>
    <d v="2024-01-01T00:00:00"/>
    <s v="DP74OM"/>
    <s v="RAC,UR0"/>
    <s v="Blue/Medium"/>
    <x v="0"/>
    <n v="398.07900000000001"/>
    <n v="0.42465753424657532"/>
    <x v="1"/>
    <n v="378.17505"/>
    <n v="358.27109999999999"/>
    <n v="318.46320000000003"/>
    <n v="230.00120000000001"/>
    <n v="106.1544"/>
  </r>
  <r>
    <s v="L0T48RFG"/>
    <x v="2"/>
    <x v="0"/>
    <s v="Product_6TQTR"/>
    <n v="194.67"/>
    <n v="7"/>
    <x v="1"/>
    <s v="13x11x6 cm"/>
    <d v="2023-03-15T00:00:00"/>
    <d v="2026-01-01T00:00:00"/>
    <s v="DZ267H"/>
    <s v="10I,EJ6"/>
    <s v="Blue/Medium"/>
    <x v="3"/>
    <n v="175.20299999999997"/>
    <n v="2.8027397260273972"/>
    <x v="1"/>
    <n v="166.44284999999996"/>
    <n v="157.68269999999998"/>
    <n v="140.16239999999999"/>
    <n v="101.22839999999999"/>
    <n v="46.720799999999997"/>
  </r>
  <r>
    <s v="KP5CJ35N"/>
    <x v="0"/>
    <x v="0"/>
    <s v="Product_L2JSR"/>
    <n v="278.51"/>
    <n v="100"/>
    <x v="1"/>
    <s v="13x13x8 cm"/>
    <d v="2023-03-15T00:00:00"/>
    <d v="2026-01-01T00:00:00"/>
    <s v="4S1USO"/>
    <s v="Q6P,KRH"/>
    <s v="Green/Large"/>
    <x v="1"/>
    <n v="250.65899999999999"/>
    <n v="2.8027397260273972"/>
    <x v="0"/>
    <n v="238.12604999999999"/>
    <n v="225.59309999999999"/>
    <n v="200.52719999999999"/>
    <n v="144.8252"/>
    <n v="66.842399999999998"/>
  </r>
  <r>
    <s v="JTJKAFVD"/>
    <x v="0"/>
    <x v="0"/>
    <s v="Product_719CN"/>
    <n v="154.71"/>
    <n v="26"/>
    <x v="1"/>
    <s v="18x5x18 cm"/>
    <d v="2023-03-15T00:00:00"/>
    <d v="2024-01-01T00:00:00"/>
    <s v="J1WZYX"/>
    <s v="4NT,58R"/>
    <s v="Blue/Medium"/>
    <x v="1"/>
    <n v="139.239"/>
    <n v="0.8"/>
    <x v="1"/>
    <n v="132.27705"/>
    <n v="125.3151"/>
    <n v="111.39120000000001"/>
    <n v="80.449200000000005"/>
    <n v="37.130400000000002"/>
  </r>
  <r>
    <s v="U7TJ01IB"/>
    <x v="1"/>
    <x v="0"/>
    <s v="Product_I28TB"/>
    <n v="453.16"/>
    <n v="55"/>
    <x v="0"/>
    <s v="13x7x9 cm"/>
    <d v="2023-03-15T00:00:00"/>
    <d v="2026-01-01T00:00:00"/>
    <s v="S80V99"/>
    <s v="Y0O,2A0"/>
    <s v="Green/Large"/>
    <x v="3"/>
    <n v="407.84400000000005"/>
    <n v="2.8027397260273972"/>
    <x v="0"/>
    <n v="387.45180000000005"/>
    <n v="367.05960000000005"/>
    <n v="326.27520000000004"/>
    <n v="235.64320000000001"/>
    <n v="108.75840000000001"/>
  </r>
  <r>
    <s v="Q43127PP"/>
    <x v="3"/>
    <x v="0"/>
    <s v="Product_Z391M"/>
    <n v="46.67"/>
    <n v="4"/>
    <x v="1"/>
    <s v="15x12x9 cm"/>
    <d v="2023-07-30T00:00:00"/>
    <d v="2024-01-01T00:00:00"/>
    <s v="28TE19"/>
    <s v="SFE,RWT"/>
    <s v="Red/Small"/>
    <x v="0"/>
    <n v="42.003"/>
    <n v="0.42465753424657532"/>
    <x v="1"/>
    <n v="39.902850000000001"/>
    <n v="37.802700000000002"/>
    <n v="33.602400000000003"/>
    <n v="24.268400000000003"/>
    <n v="11.200799999999999"/>
  </r>
  <r>
    <s v="HOS0JWZT"/>
    <x v="2"/>
    <x v="0"/>
    <s v="Product_LYJBN"/>
    <n v="150.18"/>
    <n v="80"/>
    <x v="1"/>
    <s v="15x5x11 cm"/>
    <d v="2023-07-30T00:00:00"/>
    <d v="2024-01-01T00:00:00"/>
    <s v="QJ87VO"/>
    <s v="4II,I2W"/>
    <s v="Blue/Medium"/>
    <x v="2"/>
    <n v="135.16200000000001"/>
    <n v="0.42465753424657532"/>
    <x v="1"/>
    <n v="128.40389999999999"/>
    <n v="121.64580000000001"/>
    <n v="108.12960000000001"/>
    <n v="78.093600000000009"/>
    <n v="36.043199999999999"/>
  </r>
  <r>
    <s v="62JNWTZG"/>
    <x v="0"/>
    <x v="0"/>
    <s v="Product_2O37U"/>
    <n v="451.01"/>
    <n v="34"/>
    <x v="2"/>
    <s v="15x15x14 cm"/>
    <d v="2023-07-30T00:00:00"/>
    <d v="2025-01-01T00:00:00"/>
    <s v="12BP8O"/>
    <s v="RZK,ZMM"/>
    <s v="Green/Large"/>
    <x v="0"/>
    <n v="405.90899999999999"/>
    <n v="1.4273972602739726"/>
    <x v="0"/>
    <n v="385.61354999999998"/>
    <n v="365.31810000000002"/>
    <n v="324.72720000000004"/>
    <n v="234.52520000000001"/>
    <n v="108.24239999999999"/>
  </r>
  <r>
    <s v="6QUCI3D7"/>
    <x v="2"/>
    <x v="0"/>
    <s v="Product_VFPRP"/>
    <n v="475.59"/>
    <n v="43"/>
    <x v="2"/>
    <s v="18x5x14 cm"/>
    <d v="2023-03-15T00:00:00"/>
    <d v="2025-01-01T00:00:00"/>
    <s v="7W3FIJ"/>
    <s v="OLO,BC3"/>
    <s v="Red/Small"/>
    <x v="4"/>
    <n v="428.03099999999995"/>
    <n v="1.8027397260273972"/>
    <x v="1"/>
    <n v="406.62944999999991"/>
    <n v="385.22789999999998"/>
    <n v="342.4248"/>
    <n v="247.30679999999998"/>
    <n v="114.1416"/>
  </r>
  <r>
    <s v="2VZJVN4R"/>
    <x v="1"/>
    <x v="0"/>
    <s v="Product_IMZ78"/>
    <n v="62.41"/>
    <n v="31"/>
    <x v="0"/>
    <s v="8x12x13 cm"/>
    <d v="2023-07-30T00:00:00"/>
    <d v="2026-01-01T00:00:00"/>
    <s v="JFTFGM"/>
    <s v="OBU,P73"/>
    <s v="Red/Small"/>
    <x v="4"/>
    <n v="56.168999999999997"/>
    <n v="2.4273972602739726"/>
    <x v="0"/>
    <n v="53.360549999999996"/>
    <n v="50.552099999999996"/>
    <n v="44.935200000000002"/>
    <n v="32.453200000000002"/>
    <n v="14.978399999999997"/>
  </r>
  <r>
    <s v="OP0X8QDK"/>
    <x v="0"/>
    <x v="0"/>
    <s v="Product_9K33A"/>
    <n v="219.99"/>
    <n v="20"/>
    <x v="0"/>
    <s v="18x7x17 cm"/>
    <d v="2023-07-30T00:00:00"/>
    <d v="2025-01-01T00:00:00"/>
    <s v="WCQ89E"/>
    <s v="VGF,DVL"/>
    <s v="Green/Large"/>
    <x v="2"/>
    <n v="197.99100000000001"/>
    <n v="1.4273972602739726"/>
    <x v="1"/>
    <n v="188.09145000000001"/>
    <n v="178.1919"/>
    <n v="158.39280000000002"/>
    <n v="114.3948"/>
    <n v="52.797600000000003"/>
  </r>
  <r>
    <s v="MOJUS9GC"/>
    <x v="0"/>
    <x v="0"/>
    <s v="Product_C82EF"/>
    <n v="98.61"/>
    <n v="2"/>
    <x v="1"/>
    <s v="16x7x11 cm"/>
    <d v="2023-07-30T00:00:00"/>
    <d v="2024-01-01T00:00:00"/>
    <s v="LU839M"/>
    <s v="X5T,ZO1"/>
    <s v="Blue/Medium"/>
    <x v="3"/>
    <n v="88.748999999999995"/>
    <n v="0.42465753424657532"/>
    <x v="1"/>
    <n v="84.311549999999997"/>
    <n v="79.874099999999999"/>
    <n v="70.999200000000002"/>
    <n v="51.277200000000001"/>
    <n v="23.666399999999999"/>
  </r>
  <r>
    <s v="IA8CUQRC"/>
    <x v="3"/>
    <x v="0"/>
    <s v="Product_FNNNR"/>
    <n v="282.83999999999997"/>
    <n v="47"/>
    <x v="2"/>
    <s v="17x18x11 cm"/>
    <d v="2023-07-30T00:00:00"/>
    <d v="2024-01-01T00:00:00"/>
    <s v="WX1CSY"/>
    <s v="QPF,6N7"/>
    <s v="Blue/Medium"/>
    <x v="1"/>
    <n v="254.55599999999998"/>
    <n v="0.42465753424657532"/>
    <x v="1"/>
    <n v="241.82819999999998"/>
    <n v="229.10039999999998"/>
    <n v="203.6448"/>
    <n v="147.07679999999999"/>
    <n v="67.881599999999992"/>
  </r>
  <r>
    <s v="8Y2CAXVW"/>
    <x v="1"/>
    <x v="0"/>
    <s v="Product_AQ6KN"/>
    <n v="54.11"/>
    <n v="57"/>
    <x v="2"/>
    <s v="16x7x16 cm"/>
    <d v="2023-03-15T00:00:00"/>
    <d v="2026-01-01T00:00:00"/>
    <s v="2URQ2Q"/>
    <s v="UPY,235"/>
    <s v="Red/Small"/>
    <x v="4"/>
    <n v="48.698999999999998"/>
    <n v="2.8027397260273972"/>
    <x v="0"/>
    <n v="46.264049999999997"/>
    <n v="43.829099999999997"/>
    <n v="38.959200000000003"/>
    <n v="28.1372"/>
    <n v="12.9864"/>
  </r>
  <r>
    <s v="VLTA8CII"/>
    <x v="0"/>
    <x v="0"/>
    <s v="Product_L2SE6"/>
    <n v="400.5"/>
    <n v="37"/>
    <x v="0"/>
    <s v="14x6x15 cm"/>
    <d v="2023-07-30T00:00:00"/>
    <d v="2025-01-01T00:00:00"/>
    <s v="X58Y5D"/>
    <s v="QBO,G1Z"/>
    <s v="Blue/Medium"/>
    <x v="1"/>
    <n v="360.45"/>
    <n v="1.4273972602739726"/>
    <x v="1"/>
    <n v="342.42749999999995"/>
    <n v="324.40499999999997"/>
    <n v="288.36"/>
    <n v="208.26000000000002"/>
    <n v="96.11999999999999"/>
  </r>
  <r>
    <s v="8TZDKDJ4"/>
    <x v="0"/>
    <x v="0"/>
    <s v="Product_3088N"/>
    <n v="246.13"/>
    <n v="82"/>
    <x v="1"/>
    <s v="15x11x6 cm"/>
    <d v="2023-03-15T00:00:00"/>
    <d v="2024-01-01T00:00:00"/>
    <s v="8BBB7W"/>
    <s v="W6G,UUV"/>
    <s v="Blue/Medium"/>
    <x v="2"/>
    <n v="221.517"/>
    <n v="0.8"/>
    <x v="1"/>
    <n v="210.44114999999999"/>
    <n v="199.36529999999999"/>
    <n v="177.21360000000001"/>
    <n v="127.9876"/>
    <n v="59.071199999999997"/>
  </r>
  <r>
    <s v="6ZBPFVM6"/>
    <x v="1"/>
    <x v="0"/>
    <s v="Product_4VRQ1"/>
    <n v="124.07"/>
    <n v="38"/>
    <x v="0"/>
    <s v="11x17x19 cm"/>
    <d v="2023-07-30T00:00:00"/>
    <d v="2026-01-01T00:00:00"/>
    <n v="4.7799999999999999E+36"/>
    <s v="5RJ,A2X"/>
    <s v="Red/Small"/>
    <x v="2"/>
    <n v="111.663"/>
    <n v="2.4273972602739726"/>
    <x v="1"/>
    <n v="106.07984999999999"/>
    <n v="100.4967"/>
    <n v="89.330399999999997"/>
    <n v="64.516400000000004"/>
    <n v="29.776799999999994"/>
  </r>
  <r>
    <s v="MMDMOQM2"/>
    <x v="2"/>
    <x v="0"/>
    <s v="Product_VG8VG"/>
    <n v="322.93"/>
    <n v="33"/>
    <x v="2"/>
    <s v="10x5x14 cm"/>
    <d v="2023-07-30T00:00:00"/>
    <d v="2025-01-01T00:00:00"/>
    <s v="ESMAVU"/>
    <s v="3CT,L2P"/>
    <s v="Blue/Medium"/>
    <x v="3"/>
    <n v="290.637"/>
    <n v="1.4273972602739726"/>
    <x v="0"/>
    <n v="276.10514999999998"/>
    <n v="261.57330000000002"/>
    <n v="232.50960000000001"/>
    <n v="167.92360000000002"/>
    <n v="77.503199999999993"/>
  </r>
  <r>
    <s v="2KD0P5P8"/>
    <x v="3"/>
    <x v="0"/>
    <s v="Product_1QBZM"/>
    <n v="485.58"/>
    <n v="32"/>
    <x v="1"/>
    <s v="19x10x12 cm"/>
    <d v="2023-07-30T00:00:00"/>
    <d v="2026-01-01T00:00:00"/>
    <s v="T3BC1K"/>
    <s v="HBJ,6Q5"/>
    <s v="Red/Small"/>
    <x v="0"/>
    <n v="437.02199999999999"/>
    <n v="2.4273972602739726"/>
    <x v="0"/>
    <n v="415.17089999999996"/>
    <n v="393.31979999999999"/>
    <n v="349.61760000000004"/>
    <n v="252.5016"/>
    <n v="116.53919999999999"/>
  </r>
  <r>
    <s v="HAQBZ5QB"/>
    <x v="2"/>
    <x v="0"/>
    <s v="Product_C3FEL"/>
    <n v="196.85"/>
    <n v="34"/>
    <x v="2"/>
    <s v="11x18x18 cm"/>
    <d v="2023-03-15T00:00:00"/>
    <d v="2026-01-01T00:00:00"/>
    <s v="MTSNKK"/>
    <s v="65R,22R"/>
    <s v="Green/Large"/>
    <x v="3"/>
    <n v="177.16499999999999"/>
    <n v="2.8027397260273972"/>
    <x v="1"/>
    <n v="168.30674999999999"/>
    <n v="159.4485"/>
    <n v="141.732"/>
    <n v="102.36199999999999"/>
    <n v="47.244"/>
  </r>
  <r>
    <s v="8AO2JJKC"/>
    <x v="2"/>
    <x v="0"/>
    <s v="Product_GKM6H"/>
    <n v="120.22"/>
    <n v="12"/>
    <x v="1"/>
    <s v="6x20x16 cm"/>
    <d v="2023-01-01T00:00:00"/>
    <d v="2024-01-01T00:00:00"/>
    <s v="KBFQIR"/>
    <s v="FNY,9YM"/>
    <s v="Red/Small"/>
    <x v="1"/>
    <n v="108.19799999999999"/>
    <n v="1"/>
    <x v="1"/>
    <n v="102.78809999999999"/>
    <n v="97.378199999999993"/>
    <n v="86.558400000000006"/>
    <n v="62.514400000000002"/>
    <n v="28.852799999999998"/>
  </r>
  <r>
    <s v="LG41VWX4"/>
    <x v="1"/>
    <x v="0"/>
    <s v="Product_CZKHV"/>
    <n v="31.91"/>
    <n v="26"/>
    <x v="2"/>
    <s v="12x12x9 cm"/>
    <d v="2023-03-15T00:00:00"/>
    <d v="2025-01-01T00:00:00"/>
    <s v="G78GXM"/>
    <s v="TNS,H8P"/>
    <s v="Green/Large"/>
    <x v="2"/>
    <n v="28.719000000000001"/>
    <n v="1.8027397260273972"/>
    <x v="0"/>
    <n v="27.283049999999999"/>
    <n v="25.847100000000001"/>
    <n v="22.975200000000001"/>
    <n v="16.5932"/>
    <n v="7.6584000000000003"/>
  </r>
  <r>
    <s v="X5XQZQ5R"/>
    <x v="0"/>
    <x v="0"/>
    <s v="Product_WKI1I"/>
    <n v="46.99"/>
    <n v="86"/>
    <x v="0"/>
    <s v="7x17x9 cm"/>
    <d v="2023-07-30T00:00:00"/>
    <d v="2025-01-01T00:00:00"/>
    <s v="Z00J8E"/>
    <s v="2J6,6L8"/>
    <s v="Red/Small"/>
    <x v="4"/>
    <n v="42.291000000000004"/>
    <n v="1.4273972602739726"/>
    <x v="1"/>
    <n v="40.176450000000003"/>
    <n v="38.061900000000001"/>
    <n v="33.832800000000006"/>
    <n v="24.434800000000003"/>
    <n v="11.2776"/>
  </r>
  <r>
    <s v="U4JENMBP"/>
    <x v="1"/>
    <x v="0"/>
    <s v="Product_O1T2H"/>
    <n v="318.52"/>
    <n v="7"/>
    <x v="2"/>
    <s v="12x9x17 cm"/>
    <d v="2023-01-01T00:00:00"/>
    <d v="2025-01-01T00:00:00"/>
    <s v="ZFMZYW"/>
    <s v="FAM,1F2"/>
    <s v="Blue/Medium"/>
    <x v="3"/>
    <n v="286.66800000000001"/>
    <n v="2.0027397260273974"/>
    <x v="1"/>
    <n v="272.33459999999997"/>
    <n v="258.00120000000004"/>
    <n v="229.33440000000002"/>
    <n v="165.63040000000001"/>
    <n v="76.444799999999987"/>
  </r>
  <r>
    <s v="BZGLDHIZ"/>
    <x v="2"/>
    <x v="0"/>
    <s v="Product_IQ1SW"/>
    <n v="484.81"/>
    <n v="11"/>
    <x v="1"/>
    <s v="10x8x14 cm"/>
    <d v="2023-07-30T00:00:00"/>
    <d v="2026-01-01T00:00:00"/>
    <s v="OMN4HE"/>
    <s v="YL9,J4A"/>
    <s v="Green/Large"/>
    <x v="4"/>
    <n v="436.32900000000001"/>
    <n v="2.4273972602739726"/>
    <x v="1"/>
    <n v="414.51254999999998"/>
    <n v="392.6961"/>
    <n v="349.06320000000005"/>
    <n v="252.10120000000001"/>
    <n v="116.3544"/>
  </r>
  <r>
    <s v="EJLS1ALX"/>
    <x v="2"/>
    <x v="0"/>
    <s v="Product_AILME"/>
    <n v="183.54"/>
    <n v="19"/>
    <x v="0"/>
    <s v="13x6x20 cm"/>
    <d v="2023-01-01T00:00:00"/>
    <d v="2024-01-01T00:00:00"/>
    <s v="C3ZXHT"/>
    <s v="RNB,2YQ"/>
    <s v="Red/Small"/>
    <x v="4"/>
    <n v="165.18599999999998"/>
    <n v="1"/>
    <x v="1"/>
    <n v="156.92669999999998"/>
    <n v="148.66739999999999"/>
    <n v="132.14879999999999"/>
    <n v="95.440799999999996"/>
    <n v="44.049599999999998"/>
  </r>
  <r>
    <s v="J35BY6QV"/>
    <x v="1"/>
    <x v="0"/>
    <s v="Product_8V43Y"/>
    <n v="286.27999999999997"/>
    <n v="13"/>
    <x v="0"/>
    <s v="12x18x10 cm"/>
    <d v="2023-07-30T00:00:00"/>
    <d v="2024-01-01T00:00:00"/>
    <s v="JQ8YL0"/>
    <s v="2EE,RH5"/>
    <s v="Green/Large"/>
    <x v="4"/>
    <n v="257.65199999999999"/>
    <n v="0.42465753424657532"/>
    <x v="1"/>
    <n v="244.76939999999996"/>
    <n v="231.88679999999999"/>
    <n v="206.1216"/>
    <n v="148.8656"/>
    <n v="68.707199999999986"/>
  </r>
  <r>
    <s v="GZVGK7RA"/>
    <x v="1"/>
    <x v="0"/>
    <s v="Product_D3QJY"/>
    <n v="253.61"/>
    <n v="66"/>
    <x v="0"/>
    <s v="5x16x13 cm"/>
    <d v="2023-01-01T00:00:00"/>
    <d v="2026-01-01T00:00:00"/>
    <s v="MK2NIZ"/>
    <s v="MLW,5UG"/>
    <s v="Blue/Medium"/>
    <x v="2"/>
    <n v="228.24900000000002"/>
    <n v="3.0027397260273974"/>
    <x v="0"/>
    <n v="216.83655000000002"/>
    <n v="205.42410000000004"/>
    <n v="182.59920000000002"/>
    <n v="131.87720000000002"/>
    <n v="60.866399999999999"/>
  </r>
  <r>
    <s v="09AB9NQI"/>
    <x v="1"/>
    <x v="0"/>
    <s v="Product_0XJMH"/>
    <n v="308.95999999999998"/>
    <n v="94"/>
    <x v="2"/>
    <s v="17x15x11 cm"/>
    <d v="2023-01-01T00:00:00"/>
    <d v="2024-01-01T00:00:00"/>
    <s v="2TTBQ4"/>
    <s v="ZWF,EAP"/>
    <s v="Green/Large"/>
    <x v="3"/>
    <n v="278.06399999999996"/>
    <n v="1"/>
    <x v="1"/>
    <n v="264.16079999999994"/>
    <n v="250.25759999999997"/>
    <n v="222.45119999999997"/>
    <n v="160.6592"/>
    <n v="74.150399999999991"/>
  </r>
  <r>
    <s v="MZ061TEW"/>
    <x v="0"/>
    <x v="0"/>
    <s v="Product_L0VYX"/>
    <n v="305.52"/>
    <n v="27"/>
    <x v="0"/>
    <s v="15x19x14 cm"/>
    <d v="2023-03-15T00:00:00"/>
    <d v="2024-01-01T00:00:00"/>
    <s v="YSVYQP"/>
    <s v="247,J3F"/>
    <s v="Red/Small"/>
    <x v="2"/>
    <n v="274.96799999999996"/>
    <n v="0.8"/>
    <x v="1"/>
    <n v="261.21959999999996"/>
    <n v="247.47119999999998"/>
    <n v="219.97439999999997"/>
    <n v="158.87039999999999"/>
    <n v="73.324799999999996"/>
  </r>
  <r>
    <s v="5JUIHJ9G"/>
    <x v="2"/>
    <x v="0"/>
    <s v="Product_70SSR"/>
    <n v="111.47"/>
    <n v="79"/>
    <x v="2"/>
    <s v="11x16x18 cm"/>
    <d v="2023-03-15T00:00:00"/>
    <d v="2025-01-01T00:00:00"/>
    <s v="B35TI7"/>
    <s v="DOV,5LC"/>
    <s v="Blue/Medium"/>
    <x v="0"/>
    <n v="100.32299999999999"/>
    <n v="1.8027397260273972"/>
    <x v="1"/>
    <n v="95.306849999999983"/>
    <n v="90.290700000000001"/>
    <n v="80.258399999999995"/>
    <n v="57.964400000000005"/>
    <n v="26.752799999999997"/>
  </r>
  <r>
    <s v="2XCO2SAG"/>
    <x v="2"/>
    <x v="0"/>
    <s v="Product_B17RD"/>
    <n v="248.62"/>
    <n v="41"/>
    <x v="1"/>
    <s v="15x13x10 cm"/>
    <d v="2023-03-15T00:00:00"/>
    <d v="2025-01-01T00:00:00"/>
    <s v="2XSIP8"/>
    <s v="ZM1,XXC"/>
    <s v="Red/Small"/>
    <x v="2"/>
    <n v="223.75800000000001"/>
    <n v="1.8027397260273972"/>
    <x v="1"/>
    <n v="212.5701"/>
    <n v="201.38220000000001"/>
    <n v="179.00640000000001"/>
    <n v="129.2824"/>
    <n v="59.668800000000005"/>
  </r>
  <r>
    <s v="SQNG6EZI"/>
    <x v="0"/>
    <x v="0"/>
    <s v="Product_YUEU7"/>
    <n v="257.82"/>
    <n v="74"/>
    <x v="1"/>
    <s v="8x6x5 cm"/>
    <d v="2023-01-01T00:00:00"/>
    <d v="2026-01-01T00:00:00"/>
    <s v="DB42S9"/>
    <s v="FHL,8PV"/>
    <s v="Green/Large"/>
    <x v="3"/>
    <n v="232.03799999999998"/>
    <n v="3.0027397260273974"/>
    <x v="0"/>
    <n v="220.43609999999998"/>
    <n v="208.83419999999998"/>
    <n v="185.63040000000001"/>
    <n v="134.06639999999999"/>
    <n v="61.876800000000003"/>
  </r>
  <r>
    <s v="6AM8EQBT"/>
    <x v="1"/>
    <x v="0"/>
    <s v="Product_LWSED"/>
    <n v="64.27"/>
    <n v="60"/>
    <x v="2"/>
    <s v="18x17x5 cm"/>
    <d v="2023-07-30T00:00:00"/>
    <d v="2025-01-01T00:00:00"/>
    <s v="GMZ5ET"/>
    <s v="BH5,6FI"/>
    <s v="Red/Small"/>
    <x v="2"/>
    <n v="57.842999999999996"/>
    <n v="1.4273972602739726"/>
    <x v="0"/>
    <n v="54.950849999999996"/>
    <n v="52.058699999999995"/>
    <n v="46.2744"/>
    <n v="33.420400000000001"/>
    <n v="15.424799999999998"/>
  </r>
  <r>
    <s v="682RNOE7"/>
    <x v="2"/>
    <x v="0"/>
    <s v="Product_SPGIA"/>
    <n v="96.07"/>
    <n v="26"/>
    <x v="1"/>
    <s v="14x17x13 cm"/>
    <d v="2023-01-01T00:00:00"/>
    <d v="2026-01-01T00:00:00"/>
    <s v="59TEYF"/>
    <s v="6YN,ASU"/>
    <s v="Green/Large"/>
    <x v="0"/>
    <n v="86.462999999999994"/>
    <n v="3.0027397260273974"/>
    <x v="0"/>
    <n v="82.139849999999996"/>
    <n v="77.816699999999997"/>
    <n v="69.170400000000001"/>
    <n v="49.956399999999995"/>
    <n v="23.056799999999999"/>
  </r>
  <r>
    <s v="JGV657OX"/>
    <x v="1"/>
    <x v="0"/>
    <s v="Product_89GW1"/>
    <n v="318.06"/>
    <n v="14"/>
    <x v="0"/>
    <s v="11x9x8 cm"/>
    <d v="2023-03-15T00:00:00"/>
    <d v="2025-01-01T00:00:00"/>
    <s v="6U1H2O"/>
    <s v="XD4,KZJ"/>
    <s v="Red/Small"/>
    <x v="1"/>
    <n v="286.25400000000002"/>
    <n v="1.8027397260273972"/>
    <x v="1"/>
    <n v="271.94130000000001"/>
    <n v="257.62860000000001"/>
    <n v="229.00320000000002"/>
    <n v="165.3912"/>
    <n v="76.334400000000002"/>
  </r>
  <r>
    <s v="LEGXRT73"/>
    <x v="3"/>
    <x v="0"/>
    <s v="Product_25I5O"/>
    <n v="431.76"/>
    <n v="46"/>
    <x v="1"/>
    <s v="9x8x18 cm"/>
    <d v="2023-01-01T00:00:00"/>
    <d v="2025-01-01T00:00:00"/>
    <s v="9MIBLZ"/>
    <s v="VDL,UPG"/>
    <s v="Green/Large"/>
    <x v="1"/>
    <n v="388.584"/>
    <n v="2.0027397260273974"/>
    <x v="1"/>
    <n v="369.15479999999997"/>
    <n v="349.72559999999999"/>
    <n v="310.86720000000003"/>
    <n v="224.51519999999999"/>
    <n v="103.6224"/>
  </r>
  <r>
    <s v="KH7ULDYO"/>
    <x v="0"/>
    <x v="0"/>
    <s v="Product_ADMAY"/>
    <n v="202.92"/>
    <n v="29"/>
    <x v="2"/>
    <s v="20x12x11 cm"/>
    <d v="2023-07-30T00:00:00"/>
    <d v="2026-01-01T00:00:00"/>
    <s v="DXC7ZF"/>
    <s v="RTT,XX7"/>
    <s v="Green/Large"/>
    <x v="2"/>
    <n v="182.62799999999999"/>
    <n v="2.4273972602739726"/>
    <x v="0"/>
    <n v="173.49659999999997"/>
    <n v="164.36519999999999"/>
    <n v="146.10239999999999"/>
    <n v="105.5184"/>
    <n v="48.700799999999994"/>
  </r>
  <r>
    <s v="5JDLESUL"/>
    <x v="3"/>
    <x v="0"/>
    <s v="Product_5OEMM"/>
    <n v="244.18"/>
    <n v="52"/>
    <x v="2"/>
    <s v="16x10x6 cm"/>
    <d v="2023-01-01T00:00:00"/>
    <d v="2025-01-01T00:00:00"/>
    <s v="A739TP"/>
    <s v="7ZH,UWF"/>
    <s v="Red/Small"/>
    <x v="3"/>
    <n v="219.762"/>
    <n v="2.0027397260273974"/>
    <x v="0"/>
    <n v="208.7739"/>
    <n v="197.78579999999999"/>
    <n v="175.80960000000002"/>
    <n v="126.9736"/>
    <n v="58.603200000000001"/>
  </r>
  <r>
    <s v="HTMSA81L"/>
    <x v="2"/>
    <x v="0"/>
    <s v="Product_01ALE"/>
    <n v="317.92"/>
    <n v="10"/>
    <x v="1"/>
    <s v="17x14x13 cm"/>
    <d v="2023-07-30T00:00:00"/>
    <d v="2026-01-01T00:00:00"/>
    <s v="19V2UC"/>
    <s v="5LQ,ZQC"/>
    <s v="Red/Small"/>
    <x v="3"/>
    <n v="286.12800000000004"/>
    <n v="2.4273972602739726"/>
    <x v="0"/>
    <n v="271.82160000000005"/>
    <n v="257.51520000000005"/>
    <n v="228.90240000000006"/>
    <n v="165.31840000000003"/>
    <n v="76.300799999999995"/>
  </r>
  <r>
    <s v="JXE4W3M7"/>
    <x v="3"/>
    <x v="0"/>
    <s v="Product_9ELQP"/>
    <n v="103.83"/>
    <n v="13"/>
    <x v="1"/>
    <s v="8x19x16 cm"/>
    <d v="2023-03-15T00:00:00"/>
    <d v="2024-01-01T00:00:00"/>
    <s v="Z55UQ6"/>
    <s v="JCZ,NUD"/>
    <s v="Blue/Medium"/>
    <x v="1"/>
    <n v="93.447000000000003"/>
    <n v="0.8"/>
    <x v="1"/>
    <n v="88.774649999999994"/>
    <n v="84.1023"/>
    <n v="74.757600000000011"/>
    <n v="53.991599999999998"/>
    <n v="24.9192"/>
  </r>
  <r>
    <s v="2W8D680P"/>
    <x v="3"/>
    <x v="0"/>
    <s v="Product_O1BMO"/>
    <n v="380.86"/>
    <n v="54"/>
    <x v="1"/>
    <s v="5x7x18 cm"/>
    <d v="2023-01-01T00:00:00"/>
    <d v="2024-01-01T00:00:00"/>
    <s v="EILWKV"/>
    <s v="AW2,IIW"/>
    <s v="Green/Large"/>
    <x v="4"/>
    <n v="342.774"/>
    <n v="1"/>
    <x v="1"/>
    <n v="325.63529999999997"/>
    <n v="308.4966"/>
    <n v="274.2192"/>
    <n v="198.0472"/>
    <n v="91.406400000000005"/>
  </r>
  <r>
    <s v="4HEFLW03"/>
    <x v="3"/>
    <x v="0"/>
    <s v="Product_URTLP"/>
    <n v="80.180000000000007"/>
    <n v="40"/>
    <x v="2"/>
    <s v="9x9x5 cm"/>
    <d v="2023-07-30T00:00:00"/>
    <d v="2024-01-01T00:00:00"/>
    <s v="5WVSXQ"/>
    <s v="WT5,LJE"/>
    <s v="Red/Small"/>
    <x v="1"/>
    <n v="72.162000000000006"/>
    <n v="0.42465753424657532"/>
    <x v="1"/>
    <n v="68.553899999999999"/>
    <n v="64.945800000000006"/>
    <n v="57.729600000000005"/>
    <n v="41.693600000000004"/>
    <n v="19.243200000000002"/>
  </r>
  <r>
    <s v="BTV73C13"/>
    <x v="0"/>
    <x v="0"/>
    <s v="Product_B0ZDT"/>
    <n v="407.76"/>
    <n v="71"/>
    <x v="0"/>
    <s v="10x13x12 cm"/>
    <d v="2023-01-01T00:00:00"/>
    <d v="2026-01-01T00:00:00"/>
    <s v="36X01E"/>
    <s v="LN8,WG0"/>
    <s v="Red/Small"/>
    <x v="2"/>
    <n v="366.98399999999998"/>
    <n v="3.0027397260273974"/>
    <x v="0"/>
    <n v="348.63479999999998"/>
    <n v="330.28559999999999"/>
    <n v="293.5872"/>
    <n v="212.0352"/>
    <n v="97.862399999999994"/>
  </r>
  <r>
    <s v="PVAUBBGJ"/>
    <x v="3"/>
    <x v="0"/>
    <s v="Product_UIK6U"/>
    <n v="445.94"/>
    <n v="67"/>
    <x v="1"/>
    <s v="17x11x17 cm"/>
    <d v="2023-07-30T00:00:00"/>
    <d v="2025-01-01T00:00:00"/>
    <s v="T0WMV0"/>
    <s v="9T7,EWY"/>
    <s v="Green/Large"/>
    <x v="4"/>
    <n v="401.346"/>
    <n v="1.4273972602739726"/>
    <x v="1"/>
    <n v="381.27869999999996"/>
    <n v="361.21140000000003"/>
    <n v="321.07680000000005"/>
    <n v="231.8888"/>
    <n v="107.0256"/>
  </r>
  <r>
    <s v="NR7TMT4A"/>
    <x v="0"/>
    <x v="0"/>
    <s v="Product_D4DNZ"/>
    <n v="35.5"/>
    <n v="7"/>
    <x v="2"/>
    <s v="11x7x17 cm"/>
    <d v="2023-03-15T00:00:00"/>
    <d v="2025-01-01T00:00:00"/>
    <s v="2DTY8E"/>
    <s v="0XW,4HR"/>
    <s v="Blue/Medium"/>
    <x v="0"/>
    <n v="31.95"/>
    <n v="1.8027397260273972"/>
    <x v="1"/>
    <n v="30.352499999999999"/>
    <n v="28.754999999999999"/>
    <n v="25.560000000000002"/>
    <n v="18.46"/>
    <n v="8.52"/>
  </r>
  <r>
    <s v="WXZVVUCD"/>
    <x v="3"/>
    <x v="0"/>
    <s v="Product_IE2UV"/>
    <n v="170.52"/>
    <n v="48"/>
    <x v="2"/>
    <s v="10x19x11 cm"/>
    <d v="2023-03-15T00:00:00"/>
    <d v="2024-01-01T00:00:00"/>
    <s v="KCOPDC"/>
    <s v="LTN,WO0"/>
    <s v="Red/Small"/>
    <x v="2"/>
    <n v="153.46800000000002"/>
    <n v="0.8"/>
    <x v="1"/>
    <n v="145.7946"/>
    <n v="138.12120000000002"/>
    <n v="122.77440000000001"/>
    <n v="88.670400000000015"/>
    <n v="40.924799999999998"/>
  </r>
  <r>
    <s v="GV2YX3RD"/>
    <x v="2"/>
    <x v="0"/>
    <s v="Product_8GDOH"/>
    <n v="343.81"/>
    <n v="20"/>
    <x v="2"/>
    <s v="14x6x9 cm"/>
    <d v="2023-03-15T00:00:00"/>
    <d v="2024-01-01T00:00:00"/>
    <s v="S6C8JR"/>
    <s v="IVK,XI9"/>
    <s v="Blue/Medium"/>
    <x v="4"/>
    <n v="309.42899999999997"/>
    <n v="0.8"/>
    <x v="1"/>
    <n v="293.95754999999997"/>
    <n v="278.48609999999996"/>
    <n v="247.54319999999998"/>
    <n v="178.78120000000001"/>
    <n v="82.514399999999995"/>
  </r>
  <r>
    <s v="XOC49EKI"/>
    <x v="1"/>
    <x v="0"/>
    <s v="Product_CJDMU"/>
    <n v="10.69"/>
    <n v="80"/>
    <x v="0"/>
    <s v="7x17x16 cm"/>
    <d v="2023-07-30T00:00:00"/>
    <d v="2026-01-01T00:00:00"/>
    <s v="XRCYTN"/>
    <s v="8VG,7C5"/>
    <s v="Red/Small"/>
    <x v="1"/>
    <n v="9.6209999999999987"/>
    <n v="2.4273972602739726"/>
    <x v="1"/>
    <n v="9.1399499999999989"/>
    <n v="8.6588999999999992"/>
    <n v="7.6967999999999996"/>
    <n v="5.5587999999999997"/>
    <n v="2.5655999999999999"/>
  </r>
  <r>
    <s v="K7Q80QF3"/>
    <x v="3"/>
    <x v="0"/>
    <s v="Product_PEESP"/>
    <n v="266.08"/>
    <n v="25"/>
    <x v="1"/>
    <s v="7x16x18 cm"/>
    <d v="2023-01-01T00:00:00"/>
    <d v="2026-01-01T00:00:00"/>
    <s v="9WKBI2"/>
    <s v="DMW,VAX"/>
    <s v="Red/Small"/>
    <x v="0"/>
    <n v="239.47199999999998"/>
    <n v="3.0027397260273974"/>
    <x v="0"/>
    <n v="227.49839999999998"/>
    <n v="215.5248"/>
    <n v="191.57759999999999"/>
    <n v="138.36160000000001"/>
    <n v="63.859199999999987"/>
  </r>
  <r>
    <s v="YPE1CAQS"/>
    <x v="0"/>
    <x v="0"/>
    <s v="Product_Y8J6C"/>
    <n v="499.37"/>
    <n v="66"/>
    <x v="0"/>
    <s v="5x12x16 cm"/>
    <d v="2023-07-30T00:00:00"/>
    <d v="2026-01-01T00:00:00"/>
    <s v="BGG9KY"/>
    <s v="4HN,H8Z"/>
    <s v="Blue/Medium"/>
    <x v="2"/>
    <n v="449.43299999999999"/>
    <n v="2.4273972602739726"/>
    <x v="1"/>
    <n v="426.96134999999998"/>
    <n v="404.48970000000003"/>
    <n v="359.54640000000001"/>
    <n v="259.67240000000004"/>
    <n v="119.84879999999998"/>
  </r>
  <r>
    <s v="H3TXG9UC"/>
    <x v="1"/>
    <x v="0"/>
    <s v="Product_K467K"/>
    <n v="146.9"/>
    <n v="18"/>
    <x v="0"/>
    <s v="6x10x14 cm"/>
    <d v="2023-07-30T00:00:00"/>
    <d v="2024-01-01T00:00:00"/>
    <s v="JLYUJK"/>
    <s v="IAL,FTF"/>
    <s v="Red/Small"/>
    <x v="0"/>
    <n v="132.21"/>
    <n v="0.42465753424657532"/>
    <x v="1"/>
    <n v="125.59950000000001"/>
    <n v="118.989"/>
    <n v="105.76800000000001"/>
    <n v="76.388000000000005"/>
    <n v="35.256"/>
  </r>
  <r>
    <s v="09WNOZ3X"/>
    <x v="2"/>
    <x v="0"/>
    <s v="Product_KUVV1"/>
    <n v="238.99"/>
    <n v="48"/>
    <x v="0"/>
    <s v="19x8x10 cm"/>
    <d v="2023-03-15T00:00:00"/>
    <d v="2026-01-01T00:00:00"/>
    <s v="SH99IK"/>
    <s v="Q9Y,53Y"/>
    <s v="Red/Small"/>
    <x v="2"/>
    <n v="215.09100000000001"/>
    <n v="2.8027397260273972"/>
    <x v="1"/>
    <n v="204.33644999999999"/>
    <n v="193.58190000000002"/>
    <n v="172.07280000000003"/>
    <n v="124.27480000000001"/>
    <n v="57.357599999999998"/>
  </r>
  <r>
    <s v="A1CP9LE5"/>
    <x v="0"/>
    <x v="0"/>
    <s v="Product_9RAHE"/>
    <n v="298.37"/>
    <n v="28"/>
    <x v="0"/>
    <s v="7x20x15 cm"/>
    <d v="2023-07-30T00:00:00"/>
    <d v="2025-01-01T00:00:00"/>
    <s v="I04880"/>
    <s v="64Q,M1A"/>
    <s v="Red/Small"/>
    <x v="2"/>
    <n v="268.53300000000002"/>
    <n v="1.4273972602739726"/>
    <x v="1"/>
    <n v="255.10634999999999"/>
    <n v="241.67970000000003"/>
    <n v="214.82640000000004"/>
    <n v="155.1524"/>
    <n v="71.608800000000002"/>
  </r>
  <r>
    <s v="T9OYX3EL"/>
    <x v="3"/>
    <x v="0"/>
    <s v="Product_XRQQE"/>
    <n v="303.16000000000003"/>
    <n v="20"/>
    <x v="1"/>
    <s v="7x7x18 cm"/>
    <d v="2023-03-15T00:00:00"/>
    <d v="2025-01-01T00:00:00"/>
    <s v="DZJTY7"/>
    <s v="RPE,M5O"/>
    <s v="Blue/Medium"/>
    <x v="0"/>
    <n v="272.84400000000005"/>
    <n v="1.8027397260273972"/>
    <x v="0"/>
    <n v="259.20180000000005"/>
    <n v="245.55960000000005"/>
    <n v="218.27520000000004"/>
    <n v="157.64320000000001"/>
    <n v="72.758400000000009"/>
  </r>
  <r>
    <s v="VTRK7EMZ"/>
    <x v="2"/>
    <x v="0"/>
    <s v="Product_F95MG"/>
    <n v="21.24"/>
    <n v="25"/>
    <x v="1"/>
    <s v="12x20x12 cm"/>
    <d v="2023-03-15T00:00:00"/>
    <d v="2026-01-01T00:00:00"/>
    <s v="QMERI5"/>
    <s v="BRR,FC1"/>
    <s v="Green/Large"/>
    <x v="0"/>
    <n v="19.116"/>
    <n v="2.8027397260273972"/>
    <x v="0"/>
    <n v="18.1602"/>
    <n v="17.2044"/>
    <n v="15.2928"/>
    <n v="11.0448"/>
    <n v="5.097599999999999"/>
  </r>
  <r>
    <s v="HEHJ1L4C"/>
    <x v="1"/>
    <x v="0"/>
    <s v="Product_HX0HG"/>
    <n v="491.39"/>
    <n v="8"/>
    <x v="2"/>
    <s v="17x9x7 cm"/>
    <d v="2023-01-01T00:00:00"/>
    <d v="2026-01-01T00:00:00"/>
    <s v="4I9WRO"/>
    <s v="WVA,J2U"/>
    <s v="Red/Small"/>
    <x v="2"/>
    <n v="442.25099999999998"/>
    <n v="3.0027397260273974"/>
    <x v="0"/>
    <n v="420.13844999999998"/>
    <n v="398.02589999999998"/>
    <n v="353.80079999999998"/>
    <n v="255.52279999999999"/>
    <n v="117.9336"/>
  </r>
  <r>
    <s v="WYQWHDRR"/>
    <x v="1"/>
    <x v="0"/>
    <s v="Product_3JHX2"/>
    <n v="324.89999999999998"/>
    <n v="13"/>
    <x v="1"/>
    <s v="8x17x11 cm"/>
    <d v="2023-01-01T00:00:00"/>
    <d v="2025-01-01T00:00:00"/>
    <s v="2ZTBUB"/>
    <s v="T9G,LQ4"/>
    <s v="Blue/Medium"/>
    <x v="1"/>
    <n v="292.40999999999997"/>
    <n v="2.0027397260273974"/>
    <x v="1"/>
    <n v="277.78949999999998"/>
    <n v="263.16899999999998"/>
    <n v="233.928"/>
    <n v="168.94800000000001"/>
    <n v="77.975999999999985"/>
  </r>
  <r>
    <s v="J5P2XV51"/>
    <x v="3"/>
    <x v="0"/>
    <s v="Product_NAOEP"/>
    <n v="133.34"/>
    <n v="66"/>
    <x v="2"/>
    <s v="5x11x17 cm"/>
    <d v="2023-03-15T00:00:00"/>
    <d v="2026-01-01T00:00:00"/>
    <s v="I3OYS5"/>
    <s v="874,80B"/>
    <s v="Red/Small"/>
    <x v="2"/>
    <n v="120.006"/>
    <n v="2.8027397260273972"/>
    <x v="1"/>
    <n v="114.00569999999999"/>
    <n v="108.00540000000001"/>
    <n v="96.004800000000003"/>
    <n v="69.336800000000011"/>
    <n v="32.001599999999996"/>
  </r>
  <r>
    <s v="H2SR5NJV"/>
    <x v="0"/>
    <x v="0"/>
    <s v="Product_PCWSD"/>
    <n v="374.17"/>
    <n v="8"/>
    <x v="2"/>
    <s v="14x15x13 cm"/>
    <d v="2023-01-01T00:00:00"/>
    <d v="2025-01-01T00:00:00"/>
    <s v="BT7QC8"/>
    <s v="O3J,RRA"/>
    <s v="Red/Small"/>
    <x v="3"/>
    <n v="336.75300000000004"/>
    <n v="2.0027397260273974"/>
    <x v="1"/>
    <n v="319.91535000000005"/>
    <n v="303.07770000000005"/>
    <n v="269.40240000000006"/>
    <n v="194.56840000000003"/>
    <n v="89.800799999999995"/>
  </r>
  <r>
    <s v="77X6CI1L"/>
    <x v="1"/>
    <x v="0"/>
    <s v="Product_C488Z"/>
    <n v="307.52"/>
    <n v="35"/>
    <x v="2"/>
    <s v="9x9x11 cm"/>
    <d v="2023-03-15T00:00:00"/>
    <d v="2026-01-01T00:00:00"/>
    <s v="ML9O1H"/>
    <s v="VBY,9JL"/>
    <s v="Red/Small"/>
    <x v="2"/>
    <n v="276.76799999999997"/>
    <n v="2.8027397260273972"/>
    <x v="0"/>
    <n v="262.92959999999994"/>
    <n v="249.09119999999999"/>
    <n v="221.4144"/>
    <n v="159.91040000000001"/>
    <n v="73.804799999999986"/>
  </r>
  <r>
    <s v="VM5AY1PL"/>
    <x v="2"/>
    <x v="0"/>
    <s v="Product_H7NHH"/>
    <n v="396.02"/>
    <n v="42"/>
    <x v="2"/>
    <s v="15x5x17 cm"/>
    <d v="2023-03-15T00:00:00"/>
    <d v="2025-01-01T00:00:00"/>
    <s v="IK8XV0"/>
    <s v="VYJ,636"/>
    <s v="Green/Large"/>
    <x v="3"/>
    <n v="356.41800000000001"/>
    <n v="1.8027397260273972"/>
    <x v="1"/>
    <n v="338.59710000000001"/>
    <n v="320.77620000000002"/>
    <n v="285.13440000000003"/>
    <n v="205.93039999999999"/>
    <n v="95.044799999999995"/>
  </r>
  <r>
    <s v="H5OUQQ2Q"/>
    <x v="3"/>
    <x v="0"/>
    <s v="Product_AKSNI"/>
    <n v="225.47"/>
    <n v="96"/>
    <x v="0"/>
    <s v="17x19x20 cm"/>
    <d v="2023-03-15T00:00:00"/>
    <d v="2024-01-01T00:00:00"/>
    <s v="MK8K5Y"/>
    <s v="HW7,XYF"/>
    <s v="Green/Large"/>
    <x v="1"/>
    <n v="202.923"/>
    <n v="0.8"/>
    <x v="1"/>
    <n v="192.77685"/>
    <n v="182.63070000000002"/>
    <n v="162.33840000000001"/>
    <n v="117.2444"/>
    <n v="54.1128"/>
  </r>
  <r>
    <s v="PBBSYRSI"/>
    <x v="0"/>
    <x v="0"/>
    <s v="Product_VX1V5"/>
    <n v="439.3"/>
    <n v="62"/>
    <x v="1"/>
    <s v="7x8x19 cm"/>
    <d v="2023-01-01T00:00:00"/>
    <d v="2025-01-01T00:00:00"/>
    <s v="WTF2R5"/>
    <s v="TMF,8ON"/>
    <s v="Red/Small"/>
    <x v="0"/>
    <n v="395.37"/>
    <n v="2.0027397260273974"/>
    <x v="1"/>
    <n v="375.60149999999999"/>
    <n v="355.83300000000003"/>
    <n v="316.29600000000005"/>
    <n v="228.43600000000001"/>
    <n v="105.432"/>
  </r>
  <r>
    <s v="ODT5F2N1"/>
    <x v="0"/>
    <x v="0"/>
    <s v="Product_60EHQ"/>
    <n v="191.54"/>
    <n v="92"/>
    <x v="0"/>
    <s v="10x11x8 cm"/>
    <d v="2023-03-15T00:00:00"/>
    <d v="2024-01-01T00:00:00"/>
    <s v="6E0J1N"/>
    <s v="8RE,FGY"/>
    <s v="Blue/Medium"/>
    <x v="3"/>
    <n v="172.386"/>
    <n v="0.8"/>
    <x v="1"/>
    <n v="163.76669999999999"/>
    <n v="155.1474"/>
    <n v="137.90880000000001"/>
    <n v="99.600799999999992"/>
    <n v="45.9696"/>
  </r>
  <r>
    <s v="5VPAHC1M"/>
    <x v="0"/>
    <x v="0"/>
    <s v="Product_RY0R9"/>
    <n v="219.57"/>
    <n v="34"/>
    <x v="2"/>
    <s v="12x6x5 cm"/>
    <d v="2023-01-01T00:00:00"/>
    <d v="2026-01-01T00:00:00"/>
    <s v="RNQRMC"/>
    <s v="LJA,HUJ"/>
    <s v="Blue/Medium"/>
    <x v="3"/>
    <n v="197.613"/>
    <n v="3.0027397260273974"/>
    <x v="0"/>
    <n v="187.73235"/>
    <n v="177.85169999999999"/>
    <n v="158.09040000000002"/>
    <n v="114.1764"/>
    <n v="52.696799999999996"/>
  </r>
  <r>
    <s v="Y746H3SK"/>
    <x v="1"/>
    <x v="0"/>
    <s v="Product_AWNTR"/>
    <n v="494.74"/>
    <n v="62"/>
    <x v="0"/>
    <s v="11x10x10 cm"/>
    <d v="2023-07-30T00:00:00"/>
    <d v="2026-01-01T00:00:00"/>
    <s v="LBLVLA"/>
    <s v="OKA,IJ1"/>
    <s v="Green/Large"/>
    <x v="4"/>
    <n v="445.26600000000002"/>
    <n v="2.4273972602739726"/>
    <x v="0"/>
    <n v="423.0027"/>
    <n v="400.73940000000005"/>
    <n v="356.21280000000002"/>
    <n v="257.26480000000004"/>
    <n v="118.73759999999999"/>
  </r>
  <r>
    <s v="L1CS47I7"/>
    <x v="1"/>
    <x v="0"/>
    <s v="Product_0PH5H"/>
    <n v="251.24"/>
    <n v="22"/>
    <x v="2"/>
    <s v="7x16x16 cm"/>
    <d v="2023-03-15T00:00:00"/>
    <d v="2026-01-01T00:00:00"/>
    <s v="OKJA76"/>
    <s v="PTX,TPY"/>
    <s v="Red/Small"/>
    <x v="3"/>
    <n v="226.11600000000001"/>
    <n v="2.8027397260273972"/>
    <x v="1"/>
    <n v="214.81020000000001"/>
    <n v="203.5044"/>
    <n v="180.89280000000002"/>
    <n v="130.6448"/>
    <n v="60.297600000000003"/>
  </r>
  <r>
    <s v="27RD1OU4"/>
    <x v="0"/>
    <x v="0"/>
    <s v="Product_OSX50"/>
    <n v="69.88"/>
    <n v="18"/>
    <x v="2"/>
    <s v="9x11x11 cm"/>
    <d v="2023-03-15T00:00:00"/>
    <d v="2024-01-01T00:00:00"/>
    <s v="NTRIYE"/>
    <s v="PQY,A9O"/>
    <s v="Green/Large"/>
    <x v="1"/>
    <n v="62.891999999999996"/>
    <n v="0.8"/>
    <x v="1"/>
    <n v="59.747399999999992"/>
    <n v="56.602799999999995"/>
    <n v="50.313600000000001"/>
    <n v="36.337600000000002"/>
    <n v="16.771199999999997"/>
  </r>
  <r>
    <s v="YVZDGE31"/>
    <x v="3"/>
    <x v="0"/>
    <s v="Product_JOU23"/>
    <n v="415.9"/>
    <n v="25"/>
    <x v="0"/>
    <s v="12x20x15 cm"/>
    <d v="2023-07-30T00:00:00"/>
    <d v="2026-01-01T00:00:00"/>
    <s v="TA8Y25"/>
    <s v="BCC,C46"/>
    <s v="Red/Small"/>
    <x v="1"/>
    <n v="374.30999999999995"/>
    <n v="2.4273972602739726"/>
    <x v="0"/>
    <n v="355.59449999999993"/>
    <n v="336.87899999999996"/>
    <n v="299.44799999999998"/>
    <n v="216.268"/>
    <n v="99.815999999999988"/>
  </r>
  <r>
    <s v="R55MKOLD"/>
    <x v="2"/>
    <x v="0"/>
    <s v="Product_HR0WH"/>
    <n v="488.64"/>
    <n v="53"/>
    <x v="2"/>
    <s v="16x8x8 cm"/>
    <d v="2023-03-15T00:00:00"/>
    <d v="2025-01-01T00:00:00"/>
    <s v="BA4VCM"/>
    <s v="4J7,K8U"/>
    <s v="Blue/Medium"/>
    <x v="4"/>
    <n v="439.77599999999995"/>
    <n v="1.8027397260273972"/>
    <x v="0"/>
    <n v="417.78719999999993"/>
    <n v="395.79839999999996"/>
    <n v="351.82079999999996"/>
    <n v="254.09280000000001"/>
    <n v="117.27359999999999"/>
  </r>
  <r>
    <s v="1BS43VBQ"/>
    <x v="3"/>
    <x v="0"/>
    <s v="Product_L7XOQ"/>
    <n v="34.700000000000003"/>
    <n v="72"/>
    <x v="0"/>
    <s v="5x9x6 cm"/>
    <d v="2023-03-15T00:00:00"/>
    <d v="2026-01-01T00:00:00"/>
    <s v="CPBPQQ"/>
    <s v="DQD,ANQ"/>
    <s v="Green/Large"/>
    <x v="0"/>
    <n v="31.230000000000004"/>
    <n v="2.8027397260273972"/>
    <x v="0"/>
    <n v="29.668500000000002"/>
    <n v="28.107000000000003"/>
    <n v="24.984000000000005"/>
    <n v="18.044"/>
    <n v="8.3280000000000012"/>
  </r>
  <r>
    <s v="ZSYGZXT5"/>
    <x v="3"/>
    <x v="0"/>
    <s v="Product_56LST"/>
    <n v="393.02"/>
    <n v="38"/>
    <x v="1"/>
    <s v="9x12x20 cm"/>
    <d v="2023-07-30T00:00:00"/>
    <d v="2026-01-01T00:00:00"/>
    <s v="QAEWIU"/>
    <s v="9VI,X54"/>
    <s v="Green/Large"/>
    <x v="4"/>
    <n v="353.71799999999996"/>
    <n v="2.4273972602739726"/>
    <x v="0"/>
    <n v="336.03209999999996"/>
    <n v="318.34619999999995"/>
    <n v="282.9744"/>
    <n v="204.37039999999999"/>
    <n v="94.324799999999996"/>
  </r>
  <r>
    <s v="JD2HTPAC"/>
    <x v="3"/>
    <x v="0"/>
    <s v="Product_UKZMD"/>
    <n v="240.65"/>
    <n v="53"/>
    <x v="0"/>
    <s v="13x11x17 cm"/>
    <d v="2023-03-15T00:00:00"/>
    <d v="2025-01-01T00:00:00"/>
    <s v="ZISC1L"/>
    <s v="RYF,1LG"/>
    <s v="Green/Large"/>
    <x v="2"/>
    <n v="216.58500000000001"/>
    <n v="1.8027397260273972"/>
    <x v="0"/>
    <n v="205.75575000000001"/>
    <n v="194.9265"/>
    <n v="173.26800000000003"/>
    <n v="125.13800000000001"/>
    <n v="57.756"/>
  </r>
  <r>
    <s v="ODY328HA"/>
    <x v="2"/>
    <x v="0"/>
    <s v="Product_C7ES6"/>
    <n v="65.44"/>
    <n v="13"/>
    <x v="2"/>
    <s v="20x18x12 cm"/>
    <d v="2023-07-30T00:00:00"/>
    <d v="2024-01-01T00:00:00"/>
    <s v="2I4QP0"/>
    <s v="M9X,BQI"/>
    <s v="Red/Small"/>
    <x v="3"/>
    <n v="58.896000000000001"/>
    <n v="0.42465753424657532"/>
    <x v="1"/>
    <n v="55.9512"/>
    <n v="53.006399999999999"/>
    <n v="47.116800000000005"/>
    <n v="34.028799999999997"/>
    <n v="15.7056"/>
  </r>
  <r>
    <s v="16F6SLOQ"/>
    <x v="3"/>
    <x v="0"/>
    <s v="Product_E9WCA"/>
    <n v="475.67"/>
    <n v="29"/>
    <x v="2"/>
    <s v="18x14x17 cm"/>
    <d v="2023-03-15T00:00:00"/>
    <d v="2026-01-01T00:00:00"/>
    <s v="GTSHPW"/>
    <s v="CN3,36Y"/>
    <s v="Blue/Medium"/>
    <x v="0"/>
    <n v="428.10300000000001"/>
    <n v="2.8027397260273972"/>
    <x v="0"/>
    <n v="406.69785000000002"/>
    <n v="385.29270000000002"/>
    <n v="342.48240000000004"/>
    <n v="247.34840000000003"/>
    <n v="114.16079999999999"/>
  </r>
  <r>
    <s v="5SHSRNGP"/>
    <x v="0"/>
    <x v="0"/>
    <s v="Product_SIVNK"/>
    <n v="212.01"/>
    <n v="83"/>
    <x v="0"/>
    <s v="14x7x15 cm"/>
    <d v="2023-01-01T00:00:00"/>
    <d v="2024-01-01T00:00:00"/>
    <s v="L6MQ3B"/>
    <s v="DWC,0MA"/>
    <s v="Green/Large"/>
    <x v="1"/>
    <n v="190.809"/>
    <n v="1"/>
    <x v="1"/>
    <n v="181.26854999999998"/>
    <n v="171.72810000000001"/>
    <n v="152.6472"/>
    <n v="110.2452"/>
    <n v="50.882399999999997"/>
  </r>
  <r>
    <s v="FPHIQNM5"/>
    <x v="2"/>
    <x v="0"/>
    <s v="Product_1CIWG"/>
    <n v="147.44999999999999"/>
    <n v="18"/>
    <x v="2"/>
    <s v="13x18x19 cm"/>
    <d v="2023-07-30T00:00:00"/>
    <d v="2024-01-01T00:00:00"/>
    <s v="A8RRYL"/>
    <s v="PSU,JFF"/>
    <s v="Green/Large"/>
    <x v="2"/>
    <n v="132.70499999999998"/>
    <n v="0.42465753424657532"/>
    <x v="1"/>
    <n v="126.06974999999998"/>
    <n v="119.43449999999999"/>
    <n v="106.16399999999999"/>
    <n v="76.673999999999992"/>
    <n v="35.387999999999998"/>
  </r>
  <r>
    <s v="00OD9LI1"/>
    <x v="0"/>
    <x v="0"/>
    <s v="Product_4FE01"/>
    <n v="458.41"/>
    <n v="25"/>
    <x v="1"/>
    <s v="10x19x20 cm"/>
    <d v="2023-03-15T00:00:00"/>
    <d v="2024-01-01T00:00:00"/>
    <s v="G0R7FE"/>
    <s v="UZ8,19M"/>
    <s v="Green/Large"/>
    <x v="4"/>
    <n v="412.56900000000002"/>
    <n v="0.8"/>
    <x v="1"/>
    <n v="391.94054999999997"/>
    <n v="371.31210000000004"/>
    <n v="330.05520000000001"/>
    <n v="238.37320000000003"/>
    <n v="110.0184"/>
  </r>
  <r>
    <s v="DEW62IJV"/>
    <x v="1"/>
    <x v="0"/>
    <s v="Product_C5W76"/>
    <n v="486.46"/>
    <n v="71"/>
    <x v="0"/>
    <s v="9x13x12 cm"/>
    <d v="2023-03-15T00:00:00"/>
    <d v="2024-01-01T00:00:00"/>
    <s v="PO5ZIX"/>
    <s v="ORT,GXG"/>
    <s v="Green/Large"/>
    <x v="4"/>
    <n v="437.81399999999996"/>
    <n v="0.8"/>
    <x v="1"/>
    <n v="415.92329999999993"/>
    <n v="394.0326"/>
    <n v="350.25119999999998"/>
    <n v="252.95920000000001"/>
    <n v="116.75039999999998"/>
  </r>
  <r>
    <s v="S48TDWZC"/>
    <x v="0"/>
    <x v="0"/>
    <s v="Product_1NFLE"/>
    <n v="466.18"/>
    <n v="48"/>
    <x v="0"/>
    <s v="19x14x12 cm"/>
    <d v="2023-07-30T00:00:00"/>
    <d v="2025-01-01T00:00:00"/>
    <s v="NYSMHD"/>
    <s v="MMG,W7W"/>
    <s v="Blue/Medium"/>
    <x v="2"/>
    <n v="419.56200000000001"/>
    <n v="1.4273972602739726"/>
    <x v="0"/>
    <n v="398.58389999999997"/>
    <n v="377.60580000000004"/>
    <n v="335.64960000000002"/>
    <n v="242.4136"/>
    <n v="111.8832"/>
  </r>
  <r>
    <s v="8547SU4J"/>
    <x v="2"/>
    <x v="0"/>
    <s v="Product_QWY0V"/>
    <n v="56.41"/>
    <n v="90"/>
    <x v="2"/>
    <s v="10x6x9 cm"/>
    <d v="2023-03-15T00:00:00"/>
    <d v="2024-01-01T00:00:00"/>
    <s v="8WOFR0"/>
    <s v="1ZK,LYX"/>
    <s v="Blue/Medium"/>
    <x v="3"/>
    <n v="50.768999999999998"/>
    <n v="0.8"/>
    <x v="1"/>
    <n v="48.230549999999994"/>
    <n v="45.692099999999996"/>
    <n v="40.615200000000002"/>
    <n v="29.333199999999998"/>
    <n v="13.538399999999999"/>
  </r>
  <r>
    <s v="27U94DMG"/>
    <x v="3"/>
    <x v="0"/>
    <s v="Product_2K79E"/>
    <n v="374.24"/>
    <n v="33"/>
    <x v="0"/>
    <s v="15x20x20 cm"/>
    <d v="2023-01-01T00:00:00"/>
    <d v="2025-01-01T00:00:00"/>
    <s v="AXF2WD"/>
    <s v="Q5R,KR5"/>
    <s v="Red/Small"/>
    <x v="3"/>
    <n v="336.81600000000003"/>
    <n v="2.0027397260273974"/>
    <x v="1"/>
    <n v="319.97520000000003"/>
    <n v="303.13440000000003"/>
    <n v="269.45280000000002"/>
    <n v="194.60480000000001"/>
    <n v="89.817599999999999"/>
  </r>
  <r>
    <s v="VK493FYQ"/>
    <x v="0"/>
    <x v="0"/>
    <s v="Product_E4SCL"/>
    <n v="468.25"/>
    <n v="90"/>
    <x v="2"/>
    <s v="10x6x18 cm"/>
    <d v="2023-03-15T00:00:00"/>
    <d v="2025-01-01T00:00:00"/>
    <s v="TYOQB4"/>
    <s v="QWA,XL2"/>
    <s v="Blue/Medium"/>
    <x v="3"/>
    <n v="421.42500000000001"/>
    <n v="1.8027397260273972"/>
    <x v="0"/>
    <n v="400.35374999999999"/>
    <n v="379.28250000000003"/>
    <n v="337.14000000000004"/>
    <n v="243.49"/>
    <n v="112.38"/>
  </r>
  <r>
    <s v="YTNFD6EG"/>
    <x v="0"/>
    <x v="0"/>
    <s v="Product_0CHJU"/>
    <n v="18.149999999999999"/>
    <n v="94"/>
    <x v="2"/>
    <s v="20x20x10 cm"/>
    <d v="2023-01-01T00:00:00"/>
    <d v="2026-01-01T00:00:00"/>
    <s v="HQCNTY"/>
    <s v="1ID,SNU"/>
    <s v="Blue/Medium"/>
    <x v="2"/>
    <n v="16.334999999999997"/>
    <n v="3.0027397260273974"/>
    <x v="0"/>
    <n v="15.518249999999997"/>
    <n v="14.701499999999998"/>
    <n v="13.067999999999998"/>
    <n v="9.4379999999999988"/>
    <n v="4.3559999999999999"/>
  </r>
  <r>
    <s v="FNF5QAFQ"/>
    <x v="0"/>
    <x v="0"/>
    <s v="Product_H4NWQ"/>
    <n v="442.44"/>
    <n v="39"/>
    <x v="1"/>
    <s v="20x15x16 cm"/>
    <d v="2023-01-01T00:00:00"/>
    <d v="2024-01-01T00:00:00"/>
    <s v="OOYTQT"/>
    <s v="6SJ,HPU"/>
    <s v="Green/Large"/>
    <x v="2"/>
    <n v="398.19600000000003"/>
    <n v="1"/>
    <x v="1"/>
    <n v="378.28620000000001"/>
    <n v="358.37640000000005"/>
    <n v="318.55680000000007"/>
    <n v="230.06880000000001"/>
    <n v="106.18559999999999"/>
  </r>
  <r>
    <s v="34A53SEU"/>
    <x v="2"/>
    <x v="0"/>
    <s v="Product_NQ482"/>
    <n v="286.99"/>
    <n v="32"/>
    <x v="1"/>
    <s v="9x9x13 cm"/>
    <d v="2023-03-15T00:00:00"/>
    <d v="2026-01-01T00:00:00"/>
    <s v="BZZ9ND"/>
    <s v="4ZW,XNV"/>
    <s v="Red/Small"/>
    <x v="3"/>
    <n v="258.291"/>
    <n v="2.8027397260273972"/>
    <x v="0"/>
    <n v="245.37644999999998"/>
    <n v="232.46190000000001"/>
    <n v="206.6328"/>
    <n v="149.23480000000001"/>
    <n v="68.877600000000001"/>
  </r>
  <r>
    <s v="63QVHW7C"/>
    <x v="2"/>
    <x v="0"/>
    <s v="Product_LVK89"/>
    <n v="462.06"/>
    <n v="94"/>
    <x v="0"/>
    <s v="8x13x19 cm"/>
    <d v="2023-01-01T00:00:00"/>
    <d v="2026-01-01T00:00:00"/>
    <s v="WLOU7U"/>
    <s v="I9I,8ZL"/>
    <s v="Green/Large"/>
    <x v="3"/>
    <n v="415.85399999999998"/>
    <n v="3.0027397260273974"/>
    <x v="0"/>
    <n v="395.06129999999996"/>
    <n v="374.26859999999999"/>
    <n v="332.6832"/>
    <n v="240.27120000000002"/>
    <n v="110.89439999999999"/>
  </r>
  <r>
    <s v="LUQ9KHLN"/>
    <x v="3"/>
    <x v="0"/>
    <s v="Product_SL83R"/>
    <n v="208.68"/>
    <n v="49"/>
    <x v="1"/>
    <s v="8x20x14 cm"/>
    <d v="2023-01-01T00:00:00"/>
    <d v="2024-01-01T00:00:00"/>
    <s v="7IW08F"/>
    <s v="WA0,7BA"/>
    <s v="Green/Large"/>
    <x v="3"/>
    <n v="187.81200000000001"/>
    <n v="1"/>
    <x v="1"/>
    <n v="178.42140000000001"/>
    <n v="169.03080000000003"/>
    <n v="150.24960000000002"/>
    <n v="108.51360000000001"/>
    <n v="50.083199999999998"/>
  </r>
  <r>
    <s v="6PG301HF"/>
    <x v="0"/>
    <x v="0"/>
    <s v="Product_ALCEJ"/>
    <n v="162.56"/>
    <n v="51"/>
    <x v="0"/>
    <s v="11x17x18 cm"/>
    <d v="2023-07-30T00:00:00"/>
    <d v="2025-01-01T00:00:00"/>
    <s v="TL3EV3"/>
    <s v="O1W,F5I"/>
    <s v="Blue/Medium"/>
    <x v="3"/>
    <n v="146.304"/>
    <n v="1.4273972602739726"/>
    <x v="1"/>
    <n v="138.9888"/>
    <n v="131.67359999999999"/>
    <n v="117.04320000000001"/>
    <n v="84.531199999999998"/>
    <n v="39.014400000000002"/>
  </r>
  <r>
    <s v="MH57TOK7"/>
    <x v="0"/>
    <x v="0"/>
    <s v="Product_FW95E"/>
    <n v="389.55"/>
    <n v="39"/>
    <x v="2"/>
    <s v="17x15x9 cm"/>
    <d v="2023-01-01T00:00:00"/>
    <d v="2026-01-01T00:00:00"/>
    <s v="3B1N5B"/>
    <s v="JX3,ZFK"/>
    <s v="Blue/Medium"/>
    <x v="3"/>
    <n v="350.59500000000003"/>
    <n v="3.0027397260273974"/>
    <x v="1"/>
    <n v="333.06524999999999"/>
    <n v="315.53550000000001"/>
    <n v="280.47600000000006"/>
    <n v="202.566"/>
    <n v="93.492000000000004"/>
  </r>
  <r>
    <s v="JZSZ4FZI"/>
    <x v="1"/>
    <x v="0"/>
    <s v="Product_Z1YA3"/>
    <n v="158.65"/>
    <n v="67"/>
    <x v="0"/>
    <s v="8x7x20 cm"/>
    <d v="2023-01-01T00:00:00"/>
    <d v="2024-01-01T00:00:00"/>
    <s v="QB9R02"/>
    <s v="CSY,IAL"/>
    <s v="Green/Large"/>
    <x v="3"/>
    <n v="142.785"/>
    <n v="1"/>
    <x v="1"/>
    <n v="135.64574999999999"/>
    <n v="128.50649999999999"/>
    <n v="114.22800000000001"/>
    <n v="82.498000000000005"/>
    <n v="38.076000000000001"/>
  </r>
  <r>
    <s v="ZI4KCBLQ"/>
    <x v="1"/>
    <x v="0"/>
    <s v="Product_P39B3"/>
    <n v="66.17"/>
    <n v="49"/>
    <x v="0"/>
    <s v="15x8x15 cm"/>
    <d v="2023-01-01T00:00:00"/>
    <d v="2025-01-01T00:00:00"/>
    <s v="5FX2EH"/>
    <s v="YF1,XXV"/>
    <s v="Red/Small"/>
    <x v="0"/>
    <n v="59.552999999999997"/>
    <n v="2.0027397260273974"/>
    <x v="0"/>
    <n v="56.575349999999993"/>
    <n v="53.597699999999996"/>
    <n v="47.642400000000002"/>
    <n v="34.4084"/>
    <n v="15.880800000000001"/>
  </r>
  <r>
    <s v="6EW4NGZO"/>
    <x v="3"/>
    <x v="0"/>
    <s v="Product_V6KLM"/>
    <n v="141.08000000000001"/>
    <n v="2"/>
    <x v="1"/>
    <s v="16x10x7 cm"/>
    <d v="2023-03-15T00:00:00"/>
    <d v="2024-01-01T00:00:00"/>
    <s v="UDF3PH"/>
    <s v="Z2X,5HS"/>
    <s v="Blue/Medium"/>
    <x v="0"/>
    <n v="126.97200000000001"/>
    <n v="0.8"/>
    <x v="1"/>
    <n v="120.6234"/>
    <n v="114.27480000000001"/>
    <n v="101.57760000000002"/>
    <n v="73.36160000000001"/>
    <n v="33.859200000000001"/>
  </r>
  <r>
    <s v="Z20L07YX"/>
    <x v="0"/>
    <x v="0"/>
    <s v="Product_RH6PB"/>
    <n v="497.13"/>
    <n v="44"/>
    <x v="2"/>
    <s v="17x20x11 cm"/>
    <d v="2023-01-01T00:00:00"/>
    <d v="2025-01-01T00:00:00"/>
    <s v="1OXDDT"/>
    <s v="DJ9,P8A"/>
    <s v="Blue/Medium"/>
    <x v="2"/>
    <n v="447.41699999999997"/>
    <n v="2.0027397260273974"/>
    <x v="0"/>
    <n v="425.04614999999995"/>
    <n v="402.67529999999999"/>
    <n v="357.93360000000001"/>
    <n v="258.50760000000002"/>
    <n v="119.31119999999999"/>
  </r>
  <r>
    <s v="41MHNK5E"/>
    <x v="1"/>
    <x v="0"/>
    <s v="Product_1X9N1"/>
    <n v="183.99"/>
    <n v="71"/>
    <x v="2"/>
    <s v="19x8x15 cm"/>
    <d v="2023-03-15T00:00:00"/>
    <d v="2024-01-01T00:00:00"/>
    <s v="47PG7Q"/>
    <s v="37S,8AF"/>
    <s v="Red/Small"/>
    <x v="0"/>
    <n v="165.59100000000001"/>
    <n v="0.8"/>
    <x v="1"/>
    <n v="157.31145000000001"/>
    <n v="149.03190000000001"/>
    <n v="132.47280000000001"/>
    <n v="95.674800000000005"/>
    <n v="44.157600000000002"/>
  </r>
  <r>
    <s v="RL8D9OPL"/>
    <x v="1"/>
    <x v="0"/>
    <s v="Product_B6C1E"/>
    <n v="349.92"/>
    <n v="15"/>
    <x v="2"/>
    <s v="15x9x15 cm"/>
    <d v="2023-07-30T00:00:00"/>
    <d v="2025-01-01T00:00:00"/>
    <s v="1PVX8B"/>
    <s v="4AF,IJJ"/>
    <s v="Blue/Medium"/>
    <x v="2"/>
    <n v="314.928"/>
    <n v="1.4273972602739726"/>
    <x v="1"/>
    <n v="299.1816"/>
    <n v="283.43520000000001"/>
    <n v="251.94240000000002"/>
    <n v="181.95840000000001"/>
    <n v="83.980800000000002"/>
  </r>
  <r>
    <s v="CVX6DZO6"/>
    <x v="0"/>
    <x v="0"/>
    <s v="Product_629IV"/>
    <n v="152.4"/>
    <n v="43"/>
    <x v="1"/>
    <s v="8x12x19 cm"/>
    <d v="2023-07-30T00:00:00"/>
    <d v="2026-01-01T00:00:00"/>
    <s v="OHYOLJ"/>
    <s v="TJM,Z3A"/>
    <s v="Red/Small"/>
    <x v="2"/>
    <n v="137.16"/>
    <n v="2.4273972602739726"/>
    <x v="0"/>
    <n v="130.30199999999999"/>
    <n v="123.444"/>
    <n v="109.72800000000001"/>
    <n v="79.248000000000005"/>
    <n v="36.576000000000001"/>
  </r>
  <r>
    <s v="G417GRPA"/>
    <x v="0"/>
    <x v="0"/>
    <s v="Product_JNUUI"/>
    <n v="415.17"/>
    <n v="16"/>
    <x v="0"/>
    <s v="9x18x7 cm"/>
    <d v="2023-07-30T00:00:00"/>
    <d v="2026-01-01T00:00:00"/>
    <s v="SKRDZX"/>
    <s v="EVQ,OO3"/>
    <s v="Green/Large"/>
    <x v="4"/>
    <n v="373.65300000000002"/>
    <n v="2.4273972602739726"/>
    <x v="0"/>
    <n v="354.97035"/>
    <n v="336.28770000000003"/>
    <n v="298.92240000000004"/>
    <n v="215.88840000000002"/>
    <n v="99.640799999999999"/>
  </r>
  <r>
    <s v="X6UNIMUM"/>
    <x v="0"/>
    <x v="0"/>
    <s v="Product_ANA4O"/>
    <n v="459.32"/>
    <n v="95"/>
    <x v="1"/>
    <s v="8x19x5 cm"/>
    <d v="2023-03-15T00:00:00"/>
    <d v="2026-01-01T00:00:00"/>
    <s v="ZPBCDI"/>
    <s v="QGO,NM3"/>
    <s v="Green/Large"/>
    <x v="2"/>
    <n v="413.38799999999998"/>
    <n v="2.8027397260273972"/>
    <x v="0"/>
    <n v="392.71859999999998"/>
    <n v="372.04919999999998"/>
    <n v="330.71039999999999"/>
    <n v="238.84640000000002"/>
    <n v="110.23679999999999"/>
  </r>
  <r>
    <s v="AAR6CY49"/>
    <x v="1"/>
    <x v="0"/>
    <s v="Product_T3XX3"/>
    <n v="394.61"/>
    <n v="37"/>
    <x v="1"/>
    <s v="7x11x5 cm"/>
    <d v="2023-03-15T00:00:00"/>
    <d v="2024-01-01T00:00:00"/>
    <s v="2LGQ4Y"/>
    <s v="AY2,2G7"/>
    <s v="Blue/Medium"/>
    <x v="3"/>
    <n v="355.149"/>
    <n v="0.8"/>
    <x v="1"/>
    <n v="337.39155"/>
    <n v="319.63409999999999"/>
    <n v="284.11920000000003"/>
    <n v="205.19720000000001"/>
    <n v="94.706400000000002"/>
  </r>
  <r>
    <s v="F5CSYFSC"/>
    <x v="3"/>
    <x v="0"/>
    <s v="Product_7IVHO"/>
    <n v="219.67"/>
    <n v="32"/>
    <x v="1"/>
    <s v="16x18x9 cm"/>
    <d v="2023-03-15T00:00:00"/>
    <d v="2025-01-01T00:00:00"/>
    <s v="6MBM8F"/>
    <s v="SU9,R2A"/>
    <s v="Red/Small"/>
    <x v="3"/>
    <n v="197.70299999999997"/>
    <n v="1.8027397260273972"/>
    <x v="0"/>
    <n v="187.81784999999996"/>
    <n v="177.93269999999998"/>
    <n v="158.16239999999999"/>
    <n v="114.22839999999999"/>
    <n v="52.720799999999997"/>
  </r>
  <r>
    <s v="U5AHCR05"/>
    <x v="3"/>
    <x v="0"/>
    <s v="Product_JJZTQ"/>
    <n v="212.91"/>
    <n v="59"/>
    <x v="2"/>
    <s v="12x8x13 cm"/>
    <d v="2023-07-30T00:00:00"/>
    <d v="2024-01-01T00:00:00"/>
    <s v="47VDP3"/>
    <s v="XNF,G0B"/>
    <s v="Green/Large"/>
    <x v="1"/>
    <n v="191.619"/>
    <n v="0.42465753424657532"/>
    <x v="1"/>
    <n v="182.03805"/>
    <n v="172.4571"/>
    <n v="153.29519999999999"/>
    <n v="110.7132"/>
    <n v="51.098399999999998"/>
  </r>
  <r>
    <s v="LLSP4FLO"/>
    <x v="3"/>
    <x v="0"/>
    <s v="Product_6XLZZ"/>
    <n v="372.76"/>
    <n v="4"/>
    <x v="1"/>
    <s v="16x9x15 cm"/>
    <d v="2023-01-01T00:00:00"/>
    <d v="2025-01-01T00:00:00"/>
    <s v="TYOFND"/>
    <s v="ML3,Y0I"/>
    <s v="Green/Large"/>
    <x v="4"/>
    <n v="335.48399999999998"/>
    <n v="2.0027397260273974"/>
    <x v="1"/>
    <n v="318.70979999999997"/>
    <n v="301.93559999999997"/>
    <n v="268.38720000000001"/>
    <n v="193.83520000000001"/>
    <n v="89.462399999999988"/>
  </r>
  <r>
    <s v="97WU2LHK"/>
    <x v="1"/>
    <x v="0"/>
    <s v="Product_STBB0"/>
    <n v="402.85"/>
    <n v="12"/>
    <x v="0"/>
    <s v="13x10x13 cm"/>
    <d v="2023-07-30T00:00:00"/>
    <d v="2026-01-01T00:00:00"/>
    <s v="43969S"/>
    <s v="027,QLF"/>
    <s v="Blue/Medium"/>
    <x v="1"/>
    <n v="362.565"/>
    <n v="2.4273972602739726"/>
    <x v="0"/>
    <n v="344.43674999999996"/>
    <n v="326.30849999999998"/>
    <n v="290.05200000000002"/>
    <n v="209.48200000000003"/>
    <n v="96.683999999999997"/>
  </r>
  <r>
    <s v="54UJT8RR"/>
    <x v="2"/>
    <x v="0"/>
    <s v="Product_H81W1"/>
    <n v="161.18"/>
    <n v="96"/>
    <x v="2"/>
    <s v="15x5x11 cm"/>
    <d v="2023-03-15T00:00:00"/>
    <d v="2024-01-01T00:00:00"/>
    <s v="X1OEKS"/>
    <s v="4XK,PTT"/>
    <s v="Green/Large"/>
    <x v="3"/>
    <n v="145.06200000000001"/>
    <n v="0.8"/>
    <x v="1"/>
    <n v="137.80889999999999"/>
    <n v="130.5558"/>
    <n v="116.04960000000001"/>
    <n v="83.813600000000008"/>
    <n v="38.683199999999999"/>
  </r>
  <r>
    <s v="OW8D61ZO"/>
    <x v="2"/>
    <x v="0"/>
    <s v="Product_OTPVA"/>
    <n v="40.83"/>
    <n v="31"/>
    <x v="0"/>
    <s v="5x5x17 cm"/>
    <d v="2023-01-01T00:00:00"/>
    <d v="2025-01-01T00:00:00"/>
    <s v="ECSATU"/>
    <s v="XH4,EOB"/>
    <s v="Green/Large"/>
    <x v="2"/>
    <n v="36.747"/>
    <n v="2.0027397260273974"/>
    <x v="1"/>
    <n v="34.909649999999999"/>
    <n v="33.072299999999998"/>
    <n v="29.397600000000001"/>
    <n v="21.2316"/>
    <n v="9.799199999999999"/>
  </r>
  <r>
    <s v="6BMT2IAD"/>
    <x v="3"/>
    <x v="0"/>
    <s v="Product_SBZHO"/>
    <n v="76.209999999999994"/>
    <n v="59"/>
    <x v="1"/>
    <s v="17x20x5 cm"/>
    <d v="2023-03-15T00:00:00"/>
    <d v="2025-01-01T00:00:00"/>
    <s v="CL5RBR"/>
    <s v="RXA,BFT"/>
    <s v="Green/Large"/>
    <x v="3"/>
    <n v="68.588999999999999"/>
    <n v="1.8027397260273972"/>
    <x v="1"/>
    <n v="65.159549999999996"/>
    <n v="61.7301"/>
    <n v="54.871200000000002"/>
    <n v="39.629199999999997"/>
    <n v="18.290399999999998"/>
  </r>
  <r>
    <s v="U4AD2CIX"/>
    <x v="2"/>
    <x v="0"/>
    <s v="Product_E8E0U"/>
    <n v="274.7"/>
    <n v="69"/>
    <x v="0"/>
    <s v="20x10x20 cm"/>
    <d v="2023-03-15T00:00:00"/>
    <d v="2026-01-01T00:00:00"/>
    <s v="ULIQTS"/>
    <s v="0ND,7EA"/>
    <s v="Blue/Medium"/>
    <x v="1"/>
    <n v="247.23"/>
    <n v="2.8027397260273972"/>
    <x v="0"/>
    <n v="234.86849999999998"/>
    <n v="222.50700000000001"/>
    <n v="197.78399999999999"/>
    <n v="142.84399999999999"/>
    <n v="65.927999999999997"/>
  </r>
  <r>
    <s v="PPN9R07A"/>
    <x v="3"/>
    <x v="0"/>
    <s v="Product_I3X47"/>
    <n v="212.55"/>
    <n v="23"/>
    <x v="1"/>
    <s v="17x11x5 cm"/>
    <d v="2023-03-15T00:00:00"/>
    <d v="2024-01-01T00:00:00"/>
    <s v="0DFECL"/>
    <s v="C8D,ZHW"/>
    <s v="Red/Small"/>
    <x v="1"/>
    <n v="191.29500000000002"/>
    <n v="0.8"/>
    <x v="1"/>
    <n v="181.73025000000001"/>
    <n v="172.16550000000001"/>
    <n v="153.03600000000003"/>
    <n v="110.52600000000001"/>
    <n v="51.012"/>
  </r>
  <r>
    <s v="08QHAWYR"/>
    <x v="0"/>
    <x v="0"/>
    <s v="Product_IYW0L"/>
    <n v="228.67"/>
    <n v="24"/>
    <x v="2"/>
    <s v="17x19x5 cm"/>
    <d v="2023-07-30T00:00:00"/>
    <d v="2026-01-01T00:00:00"/>
    <s v="Y9MDRC"/>
    <s v="A1E,XI5"/>
    <s v="Red/Small"/>
    <x v="3"/>
    <n v="205.803"/>
    <n v="2.4273972602739726"/>
    <x v="0"/>
    <n v="195.51284999999999"/>
    <n v="185.2227"/>
    <n v="164.64240000000001"/>
    <n v="118.9084"/>
    <n v="54.880799999999994"/>
  </r>
  <r>
    <s v="JYK45DLH"/>
    <x v="0"/>
    <x v="0"/>
    <s v="Product_RY9MG"/>
    <n v="42.13"/>
    <n v="3"/>
    <x v="2"/>
    <s v="10x13x7 cm"/>
    <d v="2023-07-30T00:00:00"/>
    <d v="2025-01-01T00:00:00"/>
    <s v="9V4WQO"/>
    <s v="0E7,AI1"/>
    <s v="Blue/Medium"/>
    <x v="0"/>
    <n v="37.917000000000002"/>
    <n v="1.4273972602739726"/>
    <x v="1"/>
    <n v="36.021149999999999"/>
    <n v="34.125300000000003"/>
    <n v="30.333600000000004"/>
    <n v="21.907600000000002"/>
    <n v="10.1112"/>
  </r>
  <r>
    <s v="OTCYOH6U"/>
    <x v="3"/>
    <x v="0"/>
    <s v="Product_LN1SO"/>
    <n v="25.72"/>
    <n v="4"/>
    <x v="0"/>
    <s v="6x8x14 cm"/>
    <d v="2023-07-30T00:00:00"/>
    <d v="2024-01-01T00:00:00"/>
    <s v="LLZTXD"/>
    <s v="9LQ,OBZ"/>
    <s v="Blue/Medium"/>
    <x v="0"/>
    <n v="23.148"/>
    <n v="0.42465753424657532"/>
    <x v="1"/>
    <n v="21.990599999999997"/>
    <n v="20.833200000000001"/>
    <n v="18.5184"/>
    <n v="13.3744"/>
    <n v="6.1727999999999996"/>
  </r>
  <r>
    <s v="AVSL836Q"/>
    <x v="0"/>
    <x v="0"/>
    <s v="Product_B3CQ6"/>
    <n v="236.33"/>
    <n v="34"/>
    <x v="2"/>
    <s v="10x15x5 cm"/>
    <d v="2023-03-15T00:00:00"/>
    <d v="2025-01-01T00:00:00"/>
    <s v="0ZG8VB"/>
    <s v="CYR,UAZ"/>
    <s v="Green/Large"/>
    <x v="0"/>
    <n v="212.697"/>
    <n v="1.8027397260273972"/>
    <x v="0"/>
    <n v="202.06215"/>
    <n v="191.4273"/>
    <n v="170.1576"/>
    <n v="122.89160000000001"/>
    <n v="56.719200000000001"/>
  </r>
  <r>
    <s v="DI8OHNGD"/>
    <x v="0"/>
    <x v="0"/>
    <s v="Product_NHZNL"/>
    <n v="454.52"/>
    <n v="83"/>
    <x v="1"/>
    <s v="5x8x19 cm"/>
    <d v="2023-01-01T00:00:00"/>
    <d v="2026-01-01T00:00:00"/>
    <s v="LSPIGN"/>
    <s v="2SR,CXB"/>
    <s v="Red/Small"/>
    <x v="2"/>
    <n v="409.06799999999998"/>
    <n v="3.0027397260273974"/>
    <x v="0"/>
    <n v="388.61459999999994"/>
    <n v="368.16120000000001"/>
    <n v="327.25440000000003"/>
    <n v="236.35040000000001"/>
    <n v="109.08479999999999"/>
  </r>
  <r>
    <s v="14N8644M"/>
    <x v="1"/>
    <x v="0"/>
    <s v="Product_DXZH1"/>
    <n v="356.8"/>
    <n v="4"/>
    <x v="2"/>
    <s v="17x12x14 cm"/>
    <d v="2023-03-15T00:00:00"/>
    <d v="2026-01-01T00:00:00"/>
    <s v="SX0P3E"/>
    <s v="QBR,960"/>
    <s v="Blue/Medium"/>
    <x v="3"/>
    <n v="321.12"/>
    <n v="2.8027397260273972"/>
    <x v="0"/>
    <n v="305.06399999999996"/>
    <n v="289.00800000000004"/>
    <n v="256.89600000000002"/>
    <n v="185.536"/>
    <n v="85.632000000000005"/>
  </r>
  <r>
    <s v="WT3O7GD3"/>
    <x v="1"/>
    <x v="0"/>
    <s v="Product_TUJPM"/>
    <n v="40.75"/>
    <n v="11"/>
    <x v="0"/>
    <s v="8x18x19 cm"/>
    <d v="2023-03-15T00:00:00"/>
    <d v="2025-01-01T00:00:00"/>
    <s v="GCZ20E"/>
    <s v="39K,4G6"/>
    <s v="Red/Small"/>
    <x v="2"/>
    <n v="36.674999999999997"/>
    <n v="1.8027397260273972"/>
    <x v="1"/>
    <n v="34.841249999999995"/>
    <n v="33.0075"/>
    <n v="29.34"/>
    <n v="21.19"/>
    <n v="9.7799999999999994"/>
  </r>
  <r>
    <s v="YRKZHTL8"/>
    <x v="0"/>
    <x v="0"/>
    <s v="Product_GDZ8A"/>
    <n v="105.08"/>
    <n v="87"/>
    <x v="2"/>
    <s v="15x10x20 cm"/>
    <d v="2023-01-01T00:00:00"/>
    <d v="2026-01-01T00:00:00"/>
    <s v="TYUO3Q"/>
    <s v="OHY,WWX"/>
    <s v="Blue/Medium"/>
    <x v="0"/>
    <n v="94.572000000000003"/>
    <n v="3.0027397260273974"/>
    <x v="0"/>
    <n v="89.843400000000003"/>
    <n v="85.114800000000002"/>
    <n v="75.657600000000002"/>
    <n v="54.641600000000004"/>
    <n v="25.219199999999997"/>
  </r>
  <r>
    <s v="TEKNDUDL"/>
    <x v="2"/>
    <x v="0"/>
    <s v="Product_GLN4Z"/>
    <n v="402.18"/>
    <n v="68"/>
    <x v="1"/>
    <s v="15x9x9 cm"/>
    <d v="2023-01-01T00:00:00"/>
    <d v="2024-01-01T00:00:00"/>
    <s v="6BHATN"/>
    <s v="AX7,BC0"/>
    <s v="Blue/Medium"/>
    <x v="2"/>
    <n v="361.96199999999999"/>
    <n v="1"/>
    <x v="1"/>
    <n v="343.8639"/>
    <n v="325.76580000000001"/>
    <n v="289.56959999999998"/>
    <n v="209.1336"/>
    <n v="96.523200000000003"/>
  </r>
  <r>
    <s v="IKQKIVEU"/>
    <x v="0"/>
    <x v="0"/>
    <s v="Product_UUQD2"/>
    <n v="328.96"/>
    <n v="94"/>
    <x v="0"/>
    <s v="14x12x15 cm"/>
    <d v="2023-07-30T00:00:00"/>
    <d v="2025-01-01T00:00:00"/>
    <s v="TLF75H"/>
    <s v="TA5,VLW"/>
    <s v="Green/Large"/>
    <x v="3"/>
    <n v="296.06399999999996"/>
    <n v="1.4273972602739726"/>
    <x v="0"/>
    <n v="281.26079999999996"/>
    <n v="266.45759999999996"/>
    <n v="236.85119999999998"/>
    <n v="171.0592"/>
    <n v="78.950399999999988"/>
  </r>
  <r>
    <s v="T45ZGWYN"/>
    <x v="0"/>
    <x v="0"/>
    <s v="Product_ITXJ3"/>
    <n v="388.09"/>
    <n v="10"/>
    <x v="0"/>
    <s v="5x10x5 cm"/>
    <d v="2023-03-15T00:00:00"/>
    <d v="2026-01-01T00:00:00"/>
    <s v="SSXK3A"/>
    <s v="092,G21"/>
    <s v="Blue/Medium"/>
    <x v="0"/>
    <n v="349.28099999999995"/>
    <n v="2.8027397260273972"/>
    <x v="1"/>
    <n v="331.81694999999996"/>
    <n v="314.35289999999998"/>
    <n v="279.42479999999995"/>
    <n v="201.80679999999998"/>
    <n v="93.141599999999997"/>
  </r>
  <r>
    <s v="9R4OBQDL"/>
    <x v="1"/>
    <x v="0"/>
    <s v="Product_JQLH7"/>
    <n v="95.99"/>
    <n v="94"/>
    <x v="1"/>
    <s v="7x8x11 cm"/>
    <d v="2023-07-30T00:00:00"/>
    <d v="2024-01-01T00:00:00"/>
    <s v="RDIC9W"/>
    <s v="HQR,8KP"/>
    <s v="Red/Small"/>
    <x v="1"/>
    <n v="86.390999999999991"/>
    <n v="0.42465753424657532"/>
    <x v="1"/>
    <n v="82.071449999999984"/>
    <n v="77.751899999999992"/>
    <n v="69.112799999999993"/>
    <n v="49.9148"/>
    <n v="23.037599999999998"/>
  </r>
  <r>
    <s v="FM4BM7ID"/>
    <x v="1"/>
    <x v="0"/>
    <s v="Product_JRMQK"/>
    <n v="388.06"/>
    <n v="16"/>
    <x v="0"/>
    <s v="17x18x11 cm"/>
    <d v="2023-07-30T00:00:00"/>
    <d v="2025-01-01T00:00:00"/>
    <s v="YPOJ4V"/>
    <s v="AAH,DB0"/>
    <s v="Blue/Medium"/>
    <x v="3"/>
    <n v="349.25400000000002"/>
    <n v="1.4273972602739726"/>
    <x v="1"/>
    <n v="331.79129999999998"/>
    <n v="314.32860000000005"/>
    <n v="279.40320000000003"/>
    <n v="201.7912"/>
    <n v="93.134399999999999"/>
  </r>
  <r>
    <s v="65I4W3XG"/>
    <x v="2"/>
    <x v="0"/>
    <s v="Product_XTZXB"/>
    <n v="188.12"/>
    <n v="77"/>
    <x v="0"/>
    <s v="8x13x11 cm"/>
    <d v="2023-03-15T00:00:00"/>
    <d v="2025-01-01T00:00:00"/>
    <s v="62AIUV"/>
    <s v="R72,GIN"/>
    <s v="Red/Small"/>
    <x v="2"/>
    <n v="169.30799999999999"/>
    <n v="1.8027397260273972"/>
    <x v="1"/>
    <n v="160.84259999999998"/>
    <n v="152.37719999999999"/>
    <n v="135.44640000000001"/>
    <n v="97.822400000000002"/>
    <n v="45.148800000000001"/>
  </r>
  <r>
    <s v="GUKST3A8"/>
    <x v="2"/>
    <x v="0"/>
    <s v="Product_GVP6L"/>
    <n v="124.57"/>
    <n v="22"/>
    <x v="0"/>
    <s v="13x18x5 cm"/>
    <d v="2023-01-01T00:00:00"/>
    <d v="2025-01-01T00:00:00"/>
    <s v="410XWL"/>
    <s v="LIX,999"/>
    <s v="Blue/Medium"/>
    <x v="2"/>
    <n v="112.113"/>
    <n v="2.0027397260273974"/>
    <x v="0"/>
    <n v="106.50734999999999"/>
    <n v="100.90170000000001"/>
    <n v="89.690400000000011"/>
    <n v="64.776399999999995"/>
    <n v="29.896799999999999"/>
  </r>
  <r>
    <s v="UJ7JI9EW"/>
    <x v="0"/>
    <x v="0"/>
    <s v="Product_ZMT7L"/>
    <n v="156.81"/>
    <n v="14"/>
    <x v="2"/>
    <s v="5x6x16 cm"/>
    <d v="2023-07-30T00:00:00"/>
    <d v="2025-01-01T00:00:00"/>
    <s v="L1TRRJ"/>
    <s v="PV1,P8S"/>
    <s v="Blue/Medium"/>
    <x v="3"/>
    <n v="141.12899999999999"/>
    <n v="1.4273972602739726"/>
    <x v="1"/>
    <n v="134.07254999999998"/>
    <n v="127.01609999999999"/>
    <n v="112.9032"/>
    <n v="81.541200000000003"/>
    <n v="37.634399999999999"/>
  </r>
  <r>
    <s v="2QWHD08M"/>
    <x v="1"/>
    <x v="0"/>
    <s v="Product_BZN5G"/>
    <n v="73.64"/>
    <n v="61"/>
    <x v="2"/>
    <s v="13x11x6 cm"/>
    <d v="2023-01-01T00:00:00"/>
    <d v="2026-01-01T00:00:00"/>
    <s v="Q5DFGQ"/>
    <s v="SOB,YGX"/>
    <s v="Green/Large"/>
    <x v="1"/>
    <n v="66.275999999999996"/>
    <n v="3.0027397260273974"/>
    <x v="1"/>
    <n v="62.962199999999996"/>
    <n v="59.648399999999995"/>
    <n v="53.020800000000001"/>
    <n v="38.2928"/>
    <n v="17.6736"/>
  </r>
  <r>
    <s v="PBXCPM5P"/>
    <x v="3"/>
    <x v="0"/>
    <s v="Product_AFBFG"/>
    <n v="360.75"/>
    <n v="81"/>
    <x v="0"/>
    <s v="18x15x10 cm"/>
    <d v="2023-03-15T00:00:00"/>
    <d v="2024-01-01T00:00:00"/>
    <s v="R81O3B"/>
    <s v="CBI,CAT"/>
    <s v="Blue/Medium"/>
    <x v="3"/>
    <n v="324.67500000000001"/>
    <n v="0.8"/>
    <x v="1"/>
    <n v="308.44124999999997"/>
    <n v="292.20750000000004"/>
    <n v="259.74"/>
    <n v="187.59"/>
    <n v="86.58"/>
  </r>
  <r>
    <s v="58NPW01Q"/>
    <x v="1"/>
    <x v="0"/>
    <s v="Product_00TGR"/>
    <n v="241.21"/>
    <n v="10"/>
    <x v="2"/>
    <s v="20x15x17 cm"/>
    <d v="2023-07-30T00:00:00"/>
    <d v="2026-01-01T00:00:00"/>
    <s v="ZF4O2T"/>
    <s v="567,H8N"/>
    <s v="Red/Small"/>
    <x v="0"/>
    <n v="217.089"/>
    <n v="2.4273972602739726"/>
    <x v="0"/>
    <n v="206.23454999999998"/>
    <n v="195.3801"/>
    <n v="173.6712"/>
    <n v="125.42920000000001"/>
    <n v="57.8904"/>
  </r>
  <r>
    <s v="49IHYXX4"/>
    <x v="2"/>
    <x v="0"/>
    <s v="Product_ZUWUR"/>
    <n v="73.599999999999994"/>
    <n v="25"/>
    <x v="1"/>
    <s v="18x15x14 cm"/>
    <d v="2023-03-15T00:00:00"/>
    <d v="2026-01-01T00:00:00"/>
    <s v="4SW6AT"/>
    <s v="P7F,R93"/>
    <s v="Green/Large"/>
    <x v="4"/>
    <n v="66.239999999999995"/>
    <n v="2.8027397260273972"/>
    <x v="0"/>
    <n v="62.92799999999999"/>
    <n v="59.616"/>
    <n v="52.991999999999997"/>
    <n v="38.271999999999998"/>
    <n v="17.663999999999998"/>
  </r>
  <r>
    <s v="152KLF2G"/>
    <x v="1"/>
    <x v="0"/>
    <s v="Product_0RN1O"/>
    <n v="355.08"/>
    <n v="73"/>
    <x v="0"/>
    <s v="18x20x17 cm"/>
    <d v="2023-01-01T00:00:00"/>
    <d v="2026-01-01T00:00:00"/>
    <s v="A77IZP"/>
    <s v="IKX,FG7"/>
    <s v="Green/Large"/>
    <x v="1"/>
    <n v="319.572"/>
    <n v="3.0027397260273974"/>
    <x v="0"/>
    <n v="303.59339999999997"/>
    <n v="287.6148"/>
    <n v="255.6576"/>
    <n v="184.64160000000001"/>
    <n v="85.219199999999987"/>
  </r>
  <r>
    <s v="65BLJI8W"/>
    <x v="0"/>
    <x v="0"/>
    <s v="Product_P3TTM"/>
    <n v="32.76"/>
    <n v="1"/>
    <x v="1"/>
    <s v="18x5x17 cm"/>
    <d v="2023-01-01T00:00:00"/>
    <d v="2026-01-01T00:00:00"/>
    <s v="S33U4V"/>
    <s v="9NN,UGS"/>
    <s v="Red/Small"/>
    <x v="0"/>
    <n v="29.483999999999998"/>
    <n v="3.0027397260273974"/>
    <x v="0"/>
    <n v="28.009799999999998"/>
    <n v="26.535599999999999"/>
    <n v="23.587199999999999"/>
    <n v="17.0352"/>
    <n v="7.8623999999999992"/>
  </r>
  <r>
    <s v="JW6XKLPR"/>
    <x v="3"/>
    <x v="0"/>
    <s v="Product_B7HKE"/>
    <n v="255.98"/>
    <n v="45"/>
    <x v="1"/>
    <s v="7x13x20 cm"/>
    <d v="2023-03-15T00:00:00"/>
    <d v="2024-01-01T00:00:00"/>
    <s v="JY33IM"/>
    <s v="71B,U6I"/>
    <s v="Blue/Medium"/>
    <x v="2"/>
    <n v="230.38200000000001"/>
    <n v="0.8"/>
    <x v="1"/>
    <n v="218.8629"/>
    <n v="207.34380000000002"/>
    <n v="184.30560000000003"/>
    <n v="133.1096"/>
    <n v="61.435199999999995"/>
  </r>
  <r>
    <s v="OWDKAORF"/>
    <x v="2"/>
    <x v="0"/>
    <s v="Product_U5ZWQ"/>
    <n v="341.77"/>
    <n v="66"/>
    <x v="2"/>
    <s v="5x9x9 cm"/>
    <d v="2023-03-15T00:00:00"/>
    <d v="2025-01-01T00:00:00"/>
    <s v="EXI7T1"/>
    <s v="1RE,KZH"/>
    <s v="Red/Small"/>
    <x v="1"/>
    <n v="307.59299999999996"/>
    <n v="1.8027397260273972"/>
    <x v="0"/>
    <n v="292.21334999999993"/>
    <n v="276.83369999999996"/>
    <n v="246.07439999999997"/>
    <n v="177.72039999999998"/>
    <n v="82.024799999999999"/>
  </r>
  <r>
    <s v="VCDWGKXV"/>
    <x v="0"/>
    <x v="0"/>
    <s v="Product_RDJJL"/>
    <n v="197.83"/>
    <n v="31"/>
    <x v="0"/>
    <s v="10x8x5 cm"/>
    <d v="2023-03-15T00:00:00"/>
    <d v="2026-01-01T00:00:00"/>
    <s v="JQRLAC"/>
    <s v="VFS,R42"/>
    <s v="Red/Small"/>
    <x v="0"/>
    <n v="178.04700000000003"/>
    <n v="2.8027397260273972"/>
    <x v="0"/>
    <n v="169.14465000000001"/>
    <n v="160.24230000000003"/>
    <n v="142.43760000000003"/>
    <n v="102.87160000000002"/>
    <n v="47.479199999999999"/>
  </r>
  <r>
    <s v="UUZ2CW4S"/>
    <x v="2"/>
    <x v="0"/>
    <s v="Product_H39VT"/>
    <n v="277.52"/>
    <n v="88"/>
    <x v="1"/>
    <s v="10x16x9 cm"/>
    <d v="2023-07-30T00:00:00"/>
    <d v="2025-01-01T00:00:00"/>
    <s v="YHJWZH"/>
    <s v="8SM,FVB"/>
    <s v="Red/Small"/>
    <x v="4"/>
    <n v="249.76799999999997"/>
    <n v="1.4273972602739726"/>
    <x v="0"/>
    <n v="237.27959999999996"/>
    <n v="224.79119999999998"/>
    <n v="199.81439999999998"/>
    <n v="144.31039999999999"/>
    <n v="66.604799999999997"/>
  </r>
  <r>
    <s v="W33CDNU3"/>
    <x v="1"/>
    <x v="0"/>
    <s v="Product_5DJWZ"/>
    <n v="372.76"/>
    <n v="49"/>
    <x v="2"/>
    <s v="12x8x10 cm"/>
    <d v="2023-03-15T00:00:00"/>
    <d v="2025-01-01T00:00:00"/>
    <s v="R87DLK"/>
    <s v="HW8,T3P"/>
    <s v="Red/Small"/>
    <x v="2"/>
    <n v="335.48399999999998"/>
    <n v="1.8027397260273972"/>
    <x v="0"/>
    <n v="318.70979999999997"/>
    <n v="301.93559999999997"/>
    <n v="268.38720000000001"/>
    <n v="193.83520000000001"/>
    <n v="89.462399999999988"/>
  </r>
  <r>
    <s v="X6XS9MML"/>
    <x v="3"/>
    <x v="0"/>
    <s v="Product_9LSBZ"/>
    <n v="87.36"/>
    <n v="18"/>
    <x v="1"/>
    <s v="8x20x16 cm"/>
    <d v="2023-03-15T00:00:00"/>
    <d v="2025-01-01T00:00:00"/>
    <s v="U8JP89"/>
    <s v="JVH,JHR"/>
    <s v="Green/Large"/>
    <x v="3"/>
    <n v="78.623999999999995"/>
    <n v="1.8027397260273972"/>
    <x v="0"/>
    <n v="74.692799999999991"/>
    <n v="70.761600000000001"/>
    <n v="62.8992"/>
    <n v="45.427199999999999"/>
    <n v="20.9664"/>
  </r>
  <r>
    <s v="M2H5KP6U"/>
    <x v="0"/>
    <x v="0"/>
    <s v="Product_ZUK6W"/>
    <n v="133.19999999999999"/>
    <n v="7"/>
    <x v="2"/>
    <s v="13x13x15 cm"/>
    <d v="2023-03-15T00:00:00"/>
    <d v="2024-01-01T00:00:00"/>
    <s v="1Q1TBF"/>
    <s v="I2S,TJH"/>
    <s v="Blue/Medium"/>
    <x v="4"/>
    <n v="119.88"/>
    <n v="0.8"/>
    <x v="1"/>
    <n v="113.886"/>
    <n v="107.892"/>
    <n v="95.903999999999996"/>
    <n v="69.263999999999996"/>
    <n v="31.967999999999996"/>
  </r>
  <r>
    <s v="AS7TTIZ8"/>
    <x v="3"/>
    <x v="0"/>
    <s v="Product_3PORJ"/>
    <n v="459.84"/>
    <n v="18"/>
    <x v="1"/>
    <s v="16x13x11 cm"/>
    <d v="2023-03-15T00:00:00"/>
    <d v="2025-01-01T00:00:00"/>
    <s v="N5QEQH"/>
    <s v="1DR,Z9I"/>
    <s v="Red/Small"/>
    <x v="0"/>
    <n v="413.85599999999999"/>
    <n v="1.8027397260273972"/>
    <x v="0"/>
    <n v="393.16319999999996"/>
    <n v="372.47039999999998"/>
    <n v="331.08480000000003"/>
    <n v="239.11679999999998"/>
    <n v="110.3616"/>
  </r>
  <r>
    <s v="E0TF7PK6"/>
    <x v="0"/>
    <x v="0"/>
    <s v="Product_1BI9I"/>
    <n v="242.74"/>
    <n v="70"/>
    <x v="1"/>
    <s v="12x15x12 cm"/>
    <d v="2023-03-15T00:00:00"/>
    <d v="2026-01-01T00:00:00"/>
    <s v="1MCFAZ"/>
    <s v="X4Q,F0C"/>
    <s v="Green/Large"/>
    <x v="3"/>
    <n v="218.46600000000001"/>
    <n v="2.8027397260273972"/>
    <x v="0"/>
    <n v="207.5427"/>
    <n v="196.61940000000001"/>
    <n v="174.77280000000002"/>
    <n v="126.22480000000002"/>
    <n v="58.257599999999996"/>
  </r>
  <r>
    <s v="Q9A4MH2R"/>
    <x v="0"/>
    <x v="0"/>
    <s v="Product_TY265"/>
    <n v="90.35"/>
    <n v="86"/>
    <x v="0"/>
    <s v="9x11x7 cm"/>
    <d v="2023-07-30T00:00:00"/>
    <d v="2024-01-01T00:00:00"/>
    <s v="G78NMZ"/>
    <s v="NPH,4P1"/>
    <s v="Blue/Medium"/>
    <x v="0"/>
    <n v="81.314999999999998"/>
    <n v="0.42465753424657532"/>
    <x v="1"/>
    <n v="77.249249999999989"/>
    <n v="73.183499999999995"/>
    <n v="65.052000000000007"/>
    <n v="46.981999999999999"/>
    <n v="21.683999999999997"/>
  </r>
  <r>
    <s v="3K2MSPPL"/>
    <x v="1"/>
    <x v="0"/>
    <s v="Product_L55C4"/>
    <n v="377.68"/>
    <n v="48"/>
    <x v="2"/>
    <s v="18x12x9 cm"/>
    <d v="2023-07-30T00:00:00"/>
    <d v="2024-01-01T00:00:00"/>
    <s v="1GMHPK"/>
    <s v="8OF,VTC"/>
    <s v="Green/Large"/>
    <x v="0"/>
    <n v="339.91200000000003"/>
    <n v="0.42465753424657532"/>
    <x v="1"/>
    <n v="322.91640000000001"/>
    <n v="305.92080000000004"/>
    <n v="271.92960000000005"/>
    <n v="196.39360000000002"/>
    <n v="90.643199999999993"/>
  </r>
  <r>
    <s v="MFT5MAME"/>
    <x v="3"/>
    <x v="0"/>
    <s v="Product_99PRA"/>
    <n v="172.42"/>
    <n v="85"/>
    <x v="0"/>
    <s v="7x17x20 cm"/>
    <d v="2023-07-30T00:00:00"/>
    <d v="2024-01-01T00:00:00"/>
    <s v="CE0Y8Q"/>
    <s v="DOF,34S"/>
    <s v="Red/Small"/>
    <x v="2"/>
    <n v="155.178"/>
    <n v="0.42465753424657532"/>
    <x v="1"/>
    <n v="147.41909999999999"/>
    <n v="139.6602"/>
    <n v="124.14240000000001"/>
    <n v="89.6584"/>
    <n v="41.380799999999994"/>
  </r>
  <r>
    <s v="JP65CXKG"/>
    <x v="1"/>
    <x v="0"/>
    <s v="Product_L7S32"/>
    <n v="478.72"/>
    <n v="65"/>
    <x v="1"/>
    <s v="14x14x14 cm"/>
    <d v="2023-07-30T00:00:00"/>
    <d v="2024-01-01T00:00:00"/>
    <s v="30PA92"/>
    <s v="I43,WS4"/>
    <s v="Blue/Medium"/>
    <x v="2"/>
    <n v="430.84800000000001"/>
    <n v="0.42465753424657532"/>
    <x v="1"/>
    <n v="409.30559999999997"/>
    <n v="387.76320000000004"/>
    <n v="344.67840000000001"/>
    <n v="248.93440000000001"/>
    <n v="114.89280000000001"/>
  </r>
  <r>
    <s v="KYZ8DQ9V"/>
    <x v="3"/>
    <x v="0"/>
    <s v="Product_HGMPR"/>
    <n v="20.170000000000002"/>
    <n v="28"/>
    <x v="0"/>
    <s v="8x18x5 cm"/>
    <d v="2023-01-01T00:00:00"/>
    <d v="2024-01-01T00:00:00"/>
    <s v="ASNJLG"/>
    <s v="IYS,OXZ"/>
    <s v="Blue/Medium"/>
    <x v="3"/>
    <n v="18.153000000000002"/>
    <n v="1"/>
    <x v="1"/>
    <n v="17.245350000000002"/>
    <n v="16.337700000000002"/>
    <n v="14.522400000000003"/>
    <n v="10.4884"/>
    <n v="4.8408000000000007"/>
  </r>
  <r>
    <s v="9SRJQVPB"/>
    <x v="0"/>
    <x v="0"/>
    <s v="Product_1AAXK"/>
    <n v="361.15"/>
    <n v="80"/>
    <x v="2"/>
    <s v="20x12x5 cm"/>
    <d v="2023-03-15T00:00:00"/>
    <d v="2025-01-01T00:00:00"/>
    <s v="T8ILPD"/>
    <s v="L8U,M6I"/>
    <s v="Green/Large"/>
    <x v="0"/>
    <n v="325.03499999999997"/>
    <n v="1.8027397260273972"/>
    <x v="1"/>
    <n v="308.78324999999995"/>
    <n v="292.53149999999999"/>
    <n v="260.02799999999996"/>
    <n v="187.798"/>
    <n v="86.675999999999988"/>
  </r>
  <r>
    <s v="GZ1PFQD5"/>
    <x v="1"/>
    <x v="0"/>
    <s v="Product_DKR05"/>
    <n v="400.52"/>
    <n v="83"/>
    <x v="1"/>
    <s v="5x11x20 cm"/>
    <d v="2023-03-15T00:00:00"/>
    <d v="2024-01-01T00:00:00"/>
    <s v="618DZU"/>
    <s v="GBU,LKF"/>
    <s v="Green/Large"/>
    <x v="4"/>
    <n v="360.46799999999996"/>
    <n v="0.8"/>
    <x v="1"/>
    <n v="342.44459999999992"/>
    <n v="324.4212"/>
    <n v="288.37439999999998"/>
    <n v="208.2704"/>
    <n v="96.124799999999993"/>
  </r>
  <r>
    <s v="OHRW0ZWC"/>
    <x v="2"/>
    <x v="0"/>
    <s v="Product_AKAC6"/>
    <n v="360.23"/>
    <n v="18"/>
    <x v="1"/>
    <s v="19x16x15 cm"/>
    <d v="2023-07-30T00:00:00"/>
    <d v="2025-01-01T00:00:00"/>
    <s v="10GRU1"/>
    <s v="3GQ,1IP"/>
    <s v="Blue/Medium"/>
    <x v="3"/>
    <n v="324.20699999999999"/>
    <n v="1.4273972602739726"/>
    <x v="1"/>
    <n v="307.99664999999999"/>
    <n v="291.78629999999998"/>
    <n v="259.36560000000003"/>
    <n v="187.31960000000001"/>
    <n v="86.455200000000005"/>
  </r>
  <r>
    <s v="JFDP1PYH"/>
    <x v="0"/>
    <x v="0"/>
    <s v="Product_B0Z2G"/>
    <n v="188.1"/>
    <n v="79"/>
    <x v="1"/>
    <s v="18x20x8 cm"/>
    <d v="2023-01-01T00:00:00"/>
    <d v="2025-01-01T00:00:00"/>
    <s v="UCR188"/>
    <s v="AFU,TXL"/>
    <s v="Blue/Medium"/>
    <x v="4"/>
    <n v="169.29"/>
    <n v="2.0027397260273974"/>
    <x v="0"/>
    <n v="160.82549999999998"/>
    <n v="152.36099999999999"/>
    <n v="135.43199999999999"/>
    <n v="97.811999999999998"/>
    <n v="45.143999999999998"/>
  </r>
  <r>
    <s v="NO79LC71"/>
    <x v="3"/>
    <x v="0"/>
    <s v="Product_QRENN"/>
    <n v="245.7"/>
    <n v="26"/>
    <x v="2"/>
    <s v="15x14x18 cm"/>
    <d v="2023-07-30T00:00:00"/>
    <d v="2025-01-01T00:00:00"/>
    <s v="4ZHV0H"/>
    <s v="8ON,D9I"/>
    <s v="Blue/Medium"/>
    <x v="2"/>
    <n v="221.13"/>
    <n v="1.4273972602739726"/>
    <x v="0"/>
    <n v="210.0735"/>
    <n v="199.017"/>
    <n v="176.904"/>
    <n v="127.764"/>
    <n v="58.967999999999996"/>
  </r>
  <r>
    <s v="UBG3U4YO"/>
    <x v="3"/>
    <x v="0"/>
    <s v="Product_E1M93"/>
    <n v="23.23"/>
    <n v="27"/>
    <x v="2"/>
    <s v="7x8x11 cm"/>
    <d v="2023-03-15T00:00:00"/>
    <d v="2025-01-01T00:00:00"/>
    <s v="UO9RTL"/>
    <s v="0KK,IXW"/>
    <s v="Red/Small"/>
    <x v="2"/>
    <n v="20.907"/>
    <n v="1.8027397260273972"/>
    <x v="1"/>
    <n v="19.861649999999997"/>
    <n v="18.816300000000002"/>
    <n v="16.7256"/>
    <n v="12.079600000000001"/>
    <n v="5.5751999999999997"/>
  </r>
  <r>
    <s v="983HU6SX"/>
    <x v="3"/>
    <x v="0"/>
    <s v="Product_BGXJ9"/>
    <n v="288.35000000000002"/>
    <n v="21"/>
    <x v="1"/>
    <s v="16x12x15 cm"/>
    <d v="2023-07-30T00:00:00"/>
    <d v="2024-01-01T00:00:00"/>
    <s v="54KL2E"/>
    <s v="KVB,38E"/>
    <s v="Green/Large"/>
    <x v="0"/>
    <n v="259.51500000000004"/>
    <n v="0.42465753424657532"/>
    <x v="1"/>
    <n v="246.53925000000004"/>
    <n v="233.56350000000003"/>
    <n v="207.61200000000005"/>
    <n v="149.94200000000001"/>
    <n v="69.204000000000008"/>
  </r>
  <r>
    <s v="U75CDKBF"/>
    <x v="0"/>
    <x v="0"/>
    <s v="Product_LKHBL"/>
    <n v="288.95"/>
    <n v="91"/>
    <x v="2"/>
    <s v="15x20x19 cm"/>
    <d v="2023-03-15T00:00:00"/>
    <d v="2025-01-01T00:00:00"/>
    <s v="Y5IMNN"/>
    <s v="GA2,585"/>
    <s v="Blue/Medium"/>
    <x v="1"/>
    <n v="260.05500000000001"/>
    <n v="1.8027397260273972"/>
    <x v="1"/>
    <n v="247.05224999999999"/>
    <n v="234.04950000000002"/>
    <n v="208.04400000000001"/>
    <n v="150.25399999999999"/>
    <n v="69.347999999999999"/>
  </r>
  <r>
    <s v="3PH4OIKZ"/>
    <x v="2"/>
    <x v="0"/>
    <s v="Product_HPQFZ"/>
    <n v="432.34"/>
    <n v="85"/>
    <x v="1"/>
    <s v="11x13x5 cm"/>
    <d v="2023-03-15T00:00:00"/>
    <d v="2026-01-01T00:00:00"/>
    <s v="2G1KOG"/>
    <s v="T7Y,4Q9"/>
    <s v="Blue/Medium"/>
    <x v="1"/>
    <n v="389.10599999999999"/>
    <n v="2.8027397260273972"/>
    <x v="0"/>
    <n v="369.65069999999997"/>
    <n v="350.19540000000001"/>
    <n v="311.28480000000002"/>
    <n v="224.8168"/>
    <n v="103.76159999999999"/>
  </r>
  <r>
    <s v="V4EMWIGI"/>
    <x v="2"/>
    <x v="0"/>
    <s v="Product_41KXY"/>
    <n v="416.33"/>
    <n v="24"/>
    <x v="1"/>
    <s v="16x12x7 cm"/>
    <d v="2023-03-15T00:00:00"/>
    <d v="2026-01-01T00:00:00"/>
    <s v="7H7BYU"/>
    <s v="LSC,QOK"/>
    <s v="Blue/Medium"/>
    <x v="1"/>
    <n v="374.697"/>
    <n v="2.8027397260273972"/>
    <x v="1"/>
    <n v="355.96215000000001"/>
    <n v="337.22730000000001"/>
    <n v="299.75760000000002"/>
    <n v="216.49160000000001"/>
    <n v="99.919199999999989"/>
  </r>
  <r>
    <s v="H7185XUK"/>
    <x v="2"/>
    <x v="0"/>
    <s v="Product_N1UTD"/>
    <n v="98.04"/>
    <n v="50"/>
    <x v="0"/>
    <s v="10x18x17 cm"/>
    <d v="2023-03-15T00:00:00"/>
    <d v="2026-01-01T00:00:00"/>
    <s v="XIHP53"/>
    <s v="FET,RQW"/>
    <s v="Blue/Medium"/>
    <x v="2"/>
    <n v="88.236000000000004"/>
    <n v="2.8027397260273972"/>
    <x v="1"/>
    <n v="83.824200000000005"/>
    <n v="79.412400000000005"/>
    <n v="70.588800000000006"/>
    <n v="50.980800000000002"/>
    <n v="23.529600000000002"/>
  </r>
  <r>
    <s v="BEEPVOZX"/>
    <x v="1"/>
    <x v="0"/>
    <s v="Product_OCSZ9"/>
    <n v="479.38"/>
    <n v="79"/>
    <x v="0"/>
    <s v="15x8x5 cm"/>
    <d v="2023-07-30T00:00:00"/>
    <d v="2024-01-01T00:00:00"/>
    <s v="VNWZOA"/>
    <s v="80M,O2H"/>
    <s v="Blue/Medium"/>
    <x v="0"/>
    <n v="431.44200000000001"/>
    <n v="0.42465753424657532"/>
    <x v="1"/>
    <n v="409.86989999999997"/>
    <n v="388.2978"/>
    <n v="345.15360000000004"/>
    <n v="249.27760000000001"/>
    <n v="115.05119999999999"/>
  </r>
  <r>
    <s v="BPMGPABY"/>
    <x v="1"/>
    <x v="0"/>
    <s v="Product_X5TQ2"/>
    <n v="418.05"/>
    <n v="62"/>
    <x v="2"/>
    <s v="13x15x8 cm"/>
    <d v="2023-01-01T00:00:00"/>
    <d v="2024-01-01T00:00:00"/>
    <s v="G41HZ1"/>
    <s v="LB4,576"/>
    <s v="Green/Large"/>
    <x v="2"/>
    <n v="376.245"/>
    <n v="1"/>
    <x v="1"/>
    <n v="357.43275"/>
    <n v="338.62049999999999"/>
    <n v="300.99600000000004"/>
    <n v="217.38600000000002"/>
    <n v="100.33199999999999"/>
  </r>
  <r>
    <s v="FJ9BY6ZM"/>
    <x v="1"/>
    <x v="0"/>
    <s v="Product_CQ4H4"/>
    <n v="409.6"/>
    <n v="28"/>
    <x v="0"/>
    <s v="17x14x13 cm"/>
    <d v="2023-01-01T00:00:00"/>
    <d v="2025-01-01T00:00:00"/>
    <s v="RP7BV4"/>
    <s v="4MF,IS3"/>
    <s v="Green/Large"/>
    <x v="2"/>
    <n v="368.64"/>
    <n v="2.0027397260273974"/>
    <x v="1"/>
    <n v="350.20799999999997"/>
    <n v="331.77600000000001"/>
    <n v="294.91199999999998"/>
    <n v="212.99200000000002"/>
    <n v="98.304000000000002"/>
  </r>
  <r>
    <s v="56FKAI4Q"/>
    <x v="0"/>
    <x v="0"/>
    <s v="Product_5P9H0"/>
    <n v="398.43"/>
    <n v="47"/>
    <x v="0"/>
    <s v="17x13x18 cm"/>
    <d v="2023-03-15T00:00:00"/>
    <d v="2025-01-01T00:00:00"/>
    <s v="HAW9BC"/>
    <s v="AUC,S30"/>
    <s v="Red/Small"/>
    <x v="4"/>
    <n v="358.58699999999999"/>
    <n v="1.8027397260273972"/>
    <x v="1"/>
    <n v="340.65764999999999"/>
    <n v="322.72829999999999"/>
    <n v="286.86959999999999"/>
    <n v="207.18360000000001"/>
    <n v="95.623199999999997"/>
  </r>
  <r>
    <s v="ZQOUSSI6"/>
    <x v="1"/>
    <x v="0"/>
    <s v="Product_L8NI3"/>
    <n v="53.96"/>
    <n v="23"/>
    <x v="1"/>
    <s v="14x15x13 cm"/>
    <d v="2023-01-01T00:00:00"/>
    <d v="2025-01-01T00:00:00"/>
    <s v="H1HZ70"/>
    <s v="M45,TUV"/>
    <s v="Blue/Medium"/>
    <x v="2"/>
    <n v="48.564"/>
    <n v="2.0027397260273974"/>
    <x v="0"/>
    <n v="46.135799999999996"/>
    <n v="43.707599999999999"/>
    <n v="38.851200000000006"/>
    <n v="28.059200000000001"/>
    <n v="12.9504"/>
  </r>
  <r>
    <s v="83HVBZRV"/>
    <x v="1"/>
    <x v="0"/>
    <s v="Product_GIN3I"/>
    <n v="280.64999999999998"/>
    <n v="98"/>
    <x v="0"/>
    <s v="6x19x8 cm"/>
    <d v="2023-07-30T00:00:00"/>
    <d v="2025-01-01T00:00:00"/>
    <s v="5CTVZF"/>
    <s v="X3T,V96"/>
    <s v="Red/Small"/>
    <x v="0"/>
    <n v="252.58499999999998"/>
    <n v="1.4273972602739726"/>
    <x v="1"/>
    <n v="239.95574999999997"/>
    <n v="227.32649999999998"/>
    <n v="202.06799999999998"/>
    <n v="145.93799999999999"/>
    <n v="67.355999999999995"/>
  </r>
  <r>
    <s v="STP2EMJ2"/>
    <x v="2"/>
    <x v="0"/>
    <s v="Product_ZN5M8"/>
    <n v="165.53"/>
    <n v="22"/>
    <x v="0"/>
    <s v="19x11x19 cm"/>
    <d v="2023-03-15T00:00:00"/>
    <d v="2026-01-01T00:00:00"/>
    <s v="R2K1KY"/>
    <s v="TZR,II0"/>
    <s v="Blue/Medium"/>
    <x v="0"/>
    <n v="148.977"/>
    <n v="2.8027397260273972"/>
    <x v="0"/>
    <n v="141.52815000000001"/>
    <n v="134.07930000000002"/>
    <n v="119.1816"/>
    <n v="86.075600000000009"/>
    <n v="39.727199999999996"/>
  </r>
  <r>
    <s v="KGIFL2FA"/>
    <x v="3"/>
    <x v="0"/>
    <s v="Product_TU1B3"/>
    <n v="221.86"/>
    <n v="89"/>
    <x v="1"/>
    <s v="18x9x13 cm"/>
    <d v="2023-03-15T00:00:00"/>
    <d v="2026-01-01T00:00:00"/>
    <s v="9EJU7C"/>
    <s v="CUG,JQG"/>
    <s v="Blue/Medium"/>
    <x v="4"/>
    <n v="199.67400000000001"/>
    <n v="2.8027397260273972"/>
    <x v="0"/>
    <n v="189.69030000000001"/>
    <n v="179.70660000000001"/>
    <n v="159.73920000000001"/>
    <n v="115.36720000000001"/>
    <n v="53.246400000000001"/>
  </r>
  <r>
    <s v="FTBEK8Q6"/>
    <x v="0"/>
    <x v="0"/>
    <s v="Product_QQTNY"/>
    <n v="65.06"/>
    <n v="8"/>
    <x v="2"/>
    <s v="17x19x20 cm"/>
    <d v="2023-03-15T00:00:00"/>
    <d v="2024-01-01T00:00:00"/>
    <s v="9505H4"/>
    <s v="GC8,ZIO"/>
    <s v="Green/Large"/>
    <x v="0"/>
    <n v="58.554000000000002"/>
    <n v="0.8"/>
    <x v="1"/>
    <n v="55.626300000000001"/>
    <n v="52.698600000000006"/>
    <n v="46.843200000000003"/>
    <n v="33.831200000000003"/>
    <n v="15.6144"/>
  </r>
  <r>
    <s v="UY22UCXJ"/>
    <x v="2"/>
    <x v="0"/>
    <s v="Product_EJTXK"/>
    <n v="196.9"/>
    <n v="20"/>
    <x v="0"/>
    <s v="7x5x6 cm"/>
    <d v="2023-01-01T00:00:00"/>
    <d v="2025-01-01T00:00:00"/>
    <s v="55FYM1"/>
    <s v="AIC,0W5"/>
    <s v="Blue/Medium"/>
    <x v="3"/>
    <n v="177.21"/>
    <n v="2.0027397260273974"/>
    <x v="1"/>
    <n v="168.34950000000001"/>
    <n v="159.489"/>
    <n v="141.768"/>
    <n v="102.38800000000001"/>
    <n v="47.256"/>
  </r>
  <r>
    <s v="KSMWC4ZY"/>
    <x v="0"/>
    <x v="0"/>
    <s v="Product_QSJCD"/>
    <n v="188.57"/>
    <n v="65"/>
    <x v="0"/>
    <s v="10x9x6 cm"/>
    <d v="2023-07-30T00:00:00"/>
    <d v="2025-01-01T00:00:00"/>
    <s v="PKR0XC"/>
    <s v="FJA,Y6F"/>
    <s v="Red/Small"/>
    <x v="2"/>
    <n v="169.71299999999999"/>
    <n v="1.4273972602739726"/>
    <x v="0"/>
    <n v="161.22734999999997"/>
    <n v="152.74170000000001"/>
    <n v="135.7704"/>
    <n v="98.056399999999996"/>
    <n v="45.256799999999998"/>
  </r>
  <r>
    <s v="AKCIS780"/>
    <x v="3"/>
    <x v="0"/>
    <s v="Product_W1TEK"/>
    <n v="355.96"/>
    <n v="96"/>
    <x v="2"/>
    <s v="17x7x7 cm"/>
    <d v="2023-07-30T00:00:00"/>
    <d v="2025-01-01T00:00:00"/>
    <s v="78PMPZ"/>
    <s v="NH3,ZRV"/>
    <s v="Red/Small"/>
    <x v="2"/>
    <n v="320.36399999999998"/>
    <n v="1.4273972602739726"/>
    <x v="1"/>
    <n v="304.34579999999994"/>
    <n v="288.32759999999996"/>
    <n v="256.2912"/>
    <n v="185.0992"/>
    <n v="85.430399999999992"/>
  </r>
  <r>
    <s v="UISXJOTV"/>
    <x v="0"/>
    <x v="0"/>
    <s v="Product_TROHN"/>
    <n v="204.28"/>
    <n v="69"/>
    <x v="2"/>
    <s v="11x7x15 cm"/>
    <d v="2023-07-30T00:00:00"/>
    <d v="2024-01-01T00:00:00"/>
    <s v="SUEXWP"/>
    <s v="2G2,AKW"/>
    <s v="Red/Small"/>
    <x v="1"/>
    <n v="183.852"/>
    <n v="0.42465753424657532"/>
    <x v="1"/>
    <n v="174.65940000000001"/>
    <n v="165.46680000000001"/>
    <n v="147.08160000000001"/>
    <n v="106.2256"/>
    <n v="49.027200000000001"/>
  </r>
  <r>
    <s v="TF756GVJ"/>
    <x v="0"/>
    <x v="0"/>
    <s v="Product_7XVPK"/>
    <n v="38.130000000000003"/>
    <n v="4"/>
    <x v="2"/>
    <s v="20x9x16 cm"/>
    <d v="2023-01-01T00:00:00"/>
    <d v="2025-01-01T00:00:00"/>
    <s v="51IF57"/>
    <s v="6K5,NCI"/>
    <s v="Blue/Medium"/>
    <x v="0"/>
    <n v="34.317"/>
    <n v="2.0027397260273974"/>
    <x v="1"/>
    <n v="32.601149999999997"/>
    <n v="30.885300000000001"/>
    <n v="27.453600000000002"/>
    <n v="19.8276"/>
    <n v="9.1512000000000011"/>
  </r>
  <r>
    <s v="7O8EU9O8"/>
    <x v="3"/>
    <x v="0"/>
    <s v="Product_RT3RO"/>
    <n v="408.15"/>
    <n v="82"/>
    <x v="2"/>
    <s v="8x18x15 cm"/>
    <d v="2023-07-30T00:00:00"/>
    <d v="2024-01-01T00:00:00"/>
    <s v="OEN24C"/>
    <s v="YDN,TVC"/>
    <s v="Green/Large"/>
    <x v="0"/>
    <n v="367.33499999999998"/>
    <n v="0.42465753424657532"/>
    <x v="1"/>
    <n v="348.96824999999995"/>
    <n v="330.60149999999999"/>
    <n v="293.86799999999999"/>
    <n v="212.238"/>
    <n v="97.955999999999989"/>
  </r>
  <r>
    <s v="8SSNPTJX"/>
    <x v="1"/>
    <x v="0"/>
    <s v="Product_O99CN"/>
    <n v="467.38"/>
    <n v="85"/>
    <x v="0"/>
    <s v="7x15x11 cm"/>
    <d v="2023-03-15T00:00:00"/>
    <d v="2025-01-01T00:00:00"/>
    <s v="TDD61N"/>
    <s v="UX4,VCG"/>
    <s v="Green/Large"/>
    <x v="0"/>
    <n v="420.642"/>
    <n v="1.8027397260273972"/>
    <x v="1"/>
    <n v="399.60989999999998"/>
    <n v="378.57780000000002"/>
    <n v="336.5136"/>
    <n v="243.0376"/>
    <n v="112.1712"/>
  </r>
  <r>
    <s v="R69FE5F3"/>
    <x v="2"/>
    <x v="0"/>
    <s v="Product_4ALU4"/>
    <n v="471.11"/>
    <n v="28"/>
    <x v="2"/>
    <s v="20x13x16 cm"/>
    <d v="2023-07-30T00:00:00"/>
    <d v="2024-01-01T00:00:00"/>
    <s v="M7JF6R"/>
    <s v="A1R,LP0"/>
    <s v="Green/Large"/>
    <x v="2"/>
    <n v="423.99900000000002"/>
    <n v="0.42465753424657532"/>
    <x v="1"/>
    <n v="402.79905000000002"/>
    <n v="381.59910000000002"/>
    <n v="339.19920000000002"/>
    <n v="244.97720000000001"/>
    <n v="113.0664"/>
  </r>
  <r>
    <s v="KJHE9TR3"/>
    <x v="2"/>
    <x v="0"/>
    <s v="Product_5SLN7"/>
    <n v="136.38999999999999"/>
    <n v="87"/>
    <x v="1"/>
    <s v="7x20x14 cm"/>
    <d v="2023-03-15T00:00:00"/>
    <d v="2025-01-01T00:00:00"/>
    <s v="8A06PP"/>
    <s v="W1V,IZL"/>
    <s v="Blue/Medium"/>
    <x v="3"/>
    <n v="122.75099999999999"/>
    <n v="1.8027397260273972"/>
    <x v="1"/>
    <n v="116.61344999999999"/>
    <n v="110.4759"/>
    <n v="98.200800000000001"/>
    <n v="70.922799999999995"/>
    <n v="32.733599999999996"/>
  </r>
  <r>
    <s v="SBPOAQC0"/>
    <x v="1"/>
    <x v="0"/>
    <s v="Product_69HOG"/>
    <n v="491.14"/>
    <n v="60"/>
    <x v="0"/>
    <s v="18x6x6 cm"/>
    <d v="2023-03-15T00:00:00"/>
    <d v="2024-01-01T00:00:00"/>
    <s v="SDBVYL"/>
    <s v="OL8,A2Q"/>
    <s v="Blue/Medium"/>
    <x v="3"/>
    <n v="442.02599999999995"/>
    <n v="0.8"/>
    <x v="1"/>
    <n v="419.92469999999992"/>
    <n v="397.82339999999999"/>
    <n v="353.62079999999997"/>
    <n v="255.39279999999999"/>
    <n v="117.8736"/>
  </r>
  <r>
    <s v="MBGRURVP"/>
    <x v="3"/>
    <x v="0"/>
    <s v="Product_2JTH3"/>
    <n v="337.33"/>
    <n v="4"/>
    <x v="1"/>
    <s v="17x6x15 cm"/>
    <d v="2023-07-30T00:00:00"/>
    <d v="2025-01-01T00:00:00"/>
    <s v="W1ABL3"/>
    <s v="JM1,8ZI"/>
    <s v="Red/Small"/>
    <x v="0"/>
    <n v="303.59699999999998"/>
    <n v="1.4273972602739726"/>
    <x v="1"/>
    <n v="288.41714999999999"/>
    <n v="273.2373"/>
    <n v="242.8776"/>
    <n v="175.41159999999999"/>
    <n v="80.959199999999996"/>
  </r>
  <r>
    <s v="75E8IT4J"/>
    <x v="0"/>
    <x v="0"/>
    <s v="Product_QNR87"/>
    <n v="397.68"/>
    <n v="66"/>
    <x v="1"/>
    <s v="15x9x9 cm"/>
    <d v="2023-03-15T00:00:00"/>
    <d v="2026-01-01T00:00:00"/>
    <s v="6OPT99"/>
    <s v="J5M,4GK"/>
    <s v="Green/Large"/>
    <x v="3"/>
    <n v="357.91200000000003"/>
    <n v="2.8027397260273972"/>
    <x v="0"/>
    <n v="340.01640000000003"/>
    <n v="322.12080000000003"/>
    <n v="286.32960000000003"/>
    <n v="206.7936"/>
    <n v="95.443200000000004"/>
  </r>
  <r>
    <s v="ZAYBYJ4G"/>
    <x v="2"/>
    <x v="0"/>
    <s v="Product_Y0F37"/>
    <n v="156.22"/>
    <n v="27"/>
    <x v="0"/>
    <s v="8x10x17 cm"/>
    <d v="2023-07-30T00:00:00"/>
    <d v="2025-01-01T00:00:00"/>
    <s v="EA3WOT"/>
    <s v="V8G,BWL"/>
    <s v="Red/Small"/>
    <x v="4"/>
    <n v="140.59800000000001"/>
    <n v="1.4273972602739726"/>
    <x v="0"/>
    <n v="133.56810000000002"/>
    <n v="126.53820000000002"/>
    <n v="112.47840000000002"/>
    <n v="81.234400000000008"/>
    <n v="37.492799999999995"/>
  </r>
  <r>
    <s v="3OHMWO5P"/>
    <x v="0"/>
    <x v="0"/>
    <s v="Product_70EYC"/>
    <n v="91.28"/>
    <n v="11"/>
    <x v="2"/>
    <s v="17x15x17 cm"/>
    <d v="2023-01-01T00:00:00"/>
    <d v="2024-01-01T00:00:00"/>
    <s v="53DGDJ"/>
    <s v="XNZ,SZ1"/>
    <s v="Blue/Medium"/>
    <x v="2"/>
    <n v="82.152000000000001"/>
    <n v="1"/>
    <x v="1"/>
    <n v="78.044399999999996"/>
    <n v="73.936800000000005"/>
    <n v="65.721600000000009"/>
    <n v="47.465600000000002"/>
    <n v="21.9072"/>
  </r>
  <r>
    <s v="MKW0B6YA"/>
    <x v="3"/>
    <x v="0"/>
    <s v="Product_IGZSB"/>
    <n v="66.97"/>
    <n v="47"/>
    <x v="1"/>
    <s v="14x14x20 cm"/>
    <d v="2023-07-30T00:00:00"/>
    <d v="2025-01-01T00:00:00"/>
    <s v="BH2WVZ"/>
    <s v="KX8,X37"/>
    <s v="Blue/Medium"/>
    <x v="1"/>
    <n v="60.272999999999996"/>
    <n v="1.4273972602739726"/>
    <x v="0"/>
    <n v="57.259349999999991"/>
    <n v="54.245699999999999"/>
    <n v="48.218400000000003"/>
    <n v="34.824399999999997"/>
    <n v="16.072800000000001"/>
  </r>
  <r>
    <s v="O9FKTU2G"/>
    <x v="2"/>
    <x v="0"/>
    <s v="Product_U5OP3"/>
    <n v="79.34"/>
    <n v="69"/>
    <x v="0"/>
    <s v="13x17x15 cm"/>
    <d v="2023-01-01T00:00:00"/>
    <d v="2024-01-01T00:00:00"/>
    <s v="ZE5P2V"/>
    <s v="K0P,J5P"/>
    <s v="Red/Small"/>
    <x v="0"/>
    <n v="71.406000000000006"/>
    <n v="1"/>
    <x v="1"/>
    <n v="67.835700000000003"/>
    <n v="64.265400000000014"/>
    <n v="57.124800000000008"/>
    <n v="41.256800000000005"/>
    <n v="19.041599999999999"/>
  </r>
  <r>
    <s v="A27JX8C0"/>
    <x v="1"/>
    <x v="0"/>
    <s v="Product_IS9F6"/>
    <n v="402.1"/>
    <n v="99"/>
    <x v="0"/>
    <s v="14x12x9 cm"/>
    <d v="2023-03-15T00:00:00"/>
    <d v="2025-01-01T00:00:00"/>
    <s v="OU6FFA"/>
    <s v="OWS,GT9"/>
    <s v="Blue/Medium"/>
    <x v="2"/>
    <n v="361.89"/>
    <n v="1.8027397260273972"/>
    <x v="0"/>
    <n v="343.79549999999995"/>
    <n v="325.70100000000002"/>
    <n v="289.512"/>
    <n v="209.09200000000001"/>
    <n v="96.504000000000005"/>
  </r>
  <r>
    <s v="33MHP4Q6"/>
    <x v="0"/>
    <x v="0"/>
    <s v="Product_T7P4N"/>
    <n v="302.04000000000002"/>
    <n v="72"/>
    <x v="1"/>
    <s v="8x17x14 cm"/>
    <d v="2023-01-01T00:00:00"/>
    <d v="2026-01-01T00:00:00"/>
    <s v="R31E93"/>
    <s v="7ZX,FYK"/>
    <s v="Red/Small"/>
    <x v="1"/>
    <n v="271.83600000000001"/>
    <n v="3.0027397260273974"/>
    <x v="0"/>
    <n v="258.24419999999998"/>
    <n v="244.65240000000003"/>
    <n v="217.46880000000002"/>
    <n v="157.06080000000003"/>
    <n v="72.489599999999996"/>
  </r>
  <r>
    <s v="8208O2FA"/>
    <x v="3"/>
    <x v="0"/>
    <s v="Product_PXGOI"/>
    <n v="12.09"/>
    <n v="29"/>
    <x v="2"/>
    <s v="5x5x8 cm"/>
    <d v="2023-03-15T00:00:00"/>
    <d v="2025-01-01T00:00:00"/>
    <s v="3WAH9W"/>
    <s v="STJ,18F"/>
    <s v="Green/Large"/>
    <x v="3"/>
    <n v="10.881"/>
    <n v="1.8027397260273972"/>
    <x v="0"/>
    <n v="10.33695"/>
    <n v="9.7929000000000013"/>
    <n v="8.7048000000000005"/>
    <n v="6.2868000000000004"/>
    <n v="2.9015999999999997"/>
  </r>
  <r>
    <s v="4F8MYHP8"/>
    <x v="0"/>
    <x v="0"/>
    <s v="Product_8RLZC"/>
    <n v="203.96"/>
    <n v="64"/>
    <x v="2"/>
    <s v="12x11x10 cm"/>
    <d v="2023-01-01T00:00:00"/>
    <d v="2024-01-01T00:00:00"/>
    <s v="CIB4LW"/>
    <s v="I1G,ITY"/>
    <s v="Blue/Medium"/>
    <x v="4"/>
    <n v="183.56400000000002"/>
    <n v="1"/>
    <x v="1"/>
    <n v="174.38580000000002"/>
    <n v="165.20760000000001"/>
    <n v="146.85120000000003"/>
    <n v="106.0592"/>
    <n v="48.950400000000002"/>
  </r>
  <r>
    <s v="9GWZGY1R"/>
    <x v="2"/>
    <x v="0"/>
    <s v="Product_SWEYN"/>
    <n v="138.84"/>
    <n v="58"/>
    <x v="2"/>
    <s v="6x10x16 cm"/>
    <d v="2023-03-15T00:00:00"/>
    <d v="2024-01-01T00:00:00"/>
    <s v="ME0TDU"/>
    <s v="MSI,3RN"/>
    <s v="Red/Small"/>
    <x v="4"/>
    <n v="124.956"/>
    <n v="0.8"/>
    <x v="1"/>
    <n v="118.70819999999999"/>
    <n v="112.46040000000001"/>
    <n v="99.964800000000011"/>
    <n v="72.19680000000001"/>
    <n v="33.321599999999997"/>
  </r>
  <r>
    <s v="TUTF98H2"/>
    <x v="0"/>
    <x v="0"/>
    <s v="Product_KD2NL"/>
    <n v="387.54"/>
    <n v="52"/>
    <x v="2"/>
    <s v="8x15x10 cm"/>
    <d v="2023-01-01T00:00:00"/>
    <d v="2025-01-01T00:00:00"/>
    <s v="KE3T4N"/>
    <s v="AFN,9KG"/>
    <s v="Blue/Medium"/>
    <x v="1"/>
    <n v="348.786"/>
    <n v="2.0027397260273974"/>
    <x v="0"/>
    <n v="331.3467"/>
    <n v="313.9074"/>
    <n v="279.02879999999999"/>
    <n v="201.52080000000001"/>
    <n v="93.009600000000006"/>
  </r>
  <r>
    <s v="JJ2GZY6A"/>
    <x v="2"/>
    <x v="0"/>
    <s v="Product_K2FPQ"/>
    <n v="458.89"/>
    <n v="37"/>
    <x v="1"/>
    <s v="6x8x6 cm"/>
    <d v="2023-03-15T00:00:00"/>
    <d v="2024-01-01T00:00:00"/>
    <s v="CLCQ65"/>
    <s v="Z6K,UJ0"/>
    <s v="Red/Small"/>
    <x v="2"/>
    <n v="413.00099999999998"/>
    <n v="0.8"/>
    <x v="1"/>
    <n v="392.35094999999995"/>
    <n v="371.70089999999999"/>
    <n v="330.4008"/>
    <n v="238.62280000000001"/>
    <n v="110.13359999999999"/>
  </r>
  <r>
    <s v="WK17I916"/>
    <x v="0"/>
    <x v="0"/>
    <s v="Product_LQ8WL"/>
    <n v="17.260000000000002"/>
    <n v="22"/>
    <x v="1"/>
    <s v="10x20x17 cm"/>
    <d v="2023-01-01T00:00:00"/>
    <d v="2024-01-01T00:00:00"/>
    <s v="N1ODSF"/>
    <s v="XZ8,B2H"/>
    <s v="Red/Small"/>
    <x v="3"/>
    <n v="15.534000000000001"/>
    <n v="1"/>
    <x v="1"/>
    <n v="14.757300000000001"/>
    <n v="13.980600000000001"/>
    <n v="12.427200000000001"/>
    <n v="8.975200000000001"/>
    <n v="4.1424000000000003"/>
  </r>
  <r>
    <s v="SRRIZI0Z"/>
    <x v="2"/>
    <x v="0"/>
    <s v="Product_WNKP5"/>
    <n v="78.489999999999995"/>
    <n v="19"/>
    <x v="0"/>
    <s v="14x7x7 cm"/>
    <d v="2023-01-01T00:00:00"/>
    <d v="2024-01-01T00:00:00"/>
    <s v="DMTXM7"/>
    <s v="MRO,TE3"/>
    <s v="Blue/Medium"/>
    <x v="2"/>
    <n v="70.640999999999991"/>
    <n v="1"/>
    <x v="1"/>
    <n v="67.108949999999993"/>
    <n v="63.576899999999995"/>
    <n v="56.512799999999999"/>
    <n v="40.814799999999998"/>
    <n v="18.837599999999998"/>
  </r>
  <r>
    <s v="PBF6DPKV"/>
    <x v="2"/>
    <x v="0"/>
    <s v="Product_8IRTG"/>
    <n v="446.08"/>
    <n v="60"/>
    <x v="2"/>
    <s v="10x17x19 cm"/>
    <d v="2023-03-15T00:00:00"/>
    <d v="2024-01-01T00:00:00"/>
    <s v="NR8SFB"/>
    <s v="1IZ,HKF"/>
    <s v="Red/Small"/>
    <x v="3"/>
    <n v="401.47199999999998"/>
    <n v="0.8"/>
    <x v="1"/>
    <n v="381.39839999999998"/>
    <n v="361.32479999999998"/>
    <n v="321.17759999999998"/>
    <n v="231.9616"/>
    <n v="107.05919999999999"/>
  </r>
  <r>
    <s v="WQQ5QS02"/>
    <x v="3"/>
    <x v="0"/>
    <s v="Product_RE7A0"/>
    <n v="466.34"/>
    <n v="98"/>
    <x v="1"/>
    <s v="19x7x18 cm"/>
    <d v="2023-01-01T00:00:00"/>
    <d v="2024-01-01T00:00:00"/>
    <s v="NNWWEC"/>
    <s v="5OT,1EH"/>
    <s v="Red/Small"/>
    <x v="2"/>
    <n v="419.70599999999996"/>
    <n v="1"/>
    <x v="1"/>
    <n v="398.72069999999997"/>
    <n v="377.73539999999997"/>
    <n v="335.76479999999998"/>
    <n v="242.49680000000001"/>
    <n v="111.92159999999998"/>
  </r>
  <r>
    <s v="GTB4M4MQ"/>
    <x v="2"/>
    <x v="0"/>
    <s v="Product_U863W"/>
    <n v="271.83999999999997"/>
    <n v="19"/>
    <x v="0"/>
    <s v="6x11x12 cm"/>
    <d v="2023-03-15T00:00:00"/>
    <d v="2025-01-01T00:00:00"/>
    <s v="E6THE2"/>
    <s v="RMA,KUP"/>
    <s v="Red/Small"/>
    <x v="3"/>
    <n v="244.65599999999998"/>
    <n v="1.8027397260273972"/>
    <x v="1"/>
    <n v="232.42319999999998"/>
    <n v="220.19039999999998"/>
    <n v="195.72479999999999"/>
    <n v="141.35679999999999"/>
    <n v="65.241599999999991"/>
  </r>
  <r>
    <s v="ILOGEQQX"/>
    <x v="0"/>
    <x v="0"/>
    <s v="Product_865ZA"/>
    <n v="443.67"/>
    <n v="70"/>
    <x v="1"/>
    <s v="14x19x13 cm"/>
    <d v="2023-07-30T00:00:00"/>
    <d v="2024-01-01T00:00:00"/>
    <s v="J8CDUK"/>
    <s v="GLG,7V6"/>
    <s v="Red/Small"/>
    <x v="4"/>
    <n v="399.303"/>
    <n v="0.42465753424657532"/>
    <x v="1"/>
    <n v="379.33785"/>
    <n v="359.37270000000001"/>
    <n v="319.44240000000002"/>
    <n v="230.70840000000001"/>
    <n v="106.4808"/>
  </r>
  <r>
    <s v="RDZYZNJP"/>
    <x v="2"/>
    <x v="0"/>
    <s v="Product_01W9C"/>
    <n v="406.96"/>
    <n v="60"/>
    <x v="2"/>
    <s v="20x5x18 cm"/>
    <d v="2023-07-30T00:00:00"/>
    <d v="2024-01-01T00:00:00"/>
    <s v="L8GJB1"/>
    <s v="H09,7FR"/>
    <s v="Green/Large"/>
    <x v="0"/>
    <n v="366.26400000000001"/>
    <n v="0.42465753424657532"/>
    <x v="1"/>
    <n v="347.95080000000002"/>
    <n v="329.63760000000002"/>
    <n v="293.01120000000003"/>
    <n v="211.61920000000001"/>
    <n v="97.670399999999987"/>
  </r>
  <r>
    <s v="ST1S5800"/>
    <x v="0"/>
    <x v="0"/>
    <s v="Product_A4UQO"/>
    <n v="278.72000000000003"/>
    <n v="100"/>
    <x v="0"/>
    <s v="18x10x15 cm"/>
    <d v="2023-07-30T00:00:00"/>
    <d v="2025-01-01T00:00:00"/>
    <s v="OOI3OA"/>
    <s v="61K,TD5"/>
    <s v="Blue/Medium"/>
    <x v="3"/>
    <n v="250.84800000000001"/>
    <n v="1.4273972602739726"/>
    <x v="1"/>
    <n v="238.3056"/>
    <n v="225.76320000000001"/>
    <n v="200.67840000000001"/>
    <n v="144.93440000000001"/>
    <n v="66.892800000000008"/>
  </r>
  <r>
    <s v="8IIREWLS"/>
    <x v="0"/>
    <x v="0"/>
    <s v="Product_UFRH2"/>
    <n v="483.94"/>
    <n v="87"/>
    <x v="0"/>
    <s v="5x12x16 cm"/>
    <d v="2023-07-30T00:00:00"/>
    <d v="2024-01-01T00:00:00"/>
    <s v="CR2I4S"/>
    <s v="P5O,ZCG"/>
    <s v="Red/Small"/>
    <x v="1"/>
    <n v="435.54599999999999"/>
    <n v="0.42465753424657532"/>
    <x v="1"/>
    <n v="413.76869999999997"/>
    <n v="391.9914"/>
    <n v="348.43680000000001"/>
    <n v="251.64879999999999"/>
    <n v="116.1456"/>
  </r>
  <r>
    <s v="VAT9AOI9"/>
    <x v="2"/>
    <x v="0"/>
    <s v="Product_W5JJ5"/>
    <n v="415.14"/>
    <n v="18"/>
    <x v="1"/>
    <s v="17x19x9 cm"/>
    <d v="2023-01-01T00:00:00"/>
    <d v="2026-01-01T00:00:00"/>
    <s v="N9EQB2"/>
    <s v="S6A,BW8"/>
    <s v="Green/Large"/>
    <x v="3"/>
    <n v="373.62599999999998"/>
    <n v="3.0027397260273974"/>
    <x v="0"/>
    <n v="354.94469999999995"/>
    <n v="336.26339999999999"/>
    <n v="298.9008"/>
    <n v="215.87280000000001"/>
    <n v="99.633599999999987"/>
  </r>
  <r>
    <s v="Q983XW8U"/>
    <x v="3"/>
    <x v="0"/>
    <s v="Product_YKQOV"/>
    <n v="43.19"/>
    <n v="31"/>
    <x v="2"/>
    <s v="20x8x8 cm"/>
    <d v="2023-01-01T00:00:00"/>
    <d v="2024-01-01T00:00:00"/>
    <s v="KEN8U1"/>
    <s v="Q3U,P9E"/>
    <s v="Blue/Medium"/>
    <x v="0"/>
    <n v="38.870999999999995"/>
    <n v="1"/>
    <x v="1"/>
    <n v="36.927449999999993"/>
    <n v="34.983899999999998"/>
    <n v="31.096799999999998"/>
    <n v="22.4588"/>
    <n v="10.365599999999999"/>
  </r>
  <r>
    <s v="3FFR4U71"/>
    <x v="2"/>
    <x v="0"/>
    <s v="Product_LUFQH"/>
    <n v="310.07"/>
    <n v="37"/>
    <x v="0"/>
    <s v="16x5x6 cm"/>
    <d v="2023-03-15T00:00:00"/>
    <d v="2024-01-01T00:00:00"/>
    <s v="ZLS5UV"/>
    <s v="NZJ,52N"/>
    <s v="Green/Large"/>
    <x v="3"/>
    <n v="279.06299999999999"/>
    <n v="0.8"/>
    <x v="1"/>
    <n v="265.10984999999999"/>
    <n v="251.1567"/>
    <n v="223.25040000000001"/>
    <n v="161.2364"/>
    <n v="74.416799999999995"/>
  </r>
  <r>
    <s v="3YWAWWLF"/>
    <x v="1"/>
    <x v="0"/>
    <s v="Product_N7DHI"/>
    <n v="454.4"/>
    <n v="32"/>
    <x v="2"/>
    <s v="18x10x14 cm"/>
    <d v="2023-03-15T00:00:00"/>
    <d v="2026-01-01T00:00:00"/>
    <s v="KDWZ9O"/>
    <s v="PLV,OQZ"/>
    <s v="Blue/Medium"/>
    <x v="3"/>
    <n v="408.96"/>
    <n v="2.8027397260273972"/>
    <x v="0"/>
    <n v="388.51199999999994"/>
    <n v="368.06399999999996"/>
    <n v="327.16800000000001"/>
    <n v="236.28799999999998"/>
    <n v="109.056"/>
  </r>
  <r>
    <s v="YJNRZB9P"/>
    <x v="0"/>
    <x v="0"/>
    <s v="Product_K7DXU"/>
    <n v="367.28"/>
    <n v="18"/>
    <x v="1"/>
    <s v="9x14x13 cm"/>
    <d v="2023-01-01T00:00:00"/>
    <d v="2024-01-01T00:00:00"/>
    <s v="OF50CX"/>
    <s v="OVG,PJM"/>
    <s v="Green/Large"/>
    <x v="1"/>
    <n v="330.55199999999996"/>
    <n v="1"/>
    <x v="1"/>
    <n v="314.02439999999996"/>
    <n v="297.49679999999995"/>
    <n v="264.44159999999999"/>
    <n v="190.98560000000001"/>
    <n v="88.147199999999984"/>
  </r>
  <r>
    <s v="AHQRBNKB"/>
    <x v="1"/>
    <x v="0"/>
    <s v="Product_7RNRD"/>
    <n v="160.97999999999999"/>
    <n v="10"/>
    <x v="0"/>
    <s v="17x18x6 cm"/>
    <d v="2023-07-30T00:00:00"/>
    <d v="2026-01-01T00:00:00"/>
    <s v="KMS5RZ"/>
    <s v="68J,3ZM"/>
    <s v="Green/Large"/>
    <x v="3"/>
    <n v="144.88200000000001"/>
    <n v="2.4273972602739726"/>
    <x v="0"/>
    <n v="137.6379"/>
    <n v="130.3938"/>
    <n v="115.90560000000001"/>
    <n v="83.709599999999995"/>
    <n v="38.635199999999998"/>
  </r>
  <r>
    <s v="HQDNGWIX"/>
    <x v="2"/>
    <x v="0"/>
    <s v="Product_J9NKX"/>
    <n v="184.74"/>
    <n v="2"/>
    <x v="0"/>
    <s v="10x12x17 cm"/>
    <d v="2023-07-30T00:00:00"/>
    <d v="2026-01-01T00:00:00"/>
    <s v="MV7XHH"/>
    <s v="PSP,ZXN"/>
    <s v="Green/Large"/>
    <x v="1"/>
    <n v="166.26600000000002"/>
    <n v="2.4273972602739726"/>
    <x v="1"/>
    <n v="157.95270000000002"/>
    <n v="149.63940000000002"/>
    <n v="133.01280000000003"/>
    <n v="96.064800000000005"/>
    <n v="44.337600000000002"/>
  </r>
  <r>
    <s v="PIPBFZDI"/>
    <x v="2"/>
    <x v="0"/>
    <s v="Product_13O07"/>
    <n v="440.74"/>
    <n v="73"/>
    <x v="1"/>
    <s v="8x9x12 cm"/>
    <d v="2023-03-15T00:00:00"/>
    <d v="2025-01-01T00:00:00"/>
    <s v="PMOAZY"/>
    <s v="2TQ,MWR"/>
    <s v="Red/Small"/>
    <x v="3"/>
    <n v="396.666"/>
    <n v="1.8027397260273972"/>
    <x v="1"/>
    <n v="376.83269999999999"/>
    <n v="356.99939999999998"/>
    <n v="317.33280000000002"/>
    <n v="229.18480000000002"/>
    <n v="105.77759999999999"/>
  </r>
  <r>
    <s v="ZEFVY1MY"/>
    <x v="0"/>
    <x v="0"/>
    <s v="Product_O2RAH"/>
    <n v="254.69"/>
    <n v="75"/>
    <x v="0"/>
    <s v="12x10x12 cm"/>
    <d v="2023-03-15T00:00:00"/>
    <d v="2025-01-01T00:00:00"/>
    <s v="TKBGEI"/>
    <s v="LE8,PZA"/>
    <s v="Red/Small"/>
    <x v="4"/>
    <n v="229.221"/>
    <n v="1.8027397260273972"/>
    <x v="1"/>
    <n v="217.75995"/>
    <n v="206.2989"/>
    <n v="183.3768"/>
    <n v="132.43880000000001"/>
    <n v="61.125599999999991"/>
  </r>
  <r>
    <s v="O69IN7CK"/>
    <x v="2"/>
    <x v="0"/>
    <s v="Product_YRBCZ"/>
    <n v="239.87"/>
    <n v="97"/>
    <x v="2"/>
    <s v="16x9x16 cm"/>
    <d v="2023-01-01T00:00:00"/>
    <d v="2024-01-01T00:00:00"/>
    <s v="PVKDUQ"/>
    <s v="NWM,665"/>
    <s v="Red/Small"/>
    <x v="3"/>
    <n v="215.88300000000001"/>
    <n v="1"/>
    <x v="1"/>
    <n v="205.08885000000001"/>
    <n v="194.29470000000001"/>
    <n v="172.70640000000003"/>
    <n v="124.73240000000001"/>
    <n v="57.568799999999996"/>
  </r>
  <r>
    <s v="JHIPWFXE"/>
    <x v="0"/>
    <x v="0"/>
    <s v="Product_MS9BL"/>
    <n v="292.45999999999998"/>
    <n v="28"/>
    <x v="0"/>
    <s v="12x13x15 cm"/>
    <d v="2023-01-01T00:00:00"/>
    <d v="2024-01-01T00:00:00"/>
    <s v="0X6YRZ"/>
    <s v="IAR,5CF"/>
    <s v="Red/Small"/>
    <x v="1"/>
    <n v="263.214"/>
    <n v="1"/>
    <x v="1"/>
    <n v="250.05329999999998"/>
    <n v="236.89260000000002"/>
    <n v="210.5712"/>
    <n v="152.07919999999999"/>
    <n v="70.190399999999997"/>
  </r>
  <r>
    <s v="XH9I02BE"/>
    <x v="1"/>
    <x v="0"/>
    <s v="Product_Q8PGB"/>
    <n v="338.15"/>
    <n v="84"/>
    <x v="2"/>
    <s v="19x13x11 cm"/>
    <d v="2023-07-30T00:00:00"/>
    <d v="2025-01-01T00:00:00"/>
    <s v="W0UE62"/>
    <s v="0BJ,AL8"/>
    <s v="Blue/Medium"/>
    <x v="1"/>
    <n v="304.33499999999998"/>
    <n v="1.4273972602739726"/>
    <x v="1"/>
    <n v="289.11824999999999"/>
    <n v="273.9015"/>
    <n v="243.46799999999999"/>
    <n v="175.83799999999999"/>
    <n v="81.155999999999992"/>
  </r>
  <r>
    <s v="DQXTLPBV"/>
    <x v="3"/>
    <x v="0"/>
    <s v="Product_NWYN4"/>
    <n v="86.86"/>
    <n v="72"/>
    <x v="2"/>
    <s v="10x7x12 cm"/>
    <d v="2023-03-15T00:00:00"/>
    <d v="2024-01-01T00:00:00"/>
    <s v="EQ0LPH"/>
    <s v="MU5,BS9"/>
    <s v="Red/Small"/>
    <x v="0"/>
    <n v="78.174000000000007"/>
    <n v="0.8"/>
    <x v="1"/>
    <n v="74.265299999999996"/>
    <n v="70.356600000000014"/>
    <n v="62.539200000000008"/>
    <n v="45.167200000000001"/>
    <n v="20.846399999999999"/>
  </r>
  <r>
    <s v="SDVGXSQ3"/>
    <x v="2"/>
    <x v="0"/>
    <s v="Product_5X11A"/>
    <n v="310.01"/>
    <n v="51"/>
    <x v="0"/>
    <s v="8x15x7 cm"/>
    <d v="2023-03-15T00:00:00"/>
    <d v="2025-01-01T00:00:00"/>
    <s v="LWLIRU"/>
    <s v="CUG,1NH"/>
    <s v="Green/Large"/>
    <x v="3"/>
    <n v="279.00900000000001"/>
    <n v="1.8027397260273972"/>
    <x v="1"/>
    <n v="265.05855000000003"/>
    <n v="251.10810000000001"/>
    <n v="223.20720000000003"/>
    <n v="161.20519999999999"/>
    <n v="74.4024"/>
  </r>
  <r>
    <s v="Z8JLCB65"/>
    <x v="2"/>
    <x v="0"/>
    <s v="Product_XO1NK"/>
    <n v="246.62"/>
    <n v="45"/>
    <x v="1"/>
    <s v="19x17x9 cm"/>
    <d v="2023-07-30T00:00:00"/>
    <d v="2026-01-01T00:00:00"/>
    <s v="CKIYKO"/>
    <s v="LGD,WOQ"/>
    <s v="Blue/Medium"/>
    <x v="0"/>
    <n v="221.958"/>
    <n v="2.4273972602739726"/>
    <x v="0"/>
    <n v="210.86009999999999"/>
    <n v="199.76220000000001"/>
    <n v="177.56640000000002"/>
    <n v="128.2424"/>
    <n v="59.188800000000001"/>
  </r>
  <r>
    <s v="3POL206C"/>
    <x v="0"/>
    <x v="0"/>
    <s v="Product_QCWT0"/>
    <n v="194.91"/>
    <n v="17"/>
    <x v="0"/>
    <s v="13x7x16 cm"/>
    <d v="2023-07-30T00:00:00"/>
    <d v="2025-01-01T00:00:00"/>
    <s v="6YGG2Y"/>
    <s v="6N0,ZFH"/>
    <s v="Green/Large"/>
    <x v="1"/>
    <n v="175.41899999999998"/>
    <n v="1.4273972602739726"/>
    <x v="1"/>
    <n v="166.64804999999998"/>
    <n v="157.87709999999998"/>
    <n v="140.33519999999999"/>
    <n v="101.3532"/>
    <n v="46.778399999999998"/>
  </r>
  <r>
    <s v="LVDVMOW7"/>
    <x v="0"/>
    <x v="0"/>
    <s v="Product_AG19T"/>
    <n v="107.31"/>
    <n v="70"/>
    <x v="2"/>
    <s v="18x17x20 cm"/>
    <d v="2023-07-30T00:00:00"/>
    <d v="2025-01-01T00:00:00"/>
    <s v="HGZTBJ"/>
    <s v="43E,925"/>
    <s v="Green/Large"/>
    <x v="4"/>
    <n v="96.579000000000008"/>
    <n v="1.4273972602739726"/>
    <x v="1"/>
    <n v="91.750050000000002"/>
    <n v="86.92110000000001"/>
    <n v="77.263200000000012"/>
    <n v="55.801200000000001"/>
    <n v="25.7544"/>
  </r>
  <r>
    <s v="9TFIULV9"/>
    <x v="0"/>
    <x v="0"/>
    <s v="Product_O02BC"/>
    <n v="194.43"/>
    <n v="53"/>
    <x v="1"/>
    <s v="15x18x14 cm"/>
    <d v="2023-03-15T00:00:00"/>
    <d v="2025-01-01T00:00:00"/>
    <s v="05GWHA"/>
    <s v="4AO,22R"/>
    <s v="Blue/Medium"/>
    <x v="4"/>
    <n v="174.98699999999999"/>
    <n v="1.8027397260273972"/>
    <x v="0"/>
    <n v="166.23764999999997"/>
    <n v="157.48830000000001"/>
    <n v="139.9896"/>
    <n v="101.1036"/>
    <n v="46.663200000000003"/>
  </r>
  <r>
    <s v="APDDBK9H"/>
    <x v="2"/>
    <x v="0"/>
    <s v="Product_YE6SY"/>
    <n v="428.16"/>
    <n v="85"/>
    <x v="0"/>
    <s v="19x11x10 cm"/>
    <d v="2023-01-01T00:00:00"/>
    <d v="2026-01-01T00:00:00"/>
    <s v="YOA9AA"/>
    <s v="BZ9,A0G"/>
    <s v="Blue/Medium"/>
    <x v="4"/>
    <n v="385.34400000000005"/>
    <n v="3.0027397260273974"/>
    <x v="0"/>
    <n v="366.07680000000005"/>
    <n v="346.80960000000005"/>
    <n v="308.27520000000004"/>
    <n v="222.64320000000001"/>
    <n v="102.75840000000001"/>
  </r>
  <r>
    <s v="TXUP5QQX"/>
    <x v="2"/>
    <x v="0"/>
    <s v="Product_GKC5P"/>
    <n v="463.48"/>
    <n v="60"/>
    <x v="0"/>
    <s v="12x18x7 cm"/>
    <d v="2023-01-01T00:00:00"/>
    <d v="2026-01-01T00:00:00"/>
    <s v="PEAAKR"/>
    <s v="P6L,ZNM"/>
    <s v="Green/Large"/>
    <x v="1"/>
    <n v="417.13200000000001"/>
    <n v="3.0027397260273974"/>
    <x v="0"/>
    <n v="396.27539999999999"/>
    <n v="375.41880000000003"/>
    <n v="333.7056"/>
    <n v="241.00960000000001"/>
    <n v="111.23520000000001"/>
  </r>
  <r>
    <s v="Q2Y8BGSH"/>
    <x v="0"/>
    <x v="0"/>
    <s v="Product_0UMJ9"/>
    <n v="370.44"/>
    <n v="12"/>
    <x v="2"/>
    <s v="7x14x11 cm"/>
    <d v="2023-07-30T00:00:00"/>
    <d v="2025-01-01T00:00:00"/>
    <s v="X9OUTK"/>
    <s v="53U,O9V"/>
    <s v="Blue/Medium"/>
    <x v="2"/>
    <n v="333.39600000000002"/>
    <n v="1.4273972602739726"/>
    <x v="1"/>
    <n v="316.72620000000001"/>
    <n v="300.0564"/>
    <n v="266.71680000000003"/>
    <n v="192.62880000000001"/>
    <n v="88.905599999999993"/>
  </r>
  <r>
    <s v="QDJES1BK"/>
    <x v="2"/>
    <x v="0"/>
    <s v="Product_ODIUA"/>
    <n v="99.16"/>
    <n v="33"/>
    <x v="0"/>
    <s v="5x8x6 cm"/>
    <d v="2023-01-01T00:00:00"/>
    <d v="2025-01-01T00:00:00"/>
    <s v="P6MJZK"/>
    <s v="TGD,731"/>
    <s v="Red/Small"/>
    <x v="3"/>
    <n v="89.244"/>
    <n v="2.0027397260273974"/>
    <x v="0"/>
    <n v="84.78179999999999"/>
    <n v="80.319600000000008"/>
    <n v="71.395200000000003"/>
    <n v="51.563200000000002"/>
    <n v="23.798399999999997"/>
  </r>
  <r>
    <s v="LYLA4YGE"/>
    <x v="2"/>
    <x v="0"/>
    <s v="Product_X0X0O"/>
    <n v="363.01"/>
    <n v="53"/>
    <x v="0"/>
    <s v="15x7x13 cm"/>
    <d v="2023-03-15T00:00:00"/>
    <d v="2025-01-01T00:00:00"/>
    <s v="KL13WM"/>
    <s v="QBI,MB8"/>
    <s v="Green/Large"/>
    <x v="4"/>
    <n v="326.709"/>
    <n v="1.8027397260273972"/>
    <x v="0"/>
    <n v="310.37354999999997"/>
    <n v="294.03809999999999"/>
    <n v="261.36720000000003"/>
    <n v="188.76519999999999"/>
    <n v="87.122399999999999"/>
  </r>
  <r>
    <s v="KX6JIY1C"/>
    <x v="3"/>
    <x v="0"/>
    <s v="Product_B8ZGB"/>
    <n v="426.65"/>
    <n v="11"/>
    <x v="1"/>
    <s v="6x20x19 cm"/>
    <d v="2023-01-01T00:00:00"/>
    <d v="2025-01-01T00:00:00"/>
    <s v="NCJTU4"/>
    <s v="X85,K3A"/>
    <s v="Red/Small"/>
    <x v="1"/>
    <n v="383.98499999999996"/>
    <n v="2.0027397260273974"/>
    <x v="0"/>
    <n v="364.78574999999995"/>
    <n v="345.58649999999994"/>
    <n v="307.18799999999999"/>
    <n v="221.858"/>
    <n v="102.39599999999999"/>
  </r>
  <r>
    <s v="JKXC6DVZ"/>
    <x v="1"/>
    <x v="0"/>
    <s v="Product_1IOO0"/>
    <n v="218.97"/>
    <n v="100"/>
    <x v="2"/>
    <s v="8x9x11 cm"/>
    <d v="2023-07-30T00:00:00"/>
    <d v="2025-01-01T00:00:00"/>
    <s v="TR4KUI"/>
    <s v="IC1,IOI"/>
    <s v="Red/Small"/>
    <x v="1"/>
    <n v="197.07300000000001"/>
    <n v="1.4273972602739726"/>
    <x v="0"/>
    <n v="187.21934999999999"/>
    <n v="177.3657"/>
    <n v="157.65840000000003"/>
    <n v="113.8644"/>
    <n v="52.552799999999998"/>
  </r>
  <r>
    <s v="PWP3NXAI"/>
    <x v="0"/>
    <x v="0"/>
    <s v="Product_CHD0W"/>
    <n v="330.33"/>
    <n v="50"/>
    <x v="2"/>
    <s v="10x7x18 cm"/>
    <d v="2023-03-15T00:00:00"/>
    <d v="2024-01-01T00:00:00"/>
    <s v="X9JMHS"/>
    <s v="I9Q,TRA"/>
    <s v="Green/Large"/>
    <x v="3"/>
    <n v="297.29699999999997"/>
    <n v="0.8"/>
    <x v="1"/>
    <n v="282.43214999999998"/>
    <n v="267.56729999999999"/>
    <n v="237.83759999999998"/>
    <n v="171.77160000000001"/>
    <n v="79.279199999999989"/>
  </r>
  <r>
    <s v="7G7IVPBC"/>
    <x v="1"/>
    <x v="0"/>
    <s v="Product_R44FJ"/>
    <n v="421.54"/>
    <n v="80"/>
    <x v="2"/>
    <s v="9x20x5 cm"/>
    <d v="2023-03-15T00:00:00"/>
    <d v="2025-01-01T00:00:00"/>
    <s v="YKLLZT"/>
    <s v="AYR,0FR"/>
    <s v="Green/Large"/>
    <x v="3"/>
    <n v="379.38600000000002"/>
    <n v="1.8027397260273972"/>
    <x v="1"/>
    <n v="360.41669999999999"/>
    <n v="341.44740000000002"/>
    <n v="303.50880000000001"/>
    <n v="219.20080000000002"/>
    <n v="101.1696"/>
  </r>
  <r>
    <s v="5337OVBF"/>
    <x v="2"/>
    <x v="0"/>
    <s v="Product_T8FDJ"/>
    <n v="455.34"/>
    <n v="45"/>
    <x v="2"/>
    <s v="20x15x15 cm"/>
    <d v="2023-03-15T00:00:00"/>
    <d v="2024-01-01T00:00:00"/>
    <s v="04HRH7"/>
    <s v="RI3,PW9"/>
    <s v="Blue/Medium"/>
    <x v="4"/>
    <n v="409.80599999999998"/>
    <n v="0.8"/>
    <x v="1"/>
    <n v="389.31569999999999"/>
    <n v="368.8254"/>
    <n v="327.84480000000002"/>
    <n v="236.77680000000001"/>
    <n v="109.28159999999998"/>
  </r>
  <r>
    <s v="FR7ALJYP"/>
    <x v="3"/>
    <x v="0"/>
    <s v="Product_518RM"/>
    <n v="333.37"/>
    <n v="70"/>
    <x v="0"/>
    <s v="9x16x20 cm"/>
    <d v="2023-01-01T00:00:00"/>
    <d v="2025-01-01T00:00:00"/>
    <s v="MXZJUR"/>
    <s v="SS8,AH9"/>
    <s v="Green/Large"/>
    <x v="0"/>
    <n v="300.03300000000002"/>
    <n v="2.0027397260273974"/>
    <x v="1"/>
    <n v="285.03134999999997"/>
    <n v="270.02970000000005"/>
    <n v="240.02640000000002"/>
    <n v="173.35240000000002"/>
    <n v="80.008799999999994"/>
  </r>
  <r>
    <s v="WEIYMKB2"/>
    <x v="2"/>
    <x v="0"/>
    <s v="Product_RMW0G"/>
    <n v="233"/>
    <n v="71"/>
    <x v="1"/>
    <s v="5x10x15 cm"/>
    <d v="2023-01-01T00:00:00"/>
    <d v="2024-01-01T00:00:00"/>
    <s v="AQIN65"/>
    <s v="XNS,ZGY"/>
    <s v="Red/Small"/>
    <x v="3"/>
    <n v="209.7"/>
    <n v="1"/>
    <x v="1"/>
    <n v="199.21499999999997"/>
    <n v="188.73"/>
    <n v="167.76"/>
    <n v="121.16000000000001"/>
    <n v="55.919999999999995"/>
  </r>
  <r>
    <s v="RUCMAZ1K"/>
    <x v="1"/>
    <x v="0"/>
    <s v="Product_2CN2O"/>
    <n v="214.86"/>
    <n v="99"/>
    <x v="2"/>
    <s v="12x15x8 cm"/>
    <d v="2023-01-01T00:00:00"/>
    <d v="2024-01-01T00:00:00"/>
    <s v="3KW6UW"/>
    <s v="K3C,DH3"/>
    <s v="Green/Large"/>
    <x v="2"/>
    <n v="193.37400000000002"/>
    <n v="1"/>
    <x v="1"/>
    <n v="183.70530000000002"/>
    <n v="174.03660000000002"/>
    <n v="154.69920000000002"/>
    <n v="111.72720000000001"/>
    <n v="51.566400000000002"/>
  </r>
  <r>
    <s v="DNFGVN05"/>
    <x v="3"/>
    <x v="0"/>
    <s v="Product_29THH"/>
    <n v="121.74"/>
    <n v="99"/>
    <x v="1"/>
    <s v="7x19x20 cm"/>
    <d v="2023-07-30T00:00:00"/>
    <d v="2024-01-01T00:00:00"/>
    <s v="HKXYYF"/>
    <s v="LJ5,FWT"/>
    <s v="Red/Small"/>
    <x v="0"/>
    <n v="109.566"/>
    <n v="0.42465753424657532"/>
    <x v="1"/>
    <n v="104.0877"/>
    <n v="98.609400000000008"/>
    <n v="87.652800000000013"/>
    <n v="63.3048"/>
    <n v="29.217599999999997"/>
  </r>
  <r>
    <s v="X9RD7O73"/>
    <x v="1"/>
    <x v="0"/>
    <s v="Product_ZRT9V"/>
    <n v="91.06"/>
    <n v="97"/>
    <x v="0"/>
    <s v="20x19x13 cm"/>
    <d v="2023-01-01T00:00:00"/>
    <d v="2024-01-01T00:00:00"/>
    <s v="82EKPO"/>
    <s v="XQ7,Z26"/>
    <s v="Green/Large"/>
    <x v="2"/>
    <n v="81.954000000000008"/>
    <n v="1"/>
    <x v="1"/>
    <n v="77.856300000000005"/>
    <n v="73.758600000000015"/>
    <n v="65.563200000000009"/>
    <n v="47.351200000000006"/>
    <n v="21.854399999999998"/>
  </r>
  <r>
    <s v="WRQ4GRVK"/>
    <x v="2"/>
    <x v="0"/>
    <s v="Product_13UXB"/>
    <n v="72.11"/>
    <n v="63"/>
    <x v="0"/>
    <s v="20x5x13 cm"/>
    <d v="2023-07-30T00:00:00"/>
    <d v="2026-01-01T00:00:00"/>
    <s v="KGTFXO"/>
    <s v="MO6,6JI"/>
    <s v="Red/Small"/>
    <x v="2"/>
    <n v="64.899000000000001"/>
    <n v="2.4273972602739726"/>
    <x v="0"/>
    <n v="61.654049999999998"/>
    <n v="58.409100000000002"/>
    <n v="51.919200000000004"/>
    <n v="37.497199999999999"/>
    <n v="17.3064"/>
  </r>
  <r>
    <s v="QJH1QNIA"/>
    <x v="1"/>
    <x v="0"/>
    <s v="Product_0QLTG"/>
    <n v="260.79000000000002"/>
    <n v="1"/>
    <x v="2"/>
    <s v="5x14x7 cm"/>
    <d v="2023-03-15T00:00:00"/>
    <d v="2025-01-01T00:00:00"/>
    <s v="CTX0PH"/>
    <s v="JFN,WF3"/>
    <s v="Green/Large"/>
    <x v="3"/>
    <n v="234.71100000000001"/>
    <n v="1.8027397260273972"/>
    <x v="1"/>
    <n v="222.97545"/>
    <n v="211.23990000000001"/>
    <n v="187.76880000000003"/>
    <n v="135.61080000000001"/>
    <n v="62.589600000000004"/>
  </r>
  <r>
    <s v="GW51DII2"/>
    <x v="1"/>
    <x v="0"/>
    <s v="Product_MY895"/>
    <n v="331.42"/>
    <n v="90"/>
    <x v="1"/>
    <s v="8x17x5 cm"/>
    <d v="2023-03-15T00:00:00"/>
    <d v="2026-01-01T00:00:00"/>
    <s v="9VRLJ0"/>
    <s v="ZJ2,II4"/>
    <s v="Red/Small"/>
    <x v="4"/>
    <n v="298.27800000000002"/>
    <n v="2.8027397260273972"/>
    <x v="0"/>
    <n v="283.36410000000001"/>
    <n v="268.45020000000005"/>
    <n v="238.62240000000003"/>
    <n v="172.33840000000001"/>
    <n v="79.540800000000004"/>
  </r>
  <r>
    <s v="JG5EN0MI"/>
    <x v="1"/>
    <x v="0"/>
    <s v="Product_UDN88"/>
    <n v="68.540000000000006"/>
    <n v="80"/>
    <x v="1"/>
    <s v="15x8x10 cm"/>
    <d v="2023-07-30T00:00:00"/>
    <d v="2025-01-01T00:00:00"/>
    <s v="FCEKSX"/>
    <s v="6VK,6TB"/>
    <s v="Green/Large"/>
    <x v="1"/>
    <n v="61.686000000000007"/>
    <n v="1.4273972602739726"/>
    <x v="0"/>
    <n v="58.601700000000001"/>
    <n v="55.517400000000009"/>
    <n v="49.348800000000011"/>
    <n v="35.640800000000006"/>
    <n v="16.4496"/>
  </r>
  <r>
    <s v="G3L9WGDG"/>
    <x v="2"/>
    <x v="0"/>
    <s v="Product_RJ4IX"/>
    <n v="453.1"/>
    <n v="20"/>
    <x v="2"/>
    <s v="9x11x19 cm"/>
    <d v="2023-07-30T00:00:00"/>
    <d v="2025-01-01T00:00:00"/>
    <s v="32ND2E"/>
    <s v="FXA,4O0"/>
    <s v="Blue/Medium"/>
    <x v="4"/>
    <n v="407.79"/>
    <n v="1.4273972602739726"/>
    <x v="1"/>
    <n v="387.40050000000002"/>
    <n v="367.01100000000002"/>
    <n v="326.23200000000003"/>
    <n v="235.61200000000002"/>
    <n v="108.744"/>
  </r>
  <r>
    <s v="HFYACKTK"/>
    <x v="3"/>
    <x v="0"/>
    <s v="Product_HJS25"/>
    <n v="313.77"/>
    <n v="25"/>
    <x v="0"/>
    <s v="6x18x11 cm"/>
    <d v="2023-03-15T00:00:00"/>
    <d v="2024-01-01T00:00:00"/>
    <s v="ROR14U"/>
    <s v="28N,2YC"/>
    <s v="Red/Small"/>
    <x v="3"/>
    <n v="282.39299999999997"/>
    <n v="0.8"/>
    <x v="1"/>
    <n v="268.27334999999994"/>
    <n v="254.15369999999999"/>
    <n v="225.9144"/>
    <n v="163.16040000000001"/>
    <n v="75.304799999999986"/>
  </r>
  <r>
    <s v="TFMWZ9MW"/>
    <x v="3"/>
    <x v="0"/>
    <s v="Product_7V74D"/>
    <n v="459.61"/>
    <n v="77"/>
    <x v="2"/>
    <s v="7x8x9 cm"/>
    <d v="2023-03-15T00:00:00"/>
    <d v="2026-01-01T00:00:00"/>
    <s v="QAE1YW"/>
    <s v="FPY,FK7"/>
    <s v="Blue/Medium"/>
    <x v="2"/>
    <n v="413.649"/>
    <n v="2.8027397260273972"/>
    <x v="1"/>
    <n v="392.96654999999998"/>
    <n v="372.28410000000002"/>
    <n v="330.91920000000005"/>
    <n v="238.99720000000002"/>
    <n v="110.3064"/>
  </r>
  <r>
    <s v="P74N9UOT"/>
    <x v="1"/>
    <x v="0"/>
    <s v="Product_P184E"/>
    <n v="474.19"/>
    <n v="7"/>
    <x v="2"/>
    <s v="7x14x8 cm"/>
    <d v="2023-01-01T00:00:00"/>
    <d v="2024-01-01T00:00:00"/>
    <s v="GYQB08"/>
    <s v="27J,FFR"/>
    <s v="Green/Large"/>
    <x v="4"/>
    <n v="426.77100000000002"/>
    <n v="1"/>
    <x v="1"/>
    <n v="405.43245000000002"/>
    <n v="384.09390000000002"/>
    <n v="341.41680000000002"/>
    <n v="246.5788"/>
    <n v="113.8056"/>
  </r>
  <r>
    <s v="71HKW178"/>
    <x v="1"/>
    <x v="0"/>
    <s v="Product_7D1UH"/>
    <n v="309.94"/>
    <n v="66"/>
    <x v="2"/>
    <s v="10x8x12 cm"/>
    <d v="2023-01-01T00:00:00"/>
    <d v="2025-01-01T00:00:00"/>
    <s v="XH0B1V"/>
    <s v="9XQ,KM7"/>
    <s v="Green/Large"/>
    <x v="3"/>
    <n v="278.94600000000003"/>
    <n v="2.0027397260273974"/>
    <x v="1"/>
    <n v="264.99869999999999"/>
    <n v="251.05140000000003"/>
    <n v="223.15680000000003"/>
    <n v="161.1688"/>
    <n v="74.385599999999997"/>
  </r>
  <r>
    <s v="18RL0XYK"/>
    <x v="3"/>
    <x v="0"/>
    <s v="Product_UKOCB"/>
    <n v="396.03"/>
    <n v="19"/>
    <x v="1"/>
    <s v="14x18x16 cm"/>
    <d v="2023-01-01T00:00:00"/>
    <d v="2026-01-01T00:00:00"/>
    <s v="EKVAKC"/>
    <s v="1AL,GTO"/>
    <s v="Blue/Medium"/>
    <x v="1"/>
    <n v="356.42699999999996"/>
    <n v="3.0027397260273974"/>
    <x v="1"/>
    <n v="338.60564999999997"/>
    <n v="320.78429999999997"/>
    <n v="285.14159999999998"/>
    <n v="205.93559999999999"/>
    <n v="95.047199999999989"/>
  </r>
  <r>
    <s v="WR8BPQ6K"/>
    <x v="0"/>
    <x v="0"/>
    <s v="Product_PTNLD"/>
    <n v="360.33"/>
    <n v="96"/>
    <x v="0"/>
    <s v="10x16x9 cm"/>
    <d v="2023-07-30T00:00:00"/>
    <d v="2025-01-01T00:00:00"/>
    <s v="QKBHRF"/>
    <s v="JI5,F1S"/>
    <s v="Green/Large"/>
    <x v="4"/>
    <n v="324.29699999999997"/>
    <n v="1.4273972602739726"/>
    <x v="1"/>
    <n v="308.08214999999996"/>
    <n v="291.8673"/>
    <n v="259.43759999999997"/>
    <n v="187.3716"/>
    <n v="86.479199999999992"/>
  </r>
  <r>
    <s v="0096HQ1J"/>
    <x v="3"/>
    <x v="0"/>
    <s v="Product_0SHLW"/>
    <n v="207.28"/>
    <n v="21"/>
    <x v="1"/>
    <s v="8x18x5 cm"/>
    <d v="2023-01-01T00:00:00"/>
    <d v="2024-01-01T00:00:00"/>
    <s v="0Y61AG"/>
    <s v="9O0,5WX"/>
    <s v="Red/Small"/>
    <x v="1"/>
    <n v="186.55199999999999"/>
    <n v="1"/>
    <x v="1"/>
    <n v="177.22439999999997"/>
    <n v="167.89679999999998"/>
    <n v="149.24160000000001"/>
    <n v="107.7856"/>
    <n v="49.747199999999999"/>
  </r>
  <r>
    <s v="06WPO39Z"/>
    <x v="3"/>
    <x v="0"/>
    <s v="Product_FXQBM"/>
    <n v="370"/>
    <n v="14"/>
    <x v="2"/>
    <s v="6x15x19 cm"/>
    <d v="2023-07-30T00:00:00"/>
    <d v="2025-01-01T00:00:00"/>
    <s v="M2OZZY"/>
    <s v="FKD,3UG"/>
    <s v="Green/Large"/>
    <x v="4"/>
    <n v="333"/>
    <n v="1.4273972602739726"/>
    <x v="1"/>
    <n v="316.34999999999997"/>
    <n v="299.7"/>
    <n v="266.40000000000003"/>
    <n v="192.4"/>
    <n v="88.8"/>
  </r>
  <r>
    <s v="3ISNIG4P"/>
    <x v="0"/>
    <x v="0"/>
    <s v="Product_F2OK1"/>
    <n v="161.44"/>
    <n v="4"/>
    <x v="1"/>
    <s v="11x18x17 cm"/>
    <d v="2023-01-01T00:00:00"/>
    <d v="2024-01-01T00:00:00"/>
    <s v="YVH02O"/>
    <s v="5X9,UDH"/>
    <s v="Green/Large"/>
    <x v="1"/>
    <n v="145.29599999999999"/>
    <n v="1"/>
    <x v="1"/>
    <n v="138.03119999999998"/>
    <n v="130.7664"/>
    <n v="116.2368"/>
    <n v="83.948800000000006"/>
    <n v="38.745599999999996"/>
  </r>
  <r>
    <s v="OAIZSM40"/>
    <x v="1"/>
    <x v="0"/>
    <s v="Product_TN9EG"/>
    <n v="173"/>
    <n v="4"/>
    <x v="2"/>
    <s v="15x20x6 cm"/>
    <d v="2023-01-01T00:00:00"/>
    <d v="2026-01-01T00:00:00"/>
    <s v="SZMWGP"/>
    <s v="PN8,3GW"/>
    <s v="Red/Small"/>
    <x v="1"/>
    <n v="155.69999999999999"/>
    <n v="3.0027397260273974"/>
    <x v="0"/>
    <n v="147.91499999999999"/>
    <n v="140.13"/>
    <n v="124.56"/>
    <n v="89.960000000000008"/>
    <n v="41.519999999999996"/>
  </r>
  <r>
    <s v="DTPOQGLN"/>
    <x v="0"/>
    <x v="0"/>
    <s v="Product_88W9U"/>
    <n v="190.74"/>
    <n v="15"/>
    <x v="0"/>
    <s v="20x13x17 cm"/>
    <d v="2023-07-30T00:00:00"/>
    <d v="2026-01-01T00:00:00"/>
    <s v="BIO8CM"/>
    <s v="3W9,RDA"/>
    <s v="Blue/Medium"/>
    <x v="2"/>
    <n v="171.666"/>
    <n v="2.4273972602739726"/>
    <x v="0"/>
    <n v="163.08269999999999"/>
    <n v="154.49940000000001"/>
    <n v="137.33279999999999"/>
    <n v="99.18480000000001"/>
    <n v="45.7776"/>
  </r>
  <r>
    <s v="7MB8VV97"/>
    <x v="1"/>
    <x v="0"/>
    <s v="Product_3UNJZ"/>
    <n v="42.06"/>
    <n v="84"/>
    <x v="1"/>
    <s v="16x9x17 cm"/>
    <d v="2023-01-01T00:00:00"/>
    <d v="2025-01-01T00:00:00"/>
    <s v="Y3Y8ER"/>
    <s v="0ID,AQ6"/>
    <s v="Green/Large"/>
    <x v="2"/>
    <n v="37.853999999999999"/>
    <n v="2.0027397260273974"/>
    <x v="1"/>
    <n v="35.961299999999994"/>
    <n v="34.068600000000004"/>
    <n v="30.283200000000001"/>
    <n v="21.871200000000002"/>
    <n v="10.0944"/>
  </r>
  <r>
    <s v="THNVYH6A"/>
    <x v="3"/>
    <x v="0"/>
    <s v="Product_YEA39"/>
    <n v="123.87"/>
    <n v="45"/>
    <x v="2"/>
    <s v="12x11x13 cm"/>
    <d v="2023-03-15T00:00:00"/>
    <d v="2026-01-01T00:00:00"/>
    <s v="Z07TRP"/>
    <s v="1MQ,4WY"/>
    <s v="Green/Large"/>
    <x v="2"/>
    <n v="111.483"/>
    <n v="2.8027397260273972"/>
    <x v="0"/>
    <n v="105.90885"/>
    <n v="100.33470000000001"/>
    <n v="89.186400000000006"/>
    <n v="64.412400000000005"/>
    <n v="29.7288"/>
  </r>
  <r>
    <s v="MRLQG359"/>
    <x v="3"/>
    <x v="0"/>
    <s v="Product_2K5JH"/>
    <n v="265.27999999999997"/>
    <n v="48"/>
    <x v="1"/>
    <s v="13x18x8 cm"/>
    <d v="2023-01-01T00:00:00"/>
    <d v="2026-01-01T00:00:00"/>
    <s v="3MLKU3"/>
    <s v="KEJ,05U"/>
    <s v="Red/Small"/>
    <x v="4"/>
    <n v="238.75199999999998"/>
    <n v="3.0027397260273974"/>
    <x v="0"/>
    <n v="226.81439999999998"/>
    <n v="214.87679999999997"/>
    <n v="191.0016"/>
    <n v="137.94559999999998"/>
    <n v="63.667199999999994"/>
  </r>
  <r>
    <s v="WM20VFFA"/>
    <x v="1"/>
    <x v="0"/>
    <s v="Product_4RS6L"/>
    <n v="106.58"/>
    <n v="60"/>
    <x v="0"/>
    <s v="6x6x19 cm"/>
    <d v="2023-01-01T00:00:00"/>
    <d v="2024-01-01T00:00:00"/>
    <s v="6QGGGI"/>
    <s v="YRM,RT4"/>
    <s v="Green/Large"/>
    <x v="1"/>
    <n v="95.921999999999997"/>
    <n v="1"/>
    <x v="1"/>
    <n v="91.125899999999987"/>
    <n v="86.329800000000006"/>
    <n v="76.7376"/>
    <n v="55.421599999999998"/>
    <n v="25.5792"/>
  </r>
  <r>
    <s v="LKSQBA4W"/>
    <x v="0"/>
    <x v="0"/>
    <s v="Product_RZVKJ"/>
    <n v="222.64"/>
    <n v="23"/>
    <x v="1"/>
    <s v="13x19x13 cm"/>
    <d v="2023-03-15T00:00:00"/>
    <d v="2025-01-01T00:00:00"/>
    <s v="YC28UP"/>
    <s v="41Y,IVR"/>
    <s v="Green/Large"/>
    <x v="3"/>
    <n v="200.37599999999998"/>
    <n v="1.8027397260273972"/>
    <x v="1"/>
    <n v="190.35719999999998"/>
    <n v="180.33839999999998"/>
    <n v="160.30079999999998"/>
    <n v="115.7728"/>
    <n v="53.433599999999991"/>
  </r>
  <r>
    <s v="MK1EW19N"/>
    <x v="3"/>
    <x v="0"/>
    <s v="Product_4WWSX"/>
    <n v="45.43"/>
    <n v="79"/>
    <x v="0"/>
    <s v="15x20x11 cm"/>
    <d v="2023-03-15T00:00:00"/>
    <d v="2025-01-01T00:00:00"/>
    <s v="OB9LO6"/>
    <s v="WFD,YXG"/>
    <s v="Blue/Medium"/>
    <x v="2"/>
    <n v="40.887"/>
    <n v="1.8027397260273972"/>
    <x v="1"/>
    <n v="38.842649999999999"/>
    <n v="36.798300000000005"/>
    <n v="32.709600000000002"/>
    <n v="23.6236"/>
    <n v="10.9032"/>
  </r>
  <r>
    <s v="KURWYZSA"/>
    <x v="1"/>
    <x v="0"/>
    <s v="Product_R7C7G"/>
    <n v="424.37"/>
    <n v="67"/>
    <x v="2"/>
    <s v="17x14x19 cm"/>
    <d v="2023-01-01T00:00:00"/>
    <d v="2025-01-01T00:00:00"/>
    <s v="0LYKCN"/>
    <s v="6ZZ,YF3"/>
    <s v="Red/Small"/>
    <x v="2"/>
    <n v="381.93299999999999"/>
    <n v="2.0027397260273974"/>
    <x v="1"/>
    <n v="362.83634999999998"/>
    <n v="343.73970000000003"/>
    <n v="305.54640000000001"/>
    <n v="220.67240000000001"/>
    <n v="101.8488"/>
  </r>
  <r>
    <s v="JO1HFL8B"/>
    <x v="0"/>
    <x v="0"/>
    <s v="Product_QP2CP"/>
    <n v="31.02"/>
    <n v="62"/>
    <x v="2"/>
    <s v="19x11x8 cm"/>
    <d v="2023-01-01T00:00:00"/>
    <d v="2024-01-01T00:00:00"/>
    <s v="DE2VMS"/>
    <s v="5F2,HE4"/>
    <s v="Red/Small"/>
    <x v="4"/>
    <n v="27.917999999999999"/>
    <n v="1"/>
    <x v="1"/>
    <n v="26.522099999999998"/>
    <n v="25.126200000000001"/>
    <n v="22.334400000000002"/>
    <n v="16.130400000000002"/>
    <n v="7.444799999999999"/>
  </r>
  <r>
    <s v="21OQYE7L"/>
    <x v="3"/>
    <x v="0"/>
    <s v="Product_O9OKU"/>
    <n v="154.37"/>
    <n v="66"/>
    <x v="0"/>
    <s v="9x19x11 cm"/>
    <d v="2023-01-01T00:00:00"/>
    <d v="2026-01-01T00:00:00"/>
    <s v="6ZQK15"/>
    <s v="HI2,RE6"/>
    <s v="Green/Large"/>
    <x v="0"/>
    <n v="138.93299999999999"/>
    <n v="3.0027397260273974"/>
    <x v="0"/>
    <n v="131.98634999999999"/>
    <n v="125.0397"/>
    <n v="111.1464"/>
    <n v="80.272400000000005"/>
    <n v="37.0488"/>
  </r>
  <r>
    <s v="1IBXOBJ6"/>
    <x v="3"/>
    <x v="0"/>
    <s v="Product_W3FK9"/>
    <n v="456.46"/>
    <n v="2"/>
    <x v="2"/>
    <s v="18x14x7 cm"/>
    <d v="2023-03-15T00:00:00"/>
    <d v="2025-01-01T00:00:00"/>
    <s v="7616BR"/>
    <s v="B5Q,PH5"/>
    <s v="Red/Small"/>
    <x v="3"/>
    <n v="410.81399999999996"/>
    <n v="1.8027397260273972"/>
    <x v="1"/>
    <n v="390.27329999999995"/>
    <n v="369.73259999999999"/>
    <n v="328.65120000000002"/>
    <n v="237.35919999999999"/>
    <n v="109.5504"/>
  </r>
  <r>
    <s v="AZ5GOVL8"/>
    <x v="1"/>
    <x v="0"/>
    <s v="Product_UZ60R"/>
    <n v="117.14"/>
    <n v="56"/>
    <x v="0"/>
    <s v="17x5x17 cm"/>
    <d v="2023-01-01T00:00:00"/>
    <d v="2024-01-01T00:00:00"/>
    <s v="KG2YQB"/>
    <s v="NWI,0IO"/>
    <s v="Green/Large"/>
    <x v="0"/>
    <n v="105.426"/>
    <n v="1"/>
    <x v="1"/>
    <n v="100.15469999999999"/>
    <n v="94.883400000000009"/>
    <n v="84.340800000000002"/>
    <n v="60.912800000000004"/>
    <n v="28.113599999999998"/>
  </r>
  <r>
    <s v="0T35SR32"/>
    <x v="3"/>
    <x v="0"/>
    <s v="Product_WILNZ"/>
    <n v="441.74"/>
    <n v="35"/>
    <x v="0"/>
    <s v="12x6x17 cm"/>
    <d v="2023-03-15T00:00:00"/>
    <d v="2025-01-01T00:00:00"/>
    <s v="QB96I6"/>
    <s v="7KB,KML"/>
    <s v="Blue/Medium"/>
    <x v="0"/>
    <n v="397.56600000000003"/>
    <n v="1.8027397260273972"/>
    <x v="1"/>
    <n v="377.68770000000001"/>
    <n v="357.80940000000004"/>
    <n v="318.05280000000005"/>
    <n v="229.70480000000001"/>
    <n v="106.0176"/>
  </r>
  <r>
    <s v="LZ3DQFB5"/>
    <x v="1"/>
    <x v="0"/>
    <s v="Product_0HA9V"/>
    <n v="400.5"/>
    <n v="10"/>
    <x v="0"/>
    <s v="16x11x12 cm"/>
    <d v="2023-01-01T00:00:00"/>
    <d v="2026-01-01T00:00:00"/>
    <s v="3LFICN"/>
    <s v="XDX,AZQ"/>
    <s v="Red/Small"/>
    <x v="1"/>
    <n v="360.45"/>
    <n v="3.0027397260273974"/>
    <x v="0"/>
    <n v="342.42749999999995"/>
    <n v="324.40499999999997"/>
    <n v="288.36"/>
    <n v="208.26000000000002"/>
    <n v="96.11999999999999"/>
  </r>
  <r>
    <s v="8OZSHTZW"/>
    <x v="1"/>
    <x v="0"/>
    <s v="Product_9HY4U"/>
    <n v="231.86"/>
    <n v="36"/>
    <x v="0"/>
    <s v="16x13x6 cm"/>
    <d v="2023-03-15T00:00:00"/>
    <d v="2026-01-01T00:00:00"/>
    <s v="B1JGNL"/>
    <s v="KXN,D7M"/>
    <s v="Green/Large"/>
    <x v="3"/>
    <n v="208.67400000000001"/>
    <n v="2.8027397260273972"/>
    <x v="1"/>
    <n v="198.24029999999999"/>
    <n v="187.8066"/>
    <n v="166.93920000000003"/>
    <n v="120.56720000000001"/>
    <n v="55.6464"/>
  </r>
  <r>
    <s v="FRY63FMX"/>
    <x v="2"/>
    <x v="0"/>
    <s v="Product_DZOGK"/>
    <n v="364.62"/>
    <n v="21"/>
    <x v="2"/>
    <s v="17x13x7 cm"/>
    <d v="2023-01-01T00:00:00"/>
    <d v="2026-01-01T00:00:00"/>
    <s v="NRUX2N"/>
    <s v="KQN,19L"/>
    <s v="Red/Small"/>
    <x v="2"/>
    <n v="328.15800000000002"/>
    <n v="3.0027397260273974"/>
    <x v="1"/>
    <n v="311.75009999999997"/>
    <n v="295.34220000000005"/>
    <n v="262.52640000000002"/>
    <n v="189.60240000000002"/>
    <n v="87.508799999999994"/>
  </r>
  <r>
    <s v="HZ5GLVED"/>
    <x v="1"/>
    <x v="0"/>
    <s v="Product_CLPA6"/>
    <n v="186.86"/>
    <n v="79"/>
    <x v="2"/>
    <s v="13x8x18 cm"/>
    <d v="2023-07-30T00:00:00"/>
    <d v="2024-01-01T00:00:00"/>
    <s v="2JLX3R"/>
    <s v="VBY,4BB"/>
    <s v="Red/Small"/>
    <x v="0"/>
    <n v="168.17400000000001"/>
    <n v="0.42465753424657532"/>
    <x v="1"/>
    <n v="159.7653"/>
    <n v="151.35660000000001"/>
    <n v="134.53920000000002"/>
    <n v="97.167200000000008"/>
    <n v="44.846400000000003"/>
  </r>
  <r>
    <s v="ABFAQC3E"/>
    <x v="0"/>
    <x v="0"/>
    <s v="Product_EZZY9"/>
    <n v="224.78"/>
    <n v="29"/>
    <x v="0"/>
    <s v="6x16x20 cm"/>
    <d v="2023-07-30T00:00:00"/>
    <d v="2025-01-01T00:00:00"/>
    <s v="WJYYEL"/>
    <s v="1NG,KR4"/>
    <s v="Green/Large"/>
    <x v="2"/>
    <n v="202.30199999999999"/>
    <n v="1.4273972602739726"/>
    <x v="0"/>
    <n v="192.18689999999998"/>
    <n v="182.0718"/>
    <n v="161.8416"/>
    <n v="116.88560000000001"/>
    <n v="53.947199999999995"/>
  </r>
  <r>
    <s v="3NEI9DHE"/>
    <x v="3"/>
    <x v="0"/>
    <s v="Product_A9ARH"/>
    <n v="471.8"/>
    <n v="89"/>
    <x v="1"/>
    <s v="11x10x5 cm"/>
    <d v="2023-03-15T00:00:00"/>
    <d v="2025-01-01T00:00:00"/>
    <s v="B6F7O3"/>
    <s v="IDX,03Q"/>
    <s v="Red/Small"/>
    <x v="0"/>
    <n v="424.62"/>
    <n v="1.8027397260273972"/>
    <x v="0"/>
    <n v="403.38900000000001"/>
    <n v="382.15800000000002"/>
    <n v="339.69600000000003"/>
    <n v="245.33600000000001"/>
    <n v="113.232"/>
  </r>
  <r>
    <s v="RO015DLM"/>
    <x v="1"/>
    <x v="0"/>
    <s v="Product_C1AVH"/>
    <n v="62.96"/>
    <n v="58"/>
    <x v="1"/>
    <s v="19x13x12 cm"/>
    <d v="2023-01-01T00:00:00"/>
    <d v="2025-01-01T00:00:00"/>
    <s v="KDJG6F"/>
    <s v="L35,2OY"/>
    <s v="Red/Small"/>
    <x v="3"/>
    <n v="56.664000000000001"/>
    <n v="2.0027397260273974"/>
    <x v="0"/>
    <n v="53.830799999999996"/>
    <n v="50.997600000000006"/>
    <n v="45.331200000000003"/>
    <n v="32.739200000000004"/>
    <n v="15.110399999999998"/>
  </r>
  <r>
    <s v="7MYGBOZF"/>
    <x v="0"/>
    <x v="0"/>
    <s v="Product_PRN4P"/>
    <n v="329.89"/>
    <n v="94"/>
    <x v="2"/>
    <s v="9x17x7 cm"/>
    <d v="2023-01-01T00:00:00"/>
    <d v="2026-01-01T00:00:00"/>
    <s v="BVA3XA"/>
    <s v="PAA,GM4"/>
    <s v="Green/Large"/>
    <x v="3"/>
    <n v="296.90100000000001"/>
    <n v="3.0027397260273974"/>
    <x v="1"/>
    <n v="282.05595"/>
    <n v="267.21090000000004"/>
    <n v="237.52080000000001"/>
    <n v="171.5428"/>
    <n v="79.173599999999993"/>
  </r>
  <r>
    <s v="0FQ8QTPO"/>
    <x v="0"/>
    <x v="0"/>
    <s v="Product_9UDQ6"/>
    <n v="17.72"/>
    <n v="50"/>
    <x v="0"/>
    <s v="19x14x9 cm"/>
    <d v="2023-07-30T00:00:00"/>
    <d v="2024-01-01T00:00:00"/>
    <s v="IYF7Y2"/>
    <s v="3N8,NMG"/>
    <s v="Blue/Medium"/>
    <x v="2"/>
    <n v="15.947999999999999"/>
    <n v="0.42465753424657532"/>
    <x v="1"/>
    <n v="15.150599999999997"/>
    <n v="14.353199999999999"/>
    <n v="12.7584"/>
    <n v="9.2143999999999995"/>
    <n v="4.2527999999999997"/>
  </r>
  <r>
    <s v="CA95S23Z"/>
    <x v="2"/>
    <x v="0"/>
    <s v="Product_SS2VV"/>
    <n v="224.23"/>
    <n v="66"/>
    <x v="2"/>
    <s v="11x20x15 cm"/>
    <d v="2023-01-01T00:00:00"/>
    <d v="2026-01-01T00:00:00"/>
    <s v="SG91PH"/>
    <s v="K82,B5J"/>
    <s v="Blue/Medium"/>
    <x v="4"/>
    <n v="201.80699999999999"/>
    <n v="3.0027397260273974"/>
    <x v="0"/>
    <n v="191.71664999999999"/>
    <n v="181.62629999999999"/>
    <n v="161.44560000000001"/>
    <n v="116.5996"/>
    <n v="53.815199999999997"/>
  </r>
  <r>
    <s v="X32MLDAG"/>
    <x v="2"/>
    <x v="0"/>
    <s v="Product_DHJ6F"/>
    <n v="415.4"/>
    <n v="38"/>
    <x v="1"/>
    <s v="11x10x6 cm"/>
    <d v="2023-01-01T00:00:00"/>
    <d v="2026-01-01T00:00:00"/>
    <s v="B8TP93"/>
    <s v="N0N,50H"/>
    <s v="Blue/Medium"/>
    <x v="2"/>
    <n v="373.85999999999996"/>
    <n v="3.0027397260273974"/>
    <x v="0"/>
    <n v="355.16699999999992"/>
    <n v="336.47399999999999"/>
    <n v="299.08799999999997"/>
    <n v="216.00799999999998"/>
    <n v="99.695999999999998"/>
  </r>
  <r>
    <s v="ME6I6HL3"/>
    <x v="0"/>
    <x v="0"/>
    <s v="Product_RJFJO"/>
    <n v="94.72"/>
    <n v="3"/>
    <x v="0"/>
    <s v="7x15x16 cm"/>
    <d v="2023-01-01T00:00:00"/>
    <d v="2025-01-01T00:00:00"/>
    <s v="14EMPC"/>
    <s v="PFV,KPP"/>
    <s v="Red/Small"/>
    <x v="1"/>
    <n v="85.248000000000005"/>
    <n v="2.0027397260273974"/>
    <x v="1"/>
    <n v="80.985600000000005"/>
    <n v="76.723200000000006"/>
    <n v="68.198400000000007"/>
    <n v="49.254400000000004"/>
    <n v="22.732799999999997"/>
  </r>
  <r>
    <s v="MY5F49YR"/>
    <x v="2"/>
    <x v="0"/>
    <s v="Product_99IF3"/>
    <n v="362.43"/>
    <n v="60"/>
    <x v="2"/>
    <s v="17x14x17 cm"/>
    <d v="2023-01-01T00:00:00"/>
    <d v="2024-01-01T00:00:00"/>
    <s v="08ADT9"/>
    <s v="ENT,LLE"/>
    <s v="Blue/Medium"/>
    <x v="4"/>
    <n v="326.18700000000001"/>
    <n v="1"/>
    <x v="1"/>
    <n v="309.87765000000002"/>
    <n v="293.56830000000002"/>
    <n v="260.94960000000003"/>
    <n v="188.46360000000001"/>
    <n v="86.983199999999997"/>
  </r>
  <r>
    <s v="LVSY0ZZ9"/>
    <x v="2"/>
    <x v="0"/>
    <s v="Product_XRUY7"/>
    <n v="100.45"/>
    <n v="33"/>
    <x v="2"/>
    <s v="15x9x16 cm"/>
    <d v="2023-07-30T00:00:00"/>
    <d v="2024-01-01T00:00:00"/>
    <s v="AUGX03"/>
    <s v="MLU,ZE5"/>
    <s v="Green/Large"/>
    <x v="1"/>
    <n v="90.405000000000001"/>
    <n v="0.42465753424657532"/>
    <x v="1"/>
    <n v="85.884749999999997"/>
    <n v="81.364500000000007"/>
    <n v="72.323999999999998"/>
    <n v="52.234000000000002"/>
    <n v="24.108000000000001"/>
  </r>
  <r>
    <s v="M4ZSM49E"/>
    <x v="1"/>
    <x v="0"/>
    <s v="Product_8IGWG"/>
    <n v="165.4"/>
    <n v="73"/>
    <x v="2"/>
    <s v="17x12x10 cm"/>
    <d v="2023-07-30T00:00:00"/>
    <d v="2024-01-01T00:00:00"/>
    <s v="BDP7H3"/>
    <s v="PFM,SGW"/>
    <s v="Red/Small"/>
    <x v="1"/>
    <n v="148.86000000000001"/>
    <n v="0.42465753424657532"/>
    <x v="1"/>
    <n v="141.417"/>
    <n v="133.97400000000002"/>
    <n v="119.08800000000002"/>
    <n v="86.00800000000001"/>
    <n v="39.695999999999998"/>
  </r>
  <r>
    <s v="10KN1AKZ"/>
    <x v="3"/>
    <x v="0"/>
    <s v="Product_E4J4A"/>
    <n v="223.84"/>
    <n v="26"/>
    <x v="0"/>
    <s v="15x20x15 cm"/>
    <d v="2023-03-15T00:00:00"/>
    <d v="2026-01-01T00:00:00"/>
    <s v="SM94ZU"/>
    <s v="HO0,BSC"/>
    <s v="Red/Small"/>
    <x v="2"/>
    <n v="201.45600000000002"/>
    <n v="2.8027397260273972"/>
    <x v="0"/>
    <n v="191.38320000000002"/>
    <n v="181.31040000000002"/>
    <n v="161.16480000000001"/>
    <n v="116.3968"/>
    <n v="53.721600000000002"/>
  </r>
  <r>
    <s v="GR8BVY21"/>
    <x v="2"/>
    <x v="0"/>
    <s v="Product_37PJE"/>
    <n v="398.35"/>
    <n v="44"/>
    <x v="0"/>
    <s v="19x18x17 cm"/>
    <d v="2023-03-15T00:00:00"/>
    <d v="2026-01-01T00:00:00"/>
    <s v="GQ1MGE"/>
    <s v="2AJ,T1V"/>
    <s v="Green/Large"/>
    <x v="0"/>
    <n v="358.51499999999999"/>
    <n v="2.8027397260273972"/>
    <x v="0"/>
    <n v="340.58924999999999"/>
    <n v="322.6635"/>
    <n v="286.81200000000001"/>
    <n v="207.14200000000002"/>
    <n v="95.603999999999999"/>
  </r>
  <r>
    <s v="C8BASSD7"/>
    <x v="0"/>
    <x v="0"/>
    <s v="Product_ZZLH1"/>
    <n v="56.86"/>
    <n v="84"/>
    <x v="0"/>
    <s v="19x11x9 cm"/>
    <d v="2023-07-30T00:00:00"/>
    <d v="2024-01-01T00:00:00"/>
    <s v="BW1DLG"/>
    <s v="AWM,2P3"/>
    <s v="Blue/Medium"/>
    <x v="1"/>
    <n v="51.173999999999999"/>
    <n v="0.42465753424657532"/>
    <x v="1"/>
    <n v="48.615299999999998"/>
    <n v="46.056600000000003"/>
    <n v="40.9392"/>
    <n v="29.5672"/>
    <n v="13.6464"/>
  </r>
  <r>
    <s v="ITUJ1UQ3"/>
    <x v="0"/>
    <x v="0"/>
    <s v="Product_H2XT6"/>
    <n v="153.88"/>
    <n v="77"/>
    <x v="2"/>
    <s v="12x15x20 cm"/>
    <d v="2023-07-30T00:00:00"/>
    <d v="2025-01-01T00:00:00"/>
    <s v="Z0SNAO"/>
    <s v="GWB,BKC"/>
    <s v="Green/Large"/>
    <x v="4"/>
    <n v="138.49199999999999"/>
    <n v="1.4273972602739726"/>
    <x v="0"/>
    <n v="131.56739999999999"/>
    <n v="124.64279999999999"/>
    <n v="110.7936"/>
    <n v="80.017600000000002"/>
    <n v="36.931199999999997"/>
  </r>
  <r>
    <s v="XQP7P1JX"/>
    <x v="1"/>
    <x v="0"/>
    <s v="Product_2S8PB"/>
    <n v="470.29"/>
    <n v="71"/>
    <x v="1"/>
    <s v="14x7x17 cm"/>
    <d v="2023-07-30T00:00:00"/>
    <d v="2025-01-01T00:00:00"/>
    <s v="HHNIDM"/>
    <s v="8PB,Y3F"/>
    <s v="Blue/Medium"/>
    <x v="1"/>
    <n v="423.26100000000002"/>
    <n v="1.4273972602739726"/>
    <x v="1"/>
    <n v="402.09795000000003"/>
    <n v="380.93490000000003"/>
    <n v="338.60880000000003"/>
    <n v="244.55080000000001"/>
    <n v="112.86960000000001"/>
  </r>
  <r>
    <s v="TEQMK0VG"/>
    <x v="2"/>
    <x v="0"/>
    <s v="Product_WG95W"/>
    <n v="243.86"/>
    <n v="40"/>
    <x v="2"/>
    <s v="11x19x11 cm"/>
    <d v="2023-03-15T00:00:00"/>
    <d v="2026-01-01T00:00:00"/>
    <s v="3UJLN1"/>
    <s v="NXO,0C7"/>
    <s v="Blue/Medium"/>
    <x v="0"/>
    <n v="219.47400000000002"/>
    <n v="2.8027397260273972"/>
    <x v="1"/>
    <n v="208.50030000000001"/>
    <n v="197.52660000000003"/>
    <n v="175.57920000000001"/>
    <n v="126.80720000000001"/>
    <n v="58.526400000000002"/>
  </r>
  <r>
    <s v="RWRAD4R1"/>
    <x v="2"/>
    <x v="0"/>
    <s v="Product_AYGQJ"/>
    <n v="447.59"/>
    <n v="23"/>
    <x v="2"/>
    <s v="19x5x6 cm"/>
    <d v="2023-07-30T00:00:00"/>
    <d v="2025-01-01T00:00:00"/>
    <s v="GH0JZ3"/>
    <s v="YRW,KJJ"/>
    <s v="Blue/Medium"/>
    <x v="0"/>
    <n v="402.83099999999996"/>
    <n v="1.4273972602739726"/>
    <x v="1"/>
    <n v="382.68944999999997"/>
    <n v="362.54789999999997"/>
    <n v="322.26479999999998"/>
    <n v="232.74680000000001"/>
    <n v="107.42159999999998"/>
  </r>
  <r>
    <s v="Z5D4CE7U"/>
    <x v="3"/>
    <x v="0"/>
    <s v="Product_8DPGL"/>
    <n v="84.67"/>
    <n v="1"/>
    <x v="0"/>
    <s v="16x19x14 cm"/>
    <d v="2023-07-30T00:00:00"/>
    <d v="2024-01-01T00:00:00"/>
    <s v="4ICE4D"/>
    <s v="M2Q,1P8"/>
    <s v="Blue/Medium"/>
    <x v="3"/>
    <n v="76.203000000000003"/>
    <n v="0.42465753424657532"/>
    <x v="1"/>
    <n v="72.392849999999996"/>
    <n v="68.582700000000003"/>
    <n v="60.962400000000002"/>
    <n v="44.028400000000005"/>
    <n v="20.320799999999998"/>
  </r>
  <r>
    <s v="UPK6QLD4"/>
    <x v="2"/>
    <x v="0"/>
    <s v="Product_2ZACJ"/>
    <n v="183.18"/>
    <n v="49"/>
    <x v="1"/>
    <s v="6x20x7 cm"/>
    <d v="2023-01-01T00:00:00"/>
    <d v="2025-01-01T00:00:00"/>
    <s v="EC91Q5"/>
    <s v="EV9,QQF"/>
    <s v="Red/Small"/>
    <x v="0"/>
    <n v="164.86199999999999"/>
    <n v="2.0027397260273974"/>
    <x v="1"/>
    <n v="156.6189"/>
    <n v="148.3758"/>
    <n v="131.8896"/>
    <n v="95.253600000000006"/>
    <n v="43.963200000000001"/>
  </r>
  <r>
    <s v="F9T6JZ8D"/>
    <x v="1"/>
    <x v="0"/>
    <s v="Product_VAW8C"/>
    <n v="72.19"/>
    <n v="97"/>
    <x v="2"/>
    <s v="14x19x12 cm"/>
    <d v="2023-03-15T00:00:00"/>
    <d v="2024-01-01T00:00:00"/>
    <s v="Z8AK0Q"/>
    <s v="V8C,MHY"/>
    <s v="Red/Small"/>
    <x v="3"/>
    <n v="64.971000000000004"/>
    <n v="0.8"/>
    <x v="1"/>
    <n v="61.722450000000002"/>
    <n v="58.473900000000008"/>
    <n v="51.976800000000004"/>
    <n v="37.538800000000002"/>
    <n v="17.325599999999998"/>
  </r>
  <r>
    <s v="SDXTCHF0"/>
    <x v="1"/>
    <x v="0"/>
    <s v="Product_Y86D9"/>
    <n v="13.57"/>
    <n v="99"/>
    <x v="0"/>
    <s v="10x8x14 cm"/>
    <d v="2023-01-01T00:00:00"/>
    <d v="2025-01-01T00:00:00"/>
    <s v="TMSSL4"/>
    <s v="W4M,NTZ"/>
    <s v="Blue/Medium"/>
    <x v="1"/>
    <n v="12.213000000000001"/>
    <n v="2.0027397260273974"/>
    <x v="1"/>
    <n v="11.602349999999999"/>
    <n v="10.991700000000002"/>
    <n v="9.7704000000000022"/>
    <n v="7.0564"/>
    <n v="3.2568000000000001"/>
  </r>
  <r>
    <s v="6LNAJTB2"/>
    <x v="0"/>
    <x v="0"/>
    <s v="Product_259XX"/>
    <n v="36.340000000000003"/>
    <n v="92"/>
    <x v="2"/>
    <s v="5x9x16 cm"/>
    <d v="2023-01-01T00:00:00"/>
    <d v="2024-01-01T00:00:00"/>
    <s v="67U9XB"/>
    <s v="HBR,T2N"/>
    <s v="Red/Small"/>
    <x v="3"/>
    <n v="32.706000000000003"/>
    <n v="1"/>
    <x v="1"/>
    <n v="31.070700000000002"/>
    <n v="29.435400000000005"/>
    <n v="26.164800000000003"/>
    <n v="18.896800000000002"/>
    <n v="8.7216000000000005"/>
  </r>
  <r>
    <s v="8IISXL5D"/>
    <x v="2"/>
    <x v="0"/>
    <s v="Product_55UKK"/>
    <n v="481.41"/>
    <n v="100"/>
    <x v="2"/>
    <s v="5x10x8 cm"/>
    <d v="2023-07-30T00:00:00"/>
    <d v="2025-01-01T00:00:00"/>
    <s v="P8Q6KX"/>
    <s v="497,1MY"/>
    <s v="Red/Small"/>
    <x v="2"/>
    <n v="433.26900000000001"/>
    <n v="1.4273972602739726"/>
    <x v="0"/>
    <n v="411.60554999999999"/>
    <n v="389.94210000000004"/>
    <n v="346.61520000000002"/>
    <n v="250.33320000000003"/>
    <n v="115.5384"/>
  </r>
  <r>
    <s v="0HI4ZYGW"/>
    <x v="2"/>
    <x v="0"/>
    <s v="Product_OVWVZ"/>
    <n v="324.69"/>
    <n v="16"/>
    <x v="0"/>
    <s v="12x7x9 cm"/>
    <d v="2023-07-30T00:00:00"/>
    <d v="2026-01-01T00:00:00"/>
    <s v="N4R5Q8"/>
    <s v="VO7,7NZ"/>
    <s v="Blue/Medium"/>
    <x v="1"/>
    <n v="292.221"/>
    <n v="2.4273972602739726"/>
    <x v="0"/>
    <n v="277.60994999999997"/>
    <n v="262.99889999999999"/>
    <n v="233.77680000000001"/>
    <n v="168.83879999999999"/>
    <n v="77.925600000000003"/>
  </r>
  <r>
    <s v="4F2Z89CB"/>
    <x v="1"/>
    <x v="0"/>
    <s v="Product_ZD6VE"/>
    <n v="179.07"/>
    <n v="93"/>
    <x v="2"/>
    <s v="7x5x15 cm"/>
    <d v="2023-07-30T00:00:00"/>
    <d v="2026-01-01T00:00:00"/>
    <s v="RTRVBY"/>
    <s v="8SE,VCW"/>
    <s v="Blue/Medium"/>
    <x v="2"/>
    <n v="161.16299999999998"/>
    <n v="2.4273972602739726"/>
    <x v="1"/>
    <n v="153.10484999999997"/>
    <n v="145.04669999999999"/>
    <n v="128.93039999999999"/>
    <n v="93.116399999999999"/>
    <n v="42.976799999999997"/>
  </r>
  <r>
    <s v="0KX9K0PJ"/>
    <x v="1"/>
    <x v="0"/>
    <s v="Product_0WMI0"/>
    <n v="470.45"/>
    <n v="8"/>
    <x v="1"/>
    <s v="20x11x16 cm"/>
    <d v="2023-01-01T00:00:00"/>
    <d v="2024-01-01T00:00:00"/>
    <s v="ZS1NYQ"/>
    <s v="PH8,YMQ"/>
    <s v="Red/Small"/>
    <x v="3"/>
    <n v="423.40499999999997"/>
    <n v="1"/>
    <x v="1"/>
    <n v="402.23474999999996"/>
    <n v="381.06450000000001"/>
    <n v="338.72399999999999"/>
    <n v="244.63400000000001"/>
    <n v="112.90799999999999"/>
  </r>
  <r>
    <s v="PPPAQV0E"/>
    <x v="2"/>
    <x v="0"/>
    <s v="Product_Y2HAD"/>
    <n v="428.09"/>
    <n v="62"/>
    <x v="0"/>
    <s v="6x19x19 cm"/>
    <d v="2023-01-01T00:00:00"/>
    <d v="2025-01-01T00:00:00"/>
    <s v="ZJQRFV"/>
    <s v="IFL,LCF"/>
    <s v="Green/Large"/>
    <x v="4"/>
    <n v="385.28099999999995"/>
    <n v="2.0027397260273974"/>
    <x v="1"/>
    <n v="366.01694999999995"/>
    <n v="346.75289999999995"/>
    <n v="308.22479999999996"/>
    <n v="222.60679999999999"/>
    <n v="102.74159999999999"/>
  </r>
  <r>
    <s v="88P4GLBX"/>
    <x v="3"/>
    <x v="0"/>
    <s v="Product_TXJAA"/>
    <n v="267.14999999999998"/>
    <n v="94"/>
    <x v="0"/>
    <s v="11x16x7 cm"/>
    <d v="2023-07-30T00:00:00"/>
    <d v="2026-01-01T00:00:00"/>
    <s v="QY4MKS"/>
    <s v="PU0,8ZW"/>
    <s v="Red/Small"/>
    <x v="1"/>
    <n v="240.43499999999997"/>
    <n v="2.4273972602739726"/>
    <x v="0"/>
    <n v="228.41324999999998"/>
    <n v="216.39149999999998"/>
    <n v="192.34799999999998"/>
    <n v="138.91800000000001"/>
    <n v="64.115999999999985"/>
  </r>
  <r>
    <s v="QN48WYLB"/>
    <x v="0"/>
    <x v="0"/>
    <s v="Product_EPIGV"/>
    <n v="180.9"/>
    <n v="2"/>
    <x v="2"/>
    <s v="16x15x7 cm"/>
    <d v="2023-01-01T00:00:00"/>
    <d v="2025-01-01T00:00:00"/>
    <s v="FBB55U"/>
    <s v="EE8,J15"/>
    <s v="Green/Large"/>
    <x v="1"/>
    <n v="162.81"/>
    <n v="2.0027397260273974"/>
    <x v="1"/>
    <n v="154.6695"/>
    <n v="146.529"/>
    <n v="130.24800000000002"/>
    <n v="94.068000000000012"/>
    <n v="43.415999999999997"/>
  </r>
  <r>
    <s v="Q5Q375BU"/>
    <x v="2"/>
    <x v="0"/>
    <s v="Product_QE5EA"/>
    <n v="475.68"/>
    <n v="21"/>
    <x v="1"/>
    <s v="7x11x20 cm"/>
    <d v="2023-01-01T00:00:00"/>
    <d v="2024-01-01T00:00:00"/>
    <s v="XK5ZQL"/>
    <s v="8Z9,3JG"/>
    <s v="Green/Large"/>
    <x v="0"/>
    <n v="428.11200000000002"/>
    <n v="1"/>
    <x v="1"/>
    <n v="406.70640000000003"/>
    <n v="385.30080000000004"/>
    <n v="342.48960000000005"/>
    <n v="247.3536"/>
    <n v="114.1632"/>
  </r>
  <r>
    <s v="OETC9XZ5"/>
    <x v="2"/>
    <x v="0"/>
    <s v="Product_YB73A"/>
    <n v="105.17"/>
    <n v="64"/>
    <x v="2"/>
    <s v="5x17x12 cm"/>
    <d v="2023-07-30T00:00:00"/>
    <d v="2024-01-01T00:00:00"/>
    <s v="NXEENY"/>
    <s v="AKV,JFS"/>
    <s v="Red/Small"/>
    <x v="2"/>
    <n v="94.653000000000006"/>
    <n v="0.42465753424657532"/>
    <x v="1"/>
    <n v="89.920349999999999"/>
    <n v="85.187700000000007"/>
    <n v="75.722400000000007"/>
    <n v="54.688400000000001"/>
    <n v="25.2408"/>
  </r>
  <r>
    <s v="TD0YOQTB"/>
    <x v="3"/>
    <x v="0"/>
    <s v="Product_RZ98Z"/>
    <n v="439.17"/>
    <n v="26"/>
    <x v="2"/>
    <s v="11x20x19 cm"/>
    <d v="2023-01-01T00:00:00"/>
    <d v="2025-01-01T00:00:00"/>
    <s v="BTPGIV"/>
    <s v="PVR,9XG"/>
    <s v="Green/Large"/>
    <x v="4"/>
    <n v="395.25300000000004"/>
    <n v="2.0027397260273974"/>
    <x v="1"/>
    <n v="375.49035000000003"/>
    <n v="355.72770000000003"/>
    <n v="316.20240000000007"/>
    <n v="228.36840000000001"/>
    <n v="105.4008"/>
  </r>
  <r>
    <s v="5Y2YEWJQ"/>
    <x v="3"/>
    <x v="0"/>
    <s v="Product_IYG18"/>
    <n v="80.8"/>
    <n v="75"/>
    <x v="0"/>
    <s v="17x7x19 cm"/>
    <d v="2023-01-01T00:00:00"/>
    <d v="2026-01-01T00:00:00"/>
    <s v="2F3Y0Y"/>
    <s v="GKT,00M"/>
    <s v="Red/Small"/>
    <x v="0"/>
    <n v="72.72"/>
    <n v="3.0027397260273974"/>
    <x v="0"/>
    <n v="69.083999999999989"/>
    <n v="65.448000000000008"/>
    <n v="58.176000000000002"/>
    <n v="42.015999999999998"/>
    <n v="19.391999999999999"/>
  </r>
  <r>
    <s v="8U4LWZS2"/>
    <x v="3"/>
    <x v="0"/>
    <s v="Product_468C9"/>
    <n v="24.18"/>
    <n v="38"/>
    <x v="2"/>
    <s v="5x14x15 cm"/>
    <d v="2023-03-15T00:00:00"/>
    <d v="2025-01-01T00:00:00"/>
    <s v="7I0259"/>
    <s v="Y76,E8B"/>
    <s v="Red/Small"/>
    <x v="2"/>
    <n v="21.762"/>
    <n v="1.8027397260273972"/>
    <x v="1"/>
    <n v="20.6739"/>
    <n v="19.585800000000003"/>
    <n v="17.409600000000001"/>
    <n v="12.573600000000001"/>
    <n v="5.8031999999999995"/>
  </r>
  <r>
    <s v="LNTOXT97"/>
    <x v="2"/>
    <x v="0"/>
    <s v="Product_J2J4K"/>
    <n v="174.9"/>
    <n v="95"/>
    <x v="2"/>
    <s v="12x19x8 cm"/>
    <d v="2023-01-01T00:00:00"/>
    <d v="2026-01-01T00:00:00"/>
    <s v="B0R0JM"/>
    <s v="EFS,DO1"/>
    <s v="Blue/Medium"/>
    <x v="1"/>
    <n v="157.41"/>
    <n v="3.0027397260273974"/>
    <x v="1"/>
    <n v="149.5395"/>
    <n v="141.66900000000001"/>
    <n v="125.928"/>
    <n v="90.948000000000008"/>
    <n v="41.975999999999999"/>
  </r>
  <r>
    <s v="A55OCFQA"/>
    <x v="3"/>
    <x v="0"/>
    <s v="Product_1R728"/>
    <n v="12.8"/>
    <n v="75"/>
    <x v="2"/>
    <s v="7x18x6 cm"/>
    <d v="2023-01-01T00:00:00"/>
    <d v="2025-01-01T00:00:00"/>
    <s v="ZQTKO4"/>
    <s v="X8Z,4GA"/>
    <s v="Green/Large"/>
    <x v="0"/>
    <n v="11.52"/>
    <n v="2.0027397260273974"/>
    <x v="1"/>
    <n v="10.943999999999999"/>
    <n v="10.368"/>
    <n v="9.2159999999999993"/>
    <n v="6.6560000000000006"/>
    <n v="3.0720000000000001"/>
  </r>
  <r>
    <s v="OTXJIETT"/>
    <x v="0"/>
    <x v="0"/>
    <s v="Product_XIKQ1"/>
    <n v="145.16999999999999"/>
    <n v="25"/>
    <x v="1"/>
    <s v="14x11x12 cm"/>
    <d v="2023-01-01T00:00:00"/>
    <d v="2025-01-01T00:00:00"/>
    <s v="E3EFN1"/>
    <s v="D5H,A5V"/>
    <s v="Blue/Medium"/>
    <x v="2"/>
    <n v="130.65299999999999"/>
    <n v="2.0027397260273974"/>
    <x v="0"/>
    <n v="124.12034999999999"/>
    <n v="117.5877"/>
    <n v="104.5224"/>
    <n v="75.488399999999999"/>
    <n v="34.840799999999994"/>
  </r>
  <r>
    <s v="30O628QQ"/>
    <x v="1"/>
    <x v="0"/>
    <s v="Product_C1QRJ"/>
    <n v="398.65"/>
    <n v="25"/>
    <x v="1"/>
    <s v="18x9x18 cm"/>
    <d v="2023-07-30T00:00:00"/>
    <d v="2026-01-01T00:00:00"/>
    <s v="VZZG71"/>
    <s v="CQR,RMJ"/>
    <s v="Red/Small"/>
    <x v="0"/>
    <n v="358.78499999999997"/>
    <n v="2.4273972602739726"/>
    <x v="0"/>
    <n v="340.84574999999995"/>
    <n v="322.90649999999999"/>
    <n v="287.02799999999996"/>
    <n v="207.298"/>
    <n v="95.675999999999988"/>
  </r>
  <r>
    <s v="AHVRI4PC"/>
    <x v="2"/>
    <x v="0"/>
    <s v="Product_H1EGX"/>
    <n v="266.11"/>
    <n v="11"/>
    <x v="2"/>
    <s v="18x6x13 cm"/>
    <d v="2023-03-15T00:00:00"/>
    <d v="2026-01-01T00:00:00"/>
    <s v="HWYVNX"/>
    <s v="YD0,H8S"/>
    <s v="Blue/Medium"/>
    <x v="3"/>
    <n v="239.49900000000002"/>
    <n v="2.8027397260273972"/>
    <x v="1"/>
    <n v="227.52405000000002"/>
    <n v="215.54910000000004"/>
    <n v="191.59920000000002"/>
    <n v="138.37720000000002"/>
    <n v="63.866399999999999"/>
  </r>
  <r>
    <s v="OCKZJADM"/>
    <x v="2"/>
    <x v="0"/>
    <s v="Product_HEY4O"/>
    <n v="456"/>
    <n v="14"/>
    <x v="2"/>
    <s v="18x17x9 cm"/>
    <d v="2023-01-01T00:00:00"/>
    <d v="2025-01-01T00:00:00"/>
    <s v="RDNCU0"/>
    <s v="8BC,US2"/>
    <s v="Blue/Medium"/>
    <x v="2"/>
    <n v="410.4"/>
    <n v="2.0027397260273974"/>
    <x v="1"/>
    <n v="389.87999999999994"/>
    <n v="369.36"/>
    <n v="328.32"/>
    <n v="237.12"/>
    <n v="109.44"/>
  </r>
  <r>
    <s v="L9L6UYUB"/>
    <x v="3"/>
    <x v="0"/>
    <s v="Product_ON040"/>
    <n v="251.46"/>
    <n v="8"/>
    <x v="0"/>
    <s v="19x7x11 cm"/>
    <d v="2023-07-30T00:00:00"/>
    <d v="2025-01-01T00:00:00"/>
    <s v="0ENPRR"/>
    <s v="8VB,8L4"/>
    <s v="Red/Small"/>
    <x v="0"/>
    <n v="226.31400000000002"/>
    <n v="1.4273972602739726"/>
    <x v="1"/>
    <n v="214.9983"/>
    <n v="203.68260000000004"/>
    <n v="181.05120000000002"/>
    <n v="130.75920000000002"/>
    <n v="60.350399999999993"/>
  </r>
  <r>
    <s v="MM9H1N7B"/>
    <x v="0"/>
    <x v="0"/>
    <s v="Product_S5MGP"/>
    <n v="165.76"/>
    <n v="43"/>
    <x v="2"/>
    <s v="8x19x5 cm"/>
    <d v="2023-01-01T00:00:00"/>
    <d v="2025-01-01T00:00:00"/>
    <s v="1XMY1G"/>
    <s v="39A,EWW"/>
    <s v="Blue/Medium"/>
    <x v="1"/>
    <n v="149.184"/>
    <n v="2.0027397260273974"/>
    <x v="1"/>
    <n v="141.72479999999999"/>
    <n v="134.26560000000001"/>
    <n v="119.3472"/>
    <n v="86.1952"/>
    <n v="39.782399999999996"/>
  </r>
  <r>
    <s v="1EZTLOW7"/>
    <x v="1"/>
    <x v="0"/>
    <s v="Product_1W8TO"/>
    <n v="444.83"/>
    <n v="63"/>
    <x v="1"/>
    <s v="18x20x18 cm"/>
    <d v="2023-03-15T00:00:00"/>
    <d v="2026-01-01T00:00:00"/>
    <s v="FDRX31"/>
    <s v="DXE,4YY"/>
    <s v="Blue/Medium"/>
    <x v="3"/>
    <n v="400.34699999999998"/>
    <n v="2.8027397260273972"/>
    <x v="0"/>
    <n v="380.32964999999996"/>
    <n v="360.31229999999999"/>
    <n v="320.27760000000001"/>
    <n v="231.3116"/>
    <n v="106.75919999999999"/>
  </r>
  <r>
    <s v="KZ2DFCYY"/>
    <x v="1"/>
    <x v="0"/>
    <s v="Product_2NGQT"/>
    <n v="229.8"/>
    <n v="1"/>
    <x v="1"/>
    <s v="12x10x15 cm"/>
    <d v="2023-01-01T00:00:00"/>
    <d v="2025-01-01T00:00:00"/>
    <s v="PF7M94"/>
    <s v="S92,LQL"/>
    <s v="Red/Small"/>
    <x v="1"/>
    <n v="206.82"/>
    <n v="2.0027397260273974"/>
    <x v="1"/>
    <n v="196.47899999999998"/>
    <n v="186.13800000000001"/>
    <n v="165.45600000000002"/>
    <n v="119.49600000000001"/>
    <n v="55.152000000000001"/>
  </r>
  <r>
    <s v="9UE9SQ48"/>
    <x v="0"/>
    <x v="0"/>
    <s v="Product_Y9FI6"/>
    <n v="252.2"/>
    <n v="85"/>
    <x v="2"/>
    <s v="14x12x18 cm"/>
    <d v="2023-07-30T00:00:00"/>
    <d v="2024-01-01T00:00:00"/>
    <s v="L17N65"/>
    <s v="005,3XH"/>
    <s v="Red/Small"/>
    <x v="4"/>
    <n v="226.98"/>
    <n v="0.42465753424657532"/>
    <x v="1"/>
    <n v="215.63099999999997"/>
    <n v="204.28199999999998"/>
    <n v="181.584"/>
    <n v="131.14400000000001"/>
    <n v="60.527999999999992"/>
  </r>
  <r>
    <s v="NCCKILGB"/>
    <x v="3"/>
    <x v="0"/>
    <s v="Product_QAWS5"/>
    <n v="114.69"/>
    <n v="79"/>
    <x v="0"/>
    <s v="14x9x5 cm"/>
    <d v="2023-01-01T00:00:00"/>
    <d v="2024-01-01T00:00:00"/>
    <s v="HEIIPJ"/>
    <s v="ZKU,4RH"/>
    <s v="Red/Small"/>
    <x v="0"/>
    <n v="103.221"/>
    <n v="1"/>
    <x v="1"/>
    <n v="98.059950000000001"/>
    <n v="92.898900000000012"/>
    <n v="82.576800000000006"/>
    <n v="59.638800000000003"/>
    <n v="27.525599999999997"/>
  </r>
  <r>
    <s v="VRZHJ9N0"/>
    <x v="2"/>
    <x v="0"/>
    <s v="Product_GB3EC"/>
    <n v="496.59"/>
    <n v="25"/>
    <x v="0"/>
    <s v="11x8x12 cm"/>
    <d v="2023-07-30T00:00:00"/>
    <d v="2026-01-01T00:00:00"/>
    <s v="KS7QQ1"/>
    <s v="6CG,102"/>
    <s v="Red/Small"/>
    <x v="4"/>
    <n v="446.93099999999998"/>
    <n v="2.4273972602739726"/>
    <x v="0"/>
    <n v="424.58444999999995"/>
    <n v="402.23789999999997"/>
    <n v="357.54480000000001"/>
    <n v="258.22679999999997"/>
    <n v="119.1816"/>
  </r>
  <r>
    <s v="APJP3FSG"/>
    <x v="2"/>
    <x v="0"/>
    <s v="Product_XZ9QS"/>
    <n v="198.39"/>
    <n v="40"/>
    <x v="0"/>
    <s v="16x11x14 cm"/>
    <d v="2023-07-30T00:00:00"/>
    <d v="2026-01-01T00:00:00"/>
    <s v="GHCWNE"/>
    <s v="EA8,IVN"/>
    <s v="Blue/Medium"/>
    <x v="0"/>
    <n v="178.55099999999999"/>
    <n v="2.4273972602739726"/>
    <x v="0"/>
    <n v="169.62344999999999"/>
    <n v="160.69589999999999"/>
    <n v="142.8408"/>
    <n v="103.16279999999999"/>
    <n v="47.613599999999998"/>
  </r>
  <r>
    <s v="ED2ZY7QL"/>
    <x v="2"/>
    <x v="0"/>
    <s v="Product_CTYIE"/>
    <n v="409.18"/>
    <n v="59"/>
    <x v="0"/>
    <s v="20x9x20 cm"/>
    <d v="2023-07-30T00:00:00"/>
    <d v="2025-01-01T00:00:00"/>
    <s v="KN2DA0"/>
    <s v="E5Z,887"/>
    <s v="Blue/Medium"/>
    <x v="1"/>
    <n v="368.262"/>
    <n v="1.4273972602739726"/>
    <x v="1"/>
    <n v="349.84889999999996"/>
    <n v="331.43580000000003"/>
    <n v="294.6096"/>
    <n v="212.77360000000002"/>
    <n v="98.203199999999995"/>
  </r>
  <r>
    <s v="XV57DKLU"/>
    <x v="0"/>
    <x v="0"/>
    <s v="Product_OF2HU"/>
    <n v="137.81"/>
    <n v="11"/>
    <x v="0"/>
    <s v="7x12x15 cm"/>
    <d v="2023-07-30T00:00:00"/>
    <d v="2025-01-01T00:00:00"/>
    <s v="2CAJO8"/>
    <s v="00Q,TFE"/>
    <s v="Red/Small"/>
    <x v="3"/>
    <n v="124.029"/>
    <n v="1.4273972602739726"/>
    <x v="1"/>
    <n v="117.82754999999999"/>
    <n v="111.62609999999999"/>
    <n v="99.223200000000006"/>
    <n v="71.661200000000008"/>
    <n v="33.074399999999997"/>
  </r>
  <r>
    <s v="67JXY1J6"/>
    <x v="1"/>
    <x v="0"/>
    <s v="Product_H1D3T"/>
    <n v="432.12"/>
    <n v="78"/>
    <x v="0"/>
    <s v="16x19x16 cm"/>
    <d v="2023-07-30T00:00:00"/>
    <d v="2025-01-01T00:00:00"/>
    <s v="WSEAWL"/>
    <s v="Z94,UCE"/>
    <s v="Green/Large"/>
    <x v="2"/>
    <n v="388.90800000000002"/>
    <n v="1.4273972602739726"/>
    <x v="1"/>
    <n v="369.46260000000001"/>
    <n v="350.0172"/>
    <n v="311.12640000000005"/>
    <n v="224.70240000000001"/>
    <n v="103.7088"/>
  </r>
  <r>
    <s v="CWC5E89S"/>
    <x v="1"/>
    <x v="0"/>
    <s v="Product_YIH7F"/>
    <n v="45.93"/>
    <n v="22"/>
    <x v="0"/>
    <s v="17x18x17 cm"/>
    <d v="2023-07-30T00:00:00"/>
    <d v="2026-01-01T00:00:00"/>
    <s v="HOU77B"/>
    <s v="PRH,BZK"/>
    <s v="Green/Large"/>
    <x v="0"/>
    <n v="41.337000000000003"/>
    <n v="2.4273972602739726"/>
    <x v="0"/>
    <n v="39.270150000000001"/>
    <n v="37.203300000000006"/>
    <n v="33.069600000000001"/>
    <n v="23.883600000000001"/>
    <n v="11.023199999999999"/>
  </r>
  <r>
    <s v="T3R6V6ZY"/>
    <x v="2"/>
    <x v="0"/>
    <s v="Product_NEN3P"/>
    <n v="105.44"/>
    <n v="78"/>
    <x v="0"/>
    <s v="12x10x9 cm"/>
    <d v="2023-07-30T00:00:00"/>
    <d v="2025-01-01T00:00:00"/>
    <s v="2VFKWQ"/>
    <s v="WUV,F2H"/>
    <s v="Red/Small"/>
    <x v="0"/>
    <n v="94.896000000000001"/>
    <n v="1.4273972602739726"/>
    <x v="1"/>
    <n v="90.151200000000003"/>
    <n v="85.406400000000005"/>
    <n v="75.916800000000009"/>
    <n v="54.828800000000001"/>
    <n v="25.305599999999998"/>
  </r>
  <r>
    <s v="0WAUY8UY"/>
    <x v="3"/>
    <x v="0"/>
    <s v="Product_EOR6P"/>
    <n v="103.78"/>
    <n v="20"/>
    <x v="2"/>
    <s v="5x14x15 cm"/>
    <d v="2023-03-15T00:00:00"/>
    <d v="2024-01-01T00:00:00"/>
    <s v="TWX3FA"/>
    <s v="09V,D83"/>
    <s v="Red/Small"/>
    <x v="4"/>
    <n v="93.402000000000001"/>
    <n v="0.8"/>
    <x v="1"/>
    <n v="88.731899999999996"/>
    <n v="84.061800000000005"/>
    <n v="74.721600000000009"/>
    <n v="53.965600000000002"/>
    <n v="24.9072"/>
  </r>
  <r>
    <s v="DBK14I8S"/>
    <x v="0"/>
    <x v="0"/>
    <s v="Product_VST6I"/>
    <n v="497.02"/>
    <n v="92"/>
    <x v="0"/>
    <s v="18x19x11 cm"/>
    <d v="2023-03-15T00:00:00"/>
    <d v="2025-01-01T00:00:00"/>
    <s v="ZPPBTZ"/>
    <s v="6US,RIB"/>
    <s v="Green/Large"/>
    <x v="4"/>
    <n v="447.31799999999998"/>
    <n v="1.8027397260273972"/>
    <x v="1"/>
    <n v="424.95209999999997"/>
    <n v="402.58620000000002"/>
    <n v="357.8544"/>
    <n v="258.4504"/>
    <n v="119.28479999999999"/>
  </r>
  <r>
    <s v="00NQJ35V"/>
    <x v="2"/>
    <x v="0"/>
    <s v="Product_SQD33"/>
    <n v="488.63"/>
    <n v="13"/>
    <x v="1"/>
    <s v="13x9x8 cm"/>
    <d v="2023-01-01T00:00:00"/>
    <d v="2025-01-01T00:00:00"/>
    <s v="0BN3KC"/>
    <s v="IJN,W5I"/>
    <s v="Green/Large"/>
    <x v="3"/>
    <n v="439.767"/>
    <n v="2.0027397260273974"/>
    <x v="1"/>
    <n v="417.77864999999997"/>
    <n v="395.7903"/>
    <n v="351.81360000000001"/>
    <n v="254.08760000000001"/>
    <n v="117.27119999999999"/>
  </r>
  <r>
    <s v="SUZ7LR84"/>
    <x v="0"/>
    <x v="0"/>
    <s v="Product_0FAKL"/>
    <n v="280.05"/>
    <n v="43"/>
    <x v="1"/>
    <s v="8x20x13 cm"/>
    <d v="2023-07-30T00:00:00"/>
    <d v="2025-01-01T00:00:00"/>
    <s v="6JBIZF"/>
    <s v="61Z,R86"/>
    <s v="Blue/Medium"/>
    <x v="3"/>
    <n v="252.04500000000002"/>
    <n v="1.4273972602739726"/>
    <x v="1"/>
    <n v="239.44275000000002"/>
    <n v="226.84050000000002"/>
    <n v="201.63600000000002"/>
    <n v="145.626"/>
    <n v="67.212000000000003"/>
  </r>
  <r>
    <s v="A3QN271A"/>
    <x v="1"/>
    <x v="0"/>
    <s v="Product_TLIAZ"/>
    <n v="417.46"/>
    <n v="28"/>
    <x v="0"/>
    <s v="8x19x14 cm"/>
    <d v="2023-03-15T00:00:00"/>
    <d v="2026-01-01T00:00:00"/>
    <s v="A84P4V"/>
    <s v="AAW,UNO"/>
    <s v="Blue/Medium"/>
    <x v="0"/>
    <n v="375.714"/>
    <n v="2.8027397260273972"/>
    <x v="0"/>
    <n v="356.92829999999998"/>
    <n v="338.14260000000002"/>
    <n v="300.57120000000003"/>
    <n v="217.07919999999999"/>
    <n v="100.1904"/>
  </r>
  <r>
    <s v="HOVWRDPO"/>
    <x v="3"/>
    <x v="0"/>
    <s v="Product_4T9Y1"/>
    <n v="396.26"/>
    <n v="73"/>
    <x v="2"/>
    <s v="7x18x17 cm"/>
    <d v="2023-03-15T00:00:00"/>
    <d v="2026-01-01T00:00:00"/>
    <s v="9CP5A8"/>
    <s v="B5H,7LI"/>
    <s v="Green/Large"/>
    <x v="1"/>
    <n v="356.63400000000001"/>
    <n v="2.8027397260273972"/>
    <x v="0"/>
    <n v="338.8023"/>
    <n v="320.97060000000005"/>
    <n v="285.30720000000002"/>
    <n v="206.05520000000001"/>
    <n v="95.102399999999989"/>
  </r>
  <r>
    <s v="IN9W43XZ"/>
    <x v="0"/>
    <x v="0"/>
    <s v="Product_HBA8Z"/>
    <n v="334.92"/>
    <n v="88"/>
    <x v="0"/>
    <s v="5x15x7 cm"/>
    <d v="2023-07-30T00:00:00"/>
    <d v="2025-01-01T00:00:00"/>
    <s v="VHF488"/>
    <s v="POK,RHD"/>
    <s v="Red/Small"/>
    <x v="2"/>
    <n v="301.428"/>
    <n v="1.4273972602739726"/>
    <x v="1"/>
    <n v="286.35659999999996"/>
    <n v="271.28520000000003"/>
    <n v="241.14240000000001"/>
    <n v="174.1584"/>
    <n v="80.380800000000008"/>
  </r>
  <r>
    <s v="BRT9Q802"/>
    <x v="3"/>
    <x v="0"/>
    <s v="Product_MLGBZ"/>
    <n v="255.12"/>
    <n v="89"/>
    <x v="2"/>
    <s v="13x14x10 cm"/>
    <d v="2023-01-01T00:00:00"/>
    <d v="2026-01-01T00:00:00"/>
    <s v="UZ8D88"/>
    <s v="QGP,9DL"/>
    <s v="Red/Small"/>
    <x v="4"/>
    <n v="229.608"/>
    <n v="3.0027397260273974"/>
    <x v="0"/>
    <n v="218.1276"/>
    <n v="206.6472"/>
    <n v="183.68640000000002"/>
    <n v="132.66240000000002"/>
    <n v="61.228799999999993"/>
  </r>
  <r>
    <s v="QYBGGW2K"/>
    <x v="1"/>
    <x v="0"/>
    <s v="Product_D21CB"/>
    <n v="333.51"/>
    <n v="62"/>
    <x v="2"/>
    <s v="11x17x6 cm"/>
    <d v="2023-03-15T00:00:00"/>
    <d v="2025-01-01T00:00:00"/>
    <s v="LR8YVT"/>
    <s v="IQQ,52L"/>
    <s v="Red/Small"/>
    <x v="4"/>
    <n v="300.15899999999999"/>
    <n v="1.8027397260273972"/>
    <x v="1"/>
    <n v="285.15105"/>
    <n v="270.1431"/>
    <n v="240.12720000000002"/>
    <n v="173.42519999999999"/>
    <n v="80.042400000000001"/>
  </r>
  <r>
    <s v="L9VJBXQ0"/>
    <x v="2"/>
    <x v="0"/>
    <s v="Product_ZCWUA"/>
    <n v="118.51"/>
    <n v="63"/>
    <x v="0"/>
    <s v="16x15x16 cm"/>
    <d v="2023-03-15T00:00:00"/>
    <d v="2026-01-01T00:00:00"/>
    <s v="ICYCNF"/>
    <s v="CIX,YC2"/>
    <s v="Green/Large"/>
    <x v="4"/>
    <n v="106.65900000000001"/>
    <n v="2.8027397260273972"/>
    <x v="0"/>
    <n v="101.32605"/>
    <n v="95.993100000000013"/>
    <n v="85.327200000000005"/>
    <n v="61.625200000000007"/>
    <n v="28.442399999999999"/>
  </r>
  <r>
    <s v="XL8WXAZ4"/>
    <x v="1"/>
    <x v="0"/>
    <s v="Product_T2Q1I"/>
    <n v="423.15"/>
    <n v="20"/>
    <x v="0"/>
    <s v="15x17x7 cm"/>
    <d v="2023-03-15T00:00:00"/>
    <d v="2026-01-01T00:00:00"/>
    <s v="TKR7QT"/>
    <s v="ORJ,Z3H"/>
    <s v="Red/Small"/>
    <x v="3"/>
    <n v="380.83499999999998"/>
    <n v="2.8027397260273972"/>
    <x v="1"/>
    <n v="361.79324999999994"/>
    <n v="342.75149999999996"/>
    <n v="304.66800000000001"/>
    <n v="220.03799999999998"/>
    <n v="101.556"/>
  </r>
  <r>
    <s v="4RJU5MJ9"/>
    <x v="3"/>
    <x v="0"/>
    <s v="Product_AKGKF"/>
    <n v="387.97"/>
    <n v="84"/>
    <x v="2"/>
    <s v="11x9x11 cm"/>
    <d v="2023-03-15T00:00:00"/>
    <d v="2026-01-01T00:00:00"/>
    <s v="8U1CQL"/>
    <s v="OO2,NU2"/>
    <s v="Red/Small"/>
    <x v="1"/>
    <n v="349.173"/>
    <n v="2.8027397260273972"/>
    <x v="0"/>
    <n v="331.71434999999997"/>
    <n v="314.25569999999999"/>
    <n v="279.33840000000004"/>
    <n v="201.74440000000001"/>
    <n v="93.112800000000007"/>
  </r>
  <r>
    <s v="MPF545PV"/>
    <x v="2"/>
    <x v="0"/>
    <s v="Product_ERA2V"/>
    <n v="243.03"/>
    <n v="27"/>
    <x v="2"/>
    <s v="6x14x10 cm"/>
    <d v="2023-07-30T00:00:00"/>
    <d v="2024-01-01T00:00:00"/>
    <s v="5ECD7H"/>
    <s v="XG1,I4P"/>
    <s v="Blue/Medium"/>
    <x v="2"/>
    <n v="218.727"/>
    <n v="0.42465753424657532"/>
    <x v="1"/>
    <n v="207.79065"/>
    <n v="196.85429999999999"/>
    <n v="174.98160000000001"/>
    <n v="126.37560000000001"/>
    <n v="58.327199999999998"/>
  </r>
  <r>
    <s v="FBZC17TB"/>
    <x v="0"/>
    <x v="0"/>
    <s v="Product_L7RSZ"/>
    <n v="221.25"/>
    <n v="54"/>
    <x v="0"/>
    <s v="15x6x19 cm"/>
    <d v="2023-07-30T00:00:00"/>
    <d v="2024-01-01T00:00:00"/>
    <s v="SIXIN2"/>
    <s v="PTM,3KW"/>
    <s v="Red/Small"/>
    <x v="4"/>
    <n v="199.125"/>
    <n v="0.42465753424657532"/>
    <x v="1"/>
    <n v="189.16874999999999"/>
    <n v="179.21250000000001"/>
    <n v="159.30000000000001"/>
    <n v="115.05"/>
    <n v="53.1"/>
  </r>
  <r>
    <s v="EVKQIOB4"/>
    <x v="3"/>
    <x v="0"/>
    <s v="Product_MKLYR"/>
    <n v="347.62"/>
    <n v="7"/>
    <x v="0"/>
    <s v="10x8x11 cm"/>
    <d v="2023-03-15T00:00:00"/>
    <d v="2025-01-01T00:00:00"/>
    <s v="ZV176Y"/>
    <s v="5KM,FBM"/>
    <s v="Green/Large"/>
    <x v="2"/>
    <n v="312.858"/>
    <n v="1.8027397260273972"/>
    <x v="1"/>
    <n v="297.21510000000001"/>
    <n v="281.57220000000001"/>
    <n v="250.28640000000001"/>
    <n v="180.76240000000001"/>
    <n v="83.428799999999995"/>
  </r>
  <r>
    <s v="Y7E16H9Q"/>
    <x v="2"/>
    <x v="0"/>
    <s v="Product_QLTNX"/>
    <n v="71.08"/>
    <n v="18"/>
    <x v="1"/>
    <s v="19x14x15 cm"/>
    <d v="2023-01-01T00:00:00"/>
    <d v="2024-01-01T00:00:00"/>
    <s v="IBHV4W"/>
    <s v="IAN,EQZ"/>
    <s v="Blue/Medium"/>
    <x v="4"/>
    <n v="63.971999999999994"/>
    <n v="1"/>
    <x v="1"/>
    <n v="60.773399999999995"/>
    <n v="57.574799999999996"/>
    <n v="51.177599999999998"/>
    <n v="36.961599999999997"/>
    <n v="17.059200000000001"/>
  </r>
  <r>
    <s v="YR9N596W"/>
    <x v="3"/>
    <x v="0"/>
    <s v="Product_DGCC4"/>
    <n v="176.19"/>
    <n v="63"/>
    <x v="1"/>
    <s v="8x15x5 cm"/>
    <d v="2023-01-01T00:00:00"/>
    <d v="2025-01-01T00:00:00"/>
    <s v="YQZ1DA"/>
    <s v="B2E,UCF"/>
    <s v="Blue/Medium"/>
    <x v="2"/>
    <n v="158.571"/>
    <n v="2.0027397260273974"/>
    <x v="1"/>
    <n v="150.64245"/>
    <n v="142.7139"/>
    <n v="126.85680000000001"/>
    <n v="91.618800000000007"/>
    <n v="42.285599999999995"/>
  </r>
  <r>
    <s v="93JQF2UW"/>
    <x v="2"/>
    <x v="0"/>
    <s v="Product_HA5U1"/>
    <n v="52.28"/>
    <n v="95"/>
    <x v="2"/>
    <s v="20x19x15 cm"/>
    <d v="2023-01-01T00:00:00"/>
    <d v="2024-01-01T00:00:00"/>
    <s v="TJN3KD"/>
    <s v="EPG,RTQ"/>
    <s v="Green/Large"/>
    <x v="1"/>
    <n v="47.052"/>
    <n v="1"/>
    <x v="1"/>
    <n v="44.699399999999997"/>
    <n v="42.346800000000002"/>
    <n v="37.641600000000004"/>
    <n v="27.185600000000001"/>
    <n v="12.5472"/>
  </r>
  <r>
    <s v="PKTFOHQY"/>
    <x v="1"/>
    <x v="0"/>
    <s v="Product_F83WI"/>
    <n v="188.99"/>
    <n v="91"/>
    <x v="0"/>
    <s v="7x15x5 cm"/>
    <d v="2023-03-15T00:00:00"/>
    <d v="2026-01-01T00:00:00"/>
    <s v="D739YG"/>
    <s v="9ZU,L3L"/>
    <s v="Green/Large"/>
    <x v="4"/>
    <n v="170.09100000000001"/>
    <n v="2.8027397260273972"/>
    <x v="0"/>
    <n v="161.58645000000001"/>
    <n v="153.08190000000002"/>
    <n v="136.0728"/>
    <n v="98.274800000000013"/>
    <n v="45.357599999999998"/>
  </r>
  <r>
    <s v="OV4ZPKAV"/>
    <x v="0"/>
    <x v="0"/>
    <s v="Product_0U731"/>
    <n v="341.9"/>
    <n v="61"/>
    <x v="1"/>
    <s v="13x13x13 cm"/>
    <d v="2023-01-01T00:00:00"/>
    <d v="2025-01-01T00:00:00"/>
    <s v="BH4BR1"/>
    <s v="WV2,IBM"/>
    <s v="Blue/Medium"/>
    <x v="1"/>
    <n v="307.70999999999998"/>
    <n v="2.0027397260273974"/>
    <x v="1"/>
    <n v="292.32449999999994"/>
    <n v="276.93899999999996"/>
    <n v="246.16800000000001"/>
    <n v="177.78799999999998"/>
    <n v="82.055999999999997"/>
  </r>
  <r>
    <s v="O35L5RS1"/>
    <x v="1"/>
    <x v="0"/>
    <s v="Product_6NPGQ"/>
    <n v="371.87"/>
    <n v="59"/>
    <x v="2"/>
    <s v="9x19x19 cm"/>
    <d v="2023-03-15T00:00:00"/>
    <d v="2026-01-01T00:00:00"/>
    <s v="YGIKUZ"/>
    <s v="LTR,SOL"/>
    <s v="Red/Small"/>
    <x v="2"/>
    <n v="334.68299999999999"/>
    <n v="2.8027397260273972"/>
    <x v="0"/>
    <n v="317.94884999999999"/>
    <n v="301.21469999999999"/>
    <n v="267.74639999999999"/>
    <n v="193.3724"/>
    <n v="89.248800000000003"/>
  </r>
  <r>
    <s v="A3HHNFUJ"/>
    <x v="0"/>
    <x v="0"/>
    <s v="Product_CEUT8"/>
    <n v="390.86"/>
    <n v="1"/>
    <x v="0"/>
    <s v="11x16x5 cm"/>
    <d v="2023-03-15T00:00:00"/>
    <d v="2025-01-01T00:00:00"/>
    <s v="8PTAY6"/>
    <s v="TEI,YJ5"/>
    <s v="Red/Small"/>
    <x v="3"/>
    <n v="351.774"/>
    <n v="1.8027397260273972"/>
    <x v="0"/>
    <n v="334.18529999999998"/>
    <n v="316.59660000000002"/>
    <n v="281.41919999999999"/>
    <n v="203.24720000000002"/>
    <n v="93.806399999999996"/>
  </r>
  <r>
    <s v="1QLHFXDA"/>
    <x v="3"/>
    <x v="0"/>
    <s v="Product_B2G0B"/>
    <n v="499.48"/>
    <n v="82"/>
    <x v="1"/>
    <s v="16x18x7 cm"/>
    <d v="2023-07-30T00:00:00"/>
    <d v="2025-01-01T00:00:00"/>
    <s v="1A85F7"/>
    <s v="5V3,638"/>
    <s v="Green/Large"/>
    <x v="0"/>
    <n v="449.53200000000004"/>
    <n v="1.4273972602739726"/>
    <x v="1"/>
    <n v="427.05540000000002"/>
    <n v="404.57880000000006"/>
    <n v="359.62560000000008"/>
    <n v="259.7296"/>
    <n v="119.87520000000001"/>
  </r>
  <r>
    <s v="3KZF7HQQ"/>
    <x v="2"/>
    <x v="0"/>
    <s v="Product_Z3IDT"/>
    <n v="327.64"/>
    <n v="29"/>
    <x v="1"/>
    <s v="7x20x16 cm"/>
    <d v="2023-01-01T00:00:00"/>
    <d v="2025-01-01T00:00:00"/>
    <s v="WC8FXY"/>
    <s v="3ED,BHI"/>
    <s v="Blue/Medium"/>
    <x v="3"/>
    <n v="294.87599999999998"/>
    <n v="2.0027397260273974"/>
    <x v="1"/>
    <n v="280.13219999999995"/>
    <n v="265.38839999999999"/>
    <n v="235.9008"/>
    <n v="170.37280000000001"/>
    <n v="78.633599999999987"/>
  </r>
  <r>
    <s v="7RQML8DL"/>
    <x v="2"/>
    <x v="0"/>
    <s v="Product_9V1WA"/>
    <n v="172.73"/>
    <n v="38"/>
    <x v="2"/>
    <s v="16x6x16 cm"/>
    <d v="2023-01-01T00:00:00"/>
    <d v="2026-01-01T00:00:00"/>
    <s v="CXWJ6B"/>
    <s v="5BL,1K3"/>
    <s v="Red/Small"/>
    <x v="3"/>
    <n v="155.45699999999999"/>
    <n v="3.0027397260273974"/>
    <x v="1"/>
    <n v="147.68414999999999"/>
    <n v="139.91130000000001"/>
    <n v="124.3656"/>
    <n v="89.819599999999994"/>
    <n v="41.455199999999998"/>
  </r>
  <r>
    <s v="MASMF9DR"/>
    <x v="2"/>
    <x v="0"/>
    <s v="Product_PQ9YF"/>
    <n v="459.75"/>
    <n v="37"/>
    <x v="0"/>
    <s v="11x6x18 cm"/>
    <d v="2023-03-15T00:00:00"/>
    <d v="2024-01-01T00:00:00"/>
    <s v="KCVO9C"/>
    <s v="P1R,K75"/>
    <s v="Green/Large"/>
    <x v="3"/>
    <n v="413.77499999999998"/>
    <n v="0.8"/>
    <x v="1"/>
    <n v="393.08624999999995"/>
    <n v="372.39749999999998"/>
    <n v="331.02"/>
    <n v="239.07000000000002"/>
    <n v="110.33999999999999"/>
  </r>
  <r>
    <s v="BV9SEEVP"/>
    <x v="1"/>
    <x v="0"/>
    <s v="Product_R0HH8"/>
    <n v="100.76"/>
    <n v="80"/>
    <x v="1"/>
    <s v="8x12x20 cm"/>
    <d v="2023-07-30T00:00:00"/>
    <d v="2025-01-01T00:00:00"/>
    <s v="PCAKEQ"/>
    <s v="DUD,NVR"/>
    <s v="Red/Small"/>
    <x v="2"/>
    <n v="90.683999999999997"/>
    <n v="1.4273972602739726"/>
    <x v="1"/>
    <n v="86.149799999999999"/>
    <n v="81.615600000000001"/>
    <n v="72.547200000000004"/>
    <n v="52.395200000000003"/>
    <n v="24.182400000000001"/>
  </r>
  <r>
    <s v="JEI2VY6D"/>
    <x v="2"/>
    <x v="0"/>
    <s v="Product_8Y75H"/>
    <n v="476.09"/>
    <n v="87"/>
    <x v="0"/>
    <s v="14x15x11 cm"/>
    <d v="2023-07-30T00:00:00"/>
    <d v="2026-01-01T00:00:00"/>
    <s v="GO4SY9"/>
    <s v="UUA,PUN"/>
    <s v="Red/Small"/>
    <x v="4"/>
    <n v="428.48099999999999"/>
    <n v="2.4273972602739726"/>
    <x v="0"/>
    <n v="407.05694999999997"/>
    <n v="385.63290000000001"/>
    <n v="342.78480000000002"/>
    <n v="247.5668"/>
    <n v="114.26159999999999"/>
  </r>
  <r>
    <s v="FKTYIIQO"/>
    <x v="1"/>
    <x v="0"/>
    <s v="Product_VMNRV"/>
    <n v="455.98"/>
    <n v="2"/>
    <x v="2"/>
    <s v="6x9x9 cm"/>
    <d v="2023-03-15T00:00:00"/>
    <d v="2025-01-01T00:00:00"/>
    <s v="30H9KF"/>
    <s v="14Y,29S"/>
    <s v="Red/Small"/>
    <x v="4"/>
    <n v="410.38200000000001"/>
    <n v="1.8027397260273972"/>
    <x v="1"/>
    <n v="389.86289999999997"/>
    <n v="369.34379999999999"/>
    <n v="328.30560000000003"/>
    <n v="237.10960000000003"/>
    <n v="109.43519999999999"/>
  </r>
  <r>
    <s v="WOW31IQQ"/>
    <x v="0"/>
    <x v="0"/>
    <s v="Product_5LSE8"/>
    <n v="401.92"/>
    <n v="76"/>
    <x v="2"/>
    <s v="15x9x14 cm"/>
    <d v="2023-01-01T00:00:00"/>
    <d v="2024-01-01T00:00:00"/>
    <s v="NS0H9O"/>
    <s v="97G,Z14"/>
    <s v="Green/Large"/>
    <x v="4"/>
    <n v="361.72800000000001"/>
    <n v="1"/>
    <x v="1"/>
    <n v="343.64159999999998"/>
    <n v="325.55520000000001"/>
    <n v="289.38240000000002"/>
    <n v="208.9984"/>
    <n v="96.460800000000006"/>
  </r>
  <r>
    <s v="D7MQYW2F"/>
    <x v="3"/>
    <x v="0"/>
    <s v="Product_2BDBU"/>
    <n v="404.31"/>
    <n v="72"/>
    <x v="1"/>
    <s v="9x10x10 cm"/>
    <d v="2023-01-01T00:00:00"/>
    <d v="2026-01-01T00:00:00"/>
    <s v="HHD9VM"/>
    <s v="DYO,2XC"/>
    <s v="Green/Large"/>
    <x v="4"/>
    <n v="363.87900000000002"/>
    <n v="3.0027397260273974"/>
    <x v="0"/>
    <n v="345.68504999999999"/>
    <n v="327.49110000000002"/>
    <n v="291.10320000000002"/>
    <n v="210.24120000000002"/>
    <n v="97.034399999999991"/>
  </r>
  <r>
    <s v="SK8IZX2T"/>
    <x v="2"/>
    <x v="0"/>
    <s v="Product_2MNZO"/>
    <n v="107.48"/>
    <n v="52"/>
    <x v="0"/>
    <s v="6x16x13 cm"/>
    <d v="2023-03-15T00:00:00"/>
    <d v="2026-01-01T00:00:00"/>
    <s v="SET6IM"/>
    <s v="66K,4AY"/>
    <s v="Green/Large"/>
    <x v="3"/>
    <n v="96.731999999999999"/>
    <n v="2.8027397260273972"/>
    <x v="0"/>
    <n v="91.895399999999995"/>
    <n v="87.058800000000005"/>
    <n v="77.385600000000011"/>
    <n v="55.889600000000002"/>
    <n v="25.795200000000001"/>
  </r>
  <r>
    <s v="1DAZI1C4"/>
    <x v="3"/>
    <x v="0"/>
    <s v="Product_PNZ98"/>
    <n v="428.91"/>
    <n v="70"/>
    <x v="2"/>
    <s v="10x8x8 cm"/>
    <d v="2023-01-01T00:00:00"/>
    <d v="2026-01-01T00:00:00"/>
    <s v="3IRRJL"/>
    <s v="M1C,P0S"/>
    <s v="Blue/Medium"/>
    <x v="0"/>
    <n v="386.01900000000001"/>
    <n v="3.0027397260273974"/>
    <x v="0"/>
    <n v="366.71805000000001"/>
    <n v="347.4171"/>
    <n v="308.8152"/>
    <n v="223.03320000000002"/>
    <n v="102.9384"/>
  </r>
  <r>
    <s v="DV3TLE1H"/>
    <x v="3"/>
    <x v="0"/>
    <s v="Product_1GVPO"/>
    <n v="107.61"/>
    <n v="77"/>
    <x v="2"/>
    <s v="14x18x17 cm"/>
    <d v="2023-03-15T00:00:00"/>
    <d v="2025-01-01T00:00:00"/>
    <s v="KENHU0"/>
    <s v="G6C,8F9"/>
    <s v="Blue/Medium"/>
    <x v="1"/>
    <n v="96.849000000000004"/>
    <n v="1.8027397260273972"/>
    <x v="1"/>
    <n v="92.006550000000004"/>
    <n v="87.164100000000005"/>
    <n v="77.479200000000006"/>
    <n v="55.9572"/>
    <n v="25.8264"/>
  </r>
  <r>
    <s v="YU23TO74"/>
    <x v="2"/>
    <x v="0"/>
    <s v="Product_ZC399"/>
    <n v="43.55"/>
    <n v="99"/>
    <x v="0"/>
    <s v="19x7x8 cm"/>
    <d v="2023-01-01T00:00:00"/>
    <d v="2026-01-01T00:00:00"/>
    <s v="W7AH06"/>
    <s v="2CA,QQ2"/>
    <s v="Blue/Medium"/>
    <x v="4"/>
    <n v="39.195"/>
    <n v="3.0027397260273974"/>
    <x v="0"/>
    <n v="37.235250000000001"/>
    <n v="35.275500000000001"/>
    <n v="31.356000000000002"/>
    <n v="22.646000000000001"/>
    <n v="10.451999999999998"/>
  </r>
  <r>
    <s v="5VPZMMSN"/>
    <x v="0"/>
    <x v="0"/>
    <s v="Product_B0PCH"/>
    <n v="234.58"/>
    <n v="81"/>
    <x v="2"/>
    <s v="5x19x9 cm"/>
    <d v="2023-07-30T00:00:00"/>
    <d v="2025-01-01T00:00:00"/>
    <s v="XBCASW"/>
    <s v="VO0,6BO"/>
    <s v="Green/Large"/>
    <x v="2"/>
    <n v="211.12200000000001"/>
    <n v="1.4273972602739726"/>
    <x v="1"/>
    <n v="200.5659"/>
    <n v="190.00980000000001"/>
    <n v="168.89760000000001"/>
    <n v="121.98160000000001"/>
    <n v="56.299199999999999"/>
  </r>
  <r>
    <s v="D40AG5A0"/>
    <x v="1"/>
    <x v="0"/>
    <s v="Product_MHOT1"/>
    <n v="116.75"/>
    <n v="68"/>
    <x v="0"/>
    <s v="17x8x6 cm"/>
    <d v="2023-03-15T00:00:00"/>
    <d v="2025-01-01T00:00:00"/>
    <s v="QPP5VV"/>
    <s v="X4K,QP6"/>
    <s v="Green/Large"/>
    <x v="4"/>
    <n v="105.075"/>
    <n v="1.8027397260273972"/>
    <x v="0"/>
    <n v="99.821249999999992"/>
    <n v="94.56750000000001"/>
    <n v="84.06"/>
    <n v="60.71"/>
    <n v="28.02"/>
  </r>
  <r>
    <s v="DKWJV20W"/>
    <x v="1"/>
    <x v="0"/>
    <s v="Product_RE18C"/>
    <n v="16.059999999999999"/>
    <n v="86"/>
    <x v="0"/>
    <s v="15x17x19 cm"/>
    <d v="2023-07-30T00:00:00"/>
    <d v="2026-01-01T00:00:00"/>
    <s v="TF5AZP"/>
    <s v="OHR,PTT"/>
    <s v="Green/Large"/>
    <x v="4"/>
    <n v="14.453999999999999"/>
    <n v="2.4273972602739726"/>
    <x v="1"/>
    <n v="13.731299999999997"/>
    <n v="13.008599999999999"/>
    <n v="11.5632"/>
    <n v="8.3512000000000004"/>
    <n v="3.8543999999999992"/>
  </r>
  <r>
    <s v="IXQZBQF3"/>
    <x v="1"/>
    <x v="0"/>
    <s v="Product_682AI"/>
    <n v="16.11"/>
    <n v="61"/>
    <x v="0"/>
    <s v="9x5x16 cm"/>
    <d v="2023-03-15T00:00:00"/>
    <d v="2025-01-01T00:00:00"/>
    <s v="JVSB1K"/>
    <s v="GOS,KC3"/>
    <s v="Red/Small"/>
    <x v="4"/>
    <n v="14.498999999999999"/>
    <n v="1.8027397260273972"/>
    <x v="1"/>
    <n v="13.774049999999999"/>
    <n v="13.049099999999999"/>
    <n v="11.5992"/>
    <n v="8.3772000000000002"/>
    <n v="3.8663999999999996"/>
  </r>
  <r>
    <s v="287OB1WK"/>
    <x v="1"/>
    <x v="0"/>
    <s v="Product_3SANC"/>
    <n v="79.48"/>
    <n v="33"/>
    <x v="2"/>
    <s v="20x6x10 cm"/>
    <d v="2023-03-15T00:00:00"/>
    <d v="2024-01-01T00:00:00"/>
    <s v="VHCTFN"/>
    <s v="IU8,ICE"/>
    <s v="Blue/Medium"/>
    <x v="4"/>
    <n v="71.532000000000011"/>
    <n v="0.8"/>
    <x v="1"/>
    <n v="67.955400000000012"/>
    <n v="64.378800000000012"/>
    <n v="57.225600000000014"/>
    <n v="41.329600000000006"/>
    <n v="19.075199999999999"/>
  </r>
  <r>
    <s v="BJSOSO0D"/>
    <x v="0"/>
    <x v="0"/>
    <s v="Product_TRAO0"/>
    <n v="117.85"/>
    <n v="83"/>
    <x v="0"/>
    <s v="10x16x11 cm"/>
    <d v="2023-07-30T00:00:00"/>
    <d v="2024-01-01T00:00:00"/>
    <s v="P6MHCU"/>
    <s v="ZNJ,ZT0"/>
    <s v="Red/Small"/>
    <x v="2"/>
    <n v="106.065"/>
    <n v="0.42465753424657532"/>
    <x v="1"/>
    <n v="100.76174999999999"/>
    <n v="95.458500000000001"/>
    <n v="84.852000000000004"/>
    <n v="61.281999999999996"/>
    <n v="28.283999999999999"/>
  </r>
  <r>
    <s v="6FGQXV9U"/>
    <x v="1"/>
    <x v="0"/>
    <s v="Product_A4ZZ3"/>
    <n v="135.25"/>
    <n v="100"/>
    <x v="1"/>
    <s v="15x18x8 cm"/>
    <d v="2023-01-01T00:00:00"/>
    <d v="2025-01-01T00:00:00"/>
    <s v="IB7JTV"/>
    <s v="55K,NK8"/>
    <s v="Green/Large"/>
    <x v="2"/>
    <n v="121.72499999999999"/>
    <n v="2.0027397260273974"/>
    <x v="0"/>
    <n v="115.63874999999999"/>
    <n v="109.55249999999999"/>
    <n v="97.38"/>
    <n v="70.33"/>
    <n v="32.46"/>
  </r>
  <r>
    <s v="WE1RNO8T"/>
    <x v="0"/>
    <x v="0"/>
    <s v="Product_IY8UQ"/>
    <n v="198.99"/>
    <n v="39"/>
    <x v="1"/>
    <s v="11x9x5 cm"/>
    <d v="2023-07-30T00:00:00"/>
    <d v="2024-01-01T00:00:00"/>
    <s v="TE32EL"/>
    <s v="GMH,JN8"/>
    <s v="Green/Large"/>
    <x v="3"/>
    <n v="179.09100000000001"/>
    <n v="0.42465753424657532"/>
    <x v="1"/>
    <n v="170.13645"/>
    <n v="161.18190000000001"/>
    <n v="143.27280000000002"/>
    <n v="103.4748"/>
    <n v="47.757600000000004"/>
  </r>
  <r>
    <s v="PB7RVI49"/>
    <x v="3"/>
    <x v="0"/>
    <s v="Product_PQNSN"/>
    <n v="277.69"/>
    <n v="97"/>
    <x v="0"/>
    <s v="13x18x14 cm"/>
    <d v="2023-03-15T00:00:00"/>
    <d v="2025-01-01T00:00:00"/>
    <s v="D6LD9W"/>
    <s v="VJZ,6OD"/>
    <s v="Green/Large"/>
    <x v="3"/>
    <n v="249.92099999999999"/>
    <n v="1.8027397260273972"/>
    <x v="1"/>
    <n v="237.42495"/>
    <n v="224.9289"/>
    <n v="199.93680000000001"/>
    <n v="144.39879999999999"/>
    <n v="66.645600000000002"/>
  </r>
  <r>
    <s v="BWG7VUTA"/>
    <x v="1"/>
    <x v="0"/>
    <s v="Product_3F10P"/>
    <n v="227.51"/>
    <n v="61"/>
    <x v="0"/>
    <s v="9x6x13 cm"/>
    <d v="2023-01-01T00:00:00"/>
    <d v="2024-01-01T00:00:00"/>
    <s v="VZWZYO"/>
    <s v="LUM,28O"/>
    <s v="Green/Large"/>
    <x v="3"/>
    <n v="204.75899999999999"/>
    <n v="1"/>
    <x v="1"/>
    <n v="194.52104999999997"/>
    <n v="184.28309999999999"/>
    <n v="163.80719999999999"/>
    <n v="118.3052"/>
    <n v="54.602399999999996"/>
  </r>
  <r>
    <s v="DCSJDE8B"/>
    <x v="0"/>
    <x v="0"/>
    <s v="Product_UVVM1"/>
    <n v="362.4"/>
    <n v="79"/>
    <x v="1"/>
    <s v="10x17x14 cm"/>
    <d v="2023-03-15T00:00:00"/>
    <d v="2026-01-01T00:00:00"/>
    <s v="2TL67L"/>
    <s v="TEI,KE3"/>
    <s v="Blue/Medium"/>
    <x v="1"/>
    <n v="326.15999999999997"/>
    <n v="2.8027397260273972"/>
    <x v="1"/>
    <n v="309.85199999999998"/>
    <n v="293.54399999999998"/>
    <n v="260.928"/>
    <n v="188.44800000000001"/>
    <n v="86.975999999999985"/>
  </r>
  <r>
    <s v="OMY4C3W5"/>
    <x v="3"/>
    <x v="0"/>
    <s v="Product_9WYUB"/>
    <n v="285.35000000000002"/>
    <n v="38"/>
    <x v="1"/>
    <s v="12x6x12 cm"/>
    <d v="2023-03-15T00:00:00"/>
    <d v="2025-01-01T00:00:00"/>
    <s v="W4QP7X"/>
    <s v="RHX,RDR"/>
    <s v="Green/Large"/>
    <x v="1"/>
    <n v="256.815"/>
    <n v="1.8027397260273972"/>
    <x v="1"/>
    <n v="243.97424999999998"/>
    <n v="231.1335"/>
    <n v="205.452"/>
    <n v="148.38200000000001"/>
    <n v="68.484000000000009"/>
  </r>
  <r>
    <s v="HXW2RVML"/>
    <x v="2"/>
    <x v="0"/>
    <s v="Product_CXTHN"/>
    <n v="441.63"/>
    <n v="17"/>
    <x v="2"/>
    <s v="19x7x6 cm"/>
    <d v="2023-07-30T00:00:00"/>
    <d v="2024-01-01T00:00:00"/>
    <s v="FAX3IO"/>
    <s v="U9J,ELW"/>
    <s v="Red/Small"/>
    <x v="4"/>
    <n v="397.46699999999998"/>
    <n v="0.42465753424657532"/>
    <x v="1"/>
    <n v="377.59364999999997"/>
    <n v="357.72030000000001"/>
    <n v="317.97360000000003"/>
    <n v="229.64760000000001"/>
    <n v="105.99119999999999"/>
  </r>
  <r>
    <s v="9PH8MPXO"/>
    <x v="3"/>
    <x v="0"/>
    <s v="Product_0RQ72"/>
    <n v="442.93"/>
    <n v="95"/>
    <x v="1"/>
    <s v="9x14x15 cm"/>
    <d v="2023-03-15T00:00:00"/>
    <d v="2025-01-01T00:00:00"/>
    <s v="F24CQ0"/>
    <s v="H1Y,VQC"/>
    <s v="Red/Small"/>
    <x v="3"/>
    <n v="398.637"/>
    <n v="1.8027397260273972"/>
    <x v="1"/>
    <n v="378.70515"/>
    <n v="358.77330000000001"/>
    <n v="318.90960000000001"/>
    <n v="230.3236"/>
    <n v="106.3032"/>
  </r>
  <r>
    <s v="4XE82FHH"/>
    <x v="0"/>
    <x v="0"/>
    <s v="Product_TWDIG"/>
    <n v="298.97000000000003"/>
    <n v="12"/>
    <x v="1"/>
    <s v="5x9x14 cm"/>
    <d v="2023-07-30T00:00:00"/>
    <d v="2024-01-01T00:00:00"/>
    <s v="PNK7SJ"/>
    <s v="Q4N,8SM"/>
    <s v="Red/Small"/>
    <x v="0"/>
    <n v="269.07300000000004"/>
    <n v="0.42465753424657532"/>
    <x v="1"/>
    <n v="255.61935000000003"/>
    <n v="242.16570000000004"/>
    <n v="215.25840000000005"/>
    <n v="155.46440000000001"/>
    <n v="71.752800000000008"/>
  </r>
  <r>
    <s v="BQVX8RF7"/>
    <x v="1"/>
    <x v="0"/>
    <s v="Product_Y6NCJ"/>
    <n v="158.84"/>
    <n v="71"/>
    <x v="0"/>
    <s v="13x15x5 cm"/>
    <d v="2023-03-15T00:00:00"/>
    <d v="2025-01-01T00:00:00"/>
    <s v="8T0H3S"/>
    <s v="5RB,R6U"/>
    <s v="Blue/Medium"/>
    <x v="4"/>
    <n v="142.95600000000002"/>
    <n v="1.8027397260273972"/>
    <x v="1"/>
    <n v="135.8082"/>
    <n v="128.66040000000001"/>
    <n v="114.36480000000002"/>
    <n v="82.596800000000002"/>
    <n v="38.121600000000001"/>
  </r>
  <r>
    <s v="8IBZSURB"/>
    <x v="0"/>
    <x v="0"/>
    <s v="Product_U6VFT"/>
    <n v="268.57"/>
    <n v="44"/>
    <x v="0"/>
    <s v="5x19x18 cm"/>
    <d v="2023-01-01T00:00:00"/>
    <d v="2025-01-01T00:00:00"/>
    <s v="R5AVZD"/>
    <s v="WAZ,OF0"/>
    <s v="Blue/Medium"/>
    <x v="2"/>
    <n v="241.71299999999999"/>
    <n v="2.0027397260273974"/>
    <x v="1"/>
    <n v="229.62734999999998"/>
    <n v="217.54169999999999"/>
    <n v="193.37040000000002"/>
    <n v="139.65639999999999"/>
    <n v="64.456800000000001"/>
  </r>
  <r>
    <s v="7T8EQ9W5"/>
    <x v="2"/>
    <x v="0"/>
    <s v="Product_WV93X"/>
    <n v="356.34"/>
    <n v="78"/>
    <x v="1"/>
    <s v="10x11x16 cm"/>
    <d v="2023-07-30T00:00:00"/>
    <d v="2025-01-01T00:00:00"/>
    <s v="6UOS2D"/>
    <s v="IDL,TWU"/>
    <s v="Green/Large"/>
    <x v="3"/>
    <n v="320.70599999999996"/>
    <n v="1.4273972602739726"/>
    <x v="1"/>
    <n v="304.67069999999995"/>
    <n v="288.63539999999995"/>
    <n v="256.56479999999999"/>
    <n v="185.29679999999999"/>
    <n v="85.521599999999992"/>
  </r>
  <r>
    <s v="TBP1KB0O"/>
    <x v="1"/>
    <x v="0"/>
    <s v="Product_9ZNL5"/>
    <n v="73.2"/>
    <n v="12"/>
    <x v="0"/>
    <s v="5x8x12 cm"/>
    <d v="2023-07-30T00:00:00"/>
    <d v="2026-01-01T00:00:00"/>
    <s v="EFDG5Z"/>
    <s v="JZ4,MCB"/>
    <s v="Red/Small"/>
    <x v="2"/>
    <n v="65.88"/>
    <n v="2.4273972602739726"/>
    <x v="1"/>
    <n v="62.585999999999991"/>
    <n v="59.291999999999994"/>
    <n v="52.704000000000001"/>
    <n v="38.064"/>
    <n v="17.568000000000001"/>
  </r>
  <r>
    <s v="T63SM94N"/>
    <x v="3"/>
    <x v="0"/>
    <s v="Product_250IV"/>
    <n v="388.81"/>
    <n v="84"/>
    <x v="1"/>
    <s v="5x16x13 cm"/>
    <d v="2023-07-30T00:00:00"/>
    <d v="2025-01-01T00:00:00"/>
    <s v="K4133Q"/>
    <s v="HJZ,AWM"/>
    <s v="Blue/Medium"/>
    <x v="1"/>
    <n v="349.92899999999997"/>
    <n v="1.4273972602739726"/>
    <x v="1"/>
    <n v="332.43254999999994"/>
    <n v="314.93610000000001"/>
    <n v="279.94319999999999"/>
    <n v="202.18120000000002"/>
    <n v="93.314399999999992"/>
  </r>
  <r>
    <s v="TB7KDBLG"/>
    <x v="3"/>
    <x v="0"/>
    <s v="Product_IXFY2"/>
    <n v="240.62"/>
    <n v="23"/>
    <x v="2"/>
    <s v="10x14x6 cm"/>
    <d v="2023-01-01T00:00:00"/>
    <d v="2025-01-01T00:00:00"/>
    <s v="A45ESJ"/>
    <s v="U53,31K"/>
    <s v="Green/Large"/>
    <x v="4"/>
    <n v="216.55799999999999"/>
    <n v="2.0027397260273974"/>
    <x v="0"/>
    <n v="205.73009999999999"/>
    <n v="194.90219999999999"/>
    <n v="173.24639999999999"/>
    <n v="125.12240000000001"/>
    <n v="57.748799999999996"/>
  </r>
  <r>
    <s v="I2J0EW3D"/>
    <x v="2"/>
    <x v="0"/>
    <s v="Product_MLRHV"/>
    <n v="327.8"/>
    <n v="58"/>
    <x v="1"/>
    <s v="18x18x15 cm"/>
    <d v="2023-01-01T00:00:00"/>
    <d v="2026-01-01T00:00:00"/>
    <s v="GKXIWU"/>
    <s v="BN6,LN5"/>
    <s v="Blue/Medium"/>
    <x v="4"/>
    <n v="295.02"/>
    <n v="3.0027397260273974"/>
    <x v="0"/>
    <n v="280.26899999999995"/>
    <n v="265.51799999999997"/>
    <n v="236.01599999999999"/>
    <n v="170.45600000000002"/>
    <n v="78.671999999999997"/>
  </r>
  <r>
    <s v="TVH9V4M0"/>
    <x v="1"/>
    <x v="0"/>
    <s v="Product_HRZSD"/>
    <n v="285.13"/>
    <n v="47"/>
    <x v="2"/>
    <s v="10x17x18 cm"/>
    <d v="2023-01-01T00:00:00"/>
    <d v="2025-01-01T00:00:00"/>
    <s v="Q60R2K"/>
    <s v="W54,F2L"/>
    <s v="Green/Large"/>
    <x v="1"/>
    <n v="256.61700000000002"/>
    <n v="2.0027397260273974"/>
    <x v="1"/>
    <n v="243.78614999999999"/>
    <n v="230.95530000000002"/>
    <n v="205.29360000000003"/>
    <n v="148.26760000000002"/>
    <n v="68.43119999999999"/>
  </r>
  <r>
    <s v="UKWBO4RX"/>
    <x v="3"/>
    <x v="0"/>
    <s v="Product_AMGYV"/>
    <n v="285.64999999999998"/>
    <n v="90"/>
    <x v="1"/>
    <s v="11x10x8 cm"/>
    <d v="2023-03-15T00:00:00"/>
    <d v="2026-01-01T00:00:00"/>
    <s v="8ZXT6A"/>
    <s v="WND,GSJ"/>
    <s v="Blue/Medium"/>
    <x v="2"/>
    <n v="257.08499999999998"/>
    <n v="2.8027397260273972"/>
    <x v="0"/>
    <n v="244.23074999999997"/>
    <n v="231.37649999999999"/>
    <n v="205.66800000000001"/>
    <n v="148.53799999999998"/>
    <n v="68.555999999999997"/>
  </r>
  <r>
    <s v="5O80QZDU"/>
    <x v="0"/>
    <x v="0"/>
    <s v="Product_7TNKJ"/>
    <n v="344.11"/>
    <n v="47"/>
    <x v="0"/>
    <s v="7x18x11 cm"/>
    <d v="2023-01-01T00:00:00"/>
    <d v="2026-01-01T00:00:00"/>
    <s v="HMVMDF"/>
    <s v="PQ0,5QY"/>
    <s v="Green/Large"/>
    <x v="3"/>
    <n v="309.69900000000001"/>
    <n v="3.0027397260273974"/>
    <x v="0"/>
    <n v="294.21404999999999"/>
    <n v="278.72910000000002"/>
    <n v="247.75920000000002"/>
    <n v="178.93720000000002"/>
    <n v="82.586399999999998"/>
  </r>
  <r>
    <s v="K8PVB3Y1"/>
    <x v="1"/>
    <x v="0"/>
    <s v="Product_LUOD3"/>
    <n v="458.45"/>
    <n v="3"/>
    <x v="2"/>
    <s v="10x10x11 cm"/>
    <d v="2023-07-30T00:00:00"/>
    <d v="2026-01-01T00:00:00"/>
    <s v="QW2HIT"/>
    <s v="O8H,1WW"/>
    <s v="Red/Small"/>
    <x v="1"/>
    <n v="412.60500000000002"/>
    <n v="2.4273972602739726"/>
    <x v="1"/>
    <n v="391.97474999999997"/>
    <n v="371.34450000000004"/>
    <n v="330.08400000000006"/>
    <n v="238.39400000000001"/>
    <n v="110.02799999999999"/>
  </r>
  <r>
    <s v="4M0NFMNX"/>
    <x v="2"/>
    <x v="0"/>
    <s v="Product_A0I1T"/>
    <n v="136.22999999999999"/>
    <n v="8"/>
    <x v="2"/>
    <s v="10x12x20 cm"/>
    <d v="2023-03-15T00:00:00"/>
    <d v="2026-01-01T00:00:00"/>
    <s v="O2ZYLP"/>
    <s v="KRN,QOT"/>
    <s v="Blue/Medium"/>
    <x v="1"/>
    <n v="122.60699999999999"/>
    <n v="2.8027397260273972"/>
    <x v="1"/>
    <n v="116.47664999999998"/>
    <n v="110.34629999999999"/>
    <n v="98.085599999999999"/>
    <n v="70.83959999999999"/>
    <n v="32.6952"/>
  </r>
  <r>
    <s v="VFXIGE3E"/>
    <x v="2"/>
    <x v="0"/>
    <s v="Product_59DZI"/>
    <n v="97.98"/>
    <n v="67"/>
    <x v="2"/>
    <s v="19x16x19 cm"/>
    <d v="2023-01-01T00:00:00"/>
    <d v="2026-01-01T00:00:00"/>
    <s v="FKI0RC"/>
    <s v="SQE,PHA"/>
    <s v="Blue/Medium"/>
    <x v="3"/>
    <n v="88.182000000000002"/>
    <n v="3.0027397260273974"/>
    <x v="1"/>
    <n v="83.772899999999993"/>
    <n v="79.363799999999998"/>
    <n v="70.545600000000007"/>
    <n v="50.949600000000004"/>
    <n v="23.5152"/>
  </r>
  <r>
    <s v="MTZQCIO5"/>
    <x v="2"/>
    <x v="0"/>
    <s v="Product_CI2WC"/>
    <n v="352.19"/>
    <n v="40"/>
    <x v="0"/>
    <s v="20x17x6 cm"/>
    <d v="2023-07-30T00:00:00"/>
    <d v="2024-01-01T00:00:00"/>
    <s v="Z5N0V3"/>
    <s v="C4P,A0X"/>
    <s v="Red/Small"/>
    <x v="4"/>
    <n v="316.971"/>
    <n v="0.42465753424657532"/>
    <x v="1"/>
    <n v="301.12245000000001"/>
    <n v="285.27390000000003"/>
    <n v="253.57680000000002"/>
    <n v="183.1388"/>
    <n v="84.525599999999997"/>
  </r>
  <r>
    <s v="FOIVF4RV"/>
    <x v="1"/>
    <x v="0"/>
    <s v="Product_R1PD7"/>
    <n v="145.16"/>
    <n v="93"/>
    <x v="2"/>
    <s v="12x19x9 cm"/>
    <d v="2023-07-30T00:00:00"/>
    <d v="2025-01-01T00:00:00"/>
    <s v="RA9Y6Q"/>
    <s v="AND,56Z"/>
    <s v="Blue/Medium"/>
    <x v="0"/>
    <n v="130.64400000000001"/>
    <n v="1.4273972602739726"/>
    <x v="0"/>
    <n v="124.1118"/>
    <n v="117.57960000000001"/>
    <n v="104.51520000000001"/>
    <n v="75.483199999999997"/>
    <n v="34.8384"/>
  </r>
  <r>
    <s v="MQC5W836"/>
    <x v="3"/>
    <x v="0"/>
    <s v="Product_HBHAT"/>
    <n v="408.71"/>
    <n v="61"/>
    <x v="2"/>
    <s v="9x18x8 cm"/>
    <d v="2023-07-30T00:00:00"/>
    <d v="2025-01-01T00:00:00"/>
    <s v="S4V7IY"/>
    <s v="H7P,5PI"/>
    <s v="Green/Large"/>
    <x v="1"/>
    <n v="367.839"/>
    <n v="1.4273972602739726"/>
    <x v="1"/>
    <n v="349.44704999999999"/>
    <n v="331.05509999999998"/>
    <n v="294.27120000000002"/>
    <n v="212.5292"/>
    <n v="98.090399999999988"/>
  </r>
  <r>
    <s v="A4KWF5VT"/>
    <x v="0"/>
    <x v="0"/>
    <s v="Product_W2IAX"/>
    <n v="195.02"/>
    <n v="63"/>
    <x v="1"/>
    <s v="10x16x20 cm"/>
    <d v="2023-01-01T00:00:00"/>
    <d v="2025-01-01T00:00:00"/>
    <s v="39V69G"/>
    <s v="QA3,9G0"/>
    <s v="Red/Small"/>
    <x v="1"/>
    <n v="175.518"/>
    <n v="2.0027397260273974"/>
    <x v="1"/>
    <n v="166.74209999999999"/>
    <n v="157.96620000000001"/>
    <n v="140.4144"/>
    <n v="101.41040000000001"/>
    <n v="46.8048"/>
  </r>
  <r>
    <s v="5N86GPUX"/>
    <x v="2"/>
    <x v="0"/>
    <s v="Product_0AN5W"/>
    <n v="375.49"/>
    <n v="32"/>
    <x v="1"/>
    <s v="11x18x20 cm"/>
    <d v="2023-01-01T00:00:00"/>
    <d v="2025-01-01T00:00:00"/>
    <s v="3IL3JG"/>
    <s v="AY4,JWG"/>
    <s v="Green/Large"/>
    <x v="2"/>
    <n v="337.94100000000003"/>
    <n v="2.0027397260273974"/>
    <x v="0"/>
    <n v="321.04395"/>
    <n v="304.14690000000002"/>
    <n v="270.35280000000006"/>
    <n v="195.25480000000002"/>
    <n v="90.117599999999996"/>
  </r>
  <r>
    <s v="EYZI30SZ"/>
    <x v="2"/>
    <x v="0"/>
    <s v="Product_DXZB1"/>
    <n v="240.69"/>
    <n v="80"/>
    <x v="2"/>
    <s v="11x9x16 cm"/>
    <d v="2023-07-30T00:00:00"/>
    <d v="2026-01-01T00:00:00"/>
    <s v="121ZRK"/>
    <s v="ZF0,QKP"/>
    <s v="Red/Small"/>
    <x v="1"/>
    <n v="216.62099999999998"/>
    <n v="2.4273972602739726"/>
    <x v="1"/>
    <n v="205.78994999999998"/>
    <n v="194.9589"/>
    <n v="173.29679999999999"/>
    <n v="125.1588"/>
    <n v="57.765599999999999"/>
  </r>
  <r>
    <s v="J5AG3JFG"/>
    <x v="3"/>
    <x v="0"/>
    <s v="Product_O2PBM"/>
    <n v="66.61"/>
    <n v="69"/>
    <x v="0"/>
    <s v="5x17x11 cm"/>
    <d v="2023-03-15T00:00:00"/>
    <d v="2026-01-01T00:00:00"/>
    <s v="24X0PP"/>
    <s v="L27,D45"/>
    <s v="Blue/Medium"/>
    <x v="4"/>
    <n v="59.948999999999998"/>
    <n v="2.8027397260273972"/>
    <x v="0"/>
    <n v="56.951549999999997"/>
    <n v="53.954099999999997"/>
    <n v="47.959200000000003"/>
    <n v="34.6372"/>
    <n v="15.9864"/>
  </r>
  <r>
    <s v="VLT49FEX"/>
    <x v="3"/>
    <x v="0"/>
    <s v="Product_FQ7QZ"/>
    <n v="130.81"/>
    <n v="93"/>
    <x v="0"/>
    <s v="10x9x7 cm"/>
    <d v="2023-01-01T00:00:00"/>
    <d v="2026-01-01T00:00:00"/>
    <s v="OYK6XJ"/>
    <s v="K0D,AEP"/>
    <s v="Blue/Medium"/>
    <x v="1"/>
    <n v="117.729"/>
    <n v="3.0027397260273974"/>
    <x v="0"/>
    <n v="111.84254999999999"/>
    <n v="105.95610000000001"/>
    <n v="94.183199999999999"/>
    <n v="68.021200000000007"/>
    <n v="31.394399999999997"/>
  </r>
  <r>
    <s v="35KMO56Y"/>
    <x v="3"/>
    <x v="0"/>
    <s v="Product_QX4OD"/>
    <n v="375.33"/>
    <n v="45"/>
    <x v="1"/>
    <s v="12x20x5 cm"/>
    <d v="2023-01-01T00:00:00"/>
    <d v="2025-01-01T00:00:00"/>
    <s v="SQOASE"/>
    <s v="MUR,UGQ"/>
    <s v="Green/Large"/>
    <x v="0"/>
    <n v="337.79699999999997"/>
    <n v="2.0027397260273974"/>
    <x v="0"/>
    <n v="320.90714999999994"/>
    <n v="304.01729999999998"/>
    <n v="270.23759999999999"/>
    <n v="195.17160000000001"/>
    <n v="90.079199999999986"/>
  </r>
  <r>
    <s v="CR4FXACA"/>
    <x v="0"/>
    <x v="0"/>
    <s v="Product_8FLHU"/>
    <n v="74.569999999999993"/>
    <n v="32"/>
    <x v="2"/>
    <s v="8x19x11 cm"/>
    <d v="2023-07-30T00:00:00"/>
    <d v="2024-01-01T00:00:00"/>
    <s v="6W2B2N"/>
    <s v="FYZ,FP0"/>
    <s v="Red/Small"/>
    <x v="3"/>
    <n v="67.113"/>
    <n v="0.42465753424657532"/>
    <x v="1"/>
    <n v="63.757349999999995"/>
    <n v="60.401699999999998"/>
    <n v="53.690400000000004"/>
    <n v="38.776399999999995"/>
    <n v="17.896799999999999"/>
  </r>
  <r>
    <s v="DNBQQP4V"/>
    <x v="3"/>
    <x v="0"/>
    <s v="Product_UVOJR"/>
    <n v="438.8"/>
    <n v="56"/>
    <x v="0"/>
    <s v="20x10x17 cm"/>
    <d v="2023-07-30T00:00:00"/>
    <d v="2026-01-01T00:00:00"/>
    <s v="ZB8WX8"/>
    <s v="6CT,DV7"/>
    <s v="Red/Small"/>
    <x v="0"/>
    <n v="394.92"/>
    <n v="2.4273972602739726"/>
    <x v="0"/>
    <n v="375.17399999999998"/>
    <n v="355.428"/>
    <n v="315.93600000000004"/>
    <n v="228.17600000000002"/>
    <n v="105.312"/>
  </r>
  <r>
    <s v="NUYJ176T"/>
    <x v="3"/>
    <x v="0"/>
    <s v="Product_ZEW60"/>
    <n v="430.97"/>
    <n v="96"/>
    <x v="2"/>
    <s v="8x9x20 cm"/>
    <d v="2023-07-30T00:00:00"/>
    <d v="2025-01-01T00:00:00"/>
    <s v="KPJRRR"/>
    <s v="SPS,LQC"/>
    <s v="Green/Large"/>
    <x v="4"/>
    <n v="387.87300000000005"/>
    <n v="1.4273972602739726"/>
    <x v="0"/>
    <n v="368.47935000000001"/>
    <n v="349.08570000000003"/>
    <n v="310.29840000000007"/>
    <n v="224.10440000000003"/>
    <n v="103.4328"/>
  </r>
  <r>
    <s v="Y4FTWE3V"/>
    <x v="0"/>
    <x v="0"/>
    <s v="Product_JF8HW"/>
    <n v="39.520000000000003"/>
    <n v="90"/>
    <x v="2"/>
    <s v="16x8x11 cm"/>
    <d v="2023-01-01T00:00:00"/>
    <d v="2024-01-01T00:00:00"/>
    <s v="0ATD6J"/>
    <s v="LVN,MBY"/>
    <s v="Green/Large"/>
    <x v="1"/>
    <n v="35.568000000000005"/>
    <n v="1"/>
    <x v="1"/>
    <n v="33.7896"/>
    <n v="32.011200000000002"/>
    <n v="28.454400000000007"/>
    <n v="20.550400000000003"/>
    <n v="9.4847999999999999"/>
  </r>
  <r>
    <s v="7KFANEGP"/>
    <x v="2"/>
    <x v="0"/>
    <s v="Product_I3M8Y"/>
    <n v="115.35"/>
    <n v="85"/>
    <x v="2"/>
    <s v="7x17x17 cm"/>
    <d v="2023-01-01T00:00:00"/>
    <d v="2026-01-01T00:00:00"/>
    <s v="B9VB4J"/>
    <s v="D28,7VD"/>
    <s v="Blue/Medium"/>
    <x v="1"/>
    <n v="103.815"/>
    <n v="3.0027397260273974"/>
    <x v="1"/>
    <n v="98.624249999999989"/>
    <n v="93.433499999999995"/>
    <n v="83.052000000000007"/>
    <n v="59.981999999999999"/>
    <n v="27.683999999999997"/>
  </r>
  <r>
    <s v="CO478M4D"/>
    <x v="2"/>
    <x v="0"/>
    <s v="Product_F33B2"/>
    <n v="62.9"/>
    <n v="98"/>
    <x v="0"/>
    <s v="6x8x11 cm"/>
    <d v="2023-07-30T00:00:00"/>
    <d v="2024-01-01T00:00:00"/>
    <s v="ROQP5J"/>
    <s v="FPE,1OH"/>
    <s v="Red/Small"/>
    <x v="1"/>
    <n v="56.61"/>
    <n v="0.42465753424657532"/>
    <x v="1"/>
    <n v="53.779499999999999"/>
    <n v="50.948999999999998"/>
    <n v="45.288000000000004"/>
    <n v="32.707999999999998"/>
    <n v="15.096"/>
  </r>
  <r>
    <s v="SB4ZPG4V"/>
    <x v="1"/>
    <x v="0"/>
    <s v="Product_XB2CA"/>
    <n v="353.06"/>
    <n v="76"/>
    <x v="2"/>
    <s v="6x11x5 cm"/>
    <d v="2023-03-15T00:00:00"/>
    <d v="2025-01-01T00:00:00"/>
    <s v="V2BWD1"/>
    <s v="J4Z,UDF"/>
    <s v="Blue/Medium"/>
    <x v="4"/>
    <n v="317.75400000000002"/>
    <n v="1.8027397260273972"/>
    <x v="0"/>
    <n v="301.86630000000002"/>
    <n v="285.97860000000003"/>
    <n v="254.20320000000004"/>
    <n v="183.59120000000001"/>
    <n v="84.734399999999994"/>
  </r>
  <r>
    <s v="4IMDEBDM"/>
    <x v="3"/>
    <x v="0"/>
    <s v="Product_WJ9T4"/>
    <n v="282.20999999999998"/>
    <n v="65"/>
    <x v="0"/>
    <s v="11x11x7 cm"/>
    <d v="2023-07-30T00:00:00"/>
    <d v="2024-01-01T00:00:00"/>
    <s v="IWVN1B"/>
    <s v="SYI,B0Z"/>
    <s v="Red/Small"/>
    <x v="2"/>
    <n v="253.98899999999998"/>
    <n v="0.42465753424657532"/>
    <x v="1"/>
    <n v="241.28954999999996"/>
    <n v="228.59009999999998"/>
    <n v="203.19119999999998"/>
    <n v="146.7492"/>
    <n v="67.730399999999989"/>
  </r>
  <r>
    <s v="16RXPIW2"/>
    <x v="3"/>
    <x v="0"/>
    <s v="Product_9QL99"/>
    <n v="352.61"/>
    <n v="51"/>
    <x v="1"/>
    <s v="10x18x20 cm"/>
    <d v="2023-03-15T00:00:00"/>
    <d v="2026-01-01T00:00:00"/>
    <s v="5XIPAH"/>
    <s v="9LV,SBS"/>
    <s v="Green/Large"/>
    <x v="4"/>
    <n v="317.34899999999999"/>
    <n v="2.8027397260273972"/>
    <x v="0"/>
    <n v="301.48154999999997"/>
    <n v="285.61410000000001"/>
    <n v="253.8792"/>
    <n v="183.35720000000001"/>
    <n v="84.626400000000004"/>
  </r>
  <r>
    <s v="1SXAARXW"/>
    <x v="0"/>
    <x v="0"/>
    <s v="Product_WC9RT"/>
    <n v="285.72000000000003"/>
    <n v="38"/>
    <x v="2"/>
    <s v="16x19x13 cm"/>
    <d v="2023-07-30T00:00:00"/>
    <d v="2025-01-01T00:00:00"/>
    <s v="HMYA6Q"/>
    <s v="SCK,XGN"/>
    <s v="Red/Small"/>
    <x v="0"/>
    <n v="257.14800000000002"/>
    <n v="1.4273972602739726"/>
    <x v="0"/>
    <n v="244.29060000000001"/>
    <n v="231.43320000000003"/>
    <n v="205.71840000000003"/>
    <n v="148.57440000000003"/>
    <n v="68.572800000000001"/>
  </r>
  <r>
    <s v="03R21D39"/>
    <x v="2"/>
    <x v="0"/>
    <s v="Product_S9AB9"/>
    <n v="44.42"/>
    <n v="92"/>
    <x v="0"/>
    <s v="18x8x15 cm"/>
    <d v="2023-03-15T00:00:00"/>
    <d v="2024-01-01T00:00:00"/>
    <s v="KB1D2S"/>
    <s v="MUD,CN9"/>
    <s v="Green/Large"/>
    <x v="3"/>
    <n v="39.978000000000002"/>
    <n v="0.8"/>
    <x v="1"/>
    <n v="37.979100000000003"/>
    <n v="35.980200000000004"/>
    <n v="31.982400000000002"/>
    <n v="23.098400000000002"/>
    <n v="10.6608"/>
  </r>
  <r>
    <s v="Y78HCBZH"/>
    <x v="2"/>
    <x v="0"/>
    <s v="Product_EJBOD"/>
    <n v="249.5"/>
    <n v="56"/>
    <x v="2"/>
    <s v="16x11x10 cm"/>
    <d v="2023-07-30T00:00:00"/>
    <d v="2025-01-01T00:00:00"/>
    <s v="NP139W"/>
    <s v="NJ4,0K4"/>
    <s v="Red/Small"/>
    <x v="4"/>
    <n v="224.55"/>
    <n v="1.4273972602739726"/>
    <x v="0"/>
    <n v="213.32249999999999"/>
    <n v="202.09500000000003"/>
    <n v="179.64000000000001"/>
    <n v="129.74"/>
    <n v="59.879999999999995"/>
  </r>
  <r>
    <s v="0KJ9US9N"/>
    <x v="0"/>
    <x v="0"/>
    <s v="Product_3ZCZA"/>
    <n v="362.13"/>
    <n v="84"/>
    <x v="2"/>
    <s v="14x10x10 cm"/>
    <d v="2023-01-01T00:00:00"/>
    <d v="2026-01-01T00:00:00"/>
    <s v="670IXJ"/>
    <s v="45R,P2V"/>
    <s v="Red/Small"/>
    <x v="3"/>
    <n v="325.91699999999997"/>
    <n v="3.0027397260273974"/>
    <x v="0"/>
    <n v="309.62114999999994"/>
    <n v="293.32529999999997"/>
    <n v="260.73359999999997"/>
    <n v="188.30760000000001"/>
    <n v="86.911199999999994"/>
  </r>
  <r>
    <s v="JUZ6CQHI"/>
    <x v="1"/>
    <x v="0"/>
    <s v="Product_04ZU5"/>
    <n v="443.12"/>
    <n v="33"/>
    <x v="1"/>
    <s v="8x7x20 cm"/>
    <d v="2023-07-30T00:00:00"/>
    <d v="2025-01-01T00:00:00"/>
    <s v="JSL816"/>
    <s v="68C,RP5"/>
    <s v="Green/Large"/>
    <x v="2"/>
    <n v="398.80799999999999"/>
    <n v="1.4273972602739726"/>
    <x v="0"/>
    <n v="378.86759999999998"/>
    <n v="358.92720000000003"/>
    <n v="319.04640000000001"/>
    <n v="230.42240000000001"/>
    <n v="106.3488"/>
  </r>
  <r>
    <s v="D1O7W9XY"/>
    <x v="0"/>
    <x v="0"/>
    <s v="Product_8061Y"/>
    <n v="411.5"/>
    <n v="90"/>
    <x v="0"/>
    <s v="16x8x17 cm"/>
    <d v="2023-01-01T00:00:00"/>
    <d v="2024-01-01T00:00:00"/>
    <s v="JU5UBM"/>
    <s v="JMM,RI9"/>
    <s v="Green/Large"/>
    <x v="0"/>
    <n v="370.35"/>
    <n v="1"/>
    <x v="1"/>
    <n v="351.83249999999998"/>
    <n v="333.31500000000005"/>
    <n v="296.28000000000003"/>
    <n v="213.98000000000002"/>
    <n v="98.759999999999991"/>
  </r>
  <r>
    <s v="G2EMK55J"/>
    <x v="2"/>
    <x v="0"/>
    <s v="Product_HSYRU"/>
    <n v="428.47"/>
    <n v="48"/>
    <x v="2"/>
    <s v="18x13x12 cm"/>
    <d v="2023-01-01T00:00:00"/>
    <d v="2024-01-01T00:00:00"/>
    <s v="GW6DXB"/>
    <s v="YG1,POF"/>
    <s v="Red/Small"/>
    <x v="2"/>
    <n v="385.62300000000005"/>
    <n v="1"/>
    <x v="1"/>
    <n v="366.34185000000002"/>
    <n v="347.06070000000005"/>
    <n v="308.49840000000006"/>
    <n v="222.80440000000002"/>
    <n v="102.83280000000001"/>
  </r>
  <r>
    <s v="BQX15CVZ"/>
    <x v="0"/>
    <x v="0"/>
    <s v="Product_Q8LYJ"/>
    <n v="62.94"/>
    <n v="88"/>
    <x v="2"/>
    <s v="18x5x17 cm"/>
    <d v="2023-03-15T00:00:00"/>
    <d v="2025-01-01T00:00:00"/>
    <s v="DSRRW3"/>
    <s v="ZWN,UAL"/>
    <s v="Red/Small"/>
    <x v="3"/>
    <n v="56.646000000000001"/>
    <n v="1.8027397260273972"/>
    <x v="1"/>
    <n v="53.813699999999997"/>
    <n v="50.981400000000001"/>
    <n v="45.316800000000001"/>
    <n v="32.7288"/>
    <n v="15.105599999999999"/>
  </r>
  <r>
    <s v="6B42TA2F"/>
    <x v="1"/>
    <x v="0"/>
    <s v="Product_O0Y9E"/>
    <n v="145.91999999999999"/>
    <n v="81"/>
    <x v="1"/>
    <s v="14x15x13 cm"/>
    <d v="2023-03-15T00:00:00"/>
    <d v="2024-01-01T00:00:00"/>
    <s v="Y3KJQA"/>
    <s v="C4X,0QX"/>
    <s v="Green/Large"/>
    <x v="1"/>
    <n v="131.32799999999997"/>
    <n v="0.8"/>
    <x v="1"/>
    <n v="124.76159999999997"/>
    <n v="118.19519999999999"/>
    <n v="105.06239999999998"/>
    <n v="75.878399999999999"/>
    <n v="35.020799999999994"/>
  </r>
  <r>
    <s v="F1EQOL92"/>
    <x v="1"/>
    <x v="0"/>
    <s v="Product_CEN7O"/>
    <n v="323.8"/>
    <n v="27"/>
    <x v="2"/>
    <s v="8x19x6 cm"/>
    <d v="2023-07-30T00:00:00"/>
    <d v="2026-01-01T00:00:00"/>
    <s v="4BUTBZ"/>
    <s v="5NQ,LZV"/>
    <s v="Green/Large"/>
    <x v="4"/>
    <n v="291.42"/>
    <n v="2.4273972602739726"/>
    <x v="1"/>
    <n v="276.84899999999999"/>
    <n v="262.27800000000002"/>
    <n v="233.13600000000002"/>
    <n v="168.376"/>
    <n v="77.712000000000003"/>
  </r>
  <r>
    <s v="TY8MDLX4"/>
    <x v="0"/>
    <x v="0"/>
    <s v="Product_L1F79"/>
    <n v="239.34"/>
    <n v="88"/>
    <x v="1"/>
    <s v="8x15x9 cm"/>
    <d v="2023-01-01T00:00:00"/>
    <d v="2024-01-01T00:00:00"/>
    <s v="ROATTW"/>
    <s v="RXK,8LG"/>
    <s v="Green/Large"/>
    <x v="1"/>
    <n v="215.40600000000001"/>
    <n v="1"/>
    <x v="1"/>
    <n v="204.63569999999999"/>
    <n v="193.86540000000002"/>
    <n v="172.32480000000001"/>
    <n v="124.4568"/>
    <n v="57.441600000000001"/>
  </r>
  <r>
    <s v="QTNR6W9A"/>
    <x v="3"/>
    <x v="0"/>
    <s v="Product_2CWO3"/>
    <n v="437.21"/>
    <n v="65"/>
    <x v="1"/>
    <s v="10x13x20 cm"/>
    <d v="2023-03-15T00:00:00"/>
    <d v="2025-01-01T00:00:00"/>
    <s v="X29BD3"/>
    <s v="O7Q,W20"/>
    <s v="Red/Small"/>
    <x v="3"/>
    <n v="393.48899999999998"/>
    <n v="1.8027397260273972"/>
    <x v="1"/>
    <n v="373.81454999999994"/>
    <n v="354.14009999999996"/>
    <n v="314.7912"/>
    <n v="227.3492"/>
    <n v="104.93039999999999"/>
  </r>
  <r>
    <s v="0Q0PHR4G"/>
    <x v="0"/>
    <x v="0"/>
    <s v="Product_WD0WF"/>
    <n v="170.69"/>
    <n v="11"/>
    <x v="1"/>
    <s v="10x15x20 cm"/>
    <d v="2023-07-30T00:00:00"/>
    <d v="2024-01-01T00:00:00"/>
    <s v="XQIFQ6"/>
    <s v="RNB,4DB"/>
    <s v="Blue/Medium"/>
    <x v="0"/>
    <n v="153.62100000000001"/>
    <n v="0.42465753424657532"/>
    <x v="1"/>
    <n v="145.93995000000001"/>
    <n v="138.25890000000001"/>
    <n v="122.89680000000001"/>
    <n v="88.758800000000008"/>
    <n v="40.965599999999995"/>
  </r>
  <r>
    <s v="IX4QEDK2"/>
    <x v="2"/>
    <x v="0"/>
    <s v="Product_YV691"/>
    <n v="277.75"/>
    <n v="27"/>
    <x v="2"/>
    <s v="20x12x18 cm"/>
    <d v="2023-01-01T00:00:00"/>
    <d v="2025-01-01T00:00:00"/>
    <s v="B32Q0T"/>
    <s v="5N8,Y2Y"/>
    <s v="Blue/Medium"/>
    <x v="3"/>
    <n v="249.97499999999999"/>
    <n v="2.0027397260273974"/>
    <x v="0"/>
    <n v="237.47624999999999"/>
    <n v="224.97749999999999"/>
    <n v="199.98000000000002"/>
    <n v="144.43"/>
    <n v="66.66"/>
  </r>
  <r>
    <s v="E9413J7Q"/>
    <x v="1"/>
    <x v="0"/>
    <s v="Product_HZ3AR"/>
    <n v="414.21"/>
    <n v="47"/>
    <x v="0"/>
    <s v="19x13x15 cm"/>
    <d v="2023-03-15T00:00:00"/>
    <d v="2026-01-01T00:00:00"/>
    <s v="WMGROE"/>
    <s v="6TR,EHA"/>
    <s v="Blue/Medium"/>
    <x v="0"/>
    <n v="372.78899999999999"/>
    <n v="2.8027397260273972"/>
    <x v="0"/>
    <n v="354.14954999999998"/>
    <n v="335.51010000000002"/>
    <n v="298.2312"/>
    <n v="215.38919999999999"/>
    <n v="99.410399999999996"/>
  </r>
  <r>
    <s v="DHSMWOPV"/>
    <x v="2"/>
    <x v="0"/>
    <s v="Product_ZOCDW"/>
    <n v="94.72"/>
    <n v="19"/>
    <x v="0"/>
    <s v="19x14x7 cm"/>
    <d v="2023-03-15T00:00:00"/>
    <d v="2025-01-01T00:00:00"/>
    <s v="K3D27P"/>
    <s v="5XF,7C3"/>
    <s v="Red/Small"/>
    <x v="3"/>
    <n v="85.248000000000005"/>
    <n v="1.8027397260273972"/>
    <x v="0"/>
    <n v="80.985600000000005"/>
    <n v="76.723200000000006"/>
    <n v="68.198400000000007"/>
    <n v="49.254400000000004"/>
    <n v="22.732799999999997"/>
  </r>
  <r>
    <s v="U2ML8Z7M"/>
    <x v="3"/>
    <x v="0"/>
    <s v="Product_T61VH"/>
    <n v="24.67"/>
    <n v="91"/>
    <x v="2"/>
    <s v="11x10x18 cm"/>
    <d v="2023-03-15T00:00:00"/>
    <d v="2026-01-01T00:00:00"/>
    <s v="TAI89W"/>
    <s v="1UA,CBX"/>
    <s v="Red/Small"/>
    <x v="1"/>
    <n v="22.203000000000003"/>
    <n v="2.8027397260273972"/>
    <x v="0"/>
    <n v="21.092850000000002"/>
    <n v="19.982700000000005"/>
    <n v="17.762400000000003"/>
    <n v="12.828400000000002"/>
    <n v="5.9207999999999998"/>
  </r>
  <r>
    <s v="DIEJ4UHC"/>
    <x v="0"/>
    <x v="0"/>
    <s v="Product_755RU"/>
    <n v="211.36"/>
    <n v="28"/>
    <x v="2"/>
    <s v="19x5x8 cm"/>
    <d v="2023-07-30T00:00:00"/>
    <d v="2026-01-01T00:00:00"/>
    <s v="NN34ZO"/>
    <s v="H2W,GUP"/>
    <s v="Green/Large"/>
    <x v="0"/>
    <n v="190.22400000000002"/>
    <n v="2.4273972602739726"/>
    <x v="0"/>
    <n v="180.71280000000002"/>
    <n v="171.20160000000001"/>
    <n v="152.17920000000001"/>
    <n v="109.90720000000002"/>
    <n v="50.726399999999998"/>
  </r>
  <r>
    <s v="7RH73N40"/>
    <x v="2"/>
    <x v="0"/>
    <s v="Product_UH030"/>
    <n v="439.35"/>
    <n v="42"/>
    <x v="1"/>
    <s v="11x7x10 cm"/>
    <d v="2023-07-30T00:00:00"/>
    <d v="2025-01-01T00:00:00"/>
    <s v="S7NZBC"/>
    <s v="PGA,X77"/>
    <s v="Red/Small"/>
    <x v="0"/>
    <n v="395.41500000000002"/>
    <n v="1.4273972602739726"/>
    <x v="0"/>
    <n v="375.64425"/>
    <n v="355.87350000000004"/>
    <n v="316.33200000000005"/>
    <n v="228.46200000000002"/>
    <n v="105.444"/>
  </r>
  <r>
    <s v="VCO6BQAF"/>
    <x v="2"/>
    <x v="0"/>
    <s v="Product_KGLLL"/>
    <n v="473.5"/>
    <n v="2"/>
    <x v="0"/>
    <s v="12x20x7 cm"/>
    <d v="2023-07-30T00:00:00"/>
    <d v="2025-01-01T00:00:00"/>
    <s v="2E83WC"/>
    <s v="2N4,YZ5"/>
    <s v="Blue/Medium"/>
    <x v="4"/>
    <n v="426.15"/>
    <n v="1.4273972602739726"/>
    <x v="0"/>
    <n v="404.84249999999997"/>
    <n v="383.53499999999997"/>
    <n v="340.92"/>
    <n v="246.22"/>
    <n v="113.64"/>
  </r>
  <r>
    <s v="SBBBB14X"/>
    <x v="3"/>
    <x v="0"/>
    <s v="Product_KWJDY"/>
    <n v="346.36"/>
    <n v="97"/>
    <x v="0"/>
    <s v="7x6x11 cm"/>
    <d v="2023-03-15T00:00:00"/>
    <d v="2025-01-01T00:00:00"/>
    <s v="Z5QD4Z"/>
    <s v="IVK,97S"/>
    <s v="Green/Large"/>
    <x v="1"/>
    <n v="311.72399999999999"/>
    <n v="1.8027397260273972"/>
    <x v="0"/>
    <n v="296.13779999999997"/>
    <n v="280.55160000000001"/>
    <n v="249.3792"/>
    <n v="180.10720000000001"/>
    <n v="83.126400000000004"/>
  </r>
  <r>
    <s v="ICA5FFRC"/>
    <x v="1"/>
    <x v="0"/>
    <s v="Product_URX38"/>
    <n v="428.16"/>
    <n v="24"/>
    <x v="2"/>
    <s v="15x19x16 cm"/>
    <d v="2023-01-01T00:00:00"/>
    <d v="2024-01-01T00:00:00"/>
    <s v="TU93OO"/>
    <s v="Y6K,N9P"/>
    <s v="Red/Small"/>
    <x v="1"/>
    <n v="385.34400000000005"/>
    <n v="1"/>
    <x v="1"/>
    <n v="366.07680000000005"/>
    <n v="346.80960000000005"/>
    <n v="308.27520000000004"/>
    <n v="222.64320000000001"/>
    <n v="102.75840000000001"/>
  </r>
  <r>
    <s v="9EEXZRYV"/>
    <x v="1"/>
    <x v="0"/>
    <s v="Product_1UHVA"/>
    <n v="149.12"/>
    <n v="83"/>
    <x v="1"/>
    <s v="12x6x5 cm"/>
    <d v="2023-07-30T00:00:00"/>
    <d v="2024-01-01T00:00:00"/>
    <s v="9Y16C0"/>
    <s v="VF8,YTL"/>
    <s v="Blue/Medium"/>
    <x v="2"/>
    <n v="134.208"/>
    <n v="0.42465753424657532"/>
    <x v="1"/>
    <n v="127.49759999999999"/>
    <n v="120.7872"/>
    <n v="107.3664"/>
    <n v="77.542400000000001"/>
    <n v="35.788800000000002"/>
  </r>
  <r>
    <s v="63J56CD4"/>
    <x v="1"/>
    <x v="0"/>
    <s v="Product_0NZCV"/>
    <n v="121.14"/>
    <n v="76"/>
    <x v="2"/>
    <s v="6x12x9 cm"/>
    <d v="2023-07-30T00:00:00"/>
    <d v="2024-01-01T00:00:00"/>
    <s v="SR7AB6"/>
    <s v="15U,YDW"/>
    <s v="Red/Small"/>
    <x v="3"/>
    <n v="109.026"/>
    <n v="0.42465753424657532"/>
    <x v="1"/>
    <n v="103.57469999999999"/>
    <n v="98.123400000000004"/>
    <n v="87.220799999999997"/>
    <n v="62.992800000000003"/>
    <n v="29.073599999999999"/>
  </r>
  <r>
    <s v="8GLAK9S3"/>
    <x v="1"/>
    <x v="0"/>
    <s v="Product_KPGUV"/>
    <n v="26.11"/>
    <n v="71"/>
    <x v="2"/>
    <s v="20x10x19 cm"/>
    <d v="2023-03-15T00:00:00"/>
    <d v="2025-01-01T00:00:00"/>
    <s v="DP8IJ8"/>
    <s v="9UK,T69"/>
    <s v="Red/Small"/>
    <x v="0"/>
    <n v="23.498999999999999"/>
    <n v="1.8027397260273972"/>
    <x v="0"/>
    <n v="22.324049999999996"/>
    <n v="21.149100000000001"/>
    <n v="18.799199999999999"/>
    <n v="13.577199999999999"/>
    <n v="6.2664"/>
  </r>
  <r>
    <s v="DJM0EON7"/>
    <x v="2"/>
    <x v="0"/>
    <s v="Product_RQEGF"/>
    <n v="477.1"/>
    <n v="70"/>
    <x v="0"/>
    <s v="7x5x6 cm"/>
    <d v="2023-07-30T00:00:00"/>
    <d v="2024-01-01T00:00:00"/>
    <s v="LR08BF"/>
    <s v="O2I,BRN"/>
    <s v="Red/Small"/>
    <x v="0"/>
    <n v="429.39"/>
    <n v="0.42465753424657532"/>
    <x v="1"/>
    <n v="407.92049999999995"/>
    <n v="386.45100000000002"/>
    <n v="343.512"/>
    <n v="248.09200000000001"/>
    <n v="114.504"/>
  </r>
  <r>
    <s v="JN5G4RIB"/>
    <x v="0"/>
    <x v="0"/>
    <s v="Product_TURVN"/>
    <n v="241.57"/>
    <n v="46"/>
    <x v="0"/>
    <s v="14x13x6 cm"/>
    <d v="2023-01-01T00:00:00"/>
    <d v="2024-01-01T00:00:00"/>
    <s v="V6V7FG"/>
    <s v="DG2,ZHF"/>
    <s v="Green/Large"/>
    <x v="1"/>
    <n v="217.41299999999998"/>
    <n v="1"/>
    <x v="1"/>
    <n v="206.54234999999997"/>
    <n v="195.67169999999999"/>
    <n v="173.93039999999999"/>
    <n v="125.6164"/>
    <n v="57.976799999999997"/>
  </r>
  <r>
    <s v="YPGLRWNC"/>
    <x v="0"/>
    <x v="0"/>
    <s v="Product_W7KBS"/>
    <n v="54.2"/>
    <n v="72"/>
    <x v="1"/>
    <s v="16x10x9 cm"/>
    <d v="2023-01-01T00:00:00"/>
    <d v="2024-01-01T00:00:00"/>
    <s v="U0NBHF"/>
    <s v="SMJ,X2B"/>
    <s v="Red/Small"/>
    <x v="0"/>
    <n v="48.78"/>
    <n v="1"/>
    <x v="1"/>
    <n v="46.341000000000001"/>
    <n v="43.902000000000001"/>
    <n v="39.024000000000001"/>
    <n v="28.184000000000001"/>
    <n v="13.008000000000001"/>
  </r>
  <r>
    <s v="ZM1Q2NKS"/>
    <x v="1"/>
    <x v="0"/>
    <s v="Product_0HVYA"/>
    <n v="264.62"/>
    <n v="10"/>
    <x v="1"/>
    <s v="13x6x19 cm"/>
    <d v="2023-01-01T00:00:00"/>
    <d v="2024-01-01T00:00:00"/>
    <s v="HS6LOB"/>
    <s v="PIT,KJC"/>
    <s v="Red/Small"/>
    <x v="3"/>
    <n v="238.15800000000002"/>
    <n v="1"/>
    <x v="1"/>
    <n v="226.2501"/>
    <n v="214.34220000000002"/>
    <n v="190.52640000000002"/>
    <n v="137.60240000000002"/>
    <n v="63.508799999999994"/>
  </r>
  <r>
    <s v="QWYIVLE1"/>
    <x v="1"/>
    <x v="0"/>
    <s v="Product_T3Z04"/>
    <n v="20.71"/>
    <n v="52"/>
    <x v="2"/>
    <s v="8x13x10 cm"/>
    <d v="2023-07-30T00:00:00"/>
    <d v="2025-01-01T00:00:00"/>
    <s v="ALNF7D"/>
    <s v="NKV,V64"/>
    <s v="Green/Large"/>
    <x v="2"/>
    <n v="18.638999999999999"/>
    <n v="1.4273972602739726"/>
    <x v="1"/>
    <n v="17.707049999999999"/>
    <n v="16.775099999999998"/>
    <n v="14.911200000000001"/>
    <n v="10.769200000000001"/>
    <n v="4.9703999999999997"/>
  </r>
  <r>
    <s v="W9P0BU8D"/>
    <x v="1"/>
    <x v="0"/>
    <s v="Product_VJI33"/>
    <n v="489.04"/>
    <n v="13"/>
    <x v="1"/>
    <s v="10x5x13 cm"/>
    <d v="2023-07-30T00:00:00"/>
    <d v="2026-01-01T00:00:00"/>
    <s v="6THYS5"/>
    <s v="HMB,NFD"/>
    <s v="Green/Large"/>
    <x v="1"/>
    <n v="440.13600000000002"/>
    <n v="2.4273972602739726"/>
    <x v="0"/>
    <n v="418.12920000000003"/>
    <n v="396.12240000000003"/>
    <n v="352.10880000000003"/>
    <n v="254.30080000000001"/>
    <n v="117.36960000000001"/>
  </r>
  <r>
    <s v="6C32848L"/>
    <x v="0"/>
    <x v="0"/>
    <s v="Product_FGJNR"/>
    <n v="217.28"/>
    <n v="17"/>
    <x v="0"/>
    <s v="12x18x11 cm"/>
    <d v="2023-07-30T00:00:00"/>
    <d v="2026-01-01T00:00:00"/>
    <s v="XEHGAH"/>
    <s v="8V2,SR0"/>
    <s v="Green/Large"/>
    <x v="0"/>
    <n v="195.55199999999999"/>
    <n v="2.4273972602739726"/>
    <x v="1"/>
    <n v="185.77439999999999"/>
    <n v="175.99680000000001"/>
    <n v="156.44159999999999"/>
    <n v="112.98560000000001"/>
    <n v="52.147199999999998"/>
  </r>
  <r>
    <s v="NLLTC0UH"/>
    <x v="2"/>
    <x v="0"/>
    <s v="Product_MHV32"/>
    <n v="448.72"/>
    <n v="81"/>
    <x v="0"/>
    <s v="14x16x6 cm"/>
    <d v="2023-03-15T00:00:00"/>
    <d v="2024-01-01T00:00:00"/>
    <s v="5YMAMN"/>
    <s v="MNY,ED0"/>
    <s v="Green/Large"/>
    <x v="3"/>
    <n v="403.84800000000001"/>
    <n v="0.8"/>
    <x v="1"/>
    <n v="383.65559999999999"/>
    <n v="363.46320000000003"/>
    <n v="323.07840000000004"/>
    <n v="233.33440000000002"/>
    <n v="107.69280000000001"/>
  </r>
  <r>
    <s v="RP6M2CFA"/>
    <x v="2"/>
    <x v="0"/>
    <s v="Product_K41SM"/>
    <n v="278.88"/>
    <n v="32"/>
    <x v="1"/>
    <s v="15x14x13 cm"/>
    <d v="2023-01-01T00:00:00"/>
    <d v="2024-01-01T00:00:00"/>
    <s v="1I0PR8"/>
    <s v="HUR,MIB"/>
    <s v="Red/Small"/>
    <x v="4"/>
    <n v="250.99199999999999"/>
    <n v="1"/>
    <x v="1"/>
    <n v="238.44239999999999"/>
    <n v="225.89279999999999"/>
    <n v="200.7936"/>
    <n v="145.01760000000002"/>
    <n v="66.93119999999999"/>
  </r>
  <r>
    <s v="WKNTZLIM"/>
    <x v="1"/>
    <x v="0"/>
    <s v="Product_HPC5O"/>
    <n v="60.32"/>
    <n v="72"/>
    <x v="1"/>
    <s v="13x18x9 cm"/>
    <d v="2023-03-15T00:00:00"/>
    <d v="2024-01-01T00:00:00"/>
    <s v="HCEXKS"/>
    <s v="8I2,J3R"/>
    <s v="Red/Small"/>
    <x v="4"/>
    <n v="54.287999999999997"/>
    <n v="0.8"/>
    <x v="1"/>
    <n v="51.573599999999992"/>
    <n v="48.859200000000001"/>
    <n v="43.430399999999999"/>
    <n v="31.366400000000002"/>
    <n v="14.476799999999999"/>
  </r>
  <r>
    <s v="78YHS301"/>
    <x v="1"/>
    <x v="0"/>
    <s v="Product_8GP9N"/>
    <n v="444.28"/>
    <n v="95"/>
    <x v="0"/>
    <s v="6x13x15 cm"/>
    <d v="2023-07-30T00:00:00"/>
    <d v="2025-01-01T00:00:00"/>
    <s v="TQ8AKI"/>
    <s v="XZN,6NQ"/>
    <s v="Blue/Medium"/>
    <x v="0"/>
    <n v="399.85199999999998"/>
    <n v="1.4273972602739726"/>
    <x v="0"/>
    <n v="379.85939999999994"/>
    <n v="359.86680000000001"/>
    <n v="319.88159999999999"/>
    <n v="231.0256"/>
    <n v="106.62719999999999"/>
  </r>
  <r>
    <s v="IWV7YXIH"/>
    <x v="3"/>
    <x v="0"/>
    <s v="Product_9VX88"/>
    <n v="73.099999999999994"/>
    <n v="2"/>
    <x v="1"/>
    <s v="7x14x5 cm"/>
    <d v="2023-07-30T00:00:00"/>
    <d v="2026-01-01T00:00:00"/>
    <s v="ZLSAJD"/>
    <s v="601,1EB"/>
    <s v="Green/Large"/>
    <x v="4"/>
    <n v="65.789999999999992"/>
    <n v="2.4273972602739726"/>
    <x v="0"/>
    <n v="62.500499999999988"/>
    <n v="59.210999999999991"/>
    <n v="52.631999999999998"/>
    <n v="38.012"/>
    <n v="17.543999999999997"/>
  </r>
  <r>
    <s v="N7CUX6K1"/>
    <x v="3"/>
    <x v="0"/>
    <s v="Product_0IKAG"/>
    <n v="295.36"/>
    <n v="11"/>
    <x v="2"/>
    <s v="6x18x20 cm"/>
    <d v="2023-03-15T00:00:00"/>
    <d v="2025-01-01T00:00:00"/>
    <s v="GPS7BY"/>
    <s v="AX5,361"/>
    <s v="Blue/Medium"/>
    <x v="3"/>
    <n v="265.82400000000001"/>
    <n v="1.8027397260273972"/>
    <x v="1"/>
    <n v="252.53280000000001"/>
    <n v="239.24160000000001"/>
    <n v="212.65920000000003"/>
    <n v="153.58720000000002"/>
    <n v="70.886399999999995"/>
  </r>
  <r>
    <s v="X85RFWIS"/>
    <x v="0"/>
    <x v="0"/>
    <s v="Product_N8WSU"/>
    <n v="232.66"/>
    <n v="72"/>
    <x v="0"/>
    <s v="18x11x14 cm"/>
    <d v="2023-01-01T00:00:00"/>
    <d v="2024-01-01T00:00:00"/>
    <s v="TRJ6LZ"/>
    <s v="QF4,WBZ"/>
    <s v="Red/Small"/>
    <x v="4"/>
    <n v="209.39400000000001"/>
    <n v="1"/>
    <x v="1"/>
    <n v="198.92429999999999"/>
    <n v="188.4546"/>
    <n v="167.51520000000002"/>
    <n v="120.9832"/>
    <n v="55.8384"/>
  </r>
  <r>
    <s v="KLXWT2Q1"/>
    <x v="2"/>
    <x v="0"/>
    <s v="Product_HH61E"/>
    <n v="281.25"/>
    <n v="12"/>
    <x v="1"/>
    <s v="17x15x8 cm"/>
    <d v="2023-03-15T00:00:00"/>
    <d v="2026-01-01T00:00:00"/>
    <s v="AS1XPP"/>
    <s v="6H8,MJ3"/>
    <s v="Red/Small"/>
    <x v="4"/>
    <n v="253.125"/>
    <n v="2.8027397260273972"/>
    <x v="0"/>
    <n v="240.46875"/>
    <n v="227.8125"/>
    <n v="202.5"/>
    <n v="146.25"/>
    <n v="67.5"/>
  </r>
  <r>
    <s v="XMO0X33Q"/>
    <x v="2"/>
    <x v="0"/>
    <s v="Product_I58GP"/>
    <n v="446.59"/>
    <n v="26"/>
    <x v="1"/>
    <s v="19x18x10 cm"/>
    <d v="2023-07-30T00:00:00"/>
    <d v="2025-01-01T00:00:00"/>
    <s v="40XX7H"/>
    <s v="F19,WPA"/>
    <s v="Green/Large"/>
    <x v="0"/>
    <n v="401.93099999999998"/>
    <n v="1.4273972602739726"/>
    <x v="0"/>
    <n v="381.83444999999995"/>
    <n v="361.73789999999997"/>
    <n v="321.54480000000001"/>
    <n v="232.2268"/>
    <n v="107.18159999999999"/>
  </r>
  <r>
    <s v="M7TZOCPJ"/>
    <x v="1"/>
    <x v="0"/>
    <s v="Product_8M50U"/>
    <n v="433.48"/>
    <n v="51"/>
    <x v="1"/>
    <s v="19x15x12 cm"/>
    <d v="2023-07-30T00:00:00"/>
    <d v="2026-01-01T00:00:00"/>
    <s v="R0OOT9"/>
    <s v="BEK,7M7"/>
    <s v="Green/Large"/>
    <x v="2"/>
    <n v="390.13200000000001"/>
    <n v="2.4273972602739726"/>
    <x v="0"/>
    <n v="370.62540000000001"/>
    <n v="351.11880000000002"/>
    <n v="312.10560000000004"/>
    <n v="225.40960000000001"/>
    <n v="104.0352"/>
  </r>
  <r>
    <s v="FYSTAS05"/>
    <x v="2"/>
    <x v="0"/>
    <s v="Product_ZJLWH"/>
    <n v="222.12"/>
    <n v="65"/>
    <x v="1"/>
    <s v="19x20x16 cm"/>
    <d v="2023-07-30T00:00:00"/>
    <d v="2025-01-01T00:00:00"/>
    <s v="UKVVN8"/>
    <s v="EN3,YGT"/>
    <s v="Green/Large"/>
    <x v="1"/>
    <n v="199.90800000000002"/>
    <n v="1.4273972602739726"/>
    <x v="1"/>
    <n v="189.9126"/>
    <n v="179.91720000000001"/>
    <n v="159.92640000000003"/>
    <n v="115.50240000000001"/>
    <n v="53.308799999999998"/>
  </r>
  <r>
    <s v="5FPJ9LF1"/>
    <x v="1"/>
    <x v="0"/>
    <s v="Product_E3D0K"/>
    <n v="54.58"/>
    <n v="51"/>
    <x v="2"/>
    <s v="5x14x6 cm"/>
    <d v="2023-01-01T00:00:00"/>
    <d v="2024-01-01T00:00:00"/>
    <s v="UE4LOQ"/>
    <s v="MN1,D3C"/>
    <s v="Blue/Medium"/>
    <x v="1"/>
    <n v="49.122"/>
    <n v="1"/>
    <x v="1"/>
    <n v="46.665900000000001"/>
    <n v="44.209800000000001"/>
    <n v="39.297600000000003"/>
    <n v="28.381599999999999"/>
    <n v="13.0992"/>
  </r>
  <r>
    <s v="TI12HJD2"/>
    <x v="2"/>
    <x v="0"/>
    <s v="Product_QHZ8X"/>
    <n v="61.42"/>
    <n v="14"/>
    <x v="0"/>
    <s v="13x9x9 cm"/>
    <d v="2023-03-15T00:00:00"/>
    <d v="2025-01-01T00:00:00"/>
    <s v="PEN64V"/>
    <s v="F01,OTD"/>
    <s v="Green/Large"/>
    <x v="2"/>
    <n v="55.277999999999999"/>
    <n v="1.8027397260273972"/>
    <x v="1"/>
    <n v="52.514099999999999"/>
    <n v="49.7502"/>
    <n v="44.2224"/>
    <n v="31.938400000000001"/>
    <n v="14.7408"/>
  </r>
  <r>
    <s v="UJFZFRFY"/>
    <x v="2"/>
    <x v="0"/>
    <s v="Product_CNVVV"/>
    <n v="292.88"/>
    <n v="1"/>
    <x v="2"/>
    <s v="10x12x5 cm"/>
    <d v="2023-03-15T00:00:00"/>
    <d v="2025-01-01T00:00:00"/>
    <s v="AJ49LH"/>
    <s v="W1Q,KA3"/>
    <s v="Red/Small"/>
    <x v="3"/>
    <n v="263.59199999999998"/>
    <n v="1.8027397260273972"/>
    <x v="1"/>
    <n v="250.41239999999996"/>
    <n v="237.2328"/>
    <n v="210.87360000000001"/>
    <n v="152.29760000000002"/>
    <n v="70.291199999999989"/>
  </r>
  <r>
    <s v="DN1O9CP7"/>
    <x v="2"/>
    <x v="0"/>
    <s v="Product_SWFTR"/>
    <n v="10.41"/>
    <n v="49"/>
    <x v="2"/>
    <s v="17x18x14 cm"/>
    <d v="2023-01-01T00:00:00"/>
    <d v="2025-01-01T00:00:00"/>
    <s v="ETFEGG"/>
    <s v="U04,G85"/>
    <s v="Blue/Medium"/>
    <x v="3"/>
    <n v="9.3689999999999998"/>
    <n v="2.0027397260273974"/>
    <x v="1"/>
    <n v="8.9005499999999991"/>
    <n v="8.4321000000000002"/>
    <n v="7.4952000000000005"/>
    <n v="5.4132000000000007"/>
    <n v="2.4983999999999997"/>
  </r>
  <r>
    <s v="IPUN82ZR"/>
    <x v="1"/>
    <x v="0"/>
    <s v="Product_XVH56"/>
    <n v="174.69"/>
    <n v="70"/>
    <x v="1"/>
    <s v="13x15x13 cm"/>
    <d v="2023-03-15T00:00:00"/>
    <d v="2025-01-01T00:00:00"/>
    <s v="2R09JN"/>
    <s v="BG8,S2K"/>
    <s v="Red/Small"/>
    <x v="3"/>
    <n v="157.221"/>
    <n v="1.8027397260273972"/>
    <x v="0"/>
    <n v="149.35995"/>
    <n v="141.49890000000002"/>
    <n v="125.77680000000001"/>
    <n v="90.838800000000006"/>
    <n v="41.925599999999996"/>
  </r>
  <r>
    <s v="TFKRDK5C"/>
    <x v="0"/>
    <x v="0"/>
    <s v="Product_SBE58"/>
    <n v="132.79"/>
    <n v="75"/>
    <x v="2"/>
    <s v="18x10x15 cm"/>
    <d v="2023-01-01T00:00:00"/>
    <d v="2024-01-01T00:00:00"/>
    <s v="G12812"/>
    <s v="XAX,BRR"/>
    <s v="Green/Large"/>
    <x v="1"/>
    <n v="119.511"/>
    <n v="1"/>
    <x v="1"/>
    <n v="113.53545"/>
    <n v="107.5599"/>
    <n v="95.608800000000002"/>
    <n v="69.050799999999995"/>
    <n v="31.869599999999998"/>
  </r>
  <r>
    <s v="A7MLZ8AK"/>
    <x v="0"/>
    <x v="0"/>
    <s v="Product_MA6EL"/>
    <n v="347.47"/>
    <n v="63"/>
    <x v="2"/>
    <s v="10x17x11 cm"/>
    <d v="2023-03-15T00:00:00"/>
    <d v="2025-01-01T00:00:00"/>
    <s v="ML3HCO"/>
    <s v="TL7,JT0"/>
    <s v="Red/Small"/>
    <x v="2"/>
    <n v="312.72300000000001"/>
    <n v="1.8027397260273972"/>
    <x v="1"/>
    <n v="297.08685000000003"/>
    <n v="281.45070000000004"/>
    <n v="250.17840000000001"/>
    <n v="180.68440000000001"/>
    <n v="83.392800000000008"/>
  </r>
  <r>
    <s v="2LJNTLWI"/>
    <x v="2"/>
    <x v="0"/>
    <s v="Product_IBQX0"/>
    <n v="119.91"/>
    <n v="64"/>
    <x v="0"/>
    <s v="16x17x16 cm"/>
    <d v="2023-01-01T00:00:00"/>
    <d v="2025-01-01T00:00:00"/>
    <s v="O3NT7A"/>
    <s v="R5F,LTY"/>
    <s v="Blue/Medium"/>
    <x v="2"/>
    <n v="107.919"/>
    <n v="2.0027397260273974"/>
    <x v="1"/>
    <n v="102.52305"/>
    <n v="97.127099999999999"/>
    <n v="86.3352"/>
    <n v="62.353200000000001"/>
    <n v="28.778399999999998"/>
  </r>
  <r>
    <s v="GGY6ZL29"/>
    <x v="1"/>
    <x v="0"/>
    <s v="Product_LGM3V"/>
    <n v="184.6"/>
    <n v="43"/>
    <x v="0"/>
    <s v="17x16x18 cm"/>
    <d v="2023-03-15T00:00:00"/>
    <d v="2026-01-01T00:00:00"/>
    <s v="SJVSYM"/>
    <s v="O21,KE3"/>
    <s v="Red/Small"/>
    <x v="0"/>
    <n v="166.14"/>
    <n v="2.8027397260273972"/>
    <x v="1"/>
    <n v="157.83299999999997"/>
    <n v="149.52599999999998"/>
    <n v="132.91200000000001"/>
    <n v="95.992000000000004"/>
    <n v="44.303999999999995"/>
  </r>
  <r>
    <s v="CTWQGYHT"/>
    <x v="0"/>
    <x v="0"/>
    <s v="Product_8GG2B"/>
    <n v="102.06"/>
    <n v="2"/>
    <x v="2"/>
    <s v="6x16x14 cm"/>
    <d v="2023-01-01T00:00:00"/>
    <d v="2025-01-01T00:00:00"/>
    <s v="MJISF3"/>
    <s v="KPX,4A4"/>
    <s v="Blue/Medium"/>
    <x v="2"/>
    <n v="91.853999999999999"/>
    <n v="2.0027397260273974"/>
    <x v="1"/>
    <n v="87.261299999999991"/>
    <n v="82.668599999999998"/>
    <n v="73.483199999999997"/>
    <n v="53.071200000000005"/>
    <n v="24.494399999999999"/>
  </r>
  <r>
    <s v="BJHB18ZW"/>
    <x v="1"/>
    <x v="0"/>
    <s v="Product_AOSTA"/>
    <n v="469.53"/>
    <n v="34"/>
    <x v="1"/>
    <s v="17x12x7 cm"/>
    <d v="2023-01-01T00:00:00"/>
    <d v="2026-01-01T00:00:00"/>
    <s v="GT3G8D"/>
    <s v="J1B,K0R"/>
    <s v="Blue/Medium"/>
    <x v="4"/>
    <n v="422.577"/>
    <n v="3.0027397260273974"/>
    <x v="1"/>
    <n v="401.44815"/>
    <n v="380.3193"/>
    <n v="338.0616"/>
    <n v="244.15559999999999"/>
    <n v="112.68719999999999"/>
  </r>
  <r>
    <s v="F8ZUBRM8"/>
    <x v="3"/>
    <x v="0"/>
    <s v="Product_XDMHV"/>
    <n v="302.07"/>
    <n v="54"/>
    <x v="0"/>
    <s v="17x20x9 cm"/>
    <d v="2023-01-01T00:00:00"/>
    <d v="2025-01-01T00:00:00"/>
    <s v="U3VT3P"/>
    <s v="9MH,G0D"/>
    <s v="Red/Small"/>
    <x v="4"/>
    <n v="271.863"/>
    <n v="2.0027397260273974"/>
    <x v="1"/>
    <n v="258.26984999999996"/>
    <n v="244.67670000000001"/>
    <n v="217.49040000000002"/>
    <n v="157.07640000000001"/>
    <n v="72.496799999999993"/>
  </r>
  <r>
    <s v="XR9OORGA"/>
    <x v="3"/>
    <x v="0"/>
    <s v="Product_2MON6"/>
    <n v="59.92"/>
    <n v="57"/>
    <x v="2"/>
    <s v="6x20x19 cm"/>
    <d v="2023-01-01T00:00:00"/>
    <d v="2024-01-01T00:00:00"/>
    <s v="DWIY51"/>
    <s v="NYY,1GP"/>
    <s v="Red/Small"/>
    <x v="2"/>
    <n v="53.927999999999997"/>
    <n v="1"/>
    <x v="1"/>
    <n v="51.231599999999993"/>
    <n v="48.535199999999996"/>
    <n v="43.142400000000002"/>
    <n v="31.1584"/>
    <n v="14.380800000000001"/>
  </r>
  <r>
    <s v="88JBQC70"/>
    <x v="0"/>
    <x v="0"/>
    <s v="Product_W75YK"/>
    <n v="389.64"/>
    <n v="84"/>
    <x v="1"/>
    <s v="10x6x13 cm"/>
    <d v="2023-07-30T00:00:00"/>
    <d v="2025-01-01T00:00:00"/>
    <s v="G2V3FZ"/>
    <s v="7GU,TYU"/>
    <s v="Green/Large"/>
    <x v="1"/>
    <n v="350.67599999999999"/>
    <n v="1.4273972602739726"/>
    <x v="0"/>
    <n v="333.14219999999995"/>
    <n v="315.60840000000002"/>
    <n v="280.54079999999999"/>
    <n v="202.61279999999999"/>
    <n v="93.513599999999997"/>
  </r>
  <r>
    <s v="DOKHRSLD"/>
    <x v="2"/>
    <x v="0"/>
    <s v="Product_ANWK3"/>
    <n v="281.45999999999998"/>
    <n v="76"/>
    <x v="1"/>
    <s v="10x8x19 cm"/>
    <d v="2023-07-30T00:00:00"/>
    <d v="2026-01-01T00:00:00"/>
    <s v="PSANZH"/>
    <s v="908,07H"/>
    <s v="Red/Small"/>
    <x v="2"/>
    <n v="253.31399999999996"/>
    <n v="2.4273972602739726"/>
    <x v="1"/>
    <n v="240.64829999999995"/>
    <n v="227.98259999999996"/>
    <n v="202.65119999999999"/>
    <n v="146.35919999999999"/>
    <n v="67.550399999999996"/>
  </r>
  <r>
    <s v="GEE1MDN6"/>
    <x v="3"/>
    <x v="0"/>
    <s v="Product_9TIVU"/>
    <n v="151.31"/>
    <n v="89"/>
    <x v="0"/>
    <s v="20x9x13 cm"/>
    <d v="2023-01-01T00:00:00"/>
    <d v="2025-01-01T00:00:00"/>
    <s v="9A9GF1"/>
    <s v="BVM,TFX"/>
    <s v="Blue/Medium"/>
    <x v="4"/>
    <n v="136.179"/>
    <n v="2.0027397260273974"/>
    <x v="1"/>
    <n v="129.37004999999999"/>
    <n v="122.56110000000001"/>
    <n v="108.9432"/>
    <n v="78.681200000000004"/>
    <n v="36.314399999999999"/>
  </r>
  <r>
    <s v="LEPFNYLI"/>
    <x v="3"/>
    <x v="0"/>
    <s v="Product_FQR4W"/>
    <n v="288.31"/>
    <n v="2"/>
    <x v="0"/>
    <s v="5x8x19 cm"/>
    <d v="2023-07-30T00:00:00"/>
    <d v="2026-01-01T00:00:00"/>
    <s v="35O87X"/>
    <s v="TEN,NWG"/>
    <s v="Blue/Medium"/>
    <x v="4"/>
    <n v="259.47899999999998"/>
    <n v="2.4273972602739726"/>
    <x v="1"/>
    <n v="246.50504999999998"/>
    <n v="233.53109999999998"/>
    <n v="207.58320000000001"/>
    <n v="149.9212"/>
    <n v="69.194400000000002"/>
  </r>
  <r>
    <s v="GN94TFRN"/>
    <x v="2"/>
    <x v="0"/>
    <s v="Product_AZCN1"/>
    <n v="22.96"/>
    <n v="75"/>
    <x v="1"/>
    <s v="8x7x16 cm"/>
    <d v="2023-07-30T00:00:00"/>
    <d v="2025-01-01T00:00:00"/>
    <s v="0NGSFU"/>
    <s v="Q9S,YEW"/>
    <s v="Green/Large"/>
    <x v="1"/>
    <n v="20.664000000000001"/>
    <n v="1.4273972602739726"/>
    <x v="1"/>
    <n v="19.630800000000001"/>
    <n v="18.597600000000003"/>
    <n v="16.531200000000002"/>
    <n v="11.939200000000001"/>
    <n v="5.5103999999999997"/>
  </r>
  <r>
    <s v="C4JXIEAL"/>
    <x v="1"/>
    <x v="0"/>
    <s v="Product_W8W2N"/>
    <n v="367.79"/>
    <n v="84"/>
    <x v="2"/>
    <s v="7x9x9 cm"/>
    <d v="2023-07-30T00:00:00"/>
    <d v="2026-01-01T00:00:00"/>
    <s v="KPVD6L"/>
    <s v="TXN,B87"/>
    <s v="Red/Small"/>
    <x v="2"/>
    <n v="331.01100000000002"/>
    <n v="2.4273972602739726"/>
    <x v="0"/>
    <n v="314.46044999999998"/>
    <n v="297.90990000000005"/>
    <n v="264.80880000000002"/>
    <n v="191.25080000000003"/>
    <n v="88.269599999999997"/>
  </r>
  <r>
    <s v="QEOJB9X1"/>
    <x v="2"/>
    <x v="0"/>
    <s v="Product_73QLG"/>
    <n v="318.56"/>
    <n v="90"/>
    <x v="1"/>
    <s v="12x12x13 cm"/>
    <d v="2023-03-15T00:00:00"/>
    <d v="2026-01-01T00:00:00"/>
    <s v="YYFV8A"/>
    <s v="MNR,LLS"/>
    <s v="Green/Large"/>
    <x v="0"/>
    <n v="286.70400000000001"/>
    <n v="2.8027397260273972"/>
    <x v="0"/>
    <n v="272.36880000000002"/>
    <n v="258.03360000000004"/>
    <n v="229.36320000000001"/>
    <n v="165.65120000000002"/>
    <n v="76.454399999999993"/>
  </r>
  <r>
    <s v="V3G8FYOB"/>
    <x v="0"/>
    <x v="0"/>
    <s v="Product_EJ8PD"/>
    <n v="280.55"/>
    <n v="46"/>
    <x v="0"/>
    <s v="11x9x11 cm"/>
    <d v="2023-01-01T00:00:00"/>
    <d v="2024-01-01T00:00:00"/>
    <s v="QPAKG0"/>
    <s v="BJH,TUN"/>
    <s v="Blue/Medium"/>
    <x v="1"/>
    <n v="252.495"/>
    <n v="1"/>
    <x v="1"/>
    <n v="239.87025"/>
    <n v="227.24550000000002"/>
    <n v="201.99600000000001"/>
    <n v="145.88600000000002"/>
    <n v="67.331999999999994"/>
  </r>
  <r>
    <s v="T944ZYQI"/>
    <x v="2"/>
    <x v="0"/>
    <s v="Product_USIWC"/>
    <n v="130.94999999999999"/>
    <n v="9"/>
    <x v="1"/>
    <s v="14x14x20 cm"/>
    <d v="2023-01-01T00:00:00"/>
    <d v="2024-01-01T00:00:00"/>
    <s v="YTAG8Q"/>
    <s v="21C,QNR"/>
    <s v="Blue/Medium"/>
    <x v="0"/>
    <n v="117.85499999999999"/>
    <n v="1"/>
    <x v="1"/>
    <n v="111.96224999999998"/>
    <n v="106.06949999999999"/>
    <n v="94.283999999999992"/>
    <n v="68.093999999999994"/>
    <n v="31.427999999999997"/>
  </r>
  <r>
    <s v="WOIV7OX5"/>
    <x v="2"/>
    <x v="0"/>
    <s v="Product_89MDE"/>
    <n v="104.89"/>
    <n v="45"/>
    <x v="0"/>
    <s v="11x17x10 cm"/>
    <d v="2023-01-01T00:00:00"/>
    <d v="2026-01-01T00:00:00"/>
    <s v="U990JS"/>
    <s v="05P,BW9"/>
    <s v="Green/Large"/>
    <x v="1"/>
    <n v="94.400999999999996"/>
    <n v="3.0027397260273974"/>
    <x v="0"/>
    <n v="89.680949999999996"/>
    <n v="84.960899999999995"/>
    <n v="75.520799999999994"/>
    <n v="54.5428"/>
    <n v="25.1736"/>
  </r>
  <r>
    <s v="7RZ58QZD"/>
    <x v="1"/>
    <x v="0"/>
    <s v="Product_DSJ38"/>
    <n v="211.43"/>
    <n v="32"/>
    <x v="0"/>
    <s v="9x5x15 cm"/>
    <d v="2023-07-30T00:00:00"/>
    <d v="2025-01-01T00:00:00"/>
    <s v="NKDDYD"/>
    <s v="F6U,XX9"/>
    <s v="Red/Small"/>
    <x v="1"/>
    <n v="190.28700000000001"/>
    <n v="1.4273972602739726"/>
    <x v="0"/>
    <n v="180.77265"/>
    <n v="171.25830000000002"/>
    <n v="152.2296"/>
    <n v="109.9436"/>
    <n v="50.743200000000002"/>
  </r>
  <r>
    <s v="IN2Y2OI6"/>
    <x v="0"/>
    <x v="0"/>
    <s v="Product_5F7TO"/>
    <n v="317.04000000000002"/>
    <n v="94"/>
    <x v="1"/>
    <s v="13x17x8 cm"/>
    <d v="2023-01-01T00:00:00"/>
    <d v="2026-01-01T00:00:00"/>
    <s v="QSU1OW"/>
    <s v="WPZ,GC3"/>
    <s v="Green/Large"/>
    <x v="3"/>
    <n v="285.33600000000001"/>
    <n v="3.0027397260273974"/>
    <x v="0"/>
    <n v="271.06920000000002"/>
    <n v="256.80240000000003"/>
    <n v="228.26880000000003"/>
    <n v="164.86080000000001"/>
    <n v="76.089600000000004"/>
  </r>
  <r>
    <s v="05WH8O8D"/>
    <x v="0"/>
    <x v="0"/>
    <s v="Product_P6S79"/>
    <n v="123.99"/>
    <n v="1"/>
    <x v="1"/>
    <s v="9x9x10 cm"/>
    <d v="2023-03-15T00:00:00"/>
    <d v="2025-01-01T00:00:00"/>
    <s v="4YLTNF"/>
    <s v="X15,YF6"/>
    <s v="Green/Large"/>
    <x v="0"/>
    <n v="111.59099999999999"/>
    <n v="1.8027397260273972"/>
    <x v="1"/>
    <n v="106.01145"/>
    <n v="100.4319"/>
    <n v="89.272800000000004"/>
    <n v="64.474800000000002"/>
    <n v="29.757599999999996"/>
  </r>
  <r>
    <s v="8KG8ND61"/>
    <x v="0"/>
    <x v="0"/>
    <s v="Product_T3PC4"/>
    <n v="197.32"/>
    <n v="55"/>
    <x v="1"/>
    <s v="6x12x18 cm"/>
    <d v="2023-07-30T00:00:00"/>
    <d v="2025-01-01T00:00:00"/>
    <s v="U5TL8M"/>
    <s v="HMQ,734"/>
    <s v="Green/Large"/>
    <x v="3"/>
    <n v="177.58799999999999"/>
    <n v="1.4273972602739726"/>
    <x v="1"/>
    <n v="168.70859999999999"/>
    <n v="159.82919999999999"/>
    <n v="142.07040000000001"/>
    <n v="102.60639999999999"/>
    <n v="47.3568"/>
  </r>
  <r>
    <s v="LPR8V12X"/>
    <x v="0"/>
    <x v="0"/>
    <s v="Product_50WD5"/>
    <n v="361.08"/>
    <n v="95"/>
    <x v="1"/>
    <s v="9x12x18 cm"/>
    <d v="2023-07-30T00:00:00"/>
    <d v="2024-01-01T00:00:00"/>
    <s v="XVBG5E"/>
    <s v="3A4,J58"/>
    <s v="Green/Large"/>
    <x v="0"/>
    <n v="324.97199999999998"/>
    <n v="0.42465753424657532"/>
    <x v="1"/>
    <n v="308.72339999999997"/>
    <n v="292.47480000000002"/>
    <n v="259.9776"/>
    <n v="187.76159999999999"/>
    <n v="86.659199999999998"/>
  </r>
  <r>
    <s v="74C5F3AY"/>
    <x v="0"/>
    <x v="0"/>
    <s v="Product_G4UWD"/>
    <n v="460.71"/>
    <n v="53"/>
    <x v="0"/>
    <s v="6x10x17 cm"/>
    <d v="2023-07-30T00:00:00"/>
    <d v="2025-01-01T00:00:00"/>
    <s v="VYNAET"/>
    <s v="MRN,9L0"/>
    <s v="Green/Large"/>
    <x v="2"/>
    <n v="414.63900000000001"/>
    <n v="1.4273972602739726"/>
    <x v="1"/>
    <n v="393.90704999999997"/>
    <n v="373.17510000000004"/>
    <n v="331.71120000000002"/>
    <n v="239.5692"/>
    <n v="110.57039999999999"/>
  </r>
  <r>
    <s v="W12SUZW1"/>
    <x v="1"/>
    <x v="0"/>
    <s v="Product_MZOS4"/>
    <n v="419.32"/>
    <n v="59"/>
    <x v="1"/>
    <s v="20x12x8 cm"/>
    <d v="2023-01-01T00:00:00"/>
    <d v="2025-01-01T00:00:00"/>
    <s v="HXM0VT"/>
    <s v="ACK,0WW"/>
    <s v="Red/Small"/>
    <x v="1"/>
    <n v="377.38799999999998"/>
    <n v="2.0027397260273974"/>
    <x v="1"/>
    <n v="358.51859999999994"/>
    <n v="339.64920000000001"/>
    <n v="301.91039999999998"/>
    <n v="218.04640000000001"/>
    <n v="100.63679999999999"/>
  </r>
  <r>
    <s v="FLKJ2B8E"/>
    <x v="1"/>
    <x v="0"/>
    <s v="Product_AQWZX"/>
    <n v="255.83"/>
    <n v="93"/>
    <x v="0"/>
    <s v="17x19x12 cm"/>
    <d v="2023-01-01T00:00:00"/>
    <d v="2025-01-01T00:00:00"/>
    <s v="6DD19B"/>
    <s v="1IM,ICO"/>
    <s v="Green/Large"/>
    <x v="0"/>
    <n v="230.24700000000001"/>
    <n v="2.0027397260273974"/>
    <x v="1"/>
    <n v="218.73465000000002"/>
    <n v="207.22230000000002"/>
    <n v="184.19760000000002"/>
    <n v="133.0316"/>
    <n v="61.399200000000008"/>
  </r>
  <r>
    <s v="IFUOP9B6"/>
    <x v="0"/>
    <x v="0"/>
    <s v="Product_3OJKM"/>
    <n v="82.32"/>
    <n v="55"/>
    <x v="1"/>
    <s v="20x15x11 cm"/>
    <d v="2023-03-15T00:00:00"/>
    <d v="2024-01-01T00:00:00"/>
    <s v="RCRWPK"/>
    <s v="VPB,EZZ"/>
    <s v="Red/Small"/>
    <x v="4"/>
    <n v="74.087999999999994"/>
    <n v="0.8"/>
    <x v="1"/>
    <n v="70.383599999999987"/>
    <n v="66.679199999999994"/>
    <n v="59.270399999999995"/>
    <n v="42.806399999999996"/>
    <n v="19.756799999999998"/>
  </r>
  <r>
    <s v="30ELUOID"/>
    <x v="0"/>
    <x v="0"/>
    <s v="Product_LEH70"/>
    <n v="108.66"/>
    <n v="70"/>
    <x v="1"/>
    <s v="20x9x17 cm"/>
    <d v="2023-01-01T00:00:00"/>
    <d v="2025-01-01T00:00:00"/>
    <s v="DKE934"/>
    <s v="83C,CF4"/>
    <s v="Red/Small"/>
    <x v="2"/>
    <n v="97.793999999999997"/>
    <n v="2.0027397260273974"/>
    <x v="1"/>
    <n v="92.904299999999992"/>
    <n v="88.014600000000002"/>
    <n v="78.235200000000006"/>
    <n v="56.5032"/>
    <n v="26.078399999999998"/>
  </r>
  <r>
    <s v="FUXM44AN"/>
    <x v="1"/>
    <x v="0"/>
    <s v="Product_GOU4Y"/>
    <n v="148.30000000000001"/>
    <n v="12"/>
    <x v="1"/>
    <s v="9x14x11 cm"/>
    <d v="2023-03-15T00:00:00"/>
    <d v="2025-01-01T00:00:00"/>
    <s v="V9V4RL"/>
    <s v="PMU,C9V"/>
    <s v="Red/Small"/>
    <x v="1"/>
    <n v="133.47"/>
    <n v="1.8027397260273972"/>
    <x v="1"/>
    <n v="126.79649999999999"/>
    <n v="120.123"/>
    <n v="106.77600000000001"/>
    <n v="77.116000000000014"/>
    <n v="35.591999999999999"/>
  </r>
  <r>
    <s v="R0N4DRX0"/>
    <x v="2"/>
    <x v="0"/>
    <s v="Product_MQ6N0"/>
    <n v="376.79"/>
    <n v="98"/>
    <x v="1"/>
    <s v="11x5x8 cm"/>
    <d v="2023-01-01T00:00:00"/>
    <d v="2025-01-01T00:00:00"/>
    <s v="BTHC3A"/>
    <s v="SNA,6R7"/>
    <s v="Blue/Medium"/>
    <x v="2"/>
    <n v="339.11099999999999"/>
    <n v="2.0027397260273974"/>
    <x v="1"/>
    <n v="322.15544999999997"/>
    <n v="305.19990000000001"/>
    <n v="271.28879999999998"/>
    <n v="195.9308"/>
    <n v="90.429600000000008"/>
  </r>
  <r>
    <s v="0KO3DHTO"/>
    <x v="0"/>
    <x v="0"/>
    <s v="Product_624AE"/>
    <n v="144.87"/>
    <n v="75"/>
    <x v="1"/>
    <s v="9x14x18 cm"/>
    <d v="2023-01-01T00:00:00"/>
    <d v="2026-01-01T00:00:00"/>
    <s v="HIOYAN"/>
    <s v="XRR,A92"/>
    <s v="Red/Small"/>
    <x v="3"/>
    <n v="130.38300000000001"/>
    <n v="3.0027397260273974"/>
    <x v="0"/>
    <n v="123.86385"/>
    <n v="117.34470000000002"/>
    <n v="104.30640000000001"/>
    <n v="75.332400000000007"/>
    <n v="34.768799999999999"/>
  </r>
  <r>
    <s v="YOJC8NX8"/>
    <x v="2"/>
    <x v="0"/>
    <s v="Product_I2KHE"/>
    <n v="48.74"/>
    <n v="17"/>
    <x v="1"/>
    <s v="13x10x13 cm"/>
    <d v="2023-03-15T00:00:00"/>
    <d v="2025-01-01T00:00:00"/>
    <s v="9W705B"/>
    <s v="XCL,MRE"/>
    <s v="Green/Large"/>
    <x v="2"/>
    <n v="43.866"/>
    <n v="1.8027397260273972"/>
    <x v="1"/>
    <n v="41.672699999999999"/>
    <n v="39.479399999999998"/>
    <n v="35.092800000000004"/>
    <n v="25.344800000000003"/>
    <n v="11.6976"/>
  </r>
  <r>
    <s v="TNKQHQLY"/>
    <x v="2"/>
    <x v="0"/>
    <s v="Product_01A7Q"/>
    <n v="163.63999999999999"/>
    <n v="55"/>
    <x v="2"/>
    <s v="18x8x8 cm"/>
    <d v="2023-03-15T00:00:00"/>
    <d v="2025-01-01T00:00:00"/>
    <s v="J7REA9"/>
    <s v="ZKN,MT1"/>
    <s v="Red/Small"/>
    <x v="2"/>
    <n v="147.27599999999998"/>
    <n v="1.8027397260273972"/>
    <x v="0"/>
    <n v="139.91219999999998"/>
    <n v="132.54839999999999"/>
    <n v="117.82079999999999"/>
    <n v="85.092799999999997"/>
    <n v="39.273599999999995"/>
  </r>
  <r>
    <s v="FBWS3GWR"/>
    <x v="0"/>
    <x v="0"/>
    <s v="Product_6ERO5"/>
    <n v="318.85000000000002"/>
    <n v="36"/>
    <x v="1"/>
    <s v="10x18x10 cm"/>
    <d v="2023-03-15T00:00:00"/>
    <d v="2026-01-01T00:00:00"/>
    <s v="YWUDUG"/>
    <s v="F3H,B02"/>
    <s v="Red/Small"/>
    <x v="0"/>
    <n v="286.96500000000003"/>
    <n v="2.8027397260273972"/>
    <x v="1"/>
    <n v="272.61675000000002"/>
    <n v="258.26850000000002"/>
    <n v="229.57200000000003"/>
    <n v="165.80200000000002"/>
    <n v="76.524000000000001"/>
  </r>
  <r>
    <s v="X7GGGCO2"/>
    <x v="3"/>
    <x v="0"/>
    <s v="Product_DKH8G"/>
    <n v="131.76"/>
    <n v="33"/>
    <x v="0"/>
    <s v="11x18x10 cm"/>
    <d v="2023-01-01T00:00:00"/>
    <d v="2025-01-01T00:00:00"/>
    <s v="Y81AK0"/>
    <s v="IFQ,WXA"/>
    <s v="Green/Large"/>
    <x v="4"/>
    <n v="118.58399999999999"/>
    <n v="2.0027397260273974"/>
    <x v="1"/>
    <n v="112.65479999999998"/>
    <n v="106.72559999999999"/>
    <n v="94.867199999999997"/>
    <n v="68.515199999999993"/>
    <n v="31.622399999999999"/>
  </r>
  <r>
    <s v="YRKSZA4R"/>
    <x v="3"/>
    <x v="0"/>
    <s v="Product_O0T24"/>
    <n v="225.52"/>
    <n v="51"/>
    <x v="1"/>
    <s v="20x16x9 cm"/>
    <d v="2023-01-01T00:00:00"/>
    <d v="2025-01-01T00:00:00"/>
    <s v="L8U4BD"/>
    <s v="IR6,IB8"/>
    <s v="Green/Large"/>
    <x v="1"/>
    <n v="202.96800000000002"/>
    <n v="2.0027397260273974"/>
    <x v="1"/>
    <n v="192.81960000000001"/>
    <n v="182.67120000000003"/>
    <n v="162.37440000000004"/>
    <n v="117.27040000000001"/>
    <n v="54.1248"/>
  </r>
  <r>
    <s v="LUAOBZ19"/>
    <x v="2"/>
    <x v="0"/>
    <s v="Product_7P4PR"/>
    <n v="277.26"/>
    <n v="48"/>
    <x v="1"/>
    <s v="20x10x7 cm"/>
    <d v="2023-03-15T00:00:00"/>
    <d v="2026-01-01T00:00:00"/>
    <s v="BQ6O2Z"/>
    <s v="N9T,TJV"/>
    <s v="Green/Large"/>
    <x v="0"/>
    <n v="249.53399999999999"/>
    <n v="2.8027397260273972"/>
    <x v="0"/>
    <n v="237.05729999999997"/>
    <n v="224.5806"/>
    <n v="199.62720000000002"/>
    <n v="144.17519999999999"/>
    <n v="66.542400000000001"/>
  </r>
  <r>
    <s v="NB329AK3"/>
    <x v="3"/>
    <x v="0"/>
    <s v="Product_NI8Q7"/>
    <n v="205.59"/>
    <n v="60"/>
    <x v="2"/>
    <s v="16x16x17 cm"/>
    <d v="2023-03-15T00:00:00"/>
    <d v="2026-01-01T00:00:00"/>
    <s v="YUV7UT"/>
    <s v="VOH,FC5"/>
    <s v="Green/Large"/>
    <x v="1"/>
    <n v="185.03100000000001"/>
    <n v="2.8027397260273972"/>
    <x v="0"/>
    <n v="175.77945"/>
    <n v="166.52790000000002"/>
    <n v="148.0248"/>
    <n v="106.9068"/>
    <n v="49.3416"/>
  </r>
  <r>
    <s v="PDQZCNQO"/>
    <x v="0"/>
    <x v="0"/>
    <s v="Product_SPLKF"/>
    <n v="442.35"/>
    <n v="12"/>
    <x v="1"/>
    <s v="11x16x18 cm"/>
    <d v="2023-03-15T00:00:00"/>
    <d v="2024-01-01T00:00:00"/>
    <s v="L0FMBX"/>
    <s v="DFH,B6C"/>
    <s v="Red/Small"/>
    <x v="0"/>
    <n v="398.11500000000001"/>
    <n v="0.8"/>
    <x v="1"/>
    <n v="378.20925"/>
    <n v="358.30350000000004"/>
    <n v="318.49200000000002"/>
    <n v="230.02200000000002"/>
    <n v="106.164"/>
  </r>
  <r>
    <s v="GAI9DBKX"/>
    <x v="2"/>
    <x v="0"/>
    <s v="Product_MW1BQ"/>
    <n v="193.49"/>
    <n v="36"/>
    <x v="1"/>
    <s v="7x8x6 cm"/>
    <d v="2023-01-01T00:00:00"/>
    <d v="2025-01-01T00:00:00"/>
    <s v="NXCEKI"/>
    <s v="6SV,RI2"/>
    <s v="Red/Small"/>
    <x v="2"/>
    <n v="174.14100000000002"/>
    <n v="2.0027397260273974"/>
    <x v="1"/>
    <n v="165.43395000000001"/>
    <n v="156.72690000000003"/>
    <n v="139.31280000000001"/>
    <n v="100.6148"/>
    <n v="46.437600000000003"/>
  </r>
  <r>
    <s v="1RRCS8G6"/>
    <x v="0"/>
    <x v="0"/>
    <s v="Product_RWTHF"/>
    <n v="137.63"/>
    <n v="71"/>
    <x v="2"/>
    <s v="7x19x18 cm"/>
    <d v="2023-01-01T00:00:00"/>
    <d v="2024-01-01T00:00:00"/>
    <s v="CIQFLI"/>
    <s v="R1W,7FR"/>
    <s v="Red/Small"/>
    <x v="1"/>
    <n v="123.86699999999999"/>
    <n v="1"/>
    <x v="1"/>
    <n v="117.67364999999998"/>
    <n v="111.4803"/>
    <n v="99.093599999999995"/>
    <n v="71.567599999999999"/>
    <n v="33.031199999999998"/>
  </r>
  <r>
    <s v="S6FQMQHU"/>
    <x v="2"/>
    <x v="0"/>
    <s v="Product_2N8L5"/>
    <n v="449.44"/>
    <n v="9"/>
    <x v="1"/>
    <s v="10x8x13 cm"/>
    <d v="2023-03-15T00:00:00"/>
    <d v="2026-01-01T00:00:00"/>
    <s v="7LLMNI"/>
    <s v="M7Y,8IJ"/>
    <s v="Green/Large"/>
    <x v="1"/>
    <n v="404.49599999999998"/>
    <n v="2.8027397260273972"/>
    <x v="0"/>
    <n v="384.27119999999996"/>
    <n v="364.04640000000001"/>
    <n v="323.59680000000003"/>
    <n v="233.7088"/>
    <n v="107.8656"/>
  </r>
  <r>
    <s v="1ZSSTVSO"/>
    <x v="1"/>
    <x v="0"/>
    <s v="Product_VUWEQ"/>
    <n v="259.45"/>
    <n v="74"/>
    <x v="0"/>
    <s v="10x14x10 cm"/>
    <d v="2023-07-30T00:00:00"/>
    <d v="2026-01-01T00:00:00"/>
    <s v="FGDDDC"/>
    <s v="5MP,A17"/>
    <s v="Blue/Medium"/>
    <x v="3"/>
    <n v="233.505"/>
    <n v="2.4273972602739726"/>
    <x v="0"/>
    <n v="221.82974999999999"/>
    <n v="210.15450000000001"/>
    <n v="186.804"/>
    <n v="134.91399999999999"/>
    <n v="62.268000000000001"/>
  </r>
  <r>
    <s v="YY0QJ175"/>
    <x v="0"/>
    <x v="0"/>
    <s v="Product_57PO5"/>
    <n v="196.13"/>
    <n v="20"/>
    <x v="0"/>
    <s v="13x8x9 cm"/>
    <d v="2023-01-01T00:00:00"/>
    <d v="2026-01-01T00:00:00"/>
    <s v="C3DG9R"/>
    <s v="SY3,E9X"/>
    <s v="Green/Large"/>
    <x v="1"/>
    <n v="176.517"/>
    <n v="3.0027397260273974"/>
    <x v="0"/>
    <n v="167.69114999999999"/>
    <n v="158.86529999999999"/>
    <n v="141.21360000000001"/>
    <n v="101.9876"/>
    <n v="47.071199999999997"/>
  </r>
  <r>
    <s v="A9CS1SXQ"/>
    <x v="2"/>
    <x v="0"/>
    <s v="Product_2VGSH"/>
    <n v="234.52"/>
    <n v="98"/>
    <x v="1"/>
    <s v="14x7x19 cm"/>
    <d v="2023-01-01T00:00:00"/>
    <d v="2025-01-01T00:00:00"/>
    <s v="I5B75S"/>
    <s v="NJA,OOT"/>
    <s v="Green/Large"/>
    <x v="1"/>
    <n v="211.06800000000001"/>
    <n v="2.0027397260273974"/>
    <x v="1"/>
    <n v="200.5146"/>
    <n v="189.96120000000002"/>
    <n v="168.85440000000003"/>
    <n v="121.95040000000002"/>
    <n v="56.284799999999997"/>
  </r>
  <r>
    <s v="S5ZDB6NM"/>
    <x v="1"/>
    <x v="0"/>
    <s v="Product_IU5JI"/>
    <n v="377.5"/>
    <n v="1"/>
    <x v="1"/>
    <s v="16x13x5 cm"/>
    <d v="2023-03-15T00:00:00"/>
    <d v="2025-01-01T00:00:00"/>
    <s v="02GPFE"/>
    <s v="SCR,ZJW"/>
    <s v="Blue/Medium"/>
    <x v="4"/>
    <n v="339.75"/>
    <n v="1.8027397260273972"/>
    <x v="1"/>
    <n v="322.76249999999999"/>
    <n v="305.77500000000003"/>
    <n v="271.8"/>
    <n v="196.3"/>
    <n v="90.6"/>
  </r>
  <r>
    <s v="0PTRF8XQ"/>
    <x v="0"/>
    <x v="0"/>
    <s v="Product_FZK67"/>
    <n v="26.92"/>
    <n v="1"/>
    <x v="1"/>
    <s v="16x8x13 cm"/>
    <d v="2023-03-15T00:00:00"/>
    <d v="2025-01-01T00:00:00"/>
    <s v="2PVBNK"/>
    <s v="ZLX,B1T"/>
    <s v="Blue/Medium"/>
    <x v="2"/>
    <n v="24.228000000000002"/>
    <n v="1.8027397260273972"/>
    <x v="1"/>
    <n v="23.0166"/>
    <n v="21.805200000000003"/>
    <n v="19.382400000000004"/>
    <n v="13.998400000000002"/>
    <n v="6.4607999999999999"/>
  </r>
  <r>
    <s v="IX1JEYN8"/>
    <x v="2"/>
    <x v="0"/>
    <s v="Product_OTCZK"/>
    <n v="160.18"/>
    <n v="78"/>
    <x v="1"/>
    <s v="6x14x20 cm"/>
    <d v="2023-01-01T00:00:00"/>
    <d v="2026-01-01T00:00:00"/>
    <s v="7G6PUA"/>
    <s v="LDQ,MDX"/>
    <s v="Green/Large"/>
    <x v="2"/>
    <n v="144.16200000000001"/>
    <n v="3.0027397260273974"/>
    <x v="0"/>
    <n v="136.9539"/>
    <n v="129.7458"/>
    <n v="115.32960000000001"/>
    <n v="83.293600000000012"/>
    <n v="38.443199999999997"/>
  </r>
  <r>
    <s v="0D93U4J8"/>
    <x v="2"/>
    <x v="0"/>
    <s v="Product_Q7499"/>
    <n v="108.67"/>
    <n v="40"/>
    <x v="1"/>
    <s v="12x20x16 cm"/>
    <d v="2023-01-01T00:00:00"/>
    <d v="2026-01-01T00:00:00"/>
    <s v="C139QV"/>
    <s v="AOR,GXG"/>
    <s v="Blue/Medium"/>
    <x v="1"/>
    <n v="97.802999999999997"/>
    <n v="3.0027397260273974"/>
    <x v="0"/>
    <n v="92.912849999999992"/>
    <n v="88.0227"/>
    <n v="78.242400000000004"/>
    <n v="56.508400000000002"/>
    <n v="26.0808"/>
  </r>
  <r>
    <s v="87BPJI0V"/>
    <x v="3"/>
    <x v="0"/>
    <s v="Product_S6CUP"/>
    <n v="332.65"/>
    <n v="92"/>
    <x v="2"/>
    <s v="5x14x16 cm"/>
    <d v="2023-03-15T00:00:00"/>
    <d v="2024-01-01T00:00:00"/>
    <s v="GUZ1K9"/>
    <s v="LBB,BUG"/>
    <s v="Blue/Medium"/>
    <x v="0"/>
    <n v="299.38499999999999"/>
    <n v="0.8"/>
    <x v="1"/>
    <n v="284.41575"/>
    <n v="269.44650000000001"/>
    <n v="239.50800000000001"/>
    <n v="172.97799999999998"/>
    <n v="79.835999999999999"/>
  </r>
  <r>
    <s v="5Z1J02X8"/>
    <x v="2"/>
    <x v="0"/>
    <s v="Product_0QU2C"/>
    <n v="425.54"/>
    <n v="24"/>
    <x v="0"/>
    <s v="13x10x7 cm"/>
    <d v="2023-03-15T00:00:00"/>
    <d v="2025-01-01T00:00:00"/>
    <s v="XTAF12"/>
    <s v="M5J,PPO"/>
    <s v="Blue/Medium"/>
    <x v="1"/>
    <n v="382.98599999999999"/>
    <n v="1.8027397260273972"/>
    <x v="1"/>
    <n v="363.83669999999995"/>
    <n v="344.68740000000003"/>
    <n v="306.3888"/>
    <n v="221.28080000000003"/>
    <n v="102.1296"/>
  </r>
  <r>
    <s v="EAPE7WH5"/>
    <x v="2"/>
    <x v="0"/>
    <s v="Product_E04S5"/>
    <n v="466.57"/>
    <n v="53"/>
    <x v="1"/>
    <s v="16x7x15 cm"/>
    <d v="2023-03-15T00:00:00"/>
    <d v="2025-01-01T00:00:00"/>
    <s v="MO52J7"/>
    <s v="KQL,Q7G"/>
    <s v="Red/Small"/>
    <x v="4"/>
    <n v="419.91300000000001"/>
    <n v="1.8027397260273972"/>
    <x v="0"/>
    <n v="398.91735"/>
    <n v="377.92170000000004"/>
    <n v="335.93040000000002"/>
    <n v="242.6164"/>
    <n v="111.9768"/>
  </r>
  <r>
    <s v="F61O1S75"/>
    <x v="2"/>
    <x v="0"/>
    <s v="Product_TZRNW"/>
    <n v="63.25"/>
    <n v="31"/>
    <x v="0"/>
    <s v="6x7x14 cm"/>
    <d v="2023-07-30T00:00:00"/>
    <d v="2025-01-01T00:00:00"/>
    <s v="P5RU5J"/>
    <s v="JTW,GG4"/>
    <s v="Red/Small"/>
    <x v="4"/>
    <n v="56.924999999999997"/>
    <n v="1.4273972602739726"/>
    <x v="1"/>
    <n v="54.078749999999992"/>
    <n v="51.232500000000002"/>
    <n v="45.54"/>
    <n v="32.89"/>
    <n v="15.18"/>
  </r>
  <r>
    <s v="L3M4QJTS"/>
    <x v="1"/>
    <x v="0"/>
    <s v="Product_5U29G"/>
    <n v="57.79"/>
    <n v="75"/>
    <x v="0"/>
    <s v="19x8x20 cm"/>
    <d v="2023-07-30T00:00:00"/>
    <d v="2025-01-01T00:00:00"/>
    <s v="J5ILFZ"/>
    <s v="3E6,XY5"/>
    <s v="Green/Large"/>
    <x v="4"/>
    <n v="52.010999999999996"/>
    <n v="1.4273972602739726"/>
    <x v="1"/>
    <n v="49.41044999999999"/>
    <n v="46.809899999999999"/>
    <n v="41.608800000000002"/>
    <n v="30.050799999999999"/>
    <n v="13.8696"/>
  </r>
  <r>
    <s v="XWPO2V95"/>
    <x v="1"/>
    <x v="0"/>
    <s v="Product_PH262"/>
    <n v="133.47"/>
    <n v="42"/>
    <x v="2"/>
    <s v="16x9x6 cm"/>
    <d v="2023-03-15T00:00:00"/>
    <d v="2026-01-01T00:00:00"/>
    <s v="9L7UIL"/>
    <s v="R8Z,VG4"/>
    <s v="Green/Large"/>
    <x v="4"/>
    <n v="120.12299999999999"/>
    <n v="2.8027397260273972"/>
    <x v="0"/>
    <n v="114.11684999999999"/>
    <n v="108.11069999999999"/>
    <n v="96.098399999999998"/>
    <n v="69.404399999999995"/>
    <n v="32.032800000000002"/>
  </r>
  <r>
    <s v="7F0LK2WQ"/>
    <x v="1"/>
    <x v="0"/>
    <s v="Product_MHCD9"/>
    <n v="294.62"/>
    <n v="7"/>
    <x v="1"/>
    <s v="20x15x18 cm"/>
    <d v="2023-01-01T00:00:00"/>
    <d v="2024-01-01T00:00:00"/>
    <s v="1AYW27"/>
    <s v="MX4,TM2"/>
    <s v="Red/Small"/>
    <x v="3"/>
    <n v="265.15800000000002"/>
    <n v="1"/>
    <x v="1"/>
    <n v="251.90010000000001"/>
    <n v="238.64220000000003"/>
    <n v="212.12640000000002"/>
    <n v="153.20240000000001"/>
    <n v="70.708799999999997"/>
  </r>
  <r>
    <s v="7D3YT9O9"/>
    <x v="2"/>
    <x v="0"/>
    <s v="Product_G2YSB"/>
    <n v="162.44999999999999"/>
    <n v="35"/>
    <x v="1"/>
    <s v="12x12x20 cm"/>
    <d v="2023-01-01T00:00:00"/>
    <d v="2024-01-01T00:00:00"/>
    <s v="N1HYNI"/>
    <s v="IXM,DUC"/>
    <s v="Green/Large"/>
    <x v="2"/>
    <n v="146.20499999999998"/>
    <n v="1"/>
    <x v="1"/>
    <n v="138.89474999999999"/>
    <n v="131.58449999999999"/>
    <n v="116.964"/>
    <n v="84.474000000000004"/>
    <n v="38.987999999999992"/>
  </r>
  <r>
    <s v="JXR0GH3Y"/>
    <x v="1"/>
    <x v="0"/>
    <s v="Product_GYF59"/>
    <n v="103.17"/>
    <n v="14"/>
    <x v="0"/>
    <s v="11x11x5 cm"/>
    <d v="2023-07-30T00:00:00"/>
    <d v="2025-01-01T00:00:00"/>
    <s v="TILLYZ"/>
    <s v="RKA,36E"/>
    <s v="Red/Small"/>
    <x v="3"/>
    <n v="92.853000000000009"/>
    <n v="1.4273972602739726"/>
    <x v="1"/>
    <n v="88.210350000000005"/>
    <n v="83.567700000000016"/>
    <n v="74.28240000000001"/>
    <n v="53.648400000000002"/>
    <n v="24.7608"/>
  </r>
  <r>
    <s v="22QF7K38"/>
    <x v="0"/>
    <x v="0"/>
    <s v="Product_TP45R"/>
    <n v="427.63"/>
    <n v="37"/>
    <x v="0"/>
    <s v="13x11x16 cm"/>
    <d v="2023-01-01T00:00:00"/>
    <d v="2026-01-01T00:00:00"/>
    <s v="EOWX4W"/>
    <s v="FAV,2PG"/>
    <s v="Blue/Medium"/>
    <x v="4"/>
    <n v="384.86699999999996"/>
    <n v="3.0027397260273974"/>
    <x v="0"/>
    <n v="365.62364999999994"/>
    <n v="346.38029999999998"/>
    <n v="307.89359999999999"/>
    <n v="222.36760000000001"/>
    <n v="102.63119999999999"/>
  </r>
  <r>
    <s v="KN805AEJ"/>
    <x v="1"/>
    <x v="0"/>
    <s v="Product_BX9CD"/>
    <n v="219.73"/>
    <n v="6"/>
    <x v="2"/>
    <s v="5x13x8 cm"/>
    <d v="2023-01-01T00:00:00"/>
    <d v="2024-01-01T00:00:00"/>
    <s v="KXTDCX"/>
    <s v="249,FGP"/>
    <s v="Red/Small"/>
    <x v="1"/>
    <n v="197.75700000000001"/>
    <n v="1"/>
    <x v="1"/>
    <n v="187.86914999999999"/>
    <n v="177.9813"/>
    <n v="158.2056"/>
    <n v="114.25959999999999"/>
    <n v="52.735199999999999"/>
  </r>
  <r>
    <s v="S7UHCFNB"/>
    <x v="1"/>
    <x v="0"/>
    <s v="Product_EHDVW"/>
    <n v="468.61"/>
    <n v="46"/>
    <x v="2"/>
    <s v="15x6x12 cm"/>
    <d v="2023-03-15T00:00:00"/>
    <d v="2026-01-01T00:00:00"/>
    <s v="UI0BF4"/>
    <s v="P31,QO3"/>
    <s v="Blue/Medium"/>
    <x v="2"/>
    <n v="421.74900000000002"/>
    <n v="2.8027397260273972"/>
    <x v="0"/>
    <n v="400.66154999999998"/>
    <n v="379.57410000000004"/>
    <n v="337.39920000000006"/>
    <n v="243.67720000000003"/>
    <n v="112.46639999999999"/>
  </r>
  <r>
    <s v="97JPCVOP"/>
    <x v="2"/>
    <x v="0"/>
    <s v="Product_HBZ6U"/>
    <n v="393.54"/>
    <n v="51"/>
    <x v="0"/>
    <s v="5x7x17 cm"/>
    <d v="2023-03-15T00:00:00"/>
    <d v="2026-01-01T00:00:00"/>
    <s v="T77B08"/>
    <s v="0NP,WSG"/>
    <s v="Blue/Medium"/>
    <x v="1"/>
    <n v="354.18600000000004"/>
    <n v="2.8027397260273972"/>
    <x v="0"/>
    <n v="336.47669999999999"/>
    <n v="318.76740000000007"/>
    <n v="283.34880000000004"/>
    <n v="204.64080000000001"/>
    <n v="94.449600000000004"/>
  </r>
  <r>
    <s v="4RGNSMCQ"/>
    <x v="0"/>
    <x v="0"/>
    <s v="Product_8KNTF"/>
    <n v="307.48"/>
    <n v="47"/>
    <x v="1"/>
    <s v="8x16x10 cm"/>
    <d v="2023-01-01T00:00:00"/>
    <d v="2024-01-01T00:00:00"/>
    <s v="Z874A7"/>
    <s v="RYF,2GG"/>
    <s v="Blue/Medium"/>
    <x v="1"/>
    <n v="276.73200000000003"/>
    <n v="1"/>
    <x v="1"/>
    <n v="262.8954"/>
    <n v="249.05880000000002"/>
    <n v="221.38560000000004"/>
    <n v="159.8896"/>
    <n v="73.795200000000008"/>
  </r>
  <r>
    <s v="Q3JBRQ78"/>
    <x v="2"/>
    <x v="0"/>
    <s v="Product_HNG7X"/>
    <n v="348.55"/>
    <n v="74"/>
    <x v="0"/>
    <s v="7x17x20 cm"/>
    <d v="2023-07-30T00:00:00"/>
    <d v="2026-01-01T00:00:00"/>
    <s v="3ET48V"/>
    <s v="YHQ,73N"/>
    <s v="Red/Small"/>
    <x v="0"/>
    <n v="313.69499999999999"/>
    <n v="2.4273972602739726"/>
    <x v="0"/>
    <n v="298.01024999999998"/>
    <n v="282.32549999999998"/>
    <n v="250.95600000000002"/>
    <n v="181.24600000000001"/>
    <n v="83.652000000000001"/>
  </r>
  <r>
    <s v="M1TIJDXM"/>
    <x v="2"/>
    <x v="0"/>
    <s v="Product_0DBR0"/>
    <n v="325.88"/>
    <n v="15"/>
    <x v="0"/>
    <s v="16x14x13 cm"/>
    <d v="2023-01-01T00:00:00"/>
    <d v="2024-01-01T00:00:00"/>
    <s v="EH2XXI"/>
    <s v="MSB,Q7P"/>
    <s v="Green/Large"/>
    <x v="2"/>
    <n v="293.29199999999997"/>
    <n v="1"/>
    <x v="1"/>
    <n v="278.62739999999997"/>
    <n v="263.96279999999996"/>
    <n v="234.6336"/>
    <n v="169.45760000000001"/>
    <n v="78.211199999999991"/>
  </r>
  <r>
    <s v="Z2KCQ9HJ"/>
    <x v="3"/>
    <x v="0"/>
    <s v="Product_4QFS6"/>
    <n v="218.05"/>
    <n v="93"/>
    <x v="2"/>
    <s v="6x14x7 cm"/>
    <d v="2023-03-15T00:00:00"/>
    <d v="2026-01-01T00:00:00"/>
    <s v="R5YYNH"/>
    <s v="HFZ,QMV"/>
    <s v="Blue/Medium"/>
    <x v="1"/>
    <n v="196.245"/>
    <n v="2.8027397260273972"/>
    <x v="1"/>
    <n v="186.43275"/>
    <n v="176.62050000000002"/>
    <n v="156.99600000000001"/>
    <n v="113.38600000000001"/>
    <n v="52.332000000000001"/>
  </r>
  <r>
    <s v="U3KTJLM3"/>
    <x v="3"/>
    <x v="0"/>
    <s v="Product_MKYZ3"/>
    <n v="342.66"/>
    <n v="12"/>
    <x v="2"/>
    <s v="15x11x5 cm"/>
    <d v="2023-01-01T00:00:00"/>
    <d v="2024-01-01T00:00:00"/>
    <s v="5RFB1N"/>
    <s v="KJ7,CXB"/>
    <s v="Blue/Medium"/>
    <x v="0"/>
    <n v="308.39400000000001"/>
    <n v="1"/>
    <x v="1"/>
    <n v="292.97429999999997"/>
    <n v="277.55459999999999"/>
    <n v="246.71520000000001"/>
    <n v="178.18320000000003"/>
    <n v="82.238399999999999"/>
  </r>
  <r>
    <s v="0PRFE78Z"/>
    <x v="2"/>
    <x v="0"/>
    <s v="Product_F18QZ"/>
    <n v="260.37"/>
    <n v="84"/>
    <x v="1"/>
    <s v="9x7x15 cm"/>
    <d v="2023-07-30T00:00:00"/>
    <d v="2025-01-01T00:00:00"/>
    <s v="96SWWG"/>
    <s v="T1E,5VV"/>
    <s v="Blue/Medium"/>
    <x v="3"/>
    <n v="234.333"/>
    <n v="1.4273972602739726"/>
    <x v="1"/>
    <n v="222.61634999999998"/>
    <n v="210.8997"/>
    <n v="187.46640000000002"/>
    <n v="135.39240000000001"/>
    <n v="62.488799999999998"/>
  </r>
  <r>
    <s v="BRFWHQJN"/>
    <x v="3"/>
    <x v="0"/>
    <s v="Product_E09HL"/>
    <n v="493.09"/>
    <n v="23"/>
    <x v="0"/>
    <s v="5x17x15 cm"/>
    <d v="2023-01-01T00:00:00"/>
    <d v="2025-01-01T00:00:00"/>
    <s v="6WMEC5"/>
    <s v="QQX,6PS"/>
    <s v="Blue/Medium"/>
    <x v="2"/>
    <n v="443.78099999999995"/>
    <n v="2.0027397260273974"/>
    <x v="0"/>
    <n v="421.59194999999994"/>
    <n v="399.40289999999999"/>
    <n v="355.02479999999997"/>
    <n v="256.40679999999998"/>
    <n v="118.3416"/>
  </r>
  <r>
    <s v="D4K4E2GZ"/>
    <x v="3"/>
    <x v="0"/>
    <s v="Product_S3YCF"/>
    <n v="491.73"/>
    <n v="84"/>
    <x v="1"/>
    <s v="5x20x19 cm"/>
    <d v="2023-01-01T00:00:00"/>
    <d v="2025-01-01T00:00:00"/>
    <s v="381B2G"/>
    <s v="SJ2,UM3"/>
    <s v="Green/Large"/>
    <x v="1"/>
    <n v="442.55700000000002"/>
    <n v="2.0027397260273974"/>
    <x v="1"/>
    <n v="420.42914999999999"/>
    <n v="398.30130000000003"/>
    <n v="354.04560000000004"/>
    <n v="255.69960000000003"/>
    <n v="118.01519999999999"/>
  </r>
  <r>
    <s v="0ZXZQNYC"/>
    <x v="0"/>
    <x v="0"/>
    <s v="Product_8HBQ6"/>
    <n v="321.08999999999997"/>
    <n v="50"/>
    <x v="1"/>
    <s v="7x18x17 cm"/>
    <d v="2023-01-01T00:00:00"/>
    <d v="2025-01-01T00:00:00"/>
    <s v="L69C8M"/>
    <s v="VZD,HJY"/>
    <s v="Blue/Medium"/>
    <x v="3"/>
    <n v="288.98099999999999"/>
    <n v="2.0027397260273974"/>
    <x v="0"/>
    <n v="274.53194999999999"/>
    <n v="260.0829"/>
    <n v="231.1848"/>
    <n v="166.96680000000001"/>
    <n v="77.061599999999984"/>
  </r>
  <r>
    <s v="TTNUR7F7"/>
    <x v="0"/>
    <x v="0"/>
    <s v="Product_PNRUP"/>
    <n v="119.39"/>
    <n v="11"/>
    <x v="2"/>
    <s v="15x13x10 cm"/>
    <d v="2023-07-30T00:00:00"/>
    <d v="2024-01-01T00:00:00"/>
    <s v="VSA3HK"/>
    <s v="BIL,C4A"/>
    <s v="Green/Large"/>
    <x v="0"/>
    <n v="107.45099999999999"/>
    <n v="0.42465753424657532"/>
    <x v="1"/>
    <n v="102.07844999999999"/>
    <n v="96.7059"/>
    <n v="85.960800000000006"/>
    <n v="62.082799999999999"/>
    <n v="28.653600000000001"/>
  </r>
  <r>
    <s v="PQE6YY1P"/>
    <x v="3"/>
    <x v="0"/>
    <s v="Product_LGVVA"/>
    <n v="443.15"/>
    <n v="83"/>
    <x v="2"/>
    <s v="13x7x11 cm"/>
    <d v="2023-01-01T00:00:00"/>
    <d v="2025-01-01T00:00:00"/>
    <s v="P9PVNB"/>
    <s v="0TQ,JYD"/>
    <s v="Red/Small"/>
    <x v="0"/>
    <n v="398.83499999999998"/>
    <n v="2.0027397260273974"/>
    <x v="1"/>
    <n v="378.89324999999997"/>
    <n v="358.95150000000001"/>
    <n v="319.06799999999998"/>
    <n v="230.43799999999999"/>
    <n v="106.35599999999999"/>
  </r>
  <r>
    <s v="WTKZ455Y"/>
    <x v="1"/>
    <x v="0"/>
    <s v="Product_J9J2Y"/>
    <n v="153.99"/>
    <n v="70"/>
    <x v="2"/>
    <s v="15x15x10 cm"/>
    <d v="2023-03-15T00:00:00"/>
    <d v="2026-01-01T00:00:00"/>
    <s v="9EJXB0"/>
    <s v="A2J,UPT"/>
    <s v="Green/Large"/>
    <x v="1"/>
    <n v="138.59100000000001"/>
    <n v="2.8027397260273972"/>
    <x v="0"/>
    <n v="131.66145"/>
    <n v="124.73190000000001"/>
    <n v="110.87280000000001"/>
    <n v="80.07480000000001"/>
    <n v="36.957599999999999"/>
  </r>
  <r>
    <s v="N8X1Z1ND"/>
    <x v="2"/>
    <x v="0"/>
    <s v="Product_YV5V2"/>
    <n v="64.13"/>
    <n v="63"/>
    <x v="2"/>
    <s v="15x15x11 cm"/>
    <d v="2023-07-30T00:00:00"/>
    <d v="2026-01-01T00:00:00"/>
    <s v="YJUI8T"/>
    <s v="2O1,OXB"/>
    <s v="Blue/Medium"/>
    <x v="3"/>
    <n v="57.716999999999999"/>
    <n v="2.4273972602739726"/>
    <x v="0"/>
    <n v="54.831149999999994"/>
    <n v="51.945300000000003"/>
    <n v="46.1736"/>
    <n v="33.3476"/>
    <n v="15.391199999999998"/>
  </r>
  <r>
    <s v="2GWUNSR8"/>
    <x v="1"/>
    <x v="0"/>
    <s v="Product_KM92Q"/>
    <n v="392.96"/>
    <n v="63"/>
    <x v="2"/>
    <s v="11x16x13 cm"/>
    <d v="2023-03-15T00:00:00"/>
    <d v="2026-01-01T00:00:00"/>
    <s v="8U10E7"/>
    <s v="3NC,CL0"/>
    <s v="Green/Large"/>
    <x v="2"/>
    <n v="353.66399999999999"/>
    <n v="2.8027397260273972"/>
    <x v="1"/>
    <n v="335.98079999999999"/>
    <n v="318.29759999999999"/>
    <n v="282.93119999999999"/>
    <n v="204.33920000000001"/>
    <n v="94.310399999999987"/>
  </r>
  <r>
    <s v="53O3GW12"/>
    <x v="0"/>
    <x v="0"/>
    <s v="Product_2BIHN"/>
    <n v="94.54"/>
    <n v="29"/>
    <x v="1"/>
    <s v="16x11x10 cm"/>
    <d v="2023-01-01T00:00:00"/>
    <d v="2024-01-01T00:00:00"/>
    <s v="5EJ70T"/>
    <s v="I50,VSY"/>
    <s v="Green/Large"/>
    <x v="4"/>
    <n v="85.086000000000013"/>
    <n v="1"/>
    <x v="1"/>
    <n v="80.831700000000012"/>
    <n v="76.577400000000011"/>
    <n v="68.06880000000001"/>
    <n v="49.160800000000002"/>
    <n v="22.689600000000002"/>
  </r>
  <r>
    <s v="9E92LBSD"/>
    <x v="0"/>
    <x v="0"/>
    <s v="Product_AT1PV"/>
    <n v="117.18"/>
    <n v="45"/>
    <x v="0"/>
    <s v="13x11x20 cm"/>
    <d v="2023-07-30T00:00:00"/>
    <d v="2025-01-01T00:00:00"/>
    <s v="QOJMYO"/>
    <s v="TUQ,RQQ"/>
    <s v="Green/Large"/>
    <x v="4"/>
    <n v="105.462"/>
    <n v="1.4273972602739726"/>
    <x v="0"/>
    <n v="100.1889"/>
    <n v="94.915800000000004"/>
    <n v="84.369600000000005"/>
    <n v="60.933600000000006"/>
    <n v="28.123200000000001"/>
  </r>
  <r>
    <s v="C9RHFFSG"/>
    <x v="3"/>
    <x v="0"/>
    <s v="Product_0QKDL"/>
    <n v="160.99"/>
    <n v="22"/>
    <x v="2"/>
    <s v="11x13x14 cm"/>
    <d v="2023-03-15T00:00:00"/>
    <d v="2024-01-01T00:00:00"/>
    <s v="VBNAPR"/>
    <s v="U9X,8SE"/>
    <s v="Green/Large"/>
    <x v="3"/>
    <n v="144.89100000000002"/>
    <n v="0.8"/>
    <x v="1"/>
    <n v="137.64645000000002"/>
    <n v="130.40190000000001"/>
    <n v="115.91280000000002"/>
    <n v="83.714800000000011"/>
    <n v="38.637599999999999"/>
  </r>
  <r>
    <s v="0SIG6TR1"/>
    <x v="0"/>
    <x v="0"/>
    <s v="Product_RK33Z"/>
    <n v="101.57"/>
    <n v="48"/>
    <x v="1"/>
    <s v="9x9x15 cm"/>
    <d v="2023-07-30T00:00:00"/>
    <d v="2024-01-01T00:00:00"/>
    <s v="T6OGT1"/>
    <s v="ENK,A40"/>
    <s v="Red/Small"/>
    <x v="3"/>
    <n v="91.412999999999997"/>
    <n v="0.42465753424657532"/>
    <x v="1"/>
    <n v="86.842349999999996"/>
    <n v="82.271699999999996"/>
    <n v="73.130399999999995"/>
    <n v="52.816400000000002"/>
    <n v="24.376799999999996"/>
  </r>
  <r>
    <s v="FEKOCAWE"/>
    <x v="2"/>
    <x v="0"/>
    <s v="Product_OTAHE"/>
    <n v="381.95"/>
    <n v="68"/>
    <x v="0"/>
    <s v="6x8x16 cm"/>
    <d v="2023-03-15T00:00:00"/>
    <d v="2026-01-01T00:00:00"/>
    <s v="3MRP8S"/>
    <s v="1VN,JQX"/>
    <s v="Green/Large"/>
    <x v="3"/>
    <n v="343.755"/>
    <n v="2.8027397260273972"/>
    <x v="0"/>
    <n v="326.56725"/>
    <n v="309.37950000000001"/>
    <n v="275.00400000000002"/>
    <n v="198.614"/>
    <n v="91.667999999999992"/>
  </r>
  <r>
    <s v="998VMCT4"/>
    <x v="2"/>
    <x v="0"/>
    <s v="Product_PE335"/>
    <n v="328.17"/>
    <n v="76"/>
    <x v="0"/>
    <s v="12x6x10 cm"/>
    <d v="2023-07-30T00:00:00"/>
    <d v="2024-01-01T00:00:00"/>
    <s v="8UIQCM"/>
    <s v="Y1S,1CU"/>
    <s v="Red/Small"/>
    <x v="3"/>
    <n v="295.35300000000001"/>
    <n v="0.42465753424657532"/>
    <x v="1"/>
    <n v="280.58535000000001"/>
    <n v="265.8177"/>
    <n v="236.28240000000002"/>
    <n v="170.64840000000001"/>
    <n v="78.760800000000003"/>
  </r>
  <r>
    <s v="78MLPUEK"/>
    <x v="3"/>
    <x v="0"/>
    <s v="Product_IGHKF"/>
    <n v="399.37"/>
    <n v="56"/>
    <x v="0"/>
    <s v="6x20x19 cm"/>
    <d v="2023-03-15T00:00:00"/>
    <d v="2024-01-01T00:00:00"/>
    <s v="67362O"/>
    <s v="O2C,609"/>
    <s v="Red/Small"/>
    <x v="0"/>
    <n v="359.43299999999999"/>
    <n v="0.8"/>
    <x v="1"/>
    <n v="341.46134999999998"/>
    <n v="323.48970000000003"/>
    <n v="287.54640000000001"/>
    <n v="207.67240000000001"/>
    <n v="95.848799999999997"/>
  </r>
  <r>
    <s v="VU9SJV8D"/>
    <x v="3"/>
    <x v="0"/>
    <s v="Product_3D78X"/>
    <n v="258.77999999999997"/>
    <n v="45"/>
    <x v="1"/>
    <s v="6x7x5 cm"/>
    <d v="2023-03-15T00:00:00"/>
    <d v="2026-01-01T00:00:00"/>
    <s v="WSVQIN"/>
    <s v="DTR,R6N"/>
    <s v="Green/Large"/>
    <x v="1"/>
    <n v="232.90199999999999"/>
    <n v="2.8027397260273972"/>
    <x v="1"/>
    <n v="221.25689999999997"/>
    <n v="209.61179999999999"/>
    <n v="186.32159999999999"/>
    <n v="134.56559999999999"/>
    <n v="62.107199999999992"/>
  </r>
  <r>
    <s v="IH1RRLUX"/>
    <x v="0"/>
    <x v="0"/>
    <s v="Product_Z2LD5"/>
    <n v="257.95999999999998"/>
    <n v="4"/>
    <x v="2"/>
    <s v="14x5x14 cm"/>
    <d v="2023-01-01T00:00:00"/>
    <d v="2026-01-01T00:00:00"/>
    <s v="OPJEQL"/>
    <s v="G5X,N0K"/>
    <s v="Blue/Medium"/>
    <x v="4"/>
    <n v="232.16399999999999"/>
    <n v="3.0027397260273974"/>
    <x v="0"/>
    <n v="220.55579999999998"/>
    <n v="208.94759999999999"/>
    <n v="185.7312"/>
    <n v="134.13919999999999"/>
    <n v="61.910399999999996"/>
  </r>
  <r>
    <s v="1ZJ2MS2X"/>
    <x v="0"/>
    <x v="0"/>
    <s v="Product_87ZHY"/>
    <n v="339.92"/>
    <n v="1"/>
    <x v="2"/>
    <s v="10x11x16 cm"/>
    <d v="2023-01-01T00:00:00"/>
    <d v="2024-01-01T00:00:00"/>
    <s v="VEUTDS"/>
    <s v="ESZ,OCF"/>
    <s v="Red/Small"/>
    <x v="0"/>
    <n v="305.928"/>
    <n v="1"/>
    <x v="1"/>
    <n v="290.63159999999999"/>
    <n v="275.33519999999999"/>
    <n v="244.7424"/>
    <n v="176.75840000000002"/>
    <n v="81.580799999999996"/>
  </r>
  <r>
    <s v="Y72LCH89"/>
    <x v="3"/>
    <x v="0"/>
    <s v="Product_H6PWJ"/>
    <n v="491.52"/>
    <n v="43"/>
    <x v="2"/>
    <s v="10x17x14 cm"/>
    <d v="2023-01-01T00:00:00"/>
    <d v="2026-01-01T00:00:00"/>
    <s v="OZ1E9Q"/>
    <s v="BIL,UCM"/>
    <s v="Blue/Medium"/>
    <x v="3"/>
    <n v="442.36799999999999"/>
    <n v="3.0027397260273974"/>
    <x v="0"/>
    <n v="420.24959999999999"/>
    <n v="398.13119999999998"/>
    <n v="353.89440000000002"/>
    <n v="255.59039999999999"/>
    <n v="117.9648"/>
  </r>
  <r>
    <s v="NA3IWDKX"/>
    <x v="1"/>
    <x v="0"/>
    <s v="Product_AW2SA"/>
    <n v="364.53"/>
    <n v="4"/>
    <x v="2"/>
    <s v="11x5x9 cm"/>
    <d v="2023-07-30T00:00:00"/>
    <d v="2026-01-01T00:00:00"/>
    <s v="NTBW7I"/>
    <s v="9EY,1LY"/>
    <s v="Red/Small"/>
    <x v="0"/>
    <n v="328.077"/>
    <n v="2.4273972602739726"/>
    <x v="0"/>
    <n v="311.67314999999996"/>
    <n v="295.26929999999999"/>
    <n v="262.46160000000003"/>
    <n v="189.5556"/>
    <n v="87.487199999999987"/>
  </r>
  <r>
    <s v="IQ9HYZYZ"/>
    <x v="2"/>
    <x v="0"/>
    <s v="Product_1LWE6"/>
    <n v="138.41999999999999"/>
    <n v="76"/>
    <x v="1"/>
    <s v="10x14x10 cm"/>
    <d v="2023-03-15T00:00:00"/>
    <d v="2024-01-01T00:00:00"/>
    <s v="N6LP9E"/>
    <s v="PQU,TLJ"/>
    <s v="Green/Large"/>
    <x v="2"/>
    <n v="124.57799999999999"/>
    <n v="0.8"/>
    <x v="1"/>
    <n v="118.34909999999998"/>
    <n v="112.1202"/>
    <n v="99.662399999999991"/>
    <n v="71.978399999999993"/>
    <n v="33.220799999999997"/>
  </r>
  <r>
    <s v="P5VW5SZE"/>
    <x v="0"/>
    <x v="0"/>
    <s v="Product_7X0RO"/>
    <n v="402.63"/>
    <n v="79"/>
    <x v="0"/>
    <s v="10x19x13 cm"/>
    <d v="2023-07-30T00:00:00"/>
    <d v="2025-01-01T00:00:00"/>
    <s v="YZ38BQ"/>
    <s v="67L,PQG"/>
    <s v="Blue/Medium"/>
    <x v="0"/>
    <n v="362.36699999999996"/>
    <n v="1.4273972602739726"/>
    <x v="1"/>
    <n v="344.24864999999994"/>
    <n v="326.13029999999998"/>
    <n v="289.89359999999999"/>
    <n v="209.36760000000001"/>
    <n v="96.631199999999993"/>
  </r>
  <r>
    <s v="93NH44DC"/>
    <x v="3"/>
    <x v="0"/>
    <s v="Product_P5CQ6"/>
    <n v="467.9"/>
    <n v="100"/>
    <x v="1"/>
    <s v="19x15x14 cm"/>
    <d v="2023-07-30T00:00:00"/>
    <d v="2026-01-01T00:00:00"/>
    <s v="P8HKC9"/>
    <s v="VX5,CC4"/>
    <s v="Blue/Medium"/>
    <x v="3"/>
    <n v="421.10999999999996"/>
    <n v="2.4273972602739726"/>
    <x v="0"/>
    <n v="400.05449999999996"/>
    <n v="378.99899999999997"/>
    <n v="336.88799999999998"/>
    <n v="243.30799999999999"/>
    <n v="112.29599999999999"/>
  </r>
  <r>
    <s v="D7WBF7NF"/>
    <x v="3"/>
    <x v="0"/>
    <s v="Product_R63PM"/>
    <n v="434.75"/>
    <n v="59"/>
    <x v="0"/>
    <s v="20x20x7 cm"/>
    <d v="2023-01-01T00:00:00"/>
    <d v="2026-01-01T00:00:00"/>
    <s v="8RWEYG"/>
    <s v="YQM,MWF"/>
    <s v="Blue/Medium"/>
    <x v="1"/>
    <n v="391.27499999999998"/>
    <n v="3.0027397260273974"/>
    <x v="1"/>
    <n v="371.71124999999995"/>
    <n v="352.14749999999998"/>
    <n v="313.02"/>
    <n v="226.07000000000002"/>
    <n v="104.33999999999999"/>
  </r>
  <r>
    <s v="O78H9IRP"/>
    <x v="1"/>
    <x v="0"/>
    <s v="Product_5CWPT"/>
    <n v="449.4"/>
    <n v="25"/>
    <x v="1"/>
    <s v="15x14x12 cm"/>
    <d v="2023-01-01T00:00:00"/>
    <d v="2024-01-01T00:00:00"/>
    <s v="RWICXP"/>
    <s v="XQV,MOZ"/>
    <s v="Green/Large"/>
    <x v="3"/>
    <n v="404.46"/>
    <n v="1"/>
    <x v="1"/>
    <n v="384.23699999999997"/>
    <n v="364.01400000000001"/>
    <n v="323.56799999999998"/>
    <n v="233.68799999999999"/>
    <n v="107.85599999999999"/>
  </r>
  <r>
    <s v="6MICBPXT"/>
    <x v="0"/>
    <x v="0"/>
    <s v="Product_B3MTO"/>
    <n v="362.6"/>
    <n v="85"/>
    <x v="0"/>
    <s v="9x18x5 cm"/>
    <d v="2023-03-15T00:00:00"/>
    <d v="2025-01-01T00:00:00"/>
    <s v="0FDFWF"/>
    <s v="52W,11A"/>
    <s v="Red/Small"/>
    <x v="1"/>
    <n v="326.34000000000003"/>
    <n v="1.8027397260273972"/>
    <x v="1"/>
    <n v="310.02300000000002"/>
    <n v="293.70600000000002"/>
    <n v="261.07200000000006"/>
    <n v="188.55200000000002"/>
    <n v="87.024000000000001"/>
  </r>
  <r>
    <s v="25XHM450"/>
    <x v="2"/>
    <x v="0"/>
    <s v="Product_MIAAH"/>
    <n v="231.99"/>
    <n v="27"/>
    <x v="0"/>
    <s v="14x18x17 cm"/>
    <d v="2023-03-15T00:00:00"/>
    <d v="2024-01-01T00:00:00"/>
    <s v="F0A42C"/>
    <s v="ZOD,4XO"/>
    <s v="Green/Large"/>
    <x v="3"/>
    <n v="208.791"/>
    <n v="0.8"/>
    <x v="1"/>
    <n v="198.35145"/>
    <n v="187.9119"/>
    <n v="167.03280000000001"/>
    <n v="120.63480000000001"/>
    <n v="55.677599999999998"/>
  </r>
  <r>
    <s v="FD814VNB"/>
    <x v="0"/>
    <x v="0"/>
    <s v="Product_59UQH"/>
    <n v="365.22"/>
    <n v="89"/>
    <x v="1"/>
    <s v="9x11x19 cm"/>
    <d v="2023-01-01T00:00:00"/>
    <d v="2024-01-01T00:00:00"/>
    <s v="TP6Y73"/>
    <s v="RO4,1AI"/>
    <s v="Red/Small"/>
    <x v="0"/>
    <n v="328.69800000000004"/>
    <n v="1"/>
    <x v="1"/>
    <n v="312.26310000000001"/>
    <n v="295.82820000000004"/>
    <n v="262.95840000000004"/>
    <n v="189.91440000000003"/>
    <n v="87.652799999999999"/>
  </r>
  <r>
    <s v="NJUFV29Y"/>
    <x v="0"/>
    <x v="0"/>
    <s v="Product_MV50D"/>
    <n v="448.13"/>
    <n v="96"/>
    <x v="0"/>
    <s v="12x5x15 cm"/>
    <d v="2023-07-30T00:00:00"/>
    <d v="2024-01-01T00:00:00"/>
    <s v="SIFVOY"/>
    <s v="E00,W6G"/>
    <s v="Blue/Medium"/>
    <x v="3"/>
    <n v="403.31700000000001"/>
    <n v="0.42465753424657532"/>
    <x v="1"/>
    <n v="383.15114999999997"/>
    <n v="362.9853"/>
    <n v="322.65360000000004"/>
    <n v="233.02760000000001"/>
    <n v="107.55119999999999"/>
  </r>
  <r>
    <s v="RCAYY48I"/>
    <x v="2"/>
    <x v="0"/>
    <s v="Product_F2SO4"/>
    <n v="434.46"/>
    <n v="88"/>
    <x v="1"/>
    <s v="6x16x11 cm"/>
    <d v="2023-01-01T00:00:00"/>
    <d v="2026-01-01T00:00:00"/>
    <s v="IPI9Q6"/>
    <s v="V2Z,5G5"/>
    <s v="Blue/Medium"/>
    <x v="2"/>
    <n v="391.01400000000001"/>
    <n v="3.0027397260273974"/>
    <x v="0"/>
    <n v="371.4633"/>
    <n v="351.9126"/>
    <n v="312.81120000000004"/>
    <n v="225.91919999999999"/>
    <n v="104.2704"/>
  </r>
  <r>
    <s v="MEI66IFB"/>
    <x v="2"/>
    <x v="0"/>
    <s v="Product_AK53Z"/>
    <n v="317.12"/>
    <n v="20"/>
    <x v="1"/>
    <s v="7x13x5 cm"/>
    <d v="2023-01-01T00:00:00"/>
    <d v="2024-01-01T00:00:00"/>
    <s v="MA2F93"/>
    <s v="CL4,95Z"/>
    <s v="Red/Small"/>
    <x v="3"/>
    <n v="285.40800000000002"/>
    <n v="1"/>
    <x v="1"/>
    <n v="271.13760000000002"/>
    <n v="256.86720000000003"/>
    <n v="228.32640000000004"/>
    <n v="164.9024"/>
    <n v="76.108800000000002"/>
  </r>
  <r>
    <s v="OQEDEUFS"/>
    <x v="2"/>
    <x v="0"/>
    <s v="Product_E9GUD"/>
    <n v="289.92"/>
    <n v="21"/>
    <x v="1"/>
    <s v="5x12x14 cm"/>
    <d v="2023-07-30T00:00:00"/>
    <d v="2026-01-01T00:00:00"/>
    <s v="9EDMK4"/>
    <s v="REN,YP0"/>
    <s v="Blue/Medium"/>
    <x v="1"/>
    <n v="260.928"/>
    <n v="2.4273972602739726"/>
    <x v="1"/>
    <n v="247.88159999999999"/>
    <n v="234.83520000000001"/>
    <n v="208.7424"/>
    <n v="150.75840000000002"/>
    <n v="69.580799999999996"/>
  </r>
  <r>
    <s v="ALRL3K51"/>
    <x v="3"/>
    <x v="0"/>
    <s v="Product_X7ELG"/>
    <n v="487.56"/>
    <n v="64"/>
    <x v="1"/>
    <s v="19x18x18 cm"/>
    <d v="2023-01-01T00:00:00"/>
    <d v="2025-01-01T00:00:00"/>
    <s v="LLVNXS"/>
    <s v="81C,EQC"/>
    <s v="Blue/Medium"/>
    <x v="4"/>
    <n v="438.80399999999997"/>
    <n v="2.0027397260273974"/>
    <x v="1"/>
    <n v="416.86379999999997"/>
    <n v="394.92359999999996"/>
    <n v="351.04320000000001"/>
    <n v="253.53120000000001"/>
    <n v="117.01439999999999"/>
  </r>
  <r>
    <s v="I03HM2NT"/>
    <x v="3"/>
    <x v="0"/>
    <s v="Product_PRLUJ"/>
    <n v="86"/>
    <n v="31"/>
    <x v="1"/>
    <s v="19x8x8 cm"/>
    <d v="2023-03-15T00:00:00"/>
    <d v="2026-01-01T00:00:00"/>
    <s v="L9W0BX"/>
    <s v="RUG,8OM"/>
    <s v="Blue/Medium"/>
    <x v="1"/>
    <n v="77.400000000000006"/>
    <n v="2.8027397260273972"/>
    <x v="1"/>
    <n v="73.53"/>
    <n v="69.660000000000011"/>
    <n v="61.920000000000009"/>
    <n v="44.72"/>
    <n v="20.64"/>
  </r>
  <r>
    <s v="VWLB1YAJ"/>
    <x v="1"/>
    <x v="0"/>
    <s v="Product_3BYRP"/>
    <n v="129.86000000000001"/>
    <n v="100"/>
    <x v="2"/>
    <s v="10x9x12 cm"/>
    <d v="2023-03-15T00:00:00"/>
    <d v="2026-01-01T00:00:00"/>
    <s v="15SNUI"/>
    <s v="HJ2,EC3"/>
    <s v="Green/Large"/>
    <x v="2"/>
    <n v="116.87400000000001"/>
    <n v="2.8027397260273972"/>
    <x v="1"/>
    <n v="111.0303"/>
    <n v="105.18660000000001"/>
    <n v="93.499200000000016"/>
    <n v="67.527200000000008"/>
    <n v="31.166400000000003"/>
  </r>
  <r>
    <s v="K3T2GH0Y"/>
    <x v="1"/>
    <x v="0"/>
    <s v="Product_V9Z5O"/>
    <n v="39.49"/>
    <n v="66"/>
    <x v="2"/>
    <s v="9x15x17 cm"/>
    <d v="2023-03-15T00:00:00"/>
    <d v="2024-01-01T00:00:00"/>
    <s v="QLNABH"/>
    <s v="3HQ,RDJ"/>
    <s v="Red/Small"/>
    <x v="4"/>
    <n v="35.541000000000004"/>
    <n v="0.8"/>
    <x v="1"/>
    <n v="33.763950000000001"/>
    <n v="31.986900000000006"/>
    <n v="28.432800000000004"/>
    <n v="20.534800000000001"/>
    <n v="9.4776000000000007"/>
  </r>
  <r>
    <s v="KZWQ7KV0"/>
    <x v="1"/>
    <x v="0"/>
    <s v="Product_85IUA"/>
    <n v="47.22"/>
    <n v="49"/>
    <x v="0"/>
    <s v="8x17x20 cm"/>
    <d v="2023-03-15T00:00:00"/>
    <d v="2025-01-01T00:00:00"/>
    <s v="FQ6NJC"/>
    <s v="RV1,YWS"/>
    <s v="Blue/Medium"/>
    <x v="3"/>
    <n v="42.497999999999998"/>
    <n v="1.8027397260273972"/>
    <x v="0"/>
    <n v="40.373099999999994"/>
    <n v="38.248199999999997"/>
    <n v="33.998399999999997"/>
    <n v="24.554400000000001"/>
    <n v="11.332799999999999"/>
  </r>
  <r>
    <s v="UM9066OA"/>
    <x v="3"/>
    <x v="0"/>
    <s v="Product_D4LUO"/>
    <n v="495.73"/>
    <n v="70"/>
    <x v="1"/>
    <s v="15x5x12 cm"/>
    <d v="2023-01-01T00:00:00"/>
    <d v="2025-01-01T00:00:00"/>
    <s v="2LA6G3"/>
    <s v="V5X,K1C"/>
    <s v="Blue/Medium"/>
    <x v="0"/>
    <n v="446.15700000000004"/>
    <n v="2.0027397260273974"/>
    <x v="0"/>
    <n v="423.84915000000001"/>
    <n v="401.54130000000004"/>
    <n v="356.92560000000003"/>
    <n v="257.77960000000002"/>
    <n v="118.9752"/>
  </r>
  <r>
    <s v="AHJW4QAG"/>
    <x v="0"/>
    <x v="0"/>
    <s v="Product_J8G8I"/>
    <n v="100.88"/>
    <n v="94"/>
    <x v="2"/>
    <s v="6x15x13 cm"/>
    <d v="2023-07-30T00:00:00"/>
    <d v="2024-01-01T00:00:00"/>
    <s v="P56K5E"/>
    <s v="92V,E3N"/>
    <s v="Red/Small"/>
    <x v="3"/>
    <n v="90.792000000000002"/>
    <n v="0.42465753424657532"/>
    <x v="1"/>
    <n v="86.252399999999994"/>
    <n v="81.712800000000001"/>
    <n v="72.633600000000001"/>
    <n v="52.457599999999999"/>
    <n v="24.211199999999998"/>
  </r>
  <r>
    <s v="9PYL72HD"/>
    <x v="3"/>
    <x v="0"/>
    <s v="Product_0YCA7"/>
    <n v="305.77"/>
    <n v="28"/>
    <x v="0"/>
    <s v="8x20x6 cm"/>
    <d v="2023-01-01T00:00:00"/>
    <d v="2026-01-01T00:00:00"/>
    <s v="2K71Z0"/>
    <s v="4QO,J2I"/>
    <s v="Blue/Medium"/>
    <x v="4"/>
    <n v="275.19299999999998"/>
    <n v="3.0027397260273974"/>
    <x v="1"/>
    <n v="261.43334999999996"/>
    <n v="247.6737"/>
    <n v="220.15440000000001"/>
    <n v="159.00039999999998"/>
    <n v="73.384799999999998"/>
  </r>
  <r>
    <s v="IEUFDY93"/>
    <x v="0"/>
    <x v="0"/>
    <s v="Product_6OSJ7"/>
    <n v="192.92"/>
    <n v="98"/>
    <x v="2"/>
    <s v="12x18x13 cm"/>
    <d v="2023-07-30T00:00:00"/>
    <d v="2025-01-01T00:00:00"/>
    <s v="F44TT3"/>
    <s v="ARQ,6F0"/>
    <s v="Blue/Medium"/>
    <x v="1"/>
    <n v="173.62799999999999"/>
    <n v="1.4273972602739726"/>
    <x v="1"/>
    <n v="164.94659999999999"/>
    <n v="156.26519999999999"/>
    <n v="138.9024"/>
    <n v="100.3184"/>
    <n v="46.300799999999995"/>
  </r>
  <r>
    <s v="4CQ98IV0"/>
    <x v="3"/>
    <x v="0"/>
    <s v="Product_5MJI6"/>
    <n v="262.33"/>
    <n v="80"/>
    <x v="2"/>
    <s v="5x18x16 cm"/>
    <d v="2023-01-01T00:00:00"/>
    <d v="2026-01-01T00:00:00"/>
    <s v="F5JSXU"/>
    <s v="QW3,WRE"/>
    <s v="Red/Small"/>
    <x v="4"/>
    <n v="236.09699999999998"/>
    <n v="3.0027397260273974"/>
    <x v="0"/>
    <n v="224.29214999999996"/>
    <n v="212.48729999999998"/>
    <n v="188.8776"/>
    <n v="136.41159999999999"/>
    <n v="62.959199999999996"/>
  </r>
  <r>
    <s v="DBQUARPP"/>
    <x v="0"/>
    <x v="0"/>
    <s v="Product_H8G37"/>
    <n v="158.30000000000001"/>
    <n v="95"/>
    <x v="2"/>
    <s v="6x20x13 cm"/>
    <d v="2023-07-30T00:00:00"/>
    <d v="2026-01-01T00:00:00"/>
    <s v="RUKQZ4"/>
    <s v="0NP,4L4"/>
    <s v="Blue/Medium"/>
    <x v="2"/>
    <n v="142.47"/>
    <n v="2.4273972602739726"/>
    <x v="0"/>
    <n v="135.34649999999999"/>
    <n v="128.22300000000001"/>
    <n v="113.976"/>
    <n v="82.316000000000003"/>
    <n v="37.992000000000004"/>
  </r>
  <r>
    <s v="G17B8Q07"/>
    <x v="2"/>
    <x v="0"/>
    <s v="Product_V1P4S"/>
    <n v="379.97"/>
    <n v="33"/>
    <x v="2"/>
    <s v="19x13x16 cm"/>
    <d v="2023-07-30T00:00:00"/>
    <d v="2025-01-01T00:00:00"/>
    <s v="UFW9GC"/>
    <s v="LI0,AW6"/>
    <s v="Red/Small"/>
    <x v="3"/>
    <n v="341.97300000000001"/>
    <n v="1.4273972602739726"/>
    <x v="0"/>
    <n v="324.87434999999999"/>
    <n v="307.77570000000003"/>
    <n v="273.57840000000004"/>
    <n v="197.58440000000002"/>
    <n v="91.192800000000005"/>
  </r>
  <r>
    <s v="E9SDVOX6"/>
    <x v="3"/>
    <x v="0"/>
    <s v="Product_0L9HB"/>
    <n v="376.36"/>
    <n v="19"/>
    <x v="1"/>
    <s v="16x9x16 cm"/>
    <d v="2023-03-15T00:00:00"/>
    <d v="2024-01-01T00:00:00"/>
    <s v="19AAYC"/>
    <s v="QW9,FU7"/>
    <s v="Red/Small"/>
    <x v="1"/>
    <n v="338.72399999999999"/>
    <n v="0.8"/>
    <x v="1"/>
    <n v="321.78779999999995"/>
    <n v="304.85160000000002"/>
    <n v="270.97919999999999"/>
    <n v="195.7072"/>
    <n v="90.326400000000007"/>
  </r>
  <r>
    <s v="PHN1VNKF"/>
    <x v="3"/>
    <x v="0"/>
    <s v="Product_K7OXH"/>
    <n v="17.34"/>
    <n v="17"/>
    <x v="2"/>
    <s v="10x5x14 cm"/>
    <d v="2023-01-01T00:00:00"/>
    <d v="2024-01-01T00:00:00"/>
    <s v="JTJOC7"/>
    <s v="DGP,W0D"/>
    <s v="Red/Small"/>
    <x v="2"/>
    <n v="15.606"/>
    <n v="1"/>
    <x v="1"/>
    <n v="14.825699999999999"/>
    <n v="14.045400000000001"/>
    <n v="12.4848"/>
    <n v="9.0167999999999999"/>
    <n v="4.1616"/>
  </r>
  <r>
    <s v="4Z68EK6Y"/>
    <x v="2"/>
    <x v="0"/>
    <s v="Product_FWGMT"/>
    <n v="134.32"/>
    <n v="52"/>
    <x v="1"/>
    <s v="19x8x8 cm"/>
    <d v="2023-03-15T00:00:00"/>
    <d v="2026-01-01T00:00:00"/>
    <s v="TM29Y2"/>
    <s v="VFP,9GE"/>
    <s v="Red/Small"/>
    <x v="0"/>
    <n v="120.88799999999999"/>
    <n v="2.8027397260273972"/>
    <x v="0"/>
    <n v="114.84359999999998"/>
    <n v="108.7992"/>
    <n v="96.710399999999993"/>
    <n v="69.846400000000003"/>
    <n v="32.236799999999995"/>
  </r>
  <r>
    <s v="GQOX91FT"/>
    <x v="0"/>
    <x v="0"/>
    <s v="Product_74QEL"/>
    <n v="102.76"/>
    <n v="78"/>
    <x v="0"/>
    <s v="15x17x8 cm"/>
    <d v="2023-03-15T00:00:00"/>
    <d v="2026-01-01T00:00:00"/>
    <s v="DAZTF9"/>
    <s v="5DD,0PP"/>
    <s v="Green/Large"/>
    <x v="1"/>
    <n v="92.484000000000009"/>
    <n v="2.8027397260273972"/>
    <x v="0"/>
    <n v="87.859800000000007"/>
    <n v="83.235600000000005"/>
    <n v="73.987200000000016"/>
    <n v="53.435200000000002"/>
    <n v="24.662400000000002"/>
  </r>
  <r>
    <s v="6XHNSHAO"/>
    <x v="0"/>
    <x v="0"/>
    <s v="Product_2Y2E9"/>
    <n v="42.7"/>
    <n v="35"/>
    <x v="0"/>
    <s v="14x20x16 cm"/>
    <d v="2023-01-01T00:00:00"/>
    <d v="2026-01-01T00:00:00"/>
    <s v="MPSBM5"/>
    <s v="GAP,K4X"/>
    <s v="Red/Small"/>
    <x v="4"/>
    <n v="38.43"/>
    <n v="3.0027397260273974"/>
    <x v="1"/>
    <n v="36.508499999999998"/>
    <n v="34.587000000000003"/>
    <n v="30.744"/>
    <n v="22.204000000000001"/>
    <n v="10.248000000000001"/>
  </r>
  <r>
    <s v="Q1J4AE80"/>
    <x v="3"/>
    <x v="0"/>
    <s v="Product_CLXA6"/>
    <n v="20.56"/>
    <n v="37"/>
    <x v="0"/>
    <s v="12x13x5 cm"/>
    <d v="2023-01-01T00:00:00"/>
    <d v="2024-01-01T00:00:00"/>
    <s v="NHAX8O"/>
    <s v="05K,5XJ"/>
    <s v="Blue/Medium"/>
    <x v="4"/>
    <n v="18.503999999999998"/>
    <n v="1"/>
    <x v="1"/>
    <n v="17.578799999999998"/>
    <n v="16.653599999999997"/>
    <n v="14.803199999999999"/>
    <n v="10.6912"/>
    <n v="4.9343999999999992"/>
  </r>
  <r>
    <s v="ZASZSB4F"/>
    <x v="3"/>
    <x v="0"/>
    <s v="Product_PSR5Z"/>
    <n v="136.27000000000001"/>
    <n v="95"/>
    <x v="0"/>
    <s v="19x5x16 cm"/>
    <d v="2023-01-01T00:00:00"/>
    <d v="2025-01-01T00:00:00"/>
    <s v="NB60XX"/>
    <s v="B6J,GLF"/>
    <s v="Red/Small"/>
    <x v="1"/>
    <n v="122.643"/>
    <n v="2.0027397260273974"/>
    <x v="0"/>
    <n v="116.51084999999999"/>
    <n v="110.37870000000001"/>
    <n v="98.114400000000003"/>
    <n v="70.860400000000013"/>
    <n v="32.704799999999999"/>
  </r>
  <r>
    <s v="VRBNE88A"/>
    <x v="2"/>
    <x v="0"/>
    <s v="Product_ARCQI"/>
    <n v="101.6"/>
    <n v="43"/>
    <x v="1"/>
    <s v="20x9x12 cm"/>
    <d v="2023-03-15T00:00:00"/>
    <d v="2024-01-01T00:00:00"/>
    <s v="NYYJG7"/>
    <s v="BUV,QJM"/>
    <s v="Green/Large"/>
    <x v="1"/>
    <n v="91.44"/>
    <n v="0.8"/>
    <x v="1"/>
    <n v="86.867999999999995"/>
    <n v="82.296000000000006"/>
    <n v="73.152000000000001"/>
    <n v="52.832000000000001"/>
    <n v="24.383999999999997"/>
  </r>
  <r>
    <s v="GWWO03D2"/>
    <x v="2"/>
    <x v="0"/>
    <s v="Product_V4PH4"/>
    <n v="62.86"/>
    <n v="61"/>
    <x v="0"/>
    <s v="6x15x9 cm"/>
    <d v="2023-01-01T00:00:00"/>
    <d v="2026-01-01T00:00:00"/>
    <s v="1NM42S"/>
    <s v="ZBM,IV9"/>
    <s v="Green/Large"/>
    <x v="1"/>
    <n v="56.573999999999998"/>
    <n v="3.0027397260273974"/>
    <x v="0"/>
    <n v="53.745299999999993"/>
    <n v="50.916600000000003"/>
    <n v="45.2592"/>
    <n v="32.687200000000004"/>
    <n v="15.086399999999998"/>
  </r>
  <r>
    <s v="8YIDJUJN"/>
    <x v="1"/>
    <x v="0"/>
    <s v="Product_102PY"/>
    <n v="93.32"/>
    <n v="66"/>
    <x v="1"/>
    <s v="17x19x12 cm"/>
    <d v="2023-07-30T00:00:00"/>
    <d v="2026-01-01T00:00:00"/>
    <s v="11K6AY"/>
    <s v="KC4,236"/>
    <s v="Green/Large"/>
    <x v="2"/>
    <n v="83.988"/>
    <n v="2.4273972602739726"/>
    <x v="0"/>
    <n v="79.788600000000002"/>
    <n v="75.589200000000005"/>
    <n v="67.190399999999997"/>
    <n v="48.526399999999995"/>
    <n v="22.396799999999999"/>
  </r>
  <r>
    <s v="H4UW6XDF"/>
    <x v="3"/>
    <x v="0"/>
    <s v="Product_K5F5B"/>
    <n v="223.81"/>
    <n v="53"/>
    <x v="2"/>
    <s v="19x17x7 cm"/>
    <d v="2023-01-01T00:00:00"/>
    <d v="2025-01-01T00:00:00"/>
    <s v="TNU1YV"/>
    <s v="Z1T,M7T"/>
    <s v="Red/Small"/>
    <x v="1"/>
    <n v="201.429"/>
    <n v="2.0027397260273974"/>
    <x v="0"/>
    <n v="191.35755"/>
    <n v="181.2861"/>
    <n v="161.14320000000001"/>
    <n v="116.38120000000001"/>
    <n v="53.714399999999998"/>
  </r>
  <r>
    <s v="0CU2ANUU"/>
    <x v="1"/>
    <x v="0"/>
    <s v="Product_1XM1N"/>
    <n v="389.73"/>
    <n v="59"/>
    <x v="0"/>
    <s v="9x6x15 cm"/>
    <d v="2023-07-30T00:00:00"/>
    <d v="2025-01-01T00:00:00"/>
    <s v="U77JBO"/>
    <s v="WDK,LOC"/>
    <s v="Red/Small"/>
    <x v="1"/>
    <n v="350.75700000000001"/>
    <n v="1.4273972602739726"/>
    <x v="0"/>
    <n v="333.21915000000001"/>
    <n v="315.68130000000002"/>
    <n v="280.60560000000004"/>
    <n v="202.65960000000001"/>
    <n v="93.535200000000003"/>
  </r>
  <r>
    <s v="7JOEC932"/>
    <x v="0"/>
    <x v="0"/>
    <s v="Product_FTXE2"/>
    <n v="141.72999999999999"/>
    <n v="54"/>
    <x v="2"/>
    <s v="10x16x11 cm"/>
    <d v="2023-01-01T00:00:00"/>
    <d v="2026-01-01T00:00:00"/>
    <s v="U1KSTP"/>
    <s v="9VI,ITR"/>
    <s v="Blue/Medium"/>
    <x v="1"/>
    <n v="127.55699999999999"/>
    <n v="3.0027397260273974"/>
    <x v="1"/>
    <n v="121.17914999999998"/>
    <n v="114.8013"/>
    <n v="102.04559999999999"/>
    <n v="73.699600000000004"/>
    <n v="34.015199999999993"/>
  </r>
  <r>
    <s v="7KE9JAJP"/>
    <x v="0"/>
    <x v="0"/>
    <s v="Product_YJV2Y"/>
    <n v="65.42"/>
    <n v="80"/>
    <x v="1"/>
    <s v="13x17x5 cm"/>
    <d v="2023-03-15T00:00:00"/>
    <d v="2025-01-01T00:00:00"/>
    <s v="IIR9QJ"/>
    <s v="PMT,ME2"/>
    <s v="Blue/Medium"/>
    <x v="1"/>
    <n v="58.878"/>
    <n v="1.8027397260273972"/>
    <x v="1"/>
    <n v="55.934100000000001"/>
    <n v="52.990200000000002"/>
    <n v="47.102400000000003"/>
    <n v="34.0184"/>
    <n v="15.700800000000001"/>
  </r>
  <r>
    <s v="UJOGODOX"/>
    <x v="3"/>
    <x v="0"/>
    <s v="Product_7GF9Q"/>
    <n v="90.3"/>
    <n v="79"/>
    <x v="0"/>
    <s v="5x20x13 cm"/>
    <d v="2023-01-01T00:00:00"/>
    <d v="2024-01-01T00:00:00"/>
    <s v="5XYHQ0"/>
    <s v="EHH,PHB"/>
    <s v="Green/Large"/>
    <x v="4"/>
    <n v="81.27"/>
    <n v="1"/>
    <x v="1"/>
    <n v="77.206499999999991"/>
    <n v="73.143000000000001"/>
    <n v="65.016000000000005"/>
    <n v="46.956000000000003"/>
    <n v="21.671999999999997"/>
  </r>
  <r>
    <s v="IC5XZF82"/>
    <x v="3"/>
    <x v="0"/>
    <s v="Product_XVA47"/>
    <n v="222.84"/>
    <n v="25"/>
    <x v="2"/>
    <s v="14x7x18 cm"/>
    <d v="2023-03-15T00:00:00"/>
    <d v="2024-01-01T00:00:00"/>
    <s v="Q1Q0CP"/>
    <s v="8UM,W19"/>
    <s v="Red/Small"/>
    <x v="4"/>
    <n v="200.55600000000001"/>
    <n v="0.8"/>
    <x v="1"/>
    <n v="190.5282"/>
    <n v="180.50040000000001"/>
    <n v="160.44480000000001"/>
    <n v="115.8768"/>
    <n v="53.4816"/>
  </r>
  <r>
    <s v="DHWIGFUW"/>
    <x v="2"/>
    <x v="0"/>
    <s v="Product_E9O2Z"/>
    <n v="167.89"/>
    <n v="44"/>
    <x v="1"/>
    <s v="12x20x5 cm"/>
    <d v="2023-07-30T00:00:00"/>
    <d v="2024-01-01T00:00:00"/>
    <s v="Y8TAW0"/>
    <s v="3OK,T0G"/>
    <s v="Green/Large"/>
    <x v="4"/>
    <n v="151.101"/>
    <n v="0.42465753424657532"/>
    <x v="1"/>
    <n v="143.54595"/>
    <n v="135.99090000000001"/>
    <n v="120.88080000000001"/>
    <n v="87.302799999999991"/>
    <n v="40.293599999999998"/>
  </r>
  <r>
    <s v="1QMENZIA"/>
    <x v="1"/>
    <x v="0"/>
    <s v="Product_MK34G"/>
    <n v="20.77"/>
    <n v="47"/>
    <x v="1"/>
    <s v="17x18x9 cm"/>
    <d v="2023-03-15T00:00:00"/>
    <d v="2025-01-01T00:00:00"/>
    <s v="MO8XMN"/>
    <s v="CQL,M8D"/>
    <s v="Blue/Medium"/>
    <x v="1"/>
    <n v="18.692999999999998"/>
    <n v="1.8027397260273972"/>
    <x v="1"/>
    <n v="17.758349999999997"/>
    <n v="16.823699999999999"/>
    <n v="14.9544"/>
    <n v="10.8004"/>
    <n v="4.9847999999999999"/>
  </r>
  <r>
    <s v="X3MGKTHK"/>
    <x v="0"/>
    <x v="0"/>
    <s v="Product_OUWKF"/>
    <n v="41.63"/>
    <n v="5"/>
    <x v="0"/>
    <s v="7x8x5 cm"/>
    <d v="2023-07-30T00:00:00"/>
    <d v="2024-01-01T00:00:00"/>
    <s v="R70GG3"/>
    <s v="S42,9IK"/>
    <s v="Red/Small"/>
    <x v="2"/>
    <n v="37.466999999999999"/>
    <n v="0.42465753424657532"/>
    <x v="1"/>
    <n v="35.593649999999997"/>
    <n v="33.720300000000002"/>
    <n v="29.973600000000001"/>
    <n v="21.647600000000001"/>
    <n v="9.991200000000001"/>
  </r>
  <r>
    <s v="EP04ZIW1"/>
    <x v="3"/>
    <x v="0"/>
    <s v="Product_YTKWB"/>
    <n v="213.75"/>
    <n v="16"/>
    <x v="0"/>
    <s v="7x19x18 cm"/>
    <d v="2023-01-01T00:00:00"/>
    <d v="2024-01-01T00:00:00"/>
    <s v="FMV8ZG"/>
    <s v="SZM,C4C"/>
    <s v="Green/Large"/>
    <x v="3"/>
    <n v="192.375"/>
    <n v="1"/>
    <x v="1"/>
    <n v="182.75624999999999"/>
    <n v="173.13750000000002"/>
    <n v="153.9"/>
    <n v="111.15"/>
    <n v="51.3"/>
  </r>
  <r>
    <s v="IH8HIB11"/>
    <x v="1"/>
    <x v="0"/>
    <s v="Product_B0L2U"/>
    <n v="173.69"/>
    <n v="54"/>
    <x v="2"/>
    <s v="11x5x9 cm"/>
    <d v="2023-07-30T00:00:00"/>
    <d v="2026-01-01T00:00:00"/>
    <s v="FY23KZ"/>
    <s v="VHL,E9K"/>
    <s v="Red/Small"/>
    <x v="0"/>
    <n v="156.321"/>
    <n v="2.4273972602739726"/>
    <x v="0"/>
    <n v="148.50494999999998"/>
    <n v="140.68889999999999"/>
    <n v="125.05680000000001"/>
    <n v="90.318799999999996"/>
    <n v="41.685600000000001"/>
  </r>
  <r>
    <s v="AQI7XJHQ"/>
    <x v="2"/>
    <x v="0"/>
    <s v="Product_W1SUN"/>
    <n v="260.29000000000002"/>
    <n v="68"/>
    <x v="1"/>
    <s v="16x14x17 cm"/>
    <d v="2023-01-01T00:00:00"/>
    <d v="2025-01-01T00:00:00"/>
    <s v="YVMJA1"/>
    <s v="TOX,Z6C"/>
    <s v="Green/Large"/>
    <x v="0"/>
    <n v="234.26100000000002"/>
    <n v="2.0027397260273974"/>
    <x v="0"/>
    <n v="222.54795000000001"/>
    <n v="210.83490000000003"/>
    <n v="187.40880000000004"/>
    <n v="135.35080000000002"/>
    <n v="62.4696"/>
  </r>
  <r>
    <s v="HURRDCU1"/>
    <x v="0"/>
    <x v="0"/>
    <s v="Product_1PK8N"/>
    <n v="279.64"/>
    <n v="64"/>
    <x v="1"/>
    <s v="8x5x17 cm"/>
    <d v="2023-03-15T00:00:00"/>
    <d v="2025-01-01T00:00:00"/>
    <s v="DD6JCY"/>
    <s v="1HE,JSN"/>
    <s v="Red/Small"/>
    <x v="2"/>
    <n v="251.67599999999999"/>
    <n v="1.8027397260273972"/>
    <x v="1"/>
    <n v="239.09219999999999"/>
    <n v="226.50839999999999"/>
    <n v="201.3408"/>
    <n v="145.4128"/>
    <n v="67.113599999999991"/>
  </r>
  <r>
    <s v="YJDYBAX6"/>
    <x v="2"/>
    <x v="0"/>
    <s v="Product_2ZYXJ"/>
    <n v="491.61"/>
    <n v="46"/>
    <x v="0"/>
    <s v="17x5x18 cm"/>
    <d v="2023-07-30T00:00:00"/>
    <d v="2024-01-01T00:00:00"/>
    <s v="UDTW0B"/>
    <s v="MZ2,6SZ"/>
    <s v="Blue/Medium"/>
    <x v="4"/>
    <n v="442.44900000000001"/>
    <n v="0.42465753424657532"/>
    <x v="1"/>
    <n v="420.32655"/>
    <n v="398.20410000000004"/>
    <n v="353.95920000000001"/>
    <n v="255.63720000000001"/>
    <n v="117.9864"/>
  </r>
  <r>
    <s v="DOU19P0J"/>
    <x v="0"/>
    <x v="0"/>
    <s v="Product_1VLR5"/>
    <n v="307.52"/>
    <n v="45"/>
    <x v="0"/>
    <s v="11x14x12 cm"/>
    <d v="2023-03-15T00:00:00"/>
    <d v="2024-01-01T00:00:00"/>
    <s v="AM9L6D"/>
    <s v="K49,B0S"/>
    <s v="Red/Small"/>
    <x v="4"/>
    <n v="276.76799999999997"/>
    <n v="0.8"/>
    <x v="1"/>
    <n v="262.92959999999994"/>
    <n v="249.09119999999999"/>
    <n v="221.4144"/>
    <n v="159.91040000000001"/>
    <n v="73.804799999999986"/>
  </r>
  <r>
    <s v="8C1GODY6"/>
    <x v="1"/>
    <x v="0"/>
    <s v="Product_AXPCB"/>
    <n v="465.55"/>
    <n v="21"/>
    <x v="0"/>
    <s v="17x15x16 cm"/>
    <d v="2023-01-01T00:00:00"/>
    <d v="2026-01-01T00:00:00"/>
    <s v="1NQYRR"/>
    <s v="RFH,H8Z"/>
    <s v="Green/Large"/>
    <x v="2"/>
    <n v="418.995"/>
    <n v="3.0027397260273974"/>
    <x v="0"/>
    <n v="398.04525000000001"/>
    <n v="377.09550000000002"/>
    <n v="335.19600000000003"/>
    <n v="242.08600000000001"/>
    <n v="111.732"/>
  </r>
  <r>
    <s v="HFJ7GUUU"/>
    <x v="2"/>
    <x v="0"/>
    <s v="Product_UNRFO"/>
    <n v="98.75"/>
    <n v="6"/>
    <x v="2"/>
    <s v="18x13x12 cm"/>
    <d v="2023-01-01T00:00:00"/>
    <d v="2026-01-01T00:00:00"/>
    <s v="XCZVY5"/>
    <s v="85H,B76"/>
    <s v="Blue/Medium"/>
    <x v="4"/>
    <n v="88.875"/>
    <n v="3.0027397260273974"/>
    <x v="1"/>
    <n v="84.431249999999991"/>
    <n v="79.987499999999997"/>
    <n v="71.100000000000009"/>
    <n v="51.35"/>
    <n v="23.7"/>
  </r>
  <r>
    <s v="2FDLAKBB"/>
    <x v="0"/>
    <x v="0"/>
    <s v="Product_D95LU"/>
    <n v="117.98"/>
    <n v="16"/>
    <x v="2"/>
    <s v="14x17x5 cm"/>
    <d v="2023-03-15T00:00:00"/>
    <d v="2024-01-01T00:00:00"/>
    <s v="3OFX4F"/>
    <s v="KDE,E1I"/>
    <s v="Green/Large"/>
    <x v="2"/>
    <n v="106.182"/>
    <n v="0.8"/>
    <x v="1"/>
    <n v="100.8729"/>
    <n v="95.563800000000001"/>
    <n v="84.945600000000013"/>
    <n v="61.349600000000002"/>
    <n v="28.315200000000001"/>
  </r>
  <r>
    <s v="L4RUR8X7"/>
    <x v="0"/>
    <x v="0"/>
    <s v="Product_G4D9H"/>
    <n v="80.64"/>
    <n v="97"/>
    <x v="1"/>
    <s v="20x16x5 cm"/>
    <d v="2023-07-30T00:00:00"/>
    <d v="2024-01-01T00:00:00"/>
    <s v="T95C6S"/>
    <s v="J15,X2S"/>
    <s v="Red/Small"/>
    <x v="3"/>
    <n v="72.575999999999993"/>
    <n v="0.42465753424657532"/>
    <x v="1"/>
    <n v="68.947199999999995"/>
    <n v="65.318399999999997"/>
    <n v="58.0608"/>
    <n v="41.9328"/>
    <n v="19.3536"/>
  </r>
  <r>
    <s v="D1KTOTJE"/>
    <x v="0"/>
    <x v="0"/>
    <s v="Product_NJRSA"/>
    <n v="102.86"/>
    <n v="52"/>
    <x v="2"/>
    <s v="14x14x8 cm"/>
    <d v="2023-07-30T00:00:00"/>
    <d v="2024-01-01T00:00:00"/>
    <s v="2HBYP0"/>
    <s v="WH4,QGR"/>
    <s v="Green/Large"/>
    <x v="2"/>
    <n v="92.573999999999998"/>
    <n v="0.42465753424657532"/>
    <x v="1"/>
    <n v="87.945299999999989"/>
    <n v="83.316599999999994"/>
    <n v="74.059200000000004"/>
    <n v="53.487200000000001"/>
    <n v="24.686399999999999"/>
  </r>
  <r>
    <s v="FYT67E4Z"/>
    <x v="0"/>
    <x v="0"/>
    <s v="Product_TFKA8"/>
    <n v="92.49"/>
    <n v="62"/>
    <x v="2"/>
    <s v="8x14x13 cm"/>
    <d v="2023-03-15T00:00:00"/>
    <d v="2025-01-01T00:00:00"/>
    <s v="BADGNY"/>
    <s v="W08,X2J"/>
    <s v="Green/Large"/>
    <x v="3"/>
    <n v="83.241"/>
    <n v="1.8027397260273972"/>
    <x v="0"/>
    <n v="79.078949999999992"/>
    <n v="74.916899999999998"/>
    <n v="66.592799999999997"/>
    <n v="48.094799999999999"/>
    <n v="22.197599999999998"/>
  </r>
  <r>
    <s v="UIIUSJEJ"/>
    <x v="3"/>
    <x v="0"/>
    <s v="Product_GYDJ2"/>
    <n v="161.43"/>
    <n v="21"/>
    <x v="0"/>
    <s v="13x9x13 cm"/>
    <d v="2023-07-30T00:00:00"/>
    <d v="2024-01-01T00:00:00"/>
    <s v="JKDVT6"/>
    <s v="3I2,DA0"/>
    <s v="Red/Small"/>
    <x v="2"/>
    <n v="145.28700000000001"/>
    <n v="0.42465753424657532"/>
    <x v="1"/>
    <n v="138.02265"/>
    <n v="130.75830000000002"/>
    <n v="116.2296"/>
    <n v="83.943600000000004"/>
    <n v="38.743200000000002"/>
  </r>
  <r>
    <s v="XIOR2L2B"/>
    <x v="0"/>
    <x v="0"/>
    <s v="Product_1E0UN"/>
    <n v="258.62"/>
    <n v="84"/>
    <x v="1"/>
    <s v="9x8x19 cm"/>
    <d v="2023-07-30T00:00:00"/>
    <d v="2024-01-01T00:00:00"/>
    <s v="Z4FYPH"/>
    <s v="DJT,55M"/>
    <s v="Blue/Medium"/>
    <x v="3"/>
    <n v="232.75800000000001"/>
    <n v="0.42465753424657532"/>
    <x v="1"/>
    <n v="221.12010000000001"/>
    <n v="209.48220000000001"/>
    <n v="186.20640000000003"/>
    <n v="134.48240000000001"/>
    <n v="62.068799999999996"/>
  </r>
  <r>
    <s v="3DQ7P10W"/>
    <x v="2"/>
    <x v="0"/>
    <s v="Product_2NTP0"/>
    <n v="430.89"/>
    <n v="91"/>
    <x v="0"/>
    <s v="15x17x15 cm"/>
    <d v="2023-01-01T00:00:00"/>
    <d v="2025-01-01T00:00:00"/>
    <s v="YP1MR4"/>
    <s v="VMA,NQ1"/>
    <s v="Blue/Medium"/>
    <x v="1"/>
    <n v="387.80099999999999"/>
    <n v="2.0027397260273974"/>
    <x v="1"/>
    <n v="368.41094999999996"/>
    <n v="349.02089999999998"/>
    <n v="310.24080000000004"/>
    <n v="224.06280000000001"/>
    <n v="103.41359999999999"/>
  </r>
  <r>
    <s v="WNQX74HA"/>
    <x v="1"/>
    <x v="0"/>
    <s v="Product_U55QG"/>
    <n v="252.77"/>
    <n v="55"/>
    <x v="0"/>
    <s v="19x15x6 cm"/>
    <d v="2023-01-01T00:00:00"/>
    <d v="2026-01-01T00:00:00"/>
    <s v="68TAF3"/>
    <s v="U35,5QR"/>
    <s v="Red/Small"/>
    <x v="4"/>
    <n v="227.49299999999999"/>
    <n v="3.0027397260273974"/>
    <x v="0"/>
    <n v="216.11834999999999"/>
    <n v="204.74369999999999"/>
    <n v="181.99440000000001"/>
    <n v="131.44040000000001"/>
    <n v="60.6648"/>
  </r>
  <r>
    <s v="EOU3IK8V"/>
    <x v="0"/>
    <x v="0"/>
    <s v="Product_23EZU"/>
    <n v="241.08"/>
    <n v="89"/>
    <x v="2"/>
    <s v="14x10x12 cm"/>
    <d v="2023-07-30T00:00:00"/>
    <d v="2026-01-01T00:00:00"/>
    <s v="VM3N0V"/>
    <s v="ZDV,YT9"/>
    <s v="Blue/Medium"/>
    <x v="1"/>
    <n v="216.97200000000001"/>
    <n v="2.4273972602739726"/>
    <x v="0"/>
    <n v="206.1234"/>
    <n v="195.2748"/>
    <n v="173.57760000000002"/>
    <n v="125.36160000000001"/>
    <n v="57.859200000000001"/>
  </r>
  <r>
    <s v="2SSQ9MNO"/>
    <x v="0"/>
    <x v="0"/>
    <s v="Product_KM8CW"/>
    <n v="408.89"/>
    <n v="62"/>
    <x v="1"/>
    <s v="6x5x8 cm"/>
    <d v="2023-07-30T00:00:00"/>
    <d v="2026-01-01T00:00:00"/>
    <s v="H5QLHZ"/>
    <s v="1BE,0FC"/>
    <s v="Red/Small"/>
    <x v="0"/>
    <n v="368.00099999999998"/>
    <n v="2.4273972602739726"/>
    <x v="0"/>
    <n v="349.60094999999995"/>
    <n v="331.20089999999999"/>
    <n v="294.4008"/>
    <n v="212.62280000000001"/>
    <n v="98.133599999999987"/>
  </r>
  <r>
    <s v="AZ8Q1HAX"/>
    <x v="3"/>
    <x v="0"/>
    <s v="Product_V1Z7L"/>
    <n v="499.97"/>
    <n v="43"/>
    <x v="1"/>
    <s v="19x15x18 cm"/>
    <d v="2023-01-01T00:00:00"/>
    <d v="2024-01-01T00:00:00"/>
    <s v="UDD6NO"/>
    <s v="WO7,4D9"/>
    <s v="Blue/Medium"/>
    <x v="2"/>
    <n v="449.97300000000001"/>
    <n v="1"/>
    <x v="1"/>
    <n v="427.47435000000002"/>
    <n v="404.97570000000002"/>
    <n v="359.97840000000002"/>
    <n v="259.98440000000005"/>
    <n v="119.99279999999999"/>
  </r>
  <r>
    <s v="LP9YNQUB"/>
    <x v="1"/>
    <x v="0"/>
    <s v="Product_922F8"/>
    <n v="213.36"/>
    <n v="13"/>
    <x v="2"/>
    <s v="7x15x18 cm"/>
    <d v="2023-03-15T00:00:00"/>
    <d v="2024-01-01T00:00:00"/>
    <s v="LYP2T7"/>
    <s v="JOA,O75"/>
    <s v="Green/Large"/>
    <x v="3"/>
    <n v="192.024"/>
    <n v="0.8"/>
    <x v="1"/>
    <n v="182.4228"/>
    <n v="172.82160000000002"/>
    <n v="153.61920000000001"/>
    <n v="110.94720000000001"/>
    <n v="51.206400000000002"/>
  </r>
  <r>
    <s v="NZ5RZWAQ"/>
    <x v="2"/>
    <x v="0"/>
    <s v="Product_XX068"/>
    <n v="344.09"/>
    <n v="26"/>
    <x v="1"/>
    <s v="12x14x20 cm"/>
    <d v="2023-07-30T00:00:00"/>
    <d v="2025-01-01T00:00:00"/>
    <s v="6XI71Y"/>
    <s v="JP5,51J"/>
    <s v="Blue/Medium"/>
    <x v="2"/>
    <n v="309.68099999999998"/>
    <n v="1.4273972602739726"/>
    <x v="1"/>
    <n v="294.19694999999996"/>
    <n v="278.71289999999999"/>
    <n v="247.7448"/>
    <n v="178.92679999999999"/>
    <n v="82.581599999999995"/>
  </r>
  <r>
    <s v="LPAZYTH3"/>
    <x v="0"/>
    <x v="0"/>
    <s v="Product_T1BWC"/>
    <n v="15.54"/>
    <n v="45"/>
    <x v="1"/>
    <s v="13x19x18 cm"/>
    <d v="2023-03-15T00:00:00"/>
    <d v="2026-01-01T00:00:00"/>
    <s v="BRN8PU"/>
    <s v="6F0,CB4"/>
    <s v="Blue/Medium"/>
    <x v="1"/>
    <n v="13.985999999999999"/>
    <n v="2.8027397260273972"/>
    <x v="1"/>
    <n v="13.286699999999998"/>
    <n v="12.587399999999999"/>
    <n v="11.188800000000001"/>
    <n v="8.0808"/>
    <n v="3.7295999999999996"/>
  </r>
  <r>
    <s v="EA3GCEBV"/>
    <x v="0"/>
    <x v="0"/>
    <s v="Product_88Z8R"/>
    <n v="124.34"/>
    <n v="62"/>
    <x v="1"/>
    <s v="17x11x16 cm"/>
    <d v="2023-01-01T00:00:00"/>
    <d v="2026-01-01T00:00:00"/>
    <s v="J1OGHT"/>
    <s v="C3X,FYY"/>
    <s v="Blue/Medium"/>
    <x v="0"/>
    <n v="111.90600000000001"/>
    <n v="3.0027397260273974"/>
    <x v="0"/>
    <n v="106.3107"/>
    <n v="100.7154"/>
    <n v="89.524800000000013"/>
    <n v="64.656800000000004"/>
    <n v="29.8416"/>
  </r>
  <r>
    <s v="SJUXBBRP"/>
    <x v="2"/>
    <x v="0"/>
    <s v="Product_20ZIE"/>
    <n v="146.18"/>
    <n v="6"/>
    <x v="0"/>
    <s v="14x16x5 cm"/>
    <d v="2023-03-15T00:00:00"/>
    <d v="2024-01-01T00:00:00"/>
    <s v="R6MZ89"/>
    <s v="XC4,CCR"/>
    <s v="Green/Large"/>
    <x v="1"/>
    <n v="131.56200000000001"/>
    <n v="0.8"/>
    <x v="1"/>
    <n v="124.98390000000001"/>
    <n v="118.40580000000001"/>
    <n v="105.24960000000002"/>
    <n v="76.013600000000011"/>
    <n v="35.083199999999998"/>
  </r>
  <r>
    <s v="BYX2IFCV"/>
    <x v="3"/>
    <x v="0"/>
    <s v="Product_IR71Z"/>
    <n v="326.91000000000003"/>
    <n v="90"/>
    <x v="2"/>
    <s v="19x9x11 cm"/>
    <d v="2023-03-15T00:00:00"/>
    <d v="2025-01-01T00:00:00"/>
    <s v="Z224HA"/>
    <s v="C8H,QP2"/>
    <s v="Green/Large"/>
    <x v="2"/>
    <n v="294.21900000000005"/>
    <n v="1.8027397260273972"/>
    <x v="0"/>
    <n v="279.50805000000003"/>
    <n v="264.79710000000006"/>
    <n v="235.37520000000006"/>
    <n v="169.99320000000003"/>
    <n v="78.458399999999997"/>
  </r>
  <r>
    <s v="EQEOMODX"/>
    <x v="3"/>
    <x v="0"/>
    <s v="Product_43W7Z"/>
    <n v="160.81"/>
    <n v="42"/>
    <x v="2"/>
    <s v="13x6x7 cm"/>
    <d v="2023-01-01T00:00:00"/>
    <d v="2024-01-01T00:00:00"/>
    <s v="ZOT10O"/>
    <n v="8475"/>
    <s v="Blue/Medium"/>
    <x v="0"/>
    <n v="144.72900000000001"/>
    <n v="1"/>
    <x v="1"/>
    <n v="137.49254999999999"/>
    <n v="130.2561"/>
    <n v="115.78320000000002"/>
    <n v="83.621200000000002"/>
    <n v="38.5944"/>
  </r>
  <r>
    <s v="DM0UHNKV"/>
    <x v="1"/>
    <x v="0"/>
    <s v="Product_N2FMA"/>
    <n v="312.02999999999997"/>
    <n v="94"/>
    <x v="0"/>
    <s v="11x15x20 cm"/>
    <d v="2023-01-01T00:00:00"/>
    <d v="2026-01-01T00:00:00"/>
    <s v="01452F"/>
    <s v="I1P,YWG"/>
    <s v="Red/Small"/>
    <x v="4"/>
    <n v="280.827"/>
    <n v="3.0027397260273974"/>
    <x v="1"/>
    <n v="266.78564999999998"/>
    <n v="252.74430000000001"/>
    <n v="224.66160000000002"/>
    <n v="162.25559999999999"/>
    <n v="74.887199999999993"/>
  </r>
  <r>
    <s v="8DWFBZQI"/>
    <x v="3"/>
    <x v="0"/>
    <s v="Product_61JMS"/>
    <n v="291.25"/>
    <n v="2"/>
    <x v="1"/>
    <s v="6x18x13 cm"/>
    <d v="2023-07-30T00:00:00"/>
    <d v="2024-01-01T00:00:00"/>
    <s v="HV9C9X"/>
    <s v="3JI,230"/>
    <s v="Red/Small"/>
    <x v="2"/>
    <n v="262.125"/>
    <n v="0.42465753424657532"/>
    <x v="1"/>
    <n v="249.01874999999998"/>
    <n v="235.91249999999999"/>
    <n v="209.70000000000002"/>
    <n v="151.45000000000002"/>
    <n v="69.899999999999991"/>
  </r>
  <r>
    <s v="KXRGQSAZ"/>
    <x v="0"/>
    <x v="0"/>
    <s v="Product_3O289"/>
    <n v="446.57"/>
    <n v="19"/>
    <x v="2"/>
    <s v="9x13x15 cm"/>
    <d v="2023-03-15T00:00:00"/>
    <d v="2026-01-01T00:00:00"/>
    <s v="LD2SUC"/>
    <s v="WPX,2QH"/>
    <s v="Red/Small"/>
    <x v="4"/>
    <n v="401.91300000000001"/>
    <n v="2.8027397260273972"/>
    <x v="0"/>
    <n v="381.81734999999998"/>
    <n v="361.7217"/>
    <n v="321.53040000000004"/>
    <n v="232.21639999999999"/>
    <n v="107.1768"/>
  </r>
  <r>
    <s v="QSUODWW6"/>
    <x v="2"/>
    <x v="0"/>
    <s v="Product_P1516"/>
    <n v="285.23"/>
    <n v="90"/>
    <x v="1"/>
    <s v="19x16x8 cm"/>
    <d v="2023-07-30T00:00:00"/>
    <d v="2026-01-01T00:00:00"/>
    <s v="FJ0R7R"/>
    <s v="R96,MMV"/>
    <s v="Green/Large"/>
    <x v="4"/>
    <n v="256.70699999999999"/>
    <n v="2.4273972602739726"/>
    <x v="0"/>
    <n v="243.87164999999999"/>
    <n v="231.03630000000001"/>
    <n v="205.3656"/>
    <n v="148.31960000000001"/>
    <n v="68.455200000000005"/>
  </r>
  <r>
    <s v="SG24Z4FJ"/>
    <x v="2"/>
    <x v="0"/>
    <s v="Product_1X8XJ"/>
    <n v="364.78"/>
    <n v="16"/>
    <x v="0"/>
    <s v="19x15x13 cm"/>
    <d v="2023-01-01T00:00:00"/>
    <d v="2025-01-01T00:00:00"/>
    <s v="ASTG1I"/>
    <s v="6N4,6RV"/>
    <s v="Green/Large"/>
    <x v="0"/>
    <n v="328.30199999999996"/>
    <n v="2.0027397260273974"/>
    <x v="0"/>
    <n v="311.88689999999997"/>
    <n v="295.47179999999997"/>
    <n v="262.64159999999998"/>
    <n v="189.68559999999999"/>
    <n v="87.547199999999989"/>
  </r>
  <r>
    <s v="TIM0S120"/>
    <x v="0"/>
    <x v="0"/>
    <s v="Product_AA124"/>
    <n v="155.82"/>
    <n v="98"/>
    <x v="2"/>
    <s v="10x13x6 cm"/>
    <d v="2023-03-15T00:00:00"/>
    <d v="2024-01-01T00:00:00"/>
    <s v="CKZZIK"/>
    <s v="7G2,ESN"/>
    <s v="Green/Large"/>
    <x v="1"/>
    <n v="140.238"/>
    <n v="0.8"/>
    <x v="1"/>
    <n v="133.2261"/>
    <n v="126.21420000000001"/>
    <n v="112.19040000000001"/>
    <n v="81.026399999999995"/>
    <n v="37.396799999999999"/>
  </r>
  <r>
    <s v="M1052G2D"/>
    <x v="2"/>
    <x v="0"/>
    <s v="Product_BP9N2"/>
    <n v="399.82"/>
    <n v="25"/>
    <x v="2"/>
    <s v="15x19x9 cm"/>
    <d v="2023-03-15T00:00:00"/>
    <d v="2024-01-01T00:00:00"/>
    <s v="EQB0ER"/>
    <s v="BEN,PUQ"/>
    <s v="Blue/Medium"/>
    <x v="3"/>
    <n v="359.83799999999997"/>
    <n v="0.8"/>
    <x v="1"/>
    <n v="341.84609999999998"/>
    <n v="323.85419999999999"/>
    <n v="287.87039999999996"/>
    <n v="207.90639999999999"/>
    <n v="95.956800000000001"/>
  </r>
  <r>
    <s v="5BOJ3WOH"/>
    <x v="3"/>
    <x v="0"/>
    <s v="Product_R4NHM"/>
    <n v="160.52000000000001"/>
    <n v="75"/>
    <x v="1"/>
    <s v="15x11x17 cm"/>
    <d v="2023-01-01T00:00:00"/>
    <d v="2025-01-01T00:00:00"/>
    <s v="UX9DSU"/>
    <s v="XXQ,PZZ"/>
    <s v="Blue/Medium"/>
    <x v="0"/>
    <n v="144.46800000000002"/>
    <n v="2.0027397260273974"/>
    <x v="1"/>
    <n v="137.24460000000002"/>
    <n v="130.02120000000002"/>
    <n v="115.57440000000003"/>
    <n v="83.470400000000012"/>
    <n v="38.524799999999999"/>
  </r>
  <r>
    <s v="NJ4SZTDE"/>
    <x v="1"/>
    <x v="0"/>
    <s v="Product_UTIGV"/>
    <n v="304.60000000000002"/>
    <n v="90"/>
    <x v="2"/>
    <s v="15x9x14 cm"/>
    <d v="2023-03-15T00:00:00"/>
    <d v="2026-01-01T00:00:00"/>
    <s v="P3B3U4"/>
    <s v="L2N,J8T"/>
    <s v="Red/Small"/>
    <x v="0"/>
    <n v="274.14000000000004"/>
    <n v="2.8027397260273972"/>
    <x v="0"/>
    <n v="260.43300000000005"/>
    <n v="246.72600000000006"/>
    <n v="219.31200000000004"/>
    <n v="158.39200000000002"/>
    <n v="73.103999999999999"/>
  </r>
  <r>
    <s v="3DYS54KH"/>
    <x v="2"/>
    <x v="0"/>
    <s v="Product_3G7YS"/>
    <n v="74.28"/>
    <n v="93"/>
    <x v="1"/>
    <s v="14x15x7 cm"/>
    <d v="2023-07-30T00:00:00"/>
    <d v="2026-01-01T00:00:00"/>
    <s v="TT94CY"/>
    <s v="C9C,P19"/>
    <s v="Red/Small"/>
    <x v="2"/>
    <n v="66.852000000000004"/>
    <n v="2.4273972602739726"/>
    <x v="1"/>
    <n v="63.509399999999999"/>
    <n v="60.166800000000002"/>
    <n v="53.481600000000007"/>
    <n v="38.625599999999999"/>
    <n v="17.827200000000001"/>
  </r>
  <r>
    <s v="0UOXRLWL"/>
    <x v="3"/>
    <x v="0"/>
    <s v="Product_22ZR5"/>
    <n v="334.95"/>
    <n v="62"/>
    <x v="0"/>
    <s v="15x6x11 cm"/>
    <d v="2023-07-30T00:00:00"/>
    <d v="2024-01-01T00:00:00"/>
    <s v="PX6EGQ"/>
    <s v="UNZ,R38"/>
    <s v="Blue/Medium"/>
    <x v="2"/>
    <n v="301.45499999999998"/>
    <n v="0.42465753424657532"/>
    <x v="1"/>
    <n v="286.38225"/>
    <n v="271.30950000000001"/>
    <n v="241.16399999999999"/>
    <n v="174.17400000000001"/>
    <n v="80.387999999999991"/>
  </r>
  <r>
    <s v="G4SP9N1N"/>
    <x v="2"/>
    <x v="0"/>
    <s v="Product_BARZF"/>
    <n v="334.41"/>
    <n v="56"/>
    <x v="2"/>
    <s v="16x11x7 cm"/>
    <d v="2023-03-15T00:00:00"/>
    <d v="2025-01-01T00:00:00"/>
    <s v="KTNUSK"/>
    <s v="D92,NLX"/>
    <s v="Blue/Medium"/>
    <x v="2"/>
    <n v="300.96900000000005"/>
    <n v="1.8027397260273972"/>
    <x v="1"/>
    <n v="285.92055000000005"/>
    <n v="270.87210000000005"/>
    <n v="240.77520000000004"/>
    <n v="173.89320000000001"/>
    <n v="80.258400000000009"/>
  </r>
  <r>
    <s v="6R0ST99K"/>
    <x v="0"/>
    <x v="0"/>
    <s v="Product_VLAMR"/>
    <n v="109.95"/>
    <n v="66"/>
    <x v="0"/>
    <s v="14x5x5 cm"/>
    <d v="2023-03-15T00:00:00"/>
    <d v="2024-01-01T00:00:00"/>
    <s v="X2PKIO"/>
    <s v="BQH,AA5"/>
    <s v="Blue/Medium"/>
    <x v="4"/>
    <n v="98.954999999999998"/>
    <n v="0.8"/>
    <x v="1"/>
    <n v="94.007249999999999"/>
    <n v="89.0595"/>
    <n v="79.164000000000001"/>
    <n v="57.174000000000007"/>
    <n v="26.387999999999998"/>
  </r>
  <r>
    <s v="5B58PBTR"/>
    <x v="1"/>
    <x v="0"/>
    <s v="Product_H7QN2"/>
    <n v="97.9"/>
    <n v="8"/>
    <x v="2"/>
    <s v="11x17x12 cm"/>
    <d v="2023-01-01T00:00:00"/>
    <d v="2024-01-01T00:00:00"/>
    <s v="9IA9A2"/>
    <s v="1VR,ERX"/>
    <s v="Red/Small"/>
    <x v="0"/>
    <n v="88.11"/>
    <n v="1"/>
    <x v="1"/>
    <n v="83.704499999999996"/>
    <n v="79.299000000000007"/>
    <n v="70.488"/>
    <n v="50.908000000000001"/>
    <n v="23.496000000000002"/>
  </r>
  <r>
    <s v="JWCUYT4L"/>
    <x v="0"/>
    <x v="0"/>
    <s v="Product_NEMQV"/>
    <n v="181.95"/>
    <n v="61"/>
    <x v="0"/>
    <s v="16x5x12 cm"/>
    <d v="2023-01-01T00:00:00"/>
    <d v="2026-01-01T00:00:00"/>
    <s v="TF08IP"/>
    <s v="QH0,2XJ"/>
    <s v="Blue/Medium"/>
    <x v="4"/>
    <n v="163.755"/>
    <n v="3.0027397260273974"/>
    <x v="0"/>
    <n v="155.56725"/>
    <n v="147.37950000000001"/>
    <n v="131.00399999999999"/>
    <n v="94.614000000000004"/>
    <n v="43.667999999999992"/>
  </r>
  <r>
    <s v="ZC4RCI8H"/>
    <x v="0"/>
    <x v="0"/>
    <s v="Product_DYDQS"/>
    <n v="121.39"/>
    <n v="11"/>
    <x v="2"/>
    <s v="13x16x13 cm"/>
    <d v="2023-03-15T00:00:00"/>
    <d v="2025-01-01T00:00:00"/>
    <s v="VE1H29"/>
    <s v="DYK,PML"/>
    <s v="Blue/Medium"/>
    <x v="3"/>
    <n v="109.251"/>
    <n v="1.8027397260273972"/>
    <x v="1"/>
    <n v="103.78845"/>
    <n v="98.325900000000004"/>
    <n v="87.400800000000004"/>
    <n v="63.122800000000005"/>
    <n v="29.133599999999998"/>
  </r>
  <r>
    <s v="8Z3I6ZZ6"/>
    <x v="1"/>
    <x v="0"/>
    <s v="Product_PMD12"/>
    <n v="170.56"/>
    <n v="62"/>
    <x v="1"/>
    <s v="9x11x11 cm"/>
    <d v="2023-03-15T00:00:00"/>
    <d v="2024-01-01T00:00:00"/>
    <s v="RF26I7"/>
    <s v="95X,N7J"/>
    <s v="Green/Large"/>
    <x v="2"/>
    <n v="153.50399999999999"/>
    <n v="0.8"/>
    <x v="1"/>
    <n v="145.82879999999997"/>
    <n v="138.15359999999998"/>
    <n v="122.8032"/>
    <n v="88.691200000000009"/>
    <n v="40.934399999999997"/>
  </r>
  <r>
    <s v="2TXC7YJV"/>
    <x v="3"/>
    <x v="0"/>
    <s v="Product_5K9GY"/>
    <n v="366.2"/>
    <n v="78"/>
    <x v="0"/>
    <s v="17x17x16 cm"/>
    <d v="2023-03-15T00:00:00"/>
    <d v="2026-01-01T00:00:00"/>
    <s v="LRS8VI"/>
    <s v="UHD,DOH"/>
    <s v="Red/Small"/>
    <x v="4"/>
    <n v="329.58"/>
    <n v="2.8027397260273972"/>
    <x v="0"/>
    <n v="313.10099999999994"/>
    <n v="296.62200000000001"/>
    <n v="263.66399999999999"/>
    <n v="190.42400000000001"/>
    <n v="87.887999999999991"/>
  </r>
  <r>
    <s v="LQDCKBI8"/>
    <x v="3"/>
    <x v="0"/>
    <s v="Product_AEHI4"/>
    <n v="462.99"/>
    <n v="52"/>
    <x v="2"/>
    <s v="10x11x16 cm"/>
    <d v="2023-01-01T00:00:00"/>
    <d v="2026-01-01T00:00:00"/>
    <s v="8N2NXU"/>
    <s v="CV5,4G9"/>
    <s v="Blue/Medium"/>
    <x v="4"/>
    <n v="416.69100000000003"/>
    <n v="3.0027397260273974"/>
    <x v="0"/>
    <n v="395.85645"/>
    <n v="375.02190000000002"/>
    <n v="333.35280000000006"/>
    <n v="240.75480000000002"/>
    <n v="111.1176"/>
  </r>
  <r>
    <s v="KNPXL2C6"/>
    <x v="1"/>
    <x v="0"/>
    <s v="Product_6YM6G"/>
    <n v="56.82"/>
    <n v="57"/>
    <x v="1"/>
    <s v="16x14x16 cm"/>
    <d v="2023-01-01T00:00:00"/>
    <d v="2026-01-01T00:00:00"/>
    <s v="QL0YE1"/>
    <s v="JPS,XTM"/>
    <s v="Blue/Medium"/>
    <x v="0"/>
    <n v="51.137999999999998"/>
    <n v="3.0027397260273974"/>
    <x v="0"/>
    <n v="48.581099999999999"/>
    <n v="46.0242"/>
    <n v="40.910400000000003"/>
    <n v="29.546400000000002"/>
    <n v="13.636799999999999"/>
  </r>
  <r>
    <s v="35JBXROO"/>
    <x v="2"/>
    <x v="0"/>
    <s v="Product_SIYAR"/>
    <n v="333.4"/>
    <n v="34"/>
    <x v="1"/>
    <s v="11x12x19 cm"/>
    <d v="2023-03-15T00:00:00"/>
    <d v="2024-01-01T00:00:00"/>
    <s v="7GZYFP"/>
    <s v="8VJ,6SE"/>
    <s v="Blue/Medium"/>
    <x v="1"/>
    <n v="300.06"/>
    <n v="0.8"/>
    <x v="1"/>
    <n v="285.05700000000002"/>
    <n v="270.05400000000003"/>
    <n v="240.048"/>
    <n v="173.36799999999999"/>
    <n v="80.015999999999991"/>
  </r>
  <r>
    <s v="A3RMQZJQ"/>
    <x v="1"/>
    <x v="0"/>
    <s v="Product_LQJ67"/>
    <n v="67.290000000000006"/>
    <n v="32"/>
    <x v="0"/>
    <s v="12x13x14 cm"/>
    <d v="2023-07-30T00:00:00"/>
    <d v="2025-01-01T00:00:00"/>
    <s v="JO4ULS"/>
    <s v="XO2,EFO"/>
    <s v="Red/Small"/>
    <x v="0"/>
    <n v="60.561000000000007"/>
    <n v="1.4273972602739726"/>
    <x v="0"/>
    <n v="57.532950000000007"/>
    <n v="54.504900000000006"/>
    <n v="48.448800000000006"/>
    <n v="34.990800000000007"/>
    <n v="16.1496"/>
  </r>
  <r>
    <s v="BR4TBM9F"/>
    <x v="0"/>
    <x v="0"/>
    <s v="Product_2238D"/>
    <n v="277.08999999999997"/>
    <n v="26"/>
    <x v="2"/>
    <s v="18x10x8 cm"/>
    <d v="2023-07-30T00:00:00"/>
    <d v="2025-01-01T00:00:00"/>
    <s v="ZP05I5"/>
    <s v="ME0,X2B"/>
    <s v="Red/Small"/>
    <x v="1"/>
    <n v="249.38099999999997"/>
    <n v="1.4273972602739726"/>
    <x v="1"/>
    <n v="236.91194999999996"/>
    <n v="224.44289999999998"/>
    <n v="199.50479999999999"/>
    <n v="144.08679999999998"/>
    <n v="66.501599999999996"/>
  </r>
  <r>
    <s v="4NSGN0I0"/>
    <x v="1"/>
    <x v="0"/>
    <s v="Product_IL2IS"/>
    <n v="287.37"/>
    <n v="23"/>
    <x v="2"/>
    <s v="10x13x16 cm"/>
    <d v="2023-03-15T00:00:00"/>
    <d v="2025-01-01T00:00:00"/>
    <s v="B6CDTU"/>
    <s v="TMC,5SY"/>
    <s v="Red/Small"/>
    <x v="0"/>
    <n v="258.63299999999998"/>
    <n v="1.8027397260273972"/>
    <x v="0"/>
    <n v="245.70134999999996"/>
    <n v="232.7697"/>
    <n v="206.90639999999999"/>
    <n v="149.4324"/>
    <n v="68.968800000000002"/>
  </r>
  <r>
    <s v="N7MJ0NWX"/>
    <x v="3"/>
    <x v="0"/>
    <s v="Product_OPLGG"/>
    <n v="42.46"/>
    <n v="29"/>
    <x v="1"/>
    <s v="12x7x15 cm"/>
    <d v="2023-07-30T00:00:00"/>
    <d v="2026-01-01T00:00:00"/>
    <s v="NMSVI8"/>
    <s v="RRW,1B0"/>
    <s v="Blue/Medium"/>
    <x v="0"/>
    <n v="38.213999999999999"/>
    <n v="2.4273972602739726"/>
    <x v="1"/>
    <n v="36.3033"/>
    <n v="34.392600000000002"/>
    <n v="30.571200000000001"/>
    <n v="22.0792"/>
    <n v="10.1904"/>
  </r>
  <r>
    <s v="APQOCPBB"/>
    <x v="2"/>
    <x v="0"/>
    <s v="Product_J0I0R"/>
    <n v="400.68"/>
    <n v="28"/>
    <x v="1"/>
    <s v="16x15x20 cm"/>
    <d v="2023-01-01T00:00:00"/>
    <d v="2025-01-01T00:00:00"/>
    <s v="YAOZXP"/>
    <s v="2GW,6TZ"/>
    <s v="Red/Small"/>
    <x v="1"/>
    <n v="360.61200000000002"/>
    <n v="2.0027397260273974"/>
    <x v="0"/>
    <n v="342.58140000000003"/>
    <n v="324.55080000000004"/>
    <n v="288.48960000000005"/>
    <n v="208.3536"/>
    <n v="96.163200000000003"/>
  </r>
  <r>
    <s v="PW2QS999"/>
    <x v="3"/>
    <x v="0"/>
    <s v="Product_Q4X7W"/>
    <n v="135.57"/>
    <n v="14"/>
    <x v="1"/>
    <s v="9x6x6 cm"/>
    <d v="2023-03-15T00:00:00"/>
    <d v="2024-01-01T00:00:00"/>
    <s v="VBFVDH"/>
    <s v="QOB,YEB"/>
    <s v="Green/Large"/>
    <x v="0"/>
    <n v="122.01299999999999"/>
    <n v="0.8"/>
    <x v="1"/>
    <n v="115.91234999999999"/>
    <n v="109.81169999999999"/>
    <n v="97.610399999999998"/>
    <n v="70.496399999999994"/>
    <n v="32.536799999999999"/>
  </r>
  <r>
    <s v="7AO7I49Z"/>
    <x v="0"/>
    <x v="0"/>
    <s v="Product_8PNRQ"/>
    <n v="26.41"/>
    <n v="88"/>
    <x v="0"/>
    <s v="13x12x19 cm"/>
    <d v="2023-03-15T00:00:00"/>
    <d v="2024-01-01T00:00:00"/>
    <s v="CQRZ39"/>
    <s v="KOT,FZW"/>
    <s v="Blue/Medium"/>
    <x v="0"/>
    <n v="23.768999999999998"/>
    <n v="0.8"/>
    <x v="1"/>
    <n v="22.580549999999999"/>
    <n v="21.392099999999999"/>
    <n v="19.0152"/>
    <n v="13.7332"/>
    <n v="6.3384"/>
  </r>
  <r>
    <s v="GIE5O2G1"/>
    <x v="0"/>
    <x v="0"/>
    <s v="Product_I73CD"/>
    <n v="109.36"/>
    <n v="63"/>
    <x v="2"/>
    <s v="6x10x8 cm"/>
    <d v="2023-07-30T00:00:00"/>
    <d v="2025-01-01T00:00:00"/>
    <s v="8VYB2N"/>
    <s v="NHK,1OQ"/>
    <s v="Blue/Medium"/>
    <x v="4"/>
    <n v="98.424000000000007"/>
    <n v="1.4273972602739726"/>
    <x v="1"/>
    <n v="93.502800000000008"/>
    <n v="88.581600000000009"/>
    <n v="78.739200000000011"/>
    <n v="56.867200000000004"/>
    <n v="26.246399999999998"/>
  </r>
  <r>
    <s v="V5BU0942"/>
    <x v="2"/>
    <x v="0"/>
    <s v="Product_0F3F5"/>
    <n v="140.47999999999999"/>
    <n v="65"/>
    <x v="1"/>
    <s v="14x9x6 cm"/>
    <d v="2023-07-30T00:00:00"/>
    <d v="2024-01-01T00:00:00"/>
    <s v="QFVR5W"/>
    <s v="84C,9E7"/>
    <s v="Green/Large"/>
    <x v="4"/>
    <n v="126.43199999999999"/>
    <n v="0.42465753424657532"/>
    <x v="1"/>
    <n v="120.11039999999998"/>
    <n v="113.78879999999999"/>
    <n v="101.1456"/>
    <n v="73.049599999999998"/>
    <n v="33.715199999999996"/>
  </r>
  <r>
    <s v="7EPXUMEI"/>
    <x v="1"/>
    <x v="0"/>
    <s v="Product_4OJKZ"/>
    <n v="484.26"/>
    <n v="36"/>
    <x v="2"/>
    <s v="18x5x15 cm"/>
    <d v="2023-03-15T00:00:00"/>
    <d v="2025-01-01T00:00:00"/>
    <s v="QJIDOY"/>
    <s v="IWD,ZKU"/>
    <s v="Red/Small"/>
    <x v="3"/>
    <n v="435.834"/>
    <n v="1.8027397260273972"/>
    <x v="0"/>
    <n v="414.04230000000001"/>
    <n v="392.25060000000002"/>
    <n v="348.66720000000004"/>
    <n v="251.8152"/>
    <n v="116.22239999999999"/>
  </r>
  <r>
    <s v="O8BUEOCA"/>
    <x v="3"/>
    <x v="0"/>
    <s v="Product_642OV"/>
    <n v="124.35"/>
    <n v="65"/>
    <x v="0"/>
    <s v="19x16x18 cm"/>
    <d v="2023-03-15T00:00:00"/>
    <d v="2024-01-01T00:00:00"/>
    <s v="4QJM6E"/>
    <s v="QSX,K3E"/>
    <s v="Blue/Medium"/>
    <x v="4"/>
    <n v="111.91499999999999"/>
    <n v="0.8"/>
    <x v="1"/>
    <n v="106.31924999999998"/>
    <n v="100.7235"/>
    <n v="89.531999999999996"/>
    <n v="64.662000000000006"/>
    <n v="29.843999999999994"/>
  </r>
  <r>
    <s v="KP0BC0G5"/>
    <x v="2"/>
    <x v="0"/>
    <s v="Product_5JGQP"/>
    <n v="53.5"/>
    <n v="66"/>
    <x v="0"/>
    <s v="8x8x20 cm"/>
    <d v="2023-03-15T00:00:00"/>
    <d v="2026-01-01T00:00:00"/>
    <s v="816MYX"/>
    <s v="3GL,COZ"/>
    <s v="Red/Small"/>
    <x v="0"/>
    <n v="48.15"/>
    <n v="2.8027397260273972"/>
    <x v="1"/>
    <n v="45.7425"/>
    <n v="43.335000000000001"/>
    <n v="38.520000000000003"/>
    <n v="27.82"/>
    <n v="12.84"/>
  </r>
  <r>
    <s v="8UKOO47I"/>
    <x v="1"/>
    <x v="0"/>
    <s v="Product_TDLRH"/>
    <n v="392.52"/>
    <n v="88"/>
    <x v="0"/>
    <s v="6x8x15 cm"/>
    <d v="2023-07-30T00:00:00"/>
    <d v="2024-01-01T00:00:00"/>
    <s v="TSVB0M"/>
    <s v="TMY,4SP"/>
    <s v="Blue/Medium"/>
    <x v="3"/>
    <n v="353.26799999999997"/>
    <n v="0.42465753424657532"/>
    <x v="1"/>
    <n v="335.60459999999995"/>
    <n v="317.94119999999998"/>
    <n v="282.61439999999999"/>
    <n v="204.1104"/>
    <n v="94.204799999999992"/>
  </r>
  <r>
    <s v="RK8JKCU4"/>
    <x v="2"/>
    <x v="0"/>
    <s v="Product_SLF05"/>
    <n v="72.91"/>
    <n v="55"/>
    <x v="1"/>
    <s v="19x11x14 cm"/>
    <d v="2023-03-15T00:00:00"/>
    <d v="2026-01-01T00:00:00"/>
    <s v="BTG6YX"/>
    <s v="RTV,58T"/>
    <s v="Blue/Medium"/>
    <x v="3"/>
    <n v="65.619"/>
    <n v="2.8027397260273972"/>
    <x v="0"/>
    <n v="62.338049999999996"/>
    <n v="59.057099999999998"/>
    <n v="52.495200000000004"/>
    <n v="37.913199999999996"/>
    <n v="17.4984"/>
  </r>
  <r>
    <s v="0SBVWVOB"/>
    <x v="2"/>
    <x v="0"/>
    <s v="Product_0SCA6"/>
    <n v="338.75"/>
    <n v="66"/>
    <x v="0"/>
    <s v="15x20x10 cm"/>
    <d v="2023-07-30T00:00:00"/>
    <d v="2024-01-01T00:00:00"/>
    <s v="WU3JTI"/>
    <s v="RRO,2E6"/>
    <s v="Red/Small"/>
    <x v="0"/>
    <n v="304.875"/>
    <n v="0.42465753424657532"/>
    <x v="1"/>
    <n v="289.63124999999997"/>
    <n v="274.38749999999999"/>
    <n v="243.9"/>
    <n v="176.15"/>
    <n v="81.3"/>
  </r>
  <r>
    <s v="KLW75IGJ"/>
    <x v="2"/>
    <x v="0"/>
    <s v="Product_WPFHZ"/>
    <n v="308.52999999999997"/>
    <n v="54"/>
    <x v="1"/>
    <s v="5x7x9 cm"/>
    <d v="2023-03-15T00:00:00"/>
    <d v="2025-01-01T00:00:00"/>
    <s v="GL8J2L"/>
    <s v="HRG,1II"/>
    <s v="Blue/Medium"/>
    <x v="1"/>
    <n v="277.67699999999996"/>
    <n v="1.8027397260273972"/>
    <x v="0"/>
    <n v="263.79314999999997"/>
    <n v="249.90929999999997"/>
    <n v="222.14159999999998"/>
    <n v="160.43559999999999"/>
    <n v="74.047199999999989"/>
  </r>
  <r>
    <s v="O9TGELD3"/>
    <x v="0"/>
    <x v="0"/>
    <s v="Product_QWQ8L"/>
    <n v="159.99"/>
    <n v="59"/>
    <x v="1"/>
    <s v="14x20x5 cm"/>
    <d v="2023-03-15T00:00:00"/>
    <d v="2024-01-01T00:00:00"/>
    <s v="X56MQ6"/>
    <s v="UTG,K07"/>
    <s v="Red/Small"/>
    <x v="4"/>
    <n v="143.99100000000001"/>
    <n v="0.8"/>
    <x v="1"/>
    <n v="136.79145"/>
    <n v="129.59190000000001"/>
    <n v="115.19280000000002"/>
    <n v="83.194800000000001"/>
    <n v="38.397600000000004"/>
  </r>
  <r>
    <s v="ODALJ68M"/>
    <x v="2"/>
    <x v="0"/>
    <s v="Product_3CBD3"/>
    <n v="128.86000000000001"/>
    <n v="58"/>
    <x v="0"/>
    <s v="20x11x18 cm"/>
    <d v="2023-03-15T00:00:00"/>
    <d v="2024-01-01T00:00:00"/>
    <s v="578L3X"/>
    <s v="ZM4,B71"/>
    <s v="Red/Small"/>
    <x v="3"/>
    <n v="115.97400000000002"/>
    <n v="0.8"/>
    <x v="1"/>
    <n v="110.17530000000001"/>
    <n v="104.37660000000002"/>
    <n v="92.779200000000017"/>
    <n v="67.007200000000012"/>
    <n v="30.926400000000001"/>
  </r>
  <r>
    <s v="4BGU8XII"/>
    <x v="2"/>
    <x v="0"/>
    <s v="Product_F8KWP"/>
    <n v="11.77"/>
    <n v="59"/>
    <x v="2"/>
    <s v="9x16x19 cm"/>
    <d v="2023-03-15T00:00:00"/>
    <d v="2026-01-01T00:00:00"/>
    <s v="E2M4WL"/>
    <s v="2MV,K8G"/>
    <s v="Blue/Medium"/>
    <x v="0"/>
    <n v="10.593"/>
    <n v="2.8027397260273972"/>
    <x v="0"/>
    <n v="10.06335"/>
    <n v="9.5336999999999996"/>
    <n v="8.474400000000001"/>
    <n v="6.1204000000000001"/>
    <n v="2.8247999999999998"/>
  </r>
  <r>
    <s v="YGPXK9LB"/>
    <x v="2"/>
    <x v="0"/>
    <s v="Product_EW46K"/>
    <n v="370.45"/>
    <n v="85"/>
    <x v="1"/>
    <s v="15x11x19 cm"/>
    <d v="2023-01-01T00:00:00"/>
    <d v="2026-01-01T00:00:00"/>
    <s v="HRWE3Z"/>
    <s v="9NV,OV6"/>
    <s v="Blue/Medium"/>
    <x v="2"/>
    <n v="333.40499999999997"/>
    <n v="3.0027397260273974"/>
    <x v="0"/>
    <n v="316.73474999999996"/>
    <n v="300.06450000000001"/>
    <n v="266.72399999999999"/>
    <n v="192.63400000000001"/>
    <n v="88.907999999999987"/>
  </r>
  <r>
    <s v="THRCBAVP"/>
    <x v="2"/>
    <x v="0"/>
    <s v="Product_84TL7"/>
    <n v="401.11"/>
    <n v="71"/>
    <x v="1"/>
    <s v="6x18x19 cm"/>
    <d v="2023-07-30T00:00:00"/>
    <d v="2025-01-01T00:00:00"/>
    <s v="Z8QBA0"/>
    <s v="VK8,5ST"/>
    <s v="Red/Small"/>
    <x v="2"/>
    <n v="360.99900000000002"/>
    <n v="1.4273972602739726"/>
    <x v="1"/>
    <n v="342.94905"/>
    <n v="324.89910000000003"/>
    <n v="288.79920000000004"/>
    <n v="208.5772"/>
    <n v="96.266400000000004"/>
  </r>
  <r>
    <s v="DV1CTGTN"/>
    <x v="1"/>
    <x v="0"/>
    <s v="Product_HUS25"/>
    <n v="290.33999999999997"/>
    <n v="85"/>
    <x v="2"/>
    <s v="20x9x6 cm"/>
    <d v="2023-07-30T00:00:00"/>
    <d v="2024-01-01T00:00:00"/>
    <s v="0AIEBK"/>
    <s v="TNI,DID"/>
    <s v="Green/Large"/>
    <x v="4"/>
    <n v="261.30599999999998"/>
    <n v="0.42465753424657532"/>
    <x v="1"/>
    <n v="248.24069999999998"/>
    <n v="235.1754"/>
    <n v="209.04480000000001"/>
    <n v="150.9768"/>
    <n v="69.681599999999989"/>
  </r>
  <r>
    <s v="M6BY88FA"/>
    <x v="2"/>
    <x v="0"/>
    <s v="Product_CT18I"/>
    <n v="125.74"/>
    <n v="57"/>
    <x v="0"/>
    <s v="14x20x7 cm"/>
    <d v="2023-03-15T00:00:00"/>
    <d v="2025-01-01T00:00:00"/>
    <s v="OFEZCR"/>
    <s v="T27,R39"/>
    <s v="Green/Large"/>
    <x v="3"/>
    <n v="113.166"/>
    <n v="1.8027397260273972"/>
    <x v="1"/>
    <n v="107.50769999999999"/>
    <n v="101.8494"/>
    <n v="90.532800000000009"/>
    <n v="65.384799999999998"/>
    <n v="30.177599999999998"/>
  </r>
  <r>
    <s v="1VA11SDI"/>
    <x v="1"/>
    <x v="0"/>
    <s v="Product_4CWLW"/>
    <n v="97.48"/>
    <n v="65"/>
    <x v="0"/>
    <s v="7x16x20 cm"/>
    <d v="2023-01-01T00:00:00"/>
    <d v="2024-01-01T00:00:00"/>
    <s v="OIFHNH"/>
    <s v="39P,NOF"/>
    <s v="Green/Large"/>
    <x v="3"/>
    <n v="87.731999999999999"/>
    <n v="1"/>
    <x v="1"/>
    <n v="83.345399999999998"/>
    <n v="78.958799999999997"/>
    <n v="70.185600000000008"/>
    <n v="50.689600000000006"/>
    <n v="23.395199999999999"/>
  </r>
  <r>
    <s v="9IDZWWWA"/>
    <x v="0"/>
    <x v="0"/>
    <s v="Product_PMU8E"/>
    <n v="162.56"/>
    <n v="46"/>
    <x v="1"/>
    <s v="5x9x16 cm"/>
    <d v="2023-01-01T00:00:00"/>
    <d v="2026-01-01T00:00:00"/>
    <s v="6XYXKC"/>
    <s v="L5Z,RM5"/>
    <s v="Red/Small"/>
    <x v="0"/>
    <n v="146.304"/>
    <n v="3.0027397260273974"/>
    <x v="1"/>
    <n v="138.9888"/>
    <n v="131.67359999999999"/>
    <n v="117.04320000000001"/>
    <n v="84.531199999999998"/>
    <n v="39.014400000000002"/>
  </r>
  <r>
    <s v="2XBA6IVO"/>
    <x v="3"/>
    <x v="0"/>
    <s v="Product_GIPOC"/>
    <n v="318.93"/>
    <n v="53"/>
    <x v="2"/>
    <s v="19x12x10 cm"/>
    <d v="2023-01-01T00:00:00"/>
    <d v="2025-01-01T00:00:00"/>
    <s v="1MVE3U"/>
    <s v="HQT,34Y"/>
    <s v="Green/Large"/>
    <x v="1"/>
    <n v="287.03700000000003"/>
    <n v="2.0027397260273974"/>
    <x v="0"/>
    <n v="272.68515000000002"/>
    <n v="258.33330000000007"/>
    <n v="229.62960000000004"/>
    <n v="165.84360000000001"/>
    <n v="76.543199999999999"/>
  </r>
  <r>
    <s v="J1B9NGO3"/>
    <x v="2"/>
    <x v="0"/>
    <s v="Product_WBB90"/>
    <n v="254.35"/>
    <n v="74"/>
    <x v="1"/>
    <s v="16x18x19 cm"/>
    <d v="2023-03-15T00:00:00"/>
    <d v="2025-01-01T00:00:00"/>
    <s v="AXRG24"/>
    <s v="RWB,IUW"/>
    <s v="Red/Small"/>
    <x v="1"/>
    <n v="228.91499999999999"/>
    <n v="1.8027397260273972"/>
    <x v="1"/>
    <n v="217.46924999999999"/>
    <n v="206.02349999999998"/>
    <n v="183.13200000000001"/>
    <n v="132.262"/>
    <n v="61.043999999999997"/>
  </r>
  <r>
    <s v="GEGOIHWA"/>
    <x v="2"/>
    <x v="0"/>
    <s v="Product_G2FZQ"/>
    <n v="491.97"/>
    <n v="59"/>
    <x v="1"/>
    <s v="20x17x12 cm"/>
    <d v="2023-03-15T00:00:00"/>
    <d v="2024-01-01T00:00:00"/>
    <s v="HA8XWI"/>
    <s v="JVG,91W"/>
    <s v="Blue/Medium"/>
    <x v="1"/>
    <n v="442.77300000000002"/>
    <n v="0.8"/>
    <x v="1"/>
    <n v="420.63434999999998"/>
    <n v="398.49570000000006"/>
    <n v="354.21840000000003"/>
    <n v="255.82440000000003"/>
    <n v="118.0728"/>
  </r>
  <r>
    <s v="PT3NN1OK"/>
    <x v="2"/>
    <x v="0"/>
    <s v="Product_YCR4Y"/>
    <n v="441.47"/>
    <n v="68"/>
    <x v="1"/>
    <s v="16x16x14 cm"/>
    <d v="2023-01-01T00:00:00"/>
    <d v="2026-01-01T00:00:00"/>
    <s v="ANKKDI"/>
    <s v="X50,RKU"/>
    <s v="Red/Small"/>
    <x v="1"/>
    <n v="397.32300000000004"/>
    <n v="3.0027397260273974"/>
    <x v="1"/>
    <n v="377.45685000000003"/>
    <n v="357.59070000000003"/>
    <n v="317.85840000000007"/>
    <n v="229.56440000000003"/>
    <n v="105.9528"/>
  </r>
  <r>
    <s v="UG8DSCDH"/>
    <x v="1"/>
    <x v="0"/>
    <s v="Product_R17U6"/>
    <n v="124.54"/>
    <n v="44"/>
    <x v="0"/>
    <s v="12x18x17 cm"/>
    <d v="2023-07-30T00:00:00"/>
    <d v="2026-01-01T00:00:00"/>
    <s v="TB3TJP"/>
    <s v="QAH,91U"/>
    <s v="Green/Large"/>
    <x v="0"/>
    <n v="112.08600000000001"/>
    <n v="2.4273972602739726"/>
    <x v="0"/>
    <n v="106.4817"/>
    <n v="100.87740000000001"/>
    <n v="89.668800000000019"/>
    <n v="64.760800000000003"/>
    <n v="29.889600000000002"/>
  </r>
  <r>
    <s v="N1T10FU3"/>
    <x v="0"/>
    <x v="0"/>
    <s v="Product_XEIDN"/>
    <n v="86.04"/>
    <n v="100"/>
    <x v="2"/>
    <s v="5x13x5 cm"/>
    <d v="2023-03-15T00:00:00"/>
    <d v="2026-01-01T00:00:00"/>
    <s v="A2I8L1"/>
    <s v="L9E,W5Q"/>
    <s v="Blue/Medium"/>
    <x v="2"/>
    <n v="77.436000000000007"/>
    <n v="2.8027397260273972"/>
    <x v="0"/>
    <n v="73.5642"/>
    <n v="69.692400000000006"/>
    <n v="61.948800000000006"/>
    <n v="44.740800000000007"/>
    <n v="20.6496"/>
  </r>
  <r>
    <s v="BL4576W5"/>
    <x v="2"/>
    <x v="0"/>
    <s v="Product_3MPKW"/>
    <n v="254.1"/>
    <n v="73"/>
    <x v="0"/>
    <s v="9x19x10 cm"/>
    <d v="2023-07-30T00:00:00"/>
    <d v="2026-01-01T00:00:00"/>
    <s v="Y9POC9"/>
    <s v="YKN,1I6"/>
    <s v="Blue/Medium"/>
    <x v="4"/>
    <n v="228.69"/>
    <n v="2.4273972602739726"/>
    <x v="1"/>
    <n v="217.25549999999998"/>
    <n v="205.821"/>
    <n v="182.952"/>
    <n v="132.13200000000001"/>
    <n v="60.983999999999995"/>
  </r>
  <r>
    <s v="9PDZAFPT"/>
    <x v="2"/>
    <x v="0"/>
    <s v="Product_7AN5G"/>
    <n v="21.16"/>
    <n v="14"/>
    <x v="2"/>
    <s v="5x8x6 cm"/>
    <d v="2023-03-15T00:00:00"/>
    <d v="2026-01-01T00:00:00"/>
    <s v="7S974Q"/>
    <s v="TJN,KZ8"/>
    <s v="Red/Small"/>
    <x v="4"/>
    <n v="19.044"/>
    <n v="2.8027397260273972"/>
    <x v="0"/>
    <n v="18.091799999999999"/>
    <n v="17.139600000000002"/>
    <n v="15.235200000000001"/>
    <n v="11.0032"/>
    <n v="5.0784000000000002"/>
  </r>
  <r>
    <s v="2GDO6VIO"/>
    <x v="2"/>
    <x v="0"/>
    <s v="Product_EJL5U"/>
    <n v="118.13"/>
    <n v="48"/>
    <x v="0"/>
    <s v="17x16x19 cm"/>
    <d v="2023-07-30T00:00:00"/>
    <d v="2024-01-01T00:00:00"/>
    <s v="N02NWH"/>
    <s v="XOX,Z7V"/>
    <s v="Blue/Medium"/>
    <x v="0"/>
    <n v="106.31699999999999"/>
    <n v="0.42465753424657532"/>
    <x v="1"/>
    <n v="101.00115"/>
    <n v="95.685299999999998"/>
    <n v="85.053600000000003"/>
    <n v="61.427599999999998"/>
    <n v="28.351199999999999"/>
  </r>
  <r>
    <s v="03VXPLHH"/>
    <x v="0"/>
    <x v="0"/>
    <s v="Product_JN44J"/>
    <n v="386.3"/>
    <n v="7"/>
    <x v="0"/>
    <s v="6x16x11 cm"/>
    <d v="2023-03-15T00:00:00"/>
    <d v="2026-01-01T00:00:00"/>
    <s v="WP8ZZC"/>
    <s v="DDG,W9O"/>
    <s v="Green/Large"/>
    <x v="2"/>
    <n v="347.67"/>
    <n v="2.8027397260273972"/>
    <x v="0"/>
    <n v="330.28649999999999"/>
    <n v="312.90300000000002"/>
    <n v="278.13600000000002"/>
    <n v="200.876"/>
    <n v="92.712000000000003"/>
  </r>
  <r>
    <s v="UK3GNGUX"/>
    <x v="3"/>
    <x v="0"/>
    <s v="Product_I3Q3C"/>
    <n v="17.97"/>
    <n v="31"/>
    <x v="0"/>
    <s v="20x15x11 cm"/>
    <d v="2023-01-01T00:00:00"/>
    <d v="2024-01-01T00:00:00"/>
    <s v="U7JNHJ"/>
    <s v="WBU,6LT"/>
    <s v="Blue/Medium"/>
    <x v="1"/>
    <n v="16.172999999999998"/>
    <n v="1"/>
    <x v="1"/>
    <n v="15.364349999999998"/>
    <n v="14.555699999999998"/>
    <n v="12.9384"/>
    <n v="9.3444000000000003"/>
    <n v="4.3127999999999993"/>
  </r>
  <r>
    <s v="BMEU27PD"/>
    <x v="1"/>
    <x v="0"/>
    <s v="Product_QC1ZS"/>
    <n v="438.23"/>
    <n v="3"/>
    <x v="1"/>
    <s v="6x18x13 cm"/>
    <d v="2023-03-15T00:00:00"/>
    <d v="2026-01-01T00:00:00"/>
    <s v="YIBOIS"/>
    <s v="EO5,V9P"/>
    <s v="Red/Small"/>
    <x v="1"/>
    <n v="394.40700000000004"/>
    <n v="2.8027397260273972"/>
    <x v="0"/>
    <n v="374.68665000000004"/>
    <n v="354.96630000000005"/>
    <n v="315.52560000000005"/>
    <n v="227.87960000000001"/>
    <n v="105.1752"/>
  </r>
  <r>
    <s v="6RWNNLT1"/>
    <x v="2"/>
    <x v="0"/>
    <s v="Product_WDP7A"/>
    <n v="323.76"/>
    <n v="85"/>
    <x v="2"/>
    <s v="17x13x14 cm"/>
    <d v="2023-07-30T00:00:00"/>
    <d v="2025-01-01T00:00:00"/>
    <s v="Y4C5HO"/>
    <s v="HP9,6TS"/>
    <s v="Red/Small"/>
    <x v="2"/>
    <n v="291.38400000000001"/>
    <n v="1.4273972602739726"/>
    <x v="1"/>
    <n v="276.81479999999999"/>
    <n v="262.24560000000002"/>
    <n v="233.10720000000003"/>
    <n v="168.3552"/>
    <n v="77.702399999999997"/>
  </r>
  <r>
    <s v="5RF62IS2"/>
    <x v="3"/>
    <x v="0"/>
    <s v="Product_FFUJ9"/>
    <n v="282.06"/>
    <n v="45"/>
    <x v="2"/>
    <s v="5x12x6 cm"/>
    <d v="2023-07-30T00:00:00"/>
    <d v="2024-01-01T00:00:00"/>
    <s v="VJSTS4"/>
    <s v="2W4,9RY"/>
    <s v="Blue/Medium"/>
    <x v="0"/>
    <n v="253.85399999999998"/>
    <n v="0.42465753424657532"/>
    <x v="1"/>
    <n v="241.16129999999998"/>
    <n v="228.46859999999998"/>
    <n v="203.08320000000001"/>
    <n v="146.6712"/>
    <n v="67.694400000000002"/>
  </r>
  <r>
    <s v="N023WBE7"/>
    <x v="2"/>
    <x v="0"/>
    <s v="Product_NB7P6"/>
    <n v="370.01"/>
    <n v="31"/>
    <x v="2"/>
    <s v="19x10x8 cm"/>
    <d v="2023-03-15T00:00:00"/>
    <d v="2026-01-01T00:00:00"/>
    <s v="UJHI7O"/>
    <s v="WPJ,IC0"/>
    <s v="Red/Small"/>
    <x v="0"/>
    <n v="333.00900000000001"/>
    <n v="2.8027397260273972"/>
    <x v="1"/>
    <n v="316.35854999999998"/>
    <n v="299.7081"/>
    <n v="266.40720000000005"/>
    <n v="192.40520000000001"/>
    <n v="88.802399999999992"/>
  </r>
  <r>
    <s v="MJX7QX5T"/>
    <x v="1"/>
    <x v="0"/>
    <s v="Product_Q6PZ6"/>
    <n v="451.32"/>
    <n v="38"/>
    <x v="1"/>
    <s v="5x13x18 cm"/>
    <d v="2023-03-15T00:00:00"/>
    <d v="2025-01-01T00:00:00"/>
    <s v="C5S6VW"/>
    <s v="1DC,XJI"/>
    <s v="Blue/Medium"/>
    <x v="3"/>
    <n v="406.18799999999999"/>
    <n v="1.8027397260273972"/>
    <x v="1"/>
    <n v="385.87859999999995"/>
    <n v="365.56920000000002"/>
    <n v="324.9504"/>
    <n v="234.68639999999999"/>
    <n v="108.3168"/>
  </r>
  <r>
    <s v="ZI8E98F8"/>
    <x v="2"/>
    <x v="0"/>
    <s v="Product_DI90B"/>
    <n v="337.52"/>
    <n v="46"/>
    <x v="1"/>
    <s v="18x15x7 cm"/>
    <d v="2023-01-01T00:00:00"/>
    <d v="2026-01-01T00:00:00"/>
    <s v="2ZYBS6"/>
    <s v="ACM,ZYK"/>
    <s v="Green/Large"/>
    <x v="0"/>
    <n v="303.76799999999997"/>
    <n v="3.0027397260273974"/>
    <x v="0"/>
    <n v="288.57959999999997"/>
    <n v="273.39119999999997"/>
    <n v="243.01439999999999"/>
    <n v="175.5104"/>
    <n v="81.004799999999989"/>
  </r>
  <r>
    <s v="CQ9KPNTG"/>
    <x v="0"/>
    <x v="0"/>
    <s v="Product_E1HR9"/>
    <n v="402.98"/>
    <n v="84"/>
    <x v="1"/>
    <s v="8x12x11 cm"/>
    <d v="2023-03-15T00:00:00"/>
    <d v="2025-01-01T00:00:00"/>
    <s v="JROLCE"/>
    <s v="TNS,M9G"/>
    <s v="Red/Small"/>
    <x v="3"/>
    <n v="362.68200000000002"/>
    <n v="1.8027397260273972"/>
    <x v="1"/>
    <n v="344.54790000000003"/>
    <n v="326.41380000000004"/>
    <n v="290.1456"/>
    <n v="209.54960000000003"/>
    <n v="96.715199999999996"/>
  </r>
  <r>
    <s v="TB8BYFV2"/>
    <x v="0"/>
    <x v="0"/>
    <s v="Product_NANN2"/>
    <n v="378.59"/>
    <n v="83"/>
    <x v="1"/>
    <s v="15x6x5 cm"/>
    <d v="2023-01-01T00:00:00"/>
    <d v="2026-01-01T00:00:00"/>
    <s v="V947DU"/>
    <s v="A4G,ZFH"/>
    <s v="Red/Small"/>
    <x v="3"/>
    <n v="340.73099999999999"/>
    <n v="3.0027397260273974"/>
    <x v="0"/>
    <n v="323.69444999999996"/>
    <n v="306.65789999999998"/>
    <n v="272.58480000000003"/>
    <n v="196.86679999999998"/>
    <n v="90.861599999999996"/>
  </r>
  <r>
    <s v="TV30VRNU"/>
    <x v="2"/>
    <x v="0"/>
    <s v="Product_6NVME"/>
    <n v="51.82"/>
    <n v="93"/>
    <x v="0"/>
    <s v="9x6x9 cm"/>
    <d v="2023-07-30T00:00:00"/>
    <d v="2024-01-01T00:00:00"/>
    <s v="MYREPW"/>
    <s v="C3H,TJN"/>
    <s v="Green/Large"/>
    <x v="2"/>
    <n v="46.637999999999998"/>
    <n v="0.42465753424657532"/>
    <x v="1"/>
    <n v="44.306099999999994"/>
    <n v="41.974199999999996"/>
    <n v="37.310400000000001"/>
    <n v="26.946400000000001"/>
    <n v="12.4368"/>
  </r>
  <r>
    <s v="SYIOJWUQ"/>
    <x v="1"/>
    <x v="0"/>
    <s v="Product_IMYCT"/>
    <n v="59.57"/>
    <n v="43"/>
    <x v="2"/>
    <s v="12x5x9 cm"/>
    <d v="2023-01-01T00:00:00"/>
    <d v="2026-01-01T00:00:00"/>
    <s v="E6M93X"/>
    <s v="8W7,PPH"/>
    <s v="Red/Small"/>
    <x v="2"/>
    <n v="53.613"/>
    <n v="3.0027397260273974"/>
    <x v="1"/>
    <n v="50.93235"/>
    <n v="48.2517"/>
    <n v="42.8904"/>
    <n v="30.976400000000002"/>
    <n v="14.296799999999999"/>
  </r>
  <r>
    <s v="DZUCH4O2"/>
    <x v="3"/>
    <x v="0"/>
    <s v="Product_Z7UVM"/>
    <n v="493.97"/>
    <n v="73"/>
    <x v="2"/>
    <s v="20x6x9 cm"/>
    <d v="2023-03-15T00:00:00"/>
    <d v="2026-01-01T00:00:00"/>
    <s v="D7XO12"/>
    <s v="UGK,2Z1"/>
    <s v="Blue/Medium"/>
    <x v="3"/>
    <n v="444.57300000000004"/>
    <n v="2.8027397260273972"/>
    <x v="0"/>
    <n v="422.34435000000002"/>
    <n v="400.11570000000006"/>
    <n v="355.65840000000003"/>
    <n v="256.86440000000005"/>
    <n v="118.55279999999999"/>
  </r>
  <r>
    <s v="KBADIP8Y"/>
    <x v="3"/>
    <x v="0"/>
    <s v="Product_YBER8"/>
    <n v="69.45"/>
    <n v="34"/>
    <x v="0"/>
    <s v="10x15x7 cm"/>
    <d v="2023-01-01T00:00:00"/>
    <d v="2026-01-01T00:00:00"/>
    <s v="0I61PV"/>
    <s v="2RO,YJD"/>
    <s v="Blue/Medium"/>
    <x v="0"/>
    <n v="62.505000000000003"/>
    <n v="3.0027397260273974"/>
    <x v="0"/>
    <n v="59.379750000000001"/>
    <n v="56.2545"/>
    <n v="50.004000000000005"/>
    <n v="36.114000000000004"/>
    <n v="16.667999999999999"/>
  </r>
  <r>
    <s v="E24YJLN7"/>
    <x v="3"/>
    <x v="0"/>
    <s v="Product_ERL8K"/>
    <n v="426.16"/>
    <n v="82"/>
    <x v="0"/>
    <s v="8x12x13 cm"/>
    <d v="2023-01-01T00:00:00"/>
    <d v="2026-01-01T00:00:00"/>
    <s v="GR332R"/>
    <s v="ZG2,E5V"/>
    <s v="Blue/Medium"/>
    <x v="0"/>
    <n v="383.54400000000004"/>
    <n v="3.0027397260273974"/>
    <x v="1"/>
    <n v="364.36680000000001"/>
    <n v="345.18960000000004"/>
    <n v="306.83520000000004"/>
    <n v="221.60320000000002"/>
    <n v="102.2784"/>
  </r>
  <r>
    <s v="3NXZS46X"/>
    <x v="0"/>
    <x v="0"/>
    <s v="Product_UESZI"/>
    <n v="58.63"/>
    <n v="96"/>
    <x v="1"/>
    <s v="13x7x13 cm"/>
    <d v="2023-01-01T00:00:00"/>
    <d v="2024-01-01T00:00:00"/>
    <s v="LNETJ0"/>
    <s v="3XT,FIS"/>
    <s v="Blue/Medium"/>
    <x v="3"/>
    <n v="52.767000000000003"/>
    <n v="1"/>
    <x v="1"/>
    <n v="50.12865"/>
    <n v="47.490300000000005"/>
    <n v="42.213600000000007"/>
    <n v="30.487600000000004"/>
    <n v="14.071199999999999"/>
  </r>
  <r>
    <s v="M5L2YP3T"/>
    <x v="1"/>
    <x v="0"/>
    <s v="Product_S91QE"/>
    <n v="236.67"/>
    <n v="55"/>
    <x v="1"/>
    <s v="17x15x6 cm"/>
    <d v="2023-03-15T00:00:00"/>
    <d v="2025-01-01T00:00:00"/>
    <s v="2SOSOZ"/>
    <s v="WBA,2ER"/>
    <s v="Green/Large"/>
    <x v="2"/>
    <n v="213.00299999999999"/>
    <n v="1.8027397260273972"/>
    <x v="1"/>
    <n v="202.35284999999999"/>
    <n v="191.70269999999999"/>
    <n v="170.4024"/>
    <n v="123.0684"/>
    <n v="56.800799999999995"/>
  </r>
  <r>
    <s v="L0CFJD7A"/>
    <x v="0"/>
    <x v="0"/>
    <s v="Product_F54EN"/>
    <n v="471.77"/>
    <n v="71"/>
    <x v="1"/>
    <s v="5x15x17 cm"/>
    <d v="2023-07-30T00:00:00"/>
    <d v="2024-01-01T00:00:00"/>
    <s v="XG4I4R"/>
    <s v="6J2,4E4"/>
    <s v="Blue/Medium"/>
    <x v="3"/>
    <n v="424.59299999999996"/>
    <n v="0.42465753424657532"/>
    <x v="1"/>
    <n v="403.36334999999997"/>
    <n v="382.13369999999998"/>
    <n v="339.67439999999999"/>
    <n v="245.32040000000001"/>
    <n v="113.22479999999999"/>
  </r>
  <r>
    <s v="LIIQOFDR"/>
    <x v="1"/>
    <x v="0"/>
    <s v="Product_K81OW"/>
    <n v="117.45"/>
    <n v="83"/>
    <x v="2"/>
    <s v="18x15x12 cm"/>
    <d v="2023-03-15T00:00:00"/>
    <d v="2025-01-01T00:00:00"/>
    <s v="IFR2UZ"/>
    <s v="57R,URN"/>
    <s v="Red/Small"/>
    <x v="4"/>
    <n v="105.705"/>
    <n v="1.8027397260273972"/>
    <x v="0"/>
    <n v="100.41974999999999"/>
    <n v="95.134500000000003"/>
    <n v="84.564000000000007"/>
    <n v="61.074000000000005"/>
    <n v="28.187999999999999"/>
  </r>
  <r>
    <s v="MBJ32GFQ"/>
    <x v="3"/>
    <x v="0"/>
    <s v="Product_OWOWX"/>
    <n v="389.23"/>
    <n v="96"/>
    <x v="0"/>
    <s v="15x11x13 cm"/>
    <d v="2023-01-01T00:00:00"/>
    <d v="2026-01-01T00:00:00"/>
    <s v="WY5UTP"/>
    <s v="VXC,RT6"/>
    <s v="Green/Large"/>
    <x v="4"/>
    <n v="350.30700000000002"/>
    <n v="3.0027397260273974"/>
    <x v="0"/>
    <n v="332.79165"/>
    <n v="315.27630000000005"/>
    <n v="280.24560000000002"/>
    <n v="202.39960000000002"/>
    <n v="93.415199999999999"/>
  </r>
  <r>
    <s v="4GLQM1LV"/>
    <x v="0"/>
    <x v="0"/>
    <s v="Product_C5IQQ"/>
    <n v="96.42"/>
    <n v="89"/>
    <x v="1"/>
    <s v="14x10x15 cm"/>
    <d v="2023-07-30T00:00:00"/>
    <d v="2024-01-01T00:00:00"/>
    <s v="8V37ZZ"/>
    <s v="7KX,USI"/>
    <s v="Green/Large"/>
    <x v="3"/>
    <n v="86.778000000000006"/>
    <n v="0.42465753424657532"/>
    <x v="1"/>
    <n v="82.439099999999996"/>
    <n v="78.100200000000001"/>
    <n v="69.42240000000001"/>
    <n v="50.138400000000004"/>
    <n v="23.140799999999999"/>
  </r>
  <r>
    <s v="Q09WY8SS"/>
    <x v="1"/>
    <x v="0"/>
    <s v="Product_9FCSK"/>
    <n v="477.46"/>
    <n v="42"/>
    <x v="1"/>
    <s v="9x19x6 cm"/>
    <d v="2023-07-30T00:00:00"/>
    <d v="2025-01-01T00:00:00"/>
    <s v="WKDIX4"/>
    <s v="D94,GIR"/>
    <s v="Red/Small"/>
    <x v="0"/>
    <n v="429.714"/>
    <n v="1.4273972602739726"/>
    <x v="0"/>
    <n v="408.22829999999999"/>
    <n v="386.74259999999998"/>
    <n v="343.77120000000002"/>
    <n v="248.2792"/>
    <n v="114.59039999999999"/>
  </r>
  <r>
    <s v="XII9XLVV"/>
    <x v="3"/>
    <x v="0"/>
    <s v="Product_QTZ13"/>
    <n v="424.59"/>
    <n v="15"/>
    <x v="1"/>
    <s v="18x8x10 cm"/>
    <d v="2023-01-01T00:00:00"/>
    <d v="2026-01-01T00:00:00"/>
    <s v="4WCK8W"/>
    <s v="RTS,HLO"/>
    <s v="Red/Small"/>
    <x v="2"/>
    <n v="382.13099999999997"/>
    <n v="3.0027397260273974"/>
    <x v="0"/>
    <n v="363.02444999999994"/>
    <n v="343.91789999999997"/>
    <n v="305.70479999999998"/>
    <n v="220.7868"/>
    <n v="101.90159999999999"/>
  </r>
  <r>
    <s v="X8LUPRDI"/>
    <x v="3"/>
    <x v="0"/>
    <s v="Product_G25X4"/>
    <n v="28.49"/>
    <n v="11"/>
    <x v="0"/>
    <s v="6x10x8 cm"/>
    <d v="2023-07-30T00:00:00"/>
    <d v="2025-01-01T00:00:00"/>
    <s v="DIEL6X"/>
    <s v="J59,D86"/>
    <s v="Green/Large"/>
    <x v="3"/>
    <n v="25.640999999999998"/>
    <n v="1.4273972602739726"/>
    <x v="0"/>
    <n v="24.358949999999997"/>
    <n v="23.076899999999998"/>
    <n v="20.512799999999999"/>
    <n v="14.8148"/>
    <n v="6.8375999999999992"/>
  </r>
  <r>
    <s v="QZBIJB1A"/>
    <x v="3"/>
    <x v="0"/>
    <s v="Product_OQYS8"/>
    <n v="70.680000000000007"/>
    <n v="88"/>
    <x v="0"/>
    <s v="13x20x17 cm"/>
    <d v="2023-03-15T00:00:00"/>
    <d v="2026-01-01T00:00:00"/>
    <s v="LS590Z"/>
    <s v="O8X,GEQ"/>
    <s v="Blue/Medium"/>
    <x v="3"/>
    <n v="63.612000000000009"/>
    <n v="2.8027397260273972"/>
    <x v="0"/>
    <n v="60.431400000000004"/>
    <n v="57.250800000000012"/>
    <n v="50.889600000000009"/>
    <n v="36.753600000000006"/>
    <n v="16.963200000000001"/>
  </r>
  <r>
    <s v="1HN4625J"/>
    <x v="2"/>
    <x v="0"/>
    <s v="Product_9PV9T"/>
    <n v="231.48"/>
    <n v="50"/>
    <x v="0"/>
    <s v="17x7x5 cm"/>
    <d v="2023-03-15T00:00:00"/>
    <d v="2025-01-01T00:00:00"/>
    <s v="I6QJML"/>
    <s v="5LV,I1U"/>
    <s v="Blue/Medium"/>
    <x v="2"/>
    <n v="208.33199999999999"/>
    <n v="1.8027397260273972"/>
    <x v="0"/>
    <n v="197.91539999999998"/>
    <n v="187.49879999999999"/>
    <n v="166.66560000000001"/>
    <n v="120.36960000000001"/>
    <n v="55.555199999999992"/>
  </r>
  <r>
    <s v="9YAZKZD1"/>
    <x v="3"/>
    <x v="0"/>
    <s v="Product_WSCNA"/>
    <n v="276.27"/>
    <n v="9"/>
    <x v="1"/>
    <s v="6x19x13 cm"/>
    <d v="2023-01-01T00:00:00"/>
    <d v="2024-01-01T00:00:00"/>
    <s v="67J8HK"/>
    <s v="475,IOS"/>
    <s v="Green/Large"/>
    <x v="0"/>
    <n v="248.64299999999997"/>
    <n v="1"/>
    <x v="1"/>
    <n v="236.21084999999997"/>
    <n v="223.77869999999999"/>
    <n v="198.9144"/>
    <n v="143.66039999999998"/>
    <n v="66.3048"/>
  </r>
  <r>
    <s v="FRMCD9RJ"/>
    <x v="3"/>
    <x v="0"/>
    <s v="Product_4GQHV"/>
    <n v="259.92"/>
    <n v="73"/>
    <x v="0"/>
    <s v="11x10x10 cm"/>
    <d v="2023-01-01T00:00:00"/>
    <d v="2025-01-01T00:00:00"/>
    <s v="OE6S43"/>
    <s v="M6E,MLD"/>
    <s v="Blue/Medium"/>
    <x v="3"/>
    <n v="233.928"/>
    <n v="2.0027397260273974"/>
    <x v="1"/>
    <n v="222.23159999999999"/>
    <n v="210.5352"/>
    <n v="187.14240000000001"/>
    <n v="135.1584"/>
    <n v="62.380800000000008"/>
  </r>
  <r>
    <s v="JVAUUQTV"/>
    <x v="1"/>
    <x v="0"/>
    <s v="Product_YYFJQ"/>
    <n v="153.4"/>
    <n v="50"/>
    <x v="2"/>
    <s v="16x20x6 cm"/>
    <d v="2023-03-15T00:00:00"/>
    <d v="2024-01-01T00:00:00"/>
    <s v="H5VUX7"/>
    <s v="LPL,2PT"/>
    <s v="Blue/Medium"/>
    <x v="1"/>
    <n v="138.06"/>
    <n v="0.8"/>
    <x v="1"/>
    <n v="131.15699999999998"/>
    <n v="124.254"/>
    <n v="110.44800000000001"/>
    <n v="79.768000000000001"/>
    <n v="36.816000000000003"/>
  </r>
  <r>
    <s v="RIVB0PVP"/>
    <x v="0"/>
    <x v="0"/>
    <s v="Product_5TXON"/>
    <n v="157.24"/>
    <n v="40"/>
    <x v="2"/>
    <s v="16x15x13 cm"/>
    <d v="2023-03-15T00:00:00"/>
    <d v="2024-01-01T00:00:00"/>
    <s v="AOHDUD"/>
    <s v="5WF,S5U"/>
    <s v="Blue/Medium"/>
    <x v="0"/>
    <n v="141.51600000000002"/>
    <n v="0.8"/>
    <x v="1"/>
    <n v="134.4402"/>
    <n v="127.36440000000002"/>
    <n v="113.21280000000002"/>
    <n v="81.764800000000008"/>
    <n v="37.7376"/>
  </r>
  <r>
    <s v="02OW1K8O"/>
    <x v="3"/>
    <x v="0"/>
    <s v="Product_3D9CI"/>
    <n v="402.49"/>
    <n v="16"/>
    <x v="1"/>
    <s v="16x12x10 cm"/>
    <d v="2023-03-15T00:00:00"/>
    <d v="2024-01-01T00:00:00"/>
    <s v="7414YT"/>
    <s v="XBX,8P6"/>
    <s v="Red/Small"/>
    <x v="2"/>
    <n v="362.24099999999999"/>
    <n v="0.8"/>
    <x v="1"/>
    <n v="344.12894999999997"/>
    <n v="326.01690000000002"/>
    <n v="289.7928"/>
    <n v="209.29480000000001"/>
    <n v="96.5976"/>
  </r>
  <r>
    <s v="A6WC7CWV"/>
    <x v="1"/>
    <x v="0"/>
    <s v="Product_XJLWW"/>
    <n v="380.64"/>
    <n v="51"/>
    <x v="1"/>
    <s v="10x7x13 cm"/>
    <d v="2023-07-30T00:00:00"/>
    <d v="2024-01-01T00:00:00"/>
    <s v="5CXVGF"/>
    <s v="682,0IC"/>
    <s v="Blue/Medium"/>
    <x v="2"/>
    <n v="342.57599999999996"/>
    <n v="0.42465753424657532"/>
    <x v="1"/>
    <n v="325.44719999999995"/>
    <n v="308.3184"/>
    <n v="274.06079999999997"/>
    <n v="197.93279999999999"/>
    <n v="91.3536"/>
  </r>
  <r>
    <s v="58IP6WLL"/>
    <x v="1"/>
    <x v="0"/>
    <s v="Product_CW2O1"/>
    <n v="40.409999999999997"/>
    <n v="28"/>
    <x v="2"/>
    <s v="12x10x10 cm"/>
    <d v="2023-01-01T00:00:00"/>
    <d v="2024-01-01T00:00:00"/>
    <s v="SXC6QD"/>
    <s v="3ML,1VZ"/>
    <s v="Blue/Medium"/>
    <x v="0"/>
    <n v="36.369"/>
    <n v="1"/>
    <x v="1"/>
    <n v="34.550550000000001"/>
    <n v="32.732100000000003"/>
    <n v="29.095200000000002"/>
    <n v="21.013199999999998"/>
    <n v="9.6983999999999995"/>
  </r>
  <r>
    <s v="PRTWM5E2"/>
    <x v="1"/>
    <x v="0"/>
    <s v="Product_K3UC1"/>
    <n v="472.44"/>
    <n v="88"/>
    <x v="1"/>
    <s v="6x6x8 cm"/>
    <d v="2023-07-30T00:00:00"/>
    <d v="2024-01-01T00:00:00"/>
    <s v="CFJ88O"/>
    <s v="EX3,WEL"/>
    <s v="Red/Small"/>
    <x v="2"/>
    <n v="425.19600000000003"/>
    <n v="0.42465753424657532"/>
    <x v="1"/>
    <n v="403.93619999999999"/>
    <n v="382.67640000000006"/>
    <n v="340.15680000000003"/>
    <n v="245.6688"/>
    <n v="113.3856"/>
  </r>
  <r>
    <s v="JVCIJ9R5"/>
    <x v="1"/>
    <x v="0"/>
    <s v="Product_B164C"/>
    <n v="108.52"/>
    <n v="65"/>
    <x v="0"/>
    <s v="15x13x5 cm"/>
    <d v="2023-03-15T00:00:00"/>
    <d v="2026-01-01T00:00:00"/>
    <s v="OU5G1R"/>
    <s v="EWS,HRV"/>
    <s v="Green/Large"/>
    <x v="2"/>
    <n v="97.667999999999992"/>
    <n v="2.8027397260273972"/>
    <x v="0"/>
    <n v="92.784599999999983"/>
    <n v="87.901199999999989"/>
    <n v="78.134399999999999"/>
    <n v="56.430399999999999"/>
    <n v="26.044799999999999"/>
  </r>
  <r>
    <s v="XD1BGTFL"/>
    <x v="2"/>
    <x v="0"/>
    <s v="Product_N81ZD"/>
    <n v="303.49"/>
    <n v="26"/>
    <x v="1"/>
    <s v="12x10x8 cm"/>
    <d v="2023-01-01T00:00:00"/>
    <d v="2025-01-01T00:00:00"/>
    <s v="A9XGG0"/>
    <s v="X49,T43"/>
    <s v="Red/Small"/>
    <x v="1"/>
    <n v="273.14100000000002"/>
    <n v="2.0027397260273974"/>
    <x v="1"/>
    <n v="259.48394999999999"/>
    <n v="245.82690000000002"/>
    <n v="218.51280000000003"/>
    <n v="157.81480000000002"/>
    <n v="72.837599999999995"/>
  </r>
  <r>
    <s v="XWF5NAE9"/>
    <x v="1"/>
    <x v="0"/>
    <s v="Product_T3ZFS"/>
    <n v="280.76"/>
    <n v="15"/>
    <x v="0"/>
    <s v="10x19x9 cm"/>
    <d v="2023-01-01T00:00:00"/>
    <d v="2026-01-01T00:00:00"/>
    <s v="VH0X1P"/>
    <s v="G67,BBM"/>
    <s v="Blue/Medium"/>
    <x v="4"/>
    <n v="252.684"/>
    <n v="3.0027397260273974"/>
    <x v="1"/>
    <n v="240.04979999999998"/>
    <n v="227.41560000000001"/>
    <n v="202.1472"/>
    <n v="145.99520000000001"/>
    <n v="67.38239999999999"/>
  </r>
  <r>
    <s v="984OJOZ3"/>
    <x v="3"/>
    <x v="0"/>
    <s v="Product_493AC"/>
    <n v="118.1"/>
    <n v="57"/>
    <x v="1"/>
    <s v="8x14x5 cm"/>
    <d v="2023-07-30T00:00:00"/>
    <d v="2024-01-01T00:00:00"/>
    <s v="537D31"/>
    <s v="FTD,XNG"/>
    <s v="Blue/Medium"/>
    <x v="2"/>
    <n v="106.28999999999999"/>
    <n v="0.42465753424657532"/>
    <x v="1"/>
    <n v="100.97549999999998"/>
    <n v="95.661000000000001"/>
    <n v="85.031999999999996"/>
    <n v="61.411999999999999"/>
    <n v="28.343999999999998"/>
  </r>
  <r>
    <s v="DDTXEIYC"/>
    <x v="0"/>
    <x v="0"/>
    <s v="Product_S1S1X"/>
    <n v="296.63"/>
    <n v="74"/>
    <x v="1"/>
    <s v="12x19x20 cm"/>
    <d v="2023-03-15T00:00:00"/>
    <d v="2024-01-01T00:00:00"/>
    <s v="JS2B6M"/>
    <s v="UT5,HEI"/>
    <s v="Red/Small"/>
    <x v="0"/>
    <n v="266.96699999999998"/>
    <n v="0.8"/>
    <x v="1"/>
    <n v="253.61864999999997"/>
    <n v="240.27029999999999"/>
    <n v="213.5736"/>
    <n v="154.24760000000001"/>
    <n v="71.191199999999995"/>
  </r>
  <r>
    <s v="S53IW47Z"/>
    <x v="1"/>
    <x v="0"/>
    <s v="Product_YSM30"/>
    <n v="316.43"/>
    <n v="50"/>
    <x v="1"/>
    <s v="20x14x18 cm"/>
    <d v="2023-01-01T00:00:00"/>
    <d v="2026-01-01T00:00:00"/>
    <s v="MU9CHP"/>
    <s v="2SQ,3EK"/>
    <s v="Blue/Medium"/>
    <x v="2"/>
    <n v="284.78700000000003"/>
    <n v="3.0027397260273974"/>
    <x v="0"/>
    <n v="270.54765000000003"/>
    <n v="256.30830000000003"/>
    <n v="227.82960000000003"/>
    <n v="164.5436"/>
    <n v="75.943200000000004"/>
  </r>
  <r>
    <s v="GBBWE7DH"/>
    <x v="0"/>
    <x v="0"/>
    <s v="Product_3MRR0"/>
    <n v="275.47000000000003"/>
    <n v="69"/>
    <x v="0"/>
    <s v="16x14x8 cm"/>
    <d v="2023-07-30T00:00:00"/>
    <d v="2026-01-01T00:00:00"/>
    <s v="YMXF9M"/>
    <s v="BVO,GP1"/>
    <s v="Red/Small"/>
    <x v="3"/>
    <n v="247.92300000000003"/>
    <n v="2.4273972602739726"/>
    <x v="0"/>
    <n v="235.52685000000002"/>
    <n v="223.13070000000002"/>
    <n v="198.33840000000004"/>
    <n v="143.24440000000001"/>
    <n v="66.112800000000007"/>
  </r>
  <r>
    <s v="29QQVP2V"/>
    <x v="0"/>
    <x v="0"/>
    <s v="Product_NEGDQ"/>
    <n v="481.67"/>
    <n v="96"/>
    <x v="2"/>
    <s v="6x13x20 cm"/>
    <d v="2023-07-30T00:00:00"/>
    <d v="2025-01-01T00:00:00"/>
    <s v="VBSWYY"/>
    <s v="ELQ,3L1"/>
    <s v="Red/Small"/>
    <x v="2"/>
    <n v="433.50300000000004"/>
    <n v="1.4273972602739726"/>
    <x v="1"/>
    <n v="411.82785000000001"/>
    <n v="390.15270000000004"/>
    <n v="346.80240000000003"/>
    <n v="250.46840000000003"/>
    <n v="115.60079999999999"/>
  </r>
  <r>
    <s v="BKD1BKXL"/>
    <x v="2"/>
    <x v="0"/>
    <s v="Product_D0867"/>
    <n v="33.450000000000003"/>
    <n v="37"/>
    <x v="0"/>
    <s v="6x12x6 cm"/>
    <d v="2023-01-01T00:00:00"/>
    <d v="2024-01-01T00:00:00"/>
    <s v="4TLL2W"/>
    <s v="R8Q,VAE"/>
    <s v="Green/Large"/>
    <x v="1"/>
    <n v="30.105000000000004"/>
    <n v="1"/>
    <x v="1"/>
    <n v="28.599750000000004"/>
    <n v="27.094500000000004"/>
    <n v="24.084000000000003"/>
    <n v="17.394000000000002"/>
    <n v="8.0280000000000005"/>
  </r>
  <r>
    <s v="TW21JVL8"/>
    <x v="0"/>
    <x v="0"/>
    <s v="Product_GFWPG"/>
    <n v="24.47"/>
    <n v="44"/>
    <x v="1"/>
    <s v="12x12x12 cm"/>
    <d v="2023-01-01T00:00:00"/>
    <d v="2026-01-01T00:00:00"/>
    <s v="PRF3EB"/>
    <s v="RCV,6RR"/>
    <s v="Red/Small"/>
    <x v="0"/>
    <n v="22.023"/>
    <n v="3.0027397260273974"/>
    <x v="0"/>
    <n v="20.921849999999999"/>
    <n v="19.820699999999999"/>
    <n v="17.618400000000001"/>
    <n v="12.724399999999999"/>
    <n v="5.8727999999999998"/>
  </r>
  <r>
    <s v="EU8651LF"/>
    <x v="2"/>
    <x v="0"/>
    <s v="Product_OWNO3"/>
    <n v="105.12"/>
    <n v="79"/>
    <x v="2"/>
    <s v="11x12x19 cm"/>
    <d v="2023-03-15T00:00:00"/>
    <d v="2026-01-01T00:00:00"/>
    <s v="O0PSIL"/>
    <s v="Q4T,7HF"/>
    <s v="Red/Small"/>
    <x v="3"/>
    <n v="94.608000000000004"/>
    <n v="2.8027397260273972"/>
    <x v="1"/>
    <n v="89.877600000000001"/>
    <n v="85.147200000000012"/>
    <n v="75.686400000000006"/>
    <n v="54.662400000000005"/>
    <n v="25.2288"/>
  </r>
  <r>
    <s v="Z8N82479"/>
    <x v="0"/>
    <x v="0"/>
    <s v="Product_YYP46"/>
    <n v="76.209999999999994"/>
    <n v="61"/>
    <x v="0"/>
    <s v="16x8x13 cm"/>
    <d v="2023-07-30T00:00:00"/>
    <d v="2025-01-01T00:00:00"/>
    <s v="79YNEE"/>
    <s v="9BN,CZV"/>
    <s v="Red/Small"/>
    <x v="3"/>
    <n v="68.588999999999999"/>
    <n v="1.4273972602739726"/>
    <x v="1"/>
    <n v="65.159549999999996"/>
    <n v="61.7301"/>
    <n v="54.871200000000002"/>
    <n v="39.629199999999997"/>
    <n v="18.290399999999998"/>
  </r>
  <r>
    <s v="ZH0E6A8Z"/>
    <x v="0"/>
    <x v="0"/>
    <s v="Product_B22JM"/>
    <n v="472.87"/>
    <n v="9"/>
    <x v="2"/>
    <s v="17x10x10 cm"/>
    <d v="2023-03-15T00:00:00"/>
    <d v="2024-01-01T00:00:00"/>
    <s v="RYID3P"/>
    <s v="34W,781"/>
    <s v="Green/Large"/>
    <x v="3"/>
    <n v="425.58299999999997"/>
    <n v="0.8"/>
    <x v="1"/>
    <n v="404.30384999999995"/>
    <n v="383.0247"/>
    <n v="340.46640000000002"/>
    <n v="245.89240000000001"/>
    <n v="113.4888"/>
  </r>
  <r>
    <s v="FAEIJTMN"/>
    <x v="3"/>
    <x v="0"/>
    <s v="Product_63JPY"/>
    <n v="366.09"/>
    <n v="84"/>
    <x v="0"/>
    <s v="16x18x16 cm"/>
    <d v="2023-03-15T00:00:00"/>
    <d v="2025-01-01T00:00:00"/>
    <s v="LFSDZX"/>
    <s v="I9F,W7P"/>
    <s v="Blue/Medium"/>
    <x v="2"/>
    <n v="329.48099999999999"/>
    <n v="1.8027397260273972"/>
    <x v="1"/>
    <n v="313.00694999999996"/>
    <n v="296.53289999999998"/>
    <n v="263.58480000000003"/>
    <n v="190.36679999999998"/>
    <n v="87.861599999999996"/>
  </r>
  <r>
    <s v="2YKIB9ZD"/>
    <x v="1"/>
    <x v="0"/>
    <s v="Product_LINJ7"/>
    <n v="263.79000000000002"/>
    <n v="6"/>
    <x v="2"/>
    <s v="13x17x5 cm"/>
    <d v="2023-01-01T00:00:00"/>
    <d v="2024-01-01T00:00:00"/>
    <s v="4XKFG2"/>
    <s v="HUA,M23"/>
    <s v="Red/Small"/>
    <x v="2"/>
    <n v="237.411"/>
    <n v="1"/>
    <x v="1"/>
    <n v="225.54044999999999"/>
    <n v="213.66990000000001"/>
    <n v="189.92880000000002"/>
    <n v="137.17080000000001"/>
    <n v="63.309600000000003"/>
  </r>
  <r>
    <s v="H7EN1R1M"/>
    <x v="2"/>
    <x v="0"/>
    <s v="Product_0V9LZ"/>
    <n v="376.78"/>
    <n v="54"/>
    <x v="0"/>
    <s v="8x18x7 cm"/>
    <d v="2023-01-01T00:00:00"/>
    <d v="2026-01-01T00:00:00"/>
    <s v="PP14WD"/>
    <s v="60V,ISN"/>
    <s v="Green/Large"/>
    <x v="3"/>
    <n v="339.10199999999998"/>
    <n v="3.0027397260273974"/>
    <x v="0"/>
    <n v="322.14689999999996"/>
    <n v="305.1918"/>
    <n v="271.28159999999997"/>
    <n v="195.9256"/>
    <n v="90.427199999999985"/>
  </r>
  <r>
    <s v="1DRKTV5N"/>
    <x v="2"/>
    <x v="0"/>
    <s v="Product_INNM8"/>
    <n v="259.38"/>
    <n v="52"/>
    <x v="1"/>
    <s v="9x15x20 cm"/>
    <d v="2023-01-01T00:00:00"/>
    <d v="2026-01-01T00:00:00"/>
    <s v="ZXT2MO"/>
    <s v="5MI,5M0"/>
    <s v="Green/Large"/>
    <x v="3"/>
    <n v="233.44200000000001"/>
    <n v="3.0027397260273974"/>
    <x v="0"/>
    <n v="221.76990000000001"/>
    <n v="210.09780000000001"/>
    <n v="186.75360000000001"/>
    <n v="134.8776"/>
    <n v="62.251199999999997"/>
  </r>
  <r>
    <s v="ZZUFDD4S"/>
    <x v="3"/>
    <x v="0"/>
    <s v="Product_N9SL2"/>
    <n v="345.49"/>
    <n v="72"/>
    <x v="2"/>
    <s v="13x13x12 cm"/>
    <d v="2023-07-30T00:00:00"/>
    <d v="2024-01-01T00:00:00"/>
    <s v="7GBEAI"/>
    <s v="IDH,QC1"/>
    <s v="Blue/Medium"/>
    <x v="3"/>
    <n v="310.94100000000003"/>
    <n v="0.42465753424657532"/>
    <x v="1"/>
    <n v="295.39395000000002"/>
    <n v="279.84690000000006"/>
    <n v="248.75280000000004"/>
    <n v="179.65480000000002"/>
    <n v="82.917599999999993"/>
  </r>
  <r>
    <s v="5VLOOX5T"/>
    <x v="1"/>
    <x v="0"/>
    <s v="Product_47DJS"/>
    <n v="331.89"/>
    <n v="40"/>
    <x v="0"/>
    <s v="19x8x12 cm"/>
    <d v="2023-03-15T00:00:00"/>
    <d v="2026-01-01T00:00:00"/>
    <s v="98N881"/>
    <s v="V8Y,EZO"/>
    <s v="Green/Large"/>
    <x v="4"/>
    <n v="298.70099999999996"/>
    <n v="2.8027397260273972"/>
    <x v="0"/>
    <n v="283.76594999999998"/>
    <n v="268.83089999999999"/>
    <n v="238.96079999999998"/>
    <n v="172.58279999999999"/>
    <n v="79.653599999999997"/>
  </r>
  <r>
    <s v="9N2I44GD"/>
    <x v="2"/>
    <x v="0"/>
    <s v="Product_H4EG4"/>
    <n v="207.88"/>
    <n v="5"/>
    <x v="0"/>
    <s v="10x20x13 cm"/>
    <d v="2023-01-01T00:00:00"/>
    <d v="2025-01-01T00:00:00"/>
    <s v="23LXGQ"/>
    <s v="54L,DLS"/>
    <s v="Green/Large"/>
    <x v="1"/>
    <n v="187.09199999999998"/>
    <n v="2.0027397260273974"/>
    <x v="0"/>
    <n v="177.73739999999998"/>
    <n v="168.3828"/>
    <n v="149.67359999999999"/>
    <n v="108.0976"/>
    <n v="49.891199999999998"/>
  </r>
  <r>
    <s v="8K0A46D3"/>
    <x v="2"/>
    <x v="0"/>
    <s v="Product_06TOB"/>
    <n v="122.05"/>
    <n v="80"/>
    <x v="2"/>
    <s v="13x5x19 cm"/>
    <d v="2023-01-01T00:00:00"/>
    <d v="2025-01-01T00:00:00"/>
    <s v="3R196O"/>
    <s v="2U1,1A3"/>
    <s v="Red/Small"/>
    <x v="3"/>
    <n v="109.845"/>
    <n v="2.0027397260273974"/>
    <x v="1"/>
    <n v="104.35275"/>
    <n v="98.860500000000002"/>
    <n v="87.876000000000005"/>
    <n v="63.466000000000001"/>
    <n v="29.291999999999998"/>
  </r>
  <r>
    <s v="6Q15SJYH"/>
    <x v="2"/>
    <x v="0"/>
    <s v="Product_SEP0O"/>
    <n v="99.95"/>
    <n v="43"/>
    <x v="0"/>
    <s v="14x12x5 cm"/>
    <d v="2023-07-30T00:00:00"/>
    <d v="2026-01-01T00:00:00"/>
    <s v="NUPL1J"/>
    <s v="6Q9,SY8"/>
    <s v="Green/Large"/>
    <x v="3"/>
    <n v="89.954999999999998"/>
    <n v="2.4273972602739726"/>
    <x v="1"/>
    <n v="85.457249999999988"/>
    <n v="80.959500000000006"/>
    <n v="71.963999999999999"/>
    <n v="51.974000000000004"/>
    <n v="23.988"/>
  </r>
  <r>
    <s v="85WZP9GA"/>
    <x v="3"/>
    <x v="0"/>
    <s v="Product_QKMBJ"/>
    <n v="366.35"/>
    <n v="10"/>
    <x v="2"/>
    <s v="6x16x18 cm"/>
    <d v="2023-01-01T00:00:00"/>
    <d v="2025-01-01T00:00:00"/>
    <s v="T0FVIL"/>
    <s v="UGL,SPK"/>
    <s v="Green/Large"/>
    <x v="3"/>
    <n v="329.71500000000003"/>
    <n v="2.0027397260273974"/>
    <x v="1"/>
    <n v="313.22925000000004"/>
    <n v="296.74350000000004"/>
    <n v="263.77200000000005"/>
    <n v="190.50200000000001"/>
    <n v="87.924000000000007"/>
  </r>
  <r>
    <s v="4ZQWZWZC"/>
    <x v="2"/>
    <x v="0"/>
    <s v="Product_XF6MI"/>
    <n v="114.19"/>
    <n v="30"/>
    <x v="2"/>
    <s v="10x13x9 cm"/>
    <d v="2023-03-15T00:00:00"/>
    <d v="2025-01-01T00:00:00"/>
    <s v="POX22Z"/>
    <s v="MSB,I25"/>
    <s v="Blue/Medium"/>
    <x v="2"/>
    <n v="102.771"/>
    <n v="1.8027397260273972"/>
    <x v="1"/>
    <n v="97.632449999999992"/>
    <n v="92.493899999999996"/>
    <n v="82.216800000000006"/>
    <n v="59.378799999999998"/>
    <n v="27.4056"/>
  </r>
  <r>
    <s v="2ZHZTSR7"/>
    <x v="1"/>
    <x v="0"/>
    <s v="Product_D9XO7"/>
    <n v="330.2"/>
    <n v="86"/>
    <x v="2"/>
    <s v="18x14x12 cm"/>
    <d v="2023-03-15T00:00:00"/>
    <d v="2024-01-01T00:00:00"/>
    <s v="IVF4JY"/>
    <s v="8QS,0EG"/>
    <s v="Green/Large"/>
    <x v="1"/>
    <n v="297.18"/>
    <n v="0.8"/>
    <x v="1"/>
    <n v="282.32099999999997"/>
    <n v="267.46199999999999"/>
    <n v="237.74400000000003"/>
    <n v="171.70400000000001"/>
    <n v="79.24799999999999"/>
  </r>
  <r>
    <s v="3MV3KSSR"/>
    <x v="2"/>
    <x v="0"/>
    <s v="Product_HRQJX"/>
    <n v="348.48"/>
    <n v="8"/>
    <x v="0"/>
    <s v="16x17x6 cm"/>
    <d v="2023-01-01T00:00:00"/>
    <d v="2025-01-01T00:00:00"/>
    <s v="JIKYSS"/>
    <s v="HB1,FDM"/>
    <s v="Red/Small"/>
    <x v="3"/>
    <n v="313.63200000000001"/>
    <n v="2.0027397260273974"/>
    <x v="1"/>
    <n v="297.9504"/>
    <n v="282.2688"/>
    <n v="250.90560000000002"/>
    <n v="181.20960000000002"/>
    <n v="83.635199999999998"/>
  </r>
  <r>
    <s v="PGGXOU3U"/>
    <x v="0"/>
    <x v="0"/>
    <s v="Product_7URQY"/>
    <n v="45.84"/>
    <n v="38"/>
    <x v="2"/>
    <s v="20x9x18 cm"/>
    <d v="2023-03-15T00:00:00"/>
    <d v="2024-01-01T00:00:00"/>
    <s v="51U3GL"/>
    <s v="GDQ,2M2"/>
    <s v="Red/Small"/>
    <x v="2"/>
    <n v="41.256"/>
    <n v="0.8"/>
    <x v="1"/>
    <n v="39.193199999999997"/>
    <n v="37.130400000000002"/>
    <n v="33.004800000000003"/>
    <n v="23.836800000000004"/>
    <n v="11.0016"/>
  </r>
  <r>
    <s v="AD4ZZFBN"/>
    <x v="3"/>
    <x v="0"/>
    <s v="Product_2QFEX"/>
    <n v="362.47"/>
    <n v="41"/>
    <x v="1"/>
    <s v="19x17x17 cm"/>
    <d v="2023-03-15T00:00:00"/>
    <d v="2024-01-01T00:00:00"/>
    <s v="AOKZ83"/>
    <s v="WE3,04F"/>
    <s v="Red/Small"/>
    <x v="0"/>
    <n v="326.22300000000001"/>
    <n v="0.8"/>
    <x v="1"/>
    <n v="309.91185000000002"/>
    <n v="293.60070000000002"/>
    <n v="260.97840000000002"/>
    <n v="188.48440000000002"/>
    <n v="86.992800000000003"/>
  </r>
  <r>
    <s v="LBAYBG0T"/>
    <x v="2"/>
    <x v="0"/>
    <s v="Product_ZKCXW"/>
    <n v="180.91"/>
    <n v="87"/>
    <x v="2"/>
    <s v="9x15x9 cm"/>
    <d v="2023-03-15T00:00:00"/>
    <d v="2026-01-01T00:00:00"/>
    <s v="P7BJXX"/>
    <s v="OFD,FYT"/>
    <s v="Red/Small"/>
    <x v="4"/>
    <n v="162.81899999999999"/>
    <n v="2.8027397260273972"/>
    <x v="1"/>
    <n v="154.67804999999998"/>
    <n v="146.53709999999998"/>
    <n v="130.2552"/>
    <n v="94.0732"/>
    <n v="43.418399999999998"/>
  </r>
  <r>
    <s v="8D4H8LQO"/>
    <x v="1"/>
    <x v="0"/>
    <s v="Product_8N704"/>
    <n v="97.84"/>
    <n v="21"/>
    <x v="2"/>
    <s v="18x11x8 cm"/>
    <d v="2023-03-15T00:00:00"/>
    <d v="2026-01-01T00:00:00"/>
    <s v="UWMHP6"/>
    <s v="BUC,29I"/>
    <s v="Red/Small"/>
    <x v="0"/>
    <n v="88.055999999999997"/>
    <n v="2.8027397260273972"/>
    <x v="0"/>
    <n v="83.653199999999998"/>
    <n v="79.250399999999999"/>
    <n v="70.444800000000001"/>
    <n v="50.876800000000003"/>
    <n v="23.4816"/>
  </r>
  <r>
    <s v="L913YFWS"/>
    <x v="3"/>
    <x v="0"/>
    <s v="Product_7216O"/>
    <n v="139.97"/>
    <n v="42"/>
    <x v="2"/>
    <s v="9x17x12 cm"/>
    <d v="2023-01-01T00:00:00"/>
    <d v="2026-01-01T00:00:00"/>
    <s v="1ZBRGN"/>
    <s v="LK4,8S9"/>
    <s v="Blue/Medium"/>
    <x v="3"/>
    <n v="125.973"/>
    <n v="3.0027397260273974"/>
    <x v="0"/>
    <n v="119.67434999999999"/>
    <n v="113.37569999999999"/>
    <n v="100.7784"/>
    <n v="72.784400000000005"/>
    <n v="33.592799999999997"/>
  </r>
  <r>
    <s v="JEIDDPU7"/>
    <x v="2"/>
    <x v="0"/>
    <s v="Product_FTO2F"/>
    <n v="74.900000000000006"/>
    <n v="92"/>
    <x v="1"/>
    <s v="19x10x19 cm"/>
    <d v="2023-03-15T00:00:00"/>
    <d v="2026-01-01T00:00:00"/>
    <s v="3NJ4KC"/>
    <s v="KWQ,0SM"/>
    <s v="Red/Small"/>
    <x v="4"/>
    <n v="67.410000000000011"/>
    <n v="2.8027397260273972"/>
    <x v="1"/>
    <n v="64.039500000000004"/>
    <n v="60.669000000000011"/>
    <n v="53.928000000000011"/>
    <n v="38.948000000000008"/>
    <n v="17.975999999999999"/>
  </r>
  <r>
    <s v="Z6D9O60H"/>
    <x v="2"/>
    <x v="0"/>
    <s v="Product_0KG9I"/>
    <n v="65.430000000000007"/>
    <n v="36"/>
    <x v="1"/>
    <s v="6x18x6 cm"/>
    <d v="2023-03-15T00:00:00"/>
    <d v="2026-01-01T00:00:00"/>
    <s v="M8HLX6"/>
    <s v="UMC,D6R"/>
    <s v="Red/Small"/>
    <x v="2"/>
    <n v="58.887000000000008"/>
    <n v="2.8027397260273972"/>
    <x v="1"/>
    <n v="55.942650000000008"/>
    <n v="52.998300000000008"/>
    <n v="47.109600000000007"/>
    <n v="34.023600000000002"/>
    <n v="15.703200000000002"/>
  </r>
  <r>
    <s v="CLRWPMMI"/>
    <x v="2"/>
    <x v="0"/>
    <s v="Product_JUVNJ"/>
    <n v="226.86"/>
    <n v="28"/>
    <x v="0"/>
    <s v="8x5x10 cm"/>
    <d v="2023-07-30T00:00:00"/>
    <d v="2025-01-01T00:00:00"/>
    <s v="JUL5MH"/>
    <s v="D7E,L3Z"/>
    <s v="Green/Large"/>
    <x v="3"/>
    <n v="204.17400000000001"/>
    <n v="1.4273972602739726"/>
    <x v="0"/>
    <n v="193.96529999999998"/>
    <n v="183.75660000000002"/>
    <n v="163.33920000000001"/>
    <n v="117.96720000000001"/>
    <n v="54.446400000000004"/>
  </r>
  <r>
    <s v="HBPGQGQF"/>
    <x v="0"/>
    <x v="0"/>
    <s v="Product_BIJFB"/>
    <n v="267.48"/>
    <n v="8"/>
    <x v="2"/>
    <s v="6x18x11 cm"/>
    <d v="2023-03-15T00:00:00"/>
    <d v="2024-01-01T00:00:00"/>
    <s v="IS0OQM"/>
    <s v="HW1,PN5"/>
    <s v="Green/Large"/>
    <x v="0"/>
    <n v="240.73200000000003"/>
    <n v="0.8"/>
    <x v="1"/>
    <n v="228.69540000000001"/>
    <n v="216.65880000000004"/>
    <n v="192.58560000000003"/>
    <n v="139.08960000000002"/>
    <n v="64.1952"/>
  </r>
  <r>
    <s v="6K7MG5QA"/>
    <x v="1"/>
    <x v="0"/>
    <s v="Product_XXQR6"/>
    <n v="176.9"/>
    <n v="95"/>
    <x v="2"/>
    <s v="11x11x20 cm"/>
    <d v="2023-07-30T00:00:00"/>
    <d v="2025-01-01T00:00:00"/>
    <s v="KMIJ0T"/>
    <s v="6PB,BGY"/>
    <s v="Red/Small"/>
    <x v="4"/>
    <n v="159.21"/>
    <n v="1.4273972602739726"/>
    <x v="1"/>
    <n v="151.24950000000001"/>
    <n v="143.28900000000002"/>
    <n v="127.36800000000001"/>
    <n v="91.988"/>
    <n v="42.456000000000003"/>
  </r>
  <r>
    <s v="RPGZWBKA"/>
    <x v="2"/>
    <x v="0"/>
    <s v="Product_A7N2X"/>
    <n v="109.93"/>
    <n v="92"/>
    <x v="0"/>
    <s v="18x7x8 cm"/>
    <d v="2023-01-01T00:00:00"/>
    <d v="2026-01-01T00:00:00"/>
    <s v="6NE7JV"/>
    <s v="8E4,2LO"/>
    <s v="Green/Large"/>
    <x v="1"/>
    <n v="98.937000000000012"/>
    <n v="3.0027397260273974"/>
    <x v="0"/>
    <n v="93.99015"/>
    <n v="89.043300000000016"/>
    <n v="79.149600000000021"/>
    <n v="57.163600000000002"/>
    <n v="26.383200000000002"/>
  </r>
  <r>
    <s v="WY71D83M"/>
    <x v="2"/>
    <x v="0"/>
    <s v="Product_J0QUK"/>
    <n v="298.18"/>
    <n v="27"/>
    <x v="1"/>
    <s v="10x5x12 cm"/>
    <d v="2023-07-30T00:00:00"/>
    <d v="2024-01-01T00:00:00"/>
    <s v="2DXB0A"/>
    <s v="4WX,A85"/>
    <s v="Green/Large"/>
    <x v="4"/>
    <n v="268.36200000000002"/>
    <n v="0.42465753424657532"/>
    <x v="1"/>
    <n v="254.94390000000001"/>
    <n v="241.52580000000003"/>
    <n v="214.68960000000004"/>
    <n v="155.05360000000002"/>
    <n v="71.563199999999995"/>
  </r>
  <r>
    <s v="RE3POZ0Q"/>
    <x v="3"/>
    <x v="0"/>
    <s v="Product_W7LR7"/>
    <n v="478.24"/>
    <n v="77"/>
    <x v="1"/>
    <s v="12x11x15 cm"/>
    <d v="2023-07-30T00:00:00"/>
    <d v="2024-01-01T00:00:00"/>
    <s v="B0G5C9"/>
    <s v="W32,1IG"/>
    <s v="Green/Large"/>
    <x v="1"/>
    <n v="430.416"/>
    <n v="0.42465753424657532"/>
    <x v="1"/>
    <n v="408.89519999999999"/>
    <n v="387.37439999999998"/>
    <n v="344.33280000000002"/>
    <n v="248.68480000000002"/>
    <n v="114.77759999999999"/>
  </r>
  <r>
    <s v="DWUMRRFA"/>
    <x v="3"/>
    <x v="0"/>
    <s v="Product_PTSSE"/>
    <n v="472.71"/>
    <n v="35"/>
    <x v="2"/>
    <s v="16x19x7 cm"/>
    <d v="2023-01-01T00:00:00"/>
    <d v="2026-01-01T00:00:00"/>
    <s v="M32761"/>
    <s v="K6J,YX5"/>
    <s v="Green/Large"/>
    <x v="0"/>
    <n v="425.43899999999996"/>
    <n v="3.0027397260273974"/>
    <x v="0"/>
    <n v="404.16704999999996"/>
    <n v="382.89509999999996"/>
    <n v="340.35120000000001"/>
    <n v="245.8092"/>
    <n v="113.45039999999999"/>
  </r>
  <r>
    <s v="W9B9DGBP"/>
    <x v="2"/>
    <x v="0"/>
    <s v="Product_T9Q5V"/>
    <n v="132.35"/>
    <n v="15"/>
    <x v="2"/>
    <s v="17x15x13 cm"/>
    <d v="2023-03-15T00:00:00"/>
    <d v="2026-01-01T00:00:00"/>
    <s v="4A6329"/>
    <s v="90I,7KI"/>
    <s v="Blue/Medium"/>
    <x v="1"/>
    <n v="119.11499999999999"/>
    <n v="2.8027397260273972"/>
    <x v="0"/>
    <n v="113.15924999999999"/>
    <n v="107.20349999999999"/>
    <n v="95.292000000000002"/>
    <n v="68.822000000000003"/>
    <n v="31.763999999999996"/>
  </r>
  <r>
    <s v="T3VER0X4"/>
    <x v="2"/>
    <x v="0"/>
    <s v="Product_ACEC9"/>
    <n v="136.87"/>
    <n v="69"/>
    <x v="2"/>
    <s v="15x7x9 cm"/>
    <d v="2023-07-30T00:00:00"/>
    <d v="2024-01-01T00:00:00"/>
    <s v="UP6QSF"/>
    <s v="U2T,3EI"/>
    <s v="Red/Small"/>
    <x v="4"/>
    <n v="123.18300000000001"/>
    <n v="0.42465753424657532"/>
    <x v="1"/>
    <n v="117.02385"/>
    <n v="110.86470000000001"/>
    <n v="98.546400000000006"/>
    <n v="71.17240000000001"/>
    <n v="32.848799999999997"/>
  </r>
  <r>
    <s v="8RHHWVXU"/>
    <x v="3"/>
    <x v="0"/>
    <s v="Product_5WSJN"/>
    <n v="367.3"/>
    <n v="31"/>
    <x v="0"/>
    <s v="5x20x6 cm"/>
    <d v="2023-07-30T00:00:00"/>
    <d v="2025-01-01T00:00:00"/>
    <s v="HMBVVP"/>
    <s v="09G,JLL"/>
    <s v="Blue/Medium"/>
    <x v="0"/>
    <n v="330.57"/>
    <n v="1.4273972602739726"/>
    <x v="1"/>
    <n v="314.04149999999998"/>
    <n v="297.51299999999998"/>
    <n v="264.45600000000002"/>
    <n v="190.99600000000001"/>
    <n v="88.152000000000001"/>
  </r>
  <r>
    <s v="J5PLUMV1"/>
    <x v="1"/>
    <x v="0"/>
    <s v="Product_PSGUD"/>
    <n v="184.03"/>
    <n v="50"/>
    <x v="0"/>
    <s v="8x13x6 cm"/>
    <d v="2023-01-01T00:00:00"/>
    <d v="2026-01-01T00:00:00"/>
    <s v="G9GQ5R"/>
    <s v="ZZ0,6B5"/>
    <s v="Red/Small"/>
    <x v="2"/>
    <n v="165.62700000000001"/>
    <n v="3.0027397260273974"/>
    <x v="1"/>
    <n v="157.34565000000001"/>
    <n v="149.0643"/>
    <n v="132.50160000000002"/>
    <n v="95.695599999999999"/>
    <n v="44.167200000000001"/>
  </r>
  <r>
    <s v="TT0LSC68"/>
    <x v="2"/>
    <x v="0"/>
    <s v="Product_YBKYP"/>
    <n v="367.6"/>
    <n v="78"/>
    <x v="2"/>
    <s v="11x20x15 cm"/>
    <d v="2023-01-01T00:00:00"/>
    <d v="2025-01-01T00:00:00"/>
    <s v="V1D0ME"/>
    <s v="NK5,Y1O"/>
    <s v="Green/Large"/>
    <x v="4"/>
    <n v="330.84000000000003"/>
    <n v="2.0027397260273974"/>
    <x v="1"/>
    <n v="314.298"/>
    <n v="297.75600000000003"/>
    <n v="264.67200000000003"/>
    <n v="191.15200000000002"/>
    <n v="88.224000000000004"/>
  </r>
  <r>
    <s v="XH806EQI"/>
    <x v="2"/>
    <x v="0"/>
    <s v="Product_CBZFM"/>
    <n v="409.87"/>
    <n v="81"/>
    <x v="2"/>
    <s v="15x6x16 cm"/>
    <d v="2023-03-15T00:00:00"/>
    <d v="2024-01-01T00:00:00"/>
    <s v="TC7EHE"/>
    <s v="2I7,3K3"/>
    <s v="Green/Large"/>
    <x v="0"/>
    <n v="368.88299999999998"/>
    <n v="0.8"/>
    <x v="1"/>
    <n v="350.43884999999995"/>
    <n v="331.99469999999997"/>
    <n v="295.10640000000001"/>
    <n v="213.13240000000002"/>
    <n v="98.368799999999993"/>
  </r>
  <r>
    <s v="V9BULQPT"/>
    <x v="3"/>
    <x v="0"/>
    <s v="Product_7B4VD"/>
    <n v="433.45"/>
    <n v="17"/>
    <x v="1"/>
    <s v="15x9x8 cm"/>
    <d v="2023-01-01T00:00:00"/>
    <d v="2025-01-01T00:00:00"/>
    <s v="9SW2QL"/>
    <s v="X0P,B81"/>
    <s v="Blue/Medium"/>
    <x v="4"/>
    <n v="390.10500000000002"/>
    <n v="2.0027397260273974"/>
    <x v="1"/>
    <n v="370.59974999999997"/>
    <n v="351.09450000000004"/>
    <n v="312.08400000000006"/>
    <n v="225.39400000000001"/>
    <n v="104.02799999999999"/>
  </r>
  <r>
    <s v="YFZZCO7Z"/>
    <x v="0"/>
    <x v="0"/>
    <s v="Product_G46QM"/>
    <n v="35.85"/>
    <n v="35"/>
    <x v="2"/>
    <s v="16x6x7 cm"/>
    <d v="2023-07-30T00:00:00"/>
    <d v="2024-01-01T00:00:00"/>
    <s v="VVGCSX"/>
    <s v="OSZ,H9D"/>
    <s v="Red/Small"/>
    <x v="1"/>
    <n v="32.265000000000001"/>
    <n v="0.42465753424657532"/>
    <x v="1"/>
    <n v="30.65175"/>
    <n v="29.038500000000003"/>
    <n v="25.812000000000001"/>
    <n v="18.642000000000003"/>
    <n v="8.6039999999999992"/>
  </r>
  <r>
    <s v="OYY5T18K"/>
    <x v="0"/>
    <x v="0"/>
    <s v="Product_5CPZG"/>
    <n v="411.85"/>
    <n v="98"/>
    <x v="1"/>
    <s v="16x14x12 cm"/>
    <d v="2023-01-01T00:00:00"/>
    <d v="2025-01-01T00:00:00"/>
    <s v="AJ3ZWE"/>
    <s v="5J9,T1D"/>
    <s v="Green/Large"/>
    <x v="1"/>
    <n v="370.66500000000002"/>
    <n v="2.0027397260273974"/>
    <x v="1"/>
    <n v="352.13175000000001"/>
    <n v="333.5985"/>
    <n v="296.53200000000004"/>
    <n v="214.16200000000001"/>
    <n v="98.844000000000008"/>
  </r>
  <r>
    <s v="OYYWBE8M"/>
    <x v="1"/>
    <x v="0"/>
    <s v="Product_ZQ758"/>
    <n v="476.3"/>
    <n v="2"/>
    <x v="0"/>
    <s v="13x15x13 cm"/>
    <d v="2023-07-30T00:00:00"/>
    <d v="2026-01-01T00:00:00"/>
    <s v="W8GWOG"/>
    <s v="ZR5,KN7"/>
    <s v="Green/Large"/>
    <x v="3"/>
    <n v="428.67"/>
    <n v="2.4273972602739726"/>
    <x v="1"/>
    <n v="407.23649999999998"/>
    <n v="385.803"/>
    <n v="342.93600000000004"/>
    <n v="247.67600000000002"/>
    <n v="114.312"/>
  </r>
  <r>
    <s v="NK08PDN6"/>
    <x v="3"/>
    <x v="0"/>
    <s v="Product_0Z3VY"/>
    <n v="166.84"/>
    <n v="96"/>
    <x v="0"/>
    <s v="13x18x17 cm"/>
    <d v="2023-03-15T00:00:00"/>
    <d v="2025-01-01T00:00:00"/>
    <s v="M7FXWT"/>
    <s v="6IH,FYN"/>
    <s v="Green/Large"/>
    <x v="0"/>
    <n v="150.15600000000001"/>
    <n v="1.8027397260273972"/>
    <x v="0"/>
    <n v="142.6482"/>
    <n v="135.1404"/>
    <n v="120.12480000000001"/>
    <n v="86.756799999999998"/>
    <n v="40.041600000000003"/>
  </r>
  <r>
    <s v="WPJX1T6N"/>
    <x v="0"/>
    <x v="0"/>
    <s v="Product_A02M5"/>
    <n v="103.76"/>
    <n v="38"/>
    <x v="0"/>
    <s v="16x18x20 cm"/>
    <d v="2023-07-30T00:00:00"/>
    <d v="2026-01-01T00:00:00"/>
    <s v="9SC5JK"/>
    <s v="IDZ,3E9"/>
    <s v="Red/Small"/>
    <x v="0"/>
    <n v="93.384"/>
    <n v="2.4273972602739726"/>
    <x v="0"/>
    <n v="88.714799999999997"/>
    <n v="84.045600000000007"/>
    <n v="74.7072"/>
    <n v="53.955200000000005"/>
    <n v="24.9024"/>
  </r>
  <r>
    <s v="CN6G5XDI"/>
    <x v="2"/>
    <x v="0"/>
    <s v="Product_ZBA2K"/>
    <n v="242.4"/>
    <n v="64"/>
    <x v="1"/>
    <s v="11x6x7 cm"/>
    <d v="2023-07-30T00:00:00"/>
    <d v="2025-01-01T00:00:00"/>
    <s v="LD8KQX"/>
    <s v="ZCA,TTA"/>
    <s v="Red/Small"/>
    <x v="2"/>
    <n v="218.16"/>
    <n v="1.4273972602739726"/>
    <x v="1"/>
    <n v="207.25199999999998"/>
    <n v="196.34399999999999"/>
    <n v="174.52800000000002"/>
    <n v="126.048"/>
    <n v="58.176000000000002"/>
  </r>
  <r>
    <s v="683WRTU1"/>
    <x v="1"/>
    <x v="0"/>
    <s v="Product_3IC2Z"/>
    <n v="254.05"/>
    <n v="7"/>
    <x v="0"/>
    <s v="8x11x5 cm"/>
    <d v="2023-01-01T00:00:00"/>
    <d v="2025-01-01T00:00:00"/>
    <s v="I1A6XK"/>
    <s v="TSL,OO1"/>
    <s v="Blue/Medium"/>
    <x v="3"/>
    <n v="228.64500000000001"/>
    <n v="2.0027397260273974"/>
    <x v="1"/>
    <n v="217.21275"/>
    <n v="205.78050000000002"/>
    <n v="182.91600000000003"/>
    <n v="132.10600000000002"/>
    <n v="60.971999999999994"/>
  </r>
  <r>
    <s v="A0I4W4AD"/>
    <x v="3"/>
    <x v="0"/>
    <s v="Product_YQ8TL"/>
    <n v="164.53"/>
    <n v="99"/>
    <x v="1"/>
    <s v="14x7x6 cm"/>
    <d v="2023-03-15T00:00:00"/>
    <d v="2025-01-01T00:00:00"/>
    <s v="4SHT13"/>
    <s v="O2S,D0A"/>
    <s v="Blue/Medium"/>
    <x v="3"/>
    <n v="148.077"/>
    <n v="1.8027397260273972"/>
    <x v="1"/>
    <n v="140.67314999999999"/>
    <n v="133.26930000000002"/>
    <n v="118.4616"/>
    <n v="85.555599999999998"/>
    <n v="39.487200000000001"/>
  </r>
  <r>
    <s v="CNHSJP2J"/>
    <x v="3"/>
    <x v="0"/>
    <s v="Product_8KEAD"/>
    <n v="142.27000000000001"/>
    <n v="20"/>
    <x v="0"/>
    <s v="11x9x16 cm"/>
    <d v="2023-03-15T00:00:00"/>
    <d v="2024-01-01T00:00:00"/>
    <s v="VCQD7J"/>
    <s v="0O0,5B3"/>
    <s v="Green/Large"/>
    <x v="4"/>
    <n v="128.04300000000001"/>
    <n v="0.8"/>
    <x v="1"/>
    <n v="121.64085"/>
    <n v="115.23870000000001"/>
    <n v="102.43440000000001"/>
    <n v="73.980400000000003"/>
    <n v="34.144800000000004"/>
  </r>
  <r>
    <s v="J7KHOPDM"/>
    <x v="3"/>
    <x v="0"/>
    <s v="Product_XXBVT"/>
    <n v="185.02"/>
    <n v="1"/>
    <x v="1"/>
    <s v="9x7x15 cm"/>
    <d v="2023-01-01T00:00:00"/>
    <d v="2026-01-01T00:00:00"/>
    <s v="ATTYFI"/>
    <s v="8J0,0Q4"/>
    <s v="Blue/Medium"/>
    <x v="3"/>
    <n v="166.518"/>
    <n v="3.0027397260273974"/>
    <x v="0"/>
    <n v="158.19209999999998"/>
    <n v="149.86619999999999"/>
    <n v="133.21440000000001"/>
    <n v="96.210400000000007"/>
    <n v="44.404800000000002"/>
  </r>
  <r>
    <s v="XNJS3IJC"/>
    <x v="3"/>
    <x v="0"/>
    <s v="Product_J8JW3"/>
    <n v="100.69"/>
    <n v="68"/>
    <x v="2"/>
    <s v="14x19x19 cm"/>
    <d v="2023-01-01T00:00:00"/>
    <d v="2026-01-01T00:00:00"/>
    <s v="7KZG26"/>
    <s v="QVJ,77K"/>
    <s v="Green/Large"/>
    <x v="4"/>
    <n v="90.620999999999995"/>
    <n v="3.0027397260273974"/>
    <x v="0"/>
    <n v="86.089949999999988"/>
    <n v="81.558899999999994"/>
    <n v="72.496799999999993"/>
    <n v="52.358800000000002"/>
    <n v="24.165599999999998"/>
  </r>
  <r>
    <s v="9LZG4YHG"/>
    <x v="1"/>
    <x v="0"/>
    <s v="Product_Y5YQI"/>
    <n v="283.07"/>
    <n v="87"/>
    <x v="2"/>
    <s v="9x13x19 cm"/>
    <d v="2023-01-01T00:00:00"/>
    <d v="2024-01-01T00:00:00"/>
    <s v="4W5R8L"/>
    <s v="5TZ,H3K"/>
    <s v="Red/Small"/>
    <x v="0"/>
    <n v="254.76299999999998"/>
    <n v="1"/>
    <x v="1"/>
    <n v="242.02484999999996"/>
    <n v="229.2867"/>
    <n v="203.81039999999999"/>
    <n v="147.19640000000001"/>
    <n v="67.936799999999991"/>
  </r>
  <r>
    <s v="PZQ3JUXE"/>
    <x v="1"/>
    <x v="0"/>
    <s v="Product_0BOG8"/>
    <n v="302.32"/>
    <n v="14"/>
    <x v="2"/>
    <s v="19x16x17 cm"/>
    <d v="2023-07-30T00:00:00"/>
    <d v="2024-01-01T00:00:00"/>
    <s v="WXE7ZW"/>
    <s v="CSV,UMZ"/>
    <s v="Blue/Medium"/>
    <x v="1"/>
    <n v="272.08799999999997"/>
    <n v="0.42465753424657532"/>
    <x v="1"/>
    <n v="258.48359999999997"/>
    <n v="244.87919999999997"/>
    <n v="217.67039999999997"/>
    <n v="157.2064"/>
    <n v="72.556799999999996"/>
  </r>
  <r>
    <s v="845QNL1I"/>
    <x v="3"/>
    <x v="0"/>
    <s v="Product_20EVR"/>
    <n v="167.54"/>
    <n v="97"/>
    <x v="0"/>
    <s v="15x18x11 cm"/>
    <d v="2023-01-01T00:00:00"/>
    <d v="2025-01-01T00:00:00"/>
    <s v="GR4NVS"/>
    <s v="VKQ,OKN"/>
    <s v="Blue/Medium"/>
    <x v="0"/>
    <n v="150.786"/>
    <n v="2.0027397260273974"/>
    <x v="0"/>
    <n v="143.2467"/>
    <n v="135.70740000000001"/>
    <n v="120.62880000000001"/>
    <n v="87.120800000000003"/>
    <n v="40.209599999999995"/>
  </r>
  <r>
    <s v="INMJEFZT"/>
    <x v="2"/>
    <x v="0"/>
    <s v="Product_O3UC9"/>
    <n v="148.75"/>
    <n v="6"/>
    <x v="0"/>
    <s v="5x6x20 cm"/>
    <d v="2023-01-01T00:00:00"/>
    <d v="2025-01-01T00:00:00"/>
    <s v="HYBW39"/>
    <s v="G3M,BBW"/>
    <s v="Red/Small"/>
    <x v="0"/>
    <n v="133.875"/>
    <n v="2.0027397260273974"/>
    <x v="1"/>
    <n v="127.18124999999999"/>
    <n v="120.4875"/>
    <n v="107.10000000000001"/>
    <n v="77.350000000000009"/>
    <n v="35.699999999999996"/>
  </r>
  <r>
    <s v="HMK9CSCL"/>
    <x v="2"/>
    <x v="0"/>
    <s v="Product_8OJG9"/>
    <n v="135.46"/>
    <n v="27"/>
    <x v="1"/>
    <s v="17x16x14 cm"/>
    <d v="2023-03-15T00:00:00"/>
    <d v="2025-01-01T00:00:00"/>
    <s v="JJRTUJ"/>
    <s v="634,9WX"/>
    <s v="Blue/Medium"/>
    <x v="1"/>
    <n v="121.914"/>
    <n v="1.8027397260273972"/>
    <x v="1"/>
    <n v="115.81829999999999"/>
    <n v="109.7226"/>
    <n v="97.531200000000013"/>
    <n v="70.4392"/>
    <n v="32.510400000000004"/>
  </r>
  <r>
    <s v="JYPY7QB3"/>
    <x v="0"/>
    <x v="0"/>
    <s v="Product_006SN"/>
    <n v="448.4"/>
    <n v="13"/>
    <x v="2"/>
    <s v="6x19x9 cm"/>
    <d v="2023-03-15T00:00:00"/>
    <d v="2026-01-01T00:00:00"/>
    <s v="BDAFU7"/>
    <s v="2XZ,0UX"/>
    <s v="Blue/Medium"/>
    <x v="4"/>
    <n v="403.55999999999995"/>
    <n v="2.8027397260273972"/>
    <x v="1"/>
    <n v="383.38199999999995"/>
    <n v="363.20399999999995"/>
    <n v="322.84799999999996"/>
    <n v="233.16800000000001"/>
    <n v="107.61599999999999"/>
  </r>
  <r>
    <s v="UAND9383"/>
    <x v="1"/>
    <x v="0"/>
    <s v="Product_WUCHF"/>
    <n v="109.91"/>
    <n v="87"/>
    <x v="1"/>
    <s v="19x14x18 cm"/>
    <d v="2023-01-01T00:00:00"/>
    <d v="2024-01-01T00:00:00"/>
    <s v="KF9CKX"/>
    <s v="0PM,TM8"/>
    <s v="Blue/Medium"/>
    <x v="3"/>
    <n v="98.918999999999997"/>
    <n v="1"/>
    <x v="1"/>
    <n v="93.973049999999986"/>
    <n v="89.027100000000004"/>
    <n v="79.135199999999998"/>
    <n v="57.153199999999998"/>
    <n v="26.378399999999999"/>
  </r>
  <r>
    <s v="S41SQBT5"/>
    <x v="0"/>
    <x v="0"/>
    <s v="Product_99USN"/>
    <n v="150.22"/>
    <n v="40"/>
    <x v="1"/>
    <s v="16x7x18 cm"/>
    <d v="2023-07-30T00:00:00"/>
    <d v="2024-01-01T00:00:00"/>
    <s v="7CQ7W5"/>
    <s v="E8F,E1X"/>
    <s v="Green/Large"/>
    <x v="1"/>
    <n v="135.19800000000001"/>
    <n v="0.42465753424657532"/>
    <x v="1"/>
    <n v="128.43809999999999"/>
    <n v="121.6782"/>
    <n v="108.15840000000001"/>
    <n v="78.114400000000003"/>
    <n v="36.052799999999998"/>
  </r>
  <r>
    <s v="OY3KWZ9H"/>
    <x v="3"/>
    <x v="0"/>
    <s v="Product_3M4XQ"/>
    <n v="221.93"/>
    <n v="51"/>
    <x v="0"/>
    <s v="10x18x14 cm"/>
    <d v="2023-03-15T00:00:00"/>
    <d v="2024-01-01T00:00:00"/>
    <s v="7QNKCV"/>
    <s v="OZH,GAO"/>
    <s v="Green/Large"/>
    <x v="3"/>
    <n v="199.73699999999999"/>
    <n v="0.8"/>
    <x v="1"/>
    <n v="189.75014999999999"/>
    <n v="179.76329999999999"/>
    <n v="159.78960000000001"/>
    <n v="115.40360000000001"/>
    <n v="53.263199999999998"/>
  </r>
  <r>
    <s v="AUO820DL"/>
    <x v="2"/>
    <x v="0"/>
    <s v="Product_8K9CE"/>
    <n v="383.75"/>
    <n v="78"/>
    <x v="0"/>
    <s v="20x8x19 cm"/>
    <d v="2023-07-30T00:00:00"/>
    <d v="2024-01-01T00:00:00"/>
    <s v="UPAH69"/>
    <s v="22O,CNL"/>
    <s v="Blue/Medium"/>
    <x v="4"/>
    <n v="345.375"/>
    <n v="0.42465753424657532"/>
    <x v="1"/>
    <n v="328.10624999999999"/>
    <n v="310.83750000000003"/>
    <n v="276.3"/>
    <n v="199.55"/>
    <n v="92.1"/>
  </r>
  <r>
    <s v="4CJNPLFD"/>
    <x v="0"/>
    <x v="0"/>
    <s v="Product_YBX3Z"/>
    <n v="219.15"/>
    <n v="92"/>
    <x v="0"/>
    <s v="14x18x5 cm"/>
    <d v="2023-07-30T00:00:00"/>
    <d v="2024-01-01T00:00:00"/>
    <s v="RGA9UP"/>
    <s v="2W4,FK3"/>
    <s v="Blue/Medium"/>
    <x v="4"/>
    <n v="197.23500000000001"/>
    <n v="0.42465753424657532"/>
    <x v="1"/>
    <n v="187.37325000000001"/>
    <n v="177.51150000000001"/>
    <n v="157.78800000000001"/>
    <n v="113.95800000000001"/>
    <n v="52.595999999999997"/>
  </r>
  <r>
    <s v="19ZVB6PM"/>
    <x v="2"/>
    <x v="0"/>
    <s v="Product_P2G0U"/>
    <n v="377.05"/>
    <n v="15"/>
    <x v="1"/>
    <s v="14x16x18 cm"/>
    <d v="2023-07-30T00:00:00"/>
    <d v="2026-01-01T00:00:00"/>
    <s v="LKASCD"/>
    <s v="W35,K1A"/>
    <s v="Red/Small"/>
    <x v="0"/>
    <n v="339.34500000000003"/>
    <n v="2.4273972602739726"/>
    <x v="0"/>
    <n v="322.37774999999999"/>
    <n v="305.41050000000001"/>
    <n v="271.47600000000006"/>
    <n v="196.066"/>
    <n v="90.492000000000004"/>
  </r>
  <r>
    <s v="7BE7PRL1"/>
    <x v="1"/>
    <x v="0"/>
    <s v="Product_WA221"/>
    <n v="261.7"/>
    <n v="24"/>
    <x v="1"/>
    <s v="20x9x7 cm"/>
    <d v="2023-07-30T00:00:00"/>
    <d v="2025-01-01T00:00:00"/>
    <s v="XB9POR"/>
    <s v="6XJ,HOO"/>
    <s v="Blue/Medium"/>
    <x v="0"/>
    <n v="235.52999999999997"/>
    <n v="1.4273972602739726"/>
    <x v="0"/>
    <n v="223.75349999999997"/>
    <n v="211.97699999999998"/>
    <n v="188.42399999999998"/>
    <n v="136.084"/>
    <n v="62.807999999999993"/>
  </r>
  <r>
    <s v="3WCTSKG4"/>
    <x v="2"/>
    <x v="0"/>
    <s v="Product_FAG35"/>
    <n v="194.52"/>
    <n v="29"/>
    <x v="2"/>
    <s v="14x9x11 cm"/>
    <d v="2023-01-01T00:00:00"/>
    <d v="2026-01-01T00:00:00"/>
    <s v="VTLRQS"/>
    <s v="005,VI3"/>
    <s v="Green/Large"/>
    <x v="0"/>
    <n v="175.06800000000001"/>
    <n v="3.0027397260273974"/>
    <x v="1"/>
    <n v="166.31460000000001"/>
    <n v="157.56120000000001"/>
    <n v="140.05440000000002"/>
    <n v="101.1504"/>
    <n v="46.684800000000003"/>
  </r>
  <r>
    <s v="07ZTYK6I"/>
    <x v="3"/>
    <x v="0"/>
    <s v="Product_UZIT6"/>
    <n v="229.69"/>
    <n v="55"/>
    <x v="0"/>
    <s v="6x13x19 cm"/>
    <d v="2023-07-30T00:00:00"/>
    <d v="2025-01-01T00:00:00"/>
    <s v="DUG8C5"/>
    <s v="ZWD,QOO"/>
    <s v="Red/Small"/>
    <x v="1"/>
    <n v="206.721"/>
    <n v="1.4273972602739726"/>
    <x v="1"/>
    <n v="196.38495"/>
    <n v="186.0489"/>
    <n v="165.3768"/>
    <n v="119.4388"/>
    <n v="55.125599999999999"/>
  </r>
  <r>
    <s v="UPUCVY8V"/>
    <x v="1"/>
    <x v="0"/>
    <s v="Product_K6A98"/>
    <n v="325.5"/>
    <n v="59"/>
    <x v="2"/>
    <s v="7x16x17 cm"/>
    <d v="2023-07-30T00:00:00"/>
    <d v="2024-01-01T00:00:00"/>
    <s v="OGCUBH"/>
    <s v="DGV,QTR"/>
    <s v="Blue/Medium"/>
    <x v="2"/>
    <n v="292.95"/>
    <n v="0.42465753424657532"/>
    <x v="1"/>
    <n v="278.30249999999995"/>
    <n v="263.65499999999997"/>
    <n v="234.36"/>
    <n v="169.26000000000002"/>
    <n v="78.11999999999999"/>
  </r>
  <r>
    <s v="8DSCP3GP"/>
    <x v="2"/>
    <x v="0"/>
    <s v="Product_HD4N3"/>
    <n v="423.51"/>
    <n v="32"/>
    <x v="1"/>
    <s v="5x13x6 cm"/>
    <d v="2023-03-15T00:00:00"/>
    <d v="2026-01-01T00:00:00"/>
    <s v="Q0PACI"/>
    <s v="DDV,3VE"/>
    <s v="Green/Large"/>
    <x v="4"/>
    <n v="381.15899999999999"/>
    <n v="2.8027397260273972"/>
    <x v="1"/>
    <n v="362.10104999999999"/>
    <n v="343.04309999999998"/>
    <n v="304.92720000000003"/>
    <n v="220.2252"/>
    <n v="101.64239999999999"/>
  </r>
  <r>
    <s v="PM9X88Z5"/>
    <x v="0"/>
    <x v="0"/>
    <s v="Product_E6XH9"/>
    <n v="368.1"/>
    <n v="81"/>
    <x v="0"/>
    <s v="7x10x16 cm"/>
    <d v="2023-07-30T00:00:00"/>
    <d v="2026-01-01T00:00:00"/>
    <s v="KN7BSK"/>
    <s v="6UC,9D7"/>
    <s v="Red/Small"/>
    <x v="1"/>
    <n v="331.29"/>
    <n v="2.4273972602739726"/>
    <x v="0"/>
    <n v="314.72550000000001"/>
    <n v="298.161"/>
    <n v="265.03200000000004"/>
    <n v="191.41200000000001"/>
    <n v="88.344000000000008"/>
  </r>
  <r>
    <s v="0ZFG55PR"/>
    <x v="0"/>
    <x v="0"/>
    <s v="Product_IXNZR"/>
    <n v="488.46"/>
    <n v="39"/>
    <x v="2"/>
    <s v="20x6x19 cm"/>
    <d v="2023-03-15T00:00:00"/>
    <d v="2024-01-01T00:00:00"/>
    <s v="H3BTIM"/>
    <s v="J44,MHL"/>
    <s v="Red/Small"/>
    <x v="2"/>
    <n v="439.61399999999998"/>
    <n v="0.8"/>
    <x v="1"/>
    <n v="417.63329999999996"/>
    <n v="395.65260000000001"/>
    <n v="351.69119999999998"/>
    <n v="253.9992"/>
    <n v="117.23039999999999"/>
  </r>
  <r>
    <s v="3KGHKVAJ"/>
    <x v="2"/>
    <x v="0"/>
    <s v="Product_SU3GF"/>
    <n v="208.71"/>
    <n v="20"/>
    <x v="2"/>
    <s v="11x17x17 cm"/>
    <d v="2023-03-15T00:00:00"/>
    <d v="2024-01-01T00:00:00"/>
    <s v="IYFSP0"/>
    <s v="LIO,680"/>
    <s v="Red/Small"/>
    <x v="3"/>
    <n v="187.839"/>
    <n v="0.8"/>
    <x v="1"/>
    <n v="178.44704999999999"/>
    <n v="169.05510000000001"/>
    <n v="150.27119999999999"/>
    <n v="108.5292"/>
    <n v="50.090400000000002"/>
  </r>
  <r>
    <s v="CKCQ7SAF"/>
    <x v="3"/>
    <x v="0"/>
    <s v="Product_C5ACJ"/>
    <n v="481.72"/>
    <n v="36"/>
    <x v="2"/>
    <s v="12x5x11 cm"/>
    <d v="2023-07-30T00:00:00"/>
    <d v="2024-01-01T00:00:00"/>
    <s v="Z8YM4X"/>
    <s v="6NY,I2X"/>
    <s v="Blue/Medium"/>
    <x v="1"/>
    <n v="433.548"/>
    <n v="0.42465753424657532"/>
    <x v="1"/>
    <n v="411.87059999999997"/>
    <n v="390.19319999999999"/>
    <n v="346.83840000000004"/>
    <n v="250.49440000000001"/>
    <n v="115.61280000000001"/>
  </r>
  <r>
    <s v="16Q8PL67"/>
    <x v="2"/>
    <x v="0"/>
    <s v="Product_YBADO"/>
    <n v="265.85000000000002"/>
    <n v="44"/>
    <x v="0"/>
    <s v="8x16x11 cm"/>
    <d v="2023-01-01T00:00:00"/>
    <d v="2026-01-01T00:00:00"/>
    <s v="IGBX1P"/>
    <s v="PGM,T4J"/>
    <s v="Green/Large"/>
    <x v="1"/>
    <n v="239.26500000000001"/>
    <n v="3.0027397260273974"/>
    <x v="0"/>
    <n v="227.30175"/>
    <n v="215.33850000000001"/>
    <n v="191.41200000000003"/>
    <n v="138.24200000000002"/>
    <n v="63.804000000000002"/>
  </r>
  <r>
    <s v="52F1S92C"/>
    <x v="0"/>
    <x v="0"/>
    <s v="Product_0RRS3"/>
    <n v="259.77"/>
    <n v="56"/>
    <x v="0"/>
    <s v="18x20x7 cm"/>
    <d v="2023-01-01T00:00:00"/>
    <d v="2025-01-01T00:00:00"/>
    <s v="AB34F5"/>
    <s v="KH8,QBA"/>
    <s v="Green/Large"/>
    <x v="1"/>
    <n v="233.79299999999998"/>
    <n v="2.0027397260273974"/>
    <x v="1"/>
    <n v="222.10334999999998"/>
    <n v="210.41369999999998"/>
    <n v="187.03440000000001"/>
    <n v="135.0804"/>
    <n v="62.344799999999992"/>
  </r>
  <r>
    <s v="MQTDZM9X"/>
    <x v="3"/>
    <x v="0"/>
    <s v="Product_ZQ0EV"/>
    <n v="232.55"/>
    <n v="24"/>
    <x v="0"/>
    <s v="5x20x6 cm"/>
    <d v="2023-07-30T00:00:00"/>
    <d v="2024-01-01T00:00:00"/>
    <s v="LD8KX6"/>
    <s v="J4Y,O04"/>
    <s v="Blue/Medium"/>
    <x v="0"/>
    <n v="209.29500000000002"/>
    <n v="0.42465753424657532"/>
    <x v="1"/>
    <n v="198.83025000000001"/>
    <n v="188.36550000000003"/>
    <n v="167.43600000000004"/>
    <n v="120.92600000000002"/>
    <n v="55.811999999999998"/>
  </r>
  <r>
    <s v="JL6FDR4Y"/>
    <x v="0"/>
    <x v="0"/>
    <s v="Product_2NRUD"/>
    <n v="359.17"/>
    <n v="95"/>
    <x v="0"/>
    <s v="7x16x6 cm"/>
    <d v="2023-07-30T00:00:00"/>
    <d v="2026-01-01T00:00:00"/>
    <s v="76FAES"/>
    <s v="ZLS,0RM"/>
    <s v="Red/Small"/>
    <x v="0"/>
    <n v="323.25300000000004"/>
    <n v="2.4273972602739726"/>
    <x v="0"/>
    <n v="307.09035"/>
    <n v="290.92770000000007"/>
    <n v="258.60240000000005"/>
    <n v="186.76840000000001"/>
    <n v="86.200800000000001"/>
  </r>
  <r>
    <s v="854XSYFZ"/>
    <x v="3"/>
    <x v="0"/>
    <s v="Product_TBJ36"/>
    <n v="447.88"/>
    <n v="34"/>
    <x v="1"/>
    <s v="6x17x11 cm"/>
    <d v="2023-01-01T00:00:00"/>
    <d v="2025-01-01T00:00:00"/>
    <s v="05FULV"/>
    <s v="PBI,YPZ"/>
    <s v="Red/Small"/>
    <x v="1"/>
    <n v="403.09199999999998"/>
    <n v="2.0027397260273974"/>
    <x v="1"/>
    <n v="382.93739999999997"/>
    <n v="362.78280000000001"/>
    <n v="322.47360000000003"/>
    <n v="232.89760000000001"/>
    <n v="107.49119999999999"/>
  </r>
  <r>
    <s v="PYOL0KKY"/>
    <x v="1"/>
    <x v="0"/>
    <s v="Product_SWMKP"/>
    <n v="183.34"/>
    <n v="93"/>
    <x v="0"/>
    <s v="9x9x20 cm"/>
    <d v="2023-07-30T00:00:00"/>
    <d v="2025-01-01T00:00:00"/>
    <s v="46VZWZ"/>
    <s v="H9B,QZS"/>
    <s v="Green/Large"/>
    <x v="2"/>
    <n v="165.006"/>
    <n v="1.4273972602739726"/>
    <x v="0"/>
    <n v="156.75569999999999"/>
    <n v="148.50540000000001"/>
    <n v="132.00480000000002"/>
    <n v="95.336800000000011"/>
    <n v="44.001599999999996"/>
  </r>
  <r>
    <s v="1C2YVHHY"/>
    <x v="0"/>
    <x v="0"/>
    <s v="Product_VEE5C"/>
    <n v="128.51"/>
    <n v="86"/>
    <x v="1"/>
    <s v="17x12x6 cm"/>
    <d v="2023-07-30T00:00:00"/>
    <d v="2026-01-01T00:00:00"/>
    <s v="UUGV4H"/>
    <s v="ZPD,M2U"/>
    <s v="Blue/Medium"/>
    <x v="1"/>
    <n v="115.65899999999999"/>
    <n v="2.4273972602739726"/>
    <x v="0"/>
    <n v="109.87604999999999"/>
    <n v="104.09309999999999"/>
    <n v="92.527199999999993"/>
    <n v="66.825199999999995"/>
    <n v="30.842399999999998"/>
  </r>
  <r>
    <s v="S1N3HRVC"/>
    <x v="2"/>
    <x v="0"/>
    <s v="Product_RKC3X"/>
    <n v="51.81"/>
    <n v="87"/>
    <x v="1"/>
    <s v="8x5x15 cm"/>
    <d v="2023-07-30T00:00:00"/>
    <d v="2024-01-01T00:00:00"/>
    <s v="SK07QW"/>
    <s v="V21,LQG"/>
    <s v="Green/Large"/>
    <x v="0"/>
    <n v="46.629000000000005"/>
    <n v="0.42465753424657532"/>
    <x v="1"/>
    <n v="44.297550000000001"/>
    <n v="41.966100000000004"/>
    <n v="37.303200000000004"/>
    <n v="26.941200000000002"/>
    <n v="12.4344"/>
  </r>
  <r>
    <s v="NH0QXSRJ"/>
    <x v="3"/>
    <x v="0"/>
    <s v="Product_3IZGQ"/>
    <n v="129.84"/>
    <n v="49"/>
    <x v="2"/>
    <s v="5x5x11 cm"/>
    <d v="2023-07-30T00:00:00"/>
    <d v="2025-01-01T00:00:00"/>
    <s v="9OGD2Z"/>
    <s v="UQJ,1V9"/>
    <s v="Green/Large"/>
    <x v="0"/>
    <n v="116.85599999999999"/>
    <n v="1.4273972602739726"/>
    <x v="1"/>
    <n v="111.01319999999998"/>
    <n v="105.1704"/>
    <n v="93.484800000000007"/>
    <n v="67.516800000000003"/>
    <n v="31.1616"/>
  </r>
  <r>
    <s v="RZW435CQ"/>
    <x v="3"/>
    <x v="0"/>
    <s v="Product_TBZSZ"/>
    <n v="99.22"/>
    <n v="33"/>
    <x v="1"/>
    <s v="12x16x17 cm"/>
    <d v="2023-07-30T00:00:00"/>
    <d v="2025-01-01T00:00:00"/>
    <s v="C5MKM6"/>
    <s v="4KG,N3Z"/>
    <s v="Red/Small"/>
    <x v="2"/>
    <n v="89.298000000000002"/>
    <n v="1.4273972602739726"/>
    <x v="1"/>
    <n v="84.833100000000002"/>
    <n v="80.368200000000002"/>
    <n v="71.438400000000001"/>
    <n v="51.5944"/>
    <n v="23.812799999999999"/>
  </r>
  <r>
    <s v="8NAJLIGE"/>
    <x v="2"/>
    <x v="0"/>
    <s v="Product_51HS5"/>
    <n v="162.6"/>
    <n v="51"/>
    <x v="2"/>
    <s v="19x18x12 cm"/>
    <d v="2023-01-01T00:00:00"/>
    <d v="2024-01-01T00:00:00"/>
    <s v="5SMW7C"/>
    <s v="LGX,01C"/>
    <s v="Blue/Medium"/>
    <x v="3"/>
    <n v="146.34"/>
    <n v="1"/>
    <x v="1"/>
    <n v="139.023"/>
    <n v="131.70600000000002"/>
    <n v="117.072"/>
    <n v="84.552000000000007"/>
    <n v="39.023999999999994"/>
  </r>
  <r>
    <s v="QHU62G6K"/>
    <x v="0"/>
    <x v="0"/>
    <s v="Product_LF9VM"/>
    <n v="367.04"/>
    <n v="39"/>
    <x v="0"/>
    <s v="9x14x11 cm"/>
    <d v="2023-03-15T00:00:00"/>
    <d v="2025-01-01T00:00:00"/>
    <s v="PNRCQY"/>
    <s v="8CP,L1S"/>
    <s v="Red/Small"/>
    <x v="0"/>
    <n v="330.33600000000001"/>
    <n v="1.8027397260273972"/>
    <x v="1"/>
    <n v="313.81920000000002"/>
    <n v="297.30240000000003"/>
    <n v="264.2688"/>
    <n v="190.86080000000001"/>
    <n v="88.089600000000004"/>
  </r>
  <r>
    <s v="A384Z66W"/>
    <x v="0"/>
    <x v="0"/>
    <s v="Product_8H6Q9"/>
    <n v="47.95"/>
    <n v="91"/>
    <x v="1"/>
    <s v="14x18x18 cm"/>
    <d v="2023-01-01T00:00:00"/>
    <d v="2026-01-01T00:00:00"/>
    <s v="5221MU"/>
    <s v="C33,F9F"/>
    <s v="Green/Large"/>
    <x v="1"/>
    <n v="43.155000000000001"/>
    <n v="3.0027397260273974"/>
    <x v="0"/>
    <n v="40.997250000000001"/>
    <n v="38.839500000000001"/>
    <n v="34.524000000000001"/>
    <n v="24.934000000000001"/>
    <n v="11.508000000000001"/>
  </r>
  <r>
    <s v="BIFL793B"/>
    <x v="0"/>
    <x v="0"/>
    <s v="Product_X8RL6"/>
    <n v="232.95"/>
    <n v="89"/>
    <x v="0"/>
    <s v="18x18x18 cm"/>
    <d v="2023-01-01T00:00:00"/>
    <d v="2024-01-01T00:00:00"/>
    <s v="9MIHMD"/>
    <s v="98T,874"/>
    <s v="Red/Small"/>
    <x v="3"/>
    <n v="209.65499999999997"/>
    <n v="1"/>
    <x v="1"/>
    <n v="199.17224999999996"/>
    <n v="188.68949999999998"/>
    <n v="167.72399999999999"/>
    <n v="121.134"/>
    <n v="55.907999999999994"/>
  </r>
  <r>
    <s v="SZ31NDZK"/>
    <x v="1"/>
    <x v="0"/>
    <s v="Product_6K1ZX"/>
    <n v="83.1"/>
    <n v="44"/>
    <x v="0"/>
    <s v="8x13x8 cm"/>
    <d v="2023-07-30T00:00:00"/>
    <d v="2025-01-01T00:00:00"/>
    <s v="YS4JQH"/>
    <s v="2AA,3FV"/>
    <s v="Green/Large"/>
    <x v="0"/>
    <n v="74.789999999999992"/>
    <n v="1.4273972602739726"/>
    <x v="0"/>
    <n v="71.050499999999985"/>
    <n v="67.310999999999993"/>
    <n v="59.831999999999994"/>
    <n v="43.211999999999996"/>
    <n v="19.943999999999999"/>
  </r>
  <r>
    <s v="YPVR99PM"/>
    <x v="1"/>
    <x v="0"/>
    <s v="Product_GVQ62"/>
    <n v="356.78"/>
    <n v="89"/>
    <x v="0"/>
    <s v="10x12x15 cm"/>
    <d v="2023-07-30T00:00:00"/>
    <d v="2026-01-01T00:00:00"/>
    <s v="A8U4TL"/>
    <s v="NR7,VBR"/>
    <s v="Green/Large"/>
    <x v="1"/>
    <n v="321.10199999999998"/>
    <n v="2.4273972602739726"/>
    <x v="1"/>
    <n v="305.04689999999994"/>
    <n v="288.99180000000001"/>
    <n v="256.88159999999999"/>
    <n v="185.5256"/>
    <n v="85.627199999999988"/>
  </r>
  <r>
    <s v="M6IP4S8O"/>
    <x v="1"/>
    <x v="0"/>
    <s v="Product_WVF06"/>
    <n v="309.83"/>
    <n v="99"/>
    <x v="1"/>
    <s v="7x10x5 cm"/>
    <d v="2023-07-30T00:00:00"/>
    <d v="2025-01-01T00:00:00"/>
    <s v="6IT257"/>
    <s v="46X,B84"/>
    <s v="Green/Large"/>
    <x v="4"/>
    <n v="278.84699999999998"/>
    <n v="1.4273972602739726"/>
    <x v="1"/>
    <n v="264.90464999999995"/>
    <n v="250.9623"/>
    <n v="223.07759999999999"/>
    <n v="161.11160000000001"/>
    <n v="74.359199999999987"/>
  </r>
  <r>
    <s v="Y4TKF5VU"/>
    <x v="2"/>
    <x v="0"/>
    <s v="Product_33RQJ"/>
    <n v="34.869999999999997"/>
    <n v="26"/>
    <x v="0"/>
    <s v="12x19x9 cm"/>
    <d v="2023-07-30T00:00:00"/>
    <d v="2026-01-01T00:00:00"/>
    <s v="QV5TQU"/>
    <s v="JV4,SXM"/>
    <s v="Red/Small"/>
    <x v="1"/>
    <n v="31.382999999999996"/>
    <n v="2.4273972602739726"/>
    <x v="0"/>
    <n v="29.813849999999995"/>
    <n v="28.244699999999998"/>
    <n v="25.106399999999997"/>
    <n v="18.132400000000001"/>
    <n v="8.3687999999999985"/>
  </r>
  <r>
    <s v="8ROZJXS6"/>
    <x v="3"/>
    <x v="0"/>
    <s v="Product_4F3F7"/>
    <n v="461.84"/>
    <n v="55"/>
    <x v="1"/>
    <s v="18x7x7 cm"/>
    <d v="2023-01-01T00:00:00"/>
    <d v="2025-01-01T00:00:00"/>
    <s v="NL6MCN"/>
    <s v="SY1,J53"/>
    <s v="Green/Large"/>
    <x v="2"/>
    <n v="415.65599999999995"/>
    <n v="2.0027397260273974"/>
    <x v="1"/>
    <n v="394.87319999999994"/>
    <n v="374.09039999999999"/>
    <n v="332.52479999999997"/>
    <n v="240.1568"/>
    <n v="110.84159999999999"/>
  </r>
  <r>
    <s v="WX1BW02I"/>
    <x v="0"/>
    <x v="0"/>
    <s v="Product_J0VMQ"/>
    <n v="28.64"/>
    <n v="46"/>
    <x v="2"/>
    <s v="7x17x20 cm"/>
    <d v="2023-01-01T00:00:00"/>
    <d v="2025-01-01T00:00:00"/>
    <s v="M3VX8J"/>
    <s v="G6I,KET"/>
    <s v="Red/Small"/>
    <x v="3"/>
    <n v="25.776"/>
    <n v="2.0027397260273974"/>
    <x v="0"/>
    <n v="24.487199999999998"/>
    <n v="23.198399999999999"/>
    <n v="20.620800000000003"/>
    <n v="14.892800000000001"/>
    <n v="6.8735999999999997"/>
  </r>
  <r>
    <s v="C5FYKA9Y"/>
    <x v="2"/>
    <x v="0"/>
    <s v="Product_G3UXK"/>
    <n v="141.79"/>
    <n v="80"/>
    <x v="0"/>
    <s v="11x8x17 cm"/>
    <d v="2023-07-30T00:00:00"/>
    <d v="2025-01-01T00:00:00"/>
    <s v="OV5PSI"/>
    <s v="RBP,2RX"/>
    <s v="Green/Large"/>
    <x v="3"/>
    <n v="127.61099999999999"/>
    <n v="1.4273972602739726"/>
    <x v="0"/>
    <n v="121.23044999999999"/>
    <n v="114.84989999999999"/>
    <n v="102.08879999999999"/>
    <n v="73.730800000000002"/>
    <n v="34.029599999999995"/>
  </r>
  <r>
    <s v="M22G4VFT"/>
    <x v="0"/>
    <x v="0"/>
    <s v="Product_H9IS9"/>
    <n v="478.79"/>
    <n v="19"/>
    <x v="1"/>
    <s v="8x18x9 cm"/>
    <d v="2023-03-15T00:00:00"/>
    <d v="2024-01-01T00:00:00"/>
    <s v="PLLTXW"/>
    <s v="YBF,KK1"/>
    <s v="Blue/Medium"/>
    <x v="4"/>
    <n v="430.911"/>
    <n v="0.8"/>
    <x v="1"/>
    <n v="409.36545000000001"/>
    <n v="387.81990000000002"/>
    <n v="344.72880000000004"/>
    <n v="248.97080000000003"/>
    <n v="114.9096"/>
  </r>
  <r>
    <s v="WBHQYIQL"/>
    <x v="2"/>
    <x v="0"/>
    <s v="Product_KQ172"/>
    <n v="305.01"/>
    <n v="22"/>
    <x v="1"/>
    <s v="10x10x15 cm"/>
    <d v="2023-07-30T00:00:00"/>
    <d v="2024-01-01T00:00:00"/>
    <s v="K844ZS"/>
    <s v="VXJ,KS0"/>
    <s v="Red/Small"/>
    <x v="3"/>
    <n v="274.50900000000001"/>
    <n v="0.42465753424657532"/>
    <x v="1"/>
    <n v="260.78354999999999"/>
    <n v="247.05810000000002"/>
    <n v="219.60720000000003"/>
    <n v="158.6052"/>
    <n v="73.202399999999997"/>
  </r>
  <r>
    <s v="1533GCWG"/>
    <x v="0"/>
    <x v="0"/>
    <s v="Product_9PFFS"/>
    <n v="140.94"/>
    <n v="66"/>
    <x v="2"/>
    <s v="5x16x10 cm"/>
    <d v="2023-01-01T00:00:00"/>
    <d v="2026-01-01T00:00:00"/>
    <s v="SCVZD1"/>
    <s v="HBY,2RL"/>
    <s v="Blue/Medium"/>
    <x v="1"/>
    <n v="126.846"/>
    <n v="3.0027397260273974"/>
    <x v="1"/>
    <n v="120.50369999999999"/>
    <n v="114.1614"/>
    <n v="101.47680000000001"/>
    <n v="73.288799999999995"/>
    <n v="33.825600000000001"/>
  </r>
  <r>
    <s v="N8I5PEVQ"/>
    <x v="3"/>
    <x v="0"/>
    <s v="Product_MYO0F"/>
    <n v="93.15"/>
    <n v="16"/>
    <x v="0"/>
    <s v="13x15x13 cm"/>
    <d v="2023-07-30T00:00:00"/>
    <d v="2026-01-01T00:00:00"/>
    <s v="D1ICC9"/>
    <s v="5ES,8D8"/>
    <s v="Blue/Medium"/>
    <x v="2"/>
    <n v="83.835000000000008"/>
    <n v="2.4273972602739726"/>
    <x v="0"/>
    <n v="79.643250000000009"/>
    <n v="75.45150000000001"/>
    <n v="67.068000000000012"/>
    <n v="48.438000000000002"/>
    <n v="22.356000000000002"/>
  </r>
  <r>
    <s v="CWI1WA3H"/>
    <x v="1"/>
    <x v="0"/>
    <s v="Product_W81JI"/>
    <n v="382.42"/>
    <n v="40"/>
    <x v="2"/>
    <s v="17x6x8 cm"/>
    <d v="2023-07-30T00:00:00"/>
    <d v="2025-01-01T00:00:00"/>
    <s v="16UGF6"/>
    <s v="C1F,CGP"/>
    <s v="Red/Small"/>
    <x v="0"/>
    <n v="344.178"/>
    <n v="1.4273972602739726"/>
    <x v="1"/>
    <n v="326.96909999999997"/>
    <n v="309.7602"/>
    <n v="275.3424"/>
    <n v="198.85840000000002"/>
    <n v="91.780799999999999"/>
  </r>
  <r>
    <s v="ZULORL29"/>
    <x v="0"/>
    <x v="0"/>
    <s v="Product_J2Z4O"/>
    <n v="44.82"/>
    <n v="25"/>
    <x v="2"/>
    <s v="17x15x18 cm"/>
    <d v="2023-01-01T00:00:00"/>
    <d v="2026-01-01T00:00:00"/>
    <s v="GKLWKK"/>
    <s v="9Y5,PSY"/>
    <s v="Blue/Medium"/>
    <x v="1"/>
    <n v="40.338000000000001"/>
    <n v="3.0027397260273974"/>
    <x v="0"/>
    <n v="38.321100000000001"/>
    <n v="36.304200000000002"/>
    <n v="32.270400000000002"/>
    <n v="23.3064"/>
    <n v="10.7568"/>
  </r>
  <r>
    <s v="ZFMFM2SQ"/>
    <x v="0"/>
    <x v="0"/>
    <s v="Product_ZWNZT"/>
    <n v="141.6"/>
    <n v="82"/>
    <x v="0"/>
    <s v="7x13x6 cm"/>
    <d v="2023-01-01T00:00:00"/>
    <d v="2024-01-01T00:00:00"/>
    <s v="7RF7KO"/>
    <s v="0YD,K54"/>
    <s v="Red/Small"/>
    <x v="2"/>
    <n v="127.44"/>
    <n v="1"/>
    <x v="1"/>
    <n v="121.068"/>
    <n v="114.696"/>
    <n v="101.952"/>
    <n v="73.632000000000005"/>
    <n v="33.983999999999995"/>
  </r>
  <r>
    <s v="GRBRS14X"/>
    <x v="1"/>
    <x v="0"/>
    <s v="Product_WRT2F"/>
    <n v="384.08"/>
    <n v="73"/>
    <x v="2"/>
    <s v="9x16x20 cm"/>
    <d v="2023-07-30T00:00:00"/>
    <d v="2024-01-01T00:00:00"/>
    <s v="H1WO67"/>
    <s v="LRL,O11"/>
    <s v="Red/Small"/>
    <x v="3"/>
    <n v="345.67199999999997"/>
    <n v="0.42465753424657532"/>
    <x v="1"/>
    <n v="328.38839999999993"/>
    <n v="311.10479999999995"/>
    <n v="276.5376"/>
    <n v="199.7216"/>
    <n v="92.179199999999994"/>
  </r>
  <r>
    <s v="MZUDKV3N"/>
    <x v="3"/>
    <x v="0"/>
    <s v="Product_55MIM"/>
    <n v="356.43"/>
    <n v="23"/>
    <x v="0"/>
    <s v="17x20x13 cm"/>
    <d v="2023-07-30T00:00:00"/>
    <d v="2024-01-01T00:00:00"/>
    <s v="65AJ5K"/>
    <s v="I62,6RN"/>
    <s v="Red/Small"/>
    <x v="4"/>
    <n v="320.78700000000003"/>
    <n v="0.42465753424657532"/>
    <x v="1"/>
    <n v="304.74765000000002"/>
    <n v="288.70830000000007"/>
    <n v="256.62960000000004"/>
    <n v="185.34360000000001"/>
    <n v="85.543199999999999"/>
  </r>
  <r>
    <s v="IXM2SAQ8"/>
    <x v="3"/>
    <x v="0"/>
    <s v="Product_11UQ1"/>
    <n v="176.45"/>
    <n v="36"/>
    <x v="0"/>
    <s v="5x20x17 cm"/>
    <d v="2023-03-15T00:00:00"/>
    <d v="2026-01-01T00:00:00"/>
    <s v="AY1KD8"/>
    <s v="BE6,E9I"/>
    <s v="Blue/Medium"/>
    <x v="1"/>
    <n v="158.80499999999998"/>
    <n v="2.8027397260273972"/>
    <x v="0"/>
    <n v="150.86474999999999"/>
    <n v="142.92449999999999"/>
    <n v="127.04399999999998"/>
    <n v="91.753999999999991"/>
    <n v="42.347999999999999"/>
  </r>
  <r>
    <s v="9MB90MC6"/>
    <x v="2"/>
    <x v="0"/>
    <s v="Product_OXBZM"/>
    <n v="17.59"/>
    <n v="54"/>
    <x v="1"/>
    <s v="5x20x8 cm"/>
    <d v="2023-01-01T00:00:00"/>
    <d v="2026-01-01T00:00:00"/>
    <s v="UVV8RT"/>
    <s v="FBB,SWP"/>
    <s v="Green/Large"/>
    <x v="3"/>
    <n v="15.831"/>
    <n v="3.0027397260273974"/>
    <x v="1"/>
    <n v="15.039449999999999"/>
    <n v="14.2479"/>
    <n v="12.6648"/>
    <n v="9.1468000000000007"/>
    <n v="4.2215999999999996"/>
  </r>
  <r>
    <s v="OTM7TIHT"/>
    <x v="3"/>
    <x v="0"/>
    <s v="Product_LJ53L"/>
    <n v="21.24"/>
    <n v="44"/>
    <x v="2"/>
    <s v="17x7x10 cm"/>
    <d v="2023-01-01T00:00:00"/>
    <d v="2024-01-01T00:00:00"/>
    <s v="12NW08"/>
    <s v="5SJ,Q25"/>
    <s v="Red/Small"/>
    <x v="2"/>
    <n v="19.116"/>
    <n v="1"/>
    <x v="1"/>
    <n v="18.1602"/>
    <n v="17.2044"/>
    <n v="15.2928"/>
    <n v="11.0448"/>
    <n v="5.097599999999999"/>
  </r>
  <r>
    <s v="3UPFYAFO"/>
    <x v="3"/>
    <x v="0"/>
    <s v="Product_REI1V"/>
    <n v="381.48"/>
    <n v="98"/>
    <x v="0"/>
    <s v="5x16x14 cm"/>
    <d v="2023-03-15T00:00:00"/>
    <d v="2026-01-01T00:00:00"/>
    <s v="7KBIAI"/>
    <s v="YSM,V4X"/>
    <s v="Red/Small"/>
    <x v="2"/>
    <n v="343.33199999999999"/>
    <n v="2.8027397260273972"/>
    <x v="1"/>
    <n v="326.16539999999998"/>
    <n v="308.99880000000002"/>
    <n v="274.66559999999998"/>
    <n v="198.36960000000002"/>
    <n v="91.555199999999999"/>
  </r>
  <r>
    <s v="U94LSDHJ"/>
    <x v="3"/>
    <x v="0"/>
    <s v="Product_ERA3K"/>
    <n v="53.21"/>
    <n v="88"/>
    <x v="0"/>
    <s v="20x5x9 cm"/>
    <d v="2023-03-15T00:00:00"/>
    <d v="2024-01-01T00:00:00"/>
    <s v="CQX53F"/>
    <s v="T8Z,4PC"/>
    <s v="Green/Large"/>
    <x v="4"/>
    <n v="47.889000000000003"/>
    <n v="0.8"/>
    <x v="1"/>
    <n v="45.494550000000004"/>
    <n v="43.100100000000005"/>
    <n v="38.311200000000007"/>
    <n v="27.6692"/>
    <n v="12.7704"/>
  </r>
  <r>
    <s v="E8A54WDK"/>
    <x v="2"/>
    <x v="0"/>
    <s v="Product_CYOBS"/>
    <n v="282.95"/>
    <n v="24"/>
    <x v="0"/>
    <s v="12x15x11 cm"/>
    <d v="2023-07-30T00:00:00"/>
    <d v="2024-01-01T00:00:00"/>
    <s v="SMBHC4"/>
    <s v="1RB,A5Q"/>
    <s v="Blue/Medium"/>
    <x v="2"/>
    <n v="254.65499999999997"/>
    <n v="0.42465753424657532"/>
    <x v="1"/>
    <n v="241.92224999999996"/>
    <n v="229.18949999999998"/>
    <n v="203.72399999999999"/>
    <n v="147.13399999999999"/>
    <n v="67.908000000000001"/>
  </r>
  <r>
    <s v="N37VW315"/>
    <x v="1"/>
    <x v="0"/>
    <s v="Product_JXVDY"/>
    <n v="80.44"/>
    <n v="13"/>
    <x v="1"/>
    <s v="15x16x8 cm"/>
    <d v="2023-01-01T00:00:00"/>
    <d v="2025-01-01T00:00:00"/>
    <s v="1RE25H"/>
    <s v="FAH,IKM"/>
    <s v="Red/Small"/>
    <x v="2"/>
    <n v="72.396000000000001"/>
    <n v="2.0027397260273974"/>
    <x v="0"/>
    <n v="68.776200000000003"/>
    <n v="65.156400000000005"/>
    <n v="57.916800000000002"/>
    <n v="41.828800000000001"/>
    <n v="19.305599999999998"/>
  </r>
  <r>
    <s v="NI9YLWQT"/>
    <x v="3"/>
    <x v="0"/>
    <s v="Product_S0W0H"/>
    <n v="73.86"/>
    <n v="68"/>
    <x v="1"/>
    <s v="16x9x7 cm"/>
    <d v="2023-01-01T00:00:00"/>
    <d v="2025-01-01T00:00:00"/>
    <s v="WZV9T1"/>
    <s v="87E,PBR"/>
    <s v="Red/Small"/>
    <x v="0"/>
    <n v="66.474000000000004"/>
    <n v="2.0027397260273974"/>
    <x v="0"/>
    <n v="63.150300000000001"/>
    <n v="59.826600000000006"/>
    <n v="53.179200000000009"/>
    <n v="38.407200000000003"/>
    <n v="17.726399999999998"/>
  </r>
  <r>
    <s v="FO6BZU66"/>
    <x v="0"/>
    <x v="0"/>
    <s v="Product_DIYTL"/>
    <n v="493.13"/>
    <n v="66"/>
    <x v="0"/>
    <s v="7x8x18 cm"/>
    <d v="2023-03-15T00:00:00"/>
    <d v="2024-01-01T00:00:00"/>
    <s v="Z8HCLD"/>
    <s v="K89,UVQ"/>
    <s v="Blue/Medium"/>
    <x v="3"/>
    <n v="443.81700000000001"/>
    <n v="0.8"/>
    <x v="1"/>
    <n v="421.62615"/>
    <n v="399.43530000000004"/>
    <n v="355.05360000000002"/>
    <n v="256.42759999999998"/>
    <n v="118.35120000000001"/>
  </r>
  <r>
    <s v="BKXSIB2A"/>
    <x v="1"/>
    <x v="0"/>
    <s v="Product_GF160"/>
    <n v="84.43"/>
    <n v="74"/>
    <x v="1"/>
    <s v="18x16x5 cm"/>
    <d v="2023-03-15T00:00:00"/>
    <d v="2026-01-01T00:00:00"/>
    <s v="VQTCA0"/>
    <s v="KUE,GES"/>
    <s v="Blue/Medium"/>
    <x v="0"/>
    <n v="75.987000000000009"/>
    <n v="2.8027397260273972"/>
    <x v="0"/>
    <n v="72.187650000000005"/>
    <n v="68.388300000000015"/>
    <n v="60.789600000000007"/>
    <n v="43.903600000000004"/>
    <n v="20.263200000000001"/>
  </r>
  <r>
    <s v="N25KAHFD"/>
    <x v="1"/>
    <x v="0"/>
    <s v="Product_YLGH5"/>
    <n v="384.21"/>
    <n v="6"/>
    <x v="0"/>
    <s v="9x15x12 cm"/>
    <d v="2023-01-01T00:00:00"/>
    <d v="2024-01-01T00:00:00"/>
    <s v="1Q7ZEU"/>
    <s v="PAK,L11"/>
    <s v="Blue/Medium"/>
    <x v="2"/>
    <n v="345.78899999999999"/>
    <n v="1"/>
    <x v="1"/>
    <n v="328.49955"/>
    <n v="311.21010000000001"/>
    <n v="276.63119999999998"/>
    <n v="199.78919999999999"/>
    <n v="92.210399999999993"/>
  </r>
  <r>
    <s v="KBB3WM78"/>
    <x v="1"/>
    <x v="0"/>
    <s v="Product_3JB13"/>
    <n v="389"/>
    <n v="15"/>
    <x v="2"/>
    <s v="18x15x9 cm"/>
    <d v="2023-07-30T00:00:00"/>
    <d v="2026-01-01T00:00:00"/>
    <s v="1FFO1M"/>
    <s v="2TA,IPZ"/>
    <s v="Green/Large"/>
    <x v="1"/>
    <n v="350.1"/>
    <n v="2.4273972602739726"/>
    <x v="1"/>
    <n v="332.59500000000003"/>
    <n v="315.09000000000003"/>
    <n v="280.08000000000004"/>
    <n v="202.28"/>
    <n v="93.36"/>
  </r>
  <r>
    <s v="D83VDCQW"/>
    <x v="1"/>
    <x v="0"/>
    <s v="Product_EO8XQ"/>
    <n v="240.61"/>
    <n v="27"/>
    <x v="2"/>
    <s v="6x17x18 cm"/>
    <d v="2023-01-01T00:00:00"/>
    <d v="2026-01-01T00:00:00"/>
    <s v="0YEI6M"/>
    <s v="MUA,5NT"/>
    <s v="Green/Large"/>
    <x v="0"/>
    <n v="216.54900000000001"/>
    <n v="3.0027397260273974"/>
    <x v="0"/>
    <n v="205.72155000000001"/>
    <n v="194.89410000000001"/>
    <n v="173.23920000000001"/>
    <n v="125.11720000000001"/>
    <n v="57.746400000000001"/>
  </r>
  <r>
    <s v="57BW9Y75"/>
    <x v="3"/>
    <x v="0"/>
    <s v="Product_2V9BF"/>
    <n v="261.47000000000003"/>
    <n v="95"/>
    <x v="2"/>
    <s v="9x9x17 cm"/>
    <d v="2023-07-30T00:00:00"/>
    <d v="2026-01-01T00:00:00"/>
    <s v="T3VVPB"/>
    <s v="NEN,2PM"/>
    <s v="Red/Small"/>
    <x v="2"/>
    <n v="235.32300000000004"/>
    <n v="2.4273972602739726"/>
    <x v="1"/>
    <n v="223.55685000000003"/>
    <n v="211.79070000000004"/>
    <n v="188.25840000000005"/>
    <n v="135.96440000000001"/>
    <n v="62.752800000000008"/>
  </r>
  <r>
    <s v="YC0XHWB8"/>
    <x v="1"/>
    <x v="0"/>
    <s v="Product_ZANZU"/>
    <n v="348.88"/>
    <n v="98"/>
    <x v="1"/>
    <s v="7x17x13 cm"/>
    <d v="2023-07-30T00:00:00"/>
    <d v="2024-01-01T00:00:00"/>
    <s v="E0D7LN"/>
    <s v="3FX,016"/>
    <s v="Blue/Medium"/>
    <x v="2"/>
    <n v="313.99200000000002"/>
    <n v="0.42465753424657532"/>
    <x v="1"/>
    <n v="298.29239999999999"/>
    <n v="282.59280000000001"/>
    <n v="251.19360000000003"/>
    <n v="181.41759999999999"/>
    <n v="83.731200000000001"/>
  </r>
  <r>
    <s v="3LKIE3LW"/>
    <x v="1"/>
    <x v="0"/>
    <s v="Product_3AF5X"/>
    <n v="250.94"/>
    <n v="40"/>
    <x v="1"/>
    <s v="9x6x12 cm"/>
    <d v="2023-07-30T00:00:00"/>
    <d v="2024-01-01T00:00:00"/>
    <s v="RGWZVD"/>
    <s v="97P,EFJ"/>
    <s v="Blue/Medium"/>
    <x v="3"/>
    <n v="225.846"/>
    <n v="0.42465753424657532"/>
    <x v="1"/>
    <n v="214.55369999999999"/>
    <n v="203.26140000000001"/>
    <n v="180.67680000000001"/>
    <n v="130.4888"/>
    <n v="60.2256"/>
  </r>
  <r>
    <s v="NWUY5VVO"/>
    <x v="0"/>
    <x v="0"/>
    <s v="Product_RGHQ0"/>
    <n v="79.91"/>
    <n v="6"/>
    <x v="1"/>
    <s v="16x15x13 cm"/>
    <d v="2023-07-30T00:00:00"/>
    <d v="2024-01-01T00:00:00"/>
    <s v="C88IN6"/>
    <s v="JI9,MA7"/>
    <s v="Blue/Medium"/>
    <x v="0"/>
    <n v="71.918999999999997"/>
    <n v="0.42465753424657532"/>
    <x v="1"/>
    <n v="68.323049999999995"/>
    <n v="64.727099999999993"/>
    <n v="57.535200000000003"/>
    <n v="41.553199999999997"/>
    <n v="19.1784"/>
  </r>
  <r>
    <s v="1AXKRKVP"/>
    <x v="0"/>
    <x v="0"/>
    <s v="Product_J19MC"/>
    <n v="49.81"/>
    <n v="53"/>
    <x v="2"/>
    <s v="13x13x10 cm"/>
    <d v="2023-01-01T00:00:00"/>
    <d v="2024-01-01T00:00:00"/>
    <s v="SXY94Q"/>
    <s v="S1Q,A9R"/>
    <s v="Red/Small"/>
    <x v="1"/>
    <n v="44.829000000000001"/>
    <n v="1"/>
    <x v="1"/>
    <n v="42.58755"/>
    <n v="40.3461"/>
    <n v="35.863199999999999"/>
    <n v="25.901200000000003"/>
    <n v="11.9544"/>
  </r>
  <r>
    <s v="PAQSDSTK"/>
    <x v="2"/>
    <x v="0"/>
    <s v="Product_4J4M6"/>
    <n v="230.46"/>
    <n v="61"/>
    <x v="0"/>
    <s v="16x20x8 cm"/>
    <d v="2023-01-01T00:00:00"/>
    <d v="2024-01-01T00:00:00"/>
    <s v="W45MTN"/>
    <s v="C22,AM3"/>
    <s v="Green/Large"/>
    <x v="1"/>
    <n v="207.41400000000002"/>
    <n v="1"/>
    <x v="1"/>
    <n v="197.04330000000002"/>
    <n v="186.67260000000002"/>
    <n v="165.93120000000002"/>
    <n v="119.83920000000001"/>
    <n v="55.310400000000001"/>
  </r>
  <r>
    <s v="PBT2NT01"/>
    <x v="3"/>
    <x v="0"/>
    <s v="Product_ZFFO9"/>
    <n v="477.78"/>
    <n v="42"/>
    <x v="0"/>
    <s v="20x20x15 cm"/>
    <d v="2023-01-01T00:00:00"/>
    <d v="2026-01-01T00:00:00"/>
    <s v="3ZM089"/>
    <s v="M9S,5VF"/>
    <s v="Blue/Medium"/>
    <x v="4"/>
    <n v="430.00199999999995"/>
    <n v="3.0027397260273974"/>
    <x v="0"/>
    <n v="408.50189999999992"/>
    <n v="387.00179999999995"/>
    <n v="344.0016"/>
    <n v="248.44559999999998"/>
    <n v="114.66719999999999"/>
  </r>
  <r>
    <s v="N7SGTS97"/>
    <x v="1"/>
    <x v="0"/>
    <s v="Product_JMYSK"/>
    <n v="32.82"/>
    <n v="16"/>
    <x v="0"/>
    <s v="18x18x15 cm"/>
    <d v="2023-01-01T00:00:00"/>
    <d v="2025-01-01T00:00:00"/>
    <s v="2I59MK"/>
    <s v="MBA,NRM"/>
    <s v="Green/Large"/>
    <x v="4"/>
    <n v="29.538"/>
    <n v="2.0027397260273974"/>
    <x v="1"/>
    <n v="28.0611"/>
    <n v="26.584199999999999"/>
    <n v="23.630400000000002"/>
    <n v="17.066400000000002"/>
    <n v="7.8767999999999994"/>
  </r>
  <r>
    <s v="NLI5T6Q6"/>
    <x v="2"/>
    <x v="0"/>
    <s v="Product_S6VX9"/>
    <n v="261.47000000000003"/>
    <n v="86"/>
    <x v="1"/>
    <s v="17x5x19 cm"/>
    <d v="2023-07-30T00:00:00"/>
    <d v="2026-01-01T00:00:00"/>
    <s v="TMOI9A"/>
    <s v="YXV,57J"/>
    <s v="Red/Small"/>
    <x v="0"/>
    <n v="235.32300000000004"/>
    <n v="2.4273972602739726"/>
    <x v="0"/>
    <n v="223.55685000000003"/>
    <n v="211.79070000000004"/>
    <n v="188.25840000000005"/>
    <n v="135.96440000000001"/>
    <n v="62.752800000000008"/>
  </r>
  <r>
    <s v="GZNZZOKU"/>
    <x v="1"/>
    <x v="0"/>
    <s v="Product_PH340"/>
    <n v="306.41000000000003"/>
    <n v="64"/>
    <x v="2"/>
    <s v="10x7x12 cm"/>
    <d v="2023-07-30T00:00:00"/>
    <d v="2025-01-01T00:00:00"/>
    <s v="FRHRG1"/>
    <s v="YHO,7N3"/>
    <s v="Blue/Medium"/>
    <x v="0"/>
    <n v="275.76900000000001"/>
    <n v="1.4273972602739726"/>
    <x v="1"/>
    <n v="261.98054999999999"/>
    <n v="248.19210000000001"/>
    <n v="220.61520000000002"/>
    <n v="159.33320000000001"/>
    <n v="73.53840000000001"/>
  </r>
  <r>
    <s v="HZURLQRE"/>
    <x v="2"/>
    <x v="0"/>
    <s v="Product_AKQKF"/>
    <n v="108.95"/>
    <n v="22"/>
    <x v="0"/>
    <s v="10x11x16 cm"/>
    <d v="2023-07-30T00:00:00"/>
    <d v="2024-01-01T00:00:00"/>
    <s v="I8KU92"/>
    <s v="RFL,ORU"/>
    <s v="Blue/Medium"/>
    <x v="2"/>
    <n v="98.055000000000007"/>
    <n v="0.42465753424657532"/>
    <x v="1"/>
    <n v="93.152249999999995"/>
    <n v="88.249500000000012"/>
    <n v="78.444000000000017"/>
    <n v="56.654000000000003"/>
    <n v="26.148"/>
  </r>
  <r>
    <s v="DNTWMCI9"/>
    <x v="1"/>
    <x v="0"/>
    <s v="Product_5G1UX"/>
    <n v="179.49"/>
    <n v="10"/>
    <x v="1"/>
    <s v="14x5x14 cm"/>
    <d v="2023-07-30T00:00:00"/>
    <d v="2025-01-01T00:00:00"/>
    <s v="9M30QR"/>
    <s v="1OR,C97"/>
    <s v="Red/Small"/>
    <x v="3"/>
    <n v="161.541"/>
    <n v="1.4273972602739726"/>
    <x v="1"/>
    <n v="153.46394999999998"/>
    <n v="145.3869"/>
    <n v="129.2328"/>
    <n v="93.334800000000001"/>
    <n v="43.077600000000004"/>
  </r>
  <r>
    <s v="VPH6VVEP"/>
    <x v="0"/>
    <x v="0"/>
    <s v="Product_7DW6F"/>
    <n v="462.14"/>
    <n v="89"/>
    <x v="0"/>
    <s v="7x7x15 cm"/>
    <d v="2023-03-15T00:00:00"/>
    <d v="2024-01-01T00:00:00"/>
    <s v="VHK604"/>
    <s v="P2O,UTP"/>
    <s v="Green/Large"/>
    <x v="0"/>
    <n v="415.92599999999999"/>
    <n v="0.8"/>
    <x v="1"/>
    <n v="395.12969999999996"/>
    <n v="374.33339999999998"/>
    <n v="332.74080000000004"/>
    <n v="240.31280000000001"/>
    <n v="110.91359999999999"/>
  </r>
  <r>
    <s v="G2QSVMIU"/>
    <x v="0"/>
    <x v="0"/>
    <s v="Product_XVVBY"/>
    <n v="263.13"/>
    <n v="60"/>
    <x v="2"/>
    <s v="12x5x15 cm"/>
    <d v="2023-01-01T00:00:00"/>
    <d v="2026-01-01T00:00:00"/>
    <s v="P2BVNP"/>
    <s v="3Z6,YCY"/>
    <s v="Blue/Medium"/>
    <x v="3"/>
    <n v="236.81700000000001"/>
    <n v="3.0027397260273974"/>
    <x v="0"/>
    <n v="224.97614999999999"/>
    <n v="213.1353"/>
    <n v="189.45360000000002"/>
    <n v="136.82759999999999"/>
    <n v="63.151200000000003"/>
  </r>
  <r>
    <s v="2458KQKY"/>
    <x v="2"/>
    <x v="0"/>
    <s v="Product_6DCK1"/>
    <n v="434.54"/>
    <n v="23"/>
    <x v="0"/>
    <s v="14x11x17 cm"/>
    <d v="2023-03-15T00:00:00"/>
    <d v="2025-01-01T00:00:00"/>
    <s v="WB39J8"/>
    <s v="0DB,DW1"/>
    <s v="Red/Small"/>
    <x v="4"/>
    <n v="391.08600000000001"/>
    <n v="1.8027397260273972"/>
    <x v="1"/>
    <n v="371.5317"/>
    <n v="351.97740000000005"/>
    <n v="312.86880000000002"/>
    <n v="225.96080000000001"/>
    <n v="104.28960000000001"/>
  </r>
  <r>
    <s v="2YKN84R3"/>
    <x v="0"/>
    <x v="0"/>
    <s v="Product_ZB2GK"/>
    <n v="135.56"/>
    <n v="73"/>
    <x v="2"/>
    <s v="17x5x13 cm"/>
    <d v="2023-01-01T00:00:00"/>
    <d v="2026-01-01T00:00:00"/>
    <s v="C5BUS5"/>
    <s v="P2A,W0R"/>
    <s v="Red/Small"/>
    <x v="4"/>
    <n v="122.004"/>
    <n v="3.0027397260273974"/>
    <x v="0"/>
    <n v="115.9038"/>
    <n v="109.8036"/>
    <n v="97.603200000000015"/>
    <n v="70.491200000000006"/>
    <n v="32.534399999999998"/>
  </r>
  <r>
    <s v="DHC5S23Z"/>
    <x v="0"/>
    <x v="0"/>
    <s v="Product_52MT6"/>
    <n v="227.95"/>
    <n v="19"/>
    <x v="0"/>
    <s v="15x11x6 cm"/>
    <d v="2023-01-01T00:00:00"/>
    <d v="2024-01-01T00:00:00"/>
    <s v="KZLT71"/>
    <s v="U98,LKD"/>
    <s v="Red/Small"/>
    <x v="3"/>
    <n v="205.15499999999997"/>
    <n v="1"/>
    <x v="1"/>
    <n v="194.89724999999996"/>
    <n v="184.63949999999997"/>
    <n v="164.124"/>
    <n v="118.53399999999999"/>
    <n v="54.707999999999998"/>
  </r>
  <r>
    <s v="M3NJQ1YC"/>
    <x v="2"/>
    <x v="0"/>
    <s v="Product_TSLHO"/>
    <n v="467.37"/>
    <n v="50"/>
    <x v="2"/>
    <s v="5x7x7 cm"/>
    <d v="2023-07-30T00:00:00"/>
    <d v="2026-01-01T00:00:00"/>
    <s v="Y26VU3"/>
    <s v="V19,E6P"/>
    <s v="Blue/Medium"/>
    <x v="2"/>
    <n v="420.63299999999998"/>
    <n v="2.4273972602739726"/>
    <x v="0"/>
    <n v="399.60134999999997"/>
    <n v="378.56970000000001"/>
    <n v="336.50639999999999"/>
    <n v="243.03240000000002"/>
    <n v="112.16879999999999"/>
  </r>
  <r>
    <s v="676V2R4C"/>
    <x v="0"/>
    <x v="0"/>
    <s v="Product_X2QZM"/>
    <n v="30.25"/>
    <n v="1"/>
    <x v="2"/>
    <s v="13x12x9 cm"/>
    <d v="2023-07-30T00:00:00"/>
    <d v="2026-01-01T00:00:00"/>
    <s v="EI63Q9"/>
    <s v="JF1,VV4"/>
    <s v="Blue/Medium"/>
    <x v="0"/>
    <n v="27.225000000000001"/>
    <n v="2.4273972602739726"/>
    <x v="1"/>
    <n v="25.86375"/>
    <n v="24.502500000000001"/>
    <n v="21.78"/>
    <n v="15.73"/>
    <n v="7.26"/>
  </r>
  <r>
    <s v="HQWR1U3Z"/>
    <x v="0"/>
    <x v="0"/>
    <s v="Product_7DXK6"/>
    <n v="287.73"/>
    <n v="22"/>
    <x v="0"/>
    <s v="14x9x14 cm"/>
    <d v="2023-03-15T00:00:00"/>
    <d v="2025-01-01T00:00:00"/>
    <s v="R4M2P7"/>
    <s v="FBN,YMO"/>
    <s v="Blue/Medium"/>
    <x v="1"/>
    <n v="258.95699999999999"/>
    <n v="1.8027397260273972"/>
    <x v="1"/>
    <n v="246.00914999999998"/>
    <n v="233.06129999999999"/>
    <n v="207.16560000000001"/>
    <n v="149.61960000000002"/>
    <n v="69.055199999999999"/>
  </r>
  <r>
    <s v="NJ0PUZNX"/>
    <x v="1"/>
    <x v="0"/>
    <s v="Product_CZYSG"/>
    <n v="384.87"/>
    <n v="53"/>
    <x v="1"/>
    <s v="7x13x6 cm"/>
    <d v="2023-01-01T00:00:00"/>
    <d v="2024-01-01T00:00:00"/>
    <s v="YGHLYG"/>
    <s v="M21,PLS"/>
    <s v="Red/Small"/>
    <x v="0"/>
    <n v="346.38299999999998"/>
    <n v="1"/>
    <x v="1"/>
    <n v="329.06384999999995"/>
    <n v="311.74469999999997"/>
    <n v="277.10640000000001"/>
    <n v="200.13240000000002"/>
    <n v="92.368799999999993"/>
  </r>
  <r>
    <s v="0O17UU9C"/>
    <x v="3"/>
    <x v="0"/>
    <s v="Product_7GSUT"/>
    <n v="497.94"/>
    <n v="3"/>
    <x v="2"/>
    <s v="15x16x17 cm"/>
    <d v="2023-07-30T00:00:00"/>
    <d v="2025-01-01T00:00:00"/>
    <s v="IB6RT9"/>
    <s v="AQU,4FG"/>
    <s v="Red/Small"/>
    <x v="4"/>
    <n v="448.14600000000002"/>
    <n v="1.4273972602739726"/>
    <x v="1"/>
    <n v="425.73869999999999"/>
    <n v="403.33140000000003"/>
    <n v="358.51680000000005"/>
    <n v="258.92880000000002"/>
    <n v="119.50559999999999"/>
  </r>
  <r>
    <s v="3NVXP85W"/>
    <x v="3"/>
    <x v="0"/>
    <s v="Product_0H2VN"/>
    <n v="100.36"/>
    <n v="85"/>
    <x v="2"/>
    <s v="14x12x5 cm"/>
    <d v="2023-01-01T00:00:00"/>
    <d v="2025-01-01T00:00:00"/>
    <s v="Z0IH9M"/>
    <s v="F2C,DPW"/>
    <s v="Blue/Medium"/>
    <x v="0"/>
    <n v="90.323999999999998"/>
    <n v="2.0027397260273974"/>
    <x v="0"/>
    <n v="85.8078"/>
    <n v="81.291600000000003"/>
    <n v="72.259200000000007"/>
    <n v="52.187200000000004"/>
    <n v="24.086399999999998"/>
  </r>
  <r>
    <s v="0NVYO3BJ"/>
    <x v="2"/>
    <x v="0"/>
    <s v="Product_1SM6M"/>
    <n v="34.21"/>
    <n v="74"/>
    <x v="1"/>
    <s v="7x15x6 cm"/>
    <d v="2023-01-01T00:00:00"/>
    <d v="2025-01-01T00:00:00"/>
    <s v="95OBOI"/>
    <s v="C6O,LSX"/>
    <s v="Blue/Medium"/>
    <x v="3"/>
    <n v="30.789000000000001"/>
    <n v="2.0027397260273974"/>
    <x v="1"/>
    <n v="29.249549999999999"/>
    <n v="27.710100000000001"/>
    <n v="24.631200000000003"/>
    <n v="17.789200000000001"/>
    <n v="8.2103999999999999"/>
  </r>
  <r>
    <s v="FXZMRJKC"/>
    <x v="2"/>
    <x v="0"/>
    <s v="Product_YACC5"/>
    <n v="469.35"/>
    <n v="71"/>
    <x v="1"/>
    <s v="8x16x13 cm"/>
    <d v="2023-01-01T00:00:00"/>
    <d v="2025-01-01T00:00:00"/>
    <s v="CIQKFW"/>
    <s v="1AF,M28"/>
    <s v="Red/Small"/>
    <x v="3"/>
    <n v="422.41500000000002"/>
    <n v="2.0027397260273974"/>
    <x v="1"/>
    <n v="401.29424999999998"/>
    <n v="380.17350000000005"/>
    <n v="337.93200000000002"/>
    <n v="244.06200000000001"/>
    <n v="112.64400000000001"/>
  </r>
  <r>
    <s v="2YAY4TXX"/>
    <x v="3"/>
    <x v="0"/>
    <s v="Product_LU9XQ"/>
    <n v="334.88"/>
    <n v="60"/>
    <x v="0"/>
    <s v="14x10x11 cm"/>
    <d v="2023-03-15T00:00:00"/>
    <d v="2025-01-01T00:00:00"/>
    <s v="QT4N5L"/>
    <s v="TOU,7X9"/>
    <s v="Red/Small"/>
    <x v="4"/>
    <n v="301.392"/>
    <n v="1.8027397260273972"/>
    <x v="1"/>
    <n v="286.32239999999996"/>
    <n v="271.25279999999998"/>
    <n v="241.11360000000002"/>
    <n v="174.13759999999999"/>
    <n v="80.371200000000002"/>
  </r>
  <r>
    <s v="ZMJUC0F7"/>
    <x v="3"/>
    <x v="0"/>
    <s v="Product_TYCBF"/>
    <n v="29.71"/>
    <n v="34"/>
    <x v="1"/>
    <s v="15x18x18 cm"/>
    <d v="2023-03-15T00:00:00"/>
    <d v="2026-01-01T00:00:00"/>
    <s v="9Z5H8R"/>
    <s v="WWB,EMW"/>
    <s v="Green/Large"/>
    <x v="4"/>
    <n v="26.739000000000001"/>
    <n v="2.8027397260273972"/>
    <x v="0"/>
    <n v="25.402049999999999"/>
    <n v="24.065100000000001"/>
    <n v="21.391200000000001"/>
    <n v="15.449200000000001"/>
    <n v="7.1303999999999998"/>
  </r>
  <r>
    <s v="DPG3LHRV"/>
    <x v="1"/>
    <x v="0"/>
    <s v="Product_4TVRG"/>
    <n v="407.19"/>
    <n v="47"/>
    <x v="2"/>
    <s v="12x15x11 cm"/>
    <d v="2023-01-01T00:00:00"/>
    <d v="2025-01-01T00:00:00"/>
    <s v="IZF9OC"/>
    <s v="7SV,H1V"/>
    <s v="Blue/Medium"/>
    <x v="0"/>
    <n v="366.471"/>
    <n v="2.0027397260273974"/>
    <x v="0"/>
    <n v="348.14744999999999"/>
    <n v="329.82390000000004"/>
    <n v="293.17680000000001"/>
    <n v="211.7388"/>
    <n v="97.7256"/>
  </r>
  <r>
    <s v="DKSFNPTA"/>
    <x v="2"/>
    <x v="0"/>
    <s v="Product_0E2EL"/>
    <n v="454.12"/>
    <n v="40"/>
    <x v="1"/>
    <s v="6x16x15 cm"/>
    <d v="2023-07-30T00:00:00"/>
    <d v="2026-01-01T00:00:00"/>
    <s v="U6BOM6"/>
    <s v="Z6V,HO9"/>
    <s v="Green/Large"/>
    <x v="3"/>
    <n v="408.70799999999997"/>
    <n v="2.4273972602739726"/>
    <x v="0"/>
    <n v="388.27259999999995"/>
    <n v="367.8372"/>
    <n v="326.96640000000002"/>
    <n v="236.14240000000001"/>
    <n v="108.9888"/>
  </r>
  <r>
    <s v="11VWOQ42"/>
    <x v="1"/>
    <x v="0"/>
    <s v="Product_BB6PV"/>
    <n v="30.58"/>
    <n v="44"/>
    <x v="2"/>
    <s v="6x16x13 cm"/>
    <d v="2023-01-01T00:00:00"/>
    <d v="2025-01-01T00:00:00"/>
    <s v="O5Z3Y0"/>
    <s v="D4G,HRF"/>
    <s v="Red/Small"/>
    <x v="4"/>
    <n v="27.521999999999998"/>
    <n v="2.0027397260273974"/>
    <x v="1"/>
    <n v="26.145899999999997"/>
    <n v="24.7698"/>
    <n v="22.017600000000002"/>
    <n v="15.9016"/>
    <n v="7.3391999999999991"/>
  </r>
  <r>
    <s v="WUZ57GX2"/>
    <x v="3"/>
    <x v="0"/>
    <s v="Product_T9FV4"/>
    <n v="107"/>
    <n v="56"/>
    <x v="0"/>
    <s v="9x9x7 cm"/>
    <d v="2023-03-15T00:00:00"/>
    <d v="2024-01-01T00:00:00"/>
    <s v="TMNRO3"/>
    <s v="Q96,962"/>
    <s v="Red/Small"/>
    <x v="1"/>
    <n v="96.3"/>
    <n v="0.8"/>
    <x v="1"/>
    <n v="91.484999999999999"/>
    <n v="86.67"/>
    <n v="77.040000000000006"/>
    <n v="55.64"/>
    <n v="25.68"/>
  </r>
  <r>
    <s v="DFUCKB7G"/>
    <x v="1"/>
    <x v="0"/>
    <s v="Product_TSTT1"/>
    <n v="65.89"/>
    <n v="17"/>
    <x v="2"/>
    <s v="9x6x12 cm"/>
    <d v="2023-07-30T00:00:00"/>
    <d v="2025-01-01T00:00:00"/>
    <s v="MLZ4M0"/>
    <s v="K8D,CBN"/>
    <s v="Green/Large"/>
    <x v="3"/>
    <n v="59.301000000000002"/>
    <n v="1.4273972602739726"/>
    <x v="1"/>
    <n v="56.335949999999997"/>
    <n v="53.370900000000006"/>
    <n v="47.440800000000003"/>
    <n v="34.262799999999999"/>
    <n v="15.813600000000001"/>
  </r>
  <r>
    <s v="LCND6RHK"/>
    <x v="3"/>
    <x v="0"/>
    <s v="Product_LQ1PF"/>
    <n v="33.64"/>
    <n v="23"/>
    <x v="2"/>
    <s v="20x7x10 cm"/>
    <d v="2023-01-01T00:00:00"/>
    <d v="2026-01-01T00:00:00"/>
    <s v="FW039W"/>
    <s v="S76,09H"/>
    <s v="Blue/Medium"/>
    <x v="3"/>
    <n v="30.276"/>
    <n v="3.0027397260273974"/>
    <x v="1"/>
    <n v="28.7622"/>
    <n v="27.2484"/>
    <n v="24.220800000000001"/>
    <n v="17.492800000000003"/>
    <n v="8.073599999999999"/>
  </r>
  <r>
    <s v="HCLS0YG0"/>
    <x v="1"/>
    <x v="0"/>
    <s v="Product_IF8KR"/>
    <n v="168.8"/>
    <n v="72"/>
    <x v="1"/>
    <s v="17x17x8 cm"/>
    <d v="2023-03-15T00:00:00"/>
    <d v="2026-01-01T00:00:00"/>
    <s v="KLO5E5"/>
    <s v="EM2,T4Y"/>
    <s v="Red/Small"/>
    <x v="4"/>
    <n v="151.92000000000002"/>
    <n v="2.8027397260273972"/>
    <x v="0"/>
    <n v="144.32400000000001"/>
    <n v="136.72800000000001"/>
    <n v="121.53600000000002"/>
    <n v="87.77600000000001"/>
    <n v="40.512"/>
  </r>
  <r>
    <s v="MGL4VSTK"/>
    <x v="2"/>
    <x v="0"/>
    <s v="Product_TH556"/>
    <n v="389.54"/>
    <n v="15"/>
    <x v="1"/>
    <s v="11x10x8 cm"/>
    <d v="2023-03-15T00:00:00"/>
    <d v="2024-01-01T00:00:00"/>
    <s v="05LBJW"/>
    <s v="U00,GMW"/>
    <s v="Blue/Medium"/>
    <x v="4"/>
    <n v="350.58600000000001"/>
    <n v="0.8"/>
    <x v="1"/>
    <n v="333.05669999999998"/>
    <n v="315.5274"/>
    <n v="280.46880000000004"/>
    <n v="202.56080000000003"/>
    <n v="93.489599999999996"/>
  </r>
  <r>
    <s v="J5PMFL8H"/>
    <x v="2"/>
    <x v="0"/>
    <s v="Product_4Q78N"/>
    <n v="375.56"/>
    <n v="8"/>
    <x v="1"/>
    <s v="8x6x7 cm"/>
    <d v="2023-07-30T00:00:00"/>
    <d v="2024-01-01T00:00:00"/>
    <s v="VPCJL5"/>
    <s v="LH1,CL6"/>
    <s v="Blue/Medium"/>
    <x v="4"/>
    <n v="338.00400000000002"/>
    <n v="0.42465753424657532"/>
    <x v="1"/>
    <n v="321.10379999999998"/>
    <n v="304.20360000000005"/>
    <n v="270.40320000000003"/>
    <n v="195.2912"/>
    <n v="90.134399999999999"/>
  </r>
  <r>
    <s v="PZHMDLYL"/>
    <x v="0"/>
    <x v="0"/>
    <s v="Product_PPC4Y"/>
    <n v="378.49"/>
    <n v="4"/>
    <x v="0"/>
    <s v="11x15x10 cm"/>
    <d v="2023-01-01T00:00:00"/>
    <d v="2024-01-01T00:00:00"/>
    <s v="YHIL1G"/>
    <s v="6H3,Z1S"/>
    <s v="Red/Small"/>
    <x v="2"/>
    <n v="340.64100000000002"/>
    <n v="1"/>
    <x v="1"/>
    <n v="323.60894999999999"/>
    <n v="306.57690000000002"/>
    <n v="272.51280000000003"/>
    <n v="196.81480000000002"/>
    <n v="90.837599999999995"/>
  </r>
  <r>
    <s v="XOGD4AGI"/>
    <x v="1"/>
    <x v="0"/>
    <s v="Product_0PLRB"/>
    <n v="220.98"/>
    <n v="15"/>
    <x v="2"/>
    <s v="19x9x19 cm"/>
    <d v="2023-03-15T00:00:00"/>
    <d v="2025-01-01T00:00:00"/>
    <s v="KYGXJK"/>
    <s v="Z2W,YAR"/>
    <s v="Red/Small"/>
    <x v="3"/>
    <n v="198.88200000000001"/>
    <n v="1.8027397260273972"/>
    <x v="1"/>
    <n v="188.93789999999998"/>
    <n v="178.99380000000002"/>
    <n v="159.10560000000001"/>
    <n v="114.9096"/>
    <n v="53.035199999999996"/>
  </r>
  <r>
    <s v="T603J54P"/>
    <x v="3"/>
    <x v="0"/>
    <s v="Product_0811X"/>
    <n v="426.8"/>
    <n v="36"/>
    <x v="0"/>
    <s v="6x14x16 cm"/>
    <d v="2023-07-30T00:00:00"/>
    <d v="2025-01-01T00:00:00"/>
    <s v="M3LZGE"/>
    <s v="JWD,17D"/>
    <s v="Red/Small"/>
    <x v="3"/>
    <n v="384.12"/>
    <n v="1.4273972602739726"/>
    <x v="0"/>
    <n v="364.91399999999999"/>
    <n v="345.70800000000003"/>
    <n v="307.29600000000005"/>
    <n v="221.93600000000001"/>
    <n v="102.432"/>
  </r>
  <r>
    <s v="U195JTV3"/>
    <x v="0"/>
    <x v="0"/>
    <s v="Product_XCUTC"/>
    <n v="193.12"/>
    <n v="99"/>
    <x v="2"/>
    <s v="17x11x16 cm"/>
    <d v="2023-03-15T00:00:00"/>
    <d v="2026-01-01T00:00:00"/>
    <s v="0E034N"/>
    <s v="YYU,T8F"/>
    <s v="Green/Large"/>
    <x v="1"/>
    <n v="173.80799999999999"/>
    <n v="2.8027397260273972"/>
    <x v="0"/>
    <n v="165.11759999999998"/>
    <n v="156.4272"/>
    <n v="139.04640000000001"/>
    <n v="100.42240000000001"/>
    <n v="46.348799999999997"/>
  </r>
  <r>
    <s v="26667WNE"/>
    <x v="3"/>
    <x v="0"/>
    <s v="Product_HRIBD"/>
    <n v="336.75"/>
    <n v="90"/>
    <x v="1"/>
    <s v="11x8x20 cm"/>
    <d v="2023-03-15T00:00:00"/>
    <d v="2026-01-01T00:00:00"/>
    <s v="960IOO"/>
    <s v="3NN,IH4"/>
    <s v="Green/Large"/>
    <x v="0"/>
    <n v="303.07499999999999"/>
    <n v="2.8027397260273972"/>
    <x v="0"/>
    <n v="287.92124999999999"/>
    <n v="272.76749999999998"/>
    <n v="242.46"/>
    <n v="175.11"/>
    <n v="80.819999999999993"/>
  </r>
  <r>
    <s v="EQ2N5Z7D"/>
    <x v="2"/>
    <x v="0"/>
    <s v="Product_8BENF"/>
    <n v="465.84"/>
    <n v="78"/>
    <x v="2"/>
    <s v="19x18x17 cm"/>
    <d v="2023-01-01T00:00:00"/>
    <d v="2024-01-01T00:00:00"/>
    <s v="W6NAEK"/>
    <s v="XPC,0MW"/>
    <s v="Blue/Medium"/>
    <x v="2"/>
    <n v="419.25599999999997"/>
    <n v="1"/>
    <x v="1"/>
    <n v="398.29319999999996"/>
    <n v="377.3304"/>
    <n v="335.40480000000002"/>
    <n v="242.23679999999999"/>
    <n v="111.80159999999999"/>
  </r>
  <r>
    <s v="6LKTDD4O"/>
    <x v="3"/>
    <x v="0"/>
    <s v="Product_N7IWW"/>
    <n v="49.43"/>
    <n v="65"/>
    <x v="2"/>
    <s v="8x11x18 cm"/>
    <d v="2023-03-15T00:00:00"/>
    <d v="2026-01-01T00:00:00"/>
    <s v="CE1NYG"/>
    <s v="IIA,ERI"/>
    <s v="Green/Large"/>
    <x v="3"/>
    <n v="44.487000000000002"/>
    <n v="2.8027397260273972"/>
    <x v="0"/>
    <n v="42.262650000000001"/>
    <n v="40.0383"/>
    <n v="35.589600000000004"/>
    <n v="25.703600000000002"/>
    <n v="11.863199999999999"/>
  </r>
  <r>
    <s v="D3C9CVO9"/>
    <x v="3"/>
    <x v="0"/>
    <s v="Product_N4CBN"/>
    <n v="101.16"/>
    <n v="4"/>
    <x v="2"/>
    <s v="9x9x5 cm"/>
    <d v="2023-07-30T00:00:00"/>
    <d v="2024-01-01T00:00:00"/>
    <s v="NYO8O8"/>
    <s v="14R,G68"/>
    <s v="Green/Large"/>
    <x v="0"/>
    <n v="91.043999999999997"/>
    <n v="0.42465753424657532"/>
    <x v="1"/>
    <n v="86.491799999999998"/>
    <n v="81.939599999999999"/>
    <n v="72.8352"/>
    <n v="52.603200000000001"/>
    <n v="24.278399999999998"/>
  </r>
  <r>
    <s v="HAUYPR6P"/>
    <x v="2"/>
    <x v="0"/>
    <s v="Product_UHLPM"/>
    <n v="308.69"/>
    <n v="38"/>
    <x v="0"/>
    <s v="13x20x7 cm"/>
    <d v="2023-03-15T00:00:00"/>
    <d v="2024-01-01T00:00:00"/>
    <s v="2NKIZE"/>
    <s v="FCW,B5I"/>
    <s v="Red/Small"/>
    <x v="1"/>
    <n v="277.82100000000003"/>
    <n v="0.8"/>
    <x v="1"/>
    <n v="263.92995000000002"/>
    <n v="250.03890000000004"/>
    <n v="222.25680000000003"/>
    <n v="160.5188"/>
    <n v="74.085599999999999"/>
  </r>
  <r>
    <s v="E96J4RYS"/>
    <x v="3"/>
    <x v="0"/>
    <s v="Product_IOFB3"/>
    <n v="80.77"/>
    <n v="19"/>
    <x v="0"/>
    <s v="19x6x15 cm"/>
    <d v="2023-03-15T00:00:00"/>
    <d v="2025-01-01T00:00:00"/>
    <s v="Q12EIU"/>
    <s v="16M,08Z"/>
    <s v="Red/Small"/>
    <x v="3"/>
    <n v="72.692999999999998"/>
    <n v="1.8027397260273972"/>
    <x v="1"/>
    <n v="69.05834999999999"/>
    <n v="65.423699999999997"/>
    <n v="58.154400000000003"/>
    <n v="42.000399999999999"/>
    <n v="19.384799999999998"/>
  </r>
  <r>
    <s v="WA27GB0H"/>
    <x v="2"/>
    <x v="0"/>
    <s v="Product_HF3XH"/>
    <n v="455.24"/>
    <n v="36"/>
    <x v="1"/>
    <s v="14x17x12 cm"/>
    <d v="2023-03-15T00:00:00"/>
    <d v="2024-01-01T00:00:00"/>
    <s v="77UDUT"/>
    <s v="51G,M4S"/>
    <s v="Green/Large"/>
    <x v="1"/>
    <n v="409.71600000000001"/>
    <n v="0.8"/>
    <x v="1"/>
    <n v="389.23019999999997"/>
    <n v="368.74440000000004"/>
    <n v="327.77280000000002"/>
    <n v="236.72480000000002"/>
    <n v="109.2576"/>
  </r>
  <r>
    <s v="AN7UPABH"/>
    <x v="2"/>
    <x v="0"/>
    <s v="Product_MNT90"/>
    <n v="373.25"/>
    <n v="98"/>
    <x v="2"/>
    <s v="9x13x8 cm"/>
    <d v="2023-07-30T00:00:00"/>
    <d v="2025-01-01T00:00:00"/>
    <s v="LS9P3J"/>
    <s v="IC4,5OH"/>
    <s v="Blue/Medium"/>
    <x v="3"/>
    <n v="335.92500000000001"/>
    <n v="1.4273972602739726"/>
    <x v="1"/>
    <n v="319.12874999999997"/>
    <n v="302.33250000000004"/>
    <n v="268.74"/>
    <n v="194.09"/>
    <n v="89.58"/>
  </r>
  <r>
    <s v="L2W3SKP9"/>
    <x v="1"/>
    <x v="0"/>
    <s v="Product_5602D"/>
    <n v="420.52"/>
    <n v="71"/>
    <x v="2"/>
    <s v="14x11x20 cm"/>
    <d v="2023-03-15T00:00:00"/>
    <d v="2024-01-01T00:00:00"/>
    <s v="ZE597J"/>
    <s v="LFW,5ND"/>
    <s v="Blue/Medium"/>
    <x v="1"/>
    <n v="378.46799999999996"/>
    <n v="0.8"/>
    <x v="1"/>
    <n v="359.54459999999995"/>
    <n v="340.62119999999999"/>
    <n v="302.77439999999996"/>
    <n v="218.6704"/>
    <n v="100.92479999999999"/>
  </r>
  <r>
    <s v="IKKE31NI"/>
    <x v="2"/>
    <x v="0"/>
    <s v="Product_JA8UJ"/>
    <n v="447.91"/>
    <n v="33"/>
    <x v="1"/>
    <s v="5x6x14 cm"/>
    <d v="2023-03-15T00:00:00"/>
    <d v="2026-01-01T00:00:00"/>
    <s v="TSACZF"/>
    <s v="WP1,9Z1"/>
    <s v="Green/Large"/>
    <x v="4"/>
    <n v="403.11900000000003"/>
    <n v="2.8027397260273972"/>
    <x v="0"/>
    <n v="382.96305000000001"/>
    <n v="362.80710000000005"/>
    <n v="322.49520000000007"/>
    <n v="232.91320000000002"/>
    <n v="107.4984"/>
  </r>
  <r>
    <s v="DR0AZDVG"/>
    <x v="0"/>
    <x v="0"/>
    <s v="Product_O6KLR"/>
    <n v="153.96"/>
    <n v="95"/>
    <x v="2"/>
    <s v="12x7x11 cm"/>
    <d v="2023-07-30T00:00:00"/>
    <d v="2025-01-01T00:00:00"/>
    <s v="E78FGB"/>
    <s v="47X,3L1"/>
    <s v="Blue/Medium"/>
    <x v="1"/>
    <n v="138.56400000000002"/>
    <n v="1.4273972602739726"/>
    <x v="0"/>
    <n v="131.63580000000002"/>
    <n v="124.70760000000003"/>
    <n v="110.85120000000002"/>
    <n v="80.059200000000004"/>
    <n v="36.950400000000002"/>
  </r>
  <r>
    <s v="EKZ6HDSU"/>
    <x v="0"/>
    <x v="0"/>
    <s v="Product_S763Z"/>
    <n v="422.53"/>
    <n v="98"/>
    <x v="1"/>
    <s v="7x17x19 cm"/>
    <d v="2023-07-30T00:00:00"/>
    <d v="2025-01-01T00:00:00"/>
    <s v="FWERP8"/>
    <s v="NH6,0WF"/>
    <s v="Green/Large"/>
    <x v="4"/>
    <n v="380.27699999999999"/>
    <n v="1.4273972602739726"/>
    <x v="0"/>
    <n v="361.26315"/>
    <n v="342.24930000000001"/>
    <n v="304.22160000000002"/>
    <n v="219.71559999999999"/>
    <n v="101.40719999999999"/>
  </r>
  <r>
    <s v="WNGZ4LPP"/>
    <x v="0"/>
    <x v="0"/>
    <s v="Product_WP8YC"/>
    <n v="333.72"/>
    <n v="86"/>
    <x v="2"/>
    <s v="6x14x9 cm"/>
    <d v="2023-01-01T00:00:00"/>
    <d v="2025-01-01T00:00:00"/>
    <s v="PV0MTZ"/>
    <s v="D9S,RBH"/>
    <s v="Green/Large"/>
    <x v="3"/>
    <n v="300.34800000000001"/>
    <n v="2.0027397260273974"/>
    <x v="1"/>
    <n v="285.3306"/>
    <n v="270.31319999999999"/>
    <n v="240.27840000000003"/>
    <n v="173.53440000000003"/>
    <n v="80.092799999999997"/>
  </r>
  <r>
    <s v="UCUTEF6U"/>
    <x v="0"/>
    <x v="0"/>
    <s v="Product_RH5M2"/>
    <n v="170.5"/>
    <n v="25"/>
    <x v="1"/>
    <s v="20x14x17 cm"/>
    <d v="2023-03-15T00:00:00"/>
    <d v="2026-01-01T00:00:00"/>
    <s v="RH6PAX"/>
    <s v="GOI,LXP"/>
    <s v="Green/Large"/>
    <x v="1"/>
    <n v="153.44999999999999"/>
    <n v="2.8027397260273972"/>
    <x v="1"/>
    <n v="145.77749999999997"/>
    <n v="138.10499999999999"/>
    <n v="122.75999999999999"/>
    <n v="88.66"/>
    <n v="40.92"/>
  </r>
  <r>
    <s v="EFZSOJ0V"/>
    <x v="0"/>
    <x v="0"/>
    <s v="Product_L2KK7"/>
    <n v="487.35"/>
    <n v="89"/>
    <x v="2"/>
    <s v="12x5x9 cm"/>
    <d v="2023-01-01T00:00:00"/>
    <d v="2025-01-01T00:00:00"/>
    <s v="U1C9NL"/>
    <s v="R41,KBA"/>
    <s v="Blue/Medium"/>
    <x v="0"/>
    <n v="438.61500000000001"/>
    <n v="2.0027397260273974"/>
    <x v="0"/>
    <n v="416.68424999999996"/>
    <n v="394.75350000000003"/>
    <n v="350.89200000000005"/>
    <n v="253.42200000000003"/>
    <n v="116.964"/>
  </r>
  <r>
    <s v="VQUCVM3O"/>
    <x v="1"/>
    <x v="0"/>
    <s v="Product_8XDFU"/>
    <n v="25.39"/>
    <n v="42"/>
    <x v="0"/>
    <s v="9x6x12 cm"/>
    <d v="2023-07-30T00:00:00"/>
    <d v="2025-01-01T00:00:00"/>
    <s v="UL5IBN"/>
    <s v="VRJ,5ER"/>
    <s v="Red/Small"/>
    <x v="3"/>
    <n v="22.850999999999999"/>
    <n v="1.4273972602739726"/>
    <x v="1"/>
    <n v="21.708449999999999"/>
    <n v="20.565899999999999"/>
    <n v="18.280799999999999"/>
    <n v="13.2028"/>
    <n v="6.0936000000000003"/>
  </r>
  <r>
    <s v="84H13LPK"/>
    <x v="1"/>
    <x v="0"/>
    <s v="Product_9TT9C"/>
    <n v="443.84"/>
    <n v="94"/>
    <x v="0"/>
    <s v="14x18x7 cm"/>
    <d v="2023-01-01T00:00:00"/>
    <d v="2024-01-01T00:00:00"/>
    <s v="CJSBPU"/>
    <s v="RMY,DZA"/>
    <s v="Green/Large"/>
    <x v="0"/>
    <n v="399.45599999999996"/>
    <n v="1"/>
    <x v="1"/>
    <n v="379.48319999999995"/>
    <n v="359.51039999999995"/>
    <n v="319.56479999999999"/>
    <n v="230.79679999999999"/>
    <n v="106.52159999999999"/>
  </r>
  <r>
    <s v="ZVXWV8NV"/>
    <x v="1"/>
    <x v="0"/>
    <s v="Product_V0WGT"/>
    <n v="457.62"/>
    <n v="22"/>
    <x v="2"/>
    <s v="6x14x13 cm"/>
    <d v="2023-07-30T00:00:00"/>
    <d v="2025-01-01T00:00:00"/>
    <s v="RRI26M"/>
    <s v="U42,6K8"/>
    <s v="Green/Large"/>
    <x v="2"/>
    <n v="411.858"/>
    <n v="1.4273972602739726"/>
    <x v="1"/>
    <n v="391.26509999999996"/>
    <n v="370.67220000000003"/>
    <n v="329.4864"/>
    <n v="237.9624"/>
    <n v="109.8288"/>
  </r>
  <r>
    <s v="UPTL3C72"/>
    <x v="0"/>
    <x v="0"/>
    <s v="Product_AWBQ4"/>
    <n v="376.29"/>
    <n v="85"/>
    <x v="0"/>
    <s v="12x19x16 cm"/>
    <d v="2023-03-15T00:00:00"/>
    <d v="2024-01-01T00:00:00"/>
    <s v="FUYUHM"/>
    <s v="6MM,17P"/>
    <s v="Blue/Medium"/>
    <x v="3"/>
    <n v="338.661"/>
    <n v="0.8"/>
    <x v="1"/>
    <n v="321.72794999999996"/>
    <n v="304.79489999999998"/>
    <n v="270.92880000000002"/>
    <n v="195.67080000000001"/>
    <n v="90.309600000000003"/>
  </r>
  <r>
    <s v="7YCM6HNW"/>
    <x v="1"/>
    <x v="0"/>
    <s v="Product_A8M8V"/>
    <n v="224.23"/>
    <n v="71"/>
    <x v="0"/>
    <s v="12x17x13 cm"/>
    <d v="2023-03-15T00:00:00"/>
    <d v="2024-01-01T00:00:00"/>
    <s v="02TCL3"/>
    <s v="CZ1,5NP"/>
    <s v="Blue/Medium"/>
    <x v="4"/>
    <n v="201.80699999999999"/>
    <n v="0.8"/>
    <x v="1"/>
    <n v="191.71664999999999"/>
    <n v="181.62629999999999"/>
    <n v="161.44560000000001"/>
    <n v="116.5996"/>
    <n v="53.815199999999997"/>
  </r>
  <r>
    <s v="1YMOJA9I"/>
    <x v="0"/>
    <x v="0"/>
    <s v="Product_3QY3L"/>
    <n v="124.29"/>
    <n v="54"/>
    <x v="0"/>
    <s v="12x8x6 cm"/>
    <d v="2023-07-30T00:00:00"/>
    <d v="2025-01-01T00:00:00"/>
    <s v="4HYRQ9"/>
    <s v="U8P,B75"/>
    <s v="Blue/Medium"/>
    <x v="1"/>
    <n v="111.861"/>
    <n v="1.4273972602739726"/>
    <x v="1"/>
    <n v="106.26795"/>
    <n v="100.67490000000001"/>
    <n v="89.488800000000012"/>
    <n v="64.630800000000008"/>
    <n v="29.829599999999999"/>
  </r>
  <r>
    <s v="TZAEBC0V"/>
    <x v="1"/>
    <x v="0"/>
    <s v="Product_TEQYK"/>
    <n v="448.22"/>
    <n v="83"/>
    <x v="0"/>
    <s v="12x19x14 cm"/>
    <d v="2023-03-15T00:00:00"/>
    <d v="2026-01-01T00:00:00"/>
    <s v="A5H8TN"/>
    <s v="I31,HN6"/>
    <s v="Green/Large"/>
    <x v="0"/>
    <n v="403.39800000000002"/>
    <n v="2.8027397260273972"/>
    <x v="0"/>
    <n v="383.22809999999998"/>
    <n v="363.05820000000006"/>
    <n v="322.71840000000003"/>
    <n v="233.07440000000003"/>
    <n v="107.5728"/>
  </r>
  <r>
    <s v="6BUSFO3K"/>
    <x v="3"/>
    <x v="0"/>
    <s v="Product_AZCJT"/>
    <n v="401.31"/>
    <n v="98"/>
    <x v="2"/>
    <s v="20x10x18 cm"/>
    <d v="2023-03-15T00:00:00"/>
    <d v="2024-01-01T00:00:00"/>
    <s v="W4FQ0P"/>
    <s v="UH0,POT"/>
    <s v="Blue/Medium"/>
    <x v="2"/>
    <n v="361.17899999999997"/>
    <n v="0.8"/>
    <x v="1"/>
    <n v="343.12004999999994"/>
    <n v="325.06110000000001"/>
    <n v="288.94319999999999"/>
    <n v="208.68120000000002"/>
    <n v="96.314399999999992"/>
  </r>
  <r>
    <s v="0O4W28X5"/>
    <x v="3"/>
    <x v="0"/>
    <s v="Product_9Y7H6"/>
    <n v="471.61"/>
    <n v="56"/>
    <x v="2"/>
    <s v="16x6x19 cm"/>
    <d v="2023-01-01T00:00:00"/>
    <d v="2025-01-01T00:00:00"/>
    <s v="19N24L"/>
    <s v="J21,ZAR"/>
    <s v="Red/Small"/>
    <x v="4"/>
    <n v="424.44900000000001"/>
    <n v="2.0027397260273974"/>
    <x v="1"/>
    <n v="403.22654999999997"/>
    <n v="382.00409999999999"/>
    <n v="339.55920000000003"/>
    <n v="245.2372"/>
    <n v="113.18640000000001"/>
  </r>
  <r>
    <s v="LAH9HAN8"/>
    <x v="2"/>
    <x v="0"/>
    <s v="Product_SVRL7"/>
    <n v="29.25"/>
    <n v="79"/>
    <x v="2"/>
    <s v="20x15x6 cm"/>
    <d v="2023-03-15T00:00:00"/>
    <d v="2024-01-01T00:00:00"/>
    <s v="6UES40"/>
    <s v="Y7M,HYB"/>
    <s v="Blue/Medium"/>
    <x v="3"/>
    <n v="26.324999999999999"/>
    <n v="0.8"/>
    <x v="1"/>
    <n v="25.008749999999999"/>
    <n v="23.692499999999999"/>
    <n v="21.060000000000002"/>
    <n v="15.21"/>
    <n v="7.02"/>
  </r>
  <r>
    <s v="S766NLZP"/>
    <x v="2"/>
    <x v="0"/>
    <s v="Product_8EKVQ"/>
    <n v="479.59"/>
    <n v="14"/>
    <x v="0"/>
    <s v="7x13x11 cm"/>
    <d v="2023-07-30T00:00:00"/>
    <d v="2026-01-01T00:00:00"/>
    <s v="93BT40"/>
    <s v="0ZR,FKO"/>
    <s v="Red/Small"/>
    <x v="0"/>
    <n v="431.63099999999997"/>
    <n v="2.4273972602739726"/>
    <x v="0"/>
    <n v="410.04944999999998"/>
    <n v="388.46789999999999"/>
    <n v="345.3048"/>
    <n v="249.38679999999999"/>
    <n v="115.10159999999999"/>
  </r>
  <r>
    <s v="ZPGA2YFY"/>
    <x v="2"/>
    <x v="0"/>
    <s v="Product_S7QCH"/>
    <n v="263.13"/>
    <n v="81"/>
    <x v="0"/>
    <s v="17x19x17 cm"/>
    <d v="2023-03-15T00:00:00"/>
    <d v="2024-01-01T00:00:00"/>
    <s v="LDV452"/>
    <s v="W1J,W2I"/>
    <s v="Red/Small"/>
    <x v="2"/>
    <n v="236.81700000000001"/>
    <n v="0.8"/>
    <x v="1"/>
    <n v="224.97614999999999"/>
    <n v="213.1353"/>
    <n v="189.45360000000002"/>
    <n v="136.82759999999999"/>
    <n v="63.151200000000003"/>
  </r>
  <r>
    <s v="1Y1MY3JQ"/>
    <x v="0"/>
    <x v="0"/>
    <s v="Product_65K7Z"/>
    <n v="398.28"/>
    <n v="86"/>
    <x v="0"/>
    <s v="7x15x9 cm"/>
    <d v="2023-01-01T00:00:00"/>
    <d v="2025-01-01T00:00:00"/>
    <s v="MNHR69"/>
    <s v="8HY,54C"/>
    <s v="Green/Large"/>
    <x v="4"/>
    <n v="358.452"/>
    <n v="2.0027397260273974"/>
    <x v="1"/>
    <n v="340.52940000000001"/>
    <n v="322.60680000000002"/>
    <n v="286.76159999999999"/>
    <n v="207.10559999999998"/>
    <n v="95.587199999999996"/>
  </r>
  <r>
    <s v="PE7G72IX"/>
    <x v="1"/>
    <x v="0"/>
    <s v="Product_T3OZ4"/>
    <n v="296.72000000000003"/>
    <n v="29"/>
    <x v="2"/>
    <s v="19x16x9 cm"/>
    <d v="2023-07-30T00:00:00"/>
    <d v="2025-01-01T00:00:00"/>
    <s v="FAR42R"/>
    <s v="G99,VXZ"/>
    <s v="Green/Large"/>
    <x v="0"/>
    <n v="267.048"/>
    <n v="1.4273972602739726"/>
    <x v="1"/>
    <n v="253.69559999999998"/>
    <n v="240.3432"/>
    <n v="213.63840000000002"/>
    <n v="154.29440000000002"/>
    <n v="71.212800000000001"/>
  </r>
  <r>
    <s v="AK36RKCB"/>
    <x v="3"/>
    <x v="0"/>
    <s v="Product_VLDB4"/>
    <n v="105.43"/>
    <n v="35"/>
    <x v="0"/>
    <s v="6x7x6 cm"/>
    <d v="2023-03-15T00:00:00"/>
    <d v="2025-01-01T00:00:00"/>
    <s v="7OI7OG"/>
    <s v="V22,TZ6"/>
    <s v="Blue/Medium"/>
    <x v="3"/>
    <n v="94.887"/>
    <n v="1.8027397260273972"/>
    <x v="0"/>
    <n v="90.142650000000003"/>
    <n v="85.398300000000006"/>
    <n v="75.909599999999998"/>
    <n v="54.823600000000006"/>
    <n v="25.3032"/>
  </r>
  <r>
    <s v="81TY5BFE"/>
    <x v="1"/>
    <x v="0"/>
    <s v="Product_57AVJ"/>
    <n v="259.89"/>
    <n v="28"/>
    <x v="1"/>
    <s v="18x18x16 cm"/>
    <d v="2023-07-30T00:00:00"/>
    <d v="2025-01-01T00:00:00"/>
    <s v="A3JTOJ"/>
    <s v="G8Y,QMX"/>
    <s v="Red/Small"/>
    <x v="0"/>
    <n v="233.90099999999998"/>
    <n v="1.4273972602739726"/>
    <x v="1"/>
    <n v="222.20594999999997"/>
    <n v="210.51089999999999"/>
    <n v="187.1208"/>
    <n v="135.14279999999999"/>
    <n v="62.373599999999996"/>
  </r>
  <r>
    <s v="HUQ2ZTV0"/>
    <x v="3"/>
    <x v="0"/>
    <s v="Product_DDLHZ"/>
    <n v="473.81"/>
    <n v="59"/>
    <x v="1"/>
    <s v="9x19x7 cm"/>
    <d v="2023-07-30T00:00:00"/>
    <d v="2025-01-01T00:00:00"/>
    <s v="EWYYGT"/>
    <s v="A80,T47"/>
    <s v="Blue/Medium"/>
    <x v="1"/>
    <n v="426.42899999999997"/>
    <n v="1.4273972602739726"/>
    <x v="1"/>
    <n v="405.10754999999995"/>
    <n v="383.78609999999998"/>
    <n v="341.14319999999998"/>
    <n v="246.38120000000001"/>
    <n v="113.7144"/>
  </r>
  <r>
    <s v="JXFTPTKG"/>
    <x v="2"/>
    <x v="0"/>
    <s v="Product_D9C2L"/>
    <n v="86.42"/>
    <n v="72"/>
    <x v="2"/>
    <s v="11x17x11 cm"/>
    <d v="2023-07-30T00:00:00"/>
    <d v="2025-01-01T00:00:00"/>
    <s v="T85FSJ"/>
    <s v="LET,CVN"/>
    <s v="Blue/Medium"/>
    <x v="1"/>
    <n v="77.778000000000006"/>
    <n v="1.4273972602739726"/>
    <x v="1"/>
    <n v="73.889099999999999"/>
    <n v="70.000200000000007"/>
    <n v="62.222400000000007"/>
    <n v="44.938400000000001"/>
    <n v="20.7408"/>
  </r>
  <r>
    <s v="Y2DD3YYT"/>
    <x v="3"/>
    <x v="0"/>
    <s v="Product_6VJKJ"/>
    <n v="388.46"/>
    <n v="1"/>
    <x v="2"/>
    <s v="16x18x7 cm"/>
    <d v="2023-03-15T00:00:00"/>
    <d v="2025-01-01T00:00:00"/>
    <s v="PIO9GH"/>
    <s v="P29,76R"/>
    <s v="Red/Small"/>
    <x v="2"/>
    <n v="349.61399999999998"/>
    <n v="1.8027397260273972"/>
    <x v="0"/>
    <n v="332.13329999999996"/>
    <n v="314.65260000000001"/>
    <n v="279.69119999999998"/>
    <n v="201.9992"/>
    <n v="93.230399999999989"/>
  </r>
  <r>
    <s v="L4EXD2PZ"/>
    <x v="1"/>
    <x v="0"/>
    <s v="Product_JZGI9"/>
    <n v="185.73"/>
    <n v="11"/>
    <x v="2"/>
    <s v="16x12x13 cm"/>
    <d v="2023-07-30T00:00:00"/>
    <d v="2024-01-01T00:00:00"/>
    <s v="S1RWDZ"/>
    <s v="95Q,NA0"/>
    <s v="Blue/Medium"/>
    <x v="2"/>
    <n v="167.15699999999998"/>
    <n v="0.42465753424657532"/>
    <x v="1"/>
    <n v="158.79914999999997"/>
    <n v="150.44129999999998"/>
    <n v="133.72559999999999"/>
    <n v="96.579599999999999"/>
    <n v="44.575199999999995"/>
  </r>
  <r>
    <s v="SR0J6T9H"/>
    <x v="3"/>
    <x v="0"/>
    <s v="Product_MX5HI"/>
    <n v="491.82"/>
    <n v="49"/>
    <x v="2"/>
    <s v="20x6x13 cm"/>
    <d v="2023-01-01T00:00:00"/>
    <d v="2026-01-01T00:00:00"/>
    <s v="65OOPE"/>
    <s v="HIA,AKG"/>
    <s v="Green/Large"/>
    <x v="1"/>
    <n v="442.63799999999998"/>
    <n v="3.0027397260273974"/>
    <x v="1"/>
    <n v="420.50609999999995"/>
    <n v="398.37419999999997"/>
    <n v="354.11040000000003"/>
    <n v="255.74639999999999"/>
    <n v="118.0368"/>
  </r>
  <r>
    <s v="MBAU4RXM"/>
    <x v="0"/>
    <x v="0"/>
    <s v="Product_R5L7E"/>
    <n v="247.41"/>
    <n v="73"/>
    <x v="0"/>
    <s v="9x5x13 cm"/>
    <d v="2023-03-15T00:00:00"/>
    <d v="2025-01-01T00:00:00"/>
    <s v="AR4DES"/>
    <s v="60I,VFY"/>
    <s v="Red/Small"/>
    <x v="3"/>
    <n v="222.66899999999998"/>
    <n v="1.8027397260273972"/>
    <x v="1"/>
    <n v="211.53554999999997"/>
    <n v="200.40209999999999"/>
    <n v="178.1352"/>
    <n v="128.6532"/>
    <n v="59.378399999999999"/>
  </r>
  <r>
    <s v="FHKBXSQJ"/>
    <x v="1"/>
    <x v="0"/>
    <s v="Product_BO4CL"/>
    <n v="28.6"/>
    <n v="62"/>
    <x v="1"/>
    <s v="20x20x8 cm"/>
    <d v="2023-03-15T00:00:00"/>
    <d v="2024-01-01T00:00:00"/>
    <s v="40RCRI"/>
    <s v="XEH,P4O"/>
    <s v="Blue/Medium"/>
    <x v="3"/>
    <n v="25.740000000000002"/>
    <n v="0.8"/>
    <x v="1"/>
    <n v="24.452999999999999"/>
    <n v="23.166000000000004"/>
    <n v="20.592000000000002"/>
    <n v="14.872000000000002"/>
    <n v="6.8639999999999999"/>
  </r>
  <r>
    <s v="FTRJXH1O"/>
    <x v="1"/>
    <x v="0"/>
    <s v="Product_XEEB5"/>
    <n v="53.66"/>
    <n v="89"/>
    <x v="0"/>
    <s v="10x13x17 cm"/>
    <d v="2023-01-01T00:00:00"/>
    <d v="2025-01-01T00:00:00"/>
    <s v="4TEANP"/>
    <s v="TP6,Q9R"/>
    <s v="Blue/Medium"/>
    <x v="2"/>
    <n v="48.293999999999997"/>
    <n v="2.0027397260273974"/>
    <x v="1"/>
    <n v="45.879299999999994"/>
    <n v="43.464599999999997"/>
    <n v="38.635199999999998"/>
    <n v="27.903199999999998"/>
    <n v="12.878399999999999"/>
  </r>
  <r>
    <s v="UXTAZ4FX"/>
    <x v="1"/>
    <x v="0"/>
    <s v="Product_QM6OY"/>
    <n v="300.74"/>
    <n v="27"/>
    <x v="1"/>
    <s v="7x11x14 cm"/>
    <d v="2023-03-15T00:00:00"/>
    <d v="2025-01-01T00:00:00"/>
    <s v="HYD4CP"/>
    <s v="NPU,7IY"/>
    <s v="Blue/Medium"/>
    <x v="3"/>
    <n v="270.666"/>
    <n v="1.8027397260273972"/>
    <x v="1"/>
    <n v="257.1327"/>
    <n v="243.5994"/>
    <n v="216.53280000000001"/>
    <n v="156.38480000000001"/>
    <n v="72.177599999999998"/>
  </r>
  <r>
    <s v="JU4KM5LS"/>
    <x v="0"/>
    <x v="0"/>
    <s v="Product_YU228"/>
    <n v="454.28"/>
    <n v="78"/>
    <x v="1"/>
    <s v="19x14x19 cm"/>
    <d v="2023-03-15T00:00:00"/>
    <d v="2025-01-01T00:00:00"/>
    <s v="JRJ91J"/>
    <s v="A90,OK0"/>
    <s v="Red/Small"/>
    <x v="0"/>
    <n v="408.85199999999998"/>
    <n v="1.8027397260273972"/>
    <x v="0"/>
    <n v="388.40939999999995"/>
    <n v="367.96679999999998"/>
    <n v="327.08159999999998"/>
    <n v="236.22559999999999"/>
    <n v="109.02719999999999"/>
  </r>
  <r>
    <s v="6B1UWMPW"/>
    <x v="1"/>
    <x v="0"/>
    <s v="Product_AOYT3"/>
    <n v="491.32"/>
    <n v="3"/>
    <x v="2"/>
    <s v="7x11x11 cm"/>
    <d v="2023-07-30T00:00:00"/>
    <d v="2024-01-01T00:00:00"/>
    <s v="SN3BVI"/>
    <s v="B5T,1KR"/>
    <s v="Blue/Medium"/>
    <x v="0"/>
    <n v="442.18799999999999"/>
    <n v="0.42465753424657532"/>
    <x v="1"/>
    <n v="420.07859999999999"/>
    <n v="397.9692"/>
    <n v="353.75040000000001"/>
    <n v="255.4864"/>
    <n v="117.91679999999999"/>
  </r>
  <r>
    <s v="V5KBA4X0"/>
    <x v="0"/>
    <x v="0"/>
    <s v="Product_C153E"/>
    <n v="325.07"/>
    <n v="26"/>
    <x v="1"/>
    <s v="16x13x7 cm"/>
    <d v="2023-07-30T00:00:00"/>
    <d v="2026-01-01T00:00:00"/>
    <s v="H24N0I"/>
    <s v="OLW,Z3N"/>
    <s v="Green/Large"/>
    <x v="4"/>
    <n v="292.56299999999999"/>
    <n v="2.4273972602739726"/>
    <x v="0"/>
    <n v="277.93484999999998"/>
    <n v="263.30669999999998"/>
    <n v="234.0504"/>
    <n v="169.03640000000001"/>
    <n v="78.016799999999989"/>
  </r>
  <r>
    <s v="DWH6R050"/>
    <x v="0"/>
    <x v="0"/>
    <s v="Product_6LLCT"/>
    <n v="212.56"/>
    <n v="81"/>
    <x v="0"/>
    <s v="17x5x17 cm"/>
    <d v="2023-01-01T00:00:00"/>
    <d v="2026-01-01T00:00:00"/>
    <s v="VEOXEE"/>
    <s v="R2S,6II"/>
    <s v="Blue/Medium"/>
    <x v="4"/>
    <n v="191.304"/>
    <n v="3.0027397260273974"/>
    <x v="0"/>
    <n v="181.7388"/>
    <n v="172.17359999999999"/>
    <n v="153.04320000000001"/>
    <n v="110.5312"/>
    <n v="51.014400000000002"/>
  </r>
  <r>
    <s v="1A5U6N5Q"/>
    <x v="0"/>
    <x v="0"/>
    <s v="Product_26JBN"/>
    <n v="352.1"/>
    <n v="6"/>
    <x v="1"/>
    <s v="8x16x6 cm"/>
    <d v="2023-01-01T00:00:00"/>
    <d v="2025-01-01T00:00:00"/>
    <s v="DE2ACE"/>
    <s v="AFG,DEY"/>
    <s v="Blue/Medium"/>
    <x v="4"/>
    <n v="316.89000000000004"/>
    <n v="2.0027397260273974"/>
    <x v="1"/>
    <n v="301.0455"/>
    <n v="285.20100000000002"/>
    <n v="253.51200000000006"/>
    <n v="183.09200000000001"/>
    <n v="84.504000000000005"/>
  </r>
  <r>
    <s v="932TCH7Q"/>
    <x v="2"/>
    <x v="0"/>
    <s v="Product_MCPQK"/>
    <n v="167.73"/>
    <n v="66"/>
    <x v="2"/>
    <s v="8x18x10 cm"/>
    <d v="2023-01-01T00:00:00"/>
    <d v="2026-01-01T00:00:00"/>
    <s v="4KPFOW"/>
    <s v="II6,EOK"/>
    <s v="Red/Small"/>
    <x v="1"/>
    <n v="150.95699999999999"/>
    <n v="3.0027397260273974"/>
    <x v="0"/>
    <n v="143.40914999999998"/>
    <n v="135.8613"/>
    <n v="120.76560000000001"/>
    <n v="87.2196"/>
    <n v="40.255199999999995"/>
  </r>
  <r>
    <s v="4BRX4B4T"/>
    <x v="0"/>
    <x v="0"/>
    <s v="Product_7TJ45"/>
    <n v="152.33000000000001"/>
    <n v="93"/>
    <x v="1"/>
    <s v="9x9x14 cm"/>
    <d v="2023-03-15T00:00:00"/>
    <d v="2025-01-01T00:00:00"/>
    <s v="6SECAC"/>
    <s v="JQV,GNM"/>
    <s v="Red/Small"/>
    <x v="0"/>
    <n v="137.09700000000001"/>
    <n v="1.8027397260273972"/>
    <x v="1"/>
    <n v="130.24215000000001"/>
    <n v="123.38730000000001"/>
    <n v="109.67760000000001"/>
    <n v="79.211600000000004"/>
    <n v="36.559200000000004"/>
  </r>
  <r>
    <s v="MX900MHQ"/>
    <x v="0"/>
    <x v="0"/>
    <s v="Product_GHKCA"/>
    <n v="443.03"/>
    <n v="96"/>
    <x v="0"/>
    <s v="12x5x17 cm"/>
    <d v="2023-01-01T00:00:00"/>
    <d v="2026-01-01T00:00:00"/>
    <s v="CGC8MV"/>
    <s v="52K,1NF"/>
    <s v="Green/Large"/>
    <x v="1"/>
    <n v="398.72699999999998"/>
    <n v="3.0027397260273974"/>
    <x v="1"/>
    <n v="378.79064999999997"/>
    <n v="358.85429999999997"/>
    <n v="318.98160000000001"/>
    <n v="230.37559999999999"/>
    <n v="106.32719999999999"/>
  </r>
  <r>
    <s v="M5ZYISMQ"/>
    <x v="3"/>
    <x v="0"/>
    <s v="Product_3XSSY"/>
    <n v="141.56"/>
    <n v="11"/>
    <x v="0"/>
    <s v="17x5x19 cm"/>
    <d v="2023-07-30T00:00:00"/>
    <d v="2024-01-01T00:00:00"/>
    <s v="OFLYXT"/>
    <s v="A0R,DRO"/>
    <s v="Red/Small"/>
    <x v="2"/>
    <n v="127.404"/>
    <n v="0.42465753424657532"/>
    <x v="1"/>
    <n v="121.03379999999999"/>
    <n v="114.6636"/>
    <n v="101.92320000000001"/>
    <n v="73.611199999999997"/>
    <n v="33.974400000000003"/>
  </r>
  <r>
    <s v="I9XAOULY"/>
    <x v="3"/>
    <x v="0"/>
    <s v="Product_MKMBR"/>
    <n v="344.83"/>
    <n v="13"/>
    <x v="1"/>
    <s v="19x12x18 cm"/>
    <d v="2023-03-15T00:00:00"/>
    <d v="2025-01-01T00:00:00"/>
    <s v="2GP7JB"/>
    <s v="CK0,ZXL"/>
    <s v="Blue/Medium"/>
    <x v="3"/>
    <n v="310.34699999999998"/>
    <n v="1.8027397260273972"/>
    <x v="1"/>
    <n v="294.82964999999996"/>
    <n v="279.31229999999999"/>
    <n v="248.27760000000001"/>
    <n v="179.3116"/>
    <n v="82.759199999999993"/>
  </r>
  <r>
    <s v="LIULERKJ"/>
    <x v="3"/>
    <x v="0"/>
    <s v="Product_14RZS"/>
    <n v="438.44"/>
    <n v="77"/>
    <x v="2"/>
    <s v="11x20x5 cm"/>
    <d v="2023-07-30T00:00:00"/>
    <d v="2024-01-01T00:00:00"/>
    <s v="EY96UM"/>
    <s v="2UN,BWG"/>
    <s v="Blue/Medium"/>
    <x v="1"/>
    <n v="394.596"/>
    <n v="0.42465753424657532"/>
    <x v="1"/>
    <n v="374.86619999999999"/>
    <n v="355.13640000000004"/>
    <n v="315.67680000000001"/>
    <n v="227.9888"/>
    <n v="105.2256"/>
  </r>
  <r>
    <s v="XZBDDS6O"/>
    <x v="0"/>
    <x v="0"/>
    <s v="Product_47FB3"/>
    <n v="295.19"/>
    <n v="29"/>
    <x v="0"/>
    <s v="13x18x18 cm"/>
    <d v="2023-01-01T00:00:00"/>
    <d v="2024-01-01T00:00:00"/>
    <s v="AQZ79N"/>
    <s v="8HK,LCS"/>
    <s v="Green/Large"/>
    <x v="3"/>
    <n v="265.67099999999999"/>
    <n v="1"/>
    <x v="1"/>
    <n v="252.38744999999997"/>
    <n v="239.10390000000001"/>
    <n v="212.5368"/>
    <n v="153.49880000000002"/>
    <n v="70.84559999999999"/>
  </r>
  <r>
    <s v="B87669HD"/>
    <x v="3"/>
    <x v="0"/>
    <s v="Product_9UJJW"/>
    <n v="329.8"/>
    <n v="44"/>
    <x v="0"/>
    <s v="10x8x12 cm"/>
    <d v="2023-07-30T00:00:00"/>
    <d v="2026-01-01T00:00:00"/>
    <s v="NM21V1"/>
    <s v="QCJ,CIU"/>
    <s v="Blue/Medium"/>
    <x v="0"/>
    <n v="296.82"/>
    <n v="2.4273972602739726"/>
    <x v="0"/>
    <n v="281.97899999999998"/>
    <n v="267.13799999999998"/>
    <n v="237.45600000000002"/>
    <n v="171.49600000000001"/>
    <n v="79.152000000000001"/>
  </r>
  <r>
    <s v="Y62YYZN9"/>
    <x v="1"/>
    <x v="0"/>
    <s v="Product_UO3OL"/>
    <n v="171.64"/>
    <n v="70"/>
    <x v="2"/>
    <s v="19x13x19 cm"/>
    <d v="2023-03-15T00:00:00"/>
    <d v="2025-01-01T00:00:00"/>
    <s v="PNDTML"/>
    <s v="FX3,UZJ"/>
    <s v="Red/Small"/>
    <x v="2"/>
    <n v="154.476"/>
    <n v="1.8027397260273972"/>
    <x v="0"/>
    <n v="146.75219999999999"/>
    <n v="139.0284"/>
    <n v="123.58080000000001"/>
    <n v="89.252799999999993"/>
    <n v="41.193599999999996"/>
  </r>
  <r>
    <s v="FJSB4OGA"/>
    <x v="3"/>
    <x v="0"/>
    <s v="Product_LXUIS"/>
    <n v="428.15"/>
    <n v="22"/>
    <x v="2"/>
    <s v="20x5x20 cm"/>
    <d v="2023-01-01T00:00:00"/>
    <d v="2026-01-01T00:00:00"/>
    <s v="OO610B"/>
    <s v="AIN,XHE"/>
    <s v="Red/Small"/>
    <x v="3"/>
    <n v="385.33499999999998"/>
    <n v="3.0027397260273974"/>
    <x v="0"/>
    <n v="366.06824999999998"/>
    <n v="346.80149999999998"/>
    <n v="308.26800000000003"/>
    <n v="222.63800000000001"/>
    <n v="102.75599999999999"/>
  </r>
  <r>
    <s v="FD040QZE"/>
    <x v="0"/>
    <x v="0"/>
    <s v="Product_K5ZC4"/>
    <n v="408.39"/>
    <n v="28"/>
    <x v="2"/>
    <s v="17x13x9 cm"/>
    <d v="2023-01-01T00:00:00"/>
    <d v="2026-01-01T00:00:00"/>
    <s v="JWS1FE"/>
    <s v="G9M,DPG"/>
    <s v="Red/Small"/>
    <x v="3"/>
    <n v="367.55099999999999"/>
    <n v="3.0027397260273974"/>
    <x v="0"/>
    <n v="349.17344999999995"/>
    <n v="330.79590000000002"/>
    <n v="294.04079999999999"/>
    <n v="212.36279999999999"/>
    <n v="98.013599999999997"/>
  </r>
  <r>
    <s v="5UGGV76I"/>
    <x v="2"/>
    <x v="0"/>
    <s v="Product_TU5PR"/>
    <n v="192.59"/>
    <n v="57"/>
    <x v="2"/>
    <s v="8x6x17 cm"/>
    <d v="2023-07-30T00:00:00"/>
    <d v="2024-01-01T00:00:00"/>
    <s v="69CCLI"/>
    <s v="PDA,02B"/>
    <s v="Green/Large"/>
    <x v="3"/>
    <n v="173.33100000000002"/>
    <n v="0.42465753424657532"/>
    <x v="1"/>
    <n v="164.66445000000002"/>
    <n v="155.99790000000002"/>
    <n v="138.66480000000001"/>
    <n v="100.1468"/>
    <n v="46.221600000000002"/>
  </r>
  <r>
    <s v="74IFCJ22"/>
    <x v="2"/>
    <x v="0"/>
    <s v="Product_UXBRZ"/>
    <n v="414.04"/>
    <n v="45"/>
    <x v="0"/>
    <s v="12x14x11 cm"/>
    <d v="2023-03-15T00:00:00"/>
    <d v="2026-01-01T00:00:00"/>
    <s v="URNO6R"/>
    <s v="73O,A5Z"/>
    <s v="Green/Large"/>
    <x v="3"/>
    <n v="372.63600000000002"/>
    <n v="2.8027397260273972"/>
    <x v="0"/>
    <n v="354.00420000000003"/>
    <n v="335.37240000000003"/>
    <n v="298.10880000000003"/>
    <n v="215.30080000000001"/>
    <n v="99.369600000000005"/>
  </r>
  <r>
    <s v="9AGJ0MMR"/>
    <x v="3"/>
    <x v="0"/>
    <s v="Product_ZOOP1"/>
    <n v="33.75"/>
    <n v="30"/>
    <x v="1"/>
    <s v="20x6x7 cm"/>
    <d v="2023-01-01T00:00:00"/>
    <d v="2024-01-01T00:00:00"/>
    <s v="VV2MEX"/>
    <s v="FME,IVQ"/>
    <s v="Red/Small"/>
    <x v="0"/>
    <n v="30.375"/>
    <n v="1"/>
    <x v="1"/>
    <n v="28.856249999999999"/>
    <n v="27.337500000000002"/>
    <n v="24.3"/>
    <n v="17.55"/>
    <n v="8.1"/>
  </r>
  <r>
    <s v="264LKVG1"/>
    <x v="0"/>
    <x v="0"/>
    <s v="Product_BEU8E"/>
    <n v="189.99"/>
    <n v="84"/>
    <x v="0"/>
    <s v="18x14x11 cm"/>
    <d v="2023-01-01T00:00:00"/>
    <d v="2026-01-01T00:00:00"/>
    <s v="HBF631"/>
    <s v="38P,M3G"/>
    <s v="Red/Small"/>
    <x v="0"/>
    <n v="170.99100000000001"/>
    <n v="3.0027397260273974"/>
    <x v="1"/>
    <n v="162.44145"/>
    <n v="153.89190000000002"/>
    <n v="136.79280000000003"/>
    <n v="98.794800000000009"/>
    <n v="45.5976"/>
  </r>
  <r>
    <s v="1W4C2KZH"/>
    <x v="0"/>
    <x v="0"/>
    <s v="Product_ERI3J"/>
    <n v="226.93"/>
    <n v="38"/>
    <x v="2"/>
    <s v="5x18x17 cm"/>
    <d v="2023-07-30T00:00:00"/>
    <d v="2025-01-01T00:00:00"/>
    <s v="0GJXST"/>
    <s v="KQP,W83"/>
    <s v="Blue/Medium"/>
    <x v="0"/>
    <n v="204.23699999999999"/>
    <n v="1.4273972602739726"/>
    <x v="0"/>
    <n v="194.02515"/>
    <n v="183.8133"/>
    <n v="163.3896"/>
    <n v="118.00360000000001"/>
    <n v="54.463200000000001"/>
  </r>
  <r>
    <s v="GUQZUH35"/>
    <x v="3"/>
    <x v="0"/>
    <s v="Product_WVV7G"/>
    <n v="260"/>
    <n v="50"/>
    <x v="0"/>
    <s v="11x6x13 cm"/>
    <d v="2023-01-01T00:00:00"/>
    <d v="2024-01-01T00:00:00"/>
    <s v="JWT8TS"/>
    <s v="YM8,VEE"/>
    <s v="Blue/Medium"/>
    <x v="2"/>
    <n v="234"/>
    <n v="1"/>
    <x v="1"/>
    <n v="222.29999999999998"/>
    <n v="210.6"/>
    <n v="187.20000000000002"/>
    <n v="135.20000000000002"/>
    <n v="62.399999999999991"/>
  </r>
  <r>
    <s v="9DYGSOZ6"/>
    <x v="1"/>
    <x v="0"/>
    <s v="Product_ICZD3"/>
    <n v="191.66"/>
    <n v="38"/>
    <x v="0"/>
    <s v="16x10x20 cm"/>
    <d v="2023-03-15T00:00:00"/>
    <d v="2024-01-01T00:00:00"/>
    <s v="3XPQKQ"/>
    <s v="2UA,G9Z"/>
    <s v="Green/Large"/>
    <x v="1"/>
    <n v="172.494"/>
    <n v="0.8"/>
    <x v="1"/>
    <n v="163.86929999999998"/>
    <n v="155.24459999999999"/>
    <n v="137.99520000000001"/>
    <n v="99.663200000000003"/>
    <n v="45.998399999999997"/>
  </r>
  <r>
    <s v="29TRY1UO"/>
    <x v="2"/>
    <x v="0"/>
    <s v="Product_D5MU9"/>
    <n v="347.57"/>
    <n v="84"/>
    <x v="2"/>
    <s v="15x15x6 cm"/>
    <d v="2023-01-01T00:00:00"/>
    <d v="2024-01-01T00:00:00"/>
    <s v="3QB1K3"/>
    <s v="M3R,QOV"/>
    <s v="Green/Large"/>
    <x v="4"/>
    <n v="312.81299999999999"/>
    <n v="1"/>
    <x v="1"/>
    <n v="297.17234999999999"/>
    <n v="281.5317"/>
    <n v="250.25040000000001"/>
    <n v="180.7364"/>
    <n v="83.416799999999995"/>
  </r>
  <r>
    <s v="9PIPCWBO"/>
    <x v="2"/>
    <x v="0"/>
    <s v="Product_4N4G5"/>
    <n v="486.09"/>
    <n v="28"/>
    <x v="1"/>
    <s v="10x13x5 cm"/>
    <d v="2023-01-01T00:00:00"/>
    <d v="2026-01-01T00:00:00"/>
    <s v="XO96HL"/>
    <s v="6CW,Y3Y"/>
    <s v="Blue/Medium"/>
    <x v="3"/>
    <n v="437.48099999999999"/>
    <n v="3.0027397260273974"/>
    <x v="1"/>
    <n v="415.60694999999998"/>
    <n v="393.73290000000003"/>
    <n v="349.98480000000001"/>
    <n v="252.76679999999999"/>
    <n v="116.66159999999999"/>
  </r>
  <r>
    <s v="JVV4JSPR"/>
    <x v="2"/>
    <x v="0"/>
    <s v="Product_O7FKT"/>
    <n v="285.8"/>
    <n v="15"/>
    <x v="1"/>
    <s v="20x20x6 cm"/>
    <d v="2023-01-01T00:00:00"/>
    <d v="2024-01-01T00:00:00"/>
    <s v="YJKNSA"/>
    <s v="13X,23U"/>
    <s v="Blue/Medium"/>
    <x v="0"/>
    <n v="257.22000000000003"/>
    <n v="1"/>
    <x v="1"/>
    <n v="244.35900000000001"/>
    <n v="231.49800000000002"/>
    <n v="205.77600000000004"/>
    <n v="148.61600000000001"/>
    <n v="68.591999999999999"/>
  </r>
  <r>
    <s v="K1435E49"/>
    <x v="1"/>
    <x v="0"/>
    <s v="Product_OKVQF"/>
    <n v="164.84"/>
    <n v="11"/>
    <x v="0"/>
    <s v="11x17x12 cm"/>
    <d v="2023-01-01T00:00:00"/>
    <d v="2025-01-01T00:00:00"/>
    <s v="D6QQ4Y"/>
    <s v="IG6,N45"/>
    <s v="Blue/Medium"/>
    <x v="4"/>
    <n v="148.35599999999999"/>
    <n v="2.0027397260273974"/>
    <x v="0"/>
    <n v="140.93819999999999"/>
    <n v="133.5204"/>
    <n v="118.6848"/>
    <n v="85.716800000000006"/>
    <n v="39.561599999999999"/>
  </r>
  <r>
    <s v="L0ZE2Y1Y"/>
    <x v="2"/>
    <x v="0"/>
    <s v="Product_X8F3M"/>
    <n v="495.96"/>
    <n v="14"/>
    <x v="2"/>
    <s v="7x7x17 cm"/>
    <d v="2023-07-30T00:00:00"/>
    <d v="2026-01-01T00:00:00"/>
    <s v="S8KW79"/>
    <s v="KU4,ITE"/>
    <s v="Blue/Medium"/>
    <x v="1"/>
    <n v="446.36399999999998"/>
    <n v="2.4273972602739726"/>
    <x v="1"/>
    <n v="424.04579999999999"/>
    <n v="401.7276"/>
    <n v="357.09120000000001"/>
    <n v="257.89920000000001"/>
    <n v="119.03039999999999"/>
  </r>
  <r>
    <s v="194OU3QC"/>
    <x v="3"/>
    <x v="0"/>
    <s v="Product_NGAEH"/>
    <n v="150.47"/>
    <n v="80"/>
    <x v="0"/>
    <s v="19x16x12 cm"/>
    <d v="2023-01-01T00:00:00"/>
    <d v="2024-01-01T00:00:00"/>
    <s v="IHQSMN"/>
    <s v="261,7G8"/>
    <s v="Green/Large"/>
    <x v="0"/>
    <n v="135.423"/>
    <n v="1"/>
    <x v="1"/>
    <n v="128.65185"/>
    <n v="121.8807"/>
    <n v="108.33840000000001"/>
    <n v="78.244399999999999"/>
    <n v="36.1128"/>
  </r>
  <r>
    <s v="2JNNW71D"/>
    <x v="1"/>
    <x v="0"/>
    <s v="Product_EQKPG"/>
    <n v="125.36"/>
    <n v="70"/>
    <x v="2"/>
    <s v="19x7x6 cm"/>
    <d v="2023-07-30T00:00:00"/>
    <d v="2025-01-01T00:00:00"/>
    <s v="NR37KO"/>
    <s v="CAH,5N8"/>
    <s v="Blue/Medium"/>
    <x v="3"/>
    <n v="112.824"/>
    <n v="1.4273972602739726"/>
    <x v="1"/>
    <n v="107.18279999999999"/>
    <n v="101.5416"/>
    <n v="90.259200000000007"/>
    <n v="65.187200000000004"/>
    <n v="30.086399999999998"/>
  </r>
  <r>
    <s v="6GJKBPMO"/>
    <x v="0"/>
    <x v="0"/>
    <s v="Product_YJIVE"/>
    <n v="224.71"/>
    <n v="63"/>
    <x v="1"/>
    <s v="8x12x7 cm"/>
    <d v="2023-03-15T00:00:00"/>
    <d v="2024-01-01T00:00:00"/>
    <s v="A1GEAQ"/>
    <s v="AGU,PX7"/>
    <s v="Green/Large"/>
    <x v="4"/>
    <n v="202.239"/>
    <n v="0.8"/>
    <x v="1"/>
    <n v="192.12705"/>
    <n v="182.01510000000002"/>
    <n v="161.7912"/>
    <n v="116.84920000000001"/>
    <n v="53.930399999999999"/>
  </r>
  <r>
    <s v="H0UHH6UT"/>
    <x v="3"/>
    <x v="0"/>
    <s v="Product_F6B2R"/>
    <n v="298.82"/>
    <n v="54"/>
    <x v="0"/>
    <s v="15x9x19 cm"/>
    <d v="2023-03-15T00:00:00"/>
    <d v="2025-01-01T00:00:00"/>
    <s v="DTAFIY"/>
    <s v="DI4,QKE"/>
    <s v="Red/Small"/>
    <x v="0"/>
    <n v="268.93799999999999"/>
    <n v="1.8027397260273972"/>
    <x v="0"/>
    <n v="255.49109999999999"/>
    <n v="242.04419999999999"/>
    <n v="215.15039999999999"/>
    <n v="155.38640000000001"/>
    <n v="71.716799999999992"/>
  </r>
  <r>
    <s v="WUNR0JLT"/>
    <x v="2"/>
    <x v="0"/>
    <s v="Product_13L6X"/>
    <n v="141.1"/>
    <n v="65"/>
    <x v="1"/>
    <s v="5x5x20 cm"/>
    <d v="2023-07-30T00:00:00"/>
    <d v="2026-01-01T00:00:00"/>
    <s v="NZ67P3"/>
    <s v="51Z,EPK"/>
    <s v="Red/Small"/>
    <x v="0"/>
    <n v="126.99"/>
    <n v="2.4273972602739726"/>
    <x v="1"/>
    <n v="120.64049999999999"/>
    <n v="114.291"/>
    <n v="101.592"/>
    <n v="73.372"/>
    <n v="33.863999999999997"/>
  </r>
  <r>
    <s v="GWXI105X"/>
    <x v="3"/>
    <x v="0"/>
    <s v="Product_GQXGC"/>
    <n v="340.47"/>
    <n v="12"/>
    <x v="2"/>
    <s v="7x18x9 cm"/>
    <d v="2023-07-30T00:00:00"/>
    <d v="2026-01-01T00:00:00"/>
    <s v="E2TFBG"/>
    <s v="BU7,UHB"/>
    <s v="Blue/Medium"/>
    <x v="2"/>
    <n v="306.423"/>
    <n v="2.4273972602739726"/>
    <x v="0"/>
    <n v="291.10185000000001"/>
    <n v="275.78070000000002"/>
    <n v="245.13840000000002"/>
    <n v="177.04440000000002"/>
    <n v="81.712800000000001"/>
  </r>
  <r>
    <s v="8K1V5W8W"/>
    <x v="2"/>
    <x v="0"/>
    <s v="Product_G2QHO"/>
    <n v="192.63"/>
    <n v="67"/>
    <x v="1"/>
    <s v="7x10x13 cm"/>
    <d v="2023-07-30T00:00:00"/>
    <d v="2024-01-01T00:00:00"/>
    <s v="8Q7BP0"/>
    <s v="BNU,D9H"/>
    <s v="Blue/Medium"/>
    <x v="1"/>
    <n v="173.36699999999999"/>
    <n v="0.42465753424657532"/>
    <x v="1"/>
    <n v="164.69864999999999"/>
    <n v="156.03029999999998"/>
    <n v="138.6936"/>
    <n v="100.16760000000001"/>
    <n v="46.231199999999994"/>
  </r>
  <r>
    <s v="WLXWEECE"/>
    <x v="1"/>
    <x v="0"/>
    <s v="Product_NHN82"/>
    <n v="131.56"/>
    <n v="96"/>
    <x v="0"/>
    <s v="8x18x18 cm"/>
    <d v="2023-07-30T00:00:00"/>
    <d v="2026-01-01T00:00:00"/>
    <s v="ZHXSH3"/>
    <s v="7YE,NCS"/>
    <s v="Green/Large"/>
    <x v="3"/>
    <n v="118.404"/>
    <n v="2.4273972602739726"/>
    <x v="0"/>
    <n v="112.48379999999999"/>
    <n v="106.56359999999999"/>
    <n v="94.723200000000006"/>
    <n v="68.411200000000008"/>
    <n v="31.574399999999997"/>
  </r>
  <r>
    <s v="24YN35TM"/>
    <x v="1"/>
    <x v="0"/>
    <s v="Product_HGELD"/>
    <n v="183.08"/>
    <n v="10"/>
    <x v="1"/>
    <s v="7x9x18 cm"/>
    <d v="2023-01-01T00:00:00"/>
    <d v="2025-01-01T00:00:00"/>
    <s v="30O79D"/>
    <s v="G1P,3EN"/>
    <s v="Red/Small"/>
    <x v="0"/>
    <n v="164.77200000000002"/>
    <n v="2.0027397260273974"/>
    <x v="1"/>
    <n v="156.5334"/>
    <n v="148.29480000000001"/>
    <n v="131.81760000000003"/>
    <n v="95.201600000000013"/>
    <n v="43.9392"/>
  </r>
  <r>
    <s v="DMAJEG22"/>
    <x v="0"/>
    <x v="0"/>
    <s v="Product_NWQSU"/>
    <n v="100.85"/>
    <n v="88"/>
    <x v="2"/>
    <s v="10x13x8 cm"/>
    <d v="2023-07-30T00:00:00"/>
    <d v="2026-01-01T00:00:00"/>
    <s v="5FD6US"/>
    <s v="87H,XQ2"/>
    <s v="Blue/Medium"/>
    <x v="3"/>
    <n v="90.764999999999986"/>
    <n v="2.4273972602739726"/>
    <x v="0"/>
    <n v="86.226749999999981"/>
    <n v="81.688499999999991"/>
    <n v="72.611999999999995"/>
    <n v="52.442"/>
    <n v="24.203999999999997"/>
  </r>
  <r>
    <s v="FIFEB9ZS"/>
    <x v="3"/>
    <x v="0"/>
    <s v="Product_12QDW"/>
    <n v="338.77"/>
    <n v="68"/>
    <x v="1"/>
    <s v="14x14x5 cm"/>
    <d v="2023-07-30T00:00:00"/>
    <d v="2026-01-01T00:00:00"/>
    <s v="PF7DDL"/>
    <s v="6BX,R61"/>
    <s v="Red/Small"/>
    <x v="2"/>
    <n v="304.89299999999997"/>
    <n v="2.4273972602739726"/>
    <x v="0"/>
    <n v="289.64834999999994"/>
    <n v="274.40369999999996"/>
    <n v="243.9144"/>
    <n v="176.16040000000001"/>
    <n v="81.304799999999986"/>
  </r>
  <r>
    <s v="29Q9SRN9"/>
    <x v="0"/>
    <x v="0"/>
    <s v="Product_6ZS88"/>
    <n v="330.79"/>
    <n v="56"/>
    <x v="0"/>
    <s v="18x20x20 cm"/>
    <d v="2023-07-30T00:00:00"/>
    <d v="2024-01-01T00:00:00"/>
    <s v="IRPIEG"/>
    <s v="4U7,QKY"/>
    <s v="Blue/Medium"/>
    <x v="0"/>
    <n v="297.71100000000001"/>
    <n v="0.42465753424657532"/>
    <x v="1"/>
    <n v="282.82544999999999"/>
    <n v="267.93990000000002"/>
    <n v="238.16880000000003"/>
    <n v="172.01080000000002"/>
    <n v="79.389600000000002"/>
  </r>
  <r>
    <s v="BUKNDL8S"/>
    <x v="2"/>
    <x v="0"/>
    <s v="Product_80QK3"/>
    <n v="126.75"/>
    <n v="22"/>
    <x v="1"/>
    <s v="18x6x19 cm"/>
    <d v="2023-03-15T00:00:00"/>
    <d v="2026-01-01T00:00:00"/>
    <s v="QOU3QR"/>
    <s v="6CP,XD6"/>
    <s v="Blue/Medium"/>
    <x v="3"/>
    <n v="114.075"/>
    <n v="2.8027397260273972"/>
    <x v="0"/>
    <n v="108.37125"/>
    <n v="102.6675"/>
    <n v="91.26"/>
    <n v="65.91"/>
    <n v="30.42"/>
  </r>
  <r>
    <s v="2LF6CBNU"/>
    <x v="3"/>
    <x v="0"/>
    <s v="Product_VY84D"/>
    <n v="478.62"/>
    <n v="92"/>
    <x v="2"/>
    <s v="11x14x6 cm"/>
    <d v="2023-07-30T00:00:00"/>
    <d v="2024-01-01T00:00:00"/>
    <s v="NNMU9J"/>
    <s v="9F4,XAM"/>
    <s v="Blue/Medium"/>
    <x v="2"/>
    <n v="430.75799999999998"/>
    <n v="0.42465753424657532"/>
    <x v="1"/>
    <n v="409.22009999999995"/>
    <n v="387.68219999999997"/>
    <n v="344.60640000000001"/>
    <n v="248.88240000000002"/>
    <n v="114.86879999999999"/>
  </r>
  <r>
    <s v="JLYWMKJW"/>
    <x v="0"/>
    <x v="0"/>
    <s v="Product_6CF2S"/>
    <n v="145.84"/>
    <n v="87"/>
    <x v="1"/>
    <s v="5x5x10 cm"/>
    <d v="2023-01-01T00:00:00"/>
    <d v="2025-01-01T00:00:00"/>
    <s v="P3625D"/>
    <s v="ZEP,Q2S"/>
    <s v="Red/Small"/>
    <x v="2"/>
    <n v="131.256"/>
    <n v="2.0027397260273974"/>
    <x v="1"/>
    <n v="124.69319999999999"/>
    <n v="118.13040000000001"/>
    <n v="105.0048"/>
    <n v="75.836800000000011"/>
    <n v="35.001599999999996"/>
  </r>
  <r>
    <s v="YACP7IN2"/>
    <x v="1"/>
    <x v="0"/>
    <s v="Product_1XYDO"/>
    <n v="237.12"/>
    <n v="23"/>
    <x v="2"/>
    <s v="19x20x20 cm"/>
    <d v="2023-07-30T00:00:00"/>
    <d v="2025-01-01T00:00:00"/>
    <s v="98XYEA"/>
    <s v="FQZ,RNM"/>
    <s v="Blue/Medium"/>
    <x v="0"/>
    <n v="213.40800000000002"/>
    <n v="1.4273972602739726"/>
    <x v="0"/>
    <n v="202.73760000000001"/>
    <n v="192.06720000000001"/>
    <n v="170.72640000000001"/>
    <n v="123.30240000000001"/>
    <n v="56.908799999999999"/>
  </r>
  <r>
    <s v="WFDIAP9R"/>
    <x v="3"/>
    <x v="0"/>
    <s v="Product_VGHVI"/>
    <n v="117.33"/>
    <n v="94"/>
    <x v="2"/>
    <s v="19x16x19 cm"/>
    <d v="2023-01-01T00:00:00"/>
    <d v="2026-01-01T00:00:00"/>
    <s v="XHX5ZM"/>
    <s v="GVN,0UL"/>
    <s v="Green/Large"/>
    <x v="1"/>
    <n v="105.59699999999999"/>
    <n v="3.0027397260273974"/>
    <x v="0"/>
    <n v="100.31714999999998"/>
    <n v="95.037300000000002"/>
    <n v="84.477599999999995"/>
    <n v="61.011600000000001"/>
    <n v="28.159199999999998"/>
  </r>
  <r>
    <s v="J9PBD3TZ"/>
    <x v="3"/>
    <x v="0"/>
    <s v="Product_VZ4Q9"/>
    <n v="101.63"/>
    <n v="25"/>
    <x v="2"/>
    <s v="15x6x12 cm"/>
    <d v="2023-03-15T00:00:00"/>
    <d v="2024-01-01T00:00:00"/>
    <s v="DXYD4L"/>
    <s v="CHG,T3B"/>
    <s v="Red/Small"/>
    <x v="1"/>
    <n v="91.466999999999999"/>
    <n v="0.8"/>
    <x v="1"/>
    <n v="86.893649999999994"/>
    <n v="82.320300000000003"/>
    <n v="73.173600000000008"/>
    <n v="52.8476"/>
    <n v="24.391199999999998"/>
  </r>
  <r>
    <s v="9X54ZMHL"/>
    <x v="0"/>
    <x v="0"/>
    <s v="Product_9Q88N"/>
    <n v="236.16"/>
    <n v="71"/>
    <x v="0"/>
    <s v="5x5x19 cm"/>
    <d v="2023-03-15T00:00:00"/>
    <d v="2024-01-01T00:00:00"/>
    <s v="CPVGGB"/>
    <s v="AH2,ESP"/>
    <s v="Green/Large"/>
    <x v="4"/>
    <n v="212.54399999999998"/>
    <n v="0.8"/>
    <x v="1"/>
    <n v="201.91679999999997"/>
    <n v="191.28959999999998"/>
    <n v="170.0352"/>
    <n v="122.8032"/>
    <n v="56.678399999999996"/>
  </r>
  <r>
    <s v="F4KKQKZ3"/>
    <x v="1"/>
    <x v="0"/>
    <s v="Product_6KSZF"/>
    <n v="309.83"/>
    <n v="48"/>
    <x v="1"/>
    <s v="11x15x13 cm"/>
    <d v="2023-03-15T00:00:00"/>
    <d v="2024-01-01T00:00:00"/>
    <s v="HKO5TN"/>
    <s v="JP6,P6O"/>
    <s v="Red/Small"/>
    <x v="4"/>
    <n v="278.84699999999998"/>
    <n v="0.8"/>
    <x v="1"/>
    <n v="264.90464999999995"/>
    <n v="250.9623"/>
    <n v="223.07759999999999"/>
    <n v="161.11160000000001"/>
    <n v="74.359199999999987"/>
  </r>
  <r>
    <s v="279VG6HS"/>
    <x v="2"/>
    <x v="0"/>
    <s v="Product_FU5KE"/>
    <n v="420.88"/>
    <n v="87"/>
    <x v="2"/>
    <s v="11x20x18 cm"/>
    <d v="2023-07-30T00:00:00"/>
    <d v="2024-01-01T00:00:00"/>
    <s v="0SSGID"/>
    <s v="6RJ,1LD"/>
    <s v="Blue/Medium"/>
    <x v="4"/>
    <n v="378.79199999999997"/>
    <n v="0.42465753424657532"/>
    <x v="1"/>
    <n v="359.85239999999993"/>
    <n v="340.9128"/>
    <n v="303.03359999999998"/>
    <n v="218.85760000000002"/>
    <n v="101.01119999999999"/>
  </r>
  <r>
    <s v="YGSYJ94H"/>
    <x v="3"/>
    <x v="0"/>
    <s v="Product_R8L4Z"/>
    <n v="39.93"/>
    <n v="59"/>
    <x v="0"/>
    <s v="20x15x8 cm"/>
    <d v="2023-03-15T00:00:00"/>
    <d v="2024-01-01T00:00:00"/>
    <s v="XZ0FNB"/>
    <s v="DY7,R5E"/>
    <s v="Blue/Medium"/>
    <x v="2"/>
    <n v="35.936999999999998"/>
    <n v="0.8"/>
    <x v="1"/>
    <n v="34.140149999999998"/>
    <n v="32.343299999999999"/>
    <n v="28.749600000000001"/>
    <n v="20.7636"/>
    <n v="9.5831999999999997"/>
  </r>
  <r>
    <s v="RBI9Q40T"/>
    <x v="3"/>
    <x v="0"/>
    <s v="Product_LYOVE"/>
    <n v="391.26"/>
    <n v="17"/>
    <x v="1"/>
    <s v="15x12x20 cm"/>
    <d v="2023-03-15T00:00:00"/>
    <d v="2026-01-01T00:00:00"/>
    <s v="HPGSQ2"/>
    <s v="YSS,PPR"/>
    <s v="Green/Large"/>
    <x v="0"/>
    <n v="352.13400000000001"/>
    <n v="2.8027397260273972"/>
    <x v="1"/>
    <n v="334.52730000000003"/>
    <n v="316.92060000000004"/>
    <n v="281.7072"/>
    <n v="203.45519999999999"/>
    <n v="93.9024"/>
  </r>
  <r>
    <s v="W9EETAO0"/>
    <x v="1"/>
    <x v="0"/>
    <s v="Product_JAKYZ"/>
    <n v="430.73"/>
    <n v="10"/>
    <x v="2"/>
    <s v="5x14x20 cm"/>
    <d v="2023-01-01T00:00:00"/>
    <d v="2024-01-01T00:00:00"/>
    <s v="YPDCF2"/>
    <s v="6UZ,B1M"/>
    <s v="Red/Small"/>
    <x v="3"/>
    <n v="387.65700000000004"/>
    <n v="1"/>
    <x v="1"/>
    <n v="368.27415000000002"/>
    <n v="348.89130000000006"/>
    <n v="310.12560000000008"/>
    <n v="223.9796"/>
    <n v="103.37520000000001"/>
  </r>
  <r>
    <s v="NDOX1LD5"/>
    <x v="3"/>
    <x v="0"/>
    <s v="Product_0TAT6"/>
    <n v="413.9"/>
    <n v="3"/>
    <x v="0"/>
    <s v="17x10x12 cm"/>
    <d v="2023-07-30T00:00:00"/>
    <d v="2025-01-01T00:00:00"/>
    <s v="897B4K"/>
    <s v="V2Z,JFH"/>
    <s v="Blue/Medium"/>
    <x v="2"/>
    <n v="372.51"/>
    <n v="1.4273972602739726"/>
    <x v="1"/>
    <n v="353.8845"/>
    <n v="335.25900000000001"/>
    <n v="298.00799999999998"/>
    <n v="215.22800000000001"/>
    <n v="99.335999999999984"/>
  </r>
  <r>
    <s v="EF7CLS4O"/>
    <x v="0"/>
    <x v="0"/>
    <s v="Product_II717"/>
    <n v="230.9"/>
    <n v="86"/>
    <x v="1"/>
    <s v="6x19x19 cm"/>
    <d v="2023-01-01T00:00:00"/>
    <d v="2026-01-01T00:00:00"/>
    <s v="XKH82Y"/>
    <s v="NEK,7VN"/>
    <s v="Green/Large"/>
    <x v="4"/>
    <n v="207.81"/>
    <n v="3.0027397260273974"/>
    <x v="0"/>
    <n v="197.4195"/>
    <n v="187.029"/>
    <n v="166.24800000000002"/>
    <n v="120.06800000000001"/>
    <n v="55.415999999999997"/>
  </r>
  <r>
    <s v="BE52TTB4"/>
    <x v="0"/>
    <x v="0"/>
    <s v="Product_RGYAP"/>
    <n v="406.31"/>
    <n v="1"/>
    <x v="0"/>
    <s v="6x6x19 cm"/>
    <d v="2023-07-30T00:00:00"/>
    <d v="2025-01-01T00:00:00"/>
    <s v="WWGZ63"/>
    <s v="WHK,M41"/>
    <s v="Red/Small"/>
    <x v="2"/>
    <n v="365.67899999999997"/>
    <n v="1.4273972602739726"/>
    <x v="1"/>
    <n v="347.39504999999997"/>
    <n v="329.11109999999996"/>
    <n v="292.54320000000001"/>
    <n v="211.28120000000001"/>
    <n v="97.514399999999995"/>
  </r>
  <r>
    <s v="FVJP38QV"/>
    <x v="0"/>
    <x v="0"/>
    <s v="Product_TPFFQ"/>
    <n v="30.02"/>
    <n v="87"/>
    <x v="1"/>
    <s v="19x15x10 cm"/>
    <d v="2023-07-30T00:00:00"/>
    <d v="2024-01-01T00:00:00"/>
    <s v="2XZV4P"/>
    <s v="1X9,3ML"/>
    <s v="Blue/Medium"/>
    <x v="0"/>
    <n v="27.018000000000001"/>
    <n v="0.42465753424657532"/>
    <x v="1"/>
    <n v="25.667099999999998"/>
    <n v="24.316200000000002"/>
    <n v="21.614400000000003"/>
    <n v="15.6104"/>
    <n v="7.2047999999999996"/>
  </r>
  <r>
    <s v="PUYJ8NXJ"/>
    <x v="3"/>
    <x v="0"/>
    <s v="Product_75S62"/>
    <n v="118.75"/>
    <n v="99"/>
    <x v="2"/>
    <s v="13x14x10 cm"/>
    <d v="2023-03-15T00:00:00"/>
    <d v="2024-01-01T00:00:00"/>
    <s v="SJ6E11"/>
    <s v="YJB,PJ2"/>
    <s v="Blue/Medium"/>
    <x v="4"/>
    <n v="106.875"/>
    <n v="0.8"/>
    <x v="1"/>
    <n v="101.53125"/>
    <n v="96.1875"/>
    <n v="85.5"/>
    <n v="61.75"/>
    <n v="28.5"/>
  </r>
  <r>
    <s v="K2CYQVQQ"/>
    <x v="3"/>
    <x v="0"/>
    <s v="Product_WFMUJ"/>
    <n v="365.27"/>
    <n v="91"/>
    <x v="2"/>
    <s v="12x18x8 cm"/>
    <d v="2023-03-15T00:00:00"/>
    <d v="2025-01-01T00:00:00"/>
    <s v="ZGNMAW"/>
    <s v="5NV,RFP"/>
    <s v="Red/Small"/>
    <x v="3"/>
    <n v="328.74299999999999"/>
    <n v="1.8027397260273972"/>
    <x v="1"/>
    <n v="312.30584999999996"/>
    <n v="295.86869999999999"/>
    <n v="262.99439999999998"/>
    <n v="189.94040000000001"/>
    <n v="87.664799999999985"/>
  </r>
  <r>
    <s v="OGAXPZIY"/>
    <x v="2"/>
    <x v="0"/>
    <s v="Product_4T2CR"/>
    <n v="488.07"/>
    <n v="13"/>
    <x v="0"/>
    <s v="11x9x17 cm"/>
    <d v="2023-01-01T00:00:00"/>
    <d v="2026-01-01T00:00:00"/>
    <s v="TOYKUK"/>
    <s v="CYV,IMZ"/>
    <s v="Blue/Medium"/>
    <x v="4"/>
    <n v="439.26299999999998"/>
    <n v="3.0027397260273974"/>
    <x v="1"/>
    <n v="417.29984999999994"/>
    <n v="395.33670000000001"/>
    <n v="351.41039999999998"/>
    <n v="253.79640000000001"/>
    <n v="117.13679999999999"/>
  </r>
  <r>
    <s v="GOZAP7FV"/>
    <x v="3"/>
    <x v="0"/>
    <s v="Product_ATWGX"/>
    <n v="464.11"/>
    <n v="77"/>
    <x v="0"/>
    <s v="17x13x12 cm"/>
    <d v="2023-07-30T00:00:00"/>
    <d v="2026-01-01T00:00:00"/>
    <s v="P0M4N8"/>
    <s v="16R,HGI"/>
    <s v="Blue/Medium"/>
    <x v="0"/>
    <n v="417.69900000000001"/>
    <n v="2.4273972602739726"/>
    <x v="0"/>
    <n v="396.81405000000001"/>
    <n v="375.92910000000001"/>
    <n v="334.15920000000006"/>
    <n v="241.33720000000002"/>
    <n v="111.38639999999999"/>
  </r>
  <r>
    <s v="UYE52FKE"/>
    <x v="3"/>
    <x v="0"/>
    <s v="Product_2MG63"/>
    <n v="163.93"/>
    <n v="75"/>
    <x v="0"/>
    <s v="13x15x17 cm"/>
    <d v="2023-03-15T00:00:00"/>
    <d v="2026-01-01T00:00:00"/>
    <s v="RSQZV2"/>
    <s v="JGO,MWK"/>
    <s v="Red/Small"/>
    <x v="3"/>
    <n v="147.53700000000001"/>
    <n v="2.8027397260273972"/>
    <x v="1"/>
    <n v="140.16014999999999"/>
    <n v="132.7833"/>
    <n v="118.02960000000002"/>
    <n v="85.243600000000001"/>
    <n v="39.343200000000003"/>
  </r>
  <r>
    <s v="ZHFMSB12"/>
    <x v="2"/>
    <x v="0"/>
    <s v="Product_SY159"/>
    <n v="48.54"/>
    <n v="49"/>
    <x v="0"/>
    <s v="5x15x11 cm"/>
    <d v="2023-07-30T00:00:00"/>
    <d v="2025-01-01T00:00:00"/>
    <s v="M1RBX6"/>
    <s v="M1U,MQY"/>
    <s v="Red/Small"/>
    <x v="1"/>
    <n v="43.686"/>
    <n v="1.4273972602739726"/>
    <x v="0"/>
    <n v="41.5017"/>
    <n v="39.317399999999999"/>
    <n v="34.948799999999999"/>
    <n v="25.2408"/>
    <n v="11.6496"/>
  </r>
  <r>
    <s v="XS6ISH7I"/>
    <x v="1"/>
    <x v="0"/>
    <s v="Product_1X05X"/>
    <n v="401.19"/>
    <n v="37"/>
    <x v="0"/>
    <s v="6x7x17 cm"/>
    <d v="2023-01-01T00:00:00"/>
    <d v="2025-01-01T00:00:00"/>
    <s v="A5MRBM"/>
    <s v="6VD,X2H"/>
    <s v="Blue/Medium"/>
    <x v="2"/>
    <n v="361.07100000000003"/>
    <n v="2.0027397260273974"/>
    <x v="1"/>
    <n v="343.01745"/>
    <n v="324.96390000000002"/>
    <n v="288.85680000000002"/>
    <n v="208.61879999999999"/>
    <n v="96.285600000000002"/>
  </r>
  <r>
    <s v="RCAG79IK"/>
    <x v="0"/>
    <x v="0"/>
    <s v="Product_MZHAA"/>
    <n v="73.28"/>
    <n v="81"/>
    <x v="0"/>
    <s v="5x18x19 cm"/>
    <d v="2023-07-30T00:00:00"/>
    <d v="2026-01-01T00:00:00"/>
    <s v="96G63Z"/>
    <s v="FA2,FFQ"/>
    <s v="Green/Large"/>
    <x v="2"/>
    <n v="65.951999999999998"/>
    <n v="2.4273972602739726"/>
    <x v="0"/>
    <n v="62.654399999999995"/>
    <n v="59.3568"/>
    <n v="52.761600000000001"/>
    <n v="38.105600000000003"/>
    <n v="17.587199999999999"/>
  </r>
  <r>
    <s v="8ZTMD11A"/>
    <x v="0"/>
    <x v="0"/>
    <s v="Product_ZPI3S"/>
    <n v="146.93"/>
    <n v="12"/>
    <x v="1"/>
    <s v="19x18x5 cm"/>
    <d v="2023-07-30T00:00:00"/>
    <d v="2025-01-01T00:00:00"/>
    <s v="LJV4YE"/>
    <s v="GEV,U9N"/>
    <s v="Blue/Medium"/>
    <x v="2"/>
    <n v="132.23699999999999"/>
    <n v="1.4273972602739726"/>
    <x v="1"/>
    <n v="125.62514999999999"/>
    <n v="119.0133"/>
    <n v="105.78960000000001"/>
    <n v="76.403600000000012"/>
    <n v="35.263199999999998"/>
  </r>
  <r>
    <s v="O8YOO33B"/>
    <x v="0"/>
    <x v="0"/>
    <s v="Product_SVC7S"/>
    <n v="81.900000000000006"/>
    <n v="59"/>
    <x v="0"/>
    <s v="10x5x15 cm"/>
    <d v="2023-03-15T00:00:00"/>
    <d v="2025-01-01T00:00:00"/>
    <s v="ZDIBX8"/>
    <s v="H3F,A80"/>
    <s v="Green/Large"/>
    <x v="0"/>
    <n v="73.710000000000008"/>
    <n v="1.8027397260273972"/>
    <x v="0"/>
    <n v="70.024500000000003"/>
    <n v="66.339000000000013"/>
    <n v="58.968000000000011"/>
    <n v="42.588000000000001"/>
    <n v="19.656000000000002"/>
  </r>
  <r>
    <s v="HX06RI8Q"/>
    <x v="2"/>
    <x v="0"/>
    <s v="Product_GDB6O"/>
    <n v="224.1"/>
    <n v="6"/>
    <x v="1"/>
    <s v="6x15x20 cm"/>
    <d v="2023-01-01T00:00:00"/>
    <d v="2026-01-01T00:00:00"/>
    <s v="R0DH9P"/>
    <s v="RPA,II4"/>
    <s v="Green/Large"/>
    <x v="0"/>
    <n v="201.69"/>
    <n v="3.0027397260273974"/>
    <x v="1"/>
    <n v="191.60549999999998"/>
    <n v="181.52100000000002"/>
    <n v="161.352"/>
    <n v="116.532"/>
    <n v="53.783999999999999"/>
  </r>
  <r>
    <s v="2HMM3647"/>
    <x v="2"/>
    <x v="0"/>
    <s v="Product_4RMRX"/>
    <n v="71.540000000000006"/>
    <n v="76"/>
    <x v="1"/>
    <s v="15x5x20 cm"/>
    <d v="2023-03-15T00:00:00"/>
    <d v="2024-01-01T00:00:00"/>
    <s v="6NQ84V"/>
    <s v="QA5,LHS"/>
    <s v="Blue/Medium"/>
    <x v="2"/>
    <n v="64.38600000000001"/>
    <n v="0.8"/>
    <x v="1"/>
    <n v="61.166700000000006"/>
    <n v="57.947400000000009"/>
    <n v="51.508800000000008"/>
    <n v="37.200800000000001"/>
    <n v="17.169600000000003"/>
  </r>
  <r>
    <s v="1A5PW78S"/>
    <x v="2"/>
    <x v="0"/>
    <s v="Product_QU5T3"/>
    <n v="378.35"/>
    <n v="33"/>
    <x v="0"/>
    <s v="9x6x16 cm"/>
    <d v="2023-03-15T00:00:00"/>
    <d v="2026-01-01T00:00:00"/>
    <s v="OA4HKG"/>
    <s v="DLX,P88"/>
    <s v="Blue/Medium"/>
    <x v="4"/>
    <n v="340.51500000000004"/>
    <n v="2.8027397260273972"/>
    <x v="0"/>
    <n v="323.48925000000003"/>
    <n v="306.46350000000007"/>
    <n v="272.41200000000003"/>
    <n v="196.74200000000002"/>
    <n v="90.804000000000002"/>
  </r>
  <r>
    <s v="RTWGUDSO"/>
    <x v="2"/>
    <x v="0"/>
    <s v="Product_6P8VY"/>
    <n v="241.18"/>
    <n v="20"/>
    <x v="1"/>
    <s v="15x6x9 cm"/>
    <d v="2023-01-01T00:00:00"/>
    <d v="2024-01-01T00:00:00"/>
    <s v="I4VK1V"/>
    <s v="MQP,GGO"/>
    <s v="Red/Small"/>
    <x v="2"/>
    <n v="217.06200000000001"/>
    <n v="1"/>
    <x v="1"/>
    <n v="206.2089"/>
    <n v="195.35580000000002"/>
    <n v="173.64960000000002"/>
    <n v="125.4136"/>
    <n v="57.883200000000002"/>
  </r>
  <r>
    <s v="KHSXTZFF"/>
    <x v="2"/>
    <x v="0"/>
    <s v="Product_6TI1G"/>
    <n v="375.54"/>
    <n v="80"/>
    <x v="2"/>
    <s v="18x11x5 cm"/>
    <d v="2023-01-01T00:00:00"/>
    <d v="2026-01-01T00:00:00"/>
    <s v="7QQXZQ"/>
    <s v="WDS,7PN"/>
    <s v="Red/Small"/>
    <x v="0"/>
    <n v="337.98599999999999"/>
    <n v="3.0027397260273974"/>
    <x v="0"/>
    <n v="321.08669999999995"/>
    <n v="304.18740000000003"/>
    <n v="270.3888"/>
    <n v="195.28080000000003"/>
    <n v="90.129599999999996"/>
  </r>
  <r>
    <s v="18F95WUA"/>
    <x v="0"/>
    <x v="0"/>
    <s v="Product_NPAIZ"/>
    <n v="424.88"/>
    <n v="74"/>
    <x v="2"/>
    <s v="15x11x16 cm"/>
    <d v="2023-01-01T00:00:00"/>
    <d v="2025-01-01T00:00:00"/>
    <s v="VA0VS1"/>
    <s v="76K,HB4"/>
    <s v="Blue/Medium"/>
    <x v="0"/>
    <n v="382.392"/>
    <n v="2.0027397260273974"/>
    <x v="0"/>
    <n v="363.2724"/>
    <n v="344.15280000000001"/>
    <n v="305.91360000000003"/>
    <n v="220.9376"/>
    <n v="101.9712"/>
  </r>
  <r>
    <s v="47P46UC2"/>
    <x v="0"/>
    <x v="0"/>
    <s v="Product_19CH5"/>
    <n v="444.4"/>
    <n v="79"/>
    <x v="2"/>
    <s v="15x6x11 cm"/>
    <d v="2023-03-15T00:00:00"/>
    <d v="2026-01-01T00:00:00"/>
    <s v="BXHTWA"/>
    <s v="NHG,DZK"/>
    <s v="Green/Large"/>
    <x v="0"/>
    <n v="399.96"/>
    <n v="2.8027397260273972"/>
    <x v="0"/>
    <n v="379.96199999999999"/>
    <n v="359.964"/>
    <n v="319.96800000000002"/>
    <n v="231.08799999999999"/>
    <n v="106.65599999999999"/>
  </r>
  <r>
    <s v="997NTVXH"/>
    <x v="1"/>
    <x v="0"/>
    <s v="Product_2H2PJ"/>
    <n v="350.71"/>
    <n v="27"/>
    <x v="0"/>
    <s v="19x5x6 cm"/>
    <d v="2023-01-01T00:00:00"/>
    <d v="2024-01-01T00:00:00"/>
    <s v="JYMKST"/>
    <s v="7X5,JQA"/>
    <s v="Blue/Medium"/>
    <x v="4"/>
    <n v="315.63900000000001"/>
    <n v="1"/>
    <x v="1"/>
    <n v="299.85705000000002"/>
    <n v="284.07510000000002"/>
    <n v="252.51120000000003"/>
    <n v="182.36920000000001"/>
    <n v="84.170399999999987"/>
  </r>
  <r>
    <s v="X1BRHDP8"/>
    <x v="3"/>
    <x v="0"/>
    <s v="Product_2G9EP"/>
    <n v="257.77"/>
    <n v="55"/>
    <x v="2"/>
    <s v="7x14x11 cm"/>
    <d v="2023-01-01T00:00:00"/>
    <d v="2026-01-01T00:00:00"/>
    <s v="RE24GF"/>
    <s v="YVB,RZ2"/>
    <s v="Red/Small"/>
    <x v="1"/>
    <n v="231.99299999999999"/>
    <n v="3.0027397260273974"/>
    <x v="0"/>
    <n v="220.39335"/>
    <n v="208.7937"/>
    <n v="185.59440000000001"/>
    <n v="134.04040000000001"/>
    <n v="61.864799999999988"/>
  </r>
  <r>
    <s v="JVYOA857"/>
    <x v="0"/>
    <x v="0"/>
    <s v="Product_C5Q20"/>
    <n v="360.27"/>
    <n v="59"/>
    <x v="1"/>
    <s v="9x6x16 cm"/>
    <d v="2023-07-30T00:00:00"/>
    <d v="2024-01-01T00:00:00"/>
    <s v="4SI7WX"/>
    <s v="BSL,676"/>
    <s v="Red/Small"/>
    <x v="1"/>
    <n v="324.24299999999999"/>
    <n v="0.42465753424657532"/>
    <x v="1"/>
    <n v="308.03084999999999"/>
    <n v="291.81869999999998"/>
    <n v="259.39440000000002"/>
    <n v="187.34039999999999"/>
    <n v="86.464799999999997"/>
  </r>
  <r>
    <s v="C1TGVVED"/>
    <x v="2"/>
    <x v="0"/>
    <s v="Product_G21S8"/>
    <n v="318.02999999999997"/>
    <n v="27"/>
    <x v="1"/>
    <s v="15x17x10 cm"/>
    <d v="2023-07-30T00:00:00"/>
    <d v="2024-01-01T00:00:00"/>
    <s v="4CVLPI"/>
    <s v="664,5AX"/>
    <s v="Green/Large"/>
    <x v="2"/>
    <n v="286.22699999999998"/>
    <n v="0.42465753424657532"/>
    <x v="1"/>
    <n v="271.91564999999997"/>
    <n v="257.60429999999997"/>
    <n v="228.98159999999999"/>
    <n v="165.37559999999999"/>
    <n v="76.327199999999991"/>
  </r>
  <r>
    <s v="JMKGYIEU"/>
    <x v="3"/>
    <x v="0"/>
    <s v="Product_TYEUK"/>
    <n v="187.11"/>
    <n v="80"/>
    <x v="0"/>
    <s v="12x10x8 cm"/>
    <d v="2023-03-15T00:00:00"/>
    <d v="2025-01-01T00:00:00"/>
    <s v="U1C2OM"/>
    <s v="BBP,5M0"/>
    <s v="Green/Large"/>
    <x v="3"/>
    <n v="168.399"/>
    <n v="1.8027397260273972"/>
    <x v="0"/>
    <n v="159.97905"/>
    <n v="151.5591"/>
    <n v="134.7192"/>
    <n v="97.297200000000004"/>
    <n v="44.906400000000005"/>
  </r>
  <r>
    <s v="ZWNE6Q5B"/>
    <x v="3"/>
    <x v="0"/>
    <s v="Product_15R7U"/>
    <n v="174.17"/>
    <n v="46"/>
    <x v="2"/>
    <s v="20x9x6 cm"/>
    <d v="2023-03-15T00:00:00"/>
    <d v="2025-01-01T00:00:00"/>
    <s v="1SUEKC"/>
    <s v="LAU,MOS"/>
    <s v="Blue/Medium"/>
    <x v="2"/>
    <n v="156.75299999999999"/>
    <n v="1.8027397260273972"/>
    <x v="1"/>
    <n v="148.91534999999999"/>
    <n v="141.07769999999999"/>
    <n v="125.4024"/>
    <n v="90.568399999999997"/>
    <n v="41.800799999999995"/>
  </r>
  <r>
    <s v="JUOATDKI"/>
    <x v="2"/>
    <x v="0"/>
    <s v="Product_QX4NW"/>
    <n v="426.65"/>
    <n v="74"/>
    <x v="1"/>
    <s v="11x17x13 cm"/>
    <d v="2023-03-15T00:00:00"/>
    <d v="2024-01-01T00:00:00"/>
    <s v="RWR5I2"/>
    <s v="HHP,D14"/>
    <s v="Red/Small"/>
    <x v="3"/>
    <n v="383.98499999999996"/>
    <n v="0.8"/>
    <x v="1"/>
    <n v="364.78574999999995"/>
    <n v="345.58649999999994"/>
    <n v="307.18799999999999"/>
    <n v="221.858"/>
    <n v="102.39599999999999"/>
  </r>
  <r>
    <s v="1B4RECN1"/>
    <x v="3"/>
    <x v="0"/>
    <s v="Product_ZQ9F4"/>
    <n v="418.39"/>
    <n v="58"/>
    <x v="1"/>
    <s v="17x8x19 cm"/>
    <d v="2023-01-01T00:00:00"/>
    <d v="2024-01-01T00:00:00"/>
    <s v="60SDLL"/>
    <s v="7YV,0H4"/>
    <s v="Blue/Medium"/>
    <x v="0"/>
    <n v="376.55099999999999"/>
    <n v="1"/>
    <x v="1"/>
    <n v="357.72344999999996"/>
    <n v="338.89589999999998"/>
    <n v="301.24079999999998"/>
    <n v="217.56280000000001"/>
    <n v="100.41359999999999"/>
  </r>
  <r>
    <s v="VPPH6EW3"/>
    <x v="1"/>
    <x v="0"/>
    <s v="Product_76HJL"/>
    <n v="125.81"/>
    <n v="51"/>
    <x v="0"/>
    <s v="14x20x18 cm"/>
    <d v="2023-01-01T00:00:00"/>
    <d v="2026-01-01T00:00:00"/>
    <s v="SZZBKB"/>
    <s v="PUS,9SY"/>
    <s v="Green/Large"/>
    <x v="0"/>
    <n v="113.229"/>
    <n v="3.0027397260273974"/>
    <x v="0"/>
    <n v="107.56755"/>
    <n v="101.9061"/>
    <n v="90.583200000000005"/>
    <n v="65.421199999999999"/>
    <n v="30.194400000000002"/>
  </r>
  <r>
    <s v="FPEZHHT8"/>
    <x v="1"/>
    <x v="0"/>
    <s v="Product_INTS3"/>
    <n v="473.99"/>
    <n v="96"/>
    <x v="0"/>
    <s v="13x12x8 cm"/>
    <d v="2023-03-15T00:00:00"/>
    <d v="2024-01-01T00:00:00"/>
    <s v="ZYTS4P"/>
    <s v="T8L,7V0"/>
    <s v="Red/Small"/>
    <x v="1"/>
    <n v="426.59100000000001"/>
    <n v="0.8"/>
    <x v="1"/>
    <n v="405.26144999999997"/>
    <n v="383.93190000000004"/>
    <n v="341.27280000000002"/>
    <n v="246.47480000000002"/>
    <n v="113.7576"/>
  </r>
  <r>
    <s v="BNX1X88S"/>
    <x v="0"/>
    <x v="0"/>
    <s v="Product_AVBBC"/>
    <n v="288.47000000000003"/>
    <n v="83"/>
    <x v="0"/>
    <s v="16x5x20 cm"/>
    <d v="2023-03-15T00:00:00"/>
    <d v="2024-01-01T00:00:00"/>
    <s v="W1R4N0"/>
    <s v="HLT,5SY"/>
    <s v="Red/Small"/>
    <x v="2"/>
    <n v="259.62300000000005"/>
    <n v="0.8"/>
    <x v="1"/>
    <n v="246.64185000000003"/>
    <n v="233.66070000000005"/>
    <n v="207.69840000000005"/>
    <n v="150.00440000000003"/>
    <n v="69.232799999999997"/>
  </r>
  <r>
    <s v="4TXSGUCH"/>
    <x v="0"/>
    <x v="0"/>
    <s v="Product_UL1YT"/>
    <n v="417.55"/>
    <n v="18"/>
    <x v="2"/>
    <s v="8x6x19 cm"/>
    <d v="2023-03-15T00:00:00"/>
    <d v="2024-01-01T00:00:00"/>
    <s v="0L88PC"/>
    <s v="79Z,TOA"/>
    <s v="Blue/Medium"/>
    <x v="3"/>
    <n v="375.79500000000002"/>
    <n v="0.8"/>
    <x v="1"/>
    <n v="357.00524999999999"/>
    <n v="338.21550000000002"/>
    <n v="300.63600000000002"/>
    <n v="217.126"/>
    <n v="100.212"/>
  </r>
  <r>
    <s v="1M9H9LPU"/>
    <x v="2"/>
    <x v="0"/>
    <s v="Product_79EAK"/>
    <n v="168.67"/>
    <n v="46"/>
    <x v="0"/>
    <s v="20x5x10 cm"/>
    <d v="2023-03-15T00:00:00"/>
    <d v="2024-01-01T00:00:00"/>
    <s v="CPUM36"/>
    <s v="DNB,CMF"/>
    <s v="Blue/Medium"/>
    <x v="0"/>
    <n v="151.803"/>
    <n v="0.8"/>
    <x v="1"/>
    <n v="144.21285"/>
    <n v="136.62270000000001"/>
    <n v="121.44240000000001"/>
    <n v="87.708399999999997"/>
    <n v="40.480799999999995"/>
  </r>
  <r>
    <s v="4KJEMCL1"/>
    <x v="3"/>
    <x v="0"/>
    <s v="Product_CJEIN"/>
    <n v="443.69"/>
    <n v="80"/>
    <x v="2"/>
    <s v="10x14x19 cm"/>
    <d v="2023-07-30T00:00:00"/>
    <d v="2025-01-01T00:00:00"/>
    <s v="5IFT0B"/>
    <s v="O12,2TS"/>
    <s v="Red/Small"/>
    <x v="1"/>
    <n v="399.32100000000003"/>
    <n v="1.4273972602739726"/>
    <x v="1"/>
    <n v="379.35495000000003"/>
    <n v="359.38890000000004"/>
    <n v="319.45680000000004"/>
    <n v="230.71880000000002"/>
    <n v="106.48559999999999"/>
  </r>
  <r>
    <s v="PWX1DHRH"/>
    <x v="2"/>
    <x v="0"/>
    <s v="Product_8N180"/>
    <n v="347.45"/>
    <n v="33"/>
    <x v="2"/>
    <s v="10x13x12 cm"/>
    <d v="2023-01-01T00:00:00"/>
    <d v="2024-01-01T00:00:00"/>
    <s v="XTYMIE"/>
    <s v="NEZ,KKZ"/>
    <s v="Blue/Medium"/>
    <x v="2"/>
    <n v="312.70499999999998"/>
    <n v="1"/>
    <x v="1"/>
    <n v="297.06975"/>
    <n v="281.43450000000001"/>
    <n v="250.16399999999999"/>
    <n v="180.67400000000001"/>
    <n v="83.387999999999991"/>
  </r>
  <r>
    <s v="HBX5VDWV"/>
    <x v="2"/>
    <x v="0"/>
    <s v="Product_1D66D"/>
    <n v="208.02"/>
    <n v="11"/>
    <x v="2"/>
    <s v="8x6x7 cm"/>
    <d v="2023-01-01T00:00:00"/>
    <d v="2026-01-01T00:00:00"/>
    <s v="ZA8J0R"/>
    <s v="OHP,AUW"/>
    <s v="Red/Small"/>
    <x v="0"/>
    <n v="187.21800000000002"/>
    <n v="3.0027397260273974"/>
    <x v="1"/>
    <n v="177.8571"/>
    <n v="168.49620000000002"/>
    <n v="149.77440000000001"/>
    <n v="108.17040000000001"/>
    <n v="49.924799999999998"/>
  </r>
  <r>
    <s v="C57KEKP1"/>
    <x v="0"/>
    <x v="0"/>
    <s v="Product_UIZJ1"/>
    <n v="432.77"/>
    <n v="73"/>
    <x v="1"/>
    <s v="15x7x8 cm"/>
    <d v="2023-01-01T00:00:00"/>
    <d v="2024-01-01T00:00:00"/>
    <s v="QU7MI3"/>
    <s v="J8O,S6C"/>
    <s v="Red/Small"/>
    <x v="0"/>
    <n v="389.49299999999999"/>
    <n v="1"/>
    <x v="1"/>
    <n v="370.01835"/>
    <n v="350.5437"/>
    <n v="311.59440000000001"/>
    <n v="225.04040000000001"/>
    <n v="103.86479999999999"/>
  </r>
  <r>
    <s v="ST2XJ23U"/>
    <x v="1"/>
    <x v="0"/>
    <s v="Product_CRN7X"/>
    <n v="206.26"/>
    <n v="93"/>
    <x v="2"/>
    <s v="11x9x14 cm"/>
    <d v="2023-01-01T00:00:00"/>
    <d v="2026-01-01T00:00:00"/>
    <s v="7VD38J"/>
    <s v="NVL,LHJ"/>
    <s v="Red/Small"/>
    <x v="3"/>
    <n v="185.63399999999999"/>
    <n v="3.0027397260273974"/>
    <x v="0"/>
    <n v="176.35229999999999"/>
    <n v="167.07059999999998"/>
    <n v="148.50719999999998"/>
    <n v="107.2552"/>
    <n v="49.502399999999994"/>
  </r>
  <r>
    <s v="TSGTO13X"/>
    <x v="3"/>
    <x v="0"/>
    <s v="Product_EGURB"/>
    <n v="463.76"/>
    <n v="90"/>
    <x v="2"/>
    <s v="18x7x13 cm"/>
    <d v="2023-03-15T00:00:00"/>
    <d v="2026-01-01T00:00:00"/>
    <s v="5GNUTS"/>
    <s v="ZYM,7LA"/>
    <s v="Green/Large"/>
    <x v="0"/>
    <n v="417.38400000000001"/>
    <n v="2.8027397260273972"/>
    <x v="1"/>
    <n v="396.51479999999998"/>
    <n v="375.6456"/>
    <n v="333.90720000000005"/>
    <n v="241.15520000000001"/>
    <n v="111.30239999999999"/>
  </r>
  <r>
    <s v="ILI9FVDU"/>
    <x v="0"/>
    <x v="0"/>
    <s v="Product_IDOQJ"/>
    <n v="372.48"/>
    <n v="81"/>
    <x v="2"/>
    <s v="9x8x17 cm"/>
    <d v="2023-07-30T00:00:00"/>
    <d v="2026-01-01T00:00:00"/>
    <s v="1PACR8"/>
    <s v="LEW,YQH"/>
    <s v="Red/Small"/>
    <x v="2"/>
    <n v="335.23200000000003"/>
    <n v="2.4273972602739726"/>
    <x v="1"/>
    <n v="318.47039999999998"/>
    <n v="301.70880000000005"/>
    <n v="268.18560000000002"/>
    <n v="193.68960000000001"/>
    <n v="89.395200000000003"/>
  </r>
  <r>
    <s v="U1Q8254T"/>
    <x v="1"/>
    <x v="0"/>
    <s v="Product_K864M"/>
    <n v="306.79000000000002"/>
    <n v="75"/>
    <x v="0"/>
    <s v="10x16x19 cm"/>
    <d v="2023-07-30T00:00:00"/>
    <d v="2026-01-01T00:00:00"/>
    <s v="WXAJZ9"/>
    <s v="9HZ,NNF"/>
    <s v="Blue/Medium"/>
    <x v="3"/>
    <n v="276.11099999999999"/>
    <n v="2.4273972602739726"/>
    <x v="1"/>
    <n v="262.30544999999995"/>
    <n v="248.4999"/>
    <n v="220.8888"/>
    <n v="159.53080000000003"/>
    <n v="73.629599999999996"/>
  </r>
  <r>
    <s v="Z1UR2Y9Z"/>
    <x v="2"/>
    <x v="0"/>
    <s v="Product_QU1ON"/>
    <n v="438.4"/>
    <n v="61"/>
    <x v="2"/>
    <s v="17x8x7 cm"/>
    <d v="2023-07-30T00:00:00"/>
    <d v="2025-01-01T00:00:00"/>
    <s v="9MLUBN"/>
    <s v="PJF,PVW"/>
    <s v="Blue/Medium"/>
    <x v="4"/>
    <n v="394.55999999999995"/>
    <n v="1.4273972602739726"/>
    <x v="1"/>
    <n v="374.83199999999994"/>
    <n v="355.10399999999998"/>
    <n v="315.64799999999997"/>
    <n v="227.96799999999999"/>
    <n v="105.21599999999999"/>
  </r>
  <r>
    <s v="VJNVALNI"/>
    <x v="3"/>
    <x v="0"/>
    <s v="Product_OA4S5"/>
    <n v="487.14"/>
    <n v="50"/>
    <x v="2"/>
    <s v="5x12x17 cm"/>
    <d v="2023-01-01T00:00:00"/>
    <d v="2024-01-01T00:00:00"/>
    <s v="TDW0AL"/>
    <s v="XND,IVS"/>
    <s v="Blue/Medium"/>
    <x v="2"/>
    <n v="438.42599999999999"/>
    <n v="1"/>
    <x v="1"/>
    <n v="416.50469999999996"/>
    <n v="394.58339999999998"/>
    <n v="350.74080000000004"/>
    <n v="253.31280000000001"/>
    <n v="116.91359999999999"/>
  </r>
  <r>
    <s v="UL4ASDG3"/>
    <x v="0"/>
    <x v="0"/>
    <s v="Product_P44TG"/>
    <n v="103.18"/>
    <n v="47"/>
    <x v="0"/>
    <s v="5x10x5 cm"/>
    <d v="2023-07-30T00:00:00"/>
    <d v="2026-01-01T00:00:00"/>
    <s v="P0CZ5G"/>
    <s v="GOR,284"/>
    <s v="Green/Large"/>
    <x v="1"/>
    <n v="92.862000000000009"/>
    <n v="2.4273972602739726"/>
    <x v="1"/>
    <n v="88.218900000000005"/>
    <n v="83.575800000000015"/>
    <n v="74.289600000000007"/>
    <n v="53.653600000000004"/>
    <n v="24.763200000000001"/>
  </r>
  <r>
    <s v="G55LY1S3"/>
    <x v="0"/>
    <x v="0"/>
    <s v="Product_ANQBG"/>
    <n v="364.24"/>
    <n v="59"/>
    <x v="0"/>
    <s v="12x20x11 cm"/>
    <d v="2023-07-30T00:00:00"/>
    <d v="2024-01-01T00:00:00"/>
    <s v="ZUUGBG"/>
    <s v="NJ8,EHH"/>
    <s v="Blue/Medium"/>
    <x v="0"/>
    <n v="327.81600000000003"/>
    <n v="0.42465753424657532"/>
    <x v="1"/>
    <n v="311.42520000000002"/>
    <n v="295.03440000000006"/>
    <n v="262.25280000000004"/>
    <n v="189.40480000000002"/>
    <n v="87.417599999999993"/>
  </r>
  <r>
    <s v="8S6O89GQ"/>
    <x v="3"/>
    <x v="0"/>
    <s v="Product_IJDAA"/>
    <n v="185.89"/>
    <n v="37"/>
    <x v="0"/>
    <s v="7x15x9 cm"/>
    <d v="2023-01-01T00:00:00"/>
    <d v="2024-01-01T00:00:00"/>
    <s v="H3QW3A"/>
    <s v="2FG,2S0"/>
    <s v="Red/Small"/>
    <x v="2"/>
    <n v="167.30099999999999"/>
    <n v="1"/>
    <x v="1"/>
    <n v="158.93594999999999"/>
    <n v="150.57089999999999"/>
    <n v="133.8408"/>
    <n v="96.66279999999999"/>
    <n v="44.613599999999998"/>
  </r>
  <r>
    <s v="VJ4ZFN1Q"/>
    <x v="0"/>
    <x v="0"/>
    <s v="Product_SY5YZ"/>
    <n v="300.64999999999998"/>
    <n v="9"/>
    <x v="2"/>
    <s v="6x15x17 cm"/>
    <d v="2023-03-15T00:00:00"/>
    <d v="2026-01-01T00:00:00"/>
    <s v="KD3V37"/>
    <s v="9Y7,INH"/>
    <s v="Green/Large"/>
    <x v="0"/>
    <n v="270.58499999999998"/>
    <n v="2.8027397260273972"/>
    <x v="1"/>
    <n v="257.05574999999999"/>
    <n v="243.5265"/>
    <n v="216.46799999999999"/>
    <n v="156.33799999999999"/>
    <n v="72.155999999999992"/>
  </r>
  <r>
    <s v="G5JDSHQ0"/>
    <x v="0"/>
    <x v="0"/>
    <s v="Product_COVO8"/>
    <n v="318.41000000000003"/>
    <n v="18"/>
    <x v="0"/>
    <s v="6x8x7 cm"/>
    <d v="2023-03-15T00:00:00"/>
    <d v="2026-01-01T00:00:00"/>
    <s v="4KNN31"/>
    <s v="CIZ,01M"/>
    <s v="Green/Large"/>
    <x v="0"/>
    <n v="286.56900000000002"/>
    <n v="2.8027397260273972"/>
    <x v="0"/>
    <n v="272.24054999999998"/>
    <n v="257.91210000000001"/>
    <n v="229.25520000000003"/>
    <n v="165.57320000000001"/>
    <n v="76.418400000000005"/>
  </r>
  <r>
    <s v="B3LQSGC3"/>
    <x v="3"/>
    <x v="0"/>
    <s v="Product_O77P9"/>
    <n v="262.06"/>
    <n v="55"/>
    <x v="2"/>
    <s v="10x9x10 cm"/>
    <d v="2023-07-30T00:00:00"/>
    <d v="2026-01-01T00:00:00"/>
    <s v="V22K6O"/>
    <s v="X1O,LXS"/>
    <s v="Red/Small"/>
    <x v="2"/>
    <n v="235.85399999999998"/>
    <n v="2.4273972602739726"/>
    <x v="0"/>
    <n v="224.06129999999999"/>
    <n v="212.26859999999999"/>
    <n v="188.6832"/>
    <n v="136.27119999999999"/>
    <n v="62.894400000000005"/>
  </r>
  <r>
    <s v="710IM03F"/>
    <x v="0"/>
    <x v="0"/>
    <s v="Product_R2LAJ"/>
    <n v="378.7"/>
    <n v="40"/>
    <x v="2"/>
    <s v="12x5x6 cm"/>
    <d v="2023-03-15T00:00:00"/>
    <d v="2026-01-01T00:00:00"/>
    <s v="TTYSGI"/>
    <s v="7SA,VDI"/>
    <s v="Red/Small"/>
    <x v="4"/>
    <n v="340.83"/>
    <n v="2.8027397260273972"/>
    <x v="0"/>
    <n v="323.78849999999994"/>
    <n v="306.74700000000001"/>
    <n v="272.66399999999999"/>
    <n v="196.92400000000001"/>
    <n v="90.887999999999991"/>
  </r>
  <r>
    <s v="NNUGU7D8"/>
    <x v="3"/>
    <x v="0"/>
    <s v="Product_IFXGE"/>
    <n v="422.35"/>
    <n v="29"/>
    <x v="0"/>
    <s v="13x6x19 cm"/>
    <d v="2023-07-30T00:00:00"/>
    <d v="2026-01-01T00:00:00"/>
    <s v="X18T94"/>
    <s v="PNQ,G6B"/>
    <s v="Blue/Medium"/>
    <x v="3"/>
    <n v="380.11500000000001"/>
    <n v="2.4273972602739726"/>
    <x v="1"/>
    <n v="361.10924999999997"/>
    <n v="342.1035"/>
    <n v="304.09200000000004"/>
    <n v="219.62200000000001"/>
    <n v="101.364"/>
  </r>
  <r>
    <s v="11PY3WKA"/>
    <x v="3"/>
    <x v="0"/>
    <s v="Product_0KLX4"/>
    <n v="252.59"/>
    <n v="72"/>
    <x v="2"/>
    <s v="6x11x11 cm"/>
    <d v="2023-01-01T00:00:00"/>
    <d v="2026-01-01T00:00:00"/>
    <s v="FH8K20"/>
    <s v="JMP,SRQ"/>
    <s v="Blue/Medium"/>
    <x v="0"/>
    <n v="227.33100000000002"/>
    <n v="3.0027397260273974"/>
    <x v="0"/>
    <n v="215.96445"/>
    <n v="204.59790000000001"/>
    <n v="181.86480000000003"/>
    <n v="131.3468"/>
    <n v="60.621600000000001"/>
  </r>
  <r>
    <s v="G3O8VRIT"/>
    <x v="2"/>
    <x v="0"/>
    <s v="Product_YWQE6"/>
    <n v="259.19"/>
    <n v="38"/>
    <x v="0"/>
    <s v="7x13x8 cm"/>
    <d v="2023-01-01T00:00:00"/>
    <d v="2025-01-01T00:00:00"/>
    <s v="YOIDP1"/>
    <s v="OPI,NG2"/>
    <s v="Red/Small"/>
    <x v="2"/>
    <n v="233.27099999999999"/>
    <n v="2.0027397260273974"/>
    <x v="1"/>
    <n v="221.60744999999997"/>
    <n v="209.94389999999999"/>
    <n v="186.61680000000001"/>
    <n v="134.77879999999999"/>
    <n v="62.205600000000004"/>
  </r>
  <r>
    <s v="T9FN9156"/>
    <x v="1"/>
    <x v="0"/>
    <s v="Product_XT1Y9"/>
    <n v="39.82"/>
    <n v="89"/>
    <x v="0"/>
    <s v="12x9x8 cm"/>
    <d v="2023-07-30T00:00:00"/>
    <d v="2024-01-01T00:00:00"/>
    <s v="APV1QF"/>
    <s v="98J,Z6Y"/>
    <s v="Green/Large"/>
    <x v="4"/>
    <n v="35.838000000000001"/>
    <n v="0.42465753424657532"/>
    <x v="1"/>
    <n v="34.046100000000003"/>
    <n v="32.254200000000004"/>
    <n v="28.670400000000001"/>
    <n v="20.706400000000002"/>
    <n v="9.5567999999999991"/>
  </r>
  <r>
    <s v="S2YKESQ3"/>
    <x v="0"/>
    <x v="0"/>
    <s v="Product_XC8M0"/>
    <n v="235.97"/>
    <n v="76"/>
    <x v="0"/>
    <s v="10x14x19 cm"/>
    <d v="2023-01-01T00:00:00"/>
    <d v="2026-01-01T00:00:00"/>
    <s v="DQ0N89"/>
    <s v="4DH,G74"/>
    <s v="Red/Small"/>
    <x v="4"/>
    <n v="212.37299999999999"/>
    <n v="3.0027397260273974"/>
    <x v="0"/>
    <n v="201.75434999999999"/>
    <n v="191.13569999999999"/>
    <n v="169.89840000000001"/>
    <n v="122.70440000000001"/>
    <n v="56.632799999999996"/>
  </r>
  <r>
    <s v="QS5CMAWF"/>
    <x v="1"/>
    <x v="0"/>
    <s v="Product_Z4RW0"/>
    <n v="179.79"/>
    <n v="11"/>
    <x v="2"/>
    <s v="9x20x17 cm"/>
    <d v="2023-01-01T00:00:00"/>
    <d v="2025-01-01T00:00:00"/>
    <s v="4EWFOJ"/>
    <s v="8AR,S6T"/>
    <s v="Blue/Medium"/>
    <x v="0"/>
    <n v="161.81099999999998"/>
    <n v="2.0027397260273974"/>
    <x v="1"/>
    <n v="153.72044999999997"/>
    <n v="145.62989999999999"/>
    <n v="129.44879999999998"/>
    <n v="93.490799999999993"/>
    <n v="43.1496"/>
  </r>
  <r>
    <s v="AY6C916O"/>
    <x v="3"/>
    <x v="0"/>
    <s v="Product_S32CO"/>
    <n v="443.98"/>
    <n v="15"/>
    <x v="1"/>
    <s v="19x8x14 cm"/>
    <d v="2023-07-30T00:00:00"/>
    <d v="2024-01-01T00:00:00"/>
    <s v="P1DLZY"/>
    <s v="N4F,ZQH"/>
    <s v="Green/Large"/>
    <x v="0"/>
    <n v="399.58199999999999"/>
    <n v="0.42465753424657532"/>
    <x v="1"/>
    <n v="379.60289999999998"/>
    <n v="359.62380000000002"/>
    <n v="319.66560000000004"/>
    <n v="230.86960000000002"/>
    <n v="106.5552"/>
  </r>
  <r>
    <s v="NIE3BE9I"/>
    <x v="3"/>
    <x v="0"/>
    <s v="Product_G3UF6"/>
    <n v="289.75"/>
    <n v="2"/>
    <x v="1"/>
    <s v="7x8x19 cm"/>
    <d v="2023-03-15T00:00:00"/>
    <d v="2025-01-01T00:00:00"/>
    <s v="UX1N5Z"/>
    <s v="S8A,9TC"/>
    <s v="Red/Small"/>
    <x v="2"/>
    <n v="260.77499999999998"/>
    <n v="1.8027397260273972"/>
    <x v="1"/>
    <n v="247.73624999999996"/>
    <n v="234.69749999999999"/>
    <n v="208.62"/>
    <n v="150.67000000000002"/>
    <n v="69.539999999999992"/>
  </r>
  <r>
    <s v="G9BN8T14"/>
    <x v="2"/>
    <x v="0"/>
    <s v="Product_LASDG"/>
    <n v="283.37"/>
    <n v="65"/>
    <x v="2"/>
    <s v="19x12x5 cm"/>
    <d v="2023-01-01T00:00:00"/>
    <d v="2026-01-01T00:00:00"/>
    <s v="I2RIEP"/>
    <s v="680,PHC"/>
    <s v="Red/Small"/>
    <x v="1"/>
    <n v="255.03300000000002"/>
    <n v="3.0027397260273974"/>
    <x v="0"/>
    <n v="242.28135"/>
    <n v="229.52970000000002"/>
    <n v="204.02640000000002"/>
    <n v="147.35240000000002"/>
    <n v="68.008799999999994"/>
  </r>
  <r>
    <s v="6WUI6HO0"/>
    <x v="0"/>
    <x v="0"/>
    <s v="Product_TQSMH"/>
    <n v="65.760000000000005"/>
    <n v="48"/>
    <x v="0"/>
    <s v="20x9x16 cm"/>
    <d v="2023-03-15T00:00:00"/>
    <d v="2025-01-01T00:00:00"/>
    <s v="HE2QVC"/>
    <s v="X1P,46B"/>
    <s v="Green/Large"/>
    <x v="1"/>
    <n v="59.184000000000005"/>
    <n v="1.8027397260273972"/>
    <x v="0"/>
    <n v="56.224800000000002"/>
    <n v="53.265600000000006"/>
    <n v="47.347200000000008"/>
    <n v="34.195200000000007"/>
    <n v="15.782399999999999"/>
  </r>
  <r>
    <s v="PDVX6ZCK"/>
    <x v="0"/>
    <x v="0"/>
    <s v="Product_VXN9A"/>
    <n v="27.52"/>
    <n v="10"/>
    <x v="2"/>
    <s v="16x11x15 cm"/>
    <d v="2023-07-30T00:00:00"/>
    <d v="2025-01-01T00:00:00"/>
    <s v="H5N46A"/>
    <s v="ST7,0CV"/>
    <s v="Blue/Medium"/>
    <x v="3"/>
    <n v="24.768000000000001"/>
    <n v="1.4273972602739726"/>
    <x v="0"/>
    <n v="23.529599999999999"/>
    <n v="22.2912"/>
    <n v="19.814400000000003"/>
    <n v="14.3104"/>
    <n v="6.6048"/>
  </r>
  <r>
    <s v="64FPU706"/>
    <x v="0"/>
    <x v="0"/>
    <s v="Product_PZZE5"/>
    <n v="293.72000000000003"/>
    <n v="35"/>
    <x v="2"/>
    <s v="12x19x18 cm"/>
    <d v="2023-03-15T00:00:00"/>
    <d v="2024-01-01T00:00:00"/>
    <s v="Q3QELY"/>
    <s v="6LW,D2J"/>
    <s v="Blue/Medium"/>
    <x v="2"/>
    <n v="264.34800000000001"/>
    <n v="0.8"/>
    <x v="1"/>
    <n v="251.13059999999999"/>
    <n v="237.91320000000002"/>
    <n v="211.47840000000002"/>
    <n v="152.73440000000002"/>
    <n v="70.492800000000003"/>
  </r>
  <r>
    <s v="IM7JSMBO"/>
    <x v="1"/>
    <x v="0"/>
    <s v="Product_HQS31"/>
    <n v="140.29"/>
    <n v="12"/>
    <x v="0"/>
    <s v="18x14x12 cm"/>
    <d v="2023-03-15T00:00:00"/>
    <d v="2024-01-01T00:00:00"/>
    <s v="KMOLFU"/>
    <s v="7GC,SMQ"/>
    <s v="Blue/Medium"/>
    <x v="2"/>
    <n v="126.261"/>
    <n v="0.8"/>
    <x v="1"/>
    <n v="119.94794999999999"/>
    <n v="113.6349"/>
    <n v="101.00880000000001"/>
    <n v="72.950800000000001"/>
    <n v="33.669599999999996"/>
  </r>
  <r>
    <s v="W74R3KHM"/>
    <x v="3"/>
    <x v="0"/>
    <s v="Product_KH0Z8"/>
    <n v="30.64"/>
    <n v="14"/>
    <x v="2"/>
    <s v="6x5x7 cm"/>
    <d v="2023-01-01T00:00:00"/>
    <d v="2025-01-01T00:00:00"/>
    <s v="ZQ8UYK"/>
    <s v="EPY,I44"/>
    <s v="Red/Small"/>
    <x v="1"/>
    <n v="27.576000000000001"/>
    <n v="2.0027397260273974"/>
    <x v="1"/>
    <n v="26.197199999999999"/>
    <n v="24.8184"/>
    <n v="22.0608"/>
    <n v="15.9328"/>
    <n v="7.3536000000000001"/>
  </r>
  <r>
    <s v="LYGO87B2"/>
    <x v="1"/>
    <x v="0"/>
    <s v="Product_ETIHM"/>
    <n v="49.21"/>
    <n v="31"/>
    <x v="0"/>
    <s v="17x17x8 cm"/>
    <d v="2023-01-01T00:00:00"/>
    <d v="2026-01-01T00:00:00"/>
    <s v="72UYXK"/>
    <s v="PRX,XTL"/>
    <s v="Red/Small"/>
    <x v="1"/>
    <n v="44.289000000000001"/>
    <n v="3.0027397260273974"/>
    <x v="0"/>
    <n v="42.074550000000002"/>
    <n v="39.860100000000003"/>
    <n v="35.431200000000004"/>
    <n v="25.589200000000002"/>
    <n v="11.8104"/>
  </r>
  <r>
    <s v="P1RF3LKE"/>
    <x v="0"/>
    <x v="0"/>
    <s v="Product_S5J5Y"/>
    <n v="391.02"/>
    <n v="7"/>
    <x v="0"/>
    <s v="13x18x19 cm"/>
    <d v="2023-01-01T00:00:00"/>
    <d v="2026-01-01T00:00:00"/>
    <s v="8YH3D1"/>
    <s v="TG0,OZ1"/>
    <s v="Red/Small"/>
    <x v="0"/>
    <n v="351.91800000000001"/>
    <n v="3.0027397260273974"/>
    <x v="0"/>
    <n v="334.32209999999998"/>
    <n v="316.72620000000001"/>
    <n v="281.53440000000001"/>
    <n v="203.3304"/>
    <n v="93.844799999999992"/>
  </r>
  <r>
    <s v="8D7JISO1"/>
    <x v="3"/>
    <x v="0"/>
    <s v="Product_CNDIZ"/>
    <n v="38.72"/>
    <n v="66"/>
    <x v="2"/>
    <s v="18x8x14 cm"/>
    <d v="2023-01-01T00:00:00"/>
    <d v="2024-01-01T00:00:00"/>
    <s v="19BP60"/>
    <s v="DOQ,MJL"/>
    <s v="Red/Small"/>
    <x v="3"/>
    <n v="34.847999999999999"/>
    <n v="1"/>
    <x v="1"/>
    <n v="33.105599999999995"/>
    <n v="31.363199999999999"/>
    <n v="27.878399999999999"/>
    <n v="20.134399999999999"/>
    <n v="9.2927999999999997"/>
  </r>
  <r>
    <s v="0DKB6ROS"/>
    <x v="3"/>
    <x v="0"/>
    <s v="Product_7FGZZ"/>
    <n v="135.44"/>
    <n v="40"/>
    <x v="2"/>
    <s v="5x12x18 cm"/>
    <d v="2023-07-30T00:00:00"/>
    <d v="2024-01-01T00:00:00"/>
    <s v="UZG6JK"/>
    <s v="TNP,NTN"/>
    <s v="Blue/Medium"/>
    <x v="0"/>
    <n v="121.896"/>
    <n v="0.42465753424657532"/>
    <x v="1"/>
    <n v="115.80119999999999"/>
    <n v="109.7064"/>
    <n v="97.516800000000003"/>
    <n v="70.428799999999995"/>
    <n v="32.505600000000001"/>
  </r>
  <r>
    <s v="F24ZA7M2"/>
    <x v="1"/>
    <x v="0"/>
    <s v="Product_7GCTO"/>
    <n v="261.79000000000002"/>
    <n v="98"/>
    <x v="1"/>
    <s v="18x11x15 cm"/>
    <d v="2023-07-30T00:00:00"/>
    <d v="2024-01-01T00:00:00"/>
    <s v="UKW9AN"/>
    <s v="QSH,I1G"/>
    <s v="Green/Large"/>
    <x v="0"/>
    <n v="235.61100000000002"/>
    <n v="0.42465753424657532"/>
    <x v="1"/>
    <n v="223.83045000000001"/>
    <n v="212.04990000000001"/>
    <n v="188.48880000000003"/>
    <n v="136.13080000000002"/>
    <n v="62.829599999999999"/>
  </r>
  <r>
    <s v="9ENAW4VJ"/>
    <x v="0"/>
    <x v="0"/>
    <s v="Product_W7N4W"/>
    <n v="251.22"/>
    <n v="92"/>
    <x v="2"/>
    <s v="18x13x14 cm"/>
    <d v="2023-01-01T00:00:00"/>
    <d v="2025-01-01T00:00:00"/>
    <s v="G884RA"/>
    <s v="WGJ,EEF"/>
    <s v="Blue/Medium"/>
    <x v="4"/>
    <n v="226.09800000000001"/>
    <n v="2.0027397260273974"/>
    <x v="0"/>
    <n v="214.79310000000001"/>
    <n v="203.48820000000001"/>
    <n v="180.87840000000003"/>
    <n v="130.6344"/>
    <n v="60.2928"/>
  </r>
  <r>
    <s v="LNRC94OL"/>
    <x v="1"/>
    <x v="0"/>
    <s v="Product_1QFAH"/>
    <n v="67.989999999999995"/>
    <n v="75"/>
    <x v="1"/>
    <s v="20x8x20 cm"/>
    <d v="2023-01-01T00:00:00"/>
    <d v="2024-01-01T00:00:00"/>
    <s v="I6UZVV"/>
    <s v="A60,Z0X"/>
    <s v="Blue/Medium"/>
    <x v="2"/>
    <n v="61.190999999999995"/>
    <n v="1"/>
    <x v="1"/>
    <n v="58.131449999999994"/>
    <n v="55.071899999999999"/>
    <n v="48.952799999999996"/>
    <n v="35.354799999999997"/>
    <n v="16.317599999999999"/>
  </r>
  <r>
    <s v="QQ1CST2F"/>
    <x v="3"/>
    <x v="0"/>
    <s v="Product_9DQEN"/>
    <n v="59.35"/>
    <n v="20"/>
    <x v="0"/>
    <s v="5x19x7 cm"/>
    <d v="2023-03-15T00:00:00"/>
    <d v="2025-01-01T00:00:00"/>
    <s v="IU8MDW"/>
    <s v="CMM,AC4"/>
    <s v="Red/Small"/>
    <x v="1"/>
    <n v="53.414999999999999"/>
    <n v="1.8027397260273972"/>
    <x v="1"/>
    <n v="50.744249999999994"/>
    <n v="48.073500000000003"/>
    <n v="42.731999999999999"/>
    <n v="30.862000000000002"/>
    <n v="14.244"/>
  </r>
  <r>
    <s v="LQQFQQCC"/>
    <x v="2"/>
    <x v="0"/>
    <s v="Product_95I12"/>
    <n v="155.43"/>
    <n v="83"/>
    <x v="1"/>
    <s v="11x15x17 cm"/>
    <d v="2023-01-01T00:00:00"/>
    <d v="2024-01-01T00:00:00"/>
    <s v="N2KIHK"/>
    <s v="C86,3UY"/>
    <s v="Red/Small"/>
    <x v="2"/>
    <n v="139.887"/>
    <n v="1"/>
    <x v="1"/>
    <n v="132.89265"/>
    <n v="125.89830000000001"/>
    <n v="111.90960000000001"/>
    <n v="80.823600000000013"/>
    <n v="37.303199999999997"/>
  </r>
  <r>
    <s v="2FYX1GKZ"/>
    <x v="1"/>
    <x v="0"/>
    <s v="Product_KHBGR"/>
    <n v="192.54"/>
    <n v="59"/>
    <x v="0"/>
    <s v="17x12x10 cm"/>
    <d v="2023-03-15T00:00:00"/>
    <d v="2024-01-01T00:00:00"/>
    <s v="9M6UQA"/>
    <s v="9O2,8LY"/>
    <s v="Red/Small"/>
    <x v="2"/>
    <n v="173.286"/>
    <n v="0.8"/>
    <x v="1"/>
    <n v="164.6217"/>
    <n v="155.95740000000001"/>
    <n v="138.62880000000001"/>
    <n v="100.1208"/>
    <n v="46.209599999999995"/>
  </r>
  <r>
    <s v="9OUJLXH7"/>
    <x v="2"/>
    <x v="0"/>
    <s v="Product_EHE1X"/>
    <n v="43.31"/>
    <n v="8"/>
    <x v="1"/>
    <s v="9x6x8 cm"/>
    <d v="2023-07-30T00:00:00"/>
    <d v="2024-01-01T00:00:00"/>
    <s v="Z9X0OB"/>
    <s v="6YO,934"/>
    <s v="Red/Small"/>
    <x v="0"/>
    <n v="38.978999999999999"/>
    <n v="0.42465753424657532"/>
    <x v="1"/>
    <n v="37.030049999999996"/>
    <n v="35.081099999999999"/>
    <n v="31.183199999999999"/>
    <n v="22.5212"/>
    <n v="10.394400000000001"/>
  </r>
  <r>
    <s v="BJND91LE"/>
    <x v="1"/>
    <x v="0"/>
    <s v="Product_34T1J"/>
    <n v="330.31"/>
    <n v="65"/>
    <x v="0"/>
    <s v="6x14x12 cm"/>
    <d v="2023-07-30T00:00:00"/>
    <d v="2025-01-01T00:00:00"/>
    <s v="FPS3CH"/>
    <s v="R92,FF4"/>
    <s v="Blue/Medium"/>
    <x v="1"/>
    <n v="297.279"/>
    <n v="1.4273972602739726"/>
    <x v="0"/>
    <n v="282.41505000000001"/>
    <n v="267.55110000000002"/>
    <n v="237.82320000000001"/>
    <n v="171.7612"/>
    <n v="79.2744"/>
  </r>
  <r>
    <s v="RQWP06LT"/>
    <x v="3"/>
    <x v="0"/>
    <s v="Product_CICD7"/>
    <n v="258.02"/>
    <n v="99"/>
    <x v="0"/>
    <s v="17x17x16 cm"/>
    <d v="2023-03-15T00:00:00"/>
    <d v="2026-01-01T00:00:00"/>
    <s v="AYY5F9"/>
    <s v="741,DS6"/>
    <s v="Green/Large"/>
    <x v="1"/>
    <n v="232.21799999999999"/>
    <n v="2.8027397260273972"/>
    <x v="0"/>
    <n v="220.60709999999997"/>
    <n v="208.99619999999999"/>
    <n v="185.77440000000001"/>
    <n v="134.1704"/>
    <n v="61.924799999999991"/>
  </r>
  <r>
    <s v="DINKBRQ9"/>
    <x v="1"/>
    <x v="0"/>
    <s v="Product_3TRNK"/>
    <n v="477.54"/>
    <n v="50"/>
    <x v="1"/>
    <s v="19x12x13 cm"/>
    <d v="2023-03-15T00:00:00"/>
    <d v="2024-01-01T00:00:00"/>
    <s v="M3REAR"/>
    <s v="ZOS,2NX"/>
    <s v="Red/Small"/>
    <x v="0"/>
    <n v="429.786"/>
    <n v="0.8"/>
    <x v="1"/>
    <n v="408.29669999999999"/>
    <n v="386.80740000000003"/>
    <n v="343.8288"/>
    <n v="248.32080000000002"/>
    <n v="114.6096"/>
  </r>
  <r>
    <s v="5M4319SW"/>
    <x v="2"/>
    <x v="0"/>
    <s v="Product_7EPEX"/>
    <n v="410.07"/>
    <n v="85"/>
    <x v="2"/>
    <s v="12x9x16 cm"/>
    <d v="2023-01-01T00:00:00"/>
    <d v="2025-01-01T00:00:00"/>
    <s v="J0TRSR"/>
    <s v="ISI,IMA"/>
    <s v="Green/Large"/>
    <x v="0"/>
    <n v="369.06299999999999"/>
    <n v="2.0027397260273974"/>
    <x v="1"/>
    <n v="350.60984999999999"/>
    <n v="332.1567"/>
    <n v="295.25040000000001"/>
    <n v="213.2364"/>
    <n v="98.416799999999995"/>
  </r>
  <r>
    <s v="BF9ZYHIR"/>
    <x v="0"/>
    <x v="0"/>
    <s v="Product_XZWP1"/>
    <n v="47.49"/>
    <n v="65"/>
    <x v="2"/>
    <s v="18x8x20 cm"/>
    <d v="2023-07-30T00:00:00"/>
    <d v="2026-01-01T00:00:00"/>
    <s v="BU7RY3"/>
    <s v="6FH,G4A"/>
    <s v="Green/Large"/>
    <x v="3"/>
    <n v="42.741"/>
    <n v="2.4273972602739726"/>
    <x v="0"/>
    <n v="40.603949999999998"/>
    <n v="38.466900000000003"/>
    <n v="34.192799999999998"/>
    <n v="24.694800000000001"/>
    <n v="11.397600000000001"/>
  </r>
  <r>
    <s v="EJTVB9OV"/>
    <x v="1"/>
    <x v="0"/>
    <s v="Product_5A65T"/>
    <n v="318.37"/>
    <n v="73"/>
    <x v="0"/>
    <s v="9x16x5 cm"/>
    <d v="2023-01-01T00:00:00"/>
    <d v="2024-01-01T00:00:00"/>
    <s v="SAFT3B"/>
    <s v="4FN,JJP"/>
    <s v="Green/Large"/>
    <x v="4"/>
    <n v="286.53300000000002"/>
    <n v="1"/>
    <x v="1"/>
    <n v="272.20634999999999"/>
    <n v="257.87970000000001"/>
    <n v="229.22640000000001"/>
    <n v="165.55240000000001"/>
    <n v="76.408799999999999"/>
  </r>
  <r>
    <s v="VN4014MZ"/>
    <x v="0"/>
    <x v="0"/>
    <s v="Product_TO72N"/>
    <n v="481.57"/>
    <n v="59"/>
    <x v="2"/>
    <s v="10x19x5 cm"/>
    <d v="2023-03-15T00:00:00"/>
    <d v="2024-01-01T00:00:00"/>
    <s v="0IWFS5"/>
    <s v="MCG,HOI"/>
    <s v="Green/Large"/>
    <x v="3"/>
    <n v="433.41300000000001"/>
    <n v="0.8"/>
    <x v="1"/>
    <n v="411.74234999999999"/>
    <n v="390.07170000000002"/>
    <n v="346.73040000000003"/>
    <n v="250.41640000000001"/>
    <n v="115.57679999999999"/>
  </r>
  <r>
    <s v="ADLM0BIM"/>
    <x v="3"/>
    <x v="0"/>
    <s v="Product_OYINL"/>
    <n v="408.82"/>
    <n v="5"/>
    <x v="2"/>
    <s v="18x12x17 cm"/>
    <d v="2023-07-30T00:00:00"/>
    <d v="2026-01-01T00:00:00"/>
    <s v="GI02TA"/>
    <s v="QRD,TG2"/>
    <s v="Red/Small"/>
    <x v="2"/>
    <n v="367.93799999999999"/>
    <n v="2.4273972602739726"/>
    <x v="0"/>
    <n v="349.54109999999997"/>
    <n v="331.14420000000001"/>
    <n v="294.35039999999998"/>
    <n v="212.5864"/>
    <n v="98.116799999999998"/>
  </r>
  <r>
    <s v="2YMPLETW"/>
    <x v="1"/>
    <x v="0"/>
    <s v="Product_433E0"/>
    <n v="289.42"/>
    <n v="68"/>
    <x v="1"/>
    <s v="12x19x19 cm"/>
    <d v="2023-03-15T00:00:00"/>
    <d v="2024-01-01T00:00:00"/>
    <s v="VR2Q0B"/>
    <s v="TNM,X2D"/>
    <s v="Blue/Medium"/>
    <x v="3"/>
    <n v="260.47800000000001"/>
    <n v="0.8"/>
    <x v="1"/>
    <n v="247.45409999999998"/>
    <n v="234.43020000000001"/>
    <n v="208.38240000000002"/>
    <n v="150.4984"/>
    <n v="69.460800000000006"/>
  </r>
  <r>
    <s v="76R9Q4UD"/>
    <x v="0"/>
    <x v="0"/>
    <s v="Product_JWR4P"/>
    <n v="38.96"/>
    <n v="75"/>
    <x v="2"/>
    <s v="11x17x11 cm"/>
    <d v="2023-03-15T00:00:00"/>
    <d v="2024-01-01T00:00:00"/>
    <s v="Z55A7Q"/>
    <s v="0A9,HA3"/>
    <s v="Blue/Medium"/>
    <x v="1"/>
    <n v="35.064"/>
    <n v="0.8"/>
    <x v="1"/>
    <n v="33.3108"/>
    <n v="31.557600000000001"/>
    <n v="28.051200000000001"/>
    <n v="20.2592"/>
    <n v="9.3504000000000005"/>
  </r>
  <r>
    <s v="J47JH6OX"/>
    <x v="0"/>
    <x v="0"/>
    <s v="Product_A50JB"/>
    <n v="329.58"/>
    <n v="47"/>
    <x v="2"/>
    <s v="12x12x7 cm"/>
    <d v="2023-03-15T00:00:00"/>
    <d v="2025-01-01T00:00:00"/>
    <s v="2R8YJO"/>
    <s v="FX9,W84"/>
    <s v="Blue/Medium"/>
    <x v="3"/>
    <n v="296.62199999999996"/>
    <n v="1.8027397260273972"/>
    <x v="0"/>
    <n v="281.79089999999997"/>
    <n v="266.95979999999997"/>
    <n v="237.29759999999999"/>
    <n v="171.38159999999999"/>
    <n v="79.099199999999996"/>
  </r>
  <r>
    <s v="SE2WBQJU"/>
    <x v="3"/>
    <x v="0"/>
    <s v="Product_B22LY"/>
    <n v="173.64"/>
    <n v="98"/>
    <x v="2"/>
    <s v="10x18x12 cm"/>
    <d v="2023-03-15T00:00:00"/>
    <d v="2025-01-01T00:00:00"/>
    <s v="NRX424"/>
    <s v="4YT,ZSA"/>
    <s v="Blue/Medium"/>
    <x v="0"/>
    <n v="156.27599999999998"/>
    <n v="1.8027397260273972"/>
    <x v="0"/>
    <n v="148.46219999999997"/>
    <n v="140.64839999999998"/>
    <n v="125.02079999999999"/>
    <n v="90.2928"/>
    <n v="41.673599999999993"/>
  </r>
  <r>
    <s v="HU0POLVA"/>
    <x v="1"/>
    <x v="0"/>
    <s v="Product_RAX1Q"/>
    <n v="445.58"/>
    <n v="81"/>
    <x v="2"/>
    <s v="14x13x17 cm"/>
    <d v="2023-07-30T00:00:00"/>
    <d v="2025-01-01T00:00:00"/>
    <s v="4H9B6X"/>
    <s v="QN2,869"/>
    <s v="Green/Large"/>
    <x v="3"/>
    <n v="401.02199999999999"/>
    <n v="1.4273972602739726"/>
    <x v="0"/>
    <n v="380.97089999999997"/>
    <n v="360.91980000000001"/>
    <n v="320.81760000000003"/>
    <n v="231.70160000000001"/>
    <n v="106.93919999999999"/>
  </r>
  <r>
    <s v="PDJX2BZF"/>
    <x v="1"/>
    <x v="0"/>
    <s v="Product_M5HCX"/>
    <n v="373.36"/>
    <n v="8"/>
    <x v="1"/>
    <s v="11x6x12 cm"/>
    <d v="2023-03-15T00:00:00"/>
    <d v="2026-01-01T00:00:00"/>
    <s v="W5RJ3C"/>
    <s v="IGJ,HUE"/>
    <s v="Red/Small"/>
    <x v="1"/>
    <n v="336.024"/>
    <n v="2.8027397260273972"/>
    <x v="1"/>
    <n v="319.22280000000001"/>
    <n v="302.42160000000001"/>
    <n v="268.81920000000002"/>
    <n v="194.14720000000003"/>
    <n v="89.606399999999994"/>
  </r>
  <r>
    <s v="KGLL96CU"/>
    <x v="3"/>
    <x v="0"/>
    <s v="Product_DANFT"/>
    <n v="285.27"/>
    <n v="48"/>
    <x v="2"/>
    <s v="7x11x5 cm"/>
    <d v="2023-07-30T00:00:00"/>
    <d v="2024-01-01T00:00:00"/>
    <s v="CUBTI8"/>
    <s v="U4V,8AZ"/>
    <s v="Red/Small"/>
    <x v="4"/>
    <n v="256.74299999999999"/>
    <n v="0.42465753424657532"/>
    <x v="1"/>
    <n v="243.90584999999999"/>
    <n v="231.06870000000001"/>
    <n v="205.39440000000002"/>
    <n v="148.34039999999999"/>
    <n v="68.464799999999997"/>
  </r>
  <r>
    <s v="XGVSXOVU"/>
    <x v="3"/>
    <x v="0"/>
    <s v="Product_V9G50"/>
    <n v="18.2"/>
    <n v="34"/>
    <x v="1"/>
    <s v="10x18x6 cm"/>
    <d v="2023-03-15T00:00:00"/>
    <d v="2024-01-01T00:00:00"/>
    <s v="UFM84G"/>
    <s v="2H7,BCA"/>
    <s v="Green/Large"/>
    <x v="2"/>
    <n v="16.38"/>
    <n v="0.8"/>
    <x v="1"/>
    <n v="15.560999999999998"/>
    <n v="14.741999999999999"/>
    <n v="13.103999999999999"/>
    <n v="9.4640000000000004"/>
    <n v="4.3679999999999994"/>
  </r>
  <r>
    <s v="TGNQI7LF"/>
    <x v="3"/>
    <x v="0"/>
    <s v="Product_93T7Q"/>
    <n v="141.59"/>
    <n v="18"/>
    <x v="2"/>
    <s v="12x9x10 cm"/>
    <d v="2023-01-01T00:00:00"/>
    <d v="2024-01-01T00:00:00"/>
    <s v="7JEBIA"/>
    <s v="K6M,9KQ"/>
    <s v="Red/Small"/>
    <x v="0"/>
    <n v="127.431"/>
    <n v="1"/>
    <x v="1"/>
    <n v="121.05945"/>
    <n v="114.6879"/>
    <n v="101.9448"/>
    <n v="73.626800000000003"/>
    <n v="33.9816"/>
  </r>
  <r>
    <s v="WCI3LS65"/>
    <x v="1"/>
    <x v="0"/>
    <s v="Product_5NJGT"/>
    <n v="243.4"/>
    <n v="9"/>
    <x v="1"/>
    <s v="17x19x7 cm"/>
    <d v="2023-03-15T00:00:00"/>
    <d v="2026-01-01T00:00:00"/>
    <s v="NVK8GK"/>
    <s v="L8J,FJQ"/>
    <s v="Green/Large"/>
    <x v="3"/>
    <n v="219.06"/>
    <n v="2.8027397260273972"/>
    <x v="0"/>
    <n v="208.107"/>
    <n v="197.154"/>
    <n v="175.24800000000002"/>
    <n v="126.56800000000001"/>
    <n v="58.415999999999997"/>
  </r>
  <r>
    <s v="2QZYVEV9"/>
    <x v="0"/>
    <x v="0"/>
    <s v="Product_HXPJ2"/>
    <n v="401.56"/>
    <n v="47"/>
    <x v="1"/>
    <s v="6x7x19 cm"/>
    <d v="2023-01-01T00:00:00"/>
    <d v="2024-01-01T00:00:00"/>
    <s v="GYMXNG"/>
    <s v="865,Z2O"/>
    <s v="Green/Large"/>
    <x v="1"/>
    <n v="361.404"/>
    <n v="1"/>
    <x v="1"/>
    <n v="343.3338"/>
    <n v="325.2636"/>
    <n v="289.1232"/>
    <n v="208.81120000000001"/>
    <n v="96.374399999999994"/>
  </r>
  <r>
    <s v="7QSRH743"/>
    <x v="2"/>
    <x v="0"/>
    <s v="Product_HNRD1"/>
    <n v="142.91"/>
    <n v="25"/>
    <x v="2"/>
    <s v="14x10x6 cm"/>
    <d v="2023-03-15T00:00:00"/>
    <d v="2024-01-01T00:00:00"/>
    <s v="K37HMN"/>
    <s v="167,9DN"/>
    <s v="Red/Small"/>
    <x v="4"/>
    <n v="128.619"/>
    <n v="0.8"/>
    <x v="1"/>
    <n v="122.18804999999999"/>
    <n v="115.75710000000001"/>
    <n v="102.8952"/>
    <n v="74.313199999999995"/>
    <n v="34.298400000000001"/>
  </r>
  <r>
    <s v="J4RSH1H5"/>
    <x v="2"/>
    <x v="0"/>
    <s v="Product_LA4ZA"/>
    <n v="476.55"/>
    <n v="8"/>
    <x v="2"/>
    <s v="19x8x17 cm"/>
    <d v="2023-01-01T00:00:00"/>
    <d v="2024-01-01T00:00:00"/>
    <s v="F0PC05"/>
    <s v="94X,ODQ"/>
    <s v="Green/Large"/>
    <x v="0"/>
    <n v="428.89499999999998"/>
    <n v="1"/>
    <x v="1"/>
    <n v="407.45024999999998"/>
    <n v="386.00549999999998"/>
    <n v="343.11599999999999"/>
    <n v="247.80600000000001"/>
    <n v="114.372"/>
  </r>
  <r>
    <s v="WSY0OXTK"/>
    <x v="0"/>
    <x v="0"/>
    <s v="Product_RU6EB"/>
    <n v="360.49"/>
    <n v="38"/>
    <x v="1"/>
    <s v="10x9x19 cm"/>
    <d v="2023-07-30T00:00:00"/>
    <d v="2026-01-01T00:00:00"/>
    <s v="VCHCAV"/>
    <s v="HTR,02O"/>
    <s v="Red/Small"/>
    <x v="4"/>
    <n v="324.44100000000003"/>
    <n v="2.4273972602739726"/>
    <x v="0"/>
    <n v="308.21895000000001"/>
    <n v="291.99690000000004"/>
    <n v="259.55280000000005"/>
    <n v="187.45480000000001"/>
    <n v="86.517600000000002"/>
  </r>
  <r>
    <s v="74RJTZEY"/>
    <x v="0"/>
    <x v="0"/>
    <s v="Product_YNRX9"/>
    <n v="131.97999999999999"/>
    <n v="8"/>
    <x v="0"/>
    <s v="20x11x12 cm"/>
    <d v="2023-03-15T00:00:00"/>
    <d v="2026-01-01T00:00:00"/>
    <s v="1SSK5N"/>
    <s v="SDJ,O6O"/>
    <s v="Green/Large"/>
    <x v="0"/>
    <n v="118.78199999999998"/>
    <n v="2.8027397260273972"/>
    <x v="1"/>
    <n v="112.84289999999997"/>
    <n v="106.90379999999999"/>
    <n v="95.025599999999997"/>
    <n v="68.629599999999996"/>
    <n v="31.675199999999997"/>
  </r>
  <r>
    <s v="0MQNSHF7"/>
    <x v="0"/>
    <x v="0"/>
    <s v="Product_65M7K"/>
    <n v="379"/>
    <n v="40"/>
    <x v="1"/>
    <s v="11x19x14 cm"/>
    <d v="2023-07-30T00:00:00"/>
    <d v="2024-01-01T00:00:00"/>
    <s v="MXZ5FW"/>
    <s v="242,SOD"/>
    <s v="Green/Large"/>
    <x v="1"/>
    <n v="341.1"/>
    <n v="0.42465753424657532"/>
    <x v="1"/>
    <n v="324.04500000000002"/>
    <n v="306.99"/>
    <n v="272.88000000000005"/>
    <n v="197.08"/>
    <n v="90.96"/>
  </r>
  <r>
    <s v="1HL8IJUH"/>
    <x v="1"/>
    <x v="0"/>
    <s v="Product_GDZRY"/>
    <n v="156.41999999999999"/>
    <n v="94"/>
    <x v="1"/>
    <s v="20x15x18 cm"/>
    <d v="2023-07-30T00:00:00"/>
    <d v="2026-01-01T00:00:00"/>
    <s v="OIHS4Y"/>
    <s v="HCO,RIR"/>
    <s v="Blue/Medium"/>
    <x v="3"/>
    <n v="140.77799999999999"/>
    <n v="2.4273972602739726"/>
    <x v="0"/>
    <n v="133.73909999999998"/>
    <n v="126.7002"/>
    <n v="112.6224"/>
    <n v="81.338399999999993"/>
    <n v="37.540799999999997"/>
  </r>
  <r>
    <s v="9CI6C24C"/>
    <x v="1"/>
    <x v="0"/>
    <s v="Product_ZH59K"/>
    <n v="418.88"/>
    <n v="29"/>
    <x v="2"/>
    <s v="17x12x7 cm"/>
    <d v="2023-07-30T00:00:00"/>
    <d v="2025-01-01T00:00:00"/>
    <s v="UKR6FN"/>
    <s v="DJ2,PRM"/>
    <s v="Blue/Medium"/>
    <x v="4"/>
    <n v="376.99199999999996"/>
    <n v="1.4273972602739726"/>
    <x v="1"/>
    <n v="358.14239999999995"/>
    <n v="339.2928"/>
    <n v="301.59359999999998"/>
    <n v="217.8176"/>
    <n v="100.5312"/>
  </r>
  <r>
    <s v="AJYKXG2H"/>
    <x v="0"/>
    <x v="0"/>
    <s v="Product_982N6"/>
    <n v="329.02"/>
    <n v="86"/>
    <x v="1"/>
    <s v="16x7x18 cm"/>
    <d v="2023-07-30T00:00:00"/>
    <d v="2026-01-01T00:00:00"/>
    <s v="16U9A4"/>
    <s v="DWQ,2O0"/>
    <s v="Blue/Medium"/>
    <x v="0"/>
    <n v="296.11799999999999"/>
    <n v="2.4273972602739726"/>
    <x v="0"/>
    <n v="281.31209999999999"/>
    <n v="266.50619999999998"/>
    <n v="236.89440000000002"/>
    <n v="171.09039999999999"/>
    <n v="78.964799999999997"/>
  </r>
  <r>
    <s v="HBDO74CF"/>
    <x v="0"/>
    <x v="0"/>
    <s v="Product_L9J0O"/>
    <n v="341.11"/>
    <n v="71"/>
    <x v="1"/>
    <s v="10x20x7 cm"/>
    <d v="2023-03-15T00:00:00"/>
    <d v="2025-01-01T00:00:00"/>
    <s v="A1MCF2"/>
    <s v="UF3,TJB"/>
    <s v="Green/Large"/>
    <x v="2"/>
    <n v="306.99900000000002"/>
    <n v="1.8027397260273972"/>
    <x v="0"/>
    <n v="291.64904999999999"/>
    <n v="276.29910000000001"/>
    <n v="245.59920000000002"/>
    <n v="177.37720000000002"/>
    <n v="81.866399999999999"/>
  </r>
  <r>
    <s v="8X0M5PRS"/>
    <x v="0"/>
    <x v="0"/>
    <s v="Product_4ZL7W"/>
    <n v="117.76"/>
    <n v="91"/>
    <x v="1"/>
    <s v="13x13x7 cm"/>
    <d v="2023-01-01T00:00:00"/>
    <d v="2026-01-01T00:00:00"/>
    <s v="ON04XE"/>
    <s v="UT7,B4W"/>
    <s v="Blue/Medium"/>
    <x v="4"/>
    <n v="105.98400000000001"/>
    <n v="3.0027397260273974"/>
    <x v="0"/>
    <n v="100.68480000000001"/>
    <n v="95.385600000000011"/>
    <n v="84.787200000000013"/>
    <n v="61.235200000000006"/>
    <n v="28.2624"/>
  </r>
  <r>
    <s v="0CK3CO6Q"/>
    <x v="3"/>
    <x v="0"/>
    <s v="Product_PONOE"/>
    <n v="40.54"/>
    <n v="65"/>
    <x v="2"/>
    <s v="5x5x15 cm"/>
    <d v="2023-07-30T00:00:00"/>
    <d v="2025-01-01T00:00:00"/>
    <s v="6HB144"/>
    <s v="PB3,ONQ"/>
    <s v="Red/Small"/>
    <x v="0"/>
    <n v="36.485999999999997"/>
    <n v="1.4273972602739726"/>
    <x v="0"/>
    <n v="34.661699999999996"/>
    <n v="32.837399999999995"/>
    <n v="29.188800000000001"/>
    <n v="21.0808"/>
    <n v="9.7295999999999996"/>
  </r>
  <r>
    <s v="ICQME42B"/>
    <x v="0"/>
    <x v="0"/>
    <s v="Product_YHB1E"/>
    <n v="358.94"/>
    <n v="23"/>
    <x v="2"/>
    <s v="5x5x17 cm"/>
    <d v="2023-03-15T00:00:00"/>
    <d v="2026-01-01T00:00:00"/>
    <s v="Z4J298"/>
    <s v="QFU,SB4"/>
    <s v="Red/Small"/>
    <x v="3"/>
    <n v="323.04599999999999"/>
    <n v="2.8027397260273972"/>
    <x v="0"/>
    <n v="306.89369999999997"/>
    <n v="290.7414"/>
    <n v="258.43680000000001"/>
    <n v="186.64879999999999"/>
    <n v="86.145600000000002"/>
  </r>
  <r>
    <s v="JTLZB2WE"/>
    <x v="1"/>
    <x v="0"/>
    <s v="Product_84NC7"/>
    <n v="470.38"/>
    <n v="76"/>
    <x v="1"/>
    <s v="14x13x6 cm"/>
    <d v="2023-07-30T00:00:00"/>
    <d v="2024-01-01T00:00:00"/>
    <s v="BSP0L7"/>
    <s v="G8A,UEB"/>
    <s v="Red/Small"/>
    <x v="1"/>
    <n v="423.34199999999998"/>
    <n v="0.42465753424657532"/>
    <x v="1"/>
    <n v="402.17489999999998"/>
    <n v="381.00779999999997"/>
    <n v="338.67360000000002"/>
    <n v="244.5976"/>
    <n v="112.8912"/>
  </r>
  <r>
    <s v="J8Q7JNZ7"/>
    <x v="3"/>
    <x v="0"/>
    <s v="Product_XBQ52"/>
    <n v="484"/>
    <n v="76"/>
    <x v="2"/>
    <s v="8x16x13 cm"/>
    <d v="2023-07-30T00:00:00"/>
    <d v="2025-01-01T00:00:00"/>
    <s v="M5C8NM"/>
    <s v="UXB,DH9"/>
    <s v="Blue/Medium"/>
    <x v="4"/>
    <n v="435.6"/>
    <n v="1.4273972602739726"/>
    <x v="0"/>
    <n v="413.82"/>
    <n v="392.04"/>
    <n v="348.48"/>
    <n v="251.68"/>
    <n v="116.16"/>
  </r>
  <r>
    <s v="DT51J8EJ"/>
    <x v="0"/>
    <x v="0"/>
    <s v="Product_IW32H"/>
    <n v="307.51"/>
    <n v="71"/>
    <x v="1"/>
    <s v="17x14x7 cm"/>
    <d v="2023-07-30T00:00:00"/>
    <d v="2025-01-01T00:00:00"/>
    <s v="0BIPRD"/>
    <s v="24T,NBV"/>
    <s v="Blue/Medium"/>
    <x v="4"/>
    <n v="276.75900000000001"/>
    <n v="1.4273972602739726"/>
    <x v="1"/>
    <n v="262.92104999999998"/>
    <n v="249.08310000000003"/>
    <n v="221.40720000000002"/>
    <n v="159.90520000000001"/>
    <n v="73.802399999999992"/>
  </r>
  <r>
    <s v="0CNXTOCT"/>
    <x v="3"/>
    <x v="0"/>
    <s v="Product_6L706"/>
    <n v="402.17"/>
    <n v="6"/>
    <x v="1"/>
    <s v="7x11x20 cm"/>
    <d v="2023-03-15T00:00:00"/>
    <d v="2025-01-01T00:00:00"/>
    <s v="N1J3S2"/>
    <s v="CYI,9GP"/>
    <s v="Blue/Medium"/>
    <x v="4"/>
    <n v="361.95300000000003"/>
    <n v="1.8027397260273972"/>
    <x v="0"/>
    <n v="343.85534999999999"/>
    <n v="325.75770000000006"/>
    <n v="289.56240000000003"/>
    <n v="209.12840000000003"/>
    <n v="96.520799999999994"/>
  </r>
  <r>
    <s v="8QSEDY46"/>
    <x v="1"/>
    <x v="0"/>
    <s v="Product_RVFKA"/>
    <n v="480.8"/>
    <n v="84"/>
    <x v="2"/>
    <s v="5x13x10 cm"/>
    <d v="2023-01-01T00:00:00"/>
    <d v="2024-01-01T00:00:00"/>
    <s v="TEW6W2"/>
    <s v="JRG,KVN"/>
    <s v="Blue/Medium"/>
    <x v="2"/>
    <n v="432.72"/>
    <n v="1"/>
    <x v="1"/>
    <n v="411.084"/>
    <n v="389.44800000000004"/>
    <n v="346.17600000000004"/>
    <n v="250.01600000000002"/>
    <n v="115.392"/>
  </r>
  <r>
    <s v="I3MZT1SQ"/>
    <x v="0"/>
    <x v="0"/>
    <s v="Product_W1N7L"/>
    <n v="28.07"/>
    <n v="61"/>
    <x v="0"/>
    <s v="14x13x14 cm"/>
    <d v="2023-01-01T00:00:00"/>
    <d v="2024-01-01T00:00:00"/>
    <s v="9S3033"/>
    <s v="C8T,6GI"/>
    <s v="Red/Small"/>
    <x v="3"/>
    <n v="25.262999999999998"/>
    <n v="1"/>
    <x v="1"/>
    <n v="23.999849999999999"/>
    <n v="22.736699999999999"/>
    <n v="20.2104"/>
    <n v="14.596400000000001"/>
    <n v="6.7367999999999997"/>
  </r>
  <r>
    <s v="9NA0V05C"/>
    <x v="0"/>
    <x v="0"/>
    <s v="Product_S2ACJ"/>
    <n v="390.06"/>
    <n v="53"/>
    <x v="1"/>
    <s v="16x12x18 cm"/>
    <d v="2023-07-30T00:00:00"/>
    <d v="2024-01-01T00:00:00"/>
    <s v="DTHWWC"/>
    <s v="D6M,O8O"/>
    <s v="Green/Large"/>
    <x v="1"/>
    <n v="351.05399999999997"/>
    <n v="0.42465753424657532"/>
    <x v="1"/>
    <n v="333.50129999999996"/>
    <n v="315.9486"/>
    <n v="280.84319999999997"/>
    <n v="202.8312"/>
    <n v="93.614400000000003"/>
  </r>
  <r>
    <s v="RX9XP3J3"/>
    <x v="3"/>
    <x v="0"/>
    <s v="Product_JKGO0"/>
    <n v="372.82"/>
    <n v="68"/>
    <x v="0"/>
    <s v="18x9x7 cm"/>
    <d v="2023-03-15T00:00:00"/>
    <d v="2024-01-01T00:00:00"/>
    <s v="FY54AG"/>
    <s v="5UM,CLL"/>
    <s v="Red/Small"/>
    <x v="1"/>
    <n v="335.53800000000001"/>
    <n v="0.8"/>
    <x v="1"/>
    <n v="318.7611"/>
    <n v="301.98420000000004"/>
    <n v="268.43040000000002"/>
    <n v="193.8664"/>
    <n v="89.476799999999997"/>
  </r>
  <r>
    <s v="5488QUQP"/>
    <x v="2"/>
    <x v="0"/>
    <s v="Product_BQOD0"/>
    <n v="116.73"/>
    <n v="48"/>
    <x v="2"/>
    <s v="7x10x19 cm"/>
    <d v="2023-03-15T00:00:00"/>
    <d v="2024-01-01T00:00:00"/>
    <s v="OAL98X"/>
    <s v="H2X,I5L"/>
    <s v="Green/Large"/>
    <x v="3"/>
    <n v="105.057"/>
    <n v="0.8"/>
    <x v="1"/>
    <n v="99.804149999999993"/>
    <n v="94.551299999999998"/>
    <n v="84.045600000000007"/>
    <n v="60.699600000000004"/>
    <n v="28.0152"/>
  </r>
  <r>
    <s v="XU0UT406"/>
    <x v="0"/>
    <x v="0"/>
    <s v="Product_DTGWO"/>
    <n v="422.09"/>
    <n v="22"/>
    <x v="1"/>
    <s v="6x5x6 cm"/>
    <d v="2023-01-01T00:00:00"/>
    <d v="2024-01-01T00:00:00"/>
    <s v="QVLJHF"/>
    <s v="JHH,QN0"/>
    <s v="Red/Small"/>
    <x v="2"/>
    <n v="379.88099999999997"/>
    <n v="1"/>
    <x v="1"/>
    <n v="360.88694999999996"/>
    <n v="341.8929"/>
    <n v="303.90479999999997"/>
    <n v="219.48679999999999"/>
    <n v="101.30159999999999"/>
  </r>
  <r>
    <s v="QAITF592"/>
    <x v="1"/>
    <x v="0"/>
    <s v="Product_BPA7B"/>
    <n v="430.6"/>
    <n v="49"/>
    <x v="1"/>
    <s v="7x17x7 cm"/>
    <d v="2023-07-30T00:00:00"/>
    <d v="2025-01-01T00:00:00"/>
    <s v="4780KQ"/>
    <s v="X54,VKL"/>
    <s v="Green/Large"/>
    <x v="0"/>
    <n v="387.54"/>
    <n v="1.4273972602739726"/>
    <x v="1"/>
    <n v="368.16300000000001"/>
    <n v="348.786"/>
    <n v="310.03200000000004"/>
    <n v="223.91200000000001"/>
    <n v="103.34400000000001"/>
  </r>
  <r>
    <s v="U15DUIQK"/>
    <x v="3"/>
    <x v="0"/>
    <s v="Product_VKI9I"/>
    <n v="405.18"/>
    <n v="30"/>
    <x v="2"/>
    <s v="14x5x14 cm"/>
    <d v="2023-03-15T00:00:00"/>
    <d v="2024-01-01T00:00:00"/>
    <s v="974LCS"/>
    <s v="AIJ,DAT"/>
    <s v="Green/Large"/>
    <x v="0"/>
    <n v="364.66200000000003"/>
    <n v="0.8"/>
    <x v="1"/>
    <n v="346.4289"/>
    <n v="328.19580000000002"/>
    <n v="291.72960000000006"/>
    <n v="210.6936"/>
    <n v="97.243200000000002"/>
  </r>
  <r>
    <s v="239TGJIR"/>
    <x v="1"/>
    <x v="0"/>
    <s v="Product_L4AS6"/>
    <n v="106.95"/>
    <n v="81"/>
    <x v="1"/>
    <s v="9x8x13 cm"/>
    <d v="2023-07-30T00:00:00"/>
    <d v="2026-01-01T00:00:00"/>
    <s v="AP2C6N"/>
    <s v="VKI,TPP"/>
    <s v="Red/Small"/>
    <x v="3"/>
    <n v="96.254999999999995"/>
    <n v="2.4273972602739726"/>
    <x v="1"/>
    <n v="91.442249999999987"/>
    <n v="86.629499999999993"/>
    <n v="77.004000000000005"/>
    <n v="55.614000000000004"/>
    <n v="25.667999999999999"/>
  </r>
  <r>
    <s v="MO0DYMPE"/>
    <x v="2"/>
    <x v="0"/>
    <s v="Product_O9LG8"/>
    <n v="39.32"/>
    <n v="9"/>
    <x v="0"/>
    <s v="5x9x14 cm"/>
    <d v="2023-03-15T00:00:00"/>
    <d v="2025-01-01T00:00:00"/>
    <s v="I88LWL"/>
    <s v="K45,OH8"/>
    <s v="Red/Small"/>
    <x v="2"/>
    <n v="35.387999999999998"/>
    <n v="1.8027397260273972"/>
    <x v="0"/>
    <n v="33.618599999999994"/>
    <n v="31.8492"/>
    <n v="28.310400000000001"/>
    <n v="20.446400000000001"/>
    <n v="9.4367999999999999"/>
  </r>
  <r>
    <s v="G384M6ME"/>
    <x v="1"/>
    <x v="0"/>
    <s v="Product_3JUNS"/>
    <n v="335.86"/>
    <n v="42"/>
    <x v="0"/>
    <s v="17x20x9 cm"/>
    <d v="2023-01-01T00:00:00"/>
    <d v="2024-01-01T00:00:00"/>
    <s v="AKOEB3"/>
    <s v="FB8,AIZ"/>
    <s v="Blue/Medium"/>
    <x v="2"/>
    <n v="302.274"/>
    <n v="1"/>
    <x v="1"/>
    <n v="287.16030000000001"/>
    <n v="272.04660000000001"/>
    <n v="241.81920000000002"/>
    <n v="174.64720000000003"/>
    <n v="80.606399999999994"/>
  </r>
  <r>
    <s v="8DLQB7T9"/>
    <x v="3"/>
    <x v="0"/>
    <s v="Product_DA9KM"/>
    <n v="85.94"/>
    <n v="2"/>
    <x v="1"/>
    <s v="9x20x11 cm"/>
    <d v="2023-01-01T00:00:00"/>
    <d v="2026-01-01T00:00:00"/>
    <s v="YDBQFE"/>
    <s v="LZS,SPU"/>
    <s v="Green/Large"/>
    <x v="2"/>
    <n v="77.346000000000004"/>
    <n v="3.0027397260273974"/>
    <x v="0"/>
    <n v="73.478700000000003"/>
    <n v="69.611400000000003"/>
    <n v="61.876800000000003"/>
    <n v="44.688800000000001"/>
    <n v="20.625599999999999"/>
  </r>
  <r>
    <s v="ZC19UXAX"/>
    <x v="3"/>
    <x v="0"/>
    <s v="Product_FH32Y"/>
    <n v="14.97"/>
    <n v="87"/>
    <x v="1"/>
    <s v="6x17x10 cm"/>
    <d v="2023-01-01T00:00:00"/>
    <d v="2025-01-01T00:00:00"/>
    <s v="WEYUR8"/>
    <s v="B6E,UWZ"/>
    <s v="Green/Large"/>
    <x v="4"/>
    <n v="13.473000000000001"/>
    <n v="2.0027397260273974"/>
    <x v="1"/>
    <n v="12.79935"/>
    <n v="12.1257"/>
    <n v="10.778400000000001"/>
    <n v="7.7844000000000007"/>
    <n v="3.5928"/>
  </r>
  <r>
    <s v="F0K9SKUA"/>
    <x v="3"/>
    <x v="0"/>
    <s v="Product_C66GO"/>
    <n v="146.06"/>
    <n v="82"/>
    <x v="1"/>
    <s v="8x7x14 cm"/>
    <d v="2023-07-30T00:00:00"/>
    <d v="2025-01-01T00:00:00"/>
    <s v="19RT4M"/>
    <s v="601,CZR"/>
    <s v="Red/Small"/>
    <x v="1"/>
    <n v="131.45400000000001"/>
    <n v="1.4273972602739726"/>
    <x v="1"/>
    <n v="124.8813"/>
    <n v="118.30860000000001"/>
    <n v="105.16320000000002"/>
    <n v="75.9512"/>
    <n v="35.054400000000001"/>
  </r>
  <r>
    <s v="NB1CN0EL"/>
    <x v="1"/>
    <x v="0"/>
    <s v="Product_L5SM8"/>
    <n v="31.86"/>
    <n v="69"/>
    <x v="1"/>
    <s v="15x6x14 cm"/>
    <d v="2023-01-01T00:00:00"/>
    <d v="2025-01-01T00:00:00"/>
    <s v="OVSXD1"/>
    <s v="EJD,2VA"/>
    <s v="Green/Large"/>
    <x v="4"/>
    <n v="28.673999999999999"/>
    <n v="2.0027397260273974"/>
    <x v="1"/>
    <n v="27.240299999999998"/>
    <n v="25.8066"/>
    <n v="22.9392"/>
    <n v="16.5672"/>
    <n v="7.6463999999999999"/>
  </r>
  <r>
    <s v="BNGZWBE3"/>
    <x v="0"/>
    <x v="0"/>
    <s v="Product_LOP4A"/>
    <n v="273.76"/>
    <n v="53"/>
    <x v="1"/>
    <s v="5x19x10 cm"/>
    <d v="2023-01-01T00:00:00"/>
    <d v="2026-01-01T00:00:00"/>
    <s v="RJ0P02"/>
    <s v="7PC,X7X"/>
    <s v="Red/Small"/>
    <x v="1"/>
    <n v="246.38399999999999"/>
    <n v="3.0027397260273974"/>
    <x v="0"/>
    <n v="234.06479999999996"/>
    <n v="221.7456"/>
    <n v="197.10720000000001"/>
    <n v="142.3552"/>
    <n v="65.702399999999997"/>
  </r>
  <r>
    <s v="GZ6LTERS"/>
    <x v="0"/>
    <x v="0"/>
    <s v="Product_MYA7P"/>
    <n v="77.569999999999993"/>
    <n v="64"/>
    <x v="2"/>
    <s v="18x6x6 cm"/>
    <d v="2023-07-30T00:00:00"/>
    <d v="2026-01-01T00:00:00"/>
    <s v="VX805D"/>
    <s v="1Z5,IVS"/>
    <s v="Red/Small"/>
    <x v="0"/>
    <n v="69.812999999999988"/>
    <n v="2.4273972602739726"/>
    <x v="1"/>
    <n v="66.322349999999986"/>
    <n v="62.831699999999991"/>
    <n v="55.850399999999993"/>
    <n v="40.336399999999998"/>
    <n v="18.616799999999998"/>
  </r>
  <r>
    <s v="UIUY5N60"/>
    <x v="2"/>
    <x v="0"/>
    <s v="Product_0SHQJ"/>
    <n v="298.52999999999997"/>
    <n v="89"/>
    <x v="2"/>
    <s v="8x11x15 cm"/>
    <d v="2023-03-15T00:00:00"/>
    <d v="2024-01-01T00:00:00"/>
    <s v="148M6N"/>
    <s v="0SQ,L66"/>
    <s v="Blue/Medium"/>
    <x v="2"/>
    <n v="268.67699999999996"/>
    <n v="0.8"/>
    <x v="1"/>
    <n v="255.24314999999996"/>
    <n v="241.80929999999998"/>
    <n v="214.94159999999999"/>
    <n v="155.23560000000001"/>
    <n v="71.647199999999984"/>
  </r>
  <r>
    <s v="TTYQUGHU"/>
    <x v="3"/>
    <x v="0"/>
    <s v="Product_GILP8"/>
    <n v="318.51"/>
    <n v="67"/>
    <x v="1"/>
    <s v="13x8x7 cm"/>
    <d v="2023-03-15T00:00:00"/>
    <d v="2025-01-01T00:00:00"/>
    <s v="15B7DA"/>
    <s v="F1Y,40O"/>
    <s v="Green/Large"/>
    <x v="3"/>
    <n v="286.65899999999999"/>
    <n v="1.8027397260273972"/>
    <x v="1"/>
    <n v="272.32604999999995"/>
    <n v="257.99310000000003"/>
    <n v="229.3272"/>
    <n v="165.62520000000001"/>
    <n v="76.442399999999992"/>
  </r>
  <r>
    <s v="1PIVW0EB"/>
    <x v="0"/>
    <x v="0"/>
    <s v="Product_NG5M1"/>
    <n v="59.04"/>
    <n v="35"/>
    <x v="2"/>
    <s v="12x16x12 cm"/>
    <d v="2023-07-30T00:00:00"/>
    <d v="2025-01-01T00:00:00"/>
    <s v="LBY5X7"/>
    <s v="D6Y,FWZ"/>
    <s v="Red/Small"/>
    <x v="0"/>
    <n v="53.135999999999996"/>
    <n v="1.4273972602739726"/>
    <x v="1"/>
    <n v="50.479199999999992"/>
    <n v="47.822399999999995"/>
    <n v="42.508800000000001"/>
    <n v="30.700800000000001"/>
    <n v="14.169599999999999"/>
  </r>
  <r>
    <s v="8L5QO7NS"/>
    <x v="1"/>
    <x v="0"/>
    <s v="Product_F3V35"/>
    <n v="70.239999999999995"/>
    <n v="78"/>
    <x v="1"/>
    <s v="11x11x18 cm"/>
    <d v="2023-01-01T00:00:00"/>
    <d v="2025-01-01T00:00:00"/>
    <s v="6DZWLE"/>
    <s v="YJ4,MP4"/>
    <s v="Blue/Medium"/>
    <x v="3"/>
    <n v="63.215999999999994"/>
    <n v="2.0027397260273974"/>
    <x v="0"/>
    <n v="60.055199999999992"/>
    <n v="56.894399999999997"/>
    <n v="50.572800000000001"/>
    <n v="36.524799999999999"/>
    <n v="16.857599999999998"/>
  </r>
  <r>
    <s v="FE436ZW1"/>
    <x v="3"/>
    <x v="0"/>
    <s v="Product_9ZXVA"/>
    <n v="143.28"/>
    <n v="64"/>
    <x v="2"/>
    <s v="7x9x20 cm"/>
    <d v="2023-01-01T00:00:00"/>
    <d v="2025-01-01T00:00:00"/>
    <s v="QLC6NB"/>
    <s v="HZ9,7IO"/>
    <s v="Blue/Medium"/>
    <x v="2"/>
    <n v="128.952"/>
    <n v="2.0027397260273974"/>
    <x v="1"/>
    <n v="122.50439999999999"/>
    <n v="116.0568"/>
    <n v="103.16160000000001"/>
    <n v="74.505600000000001"/>
    <n v="34.3872"/>
  </r>
  <r>
    <s v="BHG0VN4I"/>
    <x v="1"/>
    <x v="0"/>
    <s v="Product_MS0Y0"/>
    <n v="120.32"/>
    <n v="26"/>
    <x v="2"/>
    <s v="10x18x10 cm"/>
    <d v="2023-07-30T00:00:00"/>
    <d v="2025-01-01T00:00:00"/>
    <s v="T2SEOK"/>
    <s v="LZ1,YYY"/>
    <s v="Blue/Medium"/>
    <x v="1"/>
    <n v="108.288"/>
    <n v="1.4273972602739726"/>
    <x v="0"/>
    <n v="102.8736"/>
    <n v="97.459199999999996"/>
    <n v="86.630400000000009"/>
    <n v="62.566400000000002"/>
    <n v="28.876799999999996"/>
  </r>
  <r>
    <s v="G41I4R8N"/>
    <x v="0"/>
    <x v="0"/>
    <s v="Product_M4H3F"/>
    <n v="133.05000000000001"/>
    <n v="21"/>
    <x v="2"/>
    <s v="11x8x17 cm"/>
    <d v="2023-07-30T00:00:00"/>
    <d v="2025-01-01T00:00:00"/>
    <s v="GVP4J5"/>
    <s v="NJT,4UM"/>
    <s v="Green/Large"/>
    <x v="4"/>
    <n v="119.745"/>
    <n v="1.4273972602739726"/>
    <x v="1"/>
    <n v="113.75775"/>
    <n v="107.77050000000001"/>
    <n v="95.796000000000006"/>
    <n v="69.186000000000007"/>
    <n v="31.932000000000002"/>
  </r>
  <r>
    <s v="6Z5HH7T7"/>
    <x v="3"/>
    <x v="0"/>
    <s v="Product_CCO4R"/>
    <n v="223.63"/>
    <n v="72"/>
    <x v="2"/>
    <s v="17x8x19 cm"/>
    <d v="2023-03-15T00:00:00"/>
    <d v="2026-01-01T00:00:00"/>
    <s v="A0HKZR"/>
    <s v="B2X,7IU"/>
    <s v="Blue/Medium"/>
    <x v="4"/>
    <n v="201.267"/>
    <n v="2.8027397260273972"/>
    <x v="1"/>
    <n v="191.20364999999998"/>
    <n v="181.1403"/>
    <n v="161.0136"/>
    <n v="116.2876"/>
    <n v="53.671199999999999"/>
  </r>
  <r>
    <s v="E5HT7JWR"/>
    <x v="1"/>
    <x v="0"/>
    <s v="Product_ZJAGF"/>
    <n v="368.76"/>
    <n v="97"/>
    <x v="1"/>
    <s v="14x20x6 cm"/>
    <d v="2023-07-30T00:00:00"/>
    <d v="2026-01-01T00:00:00"/>
    <s v="84L5Y0"/>
    <s v="AFR,DNW"/>
    <s v="Red/Small"/>
    <x v="4"/>
    <n v="331.88400000000001"/>
    <n v="2.4273972602739726"/>
    <x v="0"/>
    <n v="315.28980000000001"/>
    <n v="298.69560000000001"/>
    <n v="265.50720000000001"/>
    <n v="191.7552"/>
    <n v="88.502399999999994"/>
  </r>
  <r>
    <s v="CRQTQ94V"/>
    <x v="3"/>
    <x v="0"/>
    <s v="Product_GNXM8"/>
    <n v="463.44"/>
    <n v="13"/>
    <x v="2"/>
    <s v="20x9x10 cm"/>
    <d v="2023-03-15T00:00:00"/>
    <d v="2025-01-01T00:00:00"/>
    <s v="6WT5DH"/>
    <s v="OAH,B6W"/>
    <s v="Blue/Medium"/>
    <x v="3"/>
    <n v="417.096"/>
    <n v="1.8027397260273972"/>
    <x v="0"/>
    <n v="396.24119999999999"/>
    <n v="375.38640000000004"/>
    <n v="333.67680000000001"/>
    <n v="240.9888"/>
    <n v="111.2256"/>
  </r>
  <r>
    <s v="7L89N8DA"/>
    <x v="0"/>
    <x v="0"/>
    <s v="Product_GZE2M"/>
    <n v="132.59"/>
    <n v="41"/>
    <x v="2"/>
    <s v="14x17x8 cm"/>
    <d v="2023-07-30T00:00:00"/>
    <d v="2026-01-01T00:00:00"/>
    <s v="4XL3M4"/>
    <s v="HM8,IF7"/>
    <s v="Green/Large"/>
    <x v="3"/>
    <n v="119.331"/>
    <n v="2.4273972602739726"/>
    <x v="1"/>
    <n v="113.36444999999999"/>
    <n v="107.39790000000001"/>
    <n v="95.464800000000011"/>
    <n v="68.94680000000001"/>
    <n v="31.821599999999997"/>
  </r>
  <r>
    <s v="RHK00TFG"/>
    <x v="2"/>
    <x v="0"/>
    <s v="Product_A0CCF"/>
    <n v="464.4"/>
    <n v="94"/>
    <x v="2"/>
    <s v="5x17x11 cm"/>
    <d v="2023-01-01T00:00:00"/>
    <d v="2024-01-01T00:00:00"/>
    <s v="7TA2E2"/>
    <s v="BCE,3MX"/>
    <s v="Blue/Medium"/>
    <x v="3"/>
    <n v="417.96"/>
    <n v="1"/>
    <x v="1"/>
    <n v="397.06199999999995"/>
    <n v="376.16399999999999"/>
    <n v="334.36799999999999"/>
    <n v="241.488"/>
    <n v="111.45599999999999"/>
  </r>
  <r>
    <s v="55J04MNR"/>
    <x v="0"/>
    <x v="0"/>
    <s v="Product_P1VBD"/>
    <n v="154.94"/>
    <n v="39"/>
    <x v="1"/>
    <s v="14x12x9 cm"/>
    <d v="2023-07-30T00:00:00"/>
    <d v="2025-01-01T00:00:00"/>
    <s v="A9E0D5"/>
    <s v="3ST,462"/>
    <s v="Red/Small"/>
    <x v="3"/>
    <n v="139.446"/>
    <n v="1.4273972602739726"/>
    <x v="1"/>
    <n v="132.47369999999998"/>
    <n v="125.5014"/>
    <n v="111.55680000000001"/>
    <n v="80.568799999999996"/>
    <n v="37.185600000000001"/>
  </r>
  <r>
    <s v="LR1VVV0Z"/>
    <x v="3"/>
    <x v="0"/>
    <s v="Product_T04VN"/>
    <n v="340.76"/>
    <n v="21"/>
    <x v="1"/>
    <s v="11x5x6 cm"/>
    <d v="2023-01-01T00:00:00"/>
    <d v="2024-01-01T00:00:00"/>
    <s v="IQ7TVK"/>
    <s v="B7X,LFM"/>
    <s v="Blue/Medium"/>
    <x v="1"/>
    <n v="306.68399999999997"/>
    <n v="1"/>
    <x v="1"/>
    <n v="291.34979999999996"/>
    <n v="276.01560000000001"/>
    <n v="245.34719999999999"/>
    <n v="177.1952"/>
    <n v="81.782399999999996"/>
  </r>
  <r>
    <s v="GANC6TZI"/>
    <x v="3"/>
    <x v="0"/>
    <s v="Product_2SFRF"/>
    <n v="72.41"/>
    <n v="52"/>
    <x v="0"/>
    <s v="7x18x10 cm"/>
    <d v="2023-03-15T00:00:00"/>
    <d v="2025-01-01T00:00:00"/>
    <s v="GSFNU0"/>
    <s v="ZVR,SDI"/>
    <s v="Blue/Medium"/>
    <x v="1"/>
    <n v="65.168999999999997"/>
    <n v="1.8027397260273972"/>
    <x v="1"/>
    <n v="61.910549999999994"/>
    <n v="58.652099999999997"/>
    <n v="52.135199999999998"/>
    <n v="37.653199999999998"/>
    <n v="17.378399999999999"/>
  </r>
  <r>
    <s v="P5BVSUSC"/>
    <x v="3"/>
    <x v="0"/>
    <s v="Product_NCBHL"/>
    <n v="317.69"/>
    <n v="22"/>
    <x v="0"/>
    <s v="6x6x18 cm"/>
    <d v="2023-01-01T00:00:00"/>
    <d v="2026-01-01T00:00:00"/>
    <s v="GAZ8T9"/>
    <s v="64R,VMM"/>
    <s v="Blue/Medium"/>
    <x v="2"/>
    <n v="285.92099999999999"/>
    <n v="3.0027397260273974"/>
    <x v="0"/>
    <n v="271.62494999999996"/>
    <n v="257.32889999999998"/>
    <n v="228.73680000000002"/>
    <n v="165.19880000000001"/>
    <n v="76.245599999999996"/>
  </r>
  <r>
    <s v="UO8ZJQCU"/>
    <x v="0"/>
    <x v="0"/>
    <s v="Product_U7FFJ"/>
    <n v="116.26"/>
    <n v="88"/>
    <x v="0"/>
    <s v="17x7x19 cm"/>
    <d v="2023-03-15T00:00:00"/>
    <d v="2024-01-01T00:00:00"/>
    <s v="AMHEY3"/>
    <s v="PS5,BWD"/>
    <s v="Blue/Medium"/>
    <x v="2"/>
    <n v="104.634"/>
    <n v="0.8"/>
    <x v="1"/>
    <n v="99.402299999999997"/>
    <n v="94.170600000000007"/>
    <n v="83.7072"/>
    <n v="60.455200000000005"/>
    <n v="27.9024"/>
  </r>
  <r>
    <s v="KCDCAF44"/>
    <x v="1"/>
    <x v="0"/>
    <s v="Product_HQ5OG"/>
    <n v="126.89"/>
    <n v="47"/>
    <x v="2"/>
    <s v="5x11x15 cm"/>
    <d v="2023-03-15T00:00:00"/>
    <d v="2024-01-01T00:00:00"/>
    <s v="HY1LPO"/>
    <s v="OZT,4L2"/>
    <s v="Red/Small"/>
    <x v="4"/>
    <n v="114.20099999999999"/>
    <n v="0.8"/>
    <x v="1"/>
    <n v="108.49094999999998"/>
    <n v="102.7809"/>
    <n v="91.360799999999998"/>
    <n v="65.982799999999997"/>
    <n v="30.453600000000002"/>
  </r>
  <r>
    <s v="WD4LQZX5"/>
    <x v="3"/>
    <x v="0"/>
    <s v="Product_PUMAJ"/>
    <n v="368.65"/>
    <n v="85"/>
    <x v="0"/>
    <s v="19x18x19 cm"/>
    <d v="2023-03-15T00:00:00"/>
    <d v="2026-01-01T00:00:00"/>
    <s v="N5IHKX"/>
    <s v="OCT,Y5W"/>
    <s v="Red/Small"/>
    <x v="2"/>
    <n v="331.78499999999997"/>
    <n v="2.8027397260273972"/>
    <x v="0"/>
    <n v="315.19574999999998"/>
    <n v="298.60649999999998"/>
    <n v="265.428"/>
    <n v="191.69800000000001"/>
    <n v="88.475999999999985"/>
  </r>
  <r>
    <s v="GSWV58UU"/>
    <x v="1"/>
    <x v="0"/>
    <s v="Product_VWUXD"/>
    <n v="396.09"/>
    <n v="72"/>
    <x v="2"/>
    <s v="19x11x13 cm"/>
    <d v="2023-01-01T00:00:00"/>
    <d v="2024-01-01T00:00:00"/>
    <s v="X5L9H9"/>
    <s v="TOS,SUR"/>
    <s v="Red/Small"/>
    <x v="2"/>
    <n v="356.48099999999999"/>
    <n v="1"/>
    <x v="1"/>
    <n v="338.65694999999999"/>
    <n v="320.8329"/>
    <n v="285.1848"/>
    <n v="205.96680000000001"/>
    <n v="95.061599999999984"/>
  </r>
  <r>
    <s v="0235BS16"/>
    <x v="1"/>
    <x v="0"/>
    <s v="Product_T45AY"/>
    <n v="22.34"/>
    <n v="56"/>
    <x v="2"/>
    <s v="5x13x5 cm"/>
    <d v="2023-03-15T00:00:00"/>
    <d v="2026-01-01T00:00:00"/>
    <s v="ALM57T"/>
    <s v="BIS,E9J"/>
    <s v="Green/Large"/>
    <x v="1"/>
    <n v="20.106000000000002"/>
    <n v="2.8027397260273972"/>
    <x v="1"/>
    <n v="19.1007"/>
    <n v="18.095400000000001"/>
    <n v="16.084800000000001"/>
    <n v="11.6168"/>
    <n v="5.3616000000000001"/>
  </r>
  <r>
    <s v="5M6XYP5T"/>
    <x v="0"/>
    <x v="0"/>
    <s v="Product_6EK9H"/>
    <n v="75.989999999999995"/>
    <n v="91"/>
    <x v="2"/>
    <s v="17x13x18 cm"/>
    <d v="2023-03-15T00:00:00"/>
    <d v="2024-01-01T00:00:00"/>
    <s v="5LL5Y8"/>
    <s v="KOA,P3K"/>
    <s v="Red/Small"/>
    <x v="1"/>
    <n v="68.390999999999991"/>
    <n v="0.8"/>
    <x v="1"/>
    <n v="64.97144999999999"/>
    <n v="61.551899999999996"/>
    <n v="54.712799999999994"/>
    <n v="39.514800000000001"/>
    <n v="18.237599999999997"/>
  </r>
  <r>
    <s v="HLUHJ3DF"/>
    <x v="0"/>
    <x v="0"/>
    <s v="Product_D106T"/>
    <n v="483.52"/>
    <n v="30"/>
    <x v="1"/>
    <s v="20x16x16 cm"/>
    <d v="2023-07-30T00:00:00"/>
    <d v="2026-01-01T00:00:00"/>
    <s v="MN20B9"/>
    <s v="N9Z,YNR"/>
    <s v="Green/Large"/>
    <x v="3"/>
    <n v="435.16800000000001"/>
    <n v="2.4273972602739726"/>
    <x v="0"/>
    <n v="413.40960000000001"/>
    <n v="391.65120000000002"/>
    <n v="348.13440000000003"/>
    <n v="251.43039999999999"/>
    <n v="116.0448"/>
  </r>
  <r>
    <s v="FQFSUK6P"/>
    <x v="0"/>
    <x v="0"/>
    <s v="Product_GI5DZ"/>
    <n v="151.02000000000001"/>
    <n v="32"/>
    <x v="0"/>
    <s v="20x8x14 cm"/>
    <d v="2023-07-30T00:00:00"/>
    <d v="2024-01-01T00:00:00"/>
    <s v="TTO091"/>
    <s v="S0C,OOW"/>
    <s v="Green/Large"/>
    <x v="0"/>
    <n v="135.91800000000001"/>
    <n v="0.42465753424657532"/>
    <x v="1"/>
    <n v="129.12209999999999"/>
    <n v="122.32620000000001"/>
    <n v="108.73440000000001"/>
    <n v="78.530400000000014"/>
    <n v="36.244799999999998"/>
  </r>
  <r>
    <s v="2R6T1JMV"/>
    <x v="3"/>
    <x v="0"/>
    <s v="Product_LCDSV"/>
    <n v="60.6"/>
    <n v="72"/>
    <x v="2"/>
    <s v="18x5x16 cm"/>
    <d v="2023-07-30T00:00:00"/>
    <d v="2025-01-01T00:00:00"/>
    <s v="WN9BYI"/>
    <s v="NS8,41W"/>
    <s v="Blue/Medium"/>
    <x v="0"/>
    <n v="54.54"/>
    <n v="1.4273972602739726"/>
    <x v="1"/>
    <n v="51.812999999999995"/>
    <n v="49.085999999999999"/>
    <n v="43.632000000000005"/>
    <n v="31.512"/>
    <n v="14.544"/>
  </r>
  <r>
    <s v="WR63NQ3J"/>
    <x v="3"/>
    <x v="0"/>
    <s v="Product_2X744"/>
    <n v="133.91999999999999"/>
    <n v="69"/>
    <x v="1"/>
    <s v="16x20x13 cm"/>
    <d v="2023-03-15T00:00:00"/>
    <d v="2026-01-01T00:00:00"/>
    <s v="4RQP9R"/>
    <s v="MTO,YL3"/>
    <s v="Green/Large"/>
    <x v="3"/>
    <n v="120.52799999999999"/>
    <n v="2.8027397260273972"/>
    <x v="1"/>
    <n v="114.50159999999998"/>
    <n v="108.4752"/>
    <n v="96.422399999999996"/>
    <n v="69.63839999999999"/>
    <n v="32.140799999999999"/>
  </r>
  <r>
    <s v="Q165RVMQ"/>
    <x v="1"/>
    <x v="0"/>
    <s v="Product_9LRGO"/>
    <n v="125.31"/>
    <n v="2"/>
    <x v="2"/>
    <s v="10x20x18 cm"/>
    <d v="2023-01-01T00:00:00"/>
    <d v="2024-01-01T00:00:00"/>
    <s v="AZ090Y"/>
    <s v="KRR,1PO"/>
    <s v="Green/Large"/>
    <x v="2"/>
    <n v="112.779"/>
    <n v="1"/>
    <x v="1"/>
    <n v="107.14004999999999"/>
    <n v="101.50109999999999"/>
    <n v="90.223200000000006"/>
    <n v="65.161200000000008"/>
    <n v="30.074399999999997"/>
  </r>
  <r>
    <s v="83ZMAT2Z"/>
    <x v="0"/>
    <x v="0"/>
    <s v="Product_E2D7O"/>
    <n v="322.13"/>
    <n v="34"/>
    <x v="2"/>
    <s v="10x5x15 cm"/>
    <d v="2023-01-01T00:00:00"/>
    <d v="2024-01-01T00:00:00"/>
    <s v="DSBGZ5"/>
    <s v="3XY,T97"/>
    <s v="Red/Small"/>
    <x v="0"/>
    <n v="289.91699999999997"/>
    <n v="1"/>
    <x v="1"/>
    <n v="275.42114999999995"/>
    <n v="260.92529999999999"/>
    <n v="231.93359999999998"/>
    <n v="167.5076"/>
    <n v="77.311199999999999"/>
  </r>
  <r>
    <s v="OVGYRC1Y"/>
    <x v="0"/>
    <x v="0"/>
    <s v="Product_TK1EE"/>
    <n v="314.39999999999998"/>
    <n v="4"/>
    <x v="0"/>
    <s v="14x13x20 cm"/>
    <d v="2023-01-01T00:00:00"/>
    <d v="2026-01-01T00:00:00"/>
    <s v="6XLPVQ"/>
    <s v="IUL,AML"/>
    <s v="Blue/Medium"/>
    <x v="0"/>
    <n v="282.95999999999998"/>
    <n v="3.0027397260273974"/>
    <x v="0"/>
    <n v="268.81199999999995"/>
    <n v="254.66399999999999"/>
    <n v="226.36799999999999"/>
    <n v="163.488"/>
    <n v="75.455999999999989"/>
  </r>
  <r>
    <s v="P9MVC2QL"/>
    <x v="2"/>
    <x v="0"/>
    <s v="Product_095RD"/>
    <n v="124.76"/>
    <n v="7"/>
    <x v="2"/>
    <s v="15x5x17 cm"/>
    <d v="2023-07-30T00:00:00"/>
    <d v="2025-01-01T00:00:00"/>
    <s v="MWCIGM"/>
    <s v="0XR,Z38"/>
    <s v="Blue/Medium"/>
    <x v="3"/>
    <n v="112.28400000000001"/>
    <n v="1.4273972602739726"/>
    <x v="1"/>
    <n v="106.6698"/>
    <n v="101.05560000000001"/>
    <n v="89.827200000000005"/>
    <n v="64.875200000000007"/>
    <n v="29.942399999999999"/>
  </r>
  <r>
    <s v="RMSS6675"/>
    <x v="1"/>
    <x v="0"/>
    <s v="Product_LMBNE"/>
    <n v="16.97"/>
    <n v="57"/>
    <x v="0"/>
    <s v="19x6x10 cm"/>
    <d v="2023-07-30T00:00:00"/>
    <d v="2025-01-01T00:00:00"/>
    <s v="R3R39H"/>
    <s v="TB9,CDK"/>
    <s v="Green/Large"/>
    <x v="1"/>
    <n v="15.273"/>
    <n v="1.4273972602739726"/>
    <x v="1"/>
    <n v="14.50935"/>
    <n v="13.745699999999999"/>
    <n v="12.218400000000001"/>
    <n v="8.8243999999999989"/>
    <n v="4.0728"/>
  </r>
  <r>
    <s v="ERBBE4YC"/>
    <x v="1"/>
    <x v="0"/>
    <s v="Product_PTV1Y"/>
    <n v="147.12"/>
    <n v="17"/>
    <x v="2"/>
    <s v="17x16x6 cm"/>
    <d v="2023-07-30T00:00:00"/>
    <d v="2026-01-01T00:00:00"/>
    <s v="N7626B"/>
    <s v="QQA,UM5"/>
    <s v="Green/Large"/>
    <x v="3"/>
    <n v="132.40800000000002"/>
    <n v="2.4273972602739726"/>
    <x v="0"/>
    <n v="125.78760000000001"/>
    <n v="119.16720000000002"/>
    <n v="105.92640000000002"/>
    <n v="76.502400000000009"/>
    <n v="35.308799999999998"/>
  </r>
  <r>
    <s v="OKLSZYPO"/>
    <x v="1"/>
    <x v="0"/>
    <s v="Product_O03DP"/>
    <n v="187"/>
    <n v="33"/>
    <x v="0"/>
    <s v="15x19x9 cm"/>
    <d v="2023-07-30T00:00:00"/>
    <d v="2026-01-01T00:00:00"/>
    <s v="EDC3KG"/>
    <s v="Z5M,31C"/>
    <s v="Red/Small"/>
    <x v="0"/>
    <n v="168.3"/>
    <n v="2.4273972602739726"/>
    <x v="0"/>
    <n v="159.88499999999999"/>
    <n v="151.47000000000003"/>
    <n v="134.64000000000001"/>
    <n v="97.240000000000009"/>
    <n v="44.879999999999995"/>
  </r>
  <r>
    <s v="W1846A8Y"/>
    <x v="3"/>
    <x v="0"/>
    <s v="Product_OLV9H"/>
    <n v="382.64"/>
    <n v="7"/>
    <x v="2"/>
    <s v="20x12x5 cm"/>
    <d v="2023-07-30T00:00:00"/>
    <d v="2026-01-01T00:00:00"/>
    <s v="J0XR2Q"/>
    <s v="HTZ,XF1"/>
    <s v="Green/Large"/>
    <x v="0"/>
    <n v="344.37599999999998"/>
    <n v="2.4273972602739726"/>
    <x v="1"/>
    <n v="327.15719999999999"/>
    <n v="309.9384"/>
    <n v="275.50079999999997"/>
    <n v="198.97280000000001"/>
    <n v="91.83359999999999"/>
  </r>
  <r>
    <s v="ZTZK6CJU"/>
    <x v="0"/>
    <x v="0"/>
    <s v="Product_93PY2"/>
    <n v="218.33"/>
    <n v="98"/>
    <x v="2"/>
    <s v="6x6x11 cm"/>
    <d v="2023-01-01T00:00:00"/>
    <d v="2025-01-01T00:00:00"/>
    <s v="NB0G7N"/>
    <s v="K4O,2CS"/>
    <s v="Blue/Medium"/>
    <x v="4"/>
    <n v="196.49700000000001"/>
    <n v="2.0027397260273974"/>
    <x v="1"/>
    <n v="186.67215000000002"/>
    <n v="176.84730000000002"/>
    <n v="157.19760000000002"/>
    <n v="113.53160000000001"/>
    <n v="52.3992"/>
  </r>
  <r>
    <s v="ZCCP5BB3"/>
    <x v="0"/>
    <x v="0"/>
    <s v="Product_FQSL1"/>
    <n v="290.73"/>
    <n v="38"/>
    <x v="2"/>
    <s v="7x17x7 cm"/>
    <d v="2023-01-01T00:00:00"/>
    <d v="2025-01-01T00:00:00"/>
    <s v="D7CXA2"/>
    <s v="8JF,C8D"/>
    <s v="Blue/Medium"/>
    <x v="2"/>
    <n v="261.65700000000004"/>
    <n v="2.0027397260273974"/>
    <x v="1"/>
    <n v="248.57415000000003"/>
    <n v="235.49130000000005"/>
    <n v="209.32560000000004"/>
    <n v="151.17960000000002"/>
    <n v="69.775199999999998"/>
  </r>
  <r>
    <s v="P4R91ZEK"/>
    <x v="1"/>
    <x v="0"/>
    <s v="Product_KE5D0"/>
    <n v="156.44999999999999"/>
    <n v="42"/>
    <x v="2"/>
    <s v="5x19x8 cm"/>
    <d v="2023-03-15T00:00:00"/>
    <d v="2024-01-01T00:00:00"/>
    <s v="D7XCC7"/>
    <s v="JEA,39B"/>
    <s v="Green/Large"/>
    <x v="4"/>
    <n v="140.80499999999998"/>
    <n v="0.8"/>
    <x v="1"/>
    <n v="133.76474999999996"/>
    <n v="126.72449999999998"/>
    <n v="112.64399999999999"/>
    <n v="81.353999999999999"/>
    <n v="37.547999999999995"/>
  </r>
  <r>
    <s v="1ARIX3SK"/>
    <x v="1"/>
    <x v="0"/>
    <s v="Product_6TF5T"/>
    <n v="314.08"/>
    <n v="77"/>
    <x v="1"/>
    <s v="10x17x12 cm"/>
    <d v="2023-03-15T00:00:00"/>
    <d v="2026-01-01T00:00:00"/>
    <s v="Z3NZF1"/>
    <s v="U0K,FMI"/>
    <s v="Blue/Medium"/>
    <x v="1"/>
    <n v="282.67199999999997"/>
    <n v="2.8027397260273972"/>
    <x v="0"/>
    <n v="268.53839999999997"/>
    <n v="254.40479999999997"/>
    <n v="226.13759999999999"/>
    <n v="163.32159999999999"/>
    <n v="75.379199999999997"/>
  </r>
  <r>
    <s v="DHKZK0R8"/>
    <x v="0"/>
    <x v="0"/>
    <s v="Product_R8SXZ"/>
    <n v="398.48"/>
    <n v="93"/>
    <x v="2"/>
    <s v="9x17x5 cm"/>
    <d v="2023-07-30T00:00:00"/>
    <d v="2026-01-01T00:00:00"/>
    <s v="TZCKCB"/>
    <s v="3CU,7FG"/>
    <s v="Green/Large"/>
    <x v="1"/>
    <n v="358.63200000000001"/>
    <n v="2.4273972602739726"/>
    <x v="0"/>
    <n v="340.7004"/>
    <n v="322.7688"/>
    <n v="286.90559999999999"/>
    <n v="207.20960000000002"/>
    <n v="95.635199999999998"/>
  </r>
  <r>
    <s v="Y86LCALY"/>
    <x v="2"/>
    <x v="0"/>
    <s v="Product_GZ8VZ"/>
    <n v="355.69"/>
    <n v="54"/>
    <x v="1"/>
    <s v="12x9x11 cm"/>
    <d v="2023-01-01T00:00:00"/>
    <d v="2025-01-01T00:00:00"/>
    <s v="0QCEU5"/>
    <s v="6TI,Y5H"/>
    <s v="Red/Small"/>
    <x v="2"/>
    <n v="320.12099999999998"/>
    <n v="2.0027397260273974"/>
    <x v="1"/>
    <n v="304.11494999999996"/>
    <n v="288.10890000000001"/>
    <n v="256.09679999999997"/>
    <n v="184.9588"/>
    <n v="85.365600000000001"/>
  </r>
  <r>
    <s v="NT8SWJQW"/>
    <x v="1"/>
    <x v="0"/>
    <s v="Product_CD2AU"/>
    <n v="233.13"/>
    <n v="27"/>
    <x v="2"/>
    <s v="6x5x10 cm"/>
    <d v="2023-01-01T00:00:00"/>
    <d v="2024-01-01T00:00:00"/>
    <s v="WDJ4OJ"/>
    <s v="YV2,Q9H"/>
    <s v="Red/Small"/>
    <x v="2"/>
    <n v="209.81700000000001"/>
    <n v="1"/>
    <x v="1"/>
    <n v="199.32614999999998"/>
    <n v="188.83530000000002"/>
    <n v="167.85360000000003"/>
    <n v="121.2276"/>
    <n v="55.9512"/>
  </r>
  <r>
    <s v="3TKJ5RBS"/>
    <x v="0"/>
    <x v="0"/>
    <s v="Product_UVXG6"/>
    <n v="416.51"/>
    <n v="69"/>
    <x v="2"/>
    <s v="5x20x5 cm"/>
    <d v="2023-01-01T00:00:00"/>
    <d v="2026-01-01T00:00:00"/>
    <s v="0EYO9I"/>
    <s v="ORP,XXP"/>
    <s v="Green/Large"/>
    <x v="4"/>
    <n v="374.85899999999998"/>
    <n v="3.0027397260273974"/>
    <x v="1"/>
    <n v="356.11604999999997"/>
    <n v="337.37309999999997"/>
    <n v="299.88720000000001"/>
    <n v="216.58520000000001"/>
    <n v="99.962399999999988"/>
  </r>
  <r>
    <s v="5MOVNNID"/>
    <x v="2"/>
    <x v="0"/>
    <s v="Product_9PHOJ"/>
    <n v="109.81"/>
    <n v="52"/>
    <x v="0"/>
    <s v="9x17x6 cm"/>
    <d v="2023-07-30T00:00:00"/>
    <d v="2026-01-01T00:00:00"/>
    <s v="K9KDH3"/>
    <s v="GSJ,SXD"/>
    <s v="Blue/Medium"/>
    <x v="4"/>
    <n v="98.829000000000008"/>
    <n v="2.4273972602739726"/>
    <x v="0"/>
    <n v="93.887550000000005"/>
    <n v="88.946100000000015"/>
    <n v="79.063200000000009"/>
    <n v="57.101200000000006"/>
    <n v="26.354399999999998"/>
  </r>
  <r>
    <s v="O1YKSFBN"/>
    <x v="0"/>
    <x v="0"/>
    <s v="Product_O1K62"/>
    <n v="114.91"/>
    <n v="59"/>
    <x v="2"/>
    <s v="9x5x18 cm"/>
    <d v="2023-01-01T00:00:00"/>
    <d v="2026-01-01T00:00:00"/>
    <s v="GKR79X"/>
    <s v="PIV,BQH"/>
    <s v="Green/Large"/>
    <x v="0"/>
    <n v="103.419"/>
    <n v="3.0027397260273974"/>
    <x v="0"/>
    <n v="98.248049999999992"/>
    <n v="93.077100000000002"/>
    <n v="82.735200000000006"/>
    <n v="59.7532"/>
    <n v="27.578399999999998"/>
  </r>
  <r>
    <s v="MF4O0JGR"/>
    <x v="2"/>
    <x v="0"/>
    <s v="Product_8WSF2"/>
    <n v="218.55"/>
    <n v="55"/>
    <x v="1"/>
    <s v="18x17x11 cm"/>
    <d v="2023-07-30T00:00:00"/>
    <d v="2024-01-01T00:00:00"/>
    <s v="S5VWJC"/>
    <s v="ZRA,TA1"/>
    <s v="Blue/Medium"/>
    <x v="0"/>
    <n v="196.69499999999999"/>
    <n v="0.42465753424657532"/>
    <x v="1"/>
    <n v="186.86024999999998"/>
    <n v="177.02549999999999"/>
    <n v="157.35599999999999"/>
    <n v="113.64600000000002"/>
    <n v="52.451999999999998"/>
  </r>
  <r>
    <s v="CY7JH18B"/>
    <x v="2"/>
    <x v="0"/>
    <s v="Product_AOI18"/>
    <n v="49.18"/>
    <n v="79"/>
    <x v="2"/>
    <s v="7x16x17 cm"/>
    <d v="2023-03-15T00:00:00"/>
    <d v="2024-01-01T00:00:00"/>
    <s v="TUDHW3"/>
    <s v="0BM,4JX"/>
    <s v="Blue/Medium"/>
    <x v="4"/>
    <n v="44.262"/>
    <n v="0.8"/>
    <x v="1"/>
    <n v="42.048899999999996"/>
    <n v="39.835799999999999"/>
    <n v="35.409600000000005"/>
    <n v="25.573599999999999"/>
    <n v="11.8032"/>
  </r>
  <r>
    <s v="Q5JUG4UA"/>
    <x v="0"/>
    <x v="0"/>
    <s v="Product_AZ6AD"/>
    <n v="359.15"/>
    <n v="11"/>
    <x v="0"/>
    <s v="13x13x7 cm"/>
    <d v="2023-03-15T00:00:00"/>
    <d v="2024-01-01T00:00:00"/>
    <s v="4SY4VC"/>
    <s v="L88,TTM"/>
    <s v="Blue/Medium"/>
    <x v="4"/>
    <n v="323.23499999999996"/>
    <n v="0.8"/>
    <x v="1"/>
    <n v="307.07324999999992"/>
    <n v="290.91149999999999"/>
    <n v="258.58799999999997"/>
    <n v="186.75799999999998"/>
    <n v="86.195999999999998"/>
  </r>
  <r>
    <s v="C6MGS6BS"/>
    <x v="2"/>
    <x v="0"/>
    <s v="Product_7UA6K"/>
    <n v="387.66"/>
    <n v="40"/>
    <x v="1"/>
    <s v="6x16x15 cm"/>
    <d v="2023-01-01T00:00:00"/>
    <d v="2025-01-01T00:00:00"/>
    <s v="YD95NL"/>
    <s v="4CU,BKD"/>
    <s v="Blue/Medium"/>
    <x v="0"/>
    <n v="348.89400000000001"/>
    <n v="2.0027397260273974"/>
    <x v="0"/>
    <n v="331.44929999999999"/>
    <n v="314.00460000000004"/>
    <n v="279.11520000000002"/>
    <n v="201.58320000000003"/>
    <n v="93.038399999999996"/>
  </r>
  <r>
    <s v="F72H1XEB"/>
    <x v="0"/>
    <x v="0"/>
    <s v="Product_456PS"/>
    <n v="467.14"/>
    <n v="93"/>
    <x v="2"/>
    <s v="14x19x7 cm"/>
    <d v="2023-03-15T00:00:00"/>
    <d v="2026-01-01T00:00:00"/>
    <s v="H1FXDQ"/>
    <s v="UJG,L5Y"/>
    <s v="Green/Large"/>
    <x v="3"/>
    <n v="420.42599999999999"/>
    <n v="2.8027397260273972"/>
    <x v="0"/>
    <n v="399.40469999999999"/>
    <n v="378.38339999999999"/>
    <n v="336.3408"/>
    <n v="242.9128"/>
    <n v="112.11359999999999"/>
  </r>
  <r>
    <s v="QCNXBVSX"/>
    <x v="0"/>
    <x v="0"/>
    <s v="Product_KWUV3"/>
    <n v="424.28"/>
    <n v="96"/>
    <x v="1"/>
    <s v="7x18x15 cm"/>
    <d v="2023-07-30T00:00:00"/>
    <d v="2026-01-01T00:00:00"/>
    <s v="SOLTXP"/>
    <s v="RBT,GYH"/>
    <s v="Red/Small"/>
    <x v="1"/>
    <n v="381.85199999999998"/>
    <n v="2.4273972602739726"/>
    <x v="0"/>
    <n v="362.75939999999997"/>
    <n v="343.66679999999997"/>
    <n v="305.48160000000001"/>
    <n v="220.62559999999999"/>
    <n v="101.82719999999999"/>
  </r>
  <r>
    <s v="XIQNXBMP"/>
    <x v="2"/>
    <x v="0"/>
    <s v="Product_XIXPW"/>
    <n v="219.87"/>
    <n v="69"/>
    <x v="1"/>
    <s v="13x6x17 cm"/>
    <d v="2023-07-30T00:00:00"/>
    <d v="2025-01-01T00:00:00"/>
    <s v="8TA922"/>
    <s v="FZJ,YQN"/>
    <s v="Red/Small"/>
    <x v="0"/>
    <n v="197.88300000000001"/>
    <n v="1.4273972602739726"/>
    <x v="1"/>
    <n v="187.98885000000001"/>
    <n v="178.09470000000002"/>
    <n v="158.30640000000002"/>
    <n v="114.33240000000001"/>
    <n v="52.768799999999999"/>
  </r>
  <r>
    <s v="BFS0OOGB"/>
    <x v="0"/>
    <x v="0"/>
    <s v="Product_RUPS5"/>
    <n v="321.17"/>
    <n v="71"/>
    <x v="1"/>
    <s v="5x8x11 cm"/>
    <d v="2023-01-01T00:00:00"/>
    <d v="2025-01-01T00:00:00"/>
    <s v="G9ZKFS"/>
    <s v="WVW,GV6"/>
    <s v="Red/Small"/>
    <x v="4"/>
    <n v="289.053"/>
    <n v="2.0027397260273974"/>
    <x v="0"/>
    <n v="274.60034999999999"/>
    <n v="260.14769999999999"/>
    <n v="231.2424"/>
    <n v="167.00840000000002"/>
    <n v="77.080799999999996"/>
  </r>
  <r>
    <s v="QG2SA9XU"/>
    <x v="2"/>
    <x v="0"/>
    <s v="Product_35X20"/>
    <n v="448.3"/>
    <n v="21"/>
    <x v="1"/>
    <s v="19x17x18 cm"/>
    <d v="2023-07-30T00:00:00"/>
    <d v="2026-01-01T00:00:00"/>
    <s v="NTQLET"/>
    <s v="LNH,02S"/>
    <s v="Blue/Medium"/>
    <x v="4"/>
    <n v="403.47"/>
    <n v="2.4273972602739726"/>
    <x v="0"/>
    <n v="383.29649999999998"/>
    <n v="363.12300000000005"/>
    <n v="322.77600000000007"/>
    <n v="233.11600000000001"/>
    <n v="107.592"/>
  </r>
  <r>
    <s v="RFH7NNGE"/>
    <x v="2"/>
    <x v="0"/>
    <s v="Product_EX0QW"/>
    <n v="156.44999999999999"/>
    <n v="20"/>
    <x v="0"/>
    <s v="7x9x12 cm"/>
    <d v="2023-03-15T00:00:00"/>
    <d v="2026-01-01T00:00:00"/>
    <s v="RRBQ6L"/>
    <s v="PMD,C7N"/>
    <s v="Green/Large"/>
    <x v="1"/>
    <n v="140.80499999999998"/>
    <n v="2.8027397260273972"/>
    <x v="1"/>
    <n v="133.76474999999996"/>
    <n v="126.72449999999998"/>
    <n v="112.64399999999999"/>
    <n v="81.353999999999999"/>
    <n v="37.547999999999995"/>
  </r>
  <r>
    <s v="P1Z7GKQ3"/>
    <x v="1"/>
    <x v="0"/>
    <s v="Product_84B2L"/>
    <n v="77.63"/>
    <n v="8"/>
    <x v="2"/>
    <s v="15x5x5 cm"/>
    <d v="2023-01-01T00:00:00"/>
    <d v="2026-01-01T00:00:00"/>
    <s v="5BS9WX"/>
    <s v="XZU,59E"/>
    <s v="Blue/Medium"/>
    <x v="2"/>
    <n v="69.86699999999999"/>
    <n v="3.0027397260273974"/>
    <x v="0"/>
    <n v="66.373649999999984"/>
    <n v="62.880299999999991"/>
    <n v="55.893599999999992"/>
    <n v="40.367599999999996"/>
    <n v="18.6312"/>
  </r>
  <r>
    <s v="Q3U4YH3T"/>
    <x v="2"/>
    <x v="0"/>
    <s v="Product_P2M09"/>
    <n v="149.18"/>
    <n v="35"/>
    <x v="1"/>
    <s v="12x19x7 cm"/>
    <d v="2023-01-01T00:00:00"/>
    <d v="2024-01-01T00:00:00"/>
    <s v="J0W48I"/>
    <s v="RII,LX0"/>
    <s v="Blue/Medium"/>
    <x v="1"/>
    <n v="134.262"/>
    <n v="1"/>
    <x v="1"/>
    <n v="127.54889999999999"/>
    <n v="120.83580000000001"/>
    <n v="107.40960000000001"/>
    <n v="77.573600000000013"/>
    <n v="35.803199999999997"/>
  </r>
  <r>
    <s v="LXHQOFCN"/>
    <x v="3"/>
    <x v="0"/>
    <s v="Product_GXQ2E"/>
    <n v="273.05"/>
    <n v="77"/>
    <x v="1"/>
    <s v="18x10x9 cm"/>
    <d v="2023-03-15T00:00:00"/>
    <d v="2024-01-01T00:00:00"/>
    <s v="6XLACY"/>
    <s v="0UU,VGT"/>
    <s v="Blue/Medium"/>
    <x v="3"/>
    <n v="245.745"/>
    <n v="0.8"/>
    <x v="1"/>
    <n v="233.45775"/>
    <n v="221.1705"/>
    <n v="196.596"/>
    <n v="141.98600000000002"/>
    <n v="65.531999999999996"/>
  </r>
  <r>
    <s v="1QQO0E3N"/>
    <x v="0"/>
    <x v="0"/>
    <s v="Product_PHJYB"/>
    <n v="396.82"/>
    <n v="7"/>
    <x v="0"/>
    <s v="7x16x9 cm"/>
    <d v="2023-03-15T00:00:00"/>
    <d v="2025-01-01T00:00:00"/>
    <s v="V3D0KI"/>
    <s v="2HW,MWV"/>
    <s v="Blue/Medium"/>
    <x v="4"/>
    <n v="357.13799999999998"/>
    <n v="1.8027397260273972"/>
    <x v="1"/>
    <n v="339.28109999999998"/>
    <n v="321.42419999999998"/>
    <n v="285.71039999999999"/>
    <n v="206.34640000000002"/>
    <n v="95.236799999999988"/>
  </r>
  <r>
    <s v="8VH955QJ"/>
    <x v="0"/>
    <x v="0"/>
    <s v="Product_SOPV4"/>
    <n v="219.62"/>
    <n v="67"/>
    <x v="2"/>
    <s v="5x5x15 cm"/>
    <d v="2023-03-15T00:00:00"/>
    <d v="2026-01-01T00:00:00"/>
    <s v="B21AUD"/>
    <s v="FWF,HND"/>
    <s v="Green/Large"/>
    <x v="3"/>
    <n v="197.65800000000002"/>
    <n v="2.8027397260273972"/>
    <x v="0"/>
    <n v="187.77510000000001"/>
    <n v="177.89220000000003"/>
    <n v="158.12640000000002"/>
    <n v="114.20240000000001"/>
    <n v="52.708799999999997"/>
  </r>
  <r>
    <s v="3TUZMSTS"/>
    <x v="2"/>
    <x v="0"/>
    <s v="Product_WPMT2"/>
    <n v="420.59"/>
    <n v="67"/>
    <x v="0"/>
    <s v="8x20x14 cm"/>
    <d v="2023-03-15T00:00:00"/>
    <d v="2024-01-01T00:00:00"/>
    <s v="BUL6LP"/>
    <s v="ADQ,LTA"/>
    <s v="Red/Small"/>
    <x v="4"/>
    <n v="378.53099999999995"/>
    <n v="0.8"/>
    <x v="1"/>
    <n v="359.60444999999993"/>
    <n v="340.67789999999997"/>
    <n v="302.82479999999998"/>
    <n v="218.70679999999999"/>
    <n v="100.94159999999999"/>
  </r>
  <r>
    <s v="VCM9ORW5"/>
    <x v="0"/>
    <x v="0"/>
    <s v="Product_DM5DZ"/>
    <n v="371.93"/>
    <n v="75"/>
    <x v="0"/>
    <s v="13x18x12 cm"/>
    <d v="2023-07-30T00:00:00"/>
    <d v="2024-01-01T00:00:00"/>
    <s v="WUT81E"/>
    <s v="3WB,FMO"/>
    <s v="Green/Large"/>
    <x v="3"/>
    <n v="334.73700000000002"/>
    <n v="0.42465753424657532"/>
    <x v="1"/>
    <n v="318.00015000000002"/>
    <n v="301.26330000000002"/>
    <n v="267.78960000000001"/>
    <n v="193.40360000000001"/>
    <n v="89.263199999999998"/>
  </r>
  <r>
    <s v="M7YQVGWE"/>
    <x v="1"/>
    <x v="0"/>
    <s v="Product_1LPT3"/>
    <n v="100.12"/>
    <n v="98"/>
    <x v="2"/>
    <s v="6x7x17 cm"/>
    <d v="2023-07-30T00:00:00"/>
    <d v="2026-01-01T00:00:00"/>
    <s v="EXZ7GS"/>
    <s v="GKZ,RJU"/>
    <s v="Red/Small"/>
    <x v="3"/>
    <n v="90.108000000000004"/>
    <n v="2.4273972602739726"/>
    <x v="1"/>
    <n v="85.602599999999995"/>
    <n v="81.097200000000001"/>
    <n v="72.086400000000012"/>
    <n v="52.062400000000004"/>
    <n v="24.0288"/>
  </r>
  <r>
    <s v="6OACO01U"/>
    <x v="0"/>
    <x v="0"/>
    <s v="Product_25IY6"/>
    <n v="472.48"/>
    <n v="21"/>
    <x v="0"/>
    <s v="14x11x15 cm"/>
    <d v="2023-01-01T00:00:00"/>
    <d v="2024-01-01T00:00:00"/>
    <s v="K8HE1U"/>
    <s v="DPK,WVK"/>
    <s v="Blue/Medium"/>
    <x v="0"/>
    <n v="425.23200000000003"/>
    <n v="1"/>
    <x v="1"/>
    <n v="403.97039999999998"/>
    <n v="382.70880000000005"/>
    <n v="340.18560000000002"/>
    <n v="245.68960000000001"/>
    <n v="113.3952"/>
  </r>
  <r>
    <s v="TDSHIH33"/>
    <x v="0"/>
    <x v="0"/>
    <s v="Product_XKIHZ"/>
    <n v="271.64999999999998"/>
    <n v="67"/>
    <x v="2"/>
    <s v="19x10x9 cm"/>
    <d v="2023-03-15T00:00:00"/>
    <d v="2025-01-01T00:00:00"/>
    <s v="EAA3LS"/>
    <s v="P9S,11R"/>
    <s v="Blue/Medium"/>
    <x v="1"/>
    <n v="244.48499999999999"/>
    <n v="1.8027397260273972"/>
    <x v="1"/>
    <n v="232.26074999999997"/>
    <n v="220.03649999999999"/>
    <n v="195.58799999999999"/>
    <n v="141.25799999999998"/>
    <n v="65.195999999999998"/>
  </r>
  <r>
    <s v="NOUOBFHF"/>
    <x v="2"/>
    <x v="0"/>
    <s v="Product_5IZLK"/>
    <n v="191.56"/>
    <n v="65"/>
    <x v="2"/>
    <s v="12x17x5 cm"/>
    <d v="2023-01-01T00:00:00"/>
    <d v="2025-01-01T00:00:00"/>
    <s v="F21U3X"/>
    <s v="NWS,H3M"/>
    <s v="Red/Small"/>
    <x v="4"/>
    <n v="172.404"/>
    <n v="2.0027397260273974"/>
    <x v="0"/>
    <n v="163.78379999999999"/>
    <n v="155.1636"/>
    <n v="137.92320000000001"/>
    <n v="99.611200000000011"/>
    <n v="45.974399999999996"/>
  </r>
  <r>
    <s v="ZL2TSIIY"/>
    <x v="3"/>
    <x v="0"/>
    <s v="Product_28VBS"/>
    <n v="443.65"/>
    <n v="24"/>
    <x v="2"/>
    <s v="17x18x20 cm"/>
    <d v="2023-01-01T00:00:00"/>
    <d v="2025-01-01T00:00:00"/>
    <s v="K1BZQN"/>
    <s v="DZR,HUD"/>
    <s v="Blue/Medium"/>
    <x v="3"/>
    <n v="399.28499999999997"/>
    <n v="2.0027397260273974"/>
    <x v="0"/>
    <n v="379.32074999999998"/>
    <n v="359.35649999999998"/>
    <n v="319.428"/>
    <n v="230.69800000000001"/>
    <n v="106.47599999999998"/>
  </r>
  <r>
    <s v="5QEAGUX2"/>
    <x v="3"/>
    <x v="0"/>
    <s v="Product_311XS"/>
    <n v="347.4"/>
    <n v="86"/>
    <x v="2"/>
    <s v="17x15x7 cm"/>
    <d v="2023-07-30T00:00:00"/>
    <d v="2025-01-01T00:00:00"/>
    <s v="RE8ITR"/>
    <s v="0KZ,G4T"/>
    <s v="Green/Large"/>
    <x v="1"/>
    <n v="312.65999999999997"/>
    <n v="1.4273972602739726"/>
    <x v="1"/>
    <n v="297.02699999999993"/>
    <n v="281.39400000000001"/>
    <n v="250.12799999999999"/>
    <n v="180.648"/>
    <n v="83.375999999999991"/>
  </r>
  <r>
    <s v="1YCOMYXK"/>
    <x v="3"/>
    <x v="0"/>
    <s v="Product_X0R89"/>
    <n v="197.75"/>
    <n v="92"/>
    <x v="0"/>
    <s v="7x17x7 cm"/>
    <d v="2023-07-30T00:00:00"/>
    <d v="2024-01-01T00:00:00"/>
    <s v="TMCYF6"/>
    <s v="UQH,JX6"/>
    <s v="Blue/Medium"/>
    <x v="3"/>
    <n v="177.97499999999999"/>
    <n v="0.42465753424657532"/>
    <x v="1"/>
    <n v="169.07624999999999"/>
    <n v="160.17750000000001"/>
    <n v="142.38"/>
    <n v="102.83"/>
    <n v="47.46"/>
  </r>
  <r>
    <s v="XTMKXAF0"/>
    <x v="0"/>
    <x v="0"/>
    <s v="Product_Z80O6"/>
    <n v="454.51"/>
    <n v="87"/>
    <x v="1"/>
    <s v="11x18x9 cm"/>
    <d v="2023-03-15T00:00:00"/>
    <d v="2026-01-01T00:00:00"/>
    <s v="MP1VO5"/>
    <s v="B6M,IDR"/>
    <s v="Green/Large"/>
    <x v="1"/>
    <n v="409.05899999999997"/>
    <n v="2.8027397260273972"/>
    <x v="0"/>
    <n v="388.60604999999993"/>
    <n v="368.15309999999999"/>
    <n v="327.24720000000002"/>
    <n v="236.34520000000001"/>
    <n v="109.08239999999999"/>
  </r>
  <r>
    <s v="1V72NS3L"/>
    <x v="3"/>
    <x v="0"/>
    <s v="Product_1HBF6"/>
    <n v="398.14"/>
    <n v="65"/>
    <x v="0"/>
    <s v="9x11x19 cm"/>
    <d v="2023-07-30T00:00:00"/>
    <d v="2026-01-01T00:00:00"/>
    <s v="3M1DJL"/>
    <s v="Z8P,ZOH"/>
    <s v="Green/Large"/>
    <x v="2"/>
    <n v="358.32599999999996"/>
    <n v="2.4273972602739726"/>
    <x v="1"/>
    <n v="340.40969999999993"/>
    <n v="322.49339999999995"/>
    <n v="286.66079999999999"/>
    <n v="207.03280000000001"/>
    <n v="95.553599999999989"/>
  </r>
  <r>
    <s v="U4YF033T"/>
    <x v="2"/>
    <x v="0"/>
    <s v="Product_EGGX5"/>
    <n v="411.02"/>
    <n v="74"/>
    <x v="2"/>
    <s v="13x14x5 cm"/>
    <d v="2023-07-30T00:00:00"/>
    <d v="2025-01-01T00:00:00"/>
    <s v="9EUH6W"/>
    <s v="X2G,45L"/>
    <s v="Green/Large"/>
    <x v="1"/>
    <n v="369.91800000000001"/>
    <n v="1.4273972602739726"/>
    <x v="1"/>
    <n v="351.4221"/>
    <n v="332.92619999999999"/>
    <n v="295.93440000000004"/>
    <n v="213.7304"/>
    <n v="98.644799999999989"/>
  </r>
  <r>
    <s v="D307IUUL"/>
    <x v="3"/>
    <x v="0"/>
    <s v="Product_AMI9D"/>
    <n v="283.99"/>
    <n v="87"/>
    <x v="2"/>
    <s v="19x10x12 cm"/>
    <d v="2023-01-01T00:00:00"/>
    <d v="2026-01-01T00:00:00"/>
    <s v="AXS8NQ"/>
    <s v="URS,15G"/>
    <s v="Blue/Medium"/>
    <x v="0"/>
    <n v="255.59100000000001"/>
    <n v="3.0027397260273974"/>
    <x v="1"/>
    <n v="242.81145000000001"/>
    <n v="230.03190000000001"/>
    <n v="204.47280000000001"/>
    <n v="147.6748"/>
    <n v="68.157600000000002"/>
  </r>
  <r>
    <s v="SE267MHD"/>
    <x v="2"/>
    <x v="0"/>
    <s v="Product_ZBC76"/>
    <n v="58.01"/>
    <n v="85"/>
    <x v="1"/>
    <s v="11x15x13 cm"/>
    <d v="2023-07-30T00:00:00"/>
    <d v="2024-01-01T00:00:00"/>
    <s v="OHNR5X"/>
    <s v="YHE,VAA"/>
    <s v="Red/Small"/>
    <x v="2"/>
    <n v="52.208999999999996"/>
    <n v="0.42465753424657532"/>
    <x v="1"/>
    <n v="49.598549999999996"/>
    <n v="46.988099999999996"/>
    <n v="41.767200000000003"/>
    <n v="30.165199999999999"/>
    <n v="13.9224"/>
  </r>
  <r>
    <s v="LY6BOBZM"/>
    <x v="1"/>
    <x v="0"/>
    <s v="Product_7KWL4"/>
    <n v="337.27"/>
    <n v="11"/>
    <x v="0"/>
    <s v="12x19x16 cm"/>
    <d v="2023-07-30T00:00:00"/>
    <d v="2024-01-01T00:00:00"/>
    <s v="WTF9GZ"/>
    <s v="HI7,1JF"/>
    <s v="Green/Large"/>
    <x v="2"/>
    <n v="303.54300000000001"/>
    <n v="0.42465753424657532"/>
    <x v="1"/>
    <n v="288.36584999999997"/>
    <n v="273.18870000000004"/>
    <n v="242.83440000000002"/>
    <n v="175.38040000000001"/>
    <n v="80.944799999999987"/>
  </r>
  <r>
    <s v="D8LGRMWC"/>
    <x v="1"/>
    <x v="0"/>
    <s v="Product_B27MT"/>
    <n v="374.4"/>
    <n v="23"/>
    <x v="2"/>
    <s v="14x11x19 cm"/>
    <d v="2023-01-01T00:00:00"/>
    <d v="2025-01-01T00:00:00"/>
    <s v="EOYLWS"/>
    <s v="WDP,4MD"/>
    <s v="Blue/Medium"/>
    <x v="2"/>
    <n v="336.96"/>
    <n v="2.0027397260273974"/>
    <x v="1"/>
    <n v="320.11199999999997"/>
    <n v="303.26400000000001"/>
    <n v="269.56799999999998"/>
    <n v="194.68799999999999"/>
    <n v="89.855999999999995"/>
  </r>
  <r>
    <s v="BEZMAJJQ"/>
    <x v="0"/>
    <x v="0"/>
    <s v="Product_9FAF9"/>
    <n v="446.85"/>
    <n v="87"/>
    <x v="1"/>
    <s v="13x12x13 cm"/>
    <d v="2023-01-01T00:00:00"/>
    <d v="2025-01-01T00:00:00"/>
    <s v="XREQQN"/>
    <s v="PS2,ZR7"/>
    <s v="Green/Large"/>
    <x v="0"/>
    <n v="402.16500000000002"/>
    <n v="2.0027397260273974"/>
    <x v="0"/>
    <n v="382.05675000000002"/>
    <n v="361.94850000000002"/>
    <n v="321.73200000000003"/>
    <n v="232.36200000000002"/>
    <n v="107.244"/>
  </r>
  <r>
    <s v="Y0USSU4V"/>
    <x v="1"/>
    <x v="0"/>
    <s v="Product_HEEIB"/>
    <n v="424.58"/>
    <n v="75"/>
    <x v="0"/>
    <s v="12x10x11 cm"/>
    <d v="2023-07-30T00:00:00"/>
    <d v="2024-01-01T00:00:00"/>
    <s v="BTFUMY"/>
    <s v="XFZ,V15"/>
    <s v="Green/Large"/>
    <x v="1"/>
    <n v="382.12199999999996"/>
    <n v="0.42465753424657532"/>
    <x v="1"/>
    <n v="363.01589999999993"/>
    <n v="343.90979999999996"/>
    <n v="305.69759999999997"/>
    <n v="220.7816"/>
    <n v="101.89919999999999"/>
  </r>
  <r>
    <s v="WP9VWUH6"/>
    <x v="2"/>
    <x v="0"/>
    <s v="Product_I6D2Y"/>
    <n v="118.71"/>
    <n v="39"/>
    <x v="0"/>
    <s v="12x9x9 cm"/>
    <d v="2023-01-01T00:00:00"/>
    <d v="2026-01-01T00:00:00"/>
    <s v="R09W9N"/>
    <s v="6UY,IR0"/>
    <s v="Green/Large"/>
    <x v="2"/>
    <n v="106.839"/>
    <n v="3.0027397260273974"/>
    <x v="0"/>
    <n v="101.49704999999999"/>
    <n v="96.155100000000004"/>
    <n v="85.47120000000001"/>
    <n v="61.729199999999999"/>
    <n v="28.490399999999998"/>
  </r>
  <r>
    <s v="6N7282N0"/>
    <x v="2"/>
    <x v="0"/>
    <s v="Product_2ZRJB"/>
    <n v="365.89"/>
    <n v="4"/>
    <x v="1"/>
    <s v="13x12x19 cm"/>
    <d v="2023-01-01T00:00:00"/>
    <d v="2026-01-01T00:00:00"/>
    <s v="BJML08"/>
    <s v="QW8,C7W"/>
    <s v="Blue/Medium"/>
    <x v="0"/>
    <n v="329.30099999999999"/>
    <n v="3.0027397260273974"/>
    <x v="0"/>
    <n v="312.83594999999997"/>
    <n v="296.37090000000001"/>
    <n v="263.44080000000002"/>
    <n v="190.2628"/>
    <n v="87.813599999999994"/>
  </r>
  <r>
    <s v="6H90OANG"/>
    <x v="2"/>
    <x v="0"/>
    <s v="Product_RZN07"/>
    <n v="67.38"/>
    <n v="40"/>
    <x v="0"/>
    <s v="11x11x18 cm"/>
    <d v="2023-07-30T00:00:00"/>
    <d v="2026-01-01T00:00:00"/>
    <s v="L9RU5K"/>
    <s v="CW5,KHY"/>
    <s v="Red/Small"/>
    <x v="3"/>
    <n v="60.641999999999996"/>
    <n v="2.4273972602739726"/>
    <x v="0"/>
    <n v="57.609899999999996"/>
    <n v="54.577799999999996"/>
    <n v="48.513599999999997"/>
    <n v="35.037599999999998"/>
    <n v="16.171199999999999"/>
  </r>
  <r>
    <s v="BBMGFLBT"/>
    <x v="3"/>
    <x v="0"/>
    <s v="Product_UT2CA"/>
    <n v="108.4"/>
    <n v="16"/>
    <x v="1"/>
    <s v="18x16x6 cm"/>
    <d v="2023-01-01T00:00:00"/>
    <d v="2024-01-01T00:00:00"/>
    <s v="OQ6RWM"/>
    <s v="6OI,Z0M"/>
    <s v="Blue/Medium"/>
    <x v="0"/>
    <n v="97.56"/>
    <n v="1"/>
    <x v="1"/>
    <n v="92.682000000000002"/>
    <n v="87.804000000000002"/>
    <n v="78.048000000000002"/>
    <n v="56.368000000000002"/>
    <n v="26.016000000000002"/>
  </r>
  <r>
    <s v="VTGZ3XD7"/>
    <x v="0"/>
    <x v="0"/>
    <s v="Product_8GTUJ"/>
    <n v="83.6"/>
    <n v="56"/>
    <x v="1"/>
    <s v="6x18x18 cm"/>
    <d v="2023-01-01T00:00:00"/>
    <d v="2024-01-01T00:00:00"/>
    <s v="LACX59"/>
    <s v="SA0,UW8"/>
    <s v="Blue/Medium"/>
    <x v="4"/>
    <n v="75.239999999999995"/>
    <n v="1"/>
    <x v="1"/>
    <n v="71.477999999999994"/>
    <n v="67.715999999999994"/>
    <n v="60.192"/>
    <n v="43.472000000000001"/>
    <n v="20.063999999999997"/>
  </r>
  <r>
    <s v="MS6OC0QD"/>
    <x v="3"/>
    <x v="0"/>
    <s v="Product_13CPI"/>
    <n v="153.44999999999999"/>
    <n v="91"/>
    <x v="1"/>
    <s v="20x7x13 cm"/>
    <d v="2023-03-15T00:00:00"/>
    <d v="2025-01-01T00:00:00"/>
    <s v="16HKG9"/>
    <s v="6J5,WYV"/>
    <s v="Green/Large"/>
    <x v="0"/>
    <n v="138.10499999999999"/>
    <n v="1.8027397260273972"/>
    <x v="1"/>
    <n v="131.19974999999999"/>
    <n v="124.2945"/>
    <n v="110.48399999999999"/>
    <n v="79.793999999999997"/>
    <n v="36.827999999999996"/>
  </r>
  <r>
    <s v="2D6DAX92"/>
    <x v="3"/>
    <x v="0"/>
    <s v="Product_FUMLU"/>
    <n v="154.02000000000001"/>
    <n v="56"/>
    <x v="2"/>
    <s v="13x17x12 cm"/>
    <d v="2023-07-30T00:00:00"/>
    <d v="2024-01-01T00:00:00"/>
    <s v="BVVI2U"/>
    <s v="057,MM0"/>
    <s v="Blue/Medium"/>
    <x v="0"/>
    <n v="138.61799999999999"/>
    <n v="0.42465753424657532"/>
    <x v="1"/>
    <n v="131.68709999999999"/>
    <n v="124.75619999999999"/>
    <n v="110.8944"/>
    <n v="80.090400000000002"/>
    <n v="36.964800000000004"/>
  </r>
  <r>
    <s v="958HYXJW"/>
    <x v="1"/>
    <x v="0"/>
    <s v="Product_9HMRD"/>
    <n v="381.08"/>
    <n v="13"/>
    <x v="0"/>
    <s v="16x5x12 cm"/>
    <d v="2023-07-30T00:00:00"/>
    <d v="2024-01-01T00:00:00"/>
    <s v="F0ASMP"/>
    <s v="8QK,DMS"/>
    <s v="Green/Large"/>
    <x v="3"/>
    <n v="342.97199999999998"/>
    <n v="0.42465753424657532"/>
    <x v="1"/>
    <n v="325.82339999999999"/>
    <n v="308.6748"/>
    <n v="274.37759999999997"/>
    <n v="198.16159999999999"/>
    <n v="91.459199999999996"/>
  </r>
  <r>
    <s v="V203CI0M"/>
    <x v="0"/>
    <x v="0"/>
    <s v="Product_CVEE6"/>
    <n v="388.52"/>
    <n v="45"/>
    <x v="2"/>
    <s v="12x11x5 cm"/>
    <d v="2023-07-30T00:00:00"/>
    <d v="2025-01-01T00:00:00"/>
    <s v="FBXL8X"/>
    <s v="D7D,BUM"/>
    <s v="Red/Small"/>
    <x v="3"/>
    <n v="349.66800000000001"/>
    <n v="1.4273972602739726"/>
    <x v="1"/>
    <n v="332.18459999999999"/>
    <n v="314.70120000000003"/>
    <n v="279.73439999999999"/>
    <n v="202.03039999999999"/>
    <n v="93.244799999999998"/>
  </r>
  <r>
    <s v="J4AS0ICJ"/>
    <x v="2"/>
    <x v="0"/>
    <s v="Product_LJZIG"/>
    <n v="310.86"/>
    <n v="44"/>
    <x v="2"/>
    <s v="10x19x8 cm"/>
    <d v="2023-03-15T00:00:00"/>
    <d v="2024-01-01T00:00:00"/>
    <s v="DINHKY"/>
    <s v="1H1,7VM"/>
    <s v="Blue/Medium"/>
    <x v="2"/>
    <n v="279.774"/>
    <n v="0.8"/>
    <x v="1"/>
    <n v="265.78530000000001"/>
    <n v="251.79660000000001"/>
    <n v="223.81920000000002"/>
    <n v="161.64720000000003"/>
    <n v="74.606399999999994"/>
  </r>
  <r>
    <s v="5W0BO9T6"/>
    <x v="2"/>
    <x v="0"/>
    <s v="Product_A167I"/>
    <n v="424.44"/>
    <n v="44"/>
    <x v="0"/>
    <s v="12x19x11 cm"/>
    <d v="2023-01-01T00:00:00"/>
    <d v="2025-01-01T00:00:00"/>
    <s v="RGK1Q5"/>
    <s v="25E,M4H"/>
    <s v="Green/Large"/>
    <x v="1"/>
    <n v="381.99599999999998"/>
    <n v="2.0027397260273974"/>
    <x v="0"/>
    <n v="362.89619999999996"/>
    <n v="343.79640000000001"/>
    <n v="305.59679999999997"/>
    <n v="220.7088"/>
    <n v="101.8656"/>
  </r>
  <r>
    <s v="UNA30T4R"/>
    <x v="2"/>
    <x v="0"/>
    <s v="Product_0C1YI"/>
    <n v="268.52"/>
    <n v="92"/>
    <x v="1"/>
    <s v="14x10x18 cm"/>
    <d v="2023-03-15T00:00:00"/>
    <d v="2024-01-01T00:00:00"/>
    <s v="EEX2M6"/>
    <s v="8CE,2O5"/>
    <s v="Red/Small"/>
    <x v="4"/>
    <n v="241.66799999999998"/>
    <n v="0.8"/>
    <x v="1"/>
    <n v="229.58459999999997"/>
    <n v="217.50119999999998"/>
    <n v="193.33439999999999"/>
    <n v="139.63040000000001"/>
    <n v="64.444799999999987"/>
  </r>
  <r>
    <s v="4GW7KRPN"/>
    <x v="2"/>
    <x v="0"/>
    <s v="Product_MGJL4"/>
    <n v="368.67"/>
    <n v="40"/>
    <x v="0"/>
    <s v="11x7x11 cm"/>
    <d v="2023-03-15T00:00:00"/>
    <d v="2024-01-01T00:00:00"/>
    <s v="K099PN"/>
    <s v="RFL,YA0"/>
    <s v="Blue/Medium"/>
    <x v="0"/>
    <n v="331.803"/>
    <n v="0.8"/>
    <x v="1"/>
    <n v="315.21285"/>
    <n v="298.62270000000001"/>
    <n v="265.44240000000002"/>
    <n v="191.70840000000001"/>
    <n v="88.480800000000002"/>
  </r>
  <r>
    <s v="JDG9C13O"/>
    <x v="3"/>
    <x v="0"/>
    <s v="Product_F2BSX"/>
    <n v="236.94"/>
    <n v="32"/>
    <x v="0"/>
    <s v="13x6x7 cm"/>
    <d v="2023-03-15T00:00:00"/>
    <d v="2025-01-01T00:00:00"/>
    <s v="YJ6SS5"/>
    <s v="VEX,970"/>
    <s v="Red/Small"/>
    <x v="3"/>
    <n v="213.24599999999998"/>
    <n v="1.8027397260273972"/>
    <x v="0"/>
    <n v="202.58369999999996"/>
    <n v="191.92139999999998"/>
    <n v="170.5968"/>
    <n v="123.2088"/>
    <n v="56.865600000000001"/>
  </r>
  <r>
    <s v="SG7SSXVL"/>
    <x v="1"/>
    <x v="0"/>
    <s v="Product_MK3VK"/>
    <n v="163.34"/>
    <n v="62"/>
    <x v="1"/>
    <s v="5x10x16 cm"/>
    <d v="2023-03-15T00:00:00"/>
    <d v="2024-01-01T00:00:00"/>
    <s v="EYZWA0"/>
    <s v="FD9,ZHV"/>
    <s v="Red/Small"/>
    <x v="2"/>
    <n v="147.006"/>
    <n v="0.8"/>
    <x v="1"/>
    <n v="139.6557"/>
    <n v="132.30539999999999"/>
    <n v="117.60480000000001"/>
    <n v="84.936800000000005"/>
    <n v="39.201599999999999"/>
  </r>
  <r>
    <s v="IKSLCYGE"/>
    <x v="2"/>
    <x v="0"/>
    <s v="Product_8RTJI"/>
    <n v="407.68"/>
    <n v="24"/>
    <x v="2"/>
    <s v="6x5x13 cm"/>
    <d v="2023-07-30T00:00:00"/>
    <d v="2024-01-01T00:00:00"/>
    <s v="IP6NHM"/>
    <s v="PKA,EMG"/>
    <s v="Blue/Medium"/>
    <x v="0"/>
    <n v="366.91200000000003"/>
    <n v="0.42465753424657532"/>
    <x v="1"/>
    <n v="348.56640000000004"/>
    <n v="330.22080000000005"/>
    <n v="293.52960000000002"/>
    <n v="211.99360000000001"/>
    <n v="97.843199999999996"/>
  </r>
  <r>
    <s v="B2YP5SVX"/>
    <x v="0"/>
    <x v="0"/>
    <s v="Product_Y3FX2"/>
    <n v="400.93"/>
    <n v="47"/>
    <x v="0"/>
    <s v="9x16x8 cm"/>
    <d v="2023-07-30T00:00:00"/>
    <d v="2026-01-01T00:00:00"/>
    <s v="U83S0S"/>
    <s v="6M6,LQ8"/>
    <s v="Red/Small"/>
    <x v="4"/>
    <n v="360.83699999999999"/>
    <n v="2.4273972602739726"/>
    <x v="0"/>
    <n v="342.79514999999998"/>
    <n v="324.75330000000002"/>
    <n v="288.6696"/>
    <n v="208.48360000000002"/>
    <n v="96.223199999999991"/>
  </r>
  <r>
    <s v="RRHJHQZ3"/>
    <x v="0"/>
    <x v="0"/>
    <s v="Product_U1CW6"/>
    <n v="89.54"/>
    <n v="41"/>
    <x v="0"/>
    <s v="16x9x6 cm"/>
    <d v="2023-03-15T00:00:00"/>
    <d v="2024-01-01T00:00:00"/>
    <s v="JMNM0T"/>
    <s v="4VA,1C8"/>
    <s v="Red/Small"/>
    <x v="4"/>
    <n v="80.586000000000013"/>
    <n v="0.8"/>
    <x v="1"/>
    <n v="76.556700000000006"/>
    <n v="72.527400000000014"/>
    <n v="64.468800000000016"/>
    <n v="46.560800000000008"/>
    <n v="21.489599999999999"/>
  </r>
  <r>
    <s v="NVFY34F2"/>
    <x v="1"/>
    <x v="0"/>
    <s v="Product_T06QA"/>
    <n v="378.91"/>
    <n v="30"/>
    <x v="2"/>
    <s v="6x17x20 cm"/>
    <d v="2023-07-30T00:00:00"/>
    <d v="2024-01-01T00:00:00"/>
    <s v="X11NTJ"/>
    <s v="WAM,HL1"/>
    <s v="Red/Small"/>
    <x v="0"/>
    <n v="341.01900000000001"/>
    <n v="0.42465753424657532"/>
    <x v="1"/>
    <n v="323.96805000000001"/>
    <n v="306.9171"/>
    <n v="272.8152"/>
    <n v="197.03320000000002"/>
    <n v="90.938400000000001"/>
  </r>
  <r>
    <s v="MBGU1IKB"/>
    <x v="3"/>
    <x v="0"/>
    <s v="Product_EHV1F"/>
    <n v="349.22"/>
    <n v="98"/>
    <x v="1"/>
    <s v="5x7x15 cm"/>
    <d v="2023-01-01T00:00:00"/>
    <d v="2025-01-01T00:00:00"/>
    <s v="J2CFCH"/>
    <s v="6HH,Q6Y"/>
    <s v="Blue/Medium"/>
    <x v="0"/>
    <n v="314.298"/>
    <n v="2.0027397260273974"/>
    <x v="1"/>
    <n v="298.5831"/>
    <n v="282.8682"/>
    <n v="251.4384"/>
    <n v="181.59440000000001"/>
    <n v="83.81280000000001"/>
  </r>
  <r>
    <s v="3QECY3VW"/>
    <x v="2"/>
    <x v="0"/>
    <s v="Product_OFTZ2"/>
    <n v="182.88"/>
    <n v="11"/>
    <x v="1"/>
    <s v="13x6x13 cm"/>
    <d v="2023-01-01T00:00:00"/>
    <d v="2025-01-01T00:00:00"/>
    <s v="CXJX2L"/>
    <s v="JEN,SA8"/>
    <s v="Red/Small"/>
    <x v="1"/>
    <n v="164.59199999999998"/>
    <n v="2.0027397260273974"/>
    <x v="1"/>
    <n v="156.36239999999998"/>
    <n v="148.1328"/>
    <n v="131.67359999999999"/>
    <n v="95.0976"/>
    <n v="43.891199999999998"/>
  </r>
  <r>
    <s v="OM7KG9BP"/>
    <x v="2"/>
    <x v="0"/>
    <s v="Product_R7YUW"/>
    <n v="193.26"/>
    <n v="6"/>
    <x v="0"/>
    <s v="18x11x8 cm"/>
    <d v="2023-03-15T00:00:00"/>
    <d v="2024-01-01T00:00:00"/>
    <s v="L3O71T"/>
    <s v="SIF,T32"/>
    <s v="Red/Small"/>
    <x v="1"/>
    <n v="173.934"/>
    <n v="0.8"/>
    <x v="1"/>
    <n v="165.23729999999998"/>
    <n v="156.54060000000001"/>
    <n v="139.1472"/>
    <n v="100.4952"/>
    <n v="46.382399999999997"/>
  </r>
  <r>
    <s v="A2H27MNE"/>
    <x v="3"/>
    <x v="0"/>
    <s v="Product_N5R2D"/>
    <n v="163.74"/>
    <n v="50"/>
    <x v="1"/>
    <s v="6x9x7 cm"/>
    <d v="2023-07-30T00:00:00"/>
    <d v="2026-01-01T00:00:00"/>
    <s v="XOMCIX"/>
    <s v="415,HFB"/>
    <s v="Green/Large"/>
    <x v="0"/>
    <n v="147.36600000000001"/>
    <n v="2.4273972602739726"/>
    <x v="0"/>
    <n v="139.99770000000001"/>
    <n v="132.6294"/>
    <n v="117.89280000000002"/>
    <n v="85.144800000000004"/>
    <n v="39.297600000000003"/>
  </r>
  <r>
    <s v="N5DC8GU0"/>
    <x v="0"/>
    <x v="0"/>
    <s v="Product_1QRXM"/>
    <n v="130.54"/>
    <n v="53"/>
    <x v="2"/>
    <s v="16x7x12 cm"/>
    <d v="2023-01-01T00:00:00"/>
    <d v="2024-01-01T00:00:00"/>
    <s v="M8R26K"/>
    <s v="GYA,ASW"/>
    <s v="Blue/Medium"/>
    <x v="4"/>
    <n v="117.48599999999999"/>
    <n v="1"/>
    <x v="1"/>
    <n v="111.61169999999998"/>
    <n v="105.73739999999999"/>
    <n v="93.988799999999998"/>
    <n v="67.880799999999994"/>
    <n v="31.329599999999999"/>
  </r>
  <r>
    <s v="L464DXAD"/>
    <x v="3"/>
    <x v="0"/>
    <s v="Product_H0JIH"/>
    <n v="399.73"/>
    <n v="22"/>
    <x v="1"/>
    <s v="11x12x20 cm"/>
    <d v="2023-01-01T00:00:00"/>
    <d v="2024-01-01T00:00:00"/>
    <s v="BQ25EP"/>
    <s v="4XN,906"/>
    <s v="Red/Small"/>
    <x v="2"/>
    <n v="359.75700000000001"/>
    <n v="1"/>
    <x v="1"/>
    <n v="341.76914999999997"/>
    <n v="323.78129999999999"/>
    <n v="287.80560000000003"/>
    <n v="207.85960000000003"/>
    <n v="95.935199999999995"/>
  </r>
  <r>
    <s v="0XH14DKO"/>
    <x v="3"/>
    <x v="0"/>
    <s v="Product_ZR3NH"/>
    <n v="372.76"/>
    <n v="4"/>
    <x v="2"/>
    <s v="16x9x20 cm"/>
    <d v="2023-03-15T00:00:00"/>
    <d v="2026-01-01T00:00:00"/>
    <s v="3UT6YB"/>
    <s v="M7X,NN2"/>
    <s v="Green/Large"/>
    <x v="3"/>
    <n v="335.48399999999998"/>
    <n v="2.8027397260273972"/>
    <x v="0"/>
    <n v="318.70979999999997"/>
    <n v="301.93559999999997"/>
    <n v="268.38720000000001"/>
    <n v="193.83520000000001"/>
    <n v="89.462399999999988"/>
  </r>
  <r>
    <s v="BM8FGBL4"/>
    <x v="3"/>
    <x v="0"/>
    <s v="Product_37HIS"/>
    <n v="32.39"/>
    <n v="81"/>
    <x v="2"/>
    <s v="10x12x12 cm"/>
    <d v="2023-03-15T00:00:00"/>
    <d v="2026-01-01T00:00:00"/>
    <s v="664JW9"/>
    <s v="YSG,J3T"/>
    <s v="Blue/Medium"/>
    <x v="1"/>
    <n v="29.151"/>
    <n v="2.8027397260273972"/>
    <x v="0"/>
    <n v="27.693449999999999"/>
    <n v="26.235900000000001"/>
    <n v="23.320800000000002"/>
    <n v="16.8428"/>
    <n v="7.7736000000000001"/>
  </r>
  <r>
    <s v="Y0BZ3U3D"/>
    <x v="1"/>
    <x v="0"/>
    <s v="Product_AYHMR"/>
    <n v="100.04"/>
    <n v="73"/>
    <x v="0"/>
    <s v="18x8x13 cm"/>
    <d v="2023-01-01T00:00:00"/>
    <d v="2025-01-01T00:00:00"/>
    <s v="NCXYVT"/>
    <s v="UQR,97V"/>
    <s v="Red/Small"/>
    <x v="3"/>
    <n v="90.036000000000001"/>
    <n v="2.0027397260273974"/>
    <x v="0"/>
    <n v="85.534199999999998"/>
    <n v="81.03240000000001"/>
    <n v="72.028800000000004"/>
    <n v="52.020800000000008"/>
    <n v="24.009599999999999"/>
  </r>
  <r>
    <s v="KKXS4K81"/>
    <x v="1"/>
    <x v="0"/>
    <s v="Product_N0PLR"/>
    <n v="171.44"/>
    <n v="96"/>
    <x v="0"/>
    <s v="7x13x14 cm"/>
    <d v="2023-07-30T00:00:00"/>
    <d v="2025-01-01T00:00:00"/>
    <s v="5KRZUA"/>
    <s v="HJD,CRH"/>
    <s v="Green/Large"/>
    <x v="2"/>
    <n v="154.29599999999999"/>
    <n v="1.4273972602739726"/>
    <x v="1"/>
    <n v="146.5812"/>
    <n v="138.8664"/>
    <n v="123.43680000000001"/>
    <n v="89.148800000000008"/>
    <n v="41.145599999999995"/>
  </r>
  <r>
    <s v="G3JGOGW7"/>
    <x v="1"/>
    <x v="0"/>
    <s v="Product_JT365"/>
    <n v="214.41"/>
    <n v="2"/>
    <x v="0"/>
    <s v="18x15x11 cm"/>
    <d v="2023-01-01T00:00:00"/>
    <d v="2024-01-01T00:00:00"/>
    <s v="VZQ66N"/>
    <s v="VR7,PNV"/>
    <s v="Red/Small"/>
    <x v="4"/>
    <n v="192.96899999999999"/>
    <n v="1"/>
    <x v="1"/>
    <n v="183.32055"/>
    <n v="173.6721"/>
    <n v="154.37520000000001"/>
    <n v="111.4932"/>
    <n v="51.458399999999997"/>
  </r>
  <r>
    <s v="1XCNDOTA"/>
    <x v="3"/>
    <x v="0"/>
    <s v="Product_W2B4B"/>
    <n v="371.61"/>
    <n v="56"/>
    <x v="1"/>
    <s v="11x15x12 cm"/>
    <d v="2023-07-30T00:00:00"/>
    <d v="2024-01-01T00:00:00"/>
    <s v="7SF5C7"/>
    <s v="NE6,6R1"/>
    <s v="Green/Large"/>
    <x v="4"/>
    <n v="334.44900000000001"/>
    <n v="0.42465753424657532"/>
    <x v="1"/>
    <n v="317.72654999999997"/>
    <n v="301.00409999999999"/>
    <n v="267.55920000000003"/>
    <n v="193.2372"/>
    <n v="89.186400000000006"/>
  </r>
  <r>
    <s v="MHYJMNCC"/>
    <x v="0"/>
    <x v="0"/>
    <s v="Product_S6VGL"/>
    <n v="443.18"/>
    <n v="59"/>
    <x v="2"/>
    <s v="8x12x11 cm"/>
    <d v="2023-03-15T00:00:00"/>
    <d v="2026-01-01T00:00:00"/>
    <s v="QHJ4O5"/>
    <s v="QKZ,GYA"/>
    <s v="Blue/Medium"/>
    <x v="2"/>
    <n v="398.86200000000002"/>
    <n v="2.8027397260273972"/>
    <x v="0"/>
    <n v="378.91890000000001"/>
    <n v="358.97580000000005"/>
    <n v="319.08960000000002"/>
    <n v="230.45360000000002"/>
    <n v="106.36319999999999"/>
  </r>
  <r>
    <s v="OFF62X1O"/>
    <x v="3"/>
    <x v="0"/>
    <s v="Product_528IV"/>
    <n v="280.61"/>
    <n v="56"/>
    <x v="1"/>
    <s v="5x18x7 cm"/>
    <d v="2023-03-15T00:00:00"/>
    <d v="2024-01-01T00:00:00"/>
    <s v="7I19J7"/>
    <s v="FIG,A9Y"/>
    <s v="Blue/Medium"/>
    <x v="2"/>
    <n v="252.54900000000001"/>
    <n v="0.8"/>
    <x v="1"/>
    <n v="239.92155"/>
    <n v="227.29410000000001"/>
    <n v="202.03920000000002"/>
    <n v="145.91720000000001"/>
    <n v="67.346400000000003"/>
  </r>
  <r>
    <s v="VHGDGCMI"/>
    <x v="1"/>
    <x v="0"/>
    <s v="Product_4PB8T"/>
    <n v="330.15"/>
    <n v="65"/>
    <x v="2"/>
    <s v="8x5x10 cm"/>
    <d v="2023-01-01T00:00:00"/>
    <d v="2025-01-01T00:00:00"/>
    <s v="CZKL5M"/>
    <s v="6X1,0X2"/>
    <s v="Green/Large"/>
    <x v="1"/>
    <n v="297.13499999999999"/>
    <n v="2.0027397260273974"/>
    <x v="1"/>
    <n v="282.27824999999996"/>
    <n v="267.42149999999998"/>
    <n v="237.708"/>
    <n v="171.678"/>
    <n v="79.23599999999999"/>
  </r>
  <r>
    <s v="9LT6VIFE"/>
    <x v="3"/>
    <x v="0"/>
    <s v="Product_SRSLJ"/>
    <n v="253.42"/>
    <n v="38"/>
    <x v="2"/>
    <s v="15x7x9 cm"/>
    <d v="2023-01-01T00:00:00"/>
    <d v="2025-01-01T00:00:00"/>
    <s v="M0YP54"/>
    <s v="LQW,WL3"/>
    <s v="Blue/Medium"/>
    <x v="0"/>
    <n v="228.07799999999997"/>
    <n v="2.0027397260273974"/>
    <x v="1"/>
    <n v="216.67409999999995"/>
    <n v="205.27019999999999"/>
    <n v="182.4624"/>
    <n v="131.7784"/>
    <n v="60.820799999999991"/>
  </r>
  <r>
    <s v="BRYRVMDE"/>
    <x v="0"/>
    <x v="0"/>
    <s v="Product_1TJRK"/>
    <n v="399.89"/>
    <n v="77"/>
    <x v="2"/>
    <s v="16x20x14 cm"/>
    <d v="2023-03-15T00:00:00"/>
    <d v="2024-01-01T00:00:00"/>
    <s v="6NYO2N"/>
    <s v="MRY,7C8"/>
    <s v="Red/Small"/>
    <x v="1"/>
    <n v="359.90099999999995"/>
    <n v="0.8"/>
    <x v="1"/>
    <n v="341.90594999999996"/>
    <n v="323.91089999999997"/>
    <n v="287.92079999999999"/>
    <n v="207.94280000000001"/>
    <n v="95.97359999999999"/>
  </r>
  <r>
    <s v="T5N4SYBV"/>
    <x v="2"/>
    <x v="0"/>
    <s v="Product_7UV8X"/>
    <n v="263.85000000000002"/>
    <n v="92"/>
    <x v="0"/>
    <s v="20x13x11 cm"/>
    <d v="2023-03-15T00:00:00"/>
    <d v="2025-01-01T00:00:00"/>
    <s v="4VAANU"/>
    <s v="YK6,99F"/>
    <s v="Red/Small"/>
    <x v="4"/>
    <n v="237.46500000000003"/>
    <n v="1.8027397260273972"/>
    <x v="0"/>
    <n v="225.59175000000002"/>
    <n v="213.71850000000003"/>
    <n v="189.97200000000004"/>
    <n v="137.20200000000003"/>
    <n v="63.323999999999998"/>
  </r>
  <r>
    <s v="GHHIS998"/>
    <x v="2"/>
    <x v="0"/>
    <s v="Product_33B86"/>
    <n v="61.11"/>
    <n v="88"/>
    <x v="0"/>
    <s v="5x10x12 cm"/>
    <d v="2023-01-01T00:00:00"/>
    <d v="2024-01-01T00:00:00"/>
    <s v="5UIGM5"/>
    <s v="9MQ,BZX"/>
    <s v="Green/Large"/>
    <x v="1"/>
    <n v="54.998999999999995"/>
    <n v="1"/>
    <x v="1"/>
    <n v="52.24904999999999"/>
    <n v="49.499099999999999"/>
    <n v="43.999200000000002"/>
    <n v="31.777200000000001"/>
    <n v="14.666399999999999"/>
  </r>
  <r>
    <s v="ZRD0SQNN"/>
    <x v="0"/>
    <x v="0"/>
    <s v="Product_GYD6Q"/>
    <n v="421.6"/>
    <n v="42"/>
    <x v="1"/>
    <s v="12x7x18 cm"/>
    <d v="2023-01-01T00:00:00"/>
    <d v="2024-01-01T00:00:00"/>
    <s v="DRV669"/>
    <s v="VSR,EKM"/>
    <s v="Green/Large"/>
    <x v="1"/>
    <n v="379.44"/>
    <n v="1"/>
    <x v="1"/>
    <n v="360.46799999999996"/>
    <n v="341.49599999999998"/>
    <n v="303.55200000000002"/>
    <n v="219.23200000000003"/>
    <n v="101.184"/>
  </r>
  <r>
    <s v="7WOY0CN1"/>
    <x v="2"/>
    <x v="0"/>
    <s v="Product_1WT8D"/>
    <n v="230.21"/>
    <n v="16"/>
    <x v="1"/>
    <s v="20x12x9 cm"/>
    <d v="2023-03-15T00:00:00"/>
    <d v="2024-01-01T00:00:00"/>
    <s v="MX3SFN"/>
    <s v="UOA,Y33"/>
    <s v="Red/Small"/>
    <x v="1"/>
    <n v="207.18900000000002"/>
    <n v="0.8"/>
    <x v="1"/>
    <n v="196.82955000000001"/>
    <n v="186.47010000000003"/>
    <n v="165.75120000000004"/>
    <n v="119.70920000000001"/>
    <n v="55.250399999999999"/>
  </r>
  <r>
    <s v="0MCPF40E"/>
    <x v="2"/>
    <x v="0"/>
    <s v="Product_Y9IN9"/>
    <n v="75.69"/>
    <n v="33"/>
    <x v="0"/>
    <s v="20x15x20 cm"/>
    <d v="2023-07-30T00:00:00"/>
    <d v="2025-01-01T00:00:00"/>
    <s v="W9HSHE"/>
    <s v="EV3,5B8"/>
    <s v="Blue/Medium"/>
    <x v="3"/>
    <n v="68.120999999999995"/>
    <n v="1.4273972602739726"/>
    <x v="0"/>
    <n v="64.714949999999988"/>
    <n v="61.308899999999994"/>
    <n v="54.4968"/>
    <n v="39.358800000000002"/>
    <n v="18.165599999999998"/>
  </r>
  <r>
    <s v="Q85JX5VC"/>
    <x v="2"/>
    <x v="0"/>
    <s v="Product_WBJ10"/>
    <n v="301.48"/>
    <n v="42"/>
    <x v="0"/>
    <s v="8x8x5 cm"/>
    <d v="2023-01-01T00:00:00"/>
    <d v="2026-01-01T00:00:00"/>
    <s v="KBQC01"/>
    <s v="U7F,KT2"/>
    <s v="Green/Large"/>
    <x v="4"/>
    <n v="271.33199999999999"/>
    <n v="3.0027397260273974"/>
    <x v="1"/>
    <n v="257.7654"/>
    <n v="244.19880000000001"/>
    <n v="217.06560000000002"/>
    <n v="156.76960000000003"/>
    <n v="72.355199999999996"/>
  </r>
  <r>
    <s v="DF71XH4T"/>
    <x v="2"/>
    <x v="0"/>
    <s v="Product_SAMOY"/>
    <n v="406.01"/>
    <n v="4"/>
    <x v="2"/>
    <s v="14x20x14 cm"/>
    <d v="2023-07-30T00:00:00"/>
    <d v="2026-01-01T00:00:00"/>
    <s v="C3CLUZ"/>
    <s v="0AC,EEA"/>
    <s v="Green/Large"/>
    <x v="1"/>
    <n v="365.40899999999999"/>
    <n v="2.4273972602739726"/>
    <x v="1"/>
    <n v="347.13854999999995"/>
    <n v="328.86810000000003"/>
    <n v="292.3272"/>
    <n v="211.12520000000001"/>
    <n v="97.442399999999992"/>
  </r>
  <r>
    <s v="JXUXVM7Y"/>
    <x v="0"/>
    <x v="0"/>
    <s v="Product_S2IIR"/>
    <n v="308.91000000000003"/>
    <n v="73"/>
    <x v="1"/>
    <s v="10x7x15 cm"/>
    <d v="2023-07-30T00:00:00"/>
    <d v="2026-01-01T00:00:00"/>
    <s v="U08S3N"/>
    <s v="NJJ,VTA"/>
    <s v="Green/Large"/>
    <x v="1"/>
    <n v="278.01900000000001"/>
    <n v="2.4273972602739726"/>
    <x v="1"/>
    <n v="264.11804999999998"/>
    <n v="250.21710000000002"/>
    <n v="222.41520000000003"/>
    <n v="160.63320000000002"/>
    <n v="74.138400000000004"/>
  </r>
  <r>
    <s v="BL1LVXQ5"/>
    <x v="2"/>
    <x v="0"/>
    <s v="Product_SA0AJ"/>
    <n v="220.03"/>
    <n v="14"/>
    <x v="0"/>
    <s v="13x12x12 cm"/>
    <d v="2023-03-15T00:00:00"/>
    <d v="2024-01-01T00:00:00"/>
    <s v="8BC1FD"/>
    <s v="7UQ,IYV"/>
    <s v="Green/Large"/>
    <x v="3"/>
    <n v="198.02699999999999"/>
    <n v="0.8"/>
    <x v="1"/>
    <n v="188.12564999999998"/>
    <n v="178.2243"/>
    <n v="158.42160000000001"/>
    <n v="114.4156"/>
    <n v="52.807200000000002"/>
  </r>
  <r>
    <s v="I3V1OZ73"/>
    <x v="3"/>
    <x v="0"/>
    <s v="Product_EV2GQ"/>
    <n v="115.88"/>
    <n v="90"/>
    <x v="0"/>
    <s v="13x6x20 cm"/>
    <d v="2023-07-30T00:00:00"/>
    <d v="2025-01-01T00:00:00"/>
    <s v="KEVU6W"/>
    <s v="VRU,HD0"/>
    <s v="Blue/Medium"/>
    <x v="4"/>
    <n v="104.292"/>
    <n v="1.4273972602739726"/>
    <x v="0"/>
    <n v="99.077399999999997"/>
    <n v="93.862800000000007"/>
    <n v="83.433600000000013"/>
    <n v="60.257599999999996"/>
    <n v="27.811199999999999"/>
  </r>
  <r>
    <s v="0W5XHIFA"/>
    <x v="0"/>
    <x v="0"/>
    <s v="Product_ZZZ9Q"/>
    <n v="444.94"/>
    <n v="64"/>
    <x v="2"/>
    <s v="15x5x12 cm"/>
    <d v="2023-01-01T00:00:00"/>
    <d v="2024-01-01T00:00:00"/>
    <s v="FI3BS7"/>
    <s v="APL,FVE"/>
    <s v="Red/Small"/>
    <x v="0"/>
    <n v="400.44600000000003"/>
    <n v="1"/>
    <x v="1"/>
    <n v="380.4237"/>
    <n v="360.40140000000002"/>
    <n v="320.35680000000002"/>
    <n v="231.36879999999999"/>
    <n v="106.7856"/>
  </r>
  <r>
    <s v="YIK54L66"/>
    <x v="0"/>
    <x v="0"/>
    <s v="Product_B4MMT"/>
    <n v="286.25"/>
    <n v="68"/>
    <x v="1"/>
    <s v="5x7x9 cm"/>
    <d v="2023-01-01T00:00:00"/>
    <d v="2025-01-01T00:00:00"/>
    <s v="2PZ4CO"/>
    <s v="QTB,7KI"/>
    <s v="Green/Large"/>
    <x v="4"/>
    <n v="257.625"/>
    <n v="2.0027397260273974"/>
    <x v="1"/>
    <n v="244.74374999999998"/>
    <n v="231.86250000000001"/>
    <n v="206.10000000000002"/>
    <n v="148.85"/>
    <n v="68.7"/>
  </r>
  <r>
    <s v="72ZR8OEL"/>
    <x v="0"/>
    <x v="0"/>
    <s v="Product_MOKR4"/>
    <n v="239.81"/>
    <n v="50"/>
    <x v="0"/>
    <s v="16x16x12 cm"/>
    <d v="2023-01-01T00:00:00"/>
    <d v="2024-01-01T00:00:00"/>
    <s v="V0KUHV"/>
    <s v="FXN,EKQ"/>
    <s v="Red/Small"/>
    <x v="4"/>
    <n v="215.82900000000001"/>
    <n v="1"/>
    <x v="1"/>
    <n v="205.03755000000001"/>
    <n v="194.24610000000001"/>
    <n v="172.66320000000002"/>
    <n v="124.7012"/>
    <n v="57.554400000000001"/>
  </r>
  <r>
    <s v="L00KR7TW"/>
    <x v="3"/>
    <x v="0"/>
    <s v="Product_Y1500"/>
    <n v="439.03"/>
    <n v="44"/>
    <x v="1"/>
    <s v="7x13x8 cm"/>
    <d v="2023-03-15T00:00:00"/>
    <d v="2026-01-01T00:00:00"/>
    <s v="TTZHR3"/>
    <s v="FX9,YMQ"/>
    <s v="Green/Large"/>
    <x v="3"/>
    <n v="395.12699999999995"/>
    <n v="2.8027397260273972"/>
    <x v="1"/>
    <n v="375.37064999999996"/>
    <n v="355.61429999999996"/>
    <n v="316.10159999999996"/>
    <n v="228.29560000000001"/>
    <n v="105.36719999999998"/>
  </r>
  <r>
    <s v="X32Q5GSO"/>
    <x v="2"/>
    <x v="0"/>
    <s v="Product_6AIP5"/>
    <n v="291.12"/>
    <n v="35"/>
    <x v="2"/>
    <s v="19x16x13 cm"/>
    <d v="2023-01-01T00:00:00"/>
    <d v="2026-01-01T00:00:00"/>
    <s v="D4OOFG"/>
    <s v="2S1,T97"/>
    <s v="Green/Large"/>
    <x v="2"/>
    <n v="262.00799999999998"/>
    <n v="3.0027397260273974"/>
    <x v="0"/>
    <n v="248.90759999999997"/>
    <n v="235.80719999999999"/>
    <n v="209.60640000000001"/>
    <n v="151.38240000000002"/>
    <n v="69.868799999999993"/>
  </r>
  <r>
    <s v="7UTJ21E3"/>
    <x v="1"/>
    <x v="0"/>
    <s v="Product_1UU44"/>
    <n v="169.99"/>
    <n v="62"/>
    <x v="2"/>
    <s v="14x17x7 cm"/>
    <d v="2023-01-01T00:00:00"/>
    <d v="2026-01-01T00:00:00"/>
    <s v="J20BE0"/>
    <s v="8ND,BZ7"/>
    <s v="Blue/Medium"/>
    <x v="0"/>
    <n v="152.99100000000001"/>
    <n v="3.0027397260273974"/>
    <x v="0"/>
    <n v="145.34145000000001"/>
    <n v="137.6919"/>
    <n v="122.39280000000002"/>
    <n v="88.394800000000004"/>
    <n v="40.797600000000003"/>
  </r>
  <r>
    <s v="1TFB3D7Z"/>
    <x v="3"/>
    <x v="0"/>
    <s v="Product_5OYUI"/>
    <n v="30.46"/>
    <n v="33"/>
    <x v="1"/>
    <s v="20x11x18 cm"/>
    <d v="2023-01-01T00:00:00"/>
    <d v="2025-01-01T00:00:00"/>
    <s v="TXG5X8"/>
    <s v="FW5,NIW"/>
    <s v="Green/Large"/>
    <x v="0"/>
    <n v="27.414000000000001"/>
    <n v="2.0027397260273974"/>
    <x v="1"/>
    <n v="26.043299999999999"/>
    <n v="24.672600000000003"/>
    <n v="21.931200000000004"/>
    <n v="15.839200000000002"/>
    <n v="7.3103999999999996"/>
  </r>
  <r>
    <s v="KARUH78A"/>
    <x v="0"/>
    <x v="0"/>
    <s v="Product_9TAOA"/>
    <n v="226.1"/>
    <n v="49"/>
    <x v="1"/>
    <s v="5x16x12 cm"/>
    <d v="2023-07-30T00:00:00"/>
    <d v="2024-01-01T00:00:00"/>
    <s v="F9W6K4"/>
    <s v="VLR,3IL"/>
    <s v="Red/Small"/>
    <x v="0"/>
    <n v="203.49"/>
    <n v="0.42465753424657532"/>
    <x v="1"/>
    <n v="193.31549999999999"/>
    <n v="183.14100000000002"/>
    <n v="162.79200000000003"/>
    <n v="117.572"/>
    <n v="54.263999999999996"/>
  </r>
  <r>
    <s v="VONNG01J"/>
    <x v="2"/>
    <x v="0"/>
    <s v="Product_A6K45"/>
    <n v="30.16"/>
    <n v="77"/>
    <x v="1"/>
    <s v="16x8x7 cm"/>
    <d v="2023-01-01T00:00:00"/>
    <d v="2025-01-01T00:00:00"/>
    <s v="02QD6P"/>
    <s v="ACI,SLF"/>
    <s v="Green/Large"/>
    <x v="0"/>
    <n v="27.143999999999998"/>
    <n v="2.0027397260273974"/>
    <x v="0"/>
    <n v="25.786799999999996"/>
    <n v="24.429600000000001"/>
    <n v="21.715199999999999"/>
    <n v="15.683200000000001"/>
    <n v="7.2383999999999995"/>
  </r>
  <r>
    <s v="2CG1YP5R"/>
    <x v="1"/>
    <x v="0"/>
    <s v="Product_H0XQ5"/>
    <n v="451.08"/>
    <n v="99"/>
    <x v="0"/>
    <s v="17x12x14 cm"/>
    <d v="2023-01-01T00:00:00"/>
    <d v="2026-01-01T00:00:00"/>
    <s v="NVTLB4"/>
    <s v="A26,50O"/>
    <s v="Green/Large"/>
    <x v="2"/>
    <n v="405.97199999999998"/>
    <n v="3.0027397260273974"/>
    <x v="0"/>
    <n v="385.67339999999996"/>
    <n v="365.37479999999999"/>
    <n v="324.77760000000001"/>
    <n v="234.5616"/>
    <n v="108.25919999999999"/>
  </r>
  <r>
    <s v="CNW4SG3Y"/>
    <x v="0"/>
    <x v="0"/>
    <s v="Product_PS1Y9"/>
    <n v="170.92"/>
    <n v="25"/>
    <x v="1"/>
    <s v="12x20x19 cm"/>
    <d v="2023-01-01T00:00:00"/>
    <d v="2024-01-01T00:00:00"/>
    <s v="G0840S"/>
    <s v="FIT,GXG"/>
    <s v="Blue/Medium"/>
    <x v="2"/>
    <n v="153.82799999999997"/>
    <n v="1"/>
    <x v="1"/>
    <n v="146.13659999999996"/>
    <n v="138.44519999999997"/>
    <n v="123.06239999999998"/>
    <n v="88.878399999999999"/>
    <n v="41.020799999999994"/>
  </r>
  <r>
    <s v="U4RD6B2T"/>
    <x v="0"/>
    <x v="0"/>
    <s v="Product_W67K3"/>
    <n v="475.96"/>
    <n v="22"/>
    <x v="2"/>
    <s v="19x14x9 cm"/>
    <d v="2023-01-01T00:00:00"/>
    <d v="2026-01-01T00:00:00"/>
    <s v="HIPTCU"/>
    <s v="GAQ,PS1"/>
    <s v="Green/Large"/>
    <x v="0"/>
    <n v="428.36399999999998"/>
    <n v="3.0027397260273974"/>
    <x v="1"/>
    <n v="406.94579999999996"/>
    <n v="385.52760000000001"/>
    <n v="342.69119999999998"/>
    <n v="247.4992"/>
    <n v="114.23039999999999"/>
  </r>
  <r>
    <s v="RLA9UOJ5"/>
    <x v="3"/>
    <x v="0"/>
    <s v="Product_6P3E9"/>
    <n v="240.55"/>
    <n v="64"/>
    <x v="2"/>
    <s v="16x15x20 cm"/>
    <d v="2023-01-01T00:00:00"/>
    <d v="2025-01-01T00:00:00"/>
    <s v="88NZ1O"/>
    <s v="RYK,HDT"/>
    <s v="Blue/Medium"/>
    <x v="0"/>
    <n v="216.495"/>
    <n v="2.0027397260273974"/>
    <x v="1"/>
    <n v="205.67024999999998"/>
    <n v="194.84550000000002"/>
    <n v="173.19600000000003"/>
    <n v="125.08600000000001"/>
    <n v="57.731999999999999"/>
  </r>
  <r>
    <s v="N5OTYCD4"/>
    <x v="2"/>
    <x v="0"/>
    <s v="Product_O24ZO"/>
    <n v="493.44"/>
    <n v="45"/>
    <x v="0"/>
    <s v="18x20x14 cm"/>
    <d v="2023-03-15T00:00:00"/>
    <d v="2024-01-01T00:00:00"/>
    <s v="5Z6K6P"/>
    <s v="U45,004"/>
    <s v="Blue/Medium"/>
    <x v="4"/>
    <n v="444.096"/>
    <n v="0.8"/>
    <x v="1"/>
    <n v="421.89119999999997"/>
    <n v="399.68639999999999"/>
    <n v="355.27680000000004"/>
    <n v="256.58879999999999"/>
    <n v="118.4256"/>
  </r>
  <r>
    <s v="6DZ1MVBC"/>
    <x v="3"/>
    <x v="0"/>
    <s v="Product_GZ1HN"/>
    <n v="11.82"/>
    <n v="53"/>
    <x v="0"/>
    <s v="12x5x7 cm"/>
    <d v="2023-01-01T00:00:00"/>
    <d v="2025-01-01T00:00:00"/>
    <s v="MICRXW"/>
    <s v="7VP,PDY"/>
    <s v="Red/Small"/>
    <x v="0"/>
    <n v="10.638"/>
    <n v="2.0027397260273974"/>
    <x v="1"/>
    <n v="10.1061"/>
    <n v="9.5741999999999994"/>
    <n v="8.5104000000000006"/>
    <n v="6.1464000000000008"/>
    <n v="2.8367999999999998"/>
  </r>
  <r>
    <s v="VKI3A7OZ"/>
    <x v="1"/>
    <x v="0"/>
    <s v="Product_Z3Y7W"/>
    <n v="397.79"/>
    <n v="31"/>
    <x v="1"/>
    <s v="7x20x16 cm"/>
    <d v="2023-01-01T00:00:00"/>
    <d v="2025-01-01T00:00:00"/>
    <s v="C23PQG"/>
    <s v="7RM,4VC"/>
    <s v="Green/Large"/>
    <x v="1"/>
    <n v="358.01100000000002"/>
    <n v="2.0027397260273974"/>
    <x v="0"/>
    <n v="340.11045000000001"/>
    <n v="322.2099"/>
    <n v="286.40880000000004"/>
    <n v="206.85080000000002"/>
    <n v="95.4696"/>
  </r>
  <r>
    <s v="BBTHZVTS"/>
    <x v="1"/>
    <x v="0"/>
    <s v="Product_YCZGR"/>
    <n v="275.77999999999997"/>
    <n v="68"/>
    <x v="1"/>
    <s v="18x6x19 cm"/>
    <d v="2023-01-01T00:00:00"/>
    <d v="2024-01-01T00:00:00"/>
    <s v="BOUMQW"/>
    <s v="R8U,4T8"/>
    <s v="Red/Small"/>
    <x v="1"/>
    <n v="248.20199999999997"/>
    <n v="1"/>
    <x v="1"/>
    <n v="235.79189999999997"/>
    <n v="223.38179999999997"/>
    <n v="198.5616"/>
    <n v="143.40559999999999"/>
    <n v="66.18719999999999"/>
  </r>
  <r>
    <s v="893SSC5V"/>
    <x v="3"/>
    <x v="0"/>
    <s v="Product_HRO5E"/>
    <n v="206.7"/>
    <n v="34"/>
    <x v="0"/>
    <s v="18x8x8 cm"/>
    <d v="2023-03-15T00:00:00"/>
    <d v="2024-01-01T00:00:00"/>
    <s v="54P562"/>
    <s v="EWP,V2H"/>
    <s v="Red/Small"/>
    <x v="4"/>
    <n v="186.02999999999997"/>
    <n v="0.8"/>
    <x v="1"/>
    <n v="176.72849999999997"/>
    <n v="167.42699999999999"/>
    <n v="148.82399999999998"/>
    <n v="107.48399999999999"/>
    <n v="49.607999999999997"/>
  </r>
  <r>
    <s v="03URUGQ6"/>
    <x v="0"/>
    <x v="0"/>
    <s v="Product_0QVG6"/>
    <n v="276.14999999999998"/>
    <n v="88"/>
    <x v="2"/>
    <s v="8x8x14 cm"/>
    <d v="2023-07-30T00:00:00"/>
    <d v="2024-01-01T00:00:00"/>
    <s v="074KNB"/>
    <s v="4FP,RYB"/>
    <s v="Red/Small"/>
    <x v="0"/>
    <n v="248.53499999999997"/>
    <n v="0.42465753424657532"/>
    <x v="1"/>
    <n v="236.10824999999997"/>
    <n v="223.68149999999997"/>
    <n v="198.82799999999997"/>
    <n v="143.59799999999998"/>
    <n v="66.275999999999996"/>
  </r>
  <r>
    <s v="PUF1XG7U"/>
    <x v="3"/>
    <x v="0"/>
    <s v="Product_7FKHV"/>
    <n v="64.89"/>
    <n v="60"/>
    <x v="1"/>
    <s v="17x6x10 cm"/>
    <d v="2023-07-30T00:00:00"/>
    <d v="2026-01-01T00:00:00"/>
    <s v="PGDYWW"/>
    <s v="NE8,LZN"/>
    <s v="Blue/Medium"/>
    <x v="3"/>
    <n v="58.400999999999996"/>
    <n v="2.4273972602739726"/>
    <x v="0"/>
    <n v="55.480949999999993"/>
    <n v="52.560899999999997"/>
    <n v="46.720799999999997"/>
    <n v="33.742800000000003"/>
    <n v="15.573599999999999"/>
  </r>
  <r>
    <s v="28IWIZ0S"/>
    <x v="1"/>
    <x v="0"/>
    <s v="Product_034OF"/>
    <n v="227.07"/>
    <n v="19"/>
    <x v="1"/>
    <s v="6x13x7 cm"/>
    <d v="2023-01-01T00:00:00"/>
    <d v="2025-01-01T00:00:00"/>
    <s v="EJ5WP3"/>
    <s v="XOG,MK4"/>
    <s v="Blue/Medium"/>
    <x v="4"/>
    <n v="204.363"/>
    <n v="2.0027397260273974"/>
    <x v="1"/>
    <n v="194.14484999999999"/>
    <n v="183.92670000000001"/>
    <n v="163.49040000000002"/>
    <n v="118.07640000000001"/>
    <n v="54.496799999999993"/>
  </r>
  <r>
    <s v="NL6WFXBM"/>
    <x v="2"/>
    <x v="0"/>
    <s v="Product_RYWAQ"/>
    <n v="289.56"/>
    <n v="4"/>
    <x v="2"/>
    <s v="8x7x8 cm"/>
    <d v="2023-03-15T00:00:00"/>
    <d v="2026-01-01T00:00:00"/>
    <s v="SHXCQ8"/>
    <s v="H0S,NIW"/>
    <s v="Green/Large"/>
    <x v="2"/>
    <n v="260.60399999999998"/>
    <n v="2.8027397260273972"/>
    <x v="0"/>
    <n v="247.57379999999998"/>
    <n v="234.5436"/>
    <n v="208.48320000000001"/>
    <n v="150.5712"/>
    <n v="69.494399999999999"/>
  </r>
  <r>
    <s v="Z9PP0PY9"/>
    <x v="1"/>
    <x v="0"/>
    <s v="Product_MNWFM"/>
    <n v="398.81"/>
    <n v="68"/>
    <x v="2"/>
    <s v="20x6x12 cm"/>
    <d v="2023-03-15T00:00:00"/>
    <d v="2026-01-01T00:00:00"/>
    <s v="GHJNPR"/>
    <s v="KEQ,D8Y"/>
    <s v="Red/Small"/>
    <x v="3"/>
    <n v="358.92899999999997"/>
    <n v="2.8027397260273972"/>
    <x v="0"/>
    <n v="340.98254999999995"/>
    <n v="323.03609999999998"/>
    <n v="287.14319999999998"/>
    <n v="207.38120000000001"/>
    <n v="95.714399999999998"/>
  </r>
  <r>
    <s v="TIET5KOA"/>
    <x v="3"/>
    <x v="0"/>
    <s v="Product_YK5HN"/>
    <n v="455.66"/>
    <n v="49"/>
    <x v="1"/>
    <s v="8x20x5 cm"/>
    <d v="2023-01-01T00:00:00"/>
    <d v="2024-01-01T00:00:00"/>
    <s v="X2JBHP"/>
    <s v="BAN,HF3"/>
    <s v="Green/Large"/>
    <x v="4"/>
    <n v="410.09400000000005"/>
    <n v="1"/>
    <x v="1"/>
    <n v="389.58930000000004"/>
    <n v="369.08460000000008"/>
    <n v="328.07520000000005"/>
    <n v="236.94320000000002"/>
    <n v="109.3584"/>
  </r>
  <r>
    <s v="YON155ID"/>
    <x v="0"/>
    <x v="0"/>
    <s v="Product_2SLWX"/>
    <n v="445.27"/>
    <n v="65"/>
    <x v="0"/>
    <s v="9x6x20 cm"/>
    <d v="2023-03-15T00:00:00"/>
    <d v="2024-01-01T00:00:00"/>
    <s v="IM64F5"/>
    <s v="0RK,LLV"/>
    <s v="Red/Small"/>
    <x v="4"/>
    <n v="400.74299999999999"/>
    <n v="0.8"/>
    <x v="1"/>
    <n v="380.70585"/>
    <n v="360.6687"/>
    <n v="320.59440000000001"/>
    <n v="231.54040000000001"/>
    <n v="106.86479999999999"/>
  </r>
  <r>
    <s v="9T9IIRJ6"/>
    <x v="0"/>
    <x v="0"/>
    <s v="Product_WLBNC"/>
    <n v="324.63"/>
    <n v="96"/>
    <x v="0"/>
    <s v="19x19x13 cm"/>
    <d v="2023-01-01T00:00:00"/>
    <d v="2024-01-01T00:00:00"/>
    <s v="H8GQQ5"/>
    <s v="XJO,KV3"/>
    <s v="Green/Large"/>
    <x v="3"/>
    <n v="292.16699999999997"/>
    <n v="1"/>
    <x v="1"/>
    <n v="277.55864999999994"/>
    <n v="262.95029999999997"/>
    <n v="233.7336"/>
    <n v="168.80760000000001"/>
    <n v="77.911199999999994"/>
  </r>
  <r>
    <s v="VJJO41LR"/>
    <x v="1"/>
    <x v="0"/>
    <s v="Product_2F7JO"/>
    <n v="463.82"/>
    <n v="50"/>
    <x v="1"/>
    <s v="18x5x10 cm"/>
    <d v="2023-01-01T00:00:00"/>
    <d v="2026-01-01T00:00:00"/>
    <s v="PHTJDV"/>
    <s v="4FT,R4N"/>
    <s v="Blue/Medium"/>
    <x v="1"/>
    <n v="417.43799999999999"/>
    <n v="3.0027397260273974"/>
    <x v="1"/>
    <n v="396.56609999999995"/>
    <n v="375.69420000000002"/>
    <n v="333.9504"/>
    <n v="241.18639999999999"/>
    <n v="111.3168"/>
  </r>
  <r>
    <s v="5X3VN8W5"/>
    <x v="1"/>
    <x v="0"/>
    <s v="Product_6BTPU"/>
    <n v="359.72"/>
    <n v="82"/>
    <x v="2"/>
    <s v="8x7x9 cm"/>
    <d v="2023-01-01T00:00:00"/>
    <d v="2025-01-01T00:00:00"/>
    <s v="HKHMOZ"/>
    <s v="LAC,0L4"/>
    <s v="Blue/Medium"/>
    <x v="0"/>
    <n v="323.74800000000005"/>
    <n v="2.0027397260273974"/>
    <x v="1"/>
    <n v="307.56060000000002"/>
    <n v="291.37320000000005"/>
    <n v="258.99840000000006"/>
    <n v="187.05440000000002"/>
    <n v="86.332800000000006"/>
  </r>
  <r>
    <s v="MUVNSCU6"/>
    <x v="2"/>
    <x v="0"/>
    <s v="Product_ZCMMP"/>
    <n v="469.18"/>
    <n v="71"/>
    <x v="0"/>
    <s v="20x14x8 cm"/>
    <d v="2023-03-15T00:00:00"/>
    <d v="2026-01-01T00:00:00"/>
    <s v="TJN7G9"/>
    <s v="2TN,RUX"/>
    <s v="Red/Small"/>
    <x v="3"/>
    <n v="422.262"/>
    <n v="2.8027397260273972"/>
    <x v="0"/>
    <n v="401.14889999999997"/>
    <n v="380.03579999999999"/>
    <n v="337.80960000000005"/>
    <n v="243.9736"/>
    <n v="112.6032"/>
  </r>
  <r>
    <s v="2AACQL15"/>
    <x v="2"/>
    <x v="0"/>
    <s v="Product_42HD8"/>
    <n v="69.180000000000007"/>
    <n v="39"/>
    <x v="0"/>
    <s v="19x15x16 cm"/>
    <d v="2023-07-30T00:00:00"/>
    <d v="2025-01-01T00:00:00"/>
    <s v="TBZYHD"/>
    <s v="8SG,3CZ"/>
    <s v="Red/Small"/>
    <x v="4"/>
    <n v="62.262000000000008"/>
    <n v="1.4273972602739726"/>
    <x v="1"/>
    <n v="59.148900000000005"/>
    <n v="56.035800000000009"/>
    <n v="49.80960000000001"/>
    <n v="35.973600000000005"/>
    <n v="16.603200000000001"/>
  </r>
  <r>
    <s v="ZJ441HPS"/>
    <x v="0"/>
    <x v="0"/>
    <s v="Product_G8Z0N"/>
    <n v="403.01"/>
    <n v="86"/>
    <x v="0"/>
    <s v="15x15x10 cm"/>
    <d v="2023-03-15T00:00:00"/>
    <d v="2025-01-01T00:00:00"/>
    <s v="Q8KZK4"/>
    <s v="DRT,TSD"/>
    <s v="Green/Large"/>
    <x v="0"/>
    <n v="362.709"/>
    <n v="1.8027397260273972"/>
    <x v="0"/>
    <n v="344.57355000000001"/>
    <n v="326.43810000000002"/>
    <n v="290.16720000000004"/>
    <n v="209.5652"/>
    <n v="96.722399999999993"/>
  </r>
  <r>
    <s v="2QPUAW9Q"/>
    <x v="0"/>
    <x v="0"/>
    <s v="Product_43IP9"/>
    <n v="436.9"/>
    <n v="73"/>
    <x v="2"/>
    <s v="18x18x5 cm"/>
    <d v="2023-07-30T00:00:00"/>
    <d v="2024-01-01T00:00:00"/>
    <s v="Y2T5I9"/>
    <s v="F0Z,VTU"/>
    <s v="Green/Large"/>
    <x v="3"/>
    <n v="393.21"/>
    <n v="0.42465753424657532"/>
    <x v="1"/>
    <n v="373.54949999999997"/>
    <n v="353.88900000000001"/>
    <n v="314.56799999999998"/>
    <n v="227.18799999999999"/>
    <n v="104.85599999999999"/>
  </r>
  <r>
    <s v="VAI7FY0U"/>
    <x v="1"/>
    <x v="0"/>
    <s v="Product_Z23T2"/>
    <n v="345.07"/>
    <n v="55"/>
    <x v="2"/>
    <s v="8x8x6 cm"/>
    <d v="2023-07-30T00:00:00"/>
    <d v="2024-01-01T00:00:00"/>
    <s v="OLZUYP"/>
    <s v="Q4A,M22"/>
    <s v="Green/Large"/>
    <x v="4"/>
    <n v="310.56299999999999"/>
    <n v="0.42465753424657532"/>
    <x v="1"/>
    <n v="295.03484999999995"/>
    <n v="279.50670000000002"/>
    <n v="248.4504"/>
    <n v="179.43639999999999"/>
    <n v="82.816800000000001"/>
  </r>
  <r>
    <s v="3XDMGIJD"/>
    <x v="3"/>
    <x v="0"/>
    <s v="Product_JNNBR"/>
    <n v="151.38"/>
    <n v="80"/>
    <x v="0"/>
    <s v="12x8x9 cm"/>
    <d v="2023-07-30T00:00:00"/>
    <d v="2024-01-01T00:00:00"/>
    <s v="BA37CS"/>
    <s v="BKA,T6F"/>
    <s v="Green/Large"/>
    <x v="3"/>
    <n v="136.24199999999999"/>
    <n v="0.42465753424657532"/>
    <x v="1"/>
    <n v="129.42989999999998"/>
    <n v="122.61779999999999"/>
    <n v="108.9936"/>
    <n v="78.717600000000004"/>
    <n v="36.331199999999995"/>
  </r>
  <r>
    <s v="T6BOZ2BP"/>
    <x v="3"/>
    <x v="0"/>
    <s v="Product_HPP8E"/>
    <n v="390.43"/>
    <n v="90"/>
    <x v="0"/>
    <s v="6x19x10 cm"/>
    <d v="2023-01-01T00:00:00"/>
    <d v="2026-01-01T00:00:00"/>
    <s v="8B43E5"/>
    <s v="1L5,DEE"/>
    <s v="Blue/Medium"/>
    <x v="1"/>
    <n v="351.387"/>
    <n v="3.0027397260273974"/>
    <x v="1"/>
    <n v="333.81764999999996"/>
    <n v="316.24830000000003"/>
    <n v="281.1096"/>
    <n v="203.02360000000002"/>
    <n v="93.703199999999995"/>
  </r>
  <r>
    <s v="YHWYAE3L"/>
    <x v="1"/>
    <x v="0"/>
    <s v="Product_VUOBF"/>
    <n v="36.21"/>
    <n v="90"/>
    <x v="2"/>
    <s v="11x18x20 cm"/>
    <d v="2023-03-15T00:00:00"/>
    <d v="2026-01-01T00:00:00"/>
    <s v="PK63FB"/>
    <s v="SAY,K50"/>
    <s v="Blue/Medium"/>
    <x v="3"/>
    <n v="32.588999999999999"/>
    <n v="2.8027397260273972"/>
    <x v="0"/>
    <n v="30.959549999999997"/>
    <n v="29.330099999999998"/>
    <n v="26.071200000000001"/>
    <n v="18.8292"/>
    <n v="8.6904000000000003"/>
  </r>
  <r>
    <s v="2F0R1V3V"/>
    <x v="2"/>
    <x v="0"/>
    <s v="Product_227GG"/>
    <n v="177.16"/>
    <n v="13"/>
    <x v="1"/>
    <s v="11x16x7 cm"/>
    <d v="2023-03-15T00:00:00"/>
    <d v="2024-01-01T00:00:00"/>
    <s v="UET8Q3"/>
    <s v="QHG,ZQ7"/>
    <s v="Blue/Medium"/>
    <x v="0"/>
    <n v="159.44399999999999"/>
    <n v="0.8"/>
    <x v="1"/>
    <n v="151.47179999999997"/>
    <n v="143.49959999999999"/>
    <n v="127.5552"/>
    <n v="92.123199999999997"/>
    <n v="42.5184"/>
  </r>
  <r>
    <s v="04O7UFEA"/>
    <x v="1"/>
    <x v="0"/>
    <s v="Product_SF333"/>
    <n v="451.2"/>
    <n v="44"/>
    <x v="0"/>
    <s v="20x8x18 cm"/>
    <d v="2023-07-30T00:00:00"/>
    <d v="2026-01-01T00:00:00"/>
    <s v="Y3K441"/>
    <s v="CIE,H0F"/>
    <s v="Blue/Medium"/>
    <x v="4"/>
    <n v="406.08"/>
    <n v="2.4273972602739726"/>
    <x v="0"/>
    <n v="385.77599999999995"/>
    <n v="365.47199999999998"/>
    <n v="324.86400000000003"/>
    <n v="234.624"/>
    <n v="108.288"/>
  </r>
  <r>
    <s v="F50D300Y"/>
    <x v="3"/>
    <x v="0"/>
    <s v="Product_1GIYB"/>
    <n v="198.15"/>
    <n v="74"/>
    <x v="1"/>
    <s v="18x14x17 cm"/>
    <d v="2023-03-15T00:00:00"/>
    <d v="2024-01-01T00:00:00"/>
    <s v="WEE01D"/>
    <s v="8WW,RRB"/>
    <s v="Blue/Medium"/>
    <x v="1"/>
    <n v="178.33500000000001"/>
    <n v="0.8"/>
    <x v="1"/>
    <n v="169.41825"/>
    <n v="160.50150000000002"/>
    <n v="142.66800000000001"/>
    <n v="103.03800000000001"/>
    <n v="47.555999999999997"/>
  </r>
  <r>
    <s v="JYELIJF6"/>
    <x v="1"/>
    <x v="0"/>
    <s v="Product_BNXHD"/>
    <n v="333.63"/>
    <n v="4"/>
    <x v="0"/>
    <s v="13x9x13 cm"/>
    <d v="2023-01-01T00:00:00"/>
    <d v="2025-01-01T00:00:00"/>
    <s v="OHE1G9"/>
    <s v="YCD,DPU"/>
    <s v="Green/Large"/>
    <x v="4"/>
    <n v="300.267"/>
    <n v="2.0027397260273974"/>
    <x v="1"/>
    <n v="285.25364999999999"/>
    <n v="270.24029999999999"/>
    <n v="240.21360000000001"/>
    <n v="173.48760000000001"/>
    <n v="80.07119999999999"/>
  </r>
  <r>
    <s v="6MSFFJU7"/>
    <x v="1"/>
    <x v="0"/>
    <s v="Product_QMFGM"/>
    <n v="69.83"/>
    <n v="35"/>
    <x v="0"/>
    <s v="8x7x14 cm"/>
    <d v="2023-01-01T00:00:00"/>
    <d v="2025-01-01T00:00:00"/>
    <s v="8JOQBG"/>
    <s v="41T,N2T"/>
    <s v="Green/Large"/>
    <x v="2"/>
    <n v="62.846999999999994"/>
    <n v="2.0027397260273974"/>
    <x v="1"/>
    <n v="59.704649999999994"/>
    <n v="56.562299999999993"/>
    <n v="50.2776"/>
    <n v="36.311599999999999"/>
    <n v="16.7592"/>
  </r>
  <r>
    <s v="RUVS0OQ3"/>
    <x v="1"/>
    <x v="0"/>
    <s v="Product_EWEJ9"/>
    <n v="81.180000000000007"/>
    <n v="26"/>
    <x v="0"/>
    <s v="10x14x6 cm"/>
    <d v="2023-03-15T00:00:00"/>
    <d v="2024-01-01T00:00:00"/>
    <s v="KI0WX2"/>
    <s v="A4O,DVJ"/>
    <s v="Red/Small"/>
    <x v="1"/>
    <n v="73.062000000000012"/>
    <n v="0.8"/>
    <x v="1"/>
    <n v="69.408900000000003"/>
    <n v="65.755800000000008"/>
    <n v="58.449600000000011"/>
    <n v="42.213600000000007"/>
    <n v="19.4832"/>
  </r>
  <r>
    <s v="W39EJH8Y"/>
    <x v="0"/>
    <x v="0"/>
    <s v="Product_2J3L8"/>
    <n v="101.01"/>
    <n v="79"/>
    <x v="2"/>
    <s v="6x17x17 cm"/>
    <d v="2023-07-30T00:00:00"/>
    <d v="2026-01-01T00:00:00"/>
    <s v="M5J525"/>
    <s v="D85,8IM"/>
    <s v="Blue/Medium"/>
    <x v="3"/>
    <n v="90.909000000000006"/>
    <n v="2.4273972602739726"/>
    <x v="0"/>
    <n v="86.363550000000004"/>
    <n v="81.818100000000001"/>
    <n v="72.727200000000011"/>
    <n v="52.525200000000005"/>
    <n v="24.2424"/>
  </r>
  <r>
    <s v="TQS8QYSQ"/>
    <x v="0"/>
    <x v="0"/>
    <s v="Product_76AZH"/>
    <n v="259.16000000000003"/>
    <n v="50"/>
    <x v="0"/>
    <s v="10x11x18 cm"/>
    <d v="2023-03-15T00:00:00"/>
    <d v="2024-01-01T00:00:00"/>
    <s v="W44492"/>
    <s v="X9N,8DP"/>
    <s v="Blue/Medium"/>
    <x v="4"/>
    <n v="233.24400000000003"/>
    <n v="0.8"/>
    <x v="1"/>
    <n v="221.58180000000002"/>
    <n v="209.91960000000003"/>
    <n v="186.59520000000003"/>
    <n v="134.76320000000001"/>
    <n v="62.198400000000007"/>
  </r>
  <r>
    <s v="YFPOO65A"/>
    <x v="0"/>
    <x v="0"/>
    <s v="Product_UXOGN"/>
    <n v="209.63"/>
    <n v="92"/>
    <x v="1"/>
    <s v="11x12x16 cm"/>
    <d v="2023-07-30T00:00:00"/>
    <d v="2026-01-01T00:00:00"/>
    <s v="01ITGR"/>
    <s v="IX2,1SH"/>
    <s v="Red/Small"/>
    <x v="3"/>
    <n v="188.667"/>
    <n v="2.4273972602739726"/>
    <x v="0"/>
    <n v="179.23364999999998"/>
    <n v="169.80029999999999"/>
    <n v="150.93360000000001"/>
    <n v="109.0076"/>
    <n v="50.311199999999999"/>
  </r>
  <r>
    <s v="TGMP473J"/>
    <x v="1"/>
    <x v="0"/>
    <s v="Product_LFMOJ"/>
    <n v="357.41"/>
    <n v="91"/>
    <x v="0"/>
    <s v="10x7x20 cm"/>
    <d v="2023-01-01T00:00:00"/>
    <d v="2024-01-01T00:00:00"/>
    <s v="KNOA3X"/>
    <s v="AQ0,7IJ"/>
    <s v="Red/Small"/>
    <x v="0"/>
    <n v="321.66900000000004"/>
    <n v="1"/>
    <x v="1"/>
    <n v="305.58555000000001"/>
    <n v="289.50210000000004"/>
    <n v="257.33520000000004"/>
    <n v="185.85320000000002"/>
    <n v="85.778400000000005"/>
  </r>
  <r>
    <s v="80ZPP7Z0"/>
    <x v="1"/>
    <x v="0"/>
    <s v="Product_FQMRX"/>
    <n v="381.21"/>
    <n v="78"/>
    <x v="0"/>
    <s v="9x18x5 cm"/>
    <d v="2023-03-15T00:00:00"/>
    <d v="2025-01-01T00:00:00"/>
    <s v="V08TIJ"/>
    <s v="Q39,XVD"/>
    <s v="Red/Small"/>
    <x v="1"/>
    <n v="343.089"/>
    <n v="1.8027397260273972"/>
    <x v="1"/>
    <n v="325.93455"/>
    <n v="308.7801"/>
    <n v="274.47120000000001"/>
    <n v="198.22919999999999"/>
    <n v="91.490399999999994"/>
  </r>
  <r>
    <s v="MELAO4B0"/>
    <x v="3"/>
    <x v="0"/>
    <s v="Product_86SG1"/>
    <n v="287.08"/>
    <n v="36"/>
    <x v="2"/>
    <s v="9x19x9 cm"/>
    <d v="2023-07-30T00:00:00"/>
    <d v="2025-01-01T00:00:00"/>
    <s v="XTUPOJ"/>
    <s v="AFO,OT4"/>
    <s v="Red/Small"/>
    <x v="3"/>
    <n v="258.37199999999996"/>
    <n v="1.4273972602739726"/>
    <x v="0"/>
    <n v="245.45339999999996"/>
    <n v="232.53479999999996"/>
    <n v="206.69759999999997"/>
    <n v="149.2816"/>
    <n v="68.899199999999993"/>
  </r>
  <r>
    <s v="JV8C2JDU"/>
    <x v="2"/>
    <x v="0"/>
    <s v="Product_SLZ1T"/>
    <n v="198.53"/>
    <n v="29"/>
    <x v="2"/>
    <s v="13x15x15 cm"/>
    <d v="2023-07-30T00:00:00"/>
    <d v="2025-01-01T00:00:00"/>
    <s v="0IOWF5"/>
    <s v="PND,9I0"/>
    <s v="Blue/Medium"/>
    <x v="4"/>
    <n v="178.67699999999999"/>
    <n v="1.4273972602739726"/>
    <x v="0"/>
    <n v="169.74314999999999"/>
    <n v="160.80930000000001"/>
    <n v="142.94159999999999"/>
    <n v="103.23560000000001"/>
    <n v="47.647199999999998"/>
  </r>
  <r>
    <s v="AZ61C3KH"/>
    <x v="0"/>
    <x v="0"/>
    <s v="Product_0NYLP"/>
    <n v="169.98"/>
    <n v="53"/>
    <x v="0"/>
    <s v="7x12x17 cm"/>
    <d v="2023-07-30T00:00:00"/>
    <d v="2026-01-01T00:00:00"/>
    <s v="6CGZ84"/>
    <s v="XJR,H55"/>
    <s v="Red/Small"/>
    <x v="3"/>
    <n v="152.982"/>
    <n v="2.4273972602739726"/>
    <x v="1"/>
    <n v="145.3329"/>
    <n v="137.68379999999999"/>
    <n v="122.38560000000001"/>
    <n v="88.389600000000002"/>
    <n v="40.795199999999994"/>
  </r>
  <r>
    <s v="UL1PO0R6"/>
    <x v="3"/>
    <x v="0"/>
    <s v="Product_I4ICJ"/>
    <n v="149.28"/>
    <n v="10"/>
    <x v="1"/>
    <s v="12x10x12 cm"/>
    <d v="2023-03-15T00:00:00"/>
    <d v="2025-01-01T00:00:00"/>
    <s v="MVBZLO"/>
    <s v="N63,M46"/>
    <s v="Red/Small"/>
    <x v="4"/>
    <n v="134.352"/>
    <n v="1.8027397260273972"/>
    <x v="0"/>
    <n v="127.6344"/>
    <n v="120.91680000000001"/>
    <n v="107.48160000000001"/>
    <n v="77.625600000000006"/>
    <n v="35.827199999999998"/>
  </r>
  <r>
    <s v="KO3D14WP"/>
    <x v="3"/>
    <x v="0"/>
    <s v="Product_Y86PB"/>
    <n v="311.62"/>
    <n v="47"/>
    <x v="2"/>
    <s v="8x20x9 cm"/>
    <d v="2023-01-01T00:00:00"/>
    <d v="2025-01-01T00:00:00"/>
    <s v="M8A46F"/>
    <s v="GVO,IDB"/>
    <s v="Green/Large"/>
    <x v="1"/>
    <n v="280.45800000000003"/>
    <n v="2.0027397260273974"/>
    <x v="1"/>
    <n v="266.43510000000003"/>
    <n v="252.41220000000004"/>
    <n v="224.36640000000003"/>
    <n v="162.04240000000001"/>
    <n v="74.788799999999995"/>
  </r>
  <r>
    <s v="7KZQQJM0"/>
    <x v="1"/>
    <x v="0"/>
    <s v="Product_N833O"/>
    <n v="405.61"/>
    <n v="1"/>
    <x v="1"/>
    <s v="12x20x13 cm"/>
    <d v="2023-01-01T00:00:00"/>
    <d v="2025-01-01T00:00:00"/>
    <s v="S2WBZJ"/>
    <s v="RZB,83P"/>
    <s v="Blue/Medium"/>
    <x v="2"/>
    <n v="365.04899999999998"/>
    <n v="2.0027397260273974"/>
    <x v="1"/>
    <n v="346.79654999999997"/>
    <n v="328.54410000000001"/>
    <n v="292.03919999999999"/>
    <n v="210.91720000000001"/>
    <n v="97.346400000000003"/>
  </r>
  <r>
    <s v="I0H1I8K2"/>
    <x v="0"/>
    <x v="0"/>
    <s v="Product_YHEZY"/>
    <n v="22.76"/>
    <n v="53"/>
    <x v="0"/>
    <s v="6x16x5 cm"/>
    <d v="2023-07-30T00:00:00"/>
    <d v="2025-01-01T00:00:00"/>
    <s v="UBAWSH"/>
    <s v="TBD,F4K"/>
    <s v="Green/Large"/>
    <x v="4"/>
    <n v="20.484000000000002"/>
    <n v="1.4273972602739726"/>
    <x v="1"/>
    <n v="19.459800000000001"/>
    <n v="18.435600000000001"/>
    <n v="16.387200000000004"/>
    <n v="11.8352"/>
    <n v="5.4624000000000006"/>
  </r>
  <r>
    <s v="IE63SRA9"/>
    <x v="3"/>
    <x v="0"/>
    <s v="Product_NANFL"/>
    <n v="114.93"/>
    <n v="66"/>
    <x v="2"/>
    <s v="15x12x13 cm"/>
    <d v="2023-03-15T00:00:00"/>
    <d v="2026-01-01T00:00:00"/>
    <s v="K2HFRA"/>
    <s v="1K5,7GR"/>
    <s v="Green/Large"/>
    <x v="2"/>
    <n v="103.43700000000001"/>
    <n v="2.8027397260273972"/>
    <x v="0"/>
    <n v="98.265150000000006"/>
    <n v="93.093300000000013"/>
    <n v="82.749600000000015"/>
    <n v="59.763600000000004"/>
    <n v="27.583200000000001"/>
  </r>
  <r>
    <s v="AHUL0PE7"/>
    <x v="3"/>
    <x v="0"/>
    <s v="Product_5JHRK"/>
    <n v="409.89"/>
    <n v="50"/>
    <x v="2"/>
    <s v="17x6x20 cm"/>
    <d v="2023-07-30T00:00:00"/>
    <d v="2024-01-01T00:00:00"/>
    <s v="9FQCC1"/>
    <s v="MOY,5EU"/>
    <s v="Blue/Medium"/>
    <x v="0"/>
    <n v="368.90099999999995"/>
    <n v="0.42465753424657532"/>
    <x v="1"/>
    <n v="350.45594999999992"/>
    <n v="332.01089999999999"/>
    <n v="295.12079999999997"/>
    <n v="213.14279999999999"/>
    <n v="98.373599999999996"/>
  </r>
  <r>
    <s v="1P460RSV"/>
    <x v="0"/>
    <x v="0"/>
    <s v="Product_HXMWH"/>
    <n v="147.21"/>
    <n v="8"/>
    <x v="1"/>
    <s v="16x7x9 cm"/>
    <d v="2023-07-30T00:00:00"/>
    <d v="2024-01-01T00:00:00"/>
    <s v="IMY3CB"/>
    <s v="AN3,RXU"/>
    <s v="Blue/Medium"/>
    <x v="2"/>
    <n v="132.489"/>
    <n v="0.42465753424657532"/>
    <x v="1"/>
    <n v="125.86454999999999"/>
    <n v="119.24010000000001"/>
    <n v="105.99120000000001"/>
    <n v="76.549200000000013"/>
    <n v="35.330399999999997"/>
  </r>
  <r>
    <s v="XZZ2P1AF"/>
    <x v="2"/>
    <x v="0"/>
    <s v="Product_TOGBI"/>
    <n v="119.86"/>
    <n v="2"/>
    <x v="1"/>
    <s v="9x15x18 cm"/>
    <d v="2023-03-15T00:00:00"/>
    <d v="2026-01-01T00:00:00"/>
    <s v="R3JLP5"/>
    <s v="VVD,77X"/>
    <s v="Blue/Medium"/>
    <x v="2"/>
    <n v="107.874"/>
    <n v="2.8027397260273972"/>
    <x v="0"/>
    <n v="102.48029999999999"/>
    <n v="97.086600000000004"/>
    <n v="86.299199999999999"/>
    <n v="62.327200000000005"/>
    <n v="28.766399999999997"/>
  </r>
  <r>
    <s v="LXFF4806"/>
    <x v="0"/>
    <x v="0"/>
    <s v="Product_3XBUJ"/>
    <n v="55.16"/>
    <n v="30"/>
    <x v="1"/>
    <s v="18x10x8 cm"/>
    <d v="2023-03-15T00:00:00"/>
    <d v="2024-01-01T00:00:00"/>
    <s v="VCZKSS"/>
    <s v="2MZ,FRG"/>
    <s v="Red/Small"/>
    <x v="0"/>
    <n v="49.643999999999998"/>
    <n v="0.8"/>
    <x v="1"/>
    <n v="47.161799999999999"/>
    <n v="44.679600000000001"/>
    <n v="39.715200000000003"/>
    <n v="28.683199999999999"/>
    <n v="13.238399999999999"/>
  </r>
  <r>
    <s v="60KCKM64"/>
    <x v="1"/>
    <x v="0"/>
    <s v="Product_TTCVS"/>
    <n v="161.09"/>
    <n v="37"/>
    <x v="2"/>
    <s v="18x16x7 cm"/>
    <d v="2023-07-30T00:00:00"/>
    <d v="2026-01-01T00:00:00"/>
    <s v="Z2QLMI"/>
    <s v="7OL,4R1"/>
    <s v="Blue/Medium"/>
    <x v="1"/>
    <n v="144.98099999999999"/>
    <n v="2.4273972602739726"/>
    <x v="0"/>
    <n v="137.73194999999998"/>
    <n v="130.4829"/>
    <n v="115.98480000000001"/>
    <n v="83.766800000000003"/>
    <n v="38.6616"/>
  </r>
  <r>
    <s v="VW44QBR4"/>
    <x v="0"/>
    <x v="0"/>
    <s v="Product_R2HJ1"/>
    <n v="103.49"/>
    <n v="39"/>
    <x v="0"/>
    <s v="12x15x8 cm"/>
    <d v="2023-01-01T00:00:00"/>
    <d v="2026-01-01T00:00:00"/>
    <s v="27598Z"/>
    <s v="6P3,70U"/>
    <s v="Blue/Medium"/>
    <x v="2"/>
    <n v="93.140999999999991"/>
    <n v="3.0027397260273974"/>
    <x v="0"/>
    <n v="88.483949999999993"/>
    <n v="83.826899999999995"/>
    <n v="74.512799999999999"/>
    <n v="53.814799999999998"/>
    <n v="24.837599999999998"/>
  </r>
  <r>
    <s v="SF7JV529"/>
    <x v="0"/>
    <x v="0"/>
    <s v="Product_IHZPL"/>
    <n v="100.56"/>
    <n v="21"/>
    <x v="0"/>
    <s v="10x20x19 cm"/>
    <d v="2023-01-01T00:00:00"/>
    <d v="2026-01-01T00:00:00"/>
    <s v="9YPGOV"/>
    <s v="Q5C,P9S"/>
    <s v="Red/Small"/>
    <x v="1"/>
    <n v="90.504000000000005"/>
    <n v="3.0027397260273974"/>
    <x v="0"/>
    <n v="85.978800000000007"/>
    <n v="81.453600000000009"/>
    <n v="72.403200000000012"/>
    <n v="52.291200000000003"/>
    <n v="24.134399999999999"/>
  </r>
  <r>
    <s v="4TO4E7LF"/>
    <x v="2"/>
    <x v="0"/>
    <s v="Product_Z0FHN"/>
    <n v="497.67"/>
    <n v="64"/>
    <x v="1"/>
    <s v="15x18x12 cm"/>
    <d v="2023-01-01T00:00:00"/>
    <d v="2024-01-01T00:00:00"/>
    <s v="SH5BTO"/>
    <s v="VPO,DUR"/>
    <s v="Red/Small"/>
    <x v="0"/>
    <n v="447.90300000000002"/>
    <n v="1"/>
    <x v="1"/>
    <n v="425.50785000000002"/>
    <n v="403.11270000000002"/>
    <n v="358.32240000000002"/>
    <n v="258.78840000000002"/>
    <n v="119.4408"/>
  </r>
  <r>
    <s v="C3138UXK"/>
    <x v="1"/>
    <x v="0"/>
    <s v="Product_O3B24"/>
    <n v="66.69"/>
    <n v="57"/>
    <x v="0"/>
    <s v="14x5x10 cm"/>
    <d v="2023-01-01T00:00:00"/>
    <d v="2026-01-01T00:00:00"/>
    <s v="S8L29B"/>
    <s v="HG4,W9E"/>
    <s v="Blue/Medium"/>
    <x v="2"/>
    <n v="60.021000000000001"/>
    <n v="3.0027397260273974"/>
    <x v="1"/>
    <n v="57.019950000000001"/>
    <n v="54.018900000000002"/>
    <n v="48.016800000000003"/>
    <n v="34.678800000000003"/>
    <n v="16.005599999999998"/>
  </r>
  <r>
    <s v="OSHTX68I"/>
    <x v="1"/>
    <x v="0"/>
    <s v="Product_XIZQQ"/>
    <n v="348.41"/>
    <n v="13"/>
    <x v="2"/>
    <s v="9x12x7 cm"/>
    <d v="2023-03-15T00:00:00"/>
    <d v="2025-01-01T00:00:00"/>
    <s v="L6I62T"/>
    <s v="VM5,LQ4"/>
    <s v="Blue/Medium"/>
    <x v="4"/>
    <n v="313.56900000000002"/>
    <n v="1.8027397260273972"/>
    <x v="0"/>
    <n v="297.89055000000002"/>
    <n v="282.21210000000002"/>
    <n v="250.85520000000002"/>
    <n v="181.17320000000001"/>
    <n v="83.618400000000008"/>
  </r>
  <r>
    <s v="0C2EVZL4"/>
    <x v="3"/>
    <x v="0"/>
    <s v="Product_7ISUY"/>
    <n v="172.98"/>
    <n v="86"/>
    <x v="1"/>
    <s v="15x12x9 cm"/>
    <d v="2023-03-15T00:00:00"/>
    <d v="2024-01-01T00:00:00"/>
    <s v="UWNK4T"/>
    <s v="A9M,FD2"/>
    <s v="Blue/Medium"/>
    <x v="0"/>
    <n v="155.68199999999999"/>
    <n v="0.8"/>
    <x v="1"/>
    <n v="147.89789999999999"/>
    <n v="140.1138"/>
    <n v="124.54559999999999"/>
    <n v="89.949600000000004"/>
    <n v="41.515199999999993"/>
  </r>
  <r>
    <s v="WNU8AJ7O"/>
    <x v="2"/>
    <x v="0"/>
    <s v="Product_VUIQS"/>
    <n v="77.8"/>
    <n v="3"/>
    <x v="2"/>
    <s v="19x10x15 cm"/>
    <d v="2023-03-15T00:00:00"/>
    <d v="2025-01-01T00:00:00"/>
    <s v="QZ10RX"/>
    <s v="V43,BA2"/>
    <s v="Green/Large"/>
    <x v="1"/>
    <n v="70.02"/>
    <n v="1.8027397260273972"/>
    <x v="1"/>
    <n v="66.518999999999991"/>
    <n v="63.018000000000001"/>
    <n v="56.015999999999998"/>
    <n v="40.456000000000003"/>
    <n v="18.671999999999997"/>
  </r>
  <r>
    <s v="TR169A57"/>
    <x v="3"/>
    <x v="0"/>
    <s v="Product_K0R0B"/>
    <n v="381.76"/>
    <n v="43"/>
    <x v="1"/>
    <s v="5x16x7 cm"/>
    <d v="2023-07-30T00:00:00"/>
    <d v="2024-01-01T00:00:00"/>
    <s v="84DOZ0"/>
    <s v="UIB,2DM"/>
    <s v="Blue/Medium"/>
    <x v="4"/>
    <n v="343.584"/>
    <n v="0.42465753424657532"/>
    <x v="1"/>
    <n v="326.40479999999997"/>
    <n v="309.22559999999999"/>
    <n v="274.86720000000003"/>
    <n v="198.51519999999999"/>
    <n v="91.622399999999999"/>
  </r>
  <r>
    <s v="ZKUUEODZ"/>
    <x v="0"/>
    <x v="0"/>
    <s v="Product_RPDAF"/>
    <n v="78.97"/>
    <n v="100"/>
    <x v="1"/>
    <s v="20x9x6 cm"/>
    <d v="2023-01-01T00:00:00"/>
    <d v="2024-01-01T00:00:00"/>
    <s v="TB57RW"/>
    <s v="TSC,NKZ"/>
    <s v="Blue/Medium"/>
    <x v="4"/>
    <n v="71.072999999999993"/>
    <n v="1"/>
    <x v="1"/>
    <n v="67.519349999999989"/>
    <n v="63.965699999999998"/>
    <n v="56.858399999999996"/>
    <n v="41.064399999999999"/>
    <n v="18.9528"/>
  </r>
  <r>
    <s v="T9MN40VF"/>
    <x v="1"/>
    <x v="0"/>
    <s v="Product_6POFX"/>
    <n v="32.950000000000003"/>
    <n v="29"/>
    <x v="0"/>
    <s v="9x11x14 cm"/>
    <d v="2023-03-15T00:00:00"/>
    <d v="2024-01-01T00:00:00"/>
    <s v="0636TU"/>
    <s v="91Z,SRQ"/>
    <s v="Red/Small"/>
    <x v="4"/>
    <n v="29.655000000000001"/>
    <n v="0.8"/>
    <x v="1"/>
    <n v="28.172249999999998"/>
    <n v="26.689500000000002"/>
    <n v="23.724000000000004"/>
    <n v="17.134"/>
    <n v="7.9080000000000013"/>
  </r>
  <r>
    <s v="0PCFFAL4"/>
    <x v="1"/>
    <x v="0"/>
    <s v="Product_M7X9D"/>
    <n v="453.35"/>
    <n v="64"/>
    <x v="2"/>
    <s v="11x6x13 cm"/>
    <d v="2023-07-30T00:00:00"/>
    <d v="2025-01-01T00:00:00"/>
    <s v="EXTKJ7"/>
    <s v="77X,8JU"/>
    <s v="Red/Small"/>
    <x v="4"/>
    <n v="408.01499999999999"/>
    <n v="1.4273972602739726"/>
    <x v="1"/>
    <n v="387.61424999999997"/>
    <n v="367.21350000000001"/>
    <n v="326.41200000000003"/>
    <n v="235.74200000000002"/>
    <n v="108.804"/>
  </r>
  <r>
    <s v="W93QY0RE"/>
    <x v="2"/>
    <x v="0"/>
    <s v="Product_YYU02"/>
    <n v="212.29"/>
    <n v="81"/>
    <x v="0"/>
    <s v="20x11x7 cm"/>
    <d v="2023-07-30T00:00:00"/>
    <d v="2026-01-01T00:00:00"/>
    <s v="LUL6MU"/>
    <s v="7WU,XU0"/>
    <s v="Green/Large"/>
    <x v="3"/>
    <n v="191.06099999999998"/>
    <n v="2.4273972602739726"/>
    <x v="0"/>
    <n v="181.50794999999997"/>
    <n v="171.95489999999998"/>
    <n v="152.84879999999998"/>
    <n v="110.3908"/>
    <n v="50.949599999999997"/>
  </r>
  <r>
    <s v="MD62A9I5"/>
    <x v="1"/>
    <x v="0"/>
    <s v="Product_UM0CG"/>
    <n v="258.08999999999997"/>
    <n v="21"/>
    <x v="1"/>
    <s v="16x9x9 cm"/>
    <d v="2023-03-15T00:00:00"/>
    <d v="2024-01-01T00:00:00"/>
    <s v="9W7A3T"/>
    <s v="XWW,8K3"/>
    <s v="Blue/Medium"/>
    <x v="2"/>
    <n v="232.28099999999998"/>
    <n v="0.8"/>
    <x v="1"/>
    <n v="220.66694999999996"/>
    <n v="209.05289999999999"/>
    <n v="185.82479999999998"/>
    <n v="134.20679999999999"/>
    <n v="61.941599999999994"/>
  </r>
  <r>
    <s v="DAKJF2XM"/>
    <x v="1"/>
    <x v="0"/>
    <s v="Product_0F3E9"/>
    <n v="362.44"/>
    <n v="60"/>
    <x v="0"/>
    <s v="14x19x13 cm"/>
    <d v="2023-07-30T00:00:00"/>
    <d v="2026-01-01T00:00:00"/>
    <s v="TDN11L"/>
    <s v="KR4,PJ3"/>
    <s v="Red/Small"/>
    <x v="4"/>
    <n v="326.19600000000003"/>
    <n v="2.4273972602739726"/>
    <x v="1"/>
    <n v="309.88620000000003"/>
    <n v="293.57640000000004"/>
    <n v="260.95680000000004"/>
    <n v="188.46880000000002"/>
    <n v="86.985599999999991"/>
  </r>
  <r>
    <s v="0QZSJE65"/>
    <x v="1"/>
    <x v="0"/>
    <s v="Product_WTVKE"/>
    <n v="191.45"/>
    <n v="22"/>
    <x v="2"/>
    <s v="7x20x11 cm"/>
    <d v="2023-07-30T00:00:00"/>
    <d v="2025-01-01T00:00:00"/>
    <s v="H2S7F0"/>
    <s v="Y0P,GM6"/>
    <s v="Green/Large"/>
    <x v="4"/>
    <n v="172.30499999999998"/>
    <n v="1.4273972602739726"/>
    <x v="1"/>
    <n v="163.68974999999998"/>
    <n v="155.07449999999997"/>
    <n v="137.84399999999999"/>
    <n v="99.554000000000002"/>
    <n v="45.947999999999993"/>
  </r>
  <r>
    <s v="XT7EY492"/>
    <x v="1"/>
    <x v="0"/>
    <s v="Product_AHQ30"/>
    <n v="278.08999999999997"/>
    <n v="98"/>
    <x v="0"/>
    <s v="5x13x8 cm"/>
    <d v="2023-07-30T00:00:00"/>
    <d v="2024-01-01T00:00:00"/>
    <s v="F2ND3Y"/>
    <s v="UH0,YOD"/>
    <s v="Red/Small"/>
    <x v="0"/>
    <n v="250.28099999999998"/>
    <n v="0.42465753424657532"/>
    <x v="1"/>
    <n v="237.76694999999998"/>
    <n v="225.25289999999998"/>
    <n v="200.22479999999999"/>
    <n v="144.60679999999999"/>
    <n v="66.741599999999991"/>
  </r>
  <r>
    <s v="WQ9YRPSG"/>
    <x v="2"/>
    <x v="0"/>
    <s v="Product_JYCA7"/>
    <n v="130.5"/>
    <n v="38"/>
    <x v="2"/>
    <s v="15x16x10 cm"/>
    <d v="2023-03-15T00:00:00"/>
    <d v="2024-01-01T00:00:00"/>
    <s v="GUW320"/>
    <s v="K4E,PBX"/>
    <s v="Red/Small"/>
    <x v="3"/>
    <n v="117.45"/>
    <n v="0.8"/>
    <x v="1"/>
    <n v="111.5775"/>
    <n v="105.705"/>
    <n v="93.960000000000008"/>
    <n v="67.86"/>
    <n v="31.32"/>
  </r>
  <r>
    <s v="LC7K3WSW"/>
    <x v="2"/>
    <x v="0"/>
    <s v="Product_NB597"/>
    <n v="401.34"/>
    <n v="27"/>
    <x v="0"/>
    <s v="8x6x11 cm"/>
    <d v="2023-07-30T00:00:00"/>
    <d v="2025-01-01T00:00:00"/>
    <s v="WG88RS"/>
    <s v="9B5,2BV"/>
    <s v="Green/Large"/>
    <x v="1"/>
    <n v="361.20599999999996"/>
    <n v="1.4273972602739726"/>
    <x v="1"/>
    <n v="343.14569999999992"/>
    <n v="325.08539999999999"/>
    <n v="288.96479999999997"/>
    <n v="208.6968"/>
    <n v="96.321599999999989"/>
  </r>
  <r>
    <s v="QIWNY8UU"/>
    <x v="3"/>
    <x v="0"/>
    <s v="Product_03SNL"/>
    <n v="256.23"/>
    <n v="13"/>
    <x v="2"/>
    <s v="6x10x5 cm"/>
    <d v="2023-01-01T00:00:00"/>
    <d v="2026-01-01T00:00:00"/>
    <s v="3RTQ01"/>
    <s v="RFJ,T7K"/>
    <s v="Green/Large"/>
    <x v="1"/>
    <n v="230.60700000000003"/>
    <n v="3.0027397260273974"/>
    <x v="1"/>
    <n v="219.07665000000003"/>
    <n v="207.54630000000003"/>
    <n v="184.48560000000003"/>
    <n v="133.23960000000002"/>
    <n v="61.495199999999997"/>
  </r>
  <r>
    <s v="HODX4T8M"/>
    <x v="3"/>
    <x v="0"/>
    <s v="Product_YH3JX"/>
    <n v="292.68"/>
    <n v="75"/>
    <x v="0"/>
    <s v="18x17x9 cm"/>
    <d v="2023-07-30T00:00:00"/>
    <d v="2024-01-01T00:00:00"/>
    <s v="603CN0"/>
    <s v="FOA,PWQ"/>
    <s v="Green/Large"/>
    <x v="1"/>
    <n v="263.41200000000003"/>
    <n v="0.42465753424657532"/>
    <x v="1"/>
    <n v="250.24140000000003"/>
    <n v="237.07080000000005"/>
    <n v="210.72960000000003"/>
    <n v="152.1936"/>
    <n v="70.243200000000002"/>
  </r>
  <r>
    <s v="OQYGPS4R"/>
    <x v="0"/>
    <x v="0"/>
    <s v="Product_0HXYD"/>
    <n v="157.03"/>
    <n v="96"/>
    <x v="0"/>
    <s v="16x8x15 cm"/>
    <d v="2023-07-30T00:00:00"/>
    <d v="2024-01-01T00:00:00"/>
    <s v="F67QO4"/>
    <s v="5WU,M9L"/>
    <s v="Red/Small"/>
    <x v="1"/>
    <n v="141.327"/>
    <n v="0.42465753424657532"/>
    <x v="1"/>
    <n v="134.26065"/>
    <n v="127.1943"/>
    <n v="113.0616"/>
    <n v="81.655600000000007"/>
    <n v="37.687199999999997"/>
  </r>
  <r>
    <s v="BGCBIRAA"/>
    <x v="1"/>
    <x v="0"/>
    <s v="Product_DDG0Y"/>
    <n v="394.09"/>
    <n v="55"/>
    <x v="0"/>
    <s v="11x7x11 cm"/>
    <d v="2023-01-01T00:00:00"/>
    <d v="2026-01-01T00:00:00"/>
    <s v="AWKG2L"/>
    <s v="SA4,IWE"/>
    <s v="Red/Small"/>
    <x v="0"/>
    <n v="354.68099999999998"/>
    <n v="3.0027397260273974"/>
    <x v="0"/>
    <n v="336.94694999999996"/>
    <n v="319.21289999999999"/>
    <n v="283.7448"/>
    <n v="204.92679999999999"/>
    <n v="94.581599999999995"/>
  </r>
  <r>
    <s v="AV6ETV3M"/>
    <x v="1"/>
    <x v="0"/>
    <s v="Product_8W6MY"/>
    <n v="72.319999999999993"/>
    <n v="74"/>
    <x v="1"/>
    <s v="5x10x9 cm"/>
    <d v="2023-07-30T00:00:00"/>
    <d v="2025-01-01T00:00:00"/>
    <s v="HS5UKO"/>
    <s v="XY3,WC8"/>
    <s v="Red/Small"/>
    <x v="2"/>
    <n v="65.087999999999994"/>
    <n v="1.4273972602739726"/>
    <x v="1"/>
    <n v="61.83359999999999"/>
    <n v="58.579199999999993"/>
    <n v="52.070399999999999"/>
    <n v="37.606400000000001"/>
    <n v="17.356799999999996"/>
  </r>
  <r>
    <s v="BUMFC9KV"/>
    <x v="2"/>
    <x v="0"/>
    <s v="Product_AY2NI"/>
    <n v="427.03"/>
    <n v="32"/>
    <x v="0"/>
    <s v="14x6x13 cm"/>
    <d v="2023-03-15T00:00:00"/>
    <d v="2025-01-01T00:00:00"/>
    <s v="CKFG2N"/>
    <s v="YI0,VZD"/>
    <s v="Green/Large"/>
    <x v="3"/>
    <n v="384.327"/>
    <n v="1.8027397260273972"/>
    <x v="1"/>
    <n v="365.11064999999996"/>
    <n v="345.89429999999999"/>
    <n v="307.46160000000003"/>
    <n v="222.0556"/>
    <n v="102.48719999999999"/>
  </r>
  <r>
    <s v="E12G3W0V"/>
    <x v="2"/>
    <x v="0"/>
    <s v="Product_3Y7AX"/>
    <n v="328.6"/>
    <n v="92"/>
    <x v="0"/>
    <s v="14x17x13 cm"/>
    <d v="2023-07-30T00:00:00"/>
    <d v="2024-01-01T00:00:00"/>
    <s v="RII48L"/>
    <s v="H36,C55"/>
    <s v="Red/Small"/>
    <x v="4"/>
    <n v="295.74"/>
    <n v="0.42465753424657532"/>
    <x v="1"/>
    <n v="280.95299999999997"/>
    <n v="266.166"/>
    <n v="236.59200000000001"/>
    <n v="170.87200000000001"/>
    <n v="78.864000000000004"/>
  </r>
  <r>
    <s v="QCFVU2RF"/>
    <x v="2"/>
    <x v="0"/>
    <s v="Product_WWJT8"/>
    <n v="37.18"/>
    <n v="48"/>
    <x v="0"/>
    <s v="12x8x20 cm"/>
    <d v="2023-03-15T00:00:00"/>
    <d v="2025-01-01T00:00:00"/>
    <s v="EDCTA3"/>
    <s v="F8V,APM"/>
    <s v="Green/Large"/>
    <x v="1"/>
    <n v="33.462000000000003"/>
    <n v="1.8027397260273972"/>
    <x v="0"/>
    <n v="31.788900000000002"/>
    <n v="30.115800000000004"/>
    <n v="26.769600000000004"/>
    <n v="19.333600000000001"/>
    <n v="8.9231999999999996"/>
  </r>
  <r>
    <s v="P37IF5CC"/>
    <x v="1"/>
    <x v="0"/>
    <s v="Product_EGN88"/>
    <n v="237.45"/>
    <n v="47"/>
    <x v="0"/>
    <s v="9x14x10 cm"/>
    <d v="2023-01-01T00:00:00"/>
    <d v="2026-01-01T00:00:00"/>
    <s v="FTD2BU"/>
    <s v="OGK,FHU"/>
    <s v="Green/Large"/>
    <x v="4"/>
    <n v="213.70499999999998"/>
    <n v="3.0027397260273974"/>
    <x v="0"/>
    <n v="203.01974999999999"/>
    <n v="192.33449999999999"/>
    <n v="170.964"/>
    <n v="123.474"/>
    <n v="56.987999999999992"/>
  </r>
  <r>
    <s v="OMP4WTEW"/>
    <x v="3"/>
    <x v="0"/>
    <s v="Product_GKGZ6"/>
    <n v="244.23"/>
    <n v="27"/>
    <x v="0"/>
    <s v="10x7x16 cm"/>
    <d v="2023-03-15T00:00:00"/>
    <d v="2024-01-01T00:00:00"/>
    <s v="5FNL2M"/>
    <s v="E2Y,2R7"/>
    <s v="Blue/Medium"/>
    <x v="2"/>
    <n v="219.80699999999999"/>
    <n v="0.8"/>
    <x v="1"/>
    <n v="208.81664999999998"/>
    <n v="197.8263"/>
    <n v="175.84559999999999"/>
    <n v="126.9996"/>
    <n v="58.615199999999994"/>
  </r>
  <r>
    <s v="QXZ6WMJK"/>
    <x v="2"/>
    <x v="0"/>
    <s v="Product_CQ920"/>
    <n v="336.99"/>
    <n v="60"/>
    <x v="2"/>
    <s v="18x8x19 cm"/>
    <d v="2023-07-30T00:00:00"/>
    <d v="2026-01-01T00:00:00"/>
    <s v="NWEAH7"/>
    <s v="65M,3EU"/>
    <s v="Red/Small"/>
    <x v="1"/>
    <n v="303.291"/>
    <n v="2.4273972602739726"/>
    <x v="0"/>
    <n v="288.12644999999998"/>
    <n v="272.96190000000001"/>
    <n v="242.6328"/>
    <n v="175.23480000000001"/>
    <n v="80.877600000000001"/>
  </r>
  <r>
    <s v="59MVYYM4"/>
    <x v="2"/>
    <x v="0"/>
    <s v="Product_3EFSP"/>
    <n v="239.18"/>
    <n v="75"/>
    <x v="2"/>
    <s v="17x5x19 cm"/>
    <d v="2023-03-15T00:00:00"/>
    <d v="2024-01-01T00:00:00"/>
    <s v="V6RFLN"/>
    <s v="G90,ZRL"/>
    <s v="Green/Large"/>
    <x v="3"/>
    <n v="215.262"/>
    <n v="0.8"/>
    <x v="1"/>
    <n v="204.49889999999999"/>
    <n v="193.73580000000001"/>
    <n v="172.20960000000002"/>
    <n v="124.37360000000001"/>
    <n v="57.403199999999998"/>
  </r>
  <r>
    <s v="CRB785X2"/>
    <x v="3"/>
    <x v="0"/>
    <s v="Product_UIJ9B"/>
    <n v="405.59"/>
    <n v="18"/>
    <x v="2"/>
    <s v="13x17x16 cm"/>
    <d v="2023-03-15T00:00:00"/>
    <d v="2026-01-01T00:00:00"/>
    <s v="OIBI78"/>
    <s v="K3L,Q8F"/>
    <s v="Blue/Medium"/>
    <x v="3"/>
    <n v="365.03099999999995"/>
    <n v="2.8027397260273972"/>
    <x v="0"/>
    <n v="346.77944999999994"/>
    <n v="328.52789999999999"/>
    <n v="292.02479999999997"/>
    <n v="210.9068"/>
    <n v="97.341599999999985"/>
  </r>
  <r>
    <s v="LNGZXW61"/>
    <x v="3"/>
    <x v="0"/>
    <s v="Product_GGFGN"/>
    <n v="184.34"/>
    <n v="35"/>
    <x v="2"/>
    <s v="9x12x20 cm"/>
    <d v="2023-07-30T00:00:00"/>
    <d v="2025-01-01T00:00:00"/>
    <s v="F7MX9C"/>
    <s v="ZLO,X59"/>
    <s v="Green/Large"/>
    <x v="3"/>
    <n v="165.90600000000001"/>
    <n v="1.4273972602739726"/>
    <x v="0"/>
    <n v="157.61070000000001"/>
    <n v="149.31540000000001"/>
    <n v="132.72480000000002"/>
    <n v="95.856800000000007"/>
    <n v="44.241599999999998"/>
  </r>
  <r>
    <s v="QOJW5ZDT"/>
    <x v="2"/>
    <x v="0"/>
    <s v="Product_1SP8Y"/>
    <n v="119.92"/>
    <n v="47"/>
    <x v="2"/>
    <s v="17x11x7 cm"/>
    <d v="2023-03-15T00:00:00"/>
    <d v="2024-01-01T00:00:00"/>
    <s v="PPSMX2"/>
    <s v="3NJ,LWF"/>
    <s v="Red/Small"/>
    <x v="4"/>
    <n v="107.928"/>
    <n v="0.8"/>
    <x v="1"/>
    <n v="102.5316"/>
    <n v="97.135199999999998"/>
    <n v="86.342399999999998"/>
    <n v="62.358400000000003"/>
    <n v="28.780799999999999"/>
  </r>
  <r>
    <s v="CG85RQ9H"/>
    <x v="2"/>
    <x v="0"/>
    <s v="Product_4S0B1"/>
    <n v="468.17"/>
    <n v="18"/>
    <x v="0"/>
    <s v="20x7x9 cm"/>
    <d v="2023-03-15T00:00:00"/>
    <d v="2024-01-01T00:00:00"/>
    <s v="RW46OV"/>
    <s v="PLD,GX7"/>
    <s v="Blue/Medium"/>
    <x v="0"/>
    <n v="421.35300000000001"/>
    <n v="0.8"/>
    <x v="1"/>
    <n v="400.28534999999999"/>
    <n v="379.21770000000004"/>
    <n v="337.08240000000001"/>
    <n v="243.44840000000002"/>
    <n v="112.3608"/>
  </r>
  <r>
    <s v="3L4B3SEL"/>
    <x v="3"/>
    <x v="0"/>
    <s v="Product_P3UJN"/>
    <n v="407.05"/>
    <n v="48"/>
    <x v="1"/>
    <s v="11x17x11 cm"/>
    <d v="2023-01-01T00:00:00"/>
    <d v="2024-01-01T00:00:00"/>
    <s v="0ZIBFS"/>
    <s v="5V0,FVY"/>
    <s v="Blue/Medium"/>
    <x v="0"/>
    <n v="366.34500000000003"/>
    <n v="1"/>
    <x v="1"/>
    <n v="348.02775000000003"/>
    <n v="329.71050000000002"/>
    <n v="293.07600000000002"/>
    <n v="211.66600000000003"/>
    <n v="97.691999999999993"/>
  </r>
  <r>
    <s v="FE1T2Y8C"/>
    <x v="3"/>
    <x v="0"/>
    <s v="Product_R0BW6"/>
    <n v="451.54"/>
    <n v="63"/>
    <x v="0"/>
    <s v="12x14x19 cm"/>
    <d v="2023-01-01T00:00:00"/>
    <d v="2024-01-01T00:00:00"/>
    <s v="PO1MW3"/>
    <s v="X7W,PL9"/>
    <s v="Green/Large"/>
    <x v="0"/>
    <n v="406.38600000000002"/>
    <n v="1"/>
    <x v="1"/>
    <n v="386.06670000000003"/>
    <n v="365.74740000000003"/>
    <n v="325.10880000000003"/>
    <n v="234.80080000000001"/>
    <n v="108.36960000000001"/>
  </r>
  <r>
    <s v="QAV8TC9W"/>
    <x v="2"/>
    <x v="0"/>
    <s v="Product_AH5UX"/>
    <n v="54.22"/>
    <n v="58"/>
    <x v="1"/>
    <s v="5x16x16 cm"/>
    <d v="2023-03-15T00:00:00"/>
    <d v="2025-01-01T00:00:00"/>
    <s v="P7MGU1"/>
    <s v="WEC,0HK"/>
    <s v="Red/Small"/>
    <x v="1"/>
    <n v="48.798000000000002"/>
    <n v="1.8027397260273972"/>
    <x v="0"/>
    <n v="46.3581"/>
    <n v="43.918200000000006"/>
    <n v="39.038400000000003"/>
    <n v="28.194400000000002"/>
    <n v="13.012799999999999"/>
  </r>
  <r>
    <s v="30X8QM0X"/>
    <x v="1"/>
    <x v="0"/>
    <s v="Product_IXLAG"/>
    <n v="381.32"/>
    <n v="2"/>
    <x v="0"/>
    <s v="11x18x12 cm"/>
    <d v="2023-01-01T00:00:00"/>
    <d v="2024-01-01T00:00:00"/>
    <s v="5IMJ0I"/>
    <s v="XPM,JBH"/>
    <s v="Green/Large"/>
    <x v="4"/>
    <n v="343.18799999999999"/>
    <n v="1"/>
    <x v="1"/>
    <n v="326.02859999999998"/>
    <n v="308.86919999999998"/>
    <n v="274.55040000000002"/>
    <n v="198.28640000000001"/>
    <n v="91.516799999999989"/>
  </r>
  <r>
    <s v="OVI9LKN0"/>
    <x v="1"/>
    <x v="0"/>
    <s v="Product_FRHDO"/>
    <n v="66.73"/>
    <n v="84"/>
    <x v="0"/>
    <s v="18x18x18 cm"/>
    <d v="2023-01-01T00:00:00"/>
    <d v="2024-01-01T00:00:00"/>
    <s v="B712I5"/>
    <s v="5VQ,BZ5"/>
    <s v="Green/Large"/>
    <x v="2"/>
    <n v="60.057000000000002"/>
    <n v="1"/>
    <x v="1"/>
    <n v="57.05415"/>
    <n v="54.051300000000005"/>
    <n v="48.045600000000007"/>
    <n v="34.699600000000004"/>
    <n v="16.0152"/>
  </r>
  <r>
    <s v="HDRQ3UU3"/>
    <x v="3"/>
    <x v="0"/>
    <s v="Product_HUT4B"/>
    <n v="160.85"/>
    <n v="49"/>
    <x v="0"/>
    <s v="8x17x9 cm"/>
    <d v="2023-01-01T00:00:00"/>
    <d v="2024-01-01T00:00:00"/>
    <s v="ANTCXJ"/>
    <s v="5VL,X8V"/>
    <s v="Red/Small"/>
    <x v="4"/>
    <n v="144.76499999999999"/>
    <n v="1"/>
    <x v="1"/>
    <n v="137.52674999999999"/>
    <n v="130.2885"/>
    <n v="115.812"/>
    <n v="83.641999999999996"/>
    <n v="38.603999999999999"/>
  </r>
  <r>
    <s v="ML5ZDW65"/>
    <x v="1"/>
    <x v="0"/>
    <s v="Product_H7IY5"/>
    <n v="376.04"/>
    <n v="57"/>
    <x v="0"/>
    <s v="18x5x12 cm"/>
    <d v="2023-03-15T00:00:00"/>
    <d v="2026-01-01T00:00:00"/>
    <s v="GCOSMT"/>
    <s v="6QZ,D8W"/>
    <s v="Blue/Medium"/>
    <x v="0"/>
    <n v="338.43600000000004"/>
    <n v="2.8027397260273972"/>
    <x v="0"/>
    <n v="321.51420000000002"/>
    <n v="304.59240000000005"/>
    <n v="270.74880000000002"/>
    <n v="195.54080000000002"/>
    <n v="90.249600000000001"/>
  </r>
  <r>
    <s v="T4GRAWZX"/>
    <x v="0"/>
    <x v="0"/>
    <s v="Product_FCCR7"/>
    <n v="133.37"/>
    <n v="17"/>
    <x v="1"/>
    <s v="5x16x12 cm"/>
    <d v="2023-07-30T00:00:00"/>
    <d v="2025-01-01T00:00:00"/>
    <s v="K2YFGF"/>
    <s v="VFD,R7U"/>
    <s v="Red/Small"/>
    <x v="4"/>
    <n v="120.033"/>
    <n v="1.4273972602739726"/>
    <x v="0"/>
    <n v="114.03134999999999"/>
    <n v="108.02970000000001"/>
    <n v="96.02640000000001"/>
    <n v="69.352400000000003"/>
    <n v="32.008800000000001"/>
  </r>
  <r>
    <s v="CVRIV0P7"/>
    <x v="0"/>
    <x v="0"/>
    <s v="Product_2QN0Z"/>
    <n v="417.94"/>
    <n v="31"/>
    <x v="0"/>
    <s v="8x18x14 cm"/>
    <d v="2023-07-30T00:00:00"/>
    <d v="2026-01-01T00:00:00"/>
    <s v="DODPEJ"/>
    <s v="0H3,U7V"/>
    <s v="Green/Large"/>
    <x v="4"/>
    <n v="376.14600000000002"/>
    <n v="2.4273972602739726"/>
    <x v="0"/>
    <n v="357.33870000000002"/>
    <n v="338.53140000000002"/>
    <n v="300.91680000000002"/>
    <n v="217.3288"/>
    <n v="100.3056"/>
  </r>
  <r>
    <s v="PQORI7PG"/>
    <x v="0"/>
    <x v="0"/>
    <s v="Product_C998U"/>
    <n v="109.96"/>
    <n v="22"/>
    <x v="1"/>
    <s v="11x19x20 cm"/>
    <d v="2023-07-30T00:00:00"/>
    <d v="2025-01-01T00:00:00"/>
    <s v="XJ4Y5C"/>
    <s v="TQ9,3OI"/>
    <s v="Green/Large"/>
    <x v="2"/>
    <n v="98.963999999999999"/>
    <n v="1.4273972602739726"/>
    <x v="1"/>
    <n v="94.015799999999999"/>
    <n v="89.067599999999999"/>
    <n v="79.171199999999999"/>
    <n v="57.179200000000002"/>
    <n v="26.390399999999996"/>
  </r>
  <r>
    <s v="LL7PKF2Z"/>
    <x v="1"/>
    <x v="0"/>
    <s v="Product_AOSI1"/>
    <n v="55.54"/>
    <n v="35"/>
    <x v="0"/>
    <s v="20x9x5 cm"/>
    <d v="2023-01-01T00:00:00"/>
    <d v="2024-01-01T00:00:00"/>
    <s v="MZZXFS"/>
    <s v="Z2F,X2S"/>
    <s v="Green/Large"/>
    <x v="1"/>
    <n v="49.985999999999997"/>
    <n v="1"/>
    <x v="1"/>
    <n v="47.486699999999992"/>
    <n v="44.987400000000001"/>
    <n v="39.988799999999998"/>
    <n v="28.880800000000001"/>
    <n v="13.329599999999999"/>
  </r>
  <r>
    <s v="OPDN9FKP"/>
    <x v="0"/>
    <x v="0"/>
    <s v="Product_W3QQ8"/>
    <n v="36.520000000000003"/>
    <n v="44"/>
    <x v="0"/>
    <s v="16x11x5 cm"/>
    <d v="2023-01-01T00:00:00"/>
    <d v="2024-01-01T00:00:00"/>
    <s v="MLROVL"/>
    <s v="Z57,MV1"/>
    <s v="Red/Small"/>
    <x v="2"/>
    <n v="32.868000000000002"/>
    <n v="1"/>
    <x v="1"/>
    <n v="31.224599999999999"/>
    <n v="29.581200000000003"/>
    <n v="26.294400000000003"/>
    <n v="18.990400000000001"/>
    <n v="8.764800000000001"/>
  </r>
  <r>
    <s v="EJ8Z726J"/>
    <x v="0"/>
    <x v="0"/>
    <s v="Product_9PQ00"/>
    <n v="177.72"/>
    <n v="1"/>
    <x v="2"/>
    <s v="5x19x10 cm"/>
    <d v="2023-01-01T00:00:00"/>
    <d v="2026-01-01T00:00:00"/>
    <s v="THKDZU"/>
    <s v="9KD,A6O"/>
    <s v="Green/Large"/>
    <x v="2"/>
    <n v="159.94800000000001"/>
    <n v="3.0027397260273974"/>
    <x v="0"/>
    <n v="151.95060000000001"/>
    <n v="143.95320000000001"/>
    <n v="127.95840000000001"/>
    <n v="92.414400000000001"/>
    <n v="42.652799999999999"/>
  </r>
  <r>
    <s v="2G57O8GE"/>
    <x v="0"/>
    <x v="0"/>
    <s v="Product_Z1MYY"/>
    <n v="200.16"/>
    <n v="41"/>
    <x v="1"/>
    <s v="11x7x10 cm"/>
    <d v="2023-07-30T00:00:00"/>
    <d v="2026-01-01T00:00:00"/>
    <s v="W0DWJW"/>
    <s v="687,88R"/>
    <s v="Red/Small"/>
    <x v="4"/>
    <n v="180.14400000000001"/>
    <n v="2.4273972602739726"/>
    <x v="0"/>
    <n v="171.13679999999999"/>
    <n v="162.12960000000001"/>
    <n v="144.11520000000002"/>
    <n v="104.08320000000001"/>
    <n v="48.038399999999996"/>
  </r>
  <r>
    <s v="HR7FZ2DF"/>
    <x v="0"/>
    <x v="0"/>
    <s v="Product_YIZYR"/>
    <n v="74.099999999999994"/>
    <n v="26"/>
    <x v="0"/>
    <s v="8x5x7 cm"/>
    <d v="2023-03-15T00:00:00"/>
    <d v="2024-01-01T00:00:00"/>
    <s v="TRHN17"/>
    <s v="QWF,GPZ"/>
    <s v="Red/Small"/>
    <x v="3"/>
    <n v="66.69"/>
    <n v="0.8"/>
    <x v="1"/>
    <n v="63.355499999999992"/>
    <n v="60.021000000000001"/>
    <n v="53.352000000000004"/>
    <n v="38.531999999999996"/>
    <n v="17.783999999999999"/>
  </r>
  <r>
    <s v="HLO424SP"/>
    <x v="3"/>
    <x v="0"/>
    <s v="Product_4JEQZ"/>
    <n v="251"/>
    <n v="62"/>
    <x v="1"/>
    <s v="11x20x16 cm"/>
    <d v="2023-03-15T00:00:00"/>
    <d v="2024-01-01T00:00:00"/>
    <s v="IWXP66"/>
    <s v="44U,4ZI"/>
    <s v="Green/Large"/>
    <x v="2"/>
    <n v="225.9"/>
    <n v="0.8"/>
    <x v="1"/>
    <n v="214.60499999999999"/>
    <n v="203.31"/>
    <n v="180.72000000000003"/>
    <n v="130.52000000000001"/>
    <n v="60.239999999999995"/>
  </r>
  <r>
    <s v="BBCAXRMM"/>
    <x v="2"/>
    <x v="0"/>
    <s v="Product_0FYSK"/>
    <n v="227.78"/>
    <n v="17"/>
    <x v="2"/>
    <s v="5x5x8 cm"/>
    <d v="2023-07-30T00:00:00"/>
    <d v="2025-01-01T00:00:00"/>
    <s v="UB1INN"/>
    <s v="6ZD,FZY"/>
    <s v="Red/Small"/>
    <x v="1"/>
    <n v="205.00200000000001"/>
    <n v="1.4273972602739726"/>
    <x v="1"/>
    <n v="194.75190000000001"/>
    <n v="184.5018"/>
    <n v="164.00160000000002"/>
    <n v="118.4456"/>
    <n v="54.667200000000001"/>
  </r>
  <r>
    <s v="63WUIBP7"/>
    <x v="2"/>
    <x v="0"/>
    <s v="Product_628XS"/>
    <n v="148.15"/>
    <n v="70"/>
    <x v="0"/>
    <s v="19x16x20 cm"/>
    <d v="2023-07-30T00:00:00"/>
    <d v="2026-01-01T00:00:00"/>
    <s v="C26O86"/>
    <s v="BPY,I9L"/>
    <s v="Red/Small"/>
    <x v="1"/>
    <n v="133.33500000000001"/>
    <n v="2.4273972602739726"/>
    <x v="0"/>
    <n v="126.66825"/>
    <n v="120.00150000000001"/>
    <n v="106.66800000000001"/>
    <n v="77.038000000000011"/>
    <n v="35.555999999999997"/>
  </r>
  <r>
    <s v="E5F15B3D"/>
    <x v="3"/>
    <x v="0"/>
    <s v="Product_0KNCI"/>
    <n v="55.43"/>
    <n v="64"/>
    <x v="0"/>
    <s v="13x18x10 cm"/>
    <d v="2023-01-01T00:00:00"/>
    <d v="2024-01-01T00:00:00"/>
    <s v="5O5WC6"/>
    <s v="CQN,AUX"/>
    <s v="Red/Small"/>
    <x v="4"/>
    <n v="49.887"/>
    <n v="1"/>
    <x v="1"/>
    <n v="47.392649999999996"/>
    <n v="44.898299999999999"/>
    <n v="39.909600000000005"/>
    <n v="28.823600000000003"/>
    <n v="13.303199999999999"/>
  </r>
  <r>
    <s v="0S372TWA"/>
    <x v="1"/>
    <x v="0"/>
    <s v="Product_EL7VB"/>
    <n v="388.11"/>
    <n v="83"/>
    <x v="2"/>
    <s v="12x6x5 cm"/>
    <d v="2023-07-30T00:00:00"/>
    <d v="2024-01-01T00:00:00"/>
    <s v="408FHG"/>
    <s v="9AJ,G2K"/>
    <s v="Blue/Medium"/>
    <x v="4"/>
    <n v="349.29899999999998"/>
    <n v="0.42465753424657532"/>
    <x v="1"/>
    <n v="331.83404999999999"/>
    <n v="314.3691"/>
    <n v="279.43919999999997"/>
    <n v="201.81720000000001"/>
    <n v="93.1464"/>
  </r>
  <r>
    <s v="XTZDHFH0"/>
    <x v="3"/>
    <x v="0"/>
    <s v="Product_X10BG"/>
    <n v="130.02000000000001"/>
    <n v="63"/>
    <x v="2"/>
    <s v="10x19x19 cm"/>
    <d v="2023-01-01T00:00:00"/>
    <d v="2025-01-01T00:00:00"/>
    <s v="JDP5GS"/>
    <s v="FXG,GNS"/>
    <s v="Blue/Medium"/>
    <x v="4"/>
    <n v="117.018"/>
    <n v="2.0027397260273974"/>
    <x v="1"/>
    <n v="111.16709999999999"/>
    <n v="105.31620000000001"/>
    <n v="93.614400000000003"/>
    <n v="67.610400000000013"/>
    <n v="31.204799999999999"/>
  </r>
  <r>
    <s v="IXUUFBLB"/>
    <x v="2"/>
    <x v="0"/>
    <s v="Product_4JNSZ"/>
    <n v="248.38"/>
    <n v="69"/>
    <x v="0"/>
    <s v="7x13x7 cm"/>
    <d v="2023-03-15T00:00:00"/>
    <d v="2024-01-01T00:00:00"/>
    <s v="ZOL2UE"/>
    <s v="496,P3G"/>
    <s v="Red/Small"/>
    <x v="3"/>
    <n v="223.542"/>
    <n v="0.8"/>
    <x v="1"/>
    <n v="212.36490000000001"/>
    <n v="201.18780000000001"/>
    <n v="178.83360000000002"/>
    <n v="129.1576"/>
    <n v="59.611199999999997"/>
  </r>
  <r>
    <s v="RFEWU5LX"/>
    <x v="3"/>
    <x v="0"/>
    <s v="Product_8667W"/>
    <n v="380.91"/>
    <n v="11"/>
    <x v="2"/>
    <s v="12x9x17 cm"/>
    <d v="2023-03-15T00:00:00"/>
    <d v="2025-01-01T00:00:00"/>
    <s v="8GHEQ8"/>
    <s v="2DG,D0L"/>
    <s v="Green/Large"/>
    <x v="4"/>
    <n v="342.81900000000002"/>
    <n v="1.8027397260273972"/>
    <x v="1"/>
    <n v="325.67804999999998"/>
    <n v="308.53710000000001"/>
    <n v="274.2552"/>
    <n v="198.07320000000001"/>
    <n v="91.418400000000005"/>
  </r>
  <r>
    <s v="H1OQUD8X"/>
    <x v="1"/>
    <x v="0"/>
    <s v="Product_C7HLZ"/>
    <n v="56.17"/>
    <n v="94"/>
    <x v="1"/>
    <s v="19x7x12 cm"/>
    <d v="2023-03-15T00:00:00"/>
    <d v="2026-01-01T00:00:00"/>
    <s v="N9BO3D"/>
    <s v="92U,EYW"/>
    <s v="Red/Small"/>
    <x v="0"/>
    <n v="50.552999999999997"/>
    <n v="2.8027397260273972"/>
    <x v="0"/>
    <n v="48.025349999999996"/>
    <n v="45.497700000000002"/>
    <n v="40.442399999999999"/>
    <n v="29.208400000000001"/>
    <n v="13.4808"/>
  </r>
  <r>
    <s v="61V5YSWY"/>
    <x v="1"/>
    <x v="0"/>
    <s v="Product_IYF5P"/>
    <n v="333.13"/>
    <n v="42"/>
    <x v="0"/>
    <s v="13x10x8 cm"/>
    <d v="2023-03-15T00:00:00"/>
    <d v="2026-01-01T00:00:00"/>
    <s v="Y3RZUG"/>
    <s v="OEA,5RZ"/>
    <s v="Green/Large"/>
    <x v="2"/>
    <n v="299.81700000000001"/>
    <n v="2.8027397260273972"/>
    <x v="0"/>
    <n v="284.82614999999998"/>
    <n v="269.83530000000002"/>
    <n v="239.85360000000003"/>
    <n v="173.2276"/>
    <n v="79.9512"/>
  </r>
  <r>
    <s v="QLZ7XUKL"/>
    <x v="1"/>
    <x v="0"/>
    <s v="Product_SKMEM"/>
    <n v="290.64999999999998"/>
    <n v="15"/>
    <x v="2"/>
    <s v="12x10x10 cm"/>
    <d v="2023-01-01T00:00:00"/>
    <d v="2025-01-01T00:00:00"/>
    <s v="M2C56B"/>
    <s v="QJT,VK4"/>
    <s v="Blue/Medium"/>
    <x v="1"/>
    <n v="261.58499999999998"/>
    <n v="2.0027397260273974"/>
    <x v="1"/>
    <n v="248.50574999999998"/>
    <n v="235.42649999999998"/>
    <n v="209.268"/>
    <n v="151.13800000000001"/>
    <n v="69.755999999999986"/>
  </r>
  <r>
    <s v="Y4B3824F"/>
    <x v="3"/>
    <x v="0"/>
    <s v="Product_UB9LU"/>
    <n v="375.92"/>
    <n v="1"/>
    <x v="1"/>
    <s v="7x5x15 cm"/>
    <d v="2023-07-30T00:00:00"/>
    <d v="2026-01-01T00:00:00"/>
    <s v="TSP0ZP"/>
    <s v="2PZ,7MJ"/>
    <s v="Red/Small"/>
    <x v="4"/>
    <n v="338.32800000000003"/>
    <n v="2.4273972602739726"/>
    <x v="0"/>
    <n v="321.41160000000002"/>
    <n v="304.49520000000001"/>
    <n v="270.66240000000005"/>
    <n v="195.47840000000002"/>
    <n v="90.220799999999997"/>
  </r>
  <r>
    <s v="2RYG53HL"/>
    <x v="2"/>
    <x v="0"/>
    <s v="Product_X0ZE7"/>
    <n v="93.96"/>
    <n v="79"/>
    <x v="1"/>
    <s v="16x19x15 cm"/>
    <d v="2023-07-30T00:00:00"/>
    <d v="2026-01-01T00:00:00"/>
    <s v="U7NAKK"/>
    <s v="3NG,KHN"/>
    <s v="Green/Large"/>
    <x v="1"/>
    <n v="84.563999999999993"/>
    <n v="2.4273972602739726"/>
    <x v="0"/>
    <n v="80.335799999999992"/>
    <n v="76.107599999999991"/>
    <n v="67.651200000000003"/>
    <n v="48.859200000000001"/>
    <n v="22.550399999999996"/>
  </r>
  <r>
    <s v="810UM0U6"/>
    <x v="2"/>
    <x v="0"/>
    <s v="Product_YC7YB"/>
    <n v="376.21"/>
    <n v="66"/>
    <x v="2"/>
    <s v="17x20x19 cm"/>
    <d v="2023-07-30T00:00:00"/>
    <d v="2025-01-01T00:00:00"/>
    <s v="87CNYS"/>
    <s v="Y3B,3EK"/>
    <s v="Red/Small"/>
    <x v="2"/>
    <n v="338.589"/>
    <n v="1.4273972602739726"/>
    <x v="1"/>
    <n v="321.65954999999997"/>
    <n v="304.73009999999999"/>
    <n v="270.87119999999999"/>
    <n v="195.6292"/>
    <n v="90.290399999999991"/>
  </r>
  <r>
    <s v="8P6TKHED"/>
    <x v="2"/>
    <x v="0"/>
    <s v="Product_HWUO2"/>
    <n v="131.37"/>
    <n v="38"/>
    <x v="2"/>
    <s v="14x17x17 cm"/>
    <d v="2023-03-15T00:00:00"/>
    <d v="2026-01-01T00:00:00"/>
    <s v="MKO72V"/>
    <s v="AVU,5A5"/>
    <s v="Red/Small"/>
    <x v="3"/>
    <n v="118.233"/>
    <n v="2.8027397260273972"/>
    <x v="0"/>
    <n v="112.32135"/>
    <n v="106.4097"/>
    <n v="94.586400000000012"/>
    <n v="68.312400000000011"/>
    <n v="31.528799999999997"/>
  </r>
  <r>
    <s v="H59W18UX"/>
    <x v="3"/>
    <x v="0"/>
    <s v="Product_06VBA"/>
    <n v="213.32"/>
    <n v="77"/>
    <x v="1"/>
    <s v="20x7x18 cm"/>
    <d v="2023-03-15T00:00:00"/>
    <d v="2026-01-01T00:00:00"/>
    <s v="MOO9MS"/>
    <s v="EV2,WC7"/>
    <s v="Green/Large"/>
    <x v="0"/>
    <n v="191.988"/>
    <n v="2.8027397260273972"/>
    <x v="0"/>
    <n v="182.3886"/>
    <n v="172.78919999999999"/>
    <n v="153.59040000000002"/>
    <n v="110.9264"/>
    <n v="51.196799999999996"/>
  </r>
  <r>
    <s v="LAHNAKX4"/>
    <x v="2"/>
    <x v="0"/>
    <s v="Product_WTYWP"/>
    <n v="316.58"/>
    <n v="43"/>
    <x v="1"/>
    <s v="14x16x20 cm"/>
    <d v="2023-07-30T00:00:00"/>
    <d v="2024-01-01T00:00:00"/>
    <s v="RKWZNI"/>
    <s v="0GH,AVT"/>
    <s v="Green/Large"/>
    <x v="1"/>
    <n v="284.92199999999997"/>
    <n v="0.42465753424657532"/>
    <x v="1"/>
    <n v="270.67589999999996"/>
    <n v="256.4298"/>
    <n v="227.93759999999997"/>
    <n v="164.6216"/>
    <n v="75.979199999999992"/>
  </r>
  <r>
    <s v="R87D868U"/>
    <x v="0"/>
    <x v="0"/>
    <s v="Product_LJQK2"/>
    <n v="228.46"/>
    <n v="30"/>
    <x v="1"/>
    <s v="18x19x19 cm"/>
    <d v="2023-03-15T00:00:00"/>
    <d v="2025-01-01T00:00:00"/>
    <s v="RYJGDQ"/>
    <s v="APT,U8L"/>
    <s v="Blue/Medium"/>
    <x v="2"/>
    <n v="205.614"/>
    <n v="1.8027397260273972"/>
    <x v="1"/>
    <n v="195.33330000000001"/>
    <n v="185.05260000000001"/>
    <n v="164.49120000000002"/>
    <n v="118.79920000000001"/>
    <n v="54.830399999999997"/>
  </r>
  <r>
    <s v="2GITX0Y0"/>
    <x v="3"/>
    <x v="0"/>
    <s v="Product_8SYY8"/>
    <n v="62.29"/>
    <n v="51"/>
    <x v="0"/>
    <s v="8x20x14 cm"/>
    <d v="2023-07-30T00:00:00"/>
    <d v="2026-01-01T00:00:00"/>
    <s v="MJU3XO"/>
    <s v="96S,0SD"/>
    <s v="Green/Large"/>
    <x v="1"/>
    <n v="56.061"/>
    <n v="2.4273972602739726"/>
    <x v="1"/>
    <n v="53.257949999999994"/>
    <n v="50.454900000000002"/>
    <n v="44.848800000000004"/>
    <n v="32.390799999999999"/>
    <n v="14.9496"/>
  </r>
  <r>
    <s v="5UICSESQ"/>
    <x v="3"/>
    <x v="0"/>
    <s v="Product_JHRS8"/>
    <n v="427.69"/>
    <n v="57"/>
    <x v="0"/>
    <s v="10x9x5 cm"/>
    <d v="2023-07-30T00:00:00"/>
    <d v="2025-01-01T00:00:00"/>
    <s v="K5CC09"/>
    <s v="1JE,DHH"/>
    <s v="Blue/Medium"/>
    <x v="3"/>
    <n v="384.92099999999999"/>
    <n v="1.4273972602739726"/>
    <x v="1"/>
    <n v="365.67494999999997"/>
    <n v="346.4289"/>
    <n v="307.93680000000001"/>
    <n v="222.39879999999999"/>
    <n v="102.6456"/>
  </r>
  <r>
    <s v="512RKBS2"/>
    <x v="2"/>
    <x v="0"/>
    <s v="Product_7FFLU"/>
    <n v="168.37"/>
    <n v="7"/>
    <x v="0"/>
    <s v="9x12x14 cm"/>
    <d v="2023-03-15T00:00:00"/>
    <d v="2024-01-01T00:00:00"/>
    <s v="IDWUYX"/>
    <s v="4CY,CAK"/>
    <s v="Red/Small"/>
    <x v="2"/>
    <n v="151.53300000000002"/>
    <n v="0.8"/>
    <x v="1"/>
    <n v="143.95635000000001"/>
    <n v="136.37970000000001"/>
    <n v="121.22640000000001"/>
    <n v="87.552400000000006"/>
    <n v="40.408799999999999"/>
  </r>
  <r>
    <s v="7BLKA77Z"/>
    <x v="1"/>
    <x v="0"/>
    <s v="Product_25PYR"/>
    <n v="232.67"/>
    <n v="36"/>
    <x v="1"/>
    <s v="7x9x14 cm"/>
    <d v="2023-03-15T00:00:00"/>
    <d v="2026-01-01T00:00:00"/>
    <s v="CZ5BUD"/>
    <s v="93D,URY"/>
    <s v="Green/Large"/>
    <x v="1"/>
    <n v="209.40299999999999"/>
    <n v="2.8027397260273972"/>
    <x v="0"/>
    <n v="198.93284999999997"/>
    <n v="188.46269999999998"/>
    <n v="167.5224"/>
    <n v="120.9884"/>
    <n v="55.840799999999994"/>
  </r>
  <r>
    <s v="EXKI7F7B"/>
    <x v="3"/>
    <x v="0"/>
    <s v="Product_MRTLG"/>
    <n v="423.31"/>
    <n v="50"/>
    <x v="1"/>
    <s v="11x13x19 cm"/>
    <d v="2023-01-01T00:00:00"/>
    <d v="2024-01-01T00:00:00"/>
    <s v="I1O5D3"/>
    <s v="9QQ,M8Q"/>
    <s v="Blue/Medium"/>
    <x v="0"/>
    <n v="380.97899999999998"/>
    <n v="1"/>
    <x v="1"/>
    <n v="361.93004999999999"/>
    <n v="342.8811"/>
    <n v="304.78320000000002"/>
    <n v="220.12120000000002"/>
    <n v="101.59439999999999"/>
  </r>
  <r>
    <s v="TLS5DQ2F"/>
    <x v="3"/>
    <x v="0"/>
    <s v="Product_3TLVC"/>
    <n v="44.94"/>
    <n v="34"/>
    <x v="1"/>
    <s v="11x5x20 cm"/>
    <d v="2023-01-01T00:00:00"/>
    <d v="2024-01-01T00:00:00"/>
    <s v="Q3C5TM"/>
    <s v="J9U,UWJ"/>
    <s v="Green/Large"/>
    <x v="1"/>
    <n v="40.445999999999998"/>
    <n v="1"/>
    <x v="1"/>
    <n v="38.423699999999997"/>
    <n v="36.401400000000002"/>
    <n v="32.3568"/>
    <n v="23.3688"/>
    <n v="10.785599999999999"/>
  </r>
  <r>
    <s v="82V0KOFP"/>
    <x v="2"/>
    <x v="0"/>
    <s v="Product_2JHFS"/>
    <n v="134.69999999999999"/>
    <n v="49"/>
    <x v="0"/>
    <s v="12x11x20 cm"/>
    <d v="2023-07-30T00:00:00"/>
    <d v="2026-01-01T00:00:00"/>
    <s v="ALONM1"/>
    <s v="559,QMH"/>
    <s v="Blue/Medium"/>
    <x v="4"/>
    <n v="121.22999999999999"/>
    <n v="2.4273972602739726"/>
    <x v="0"/>
    <n v="115.16849999999998"/>
    <n v="109.107"/>
    <n v="96.983999999999995"/>
    <n v="70.043999999999997"/>
    <n v="32.327999999999996"/>
  </r>
  <r>
    <s v="5UREHR84"/>
    <x v="2"/>
    <x v="0"/>
    <s v="Product_3H23U"/>
    <n v="466.26"/>
    <n v="35"/>
    <x v="0"/>
    <s v="16x5x8 cm"/>
    <d v="2023-07-30T00:00:00"/>
    <d v="2026-01-01T00:00:00"/>
    <s v="CV59JT"/>
    <s v="I6R,DZM"/>
    <s v="Red/Small"/>
    <x v="3"/>
    <n v="419.63400000000001"/>
    <n v="2.4273972602739726"/>
    <x v="1"/>
    <n v="398.65229999999997"/>
    <n v="377.67060000000004"/>
    <n v="335.70720000000006"/>
    <n v="242.45519999999999"/>
    <n v="111.9024"/>
  </r>
  <r>
    <s v="DVHQ93U3"/>
    <x v="3"/>
    <x v="0"/>
    <s v="Product_IM4EQ"/>
    <n v="202.97"/>
    <n v="56"/>
    <x v="2"/>
    <s v="11x10x13 cm"/>
    <d v="2023-07-30T00:00:00"/>
    <d v="2026-01-01T00:00:00"/>
    <s v="H1EDUI"/>
    <s v="JCD,HVK"/>
    <s v="Red/Small"/>
    <x v="1"/>
    <n v="182.673"/>
    <n v="2.4273972602739726"/>
    <x v="0"/>
    <n v="173.53934999999998"/>
    <n v="164.4057"/>
    <n v="146.13840000000002"/>
    <n v="105.5444"/>
    <n v="48.712800000000001"/>
  </r>
  <r>
    <s v="TN7MAKQX"/>
    <x v="2"/>
    <x v="0"/>
    <s v="Product_ZV6B9"/>
    <n v="80.27"/>
    <n v="50"/>
    <x v="1"/>
    <s v="18x15x19 cm"/>
    <d v="2023-07-30T00:00:00"/>
    <d v="2026-01-01T00:00:00"/>
    <s v="5A79FZ"/>
    <s v="40N,DR9"/>
    <s v="Red/Small"/>
    <x v="1"/>
    <n v="72.242999999999995"/>
    <n v="2.4273972602739726"/>
    <x v="1"/>
    <n v="68.630849999999995"/>
    <n v="65.018699999999995"/>
    <n v="57.794399999999996"/>
    <n v="41.740400000000001"/>
    <n v="19.264799999999997"/>
  </r>
  <r>
    <s v="F2MJ5ERX"/>
    <x v="3"/>
    <x v="0"/>
    <s v="Product_PC12U"/>
    <n v="16.82"/>
    <n v="32"/>
    <x v="1"/>
    <s v="20x7x18 cm"/>
    <d v="2023-03-15T00:00:00"/>
    <d v="2026-01-01T00:00:00"/>
    <s v="ZZYC8N"/>
    <s v="7NQ,D4A"/>
    <s v="Green/Large"/>
    <x v="1"/>
    <n v="15.138"/>
    <n v="2.8027397260273972"/>
    <x v="0"/>
    <n v="14.3811"/>
    <n v="13.6242"/>
    <n v="12.1104"/>
    <n v="8.7464000000000013"/>
    <n v="4.0367999999999995"/>
  </r>
  <r>
    <s v="LPFTGDMC"/>
    <x v="0"/>
    <x v="0"/>
    <s v="Product_NWOPP"/>
    <n v="13.81"/>
    <n v="22"/>
    <x v="2"/>
    <s v="7x10x19 cm"/>
    <d v="2023-07-30T00:00:00"/>
    <d v="2025-01-01T00:00:00"/>
    <s v="QG9BF6"/>
    <s v="GPZ,NBM"/>
    <s v="Blue/Medium"/>
    <x v="2"/>
    <n v="12.429"/>
    <n v="1.4273972602739726"/>
    <x v="0"/>
    <n v="11.807549999999999"/>
    <n v="11.1861"/>
    <n v="9.9432000000000009"/>
    <n v="7.1812000000000005"/>
    <n v="3.3144"/>
  </r>
  <r>
    <s v="GU6O83NY"/>
    <x v="1"/>
    <x v="0"/>
    <s v="Product_2KGIB"/>
    <n v="170.71"/>
    <n v="20"/>
    <x v="0"/>
    <s v="10x18x9 cm"/>
    <d v="2023-07-30T00:00:00"/>
    <d v="2026-01-01T00:00:00"/>
    <s v="VX81OI"/>
    <s v="IXB,76M"/>
    <s v="Blue/Medium"/>
    <x v="0"/>
    <n v="153.63900000000001"/>
    <n v="2.4273972602739726"/>
    <x v="0"/>
    <n v="145.95705000000001"/>
    <n v="138.27510000000001"/>
    <n v="122.91120000000001"/>
    <n v="88.769200000000012"/>
    <n v="40.970399999999998"/>
  </r>
  <r>
    <s v="ZSO4QTCH"/>
    <x v="1"/>
    <x v="0"/>
    <s v="Product_WUTIK"/>
    <n v="243.72"/>
    <n v="30"/>
    <x v="1"/>
    <s v="5x15x9 cm"/>
    <d v="2023-01-01T00:00:00"/>
    <d v="2026-01-01T00:00:00"/>
    <s v="6JI33P"/>
    <s v="EHD,PN1"/>
    <s v="Blue/Medium"/>
    <x v="1"/>
    <n v="219.34800000000001"/>
    <n v="3.0027397260273974"/>
    <x v="0"/>
    <n v="208.38060000000002"/>
    <n v="197.41320000000002"/>
    <n v="175.47840000000002"/>
    <n v="126.73440000000001"/>
    <n v="58.492799999999995"/>
  </r>
  <r>
    <s v="B8WS3BIN"/>
    <x v="3"/>
    <x v="0"/>
    <s v="Product_NO4NX"/>
    <n v="475.73"/>
    <n v="82"/>
    <x v="1"/>
    <s v="19x6x11 cm"/>
    <d v="2023-01-01T00:00:00"/>
    <d v="2025-01-01T00:00:00"/>
    <s v="F887V4"/>
    <s v="THX,YX1"/>
    <s v="Green/Large"/>
    <x v="3"/>
    <n v="428.15700000000004"/>
    <n v="2.0027397260273974"/>
    <x v="0"/>
    <n v="406.74915000000004"/>
    <n v="385.34130000000005"/>
    <n v="342.52560000000005"/>
    <n v="247.37960000000001"/>
    <n v="114.1752"/>
  </r>
  <r>
    <s v="LDPDCYXV"/>
    <x v="2"/>
    <x v="0"/>
    <s v="Product_33B3Q"/>
    <n v="277.64999999999998"/>
    <n v="67"/>
    <x v="0"/>
    <s v="17x12x12 cm"/>
    <d v="2023-07-30T00:00:00"/>
    <d v="2026-01-01T00:00:00"/>
    <s v="5DYFSJ"/>
    <s v="HOV,0EV"/>
    <s v="Blue/Medium"/>
    <x v="3"/>
    <n v="249.88499999999999"/>
    <n v="2.4273972602739726"/>
    <x v="1"/>
    <n v="237.39074999999997"/>
    <n v="224.8965"/>
    <n v="199.90800000000002"/>
    <n v="144.37799999999999"/>
    <n v="66.635999999999996"/>
  </r>
  <r>
    <s v="MGFLU0ZD"/>
    <x v="3"/>
    <x v="0"/>
    <s v="Product_D94NP"/>
    <n v="369.41"/>
    <n v="79"/>
    <x v="0"/>
    <s v="20x10x18 cm"/>
    <d v="2023-03-15T00:00:00"/>
    <d v="2025-01-01T00:00:00"/>
    <s v="89CE7F"/>
    <s v="8FH,CMJ"/>
    <s v="Green/Large"/>
    <x v="0"/>
    <n v="332.46900000000005"/>
    <n v="1.8027397260273972"/>
    <x v="0"/>
    <n v="315.84555000000006"/>
    <n v="299.22210000000007"/>
    <n v="265.97520000000003"/>
    <n v="192.09320000000002"/>
    <n v="88.6584"/>
  </r>
  <r>
    <s v="FG2MENAZ"/>
    <x v="2"/>
    <x v="0"/>
    <s v="Product_Z20LZ"/>
    <n v="23.31"/>
    <n v="63"/>
    <x v="2"/>
    <s v="5x13x20 cm"/>
    <d v="2023-01-01T00:00:00"/>
    <d v="2026-01-01T00:00:00"/>
    <s v="BTM8UF"/>
    <s v="U45,PEY"/>
    <s v="Green/Large"/>
    <x v="4"/>
    <n v="20.978999999999999"/>
    <n v="3.0027397260273974"/>
    <x v="0"/>
    <n v="19.930049999999998"/>
    <n v="18.8811"/>
    <n v="16.783200000000001"/>
    <n v="12.1212"/>
    <n v="5.5943999999999994"/>
  </r>
  <r>
    <s v="3N4513NX"/>
    <x v="1"/>
    <x v="0"/>
    <s v="Product_80FQY"/>
    <n v="53.83"/>
    <n v="85"/>
    <x v="2"/>
    <s v="7x7x14 cm"/>
    <d v="2023-07-30T00:00:00"/>
    <d v="2025-01-01T00:00:00"/>
    <s v="32VPY2"/>
    <s v="YOF,OD6"/>
    <s v="Green/Large"/>
    <x v="3"/>
    <n v="48.446999999999996"/>
    <n v="1.4273972602739726"/>
    <x v="0"/>
    <n v="46.024649999999994"/>
    <n v="43.6023"/>
    <n v="38.757599999999996"/>
    <n v="27.991600000000002"/>
    <n v="12.919199999999998"/>
  </r>
  <r>
    <s v="A8A9PQML"/>
    <x v="2"/>
    <x v="0"/>
    <s v="Product_POHFE"/>
    <n v="163.54"/>
    <n v="77"/>
    <x v="1"/>
    <s v="12x18x14 cm"/>
    <d v="2023-03-15T00:00:00"/>
    <d v="2024-01-01T00:00:00"/>
    <s v="6EJT55"/>
    <s v="FAX,EQG"/>
    <s v="Green/Large"/>
    <x v="0"/>
    <n v="147.18599999999998"/>
    <n v="0.8"/>
    <x v="1"/>
    <n v="139.82669999999996"/>
    <n v="132.4674"/>
    <n v="117.74879999999999"/>
    <n v="85.040800000000004"/>
    <n v="39.249599999999994"/>
  </r>
  <r>
    <s v="YFDGZPNT"/>
    <x v="2"/>
    <x v="0"/>
    <s v="Product_HOQA7"/>
    <n v="219.57"/>
    <n v="2"/>
    <x v="0"/>
    <s v="10x13x13 cm"/>
    <d v="2023-03-15T00:00:00"/>
    <d v="2025-01-01T00:00:00"/>
    <s v="XR8F8P"/>
    <s v="P27,YEG"/>
    <s v="Red/Small"/>
    <x v="0"/>
    <n v="197.613"/>
    <n v="1.8027397260273972"/>
    <x v="0"/>
    <n v="187.73235"/>
    <n v="177.85169999999999"/>
    <n v="158.09040000000002"/>
    <n v="114.1764"/>
    <n v="52.696799999999996"/>
  </r>
  <r>
    <s v="QHSSNW39"/>
    <x v="0"/>
    <x v="0"/>
    <s v="Product_ZQTOK"/>
    <n v="72.33"/>
    <n v="55"/>
    <x v="2"/>
    <s v="10x19x5 cm"/>
    <d v="2023-03-15T00:00:00"/>
    <d v="2024-01-01T00:00:00"/>
    <s v="MQG4JS"/>
    <s v="YAW,JTX"/>
    <s v="Red/Small"/>
    <x v="1"/>
    <n v="65.096999999999994"/>
    <n v="0.8"/>
    <x v="1"/>
    <n v="61.84214999999999"/>
    <n v="58.587299999999999"/>
    <n v="52.077599999999997"/>
    <n v="37.611600000000003"/>
    <n v="17.359199999999998"/>
  </r>
  <r>
    <s v="Q2MXI43M"/>
    <x v="1"/>
    <x v="0"/>
    <s v="Product_H9NNV"/>
    <n v="448.42"/>
    <n v="53"/>
    <x v="0"/>
    <s v="14x11x7 cm"/>
    <d v="2023-07-30T00:00:00"/>
    <d v="2024-01-01T00:00:00"/>
    <s v="AFKAWD"/>
    <s v="SW4,I0M"/>
    <s v="Red/Small"/>
    <x v="4"/>
    <n v="403.57800000000003"/>
    <n v="0.42465753424657532"/>
    <x v="1"/>
    <n v="383.39910000000003"/>
    <n v="363.22020000000003"/>
    <n v="322.86240000000004"/>
    <n v="233.17840000000001"/>
    <n v="107.6208"/>
  </r>
  <r>
    <s v="QOCVCGPW"/>
    <x v="3"/>
    <x v="0"/>
    <s v="Product_LW5HL"/>
    <n v="135.32"/>
    <n v="100"/>
    <x v="1"/>
    <s v="13x20x11 cm"/>
    <d v="2023-07-30T00:00:00"/>
    <d v="2026-01-01T00:00:00"/>
    <s v="UI1D4W"/>
    <s v="821,N13"/>
    <s v="Blue/Medium"/>
    <x v="3"/>
    <n v="121.788"/>
    <n v="2.4273972602739726"/>
    <x v="1"/>
    <n v="115.69859999999998"/>
    <n v="109.6092"/>
    <n v="97.430400000000006"/>
    <n v="70.366399999999999"/>
    <n v="32.476799999999997"/>
  </r>
  <r>
    <s v="G2JQ7HJA"/>
    <x v="1"/>
    <x v="0"/>
    <s v="Product_FO7BV"/>
    <n v="72.83"/>
    <n v="13"/>
    <x v="2"/>
    <s v="8x16x17 cm"/>
    <d v="2023-03-15T00:00:00"/>
    <d v="2024-01-01T00:00:00"/>
    <s v="WY13GE"/>
    <s v="9VW,LFC"/>
    <s v="Blue/Medium"/>
    <x v="1"/>
    <n v="65.546999999999997"/>
    <n v="0.8"/>
    <x v="1"/>
    <n v="62.269649999999992"/>
    <n v="58.9923"/>
    <n v="52.437600000000003"/>
    <n v="37.871600000000001"/>
    <n v="17.479199999999999"/>
  </r>
  <r>
    <s v="G29TKYGK"/>
    <x v="2"/>
    <x v="0"/>
    <s v="Product_0Z6WK"/>
    <n v="81.400000000000006"/>
    <n v="89"/>
    <x v="2"/>
    <s v="13x19x6 cm"/>
    <d v="2023-07-30T00:00:00"/>
    <d v="2025-01-01T00:00:00"/>
    <s v="T2EMXD"/>
    <s v="GBT,WL8"/>
    <s v="Red/Small"/>
    <x v="3"/>
    <n v="73.260000000000005"/>
    <n v="1.4273972602739726"/>
    <x v="1"/>
    <n v="69.597000000000008"/>
    <n v="65.934000000000012"/>
    <n v="58.608000000000004"/>
    <n v="42.328000000000003"/>
    <n v="19.536000000000001"/>
  </r>
  <r>
    <s v="BOGYTN8M"/>
    <x v="0"/>
    <x v="0"/>
    <s v="Product_WYP18"/>
    <n v="271.27999999999997"/>
    <n v="52"/>
    <x v="0"/>
    <s v="9x16x9 cm"/>
    <d v="2023-03-15T00:00:00"/>
    <d v="2024-01-01T00:00:00"/>
    <s v="PZ2ZPW"/>
    <s v="WJK,HTX"/>
    <s v="Red/Small"/>
    <x v="1"/>
    <n v="244.15199999999999"/>
    <n v="0.8"/>
    <x v="1"/>
    <n v="231.94439999999997"/>
    <n v="219.73679999999999"/>
    <n v="195.32159999999999"/>
    <n v="141.06559999999999"/>
    <n v="65.107199999999992"/>
  </r>
  <r>
    <s v="MLCDB0MD"/>
    <x v="0"/>
    <x v="0"/>
    <s v="Product_5IX09"/>
    <n v="339.87"/>
    <n v="71"/>
    <x v="0"/>
    <s v="7x19x8 cm"/>
    <d v="2023-07-30T00:00:00"/>
    <d v="2024-01-01T00:00:00"/>
    <s v="Z8FSXM"/>
    <s v="J01,TW3"/>
    <s v="Blue/Medium"/>
    <x v="1"/>
    <n v="305.88299999999998"/>
    <n v="0.42465753424657532"/>
    <x v="1"/>
    <n v="290.58884999999998"/>
    <n v="275.29469999999998"/>
    <n v="244.7064"/>
    <n v="176.73240000000001"/>
    <n v="81.568799999999996"/>
  </r>
  <r>
    <s v="MIZYNW31"/>
    <x v="1"/>
    <x v="0"/>
    <s v="Product_ORDDQ"/>
    <n v="235.36"/>
    <n v="8"/>
    <x v="2"/>
    <s v="19x16x14 cm"/>
    <d v="2023-03-15T00:00:00"/>
    <d v="2024-01-01T00:00:00"/>
    <s v="ZTD4SH"/>
    <s v="KO0,JBN"/>
    <s v="Red/Small"/>
    <x v="4"/>
    <n v="211.82400000000001"/>
    <n v="0.8"/>
    <x v="1"/>
    <n v="201.2328"/>
    <n v="190.64160000000001"/>
    <n v="169.45920000000001"/>
    <n v="122.38720000000001"/>
    <n v="56.486400000000003"/>
  </r>
  <r>
    <s v="LWJDZ26R"/>
    <x v="1"/>
    <x v="0"/>
    <s v="Product_UTY8D"/>
    <n v="125.24"/>
    <n v="54"/>
    <x v="1"/>
    <s v="8x8x8 cm"/>
    <d v="2023-01-01T00:00:00"/>
    <d v="2024-01-01T00:00:00"/>
    <s v="M8ZENS"/>
    <s v="OL1,99H"/>
    <s v="Red/Small"/>
    <x v="3"/>
    <n v="112.71599999999999"/>
    <n v="1"/>
    <x v="1"/>
    <n v="107.08019999999999"/>
    <n v="101.4444"/>
    <n v="90.172799999999995"/>
    <n v="65.124799999999993"/>
    <n v="30.057600000000001"/>
  </r>
  <r>
    <s v="WCOCJXUM"/>
    <x v="3"/>
    <x v="0"/>
    <s v="Product_FYQ82"/>
    <n v="473.48"/>
    <n v="61"/>
    <x v="2"/>
    <s v="17x5x17 cm"/>
    <d v="2023-01-01T00:00:00"/>
    <d v="2026-01-01T00:00:00"/>
    <s v="QPDFIV"/>
    <s v="0B4,HTO"/>
    <s v="Green/Large"/>
    <x v="0"/>
    <n v="426.13200000000001"/>
    <n v="3.0027397260273974"/>
    <x v="0"/>
    <n v="404.8254"/>
    <n v="383.5188"/>
    <n v="340.90560000000005"/>
    <n v="246.20960000000002"/>
    <n v="113.6352"/>
  </r>
  <r>
    <s v="G39Z6JDZ"/>
    <x v="3"/>
    <x v="0"/>
    <s v="Product_KIV85"/>
    <n v="212.24"/>
    <n v="49"/>
    <x v="0"/>
    <s v="10x6x9 cm"/>
    <d v="2023-07-30T00:00:00"/>
    <d v="2026-01-01T00:00:00"/>
    <s v="DS77NF"/>
    <s v="FRC,NB8"/>
    <s v="Blue/Medium"/>
    <x v="4"/>
    <n v="191.01600000000002"/>
    <n v="2.4273972602739726"/>
    <x v="0"/>
    <n v="181.46520000000001"/>
    <n v="171.91440000000003"/>
    <n v="152.81280000000001"/>
    <n v="110.3648"/>
    <n v="50.937600000000003"/>
  </r>
  <r>
    <s v="7S7HBJSH"/>
    <x v="1"/>
    <x v="0"/>
    <s v="Product_CEKOA"/>
    <n v="479.18"/>
    <n v="40"/>
    <x v="0"/>
    <s v="20x20x18 cm"/>
    <d v="2023-01-01T00:00:00"/>
    <d v="2026-01-01T00:00:00"/>
    <s v="BW950J"/>
    <s v="GTA,2OY"/>
    <s v="Green/Large"/>
    <x v="1"/>
    <n v="431.262"/>
    <n v="3.0027397260273974"/>
    <x v="0"/>
    <n v="409.69889999999998"/>
    <n v="388.13580000000002"/>
    <n v="345.00960000000003"/>
    <n v="249.17360000000002"/>
    <n v="115.00319999999999"/>
  </r>
  <r>
    <s v="B6W33KL2"/>
    <x v="3"/>
    <x v="0"/>
    <s v="Product_3P2OO"/>
    <n v="426.5"/>
    <n v="51"/>
    <x v="1"/>
    <s v="14x10x17 cm"/>
    <d v="2023-03-15T00:00:00"/>
    <d v="2026-01-01T00:00:00"/>
    <s v="NABI6K"/>
    <s v="QHL,HGN"/>
    <s v="Green/Large"/>
    <x v="1"/>
    <n v="383.85"/>
    <n v="2.8027397260273972"/>
    <x v="0"/>
    <n v="364.65750000000003"/>
    <n v="345.46500000000003"/>
    <n v="307.08000000000004"/>
    <n v="221.78"/>
    <n v="102.36"/>
  </r>
  <r>
    <s v="GG6B3ML2"/>
    <x v="1"/>
    <x v="0"/>
    <s v="Product_PS5QL"/>
    <n v="55.69"/>
    <n v="3"/>
    <x v="1"/>
    <s v="8x19x8 cm"/>
    <d v="2023-01-01T00:00:00"/>
    <d v="2024-01-01T00:00:00"/>
    <s v="N8O5TN"/>
    <s v="KCB,DO8"/>
    <s v="Blue/Medium"/>
    <x v="1"/>
    <n v="50.120999999999995"/>
    <n v="1"/>
    <x v="1"/>
    <n v="47.614949999999993"/>
    <n v="45.108899999999998"/>
    <n v="40.096800000000002"/>
    <n v="28.9588"/>
    <n v="13.365599999999999"/>
  </r>
  <r>
    <s v="B6T7YIMI"/>
    <x v="1"/>
    <x v="0"/>
    <s v="Product_X85BL"/>
    <n v="91.64"/>
    <n v="61"/>
    <x v="1"/>
    <s v="19x20x20 cm"/>
    <d v="2023-03-15T00:00:00"/>
    <d v="2024-01-01T00:00:00"/>
    <s v="V6RL1K"/>
    <s v="F02,63M"/>
    <s v="Green/Large"/>
    <x v="0"/>
    <n v="82.475999999999999"/>
    <n v="0.8"/>
    <x v="1"/>
    <n v="78.352199999999996"/>
    <n v="74.228400000000008"/>
    <n v="65.980800000000002"/>
    <n v="47.652799999999999"/>
    <n v="21.993600000000001"/>
  </r>
  <r>
    <s v="Y5MXDLDJ"/>
    <x v="2"/>
    <x v="0"/>
    <s v="Product_DZ87Z"/>
    <n v="100.4"/>
    <n v="17"/>
    <x v="0"/>
    <s v="5x7x14 cm"/>
    <d v="2023-03-15T00:00:00"/>
    <d v="2024-01-01T00:00:00"/>
    <s v="ZJAHOO"/>
    <s v="P0D,88Y"/>
    <s v="Blue/Medium"/>
    <x v="3"/>
    <n v="90.36"/>
    <n v="0.8"/>
    <x v="1"/>
    <n v="85.841999999999999"/>
    <n v="81.323999999999998"/>
    <n v="72.287999999999997"/>
    <n v="52.208000000000006"/>
    <n v="24.096"/>
  </r>
  <r>
    <s v="TZE71SNK"/>
    <x v="2"/>
    <x v="0"/>
    <s v="Product_OHORG"/>
    <n v="336.98"/>
    <n v="73"/>
    <x v="1"/>
    <s v="19x18x16 cm"/>
    <d v="2023-01-01T00:00:00"/>
    <d v="2024-01-01T00:00:00"/>
    <s v="I0NUEJ"/>
    <s v="TJJ,DEU"/>
    <s v="Green/Large"/>
    <x v="2"/>
    <n v="303.28200000000004"/>
    <n v="1"/>
    <x v="1"/>
    <n v="288.11790000000002"/>
    <n v="272.95380000000006"/>
    <n v="242.62560000000005"/>
    <n v="175.2296"/>
    <n v="80.875200000000007"/>
  </r>
  <r>
    <s v="N78PBGJL"/>
    <x v="0"/>
    <x v="0"/>
    <s v="Product_VNAWJ"/>
    <n v="147.83000000000001"/>
    <n v="11"/>
    <x v="2"/>
    <s v="15x18x17 cm"/>
    <d v="2023-01-01T00:00:00"/>
    <d v="2025-01-01T00:00:00"/>
    <s v="0PJAAX"/>
    <s v="DWM,W6N"/>
    <s v="Green/Large"/>
    <x v="1"/>
    <n v="133.04700000000003"/>
    <n v="2.0027397260273974"/>
    <x v="1"/>
    <n v="126.39465000000001"/>
    <n v="119.74230000000003"/>
    <n v="106.43760000000003"/>
    <n v="76.871600000000015"/>
    <n v="35.479199999999999"/>
  </r>
  <r>
    <s v="RNVL7ROB"/>
    <x v="1"/>
    <x v="0"/>
    <s v="Product_KB1ZD"/>
    <n v="197.97"/>
    <n v="36"/>
    <x v="0"/>
    <s v="16x13x11 cm"/>
    <d v="2023-07-30T00:00:00"/>
    <d v="2024-01-01T00:00:00"/>
    <s v="VL0K9V"/>
    <s v="XQE,D2Y"/>
    <s v="Blue/Medium"/>
    <x v="4"/>
    <n v="178.173"/>
    <n v="0.42465753424657532"/>
    <x v="1"/>
    <n v="169.26435000000001"/>
    <n v="160.35570000000001"/>
    <n v="142.5384"/>
    <n v="102.9444"/>
    <n v="47.512799999999999"/>
  </r>
  <r>
    <s v="U37I307Z"/>
    <x v="2"/>
    <x v="0"/>
    <s v="Product_8EV5B"/>
    <n v="44.82"/>
    <n v="71"/>
    <x v="1"/>
    <s v="20x7x16 cm"/>
    <d v="2023-07-30T00:00:00"/>
    <d v="2024-01-01T00:00:00"/>
    <s v="EZ7L9B"/>
    <s v="Z1I,TDN"/>
    <s v="Green/Large"/>
    <x v="1"/>
    <n v="40.338000000000001"/>
    <n v="0.42465753424657532"/>
    <x v="1"/>
    <n v="38.321100000000001"/>
    <n v="36.304200000000002"/>
    <n v="32.270400000000002"/>
    <n v="23.3064"/>
    <n v="10.7568"/>
  </r>
  <r>
    <s v="H8EDM8LX"/>
    <x v="2"/>
    <x v="0"/>
    <s v="Product_DHK2Y"/>
    <n v="252.72"/>
    <n v="74"/>
    <x v="0"/>
    <s v="10x10x5 cm"/>
    <d v="2023-03-15T00:00:00"/>
    <d v="2024-01-01T00:00:00"/>
    <s v="Y6W3HJ"/>
    <s v="DVM,JFD"/>
    <s v="Blue/Medium"/>
    <x v="4"/>
    <n v="227.44800000000001"/>
    <n v="0.8"/>
    <x v="1"/>
    <n v="216.07560000000001"/>
    <n v="204.70320000000001"/>
    <n v="181.95840000000001"/>
    <n v="131.4144"/>
    <n v="60.652799999999999"/>
  </r>
  <r>
    <s v="N4JMGCSQ"/>
    <x v="0"/>
    <x v="0"/>
    <s v="Product_0FL1J"/>
    <n v="390.46"/>
    <n v="42"/>
    <x v="2"/>
    <s v="10x17x5 cm"/>
    <d v="2023-03-15T00:00:00"/>
    <d v="2026-01-01T00:00:00"/>
    <s v="68D38Y"/>
    <s v="713,0IA"/>
    <s v="Green/Large"/>
    <x v="1"/>
    <n v="351.41399999999999"/>
    <n v="2.8027397260273972"/>
    <x v="0"/>
    <n v="333.8433"/>
    <n v="316.27260000000001"/>
    <n v="281.13119999999998"/>
    <n v="203.03919999999999"/>
    <n v="93.710399999999993"/>
  </r>
  <r>
    <s v="VYIAINOJ"/>
    <x v="1"/>
    <x v="0"/>
    <s v="Product_PN5Q6"/>
    <n v="138.85"/>
    <n v="24"/>
    <x v="0"/>
    <s v="15x18x6 cm"/>
    <d v="2023-03-15T00:00:00"/>
    <d v="2026-01-01T00:00:00"/>
    <s v="LQERTL"/>
    <s v="YPH,Z0H"/>
    <s v="Red/Small"/>
    <x v="3"/>
    <n v="124.96499999999999"/>
    <n v="2.8027397260273972"/>
    <x v="0"/>
    <n v="118.71674999999999"/>
    <n v="112.46849999999999"/>
    <n v="99.971999999999994"/>
    <n v="72.201999999999998"/>
    <n v="33.323999999999998"/>
  </r>
  <r>
    <s v="CMIWZ6UJ"/>
    <x v="1"/>
    <x v="0"/>
    <s v="Product_I78B5"/>
    <n v="311.49"/>
    <n v="69"/>
    <x v="0"/>
    <s v="12x16x7 cm"/>
    <d v="2023-01-01T00:00:00"/>
    <d v="2025-01-01T00:00:00"/>
    <s v="1VTA2D"/>
    <s v="T3F,1FE"/>
    <s v="Green/Large"/>
    <x v="2"/>
    <n v="280.34100000000001"/>
    <n v="2.0027397260273974"/>
    <x v="1"/>
    <n v="266.32394999999997"/>
    <n v="252.30690000000001"/>
    <n v="224.27280000000002"/>
    <n v="161.97480000000002"/>
    <n v="74.757599999999996"/>
  </r>
  <r>
    <s v="1F8E99BG"/>
    <x v="1"/>
    <x v="0"/>
    <s v="Product_HI8LS"/>
    <n v="156.30000000000001"/>
    <n v="79"/>
    <x v="1"/>
    <s v="6x16x11 cm"/>
    <d v="2023-03-15T00:00:00"/>
    <d v="2026-01-01T00:00:00"/>
    <s v="B0Y2UQ"/>
    <s v="4B6,XHF"/>
    <s v="Blue/Medium"/>
    <x v="3"/>
    <n v="140.67000000000002"/>
    <n v="2.8027397260273972"/>
    <x v="0"/>
    <n v="133.63650000000001"/>
    <n v="126.60300000000002"/>
    <n v="112.53600000000002"/>
    <n v="81.27600000000001"/>
    <n v="37.512"/>
  </r>
  <r>
    <s v="T95O6JOO"/>
    <x v="0"/>
    <x v="0"/>
    <s v="Product_KBG4D"/>
    <n v="98.85"/>
    <n v="62"/>
    <x v="2"/>
    <s v="20x8x14 cm"/>
    <d v="2023-03-15T00:00:00"/>
    <d v="2026-01-01T00:00:00"/>
    <s v="LICTER"/>
    <s v="MP3,Q0H"/>
    <s v="Green/Large"/>
    <x v="2"/>
    <n v="88.964999999999989"/>
    <n v="2.8027397260273972"/>
    <x v="1"/>
    <n v="84.516749999999988"/>
    <n v="80.068499999999986"/>
    <n v="71.171999999999997"/>
    <n v="51.402000000000001"/>
    <n v="23.723999999999997"/>
  </r>
  <r>
    <s v="O2KC6T28"/>
    <x v="3"/>
    <x v="0"/>
    <s v="Product_UFHXD"/>
    <n v="357.27"/>
    <n v="38"/>
    <x v="0"/>
    <s v="8x10x19 cm"/>
    <d v="2023-01-01T00:00:00"/>
    <d v="2025-01-01T00:00:00"/>
    <s v="JBYUPD"/>
    <s v="92K,1VT"/>
    <s v="Blue/Medium"/>
    <x v="2"/>
    <n v="321.54300000000001"/>
    <n v="2.0027397260273974"/>
    <x v="1"/>
    <n v="305.46584999999999"/>
    <n v="289.38870000000003"/>
    <n v="257.23439999999999"/>
    <n v="185.78039999999999"/>
    <n v="85.744799999999998"/>
  </r>
  <r>
    <s v="6A72ZBSC"/>
    <x v="2"/>
    <x v="0"/>
    <s v="Product_T0K9Q"/>
    <n v="191.79"/>
    <n v="36"/>
    <x v="0"/>
    <s v="5x15x14 cm"/>
    <d v="2023-03-15T00:00:00"/>
    <d v="2025-01-01T00:00:00"/>
    <s v="MJNKO9"/>
    <s v="YRR,HIB"/>
    <s v="Green/Large"/>
    <x v="1"/>
    <n v="172.61099999999999"/>
    <n v="1.8027397260273972"/>
    <x v="1"/>
    <n v="163.98044999999999"/>
    <n v="155.34989999999999"/>
    <n v="138.08879999999999"/>
    <n v="99.730800000000002"/>
    <n v="46.029599999999995"/>
  </r>
  <r>
    <s v="E9JUF3U5"/>
    <x v="2"/>
    <x v="0"/>
    <s v="Product_GZH0W"/>
    <n v="410.76"/>
    <n v="48"/>
    <x v="0"/>
    <s v="20x12x13 cm"/>
    <d v="2023-07-30T00:00:00"/>
    <d v="2024-01-01T00:00:00"/>
    <s v="QKL6BZ"/>
    <s v="QYV,QAU"/>
    <s v="Green/Large"/>
    <x v="2"/>
    <n v="369.68399999999997"/>
    <n v="0.42465753424657532"/>
    <x v="1"/>
    <n v="351.19979999999998"/>
    <n v="332.71559999999999"/>
    <n v="295.74719999999996"/>
    <n v="213.59520000000001"/>
    <n v="98.582399999999993"/>
  </r>
  <r>
    <s v="N7NPH11Z"/>
    <x v="2"/>
    <x v="0"/>
    <s v="Product_L5VQS"/>
    <n v="164.37"/>
    <n v="96"/>
    <x v="1"/>
    <s v="12x13x13 cm"/>
    <d v="2023-03-15T00:00:00"/>
    <d v="2024-01-01T00:00:00"/>
    <s v="7D5LW0"/>
    <s v="YAF,SG0"/>
    <s v="Green/Large"/>
    <x v="4"/>
    <n v="147.93299999999999"/>
    <n v="0.8"/>
    <x v="1"/>
    <n v="140.53635"/>
    <n v="133.1397"/>
    <n v="118.3464"/>
    <n v="85.472400000000007"/>
    <n v="39.448799999999999"/>
  </r>
  <r>
    <s v="YIC1GL1J"/>
    <x v="1"/>
    <x v="0"/>
    <s v="Product_1YH98"/>
    <n v="284.27999999999997"/>
    <n v="65"/>
    <x v="1"/>
    <s v="10x17x17 cm"/>
    <d v="2023-01-01T00:00:00"/>
    <d v="2025-01-01T00:00:00"/>
    <s v="4VM923"/>
    <s v="72N,YRY"/>
    <s v="Blue/Medium"/>
    <x v="3"/>
    <n v="255.85199999999998"/>
    <n v="2.0027397260273974"/>
    <x v="1"/>
    <n v="243.05939999999995"/>
    <n v="230.26679999999999"/>
    <n v="204.6816"/>
    <n v="147.82559999999998"/>
    <n v="68.227199999999996"/>
  </r>
  <r>
    <s v="S1AZ5OTG"/>
    <x v="0"/>
    <x v="0"/>
    <s v="Product_YVFXA"/>
    <n v="375.74"/>
    <n v="69"/>
    <x v="0"/>
    <s v="13x10x18 cm"/>
    <d v="2023-01-01T00:00:00"/>
    <d v="2025-01-01T00:00:00"/>
    <s v="A5J7GJ"/>
    <s v="G6D,P76"/>
    <s v="Blue/Medium"/>
    <x v="2"/>
    <n v="338.166"/>
    <n v="2.0027397260273974"/>
    <x v="0"/>
    <n v="321.2577"/>
    <n v="304.3494"/>
    <n v="270.53280000000001"/>
    <n v="195.38480000000001"/>
    <n v="90.177599999999998"/>
  </r>
  <r>
    <s v="B1Q9QLBA"/>
    <x v="3"/>
    <x v="0"/>
    <s v="Product_FV8LJ"/>
    <n v="390.27"/>
    <n v="29"/>
    <x v="0"/>
    <s v="11x11x16 cm"/>
    <d v="2023-07-30T00:00:00"/>
    <d v="2024-01-01T00:00:00"/>
    <s v="K0A5LZ"/>
    <s v="3T3,ZAM"/>
    <s v="Blue/Medium"/>
    <x v="3"/>
    <n v="351.24299999999999"/>
    <n v="0.42465753424657532"/>
    <x v="1"/>
    <n v="333.68084999999996"/>
    <n v="316.11869999999999"/>
    <n v="280.99439999999998"/>
    <n v="202.94040000000001"/>
    <n v="93.664799999999985"/>
  </r>
  <r>
    <s v="BZ4PQVN3"/>
    <x v="3"/>
    <x v="0"/>
    <s v="Product_T2463"/>
    <n v="419.74"/>
    <n v="16"/>
    <x v="1"/>
    <s v="11x8x17 cm"/>
    <d v="2023-01-01T00:00:00"/>
    <d v="2026-01-01T00:00:00"/>
    <s v="525BPE"/>
    <s v="FD9,BCA"/>
    <s v="Red/Small"/>
    <x v="0"/>
    <n v="377.76600000000002"/>
    <n v="3.0027397260273974"/>
    <x v="0"/>
    <n v="358.8777"/>
    <n v="339.98940000000005"/>
    <n v="302.21280000000002"/>
    <n v="218.26480000000001"/>
    <n v="100.7376"/>
  </r>
  <r>
    <s v="NF4BO3L2"/>
    <x v="0"/>
    <x v="0"/>
    <s v="Product_U2971"/>
    <n v="106.2"/>
    <n v="10"/>
    <x v="1"/>
    <s v="17x11x6 cm"/>
    <d v="2023-01-01T00:00:00"/>
    <d v="2025-01-01T00:00:00"/>
    <s v="PARURP"/>
    <s v="4RF,R7H"/>
    <s v="Green/Large"/>
    <x v="4"/>
    <n v="95.58"/>
    <n v="2.0027397260273974"/>
    <x v="1"/>
    <n v="90.800999999999988"/>
    <n v="86.022000000000006"/>
    <n v="76.463999999999999"/>
    <n v="55.224000000000004"/>
    <n v="25.488"/>
  </r>
  <r>
    <s v="3CDD0Q1V"/>
    <x v="1"/>
    <x v="0"/>
    <s v="Product_7D02R"/>
    <n v="495.81"/>
    <n v="76"/>
    <x v="2"/>
    <s v="10x15x14 cm"/>
    <d v="2023-01-01T00:00:00"/>
    <d v="2025-01-01T00:00:00"/>
    <s v="ICMNRG"/>
    <s v="K3X,75U"/>
    <s v="Red/Small"/>
    <x v="1"/>
    <n v="446.22899999999998"/>
    <n v="2.0027397260273974"/>
    <x v="1"/>
    <n v="423.91754999999995"/>
    <n v="401.60609999999997"/>
    <n v="356.98320000000001"/>
    <n v="257.82120000000003"/>
    <n v="118.99439999999998"/>
  </r>
  <r>
    <s v="TRQPT54Z"/>
    <x v="0"/>
    <x v="0"/>
    <s v="Product_4SXST"/>
    <n v="316.94"/>
    <n v="44"/>
    <x v="0"/>
    <s v="18x14x14 cm"/>
    <d v="2023-01-01T00:00:00"/>
    <d v="2026-01-01T00:00:00"/>
    <s v="T8IMZC"/>
    <s v="XQC,287"/>
    <s v="Red/Small"/>
    <x v="3"/>
    <n v="285.24599999999998"/>
    <n v="3.0027397260273974"/>
    <x v="0"/>
    <n v="270.98369999999994"/>
    <n v="256.72140000000002"/>
    <n v="228.1968"/>
    <n v="164.80879999999999"/>
    <n v="76.065600000000003"/>
  </r>
  <r>
    <s v="2921XJPT"/>
    <x v="2"/>
    <x v="0"/>
    <s v="Product_2C34B"/>
    <n v="25.23"/>
    <n v="81"/>
    <x v="0"/>
    <s v="11x9x8 cm"/>
    <d v="2023-07-30T00:00:00"/>
    <d v="2024-01-01T00:00:00"/>
    <s v="P0V12S"/>
    <s v="6U5,RFE"/>
    <s v="Red/Small"/>
    <x v="1"/>
    <n v="22.707000000000001"/>
    <n v="0.42465753424657532"/>
    <x v="1"/>
    <n v="21.571649999999998"/>
    <n v="20.436300000000003"/>
    <n v="18.165600000000001"/>
    <n v="13.1196"/>
    <n v="6.0552000000000001"/>
  </r>
  <r>
    <s v="MOZIS6MJ"/>
    <x v="1"/>
    <x v="0"/>
    <s v="Product_YVDQL"/>
    <n v="65.25"/>
    <n v="18"/>
    <x v="1"/>
    <s v="6x10x14 cm"/>
    <d v="2023-01-01T00:00:00"/>
    <d v="2026-01-01T00:00:00"/>
    <s v="I1L611"/>
    <s v="IWQ,U06"/>
    <s v="Blue/Medium"/>
    <x v="4"/>
    <n v="58.725000000000001"/>
    <n v="3.0027397260273974"/>
    <x v="0"/>
    <n v="55.78875"/>
    <n v="52.852499999999999"/>
    <n v="46.980000000000004"/>
    <n v="33.93"/>
    <n v="15.66"/>
  </r>
  <r>
    <s v="F47X4W0O"/>
    <x v="2"/>
    <x v="0"/>
    <s v="Product_YZR5Y"/>
    <n v="235.79"/>
    <n v="64"/>
    <x v="1"/>
    <s v="13x19x10 cm"/>
    <d v="2023-07-30T00:00:00"/>
    <d v="2024-01-01T00:00:00"/>
    <s v="UJ0L4S"/>
    <s v="1MG,TTX"/>
    <s v="Red/Small"/>
    <x v="1"/>
    <n v="212.21099999999998"/>
    <n v="0.42465753424657532"/>
    <x v="1"/>
    <n v="201.60044999999997"/>
    <n v="190.98989999999998"/>
    <n v="169.7688"/>
    <n v="122.6108"/>
    <n v="56.589599999999997"/>
  </r>
  <r>
    <s v="Q6Z11Q76"/>
    <x v="0"/>
    <x v="0"/>
    <s v="Product_1C4SO"/>
    <n v="249.19"/>
    <n v="67"/>
    <x v="0"/>
    <s v="13x6x5 cm"/>
    <d v="2023-03-15T00:00:00"/>
    <d v="2026-01-01T00:00:00"/>
    <s v="DIDT2K"/>
    <s v="X52,DXV"/>
    <s v="Green/Large"/>
    <x v="3"/>
    <n v="224.27099999999999"/>
    <n v="2.8027397260273972"/>
    <x v="0"/>
    <n v="213.05744999999999"/>
    <n v="201.84389999999999"/>
    <n v="179.41679999999999"/>
    <n v="129.5788"/>
    <n v="59.805599999999998"/>
  </r>
  <r>
    <s v="B729A7SD"/>
    <x v="1"/>
    <x v="0"/>
    <s v="Product_P1PYD"/>
    <n v="346.97"/>
    <n v="93"/>
    <x v="0"/>
    <s v="6x19x11 cm"/>
    <d v="2023-03-15T00:00:00"/>
    <d v="2025-01-01T00:00:00"/>
    <s v="Q4OD2R"/>
    <s v="RX9,SFE"/>
    <s v="Green/Large"/>
    <x v="2"/>
    <n v="312.27300000000002"/>
    <n v="1.8027397260273972"/>
    <x v="1"/>
    <n v="296.65935000000002"/>
    <n v="281.04570000000001"/>
    <n v="249.81840000000003"/>
    <n v="180.42440000000002"/>
    <n v="83.272800000000004"/>
  </r>
  <r>
    <s v="W3WAA4AD"/>
    <x v="3"/>
    <x v="0"/>
    <s v="Product_3LTNL"/>
    <n v="286.64"/>
    <n v="6"/>
    <x v="2"/>
    <s v="11x15x17 cm"/>
    <d v="2023-01-01T00:00:00"/>
    <d v="2025-01-01T00:00:00"/>
    <s v="ZK2IJ9"/>
    <s v="85I,PXV"/>
    <s v="Red/Small"/>
    <x v="1"/>
    <n v="257.976"/>
    <n v="2.0027397260273974"/>
    <x v="0"/>
    <n v="245.07719999999998"/>
    <n v="232.17840000000001"/>
    <n v="206.38080000000002"/>
    <n v="149.05279999999999"/>
    <n v="68.793599999999998"/>
  </r>
  <r>
    <s v="J6ANM9ZY"/>
    <x v="3"/>
    <x v="0"/>
    <s v="Product_O2MMY"/>
    <n v="441.23"/>
    <n v="8"/>
    <x v="0"/>
    <s v="11x6x7 cm"/>
    <d v="2023-01-01T00:00:00"/>
    <d v="2025-01-01T00:00:00"/>
    <s v="4F29KS"/>
    <s v="7I3,YR5"/>
    <s v="Red/Small"/>
    <x v="2"/>
    <n v="397.10700000000003"/>
    <n v="2.0027397260273974"/>
    <x v="1"/>
    <n v="377.25164999999998"/>
    <n v="357.39630000000005"/>
    <n v="317.68560000000002"/>
    <n v="229.43960000000001"/>
    <n v="105.8952"/>
  </r>
  <r>
    <s v="EMCBH6F4"/>
    <x v="3"/>
    <x v="0"/>
    <s v="Product_RVNQZ"/>
    <n v="65.13"/>
    <n v="24"/>
    <x v="2"/>
    <s v="20x9x18 cm"/>
    <d v="2023-01-01T00:00:00"/>
    <d v="2025-01-01T00:00:00"/>
    <s v="57SH0B"/>
    <s v="3U3,UXL"/>
    <s v="Green/Large"/>
    <x v="1"/>
    <n v="58.616999999999997"/>
    <n v="2.0027397260273974"/>
    <x v="1"/>
    <n v="55.686149999999998"/>
    <n v="52.755299999999998"/>
    <n v="46.893599999999999"/>
    <n v="33.867599999999996"/>
    <n v="15.6312"/>
  </r>
  <r>
    <s v="IPF86K0H"/>
    <x v="2"/>
    <x v="0"/>
    <s v="Product_2I3D4"/>
    <n v="261.74"/>
    <n v="97"/>
    <x v="2"/>
    <s v="12x17x10 cm"/>
    <d v="2023-01-01T00:00:00"/>
    <d v="2024-01-01T00:00:00"/>
    <s v="BQP5K6"/>
    <s v="UFB,CDN"/>
    <s v="Green/Large"/>
    <x v="2"/>
    <n v="235.566"/>
    <n v="1"/>
    <x v="1"/>
    <n v="223.7877"/>
    <n v="212.0094"/>
    <n v="188.45280000000002"/>
    <n v="136.10480000000001"/>
    <n v="62.817599999999999"/>
  </r>
  <r>
    <s v="9I838SYP"/>
    <x v="0"/>
    <x v="0"/>
    <s v="Product_3GXE3"/>
    <n v="118.29"/>
    <n v="13"/>
    <x v="1"/>
    <s v="15x14x8 cm"/>
    <d v="2023-01-01T00:00:00"/>
    <d v="2024-01-01T00:00:00"/>
    <s v="2BN1M8"/>
    <s v="A8E,TYC"/>
    <s v="Blue/Medium"/>
    <x v="0"/>
    <n v="106.46100000000001"/>
    <n v="1"/>
    <x v="1"/>
    <n v="101.13795"/>
    <n v="95.814900000000009"/>
    <n v="85.168800000000019"/>
    <n v="61.510800000000003"/>
    <n v="28.389600000000002"/>
  </r>
  <r>
    <s v="2TZKLSKR"/>
    <x v="2"/>
    <x v="0"/>
    <s v="Product_BSAYV"/>
    <n v="339.52"/>
    <n v="62"/>
    <x v="2"/>
    <s v="8x12x12 cm"/>
    <d v="2023-03-15T00:00:00"/>
    <d v="2024-01-01T00:00:00"/>
    <s v="B6ARFC"/>
    <s v="RR0,IIJ"/>
    <s v="Green/Large"/>
    <x v="3"/>
    <n v="305.56799999999998"/>
    <n v="0.8"/>
    <x v="1"/>
    <n v="290.28959999999995"/>
    <n v="275.01119999999997"/>
    <n v="244.45439999999999"/>
    <n v="176.5504"/>
    <n v="81.484799999999993"/>
  </r>
  <r>
    <s v="FR9OI6RZ"/>
    <x v="0"/>
    <x v="0"/>
    <s v="Product_O7PX3"/>
    <n v="68.28"/>
    <n v="9"/>
    <x v="1"/>
    <s v="12x11x6 cm"/>
    <d v="2023-07-30T00:00:00"/>
    <d v="2025-01-01T00:00:00"/>
    <s v="9EYHVS"/>
    <s v="O65,H15"/>
    <s v="Blue/Medium"/>
    <x v="1"/>
    <n v="61.451999999999998"/>
    <n v="1.4273972602739726"/>
    <x v="1"/>
    <n v="58.379399999999997"/>
    <n v="55.306800000000003"/>
    <n v="49.1616"/>
    <n v="35.505600000000001"/>
    <n v="16.3872"/>
  </r>
  <r>
    <s v="D8SDLJKZ"/>
    <x v="1"/>
    <x v="0"/>
    <s v="Product_Z9F1I"/>
    <n v="59.07"/>
    <n v="43"/>
    <x v="0"/>
    <s v="13x5x6 cm"/>
    <d v="2023-07-30T00:00:00"/>
    <d v="2025-01-01T00:00:00"/>
    <s v="7QBT83"/>
    <s v="TPN,VE5"/>
    <s v="Red/Small"/>
    <x v="2"/>
    <n v="53.162999999999997"/>
    <n v="1.4273972602739726"/>
    <x v="1"/>
    <n v="50.504849999999998"/>
    <n v="47.846699999999998"/>
    <n v="42.5304"/>
    <n v="30.7164"/>
    <n v="14.1768"/>
  </r>
  <r>
    <s v="338KYFXI"/>
    <x v="0"/>
    <x v="0"/>
    <s v="Product_9JDS1"/>
    <n v="13.45"/>
    <n v="17"/>
    <x v="2"/>
    <s v="13x8x15 cm"/>
    <d v="2023-07-30T00:00:00"/>
    <d v="2024-01-01T00:00:00"/>
    <s v="OCWPGW"/>
    <s v="EUO,JAS"/>
    <s v="Red/Small"/>
    <x v="1"/>
    <n v="12.104999999999999"/>
    <n v="0.42465753424657532"/>
    <x v="1"/>
    <n v="11.499749999999999"/>
    <n v="10.894499999999999"/>
    <n v="9.6839999999999993"/>
    <n v="6.9939999999999998"/>
    <n v="3.2279999999999998"/>
  </r>
  <r>
    <s v="C2AY44Y8"/>
    <x v="1"/>
    <x v="0"/>
    <s v="Product_TJC2I"/>
    <n v="252.01"/>
    <n v="4"/>
    <x v="2"/>
    <s v="15x20x17 cm"/>
    <d v="2023-07-30T00:00:00"/>
    <d v="2026-01-01T00:00:00"/>
    <s v="LJ69QK"/>
    <s v="YN4,265"/>
    <s v="Green/Large"/>
    <x v="2"/>
    <n v="226.809"/>
    <n v="2.4273972602739726"/>
    <x v="0"/>
    <n v="215.46854999999999"/>
    <n v="204.12809999999999"/>
    <n v="181.44720000000001"/>
    <n v="131.04519999999999"/>
    <n v="60.482399999999998"/>
  </r>
  <r>
    <s v="U9L302RH"/>
    <x v="1"/>
    <x v="0"/>
    <s v="Product_VMDTC"/>
    <n v="190.67"/>
    <n v="59"/>
    <x v="2"/>
    <s v="9x12x15 cm"/>
    <d v="2023-01-01T00:00:00"/>
    <d v="2025-01-01T00:00:00"/>
    <s v="G5X8TA"/>
    <s v="6E0,V1C"/>
    <s v="Green/Large"/>
    <x v="0"/>
    <n v="171.60299999999998"/>
    <n v="2.0027397260273974"/>
    <x v="0"/>
    <n v="163.02284999999998"/>
    <n v="154.44269999999997"/>
    <n v="137.2824"/>
    <n v="99.148399999999995"/>
    <n v="45.760799999999996"/>
  </r>
  <r>
    <s v="76SQY2XH"/>
    <x v="1"/>
    <x v="0"/>
    <s v="Product_5GPFD"/>
    <n v="338.74"/>
    <n v="19"/>
    <x v="0"/>
    <s v="19x20x9 cm"/>
    <d v="2023-07-30T00:00:00"/>
    <d v="2025-01-01T00:00:00"/>
    <s v="1Z0QTZ"/>
    <s v="I70,1JX"/>
    <s v="Blue/Medium"/>
    <x v="4"/>
    <n v="304.86599999999999"/>
    <n v="1.4273972602739726"/>
    <x v="1"/>
    <n v="289.62269999999995"/>
    <n v="274.37939999999998"/>
    <n v="243.89279999999999"/>
    <n v="176.1448"/>
    <n v="81.297600000000003"/>
  </r>
  <r>
    <s v="WXWURY5I"/>
    <x v="3"/>
    <x v="0"/>
    <s v="Product_8YNMT"/>
    <n v="205.81"/>
    <n v="96"/>
    <x v="1"/>
    <s v="15x11x8 cm"/>
    <d v="2023-01-01T00:00:00"/>
    <d v="2024-01-01T00:00:00"/>
    <s v="RB6UI0"/>
    <s v="627,Y40"/>
    <s v="Blue/Medium"/>
    <x v="4"/>
    <n v="185.22899999999998"/>
    <n v="1"/>
    <x v="1"/>
    <n v="175.96754999999999"/>
    <n v="166.70609999999999"/>
    <n v="148.1832"/>
    <n v="107.02120000000001"/>
    <n v="49.394399999999997"/>
  </r>
  <r>
    <s v="311KA21U"/>
    <x v="2"/>
    <x v="0"/>
    <s v="Product_0OX5M"/>
    <n v="475.26"/>
    <n v="13"/>
    <x v="1"/>
    <s v="11x10x15 cm"/>
    <d v="2023-07-30T00:00:00"/>
    <d v="2026-01-01T00:00:00"/>
    <s v="SVSC4H"/>
    <s v="UTG,9Z9"/>
    <s v="Blue/Medium"/>
    <x v="2"/>
    <n v="427.73399999999998"/>
    <n v="2.4273972602739726"/>
    <x v="0"/>
    <n v="406.34729999999996"/>
    <n v="384.9606"/>
    <n v="342.18720000000002"/>
    <n v="247.1352"/>
    <n v="114.0624"/>
  </r>
  <r>
    <s v="AF7X1YQK"/>
    <x v="1"/>
    <x v="0"/>
    <s v="Product_U6VD9"/>
    <n v="298.62"/>
    <n v="28"/>
    <x v="0"/>
    <s v="6x5x14 cm"/>
    <d v="2023-01-01T00:00:00"/>
    <d v="2026-01-01T00:00:00"/>
    <s v="OSKSMY"/>
    <s v="BC0,JRH"/>
    <s v="Blue/Medium"/>
    <x v="3"/>
    <n v="268.75799999999998"/>
    <n v="3.0027397260273974"/>
    <x v="0"/>
    <n v="255.32009999999997"/>
    <n v="241.88219999999998"/>
    <n v="215.00639999999999"/>
    <n v="155.2824"/>
    <n v="71.668800000000005"/>
  </r>
  <r>
    <s v="T46QPQVX"/>
    <x v="1"/>
    <x v="0"/>
    <s v="Product_RVHIT"/>
    <n v="227.28"/>
    <n v="57"/>
    <x v="1"/>
    <s v="19x14x14 cm"/>
    <d v="2023-03-15T00:00:00"/>
    <d v="2025-01-01T00:00:00"/>
    <s v="TCELU8"/>
    <s v="LDZ,6SO"/>
    <s v="Red/Small"/>
    <x v="2"/>
    <n v="204.55199999999999"/>
    <n v="1.8027397260273972"/>
    <x v="0"/>
    <n v="194.3244"/>
    <n v="184.0968"/>
    <n v="163.64160000000001"/>
    <n v="118.18560000000001"/>
    <n v="54.547199999999997"/>
  </r>
  <r>
    <s v="PQYOJTC1"/>
    <x v="0"/>
    <x v="0"/>
    <s v="Product_XSVS2"/>
    <n v="289.33"/>
    <n v="88"/>
    <x v="2"/>
    <s v="6x14x10 cm"/>
    <d v="2023-07-30T00:00:00"/>
    <d v="2024-01-01T00:00:00"/>
    <s v="1048NY"/>
    <s v="AXW,GB1"/>
    <s v="Blue/Medium"/>
    <x v="2"/>
    <n v="260.39699999999999"/>
    <n v="0.42465753424657532"/>
    <x v="1"/>
    <n v="247.37714999999997"/>
    <n v="234.35730000000001"/>
    <n v="208.3176"/>
    <n v="150.45159999999998"/>
    <n v="69.4392"/>
  </r>
  <r>
    <s v="28S9C8XR"/>
    <x v="0"/>
    <x v="0"/>
    <s v="Product_IDXJC"/>
    <n v="372.39"/>
    <n v="53"/>
    <x v="1"/>
    <s v="11x19x5 cm"/>
    <d v="2023-01-01T00:00:00"/>
    <d v="2024-01-01T00:00:00"/>
    <s v="TV8SME"/>
    <s v="I5F,MC4"/>
    <s v="Green/Large"/>
    <x v="0"/>
    <n v="335.15100000000001"/>
    <n v="1"/>
    <x v="1"/>
    <n v="318.39344999999997"/>
    <n v="301.63589999999999"/>
    <n v="268.12080000000003"/>
    <n v="193.64279999999999"/>
    <n v="89.373599999999996"/>
  </r>
  <r>
    <s v="8Y3OW76R"/>
    <x v="3"/>
    <x v="0"/>
    <s v="Product_SDN4P"/>
    <n v="272.39999999999998"/>
    <n v="70"/>
    <x v="2"/>
    <s v="14x18x7 cm"/>
    <d v="2023-07-30T00:00:00"/>
    <d v="2024-01-01T00:00:00"/>
    <s v="25F5KN"/>
    <s v="8P8,M33"/>
    <s v="Red/Small"/>
    <x v="2"/>
    <n v="245.15999999999997"/>
    <n v="0.42465753424657532"/>
    <x v="1"/>
    <n v="232.90199999999996"/>
    <n v="220.64399999999998"/>
    <n v="196.12799999999999"/>
    <n v="141.648"/>
    <n v="65.375999999999991"/>
  </r>
  <r>
    <s v="TOCSQJBY"/>
    <x v="2"/>
    <x v="0"/>
    <s v="Product_IT2LZ"/>
    <n v="276.68"/>
    <n v="36"/>
    <x v="2"/>
    <s v="16x11x18 cm"/>
    <d v="2023-01-01T00:00:00"/>
    <d v="2026-01-01T00:00:00"/>
    <s v="UKMM03"/>
    <s v="GBX,1DF"/>
    <s v="Blue/Medium"/>
    <x v="4"/>
    <n v="249.012"/>
    <n v="3.0027397260273974"/>
    <x v="0"/>
    <n v="236.56139999999999"/>
    <n v="224.11080000000001"/>
    <n v="199.20960000000002"/>
    <n v="143.87360000000001"/>
    <n v="66.403199999999998"/>
  </r>
  <r>
    <s v="O9PZW2SG"/>
    <x v="3"/>
    <x v="0"/>
    <s v="Product_5KO31"/>
    <n v="380.7"/>
    <n v="50"/>
    <x v="1"/>
    <s v="14x11x19 cm"/>
    <d v="2023-03-15T00:00:00"/>
    <d v="2026-01-01T00:00:00"/>
    <s v="S6TIOD"/>
    <s v="D4F,60E"/>
    <s v="Red/Small"/>
    <x v="3"/>
    <n v="342.63"/>
    <n v="2.8027397260273972"/>
    <x v="0"/>
    <n v="325.49849999999998"/>
    <n v="308.36700000000002"/>
    <n v="274.10399999999998"/>
    <n v="197.964"/>
    <n v="91.367999999999995"/>
  </r>
  <r>
    <s v="IBGMPJE5"/>
    <x v="1"/>
    <x v="0"/>
    <s v="Product_M9JL2"/>
    <n v="411.79"/>
    <n v="90"/>
    <x v="0"/>
    <s v="16x10x11 cm"/>
    <d v="2023-07-30T00:00:00"/>
    <d v="2024-01-01T00:00:00"/>
    <s v="B92JEM"/>
    <s v="JYQ,YHD"/>
    <s v="Blue/Medium"/>
    <x v="0"/>
    <n v="370.61099999999999"/>
    <n v="0.42465753424657532"/>
    <x v="1"/>
    <n v="352.08044999999998"/>
    <n v="333.54989999999998"/>
    <n v="296.48880000000003"/>
    <n v="214.13080000000002"/>
    <n v="98.829599999999999"/>
  </r>
  <r>
    <s v="HN8D6NW3"/>
    <x v="3"/>
    <x v="0"/>
    <s v="Product_UO37O"/>
    <n v="411.53"/>
    <n v="61"/>
    <x v="1"/>
    <s v="12x10x13 cm"/>
    <d v="2023-01-01T00:00:00"/>
    <d v="2024-01-01T00:00:00"/>
    <s v="RDMT5S"/>
    <s v="KK1,GZR"/>
    <s v="Red/Small"/>
    <x v="3"/>
    <n v="370.37699999999995"/>
    <n v="1"/>
    <x v="1"/>
    <n v="351.85814999999997"/>
    <n v="333.33929999999998"/>
    <n v="296.30159999999995"/>
    <n v="213.9956"/>
    <n v="98.767199999999988"/>
  </r>
  <r>
    <s v="BUI04ANV"/>
    <x v="1"/>
    <x v="0"/>
    <s v="Product_YM7B9"/>
    <n v="24.97"/>
    <n v="2"/>
    <x v="0"/>
    <s v="9x13x18 cm"/>
    <d v="2023-03-15T00:00:00"/>
    <d v="2024-01-01T00:00:00"/>
    <s v="CRELDC"/>
    <s v="X32,JLZ"/>
    <s v="Green/Large"/>
    <x v="0"/>
    <n v="22.472999999999999"/>
    <n v="0.8"/>
    <x v="1"/>
    <n v="21.349349999999998"/>
    <n v="20.2257"/>
    <n v="17.978400000000001"/>
    <n v="12.984399999999999"/>
    <n v="5.9927999999999999"/>
  </r>
  <r>
    <s v="F0G12GVY"/>
    <x v="3"/>
    <x v="0"/>
    <s v="Product_13AWS"/>
    <n v="344.22"/>
    <n v="81"/>
    <x v="2"/>
    <s v="17x13x17 cm"/>
    <d v="2023-03-15T00:00:00"/>
    <d v="2025-01-01T00:00:00"/>
    <s v="KM5B87"/>
    <s v="TA9,DYE"/>
    <s v="Red/Small"/>
    <x v="4"/>
    <n v="309.798"/>
    <n v="1.8027397260273972"/>
    <x v="1"/>
    <n v="294.30809999999997"/>
    <n v="278.81819999999999"/>
    <n v="247.83840000000001"/>
    <n v="178.99440000000001"/>
    <n v="82.612800000000007"/>
  </r>
  <r>
    <s v="ARGX7OFB"/>
    <x v="3"/>
    <x v="0"/>
    <s v="Product_KGAW8"/>
    <n v="124.78"/>
    <n v="98"/>
    <x v="1"/>
    <s v="18x6x18 cm"/>
    <d v="2023-01-01T00:00:00"/>
    <d v="2026-01-01T00:00:00"/>
    <s v="Z4EAJZ"/>
    <s v="RWJ,DAJ"/>
    <s v="Red/Small"/>
    <x v="0"/>
    <n v="112.30199999999999"/>
    <n v="3.0027397260273974"/>
    <x v="0"/>
    <n v="106.68689999999999"/>
    <n v="101.0718"/>
    <n v="89.8416"/>
    <n v="64.885599999999997"/>
    <n v="29.947200000000002"/>
  </r>
  <r>
    <s v="KD2S231W"/>
    <x v="1"/>
    <x v="0"/>
    <s v="Product_48KPR"/>
    <n v="377.01"/>
    <n v="1"/>
    <x v="0"/>
    <s v="14x15x19 cm"/>
    <d v="2023-03-15T00:00:00"/>
    <d v="2026-01-01T00:00:00"/>
    <s v="K1M29U"/>
    <s v="GBA,P00"/>
    <s v="Red/Small"/>
    <x v="0"/>
    <n v="339.30899999999997"/>
    <n v="2.8027397260273972"/>
    <x v="1"/>
    <n v="322.34354999999994"/>
    <n v="305.37809999999996"/>
    <n v="271.44720000000001"/>
    <n v="196.04519999999999"/>
    <n v="90.482399999999998"/>
  </r>
  <r>
    <s v="F1ZBCFG1"/>
    <x v="1"/>
    <x v="0"/>
    <s v="Product_L6PR7"/>
    <n v="70.64"/>
    <n v="20"/>
    <x v="2"/>
    <s v="16x7x13 cm"/>
    <d v="2023-01-01T00:00:00"/>
    <d v="2024-01-01T00:00:00"/>
    <s v="2XXJCL"/>
    <s v="967,3J8"/>
    <s v="Blue/Medium"/>
    <x v="3"/>
    <n v="63.576000000000001"/>
    <n v="1"/>
    <x v="1"/>
    <n v="60.397199999999998"/>
    <n v="57.218400000000003"/>
    <n v="50.860800000000005"/>
    <n v="36.732800000000005"/>
    <n v="16.953599999999998"/>
  </r>
  <r>
    <s v="ICEZIAZW"/>
    <x v="0"/>
    <x v="0"/>
    <s v="Product_T5T11"/>
    <n v="181.9"/>
    <n v="97"/>
    <x v="1"/>
    <s v="9x8x11 cm"/>
    <d v="2023-07-30T00:00:00"/>
    <d v="2024-01-01T00:00:00"/>
    <s v="O5HESC"/>
    <s v="ZOJ,SC6"/>
    <s v="Blue/Medium"/>
    <x v="0"/>
    <n v="163.71"/>
    <n v="0.42465753424657532"/>
    <x v="1"/>
    <n v="155.52449999999999"/>
    <n v="147.339"/>
    <n v="130.96800000000002"/>
    <n v="94.588000000000008"/>
    <n v="43.655999999999999"/>
  </r>
  <r>
    <s v="MDY6Z4OZ"/>
    <x v="0"/>
    <x v="0"/>
    <s v="Product_WMA8V"/>
    <n v="10.36"/>
    <n v="19"/>
    <x v="2"/>
    <s v="16x11x19 cm"/>
    <d v="2023-03-15T00:00:00"/>
    <d v="2025-01-01T00:00:00"/>
    <s v="505C5K"/>
    <s v="UKD,M8Y"/>
    <s v="Green/Large"/>
    <x v="0"/>
    <n v="9.3239999999999998"/>
    <n v="1.8027397260273972"/>
    <x v="1"/>
    <n v="8.8577999999999992"/>
    <n v="8.3916000000000004"/>
    <n v="7.4592000000000001"/>
    <n v="5.3872"/>
    <n v="2.4863999999999997"/>
  </r>
  <r>
    <s v="0YOA475Q"/>
    <x v="3"/>
    <x v="0"/>
    <s v="Product_FJE68"/>
    <n v="472.86"/>
    <n v="45"/>
    <x v="0"/>
    <s v="16x6x17 cm"/>
    <d v="2023-03-15T00:00:00"/>
    <d v="2024-01-01T00:00:00"/>
    <s v="O2HWAY"/>
    <s v="LAF,64Y"/>
    <s v="Blue/Medium"/>
    <x v="1"/>
    <n v="425.57400000000001"/>
    <n v="0.8"/>
    <x v="1"/>
    <n v="404.2953"/>
    <n v="383.01660000000004"/>
    <n v="340.45920000000001"/>
    <n v="245.88720000000001"/>
    <n v="113.4864"/>
  </r>
  <r>
    <s v="ZJHM5YK3"/>
    <x v="2"/>
    <x v="0"/>
    <s v="Product_5NDVN"/>
    <n v="57.09"/>
    <n v="89"/>
    <x v="0"/>
    <s v="12x18x20 cm"/>
    <d v="2023-03-15T00:00:00"/>
    <d v="2026-01-01T00:00:00"/>
    <s v="OCWDFP"/>
    <s v="UHO,DIO"/>
    <s v="Red/Small"/>
    <x v="0"/>
    <n v="51.381"/>
    <n v="2.8027397260273972"/>
    <x v="1"/>
    <n v="48.811949999999996"/>
    <n v="46.242899999999999"/>
    <n v="41.104800000000004"/>
    <n v="29.686800000000002"/>
    <n v="13.701600000000001"/>
  </r>
  <r>
    <s v="EBA7U6B4"/>
    <x v="3"/>
    <x v="0"/>
    <s v="Product_WQ086"/>
    <n v="259.39"/>
    <n v="44"/>
    <x v="2"/>
    <s v="15x20x10 cm"/>
    <d v="2023-01-01T00:00:00"/>
    <d v="2026-01-01T00:00:00"/>
    <s v="GZDNGX"/>
    <s v="0JS,TY9"/>
    <s v="Blue/Medium"/>
    <x v="2"/>
    <n v="233.45099999999999"/>
    <n v="3.0027397260273974"/>
    <x v="0"/>
    <n v="221.77844999999999"/>
    <n v="210.10589999999999"/>
    <n v="186.76080000000002"/>
    <n v="134.8828"/>
    <n v="62.253599999999992"/>
  </r>
  <r>
    <s v="ER8ZNHLS"/>
    <x v="0"/>
    <x v="0"/>
    <s v="Product_LH88X"/>
    <n v="193.61"/>
    <n v="73"/>
    <x v="0"/>
    <s v="11x20x18 cm"/>
    <d v="2023-07-30T00:00:00"/>
    <d v="2024-01-01T00:00:00"/>
    <s v="8PBISG"/>
    <s v="ICB,11O"/>
    <s v="Red/Small"/>
    <x v="2"/>
    <n v="174.24900000000002"/>
    <n v="0.42465753424657532"/>
    <x v="1"/>
    <n v="165.53655000000001"/>
    <n v="156.82410000000002"/>
    <n v="139.39920000000004"/>
    <n v="100.67720000000001"/>
    <n v="46.4664"/>
  </r>
  <r>
    <s v="D3I0R0T0"/>
    <x v="3"/>
    <x v="0"/>
    <s v="Product_EJMV0"/>
    <n v="246.45"/>
    <n v="26"/>
    <x v="2"/>
    <s v="14x11x16 cm"/>
    <d v="2023-07-30T00:00:00"/>
    <d v="2026-01-01T00:00:00"/>
    <s v="D5ABX4"/>
    <s v="HD4,ZNV"/>
    <s v="Red/Small"/>
    <x v="4"/>
    <n v="221.80499999999998"/>
    <n v="2.4273972602739726"/>
    <x v="0"/>
    <n v="210.71474999999998"/>
    <n v="199.62449999999998"/>
    <n v="177.44399999999999"/>
    <n v="128.154"/>
    <n v="59.147999999999996"/>
  </r>
  <r>
    <s v="CSYZMAZ3"/>
    <x v="3"/>
    <x v="0"/>
    <s v="Product_ABRMZ"/>
    <n v="216.38"/>
    <n v="7"/>
    <x v="2"/>
    <s v="16x11x7 cm"/>
    <d v="2023-01-01T00:00:00"/>
    <d v="2024-01-01T00:00:00"/>
    <s v="U6YJJ9"/>
    <s v="GIO,KLV"/>
    <s v="Red/Small"/>
    <x v="2"/>
    <n v="194.74199999999999"/>
    <n v="1"/>
    <x v="1"/>
    <n v="185.00489999999999"/>
    <n v="175.26779999999999"/>
    <n v="155.7936"/>
    <n v="112.5176"/>
    <n v="51.931199999999997"/>
  </r>
  <r>
    <s v="VWESKJME"/>
    <x v="1"/>
    <x v="0"/>
    <s v="Product_QPNFZ"/>
    <n v="119.95"/>
    <n v="6"/>
    <x v="1"/>
    <s v="19x14x20 cm"/>
    <d v="2023-01-01T00:00:00"/>
    <d v="2026-01-01T00:00:00"/>
    <s v="ZZ69BA"/>
    <s v="1HX,OEM"/>
    <s v="Blue/Medium"/>
    <x v="4"/>
    <n v="107.955"/>
    <n v="3.0027397260273974"/>
    <x v="1"/>
    <n v="102.55725"/>
    <n v="97.159499999999994"/>
    <n v="86.364000000000004"/>
    <n v="62.374000000000002"/>
    <n v="28.788"/>
  </r>
  <r>
    <s v="J16ISQXQ"/>
    <x v="0"/>
    <x v="0"/>
    <s v="Product_UAXL3"/>
    <n v="64.42"/>
    <n v="27"/>
    <x v="2"/>
    <s v="11x6x5 cm"/>
    <d v="2023-03-15T00:00:00"/>
    <d v="2026-01-01T00:00:00"/>
    <s v="MTW73I"/>
    <s v="DKM,X94"/>
    <s v="Red/Small"/>
    <x v="3"/>
    <n v="57.978000000000002"/>
    <n v="2.8027397260273972"/>
    <x v="0"/>
    <n v="55.079099999999997"/>
    <n v="52.180199999999999"/>
    <n v="46.382400000000004"/>
    <n v="33.498400000000004"/>
    <n v="15.460799999999999"/>
  </r>
  <r>
    <s v="GSNLS52U"/>
    <x v="1"/>
    <x v="0"/>
    <s v="Product_IQKRQ"/>
    <n v="419.21"/>
    <n v="100"/>
    <x v="2"/>
    <s v="15x6x7 cm"/>
    <d v="2023-03-15T00:00:00"/>
    <d v="2024-01-01T00:00:00"/>
    <s v="5T45UP"/>
    <s v="YDW,CES"/>
    <s v="Blue/Medium"/>
    <x v="3"/>
    <n v="377.28899999999999"/>
    <n v="0.8"/>
    <x v="1"/>
    <n v="358.42454999999995"/>
    <n v="339.56009999999998"/>
    <n v="301.83120000000002"/>
    <n v="217.98920000000001"/>
    <n v="100.61039999999998"/>
  </r>
  <r>
    <s v="G1E8VZDM"/>
    <x v="0"/>
    <x v="0"/>
    <s v="Product_R4VJ8"/>
    <n v="133.94999999999999"/>
    <n v="26"/>
    <x v="2"/>
    <s v="18x17x16 cm"/>
    <d v="2023-07-30T00:00:00"/>
    <d v="2026-01-01T00:00:00"/>
    <s v="WJG4YD"/>
    <s v="EXR,YZ9"/>
    <s v="Green/Large"/>
    <x v="3"/>
    <n v="120.55499999999999"/>
    <n v="2.4273972602739726"/>
    <x v="1"/>
    <n v="114.52724999999998"/>
    <n v="108.4995"/>
    <n v="96.444000000000003"/>
    <n v="69.653999999999996"/>
    <n v="32.147999999999996"/>
  </r>
  <r>
    <s v="PF2T1C3O"/>
    <x v="2"/>
    <x v="0"/>
    <s v="Product_WJGTP"/>
    <n v="87.56"/>
    <n v="16"/>
    <x v="2"/>
    <s v="6x9x6 cm"/>
    <d v="2023-07-30T00:00:00"/>
    <d v="2024-01-01T00:00:00"/>
    <s v="PC6SW3"/>
    <s v="H47,BMN"/>
    <s v="Green/Large"/>
    <x v="0"/>
    <n v="78.804000000000002"/>
    <n v="0.42465753424657532"/>
    <x v="1"/>
    <n v="74.863799999999998"/>
    <n v="70.923600000000008"/>
    <n v="63.043200000000006"/>
    <n v="45.531200000000005"/>
    <n v="21.014399999999998"/>
  </r>
  <r>
    <s v="1JYNPT3G"/>
    <x v="0"/>
    <x v="0"/>
    <s v="Product_H66YP"/>
    <n v="49.97"/>
    <n v="75"/>
    <x v="0"/>
    <s v="6x17x13 cm"/>
    <d v="2023-03-15T00:00:00"/>
    <d v="2024-01-01T00:00:00"/>
    <s v="5W8A8U"/>
    <s v="JE9,5TV"/>
    <s v="Blue/Medium"/>
    <x v="4"/>
    <n v="44.972999999999999"/>
    <n v="0.8"/>
    <x v="1"/>
    <n v="42.724349999999994"/>
    <n v="40.475700000000003"/>
    <n v="35.978400000000001"/>
    <n v="25.984400000000001"/>
    <n v="11.992799999999999"/>
  </r>
  <r>
    <s v="KZDHPXAD"/>
    <x v="1"/>
    <x v="0"/>
    <s v="Product_6UFQF"/>
    <n v="460.94"/>
    <n v="79"/>
    <x v="2"/>
    <s v="12x16x13 cm"/>
    <d v="2023-01-01T00:00:00"/>
    <d v="2024-01-01T00:00:00"/>
    <s v="S9CWQN"/>
    <s v="03S,OVF"/>
    <s v="Blue/Medium"/>
    <x v="2"/>
    <n v="414.846"/>
    <n v="1"/>
    <x v="1"/>
    <n v="394.1037"/>
    <n v="373.3614"/>
    <n v="331.8768"/>
    <n v="239.68880000000001"/>
    <n v="110.62559999999999"/>
  </r>
  <r>
    <s v="ROX02W60"/>
    <x v="3"/>
    <x v="0"/>
    <s v="Product_F0WGL"/>
    <n v="409.85"/>
    <n v="88"/>
    <x v="0"/>
    <s v="5x17x13 cm"/>
    <d v="2023-03-15T00:00:00"/>
    <d v="2025-01-01T00:00:00"/>
    <s v="TLS139"/>
    <s v="YHZ,XYV"/>
    <s v="Red/Small"/>
    <x v="4"/>
    <n v="368.86500000000001"/>
    <n v="1.8027397260273972"/>
    <x v="0"/>
    <n v="350.42174999999997"/>
    <n v="331.9785"/>
    <n v="295.09200000000004"/>
    <n v="213.12200000000001"/>
    <n v="98.364000000000004"/>
  </r>
  <r>
    <s v="XQJNUPA0"/>
    <x v="0"/>
    <x v="0"/>
    <s v="Product_YTS5X"/>
    <n v="73.53"/>
    <n v="75"/>
    <x v="0"/>
    <s v="8x6x20 cm"/>
    <d v="2023-07-30T00:00:00"/>
    <d v="2026-01-01T00:00:00"/>
    <s v="HTC4KG"/>
    <s v="6UT,SJU"/>
    <s v="Green/Large"/>
    <x v="1"/>
    <n v="66.177000000000007"/>
    <n v="2.4273972602739726"/>
    <x v="0"/>
    <n v="62.86815"/>
    <n v="59.559300000000007"/>
    <n v="52.941600000000008"/>
    <n v="38.235600000000005"/>
    <n v="17.647199999999998"/>
  </r>
  <r>
    <s v="W82G17UH"/>
    <x v="2"/>
    <x v="0"/>
    <s v="Product_N3D2V"/>
    <n v="287.2"/>
    <n v="44"/>
    <x v="1"/>
    <s v="19x13x19 cm"/>
    <d v="2023-03-15T00:00:00"/>
    <d v="2024-01-01T00:00:00"/>
    <s v="GCJIRI"/>
    <s v="97U,7ZO"/>
    <s v="Red/Small"/>
    <x v="1"/>
    <n v="258.48"/>
    <n v="0.8"/>
    <x v="1"/>
    <n v="245.55600000000001"/>
    <n v="232.63200000000003"/>
    <n v="206.78400000000002"/>
    <n v="149.34399999999999"/>
    <n v="68.927999999999997"/>
  </r>
  <r>
    <s v="HJ46ESML"/>
    <x v="1"/>
    <x v="0"/>
    <s v="Product_4PSFQ"/>
    <n v="343.38"/>
    <n v="27"/>
    <x v="0"/>
    <s v="16x15x15 cm"/>
    <d v="2023-07-30T00:00:00"/>
    <d v="2025-01-01T00:00:00"/>
    <s v="2OOCPY"/>
    <s v="J8S,D4W"/>
    <s v="Green/Large"/>
    <x v="0"/>
    <n v="309.04199999999997"/>
    <n v="1.4273972602739726"/>
    <x v="1"/>
    <n v="293.58989999999994"/>
    <n v="278.13779999999997"/>
    <n v="247.2336"/>
    <n v="178.55760000000001"/>
    <n v="82.411199999999994"/>
  </r>
  <r>
    <s v="CXQWCLWA"/>
    <x v="1"/>
    <x v="0"/>
    <s v="Product_ULHEL"/>
    <n v="69.31"/>
    <n v="81"/>
    <x v="0"/>
    <s v="20x9x7 cm"/>
    <d v="2023-03-15T00:00:00"/>
    <d v="2026-01-01T00:00:00"/>
    <s v="010ALC"/>
    <s v="EE6,9ZE"/>
    <s v="Red/Small"/>
    <x v="2"/>
    <n v="62.379000000000005"/>
    <n v="2.8027397260273972"/>
    <x v="0"/>
    <n v="59.26005"/>
    <n v="56.141100000000009"/>
    <n v="49.903200000000005"/>
    <n v="36.041200000000003"/>
    <n v="16.634399999999999"/>
  </r>
  <r>
    <s v="PWTW4RM0"/>
    <x v="0"/>
    <x v="0"/>
    <s v="Product_RDG4D"/>
    <n v="103.55"/>
    <n v="73"/>
    <x v="1"/>
    <s v="11x10x15 cm"/>
    <d v="2023-03-15T00:00:00"/>
    <d v="2025-01-01T00:00:00"/>
    <s v="62DCJC"/>
    <s v="64A,64H"/>
    <s v="Green/Large"/>
    <x v="2"/>
    <n v="93.194999999999993"/>
    <n v="1.8027397260273972"/>
    <x v="1"/>
    <n v="88.535249999999991"/>
    <n v="83.875500000000002"/>
    <n v="74.555999999999997"/>
    <n v="53.846000000000004"/>
    <n v="24.851999999999997"/>
  </r>
  <r>
    <s v="NU708LO3"/>
    <x v="2"/>
    <x v="0"/>
    <s v="Product_1Y366"/>
    <n v="270.64999999999998"/>
    <n v="72"/>
    <x v="1"/>
    <s v="8x18x18 cm"/>
    <d v="2023-03-15T00:00:00"/>
    <d v="2025-01-01T00:00:00"/>
    <s v="2YP1QZ"/>
    <s v="FFD,U9C"/>
    <s v="Green/Large"/>
    <x v="4"/>
    <n v="243.58499999999998"/>
    <n v="1.8027397260273972"/>
    <x v="1"/>
    <n v="231.40574999999998"/>
    <n v="219.22649999999999"/>
    <n v="194.86799999999999"/>
    <n v="140.738"/>
    <n v="64.955999999999989"/>
  </r>
  <r>
    <s v="7QMSI6FO"/>
    <x v="2"/>
    <x v="0"/>
    <s v="Product_2U1F5"/>
    <n v="279.54000000000002"/>
    <n v="4"/>
    <x v="1"/>
    <s v="9x6x15 cm"/>
    <d v="2023-01-01T00:00:00"/>
    <d v="2024-01-01T00:00:00"/>
    <s v="9J6KFC"/>
    <s v="7MP,8UG"/>
    <s v="Red/Small"/>
    <x v="0"/>
    <n v="251.58600000000001"/>
    <n v="1"/>
    <x v="1"/>
    <n v="239.0067"/>
    <n v="226.42740000000001"/>
    <n v="201.26880000000003"/>
    <n v="145.36080000000001"/>
    <n v="67.089600000000004"/>
  </r>
  <r>
    <s v="11KI41MU"/>
    <x v="1"/>
    <x v="0"/>
    <s v="Product_WGLHW"/>
    <n v="264.43"/>
    <n v="53"/>
    <x v="0"/>
    <s v="15x7x5 cm"/>
    <d v="2023-03-15T00:00:00"/>
    <d v="2024-01-01T00:00:00"/>
    <s v="ED2YZC"/>
    <s v="56A,H9K"/>
    <s v="Red/Small"/>
    <x v="2"/>
    <n v="237.98699999999999"/>
    <n v="0.8"/>
    <x v="1"/>
    <n v="226.08765"/>
    <n v="214.1883"/>
    <n v="190.3896"/>
    <n v="137.50360000000001"/>
    <n v="63.463200000000001"/>
  </r>
  <r>
    <s v="ZVI9U7BC"/>
    <x v="1"/>
    <x v="0"/>
    <s v="Product_EOEVT"/>
    <n v="379.01"/>
    <n v="70"/>
    <x v="2"/>
    <s v="14x6x7 cm"/>
    <d v="2023-07-30T00:00:00"/>
    <d v="2025-01-01T00:00:00"/>
    <s v="SHZUUS"/>
    <s v="HAE,RCC"/>
    <s v="Blue/Medium"/>
    <x v="3"/>
    <n v="341.10899999999998"/>
    <n v="1.4273972602739726"/>
    <x v="1"/>
    <n v="324.05354999999997"/>
    <n v="306.99809999999997"/>
    <n v="272.88720000000001"/>
    <n v="197.08520000000001"/>
    <n v="90.962399999999988"/>
  </r>
  <r>
    <s v="STXVF5OE"/>
    <x v="0"/>
    <x v="0"/>
    <s v="Product_GNQK0"/>
    <n v="129.41"/>
    <n v="13"/>
    <x v="2"/>
    <s v="16x12x12 cm"/>
    <d v="2023-01-01T00:00:00"/>
    <d v="2024-01-01T00:00:00"/>
    <s v="NXZFTI"/>
    <s v="JMQ,JBS"/>
    <s v="Blue/Medium"/>
    <x v="1"/>
    <n v="116.46899999999999"/>
    <n v="1"/>
    <x v="1"/>
    <n v="110.64554999999999"/>
    <n v="104.82209999999999"/>
    <n v="93.175200000000004"/>
    <n v="67.293199999999999"/>
    <n v="31.058399999999999"/>
  </r>
  <r>
    <s v="IMTOROU5"/>
    <x v="2"/>
    <x v="0"/>
    <s v="Product_ECEDL"/>
    <n v="85.75"/>
    <n v="16"/>
    <x v="0"/>
    <s v="13x11x13 cm"/>
    <d v="2023-03-15T00:00:00"/>
    <d v="2025-01-01T00:00:00"/>
    <s v="5R920K"/>
    <s v="1RJ,3V0"/>
    <s v="Blue/Medium"/>
    <x v="2"/>
    <n v="77.174999999999997"/>
    <n v="1.8027397260273972"/>
    <x v="1"/>
    <n v="73.316249999999997"/>
    <n v="69.457499999999996"/>
    <n v="61.74"/>
    <n v="44.59"/>
    <n v="20.58"/>
  </r>
  <r>
    <s v="NSMLWR61"/>
    <x v="0"/>
    <x v="0"/>
    <s v="Product_CGP7V"/>
    <n v="148.37"/>
    <n v="78"/>
    <x v="2"/>
    <s v="6x14x20 cm"/>
    <d v="2023-03-15T00:00:00"/>
    <d v="2024-01-01T00:00:00"/>
    <s v="E9E57G"/>
    <s v="L06,FMR"/>
    <s v="Green/Large"/>
    <x v="1"/>
    <n v="133.53300000000002"/>
    <n v="0.8"/>
    <x v="1"/>
    <n v="126.85635000000001"/>
    <n v="120.17970000000001"/>
    <n v="106.82640000000002"/>
    <n v="77.1524"/>
    <n v="35.608800000000002"/>
  </r>
  <r>
    <s v="Q52YBHPZ"/>
    <x v="1"/>
    <x v="0"/>
    <s v="Product_2JWGP"/>
    <n v="436.27"/>
    <n v="75"/>
    <x v="1"/>
    <s v="11x19x20 cm"/>
    <d v="2023-01-01T00:00:00"/>
    <d v="2025-01-01T00:00:00"/>
    <s v="FSJQD8"/>
    <s v="L7R,FD7"/>
    <s v="Blue/Medium"/>
    <x v="0"/>
    <n v="392.64299999999997"/>
    <n v="2.0027397260273974"/>
    <x v="1"/>
    <n v="373.01084999999995"/>
    <n v="353.37869999999998"/>
    <n v="314.11439999999999"/>
    <n v="226.8604"/>
    <n v="104.70479999999999"/>
  </r>
  <r>
    <s v="CPMVXK07"/>
    <x v="0"/>
    <x v="0"/>
    <s v="Product_32K7B"/>
    <n v="101.83"/>
    <n v="64"/>
    <x v="1"/>
    <s v="20x17x19 cm"/>
    <d v="2023-07-30T00:00:00"/>
    <d v="2025-01-01T00:00:00"/>
    <s v="AXCD8H"/>
    <s v="7QL,Y6A"/>
    <s v="Green/Large"/>
    <x v="3"/>
    <n v="91.646999999999991"/>
    <n v="1.4273972602739726"/>
    <x v="1"/>
    <n v="87.064649999999986"/>
    <n v="82.482299999999995"/>
    <n v="73.317599999999999"/>
    <n v="52.951599999999999"/>
    <n v="24.4392"/>
  </r>
  <r>
    <s v="FZ1KGNBR"/>
    <x v="1"/>
    <x v="0"/>
    <s v="Product_S6OMO"/>
    <n v="163.12"/>
    <n v="17"/>
    <x v="2"/>
    <s v="19x5x18 cm"/>
    <d v="2023-07-30T00:00:00"/>
    <d v="2025-01-01T00:00:00"/>
    <s v="UB8MVP"/>
    <s v="OV8,90A"/>
    <s v="Green/Large"/>
    <x v="1"/>
    <n v="146.80799999999999"/>
    <n v="1.4273972602739726"/>
    <x v="0"/>
    <n v="139.46759999999998"/>
    <n v="132.12719999999999"/>
    <n v="117.4464"/>
    <n v="84.822400000000002"/>
    <n v="39.148800000000001"/>
  </r>
  <r>
    <s v="MH3WM0Q9"/>
    <x v="1"/>
    <x v="0"/>
    <s v="Product_GKTNQ"/>
    <n v="257.83999999999997"/>
    <n v="35"/>
    <x v="2"/>
    <s v="15x16x10 cm"/>
    <d v="2023-03-15T00:00:00"/>
    <d v="2026-01-01T00:00:00"/>
    <s v="W4FO5E"/>
    <s v="NH7,URQ"/>
    <s v="Red/Small"/>
    <x v="3"/>
    <n v="232.05599999999998"/>
    <n v="2.8027397260273972"/>
    <x v="1"/>
    <n v="220.45319999999998"/>
    <n v="208.85039999999998"/>
    <n v="185.6448"/>
    <n v="134.07679999999999"/>
    <n v="61.881599999999992"/>
  </r>
  <r>
    <s v="DW9CG71F"/>
    <x v="2"/>
    <x v="0"/>
    <s v="Product_3DU17"/>
    <n v="11.02"/>
    <n v="92"/>
    <x v="2"/>
    <s v="19x10x13 cm"/>
    <d v="2023-07-30T00:00:00"/>
    <d v="2026-01-01T00:00:00"/>
    <s v="MU6AQ6"/>
    <s v="OLQ,FG3"/>
    <s v="Green/Large"/>
    <x v="1"/>
    <n v="9.9179999999999993"/>
    <n v="2.4273972602739726"/>
    <x v="0"/>
    <n v="9.4220999999999986"/>
    <n v="8.9261999999999997"/>
    <n v="7.9344000000000001"/>
    <n v="5.7304000000000004"/>
    <n v="2.6447999999999996"/>
  </r>
  <r>
    <s v="YUGFA8RE"/>
    <x v="1"/>
    <x v="0"/>
    <s v="Product_5SHZC"/>
    <n v="384.97"/>
    <n v="70"/>
    <x v="0"/>
    <s v="8x15x8 cm"/>
    <d v="2023-03-15T00:00:00"/>
    <d v="2025-01-01T00:00:00"/>
    <s v="OAYAHO"/>
    <s v="OEB,O3Z"/>
    <s v="Blue/Medium"/>
    <x v="3"/>
    <n v="346.47300000000001"/>
    <n v="1.8027397260273972"/>
    <x v="0"/>
    <n v="329.14934999999997"/>
    <n v="311.82570000000004"/>
    <n v="277.17840000000001"/>
    <n v="200.18440000000001"/>
    <n v="92.392800000000008"/>
  </r>
  <r>
    <s v="I1YQHK1H"/>
    <x v="0"/>
    <x v="0"/>
    <s v="Product_H0OTR"/>
    <n v="145.97999999999999"/>
    <n v="17"/>
    <x v="2"/>
    <s v="15x13x13 cm"/>
    <d v="2023-07-30T00:00:00"/>
    <d v="2026-01-01T00:00:00"/>
    <s v="MHY2YT"/>
    <s v="C8M,8AH"/>
    <s v="Blue/Medium"/>
    <x v="0"/>
    <n v="131.38200000000001"/>
    <n v="2.4273972602739726"/>
    <x v="0"/>
    <n v="124.8129"/>
    <n v="118.24380000000001"/>
    <n v="105.10560000000001"/>
    <n v="75.909599999999998"/>
    <n v="35.035199999999996"/>
  </r>
  <r>
    <s v="FDFWM9FI"/>
    <x v="2"/>
    <x v="0"/>
    <s v="Product_FCSFA"/>
    <n v="251.47"/>
    <n v="30"/>
    <x v="1"/>
    <s v="14x16x15 cm"/>
    <d v="2023-07-30T00:00:00"/>
    <d v="2026-01-01T00:00:00"/>
    <s v="IBK4IM"/>
    <s v="E9C,750"/>
    <s v="Green/Large"/>
    <x v="0"/>
    <n v="226.32300000000001"/>
    <n v="2.4273972602739726"/>
    <x v="1"/>
    <n v="215.00684999999999"/>
    <n v="203.69070000000002"/>
    <n v="181.05840000000001"/>
    <n v="130.76439999999999"/>
    <n v="60.352800000000002"/>
  </r>
  <r>
    <s v="S9TTBCQ0"/>
    <x v="0"/>
    <x v="0"/>
    <s v="Product_2Z88P"/>
    <n v="333.71"/>
    <n v="5"/>
    <x v="2"/>
    <s v="12x13x12 cm"/>
    <d v="2023-07-30T00:00:00"/>
    <d v="2025-01-01T00:00:00"/>
    <s v="R59XLM"/>
    <s v="75F,7OS"/>
    <s v="Red/Small"/>
    <x v="3"/>
    <n v="300.339"/>
    <n v="1.4273972602739726"/>
    <x v="1"/>
    <n v="285.32204999999999"/>
    <n v="270.30509999999998"/>
    <n v="240.27120000000002"/>
    <n v="173.5292"/>
    <n v="80.090399999999988"/>
  </r>
  <r>
    <s v="2LOSYX86"/>
    <x v="3"/>
    <x v="0"/>
    <s v="Product_HF0VS"/>
    <n v="289.05"/>
    <n v="61"/>
    <x v="0"/>
    <s v="7x6x16 cm"/>
    <d v="2023-01-01T00:00:00"/>
    <d v="2025-01-01T00:00:00"/>
    <s v="AJT7Z4"/>
    <s v="YIE,051"/>
    <s v="Green/Large"/>
    <x v="0"/>
    <n v="260.14499999999998"/>
    <n v="2.0027397260273974"/>
    <x v="1"/>
    <n v="247.13774999999998"/>
    <n v="234.13049999999998"/>
    <n v="208.11599999999999"/>
    <n v="150.30600000000001"/>
    <n v="69.372"/>
  </r>
  <r>
    <s v="V2EGVX0U"/>
    <x v="2"/>
    <x v="0"/>
    <s v="Product_W3GO7"/>
    <n v="358.49"/>
    <n v="18"/>
    <x v="0"/>
    <s v="19x9x12 cm"/>
    <d v="2023-07-30T00:00:00"/>
    <d v="2024-01-01T00:00:00"/>
    <s v="7HJHWP"/>
    <s v="WLL,59M"/>
    <s v="Blue/Medium"/>
    <x v="3"/>
    <n v="322.64100000000002"/>
    <n v="0.42465753424657532"/>
    <x v="1"/>
    <n v="306.50895000000003"/>
    <n v="290.37690000000003"/>
    <n v="258.11280000000005"/>
    <n v="186.41480000000001"/>
    <n v="86.037599999999998"/>
  </r>
  <r>
    <s v="HFZPT2LW"/>
    <x v="0"/>
    <x v="0"/>
    <s v="Product_O2WDR"/>
    <n v="471.97"/>
    <n v="2"/>
    <x v="1"/>
    <s v="16x13x20 cm"/>
    <d v="2023-03-15T00:00:00"/>
    <d v="2026-01-01T00:00:00"/>
    <s v="KTT8BT"/>
    <s v="DTE,X03"/>
    <s v="Blue/Medium"/>
    <x v="0"/>
    <n v="424.77300000000002"/>
    <n v="2.8027397260273972"/>
    <x v="0"/>
    <n v="403.53435000000002"/>
    <n v="382.29570000000001"/>
    <n v="339.81840000000005"/>
    <n v="245.42440000000002"/>
    <n v="113.2728"/>
  </r>
  <r>
    <s v="RCM19TAQ"/>
    <x v="2"/>
    <x v="0"/>
    <s v="Product_YU4KV"/>
    <n v="360.58"/>
    <n v="90"/>
    <x v="2"/>
    <s v="18x15x7 cm"/>
    <d v="2023-01-01T00:00:00"/>
    <d v="2025-01-01T00:00:00"/>
    <s v="CH4WUZ"/>
    <s v="QQC,E8C"/>
    <s v="Red/Small"/>
    <x v="1"/>
    <n v="324.52199999999999"/>
    <n v="2.0027397260273974"/>
    <x v="1"/>
    <n v="308.29589999999996"/>
    <n v="292.06979999999999"/>
    <n v="259.61759999999998"/>
    <n v="187.5016"/>
    <n v="86.539199999999994"/>
  </r>
  <r>
    <s v="K69XVJEM"/>
    <x v="1"/>
    <x v="0"/>
    <s v="Product_6A9IV"/>
    <n v="223.75"/>
    <n v="69"/>
    <x v="2"/>
    <s v="5x9x19 cm"/>
    <d v="2023-03-15T00:00:00"/>
    <d v="2024-01-01T00:00:00"/>
    <s v="MDVO4P"/>
    <s v="F92,FXH"/>
    <s v="Blue/Medium"/>
    <x v="0"/>
    <n v="201.375"/>
    <n v="0.8"/>
    <x v="1"/>
    <n v="191.30624999999998"/>
    <n v="181.23750000000001"/>
    <n v="161.10000000000002"/>
    <n v="116.35000000000001"/>
    <n v="53.699999999999996"/>
  </r>
  <r>
    <s v="MFULDWJY"/>
    <x v="3"/>
    <x v="0"/>
    <s v="Product_NPYD9"/>
    <n v="74.739999999999995"/>
    <n v="4"/>
    <x v="0"/>
    <s v="18x9x19 cm"/>
    <d v="2023-03-15T00:00:00"/>
    <d v="2025-01-01T00:00:00"/>
    <s v="35FHE0"/>
    <s v="MCD,EH1"/>
    <s v="Blue/Medium"/>
    <x v="2"/>
    <n v="67.265999999999991"/>
    <n v="1.8027397260273972"/>
    <x v="1"/>
    <n v="63.902699999999989"/>
    <n v="60.539399999999993"/>
    <n v="53.812799999999996"/>
    <n v="38.864799999999995"/>
    <n v="17.9376"/>
  </r>
  <r>
    <s v="T8B584T9"/>
    <x v="3"/>
    <x v="0"/>
    <s v="Product_SCWGA"/>
    <n v="35.56"/>
    <n v="41"/>
    <x v="0"/>
    <s v="13x13x6 cm"/>
    <d v="2023-03-15T00:00:00"/>
    <d v="2026-01-01T00:00:00"/>
    <s v="JRDNWL"/>
    <s v="VHB,A2G"/>
    <s v="Red/Small"/>
    <x v="0"/>
    <n v="32.004000000000005"/>
    <n v="2.8027397260273972"/>
    <x v="1"/>
    <n v="30.403800000000004"/>
    <n v="28.803600000000007"/>
    <n v="25.603200000000005"/>
    <n v="18.491200000000003"/>
    <n v="8.5343999999999998"/>
  </r>
  <r>
    <s v="VKWJHGJC"/>
    <x v="0"/>
    <x v="0"/>
    <s v="Product_OUEEZ"/>
    <n v="235.17"/>
    <n v="74"/>
    <x v="1"/>
    <s v="19x20x14 cm"/>
    <d v="2023-07-30T00:00:00"/>
    <d v="2025-01-01T00:00:00"/>
    <s v="M7GMXR"/>
    <s v="XGX,KG0"/>
    <s v="Green/Large"/>
    <x v="3"/>
    <n v="211.65299999999999"/>
    <n v="1.4273972602739726"/>
    <x v="1"/>
    <n v="201.07034999999999"/>
    <n v="190.48769999999999"/>
    <n v="169.32240000000002"/>
    <n v="122.2884"/>
    <n v="56.440799999999996"/>
  </r>
  <r>
    <s v="CHSPMPCI"/>
    <x v="3"/>
    <x v="0"/>
    <s v="Product_OMYSJ"/>
    <n v="124.78"/>
    <n v="36"/>
    <x v="1"/>
    <s v="16x13x19 cm"/>
    <d v="2023-01-01T00:00:00"/>
    <d v="2026-01-01T00:00:00"/>
    <s v="7G4OFB"/>
    <s v="WQO,EMZ"/>
    <s v="Red/Small"/>
    <x v="0"/>
    <n v="112.30199999999999"/>
    <n v="3.0027397260273974"/>
    <x v="0"/>
    <n v="106.68689999999999"/>
    <n v="101.0718"/>
    <n v="89.8416"/>
    <n v="64.885599999999997"/>
    <n v="29.947200000000002"/>
  </r>
  <r>
    <s v="YHV9RB62"/>
    <x v="0"/>
    <x v="0"/>
    <s v="Product_F50TN"/>
    <n v="362.67"/>
    <n v="88"/>
    <x v="0"/>
    <s v="16x6x17 cm"/>
    <d v="2023-07-30T00:00:00"/>
    <d v="2026-01-01T00:00:00"/>
    <s v="D2USOO"/>
    <s v="7RL,MAV"/>
    <s v="Blue/Medium"/>
    <x v="3"/>
    <n v="326.40300000000002"/>
    <n v="2.4273972602739726"/>
    <x v="0"/>
    <n v="310.08285000000001"/>
    <n v="293.76270000000005"/>
    <n v="261.12240000000003"/>
    <n v="188.58840000000001"/>
    <n v="87.040800000000004"/>
  </r>
  <r>
    <s v="3T5PEL0E"/>
    <x v="2"/>
    <x v="0"/>
    <s v="Product_7V5VU"/>
    <n v="343.92"/>
    <n v="44"/>
    <x v="1"/>
    <s v="20x19x9 cm"/>
    <d v="2023-03-15T00:00:00"/>
    <d v="2025-01-01T00:00:00"/>
    <s v="JF6CDR"/>
    <s v="MWL,F2F"/>
    <s v="Blue/Medium"/>
    <x v="1"/>
    <n v="309.52800000000002"/>
    <n v="1.8027397260273972"/>
    <x v="1"/>
    <n v="294.05160000000001"/>
    <n v="278.57520000000005"/>
    <n v="247.62240000000003"/>
    <n v="178.83840000000001"/>
    <n v="82.540800000000004"/>
  </r>
  <r>
    <s v="0JZTHTZ8"/>
    <x v="3"/>
    <x v="0"/>
    <s v="Product_KJZ3N"/>
    <n v="53.8"/>
    <n v="80"/>
    <x v="1"/>
    <s v="15x19x11 cm"/>
    <d v="2023-01-01T00:00:00"/>
    <d v="2025-01-01T00:00:00"/>
    <s v="WA1EPC"/>
    <s v="SWL,OKS"/>
    <s v="Green/Large"/>
    <x v="4"/>
    <n v="48.419999999999995"/>
    <n v="2.0027397260273974"/>
    <x v="1"/>
    <n v="45.998999999999995"/>
    <n v="43.577999999999996"/>
    <n v="38.735999999999997"/>
    <n v="27.975999999999999"/>
    <n v="12.911999999999999"/>
  </r>
  <r>
    <s v="3UKMFANF"/>
    <x v="1"/>
    <x v="0"/>
    <s v="Product_9MVAA"/>
    <n v="470.03"/>
    <n v="49"/>
    <x v="0"/>
    <s v="19x15x13 cm"/>
    <d v="2023-03-15T00:00:00"/>
    <d v="2026-01-01T00:00:00"/>
    <s v="TEFIXA"/>
    <s v="GFD,RB5"/>
    <s v="Red/Small"/>
    <x v="4"/>
    <n v="423.02699999999999"/>
    <n v="2.8027397260273972"/>
    <x v="0"/>
    <n v="401.87564999999995"/>
    <n v="380.72429999999997"/>
    <n v="338.42160000000001"/>
    <n v="244.41559999999998"/>
    <n v="112.80719999999999"/>
  </r>
  <r>
    <s v="0PZEZVVH"/>
    <x v="3"/>
    <x v="0"/>
    <s v="Product_TG8UJ"/>
    <n v="13.43"/>
    <n v="11"/>
    <x v="0"/>
    <s v="5x10x5 cm"/>
    <d v="2023-03-15T00:00:00"/>
    <d v="2025-01-01T00:00:00"/>
    <s v="FUS852"/>
    <s v="TNG,BV3"/>
    <s v="Blue/Medium"/>
    <x v="4"/>
    <n v="12.087"/>
    <n v="1.8027397260273972"/>
    <x v="1"/>
    <n v="11.48265"/>
    <n v="10.878299999999999"/>
    <n v="9.6696000000000009"/>
    <n v="6.9836"/>
    <n v="3.2231999999999998"/>
  </r>
  <r>
    <s v="AUSC49N9"/>
    <x v="0"/>
    <x v="0"/>
    <s v="Product_RBCSS"/>
    <n v="462.48"/>
    <n v="56"/>
    <x v="2"/>
    <s v="14x19x11 cm"/>
    <d v="2023-03-15T00:00:00"/>
    <d v="2026-01-01T00:00:00"/>
    <s v="SPRC5V"/>
    <s v="RT6,JQA"/>
    <s v="Green/Large"/>
    <x v="1"/>
    <n v="416.23200000000003"/>
    <n v="2.8027397260273972"/>
    <x v="1"/>
    <n v="395.42040000000003"/>
    <n v="374.60880000000003"/>
    <n v="332.98560000000003"/>
    <n v="240.48960000000002"/>
    <n v="110.9952"/>
  </r>
  <r>
    <s v="CNSM75UW"/>
    <x v="2"/>
    <x v="0"/>
    <s v="Product_IH18M"/>
    <n v="437.88"/>
    <n v="71"/>
    <x v="1"/>
    <s v="13x8x19 cm"/>
    <d v="2023-01-01T00:00:00"/>
    <d v="2026-01-01T00:00:00"/>
    <s v="JP0SQU"/>
    <s v="O8R,MLJ"/>
    <s v="Blue/Medium"/>
    <x v="3"/>
    <n v="394.09199999999998"/>
    <n v="3.0027397260273974"/>
    <x v="0"/>
    <n v="374.38739999999996"/>
    <n v="354.68279999999999"/>
    <n v="315.27359999999999"/>
    <n v="227.69759999999999"/>
    <n v="105.0912"/>
  </r>
  <r>
    <s v="N7A4W7LW"/>
    <x v="3"/>
    <x v="0"/>
    <s v="Product_1GYOX"/>
    <n v="58.17"/>
    <n v="69"/>
    <x v="0"/>
    <s v="19x20x19 cm"/>
    <d v="2023-07-30T00:00:00"/>
    <d v="2025-01-01T00:00:00"/>
    <s v="XQMW8V"/>
    <s v="P5O,SS2"/>
    <s v="Green/Large"/>
    <x v="3"/>
    <n v="52.353000000000002"/>
    <n v="1.4273972602739726"/>
    <x v="1"/>
    <n v="49.735349999999997"/>
    <n v="47.117699999999999"/>
    <n v="41.882400000000004"/>
    <n v="30.2484"/>
    <n v="13.960800000000001"/>
  </r>
  <r>
    <s v="Y05LQKQG"/>
    <x v="0"/>
    <x v="0"/>
    <s v="Product_S20U6"/>
    <n v="218.56"/>
    <n v="51"/>
    <x v="1"/>
    <s v="6x12x17 cm"/>
    <d v="2023-03-15T00:00:00"/>
    <d v="2024-01-01T00:00:00"/>
    <s v="FLQCIK"/>
    <s v="9W9,S1U"/>
    <s v="Red/Small"/>
    <x v="4"/>
    <n v="196.70400000000001"/>
    <n v="0.8"/>
    <x v="1"/>
    <n v="186.86879999999999"/>
    <n v="177.03360000000001"/>
    <n v="157.36320000000001"/>
    <n v="113.6512"/>
    <n v="52.4544"/>
  </r>
  <r>
    <s v="RL41Z5C4"/>
    <x v="2"/>
    <x v="0"/>
    <s v="Product_VBO1P"/>
    <n v="32.32"/>
    <n v="96"/>
    <x v="0"/>
    <s v="5x19x20 cm"/>
    <d v="2023-07-30T00:00:00"/>
    <d v="2026-01-01T00:00:00"/>
    <s v="A9S1N7"/>
    <s v="POC,Q97"/>
    <s v="Red/Small"/>
    <x v="1"/>
    <n v="29.088000000000001"/>
    <n v="2.4273972602739726"/>
    <x v="1"/>
    <n v="27.633600000000001"/>
    <n v="26.179200000000002"/>
    <n v="23.270400000000002"/>
    <n v="16.8064"/>
    <n v="7.7568000000000001"/>
  </r>
  <r>
    <s v="OQ3S5Y25"/>
    <x v="2"/>
    <x v="0"/>
    <s v="Product_3D87M"/>
    <n v="183.47"/>
    <n v="57"/>
    <x v="0"/>
    <s v="15x14x14 cm"/>
    <d v="2023-07-30T00:00:00"/>
    <d v="2025-01-01T00:00:00"/>
    <s v="HG5XB5"/>
    <s v="GDU,VAR"/>
    <s v="Red/Small"/>
    <x v="3"/>
    <n v="165.12299999999999"/>
    <n v="1.4273972602739726"/>
    <x v="1"/>
    <n v="156.86684999999997"/>
    <n v="148.61070000000001"/>
    <n v="132.0984"/>
    <n v="95.40440000000001"/>
    <n v="44.032799999999995"/>
  </r>
  <r>
    <s v="ZXX5ETIV"/>
    <x v="1"/>
    <x v="0"/>
    <s v="Product_LWX6Y"/>
    <n v="311.06"/>
    <n v="22"/>
    <x v="2"/>
    <s v="7x8x7 cm"/>
    <d v="2023-01-01T00:00:00"/>
    <d v="2025-01-01T00:00:00"/>
    <s v="8ZLRHS"/>
    <s v="8KE,9EQ"/>
    <s v="Red/Small"/>
    <x v="2"/>
    <n v="279.95400000000001"/>
    <n v="2.0027397260273974"/>
    <x v="1"/>
    <n v="265.9563"/>
    <n v="251.95860000000002"/>
    <n v="223.96320000000003"/>
    <n v="161.75120000000001"/>
    <n v="74.654399999999995"/>
  </r>
  <r>
    <s v="6GEWACBY"/>
    <x v="3"/>
    <x v="0"/>
    <s v="Product_BIY7X"/>
    <n v="155.4"/>
    <n v="94"/>
    <x v="0"/>
    <s v="12x12x5 cm"/>
    <d v="2023-01-01T00:00:00"/>
    <d v="2025-01-01T00:00:00"/>
    <s v="MC3K4V"/>
    <s v="69N,T2S"/>
    <s v="Blue/Medium"/>
    <x v="0"/>
    <n v="139.86000000000001"/>
    <n v="2.0027397260273974"/>
    <x v="1"/>
    <n v="132.86700000000002"/>
    <n v="125.87400000000001"/>
    <n v="111.88800000000002"/>
    <n v="80.808000000000007"/>
    <n v="37.295999999999999"/>
  </r>
  <r>
    <s v="IV41UIJH"/>
    <x v="0"/>
    <x v="0"/>
    <s v="Product_7H5E9"/>
    <n v="341.98"/>
    <n v="22"/>
    <x v="2"/>
    <s v="17x8x9 cm"/>
    <d v="2023-01-01T00:00:00"/>
    <d v="2026-01-01T00:00:00"/>
    <s v="27BBFU"/>
    <s v="P8L,77B"/>
    <s v="Green/Large"/>
    <x v="0"/>
    <n v="307.78200000000004"/>
    <n v="3.0027397260273974"/>
    <x v="0"/>
    <n v="292.3929"/>
    <n v="277.00380000000007"/>
    <n v="246.22560000000004"/>
    <n v="177.82960000000003"/>
    <n v="82.075199999999995"/>
  </r>
  <r>
    <s v="WA8P4IC8"/>
    <x v="0"/>
    <x v="0"/>
    <s v="Product_9RW8C"/>
    <n v="104.47"/>
    <n v="64"/>
    <x v="2"/>
    <s v="17x16x5 cm"/>
    <d v="2023-07-30T00:00:00"/>
    <d v="2025-01-01T00:00:00"/>
    <s v="LFAGPG"/>
    <s v="WRM,JYW"/>
    <s v="Red/Small"/>
    <x v="4"/>
    <n v="94.022999999999996"/>
    <n v="1.4273972602739726"/>
    <x v="0"/>
    <n v="89.321849999999998"/>
    <n v="84.620699999999999"/>
    <n v="75.218400000000003"/>
    <n v="54.324400000000004"/>
    <n v="25.072799999999997"/>
  </r>
  <r>
    <s v="JVI2AYRU"/>
    <x v="3"/>
    <x v="0"/>
    <s v="Product_BVRA8"/>
    <n v="335.32"/>
    <n v="5"/>
    <x v="2"/>
    <s v="6x16x18 cm"/>
    <d v="2023-07-30T00:00:00"/>
    <d v="2025-01-01T00:00:00"/>
    <s v="9FBJ15"/>
    <s v="AMU,YUQ"/>
    <s v="Blue/Medium"/>
    <x v="0"/>
    <n v="301.78800000000001"/>
    <n v="1.4273972602739726"/>
    <x v="0"/>
    <n v="286.6986"/>
    <n v="271.60920000000004"/>
    <n v="241.43040000000002"/>
    <n v="174.3664"/>
    <n v="80.476799999999997"/>
  </r>
  <r>
    <s v="NILO0SXA"/>
    <x v="3"/>
    <x v="0"/>
    <s v="Product_J4I64"/>
    <n v="327.64"/>
    <n v="39"/>
    <x v="0"/>
    <s v="9x20x15 cm"/>
    <d v="2023-01-01T00:00:00"/>
    <d v="2025-01-01T00:00:00"/>
    <s v="2R4NWQ"/>
    <s v="AS4,6VW"/>
    <s v="Blue/Medium"/>
    <x v="3"/>
    <n v="294.87599999999998"/>
    <n v="2.0027397260273974"/>
    <x v="1"/>
    <n v="280.13219999999995"/>
    <n v="265.38839999999999"/>
    <n v="235.9008"/>
    <n v="170.37280000000001"/>
    <n v="78.633599999999987"/>
  </r>
  <r>
    <s v="QZDWMZHZ"/>
    <x v="1"/>
    <x v="0"/>
    <s v="Product_SJFBM"/>
    <n v="25.65"/>
    <n v="93"/>
    <x v="1"/>
    <s v="5x8x5 cm"/>
    <d v="2023-07-30T00:00:00"/>
    <d v="2026-01-01T00:00:00"/>
    <s v="9DKZUI"/>
    <s v="25A,Q5E"/>
    <s v="Green/Large"/>
    <x v="4"/>
    <n v="23.084999999999997"/>
    <n v="2.4273972602739726"/>
    <x v="0"/>
    <n v="21.930749999999996"/>
    <n v="20.776499999999999"/>
    <n v="18.468"/>
    <n v="13.337999999999999"/>
    <n v="6.1559999999999997"/>
  </r>
  <r>
    <s v="WLILSEWQ"/>
    <x v="2"/>
    <x v="0"/>
    <s v="Product_W0U3I"/>
    <n v="488.43"/>
    <n v="17"/>
    <x v="1"/>
    <s v="13x15x13 cm"/>
    <d v="2023-01-01T00:00:00"/>
    <d v="2026-01-01T00:00:00"/>
    <s v="O60ASQ"/>
    <s v="B4E,JXD"/>
    <s v="Red/Small"/>
    <x v="0"/>
    <n v="439.58699999999999"/>
    <n v="3.0027397260273974"/>
    <x v="1"/>
    <n v="417.60764999999998"/>
    <n v="395.62830000000002"/>
    <n v="351.6696"/>
    <n v="253.98360000000002"/>
    <n v="117.22319999999999"/>
  </r>
  <r>
    <s v="AU2N9RT9"/>
    <x v="1"/>
    <x v="0"/>
    <s v="Product_QFWL0"/>
    <n v="311.22000000000003"/>
    <n v="56"/>
    <x v="2"/>
    <s v="17x14x16 cm"/>
    <d v="2023-01-01T00:00:00"/>
    <d v="2025-01-01T00:00:00"/>
    <s v="ARHS4J"/>
    <s v="T42,ENT"/>
    <s v="Blue/Medium"/>
    <x v="2"/>
    <n v="280.09800000000001"/>
    <n v="2.0027397260273974"/>
    <x v="1"/>
    <n v="266.09309999999999"/>
    <n v="252.08820000000003"/>
    <n v="224.07840000000002"/>
    <n v="161.83440000000002"/>
    <n v="74.692800000000005"/>
  </r>
  <r>
    <s v="FIAV6X8Q"/>
    <x v="3"/>
    <x v="0"/>
    <s v="Product_73NB6"/>
    <n v="169.62"/>
    <n v="10"/>
    <x v="1"/>
    <s v="16x10x15 cm"/>
    <d v="2023-07-30T00:00:00"/>
    <d v="2025-01-01T00:00:00"/>
    <s v="D7HYQ6"/>
    <s v="A37,DUA"/>
    <s v="Green/Large"/>
    <x v="0"/>
    <n v="152.65800000000002"/>
    <n v="1.4273972602739726"/>
    <x v="0"/>
    <n v="145.02510000000001"/>
    <n v="137.39220000000003"/>
    <n v="122.12640000000002"/>
    <n v="88.202400000000011"/>
    <n v="40.708799999999997"/>
  </r>
  <r>
    <s v="Q3A93O4J"/>
    <x v="2"/>
    <x v="0"/>
    <s v="Product_9ZH0A"/>
    <n v="492.29"/>
    <n v="99"/>
    <x v="2"/>
    <s v="20x11x8 cm"/>
    <d v="2023-01-01T00:00:00"/>
    <d v="2025-01-01T00:00:00"/>
    <s v="37ZCA7"/>
    <s v="F7P,GC2"/>
    <s v="Red/Small"/>
    <x v="1"/>
    <n v="443.06100000000004"/>
    <n v="2.0027397260273974"/>
    <x v="1"/>
    <n v="420.90795000000003"/>
    <n v="398.75490000000002"/>
    <n v="354.44880000000006"/>
    <n v="255.99080000000001"/>
    <n v="118.14960000000001"/>
  </r>
  <r>
    <s v="VXRF9IHV"/>
    <x v="1"/>
    <x v="0"/>
    <s v="Product_0Q2IW"/>
    <n v="125.78"/>
    <n v="88"/>
    <x v="2"/>
    <s v="10x7x16 cm"/>
    <d v="2023-03-15T00:00:00"/>
    <d v="2024-01-01T00:00:00"/>
    <s v="97BD16"/>
    <s v="VX6,GPK"/>
    <s v="Red/Small"/>
    <x v="3"/>
    <n v="113.202"/>
    <n v="0.8"/>
    <x v="1"/>
    <n v="107.5419"/>
    <n v="101.8818"/>
    <n v="90.561599999999999"/>
    <n v="65.405600000000007"/>
    <n v="30.187199999999997"/>
  </r>
  <r>
    <s v="54B6EKN5"/>
    <x v="1"/>
    <x v="0"/>
    <s v="Product_2XR9U"/>
    <n v="400.88"/>
    <n v="40"/>
    <x v="0"/>
    <s v="20x14x10 cm"/>
    <d v="2023-03-15T00:00:00"/>
    <d v="2024-01-01T00:00:00"/>
    <s v="0D2L4Q"/>
    <s v="MCH,IG5"/>
    <s v="Green/Large"/>
    <x v="3"/>
    <n v="360.79199999999997"/>
    <n v="0.8"/>
    <x v="1"/>
    <n v="342.75239999999997"/>
    <n v="324.71279999999996"/>
    <n v="288.6336"/>
    <n v="208.45760000000001"/>
    <n v="96.211199999999991"/>
  </r>
  <r>
    <s v="QKA4R10J"/>
    <x v="1"/>
    <x v="0"/>
    <s v="Product_YP3AK"/>
    <n v="464.8"/>
    <n v="68"/>
    <x v="1"/>
    <s v="19x14x12 cm"/>
    <d v="2023-01-01T00:00:00"/>
    <d v="2025-01-01T00:00:00"/>
    <s v="SS2TO6"/>
    <s v="LHC,NTH"/>
    <s v="Red/Small"/>
    <x v="2"/>
    <n v="418.32"/>
    <n v="2.0027397260273974"/>
    <x v="1"/>
    <n v="397.404"/>
    <n v="376.488"/>
    <n v="334.65600000000001"/>
    <n v="241.69600000000003"/>
    <n v="111.55199999999999"/>
  </r>
  <r>
    <s v="5J0SQIEB"/>
    <x v="3"/>
    <x v="0"/>
    <s v="Product_ZH95J"/>
    <n v="132.91999999999999"/>
    <n v="97"/>
    <x v="0"/>
    <s v="7x19x6 cm"/>
    <d v="2023-01-01T00:00:00"/>
    <d v="2025-01-01T00:00:00"/>
    <s v="87MKXB"/>
    <s v="875,32A"/>
    <s v="Green/Large"/>
    <x v="2"/>
    <n v="119.62799999999999"/>
    <n v="2.0027397260273974"/>
    <x v="1"/>
    <n v="113.64659999999998"/>
    <n v="107.66519999999998"/>
    <n v="95.702399999999997"/>
    <n v="69.118399999999994"/>
    <n v="31.900799999999997"/>
  </r>
  <r>
    <s v="V50UN8G2"/>
    <x v="2"/>
    <x v="0"/>
    <s v="Product_N5FLV"/>
    <n v="133.9"/>
    <n v="15"/>
    <x v="2"/>
    <s v="6x9x14 cm"/>
    <d v="2023-07-30T00:00:00"/>
    <d v="2026-01-01T00:00:00"/>
    <s v="08QHR5"/>
    <s v="MCC,UN2"/>
    <s v="Green/Large"/>
    <x v="4"/>
    <n v="120.51"/>
    <n v="2.4273972602739726"/>
    <x v="0"/>
    <n v="114.4845"/>
    <n v="108.459"/>
    <n v="96.408000000000015"/>
    <n v="69.628"/>
    <n v="32.136000000000003"/>
  </r>
  <r>
    <s v="RDFPJN67"/>
    <x v="1"/>
    <x v="0"/>
    <s v="Product_8YKE4"/>
    <n v="300.56"/>
    <n v="88"/>
    <x v="2"/>
    <s v="9x15x20 cm"/>
    <d v="2023-01-01T00:00:00"/>
    <d v="2026-01-01T00:00:00"/>
    <s v="1R456B"/>
    <s v="L4H,YCT"/>
    <s v="Blue/Medium"/>
    <x v="4"/>
    <n v="270.50400000000002"/>
    <n v="3.0027397260273974"/>
    <x v="0"/>
    <n v="256.97879999999998"/>
    <n v="243.45360000000002"/>
    <n v="216.40320000000003"/>
    <n v="156.2912"/>
    <n v="72.134399999999999"/>
  </r>
  <r>
    <s v="K1EKEE03"/>
    <x v="3"/>
    <x v="0"/>
    <s v="Product_70COH"/>
    <n v="152.58000000000001"/>
    <n v="60"/>
    <x v="0"/>
    <s v="12x18x11 cm"/>
    <d v="2023-03-15T00:00:00"/>
    <d v="2024-01-01T00:00:00"/>
    <s v="5LHGNU"/>
    <s v="SLU,NH7"/>
    <s v="Blue/Medium"/>
    <x v="1"/>
    <n v="137.322"/>
    <n v="0.8"/>
    <x v="1"/>
    <n v="130.45589999999999"/>
    <n v="123.58980000000001"/>
    <n v="109.85760000000001"/>
    <n v="79.341600000000014"/>
    <n v="36.619199999999999"/>
  </r>
  <r>
    <s v="RHW8PLHK"/>
    <x v="3"/>
    <x v="0"/>
    <s v="Product_JUW7A"/>
    <n v="242.78"/>
    <n v="86"/>
    <x v="2"/>
    <s v="5x6x16 cm"/>
    <d v="2023-03-15T00:00:00"/>
    <d v="2026-01-01T00:00:00"/>
    <s v="VDQD00"/>
    <s v="ZS4,4C3"/>
    <s v="Red/Small"/>
    <x v="4"/>
    <n v="218.50200000000001"/>
    <n v="2.8027397260273972"/>
    <x v="1"/>
    <n v="207.57689999999999"/>
    <n v="196.65180000000001"/>
    <n v="174.80160000000001"/>
    <n v="126.24560000000001"/>
    <n v="58.267199999999995"/>
  </r>
  <r>
    <s v="L8AFY1YE"/>
    <x v="0"/>
    <x v="0"/>
    <s v="Product_HMXJW"/>
    <n v="452.66"/>
    <n v="9"/>
    <x v="2"/>
    <s v="13x7x18 cm"/>
    <d v="2023-03-15T00:00:00"/>
    <d v="2026-01-01T00:00:00"/>
    <s v="OFE9YW"/>
    <s v="RAF,JXL"/>
    <s v="Green/Large"/>
    <x v="3"/>
    <n v="407.39400000000001"/>
    <n v="2.8027397260273972"/>
    <x v="1"/>
    <n v="387.02429999999998"/>
    <n v="366.65460000000002"/>
    <n v="325.91520000000003"/>
    <n v="235.38320000000002"/>
    <n v="108.6384"/>
  </r>
  <r>
    <s v="C8LTR0AS"/>
    <x v="1"/>
    <x v="0"/>
    <s v="Product_7I1SF"/>
    <n v="217.59"/>
    <n v="45"/>
    <x v="0"/>
    <s v="7x8x20 cm"/>
    <d v="2023-07-30T00:00:00"/>
    <d v="2024-01-01T00:00:00"/>
    <s v="HY6JJT"/>
    <s v="4S0,Z4D"/>
    <s v="Blue/Medium"/>
    <x v="0"/>
    <n v="195.83100000000002"/>
    <n v="0.42465753424657532"/>
    <x v="1"/>
    <n v="186.03945000000002"/>
    <n v="176.24790000000002"/>
    <n v="156.66480000000001"/>
    <n v="113.1468"/>
    <n v="52.221600000000002"/>
  </r>
  <r>
    <s v="5PHYX1P7"/>
    <x v="3"/>
    <x v="0"/>
    <s v="Product_IG2LL"/>
    <n v="58.96"/>
    <n v="7"/>
    <x v="0"/>
    <s v="17x13x18 cm"/>
    <d v="2023-07-30T00:00:00"/>
    <d v="2025-01-01T00:00:00"/>
    <s v="3295YH"/>
    <s v="SCD,HKJ"/>
    <s v="Red/Small"/>
    <x v="4"/>
    <n v="53.064"/>
    <n v="1.4273972602739726"/>
    <x v="1"/>
    <n v="50.410799999999995"/>
    <n v="47.757600000000004"/>
    <n v="42.4512"/>
    <n v="30.659200000000002"/>
    <n v="14.150399999999999"/>
  </r>
  <r>
    <s v="H968NO3B"/>
    <x v="1"/>
    <x v="0"/>
    <s v="Product_FTOBD"/>
    <n v="452.92"/>
    <n v="81"/>
    <x v="1"/>
    <s v="5x7x5 cm"/>
    <d v="2023-03-15T00:00:00"/>
    <d v="2025-01-01T00:00:00"/>
    <s v="ZM3EML"/>
    <s v="4TS,C06"/>
    <s v="Green/Large"/>
    <x v="3"/>
    <n v="407.62800000000004"/>
    <n v="1.8027397260273972"/>
    <x v="1"/>
    <n v="387.2466"/>
    <n v="366.86520000000007"/>
    <n v="326.10240000000005"/>
    <n v="235.51840000000001"/>
    <n v="108.7008"/>
  </r>
  <r>
    <s v="HP90KFRT"/>
    <x v="2"/>
    <x v="0"/>
    <s v="Product_C7UD6"/>
    <n v="244.63"/>
    <n v="16"/>
    <x v="0"/>
    <s v="6x18x11 cm"/>
    <d v="2023-07-30T00:00:00"/>
    <d v="2024-01-01T00:00:00"/>
    <s v="5VXA4Y"/>
    <s v="DB9,80H"/>
    <s v="Red/Small"/>
    <x v="4"/>
    <n v="220.167"/>
    <n v="0.42465753424657532"/>
    <x v="1"/>
    <n v="209.15864999999999"/>
    <n v="198.15030000000002"/>
    <n v="176.1336"/>
    <n v="127.2076"/>
    <n v="58.711199999999998"/>
  </r>
  <r>
    <s v="I6579NFX"/>
    <x v="1"/>
    <x v="0"/>
    <s v="Product_1FFHR"/>
    <n v="488.09"/>
    <n v="30"/>
    <x v="1"/>
    <s v="19x12x5 cm"/>
    <d v="2023-07-30T00:00:00"/>
    <d v="2025-01-01T00:00:00"/>
    <s v="TE7WZY"/>
    <s v="2T2,W7S"/>
    <s v="Green/Large"/>
    <x v="1"/>
    <n v="439.28099999999995"/>
    <n v="1.4273972602739726"/>
    <x v="0"/>
    <n v="417.31694999999991"/>
    <n v="395.35289999999998"/>
    <n v="351.4248"/>
    <n v="253.80680000000001"/>
    <n v="117.14159999999998"/>
  </r>
  <r>
    <s v="IKR4BUA5"/>
    <x v="3"/>
    <x v="0"/>
    <s v="Product_6S99O"/>
    <n v="259.10000000000002"/>
    <n v="88"/>
    <x v="0"/>
    <s v="17x6x8 cm"/>
    <d v="2023-01-01T00:00:00"/>
    <d v="2024-01-01T00:00:00"/>
    <s v="98MMOC"/>
    <s v="CQU,ORD"/>
    <s v="Red/Small"/>
    <x v="0"/>
    <n v="233.19000000000003"/>
    <n v="1"/>
    <x v="1"/>
    <n v="221.53050000000002"/>
    <n v="209.87100000000004"/>
    <n v="186.55200000000002"/>
    <n v="134.73200000000003"/>
    <n v="62.183999999999997"/>
  </r>
  <r>
    <s v="VWLHD54S"/>
    <x v="2"/>
    <x v="0"/>
    <s v="Product_87VRN"/>
    <n v="404.38"/>
    <n v="38"/>
    <x v="0"/>
    <s v="17x19x7 cm"/>
    <d v="2023-03-15T00:00:00"/>
    <d v="2026-01-01T00:00:00"/>
    <s v="UR39RG"/>
    <s v="NF8,BC7"/>
    <s v="Red/Small"/>
    <x v="1"/>
    <n v="363.94200000000001"/>
    <n v="2.8027397260273972"/>
    <x v="0"/>
    <n v="345.74489999999997"/>
    <n v="327.5478"/>
    <n v="291.15360000000004"/>
    <n v="210.27760000000001"/>
    <n v="97.051199999999994"/>
  </r>
  <r>
    <s v="G4UGIKB2"/>
    <x v="2"/>
    <x v="0"/>
    <s v="Product_OCKR6"/>
    <n v="59.37"/>
    <n v="71"/>
    <x v="0"/>
    <s v="17x6x18 cm"/>
    <d v="2023-01-01T00:00:00"/>
    <d v="2026-01-01T00:00:00"/>
    <s v="L4X6VD"/>
    <s v="7X5,X4E"/>
    <s v="Red/Small"/>
    <x v="3"/>
    <n v="53.433"/>
    <n v="3.0027397260273974"/>
    <x v="1"/>
    <n v="50.76135"/>
    <n v="48.089700000000001"/>
    <n v="42.746400000000001"/>
    <n v="30.872399999999999"/>
    <n v="14.248799999999999"/>
  </r>
  <r>
    <s v="C8XB50U2"/>
    <x v="2"/>
    <x v="0"/>
    <s v="Product_7S7HD"/>
    <n v="83.36"/>
    <n v="86"/>
    <x v="0"/>
    <s v="12x13x16 cm"/>
    <d v="2023-01-01T00:00:00"/>
    <d v="2025-01-01T00:00:00"/>
    <s v="UV2NVL"/>
    <s v="F8L,SEH"/>
    <s v="Blue/Medium"/>
    <x v="1"/>
    <n v="75.024000000000001"/>
    <n v="2.0027397260273974"/>
    <x v="1"/>
    <n v="71.272800000000004"/>
    <n v="67.521600000000007"/>
    <n v="60.019200000000005"/>
    <n v="43.347200000000001"/>
    <n v="20.006399999999999"/>
  </r>
  <r>
    <s v="UQZPVT1B"/>
    <x v="2"/>
    <x v="0"/>
    <s v="Product_8PFIG"/>
    <n v="480.39"/>
    <n v="95"/>
    <x v="1"/>
    <s v="17x7x9 cm"/>
    <d v="2023-01-01T00:00:00"/>
    <d v="2025-01-01T00:00:00"/>
    <s v="NRDD1T"/>
    <s v="1PP,6YD"/>
    <s v="Blue/Medium"/>
    <x v="1"/>
    <n v="432.351"/>
    <n v="2.0027397260273974"/>
    <x v="0"/>
    <n v="410.73345"/>
    <n v="389.11590000000001"/>
    <n v="345.88080000000002"/>
    <n v="249.80279999999999"/>
    <n v="115.2936"/>
  </r>
  <r>
    <s v="V2ZDJDCR"/>
    <x v="3"/>
    <x v="0"/>
    <s v="Product_VMA40"/>
    <n v="368.42"/>
    <n v="83"/>
    <x v="2"/>
    <s v="8x11x14 cm"/>
    <d v="2023-03-15T00:00:00"/>
    <d v="2025-01-01T00:00:00"/>
    <s v="QLPSGC"/>
    <s v="JRA,UGD"/>
    <s v="Blue/Medium"/>
    <x v="4"/>
    <n v="331.57800000000003"/>
    <n v="1.8027397260273972"/>
    <x v="0"/>
    <n v="314.9991"/>
    <n v="298.42020000000002"/>
    <n v="265.26240000000001"/>
    <n v="191.57840000000002"/>
    <n v="88.4208"/>
  </r>
  <r>
    <s v="9P346PPN"/>
    <x v="2"/>
    <x v="0"/>
    <s v="Product_X8U4N"/>
    <n v="499.08"/>
    <n v="99"/>
    <x v="2"/>
    <s v="11x7x6 cm"/>
    <d v="2023-03-15T00:00:00"/>
    <d v="2024-01-01T00:00:00"/>
    <s v="6M6XXV"/>
    <s v="CHF,VIM"/>
    <s v="Red/Small"/>
    <x v="2"/>
    <n v="449.17199999999997"/>
    <n v="0.8"/>
    <x v="1"/>
    <n v="426.71339999999992"/>
    <n v="404.25479999999999"/>
    <n v="359.33760000000001"/>
    <n v="259.52159999999998"/>
    <n v="119.7792"/>
  </r>
  <r>
    <s v="59I697PJ"/>
    <x v="3"/>
    <x v="0"/>
    <s v="Product_UKGFQ"/>
    <n v="77.13"/>
    <n v="38"/>
    <x v="1"/>
    <s v="5x20x15 cm"/>
    <d v="2023-03-15T00:00:00"/>
    <d v="2024-01-01T00:00:00"/>
    <s v="R8YFD0"/>
    <s v="8JQ,T5P"/>
    <s v="Green/Large"/>
    <x v="1"/>
    <n v="69.417000000000002"/>
    <n v="0.8"/>
    <x v="1"/>
    <n v="65.946150000000003"/>
    <n v="62.475300000000004"/>
    <n v="55.533600000000007"/>
    <n v="40.107599999999998"/>
    <n v="18.511199999999999"/>
  </r>
  <r>
    <s v="5JH8DWPT"/>
    <x v="0"/>
    <x v="0"/>
    <s v="Product_TFGGF"/>
    <n v="113.54"/>
    <n v="2"/>
    <x v="2"/>
    <s v="7x13x12 cm"/>
    <d v="2023-03-15T00:00:00"/>
    <d v="2024-01-01T00:00:00"/>
    <s v="UZLE8X"/>
    <s v="7SO,IYL"/>
    <s v="Blue/Medium"/>
    <x v="4"/>
    <n v="102.18600000000001"/>
    <n v="0.8"/>
    <x v="1"/>
    <n v="97.076700000000002"/>
    <n v="91.967400000000012"/>
    <n v="81.748800000000017"/>
    <n v="59.040800000000004"/>
    <n v="27.249600000000001"/>
  </r>
  <r>
    <s v="UFIUNW3H"/>
    <x v="1"/>
    <x v="0"/>
    <s v="Product_5UXSS"/>
    <n v="108.38"/>
    <n v="25"/>
    <x v="0"/>
    <s v="14x11x15 cm"/>
    <d v="2023-01-01T00:00:00"/>
    <d v="2025-01-01T00:00:00"/>
    <s v="1GUQ37"/>
    <s v="P81,5AP"/>
    <s v="Blue/Medium"/>
    <x v="3"/>
    <n v="97.542000000000002"/>
    <n v="2.0027397260273974"/>
    <x v="1"/>
    <n v="92.664900000000003"/>
    <n v="87.787800000000004"/>
    <n v="78.033600000000007"/>
    <n v="56.357599999999998"/>
    <n v="26.011199999999999"/>
  </r>
  <r>
    <s v="8ZER1UQ1"/>
    <x v="1"/>
    <x v="0"/>
    <s v="Product_N1TV7"/>
    <n v="334.1"/>
    <n v="95"/>
    <x v="2"/>
    <s v="13x11x7 cm"/>
    <d v="2023-03-15T00:00:00"/>
    <d v="2026-01-01T00:00:00"/>
    <s v="QY0Q4N"/>
    <s v="6L9,C1O"/>
    <s v="Green/Large"/>
    <x v="0"/>
    <n v="300.69"/>
    <n v="2.8027397260273972"/>
    <x v="0"/>
    <n v="285.65549999999996"/>
    <n v="270.62099999999998"/>
    <n v="240.55200000000002"/>
    <n v="173.73200000000003"/>
    <n v="80.183999999999997"/>
  </r>
  <r>
    <s v="L3JLG5CO"/>
    <x v="3"/>
    <x v="0"/>
    <s v="Product_PKNYF"/>
    <n v="151.27000000000001"/>
    <n v="80"/>
    <x v="0"/>
    <s v="16x19x12 cm"/>
    <d v="2023-03-15T00:00:00"/>
    <d v="2026-01-01T00:00:00"/>
    <s v="73TOVF"/>
    <s v="PUY,LMC"/>
    <s v="Red/Small"/>
    <x v="2"/>
    <n v="136.143"/>
    <n v="2.8027397260273972"/>
    <x v="0"/>
    <n v="129.33584999999999"/>
    <n v="122.5287"/>
    <n v="108.9144"/>
    <n v="78.66040000000001"/>
    <n v="36.3048"/>
  </r>
  <r>
    <s v="Z9LRNFHG"/>
    <x v="0"/>
    <x v="0"/>
    <s v="Product_8472D"/>
    <n v="192.08"/>
    <n v="5"/>
    <x v="1"/>
    <s v="5x6x7 cm"/>
    <d v="2023-07-30T00:00:00"/>
    <d v="2024-01-01T00:00:00"/>
    <s v="2L4REO"/>
    <s v="3W1,4KV"/>
    <s v="Green/Large"/>
    <x v="4"/>
    <n v="172.87200000000001"/>
    <n v="0.42465753424657532"/>
    <x v="1"/>
    <n v="164.22839999999999"/>
    <n v="155.58480000000003"/>
    <n v="138.29760000000002"/>
    <n v="99.881600000000006"/>
    <n v="46.099200000000003"/>
  </r>
  <r>
    <s v="KZYKJ09N"/>
    <x v="1"/>
    <x v="0"/>
    <s v="Product_WGJ74"/>
    <n v="299.01"/>
    <n v="93"/>
    <x v="0"/>
    <s v="8x18x5 cm"/>
    <d v="2023-07-30T00:00:00"/>
    <d v="2024-01-01T00:00:00"/>
    <s v="369J0J"/>
    <s v="6X6,3QF"/>
    <s v="Green/Large"/>
    <x v="3"/>
    <n v="269.10899999999998"/>
    <n v="0.42465753424657532"/>
    <x v="1"/>
    <n v="255.65354999999997"/>
    <n v="242.19809999999998"/>
    <n v="215.28719999999998"/>
    <n v="155.48519999999999"/>
    <n v="71.7624"/>
  </r>
  <r>
    <s v="VBZJ4ERW"/>
    <x v="3"/>
    <x v="0"/>
    <s v="Product_1DT35"/>
    <n v="198.4"/>
    <n v="77"/>
    <x v="2"/>
    <s v="15x13x14 cm"/>
    <d v="2023-01-01T00:00:00"/>
    <d v="2025-01-01T00:00:00"/>
    <s v="GNY5IO"/>
    <s v="55H,0KW"/>
    <s v="Green/Large"/>
    <x v="2"/>
    <n v="178.56"/>
    <n v="2.0027397260273974"/>
    <x v="0"/>
    <n v="169.63200000000001"/>
    <n v="160.70400000000001"/>
    <n v="142.84800000000001"/>
    <n v="103.16800000000001"/>
    <n v="47.616"/>
  </r>
  <r>
    <s v="M3BK38TL"/>
    <x v="1"/>
    <x v="0"/>
    <s v="Product_MY1BK"/>
    <n v="54.39"/>
    <n v="83"/>
    <x v="1"/>
    <s v="5x19x19 cm"/>
    <d v="2023-03-15T00:00:00"/>
    <d v="2025-01-01T00:00:00"/>
    <s v="7OOULA"/>
    <s v="8IH,FUD"/>
    <s v="Red/Small"/>
    <x v="2"/>
    <n v="48.951000000000001"/>
    <n v="1.8027397260273972"/>
    <x v="1"/>
    <n v="46.503450000000001"/>
    <n v="44.055900000000001"/>
    <n v="39.160800000000002"/>
    <n v="28.282800000000002"/>
    <n v="13.053599999999999"/>
  </r>
  <r>
    <s v="RWLP6UZZ"/>
    <x v="3"/>
    <x v="0"/>
    <s v="Product_4AXFR"/>
    <n v="68.78"/>
    <n v="31"/>
    <x v="2"/>
    <s v="14x13x15 cm"/>
    <d v="2023-01-01T00:00:00"/>
    <d v="2025-01-01T00:00:00"/>
    <s v="KF01I9"/>
    <s v="FKV,YPK"/>
    <s v="Red/Small"/>
    <x v="2"/>
    <n v="61.902000000000001"/>
    <n v="2.0027397260273974"/>
    <x v="1"/>
    <n v="58.806899999999999"/>
    <n v="55.711800000000004"/>
    <n v="49.521600000000007"/>
    <n v="35.765599999999999"/>
    <n v="16.507200000000001"/>
  </r>
  <r>
    <s v="PO3ZTUNS"/>
    <x v="3"/>
    <x v="0"/>
    <s v="Product_EGAU1"/>
    <n v="439.23"/>
    <n v="64"/>
    <x v="2"/>
    <s v="7x15x16 cm"/>
    <d v="2023-07-30T00:00:00"/>
    <d v="2025-01-01T00:00:00"/>
    <s v="6S4FXP"/>
    <s v="GS9,3NT"/>
    <s v="Red/Small"/>
    <x v="3"/>
    <n v="395.30700000000002"/>
    <n v="1.4273972602739726"/>
    <x v="1"/>
    <n v="375.54165"/>
    <n v="355.77630000000005"/>
    <n v="316.24560000000002"/>
    <n v="228.39960000000002"/>
    <n v="105.4152"/>
  </r>
  <r>
    <s v="88QYZGFZ"/>
    <x v="0"/>
    <x v="0"/>
    <s v="Product_Z6UPV"/>
    <n v="183.86"/>
    <n v="97"/>
    <x v="0"/>
    <s v="5x20x9 cm"/>
    <d v="2023-03-15T00:00:00"/>
    <d v="2024-01-01T00:00:00"/>
    <s v="TCU00R"/>
    <s v="PKQ,DF8"/>
    <s v="Blue/Medium"/>
    <x v="1"/>
    <n v="165.47400000000002"/>
    <n v="0.8"/>
    <x v="1"/>
    <n v="157.2003"/>
    <n v="148.92660000000001"/>
    <n v="132.37920000000003"/>
    <n v="95.607200000000006"/>
    <n v="44.126400000000004"/>
  </r>
  <r>
    <s v="K6CTFWQK"/>
    <x v="2"/>
    <x v="0"/>
    <s v="Product_DEGLJ"/>
    <n v="371.32"/>
    <n v="56"/>
    <x v="2"/>
    <s v="15x17x18 cm"/>
    <d v="2023-01-01T00:00:00"/>
    <d v="2024-01-01T00:00:00"/>
    <s v="XOMCE4"/>
    <s v="X44,1VX"/>
    <s v="Blue/Medium"/>
    <x v="3"/>
    <n v="334.18799999999999"/>
    <n v="1"/>
    <x v="1"/>
    <n v="317.47859999999997"/>
    <n v="300.76920000000001"/>
    <n v="267.35039999999998"/>
    <n v="193.0864"/>
    <n v="89.116799999999998"/>
  </r>
  <r>
    <s v="UKQ7EFJJ"/>
    <x v="3"/>
    <x v="0"/>
    <s v="Product_06BZ1"/>
    <n v="199.36"/>
    <n v="79"/>
    <x v="0"/>
    <s v="17x9x14 cm"/>
    <d v="2023-07-30T00:00:00"/>
    <d v="2025-01-01T00:00:00"/>
    <s v="L58XFS"/>
    <s v="XMX,K1L"/>
    <s v="Green/Large"/>
    <x v="3"/>
    <n v="179.42400000000001"/>
    <n v="1.4273972602739726"/>
    <x v="1"/>
    <n v="170.4528"/>
    <n v="161.48160000000001"/>
    <n v="143.53920000000002"/>
    <n v="103.66720000000001"/>
    <n v="47.846400000000003"/>
  </r>
  <r>
    <s v="EI168HQY"/>
    <x v="1"/>
    <x v="0"/>
    <s v="Product_CYLHH"/>
    <n v="125.68"/>
    <n v="39"/>
    <x v="0"/>
    <s v="8x15x6 cm"/>
    <d v="2023-01-01T00:00:00"/>
    <d v="2024-01-01T00:00:00"/>
    <s v="HQBBL5"/>
    <s v="M51,TTY"/>
    <s v="Green/Large"/>
    <x v="4"/>
    <n v="113.11200000000001"/>
    <n v="1"/>
    <x v="1"/>
    <n v="107.4564"/>
    <n v="101.80080000000001"/>
    <n v="90.48960000000001"/>
    <n v="65.3536"/>
    <n v="30.163200000000003"/>
  </r>
  <r>
    <s v="5EEO669N"/>
    <x v="2"/>
    <x v="0"/>
    <s v="Product_2L2CW"/>
    <n v="274.39999999999998"/>
    <n v="41"/>
    <x v="2"/>
    <s v="10x18x6 cm"/>
    <d v="2023-01-01T00:00:00"/>
    <d v="2024-01-01T00:00:00"/>
    <s v="TATZW2"/>
    <s v="XIV,PPL"/>
    <s v="Blue/Medium"/>
    <x v="3"/>
    <n v="246.95999999999998"/>
    <n v="1"/>
    <x v="1"/>
    <n v="234.61199999999997"/>
    <n v="222.26399999999998"/>
    <n v="197.56799999999998"/>
    <n v="142.68799999999999"/>
    <n v="65.855999999999995"/>
  </r>
  <r>
    <s v="PSARFFC3"/>
    <x v="2"/>
    <x v="0"/>
    <s v="Product_7CES6"/>
    <n v="288.22000000000003"/>
    <n v="31"/>
    <x v="2"/>
    <s v="13x6x20 cm"/>
    <d v="2023-07-30T00:00:00"/>
    <d v="2026-01-01T00:00:00"/>
    <s v="ARY995"/>
    <s v="X3Z,0TD"/>
    <s v="Green/Large"/>
    <x v="0"/>
    <n v="259.39800000000002"/>
    <n v="2.4273972602739726"/>
    <x v="0"/>
    <n v="246.4281"/>
    <n v="233.45820000000003"/>
    <n v="207.51840000000004"/>
    <n v="149.87440000000001"/>
    <n v="69.172800000000009"/>
  </r>
  <r>
    <s v="MQ6PHBLI"/>
    <x v="3"/>
    <x v="0"/>
    <s v="Product_K6UCC"/>
    <n v="39.130000000000003"/>
    <n v="42"/>
    <x v="0"/>
    <s v="9x17x9 cm"/>
    <d v="2023-01-01T00:00:00"/>
    <d v="2026-01-01T00:00:00"/>
    <s v="FGQ3QQ"/>
    <s v="WYC,PSK"/>
    <s v="Green/Large"/>
    <x v="0"/>
    <n v="35.216999999999999"/>
    <n v="3.0027397260273974"/>
    <x v="1"/>
    <n v="33.456149999999994"/>
    <n v="31.6953"/>
    <n v="28.1736"/>
    <n v="20.347600000000003"/>
    <n v="9.3911999999999995"/>
  </r>
  <r>
    <s v="Q1MV16GB"/>
    <x v="0"/>
    <x v="0"/>
    <s v="Product_00D1Y"/>
    <n v="324.88"/>
    <n v="65"/>
    <x v="2"/>
    <s v="12x17x11 cm"/>
    <d v="2023-07-30T00:00:00"/>
    <d v="2025-01-01T00:00:00"/>
    <s v="AP23WJ"/>
    <s v="DJV,TAG"/>
    <s v="Green/Large"/>
    <x v="1"/>
    <n v="292.392"/>
    <n v="1.4273972602739726"/>
    <x v="1"/>
    <n v="277.7724"/>
    <n v="263.15280000000001"/>
    <n v="233.9136"/>
    <n v="168.9376"/>
    <n v="77.971199999999996"/>
  </r>
  <r>
    <s v="9UW2FJEI"/>
    <x v="1"/>
    <x v="0"/>
    <s v="Product_2JQQD"/>
    <n v="130.44999999999999"/>
    <n v="23"/>
    <x v="1"/>
    <s v="7x16x10 cm"/>
    <d v="2023-01-01T00:00:00"/>
    <d v="2024-01-01T00:00:00"/>
    <s v="8E7J7J"/>
    <s v="YDE,0EJ"/>
    <s v="Green/Large"/>
    <x v="0"/>
    <n v="117.40499999999999"/>
    <n v="1"/>
    <x v="1"/>
    <n v="111.53474999999999"/>
    <n v="105.66449999999999"/>
    <n v="93.923999999999992"/>
    <n v="67.834000000000003"/>
    <n v="31.307999999999993"/>
  </r>
  <r>
    <s v="HLYX1E78"/>
    <x v="3"/>
    <x v="0"/>
    <s v="Product_1H3BW"/>
    <n v="341.42"/>
    <n v="19"/>
    <x v="2"/>
    <s v="6x10x19 cm"/>
    <d v="2023-01-01T00:00:00"/>
    <d v="2026-01-01T00:00:00"/>
    <s v="PI8QIU"/>
    <s v="EML,7S3"/>
    <s v="Blue/Medium"/>
    <x v="1"/>
    <n v="307.27800000000002"/>
    <n v="3.0027397260273974"/>
    <x v="0"/>
    <n v="291.91410000000002"/>
    <n v="276.55020000000002"/>
    <n v="245.82240000000002"/>
    <n v="177.53840000000002"/>
    <n v="81.940799999999996"/>
  </r>
  <r>
    <s v="Z0V80772"/>
    <x v="0"/>
    <x v="0"/>
    <s v="Product_JRPYT"/>
    <n v="142.41"/>
    <n v="14"/>
    <x v="1"/>
    <s v="18x13x18 cm"/>
    <d v="2023-07-30T00:00:00"/>
    <d v="2025-01-01T00:00:00"/>
    <s v="1JY4Y6"/>
    <s v="QSQ,STA"/>
    <s v="Green/Large"/>
    <x v="0"/>
    <n v="128.16899999999998"/>
    <n v="1.4273972602739726"/>
    <x v="1"/>
    <n v="121.76054999999998"/>
    <n v="115.35209999999999"/>
    <n v="102.53519999999999"/>
    <n v="74.053200000000004"/>
    <n v="34.178399999999996"/>
  </r>
  <r>
    <s v="EY3DLLFI"/>
    <x v="1"/>
    <x v="0"/>
    <s v="Product_UKPQ0"/>
    <n v="47.94"/>
    <n v="68"/>
    <x v="1"/>
    <s v="12x20x8 cm"/>
    <d v="2023-03-15T00:00:00"/>
    <d v="2025-01-01T00:00:00"/>
    <s v="IUI08Q"/>
    <s v="4DV,BLD"/>
    <s v="Green/Large"/>
    <x v="1"/>
    <n v="43.146000000000001"/>
    <n v="1.8027397260273972"/>
    <x v="0"/>
    <n v="40.988700000000001"/>
    <n v="38.831400000000002"/>
    <n v="34.516800000000003"/>
    <n v="24.928799999999999"/>
    <n v="11.505599999999999"/>
  </r>
  <r>
    <s v="MOXC6GLZ"/>
    <x v="1"/>
    <x v="0"/>
    <s v="Product_CQLO1"/>
    <n v="43.35"/>
    <n v="84"/>
    <x v="0"/>
    <s v="17x5x12 cm"/>
    <d v="2023-01-01T00:00:00"/>
    <d v="2025-01-01T00:00:00"/>
    <s v="TCIWT6"/>
    <s v="KIU,BB9"/>
    <s v="Blue/Medium"/>
    <x v="0"/>
    <n v="39.015000000000001"/>
    <n v="2.0027397260273974"/>
    <x v="1"/>
    <n v="37.064250000000001"/>
    <n v="35.113500000000002"/>
    <n v="31.212000000000003"/>
    <n v="22.542000000000002"/>
    <n v="10.404"/>
  </r>
  <r>
    <s v="Q0GQXH5F"/>
    <x v="2"/>
    <x v="0"/>
    <s v="Product_V9ML6"/>
    <n v="488.73"/>
    <n v="12"/>
    <x v="1"/>
    <s v="16x18x20 cm"/>
    <d v="2023-03-15T00:00:00"/>
    <d v="2024-01-01T00:00:00"/>
    <s v="J6AEIQ"/>
    <s v="0XN,1J3"/>
    <s v="Red/Small"/>
    <x v="4"/>
    <n v="439.85700000000003"/>
    <n v="0.8"/>
    <x v="1"/>
    <n v="417.86415"/>
    <n v="395.87130000000002"/>
    <n v="351.88560000000007"/>
    <n v="254.13960000000003"/>
    <n v="117.29519999999999"/>
  </r>
  <r>
    <s v="UWPOP198"/>
    <x v="2"/>
    <x v="0"/>
    <s v="Product_3THRN"/>
    <n v="220.16"/>
    <n v="98"/>
    <x v="1"/>
    <s v="13x5x6 cm"/>
    <d v="2023-01-01T00:00:00"/>
    <d v="2026-01-01T00:00:00"/>
    <s v="U6Q8YZ"/>
    <s v="RRZ,FI3"/>
    <s v="Green/Large"/>
    <x v="0"/>
    <n v="198.14400000000001"/>
    <n v="3.0027397260273974"/>
    <x v="0"/>
    <n v="188.23679999999999"/>
    <n v="178.3296"/>
    <n v="158.51520000000002"/>
    <n v="114.4832"/>
    <n v="52.8384"/>
  </r>
  <r>
    <s v="E0GG8RDA"/>
    <x v="1"/>
    <x v="0"/>
    <s v="Product_9OR70"/>
    <n v="460.76"/>
    <n v="94"/>
    <x v="0"/>
    <s v="9x18x17 cm"/>
    <d v="2023-01-01T00:00:00"/>
    <d v="2025-01-01T00:00:00"/>
    <s v="4ZGRQC"/>
    <s v="7PD,FSB"/>
    <s v="Green/Large"/>
    <x v="4"/>
    <n v="414.68399999999997"/>
    <n v="2.0027397260273974"/>
    <x v="1"/>
    <n v="393.94979999999993"/>
    <n v="373.21559999999999"/>
    <n v="331.74720000000002"/>
    <n v="239.59520000000001"/>
    <n v="110.58239999999999"/>
  </r>
  <r>
    <s v="IQ3LKN4X"/>
    <x v="2"/>
    <x v="0"/>
    <s v="Product_CNW7R"/>
    <n v="120.72"/>
    <n v="90"/>
    <x v="1"/>
    <s v="13x18x5 cm"/>
    <d v="2023-01-01T00:00:00"/>
    <d v="2024-01-01T00:00:00"/>
    <s v="IMI0M2"/>
    <s v="PQZ,VTT"/>
    <s v="Red/Small"/>
    <x v="2"/>
    <n v="108.648"/>
    <n v="1"/>
    <x v="1"/>
    <n v="103.21559999999999"/>
    <n v="97.783199999999994"/>
    <n v="86.918400000000005"/>
    <n v="62.7744"/>
    <n v="28.972799999999999"/>
  </r>
  <r>
    <s v="9GYTHB9X"/>
    <x v="3"/>
    <x v="0"/>
    <s v="Product_449AG"/>
    <n v="177.94"/>
    <n v="92"/>
    <x v="0"/>
    <s v="14x10x9 cm"/>
    <d v="2023-07-30T00:00:00"/>
    <d v="2025-01-01T00:00:00"/>
    <s v="9T9HJX"/>
    <s v="FSR,UGA"/>
    <s v="Green/Large"/>
    <x v="2"/>
    <n v="160.14599999999999"/>
    <n v="1.4273972602739726"/>
    <x v="1"/>
    <n v="152.13869999999997"/>
    <n v="144.13139999999999"/>
    <n v="128.11679999999998"/>
    <n v="92.528800000000004"/>
    <n v="42.705599999999997"/>
  </r>
  <r>
    <s v="F7HICAFN"/>
    <x v="2"/>
    <x v="0"/>
    <s v="Product_EUN3D"/>
    <n v="421.18"/>
    <n v="26"/>
    <x v="1"/>
    <s v="15x18x10 cm"/>
    <d v="2023-07-30T00:00:00"/>
    <d v="2026-01-01T00:00:00"/>
    <s v="K08C6S"/>
    <s v="IOE,027"/>
    <s v="Red/Small"/>
    <x v="0"/>
    <n v="379.06200000000001"/>
    <n v="2.4273972602739726"/>
    <x v="0"/>
    <n v="360.10890000000001"/>
    <n v="341.1558"/>
    <n v="303.24960000000004"/>
    <n v="219.01360000000003"/>
    <n v="101.08319999999999"/>
  </r>
  <r>
    <s v="ELY3RCQJ"/>
    <x v="1"/>
    <x v="0"/>
    <s v="Product_ETFFE"/>
    <n v="187.49"/>
    <n v="21"/>
    <x v="2"/>
    <s v="5x6x10 cm"/>
    <d v="2023-01-01T00:00:00"/>
    <d v="2024-01-01T00:00:00"/>
    <s v="MDKPQL"/>
    <s v="GD7,NVI"/>
    <s v="Blue/Medium"/>
    <x v="3"/>
    <n v="168.74100000000001"/>
    <n v="1"/>
    <x v="1"/>
    <n v="160.30395000000001"/>
    <n v="151.86690000000002"/>
    <n v="134.99280000000002"/>
    <n v="97.494800000000012"/>
    <n v="44.997599999999998"/>
  </r>
  <r>
    <s v="HPBFGD45"/>
    <x v="3"/>
    <x v="0"/>
    <s v="Product_EHD0K"/>
    <n v="350.5"/>
    <n v="13"/>
    <x v="0"/>
    <s v="10x7x19 cm"/>
    <d v="2023-03-15T00:00:00"/>
    <d v="2026-01-01T00:00:00"/>
    <s v="G6BWFN"/>
    <s v="R3B,4J4"/>
    <s v="Blue/Medium"/>
    <x v="4"/>
    <n v="315.45"/>
    <n v="2.8027397260273972"/>
    <x v="0"/>
    <n v="299.67749999999995"/>
    <n v="283.90499999999997"/>
    <n v="252.36"/>
    <n v="182.26000000000002"/>
    <n v="84.11999999999999"/>
  </r>
  <r>
    <s v="2RGOOIJN"/>
    <x v="1"/>
    <x v="0"/>
    <s v="Product_F95UQ"/>
    <n v="166.94"/>
    <n v="98"/>
    <x v="0"/>
    <s v="19x10x11 cm"/>
    <d v="2023-01-01T00:00:00"/>
    <d v="2025-01-01T00:00:00"/>
    <s v="CBHOE3"/>
    <s v="MBK,EHQ"/>
    <s v="Green/Large"/>
    <x v="0"/>
    <n v="150.24600000000001"/>
    <n v="2.0027397260273974"/>
    <x v="0"/>
    <n v="142.7337"/>
    <n v="135.22140000000002"/>
    <n v="120.19680000000001"/>
    <n v="86.808800000000005"/>
    <n v="40.065599999999996"/>
  </r>
  <r>
    <s v="R8QXTQFW"/>
    <x v="2"/>
    <x v="0"/>
    <s v="Product_K9Z0Y"/>
    <n v="328.72"/>
    <n v="14"/>
    <x v="0"/>
    <s v="8x16x13 cm"/>
    <d v="2023-03-15T00:00:00"/>
    <d v="2024-01-01T00:00:00"/>
    <s v="WE1MXS"/>
    <s v="7I8,9CS"/>
    <s v="Blue/Medium"/>
    <x v="2"/>
    <n v="295.84800000000001"/>
    <n v="0.8"/>
    <x v="1"/>
    <n v="281.05560000000003"/>
    <n v="266.26320000000004"/>
    <n v="236.67840000000001"/>
    <n v="170.93440000000001"/>
    <n v="78.892800000000008"/>
  </r>
  <r>
    <s v="2UY0KZJI"/>
    <x v="0"/>
    <x v="0"/>
    <s v="Product_XSUW6"/>
    <n v="224.96"/>
    <n v="16"/>
    <x v="2"/>
    <s v="13x17x18 cm"/>
    <d v="2023-01-01T00:00:00"/>
    <d v="2025-01-01T00:00:00"/>
    <s v="SRES04"/>
    <s v="REM,8HU"/>
    <s v="Red/Small"/>
    <x v="3"/>
    <n v="202.464"/>
    <n v="2.0027397260273974"/>
    <x v="1"/>
    <n v="192.3408"/>
    <n v="182.2176"/>
    <n v="161.97120000000001"/>
    <n v="116.97920000000001"/>
    <n v="53.990400000000001"/>
  </r>
  <r>
    <s v="FX7FHRPS"/>
    <x v="0"/>
    <x v="0"/>
    <s v="Product_NV1PQ"/>
    <n v="331.42"/>
    <n v="35"/>
    <x v="2"/>
    <s v="5x10x17 cm"/>
    <d v="2023-03-15T00:00:00"/>
    <d v="2024-01-01T00:00:00"/>
    <s v="OTYW4Q"/>
    <s v="RX7,9Y6"/>
    <s v="Red/Small"/>
    <x v="1"/>
    <n v="298.27800000000002"/>
    <n v="0.8"/>
    <x v="1"/>
    <n v="283.36410000000001"/>
    <n v="268.45020000000005"/>
    <n v="238.62240000000003"/>
    <n v="172.33840000000001"/>
    <n v="79.540800000000004"/>
  </r>
  <r>
    <s v="V751P9FI"/>
    <x v="0"/>
    <x v="0"/>
    <s v="Product_7ZWMT"/>
    <n v="285.63"/>
    <n v="45"/>
    <x v="2"/>
    <s v="10x7x10 cm"/>
    <d v="2023-07-30T00:00:00"/>
    <d v="2026-01-01T00:00:00"/>
    <s v="XX8MDL"/>
    <s v="QH6,P8L"/>
    <s v="Green/Large"/>
    <x v="3"/>
    <n v="257.06700000000001"/>
    <n v="2.4273972602739726"/>
    <x v="0"/>
    <n v="244.21365"/>
    <n v="231.36030000000002"/>
    <n v="205.65360000000001"/>
    <n v="148.52760000000001"/>
    <n v="68.551199999999994"/>
  </r>
  <r>
    <s v="EPAFPG9C"/>
    <x v="3"/>
    <x v="0"/>
    <s v="Product_WTK4V"/>
    <n v="279.55"/>
    <n v="15"/>
    <x v="0"/>
    <s v="18x16x20 cm"/>
    <d v="2023-07-30T00:00:00"/>
    <d v="2025-01-01T00:00:00"/>
    <s v="JEF7E2"/>
    <s v="DE1,O2K"/>
    <s v="Green/Large"/>
    <x v="3"/>
    <n v="251.595"/>
    <n v="1.4273972602739726"/>
    <x v="1"/>
    <n v="239.01524999999998"/>
    <n v="226.43549999999999"/>
    <n v="201.27600000000001"/>
    <n v="145.36600000000001"/>
    <n v="67.091999999999999"/>
  </r>
  <r>
    <s v="GJDEA5MA"/>
    <x v="3"/>
    <x v="0"/>
    <s v="Product_OAQF5"/>
    <n v="96.03"/>
    <n v="55"/>
    <x v="2"/>
    <s v="13x9x13 cm"/>
    <d v="2023-01-01T00:00:00"/>
    <d v="2024-01-01T00:00:00"/>
    <s v="CS5WKR"/>
    <s v="PPX,89V"/>
    <s v="Red/Small"/>
    <x v="3"/>
    <n v="86.426999999999992"/>
    <n v="1"/>
    <x v="1"/>
    <n v="82.105649999999983"/>
    <n v="77.784300000000002"/>
    <n v="69.141599999999997"/>
    <n v="49.935600000000001"/>
    <n v="23.0472"/>
  </r>
  <r>
    <s v="8HCIB5PI"/>
    <x v="0"/>
    <x v="0"/>
    <s v="Product_DPRRC"/>
    <n v="204.28"/>
    <n v="52"/>
    <x v="0"/>
    <s v="7x15x19 cm"/>
    <d v="2023-01-01T00:00:00"/>
    <d v="2025-01-01T00:00:00"/>
    <s v="BNZLGP"/>
    <s v="A93,1B3"/>
    <s v="Red/Small"/>
    <x v="3"/>
    <n v="183.852"/>
    <n v="2.0027397260273974"/>
    <x v="0"/>
    <n v="174.65940000000001"/>
    <n v="165.46680000000001"/>
    <n v="147.08160000000001"/>
    <n v="106.2256"/>
    <n v="49.027200000000001"/>
  </r>
  <r>
    <s v="59YCAWFJ"/>
    <x v="2"/>
    <x v="0"/>
    <s v="Product_6788I"/>
    <n v="411.13"/>
    <n v="56"/>
    <x v="0"/>
    <s v="17x10x11 cm"/>
    <d v="2023-01-01T00:00:00"/>
    <d v="2024-01-01T00:00:00"/>
    <s v="MHEJNN"/>
    <s v="3UA,1SC"/>
    <s v="Red/Small"/>
    <x v="3"/>
    <n v="370.017"/>
    <n v="1"/>
    <x v="1"/>
    <n v="351.51614999999998"/>
    <n v="333.01530000000002"/>
    <n v="296.0136"/>
    <n v="213.7876"/>
    <n v="98.671199999999999"/>
  </r>
  <r>
    <s v="Q7Q81CJQ"/>
    <x v="2"/>
    <x v="0"/>
    <s v="Product_ALYUH"/>
    <n v="493.23"/>
    <n v="63"/>
    <x v="2"/>
    <s v="16x13x15 cm"/>
    <d v="2023-07-30T00:00:00"/>
    <d v="2026-01-01T00:00:00"/>
    <s v="AL3U43"/>
    <s v="2T6,YIK"/>
    <s v="Green/Large"/>
    <x v="1"/>
    <n v="443.90700000000004"/>
    <n v="2.4273972602739726"/>
    <x v="0"/>
    <n v="421.71165000000002"/>
    <n v="399.51630000000006"/>
    <n v="355.12560000000008"/>
    <n v="256.4796"/>
    <n v="118.37520000000001"/>
  </r>
  <r>
    <s v="97TU5IJA"/>
    <x v="3"/>
    <x v="0"/>
    <s v="Product_NOBGF"/>
    <n v="252.92"/>
    <n v="24"/>
    <x v="2"/>
    <s v="18x11x9 cm"/>
    <d v="2023-01-01T00:00:00"/>
    <d v="2025-01-01T00:00:00"/>
    <s v="W2DZ0W"/>
    <s v="Z0T,BDJ"/>
    <s v="Blue/Medium"/>
    <x v="3"/>
    <n v="227.62799999999999"/>
    <n v="2.0027397260273974"/>
    <x v="1"/>
    <n v="216.24659999999997"/>
    <n v="204.86519999999999"/>
    <n v="182.10239999999999"/>
    <n v="131.51839999999999"/>
    <n v="60.700800000000001"/>
  </r>
  <r>
    <s v="ZDQYU8ZP"/>
    <x v="3"/>
    <x v="0"/>
    <s v="Product_VF2M2"/>
    <n v="418.2"/>
    <n v="19"/>
    <x v="1"/>
    <s v="7x5x11 cm"/>
    <d v="2023-01-01T00:00:00"/>
    <d v="2025-01-01T00:00:00"/>
    <s v="YH9311"/>
    <s v="D4U,JXK"/>
    <s v="Red/Small"/>
    <x v="1"/>
    <n v="376.38"/>
    <n v="2.0027397260273974"/>
    <x v="1"/>
    <n v="357.56099999999998"/>
    <n v="338.74200000000002"/>
    <n v="301.10399999999998"/>
    <n v="217.464"/>
    <n v="100.36799999999999"/>
  </r>
  <r>
    <s v="E1I3ARBN"/>
    <x v="3"/>
    <x v="0"/>
    <s v="Product_M89AV"/>
    <n v="444.17"/>
    <n v="52"/>
    <x v="0"/>
    <s v="15x8x13 cm"/>
    <d v="2023-01-01T00:00:00"/>
    <d v="2025-01-01T00:00:00"/>
    <s v="IVG7NZ"/>
    <s v="R3E,SYI"/>
    <s v="Green/Large"/>
    <x v="4"/>
    <n v="399.75300000000004"/>
    <n v="2.0027397260273974"/>
    <x v="1"/>
    <n v="379.76535000000001"/>
    <n v="359.77770000000004"/>
    <n v="319.80240000000003"/>
    <n v="230.9684"/>
    <n v="106.60080000000001"/>
  </r>
  <r>
    <s v="8KJQ2PDS"/>
    <x v="1"/>
    <x v="0"/>
    <s v="Product_NV293"/>
    <n v="449.23"/>
    <n v="3"/>
    <x v="0"/>
    <s v="18x9x12 cm"/>
    <d v="2023-07-30T00:00:00"/>
    <d v="2026-01-01T00:00:00"/>
    <s v="L30MN6"/>
    <s v="AYP,OQM"/>
    <s v="Green/Large"/>
    <x v="0"/>
    <n v="404.30700000000002"/>
    <n v="2.4273972602739726"/>
    <x v="0"/>
    <n v="384.09165000000002"/>
    <n v="363.87630000000001"/>
    <n v="323.44560000000001"/>
    <n v="233.59960000000001"/>
    <n v="107.8152"/>
  </r>
  <r>
    <s v="XAXT97PC"/>
    <x v="3"/>
    <x v="0"/>
    <s v="Product_2KEVS"/>
    <n v="311.92"/>
    <n v="61"/>
    <x v="0"/>
    <s v="14x16x20 cm"/>
    <d v="2023-03-15T00:00:00"/>
    <d v="2026-01-01T00:00:00"/>
    <s v="5VB231"/>
    <s v="1X1,1AW"/>
    <s v="Blue/Medium"/>
    <x v="4"/>
    <n v="280.72800000000001"/>
    <n v="2.8027397260273972"/>
    <x v="1"/>
    <n v="266.69159999999999"/>
    <n v="252.65520000000001"/>
    <n v="224.58240000000001"/>
    <n v="162.19840000000002"/>
    <n v="74.860799999999998"/>
  </r>
  <r>
    <s v="UY0HBPXG"/>
    <x v="3"/>
    <x v="0"/>
    <s v="Product_XJB29"/>
    <n v="289.64"/>
    <n v="76"/>
    <x v="2"/>
    <s v="19x7x11 cm"/>
    <d v="2023-07-30T00:00:00"/>
    <d v="2024-01-01T00:00:00"/>
    <s v="7HWZFG"/>
    <s v="VPH,NCC"/>
    <s v="Blue/Medium"/>
    <x v="2"/>
    <n v="260.67599999999999"/>
    <n v="0.42465753424657532"/>
    <x v="1"/>
    <n v="247.64219999999997"/>
    <n v="234.60839999999999"/>
    <n v="208.54079999999999"/>
    <n v="150.61279999999999"/>
    <n v="69.513599999999997"/>
  </r>
  <r>
    <s v="FHG4R5AG"/>
    <x v="2"/>
    <x v="0"/>
    <s v="Product_OVCXU"/>
    <n v="319.67"/>
    <n v="25"/>
    <x v="1"/>
    <s v="17x17x5 cm"/>
    <d v="2023-07-30T00:00:00"/>
    <d v="2025-01-01T00:00:00"/>
    <s v="8B49IR"/>
    <s v="MJ5,QSV"/>
    <s v="Blue/Medium"/>
    <x v="0"/>
    <n v="287.70300000000003"/>
    <n v="1.4273972602739726"/>
    <x v="1"/>
    <n v="273.31785000000002"/>
    <n v="258.93270000000001"/>
    <n v="230.16240000000005"/>
    <n v="166.22840000000002"/>
    <n v="76.720799999999997"/>
  </r>
  <r>
    <s v="THTDVCNH"/>
    <x v="2"/>
    <x v="0"/>
    <s v="Product_OE03R"/>
    <n v="445.96"/>
    <n v="16"/>
    <x v="0"/>
    <s v="13x17x10 cm"/>
    <d v="2023-07-30T00:00:00"/>
    <d v="2024-01-01T00:00:00"/>
    <s v="B6ADRC"/>
    <s v="5CS,KTR"/>
    <s v="Red/Small"/>
    <x v="4"/>
    <n v="401.36399999999998"/>
    <n v="0.42465753424657532"/>
    <x v="1"/>
    <n v="381.29579999999999"/>
    <n v="361.2276"/>
    <n v="321.09120000000001"/>
    <n v="231.89920000000001"/>
    <n v="107.03039999999999"/>
  </r>
  <r>
    <s v="9WASF2FG"/>
    <x v="2"/>
    <x v="0"/>
    <s v="Product_2T1SC"/>
    <n v="47.97"/>
    <n v="78"/>
    <x v="0"/>
    <s v="16x19x10 cm"/>
    <d v="2023-03-15T00:00:00"/>
    <d v="2025-01-01T00:00:00"/>
    <s v="Z1DB9P"/>
    <s v="OMY,RB7"/>
    <s v="Red/Small"/>
    <x v="2"/>
    <n v="43.173000000000002"/>
    <n v="1.8027397260273972"/>
    <x v="1"/>
    <n v="41.01435"/>
    <n v="38.855700000000006"/>
    <n v="34.538400000000003"/>
    <n v="24.944400000000002"/>
    <n v="11.512799999999999"/>
  </r>
  <r>
    <s v="IDS6RU67"/>
    <x v="0"/>
    <x v="0"/>
    <s v="Product_GKGGZ"/>
    <n v="141.53"/>
    <n v="25"/>
    <x v="1"/>
    <s v="20x16x19 cm"/>
    <d v="2023-07-30T00:00:00"/>
    <d v="2025-01-01T00:00:00"/>
    <s v="HJL8WQ"/>
    <s v="SZ8,TBF"/>
    <s v="Blue/Medium"/>
    <x v="4"/>
    <n v="127.377"/>
    <n v="1.4273972602739726"/>
    <x v="1"/>
    <n v="121.00814999999999"/>
    <n v="114.63929999999999"/>
    <n v="101.9016"/>
    <n v="73.595600000000005"/>
    <n v="33.967199999999998"/>
  </r>
  <r>
    <s v="FKXP9H8O"/>
    <x v="2"/>
    <x v="0"/>
    <s v="Product_D2B57"/>
    <n v="458.54"/>
    <n v="23"/>
    <x v="2"/>
    <s v="17x11x13 cm"/>
    <d v="2023-07-30T00:00:00"/>
    <d v="2026-01-01T00:00:00"/>
    <s v="GJJOCK"/>
    <s v="AGZ,698"/>
    <s v="Red/Small"/>
    <x v="2"/>
    <n v="412.68600000000004"/>
    <n v="2.4273972602739726"/>
    <x v="1"/>
    <n v="392.05170000000004"/>
    <n v="371.41740000000004"/>
    <n v="330.14880000000005"/>
    <n v="238.44080000000002"/>
    <n v="110.0496"/>
  </r>
  <r>
    <s v="GX7WRKZU"/>
    <x v="1"/>
    <x v="0"/>
    <s v="Product_ABBYL"/>
    <n v="389.81"/>
    <n v="99"/>
    <x v="1"/>
    <s v="19x15x17 cm"/>
    <d v="2023-01-01T00:00:00"/>
    <d v="2025-01-01T00:00:00"/>
    <s v="QSPO3Q"/>
    <s v="FGQ,B34"/>
    <s v="Blue/Medium"/>
    <x v="1"/>
    <n v="350.82900000000001"/>
    <n v="2.0027397260273974"/>
    <x v="1"/>
    <n v="333.28755000000001"/>
    <n v="315.74610000000001"/>
    <n v="280.66320000000002"/>
    <n v="202.7012"/>
    <n v="93.554400000000001"/>
  </r>
  <r>
    <s v="XMR4J334"/>
    <x v="3"/>
    <x v="0"/>
    <s v="Product_JYSET"/>
    <n v="192.03"/>
    <n v="100"/>
    <x v="0"/>
    <s v="12x12x7 cm"/>
    <d v="2023-01-01T00:00:00"/>
    <d v="2026-01-01T00:00:00"/>
    <s v="1R3W6K"/>
    <s v="5BE,KPR"/>
    <s v="Blue/Medium"/>
    <x v="2"/>
    <n v="172.827"/>
    <n v="3.0027397260273974"/>
    <x v="0"/>
    <n v="164.18564999999998"/>
    <n v="155.54429999999999"/>
    <n v="138.26160000000002"/>
    <n v="99.85560000000001"/>
    <n v="46.087199999999996"/>
  </r>
  <r>
    <s v="6HMIX8P3"/>
    <x v="2"/>
    <x v="0"/>
    <s v="Product_ZP7KJ"/>
    <n v="437.86"/>
    <n v="9"/>
    <x v="2"/>
    <s v="14x9x12 cm"/>
    <d v="2023-07-30T00:00:00"/>
    <d v="2026-01-01T00:00:00"/>
    <s v="49ULS4"/>
    <s v="S8Y,KK0"/>
    <s v="Blue/Medium"/>
    <x v="0"/>
    <n v="394.07400000000001"/>
    <n v="2.4273972602739726"/>
    <x v="0"/>
    <n v="374.37029999999999"/>
    <n v="354.66660000000002"/>
    <n v="315.25920000000002"/>
    <n v="227.68720000000002"/>
    <n v="105.0864"/>
  </r>
  <r>
    <s v="19P4YSFF"/>
    <x v="2"/>
    <x v="0"/>
    <s v="Product_1X6H1"/>
    <n v="469.25"/>
    <n v="57"/>
    <x v="1"/>
    <s v="11x17x5 cm"/>
    <d v="2023-03-15T00:00:00"/>
    <d v="2025-01-01T00:00:00"/>
    <s v="PP5BYN"/>
    <s v="Q08,T4A"/>
    <s v="Blue/Medium"/>
    <x v="0"/>
    <n v="422.32499999999999"/>
    <n v="1.8027397260273972"/>
    <x v="1"/>
    <n v="401.20874999999995"/>
    <n v="380.09249999999997"/>
    <n v="337.86"/>
    <n v="244.01000000000002"/>
    <n v="112.61999999999999"/>
  </r>
  <r>
    <s v="VSVTLYEN"/>
    <x v="2"/>
    <x v="0"/>
    <s v="Product_DLS4C"/>
    <n v="497.86"/>
    <n v="8"/>
    <x v="0"/>
    <s v="6x8x10 cm"/>
    <d v="2023-07-30T00:00:00"/>
    <d v="2024-01-01T00:00:00"/>
    <s v="CNEKEM"/>
    <s v="VKV,J5A"/>
    <s v="Blue/Medium"/>
    <x v="4"/>
    <n v="448.07400000000001"/>
    <n v="0.42465753424657532"/>
    <x v="1"/>
    <n v="425.6703"/>
    <n v="403.26660000000004"/>
    <n v="358.45920000000001"/>
    <n v="258.88720000000001"/>
    <n v="119.4864"/>
  </r>
  <r>
    <s v="WZMJFKVD"/>
    <x v="0"/>
    <x v="0"/>
    <s v="Product_H5QHG"/>
    <n v="108.6"/>
    <n v="37"/>
    <x v="1"/>
    <s v="7x7x18 cm"/>
    <d v="2023-03-15T00:00:00"/>
    <d v="2026-01-01T00:00:00"/>
    <s v="YXJPA7"/>
    <s v="60Y,RU0"/>
    <s v="Green/Large"/>
    <x v="3"/>
    <n v="97.74"/>
    <n v="2.8027397260273972"/>
    <x v="0"/>
    <n v="92.852999999999994"/>
    <n v="87.965999999999994"/>
    <n v="78.192000000000007"/>
    <n v="56.472000000000001"/>
    <n v="26.063999999999997"/>
  </r>
  <r>
    <s v="HQDNIN2W"/>
    <x v="0"/>
    <x v="0"/>
    <s v="Product_D9AIG"/>
    <n v="472.44"/>
    <n v="21"/>
    <x v="2"/>
    <s v="20x16x9 cm"/>
    <d v="2023-01-01T00:00:00"/>
    <d v="2025-01-01T00:00:00"/>
    <s v="TDL34S"/>
    <s v="CW1,4XN"/>
    <s v="Blue/Medium"/>
    <x v="1"/>
    <n v="425.19600000000003"/>
    <n v="2.0027397260273974"/>
    <x v="1"/>
    <n v="403.93619999999999"/>
    <n v="382.67640000000006"/>
    <n v="340.15680000000003"/>
    <n v="245.6688"/>
    <n v="113.3856"/>
  </r>
  <r>
    <s v="YFOINJDP"/>
    <x v="2"/>
    <x v="0"/>
    <s v="Product_8CG1A"/>
    <n v="141.5"/>
    <n v="28"/>
    <x v="0"/>
    <s v="10x9x9 cm"/>
    <d v="2023-01-01T00:00:00"/>
    <d v="2026-01-01T00:00:00"/>
    <s v="JARJEI"/>
    <s v="C7W,YKS"/>
    <s v="Green/Large"/>
    <x v="1"/>
    <n v="127.35"/>
    <n v="3.0027397260273974"/>
    <x v="0"/>
    <n v="120.98249999999999"/>
    <n v="114.61499999999999"/>
    <n v="101.88"/>
    <n v="73.58"/>
    <n v="33.96"/>
  </r>
  <r>
    <s v="OUI7BTW4"/>
    <x v="0"/>
    <x v="0"/>
    <s v="Product_ZR1IS"/>
    <n v="197.57"/>
    <n v="27"/>
    <x v="0"/>
    <s v="18x19x10 cm"/>
    <d v="2023-03-15T00:00:00"/>
    <d v="2025-01-01T00:00:00"/>
    <s v="67WF6O"/>
    <s v="90Y,V45"/>
    <s v="Blue/Medium"/>
    <x v="3"/>
    <n v="177.81299999999999"/>
    <n v="1.8027397260273972"/>
    <x v="1"/>
    <n v="168.92234999999999"/>
    <n v="160.0317"/>
    <n v="142.25039999999998"/>
    <n v="102.7364"/>
    <n v="47.416799999999995"/>
  </r>
  <r>
    <s v="XLMQ8AL2"/>
    <x v="0"/>
    <x v="0"/>
    <s v="Product_UMC23"/>
    <n v="84.91"/>
    <n v="5"/>
    <x v="2"/>
    <s v="9x7x13 cm"/>
    <d v="2023-07-30T00:00:00"/>
    <d v="2024-01-01T00:00:00"/>
    <s v="CLQQN0"/>
    <s v="ETS,AE6"/>
    <s v="Blue/Medium"/>
    <x v="4"/>
    <n v="76.418999999999997"/>
    <n v="0.42465753424657532"/>
    <x v="1"/>
    <n v="72.598050000000001"/>
    <n v="68.777100000000004"/>
    <n v="61.135199999999998"/>
    <n v="44.153199999999998"/>
    <n v="20.378399999999999"/>
  </r>
  <r>
    <s v="NCVSVSWQ"/>
    <x v="3"/>
    <x v="0"/>
    <s v="Product_HWY1R"/>
    <n v="90.62"/>
    <n v="84"/>
    <x v="1"/>
    <s v="6x6x16 cm"/>
    <d v="2023-07-30T00:00:00"/>
    <d v="2025-01-01T00:00:00"/>
    <s v="LTLE1M"/>
    <s v="Q9G,5PP"/>
    <s v="Green/Large"/>
    <x v="2"/>
    <n v="81.558000000000007"/>
    <n v="1.4273972602739726"/>
    <x v="1"/>
    <n v="77.480100000000007"/>
    <n v="73.402200000000008"/>
    <n v="65.246400000000008"/>
    <n v="47.122400000000006"/>
    <n v="21.748799999999999"/>
  </r>
  <r>
    <s v="QMCCFN75"/>
    <x v="0"/>
    <x v="0"/>
    <s v="Product_7D8G2"/>
    <n v="390.79"/>
    <n v="23"/>
    <x v="2"/>
    <s v="10x16x16 cm"/>
    <d v="2023-01-01T00:00:00"/>
    <d v="2025-01-01T00:00:00"/>
    <s v="GWGAHX"/>
    <s v="TFH,L9I"/>
    <s v="Blue/Medium"/>
    <x v="1"/>
    <n v="351.71100000000001"/>
    <n v="2.0027397260273974"/>
    <x v="1"/>
    <n v="334.12545"/>
    <n v="316.53990000000005"/>
    <n v="281.36880000000002"/>
    <n v="203.21080000000001"/>
    <n v="93.789600000000007"/>
  </r>
  <r>
    <s v="BD70QQRS"/>
    <x v="0"/>
    <x v="0"/>
    <s v="Product_SPRRE"/>
    <n v="414"/>
    <n v="90"/>
    <x v="2"/>
    <s v="11x17x10 cm"/>
    <d v="2023-03-15T00:00:00"/>
    <d v="2026-01-01T00:00:00"/>
    <s v="3LFELX"/>
    <s v="RWX,2VD"/>
    <s v="Red/Small"/>
    <x v="1"/>
    <n v="372.6"/>
    <n v="2.8027397260273972"/>
    <x v="0"/>
    <n v="353.97"/>
    <n v="335.34000000000003"/>
    <n v="298.08000000000004"/>
    <n v="215.28"/>
    <n v="99.36"/>
  </r>
  <r>
    <s v="TSOA3750"/>
    <x v="1"/>
    <x v="0"/>
    <s v="Product_6RL2F"/>
    <n v="358.02"/>
    <n v="87"/>
    <x v="0"/>
    <s v="10x18x8 cm"/>
    <d v="2023-07-30T00:00:00"/>
    <d v="2025-01-01T00:00:00"/>
    <s v="2HUAGY"/>
    <s v="GUJ,VOB"/>
    <s v="Red/Small"/>
    <x v="3"/>
    <n v="322.21799999999996"/>
    <n v="1.4273972602739726"/>
    <x v="1"/>
    <n v="306.10709999999995"/>
    <n v="289.99619999999999"/>
    <n v="257.77439999999996"/>
    <n v="186.1704"/>
    <n v="85.924799999999991"/>
  </r>
  <r>
    <s v="8XZ1X7AR"/>
    <x v="0"/>
    <x v="0"/>
    <s v="Product_FZKWT"/>
    <n v="78.989999999999995"/>
    <n v="51"/>
    <x v="0"/>
    <s v="15x17x13 cm"/>
    <d v="2023-07-30T00:00:00"/>
    <d v="2026-01-01T00:00:00"/>
    <s v="9XTWX9"/>
    <s v="M71,AIV"/>
    <s v="Blue/Medium"/>
    <x v="3"/>
    <n v="71.090999999999994"/>
    <n v="2.4273972602739726"/>
    <x v="0"/>
    <n v="67.536449999999988"/>
    <n v="63.981899999999996"/>
    <n v="56.872799999999998"/>
    <n v="41.074799999999996"/>
    <n v="18.957599999999999"/>
  </r>
  <r>
    <s v="HGGGKUC3"/>
    <x v="0"/>
    <x v="0"/>
    <s v="Product_NZBX8"/>
    <n v="152.01"/>
    <n v="67"/>
    <x v="2"/>
    <s v="11x6x18 cm"/>
    <d v="2023-03-15T00:00:00"/>
    <d v="2025-01-01T00:00:00"/>
    <s v="V93VML"/>
    <s v="REW,DLB"/>
    <s v="Red/Small"/>
    <x v="2"/>
    <n v="136.809"/>
    <n v="1.8027397260273972"/>
    <x v="1"/>
    <n v="129.96854999999999"/>
    <n v="123.1281"/>
    <n v="109.44720000000001"/>
    <n v="79.045199999999994"/>
    <n v="36.482399999999998"/>
  </r>
  <r>
    <s v="CCTKFMTY"/>
    <x v="0"/>
    <x v="0"/>
    <s v="Product_WRTK3"/>
    <n v="302.67"/>
    <n v="45"/>
    <x v="0"/>
    <s v="16x9x18 cm"/>
    <d v="2023-03-15T00:00:00"/>
    <d v="2026-01-01T00:00:00"/>
    <s v="T4P1Y6"/>
    <s v="PJ6,G1I"/>
    <s v="Red/Small"/>
    <x v="0"/>
    <n v="272.40300000000002"/>
    <n v="2.8027397260273972"/>
    <x v="0"/>
    <n v="258.78285"/>
    <n v="245.16270000000003"/>
    <n v="217.92240000000004"/>
    <n v="157.38840000000002"/>
    <n v="72.640799999999999"/>
  </r>
  <r>
    <s v="U4SY4MNN"/>
    <x v="2"/>
    <x v="0"/>
    <s v="Product_90J4C"/>
    <n v="413.38"/>
    <n v="100"/>
    <x v="0"/>
    <s v="16x18x12 cm"/>
    <d v="2023-01-01T00:00:00"/>
    <d v="2026-01-01T00:00:00"/>
    <s v="COJQI9"/>
    <s v="7EV,NTG"/>
    <s v="Green/Large"/>
    <x v="1"/>
    <n v="372.04199999999997"/>
    <n v="3.0027397260273974"/>
    <x v="1"/>
    <n v="353.43989999999997"/>
    <n v="334.83779999999996"/>
    <n v="297.6336"/>
    <n v="214.95760000000001"/>
    <n v="99.211199999999991"/>
  </r>
  <r>
    <s v="UME6VKSW"/>
    <x v="0"/>
    <x v="0"/>
    <s v="Product_2XY5E"/>
    <n v="202.33"/>
    <n v="32"/>
    <x v="1"/>
    <s v="16x15x5 cm"/>
    <d v="2023-03-15T00:00:00"/>
    <d v="2026-01-01T00:00:00"/>
    <s v="L6NPO0"/>
    <s v="UCT,AGK"/>
    <s v="Blue/Medium"/>
    <x v="1"/>
    <n v="182.09700000000001"/>
    <n v="2.8027397260273972"/>
    <x v="0"/>
    <n v="172.99215000000001"/>
    <n v="163.88730000000001"/>
    <n v="145.67760000000001"/>
    <n v="105.2116"/>
    <n v="48.559200000000004"/>
  </r>
  <r>
    <s v="DAPU5ZFU"/>
    <x v="0"/>
    <x v="0"/>
    <s v="Product_G22M8"/>
    <n v="152.44999999999999"/>
    <n v="27"/>
    <x v="2"/>
    <s v="6x8x6 cm"/>
    <d v="2023-01-01T00:00:00"/>
    <d v="2026-01-01T00:00:00"/>
    <s v="5TRTLS"/>
    <s v="C0C,FXQ"/>
    <s v="Red/Small"/>
    <x v="1"/>
    <n v="137.20499999999998"/>
    <n v="3.0027397260273974"/>
    <x v="0"/>
    <n v="130.34474999999998"/>
    <n v="123.48449999999998"/>
    <n v="109.764"/>
    <n v="79.274000000000001"/>
    <n v="36.587999999999994"/>
  </r>
  <r>
    <s v="4O0SCHI1"/>
    <x v="1"/>
    <x v="0"/>
    <s v="Product_5659S"/>
    <n v="280.58"/>
    <n v="70"/>
    <x v="0"/>
    <s v="18x6x12 cm"/>
    <d v="2023-07-30T00:00:00"/>
    <d v="2025-01-01T00:00:00"/>
    <s v="TVC9U0"/>
    <s v="86S,TJ9"/>
    <s v="Blue/Medium"/>
    <x v="4"/>
    <n v="252.52199999999999"/>
    <n v="1.4273972602739726"/>
    <x v="0"/>
    <n v="239.89589999999998"/>
    <n v="227.2698"/>
    <n v="202.01760000000002"/>
    <n v="145.9016"/>
    <n v="67.339199999999991"/>
  </r>
  <r>
    <s v="JZCDZ23K"/>
    <x v="0"/>
    <x v="0"/>
    <s v="Product_B0XM9"/>
    <n v="198.8"/>
    <n v="30"/>
    <x v="0"/>
    <s v="18x18x16 cm"/>
    <d v="2023-03-15T00:00:00"/>
    <d v="2026-01-01T00:00:00"/>
    <s v="WUB8I6"/>
    <s v="L0Q,BDM"/>
    <s v="Green/Large"/>
    <x v="0"/>
    <n v="178.92000000000002"/>
    <n v="2.8027397260273972"/>
    <x v="0"/>
    <n v="169.97400000000002"/>
    <n v="161.02800000000002"/>
    <n v="143.13600000000002"/>
    <n v="103.376"/>
    <n v="47.712000000000003"/>
  </r>
  <r>
    <s v="OYORED82"/>
    <x v="1"/>
    <x v="0"/>
    <s v="Product_QDMMO"/>
    <n v="393.77"/>
    <n v="54"/>
    <x v="0"/>
    <s v="16x5x12 cm"/>
    <d v="2023-03-15T00:00:00"/>
    <d v="2024-01-01T00:00:00"/>
    <s v="K14D38"/>
    <s v="KD7,A2C"/>
    <s v="Green/Large"/>
    <x v="0"/>
    <n v="354.39299999999997"/>
    <n v="0.8"/>
    <x v="1"/>
    <n v="336.67334999999997"/>
    <n v="318.95369999999997"/>
    <n v="283.51439999999997"/>
    <n v="204.7604"/>
    <n v="94.504799999999989"/>
  </r>
  <r>
    <s v="RONH9V7B"/>
    <x v="0"/>
    <x v="0"/>
    <s v="Product_LBTT3"/>
    <n v="201.26"/>
    <n v="6"/>
    <x v="2"/>
    <s v="11x11x20 cm"/>
    <d v="2023-03-15T00:00:00"/>
    <d v="2025-01-01T00:00:00"/>
    <s v="09CX2I"/>
    <s v="DX6,H0V"/>
    <s v="Green/Large"/>
    <x v="4"/>
    <n v="181.13399999999999"/>
    <n v="1.8027397260273972"/>
    <x v="1"/>
    <n v="172.07729999999998"/>
    <n v="163.0206"/>
    <n v="144.90719999999999"/>
    <n v="104.65519999999999"/>
    <n v="48.302399999999999"/>
  </r>
  <r>
    <s v="0QH7CJE3"/>
    <x v="0"/>
    <x v="0"/>
    <s v="Product_2LJ9Y"/>
    <n v="248.07"/>
    <n v="76"/>
    <x v="1"/>
    <s v="15x14x10 cm"/>
    <d v="2023-07-30T00:00:00"/>
    <d v="2024-01-01T00:00:00"/>
    <s v="T4TV02"/>
    <s v="NZX,BLL"/>
    <s v="Blue/Medium"/>
    <x v="0"/>
    <n v="223.26299999999998"/>
    <n v="0.42465753424657532"/>
    <x v="1"/>
    <n v="212.09984999999998"/>
    <n v="200.93669999999997"/>
    <n v="178.6104"/>
    <n v="128.99639999999999"/>
    <n v="59.536799999999999"/>
  </r>
  <r>
    <s v="Z5KAMXHS"/>
    <x v="2"/>
    <x v="0"/>
    <s v="Product_EXVFO"/>
    <n v="90.35"/>
    <n v="98"/>
    <x v="2"/>
    <s v="10x11x13 cm"/>
    <d v="2023-03-15T00:00:00"/>
    <d v="2026-01-01T00:00:00"/>
    <s v="MT63FC"/>
    <s v="MLC,4HA"/>
    <s v="Blue/Medium"/>
    <x v="2"/>
    <n v="81.314999999999998"/>
    <n v="2.8027397260273972"/>
    <x v="0"/>
    <n v="77.249249999999989"/>
    <n v="73.183499999999995"/>
    <n v="65.052000000000007"/>
    <n v="46.981999999999999"/>
    <n v="21.683999999999997"/>
  </r>
  <r>
    <s v="UA7TMYG3"/>
    <x v="3"/>
    <x v="0"/>
    <s v="Product_IU8GP"/>
    <n v="339.97"/>
    <n v="18"/>
    <x v="2"/>
    <s v="5x10x7 cm"/>
    <d v="2023-07-30T00:00:00"/>
    <d v="2024-01-01T00:00:00"/>
    <s v="RL3VNM"/>
    <s v="9ZY,B1P"/>
    <s v="Green/Large"/>
    <x v="2"/>
    <n v="305.97300000000001"/>
    <n v="0.42465753424657532"/>
    <x v="1"/>
    <n v="290.67435"/>
    <n v="275.37569999999999"/>
    <n v="244.77840000000003"/>
    <n v="176.78440000000003"/>
    <n v="81.592799999999997"/>
  </r>
  <r>
    <s v="ZW3ITC2L"/>
    <x v="1"/>
    <x v="0"/>
    <s v="Product_TE163"/>
    <n v="25.28"/>
    <n v="93"/>
    <x v="0"/>
    <s v="18x8x16 cm"/>
    <d v="2023-03-15T00:00:00"/>
    <d v="2024-01-01T00:00:00"/>
    <s v="RBFW36"/>
    <s v="3Q5,8HG"/>
    <s v="Green/Large"/>
    <x v="2"/>
    <n v="22.752000000000002"/>
    <n v="0.8"/>
    <x v="1"/>
    <n v="21.6144"/>
    <n v="20.476800000000004"/>
    <n v="18.201600000000003"/>
    <n v="13.145600000000002"/>
    <n v="6.0671999999999997"/>
  </r>
  <r>
    <s v="Y67VWIKD"/>
    <x v="2"/>
    <x v="0"/>
    <s v="Product_L3FTZ"/>
    <n v="256.85000000000002"/>
    <n v="44"/>
    <x v="0"/>
    <s v="16x17x9 cm"/>
    <d v="2023-03-15T00:00:00"/>
    <d v="2024-01-01T00:00:00"/>
    <s v="2MLW91"/>
    <s v="9RK,PHU"/>
    <s v="Red/Small"/>
    <x v="3"/>
    <n v="231.16500000000002"/>
    <n v="0.8"/>
    <x v="1"/>
    <n v="219.60675000000001"/>
    <n v="208.04850000000002"/>
    <n v="184.93200000000002"/>
    <n v="133.56200000000001"/>
    <n v="61.644000000000005"/>
  </r>
  <r>
    <s v="OE91WY7A"/>
    <x v="1"/>
    <x v="0"/>
    <s v="Product_RAEZH"/>
    <n v="255.93"/>
    <n v="59"/>
    <x v="2"/>
    <s v="15x5x10 cm"/>
    <d v="2023-07-30T00:00:00"/>
    <d v="2025-01-01T00:00:00"/>
    <s v="EBTQXH"/>
    <s v="VF2,A2W"/>
    <s v="Green/Large"/>
    <x v="3"/>
    <n v="230.33699999999999"/>
    <n v="1.4273972602739726"/>
    <x v="0"/>
    <n v="218.82014999999998"/>
    <n v="207.30330000000001"/>
    <n v="184.2696"/>
    <n v="133.08360000000002"/>
    <n v="61.423199999999994"/>
  </r>
  <r>
    <s v="TMF35TCV"/>
    <x v="3"/>
    <x v="0"/>
    <s v="Product_0CVYK"/>
    <n v="342.67"/>
    <n v="9"/>
    <x v="2"/>
    <s v="16x5x9 cm"/>
    <d v="2023-03-15T00:00:00"/>
    <d v="2024-01-01T00:00:00"/>
    <s v="1QY44C"/>
    <s v="VLF,Q8J"/>
    <s v="Red/Small"/>
    <x v="4"/>
    <n v="308.40300000000002"/>
    <n v="0.8"/>
    <x v="1"/>
    <n v="292.98284999999998"/>
    <n v="277.56270000000001"/>
    <n v="246.72240000000002"/>
    <n v="178.1884"/>
    <n v="82.240800000000007"/>
  </r>
  <r>
    <s v="45RZY8DR"/>
    <x v="2"/>
    <x v="0"/>
    <s v="Product_TDNV6"/>
    <n v="233.81"/>
    <n v="44"/>
    <x v="1"/>
    <s v="12x6x20 cm"/>
    <d v="2023-03-15T00:00:00"/>
    <d v="2025-01-01T00:00:00"/>
    <s v="SGYMPM"/>
    <s v="DWR,JMX"/>
    <s v="Red/Small"/>
    <x v="2"/>
    <n v="210.429"/>
    <n v="1.8027397260273972"/>
    <x v="1"/>
    <n v="199.90754999999999"/>
    <n v="189.3861"/>
    <n v="168.34320000000002"/>
    <n v="121.58120000000001"/>
    <n v="56.114399999999996"/>
  </r>
  <r>
    <s v="E08QAOJ2"/>
    <x v="2"/>
    <x v="0"/>
    <s v="Product_65H1Q"/>
    <n v="46.54"/>
    <n v="44"/>
    <x v="0"/>
    <s v="14x20x8 cm"/>
    <d v="2023-03-15T00:00:00"/>
    <d v="2025-01-01T00:00:00"/>
    <s v="GLQC9D"/>
    <s v="CGJ,7VC"/>
    <s v="Green/Large"/>
    <x v="1"/>
    <n v="41.885999999999996"/>
    <n v="1.8027397260273972"/>
    <x v="0"/>
    <n v="39.791699999999992"/>
    <n v="37.697399999999995"/>
    <n v="33.508800000000001"/>
    <n v="24.200800000000001"/>
    <n v="11.169599999999999"/>
  </r>
  <r>
    <s v="YH8GR1TF"/>
    <x v="0"/>
    <x v="0"/>
    <s v="Product_ZWYF6"/>
    <n v="108.71"/>
    <n v="66"/>
    <x v="2"/>
    <s v="15x14x7 cm"/>
    <d v="2023-01-01T00:00:00"/>
    <d v="2025-01-01T00:00:00"/>
    <s v="UBAUQF"/>
    <s v="2MS,NOQ"/>
    <s v="Green/Large"/>
    <x v="3"/>
    <n v="97.838999999999999"/>
    <n v="2.0027397260273974"/>
    <x v="1"/>
    <n v="92.94704999999999"/>
    <n v="88.055099999999996"/>
    <n v="78.271200000000007"/>
    <n v="56.529199999999996"/>
    <n v="26.090399999999999"/>
  </r>
  <r>
    <s v="THQ7EQDT"/>
    <x v="2"/>
    <x v="0"/>
    <s v="Product_75HCW"/>
    <n v="147.08000000000001"/>
    <n v="12"/>
    <x v="1"/>
    <s v="10x7x9 cm"/>
    <d v="2023-03-15T00:00:00"/>
    <d v="2025-01-01T00:00:00"/>
    <s v="VGP2MQ"/>
    <s v="V0W,NQL"/>
    <s v="Blue/Medium"/>
    <x v="0"/>
    <n v="132.37200000000001"/>
    <n v="1.8027397260273972"/>
    <x v="0"/>
    <n v="125.75340000000001"/>
    <n v="119.13480000000001"/>
    <n v="105.89760000000001"/>
    <n v="76.481600000000014"/>
    <n v="35.299199999999999"/>
  </r>
  <r>
    <s v="QZUDE33U"/>
    <x v="3"/>
    <x v="0"/>
    <s v="Product_I3V44"/>
    <n v="411.81"/>
    <n v="12"/>
    <x v="1"/>
    <s v="6x17x7 cm"/>
    <d v="2023-07-30T00:00:00"/>
    <d v="2026-01-01T00:00:00"/>
    <s v="65280B"/>
    <s v="D6Q,JCU"/>
    <s v="Green/Large"/>
    <x v="3"/>
    <n v="370.62900000000002"/>
    <n v="2.4273972602739726"/>
    <x v="1"/>
    <n v="352.09755000000001"/>
    <n v="333.56610000000001"/>
    <n v="296.50320000000005"/>
    <n v="214.1412"/>
    <n v="98.834400000000002"/>
  </r>
  <r>
    <s v="8YAD12PV"/>
    <x v="1"/>
    <x v="0"/>
    <s v="Product_6LYXT"/>
    <n v="457.09"/>
    <n v="12"/>
    <x v="1"/>
    <s v="14x19x10 cm"/>
    <d v="2023-07-30T00:00:00"/>
    <d v="2024-01-01T00:00:00"/>
    <s v="PM14MH"/>
    <s v="60J,S8H"/>
    <s v="Red/Small"/>
    <x v="2"/>
    <n v="411.38099999999997"/>
    <n v="0.42465753424657532"/>
    <x v="1"/>
    <n v="390.81194999999997"/>
    <n v="370.24289999999996"/>
    <n v="329.10480000000001"/>
    <n v="237.68680000000001"/>
    <n v="109.70159999999998"/>
  </r>
  <r>
    <s v="0Y9Y12P3"/>
    <x v="2"/>
    <x v="0"/>
    <s v="Product_TYC6Y"/>
    <n v="222.47"/>
    <n v="50"/>
    <x v="0"/>
    <s v="13x20x7 cm"/>
    <d v="2023-03-15T00:00:00"/>
    <d v="2024-01-01T00:00:00"/>
    <s v="0VJZVJ"/>
    <s v="M3R,SDO"/>
    <s v="Green/Large"/>
    <x v="3"/>
    <n v="200.22300000000001"/>
    <n v="0.8"/>
    <x v="1"/>
    <n v="190.21185"/>
    <n v="180.20070000000001"/>
    <n v="160.17840000000001"/>
    <n v="115.6844"/>
    <n v="53.392800000000001"/>
  </r>
  <r>
    <s v="G7XVOA8I"/>
    <x v="2"/>
    <x v="0"/>
    <s v="Product_PVCWB"/>
    <n v="350.89"/>
    <n v="36"/>
    <x v="2"/>
    <s v="17x12x12 cm"/>
    <d v="2023-07-30T00:00:00"/>
    <d v="2024-01-01T00:00:00"/>
    <s v="FVFAI8"/>
    <s v="K22,WVF"/>
    <s v="Green/Large"/>
    <x v="3"/>
    <n v="315.80099999999999"/>
    <n v="0.42465753424657532"/>
    <x v="1"/>
    <n v="300.01094999999998"/>
    <n v="284.22089999999997"/>
    <n v="252.64080000000001"/>
    <n v="182.46279999999999"/>
    <n v="84.2136"/>
  </r>
  <r>
    <s v="9RPHQ5AX"/>
    <x v="0"/>
    <x v="0"/>
    <s v="Product_0YD7O"/>
    <n v="251.85"/>
    <n v="82"/>
    <x v="0"/>
    <s v="19x8x8 cm"/>
    <d v="2023-07-30T00:00:00"/>
    <d v="2025-01-01T00:00:00"/>
    <s v="BQHE0X"/>
    <s v="5WL,C1P"/>
    <s v="Green/Large"/>
    <x v="2"/>
    <n v="226.66499999999999"/>
    <n v="1.4273972602739726"/>
    <x v="1"/>
    <n v="215.33174999999997"/>
    <n v="203.99850000000001"/>
    <n v="181.33199999999999"/>
    <n v="130.96199999999999"/>
    <n v="60.444000000000003"/>
  </r>
  <r>
    <s v="I3444S0S"/>
    <x v="2"/>
    <x v="0"/>
    <s v="Product_X00OI"/>
    <n v="238.28"/>
    <n v="30"/>
    <x v="1"/>
    <s v="12x7x14 cm"/>
    <d v="2023-07-30T00:00:00"/>
    <d v="2024-01-01T00:00:00"/>
    <s v="T7OOA5"/>
    <s v="ERE,J7F"/>
    <s v="Green/Large"/>
    <x v="4"/>
    <n v="214.452"/>
    <n v="0.42465753424657532"/>
    <x v="1"/>
    <n v="203.7294"/>
    <n v="193.0068"/>
    <n v="171.5616"/>
    <n v="123.90560000000001"/>
    <n v="57.187199999999997"/>
  </r>
  <r>
    <s v="SUTFTFIC"/>
    <x v="3"/>
    <x v="0"/>
    <s v="Product_METCS"/>
    <n v="277.39"/>
    <n v="46"/>
    <x v="2"/>
    <s v="19x14x5 cm"/>
    <d v="2023-03-15T00:00:00"/>
    <d v="2025-01-01T00:00:00"/>
    <s v="NWA0Z0"/>
    <s v="BFD,0XO"/>
    <s v="Blue/Medium"/>
    <x v="0"/>
    <n v="249.65099999999998"/>
    <n v="1.8027397260273972"/>
    <x v="1"/>
    <n v="237.16844999999998"/>
    <n v="224.68589999999998"/>
    <n v="199.7208"/>
    <n v="144.24279999999999"/>
    <n v="66.573599999999999"/>
  </r>
  <r>
    <s v="WKKAQSNH"/>
    <x v="0"/>
    <x v="0"/>
    <s v="Product_YWK1Z"/>
    <n v="173.56"/>
    <n v="99"/>
    <x v="0"/>
    <s v="19x16x12 cm"/>
    <d v="2023-03-15T00:00:00"/>
    <d v="2024-01-01T00:00:00"/>
    <s v="HCYZNV"/>
    <s v="PL6,PCE"/>
    <s v="Green/Large"/>
    <x v="3"/>
    <n v="156.20400000000001"/>
    <n v="0.8"/>
    <x v="1"/>
    <n v="148.3938"/>
    <n v="140.58360000000002"/>
    <n v="124.96320000000001"/>
    <n v="90.251199999999997"/>
    <n v="41.654400000000003"/>
  </r>
  <r>
    <s v="ZMU2O5VB"/>
    <x v="1"/>
    <x v="0"/>
    <s v="Product_2TKWE"/>
    <n v="402.3"/>
    <n v="80"/>
    <x v="2"/>
    <s v="9x11x14 cm"/>
    <d v="2023-01-01T00:00:00"/>
    <d v="2026-01-01T00:00:00"/>
    <s v="FWS27D"/>
    <s v="IDR,6KF"/>
    <s v="Blue/Medium"/>
    <x v="2"/>
    <n v="362.07"/>
    <n v="3.0027397260273974"/>
    <x v="0"/>
    <n v="343.9665"/>
    <n v="325.863"/>
    <n v="289.65600000000001"/>
    <n v="209.19600000000003"/>
    <n v="96.551999999999992"/>
  </r>
  <r>
    <s v="LZG7VLVM"/>
    <x v="0"/>
    <x v="0"/>
    <s v="Product_D0086"/>
    <n v="229.65"/>
    <n v="7"/>
    <x v="1"/>
    <s v="20x18x13 cm"/>
    <d v="2023-01-01T00:00:00"/>
    <d v="2026-01-01T00:00:00"/>
    <s v="M8DJRX"/>
    <s v="SCP,FB1"/>
    <s v="Green/Large"/>
    <x v="2"/>
    <n v="206.685"/>
    <n v="3.0027397260273974"/>
    <x v="0"/>
    <n v="196.35075000000001"/>
    <n v="186.01650000000001"/>
    <n v="165.34800000000001"/>
    <n v="119.41800000000001"/>
    <n v="55.116"/>
  </r>
  <r>
    <s v="K44B4JFZ"/>
    <x v="0"/>
    <x v="0"/>
    <s v="Product_8SBG5"/>
    <n v="247.35"/>
    <n v="60"/>
    <x v="1"/>
    <s v="5x18x10 cm"/>
    <d v="2023-03-15T00:00:00"/>
    <d v="2024-01-01T00:00:00"/>
    <s v="USK0QO"/>
    <s v="WOP,8OM"/>
    <s v="Blue/Medium"/>
    <x v="0"/>
    <n v="222.61500000000001"/>
    <n v="0.8"/>
    <x v="1"/>
    <n v="211.48425"/>
    <n v="200.35350000000003"/>
    <n v="178.09200000000001"/>
    <n v="128.62200000000001"/>
    <n v="59.36399999999999"/>
  </r>
  <r>
    <s v="Q3PW6PKZ"/>
    <x v="2"/>
    <x v="0"/>
    <s v="Product_HBFPV"/>
    <n v="378.29"/>
    <n v="92"/>
    <x v="1"/>
    <s v="14x17x16 cm"/>
    <d v="2023-07-30T00:00:00"/>
    <d v="2026-01-01T00:00:00"/>
    <s v="TELDTT"/>
    <s v="XUC,114"/>
    <s v="Blue/Medium"/>
    <x v="2"/>
    <n v="340.46100000000001"/>
    <n v="2.4273972602739726"/>
    <x v="1"/>
    <n v="323.43795"/>
    <n v="306.41490000000005"/>
    <n v="272.36880000000002"/>
    <n v="196.71080000000001"/>
    <n v="90.789600000000007"/>
  </r>
  <r>
    <s v="MUUJ57B6"/>
    <x v="2"/>
    <x v="0"/>
    <s v="Product_GKU3L"/>
    <n v="456.67"/>
    <n v="22"/>
    <x v="2"/>
    <s v="6x14x7 cm"/>
    <d v="2023-03-15T00:00:00"/>
    <d v="2025-01-01T00:00:00"/>
    <s v="GD4ZY6"/>
    <s v="8U9,LHS"/>
    <s v="Green/Large"/>
    <x v="4"/>
    <n v="411.00300000000004"/>
    <n v="1.8027397260273972"/>
    <x v="1"/>
    <n v="390.45285000000001"/>
    <n v="369.90270000000004"/>
    <n v="328.80240000000003"/>
    <n v="237.4684"/>
    <n v="109.60080000000001"/>
  </r>
  <r>
    <s v="8RE7BPON"/>
    <x v="2"/>
    <x v="0"/>
    <s v="Product_KVYUV"/>
    <n v="470.52"/>
    <n v="11"/>
    <x v="0"/>
    <s v="8x18x7 cm"/>
    <d v="2023-07-30T00:00:00"/>
    <d v="2025-01-01T00:00:00"/>
    <s v="48YEFS"/>
    <s v="H6J,WVN"/>
    <s v="Blue/Medium"/>
    <x v="2"/>
    <n v="423.46799999999996"/>
    <n v="1.4273972602739726"/>
    <x v="0"/>
    <n v="402.29459999999995"/>
    <n v="381.12119999999999"/>
    <n v="338.77440000000001"/>
    <n v="244.6704"/>
    <n v="112.92479999999999"/>
  </r>
  <r>
    <s v="RSVG63ZM"/>
    <x v="3"/>
    <x v="0"/>
    <s v="Product_OQ8F5"/>
    <n v="279.02999999999997"/>
    <n v="72"/>
    <x v="0"/>
    <s v="20x17x16 cm"/>
    <d v="2023-07-30T00:00:00"/>
    <d v="2026-01-01T00:00:00"/>
    <s v="7YGVLH"/>
    <s v="BNC,ZNV"/>
    <s v="Green/Large"/>
    <x v="0"/>
    <n v="251.12699999999998"/>
    <n v="2.4273972602739726"/>
    <x v="0"/>
    <n v="238.57064999999997"/>
    <n v="226.01429999999999"/>
    <n v="200.9016"/>
    <n v="145.09559999999999"/>
    <n v="66.967199999999991"/>
  </r>
  <r>
    <s v="1FIOQQFE"/>
    <x v="1"/>
    <x v="0"/>
    <s v="Product_WLXER"/>
    <n v="204.42"/>
    <n v="66"/>
    <x v="2"/>
    <s v="18x14x8 cm"/>
    <d v="2023-07-30T00:00:00"/>
    <d v="2024-01-01T00:00:00"/>
    <s v="RPS6JU"/>
    <s v="RH7,ZDU"/>
    <s v="Blue/Medium"/>
    <x v="0"/>
    <n v="183.97799999999998"/>
    <n v="0.42465753424657532"/>
    <x v="1"/>
    <n v="174.77909999999997"/>
    <n v="165.58019999999999"/>
    <n v="147.1824"/>
    <n v="106.2984"/>
    <n v="49.060799999999993"/>
  </r>
  <r>
    <s v="83FTAO3S"/>
    <x v="0"/>
    <x v="0"/>
    <s v="Product_1JLOF"/>
    <n v="257.32"/>
    <n v="18"/>
    <x v="2"/>
    <s v="9x10x5 cm"/>
    <d v="2023-03-15T00:00:00"/>
    <d v="2025-01-01T00:00:00"/>
    <s v="Z13Z0F"/>
    <s v="6NM,TPQ"/>
    <s v="Blue/Medium"/>
    <x v="4"/>
    <n v="231.58799999999999"/>
    <n v="1.8027397260273972"/>
    <x v="1"/>
    <n v="220.00859999999997"/>
    <n v="208.42920000000001"/>
    <n v="185.2704"/>
    <n v="133.8064"/>
    <n v="61.756799999999998"/>
  </r>
  <r>
    <s v="X5567GSA"/>
    <x v="3"/>
    <x v="0"/>
    <s v="Product_HBXRW"/>
    <n v="215.81"/>
    <n v="48"/>
    <x v="0"/>
    <s v="8x11x11 cm"/>
    <d v="2023-03-15T00:00:00"/>
    <d v="2025-01-01T00:00:00"/>
    <s v="4UUB6J"/>
    <s v="CPO,XZW"/>
    <s v="Red/Small"/>
    <x v="0"/>
    <n v="194.22899999999998"/>
    <n v="1.8027397260273972"/>
    <x v="1"/>
    <n v="184.51754999999997"/>
    <n v="174.80609999999999"/>
    <n v="155.38319999999999"/>
    <n v="112.22120000000001"/>
    <n v="51.794399999999996"/>
  </r>
  <r>
    <s v="4ZY0ZZ39"/>
    <x v="3"/>
    <x v="0"/>
    <s v="Product_0H8V0"/>
    <n v="89.88"/>
    <n v="35"/>
    <x v="0"/>
    <s v="10x8x20 cm"/>
    <d v="2023-07-30T00:00:00"/>
    <d v="2025-01-01T00:00:00"/>
    <s v="5Y5SFM"/>
    <s v="6HZ,DUH"/>
    <s v="Red/Small"/>
    <x v="0"/>
    <n v="80.891999999999996"/>
    <n v="1.4273972602739726"/>
    <x v="1"/>
    <n v="76.847399999999993"/>
    <n v="72.802800000000005"/>
    <n v="64.7136"/>
    <n v="46.7376"/>
    <n v="21.571199999999997"/>
  </r>
  <r>
    <s v="XSVK9PKU"/>
    <x v="2"/>
    <x v="0"/>
    <s v="Product_ULSN6"/>
    <n v="126.23"/>
    <n v="93"/>
    <x v="1"/>
    <s v="12x6x7 cm"/>
    <d v="2023-03-15T00:00:00"/>
    <d v="2026-01-01T00:00:00"/>
    <s v="B29E19"/>
    <s v="72A,4HY"/>
    <s v="Red/Small"/>
    <x v="1"/>
    <n v="113.607"/>
    <n v="2.8027397260273972"/>
    <x v="0"/>
    <n v="107.92665"/>
    <n v="102.24630000000001"/>
    <n v="90.885600000000011"/>
    <n v="65.639600000000002"/>
    <n v="30.295200000000001"/>
  </r>
  <r>
    <s v="ZVV2HEDN"/>
    <x v="0"/>
    <x v="0"/>
    <s v="Product_YW9OC"/>
    <n v="476.51"/>
    <n v="4"/>
    <x v="0"/>
    <s v="5x18x18 cm"/>
    <d v="2023-07-30T00:00:00"/>
    <d v="2026-01-01T00:00:00"/>
    <s v="8WON47"/>
    <s v="HD5,FQS"/>
    <s v="Blue/Medium"/>
    <x v="3"/>
    <n v="428.85899999999998"/>
    <n v="2.4273972602739726"/>
    <x v="0"/>
    <n v="407.41604999999998"/>
    <n v="385.97309999999999"/>
    <n v="343.0872"/>
    <n v="247.7852"/>
    <n v="114.36239999999999"/>
  </r>
  <r>
    <s v="7G1H6YLV"/>
    <x v="1"/>
    <x v="0"/>
    <s v="Product_W6GNK"/>
    <n v="428.56"/>
    <n v="50"/>
    <x v="1"/>
    <s v="18x6x17 cm"/>
    <d v="2023-07-30T00:00:00"/>
    <d v="2024-01-01T00:00:00"/>
    <s v="N1VDF3"/>
    <s v="Q09,DKM"/>
    <s v="Blue/Medium"/>
    <x v="1"/>
    <n v="385.70400000000001"/>
    <n v="0.42465753424657532"/>
    <x v="1"/>
    <n v="366.41879999999998"/>
    <n v="347.1336"/>
    <n v="308.56320000000005"/>
    <n v="222.85120000000001"/>
    <n v="102.8544"/>
  </r>
  <r>
    <s v="8RGOYLMB"/>
    <x v="0"/>
    <x v="0"/>
    <s v="Product_SXF0F"/>
    <n v="121.72"/>
    <n v="57"/>
    <x v="2"/>
    <s v="13x13x10 cm"/>
    <d v="2023-07-30T00:00:00"/>
    <d v="2024-01-01T00:00:00"/>
    <s v="R22N8E"/>
    <s v="DBA,SJC"/>
    <s v="Blue/Medium"/>
    <x v="2"/>
    <n v="109.548"/>
    <n v="0.42465753424657532"/>
    <x v="1"/>
    <n v="104.0706"/>
    <n v="98.59320000000001"/>
    <n v="87.638400000000004"/>
    <n v="63.294400000000003"/>
    <n v="29.212799999999998"/>
  </r>
  <r>
    <s v="5TJT8SN5"/>
    <x v="3"/>
    <x v="0"/>
    <s v="Product_2FWYN"/>
    <n v="144.03"/>
    <n v="55"/>
    <x v="1"/>
    <s v="12x17x13 cm"/>
    <d v="2023-03-15T00:00:00"/>
    <d v="2026-01-01T00:00:00"/>
    <s v="3J6YZF"/>
    <s v="WKW,GO2"/>
    <s v="Blue/Medium"/>
    <x v="1"/>
    <n v="129.62700000000001"/>
    <n v="2.8027397260273972"/>
    <x v="1"/>
    <n v="123.14565"/>
    <n v="116.66430000000001"/>
    <n v="103.70160000000001"/>
    <n v="74.895600000000002"/>
    <n v="34.5672"/>
  </r>
  <r>
    <s v="KDJPY66X"/>
    <x v="2"/>
    <x v="0"/>
    <s v="Product_BUGC6"/>
    <n v="217.84"/>
    <n v="18"/>
    <x v="1"/>
    <s v="6x20x10 cm"/>
    <d v="2023-01-01T00:00:00"/>
    <d v="2025-01-01T00:00:00"/>
    <s v="VCPOQH"/>
    <s v="T8U,AN5"/>
    <s v="Green/Large"/>
    <x v="3"/>
    <n v="196.05600000000001"/>
    <n v="2.0027397260273974"/>
    <x v="0"/>
    <n v="186.25319999999999"/>
    <n v="176.4504"/>
    <n v="156.84480000000002"/>
    <n v="113.27680000000001"/>
    <n v="52.281599999999997"/>
  </r>
  <r>
    <s v="K4ZQ0CRO"/>
    <x v="2"/>
    <x v="0"/>
    <s v="Product_G45Q4"/>
    <n v="419.22"/>
    <n v="23"/>
    <x v="0"/>
    <s v="8x19x19 cm"/>
    <d v="2023-03-15T00:00:00"/>
    <d v="2025-01-01T00:00:00"/>
    <s v="SHGV23"/>
    <s v="3X5,CGK"/>
    <s v="Green/Large"/>
    <x v="4"/>
    <n v="377.298"/>
    <n v="1.8027397260273972"/>
    <x v="1"/>
    <n v="358.43309999999997"/>
    <n v="339.56819999999999"/>
    <n v="301.83840000000004"/>
    <n v="217.99440000000001"/>
    <n v="100.61280000000001"/>
  </r>
  <r>
    <s v="JUDBEOY7"/>
    <x v="0"/>
    <x v="0"/>
    <s v="Product_VFZHD"/>
    <n v="135.74"/>
    <n v="22"/>
    <x v="2"/>
    <s v="18x15x8 cm"/>
    <d v="2023-03-15T00:00:00"/>
    <d v="2026-01-01T00:00:00"/>
    <s v="Z7NPTN"/>
    <s v="TQ4,EIO"/>
    <s v="Green/Large"/>
    <x v="1"/>
    <n v="122.16600000000001"/>
    <n v="2.8027397260273972"/>
    <x v="1"/>
    <n v="116.05770000000001"/>
    <n v="109.94940000000001"/>
    <n v="97.732800000000012"/>
    <n v="70.584800000000001"/>
    <n v="32.577600000000004"/>
  </r>
  <r>
    <s v="UC5FN0XS"/>
    <x v="1"/>
    <x v="0"/>
    <s v="Product_4A6NF"/>
    <n v="314.22000000000003"/>
    <n v="21"/>
    <x v="0"/>
    <s v="7x10x12 cm"/>
    <d v="2023-07-30T00:00:00"/>
    <d v="2025-01-01T00:00:00"/>
    <s v="I4WMKN"/>
    <s v="ST0,RLV"/>
    <s v="Green/Large"/>
    <x v="3"/>
    <n v="282.798"/>
    <n v="1.4273972602739726"/>
    <x v="1"/>
    <n v="268.65809999999999"/>
    <n v="254.51820000000001"/>
    <n v="226.23840000000001"/>
    <n v="163.39440000000002"/>
    <n v="75.412800000000004"/>
  </r>
  <r>
    <s v="Z1JQIRAU"/>
    <x v="3"/>
    <x v="0"/>
    <s v="Product_UJ0RG"/>
    <n v="133.84"/>
    <n v="76"/>
    <x v="1"/>
    <s v="8x14x6 cm"/>
    <d v="2023-03-15T00:00:00"/>
    <d v="2024-01-01T00:00:00"/>
    <s v="4Z9RXO"/>
    <s v="LFW,LCO"/>
    <s v="Red/Small"/>
    <x v="3"/>
    <n v="120.456"/>
    <n v="0.8"/>
    <x v="1"/>
    <n v="114.4332"/>
    <n v="108.41040000000001"/>
    <n v="96.364800000000002"/>
    <n v="69.596800000000002"/>
    <n v="32.121600000000001"/>
  </r>
  <r>
    <s v="RMSFD2JC"/>
    <x v="3"/>
    <x v="0"/>
    <s v="Product_AYNVC"/>
    <n v="464.37"/>
    <n v="31"/>
    <x v="0"/>
    <s v="20x19x20 cm"/>
    <d v="2023-03-15T00:00:00"/>
    <d v="2025-01-01T00:00:00"/>
    <s v="MMXG3N"/>
    <s v="KQC,8XQ"/>
    <s v="Blue/Medium"/>
    <x v="3"/>
    <n v="417.93299999999999"/>
    <n v="1.8027397260273972"/>
    <x v="1"/>
    <n v="397.03634999999997"/>
    <n v="376.1397"/>
    <n v="334.34640000000002"/>
    <n v="241.47240000000002"/>
    <n v="111.44879999999999"/>
  </r>
  <r>
    <s v="A5I0IR70"/>
    <x v="3"/>
    <x v="0"/>
    <s v="Product_C7JN4"/>
    <n v="37.18"/>
    <n v="70"/>
    <x v="0"/>
    <s v="17x20x13 cm"/>
    <d v="2023-03-15T00:00:00"/>
    <d v="2026-01-01T00:00:00"/>
    <s v="9QRFLH"/>
    <s v="ELW,UMC"/>
    <s v="Red/Small"/>
    <x v="0"/>
    <n v="33.462000000000003"/>
    <n v="2.8027397260273972"/>
    <x v="0"/>
    <n v="31.788900000000002"/>
    <n v="30.115800000000004"/>
    <n v="26.769600000000004"/>
    <n v="19.333600000000001"/>
    <n v="8.9231999999999996"/>
  </r>
  <r>
    <s v="2CJQEXRW"/>
    <x v="0"/>
    <x v="0"/>
    <s v="Product_9D3YU"/>
    <n v="440.93"/>
    <n v="20"/>
    <x v="1"/>
    <s v="14x15x18 cm"/>
    <d v="2023-01-01T00:00:00"/>
    <d v="2026-01-01T00:00:00"/>
    <s v="KP4W9V"/>
    <s v="TGW,NAJ"/>
    <s v="Green/Large"/>
    <x v="3"/>
    <n v="396.83699999999999"/>
    <n v="3.0027397260273974"/>
    <x v="1"/>
    <n v="376.99514999999997"/>
    <n v="357.1533"/>
    <n v="317.46960000000001"/>
    <n v="229.28360000000001"/>
    <n v="105.8232"/>
  </r>
  <r>
    <s v="YWEMTW2M"/>
    <x v="1"/>
    <x v="0"/>
    <s v="Product_SRJWM"/>
    <n v="413.24"/>
    <n v="92"/>
    <x v="1"/>
    <s v="12x10x17 cm"/>
    <d v="2023-01-01T00:00:00"/>
    <d v="2024-01-01T00:00:00"/>
    <s v="61OGLH"/>
    <s v="1I8,C4I"/>
    <s v="Blue/Medium"/>
    <x v="3"/>
    <n v="371.916"/>
    <n v="1"/>
    <x v="1"/>
    <n v="353.3202"/>
    <n v="334.7244"/>
    <n v="297.53280000000001"/>
    <n v="214.88480000000001"/>
    <n v="99.177599999999998"/>
  </r>
  <r>
    <s v="Z64SMYPH"/>
    <x v="3"/>
    <x v="0"/>
    <s v="Product_T4AZE"/>
    <n v="107.45"/>
    <n v="59"/>
    <x v="0"/>
    <s v="5x9x12 cm"/>
    <d v="2023-07-30T00:00:00"/>
    <d v="2026-01-01T00:00:00"/>
    <s v="UYMD87"/>
    <s v="E14,CHI"/>
    <s v="Green/Large"/>
    <x v="0"/>
    <n v="96.704999999999998"/>
    <n v="2.4273972602739726"/>
    <x v="0"/>
    <n v="91.869749999999996"/>
    <n v="87.034499999999994"/>
    <n v="77.364000000000004"/>
    <n v="55.874000000000002"/>
    <n v="25.788"/>
  </r>
  <r>
    <s v="0J36BIBR"/>
    <x v="3"/>
    <x v="0"/>
    <s v="Product_XLLSJ"/>
    <n v="192.1"/>
    <n v="84"/>
    <x v="2"/>
    <s v="12x12x6 cm"/>
    <d v="2023-03-15T00:00:00"/>
    <d v="2026-01-01T00:00:00"/>
    <s v="5AURWA"/>
    <s v="I4U,3MH"/>
    <s v="Red/Small"/>
    <x v="4"/>
    <n v="172.89"/>
    <n v="2.8027397260273972"/>
    <x v="0"/>
    <n v="164.24549999999999"/>
    <n v="155.601"/>
    <n v="138.31199999999998"/>
    <n v="99.891999999999996"/>
    <n v="46.103999999999999"/>
  </r>
  <r>
    <s v="15259P7L"/>
    <x v="3"/>
    <x v="0"/>
    <s v="Product_8SNWG"/>
    <n v="403.91"/>
    <n v="64"/>
    <x v="1"/>
    <s v="18x13x16 cm"/>
    <d v="2023-07-30T00:00:00"/>
    <d v="2026-01-01T00:00:00"/>
    <s v="5K7A7O"/>
    <s v="926,QI7"/>
    <s v="Red/Small"/>
    <x v="3"/>
    <n v="363.51900000000001"/>
    <n v="2.4273972602739726"/>
    <x v="1"/>
    <n v="345.34305000000001"/>
    <n v="327.1671"/>
    <n v="290.8152"/>
    <n v="210.03320000000002"/>
    <n v="96.938400000000001"/>
  </r>
  <r>
    <s v="94NPFP8Y"/>
    <x v="1"/>
    <x v="0"/>
    <s v="Product_R6UIA"/>
    <n v="294.83"/>
    <n v="19"/>
    <x v="2"/>
    <s v="16x17x14 cm"/>
    <d v="2023-07-30T00:00:00"/>
    <d v="2024-01-01T00:00:00"/>
    <s v="Z0DMRX"/>
    <s v="J3O,7Q5"/>
    <s v="Red/Small"/>
    <x v="4"/>
    <n v="265.34699999999998"/>
    <n v="0.42465753424657532"/>
    <x v="1"/>
    <n v="252.07964999999996"/>
    <n v="238.81229999999999"/>
    <n v="212.27760000000001"/>
    <n v="153.3116"/>
    <n v="70.759199999999993"/>
  </r>
  <r>
    <s v="EQLZL05N"/>
    <x v="0"/>
    <x v="0"/>
    <s v="Product_1G0ZU"/>
    <n v="175.81"/>
    <n v="46"/>
    <x v="0"/>
    <s v="10x20x20 cm"/>
    <d v="2023-07-30T00:00:00"/>
    <d v="2026-01-01T00:00:00"/>
    <s v="9RB21N"/>
    <s v="ZLV,HGU"/>
    <s v="Red/Small"/>
    <x v="2"/>
    <n v="158.22900000000001"/>
    <n v="2.4273972602739726"/>
    <x v="0"/>
    <n v="150.31755000000001"/>
    <n v="142.40610000000001"/>
    <n v="126.58320000000002"/>
    <n v="91.421199999999999"/>
    <n v="42.194400000000002"/>
  </r>
  <r>
    <s v="3ABH5AZ0"/>
    <x v="1"/>
    <x v="0"/>
    <s v="Product_O1VKH"/>
    <n v="415.89"/>
    <n v="35"/>
    <x v="1"/>
    <s v="10x6x12 cm"/>
    <d v="2023-07-30T00:00:00"/>
    <d v="2025-01-01T00:00:00"/>
    <s v="984NCL"/>
    <s v="3F7,KTO"/>
    <s v="Green/Large"/>
    <x v="2"/>
    <n v="374.30099999999999"/>
    <n v="1.4273972602739726"/>
    <x v="1"/>
    <n v="355.58594999999997"/>
    <n v="336.87090000000001"/>
    <n v="299.44080000000002"/>
    <n v="216.2628"/>
    <n v="99.813599999999994"/>
  </r>
  <r>
    <s v="IOR3Z36C"/>
    <x v="0"/>
    <x v="0"/>
    <s v="Product_PGMZF"/>
    <n v="193.26"/>
    <n v="66"/>
    <x v="1"/>
    <s v="14x12x12 cm"/>
    <d v="2023-03-15T00:00:00"/>
    <d v="2026-01-01T00:00:00"/>
    <s v="V18REL"/>
    <s v="WT2,BKW"/>
    <s v="Red/Small"/>
    <x v="2"/>
    <n v="173.934"/>
    <n v="2.8027397260273972"/>
    <x v="0"/>
    <n v="165.23729999999998"/>
    <n v="156.54060000000001"/>
    <n v="139.1472"/>
    <n v="100.4952"/>
    <n v="46.382399999999997"/>
  </r>
  <r>
    <s v="Z3MHKFE3"/>
    <x v="0"/>
    <x v="0"/>
    <s v="Product_ROEOL"/>
    <n v="181.87"/>
    <n v="71"/>
    <x v="0"/>
    <s v="8x9x13 cm"/>
    <d v="2023-03-15T00:00:00"/>
    <d v="2024-01-01T00:00:00"/>
    <s v="83PQUT"/>
    <s v="H4B,FV6"/>
    <s v="Blue/Medium"/>
    <x v="3"/>
    <n v="163.68299999999999"/>
    <n v="0.8"/>
    <x v="1"/>
    <n v="155.49884999999998"/>
    <n v="147.31469999999999"/>
    <n v="130.94640000000001"/>
    <n v="94.572400000000002"/>
    <n v="43.648800000000001"/>
  </r>
  <r>
    <s v="M0HIN66O"/>
    <x v="0"/>
    <x v="0"/>
    <s v="Product_T7TAH"/>
    <n v="19.91"/>
    <n v="29"/>
    <x v="0"/>
    <s v="17x10x19 cm"/>
    <d v="2023-01-01T00:00:00"/>
    <d v="2024-01-01T00:00:00"/>
    <s v="B2Y9HD"/>
    <s v="N7B,X89"/>
    <s v="Blue/Medium"/>
    <x v="0"/>
    <n v="17.919"/>
    <n v="1"/>
    <x v="1"/>
    <n v="17.023050000000001"/>
    <n v="16.127100000000002"/>
    <n v="14.3352"/>
    <n v="10.353200000000001"/>
    <n v="4.7783999999999995"/>
  </r>
  <r>
    <s v="ZN1Z8237"/>
    <x v="3"/>
    <x v="0"/>
    <s v="Product_HGQ3Y"/>
    <n v="91.69"/>
    <n v="85"/>
    <x v="1"/>
    <s v="6x17x19 cm"/>
    <d v="2023-07-30T00:00:00"/>
    <d v="2024-01-01T00:00:00"/>
    <s v="PGB0RH"/>
    <s v="CW1,456"/>
    <s v="Red/Small"/>
    <x v="3"/>
    <n v="82.521000000000001"/>
    <n v="0.42465753424657532"/>
    <x v="1"/>
    <n v="78.394949999999994"/>
    <n v="74.268900000000002"/>
    <n v="66.016800000000003"/>
    <n v="47.678800000000003"/>
    <n v="22.005599999999998"/>
  </r>
  <r>
    <s v="N4173BZH"/>
    <x v="2"/>
    <x v="0"/>
    <s v="Product_9OBPV"/>
    <n v="320.31"/>
    <n v="66"/>
    <x v="0"/>
    <s v="20x6x12 cm"/>
    <d v="2023-03-15T00:00:00"/>
    <d v="2026-01-01T00:00:00"/>
    <s v="8LIINY"/>
    <s v="34O,U9E"/>
    <s v="Green/Large"/>
    <x v="1"/>
    <n v="288.279"/>
    <n v="2.8027397260273972"/>
    <x v="0"/>
    <n v="273.86505"/>
    <n v="259.4511"/>
    <n v="230.6232"/>
    <n v="166.56120000000001"/>
    <n v="76.874399999999994"/>
  </r>
  <r>
    <s v="I3NIECJW"/>
    <x v="3"/>
    <x v="0"/>
    <s v="Product_KE2PO"/>
    <n v="414.21"/>
    <n v="86"/>
    <x v="0"/>
    <s v="7x6x19 cm"/>
    <d v="2023-07-30T00:00:00"/>
    <d v="2025-01-01T00:00:00"/>
    <s v="RUUSX6"/>
    <s v="CAD,IXN"/>
    <s v="Blue/Medium"/>
    <x v="4"/>
    <n v="372.78899999999999"/>
    <n v="1.4273972602739726"/>
    <x v="0"/>
    <n v="354.14954999999998"/>
    <n v="335.51010000000002"/>
    <n v="298.2312"/>
    <n v="215.38919999999999"/>
    <n v="99.410399999999996"/>
  </r>
  <r>
    <s v="WCNZ1125"/>
    <x v="2"/>
    <x v="0"/>
    <s v="Product_X7BIL"/>
    <n v="190.28"/>
    <n v="48"/>
    <x v="0"/>
    <s v="12x5x14 cm"/>
    <d v="2023-03-15T00:00:00"/>
    <d v="2024-01-01T00:00:00"/>
    <s v="A75AJ2"/>
    <s v="1AW,5SE"/>
    <s v="Green/Large"/>
    <x v="0"/>
    <n v="171.25200000000001"/>
    <n v="0.8"/>
    <x v="1"/>
    <n v="162.68940000000001"/>
    <n v="154.1268"/>
    <n v="137.00160000000002"/>
    <n v="98.945599999999999"/>
    <n v="45.667200000000001"/>
  </r>
  <r>
    <s v="O2MXF8IQ"/>
    <x v="0"/>
    <x v="0"/>
    <s v="Product_I7IFL"/>
    <n v="20.9"/>
    <n v="61"/>
    <x v="1"/>
    <s v="5x10x6 cm"/>
    <d v="2023-03-15T00:00:00"/>
    <d v="2026-01-01T00:00:00"/>
    <s v="V1FRTQ"/>
    <s v="OEB,LDU"/>
    <s v="Red/Small"/>
    <x v="1"/>
    <n v="18.809999999999999"/>
    <n v="2.8027397260273972"/>
    <x v="0"/>
    <n v="17.869499999999999"/>
    <n v="16.928999999999998"/>
    <n v="15.048"/>
    <n v="10.868"/>
    <n v="5.0159999999999991"/>
  </r>
  <r>
    <s v="IKOS6DZ5"/>
    <x v="3"/>
    <x v="0"/>
    <s v="Product_Y365P"/>
    <n v="54.56"/>
    <n v="80"/>
    <x v="2"/>
    <s v="17x10x6 cm"/>
    <d v="2023-01-01T00:00:00"/>
    <d v="2024-01-01T00:00:00"/>
    <s v="61T2QT"/>
    <s v="FG4,CMU"/>
    <s v="Red/Small"/>
    <x v="1"/>
    <n v="49.103999999999999"/>
    <n v="1"/>
    <x v="1"/>
    <n v="46.648799999999994"/>
    <n v="44.193600000000004"/>
    <n v="39.283200000000001"/>
    <n v="28.371200000000002"/>
    <n v="13.0944"/>
  </r>
  <r>
    <s v="BK8SQ3S2"/>
    <x v="3"/>
    <x v="0"/>
    <s v="Product_KX74Z"/>
    <n v="138.38999999999999"/>
    <n v="74"/>
    <x v="2"/>
    <s v="18x6x16 cm"/>
    <d v="2023-03-15T00:00:00"/>
    <d v="2024-01-01T00:00:00"/>
    <s v="5D9XNQ"/>
    <s v="KTU,5OE"/>
    <s v="Red/Small"/>
    <x v="0"/>
    <n v="124.55099999999999"/>
    <n v="0.8"/>
    <x v="1"/>
    <n v="118.32344999999998"/>
    <n v="112.09589999999999"/>
    <n v="99.640799999999999"/>
    <n v="71.962800000000001"/>
    <n v="33.213599999999992"/>
  </r>
  <r>
    <s v="6C8DV5PZ"/>
    <x v="1"/>
    <x v="0"/>
    <s v="Product_JF4LH"/>
    <n v="75.36"/>
    <n v="27"/>
    <x v="1"/>
    <s v="17x9x11 cm"/>
    <d v="2023-07-30T00:00:00"/>
    <d v="2026-01-01T00:00:00"/>
    <s v="4M347R"/>
    <s v="9LV,MKG"/>
    <s v="Red/Small"/>
    <x v="4"/>
    <n v="67.823999999999998"/>
    <n v="2.4273972602739726"/>
    <x v="0"/>
    <n v="64.4328"/>
    <n v="61.041600000000003"/>
    <n v="54.2592"/>
    <n v="39.187200000000004"/>
    <n v="18.086399999999998"/>
  </r>
  <r>
    <s v="NTDILEE9"/>
    <x v="0"/>
    <x v="0"/>
    <s v="Product_X3ZV5"/>
    <n v="246.35"/>
    <n v="46"/>
    <x v="2"/>
    <s v="15x14x5 cm"/>
    <d v="2023-07-30T00:00:00"/>
    <d v="2025-01-01T00:00:00"/>
    <s v="ATAA44"/>
    <s v="WP5,J47"/>
    <s v="Red/Small"/>
    <x v="4"/>
    <n v="221.715"/>
    <n v="1.4273972602739726"/>
    <x v="1"/>
    <n v="210.62924999999998"/>
    <n v="199.54349999999999"/>
    <n v="177.37200000000001"/>
    <n v="128.102"/>
    <n v="59.123999999999995"/>
  </r>
  <r>
    <s v="ZP67CSJ3"/>
    <x v="1"/>
    <x v="0"/>
    <s v="Product_STIS7"/>
    <n v="465.77"/>
    <n v="83"/>
    <x v="1"/>
    <s v="7x8x7 cm"/>
    <d v="2023-01-01T00:00:00"/>
    <d v="2025-01-01T00:00:00"/>
    <s v="05YMYW"/>
    <s v="HXC,KUW"/>
    <s v="Red/Small"/>
    <x v="1"/>
    <n v="419.19299999999998"/>
    <n v="2.0027397260273974"/>
    <x v="0"/>
    <n v="398.23334999999997"/>
    <n v="377.27370000000002"/>
    <n v="335.3544"/>
    <n v="242.2004"/>
    <n v="111.78479999999999"/>
  </r>
  <r>
    <s v="4X43RO55"/>
    <x v="2"/>
    <x v="0"/>
    <s v="Product_WN36W"/>
    <n v="198.98"/>
    <n v="70"/>
    <x v="1"/>
    <s v="14x19x17 cm"/>
    <d v="2023-01-01T00:00:00"/>
    <d v="2024-01-01T00:00:00"/>
    <s v="FCQHF5"/>
    <s v="C0V,EU7"/>
    <s v="Blue/Medium"/>
    <x v="0"/>
    <n v="179.08199999999999"/>
    <n v="1"/>
    <x v="1"/>
    <n v="170.12789999999998"/>
    <n v="161.1738"/>
    <n v="143.26560000000001"/>
    <n v="103.4696"/>
    <n v="47.755199999999995"/>
  </r>
  <r>
    <s v="J7TWTGIO"/>
    <x v="1"/>
    <x v="0"/>
    <s v="Product_KG3KZ"/>
    <n v="287.83999999999997"/>
    <n v="46"/>
    <x v="1"/>
    <s v="17x18x19 cm"/>
    <d v="2023-07-30T00:00:00"/>
    <d v="2025-01-01T00:00:00"/>
    <s v="M9GTTA"/>
    <s v="9KD,VY7"/>
    <s v="Green/Large"/>
    <x v="2"/>
    <n v="259.05599999999998"/>
    <n v="1.4273972602739726"/>
    <x v="1"/>
    <n v="246.10319999999996"/>
    <n v="233.15039999999999"/>
    <n v="207.2448"/>
    <n v="149.67679999999999"/>
    <n v="69.081599999999995"/>
  </r>
  <r>
    <s v="H4N82B5E"/>
    <x v="3"/>
    <x v="0"/>
    <s v="Product_2T4VI"/>
    <n v="265.36"/>
    <n v="24"/>
    <x v="0"/>
    <s v="18x5x18 cm"/>
    <d v="2023-03-15T00:00:00"/>
    <d v="2025-01-01T00:00:00"/>
    <s v="4IB5P5"/>
    <s v="XP3,SV1"/>
    <s v="Red/Small"/>
    <x v="4"/>
    <n v="238.82400000000001"/>
    <n v="1.8027397260273972"/>
    <x v="1"/>
    <n v="226.8828"/>
    <n v="214.94160000000002"/>
    <n v="191.05920000000003"/>
    <n v="137.9872"/>
    <n v="63.686400000000006"/>
  </r>
  <r>
    <s v="E8T2I1J8"/>
    <x v="2"/>
    <x v="0"/>
    <s v="Product_BD63U"/>
    <n v="315.05"/>
    <n v="82"/>
    <x v="1"/>
    <s v="11x6x6 cm"/>
    <d v="2023-03-15T00:00:00"/>
    <d v="2024-01-01T00:00:00"/>
    <s v="WZ0ZVB"/>
    <s v="7NC,3H2"/>
    <s v="Green/Large"/>
    <x v="3"/>
    <n v="283.54500000000002"/>
    <n v="0.8"/>
    <x v="1"/>
    <n v="269.36775"/>
    <n v="255.19050000000001"/>
    <n v="226.83600000000001"/>
    <n v="163.82600000000002"/>
    <n v="75.611999999999995"/>
  </r>
  <r>
    <s v="2P6JBV9H"/>
    <x v="1"/>
    <x v="0"/>
    <s v="Product_OH1QS"/>
    <n v="30.6"/>
    <n v="31"/>
    <x v="2"/>
    <s v="9x18x12 cm"/>
    <d v="2023-07-30T00:00:00"/>
    <d v="2025-01-01T00:00:00"/>
    <s v="6GQGAO"/>
    <s v="CTV,Z5K"/>
    <s v="Red/Small"/>
    <x v="0"/>
    <n v="27.54"/>
    <n v="1.4273972602739726"/>
    <x v="0"/>
    <n v="26.162999999999997"/>
    <n v="24.786000000000001"/>
    <n v="22.032"/>
    <n v="15.912000000000001"/>
    <n v="7.3440000000000003"/>
  </r>
  <r>
    <s v="EZRIK85S"/>
    <x v="0"/>
    <x v="0"/>
    <s v="Product_R01N8"/>
    <n v="428.27"/>
    <n v="85"/>
    <x v="0"/>
    <s v="8x11x15 cm"/>
    <d v="2023-01-01T00:00:00"/>
    <d v="2025-01-01T00:00:00"/>
    <s v="12J5GI"/>
    <s v="GSJ,B9L"/>
    <s v="Green/Large"/>
    <x v="4"/>
    <n v="385.44299999999998"/>
    <n v="2.0027397260273974"/>
    <x v="1"/>
    <n v="366.17084999999997"/>
    <n v="346.89870000000002"/>
    <n v="308.3544"/>
    <n v="222.7004"/>
    <n v="102.78479999999999"/>
  </r>
  <r>
    <s v="CZ9B3IRK"/>
    <x v="2"/>
    <x v="0"/>
    <s v="Product_PBYDJ"/>
    <n v="392.69"/>
    <n v="37"/>
    <x v="2"/>
    <s v="6x8x15 cm"/>
    <d v="2023-01-01T00:00:00"/>
    <d v="2025-01-01T00:00:00"/>
    <s v="GXK92D"/>
    <s v="I3N,1I3"/>
    <s v="Green/Large"/>
    <x v="1"/>
    <n v="353.42099999999999"/>
    <n v="2.0027397260273974"/>
    <x v="1"/>
    <n v="335.74994999999996"/>
    <n v="318.07889999999998"/>
    <n v="282.73680000000002"/>
    <n v="204.19880000000001"/>
    <n v="94.245599999999996"/>
  </r>
  <r>
    <s v="58DHQOR7"/>
    <x v="1"/>
    <x v="0"/>
    <s v="Product_7SV70"/>
    <n v="471.77"/>
    <n v="24"/>
    <x v="1"/>
    <s v="12x20x8 cm"/>
    <d v="2023-01-01T00:00:00"/>
    <d v="2024-01-01T00:00:00"/>
    <s v="67PWR4"/>
    <s v="V1X,ANC"/>
    <s v="Red/Small"/>
    <x v="2"/>
    <n v="424.59299999999996"/>
    <n v="1"/>
    <x v="1"/>
    <n v="403.36334999999997"/>
    <n v="382.13369999999998"/>
    <n v="339.67439999999999"/>
    <n v="245.32040000000001"/>
    <n v="113.22479999999999"/>
  </r>
  <r>
    <s v="NG9Q5OEW"/>
    <x v="3"/>
    <x v="0"/>
    <s v="Product_LO0JO"/>
    <n v="192.34"/>
    <n v="65"/>
    <x v="0"/>
    <s v="11x13x14 cm"/>
    <d v="2023-01-01T00:00:00"/>
    <d v="2025-01-01T00:00:00"/>
    <s v="IOLNZO"/>
    <s v="P0C,T6H"/>
    <s v="Blue/Medium"/>
    <x v="3"/>
    <n v="173.10599999999999"/>
    <n v="2.0027397260273974"/>
    <x v="1"/>
    <n v="164.45069999999998"/>
    <n v="155.7954"/>
    <n v="138.48480000000001"/>
    <n v="100.0168"/>
    <n v="46.1616"/>
  </r>
  <r>
    <s v="RW45I6KK"/>
    <x v="3"/>
    <x v="0"/>
    <s v="Product_0KQ1M"/>
    <n v="101.16"/>
    <n v="32"/>
    <x v="2"/>
    <s v="18x10x5 cm"/>
    <d v="2023-01-01T00:00:00"/>
    <d v="2026-01-01T00:00:00"/>
    <s v="LKTBBN"/>
    <s v="12I,ZFL"/>
    <s v="Green/Large"/>
    <x v="2"/>
    <n v="91.043999999999997"/>
    <n v="3.0027397260273974"/>
    <x v="1"/>
    <n v="86.491799999999998"/>
    <n v="81.939599999999999"/>
    <n v="72.8352"/>
    <n v="52.603200000000001"/>
    <n v="24.278399999999998"/>
  </r>
  <r>
    <s v="ETCCBZS8"/>
    <x v="0"/>
    <x v="0"/>
    <s v="Product_8SB5I"/>
    <n v="61.17"/>
    <n v="90"/>
    <x v="0"/>
    <s v="6x20x11 cm"/>
    <d v="2023-07-30T00:00:00"/>
    <d v="2026-01-01T00:00:00"/>
    <s v="062AOW"/>
    <s v="LKR,4GA"/>
    <s v="Red/Small"/>
    <x v="1"/>
    <n v="55.052999999999997"/>
    <n v="2.4273972602739726"/>
    <x v="0"/>
    <n v="52.300349999999995"/>
    <n v="49.547699999999999"/>
    <n v="44.042400000000001"/>
    <n v="31.808400000000002"/>
    <n v="14.6808"/>
  </r>
  <r>
    <s v="U5MYUZ6D"/>
    <x v="1"/>
    <x v="0"/>
    <s v="Product_EQEWE"/>
    <n v="342.44"/>
    <n v="1"/>
    <x v="1"/>
    <s v="8x7x18 cm"/>
    <d v="2023-03-15T00:00:00"/>
    <d v="2025-01-01T00:00:00"/>
    <s v="8UX5IP"/>
    <s v="Q42,KII"/>
    <s v="Green/Large"/>
    <x v="4"/>
    <n v="308.19600000000003"/>
    <n v="1.8027397260273972"/>
    <x v="1"/>
    <n v="292.78620000000001"/>
    <n v="277.37640000000005"/>
    <n v="246.55680000000004"/>
    <n v="178.06880000000001"/>
    <n v="82.185599999999994"/>
  </r>
  <r>
    <s v="3XTUQ0WT"/>
    <x v="0"/>
    <x v="0"/>
    <s v="Product_3PUJY"/>
    <n v="152.97999999999999"/>
    <n v="13"/>
    <x v="1"/>
    <s v="17x14x17 cm"/>
    <d v="2023-01-01T00:00:00"/>
    <d v="2024-01-01T00:00:00"/>
    <s v="CZT29N"/>
    <s v="C85,UBZ"/>
    <s v="Green/Large"/>
    <x v="0"/>
    <n v="137.68199999999999"/>
    <n v="1"/>
    <x v="1"/>
    <n v="130.79789999999997"/>
    <n v="123.91379999999999"/>
    <n v="110.1456"/>
    <n v="79.549599999999998"/>
    <n v="36.715199999999996"/>
  </r>
  <r>
    <s v="JRMSL1S8"/>
    <x v="2"/>
    <x v="0"/>
    <s v="Product_BQLNI"/>
    <n v="13.33"/>
    <n v="39"/>
    <x v="2"/>
    <s v="5x17x16 cm"/>
    <d v="2023-03-15T00:00:00"/>
    <d v="2026-01-01T00:00:00"/>
    <s v="7BOCGW"/>
    <s v="0LD,KD7"/>
    <s v="Red/Small"/>
    <x v="3"/>
    <n v="11.997"/>
    <n v="2.8027397260273972"/>
    <x v="1"/>
    <n v="11.39715"/>
    <n v="10.7973"/>
    <n v="9.5975999999999999"/>
    <n v="6.9316000000000004"/>
    <n v="3.1991999999999998"/>
  </r>
  <r>
    <s v="YCIR8D2I"/>
    <x v="3"/>
    <x v="0"/>
    <s v="Product_L96RX"/>
    <n v="195.36"/>
    <n v="91"/>
    <x v="1"/>
    <s v="19x9x20 cm"/>
    <d v="2023-03-15T00:00:00"/>
    <d v="2026-01-01T00:00:00"/>
    <s v="BGSQVB"/>
    <s v="XP5,TU1"/>
    <s v="Red/Small"/>
    <x v="0"/>
    <n v="175.82400000000001"/>
    <n v="2.8027397260273972"/>
    <x v="0"/>
    <n v="167.03280000000001"/>
    <n v="158.24160000000001"/>
    <n v="140.65920000000003"/>
    <n v="101.58720000000001"/>
    <n v="46.886400000000002"/>
  </r>
  <r>
    <s v="O96BSCZ9"/>
    <x v="3"/>
    <x v="0"/>
    <s v="Product_4WP4C"/>
    <n v="30.16"/>
    <n v="55"/>
    <x v="2"/>
    <s v="17x13x20 cm"/>
    <d v="2023-03-15T00:00:00"/>
    <d v="2025-01-01T00:00:00"/>
    <s v="99A34P"/>
    <s v="8J5,GKT"/>
    <s v="Green/Large"/>
    <x v="4"/>
    <n v="27.143999999999998"/>
    <n v="1.8027397260273972"/>
    <x v="1"/>
    <n v="25.786799999999996"/>
    <n v="24.429600000000001"/>
    <n v="21.715199999999999"/>
    <n v="15.683200000000001"/>
    <n v="7.2383999999999995"/>
  </r>
  <r>
    <s v="HQ7DKECK"/>
    <x v="3"/>
    <x v="0"/>
    <s v="Product_G9A4T"/>
    <n v="457.94"/>
    <n v="46"/>
    <x v="1"/>
    <s v="6x12x13 cm"/>
    <d v="2023-01-01T00:00:00"/>
    <d v="2026-01-01T00:00:00"/>
    <s v="XDUTB7"/>
    <s v="UP3,9G9"/>
    <s v="Green/Large"/>
    <x v="4"/>
    <n v="412.14600000000002"/>
    <n v="3.0027397260273974"/>
    <x v="1"/>
    <n v="391.53870000000001"/>
    <n v="370.9314"/>
    <n v="329.71680000000003"/>
    <n v="238.12880000000001"/>
    <n v="109.90559999999999"/>
  </r>
  <r>
    <s v="2H6VSZDS"/>
    <x v="1"/>
    <x v="0"/>
    <s v="Product_WXCT6"/>
    <n v="353.94"/>
    <n v="18"/>
    <x v="2"/>
    <s v="15x8x7 cm"/>
    <d v="2023-01-01T00:00:00"/>
    <d v="2026-01-01T00:00:00"/>
    <s v="PO3BWX"/>
    <s v="0YD,IFS"/>
    <s v="Green/Large"/>
    <x v="2"/>
    <n v="318.54599999999999"/>
    <n v="3.0027397260273974"/>
    <x v="1"/>
    <n v="302.61869999999999"/>
    <n v="286.69139999999999"/>
    <n v="254.83680000000001"/>
    <n v="184.0488"/>
    <n v="84.945599999999999"/>
  </r>
  <r>
    <s v="479GQI7S"/>
    <x v="1"/>
    <x v="0"/>
    <s v="Product_7DHJ3"/>
    <n v="305.64999999999998"/>
    <n v="34"/>
    <x v="0"/>
    <s v="17x13x11 cm"/>
    <d v="2023-01-01T00:00:00"/>
    <d v="2024-01-01T00:00:00"/>
    <s v="LQOMIC"/>
    <s v="60I,8T0"/>
    <s v="Red/Small"/>
    <x v="4"/>
    <n v="275.08499999999998"/>
    <n v="1"/>
    <x v="1"/>
    <n v="261.33074999999997"/>
    <n v="247.57649999999998"/>
    <n v="220.06799999999998"/>
    <n v="158.93799999999999"/>
    <n v="73.355999999999995"/>
  </r>
  <r>
    <s v="VIDHT13H"/>
    <x v="1"/>
    <x v="0"/>
    <s v="Product_BV13R"/>
    <n v="287.98"/>
    <n v="45"/>
    <x v="1"/>
    <s v="7x16x5 cm"/>
    <d v="2023-01-01T00:00:00"/>
    <d v="2026-01-01T00:00:00"/>
    <s v="SCQ2TY"/>
    <s v="2AU,SK0"/>
    <s v="Red/Small"/>
    <x v="3"/>
    <n v="259.18200000000002"/>
    <n v="3.0027397260273974"/>
    <x v="0"/>
    <n v="246.22290000000001"/>
    <n v="233.26380000000003"/>
    <n v="207.34560000000002"/>
    <n v="149.74960000000002"/>
    <n v="69.115200000000002"/>
  </r>
  <r>
    <s v="OR2NKI7W"/>
    <x v="1"/>
    <x v="0"/>
    <s v="Product_E83E2"/>
    <n v="123.21"/>
    <n v="60"/>
    <x v="1"/>
    <s v="20x16x15 cm"/>
    <d v="2023-07-30T00:00:00"/>
    <d v="2025-01-01T00:00:00"/>
    <s v="ILA41W"/>
    <s v="UQ3,6FR"/>
    <s v="Red/Small"/>
    <x v="1"/>
    <n v="110.889"/>
    <n v="1.4273972602739726"/>
    <x v="0"/>
    <n v="105.34455"/>
    <n v="99.8001"/>
    <n v="88.711200000000005"/>
    <n v="64.069199999999995"/>
    <n v="29.570399999999999"/>
  </r>
  <r>
    <s v="PUJ2AWI6"/>
    <x v="0"/>
    <x v="0"/>
    <s v="Product_0K1UB"/>
    <n v="37.880000000000003"/>
    <n v="87"/>
    <x v="2"/>
    <s v="7x20x14 cm"/>
    <d v="2023-01-01T00:00:00"/>
    <d v="2026-01-01T00:00:00"/>
    <s v="DF6RYX"/>
    <s v="5Z4,CNO"/>
    <s v="Green/Large"/>
    <x v="1"/>
    <n v="34.091999999999999"/>
    <n v="3.0027397260273974"/>
    <x v="1"/>
    <n v="32.3874"/>
    <n v="30.6828"/>
    <n v="27.273600000000002"/>
    <n v="19.697600000000001"/>
    <n v="9.0912000000000006"/>
  </r>
  <r>
    <s v="N8GTC4NS"/>
    <x v="3"/>
    <x v="0"/>
    <s v="Product_5MPF9"/>
    <n v="172.34"/>
    <n v="97"/>
    <x v="2"/>
    <s v="18x17x6 cm"/>
    <d v="2023-01-01T00:00:00"/>
    <d v="2024-01-01T00:00:00"/>
    <s v="COUK5I"/>
    <s v="VMT,YYC"/>
    <s v="Blue/Medium"/>
    <x v="4"/>
    <n v="155.10599999999999"/>
    <n v="1"/>
    <x v="1"/>
    <n v="147.35069999999999"/>
    <n v="139.59540000000001"/>
    <n v="124.0848"/>
    <n v="89.616799999999998"/>
    <n v="41.361600000000003"/>
  </r>
  <r>
    <s v="UP46KTT0"/>
    <x v="0"/>
    <x v="0"/>
    <s v="Product_IJ1OY"/>
    <n v="406.7"/>
    <n v="22"/>
    <x v="0"/>
    <s v="8x15x7 cm"/>
    <d v="2023-03-15T00:00:00"/>
    <d v="2026-01-01T00:00:00"/>
    <s v="LGNMXB"/>
    <s v="59X,1G4"/>
    <s v="Red/Small"/>
    <x v="3"/>
    <n v="366.03"/>
    <n v="2.8027397260273972"/>
    <x v="0"/>
    <n v="347.72849999999994"/>
    <n v="329.42699999999996"/>
    <n v="292.82400000000001"/>
    <n v="211.48400000000001"/>
    <n v="97.60799999999999"/>
  </r>
  <r>
    <s v="TK0HZGIE"/>
    <x v="0"/>
    <x v="0"/>
    <s v="Product_7GA0W"/>
    <n v="294.38"/>
    <n v="53"/>
    <x v="0"/>
    <s v="8x7x18 cm"/>
    <d v="2023-03-15T00:00:00"/>
    <d v="2026-01-01T00:00:00"/>
    <s v="IIVIS1"/>
    <s v="HAO,V5X"/>
    <s v="Green/Large"/>
    <x v="1"/>
    <n v="264.94200000000001"/>
    <n v="2.8027397260273972"/>
    <x v="0"/>
    <n v="251.69489999999999"/>
    <n v="238.4478"/>
    <n v="211.95360000000002"/>
    <n v="153.07759999999999"/>
    <n v="70.651200000000003"/>
  </r>
  <r>
    <s v="Q9HOOL4E"/>
    <x v="3"/>
    <x v="0"/>
    <s v="Product_AEFV7"/>
    <n v="204.65"/>
    <n v="14"/>
    <x v="2"/>
    <s v="18x15x17 cm"/>
    <d v="2023-03-15T00:00:00"/>
    <d v="2026-01-01T00:00:00"/>
    <s v="ZH4D86"/>
    <s v="E1Q,VKU"/>
    <s v="Green/Large"/>
    <x v="0"/>
    <n v="184.185"/>
    <n v="2.8027397260273972"/>
    <x v="0"/>
    <n v="174.97575000000001"/>
    <n v="165.76650000000001"/>
    <n v="147.34800000000001"/>
    <n v="106.41800000000001"/>
    <n v="49.116"/>
  </r>
  <r>
    <s v="DCJ1ZISK"/>
    <x v="0"/>
    <x v="0"/>
    <s v="Product_JQO4E"/>
    <n v="272.41000000000003"/>
    <n v="2"/>
    <x v="1"/>
    <s v="20x20x16 cm"/>
    <d v="2023-07-30T00:00:00"/>
    <d v="2026-01-01T00:00:00"/>
    <s v="URR4Q6"/>
    <s v="7HZ,G3W"/>
    <s v="Green/Large"/>
    <x v="1"/>
    <n v="245.16900000000001"/>
    <n v="2.4273972602739726"/>
    <x v="0"/>
    <n v="232.91055"/>
    <n v="220.65210000000002"/>
    <n v="196.13520000000003"/>
    <n v="141.65320000000003"/>
    <n v="65.378399999999999"/>
  </r>
  <r>
    <s v="8HC3KD7Q"/>
    <x v="1"/>
    <x v="0"/>
    <s v="Product_XQWFO"/>
    <n v="303.38"/>
    <n v="54"/>
    <x v="2"/>
    <s v="15x20x5 cm"/>
    <d v="2023-01-01T00:00:00"/>
    <d v="2024-01-01T00:00:00"/>
    <s v="MHW0FM"/>
    <s v="TKQ,WG7"/>
    <s v="Blue/Medium"/>
    <x v="1"/>
    <n v="273.04199999999997"/>
    <n v="1"/>
    <x v="1"/>
    <n v="259.38989999999995"/>
    <n v="245.73779999999999"/>
    <n v="218.43359999999998"/>
    <n v="157.7576"/>
    <n v="72.811199999999999"/>
  </r>
  <r>
    <s v="MJ3RVMSA"/>
    <x v="1"/>
    <x v="0"/>
    <s v="Product_VFUEC"/>
    <n v="151.55000000000001"/>
    <n v="82"/>
    <x v="0"/>
    <s v="12x13x6 cm"/>
    <d v="2023-01-01T00:00:00"/>
    <d v="2024-01-01T00:00:00"/>
    <s v="N8PCJV"/>
    <s v="K0R,NH3"/>
    <s v="Red/Small"/>
    <x v="4"/>
    <n v="136.39500000000001"/>
    <n v="1"/>
    <x v="1"/>
    <n v="129.57525000000001"/>
    <n v="122.75550000000001"/>
    <n v="109.11600000000001"/>
    <n v="78.806000000000012"/>
    <n v="36.372"/>
  </r>
  <r>
    <s v="VBSJJDUO"/>
    <x v="0"/>
    <x v="0"/>
    <s v="Product_NZGL4"/>
    <n v="115.42"/>
    <n v="12"/>
    <x v="1"/>
    <s v="15x13x16 cm"/>
    <d v="2023-07-30T00:00:00"/>
    <d v="2026-01-01T00:00:00"/>
    <s v="5P7YLU"/>
    <s v="DDD,LKE"/>
    <s v="Green/Large"/>
    <x v="1"/>
    <n v="103.878"/>
    <n v="2.4273972602739726"/>
    <x v="0"/>
    <n v="98.684100000000001"/>
    <n v="93.490200000000002"/>
    <n v="83.102400000000003"/>
    <n v="60.0184"/>
    <n v="27.700800000000001"/>
  </r>
  <r>
    <s v="V3MPBXMN"/>
    <x v="3"/>
    <x v="0"/>
    <s v="Product_OAAKD"/>
    <n v="70.37"/>
    <n v="54"/>
    <x v="0"/>
    <s v="15x9x10 cm"/>
    <d v="2023-01-01T00:00:00"/>
    <d v="2025-01-01T00:00:00"/>
    <s v="GCI2ZX"/>
    <s v="WU2,TMH"/>
    <s v="Green/Large"/>
    <x v="4"/>
    <n v="63.333000000000006"/>
    <n v="2.0027397260273974"/>
    <x v="1"/>
    <n v="60.166350000000001"/>
    <n v="56.999700000000004"/>
    <n v="50.66640000000001"/>
    <n v="36.592400000000005"/>
    <n v="16.8888"/>
  </r>
  <r>
    <s v="2FDOIWIQ"/>
    <x v="1"/>
    <x v="0"/>
    <s v="Product_PTGAQ"/>
    <n v="104.24"/>
    <n v="63"/>
    <x v="2"/>
    <s v="12x11x20 cm"/>
    <d v="2023-01-01T00:00:00"/>
    <d v="2025-01-01T00:00:00"/>
    <s v="400QH2"/>
    <s v="Q9E,0B5"/>
    <s v="Green/Large"/>
    <x v="4"/>
    <n v="93.816000000000003"/>
    <n v="2.0027397260273974"/>
    <x v="1"/>
    <n v="89.125199999999992"/>
    <n v="84.434400000000011"/>
    <n v="75.052800000000005"/>
    <n v="54.204799999999999"/>
    <n v="25.017599999999998"/>
  </r>
  <r>
    <s v="GS9Z4X5K"/>
    <x v="1"/>
    <x v="0"/>
    <s v="Product_5ZUHV"/>
    <n v="63.87"/>
    <n v="100"/>
    <x v="0"/>
    <s v="9x8x20 cm"/>
    <d v="2023-03-15T00:00:00"/>
    <d v="2024-01-01T00:00:00"/>
    <s v="FO1C6T"/>
    <s v="0MZ,51P"/>
    <s v="Green/Large"/>
    <x v="0"/>
    <n v="57.482999999999997"/>
    <n v="0.8"/>
    <x v="1"/>
    <n v="54.608849999999997"/>
    <n v="51.734699999999997"/>
    <n v="45.986400000000003"/>
    <n v="33.212400000000002"/>
    <n v="15.328799999999998"/>
  </r>
  <r>
    <s v="FGB3YI7U"/>
    <x v="3"/>
    <x v="0"/>
    <s v="Product_6FKHC"/>
    <n v="28.09"/>
    <n v="10"/>
    <x v="0"/>
    <s v="18x13x10 cm"/>
    <d v="2023-07-30T00:00:00"/>
    <d v="2025-01-01T00:00:00"/>
    <s v="EPDBY1"/>
    <s v="LNY,MLO"/>
    <s v="Red/Small"/>
    <x v="0"/>
    <n v="25.280999999999999"/>
    <n v="1.4273972602739726"/>
    <x v="1"/>
    <n v="24.016949999999998"/>
    <n v="22.7529"/>
    <n v="20.224800000000002"/>
    <n v="14.6068"/>
    <n v="6.7416"/>
  </r>
  <r>
    <s v="VJUHNGGI"/>
    <x v="2"/>
    <x v="0"/>
    <s v="Product_PCU2J"/>
    <n v="188.86"/>
    <n v="99"/>
    <x v="1"/>
    <s v="13x7x5 cm"/>
    <d v="2023-07-30T00:00:00"/>
    <d v="2024-01-01T00:00:00"/>
    <s v="RIXUF5"/>
    <s v="FH1,XA0"/>
    <s v="Green/Large"/>
    <x v="4"/>
    <n v="169.97400000000002"/>
    <n v="0.42465753424657532"/>
    <x v="1"/>
    <n v="161.4753"/>
    <n v="152.97660000000002"/>
    <n v="135.97920000000002"/>
    <n v="98.207200000000014"/>
    <n v="45.3264"/>
  </r>
  <r>
    <s v="LXM5FCNJ"/>
    <x v="0"/>
    <x v="0"/>
    <s v="Product_8GOIR"/>
    <n v="488.3"/>
    <n v="3"/>
    <x v="2"/>
    <s v="13x9x8 cm"/>
    <d v="2023-01-01T00:00:00"/>
    <d v="2026-01-01T00:00:00"/>
    <s v="HJ7VLN"/>
    <s v="V22,246"/>
    <s v="Red/Small"/>
    <x v="1"/>
    <n v="439.47"/>
    <n v="3.0027397260273974"/>
    <x v="0"/>
    <n v="417.49650000000003"/>
    <n v="395.52300000000002"/>
    <n v="351.57600000000002"/>
    <n v="253.91600000000003"/>
    <n v="117.19199999999999"/>
  </r>
  <r>
    <s v="XIM8FY79"/>
    <x v="0"/>
    <x v="0"/>
    <s v="Product_O9WEQ"/>
    <n v="409.78"/>
    <n v="36"/>
    <x v="2"/>
    <s v="20x10x9 cm"/>
    <d v="2023-01-01T00:00:00"/>
    <d v="2025-01-01T00:00:00"/>
    <s v="N9XMM0"/>
    <s v="TS9,ILV"/>
    <s v="Green/Large"/>
    <x v="4"/>
    <n v="368.80199999999996"/>
    <n v="2.0027397260273974"/>
    <x v="0"/>
    <n v="350.36189999999993"/>
    <n v="331.92179999999996"/>
    <n v="295.04159999999996"/>
    <n v="213.0856"/>
    <n v="98.347199999999987"/>
  </r>
  <r>
    <s v="AGN6177C"/>
    <x v="1"/>
    <x v="0"/>
    <s v="Product_2W0RX"/>
    <n v="251.64"/>
    <n v="73"/>
    <x v="1"/>
    <s v="13x17x16 cm"/>
    <d v="2023-07-30T00:00:00"/>
    <d v="2025-01-01T00:00:00"/>
    <s v="FDY1I8"/>
    <s v="NU0,A8Y"/>
    <s v="Red/Small"/>
    <x v="4"/>
    <n v="226.476"/>
    <n v="1.4273972602739726"/>
    <x v="0"/>
    <n v="215.15219999999999"/>
    <n v="203.82840000000002"/>
    <n v="181.1808"/>
    <n v="130.8528"/>
    <n v="60.393599999999992"/>
  </r>
  <r>
    <s v="4JFM9YML"/>
    <x v="2"/>
    <x v="0"/>
    <s v="Product_0G4FW"/>
    <n v="249.21"/>
    <n v="31"/>
    <x v="0"/>
    <s v="10x12x16 cm"/>
    <d v="2023-03-15T00:00:00"/>
    <d v="2026-01-01T00:00:00"/>
    <s v="UMHKTG"/>
    <s v="NE3,1P7"/>
    <s v="Blue/Medium"/>
    <x v="2"/>
    <n v="224.28900000000002"/>
    <n v="2.8027397260273972"/>
    <x v="1"/>
    <n v="213.07455000000002"/>
    <n v="201.86010000000002"/>
    <n v="179.43120000000002"/>
    <n v="129.58920000000001"/>
    <n v="59.810400000000001"/>
  </r>
  <r>
    <s v="37P3AT73"/>
    <x v="1"/>
    <x v="0"/>
    <s v="Product_T8VHU"/>
    <n v="420.79"/>
    <n v="88"/>
    <x v="2"/>
    <s v="19x11x11 cm"/>
    <d v="2023-07-30T00:00:00"/>
    <d v="2026-01-01T00:00:00"/>
    <s v="CQI0H4"/>
    <s v="RVP,8QM"/>
    <s v="Blue/Medium"/>
    <x v="0"/>
    <n v="378.71100000000001"/>
    <n v="2.4273972602739726"/>
    <x v="0"/>
    <n v="359.77544999999998"/>
    <n v="340.8399"/>
    <n v="302.96880000000004"/>
    <n v="218.81080000000003"/>
    <n v="100.9896"/>
  </r>
  <r>
    <s v="0G0HZNRL"/>
    <x v="3"/>
    <x v="0"/>
    <s v="Product_WFUX4"/>
    <n v="235.02"/>
    <n v="21"/>
    <x v="1"/>
    <s v="17x10x7 cm"/>
    <d v="2023-03-15T00:00:00"/>
    <d v="2026-01-01T00:00:00"/>
    <s v="I0R5TT"/>
    <s v="3O1,15S"/>
    <s v="Red/Small"/>
    <x v="0"/>
    <n v="211.518"/>
    <n v="2.8027397260273972"/>
    <x v="0"/>
    <n v="200.94209999999998"/>
    <n v="190.36619999999999"/>
    <n v="169.21440000000001"/>
    <n v="122.21040000000001"/>
    <n v="56.404800000000002"/>
  </r>
  <r>
    <s v="UH2BDLR9"/>
    <x v="1"/>
    <x v="0"/>
    <s v="Product_AQY5F"/>
    <n v="214.85"/>
    <n v="22"/>
    <x v="0"/>
    <s v="12x14x17 cm"/>
    <d v="2023-01-01T00:00:00"/>
    <d v="2025-01-01T00:00:00"/>
    <s v="3TB86Z"/>
    <s v="SUU,P1K"/>
    <s v="Blue/Medium"/>
    <x v="2"/>
    <n v="193.36500000000001"/>
    <n v="2.0027397260273974"/>
    <x v="1"/>
    <n v="183.69675000000001"/>
    <n v="174.02850000000001"/>
    <n v="154.69200000000001"/>
    <n v="111.72199999999999"/>
    <n v="51.564"/>
  </r>
  <r>
    <s v="3WDEKRAC"/>
    <x v="2"/>
    <x v="0"/>
    <s v="Product_93O6Q"/>
    <n v="458.49"/>
    <n v="22"/>
    <x v="0"/>
    <s v="10x11x14 cm"/>
    <d v="2023-03-15T00:00:00"/>
    <d v="2024-01-01T00:00:00"/>
    <s v="53ROLZ"/>
    <s v="WR8,1JE"/>
    <s v="Blue/Medium"/>
    <x v="1"/>
    <n v="412.64100000000002"/>
    <n v="0.8"/>
    <x v="1"/>
    <n v="392.00895000000003"/>
    <n v="371.37690000000003"/>
    <n v="330.11280000000005"/>
    <n v="238.41480000000001"/>
    <n v="110.0376"/>
  </r>
  <r>
    <s v="JYPBYGKF"/>
    <x v="2"/>
    <x v="0"/>
    <s v="Product_SVL14"/>
    <n v="329.03"/>
    <n v="79"/>
    <x v="0"/>
    <s v="5x15x19 cm"/>
    <d v="2023-07-30T00:00:00"/>
    <d v="2024-01-01T00:00:00"/>
    <s v="01AMZH"/>
    <s v="1W8,NSI"/>
    <s v="Red/Small"/>
    <x v="3"/>
    <n v="296.12699999999995"/>
    <n v="0.42465753424657532"/>
    <x v="1"/>
    <n v="281.32064999999994"/>
    <n v="266.51429999999999"/>
    <n v="236.90159999999997"/>
    <n v="171.09559999999999"/>
    <n v="78.967199999999991"/>
  </r>
  <r>
    <s v="1CQZWKFF"/>
    <x v="1"/>
    <x v="0"/>
    <s v="Product_MC7OM"/>
    <n v="478.8"/>
    <n v="41"/>
    <x v="2"/>
    <s v="20x11x17 cm"/>
    <d v="2023-03-15T00:00:00"/>
    <d v="2024-01-01T00:00:00"/>
    <s v="0ITHNC"/>
    <s v="R8C,P8X"/>
    <s v="Green/Large"/>
    <x v="0"/>
    <n v="430.92"/>
    <n v="0.8"/>
    <x v="1"/>
    <n v="409.37400000000002"/>
    <n v="387.82800000000003"/>
    <n v="344.73600000000005"/>
    <n v="248.97600000000003"/>
    <n v="114.91199999999999"/>
  </r>
  <r>
    <s v="RZFK7GJ1"/>
    <x v="2"/>
    <x v="0"/>
    <s v="Product_9BEWY"/>
    <n v="475.59"/>
    <n v="15"/>
    <x v="2"/>
    <s v="19x5x7 cm"/>
    <d v="2023-01-01T00:00:00"/>
    <d v="2024-01-01T00:00:00"/>
    <s v="6DWQOI"/>
    <s v="9JS,LF1"/>
    <s v="Blue/Medium"/>
    <x v="4"/>
    <n v="428.03099999999995"/>
    <n v="1"/>
    <x v="1"/>
    <n v="406.62944999999991"/>
    <n v="385.22789999999998"/>
    <n v="342.4248"/>
    <n v="247.30679999999998"/>
    <n v="114.1416"/>
  </r>
  <r>
    <s v="C5QSOA9Q"/>
    <x v="3"/>
    <x v="0"/>
    <s v="Product_BU8WK"/>
    <n v="337.21"/>
    <n v="54"/>
    <x v="1"/>
    <s v="13x9x5 cm"/>
    <d v="2023-01-01T00:00:00"/>
    <d v="2026-01-01T00:00:00"/>
    <s v="7RJ78L"/>
    <s v="YDK,Z21"/>
    <s v="Red/Small"/>
    <x v="3"/>
    <n v="303.48899999999998"/>
    <n v="3.0027397260273974"/>
    <x v="0"/>
    <n v="288.31454999999994"/>
    <n v="273.14009999999996"/>
    <n v="242.7912"/>
    <n v="175.3492"/>
    <n v="80.930399999999992"/>
  </r>
  <r>
    <s v="P3F4QI0U"/>
    <x v="0"/>
    <x v="0"/>
    <s v="Product_GD4E9"/>
    <n v="492.95"/>
    <n v="11"/>
    <x v="0"/>
    <s v="10x9x14 cm"/>
    <d v="2023-01-01T00:00:00"/>
    <d v="2025-01-01T00:00:00"/>
    <s v="4XTSV5"/>
    <s v="VBE,6YQ"/>
    <s v="Blue/Medium"/>
    <x v="4"/>
    <n v="443.65499999999997"/>
    <n v="2.0027397260273974"/>
    <x v="1"/>
    <n v="421.47224999999997"/>
    <n v="399.28949999999998"/>
    <n v="354.92399999999998"/>
    <n v="256.334"/>
    <n v="118.30799999999999"/>
  </r>
  <r>
    <s v="DRZ0EXO2"/>
    <x v="0"/>
    <x v="0"/>
    <s v="Product_PYTYR"/>
    <n v="205.67"/>
    <n v="52"/>
    <x v="0"/>
    <s v="9x17x6 cm"/>
    <d v="2023-01-01T00:00:00"/>
    <d v="2025-01-01T00:00:00"/>
    <s v="441ISI"/>
    <s v="JIM,C8L"/>
    <s v="Red/Small"/>
    <x v="3"/>
    <n v="185.10299999999998"/>
    <n v="2.0027397260273974"/>
    <x v="0"/>
    <n v="175.84784999999997"/>
    <n v="166.59269999999998"/>
    <n v="148.08239999999998"/>
    <n v="106.94839999999999"/>
    <n v="49.360799999999998"/>
  </r>
  <r>
    <s v="DUW426DI"/>
    <x v="1"/>
    <x v="0"/>
    <s v="Product_J638S"/>
    <n v="37.19"/>
    <n v="97"/>
    <x v="2"/>
    <s v="11x12x5 cm"/>
    <d v="2023-07-30T00:00:00"/>
    <d v="2026-01-01T00:00:00"/>
    <s v="VBG02V"/>
    <s v="NM7,XHW"/>
    <s v="Green/Large"/>
    <x v="0"/>
    <n v="33.470999999999997"/>
    <n v="2.4273972602739726"/>
    <x v="1"/>
    <n v="31.797449999999994"/>
    <n v="30.123899999999999"/>
    <n v="26.776799999999998"/>
    <n v="19.338799999999999"/>
    <n v="8.9255999999999993"/>
  </r>
  <r>
    <s v="V6DNAN4P"/>
    <x v="3"/>
    <x v="0"/>
    <s v="Product_9BMZX"/>
    <n v="130.36000000000001"/>
    <n v="85"/>
    <x v="2"/>
    <s v="8x18x15 cm"/>
    <d v="2023-07-30T00:00:00"/>
    <d v="2026-01-01T00:00:00"/>
    <s v="I56KTB"/>
    <s v="S1X,PTT"/>
    <s v="Red/Small"/>
    <x v="4"/>
    <n v="117.32400000000001"/>
    <n v="2.4273972602739726"/>
    <x v="0"/>
    <n v="111.45780000000001"/>
    <n v="105.59160000000001"/>
    <n v="93.859200000000016"/>
    <n v="67.787200000000013"/>
    <n v="31.2864"/>
  </r>
  <r>
    <s v="I6YAVFXE"/>
    <x v="3"/>
    <x v="0"/>
    <s v="Product_978S2"/>
    <n v="21.07"/>
    <n v="29"/>
    <x v="1"/>
    <s v="11x10x10 cm"/>
    <d v="2023-07-30T00:00:00"/>
    <d v="2024-01-01T00:00:00"/>
    <s v="68C183"/>
    <s v="C8N,UA5"/>
    <s v="Green/Large"/>
    <x v="1"/>
    <n v="18.963000000000001"/>
    <n v="0.42465753424657532"/>
    <x v="1"/>
    <n v="18.014849999999999"/>
    <n v="17.066700000000001"/>
    <n v="15.170400000000001"/>
    <n v="10.9564"/>
    <n v="5.0568"/>
  </r>
  <r>
    <s v="4K6I1HD5"/>
    <x v="0"/>
    <x v="0"/>
    <s v="Product_Q18U0"/>
    <n v="249.43"/>
    <n v="99"/>
    <x v="1"/>
    <s v="16x11x7 cm"/>
    <d v="2023-01-01T00:00:00"/>
    <d v="2024-01-01T00:00:00"/>
    <s v="3PHL1A"/>
    <s v="6Q6,O2E"/>
    <s v="Blue/Medium"/>
    <x v="1"/>
    <n v="224.48699999999999"/>
    <n v="1"/>
    <x v="1"/>
    <n v="213.26264999999998"/>
    <n v="202.03829999999999"/>
    <n v="179.58960000000002"/>
    <n v="129.70359999999999"/>
    <n v="59.863200000000006"/>
  </r>
  <r>
    <s v="HB0SLYMS"/>
    <x v="1"/>
    <x v="0"/>
    <s v="Product_K4GLQ"/>
    <n v="93.37"/>
    <n v="77"/>
    <x v="2"/>
    <s v="6x20x16 cm"/>
    <d v="2023-07-30T00:00:00"/>
    <d v="2026-01-01T00:00:00"/>
    <s v="RSG16G"/>
    <s v="S57,T11"/>
    <s v="Red/Small"/>
    <x v="0"/>
    <n v="84.033000000000001"/>
    <n v="2.4273972602739726"/>
    <x v="0"/>
    <n v="79.83135"/>
    <n v="75.6297"/>
    <n v="67.226399999999998"/>
    <n v="48.552400000000006"/>
    <n v="22.408799999999999"/>
  </r>
  <r>
    <s v="R4627RFC"/>
    <x v="3"/>
    <x v="0"/>
    <s v="Product_65F9I"/>
    <n v="330.03"/>
    <n v="31"/>
    <x v="0"/>
    <s v="10x6x13 cm"/>
    <d v="2023-07-30T00:00:00"/>
    <d v="2025-01-01T00:00:00"/>
    <s v="IP60JM"/>
    <s v="0OE,UJJ"/>
    <s v="Red/Small"/>
    <x v="4"/>
    <n v="297.02699999999999"/>
    <n v="1.4273972602739726"/>
    <x v="1"/>
    <n v="282.17564999999996"/>
    <n v="267.32429999999999"/>
    <n v="237.6216"/>
    <n v="171.6156"/>
    <n v="79.207199999999986"/>
  </r>
  <r>
    <s v="E8WQPFNF"/>
    <x v="2"/>
    <x v="0"/>
    <s v="Product_2E580"/>
    <n v="372.6"/>
    <n v="94"/>
    <x v="2"/>
    <s v="5x17x13 cm"/>
    <d v="2023-07-30T00:00:00"/>
    <d v="2026-01-01T00:00:00"/>
    <s v="ZM4AJS"/>
    <s v="3C1,TTE"/>
    <s v="Green/Large"/>
    <x v="3"/>
    <n v="335.34000000000003"/>
    <n v="2.4273972602739726"/>
    <x v="0"/>
    <n v="318.57300000000004"/>
    <n v="301.80600000000004"/>
    <n v="268.27200000000005"/>
    <n v="193.75200000000001"/>
    <n v="89.424000000000007"/>
  </r>
  <r>
    <s v="9CBAB59I"/>
    <x v="2"/>
    <x v="0"/>
    <s v="Product_55C6B"/>
    <n v="452.03"/>
    <n v="17"/>
    <x v="0"/>
    <s v="18x6x13 cm"/>
    <d v="2023-01-01T00:00:00"/>
    <d v="2024-01-01T00:00:00"/>
    <s v="GKF5LX"/>
    <s v="LJX,HOI"/>
    <s v="Blue/Medium"/>
    <x v="3"/>
    <n v="406.827"/>
    <n v="1"/>
    <x v="1"/>
    <n v="386.48564999999996"/>
    <n v="366.14429999999999"/>
    <n v="325.46160000000003"/>
    <n v="235.0556"/>
    <n v="108.48719999999999"/>
  </r>
  <r>
    <s v="ESBADXBR"/>
    <x v="0"/>
    <x v="0"/>
    <s v="Product_W5FB0"/>
    <n v="178.52"/>
    <n v="14"/>
    <x v="1"/>
    <s v="17x16x20 cm"/>
    <d v="2023-07-30T00:00:00"/>
    <d v="2026-01-01T00:00:00"/>
    <s v="837GEE"/>
    <s v="E2W,3PF"/>
    <s v="Red/Small"/>
    <x v="2"/>
    <n v="160.66800000000001"/>
    <n v="2.4273972602739726"/>
    <x v="1"/>
    <n v="152.63460000000001"/>
    <n v="144.60120000000001"/>
    <n v="128.53440000000001"/>
    <n v="92.830400000000012"/>
    <n v="42.844799999999999"/>
  </r>
  <r>
    <s v="ZNWEKFOG"/>
    <x v="3"/>
    <x v="0"/>
    <s v="Product_X40MK"/>
    <n v="346.16"/>
    <n v="7"/>
    <x v="1"/>
    <s v="17x19x14 cm"/>
    <d v="2023-07-30T00:00:00"/>
    <d v="2025-01-01T00:00:00"/>
    <s v="97X5HN"/>
    <s v="CEZ,1B4"/>
    <s v="Blue/Medium"/>
    <x v="1"/>
    <n v="311.54400000000004"/>
    <n v="1.4273972602739726"/>
    <x v="0"/>
    <n v="295.96680000000003"/>
    <n v="280.38960000000003"/>
    <n v="249.23520000000005"/>
    <n v="180.00320000000002"/>
    <n v="83.078400000000002"/>
  </r>
  <r>
    <s v="B0RYB45E"/>
    <x v="0"/>
    <x v="0"/>
    <s v="Product_YYQSI"/>
    <n v="355.94"/>
    <n v="10"/>
    <x v="2"/>
    <s v="7x14x18 cm"/>
    <d v="2023-07-30T00:00:00"/>
    <d v="2024-01-01T00:00:00"/>
    <s v="17O2ED"/>
    <s v="Y1F,NB8"/>
    <s v="Red/Small"/>
    <x v="4"/>
    <n v="320.346"/>
    <n v="0.42465753424657532"/>
    <x v="1"/>
    <n v="304.32869999999997"/>
    <n v="288.31139999999999"/>
    <n v="256.27680000000004"/>
    <n v="185.08879999999999"/>
    <n v="85.425600000000003"/>
  </r>
  <r>
    <s v="VMHOJO03"/>
    <x v="1"/>
    <x v="0"/>
    <s v="Product_OUTDL"/>
    <n v="462.94"/>
    <n v="47"/>
    <x v="2"/>
    <s v="11x8x9 cm"/>
    <d v="2023-01-01T00:00:00"/>
    <d v="2025-01-01T00:00:00"/>
    <s v="Q59V4L"/>
    <s v="5Q7,C3U"/>
    <s v="Red/Small"/>
    <x v="0"/>
    <n v="416.64600000000002"/>
    <n v="2.0027397260273974"/>
    <x v="0"/>
    <n v="395.81369999999998"/>
    <n v="374.98140000000001"/>
    <n v="333.31680000000006"/>
    <n v="240.72880000000001"/>
    <n v="111.1056"/>
  </r>
  <r>
    <s v="5OLFVU86"/>
    <x v="1"/>
    <x v="0"/>
    <s v="Product_QGP55"/>
    <n v="354.8"/>
    <n v="53"/>
    <x v="2"/>
    <s v="7x19x12 cm"/>
    <d v="2023-07-30T00:00:00"/>
    <d v="2025-01-01T00:00:00"/>
    <s v="K7H4FN"/>
    <s v="XX2,23O"/>
    <s v="Red/Small"/>
    <x v="0"/>
    <n v="319.32"/>
    <n v="1.4273972602739726"/>
    <x v="1"/>
    <n v="303.35399999999998"/>
    <n v="287.38799999999998"/>
    <n v="255.45600000000002"/>
    <n v="184.49600000000001"/>
    <n v="85.152000000000001"/>
  </r>
  <r>
    <s v="M14FI5I4"/>
    <x v="1"/>
    <x v="0"/>
    <s v="Product_GORBO"/>
    <n v="30.46"/>
    <n v="77"/>
    <x v="1"/>
    <s v="8x15x15 cm"/>
    <d v="2023-03-15T00:00:00"/>
    <d v="2025-01-01T00:00:00"/>
    <s v="2FAU85"/>
    <s v="AD4,ROK"/>
    <s v="Green/Large"/>
    <x v="3"/>
    <n v="27.414000000000001"/>
    <n v="1.8027397260273972"/>
    <x v="1"/>
    <n v="26.043299999999999"/>
    <n v="24.672600000000003"/>
    <n v="21.931200000000004"/>
    <n v="15.839200000000002"/>
    <n v="7.3103999999999996"/>
  </r>
  <r>
    <s v="S8PA3OZA"/>
    <x v="1"/>
    <x v="0"/>
    <s v="Product_LV1HF"/>
    <n v="498.95"/>
    <n v="41"/>
    <x v="0"/>
    <s v="6x11x9 cm"/>
    <d v="2023-03-15T00:00:00"/>
    <d v="2025-01-01T00:00:00"/>
    <s v="NXV4FJ"/>
    <s v="Y7G,S7X"/>
    <s v="Green/Large"/>
    <x v="1"/>
    <n v="449.05500000000001"/>
    <n v="1.8027397260273972"/>
    <x v="1"/>
    <n v="426.60224999999997"/>
    <n v="404.14949999999999"/>
    <n v="359.24400000000003"/>
    <n v="259.45400000000001"/>
    <n v="119.74799999999999"/>
  </r>
  <r>
    <s v="Y3QBENMO"/>
    <x v="2"/>
    <x v="0"/>
    <s v="Product_XVJ06"/>
    <n v="158.19"/>
    <n v="97"/>
    <x v="2"/>
    <s v="15x5x9 cm"/>
    <d v="2023-01-01T00:00:00"/>
    <d v="2025-01-01T00:00:00"/>
    <s v="MAGBQU"/>
    <s v="HB4,DGW"/>
    <s v="Blue/Medium"/>
    <x v="3"/>
    <n v="142.37100000000001"/>
    <n v="2.0027397260273974"/>
    <x v="1"/>
    <n v="135.25245000000001"/>
    <n v="128.13390000000001"/>
    <n v="113.89680000000001"/>
    <n v="82.258800000000008"/>
    <n v="37.965599999999995"/>
  </r>
  <r>
    <s v="8AW42MED"/>
    <x v="3"/>
    <x v="0"/>
    <s v="Product_F0MLU"/>
    <n v="167.02"/>
    <n v="96"/>
    <x v="2"/>
    <s v="5x8x6 cm"/>
    <d v="2023-03-15T00:00:00"/>
    <d v="2026-01-01T00:00:00"/>
    <s v="KLEC2K"/>
    <s v="NB9,HJB"/>
    <s v="Red/Small"/>
    <x v="4"/>
    <n v="150.31800000000001"/>
    <n v="2.8027397260273972"/>
    <x v="1"/>
    <n v="142.8021"/>
    <n v="135.28620000000001"/>
    <n v="120.25440000000002"/>
    <n v="86.850400000000008"/>
    <n v="40.084800000000001"/>
  </r>
  <r>
    <s v="OX2TYL70"/>
    <x v="3"/>
    <x v="0"/>
    <s v="Product_7GNP1"/>
    <n v="38.01"/>
    <n v="8"/>
    <x v="0"/>
    <s v="5x18x9 cm"/>
    <d v="2023-03-15T00:00:00"/>
    <d v="2024-01-01T00:00:00"/>
    <s v="R8JQN5"/>
    <s v="OEG,85Q"/>
    <s v="Green/Large"/>
    <x v="4"/>
    <n v="34.208999999999996"/>
    <n v="0.8"/>
    <x v="1"/>
    <n v="32.498549999999994"/>
    <n v="30.788099999999996"/>
    <n v="27.367199999999997"/>
    <n v="19.7652"/>
    <n v="9.122399999999999"/>
  </r>
  <r>
    <s v="OR3UY9WS"/>
    <x v="3"/>
    <x v="0"/>
    <s v="Product_1DLDY"/>
    <n v="98.81"/>
    <n v="89"/>
    <x v="1"/>
    <s v="6x19x5 cm"/>
    <d v="2023-03-15T00:00:00"/>
    <d v="2024-01-01T00:00:00"/>
    <s v="07DBHQ"/>
    <s v="NNR,FJ2"/>
    <s v="Green/Large"/>
    <x v="2"/>
    <n v="88.929000000000002"/>
    <n v="0.8"/>
    <x v="1"/>
    <n v="84.482550000000003"/>
    <n v="80.036100000000005"/>
    <n v="71.143200000000007"/>
    <n v="51.3812"/>
    <n v="23.714400000000001"/>
  </r>
  <r>
    <s v="NX5Q4DOT"/>
    <x v="0"/>
    <x v="0"/>
    <s v="Product_V5NZZ"/>
    <n v="127.37"/>
    <n v="16"/>
    <x v="2"/>
    <s v="15x13x15 cm"/>
    <d v="2023-01-01T00:00:00"/>
    <d v="2024-01-01T00:00:00"/>
    <s v="KDI7QO"/>
    <s v="4YQ,J80"/>
    <s v="Blue/Medium"/>
    <x v="2"/>
    <n v="114.63300000000001"/>
    <n v="1"/>
    <x v="1"/>
    <n v="108.90135000000001"/>
    <n v="103.16970000000001"/>
    <n v="91.706400000000016"/>
    <n v="66.232399999999998"/>
    <n v="30.568800000000003"/>
  </r>
  <r>
    <s v="HOG43RRN"/>
    <x v="3"/>
    <x v="0"/>
    <s v="Product_2TPRW"/>
    <n v="309.58"/>
    <n v="45"/>
    <x v="0"/>
    <s v="19x7x7 cm"/>
    <d v="2023-03-15T00:00:00"/>
    <d v="2026-01-01T00:00:00"/>
    <s v="PTL815"/>
    <s v="ZZ6,KYP"/>
    <s v="Green/Large"/>
    <x v="0"/>
    <n v="278.62199999999996"/>
    <n v="2.8027397260273972"/>
    <x v="0"/>
    <n v="264.69089999999994"/>
    <n v="250.75979999999996"/>
    <n v="222.89759999999998"/>
    <n v="160.98159999999999"/>
    <n v="74.299199999999999"/>
  </r>
  <r>
    <s v="S5GDYJ4H"/>
    <x v="1"/>
    <x v="0"/>
    <s v="Product_P42YY"/>
    <n v="437.5"/>
    <n v="44"/>
    <x v="0"/>
    <s v="19x5x20 cm"/>
    <d v="2023-07-30T00:00:00"/>
    <d v="2026-01-01T00:00:00"/>
    <s v="XMY1DN"/>
    <s v="M16,QSB"/>
    <s v="Blue/Medium"/>
    <x v="1"/>
    <n v="393.75"/>
    <n v="2.4273972602739726"/>
    <x v="0"/>
    <n v="374.0625"/>
    <n v="354.375"/>
    <n v="315"/>
    <n v="227.5"/>
    <n v="105"/>
  </r>
  <r>
    <s v="FXI1U3ZR"/>
    <x v="1"/>
    <x v="0"/>
    <s v="Product_KKJ9H"/>
    <n v="79.22"/>
    <n v="77"/>
    <x v="1"/>
    <s v="18x18x7 cm"/>
    <d v="2023-03-15T00:00:00"/>
    <d v="2026-01-01T00:00:00"/>
    <s v="24U3TQ"/>
    <s v="GCK,34J"/>
    <s v="Green/Large"/>
    <x v="3"/>
    <n v="71.298000000000002"/>
    <n v="2.8027397260273972"/>
    <x v="1"/>
    <n v="67.733099999999993"/>
    <n v="64.168199999999999"/>
    <n v="57.038400000000003"/>
    <n v="41.194400000000002"/>
    <n v="19.012799999999999"/>
  </r>
  <r>
    <s v="RPWVOGX4"/>
    <x v="1"/>
    <x v="0"/>
    <s v="Product_EV9TF"/>
    <n v="52.06"/>
    <n v="38"/>
    <x v="2"/>
    <s v="13x12x7 cm"/>
    <d v="2023-07-30T00:00:00"/>
    <d v="2025-01-01T00:00:00"/>
    <s v="9EHTPP"/>
    <s v="8IY,72I"/>
    <s v="Blue/Medium"/>
    <x v="4"/>
    <n v="46.853999999999999"/>
    <n v="1.4273972602739726"/>
    <x v="1"/>
    <n v="44.511299999999999"/>
    <n v="42.168599999999998"/>
    <n v="37.483200000000004"/>
    <n v="27.071200000000001"/>
    <n v="12.494400000000001"/>
  </r>
  <r>
    <s v="0SWGGICO"/>
    <x v="3"/>
    <x v="0"/>
    <s v="Product_4JPKY"/>
    <n v="231.97"/>
    <n v="22"/>
    <x v="2"/>
    <s v="13x19x11 cm"/>
    <d v="2023-01-01T00:00:00"/>
    <d v="2026-01-01T00:00:00"/>
    <s v="2Y7M7Q"/>
    <s v="00L,A0H"/>
    <s v="Blue/Medium"/>
    <x v="2"/>
    <n v="208.773"/>
    <n v="3.0027397260273974"/>
    <x v="0"/>
    <n v="198.33435"/>
    <n v="187.89570000000001"/>
    <n v="167.01840000000001"/>
    <n v="120.62440000000001"/>
    <n v="55.672799999999995"/>
  </r>
  <r>
    <s v="X9XXSBAN"/>
    <x v="3"/>
    <x v="0"/>
    <s v="Product_VCH18"/>
    <n v="135.5"/>
    <n v="75"/>
    <x v="2"/>
    <s v="10x17x17 cm"/>
    <d v="2023-03-15T00:00:00"/>
    <d v="2026-01-01T00:00:00"/>
    <s v="VOPF37"/>
    <s v="GI0,JEG"/>
    <s v="Green/Large"/>
    <x v="1"/>
    <n v="121.95"/>
    <n v="2.8027397260273972"/>
    <x v="0"/>
    <n v="115.85249999999999"/>
    <n v="109.75500000000001"/>
    <n v="97.56"/>
    <n v="70.460000000000008"/>
    <n v="32.519999999999996"/>
  </r>
  <r>
    <s v="KF9ECEMP"/>
    <x v="3"/>
    <x v="0"/>
    <s v="Product_XODGL"/>
    <n v="219.33"/>
    <n v="25"/>
    <x v="2"/>
    <s v="7x11x15 cm"/>
    <d v="2023-07-30T00:00:00"/>
    <d v="2025-01-01T00:00:00"/>
    <s v="TMZU0U"/>
    <s v="45C,5O2"/>
    <s v="Red/Small"/>
    <x v="1"/>
    <n v="197.39700000000002"/>
    <n v="1.4273972602739726"/>
    <x v="0"/>
    <n v="187.52715000000001"/>
    <n v="177.65730000000002"/>
    <n v="157.91760000000002"/>
    <n v="114.05160000000001"/>
    <n v="52.639200000000002"/>
  </r>
  <r>
    <s v="YX0WOCUW"/>
    <x v="1"/>
    <x v="0"/>
    <s v="Product_9C4AI"/>
    <n v="207.87"/>
    <n v="4"/>
    <x v="1"/>
    <s v="13x16x11 cm"/>
    <d v="2023-03-15T00:00:00"/>
    <d v="2026-01-01T00:00:00"/>
    <s v="RC8GEU"/>
    <s v="8DQ,Q9X"/>
    <s v="Red/Small"/>
    <x v="0"/>
    <n v="187.083"/>
    <n v="2.8027397260273972"/>
    <x v="1"/>
    <n v="177.72884999999999"/>
    <n v="168.37469999999999"/>
    <n v="149.66640000000001"/>
    <n v="108.09240000000001"/>
    <n v="49.888799999999996"/>
  </r>
  <r>
    <s v="79IQMC5E"/>
    <x v="2"/>
    <x v="0"/>
    <s v="Product_NWZGR"/>
    <n v="338.48"/>
    <n v="22"/>
    <x v="0"/>
    <s v="5x10x14 cm"/>
    <d v="2023-01-01T00:00:00"/>
    <d v="2024-01-01T00:00:00"/>
    <s v="XNNUK9"/>
    <s v="J12,SZ4"/>
    <s v="Blue/Medium"/>
    <x v="0"/>
    <n v="304.63200000000001"/>
    <n v="1"/>
    <x v="1"/>
    <n v="289.40039999999999"/>
    <n v="274.16880000000003"/>
    <n v="243.7056"/>
    <n v="176.00960000000001"/>
    <n v="81.235200000000006"/>
  </r>
  <r>
    <s v="FSABQQHA"/>
    <x v="2"/>
    <x v="0"/>
    <s v="Product_SDY9C"/>
    <n v="87.79"/>
    <n v="89"/>
    <x v="0"/>
    <s v="20x9x13 cm"/>
    <d v="2023-01-01T00:00:00"/>
    <d v="2024-01-01T00:00:00"/>
    <s v="ZFRCRI"/>
    <s v="L0M,8LO"/>
    <s v="Green/Large"/>
    <x v="2"/>
    <n v="79.01100000000001"/>
    <n v="1"/>
    <x v="1"/>
    <n v="75.060450000000003"/>
    <n v="71.10990000000001"/>
    <n v="63.208800000000011"/>
    <n v="45.650800000000004"/>
    <n v="21.069600000000001"/>
  </r>
  <r>
    <s v="D0ON2KJ8"/>
    <x v="0"/>
    <x v="0"/>
    <s v="Product_T52A5"/>
    <n v="248.41"/>
    <n v="55"/>
    <x v="2"/>
    <s v="13x5x6 cm"/>
    <d v="2023-01-01T00:00:00"/>
    <d v="2026-01-01T00:00:00"/>
    <s v="0IT1FY"/>
    <s v="F2V,T2X"/>
    <s v="Red/Small"/>
    <x v="1"/>
    <n v="223.56899999999999"/>
    <n v="3.0027397260273974"/>
    <x v="0"/>
    <n v="212.39054999999999"/>
    <n v="201.21209999999999"/>
    <n v="178.8552"/>
    <n v="129.17320000000001"/>
    <n v="59.618399999999994"/>
  </r>
  <r>
    <s v="T00SID6R"/>
    <x v="3"/>
    <x v="0"/>
    <s v="Product_RJWGI"/>
    <n v="412.1"/>
    <n v="13"/>
    <x v="0"/>
    <s v="14x17x5 cm"/>
    <d v="2023-07-30T00:00:00"/>
    <d v="2025-01-01T00:00:00"/>
    <s v="R5Q4JU"/>
    <s v="PSY,BCT"/>
    <s v="Red/Small"/>
    <x v="2"/>
    <n v="370.89"/>
    <n v="1.4273972602739726"/>
    <x v="1"/>
    <n v="352.34549999999996"/>
    <n v="333.80099999999999"/>
    <n v="296.71199999999999"/>
    <n v="214.29200000000003"/>
    <n v="98.903999999999996"/>
  </r>
  <r>
    <s v="OMU2CTS8"/>
    <x v="1"/>
    <x v="0"/>
    <s v="Product_A2J8V"/>
    <n v="344.11"/>
    <n v="25"/>
    <x v="2"/>
    <s v="10x5x18 cm"/>
    <d v="2023-07-30T00:00:00"/>
    <d v="2024-01-01T00:00:00"/>
    <s v="BOTGCN"/>
    <s v="NJT,0Z5"/>
    <s v="Green/Large"/>
    <x v="1"/>
    <n v="309.69900000000001"/>
    <n v="0.42465753424657532"/>
    <x v="1"/>
    <n v="294.21404999999999"/>
    <n v="278.72910000000002"/>
    <n v="247.75920000000002"/>
    <n v="178.93720000000002"/>
    <n v="82.586399999999998"/>
  </r>
  <r>
    <s v="UI9L6MD2"/>
    <x v="1"/>
    <x v="0"/>
    <s v="Product_02JOI"/>
    <n v="350.52"/>
    <n v="7"/>
    <x v="1"/>
    <s v="9x8x10 cm"/>
    <d v="2023-07-30T00:00:00"/>
    <d v="2025-01-01T00:00:00"/>
    <s v="UQF992"/>
    <s v="I4R,AOR"/>
    <s v="Red/Small"/>
    <x v="0"/>
    <n v="315.46799999999996"/>
    <n v="1.4273972602739726"/>
    <x v="1"/>
    <n v="299.69459999999992"/>
    <n v="283.9212"/>
    <n v="252.37439999999998"/>
    <n v="182.2704"/>
    <n v="84.124799999999993"/>
  </r>
  <r>
    <s v="0C3IGYQI"/>
    <x v="3"/>
    <x v="0"/>
    <s v="Product_GG92Y"/>
    <n v="430.19"/>
    <n v="52"/>
    <x v="2"/>
    <s v="20x5x18 cm"/>
    <d v="2023-01-01T00:00:00"/>
    <d v="2024-01-01T00:00:00"/>
    <s v="95XGX2"/>
    <s v="K7A,LAQ"/>
    <s v="Green/Large"/>
    <x v="2"/>
    <n v="387.17099999999999"/>
    <n v="1"/>
    <x v="1"/>
    <n v="367.81244999999996"/>
    <n v="348.45389999999998"/>
    <n v="309.73680000000002"/>
    <n v="223.69880000000001"/>
    <n v="103.2456"/>
  </r>
  <r>
    <s v="XACPEHR3"/>
    <x v="0"/>
    <x v="0"/>
    <s v="Product_2NBK9"/>
    <n v="152.53"/>
    <n v="61"/>
    <x v="0"/>
    <s v="7x10x20 cm"/>
    <d v="2023-07-30T00:00:00"/>
    <d v="2026-01-01T00:00:00"/>
    <s v="CKHCZW"/>
    <s v="NKP,977"/>
    <s v="Red/Small"/>
    <x v="0"/>
    <n v="137.27699999999999"/>
    <n v="2.4273972602739726"/>
    <x v="0"/>
    <n v="130.41314999999997"/>
    <n v="123.54929999999999"/>
    <n v="109.82159999999999"/>
    <n v="79.315600000000003"/>
    <n v="36.607199999999999"/>
  </r>
  <r>
    <s v="7YH45MB3"/>
    <x v="2"/>
    <x v="0"/>
    <s v="Product_8LD2F"/>
    <n v="161.49"/>
    <n v="40"/>
    <x v="1"/>
    <s v="6x11x16 cm"/>
    <d v="2023-07-30T00:00:00"/>
    <d v="2025-01-01T00:00:00"/>
    <s v="0ZTNP2"/>
    <s v="0R3,KTG"/>
    <s v="Blue/Medium"/>
    <x v="4"/>
    <n v="145.34100000000001"/>
    <n v="1.4273972602739726"/>
    <x v="1"/>
    <n v="138.07395"/>
    <n v="130.80690000000001"/>
    <n v="116.27280000000002"/>
    <n v="83.974800000000002"/>
    <n v="38.757600000000004"/>
  </r>
  <r>
    <s v="XEBJ0UGK"/>
    <x v="2"/>
    <x v="0"/>
    <s v="Product_OP2L0"/>
    <n v="91.2"/>
    <n v="64"/>
    <x v="2"/>
    <s v="14x19x20 cm"/>
    <d v="2023-07-30T00:00:00"/>
    <d v="2024-01-01T00:00:00"/>
    <s v="XR6V9Q"/>
    <s v="AX4,G7S"/>
    <s v="Red/Small"/>
    <x v="2"/>
    <n v="82.08"/>
    <n v="0.42465753424657532"/>
    <x v="1"/>
    <n v="77.975999999999999"/>
    <n v="73.872"/>
    <n v="65.664000000000001"/>
    <n v="47.424000000000007"/>
    <n v="21.887999999999998"/>
  </r>
  <r>
    <s v="2891YYPJ"/>
    <x v="3"/>
    <x v="0"/>
    <s v="Product_RC7J6"/>
    <n v="484.16"/>
    <n v="27"/>
    <x v="2"/>
    <s v="9x14x12 cm"/>
    <d v="2023-07-30T00:00:00"/>
    <d v="2025-01-01T00:00:00"/>
    <s v="A626WL"/>
    <s v="PYP,1P5"/>
    <s v="Green/Large"/>
    <x v="1"/>
    <n v="435.74400000000003"/>
    <n v="1.4273972602739726"/>
    <x v="1"/>
    <n v="413.95679999999999"/>
    <n v="392.16960000000006"/>
    <n v="348.59520000000003"/>
    <n v="251.76320000000001"/>
    <n v="116.19840000000001"/>
  </r>
  <r>
    <s v="KC5JTJ4X"/>
    <x v="1"/>
    <x v="0"/>
    <s v="Product_S2VN8"/>
    <n v="473.84"/>
    <n v="96"/>
    <x v="1"/>
    <s v="20x11x11 cm"/>
    <d v="2023-03-15T00:00:00"/>
    <d v="2026-01-01T00:00:00"/>
    <s v="DPB24K"/>
    <s v="VUO,QNQ"/>
    <s v="Blue/Medium"/>
    <x v="0"/>
    <n v="426.45599999999996"/>
    <n v="2.8027397260273972"/>
    <x v="1"/>
    <n v="405.13319999999993"/>
    <n v="383.81039999999996"/>
    <n v="341.16480000000001"/>
    <n v="246.39679999999998"/>
    <n v="113.7216"/>
  </r>
  <r>
    <s v="N2E67B7G"/>
    <x v="0"/>
    <x v="0"/>
    <s v="Product_HSU1I"/>
    <n v="172.94"/>
    <n v="78"/>
    <x v="2"/>
    <s v="8x11x13 cm"/>
    <d v="2023-01-01T00:00:00"/>
    <d v="2026-01-01T00:00:00"/>
    <s v="M6V0A3"/>
    <s v="X7Q,KFG"/>
    <s v="Green/Large"/>
    <x v="0"/>
    <n v="155.64599999999999"/>
    <n v="3.0027397260273974"/>
    <x v="0"/>
    <n v="147.86369999999999"/>
    <n v="140.0814"/>
    <n v="124.51679999999999"/>
    <n v="89.928799999999995"/>
    <n v="41.505600000000001"/>
  </r>
  <r>
    <s v="KH4R0WZX"/>
    <x v="0"/>
    <x v="0"/>
    <s v="Product_6KEMT"/>
    <n v="250.86"/>
    <n v="81"/>
    <x v="0"/>
    <s v="16x19x9 cm"/>
    <d v="2023-01-01T00:00:00"/>
    <d v="2026-01-01T00:00:00"/>
    <s v="V1L3JA"/>
    <s v="NYF,XOL"/>
    <s v="Green/Large"/>
    <x v="3"/>
    <n v="225.774"/>
    <n v="3.0027397260273974"/>
    <x v="1"/>
    <n v="214.4853"/>
    <n v="203.19660000000002"/>
    <n v="180.61920000000001"/>
    <n v="130.44720000000001"/>
    <n v="60.206400000000002"/>
  </r>
  <r>
    <s v="KK9DBL6K"/>
    <x v="2"/>
    <x v="0"/>
    <s v="Product_S6WMU"/>
    <n v="275.04000000000002"/>
    <n v="63"/>
    <x v="0"/>
    <s v="18x9x14 cm"/>
    <d v="2023-01-01T00:00:00"/>
    <d v="2025-01-01T00:00:00"/>
    <s v="TJTRFI"/>
    <s v="KMT,GEJ"/>
    <s v="Red/Small"/>
    <x v="1"/>
    <n v="247.536"/>
    <n v="2.0027397260273974"/>
    <x v="1"/>
    <n v="235.1592"/>
    <n v="222.7824"/>
    <n v="198.02880000000002"/>
    <n v="143.02080000000001"/>
    <n v="66.009600000000006"/>
  </r>
  <r>
    <s v="0TMQS6DZ"/>
    <x v="2"/>
    <x v="0"/>
    <s v="Product_HYYZI"/>
    <n v="280.70999999999998"/>
    <n v="10"/>
    <x v="1"/>
    <s v="20x16x13 cm"/>
    <d v="2023-03-15T00:00:00"/>
    <d v="2025-01-01T00:00:00"/>
    <s v="YCTICK"/>
    <s v="51Q,6DX"/>
    <s v="Green/Large"/>
    <x v="4"/>
    <n v="252.63899999999998"/>
    <n v="1.8027397260273972"/>
    <x v="1"/>
    <n v="240.00704999999996"/>
    <n v="227.37509999999997"/>
    <n v="202.1112"/>
    <n v="145.9692"/>
    <n v="67.370399999999989"/>
  </r>
  <r>
    <s v="ZTUYX0UJ"/>
    <x v="2"/>
    <x v="0"/>
    <s v="Product_L4US5"/>
    <n v="466.95"/>
    <n v="100"/>
    <x v="2"/>
    <s v="13x8x5 cm"/>
    <d v="2023-07-30T00:00:00"/>
    <d v="2025-01-01T00:00:00"/>
    <s v="EWVZ0M"/>
    <s v="WV8,O42"/>
    <s v="Green/Large"/>
    <x v="4"/>
    <n v="420.255"/>
    <n v="1.4273972602739726"/>
    <x v="0"/>
    <n v="399.24224999999996"/>
    <n v="378.22950000000003"/>
    <n v="336.20400000000001"/>
    <n v="242.81399999999999"/>
    <n v="112.068"/>
  </r>
  <r>
    <s v="4LHUGW0M"/>
    <x v="1"/>
    <x v="0"/>
    <s v="Product_3B9I3"/>
    <n v="261.38"/>
    <n v="10"/>
    <x v="1"/>
    <s v="13x17x6 cm"/>
    <d v="2023-01-01T00:00:00"/>
    <d v="2025-01-01T00:00:00"/>
    <s v="IVL341"/>
    <s v="8I9,7W1"/>
    <s v="Red/Small"/>
    <x v="3"/>
    <n v="235.24199999999999"/>
    <n v="2.0027397260273974"/>
    <x v="0"/>
    <n v="223.47989999999999"/>
    <n v="211.71779999999998"/>
    <n v="188.1936"/>
    <n v="135.91759999999999"/>
    <n v="62.731200000000001"/>
  </r>
  <r>
    <s v="839UJWO6"/>
    <x v="1"/>
    <x v="0"/>
    <s v="Product_O5JQM"/>
    <n v="301.35000000000002"/>
    <n v="17"/>
    <x v="1"/>
    <s v="12x10x15 cm"/>
    <d v="2023-07-30T00:00:00"/>
    <d v="2026-01-01T00:00:00"/>
    <s v="IGPXR9"/>
    <s v="THG,1GA"/>
    <s v="Blue/Medium"/>
    <x v="2"/>
    <n v="271.21500000000003"/>
    <n v="2.4273972602739726"/>
    <x v="0"/>
    <n v="257.65424999999999"/>
    <n v="244.09350000000003"/>
    <n v="216.97200000000004"/>
    <n v="156.70200000000003"/>
    <n v="72.323999999999998"/>
  </r>
  <r>
    <s v="2ZVETUN6"/>
    <x v="3"/>
    <x v="0"/>
    <s v="Product_7PIST"/>
    <n v="143.96"/>
    <n v="32"/>
    <x v="0"/>
    <s v="18x15x7 cm"/>
    <d v="2023-01-01T00:00:00"/>
    <d v="2026-01-01T00:00:00"/>
    <s v="MXEP1Y"/>
    <s v="ZNV,QX4"/>
    <s v="Blue/Medium"/>
    <x v="4"/>
    <n v="129.56400000000002"/>
    <n v="3.0027397260273974"/>
    <x v="1"/>
    <n v="123.08580000000002"/>
    <n v="116.60760000000002"/>
    <n v="103.65120000000002"/>
    <n v="74.859200000000001"/>
    <n v="34.550400000000003"/>
  </r>
  <r>
    <s v="3BCHTISE"/>
    <x v="0"/>
    <x v="0"/>
    <s v="Product_SWS5V"/>
    <n v="82.81"/>
    <n v="9"/>
    <x v="2"/>
    <s v="13x8x8 cm"/>
    <d v="2023-01-01T00:00:00"/>
    <d v="2024-01-01T00:00:00"/>
    <s v="UO8M8N"/>
    <s v="Y3V,324"/>
    <s v="Red/Small"/>
    <x v="4"/>
    <n v="74.528999999999996"/>
    <n v="1"/>
    <x v="1"/>
    <n v="70.802549999999997"/>
    <n v="67.076099999999997"/>
    <n v="59.623199999999997"/>
    <n v="43.061199999999999"/>
    <n v="19.874400000000001"/>
  </r>
  <r>
    <s v="OC2CHIR3"/>
    <x v="2"/>
    <x v="0"/>
    <s v="Product_TW3PT"/>
    <n v="410.08"/>
    <n v="94"/>
    <x v="2"/>
    <s v="11x12x10 cm"/>
    <d v="2023-07-30T00:00:00"/>
    <d v="2026-01-01T00:00:00"/>
    <s v="571LLZ"/>
    <s v="59U,B5P"/>
    <s v="Green/Large"/>
    <x v="1"/>
    <n v="369.072"/>
    <n v="2.4273972602739726"/>
    <x v="0"/>
    <n v="350.61840000000001"/>
    <n v="332.16480000000001"/>
    <n v="295.25760000000002"/>
    <n v="213.24160000000001"/>
    <n v="98.419199999999989"/>
  </r>
  <r>
    <s v="R4JFEA45"/>
    <x v="2"/>
    <x v="0"/>
    <s v="Product_VL3OX"/>
    <n v="97.22"/>
    <n v="6"/>
    <x v="2"/>
    <s v="6x15x17 cm"/>
    <d v="2023-03-15T00:00:00"/>
    <d v="2025-01-01T00:00:00"/>
    <s v="1I8JNG"/>
    <s v="FCF,XWU"/>
    <s v="Red/Small"/>
    <x v="4"/>
    <n v="87.49799999999999"/>
    <n v="1.8027397260273972"/>
    <x v="0"/>
    <n v="83.123099999999994"/>
    <n v="78.748199999999997"/>
    <n v="69.99839999999999"/>
    <n v="50.554400000000001"/>
    <n v="23.332799999999999"/>
  </r>
  <r>
    <s v="DSSW2AIA"/>
    <x v="1"/>
    <x v="0"/>
    <s v="Product_S5ZIR"/>
    <n v="467.7"/>
    <n v="17"/>
    <x v="1"/>
    <s v="15x8x5 cm"/>
    <d v="2023-01-01T00:00:00"/>
    <d v="2026-01-01T00:00:00"/>
    <s v="83US7P"/>
    <s v="ZTV,HD9"/>
    <s v="Green/Large"/>
    <x v="2"/>
    <n v="420.93"/>
    <n v="3.0027397260273974"/>
    <x v="1"/>
    <n v="399.88349999999997"/>
    <n v="378.83699999999999"/>
    <n v="336.74400000000003"/>
    <n v="243.20400000000001"/>
    <n v="112.24799999999999"/>
  </r>
  <r>
    <s v="8UHVJMHK"/>
    <x v="1"/>
    <x v="0"/>
    <s v="Product_XR408"/>
    <n v="331.31"/>
    <n v="90"/>
    <x v="0"/>
    <s v="13x20x7 cm"/>
    <d v="2023-03-15T00:00:00"/>
    <d v="2024-01-01T00:00:00"/>
    <s v="69K5SI"/>
    <s v="3PR,123"/>
    <s v="Red/Small"/>
    <x v="3"/>
    <n v="298.17899999999997"/>
    <n v="0.8"/>
    <x v="1"/>
    <n v="283.27004999999997"/>
    <n v="268.36109999999996"/>
    <n v="238.54319999999998"/>
    <n v="172.28120000000001"/>
    <n v="79.514399999999995"/>
  </r>
  <r>
    <s v="33J7UB0F"/>
    <x v="1"/>
    <x v="0"/>
    <s v="Product_SE7TM"/>
    <n v="333.26"/>
    <n v="83"/>
    <x v="1"/>
    <s v="11x11x20 cm"/>
    <d v="2023-03-15T00:00:00"/>
    <d v="2024-01-01T00:00:00"/>
    <s v="FDK5PH"/>
    <s v="68W,TAW"/>
    <s v="Blue/Medium"/>
    <x v="4"/>
    <n v="299.93399999999997"/>
    <n v="0.8"/>
    <x v="1"/>
    <n v="284.93729999999994"/>
    <n v="269.94059999999996"/>
    <n v="239.94719999999998"/>
    <n v="173.29519999999999"/>
    <n v="79.982399999999998"/>
  </r>
  <r>
    <s v="QU8OUG92"/>
    <x v="2"/>
    <x v="0"/>
    <s v="Product_9OEXF"/>
    <n v="339.89"/>
    <n v="78"/>
    <x v="0"/>
    <s v="6x9x13 cm"/>
    <d v="2023-03-15T00:00:00"/>
    <d v="2024-01-01T00:00:00"/>
    <s v="J2NISH"/>
    <s v="P2X,YP7"/>
    <s v="Green/Large"/>
    <x v="0"/>
    <n v="305.90100000000001"/>
    <n v="0.8"/>
    <x v="1"/>
    <n v="290.60595000000001"/>
    <n v="275.3109"/>
    <n v="244.72080000000003"/>
    <n v="176.74279999999999"/>
    <n v="81.573599999999999"/>
  </r>
  <r>
    <s v="1VI91MK7"/>
    <x v="1"/>
    <x v="0"/>
    <s v="Product_LFD6R"/>
    <n v="493.93"/>
    <n v="12"/>
    <x v="1"/>
    <s v="15x7x10 cm"/>
    <d v="2023-07-30T00:00:00"/>
    <d v="2026-01-01T00:00:00"/>
    <s v="QT3CRV"/>
    <s v="EZR,BG1"/>
    <s v="Blue/Medium"/>
    <x v="1"/>
    <n v="444.53700000000003"/>
    <n v="2.4273972602739726"/>
    <x v="1"/>
    <n v="422.31015000000002"/>
    <n v="400.08330000000007"/>
    <n v="355.62960000000004"/>
    <n v="256.84360000000004"/>
    <n v="118.54319999999998"/>
  </r>
  <r>
    <s v="CFCZOSZB"/>
    <x v="2"/>
    <x v="0"/>
    <s v="Product_BUYZK"/>
    <n v="229.67"/>
    <n v="76"/>
    <x v="1"/>
    <s v="17x14x10 cm"/>
    <d v="2023-07-30T00:00:00"/>
    <d v="2025-01-01T00:00:00"/>
    <s v="IMAIBK"/>
    <s v="42K,M4D"/>
    <s v="Blue/Medium"/>
    <x v="2"/>
    <n v="206.70299999999997"/>
    <n v="1.4273972602739726"/>
    <x v="0"/>
    <n v="196.36784999999998"/>
    <n v="186.03269999999998"/>
    <n v="165.36239999999998"/>
    <n v="119.4284"/>
    <n v="55.120799999999996"/>
  </r>
  <r>
    <s v="GZZMLU10"/>
    <x v="0"/>
    <x v="0"/>
    <s v="Product_PODQY"/>
    <n v="469.85"/>
    <n v="3"/>
    <x v="0"/>
    <s v="18x8x7 cm"/>
    <d v="2023-03-15T00:00:00"/>
    <d v="2024-01-01T00:00:00"/>
    <s v="9EDMME"/>
    <s v="HYF,7KX"/>
    <s v="Red/Small"/>
    <x v="0"/>
    <n v="422.86500000000001"/>
    <n v="0.8"/>
    <x v="1"/>
    <n v="401.72174999999999"/>
    <n v="380.57850000000002"/>
    <n v="338.29200000000003"/>
    <n v="244.32200000000003"/>
    <n v="112.764"/>
  </r>
  <r>
    <s v="PPCV4HNV"/>
    <x v="0"/>
    <x v="0"/>
    <s v="Product_8EE84"/>
    <n v="284.94"/>
    <n v="64"/>
    <x v="1"/>
    <s v="15x13x19 cm"/>
    <d v="2023-01-01T00:00:00"/>
    <d v="2024-01-01T00:00:00"/>
    <s v="WFQBLN"/>
    <s v="J7Z,IJW"/>
    <s v="Blue/Medium"/>
    <x v="1"/>
    <n v="256.44600000000003"/>
    <n v="1"/>
    <x v="1"/>
    <n v="243.62370000000001"/>
    <n v="230.80140000000003"/>
    <n v="205.15680000000003"/>
    <n v="148.1688"/>
    <n v="68.385599999999997"/>
  </r>
  <r>
    <s v="MR2MJI7R"/>
    <x v="2"/>
    <x v="0"/>
    <s v="Product_VEYKL"/>
    <n v="379.87"/>
    <n v="47"/>
    <x v="0"/>
    <s v="12x9x14 cm"/>
    <d v="2023-01-01T00:00:00"/>
    <d v="2026-01-01T00:00:00"/>
    <s v="QGXTOP"/>
    <s v="7NL,ESO"/>
    <s v="Green/Large"/>
    <x v="0"/>
    <n v="341.88299999999998"/>
    <n v="3.0027397260273974"/>
    <x v="1"/>
    <n v="324.78884999999997"/>
    <n v="307.69470000000001"/>
    <n v="273.50639999999999"/>
    <n v="197.5324"/>
    <n v="91.168800000000005"/>
  </r>
  <r>
    <s v="FDOQ9NOD"/>
    <x v="2"/>
    <x v="0"/>
    <s v="Product_C6XXE"/>
    <n v="190.15"/>
    <n v="80"/>
    <x v="0"/>
    <s v="6x12x10 cm"/>
    <d v="2023-07-30T00:00:00"/>
    <d v="2025-01-01T00:00:00"/>
    <s v="LJ33E0"/>
    <s v="SYA,5HI"/>
    <s v="Red/Small"/>
    <x v="4"/>
    <n v="171.13499999999999"/>
    <n v="1.4273972602739726"/>
    <x v="1"/>
    <n v="162.57825"/>
    <n v="154.0215"/>
    <n v="136.90799999999999"/>
    <n v="98.878"/>
    <n v="45.636000000000003"/>
  </r>
  <r>
    <s v="L5333O5U"/>
    <x v="2"/>
    <x v="0"/>
    <s v="Product_KN3V0"/>
    <n v="145.44"/>
    <n v="24"/>
    <x v="2"/>
    <s v="16x19x20 cm"/>
    <d v="2023-01-01T00:00:00"/>
    <d v="2026-01-01T00:00:00"/>
    <s v="RXMOIM"/>
    <s v="5O7,RQ2"/>
    <s v="Blue/Medium"/>
    <x v="2"/>
    <n v="130.89599999999999"/>
    <n v="3.0027397260273974"/>
    <x v="0"/>
    <n v="124.35119999999998"/>
    <n v="117.8064"/>
    <n v="104.71679999999999"/>
    <n v="75.628799999999998"/>
    <n v="34.9056"/>
  </r>
  <r>
    <s v="VMEIO9K0"/>
    <x v="1"/>
    <x v="0"/>
    <s v="Product_X88S5"/>
    <n v="382.11"/>
    <n v="19"/>
    <x v="1"/>
    <s v="11x20x11 cm"/>
    <d v="2023-01-01T00:00:00"/>
    <d v="2024-01-01T00:00:00"/>
    <s v="1AM2H1"/>
    <s v="ZIC,2NL"/>
    <s v="Red/Small"/>
    <x v="2"/>
    <n v="343.899"/>
    <n v="1"/>
    <x v="1"/>
    <n v="326.70405"/>
    <n v="309.50909999999999"/>
    <n v="275.11920000000003"/>
    <n v="198.69720000000001"/>
    <n v="91.706400000000002"/>
  </r>
  <r>
    <s v="TZHNU2BA"/>
    <x v="1"/>
    <x v="0"/>
    <s v="Product_ZM0XG"/>
    <n v="323.70999999999998"/>
    <n v="46"/>
    <x v="2"/>
    <s v="6x8x17 cm"/>
    <d v="2023-07-30T00:00:00"/>
    <d v="2026-01-01T00:00:00"/>
    <s v="J6G391"/>
    <s v="NZA,EV3"/>
    <s v="Green/Large"/>
    <x v="3"/>
    <n v="291.339"/>
    <n v="2.4273972602739726"/>
    <x v="0"/>
    <n v="276.77204999999998"/>
    <n v="262.20510000000002"/>
    <n v="233.0712"/>
    <n v="168.32919999999999"/>
    <n v="77.690399999999997"/>
  </r>
  <r>
    <s v="2S93VC3S"/>
    <x v="3"/>
    <x v="0"/>
    <s v="Product_Z1FXS"/>
    <n v="282.54000000000002"/>
    <n v="19"/>
    <x v="2"/>
    <s v="16x5x6 cm"/>
    <d v="2023-01-01T00:00:00"/>
    <d v="2024-01-01T00:00:00"/>
    <s v="R43JIF"/>
    <s v="OMA,MVR"/>
    <s v="Red/Small"/>
    <x v="0"/>
    <n v="254.286"/>
    <n v="1"/>
    <x v="1"/>
    <n v="241.57169999999999"/>
    <n v="228.85740000000001"/>
    <n v="203.42880000000002"/>
    <n v="146.92080000000001"/>
    <n v="67.809600000000003"/>
  </r>
  <r>
    <s v="9VNE9RDH"/>
    <x v="2"/>
    <x v="0"/>
    <s v="Product_VREU9"/>
    <n v="83.69"/>
    <n v="63"/>
    <x v="0"/>
    <s v="9x6x18 cm"/>
    <d v="2023-03-15T00:00:00"/>
    <d v="2024-01-01T00:00:00"/>
    <s v="RITUET"/>
    <s v="2OM,ENB"/>
    <s v="Blue/Medium"/>
    <x v="2"/>
    <n v="75.320999999999998"/>
    <n v="0.8"/>
    <x v="1"/>
    <n v="71.554949999999991"/>
    <n v="67.788899999999998"/>
    <n v="60.256799999999998"/>
    <n v="43.518799999999999"/>
    <n v="20.085599999999999"/>
  </r>
  <r>
    <s v="XXVGQSVA"/>
    <x v="0"/>
    <x v="0"/>
    <s v="Product_QRHOT"/>
    <n v="177.47"/>
    <n v="78"/>
    <x v="0"/>
    <s v="10x7x17 cm"/>
    <d v="2023-01-01T00:00:00"/>
    <d v="2024-01-01T00:00:00"/>
    <s v="MU2126"/>
    <s v="B75,E1H"/>
    <s v="Green/Large"/>
    <x v="0"/>
    <n v="159.72300000000001"/>
    <n v="1"/>
    <x v="1"/>
    <n v="151.73685"/>
    <n v="143.75070000000002"/>
    <n v="127.77840000000002"/>
    <n v="92.284400000000005"/>
    <n v="42.592799999999997"/>
  </r>
  <r>
    <s v="EIE05TEV"/>
    <x v="0"/>
    <x v="0"/>
    <s v="Product_E28PH"/>
    <n v="197.65"/>
    <n v="51"/>
    <x v="0"/>
    <s v="12x20x8 cm"/>
    <d v="2023-03-15T00:00:00"/>
    <d v="2026-01-01T00:00:00"/>
    <s v="EFIBNA"/>
    <s v="523,N9L"/>
    <s v="Blue/Medium"/>
    <x v="0"/>
    <n v="177.88499999999999"/>
    <n v="2.8027397260273972"/>
    <x v="1"/>
    <n v="168.99074999999999"/>
    <n v="160.09649999999999"/>
    <n v="142.30799999999999"/>
    <n v="102.77800000000001"/>
    <n v="47.436"/>
  </r>
  <r>
    <s v="0S625DPM"/>
    <x v="3"/>
    <x v="0"/>
    <s v="Product_LYMOI"/>
    <n v="430.36"/>
    <n v="80"/>
    <x v="0"/>
    <s v="7x13x19 cm"/>
    <d v="2023-01-01T00:00:00"/>
    <d v="2026-01-01T00:00:00"/>
    <s v="048LBM"/>
    <s v="9NN,ZAN"/>
    <s v="Red/Small"/>
    <x v="4"/>
    <n v="387.32400000000001"/>
    <n v="3.0027397260273974"/>
    <x v="0"/>
    <n v="367.95780000000002"/>
    <n v="348.59160000000003"/>
    <n v="309.85920000000004"/>
    <n v="223.78720000000001"/>
    <n v="103.2864"/>
  </r>
  <r>
    <s v="4BKX2MQM"/>
    <x v="0"/>
    <x v="0"/>
    <s v="Product_CLQIM"/>
    <n v="440.89"/>
    <n v="87"/>
    <x v="1"/>
    <s v="10x15x10 cm"/>
    <d v="2023-01-01T00:00:00"/>
    <d v="2025-01-01T00:00:00"/>
    <s v="9ZJN7Y"/>
    <s v="NK7,6LF"/>
    <s v="Green/Large"/>
    <x v="3"/>
    <n v="396.80099999999999"/>
    <n v="2.0027397260273974"/>
    <x v="0"/>
    <n v="376.96094999999997"/>
    <n v="357.12090000000001"/>
    <n v="317.44080000000002"/>
    <n v="229.2628"/>
    <n v="105.81359999999999"/>
  </r>
  <r>
    <s v="YAPHM96Z"/>
    <x v="0"/>
    <x v="0"/>
    <s v="Product_G31BX"/>
    <n v="451.62"/>
    <n v="56"/>
    <x v="2"/>
    <s v="10x10x17 cm"/>
    <d v="2023-07-30T00:00:00"/>
    <d v="2024-01-01T00:00:00"/>
    <s v="XCMO3S"/>
    <s v="GAJ,OUV"/>
    <s v="Blue/Medium"/>
    <x v="3"/>
    <n v="406.45799999999997"/>
    <n v="0.42465753424657532"/>
    <x v="1"/>
    <n v="386.13509999999997"/>
    <n v="365.81219999999996"/>
    <n v="325.16640000000001"/>
    <n v="234.8424"/>
    <n v="108.3888"/>
  </r>
  <r>
    <s v="1HUFIF5Q"/>
    <x v="3"/>
    <x v="0"/>
    <s v="Product_810QK"/>
    <n v="223.51"/>
    <n v="88"/>
    <x v="2"/>
    <s v="16x15x19 cm"/>
    <d v="2023-03-15T00:00:00"/>
    <d v="2025-01-01T00:00:00"/>
    <s v="8DK5RP"/>
    <s v="GMM,EYS"/>
    <s v="Red/Small"/>
    <x v="0"/>
    <n v="201.15899999999999"/>
    <n v="1.8027397260273972"/>
    <x v="0"/>
    <n v="191.10104999999999"/>
    <n v="181.04310000000001"/>
    <n v="160.9272"/>
    <n v="116.2252"/>
    <n v="53.642399999999995"/>
  </r>
  <r>
    <s v="GQQILRTP"/>
    <x v="1"/>
    <x v="0"/>
    <s v="Product_SQZK4"/>
    <n v="133.91"/>
    <n v="4"/>
    <x v="1"/>
    <s v="19x19x18 cm"/>
    <d v="2023-01-01T00:00:00"/>
    <d v="2025-01-01T00:00:00"/>
    <s v="0N3ZLD"/>
    <s v="YW8,WKY"/>
    <s v="Blue/Medium"/>
    <x v="1"/>
    <n v="120.51899999999999"/>
    <n v="2.0027397260273974"/>
    <x v="1"/>
    <n v="114.49304999999998"/>
    <n v="108.46709999999999"/>
    <n v="96.415199999999999"/>
    <n v="69.633200000000002"/>
    <n v="32.138399999999997"/>
  </r>
  <r>
    <s v="LE833RRN"/>
    <x v="2"/>
    <x v="0"/>
    <s v="Product_ZVOKN"/>
    <n v="329.66"/>
    <n v="73"/>
    <x v="1"/>
    <s v="8x16x8 cm"/>
    <d v="2023-01-01T00:00:00"/>
    <d v="2024-01-01T00:00:00"/>
    <s v="RYTQLN"/>
    <s v="YEQ,IE6"/>
    <s v="Red/Small"/>
    <x v="1"/>
    <n v="296.69400000000002"/>
    <n v="1"/>
    <x v="1"/>
    <n v="281.85930000000002"/>
    <n v="267.02460000000002"/>
    <n v="237.35520000000002"/>
    <n v="171.42320000000001"/>
    <n v="79.118400000000008"/>
  </r>
  <r>
    <s v="JIMUV8BL"/>
    <x v="3"/>
    <x v="0"/>
    <s v="Product_PA5ER"/>
    <n v="415.07"/>
    <n v="77"/>
    <x v="2"/>
    <s v="17x18x8 cm"/>
    <d v="2023-03-15T00:00:00"/>
    <d v="2026-01-01T00:00:00"/>
    <s v="RH9MB3"/>
    <s v="0FR,7TW"/>
    <s v="Blue/Medium"/>
    <x v="3"/>
    <n v="373.56299999999999"/>
    <n v="2.8027397260273972"/>
    <x v="0"/>
    <n v="354.88484999999997"/>
    <n v="336.20670000000001"/>
    <n v="298.85039999999998"/>
    <n v="215.8364"/>
    <n v="99.616799999999998"/>
  </r>
  <r>
    <s v="0S80YTI8"/>
    <x v="3"/>
    <x v="0"/>
    <s v="Product_XBM71"/>
    <n v="395.05"/>
    <n v="38"/>
    <x v="2"/>
    <s v="14x18x11 cm"/>
    <d v="2023-01-01T00:00:00"/>
    <d v="2026-01-01T00:00:00"/>
    <s v="A1B36L"/>
    <s v="JCA,EPL"/>
    <s v="Green/Large"/>
    <x v="2"/>
    <n v="355.54500000000002"/>
    <n v="3.0027397260273974"/>
    <x v="0"/>
    <n v="337.76774999999998"/>
    <n v="319.9905"/>
    <n v="284.43600000000004"/>
    <n v="205.42600000000002"/>
    <n v="94.811999999999998"/>
  </r>
  <r>
    <s v="BB3ZTF4H"/>
    <x v="2"/>
    <x v="0"/>
    <s v="Product_OHEC4"/>
    <n v="248.36"/>
    <n v="57"/>
    <x v="1"/>
    <s v="20x8x15 cm"/>
    <d v="2023-07-30T00:00:00"/>
    <d v="2024-01-01T00:00:00"/>
    <s v="LB649L"/>
    <s v="C4F,XT9"/>
    <s v="Red/Small"/>
    <x v="2"/>
    <n v="223.524"/>
    <n v="0.42465753424657532"/>
    <x v="1"/>
    <n v="212.34779999999998"/>
    <n v="201.17160000000001"/>
    <n v="178.81920000000002"/>
    <n v="129.1472"/>
    <n v="59.606400000000008"/>
  </r>
  <r>
    <s v="Q99H34YT"/>
    <x v="0"/>
    <x v="0"/>
    <s v="Product_SULS3"/>
    <n v="299.06"/>
    <n v="51"/>
    <x v="1"/>
    <s v="20x9x16 cm"/>
    <d v="2023-01-01T00:00:00"/>
    <d v="2024-01-01T00:00:00"/>
    <s v="5X6KTA"/>
    <s v="S5P,QII"/>
    <s v="Green/Large"/>
    <x v="0"/>
    <n v="269.154"/>
    <n v="1"/>
    <x v="1"/>
    <n v="255.69629999999998"/>
    <n v="242.23859999999999"/>
    <n v="215.32320000000001"/>
    <n v="155.5112"/>
    <n v="71.7744"/>
  </r>
  <r>
    <s v="9JX8IGWF"/>
    <x v="3"/>
    <x v="0"/>
    <s v="Product_2VM79"/>
    <n v="440.39"/>
    <n v="11"/>
    <x v="1"/>
    <s v="14x19x19 cm"/>
    <d v="2023-03-15T00:00:00"/>
    <d v="2025-01-01T00:00:00"/>
    <s v="TS3AAW"/>
    <s v="AEH,HSD"/>
    <s v="Blue/Medium"/>
    <x v="3"/>
    <n v="396.351"/>
    <n v="1.8027397260273972"/>
    <x v="1"/>
    <n v="376.53344999999996"/>
    <n v="356.71590000000003"/>
    <n v="317.08080000000001"/>
    <n v="229.00280000000001"/>
    <n v="105.69359999999999"/>
  </r>
  <r>
    <s v="ULT20OOC"/>
    <x v="1"/>
    <x v="0"/>
    <s v="Product_01QIE"/>
    <n v="265.31"/>
    <n v="100"/>
    <x v="2"/>
    <s v="12x6x12 cm"/>
    <d v="2023-01-01T00:00:00"/>
    <d v="2024-01-01T00:00:00"/>
    <s v="ADV7C6"/>
    <s v="5KS,IAB"/>
    <s v="Green/Large"/>
    <x v="0"/>
    <n v="238.779"/>
    <n v="1"/>
    <x v="1"/>
    <n v="226.84004999999999"/>
    <n v="214.90110000000001"/>
    <n v="191.0232"/>
    <n v="137.96120000000002"/>
    <n v="63.674399999999991"/>
  </r>
  <r>
    <s v="QI2QXHEF"/>
    <x v="1"/>
    <x v="0"/>
    <s v="Product_9JD7B"/>
    <n v="59.95"/>
    <n v="31"/>
    <x v="0"/>
    <s v="20x8x11 cm"/>
    <d v="2023-01-01T00:00:00"/>
    <d v="2026-01-01T00:00:00"/>
    <s v="CLAC45"/>
    <s v="ZGP,6Z7"/>
    <s v="Blue/Medium"/>
    <x v="2"/>
    <n v="53.954999999999998"/>
    <n v="3.0027397260273974"/>
    <x v="0"/>
    <n v="51.257249999999999"/>
    <n v="48.5595"/>
    <n v="43.164000000000001"/>
    <n v="31.174000000000003"/>
    <n v="14.388"/>
  </r>
  <r>
    <s v="Z18J132I"/>
    <x v="3"/>
    <x v="0"/>
    <s v="Product_7AHIJ"/>
    <n v="394.21"/>
    <n v="63"/>
    <x v="2"/>
    <s v="11x11x6 cm"/>
    <d v="2023-03-15T00:00:00"/>
    <d v="2026-01-01T00:00:00"/>
    <s v="9OAL2K"/>
    <s v="63W,AZO"/>
    <s v="Blue/Medium"/>
    <x v="2"/>
    <n v="354.78899999999999"/>
    <n v="2.8027397260273972"/>
    <x v="1"/>
    <n v="337.04954999999995"/>
    <n v="319.31009999999998"/>
    <n v="283.83120000000002"/>
    <n v="204.98919999999998"/>
    <n v="94.610399999999998"/>
  </r>
  <r>
    <s v="YZD2AS0I"/>
    <x v="0"/>
    <x v="0"/>
    <s v="Product_GPZQA"/>
    <n v="279.41000000000003"/>
    <n v="46"/>
    <x v="2"/>
    <s v="6x7x18 cm"/>
    <d v="2023-01-01T00:00:00"/>
    <d v="2025-01-01T00:00:00"/>
    <s v="SCM0S7"/>
    <s v="ED1,I8H"/>
    <s v="Blue/Medium"/>
    <x v="1"/>
    <n v="251.46900000000002"/>
    <n v="2.0027397260273974"/>
    <x v="1"/>
    <n v="238.89555000000001"/>
    <n v="226.32210000000003"/>
    <n v="201.17520000000002"/>
    <n v="145.29320000000001"/>
    <n v="67.058400000000006"/>
  </r>
  <r>
    <s v="SKDXLOKQ"/>
    <x v="3"/>
    <x v="0"/>
    <s v="Product_9I18A"/>
    <n v="358.61"/>
    <n v="74"/>
    <x v="2"/>
    <s v="13x14x7 cm"/>
    <d v="2023-07-30T00:00:00"/>
    <d v="2024-01-01T00:00:00"/>
    <s v="VXQM3B"/>
    <s v="ALI,GT9"/>
    <s v="Green/Large"/>
    <x v="2"/>
    <n v="322.74900000000002"/>
    <n v="0.42465753424657532"/>
    <x v="1"/>
    <n v="306.61155000000002"/>
    <n v="290.47410000000002"/>
    <n v="258.19920000000002"/>
    <n v="186.47720000000001"/>
    <n v="86.066400000000002"/>
  </r>
  <r>
    <s v="RRS515MJ"/>
    <x v="1"/>
    <x v="0"/>
    <s v="Product_AEKTB"/>
    <n v="248.35"/>
    <n v="87"/>
    <x v="2"/>
    <s v="5x6x14 cm"/>
    <d v="2023-07-30T00:00:00"/>
    <d v="2026-01-01T00:00:00"/>
    <s v="FXVF4P"/>
    <s v="LFM,6JQ"/>
    <s v="Red/Small"/>
    <x v="1"/>
    <n v="223.51499999999999"/>
    <n v="2.4273972602739726"/>
    <x v="1"/>
    <n v="212.33924999999996"/>
    <n v="201.1635"/>
    <n v="178.81200000000001"/>
    <n v="129.142"/>
    <n v="59.603999999999999"/>
  </r>
  <r>
    <s v="7OD82R7Q"/>
    <x v="1"/>
    <x v="0"/>
    <s v="Product_XLTV0"/>
    <n v="180.06"/>
    <n v="76"/>
    <x v="0"/>
    <s v="15x6x12 cm"/>
    <d v="2023-07-30T00:00:00"/>
    <d v="2024-01-01T00:00:00"/>
    <s v="37K5QB"/>
    <s v="V8L,XO9"/>
    <s v="Red/Small"/>
    <x v="3"/>
    <n v="162.054"/>
    <n v="0.42465753424657532"/>
    <x v="1"/>
    <n v="153.9513"/>
    <n v="145.8486"/>
    <n v="129.64320000000001"/>
    <n v="93.631200000000007"/>
    <n v="43.214399999999998"/>
  </r>
  <r>
    <s v="AHN9UAAN"/>
    <x v="1"/>
    <x v="0"/>
    <s v="Product_D4NHW"/>
    <n v="405.23"/>
    <n v="75"/>
    <x v="2"/>
    <s v="5x5x18 cm"/>
    <d v="2023-07-30T00:00:00"/>
    <d v="2026-01-01T00:00:00"/>
    <s v="FNNLI1"/>
    <s v="ZQ3,WWV"/>
    <s v="Green/Large"/>
    <x v="1"/>
    <n v="364.70699999999999"/>
    <n v="2.4273972602739726"/>
    <x v="0"/>
    <n v="346.47164999999995"/>
    <n v="328.23630000000003"/>
    <n v="291.76560000000001"/>
    <n v="210.71960000000001"/>
    <n v="97.255200000000002"/>
  </r>
  <r>
    <s v="V967VXSU"/>
    <x v="2"/>
    <x v="0"/>
    <s v="Product_QWBS0"/>
    <n v="451.62"/>
    <n v="31"/>
    <x v="1"/>
    <s v="10x13x6 cm"/>
    <d v="2023-03-15T00:00:00"/>
    <d v="2024-01-01T00:00:00"/>
    <s v="YECJVN"/>
    <s v="TWO,0OJ"/>
    <s v="Red/Small"/>
    <x v="4"/>
    <n v="406.45799999999997"/>
    <n v="0.8"/>
    <x v="1"/>
    <n v="386.13509999999997"/>
    <n v="365.81219999999996"/>
    <n v="325.16640000000001"/>
    <n v="234.8424"/>
    <n v="108.3888"/>
  </r>
  <r>
    <s v="RM90FV0A"/>
    <x v="3"/>
    <x v="0"/>
    <s v="Product_E8YXM"/>
    <n v="313.95999999999998"/>
    <n v="54"/>
    <x v="0"/>
    <s v="17x10x12 cm"/>
    <d v="2023-07-30T00:00:00"/>
    <d v="2024-01-01T00:00:00"/>
    <s v="QI2I8X"/>
    <s v="R5R,G37"/>
    <s v="Blue/Medium"/>
    <x v="1"/>
    <n v="282.56399999999996"/>
    <n v="0.42465753424657532"/>
    <x v="1"/>
    <n v="268.43579999999997"/>
    <n v="254.30759999999998"/>
    <n v="226.05119999999999"/>
    <n v="163.25919999999999"/>
    <n v="75.350399999999993"/>
  </r>
  <r>
    <s v="PQNS46Q9"/>
    <x v="1"/>
    <x v="0"/>
    <s v="Product_SD4H0"/>
    <n v="499.77"/>
    <n v="14"/>
    <x v="1"/>
    <s v="16x19x8 cm"/>
    <d v="2023-01-01T00:00:00"/>
    <d v="2026-01-01T00:00:00"/>
    <s v="N7GDKU"/>
    <s v="9B9,L0R"/>
    <s v="Red/Small"/>
    <x v="3"/>
    <n v="449.79300000000001"/>
    <n v="3.0027397260273974"/>
    <x v="1"/>
    <n v="427.30334999999997"/>
    <n v="404.81370000000004"/>
    <n v="359.83440000000002"/>
    <n v="259.88040000000001"/>
    <n v="119.94479999999999"/>
  </r>
  <r>
    <s v="1EVP52FC"/>
    <x v="2"/>
    <x v="0"/>
    <s v="Product_IHR2S"/>
    <n v="442.41"/>
    <n v="78"/>
    <x v="1"/>
    <s v="15x8x12 cm"/>
    <d v="2023-03-15T00:00:00"/>
    <d v="2025-01-01T00:00:00"/>
    <s v="TNNZXK"/>
    <s v="FJ1,B6R"/>
    <s v="Blue/Medium"/>
    <x v="3"/>
    <n v="398.16900000000004"/>
    <n v="1.8027397260273972"/>
    <x v="1"/>
    <n v="378.26055000000002"/>
    <n v="358.35210000000006"/>
    <n v="318.53520000000003"/>
    <n v="230.05320000000003"/>
    <n v="106.1784"/>
  </r>
  <r>
    <s v="0DXLIU3M"/>
    <x v="3"/>
    <x v="0"/>
    <s v="Product_IZHL2"/>
    <n v="229.69"/>
    <n v="51"/>
    <x v="1"/>
    <s v="16x5x20 cm"/>
    <d v="2023-07-30T00:00:00"/>
    <d v="2024-01-01T00:00:00"/>
    <s v="F8B41I"/>
    <s v="44D,LGU"/>
    <s v="Blue/Medium"/>
    <x v="0"/>
    <n v="206.721"/>
    <n v="0.42465753424657532"/>
    <x v="1"/>
    <n v="196.38495"/>
    <n v="186.0489"/>
    <n v="165.3768"/>
    <n v="119.4388"/>
    <n v="55.125599999999999"/>
  </r>
  <r>
    <s v="S1RYI2GI"/>
    <x v="1"/>
    <x v="0"/>
    <s v="Product_PE9DO"/>
    <n v="67.8"/>
    <n v="72"/>
    <x v="2"/>
    <s v="9x9x8 cm"/>
    <d v="2023-03-15T00:00:00"/>
    <d v="2026-01-01T00:00:00"/>
    <s v="ACGVYF"/>
    <s v="XAI,XOA"/>
    <s v="Blue/Medium"/>
    <x v="4"/>
    <n v="61.019999999999996"/>
    <n v="2.8027397260273972"/>
    <x v="0"/>
    <n v="57.968999999999994"/>
    <n v="54.917999999999999"/>
    <n v="48.816000000000003"/>
    <n v="35.256"/>
    <n v="16.271999999999998"/>
  </r>
  <r>
    <s v="XVQYWAMY"/>
    <x v="1"/>
    <x v="0"/>
    <s v="Product_BCWZS"/>
    <n v="489.72"/>
    <n v="34"/>
    <x v="2"/>
    <s v="20x18x15 cm"/>
    <d v="2023-03-15T00:00:00"/>
    <d v="2026-01-01T00:00:00"/>
    <s v="DIXWTL"/>
    <s v="U42,68S"/>
    <s v="Green/Large"/>
    <x v="2"/>
    <n v="440.74800000000005"/>
    <n v="2.8027397260273972"/>
    <x v="0"/>
    <n v="418.7106"/>
    <n v="396.67320000000007"/>
    <n v="352.59840000000008"/>
    <n v="254.65440000000001"/>
    <n v="117.53280000000001"/>
  </r>
  <r>
    <s v="TX3M5FN6"/>
    <x v="1"/>
    <x v="0"/>
    <s v="Product_QE008"/>
    <n v="157.58000000000001"/>
    <n v="71"/>
    <x v="2"/>
    <s v="7x7x14 cm"/>
    <d v="2023-03-15T00:00:00"/>
    <d v="2025-01-01T00:00:00"/>
    <s v="63OR83"/>
    <s v="N0M,4QF"/>
    <s v="Red/Small"/>
    <x v="3"/>
    <n v="141.822"/>
    <n v="1.8027397260273972"/>
    <x v="1"/>
    <n v="134.73089999999999"/>
    <n v="127.63980000000001"/>
    <n v="113.45760000000001"/>
    <n v="81.941600000000008"/>
    <n v="37.819200000000002"/>
  </r>
  <r>
    <s v="YS3MQC5F"/>
    <x v="1"/>
    <x v="0"/>
    <s v="Product_RGOMT"/>
    <n v="105.54"/>
    <n v="75"/>
    <x v="2"/>
    <s v="13x8x15 cm"/>
    <d v="2023-03-15T00:00:00"/>
    <d v="2025-01-01T00:00:00"/>
    <s v="DZ3Z9T"/>
    <s v="C7N,CRR"/>
    <s v="Blue/Medium"/>
    <x v="1"/>
    <n v="94.986000000000004"/>
    <n v="1.8027397260273972"/>
    <x v="1"/>
    <n v="90.236699999999999"/>
    <n v="85.487400000000008"/>
    <n v="75.988800000000012"/>
    <n v="54.880800000000008"/>
    <n v="25.329599999999999"/>
  </r>
  <r>
    <s v="28HM313Q"/>
    <x v="3"/>
    <x v="0"/>
    <s v="Product_DXJNQ"/>
    <n v="87.08"/>
    <n v="75"/>
    <x v="2"/>
    <s v="9x14x17 cm"/>
    <d v="2023-03-15T00:00:00"/>
    <d v="2024-01-01T00:00:00"/>
    <s v="9TP8HR"/>
    <s v="QUD,F6J"/>
    <s v="Green/Large"/>
    <x v="4"/>
    <n v="78.372"/>
    <n v="0.8"/>
    <x v="1"/>
    <n v="74.453400000000002"/>
    <n v="70.534800000000004"/>
    <n v="62.697600000000001"/>
    <n v="45.281599999999997"/>
    <n v="20.8992"/>
  </r>
  <r>
    <s v="WKGHGGCJ"/>
    <x v="3"/>
    <x v="0"/>
    <s v="Product_CL6W7"/>
    <n v="241.56"/>
    <n v="40"/>
    <x v="2"/>
    <s v="18x14x11 cm"/>
    <d v="2023-01-01T00:00:00"/>
    <d v="2026-01-01T00:00:00"/>
    <s v="7667FT"/>
    <s v="JNN,MLX"/>
    <s v="Green/Large"/>
    <x v="0"/>
    <n v="217.404"/>
    <n v="3.0027397260273974"/>
    <x v="0"/>
    <n v="206.53379999999999"/>
    <n v="195.6636"/>
    <n v="173.92320000000001"/>
    <n v="125.61120000000001"/>
    <n v="57.974399999999996"/>
  </r>
  <r>
    <s v="TTFPXR1Q"/>
    <x v="3"/>
    <x v="0"/>
    <s v="Product_74PHP"/>
    <n v="305.32"/>
    <n v="100"/>
    <x v="1"/>
    <s v="6x13x8 cm"/>
    <d v="2023-01-01T00:00:00"/>
    <d v="2025-01-01T00:00:00"/>
    <s v="Y4TSTK"/>
    <s v="C9N,YQW"/>
    <s v="Blue/Medium"/>
    <x v="4"/>
    <n v="274.78800000000001"/>
    <n v="2.0027397260273974"/>
    <x v="1"/>
    <n v="261.04860000000002"/>
    <n v="247.3092"/>
    <n v="219.83040000000003"/>
    <n v="158.7664"/>
    <n v="73.276799999999994"/>
  </r>
  <r>
    <s v="BSV3THF3"/>
    <x v="0"/>
    <x v="0"/>
    <s v="Product_AQEK9"/>
    <n v="75.17"/>
    <n v="38"/>
    <x v="1"/>
    <s v="17x9x13 cm"/>
    <d v="2023-07-30T00:00:00"/>
    <d v="2026-01-01T00:00:00"/>
    <s v="D3P5UH"/>
    <s v="8UI,4HS"/>
    <s v="Green/Large"/>
    <x v="4"/>
    <n v="67.653000000000006"/>
    <n v="2.4273972602739726"/>
    <x v="0"/>
    <n v="64.270350000000008"/>
    <n v="60.887700000000009"/>
    <n v="54.122400000000006"/>
    <n v="39.0884"/>
    <n v="18.040800000000001"/>
  </r>
  <r>
    <s v="TXTUIKK9"/>
    <x v="0"/>
    <x v="0"/>
    <s v="Product_VICZA"/>
    <n v="307.85000000000002"/>
    <n v="53"/>
    <x v="1"/>
    <s v="16x9x18 cm"/>
    <d v="2023-07-30T00:00:00"/>
    <d v="2025-01-01T00:00:00"/>
    <s v="9WC39B"/>
    <s v="6NT,DHE"/>
    <s v="Green/Large"/>
    <x v="3"/>
    <n v="277.065"/>
    <n v="1.4273972602739726"/>
    <x v="1"/>
    <n v="263.21174999999999"/>
    <n v="249.35849999999999"/>
    <n v="221.65200000000002"/>
    <n v="160.08200000000002"/>
    <n v="73.884"/>
  </r>
  <r>
    <s v="FLLO74WL"/>
    <x v="0"/>
    <x v="0"/>
    <s v="Product_B8KEP"/>
    <n v="260.10000000000002"/>
    <n v="23"/>
    <x v="0"/>
    <s v="14x9x18 cm"/>
    <d v="2023-07-30T00:00:00"/>
    <d v="2024-01-01T00:00:00"/>
    <s v="N0YJQD"/>
    <s v="E1H,FT7"/>
    <s v="Blue/Medium"/>
    <x v="2"/>
    <n v="234.09000000000003"/>
    <n v="0.42465753424657532"/>
    <x v="1"/>
    <n v="222.38550000000001"/>
    <n v="210.68100000000004"/>
    <n v="187.27200000000005"/>
    <n v="135.25200000000001"/>
    <n v="62.424000000000007"/>
  </r>
  <r>
    <s v="R8NUEMM8"/>
    <x v="3"/>
    <x v="0"/>
    <s v="Product_PH9B2"/>
    <n v="362.15"/>
    <n v="87"/>
    <x v="1"/>
    <s v="17x7x5 cm"/>
    <d v="2023-07-30T00:00:00"/>
    <d v="2025-01-01T00:00:00"/>
    <s v="6Q3OE4"/>
    <s v="U34,SFI"/>
    <s v="Blue/Medium"/>
    <x v="4"/>
    <n v="325.935"/>
    <n v="1.4273972602739726"/>
    <x v="1"/>
    <n v="309.63824999999997"/>
    <n v="293.3415"/>
    <n v="260.74799999999999"/>
    <n v="188.31799999999998"/>
    <n v="86.915999999999997"/>
  </r>
  <r>
    <s v="ZG9PEKC0"/>
    <x v="2"/>
    <x v="0"/>
    <s v="Product_RAXO8"/>
    <n v="76.150000000000006"/>
    <n v="94"/>
    <x v="0"/>
    <s v="11x9x17 cm"/>
    <d v="2023-03-15T00:00:00"/>
    <d v="2026-01-01T00:00:00"/>
    <s v="F0IL96"/>
    <s v="7GR,31W"/>
    <s v="Red/Small"/>
    <x v="4"/>
    <n v="68.535000000000011"/>
    <n v="2.8027397260273972"/>
    <x v="0"/>
    <n v="65.108250000000012"/>
    <n v="61.681500000000014"/>
    <n v="54.82800000000001"/>
    <n v="39.598000000000006"/>
    <n v="18.276"/>
  </r>
  <r>
    <s v="OR0NL31L"/>
    <x v="3"/>
    <x v="0"/>
    <s v="Product_GGLKT"/>
    <n v="258.32"/>
    <n v="77"/>
    <x v="1"/>
    <s v="11x6x19 cm"/>
    <d v="2023-01-01T00:00:00"/>
    <d v="2025-01-01T00:00:00"/>
    <s v="PEHBD5"/>
    <s v="XRJ,ZU7"/>
    <s v="Blue/Medium"/>
    <x v="3"/>
    <n v="232.488"/>
    <n v="2.0027397260273974"/>
    <x v="1"/>
    <n v="220.86359999999999"/>
    <n v="209.23920000000001"/>
    <n v="185.99040000000002"/>
    <n v="134.32640000000001"/>
    <n v="61.996799999999993"/>
  </r>
  <r>
    <s v="RNHC2JYE"/>
    <x v="2"/>
    <x v="0"/>
    <s v="Product_QYONN"/>
    <n v="303.54000000000002"/>
    <n v="4"/>
    <x v="1"/>
    <s v="15x15x11 cm"/>
    <d v="2023-01-01T00:00:00"/>
    <d v="2025-01-01T00:00:00"/>
    <s v="A3EUYZ"/>
    <s v="AWK,W3D"/>
    <s v="Blue/Medium"/>
    <x v="0"/>
    <n v="273.18600000000004"/>
    <n v="2.0027397260273974"/>
    <x v="1"/>
    <n v="259.52670000000001"/>
    <n v="245.86740000000003"/>
    <n v="218.54880000000003"/>
    <n v="157.84080000000003"/>
    <n v="72.849599999999995"/>
  </r>
  <r>
    <s v="RYRNZMDT"/>
    <x v="3"/>
    <x v="0"/>
    <s v="Product_CRRHU"/>
    <n v="446.33"/>
    <n v="77"/>
    <x v="2"/>
    <s v="8x20x20 cm"/>
    <d v="2023-03-15T00:00:00"/>
    <d v="2026-01-01T00:00:00"/>
    <s v="XJYJDB"/>
    <s v="SSM,Z04"/>
    <s v="Green/Large"/>
    <x v="2"/>
    <n v="401.697"/>
    <n v="2.8027397260273972"/>
    <x v="0"/>
    <n v="381.61214999999999"/>
    <n v="361.52730000000003"/>
    <n v="321.35760000000005"/>
    <n v="232.0916"/>
    <n v="107.11919999999999"/>
  </r>
  <r>
    <s v="OK69I9YM"/>
    <x v="1"/>
    <x v="0"/>
    <s v="Product_FK3EB"/>
    <n v="119.86"/>
    <n v="89"/>
    <x v="2"/>
    <s v="19x9x17 cm"/>
    <d v="2023-07-30T00:00:00"/>
    <d v="2024-01-01T00:00:00"/>
    <s v="9YJZP2"/>
    <s v="B55,HF4"/>
    <s v="Green/Large"/>
    <x v="2"/>
    <n v="107.874"/>
    <n v="0.42465753424657532"/>
    <x v="1"/>
    <n v="102.48029999999999"/>
    <n v="97.086600000000004"/>
    <n v="86.299199999999999"/>
    <n v="62.327200000000005"/>
    <n v="28.766399999999997"/>
  </r>
  <r>
    <s v="4HSOWY87"/>
    <x v="2"/>
    <x v="0"/>
    <s v="Product_709AN"/>
    <n v="177.23"/>
    <n v="36"/>
    <x v="0"/>
    <s v="17x20x15 cm"/>
    <d v="2023-01-01T00:00:00"/>
    <d v="2025-01-01T00:00:00"/>
    <s v="LPOA51"/>
    <s v="VD1,C6B"/>
    <s v="Red/Small"/>
    <x v="0"/>
    <n v="159.50700000000001"/>
    <n v="2.0027397260273974"/>
    <x v="1"/>
    <n v="151.53164999999998"/>
    <n v="143.55630000000002"/>
    <n v="127.60560000000001"/>
    <n v="92.159599999999998"/>
    <n v="42.535199999999996"/>
  </r>
  <r>
    <s v="Q4EQ431I"/>
    <x v="1"/>
    <x v="0"/>
    <s v="Product_ZTUZL"/>
    <n v="262.13"/>
    <n v="86"/>
    <x v="0"/>
    <s v="16x14x10 cm"/>
    <d v="2023-01-01T00:00:00"/>
    <d v="2025-01-01T00:00:00"/>
    <s v="GH5DNL"/>
    <s v="VNI,XXY"/>
    <s v="Blue/Medium"/>
    <x v="2"/>
    <n v="235.917"/>
    <n v="2.0027397260273974"/>
    <x v="1"/>
    <n v="224.12115"/>
    <n v="212.3253"/>
    <n v="188.73360000000002"/>
    <n v="136.30760000000001"/>
    <n v="62.911199999999994"/>
  </r>
  <r>
    <s v="2AIV4IRF"/>
    <x v="1"/>
    <x v="0"/>
    <s v="Product_RU5RX"/>
    <n v="158.84"/>
    <n v="75"/>
    <x v="1"/>
    <s v="14x5x15 cm"/>
    <d v="2023-03-15T00:00:00"/>
    <d v="2025-01-01T00:00:00"/>
    <s v="WOTZ7F"/>
    <s v="BLF,8D2"/>
    <s v="Green/Large"/>
    <x v="1"/>
    <n v="142.95600000000002"/>
    <n v="1.8027397260273972"/>
    <x v="1"/>
    <n v="135.8082"/>
    <n v="128.66040000000001"/>
    <n v="114.36480000000002"/>
    <n v="82.596800000000002"/>
    <n v="38.121600000000001"/>
  </r>
  <r>
    <s v="XLBT6YOL"/>
    <x v="1"/>
    <x v="0"/>
    <s v="Product_9MI1A"/>
    <n v="276.74"/>
    <n v="39"/>
    <x v="2"/>
    <s v="7x18x5 cm"/>
    <d v="2023-01-01T00:00:00"/>
    <d v="2024-01-01T00:00:00"/>
    <s v="ZQC9YY"/>
    <s v="Z7G,IWD"/>
    <s v="Red/Small"/>
    <x v="3"/>
    <n v="249.066"/>
    <n v="1"/>
    <x v="1"/>
    <n v="236.61269999999999"/>
    <n v="224.15940000000001"/>
    <n v="199.25280000000001"/>
    <n v="143.90480000000002"/>
    <n v="66.417599999999993"/>
  </r>
  <r>
    <s v="EZP21P6O"/>
    <x v="3"/>
    <x v="0"/>
    <s v="Product_94FBN"/>
    <n v="463.95"/>
    <n v="14"/>
    <x v="0"/>
    <s v="10x11x16 cm"/>
    <d v="2023-03-15T00:00:00"/>
    <d v="2026-01-01T00:00:00"/>
    <s v="R3H8XH"/>
    <s v="ULY,IV5"/>
    <s v="Blue/Medium"/>
    <x v="1"/>
    <n v="417.55500000000001"/>
    <n v="2.8027397260273972"/>
    <x v="1"/>
    <n v="396.67725000000002"/>
    <n v="375.79950000000002"/>
    <n v="334.04400000000004"/>
    <n v="241.25399999999999"/>
    <n v="111.348"/>
  </r>
  <r>
    <s v="5YDEN7CK"/>
    <x v="2"/>
    <x v="0"/>
    <s v="Product_0ATJ4"/>
    <n v="257.02999999999997"/>
    <n v="77"/>
    <x v="0"/>
    <s v="5x11x15 cm"/>
    <d v="2023-07-30T00:00:00"/>
    <d v="2026-01-01T00:00:00"/>
    <s v="75XCW0"/>
    <s v="5SB,IGV"/>
    <s v="Green/Large"/>
    <x v="0"/>
    <n v="231.32699999999997"/>
    <n v="2.4273972602739726"/>
    <x v="0"/>
    <n v="219.76064999999997"/>
    <n v="208.19429999999997"/>
    <n v="185.0616"/>
    <n v="133.65559999999999"/>
    <n v="61.68719999999999"/>
  </r>
  <r>
    <s v="PT8PYMVW"/>
    <x v="2"/>
    <x v="0"/>
    <s v="Product_R0ML9"/>
    <n v="453.11"/>
    <n v="65"/>
    <x v="1"/>
    <s v="11x10x10 cm"/>
    <d v="2023-01-01T00:00:00"/>
    <d v="2024-01-01T00:00:00"/>
    <s v="2NXGD1"/>
    <s v="DZE,K4U"/>
    <s v="Green/Large"/>
    <x v="3"/>
    <n v="407.79899999999998"/>
    <n v="1"/>
    <x v="1"/>
    <n v="387.40904999999998"/>
    <n v="367.01909999999998"/>
    <n v="326.23919999999998"/>
    <n v="235.61720000000003"/>
    <n v="108.74639999999999"/>
  </r>
  <r>
    <s v="AQXNPCE8"/>
    <x v="3"/>
    <x v="0"/>
    <s v="Product_2N6V2"/>
    <n v="399.79"/>
    <n v="35"/>
    <x v="2"/>
    <s v="10x20x5 cm"/>
    <d v="2023-01-01T00:00:00"/>
    <d v="2025-01-01T00:00:00"/>
    <s v="KAWJVO"/>
    <s v="UD7,SZM"/>
    <s v="Blue/Medium"/>
    <x v="4"/>
    <n v="359.81100000000004"/>
    <n v="2.0027397260273974"/>
    <x v="0"/>
    <n v="341.82044999999999"/>
    <n v="323.82990000000007"/>
    <n v="287.84880000000004"/>
    <n v="207.89080000000001"/>
    <n v="95.949600000000004"/>
  </r>
  <r>
    <s v="9T9WLZJH"/>
    <x v="0"/>
    <x v="0"/>
    <s v="Product_R4OH9"/>
    <n v="28.58"/>
    <n v="21"/>
    <x v="0"/>
    <s v="7x20x17 cm"/>
    <d v="2023-01-01T00:00:00"/>
    <d v="2025-01-01T00:00:00"/>
    <s v="NN7GEG"/>
    <s v="JEJ,VV0"/>
    <s v="Red/Small"/>
    <x v="4"/>
    <n v="25.721999999999998"/>
    <n v="2.0027397260273974"/>
    <x v="1"/>
    <n v="24.435899999999997"/>
    <n v="23.149799999999999"/>
    <n v="20.5776"/>
    <n v="14.861599999999999"/>
    <n v="6.8591999999999995"/>
  </r>
  <r>
    <s v="SLWYHS7R"/>
    <x v="0"/>
    <x v="0"/>
    <s v="Product_BW6NG"/>
    <n v="454.07"/>
    <n v="20"/>
    <x v="0"/>
    <s v="19x17x12 cm"/>
    <d v="2023-01-01T00:00:00"/>
    <d v="2025-01-01T00:00:00"/>
    <s v="VDDYW3"/>
    <s v="EJD,7PF"/>
    <s v="Red/Small"/>
    <x v="1"/>
    <n v="408.66300000000001"/>
    <n v="2.0027397260273974"/>
    <x v="1"/>
    <n v="388.22985"/>
    <n v="367.79670000000004"/>
    <n v="326.93040000000002"/>
    <n v="236.1164"/>
    <n v="108.9768"/>
  </r>
  <r>
    <s v="HKG0M84Z"/>
    <x v="1"/>
    <x v="0"/>
    <s v="Product_KD1BM"/>
    <n v="177.73"/>
    <n v="19"/>
    <x v="2"/>
    <s v="8x16x12 cm"/>
    <d v="2023-01-01T00:00:00"/>
    <d v="2026-01-01T00:00:00"/>
    <s v="I8BRBC"/>
    <s v="ZQJ,9NM"/>
    <s v="Green/Large"/>
    <x v="1"/>
    <n v="159.95699999999999"/>
    <n v="3.0027397260273974"/>
    <x v="1"/>
    <n v="151.95914999999999"/>
    <n v="143.96129999999999"/>
    <n v="127.96559999999999"/>
    <n v="92.419600000000003"/>
    <n v="42.655199999999994"/>
  </r>
  <r>
    <s v="RU5S93WC"/>
    <x v="0"/>
    <x v="0"/>
    <s v="Product_LU7VT"/>
    <n v="186.62"/>
    <n v="94"/>
    <x v="0"/>
    <s v="17x20x13 cm"/>
    <d v="2023-03-15T00:00:00"/>
    <d v="2025-01-01T00:00:00"/>
    <s v="LPDCW5"/>
    <s v="9RF,487"/>
    <s v="Red/Small"/>
    <x v="0"/>
    <n v="167.958"/>
    <n v="1.8027397260273972"/>
    <x v="1"/>
    <n v="159.56009999999998"/>
    <n v="151.16220000000001"/>
    <n v="134.3664"/>
    <n v="97.042400000000001"/>
    <n v="44.788800000000002"/>
  </r>
  <r>
    <s v="5WR19V1E"/>
    <x v="1"/>
    <x v="0"/>
    <s v="Product_2UO19"/>
    <n v="268.60000000000002"/>
    <n v="92"/>
    <x v="2"/>
    <s v="20x12x14 cm"/>
    <d v="2023-07-30T00:00:00"/>
    <d v="2026-01-01T00:00:00"/>
    <s v="UORVSG"/>
    <s v="8SV,GZ1"/>
    <s v="Red/Small"/>
    <x v="3"/>
    <n v="241.74"/>
    <n v="2.4273972602739726"/>
    <x v="0"/>
    <n v="229.65299999999999"/>
    <n v="217.566"/>
    <n v="193.39200000000002"/>
    <n v="139.67200000000003"/>
    <n v="64.463999999999999"/>
  </r>
  <r>
    <s v="G79I0ZI6"/>
    <x v="1"/>
    <x v="0"/>
    <s v="Product_DIDWE"/>
    <n v="72.08"/>
    <n v="80"/>
    <x v="1"/>
    <s v="17x9x7 cm"/>
    <d v="2023-03-15T00:00:00"/>
    <d v="2024-01-01T00:00:00"/>
    <s v="MCU0XM"/>
    <s v="M20,IQ8"/>
    <s v="Red/Small"/>
    <x v="2"/>
    <n v="64.872"/>
    <n v="0.8"/>
    <x v="1"/>
    <n v="61.628399999999999"/>
    <n v="58.384799999999998"/>
    <n v="51.897600000000004"/>
    <n v="37.4816"/>
    <n v="17.299199999999999"/>
  </r>
  <r>
    <s v="CWNIU2QM"/>
    <x v="3"/>
    <x v="0"/>
    <s v="Product_AH71M"/>
    <n v="299.27"/>
    <n v="75"/>
    <x v="0"/>
    <s v="12x17x10 cm"/>
    <d v="2023-03-15T00:00:00"/>
    <d v="2026-01-01T00:00:00"/>
    <s v="UQVQE6"/>
    <s v="9VX,MKP"/>
    <s v="Red/Small"/>
    <x v="4"/>
    <n v="269.34299999999996"/>
    <n v="2.8027397260273972"/>
    <x v="0"/>
    <n v="255.87584999999996"/>
    <n v="242.40869999999998"/>
    <n v="215.47439999999997"/>
    <n v="155.62039999999999"/>
    <n v="71.824799999999996"/>
  </r>
  <r>
    <s v="5RF5SZ7D"/>
    <x v="0"/>
    <x v="0"/>
    <s v="Product_FPO58"/>
    <n v="243.72"/>
    <n v="76"/>
    <x v="1"/>
    <s v="9x19x14 cm"/>
    <d v="2023-03-15T00:00:00"/>
    <d v="2024-01-01T00:00:00"/>
    <s v="4GDBJK"/>
    <s v="697,HKE"/>
    <s v="Red/Small"/>
    <x v="0"/>
    <n v="219.34800000000001"/>
    <n v="0.8"/>
    <x v="1"/>
    <n v="208.38060000000002"/>
    <n v="197.41320000000002"/>
    <n v="175.47840000000002"/>
    <n v="126.73440000000001"/>
    <n v="58.492799999999995"/>
  </r>
  <r>
    <s v="VA0UG3EZ"/>
    <x v="0"/>
    <x v="0"/>
    <s v="Product_ARLEG"/>
    <n v="361.68"/>
    <n v="36"/>
    <x v="0"/>
    <s v="14x7x10 cm"/>
    <d v="2023-03-15T00:00:00"/>
    <d v="2026-01-01T00:00:00"/>
    <s v="Z6VKJY"/>
    <s v="0I6,PQK"/>
    <s v="Red/Small"/>
    <x v="0"/>
    <n v="325.512"/>
    <n v="2.8027397260273972"/>
    <x v="0"/>
    <n v="309.2364"/>
    <n v="292.96080000000001"/>
    <n v="260.40960000000001"/>
    <n v="188.0736"/>
    <n v="86.803200000000004"/>
  </r>
  <r>
    <s v="DLTPEVLL"/>
    <x v="3"/>
    <x v="0"/>
    <s v="Product_73UCJ"/>
    <n v="180.57"/>
    <n v="49"/>
    <x v="0"/>
    <s v="19x7x8 cm"/>
    <d v="2023-01-01T00:00:00"/>
    <d v="2025-01-01T00:00:00"/>
    <s v="XK9157"/>
    <s v="RMT,NOT"/>
    <s v="Green/Large"/>
    <x v="1"/>
    <n v="162.51300000000001"/>
    <n v="2.0027397260273974"/>
    <x v="0"/>
    <n v="154.38735"/>
    <n v="146.26170000000002"/>
    <n v="130.0104"/>
    <n v="93.8964"/>
    <n v="43.336799999999997"/>
  </r>
  <r>
    <s v="NUVVRT4P"/>
    <x v="2"/>
    <x v="0"/>
    <s v="Product_80A1M"/>
    <n v="334.68"/>
    <n v="63"/>
    <x v="1"/>
    <s v="6x15x5 cm"/>
    <d v="2023-03-15T00:00:00"/>
    <d v="2026-01-01T00:00:00"/>
    <s v="SWTY5L"/>
    <s v="OYR,V3O"/>
    <s v="Red/Small"/>
    <x v="4"/>
    <n v="301.21199999999999"/>
    <n v="2.8027397260273972"/>
    <x v="0"/>
    <n v="286.15139999999997"/>
    <n v="271.0908"/>
    <n v="240.96960000000001"/>
    <n v="174.03360000000001"/>
    <n v="80.3232"/>
  </r>
  <r>
    <s v="YG2LEF2D"/>
    <x v="3"/>
    <x v="0"/>
    <s v="Product_O6DOL"/>
    <n v="244.23"/>
    <n v="53"/>
    <x v="1"/>
    <s v="15x19x17 cm"/>
    <d v="2023-07-30T00:00:00"/>
    <d v="2025-01-01T00:00:00"/>
    <s v="DT6OMH"/>
    <s v="5BL,EDK"/>
    <s v="Red/Small"/>
    <x v="1"/>
    <n v="219.80699999999999"/>
    <n v="1.4273972602739726"/>
    <x v="1"/>
    <n v="208.81664999999998"/>
    <n v="197.8263"/>
    <n v="175.84559999999999"/>
    <n v="126.9996"/>
    <n v="58.615199999999994"/>
  </r>
  <r>
    <s v="8BPMXWQS"/>
    <x v="1"/>
    <x v="0"/>
    <s v="Product_NE544"/>
    <n v="370.55"/>
    <n v="59"/>
    <x v="0"/>
    <s v="17x17x7 cm"/>
    <d v="2023-03-15T00:00:00"/>
    <d v="2024-01-01T00:00:00"/>
    <s v="0OQ6SI"/>
    <s v="3DI,SXA"/>
    <s v="Red/Small"/>
    <x v="2"/>
    <n v="333.495"/>
    <n v="0.8"/>
    <x v="1"/>
    <n v="316.82024999999999"/>
    <n v="300.14550000000003"/>
    <n v="266.79599999999999"/>
    <n v="192.68600000000001"/>
    <n v="88.932000000000002"/>
  </r>
  <r>
    <s v="WH6OL399"/>
    <x v="0"/>
    <x v="0"/>
    <s v="Product_8BK9K"/>
    <n v="331.58"/>
    <n v="7"/>
    <x v="0"/>
    <s v="14x14x5 cm"/>
    <d v="2023-07-30T00:00:00"/>
    <d v="2024-01-01T00:00:00"/>
    <s v="34SPR7"/>
    <s v="VSR,ZO2"/>
    <s v="Blue/Medium"/>
    <x v="1"/>
    <n v="298.42199999999997"/>
    <n v="0.42465753424657532"/>
    <x v="1"/>
    <n v="283.50089999999994"/>
    <n v="268.57979999999998"/>
    <n v="238.73759999999999"/>
    <n v="172.42159999999998"/>
    <n v="79.5792"/>
  </r>
  <r>
    <s v="C9Z0476Y"/>
    <x v="2"/>
    <x v="0"/>
    <s v="Product_65J4B"/>
    <n v="87.66"/>
    <n v="48"/>
    <x v="2"/>
    <s v="15x14x20 cm"/>
    <d v="2023-01-01T00:00:00"/>
    <d v="2024-01-01T00:00:00"/>
    <s v="1VRN8O"/>
    <s v="IU9,2ED"/>
    <s v="Green/Large"/>
    <x v="0"/>
    <n v="78.893999999999991"/>
    <n v="1"/>
    <x v="1"/>
    <n v="74.949299999999994"/>
    <n v="71.004599999999996"/>
    <n v="63.115199999999994"/>
    <n v="45.583199999999998"/>
    <n v="21.038399999999999"/>
  </r>
  <r>
    <s v="H50VAD3Z"/>
    <x v="0"/>
    <x v="0"/>
    <s v="Product_XUT0A"/>
    <n v="199.87"/>
    <n v="16"/>
    <x v="1"/>
    <s v="16x11x14 cm"/>
    <d v="2023-01-01T00:00:00"/>
    <d v="2024-01-01T00:00:00"/>
    <s v="NYN2LU"/>
    <s v="M7G,G3K"/>
    <s v="Green/Large"/>
    <x v="3"/>
    <n v="179.88300000000001"/>
    <n v="1"/>
    <x v="1"/>
    <n v="170.88884999999999"/>
    <n v="161.8947"/>
    <n v="143.90640000000002"/>
    <n v="103.9324"/>
    <n v="47.968800000000002"/>
  </r>
  <r>
    <s v="AHBCKY8Q"/>
    <x v="3"/>
    <x v="0"/>
    <s v="Product_67Q6F"/>
    <n v="479.8"/>
    <n v="86"/>
    <x v="0"/>
    <s v="6x14x20 cm"/>
    <d v="2023-01-01T00:00:00"/>
    <d v="2024-01-01T00:00:00"/>
    <s v="B2EKY3"/>
    <s v="0LX,BWW"/>
    <s v="Blue/Medium"/>
    <x v="1"/>
    <n v="431.82"/>
    <n v="1"/>
    <x v="1"/>
    <n v="410.22899999999998"/>
    <n v="388.63799999999998"/>
    <n v="345.45600000000002"/>
    <n v="249.49600000000001"/>
    <n v="115.152"/>
  </r>
  <r>
    <s v="7ZVFUFMS"/>
    <x v="1"/>
    <x v="0"/>
    <s v="Product_O5VDR"/>
    <n v="222.98"/>
    <n v="92"/>
    <x v="1"/>
    <s v="7x14x18 cm"/>
    <d v="2023-01-01T00:00:00"/>
    <d v="2024-01-01T00:00:00"/>
    <s v="64YB29"/>
    <s v="ZRW,2SE"/>
    <s v="Red/Small"/>
    <x v="3"/>
    <n v="200.68199999999999"/>
    <n v="1"/>
    <x v="1"/>
    <n v="190.64789999999999"/>
    <n v="180.6138"/>
    <n v="160.54560000000001"/>
    <n v="115.9496"/>
    <n v="53.515199999999993"/>
  </r>
  <r>
    <s v="HNJLSN1G"/>
    <x v="1"/>
    <x v="0"/>
    <s v="Product_2A9U3"/>
    <n v="491.14"/>
    <n v="61"/>
    <x v="2"/>
    <s v="13x12x6 cm"/>
    <d v="2023-03-15T00:00:00"/>
    <d v="2024-01-01T00:00:00"/>
    <s v="KWGCRI"/>
    <s v="ZI2,A6I"/>
    <s v="Blue/Medium"/>
    <x v="2"/>
    <n v="442.02599999999995"/>
    <n v="0.8"/>
    <x v="1"/>
    <n v="419.92469999999992"/>
    <n v="397.82339999999999"/>
    <n v="353.62079999999997"/>
    <n v="255.39279999999999"/>
    <n v="117.8736"/>
  </r>
  <r>
    <s v="78GKAE8G"/>
    <x v="3"/>
    <x v="0"/>
    <s v="Product_QN4I9"/>
    <n v="81.56"/>
    <n v="25"/>
    <x v="2"/>
    <s v="15x6x15 cm"/>
    <d v="2023-01-01T00:00:00"/>
    <d v="2026-01-01T00:00:00"/>
    <s v="SU8HDX"/>
    <s v="6LR,IMI"/>
    <s v="Red/Small"/>
    <x v="1"/>
    <n v="73.403999999999996"/>
    <n v="3.0027397260273974"/>
    <x v="1"/>
    <n v="69.733799999999988"/>
    <n v="66.063599999999994"/>
    <n v="58.723199999999999"/>
    <n v="42.411200000000001"/>
    <n v="19.574400000000001"/>
  </r>
  <r>
    <s v="1UKZWYO6"/>
    <x v="1"/>
    <x v="0"/>
    <s v="Product_46IL5"/>
    <n v="234.92"/>
    <n v="84"/>
    <x v="2"/>
    <s v="6x6x14 cm"/>
    <d v="2023-01-01T00:00:00"/>
    <d v="2025-01-01T00:00:00"/>
    <s v="G1WV1K"/>
    <s v="O1V,COZ"/>
    <s v="Green/Large"/>
    <x v="3"/>
    <n v="211.428"/>
    <n v="2.0027397260273974"/>
    <x v="1"/>
    <n v="200.85659999999999"/>
    <n v="190.2852"/>
    <n v="169.14240000000001"/>
    <n v="122.1584"/>
    <n v="56.380799999999994"/>
  </r>
  <r>
    <s v="6Z0PUCYF"/>
    <x v="2"/>
    <x v="0"/>
    <s v="Product_Z0NYI"/>
    <n v="390.58"/>
    <n v="9"/>
    <x v="0"/>
    <s v="5x15x12 cm"/>
    <d v="2023-03-15T00:00:00"/>
    <d v="2026-01-01T00:00:00"/>
    <s v="LR19ME"/>
    <s v="4HX,PSZ"/>
    <s v="Red/Small"/>
    <x v="2"/>
    <n v="351.52199999999999"/>
    <n v="2.8027397260273972"/>
    <x v="0"/>
    <n v="333.94589999999999"/>
    <n v="316.3698"/>
    <n v="281.2176"/>
    <n v="203.10159999999999"/>
    <n v="93.739199999999997"/>
  </r>
  <r>
    <s v="7RIDR79B"/>
    <x v="0"/>
    <x v="0"/>
    <s v="Product_JRMGQ"/>
    <n v="309.87"/>
    <n v="65"/>
    <x v="2"/>
    <s v="17x7x18 cm"/>
    <d v="2023-01-01T00:00:00"/>
    <d v="2026-01-01T00:00:00"/>
    <s v="QBSAJX"/>
    <s v="D24,ZXD"/>
    <s v="Blue/Medium"/>
    <x v="4"/>
    <n v="278.88299999999998"/>
    <n v="3.0027397260273974"/>
    <x v="0"/>
    <n v="264.93884999999995"/>
    <n v="250.99469999999999"/>
    <n v="223.10640000000001"/>
    <n v="161.13240000000002"/>
    <n v="74.368799999999993"/>
  </r>
  <r>
    <s v="5GAJT3PU"/>
    <x v="0"/>
    <x v="0"/>
    <s v="Product_WVIUN"/>
    <n v="101.89"/>
    <n v="59"/>
    <x v="0"/>
    <s v="15x16x11 cm"/>
    <d v="2023-03-15T00:00:00"/>
    <d v="2024-01-01T00:00:00"/>
    <s v="AO96OK"/>
    <s v="OSJ,KI0"/>
    <s v="Blue/Medium"/>
    <x v="1"/>
    <n v="91.700999999999993"/>
    <n v="0.8"/>
    <x v="1"/>
    <n v="87.115949999999984"/>
    <n v="82.530900000000003"/>
    <n v="73.360799999999998"/>
    <n v="52.982800000000005"/>
    <n v="24.453599999999998"/>
  </r>
  <r>
    <s v="HRZOPWPP"/>
    <x v="1"/>
    <x v="0"/>
    <s v="Product_VWKCI"/>
    <n v="252.32"/>
    <n v="84"/>
    <x v="2"/>
    <s v="12x12x14 cm"/>
    <d v="2023-01-01T00:00:00"/>
    <d v="2025-01-01T00:00:00"/>
    <s v="NS9UO6"/>
    <s v="0ZP,A87"/>
    <s v="Red/Small"/>
    <x v="3"/>
    <n v="227.08799999999999"/>
    <n v="2.0027397260273974"/>
    <x v="1"/>
    <n v="215.7336"/>
    <n v="204.3792"/>
    <n v="181.6704"/>
    <n v="131.2064"/>
    <n v="60.556799999999996"/>
  </r>
  <r>
    <s v="468DNQPE"/>
    <x v="2"/>
    <x v="0"/>
    <s v="Product_MNXOJ"/>
    <n v="395.67"/>
    <n v="45"/>
    <x v="2"/>
    <s v="12x7x17 cm"/>
    <d v="2023-07-30T00:00:00"/>
    <d v="2025-01-01T00:00:00"/>
    <s v="B68TVA"/>
    <s v="EQI,6DI"/>
    <s v="Green/Large"/>
    <x v="0"/>
    <n v="356.10300000000001"/>
    <n v="1.4273972602739726"/>
    <x v="0"/>
    <n v="338.29784999999998"/>
    <n v="320.49270000000001"/>
    <n v="284.88240000000002"/>
    <n v="205.7484"/>
    <n v="94.960800000000006"/>
  </r>
  <r>
    <s v="JHO4WXH9"/>
    <x v="0"/>
    <x v="0"/>
    <s v="Product_CPL74"/>
    <n v="418.42"/>
    <n v="77"/>
    <x v="1"/>
    <s v="20x13x9 cm"/>
    <d v="2023-01-01T00:00:00"/>
    <d v="2026-01-01T00:00:00"/>
    <s v="JZ5MGA"/>
    <s v="KPI,54L"/>
    <s v="Blue/Medium"/>
    <x v="0"/>
    <n v="376.57800000000003"/>
    <n v="3.0027397260273974"/>
    <x v="1"/>
    <n v="357.7491"/>
    <n v="338.92020000000002"/>
    <n v="301.26240000000001"/>
    <n v="217.57840000000002"/>
    <n v="100.4208"/>
  </r>
  <r>
    <s v="BO64PKAG"/>
    <x v="1"/>
    <x v="0"/>
    <s v="Product_A95VD"/>
    <n v="424.95"/>
    <n v="82"/>
    <x v="0"/>
    <s v="15x6x9 cm"/>
    <d v="2023-03-15T00:00:00"/>
    <d v="2026-01-01T00:00:00"/>
    <s v="ENY7E2"/>
    <s v="Z5V,STQ"/>
    <s v="Green/Large"/>
    <x v="1"/>
    <n v="382.45499999999998"/>
    <n v="2.8027397260273972"/>
    <x v="0"/>
    <n v="363.33224999999999"/>
    <n v="344.20949999999999"/>
    <n v="305.964"/>
    <n v="220.97399999999999"/>
    <n v="101.988"/>
  </r>
  <r>
    <s v="Y3TBOLOU"/>
    <x v="1"/>
    <x v="0"/>
    <s v="Product_I4EE5"/>
    <n v="410.15"/>
    <n v="81"/>
    <x v="0"/>
    <s v="17x9x17 cm"/>
    <d v="2023-01-01T00:00:00"/>
    <d v="2025-01-01T00:00:00"/>
    <s v="RF495N"/>
    <s v="2J7,HT6"/>
    <s v="Green/Large"/>
    <x v="3"/>
    <n v="369.13499999999999"/>
    <n v="2.0027397260273974"/>
    <x v="1"/>
    <n v="350.67824999999999"/>
    <n v="332.22149999999999"/>
    <n v="295.30799999999999"/>
    <n v="213.27799999999999"/>
    <n v="98.435999999999993"/>
  </r>
  <r>
    <s v="J1RBGRRZ"/>
    <x v="1"/>
    <x v="0"/>
    <s v="Product_CE569"/>
    <n v="415.28"/>
    <n v="76"/>
    <x v="2"/>
    <s v="6x10x10 cm"/>
    <d v="2023-01-01T00:00:00"/>
    <d v="2025-01-01T00:00:00"/>
    <s v="B3RA21"/>
    <s v="MYA,8YY"/>
    <s v="Red/Small"/>
    <x v="1"/>
    <n v="373.75199999999995"/>
    <n v="2.0027397260273974"/>
    <x v="1"/>
    <n v="355.06439999999992"/>
    <n v="336.37679999999995"/>
    <n v="299.0016"/>
    <n v="215.94559999999998"/>
    <n v="99.667199999999994"/>
  </r>
  <r>
    <s v="G3S1ELOV"/>
    <x v="3"/>
    <x v="0"/>
    <s v="Product_D9MD6"/>
    <n v="272.86"/>
    <n v="56"/>
    <x v="2"/>
    <s v="9x19x19 cm"/>
    <d v="2023-01-01T00:00:00"/>
    <d v="2025-01-01T00:00:00"/>
    <s v="2SQY17"/>
    <s v="TH5,TS0"/>
    <s v="Green/Large"/>
    <x v="2"/>
    <n v="245.57400000000001"/>
    <n v="2.0027397260273974"/>
    <x v="1"/>
    <n v="233.2953"/>
    <n v="221.01660000000001"/>
    <n v="196.45920000000001"/>
    <n v="141.88720000000001"/>
    <n v="65.486400000000003"/>
  </r>
  <r>
    <s v="RZLXIYXE"/>
    <x v="2"/>
    <x v="0"/>
    <s v="Product_7GGJQ"/>
    <n v="98.28"/>
    <n v="26"/>
    <x v="0"/>
    <s v="9x17x8 cm"/>
    <d v="2023-01-01T00:00:00"/>
    <d v="2024-01-01T00:00:00"/>
    <s v="OIXT6L"/>
    <s v="LWB,LBE"/>
    <s v="Green/Large"/>
    <x v="2"/>
    <n v="88.451999999999998"/>
    <n v="1"/>
    <x v="1"/>
    <n v="84.029399999999995"/>
    <n v="79.606800000000007"/>
    <n v="70.761600000000001"/>
    <n v="51.105600000000003"/>
    <n v="23.587199999999999"/>
  </r>
  <r>
    <s v="M67JHMK3"/>
    <x v="0"/>
    <x v="0"/>
    <s v="Product_8393K"/>
    <n v="413.29"/>
    <n v="35"/>
    <x v="2"/>
    <s v="13x5x9 cm"/>
    <d v="2023-01-01T00:00:00"/>
    <d v="2026-01-01T00:00:00"/>
    <s v="8VNELM"/>
    <s v="CAU,MRK"/>
    <s v="Green/Large"/>
    <x v="0"/>
    <n v="371.96100000000001"/>
    <n v="3.0027397260273974"/>
    <x v="0"/>
    <n v="353.36295000000001"/>
    <n v="334.76490000000001"/>
    <n v="297.56880000000001"/>
    <n v="214.91080000000002"/>
    <n v="99.189599999999999"/>
  </r>
  <r>
    <s v="RM8L4UCP"/>
    <x v="2"/>
    <x v="0"/>
    <s v="Product_3AE50"/>
    <n v="248.97"/>
    <n v="65"/>
    <x v="1"/>
    <s v="17x16x8 cm"/>
    <d v="2023-03-15T00:00:00"/>
    <d v="2024-01-01T00:00:00"/>
    <s v="LK9IL7"/>
    <s v="CSB,YQJ"/>
    <s v="Blue/Medium"/>
    <x v="2"/>
    <n v="224.07300000000001"/>
    <n v="0.8"/>
    <x v="1"/>
    <n v="212.86935"/>
    <n v="201.66570000000002"/>
    <n v="179.25840000000002"/>
    <n v="129.46440000000001"/>
    <n v="59.752799999999993"/>
  </r>
  <r>
    <s v="X1OWP8DP"/>
    <x v="0"/>
    <x v="0"/>
    <s v="Product_ZDZTP"/>
    <n v="26.95"/>
    <n v="97"/>
    <x v="1"/>
    <s v="13x14x16 cm"/>
    <d v="2023-03-15T00:00:00"/>
    <d v="2026-01-01T00:00:00"/>
    <s v="XTI491"/>
    <s v="MA0,46C"/>
    <s v="Blue/Medium"/>
    <x v="2"/>
    <n v="24.254999999999999"/>
    <n v="2.8027397260273972"/>
    <x v="0"/>
    <n v="23.042249999999999"/>
    <n v="21.829499999999999"/>
    <n v="19.404"/>
    <n v="14.013999999999999"/>
    <n v="6.468"/>
  </r>
  <r>
    <s v="1N7P97VD"/>
    <x v="1"/>
    <x v="0"/>
    <s v="Product_D02D1"/>
    <n v="312.73"/>
    <n v="28"/>
    <x v="1"/>
    <s v="12x5x10 cm"/>
    <d v="2023-07-30T00:00:00"/>
    <d v="2025-01-01T00:00:00"/>
    <s v="6XAODG"/>
    <s v="5Y9,VS1"/>
    <s v="Red/Small"/>
    <x v="2"/>
    <n v="281.45699999999999"/>
    <n v="1.4273972602739726"/>
    <x v="0"/>
    <n v="267.38414999999998"/>
    <n v="253.31129999999999"/>
    <n v="225.16560000000001"/>
    <n v="162.61960000000002"/>
    <n v="75.055199999999999"/>
  </r>
  <r>
    <s v="QMJ9HG07"/>
    <x v="3"/>
    <x v="0"/>
    <s v="Product_81L3C"/>
    <n v="70.59"/>
    <n v="1"/>
    <x v="0"/>
    <s v="7x15x17 cm"/>
    <d v="2023-07-30T00:00:00"/>
    <d v="2025-01-01T00:00:00"/>
    <s v="RBMULA"/>
    <s v="NNJ,O2F"/>
    <s v="Blue/Medium"/>
    <x v="4"/>
    <n v="63.531000000000006"/>
    <n v="1.4273972602739726"/>
    <x v="1"/>
    <n v="60.35445"/>
    <n v="57.177900000000008"/>
    <n v="50.82480000000001"/>
    <n v="36.706800000000001"/>
    <n v="16.941600000000001"/>
  </r>
  <r>
    <s v="9ZDTUL3U"/>
    <x v="0"/>
    <x v="0"/>
    <s v="Product_V6E6G"/>
    <n v="77.400000000000006"/>
    <n v="80"/>
    <x v="0"/>
    <s v="10x12x19 cm"/>
    <d v="2023-07-30T00:00:00"/>
    <d v="2025-01-01T00:00:00"/>
    <s v="GWKOF3"/>
    <s v="IKA,RC0"/>
    <s v="Blue/Medium"/>
    <x v="1"/>
    <n v="69.660000000000011"/>
    <n v="1.4273972602739726"/>
    <x v="1"/>
    <n v="66.177000000000007"/>
    <n v="62.69400000000001"/>
    <n v="55.728000000000009"/>
    <n v="40.248000000000005"/>
    <n v="18.576000000000001"/>
  </r>
  <r>
    <s v="PCRCKY3O"/>
    <x v="1"/>
    <x v="0"/>
    <s v="Product_MK1B6"/>
    <n v="299.99"/>
    <n v="4"/>
    <x v="0"/>
    <s v="10x6x6 cm"/>
    <d v="2023-03-15T00:00:00"/>
    <d v="2025-01-01T00:00:00"/>
    <s v="J60YMH"/>
    <s v="HHF,FJS"/>
    <s v="Green/Large"/>
    <x v="1"/>
    <n v="269.99099999999999"/>
    <n v="1.8027397260273972"/>
    <x v="0"/>
    <n v="256.49144999999999"/>
    <n v="242.99189999999999"/>
    <n v="215.99279999999999"/>
    <n v="155.9948"/>
    <n v="71.997600000000006"/>
  </r>
  <r>
    <s v="KVRG42SM"/>
    <x v="3"/>
    <x v="0"/>
    <s v="Product_4S27H"/>
    <n v="278.49"/>
    <n v="19"/>
    <x v="1"/>
    <s v="18x14x8 cm"/>
    <d v="2023-07-30T00:00:00"/>
    <d v="2026-01-01T00:00:00"/>
    <s v="4UCAQR"/>
    <s v="JOO,MU3"/>
    <s v="Green/Large"/>
    <x v="3"/>
    <n v="250.64100000000002"/>
    <n v="2.4273972602739726"/>
    <x v="0"/>
    <n v="238.10895000000002"/>
    <n v="225.57690000000002"/>
    <n v="200.51280000000003"/>
    <n v="144.81480000000002"/>
    <n v="66.837599999999995"/>
  </r>
  <r>
    <s v="J5ZWNYWI"/>
    <x v="1"/>
    <x v="0"/>
    <s v="Product_MGD55"/>
    <n v="316.39"/>
    <n v="80"/>
    <x v="1"/>
    <s v="18x6x18 cm"/>
    <d v="2023-03-15T00:00:00"/>
    <d v="2025-01-01T00:00:00"/>
    <s v="0Q1KI1"/>
    <s v="U9H,9GL"/>
    <s v="Green/Large"/>
    <x v="4"/>
    <n v="284.75099999999998"/>
    <n v="1.8027397260273972"/>
    <x v="1"/>
    <n v="270.51344999999998"/>
    <n v="256.27589999999998"/>
    <n v="227.80079999999998"/>
    <n v="164.52279999999999"/>
    <n v="75.933599999999998"/>
  </r>
  <r>
    <s v="XHHWR5Q1"/>
    <x v="1"/>
    <x v="0"/>
    <s v="Product_C8APE"/>
    <n v="233.32"/>
    <n v="90"/>
    <x v="2"/>
    <s v="11x5x10 cm"/>
    <d v="2023-03-15T00:00:00"/>
    <d v="2026-01-01T00:00:00"/>
    <s v="2NZE49"/>
    <s v="MZX,TT4"/>
    <s v="Red/Small"/>
    <x v="2"/>
    <n v="209.988"/>
    <n v="2.8027397260273972"/>
    <x v="1"/>
    <n v="199.48859999999999"/>
    <n v="188.98920000000001"/>
    <n v="167.99040000000002"/>
    <n v="121.32640000000001"/>
    <n v="55.996799999999993"/>
  </r>
  <r>
    <s v="TFUWJTI5"/>
    <x v="2"/>
    <x v="0"/>
    <s v="Product_VJJI1"/>
    <n v="176.13"/>
    <n v="51"/>
    <x v="0"/>
    <s v="18x17x17 cm"/>
    <d v="2023-07-30T00:00:00"/>
    <d v="2025-01-01T00:00:00"/>
    <s v="T9ABQK"/>
    <s v="JB6,K9V"/>
    <s v="Blue/Medium"/>
    <x v="0"/>
    <n v="158.517"/>
    <n v="1.4273972602739726"/>
    <x v="1"/>
    <n v="150.59115"/>
    <n v="142.6653"/>
    <n v="126.81360000000001"/>
    <n v="91.587599999999995"/>
    <n v="42.2712"/>
  </r>
  <r>
    <s v="GLSRXUAS"/>
    <x v="1"/>
    <x v="0"/>
    <s v="Product_TLXOH"/>
    <n v="79.91"/>
    <n v="11"/>
    <x v="2"/>
    <s v="6x16x6 cm"/>
    <d v="2023-07-30T00:00:00"/>
    <d v="2024-01-01T00:00:00"/>
    <s v="72M9CG"/>
    <s v="VBU,6AS"/>
    <s v="Green/Large"/>
    <x v="1"/>
    <n v="71.918999999999997"/>
    <n v="0.42465753424657532"/>
    <x v="1"/>
    <n v="68.323049999999995"/>
    <n v="64.727099999999993"/>
    <n v="57.535200000000003"/>
    <n v="41.553199999999997"/>
    <n v="19.1784"/>
  </r>
  <r>
    <s v="BAIEE9MA"/>
    <x v="2"/>
    <x v="0"/>
    <s v="Product_NIYPU"/>
    <n v="194.3"/>
    <n v="14"/>
    <x v="0"/>
    <s v="10x15x10 cm"/>
    <d v="2023-01-01T00:00:00"/>
    <d v="2026-01-01T00:00:00"/>
    <s v="KD09L1"/>
    <s v="MZ3,DDS"/>
    <s v="Red/Small"/>
    <x v="2"/>
    <n v="174.87"/>
    <n v="3.0027397260273974"/>
    <x v="0"/>
    <n v="166.12649999999999"/>
    <n v="157.38300000000001"/>
    <n v="139.89600000000002"/>
    <n v="101.03600000000002"/>
    <n v="46.631999999999998"/>
  </r>
  <r>
    <s v="0630QJ0Z"/>
    <x v="1"/>
    <x v="0"/>
    <s v="Product_OXGFK"/>
    <n v="148.76"/>
    <n v="33"/>
    <x v="1"/>
    <s v="7x12x13 cm"/>
    <d v="2023-03-15T00:00:00"/>
    <d v="2026-01-01T00:00:00"/>
    <s v="5CJQ7C"/>
    <s v="O36,90W"/>
    <s v="Green/Large"/>
    <x v="1"/>
    <n v="133.88399999999999"/>
    <n v="2.8027397260273972"/>
    <x v="0"/>
    <n v="127.18979999999998"/>
    <n v="120.4956"/>
    <n v="107.10719999999999"/>
    <n v="77.355199999999996"/>
    <n v="35.702399999999997"/>
  </r>
  <r>
    <s v="HP5RU0CA"/>
    <x v="1"/>
    <x v="0"/>
    <s v="Product_3TVZC"/>
    <n v="29.61"/>
    <n v="95"/>
    <x v="2"/>
    <s v="18x18x12 cm"/>
    <d v="2023-03-15T00:00:00"/>
    <d v="2024-01-01T00:00:00"/>
    <s v="983JXZ"/>
    <s v="23Q,P0A"/>
    <s v="Red/Small"/>
    <x v="1"/>
    <n v="26.649000000000001"/>
    <n v="0.8"/>
    <x v="1"/>
    <n v="25.316549999999999"/>
    <n v="23.984100000000002"/>
    <n v="21.319200000000002"/>
    <n v="15.3972"/>
    <n v="7.1063999999999998"/>
  </r>
  <r>
    <s v="UBBCECI6"/>
    <x v="0"/>
    <x v="0"/>
    <s v="Product_VWBM6"/>
    <n v="63.08"/>
    <n v="86"/>
    <x v="0"/>
    <s v="19x16x8 cm"/>
    <d v="2023-07-30T00:00:00"/>
    <d v="2025-01-01T00:00:00"/>
    <s v="A6X506"/>
    <s v="LZB,9MA"/>
    <s v="Blue/Medium"/>
    <x v="0"/>
    <n v="56.771999999999998"/>
    <n v="1.4273972602739726"/>
    <x v="1"/>
    <n v="53.933399999999999"/>
    <n v="51.094799999999999"/>
    <n v="45.4176"/>
    <n v="32.801600000000001"/>
    <n v="15.139199999999999"/>
  </r>
  <r>
    <s v="6XSCB0O3"/>
    <x v="0"/>
    <x v="0"/>
    <s v="Product_763OU"/>
    <n v="206.72"/>
    <n v="94"/>
    <x v="0"/>
    <s v="17x18x12 cm"/>
    <d v="2023-07-30T00:00:00"/>
    <d v="2026-01-01T00:00:00"/>
    <s v="RZB6UN"/>
    <s v="L9U,ORT"/>
    <s v="Red/Small"/>
    <x v="2"/>
    <n v="186.048"/>
    <n v="2.4273972602739726"/>
    <x v="1"/>
    <n v="176.7456"/>
    <n v="167.44320000000002"/>
    <n v="148.83840000000001"/>
    <n v="107.4944"/>
    <n v="49.6128"/>
  </r>
  <r>
    <s v="AX0RZWYO"/>
    <x v="2"/>
    <x v="0"/>
    <s v="Product_FJG50"/>
    <n v="453.44"/>
    <n v="45"/>
    <x v="2"/>
    <s v="10x7x15 cm"/>
    <d v="2023-07-30T00:00:00"/>
    <d v="2026-01-01T00:00:00"/>
    <s v="XQX1AF"/>
    <s v="XIH,YMY"/>
    <s v="Green/Large"/>
    <x v="3"/>
    <n v="408.096"/>
    <n v="2.4273972602739726"/>
    <x v="0"/>
    <n v="387.69119999999998"/>
    <n v="367.28640000000001"/>
    <n v="326.47680000000003"/>
    <n v="235.78880000000001"/>
    <n v="108.82559999999999"/>
  </r>
  <r>
    <s v="4N3CINN1"/>
    <x v="3"/>
    <x v="0"/>
    <s v="Product_H5XNZ"/>
    <n v="436.7"/>
    <n v="21"/>
    <x v="2"/>
    <s v="10x19x14 cm"/>
    <d v="2023-03-15T00:00:00"/>
    <d v="2025-01-01T00:00:00"/>
    <s v="IK251V"/>
    <s v="B14,5ZI"/>
    <s v="Blue/Medium"/>
    <x v="1"/>
    <n v="393.03"/>
    <n v="1.8027397260273972"/>
    <x v="1"/>
    <n v="373.37849999999997"/>
    <n v="353.72699999999998"/>
    <n v="314.42399999999998"/>
    <n v="227.084"/>
    <n v="104.80799999999999"/>
  </r>
  <r>
    <s v="H8T0Z4TU"/>
    <x v="0"/>
    <x v="0"/>
    <s v="Product_LEI7R"/>
    <n v="74.489999999999995"/>
    <n v="56"/>
    <x v="1"/>
    <s v="9x20x9 cm"/>
    <d v="2023-03-15T00:00:00"/>
    <d v="2026-01-01T00:00:00"/>
    <s v="J0S9WU"/>
    <s v="WZB,U1U"/>
    <s v="Blue/Medium"/>
    <x v="0"/>
    <n v="67.040999999999997"/>
    <n v="2.8027397260273972"/>
    <x v="0"/>
    <n v="63.688949999999991"/>
    <n v="60.3369"/>
    <n v="53.632800000000003"/>
    <n v="38.7348"/>
    <n v="17.877599999999997"/>
  </r>
  <r>
    <s v="G6ZVW12U"/>
    <x v="1"/>
    <x v="0"/>
    <s v="Product_JV89T"/>
    <n v="44.83"/>
    <n v="98"/>
    <x v="0"/>
    <s v="18x9x11 cm"/>
    <d v="2023-03-15T00:00:00"/>
    <d v="2024-01-01T00:00:00"/>
    <s v="ZUV9MU"/>
    <s v="YLP,XOY"/>
    <s v="Red/Small"/>
    <x v="2"/>
    <n v="40.347000000000001"/>
    <n v="0.8"/>
    <x v="1"/>
    <n v="38.329650000000001"/>
    <n v="36.3123"/>
    <n v="32.2776"/>
    <n v="23.311599999999999"/>
    <n v="10.7592"/>
  </r>
  <r>
    <s v="HHK6VJM7"/>
    <x v="2"/>
    <x v="0"/>
    <s v="Product_S7NIP"/>
    <n v="450.68"/>
    <n v="80"/>
    <x v="2"/>
    <s v="18x7x12 cm"/>
    <d v="2023-01-01T00:00:00"/>
    <d v="2024-01-01T00:00:00"/>
    <s v="60D32H"/>
    <s v="15Q,B50"/>
    <s v="Red/Small"/>
    <x v="0"/>
    <n v="405.61200000000002"/>
    <n v="1"/>
    <x v="1"/>
    <n v="385.33140000000003"/>
    <n v="365.05080000000004"/>
    <n v="324.48960000000005"/>
    <n v="234.3536"/>
    <n v="108.1632"/>
  </r>
  <r>
    <s v="OHFVICHP"/>
    <x v="1"/>
    <x v="0"/>
    <s v="Product_S1OU8"/>
    <n v="327.63"/>
    <n v="98"/>
    <x v="0"/>
    <s v="17x11x10 cm"/>
    <d v="2023-07-30T00:00:00"/>
    <d v="2026-01-01T00:00:00"/>
    <s v="ZHE0HT"/>
    <s v="U71,KDB"/>
    <s v="Green/Large"/>
    <x v="4"/>
    <n v="294.86700000000002"/>
    <n v="2.4273972602739726"/>
    <x v="1"/>
    <n v="280.12365"/>
    <n v="265.38030000000003"/>
    <n v="235.89360000000002"/>
    <n v="170.36760000000001"/>
    <n v="78.631199999999993"/>
  </r>
  <r>
    <s v="4HY3CZXZ"/>
    <x v="3"/>
    <x v="0"/>
    <s v="Product_DXBHE"/>
    <n v="268.5"/>
    <n v="8"/>
    <x v="2"/>
    <s v="19x15x12 cm"/>
    <d v="2023-01-01T00:00:00"/>
    <d v="2025-01-01T00:00:00"/>
    <s v="CAM1C6"/>
    <s v="IGA,WTD"/>
    <s v="Red/Small"/>
    <x v="2"/>
    <n v="241.65"/>
    <n v="2.0027397260273974"/>
    <x v="0"/>
    <n v="229.5675"/>
    <n v="217.48500000000001"/>
    <n v="193.32000000000002"/>
    <n v="139.62"/>
    <n v="64.44"/>
  </r>
  <r>
    <s v="JHQFR5ZP"/>
    <x v="2"/>
    <x v="0"/>
    <s v="Product_SHNJU"/>
    <n v="11.72"/>
    <n v="7"/>
    <x v="2"/>
    <s v="19x8x16 cm"/>
    <d v="2023-01-01T00:00:00"/>
    <d v="2026-01-01T00:00:00"/>
    <s v="8ZDFVG"/>
    <s v="7FR,6US"/>
    <s v="Green/Large"/>
    <x v="0"/>
    <n v="10.548"/>
    <n v="3.0027397260273974"/>
    <x v="0"/>
    <n v="10.0206"/>
    <n v="9.4931999999999999"/>
    <n v="8.4383999999999997"/>
    <n v="6.0944000000000003"/>
    <n v="2.8128000000000002"/>
  </r>
  <r>
    <s v="C0LX6JPC"/>
    <x v="1"/>
    <x v="0"/>
    <s v="Product_NEF3Y"/>
    <n v="466.84"/>
    <n v="81"/>
    <x v="0"/>
    <s v="15x19x11 cm"/>
    <d v="2023-07-30T00:00:00"/>
    <d v="2025-01-01T00:00:00"/>
    <s v="LIM4PI"/>
    <s v="6NZ,MPO"/>
    <s v="Green/Large"/>
    <x v="4"/>
    <n v="420.15599999999995"/>
    <n v="1.4273972602739726"/>
    <x v="0"/>
    <n v="399.14819999999992"/>
    <n v="378.14039999999994"/>
    <n v="336.12479999999999"/>
    <n v="242.7568"/>
    <n v="112.04159999999999"/>
  </r>
  <r>
    <s v="FURKKN4I"/>
    <x v="1"/>
    <x v="0"/>
    <s v="Product_XCM6L"/>
    <n v="363.14"/>
    <n v="32"/>
    <x v="2"/>
    <s v="15x6x12 cm"/>
    <d v="2023-03-15T00:00:00"/>
    <d v="2026-01-01T00:00:00"/>
    <s v="XYV9DG"/>
    <s v="IZW,HLU"/>
    <s v="Blue/Medium"/>
    <x v="0"/>
    <n v="326.82599999999996"/>
    <n v="2.8027397260273972"/>
    <x v="1"/>
    <n v="310.48469999999998"/>
    <n v="294.14339999999999"/>
    <n v="261.46080000000001"/>
    <n v="188.83279999999999"/>
    <n v="87.153599999999997"/>
  </r>
  <r>
    <s v="0DFHHFIE"/>
    <x v="1"/>
    <x v="0"/>
    <s v="Product_HJ1OS"/>
    <n v="204.84"/>
    <n v="89"/>
    <x v="1"/>
    <s v="19x18x11 cm"/>
    <d v="2023-07-30T00:00:00"/>
    <d v="2024-01-01T00:00:00"/>
    <s v="EG30M8"/>
    <s v="BGG,R5P"/>
    <s v="Red/Small"/>
    <x v="4"/>
    <n v="184.35599999999999"/>
    <n v="0.42465753424657532"/>
    <x v="1"/>
    <n v="175.13819999999998"/>
    <n v="165.9204"/>
    <n v="147.48480000000001"/>
    <n v="106.5168"/>
    <n v="49.1616"/>
  </r>
  <r>
    <s v="LJ404HFD"/>
    <x v="2"/>
    <x v="0"/>
    <s v="Product_1B8XY"/>
    <n v="264.16000000000003"/>
    <n v="32"/>
    <x v="2"/>
    <s v="15x8x11 cm"/>
    <d v="2023-01-01T00:00:00"/>
    <d v="2025-01-01T00:00:00"/>
    <s v="264YRW"/>
    <s v="6D7,O9A"/>
    <s v="Blue/Medium"/>
    <x v="3"/>
    <n v="237.74400000000003"/>
    <n v="2.0027397260273974"/>
    <x v="0"/>
    <n v="225.85680000000002"/>
    <n v="213.96960000000004"/>
    <n v="190.19520000000003"/>
    <n v="137.36320000000001"/>
    <n v="63.398400000000009"/>
  </r>
  <r>
    <s v="92JKNYOA"/>
    <x v="1"/>
    <x v="0"/>
    <s v="Product_YRZC1"/>
    <n v="116.76"/>
    <n v="98"/>
    <x v="0"/>
    <s v="6x7x6 cm"/>
    <d v="2023-07-30T00:00:00"/>
    <d v="2026-01-01T00:00:00"/>
    <s v="7SDK33"/>
    <s v="AUN,50I"/>
    <s v="Red/Small"/>
    <x v="3"/>
    <n v="105.084"/>
    <n v="2.4273972602739726"/>
    <x v="0"/>
    <n v="99.829799999999992"/>
    <n v="94.575600000000009"/>
    <n v="84.067200000000014"/>
    <n v="60.715200000000003"/>
    <n v="28.022400000000001"/>
  </r>
  <r>
    <s v="C964K9SS"/>
    <x v="2"/>
    <x v="0"/>
    <s v="Product_97LOU"/>
    <n v="200.21"/>
    <n v="63"/>
    <x v="0"/>
    <s v="14x18x11 cm"/>
    <d v="2023-03-15T00:00:00"/>
    <d v="2026-01-01T00:00:00"/>
    <s v="0N476L"/>
    <s v="ZZ7,IGK"/>
    <s v="Red/Small"/>
    <x v="3"/>
    <n v="180.18900000000002"/>
    <n v="2.8027397260273972"/>
    <x v="0"/>
    <n v="171.17955000000001"/>
    <n v="162.17010000000002"/>
    <n v="144.15120000000002"/>
    <n v="104.1092"/>
    <n v="48.050400000000003"/>
  </r>
  <r>
    <s v="6N7VQIDG"/>
    <x v="3"/>
    <x v="0"/>
    <s v="Product_SB7C4"/>
    <n v="141.74"/>
    <n v="46"/>
    <x v="0"/>
    <s v="12x6x8 cm"/>
    <d v="2023-01-01T00:00:00"/>
    <d v="2024-01-01T00:00:00"/>
    <s v="9DGXIA"/>
    <s v="ALA,YG7"/>
    <s v="Green/Large"/>
    <x v="0"/>
    <n v="127.566"/>
    <n v="1"/>
    <x v="1"/>
    <n v="121.18769999999999"/>
    <n v="114.80940000000001"/>
    <n v="102.0528"/>
    <n v="73.704800000000006"/>
    <n v="34.017600000000002"/>
  </r>
  <r>
    <s v="J6JCZK8I"/>
    <x v="2"/>
    <x v="0"/>
    <s v="Product_78UUB"/>
    <n v="488.12"/>
    <n v="96"/>
    <x v="1"/>
    <s v="15x12x10 cm"/>
    <d v="2023-07-30T00:00:00"/>
    <d v="2025-01-01T00:00:00"/>
    <s v="SPGR3J"/>
    <s v="QYN,FSH"/>
    <s v="Red/Small"/>
    <x v="4"/>
    <n v="439.30799999999999"/>
    <n v="1.4273972602739726"/>
    <x v="1"/>
    <n v="417.34259999999995"/>
    <n v="395.37720000000002"/>
    <n v="351.44640000000004"/>
    <n v="253.82240000000002"/>
    <n v="117.14879999999999"/>
  </r>
  <r>
    <s v="GN43CX5T"/>
    <x v="0"/>
    <x v="0"/>
    <s v="Product_6TT27"/>
    <n v="444.35"/>
    <n v="19"/>
    <x v="0"/>
    <s v="10x20x11 cm"/>
    <d v="2023-01-01T00:00:00"/>
    <d v="2024-01-01T00:00:00"/>
    <s v="G7XCQ8"/>
    <s v="WJD,CLN"/>
    <s v="Blue/Medium"/>
    <x v="2"/>
    <n v="399.91500000000002"/>
    <n v="1"/>
    <x v="1"/>
    <n v="379.91924999999998"/>
    <n v="359.92350000000005"/>
    <n v="319.93200000000002"/>
    <n v="231.06200000000001"/>
    <n v="106.64400000000001"/>
  </r>
  <r>
    <s v="K7BX4FEZ"/>
    <x v="3"/>
    <x v="0"/>
    <s v="Product_FM4RL"/>
    <n v="103.83"/>
    <n v="25"/>
    <x v="1"/>
    <s v="13x18x16 cm"/>
    <d v="2023-01-01T00:00:00"/>
    <d v="2026-01-01T00:00:00"/>
    <s v="67UPPS"/>
    <s v="LNN,HWG"/>
    <s v="Green/Large"/>
    <x v="3"/>
    <n v="93.447000000000003"/>
    <n v="3.0027397260273974"/>
    <x v="0"/>
    <n v="88.774649999999994"/>
    <n v="84.1023"/>
    <n v="74.757600000000011"/>
    <n v="53.991599999999998"/>
    <n v="24.9192"/>
  </r>
  <r>
    <s v="R02GTM5A"/>
    <x v="3"/>
    <x v="0"/>
    <s v="Product_T3H14"/>
    <n v="251.72"/>
    <n v="14"/>
    <x v="0"/>
    <s v="17x13x20 cm"/>
    <d v="2023-01-01T00:00:00"/>
    <d v="2024-01-01T00:00:00"/>
    <s v="EXREUX"/>
    <s v="DP4,CR1"/>
    <s v="Green/Large"/>
    <x v="0"/>
    <n v="226.548"/>
    <n v="1"/>
    <x v="1"/>
    <n v="215.22059999999999"/>
    <n v="203.89320000000001"/>
    <n v="181.23840000000001"/>
    <n v="130.89439999999999"/>
    <n v="60.412800000000004"/>
  </r>
  <r>
    <s v="VPLI6XH8"/>
    <x v="3"/>
    <x v="0"/>
    <s v="Product_WA7ZM"/>
    <n v="48.68"/>
    <n v="13"/>
    <x v="1"/>
    <s v="8x8x6 cm"/>
    <d v="2023-07-30T00:00:00"/>
    <d v="2024-01-01T00:00:00"/>
    <s v="8LRB49"/>
    <s v="LA9,090"/>
    <s v="Red/Small"/>
    <x v="0"/>
    <n v="43.811999999999998"/>
    <n v="0.42465753424657532"/>
    <x v="1"/>
    <n v="41.621399999999994"/>
    <n v="39.430799999999998"/>
    <n v="35.049599999999998"/>
    <n v="25.313600000000001"/>
    <n v="11.683199999999999"/>
  </r>
  <r>
    <s v="2GV66HWP"/>
    <x v="1"/>
    <x v="0"/>
    <s v="Product_SU71K"/>
    <n v="48.94"/>
    <n v="38"/>
    <x v="2"/>
    <s v="19x18x20 cm"/>
    <d v="2023-07-30T00:00:00"/>
    <d v="2024-01-01T00:00:00"/>
    <s v="5CAXZN"/>
    <s v="R3W,Q7S"/>
    <s v="Red/Small"/>
    <x v="4"/>
    <n v="44.045999999999999"/>
    <n v="0.42465753424657532"/>
    <x v="1"/>
    <n v="41.843699999999998"/>
    <n v="39.641399999999997"/>
    <n v="35.236800000000002"/>
    <n v="25.448799999999999"/>
    <n v="11.7456"/>
  </r>
  <r>
    <s v="MAKE5AZY"/>
    <x v="2"/>
    <x v="0"/>
    <s v="Product_4ECW7"/>
    <n v="276.89"/>
    <n v="72"/>
    <x v="1"/>
    <s v="6x7x8 cm"/>
    <d v="2023-03-15T00:00:00"/>
    <d v="2024-01-01T00:00:00"/>
    <s v="Q7HT9B"/>
    <s v="I4J,SVE"/>
    <s v="Green/Large"/>
    <x v="3"/>
    <n v="249.20099999999999"/>
    <n v="0.8"/>
    <x v="1"/>
    <n v="236.74094999999997"/>
    <n v="224.2809"/>
    <n v="199.36080000000001"/>
    <n v="143.9828"/>
    <n v="66.453599999999994"/>
  </r>
  <r>
    <s v="FV7RNIE0"/>
    <x v="0"/>
    <x v="0"/>
    <s v="Product_PPPZ2"/>
    <n v="433.05"/>
    <n v="69"/>
    <x v="2"/>
    <s v="7x9x8 cm"/>
    <d v="2023-07-30T00:00:00"/>
    <d v="2025-01-01T00:00:00"/>
    <s v="QXDNNI"/>
    <s v="0CA,SBN"/>
    <s v="Blue/Medium"/>
    <x v="2"/>
    <n v="389.745"/>
    <n v="1.4273972602739726"/>
    <x v="0"/>
    <n v="370.25774999999999"/>
    <n v="350.77050000000003"/>
    <n v="311.79600000000005"/>
    <n v="225.18600000000001"/>
    <n v="103.932"/>
  </r>
  <r>
    <s v="2V1ORLFB"/>
    <x v="0"/>
    <x v="0"/>
    <s v="Product_609YM"/>
    <n v="406.52"/>
    <n v="77"/>
    <x v="0"/>
    <s v="17x9x13 cm"/>
    <d v="2023-07-30T00:00:00"/>
    <d v="2026-01-01T00:00:00"/>
    <s v="JYF9JQ"/>
    <s v="38M,ZSP"/>
    <s v="Blue/Medium"/>
    <x v="0"/>
    <n v="365.86799999999999"/>
    <n v="2.4273972602739726"/>
    <x v="0"/>
    <n v="347.57459999999998"/>
    <n v="329.28120000000001"/>
    <n v="292.69440000000003"/>
    <n v="211.3904"/>
    <n v="97.564799999999991"/>
  </r>
  <r>
    <s v="J1WU6Y5X"/>
    <x v="0"/>
    <x v="0"/>
    <s v="Product_5ACZK"/>
    <n v="243.85"/>
    <n v="24"/>
    <x v="1"/>
    <s v="14x16x10 cm"/>
    <d v="2023-03-15T00:00:00"/>
    <d v="2024-01-01T00:00:00"/>
    <s v="VWXE7N"/>
    <s v="K37,WJO"/>
    <s v="Red/Small"/>
    <x v="0"/>
    <n v="219.465"/>
    <n v="0.8"/>
    <x v="1"/>
    <n v="208.49175"/>
    <n v="197.51850000000002"/>
    <n v="175.572"/>
    <n v="126.80200000000001"/>
    <n v="58.523999999999994"/>
  </r>
  <r>
    <s v="D0MR1A6U"/>
    <x v="2"/>
    <x v="0"/>
    <s v="Product_6TR14"/>
    <n v="159.06"/>
    <n v="49"/>
    <x v="0"/>
    <s v="18x11x19 cm"/>
    <d v="2023-07-30T00:00:00"/>
    <d v="2024-01-01T00:00:00"/>
    <s v="BA9U6A"/>
    <s v="PHX,OK6"/>
    <s v="Blue/Medium"/>
    <x v="1"/>
    <n v="143.154"/>
    <n v="0.42465753424657532"/>
    <x v="1"/>
    <n v="135.99629999999999"/>
    <n v="128.83860000000001"/>
    <n v="114.5232"/>
    <n v="82.711200000000005"/>
    <n v="38.174399999999999"/>
  </r>
  <r>
    <s v="JI9BBY64"/>
    <x v="3"/>
    <x v="0"/>
    <s v="Product_YUIGN"/>
    <n v="492.76"/>
    <n v="44"/>
    <x v="0"/>
    <s v="8x14x12 cm"/>
    <d v="2023-03-15T00:00:00"/>
    <d v="2026-01-01T00:00:00"/>
    <s v="CJW21I"/>
    <s v="096,VDX"/>
    <s v="Red/Small"/>
    <x v="1"/>
    <n v="443.48399999999998"/>
    <n v="2.8027397260273972"/>
    <x v="0"/>
    <n v="421.30979999999994"/>
    <n v="399.13560000000001"/>
    <n v="354.78719999999998"/>
    <n v="256.23520000000002"/>
    <n v="118.26239999999999"/>
  </r>
  <r>
    <s v="6SFC7N81"/>
    <x v="2"/>
    <x v="0"/>
    <s v="Product_FS7HX"/>
    <n v="397.68"/>
    <n v="69"/>
    <x v="2"/>
    <s v="13x5x20 cm"/>
    <d v="2023-01-01T00:00:00"/>
    <d v="2024-01-01T00:00:00"/>
    <s v="JI9AJY"/>
    <s v="XJR,TLO"/>
    <s v="Red/Small"/>
    <x v="3"/>
    <n v="357.91200000000003"/>
    <n v="1"/>
    <x v="1"/>
    <n v="340.01640000000003"/>
    <n v="322.12080000000003"/>
    <n v="286.32960000000003"/>
    <n v="206.7936"/>
    <n v="95.443200000000004"/>
  </r>
  <r>
    <s v="480RUHYV"/>
    <x v="1"/>
    <x v="0"/>
    <s v="Product_KKNUH"/>
    <n v="37.200000000000003"/>
    <n v="12"/>
    <x v="1"/>
    <s v="9x9x5 cm"/>
    <d v="2023-07-30T00:00:00"/>
    <d v="2026-01-01T00:00:00"/>
    <s v="Z0M61S"/>
    <s v="42P,E19"/>
    <s v="Blue/Medium"/>
    <x v="1"/>
    <n v="33.480000000000004"/>
    <n v="2.4273972602739726"/>
    <x v="0"/>
    <n v="31.806000000000001"/>
    <n v="30.132000000000005"/>
    <n v="26.784000000000006"/>
    <n v="19.344000000000001"/>
    <n v="8.9280000000000008"/>
  </r>
  <r>
    <s v="ICCN4ZQK"/>
    <x v="1"/>
    <x v="0"/>
    <s v="Product_0HWAF"/>
    <n v="402.36"/>
    <n v="69"/>
    <x v="0"/>
    <s v="12x12x20 cm"/>
    <d v="2023-01-01T00:00:00"/>
    <d v="2026-01-01T00:00:00"/>
    <s v="AGCKNI"/>
    <s v="5HM,6NT"/>
    <s v="Blue/Medium"/>
    <x v="0"/>
    <n v="362.12400000000002"/>
    <n v="3.0027397260273974"/>
    <x v="0"/>
    <n v="344.01780000000002"/>
    <n v="325.91160000000002"/>
    <n v="289.69920000000002"/>
    <n v="209.22720000000001"/>
    <n v="96.566400000000002"/>
  </r>
  <r>
    <s v="1O8H1DXN"/>
    <x v="0"/>
    <x v="0"/>
    <s v="Product_JJBL3"/>
    <n v="392.09"/>
    <n v="36"/>
    <x v="0"/>
    <s v="18x16x6 cm"/>
    <d v="2023-03-15T00:00:00"/>
    <d v="2024-01-01T00:00:00"/>
    <s v="727UT7"/>
    <s v="0E4,IO1"/>
    <s v="Red/Small"/>
    <x v="0"/>
    <n v="352.88099999999997"/>
    <n v="0.8"/>
    <x v="1"/>
    <n v="335.23694999999998"/>
    <n v="317.59289999999999"/>
    <n v="282.3048"/>
    <n v="203.88679999999999"/>
    <n v="94.101599999999991"/>
  </r>
  <r>
    <s v="JEF545JN"/>
    <x v="3"/>
    <x v="0"/>
    <s v="Product_FWFRF"/>
    <n v="496.02"/>
    <n v="96"/>
    <x v="2"/>
    <s v="15x7x9 cm"/>
    <d v="2023-07-30T00:00:00"/>
    <d v="2024-01-01T00:00:00"/>
    <s v="B5Q4I4"/>
    <s v="NCU,J7A"/>
    <s v="Blue/Medium"/>
    <x v="4"/>
    <n v="446.41800000000001"/>
    <n v="0.42465753424657532"/>
    <x v="1"/>
    <n v="424.09710000000001"/>
    <n v="401.77620000000002"/>
    <n v="357.13440000000003"/>
    <n v="257.93040000000002"/>
    <n v="119.04479999999998"/>
  </r>
  <r>
    <s v="9858ST48"/>
    <x v="3"/>
    <x v="0"/>
    <s v="Product_E3O56"/>
    <n v="13.55"/>
    <n v="62"/>
    <x v="2"/>
    <s v="16x14x6 cm"/>
    <d v="2023-03-15T00:00:00"/>
    <d v="2024-01-01T00:00:00"/>
    <s v="OXWVEV"/>
    <s v="FO1,U9Z"/>
    <s v="Red/Small"/>
    <x v="4"/>
    <n v="12.195"/>
    <n v="0.8"/>
    <x v="1"/>
    <n v="11.58525"/>
    <n v="10.9755"/>
    <n v="9.7560000000000002"/>
    <n v="7.0460000000000003"/>
    <n v="3.2520000000000002"/>
  </r>
  <r>
    <s v="J8NUNLWV"/>
    <x v="1"/>
    <x v="0"/>
    <s v="Product_P32SH"/>
    <n v="363.78"/>
    <n v="31"/>
    <x v="1"/>
    <s v="15x13x5 cm"/>
    <d v="2023-01-01T00:00:00"/>
    <d v="2025-01-01T00:00:00"/>
    <s v="08UGU0"/>
    <s v="PAF,H6R"/>
    <s v="Green/Large"/>
    <x v="4"/>
    <n v="327.40199999999999"/>
    <n v="2.0027397260273974"/>
    <x v="0"/>
    <n v="311.03189999999995"/>
    <n v="294.66179999999997"/>
    <n v="261.92160000000001"/>
    <n v="189.16559999999998"/>
    <n v="87.307199999999995"/>
  </r>
  <r>
    <s v="Y3EXVVHL"/>
    <x v="2"/>
    <x v="0"/>
    <s v="Product_8YFO2"/>
    <n v="75.77"/>
    <n v="50"/>
    <x v="0"/>
    <s v="7x14x15 cm"/>
    <d v="2023-07-30T00:00:00"/>
    <d v="2025-01-01T00:00:00"/>
    <s v="E59T3Y"/>
    <s v="JPW,G12"/>
    <s v="Red/Small"/>
    <x v="4"/>
    <n v="68.192999999999998"/>
    <n v="1.4273972602739726"/>
    <x v="1"/>
    <n v="64.783349999999999"/>
    <n v="61.373699999999999"/>
    <n v="54.554400000000001"/>
    <n v="39.400399999999998"/>
    <n v="18.184799999999999"/>
  </r>
  <r>
    <s v="J71Y4D10"/>
    <x v="2"/>
    <x v="0"/>
    <s v="Product_YLREC"/>
    <n v="18.059999999999999"/>
    <n v="52"/>
    <x v="1"/>
    <s v="17x11x20 cm"/>
    <d v="2023-01-01T00:00:00"/>
    <d v="2026-01-01T00:00:00"/>
    <s v="OSZ3F3"/>
    <s v="IVG,4ZX"/>
    <s v="Green/Large"/>
    <x v="4"/>
    <n v="16.253999999999998"/>
    <n v="3.0027397260273974"/>
    <x v="0"/>
    <n v="15.441299999999996"/>
    <n v="14.628599999999999"/>
    <n v="13.0032"/>
    <n v="9.3911999999999995"/>
    <n v="4.3343999999999996"/>
  </r>
  <r>
    <s v="WE5VPNIW"/>
    <x v="3"/>
    <x v="0"/>
    <s v="Product_P4F3B"/>
    <n v="20.149999999999999"/>
    <n v="40"/>
    <x v="2"/>
    <s v="19x6x5 cm"/>
    <d v="2023-03-15T00:00:00"/>
    <d v="2025-01-01T00:00:00"/>
    <s v="I8984W"/>
    <s v="YTG,6KG"/>
    <s v="Blue/Medium"/>
    <x v="1"/>
    <n v="18.134999999999998"/>
    <n v="1.8027397260273972"/>
    <x v="0"/>
    <n v="17.228249999999996"/>
    <n v="16.3215"/>
    <n v="14.507999999999999"/>
    <n v="10.478"/>
    <n v="4.8359999999999994"/>
  </r>
  <r>
    <s v="E1KRAGNF"/>
    <x v="0"/>
    <x v="0"/>
    <s v="Product_UGLA0"/>
    <n v="276.92"/>
    <n v="92"/>
    <x v="2"/>
    <s v="15x19x14 cm"/>
    <d v="2023-01-01T00:00:00"/>
    <d v="2025-01-01T00:00:00"/>
    <s v="O6MARI"/>
    <s v="7UN,636"/>
    <s v="Green/Large"/>
    <x v="2"/>
    <n v="249.22800000000001"/>
    <n v="2.0027397260273974"/>
    <x v="0"/>
    <n v="236.76660000000001"/>
    <n v="224.30520000000001"/>
    <n v="199.38240000000002"/>
    <n v="143.9984"/>
    <n v="66.460800000000006"/>
  </r>
  <r>
    <s v="99BJUXNU"/>
    <x v="0"/>
    <x v="0"/>
    <s v="Product_NEGWX"/>
    <n v="17.600000000000001"/>
    <n v="95"/>
    <x v="0"/>
    <s v="7x6x10 cm"/>
    <d v="2023-07-30T00:00:00"/>
    <d v="2024-01-01T00:00:00"/>
    <s v="DD2416"/>
    <s v="UY8,496"/>
    <s v="Blue/Medium"/>
    <x v="1"/>
    <n v="15.840000000000002"/>
    <n v="0.42465753424657532"/>
    <x v="1"/>
    <n v="15.048"/>
    <n v="14.256000000000002"/>
    <n v="12.672000000000002"/>
    <n v="9.152000000000001"/>
    <n v="4.2240000000000002"/>
  </r>
  <r>
    <s v="DLUWB4OO"/>
    <x v="3"/>
    <x v="0"/>
    <s v="Product_GK208"/>
    <n v="194.88"/>
    <n v="3"/>
    <x v="2"/>
    <s v="11x9x15 cm"/>
    <d v="2023-07-30T00:00:00"/>
    <d v="2024-01-01T00:00:00"/>
    <s v="UY8FRE"/>
    <s v="XHJ,LM7"/>
    <s v="Red/Small"/>
    <x v="3"/>
    <n v="175.392"/>
    <n v="0.42465753424657532"/>
    <x v="1"/>
    <n v="166.6224"/>
    <n v="157.8528"/>
    <n v="140.31360000000001"/>
    <n v="101.33759999999999"/>
    <n v="46.7712"/>
  </r>
  <r>
    <s v="WYUB30ZA"/>
    <x v="2"/>
    <x v="0"/>
    <s v="Product_XWAUP"/>
    <n v="145.25"/>
    <n v="16"/>
    <x v="1"/>
    <s v="14x10x9 cm"/>
    <d v="2023-01-01T00:00:00"/>
    <d v="2026-01-01T00:00:00"/>
    <s v="2AUYZ0"/>
    <s v="1KM,LVB"/>
    <s v="Green/Large"/>
    <x v="1"/>
    <n v="130.72499999999999"/>
    <n v="3.0027397260273974"/>
    <x v="1"/>
    <n v="124.18874999999998"/>
    <n v="117.6525"/>
    <n v="104.58"/>
    <n v="75.53"/>
    <n v="34.86"/>
  </r>
  <r>
    <s v="T4PRBPDL"/>
    <x v="0"/>
    <x v="0"/>
    <s v="Product_GMRNB"/>
    <n v="24.89"/>
    <n v="70"/>
    <x v="2"/>
    <s v="19x17x6 cm"/>
    <d v="2023-01-01T00:00:00"/>
    <d v="2024-01-01T00:00:00"/>
    <s v="X1LNMG"/>
    <s v="I7J,55H"/>
    <s v="Red/Small"/>
    <x v="0"/>
    <n v="22.401"/>
    <n v="1"/>
    <x v="1"/>
    <n v="21.280949999999997"/>
    <n v="20.160900000000002"/>
    <n v="17.9208"/>
    <n v="12.9428"/>
    <n v="5.9736000000000002"/>
  </r>
  <r>
    <s v="1GSS6CSI"/>
    <x v="0"/>
    <x v="0"/>
    <s v="Product_GIJCW"/>
    <n v="282.27999999999997"/>
    <n v="92"/>
    <x v="1"/>
    <s v="15x15x6 cm"/>
    <d v="2023-03-15T00:00:00"/>
    <d v="2025-01-01T00:00:00"/>
    <s v="XM45OP"/>
    <s v="RLS,TJ2"/>
    <s v="Blue/Medium"/>
    <x v="1"/>
    <n v="254.05199999999996"/>
    <n v="1.8027397260273972"/>
    <x v="0"/>
    <n v="241.34939999999995"/>
    <n v="228.64679999999998"/>
    <n v="203.24159999999998"/>
    <n v="146.78559999999999"/>
    <n v="67.747199999999992"/>
  </r>
  <r>
    <s v="XF7HAFWN"/>
    <x v="0"/>
    <x v="0"/>
    <s v="Product_6OAEX"/>
    <n v="145.32"/>
    <n v="45"/>
    <x v="1"/>
    <s v="19x16x15 cm"/>
    <d v="2023-07-30T00:00:00"/>
    <d v="2024-01-01T00:00:00"/>
    <s v="TD27CM"/>
    <s v="ZY5,YE4"/>
    <s v="Blue/Medium"/>
    <x v="2"/>
    <n v="130.78799999999998"/>
    <n v="0.42465753424657532"/>
    <x v="1"/>
    <n v="124.24859999999998"/>
    <n v="117.70919999999998"/>
    <n v="104.63039999999999"/>
    <n v="75.566400000000002"/>
    <n v="34.876799999999996"/>
  </r>
  <r>
    <s v="UMC6DL2O"/>
    <x v="1"/>
    <x v="0"/>
    <s v="Product_MM25L"/>
    <n v="190.88"/>
    <n v="93"/>
    <x v="0"/>
    <s v="7x9x11 cm"/>
    <d v="2023-07-30T00:00:00"/>
    <d v="2024-01-01T00:00:00"/>
    <s v="HSO0RK"/>
    <s v="H85,0RA"/>
    <s v="Red/Small"/>
    <x v="0"/>
    <n v="171.792"/>
    <n v="0.42465753424657532"/>
    <x v="1"/>
    <n v="163.20239999999998"/>
    <n v="154.61279999999999"/>
    <n v="137.43360000000001"/>
    <n v="99.257599999999996"/>
    <n v="45.811199999999999"/>
  </r>
  <r>
    <s v="YIPHQOLG"/>
    <x v="3"/>
    <x v="0"/>
    <s v="Product_VCOEB"/>
    <n v="187.14"/>
    <n v="47"/>
    <x v="0"/>
    <s v="20x20x19 cm"/>
    <d v="2023-07-30T00:00:00"/>
    <d v="2024-01-01T00:00:00"/>
    <s v="V6HYZ8"/>
    <s v="QI1,K8X"/>
    <s v="Green/Large"/>
    <x v="1"/>
    <n v="168.42599999999999"/>
    <n v="0.42465753424657532"/>
    <x v="1"/>
    <n v="160.00469999999999"/>
    <n v="151.58339999999998"/>
    <n v="134.74080000000001"/>
    <n v="97.312799999999996"/>
    <n v="44.913599999999995"/>
  </r>
  <r>
    <s v="58OKWIRG"/>
    <x v="1"/>
    <x v="0"/>
    <s v="Product_H32YD"/>
    <n v="12.9"/>
    <n v="61"/>
    <x v="0"/>
    <s v="10x7x15 cm"/>
    <d v="2023-01-01T00:00:00"/>
    <d v="2025-01-01T00:00:00"/>
    <s v="FPOAEU"/>
    <s v="M36,GSB"/>
    <s v="Red/Small"/>
    <x v="3"/>
    <n v="11.61"/>
    <n v="2.0027397260273974"/>
    <x v="1"/>
    <n v="11.029499999999999"/>
    <n v="10.449"/>
    <n v="9.2880000000000003"/>
    <n v="6.7080000000000002"/>
    <n v="3.0960000000000001"/>
  </r>
  <r>
    <s v="XC7X0QCY"/>
    <x v="3"/>
    <x v="0"/>
    <s v="Product_6SXG5"/>
    <n v="352.63"/>
    <n v="9"/>
    <x v="0"/>
    <s v="5x20x17 cm"/>
    <d v="2023-03-15T00:00:00"/>
    <d v="2025-01-01T00:00:00"/>
    <s v="S85CQ3"/>
    <s v="LIP,N2K"/>
    <s v="Blue/Medium"/>
    <x v="1"/>
    <n v="317.36700000000002"/>
    <n v="1.8027397260273972"/>
    <x v="1"/>
    <n v="301.49865"/>
    <n v="285.63030000000003"/>
    <n v="253.89360000000002"/>
    <n v="183.36760000000001"/>
    <n v="84.631199999999993"/>
  </r>
  <r>
    <s v="5V4CTYO5"/>
    <x v="1"/>
    <x v="0"/>
    <s v="Product_IYLDK"/>
    <n v="38.380000000000003"/>
    <n v="86"/>
    <x v="0"/>
    <s v="10x14x5 cm"/>
    <d v="2023-01-01T00:00:00"/>
    <d v="2026-01-01T00:00:00"/>
    <s v="5WH0O6"/>
    <s v="Y1M,MJP"/>
    <s v="Green/Large"/>
    <x v="0"/>
    <n v="34.542000000000002"/>
    <n v="3.0027397260273974"/>
    <x v="0"/>
    <n v="32.814900000000002"/>
    <n v="31.087800000000001"/>
    <n v="27.633600000000001"/>
    <n v="19.957600000000003"/>
    <n v="9.2111999999999998"/>
  </r>
  <r>
    <s v="ASXOUQNE"/>
    <x v="3"/>
    <x v="0"/>
    <s v="Product_DRXZ6"/>
    <n v="482.76"/>
    <n v="69"/>
    <x v="1"/>
    <s v="11x17x10 cm"/>
    <d v="2023-01-01T00:00:00"/>
    <d v="2025-01-01T00:00:00"/>
    <s v="F33W1A"/>
    <s v="WBL,8DU"/>
    <s v="Blue/Medium"/>
    <x v="3"/>
    <n v="434.48399999999998"/>
    <n v="2.0027397260273974"/>
    <x v="0"/>
    <n v="412.75979999999998"/>
    <n v="391.03559999999999"/>
    <n v="347.5872"/>
    <n v="251.0352"/>
    <n v="115.86239999999999"/>
  </r>
  <r>
    <s v="0ABPH7OT"/>
    <x v="2"/>
    <x v="0"/>
    <s v="Product_WQTRI"/>
    <n v="436.82"/>
    <n v="53"/>
    <x v="1"/>
    <s v="5x9x11 cm"/>
    <d v="2023-01-01T00:00:00"/>
    <d v="2024-01-01T00:00:00"/>
    <s v="CE8E0N"/>
    <s v="1ET,FYV"/>
    <s v="Blue/Medium"/>
    <x v="4"/>
    <n v="393.13799999999998"/>
    <n v="1"/>
    <x v="1"/>
    <n v="373.48109999999997"/>
    <n v="353.82419999999996"/>
    <n v="314.5104"/>
    <n v="227.1464"/>
    <n v="104.8368"/>
  </r>
  <r>
    <s v="O3XZAHNL"/>
    <x v="0"/>
    <x v="0"/>
    <s v="Product_RKIA5"/>
    <n v="111.72"/>
    <n v="59"/>
    <x v="1"/>
    <s v="20x20x9 cm"/>
    <d v="2023-07-30T00:00:00"/>
    <d v="2024-01-01T00:00:00"/>
    <s v="3SKARY"/>
    <s v="LZ5,FXJ"/>
    <s v="Red/Small"/>
    <x v="0"/>
    <n v="100.548"/>
    <n v="0.42465753424657532"/>
    <x v="1"/>
    <n v="95.520600000000002"/>
    <n v="90.493200000000002"/>
    <n v="80.438400000000001"/>
    <n v="58.0944"/>
    <n v="26.812799999999999"/>
  </r>
  <r>
    <s v="7BNE9A46"/>
    <x v="0"/>
    <x v="0"/>
    <s v="Product_ALKQN"/>
    <n v="318.13"/>
    <n v="93"/>
    <x v="2"/>
    <s v="18x20x8 cm"/>
    <d v="2023-07-30T00:00:00"/>
    <d v="2026-01-01T00:00:00"/>
    <s v="C1PXTX"/>
    <s v="T5U,RET"/>
    <s v="Green/Large"/>
    <x v="3"/>
    <n v="286.31700000000001"/>
    <n v="2.4273972602739726"/>
    <x v="0"/>
    <n v="272.00115"/>
    <n v="257.68530000000004"/>
    <n v="229.05360000000002"/>
    <n v="165.42760000000001"/>
    <n v="76.351199999999992"/>
  </r>
  <r>
    <s v="EKK6PWD6"/>
    <x v="0"/>
    <x v="0"/>
    <s v="Product_A164C"/>
    <n v="140.4"/>
    <n v="42"/>
    <x v="1"/>
    <s v="15x13x9 cm"/>
    <d v="2023-01-01T00:00:00"/>
    <d v="2026-01-01T00:00:00"/>
    <s v="NLDR8V"/>
    <s v="608,80A"/>
    <s v="Blue/Medium"/>
    <x v="2"/>
    <n v="126.36"/>
    <n v="3.0027397260273974"/>
    <x v="0"/>
    <n v="120.04199999999999"/>
    <n v="113.724"/>
    <n v="101.08800000000001"/>
    <n v="73.00800000000001"/>
    <n v="33.695999999999998"/>
  </r>
  <r>
    <s v="C9LMJASP"/>
    <x v="2"/>
    <x v="0"/>
    <s v="Product_VFAB4"/>
    <n v="175.58"/>
    <n v="66"/>
    <x v="0"/>
    <s v="7x13x20 cm"/>
    <d v="2023-07-30T00:00:00"/>
    <d v="2025-01-01T00:00:00"/>
    <s v="8TU65Y"/>
    <s v="LNQ,IAJ"/>
    <s v="Blue/Medium"/>
    <x v="0"/>
    <n v="158.02200000000002"/>
    <n v="1.4273972602739726"/>
    <x v="0"/>
    <n v="150.12090000000001"/>
    <n v="142.21980000000002"/>
    <n v="126.41760000000002"/>
    <n v="91.301600000000008"/>
    <n v="42.139200000000002"/>
  </r>
  <r>
    <s v="DFGWBUP2"/>
    <x v="2"/>
    <x v="0"/>
    <s v="Product_W5TIM"/>
    <n v="23.43"/>
    <n v="11"/>
    <x v="2"/>
    <s v="14x6x6 cm"/>
    <d v="2023-03-15T00:00:00"/>
    <d v="2025-01-01T00:00:00"/>
    <s v="T27X4M"/>
    <s v="OXI,2QG"/>
    <s v="Blue/Medium"/>
    <x v="2"/>
    <n v="21.087"/>
    <n v="1.8027397260273972"/>
    <x v="1"/>
    <n v="20.03265"/>
    <n v="18.978300000000001"/>
    <n v="16.869600000000002"/>
    <n v="12.1836"/>
    <n v="5.6231999999999998"/>
  </r>
  <r>
    <s v="CUP6BCA2"/>
    <x v="3"/>
    <x v="0"/>
    <s v="Product_L53V3"/>
    <n v="182.09"/>
    <n v="24"/>
    <x v="2"/>
    <s v="6x8x8 cm"/>
    <d v="2023-01-01T00:00:00"/>
    <d v="2025-01-01T00:00:00"/>
    <s v="RD0J25"/>
    <s v="JRI,4RK"/>
    <s v="Red/Small"/>
    <x v="0"/>
    <n v="163.881"/>
    <n v="2.0027397260273974"/>
    <x v="0"/>
    <n v="155.68695"/>
    <n v="147.49289999999999"/>
    <n v="131.10480000000001"/>
    <n v="94.686800000000005"/>
    <n v="43.701599999999999"/>
  </r>
  <r>
    <s v="LMZAYZCX"/>
    <x v="2"/>
    <x v="0"/>
    <s v="Product_SL9UO"/>
    <n v="154.87"/>
    <n v="100"/>
    <x v="1"/>
    <s v="9x15x17 cm"/>
    <d v="2023-07-30T00:00:00"/>
    <d v="2024-01-01T00:00:00"/>
    <s v="47V2H3"/>
    <s v="BFK,EVB"/>
    <s v="Green/Large"/>
    <x v="4"/>
    <n v="139.38300000000001"/>
    <n v="0.42465753424657532"/>
    <x v="1"/>
    <n v="132.41385"/>
    <n v="125.44470000000001"/>
    <n v="111.50640000000001"/>
    <n v="80.53240000000001"/>
    <n v="37.168799999999997"/>
  </r>
  <r>
    <s v="Z40FVW8K"/>
    <x v="0"/>
    <x v="0"/>
    <s v="Product_PN9GC"/>
    <n v="107.16"/>
    <n v="78"/>
    <x v="0"/>
    <s v="10x7x7 cm"/>
    <d v="2023-01-01T00:00:00"/>
    <d v="2025-01-01T00:00:00"/>
    <s v="U7YRGD"/>
    <s v="5C6,TJO"/>
    <s v="Blue/Medium"/>
    <x v="1"/>
    <n v="96.443999999999988"/>
    <n v="2.0027397260273974"/>
    <x v="1"/>
    <n v="91.621799999999979"/>
    <n v="86.799599999999998"/>
    <n v="77.155199999999994"/>
    <n v="55.723199999999999"/>
    <n v="25.718399999999999"/>
  </r>
  <r>
    <s v="M86GGVNO"/>
    <x v="2"/>
    <x v="0"/>
    <s v="Product_FNXX3"/>
    <n v="499.74"/>
    <n v="43"/>
    <x v="2"/>
    <s v="9x7x12 cm"/>
    <d v="2023-07-30T00:00:00"/>
    <d v="2024-01-01T00:00:00"/>
    <s v="XG7B34"/>
    <s v="L0X,LIX"/>
    <s v="Blue/Medium"/>
    <x v="2"/>
    <n v="449.76600000000002"/>
    <n v="0.42465753424657532"/>
    <x v="1"/>
    <n v="427.27769999999998"/>
    <n v="404.7894"/>
    <n v="359.81280000000004"/>
    <n v="259.8648"/>
    <n v="119.9376"/>
  </r>
  <r>
    <s v="FTGEVCMU"/>
    <x v="1"/>
    <x v="0"/>
    <s v="Product_8A03P"/>
    <n v="480.46"/>
    <n v="49"/>
    <x v="0"/>
    <s v="19x17x10 cm"/>
    <d v="2023-03-15T00:00:00"/>
    <d v="2024-01-01T00:00:00"/>
    <s v="CZW55L"/>
    <s v="12P,34Y"/>
    <s v="Green/Large"/>
    <x v="1"/>
    <n v="432.41399999999999"/>
    <n v="0.8"/>
    <x v="1"/>
    <n v="410.79329999999999"/>
    <n v="389.17259999999999"/>
    <n v="345.93119999999999"/>
    <n v="249.83920000000001"/>
    <n v="115.31039999999999"/>
  </r>
  <r>
    <s v="BJF7UI4O"/>
    <x v="2"/>
    <x v="0"/>
    <s v="Product_DV1K0"/>
    <n v="493.67"/>
    <n v="69"/>
    <x v="1"/>
    <s v="7x7x8 cm"/>
    <d v="2023-07-30T00:00:00"/>
    <d v="2024-01-01T00:00:00"/>
    <s v="HDUVDM"/>
    <s v="RPG,82H"/>
    <s v="Red/Small"/>
    <x v="2"/>
    <n v="444.303"/>
    <n v="0.42465753424657532"/>
    <x v="1"/>
    <n v="422.08785"/>
    <n v="399.87270000000001"/>
    <n v="355.44240000000002"/>
    <n v="256.70840000000004"/>
    <n v="118.48079999999999"/>
  </r>
  <r>
    <s v="NT6NETGM"/>
    <x v="0"/>
    <x v="0"/>
    <s v="Product_9WLKZ"/>
    <n v="401.89"/>
    <n v="31"/>
    <x v="2"/>
    <s v="15x12x8 cm"/>
    <d v="2023-03-15T00:00:00"/>
    <d v="2024-01-01T00:00:00"/>
    <s v="LQO9Z2"/>
    <s v="VGI,UJC"/>
    <s v="Blue/Medium"/>
    <x v="0"/>
    <n v="361.70099999999996"/>
    <n v="0.8"/>
    <x v="1"/>
    <n v="343.61594999999994"/>
    <n v="325.53089999999997"/>
    <n v="289.36079999999998"/>
    <n v="208.9828"/>
    <n v="96.453599999999994"/>
  </r>
  <r>
    <s v="UPWUDGXZ"/>
    <x v="1"/>
    <x v="0"/>
    <s v="Product_V0TG1"/>
    <n v="66.17"/>
    <n v="33"/>
    <x v="1"/>
    <s v="7x12x16 cm"/>
    <d v="2023-03-15T00:00:00"/>
    <d v="2026-01-01T00:00:00"/>
    <s v="7HWITP"/>
    <s v="DS4,ZR3"/>
    <s v="Red/Small"/>
    <x v="4"/>
    <n v="59.552999999999997"/>
    <n v="2.8027397260273972"/>
    <x v="0"/>
    <n v="56.575349999999993"/>
    <n v="53.597699999999996"/>
    <n v="47.642400000000002"/>
    <n v="34.4084"/>
    <n v="15.880800000000001"/>
  </r>
  <r>
    <s v="7EMCHTMZ"/>
    <x v="3"/>
    <x v="0"/>
    <s v="Product_GVLGF"/>
    <n v="54.02"/>
    <n v="1"/>
    <x v="1"/>
    <s v="20x15x5 cm"/>
    <d v="2023-01-01T00:00:00"/>
    <d v="2024-01-01T00:00:00"/>
    <s v="56NBEC"/>
    <s v="1EZ,YAK"/>
    <s v="Red/Small"/>
    <x v="1"/>
    <n v="48.618000000000002"/>
    <n v="1"/>
    <x v="1"/>
    <n v="46.187100000000001"/>
    <n v="43.7562"/>
    <n v="38.894400000000005"/>
    <n v="28.090400000000002"/>
    <n v="12.9648"/>
  </r>
  <r>
    <s v="OWIMG6Q7"/>
    <x v="0"/>
    <x v="0"/>
    <s v="Product_YNHC5"/>
    <n v="33.51"/>
    <n v="60"/>
    <x v="0"/>
    <s v="16x19x14 cm"/>
    <d v="2023-01-01T00:00:00"/>
    <d v="2026-01-01T00:00:00"/>
    <s v="FM6G0G"/>
    <s v="7FY,IT8"/>
    <s v="Green/Large"/>
    <x v="0"/>
    <n v="30.158999999999999"/>
    <n v="3.0027397260273974"/>
    <x v="0"/>
    <n v="28.651049999999998"/>
    <n v="27.1431"/>
    <n v="24.127200000000002"/>
    <n v="17.4252"/>
    <n v="8.0423999999999989"/>
  </r>
  <r>
    <s v="0RMSHO03"/>
    <x v="3"/>
    <x v="0"/>
    <s v="Product_PC7L4"/>
    <n v="428.29"/>
    <n v="66"/>
    <x v="1"/>
    <s v="7x18x8 cm"/>
    <d v="2023-01-01T00:00:00"/>
    <d v="2025-01-01T00:00:00"/>
    <s v="LJITYA"/>
    <s v="40E,ADW"/>
    <s v="Blue/Medium"/>
    <x v="2"/>
    <n v="385.46100000000001"/>
    <n v="2.0027397260273974"/>
    <x v="1"/>
    <n v="366.18795"/>
    <n v="346.91490000000005"/>
    <n v="308.36880000000002"/>
    <n v="222.71080000000001"/>
    <n v="102.78960000000001"/>
  </r>
  <r>
    <s v="BGJIDVJX"/>
    <x v="2"/>
    <x v="0"/>
    <s v="Product_TJZIE"/>
    <n v="297.32"/>
    <n v="90"/>
    <x v="2"/>
    <s v="12x19x17 cm"/>
    <d v="2023-07-30T00:00:00"/>
    <d v="2025-01-01T00:00:00"/>
    <s v="H0R81I"/>
    <s v="P20,I1R"/>
    <s v="Blue/Medium"/>
    <x v="0"/>
    <n v="267.58799999999997"/>
    <n v="1.4273972602739726"/>
    <x v="1"/>
    <n v="254.20859999999996"/>
    <n v="240.82919999999999"/>
    <n v="214.07039999999998"/>
    <n v="154.60640000000001"/>
    <n v="71.356799999999993"/>
  </r>
  <r>
    <s v="2HX9L5QH"/>
    <x v="3"/>
    <x v="0"/>
    <s v="Product_7JHD0"/>
    <n v="397.67"/>
    <n v="25"/>
    <x v="2"/>
    <s v="15x11x12 cm"/>
    <d v="2023-03-15T00:00:00"/>
    <d v="2026-01-01T00:00:00"/>
    <s v="E15TMJ"/>
    <s v="48Q,T3R"/>
    <s v="Blue/Medium"/>
    <x v="4"/>
    <n v="357.90300000000002"/>
    <n v="2.8027397260273972"/>
    <x v="1"/>
    <n v="340.00785000000002"/>
    <n v="322.11270000000002"/>
    <n v="286.32240000000002"/>
    <n v="206.78840000000002"/>
    <n v="95.440799999999996"/>
  </r>
  <r>
    <s v="HB9846KV"/>
    <x v="0"/>
    <x v="0"/>
    <s v="Product_BHI1G"/>
    <n v="393.84"/>
    <n v="13"/>
    <x v="1"/>
    <s v="5x6x8 cm"/>
    <d v="2023-01-01T00:00:00"/>
    <d v="2026-01-01T00:00:00"/>
    <s v="050NZB"/>
    <s v="JNV,6JP"/>
    <s v="Blue/Medium"/>
    <x v="4"/>
    <n v="354.45599999999996"/>
    <n v="3.0027397260273974"/>
    <x v="0"/>
    <n v="336.73319999999995"/>
    <n v="319.01039999999995"/>
    <n v="283.56479999999999"/>
    <n v="204.79679999999999"/>
    <n v="94.521599999999992"/>
  </r>
  <r>
    <s v="XO9TNIJ8"/>
    <x v="2"/>
    <x v="0"/>
    <s v="Product_1HX56"/>
    <n v="404.88"/>
    <n v="88"/>
    <x v="0"/>
    <s v="11x18x7 cm"/>
    <d v="2023-07-30T00:00:00"/>
    <d v="2026-01-01T00:00:00"/>
    <s v="VX4HM9"/>
    <s v="5J8,96L"/>
    <s v="Blue/Medium"/>
    <x v="2"/>
    <n v="364.392"/>
    <n v="2.4273972602739726"/>
    <x v="0"/>
    <n v="346.17239999999998"/>
    <n v="327.95280000000002"/>
    <n v="291.5136"/>
    <n v="210.5376"/>
    <n v="97.171199999999999"/>
  </r>
  <r>
    <s v="C21CT7FB"/>
    <x v="1"/>
    <x v="0"/>
    <s v="Product_L22PN"/>
    <n v="348.31"/>
    <n v="28"/>
    <x v="1"/>
    <s v="10x19x11 cm"/>
    <d v="2023-01-01T00:00:00"/>
    <d v="2024-01-01T00:00:00"/>
    <s v="51BH4X"/>
    <s v="HV7,GH3"/>
    <s v="Blue/Medium"/>
    <x v="3"/>
    <n v="313.47899999999998"/>
    <n v="1"/>
    <x v="1"/>
    <n v="297.80504999999999"/>
    <n v="282.1311"/>
    <n v="250.78319999999999"/>
    <n v="181.12120000000002"/>
    <n v="83.594399999999993"/>
  </r>
  <r>
    <s v="OINCYK4T"/>
    <x v="3"/>
    <x v="0"/>
    <s v="Product_FEMO1"/>
    <n v="415.95"/>
    <n v="56"/>
    <x v="0"/>
    <s v="11x17x6 cm"/>
    <d v="2023-01-01T00:00:00"/>
    <d v="2025-01-01T00:00:00"/>
    <s v="O9WHCU"/>
    <s v="K7Q,9MM"/>
    <s v="Green/Large"/>
    <x v="3"/>
    <n v="374.35500000000002"/>
    <n v="2.0027397260273974"/>
    <x v="0"/>
    <n v="355.63724999999999"/>
    <n v="336.91950000000003"/>
    <n v="299.48400000000004"/>
    <n v="216.29400000000001"/>
    <n v="99.827999999999989"/>
  </r>
  <r>
    <s v="1D6M6IG5"/>
    <x v="0"/>
    <x v="0"/>
    <s v="Product_FYEFM"/>
    <n v="189.85"/>
    <n v="38"/>
    <x v="0"/>
    <s v="8x11x20 cm"/>
    <d v="2023-03-15T00:00:00"/>
    <d v="2024-01-01T00:00:00"/>
    <s v="LNUDKE"/>
    <s v="O24,TTN"/>
    <s v="Green/Large"/>
    <x v="2"/>
    <n v="170.86500000000001"/>
    <n v="0.8"/>
    <x v="1"/>
    <n v="162.32175000000001"/>
    <n v="153.77850000000001"/>
    <n v="136.69200000000001"/>
    <n v="98.721999999999994"/>
    <n v="45.564"/>
  </r>
  <r>
    <s v="LOXS6SFY"/>
    <x v="0"/>
    <x v="0"/>
    <s v="Product_9V2GL"/>
    <n v="342.8"/>
    <n v="59"/>
    <x v="0"/>
    <s v="16x5x5 cm"/>
    <d v="2023-07-30T00:00:00"/>
    <d v="2026-01-01T00:00:00"/>
    <s v="CQMGE4"/>
    <s v="RPZ,TWL"/>
    <s v="Green/Large"/>
    <x v="4"/>
    <n v="308.52"/>
    <n v="2.4273972602739726"/>
    <x v="0"/>
    <n v="293.09399999999999"/>
    <n v="277.66800000000001"/>
    <n v="246.816"/>
    <n v="178.256"/>
    <n v="82.272000000000006"/>
  </r>
  <r>
    <s v="07TIPRBQ"/>
    <x v="2"/>
    <x v="0"/>
    <s v="Product_F1R8E"/>
    <n v="470.79"/>
    <n v="78"/>
    <x v="1"/>
    <s v="19x18x17 cm"/>
    <d v="2023-03-15T00:00:00"/>
    <d v="2025-01-01T00:00:00"/>
    <s v="5HVY7E"/>
    <s v="8C0,HT6"/>
    <s v="Green/Large"/>
    <x v="4"/>
    <n v="423.71100000000001"/>
    <n v="1.8027397260273972"/>
    <x v="1"/>
    <n v="402.52544999999998"/>
    <n v="381.3399"/>
    <n v="338.96880000000004"/>
    <n v="244.81080000000003"/>
    <n v="112.9896"/>
  </r>
  <r>
    <s v="IXYZP6QI"/>
    <x v="2"/>
    <x v="0"/>
    <s v="Product_809TF"/>
    <n v="494.16"/>
    <n v="73"/>
    <x v="2"/>
    <s v="11x8x13 cm"/>
    <d v="2023-07-30T00:00:00"/>
    <d v="2026-01-01T00:00:00"/>
    <s v="A4CONC"/>
    <s v="1KA,CHJ"/>
    <s v="Red/Small"/>
    <x v="3"/>
    <n v="444.74400000000003"/>
    <n v="2.4273972602739726"/>
    <x v="1"/>
    <n v="422.5068"/>
    <n v="400.26960000000003"/>
    <n v="355.79520000000002"/>
    <n v="256.96320000000003"/>
    <n v="118.5984"/>
  </r>
  <r>
    <s v="ZVJNGZIE"/>
    <x v="3"/>
    <x v="0"/>
    <s v="Product_D92HA"/>
    <n v="123.09"/>
    <n v="47"/>
    <x v="0"/>
    <s v="13x13x17 cm"/>
    <d v="2023-03-15T00:00:00"/>
    <d v="2024-01-01T00:00:00"/>
    <s v="8J44HS"/>
    <s v="0A1,DOU"/>
    <s v="Blue/Medium"/>
    <x v="3"/>
    <n v="110.78100000000001"/>
    <n v="0.8"/>
    <x v="1"/>
    <n v="105.24195"/>
    <n v="99.702900000000014"/>
    <n v="88.624800000000008"/>
    <n v="64.006799999999998"/>
    <n v="29.541600000000003"/>
  </r>
  <r>
    <s v="JIIIUK1H"/>
    <x v="0"/>
    <x v="0"/>
    <s v="Product_UKI2F"/>
    <n v="47.08"/>
    <n v="3"/>
    <x v="0"/>
    <s v="12x18x12 cm"/>
    <d v="2023-01-01T00:00:00"/>
    <d v="2024-01-01T00:00:00"/>
    <s v="T08BT5"/>
    <s v="MGT,62Z"/>
    <s v="Red/Small"/>
    <x v="4"/>
    <n v="42.372"/>
    <n v="1"/>
    <x v="1"/>
    <n v="40.253399999999999"/>
    <n v="38.134799999999998"/>
    <n v="33.897600000000004"/>
    <n v="24.4816"/>
    <n v="11.299199999999999"/>
  </r>
  <r>
    <s v="N3CBSGZ4"/>
    <x v="2"/>
    <x v="0"/>
    <s v="Product_SA2DE"/>
    <n v="90.55"/>
    <n v="12"/>
    <x v="1"/>
    <s v="5x9x17 cm"/>
    <d v="2023-01-01T00:00:00"/>
    <d v="2026-01-01T00:00:00"/>
    <s v="5H1AAE"/>
    <s v="FZO,U1O"/>
    <s v="Green/Large"/>
    <x v="0"/>
    <n v="81.495000000000005"/>
    <n v="3.0027397260273974"/>
    <x v="0"/>
    <n v="77.420249999999996"/>
    <n v="73.345500000000001"/>
    <n v="65.196000000000012"/>
    <n v="47.085999999999999"/>
    <n v="21.731999999999999"/>
  </r>
  <r>
    <s v="UHILLPIH"/>
    <x v="2"/>
    <x v="0"/>
    <s v="Product_QZ346"/>
    <n v="140.33000000000001"/>
    <n v="68"/>
    <x v="1"/>
    <s v="5x13x17 cm"/>
    <d v="2023-07-30T00:00:00"/>
    <d v="2024-01-01T00:00:00"/>
    <s v="NAJNAV"/>
    <s v="QG8,10B"/>
    <s v="Blue/Medium"/>
    <x v="1"/>
    <n v="126.29700000000001"/>
    <n v="0.42465753424657532"/>
    <x v="1"/>
    <n v="119.98215"/>
    <n v="113.66730000000001"/>
    <n v="101.03760000000001"/>
    <n v="72.971600000000009"/>
    <n v="33.679200000000002"/>
  </r>
  <r>
    <s v="853HODMY"/>
    <x v="0"/>
    <x v="0"/>
    <s v="Product_NQ8TH"/>
    <n v="217.42"/>
    <n v="14"/>
    <x v="0"/>
    <s v="8x5x15 cm"/>
    <d v="2023-01-01T00:00:00"/>
    <d v="2026-01-01T00:00:00"/>
    <s v="V1KFAH"/>
    <s v="1JH,05M"/>
    <s v="Red/Small"/>
    <x v="1"/>
    <n v="195.678"/>
    <n v="3.0027397260273974"/>
    <x v="0"/>
    <n v="185.89409999999998"/>
    <n v="176.11019999999999"/>
    <n v="156.54240000000001"/>
    <n v="113.05839999999999"/>
    <n v="52.180799999999998"/>
  </r>
  <r>
    <s v="2KTCQ5AS"/>
    <x v="3"/>
    <x v="0"/>
    <s v="Product_5F71E"/>
    <n v="425.98"/>
    <n v="73"/>
    <x v="2"/>
    <s v="16x5x7 cm"/>
    <d v="2023-03-15T00:00:00"/>
    <d v="2024-01-01T00:00:00"/>
    <s v="UGHWSM"/>
    <s v="CR2,QUP"/>
    <s v="Green/Large"/>
    <x v="0"/>
    <n v="383.38200000000001"/>
    <n v="0.8"/>
    <x v="1"/>
    <n v="364.21289999999999"/>
    <n v="345.04380000000003"/>
    <n v="306.7056"/>
    <n v="221.50960000000001"/>
    <n v="102.23520000000001"/>
  </r>
  <r>
    <s v="0OT3B97Q"/>
    <x v="3"/>
    <x v="0"/>
    <s v="Product_N3YHB"/>
    <n v="156.08000000000001"/>
    <n v="92"/>
    <x v="2"/>
    <s v="8x10x9 cm"/>
    <d v="2023-03-15T00:00:00"/>
    <d v="2025-01-01T00:00:00"/>
    <s v="A815RV"/>
    <s v="YYU,F8B"/>
    <s v="Blue/Medium"/>
    <x v="3"/>
    <n v="140.47200000000001"/>
    <n v="1.8027397260273972"/>
    <x v="0"/>
    <n v="133.44839999999999"/>
    <n v="126.4248"/>
    <n v="112.37760000000002"/>
    <n v="81.161600000000007"/>
    <n v="37.459200000000003"/>
  </r>
  <r>
    <s v="6QEPBQ7I"/>
    <x v="0"/>
    <x v="0"/>
    <s v="Product_431JN"/>
    <n v="38.26"/>
    <n v="97"/>
    <x v="1"/>
    <s v="18x9x13 cm"/>
    <d v="2023-03-15T00:00:00"/>
    <d v="2026-01-01T00:00:00"/>
    <s v="CS1C90"/>
    <s v="EMV,9IV"/>
    <s v="Red/Small"/>
    <x v="4"/>
    <n v="34.433999999999997"/>
    <n v="2.8027397260273972"/>
    <x v="0"/>
    <n v="32.712299999999999"/>
    <n v="30.990599999999997"/>
    <n v="27.5472"/>
    <n v="19.895199999999999"/>
    <n v="9.1823999999999995"/>
  </r>
  <r>
    <s v="AMK8KG1X"/>
    <x v="2"/>
    <x v="0"/>
    <s v="Product_IOFWQ"/>
    <n v="167.13"/>
    <n v="34"/>
    <x v="1"/>
    <s v="20x19x9 cm"/>
    <d v="2023-07-30T00:00:00"/>
    <d v="2026-01-01T00:00:00"/>
    <s v="A9VLUI"/>
    <s v="ZML,P7Z"/>
    <s v="Red/Small"/>
    <x v="3"/>
    <n v="150.417"/>
    <n v="2.4273972602739726"/>
    <x v="0"/>
    <n v="142.89615000000001"/>
    <n v="135.37530000000001"/>
    <n v="120.3336"/>
    <n v="86.907600000000002"/>
    <n v="40.111199999999997"/>
  </r>
  <r>
    <s v="DVSJBMZV"/>
    <x v="0"/>
    <x v="0"/>
    <s v="Product_5PMH2"/>
    <n v="223.69"/>
    <n v="60"/>
    <x v="2"/>
    <s v="19x18x8 cm"/>
    <d v="2023-07-30T00:00:00"/>
    <d v="2025-01-01T00:00:00"/>
    <s v="I2YMOT"/>
    <s v="AY6,P5B"/>
    <s v="Red/Small"/>
    <x v="3"/>
    <n v="201.321"/>
    <n v="1.4273972602739726"/>
    <x v="1"/>
    <n v="191.25494999999998"/>
    <n v="181.18889999999999"/>
    <n v="161.05680000000001"/>
    <n v="116.3188"/>
    <n v="53.685600000000001"/>
  </r>
  <r>
    <s v="830KJAZ3"/>
    <x v="1"/>
    <x v="0"/>
    <s v="Product_50601"/>
    <n v="381.84"/>
    <n v="61"/>
    <x v="2"/>
    <s v="7x15x12 cm"/>
    <d v="2023-07-30T00:00:00"/>
    <d v="2024-01-01T00:00:00"/>
    <s v="0PWP2O"/>
    <s v="VX7,ODB"/>
    <s v="Blue/Medium"/>
    <x v="3"/>
    <n v="343.65599999999995"/>
    <n v="0.42465753424657532"/>
    <x v="1"/>
    <n v="326.47319999999996"/>
    <n v="309.29039999999998"/>
    <n v="274.92479999999995"/>
    <n v="198.55679999999998"/>
    <n v="91.641599999999997"/>
  </r>
  <r>
    <s v="TMV1HZ2B"/>
    <x v="2"/>
    <x v="0"/>
    <s v="Product_UCZ8R"/>
    <n v="275.25"/>
    <n v="43"/>
    <x v="0"/>
    <s v="8x9x9 cm"/>
    <d v="2023-07-30T00:00:00"/>
    <d v="2025-01-01T00:00:00"/>
    <s v="T93PAV"/>
    <s v="CQ4,IOV"/>
    <s v="Red/Small"/>
    <x v="3"/>
    <n v="247.72499999999999"/>
    <n v="1.4273972602739726"/>
    <x v="1"/>
    <n v="235.33874999999998"/>
    <n v="222.95249999999999"/>
    <n v="198.18"/>
    <n v="143.13"/>
    <n v="66.06"/>
  </r>
  <r>
    <s v="NR7J610A"/>
    <x v="0"/>
    <x v="0"/>
    <s v="Product_EJ3OT"/>
    <n v="226.41"/>
    <n v="90"/>
    <x v="2"/>
    <s v="7x20x10 cm"/>
    <d v="2023-07-30T00:00:00"/>
    <d v="2025-01-01T00:00:00"/>
    <s v="K34WLT"/>
    <s v="2I3,JO3"/>
    <s v="Blue/Medium"/>
    <x v="4"/>
    <n v="203.76900000000001"/>
    <n v="1.4273972602739726"/>
    <x v="1"/>
    <n v="193.58054999999999"/>
    <n v="183.3921"/>
    <n v="163.01520000000002"/>
    <n v="117.7332"/>
    <n v="54.3384"/>
  </r>
  <r>
    <s v="SU03OBXN"/>
    <x v="0"/>
    <x v="0"/>
    <s v="Product_19R0Y"/>
    <n v="489.07"/>
    <n v="74"/>
    <x v="1"/>
    <s v="8x6x12 cm"/>
    <d v="2023-03-15T00:00:00"/>
    <d v="2025-01-01T00:00:00"/>
    <s v="277UIU"/>
    <s v="A1C,QAM"/>
    <s v="Blue/Medium"/>
    <x v="0"/>
    <n v="440.16300000000001"/>
    <n v="1.8027397260273972"/>
    <x v="1"/>
    <n v="418.15485000000001"/>
    <n v="396.14670000000001"/>
    <n v="352.13040000000001"/>
    <n v="254.31640000000002"/>
    <n v="117.37679999999999"/>
  </r>
  <r>
    <s v="YAM7JLH6"/>
    <x v="1"/>
    <x v="0"/>
    <s v="Product_P7RVO"/>
    <n v="234.31"/>
    <n v="54"/>
    <x v="1"/>
    <s v="8x9x6 cm"/>
    <d v="2023-03-15T00:00:00"/>
    <d v="2024-01-01T00:00:00"/>
    <s v="GAFJUL"/>
    <s v="204,PD1"/>
    <s v="Blue/Medium"/>
    <x v="3"/>
    <n v="210.87899999999999"/>
    <n v="0.8"/>
    <x v="1"/>
    <n v="200.33505"/>
    <n v="189.7911"/>
    <n v="168.70320000000001"/>
    <n v="121.8412"/>
    <n v="56.234400000000001"/>
  </r>
  <r>
    <s v="JQTKV4UN"/>
    <x v="0"/>
    <x v="0"/>
    <s v="Product_BUHHQ"/>
    <n v="371.72"/>
    <n v="53"/>
    <x v="0"/>
    <s v="17x17x5 cm"/>
    <d v="2023-07-30T00:00:00"/>
    <d v="2024-01-01T00:00:00"/>
    <s v="HHN3ND"/>
    <s v="4O5,D7Q"/>
    <s v="Green/Large"/>
    <x v="4"/>
    <n v="334.548"/>
    <n v="0.42465753424657532"/>
    <x v="1"/>
    <n v="317.82060000000001"/>
    <n v="301.09320000000002"/>
    <n v="267.63839999999999"/>
    <n v="193.29440000000002"/>
    <n v="89.212800000000001"/>
  </r>
  <r>
    <s v="GR9S9EWQ"/>
    <x v="1"/>
    <x v="0"/>
    <s v="Product_MSDF1"/>
    <n v="218.33"/>
    <n v="20"/>
    <x v="0"/>
    <s v="8x18x7 cm"/>
    <d v="2023-07-30T00:00:00"/>
    <d v="2025-01-01T00:00:00"/>
    <s v="Y74KXO"/>
    <s v="LLO,U2F"/>
    <s v="Red/Small"/>
    <x v="3"/>
    <n v="196.49700000000001"/>
    <n v="1.4273972602739726"/>
    <x v="1"/>
    <n v="186.67215000000002"/>
    <n v="176.84730000000002"/>
    <n v="157.19760000000002"/>
    <n v="113.53160000000001"/>
    <n v="52.3992"/>
  </r>
  <r>
    <s v="SJE3DMJQ"/>
    <x v="0"/>
    <x v="0"/>
    <s v="Product_02BTU"/>
    <n v="75.33"/>
    <n v="23"/>
    <x v="0"/>
    <s v="20x8x8 cm"/>
    <d v="2023-03-15T00:00:00"/>
    <d v="2026-01-01T00:00:00"/>
    <s v="IE0I5U"/>
    <s v="GE0,NY0"/>
    <s v="Red/Small"/>
    <x v="1"/>
    <n v="67.796999999999997"/>
    <n v="2.8027397260273972"/>
    <x v="1"/>
    <n v="64.407149999999987"/>
    <n v="61.017299999999999"/>
    <n v="54.2376"/>
    <n v="39.171599999999998"/>
    <n v="18.0792"/>
  </r>
  <r>
    <s v="GT5LG685"/>
    <x v="0"/>
    <x v="0"/>
    <s v="Product_W1AGF"/>
    <n v="74.86"/>
    <n v="74"/>
    <x v="0"/>
    <s v="8x15x15 cm"/>
    <d v="2023-03-15T00:00:00"/>
    <d v="2026-01-01T00:00:00"/>
    <s v="N9NO3U"/>
    <s v="HNI,DYG"/>
    <s v="Blue/Medium"/>
    <x v="4"/>
    <n v="67.373999999999995"/>
    <n v="2.8027397260273972"/>
    <x v="1"/>
    <n v="64.005299999999991"/>
    <n v="60.636599999999994"/>
    <n v="53.8992"/>
    <n v="38.927199999999999"/>
    <n v="17.9664"/>
  </r>
  <r>
    <s v="HJCQAK0E"/>
    <x v="0"/>
    <x v="0"/>
    <s v="Product_Z8UAU"/>
    <n v="87.54"/>
    <n v="21"/>
    <x v="0"/>
    <s v="7x19x12 cm"/>
    <d v="2023-01-01T00:00:00"/>
    <d v="2026-01-01T00:00:00"/>
    <s v="S1H3O4"/>
    <s v="4NA,SGL"/>
    <s v="Green/Large"/>
    <x v="0"/>
    <n v="78.786000000000001"/>
    <n v="3.0027397260273974"/>
    <x v="0"/>
    <n v="74.846699999999998"/>
    <n v="70.90740000000001"/>
    <n v="63.028800000000004"/>
    <n v="45.520800000000001"/>
    <n v="21.009600000000002"/>
  </r>
  <r>
    <s v="P4DHWCVQ"/>
    <x v="1"/>
    <x v="0"/>
    <s v="Product_6LZIK"/>
    <n v="70.459999999999994"/>
    <n v="92"/>
    <x v="0"/>
    <s v="12x16x6 cm"/>
    <d v="2023-03-15T00:00:00"/>
    <d v="2026-01-01T00:00:00"/>
    <s v="D4Q37U"/>
    <s v="10S,5LT"/>
    <s v="Blue/Medium"/>
    <x v="0"/>
    <n v="63.413999999999994"/>
    <n v="2.8027397260273972"/>
    <x v="1"/>
    <n v="60.243299999999991"/>
    <n v="57.072599999999994"/>
    <n v="50.731200000000001"/>
    <n v="36.639199999999995"/>
    <n v="16.910399999999999"/>
  </r>
  <r>
    <s v="T3X8FY6U"/>
    <x v="1"/>
    <x v="0"/>
    <s v="Product_4JBYX"/>
    <n v="117.06"/>
    <n v="66"/>
    <x v="1"/>
    <s v="6x7x6 cm"/>
    <d v="2023-01-01T00:00:00"/>
    <d v="2026-01-01T00:00:00"/>
    <s v="36AUF5"/>
    <s v="3MF,VUF"/>
    <s v="Green/Large"/>
    <x v="4"/>
    <n v="105.354"/>
    <n v="3.0027397260273974"/>
    <x v="0"/>
    <n v="100.08629999999999"/>
    <n v="94.818600000000004"/>
    <n v="84.283200000000008"/>
    <n v="60.871200000000002"/>
    <n v="28.0944"/>
  </r>
  <r>
    <s v="NSJ0HP71"/>
    <x v="0"/>
    <x v="0"/>
    <s v="Product_FS6NL"/>
    <n v="300.66000000000003"/>
    <n v="76"/>
    <x v="2"/>
    <s v="19x8x7 cm"/>
    <d v="2023-03-15T00:00:00"/>
    <d v="2024-01-01T00:00:00"/>
    <s v="QSZ8M6"/>
    <s v="JLX,G10"/>
    <s v="Green/Large"/>
    <x v="3"/>
    <n v="270.59400000000005"/>
    <n v="0.8"/>
    <x v="1"/>
    <n v="257.06430000000006"/>
    <n v="243.53460000000004"/>
    <n v="216.47520000000006"/>
    <n v="156.34320000000002"/>
    <n v="72.1584"/>
  </r>
  <r>
    <s v="XGOXW2FH"/>
    <x v="0"/>
    <x v="0"/>
    <s v="Product_G9QIY"/>
    <n v="161.96"/>
    <n v="54"/>
    <x v="0"/>
    <s v="12x8x7 cm"/>
    <d v="2023-07-30T00:00:00"/>
    <d v="2026-01-01T00:00:00"/>
    <s v="VZSFYU"/>
    <s v="T1V,PL6"/>
    <s v="Green/Large"/>
    <x v="0"/>
    <n v="145.76400000000001"/>
    <n v="2.4273972602739726"/>
    <x v="1"/>
    <n v="138.47579999999999"/>
    <n v="131.1876"/>
    <n v="116.61120000000001"/>
    <n v="84.219200000000001"/>
    <n v="38.870400000000004"/>
  </r>
  <r>
    <s v="XL584IFK"/>
    <x v="2"/>
    <x v="0"/>
    <s v="Product_YIRZB"/>
    <n v="377.74"/>
    <n v="52"/>
    <x v="0"/>
    <s v="17x8x10 cm"/>
    <d v="2023-07-30T00:00:00"/>
    <d v="2026-01-01T00:00:00"/>
    <s v="9J7T2H"/>
    <s v="M00,I60"/>
    <s v="Blue/Medium"/>
    <x v="3"/>
    <n v="339.96600000000001"/>
    <n v="2.4273972602739726"/>
    <x v="0"/>
    <n v="322.96769999999998"/>
    <n v="305.96940000000001"/>
    <n v="271.97280000000001"/>
    <n v="196.4248"/>
    <n v="90.657600000000002"/>
  </r>
  <r>
    <s v="WED3U4R9"/>
    <x v="2"/>
    <x v="0"/>
    <s v="Product_PI910"/>
    <n v="434.47"/>
    <n v="99"/>
    <x v="1"/>
    <s v="17x17x20 cm"/>
    <d v="2023-07-30T00:00:00"/>
    <d v="2026-01-01T00:00:00"/>
    <s v="3BQYMF"/>
    <s v="DR5,F1V"/>
    <s v="Green/Large"/>
    <x v="1"/>
    <n v="391.02300000000002"/>
    <n v="2.4273972602739726"/>
    <x v="1"/>
    <n v="371.47185000000002"/>
    <n v="351.92070000000001"/>
    <n v="312.81840000000005"/>
    <n v="225.92440000000002"/>
    <n v="104.2728"/>
  </r>
  <r>
    <s v="Q790RMCU"/>
    <x v="1"/>
    <x v="0"/>
    <s v="Product_S03RT"/>
    <n v="240.19"/>
    <n v="54"/>
    <x v="0"/>
    <s v="16x17x13 cm"/>
    <d v="2023-07-30T00:00:00"/>
    <d v="2026-01-01T00:00:00"/>
    <s v="NUXX04"/>
    <s v="E1B,3A5"/>
    <s v="Green/Large"/>
    <x v="1"/>
    <n v="216.17099999999999"/>
    <n v="2.4273972602739726"/>
    <x v="0"/>
    <n v="205.36245"/>
    <n v="194.5539"/>
    <n v="172.93680000000001"/>
    <n v="124.89880000000001"/>
    <n v="57.645599999999995"/>
  </r>
  <r>
    <s v="QSWSWD8E"/>
    <x v="0"/>
    <x v="0"/>
    <s v="Product_GDSPS"/>
    <n v="472.31"/>
    <n v="42"/>
    <x v="1"/>
    <s v="20x14x15 cm"/>
    <d v="2023-03-15T00:00:00"/>
    <d v="2025-01-01T00:00:00"/>
    <s v="RS4TD7"/>
    <s v="F46,8NQ"/>
    <s v="Blue/Medium"/>
    <x v="4"/>
    <n v="425.07900000000001"/>
    <n v="1.8027397260273972"/>
    <x v="0"/>
    <n v="403.82504999999998"/>
    <n v="382.5711"/>
    <n v="340.06320000000005"/>
    <n v="245.60120000000001"/>
    <n v="113.3544"/>
  </r>
  <r>
    <s v="PX08MPU7"/>
    <x v="0"/>
    <x v="0"/>
    <s v="Product_8LP2Y"/>
    <n v="309.64"/>
    <n v="16"/>
    <x v="0"/>
    <s v="5x18x8 cm"/>
    <d v="2023-03-15T00:00:00"/>
    <d v="2026-01-01T00:00:00"/>
    <s v="T2N7JC"/>
    <s v="OQZ,08W"/>
    <s v="Blue/Medium"/>
    <x v="1"/>
    <n v="278.67599999999999"/>
    <n v="2.8027397260273972"/>
    <x v="0"/>
    <n v="264.74219999999997"/>
    <n v="250.80840000000001"/>
    <n v="222.9408"/>
    <n v="161.0128"/>
    <n v="74.313599999999994"/>
  </r>
  <r>
    <s v="Q873JPMK"/>
    <x v="2"/>
    <x v="0"/>
    <s v="Product_X8VF0"/>
    <n v="475.38"/>
    <n v="77"/>
    <x v="1"/>
    <s v="8x10x8 cm"/>
    <d v="2023-03-15T00:00:00"/>
    <d v="2025-01-01T00:00:00"/>
    <s v="W8H5TP"/>
    <s v="6FP,78C"/>
    <s v="Green/Large"/>
    <x v="1"/>
    <n v="427.84199999999998"/>
    <n v="1.8027397260273972"/>
    <x v="1"/>
    <n v="406.44989999999996"/>
    <n v="385.05779999999999"/>
    <n v="342.27359999999999"/>
    <n v="247.19759999999999"/>
    <n v="114.0912"/>
  </r>
  <r>
    <s v="DCWDNBDF"/>
    <x v="3"/>
    <x v="0"/>
    <s v="Product_V7Q8W"/>
    <n v="241.71"/>
    <n v="44"/>
    <x v="1"/>
    <s v="14x20x19 cm"/>
    <d v="2023-03-15T00:00:00"/>
    <d v="2025-01-01T00:00:00"/>
    <s v="9FDFJK"/>
    <s v="IMP,8TD"/>
    <s v="Blue/Medium"/>
    <x v="4"/>
    <n v="217.53900000000002"/>
    <n v="1.8027397260273972"/>
    <x v="1"/>
    <n v="206.66204999999999"/>
    <n v="195.78510000000003"/>
    <n v="174.03120000000001"/>
    <n v="125.68920000000001"/>
    <n v="58.010399999999997"/>
  </r>
  <r>
    <s v="VZQ3HXL1"/>
    <x v="3"/>
    <x v="0"/>
    <s v="Product_85SZS"/>
    <n v="245.75"/>
    <n v="40"/>
    <x v="0"/>
    <s v="13x13x14 cm"/>
    <d v="2023-01-01T00:00:00"/>
    <d v="2026-01-01T00:00:00"/>
    <s v="4PYOU0"/>
    <s v="9AV,GBG"/>
    <s v="Green/Large"/>
    <x v="3"/>
    <n v="221.17500000000001"/>
    <n v="3.0027397260273974"/>
    <x v="0"/>
    <n v="210.11625000000001"/>
    <n v="199.0575"/>
    <n v="176.94000000000003"/>
    <n v="127.79"/>
    <n v="58.98"/>
  </r>
  <r>
    <s v="2CAFGTZA"/>
    <x v="0"/>
    <x v="0"/>
    <s v="Product_ZG0HI"/>
    <n v="282.91000000000003"/>
    <n v="30"/>
    <x v="1"/>
    <s v="16x9x18 cm"/>
    <d v="2023-07-30T00:00:00"/>
    <d v="2025-01-01T00:00:00"/>
    <s v="NF1XM7"/>
    <s v="3RA,KR1"/>
    <s v="Blue/Medium"/>
    <x v="1"/>
    <n v="254.61900000000003"/>
    <n v="1.4273972602739726"/>
    <x v="1"/>
    <n v="241.88805000000002"/>
    <n v="229.15710000000004"/>
    <n v="203.69520000000003"/>
    <n v="147.11320000000001"/>
    <n v="67.898400000000009"/>
  </r>
  <r>
    <s v="UCZM28ZL"/>
    <x v="2"/>
    <x v="0"/>
    <s v="Product_PGULT"/>
    <n v="257.56"/>
    <n v="36"/>
    <x v="2"/>
    <s v="9x7x5 cm"/>
    <d v="2023-01-01T00:00:00"/>
    <d v="2026-01-01T00:00:00"/>
    <s v="SWCNAK"/>
    <s v="ATB,TUH"/>
    <s v="Green/Large"/>
    <x v="4"/>
    <n v="231.804"/>
    <n v="3.0027397260273974"/>
    <x v="1"/>
    <n v="220.21379999999999"/>
    <n v="208.62360000000001"/>
    <n v="185.44320000000002"/>
    <n v="133.93120000000002"/>
    <n v="61.814399999999992"/>
  </r>
  <r>
    <s v="R8JSNBJL"/>
    <x v="0"/>
    <x v="0"/>
    <s v="Product_0UFV7"/>
    <n v="340.77"/>
    <n v="30"/>
    <x v="1"/>
    <s v="20x16x19 cm"/>
    <d v="2023-07-30T00:00:00"/>
    <d v="2025-01-01T00:00:00"/>
    <s v="Y8G9EK"/>
    <s v="09L,JC5"/>
    <s v="Red/Small"/>
    <x v="3"/>
    <n v="306.69299999999998"/>
    <n v="1.4273972602739726"/>
    <x v="1"/>
    <n v="291.35834999999997"/>
    <n v="276.02370000000002"/>
    <n v="245.3544"/>
    <n v="177.2004"/>
    <n v="81.78479999999999"/>
  </r>
  <r>
    <s v="1YI1Q6PF"/>
    <x v="3"/>
    <x v="0"/>
    <s v="Product_0TQF0"/>
    <n v="139.37"/>
    <n v="30"/>
    <x v="2"/>
    <s v="13x14x15 cm"/>
    <d v="2023-03-15T00:00:00"/>
    <d v="2024-01-01T00:00:00"/>
    <s v="HO8F0J"/>
    <s v="Q4U,2ZA"/>
    <s v="Blue/Medium"/>
    <x v="2"/>
    <n v="125.43300000000001"/>
    <n v="0.8"/>
    <x v="1"/>
    <n v="119.16135"/>
    <n v="112.8897"/>
    <n v="100.34640000000002"/>
    <n v="72.472400000000007"/>
    <n v="33.448799999999999"/>
  </r>
  <r>
    <s v="JH8BYNC9"/>
    <x v="3"/>
    <x v="0"/>
    <s v="Product_66U3Z"/>
    <n v="412.02"/>
    <n v="69"/>
    <x v="1"/>
    <s v="5x15x12 cm"/>
    <d v="2023-07-30T00:00:00"/>
    <d v="2024-01-01T00:00:00"/>
    <s v="L4JMJU"/>
    <s v="AEU,60Y"/>
    <s v="Blue/Medium"/>
    <x v="0"/>
    <n v="370.81799999999998"/>
    <n v="0.42465753424657532"/>
    <x v="1"/>
    <n v="352.27709999999996"/>
    <n v="333.7362"/>
    <n v="296.65440000000001"/>
    <n v="214.25039999999998"/>
    <n v="98.884799999999998"/>
  </r>
  <r>
    <s v="80Y2R096"/>
    <x v="1"/>
    <x v="0"/>
    <s v="Product_5N9Y3"/>
    <n v="436.6"/>
    <n v="90"/>
    <x v="2"/>
    <s v="5x19x6 cm"/>
    <d v="2023-03-15T00:00:00"/>
    <d v="2026-01-01T00:00:00"/>
    <n v="435880"/>
    <s v="7UH,U1J"/>
    <s v="Green/Large"/>
    <x v="1"/>
    <n v="392.94"/>
    <n v="2.8027397260273972"/>
    <x v="0"/>
    <n v="373.29300000000001"/>
    <n v="353.64600000000002"/>
    <n v="314.35200000000003"/>
    <n v="227.03200000000001"/>
    <n v="104.78400000000001"/>
  </r>
  <r>
    <s v="UVSZAOV0"/>
    <x v="1"/>
    <x v="0"/>
    <s v="Product_0KNNB"/>
    <n v="454.43"/>
    <n v="67"/>
    <x v="0"/>
    <s v="14x15x16 cm"/>
    <d v="2023-01-01T00:00:00"/>
    <d v="2026-01-01T00:00:00"/>
    <s v="345R6Q"/>
    <s v="L17,KNS"/>
    <s v="Red/Small"/>
    <x v="1"/>
    <n v="408.98700000000002"/>
    <n v="3.0027397260273974"/>
    <x v="0"/>
    <n v="388.53764999999999"/>
    <n v="368.0883"/>
    <n v="327.18960000000004"/>
    <n v="236.30360000000002"/>
    <n v="109.06319999999999"/>
  </r>
  <r>
    <s v="N8C2OZRS"/>
    <x v="1"/>
    <x v="0"/>
    <s v="Product_IEKII"/>
    <n v="275.76"/>
    <n v="29"/>
    <x v="2"/>
    <s v="17x19x9 cm"/>
    <d v="2023-07-30T00:00:00"/>
    <d v="2025-01-01T00:00:00"/>
    <s v="FININL"/>
    <s v="00C,ZN8"/>
    <s v="Red/Small"/>
    <x v="0"/>
    <n v="248.184"/>
    <n v="1.4273972602739726"/>
    <x v="1"/>
    <n v="235.7748"/>
    <n v="223.3656"/>
    <n v="198.5472"/>
    <n v="143.39519999999999"/>
    <n v="66.182400000000001"/>
  </r>
  <r>
    <s v="F31GVQGZ"/>
    <x v="1"/>
    <x v="0"/>
    <s v="Product_9ZUK5"/>
    <n v="207.95"/>
    <n v="1"/>
    <x v="1"/>
    <s v="5x16x7 cm"/>
    <d v="2023-03-15T00:00:00"/>
    <d v="2026-01-01T00:00:00"/>
    <s v="6QX15T"/>
    <s v="Q0Z,L5J"/>
    <s v="Red/Small"/>
    <x v="1"/>
    <n v="187.15499999999997"/>
    <n v="2.8027397260273972"/>
    <x v="1"/>
    <n v="177.79724999999996"/>
    <n v="168.43949999999998"/>
    <n v="149.72399999999999"/>
    <n v="108.134"/>
    <n v="49.907999999999994"/>
  </r>
  <r>
    <s v="1AV9CD2G"/>
    <x v="1"/>
    <x v="0"/>
    <s v="Product_4AJNA"/>
    <n v="436.57"/>
    <n v="89"/>
    <x v="1"/>
    <s v="20x6x18 cm"/>
    <d v="2023-07-30T00:00:00"/>
    <d v="2026-01-01T00:00:00"/>
    <s v="IF6A1Q"/>
    <s v="UEP,M6Z"/>
    <s v="Red/Small"/>
    <x v="1"/>
    <n v="392.91300000000001"/>
    <n v="2.4273972602739726"/>
    <x v="1"/>
    <n v="373.26734999999996"/>
    <n v="353.62170000000003"/>
    <n v="314.33040000000005"/>
    <n v="227.0164"/>
    <n v="104.77679999999999"/>
  </r>
  <r>
    <s v="97L2VF8Y"/>
    <x v="1"/>
    <x v="0"/>
    <s v="Product_EBKI5"/>
    <n v="437.02"/>
    <n v="60"/>
    <x v="0"/>
    <s v="9x7x17 cm"/>
    <d v="2023-01-01T00:00:00"/>
    <d v="2026-01-01T00:00:00"/>
    <s v="TBUJZT"/>
    <s v="JEM,77F"/>
    <s v="Blue/Medium"/>
    <x v="3"/>
    <n v="393.31799999999998"/>
    <n v="3.0027397260273974"/>
    <x v="0"/>
    <n v="373.65209999999996"/>
    <n v="353.9862"/>
    <n v="314.65440000000001"/>
    <n v="227.25039999999998"/>
    <n v="104.8848"/>
  </r>
  <r>
    <s v="D39TWDQE"/>
    <x v="1"/>
    <x v="0"/>
    <s v="Product_YBD0F"/>
    <n v="272.18"/>
    <n v="17"/>
    <x v="0"/>
    <s v="19x20x18 cm"/>
    <d v="2023-03-15T00:00:00"/>
    <d v="2024-01-01T00:00:00"/>
    <s v="OX7P5Y"/>
    <s v="6NR,WK8"/>
    <s v="Blue/Medium"/>
    <x v="2"/>
    <n v="244.96199999999999"/>
    <n v="0.8"/>
    <x v="1"/>
    <n v="232.71389999999997"/>
    <n v="220.4658"/>
    <n v="195.96960000000001"/>
    <n v="141.53360000000001"/>
    <n v="65.3232"/>
  </r>
  <r>
    <s v="CAY3YKEC"/>
    <x v="2"/>
    <x v="0"/>
    <s v="Product_CBYBF"/>
    <n v="176.9"/>
    <n v="73"/>
    <x v="2"/>
    <s v="14x10x10 cm"/>
    <d v="2023-01-01T00:00:00"/>
    <d v="2026-01-01T00:00:00"/>
    <s v="TDBEPC"/>
    <s v="MEY,PYG"/>
    <s v="Green/Large"/>
    <x v="1"/>
    <n v="159.21"/>
    <n v="3.0027397260273974"/>
    <x v="0"/>
    <n v="151.24950000000001"/>
    <n v="143.28900000000002"/>
    <n v="127.36800000000001"/>
    <n v="91.988"/>
    <n v="42.456000000000003"/>
  </r>
  <r>
    <s v="IO0GG5TN"/>
    <x v="0"/>
    <x v="0"/>
    <s v="Product_AKCC4"/>
    <n v="446.18"/>
    <n v="81"/>
    <x v="1"/>
    <s v="12x14x19 cm"/>
    <d v="2023-07-30T00:00:00"/>
    <d v="2024-01-01T00:00:00"/>
    <s v="MRLFAH"/>
    <s v="ABM,44K"/>
    <s v="Green/Large"/>
    <x v="3"/>
    <n v="401.56200000000001"/>
    <n v="0.42465753424657532"/>
    <x v="1"/>
    <n v="381.48390000000001"/>
    <n v="361.4058"/>
    <n v="321.24960000000004"/>
    <n v="232.01360000000003"/>
    <n v="107.08319999999999"/>
  </r>
  <r>
    <s v="OWLSI2GY"/>
    <x v="2"/>
    <x v="0"/>
    <s v="Product_GOJ4L"/>
    <n v="275.01"/>
    <n v="86"/>
    <x v="0"/>
    <s v="16x15x11 cm"/>
    <d v="2023-07-30T00:00:00"/>
    <d v="2024-01-01T00:00:00"/>
    <s v="SG1OCC"/>
    <s v="H2F,SHL"/>
    <s v="Green/Large"/>
    <x v="4"/>
    <n v="247.50899999999999"/>
    <n v="0.42465753424657532"/>
    <x v="1"/>
    <n v="235.13354999999999"/>
    <n v="222.75809999999998"/>
    <n v="198.00720000000001"/>
    <n v="143.0052"/>
    <n v="66.002399999999994"/>
  </r>
  <r>
    <s v="MI3WMJ6O"/>
    <x v="3"/>
    <x v="0"/>
    <s v="Product_P9GDV"/>
    <n v="57.73"/>
    <n v="64"/>
    <x v="1"/>
    <s v="6x15x10 cm"/>
    <d v="2023-01-01T00:00:00"/>
    <d v="2026-01-01T00:00:00"/>
    <s v="FS6CQQ"/>
    <s v="5YA,D59"/>
    <s v="Blue/Medium"/>
    <x v="0"/>
    <n v="51.956999999999994"/>
    <n v="3.0027397260273974"/>
    <x v="0"/>
    <n v="49.359149999999993"/>
    <n v="46.761299999999999"/>
    <n v="41.565599999999996"/>
    <n v="30.019600000000001"/>
    <n v="13.855199999999998"/>
  </r>
  <r>
    <s v="9FT0FCXK"/>
    <x v="3"/>
    <x v="0"/>
    <s v="Product_RVIYY"/>
    <n v="21.18"/>
    <n v="25"/>
    <x v="1"/>
    <s v="5x14x5 cm"/>
    <d v="2023-01-01T00:00:00"/>
    <d v="2026-01-01T00:00:00"/>
    <s v="7A523R"/>
    <s v="023,5Q9"/>
    <s v="Green/Large"/>
    <x v="3"/>
    <n v="19.062000000000001"/>
    <n v="3.0027397260273974"/>
    <x v="1"/>
    <n v="18.108900000000002"/>
    <n v="17.155800000000003"/>
    <n v="15.249600000000001"/>
    <n v="11.0136"/>
    <n v="5.0831999999999997"/>
  </r>
  <r>
    <s v="S38U0IW4"/>
    <x v="2"/>
    <x v="0"/>
    <s v="Product_HR329"/>
    <n v="484.43"/>
    <n v="35"/>
    <x v="1"/>
    <s v="17x20x10 cm"/>
    <d v="2023-01-01T00:00:00"/>
    <d v="2026-01-01T00:00:00"/>
    <s v="OD6H1S"/>
    <s v="QP8,1ZL"/>
    <s v="Green/Large"/>
    <x v="2"/>
    <n v="435.98700000000002"/>
    <n v="3.0027397260273974"/>
    <x v="0"/>
    <n v="414.18765000000002"/>
    <n v="392.38830000000002"/>
    <n v="348.78960000000006"/>
    <n v="251.90360000000001"/>
    <n v="116.2632"/>
  </r>
  <r>
    <s v="4YMGJML2"/>
    <x v="3"/>
    <x v="0"/>
    <s v="Product_84PWR"/>
    <n v="216.91"/>
    <n v="67"/>
    <x v="2"/>
    <s v="6x14x8 cm"/>
    <d v="2023-07-30T00:00:00"/>
    <d v="2025-01-01T00:00:00"/>
    <s v="UL1FDS"/>
    <s v="KY9,UNR"/>
    <s v="Red/Small"/>
    <x v="3"/>
    <n v="195.21899999999999"/>
    <n v="1.4273972602739726"/>
    <x v="0"/>
    <n v="185.45804999999999"/>
    <n v="175.69710000000001"/>
    <n v="156.17520000000002"/>
    <n v="112.7932"/>
    <n v="52.058399999999999"/>
  </r>
  <r>
    <s v="TYWS05UU"/>
    <x v="2"/>
    <x v="0"/>
    <s v="Product_0H2K9"/>
    <n v="280.48"/>
    <n v="72"/>
    <x v="0"/>
    <s v="9x16x13 cm"/>
    <d v="2023-07-30T00:00:00"/>
    <d v="2025-01-01T00:00:00"/>
    <s v="SDUOUD"/>
    <s v="BPT,52B"/>
    <s v="Blue/Medium"/>
    <x v="4"/>
    <n v="252.43200000000002"/>
    <n v="1.4273972602739726"/>
    <x v="0"/>
    <n v="239.81040000000002"/>
    <n v="227.18880000000001"/>
    <n v="201.94560000000001"/>
    <n v="145.84960000000001"/>
    <n v="67.315200000000004"/>
  </r>
  <r>
    <s v="YOWKKB3C"/>
    <x v="3"/>
    <x v="0"/>
    <s v="Product_UM3L9"/>
    <n v="181"/>
    <n v="78"/>
    <x v="2"/>
    <s v="18x15x10 cm"/>
    <d v="2023-03-15T00:00:00"/>
    <d v="2024-01-01T00:00:00"/>
    <s v="CP2FK0"/>
    <s v="KCH,99B"/>
    <s v="Blue/Medium"/>
    <x v="3"/>
    <n v="162.9"/>
    <n v="0.8"/>
    <x v="1"/>
    <n v="154.755"/>
    <n v="146.61000000000001"/>
    <n v="130.32000000000002"/>
    <n v="94.12"/>
    <n v="43.44"/>
  </r>
  <r>
    <s v="G9JTMERG"/>
    <x v="1"/>
    <x v="0"/>
    <s v="Product_CC3UZ"/>
    <n v="357.03"/>
    <n v="74"/>
    <x v="0"/>
    <s v="18x17x6 cm"/>
    <d v="2023-01-01T00:00:00"/>
    <d v="2025-01-01T00:00:00"/>
    <s v="4UKMBK"/>
    <s v="NJ1,YAP"/>
    <s v="Red/Small"/>
    <x v="1"/>
    <n v="321.327"/>
    <n v="2.0027397260273974"/>
    <x v="0"/>
    <n v="305.26065"/>
    <n v="289.1943"/>
    <n v="257.0616"/>
    <n v="185.65559999999999"/>
    <n v="85.68719999999999"/>
  </r>
  <r>
    <s v="JCC72RI0"/>
    <x v="2"/>
    <x v="0"/>
    <s v="Product_WL266"/>
    <n v="371.9"/>
    <n v="40"/>
    <x v="0"/>
    <s v="15x17x8 cm"/>
    <d v="2023-01-01T00:00:00"/>
    <d v="2026-01-01T00:00:00"/>
    <s v="4ZUYCZ"/>
    <s v="HVK,ZQ2"/>
    <s v="Blue/Medium"/>
    <x v="3"/>
    <n v="334.71"/>
    <n v="3.0027397260273974"/>
    <x v="0"/>
    <n v="317.97449999999998"/>
    <n v="301.23899999999998"/>
    <n v="267.76799999999997"/>
    <n v="193.38800000000001"/>
    <n v="89.255999999999986"/>
  </r>
  <r>
    <s v="35UQT3FW"/>
    <x v="0"/>
    <x v="0"/>
    <s v="Product_OTUO8"/>
    <n v="127.5"/>
    <n v="67"/>
    <x v="1"/>
    <s v="12x17x16 cm"/>
    <d v="2023-07-30T00:00:00"/>
    <d v="2025-01-01T00:00:00"/>
    <s v="3W73QL"/>
    <s v="BVQ,PG8"/>
    <s v="Green/Large"/>
    <x v="0"/>
    <n v="114.75"/>
    <n v="1.4273972602739726"/>
    <x v="1"/>
    <n v="109.01249999999999"/>
    <n v="103.27500000000001"/>
    <n v="91.800000000000011"/>
    <n v="66.3"/>
    <n v="30.6"/>
  </r>
  <r>
    <s v="YP1UTTG7"/>
    <x v="2"/>
    <x v="0"/>
    <s v="Product_WGB12"/>
    <n v="245.79"/>
    <n v="16"/>
    <x v="2"/>
    <s v="16x14x14 cm"/>
    <d v="2023-03-15T00:00:00"/>
    <d v="2026-01-01T00:00:00"/>
    <s v="E4O1RC"/>
    <s v="5J9,5B9"/>
    <s v="Red/Small"/>
    <x v="3"/>
    <n v="221.21099999999998"/>
    <n v="2.8027397260273972"/>
    <x v="0"/>
    <n v="210.15044999999998"/>
    <n v="199.0899"/>
    <n v="176.96879999999999"/>
    <n v="127.8108"/>
    <n v="58.989599999999996"/>
  </r>
  <r>
    <s v="Q78305VH"/>
    <x v="1"/>
    <x v="0"/>
    <s v="Product_Z7UVB"/>
    <n v="155.76"/>
    <n v="38"/>
    <x v="1"/>
    <s v="12x18x13 cm"/>
    <d v="2023-03-15T00:00:00"/>
    <d v="2025-01-01T00:00:00"/>
    <s v="ESL5HP"/>
    <s v="GAK,DHJ"/>
    <s v="Blue/Medium"/>
    <x v="1"/>
    <n v="140.184"/>
    <n v="1.8027397260273972"/>
    <x v="1"/>
    <n v="133.1748"/>
    <n v="126.1656"/>
    <n v="112.1472"/>
    <n v="80.995199999999997"/>
    <n v="37.382399999999997"/>
  </r>
  <r>
    <s v="IRZ54ZQR"/>
    <x v="2"/>
    <x v="0"/>
    <s v="Product_LX48O"/>
    <n v="476.78"/>
    <n v="18"/>
    <x v="1"/>
    <s v="20x10x20 cm"/>
    <d v="2023-01-01T00:00:00"/>
    <d v="2024-01-01T00:00:00"/>
    <s v="MZNKQA"/>
    <s v="J6E,4DH"/>
    <s v="Green/Large"/>
    <x v="0"/>
    <n v="429.10199999999998"/>
    <n v="1"/>
    <x v="1"/>
    <n v="407.64689999999996"/>
    <n v="386.1918"/>
    <n v="343.28160000000003"/>
    <n v="247.9256"/>
    <n v="114.42719999999998"/>
  </r>
  <r>
    <s v="4OX72PG0"/>
    <x v="2"/>
    <x v="0"/>
    <s v="Product_BURLO"/>
    <n v="14.66"/>
    <n v="60"/>
    <x v="2"/>
    <s v="19x18x14 cm"/>
    <d v="2023-03-15T00:00:00"/>
    <d v="2024-01-01T00:00:00"/>
    <s v="BOBG02"/>
    <s v="L0H,QVZ"/>
    <s v="Blue/Medium"/>
    <x v="4"/>
    <n v="13.193999999999999"/>
    <n v="0.8"/>
    <x v="1"/>
    <n v="12.534299999999998"/>
    <n v="11.874599999999999"/>
    <n v="10.555199999999999"/>
    <n v="7.6232000000000006"/>
    <n v="3.5183999999999997"/>
  </r>
  <r>
    <s v="M5D3XFO9"/>
    <x v="2"/>
    <x v="0"/>
    <s v="Product_WWIQ5"/>
    <n v="291.77999999999997"/>
    <n v="62"/>
    <x v="0"/>
    <s v="8x7x5 cm"/>
    <d v="2023-03-15T00:00:00"/>
    <d v="2024-01-01T00:00:00"/>
    <s v="63WOD2"/>
    <s v="JQQ,QK4"/>
    <s v="Red/Small"/>
    <x v="3"/>
    <n v="262.60199999999998"/>
    <n v="0.8"/>
    <x v="1"/>
    <n v="249.47189999999998"/>
    <n v="236.34179999999998"/>
    <n v="210.08159999999998"/>
    <n v="151.72559999999999"/>
    <n v="70.027199999999993"/>
  </r>
  <r>
    <s v="36FI1ZCS"/>
    <x v="1"/>
    <x v="0"/>
    <s v="Product_IWSKS"/>
    <n v="135.94"/>
    <n v="97"/>
    <x v="0"/>
    <s v="8x10x16 cm"/>
    <d v="2023-01-01T00:00:00"/>
    <d v="2024-01-01T00:00:00"/>
    <s v="00R6W3"/>
    <s v="ZE2,Y8Q"/>
    <s v="Red/Small"/>
    <x v="3"/>
    <n v="122.346"/>
    <n v="1"/>
    <x v="1"/>
    <n v="116.2287"/>
    <n v="110.1114"/>
    <n v="97.876800000000003"/>
    <n v="70.688800000000001"/>
    <n v="32.625599999999999"/>
  </r>
  <r>
    <s v="L7AWV1JG"/>
    <x v="2"/>
    <x v="0"/>
    <s v="Product_NOXYI"/>
    <n v="29.78"/>
    <n v="20"/>
    <x v="1"/>
    <s v="17x11x18 cm"/>
    <d v="2023-03-15T00:00:00"/>
    <d v="2024-01-01T00:00:00"/>
    <s v="YXQLJ3"/>
    <s v="WPA,S44"/>
    <s v="Blue/Medium"/>
    <x v="2"/>
    <n v="26.802"/>
    <n v="0.8"/>
    <x v="1"/>
    <n v="25.4619"/>
    <n v="24.1218"/>
    <n v="21.441600000000001"/>
    <n v="15.485600000000002"/>
    <n v="7.1471999999999998"/>
  </r>
  <r>
    <s v="750U7XKN"/>
    <x v="1"/>
    <x v="0"/>
    <s v="Product_PBE8U"/>
    <n v="429.3"/>
    <n v="69"/>
    <x v="1"/>
    <s v="19x18x15 cm"/>
    <d v="2023-01-01T00:00:00"/>
    <d v="2025-01-01T00:00:00"/>
    <s v="U6AAWX"/>
    <s v="UIG,2MP"/>
    <s v="Blue/Medium"/>
    <x v="3"/>
    <n v="386.37"/>
    <n v="2.0027397260273974"/>
    <x v="1"/>
    <n v="367.05149999999998"/>
    <n v="347.733"/>
    <n v="309.096"/>
    <n v="223.23600000000002"/>
    <n v="103.032"/>
  </r>
  <r>
    <s v="4CRGQ1IS"/>
    <x v="3"/>
    <x v="0"/>
    <s v="Product_BGVNI"/>
    <n v="41.36"/>
    <n v="75"/>
    <x v="0"/>
    <s v="12x10x20 cm"/>
    <d v="2023-07-30T00:00:00"/>
    <d v="2024-01-01T00:00:00"/>
    <s v="VY1UBV"/>
    <s v="W9K,QQA"/>
    <s v="Red/Small"/>
    <x v="3"/>
    <n v="37.223999999999997"/>
    <n v="0.42465753424657532"/>
    <x v="1"/>
    <n v="35.362799999999993"/>
    <n v="33.501599999999996"/>
    <n v="29.779199999999999"/>
    <n v="21.507200000000001"/>
    <n v="9.9263999999999992"/>
  </r>
  <r>
    <s v="JZBYNI13"/>
    <x v="2"/>
    <x v="0"/>
    <s v="Product_RROIP"/>
    <n v="387.5"/>
    <n v="5"/>
    <x v="1"/>
    <s v="10x19x5 cm"/>
    <d v="2023-01-01T00:00:00"/>
    <d v="2026-01-01T00:00:00"/>
    <s v="X76O42"/>
    <s v="SG9,SR0"/>
    <s v="Red/Small"/>
    <x v="2"/>
    <n v="348.75"/>
    <n v="3.0027397260273974"/>
    <x v="1"/>
    <n v="331.3125"/>
    <n v="313.875"/>
    <n v="279"/>
    <n v="201.5"/>
    <n v="93"/>
  </r>
  <r>
    <s v="3Z1O80RE"/>
    <x v="3"/>
    <x v="0"/>
    <s v="Product_G1Q65"/>
    <n v="380.83"/>
    <n v="27"/>
    <x v="0"/>
    <s v="11x16x13 cm"/>
    <d v="2023-01-01T00:00:00"/>
    <d v="2025-01-01T00:00:00"/>
    <s v="QBNRXC"/>
    <s v="OG1,P6H"/>
    <s v="Green/Large"/>
    <x v="1"/>
    <n v="342.74699999999996"/>
    <n v="2.0027397260273974"/>
    <x v="0"/>
    <n v="325.60964999999993"/>
    <n v="308.47229999999996"/>
    <n v="274.19759999999997"/>
    <n v="198.0316"/>
    <n v="91.399199999999993"/>
  </r>
  <r>
    <s v="07ECK70F"/>
    <x v="0"/>
    <x v="0"/>
    <s v="Product_T0FMZ"/>
    <n v="65.64"/>
    <n v="47"/>
    <x v="1"/>
    <s v="15x7x20 cm"/>
    <d v="2023-03-15T00:00:00"/>
    <d v="2024-01-01T00:00:00"/>
    <s v="VUT8GQ"/>
    <s v="K9R,OBQ"/>
    <s v="Blue/Medium"/>
    <x v="1"/>
    <n v="59.076000000000001"/>
    <n v="0.8"/>
    <x v="1"/>
    <n v="56.122199999999999"/>
    <n v="53.168399999999998"/>
    <n v="47.260800000000003"/>
    <n v="34.132800000000003"/>
    <n v="15.753599999999999"/>
  </r>
  <r>
    <s v="BXTYMU3P"/>
    <x v="1"/>
    <x v="0"/>
    <s v="Product_IS3BT"/>
    <n v="375.83"/>
    <n v="34"/>
    <x v="1"/>
    <s v="8x10x8 cm"/>
    <d v="2023-07-30T00:00:00"/>
    <d v="2024-01-01T00:00:00"/>
    <s v="Y7LMZX"/>
    <s v="DTE,ZXQ"/>
    <s v="Red/Small"/>
    <x v="2"/>
    <n v="338.24699999999996"/>
    <n v="0.42465753424657532"/>
    <x v="1"/>
    <n v="321.33464999999995"/>
    <n v="304.42229999999995"/>
    <n v="270.5976"/>
    <n v="195.4316"/>
    <n v="90.19919999999999"/>
  </r>
  <r>
    <s v="SK7S5Z1Z"/>
    <x v="2"/>
    <x v="0"/>
    <s v="Product_FBIC3"/>
    <n v="215.54"/>
    <n v="76"/>
    <x v="0"/>
    <s v="20x16x16 cm"/>
    <d v="2023-07-30T00:00:00"/>
    <d v="2026-01-01T00:00:00"/>
    <s v="NHVAD0"/>
    <s v="7SP,DFW"/>
    <s v="Red/Small"/>
    <x v="3"/>
    <n v="193.98599999999999"/>
    <n v="2.4273972602739726"/>
    <x v="0"/>
    <n v="184.28669999999997"/>
    <n v="174.5874"/>
    <n v="155.18880000000001"/>
    <n v="112.0808"/>
    <n v="51.729599999999998"/>
  </r>
  <r>
    <s v="6G9SWSI7"/>
    <x v="1"/>
    <x v="0"/>
    <s v="Product_7E4YE"/>
    <n v="264.93"/>
    <n v="79"/>
    <x v="1"/>
    <s v="17x6x15 cm"/>
    <d v="2023-07-30T00:00:00"/>
    <d v="2024-01-01T00:00:00"/>
    <n v="6.4599999999999999E+75"/>
    <s v="XBY,32L"/>
    <s v="Green/Large"/>
    <x v="1"/>
    <n v="238.43700000000001"/>
    <n v="0.42465753424657532"/>
    <x v="1"/>
    <n v="226.51515000000001"/>
    <n v="214.59330000000003"/>
    <n v="190.74960000000002"/>
    <n v="137.7636"/>
    <n v="63.583200000000005"/>
  </r>
  <r>
    <s v="3MN0CTER"/>
    <x v="3"/>
    <x v="0"/>
    <s v="Product_31T3Q"/>
    <n v="423.66"/>
    <n v="60"/>
    <x v="1"/>
    <s v="17x6x7 cm"/>
    <d v="2023-03-15T00:00:00"/>
    <d v="2025-01-01T00:00:00"/>
    <s v="F90TY9"/>
    <s v="LSX,WTH"/>
    <s v="Blue/Medium"/>
    <x v="2"/>
    <n v="381.29400000000004"/>
    <n v="1.8027397260273972"/>
    <x v="0"/>
    <n v="362.22930000000002"/>
    <n v="343.16460000000006"/>
    <n v="305.03520000000003"/>
    <n v="220.30320000000003"/>
    <n v="101.6784"/>
  </r>
  <r>
    <s v="E9SA6ISN"/>
    <x v="1"/>
    <x v="0"/>
    <s v="Product_AOVG3"/>
    <n v="394.86"/>
    <n v="28"/>
    <x v="2"/>
    <s v="15x8x5 cm"/>
    <d v="2023-01-01T00:00:00"/>
    <d v="2026-01-01T00:00:00"/>
    <s v="PRAWNN"/>
    <s v="CZV,BQP"/>
    <s v="Red/Small"/>
    <x v="0"/>
    <n v="355.37400000000002"/>
    <n v="3.0027397260273974"/>
    <x v="1"/>
    <n v="337.6053"/>
    <n v="319.83660000000003"/>
    <n v="284.29920000000004"/>
    <n v="205.3272"/>
    <n v="94.766400000000004"/>
  </r>
  <r>
    <s v="614BE950"/>
    <x v="1"/>
    <x v="0"/>
    <s v="Product_AMT3X"/>
    <n v="303.93"/>
    <n v="54"/>
    <x v="1"/>
    <s v="14x17x18 cm"/>
    <d v="2023-03-15T00:00:00"/>
    <d v="2026-01-01T00:00:00"/>
    <s v="QCRU2F"/>
    <s v="8JC,2PM"/>
    <s v="Green/Large"/>
    <x v="1"/>
    <n v="273.53700000000003"/>
    <n v="2.8027397260273972"/>
    <x v="1"/>
    <n v="259.86015000000003"/>
    <n v="246.18330000000003"/>
    <n v="218.82960000000003"/>
    <n v="158.0436"/>
    <n v="72.943200000000004"/>
  </r>
  <r>
    <s v="0YSNOHQ3"/>
    <x v="1"/>
    <x v="0"/>
    <s v="Product_PSCTA"/>
    <n v="200.35"/>
    <n v="45"/>
    <x v="1"/>
    <s v="7x5x17 cm"/>
    <d v="2023-03-15T00:00:00"/>
    <d v="2024-01-01T00:00:00"/>
    <s v="3R3669"/>
    <s v="AA7,Q61"/>
    <s v="Red/Small"/>
    <x v="0"/>
    <n v="180.315"/>
    <n v="0.8"/>
    <x v="1"/>
    <n v="171.29925"/>
    <n v="162.2835"/>
    <n v="144.25200000000001"/>
    <n v="104.182"/>
    <n v="48.083999999999996"/>
  </r>
  <r>
    <s v="I54JQHBM"/>
    <x v="2"/>
    <x v="0"/>
    <s v="Product_5RNBN"/>
    <n v="28.02"/>
    <n v="97"/>
    <x v="0"/>
    <s v="14x18x5 cm"/>
    <d v="2023-03-15T00:00:00"/>
    <d v="2024-01-01T00:00:00"/>
    <s v="KBY5CN"/>
    <s v="24R,409"/>
    <s v="Red/Small"/>
    <x v="3"/>
    <n v="25.218"/>
    <n v="0.8"/>
    <x v="1"/>
    <n v="23.957100000000001"/>
    <n v="22.696200000000001"/>
    <n v="20.174400000000002"/>
    <n v="14.570400000000001"/>
    <n v="6.7247999999999992"/>
  </r>
  <r>
    <s v="7XEJGK7R"/>
    <x v="1"/>
    <x v="0"/>
    <s v="Product_JJRB7"/>
    <n v="36.21"/>
    <n v="32"/>
    <x v="1"/>
    <s v="5x10x17 cm"/>
    <d v="2023-01-01T00:00:00"/>
    <d v="2024-01-01T00:00:00"/>
    <s v="AWKNYU"/>
    <s v="YEJ,7ZX"/>
    <s v="Red/Small"/>
    <x v="2"/>
    <n v="32.588999999999999"/>
    <n v="1"/>
    <x v="1"/>
    <n v="30.959549999999997"/>
    <n v="29.330099999999998"/>
    <n v="26.071200000000001"/>
    <n v="18.8292"/>
    <n v="8.6904000000000003"/>
  </r>
  <r>
    <s v="ITJYCXIR"/>
    <x v="1"/>
    <x v="0"/>
    <s v="Product_Q1Z9O"/>
    <n v="368.67"/>
    <n v="73"/>
    <x v="2"/>
    <s v="15x12x16 cm"/>
    <d v="2023-07-30T00:00:00"/>
    <d v="2024-01-01T00:00:00"/>
    <s v="RX868U"/>
    <s v="09A,QBI"/>
    <s v="Green/Large"/>
    <x v="1"/>
    <n v="331.803"/>
    <n v="0.42465753424657532"/>
    <x v="1"/>
    <n v="315.21285"/>
    <n v="298.62270000000001"/>
    <n v="265.44240000000002"/>
    <n v="191.70840000000001"/>
    <n v="88.480800000000002"/>
  </r>
  <r>
    <s v="WHJWQGQK"/>
    <x v="2"/>
    <x v="0"/>
    <s v="Product_4MHS3"/>
    <n v="240.7"/>
    <n v="5"/>
    <x v="2"/>
    <s v="11x20x9 cm"/>
    <d v="2023-03-15T00:00:00"/>
    <d v="2026-01-01T00:00:00"/>
    <s v="CY1NHS"/>
    <s v="995,MWX"/>
    <s v="Green/Large"/>
    <x v="0"/>
    <n v="216.63"/>
    <n v="2.8027397260273972"/>
    <x v="1"/>
    <n v="205.79849999999999"/>
    <n v="194.96700000000001"/>
    <n v="173.304"/>
    <n v="125.164"/>
    <n v="57.767999999999994"/>
  </r>
  <r>
    <s v="MZSE4MCM"/>
    <x v="1"/>
    <x v="0"/>
    <s v="Product_TR650"/>
    <n v="175.67"/>
    <n v="18"/>
    <x v="2"/>
    <s v="11x18x14 cm"/>
    <d v="2023-07-30T00:00:00"/>
    <d v="2024-01-01T00:00:00"/>
    <s v="VM7AAF"/>
    <s v="3LE,65U"/>
    <s v="Red/Small"/>
    <x v="3"/>
    <n v="158.10299999999998"/>
    <n v="0.42465753424657532"/>
    <x v="1"/>
    <n v="150.19784999999999"/>
    <n v="142.2927"/>
    <n v="126.48239999999998"/>
    <n v="91.348399999999998"/>
    <n v="42.160799999999995"/>
  </r>
  <r>
    <s v="97GO0X78"/>
    <x v="2"/>
    <x v="0"/>
    <s v="Product_TTJGD"/>
    <n v="121.69"/>
    <n v="24"/>
    <x v="1"/>
    <s v="14x5x17 cm"/>
    <d v="2023-07-30T00:00:00"/>
    <d v="2026-01-01T00:00:00"/>
    <s v="M5TBS2"/>
    <s v="OFF,ZNK"/>
    <s v="Red/Small"/>
    <x v="1"/>
    <n v="109.521"/>
    <n v="2.4273972602739726"/>
    <x v="0"/>
    <n v="104.04495"/>
    <n v="98.568899999999999"/>
    <n v="87.616800000000012"/>
    <n v="63.278800000000004"/>
    <n v="29.205599999999997"/>
  </r>
  <r>
    <s v="LNBPYMP3"/>
    <x v="2"/>
    <x v="0"/>
    <s v="Product_62VXA"/>
    <n v="208.01"/>
    <n v="44"/>
    <x v="1"/>
    <s v="12x9x8 cm"/>
    <d v="2023-03-15T00:00:00"/>
    <d v="2026-01-01T00:00:00"/>
    <s v="J49476"/>
    <s v="O5O,M3V"/>
    <s v="Green/Large"/>
    <x v="2"/>
    <n v="187.209"/>
    <n v="2.8027397260273972"/>
    <x v="0"/>
    <n v="177.84854999999999"/>
    <n v="168.4881"/>
    <n v="149.7672"/>
    <n v="108.1652"/>
    <n v="49.922399999999996"/>
  </r>
  <r>
    <s v="27UJICLL"/>
    <x v="0"/>
    <x v="0"/>
    <s v="Product_DHG5M"/>
    <n v="331.16"/>
    <n v="18"/>
    <x v="0"/>
    <s v="16x8x9 cm"/>
    <d v="2023-03-15T00:00:00"/>
    <d v="2025-01-01T00:00:00"/>
    <s v="FF4G6Q"/>
    <s v="RQU,2AZ"/>
    <s v="Green/Large"/>
    <x v="1"/>
    <n v="298.04400000000004"/>
    <n v="1.8027397260273972"/>
    <x v="1"/>
    <n v="283.14180000000005"/>
    <n v="268.23960000000005"/>
    <n v="238.43520000000004"/>
    <n v="172.20320000000001"/>
    <n v="79.478400000000008"/>
  </r>
  <r>
    <s v="HXN9J4CW"/>
    <x v="1"/>
    <x v="0"/>
    <s v="Product_924H1"/>
    <n v="464"/>
    <n v="76"/>
    <x v="1"/>
    <s v="15x8x18 cm"/>
    <d v="2023-07-30T00:00:00"/>
    <d v="2025-01-01T00:00:00"/>
    <s v="G263IT"/>
    <s v="NU4,61A"/>
    <s v="Green/Large"/>
    <x v="2"/>
    <n v="417.6"/>
    <n v="1.4273972602739726"/>
    <x v="1"/>
    <n v="396.72"/>
    <n v="375.84000000000003"/>
    <n v="334.08000000000004"/>
    <n v="241.28"/>
    <n v="111.36"/>
  </r>
  <r>
    <s v="5I6L1CCP"/>
    <x v="0"/>
    <x v="0"/>
    <s v="Product_PRJ0T"/>
    <n v="296.82"/>
    <n v="58"/>
    <x v="1"/>
    <s v="20x19x10 cm"/>
    <d v="2023-07-30T00:00:00"/>
    <d v="2025-01-01T00:00:00"/>
    <s v="GJEHYB"/>
    <s v="0FG,WPR"/>
    <s v="Green/Large"/>
    <x v="0"/>
    <n v="267.13799999999998"/>
    <n v="1.4273972602739726"/>
    <x v="0"/>
    <n v="253.78109999999995"/>
    <n v="240.42419999999998"/>
    <n v="213.71039999999999"/>
    <n v="154.34639999999999"/>
    <n v="71.236800000000002"/>
  </r>
  <r>
    <s v="6FVOSGBU"/>
    <x v="0"/>
    <x v="0"/>
    <s v="Product_6RTFI"/>
    <n v="212.58"/>
    <n v="26"/>
    <x v="0"/>
    <s v="8x15x10 cm"/>
    <d v="2023-03-15T00:00:00"/>
    <d v="2024-01-01T00:00:00"/>
    <s v="30U2L5"/>
    <s v="87W,JXI"/>
    <s v="Green/Large"/>
    <x v="3"/>
    <n v="191.322"/>
    <n v="0.8"/>
    <x v="1"/>
    <n v="181.7559"/>
    <n v="172.18980000000002"/>
    <n v="153.05760000000001"/>
    <n v="110.54160000000002"/>
    <n v="51.019199999999998"/>
  </r>
  <r>
    <s v="GZ7EBWBV"/>
    <x v="1"/>
    <x v="0"/>
    <s v="Product_BCMI0"/>
    <n v="475.19"/>
    <n v="84"/>
    <x v="1"/>
    <s v="6x12x11 cm"/>
    <d v="2023-03-15T00:00:00"/>
    <d v="2026-01-01T00:00:00"/>
    <s v="RV1L7N"/>
    <s v="BQ4,H3L"/>
    <s v="Blue/Medium"/>
    <x v="1"/>
    <n v="427.67099999999999"/>
    <n v="2.8027397260273972"/>
    <x v="0"/>
    <n v="406.28744999999998"/>
    <n v="384.90390000000002"/>
    <n v="342.13679999999999"/>
    <n v="247.09880000000001"/>
    <n v="114.04559999999999"/>
  </r>
  <r>
    <s v="LZ35PBGF"/>
    <x v="2"/>
    <x v="0"/>
    <s v="Product_MN5LA"/>
    <n v="12.83"/>
    <n v="67"/>
    <x v="0"/>
    <s v="14x19x13 cm"/>
    <d v="2023-07-30T00:00:00"/>
    <d v="2024-01-01T00:00:00"/>
    <s v="FQC1H6"/>
    <s v="2NI,AMB"/>
    <s v="Blue/Medium"/>
    <x v="0"/>
    <n v="11.547000000000001"/>
    <n v="0.42465753424657532"/>
    <x v="1"/>
    <n v="10.96965"/>
    <n v="10.392300000000001"/>
    <n v="9.2376000000000005"/>
    <n v="6.6716000000000006"/>
    <n v="3.0791999999999997"/>
  </r>
  <r>
    <s v="G0W6UIXP"/>
    <x v="0"/>
    <x v="0"/>
    <s v="Product_CH1AT"/>
    <n v="388.76"/>
    <n v="28"/>
    <x v="2"/>
    <s v="14x17x9 cm"/>
    <d v="2023-03-15T00:00:00"/>
    <d v="2024-01-01T00:00:00"/>
    <s v="F7RH1C"/>
    <s v="QQA,7F8"/>
    <s v="Red/Small"/>
    <x v="4"/>
    <n v="349.88400000000001"/>
    <n v="0.8"/>
    <x v="1"/>
    <n v="332.38979999999998"/>
    <n v="314.8956"/>
    <n v="279.90720000000005"/>
    <n v="202.15520000000001"/>
    <n v="93.302399999999992"/>
  </r>
  <r>
    <s v="EPO6D709"/>
    <x v="1"/>
    <x v="0"/>
    <s v="Product_88YJ0"/>
    <n v="187.74"/>
    <n v="19"/>
    <x v="2"/>
    <s v="8x16x12 cm"/>
    <d v="2023-07-30T00:00:00"/>
    <d v="2025-01-01T00:00:00"/>
    <s v="3GVKQW"/>
    <s v="SD4,FOP"/>
    <s v="Blue/Medium"/>
    <x v="2"/>
    <n v="168.96600000000001"/>
    <n v="1.4273972602739726"/>
    <x v="1"/>
    <n v="160.51769999999999"/>
    <n v="152.0694"/>
    <n v="135.17280000000002"/>
    <n v="97.624800000000008"/>
    <n v="45.057600000000001"/>
  </r>
  <r>
    <s v="EARUD9CD"/>
    <x v="1"/>
    <x v="0"/>
    <s v="Product_MHR30"/>
    <n v="210.65"/>
    <n v="83"/>
    <x v="1"/>
    <s v="9x5x11 cm"/>
    <d v="2023-07-30T00:00:00"/>
    <d v="2025-01-01T00:00:00"/>
    <s v="QGKO7V"/>
    <s v="AKS,NGG"/>
    <s v="Green/Large"/>
    <x v="3"/>
    <n v="189.58500000000001"/>
    <n v="1.4273972602739726"/>
    <x v="1"/>
    <n v="180.10575"/>
    <n v="170.62650000000002"/>
    <n v="151.66800000000001"/>
    <n v="109.53800000000001"/>
    <n v="50.555999999999997"/>
  </r>
  <r>
    <s v="V6OZR6QN"/>
    <x v="1"/>
    <x v="0"/>
    <s v="Product_6ESJB"/>
    <n v="38.369999999999997"/>
    <n v="54"/>
    <x v="0"/>
    <s v="15x18x17 cm"/>
    <d v="2023-03-15T00:00:00"/>
    <d v="2025-01-01T00:00:00"/>
    <s v="SP4YC0"/>
    <s v="1RC,29V"/>
    <s v="Red/Small"/>
    <x v="4"/>
    <n v="34.533000000000001"/>
    <n v="1.8027397260273972"/>
    <x v="0"/>
    <n v="32.806350000000002"/>
    <n v="31.079700000000003"/>
    <n v="27.626400000000004"/>
    <n v="19.952400000000001"/>
    <n v="9.2087999999999983"/>
  </r>
  <r>
    <s v="YGR15PTX"/>
    <x v="0"/>
    <x v="0"/>
    <s v="Product_L4C8R"/>
    <n v="54.55"/>
    <n v="90"/>
    <x v="1"/>
    <s v="10x18x6 cm"/>
    <d v="2023-01-01T00:00:00"/>
    <d v="2024-01-01T00:00:00"/>
    <s v="E12YLU"/>
    <s v="MX3,JID"/>
    <s v="Blue/Medium"/>
    <x v="3"/>
    <n v="49.094999999999999"/>
    <n v="1"/>
    <x v="1"/>
    <n v="46.640249999999995"/>
    <n v="44.185499999999998"/>
    <n v="39.276000000000003"/>
    <n v="28.366"/>
    <n v="13.091999999999999"/>
  </r>
  <r>
    <s v="U8NW7O1C"/>
    <x v="3"/>
    <x v="0"/>
    <s v="Product_2685L"/>
    <n v="354.35"/>
    <n v="89"/>
    <x v="1"/>
    <s v="9x14x5 cm"/>
    <d v="2023-03-15T00:00:00"/>
    <d v="2024-01-01T00:00:00"/>
    <s v="NB6R2U"/>
    <s v="KYM,OMA"/>
    <s v="Green/Large"/>
    <x v="1"/>
    <n v="318.91500000000002"/>
    <n v="0.8"/>
    <x v="1"/>
    <n v="302.96924999999999"/>
    <n v="287.02350000000001"/>
    <n v="255.13200000000003"/>
    <n v="184.26200000000003"/>
    <n v="85.043999999999997"/>
  </r>
  <r>
    <s v="JBP5E6QO"/>
    <x v="2"/>
    <x v="0"/>
    <s v="Product_J329J"/>
    <n v="268.07"/>
    <n v="44"/>
    <x v="1"/>
    <s v="18x10x17 cm"/>
    <d v="2023-03-15T00:00:00"/>
    <d v="2024-01-01T00:00:00"/>
    <s v="SB79HD"/>
    <s v="PQQ,H52"/>
    <s v="Green/Large"/>
    <x v="2"/>
    <n v="241.26299999999998"/>
    <n v="0.8"/>
    <x v="1"/>
    <n v="229.19984999999997"/>
    <n v="217.13669999999999"/>
    <n v="193.0104"/>
    <n v="139.3964"/>
    <n v="64.336799999999997"/>
  </r>
  <r>
    <s v="NHK2Z7J8"/>
    <x v="0"/>
    <x v="0"/>
    <s v="Product_UUMD2"/>
    <n v="161.83000000000001"/>
    <n v="90"/>
    <x v="2"/>
    <s v="8x12x20 cm"/>
    <d v="2023-01-01T00:00:00"/>
    <d v="2025-01-01T00:00:00"/>
    <s v="2FGPKW"/>
    <s v="UZV,Z9I"/>
    <s v="Green/Large"/>
    <x v="2"/>
    <n v="145.64700000000002"/>
    <n v="2.0027397260273974"/>
    <x v="0"/>
    <n v="138.36465000000001"/>
    <n v="131.08230000000003"/>
    <n v="116.51760000000002"/>
    <n v="84.151600000000016"/>
    <n v="38.839199999999998"/>
  </r>
  <r>
    <s v="0OQO52OF"/>
    <x v="0"/>
    <x v="0"/>
    <s v="Product_EUT05"/>
    <n v="412.93"/>
    <n v="68"/>
    <x v="2"/>
    <s v="19x14x14 cm"/>
    <d v="2023-01-01T00:00:00"/>
    <d v="2024-01-01T00:00:00"/>
    <s v="1Q931N"/>
    <s v="7GV,3R8"/>
    <s v="Blue/Medium"/>
    <x v="4"/>
    <n v="371.637"/>
    <n v="1"/>
    <x v="1"/>
    <n v="353.05514999999997"/>
    <n v="334.47329999999999"/>
    <n v="297.30959999999999"/>
    <n v="214.7236"/>
    <n v="99.103200000000001"/>
  </r>
  <r>
    <s v="W5J3T993"/>
    <x v="3"/>
    <x v="0"/>
    <s v="Product_64WWE"/>
    <n v="456.42"/>
    <n v="69"/>
    <x v="0"/>
    <s v="10x7x20 cm"/>
    <d v="2023-07-30T00:00:00"/>
    <d v="2026-01-01T00:00:00"/>
    <s v="6T8T9Z"/>
    <s v="PKL,735"/>
    <s v="Green/Large"/>
    <x v="2"/>
    <n v="410.77800000000002"/>
    <n v="2.4273972602739726"/>
    <x v="0"/>
    <n v="390.23910000000001"/>
    <n v="369.70020000000005"/>
    <n v="328.62240000000003"/>
    <n v="237.33840000000001"/>
    <n v="109.5408"/>
  </r>
  <r>
    <s v="ZFLMJB29"/>
    <x v="3"/>
    <x v="0"/>
    <s v="Product_085Y9"/>
    <n v="53.35"/>
    <n v="37"/>
    <x v="1"/>
    <s v="14x19x16 cm"/>
    <d v="2023-07-30T00:00:00"/>
    <d v="2026-01-01T00:00:00"/>
    <s v="AYY16Q"/>
    <s v="TKQ,XQB"/>
    <s v="Red/Small"/>
    <x v="3"/>
    <n v="48.015000000000001"/>
    <n v="2.4273972602739726"/>
    <x v="0"/>
    <n v="45.614249999999998"/>
    <n v="43.213500000000003"/>
    <n v="38.412000000000006"/>
    <n v="27.742000000000001"/>
    <n v="12.804"/>
  </r>
  <r>
    <s v="COOJ7LBM"/>
    <x v="0"/>
    <x v="0"/>
    <s v="Product_9PHLP"/>
    <n v="296.83"/>
    <n v="59"/>
    <x v="0"/>
    <s v="11x11x19 cm"/>
    <d v="2023-03-15T00:00:00"/>
    <d v="2024-01-01T00:00:00"/>
    <s v="B2NHPU"/>
    <s v="ITG,JQJ"/>
    <s v="Green/Large"/>
    <x v="2"/>
    <n v="267.14699999999999"/>
    <n v="0.8"/>
    <x v="1"/>
    <n v="253.78964999999997"/>
    <n v="240.4323"/>
    <n v="213.7176"/>
    <n v="154.35159999999999"/>
    <n v="71.239199999999997"/>
  </r>
  <r>
    <s v="8U6MMXY7"/>
    <x v="0"/>
    <x v="0"/>
    <s v="Product_3W5V0"/>
    <n v="475.93"/>
    <n v="82"/>
    <x v="2"/>
    <s v="12x14x20 cm"/>
    <d v="2023-03-15T00:00:00"/>
    <d v="2024-01-01T00:00:00"/>
    <s v="9RE2Y2"/>
    <s v="23N,V9B"/>
    <s v="Green/Large"/>
    <x v="3"/>
    <n v="428.33699999999999"/>
    <n v="0.8"/>
    <x v="1"/>
    <n v="406.92014999999998"/>
    <n v="385.50330000000002"/>
    <n v="342.6696"/>
    <n v="247.48360000000002"/>
    <n v="114.22319999999999"/>
  </r>
  <r>
    <s v="GTOTFEW4"/>
    <x v="2"/>
    <x v="0"/>
    <s v="Product_7HVYM"/>
    <n v="105.09"/>
    <n v="82"/>
    <x v="2"/>
    <s v="15x13x6 cm"/>
    <d v="2023-03-15T00:00:00"/>
    <d v="2026-01-01T00:00:00"/>
    <s v="FIBDXZ"/>
    <s v="AGB,5QN"/>
    <s v="Red/Small"/>
    <x v="1"/>
    <n v="94.581000000000003"/>
    <n v="2.8027397260273972"/>
    <x v="0"/>
    <n v="89.851950000000002"/>
    <n v="85.122900000000001"/>
    <n v="75.6648"/>
    <n v="54.646800000000006"/>
    <n v="25.221599999999999"/>
  </r>
  <r>
    <s v="W9367RQB"/>
    <x v="3"/>
    <x v="0"/>
    <s v="Product_2VKJ9"/>
    <n v="450.24"/>
    <n v="92"/>
    <x v="1"/>
    <s v="7x7x18 cm"/>
    <d v="2023-03-15T00:00:00"/>
    <d v="2025-01-01T00:00:00"/>
    <s v="IFO96U"/>
    <s v="VU2,GIA"/>
    <s v="Green/Large"/>
    <x v="0"/>
    <n v="405.21600000000001"/>
    <n v="1.8027397260273972"/>
    <x v="1"/>
    <n v="384.95519999999999"/>
    <n v="364.69440000000003"/>
    <n v="324.17280000000005"/>
    <n v="234.12480000000002"/>
    <n v="108.05759999999999"/>
  </r>
  <r>
    <s v="BT4I4P29"/>
    <x v="2"/>
    <x v="0"/>
    <s v="Product_PC0D9"/>
    <n v="72.58"/>
    <n v="48"/>
    <x v="0"/>
    <s v="15x11x7 cm"/>
    <d v="2023-07-30T00:00:00"/>
    <d v="2024-01-01T00:00:00"/>
    <s v="IZDUG9"/>
    <s v="NC2,MDX"/>
    <s v="Blue/Medium"/>
    <x v="2"/>
    <n v="65.322000000000003"/>
    <n v="0.42465753424657532"/>
    <x v="1"/>
    <n v="62.055900000000001"/>
    <n v="58.789800000000007"/>
    <n v="52.257600000000004"/>
    <n v="37.741599999999998"/>
    <n v="17.4192"/>
  </r>
  <r>
    <s v="TAACS0TL"/>
    <x v="2"/>
    <x v="0"/>
    <s v="Product_HL8BO"/>
    <n v="398.14"/>
    <n v="28"/>
    <x v="1"/>
    <s v="10x8x20 cm"/>
    <d v="2023-01-01T00:00:00"/>
    <d v="2025-01-01T00:00:00"/>
    <s v="EJQZLN"/>
    <s v="V74,CPR"/>
    <s v="Red/Small"/>
    <x v="1"/>
    <n v="358.32599999999996"/>
    <n v="2.0027397260273974"/>
    <x v="1"/>
    <n v="340.40969999999993"/>
    <n v="322.49339999999995"/>
    <n v="286.66079999999999"/>
    <n v="207.03280000000001"/>
    <n v="95.553599999999989"/>
  </r>
  <r>
    <s v="NMWAK44R"/>
    <x v="3"/>
    <x v="0"/>
    <s v="Product_A8MZV"/>
    <n v="417.23"/>
    <n v="51"/>
    <x v="2"/>
    <s v="15x13x9 cm"/>
    <d v="2023-01-01T00:00:00"/>
    <d v="2025-01-01T00:00:00"/>
    <s v="15Q926"/>
    <s v="FW2,UOQ"/>
    <s v="Red/Small"/>
    <x v="3"/>
    <n v="375.50700000000001"/>
    <n v="2.0027397260273974"/>
    <x v="0"/>
    <n v="356.73165"/>
    <n v="337.9563"/>
    <n v="300.40559999999999"/>
    <n v="216.95960000000002"/>
    <n v="100.1352"/>
  </r>
  <r>
    <s v="7GMDAOZE"/>
    <x v="2"/>
    <x v="0"/>
    <s v="Product_KCHHK"/>
    <n v="48.11"/>
    <n v="37"/>
    <x v="1"/>
    <s v="6x19x7 cm"/>
    <d v="2023-03-15T00:00:00"/>
    <d v="2024-01-01T00:00:00"/>
    <s v="0HW41M"/>
    <s v="RQG,FFD"/>
    <s v="Blue/Medium"/>
    <x v="2"/>
    <n v="43.298999999999999"/>
    <n v="0.8"/>
    <x v="1"/>
    <n v="41.134049999999995"/>
    <n v="38.969099999999997"/>
    <n v="34.639200000000002"/>
    <n v="25.017199999999999"/>
    <n v="11.5464"/>
  </r>
  <r>
    <s v="3MMMKNLF"/>
    <x v="1"/>
    <x v="0"/>
    <s v="Product_OXY47"/>
    <n v="392.93"/>
    <n v="58"/>
    <x v="1"/>
    <s v="13x14x14 cm"/>
    <d v="2023-01-01T00:00:00"/>
    <d v="2024-01-01T00:00:00"/>
    <s v="XWQU12"/>
    <s v="RGE,PKL"/>
    <s v="Blue/Medium"/>
    <x v="1"/>
    <n v="353.637"/>
    <n v="1"/>
    <x v="1"/>
    <n v="335.95515"/>
    <n v="318.27330000000001"/>
    <n v="282.90960000000001"/>
    <n v="204.3236"/>
    <n v="94.303200000000004"/>
  </r>
  <r>
    <s v="AGH5BD13"/>
    <x v="2"/>
    <x v="0"/>
    <s v="Product_52JVN"/>
    <n v="349.25"/>
    <n v="25"/>
    <x v="1"/>
    <s v="20x10x19 cm"/>
    <d v="2023-07-30T00:00:00"/>
    <d v="2026-01-01T00:00:00"/>
    <s v="IRBIXJ"/>
    <s v="P8P,52Q"/>
    <s v="Green/Large"/>
    <x v="1"/>
    <n v="314.32499999999999"/>
    <n v="2.4273972602739726"/>
    <x v="0"/>
    <n v="298.60874999999999"/>
    <n v="282.89249999999998"/>
    <n v="251.46"/>
    <n v="181.61"/>
    <n v="83.82"/>
  </r>
  <r>
    <s v="O4OLA2V8"/>
    <x v="1"/>
    <x v="0"/>
    <s v="Product_HOZ9I"/>
    <n v="25.27"/>
    <n v="1"/>
    <x v="2"/>
    <s v="6x8x14 cm"/>
    <d v="2023-03-15T00:00:00"/>
    <d v="2025-01-01T00:00:00"/>
    <s v="HO0ASW"/>
    <s v="33U,922"/>
    <s v="Green/Large"/>
    <x v="3"/>
    <n v="22.742999999999999"/>
    <n v="1.8027397260273972"/>
    <x v="0"/>
    <n v="21.605849999999997"/>
    <n v="20.468699999999998"/>
    <n v="18.194399999999998"/>
    <n v="13.1404"/>
    <n v="6.0648"/>
  </r>
  <r>
    <s v="B6YEJ6ST"/>
    <x v="1"/>
    <x v="0"/>
    <s v="Product_1DJ47"/>
    <n v="220.53"/>
    <n v="23"/>
    <x v="1"/>
    <s v="6x13x16 cm"/>
    <d v="2023-03-15T00:00:00"/>
    <d v="2026-01-01T00:00:00"/>
    <s v="9JGKQW"/>
    <s v="7ZK,MA4"/>
    <s v="Red/Small"/>
    <x v="1"/>
    <n v="198.477"/>
    <n v="2.8027397260273972"/>
    <x v="0"/>
    <n v="188.55314999999999"/>
    <n v="178.6293"/>
    <n v="158.78160000000003"/>
    <n v="114.6756"/>
    <n v="52.927199999999999"/>
  </r>
  <r>
    <s v="X0LR3SMY"/>
    <x v="3"/>
    <x v="0"/>
    <s v="Product_I0FTT"/>
    <n v="31.26"/>
    <n v="70"/>
    <x v="2"/>
    <s v="10x6x10 cm"/>
    <d v="2023-03-15T00:00:00"/>
    <d v="2025-01-01T00:00:00"/>
    <s v="2FYMC8"/>
    <s v="E2U,HHO"/>
    <s v="Blue/Medium"/>
    <x v="1"/>
    <n v="28.134"/>
    <n v="1.8027397260273972"/>
    <x v="1"/>
    <n v="26.7273"/>
    <n v="25.320600000000002"/>
    <n v="22.507200000000001"/>
    <n v="16.255200000000002"/>
    <n v="7.5023999999999997"/>
  </r>
  <r>
    <s v="IT08B4I2"/>
    <x v="2"/>
    <x v="0"/>
    <s v="Product_E7EAV"/>
    <n v="257.55"/>
    <n v="25"/>
    <x v="0"/>
    <s v="14x16x7 cm"/>
    <d v="2023-01-01T00:00:00"/>
    <d v="2026-01-01T00:00:00"/>
    <s v="6LA9N3"/>
    <s v="R10,JSK"/>
    <s v="Green/Large"/>
    <x v="2"/>
    <n v="231.79500000000002"/>
    <n v="3.0027397260273974"/>
    <x v="0"/>
    <n v="220.20525000000001"/>
    <n v="208.61550000000003"/>
    <n v="185.43600000000004"/>
    <n v="133.92600000000002"/>
    <n v="61.811999999999998"/>
  </r>
  <r>
    <s v="ZB1R24FJ"/>
    <x v="1"/>
    <x v="0"/>
    <s v="Product_APOEI"/>
    <n v="85.18"/>
    <n v="7"/>
    <x v="0"/>
    <s v="10x12x8 cm"/>
    <d v="2023-07-30T00:00:00"/>
    <d v="2024-01-01T00:00:00"/>
    <s v="MDP1MK"/>
    <s v="OWN,B9M"/>
    <s v="Blue/Medium"/>
    <x v="1"/>
    <n v="76.662000000000006"/>
    <n v="0.42465753424657532"/>
    <x v="1"/>
    <n v="72.828900000000004"/>
    <n v="68.995800000000003"/>
    <n v="61.329600000000006"/>
    <n v="44.293600000000005"/>
    <n v="20.443200000000001"/>
  </r>
  <r>
    <s v="VP9JGWLK"/>
    <x v="3"/>
    <x v="0"/>
    <s v="Product_Y8OWF"/>
    <n v="486.99"/>
    <n v="45"/>
    <x v="2"/>
    <s v="6x12x6 cm"/>
    <d v="2023-07-30T00:00:00"/>
    <d v="2026-01-01T00:00:00"/>
    <s v="XTLSZX"/>
    <s v="0XW,S1P"/>
    <s v="Blue/Medium"/>
    <x v="2"/>
    <n v="438.291"/>
    <n v="2.4273972602739726"/>
    <x v="1"/>
    <n v="416.37644999999998"/>
    <n v="394.46190000000001"/>
    <n v="350.63280000000003"/>
    <n v="253.23480000000001"/>
    <n v="116.8776"/>
  </r>
  <r>
    <s v="KIATUCIZ"/>
    <x v="0"/>
    <x v="0"/>
    <s v="Product_MF4IZ"/>
    <n v="256.85000000000002"/>
    <n v="87"/>
    <x v="0"/>
    <s v="7x7x8 cm"/>
    <d v="2023-03-15T00:00:00"/>
    <d v="2025-01-01T00:00:00"/>
    <s v="OR370A"/>
    <s v="8GS,NPI"/>
    <s v="Green/Large"/>
    <x v="4"/>
    <n v="231.16500000000002"/>
    <n v="1.8027397260273972"/>
    <x v="1"/>
    <n v="219.60675000000001"/>
    <n v="208.04850000000002"/>
    <n v="184.93200000000002"/>
    <n v="133.56200000000001"/>
    <n v="61.644000000000005"/>
  </r>
  <r>
    <s v="V5MR48EP"/>
    <x v="3"/>
    <x v="0"/>
    <s v="Product_N1RDJ"/>
    <n v="446.26"/>
    <n v="71"/>
    <x v="0"/>
    <s v="7x15x12 cm"/>
    <d v="2023-03-15T00:00:00"/>
    <d v="2024-01-01T00:00:00"/>
    <s v="QVZPZ8"/>
    <s v="5VI,AY9"/>
    <s v="Red/Small"/>
    <x v="0"/>
    <n v="401.63400000000001"/>
    <n v="0.8"/>
    <x v="1"/>
    <n v="381.5523"/>
    <n v="361.47060000000005"/>
    <n v="321.30720000000002"/>
    <n v="232.05520000000001"/>
    <n v="107.10239999999999"/>
  </r>
  <r>
    <s v="0RP9NR77"/>
    <x v="3"/>
    <x v="0"/>
    <s v="Product_SAV4G"/>
    <n v="154.08000000000001"/>
    <n v="71"/>
    <x v="1"/>
    <s v="12x18x19 cm"/>
    <d v="2023-01-01T00:00:00"/>
    <d v="2024-01-01T00:00:00"/>
    <s v="5UM84Y"/>
    <s v="IPW,5AF"/>
    <s v="Blue/Medium"/>
    <x v="1"/>
    <n v="138.67200000000003"/>
    <n v="1"/>
    <x v="1"/>
    <n v="131.73840000000001"/>
    <n v="124.80480000000003"/>
    <n v="110.93760000000003"/>
    <n v="80.121600000000015"/>
    <n v="36.979199999999999"/>
  </r>
  <r>
    <s v="NX4RCMA5"/>
    <x v="0"/>
    <x v="0"/>
    <s v="Product_EFFQH"/>
    <n v="433.2"/>
    <n v="96"/>
    <x v="0"/>
    <s v="15x7x13 cm"/>
    <d v="2023-07-30T00:00:00"/>
    <d v="2025-01-01T00:00:00"/>
    <s v="8N8MDZ"/>
    <s v="MJ3,U18"/>
    <s v="Blue/Medium"/>
    <x v="3"/>
    <n v="389.88"/>
    <n v="1.4273972602739726"/>
    <x v="0"/>
    <n v="370.38599999999997"/>
    <n v="350.892"/>
    <n v="311.904"/>
    <n v="225.26400000000001"/>
    <n v="103.96799999999999"/>
  </r>
  <r>
    <s v="3IEEKXF2"/>
    <x v="0"/>
    <x v="0"/>
    <s v="Product_P5IWX"/>
    <n v="143.54"/>
    <n v="46"/>
    <x v="0"/>
    <s v="11x13x17 cm"/>
    <d v="2023-07-30T00:00:00"/>
    <d v="2025-01-01T00:00:00"/>
    <s v="N6XGA3"/>
    <s v="ABK,YYY"/>
    <s v="Red/Small"/>
    <x v="1"/>
    <n v="129.18599999999998"/>
    <n v="1.4273972602739726"/>
    <x v="1"/>
    <n v="122.72669999999998"/>
    <n v="116.26739999999998"/>
    <n v="103.34879999999998"/>
    <n v="74.640799999999999"/>
    <n v="34.449599999999997"/>
  </r>
  <r>
    <s v="GUQRGU76"/>
    <x v="1"/>
    <x v="0"/>
    <s v="Product_5TGTJ"/>
    <n v="132.01"/>
    <n v="86"/>
    <x v="2"/>
    <s v="6x14x9 cm"/>
    <d v="2023-03-15T00:00:00"/>
    <d v="2025-01-01T00:00:00"/>
    <s v="19G4ID"/>
    <s v="A7B,FRJ"/>
    <s v="Green/Large"/>
    <x v="0"/>
    <n v="118.809"/>
    <n v="1.8027397260273972"/>
    <x v="0"/>
    <n v="112.86855"/>
    <n v="106.9281"/>
    <n v="95.047200000000004"/>
    <n v="68.645200000000003"/>
    <n v="31.682399999999994"/>
  </r>
  <r>
    <s v="WE05MUR2"/>
    <x v="0"/>
    <x v="0"/>
    <s v="Product_YAGWA"/>
    <n v="399.38"/>
    <n v="50"/>
    <x v="1"/>
    <s v="11x18x7 cm"/>
    <d v="2023-01-01T00:00:00"/>
    <d v="2025-01-01T00:00:00"/>
    <s v="N7VLIX"/>
    <s v="5GC,MGR"/>
    <s v="Blue/Medium"/>
    <x v="4"/>
    <n v="359.44200000000001"/>
    <n v="2.0027397260273974"/>
    <x v="1"/>
    <n v="341.4699"/>
    <n v="323.49780000000004"/>
    <n v="287.55360000000002"/>
    <n v="207.67760000000001"/>
    <n v="95.851199999999992"/>
  </r>
  <r>
    <s v="MHPCAP0X"/>
    <x v="2"/>
    <x v="0"/>
    <s v="Product_C87BB"/>
    <n v="279.3"/>
    <n v="40"/>
    <x v="0"/>
    <s v="20x17x17 cm"/>
    <d v="2023-03-15T00:00:00"/>
    <d v="2026-01-01T00:00:00"/>
    <s v="21JCA6"/>
    <s v="9YN,1U4"/>
    <s v="Red/Small"/>
    <x v="1"/>
    <n v="251.37"/>
    <n v="2.8027397260273972"/>
    <x v="0"/>
    <n v="238.8015"/>
    <n v="226.233"/>
    <n v="201.096"/>
    <n v="145.23600000000002"/>
    <n v="67.031999999999996"/>
  </r>
  <r>
    <s v="8I9HRUKY"/>
    <x v="3"/>
    <x v="0"/>
    <s v="Product_FJXN9"/>
    <n v="473.96"/>
    <n v="12"/>
    <x v="0"/>
    <s v="15x14x14 cm"/>
    <d v="2023-01-01T00:00:00"/>
    <d v="2025-01-01T00:00:00"/>
    <s v="YWT7Q0"/>
    <s v="MTR,EGI"/>
    <s v="Green/Large"/>
    <x v="2"/>
    <n v="426.56399999999996"/>
    <n v="2.0027397260273974"/>
    <x v="1"/>
    <n v="405.23579999999993"/>
    <n v="383.9076"/>
    <n v="341.25119999999998"/>
    <n v="246.45920000000001"/>
    <n v="113.75039999999998"/>
  </r>
  <r>
    <s v="55KKNQLS"/>
    <x v="0"/>
    <x v="0"/>
    <s v="Product_4MWBT"/>
    <n v="341.07"/>
    <n v="99"/>
    <x v="0"/>
    <s v="6x7x12 cm"/>
    <d v="2023-01-01T00:00:00"/>
    <d v="2026-01-01T00:00:00"/>
    <s v="CA75F0"/>
    <s v="D98,8IW"/>
    <s v="Blue/Medium"/>
    <x v="3"/>
    <n v="306.96299999999997"/>
    <n v="3.0027397260273974"/>
    <x v="0"/>
    <n v="291.61484999999993"/>
    <n v="276.26669999999996"/>
    <n v="245.57039999999998"/>
    <n v="177.35640000000001"/>
    <n v="81.856799999999993"/>
  </r>
  <r>
    <s v="GLM72T81"/>
    <x v="1"/>
    <x v="0"/>
    <s v="Product_553O4"/>
    <n v="435.03"/>
    <n v="71"/>
    <x v="0"/>
    <s v="15x7x6 cm"/>
    <d v="2023-07-30T00:00:00"/>
    <d v="2024-01-01T00:00:00"/>
    <s v="1VNB9N"/>
    <s v="3AB,4RZ"/>
    <s v="Green/Large"/>
    <x v="1"/>
    <n v="391.52699999999999"/>
    <n v="0.42465753424657532"/>
    <x v="1"/>
    <n v="371.95065"/>
    <n v="352.37430000000001"/>
    <n v="313.22160000000002"/>
    <n v="226.21559999999999"/>
    <n v="104.40719999999999"/>
  </r>
  <r>
    <s v="BN487BU9"/>
    <x v="2"/>
    <x v="0"/>
    <s v="Product_3XR77"/>
    <n v="287.89"/>
    <n v="69"/>
    <x v="2"/>
    <s v="5x6x16 cm"/>
    <d v="2023-07-30T00:00:00"/>
    <d v="2024-01-01T00:00:00"/>
    <s v="0TB4QR"/>
    <s v="YCT,O1E"/>
    <s v="Red/Small"/>
    <x v="0"/>
    <n v="259.101"/>
    <n v="0.42465753424657532"/>
    <x v="1"/>
    <n v="246.14595"/>
    <n v="233.1909"/>
    <n v="207.2808"/>
    <n v="149.7028"/>
    <n v="69.093599999999995"/>
  </r>
  <r>
    <s v="GAGVS00W"/>
    <x v="2"/>
    <x v="0"/>
    <s v="Product_EKN87"/>
    <n v="493.39"/>
    <n v="77"/>
    <x v="0"/>
    <s v="11x17x8 cm"/>
    <d v="2023-03-15T00:00:00"/>
    <d v="2026-01-01T00:00:00"/>
    <s v="4QOPLV"/>
    <s v="04T,I77"/>
    <s v="Red/Small"/>
    <x v="4"/>
    <n v="444.05099999999999"/>
    <n v="2.8027397260273972"/>
    <x v="0"/>
    <n v="421.84844999999996"/>
    <n v="399.64589999999998"/>
    <n v="355.24080000000004"/>
    <n v="256.56279999999998"/>
    <n v="118.4136"/>
  </r>
  <r>
    <s v="CBHVUM9G"/>
    <x v="0"/>
    <x v="0"/>
    <s v="Product_LS6HE"/>
    <n v="211.7"/>
    <n v="37"/>
    <x v="1"/>
    <s v="10x5x17 cm"/>
    <d v="2023-01-01T00:00:00"/>
    <d v="2024-01-01T00:00:00"/>
    <s v="JUK1FQ"/>
    <s v="PVP,89D"/>
    <s v="Blue/Medium"/>
    <x v="2"/>
    <n v="190.52999999999997"/>
    <n v="1"/>
    <x v="1"/>
    <n v="181.00349999999997"/>
    <n v="171.47699999999998"/>
    <n v="152.42399999999998"/>
    <n v="110.084"/>
    <n v="50.807999999999993"/>
  </r>
  <r>
    <s v="LMCAQDO3"/>
    <x v="3"/>
    <x v="0"/>
    <s v="Product_TQHSP"/>
    <n v="119.74"/>
    <n v="78"/>
    <x v="0"/>
    <s v="14x17x7 cm"/>
    <d v="2023-01-01T00:00:00"/>
    <d v="2026-01-01T00:00:00"/>
    <s v="8CGMI3"/>
    <s v="9J5,WGM"/>
    <s v="Blue/Medium"/>
    <x v="2"/>
    <n v="107.76599999999999"/>
    <n v="3.0027397260273974"/>
    <x v="1"/>
    <n v="102.37769999999999"/>
    <n v="96.989399999999989"/>
    <n v="86.212800000000001"/>
    <n v="62.264800000000001"/>
    <n v="28.737599999999997"/>
  </r>
  <r>
    <s v="4OXVUO6A"/>
    <x v="1"/>
    <x v="0"/>
    <s v="Product_DLFNW"/>
    <n v="309.08999999999997"/>
    <n v="91"/>
    <x v="0"/>
    <s v="6x10x13 cm"/>
    <d v="2023-01-01T00:00:00"/>
    <d v="2024-01-01T00:00:00"/>
    <s v="IC612Q"/>
    <s v="ALA,NXG"/>
    <s v="Red/Small"/>
    <x v="1"/>
    <n v="278.18099999999998"/>
    <n v="1"/>
    <x v="1"/>
    <n v="264.27194999999995"/>
    <n v="250.3629"/>
    <n v="222.54480000000001"/>
    <n v="160.7268"/>
    <n v="74.181599999999989"/>
  </r>
  <r>
    <s v="B5HBPQNG"/>
    <x v="0"/>
    <x v="0"/>
    <s v="Product_CASMC"/>
    <n v="190.18"/>
    <n v="17"/>
    <x v="0"/>
    <s v="11x12x12 cm"/>
    <d v="2023-03-15T00:00:00"/>
    <d v="2026-01-01T00:00:00"/>
    <s v="8HXEFS"/>
    <s v="1FK,OKS"/>
    <s v="Blue/Medium"/>
    <x v="4"/>
    <n v="171.16200000000001"/>
    <n v="2.8027397260273972"/>
    <x v="1"/>
    <n v="162.60390000000001"/>
    <n v="154.04580000000001"/>
    <n v="136.92960000000002"/>
    <n v="98.893600000000006"/>
    <n v="45.6432"/>
  </r>
  <r>
    <s v="4TCS0V7F"/>
    <x v="0"/>
    <x v="0"/>
    <s v="Product_ZRRRB"/>
    <n v="469.92"/>
    <n v="90"/>
    <x v="0"/>
    <s v="19x13x8 cm"/>
    <d v="2023-07-30T00:00:00"/>
    <d v="2024-01-01T00:00:00"/>
    <s v="UR3G79"/>
    <s v="2Z3,7AH"/>
    <s v="Red/Small"/>
    <x v="0"/>
    <n v="422.928"/>
    <n v="0.42465753424657532"/>
    <x v="1"/>
    <n v="401.78159999999997"/>
    <n v="380.6352"/>
    <n v="338.3424"/>
    <n v="244.35840000000002"/>
    <n v="112.7808"/>
  </r>
  <r>
    <s v="E5WFPREC"/>
    <x v="0"/>
    <x v="0"/>
    <s v="Product_HKDMJ"/>
    <n v="215.33"/>
    <n v="47"/>
    <x v="1"/>
    <s v="13x20x13 cm"/>
    <d v="2023-01-01T00:00:00"/>
    <d v="2026-01-01T00:00:00"/>
    <s v="069FN1"/>
    <s v="BOW,SIB"/>
    <s v="Green/Large"/>
    <x v="0"/>
    <n v="193.79700000000003"/>
    <n v="3.0027397260273974"/>
    <x v="0"/>
    <n v="184.10715000000002"/>
    <n v="174.41730000000004"/>
    <n v="155.03760000000003"/>
    <n v="111.97160000000001"/>
    <n v="51.679200000000002"/>
  </r>
  <r>
    <s v="D77UBP5Z"/>
    <x v="3"/>
    <x v="0"/>
    <s v="Product_E7HC2"/>
    <n v="452.13"/>
    <n v="28"/>
    <x v="1"/>
    <s v="17x12x8 cm"/>
    <d v="2023-07-30T00:00:00"/>
    <d v="2024-01-01T00:00:00"/>
    <s v="3DMYNA"/>
    <s v="PAQ,ASD"/>
    <s v="Red/Small"/>
    <x v="4"/>
    <n v="406.91699999999997"/>
    <n v="0.42465753424657532"/>
    <x v="1"/>
    <n v="386.57114999999993"/>
    <n v="366.2253"/>
    <n v="325.53359999999998"/>
    <n v="235.10760000000002"/>
    <n v="108.51119999999999"/>
  </r>
  <r>
    <s v="G8TTCQIL"/>
    <x v="1"/>
    <x v="0"/>
    <s v="Product_RX8CS"/>
    <n v="319.17"/>
    <n v="50"/>
    <x v="0"/>
    <s v="12x17x17 cm"/>
    <d v="2023-07-30T00:00:00"/>
    <d v="2024-01-01T00:00:00"/>
    <s v="CFEI3D"/>
    <s v="JUI,6Z9"/>
    <s v="Green/Large"/>
    <x v="0"/>
    <n v="287.25300000000004"/>
    <n v="0.42465753424657532"/>
    <x v="1"/>
    <n v="272.89035000000001"/>
    <n v="258.52770000000004"/>
    <n v="229.80240000000003"/>
    <n v="165.9684"/>
    <n v="76.600800000000007"/>
  </r>
  <r>
    <s v="LLHG392L"/>
    <x v="1"/>
    <x v="0"/>
    <s v="Product_XEL9P"/>
    <n v="111.65"/>
    <n v="48"/>
    <x v="1"/>
    <s v="16x18x16 cm"/>
    <d v="2023-03-15T00:00:00"/>
    <d v="2026-01-01T00:00:00"/>
    <s v="8Q8C25"/>
    <s v="SN2,JDL"/>
    <s v="Blue/Medium"/>
    <x v="0"/>
    <n v="100.485"/>
    <n v="2.8027397260273972"/>
    <x v="1"/>
    <n v="95.46074999999999"/>
    <n v="90.436499999999995"/>
    <n v="80.388000000000005"/>
    <n v="58.058000000000007"/>
    <n v="26.795999999999999"/>
  </r>
  <r>
    <s v="DQTO6TY1"/>
    <x v="1"/>
    <x v="0"/>
    <s v="Product_R3LKT"/>
    <n v="344.14"/>
    <n v="78"/>
    <x v="2"/>
    <s v="18x18x18 cm"/>
    <d v="2023-03-15T00:00:00"/>
    <d v="2026-01-01T00:00:00"/>
    <s v="3M5FR1"/>
    <s v="HPM,OHI"/>
    <s v="Red/Small"/>
    <x v="4"/>
    <n v="309.726"/>
    <n v="2.8027397260273972"/>
    <x v="0"/>
    <n v="294.23969999999997"/>
    <n v="278.7534"/>
    <n v="247.7808"/>
    <n v="178.9528"/>
    <n v="82.593599999999995"/>
  </r>
  <r>
    <s v="4TN8Q7JF"/>
    <x v="2"/>
    <x v="0"/>
    <s v="Product_OXWP3"/>
    <n v="354.19"/>
    <n v="81"/>
    <x v="0"/>
    <s v="19x15x5 cm"/>
    <d v="2023-07-30T00:00:00"/>
    <d v="2026-01-01T00:00:00"/>
    <s v="Z5ZOQY"/>
    <s v="XZ6,VRT"/>
    <s v="Blue/Medium"/>
    <x v="2"/>
    <n v="318.77100000000002"/>
    <n v="2.4273972602739726"/>
    <x v="1"/>
    <n v="302.83244999999999"/>
    <n v="286.89390000000003"/>
    <n v="255.01680000000002"/>
    <n v="184.1788"/>
    <n v="85.005600000000001"/>
  </r>
  <r>
    <s v="KX80GCV2"/>
    <x v="0"/>
    <x v="0"/>
    <s v="Product_1K2NS"/>
    <n v="488.81"/>
    <n v="67"/>
    <x v="1"/>
    <s v="10x7x18 cm"/>
    <d v="2023-07-30T00:00:00"/>
    <d v="2026-01-01T00:00:00"/>
    <s v="EY0TCS"/>
    <s v="H6I,8HV"/>
    <s v="Red/Small"/>
    <x v="0"/>
    <n v="439.92899999999997"/>
    <n v="2.4273972602739726"/>
    <x v="0"/>
    <n v="417.93254999999994"/>
    <n v="395.93610000000001"/>
    <n v="351.94319999999999"/>
    <n v="254.18120000000002"/>
    <n v="117.31439999999999"/>
  </r>
  <r>
    <s v="7A1INR62"/>
    <x v="2"/>
    <x v="0"/>
    <s v="Product_2E8GE"/>
    <n v="330.3"/>
    <n v="70"/>
    <x v="2"/>
    <s v="16x10x5 cm"/>
    <d v="2023-07-30T00:00:00"/>
    <d v="2025-01-01T00:00:00"/>
    <s v="YNJT4W"/>
    <s v="3CG,PZY"/>
    <s v="Green/Large"/>
    <x v="3"/>
    <n v="297.27"/>
    <n v="1.4273972602739726"/>
    <x v="1"/>
    <n v="282.40649999999999"/>
    <n v="267.54300000000001"/>
    <n v="237.816"/>
    <n v="171.756"/>
    <n v="79.272000000000006"/>
  </r>
  <r>
    <s v="1OJU0AHI"/>
    <x v="0"/>
    <x v="0"/>
    <s v="Product_7F3YC"/>
    <n v="281.92"/>
    <n v="61"/>
    <x v="0"/>
    <s v="9x17x19 cm"/>
    <d v="2023-03-15T00:00:00"/>
    <d v="2024-01-01T00:00:00"/>
    <s v="Z0PUTX"/>
    <s v="WRY,FQ1"/>
    <s v="Red/Small"/>
    <x v="1"/>
    <n v="253.72800000000001"/>
    <n v="0.8"/>
    <x v="1"/>
    <n v="241.04159999999999"/>
    <n v="228.35520000000002"/>
    <n v="202.98240000000001"/>
    <n v="146.59840000000003"/>
    <n v="67.660799999999995"/>
  </r>
  <r>
    <s v="JRRBEPK8"/>
    <x v="2"/>
    <x v="0"/>
    <s v="Product_92TYV"/>
    <n v="245.47"/>
    <n v="55"/>
    <x v="0"/>
    <s v="6x16x11 cm"/>
    <d v="2023-03-15T00:00:00"/>
    <d v="2024-01-01T00:00:00"/>
    <s v="2LP299"/>
    <s v="4J6,E66"/>
    <s v="Red/Small"/>
    <x v="2"/>
    <n v="220.923"/>
    <n v="0.8"/>
    <x v="1"/>
    <n v="209.87684999999999"/>
    <n v="198.83070000000001"/>
    <n v="176.73840000000001"/>
    <n v="127.6444"/>
    <n v="58.912799999999997"/>
  </r>
  <r>
    <s v="QRZDNPAI"/>
    <x v="3"/>
    <x v="0"/>
    <s v="Product_NCEFA"/>
    <n v="48.87"/>
    <n v="93"/>
    <x v="0"/>
    <s v="20x11x20 cm"/>
    <d v="2023-03-15T00:00:00"/>
    <d v="2024-01-01T00:00:00"/>
    <s v="E0NHSL"/>
    <s v="LKU,MXU"/>
    <s v="Green/Large"/>
    <x v="3"/>
    <n v="43.982999999999997"/>
    <n v="0.8"/>
    <x v="1"/>
    <n v="41.783849999999994"/>
    <n v="39.584699999999998"/>
    <n v="35.186399999999999"/>
    <n v="25.412399999999998"/>
    <n v="11.7288"/>
  </r>
  <r>
    <s v="WMCWEU54"/>
    <x v="0"/>
    <x v="0"/>
    <s v="Product_DLCDH"/>
    <n v="255.73"/>
    <n v="10"/>
    <x v="2"/>
    <s v="12x15x8 cm"/>
    <d v="2023-01-01T00:00:00"/>
    <d v="2026-01-01T00:00:00"/>
    <s v="O491PV"/>
    <s v="ZYM,TE6"/>
    <s v="Blue/Medium"/>
    <x v="0"/>
    <n v="230.15699999999998"/>
    <n v="3.0027397260273974"/>
    <x v="1"/>
    <n v="218.64914999999996"/>
    <n v="207.1413"/>
    <n v="184.12559999999999"/>
    <n v="132.9796"/>
    <n v="61.375199999999992"/>
  </r>
  <r>
    <s v="W8TT2NL8"/>
    <x v="3"/>
    <x v="0"/>
    <s v="Product_BYARO"/>
    <n v="451.18"/>
    <n v="58"/>
    <x v="1"/>
    <s v="12x19x14 cm"/>
    <d v="2023-07-30T00:00:00"/>
    <d v="2025-01-01T00:00:00"/>
    <s v="5IKW3F"/>
    <s v="HA4,3NW"/>
    <s v="Blue/Medium"/>
    <x v="2"/>
    <n v="406.06200000000001"/>
    <n v="1.4273972602739726"/>
    <x v="0"/>
    <n v="385.75889999999998"/>
    <n v="365.45580000000001"/>
    <n v="324.84960000000001"/>
    <n v="234.61360000000002"/>
    <n v="108.28319999999999"/>
  </r>
  <r>
    <s v="4TTU4CJX"/>
    <x v="1"/>
    <x v="0"/>
    <s v="Product_JF73W"/>
    <n v="432.98"/>
    <n v="93"/>
    <x v="2"/>
    <s v="12x17x14 cm"/>
    <d v="2023-03-15T00:00:00"/>
    <d v="2026-01-01T00:00:00"/>
    <s v="NHF70C"/>
    <s v="J12,1WX"/>
    <s v="Red/Small"/>
    <x v="4"/>
    <n v="389.68200000000002"/>
    <n v="2.8027397260273972"/>
    <x v="1"/>
    <n v="370.1979"/>
    <n v="350.71380000000005"/>
    <n v="311.74560000000002"/>
    <n v="225.14960000000002"/>
    <n v="103.9152"/>
  </r>
  <r>
    <s v="GBF9ITUO"/>
    <x v="3"/>
    <x v="0"/>
    <s v="Product_LN8Q0"/>
    <n v="479.33"/>
    <n v="36"/>
    <x v="1"/>
    <s v="18x14x19 cm"/>
    <d v="2023-03-15T00:00:00"/>
    <d v="2025-01-01T00:00:00"/>
    <s v="QJDPFZ"/>
    <s v="5Y1,65U"/>
    <s v="Blue/Medium"/>
    <x v="2"/>
    <n v="431.39699999999999"/>
    <n v="1.8027397260273972"/>
    <x v="1"/>
    <n v="409.82714999999996"/>
    <n v="388.25729999999999"/>
    <n v="345.11760000000004"/>
    <n v="249.2516"/>
    <n v="115.03919999999999"/>
  </r>
  <r>
    <s v="A7SDTC0R"/>
    <x v="3"/>
    <x v="0"/>
    <s v="Product_X0MNR"/>
    <n v="215.14"/>
    <n v="10"/>
    <x v="1"/>
    <s v="11x18x12 cm"/>
    <d v="2023-01-01T00:00:00"/>
    <d v="2026-01-01T00:00:00"/>
    <s v="KIZJWT"/>
    <s v="8YQ,NN9"/>
    <s v="Blue/Medium"/>
    <x v="3"/>
    <n v="193.62599999999998"/>
    <n v="3.0027397260273974"/>
    <x v="0"/>
    <n v="183.94469999999995"/>
    <n v="174.26339999999999"/>
    <n v="154.9008"/>
    <n v="111.8728"/>
    <n v="51.633599999999994"/>
  </r>
  <r>
    <s v="FWDQNYFE"/>
    <x v="0"/>
    <x v="0"/>
    <s v="Product_T6EWB"/>
    <n v="439.34"/>
    <n v="24"/>
    <x v="0"/>
    <s v="6x5x18 cm"/>
    <d v="2023-03-15T00:00:00"/>
    <d v="2025-01-01T00:00:00"/>
    <s v="CG68YP"/>
    <s v="NVW,3HB"/>
    <s v="Blue/Medium"/>
    <x v="2"/>
    <n v="395.40599999999995"/>
    <n v="1.8027397260273972"/>
    <x v="1"/>
    <n v="375.63569999999993"/>
    <n v="355.86539999999997"/>
    <n v="316.32479999999998"/>
    <n v="228.45679999999999"/>
    <n v="105.44159999999999"/>
  </r>
  <r>
    <s v="X2RXQYHE"/>
    <x v="0"/>
    <x v="0"/>
    <s v="Product_AY9L4"/>
    <n v="171.49"/>
    <n v="33"/>
    <x v="0"/>
    <s v="16x17x8 cm"/>
    <d v="2023-01-01T00:00:00"/>
    <d v="2025-01-01T00:00:00"/>
    <s v="FHOOMQ"/>
    <s v="UXV,8U5"/>
    <s v="Red/Small"/>
    <x v="0"/>
    <n v="154.34100000000001"/>
    <n v="2.0027397260273974"/>
    <x v="0"/>
    <n v="146.62395000000001"/>
    <n v="138.90690000000001"/>
    <n v="123.47280000000001"/>
    <n v="89.174800000000005"/>
    <n v="41.157600000000002"/>
  </r>
  <r>
    <s v="WW94TMYV"/>
    <x v="0"/>
    <x v="0"/>
    <s v="Product_USFBP"/>
    <n v="110.97"/>
    <n v="93"/>
    <x v="0"/>
    <s v="9x11x20 cm"/>
    <d v="2023-07-30T00:00:00"/>
    <d v="2024-01-01T00:00:00"/>
    <s v="CQ0JW7"/>
    <s v="SFP,PUR"/>
    <s v="Red/Small"/>
    <x v="2"/>
    <n v="99.87299999999999"/>
    <n v="0.42465753424657532"/>
    <x v="1"/>
    <n v="94.879349999999988"/>
    <n v="89.8857"/>
    <n v="79.898399999999995"/>
    <n v="57.7044"/>
    <n v="26.6328"/>
  </r>
  <r>
    <s v="NJFBS8WF"/>
    <x v="0"/>
    <x v="0"/>
    <s v="Product_43OX7"/>
    <n v="164.24"/>
    <n v="36"/>
    <x v="2"/>
    <s v="17x5x12 cm"/>
    <d v="2023-03-15T00:00:00"/>
    <d v="2026-01-01T00:00:00"/>
    <s v="CJD2ZT"/>
    <s v="CA4,MOV"/>
    <s v="Blue/Medium"/>
    <x v="2"/>
    <n v="147.816"/>
    <n v="2.8027397260273972"/>
    <x v="0"/>
    <n v="140.42519999999999"/>
    <n v="133.03440000000001"/>
    <n v="118.25280000000001"/>
    <n v="85.404800000000009"/>
    <n v="39.4176"/>
  </r>
  <r>
    <s v="BFZ890O5"/>
    <x v="1"/>
    <x v="0"/>
    <s v="Product_NYH52"/>
    <n v="320.70999999999998"/>
    <n v="81"/>
    <x v="1"/>
    <s v="7x13x19 cm"/>
    <d v="2023-01-01T00:00:00"/>
    <d v="2024-01-01T00:00:00"/>
    <s v="DCQV4X"/>
    <s v="AYE,PQW"/>
    <s v="Red/Small"/>
    <x v="1"/>
    <n v="288.63900000000001"/>
    <n v="1"/>
    <x v="1"/>
    <n v="274.20704999999998"/>
    <n v="259.77510000000001"/>
    <n v="230.91120000000001"/>
    <n v="166.76919999999998"/>
    <n v="76.970399999999998"/>
  </r>
  <r>
    <s v="I5JGTOEP"/>
    <x v="1"/>
    <x v="0"/>
    <s v="Product_U2UB3"/>
    <n v="307"/>
    <n v="5"/>
    <x v="0"/>
    <s v="15x16x6 cm"/>
    <d v="2023-03-15T00:00:00"/>
    <d v="2026-01-01T00:00:00"/>
    <s v="8P2B9V"/>
    <s v="74G,JAZ"/>
    <s v="Green/Large"/>
    <x v="3"/>
    <n v="276.3"/>
    <n v="2.8027397260273972"/>
    <x v="1"/>
    <n v="262.48500000000001"/>
    <n v="248.67000000000002"/>
    <n v="221.04000000000002"/>
    <n v="159.64000000000001"/>
    <n v="73.679999999999993"/>
  </r>
  <r>
    <s v="WS195POA"/>
    <x v="1"/>
    <x v="0"/>
    <s v="Product_9F9ZE"/>
    <n v="101.62"/>
    <n v="19"/>
    <x v="0"/>
    <s v="14x5x15 cm"/>
    <d v="2023-07-30T00:00:00"/>
    <d v="2025-01-01T00:00:00"/>
    <s v="7PT2RQ"/>
    <s v="ATL,1IK"/>
    <s v="Blue/Medium"/>
    <x v="4"/>
    <n v="91.457999999999998"/>
    <n v="1.4273972602739726"/>
    <x v="0"/>
    <n v="86.885099999999994"/>
    <n v="82.312200000000004"/>
    <n v="73.166399999999996"/>
    <n v="52.842400000000005"/>
    <n v="24.3888"/>
  </r>
  <r>
    <s v="33Y6EDFL"/>
    <x v="2"/>
    <x v="0"/>
    <s v="Product_J3KTX"/>
    <n v="416.56"/>
    <n v="39"/>
    <x v="0"/>
    <s v="14x15x7 cm"/>
    <d v="2023-03-15T00:00:00"/>
    <d v="2025-01-01T00:00:00"/>
    <s v="91BTIL"/>
    <s v="LZG,QM8"/>
    <s v="Red/Small"/>
    <x v="3"/>
    <n v="374.904"/>
    <n v="1.8027397260273972"/>
    <x v="1"/>
    <n v="356.15879999999999"/>
    <n v="337.41360000000003"/>
    <n v="299.92320000000001"/>
    <n v="216.6112"/>
    <n v="99.974400000000003"/>
  </r>
  <r>
    <s v="9CC0YJYT"/>
    <x v="1"/>
    <x v="0"/>
    <s v="Product_0U1QW"/>
    <n v="240.4"/>
    <n v="72"/>
    <x v="2"/>
    <s v="20x5x15 cm"/>
    <d v="2023-07-30T00:00:00"/>
    <d v="2026-01-01T00:00:00"/>
    <s v="UODE3G"/>
    <s v="JG6,MMA"/>
    <s v="Green/Large"/>
    <x v="0"/>
    <n v="216.36"/>
    <n v="2.4273972602739726"/>
    <x v="0"/>
    <n v="205.542"/>
    <n v="194.72400000000002"/>
    <n v="173.08800000000002"/>
    <n v="125.00800000000001"/>
    <n v="57.695999999999998"/>
  </r>
  <r>
    <s v="DPVE7U3N"/>
    <x v="2"/>
    <x v="0"/>
    <s v="Product_2C5K0"/>
    <n v="274.23"/>
    <n v="31"/>
    <x v="1"/>
    <s v="11x8x9 cm"/>
    <d v="2023-01-01T00:00:00"/>
    <d v="2024-01-01T00:00:00"/>
    <s v="QJY7QP"/>
    <s v="YDC,0GV"/>
    <s v="Red/Small"/>
    <x v="1"/>
    <n v="246.80700000000002"/>
    <n v="1"/>
    <x v="1"/>
    <n v="234.46665000000002"/>
    <n v="222.12630000000001"/>
    <n v="197.44560000000001"/>
    <n v="142.59960000000001"/>
    <n v="65.815200000000004"/>
  </r>
  <r>
    <s v="8QIYQR3D"/>
    <x v="3"/>
    <x v="0"/>
    <s v="Product_9O32P"/>
    <n v="436.02"/>
    <n v="56"/>
    <x v="2"/>
    <s v="13x14x8 cm"/>
    <d v="2023-07-30T00:00:00"/>
    <d v="2024-01-01T00:00:00"/>
    <s v="TV2D38"/>
    <s v="VSY,RDC"/>
    <s v="Red/Small"/>
    <x v="1"/>
    <n v="392.41800000000001"/>
    <n v="0.42465753424657532"/>
    <x v="1"/>
    <n v="372.7971"/>
    <n v="353.17619999999999"/>
    <n v="313.93440000000004"/>
    <n v="226.7304"/>
    <n v="104.64479999999999"/>
  </r>
  <r>
    <s v="CF15YUI0"/>
    <x v="0"/>
    <x v="0"/>
    <s v="Product_UH8YD"/>
    <n v="161.34"/>
    <n v="31"/>
    <x v="2"/>
    <s v="12x19x14 cm"/>
    <d v="2023-03-15T00:00:00"/>
    <d v="2025-01-01T00:00:00"/>
    <s v="2HOGRA"/>
    <s v="AFX,9YJ"/>
    <s v="Green/Large"/>
    <x v="1"/>
    <n v="145.20600000000002"/>
    <n v="1.8027397260273972"/>
    <x v="0"/>
    <n v="137.94570000000002"/>
    <n v="130.68540000000002"/>
    <n v="116.16480000000001"/>
    <n v="83.896799999999999"/>
    <n v="38.721600000000002"/>
  </r>
  <r>
    <s v="F9IN67L3"/>
    <x v="1"/>
    <x v="0"/>
    <s v="Product_QL12G"/>
    <n v="77.11"/>
    <n v="41"/>
    <x v="0"/>
    <s v="6x16x8 cm"/>
    <d v="2023-03-15T00:00:00"/>
    <d v="2026-01-01T00:00:00"/>
    <s v="ELHGZD"/>
    <s v="W59,18C"/>
    <s v="Red/Small"/>
    <x v="1"/>
    <n v="69.399000000000001"/>
    <n v="2.8027397260273972"/>
    <x v="0"/>
    <n v="65.929050000000004"/>
    <n v="62.459099999999999"/>
    <n v="55.519200000000005"/>
    <n v="40.097200000000001"/>
    <n v="18.506399999999999"/>
  </r>
  <r>
    <s v="IE6WYO98"/>
    <x v="1"/>
    <x v="0"/>
    <s v="Product_JKK55"/>
    <n v="375.6"/>
    <n v="68"/>
    <x v="0"/>
    <s v="5x16x17 cm"/>
    <d v="2023-01-01T00:00:00"/>
    <d v="2026-01-01T00:00:00"/>
    <s v="R3LCUQ"/>
    <s v="KV9,CV1"/>
    <s v="Green/Large"/>
    <x v="2"/>
    <n v="338.04"/>
    <n v="3.0027397260273974"/>
    <x v="0"/>
    <n v="321.13799999999998"/>
    <n v="304.23600000000005"/>
    <n v="270.43200000000002"/>
    <n v="195.31200000000001"/>
    <n v="90.144000000000005"/>
  </r>
  <r>
    <s v="CV7T0C7O"/>
    <x v="3"/>
    <x v="0"/>
    <s v="Product_UP3YM"/>
    <n v="119.42"/>
    <n v="76"/>
    <x v="1"/>
    <s v="7x15x14 cm"/>
    <d v="2023-01-01T00:00:00"/>
    <d v="2024-01-01T00:00:00"/>
    <s v="A8MUP1"/>
    <s v="PY7,BIS"/>
    <s v="Green/Large"/>
    <x v="4"/>
    <n v="107.47800000000001"/>
    <n v="1"/>
    <x v="1"/>
    <n v="102.1041"/>
    <n v="96.730200000000011"/>
    <n v="85.982400000000013"/>
    <n v="62.098400000000005"/>
    <n v="28.660799999999998"/>
  </r>
  <r>
    <s v="78CE0C3A"/>
    <x v="2"/>
    <x v="0"/>
    <s v="Product_LE5YS"/>
    <n v="325.01"/>
    <n v="57"/>
    <x v="1"/>
    <s v="13x11x18 cm"/>
    <d v="2023-03-15T00:00:00"/>
    <d v="2026-01-01T00:00:00"/>
    <s v="IEAQ4W"/>
    <s v="VO3,Y0H"/>
    <s v="Blue/Medium"/>
    <x v="1"/>
    <n v="292.50900000000001"/>
    <n v="2.8027397260273972"/>
    <x v="1"/>
    <n v="277.88355000000001"/>
    <n v="263.25810000000001"/>
    <n v="234.00720000000001"/>
    <n v="169.0052"/>
    <n v="78.002399999999994"/>
  </r>
  <r>
    <s v="73VTT4IV"/>
    <x v="2"/>
    <x v="0"/>
    <s v="Product_7TIFV"/>
    <n v="124.87"/>
    <n v="44"/>
    <x v="0"/>
    <s v="5x16x16 cm"/>
    <d v="2023-03-15T00:00:00"/>
    <d v="2024-01-01T00:00:00"/>
    <s v="CGH51A"/>
    <s v="9F0,X72"/>
    <s v="Blue/Medium"/>
    <x v="4"/>
    <n v="112.38300000000001"/>
    <n v="0.8"/>
    <x v="1"/>
    <n v="106.76385000000001"/>
    <n v="101.14470000000001"/>
    <n v="89.906400000000019"/>
    <n v="64.932400000000001"/>
    <n v="29.968800000000002"/>
  </r>
  <r>
    <s v="8AIVTNEW"/>
    <x v="1"/>
    <x v="0"/>
    <s v="Product_56KXD"/>
    <n v="444.04"/>
    <n v="59"/>
    <x v="2"/>
    <s v="11x6x6 cm"/>
    <d v="2023-07-30T00:00:00"/>
    <d v="2026-01-01T00:00:00"/>
    <s v="3P2VUS"/>
    <s v="H3O,SK7"/>
    <s v="Green/Large"/>
    <x v="1"/>
    <n v="399.63600000000002"/>
    <n v="2.4273972602739726"/>
    <x v="0"/>
    <n v="379.6542"/>
    <n v="359.67240000000004"/>
    <n v="319.70880000000005"/>
    <n v="230.90080000000003"/>
    <n v="106.56959999999999"/>
  </r>
  <r>
    <s v="0IQLSN5P"/>
    <x v="3"/>
    <x v="0"/>
    <s v="Product_D04E2"/>
    <n v="149.75"/>
    <n v="79"/>
    <x v="2"/>
    <s v="20x12x10 cm"/>
    <d v="2023-01-01T00:00:00"/>
    <d v="2026-01-01T00:00:00"/>
    <s v="5BDBFW"/>
    <s v="XYW,86C"/>
    <s v="Blue/Medium"/>
    <x v="1"/>
    <n v="134.77500000000001"/>
    <n v="3.0027397260273974"/>
    <x v="0"/>
    <n v="128.03625"/>
    <n v="121.29750000000001"/>
    <n v="107.82000000000001"/>
    <n v="77.87"/>
    <n v="35.94"/>
  </r>
  <r>
    <s v="DQWS2YWW"/>
    <x v="1"/>
    <x v="0"/>
    <s v="Product_44TKK"/>
    <n v="469.92"/>
    <n v="61"/>
    <x v="1"/>
    <s v="7x18x7 cm"/>
    <d v="2023-07-30T00:00:00"/>
    <d v="2024-01-01T00:00:00"/>
    <s v="PGWC7E"/>
    <s v="9TU,12Z"/>
    <s v="Blue/Medium"/>
    <x v="3"/>
    <n v="422.928"/>
    <n v="0.42465753424657532"/>
    <x v="1"/>
    <n v="401.78159999999997"/>
    <n v="380.6352"/>
    <n v="338.3424"/>
    <n v="244.35840000000002"/>
    <n v="112.7808"/>
  </r>
  <r>
    <s v="GVOCPJI9"/>
    <x v="1"/>
    <x v="0"/>
    <s v="Product_HLG86"/>
    <n v="219.24"/>
    <n v="22"/>
    <x v="0"/>
    <s v="10x11x12 cm"/>
    <d v="2023-07-30T00:00:00"/>
    <d v="2025-01-01T00:00:00"/>
    <s v="RAB5XI"/>
    <s v="0OF,T5G"/>
    <s v="Green/Large"/>
    <x v="0"/>
    <n v="197.316"/>
    <n v="1.4273972602739726"/>
    <x v="0"/>
    <n v="187.4502"/>
    <n v="177.58440000000002"/>
    <n v="157.8528"/>
    <n v="114.0048"/>
    <n v="52.617600000000003"/>
  </r>
  <r>
    <s v="PMK0VCUF"/>
    <x v="1"/>
    <x v="0"/>
    <s v="Product_Y9M6J"/>
    <n v="336.96"/>
    <n v="16"/>
    <x v="0"/>
    <s v="10x17x6 cm"/>
    <d v="2023-01-01T00:00:00"/>
    <d v="2025-01-01T00:00:00"/>
    <s v="SSI2IX"/>
    <s v="54W,AIV"/>
    <s v="Red/Small"/>
    <x v="2"/>
    <n v="303.26400000000001"/>
    <n v="2.0027397260273974"/>
    <x v="1"/>
    <n v="288.10079999999999"/>
    <n v="272.93760000000003"/>
    <n v="242.61120000000003"/>
    <n v="175.2192"/>
    <n v="80.870399999999989"/>
  </r>
  <r>
    <s v="6P711BSX"/>
    <x v="0"/>
    <x v="0"/>
    <s v="Product_GAJGB"/>
    <n v="432.4"/>
    <n v="34"/>
    <x v="2"/>
    <s v="13x10x12 cm"/>
    <d v="2023-01-01T00:00:00"/>
    <d v="2024-01-01T00:00:00"/>
    <s v="L2JMQ1"/>
    <s v="6VM,8QC"/>
    <s v="Blue/Medium"/>
    <x v="4"/>
    <n v="389.15999999999997"/>
    <n v="1"/>
    <x v="1"/>
    <n v="369.70199999999994"/>
    <n v="350.24399999999997"/>
    <n v="311.32799999999997"/>
    <n v="224.84799999999998"/>
    <n v="103.776"/>
  </r>
  <r>
    <s v="KLQZIR5O"/>
    <x v="2"/>
    <x v="0"/>
    <s v="Product_OCX0R"/>
    <n v="492.95"/>
    <n v="48"/>
    <x v="2"/>
    <s v="16x12x14 cm"/>
    <d v="2023-03-15T00:00:00"/>
    <d v="2026-01-01T00:00:00"/>
    <s v="5U40Y3"/>
    <s v="1C7,3FW"/>
    <s v="Red/Small"/>
    <x v="3"/>
    <n v="443.65499999999997"/>
    <n v="2.8027397260273972"/>
    <x v="0"/>
    <n v="421.47224999999997"/>
    <n v="399.28949999999998"/>
    <n v="354.92399999999998"/>
    <n v="256.334"/>
    <n v="118.30799999999999"/>
  </r>
  <r>
    <s v="51BG36IT"/>
    <x v="2"/>
    <x v="0"/>
    <s v="Product_0SN58"/>
    <n v="12.85"/>
    <n v="93"/>
    <x v="0"/>
    <s v="19x5x13 cm"/>
    <d v="2023-01-01T00:00:00"/>
    <d v="2025-01-01T00:00:00"/>
    <s v="L4UP6T"/>
    <s v="MV3,V1D"/>
    <s v="Blue/Medium"/>
    <x v="1"/>
    <n v="11.565"/>
    <n v="2.0027397260273974"/>
    <x v="1"/>
    <n v="10.986749999999999"/>
    <n v="10.4085"/>
    <n v="9.2520000000000007"/>
    <n v="6.6820000000000004"/>
    <n v="3.0839999999999996"/>
  </r>
  <r>
    <s v="WDU69U03"/>
    <x v="3"/>
    <x v="0"/>
    <s v="Product_AL7ZN"/>
    <n v="242.14"/>
    <n v="87"/>
    <x v="2"/>
    <s v="13x15x16 cm"/>
    <d v="2023-03-15T00:00:00"/>
    <d v="2024-01-01T00:00:00"/>
    <s v="HRGHZY"/>
    <s v="VJJ,QBS"/>
    <s v="Blue/Medium"/>
    <x v="3"/>
    <n v="217.92599999999999"/>
    <n v="0.8"/>
    <x v="1"/>
    <n v="207.02969999999999"/>
    <n v="196.13339999999999"/>
    <n v="174.3408"/>
    <n v="125.9128"/>
    <n v="58.113599999999991"/>
  </r>
  <r>
    <s v="W9Q87PIO"/>
    <x v="1"/>
    <x v="0"/>
    <s v="Product_GZ4Z3"/>
    <n v="492.75"/>
    <n v="59"/>
    <x v="0"/>
    <s v="15x5x13 cm"/>
    <d v="2023-01-01T00:00:00"/>
    <d v="2025-01-01T00:00:00"/>
    <s v="DG41OV"/>
    <s v="3PX,ULJ"/>
    <s v="Red/Small"/>
    <x v="3"/>
    <n v="443.47500000000002"/>
    <n v="2.0027397260273974"/>
    <x v="0"/>
    <n v="421.30124999999998"/>
    <n v="399.12750000000005"/>
    <n v="354.78000000000003"/>
    <n v="256.23"/>
    <n v="118.25999999999999"/>
  </r>
  <r>
    <s v="UULV8TEM"/>
    <x v="1"/>
    <x v="0"/>
    <s v="Product_JHNAU"/>
    <n v="172.25"/>
    <n v="16"/>
    <x v="0"/>
    <s v="20x11x7 cm"/>
    <d v="2023-01-01T00:00:00"/>
    <d v="2025-01-01T00:00:00"/>
    <s v="95FL1X"/>
    <s v="ZOX,JYH"/>
    <s v="Red/Small"/>
    <x v="2"/>
    <n v="155.02500000000001"/>
    <n v="2.0027397260273974"/>
    <x v="1"/>
    <n v="147.27375000000001"/>
    <n v="139.52250000000001"/>
    <n v="124.02000000000001"/>
    <n v="89.570000000000007"/>
    <n v="41.339999999999996"/>
  </r>
  <r>
    <s v="0EGIVPL6"/>
    <x v="1"/>
    <x v="0"/>
    <s v="Product_H8TP8"/>
    <n v="326.31"/>
    <n v="74"/>
    <x v="1"/>
    <s v="12x16x20 cm"/>
    <d v="2023-01-01T00:00:00"/>
    <d v="2024-01-01T00:00:00"/>
    <s v="3DJKMV"/>
    <s v="XSA,U2M"/>
    <s v="Green/Large"/>
    <x v="2"/>
    <n v="293.67899999999997"/>
    <n v="1"/>
    <x v="1"/>
    <n v="278.99504999999994"/>
    <n v="264.31110000000001"/>
    <n v="234.94319999999999"/>
    <n v="169.68120000000002"/>
    <n v="78.314399999999992"/>
  </r>
  <r>
    <s v="YPMD61MM"/>
    <x v="3"/>
    <x v="0"/>
    <s v="Product_YSEFP"/>
    <n v="372.05"/>
    <n v="59"/>
    <x v="1"/>
    <s v="13x18x14 cm"/>
    <d v="2023-07-30T00:00:00"/>
    <d v="2026-01-01T00:00:00"/>
    <s v="T2FSZ1"/>
    <s v="HC4,BOK"/>
    <s v="Red/Small"/>
    <x v="0"/>
    <n v="334.84500000000003"/>
    <n v="2.4273972602739726"/>
    <x v="0"/>
    <n v="318.10275000000001"/>
    <n v="301.36050000000006"/>
    <n v="267.87600000000003"/>
    <n v="193.46600000000001"/>
    <n v="89.292000000000002"/>
  </r>
  <r>
    <s v="DFWDHT61"/>
    <x v="0"/>
    <x v="0"/>
    <s v="Product_6EQQ9"/>
    <n v="405.6"/>
    <n v="9"/>
    <x v="2"/>
    <s v="15x12x6 cm"/>
    <d v="2023-03-15T00:00:00"/>
    <d v="2026-01-01T00:00:00"/>
    <s v="W3EMFW"/>
    <s v="4E1,AE0"/>
    <s v="Red/Small"/>
    <x v="2"/>
    <n v="365.04"/>
    <n v="2.8027397260273972"/>
    <x v="0"/>
    <n v="346.78800000000001"/>
    <n v="328.536"/>
    <n v="292.03200000000004"/>
    <n v="210.91200000000001"/>
    <n v="97.344000000000008"/>
  </r>
  <r>
    <s v="YE161YBI"/>
    <x v="1"/>
    <x v="0"/>
    <s v="Product_T6ILR"/>
    <n v="48.76"/>
    <n v="57"/>
    <x v="2"/>
    <s v="20x16x5 cm"/>
    <d v="2023-01-01T00:00:00"/>
    <d v="2024-01-01T00:00:00"/>
    <s v="V8YYDT"/>
    <s v="3X4,ZQ2"/>
    <s v="Green/Large"/>
    <x v="1"/>
    <n v="43.884"/>
    <n v="1"/>
    <x v="1"/>
    <n v="41.689799999999998"/>
    <n v="39.495600000000003"/>
    <n v="35.107199999999999"/>
    <n v="25.3552"/>
    <n v="11.702399999999999"/>
  </r>
  <r>
    <s v="O32KOAXM"/>
    <x v="1"/>
    <x v="0"/>
    <s v="Product_781DB"/>
    <n v="31.19"/>
    <n v="71"/>
    <x v="0"/>
    <s v="17x17x17 cm"/>
    <d v="2023-01-01T00:00:00"/>
    <d v="2025-01-01T00:00:00"/>
    <s v="V9NUZ3"/>
    <s v="7EN,FEF"/>
    <s v="Red/Small"/>
    <x v="0"/>
    <n v="28.071000000000002"/>
    <n v="2.0027397260273974"/>
    <x v="1"/>
    <n v="26.667449999999999"/>
    <n v="25.263900000000003"/>
    <n v="22.456800000000001"/>
    <n v="16.218800000000002"/>
    <n v="7.4855999999999998"/>
  </r>
  <r>
    <s v="91XIB28D"/>
    <x v="0"/>
    <x v="0"/>
    <s v="Product_3AE40"/>
    <n v="389.98"/>
    <n v="66"/>
    <x v="2"/>
    <s v="19x7x19 cm"/>
    <d v="2023-03-15T00:00:00"/>
    <d v="2025-01-01T00:00:00"/>
    <s v="6ULJQZ"/>
    <s v="E48,RHR"/>
    <s v="Blue/Medium"/>
    <x v="0"/>
    <n v="350.98200000000003"/>
    <n v="1.8027397260273972"/>
    <x v="1"/>
    <n v="333.43290000000002"/>
    <n v="315.88380000000001"/>
    <n v="280.78560000000004"/>
    <n v="202.78960000000001"/>
    <n v="93.595200000000006"/>
  </r>
  <r>
    <s v="64RZSOLX"/>
    <x v="2"/>
    <x v="0"/>
    <s v="Product_RQTHM"/>
    <n v="58.65"/>
    <n v="32"/>
    <x v="2"/>
    <s v="18x18x16 cm"/>
    <d v="2023-07-30T00:00:00"/>
    <d v="2024-01-01T00:00:00"/>
    <s v="FAY7X2"/>
    <s v="XG7,RB5"/>
    <s v="Red/Small"/>
    <x v="3"/>
    <n v="52.784999999999997"/>
    <n v="0.42465753424657532"/>
    <x v="1"/>
    <n v="50.145749999999992"/>
    <n v="47.506499999999996"/>
    <n v="42.228000000000002"/>
    <n v="30.498000000000001"/>
    <n v="14.075999999999999"/>
  </r>
  <r>
    <s v="C5HLVLDR"/>
    <x v="0"/>
    <x v="0"/>
    <s v="Product_Q65KH"/>
    <n v="315.26"/>
    <n v="82"/>
    <x v="0"/>
    <s v="20x19x16 cm"/>
    <d v="2023-03-15T00:00:00"/>
    <d v="2025-01-01T00:00:00"/>
    <s v="TIIU28"/>
    <s v="TR8,B28"/>
    <s v="Red/Small"/>
    <x v="2"/>
    <n v="283.73399999999998"/>
    <n v="1.8027397260273972"/>
    <x v="1"/>
    <n v="269.54729999999995"/>
    <n v="255.36059999999998"/>
    <n v="226.9872"/>
    <n v="163.93520000000001"/>
    <n v="75.662399999999991"/>
  </r>
  <r>
    <s v="G2ZFMNA3"/>
    <x v="1"/>
    <x v="0"/>
    <s v="Product_Q4V63"/>
    <n v="435.4"/>
    <n v="100"/>
    <x v="0"/>
    <s v="14x5x8 cm"/>
    <d v="2023-07-30T00:00:00"/>
    <d v="2026-01-01T00:00:00"/>
    <s v="9VZI49"/>
    <s v="J2I,0HS"/>
    <s v="Green/Large"/>
    <x v="2"/>
    <n v="391.85999999999996"/>
    <n v="2.4273972602739726"/>
    <x v="0"/>
    <n v="372.26699999999994"/>
    <n v="352.67399999999998"/>
    <n v="313.488"/>
    <n v="226.40799999999999"/>
    <n v="104.496"/>
  </r>
  <r>
    <s v="YTK44RGG"/>
    <x v="0"/>
    <x v="0"/>
    <s v="Product_35GV4"/>
    <n v="440.59"/>
    <n v="32"/>
    <x v="1"/>
    <s v="14x17x10 cm"/>
    <d v="2023-07-30T00:00:00"/>
    <d v="2024-01-01T00:00:00"/>
    <s v="Y1MFC7"/>
    <s v="K1D,37R"/>
    <s v="Blue/Medium"/>
    <x v="0"/>
    <n v="396.53099999999995"/>
    <n v="0.42465753424657532"/>
    <x v="1"/>
    <n v="376.70444999999995"/>
    <n v="356.87789999999995"/>
    <n v="317.22479999999996"/>
    <n v="229.10679999999999"/>
    <n v="105.74159999999999"/>
  </r>
  <r>
    <s v="DQ8LQ1U7"/>
    <x v="0"/>
    <x v="0"/>
    <s v="Product_K7TX1"/>
    <n v="24.61"/>
    <n v="69"/>
    <x v="1"/>
    <s v="20x16x15 cm"/>
    <d v="2023-03-15T00:00:00"/>
    <d v="2024-01-01T00:00:00"/>
    <s v="2MPD0F"/>
    <s v="5IT,MRK"/>
    <s v="Green/Large"/>
    <x v="3"/>
    <n v="22.149000000000001"/>
    <n v="0.8"/>
    <x v="1"/>
    <n v="21.041550000000001"/>
    <n v="19.934100000000001"/>
    <n v="17.719200000000001"/>
    <n v="12.7972"/>
    <n v="5.9063999999999997"/>
  </r>
  <r>
    <s v="R4FA8RZR"/>
    <x v="1"/>
    <x v="0"/>
    <s v="Product_691Y9"/>
    <n v="471.95"/>
    <n v="18"/>
    <x v="2"/>
    <s v="9x10x16 cm"/>
    <d v="2023-07-30T00:00:00"/>
    <d v="2025-01-01T00:00:00"/>
    <s v="NBGYQP"/>
    <s v="1QT,8RV"/>
    <s v="Red/Small"/>
    <x v="2"/>
    <n v="424.755"/>
    <n v="1.4273972602739726"/>
    <x v="1"/>
    <n v="403.51724999999999"/>
    <n v="382.27949999999998"/>
    <n v="339.80400000000003"/>
    <n v="245.41400000000002"/>
    <n v="113.26799999999999"/>
  </r>
  <r>
    <s v="J8W5N0UV"/>
    <x v="3"/>
    <x v="0"/>
    <s v="Product_7X9Y3"/>
    <n v="167.86"/>
    <n v="100"/>
    <x v="2"/>
    <s v="17x13x14 cm"/>
    <d v="2023-01-01T00:00:00"/>
    <d v="2025-01-01T00:00:00"/>
    <s v="GIVZ9F"/>
    <s v="I6Q,GC1"/>
    <s v="Blue/Medium"/>
    <x v="4"/>
    <n v="151.07400000000001"/>
    <n v="2.0027397260273974"/>
    <x v="0"/>
    <n v="143.52029999999999"/>
    <n v="135.96660000000003"/>
    <n v="120.85920000000002"/>
    <n v="87.287200000000013"/>
    <n v="40.2864"/>
  </r>
  <r>
    <s v="GNO2OJ9U"/>
    <x v="0"/>
    <x v="0"/>
    <s v="Product_ENLQZ"/>
    <n v="152.93"/>
    <n v="71"/>
    <x v="2"/>
    <s v="12x19x11 cm"/>
    <d v="2023-07-30T00:00:00"/>
    <d v="2025-01-01T00:00:00"/>
    <s v="4UF7F8"/>
    <s v="LL7,3E3"/>
    <s v="Blue/Medium"/>
    <x v="1"/>
    <n v="137.637"/>
    <n v="1.4273972602739726"/>
    <x v="1"/>
    <n v="130.75514999999999"/>
    <n v="123.8733"/>
    <n v="110.1096"/>
    <n v="79.523600000000002"/>
    <n v="36.703200000000002"/>
  </r>
  <r>
    <s v="GYINF45W"/>
    <x v="0"/>
    <x v="0"/>
    <s v="Product_DH9JN"/>
    <n v="201"/>
    <n v="56"/>
    <x v="1"/>
    <s v="15x9x16 cm"/>
    <d v="2023-01-01T00:00:00"/>
    <d v="2025-01-01T00:00:00"/>
    <s v="EUYBXT"/>
    <s v="UW9,SE7"/>
    <s v="Green/Large"/>
    <x v="1"/>
    <n v="180.9"/>
    <n v="2.0027397260273974"/>
    <x v="0"/>
    <n v="171.85499999999999"/>
    <n v="162.81"/>
    <n v="144.72"/>
    <n v="104.52000000000001"/>
    <n v="48.239999999999995"/>
  </r>
  <r>
    <s v="JAGP0DGH"/>
    <x v="1"/>
    <x v="0"/>
    <s v="Product_CN12E"/>
    <n v="455.89"/>
    <n v="13"/>
    <x v="0"/>
    <s v="19x5x13 cm"/>
    <d v="2023-01-01T00:00:00"/>
    <d v="2025-01-01T00:00:00"/>
    <s v="I7QZO4"/>
    <s v="V5I,VCC"/>
    <s v="Blue/Medium"/>
    <x v="3"/>
    <n v="410.30099999999999"/>
    <n v="2.0027397260273974"/>
    <x v="0"/>
    <n v="389.78594999999996"/>
    <n v="369.27089999999998"/>
    <n v="328.24080000000004"/>
    <n v="237.06280000000001"/>
    <n v="109.41359999999999"/>
  </r>
  <r>
    <s v="FPEUOD9U"/>
    <x v="1"/>
    <x v="0"/>
    <s v="Product_QTV8K"/>
    <n v="430.86"/>
    <n v="71"/>
    <x v="0"/>
    <s v="11x7x15 cm"/>
    <d v="2023-07-30T00:00:00"/>
    <d v="2025-01-01T00:00:00"/>
    <s v="SDWC98"/>
    <s v="YDA,3FV"/>
    <s v="Blue/Medium"/>
    <x v="0"/>
    <n v="387.774"/>
    <n v="1.4273972602739726"/>
    <x v="1"/>
    <n v="368.38529999999997"/>
    <n v="348.9966"/>
    <n v="310.2192"/>
    <n v="224.0472"/>
    <n v="103.4064"/>
  </r>
  <r>
    <s v="73FTZUF4"/>
    <x v="2"/>
    <x v="0"/>
    <s v="Product_CSHUM"/>
    <n v="224.79"/>
    <n v="36"/>
    <x v="0"/>
    <s v="19x12x12 cm"/>
    <d v="2023-03-15T00:00:00"/>
    <d v="2025-01-01T00:00:00"/>
    <s v="8HDDX7"/>
    <s v="5GR,U8D"/>
    <s v="Blue/Medium"/>
    <x v="4"/>
    <n v="202.31099999999998"/>
    <n v="1.8027397260273972"/>
    <x v="1"/>
    <n v="192.19544999999997"/>
    <n v="182.07989999999998"/>
    <n v="161.84879999999998"/>
    <n v="116.8908"/>
    <n v="53.949599999999997"/>
  </r>
  <r>
    <s v="QXHSXO9T"/>
    <x v="2"/>
    <x v="0"/>
    <s v="Product_6HZG1"/>
    <n v="332.71"/>
    <n v="67"/>
    <x v="0"/>
    <s v="7x5x5 cm"/>
    <d v="2023-07-30T00:00:00"/>
    <d v="2026-01-01T00:00:00"/>
    <s v="XBLWI8"/>
    <s v="V8W,P4X"/>
    <s v="Red/Small"/>
    <x v="0"/>
    <n v="299.43899999999996"/>
    <n v="2.4273972602739726"/>
    <x v="1"/>
    <n v="284.46704999999997"/>
    <n v="269.49509999999998"/>
    <n v="239.55119999999999"/>
    <n v="173.00919999999999"/>
    <n v="79.850399999999993"/>
  </r>
  <r>
    <s v="263A0IOE"/>
    <x v="0"/>
    <x v="0"/>
    <s v="Product_XCCG7"/>
    <n v="432.58"/>
    <n v="38"/>
    <x v="1"/>
    <s v="19x16x6 cm"/>
    <d v="2023-01-01T00:00:00"/>
    <d v="2025-01-01T00:00:00"/>
    <s v="34YHSW"/>
    <s v="YH5,ITG"/>
    <s v="Red/Small"/>
    <x v="3"/>
    <n v="389.322"/>
    <n v="2.0027397260273974"/>
    <x v="1"/>
    <n v="369.85589999999996"/>
    <n v="350.38980000000004"/>
    <n v="311.45760000000001"/>
    <n v="224.94159999999999"/>
    <n v="103.8192"/>
  </r>
  <r>
    <s v="8V30S9D4"/>
    <x v="3"/>
    <x v="0"/>
    <s v="Product_BA7LQ"/>
    <n v="172.78"/>
    <n v="99"/>
    <x v="2"/>
    <s v="16x13x20 cm"/>
    <d v="2023-01-01T00:00:00"/>
    <d v="2024-01-01T00:00:00"/>
    <s v="0VI4K5"/>
    <s v="FMH,293"/>
    <s v="Green/Large"/>
    <x v="3"/>
    <n v="155.50200000000001"/>
    <n v="1"/>
    <x v="1"/>
    <n v="147.7269"/>
    <n v="139.95180000000002"/>
    <n v="124.40160000000002"/>
    <n v="89.845600000000005"/>
    <n v="41.467199999999998"/>
  </r>
  <r>
    <s v="0F7QT6C8"/>
    <x v="2"/>
    <x v="0"/>
    <s v="Product_MAK9I"/>
    <n v="285.02"/>
    <n v="3"/>
    <x v="2"/>
    <s v="15x12x13 cm"/>
    <d v="2023-07-30T00:00:00"/>
    <d v="2026-01-01T00:00:00"/>
    <s v="2Y8COM"/>
    <s v="JIQ,GMH"/>
    <s v="Green/Large"/>
    <x v="1"/>
    <n v="256.51799999999997"/>
    <n v="2.4273972602739726"/>
    <x v="1"/>
    <n v="243.69209999999995"/>
    <n v="230.86619999999999"/>
    <n v="205.21439999999998"/>
    <n v="148.21039999999999"/>
    <n v="68.404799999999994"/>
  </r>
  <r>
    <s v="MK9GV5OR"/>
    <x v="3"/>
    <x v="0"/>
    <s v="Product_3P3Q3"/>
    <n v="338.84"/>
    <n v="54"/>
    <x v="1"/>
    <s v="10x16x13 cm"/>
    <d v="2023-07-30T00:00:00"/>
    <d v="2024-01-01T00:00:00"/>
    <s v="58822S"/>
    <s v="0A8,5J3"/>
    <s v="Green/Large"/>
    <x v="0"/>
    <n v="304.95599999999996"/>
    <n v="0.42465753424657532"/>
    <x v="1"/>
    <n v="289.70819999999998"/>
    <n v="274.46039999999999"/>
    <n v="243.96479999999997"/>
    <n v="176.1968"/>
    <n v="81.321599999999989"/>
  </r>
  <r>
    <s v="OFJTN7O1"/>
    <x v="0"/>
    <x v="0"/>
    <s v="Product_IUJXE"/>
    <n v="404.39"/>
    <n v="1"/>
    <x v="2"/>
    <s v="7x18x12 cm"/>
    <d v="2023-07-30T00:00:00"/>
    <d v="2024-01-01T00:00:00"/>
    <s v="5CVGX6"/>
    <s v="U2K,N1K"/>
    <s v="Green/Large"/>
    <x v="2"/>
    <n v="363.95099999999996"/>
    <n v="0.42465753424657532"/>
    <x v="1"/>
    <n v="345.75344999999993"/>
    <n v="327.55589999999995"/>
    <n v="291.16079999999999"/>
    <n v="210.28280000000001"/>
    <n v="97.053599999999989"/>
  </r>
  <r>
    <s v="WK6EC948"/>
    <x v="0"/>
    <x v="0"/>
    <s v="Product_MZU7V"/>
    <n v="127.55"/>
    <n v="63"/>
    <x v="0"/>
    <s v="17x9x20 cm"/>
    <d v="2023-01-01T00:00:00"/>
    <d v="2025-01-01T00:00:00"/>
    <s v="XUQIGJ"/>
    <s v="TU4,HX0"/>
    <s v="Green/Large"/>
    <x v="1"/>
    <n v="114.795"/>
    <n v="2.0027397260273974"/>
    <x v="0"/>
    <n v="109.05525"/>
    <n v="103.3155"/>
    <n v="91.836000000000013"/>
    <n v="66.326000000000008"/>
    <n v="30.611999999999995"/>
  </r>
  <r>
    <s v="2KLSEZCO"/>
    <x v="1"/>
    <x v="0"/>
    <s v="Product_IJCLZ"/>
    <n v="460.47"/>
    <n v="26"/>
    <x v="1"/>
    <s v="15x12x13 cm"/>
    <d v="2023-01-01T00:00:00"/>
    <d v="2025-01-01T00:00:00"/>
    <s v="JI6W5W"/>
    <s v="DQ1,PRP"/>
    <s v="Blue/Medium"/>
    <x v="4"/>
    <n v="414.423"/>
    <n v="2.0027397260273974"/>
    <x v="1"/>
    <n v="393.70184999999998"/>
    <n v="372.98070000000001"/>
    <n v="331.53840000000002"/>
    <n v="239.44440000000003"/>
    <n v="110.5128"/>
  </r>
  <r>
    <s v="V0Y67ELU"/>
    <x v="2"/>
    <x v="0"/>
    <s v="Product_02SDK"/>
    <n v="211.58"/>
    <n v="96"/>
    <x v="2"/>
    <s v="11x18x13 cm"/>
    <d v="2023-01-01T00:00:00"/>
    <d v="2026-01-01T00:00:00"/>
    <s v="6XDNMU"/>
    <s v="TAM,0G2"/>
    <s v="Blue/Medium"/>
    <x v="1"/>
    <n v="190.42200000000003"/>
    <n v="3.0027397260273974"/>
    <x v="0"/>
    <n v="180.90090000000001"/>
    <n v="171.37980000000002"/>
    <n v="152.33760000000004"/>
    <n v="110.02160000000001"/>
    <n v="50.779200000000003"/>
  </r>
  <r>
    <s v="GFRY113M"/>
    <x v="0"/>
    <x v="0"/>
    <s v="Product_3NR0Y"/>
    <n v="483.99"/>
    <n v="52"/>
    <x v="2"/>
    <s v="9x11x14 cm"/>
    <d v="2023-03-15T00:00:00"/>
    <d v="2025-01-01T00:00:00"/>
    <s v="HU7KB2"/>
    <s v="CV0,0IM"/>
    <s v="Red/Small"/>
    <x v="3"/>
    <n v="435.59100000000001"/>
    <n v="1.8027397260273972"/>
    <x v="1"/>
    <n v="413.81144999999998"/>
    <n v="392.03190000000001"/>
    <n v="348.47280000000001"/>
    <n v="251.6748"/>
    <n v="116.1576"/>
  </r>
  <r>
    <s v="1WVHQ7TF"/>
    <x v="2"/>
    <x v="0"/>
    <s v="Product_VPDGV"/>
    <n v="72.45"/>
    <n v="31"/>
    <x v="0"/>
    <s v="9x5x10 cm"/>
    <d v="2023-07-30T00:00:00"/>
    <d v="2025-01-01T00:00:00"/>
    <s v="41TRDY"/>
    <s v="3WY,C8J"/>
    <s v="Red/Small"/>
    <x v="4"/>
    <n v="65.204999999999998"/>
    <n v="1.4273972602739726"/>
    <x v="1"/>
    <n v="61.944749999999992"/>
    <n v="58.6845"/>
    <n v="52.164000000000001"/>
    <n v="37.673999999999999"/>
    <n v="17.388000000000002"/>
  </r>
  <r>
    <s v="RNTAD4T9"/>
    <x v="1"/>
    <x v="0"/>
    <s v="Product_B07Z3"/>
    <n v="154.1"/>
    <n v="73"/>
    <x v="0"/>
    <s v="11x10x16 cm"/>
    <d v="2023-03-15T00:00:00"/>
    <d v="2026-01-01T00:00:00"/>
    <s v="DLC1VI"/>
    <s v="VWB,71G"/>
    <s v="Blue/Medium"/>
    <x v="3"/>
    <n v="138.69"/>
    <n v="2.8027397260273972"/>
    <x v="1"/>
    <n v="131.75549999999998"/>
    <n v="124.821"/>
    <n v="110.952"/>
    <n v="80.132000000000005"/>
    <n v="36.983999999999995"/>
  </r>
  <r>
    <s v="7Y01RXM7"/>
    <x v="2"/>
    <x v="0"/>
    <s v="Product_Z2PE9"/>
    <n v="162.18"/>
    <n v="61"/>
    <x v="0"/>
    <s v="12x14x17 cm"/>
    <d v="2023-07-30T00:00:00"/>
    <d v="2026-01-01T00:00:00"/>
    <s v="6IL4WL"/>
    <s v="3IH,ZG9"/>
    <s v="Red/Small"/>
    <x v="4"/>
    <n v="145.96200000000002"/>
    <n v="2.4273972602739726"/>
    <x v="0"/>
    <n v="138.66390000000001"/>
    <n v="131.36580000000001"/>
    <n v="116.76960000000003"/>
    <n v="84.333600000000004"/>
    <n v="38.923200000000001"/>
  </r>
  <r>
    <s v="98L2AQUV"/>
    <x v="0"/>
    <x v="0"/>
    <s v="Product_HKB9O"/>
    <n v="268.77"/>
    <n v="95"/>
    <x v="2"/>
    <s v="16x8x14 cm"/>
    <d v="2023-01-01T00:00:00"/>
    <d v="2025-01-01T00:00:00"/>
    <s v="658GUZ"/>
    <s v="J34,JGQ"/>
    <s v="Green/Large"/>
    <x v="3"/>
    <n v="241.89299999999997"/>
    <n v="2.0027397260273974"/>
    <x v="0"/>
    <n v="229.79834999999997"/>
    <n v="217.70369999999997"/>
    <n v="193.51439999999999"/>
    <n v="139.7604"/>
    <n v="64.504799999999989"/>
  </r>
  <r>
    <s v="ACLRVMAU"/>
    <x v="1"/>
    <x v="0"/>
    <s v="Product_HCH4C"/>
    <n v="81.39"/>
    <n v="9"/>
    <x v="0"/>
    <s v="10x11x5 cm"/>
    <d v="2023-01-01T00:00:00"/>
    <d v="2024-01-01T00:00:00"/>
    <s v="W81PTU"/>
    <s v="ZLH,11W"/>
    <s v="Red/Small"/>
    <x v="0"/>
    <n v="73.251000000000005"/>
    <n v="1"/>
    <x v="1"/>
    <n v="69.588449999999995"/>
    <n v="65.925900000000013"/>
    <n v="58.600800000000007"/>
    <n v="42.322800000000001"/>
    <n v="19.5336"/>
  </r>
  <r>
    <s v="RDSCJKSS"/>
    <x v="0"/>
    <x v="0"/>
    <s v="Product_CSZPW"/>
    <n v="212.36"/>
    <n v="38"/>
    <x v="1"/>
    <s v="5x20x18 cm"/>
    <d v="2023-07-30T00:00:00"/>
    <d v="2026-01-01T00:00:00"/>
    <s v="8546ZV"/>
    <s v="VYG,6QP"/>
    <s v="Green/Large"/>
    <x v="1"/>
    <n v="191.12400000000002"/>
    <n v="2.4273972602739726"/>
    <x v="0"/>
    <n v="181.56780000000001"/>
    <n v="172.01160000000002"/>
    <n v="152.89920000000004"/>
    <n v="110.42720000000001"/>
    <n v="50.9664"/>
  </r>
  <r>
    <s v="0ZYG7DBA"/>
    <x v="0"/>
    <x v="0"/>
    <s v="Product_F8Z1I"/>
    <n v="93.14"/>
    <n v="46"/>
    <x v="2"/>
    <s v="11x12x14 cm"/>
    <d v="2023-01-01T00:00:00"/>
    <d v="2024-01-01T00:00:00"/>
    <s v="HTU31S"/>
    <s v="3MI,LRM"/>
    <s v="Blue/Medium"/>
    <x v="0"/>
    <n v="83.825999999999993"/>
    <n v="1"/>
    <x v="1"/>
    <n v="79.634699999999995"/>
    <n v="75.443399999999997"/>
    <n v="67.0608"/>
    <n v="48.4328"/>
    <n v="22.3536"/>
  </r>
  <r>
    <s v="33K4D73J"/>
    <x v="0"/>
    <x v="0"/>
    <s v="Product_PUCKG"/>
    <n v="353.23"/>
    <n v="58"/>
    <x v="2"/>
    <s v="16x11x11 cm"/>
    <d v="2023-07-30T00:00:00"/>
    <d v="2025-01-01T00:00:00"/>
    <s v="JMUU1X"/>
    <s v="Z5V,3LC"/>
    <s v="Blue/Medium"/>
    <x v="2"/>
    <n v="317.90700000000004"/>
    <n v="1.4273972602739726"/>
    <x v="1"/>
    <n v="302.01165000000003"/>
    <n v="286.11630000000002"/>
    <n v="254.32560000000004"/>
    <n v="183.67960000000002"/>
    <n v="84.775199999999998"/>
  </r>
  <r>
    <s v="VO4TJ1YE"/>
    <x v="1"/>
    <x v="0"/>
    <s v="Product_38W62"/>
    <n v="309.85000000000002"/>
    <n v="69"/>
    <x v="1"/>
    <s v="12x18x13 cm"/>
    <d v="2023-01-01T00:00:00"/>
    <d v="2025-01-01T00:00:00"/>
    <s v="7PHKJU"/>
    <s v="17A,6EG"/>
    <s v="Green/Large"/>
    <x v="1"/>
    <n v="278.86500000000001"/>
    <n v="2.0027397260273974"/>
    <x v="0"/>
    <n v="264.92174999999997"/>
    <n v="250.97850000000003"/>
    <n v="223.09200000000001"/>
    <n v="161.12200000000001"/>
    <n v="74.364000000000004"/>
  </r>
  <r>
    <s v="OOWBR7L3"/>
    <x v="1"/>
    <x v="0"/>
    <s v="Product_WZAHH"/>
    <n v="271.63"/>
    <n v="89"/>
    <x v="1"/>
    <s v="5x14x17 cm"/>
    <d v="2023-03-15T00:00:00"/>
    <d v="2026-01-01T00:00:00"/>
    <s v="NE7Q90"/>
    <s v="24E,OOC"/>
    <s v="Red/Small"/>
    <x v="2"/>
    <n v="244.46699999999998"/>
    <n v="2.8027397260273972"/>
    <x v="0"/>
    <n v="232.24364999999997"/>
    <n v="220.02029999999999"/>
    <n v="195.5736"/>
    <n v="141.24760000000001"/>
    <n v="65.191199999999995"/>
  </r>
  <r>
    <s v="8WFAST0V"/>
    <x v="3"/>
    <x v="0"/>
    <s v="Product_M7HZN"/>
    <n v="142.27000000000001"/>
    <n v="43"/>
    <x v="2"/>
    <s v="8x10x16 cm"/>
    <d v="2023-07-30T00:00:00"/>
    <d v="2025-01-01T00:00:00"/>
    <s v="BDB33G"/>
    <s v="TY1,VHD"/>
    <s v="Green/Large"/>
    <x v="1"/>
    <n v="128.04300000000001"/>
    <n v="1.4273972602739726"/>
    <x v="0"/>
    <n v="121.64085"/>
    <n v="115.23870000000001"/>
    <n v="102.43440000000001"/>
    <n v="73.980400000000003"/>
    <n v="34.144800000000004"/>
  </r>
  <r>
    <s v="PG87ROA3"/>
    <x v="3"/>
    <x v="0"/>
    <s v="Product_2XSU9"/>
    <n v="223.55"/>
    <n v="94"/>
    <x v="0"/>
    <s v="13x5x18 cm"/>
    <d v="2023-01-01T00:00:00"/>
    <d v="2024-01-01T00:00:00"/>
    <s v="TAPTHI"/>
    <s v="RL3,SZV"/>
    <s v="Blue/Medium"/>
    <x v="0"/>
    <n v="201.19499999999999"/>
    <n v="1"/>
    <x v="1"/>
    <n v="191.13524999999998"/>
    <n v="181.07550000000001"/>
    <n v="160.95600000000002"/>
    <n v="116.24600000000001"/>
    <n v="53.652000000000001"/>
  </r>
  <r>
    <s v="LIEHL0P8"/>
    <x v="1"/>
    <x v="0"/>
    <s v="Product_OB370"/>
    <n v="117.66"/>
    <n v="84"/>
    <x v="0"/>
    <s v="16x20x14 cm"/>
    <d v="2023-07-30T00:00:00"/>
    <d v="2026-01-01T00:00:00"/>
    <s v="5H8S1M"/>
    <s v="ROP,MKV"/>
    <s v="Blue/Medium"/>
    <x v="2"/>
    <n v="105.89399999999999"/>
    <n v="2.4273972602739726"/>
    <x v="1"/>
    <n v="100.59929999999999"/>
    <n v="95.304599999999994"/>
    <n v="84.715199999999996"/>
    <n v="61.183199999999999"/>
    <n v="28.238399999999999"/>
  </r>
  <r>
    <s v="FUTBMQ6Q"/>
    <x v="0"/>
    <x v="0"/>
    <s v="Product_XT89I"/>
    <n v="365.64"/>
    <n v="34"/>
    <x v="0"/>
    <s v="20x14x17 cm"/>
    <d v="2023-07-30T00:00:00"/>
    <d v="2024-01-01T00:00:00"/>
    <s v="G7P7UW"/>
    <s v="60S,U2L"/>
    <s v="Blue/Medium"/>
    <x v="2"/>
    <n v="329.07599999999996"/>
    <n v="0.42465753424657532"/>
    <x v="1"/>
    <n v="312.62219999999996"/>
    <n v="296.16839999999996"/>
    <n v="263.26079999999996"/>
    <n v="190.1328"/>
    <n v="87.753599999999992"/>
  </r>
  <r>
    <s v="F6SRKFR7"/>
    <x v="1"/>
    <x v="0"/>
    <s v="Product_UIGNM"/>
    <n v="187.58"/>
    <n v="36"/>
    <x v="2"/>
    <s v="20x19x20 cm"/>
    <d v="2023-03-15T00:00:00"/>
    <d v="2026-01-01T00:00:00"/>
    <s v="KE47E1"/>
    <s v="8YN,N3M"/>
    <s v="Green/Large"/>
    <x v="3"/>
    <n v="168.822"/>
    <n v="2.8027397260273972"/>
    <x v="1"/>
    <n v="160.3809"/>
    <n v="151.93980000000002"/>
    <n v="135.05760000000001"/>
    <n v="97.541600000000017"/>
    <n v="45.019199999999998"/>
  </r>
  <r>
    <s v="7J12OGFO"/>
    <x v="2"/>
    <x v="0"/>
    <s v="Product_S91TA"/>
    <n v="382.9"/>
    <n v="100"/>
    <x v="2"/>
    <s v="11x18x12 cm"/>
    <d v="2023-01-01T00:00:00"/>
    <d v="2025-01-01T00:00:00"/>
    <s v="P4RP3T"/>
    <s v="AO2,GXP"/>
    <s v="Blue/Medium"/>
    <x v="1"/>
    <n v="344.60999999999996"/>
    <n v="2.0027397260273974"/>
    <x v="1"/>
    <n v="327.37949999999995"/>
    <n v="310.14899999999994"/>
    <n v="275.68799999999999"/>
    <n v="199.108"/>
    <n v="91.895999999999987"/>
  </r>
  <r>
    <s v="2R55QZHQ"/>
    <x v="2"/>
    <x v="0"/>
    <s v="Product_Y5BCA"/>
    <n v="397.39"/>
    <n v="3"/>
    <x v="0"/>
    <s v="5x16x5 cm"/>
    <d v="2023-03-15T00:00:00"/>
    <d v="2024-01-01T00:00:00"/>
    <s v="4F70Q6"/>
    <s v="3D4,Y5Z"/>
    <s v="Blue/Medium"/>
    <x v="2"/>
    <n v="357.65099999999995"/>
    <n v="0.8"/>
    <x v="1"/>
    <n v="339.76844999999992"/>
    <n v="321.88589999999999"/>
    <n v="286.12079999999997"/>
    <n v="206.64279999999999"/>
    <n v="95.373599999999996"/>
  </r>
  <r>
    <s v="QHKDD3G1"/>
    <x v="2"/>
    <x v="0"/>
    <s v="Product_WQS9R"/>
    <n v="371"/>
    <n v="21"/>
    <x v="1"/>
    <s v="20x17x11 cm"/>
    <d v="2023-01-01T00:00:00"/>
    <d v="2024-01-01T00:00:00"/>
    <s v="IKNGDE"/>
    <s v="F3O,KR5"/>
    <s v="Red/Small"/>
    <x v="0"/>
    <n v="333.9"/>
    <n v="1"/>
    <x v="1"/>
    <n v="317.20499999999998"/>
    <n v="300.51"/>
    <n v="267.12"/>
    <n v="192.92000000000002"/>
    <n v="89.039999999999992"/>
  </r>
  <r>
    <s v="ZENGB0KN"/>
    <x v="2"/>
    <x v="0"/>
    <s v="Product_65GPP"/>
    <n v="284.2"/>
    <n v="19"/>
    <x v="1"/>
    <s v="5x11x17 cm"/>
    <d v="2023-03-15T00:00:00"/>
    <d v="2024-01-01T00:00:00"/>
    <s v="BXIA36"/>
    <s v="SAN,Y0W"/>
    <s v="Blue/Medium"/>
    <x v="0"/>
    <n v="255.77999999999997"/>
    <n v="0.8"/>
    <x v="1"/>
    <n v="242.99099999999996"/>
    <n v="230.20199999999997"/>
    <n v="204.624"/>
    <n v="147.78399999999999"/>
    <n v="68.207999999999998"/>
  </r>
  <r>
    <s v="SRDNGALC"/>
    <x v="0"/>
    <x v="0"/>
    <s v="Product_Q0G8Y"/>
    <n v="220.31"/>
    <n v="27"/>
    <x v="2"/>
    <s v="15x16x20 cm"/>
    <d v="2023-01-01T00:00:00"/>
    <d v="2025-01-01T00:00:00"/>
    <s v="AD66CB"/>
    <s v="QH3,SUY"/>
    <s v="Green/Large"/>
    <x v="0"/>
    <n v="198.279"/>
    <n v="2.0027397260273974"/>
    <x v="1"/>
    <n v="188.36505"/>
    <n v="178.4511"/>
    <n v="158.6232"/>
    <n v="114.5612"/>
    <n v="52.874400000000001"/>
  </r>
  <r>
    <s v="0JY21ZRI"/>
    <x v="2"/>
    <x v="0"/>
    <s v="Product_URXZU"/>
    <n v="456.19"/>
    <n v="100"/>
    <x v="2"/>
    <s v="7x9x10 cm"/>
    <d v="2023-01-01T00:00:00"/>
    <d v="2026-01-01T00:00:00"/>
    <s v="7L5FU9"/>
    <s v="KYR,Z1M"/>
    <s v="Green/Large"/>
    <x v="0"/>
    <n v="410.57100000000003"/>
    <n v="3.0027397260273974"/>
    <x v="0"/>
    <n v="390.04245000000003"/>
    <n v="369.51390000000004"/>
    <n v="328.45680000000004"/>
    <n v="237.21880000000002"/>
    <n v="109.48559999999999"/>
  </r>
  <r>
    <s v="3082GISH"/>
    <x v="2"/>
    <x v="0"/>
    <s v="Product_JREW4"/>
    <n v="227.05"/>
    <n v="66"/>
    <x v="1"/>
    <s v="20x16x15 cm"/>
    <d v="2023-03-15T00:00:00"/>
    <d v="2025-01-01T00:00:00"/>
    <s v="B7RULG"/>
    <s v="BKP,V55"/>
    <s v="Blue/Medium"/>
    <x v="0"/>
    <n v="204.345"/>
    <n v="1.8027397260273972"/>
    <x v="1"/>
    <n v="194.12774999999999"/>
    <n v="183.91050000000001"/>
    <n v="163.476"/>
    <n v="118.06600000000002"/>
    <n v="54.491999999999997"/>
  </r>
  <r>
    <s v="TDEL7SA0"/>
    <x v="1"/>
    <x v="0"/>
    <s v="Product_6JGFK"/>
    <n v="217.96"/>
    <n v="94"/>
    <x v="0"/>
    <s v="5x20x19 cm"/>
    <d v="2023-07-30T00:00:00"/>
    <d v="2026-01-01T00:00:00"/>
    <s v="Q3W76M"/>
    <s v="FOU,HMM"/>
    <s v="Blue/Medium"/>
    <x v="4"/>
    <n v="196.16400000000002"/>
    <n v="2.4273972602739726"/>
    <x v="0"/>
    <n v="186.35580000000002"/>
    <n v="176.54760000000002"/>
    <n v="156.93120000000002"/>
    <n v="113.33920000000001"/>
    <n v="52.310400000000001"/>
  </r>
  <r>
    <s v="O1ROX9QT"/>
    <x v="2"/>
    <x v="0"/>
    <s v="Product_T4LXK"/>
    <n v="133.96"/>
    <n v="28"/>
    <x v="2"/>
    <s v="19x17x17 cm"/>
    <d v="2023-03-15T00:00:00"/>
    <d v="2026-01-01T00:00:00"/>
    <s v="74T8DG"/>
    <s v="CEB,9AZ"/>
    <s v="Blue/Medium"/>
    <x v="4"/>
    <n v="120.56400000000001"/>
    <n v="2.8027397260273972"/>
    <x v="0"/>
    <n v="114.53579999999999"/>
    <n v="108.50760000000001"/>
    <n v="96.451200000000014"/>
    <n v="69.659200000000013"/>
    <n v="32.150399999999998"/>
  </r>
  <r>
    <s v="UVG3Y9ZB"/>
    <x v="3"/>
    <x v="0"/>
    <s v="Product_CKA7A"/>
    <n v="249.07"/>
    <n v="64"/>
    <x v="0"/>
    <s v="6x11x6 cm"/>
    <d v="2023-03-15T00:00:00"/>
    <d v="2024-01-01T00:00:00"/>
    <s v="06O1NL"/>
    <s v="CXP,ABN"/>
    <s v="Blue/Medium"/>
    <x v="2"/>
    <n v="224.16299999999998"/>
    <n v="0.8"/>
    <x v="1"/>
    <n v="212.95484999999996"/>
    <n v="201.74669999999998"/>
    <n v="179.3304"/>
    <n v="129.5164"/>
    <n v="59.776799999999994"/>
  </r>
  <r>
    <s v="LS9FXS36"/>
    <x v="2"/>
    <x v="0"/>
    <s v="Product_GYIBC"/>
    <n v="46.56"/>
    <n v="93"/>
    <x v="1"/>
    <s v="9x11x6 cm"/>
    <d v="2023-03-15T00:00:00"/>
    <d v="2026-01-01T00:00:00"/>
    <s v="3JY42R"/>
    <s v="KKP,N1W"/>
    <s v="Red/Small"/>
    <x v="2"/>
    <n v="41.904000000000003"/>
    <n v="2.8027397260273972"/>
    <x v="0"/>
    <n v="39.808799999999998"/>
    <n v="37.713600000000007"/>
    <n v="33.523200000000003"/>
    <n v="24.211200000000002"/>
    <n v="11.1744"/>
  </r>
  <r>
    <s v="19O5DBJC"/>
    <x v="3"/>
    <x v="0"/>
    <s v="Product_5LDBN"/>
    <n v="297.45999999999998"/>
    <n v="71"/>
    <x v="1"/>
    <s v="20x11x18 cm"/>
    <d v="2023-03-15T00:00:00"/>
    <d v="2026-01-01T00:00:00"/>
    <s v="KOGXI3"/>
    <s v="ER9,1W0"/>
    <s v="Blue/Medium"/>
    <x v="1"/>
    <n v="267.714"/>
    <n v="2.8027397260273972"/>
    <x v="1"/>
    <n v="254.32829999999998"/>
    <n v="240.9426"/>
    <n v="214.1712"/>
    <n v="154.67920000000001"/>
    <n v="71.390399999999985"/>
  </r>
  <r>
    <s v="1AOBT0UW"/>
    <x v="1"/>
    <x v="0"/>
    <s v="Product_ZM4RR"/>
    <n v="267.44"/>
    <n v="90"/>
    <x v="2"/>
    <s v="7x8x7 cm"/>
    <d v="2023-03-15T00:00:00"/>
    <d v="2025-01-01T00:00:00"/>
    <s v="WOQPXO"/>
    <s v="DWZ,DHU"/>
    <s v="Green/Large"/>
    <x v="0"/>
    <n v="240.696"/>
    <n v="1.8027397260273972"/>
    <x v="1"/>
    <n v="228.66119999999998"/>
    <n v="216.62639999999999"/>
    <n v="192.55680000000001"/>
    <n v="139.06880000000001"/>
    <n v="64.185599999999994"/>
  </r>
  <r>
    <s v="YCAV23XY"/>
    <x v="2"/>
    <x v="0"/>
    <s v="Product_AHBJI"/>
    <n v="61.49"/>
    <n v="16"/>
    <x v="2"/>
    <s v="20x10x18 cm"/>
    <d v="2023-01-01T00:00:00"/>
    <d v="2024-01-01T00:00:00"/>
    <s v="OW1F67"/>
    <s v="ES6,QWO"/>
    <s v="Blue/Medium"/>
    <x v="3"/>
    <n v="55.341000000000001"/>
    <n v="1"/>
    <x v="1"/>
    <n v="52.573949999999996"/>
    <n v="49.806899999999999"/>
    <n v="44.272800000000004"/>
    <n v="31.974800000000002"/>
    <n v="14.7576"/>
  </r>
  <r>
    <s v="IESHGHQN"/>
    <x v="2"/>
    <x v="0"/>
    <s v="Product_FFZRN"/>
    <n v="339.47"/>
    <n v="41"/>
    <x v="2"/>
    <s v="6x15x13 cm"/>
    <d v="2023-03-15T00:00:00"/>
    <d v="2025-01-01T00:00:00"/>
    <s v="X6SACI"/>
    <s v="NGY,IRA"/>
    <s v="Blue/Medium"/>
    <x v="3"/>
    <n v="305.52300000000002"/>
    <n v="1.8027397260273972"/>
    <x v="0"/>
    <n v="290.24684999999999"/>
    <n v="274.97070000000002"/>
    <n v="244.41840000000002"/>
    <n v="176.52440000000001"/>
    <n v="81.472800000000007"/>
  </r>
  <r>
    <s v="YCTFSD4E"/>
    <x v="2"/>
    <x v="0"/>
    <s v="Product_CTAVF"/>
    <n v="468.45"/>
    <n v="99"/>
    <x v="0"/>
    <s v="14x13x6 cm"/>
    <d v="2023-01-01T00:00:00"/>
    <d v="2024-01-01T00:00:00"/>
    <s v="D65KZ9"/>
    <s v="YGQ,BQR"/>
    <s v="Blue/Medium"/>
    <x v="0"/>
    <n v="421.60500000000002"/>
    <n v="1"/>
    <x v="1"/>
    <n v="400.52474999999998"/>
    <n v="379.44450000000001"/>
    <n v="337.28400000000005"/>
    <n v="243.59399999999999"/>
    <n v="112.428"/>
  </r>
  <r>
    <s v="VUR8V6LW"/>
    <x v="3"/>
    <x v="0"/>
    <s v="Product_2C80V"/>
    <n v="274.39999999999998"/>
    <n v="87"/>
    <x v="2"/>
    <s v="12x15x10 cm"/>
    <d v="2023-03-15T00:00:00"/>
    <d v="2024-01-01T00:00:00"/>
    <s v="1DOJBJ"/>
    <s v="UW6,PHH"/>
    <s v="Green/Large"/>
    <x v="3"/>
    <n v="246.95999999999998"/>
    <n v="0.8"/>
    <x v="1"/>
    <n v="234.61199999999997"/>
    <n v="222.26399999999998"/>
    <n v="197.56799999999998"/>
    <n v="142.68799999999999"/>
    <n v="65.855999999999995"/>
  </r>
  <r>
    <s v="HQCP9JTT"/>
    <x v="0"/>
    <x v="0"/>
    <s v="Product_40ONW"/>
    <n v="25.15"/>
    <n v="69"/>
    <x v="1"/>
    <s v="20x16x13 cm"/>
    <d v="2023-03-15T00:00:00"/>
    <d v="2026-01-01T00:00:00"/>
    <s v="IMRKWB"/>
    <s v="NB2,T87"/>
    <s v="Red/Small"/>
    <x v="0"/>
    <n v="22.634999999999998"/>
    <n v="2.8027397260273972"/>
    <x v="1"/>
    <n v="21.503249999999998"/>
    <n v="20.371499999999997"/>
    <n v="18.108000000000001"/>
    <n v="13.077999999999999"/>
    <n v="6.0359999999999996"/>
  </r>
  <r>
    <s v="AQZJUNNW"/>
    <x v="0"/>
    <x v="0"/>
    <s v="Product_8PNI4"/>
    <n v="238.28"/>
    <n v="64"/>
    <x v="0"/>
    <s v="15x7x19 cm"/>
    <d v="2023-03-15T00:00:00"/>
    <d v="2025-01-01T00:00:00"/>
    <s v="3VZEUG"/>
    <s v="VLW,FEV"/>
    <s v="Blue/Medium"/>
    <x v="0"/>
    <n v="214.452"/>
    <n v="1.8027397260273972"/>
    <x v="0"/>
    <n v="203.7294"/>
    <n v="193.0068"/>
    <n v="171.5616"/>
    <n v="123.90560000000001"/>
    <n v="57.187199999999997"/>
  </r>
  <r>
    <s v="QB1GGLRP"/>
    <x v="0"/>
    <x v="0"/>
    <s v="Product_YPO49"/>
    <n v="396.65"/>
    <n v="71"/>
    <x v="1"/>
    <s v="7x19x11 cm"/>
    <d v="2023-01-01T00:00:00"/>
    <d v="2026-01-01T00:00:00"/>
    <s v="FZP86K"/>
    <s v="DOT,AK7"/>
    <s v="Green/Large"/>
    <x v="1"/>
    <n v="356.98499999999996"/>
    <n v="3.0027397260273974"/>
    <x v="0"/>
    <n v="339.13574999999992"/>
    <n v="321.28649999999999"/>
    <n v="285.58799999999997"/>
    <n v="206.25799999999998"/>
    <n v="95.195999999999998"/>
  </r>
  <r>
    <s v="L4ZNK0B9"/>
    <x v="0"/>
    <x v="0"/>
    <s v="Product_I7EMS"/>
    <n v="79.510000000000005"/>
    <n v="36"/>
    <x v="1"/>
    <s v="10x13x17 cm"/>
    <d v="2023-01-01T00:00:00"/>
    <d v="2026-01-01T00:00:00"/>
    <s v="M3C3KM"/>
    <s v="49B,JK0"/>
    <s v="Red/Small"/>
    <x v="3"/>
    <n v="71.558999999999997"/>
    <n v="3.0027397260273974"/>
    <x v="0"/>
    <n v="67.981049999999996"/>
    <n v="64.403099999999995"/>
    <n v="57.247199999999999"/>
    <n v="41.345200000000006"/>
    <n v="19.0824"/>
  </r>
  <r>
    <s v="VTVN1LZV"/>
    <x v="1"/>
    <x v="0"/>
    <s v="Product_U9RT8"/>
    <n v="453.72"/>
    <n v="80"/>
    <x v="2"/>
    <s v="9x9x14 cm"/>
    <d v="2023-03-15T00:00:00"/>
    <d v="2026-01-01T00:00:00"/>
    <s v="EYRT69"/>
    <s v="991,O6Y"/>
    <s v="Blue/Medium"/>
    <x v="2"/>
    <n v="408.34800000000001"/>
    <n v="2.8027397260273972"/>
    <x v="0"/>
    <n v="387.93059999999997"/>
    <n v="367.51320000000004"/>
    <n v="326.67840000000001"/>
    <n v="235.93440000000001"/>
    <n v="108.89280000000001"/>
  </r>
  <r>
    <s v="L1IVP439"/>
    <x v="0"/>
    <x v="0"/>
    <s v="Product_4MGS6"/>
    <n v="304.69"/>
    <n v="62"/>
    <x v="2"/>
    <s v="15x17x14 cm"/>
    <d v="2023-01-01T00:00:00"/>
    <d v="2024-01-01T00:00:00"/>
    <s v="1LFGM8"/>
    <s v="85E,S5J"/>
    <s v="Red/Small"/>
    <x v="2"/>
    <n v="274.221"/>
    <n v="1"/>
    <x v="1"/>
    <n v="260.50995"/>
    <n v="246.7989"/>
    <n v="219.3768"/>
    <n v="158.43880000000001"/>
    <n v="73.125599999999991"/>
  </r>
  <r>
    <s v="GN4U637P"/>
    <x v="1"/>
    <x v="0"/>
    <s v="Product_R82PI"/>
    <n v="293.85000000000002"/>
    <n v="66"/>
    <x v="1"/>
    <s v="8x9x13 cm"/>
    <d v="2023-01-01T00:00:00"/>
    <d v="2025-01-01T00:00:00"/>
    <s v="PSF2FP"/>
    <s v="KJW,TBA"/>
    <s v="Blue/Medium"/>
    <x v="2"/>
    <n v="264.46500000000003"/>
    <n v="2.0027397260273974"/>
    <x v="0"/>
    <n v="251.24175000000002"/>
    <n v="238.01850000000005"/>
    <n v="211.57200000000003"/>
    <n v="152.80200000000002"/>
    <n v="70.524000000000001"/>
  </r>
  <r>
    <s v="RP6B545F"/>
    <x v="3"/>
    <x v="0"/>
    <s v="Product_8S4J8"/>
    <n v="420.23"/>
    <n v="38"/>
    <x v="2"/>
    <s v="18x20x20 cm"/>
    <d v="2023-01-01T00:00:00"/>
    <d v="2025-01-01T00:00:00"/>
    <s v="20BXVD"/>
    <s v="0FN,DNV"/>
    <s v="Red/Small"/>
    <x v="2"/>
    <n v="378.20699999999999"/>
    <n v="2.0027397260273974"/>
    <x v="1"/>
    <n v="359.29665"/>
    <n v="340.38630000000001"/>
    <n v="302.56560000000002"/>
    <n v="218.51960000000003"/>
    <n v="100.8552"/>
  </r>
  <r>
    <s v="HN8IBT6O"/>
    <x v="1"/>
    <x v="0"/>
    <s v="Product_QZBPC"/>
    <n v="214.83"/>
    <n v="66"/>
    <x v="2"/>
    <s v="20x19x6 cm"/>
    <d v="2023-03-15T00:00:00"/>
    <d v="2026-01-01T00:00:00"/>
    <s v="GWULK7"/>
    <s v="RUW,J89"/>
    <s v="Red/Small"/>
    <x v="3"/>
    <n v="193.34700000000001"/>
    <n v="2.8027397260273972"/>
    <x v="0"/>
    <n v="183.67965000000001"/>
    <n v="174.01230000000001"/>
    <n v="154.67760000000001"/>
    <n v="111.7116"/>
    <n v="51.559200000000004"/>
  </r>
  <r>
    <s v="MPZCSDNS"/>
    <x v="3"/>
    <x v="0"/>
    <s v="Product_IOFWL"/>
    <n v="167.72"/>
    <n v="8"/>
    <x v="2"/>
    <s v="17x5x7 cm"/>
    <d v="2023-07-30T00:00:00"/>
    <d v="2024-01-01T00:00:00"/>
    <s v="K79PUQ"/>
    <s v="TCQ,A99"/>
    <s v="Green/Large"/>
    <x v="1"/>
    <n v="150.94800000000001"/>
    <n v="0.42465753424657532"/>
    <x v="1"/>
    <n v="143.4006"/>
    <n v="135.85320000000002"/>
    <n v="120.75840000000001"/>
    <n v="87.214399999999998"/>
    <n v="40.252800000000001"/>
  </r>
  <r>
    <s v="4NVUF3FC"/>
    <x v="0"/>
    <x v="0"/>
    <s v="Product_VTHIZ"/>
    <n v="132.66999999999999"/>
    <n v="2"/>
    <x v="1"/>
    <s v="7x16x12 cm"/>
    <d v="2023-03-15T00:00:00"/>
    <d v="2025-01-01T00:00:00"/>
    <s v="CYZA3J"/>
    <s v="Q5R,KLM"/>
    <s v="Blue/Medium"/>
    <x v="2"/>
    <n v="119.40299999999999"/>
    <n v="1.8027397260273972"/>
    <x v="0"/>
    <n v="113.43284999999999"/>
    <n v="107.4627"/>
    <n v="95.522400000000005"/>
    <n v="68.988399999999999"/>
    <n v="31.840799999999994"/>
  </r>
  <r>
    <s v="JOCJS7HW"/>
    <x v="0"/>
    <x v="0"/>
    <s v="Product_87M2G"/>
    <n v="94.18"/>
    <n v="25"/>
    <x v="1"/>
    <s v="8x11x14 cm"/>
    <d v="2023-07-30T00:00:00"/>
    <d v="2024-01-01T00:00:00"/>
    <s v="JAS7X1"/>
    <s v="4KQ,LZH"/>
    <s v="Red/Small"/>
    <x v="0"/>
    <n v="84.762"/>
    <n v="0.42465753424657532"/>
    <x v="1"/>
    <n v="80.523899999999998"/>
    <n v="76.285800000000009"/>
    <n v="67.809600000000003"/>
    <n v="48.973600000000005"/>
    <n v="22.603200000000001"/>
  </r>
  <r>
    <s v="CYU7DS1J"/>
    <x v="2"/>
    <x v="0"/>
    <s v="Product_SMZJM"/>
    <n v="375.95"/>
    <n v="42"/>
    <x v="2"/>
    <s v="5x10x18 cm"/>
    <d v="2023-01-01T00:00:00"/>
    <d v="2025-01-01T00:00:00"/>
    <s v="9Y1M2D"/>
    <s v="431,96W"/>
    <s v="Green/Large"/>
    <x v="0"/>
    <n v="338.35500000000002"/>
    <n v="2.0027397260273974"/>
    <x v="1"/>
    <n v="321.43725000000001"/>
    <n v="304.51950000000005"/>
    <n v="270.68400000000003"/>
    <n v="195.494"/>
    <n v="90.227999999999994"/>
  </r>
  <r>
    <s v="U334B8M3"/>
    <x v="2"/>
    <x v="0"/>
    <s v="Product_4NXPJ"/>
    <n v="472.47"/>
    <n v="42"/>
    <x v="2"/>
    <s v="11x7x16 cm"/>
    <d v="2023-03-15T00:00:00"/>
    <d v="2025-01-01T00:00:00"/>
    <s v="784EZV"/>
    <s v="7XA,EKO"/>
    <s v="Blue/Medium"/>
    <x v="1"/>
    <n v="425.22300000000001"/>
    <n v="1.8027397260273972"/>
    <x v="1"/>
    <n v="403.96184999999997"/>
    <n v="382.70070000000004"/>
    <n v="340.17840000000001"/>
    <n v="245.68440000000001"/>
    <n v="113.39280000000001"/>
  </r>
  <r>
    <s v="I6B2NBJN"/>
    <x v="2"/>
    <x v="0"/>
    <s v="Product_FYGUD"/>
    <n v="129.79"/>
    <n v="29"/>
    <x v="0"/>
    <s v="18x12x20 cm"/>
    <d v="2023-07-30T00:00:00"/>
    <d v="2024-01-01T00:00:00"/>
    <s v="4ZL1V0"/>
    <s v="RQI,HX1"/>
    <s v="Blue/Medium"/>
    <x v="1"/>
    <n v="116.81099999999999"/>
    <n v="0.42465753424657532"/>
    <x v="1"/>
    <n v="110.97044999999999"/>
    <n v="105.12989999999999"/>
    <n v="93.448800000000006"/>
    <n v="67.490799999999993"/>
    <n v="31.1496"/>
  </r>
  <r>
    <s v="TUS7ZHXU"/>
    <x v="1"/>
    <x v="0"/>
    <s v="Product_COZQT"/>
    <n v="462.17"/>
    <n v="84"/>
    <x v="0"/>
    <s v="19x13x20 cm"/>
    <d v="2023-03-15T00:00:00"/>
    <d v="2026-01-01T00:00:00"/>
    <s v="T6QVVX"/>
    <s v="X7V,MES"/>
    <s v="Blue/Medium"/>
    <x v="0"/>
    <n v="415.95300000000003"/>
    <n v="2.8027397260273972"/>
    <x v="1"/>
    <n v="395.15535"/>
    <n v="374.35770000000002"/>
    <n v="332.76240000000007"/>
    <n v="240.32840000000002"/>
    <n v="110.9208"/>
  </r>
  <r>
    <s v="U8VGILHK"/>
    <x v="0"/>
    <x v="0"/>
    <s v="Product_BAHSU"/>
    <n v="215.88"/>
    <n v="34"/>
    <x v="2"/>
    <s v="8x11x7 cm"/>
    <d v="2023-03-15T00:00:00"/>
    <d v="2024-01-01T00:00:00"/>
    <s v="J5YLUG"/>
    <s v="NTV,51V"/>
    <s v="Green/Large"/>
    <x v="0"/>
    <n v="194.292"/>
    <n v="0.8"/>
    <x v="1"/>
    <n v="184.57739999999998"/>
    <n v="174.86279999999999"/>
    <n v="155.43360000000001"/>
    <n v="112.2576"/>
    <n v="51.811199999999999"/>
  </r>
  <r>
    <s v="VM6PQ2PL"/>
    <x v="2"/>
    <x v="0"/>
    <s v="Product_5944C"/>
    <n v="270.7"/>
    <n v="87"/>
    <x v="2"/>
    <s v="19x18x17 cm"/>
    <d v="2023-03-15T00:00:00"/>
    <d v="2026-01-01T00:00:00"/>
    <s v="Q8CUVD"/>
    <s v="45I,X8J"/>
    <s v="Green/Large"/>
    <x v="4"/>
    <n v="243.63"/>
    <n v="2.8027397260273972"/>
    <x v="1"/>
    <n v="231.4485"/>
    <n v="219.267"/>
    <n v="194.904"/>
    <n v="140.76400000000001"/>
    <n v="64.967999999999989"/>
  </r>
  <r>
    <s v="RM6O02YS"/>
    <x v="1"/>
    <x v="0"/>
    <s v="Product_4DU1M"/>
    <n v="223.76"/>
    <n v="80"/>
    <x v="0"/>
    <s v="18x11x5 cm"/>
    <d v="2023-03-15T00:00:00"/>
    <d v="2024-01-01T00:00:00"/>
    <s v="7UP5VC"/>
    <s v="DDR,G6P"/>
    <s v="Blue/Medium"/>
    <x v="4"/>
    <n v="201.38399999999999"/>
    <n v="0.8"/>
    <x v="1"/>
    <n v="191.31479999999999"/>
    <n v="181.2456"/>
    <n v="161.10720000000001"/>
    <n v="116.3552"/>
    <n v="53.702399999999997"/>
  </r>
  <r>
    <s v="337YIFOE"/>
    <x v="0"/>
    <x v="0"/>
    <s v="Product_55UJ1"/>
    <n v="251.83"/>
    <n v="11"/>
    <x v="0"/>
    <s v="18x20x16 cm"/>
    <d v="2023-03-15T00:00:00"/>
    <d v="2026-01-01T00:00:00"/>
    <s v="YMLVL3"/>
    <s v="ES8,ZXV"/>
    <s v="Blue/Medium"/>
    <x v="4"/>
    <n v="226.64700000000002"/>
    <n v="2.8027397260273972"/>
    <x v="0"/>
    <n v="215.31465"/>
    <n v="203.98230000000001"/>
    <n v="181.31760000000003"/>
    <n v="130.95160000000001"/>
    <n v="60.4392"/>
  </r>
  <r>
    <s v="O586HOP4"/>
    <x v="2"/>
    <x v="0"/>
    <s v="Product_K061E"/>
    <n v="458.58"/>
    <n v="72"/>
    <x v="2"/>
    <s v="9x9x15 cm"/>
    <d v="2023-07-30T00:00:00"/>
    <d v="2025-01-01T00:00:00"/>
    <s v="XBF0R1"/>
    <s v="70N,OZX"/>
    <s v="Green/Large"/>
    <x v="2"/>
    <n v="412.72199999999998"/>
    <n v="1.4273972602739726"/>
    <x v="1"/>
    <n v="392.08589999999998"/>
    <n v="371.44979999999998"/>
    <n v="330.17759999999998"/>
    <n v="238.4616"/>
    <n v="110.05919999999999"/>
  </r>
  <r>
    <s v="4ATWGKDD"/>
    <x v="0"/>
    <x v="0"/>
    <s v="Product_WJPD3"/>
    <n v="76.53"/>
    <n v="40"/>
    <x v="1"/>
    <s v="13x12x18 cm"/>
    <d v="2023-07-30T00:00:00"/>
    <d v="2026-01-01T00:00:00"/>
    <s v="TT9OPM"/>
    <s v="LU3,LMQ"/>
    <s v="Red/Small"/>
    <x v="3"/>
    <n v="68.876999999999995"/>
    <n v="2.4273972602739726"/>
    <x v="0"/>
    <n v="65.433149999999998"/>
    <n v="61.9893"/>
    <n v="55.101599999999998"/>
    <n v="39.7956"/>
    <n v="18.3672"/>
  </r>
  <r>
    <s v="XLGQA6JM"/>
    <x v="0"/>
    <x v="0"/>
    <s v="Product_FIREH"/>
    <n v="306.63"/>
    <n v="59"/>
    <x v="2"/>
    <s v="9x15x11 cm"/>
    <d v="2023-07-30T00:00:00"/>
    <d v="2024-01-01T00:00:00"/>
    <s v="2KZ5ZA"/>
    <s v="I9K,EFY"/>
    <s v="Red/Small"/>
    <x v="1"/>
    <n v="275.96699999999998"/>
    <n v="0.42465753424657532"/>
    <x v="1"/>
    <n v="262.16864999999996"/>
    <n v="248.37029999999999"/>
    <n v="220.77359999999999"/>
    <n v="159.44759999999999"/>
    <n v="73.591200000000001"/>
  </r>
  <r>
    <s v="D92723A0"/>
    <x v="0"/>
    <x v="0"/>
    <s v="Product_VHTP4"/>
    <n v="174.88"/>
    <n v="70"/>
    <x v="2"/>
    <s v="10x9x15 cm"/>
    <d v="2023-01-01T00:00:00"/>
    <d v="2026-01-01T00:00:00"/>
    <s v="FEKHVI"/>
    <s v="T9X,G71"/>
    <s v="Red/Small"/>
    <x v="4"/>
    <n v="157.392"/>
    <n v="3.0027397260273974"/>
    <x v="1"/>
    <n v="149.52239999999998"/>
    <n v="141.65280000000001"/>
    <n v="125.9136"/>
    <n v="90.937600000000003"/>
    <n v="41.971199999999996"/>
  </r>
  <r>
    <s v="4AFZ1QR2"/>
    <x v="2"/>
    <x v="0"/>
    <s v="Product_JRDBG"/>
    <n v="210.34"/>
    <n v="62"/>
    <x v="0"/>
    <s v="10x11x17 cm"/>
    <d v="2023-03-15T00:00:00"/>
    <d v="2025-01-01T00:00:00"/>
    <s v="2G2WXD"/>
    <s v="0XG,RJL"/>
    <s v="Blue/Medium"/>
    <x v="1"/>
    <n v="189.30600000000001"/>
    <n v="1.8027397260273972"/>
    <x v="0"/>
    <n v="179.8407"/>
    <n v="170.37540000000001"/>
    <n v="151.44480000000001"/>
    <n v="109.3768"/>
    <n v="50.4816"/>
  </r>
  <r>
    <s v="FIPQGIBP"/>
    <x v="1"/>
    <x v="0"/>
    <s v="Product_EF9J2"/>
    <n v="276.05"/>
    <n v="36"/>
    <x v="1"/>
    <s v="16x9x5 cm"/>
    <d v="2023-07-30T00:00:00"/>
    <d v="2026-01-01T00:00:00"/>
    <s v="BVAE8G"/>
    <s v="OIS,RSS"/>
    <s v="Blue/Medium"/>
    <x v="4"/>
    <n v="248.44499999999999"/>
    <n v="2.4273972602739726"/>
    <x v="0"/>
    <n v="236.02274999999997"/>
    <n v="223.60050000000001"/>
    <n v="198.756"/>
    <n v="143.54600000000002"/>
    <n v="66.251999999999995"/>
  </r>
  <r>
    <s v="P4U86MWI"/>
    <x v="0"/>
    <x v="0"/>
    <s v="Product_4BS8G"/>
    <n v="448.03"/>
    <n v="2"/>
    <x v="0"/>
    <s v="12x7x7 cm"/>
    <d v="2023-03-15T00:00:00"/>
    <d v="2024-01-01T00:00:00"/>
    <s v="W5FUCZ"/>
    <s v="OR2,JZ4"/>
    <s v="Blue/Medium"/>
    <x v="2"/>
    <n v="403.22699999999998"/>
    <n v="0.8"/>
    <x v="1"/>
    <n v="383.06564999999995"/>
    <n v="362.90429999999998"/>
    <n v="322.58159999999998"/>
    <n v="232.97559999999999"/>
    <n v="107.52719999999999"/>
  </r>
  <r>
    <s v="I9KSBCWP"/>
    <x v="1"/>
    <x v="0"/>
    <s v="Product_QSGUJ"/>
    <n v="481.24"/>
    <n v="34"/>
    <x v="0"/>
    <s v="8x18x7 cm"/>
    <d v="2023-07-30T00:00:00"/>
    <d v="2024-01-01T00:00:00"/>
    <s v="CZZDIS"/>
    <s v="66L,7HD"/>
    <s v="Blue/Medium"/>
    <x v="2"/>
    <n v="433.11599999999999"/>
    <n v="0.42465753424657532"/>
    <x v="1"/>
    <n v="411.46019999999999"/>
    <n v="389.80439999999999"/>
    <n v="346.49279999999999"/>
    <n v="250.24480000000003"/>
    <n v="115.49759999999999"/>
  </r>
  <r>
    <s v="1C2B9KFE"/>
    <x v="3"/>
    <x v="0"/>
    <s v="Product_W4HG6"/>
    <n v="77.17"/>
    <n v="24"/>
    <x v="1"/>
    <s v="9x19x17 cm"/>
    <d v="2023-03-15T00:00:00"/>
    <d v="2026-01-01T00:00:00"/>
    <s v="3YJCO4"/>
    <s v="7E5,M1U"/>
    <s v="Blue/Medium"/>
    <x v="1"/>
    <n v="69.453000000000003"/>
    <n v="2.8027397260273972"/>
    <x v="1"/>
    <n v="65.980350000000001"/>
    <n v="62.507700000000007"/>
    <n v="55.562400000000004"/>
    <n v="40.128399999999999"/>
    <n v="18.520800000000001"/>
  </r>
  <r>
    <s v="PVIVODDI"/>
    <x v="3"/>
    <x v="0"/>
    <s v="Product_KLTI1"/>
    <n v="93.15"/>
    <n v="70"/>
    <x v="2"/>
    <s v="16x11x10 cm"/>
    <d v="2023-07-30T00:00:00"/>
    <d v="2025-01-01T00:00:00"/>
    <s v="GM4J0J"/>
    <s v="E89,R12"/>
    <s v="Green/Large"/>
    <x v="2"/>
    <n v="83.835000000000008"/>
    <n v="1.4273972602739726"/>
    <x v="1"/>
    <n v="79.643250000000009"/>
    <n v="75.45150000000001"/>
    <n v="67.068000000000012"/>
    <n v="48.438000000000002"/>
    <n v="22.356000000000002"/>
  </r>
  <r>
    <s v="HJ6YUJAP"/>
    <x v="0"/>
    <x v="0"/>
    <s v="Product_CMTB5"/>
    <n v="23.79"/>
    <n v="52"/>
    <x v="1"/>
    <s v="10x6x18 cm"/>
    <d v="2023-03-15T00:00:00"/>
    <d v="2024-01-01T00:00:00"/>
    <s v="IKXOCD"/>
    <s v="LG0,HLA"/>
    <s v="Blue/Medium"/>
    <x v="1"/>
    <n v="21.410999999999998"/>
    <n v="0.8"/>
    <x v="1"/>
    <n v="20.340449999999997"/>
    <n v="19.2699"/>
    <n v="17.128799999999998"/>
    <n v="12.370799999999999"/>
    <n v="5.7096"/>
  </r>
  <r>
    <s v="O0I3HPTN"/>
    <x v="2"/>
    <x v="0"/>
    <s v="Product_KYHYD"/>
    <n v="347.3"/>
    <n v="59"/>
    <x v="0"/>
    <s v="10x7x16 cm"/>
    <d v="2023-07-30T00:00:00"/>
    <d v="2026-01-01T00:00:00"/>
    <s v="GGIWG8"/>
    <s v="DYH,X48"/>
    <s v="Blue/Medium"/>
    <x v="0"/>
    <n v="312.57"/>
    <n v="2.4273972602739726"/>
    <x v="1"/>
    <n v="296.94149999999996"/>
    <n v="281.31299999999999"/>
    <n v="250.05600000000001"/>
    <n v="180.596"/>
    <n v="83.352000000000004"/>
  </r>
  <r>
    <s v="47EYPIRW"/>
    <x v="3"/>
    <x v="0"/>
    <s v="Product_U60XO"/>
    <n v="494.13"/>
    <n v="92"/>
    <x v="0"/>
    <s v="8x6x11 cm"/>
    <d v="2023-01-01T00:00:00"/>
    <d v="2024-01-01T00:00:00"/>
    <s v="AIODAQ"/>
    <s v="GN6,YUF"/>
    <s v="Red/Small"/>
    <x v="0"/>
    <n v="444.71699999999998"/>
    <n v="1"/>
    <x v="1"/>
    <n v="422.48114999999996"/>
    <n v="400.24529999999999"/>
    <n v="355.77359999999999"/>
    <n v="256.94760000000002"/>
    <n v="118.59119999999999"/>
  </r>
  <r>
    <s v="DNUQK12B"/>
    <x v="1"/>
    <x v="0"/>
    <s v="Product_095CJ"/>
    <n v="315.81"/>
    <n v="89"/>
    <x v="0"/>
    <s v="7x10x8 cm"/>
    <d v="2023-03-15T00:00:00"/>
    <d v="2025-01-01T00:00:00"/>
    <s v="O12D04"/>
    <s v="T10,5H4"/>
    <s v="Red/Small"/>
    <x v="1"/>
    <n v="284.22899999999998"/>
    <n v="1.8027397260273972"/>
    <x v="1"/>
    <n v="270.01754999999997"/>
    <n v="255.80609999999999"/>
    <n v="227.38319999999999"/>
    <n v="164.22120000000001"/>
    <n v="75.794399999999996"/>
  </r>
  <r>
    <s v="H4JF1ECU"/>
    <x v="3"/>
    <x v="0"/>
    <s v="Product_AIXX4"/>
    <n v="384.21"/>
    <n v="98"/>
    <x v="0"/>
    <s v="8x6x10 cm"/>
    <d v="2023-01-01T00:00:00"/>
    <d v="2024-01-01T00:00:00"/>
    <s v="HS9LY4"/>
    <s v="8NF,9XI"/>
    <s v="Red/Small"/>
    <x v="2"/>
    <n v="345.78899999999999"/>
    <n v="1"/>
    <x v="1"/>
    <n v="328.49955"/>
    <n v="311.21010000000001"/>
    <n v="276.63119999999998"/>
    <n v="199.78919999999999"/>
    <n v="92.210399999999993"/>
  </r>
  <r>
    <s v="P9DRKI6S"/>
    <x v="2"/>
    <x v="0"/>
    <s v="Product_XLTU7"/>
    <n v="24.48"/>
    <n v="34"/>
    <x v="2"/>
    <s v="7x7x11 cm"/>
    <d v="2023-07-30T00:00:00"/>
    <d v="2026-01-01T00:00:00"/>
    <s v="IC1I44"/>
    <s v="QXP,BV8"/>
    <s v="Red/Small"/>
    <x v="1"/>
    <n v="22.032"/>
    <n v="2.4273972602739726"/>
    <x v="0"/>
    <n v="20.930399999999999"/>
    <n v="19.828800000000001"/>
    <n v="17.625600000000002"/>
    <n v="12.729600000000001"/>
    <n v="5.8751999999999995"/>
  </r>
  <r>
    <s v="QCR10WSS"/>
    <x v="2"/>
    <x v="0"/>
    <s v="Product_O0C6M"/>
    <n v="59.91"/>
    <n v="69"/>
    <x v="2"/>
    <s v="12x11x11 cm"/>
    <d v="2023-01-01T00:00:00"/>
    <d v="2026-01-01T00:00:00"/>
    <s v="S9GDJF"/>
    <s v="1PD,EEM"/>
    <s v="Blue/Medium"/>
    <x v="0"/>
    <n v="53.918999999999997"/>
    <n v="3.0027397260273974"/>
    <x v="0"/>
    <n v="51.223049999999994"/>
    <n v="48.527099999999997"/>
    <n v="43.135199999999998"/>
    <n v="31.153199999999998"/>
    <n v="14.378399999999999"/>
  </r>
  <r>
    <s v="YLVCDOMP"/>
    <x v="1"/>
    <x v="0"/>
    <s v="Product_OSP46"/>
    <n v="391.55"/>
    <n v="96"/>
    <x v="1"/>
    <s v="14x17x9 cm"/>
    <d v="2023-01-01T00:00:00"/>
    <d v="2025-01-01T00:00:00"/>
    <s v="7SLA7P"/>
    <s v="4M0,DXE"/>
    <s v="Green/Large"/>
    <x v="0"/>
    <n v="352.39499999999998"/>
    <n v="2.0027397260273974"/>
    <x v="1"/>
    <n v="334.77524999999997"/>
    <n v="317.15550000000002"/>
    <n v="281.916"/>
    <n v="203.60600000000002"/>
    <n v="93.971999999999994"/>
  </r>
  <r>
    <s v="A8Y143SH"/>
    <x v="0"/>
    <x v="0"/>
    <s v="Product_DFCPM"/>
    <n v="177.52"/>
    <n v="47"/>
    <x v="2"/>
    <s v="8x9x8 cm"/>
    <d v="2023-07-30T00:00:00"/>
    <d v="2025-01-01T00:00:00"/>
    <s v="A4FOAM"/>
    <s v="EWD,17I"/>
    <s v="Red/Small"/>
    <x v="3"/>
    <n v="159.768"/>
    <n v="1.4273972602739726"/>
    <x v="0"/>
    <n v="151.77959999999999"/>
    <n v="143.7912"/>
    <n v="127.81440000000001"/>
    <n v="92.310400000000016"/>
    <n v="42.604799999999997"/>
  </r>
  <r>
    <s v="WWS5FV0V"/>
    <x v="3"/>
    <x v="0"/>
    <s v="Product_5Z3TW"/>
    <n v="361.24"/>
    <n v="83"/>
    <x v="1"/>
    <s v="14x20x16 cm"/>
    <d v="2023-03-15T00:00:00"/>
    <d v="2026-01-01T00:00:00"/>
    <s v="5Y43W8"/>
    <s v="ERJ,Q45"/>
    <s v="Blue/Medium"/>
    <x v="2"/>
    <n v="325.11599999999999"/>
    <n v="2.8027397260273972"/>
    <x v="0"/>
    <n v="308.86019999999996"/>
    <n v="292.6044"/>
    <n v="260.09280000000001"/>
    <n v="187.84480000000002"/>
    <n v="86.697599999999994"/>
  </r>
  <r>
    <s v="V0IGIA5N"/>
    <x v="2"/>
    <x v="0"/>
    <s v="Product_XVW1F"/>
    <n v="415.5"/>
    <n v="18"/>
    <x v="0"/>
    <s v="19x6x13 cm"/>
    <d v="2023-01-01T00:00:00"/>
    <d v="2025-01-01T00:00:00"/>
    <s v="B1FCUR"/>
    <s v="RWN,IGL"/>
    <s v="Green/Large"/>
    <x v="1"/>
    <n v="373.95"/>
    <n v="2.0027397260273974"/>
    <x v="0"/>
    <n v="355.2525"/>
    <n v="336.55500000000001"/>
    <n v="299.16000000000003"/>
    <n v="216.06"/>
    <n v="99.72"/>
  </r>
  <r>
    <s v="PYLDZ6CR"/>
    <x v="1"/>
    <x v="0"/>
    <s v="Product_OOYL0"/>
    <n v="442.94"/>
    <n v="2"/>
    <x v="2"/>
    <s v="6x10x6 cm"/>
    <d v="2023-01-01T00:00:00"/>
    <d v="2025-01-01T00:00:00"/>
    <s v="GGI009"/>
    <s v="ABH,V7U"/>
    <s v="Red/Small"/>
    <x v="0"/>
    <n v="398.64600000000002"/>
    <n v="2.0027397260273974"/>
    <x v="1"/>
    <n v="378.71370000000002"/>
    <n v="358.78140000000002"/>
    <n v="318.91680000000002"/>
    <n v="230.3288"/>
    <n v="106.3056"/>
  </r>
  <r>
    <s v="GX69YL62"/>
    <x v="0"/>
    <x v="0"/>
    <s v="Product_WNXH3"/>
    <n v="406.87"/>
    <n v="51"/>
    <x v="2"/>
    <s v="17x15x14 cm"/>
    <d v="2023-01-01T00:00:00"/>
    <d v="2024-01-01T00:00:00"/>
    <s v="LFVG0A"/>
    <s v="H6K,XCZ"/>
    <s v="Blue/Medium"/>
    <x v="2"/>
    <n v="366.18299999999999"/>
    <n v="1"/>
    <x v="1"/>
    <n v="347.87385"/>
    <n v="329.56470000000002"/>
    <n v="292.94639999999998"/>
    <n v="211.57240000000002"/>
    <n v="97.648799999999994"/>
  </r>
  <r>
    <s v="QUJW37H8"/>
    <x v="1"/>
    <x v="0"/>
    <s v="Product_VND0G"/>
    <n v="240.43"/>
    <n v="66"/>
    <x v="0"/>
    <s v="17x6x17 cm"/>
    <d v="2023-01-01T00:00:00"/>
    <d v="2025-01-01T00:00:00"/>
    <s v="GA2NRF"/>
    <s v="VDH,BQZ"/>
    <s v="Blue/Medium"/>
    <x v="1"/>
    <n v="216.387"/>
    <n v="2.0027397260273974"/>
    <x v="0"/>
    <n v="205.56764999999999"/>
    <n v="194.7483"/>
    <n v="173.1096"/>
    <n v="125.0236"/>
    <n v="57.703200000000002"/>
  </r>
  <r>
    <s v="5T476DDC"/>
    <x v="3"/>
    <x v="0"/>
    <s v="Product_WK7XG"/>
    <n v="156.49"/>
    <n v="55"/>
    <x v="0"/>
    <s v="13x20x7 cm"/>
    <d v="2023-03-15T00:00:00"/>
    <d v="2025-01-01T00:00:00"/>
    <s v="RO9QIF"/>
    <s v="HDK,02B"/>
    <s v="Green/Large"/>
    <x v="3"/>
    <n v="140.84100000000001"/>
    <n v="1.8027397260273972"/>
    <x v="0"/>
    <n v="133.79894999999999"/>
    <n v="126.75690000000002"/>
    <n v="112.67280000000001"/>
    <n v="81.374800000000008"/>
    <n v="37.557600000000001"/>
  </r>
  <r>
    <s v="4ZSN41ZK"/>
    <x v="2"/>
    <x v="0"/>
    <s v="Product_1BV2U"/>
    <n v="411.02"/>
    <n v="84"/>
    <x v="1"/>
    <s v="5x16x13 cm"/>
    <d v="2023-03-15T00:00:00"/>
    <d v="2025-01-01T00:00:00"/>
    <s v="MLS984"/>
    <s v="IHA,ISU"/>
    <s v="Green/Large"/>
    <x v="0"/>
    <n v="369.91800000000001"/>
    <n v="1.8027397260273972"/>
    <x v="0"/>
    <n v="351.4221"/>
    <n v="332.92619999999999"/>
    <n v="295.93440000000004"/>
    <n v="213.7304"/>
    <n v="98.644799999999989"/>
  </r>
  <r>
    <s v="7RY4I1SN"/>
    <x v="0"/>
    <x v="0"/>
    <s v="Product_DHXSA"/>
    <n v="403.83"/>
    <n v="49"/>
    <x v="1"/>
    <s v="5x20x19 cm"/>
    <d v="2023-03-15T00:00:00"/>
    <d v="2024-01-01T00:00:00"/>
    <s v="306N4J"/>
    <s v="4S6,7HS"/>
    <s v="Green/Large"/>
    <x v="3"/>
    <n v="363.447"/>
    <n v="0.8"/>
    <x v="1"/>
    <n v="345.27465000000001"/>
    <n v="327.10230000000001"/>
    <n v="290.75760000000002"/>
    <n v="209.99160000000001"/>
    <n v="96.919199999999989"/>
  </r>
  <r>
    <s v="4DZ8KX1X"/>
    <x v="1"/>
    <x v="0"/>
    <s v="Product_DJJVA"/>
    <n v="118.58"/>
    <n v="16"/>
    <x v="2"/>
    <s v="6x19x16 cm"/>
    <d v="2023-01-01T00:00:00"/>
    <d v="2024-01-01T00:00:00"/>
    <s v="ERRVK2"/>
    <s v="05Z,TEP"/>
    <s v="Green/Large"/>
    <x v="4"/>
    <n v="106.72199999999999"/>
    <n v="1"/>
    <x v="1"/>
    <n v="101.38589999999999"/>
    <n v="96.049799999999991"/>
    <n v="85.377600000000001"/>
    <n v="61.6616"/>
    <n v="28.459199999999999"/>
  </r>
  <r>
    <s v="H0GF3C8D"/>
    <x v="1"/>
    <x v="0"/>
    <s v="Product_TMJBA"/>
    <n v="30.95"/>
    <n v="93"/>
    <x v="1"/>
    <s v="6x5x6 cm"/>
    <d v="2023-07-30T00:00:00"/>
    <d v="2024-01-01T00:00:00"/>
    <s v="VW3IFG"/>
    <s v="VBW,T8D"/>
    <s v="Red/Small"/>
    <x v="4"/>
    <n v="27.855"/>
    <n v="0.42465753424657532"/>
    <x v="1"/>
    <n v="26.462250000000001"/>
    <n v="25.069500000000001"/>
    <n v="22.284000000000002"/>
    <n v="16.094000000000001"/>
    <n v="7.427999999999999"/>
  </r>
  <r>
    <s v="D1YF8CLF"/>
    <x v="3"/>
    <x v="0"/>
    <s v="Product_PJWVR"/>
    <n v="166.39"/>
    <n v="47"/>
    <x v="2"/>
    <s v="20x13x20 cm"/>
    <d v="2023-01-01T00:00:00"/>
    <d v="2025-01-01T00:00:00"/>
    <s v="WAVF36"/>
    <s v="PXY,P0I"/>
    <s v="Red/Small"/>
    <x v="4"/>
    <n v="149.75099999999998"/>
    <n v="2.0027397260273974"/>
    <x v="0"/>
    <n v="142.26344999999998"/>
    <n v="134.77589999999998"/>
    <n v="119.80079999999998"/>
    <n v="86.522799999999989"/>
    <n v="39.933599999999998"/>
  </r>
  <r>
    <s v="LP143DUE"/>
    <x v="1"/>
    <x v="0"/>
    <s v="Product_INNFC"/>
    <n v="318.41000000000003"/>
    <n v="5"/>
    <x v="2"/>
    <s v="7x9x6 cm"/>
    <d v="2023-03-15T00:00:00"/>
    <d v="2025-01-01T00:00:00"/>
    <s v="5SK06J"/>
    <s v="8OH,3NZ"/>
    <s v="Blue/Medium"/>
    <x v="0"/>
    <n v="286.56900000000002"/>
    <n v="1.8027397260273972"/>
    <x v="1"/>
    <n v="272.24054999999998"/>
    <n v="257.91210000000001"/>
    <n v="229.25520000000003"/>
    <n v="165.57320000000001"/>
    <n v="76.418400000000005"/>
  </r>
  <r>
    <s v="VAB3J6AL"/>
    <x v="3"/>
    <x v="0"/>
    <s v="Product_ZK262"/>
    <n v="248.06"/>
    <n v="59"/>
    <x v="1"/>
    <s v="10x14x11 cm"/>
    <d v="2023-01-01T00:00:00"/>
    <d v="2024-01-01T00:00:00"/>
    <s v="GP6JB4"/>
    <s v="VHD,GW4"/>
    <s v="Red/Small"/>
    <x v="4"/>
    <n v="223.25399999999999"/>
    <n v="1"/>
    <x v="1"/>
    <n v="212.09129999999999"/>
    <n v="200.92859999999999"/>
    <n v="178.60320000000002"/>
    <n v="128.99119999999999"/>
    <n v="59.534400000000005"/>
  </r>
  <r>
    <s v="2OG1HK8P"/>
    <x v="3"/>
    <x v="0"/>
    <s v="Product_LWZ4G"/>
    <n v="493.55"/>
    <n v="79"/>
    <x v="1"/>
    <s v="18x19x13 cm"/>
    <d v="2023-03-15T00:00:00"/>
    <d v="2024-01-01T00:00:00"/>
    <s v="C06QII"/>
    <s v="VQZ,DDR"/>
    <s v="Blue/Medium"/>
    <x v="2"/>
    <n v="444.19499999999999"/>
    <n v="0.8"/>
    <x v="1"/>
    <n v="421.98524999999995"/>
    <n v="399.77550000000002"/>
    <n v="355.35599999999999"/>
    <n v="256.64600000000002"/>
    <n v="118.452"/>
  </r>
  <r>
    <s v="G818EDY5"/>
    <x v="2"/>
    <x v="0"/>
    <s v="Product_KLJMG"/>
    <n v="333.9"/>
    <n v="47"/>
    <x v="2"/>
    <s v="6x9x12 cm"/>
    <d v="2023-01-01T00:00:00"/>
    <d v="2024-01-01T00:00:00"/>
    <s v="LRLSZC"/>
    <s v="U26,5F1"/>
    <s v="Green/Large"/>
    <x v="1"/>
    <n v="300.51"/>
    <n v="1"/>
    <x v="1"/>
    <n v="285.48449999999997"/>
    <n v="270.459"/>
    <n v="240.40800000000002"/>
    <n v="173.62799999999999"/>
    <n v="80.135999999999996"/>
  </r>
  <r>
    <s v="ED8NTJVD"/>
    <x v="3"/>
    <x v="0"/>
    <s v="Product_IFY9W"/>
    <n v="98.85"/>
    <n v="90"/>
    <x v="2"/>
    <s v="10x9x19 cm"/>
    <d v="2023-03-15T00:00:00"/>
    <d v="2024-01-01T00:00:00"/>
    <s v="T9VA8R"/>
    <s v="51S,Q0V"/>
    <s v="Red/Small"/>
    <x v="1"/>
    <n v="88.964999999999989"/>
    <n v="0.8"/>
    <x v="1"/>
    <n v="84.516749999999988"/>
    <n v="80.068499999999986"/>
    <n v="71.171999999999997"/>
    <n v="51.402000000000001"/>
    <n v="23.723999999999997"/>
  </r>
  <r>
    <s v="4GIUOSKE"/>
    <x v="0"/>
    <x v="0"/>
    <s v="Product_SS0R4"/>
    <n v="462.02"/>
    <n v="17"/>
    <x v="2"/>
    <s v="7x19x15 cm"/>
    <d v="2023-03-15T00:00:00"/>
    <d v="2024-01-01T00:00:00"/>
    <s v="B3KVZ5"/>
    <s v="SZJ,A4A"/>
    <s v="Green/Large"/>
    <x v="1"/>
    <n v="415.81799999999998"/>
    <n v="0.8"/>
    <x v="1"/>
    <n v="395.02709999999996"/>
    <n v="374.2362"/>
    <n v="332.65440000000001"/>
    <n v="240.25039999999998"/>
    <n v="110.8848"/>
  </r>
  <r>
    <s v="IIK05TYN"/>
    <x v="2"/>
    <x v="0"/>
    <s v="Product_N3YSD"/>
    <n v="452.73"/>
    <n v="50"/>
    <x v="1"/>
    <s v="12x13x5 cm"/>
    <d v="2023-07-30T00:00:00"/>
    <d v="2025-01-01T00:00:00"/>
    <s v="0Q3GRQ"/>
    <s v="IWG,F3X"/>
    <s v="Blue/Medium"/>
    <x v="1"/>
    <n v="407.45699999999999"/>
    <n v="1.4273972602739726"/>
    <x v="1"/>
    <n v="387.08414999999997"/>
    <n v="366.71129999999999"/>
    <n v="325.96559999999999"/>
    <n v="235.41960000000003"/>
    <n v="108.65519999999999"/>
  </r>
  <r>
    <s v="GYBCVICP"/>
    <x v="3"/>
    <x v="0"/>
    <s v="Product_NLRJP"/>
    <n v="153.02000000000001"/>
    <n v="63"/>
    <x v="1"/>
    <s v="6x10x10 cm"/>
    <d v="2023-03-15T00:00:00"/>
    <d v="2024-01-01T00:00:00"/>
    <s v="JH9QRR"/>
    <s v="WMY,KSA"/>
    <s v="Blue/Medium"/>
    <x v="1"/>
    <n v="137.71800000000002"/>
    <n v="0.8"/>
    <x v="1"/>
    <n v="130.8321"/>
    <n v="123.94620000000002"/>
    <n v="110.17440000000002"/>
    <n v="79.570400000000006"/>
    <n v="36.724800000000002"/>
  </r>
  <r>
    <s v="O2OS4VCK"/>
    <x v="0"/>
    <x v="0"/>
    <s v="Product_1TA8Z"/>
    <n v="400.34"/>
    <n v="8"/>
    <x v="2"/>
    <s v="13x18x9 cm"/>
    <d v="2023-01-01T00:00:00"/>
    <d v="2026-01-01T00:00:00"/>
    <s v="RNNYPS"/>
    <s v="89A,O6U"/>
    <s v="Red/Small"/>
    <x v="0"/>
    <n v="360.30599999999998"/>
    <n v="3.0027397260273974"/>
    <x v="0"/>
    <n v="342.29069999999996"/>
    <n v="324.27539999999999"/>
    <n v="288.2448"/>
    <n v="208.17679999999999"/>
    <n v="96.081599999999995"/>
  </r>
  <r>
    <s v="8CPL34O9"/>
    <x v="2"/>
    <x v="0"/>
    <s v="Product_WXFWB"/>
    <n v="281.13"/>
    <n v="80"/>
    <x v="1"/>
    <s v="10x19x10 cm"/>
    <d v="2023-01-01T00:00:00"/>
    <d v="2024-01-01T00:00:00"/>
    <s v="XLW8MO"/>
    <s v="24Z,TRI"/>
    <s v="Green/Large"/>
    <x v="3"/>
    <n v="253.017"/>
    <n v="1"/>
    <x v="1"/>
    <n v="240.36614999999998"/>
    <n v="227.71530000000001"/>
    <n v="202.4136"/>
    <n v="146.1876"/>
    <n v="67.471199999999996"/>
  </r>
  <r>
    <s v="WJMDSOYY"/>
    <x v="1"/>
    <x v="0"/>
    <s v="Product_ZPRDW"/>
    <n v="281.64"/>
    <n v="65"/>
    <x v="2"/>
    <s v="9x9x12 cm"/>
    <d v="2023-07-30T00:00:00"/>
    <d v="2026-01-01T00:00:00"/>
    <s v="0J2372"/>
    <s v="R8K,83D"/>
    <s v="Blue/Medium"/>
    <x v="0"/>
    <n v="253.476"/>
    <n v="2.4273972602739726"/>
    <x v="0"/>
    <n v="240.8022"/>
    <n v="228.1284"/>
    <n v="202.7808"/>
    <n v="146.4528"/>
    <n v="67.593599999999995"/>
  </r>
  <r>
    <s v="EMB7SMK7"/>
    <x v="1"/>
    <x v="0"/>
    <s v="Product_YNDAM"/>
    <n v="443.25"/>
    <n v="58"/>
    <x v="1"/>
    <s v="11x19x18 cm"/>
    <d v="2023-07-30T00:00:00"/>
    <d v="2024-01-01T00:00:00"/>
    <s v="HUUX96"/>
    <s v="ZZN,RFE"/>
    <s v="Green/Large"/>
    <x v="2"/>
    <n v="398.92500000000001"/>
    <n v="0.42465753424657532"/>
    <x v="1"/>
    <n v="378.97874999999999"/>
    <n v="359.03250000000003"/>
    <n v="319.14000000000004"/>
    <n v="230.49"/>
    <n v="106.38"/>
  </r>
  <r>
    <s v="4NO3WFO4"/>
    <x v="1"/>
    <x v="0"/>
    <s v="Product_NQSSC"/>
    <n v="148.29"/>
    <n v="30"/>
    <x v="0"/>
    <s v="18x17x18 cm"/>
    <d v="2023-07-30T00:00:00"/>
    <d v="2024-01-01T00:00:00"/>
    <s v="7RA5W9"/>
    <s v="LIL,3MO"/>
    <s v="Green/Large"/>
    <x v="3"/>
    <n v="133.46099999999998"/>
    <n v="0.42465753424657532"/>
    <x v="1"/>
    <n v="126.78794999999998"/>
    <n v="120.11489999999999"/>
    <n v="106.7688"/>
    <n v="77.110799999999998"/>
    <n v="35.589599999999997"/>
  </r>
  <r>
    <s v="Y9V85UDW"/>
    <x v="3"/>
    <x v="0"/>
    <s v="Product_I2KI1"/>
    <n v="330.29"/>
    <n v="67"/>
    <x v="1"/>
    <s v="14x19x9 cm"/>
    <d v="2023-03-15T00:00:00"/>
    <d v="2024-01-01T00:00:00"/>
    <s v="E8J1S4"/>
    <s v="QMC,H3A"/>
    <s v="Blue/Medium"/>
    <x v="3"/>
    <n v="297.26100000000002"/>
    <n v="0.8"/>
    <x v="1"/>
    <n v="282.39795000000004"/>
    <n v="267.53490000000005"/>
    <n v="237.80880000000002"/>
    <n v="171.75080000000003"/>
    <n v="79.269599999999997"/>
  </r>
  <r>
    <s v="0NGW6URN"/>
    <x v="3"/>
    <x v="0"/>
    <s v="Product_FY0N9"/>
    <n v="188.97"/>
    <n v="91"/>
    <x v="2"/>
    <s v="12x13x16 cm"/>
    <d v="2023-03-15T00:00:00"/>
    <d v="2026-01-01T00:00:00"/>
    <s v="MEJG0J"/>
    <s v="6NB,RVF"/>
    <s v="Red/Small"/>
    <x v="4"/>
    <n v="170.07300000000001"/>
    <n v="2.8027397260273972"/>
    <x v="0"/>
    <n v="161.56934999999999"/>
    <n v="153.06570000000002"/>
    <n v="136.05840000000001"/>
    <n v="98.264400000000009"/>
    <n v="45.352799999999995"/>
  </r>
  <r>
    <s v="0LG2H9N2"/>
    <x v="2"/>
    <x v="0"/>
    <s v="Product_IBDG3"/>
    <n v="74.52"/>
    <n v="68"/>
    <x v="1"/>
    <s v="8x8x8 cm"/>
    <d v="2023-03-15T00:00:00"/>
    <d v="2026-01-01T00:00:00"/>
    <s v="QKWY0Z"/>
    <s v="3O0,CB3"/>
    <s v="Blue/Medium"/>
    <x v="4"/>
    <n v="67.067999999999998"/>
    <n v="2.8027397260273972"/>
    <x v="1"/>
    <n v="63.714599999999997"/>
    <n v="60.361199999999997"/>
    <n v="53.654400000000003"/>
    <n v="38.750399999999999"/>
    <n v="17.884799999999998"/>
  </r>
  <r>
    <s v="RFLYV1TU"/>
    <x v="0"/>
    <x v="0"/>
    <s v="Product_XFD6C"/>
    <n v="205.32"/>
    <n v="55"/>
    <x v="2"/>
    <s v="13x5x8 cm"/>
    <d v="2023-07-30T00:00:00"/>
    <d v="2025-01-01T00:00:00"/>
    <s v="DD76JJ"/>
    <s v="PFA,68U"/>
    <s v="Green/Large"/>
    <x v="4"/>
    <n v="184.78799999999998"/>
    <n v="1.4273972602739726"/>
    <x v="1"/>
    <n v="175.54859999999996"/>
    <n v="166.30919999999998"/>
    <n v="147.8304"/>
    <n v="106.7664"/>
    <n v="49.276799999999994"/>
  </r>
  <r>
    <s v="2OW58KHA"/>
    <x v="3"/>
    <x v="0"/>
    <s v="Product_MPD6O"/>
    <n v="251.15"/>
    <n v="86"/>
    <x v="1"/>
    <s v="19x6x16 cm"/>
    <d v="2023-01-01T00:00:00"/>
    <d v="2025-01-01T00:00:00"/>
    <s v="16P1CM"/>
    <s v="I8X,PQE"/>
    <s v="Green/Large"/>
    <x v="2"/>
    <n v="226.035"/>
    <n v="2.0027397260273974"/>
    <x v="1"/>
    <n v="214.73325"/>
    <n v="203.4315"/>
    <n v="180.828"/>
    <n v="130.59800000000001"/>
    <n v="60.275999999999996"/>
  </r>
  <r>
    <s v="U94BQL1N"/>
    <x v="3"/>
    <x v="0"/>
    <s v="Product_17I5U"/>
    <n v="145.76"/>
    <n v="68"/>
    <x v="0"/>
    <s v="5x17x15 cm"/>
    <d v="2023-01-01T00:00:00"/>
    <d v="2025-01-01T00:00:00"/>
    <s v="8UTPPO"/>
    <s v="LAX,E30"/>
    <s v="Blue/Medium"/>
    <x v="0"/>
    <n v="131.184"/>
    <n v="2.0027397260273974"/>
    <x v="1"/>
    <n v="124.62479999999999"/>
    <n v="118.0656"/>
    <n v="104.94720000000001"/>
    <n v="75.795199999999994"/>
    <n v="34.982399999999998"/>
  </r>
  <r>
    <s v="EY5F4JXM"/>
    <x v="2"/>
    <x v="0"/>
    <s v="Product_SUE7X"/>
    <n v="52.34"/>
    <n v="55"/>
    <x v="1"/>
    <s v="13x14x7 cm"/>
    <d v="2023-03-15T00:00:00"/>
    <d v="2024-01-01T00:00:00"/>
    <s v="4DGXIW"/>
    <s v="VBM,J3I"/>
    <s v="Red/Small"/>
    <x v="2"/>
    <n v="47.106000000000002"/>
    <n v="0.8"/>
    <x v="1"/>
    <n v="44.750700000000002"/>
    <n v="42.395400000000002"/>
    <n v="37.684800000000003"/>
    <n v="27.216800000000003"/>
    <n v="12.5616"/>
  </r>
  <r>
    <s v="3VCQI6KK"/>
    <x v="0"/>
    <x v="0"/>
    <s v="Product_S60PC"/>
    <n v="466.21"/>
    <n v="91"/>
    <x v="2"/>
    <s v="9x19x16 cm"/>
    <d v="2023-07-30T00:00:00"/>
    <d v="2025-01-01T00:00:00"/>
    <s v="JL5A5I"/>
    <s v="8BL,RYU"/>
    <s v="Blue/Medium"/>
    <x v="3"/>
    <n v="419.589"/>
    <n v="1.4273972602739726"/>
    <x v="1"/>
    <n v="398.60954999999996"/>
    <n v="377.63010000000003"/>
    <n v="335.6712"/>
    <n v="242.42920000000001"/>
    <n v="111.89039999999999"/>
  </r>
  <r>
    <s v="PYXK8HMY"/>
    <x v="0"/>
    <x v="0"/>
    <s v="Product_E6A3A"/>
    <n v="314.3"/>
    <n v="99"/>
    <x v="0"/>
    <s v="20x14x10 cm"/>
    <d v="2023-01-01T00:00:00"/>
    <d v="2026-01-01T00:00:00"/>
    <s v="5PYPQR"/>
    <s v="D1J,XLA"/>
    <s v="Green/Large"/>
    <x v="3"/>
    <n v="282.87"/>
    <n v="3.0027397260273974"/>
    <x v="1"/>
    <n v="268.72649999999999"/>
    <n v="254.583"/>
    <n v="226.29600000000002"/>
    <n v="163.43600000000001"/>
    <n v="75.432000000000002"/>
  </r>
  <r>
    <s v="JJ6XUNR9"/>
    <x v="0"/>
    <x v="0"/>
    <s v="Product_5OXKB"/>
    <n v="361.33"/>
    <n v="40"/>
    <x v="0"/>
    <s v="17x7x17 cm"/>
    <d v="2023-01-01T00:00:00"/>
    <d v="2024-01-01T00:00:00"/>
    <s v="NBZYFP"/>
    <s v="QDT,753"/>
    <s v="Green/Large"/>
    <x v="4"/>
    <n v="325.197"/>
    <n v="1"/>
    <x v="1"/>
    <n v="308.93714999999997"/>
    <n v="292.6773"/>
    <n v="260.1576"/>
    <n v="187.89160000000001"/>
    <n v="86.719199999999987"/>
  </r>
  <r>
    <s v="FJ4KKCXT"/>
    <x v="2"/>
    <x v="0"/>
    <s v="Product_6CJCI"/>
    <n v="227.58"/>
    <n v="96"/>
    <x v="0"/>
    <s v="7x18x11 cm"/>
    <d v="2023-03-15T00:00:00"/>
    <d v="2026-01-01T00:00:00"/>
    <s v="17IELY"/>
    <s v="JFG,KW2"/>
    <s v="Green/Large"/>
    <x v="2"/>
    <n v="204.822"/>
    <n v="2.8027397260273972"/>
    <x v="0"/>
    <n v="194.58089999999999"/>
    <n v="184.3398"/>
    <n v="163.85760000000002"/>
    <n v="118.34160000000001"/>
    <n v="54.619199999999999"/>
  </r>
  <r>
    <s v="ZVD39C5S"/>
    <x v="3"/>
    <x v="0"/>
    <s v="Product_VKZ84"/>
    <n v="429.73"/>
    <n v="61"/>
    <x v="0"/>
    <s v="16x18x7 cm"/>
    <d v="2023-07-30T00:00:00"/>
    <d v="2026-01-01T00:00:00"/>
    <s v="PF8922"/>
    <s v="681,CJ8"/>
    <s v="Green/Large"/>
    <x v="2"/>
    <n v="386.75700000000001"/>
    <n v="2.4273972602739726"/>
    <x v="0"/>
    <n v="367.41915"/>
    <n v="348.0813"/>
    <n v="309.40560000000005"/>
    <n v="223.45960000000002"/>
    <n v="103.1352"/>
  </r>
  <r>
    <s v="N2TCO3Z8"/>
    <x v="0"/>
    <x v="0"/>
    <s v="Product_D5OW0"/>
    <n v="295.35000000000002"/>
    <n v="26"/>
    <x v="2"/>
    <s v="9x15x11 cm"/>
    <d v="2023-01-01T00:00:00"/>
    <d v="2025-01-01T00:00:00"/>
    <s v="IEDF8W"/>
    <s v="JNX,GC7"/>
    <s v="Green/Large"/>
    <x v="3"/>
    <n v="265.815"/>
    <n v="2.0027397260273974"/>
    <x v="1"/>
    <n v="252.52424999999999"/>
    <n v="239.23349999999999"/>
    <n v="212.65200000000002"/>
    <n v="153.58200000000002"/>
    <n v="70.884"/>
  </r>
  <r>
    <s v="RLQDOPJV"/>
    <x v="3"/>
    <x v="0"/>
    <s v="Product_AX1HV"/>
    <n v="135.21"/>
    <n v="97"/>
    <x v="0"/>
    <s v="6x16x7 cm"/>
    <d v="2023-01-01T00:00:00"/>
    <d v="2025-01-01T00:00:00"/>
    <s v="K1ZOB6"/>
    <s v="DMJ,DJO"/>
    <s v="Green/Large"/>
    <x v="1"/>
    <n v="121.68900000000001"/>
    <n v="2.0027397260273974"/>
    <x v="0"/>
    <n v="115.60455"/>
    <n v="109.52010000000001"/>
    <n v="97.351200000000006"/>
    <n v="70.309200000000004"/>
    <n v="32.450400000000002"/>
  </r>
  <r>
    <s v="CCK77LPE"/>
    <x v="0"/>
    <x v="0"/>
    <s v="Product_MHPZT"/>
    <n v="21.35"/>
    <n v="10"/>
    <x v="1"/>
    <s v="5x12x11 cm"/>
    <d v="2023-03-15T00:00:00"/>
    <d v="2025-01-01T00:00:00"/>
    <s v="AI9XB7"/>
    <s v="63Z,N6A"/>
    <s v="Blue/Medium"/>
    <x v="1"/>
    <n v="19.215"/>
    <n v="1.8027397260273972"/>
    <x v="0"/>
    <n v="18.254249999999999"/>
    <n v="17.293500000000002"/>
    <n v="15.372"/>
    <n v="11.102"/>
    <n v="5.1240000000000006"/>
  </r>
  <r>
    <s v="BXVJIWNT"/>
    <x v="0"/>
    <x v="0"/>
    <s v="Product_JGT2F"/>
    <n v="337.15"/>
    <n v="48"/>
    <x v="2"/>
    <s v="17x16x17 cm"/>
    <d v="2023-03-15T00:00:00"/>
    <d v="2026-01-01T00:00:00"/>
    <s v="GLODCO"/>
    <s v="A4U,Q9X"/>
    <s v="Blue/Medium"/>
    <x v="0"/>
    <n v="303.435"/>
    <n v="2.8027397260273972"/>
    <x v="1"/>
    <n v="288.26324999999997"/>
    <n v="273.0915"/>
    <n v="242.74800000000002"/>
    <n v="175.31799999999998"/>
    <n v="80.915999999999997"/>
  </r>
  <r>
    <s v="ZSUBO06S"/>
    <x v="2"/>
    <x v="0"/>
    <s v="Product_4DM4G"/>
    <n v="39.380000000000003"/>
    <n v="50"/>
    <x v="2"/>
    <s v="20x18x8 cm"/>
    <d v="2023-01-01T00:00:00"/>
    <d v="2026-01-01T00:00:00"/>
    <s v="JQJ5QR"/>
    <s v="PR7,0NK"/>
    <s v="Red/Small"/>
    <x v="0"/>
    <n v="35.442"/>
    <n v="3.0027397260273974"/>
    <x v="0"/>
    <n v="33.669899999999998"/>
    <n v="31.8978"/>
    <n v="28.3536"/>
    <n v="20.477600000000002"/>
    <n v="9.4512"/>
  </r>
  <r>
    <s v="1OLY81TT"/>
    <x v="1"/>
    <x v="0"/>
    <s v="Product_QKMWQ"/>
    <n v="457.06"/>
    <n v="59"/>
    <x v="1"/>
    <s v="20x15x14 cm"/>
    <d v="2023-01-01T00:00:00"/>
    <d v="2025-01-01T00:00:00"/>
    <s v="8F7BGA"/>
    <s v="ZYQ,9FO"/>
    <s v="Green/Large"/>
    <x v="2"/>
    <n v="411.35399999999998"/>
    <n v="2.0027397260273974"/>
    <x v="1"/>
    <n v="390.78629999999998"/>
    <n v="370.21859999999998"/>
    <n v="329.08320000000003"/>
    <n v="237.6712"/>
    <n v="109.6944"/>
  </r>
  <r>
    <s v="8M55PZJX"/>
    <x v="3"/>
    <x v="0"/>
    <s v="Product_Z3D2U"/>
    <n v="13.99"/>
    <n v="39"/>
    <x v="2"/>
    <s v="14x15x10 cm"/>
    <d v="2023-07-30T00:00:00"/>
    <d v="2024-01-01T00:00:00"/>
    <s v="38356Z"/>
    <s v="TR9,I6G"/>
    <s v="Red/Small"/>
    <x v="2"/>
    <n v="12.591000000000001"/>
    <n v="0.42465753424657532"/>
    <x v="1"/>
    <n v="11.961450000000001"/>
    <n v="11.331900000000001"/>
    <n v="10.072800000000001"/>
    <n v="7.2747999999999999"/>
    <n v="3.3576000000000001"/>
  </r>
  <r>
    <s v="EG3QSV8I"/>
    <x v="1"/>
    <x v="0"/>
    <s v="Product_4H42L"/>
    <n v="108.29"/>
    <n v="12"/>
    <x v="0"/>
    <s v="5x18x10 cm"/>
    <d v="2023-03-15T00:00:00"/>
    <d v="2025-01-01T00:00:00"/>
    <s v="6P0ATE"/>
    <s v="097,IFF"/>
    <s v="Red/Small"/>
    <x v="0"/>
    <n v="97.461000000000013"/>
    <n v="1.8027397260273972"/>
    <x v="1"/>
    <n v="92.587950000000006"/>
    <n v="87.714900000000014"/>
    <n v="77.968800000000016"/>
    <n v="56.310800000000008"/>
    <n v="25.989599999999999"/>
  </r>
  <r>
    <s v="ZJN45VIX"/>
    <x v="2"/>
    <x v="0"/>
    <s v="Product_KH9DN"/>
    <n v="273.2"/>
    <n v="15"/>
    <x v="2"/>
    <s v="20x17x19 cm"/>
    <d v="2023-01-01T00:00:00"/>
    <d v="2025-01-01T00:00:00"/>
    <s v="P7CK0R"/>
    <s v="FAF,XQS"/>
    <s v="Red/Small"/>
    <x v="3"/>
    <n v="245.88"/>
    <n v="2.0027397260273974"/>
    <x v="0"/>
    <n v="233.58599999999998"/>
    <n v="221.292"/>
    <n v="196.70400000000001"/>
    <n v="142.06399999999999"/>
    <n v="65.567999999999998"/>
  </r>
  <r>
    <s v="JCNSB3AK"/>
    <x v="0"/>
    <x v="0"/>
    <s v="Product_QAAYV"/>
    <n v="177.4"/>
    <n v="46"/>
    <x v="2"/>
    <s v="16x8x14 cm"/>
    <d v="2023-07-30T00:00:00"/>
    <d v="2024-01-01T00:00:00"/>
    <s v="8QKP1E"/>
    <s v="K1J,XL5"/>
    <s v="Red/Small"/>
    <x v="3"/>
    <n v="159.66"/>
    <n v="0.42465753424657532"/>
    <x v="1"/>
    <n v="151.67699999999999"/>
    <n v="143.69399999999999"/>
    <n v="127.72800000000001"/>
    <n v="92.248000000000005"/>
    <n v="42.576000000000001"/>
  </r>
  <r>
    <s v="4X4M3XCT"/>
    <x v="2"/>
    <x v="0"/>
    <s v="Product_9QKLS"/>
    <n v="239.5"/>
    <n v="68"/>
    <x v="1"/>
    <s v="17x18x15 cm"/>
    <d v="2023-07-30T00:00:00"/>
    <d v="2024-01-01T00:00:00"/>
    <s v="ISAEDY"/>
    <s v="JPU,FY0"/>
    <s v="Green/Large"/>
    <x v="4"/>
    <n v="215.55"/>
    <n v="0.42465753424657532"/>
    <x v="1"/>
    <n v="204.77250000000001"/>
    <n v="193.995"/>
    <n v="172.44000000000003"/>
    <n v="124.54"/>
    <n v="57.48"/>
  </r>
  <r>
    <s v="FE8DMLAA"/>
    <x v="0"/>
    <x v="0"/>
    <s v="Product_5J8OE"/>
    <n v="236.88"/>
    <n v="98"/>
    <x v="2"/>
    <s v="10x15x13 cm"/>
    <d v="2023-07-30T00:00:00"/>
    <d v="2026-01-01T00:00:00"/>
    <s v="N024O9"/>
    <s v="N1N,SAW"/>
    <s v="Red/Small"/>
    <x v="2"/>
    <n v="213.19200000000001"/>
    <n v="2.4273972602739726"/>
    <x v="0"/>
    <n v="202.5324"/>
    <n v="191.87280000000001"/>
    <n v="170.55360000000002"/>
    <n v="123.1776"/>
    <n v="56.851199999999999"/>
  </r>
  <r>
    <s v="SYJCY3AD"/>
    <x v="1"/>
    <x v="0"/>
    <s v="Product_ANWFN"/>
    <n v="419.09"/>
    <n v="8"/>
    <x v="2"/>
    <s v="10x19x9 cm"/>
    <d v="2023-03-15T00:00:00"/>
    <d v="2025-01-01T00:00:00"/>
    <s v="S5P5GE"/>
    <s v="GSS,SWC"/>
    <s v="Red/Small"/>
    <x v="2"/>
    <n v="377.18099999999998"/>
    <n v="1.8027397260273972"/>
    <x v="1"/>
    <n v="358.32194999999996"/>
    <n v="339.46289999999999"/>
    <n v="301.7448"/>
    <n v="217.92679999999999"/>
    <n v="100.58159999999999"/>
  </r>
  <r>
    <s v="VWQ3KCUM"/>
    <x v="2"/>
    <x v="0"/>
    <s v="Product_FCALB"/>
    <n v="178.49"/>
    <n v="75"/>
    <x v="2"/>
    <s v="18x8x10 cm"/>
    <d v="2023-07-30T00:00:00"/>
    <d v="2026-01-01T00:00:00"/>
    <s v="BP9P1S"/>
    <s v="XTO,GBU"/>
    <s v="Red/Small"/>
    <x v="2"/>
    <n v="160.64100000000002"/>
    <n v="2.4273972602739726"/>
    <x v="0"/>
    <n v="152.60895000000002"/>
    <n v="144.57690000000002"/>
    <n v="128.51280000000003"/>
    <n v="92.814800000000005"/>
    <n v="42.837600000000002"/>
  </r>
  <r>
    <s v="1T03V5HS"/>
    <x v="0"/>
    <x v="0"/>
    <s v="Product_ZI0V8"/>
    <n v="142.52000000000001"/>
    <n v="28"/>
    <x v="2"/>
    <s v="19x7x20 cm"/>
    <d v="2023-07-30T00:00:00"/>
    <d v="2025-01-01T00:00:00"/>
    <s v="PL0PJ5"/>
    <s v="8CQ,BYH"/>
    <s v="Red/Small"/>
    <x v="0"/>
    <n v="128.268"/>
    <n v="1.4273972602739726"/>
    <x v="0"/>
    <n v="121.85459999999999"/>
    <n v="115.44120000000001"/>
    <n v="102.6144"/>
    <n v="74.110400000000013"/>
    <n v="34.204799999999999"/>
  </r>
  <r>
    <s v="SROQ4E6B"/>
    <x v="3"/>
    <x v="0"/>
    <s v="Product_H0PEB"/>
    <n v="100.25"/>
    <n v="49"/>
    <x v="2"/>
    <s v="5x11x8 cm"/>
    <d v="2023-07-30T00:00:00"/>
    <d v="2026-01-01T00:00:00"/>
    <s v="I25740"/>
    <s v="GB5,E85"/>
    <s v="Red/Small"/>
    <x v="2"/>
    <n v="90.224999999999994"/>
    <n v="2.4273972602739726"/>
    <x v="1"/>
    <n v="85.71374999999999"/>
    <n v="81.202500000000001"/>
    <n v="72.179999999999993"/>
    <n v="52.13"/>
    <n v="24.06"/>
  </r>
  <r>
    <s v="ELZR0C6N"/>
    <x v="0"/>
    <x v="0"/>
    <s v="Product_K2CMB"/>
    <n v="384.22"/>
    <n v="52"/>
    <x v="1"/>
    <s v="19x8x10 cm"/>
    <d v="2023-01-01T00:00:00"/>
    <d v="2024-01-01T00:00:00"/>
    <s v="1SCG5N"/>
    <s v="GQ6,943"/>
    <s v="Red/Small"/>
    <x v="1"/>
    <n v="345.798"/>
    <n v="1"/>
    <x v="1"/>
    <n v="328.50810000000001"/>
    <n v="311.21820000000002"/>
    <n v="276.63839999999999"/>
    <n v="199.79440000000002"/>
    <n v="92.212800000000001"/>
  </r>
  <r>
    <s v="XJ8IUAQD"/>
    <x v="1"/>
    <x v="0"/>
    <s v="Product_VWG5Z"/>
    <n v="66.08"/>
    <n v="50"/>
    <x v="1"/>
    <s v="6x19x20 cm"/>
    <d v="2023-01-01T00:00:00"/>
    <d v="2025-01-01T00:00:00"/>
    <s v="VS4UNZ"/>
    <s v="C92,NDF"/>
    <s v="Red/Small"/>
    <x v="2"/>
    <n v="59.471999999999994"/>
    <n v="2.0027397260273974"/>
    <x v="0"/>
    <n v="56.49839999999999"/>
    <n v="53.524799999999999"/>
    <n v="47.577599999999997"/>
    <n v="34.361600000000003"/>
    <n v="15.859199999999998"/>
  </r>
  <r>
    <s v="HYD0PZMI"/>
    <x v="0"/>
    <x v="0"/>
    <s v="Product_HIXTQ"/>
    <n v="399.78"/>
    <n v="83"/>
    <x v="2"/>
    <s v="5x7x8 cm"/>
    <d v="2023-01-01T00:00:00"/>
    <d v="2024-01-01T00:00:00"/>
    <s v="3FSXK2"/>
    <s v="9NV,22V"/>
    <s v="Red/Small"/>
    <x v="0"/>
    <n v="359.80199999999996"/>
    <n v="1"/>
    <x v="1"/>
    <n v="341.81189999999992"/>
    <n v="323.8218"/>
    <n v="287.84159999999997"/>
    <n v="207.88559999999998"/>
    <n v="95.947199999999995"/>
  </r>
  <r>
    <s v="VLVEIK31"/>
    <x v="2"/>
    <x v="0"/>
    <s v="Product_D8NZW"/>
    <n v="158.29"/>
    <n v="14"/>
    <x v="2"/>
    <s v="20x19x11 cm"/>
    <d v="2023-07-30T00:00:00"/>
    <d v="2025-01-01T00:00:00"/>
    <s v="WTHWD3"/>
    <s v="2GL,7J4"/>
    <s v="Blue/Medium"/>
    <x v="1"/>
    <n v="142.46099999999998"/>
    <n v="1.4273972602739726"/>
    <x v="1"/>
    <n v="135.33794999999998"/>
    <n v="128.2149"/>
    <n v="113.96879999999999"/>
    <n v="82.3108"/>
    <n v="37.989599999999996"/>
  </r>
  <r>
    <s v="2OX0ABGY"/>
    <x v="3"/>
    <x v="0"/>
    <s v="Product_1MB2R"/>
    <n v="493.24"/>
    <n v="78"/>
    <x v="0"/>
    <s v="13x18x12 cm"/>
    <d v="2023-01-01T00:00:00"/>
    <d v="2026-01-01T00:00:00"/>
    <s v="KYEGEW"/>
    <s v="ZB4,43Q"/>
    <s v="Green/Large"/>
    <x v="3"/>
    <n v="443.916"/>
    <n v="3.0027397260273974"/>
    <x v="0"/>
    <n v="421.72019999999998"/>
    <n v="399.52440000000001"/>
    <n v="355.13280000000003"/>
    <n v="256.48480000000001"/>
    <n v="118.3776"/>
  </r>
  <r>
    <s v="3484RVXE"/>
    <x v="1"/>
    <x v="0"/>
    <s v="Product_SAC77"/>
    <n v="91.86"/>
    <n v="72"/>
    <x v="2"/>
    <s v="14x19x15 cm"/>
    <d v="2023-07-30T00:00:00"/>
    <d v="2025-01-01T00:00:00"/>
    <s v="1XH129"/>
    <s v="2D7,NCK"/>
    <s v="Green/Large"/>
    <x v="1"/>
    <n v="82.674000000000007"/>
    <n v="1.4273972602739726"/>
    <x v="1"/>
    <n v="78.540300000000002"/>
    <n v="74.406600000000012"/>
    <n v="66.139200000000002"/>
    <n v="47.767200000000003"/>
    <n v="22.046399999999998"/>
  </r>
  <r>
    <s v="EH36K5SX"/>
    <x v="3"/>
    <x v="0"/>
    <s v="Product_TQYUA"/>
    <n v="225.63"/>
    <n v="3"/>
    <x v="0"/>
    <s v="9x10x8 cm"/>
    <d v="2023-07-30T00:00:00"/>
    <d v="2024-01-01T00:00:00"/>
    <s v="MZM2B7"/>
    <s v="SVN,H77"/>
    <s v="Blue/Medium"/>
    <x v="1"/>
    <n v="203.06700000000001"/>
    <n v="0.42465753424657532"/>
    <x v="1"/>
    <n v="192.91364999999999"/>
    <n v="182.7603"/>
    <n v="162.45360000000002"/>
    <n v="117.3276"/>
    <n v="54.151199999999996"/>
  </r>
  <r>
    <s v="C48SWR1R"/>
    <x v="1"/>
    <x v="0"/>
    <s v="Product_X0X85"/>
    <n v="289.87"/>
    <n v="81"/>
    <x v="2"/>
    <s v="15x9x14 cm"/>
    <d v="2023-03-15T00:00:00"/>
    <d v="2026-01-01T00:00:00"/>
    <s v="IPN6ER"/>
    <s v="H1D,WD9"/>
    <s v="Red/Small"/>
    <x v="1"/>
    <n v="260.88299999999998"/>
    <n v="2.8027397260273972"/>
    <x v="0"/>
    <n v="247.83884999999998"/>
    <n v="234.79469999999998"/>
    <n v="208.7064"/>
    <n v="150.73240000000001"/>
    <n v="69.568799999999996"/>
  </r>
  <r>
    <s v="XYHKHTBJ"/>
    <x v="1"/>
    <x v="0"/>
    <s v="Product_9P4KK"/>
    <n v="459.62"/>
    <n v="67"/>
    <x v="1"/>
    <s v="15x16x11 cm"/>
    <d v="2023-07-30T00:00:00"/>
    <d v="2024-01-01T00:00:00"/>
    <s v="216H1W"/>
    <s v="KDP,CPI"/>
    <s v="Green/Large"/>
    <x v="0"/>
    <n v="413.65800000000002"/>
    <n v="0.42465753424657532"/>
    <x v="1"/>
    <n v="392.9751"/>
    <n v="372.29220000000004"/>
    <n v="330.92640000000006"/>
    <n v="239.00240000000002"/>
    <n v="110.30879999999999"/>
  </r>
  <r>
    <s v="1UAC1CVO"/>
    <x v="2"/>
    <x v="0"/>
    <s v="Product_21ZWY"/>
    <n v="392.55"/>
    <n v="42"/>
    <x v="1"/>
    <s v="20x6x16 cm"/>
    <d v="2023-01-01T00:00:00"/>
    <d v="2024-01-01T00:00:00"/>
    <s v="ZN5ICI"/>
    <s v="LSZ,D2M"/>
    <s v="Blue/Medium"/>
    <x v="2"/>
    <n v="353.29500000000002"/>
    <n v="1"/>
    <x v="1"/>
    <n v="335.63024999999999"/>
    <n v="317.96550000000002"/>
    <n v="282.63600000000002"/>
    <n v="204.126"/>
    <n v="94.212000000000003"/>
  </r>
  <r>
    <s v="6MAEW9N7"/>
    <x v="2"/>
    <x v="0"/>
    <s v="Product_5HEAH"/>
    <n v="409.42"/>
    <n v="30"/>
    <x v="0"/>
    <s v="10x14x11 cm"/>
    <d v="2023-01-01T00:00:00"/>
    <d v="2024-01-01T00:00:00"/>
    <s v="02LHF4"/>
    <s v="XNW,Q5S"/>
    <s v="Blue/Medium"/>
    <x v="2"/>
    <n v="368.47800000000001"/>
    <n v="1"/>
    <x v="1"/>
    <n v="350.05410000000001"/>
    <n v="331.6302"/>
    <n v="294.7824"/>
    <n v="212.89840000000001"/>
    <n v="98.260800000000003"/>
  </r>
  <r>
    <s v="MRXI94IU"/>
    <x v="1"/>
    <x v="0"/>
    <s v="Product_H4JYA"/>
    <n v="197.48"/>
    <n v="67"/>
    <x v="1"/>
    <s v="10x17x13 cm"/>
    <d v="2023-03-15T00:00:00"/>
    <d v="2026-01-01T00:00:00"/>
    <s v="4HHI1N"/>
    <s v="KC5,8HK"/>
    <s v="Red/Small"/>
    <x v="2"/>
    <n v="177.732"/>
    <n v="2.8027397260273972"/>
    <x v="1"/>
    <n v="168.84539999999998"/>
    <n v="159.9588"/>
    <n v="142.18559999999999"/>
    <n v="102.6896"/>
    <n v="47.395199999999996"/>
  </r>
  <r>
    <s v="MY376G39"/>
    <x v="2"/>
    <x v="0"/>
    <s v="Product_TT3L2"/>
    <n v="160.33000000000001"/>
    <n v="62"/>
    <x v="0"/>
    <s v="18x19x9 cm"/>
    <d v="2023-01-01T00:00:00"/>
    <d v="2024-01-01T00:00:00"/>
    <s v="N8TFVA"/>
    <s v="S1A,BIF"/>
    <s v="Blue/Medium"/>
    <x v="4"/>
    <n v="144.29700000000003"/>
    <n v="1"/>
    <x v="1"/>
    <n v="137.08215000000001"/>
    <n v="129.86730000000003"/>
    <n v="115.43760000000003"/>
    <n v="83.371600000000015"/>
    <n v="38.479199999999999"/>
  </r>
  <r>
    <s v="2GXOCJMI"/>
    <x v="1"/>
    <x v="0"/>
    <s v="Product_01MP7"/>
    <n v="275.07"/>
    <n v="2"/>
    <x v="2"/>
    <s v="7x18x17 cm"/>
    <d v="2023-03-15T00:00:00"/>
    <d v="2026-01-01T00:00:00"/>
    <s v="8Z42AX"/>
    <s v="8PS,F1C"/>
    <s v="Blue/Medium"/>
    <x v="3"/>
    <n v="247.56299999999999"/>
    <n v="2.8027397260273972"/>
    <x v="1"/>
    <n v="235.18484999999998"/>
    <n v="222.80670000000001"/>
    <n v="198.0504"/>
    <n v="143.03640000000001"/>
    <n v="66.016799999999989"/>
  </r>
  <r>
    <s v="0F45HH4G"/>
    <x v="1"/>
    <x v="0"/>
    <s v="Product_LX2A5"/>
    <n v="54.25"/>
    <n v="81"/>
    <x v="1"/>
    <s v="6x5x6 cm"/>
    <d v="2023-01-01T00:00:00"/>
    <d v="2026-01-01T00:00:00"/>
    <s v="X8HB88"/>
    <s v="VTE,HB6"/>
    <s v="Blue/Medium"/>
    <x v="3"/>
    <n v="48.825000000000003"/>
    <n v="3.0027397260273974"/>
    <x v="0"/>
    <n v="46.383749999999999"/>
    <n v="43.942500000000003"/>
    <n v="39.06"/>
    <n v="28.21"/>
    <n v="13.02"/>
  </r>
  <r>
    <s v="BQEES11M"/>
    <x v="1"/>
    <x v="0"/>
    <s v="Product_OCJNG"/>
    <n v="229.6"/>
    <n v="100"/>
    <x v="0"/>
    <s v="18x18x12 cm"/>
    <d v="2023-03-15T00:00:00"/>
    <d v="2024-01-01T00:00:00"/>
    <s v="ZHJRPJ"/>
    <s v="YPP,N39"/>
    <s v="Red/Small"/>
    <x v="3"/>
    <n v="206.64"/>
    <n v="0.8"/>
    <x v="1"/>
    <n v="196.30799999999996"/>
    <n v="185.976"/>
    <n v="165.31200000000001"/>
    <n v="119.392"/>
    <n v="55.103999999999999"/>
  </r>
  <r>
    <s v="2LI58QK8"/>
    <x v="1"/>
    <x v="0"/>
    <s v="Product_7SEPK"/>
    <n v="278.64"/>
    <n v="50"/>
    <x v="2"/>
    <s v="20x10x10 cm"/>
    <d v="2023-01-01T00:00:00"/>
    <d v="2025-01-01T00:00:00"/>
    <s v="050T0K"/>
    <s v="NVZ,1EE"/>
    <s v="Red/Small"/>
    <x v="3"/>
    <n v="250.77599999999998"/>
    <n v="2.0027397260273974"/>
    <x v="1"/>
    <n v="238.23719999999997"/>
    <n v="225.69839999999999"/>
    <n v="200.6208"/>
    <n v="144.89279999999999"/>
    <n v="66.873599999999996"/>
  </r>
  <r>
    <s v="QS86EXMN"/>
    <x v="2"/>
    <x v="0"/>
    <s v="Product_T2P8E"/>
    <n v="176.73"/>
    <n v="65"/>
    <x v="0"/>
    <s v="16x13x12 cm"/>
    <d v="2023-01-01T00:00:00"/>
    <d v="2026-01-01T00:00:00"/>
    <s v="K40JF9"/>
    <s v="MPI,YI6"/>
    <s v="Red/Small"/>
    <x v="2"/>
    <n v="159.05699999999999"/>
    <n v="3.0027397260273974"/>
    <x v="0"/>
    <n v="151.10414999999998"/>
    <n v="143.15129999999999"/>
    <n v="127.2456"/>
    <n v="91.899599999999992"/>
    <n v="42.415199999999999"/>
  </r>
  <r>
    <s v="94TUKO14"/>
    <x v="2"/>
    <x v="0"/>
    <s v="Product_UKURK"/>
    <n v="240.4"/>
    <n v="68"/>
    <x v="2"/>
    <s v="14x11x10 cm"/>
    <d v="2023-03-15T00:00:00"/>
    <d v="2026-01-01T00:00:00"/>
    <s v="AYLDJV"/>
    <s v="WHI,NIC"/>
    <s v="Red/Small"/>
    <x v="2"/>
    <n v="216.36"/>
    <n v="2.8027397260273972"/>
    <x v="0"/>
    <n v="205.542"/>
    <n v="194.72400000000002"/>
    <n v="173.08800000000002"/>
    <n v="125.00800000000001"/>
    <n v="57.695999999999998"/>
  </r>
  <r>
    <s v="NKA2TWU1"/>
    <x v="1"/>
    <x v="0"/>
    <s v="Product_R5VBA"/>
    <n v="51.27"/>
    <n v="3"/>
    <x v="2"/>
    <s v="7x18x19 cm"/>
    <d v="2023-07-30T00:00:00"/>
    <d v="2026-01-01T00:00:00"/>
    <s v="EQXKR5"/>
    <s v="BAF,MZC"/>
    <s v="Blue/Medium"/>
    <x v="0"/>
    <n v="46.143000000000001"/>
    <n v="2.4273972602739726"/>
    <x v="1"/>
    <n v="43.835850000000001"/>
    <n v="41.528700000000001"/>
    <n v="36.914400000000001"/>
    <n v="26.660400000000003"/>
    <n v="12.3048"/>
  </r>
  <r>
    <s v="LF66M8P3"/>
    <x v="3"/>
    <x v="0"/>
    <s v="Product_F66E0"/>
    <n v="224.47"/>
    <n v="9"/>
    <x v="1"/>
    <s v="15x5x9 cm"/>
    <d v="2023-01-01T00:00:00"/>
    <d v="2024-01-01T00:00:00"/>
    <s v="H9N500"/>
    <s v="76O,CQG"/>
    <s v="Green/Large"/>
    <x v="1"/>
    <n v="202.023"/>
    <n v="1"/>
    <x v="1"/>
    <n v="191.92184999999998"/>
    <n v="181.82069999999999"/>
    <n v="161.61840000000001"/>
    <n v="116.7244"/>
    <n v="53.872799999999998"/>
  </r>
  <r>
    <s v="JVY17QX2"/>
    <x v="3"/>
    <x v="0"/>
    <s v="Product_YN7HG"/>
    <n v="351.48"/>
    <n v="37"/>
    <x v="2"/>
    <s v="19x7x15 cm"/>
    <d v="2023-03-15T00:00:00"/>
    <d v="2026-01-01T00:00:00"/>
    <s v="NT63HO"/>
    <s v="6GR,XEP"/>
    <s v="Green/Large"/>
    <x v="3"/>
    <n v="316.33199999999999"/>
    <n v="2.8027397260273972"/>
    <x v="0"/>
    <n v="300.5154"/>
    <n v="284.69880000000001"/>
    <n v="253.06560000000002"/>
    <n v="182.76960000000003"/>
    <n v="84.355199999999996"/>
  </r>
  <r>
    <s v="ZRXISM6R"/>
    <x v="2"/>
    <x v="0"/>
    <s v="Product_Z5MOS"/>
    <n v="209.79"/>
    <n v="4"/>
    <x v="2"/>
    <s v="9x9x6 cm"/>
    <d v="2023-03-15T00:00:00"/>
    <d v="2025-01-01T00:00:00"/>
    <s v="XREP3R"/>
    <s v="MPI,DHZ"/>
    <s v="Red/Small"/>
    <x v="2"/>
    <n v="188.81099999999998"/>
    <n v="1.8027397260273972"/>
    <x v="1"/>
    <n v="179.37044999999998"/>
    <n v="169.92989999999998"/>
    <n v="151.0488"/>
    <n v="109.0908"/>
    <n v="50.349599999999995"/>
  </r>
  <r>
    <s v="FTUX4HZA"/>
    <x v="2"/>
    <x v="0"/>
    <s v="Product_QPIH7"/>
    <n v="147.68"/>
    <n v="28"/>
    <x v="1"/>
    <s v="5x10x8 cm"/>
    <d v="2023-01-01T00:00:00"/>
    <d v="2026-01-01T00:00:00"/>
    <s v="LVC8ED"/>
    <s v="XQS,YHZ"/>
    <s v="Green/Large"/>
    <x v="1"/>
    <n v="132.91200000000001"/>
    <n v="3.0027397260273974"/>
    <x v="0"/>
    <n v="126.2664"/>
    <n v="119.6208"/>
    <n v="106.32960000000001"/>
    <n v="76.793600000000012"/>
    <n v="35.443199999999997"/>
  </r>
  <r>
    <s v="FH4OB9HJ"/>
    <x v="1"/>
    <x v="0"/>
    <s v="Product_9YCAM"/>
    <n v="422.37"/>
    <n v="48"/>
    <x v="1"/>
    <s v="8x15x8 cm"/>
    <d v="2023-01-01T00:00:00"/>
    <d v="2026-01-01T00:00:00"/>
    <s v="TYH5L5"/>
    <s v="EAQ,L1S"/>
    <s v="Blue/Medium"/>
    <x v="1"/>
    <n v="380.13299999999998"/>
    <n v="3.0027397260273974"/>
    <x v="1"/>
    <n v="361.12634999999995"/>
    <n v="342.11969999999997"/>
    <n v="304.10640000000001"/>
    <n v="219.63240000000002"/>
    <n v="101.36879999999999"/>
  </r>
  <r>
    <s v="J6OWGJED"/>
    <x v="1"/>
    <x v="0"/>
    <s v="Product_34U86"/>
    <n v="142.58000000000001"/>
    <n v="56"/>
    <x v="2"/>
    <s v="17x10x13 cm"/>
    <d v="2023-07-30T00:00:00"/>
    <d v="2024-01-01T00:00:00"/>
    <s v="VPOSKJ"/>
    <s v="0MP,AXR"/>
    <s v="Green/Large"/>
    <x v="4"/>
    <n v="128.322"/>
    <n v="0.42465753424657532"/>
    <x v="1"/>
    <n v="121.9059"/>
    <n v="115.4898"/>
    <n v="102.6576"/>
    <n v="74.141600000000011"/>
    <n v="34.219200000000001"/>
  </r>
  <r>
    <s v="95VAUNS6"/>
    <x v="1"/>
    <x v="0"/>
    <s v="Product_VFUFM"/>
    <n v="191.96"/>
    <n v="12"/>
    <x v="1"/>
    <s v="10x6x9 cm"/>
    <d v="2023-01-01T00:00:00"/>
    <d v="2024-01-01T00:00:00"/>
    <s v="PV3RED"/>
    <s v="OZK,5P9"/>
    <s v="Red/Small"/>
    <x v="3"/>
    <n v="172.76400000000001"/>
    <n v="1"/>
    <x v="1"/>
    <n v="164.1258"/>
    <n v="155.48760000000001"/>
    <n v="138.21120000000002"/>
    <n v="99.819200000000009"/>
    <n v="46.070399999999999"/>
  </r>
  <r>
    <s v="VV7SFG62"/>
    <x v="2"/>
    <x v="0"/>
    <s v="Product_3GESI"/>
    <n v="101.15"/>
    <n v="82"/>
    <x v="2"/>
    <s v="17x18x12 cm"/>
    <d v="2023-07-30T00:00:00"/>
    <d v="2026-01-01T00:00:00"/>
    <s v="AQYGPU"/>
    <s v="TM0,V0A"/>
    <s v="Red/Small"/>
    <x v="4"/>
    <n v="91.034999999999997"/>
    <n v="2.4273972602739726"/>
    <x v="0"/>
    <n v="86.483249999999998"/>
    <n v="81.9315"/>
    <n v="72.828000000000003"/>
    <n v="52.598000000000006"/>
    <n v="24.276"/>
  </r>
  <r>
    <s v="IYXZ2Y2W"/>
    <x v="0"/>
    <x v="0"/>
    <s v="Product_7ZL8M"/>
    <n v="204.96"/>
    <n v="72"/>
    <x v="0"/>
    <s v="12x8x12 cm"/>
    <d v="2023-03-15T00:00:00"/>
    <d v="2026-01-01T00:00:00"/>
    <s v="LHUC2V"/>
    <s v="3HU,UEP"/>
    <s v="Green/Large"/>
    <x v="4"/>
    <n v="184.464"/>
    <n v="2.8027397260273972"/>
    <x v="1"/>
    <n v="175.24079999999998"/>
    <n v="166.01760000000002"/>
    <n v="147.5712"/>
    <n v="106.57920000000001"/>
    <n v="49.190399999999997"/>
  </r>
  <r>
    <s v="81CG94R8"/>
    <x v="0"/>
    <x v="0"/>
    <s v="Product_M3J54"/>
    <n v="145.44999999999999"/>
    <n v="8"/>
    <x v="2"/>
    <s v="17x13x11 cm"/>
    <d v="2023-01-01T00:00:00"/>
    <d v="2024-01-01T00:00:00"/>
    <s v="P860U0"/>
    <s v="VON,D9J"/>
    <s v="Red/Small"/>
    <x v="3"/>
    <n v="130.905"/>
    <n v="1"/>
    <x v="1"/>
    <n v="124.35974999999999"/>
    <n v="117.81450000000001"/>
    <n v="104.724"/>
    <n v="75.634"/>
    <n v="34.907999999999994"/>
  </r>
  <r>
    <s v="M611ZZCO"/>
    <x v="0"/>
    <x v="0"/>
    <s v="Product_PCLUW"/>
    <n v="20.27"/>
    <n v="48"/>
    <x v="1"/>
    <s v="7x17x13 cm"/>
    <d v="2023-03-15T00:00:00"/>
    <d v="2026-01-01T00:00:00"/>
    <s v="PGJI44"/>
    <s v="PYG,CJW"/>
    <s v="Green/Large"/>
    <x v="2"/>
    <n v="18.242999999999999"/>
    <n v="2.8027397260273972"/>
    <x v="0"/>
    <n v="17.330849999999998"/>
    <n v="16.418699999999998"/>
    <n v="14.5944"/>
    <n v="10.5404"/>
    <n v="4.8647999999999998"/>
  </r>
  <r>
    <s v="2E9XEEIF"/>
    <x v="3"/>
    <x v="0"/>
    <s v="Product_0CZYQ"/>
    <n v="421.94"/>
    <n v="36"/>
    <x v="1"/>
    <s v="18x14x15 cm"/>
    <d v="2023-01-01T00:00:00"/>
    <d v="2025-01-01T00:00:00"/>
    <s v="EK1049"/>
    <s v="9RF,5E4"/>
    <s v="Green/Large"/>
    <x v="3"/>
    <n v="379.74599999999998"/>
    <n v="2.0027397260273974"/>
    <x v="1"/>
    <n v="360.75869999999998"/>
    <n v="341.77139999999997"/>
    <n v="303.79680000000002"/>
    <n v="219.40880000000001"/>
    <n v="101.26559999999999"/>
  </r>
  <r>
    <s v="O4QTEW4Z"/>
    <x v="0"/>
    <x v="0"/>
    <s v="Product_51KQN"/>
    <n v="161.06"/>
    <n v="35"/>
    <x v="2"/>
    <s v="17x17x17 cm"/>
    <d v="2023-03-15T00:00:00"/>
    <d v="2026-01-01T00:00:00"/>
    <s v="2X9J4X"/>
    <s v="V9V,LQQ"/>
    <s v="Green/Large"/>
    <x v="1"/>
    <n v="144.95400000000001"/>
    <n v="2.8027397260273972"/>
    <x v="0"/>
    <n v="137.7063"/>
    <n v="130.45860000000002"/>
    <n v="115.96320000000001"/>
    <n v="83.751199999999997"/>
    <n v="38.654400000000003"/>
  </r>
  <r>
    <s v="PCKJVD00"/>
    <x v="3"/>
    <x v="0"/>
    <s v="Product_VVFF1"/>
    <n v="210.29"/>
    <n v="98"/>
    <x v="1"/>
    <s v="20x13x19 cm"/>
    <d v="2023-07-30T00:00:00"/>
    <d v="2026-01-01T00:00:00"/>
    <s v="L9WBPS"/>
    <s v="JZ1,IC1"/>
    <s v="Blue/Medium"/>
    <x v="1"/>
    <n v="189.261"/>
    <n v="2.4273972602739726"/>
    <x v="1"/>
    <n v="179.79794999999999"/>
    <n v="170.3349"/>
    <n v="151.40880000000001"/>
    <n v="109.35080000000001"/>
    <n v="50.469599999999993"/>
  </r>
  <r>
    <s v="9P8O33RI"/>
    <x v="3"/>
    <x v="0"/>
    <s v="Product_BC5C4"/>
    <n v="455.9"/>
    <n v="93"/>
    <x v="2"/>
    <s v="20x14x11 cm"/>
    <d v="2023-03-15T00:00:00"/>
    <d v="2025-01-01T00:00:00"/>
    <s v="RJ0ZQY"/>
    <s v="AR1,02N"/>
    <s v="Blue/Medium"/>
    <x v="4"/>
    <n v="410.30999999999995"/>
    <n v="1.8027397260273972"/>
    <x v="0"/>
    <n v="389.79449999999991"/>
    <n v="369.27899999999994"/>
    <n v="328.24799999999999"/>
    <n v="237.06799999999998"/>
    <n v="109.416"/>
  </r>
  <r>
    <s v="W5YGQAUQ"/>
    <x v="2"/>
    <x v="0"/>
    <s v="Product_NMRHG"/>
    <n v="191.48"/>
    <n v="72"/>
    <x v="1"/>
    <s v="5x14x13 cm"/>
    <d v="2023-01-01T00:00:00"/>
    <d v="2025-01-01T00:00:00"/>
    <s v="WT2XH0"/>
    <s v="MSO,202"/>
    <s v="Blue/Medium"/>
    <x v="3"/>
    <n v="172.33199999999999"/>
    <n v="2.0027397260273974"/>
    <x v="1"/>
    <n v="163.71539999999999"/>
    <n v="155.09880000000001"/>
    <n v="137.8656"/>
    <n v="99.569599999999994"/>
    <n v="45.955199999999998"/>
  </r>
  <r>
    <s v="9OAOKO4U"/>
    <x v="1"/>
    <x v="0"/>
    <s v="Product_MKNQO"/>
    <n v="290.33999999999997"/>
    <n v="24"/>
    <x v="1"/>
    <s v="20x17x14 cm"/>
    <d v="2023-01-01T00:00:00"/>
    <d v="2026-01-01T00:00:00"/>
    <s v="88JQF3"/>
    <s v="4VH,U20"/>
    <s v="Blue/Medium"/>
    <x v="3"/>
    <n v="261.30599999999998"/>
    <n v="3.0027397260273974"/>
    <x v="1"/>
    <n v="248.24069999999998"/>
    <n v="235.1754"/>
    <n v="209.04480000000001"/>
    <n v="150.9768"/>
    <n v="69.681599999999989"/>
  </r>
  <r>
    <s v="TWR71PNB"/>
    <x v="1"/>
    <x v="0"/>
    <s v="Product_5KOGC"/>
    <n v="371.42"/>
    <n v="10"/>
    <x v="0"/>
    <s v="12x6x10 cm"/>
    <d v="2023-03-15T00:00:00"/>
    <d v="2025-01-01T00:00:00"/>
    <s v="MQYKL4"/>
    <s v="T2Q,NZY"/>
    <s v="Green/Large"/>
    <x v="0"/>
    <n v="334.27800000000002"/>
    <n v="1.8027397260273972"/>
    <x v="1"/>
    <n v="317.5641"/>
    <n v="300.85020000000003"/>
    <n v="267.42240000000004"/>
    <n v="193.13840000000002"/>
    <n v="89.140799999999999"/>
  </r>
  <r>
    <s v="QVD554S8"/>
    <x v="1"/>
    <x v="0"/>
    <s v="Product_Y64TM"/>
    <n v="368.39"/>
    <n v="79"/>
    <x v="2"/>
    <s v="13x12x18 cm"/>
    <d v="2023-01-01T00:00:00"/>
    <d v="2025-01-01T00:00:00"/>
    <s v="Q287P9"/>
    <s v="CNA,VGX"/>
    <s v="Red/Small"/>
    <x v="1"/>
    <n v="331.55099999999999"/>
    <n v="2.0027397260273974"/>
    <x v="1"/>
    <n v="314.97344999999996"/>
    <n v="298.39589999999998"/>
    <n v="265.24079999999998"/>
    <n v="191.56280000000001"/>
    <n v="88.413599999999988"/>
  </r>
  <r>
    <s v="7P63V8XH"/>
    <x v="1"/>
    <x v="0"/>
    <s v="Product_F2BZC"/>
    <n v="175.08"/>
    <n v="33"/>
    <x v="0"/>
    <s v="6x8x20 cm"/>
    <d v="2023-01-01T00:00:00"/>
    <d v="2025-01-01T00:00:00"/>
    <s v="2FYMN9"/>
    <s v="61R,KJI"/>
    <s v="Green/Large"/>
    <x v="3"/>
    <n v="157.572"/>
    <n v="2.0027397260273974"/>
    <x v="1"/>
    <n v="149.6934"/>
    <n v="141.81480000000002"/>
    <n v="126.05760000000001"/>
    <n v="91.041600000000003"/>
    <n v="42.019200000000005"/>
  </r>
  <r>
    <s v="XAPGRLA9"/>
    <x v="0"/>
    <x v="0"/>
    <s v="Product_HAUL7"/>
    <n v="197.56"/>
    <n v="30"/>
    <x v="2"/>
    <s v="10x19x6 cm"/>
    <d v="2023-01-01T00:00:00"/>
    <d v="2024-01-01T00:00:00"/>
    <s v="N4LJOV"/>
    <s v="7A6,JKA"/>
    <s v="Red/Small"/>
    <x v="0"/>
    <n v="177.804"/>
    <n v="1"/>
    <x v="1"/>
    <n v="168.91379999999998"/>
    <n v="160.02360000000002"/>
    <n v="142.2432"/>
    <n v="102.7312"/>
    <n v="47.414400000000001"/>
  </r>
  <r>
    <s v="6CCU0GH8"/>
    <x v="3"/>
    <x v="0"/>
    <s v="Product_AFI3H"/>
    <n v="190.58"/>
    <n v="86"/>
    <x v="2"/>
    <s v="12x13x5 cm"/>
    <d v="2023-03-15T00:00:00"/>
    <d v="2026-01-01T00:00:00"/>
    <s v="L9SM1U"/>
    <s v="S0W,HIT"/>
    <s v="Green/Large"/>
    <x v="4"/>
    <n v="171.52200000000002"/>
    <n v="2.8027397260273972"/>
    <x v="0"/>
    <n v="162.94590000000002"/>
    <n v="154.36980000000003"/>
    <n v="137.21760000000003"/>
    <n v="99.101600000000005"/>
    <n v="45.739200000000004"/>
  </r>
  <r>
    <s v="Q4PCZ6FK"/>
    <x v="2"/>
    <x v="0"/>
    <s v="Product_4V92X"/>
    <n v="257.37"/>
    <n v="39"/>
    <x v="1"/>
    <s v="19x7x20 cm"/>
    <d v="2023-01-01T00:00:00"/>
    <d v="2024-01-01T00:00:00"/>
    <s v="0CAAT1"/>
    <s v="UMT,R2P"/>
    <s v="Blue/Medium"/>
    <x v="3"/>
    <n v="231.63300000000001"/>
    <n v="1"/>
    <x v="1"/>
    <n v="220.05134999999999"/>
    <n v="208.46970000000002"/>
    <n v="185.30640000000002"/>
    <n v="133.83240000000001"/>
    <n v="61.768799999999999"/>
  </r>
  <r>
    <s v="NUTFXDLJ"/>
    <x v="2"/>
    <x v="0"/>
    <s v="Product_S7MDX"/>
    <n v="44.81"/>
    <n v="89"/>
    <x v="2"/>
    <s v="18x9x13 cm"/>
    <d v="2023-01-01T00:00:00"/>
    <d v="2025-01-01T00:00:00"/>
    <s v="G5T1XJ"/>
    <s v="54P,QJJ"/>
    <s v="Blue/Medium"/>
    <x v="3"/>
    <n v="40.329000000000001"/>
    <n v="2.0027397260273974"/>
    <x v="1"/>
    <n v="38.312550000000002"/>
    <n v="36.296100000000003"/>
    <n v="32.263200000000005"/>
    <n v="23.301200000000001"/>
    <n v="10.7544"/>
  </r>
  <r>
    <s v="6TLCCB0S"/>
    <x v="1"/>
    <x v="0"/>
    <s v="Product_1Y540"/>
    <n v="414.39"/>
    <n v="90"/>
    <x v="1"/>
    <s v="11x13x12 cm"/>
    <d v="2023-01-01T00:00:00"/>
    <d v="2026-01-01T00:00:00"/>
    <s v="Q1QCC1"/>
    <s v="313,8EV"/>
    <s v="Red/Small"/>
    <x v="3"/>
    <n v="372.95099999999996"/>
    <n v="3.0027397260273974"/>
    <x v="0"/>
    <n v="354.30344999999994"/>
    <n v="335.65589999999997"/>
    <n v="298.36079999999998"/>
    <n v="215.4828"/>
    <n v="99.453599999999994"/>
  </r>
  <r>
    <s v="6BLDY3DR"/>
    <x v="3"/>
    <x v="0"/>
    <s v="Product_861VR"/>
    <n v="211.47"/>
    <n v="48"/>
    <x v="2"/>
    <s v="5x17x12 cm"/>
    <d v="2023-01-01T00:00:00"/>
    <d v="2025-01-01T00:00:00"/>
    <s v="1P4DJB"/>
    <s v="2TT,NIF"/>
    <s v="Blue/Medium"/>
    <x v="4"/>
    <n v="190.32300000000001"/>
    <n v="2.0027397260273974"/>
    <x v="1"/>
    <n v="180.80685"/>
    <n v="171.29070000000002"/>
    <n v="152.25840000000002"/>
    <n v="109.9644"/>
    <n v="50.752800000000001"/>
  </r>
  <r>
    <s v="ELI95SF8"/>
    <x v="0"/>
    <x v="0"/>
    <s v="Product_JZHUN"/>
    <n v="245.28"/>
    <n v="88"/>
    <x v="2"/>
    <s v="9x10x5 cm"/>
    <d v="2023-01-01T00:00:00"/>
    <d v="2025-01-01T00:00:00"/>
    <s v="GBSFX4"/>
    <s v="LSO,3PH"/>
    <s v="Green/Large"/>
    <x v="4"/>
    <n v="220.75200000000001"/>
    <n v="2.0027397260273974"/>
    <x v="0"/>
    <n v="209.71440000000001"/>
    <n v="198.67680000000001"/>
    <n v="176.60160000000002"/>
    <n v="127.54560000000001"/>
    <n v="58.867199999999997"/>
  </r>
  <r>
    <s v="N6UJQR1X"/>
    <x v="0"/>
    <x v="0"/>
    <s v="Product_CM66K"/>
    <n v="141.19"/>
    <n v="52"/>
    <x v="1"/>
    <s v="19x13x6 cm"/>
    <d v="2023-01-01T00:00:00"/>
    <d v="2026-01-01T00:00:00"/>
    <s v="FQBFLF"/>
    <s v="HJJ,WTB"/>
    <s v="Red/Small"/>
    <x v="1"/>
    <n v="127.071"/>
    <n v="3.0027397260273974"/>
    <x v="0"/>
    <n v="120.71745"/>
    <n v="114.3639"/>
    <n v="101.6568"/>
    <n v="73.418800000000005"/>
    <n v="33.885599999999997"/>
  </r>
  <r>
    <s v="S2JJ6CV0"/>
    <x v="0"/>
    <x v="0"/>
    <s v="Product_QQHJJ"/>
    <n v="316"/>
    <n v="19"/>
    <x v="0"/>
    <s v="8x14x7 cm"/>
    <d v="2023-03-15T00:00:00"/>
    <d v="2026-01-01T00:00:00"/>
    <s v="X1N5SV"/>
    <s v="L7W,4S4"/>
    <s v="Red/Small"/>
    <x v="0"/>
    <n v="284.39999999999998"/>
    <n v="2.8027397260273972"/>
    <x v="0"/>
    <n v="270.17999999999995"/>
    <n v="255.95999999999998"/>
    <n v="227.51999999999998"/>
    <n v="164.32"/>
    <n v="75.84"/>
  </r>
  <r>
    <s v="1T8802VT"/>
    <x v="0"/>
    <x v="0"/>
    <s v="Product_Q1SST"/>
    <n v="218.44"/>
    <n v="58"/>
    <x v="2"/>
    <s v="20x8x11 cm"/>
    <d v="2023-07-30T00:00:00"/>
    <d v="2025-01-01T00:00:00"/>
    <s v="A8L9DZ"/>
    <s v="CN6,MNV"/>
    <s v="Green/Large"/>
    <x v="3"/>
    <n v="196.596"/>
    <n v="1.4273972602739726"/>
    <x v="1"/>
    <n v="186.7662"/>
    <n v="176.93640000000002"/>
    <n v="157.27680000000001"/>
    <n v="113.58880000000001"/>
    <n v="52.425599999999996"/>
  </r>
  <r>
    <s v="YZMO1ACD"/>
    <x v="0"/>
    <x v="0"/>
    <s v="Product_N1WDI"/>
    <n v="199.94"/>
    <n v="26"/>
    <x v="2"/>
    <s v="7x11x5 cm"/>
    <d v="2023-07-30T00:00:00"/>
    <d v="2024-01-01T00:00:00"/>
    <s v="TTY3OU"/>
    <s v="DQE,43J"/>
    <s v="Blue/Medium"/>
    <x v="3"/>
    <n v="179.946"/>
    <n v="0.42465753424657532"/>
    <x v="1"/>
    <n v="170.9487"/>
    <n v="161.95140000000001"/>
    <n v="143.95680000000002"/>
    <n v="103.9688"/>
    <n v="47.985599999999998"/>
  </r>
  <r>
    <s v="9HOLAJF7"/>
    <x v="1"/>
    <x v="0"/>
    <s v="Product_J53S9"/>
    <n v="457.99"/>
    <n v="34"/>
    <x v="2"/>
    <s v="6x19x5 cm"/>
    <d v="2023-01-01T00:00:00"/>
    <d v="2026-01-01T00:00:00"/>
    <s v="4HUKDU"/>
    <s v="HYP,975"/>
    <s v="Blue/Medium"/>
    <x v="3"/>
    <n v="412.19100000000003"/>
    <n v="3.0027397260273974"/>
    <x v="0"/>
    <n v="391.58145000000002"/>
    <n v="370.97190000000006"/>
    <n v="329.75280000000004"/>
    <n v="238.15480000000002"/>
    <n v="109.91759999999999"/>
  </r>
  <r>
    <s v="9MFOCZL7"/>
    <x v="2"/>
    <x v="0"/>
    <s v="Product_TV7N9"/>
    <n v="280.52999999999997"/>
    <n v="58"/>
    <x v="0"/>
    <s v="16x10x10 cm"/>
    <d v="2023-03-15T00:00:00"/>
    <d v="2024-01-01T00:00:00"/>
    <s v="VIIXKI"/>
    <s v="A7C,A27"/>
    <s v="Blue/Medium"/>
    <x v="1"/>
    <n v="252.47699999999998"/>
    <n v="0.8"/>
    <x v="1"/>
    <n v="239.85314999999997"/>
    <n v="227.22929999999999"/>
    <n v="201.98159999999999"/>
    <n v="145.87559999999999"/>
    <n v="67.327199999999991"/>
  </r>
  <r>
    <s v="C821OFEZ"/>
    <x v="1"/>
    <x v="0"/>
    <s v="Product_V7IG5"/>
    <n v="28.8"/>
    <n v="36"/>
    <x v="2"/>
    <s v="10x16x20 cm"/>
    <d v="2023-07-30T00:00:00"/>
    <d v="2025-01-01T00:00:00"/>
    <s v="R6LK1R"/>
    <s v="P1L,M65"/>
    <s v="Blue/Medium"/>
    <x v="3"/>
    <n v="25.92"/>
    <n v="1.4273972602739726"/>
    <x v="1"/>
    <n v="24.623999999999999"/>
    <n v="23.328000000000003"/>
    <n v="20.736000000000004"/>
    <n v="14.976000000000001"/>
    <n v="6.9119999999999999"/>
  </r>
  <r>
    <s v="EPF99ZYI"/>
    <x v="0"/>
    <x v="0"/>
    <s v="Product_1R5J5"/>
    <n v="206.03"/>
    <n v="7"/>
    <x v="0"/>
    <s v="13x9x12 cm"/>
    <d v="2023-07-30T00:00:00"/>
    <d v="2024-01-01T00:00:00"/>
    <s v="EGHC13"/>
    <s v="DT2,D94"/>
    <s v="Green/Large"/>
    <x v="2"/>
    <n v="185.42699999999999"/>
    <n v="0.42465753424657532"/>
    <x v="1"/>
    <n v="176.15564999999998"/>
    <n v="166.8843"/>
    <n v="148.3416"/>
    <n v="107.13560000000001"/>
    <n v="49.447199999999995"/>
  </r>
  <r>
    <s v="MBWE2NUM"/>
    <x v="0"/>
    <x v="0"/>
    <s v="Product_42V2P"/>
    <n v="235.12"/>
    <n v="20"/>
    <x v="1"/>
    <s v="18x13x8 cm"/>
    <d v="2023-03-15T00:00:00"/>
    <d v="2024-01-01T00:00:00"/>
    <s v="GWG0K5"/>
    <s v="QNW,C73"/>
    <s v="Red/Small"/>
    <x v="2"/>
    <n v="211.608"/>
    <n v="0.8"/>
    <x v="1"/>
    <n v="201.02760000000001"/>
    <n v="190.44720000000001"/>
    <n v="169.28640000000001"/>
    <n v="122.2624"/>
    <n v="56.428800000000003"/>
  </r>
  <r>
    <s v="QV250M29"/>
    <x v="0"/>
    <x v="0"/>
    <s v="Product_ZELED"/>
    <n v="116.24"/>
    <n v="16"/>
    <x v="1"/>
    <s v="19x15x14 cm"/>
    <d v="2023-03-15T00:00:00"/>
    <d v="2024-01-01T00:00:00"/>
    <s v="LNXLC5"/>
    <s v="6P7,O90"/>
    <s v="Red/Small"/>
    <x v="3"/>
    <n v="104.616"/>
    <n v="0.8"/>
    <x v="1"/>
    <n v="99.385199999999998"/>
    <n v="94.154399999999995"/>
    <n v="83.692800000000005"/>
    <n v="60.444800000000001"/>
    <n v="27.897599999999997"/>
  </r>
  <r>
    <s v="G3MJENTQ"/>
    <x v="1"/>
    <x v="0"/>
    <s v="Product_5AXPX"/>
    <n v="432.62"/>
    <n v="5"/>
    <x v="1"/>
    <s v="16x11x20 cm"/>
    <d v="2023-01-01T00:00:00"/>
    <d v="2026-01-01T00:00:00"/>
    <s v="EN2IWS"/>
    <s v="I6A,ZWL"/>
    <s v="Blue/Medium"/>
    <x v="2"/>
    <n v="389.358"/>
    <n v="3.0027397260273974"/>
    <x v="0"/>
    <n v="369.89009999999996"/>
    <n v="350.42220000000003"/>
    <n v="311.4864"/>
    <n v="224.9624"/>
    <n v="103.8288"/>
  </r>
  <r>
    <s v="YLY1VPAX"/>
    <x v="0"/>
    <x v="0"/>
    <s v="Product_KWHQS"/>
    <n v="161.80000000000001"/>
    <n v="32"/>
    <x v="2"/>
    <s v="15x10x15 cm"/>
    <d v="2023-01-01T00:00:00"/>
    <d v="2024-01-01T00:00:00"/>
    <s v="KICQQI"/>
    <s v="5ES,F5I"/>
    <s v="Blue/Medium"/>
    <x v="2"/>
    <n v="145.62"/>
    <n v="1"/>
    <x v="1"/>
    <n v="138.339"/>
    <n v="131.05800000000002"/>
    <n v="116.49600000000001"/>
    <n v="84.13600000000001"/>
    <n v="38.832000000000001"/>
  </r>
  <r>
    <s v="W7Z8U3EF"/>
    <x v="2"/>
    <x v="0"/>
    <s v="Product_5R753"/>
    <n v="25.28"/>
    <n v="16"/>
    <x v="1"/>
    <s v="9x7x8 cm"/>
    <d v="2023-01-01T00:00:00"/>
    <d v="2025-01-01T00:00:00"/>
    <s v="ERGCEI"/>
    <s v="0AD,GO5"/>
    <s v="Green/Large"/>
    <x v="4"/>
    <n v="22.752000000000002"/>
    <n v="2.0027397260273974"/>
    <x v="1"/>
    <n v="21.6144"/>
    <n v="20.476800000000004"/>
    <n v="18.201600000000003"/>
    <n v="13.145600000000002"/>
    <n v="6.0671999999999997"/>
  </r>
  <r>
    <s v="DICIP07R"/>
    <x v="1"/>
    <x v="0"/>
    <s v="Product_50TUO"/>
    <n v="499.32"/>
    <n v="27"/>
    <x v="2"/>
    <s v="18x13x11 cm"/>
    <d v="2023-03-15T00:00:00"/>
    <d v="2026-01-01T00:00:00"/>
    <s v="NBXVQF"/>
    <s v="GZY,KBJ"/>
    <s v="Green/Large"/>
    <x v="4"/>
    <n v="449.38799999999998"/>
    <n v="2.8027397260273972"/>
    <x v="0"/>
    <n v="426.91859999999997"/>
    <n v="404.44919999999996"/>
    <n v="359.5104"/>
    <n v="259.64640000000003"/>
    <n v="119.83679999999998"/>
  </r>
  <r>
    <s v="Q6AV7I6S"/>
    <x v="1"/>
    <x v="0"/>
    <s v="Product_LNWF3"/>
    <n v="199.7"/>
    <n v="38"/>
    <x v="0"/>
    <s v="9x11x6 cm"/>
    <d v="2023-01-01T00:00:00"/>
    <d v="2025-01-01T00:00:00"/>
    <s v="SHQK5H"/>
    <s v="8JL,IAB"/>
    <s v="Red/Small"/>
    <x v="3"/>
    <n v="179.73"/>
    <n v="2.0027397260273974"/>
    <x v="1"/>
    <n v="170.74349999999998"/>
    <n v="161.75700000000001"/>
    <n v="143.78399999999999"/>
    <n v="103.84399999999999"/>
    <n v="47.927999999999997"/>
  </r>
  <r>
    <s v="4KF71CH2"/>
    <x v="3"/>
    <x v="0"/>
    <s v="Product_SU537"/>
    <n v="407.43"/>
    <n v="37"/>
    <x v="2"/>
    <s v="8x16x14 cm"/>
    <d v="2023-03-15T00:00:00"/>
    <d v="2026-01-01T00:00:00"/>
    <s v="272URC"/>
    <s v="GZ9,Y1P"/>
    <s v="Blue/Medium"/>
    <x v="4"/>
    <n v="366.68700000000001"/>
    <n v="2.8027397260273972"/>
    <x v="1"/>
    <n v="348.35264999999998"/>
    <n v="330.01830000000001"/>
    <n v="293.34960000000001"/>
    <n v="211.86360000000002"/>
    <n v="97.783199999999994"/>
  </r>
  <r>
    <s v="71DU3Z8A"/>
    <x v="3"/>
    <x v="0"/>
    <s v="Product_BC5UK"/>
    <n v="175.29"/>
    <n v="29"/>
    <x v="0"/>
    <s v="12x20x16 cm"/>
    <d v="2023-03-15T00:00:00"/>
    <d v="2024-01-01T00:00:00"/>
    <s v="NW50U6"/>
    <s v="NSB,1T6"/>
    <s v="Green/Large"/>
    <x v="4"/>
    <n v="157.761"/>
    <n v="0.8"/>
    <x v="1"/>
    <n v="149.87295"/>
    <n v="141.98490000000001"/>
    <n v="126.2088"/>
    <n v="91.150800000000004"/>
    <n v="42.069599999999994"/>
  </r>
  <r>
    <s v="1IJ77DD7"/>
    <x v="3"/>
    <x v="0"/>
    <s v="Product_XM3EZ"/>
    <n v="477.35"/>
    <n v="98"/>
    <x v="1"/>
    <s v="5x13x10 cm"/>
    <d v="2023-01-01T00:00:00"/>
    <d v="2026-01-01T00:00:00"/>
    <s v="UCTX2K"/>
    <s v="QSC,OEE"/>
    <s v="Green/Large"/>
    <x v="1"/>
    <n v="429.61500000000001"/>
    <n v="3.0027397260273974"/>
    <x v="0"/>
    <n v="408.13425000000001"/>
    <n v="386.65350000000001"/>
    <n v="343.69200000000001"/>
    <n v="248.22200000000001"/>
    <n v="114.56400000000001"/>
  </r>
  <r>
    <s v="7MX8K6RG"/>
    <x v="2"/>
    <x v="0"/>
    <s v="Product_XQKJ3"/>
    <n v="494.1"/>
    <n v="30"/>
    <x v="2"/>
    <s v="6x11x8 cm"/>
    <d v="2023-03-15T00:00:00"/>
    <d v="2024-01-01T00:00:00"/>
    <s v="HI92FP"/>
    <s v="6FD,NG7"/>
    <s v="Red/Small"/>
    <x v="4"/>
    <n v="444.69"/>
    <n v="0.8"/>
    <x v="1"/>
    <n v="422.45549999999997"/>
    <n v="400.221"/>
    <n v="355.75200000000001"/>
    <n v="256.93200000000002"/>
    <n v="118.584"/>
  </r>
  <r>
    <s v="MVJMV75F"/>
    <x v="1"/>
    <x v="0"/>
    <s v="Product_2D4IG"/>
    <n v="90.53"/>
    <n v="1"/>
    <x v="1"/>
    <s v="20x17x8 cm"/>
    <d v="2023-01-01T00:00:00"/>
    <d v="2026-01-01T00:00:00"/>
    <s v="TF3YSO"/>
    <s v="GKJ,O3F"/>
    <s v="Green/Large"/>
    <x v="0"/>
    <n v="81.477000000000004"/>
    <n v="3.0027397260273974"/>
    <x v="0"/>
    <n v="77.403149999999997"/>
    <n v="73.329300000000003"/>
    <n v="65.181600000000003"/>
    <n v="47.075600000000001"/>
    <n v="21.7272"/>
  </r>
  <r>
    <s v="VSJ6SB6J"/>
    <x v="2"/>
    <x v="0"/>
    <s v="Product_OVC65"/>
    <n v="281.91000000000003"/>
    <n v="74"/>
    <x v="1"/>
    <s v="6x5x11 cm"/>
    <d v="2023-03-15T00:00:00"/>
    <d v="2025-01-01T00:00:00"/>
    <s v="NDWS5V"/>
    <s v="U6F,915"/>
    <s v="Red/Small"/>
    <x v="0"/>
    <n v="253.71900000000002"/>
    <n v="1.8027397260273972"/>
    <x v="0"/>
    <n v="241.03305"/>
    <n v="228.34710000000001"/>
    <n v="202.97520000000003"/>
    <n v="146.59320000000002"/>
    <n v="67.6584"/>
  </r>
  <r>
    <s v="5T0MPJ7A"/>
    <x v="2"/>
    <x v="0"/>
    <s v="Product_8ZA5F"/>
    <n v="181.81"/>
    <n v="9"/>
    <x v="2"/>
    <s v="12x16x20 cm"/>
    <d v="2023-01-01T00:00:00"/>
    <d v="2024-01-01T00:00:00"/>
    <s v="DBQR5G"/>
    <s v="84F,G6T"/>
    <s v="Red/Small"/>
    <x v="2"/>
    <n v="163.62899999999999"/>
    <n v="1"/>
    <x v="1"/>
    <n v="155.44754999999998"/>
    <n v="147.26609999999999"/>
    <n v="130.9032"/>
    <n v="94.541200000000003"/>
    <n v="43.634399999999999"/>
  </r>
  <r>
    <s v="4B1MNRTA"/>
    <x v="1"/>
    <x v="0"/>
    <s v="Product_CF5MB"/>
    <n v="250.23"/>
    <n v="94"/>
    <x v="1"/>
    <s v="8x14x12 cm"/>
    <d v="2023-03-15T00:00:00"/>
    <d v="2026-01-01T00:00:00"/>
    <s v="3LJ755"/>
    <s v="VW9,6VQ"/>
    <s v="Green/Large"/>
    <x v="1"/>
    <n v="225.20699999999999"/>
    <n v="2.8027397260273972"/>
    <x v="0"/>
    <n v="213.94664999999998"/>
    <n v="202.68629999999999"/>
    <n v="180.16560000000001"/>
    <n v="130.11959999999999"/>
    <n v="60.055199999999999"/>
  </r>
  <r>
    <s v="YJ849NGG"/>
    <x v="3"/>
    <x v="0"/>
    <s v="Product_6B1VE"/>
    <n v="257.77"/>
    <n v="86"/>
    <x v="0"/>
    <s v="15x8x5 cm"/>
    <d v="2023-01-01T00:00:00"/>
    <d v="2026-01-01T00:00:00"/>
    <s v="CB866R"/>
    <s v="ZX7,URW"/>
    <s v="Blue/Medium"/>
    <x v="1"/>
    <n v="231.99299999999999"/>
    <n v="3.0027397260273974"/>
    <x v="1"/>
    <n v="220.39335"/>
    <n v="208.7937"/>
    <n v="185.59440000000001"/>
    <n v="134.04040000000001"/>
    <n v="61.864799999999988"/>
  </r>
  <r>
    <s v="LM5M1X28"/>
    <x v="1"/>
    <x v="0"/>
    <s v="Product_DQE3H"/>
    <n v="226.48"/>
    <n v="32"/>
    <x v="1"/>
    <s v="13x10x11 cm"/>
    <d v="2023-01-01T00:00:00"/>
    <d v="2024-01-01T00:00:00"/>
    <s v="1Z95F2"/>
    <s v="0WO,4SW"/>
    <s v="Green/Large"/>
    <x v="0"/>
    <n v="203.83199999999999"/>
    <n v="1"/>
    <x v="1"/>
    <n v="193.64039999999997"/>
    <n v="183.44880000000001"/>
    <n v="163.06560000000002"/>
    <n v="117.7696"/>
    <n v="54.355199999999996"/>
  </r>
  <r>
    <s v="AUC67CZN"/>
    <x v="0"/>
    <x v="0"/>
    <s v="Product_C5NG8"/>
    <n v="91.68"/>
    <n v="67"/>
    <x v="1"/>
    <s v="19x7x16 cm"/>
    <d v="2023-03-15T00:00:00"/>
    <d v="2025-01-01T00:00:00"/>
    <s v="GW7NQH"/>
    <s v="DZ7,M5V"/>
    <s v="Blue/Medium"/>
    <x v="0"/>
    <n v="82.512"/>
    <n v="1.8027397260273972"/>
    <x v="1"/>
    <n v="78.386399999999995"/>
    <n v="74.260800000000003"/>
    <n v="66.009600000000006"/>
    <n v="47.673600000000008"/>
    <n v="22.0032"/>
  </r>
  <r>
    <s v="QFROEMF9"/>
    <x v="3"/>
    <x v="0"/>
    <s v="Product_H83RO"/>
    <n v="427.23"/>
    <n v="78"/>
    <x v="2"/>
    <s v="17x9x13 cm"/>
    <d v="2023-01-01T00:00:00"/>
    <d v="2024-01-01T00:00:00"/>
    <s v="NJJF3R"/>
    <s v="Y85,P34"/>
    <s v="Green/Large"/>
    <x v="0"/>
    <n v="384.50700000000001"/>
    <n v="1"/>
    <x v="1"/>
    <n v="365.28165000000001"/>
    <n v="346.05630000000002"/>
    <n v="307.60560000000004"/>
    <n v="222.15960000000001"/>
    <n v="102.5352"/>
  </r>
  <r>
    <s v="X1GU2CZM"/>
    <x v="2"/>
    <x v="0"/>
    <s v="Product_0MCZ4"/>
    <n v="453.21"/>
    <n v="9"/>
    <x v="1"/>
    <s v="20x16x13 cm"/>
    <d v="2023-01-01T00:00:00"/>
    <d v="2024-01-01T00:00:00"/>
    <s v="LEGF2U"/>
    <s v="E6M,1ZI"/>
    <s v="Blue/Medium"/>
    <x v="3"/>
    <n v="407.88900000000001"/>
    <n v="1"/>
    <x v="1"/>
    <n v="387.49455"/>
    <n v="367.1001"/>
    <n v="326.31120000000004"/>
    <n v="235.66919999999999"/>
    <n v="108.7704"/>
  </r>
  <r>
    <s v="VCVYLU1M"/>
    <x v="3"/>
    <x v="0"/>
    <s v="Product_74BHT"/>
    <n v="57.77"/>
    <n v="66"/>
    <x v="2"/>
    <s v="12x19x14 cm"/>
    <d v="2023-01-01T00:00:00"/>
    <d v="2024-01-01T00:00:00"/>
    <s v="K0KIZY"/>
    <s v="0KG,QUO"/>
    <s v="Blue/Medium"/>
    <x v="4"/>
    <n v="51.993000000000002"/>
    <n v="1"/>
    <x v="1"/>
    <n v="49.393349999999998"/>
    <n v="46.793700000000001"/>
    <n v="41.594400000000007"/>
    <n v="30.040400000000002"/>
    <n v="13.864800000000001"/>
  </r>
  <r>
    <s v="EV2TD6L9"/>
    <x v="3"/>
    <x v="0"/>
    <s v="Product_TL7K1"/>
    <n v="117.92"/>
    <n v="83"/>
    <x v="2"/>
    <s v="16x10x6 cm"/>
    <d v="2023-07-30T00:00:00"/>
    <d v="2025-01-01T00:00:00"/>
    <s v="CHIYC5"/>
    <s v="67K,OTP"/>
    <s v="Green/Large"/>
    <x v="4"/>
    <n v="106.128"/>
    <n v="1.4273972602739726"/>
    <x v="1"/>
    <n v="100.82159999999999"/>
    <n v="95.515200000000007"/>
    <n v="84.9024"/>
    <n v="61.318400000000004"/>
    <n v="28.300799999999999"/>
  </r>
  <r>
    <s v="1840ZZJ7"/>
    <x v="1"/>
    <x v="0"/>
    <s v="Product_VAVT8"/>
    <n v="109.21"/>
    <n v="57"/>
    <x v="1"/>
    <s v="5x19x10 cm"/>
    <d v="2023-03-15T00:00:00"/>
    <d v="2025-01-01T00:00:00"/>
    <s v="F1F43M"/>
    <s v="8WE,J1V"/>
    <s v="Red/Small"/>
    <x v="0"/>
    <n v="98.288999999999987"/>
    <n v="1.8027397260273972"/>
    <x v="0"/>
    <n v="93.374549999999985"/>
    <n v="88.460099999999997"/>
    <n v="78.631199999999993"/>
    <n v="56.789200000000001"/>
    <n v="26.210399999999996"/>
  </r>
  <r>
    <s v="YX20MI05"/>
    <x v="1"/>
    <x v="0"/>
    <s v="Product_FX92G"/>
    <n v="251.52"/>
    <n v="83"/>
    <x v="2"/>
    <s v="11x12x19 cm"/>
    <d v="2023-03-15T00:00:00"/>
    <d v="2026-01-01T00:00:00"/>
    <s v="E35SWA"/>
    <s v="S49,P2A"/>
    <s v="Green/Large"/>
    <x v="2"/>
    <n v="226.36799999999999"/>
    <n v="2.8027397260273972"/>
    <x v="0"/>
    <n v="215.0496"/>
    <n v="203.7312"/>
    <n v="181.09440000000001"/>
    <n v="130.79040000000001"/>
    <n v="60.364800000000002"/>
  </r>
  <r>
    <s v="Q63DS0KB"/>
    <x v="3"/>
    <x v="0"/>
    <s v="Product_3TPLI"/>
    <n v="453.61"/>
    <n v="95"/>
    <x v="1"/>
    <s v="12x6x14 cm"/>
    <d v="2023-03-15T00:00:00"/>
    <d v="2024-01-01T00:00:00"/>
    <s v="TB0MVE"/>
    <s v="75P,87J"/>
    <s v="Blue/Medium"/>
    <x v="3"/>
    <n v="408.24900000000002"/>
    <n v="0.8"/>
    <x v="1"/>
    <n v="387.83654999999999"/>
    <n v="367.42410000000001"/>
    <n v="326.59920000000005"/>
    <n v="235.87720000000002"/>
    <n v="108.8664"/>
  </r>
  <r>
    <s v="JPM6263H"/>
    <x v="1"/>
    <x v="0"/>
    <s v="Product_AXV8W"/>
    <n v="172.61"/>
    <n v="27"/>
    <x v="0"/>
    <s v="20x10x15 cm"/>
    <d v="2023-01-01T00:00:00"/>
    <d v="2026-01-01T00:00:00"/>
    <s v="W6XC95"/>
    <s v="O1S,YDX"/>
    <s v="Green/Large"/>
    <x v="0"/>
    <n v="155.34900000000002"/>
    <n v="3.0027397260273974"/>
    <x v="0"/>
    <n v="147.58155000000002"/>
    <n v="139.81410000000002"/>
    <n v="124.27920000000002"/>
    <n v="89.757200000000012"/>
    <n v="41.426400000000001"/>
  </r>
  <r>
    <s v="UE2O0XRO"/>
    <x v="3"/>
    <x v="0"/>
    <s v="Product_DY55A"/>
    <n v="71.37"/>
    <n v="52"/>
    <x v="2"/>
    <s v="6x11x7 cm"/>
    <d v="2023-01-01T00:00:00"/>
    <d v="2025-01-01T00:00:00"/>
    <s v="CPTFN3"/>
    <s v="ZFU,E1A"/>
    <s v="Red/Small"/>
    <x v="0"/>
    <n v="64.233000000000004"/>
    <n v="2.0027397260273974"/>
    <x v="1"/>
    <n v="61.021349999999998"/>
    <n v="57.809700000000007"/>
    <n v="51.386400000000009"/>
    <n v="37.112400000000001"/>
    <n v="17.128800000000002"/>
  </r>
  <r>
    <s v="H8WD325E"/>
    <x v="1"/>
    <x v="0"/>
    <s v="Product_CADT9"/>
    <n v="495.9"/>
    <n v="5"/>
    <x v="0"/>
    <s v="6x5x6 cm"/>
    <d v="2023-03-15T00:00:00"/>
    <d v="2025-01-01T00:00:00"/>
    <s v="X2Z2XB"/>
    <s v="SE8,CEF"/>
    <s v="Green/Large"/>
    <x v="0"/>
    <n v="446.30999999999995"/>
    <n v="1.8027397260273972"/>
    <x v="0"/>
    <n v="423.9944999999999"/>
    <n v="401.67899999999997"/>
    <n v="357.048"/>
    <n v="257.86799999999999"/>
    <n v="119.01599999999999"/>
  </r>
  <r>
    <s v="LKC1POJ7"/>
    <x v="1"/>
    <x v="0"/>
    <s v="Product_BAWT7"/>
    <n v="419.32"/>
    <n v="24"/>
    <x v="2"/>
    <s v="9x13x16 cm"/>
    <d v="2023-07-30T00:00:00"/>
    <d v="2024-01-01T00:00:00"/>
    <s v="WL31ZI"/>
    <s v="ZH3,T0N"/>
    <s v="Green/Large"/>
    <x v="2"/>
    <n v="377.38799999999998"/>
    <n v="0.42465753424657532"/>
    <x v="1"/>
    <n v="358.51859999999994"/>
    <n v="339.64920000000001"/>
    <n v="301.91039999999998"/>
    <n v="218.04640000000001"/>
    <n v="100.63679999999999"/>
  </r>
  <r>
    <s v="YTTQ8OYN"/>
    <x v="0"/>
    <x v="0"/>
    <s v="Product_9AXW5"/>
    <n v="264.29000000000002"/>
    <n v="87"/>
    <x v="0"/>
    <s v="19x7x10 cm"/>
    <d v="2023-01-01T00:00:00"/>
    <d v="2025-01-01T00:00:00"/>
    <s v="RP9OY4"/>
    <s v="IY7,XE7"/>
    <s v="Red/Small"/>
    <x v="2"/>
    <n v="237.86100000000002"/>
    <n v="2.0027397260273974"/>
    <x v="1"/>
    <n v="225.96795"/>
    <n v="214.07490000000001"/>
    <n v="190.28880000000004"/>
    <n v="137.4308"/>
    <n v="63.429600000000008"/>
  </r>
  <r>
    <s v="6R6PUCR0"/>
    <x v="2"/>
    <x v="0"/>
    <s v="Product_D2CB3"/>
    <n v="245.84"/>
    <n v="5"/>
    <x v="2"/>
    <s v="10x19x10 cm"/>
    <d v="2023-01-01T00:00:00"/>
    <d v="2024-01-01T00:00:00"/>
    <s v="I2TB1D"/>
    <s v="C7U,4MY"/>
    <s v="Blue/Medium"/>
    <x v="2"/>
    <n v="221.256"/>
    <n v="1"/>
    <x v="1"/>
    <n v="210.19319999999999"/>
    <n v="199.13040000000001"/>
    <n v="177.00480000000002"/>
    <n v="127.83680000000001"/>
    <n v="59.001599999999996"/>
  </r>
  <r>
    <s v="MEFL7GDK"/>
    <x v="3"/>
    <x v="0"/>
    <s v="Product_7E6K3"/>
    <n v="424.96"/>
    <n v="25"/>
    <x v="1"/>
    <s v="7x20x16 cm"/>
    <d v="2023-01-01T00:00:00"/>
    <d v="2025-01-01T00:00:00"/>
    <s v="72B230"/>
    <s v="JNL,QD0"/>
    <s v="Blue/Medium"/>
    <x v="0"/>
    <n v="382.464"/>
    <n v="2.0027397260273974"/>
    <x v="1"/>
    <n v="363.3408"/>
    <n v="344.2176"/>
    <n v="305.97120000000001"/>
    <n v="220.97919999999999"/>
    <n v="101.99039999999999"/>
  </r>
  <r>
    <s v="8919ACKJ"/>
    <x v="2"/>
    <x v="0"/>
    <s v="Product_4ZF8U"/>
    <n v="150.97"/>
    <n v="12"/>
    <x v="0"/>
    <s v="15x19x11 cm"/>
    <d v="2023-03-15T00:00:00"/>
    <d v="2026-01-01T00:00:00"/>
    <s v="EXA1S5"/>
    <s v="ELZ,2T1"/>
    <s v="Green/Large"/>
    <x v="1"/>
    <n v="135.87299999999999"/>
    <n v="2.8027397260273972"/>
    <x v="1"/>
    <n v="129.07934999999998"/>
    <n v="122.28569999999999"/>
    <n v="108.69839999999999"/>
    <n v="78.504400000000004"/>
    <n v="36.232799999999997"/>
  </r>
  <r>
    <s v="1IB7S5KX"/>
    <x v="3"/>
    <x v="0"/>
    <s v="Product_8RHKP"/>
    <n v="74.650000000000006"/>
    <n v="79"/>
    <x v="2"/>
    <s v="7x8x8 cm"/>
    <d v="2023-01-01T00:00:00"/>
    <d v="2025-01-01T00:00:00"/>
    <s v="XO4FOD"/>
    <s v="AVH,1TT"/>
    <s v="Green/Large"/>
    <x v="1"/>
    <n v="67.185000000000002"/>
    <n v="2.0027397260273974"/>
    <x v="1"/>
    <n v="63.825749999999999"/>
    <n v="60.466500000000003"/>
    <n v="53.748000000000005"/>
    <n v="38.818000000000005"/>
    <n v="17.916"/>
  </r>
  <r>
    <s v="OO363FVY"/>
    <x v="2"/>
    <x v="0"/>
    <s v="Product_VC2NU"/>
    <n v="268.42"/>
    <n v="23"/>
    <x v="2"/>
    <s v="7x18x12 cm"/>
    <d v="2023-01-01T00:00:00"/>
    <d v="2025-01-01T00:00:00"/>
    <s v="CEZK4V"/>
    <s v="4M7,IUT"/>
    <s v="Green/Large"/>
    <x v="3"/>
    <n v="241.578"/>
    <n v="2.0027397260273974"/>
    <x v="0"/>
    <n v="229.4991"/>
    <n v="217.42019999999999"/>
    <n v="193.26240000000001"/>
    <n v="139.57840000000002"/>
    <n v="64.4208"/>
  </r>
  <r>
    <s v="HKOHMO1F"/>
    <x v="1"/>
    <x v="0"/>
    <s v="Product_FX4IV"/>
    <n v="298.75"/>
    <n v="9"/>
    <x v="0"/>
    <s v="8x19x18 cm"/>
    <d v="2023-01-01T00:00:00"/>
    <d v="2024-01-01T00:00:00"/>
    <s v="N56FC3"/>
    <s v="YGE,QVX"/>
    <s v="Red/Small"/>
    <x v="1"/>
    <n v="268.875"/>
    <n v="1"/>
    <x v="1"/>
    <n v="255.43124999999998"/>
    <n v="241.98750000000001"/>
    <n v="215.10000000000002"/>
    <n v="155.35"/>
    <n v="71.7"/>
  </r>
  <r>
    <s v="HS4SAR9R"/>
    <x v="3"/>
    <x v="0"/>
    <s v="Product_4OMTQ"/>
    <n v="39.33"/>
    <n v="86"/>
    <x v="1"/>
    <s v="8x10x8 cm"/>
    <d v="2023-03-15T00:00:00"/>
    <d v="2026-01-01T00:00:00"/>
    <s v="50O24Z"/>
    <s v="2C3,6JG"/>
    <s v="Blue/Medium"/>
    <x v="3"/>
    <n v="35.396999999999998"/>
    <n v="2.8027397260273972"/>
    <x v="0"/>
    <n v="33.62715"/>
    <n v="31.857299999999999"/>
    <n v="28.317599999999999"/>
    <n v="20.451599999999999"/>
    <n v="9.4391999999999996"/>
  </r>
  <r>
    <s v="SH2K983A"/>
    <x v="3"/>
    <x v="0"/>
    <s v="Product_14Z6C"/>
    <n v="432.26"/>
    <n v="96"/>
    <x v="1"/>
    <s v="8x11x10 cm"/>
    <d v="2023-01-01T00:00:00"/>
    <d v="2026-01-01T00:00:00"/>
    <s v="SX1ZLM"/>
    <s v="YAM,WLO"/>
    <s v="Red/Small"/>
    <x v="0"/>
    <n v="389.03399999999999"/>
    <n v="3.0027397260273974"/>
    <x v="1"/>
    <n v="369.58229999999998"/>
    <n v="350.13060000000002"/>
    <n v="311.22720000000004"/>
    <n v="224.77520000000001"/>
    <n v="103.74239999999999"/>
  </r>
  <r>
    <s v="U56IFBER"/>
    <x v="3"/>
    <x v="0"/>
    <s v="Product_TNWBM"/>
    <n v="409.91"/>
    <n v="92"/>
    <x v="0"/>
    <s v="19x20x8 cm"/>
    <d v="2023-01-01T00:00:00"/>
    <d v="2025-01-01T00:00:00"/>
    <s v="2A590R"/>
    <s v="6X2,9VR"/>
    <s v="Green/Large"/>
    <x v="1"/>
    <n v="368.91900000000004"/>
    <n v="2.0027397260273974"/>
    <x v="1"/>
    <n v="350.47305"/>
    <n v="332.02710000000002"/>
    <n v="295.13520000000005"/>
    <n v="213.15320000000003"/>
    <n v="98.378399999999999"/>
  </r>
  <r>
    <s v="PGLE9H9K"/>
    <x v="0"/>
    <x v="0"/>
    <s v="Product_34233"/>
    <n v="479.58"/>
    <n v="49"/>
    <x v="1"/>
    <s v="13x11x11 cm"/>
    <d v="2023-01-01T00:00:00"/>
    <d v="2026-01-01T00:00:00"/>
    <s v="2E6J7F"/>
    <s v="KXW,E1X"/>
    <s v="Green/Large"/>
    <x v="1"/>
    <n v="431.62199999999996"/>
    <n v="3.0027397260273974"/>
    <x v="1"/>
    <n v="410.04089999999997"/>
    <n v="388.45979999999997"/>
    <n v="345.29759999999999"/>
    <n v="249.38159999999999"/>
    <n v="115.0992"/>
  </r>
  <r>
    <s v="O97T7SDU"/>
    <x v="2"/>
    <x v="0"/>
    <s v="Product_V14WK"/>
    <n v="416.62"/>
    <n v="44"/>
    <x v="0"/>
    <s v="13x6x11 cm"/>
    <d v="2023-03-15T00:00:00"/>
    <d v="2026-01-01T00:00:00"/>
    <s v="YAEM4L"/>
    <s v="XWX,QOV"/>
    <s v="Blue/Medium"/>
    <x v="2"/>
    <n v="374.95799999999997"/>
    <n v="2.8027397260273972"/>
    <x v="1"/>
    <n v="356.21009999999995"/>
    <n v="337.4622"/>
    <n v="299.96639999999996"/>
    <n v="216.64240000000001"/>
    <n v="99.988799999999998"/>
  </r>
  <r>
    <s v="CSKESI6F"/>
    <x v="3"/>
    <x v="0"/>
    <s v="Product_8YXB3"/>
    <n v="381.85"/>
    <n v="50"/>
    <x v="0"/>
    <s v="12x8x6 cm"/>
    <d v="2023-03-15T00:00:00"/>
    <d v="2025-01-01T00:00:00"/>
    <s v="A22P2S"/>
    <s v="MTJ,W4Q"/>
    <s v="Blue/Medium"/>
    <x v="2"/>
    <n v="343.66500000000002"/>
    <n v="1.8027397260273972"/>
    <x v="1"/>
    <n v="326.48174999999998"/>
    <n v="309.29850000000005"/>
    <n v="274.93200000000002"/>
    <n v="198.56200000000001"/>
    <n v="91.644000000000005"/>
  </r>
  <r>
    <s v="KAON07QN"/>
    <x v="3"/>
    <x v="0"/>
    <s v="Product_INP5X"/>
    <n v="208.86"/>
    <n v="33"/>
    <x v="2"/>
    <s v="11x13x11 cm"/>
    <d v="2023-07-30T00:00:00"/>
    <d v="2024-01-01T00:00:00"/>
    <s v="Y6GA10"/>
    <s v="M3T,PAN"/>
    <s v="Blue/Medium"/>
    <x v="0"/>
    <n v="187.97400000000002"/>
    <n v="0.42465753424657532"/>
    <x v="1"/>
    <n v="178.5753"/>
    <n v="169.17660000000001"/>
    <n v="150.37920000000003"/>
    <n v="108.60720000000001"/>
    <n v="50.126400000000004"/>
  </r>
  <r>
    <s v="K84VR33F"/>
    <x v="0"/>
    <x v="0"/>
    <s v="Product_EVON3"/>
    <n v="228.68"/>
    <n v="42"/>
    <x v="2"/>
    <s v="17x14x18 cm"/>
    <d v="2023-01-01T00:00:00"/>
    <d v="2026-01-01T00:00:00"/>
    <s v="X6GTHA"/>
    <s v="9PY,K3W"/>
    <s v="Green/Large"/>
    <x v="0"/>
    <n v="205.81200000000001"/>
    <n v="3.0027397260273974"/>
    <x v="0"/>
    <n v="195.5214"/>
    <n v="185.23080000000002"/>
    <n v="164.64960000000002"/>
    <n v="118.9136"/>
    <n v="54.883200000000002"/>
  </r>
  <r>
    <s v="MWPDH8Y4"/>
    <x v="2"/>
    <x v="0"/>
    <s v="Product_QJ0KZ"/>
    <n v="405.39"/>
    <n v="40"/>
    <x v="1"/>
    <s v="5x11x5 cm"/>
    <d v="2023-07-30T00:00:00"/>
    <d v="2025-01-01T00:00:00"/>
    <s v="87IPTQ"/>
    <s v="B1I,HXS"/>
    <s v="Green/Large"/>
    <x v="1"/>
    <n v="364.851"/>
    <n v="1.4273972602739726"/>
    <x v="1"/>
    <n v="346.60845"/>
    <n v="328.36590000000001"/>
    <n v="291.88080000000002"/>
    <n v="210.80279999999999"/>
    <n v="97.293599999999998"/>
  </r>
  <r>
    <s v="JU5210N3"/>
    <x v="0"/>
    <x v="0"/>
    <s v="Product_QMS4T"/>
    <n v="194.57"/>
    <n v="1"/>
    <x v="0"/>
    <s v="20x9x16 cm"/>
    <d v="2023-01-01T00:00:00"/>
    <d v="2026-01-01T00:00:00"/>
    <s v="7AFEI0"/>
    <s v="8DQ,RC7"/>
    <s v="Green/Large"/>
    <x v="2"/>
    <n v="175.113"/>
    <n v="3.0027397260273974"/>
    <x v="0"/>
    <n v="166.35735"/>
    <n v="157.60169999999999"/>
    <n v="140.09040000000002"/>
    <n v="101.1764"/>
    <n v="46.696799999999996"/>
  </r>
  <r>
    <s v="FSJLQU3V"/>
    <x v="3"/>
    <x v="0"/>
    <s v="Product_2TUST"/>
    <n v="481.81"/>
    <n v="65"/>
    <x v="0"/>
    <s v="7x5x13 cm"/>
    <d v="2023-07-30T00:00:00"/>
    <d v="2026-01-01T00:00:00"/>
    <s v="0X5XPD"/>
    <s v="ZV8,TKA"/>
    <s v="Blue/Medium"/>
    <x v="4"/>
    <n v="433.62900000000002"/>
    <n v="2.4273972602739726"/>
    <x v="1"/>
    <n v="411.94754999999998"/>
    <n v="390.26610000000005"/>
    <n v="346.90320000000003"/>
    <n v="250.5412"/>
    <n v="115.6344"/>
  </r>
  <r>
    <s v="SCG48T4M"/>
    <x v="0"/>
    <x v="0"/>
    <s v="Product_CJM2M"/>
    <n v="257.44"/>
    <n v="81"/>
    <x v="1"/>
    <s v="14x14x10 cm"/>
    <d v="2023-01-01T00:00:00"/>
    <d v="2026-01-01T00:00:00"/>
    <s v="QE70PV"/>
    <s v="NWW,0WU"/>
    <s v="Red/Small"/>
    <x v="4"/>
    <n v="231.696"/>
    <n v="3.0027397260273974"/>
    <x v="0"/>
    <n v="220.1112"/>
    <n v="208.5264"/>
    <n v="185.35680000000002"/>
    <n v="133.86879999999999"/>
    <n v="61.785600000000002"/>
  </r>
  <r>
    <s v="OWE2R0AG"/>
    <x v="0"/>
    <x v="0"/>
    <s v="Product_N6PJE"/>
    <n v="365.71"/>
    <n v="87"/>
    <x v="2"/>
    <s v="8x13x8 cm"/>
    <d v="2023-07-30T00:00:00"/>
    <d v="2026-01-01T00:00:00"/>
    <s v="OJEJDR"/>
    <s v="P0A,KOU"/>
    <s v="Blue/Medium"/>
    <x v="1"/>
    <n v="329.13900000000001"/>
    <n v="2.4273972602739726"/>
    <x v="0"/>
    <n v="312.68205"/>
    <n v="296.2251"/>
    <n v="263.31120000000004"/>
    <n v="190.16919999999999"/>
    <n v="87.770399999999995"/>
  </r>
  <r>
    <s v="Y2C25FLS"/>
    <x v="0"/>
    <x v="0"/>
    <s v="Product_EMA0Q"/>
    <n v="66.040000000000006"/>
    <n v="87"/>
    <x v="2"/>
    <s v="14x10x19 cm"/>
    <d v="2023-01-01T00:00:00"/>
    <d v="2026-01-01T00:00:00"/>
    <s v="V5FSC9"/>
    <s v="BLV,AYT"/>
    <s v="Green/Large"/>
    <x v="3"/>
    <n v="59.436000000000007"/>
    <n v="3.0027397260273974"/>
    <x v="0"/>
    <n v="56.464200000000005"/>
    <n v="53.492400000000011"/>
    <n v="47.548800000000007"/>
    <n v="34.340800000000002"/>
    <n v="15.849600000000002"/>
  </r>
  <r>
    <s v="XWYQ71DQ"/>
    <x v="0"/>
    <x v="0"/>
    <s v="Product_L176G"/>
    <n v="315.23"/>
    <n v="2"/>
    <x v="1"/>
    <s v="10x14x16 cm"/>
    <d v="2023-03-15T00:00:00"/>
    <d v="2024-01-01T00:00:00"/>
    <s v="3CPXD8"/>
    <s v="GEA,TA9"/>
    <s v="Green/Large"/>
    <x v="0"/>
    <n v="283.70699999999999"/>
    <n v="0.8"/>
    <x v="1"/>
    <n v="269.52164999999997"/>
    <n v="255.33629999999999"/>
    <n v="226.96559999999999"/>
    <n v="163.9196"/>
    <n v="75.655200000000008"/>
  </r>
  <r>
    <s v="9TRTYWHI"/>
    <x v="1"/>
    <x v="0"/>
    <s v="Product_GT2YI"/>
    <n v="194.21"/>
    <n v="51"/>
    <x v="0"/>
    <s v="13x19x14 cm"/>
    <d v="2023-07-30T00:00:00"/>
    <d v="2025-01-01T00:00:00"/>
    <s v="XT7TQW"/>
    <s v="Y0L,8VL"/>
    <s v="Red/Small"/>
    <x v="3"/>
    <n v="174.78900000000002"/>
    <n v="1.4273972602739726"/>
    <x v="1"/>
    <n v="166.04955000000001"/>
    <n v="157.31010000000001"/>
    <n v="139.83120000000002"/>
    <n v="100.98920000000001"/>
    <n v="46.610399999999998"/>
  </r>
  <r>
    <s v="ZMH0KENY"/>
    <x v="2"/>
    <x v="0"/>
    <s v="Product_EN6FO"/>
    <n v="47.58"/>
    <n v="64"/>
    <x v="0"/>
    <s v="19x5x16 cm"/>
    <d v="2023-07-30T00:00:00"/>
    <d v="2025-01-01T00:00:00"/>
    <s v="QNCICB"/>
    <s v="BO5,ER4"/>
    <s v="Red/Small"/>
    <x v="3"/>
    <n v="42.821999999999996"/>
    <n v="1.4273972602739726"/>
    <x v="1"/>
    <n v="40.680899999999994"/>
    <n v="38.5398"/>
    <n v="34.257599999999996"/>
    <n v="24.741599999999998"/>
    <n v="11.4192"/>
  </r>
  <r>
    <s v="99A378J7"/>
    <x v="3"/>
    <x v="0"/>
    <s v="Product_ILKP6"/>
    <n v="385.81"/>
    <n v="44"/>
    <x v="0"/>
    <s v="15x6x20 cm"/>
    <d v="2023-03-15T00:00:00"/>
    <d v="2025-01-01T00:00:00"/>
    <s v="I0U4S7"/>
    <s v="90R,30D"/>
    <s v="Red/Small"/>
    <x v="4"/>
    <n v="347.22899999999998"/>
    <n v="1.8027397260273972"/>
    <x v="1"/>
    <n v="329.86754999999999"/>
    <n v="312.5061"/>
    <n v="277.78320000000002"/>
    <n v="200.62120000000002"/>
    <n v="92.594399999999993"/>
  </r>
  <r>
    <s v="P40TG0E7"/>
    <x v="2"/>
    <x v="0"/>
    <s v="Product_HQURQ"/>
    <n v="77.69"/>
    <n v="23"/>
    <x v="1"/>
    <s v="19x10x15 cm"/>
    <d v="2023-01-01T00:00:00"/>
    <d v="2026-01-01T00:00:00"/>
    <s v="18QGT3"/>
    <s v="1RJ,0ZB"/>
    <s v="Red/Small"/>
    <x v="0"/>
    <n v="69.920999999999992"/>
    <n v="3.0027397260273974"/>
    <x v="0"/>
    <n v="66.424949999999995"/>
    <n v="62.928899999999992"/>
    <n v="55.936799999999998"/>
    <n v="40.398800000000001"/>
    <n v="18.645599999999998"/>
  </r>
  <r>
    <s v="GBXNLCFM"/>
    <x v="0"/>
    <x v="0"/>
    <s v="Product_YI77J"/>
    <n v="208.78"/>
    <n v="39"/>
    <x v="1"/>
    <s v="8x13x9 cm"/>
    <d v="2023-01-01T00:00:00"/>
    <d v="2025-01-01T00:00:00"/>
    <s v="RR00RS"/>
    <s v="DXY,ZPA"/>
    <s v="Green/Large"/>
    <x v="1"/>
    <n v="187.90199999999999"/>
    <n v="2.0027397260273974"/>
    <x v="0"/>
    <n v="178.50689999999997"/>
    <n v="169.11179999999999"/>
    <n v="150.32159999999999"/>
    <n v="108.5656"/>
    <n v="50.107199999999999"/>
  </r>
  <r>
    <s v="QBV0P9LY"/>
    <x v="2"/>
    <x v="0"/>
    <s v="Product_2HK6A"/>
    <n v="435.89"/>
    <n v="27"/>
    <x v="1"/>
    <s v="17x6x5 cm"/>
    <d v="2023-01-01T00:00:00"/>
    <d v="2024-01-01T00:00:00"/>
    <s v="P49DVM"/>
    <s v="DS8,LVJ"/>
    <s v="Green/Large"/>
    <x v="2"/>
    <n v="392.30099999999999"/>
    <n v="1"/>
    <x v="1"/>
    <n v="372.68594999999999"/>
    <n v="353.07089999999999"/>
    <n v="313.8408"/>
    <n v="226.6628"/>
    <n v="104.61359999999999"/>
  </r>
  <r>
    <s v="2WMBOSNH"/>
    <x v="1"/>
    <x v="0"/>
    <s v="Product_FMJLP"/>
    <n v="105.33"/>
    <n v="62"/>
    <x v="1"/>
    <s v="12x6x19 cm"/>
    <d v="2023-07-30T00:00:00"/>
    <d v="2025-01-01T00:00:00"/>
    <s v="OSNBS9"/>
    <s v="XM1,9BR"/>
    <s v="Green/Large"/>
    <x v="2"/>
    <n v="94.796999999999997"/>
    <n v="1.4273972602739726"/>
    <x v="0"/>
    <n v="90.057149999999993"/>
    <n v="85.317300000000003"/>
    <n v="75.837599999999995"/>
    <n v="54.771599999999999"/>
    <n v="25.279199999999999"/>
  </r>
  <r>
    <s v="RY5VHT2F"/>
    <x v="3"/>
    <x v="0"/>
    <s v="Product_26INB"/>
    <n v="200.27"/>
    <n v="24"/>
    <x v="0"/>
    <s v="14x5x6 cm"/>
    <d v="2023-03-15T00:00:00"/>
    <d v="2025-01-01T00:00:00"/>
    <s v="KGR1YN"/>
    <s v="4IV,IS9"/>
    <s v="Blue/Medium"/>
    <x v="1"/>
    <n v="180.24299999999999"/>
    <n v="1.8027397260273972"/>
    <x v="1"/>
    <n v="171.23084999999998"/>
    <n v="162.21870000000001"/>
    <n v="144.1944"/>
    <n v="104.14040000000001"/>
    <n v="48.064799999999998"/>
  </r>
  <r>
    <s v="MTKAP3KV"/>
    <x v="1"/>
    <x v="0"/>
    <s v="Product_BLQO1"/>
    <n v="135.94"/>
    <n v="51"/>
    <x v="1"/>
    <s v="10x18x17 cm"/>
    <d v="2023-07-30T00:00:00"/>
    <d v="2026-01-01T00:00:00"/>
    <s v="NFG8RF"/>
    <s v="5M6,YWA"/>
    <s v="Green/Large"/>
    <x v="1"/>
    <n v="122.346"/>
    <n v="2.4273972602739726"/>
    <x v="1"/>
    <n v="116.2287"/>
    <n v="110.1114"/>
    <n v="97.876800000000003"/>
    <n v="70.688800000000001"/>
    <n v="32.625599999999999"/>
  </r>
  <r>
    <s v="1LH00O89"/>
    <x v="1"/>
    <x v="0"/>
    <s v="Product_WLFHV"/>
    <n v="184.05"/>
    <n v="66"/>
    <x v="2"/>
    <s v="13x8x7 cm"/>
    <d v="2023-01-01T00:00:00"/>
    <d v="2025-01-01T00:00:00"/>
    <s v="7UKYWP"/>
    <s v="3AA,RG9"/>
    <s v="Red/Small"/>
    <x v="1"/>
    <n v="165.64500000000001"/>
    <n v="2.0027397260273974"/>
    <x v="1"/>
    <n v="157.36275000000001"/>
    <n v="149.0805"/>
    <n v="132.51600000000002"/>
    <n v="95.706000000000003"/>
    <n v="44.172000000000004"/>
  </r>
  <r>
    <s v="AHOL7NTJ"/>
    <x v="0"/>
    <x v="0"/>
    <s v="Product_7BR0F"/>
    <n v="366.05"/>
    <n v="82"/>
    <x v="1"/>
    <s v="18x16x8 cm"/>
    <d v="2023-07-30T00:00:00"/>
    <d v="2025-01-01T00:00:00"/>
    <s v="BYCZ4V"/>
    <s v="9F8,BNB"/>
    <s v="Green/Large"/>
    <x v="2"/>
    <n v="329.44499999999999"/>
    <n v="1.4273972602739726"/>
    <x v="1"/>
    <n v="312.97274999999996"/>
    <n v="296.50049999999999"/>
    <n v="263.55599999999998"/>
    <n v="190.346"/>
    <n v="87.852000000000004"/>
  </r>
  <r>
    <s v="CIRKG13L"/>
    <x v="2"/>
    <x v="0"/>
    <s v="Product_YDZSK"/>
    <n v="391.03"/>
    <n v="60"/>
    <x v="1"/>
    <s v="19x20x16 cm"/>
    <d v="2023-03-15T00:00:00"/>
    <d v="2025-01-01T00:00:00"/>
    <s v="VDQESN"/>
    <s v="IT2,8TF"/>
    <s v="Blue/Medium"/>
    <x v="4"/>
    <n v="351.92699999999996"/>
    <n v="1.8027397260273972"/>
    <x v="1"/>
    <n v="334.33064999999993"/>
    <n v="316.73429999999996"/>
    <n v="281.54159999999996"/>
    <n v="203.3356"/>
    <n v="93.847199999999987"/>
  </r>
  <r>
    <s v="BU7SNFBH"/>
    <x v="0"/>
    <x v="0"/>
    <s v="Product_2OY21"/>
    <n v="355.65"/>
    <n v="42"/>
    <x v="2"/>
    <s v="5x5x5 cm"/>
    <d v="2023-07-30T00:00:00"/>
    <d v="2024-01-01T00:00:00"/>
    <s v="UBJRVP"/>
    <s v="M40,ORY"/>
    <s v="Blue/Medium"/>
    <x v="3"/>
    <n v="320.08499999999998"/>
    <n v="0.42465753424657532"/>
    <x v="1"/>
    <n v="304.08074999999997"/>
    <n v="288.07650000000001"/>
    <n v="256.06799999999998"/>
    <n v="184.93799999999999"/>
    <n v="85.355999999999995"/>
  </r>
  <r>
    <s v="5UOF67GD"/>
    <x v="3"/>
    <x v="0"/>
    <s v="Product_HZD26"/>
    <n v="151.69999999999999"/>
    <n v="61"/>
    <x v="0"/>
    <s v="12x17x10 cm"/>
    <d v="2023-07-30T00:00:00"/>
    <d v="2024-01-01T00:00:00"/>
    <s v="PHK8ZJ"/>
    <s v="2FV,N2M"/>
    <s v="Red/Small"/>
    <x v="0"/>
    <n v="136.53"/>
    <n v="0.42465753424657532"/>
    <x v="1"/>
    <n v="129.70349999999999"/>
    <n v="122.87700000000001"/>
    <n v="109.224"/>
    <n v="78.884"/>
    <n v="36.407999999999994"/>
  </r>
  <r>
    <s v="ZM4TJQ8T"/>
    <x v="2"/>
    <x v="0"/>
    <s v="Product_L8ZFG"/>
    <n v="182.65"/>
    <n v="63"/>
    <x v="0"/>
    <s v="14x19x10 cm"/>
    <d v="2023-03-15T00:00:00"/>
    <d v="2024-01-01T00:00:00"/>
    <s v="L6YO6H"/>
    <s v="09T,PZ3"/>
    <s v="Green/Large"/>
    <x v="2"/>
    <n v="164.38499999999999"/>
    <n v="0.8"/>
    <x v="1"/>
    <n v="156.16574999999997"/>
    <n v="147.94649999999999"/>
    <n v="131.50800000000001"/>
    <n v="94.978000000000009"/>
    <n v="43.835999999999999"/>
  </r>
  <r>
    <s v="XZY0ODT8"/>
    <x v="0"/>
    <x v="0"/>
    <s v="Product_B226D"/>
    <n v="236.39"/>
    <n v="26"/>
    <x v="1"/>
    <s v="13x9x9 cm"/>
    <d v="2023-01-01T00:00:00"/>
    <d v="2025-01-01T00:00:00"/>
    <s v="D19ILK"/>
    <s v="MJX,KZ4"/>
    <s v="Green/Large"/>
    <x v="0"/>
    <n v="212.75099999999998"/>
    <n v="2.0027397260273974"/>
    <x v="0"/>
    <n v="202.11344999999997"/>
    <n v="191.4759"/>
    <n v="170.20079999999999"/>
    <n v="122.9228"/>
    <n v="56.733599999999996"/>
  </r>
  <r>
    <s v="1K72S405"/>
    <x v="0"/>
    <x v="0"/>
    <s v="Product_V1SLR"/>
    <n v="436.52"/>
    <n v="66"/>
    <x v="0"/>
    <s v="11x20x16 cm"/>
    <d v="2023-07-30T00:00:00"/>
    <d v="2026-01-01T00:00:00"/>
    <s v="VQUFGQ"/>
    <s v="C2B,Z7X"/>
    <s v="Blue/Medium"/>
    <x v="4"/>
    <n v="392.86799999999999"/>
    <n v="2.4273972602739726"/>
    <x v="0"/>
    <n v="373.22459999999995"/>
    <n v="353.58120000000002"/>
    <n v="314.2944"/>
    <n v="226.99039999999999"/>
    <n v="104.76479999999999"/>
  </r>
  <r>
    <s v="I13MSA1H"/>
    <x v="0"/>
    <x v="0"/>
    <s v="Product_VZRK5"/>
    <n v="363.56"/>
    <n v="88"/>
    <x v="0"/>
    <s v="14x7x12 cm"/>
    <d v="2023-01-01T00:00:00"/>
    <d v="2026-01-01T00:00:00"/>
    <s v="G00UQB"/>
    <s v="Y1S,9XV"/>
    <s v="Red/Small"/>
    <x v="1"/>
    <n v="327.20400000000001"/>
    <n v="3.0027397260273974"/>
    <x v="1"/>
    <n v="310.84379999999999"/>
    <n v="294.48360000000002"/>
    <n v="261.76320000000004"/>
    <n v="189.05119999999999"/>
    <n v="87.254400000000004"/>
  </r>
  <r>
    <s v="TP9XCJ3X"/>
    <x v="3"/>
    <x v="0"/>
    <s v="Product_P6GP9"/>
    <n v="374.84"/>
    <n v="53"/>
    <x v="1"/>
    <s v="20x6x12 cm"/>
    <d v="2023-03-15T00:00:00"/>
    <d v="2026-01-01T00:00:00"/>
    <s v="Q6E2CN"/>
    <s v="N4V,HFK"/>
    <s v="Blue/Medium"/>
    <x v="0"/>
    <n v="337.35599999999999"/>
    <n v="2.8027397260273972"/>
    <x v="0"/>
    <n v="320.48820000000001"/>
    <n v="303.62040000000002"/>
    <n v="269.88479999999998"/>
    <n v="194.91679999999999"/>
    <n v="89.96159999999999"/>
  </r>
  <r>
    <s v="VWP0GIQ7"/>
    <x v="2"/>
    <x v="0"/>
    <s v="Product_NV3MG"/>
    <n v="152.86000000000001"/>
    <n v="27"/>
    <x v="2"/>
    <s v="9x6x6 cm"/>
    <d v="2023-03-15T00:00:00"/>
    <d v="2026-01-01T00:00:00"/>
    <s v="700E7V"/>
    <s v="NDU,Q2L"/>
    <s v="Blue/Medium"/>
    <x v="4"/>
    <n v="137.57400000000001"/>
    <n v="2.8027397260273972"/>
    <x v="0"/>
    <n v="130.6953"/>
    <n v="123.81660000000001"/>
    <n v="110.05920000000002"/>
    <n v="79.487200000000016"/>
    <n v="36.686399999999999"/>
  </r>
  <r>
    <s v="40IRHAS8"/>
    <x v="2"/>
    <x v="0"/>
    <s v="Product_SRAF4"/>
    <n v="440.46"/>
    <n v="68"/>
    <x v="0"/>
    <s v="6x16x17 cm"/>
    <d v="2023-01-01T00:00:00"/>
    <d v="2025-01-01T00:00:00"/>
    <s v="VR99E7"/>
    <s v="0LL,D41"/>
    <s v="Blue/Medium"/>
    <x v="0"/>
    <n v="396.41399999999999"/>
    <n v="2.0027397260273974"/>
    <x v="1"/>
    <n v="376.59329999999994"/>
    <n v="356.77260000000001"/>
    <n v="317.13120000000004"/>
    <n v="229.03919999999999"/>
    <n v="105.71039999999999"/>
  </r>
  <r>
    <s v="3DKO0R68"/>
    <x v="2"/>
    <x v="0"/>
    <s v="Product_HYQBY"/>
    <n v="23.63"/>
    <n v="1"/>
    <x v="1"/>
    <s v="6x18x17 cm"/>
    <d v="2023-07-30T00:00:00"/>
    <d v="2024-01-01T00:00:00"/>
    <s v="CTD80I"/>
    <s v="D34,Q4M"/>
    <s v="Red/Small"/>
    <x v="0"/>
    <n v="21.266999999999999"/>
    <n v="0.42465753424657532"/>
    <x v="1"/>
    <n v="20.20365"/>
    <n v="19.1403"/>
    <n v="17.0136"/>
    <n v="12.287599999999999"/>
    <n v="5.6711999999999998"/>
  </r>
  <r>
    <s v="IQ2CSD8X"/>
    <x v="1"/>
    <x v="0"/>
    <s v="Product_433IU"/>
    <n v="113.74"/>
    <n v="98"/>
    <x v="1"/>
    <s v="15x14x16 cm"/>
    <d v="2023-07-30T00:00:00"/>
    <d v="2026-01-01T00:00:00"/>
    <s v="JF463V"/>
    <s v="REQ,S2J"/>
    <s v="Green/Large"/>
    <x v="0"/>
    <n v="102.366"/>
    <n v="2.4273972602739726"/>
    <x v="0"/>
    <n v="97.247699999999995"/>
    <n v="92.129400000000004"/>
    <n v="81.892800000000008"/>
    <n v="59.144799999999996"/>
    <n v="27.297599999999999"/>
  </r>
  <r>
    <s v="NYYG4ZFR"/>
    <x v="3"/>
    <x v="0"/>
    <s v="Product_YGZ26"/>
    <n v="296.99"/>
    <n v="86"/>
    <x v="2"/>
    <s v="10x14x18 cm"/>
    <d v="2023-01-01T00:00:00"/>
    <d v="2024-01-01T00:00:00"/>
    <s v="N14NG3"/>
    <s v="QYD,2JG"/>
    <s v="Red/Small"/>
    <x v="2"/>
    <n v="267.291"/>
    <n v="1"/>
    <x v="1"/>
    <n v="253.92644999999999"/>
    <n v="240.56190000000001"/>
    <n v="213.83280000000002"/>
    <n v="154.43480000000002"/>
    <n v="71.277599999999993"/>
  </r>
  <r>
    <s v="99S1TW58"/>
    <x v="2"/>
    <x v="0"/>
    <s v="Product_CPAZ7"/>
    <n v="422.28"/>
    <n v="9"/>
    <x v="1"/>
    <s v="5x6x6 cm"/>
    <d v="2023-07-30T00:00:00"/>
    <d v="2025-01-01T00:00:00"/>
    <s v="IXKM72"/>
    <s v="ZK2,BFQ"/>
    <s v="Green/Large"/>
    <x v="3"/>
    <n v="380.05199999999996"/>
    <n v="1.4273972602739726"/>
    <x v="1"/>
    <n v="361.04939999999993"/>
    <n v="342.04679999999996"/>
    <n v="304.04159999999996"/>
    <n v="219.5856"/>
    <n v="101.34719999999999"/>
  </r>
  <r>
    <s v="QAKCG12N"/>
    <x v="1"/>
    <x v="0"/>
    <s v="Product_ZRKGB"/>
    <n v="429.33"/>
    <n v="55"/>
    <x v="0"/>
    <s v="6x5x12 cm"/>
    <d v="2023-03-15T00:00:00"/>
    <d v="2026-01-01T00:00:00"/>
    <s v="EEZCK7"/>
    <s v="1G5,U40"/>
    <s v="Red/Small"/>
    <x v="1"/>
    <n v="386.39699999999999"/>
    <n v="2.8027397260273972"/>
    <x v="1"/>
    <n v="367.07714999999996"/>
    <n v="347.75729999999999"/>
    <n v="309.11760000000004"/>
    <n v="223.2516"/>
    <n v="103.03919999999999"/>
  </r>
  <r>
    <s v="MXFO8UWO"/>
    <x v="1"/>
    <x v="0"/>
    <s v="Product_8MF58"/>
    <n v="155.61000000000001"/>
    <n v="43"/>
    <x v="2"/>
    <s v="16x5x6 cm"/>
    <d v="2023-03-15T00:00:00"/>
    <d v="2024-01-01T00:00:00"/>
    <s v="N2OV9J"/>
    <s v="UT3,2U6"/>
    <s v="Red/Small"/>
    <x v="2"/>
    <n v="140.04900000000001"/>
    <n v="0.8"/>
    <x v="1"/>
    <n v="133.04655"/>
    <n v="126.04410000000001"/>
    <n v="112.03920000000001"/>
    <n v="80.917200000000008"/>
    <n v="37.346400000000003"/>
  </r>
  <r>
    <s v="3TY4V1VQ"/>
    <x v="3"/>
    <x v="0"/>
    <s v="Product_8G069"/>
    <n v="107.91"/>
    <n v="76"/>
    <x v="2"/>
    <s v="10x19x9 cm"/>
    <d v="2023-01-01T00:00:00"/>
    <d v="2025-01-01T00:00:00"/>
    <s v="1RRBHB"/>
    <s v="EYN,9FS"/>
    <s v="Green/Large"/>
    <x v="1"/>
    <n v="97.119"/>
    <n v="2.0027397260273974"/>
    <x v="1"/>
    <n v="92.263049999999993"/>
    <n v="87.4071"/>
    <n v="77.6952"/>
    <n v="56.113199999999999"/>
    <n v="25.898399999999999"/>
  </r>
  <r>
    <s v="R7XW0GSH"/>
    <x v="3"/>
    <x v="0"/>
    <s v="Product_PXFLW"/>
    <n v="222.46"/>
    <n v="71"/>
    <x v="0"/>
    <s v="7x12x10 cm"/>
    <d v="2023-01-01T00:00:00"/>
    <d v="2025-01-01T00:00:00"/>
    <s v="TB74ES"/>
    <s v="82W,6MG"/>
    <s v="Green/Large"/>
    <x v="4"/>
    <n v="200.214"/>
    <n v="2.0027397260273974"/>
    <x v="1"/>
    <n v="190.20329999999998"/>
    <n v="180.1926"/>
    <n v="160.1712"/>
    <n v="115.67920000000001"/>
    <n v="53.3904"/>
  </r>
  <r>
    <s v="VPYI6V6W"/>
    <x v="1"/>
    <x v="0"/>
    <s v="Product_2H4TH"/>
    <n v="85.15"/>
    <n v="7"/>
    <x v="0"/>
    <s v="13x16x6 cm"/>
    <d v="2023-01-01T00:00:00"/>
    <d v="2024-01-01T00:00:00"/>
    <s v="52SM19"/>
    <s v="16P,5XY"/>
    <s v="Red/Small"/>
    <x v="3"/>
    <n v="76.635000000000005"/>
    <n v="1"/>
    <x v="1"/>
    <n v="72.803250000000006"/>
    <n v="68.971500000000006"/>
    <n v="61.308000000000007"/>
    <n v="44.278000000000006"/>
    <n v="20.436"/>
  </r>
  <r>
    <s v="E5Z3824C"/>
    <x v="3"/>
    <x v="0"/>
    <s v="Product_I6USW"/>
    <n v="408.25"/>
    <n v="85"/>
    <x v="0"/>
    <s v="13x11x14 cm"/>
    <d v="2023-03-15T00:00:00"/>
    <d v="2024-01-01T00:00:00"/>
    <s v="P0O29T"/>
    <s v="ZNS,OF6"/>
    <s v="Red/Small"/>
    <x v="1"/>
    <n v="367.42500000000001"/>
    <n v="0.8"/>
    <x v="1"/>
    <n v="349.05374999999998"/>
    <n v="330.6825"/>
    <n v="293.94"/>
    <n v="212.29000000000002"/>
    <n v="97.97999999999999"/>
  </r>
  <r>
    <s v="T51CFBSF"/>
    <x v="0"/>
    <x v="0"/>
    <s v="Product_IPOFJ"/>
    <n v="98.79"/>
    <n v="52"/>
    <x v="2"/>
    <s v="10x20x8 cm"/>
    <d v="2023-07-30T00:00:00"/>
    <d v="2024-01-01T00:00:00"/>
    <s v="CUEM2G"/>
    <s v="8C2,M2B"/>
    <s v="Green/Large"/>
    <x v="2"/>
    <n v="88.911000000000001"/>
    <n v="0.42465753424657532"/>
    <x v="1"/>
    <n v="84.465450000000004"/>
    <n v="80.019900000000007"/>
    <n v="71.128799999999998"/>
    <n v="51.370800000000003"/>
    <n v="23.709600000000002"/>
  </r>
  <r>
    <s v="KS2RR6YU"/>
    <x v="2"/>
    <x v="0"/>
    <s v="Product_HZDX6"/>
    <n v="143.32"/>
    <n v="24"/>
    <x v="0"/>
    <s v="11x11x15 cm"/>
    <d v="2023-03-15T00:00:00"/>
    <d v="2025-01-01T00:00:00"/>
    <s v="06KBHC"/>
    <s v="5CC,5KO"/>
    <s v="Blue/Medium"/>
    <x v="3"/>
    <n v="128.988"/>
    <n v="1.8027397260273972"/>
    <x v="1"/>
    <n v="122.53859999999999"/>
    <n v="116.08920000000001"/>
    <n v="103.19040000000001"/>
    <n v="74.526399999999995"/>
    <n v="34.396799999999999"/>
  </r>
  <r>
    <s v="R9TTNQD1"/>
    <x v="2"/>
    <x v="0"/>
    <s v="Product_IRZ54"/>
    <n v="368.81"/>
    <n v="20"/>
    <x v="0"/>
    <s v="15x13x11 cm"/>
    <d v="2023-01-01T00:00:00"/>
    <d v="2026-01-01T00:00:00"/>
    <s v="VDS64N"/>
    <s v="IMM,NF8"/>
    <s v="Blue/Medium"/>
    <x v="3"/>
    <n v="331.92899999999997"/>
    <n v="3.0027397260273974"/>
    <x v="1"/>
    <n v="315.33254999999997"/>
    <n v="298.73609999999996"/>
    <n v="265.54320000000001"/>
    <n v="191.78120000000001"/>
    <n v="88.514399999999995"/>
  </r>
  <r>
    <s v="5S5AAR9I"/>
    <x v="2"/>
    <x v="0"/>
    <s v="Product_QTEAR"/>
    <n v="328.22"/>
    <n v="92"/>
    <x v="2"/>
    <s v="16x16x19 cm"/>
    <d v="2023-07-30T00:00:00"/>
    <d v="2026-01-01T00:00:00"/>
    <s v="EUYSNE"/>
    <s v="Z7U,ZXE"/>
    <s v="Blue/Medium"/>
    <x v="0"/>
    <n v="295.39800000000002"/>
    <n v="2.4273972602739726"/>
    <x v="0"/>
    <n v="280.62810000000002"/>
    <n v="265.85820000000001"/>
    <n v="236.31840000000003"/>
    <n v="170.67440000000002"/>
    <n v="78.772800000000004"/>
  </r>
  <r>
    <s v="BODO5PCU"/>
    <x v="1"/>
    <x v="0"/>
    <s v="Product_O1GZ9"/>
    <n v="212.64"/>
    <n v="17"/>
    <x v="0"/>
    <s v="10x20x16 cm"/>
    <d v="2023-07-30T00:00:00"/>
    <d v="2026-01-01T00:00:00"/>
    <s v="IEABX7"/>
    <s v="OFT,JRJ"/>
    <s v="Blue/Medium"/>
    <x v="1"/>
    <n v="191.37599999999998"/>
    <n v="2.4273972602739726"/>
    <x v="0"/>
    <n v="181.80719999999997"/>
    <n v="172.23839999999998"/>
    <n v="153.10079999999999"/>
    <n v="110.5728"/>
    <n v="51.033599999999993"/>
  </r>
  <r>
    <s v="WHP761SQ"/>
    <x v="3"/>
    <x v="0"/>
    <s v="Product_J5Z6E"/>
    <n v="284.7"/>
    <n v="70"/>
    <x v="1"/>
    <s v="20x19x6 cm"/>
    <d v="2023-01-01T00:00:00"/>
    <d v="2026-01-01T00:00:00"/>
    <s v="FM7US2"/>
    <s v="ZRJ,EV9"/>
    <s v="Blue/Medium"/>
    <x v="1"/>
    <n v="256.23"/>
    <n v="3.0027397260273974"/>
    <x v="1"/>
    <n v="243.41849999999999"/>
    <n v="230.60700000000003"/>
    <n v="204.98400000000004"/>
    <n v="148.04400000000001"/>
    <n v="68.327999999999989"/>
  </r>
  <r>
    <s v="AL7WKOO3"/>
    <x v="0"/>
    <x v="0"/>
    <s v="Product_H7NBR"/>
    <n v="115.83"/>
    <n v="7"/>
    <x v="1"/>
    <s v="9x5x11 cm"/>
    <d v="2023-03-15T00:00:00"/>
    <d v="2024-01-01T00:00:00"/>
    <s v="9F0L4X"/>
    <s v="XYJ,2PO"/>
    <s v="Green/Large"/>
    <x v="3"/>
    <n v="104.247"/>
    <n v="0.8"/>
    <x v="1"/>
    <n v="99.034649999999999"/>
    <n v="93.822299999999998"/>
    <n v="83.397600000000011"/>
    <n v="60.2316"/>
    <n v="27.799199999999999"/>
  </r>
  <r>
    <s v="6B134593"/>
    <x v="3"/>
    <x v="0"/>
    <s v="Product_3JMJ5"/>
    <n v="150.91999999999999"/>
    <n v="18"/>
    <x v="1"/>
    <s v="7x17x9 cm"/>
    <d v="2023-07-30T00:00:00"/>
    <d v="2026-01-01T00:00:00"/>
    <s v="BIBXVP"/>
    <s v="CUA,27G"/>
    <s v="Green/Large"/>
    <x v="1"/>
    <n v="135.82799999999997"/>
    <n v="2.4273972602739726"/>
    <x v="0"/>
    <n v="129.03659999999996"/>
    <n v="122.24519999999998"/>
    <n v="108.66239999999999"/>
    <n v="78.478399999999993"/>
    <n v="36.220799999999997"/>
  </r>
  <r>
    <s v="2L5EPB66"/>
    <x v="0"/>
    <x v="0"/>
    <s v="Product_U2AA1"/>
    <n v="344.91"/>
    <n v="32"/>
    <x v="0"/>
    <s v="15x19x16 cm"/>
    <d v="2023-01-01T00:00:00"/>
    <d v="2024-01-01T00:00:00"/>
    <s v="Z580IV"/>
    <s v="WKI,IFE"/>
    <s v="Green/Large"/>
    <x v="3"/>
    <n v="310.41900000000004"/>
    <n v="1"/>
    <x v="1"/>
    <n v="294.89805000000001"/>
    <n v="279.37710000000004"/>
    <n v="248.33520000000004"/>
    <n v="179.35320000000002"/>
    <n v="82.778400000000005"/>
  </r>
  <r>
    <s v="6JWL9T7Z"/>
    <x v="3"/>
    <x v="0"/>
    <s v="Product_8ZJM2"/>
    <n v="108.57"/>
    <n v="98"/>
    <x v="0"/>
    <s v="8x19x15 cm"/>
    <d v="2023-07-30T00:00:00"/>
    <d v="2026-01-01T00:00:00"/>
    <s v="CA2XX2"/>
    <s v="2K0,NTE"/>
    <s v="Blue/Medium"/>
    <x v="2"/>
    <n v="97.712999999999994"/>
    <n v="2.4273972602739726"/>
    <x v="0"/>
    <n v="92.827349999999996"/>
    <n v="87.941699999999997"/>
    <n v="78.170400000000001"/>
    <n v="56.456399999999995"/>
    <n v="26.056799999999999"/>
  </r>
  <r>
    <s v="UL3EJLPA"/>
    <x v="3"/>
    <x v="0"/>
    <s v="Product_W7WI9"/>
    <n v="15.53"/>
    <n v="59"/>
    <x v="2"/>
    <s v="15x12x12 cm"/>
    <d v="2023-03-15T00:00:00"/>
    <d v="2026-01-01T00:00:00"/>
    <s v="ZGMFMX"/>
    <s v="IC4,ZPC"/>
    <s v="Red/Small"/>
    <x v="2"/>
    <n v="13.977"/>
    <n v="2.8027397260273972"/>
    <x v="0"/>
    <n v="13.27815"/>
    <n v="12.5793"/>
    <n v="11.181600000000001"/>
    <n v="8.0755999999999997"/>
    <n v="3.7271999999999998"/>
  </r>
  <r>
    <s v="L2RLOQLG"/>
    <x v="3"/>
    <x v="0"/>
    <s v="Product_LS9EP"/>
    <n v="234.69"/>
    <n v="99"/>
    <x v="1"/>
    <s v="7x16x5 cm"/>
    <d v="2023-07-30T00:00:00"/>
    <d v="2024-01-01T00:00:00"/>
    <s v="FTSOZX"/>
    <s v="PEX,H9X"/>
    <s v="Blue/Medium"/>
    <x v="4"/>
    <n v="211.221"/>
    <n v="0.42465753424657532"/>
    <x v="1"/>
    <n v="200.65994999999998"/>
    <n v="190.09890000000001"/>
    <n v="168.97680000000003"/>
    <n v="122.03880000000001"/>
    <n v="56.325599999999994"/>
  </r>
  <r>
    <s v="9EWB0G4K"/>
    <x v="1"/>
    <x v="0"/>
    <s v="Product_ZAU66"/>
    <n v="97.04"/>
    <n v="7"/>
    <x v="2"/>
    <s v="16x17x15 cm"/>
    <d v="2023-07-30T00:00:00"/>
    <d v="2025-01-01T00:00:00"/>
    <s v="3M96MG"/>
    <s v="W20,GKY"/>
    <s v="Green/Large"/>
    <x v="3"/>
    <n v="87.336000000000013"/>
    <n v="1.4273972602739726"/>
    <x v="1"/>
    <n v="82.969200000000015"/>
    <n v="78.602400000000017"/>
    <n v="69.868800000000007"/>
    <n v="50.460800000000006"/>
    <n v="23.2896"/>
  </r>
  <r>
    <s v="9UJWQ4ME"/>
    <x v="1"/>
    <x v="0"/>
    <s v="Product_6AFV8"/>
    <n v="273.16000000000003"/>
    <n v="66"/>
    <x v="0"/>
    <s v="6x14x18 cm"/>
    <d v="2023-03-15T00:00:00"/>
    <d v="2026-01-01T00:00:00"/>
    <s v="3PFZQJ"/>
    <s v="7UY,919"/>
    <s v="Red/Small"/>
    <x v="4"/>
    <n v="245.84400000000002"/>
    <n v="2.8027397260273972"/>
    <x v="0"/>
    <n v="233.55180000000001"/>
    <n v="221.25960000000003"/>
    <n v="196.67520000000002"/>
    <n v="142.04320000000001"/>
    <n v="65.558400000000006"/>
  </r>
  <r>
    <s v="S9CN2XSJ"/>
    <x v="0"/>
    <x v="0"/>
    <s v="Product_8D47N"/>
    <n v="301.57"/>
    <n v="87"/>
    <x v="1"/>
    <s v="6x18x19 cm"/>
    <d v="2023-01-01T00:00:00"/>
    <d v="2026-01-01T00:00:00"/>
    <s v="5UWGYE"/>
    <s v="WUN,WU8"/>
    <s v="Green/Large"/>
    <x v="3"/>
    <n v="271.41300000000001"/>
    <n v="3.0027397260273974"/>
    <x v="0"/>
    <n v="257.84235000000001"/>
    <n v="244.27170000000001"/>
    <n v="217.13040000000001"/>
    <n v="156.81640000000002"/>
    <n v="72.376799999999989"/>
  </r>
  <r>
    <s v="JE8F4IFZ"/>
    <x v="2"/>
    <x v="0"/>
    <s v="Product_3UJON"/>
    <n v="196.98"/>
    <n v="12"/>
    <x v="1"/>
    <s v="15x8x8 cm"/>
    <d v="2023-07-30T00:00:00"/>
    <d v="2024-01-01T00:00:00"/>
    <s v="829ZIK"/>
    <s v="DE4,BI0"/>
    <s v="Red/Small"/>
    <x v="2"/>
    <n v="177.28199999999998"/>
    <n v="0.42465753424657532"/>
    <x v="1"/>
    <n v="168.41789999999997"/>
    <n v="159.5538"/>
    <n v="141.82559999999998"/>
    <n v="102.42959999999999"/>
    <n v="47.275199999999998"/>
  </r>
  <r>
    <s v="LP7B821O"/>
    <x v="2"/>
    <x v="0"/>
    <s v="Product_0ZZ95"/>
    <n v="145.24"/>
    <n v="33"/>
    <x v="1"/>
    <s v="20x10x12 cm"/>
    <d v="2023-07-30T00:00:00"/>
    <d v="2026-01-01T00:00:00"/>
    <s v="LIDCN0"/>
    <s v="KBN,JHN"/>
    <s v="Green/Large"/>
    <x v="0"/>
    <n v="130.71600000000001"/>
    <n v="2.4273972602739726"/>
    <x v="0"/>
    <n v="124.1802"/>
    <n v="117.6444"/>
    <n v="104.57280000000002"/>
    <n v="75.524800000000013"/>
    <n v="34.857599999999998"/>
  </r>
  <r>
    <s v="47LLY35C"/>
    <x v="0"/>
    <x v="0"/>
    <s v="Product_9LXCK"/>
    <n v="397.36"/>
    <n v="69"/>
    <x v="1"/>
    <s v="6x7x12 cm"/>
    <d v="2023-07-30T00:00:00"/>
    <d v="2025-01-01T00:00:00"/>
    <s v="Z14G8P"/>
    <s v="FOV,7P0"/>
    <s v="Red/Small"/>
    <x v="2"/>
    <n v="357.62400000000002"/>
    <n v="1.4273972602739726"/>
    <x v="1"/>
    <n v="339.74279999999999"/>
    <n v="321.86160000000001"/>
    <n v="286.09920000000005"/>
    <n v="206.62720000000002"/>
    <n v="95.366399999999999"/>
  </r>
  <r>
    <s v="0OHGUCPC"/>
    <x v="1"/>
    <x v="0"/>
    <s v="Product_U0S0Z"/>
    <n v="41.61"/>
    <n v="47"/>
    <x v="2"/>
    <s v="20x7x19 cm"/>
    <d v="2023-03-15T00:00:00"/>
    <d v="2024-01-01T00:00:00"/>
    <s v="H26QKB"/>
    <s v="U1U,33P"/>
    <s v="Red/Small"/>
    <x v="4"/>
    <n v="37.448999999999998"/>
    <n v="0.8"/>
    <x v="1"/>
    <n v="35.576549999999997"/>
    <n v="33.704099999999997"/>
    <n v="29.959199999999999"/>
    <n v="21.6372"/>
    <n v="9.9863999999999997"/>
  </r>
  <r>
    <s v="9P9YZ6WC"/>
    <x v="3"/>
    <x v="0"/>
    <s v="Product_XI6R6"/>
    <n v="453.95"/>
    <n v="19"/>
    <x v="1"/>
    <s v="7x19x19 cm"/>
    <d v="2023-03-15T00:00:00"/>
    <d v="2024-01-01T00:00:00"/>
    <s v="6E8CVR"/>
    <s v="MV1,AUZ"/>
    <s v="Green/Large"/>
    <x v="3"/>
    <n v="408.55500000000001"/>
    <n v="0.8"/>
    <x v="1"/>
    <n v="388.12725"/>
    <n v="367.6995"/>
    <n v="326.84400000000005"/>
    <n v="236.054"/>
    <n v="108.94799999999999"/>
  </r>
  <r>
    <s v="JKTGLQMA"/>
    <x v="2"/>
    <x v="0"/>
    <s v="Product_301Z2"/>
    <n v="121.65"/>
    <n v="41"/>
    <x v="2"/>
    <s v="18x14x13 cm"/>
    <d v="2023-07-30T00:00:00"/>
    <d v="2026-01-01T00:00:00"/>
    <s v="PRR7RT"/>
    <s v="T1G,0F5"/>
    <s v="Red/Small"/>
    <x v="4"/>
    <n v="109.485"/>
    <n v="2.4273972602739726"/>
    <x v="0"/>
    <n v="104.01075"/>
    <n v="98.536500000000004"/>
    <n v="87.588000000000008"/>
    <n v="63.258000000000003"/>
    <n v="29.196000000000002"/>
  </r>
  <r>
    <s v="WEYEMCVM"/>
    <x v="0"/>
    <x v="0"/>
    <s v="Product_S1F89"/>
    <n v="125.89"/>
    <n v="34"/>
    <x v="0"/>
    <s v="11x20x6 cm"/>
    <d v="2023-01-01T00:00:00"/>
    <d v="2025-01-01T00:00:00"/>
    <s v="R6HQGN"/>
    <s v="IS8,S6S"/>
    <s v="Red/Small"/>
    <x v="2"/>
    <n v="113.301"/>
    <n v="2.0027397260273974"/>
    <x v="0"/>
    <n v="107.63594999999999"/>
    <n v="101.9709"/>
    <n v="90.640800000000013"/>
    <n v="65.462800000000001"/>
    <n v="30.2136"/>
  </r>
  <r>
    <s v="4IBHZZ2F"/>
    <x v="0"/>
    <x v="0"/>
    <s v="Product_RAZ1L"/>
    <n v="493.31"/>
    <n v="32"/>
    <x v="0"/>
    <s v="5x11x13 cm"/>
    <d v="2023-01-01T00:00:00"/>
    <d v="2024-01-01T00:00:00"/>
    <s v="0JUWI1"/>
    <s v="GL2,HJ3"/>
    <s v="Green/Large"/>
    <x v="0"/>
    <n v="443.97899999999998"/>
    <n v="1"/>
    <x v="1"/>
    <n v="421.78004999999996"/>
    <n v="399.58109999999999"/>
    <n v="355.1832"/>
    <n v="256.52120000000002"/>
    <n v="118.39439999999999"/>
  </r>
  <r>
    <s v="GYJ743LW"/>
    <x v="1"/>
    <x v="0"/>
    <s v="Product_NKTVY"/>
    <n v="309.51"/>
    <n v="65"/>
    <x v="2"/>
    <s v="8x20x12 cm"/>
    <d v="2023-03-15T00:00:00"/>
    <d v="2025-01-01T00:00:00"/>
    <s v="VL0CNH"/>
    <s v="BUW,TKL"/>
    <s v="Green/Large"/>
    <x v="4"/>
    <n v="278.55899999999997"/>
    <n v="1.8027397260273972"/>
    <x v="1"/>
    <n v="264.63104999999996"/>
    <n v="250.70309999999998"/>
    <n v="222.84719999999999"/>
    <n v="160.9452"/>
    <n v="74.282399999999996"/>
  </r>
  <r>
    <s v="NXIO4T8F"/>
    <x v="2"/>
    <x v="0"/>
    <s v="Product_YDM36"/>
    <n v="216.33"/>
    <n v="86"/>
    <x v="1"/>
    <s v="5x17x18 cm"/>
    <d v="2023-03-15T00:00:00"/>
    <d v="2024-01-01T00:00:00"/>
    <s v="OXLGUN"/>
    <s v="8HS,JYS"/>
    <s v="Green/Large"/>
    <x v="0"/>
    <n v="194.697"/>
    <n v="0.8"/>
    <x v="1"/>
    <n v="184.96214999999998"/>
    <n v="175.22730000000001"/>
    <n v="155.75760000000002"/>
    <n v="112.49160000000001"/>
    <n v="51.919200000000004"/>
  </r>
  <r>
    <s v="E3AB94PG"/>
    <x v="1"/>
    <x v="0"/>
    <s v="Product_J1GDV"/>
    <n v="383.35"/>
    <n v="28"/>
    <x v="2"/>
    <s v="14x15x12 cm"/>
    <d v="2023-01-01T00:00:00"/>
    <d v="2026-01-01T00:00:00"/>
    <s v="CU8Y0H"/>
    <s v="LJ2,LVZ"/>
    <s v="Red/Small"/>
    <x v="1"/>
    <n v="345.01500000000004"/>
    <n v="3.0027397260273974"/>
    <x v="0"/>
    <n v="327.76425"/>
    <n v="310.51350000000002"/>
    <n v="276.01200000000006"/>
    <n v="199.34200000000001"/>
    <n v="92.004000000000005"/>
  </r>
  <r>
    <s v="GTLRAN7G"/>
    <x v="0"/>
    <x v="0"/>
    <s v="Product_26IZC"/>
    <n v="141.71"/>
    <n v="15"/>
    <x v="1"/>
    <s v="20x7x15 cm"/>
    <d v="2023-01-01T00:00:00"/>
    <d v="2026-01-01T00:00:00"/>
    <s v="UZSWE3"/>
    <s v="ZDB,YCF"/>
    <s v="Blue/Medium"/>
    <x v="3"/>
    <n v="127.539"/>
    <n v="3.0027397260273974"/>
    <x v="0"/>
    <n v="121.16204999999999"/>
    <n v="114.7851"/>
    <n v="102.03120000000001"/>
    <n v="73.6892"/>
    <n v="34.010400000000004"/>
  </r>
  <r>
    <s v="GZFQ114G"/>
    <x v="2"/>
    <x v="0"/>
    <s v="Product_O0JYB"/>
    <n v="461.46"/>
    <n v="55"/>
    <x v="2"/>
    <s v="20x11x7 cm"/>
    <d v="2023-07-30T00:00:00"/>
    <d v="2025-01-01T00:00:00"/>
    <s v="FVA24A"/>
    <s v="QEW,LIT"/>
    <s v="Green/Large"/>
    <x v="1"/>
    <n v="415.31399999999996"/>
    <n v="1.4273972602739726"/>
    <x v="1"/>
    <n v="394.54829999999993"/>
    <n v="373.7826"/>
    <n v="332.25119999999998"/>
    <n v="239.95920000000001"/>
    <n v="110.75039999999998"/>
  </r>
  <r>
    <s v="H8VC5IJX"/>
    <x v="2"/>
    <x v="0"/>
    <s v="Product_CZAH2"/>
    <n v="439.74"/>
    <n v="69"/>
    <x v="0"/>
    <s v="11x7x11 cm"/>
    <d v="2023-07-30T00:00:00"/>
    <d v="2025-01-01T00:00:00"/>
    <s v="K8EPBO"/>
    <s v="140,V5P"/>
    <s v="Green/Large"/>
    <x v="1"/>
    <n v="395.76600000000002"/>
    <n v="1.4273972602739726"/>
    <x v="1"/>
    <n v="375.97770000000003"/>
    <n v="356.18940000000003"/>
    <n v="316.61280000000005"/>
    <n v="228.66480000000001"/>
    <n v="105.5376"/>
  </r>
  <r>
    <s v="7WXXSYBF"/>
    <x v="0"/>
    <x v="0"/>
    <s v="Product_4E1RT"/>
    <n v="71.75"/>
    <n v="41"/>
    <x v="0"/>
    <s v="12x13x5 cm"/>
    <d v="2023-03-15T00:00:00"/>
    <d v="2024-01-01T00:00:00"/>
    <s v="3QR9TM"/>
    <s v="QUU,FOL"/>
    <s v="Blue/Medium"/>
    <x v="2"/>
    <n v="64.575000000000003"/>
    <n v="0.8"/>
    <x v="1"/>
    <n v="61.346249999999998"/>
    <n v="58.117500000000007"/>
    <n v="51.660000000000004"/>
    <n v="37.31"/>
    <n v="17.22"/>
  </r>
  <r>
    <s v="THIID53H"/>
    <x v="0"/>
    <x v="0"/>
    <s v="Product_DRTRU"/>
    <n v="269.91000000000003"/>
    <n v="82"/>
    <x v="0"/>
    <s v="19x20x17 cm"/>
    <d v="2023-03-15T00:00:00"/>
    <d v="2024-01-01T00:00:00"/>
    <s v="D7W1HJ"/>
    <s v="LSF,AVT"/>
    <s v="Red/Small"/>
    <x v="4"/>
    <n v="242.91900000000001"/>
    <n v="0.8"/>
    <x v="1"/>
    <n v="230.77305000000001"/>
    <n v="218.62710000000001"/>
    <n v="194.33520000000001"/>
    <n v="140.35320000000002"/>
    <n v="64.778400000000005"/>
  </r>
  <r>
    <s v="UQNNDXTN"/>
    <x v="3"/>
    <x v="0"/>
    <s v="Product_UHSVC"/>
    <n v="239.42"/>
    <n v="61"/>
    <x v="0"/>
    <s v="8x20x17 cm"/>
    <d v="2023-01-01T00:00:00"/>
    <d v="2025-01-01T00:00:00"/>
    <s v="NHGR7Q"/>
    <s v="6QS,IE2"/>
    <s v="Blue/Medium"/>
    <x v="0"/>
    <n v="215.47799999999998"/>
    <n v="2.0027397260273974"/>
    <x v="1"/>
    <n v="204.70409999999998"/>
    <n v="193.93019999999999"/>
    <n v="172.38239999999999"/>
    <n v="124.4984"/>
    <n v="57.460799999999992"/>
  </r>
  <r>
    <s v="CRWEXV3X"/>
    <x v="1"/>
    <x v="0"/>
    <s v="Product_KHG96"/>
    <n v="431.11"/>
    <n v="21"/>
    <x v="0"/>
    <s v="14x14x7 cm"/>
    <d v="2023-03-15T00:00:00"/>
    <d v="2024-01-01T00:00:00"/>
    <s v="HF75BI"/>
    <s v="B0B,K3N"/>
    <s v="Green/Large"/>
    <x v="3"/>
    <n v="387.99900000000002"/>
    <n v="0.8"/>
    <x v="1"/>
    <n v="368.59904999999998"/>
    <n v="349.19910000000004"/>
    <n v="310.39920000000006"/>
    <n v="224.17720000000003"/>
    <n v="103.46639999999999"/>
  </r>
  <r>
    <s v="7H4RRV5Y"/>
    <x v="1"/>
    <x v="0"/>
    <s v="Product_UON6F"/>
    <n v="26.16"/>
    <n v="82"/>
    <x v="1"/>
    <s v="15x11x15 cm"/>
    <d v="2023-01-01T00:00:00"/>
    <d v="2024-01-01T00:00:00"/>
    <s v="9CJYUB"/>
    <s v="CA2,BP5"/>
    <s v="Red/Small"/>
    <x v="0"/>
    <n v="23.544"/>
    <n v="1"/>
    <x v="1"/>
    <n v="22.366799999999998"/>
    <n v="21.189600000000002"/>
    <n v="18.8352"/>
    <n v="13.603200000000001"/>
    <n v="6.2783999999999995"/>
  </r>
  <r>
    <s v="LG720CSB"/>
    <x v="3"/>
    <x v="0"/>
    <s v="Product_2OM4I"/>
    <n v="295.57"/>
    <n v="13"/>
    <x v="2"/>
    <s v="5x11x16 cm"/>
    <d v="2023-01-01T00:00:00"/>
    <d v="2025-01-01T00:00:00"/>
    <s v="7ITI2A"/>
    <s v="BUG,U5W"/>
    <s v="Green/Large"/>
    <x v="3"/>
    <n v="266.01299999999998"/>
    <n v="2.0027397260273974"/>
    <x v="0"/>
    <n v="252.71234999999996"/>
    <n v="239.4117"/>
    <n v="212.81039999999999"/>
    <n v="153.69640000000001"/>
    <n v="70.936799999999991"/>
  </r>
  <r>
    <s v="NY8FNMPQ"/>
    <x v="0"/>
    <x v="0"/>
    <s v="Product_NPOA1"/>
    <n v="237.11"/>
    <n v="8"/>
    <x v="2"/>
    <s v="15x8x9 cm"/>
    <d v="2023-07-30T00:00:00"/>
    <d v="2026-01-01T00:00:00"/>
    <s v="YR1UT6"/>
    <s v="5BW,951"/>
    <s v="Blue/Medium"/>
    <x v="2"/>
    <n v="213.399"/>
    <n v="2.4273972602739726"/>
    <x v="0"/>
    <n v="202.72905"/>
    <n v="192.0591"/>
    <n v="170.7192"/>
    <n v="123.29720000000002"/>
    <n v="56.906399999999998"/>
  </r>
  <r>
    <s v="OTWIL3PY"/>
    <x v="2"/>
    <x v="0"/>
    <s v="Product_ZBHNP"/>
    <n v="327.38"/>
    <n v="42"/>
    <x v="0"/>
    <s v="18x11x20 cm"/>
    <d v="2023-03-15T00:00:00"/>
    <d v="2026-01-01T00:00:00"/>
    <s v="HDR35H"/>
    <s v="MZ2,UFI"/>
    <s v="Red/Small"/>
    <x v="2"/>
    <n v="294.642"/>
    <n v="2.8027397260273972"/>
    <x v="0"/>
    <n v="279.90989999999999"/>
    <n v="265.17779999999999"/>
    <n v="235.71360000000001"/>
    <n v="170.23760000000001"/>
    <n v="78.57119999999999"/>
  </r>
  <r>
    <s v="H031SV20"/>
    <x v="0"/>
    <x v="0"/>
    <s v="Product_XT6E4"/>
    <n v="188.47"/>
    <n v="9"/>
    <x v="2"/>
    <s v="14x19x12 cm"/>
    <d v="2023-07-30T00:00:00"/>
    <d v="2026-01-01T00:00:00"/>
    <s v="ENMBA4"/>
    <s v="A6E,TZA"/>
    <s v="Red/Small"/>
    <x v="2"/>
    <n v="169.62299999999999"/>
    <n v="2.4273972602739726"/>
    <x v="0"/>
    <n v="161.14184999999998"/>
    <n v="152.66069999999999"/>
    <n v="135.69839999999999"/>
    <n v="98.004400000000004"/>
    <n v="45.232799999999997"/>
  </r>
  <r>
    <s v="1DABV557"/>
    <x v="0"/>
    <x v="0"/>
    <s v="Product_83492"/>
    <n v="168.19"/>
    <n v="65"/>
    <x v="2"/>
    <s v="17x18x5 cm"/>
    <d v="2023-01-01T00:00:00"/>
    <d v="2025-01-01T00:00:00"/>
    <s v="1D2M2N"/>
    <s v="RYR,Q7T"/>
    <s v="Blue/Medium"/>
    <x v="2"/>
    <n v="151.37100000000001"/>
    <n v="2.0027397260273974"/>
    <x v="0"/>
    <n v="143.80244999999999"/>
    <n v="136.23390000000001"/>
    <n v="121.09680000000002"/>
    <n v="87.458799999999997"/>
    <n v="40.365600000000001"/>
  </r>
  <r>
    <s v="ZV6MANF5"/>
    <x v="1"/>
    <x v="0"/>
    <s v="Product_2U3J0"/>
    <n v="375.63"/>
    <n v="21"/>
    <x v="1"/>
    <s v="8x20x17 cm"/>
    <d v="2023-01-01T00:00:00"/>
    <d v="2025-01-01T00:00:00"/>
    <s v="KUFOVT"/>
    <s v="7XW,Q62"/>
    <s v="Blue/Medium"/>
    <x v="4"/>
    <n v="338.06700000000001"/>
    <n v="2.0027397260273974"/>
    <x v="1"/>
    <n v="321.16365000000002"/>
    <n v="304.26030000000003"/>
    <n v="270.45359999999999"/>
    <n v="195.32760000000002"/>
    <n v="90.151199999999989"/>
  </r>
  <r>
    <s v="RZE7O6RY"/>
    <x v="3"/>
    <x v="0"/>
    <s v="Product_HZYA3"/>
    <n v="96.87"/>
    <n v="40"/>
    <x v="2"/>
    <s v="18x13x10 cm"/>
    <d v="2023-01-01T00:00:00"/>
    <d v="2025-01-01T00:00:00"/>
    <s v="65YXWW"/>
    <s v="POR,RDJ"/>
    <s v="Green/Large"/>
    <x v="2"/>
    <n v="87.183000000000007"/>
    <n v="2.0027397260273974"/>
    <x v="1"/>
    <n v="82.823850000000007"/>
    <n v="78.464700000000008"/>
    <n v="69.746400000000008"/>
    <n v="50.372400000000006"/>
    <n v="23.248799999999999"/>
  </r>
  <r>
    <s v="53IQ3PKM"/>
    <x v="1"/>
    <x v="0"/>
    <s v="Product_A7UOL"/>
    <n v="158.80000000000001"/>
    <n v="40"/>
    <x v="0"/>
    <s v="15x14x12 cm"/>
    <d v="2023-03-15T00:00:00"/>
    <d v="2025-01-01T00:00:00"/>
    <s v="SZMLU5"/>
    <s v="D7L,OIE"/>
    <s v="Green/Large"/>
    <x v="1"/>
    <n v="142.92000000000002"/>
    <n v="1.8027397260273972"/>
    <x v="1"/>
    <n v="135.774"/>
    <n v="128.62800000000001"/>
    <n v="114.33600000000001"/>
    <n v="82.576000000000008"/>
    <n v="38.112000000000002"/>
  </r>
  <r>
    <s v="ZZ6K7Y15"/>
    <x v="0"/>
    <x v="0"/>
    <s v="Product_IR83L"/>
    <n v="391.22"/>
    <n v="14"/>
    <x v="2"/>
    <s v="17x8x11 cm"/>
    <d v="2023-07-30T00:00:00"/>
    <d v="2024-01-01T00:00:00"/>
    <s v="UPWV6X"/>
    <s v="XOU,3NG"/>
    <s v="Green/Large"/>
    <x v="3"/>
    <n v="352.09800000000001"/>
    <n v="0.42465753424657532"/>
    <x v="1"/>
    <n v="334.49309999999997"/>
    <n v="316.88820000000004"/>
    <n v="281.67840000000001"/>
    <n v="203.43440000000001"/>
    <n v="93.892800000000008"/>
  </r>
  <r>
    <s v="BOGKIOWX"/>
    <x v="3"/>
    <x v="0"/>
    <s v="Product_U1WW6"/>
    <n v="374.31"/>
    <n v="29"/>
    <x v="2"/>
    <s v="6x14x5 cm"/>
    <d v="2023-01-01T00:00:00"/>
    <d v="2025-01-01T00:00:00"/>
    <s v="K9MGAL"/>
    <s v="J5R,Z7N"/>
    <s v="Blue/Medium"/>
    <x v="2"/>
    <n v="336.87900000000002"/>
    <n v="2.0027397260273974"/>
    <x v="1"/>
    <n v="320.03505000000001"/>
    <n v="303.19110000000001"/>
    <n v="269.50320000000005"/>
    <n v="194.6412"/>
    <n v="89.834400000000002"/>
  </r>
  <r>
    <s v="NEI4RQSC"/>
    <x v="3"/>
    <x v="0"/>
    <s v="Product_BBK3D"/>
    <n v="267.66000000000003"/>
    <n v="42"/>
    <x v="0"/>
    <s v="17x16x8 cm"/>
    <d v="2023-07-30T00:00:00"/>
    <d v="2024-01-01T00:00:00"/>
    <s v="LM1BRX"/>
    <s v="JNL,Z7A"/>
    <s v="Green/Large"/>
    <x v="3"/>
    <n v="240.89400000000001"/>
    <n v="0.42465753424657532"/>
    <x v="1"/>
    <n v="228.8493"/>
    <n v="216.80460000000002"/>
    <n v="192.71520000000001"/>
    <n v="139.18320000000003"/>
    <n v="64.238399999999999"/>
  </r>
  <r>
    <s v="9J40R46L"/>
    <x v="1"/>
    <x v="0"/>
    <s v="Product_QP1X0"/>
    <n v="61.02"/>
    <n v="19"/>
    <x v="0"/>
    <s v="20x19x5 cm"/>
    <d v="2023-01-01T00:00:00"/>
    <d v="2025-01-01T00:00:00"/>
    <s v="KUP55I"/>
    <s v="SU3,7AC"/>
    <s v="Red/Small"/>
    <x v="3"/>
    <n v="54.918000000000006"/>
    <n v="2.0027397260273974"/>
    <x v="1"/>
    <n v="52.1721"/>
    <n v="49.426200000000009"/>
    <n v="43.934400000000011"/>
    <n v="31.730400000000003"/>
    <n v="14.6448"/>
  </r>
  <r>
    <s v="V8QAWCOE"/>
    <x v="2"/>
    <x v="0"/>
    <s v="Product_WBKTS"/>
    <n v="423.86"/>
    <n v="61"/>
    <x v="1"/>
    <s v="12x6x20 cm"/>
    <d v="2023-03-15T00:00:00"/>
    <d v="2024-01-01T00:00:00"/>
    <s v="GMOQ5U"/>
    <s v="0S2,YSQ"/>
    <s v="Red/Small"/>
    <x v="4"/>
    <n v="381.47399999999999"/>
    <n v="0.8"/>
    <x v="1"/>
    <n v="362.40029999999996"/>
    <n v="343.32659999999998"/>
    <n v="305.17919999999998"/>
    <n v="220.40720000000002"/>
    <n v="101.7264"/>
  </r>
  <r>
    <s v="WLFA0U1N"/>
    <x v="0"/>
    <x v="0"/>
    <s v="Product_4YF6Y"/>
    <n v="37"/>
    <n v="52"/>
    <x v="2"/>
    <s v="17x7x5 cm"/>
    <d v="2023-01-01T00:00:00"/>
    <d v="2025-01-01T00:00:00"/>
    <s v="VM7TTX"/>
    <s v="XP7,JTM"/>
    <s v="Red/Small"/>
    <x v="2"/>
    <n v="33.299999999999997"/>
    <n v="2.0027397260273974"/>
    <x v="1"/>
    <n v="31.634999999999994"/>
    <n v="29.97"/>
    <n v="26.64"/>
    <n v="19.240000000000002"/>
    <n v="8.879999999999999"/>
  </r>
  <r>
    <s v="INVGQS7Y"/>
    <x v="2"/>
    <x v="0"/>
    <s v="Product_6R02H"/>
    <n v="36.97"/>
    <n v="7"/>
    <x v="1"/>
    <s v="6x9x16 cm"/>
    <d v="2023-07-30T00:00:00"/>
    <d v="2026-01-01T00:00:00"/>
    <s v="R2KGNQ"/>
    <s v="6I5,67B"/>
    <s v="Green/Large"/>
    <x v="1"/>
    <n v="33.272999999999996"/>
    <n v="2.4273972602739726"/>
    <x v="0"/>
    <n v="31.609349999999996"/>
    <n v="29.945699999999999"/>
    <n v="26.618399999999998"/>
    <n v="19.224399999999999"/>
    <n v="8.8727999999999998"/>
  </r>
  <r>
    <s v="Y8WUE767"/>
    <x v="0"/>
    <x v="0"/>
    <s v="Product_E34U6"/>
    <n v="128.66999999999999"/>
    <n v="86"/>
    <x v="2"/>
    <s v="8x15x14 cm"/>
    <d v="2023-03-15T00:00:00"/>
    <d v="2025-01-01T00:00:00"/>
    <s v="AS4DPB"/>
    <s v="OTF,KSM"/>
    <s v="Blue/Medium"/>
    <x v="2"/>
    <n v="115.80299999999998"/>
    <n v="1.8027397260273972"/>
    <x v="1"/>
    <n v="110.01284999999997"/>
    <n v="104.22269999999999"/>
    <n v="92.642399999999995"/>
    <n v="66.9084"/>
    <n v="30.880799999999994"/>
  </r>
  <r>
    <s v="7W2PHOU3"/>
    <x v="3"/>
    <x v="0"/>
    <s v="Product_NBVUV"/>
    <n v="374.43"/>
    <n v="38"/>
    <x v="1"/>
    <s v="5x14x16 cm"/>
    <d v="2023-01-01T00:00:00"/>
    <d v="2024-01-01T00:00:00"/>
    <s v="4ODK50"/>
    <s v="DZA,A6Y"/>
    <s v="Green/Large"/>
    <x v="1"/>
    <n v="336.98700000000002"/>
    <n v="1"/>
    <x v="1"/>
    <n v="320.13765000000001"/>
    <n v="303.28830000000005"/>
    <n v="269.58960000000002"/>
    <n v="194.70360000000002"/>
    <n v="89.863199999999992"/>
  </r>
  <r>
    <s v="LYSN8BY9"/>
    <x v="1"/>
    <x v="0"/>
    <s v="Product_TO0GH"/>
    <n v="451.37"/>
    <n v="62"/>
    <x v="0"/>
    <s v="14x6x19 cm"/>
    <d v="2023-01-01T00:00:00"/>
    <d v="2026-01-01T00:00:00"/>
    <s v="4IWBRD"/>
    <s v="9H7,0H9"/>
    <s v="Green/Large"/>
    <x v="0"/>
    <n v="406.233"/>
    <n v="3.0027397260273974"/>
    <x v="0"/>
    <n v="385.92134999999996"/>
    <n v="365.60970000000003"/>
    <n v="324.9864"/>
    <n v="234.7124"/>
    <n v="108.3288"/>
  </r>
  <r>
    <s v="BGIEEGKG"/>
    <x v="0"/>
    <x v="0"/>
    <s v="Product_TA7EE"/>
    <n v="94.07"/>
    <n v="90"/>
    <x v="0"/>
    <s v="6x7x10 cm"/>
    <d v="2023-03-15T00:00:00"/>
    <d v="2026-01-01T00:00:00"/>
    <s v="MBNLAJ"/>
    <s v="AIR,8OC"/>
    <s v="Green/Large"/>
    <x v="1"/>
    <n v="84.662999999999997"/>
    <n v="2.8027397260273972"/>
    <x v="1"/>
    <n v="80.429849999999988"/>
    <n v="76.196699999999993"/>
    <n v="67.730400000000003"/>
    <n v="48.916399999999996"/>
    <n v="22.576799999999999"/>
  </r>
  <r>
    <s v="55PSLGVB"/>
    <x v="2"/>
    <x v="0"/>
    <s v="Product_PSA0N"/>
    <n v="448.95"/>
    <n v="88"/>
    <x v="2"/>
    <s v="7x6x7 cm"/>
    <d v="2023-01-01T00:00:00"/>
    <d v="2025-01-01T00:00:00"/>
    <s v="QQQK6J"/>
    <s v="NWE,V5H"/>
    <s v="Red/Small"/>
    <x v="2"/>
    <n v="404.05500000000001"/>
    <n v="2.0027397260273974"/>
    <x v="1"/>
    <n v="383.85224999999997"/>
    <n v="363.64949999999999"/>
    <n v="323.24400000000003"/>
    <n v="233.45400000000001"/>
    <n v="107.74799999999999"/>
  </r>
  <r>
    <s v="6AI7T82N"/>
    <x v="3"/>
    <x v="0"/>
    <s v="Product_IEOE9"/>
    <n v="221.9"/>
    <n v="79"/>
    <x v="2"/>
    <s v="14x14x20 cm"/>
    <d v="2023-01-01T00:00:00"/>
    <d v="2026-01-01T00:00:00"/>
    <s v="I1QHIY"/>
    <s v="IDM,RMM"/>
    <s v="Red/Small"/>
    <x v="0"/>
    <n v="199.71"/>
    <n v="3.0027397260273974"/>
    <x v="0"/>
    <n v="189.72450000000001"/>
    <n v="179.739"/>
    <n v="159.76800000000003"/>
    <n v="115.38800000000001"/>
    <n v="53.256"/>
  </r>
  <r>
    <s v="MRSP7WFS"/>
    <x v="2"/>
    <x v="0"/>
    <s v="Product_8ZGZO"/>
    <n v="72.930000000000007"/>
    <n v="36"/>
    <x v="2"/>
    <s v="16x5x17 cm"/>
    <d v="2023-07-30T00:00:00"/>
    <d v="2026-01-01T00:00:00"/>
    <s v="JST8RD"/>
    <s v="KHW,88C"/>
    <s v="Blue/Medium"/>
    <x v="1"/>
    <n v="65.637"/>
    <n v="2.4273972602739726"/>
    <x v="0"/>
    <n v="62.355149999999995"/>
    <n v="59.073300000000003"/>
    <n v="52.509600000000006"/>
    <n v="37.923600000000008"/>
    <n v="17.5032"/>
  </r>
  <r>
    <s v="D4CTJD23"/>
    <x v="2"/>
    <x v="0"/>
    <s v="Product_ACWNF"/>
    <n v="204.76"/>
    <n v="72"/>
    <x v="2"/>
    <s v="16x15x17 cm"/>
    <d v="2023-07-30T00:00:00"/>
    <d v="2025-01-01T00:00:00"/>
    <s v="BB3HKT"/>
    <s v="ZFP,M7K"/>
    <s v="Blue/Medium"/>
    <x v="3"/>
    <n v="184.28399999999999"/>
    <n v="1.4273972602739726"/>
    <x v="1"/>
    <n v="175.06979999999999"/>
    <n v="165.85560000000001"/>
    <n v="147.4272"/>
    <n v="106.4752"/>
    <n v="49.142399999999995"/>
  </r>
  <r>
    <s v="EXGRAGBW"/>
    <x v="0"/>
    <x v="0"/>
    <s v="Product_9RPGE"/>
    <n v="82.6"/>
    <n v="61"/>
    <x v="1"/>
    <s v="16x8x16 cm"/>
    <d v="2023-01-01T00:00:00"/>
    <d v="2025-01-01T00:00:00"/>
    <s v="IO9RTX"/>
    <s v="BYK,KS3"/>
    <s v="Red/Small"/>
    <x v="1"/>
    <n v="74.339999999999989"/>
    <n v="2.0027397260273974"/>
    <x v="1"/>
    <n v="70.62299999999999"/>
    <n v="66.905999999999992"/>
    <n v="59.471999999999994"/>
    <n v="42.951999999999998"/>
    <n v="19.823999999999998"/>
  </r>
  <r>
    <s v="DJP2ZHJD"/>
    <x v="1"/>
    <x v="0"/>
    <s v="Product_A8AK0"/>
    <n v="360.44"/>
    <n v="11"/>
    <x v="2"/>
    <s v="8x13x12 cm"/>
    <d v="2023-03-15T00:00:00"/>
    <d v="2026-01-01T00:00:00"/>
    <s v="0WYKXR"/>
    <s v="RTJ,KXI"/>
    <s v="Blue/Medium"/>
    <x v="4"/>
    <n v="324.39600000000002"/>
    <n v="2.8027397260273972"/>
    <x v="0"/>
    <n v="308.17619999999999"/>
    <n v="291.95640000000003"/>
    <n v="259.51680000000005"/>
    <n v="187.4288"/>
    <n v="86.505600000000001"/>
  </r>
  <r>
    <s v="DRKC409U"/>
    <x v="1"/>
    <x v="0"/>
    <s v="Product_C199D"/>
    <n v="496.4"/>
    <n v="77"/>
    <x v="1"/>
    <s v="15x11x20 cm"/>
    <d v="2023-03-15T00:00:00"/>
    <d v="2024-01-01T00:00:00"/>
    <s v="3A7TUH"/>
    <s v="02P,S6H"/>
    <s v="Red/Small"/>
    <x v="0"/>
    <n v="446.76"/>
    <n v="0.8"/>
    <x v="1"/>
    <n v="424.42199999999997"/>
    <n v="402.084"/>
    <n v="357.40800000000002"/>
    <n v="258.12799999999999"/>
    <n v="119.136"/>
  </r>
  <r>
    <s v="D5KYLXI4"/>
    <x v="0"/>
    <x v="0"/>
    <s v="Product_2WA30"/>
    <n v="19.62"/>
    <n v="56"/>
    <x v="0"/>
    <s v="10x17x5 cm"/>
    <d v="2023-01-01T00:00:00"/>
    <d v="2026-01-01T00:00:00"/>
    <s v="JRG44J"/>
    <s v="506,3MZ"/>
    <s v="Red/Small"/>
    <x v="3"/>
    <n v="17.658000000000001"/>
    <n v="3.0027397260273974"/>
    <x v="1"/>
    <n v="16.775100000000002"/>
    <n v="15.892200000000001"/>
    <n v="14.126400000000002"/>
    <n v="10.202400000000001"/>
    <n v="4.7088000000000001"/>
  </r>
  <r>
    <s v="R1E03Z36"/>
    <x v="3"/>
    <x v="0"/>
    <s v="Product_Y1SNB"/>
    <n v="89.24"/>
    <n v="81"/>
    <x v="1"/>
    <s v="18x12x13 cm"/>
    <d v="2023-03-15T00:00:00"/>
    <d v="2025-01-01T00:00:00"/>
    <s v="ROSDLL"/>
    <s v="99P,J52"/>
    <s v="Green/Large"/>
    <x v="1"/>
    <n v="80.316000000000003"/>
    <n v="1.8027397260273972"/>
    <x v="1"/>
    <n v="76.300200000000004"/>
    <n v="72.284400000000005"/>
    <n v="64.252800000000008"/>
    <n v="46.404800000000002"/>
    <n v="21.417599999999997"/>
  </r>
  <r>
    <s v="KL7L4IHR"/>
    <x v="1"/>
    <x v="0"/>
    <s v="Product_JARAS"/>
    <n v="471.75"/>
    <n v="18"/>
    <x v="1"/>
    <s v="18x20x5 cm"/>
    <d v="2023-07-30T00:00:00"/>
    <d v="2025-01-01T00:00:00"/>
    <s v="9SEUWE"/>
    <s v="713,1ZR"/>
    <s v="Green/Large"/>
    <x v="2"/>
    <n v="424.57499999999999"/>
    <n v="1.4273972602739726"/>
    <x v="1"/>
    <n v="403.34625"/>
    <n v="382.11750000000001"/>
    <n v="339.66"/>
    <n v="245.31"/>
    <n v="113.22"/>
  </r>
  <r>
    <s v="SQQYR7WG"/>
    <x v="3"/>
    <x v="0"/>
    <s v="Product_MVRY8"/>
    <n v="204.69"/>
    <n v="85"/>
    <x v="2"/>
    <s v="19x10x8 cm"/>
    <d v="2023-03-15T00:00:00"/>
    <d v="2025-01-01T00:00:00"/>
    <s v="6KFE2L"/>
    <s v="755,CPG"/>
    <s v="Red/Small"/>
    <x v="4"/>
    <n v="184.221"/>
    <n v="1.8027397260273972"/>
    <x v="0"/>
    <n v="175.00995"/>
    <n v="165.7989"/>
    <n v="147.3768"/>
    <n v="106.4388"/>
    <n v="49.125599999999999"/>
  </r>
  <r>
    <s v="MYMFE6V8"/>
    <x v="1"/>
    <x v="0"/>
    <s v="Product_ZVTGO"/>
    <n v="36.67"/>
    <n v="8"/>
    <x v="2"/>
    <s v="17x8x11 cm"/>
    <d v="2023-03-15T00:00:00"/>
    <d v="2026-01-01T00:00:00"/>
    <s v="F8U3JJ"/>
    <s v="VJV,VMC"/>
    <s v="Green/Large"/>
    <x v="4"/>
    <n v="33.003"/>
    <n v="2.8027397260273972"/>
    <x v="0"/>
    <n v="31.35285"/>
    <n v="29.7027"/>
    <n v="26.4024"/>
    <n v="19.0684"/>
    <n v="8.8008000000000006"/>
  </r>
  <r>
    <s v="42JA8DJP"/>
    <x v="2"/>
    <x v="0"/>
    <s v="Product_ZTS57"/>
    <n v="436.93"/>
    <n v="97"/>
    <x v="0"/>
    <s v="11x14x18 cm"/>
    <d v="2023-03-15T00:00:00"/>
    <d v="2025-01-01T00:00:00"/>
    <s v="ZEF03Q"/>
    <s v="95A,LIF"/>
    <s v="Green/Large"/>
    <x v="0"/>
    <n v="393.23700000000002"/>
    <n v="1.8027397260273972"/>
    <x v="0"/>
    <n v="373.57515000000001"/>
    <n v="353.91330000000005"/>
    <n v="314.58960000000002"/>
    <n v="227.20360000000002"/>
    <n v="104.86319999999999"/>
  </r>
  <r>
    <s v="1YJFZLQ2"/>
    <x v="0"/>
    <x v="0"/>
    <s v="Product_49JF4"/>
    <n v="467.08"/>
    <n v="22"/>
    <x v="0"/>
    <s v="7x17x6 cm"/>
    <d v="2023-01-01T00:00:00"/>
    <d v="2025-01-01T00:00:00"/>
    <s v="A2SJZK"/>
    <s v="J0H,6L2"/>
    <s v="Green/Large"/>
    <x v="2"/>
    <n v="420.37199999999996"/>
    <n v="2.0027397260273974"/>
    <x v="1"/>
    <n v="399.35339999999997"/>
    <n v="378.33479999999997"/>
    <n v="336.29759999999999"/>
    <n v="242.88159999999999"/>
    <n v="112.0992"/>
  </r>
  <r>
    <s v="USP2EHGN"/>
    <x v="1"/>
    <x v="0"/>
    <s v="Product_DAZVT"/>
    <n v="90.5"/>
    <n v="15"/>
    <x v="0"/>
    <s v="6x16x6 cm"/>
    <d v="2023-03-15T00:00:00"/>
    <d v="2024-01-01T00:00:00"/>
    <s v="5OCDRM"/>
    <s v="OZF,JF8"/>
    <s v="Blue/Medium"/>
    <x v="4"/>
    <n v="81.45"/>
    <n v="0.8"/>
    <x v="1"/>
    <n v="77.377499999999998"/>
    <n v="73.305000000000007"/>
    <n v="65.160000000000011"/>
    <n v="47.06"/>
    <n v="21.72"/>
  </r>
  <r>
    <s v="UNR3K2XP"/>
    <x v="1"/>
    <x v="0"/>
    <s v="Product_OBF1A"/>
    <n v="144.06"/>
    <n v="28"/>
    <x v="2"/>
    <s v="5x12x7 cm"/>
    <d v="2023-01-01T00:00:00"/>
    <d v="2026-01-01T00:00:00"/>
    <s v="N3G111"/>
    <s v="3YB,IM5"/>
    <s v="Green/Large"/>
    <x v="4"/>
    <n v="129.654"/>
    <n v="3.0027397260273974"/>
    <x v="1"/>
    <n v="123.17129999999999"/>
    <n v="116.68859999999999"/>
    <n v="103.72320000000001"/>
    <n v="74.911200000000008"/>
    <n v="34.574399999999997"/>
  </r>
  <r>
    <s v="0SLKAUP9"/>
    <x v="0"/>
    <x v="0"/>
    <s v="Product_APA4V"/>
    <n v="444.43"/>
    <n v="77"/>
    <x v="1"/>
    <s v="8x15x18 cm"/>
    <d v="2023-03-15T00:00:00"/>
    <d v="2026-01-01T00:00:00"/>
    <s v="UIZNWM"/>
    <s v="FWB,BSG"/>
    <s v="Green/Large"/>
    <x v="4"/>
    <n v="399.98700000000002"/>
    <n v="2.8027397260273972"/>
    <x v="0"/>
    <n v="379.98765000000003"/>
    <n v="359.98830000000004"/>
    <n v="319.98960000000005"/>
    <n v="231.1036"/>
    <n v="106.6632"/>
  </r>
  <r>
    <s v="8M8Q2IGU"/>
    <x v="0"/>
    <x v="0"/>
    <s v="Product_G56XS"/>
    <n v="391.75"/>
    <n v="90"/>
    <x v="2"/>
    <s v="20x9x14 cm"/>
    <d v="2023-07-30T00:00:00"/>
    <d v="2026-01-01T00:00:00"/>
    <s v="U1SYT3"/>
    <s v="M5C,GDV"/>
    <s v="Green/Large"/>
    <x v="0"/>
    <n v="352.57499999999999"/>
    <n v="2.4273972602739726"/>
    <x v="0"/>
    <n v="334.94624999999996"/>
    <n v="317.3175"/>
    <n v="282.06"/>
    <n v="203.71"/>
    <n v="94.02"/>
  </r>
  <r>
    <s v="08IV43RR"/>
    <x v="0"/>
    <x v="0"/>
    <s v="Product_CE4UQ"/>
    <n v="155.63999999999999"/>
    <n v="42"/>
    <x v="1"/>
    <s v="20x5x10 cm"/>
    <d v="2023-03-15T00:00:00"/>
    <d v="2024-01-01T00:00:00"/>
    <s v="C4DJY8"/>
    <s v="ZS2,O0V"/>
    <s v="Red/Small"/>
    <x v="4"/>
    <n v="140.07599999999999"/>
    <n v="0.8"/>
    <x v="1"/>
    <n v="133.07219999999998"/>
    <n v="126.0684"/>
    <n v="112.0608"/>
    <n v="80.9328"/>
    <n v="37.353599999999993"/>
  </r>
  <r>
    <s v="IZCTIDI5"/>
    <x v="2"/>
    <x v="0"/>
    <s v="Product_HJOQ1"/>
    <n v="15.12"/>
    <n v="82"/>
    <x v="2"/>
    <s v="18x12x13 cm"/>
    <d v="2023-01-01T00:00:00"/>
    <d v="2024-01-01T00:00:00"/>
    <s v="IMZUQ2"/>
    <s v="5FN,LEC"/>
    <s v="Red/Small"/>
    <x v="3"/>
    <n v="13.607999999999999"/>
    <n v="1"/>
    <x v="1"/>
    <n v="12.927599999999998"/>
    <n v="12.247199999999999"/>
    <n v="10.8864"/>
    <n v="7.8624000000000001"/>
    <n v="3.6287999999999996"/>
  </r>
  <r>
    <s v="81EKDHX9"/>
    <x v="0"/>
    <x v="0"/>
    <s v="Product_A3RVK"/>
    <n v="150.55000000000001"/>
    <n v="19"/>
    <x v="0"/>
    <s v="11x17x10 cm"/>
    <d v="2023-07-30T00:00:00"/>
    <d v="2024-01-01T00:00:00"/>
    <s v="GJA1WJ"/>
    <s v="GZ9,J7A"/>
    <s v="Red/Small"/>
    <x v="4"/>
    <n v="135.495"/>
    <n v="0.42465753424657532"/>
    <x v="1"/>
    <n v="128.72024999999999"/>
    <n v="121.94550000000001"/>
    <n v="108.39600000000002"/>
    <n v="78.286000000000016"/>
    <n v="36.131999999999998"/>
  </r>
  <r>
    <s v="6G7Z2TYU"/>
    <x v="1"/>
    <x v="0"/>
    <s v="Product_IFELL"/>
    <n v="238.74"/>
    <n v="39"/>
    <x v="2"/>
    <s v="15x20x20 cm"/>
    <d v="2023-07-30T00:00:00"/>
    <d v="2025-01-01T00:00:00"/>
    <s v="DGK33T"/>
    <s v="3DR,2XT"/>
    <s v="Red/Small"/>
    <x v="3"/>
    <n v="214.86600000000001"/>
    <n v="1.4273972602739726"/>
    <x v="1"/>
    <n v="204.12270000000001"/>
    <n v="193.3794"/>
    <n v="171.89280000000002"/>
    <n v="124.1448"/>
    <n v="57.297600000000003"/>
  </r>
  <r>
    <s v="Q5TDT38R"/>
    <x v="3"/>
    <x v="0"/>
    <s v="Product_0C2E5"/>
    <n v="373.54"/>
    <n v="2"/>
    <x v="0"/>
    <s v="8x16x9 cm"/>
    <d v="2023-03-15T00:00:00"/>
    <d v="2026-01-01T00:00:00"/>
    <s v="5P0G68"/>
    <s v="DFE,RW4"/>
    <s v="Blue/Medium"/>
    <x v="1"/>
    <n v="336.18600000000004"/>
    <n v="2.8027397260273972"/>
    <x v="1"/>
    <n v="319.37670000000003"/>
    <n v="302.56740000000002"/>
    <n v="268.94880000000006"/>
    <n v="194.24080000000001"/>
    <n v="89.649600000000007"/>
  </r>
  <r>
    <s v="E67ALS6S"/>
    <x v="0"/>
    <x v="0"/>
    <s v="Product_IWJ6X"/>
    <n v="118.16"/>
    <n v="81"/>
    <x v="2"/>
    <s v="5x18x11 cm"/>
    <d v="2023-01-01T00:00:00"/>
    <d v="2026-01-01T00:00:00"/>
    <s v="K7FE7S"/>
    <s v="MW6,4WH"/>
    <s v="Green/Large"/>
    <x v="2"/>
    <n v="106.34399999999999"/>
    <n v="3.0027397260273974"/>
    <x v="0"/>
    <n v="101.02679999999999"/>
    <n v="95.709599999999995"/>
    <n v="85.075199999999995"/>
    <n v="61.443199999999997"/>
    <n v="28.3584"/>
  </r>
  <r>
    <s v="TSPHM8SE"/>
    <x v="3"/>
    <x v="0"/>
    <s v="Product_FBWEK"/>
    <n v="186.65"/>
    <n v="51"/>
    <x v="2"/>
    <s v="6x5x13 cm"/>
    <d v="2023-07-30T00:00:00"/>
    <d v="2025-01-01T00:00:00"/>
    <s v="9THYCC"/>
    <s v="LV8,TPE"/>
    <s v="Green/Large"/>
    <x v="0"/>
    <n v="167.98500000000001"/>
    <n v="1.4273972602739726"/>
    <x v="1"/>
    <n v="159.58575000000002"/>
    <n v="151.18650000000002"/>
    <n v="134.38800000000001"/>
    <n v="97.058000000000007"/>
    <n v="44.795999999999999"/>
  </r>
  <r>
    <s v="P8HELKJZ"/>
    <x v="2"/>
    <x v="0"/>
    <s v="Product_DR6M6"/>
    <n v="34.520000000000003"/>
    <n v="3"/>
    <x v="0"/>
    <s v="5x15x5 cm"/>
    <d v="2023-03-15T00:00:00"/>
    <d v="2024-01-01T00:00:00"/>
    <s v="5Y26PI"/>
    <s v="1JQ,I4N"/>
    <s v="Red/Small"/>
    <x v="2"/>
    <n v="31.068000000000001"/>
    <n v="0.8"/>
    <x v="1"/>
    <n v="29.514600000000002"/>
    <n v="27.961200000000002"/>
    <n v="24.854400000000002"/>
    <n v="17.950400000000002"/>
    <n v="8.2848000000000006"/>
  </r>
  <r>
    <s v="XDWI5MR1"/>
    <x v="1"/>
    <x v="0"/>
    <s v="Product_QA479"/>
    <n v="389.01"/>
    <n v="55"/>
    <x v="2"/>
    <s v="7x13x6 cm"/>
    <d v="2023-01-01T00:00:00"/>
    <d v="2025-01-01T00:00:00"/>
    <s v="F77BIU"/>
    <s v="H37,OM2"/>
    <s v="Red/Small"/>
    <x v="1"/>
    <n v="350.10899999999998"/>
    <n v="2.0027397260273974"/>
    <x v="0"/>
    <n v="332.60354999999998"/>
    <n v="315.09809999999999"/>
    <n v="280.0872"/>
    <n v="202.2852"/>
    <n v="93.362399999999994"/>
  </r>
  <r>
    <s v="8UVZ48YF"/>
    <x v="3"/>
    <x v="0"/>
    <s v="Product_L92MQ"/>
    <n v="443.48"/>
    <n v="56"/>
    <x v="1"/>
    <s v="10x15x9 cm"/>
    <d v="2023-01-01T00:00:00"/>
    <d v="2026-01-01T00:00:00"/>
    <s v="KQ9G85"/>
    <s v="BLI,W44"/>
    <s v="Blue/Medium"/>
    <x v="4"/>
    <n v="399.13200000000001"/>
    <n v="3.0027397260273974"/>
    <x v="1"/>
    <n v="379.17539999999997"/>
    <n v="359.21879999999999"/>
    <n v="319.30560000000003"/>
    <n v="230.60960000000003"/>
    <n v="106.43519999999999"/>
  </r>
  <r>
    <s v="ZT87A2CW"/>
    <x v="0"/>
    <x v="0"/>
    <s v="Product_XXAF1"/>
    <n v="271.05"/>
    <n v="18"/>
    <x v="2"/>
    <s v="8x6x13 cm"/>
    <d v="2023-03-15T00:00:00"/>
    <d v="2025-01-01T00:00:00"/>
    <s v="VEX2XV"/>
    <s v="63O,R3X"/>
    <s v="Red/Small"/>
    <x v="2"/>
    <n v="243.94499999999999"/>
    <n v="1.8027397260273972"/>
    <x v="1"/>
    <n v="231.74775"/>
    <n v="219.5505"/>
    <n v="195.15600000000001"/>
    <n v="140.946"/>
    <n v="65.052000000000007"/>
  </r>
  <r>
    <s v="LMAIE3KG"/>
    <x v="3"/>
    <x v="0"/>
    <s v="Product_207G1"/>
    <n v="383.57"/>
    <n v="31"/>
    <x v="2"/>
    <s v="13x12x11 cm"/>
    <d v="2023-01-01T00:00:00"/>
    <d v="2025-01-01T00:00:00"/>
    <s v="RPU1O6"/>
    <s v="522,D4M"/>
    <s v="Red/Small"/>
    <x v="3"/>
    <n v="345.21299999999997"/>
    <n v="2.0027397260273974"/>
    <x v="1"/>
    <n v="327.95234999999997"/>
    <n v="310.69169999999997"/>
    <n v="276.17039999999997"/>
    <n v="199.4564"/>
    <n v="92.056799999999996"/>
  </r>
  <r>
    <s v="57UVG3I3"/>
    <x v="1"/>
    <x v="0"/>
    <s v="Product_5NHDU"/>
    <n v="442.69"/>
    <n v="5"/>
    <x v="1"/>
    <s v="17x17x11 cm"/>
    <d v="2023-03-15T00:00:00"/>
    <d v="2026-01-01T00:00:00"/>
    <s v="7FYTLN"/>
    <s v="SL3,Y96"/>
    <s v="Green/Large"/>
    <x v="0"/>
    <n v="398.42099999999999"/>
    <n v="2.8027397260273972"/>
    <x v="1"/>
    <n v="378.49994999999996"/>
    <n v="358.57889999999998"/>
    <n v="318.73680000000002"/>
    <n v="230.19880000000001"/>
    <n v="106.2456"/>
  </r>
  <r>
    <s v="BZ6RBMHN"/>
    <x v="0"/>
    <x v="0"/>
    <s v="Product_HRJD8"/>
    <n v="21.35"/>
    <n v="93"/>
    <x v="1"/>
    <s v="16x18x13 cm"/>
    <d v="2023-07-30T00:00:00"/>
    <d v="2024-01-01T00:00:00"/>
    <s v="VQC1JW"/>
    <s v="NRR,36P"/>
    <s v="Green/Large"/>
    <x v="3"/>
    <n v="19.215"/>
    <n v="0.42465753424657532"/>
    <x v="1"/>
    <n v="18.254249999999999"/>
    <n v="17.293500000000002"/>
    <n v="15.372"/>
    <n v="11.102"/>
    <n v="5.1240000000000006"/>
  </r>
  <r>
    <s v="DZ9PMJCF"/>
    <x v="2"/>
    <x v="0"/>
    <s v="Product_9V6R7"/>
    <n v="50.41"/>
    <n v="36"/>
    <x v="0"/>
    <s v="9x13x7 cm"/>
    <d v="2023-01-01T00:00:00"/>
    <d v="2026-01-01T00:00:00"/>
    <s v="IZM8Y3"/>
    <s v="2BK,I7F"/>
    <s v="Green/Large"/>
    <x v="3"/>
    <n v="45.369"/>
    <n v="3.0027397260273974"/>
    <x v="0"/>
    <n v="43.100549999999998"/>
    <n v="40.832100000000004"/>
    <n v="36.295200000000001"/>
    <n v="26.213200000000001"/>
    <n v="12.098399999999998"/>
  </r>
  <r>
    <s v="KXI7RXVK"/>
    <x v="1"/>
    <x v="0"/>
    <s v="Product_TJRDG"/>
    <n v="448"/>
    <n v="12"/>
    <x v="1"/>
    <s v="10x7x13 cm"/>
    <d v="2023-03-15T00:00:00"/>
    <d v="2024-01-01T00:00:00"/>
    <s v="1LTEVY"/>
    <s v="LL8,3K0"/>
    <s v="Green/Large"/>
    <x v="3"/>
    <n v="403.2"/>
    <n v="0.8"/>
    <x v="1"/>
    <n v="383.03999999999996"/>
    <n v="362.88"/>
    <n v="322.56"/>
    <n v="232.96"/>
    <n v="107.52"/>
  </r>
  <r>
    <s v="JH41HJN1"/>
    <x v="0"/>
    <x v="0"/>
    <s v="Product_UE6MR"/>
    <n v="278.64999999999998"/>
    <n v="91"/>
    <x v="0"/>
    <s v="10x8x7 cm"/>
    <d v="2023-01-01T00:00:00"/>
    <d v="2024-01-01T00:00:00"/>
    <s v="VT4OFM"/>
    <s v="HV5,98U"/>
    <s v="Green/Large"/>
    <x v="4"/>
    <n v="250.78499999999997"/>
    <n v="1"/>
    <x v="1"/>
    <n v="238.24574999999996"/>
    <n v="225.70649999999998"/>
    <n v="200.62799999999999"/>
    <n v="144.898"/>
    <n v="66.875999999999991"/>
  </r>
  <r>
    <s v="MAS8PXAY"/>
    <x v="2"/>
    <x v="0"/>
    <s v="Product_P349N"/>
    <n v="14.09"/>
    <n v="22"/>
    <x v="1"/>
    <s v="18x10x6 cm"/>
    <d v="2023-01-01T00:00:00"/>
    <d v="2026-01-01T00:00:00"/>
    <s v="MO72ND"/>
    <s v="8S0,HL4"/>
    <s v="Blue/Medium"/>
    <x v="2"/>
    <n v="12.680999999999999"/>
    <n v="3.0027397260273974"/>
    <x v="0"/>
    <n v="12.046949999999999"/>
    <n v="11.412899999999999"/>
    <n v="10.1448"/>
    <n v="7.3268000000000004"/>
    <n v="3.3815999999999997"/>
  </r>
  <r>
    <s v="922NL867"/>
    <x v="0"/>
    <x v="0"/>
    <s v="Product_VVPYF"/>
    <n v="237.96"/>
    <n v="87"/>
    <x v="0"/>
    <s v="15x6x20 cm"/>
    <d v="2023-01-01T00:00:00"/>
    <d v="2026-01-01T00:00:00"/>
    <s v="CW12VR"/>
    <s v="C3N,MWA"/>
    <s v="Green/Large"/>
    <x v="1"/>
    <n v="214.16400000000002"/>
    <n v="3.0027397260273974"/>
    <x v="0"/>
    <n v="203.45580000000001"/>
    <n v="192.74760000000001"/>
    <n v="171.33120000000002"/>
    <n v="123.73920000000001"/>
    <n v="57.110399999999998"/>
  </r>
  <r>
    <s v="LACVFVDQ"/>
    <x v="1"/>
    <x v="0"/>
    <s v="Product_47FB6"/>
    <n v="333.81"/>
    <n v="40"/>
    <x v="2"/>
    <s v="7x16x10 cm"/>
    <d v="2023-01-01T00:00:00"/>
    <d v="2026-01-01T00:00:00"/>
    <s v="AONA7X"/>
    <s v="TWN,D5R"/>
    <s v="Red/Small"/>
    <x v="1"/>
    <n v="300.42899999999997"/>
    <n v="3.0027397260273974"/>
    <x v="0"/>
    <n v="285.40754999999996"/>
    <n v="270.3861"/>
    <n v="240.3432"/>
    <n v="173.5812"/>
    <n v="80.114400000000003"/>
  </r>
  <r>
    <s v="2AA8YHGO"/>
    <x v="3"/>
    <x v="0"/>
    <s v="Product_VG40F"/>
    <n v="139.35"/>
    <n v="53"/>
    <x v="1"/>
    <s v="5x16x10 cm"/>
    <d v="2023-07-30T00:00:00"/>
    <d v="2026-01-01T00:00:00"/>
    <s v="QWZWG7"/>
    <s v="HY4,6MH"/>
    <s v="Green/Large"/>
    <x v="3"/>
    <n v="125.41499999999999"/>
    <n v="2.4273972602739726"/>
    <x v="1"/>
    <n v="119.14424999999999"/>
    <n v="112.87349999999999"/>
    <n v="100.33199999999999"/>
    <n v="72.462000000000003"/>
    <n v="33.443999999999996"/>
  </r>
  <r>
    <s v="XPZQX96Z"/>
    <x v="0"/>
    <x v="0"/>
    <s v="Product_46MTI"/>
    <n v="125.94"/>
    <n v="31"/>
    <x v="2"/>
    <s v="18x9x12 cm"/>
    <d v="2023-03-15T00:00:00"/>
    <d v="2024-01-01T00:00:00"/>
    <s v="F3FZEL"/>
    <s v="GNC,9UL"/>
    <s v="Green/Large"/>
    <x v="2"/>
    <n v="113.346"/>
    <n v="0.8"/>
    <x v="1"/>
    <n v="107.67869999999999"/>
    <n v="102.01140000000001"/>
    <n v="90.676800000000014"/>
    <n v="65.488799999999998"/>
    <n v="30.2256"/>
  </r>
  <r>
    <s v="BI7RVQET"/>
    <x v="2"/>
    <x v="0"/>
    <s v="Product_7VNAF"/>
    <n v="224.35"/>
    <n v="31"/>
    <x v="0"/>
    <s v="8x8x14 cm"/>
    <d v="2023-03-15T00:00:00"/>
    <d v="2024-01-01T00:00:00"/>
    <s v="5RB4G0"/>
    <s v="52N,PBP"/>
    <s v="Green/Large"/>
    <x v="2"/>
    <n v="201.91499999999999"/>
    <n v="0.8"/>
    <x v="1"/>
    <n v="191.81924999999998"/>
    <n v="181.7235"/>
    <n v="161.53200000000001"/>
    <n v="116.66200000000001"/>
    <n v="53.843999999999994"/>
  </r>
  <r>
    <s v="3GXGMX20"/>
    <x v="1"/>
    <x v="0"/>
    <s v="Product_21S0K"/>
    <n v="400.69"/>
    <n v="32"/>
    <x v="0"/>
    <s v="9x17x15 cm"/>
    <d v="2023-03-15T00:00:00"/>
    <d v="2026-01-01T00:00:00"/>
    <s v="TGGH3W"/>
    <s v="DVK,WGK"/>
    <s v="Blue/Medium"/>
    <x v="4"/>
    <n v="360.62099999999998"/>
    <n v="2.8027397260273972"/>
    <x v="0"/>
    <n v="342.58994999999999"/>
    <n v="324.55889999999999"/>
    <n v="288.49680000000001"/>
    <n v="208.3588"/>
    <n v="96.165599999999998"/>
  </r>
  <r>
    <s v="8CND7HKJ"/>
    <x v="1"/>
    <x v="0"/>
    <s v="Product_OS07M"/>
    <n v="439.04"/>
    <n v="71"/>
    <x v="0"/>
    <s v="11x20x17 cm"/>
    <d v="2023-01-01T00:00:00"/>
    <d v="2026-01-01T00:00:00"/>
    <s v="R91VE3"/>
    <s v="SRO,YZV"/>
    <s v="Red/Small"/>
    <x v="4"/>
    <n v="395.13600000000002"/>
    <n v="3.0027397260273974"/>
    <x v="0"/>
    <n v="375.37920000000003"/>
    <n v="355.62240000000003"/>
    <n v="316.10880000000003"/>
    <n v="228.30080000000001"/>
    <n v="105.36960000000001"/>
  </r>
  <r>
    <s v="YUZY6HD6"/>
    <x v="3"/>
    <x v="0"/>
    <s v="Product_RYGMG"/>
    <n v="492.27"/>
    <n v="37"/>
    <x v="2"/>
    <s v="15x10x11 cm"/>
    <d v="2023-03-15T00:00:00"/>
    <d v="2025-01-01T00:00:00"/>
    <s v="C50ULQ"/>
    <s v="CD9,DJ8"/>
    <s v="Blue/Medium"/>
    <x v="1"/>
    <n v="443.04300000000001"/>
    <n v="1.8027397260273972"/>
    <x v="1"/>
    <n v="420.89085"/>
    <n v="398.73869999999999"/>
    <n v="354.43440000000004"/>
    <n v="255.9804"/>
    <n v="118.14479999999999"/>
  </r>
  <r>
    <s v="G8TWS6R5"/>
    <x v="2"/>
    <x v="0"/>
    <s v="Product_MBLFV"/>
    <n v="30.21"/>
    <n v="41"/>
    <x v="2"/>
    <s v="20x17x8 cm"/>
    <d v="2023-07-30T00:00:00"/>
    <d v="2025-01-01T00:00:00"/>
    <s v="S1F8I6"/>
    <s v="2Y6,55B"/>
    <s v="Red/Small"/>
    <x v="1"/>
    <n v="27.189"/>
    <n v="1.4273972602739726"/>
    <x v="1"/>
    <n v="25.829549999999998"/>
    <n v="24.470100000000002"/>
    <n v="21.751200000000001"/>
    <n v="15.709200000000001"/>
    <n v="7.2504"/>
  </r>
  <r>
    <s v="8W3I6XM4"/>
    <x v="1"/>
    <x v="0"/>
    <s v="Product_K82SJ"/>
    <n v="80.62"/>
    <n v="92"/>
    <x v="2"/>
    <s v="18x5x8 cm"/>
    <d v="2023-03-15T00:00:00"/>
    <d v="2025-01-01T00:00:00"/>
    <s v="SWOB2E"/>
    <s v="GXX,G09"/>
    <s v="Green/Large"/>
    <x v="3"/>
    <n v="72.558000000000007"/>
    <n v="1.8027397260273972"/>
    <x v="1"/>
    <n v="68.93010000000001"/>
    <n v="65.302200000000013"/>
    <n v="58.046400000000006"/>
    <n v="41.922400000000003"/>
    <n v="19.348800000000001"/>
  </r>
  <r>
    <s v="W5EHY2SS"/>
    <x v="2"/>
    <x v="0"/>
    <s v="Product_739FC"/>
    <n v="185.55"/>
    <n v="14"/>
    <x v="0"/>
    <s v="18x8x13 cm"/>
    <d v="2023-01-01T00:00:00"/>
    <d v="2026-01-01T00:00:00"/>
    <s v="USEY9T"/>
    <s v="YRJ,8VY"/>
    <s v="Blue/Medium"/>
    <x v="4"/>
    <n v="166.995"/>
    <n v="3.0027397260273974"/>
    <x v="0"/>
    <n v="158.64525"/>
    <n v="150.2955"/>
    <n v="133.596"/>
    <n v="96.486000000000004"/>
    <n v="44.532000000000004"/>
  </r>
  <r>
    <s v="O62IZ4UH"/>
    <x v="0"/>
    <x v="0"/>
    <s v="Product_S3BIR"/>
    <n v="86.86"/>
    <n v="27"/>
    <x v="2"/>
    <s v="19x11x7 cm"/>
    <d v="2023-01-01T00:00:00"/>
    <d v="2024-01-01T00:00:00"/>
    <s v="ZPXZ6D"/>
    <s v="YTM,83L"/>
    <s v="Green/Large"/>
    <x v="1"/>
    <n v="78.174000000000007"/>
    <n v="1"/>
    <x v="1"/>
    <n v="74.265299999999996"/>
    <n v="70.356600000000014"/>
    <n v="62.539200000000008"/>
    <n v="45.167200000000001"/>
    <n v="20.846399999999999"/>
  </r>
  <r>
    <s v="2YE7FFRN"/>
    <x v="3"/>
    <x v="0"/>
    <s v="Product_YZL93"/>
    <n v="206.55"/>
    <n v="59"/>
    <x v="2"/>
    <s v="7x6x12 cm"/>
    <d v="2023-07-30T00:00:00"/>
    <d v="2025-01-01T00:00:00"/>
    <s v="K579A9"/>
    <s v="OHP,TYI"/>
    <s v="Red/Small"/>
    <x v="0"/>
    <n v="185.89500000000001"/>
    <n v="1.4273972602739726"/>
    <x v="0"/>
    <n v="176.60024999999999"/>
    <n v="167.30550000000002"/>
    <n v="148.71600000000001"/>
    <n v="107.40600000000001"/>
    <n v="49.572000000000003"/>
  </r>
  <r>
    <s v="7LKID719"/>
    <x v="1"/>
    <x v="0"/>
    <s v="Product_8A4XK"/>
    <n v="486.92"/>
    <n v="42"/>
    <x v="2"/>
    <s v="15x16x10 cm"/>
    <d v="2023-07-30T00:00:00"/>
    <d v="2024-01-01T00:00:00"/>
    <s v="C6HYVZ"/>
    <s v="PFR,P2E"/>
    <s v="Green/Large"/>
    <x v="3"/>
    <n v="438.22800000000001"/>
    <n v="0.42465753424657532"/>
    <x v="1"/>
    <n v="416.31659999999999"/>
    <n v="394.40520000000004"/>
    <n v="350.58240000000001"/>
    <n v="253.19840000000002"/>
    <n v="116.8608"/>
  </r>
  <r>
    <s v="4IH2GTO0"/>
    <x v="0"/>
    <x v="0"/>
    <s v="Product_RZLUF"/>
    <n v="452.41"/>
    <n v="9"/>
    <x v="2"/>
    <s v="10x16x11 cm"/>
    <d v="2023-07-30T00:00:00"/>
    <d v="2025-01-01T00:00:00"/>
    <s v="QOD8NO"/>
    <s v="J21,QTU"/>
    <s v="Red/Small"/>
    <x v="3"/>
    <n v="407.16900000000004"/>
    <n v="1.4273972602739726"/>
    <x v="1"/>
    <n v="386.81055000000003"/>
    <n v="366.45210000000003"/>
    <n v="325.73520000000008"/>
    <n v="235.25320000000002"/>
    <n v="108.5784"/>
  </r>
  <r>
    <s v="JQHJCIYJ"/>
    <x v="2"/>
    <x v="0"/>
    <s v="Product_R0UIH"/>
    <n v="367.64"/>
    <n v="84"/>
    <x v="0"/>
    <s v="5x8x17 cm"/>
    <d v="2023-01-01T00:00:00"/>
    <d v="2026-01-01T00:00:00"/>
    <s v="5ZWTW7"/>
    <s v="RD9,L5M"/>
    <s v="Red/Small"/>
    <x v="1"/>
    <n v="330.87599999999998"/>
    <n v="3.0027397260273974"/>
    <x v="0"/>
    <n v="314.33219999999994"/>
    <n v="297.78839999999997"/>
    <n v="264.70080000000002"/>
    <n v="191.1728"/>
    <n v="88.233599999999996"/>
  </r>
  <r>
    <s v="I67SNFOI"/>
    <x v="0"/>
    <x v="0"/>
    <s v="Product_4MI2R"/>
    <n v="57.54"/>
    <n v="56"/>
    <x v="0"/>
    <s v="20x14x20 cm"/>
    <d v="2023-01-01T00:00:00"/>
    <d v="2026-01-01T00:00:00"/>
    <s v="96SY1G"/>
    <s v="2DE,EW6"/>
    <s v="Blue/Medium"/>
    <x v="1"/>
    <n v="51.786000000000001"/>
    <n v="3.0027397260273974"/>
    <x v="1"/>
    <n v="49.1967"/>
    <n v="46.607400000000005"/>
    <n v="41.428800000000003"/>
    <n v="29.9208"/>
    <n v="13.8096"/>
  </r>
  <r>
    <s v="XFUI1MD0"/>
    <x v="0"/>
    <x v="0"/>
    <s v="Product_EOFNP"/>
    <n v="469.1"/>
    <n v="27"/>
    <x v="0"/>
    <s v="18x5x15 cm"/>
    <d v="2023-07-30T00:00:00"/>
    <d v="2025-01-01T00:00:00"/>
    <s v="IO8HGL"/>
    <s v="LC3,GHJ"/>
    <s v="Blue/Medium"/>
    <x v="3"/>
    <n v="422.19"/>
    <n v="1.4273972602739726"/>
    <x v="1"/>
    <n v="401.08049999999997"/>
    <n v="379.971"/>
    <n v="337.75200000000001"/>
    <n v="243.93200000000002"/>
    <n v="112.584"/>
  </r>
  <r>
    <s v="HB134SJK"/>
    <x v="3"/>
    <x v="0"/>
    <s v="Product_CLFR7"/>
    <n v="443.44"/>
    <n v="88"/>
    <x v="2"/>
    <s v="12x17x10 cm"/>
    <d v="2023-03-15T00:00:00"/>
    <d v="2024-01-01T00:00:00"/>
    <s v="1ZBPS3"/>
    <s v="V90,813"/>
    <s v="Green/Large"/>
    <x v="3"/>
    <n v="399.096"/>
    <n v="0.8"/>
    <x v="1"/>
    <n v="379.14119999999997"/>
    <n v="359.18639999999999"/>
    <n v="319.27680000000004"/>
    <n v="230.58880000000002"/>
    <n v="106.42559999999999"/>
  </r>
  <r>
    <s v="7Y6B0K4X"/>
    <x v="3"/>
    <x v="0"/>
    <s v="Product_P1YO2"/>
    <n v="130.33000000000001"/>
    <n v="9"/>
    <x v="0"/>
    <s v="15x5x9 cm"/>
    <d v="2023-01-01T00:00:00"/>
    <d v="2024-01-01T00:00:00"/>
    <s v="LIFL1S"/>
    <s v="OQH,8VX"/>
    <s v="Blue/Medium"/>
    <x v="3"/>
    <n v="117.29700000000001"/>
    <n v="1"/>
    <x v="1"/>
    <n v="111.43215000000001"/>
    <n v="105.56730000000002"/>
    <n v="93.837600000000009"/>
    <n v="67.771600000000007"/>
    <n v="31.279200000000003"/>
  </r>
  <r>
    <s v="RITV0KVC"/>
    <x v="1"/>
    <x v="0"/>
    <s v="Product_02HGF"/>
    <n v="70.36"/>
    <n v="22"/>
    <x v="2"/>
    <s v="10x11x6 cm"/>
    <d v="2023-01-01T00:00:00"/>
    <d v="2024-01-01T00:00:00"/>
    <s v="9QTVVT"/>
    <s v="UTP,236"/>
    <s v="Blue/Medium"/>
    <x v="3"/>
    <n v="63.323999999999998"/>
    <n v="1"/>
    <x v="1"/>
    <n v="60.157799999999995"/>
    <n v="56.991599999999998"/>
    <n v="50.659199999999998"/>
    <n v="36.587200000000003"/>
    <n v="16.886399999999998"/>
  </r>
  <r>
    <s v="WX592ZGO"/>
    <x v="3"/>
    <x v="0"/>
    <s v="Product_EAP7T"/>
    <n v="51.22"/>
    <n v="39"/>
    <x v="0"/>
    <s v="10x12x6 cm"/>
    <d v="2023-07-30T00:00:00"/>
    <d v="2026-01-01T00:00:00"/>
    <s v="UQNVPF"/>
    <s v="NJV,A05"/>
    <s v="Blue/Medium"/>
    <x v="3"/>
    <n v="46.097999999999999"/>
    <n v="2.4273972602739726"/>
    <x v="0"/>
    <n v="43.793099999999995"/>
    <n v="41.488199999999999"/>
    <n v="36.878399999999999"/>
    <n v="26.634399999999999"/>
    <n v="12.2928"/>
  </r>
  <r>
    <s v="QTVYZXTO"/>
    <x v="3"/>
    <x v="0"/>
    <s v="Product_IABO1"/>
    <n v="369.77"/>
    <n v="27"/>
    <x v="2"/>
    <s v="13x11x13 cm"/>
    <d v="2023-03-15T00:00:00"/>
    <d v="2025-01-01T00:00:00"/>
    <s v="FBBCBR"/>
    <s v="O9I,JTX"/>
    <s v="Green/Large"/>
    <x v="4"/>
    <n v="332.79300000000001"/>
    <n v="1.8027397260273972"/>
    <x v="1"/>
    <n v="316.15334999999999"/>
    <n v="299.51370000000003"/>
    <n v="266.23439999999999"/>
    <n v="192.28039999999999"/>
    <n v="88.744799999999998"/>
  </r>
  <r>
    <s v="GAEC74VS"/>
    <x v="2"/>
    <x v="0"/>
    <s v="Product_IHZJ0"/>
    <n v="214.66"/>
    <n v="44"/>
    <x v="1"/>
    <s v="13x12x13 cm"/>
    <d v="2023-01-01T00:00:00"/>
    <d v="2024-01-01T00:00:00"/>
    <s v="MGEQH8"/>
    <s v="QZA,CN2"/>
    <s v="Red/Small"/>
    <x v="1"/>
    <n v="193.19399999999999"/>
    <n v="1"/>
    <x v="1"/>
    <n v="183.53429999999997"/>
    <n v="173.87459999999999"/>
    <n v="154.55520000000001"/>
    <n v="111.6232"/>
    <n v="51.5184"/>
  </r>
  <r>
    <s v="TTTTZPXM"/>
    <x v="0"/>
    <x v="0"/>
    <s v="Product_028OF"/>
    <n v="46.64"/>
    <n v="2"/>
    <x v="0"/>
    <s v="15x19x15 cm"/>
    <d v="2023-01-01T00:00:00"/>
    <d v="2026-01-01T00:00:00"/>
    <s v="XKY2C5"/>
    <s v="K08,KGY"/>
    <s v="Blue/Medium"/>
    <x v="0"/>
    <n v="41.975999999999999"/>
    <n v="3.0027397260273974"/>
    <x v="0"/>
    <n v="39.877199999999995"/>
    <n v="37.778399999999998"/>
    <n v="33.580800000000004"/>
    <n v="24.252800000000001"/>
    <n v="11.1936"/>
  </r>
  <r>
    <s v="ZRXY2ACN"/>
    <x v="0"/>
    <x v="0"/>
    <s v="Product_QT8IB"/>
    <n v="228.97"/>
    <n v="16"/>
    <x v="1"/>
    <s v="9x11x10 cm"/>
    <d v="2023-07-30T00:00:00"/>
    <d v="2026-01-01T00:00:00"/>
    <s v="URWBZY"/>
    <s v="H2O,MVU"/>
    <s v="Red/Small"/>
    <x v="1"/>
    <n v="206.07300000000001"/>
    <n v="2.4273972602739726"/>
    <x v="1"/>
    <n v="195.76935"/>
    <n v="185.4657"/>
    <n v="164.85840000000002"/>
    <n v="119.06440000000001"/>
    <n v="54.952799999999996"/>
  </r>
  <r>
    <s v="IBBMN0JG"/>
    <x v="1"/>
    <x v="0"/>
    <s v="Product_5BP2M"/>
    <n v="184.42"/>
    <n v="31"/>
    <x v="2"/>
    <s v="9x5x12 cm"/>
    <d v="2023-03-15T00:00:00"/>
    <d v="2026-01-01T00:00:00"/>
    <s v="LHQRKR"/>
    <s v="11X,QK2"/>
    <s v="Green/Large"/>
    <x v="4"/>
    <n v="165.97799999999998"/>
    <n v="2.8027397260273972"/>
    <x v="1"/>
    <n v="157.67909999999998"/>
    <n v="149.38019999999997"/>
    <n v="132.7824"/>
    <n v="95.898399999999995"/>
    <n v="44.260799999999996"/>
  </r>
  <r>
    <s v="H3L06HQV"/>
    <x v="0"/>
    <x v="0"/>
    <s v="Product_8S0YP"/>
    <n v="165.8"/>
    <n v="35"/>
    <x v="2"/>
    <s v="12x15x10 cm"/>
    <d v="2023-07-30T00:00:00"/>
    <d v="2026-01-01T00:00:00"/>
    <s v="OYEXIZ"/>
    <s v="QOW,CZW"/>
    <s v="Red/Small"/>
    <x v="0"/>
    <n v="149.22"/>
    <n v="2.4273972602739726"/>
    <x v="1"/>
    <n v="141.75899999999999"/>
    <n v="134.298"/>
    <n v="119.376"/>
    <n v="86.216000000000008"/>
    <n v="39.792000000000002"/>
  </r>
  <r>
    <s v="5FMQQFRR"/>
    <x v="2"/>
    <x v="0"/>
    <s v="Product_T0XLK"/>
    <n v="225.91"/>
    <n v="9"/>
    <x v="2"/>
    <s v="8x17x15 cm"/>
    <d v="2023-03-15T00:00:00"/>
    <d v="2026-01-01T00:00:00"/>
    <s v="7KE84Q"/>
    <s v="KX7,HXR"/>
    <s v="Blue/Medium"/>
    <x v="0"/>
    <n v="203.31899999999999"/>
    <n v="2.8027397260273972"/>
    <x v="0"/>
    <n v="193.15304999999998"/>
    <n v="182.9871"/>
    <n v="162.65520000000001"/>
    <n v="117.47320000000001"/>
    <n v="54.218399999999995"/>
  </r>
  <r>
    <s v="709BODOQ"/>
    <x v="2"/>
    <x v="0"/>
    <s v="Product_F98YS"/>
    <n v="263.05"/>
    <n v="34"/>
    <x v="2"/>
    <s v="20x17x16 cm"/>
    <d v="2023-01-01T00:00:00"/>
    <d v="2025-01-01T00:00:00"/>
    <s v="TQ7O33"/>
    <s v="OA5,NWY"/>
    <s v="Red/Small"/>
    <x v="3"/>
    <n v="236.745"/>
    <n v="2.0027397260273974"/>
    <x v="1"/>
    <n v="224.90774999999999"/>
    <n v="213.07050000000001"/>
    <n v="189.39600000000002"/>
    <n v="136.786"/>
    <n v="63.132000000000005"/>
  </r>
  <r>
    <s v="GLVI1TOA"/>
    <x v="0"/>
    <x v="0"/>
    <s v="Product_2WEWQ"/>
    <n v="73.22"/>
    <n v="67"/>
    <x v="2"/>
    <s v="11x11x19 cm"/>
    <d v="2023-07-30T00:00:00"/>
    <d v="2026-01-01T00:00:00"/>
    <s v="EEFZLD"/>
    <s v="99D,I9K"/>
    <s v="Red/Small"/>
    <x v="3"/>
    <n v="65.897999999999996"/>
    <n v="2.4273972602739726"/>
    <x v="1"/>
    <n v="62.603099999999991"/>
    <n v="59.308199999999999"/>
    <n v="52.718400000000003"/>
    <n v="38.074400000000004"/>
    <n v="17.572799999999997"/>
  </r>
  <r>
    <s v="WAFUYK2J"/>
    <x v="1"/>
    <x v="0"/>
    <s v="Product_H5FM9"/>
    <n v="136.08000000000001"/>
    <n v="72"/>
    <x v="2"/>
    <s v="6x15x7 cm"/>
    <d v="2023-03-15T00:00:00"/>
    <d v="2024-01-01T00:00:00"/>
    <s v="GWOOAL"/>
    <s v="SF7,08X"/>
    <s v="Red/Small"/>
    <x v="1"/>
    <n v="122.47200000000001"/>
    <n v="0.8"/>
    <x v="1"/>
    <n v="116.3484"/>
    <n v="110.22480000000002"/>
    <n v="97.97760000000001"/>
    <n v="70.761600000000016"/>
    <n v="32.659199999999998"/>
  </r>
  <r>
    <s v="7HSLPMP0"/>
    <x v="2"/>
    <x v="0"/>
    <s v="Product_16XRM"/>
    <n v="342.88"/>
    <n v="12"/>
    <x v="2"/>
    <s v="11x16x10 cm"/>
    <d v="2023-03-15T00:00:00"/>
    <d v="2024-01-01T00:00:00"/>
    <s v="31OXUQ"/>
    <s v="SH7,PHJ"/>
    <s v="Green/Large"/>
    <x v="3"/>
    <n v="308.59199999999998"/>
    <n v="0.8"/>
    <x v="1"/>
    <n v="293.16239999999999"/>
    <n v="277.7328"/>
    <n v="246.87360000000001"/>
    <n v="178.29760000000002"/>
    <n v="82.291199999999989"/>
  </r>
  <r>
    <s v="1XBXNF98"/>
    <x v="3"/>
    <x v="0"/>
    <s v="Product_E5B1P"/>
    <n v="335.93"/>
    <n v="47"/>
    <x v="2"/>
    <s v="18x20x17 cm"/>
    <d v="2023-01-01T00:00:00"/>
    <d v="2026-01-01T00:00:00"/>
    <s v="YGYAQP"/>
    <s v="DSM,HKH"/>
    <s v="Blue/Medium"/>
    <x v="0"/>
    <n v="302.33699999999999"/>
    <n v="3.0027397260273974"/>
    <x v="1"/>
    <n v="287.22014999999999"/>
    <n v="272.10329999999999"/>
    <n v="241.86959999999999"/>
    <n v="174.68360000000001"/>
    <n v="80.623199999999997"/>
  </r>
  <r>
    <s v="U1GMEGMI"/>
    <x v="3"/>
    <x v="0"/>
    <s v="Product_IC7TL"/>
    <n v="78.14"/>
    <n v="13"/>
    <x v="2"/>
    <s v="11x19x15 cm"/>
    <d v="2023-07-30T00:00:00"/>
    <d v="2026-01-01T00:00:00"/>
    <s v="OOXGCU"/>
    <s v="8TN,I3D"/>
    <s v="Blue/Medium"/>
    <x v="3"/>
    <n v="70.325999999999993"/>
    <n v="2.4273972602739726"/>
    <x v="0"/>
    <n v="66.809699999999992"/>
    <n v="63.293399999999998"/>
    <n v="56.260799999999996"/>
    <n v="40.632800000000003"/>
    <n v="18.753599999999999"/>
  </r>
  <r>
    <s v="FS8UOH4E"/>
    <x v="2"/>
    <x v="0"/>
    <s v="Product_PXF18"/>
    <n v="412.26"/>
    <n v="13"/>
    <x v="2"/>
    <s v="20x20x5 cm"/>
    <d v="2023-01-01T00:00:00"/>
    <d v="2026-01-01T00:00:00"/>
    <s v="OT1BO6"/>
    <s v="HIW,9YW"/>
    <s v="Green/Large"/>
    <x v="0"/>
    <n v="371.03399999999999"/>
    <n v="3.0027397260273974"/>
    <x v="1"/>
    <n v="352.48229999999995"/>
    <n v="333.93060000000003"/>
    <n v="296.8272"/>
    <n v="214.37520000000001"/>
    <n v="98.942399999999992"/>
  </r>
  <r>
    <s v="DNBU7XVR"/>
    <x v="0"/>
    <x v="0"/>
    <s v="Product_K2ATC"/>
    <n v="106.62"/>
    <n v="43"/>
    <x v="2"/>
    <s v="8x8x11 cm"/>
    <d v="2023-01-01T00:00:00"/>
    <d v="2024-01-01T00:00:00"/>
    <s v="G8F97U"/>
    <s v="AGA,SAT"/>
    <s v="Blue/Medium"/>
    <x v="3"/>
    <n v="95.957999999999998"/>
    <n v="1"/>
    <x v="1"/>
    <n v="91.1601"/>
    <n v="86.362200000000001"/>
    <n v="76.766400000000004"/>
    <n v="55.442400000000006"/>
    <n v="25.588799999999999"/>
  </r>
  <r>
    <s v="Y9JFBF0C"/>
    <x v="0"/>
    <x v="0"/>
    <s v="Product_I08W8"/>
    <n v="497.28"/>
    <n v="71"/>
    <x v="2"/>
    <s v="5x18x12 cm"/>
    <d v="2023-03-15T00:00:00"/>
    <d v="2025-01-01T00:00:00"/>
    <s v="9CIYOW"/>
    <s v="17W,LKA"/>
    <s v="Red/Small"/>
    <x v="2"/>
    <n v="447.55199999999996"/>
    <n v="1.8027397260273972"/>
    <x v="1"/>
    <n v="425.17439999999993"/>
    <n v="402.79679999999996"/>
    <n v="358.04160000000002"/>
    <n v="258.5856"/>
    <n v="119.34719999999999"/>
  </r>
  <r>
    <s v="M0MRM3U2"/>
    <x v="3"/>
    <x v="0"/>
    <s v="Product_EELFH"/>
    <n v="386.02"/>
    <n v="44"/>
    <x v="2"/>
    <s v="9x7x8 cm"/>
    <d v="2023-01-01T00:00:00"/>
    <d v="2026-01-01T00:00:00"/>
    <s v="VU4B4N"/>
    <s v="8XI,GLX"/>
    <s v="Green/Large"/>
    <x v="0"/>
    <n v="347.41800000000001"/>
    <n v="3.0027397260273974"/>
    <x v="0"/>
    <n v="330.0471"/>
    <n v="312.67619999999999"/>
    <n v="277.93440000000004"/>
    <n v="200.7304"/>
    <n v="92.644799999999989"/>
  </r>
  <r>
    <s v="YAV7EKQQ"/>
    <x v="0"/>
    <x v="0"/>
    <s v="Product_Q9C8Y"/>
    <n v="455.1"/>
    <n v="41"/>
    <x v="1"/>
    <s v="9x10x7 cm"/>
    <d v="2023-01-01T00:00:00"/>
    <d v="2025-01-01T00:00:00"/>
    <s v="QQZZ6S"/>
    <s v="91K,8E6"/>
    <s v="Green/Large"/>
    <x v="4"/>
    <n v="409.59000000000003"/>
    <n v="2.0027397260273974"/>
    <x v="0"/>
    <n v="389.1105"/>
    <n v="368.63100000000003"/>
    <n v="327.67200000000003"/>
    <n v="236.65200000000002"/>
    <n v="109.224"/>
  </r>
  <r>
    <s v="9Y2FT4D5"/>
    <x v="3"/>
    <x v="0"/>
    <s v="Product_Y6W3X"/>
    <n v="244.46"/>
    <n v="32"/>
    <x v="1"/>
    <s v="20x14x11 cm"/>
    <d v="2023-01-01T00:00:00"/>
    <d v="2026-01-01T00:00:00"/>
    <s v="3UWKYG"/>
    <s v="Q7Z,875"/>
    <s v="Green/Large"/>
    <x v="4"/>
    <n v="220.01400000000001"/>
    <n v="3.0027397260273974"/>
    <x v="0"/>
    <n v="209.01329999999999"/>
    <n v="198.01260000000002"/>
    <n v="176.01120000000003"/>
    <n v="127.11920000000001"/>
    <n v="58.670400000000001"/>
  </r>
  <r>
    <s v="BUVQ2VZ5"/>
    <x v="1"/>
    <x v="0"/>
    <s v="Product_WM68Q"/>
    <n v="389.33"/>
    <n v="41"/>
    <x v="2"/>
    <s v="15x5x20 cm"/>
    <d v="2023-03-15T00:00:00"/>
    <d v="2026-01-01T00:00:00"/>
    <s v="KP4PIT"/>
    <s v="V7H,8AY"/>
    <s v="Red/Small"/>
    <x v="4"/>
    <n v="350.39699999999999"/>
    <n v="2.8027397260273972"/>
    <x v="1"/>
    <n v="332.87714999999997"/>
    <n v="315.35730000000001"/>
    <n v="280.31760000000003"/>
    <n v="202.45159999999998"/>
    <n v="93.4392"/>
  </r>
  <r>
    <s v="21DN4ZD1"/>
    <x v="0"/>
    <x v="0"/>
    <s v="Product_RMTKT"/>
    <n v="390.9"/>
    <n v="52"/>
    <x v="1"/>
    <s v="20x20x17 cm"/>
    <d v="2023-07-30T00:00:00"/>
    <d v="2024-01-01T00:00:00"/>
    <s v="0X3PYJ"/>
    <s v="OJ2,AMM"/>
    <s v="Blue/Medium"/>
    <x v="3"/>
    <n v="351.80999999999995"/>
    <n v="0.42465753424657532"/>
    <x v="1"/>
    <n v="334.21949999999993"/>
    <n v="316.62899999999996"/>
    <n v="281.44799999999998"/>
    <n v="203.268"/>
    <n v="93.815999999999988"/>
  </r>
  <r>
    <s v="8PYDOVVT"/>
    <x v="0"/>
    <x v="0"/>
    <s v="Product_UV0AQ"/>
    <n v="463.55"/>
    <n v="61"/>
    <x v="2"/>
    <s v="9x9x15 cm"/>
    <d v="2023-07-30T00:00:00"/>
    <d v="2026-01-01T00:00:00"/>
    <s v="4R56XL"/>
    <s v="3T3,T0A"/>
    <s v="Blue/Medium"/>
    <x v="2"/>
    <n v="417.19499999999999"/>
    <n v="2.4273972602739726"/>
    <x v="0"/>
    <n v="396.33524999999997"/>
    <n v="375.47550000000001"/>
    <n v="333.75600000000003"/>
    <n v="241.04600000000002"/>
    <n v="111.252"/>
  </r>
  <r>
    <s v="KZCVH9RM"/>
    <x v="0"/>
    <x v="0"/>
    <s v="Product_VQP7M"/>
    <n v="430.95"/>
    <n v="9"/>
    <x v="2"/>
    <s v="12x16x14 cm"/>
    <d v="2023-01-01T00:00:00"/>
    <d v="2026-01-01T00:00:00"/>
    <s v="PIRFXD"/>
    <s v="IU0,P9V"/>
    <s v="Green/Large"/>
    <x v="3"/>
    <n v="387.85500000000002"/>
    <n v="3.0027397260273974"/>
    <x v="1"/>
    <n v="368.46224999999998"/>
    <n v="349.06950000000001"/>
    <n v="310.28400000000005"/>
    <n v="224.09399999999999"/>
    <n v="103.428"/>
  </r>
  <r>
    <s v="A3YK21N8"/>
    <x v="0"/>
    <x v="0"/>
    <s v="Product_LHFG0"/>
    <n v="123.54"/>
    <n v="82"/>
    <x v="2"/>
    <s v="17x15x13 cm"/>
    <d v="2023-03-15T00:00:00"/>
    <d v="2025-01-01T00:00:00"/>
    <s v="D4WCIC"/>
    <s v="VBD,4ZK"/>
    <s v="Red/Small"/>
    <x v="2"/>
    <n v="111.18600000000001"/>
    <n v="1.8027397260273972"/>
    <x v="1"/>
    <n v="105.6267"/>
    <n v="100.06740000000001"/>
    <n v="88.948800000000006"/>
    <n v="64.240800000000007"/>
    <n v="29.6496"/>
  </r>
  <r>
    <s v="ZFJSSK08"/>
    <x v="2"/>
    <x v="0"/>
    <s v="Product_LAKYT"/>
    <n v="133.59"/>
    <n v="22"/>
    <x v="2"/>
    <s v="11x8x9 cm"/>
    <d v="2023-03-15T00:00:00"/>
    <d v="2025-01-01T00:00:00"/>
    <s v="FXISAU"/>
    <s v="2DS,G8B"/>
    <s v="Blue/Medium"/>
    <x v="4"/>
    <n v="120.23099999999999"/>
    <n v="1.8027397260273972"/>
    <x v="1"/>
    <n v="114.21944999999999"/>
    <n v="108.2079"/>
    <n v="96.184799999999996"/>
    <n v="69.466800000000006"/>
    <n v="32.061599999999999"/>
  </r>
  <r>
    <s v="9Z5LQSE7"/>
    <x v="1"/>
    <x v="0"/>
    <s v="Product_88I8F"/>
    <n v="406.81"/>
    <n v="62"/>
    <x v="2"/>
    <s v="11x16x13 cm"/>
    <d v="2023-03-15T00:00:00"/>
    <d v="2024-01-01T00:00:00"/>
    <s v="SY8B00"/>
    <s v="XD4,B4C"/>
    <s v="Red/Small"/>
    <x v="3"/>
    <n v="366.12900000000002"/>
    <n v="0.8"/>
    <x v="1"/>
    <n v="347.82254999999998"/>
    <n v="329.51610000000005"/>
    <n v="292.90320000000003"/>
    <n v="211.5412"/>
    <n v="97.634399999999999"/>
  </r>
  <r>
    <s v="RVLZLXGF"/>
    <x v="3"/>
    <x v="0"/>
    <s v="Product_MTNO6"/>
    <n v="278.49"/>
    <n v="15"/>
    <x v="0"/>
    <s v="16x12x5 cm"/>
    <d v="2023-07-30T00:00:00"/>
    <d v="2025-01-01T00:00:00"/>
    <s v="40OPT3"/>
    <s v="NBV,1R6"/>
    <s v="Red/Small"/>
    <x v="2"/>
    <n v="250.64100000000002"/>
    <n v="1.4273972602739726"/>
    <x v="1"/>
    <n v="238.10895000000002"/>
    <n v="225.57690000000002"/>
    <n v="200.51280000000003"/>
    <n v="144.81480000000002"/>
    <n v="66.837599999999995"/>
  </r>
  <r>
    <s v="Y2KLCPO5"/>
    <x v="1"/>
    <x v="0"/>
    <s v="Product_C5XUG"/>
    <n v="433.34"/>
    <n v="5"/>
    <x v="2"/>
    <s v="20x9x6 cm"/>
    <d v="2023-03-15T00:00:00"/>
    <d v="2026-01-01T00:00:00"/>
    <s v="LZB3R5"/>
    <s v="RHQ,L46"/>
    <s v="Blue/Medium"/>
    <x v="3"/>
    <n v="390.00599999999997"/>
    <n v="2.8027397260273972"/>
    <x v="0"/>
    <n v="370.50569999999993"/>
    <n v="351.00540000000001"/>
    <n v="312.00479999999999"/>
    <n v="225.33679999999998"/>
    <n v="104.0016"/>
  </r>
  <r>
    <s v="7KR1DGOE"/>
    <x v="3"/>
    <x v="0"/>
    <s v="Product_ZRIA4"/>
    <n v="147.33000000000001"/>
    <n v="61"/>
    <x v="0"/>
    <s v="7x10x20 cm"/>
    <d v="2023-01-01T00:00:00"/>
    <d v="2024-01-01T00:00:00"/>
    <s v="JMP5V1"/>
    <s v="XLA,UC0"/>
    <s v="Red/Small"/>
    <x v="3"/>
    <n v="132.59700000000001"/>
    <n v="1"/>
    <x v="1"/>
    <n v="125.96715"/>
    <n v="119.33730000000001"/>
    <n v="106.07760000000002"/>
    <n v="76.61160000000001"/>
    <n v="35.359200000000001"/>
  </r>
  <r>
    <s v="L6CST928"/>
    <x v="1"/>
    <x v="0"/>
    <s v="Product_V7T56"/>
    <n v="457.21"/>
    <n v="51"/>
    <x v="2"/>
    <s v="8x12x5 cm"/>
    <d v="2023-01-01T00:00:00"/>
    <d v="2025-01-01T00:00:00"/>
    <s v="HLXVYM"/>
    <s v="YWB,F60"/>
    <s v="Red/Small"/>
    <x v="4"/>
    <n v="411.48899999999998"/>
    <n v="2.0027397260273974"/>
    <x v="1"/>
    <n v="390.91454999999996"/>
    <n v="370.34010000000001"/>
    <n v="329.19119999999998"/>
    <n v="237.7492"/>
    <n v="109.73039999999999"/>
  </r>
  <r>
    <s v="ADDMWMLL"/>
    <x v="0"/>
    <x v="0"/>
    <s v="Product_VH5FU"/>
    <n v="145.52000000000001"/>
    <n v="29"/>
    <x v="1"/>
    <s v="19x19x8 cm"/>
    <d v="2023-03-15T00:00:00"/>
    <d v="2026-01-01T00:00:00"/>
    <s v="E62RYF"/>
    <s v="DFG,UX1"/>
    <s v="Red/Small"/>
    <x v="1"/>
    <n v="130.96800000000002"/>
    <n v="2.8027397260273972"/>
    <x v="1"/>
    <n v="124.41960000000002"/>
    <n v="117.87120000000002"/>
    <n v="104.77440000000001"/>
    <n v="75.670400000000015"/>
    <n v="34.924799999999998"/>
  </r>
  <r>
    <s v="L865KWLQ"/>
    <x v="1"/>
    <x v="0"/>
    <s v="Product_G3HDJ"/>
    <n v="257.23"/>
    <n v="66"/>
    <x v="2"/>
    <s v="15x6x5 cm"/>
    <d v="2023-01-01T00:00:00"/>
    <d v="2026-01-01T00:00:00"/>
    <s v="7NIL7H"/>
    <s v="V65,ZV6"/>
    <s v="Green/Large"/>
    <x v="3"/>
    <n v="231.50700000000001"/>
    <n v="3.0027397260273974"/>
    <x v="0"/>
    <n v="219.93164999999999"/>
    <n v="208.3563"/>
    <n v="185.2056"/>
    <n v="133.75960000000001"/>
    <n v="61.735200000000006"/>
  </r>
  <r>
    <s v="ZMEE1RQQ"/>
    <x v="0"/>
    <x v="0"/>
    <s v="Product_I7NCP"/>
    <n v="144.06"/>
    <n v="18"/>
    <x v="1"/>
    <s v="12x17x19 cm"/>
    <d v="2023-07-30T00:00:00"/>
    <d v="2026-01-01T00:00:00"/>
    <s v="U3WEMJ"/>
    <s v="E9B,IAX"/>
    <s v="Green/Large"/>
    <x v="0"/>
    <n v="129.654"/>
    <n v="2.4273972602739726"/>
    <x v="1"/>
    <n v="123.17129999999999"/>
    <n v="116.68859999999999"/>
    <n v="103.72320000000001"/>
    <n v="74.911200000000008"/>
    <n v="34.574399999999997"/>
  </r>
  <r>
    <s v="JVCPFCEY"/>
    <x v="3"/>
    <x v="0"/>
    <s v="Product_CAICA"/>
    <n v="207.89"/>
    <n v="5"/>
    <x v="0"/>
    <s v="13x9x11 cm"/>
    <d v="2023-01-01T00:00:00"/>
    <d v="2024-01-01T00:00:00"/>
    <s v="9HJ04H"/>
    <s v="RHU,WTD"/>
    <s v="Red/Small"/>
    <x v="4"/>
    <n v="187.101"/>
    <n v="1"/>
    <x v="1"/>
    <n v="177.74594999999999"/>
    <n v="168.39090000000002"/>
    <n v="149.6808"/>
    <n v="108.1028"/>
    <n v="49.893599999999992"/>
  </r>
  <r>
    <s v="0OPW21GN"/>
    <x v="3"/>
    <x v="0"/>
    <s v="Product_44DQ6"/>
    <n v="96.16"/>
    <n v="73"/>
    <x v="1"/>
    <s v="18x18x20 cm"/>
    <d v="2023-03-15T00:00:00"/>
    <d v="2026-01-01T00:00:00"/>
    <s v="R68BXU"/>
    <s v="VJ6,2BS"/>
    <s v="Red/Small"/>
    <x v="0"/>
    <n v="86.543999999999997"/>
    <n v="2.8027397260273972"/>
    <x v="0"/>
    <n v="82.216799999999992"/>
    <n v="77.889600000000002"/>
    <n v="69.235200000000006"/>
    <n v="50.0032"/>
    <n v="23.078399999999998"/>
  </r>
  <r>
    <s v="VP225LSQ"/>
    <x v="1"/>
    <x v="0"/>
    <s v="Product_U0GNQ"/>
    <n v="50.13"/>
    <n v="8"/>
    <x v="1"/>
    <s v="19x13x19 cm"/>
    <d v="2023-01-01T00:00:00"/>
    <d v="2025-01-01T00:00:00"/>
    <s v="LBMZ6C"/>
    <s v="4W7,KV2"/>
    <s v="Blue/Medium"/>
    <x v="2"/>
    <n v="45.117000000000004"/>
    <n v="2.0027397260273974"/>
    <x v="1"/>
    <n v="42.861150000000002"/>
    <n v="40.605300000000007"/>
    <n v="36.093600000000002"/>
    <n v="26.067600000000002"/>
    <n v="12.0312"/>
  </r>
  <r>
    <s v="4RPW30MN"/>
    <x v="1"/>
    <x v="0"/>
    <s v="Product_094VA"/>
    <n v="65.849999999999994"/>
    <n v="14"/>
    <x v="1"/>
    <s v="9x10x14 cm"/>
    <d v="2023-07-30T00:00:00"/>
    <d v="2025-01-01T00:00:00"/>
    <s v="EOWQ2C"/>
    <s v="TEX,SSX"/>
    <s v="Blue/Medium"/>
    <x v="0"/>
    <n v="59.264999999999993"/>
    <n v="1.4273972602739726"/>
    <x v="1"/>
    <n v="56.301749999999991"/>
    <n v="53.338499999999996"/>
    <n v="47.411999999999999"/>
    <n v="34.241999999999997"/>
    <n v="15.803999999999998"/>
  </r>
  <r>
    <s v="DISMKJ63"/>
    <x v="3"/>
    <x v="0"/>
    <s v="Product_B7PN7"/>
    <n v="59.34"/>
    <n v="50"/>
    <x v="1"/>
    <s v="17x11x14 cm"/>
    <d v="2023-01-01T00:00:00"/>
    <d v="2026-01-01T00:00:00"/>
    <s v="OCFVZL"/>
    <s v="2EZ,WX2"/>
    <s v="Green/Large"/>
    <x v="0"/>
    <n v="53.406000000000006"/>
    <n v="3.0027397260273974"/>
    <x v="0"/>
    <n v="50.735700000000001"/>
    <n v="48.065400000000004"/>
    <n v="42.724800000000009"/>
    <n v="30.856800000000003"/>
    <n v="14.2416"/>
  </r>
  <r>
    <s v="UDLHJVVR"/>
    <x v="2"/>
    <x v="0"/>
    <s v="Product_TGZLU"/>
    <n v="250.88"/>
    <n v="90"/>
    <x v="1"/>
    <s v="15x15x16 cm"/>
    <d v="2023-07-30T00:00:00"/>
    <d v="2026-01-01T00:00:00"/>
    <s v="JNQDE9"/>
    <s v="FGG,FFQ"/>
    <s v="Red/Small"/>
    <x v="0"/>
    <n v="225.792"/>
    <n v="2.4273972602739726"/>
    <x v="0"/>
    <n v="214.50239999999999"/>
    <n v="203.21280000000002"/>
    <n v="180.6336"/>
    <n v="130.45760000000001"/>
    <n v="60.211199999999991"/>
  </r>
  <r>
    <s v="9UIS5DAZ"/>
    <x v="0"/>
    <x v="0"/>
    <s v="Product_1PEEV"/>
    <n v="382.38"/>
    <n v="63"/>
    <x v="1"/>
    <s v="8x12x8 cm"/>
    <d v="2023-03-15T00:00:00"/>
    <d v="2024-01-01T00:00:00"/>
    <s v="5WIERS"/>
    <s v="GBC,Z1M"/>
    <s v="Green/Large"/>
    <x v="2"/>
    <n v="344.142"/>
    <n v="0.8"/>
    <x v="1"/>
    <n v="326.93489999999997"/>
    <n v="309.7278"/>
    <n v="275.31360000000001"/>
    <n v="198.83760000000001"/>
    <n v="91.771199999999993"/>
  </r>
  <r>
    <s v="QWPNY8A8"/>
    <x v="2"/>
    <x v="0"/>
    <s v="Product_SHZJL"/>
    <n v="286.98"/>
    <n v="27"/>
    <x v="0"/>
    <s v="11x12x15 cm"/>
    <d v="2023-07-30T00:00:00"/>
    <d v="2026-01-01T00:00:00"/>
    <s v="UT18WZ"/>
    <s v="59B,RCE"/>
    <s v="Blue/Medium"/>
    <x v="2"/>
    <n v="258.28200000000004"/>
    <n v="2.4273972602739726"/>
    <x v="0"/>
    <n v="245.36790000000002"/>
    <n v="232.45380000000003"/>
    <n v="206.62560000000005"/>
    <n v="149.2296"/>
    <n v="68.875200000000007"/>
  </r>
  <r>
    <s v="EMO6GKOQ"/>
    <x v="1"/>
    <x v="0"/>
    <s v="Product_553DE"/>
    <n v="378.03"/>
    <n v="15"/>
    <x v="1"/>
    <s v="20x18x16 cm"/>
    <d v="2023-01-01T00:00:00"/>
    <d v="2026-01-01T00:00:00"/>
    <s v="E6UMS2"/>
    <s v="0XS,TX5"/>
    <s v="Green/Large"/>
    <x v="1"/>
    <n v="340.22699999999998"/>
    <n v="3.0027397260273974"/>
    <x v="1"/>
    <n v="323.21564999999998"/>
    <n v="306.20429999999999"/>
    <n v="272.1816"/>
    <n v="196.57559999999998"/>
    <n v="90.727199999999996"/>
  </r>
  <r>
    <s v="NLXZ3OAL"/>
    <x v="2"/>
    <x v="0"/>
    <s v="Product_I8H3W"/>
    <n v="163.87"/>
    <n v="14"/>
    <x v="1"/>
    <s v="16x10x17 cm"/>
    <d v="2023-01-01T00:00:00"/>
    <d v="2024-01-01T00:00:00"/>
    <s v="AR6QBB"/>
    <s v="N9C,MBD"/>
    <s v="Blue/Medium"/>
    <x v="0"/>
    <n v="147.483"/>
    <n v="1"/>
    <x v="1"/>
    <n v="140.10884999999999"/>
    <n v="132.7347"/>
    <n v="117.9864"/>
    <n v="85.212400000000002"/>
    <n v="39.328800000000001"/>
  </r>
  <r>
    <s v="ECVDGLAU"/>
    <x v="2"/>
    <x v="0"/>
    <s v="Product_0339T"/>
    <n v="458.03"/>
    <n v="59"/>
    <x v="1"/>
    <s v="7x15x6 cm"/>
    <d v="2023-01-01T00:00:00"/>
    <d v="2025-01-01T00:00:00"/>
    <s v="8MG79V"/>
    <s v="H1M,DEY"/>
    <s v="Blue/Medium"/>
    <x v="3"/>
    <n v="412.22699999999998"/>
    <n v="2.0027397260273974"/>
    <x v="0"/>
    <n v="391.61564999999996"/>
    <n v="371.0043"/>
    <n v="329.78160000000003"/>
    <n v="238.1756"/>
    <n v="109.92719999999998"/>
  </r>
  <r>
    <s v="04O97KTL"/>
    <x v="2"/>
    <x v="0"/>
    <s v="Product_E4IYL"/>
    <n v="31.11"/>
    <n v="11"/>
    <x v="2"/>
    <s v="11x13x16 cm"/>
    <d v="2023-07-30T00:00:00"/>
    <d v="2026-01-01T00:00:00"/>
    <s v="0RWGX7"/>
    <s v="21T,OGL"/>
    <s v="Blue/Medium"/>
    <x v="4"/>
    <n v="27.998999999999999"/>
    <n v="2.4273972602739726"/>
    <x v="1"/>
    <n v="26.599049999999998"/>
    <n v="25.199099999999998"/>
    <n v="22.3992"/>
    <n v="16.177199999999999"/>
    <n v="7.4664000000000001"/>
  </r>
  <r>
    <s v="0SOXVN9I"/>
    <x v="1"/>
    <x v="0"/>
    <s v="Product_W47EP"/>
    <n v="492.57"/>
    <n v="92"/>
    <x v="2"/>
    <s v="18x20x16 cm"/>
    <d v="2023-03-15T00:00:00"/>
    <d v="2024-01-01T00:00:00"/>
    <s v="33987X"/>
    <s v="2SY,CYV"/>
    <s v="Green/Large"/>
    <x v="3"/>
    <n v="443.31299999999999"/>
    <n v="0.8"/>
    <x v="1"/>
    <n v="421.14734999999996"/>
    <n v="398.98169999999999"/>
    <n v="354.65039999999999"/>
    <n v="256.13639999999998"/>
    <n v="118.21680000000001"/>
  </r>
  <r>
    <s v="GVGQOAAI"/>
    <x v="1"/>
    <x v="0"/>
    <s v="Product_QW1SV"/>
    <n v="267.27"/>
    <n v="66"/>
    <x v="1"/>
    <s v="5x5x19 cm"/>
    <d v="2023-03-15T00:00:00"/>
    <d v="2024-01-01T00:00:00"/>
    <s v="SOKUGO"/>
    <s v="0P1,2EQ"/>
    <s v="Red/Small"/>
    <x v="1"/>
    <n v="240.54299999999998"/>
    <n v="0.8"/>
    <x v="1"/>
    <n v="228.51584999999997"/>
    <n v="216.48869999999999"/>
    <n v="192.43439999999998"/>
    <n v="138.9804"/>
    <n v="64.144799999999989"/>
  </r>
  <r>
    <s v="D41NPDDU"/>
    <x v="1"/>
    <x v="0"/>
    <s v="Product_0W3ZY"/>
    <n v="444.68"/>
    <n v="75"/>
    <x v="1"/>
    <s v="14x7x6 cm"/>
    <d v="2023-07-30T00:00:00"/>
    <d v="2025-01-01T00:00:00"/>
    <s v="QIAWC0"/>
    <s v="2SC,2X5"/>
    <s v="Red/Small"/>
    <x v="0"/>
    <n v="400.21199999999999"/>
    <n v="1.4273972602739726"/>
    <x v="1"/>
    <n v="380.20139999999998"/>
    <n v="360.19080000000002"/>
    <n v="320.1696"/>
    <n v="231.23360000000002"/>
    <n v="106.72319999999999"/>
  </r>
  <r>
    <s v="JKKYIJKF"/>
    <x v="1"/>
    <x v="0"/>
    <s v="Product_0EYDC"/>
    <n v="466.9"/>
    <n v="86"/>
    <x v="2"/>
    <s v="11x17x16 cm"/>
    <d v="2023-01-01T00:00:00"/>
    <d v="2024-01-01T00:00:00"/>
    <s v="4S0KB3"/>
    <s v="L27,OXR"/>
    <s v="Blue/Medium"/>
    <x v="1"/>
    <n v="420.21"/>
    <n v="1"/>
    <x v="1"/>
    <n v="399.19949999999994"/>
    <n v="378.18899999999996"/>
    <n v="336.16800000000001"/>
    <n v="242.78799999999998"/>
    <n v="112.056"/>
  </r>
  <r>
    <s v="NN0NX6XA"/>
    <x v="1"/>
    <x v="0"/>
    <s v="Product_OZA41"/>
    <n v="68.44"/>
    <n v="72"/>
    <x v="2"/>
    <s v="19x20x17 cm"/>
    <d v="2023-03-15T00:00:00"/>
    <d v="2026-01-01T00:00:00"/>
    <s v="5S0FEM"/>
    <s v="IG3,304"/>
    <s v="Red/Small"/>
    <x v="1"/>
    <n v="61.595999999999997"/>
    <n v="2.8027397260273972"/>
    <x v="1"/>
    <n v="58.516199999999991"/>
    <n v="55.436399999999999"/>
    <n v="49.276800000000001"/>
    <n v="35.588799999999999"/>
    <n v="16.425599999999999"/>
  </r>
  <r>
    <s v="1JKIFB26"/>
    <x v="1"/>
    <x v="0"/>
    <s v="Product_UMJTX"/>
    <n v="465.37"/>
    <n v="61"/>
    <x v="2"/>
    <s v="19x9x10 cm"/>
    <d v="2023-01-01T00:00:00"/>
    <d v="2026-01-01T00:00:00"/>
    <s v="0X4XH7"/>
    <s v="W5V,QKN"/>
    <s v="Red/Small"/>
    <x v="1"/>
    <n v="418.83299999999997"/>
    <n v="3.0027397260273974"/>
    <x v="0"/>
    <n v="397.89134999999993"/>
    <n v="376.94970000000001"/>
    <n v="335.06639999999999"/>
    <n v="241.9924"/>
    <n v="111.6888"/>
  </r>
  <r>
    <s v="4R3WBJTM"/>
    <x v="0"/>
    <x v="0"/>
    <s v="Product_SO2FX"/>
    <n v="291.68"/>
    <n v="94"/>
    <x v="0"/>
    <s v="17x11x18 cm"/>
    <d v="2023-03-15T00:00:00"/>
    <d v="2024-01-01T00:00:00"/>
    <s v="IWWXT2"/>
    <s v="ZFW,RPO"/>
    <s v="Red/Small"/>
    <x v="3"/>
    <n v="262.512"/>
    <n v="0.8"/>
    <x v="1"/>
    <n v="249.38639999999998"/>
    <n v="236.26080000000002"/>
    <n v="210.00960000000001"/>
    <n v="151.67360000000002"/>
    <n v="70.003199999999993"/>
  </r>
  <r>
    <s v="NRQDWTFZ"/>
    <x v="2"/>
    <x v="0"/>
    <s v="Product_F8ZA8"/>
    <n v="301.25"/>
    <n v="25"/>
    <x v="0"/>
    <s v="6x17x13 cm"/>
    <d v="2023-01-01T00:00:00"/>
    <d v="2026-01-01T00:00:00"/>
    <s v="OFDUFW"/>
    <s v="WT7,YAZ"/>
    <s v="Red/Small"/>
    <x v="2"/>
    <n v="271.125"/>
    <n v="3.0027397260273974"/>
    <x v="1"/>
    <n v="257.56874999999997"/>
    <n v="244.01250000000002"/>
    <n v="216.9"/>
    <n v="156.65"/>
    <n v="72.3"/>
  </r>
  <r>
    <s v="OUOTGH5H"/>
    <x v="2"/>
    <x v="0"/>
    <s v="Product_4L3S8"/>
    <n v="490.9"/>
    <n v="80"/>
    <x v="0"/>
    <s v="12x5x8 cm"/>
    <d v="2023-01-01T00:00:00"/>
    <d v="2025-01-01T00:00:00"/>
    <s v="4T3MC2"/>
    <s v="OC5,G6M"/>
    <s v="Red/Small"/>
    <x v="0"/>
    <n v="441.80999999999995"/>
    <n v="2.0027397260273974"/>
    <x v="0"/>
    <n v="419.71949999999993"/>
    <n v="397.62899999999996"/>
    <n v="353.44799999999998"/>
    <n v="255.268"/>
    <n v="117.81599999999999"/>
  </r>
  <r>
    <s v="T8M4AA5V"/>
    <x v="3"/>
    <x v="0"/>
    <s v="Product_DVHVT"/>
    <n v="320.73"/>
    <n v="40"/>
    <x v="2"/>
    <s v="19x10x13 cm"/>
    <d v="2023-07-30T00:00:00"/>
    <d v="2025-01-01T00:00:00"/>
    <s v="MACH6Q"/>
    <s v="51L,PN5"/>
    <s v="Blue/Medium"/>
    <x v="2"/>
    <n v="288.65700000000004"/>
    <n v="1.4273972602739726"/>
    <x v="1"/>
    <n v="274.22415000000001"/>
    <n v="259.79130000000004"/>
    <n v="230.92560000000003"/>
    <n v="166.77960000000002"/>
    <n v="76.975200000000001"/>
  </r>
  <r>
    <s v="QS3NLW9N"/>
    <x v="3"/>
    <x v="0"/>
    <s v="Product_8CQZ9"/>
    <n v="123.7"/>
    <n v="65"/>
    <x v="1"/>
    <s v="13x17x5 cm"/>
    <d v="2023-01-01T00:00:00"/>
    <d v="2025-01-01T00:00:00"/>
    <s v="EERKS5"/>
    <s v="7TQ,RHL"/>
    <s v="Blue/Medium"/>
    <x v="2"/>
    <n v="111.33"/>
    <n v="2.0027397260273974"/>
    <x v="0"/>
    <n v="105.76349999999999"/>
    <n v="100.197"/>
    <n v="89.064000000000007"/>
    <n v="64.323999999999998"/>
    <n v="29.688000000000002"/>
  </r>
  <r>
    <s v="T2EWYS1S"/>
    <x v="1"/>
    <x v="0"/>
    <s v="Product_DUTDR"/>
    <n v="210.93"/>
    <n v="34"/>
    <x v="1"/>
    <s v="17x17x5 cm"/>
    <d v="2023-01-01T00:00:00"/>
    <d v="2024-01-01T00:00:00"/>
    <s v="E5R5YW"/>
    <s v="LNC,NN8"/>
    <s v="Red/Small"/>
    <x v="3"/>
    <n v="189.83699999999999"/>
    <n v="1"/>
    <x v="1"/>
    <n v="180.34514999999999"/>
    <n v="170.85329999999999"/>
    <n v="151.86959999999999"/>
    <n v="109.68360000000001"/>
    <n v="50.623199999999997"/>
  </r>
  <r>
    <s v="NKSOM5HW"/>
    <x v="1"/>
    <x v="0"/>
    <s v="Product_LZO5S"/>
    <n v="397.34"/>
    <n v="20"/>
    <x v="2"/>
    <s v="17x13x14 cm"/>
    <d v="2023-07-30T00:00:00"/>
    <d v="2026-01-01T00:00:00"/>
    <s v="NWPWH8"/>
    <s v="N7T,SP6"/>
    <s v="Red/Small"/>
    <x v="0"/>
    <n v="357.60599999999999"/>
    <n v="2.4273972602739726"/>
    <x v="0"/>
    <n v="339.72569999999996"/>
    <n v="321.84539999999998"/>
    <n v="286.08480000000003"/>
    <n v="206.61679999999998"/>
    <n v="95.361599999999996"/>
  </r>
  <r>
    <s v="35OI1LWS"/>
    <x v="3"/>
    <x v="0"/>
    <s v="Product_E0XJV"/>
    <n v="97.92"/>
    <n v="38"/>
    <x v="2"/>
    <s v="12x20x18 cm"/>
    <d v="2023-03-15T00:00:00"/>
    <d v="2025-01-01T00:00:00"/>
    <s v="0J7KYZ"/>
    <s v="EVO,S87"/>
    <s v="Red/Small"/>
    <x v="1"/>
    <n v="88.128"/>
    <n v="1.8027397260273972"/>
    <x v="0"/>
    <n v="83.721599999999995"/>
    <n v="79.315200000000004"/>
    <n v="70.502400000000009"/>
    <n v="50.918400000000005"/>
    <n v="23.500799999999998"/>
  </r>
  <r>
    <s v="D9W7OXKK"/>
    <x v="1"/>
    <x v="0"/>
    <s v="Product_5LWNF"/>
    <n v="194.85"/>
    <n v="13"/>
    <x v="2"/>
    <s v="6x12x9 cm"/>
    <d v="2023-07-30T00:00:00"/>
    <d v="2025-01-01T00:00:00"/>
    <s v="BNBKOG"/>
    <s v="3FT,X05"/>
    <s v="Blue/Medium"/>
    <x v="0"/>
    <n v="175.36500000000001"/>
    <n v="1.4273972602739726"/>
    <x v="0"/>
    <n v="166.59675000000001"/>
    <n v="157.82850000000002"/>
    <n v="140.292"/>
    <n v="101.322"/>
    <n v="46.763999999999996"/>
  </r>
  <r>
    <s v="B42M58H9"/>
    <x v="2"/>
    <x v="0"/>
    <s v="Product_C8G1I"/>
    <n v="294.27999999999997"/>
    <n v="100"/>
    <x v="1"/>
    <s v="7x9x10 cm"/>
    <d v="2023-01-01T00:00:00"/>
    <d v="2026-01-01T00:00:00"/>
    <s v="2782GF"/>
    <s v="H1U,8R3"/>
    <s v="Red/Small"/>
    <x v="1"/>
    <n v="264.85199999999998"/>
    <n v="3.0027397260273974"/>
    <x v="0"/>
    <n v="251.60939999999997"/>
    <n v="238.36679999999998"/>
    <n v="211.88159999999999"/>
    <n v="153.0256"/>
    <n v="70.627199999999988"/>
  </r>
  <r>
    <s v="Q7ABTW0M"/>
    <x v="0"/>
    <x v="0"/>
    <s v="Product_TFX1T"/>
    <n v="206.48"/>
    <n v="27"/>
    <x v="0"/>
    <s v="20x15x12 cm"/>
    <d v="2023-07-30T00:00:00"/>
    <d v="2024-01-01T00:00:00"/>
    <s v="52XGPC"/>
    <s v="XY8,Q4O"/>
    <s v="Red/Small"/>
    <x v="0"/>
    <n v="185.83199999999999"/>
    <n v="0.42465753424657532"/>
    <x v="1"/>
    <n v="176.54039999999998"/>
    <n v="167.24879999999999"/>
    <n v="148.66560000000001"/>
    <n v="107.36959999999999"/>
    <n v="49.555199999999999"/>
  </r>
  <r>
    <s v="ESDJJBNF"/>
    <x v="2"/>
    <x v="0"/>
    <s v="Product_NANXT"/>
    <n v="352.04"/>
    <n v="72"/>
    <x v="2"/>
    <s v="11x9x13 cm"/>
    <d v="2023-07-30T00:00:00"/>
    <d v="2026-01-01T00:00:00"/>
    <s v="B6EPAB"/>
    <s v="XJ6,8LX"/>
    <s v="Green/Large"/>
    <x v="1"/>
    <n v="316.83600000000001"/>
    <n v="2.4273972602739726"/>
    <x v="1"/>
    <n v="300.99419999999998"/>
    <n v="285.1524"/>
    <n v="253.46880000000002"/>
    <n v="183.06080000000003"/>
    <n v="84.489599999999996"/>
  </r>
  <r>
    <s v="KJGSNXL2"/>
    <x v="2"/>
    <x v="0"/>
    <s v="Product_HWVTU"/>
    <n v="347.07"/>
    <n v="7"/>
    <x v="0"/>
    <s v="11x12x13 cm"/>
    <d v="2023-01-01T00:00:00"/>
    <d v="2024-01-01T00:00:00"/>
    <s v="SCUNCC"/>
    <s v="N78,2P2"/>
    <s v="Blue/Medium"/>
    <x v="1"/>
    <n v="312.363"/>
    <n v="1"/>
    <x v="1"/>
    <n v="296.74484999999999"/>
    <n v="281.12670000000003"/>
    <n v="249.8904"/>
    <n v="180.47640000000001"/>
    <n v="83.29679999999999"/>
  </r>
  <r>
    <s v="YSLO493L"/>
    <x v="3"/>
    <x v="0"/>
    <s v="Product_YIQ0H"/>
    <n v="277.44"/>
    <n v="40"/>
    <x v="2"/>
    <s v="9x16x15 cm"/>
    <d v="2023-01-01T00:00:00"/>
    <d v="2026-01-01T00:00:00"/>
    <s v="PKWGXF"/>
    <s v="ZVW,ZO9"/>
    <s v="Red/Small"/>
    <x v="4"/>
    <n v="249.696"/>
    <n v="3.0027397260273974"/>
    <x v="0"/>
    <n v="237.21119999999999"/>
    <n v="224.72640000000001"/>
    <n v="199.7568"/>
    <n v="144.2688"/>
    <n v="66.585599999999999"/>
  </r>
  <r>
    <s v="9FCZQ8J4"/>
    <x v="3"/>
    <x v="0"/>
    <s v="Product_OSIQP"/>
    <n v="96.5"/>
    <n v="5"/>
    <x v="2"/>
    <s v="11x5x7 cm"/>
    <d v="2023-07-30T00:00:00"/>
    <d v="2025-01-01T00:00:00"/>
    <s v="HAE1XH"/>
    <s v="2V3,C5V"/>
    <s v="Blue/Medium"/>
    <x v="3"/>
    <n v="86.85"/>
    <n v="1.4273972602739726"/>
    <x v="1"/>
    <n v="82.507499999999993"/>
    <n v="78.164999999999992"/>
    <n v="69.48"/>
    <n v="50.18"/>
    <n v="23.16"/>
  </r>
  <r>
    <s v="G2KRZBPU"/>
    <x v="1"/>
    <x v="0"/>
    <s v="Product_BSKKP"/>
    <n v="74.87"/>
    <n v="57"/>
    <x v="1"/>
    <s v="5x5x10 cm"/>
    <d v="2023-07-30T00:00:00"/>
    <d v="2024-01-01T00:00:00"/>
    <s v="911B5Q"/>
    <s v="CKW,ED9"/>
    <s v="Red/Small"/>
    <x v="2"/>
    <n v="67.38300000000001"/>
    <n v="0.42465753424657532"/>
    <x v="1"/>
    <n v="64.013850000000005"/>
    <n v="60.644700000000007"/>
    <n v="53.906400000000012"/>
    <n v="38.932400000000001"/>
    <n v="17.968800000000002"/>
  </r>
  <r>
    <s v="98LYWCRS"/>
    <x v="3"/>
    <x v="0"/>
    <s v="Product_SPFLZ"/>
    <n v="31.63"/>
    <n v="1"/>
    <x v="0"/>
    <s v="9x14x11 cm"/>
    <d v="2023-03-15T00:00:00"/>
    <d v="2024-01-01T00:00:00"/>
    <s v="VJF5C4"/>
    <s v="09B,0YE"/>
    <s v="Green/Large"/>
    <x v="3"/>
    <n v="28.466999999999999"/>
    <n v="0.8"/>
    <x v="1"/>
    <n v="27.043649999999996"/>
    <n v="25.6203"/>
    <n v="22.773600000000002"/>
    <n v="16.447600000000001"/>
    <n v="7.5911999999999988"/>
  </r>
  <r>
    <s v="EKPOOE7V"/>
    <x v="2"/>
    <x v="0"/>
    <s v="Product_4VN39"/>
    <n v="484.64"/>
    <n v="66"/>
    <x v="0"/>
    <s v="20x10x9 cm"/>
    <d v="2023-01-01T00:00:00"/>
    <d v="2024-01-01T00:00:00"/>
    <s v="2ITWIU"/>
    <s v="F0Z,S2T"/>
    <s v="Green/Large"/>
    <x v="1"/>
    <n v="436.17599999999999"/>
    <n v="1"/>
    <x v="1"/>
    <n v="414.36719999999997"/>
    <n v="392.55840000000001"/>
    <n v="348.94080000000002"/>
    <n v="252.0128"/>
    <n v="116.31359999999999"/>
  </r>
  <r>
    <s v="HWBAOSOJ"/>
    <x v="3"/>
    <x v="0"/>
    <s v="Product_1RYDO"/>
    <n v="450.84"/>
    <n v="11"/>
    <x v="0"/>
    <s v="17x13x7 cm"/>
    <d v="2023-07-30T00:00:00"/>
    <d v="2024-01-01T00:00:00"/>
    <s v="8EVRLL"/>
    <s v="S3K,JWE"/>
    <s v="Green/Large"/>
    <x v="1"/>
    <n v="405.75599999999997"/>
    <n v="0.42465753424657532"/>
    <x v="1"/>
    <n v="385.46819999999997"/>
    <n v="365.18039999999996"/>
    <n v="324.60480000000001"/>
    <n v="234.43680000000001"/>
    <n v="108.20159999999998"/>
  </r>
  <r>
    <s v="VQZ7PLYF"/>
    <x v="0"/>
    <x v="0"/>
    <s v="Product_I4PSL"/>
    <n v="402.54"/>
    <n v="37"/>
    <x v="1"/>
    <s v="5x17x5 cm"/>
    <d v="2023-07-30T00:00:00"/>
    <d v="2026-01-01T00:00:00"/>
    <s v="ILY5PK"/>
    <s v="ENP,288"/>
    <s v="Blue/Medium"/>
    <x v="1"/>
    <n v="362.286"/>
    <n v="2.4273972602739726"/>
    <x v="0"/>
    <n v="344.17169999999999"/>
    <n v="326.05740000000003"/>
    <n v="289.8288"/>
    <n v="209.32080000000002"/>
    <n v="96.6096"/>
  </r>
  <r>
    <s v="MNL1HUWO"/>
    <x v="0"/>
    <x v="0"/>
    <s v="Product_A808J"/>
    <n v="363.73"/>
    <n v="52"/>
    <x v="1"/>
    <s v="11x7x20 cm"/>
    <d v="2023-01-01T00:00:00"/>
    <d v="2024-01-01T00:00:00"/>
    <s v="MW7GYA"/>
    <s v="J2N,BIS"/>
    <s v="Blue/Medium"/>
    <x v="2"/>
    <n v="327.35700000000003"/>
    <n v="1"/>
    <x v="1"/>
    <n v="310.98915"/>
    <n v="294.62130000000002"/>
    <n v="261.88560000000001"/>
    <n v="189.13960000000003"/>
    <n v="87.295199999999994"/>
  </r>
  <r>
    <s v="CIC9ZMFJ"/>
    <x v="3"/>
    <x v="0"/>
    <s v="Product_DVZGQ"/>
    <n v="478.92"/>
    <n v="27"/>
    <x v="0"/>
    <s v="16x8x15 cm"/>
    <d v="2023-07-30T00:00:00"/>
    <d v="2025-01-01T00:00:00"/>
    <s v="NQV1W1"/>
    <s v="I7D,E80"/>
    <s v="Green/Large"/>
    <x v="3"/>
    <n v="431.02800000000002"/>
    <n v="1.4273972602739726"/>
    <x v="1"/>
    <n v="409.47660000000002"/>
    <n v="387.92520000000002"/>
    <n v="344.82240000000002"/>
    <n v="249.03840000000002"/>
    <n v="114.9408"/>
  </r>
  <r>
    <s v="ZXSBG6KJ"/>
    <x v="3"/>
    <x v="0"/>
    <s v="Product_K2I96"/>
    <n v="399.36"/>
    <n v="13"/>
    <x v="0"/>
    <s v="20x13x7 cm"/>
    <d v="2023-07-30T00:00:00"/>
    <d v="2026-01-01T00:00:00"/>
    <s v="0JI68I"/>
    <s v="UUJ,51Y"/>
    <s v="Blue/Medium"/>
    <x v="2"/>
    <n v="359.42399999999998"/>
    <n v="2.4273972602739726"/>
    <x v="0"/>
    <n v="341.45279999999997"/>
    <n v="323.48160000000001"/>
    <n v="287.53919999999999"/>
    <n v="207.66720000000001"/>
    <n v="95.846400000000003"/>
  </r>
  <r>
    <s v="R8YZDNU2"/>
    <x v="2"/>
    <x v="0"/>
    <s v="Product_GI078"/>
    <n v="129.11000000000001"/>
    <n v="93"/>
    <x v="2"/>
    <s v="20x18x12 cm"/>
    <d v="2023-01-01T00:00:00"/>
    <d v="2025-01-01T00:00:00"/>
    <s v="P1768W"/>
    <s v="5H9,70B"/>
    <s v="Green/Large"/>
    <x v="0"/>
    <n v="116.19900000000001"/>
    <n v="2.0027397260273974"/>
    <x v="1"/>
    <n v="110.38905000000001"/>
    <n v="104.57910000000001"/>
    <n v="92.95920000000001"/>
    <n v="67.137200000000007"/>
    <n v="30.986400000000003"/>
  </r>
  <r>
    <s v="PZL6GEYZ"/>
    <x v="0"/>
    <x v="0"/>
    <s v="Product_0YTWF"/>
    <n v="181.8"/>
    <n v="36"/>
    <x v="2"/>
    <s v="18x6x7 cm"/>
    <d v="2023-07-30T00:00:00"/>
    <d v="2025-01-01T00:00:00"/>
    <s v="YETKRL"/>
    <s v="KRQ,23J"/>
    <s v="Green/Large"/>
    <x v="2"/>
    <n v="163.62"/>
    <n v="1.4273972602739726"/>
    <x v="0"/>
    <n v="155.43899999999999"/>
    <n v="147.25800000000001"/>
    <n v="130.89600000000002"/>
    <n v="94.536000000000016"/>
    <n v="43.631999999999998"/>
  </r>
  <r>
    <s v="1T09LC02"/>
    <x v="2"/>
    <x v="0"/>
    <s v="Product_V2KE2"/>
    <n v="67.28"/>
    <n v="86"/>
    <x v="0"/>
    <s v="19x20x5 cm"/>
    <d v="2023-07-30T00:00:00"/>
    <d v="2025-01-01T00:00:00"/>
    <s v="YM03D1"/>
    <s v="TB0,3SQ"/>
    <s v="Blue/Medium"/>
    <x v="0"/>
    <n v="60.552"/>
    <n v="1.4273972602739726"/>
    <x v="0"/>
    <n v="57.5244"/>
    <n v="54.4968"/>
    <n v="48.441600000000001"/>
    <n v="34.985600000000005"/>
    <n v="16.147199999999998"/>
  </r>
  <r>
    <s v="LK3ZU81L"/>
    <x v="0"/>
    <x v="0"/>
    <s v="Product_9E7AE"/>
    <n v="189.87"/>
    <n v="88"/>
    <x v="0"/>
    <s v="16x12x9 cm"/>
    <d v="2023-03-15T00:00:00"/>
    <d v="2026-01-01T00:00:00"/>
    <s v="OBK0LK"/>
    <s v="N4L,PVD"/>
    <s v="Red/Small"/>
    <x v="2"/>
    <n v="170.88300000000001"/>
    <n v="2.8027397260273972"/>
    <x v="0"/>
    <n v="162.33885000000001"/>
    <n v="153.79470000000001"/>
    <n v="136.7064"/>
    <n v="98.732400000000013"/>
    <n v="45.568799999999996"/>
  </r>
  <r>
    <s v="FFE4JKVA"/>
    <x v="2"/>
    <x v="0"/>
    <s v="Product_MJFLM"/>
    <n v="275.18"/>
    <n v="32"/>
    <x v="0"/>
    <s v="10x8x15 cm"/>
    <d v="2023-07-30T00:00:00"/>
    <d v="2025-01-01T00:00:00"/>
    <s v="ALWMBB"/>
    <s v="EP3,APD"/>
    <s v="Red/Small"/>
    <x v="2"/>
    <n v="247.66200000000001"/>
    <n v="1.4273972602739726"/>
    <x v="1"/>
    <n v="235.27889999999999"/>
    <n v="222.89580000000001"/>
    <n v="198.12960000000001"/>
    <n v="143.09360000000001"/>
    <n v="66.043199999999999"/>
  </r>
  <r>
    <s v="6DPL1MZG"/>
    <x v="1"/>
    <x v="0"/>
    <s v="Product_1FX3H"/>
    <n v="161.81"/>
    <n v="18"/>
    <x v="2"/>
    <s v="8x18x8 cm"/>
    <d v="2023-07-30T00:00:00"/>
    <d v="2025-01-01T00:00:00"/>
    <s v="034ZFE"/>
    <s v="OEP,U7R"/>
    <s v="Green/Large"/>
    <x v="3"/>
    <n v="145.62899999999999"/>
    <n v="1.4273972602739726"/>
    <x v="0"/>
    <n v="138.34754999999998"/>
    <n v="131.06610000000001"/>
    <n v="116.50319999999999"/>
    <n v="84.141199999999998"/>
    <n v="38.834400000000002"/>
  </r>
  <r>
    <s v="1U72X9CF"/>
    <x v="2"/>
    <x v="0"/>
    <s v="Product_V8R8I"/>
    <n v="436.45"/>
    <n v="92"/>
    <x v="0"/>
    <s v="11x10x10 cm"/>
    <d v="2023-07-30T00:00:00"/>
    <d v="2025-01-01T00:00:00"/>
    <s v="ADOM1Z"/>
    <s v="734,BB5"/>
    <s v="Red/Small"/>
    <x v="4"/>
    <n v="392.80500000000001"/>
    <n v="1.4273972602739726"/>
    <x v="1"/>
    <n v="373.16474999999997"/>
    <n v="353.52449999999999"/>
    <n v="314.24400000000003"/>
    <n v="226.95400000000001"/>
    <n v="104.74799999999999"/>
  </r>
  <r>
    <s v="O4ZSZAN2"/>
    <x v="3"/>
    <x v="0"/>
    <s v="Product_F09PA"/>
    <n v="482.36"/>
    <n v="30"/>
    <x v="0"/>
    <s v="10x6x8 cm"/>
    <d v="2023-03-15T00:00:00"/>
    <d v="2025-01-01T00:00:00"/>
    <s v="2KFTEM"/>
    <s v="E3P,AZG"/>
    <s v="Red/Small"/>
    <x v="3"/>
    <n v="434.12400000000002"/>
    <n v="1.8027397260273972"/>
    <x v="1"/>
    <n v="412.4178"/>
    <n v="390.71160000000003"/>
    <n v="347.29920000000004"/>
    <n v="250.8272"/>
    <n v="115.7664"/>
  </r>
  <r>
    <s v="H08AV8TM"/>
    <x v="1"/>
    <x v="0"/>
    <s v="Product_KO5SW"/>
    <n v="214.83"/>
    <n v="86"/>
    <x v="1"/>
    <s v="11x14x13 cm"/>
    <d v="2023-07-30T00:00:00"/>
    <d v="2025-01-01T00:00:00"/>
    <s v="NAZSGD"/>
    <s v="M4I,9FW"/>
    <s v="Blue/Medium"/>
    <x v="4"/>
    <n v="193.34700000000001"/>
    <n v="1.4273972602739726"/>
    <x v="1"/>
    <n v="183.67965000000001"/>
    <n v="174.01230000000001"/>
    <n v="154.67760000000001"/>
    <n v="111.7116"/>
    <n v="51.559200000000004"/>
  </r>
  <r>
    <s v="LB5DBO20"/>
    <x v="1"/>
    <x v="0"/>
    <s v="Product_C7XHL"/>
    <n v="215.55"/>
    <n v="1"/>
    <x v="0"/>
    <s v="5x13x10 cm"/>
    <d v="2023-03-15T00:00:00"/>
    <d v="2024-01-01T00:00:00"/>
    <s v="WE8I1O"/>
    <s v="M9L,NDE"/>
    <s v="Red/Small"/>
    <x v="3"/>
    <n v="193.995"/>
    <n v="0.8"/>
    <x v="1"/>
    <n v="184.29524999999998"/>
    <n v="174.59550000000002"/>
    <n v="155.19600000000003"/>
    <n v="112.08600000000001"/>
    <n v="51.731999999999999"/>
  </r>
  <r>
    <s v="MA6XVHYE"/>
    <x v="1"/>
    <x v="0"/>
    <s v="Product_N6GGF"/>
    <n v="186.35"/>
    <n v="2"/>
    <x v="0"/>
    <s v="13x14x6 cm"/>
    <d v="2023-03-15T00:00:00"/>
    <d v="2024-01-01T00:00:00"/>
    <s v="RTDWDY"/>
    <s v="YCF,7ZN"/>
    <s v="Green/Large"/>
    <x v="4"/>
    <n v="167.715"/>
    <n v="0.8"/>
    <x v="1"/>
    <n v="159.32925"/>
    <n v="150.9435"/>
    <n v="134.172"/>
    <n v="96.902000000000001"/>
    <n v="44.723999999999997"/>
  </r>
  <r>
    <s v="658GH5AY"/>
    <x v="0"/>
    <x v="0"/>
    <s v="Product_VS6WC"/>
    <n v="126.16"/>
    <n v="2"/>
    <x v="2"/>
    <s v="9x11x14 cm"/>
    <d v="2023-03-15T00:00:00"/>
    <d v="2025-01-01T00:00:00"/>
    <s v="YO14QU"/>
    <s v="XN3,Z72"/>
    <s v="Green/Large"/>
    <x v="4"/>
    <n v="113.544"/>
    <n v="1.8027397260273972"/>
    <x v="1"/>
    <n v="107.8668"/>
    <n v="102.1896"/>
    <n v="90.8352"/>
    <n v="65.603200000000001"/>
    <n v="30.278399999999998"/>
  </r>
  <r>
    <s v="7880QGO3"/>
    <x v="3"/>
    <x v="0"/>
    <s v="Product_TTZAB"/>
    <n v="459.59"/>
    <n v="26"/>
    <x v="2"/>
    <s v="7x10x11 cm"/>
    <d v="2023-01-01T00:00:00"/>
    <d v="2025-01-01T00:00:00"/>
    <s v="02DYST"/>
    <s v="SC2,UZS"/>
    <s v="Red/Small"/>
    <x v="4"/>
    <n v="413.63099999999997"/>
    <n v="2.0027397260273974"/>
    <x v="0"/>
    <n v="392.94944999999996"/>
    <n v="372.2679"/>
    <n v="330.90480000000002"/>
    <n v="238.98679999999999"/>
    <n v="110.30159999999999"/>
  </r>
  <r>
    <s v="W7YNDDLF"/>
    <x v="3"/>
    <x v="0"/>
    <s v="Product_GZF3G"/>
    <n v="262.19"/>
    <n v="44"/>
    <x v="1"/>
    <s v="11x12x20 cm"/>
    <d v="2023-07-30T00:00:00"/>
    <d v="2024-01-01T00:00:00"/>
    <s v="RBM762"/>
    <s v="COI,DZ1"/>
    <s v="Blue/Medium"/>
    <x v="3"/>
    <n v="235.971"/>
    <n v="0.42465753424657532"/>
    <x v="1"/>
    <n v="224.17245"/>
    <n v="212.37390000000002"/>
    <n v="188.77680000000001"/>
    <n v="136.33879999999999"/>
    <n v="62.925600000000003"/>
  </r>
  <r>
    <s v="J0JXUVVU"/>
    <x v="2"/>
    <x v="0"/>
    <s v="Product_GW1BN"/>
    <n v="393.43"/>
    <n v="35"/>
    <x v="0"/>
    <s v="12x14x9 cm"/>
    <d v="2023-03-15T00:00:00"/>
    <d v="2026-01-01T00:00:00"/>
    <s v="KYO3W3"/>
    <s v="FL0,TCW"/>
    <s v="Red/Small"/>
    <x v="4"/>
    <n v="354.08699999999999"/>
    <n v="2.8027397260273972"/>
    <x v="0"/>
    <n v="336.38264999999996"/>
    <n v="318.67829999999998"/>
    <n v="283.26960000000003"/>
    <n v="204.58360000000002"/>
    <n v="94.423199999999994"/>
  </r>
  <r>
    <s v="DVBAVNSS"/>
    <x v="2"/>
    <x v="0"/>
    <s v="Product_E08DH"/>
    <n v="387.72"/>
    <n v="8"/>
    <x v="1"/>
    <s v="7x9x18 cm"/>
    <d v="2023-01-01T00:00:00"/>
    <d v="2026-01-01T00:00:00"/>
    <s v="7NTVPJ"/>
    <s v="LMY,6HP"/>
    <s v="Blue/Medium"/>
    <x v="2"/>
    <n v="348.94800000000004"/>
    <n v="3.0027397260273974"/>
    <x v="0"/>
    <n v="331.50060000000002"/>
    <n v="314.05320000000006"/>
    <n v="279.15840000000003"/>
    <n v="201.61440000000002"/>
    <n v="93.052800000000005"/>
  </r>
  <r>
    <s v="DAR5ZA52"/>
    <x v="2"/>
    <x v="0"/>
    <s v="Product_RDUG1"/>
    <n v="191.32"/>
    <n v="91"/>
    <x v="0"/>
    <s v="18x15x5 cm"/>
    <d v="2023-03-15T00:00:00"/>
    <d v="2025-01-01T00:00:00"/>
    <s v="3E9RX8"/>
    <s v="CAJ,764"/>
    <s v="Green/Large"/>
    <x v="4"/>
    <n v="172.18799999999999"/>
    <n v="1.8027397260273972"/>
    <x v="1"/>
    <n v="163.57859999999999"/>
    <n v="154.9692"/>
    <n v="137.75039999999998"/>
    <n v="99.486400000000003"/>
    <n v="45.916799999999995"/>
  </r>
  <r>
    <s v="X66BNUAK"/>
    <x v="2"/>
    <x v="0"/>
    <s v="Product_Z5GVD"/>
    <n v="381.83"/>
    <n v="57"/>
    <x v="1"/>
    <s v="18x5x16 cm"/>
    <d v="2023-03-15T00:00:00"/>
    <d v="2025-01-01T00:00:00"/>
    <s v="EKG83H"/>
    <s v="WXP,CN9"/>
    <s v="Blue/Medium"/>
    <x v="4"/>
    <n v="343.64699999999999"/>
    <n v="1.8027397260273972"/>
    <x v="1"/>
    <n v="326.46464999999995"/>
    <n v="309.28230000000002"/>
    <n v="274.91759999999999"/>
    <n v="198.55160000000001"/>
    <n v="91.639199999999988"/>
  </r>
  <r>
    <s v="EC62RVV3"/>
    <x v="2"/>
    <x v="0"/>
    <s v="Product_TEUSS"/>
    <n v="439.59"/>
    <n v="62"/>
    <x v="2"/>
    <s v="8x14x18 cm"/>
    <d v="2023-07-30T00:00:00"/>
    <d v="2026-01-01T00:00:00"/>
    <s v="3R2HYH"/>
    <s v="RE3,BJI"/>
    <s v="Green/Large"/>
    <x v="4"/>
    <n v="395.63099999999997"/>
    <n v="2.4273972602739726"/>
    <x v="0"/>
    <n v="375.84944999999993"/>
    <n v="356.06790000000001"/>
    <n v="316.50479999999999"/>
    <n v="228.58679999999998"/>
    <n v="105.5016"/>
  </r>
  <r>
    <s v="8T448X4V"/>
    <x v="3"/>
    <x v="0"/>
    <s v="Product_D3PVE"/>
    <n v="403.67"/>
    <n v="19"/>
    <x v="2"/>
    <s v="18x19x9 cm"/>
    <d v="2023-03-15T00:00:00"/>
    <d v="2025-01-01T00:00:00"/>
    <s v="2HHMTC"/>
    <s v="5T2,JYO"/>
    <s v="Red/Small"/>
    <x v="2"/>
    <n v="363.303"/>
    <n v="1.8027397260273972"/>
    <x v="1"/>
    <n v="345.13784999999996"/>
    <n v="326.97270000000003"/>
    <n v="290.64240000000001"/>
    <n v="209.90840000000003"/>
    <n v="96.880799999999994"/>
  </r>
  <r>
    <s v="GI9ZZYFJ"/>
    <x v="1"/>
    <x v="0"/>
    <s v="Product_67MLT"/>
    <n v="316.41000000000003"/>
    <n v="93"/>
    <x v="1"/>
    <s v="18x17x20 cm"/>
    <d v="2023-07-30T00:00:00"/>
    <d v="2024-01-01T00:00:00"/>
    <s v="38JO9Z"/>
    <s v="A1V,RA1"/>
    <s v="Blue/Medium"/>
    <x v="0"/>
    <n v="284.76900000000001"/>
    <n v="0.42465753424657532"/>
    <x v="1"/>
    <n v="270.53055000000001"/>
    <n v="256.2921"/>
    <n v="227.8152"/>
    <n v="164.53320000000002"/>
    <n v="75.938400000000001"/>
  </r>
  <r>
    <s v="H59EK4CL"/>
    <x v="0"/>
    <x v="0"/>
    <s v="Product_EKZ7M"/>
    <n v="461.03"/>
    <n v="80"/>
    <x v="0"/>
    <s v="19x8x12 cm"/>
    <d v="2023-01-01T00:00:00"/>
    <d v="2025-01-01T00:00:00"/>
    <s v="IY0F61"/>
    <s v="KLK,O3G"/>
    <s v="Blue/Medium"/>
    <x v="4"/>
    <n v="414.92699999999996"/>
    <n v="2.0027397260273974"/>
    <x v="0"/>
    <n v="394.18064999999996"/>
    <n v="373.43429999999995"/>
    <n v="331.94159999999999"/>
    <n v="239.73560000000001"/>
    <n v="110.64719999999998"/>
  </r>
  <r>
    <s v="T7VKW81U"/>
    <x v="2"/>
    <x v="0"/>
    <s v="Product_WY2H2"/>
    <n v="62.03"/>
    <n v="52"/>
    <x v="1"/>
    <s v="19x6x19 cm"/>
    <d v="2023-07-30T00:00:00"/>
    <d v="2024-01-01T00:00:00"/>
    <s v="4EZBQX"/>
    <s v="7Q7,AXO"/>
    <s v="Red/Small"/>
    <x v="4"/>
    <n v="55.826999999999998"/>
    <n v="0.42465753424657532"/>
    <x v="1"/>
    <n v="53.035649999999997"/>
    <n v="50.244300000000003"/>
    <n v="44.6616"/>
    <n v="32.255600000000001"/>
    <n v="14.8872"/>
  </r>
  <r>
    <s v="LCB5EEHM"/>
    <x v="1"/>
    <x v="0"/>
    <s v="Product_NUQDZ"/>
    <n v="199.52"/>
    <n v="63"/>
    <x v="0"/>
    <s v="16x20x11 cm"/>
    <d v="2023-01-01T00:00:00"/>
    <d v="2025-01-01T00:00:00"/>
    <s v="D9XDJ5"/>
    <s v="YLV,A0R"/>
    <s v="Blue/Medium"/>
    <x v="4"/>
    <n v="179.56800000000001"/>
    <n v="2.0027397260273974"/>
    <x v="1"/>
    <n v="170.58959999999999"/>
    <n v="161.61120000000003"/>
    <n v="143.65440000000001"/>
    <n v="103.75040000000001"/>
    <n v="47.884799999999998"/>
  </r>
  <r>
    <s v="YSRQ6NZU"/>
    <x v="1"/>
    <x v="0"/>
    <s v="Product_G2RVE"/>
    <n v="89.79"/>
    <n v="95"/>
    <x v="1"/>
    <s v="16x19x19 cm"/>
    <d v="2023-03-15T00:00:00"/>
    <d v="2026-01-01T00:00:00"/>
    <s v="GQF5F6"/>
    <s v="JVP,KD1"/>
    <s v="Red/Small"/>
    <x v="4"/>
    <n v="80.811000000000007"/>
    <n v="2.8027397260273972"/>
    <x v="1"/>
    <n v="76.770449999999997"/>
    <n v="72.729900000000015"/>
    <n v="64.648800000000008"/>
    <n v="46.690800000000003"/>
    <n v="21.549600000000002"/>
  </r>
  <r>
    <s v="AO3ZLVKQ"/>
    <x v="1"/>
    <x v="0"/>
    <s v="Product_MGGQ1"/>
    <n v="138.80000000000001"/>
    <n v="44"/>
    <x v="0"/>
    <s v="16x17x18 cm"/>
    <d v="2023-03-15T00:00:00"/>
    <d v="2026-01-01T00:00:00"/>
    <s v="EW267O"/>
    <s v="69A,2UB"/>
    <s v="Red/Small"/>
    <x v="2"/>
    <n v="124.92000000000002"/>
    <n v="2.8027397260273972"/>
    <x v="0"/>
    <n v="118.67400000000001"/>
    <n v="112.42800000000001"/>
    <n v="99.936000000000021"/>
    <n v="72.176000000000002"/>
    <n v="33.312000000000005"/>
  </r>
  <r>
    <s v="4JF6Z0YZ"/>
    <x v="1"/>
    <x v="0"/>
    <s v="Product_ITCAF"/>
    <n v="247.74"/>
    <n v="21"/>
    <x v="0"/>
    <s v="13x11x10 cm"/>
    <d v="2023-07-30T00:00:00"/>
    <d v="2025-01-01T00:00:00"/>
    <s v="GBV959"/>
    <s v="UQL,UQZ"/>
    <s v="Green/Large"/>
    <x v="3"/>
    <n v="222.96600000000001"/>
    <n v="1.4273972602739726"/>
    <x v="0"/>
    <n v="211.8177"/>
    <n v="200.66940000000002"/>
    <n v="178.37280000000001"/>
    <n v="128.82480000000001"/>
    <n v="59.457599999999999"/>
  </r>
  <r>
    <s v="0VLL459I"/>
    <x v="3"/>
    <x v="0"/>
    <s v="Product_2K93L"/>
    <n v="164.35"/>
    <n v="61"/>
    <x v="1"/>
    <s v="19x11x9 cm"/>
    <d v="2023-03-15T00:00:00"/>
    <d v="2026-01-01T00:00:00"/>
    <s v="YE2WTE"/>
    <s v="DZE,LJI"/>
    <s v="Green/Large"/>
    <x v="2"/>
    <n v="147.91499999999999"/>
    <n v="2.8027397260273972"/>
    <x v="1"/>
    <n v="140.51925"/>
    <n v="133.12350000000001"/>
    <n v="118.33199999999999"/>
    <n v="85.462000000000003"/>
    <n v="39.443999999999996"/>
  </r>
  <r>
    <s v="8JZWEKEL"/>
    <x v="1"/>
    <x v="0"/>
    <s v="Product_W9S6U"/>
    <n v="215.26"/>
    <n v="77"/>
    <x v="2"/>
    <s v="9x13x5 cm"/>
    <d v="2023-07-30T00:00:00"/>
    <d v="2026-01-01T00:00:00"/>
    <s v="DGQ1HK"/>
    <s v="LO5,NJO"/>
    <s v="Green/Large"/>
    <x v="1"/>
    <n v="193.73399999999998"/>
    <n v="2.4273972602739726"/>
    <x v="0"/>
    <n v="184.04729999999998"/>
    <n v="174.36059999999998"/>
    <n v="154.9872"/>
    <n v="111.93519999999999"/>
    <n v="51.662399999999998"/>
  </r>
  <r>
    <s v="X0WBYFJC"/>
    <x v="1"/>
    <x v="0"/>
    <s v="Product_NGGVX"/>
    <n v="302.27"/>
    <n v="42"/>
    <x v="2"/>
    <s v="14x19x6 cm"/>
    <d v="2023-03-15T00:00:00"/>
    <d v="2024-01-01T00:00:00"/>
    <s v="74L5ZP"/>
    <s v="QFW,VES"/>
    <s v="Red/Small"/>
    <x v="3"/>
    <n v="272.04300000000001"/>
    <n v="0.8"/>
    <x v="1"/>
    <n v="258.44085000000001"/>
    <n v="244.83870000000002"/>
    <n v="217.63440000000003"/>
    <n v="157.18039999999999"/>
    <n v="72.544799999999995"/>
  </r>
  <r>
    <s v="4ZCIANIA"/>
    <x v="2"/>
    <x v="0"/>
    <s v="Product_LBRYC"/>
    <n v="480.72"/>
    <n v="60"/>
    <x v="0"/>
    <s v="15x9x7 cm"/>
    <d v="2023-07-30T00:00:00"/>
    <d v="2025-01-01T00:00:00"/>
    <s v="NXMHTO"/>
    <s v="CHA,A8F"/>
    <s v="Red/Small"/>
    <x v="2"/>
    <n v="432.64800000000002"/>
    <n v="1.4273972602739726"/>
    <x v="0"/>
    <n v="411.01560000000001"/>
    <n v="389.38320000000004"/>
    <n v="346.11840000000007"/>
    <n v="249.97440000000003"/>
    <n v="115.3728"/>
  </r>
  <r>
    <s v="T5NXBWNG"/>
    <x v="2"/>
    <x v="0"/>
    <s v="Product_A6CPE"/>
    <n v="122.27"/>
    <n v="54"/>
    <x v="2"/>
    <s v="20x18x10 cm"/>
    <d v="2023-01-01T00:00:00"/>
    <d v="2025-01-01T00:00:00"/>
    <s v="IIKOS5"/>
    <s v="MSZ,50G"/>
    <s v="Green/Large"/>
    <x v="4"/>
    <n v="110.04299999999999"/>
    <n v="2.0027397260273974"/>
    <x v="1"/>
    <n v="104.54084999999999"/>
    <n v="99.038699999999992"/>
    <n v="88.034400000000005"/>
    <n v="63.580399999999997"/>
    <n v="29.344799999999999"/>
  </r>
  <r>
    <s v="ZF3GI1CO"/>
    <x v="3"/>
    <x v="0"/>
    <s v="Product_A6FC0"/>
    <n v="27.85"/>
    <n v="24"/>
    <x v="1"/>
    <s v="10x17x13 cm"/>
    <d v="2023-01-01T00:00:00"/>
    <d v="2026-01-01T00:00:00"/>
    <s v="ESVIJ3"/>
    <s v="L9F,ILF"/>
    <s v="Red/Small"/>
    <x v="1"/>
    <n v="25.065000000000001"/>
    <n v="3.0027397260273974"/>
    <x v="0"/>
    <n v="23.81175"/>
    <n v="22.558500000000002"/>
    <n v="20.052000000000003"/>
    <n v="14.482000000000001"/>
    <n v="6.6840000000000002"/>
  </r>
  <r>
    <s v="LV995UHF"/>
    <x v="0"/>
    <x v="0"/>
    <s v="Product_EQFBA"/>
    <n v="318.61"/>
    <n v="8"/>
    <x v="2"/>
    <s v="15x6x6 cm"/>
    <d v="2023-01-01T00:00:00"/>
    <d v="2024-01-01T00:00:00"/>
    <s v="45XU09"/>
    <s v="KZ6,G07"/>
    <s v="Blue/Medium"/>
    <x v="3"/>
    <n v="286.74900000000002"/>
    <n v="1"/>
    <x v="1"/>
    <n v="272.41155000000003"/>
    <n v="258.07410000000004"/>
    <n v="229.39920000000004"/>
    <n v="165.6772"/>
    <n v="76.466400000000007"/>
  </r>
  <r>
    <s v="7GT5JATQ"/>
    <x v="0"/>
    <x v="0"/>
    <s v="Product_551ZF"/>
    <n v="453.8"/>
    <n v="31"/>
    <x v="2"/>
    <s v="5x15x13 cm"/>
    <d v="2023-01-01T00:00:00"/>
    <d v="2024-01-01T00:00:00"/>
    <s v="LB7613"/>
    <s v="KIA,E30"/>
    <s v="Green/Large"/>
    <x v="2"/>
    <n v="408.42"/>
    <n v="1"/>
    <x v="1"/>
    <n v="387.99900000000002"/>
    <n v="367.57800000000003"/>
    <n v="326.73600000000005"/>
    <n v="235.97600000000003"/>
    <n v="108.91199999999999"/>
  </r>
  <r>
    <s v="LTHQ2M63"/>
    <x v="3"/>
    <x v="0"/>
    <s v="Product_MTY64"/>
    <n v="55.01"/>
    <n v="64"/>
    <x v="0"/>
    <s v="14x9x7 cm"/>
    <d v="2023-01-01T00:00:00"/>
    <d v="2026-01-01T00:00:00"/>
    <s v="CXH0QD"/>
    <s v="UVT,YYB"/>
    <s v="Red/Small"/>
    <x v="3"/>
    <n v="49.509"/>
    <n v="3.0027397260273974"/>
    <x v="0"/>
    <n v="47.033549999999998"/>
    <n v="44.558100000000003"/>
    <n v="39.607200000000006"/>
    <n v="28.6052"/>
    <n v="13.202399999999999"/>
  </r>
  <r>
    <s v="V8HAFGZE"/>
    <x v="2"/>
    <x v="0"/>
    <s v="Product_X6VJH"/>
    <n v="106.44"/>
    <n v="89"/>
    <x v="2"/>
    <s v="15x11x5 cm"/>
    <d v="2023-07-30T00:00:00"/>
    <d v="2025-01-01T00:00:00"/>
    <s v="6HUT3Q"/>
    <s v="8FB,7OH"/>
    <s v="Blue/Medium"/>
    <x v="2"/>
    <n v="95.795999999999992"/>
    <n v="1.4273972602739726"/>
    <x v="0"/>
    <n v="91.006199999999993"/>
    <n v="86.216399999999993"/>
    <n v="76.636799999999994"/>
    <n v="55.348800000000004"/>
    <n v="25.545599999999997"/>
  </r>
  <r>
    <s v="KWMIPU6G"/>
    <x v="1"/>
    <x v="0"/>
    <s v="Product_I3C2Y"/>
    <n v="205.81"/>
    <n v="60"/>
    <x v="1"/>
    <s v="6x7x12 cm"/>
    <d v="2023-01-01T00:00:00"/>
    <d v="2026-01-01T00:00:00"/>
    <s v="JZERW4"/>
    <s v="05G,X2E"/>
    <s v="Blue/Medium"/>
    <x v="3"/>
    <n v="185.22899999999998"/>
    <n v="3.0027397260273974"/>
    <x v="0"/>
    <n v="175.96754999999999"/>
    <n v="166.70609999999999"/>
    <n v="148.1832"/>
    <n v="107.02120000000001"/>
    <n v="49.394399999999997"/>
  </r>
  <r>
    <s v="MCM6SK26"/>
    <x v="1"/>
    <x v="0"/>
    <s v="Product_FHPK0"/>
    <n v="52.71"/>
    <n v="40"/>
    <x v="0"/>
    <s v="11x10x19 cm"/>
    <d v="2023-01-01T00:00:00"/>
    <d v="2024-01-01T00:00:00"/>
    <s v="AO8TDB"/>
    <s v="X5H,UBP"/>
    <s v="Green/Large"/>
    <x v="3"/>
    <n v="47.439"/>
    <n v="1"/>
    <x v="1"/>
    <n v="45.067049999999995"/>
    <n v="42.695100000000004"/>
    <n v="37.9512"/>
    <n v="27.409200000000002"/>
    <n v="12.650399999999999"/>
  </r>
  <r>
    <s v="YLE0RAEW"/>
    <x v="2"/>
    <x v="0"/>
    <s v="Product_KRL6V"/>
    <n v="73.94"/>
    <n v="11"/>
    <x v="2"/>
    <s v="9x8x12 cm"/>
    <d v="2023-03-15T00:00:00"/>
    <d v="2025-01-01T00:00:00"/>
    <s v="9V5CSA"/>
    <s v="2V2,C1J"/>
    <s v="Blue/Medium"/>
    <x v="4"/>
    <n v="66.545999999999992"/>
    <n v="1.8027397260273972"/>
    <x v="0"/>
    <n v="63.218699999999991"/>
    <n v="59.891399999999997"/>
    <n v="53.236799999999995"/>
    <n v="38.448799999999999"/>
    <n v="17.7456"/>
  </r>
  <r>
    <s v="J36GD7DJ"/>
    <x v="0"/>
    <x v="0"/>
    <s v="Product_OT8TX"/>
    <n v="107.92"/>
    <n v="37"/>
    <x v="1"/>
    <s v="8x19x6 cm"/>
    <d v="2023-03-15T00:00:00"/>
    <d v="2024-01-01T00:00:00"/>
    <s v="WJH6IM"/>
    <s v="DT9,LDW"/>
    <s v="Green/Large"/>
    <x v="0"/>
    <n v="97.128"/>
    <n v="0.8"/>
    <x v="1"/>
    <n v="92.271599999999992"/>
    <n v="87.415199999999999"/>
    <n v="77.702400000000011"/>
    <n v="56.118400000000001"/>
    <n v="25.9008"/>
  </r>
  <r>
    <s v="26N32CXI"/>
    <x v="2"/>
    <x v="0"/>
    <s v="Product_X19QF"/>
    <n v="219.66"/>
    <n v="29"/>
    <x v="1"/>
    <s v="18x10x12 cm"/>
    <d v="2023-01-01T00:00:00"/>
    <d v="2026-01-01T00:00:00"/>
    <s v="C60ERG"/>
    <s v="IRW,D11"/>
    <s v="Blue/Medium"/>
    <x v="4"/>
    <n v="197.69399999999999"/>
    <n v="3.0027397260273974"/>
    <x v="0"/>
    <n v="187.80929999999998"/>
    <n v="177.9246"/>
    <n v="158.15520000000001"/>
    <n v="114.22320000000001"/>
    <n v="52.718399999999995"/>
  </r>
  <r>
    <s v="ZQ0YNXTW"/>
    <x v="2"/>
    <x v="0"/>
    <s v="Product_2LT3E"/>
    <n v="81.34"/>
    <n v="78"/>
    <x v="0"/>
    <s v="19x17x12 cm"/>
    <d v="2023-07-30T00:00:00"/>
    <d v="2025-01-01T00:00:00"/>
    <s v="I2A78F"/>
    <s v="FUF,4S8"/>
    <s v="Green/Large"/>
    <x v="4"/>
    <n v="73.206000000000003"/>
    <n v="1.4273972602739726"/>
    <x v="1"/>
    <n v="69.545699999999997"/>
    <n v="65.885400000000004"/>
    <n v="58.564800000000005"/>
    <n v="42.296800000000005"/>
    <n v="19.521599999999999"/>
  </r>
  <r>
    <s v="4UCROVWE"/>
    <x v="0"/>
    <x v="0"/>
    <s v="Product_HT11P"/>
    <n v="316.10000000000002"/>
    <n v="7"/>
    <x v="1"/>
    <s v="16x5x7 cm"/>
    <d v="2023-07-30T00:00:00"/>
    <d v="2024-01-01T00:00:00"/>
    <s v="L0ZVNJ"/>
    <s v="7F7,9F0"/>
    <s v="Green/Large"/>
    <x v="1"/>
    <n v="284.49"/>
    <n v="0.42465753424657532"/>
    <x v="1"/>
    <n v="270.26549999999997"/>
    <n v="256.041"/>
    <n v="227.59200000000001"/>
    <n v="164.37200000000001"/>
    <n v="75.864000000000004"/>
  </r>
  <r>
    <s v="7GEZLYC1"/>
    <x v="1"/>
    <x v="0"/>
    <s v="Product_4E71V"/>
    <n v="183.42"/>
    <n v="76"/>
    <x v="0"/>
    <s v="15x8x17 cm"/>
    <d v="2023-01-01T00:00:00"/>
    <d v="2024-01-01T00:00:00"/>
    <s v="4VBZJD"/>
    <s v="WZL,7JF"/>
    <s v="Green/Large"/>
    <x v="0"/>
    <n v="165.07799999999997"/>
    <n v="1"/>
    <x v="1"/>
    <n v="156.82409999999996"/>
    <n v="148.57019999999997"/>
    <n v="132.0624"/>
    <n v="95.378399999999999"/>
    <n v="44.020799999999994"/>
  </r>
  <r>
    <s v="U9K8K93F"/>
    <x v="3"/>
    <x v="0"/>
    <s v="Product_PQUDK"/>
    <n v="293.24"/>
    <n v="28"/>
    <x v="2"/>
    <s v="15x15x17 cm"/>
    <d v="2023-01-01T00:00:00"/>
    <d v="2024-01-01T00:00:00"/>
    <s v="NVGI2Y"/>
    <s v="TZ7,MC6"/>
    <s v="Red/Small"/>
    <x v="2"/>
    <n v="263.916"/>
    <n v="1"/>
    <x v="1"/>
    <n v="250.72019999999998"/>
    <n v="237.52440000000001"/>
    <n v="211.1328"/>
    <n v="152.48480000000001"/>
    <n v="70.377600000000001"/>
  </r>
  <r>
    <s v="VU0YRSEA"/>
    <x v="2"/>
    <x v="0"/>
    <s v="Product_O4QYR"/>
    <n v="64.569999999999993"/>
    <n v="19"/>
    <x v="1"/>
    <s v="7x6x16 cm"/>
    <d v="2023-07-30T00:00:00"/>
    <d v="2024-01-01T00:00:00"/>
    <s v="PUA5PS"/>
    <s v="HD4,H2G"/>
    <s v="Red/Small"/>
    <x v="2"/>
    <n v="58.112999999999992"/>
    <n v="0.42465753424657532"/>
    <x v="1"/>
    <n v="55.207349999999991"/>
    <n v="52.301699999999997"/>
    <n v="46.490399999999994"/>
    <n v="33.5764"/>
    <n v="15.496799999999997"/>
  </r>
  <r>
    <s v="W30J9AOO"/>
    <x v="3"/>
    <x v="0"/>
    <s v="Product_8BSHS"/>
    <n v="166.77"/>
    <n v="2"/>
    <x v="0"/>
    <s v="11x14x9 cm"/>
    <d v="2023-07-30T00:00:00"/>
    <d v="2024-01-01T00:00:00"/>
    <s v="IIWA91"/>
    <s v="86J,8OC"/>
    <s v="Red/Small"/>
    <x v="1"/>
    <n v="150.09300000000002"/>
    <n v="0.42465753424657532"/>
    <x v="1"/>
    <n v="142.58835000000002"/>
    <n v="135.08370000000002"/>
    <n v="120.07440000000003"/>
    <n v="86.720400000000012"/>
    <n v="40.024799999999999"/>
  </r>
  <r>
    <s v="M7HI7AHJ"/>
    <x v="2"/>
    <x v="0"/>
    <s v="Product_YOMK9"/>
    <n v="194.12"/>
    <n v="1"/>
    <x v="1"/>
    <s v="11x17x5 cm"/>
    <d v="2023-01-01T00:00:00"/>
    <d v="2026-01-01T00:00:00"/>
    <s v="K0MX5Z"/>
    <s v="88W,NEP"/>
    <s v="Green/Large"/>
    <x v="2"/>
    <n v="174.708"/>
    <n v="3.0027397260273974"/>
    <x v="0"/>
    <n v="165.9726"/>
    <n v="157.2372"/>
    <n v="139.7664"/>
    <n v="100.94240000000001"/>
    <n v="46.588799999999999"/>
  </r>
  <r>
    <s v="S05N2SX1"/>
    <x v="1"/>
    <x v="0"/>
    <s v="Product_E35X9"/>
    <n v="479.5"/>
    <n v="21"/>
    <x v="1"/>
    <s v="6x16x8 cm"/>
    <d v="2023-01-01T00:00:00"/>
    <d v="2025-01-01T00:00:00"/>
    <s v="MAIRP4"/>
    <s v="IDP,FEC"/>
    <s v="Green/Large"/>
    <x v="3"/>
    <n v="431.55"/>
    <n v="2.0027397260273974"/>
    <x v="1"/>
    <n v="409.97249999999997"/>
    <n v="388.39500000000004"/>
    <n v="345.24"/>
    <n v="249.34"/>
    <n v="115.08"/>
  </r>
  <r>
    <s v="MN9YX6DY"/>
    <x v="3"/>
    <x v="0"/>
    <s v="Product_OSVNQ"/>
    <n v="239.74"/>
    <n v="21"/>
    <x v="1"/>
    <s v="20x10x12 cm"/>
    <d v="2023-03-15T00:00:00"/>
    <d v="2025-01-01T00:00:00"/>
    <s v="P6LMLY"/>
    <s v="A0Y,4EW"/>
    <s v="Red/Small"/>
    <x v="2"/>
    <n v="215.76600000000002"/>
    <n v="1.8027397260273972"/>
    <x v="1"/>
    <n v="204.9777"/>
    <n v="194.18940000000003"/>
    <n v="172.61280000000002"/>
    <n v="124.66480000000001"/>
    <n v="57.537599999999998"/>
  </r>
  <r>
    <s v="Z9PRRYRW"/>
    <x v="1"/>
    <x v="0"/>
    <s v="Product_UC6FL"/>
    <n v="255.98"/>
    <n v="97"/>
    <x v="1"/>
    <s v="11x17x13 cm"/>
    <d v="2023-01-01T00:00:00"/>
    <d v="2024-01-01T00:00:00"/>
    <s v="8SYV0K"/>
    <s v="TCZ,R9S"/>
    <s v="Blue/Medium"/>
    <x v="2"/>
    <n v="230.38200000000001"/>
    <n v="1"/>
    <x v="1"/>
    <n v="218.8629"/>
    <n v="207.34380000000002"/>
    <n v="184.30560000000003"/>
    <n v="133.1096"/>
    <n v="61.435199999999995"/>
  </r>
  <r>
    <s v="KUY2ZJOO"/>
    <x v="2"/>
    <x v="0"/>
    <s v="Product_87KSG"/>
    <n v="334.89"/>
    <n v="2"/>
    <x v="0"/>
    <s v="17x5x15 cm"/>
    <d v="2023-07-30T00:00:00"/>
    <d v="2025-01-01T00:00:00"/>
    <s v="DOEOFE"/>
    <s v="FNR,QSQ"/>
    <s v="Blue/Medium"/>
    <x v="2"/>
    <n v="301.40100000000001"/>
    <n v="1.4273972602739726"/>
    <x v="1"/>
    <n v="286.33094999999997"/>
    <n v="271.26089999999999"/>
    <n v="241.12080000000003"/>
    <n v="174.14279999999999"/>
    <n v="80.373599999999996"/>
  </r>
  <r>
    <s v="2019MIFB"/>
    <x v="1"/>
    <x v="0"/>
    <s v="Product_4SFB3"/>
    <n v="74"/>
    <n v="45"/>
    <x v="2"/>
    <s v="9x15x17 cm"/>
    <d v="2023-03-15T00:00:00"/>
    <d v="2025-01-01T00:00:00"/>
    <s v="YJQ41I"/>
    <s v="ZVT,250"/>
    <s v="Blue/Medium"/>
    <x v="1"/>
    <n v="66.599999999999994"/>
    <n v="1.8027397260273972"/>
    <x v="1"/>
    <n v="63.269999999999989"/>
    <n v="59.94"/>
    <n v="53.28"/>
    <n v="38.480000000000004"/>
    <n v="17.759999999999998"/>
  </r>
  <r>
    <s v="IAHQ8ZE4"/>
    <x v="0"/>
    <x v="0"/>
    <s v="Product_UFLKK"/>
    <n v="424.7"/>
    <n v="28"/>
    <x v="0"/>
    <s v="12x11x13 cm"/>
    <d v="2023-07-30T00:00:00"/>
    <d v="2026-01-01T00:00:00"/>
    <s v="6E7BCH"/>
    <s v="KS0,ZO9"/>
    <s v="Red/Small"/>
    <x v="4"/>
    <n v="382.23"/>
    <n v="2.4273972602739726"/>
    <x v="1"/>
    <n v="363.11849999999998"/>
    <n v="344.00700000000001"/>
    <n v="305.78400000000005"/>
    <n v="220.84399999999999"/>
    <n v="101.928"/>
  </r>
  <r>
    <s v="T957MPMB"/>
    <x v="2"/>
    <x v="0"/>
    <s v="Product_U5FEE"/>
    <n v="312.60000000000002"/>
    <n v="25"/>
    <x v="1"/>
    <s v="15x17x7 cm"/>
    <d v="2023-01-01T00:00:00"/>
    <d v="2024-01-01T00:00:00"/>
    <s v="64IIEV"/>
    <s v="P0M,T3I"/>
    <s v="Green/Large"/>
    <x v="0"/>
    <n v="281.34000000000003"/>
    <n v="1"/>
    <x v="1"/>
    <n v="267.27300000000002"/>
    <n v="253.20600000000005"/>
    <n v="225.07200000000003"/>
    <n v="162.55200000000002"/>
    <n v="75.024000000000001"/>
  </r>
  <r>
    <s v="0L923VHY"/>
    <x v="0"/>
    <x v="0"/>
    <s v="Product_4KITJ"/>
    <n v="131.41999999999999"/>
    <n v="28"/>
    <x v="1"/>
    <s v="8x8x14 cm"/>
    <d v="2023-07-30T00:00:00"/>
    <d v="2025-01-01T00:00:00"/>
    <s v="4M4SY4"/>
    <s v="GJ7,BCF"/>
    <s v="Red/Small"/>
    <x v="0"/>
    <n v="118.27799999999999"/>
    <n v="1.4273972602739726"/>
    <x v="1"/>
    <n v="112.36409999999999"/>
    <n v="106.4502"/>
    <n v="94.622399999999999"/>
    <n v="68.338399999999993"/>
    <n v="31.540799999999997"/>
  </r>
  <r>
    <s v="FZW5IN0Q"/>
    <x v="0"/>
    <x v="0"/>
    <s v="Product_8W9NZ"/>
    <n v="282.82"/>
    <n v="84"/>
    <x v="2"/>
    <s v="6x7x12 cm"/>
    <d v="2023-03-15T00:00:00"/>
    <d v="2026-01-01T00:00:00"/>
    <s v="F91T2X"/>
    <s v="5MD,WW1"/>
    <s v="Green/Large"/>
    <x v="2"/>
    <n v="254.53799999999998"/>
    <n v="2.8027397260273972"/>
    <x v="0"/>
    <n v="241.81109999999998"/>
    <n v="229.08419999999998"/>
    <n v="203.63040000000001"/>
    <n v="147.06639999999999"/>
    <n v="67.876800000000003"/>
  </r>
  <r>
    <s v="LSCVBW2F"/>
    <x v="0"/>
    <x v="0"/>
    <s v="Product_Z73JL"/>
    <n v="263.16000000000003"/>
    <n v="66"/>
    <x v="1"/>
    <s v="6x15x5 cm"/>
    <d v="2023-01-01T00:00:00"/>
    <d v="2025-01-01T00:00:00"/>
    <s v="MJ3QHG"/>
    <s v="8QC,FLL"/>
    <s v="Blue/Medium"/>
    <x v="1"/>
    <n v="236.84400000000002"/>
    <n v="2.0027397260273974"/>
    <x v="1"/>
    <n v="225.0018"/>
    <n v="213.15960000000001"/>
    <n v="189.47520000000003"/>
    <n v="136.84320000000002"/>
    <n v="63.1584"/>
  </r>
  <r>
    <s v="Y31K5APW"/>
    <x v="0"/>
    <x v="0"/>
    <s v="Product_UCB0F"/>
    <n v="398.96"/>
    <n v="61"/>
    <x v="0"/>
    <s v="11x11x19 cm"/>
    <d v="2023-01-01T00:00:00"/>
    <d v="2026-01-01T00:00:00"/>
    <s v="GTIFYM"/>
    <s v="GF2,UCV"/>
    <s v="Green/Large"/>
    <x v="1"/>
    <n v="359.06399999999996"/>
    <n v="3.0027397260273974"/>
    <x v="1"/>
    <n v="341.11079999999993"/>
    <n v="323.1576"/>
    <n v="287.25119999999998"/>
    <n v="207.45920000000001"/>
    <n v="95.750399999999985"/>
  </r>
  <r>
    <s v="NJY4EFZ3"/>
    <x v="0"/>
    <x v="0"/>
    <s v="Product_43WW2"/>
    <n v="437.49"/>
    <n v="7"/>
    <x v="1"/>
    <s v="17x11x6 cm"/>
    <d v="2023-03-15T00:00:00"/>
    <d v="2025-01-01T00:00:00"/>
    <s v="R6TTCK"/>
    <s v="SOA,VLP"/>
    <s v="Green/Large"/>
    <x v="1"/>
    <n v="393.74099999999999"/>
    <n v="1.8027397260273972"/>
    <x v="1"/>
    <n v="374.05394999999999"/>
    <n v="354.36689999999999"/>
    <n v="314.99279999999999"/>
    <n v="227.49480000000003"/>
    <n v="104.99759999999999"/>
  </r>
  <r>
    <s v="VNKLVF7I"/>
    <x v="0"/>
    <x v="0"/>
    <s v="Product_5P80U"/>
    <n v="108.43"/>
    <n v="95"/>
    <x v="1"/>
    <s v="16x6x18 cm"/>
    <d v="2023-03-15T00:00:00"/>
    <d v="2025-01-01T00:00:00"/>
    <s v="82DVP7"/>
    <s v="FFL,G5O"/>
    <s v="Green/Large"/>
    <x v="4"/>
    <n v="97.587000000000003"/>
    <n v="1.8027397260273972"/>
    <x v="1"/>
    <n v="92.707650000000001"/>
    <n v="87.828299999999999"/>
    <n v="78.069600000000008"/>
    <n v="56.383600000000008"/>
    <n v="26.023199999999999"/>
  </r>
  <r>
    <s v="5X0WALYB"/>
    <x v="2"/>
    <x v="0"/>
    <s v="Product_49IUK"/>
    <n v="289.44"/>
    <n v="1"/>
    <x v="2"/>
    <s v="11x18x17 cm"/>
    <d v="2023-07-30T00:00:00"/>
    <d v="2026-01-01T00:00:00"/>
    <s v="6J5YF0"/>
    <s v="UQV,1Q5"/>
    <s v="Red/Small"/>
    <x v="1"/>
    <n v="260.49599999999998"/>
    <n v="2.4273972602739726"/>
    <x v="0"/>
    <n v="247.47119999999998"/>
    <n v="234.44639999999998"/>
    <n v="208.39679999999998"/>
    <n v="150.50880000000001"/>
    <n v="69.465599999999995"/>
  </r>
  <r>
    <s v="7VTL9967"/>
    <x v="0"/>
    <x v="0"/>
    <s v="Product_KFYFR"/>
    <n v="65.540000000000006"/>
    <n v="35"/>
    <x v="0"/>
    <s v="8x12x10 cm"/>
    <d v="2023-01-01T00:00:00"/>
    <d v="2024-01-01T00:00:00"/>
    <s v="E47PD6"/>
    <s v="RIB,6Z6"/>
    <s v="Green/Large"/>
    <x v="1"/>
    <n v="58.986000000000004"/>
    <n v="1"/>
    <x v="1"/>
    <n v="56.036700000000003"/>
    <n v="53.087400000000002"/>
    <n v="47.188800000000008"/>
    <n v="34.080800000000004"/>
    <n v="15.729600000000001"/>
  </r>
  <r>
    <s v="8KAZUDAA"/>
    <x v="2"/>
    <x v="0"/>
    <s v="Product_XG03R"/>
    <n v="298.62"/>
    <n v="20"/>
    <x v="1"/>
    <s v="12x10x11 cm"/>
    <d v="2023-03-15T00:00:00"/>
    <d v="2025-01-01T00:00:00"/>
    <s v="SC40JF"/>
    <s v="IWM,TPP"/>
    <s v="Red/Small"/>
    <x v="3"/>
    <n v="268.75799999999998"/>
    <n v="1.8027397260273972"/>
    <x v="1"/>
    <n v="255.32009999999997"/>
    <n v="241.88219999999998"/>
    <n v="215.00639999999999"/>
    <n v="155.2824"/>
    <n v="71.668800000000005"/>
  </r>
  <r>
    <s v="N2ORZM8N"/>
    <x v="0"/>
    <x v="0"/>
    <s v="Product_VKZOO"/>
    <n v="345.46"/>
    <n v="71"/>
    <x v="1"/>
    <s v="16x15x7 cm"/>
    <d v="2023-01-01T00:00:00"/>
    <d v="2025-01-01T00:00:00"/>
    <n v="717706"/>
    <s v="ND7,URW"/>
    <s v="Red/Small"/>
    <x v="0"/>
    <n v="310.91399999999999"/>
    <n v="2.0027397260273974"/>
    <x v="1"/>
    <n v="295.36829999999998"/>
    <n v="279.82260000000002"/>
    <n v="248.7312"/>
    <n v="179.63919999999999"/>
    <n v="82.910399999999996"/>
  </r>
  <r>
    <s v="LQBWG94F"/>
    <x v="3"/>
    <x v="0"/>
    <s v="Product_VMVZ4"/>
    <n v="75.16"/>
    <n v="78"/>
    <x v="0"/>
    <s v="18x6x17 cm"/>
    <d v="2023-01-01T00:00:00"/>
    <d v="2025-01-01T00:00:00"/>
    <s v="NB85YL"/>
    <s v="6E1,EY3"/>
    <s v="Blue/Medium"/>
    <x v="2"/>
    <n v="67.643999999999991"/>
    <n v="2.0027397260273974"/>
    <x v="1"/>
    <n v="64.261799999999994"/>
    <n v="60.879599999999996"/>
    <n v="54.115199999999994"/>
    <n v="39.083199999999998"/>
    <n v="18.038399999999999"/>
  </r>
  <r>
    <s v="46J3QUS4"/>
    <x v="1"/>
    <x v="0"/>
    <s v="Product_0OB5U"/>
    <n v="333.14"/>
    <n v="12"/>
    <x v="2"/>
    <s v="17x10x6 cm"/>
    <d v="2023-01-01T00:00:00"/>
    <d v="2026-01-01T00:00:00"/>
    <s v="XE509A"/>
    <s v="UDS,N3F"/>
    <s v="Green/Large"/>
    <x v="0"/>
    <n v="299.82599999999996"/>
    <n v="3.0027397260273974"/>
    <x v="1"/>
    <n v="284.83469999999994"/>
    <n v="269.84339999999997"/>
    <n v="239.86079999999998"/>
    <n v="173.2328"/>
    <n v="79.953599999999994"/>
  </r>
  <r>
    <s v="PU9FBGGK"/>
    <x v="1"/>
    <x v="0"/>
    <s v="Product_WN1BT"/>
    <n v="392.13"/>
    <n v="53"/>
    <x v="1"/>
    <s v="13x8x19 cm"/>
    <d v="2023-07-30T00:00:00"/>
    <d v="2025-01-01T00:00:00"/>
    <s v="GJFDT7"/>
    <s v="MZX,WS9"/>
    <s v="Blue/Medium"/>
    <x v="2"/>
    <n v="352.91699999999997"/>
    <n v="1.4273972602739726"/>
    <x v="1"/>
    <n v="335.27114999999998"/>
    <n v="317.62529999999998"/>
    <n v="282.33359999999999"/>
    <n v="203.9076"/>
    <n v="94.111199999999997"/>
  </r>
  <r>
    <s v="AVP0GL7T"/>
    <x v="3"/>
    <x v="0"/>
    <s v="Product_GNFT5"/>
    <n v="133.76"/>
    <n v="32"/>
    <x v="2"/>
    <s v="8x16x5 cm"/>
    <d v="2023-03-15T00:00:00"/>
    <d v="2026-01-01T00:00:00"/>
    <s v="7AX47Q"/>
    <s v="VFM,4DY"/>
    <s v="Blue/Medium"/>
    <x v="4"/>
    <n v="120.38399999999999"/>
    <n v="2.8027397260273972"/>
    <x v="0"/>
    <n v="114.36479999999999"/>
    <n v="108.34559999999999"/>
    <n v="96.307199999999995"/>
    <n v="69.555199999999999"/>
    <n v="32.102399999999996"/>
  </r>
  <r>
    <s v="WK8DYX1K"/>
    <x v="0"/>
    <x v="0"/>
    <s v="Product_B3VDH"/>
    <n v="330.26"/>
    <n v="67"/>
    <x v="0"/>
    <s v="5x11x9 cm"/>
    <d v="2023-03-15T00:00:00"/>
    <d v="2024-01-01T00:00:00"/>
    <s v="5HSXRX"/>
    <s v="D5Y,RW6"/>
    <s v="Blue/Medium"/>
    <x v="2"/>
    <n v="297.23399999999998"/>
    <n v="0.8"/>
    <x v="1"/>
    <n v="282.3723"/>
    <n v="267.51060000000001"/>
    <n v="237.78719999999998"/>
    <n v="171.73519999999999"/>
    <n v="79.2624"/>
  </r>
  <r>
    <s v="MTZZ0EB8"/>
    <x v="2"/>
    <x v="0"/>
    <s v="Product_YRNF8"/>
    <n v="138.07"/>
    <n v="61"/>
    <x v="1"/>
    <s v="7x13x9 cm"/>
    <d v="2023-03-15T00:00:00"/>
    <d v="2026-01-01T00:00:00"/>
    <s v="VHSQN9"/>
    <s v="699,9VW"/>
    <s v="Blue/Medium"/>
    <x v="2"/>
    <n v="124.26299999999999"/>
    <n v="2.8027397260273972"/>
    <x v="0"/>
    <n v="118.04984999999999"/>
    <n v="111.83669999999999"/>
    <n v="99.410399999999996"/>
    <n v="71.796400000000006"/>
    <n v="33.136799999999994"/>
  </r>
  <r>
    <s v="O7ZA954L"/>
    <x v="0"/>
    <x v="0"/>
    <s v="Product_YJ2VA"/>
    <n v="148.44"/>
    <n v="34"/>
    <x v="0"/>
    <s v="19x9x17 cm"/>
    <d v="2023-03-15T00:00:00"/>
    <d v="2026-01-01T00:00:00"/>
    <s v="D4O8A2"/>
    <s v="K4I,SQ9"/>
    <s v="Green/Large"/>
    <x v="1"/>
    <n v="133.596"/>
    <n v="2.8027397260273972"/>
    <x v="0"/>
    <n v="126.9162"/>
    <n v="120.2364"/>
    <n v="106.8768"/>
    <n v="77.188800000000001"/>
    <n v="35.625599999999999"/>
  </r>
  <r>
    <s v="1SMBTPJ1"/>
    <x v="2"/>
    <x v="0"/>
    <s v="Product_9WAZ8"/>
    <n v="210.68"/>
    <n v="33"/>
    <x v="0"/>
    <s v="18x14x7 cm"/>
    <d v="2023-07-30T00:00:00"/>
    <d v="2026-01-01T00:00:00"/>
    <s v="FKUYMH"/>
    <s v="SJA,9SS"/>
    <s v="Red/Small"/>
    <x v="4"/>
    <n v="189.61199999999999"/>
    <n v="2.4273972602739726"/>
    <x v="0"/>
    <n v="180.13139999999999"/>
    <n v="170.6508"/>
    <n v="151.68960000000001"/>
    <n v="109.5536"/>
    <n v="50.563200000000002"/>
  </r>
  <r>
    <s v="A4274EI2"/>
    <x v="1"/>
    <x v="0"/>
    <s v="Product_P6MDH"/>
    <n v="13.45"/>
    <n v="24"/>
    <x v="0"/>
    <s v="19x16x20 cm"/>
    <d v="2023-07-30T00:00:00"/>
    <d v="2026-01-01T00:00:00"/>
    <s v="IV6TV6"/>
    <s v="OU8,QDA"/>
    <s v="Green/Large"/>
    <x v="1"/>
    <n v="12.104999999999999"/>
    <n v="2.4273972602739726"/>
    <x v="0"/>
    <n v="11.499749999999999"/>
    <n v="10.894499999999999"/>
    <n v="9.6839999999999993"/>
    <n v="6.9939999999999998"/>
    <n v="3.2279999999999998"/>
  </r>
  <r>
    <s v="0OPQOS1F"/>
    <x v="0"/>
    <x v="0"/>
    <s v="Product_LBWU1"/>
    <n v="316.17"/>
    <n v="6"/>
    <x v="2"/>
    <s v="13x10x20 cm"/>
    <d v="2023-01-01T00:00:00"/>
    <d v="2026-01-01T00:00:00"/>
    <s v="2LZH15"/>
    <s v="CHZ,96S"/>
    <s v="Green/Large"/>
    <x v="4"/>
    <n v="284.553"/>
    <n v="3.0027397260273974"/>
    <x v="0"/>
    <n v="270.32534999999996"/>
    <n v="256.09770000000003"/>
    <n v="227.64240000000001"/>
    <n v="164.4084"/>
    <n v="75.880800000000008"/>
  </r>
  <r>
    <s v="I7IN3M5A"/>
    <x v="0"/>
    <x v="0"/>
    <s v="Product_7WZL3"/>
    <n v="236.1"/>
    <n v="24"/>
    <x v="2"/>
    <s v="11x9x6 cm"/>
    <d v="2023-03-15T00:00:00"/>
    <d v="2026-01-01T00:00:00"/>
    <s v="55XXQO"/>
    <s v="IDF,0V1"/>
    <s v="Blue/Medium"/>
    <x v="3"/>
    <n v="212.49"/>
    <n v="2.8027397260273972"/>
    <x v="0"/>
    <n v="201.8655"/>
    <n v="191.24100000000001"/>
    <n v="169.99200000000002"/>
    <n v="122.77200000000001"/>
    <n v="56.663999999999994"/>
  </r>
  <r>
    <s v="DE64NZ89"/>
    <x v="2"/>
    <x v="0"/>
    <s v="Product_HN4HZ"/>
    <n v="47.96"/>
    <n v="66"/>
    <x v="1"/>
    <s v="11x12x12 cm"/>
    <d v="2023-03-15T00:00:00"/>
    <d v="2024-01-01T00:00:00"/>
    <s v="6YJ7EH"/>
    <s v="QMR,2ZA"/>
    <s v="Red/Small"/>
    <x v="4"/>
    <n v="43.164000000000001"/>
    <n v="0.8"/>
    <x v="1"/>
    <n v="41.005800000000001"/>
    <n v="38.8476"/>
    <n v="34.531200000000005"/>
    <n v="24.9392"/>
    <n v="11.510400000000001"/>
  </r>
  <r>
    <s v="6DMO4NF3"/>
    <x v="1"/>
    <x v="0"/>
    <s v="Product_BNU3A"/>
    <n v="395.38"/>
    <n v="95"/>
    <x v="1"/>
    <s v="19x5x5 cm"/>
    <d v="2023-07-30T00:00:00"/>
    <d v="2026-01-01T00:00:00"/>
    <s v="U2W4ZJ"/>
    <s v="X16,66O"/>
    <s v="Blue/Medium"/>
    <x v="1"/>
    <n v="355.84199999999998"/>
    <n v="2.4273972602739726"/>
    <x v="0"/>
    <n v="338.04989999999998"/>
    <n v="320.25779999999997"/>
    <n v="284.67360000000002"/>
    <n v="205.5976"/>
    <n v="94.891199999999998"/>
  </r>
  <r>
    <s v="CGC8MAV8"/>
    <x v="1"/>
    <x v="0"/>
    <s v="Product_PQP1A"/>
    <n v="221.04"/>
    <n v="7"/>
    <x v="2"/>
    <s v="19x12x20 cm"/>
    <d v="2023-07-30T00:00:00"/>
    <d v="2025-01-01T00:00:00"/>
    <s v="6D0IPI"/>
    <s v="TAC,RNI"/>
    <s v="Blue/Medium"/>
    <x v="1"/>
    <n v="198.93599999999998"/>
    <n v="1.4273972602739726"/>
    <x v="0"/>
    <n v="188.98919999999998"/>
    <n v="179.04239999999999"/>
    <n v="159.14879999999999"/>
    <n v="114.9408"/>
    <n v="53.049599999999998"/>
  </r>
  <r>
    <s v="KPBML6GC"/>
    <x v="2"/>
    <x v="0"/>
    <s v="Product_NG6MJ"/>
    <n v="233.37"/>
    <n v="39"/>
    <x v="1"/>
    <s v="14x16x17 cm"/>
    <d v="2023-07-30T00:00:00"/>
    <d v="2025-01-01T00:00:00"/>
    <s v="EXJZIQ"/>
    <s v="B4F,3O9"/>
    <s v="Red/Small"/>
    <x v="1"/>
    <n v="210.03300000000002"/>
    <n v="1.4273972602739726"/>
    <x v="0"/>
    <n v="199.53135"/>
    <n v="189.02970000000002"/>
    <n v="168.02640000000002"/>
    <n v="121.3524"/>
    <n v="56.008800000000001"/>
  </r>
  <r>
    <s v="9VW22TAJ"/>
    <x v="1"/>
    <x v="0"/>
    <s v="Product_GIY09"/>
    <n v="393.94"/>
    <n v="7"/>
    <x v="0"/>
    <s v="12x12x6 cm"/>
    <d v="2023-01-01T00:00:00"/>
    <d v="2024-01-01T00:00:00"/>
    <s v="3DX8RA"/>
    <s v="V6Y,4PF"/>
    <s v="Green/Large"/>
    <x v="3"/>
    <n v="354.54599999999999"/>
    <n v="1"/>
    <x v="1"/>
    <n v="336.81869999999998"/>
    <n v="319.09140000000002"/>
    <n v="283.63679999999999"/>
    <n v="204.84880000000001"/>
    <n v="94.545599999999993"/>
  </r>
  <r>
    <s v="9Z6ODPM4"/>
    <x v="1"/>
    <x v="0"/>
    <s v="Product_MEU79"/>
    <n v="214.09"/>
    <n v="34"/>
    <x v="1"/>
    <s v="5x7x12 cm"/>
    <d v="2023-01-01T00:00:00"/>
    <d v="2025-01-01T00:00:00"/>
    <s v="XQEKGL"/>
    <s v="KHW,VGN"/>
    <s v="Blue/Medium"/>
    <x v="0"/>
    <n v="192.68100000000001"/>
    <n v="2.0027397260273974"/>
    <x v="0"/>
    <n v="183.04695000000001"/>
    <n v="173.41290000000001"/>
    <n v="154.14480000000003"/>
    <n v="111.32680000000001"/>
    <n v="51.381599999999999"/>
  </r>
  <r>
    <s v="6Z29KEQU"/>
    <x v="2"/>
    <x v="0"/>
    <s v="Product_FRUC8"/>
    <n v="294.87"/>
    <n v="69"/>
    <x v="2"/>
    <s v="17x15x8 cm"/>
    <d v="2023-03-15T00:00:00"/>
    <d v="2025-01-01T00:00:00"/>
    <s v="FIHGD1"/>
    <s v="Q2P,RBB"/>
    <s v="Red/Small"/>
    <x v="0"/>
    <n v="265.38299999999998"/>
    <n v="1.8027397260273972"/>
    <x v="0"/>
    <n v="252.11384999999996"/>
    <n v="238.84469999999999"/>
    <n v="212.3064"/>
    <n v="153.33240000000001"/>
    <n v="70.768799999999999"/>
  </r>
  <r>
    <s v="VZMUGE12"/>
    <x v="1"/>
    <x v="0"/>
    <s v="Product_96SKM"/>
    <n v="403.62"/>
    <n v="30"/>
    <x v="2"/>
    <s v="9x12x15 cm"/>
    <d v="2023-07-30T00:00:00"/>
    <d v="2025-01-01T00:00:00"/>
    <s v="8SNMER"/>
    <s v="9SQ,ZJO"/>
    <s v="Green/Large"/>
    <x v="0"/>
    <n v="363.25799999999998"/>
    <n v="1.4273972602739726"/>
    <x v="0"/>
    <n v="345.09509999999995"/>
    <n v="326.93219999999997"/>
    <n v="290.60640000000001"/>
    <n v="209.88240000000002"/>
    <n v="96.868799999999993"/>
  </r>
  <r>
    <s v="CFDHBJ9T"/>
    <x v="2"/>
    <x v="0"/>
    <s v="Product_UQHZU"/>
    <n v="320.82"/>
    <n v="88"/>
    <x v="1"/>
    <s v="10x6x19 cm"/>
    <d v="2023-01-01T00:00:00"/>
    <d v="2024-01-01T00:00:00"/>
    <s v="YCU8N6"/>
    <s v="O3V,7V1"/>
    <s v="Red/Small"/>
    <x v="1"/>
    <n v="288.738"/>
    <n v="1"/>
    <x v="1"/>
    <n v="274.30109999999996"/>
    <n v="259.86419999999998"/>
    <n v="230.99040000000002"/>
    <n v="166.82640000000001"/>
    <n v="76.996799999999993"/>
  </r>
  <r>
    <s v="AEVRW4L8"/>
    <x v="0"/>
    <x v="0"/>
    <s v="Product_7P3IG"/>
    <n v="24.52"/>
    <n v="55"/>
    <x v="0"/>
    <s v="15x20x7 cm"/>
    <d v="2023-07-30T00:00:00"/>
    <d v="2024-01-01T00:00:00"/>
    <s v="P002JS"/>
    <s v="DFB,8C9"/>
    <s v="Green/Large"/>
    <x v="2"/>
    <n v="22.067999999999998"/>
    <n v="0.42465753424657532"/>
    <x v="1"/>
    <n v="20.964599999999997"/>
    <n v="19.8612"/>
    <n v="17.654399999999999"/>
    <n v="12.750400000000001"/>
    <n v="5.8847999999999994"/>
  </r>
  <r>
    <s v="Z65PPBYC"/>
    <x v="0"/>
    <x v="0"/>
    <s v="Product_BYQ2F"/>
    <n v="354.17"/>
    <n v="14"/>
    <x v="1"/>
    <s v="20x9x12 cm"/>
    <d v="2023-01-01T00:00:00"/>
    <d v="2024-01-01T00:00:00"/>
    <s v="3T642X"/>
    <s v="J6G,GNA"/>
    <s v="Red/Small"/>
    <x v="4"/>
    <n v="318.75300000000004"/>
    <n v="1"/>
    <x v="1"/>
    <n v="302.81535000000002"/>
    <n v="286.87770000000006"/>
    <n v="255.00240000000005"/>
    <n v="184.16840000000002"/>
    <n v="85.000799999999998"/>
  </r>
  <r>
    <s v="8HD8O5UR"/>
    <x v="1"/>
    <x v="0"/>
    <s v="Product_25062"/>
    <n v="196.27"/>
    <n v="46"/>
    <x v="2"/>
    <s v="6x17x13 cm"/>
    <d v="2023-03-15T00:00:00"/>
    <d v="2024-01-01T00:00:00"/>
    <s v="7DU1DG"/>
    <s v="PDP,GOK"/>
    <s v="Green/Large"/>
    <x v="4"/>
    <n v="176.643"/>
    <n v="0.8"/>
    <x v="1"/>
    <n v="167.81084999999999"/>
    <n v="158.9787"/>
    <n v="141.31440000000001"/>
    <n v="102.06040000000002"/>
    <n v="47.104799999999997"/>
  </r>
  <r>
    <s v="GMT9SULQ"/>
    <x v="1"/>
    <x v="0"/>
    <s v="Product_LKPQP"/>
    <n v="222.56"/>
    <n v="22"/>
    <x v="2"/>
    <s v="18x6x18 cm"/>
    <d v="2023-07-30T00:00:00"/>
    <d v="2026-01-01T00:00:00"/>
    <s v="9N9AWO"/>
    <s v="F7O,SRU"/>
    <s v="Green/Large"/>
    <x v="4"/>
    <n v="200.304"/>
    <n v="2.4273972602739726"/>
    <x v="1"/>
    <n v="190.28879999999998"/>
    <n v="180.27360000000002"/>
    <n v="160.2432"/>
    <n v="115.7312"/>
    <n v="53.414400000000001"/>
  </r>
  <r>
    <s v="RU84E9VA"/>
    <x v="3"/>
    <x v="0"/>
    <s v="Product_E5EWK"/>
    <n v="305.87"/>
    <n v="78"/>
    <x v="1"/>
    <s v="10x8x12 cm"/>
    <d v="2023-07-30T00:00:00"/>
    <d v="2024-01-01T00:00:00"/>
    <s v="YAO6DG"/>
    <s v="7X2,HJ9"/>
    <s v="Blue/Medium"/>
    <x v="1"/>
    <n v="275.28300000000002"/>
    <n v="0.42465753424657532"/>
    <x v="1"/>
    <n v="261.51884999999999"/>
    <n v="247.75470000000001"/>
    <n v="220.22640000000001"/>
    <n v="159.05240000000001"/>
    <n v="73.408799999999999"/>
  </r>
  <r>
    <s v="W6Y47DCW"/>
    <x v="2"/>
    <x v="0"/>
    <s v="Product_EQGYB"/>
    <n v="249.53"/>
    <n v="18"/>
    <x v="2"/>
    <s v="11x5x15 cm"/>
    <d v="2023-01-01T00:00:00"/>
    <d v="2024-01-01T00:00:00"/>
    <s v="MJ6ZMV"/>
    <s v="NBA,WFP"/>
    <s v="Green/Large"/>
    <x v="2"/>
    <n v="224.577"/>
    <n v="1"/>
    <x v="1"/>
    <n v="213.34814999999998"/>
    <n v="202.11930000000001"/>
    <n v="179.66160000000002"/>
    <n v="129.75560000000002"/>
    <n v="59.887199999999993"/>
  </r>
  <r>
    <s v="FUBGKH6Q"/>
    <x v="0"/>
    <x v="0"/>
    <s v="Product_TPPJZ"/>
    <n v="61.33"/>
    <n v="91"/>
    <x v="0"/>
    <s v="5x8x15 cm"/>
    <d v="2023-01-01T00:00:00"/>
    <d v="2024-01-01T00:00:00"/>
    <s v="5SEWKP"/>
    <s v="SLF,7YN"/>
    <s v="Blue/Medium"/>
    <x v="1"/>
    <n v="55.196999999999996"/>
    <n v="1"/>
    <x v="1"/>
    <n v="52.437149999999995"/>
    <n v="49.677299999999995"/>
    <n v="44.157600000000002"/>
    <n v="31.8916"/>
    <n v="14.719199999999999"/>
  </r>
  <r>
    <s v="J65OLSFU"/>
    <x v="2"/>
    <x v="0"/>
    <s v="Product_DXI01"/>
    <n v="78.37"/>
    <n v="27"/>
    <x v="2"/>
    <s v="17x16x18 cm"/>
    <d v="2023-07-30T00:00:00"/>
    <d v="2026-01-01T00:00:00"/>
    <s v="8SOCNX"/>
    <s v="IWO,9O5"/>
    <s v="Blue/Medium"/>
    <x v="4"/>
    <n v="70.533000000000001"/>
    <n v="2.4273972602739726"/>
    <x v="0"/>
    <n v="67.006349999999998"/>
    <n v="63.479700000000001"/>
    <n v="56.426400000000001"/>
    <n v="40.752400000000002"/>
    <n v="18.808800000000002"/>
  </r>
  <r>
    <s v="N8L4DG7D"/>
    <x v="0"/>
    <x v="0"/>
    <s v="Product_94RIY"/>
    <n v="356.53"/>
    <n v="25"/>
    <x v="1"/>
    <s v="13x10x5 cm"/>
    <d v="2023-07-30T00:00:00"/>
    <d v="2025-01-01T00:00:00"/>
    <s v="WOZZVB"/>
    <s v="7FC,XZR"/>
    <s v="Blue/Medium"/>
    <x v="2"/>
    <n v="320.87699999999995"/>
    <n v="1.4273972602739726"/>
    <x v="1"/>
    <n v="304.83314999999993"/>
    <n v="288.78929999999997"/>
    <n v="256.70159999999998"/>
    <n v="185.3956"/>
    <n v="85.567199999999985"/>
  </r>
  <r>
    <s v="MG0WT3D8"/>
    <x v="0"/>
    <x v="0"/>
    <s v="Product_HVHW9"/>
    <n v="431.31"/>
    <n v="94"/>
    <x v="2"/>
    <s v="6x14x13 cm"/>
    <d v="2023-03-15T00:00:00"/>
    <d v="2026-01-01T00:00:00"/>
    <s v="VBA3K3"/>
    <s v="FPV,PRW"/>
    <s v="Red/Small"/>
    <x v="3"/>
    <n v="388.17899999999997"/>
    <n v="2.8027397260273972"/>
    <x v="0"/>
    <n v="368.77004999999997"/>
    <n v="349.36109999999996"/>
    <n v="310.54320000000001"/>
    <n v="224.28120000000001"/>
    <n v="103.51439999999999"/>
  </r>
  <r>
    <s v="J4CJWF88"/>
    <x v="3"/>
    <x v="0"/>
    <s v="Product_XEXIT"/>
    <n v="496.63"/>
    <n v="4"/>
    <x v="2"/>
    <s v="8x11x14 cm"/>
    <d v="2023-01-01T00:00:00"/>
    <d v="2025-01-01T00:00:00"/>
    <s v="QZ19LG"/>
    <s v="3KS,8BG"/>
    <s v="Red/Small"/>
    <x v="2"/>
    <n v="446.96699999999998"/>
    <n v="2.0027397260273974"/>
    <x v="1"/>
    <n v="424.61864999999995"/>
    <n v="402.27030000000002"/>
    <n v="357.5736"/>
    <n v="258.24760000000003"/>
    <n v="119.19119999999998"/>
  </r>
  <r>
    <s v="8EAG9N8L"/>
    <x v="2"/>
    <x v="0"/>
    <s v="Product_NFY15"/>
    <n v="283.25"/>
    <n v="99"/>
    <x v="1"/>
    <s v="10x16x20 cm"/>
    <d v="2023-01-01T00:00:00"/>
    <d v="2026-01-01T00:00:00"/>
    <s v="IGX278"/>
    <s v="Q4U,M4G"/>
    <s v="Green/Large"/>
    <x v="1"/>
    <n v="254.92500000000001"/>
    <n v="3.0027397260273974"/>
    <x v="1"/>
    <n v="242.17875000000001"/>
    <n v="229.4325"/>
    <n v="203.94000000000003"/>
    <n v="147.29"/>
    <n v="67.98"/>
  </r>
  <r>
    <s v="HAPER300"/>
    <x v="0"/>
    <x v="0"/>
    <s v="Product_DKNO5"/>
    <n v="25.11"/>
    <n v="23"/>
    <x v="0"/>
    <s v="6x11x15 cm"/>
    <d v="2023-07-30T00:00:00"/>
    <d v="2024-01-01T00:00:00"/>
    <s v="OI27F4"/>
    <s v="X6H,0PH"/>
    <s v="Blue/Medium"/>
    <x v="0"/>
    <n v="22.599"/>
    <n v="0.42465753424657532"/>
    <x v="1"/>
    <n v="21.469049999999999"/>
    <n v="20.339100000000002"/>
    <n v="18.0792"/>
    <n v="13.0572"/>
    <n v="6.0263999999999998"/>
  </r>
  <r>
    <s v="OZPSSDSD"/>
    <x v="3"/>
    <x v="0"/>
    <s v="Product_WAX01"/>
    <n v="414.65"/>
    <n v="46"/>
    <x v="0"/>
    <s v="17x12x13 cm"/>
    <d v="2023-01-01T00:00:00"/>
    <d v="2025-01-01T00:00:00"/>
    <s v="C0MATT"/>
    <s v="UGE,UKY"/>
    <s v="Red/Small"/>
    <x v="3"/>
    <n v="373.18499999999995"/>
    <n v="2.0027397260273974"/>
    <x v="0"/>
    <n v="354.52574999999996"/>
    <n v="335.86649999999997"/>
    <n v="298.54799999999994"/>
    <n v="215.61799999999999"/>
    <n v="99.515999999999991"/>
  </r>
  <r>
    <s v="HJA0LH5F"/>
    <x v="2"/>
    <x v="0"/>
    <s v="Product_5AVYA"/>
    <n v="96.74"/>
    <n v="36"/>
    <x v="1"/>
    <s v="12x13x14 cm"/>
    <d v="2023-07-30T00:00:00"/>
    <d v="2025-01-01T00:00:00"/>
    <s v="H58AW9"/>
    <s v="S1T,RFM"/>
    <s v="Green/Large"/>
    <x v="2"/>
    <n v="87.066000000000003"/>
    <n v="1.4273972602739726"/>
    <x v="0"/>
    <n v="82.712699999999998"/>
    <n v="78.359400000000008"/>
    <n v="69.652799999999999"/>
    <n v="50.3048"/>
    <n v="23.217599999999997"/>
  </r>
  <r>
    <s v="YU4H7OH7"/>
    <x v="3"/>
    <x v="0"/>
    <s v="Product_KU1XR"/>
    <n v="471.08"/>
    <n v="99"/>
    <x v="0"/>
    <s v="8x9x13 cm"/>
    <d v="2023-03-15T00:00:00"/>
    <d v="2024-01-01T00:00:00"/>
    <s v="MBWHKD"/>
    <s v="XP6,8SG"/>
    <s v="Red/Small"/>
    <x v="4"/>
    <n v="423.97199999999998"/>
    <n v="0.8"/>
    <x v="1"/>
    <n v="402.77339999999998"/>
    <n v="381.57479999999998"/>
    <n v="339.17759999999998"/>
    <n v="244.9616"/>
    <n v="113.05919999999999"/>
  </r>
  <r>
    <s v="WQH9GEMV"/>
    <x v="0"/>
    <x v="0"/>
    <s v="Product_EZNI4"/>
    <n v="119.01"/>
    <n v="7"/>
    <x v="2"/>
    <s v="18x12x16 cm"/>
    <d v="2023-07-30T00:00:00"/>
    <d v="2025-01-01T00:00:00"/>
    <s v="IM93QP"/>
    <s v="ITW,XVC"/>
    <s v="Blue/Medium"/>
    <x v="4"/>
    <n v="107.10900000000001"/>
    <n v="1.4273972602739726"/>
    <x v="1"/>
    <n v="101.75355"/>
    <n v="96.398100000000014"/>
    <n v="85.687200000000018"/>
    <n v="61.885200000000005"/>
    <n v="28.5624"/>
  </r>
  <r>
    <s v="Y6ZLRPT7"/>
    <x v="3"/>
    <x v="0"/>
    <s v="Product_E6ZHP"/>
    <n v="334.23"/>
    <n v="84"/>
    <x v="2"/>
    <s v="13x16x16 cm"/>
    <d v="2023-01-01T00:00:00"/>
    <d v="2024-01-01T00:00:00"/>
    <s v="DMELAZ"/>
    <s v="Y17,C03"/>
    <s v="Green/Large"/>
    <x v="4"/>
    <n v="300.80700000000002"/>
    <n v="1"/>
    <x v="1"/>
    <n v="285.76665000000003"/>
    <n v="270.72630000000004"/>
    <n v="240.64560000000003"/>
    <n v="173.79960000000003"/>
    <n v="80.215199999999996"/>
  </r>
  <r>
    <s v="YECWZ04Y"/>
    <x v="0"/>
    <x v="0"/>
    <s v="Product_K8Y8W"/>
    <n v="96.19"/>
    <n v="68"/>
    <x v="1"/>
    <s v="7x14x18 cm"/>
    <d v="2023-07-30T00:00:00"/>
    <d v="2026-01-01T00:00:00"/>
    <s v="I7CVUK"/>
    <s v="O7Q,YOK"/>
    <s v="Red/Small"/>
    <x v="1"/>
    <n v="86.570999999999998"/>
    <n v="2.4273972602739726"/>
    <x v="0"/>
    <n v="82.242449999999991"/>
    <n v="77.913899999999998"/>
    <n v="69.256799999999998"/>
    <n v="50.018799999999999"/>
    <n v="23.085599999999999"/>
  </r>
  <r>
    <s v="91QXCOYL"/>
    <x v="3"/>
    <x v="0"/>
    <s v="Product_U43ZH"/>
    <n v="475.39"/>
    <n v="25"/>
    <x v="2"/>
    <s v="10x20x18 cm"/>
    <d v="2023-07-30T00:00:00"/>
    <d v="2026-01-01T00:00:00"/>
    <s v="C6630D"/>
    <s v="ZM8,CMI"/>
    <s v="Red/Small"/>
    <x v="1"/>
    <n v="427.851"/>
    <n v="2.4273972602739726"/>
    <x v="1"/>
    <n v="406.45844999999997"/>
    <n v="385.0659"/>
    <n v="342.2808"/>
    <n v="247.2028"/>
    <n v="114.0936"/>
  </r>
  <r>
    <s v="V4LU8KZ3"/>
    <x v="3"/>
    <x v="0"/>
    <s v="Product_ONM19"/>
    <n v="403.97"/>
    <n v="48"/>
    <x v="0"/>
    <s v="5x14x12 cm"/>
    <d v="2023-01-01T00:00:00"/>
    <d v="2025-01-01T00:00:00"/>
    <s v="K6R83L"/>
    <s v="182,BM2"/>
    <s v="Blue/Medium"/>
    <x v="2"/>
    <n v="363.57300000000004"/>
    <n v="2.0027397260273974"/>
    <x v="1"/>
    <n v="345.39435000000003"/>
    <n v="327.21570000000003"/>
    <n v="290.85840000000002"/>
    <n v="210.06440000000003"/>
    <n v="96.952799999999996"/>
  </r>
  <r>
    <s v="9ZO449YH"/>
    <x v="2"/>
    <x v="0"/>
    <s v="Product_1386H"/>
    <n v="225.52"/>
    <n v="16"/>
    <x v="0"/>
    <s v="5x17x15 cm"/>
    <d v="2023-07-30T00:00:00"/>
    <d v="2024-01-01T00:00:00"/>
    <s v="TT3ZU6"/>
    <s v="313,RKD"/>
    <s v="Red/Small"/>
    <x v="0"/>
    <n v="202.96800000000002"/>
    <n v="0.42465753424657532"/>
    <x v="1"/>
    <n v="192.81960000000001"/>
    <n v="182.67120000000003"/>
    <n v="162.37440000000004"/>
    <n v="117.27040000000001"/>
    <n v="54.1248"/>
  </r>
  <r>
    <s v="LGHYIVWW"/>
    <x v="1"/>
    <x v="0"/>
    <s v="Product_VOIP3"/>
    <n v="483.01"/>
    <n v="86"/>
    <x v="2"/>
    <s v="19x9x8 cm"/>
    <d v="2023-01-01T00:00:00"/>
    <d v="2024-01-01T00:00:00"/>
    <s v="LTEIEZ"/>
    <s v="HLL,8Z6"/>
    <s v="Blue/Medium"/>
    <x v="4"/>
    <n v="434.709"/>
    <n v="1"/>
    <x v="1"/>
    <n v="412.97354999999999"/>
    <n v="391.23810000000003"/>
    <n v="347.7672"/>
    <n v="251.1652"/>
    <n v="115.9224"/>
  </r>
  <r>
    <s v="8ZN5P12Y"/>
    <x v="1"/>
    <x v="0"/>
    <s v="Product_QBLS3"/>
    <n v="105.55"/>
    <n v="3"/>
    <x v="0"/>
    <s v="18x18x13 cm"/>
    <d v="2023-03-15T00:00:00"/>
    <d v="2025-01-01T00:00:00"/>
    <s v="KHZND4"/>
    <s v="RU3,6F7"/>
    <s v="Red/Small"/>
    <x v="0"/>
    <n v="94.995000000000005"/>
    <n v="1.8027397260273972"/>
    <x v="1"/>
    <n v="90.245249999999999"/>
    <n v="85.495500000000007"/>
    <n v="75.996000000000009"/>
    <n v="54.886000000000003"/>
    <n v="25.331999999999997"/>
  </r>
  <r>
    <s v="2D2R8QUA"/>
    <x v="1"/>
    <x v="0"/>
    <s v="Product_GEJ8J"/>
    <n v="115.97"/>
    <n v="40"/>
    <x v="1"/>
    <s v="6x8x13 cm"/>
    <d v="2023-07-30T00:00:00"/>
    <d v="2026-01-01T00:00:00"/>
    <s v="94CDLD"/>
    <s v="WC7,HB7"/>
    <s v="Red/Small"/>
    <x v="2"/>
    <n v="104.37299999999999"/>
    <n v="2.4273972602739726"/>
    <x v="1"/>
    <n v="99.15434999999998"/>
    <n v="93.935699999999997"/>
    <n v="83.498400000000004"/>
    <n v="60.304400000000001"/>
    <n v="27.832799999999999"/>
  </r>
  <r>
    <s v="SJ715YPN"/>
    <x v="2"/>
    <x v="0"/>
    <s v="Product_JRUHX"/>
    <n v="267.60000000000002"/>
    <n v="67"/>
    <x v="0"/>
    <s v="9x6x9 cm"/>
    <d v="2023-01-01T00:00:00"/>
    <d v="2026-01-01T00:00:00"/>
    <s v="0T5I0T"/>
    <s v="05R,JDT"/>
    <s v="Green/Large"/>
    <x v="4"/>
    <n v="240.84000000000003"/>
    <n v="3.0027397260273974"/>
    <x v="0"/>
    <n v="228.79800000000003"/>
    <n v="216.75600000000003"/>
    <n v="192.67200000000003"/>
    <n v="139.15200000000002"/>
    <n v="64.224000000000004"/>
  </r>
  <r>
    <s v="ZQVPKHVH"/>
    <x v="1"/>
    <x v="0"/>
    <s v="Product_OW9GZ"/>
    <n v="277.48"/>
    <n v="91"/>
    <x v="1"/>
    <s v="7x11x9 cm"/>
    <d v="2023-03-15T00:00:00"/>
    <d v="2025-01-01T00:00:00"/>
    <s v="F8DI5C"/>
    <s v="51D,NCM"/>
    <s v="Green/Large"/>
    <x v="3"/>
    <n v="249.73200000000003"/>
    <n v="1.8027397260273972"/>
    <x v="1"/>
    <n v="237.24540000000002"/>
    <n v="224.75880000000004"/>
    <n v="199.78560000000004"/>
    <n v="144.28960000000001"/>
    <n v="66.595200000000006"/>
  </r>
  <r>
    <s v="GNOG8Y1J"/>
    <x v="3"/>
    <x v="0"/>
    <s v="Product_STUMO"/>
    <n v="239.88"/>
    <n v="65"/>
    <x v="2"/>
    <s v="14x6x20 cm"/>
    <d v="2023-01-01T00:00:00"/>
    <d v="2026-01-01T00:00:00"/>
    <s v="6VKNPP"/>
    <s v="9L4,L3X"/>
    <s v="Red/Small"/>
    <x v="0"/>
    <n v="215.892"/>
    <n v="3.0027397260273974"/>
    <x v="0"/>
    <n v="205.09739999999999"/>
    <n v="194.30279999999999"/>
    <n v="172.71360000000001"/>
    <n v="124.7376"/>
    <n v="57.571199999999997"/>
  </r>
  <r>
    <s v="L6TI2VPO"/>
    <x v="1"/>
    <x v="0"/>
    <s v="Product_I1F4R"/>
    <n v="422.12"/>
    <n v="99"/>
    <x v="2"/>
    <s v="14x5x7 cm"/>
    <d v="2023-07-30T00:00:00"/>
    <d v="2025-01-01T00:00:00"/>
    <s v="Q6LIS3"/>
    <s v="JC2,NXO"/>
    <s v="Blue/Medium"/>
    <x v="4"/>
    <n v="379.90800000000002"/>
    <n v="1.4273972602739726"/>
    <x v="0"/>
    <n v="360.9126"/>
    <n v="341.91720000000004"/>
    <n v="303.9264"/>
    <n v="219.50240000000002"/>
    <n v="101.30879999999999"/>
  </r>
  <r>
    <s v="48GD2VFZ"/>
    <x v="1"/>
    <x v="0"/>
    <s v="Product_1MKOJ"/>
    <n v="194.82"/>
    <n v="40"/>
    <x v="0"/>
    <s v="12x16x12 cm"/>
    <d v="2023-03-15T00:00:00"/>
    <d v="2026-01-01T00:00:00"/>
    <s v="UWBZ5W"/>
    <s v="Y39,SDA"/>
    <s v="Blue/Medium"/>
    <x v="1"/>
    <n v="175.33799999999999"/>
    <n v="2.8027397260273972"/>
    <x v="0"/>
    <n v="166.57109999999997"/>
    <n v="157.80420000000001"/>
    <n v="140.2704"/>
    <n v="101.3064"/>
    <n v="46.756799999999998"/>
  </r>
  <r>
    <s v="4JQNDDTA"/>
    <x v="0"/>
    <x v="0"/>
    <s v="Product_BWX2C"/>
    <n v="168.39"/>
    <n v="83"/>
    <x v="0"/>
    <s v="9x6x6 cm"/>
    <d v="2023-03-15T00:00:00"/>
    <d v="2026-01-01T00:00:00"/>
    <s v="H1YX1L"/>
    <s v="VTS,LQI"/>
    <s v="Red/Small"/>
    <x v="3"/>
    <n v="151.55099999999999"/>
    <n v="2.8027397260273972"/>
    <x v="0"/>
    <n v="143.97344999999999"/>
    <n v="136.39589999999998"/>
    <n v="121.24079999999999"/>
    <n v="87.562799999999996"/>
    <n v="40.413599999999995"/>
  </r>
  <r>
    <s v="HXKXWPLA"/>
    <x v="2"/>
    <x v="0"/>
    <s v="Product_2L78N"/>
    <n v="274.08999999999997"/>
    <n v="3"/>
    <x v="2"/>
    <s v="8x10x20 cm"/>
    <d v="2023-07-30T00:00:00"/>
    <d v="2025-01-01T00:00:00"/>
    <s v="REZ391"/>
    <s v="PI4,CWZ"/>
    <s v="Green/Large"/>
    <x v="4"/>
    <n v="246.68099999999998"/>
    <n v="1.4273972602739726"/>
    <x v="1"/>
    <n v="234.34694999999996"/>
    <n v="222.0129"/>
    <n v="197.34479999999999"/>
    <n v="142.52679999999998"/>
    <n v="65.781599999999997"/>
  </r>
  <r>
    <s v="585BIOO8"/>
    <x v="2"/>
    <x v="0"/>
    <s v="Product_5YICD"/>
    <n v="168.6"/>
    <n v="70"/>
    <x v="0"/>
    <s v="18x16x13 cm"/>
    <d v="2023-01-01T00:00:00"/>
    <d v="2026-01-01T00:00:00"/>
    <s v="JBKBG3"/>
    <s v="GYC,8ZQ"/>
    <s v="Blue/Medium"/>
    <x v="0"/>
    <n v="151.74"/>
    <n v="3.0027397260273974"/>
    <x v="1"/>
    <n v="144.15299999999999"/>
    <n v="136.566"/>
    <n v="121.39200000000001"/>
    <n v="87.671999999999997"/>
    <n v="40.463999999999999"/>
  </r>
  <r>
    <s v="6UZ43UNM"/>
    <x v="0"/>
    <x v="0"/>
    <s v="Product_2S0VH"/>
    <n v="241.84"/>
    <n v="23"/>
    <x v="1"/>
    <s v="7x16x16 cm"/>
    <d v="2023-07-30T00:00:00"/>
    <d v="2024-01-01T00:00:00"/>
    <s v="WENAZ5"/>
    <s v="LQG,WGG"/>
    <s v="Red/Small"/>
    <x v="3"/>
    <n v="217.65600000000001"/>
    <n v="0.42465753424657532"/>
    <x v="1"/>
    <n v="206.7732"/>
    <n v="195.8904"/>
    <n v="174.12480000000002"/>
    <n v="125.75680000000001"/>
    <n v="58.041599999999995"/>
  </r>
  <r>
    <s v="U5Z98B3B"/>
    <x v="2"/>
    <x v="0"/>
    <s v="Product_47AHR"/>
    <n v="28.13"/>
    <n v="32"/>
    <x v="2"/>
    <s v="20x5x10 cm"/>
    <d v="2023-03-15T00:00:00"/>
    <d v="2025-01-01T00:00:00"/>
    <s v="ZUO1MK"/>
    <s v="8CH,YP3"/>
    <s v="Green/Large"/>
    <x v="1"/>
    <n v="25.317"/>
    <n v="1.8027397260273972"/>
    <x v="1"/>
    <n v="24.05115"/>
    <n v="22.785299999999999"/>
    <n v="20.253600000000002"/>
    <n v="14.627599999999999"/>
    <n v="6.7511999999999999"/>
  </r>
  <r>
    <s v="J8JQQUMP"/>
    <x v="3"/>
    <x v="0"/>
    <s v="Product_GBRA8"/>
    <n v="122.14"/>
    <n v="35"/>
    <x v="1"/>
    <s v="9x7x18 cm"/>
    <d v="2023-07-30T00:00:00"/>
    <d v="2024-01-01T00:00:00"/>
    <s v="62V3K3"/>
    <s v="SNG,WD4"/>
    <s v="Green/Large"/>
    <x v="0"/>
    <n v="109.926"/>
    <n v="0.42465753424657532"/>
    <x v="1"/>
    <n v="104.4297"/>
    <n v="98.933400000000006"/>
    <n v="87.94080000000001"/>
    <n v="63.512800000000006"/>
    <n v="29.313599999999997"/>
  </r>
  <r>
    <s v="YVSIYTEA"/>
    <x v="3"/>
    <x v="0"/>
    <s v="Product_W3FTI"/>
    <n v="21.7"/>
    <n v="54"/>
    <x v="1"/>
    <s v="13x17x11 cm"/>
    <d v="2023-01-01T00:00:00"/>
    <d v="2024-01-01T00:00:00"/>
    <s v="VS09F7"/>
    <s v="5LV,K1U"/>
    <s v="Blue/Medium"/>
    <x v="3"/>
    <n v="19.53"/>
    <n v="1"/>
    <x v="1"/>
    <n v="18.5535"/>
    <n v="17.577000000000002"/>
    <n v="15.624000000000002"/>
    <n v="11.284000000000001"/>
    <n v="5.2079999999999993"/>
  </r>
  <r>
    <s v="78KWSZM4"/>
    <x v="0"/>
    <x v="0"/>
    <s v="Product_B08GW"/>
    <n v="371.3"/>
    <n v="32"/>
    <x v="0"/>
    <s v="13x15x12 cm"/>
    <d v="2023-01-01T00:00:00"/>
    <d v="2025-01-01T00:00:00"/>
    <s v="Y4J6K8"/>
    <s v="AYX,FU6"/>
    <s v="Blue/Medium"/>
    <x v="1"/>
    <n v="334.17"/>
    <n v="2.0027397260273974"/>
    <x v="0"/>
    <n v="317.4615"/>
    <n v="300.75300000000004"/>
    <n v="267.33600000000001"/>
    <n v="193.07600000000002"/>
    <n v="89.111999999999995"/>
  </r>
  <r>
    <s v="CITJENDK"/>
    <x v="3"/>
    <x v="0"/>
    <s v="Product_0U6J8"/>
    <n v="170.54"/>
    <n v="83"/>
    <x v="0"/>
    <s v="13x16x6 cm"/>
    <d v="2023-03-15T00:00:00"/>
    <d v="2024-01-01T00:00:00"/>
    <s v="DUXNO1"/>
    <s v="Y5Z,3RX"/>
    <s v="Red/Small"/>
    <x v="4"/>
    <n v="153.48599999999999"/>
    <n v="0.8"/>
    <x v="1"/>
    <n v="145.81169999999997"/>
    <n v="138.13739999999999"/>
    <n v="122.78879999999999"/>
    <n v="88.680800000000005"/>
    <n v="40.929599999999994"/>
  </r>
  <r>
    <s v="KTB0EM3V"/>
    <x v="2"/>
    <x v="0"/>
    <s v="Product_FOTQ8"/>
    <n v="438.06"/>
    <n v="89"/>
    <x v="0"/>
    <s v="20x8x10 cm"/>
    <d v="2023-07-30T00:00:00"/>
    <d v="2026-01-01T00:00:00"/>
    <s v="1MQLUO"/>
    <s v="66I,R6I"/>
    <s v="Blue/Medium"/>
    <x v="3"/>
    <n v="394.25400000000002"/>
    <n v="2.4273972602739726"/>
    <x v="0"/>
    <n v="374.54129999999998"/>
    <n v="354.82860000000005"/>
    <n v="315.40320000000003"/>
    <n v="227.7912"/>
    <n v="105.1344"/>
  </r>
  <r>
    <s v="QITWZ3RN"/>
    <x v="2"/>
    <x v="0"/>
    <s v="Product_CM8HP"/>
    <n v="55.91"/>
    <n v="10"/>
    <x v="2"/>
    <s v="8x12x10 cm"/>
    <d v="2023-07-30T00:00:00"/>
    <d v="2026-01-01T00:00:00"/>
    <s v="80AICN"/>
    <s v="GSS,EJE"/>
    <s v="Green/Large"/>
    <x v="0"/>
    <n v="50.318999999999996"/>
    <n v="2.4273972602739726"/>
    <x v="0"/>
    <n v="47.803049999999992"/>
    <n v="45.287099999999995"/>
    <n v="40.255200000000002"/>
    <n v="29.0732"/>
    <n v="13.418399999999998"/>
  </r>
  <r>
    <s v="85WIOB2N"/>
    <x v="3"/>
    <x v="0"/>
    <s v="Product_WG6SY"/>
    <n v="128.71"/>
    <n v="12"/>
    <x v="1"/>
    <s v="8x17x17 cm"/>
    <d v="2023-03-15T00:00:00"/>
    <d v="2024-01-01T00:00:00"/>
    <s v="23KD85"/>
    <s v="FFL,ITU"/>
    <s v="Red/Small"/>
    <x v="3"/>
    <n v="115.839"/>
    <n v="0.8"/>
    <x v="1"/>
    <n v="110.04705"/>
    <n v="104.2551"/>
    <n v="92.671199999999999"/>
    <n v="66.929200000000009"/>
    <n v="30.8904"/>
  </r>
  <r>
    <s v="NOCZ13C2"/>
    <x v="1"/>
    <x v="0"/>
    <s v="Product_DOC11"/>
    <n v="451.06"/>
    <n v="69"/>
    <x v="2"/>
    <s v="14x5x14 cm"/>
    <d v="2023-01-01T00:00:00"/>
    <d v="2025-01-01T00:00:00"/>
    <s v="AGD3T5"/>
    <s v="AXC,DNK"/>
    <s v="Green/Large"/>
    <x v="4"/>
    <n v="405.95400000000001"/>
    <n v="2.0027397260273974"/>
    <x v="1"/>
    <n v="385.65629999999999"/>
    <n v="365.35860000000002"/>
    <n v="324.76320000000004"/>
    <n v="234.55120000000002"/>
    <n v="108.25439999999999"/>
  </r>
  <r>
    <s v="RBYWXM89"/>
    <x v="2"/>
    <x v="0"/>
    <s v="Product_AUO96"/>
    <n v="317.92"/>
    <n v="92"/>
    <x v="2"/>
    <s v="15x5x14 cm"/>
    <d v="2023-01-01T00:00:00"/>
    <d v="2025-01-01T00:00:00"/>
    <s v="WI97NV"/>
    <s v="UXE,1E3"/>
    <s v="Blue/Medium"/>
    <x v="3"/>
    <n v="286.12800000000004"/>
    <n v="2.0027397260273974"/>
    <x v="1"/>
    <n v="271.82160000000005"/>
    <n v="257.51520000000005"/>
    <n v="228.90240000000006"/>
    <n v="165.31840000000003"/>
    <n v="76.300799999999995"/>
  </r>
  <r>
    <s v="NOCPKMY4"/>
    <x v="2"/>
    <x v="0"/>
    <s v="Product_UJ1TC"/>
    <n v="305.32"/>
    <n v="61"/>
    <x v="1"/>
    <s v="7x12x5 cm"/>
    <d v="2023-07-30T00:00:00"/>
    <d v="2024-01-01T00:00:00"/>
    <s v="FCT1L5"/>
    <s v="M71,5RK"/>
    <s v="Red/Small"/>
    <x v="4"/>
    <n v="274.78800000000001"/>
    <n v="0.42465753424657532"/>
    <x v="1"/>
    <n v="261.04860000000002"/>
    <n v="247.3092"/>
    <n v="219.83040000000003"/>
    <n v="158.7664"/>
    <n v="73.276799999999994"/>
  </r>
  <r>
    <s v="P4WEKZSL"/>
    <x v="1"/>
    <x v="0"/>
    <s v="Product_LR6J0"/>
    <n v="450.33"/>
    <n v="27"/>
    <x v="2"/>
    <s v="13x11x9 cm"/>
    <d v="2023-01-01T00:00:00"/>
    <d v="2024-01-01T00:00:00"/>
    <s v="8HCIGE"/>
    <s v="DAL,8U9"/>
    <s v="Green/Large"/>
    <x v="1"/>
    <n v="405.29699999999997"/>
    <n v="1"/>
    <x v="1"/>
    <n v="385.03214999999994"/>
    <n v="364.76729999999998"/>
    <n v="324.23759999999999"/>
    <n v="234.17160000000001"/>
    <n v="108.07919999999999"/>
  </r>
  <r>
    <s v="J23W48N2"/>
    <x v="3"/>
    <x v="0"/>
    <s v="Product_AGGML"/>
    <n v="163.87"/>
    <n v="45"/>
    <x v="1"/>
    <s v="8x9x8 cm"/>
    <d v="2023-07-30T00:00:00"/>
    <d v="2025-01-01T00:00:00"/>
    <s v="LZBZM4"/>
    <s v="VFT,CMU"/>
    <s v="Green/Large"/>
    <x v="0"/>
    <n v="147.483"/>
    <n v="1.4273972602739726"/>
    <x v="0"/>
    <n v="140.10884999999999"/>
    <n v="132.7347"/>
    <n v="117.9864"/>
    <n v="85.212400000000002"/>
    <n v="39.328800000000001"/>
  </r>
  <r>
    <s v="KCC12XKJ"/>
    <x v="1"/>
    <x v="0"/>
    <s v="Product_UEG92"/>
    <n v="417.81"/>
    <n v="80"/>
    <x v="1"/>
    <s v="6x18x14 cm"/>
    <d v="2023-07-30T00:00:00"/>
    <d v="2024-01-01T00:00:00"/>
    <s v="PS3281"/>
    <s v="T3X,9IV"/>
    <s v="Green/Large"/>
    <x v="3"/>
    <n v="376.029"/>
    <n v="0.42465753424657532"/>
    <x v="1"/>
    <n v="357.22755000000001"/>
    <n v="338.42610000000002"/>
    <n v="300.82319999999999"/>
    <n v="217.2612"/>
    <n v="100.2744"/>
  </r>
  <r>
    <s v="7J3N5OC7"/>
    <x v="0"/>
    <x v="0"/>
    <s v="Product_RR974"/>
    <n v="461.38"/>
    <n v="44"/>
    <x v="2"/>
    <s v="20x19x10 cm"/>
    <d v="2023-07-30T00:00:00"/>
    <d v="2025-01-01T00:00:00"/>
    <s v="8KN1MQ"/>
    <s v="304,P0S"/>
    <s v="Green/Large"/>
    <x v="3"/>
    <n v="415.24199999999996"/>
    <n v="1.4273972602739726"/>
    <x v="1"/>
    <n v="394.47989999999993"/>
    <n v="373.71779999999995"/>
    <n v="332.1936"/>
    <n v="239.91759999999999"/>
    <n v="110.7312"/>
  </r>
  <r>
    <s v="9M9CQYXQ"/>
    <x v="2"/>
    <x v="0"/>
    <s v="Product_02BGI"/>
    <n v="453.86"/>
    <n v="61"/>
    <x v="2"/>
    <s v="7x11x12 cm"/>
    <d v="2023-03-15T00:00:00"/>
    <d v="2026-01-01T00:00:00"/>
    <s v="W399EE"/>
    <s v="B90,BIY"/>
    <s v="Blue/Medium"/>
    <x v="2"/>
    <n v="408.47399999999999"/>
    <n v="2.8027397260273972"/>
    <x v="1"/>
    <n v="388.05029999999999"/>
    <n v="367.6266"/>
    <n v="326.7792"/>
    <n v="236.00720000000001"/>
    <n v="108.9264"/>
  </r>
  <r>
    <s v="7RLV8Z5S"/>
    <x v="3"/>
    <x v="0"/>
    <s v="Product_3OUJQ"/>
    <n v="80.790000000000006"/>
    <n v="22"/>
    <x v="0"/>
    <s v="5x8x10 cm"/>
    <d v="2023-07-30T00:00:00"/>
    <d v="2026-01-01T00:00:00"/>
    <s v="2TJCEG"/>
    <s v="VMF,63R"/>
    <s v="Green/Large"/>
    <x v="0"/>
    <n v="72.711000000000013"/>
    <n v="2.4273972602739726"/>
    <x v="0"/>
    <n v="69.075450000000004"/>
    <n v="65.439900000000009"/>
    <n v="58.168800000000012"/>
    <n v="42.010800000000003"/>
    <n v="19.389600000000002"/>
  </r>
  <r>
    <s v="LR8ZEQPE"/>
    <x v="0"/>
    <x v="0"/>
    <s v="Product_GVGRF"/>
    <n v="425.14"/>
    <n v="88"/>
    <x v="1"/>
    <s v="19x5x5 cm"/>
    <d v="2023-03-15T00:00:00"/>
    <d v="2025-01-01T00:00:00"/>
    <s v="EITC2D"/>
    <s v="8W9,HFE"/>
    <s v="Red/Small"/>
    <x v="2"/>
    <n v="382.62599999999998"/>
    <n v="1.8027397260273972"/>
    <x v="1"/>
    <n v="363.49469999999997"/>
    <n v="344.36340000000001"/>
    <n v="306.10079999999999"/>
    <n v="221.0728"/>
    <n v="102.03359999999999"/>
  </r>
  <r>
    <s v="SD1PH4WM"/>
    <x v="2"/>
    <x v="0"/>
    <s v="Product_5WRN7"/>
    <n v="263.20999999999998"/>
    <n v="85"/>
    <x v="1"/>
    <s v="18x15x15 cm"/>
    <d v="2023-01-01T00:00:00"/>
    <d v="2026-01-01T00:00:00"/>
    <s v="DDT5FS"/>
    <s v="VLX,OVL"/>
    <s v="Blue/Medium"/>
    <x v="1"/>
    <n v="236.88899999999998"/>
    <n v="3.0027397260273974"/>
    <x v="0"/>
    <n v="225.04454999999996"/>
    <n v="213.20009999999999"/>
    <n v="189.5112"/>
    <n v="136.86920000000001"/>
    <n v="63.170399999999987"/>
  </r>
  <r>
    <s v="2087O4HU"/>
    <x v="2"/>
    <x v="0"/>
    <s v="Product_YTF0F"/>
    <n v="380.8"/>
    <n v="62"/>
    <x v="0"/>
    <s v="14x20x15 cm"/>
    <d v="2023-01-01T00:00:00"/>
    <d v="2026-01-01T00:00:00"/>
    <s v="X4O88P"/>
    <s v="K3R,C2V"/>
    <s v="Blue/Medium"/>
    <x v="0"/>
    <n v="342.72"/>
    <n v="3.0027397260273974"/>
    <x v="0"/>
    <n v="325.584"/>
    <n v="308.44800000000004"/>
    <n v="274.17600000000004"/>
    <n v="198.01600000000002"/>
    <n v="91.391999999999996"/>
  </r>
  <r>
    <s v="X5R3FLIG"/>
    <x v="3"/>
    <x v="0"/>
    <s v="Product_T2QJ5"/>
    <n v="258.89999999999998"/>
    <n v="16"/>
    <x v="2"/>
    <s v="17x5x8 cm"/>
    <d v="2023-07-30T00:00:00"/>
    <d v="2024-01-01T00:00:00"/>
    <s v="EAV3HA"/>
    <s v="GR0,JLM"/>
    <s v="Green/Large"/>
    <x v="3"/>
    <n v="233.01"/>
    <n v="0.42465753424657532"/>
    <x v="1"/>
    <n v="221.35949999999997"/>
    <n v="209.709"/>
    <n v="186.40800000000002"/>
    <n v="134.62799999999999"/>
    <n v="62.135999999999996"/>
  </r>
  <r>
    <s v="DUFAV6H8"/>
    <x v="0"/>
    <x v="0"/>
    <s v="Product_B0G4B"/>
    <n v="26.38"/>
    <n v="37"/>
    <x v="1"/>
    <s v="6x5x11 cm"/>
    <d v="2023-01-01T00:00:00"/>
    <d v="2026-01-01T00:00:00"/>
    <s v="2AYQ9B"/>
    <s v="RVD,2AZ"/>
    <s v="Green/Large"/>
    <x v="4"/>
    <n v="23.741999999999997"/>
    <n v="3.0027397260273974"/>
    <x v="1"/>
    <n v="22.554899999999996"/>
    <n v="21.367799999999999"/>
    <n v="18.993599999999997"/>
    <n v="13.717599999999999"/>
    <n v="6.3311999999999999"/>
  </r>
  <r>
    <s v="PRQP47MD"/>
    <x v="0"/>
    <x v="0"/>
    <s v="Product_JWQ6T"/>
    <n v="142.41999999999999"/>
    <n v="35"/>
    <x v="1"/>
    <s v="13x17x6 cm"/>
    <d v="2023-03-15T00:00:00"/>
    <d v="2025-01-01T00:00:00"/>
    <s v="9U30CU"/>
    <s v="K3L,FB0"/>
    <s v="Red/Small"/>
    <x v="2"/>
    <n v="128.178"/>
    <n v="1.8027397260273972"/>
    <x v="0"/>
    <n v="121.76909999999999"/>
    <n v="115.36020000000001"/>
    <n v="102.5424"/>
    <n v="74.058399999999992"/>
    <n v="34.180799999999998"/>
  </r>
  <r>
    <s v="93B3WEZF"/>
    <x v="2"/>
    <x v="0"/>
    <s v="Product_F4RC8"/>
    <n v="170.8"/>
    <n v="73"/>
    <x v="2"/>
    <s v="16x6x5 cm"/>
    <d v="2023-01-01T00:00:00"/>
    <d v="2026-01-01T00:00:00"/>
    <s v="WEAG3V"/>
    <s v="LEI,2RW"/>
    <s v="Red/Small"/>
    <x v="1"/>
    <n v="153.72"/>
    <n v="3.0027397260273974"/>
    <x v="0"/>
    <n v="146.03399999999999"/>
    <n v="138.34800000000001"/>
    <n v="122.976"/>
    <n v="88.816000000000003"/>
    <n v="40.992000000000004"/>
  </r>
  <r>
    <s v="MM7JS6UW"/>
    <x v="2"/>
    <x v="0"/>
    <s v="Product_KYTUG"/>
    <n v="262.5"/>
    <n v="40"/>
    <x v="1"/>
    <s v="6x16x11 cm"/>
    <d v="2023-07-30T00:00:00"/>
    <d v="2024-01-01T00:00:00"/>
    <s v="4PL93X"/>
    <s v="F7X,IEI"/>
    <s v="Blue/Medium"/>
    <x v="0"/>
    <n v="236.25"/>
    <n v="0.42465753424657532"/>
    <x v="1"/>
    <n v="224.4375"/>
    <n v="212.625"/>
    <n v="189"/>
    <n v="136.5"/>
    <n v="63"/>
  </r>
  <r>
    <s v="67BGI6Y0"/>
    <x v="3"/>
    <x v="0"/>
    <s v="Product_NANIH"/>
    <n v="268.95"/>
    <n v="58"/>
    <x v="0"/>
    <s v="15x11x12 cm"/>
    <d v="2023-01-01T00:00:00"/>
    <d v="2026-01-01T00:00:00"/>
    <s v="V3V5S2"/>
    <s v="3OS,3B1"/>
    <s v="Green/Large"/>
    <x v="4"/>
    <n v="242.05499999999998"/>
    <n v="3.0027397260273974"/>
    <x v="1"/>
    <n v="229.95224999999996"/>
    <n v="217.84949999999998"/>
    <n v="193.64400000000001"/>
    <n v="139.85399999999998"/>
    <n v="64.548000000000002"/>
  </r>
  <r>
    <s v="PU8I9AF0"/>
    <x v="2"/>
    <x v="0"/>
    <s v="Product_HRZKG"/>
    <n v="73.989999999999995"/>
    <n v="25"/>
    <x v="1"/>
    <s v="20x6x18 cm"/>
    <d v="2023-03-15T00:00:00"/>
    <d v="2024-01-01T00:00:00"/>
    <s v="4MEH4T"/>
    <s v="T3E,2GP"/>
    <s v="Green/Large"/>
    <x v="1"/>
    <n v="66.590999999999994"/>
    <n v="0.8"/>
    <x v="1"/>
    <n v="63.261449999999989"/>
    <n v="59.931899999999999"/>
    <n v="53.272799999999997"/>
    <n v="38.474800000000002"/>
    <n v="17.757599999999996"/>
  </r>
  <r>
    <s v="8T7BP3P0"/>
    <x v="2"/>
    <x v="0"/>
    <s v="Product_XUJVV"/>
    <n v="39.11"/>
    <n v="11"/>
    <x v="1"/>
    <s v="11x9x16 cm"/>
    <d v="2023-01-01T00:00:00"/>
    <d v="2025-01-01T00:00:00"/>
    <s v="2DX1UO"/>
    <s v="LCT,5VM"/>
    <s v="Green/Large"/>
    <x v="2"/>
    <n v="35.198999999999998"/>
    <n v="2.0027397260273974"/>
    <x v="1"/>
    <n v="33.439049999999995"/>
    <n v="31.679099999999998"/>
    <n v="28.159199999999998"/>
    <n v="20.337199999999999"/>
    <n v="9.3864000000000001"/>
  </r>
  <r>
    <s v="AHNSMF2S"/>
    <x v="0"/>
    <x v="0"/>
    <s v="Product_ER04S"/>
    <n v="19.600000000000001"/>
    <n v="14"/>
    <x v="2"/>
    <s v="6x9x16 cm"/>
    <d v="2023-01-01T00:00:00"/>
    <d v="2024-01-01T00:00:00"/>
    <s v="QNTGX6"/>
    <s v="70Z,XDP"/>
    <s v="Red/Small"/>
    <x v="4"/>
    <n v="17.64"/>
    <n v="1"/>
    <x v="1"/>
    <n v="16.757999999999999"/>
    <n v="15.876000000000001"/>
    <n v="14.112000000000002"/>
    <n v="10.192000000000002"/>
    <n v="4.7039999999999997"/>
  </r>
  <r>
    <s v="5W5S9H25"/>
    <x v="1"/>
    <x v="0"/>
    <s v="Product_FUBL5"/>
    <n v="58.21"/>
    <n v="100"/>
    <x v="1"/>
    <s v="13x14x20 cm"/>
    <d v="2023-03-15T00:00:00"/>
    <d v="2026-01-01T00:00:00"/>
    <s v="1XFZ9A"/>
    <s v="4XM,4TQ"/>
    <s v="Green/Large"/>
    <x v="2"/>
    <n v="52.389000000000003"/>
    <n v="2.8027397260273972"/>
    <x v="0"/>
    <n v="49.769550000000002"/>
    <n v="47.150100000000002"/>
    <n v="41.911200000000008"/>
    <n v="30.269200000000001"/>
    <n v="13.9704"/>
  </r>
  <r>
    <s v="CLWPKF0L"/>
    <x v="2"/>
    <x v="0"/>
    <s v="Product_BPTT3"/>
    <n v="214.52"/>
    <n v="100"/>
    <x v="0"/>
    <s v="10x6x13 cm"/>
    <d v="2023-01-01T00:00:00"/>
    <d v="2024-01-01T00:00:00"/>
    <s v="JAXBIW"/>
    <s v="844,M3B"/>
    <s v="Blue/Medium"/>
    <x v="1"/>
    <n v="193.06800000000001"/>
    <n v="1"/>
    <x v="1"/>
    <n v="183.41460000000001"/>
    <n v="173.7612"/>
    <n v="154.45440000000002"/>
    <n v="111.55040000000001"/>
    <n v="51.4848"/>
  </r>
  <r>
    <s v="4Y4JRFDR"/>
    <x v="3"/>
    <x v="0"/>
    <s v="Product_PCC9T"/>
    <n v="127.63"/>
    <n v="74"/>
    <x v="1"/>
    <s v="10x13x19 cm"/>
    <d v="2023-01-01T00:00:00"/>
    <d v="2025-01-01T00:00:00"/>
    <s v="0F6DES"/>
    <s v="XJ5,JEJ"/>
    <s v="Blue/Medium"/>
    <x v="4"/>
    <n v="114.86699999999999"/>
    <n v="2.0027397260273974"/>
    <x v="0"/>
    <n v="109.12364999999998"/>
    <n v="103.38029999999999"/>
    <n v="91.893599999999992"/>
    <n v="66.367599999999996"/>
    <n v="30.6312"/>
  </r>
  <r>
    <s v="D3FSYXPG"/>
    <x v="0"/>
    <x v="0"/>
    <s v="Product_KSFY7"/>
    <n v="20.010000000000002"/>
    <n v="100"/>
    <x v="0"/>
    <s v="10x5x16 cm"/>
    <d v="2023-07-30T00:00:00"/>
    <d v="2025-01-01T00:00:00"/>
    <s v="YMPYXQ"/>
    <s v="M43,CC4"/>
    <s v="Green/Large"/>
    <x v="1"/>
    <n v="18.009"/>
    <n v="1.4273972602739726"/>
    <x v="1"/>
    <n v="17.108550000000001"/>
    <n v="16.208100000000002"/>
    <n v="14.407200000000001"/>
    <n v="10.405200000000001"/>
    <n v="4.8024000000000004"/>
  </r>
  <r>
    <s v="S2GDW77N"/>
    <x v="3"/>
    <x v="0"/>
    <s v="Product_UDGZP"/>
    <n v="155.81"/>
    <n v="3"/>
    <x v="2"/>
    <s v="20x6x19 cm"/>
    <d v="2023-01-01T00:00:00"/>
    <d v="2026-01-01T00:00:00"/>
    <s v="J8BDHO"/>
    <s v="MXO,CVQ"/>
    <s v="Red/Small"/>
    <x v="0"/>
    <n v="140.22900000000001"/>
    <n v="3.0027397260273974"/>
    <x v="0"/>
    <n v="133.21755000000002"/>
    <n v="126.20610000000002"/>
    <n v="112.18320000000001"/>
    <n v="81.021200000000007"/>
    <n v="37.394399999999997"/>
  </r>
  <r>
    <s v="SDVVPQDL"/>
    <x v="0"/>
    <x v="0"/>
    <s v="Product_2C4TA"/>
    <n v="450.11"/>
    <n v="90"/>
    <x v="0"/>
    <s v="5x17x5 cm"/>
    <d v="2023-07-30T00:00:00"/>
    <d v="2024-01-01T00:00:00"/>
    <s v="9BLKBP"/>
    <s v="8FH,IRJ"/>
    <s v="Blue/Medium"/>
    <x v="1"/>
    <n v="405.09899999999999"/>
    <n v="0.42465753424657532"/>
    <x v="1"/>
    <n v="384.84404999999998"/>
    <n v="364.58909999999997"/>
    <n v="324.07920000000001"/>
    <n v="234.05720000000002"/>
    <n v="108.0264"/>
  </r>
  <r>
    <s v="DX0D74KL"/>
    <x v="3"/>
    <x v="0"/>
    <s v="Product_0PEH2"/>
    <n v="441.48"/>
    <n v="29"/>
    <x v="1"/>
    <s v="15x11x9 cm"/>
    <d v="2023-03-15T00:00:00"/>
    <d v="2025-01-01T00:00:00"/>
    <s v="EY5U8I"/>
    <s v="TYD,DZN"/>
    <s v="Green/Large"/>
    <x v="3"/>
    <n v="397.33199999999999"/>
    <n v="1.8027397260273972"/>
    <x v="1"/>
    <n v="377.46539999999999"/>
    <n v="357.59879999999998"/>
    <n v="317.86560000000003"/>
    <n v="229.56960000000001"/>
    <n v="105.9552"/>
  </r>
  <r>
    <s v="CVKKEA4V"/>
    <x v="0"/>
    <x v="0"/>
    <s v="Product_W1NGM"/>
    <n v="29.95"/>
    <n v="58"/>
    <x v="2"/>
    <s v="20x16x6 cm"/>
    <d v="2023-07-30T00:00:00"/>
    <d v="2024-01-01T00:00:00"/>
    <s v="BYLFSE"/>
    <s v="HFN,IKH"/>
    <s v="Blue/Medium"/>
    <x v="1"/>
    <n v="26.954999999999998"/>
    <n v="0.42465753424657532"/>
    <x v="1"/>
    <n v="25.607249999999997"/>
    <n v="24.259499999999999"/>
    <n v="21.564"/>
    <n v="15.574"/>
    <n v="7.1879999999999997"/>
  </r>
  <r>
    <s v="WCHLJ7EZ"/>
    <x v="3"/>
    <x v="0"/>
    <s v="Product_WD5H7"/>
    <n v="319.77999999999997"/>
    <n v="52"/>
    <x v="2"/>
    <s v="9x9x13 cm"/>
    <d v="2023-01-01T00:00:00"/>
    <d v="2024-01-01T00:00:00"/>
    <s v="S630UB"/>
    <s v="FEW,C1L"/>
    <s v="Red/Small"/>
    <x v="3"/>
    <n v="287.80199999999996"/>
    <n v="1"/>
    <x v="1"/>
    <n v="273.41189999999995"/>
    <n v="259.02179999999998"/>
    <n v="230.24159999999998"/>
    <n v="166.28559999999999"/>
    <n v="76.747199999999992"/>
  </r>
  <r>
    <s v="9ZJNR3GB"/>
    <x v="1"/>
    <x v="0"/>
    <s v="Product_0297N"/>
    <n v="350.66"/>
    <n v="55"/>
    <x v="0"/>
    <s v="17x7x18 cm"/>
    <d v="2023-07-30T00:00:00"/>
    <d v="2026-01-01T00:00:00"/>
    <s v="C1U24K"/>
    <s v="DY0,7FD"/>
    <s v="Green/Large"/>
    <x v="4"/>
    <n v="315.59400000000005"/>
    <n v="2.4273972602739726"/>
    <x v="0"/>
    <n v="299.81430000000006"/>
    <n v="284.03460000000007"/>
    <n v="252.47520000000006"/>
    <n v="182.34320000000002"/>
    <n v="84.1584"/>
  </r>
  <r>
    <s v="HNIK8Y4O"/>
    <x v="2"/>
    <x v="0"/>
    <s v="Product_701J0"/>
    <n v="380.82"/>
    <n v="15"/>
    <x v="0"/>
    <s v="12x18x20 cm"/>
    <d v="2023-07-30T00:00:00"/>
    <d v="2024-01-01T00:00:00"/>
    <s v="EMPFID"/>
    <s v="BH2,SX2"/>
    <s v="Green/Large"/>
    <x v="0"/>
    <n v="342.738"/>
    <n v="0.42465753424657532"/>
    <x v="1"/>
    <n v="325.60109999999997"/>
    <n v="308.46420000000001"/>
    <n v="274.19040000000001"/>
    <n v="198.0264"/>
    <n v="91.396799999999999"/>
  </r>
  <r>
    <s v="JW1RYJ0Y"/>
    <x v="1"/>
    <x v="0"/>
    <s v="Product_HGW9C"/>
    <n v="422.88"/>
    <n v="18"/>
    <x v="2"/>
    <s v="13x10x16 cm"/>
    <d v="2023-03-15T00:00:00"/>
    <d v="2026-01-01T00:00:00"/>
    <s v="B9UQ7I"/>
    <s v="0IS,EF3"/>
    <s v="Blue/Medium"/>
    <x v="1"/>
    <n v="380.59199999999998"/>
    <n v="2.8027397260273972"/>
    <x v="0"/>
    <n v="361.56239999999997"/>
    <n v="342.53280000000001"/>
    <n v="304.47359999999998"/>
    <n v="219.89760000000001"/>
    <n v="101.49119999999999"/>
  </r>
  <r>
    <s v="UBH3K1YJ"/>
    <x v="0"/>
    <x v="0"/>
    <s v="Product_82WHS"/>
    <n v="149.69"/>
    <n v="78"/>
    <x v="0"/>
    <s v="11x6x16 cm"/>
    <d v="2023-01-01T00:00:00"/>
    <d v="2025-01-01T00:00:00"/>
    <s v="ZO8XRM"/>
    <s v="X89,TW2"/>
    <s v="Red/Small"/>
    <x v="1"/>
    <n v="134.721"/>
    <n v="2.0027397260273974"/>
    <x v="1"/>
    <n v="127.98495"/>
    <n v="121.24890000000001"/>
    <n v="107.77680000000001"/>
    <n v="77.838800000000006"/>
    <n v="35.925599999999996"/>
  </r>
  <r>
    <s v="SRR6OGEL"/>
    <x v="3"/>
    <x v="0"/>
    <s v="Product_KKVGT"/>
    <n v="115.33"/>
    <n v="73"/>
    <x v="2"/>
    <s v="13x19x18 cm"/>
    <d v="2023-01-01T00:00:00"/>
    <d v="2024-01-01T00:00:00"/>
    <s v="VA4EY0"/>
    <s v="2WE,1IK"/>
    <s v="Blue/Medium"/>
    <x v="2"/>
    <n v="103.797"/>
    <n v="1"/>
    <x v="1"/>
    <n v="98.60714999999999"/>
    <n v="93.417299999999997"/>
    <n v="83.037599999999998"/>
    <n v="59.971600000000002"/>
    <n v="27.679199999999998"/>
  </r>
  <r>
    <s v="7E8IR7S9"/>
    <x v="2"/>
    <x v="0"/>
    <s v="Product_GBXEM"/>
    <n v="107.95"/>
    <n v="43"/>
    <x v="1"/>
    <s v="18x14x14 cm"/>
    <d v="2023-07-30T00:00:00"/>
    <d v="2025-01-01T00:00:00"/>
    <s v="2KF2OV"/>
    <s v="KCI,MYL"/>
    <s v="Red/Small"/>
    <x v="1"/>
    <n v="97.155000000000001"/>
    <n v="1.4273972602739726"/>
    <x v="1"/>
    <n v="92.297249999999991"/>
    <n v="87.43950000000001"/>
    <n v="77.724000000000004"/>
    <n v="56.134"/>
    <n v="25.908000000000001"/>
  </r>
  <r>
    <s v="RL960RDU"/>
    <x v="2"/>
    <x v="0"/>
    <s v="Product_PO9HJ"/>
    <n v="245.43"/>
    <n v="45"/>
    <x v="1"/>
    <s v="6x20x10 cm"/>
    <d v="2023-01-01T00:00:00"/>
    <d v="2024-01-01T00:00:00"/>
    <s v="3IK309"/>
    <s v="V7D,IE3"/>
    <s v="Green/Large"/>
    <x v="2"/>
    <n v="220.887"/>
    <n v="1"/>
    <x v="1"/>
    <n v="209.84264999999999"/>
    <n v="198.79830000000001"/>
    <n v="176.70960000000002"/>
    <n v="127.62360000000001"/>
    <n v="58.903199999999998"/>
  </r>
  <r>
    <s v="Z1HC11L6"/>
    <x v="3"/>
    <x v="0"/>
    <s v="Product_TLZYY"/>
    <n v="58.17"/>
    <n v="68"/>
    <x v="1"/>
    <s v="13x18x17 cm"/>
    <d v="2023-01-01T00:00:00"/>
    <d v="2025-01-01T00:00:00"/>
    <s v="UDVOQB"/>
    <s v="Z4W,5SF"/>
    <s v="Red/Small"/>
    <x v="4"/>
    <n v="52.353000000000002"/>
    <n v="2.0027397260273974"/>
    <x v="1"/>
    <n v="49.735349999999997"/>
    <n v="47.117699999999999"/>
    <n v="41.882400000000004"/>
    <n v="30.2484"/>
    <n v="13.960800000000001"/>
  </r>
  <r>
    <s v="SQXTPNQE"/>
    <x v="1"/>
    <x v="0"/>
    <s v="Product_YLWDG"/>
    <n v="73.349999999999994"/>
    <n v="72"/>
    <x v="1"/>
    <s v="18x15x18 cm"/>
    <d v="2023-01-01T00:00:00"/>
    <d v="2025-01-01T00:00:00"/>
    <s v="BSTBEC"/>
    <s v="W7R,PN1"/>
    <s v="Green/Large"/>
    <x v="2"/>
    <n v="66.015000000000001"/>
    <n v="2.0027397260273974"/>
    <x v="0"/>
    <n v="62.71425"/>
    <n v="59.413499999999999"/>
    <n v="52.812000000000005"/>
    <n v="38.141999999999996"/>
    <n v="17.603999999999999"/>
  </r>
  <r>
    <s v="3YP0QN0A"/>
    <x v="3"/>
    <x v="0"/>
    <s v="Product_IIZQV"/>
    <n v="437.56"/>
    <n v="70"/>
    <x v="2"/>
    <s v="10x19x6 cm"/>
    <d v="2023-03-15T00:00:00"/>
    <d v="2025-01-01T00:00:00"/>
    <s v="OZWAO3"/>
    <s v="V3V,S7P"/>
    <s v="Red/Small"/>
    <x v="0"/>
    <n v="393.80399999999997"/>
    <n v="1.8027397260273972"/>
    <x v="1"/>
    <n v="374.11379999999997"/>
    <n v="354.42359999999996"/>
    <n v="315.04320000000001"/>
    <n v="227.53120000000001"/>
    <n v="105.01439999999999"/>
  </r>
  <r>
    <s v="H98E6OXJ"/>
    <x v="3"/>
    <x v="0"/>
    <s v="Product_C89PA"/>
    <n v="492.33"/>
    <n v="85"/>
    <x v="2"/>
    <s v="11x17x16 cm"/>
    <d v="2023-07-30T00:00:00"/>
    <d v="2025-01-01T00:00:00"/>
    <s v="VCB44K"/>
    <s v="4FG,PUA"/>
    <s v="Red/Small"/>
    <x v="3"/>
    <n v="443.09699999999998"/>
    <n v="1.4273972602739726"/>
    <x v="0"/>
    <n v="420.94214999999997"/>
    <n v="398.78730000000002"/>
    <n v="354.4776"/>
    <n v="256.01159999999999"/>
    <n v="118.1592"/>
  </r>
  <r>
    <s v="1PGIPX0J"/>
    <x v="0"/>
    <x v="0"/>
    <s v="Product_28618"/>
    <n v="104.19"/>
    <n v="55"/>
    <x v="1"/>
    <s v="14x18x8 cm"/>
    <d v="2023-07-30T00:00:00"/>
    <d v="2026-01-01T00:00:00"/>
    <s v="Z9HZPC"/>
    <s v="DD8,SPE"/>
    <s v="Blue/Medium"/>
    <x v="0"/>
    <n v="93.771000000000001"/>
    <n v="2.4273972602739726"/>
    <x v="0"/>
    <n v="89.082449999999994"/>
    <n v="84.393900000000002"/>
    <n v="75.016800000000003"/>
    <n v="54.178800000000003"/>
    <n v="25.005599999999998"/>
  </r>
  <r>
    <s v="Z5RW6GZ1"/>
    <x v="1"/>
    <x v="0"/>
    <s v="Product_YERMD"/>
    <n v="211.08"/>
    <n v="99"/>
    <x v="0"/>
    <s v="13x14x15 cm"/>
    <d v="2023-01-01T00:00:00"/>
    <d v="2025-01-01T00:00:00"/>
    <s v="VET07D"/>
    <s v="K3U,7TL"/>
    <s v="Green/Large"/>
    <x v="0"/>
    <n v="189.97200000000001"/>
    <n v="2.0027397260273974"/>
    <x v="1"/>
    <n v="180.4734"/>
    <n v="170.97480000000002"/>
    <n v="151.97760000000002"/>
    <n v="109.76160000000002"/>
    <n v="50.659199999999998"/>
  </r>
  <r>
    <s v="9X1KVJ2U"/>
    <x v="1"/>
    <x v="0"/>
    <s v="Product_X7JG8"/>
    <n v="55.46"/>
    <n v="28"/>
    <x v="0"/>
    <s v="9x5x8 cm"/>
    <d v="2023-03-15T00:00:00"/>
    <d v="2026-01-01T00:00:00"/>
    <s v="SIYMD9"/>
    <s v="108,7JB"/>
    <s v="Blue/Medium"/>
    <x v="2"/>
    <n v="49.914000000000001"/>
    <n v="2.8027397260273972"/>
    <x v="0"/>
    <n v="47.418300000000002"/>
    <n v="44.922600000000003"/>
    <n v="39.931200000000004"/>
    <n v="28.839200000000002"/>
    <n v="13.3104"/>
  </r>
  <r>
    <s v="39AMUOOY"/>
    <x v="0"/>
    <x v="0"/>
    <s v="Product_820TM"/>
    <n v="31.21"/>
    <n v="86"/>
    <x v="2"/>
    <s v="10x10x14 cm"/>
    <d v="2023-03-15T00:00:00"/>
    <d v="2025-01-01T00:00:00"/>
    <s v="1E2Y01"/>
    <s v="GVY,G02"/>
    <s v="Blue/Medium"/>
    <x v="0"/>
    <n v="28.088999999999999"/>
    <n v="1.8027397260273972"/>
    <x v="0"/>
    <n v="26.684549999999998"/>
    <n v="25.280100000000001"/>
    <n v="22.4712"/>
    <n v="16.229200000000002"/>
    <n v="7.4903999999999993"/>
  </r>
  <r>
    <s v="702R04ZL"/>
    <x v="2"/>
    <x v="0"/>
    <s v="Product_64MPE"/>
    <n v="354.44"/>
    <n v="22"/>
    <x v="1"/>
    <s v="7x13x8 cm"/>
    <d v="2023-03-15T00:00:00"/>
    <d v="2026-01-01T00:00:00"/>
    <s v="Y9DYRR"/>
    <s v="I5J,0UA"/>
    <s v="Blue/Medium"/>
    <x v="3"/>
    <n v="318.99599999999998"/>
    <n v="2.8027397260273972"/>
    <x v="1"/>
    <n v="303.04619999999994"/>
    <n v="287.09640000000002"/>
    <n v="255.1968"/>
    <n v="184.30880000000002"/>
    <n v="85.065599999999989"/>
  </r>
  <r>
    <s v="P98TMPPP"/>
    <x v="3"/>
    <x v="0"/>
    <s v="Product_8XCVF"/>
    <n v="154.78"/>
    <n v="71"/>
    <x v="2"/>
    <s v="9x19x14 cm"/>
    <d v="2023-03-15T00:00:00"/>
    <d v="2024-01-01T00:00:00"/>
    <s v="UVTV03"/>
    <s v="1ZT,HW2"/>
    <s v="Red/Small"/>
    <x v="2"/>
    <n v="139.30199999999999"/>
    <n v="0.8"/>
    <x v="1"/>
    <n v="132.33689999999999"/>
    <n v="125.37179999999999"/>
    <n v="111.44159999999999"/>
    <n v="80.485600000000005"/>
    <n v="37.147199999999998"/>
  </r>
  <r>
    <s v="5V7SNJA0"/>
    <x v="3"/>
    <x v="0"/>
    <s v="Product_HX82N"/>
    <n v="257.66000000000003"/>
    <n v="66"/>
    <x v="0"/>
    <s v="8x8x10 cm"/>
    <d v="2023-07-30T00:00:00"/>
    <d v="2026-01-01T00:00:00"/>
    <s v="42EB6L"/>
    <s v="TNP,6T3"/>
    <s v="Green/Large"/>
    <x v="4"/>
    <n v="231.89400000000001"/>
    <n v="2.4273972602739726"/>
    <x v="0"/>
    <n v="220.29929999999999"/>
    <n v="208.7046"/>
    <n v="185.51520000000002"/>
    <n v="133.98320000000001"/>
    <n v="61.838400000000007"/>
  </r>
  <r>
    <s v="FKOURK6S"/>
    <x v="0"/>
    <x v="0"/>
    <s v="Product_IVXYU"/>
    <n v="136.36000000000001"/>
    <n v="34"/>
    <x v="2"/>
    <s v="13x8x5 cm"/>
    <d v="2023-03-15T00:00:00"/>
    <d v="2024-01-01T00:00:00"/>
    <s v="BV2I27"/>
    <s v="VCG,SLO"/>
    <s v="Green/Large"/>
    <x v="4"/>
    <n v="122.72400000000002"/>
    <n v="0.8"/>
    <x v="1"/>
    <n v="116.58780000000002"/>
    <n v="110.45160000000001"/>
    <n v="98.179200000000023"/>
    <n v="70.907200000000003"/>
    <n v="32.726400000000005"/>
  </r>
  <r>
    <s v="XIUANF31"/>
    <x v="1"/>
    <x v="0"/>
    <s v="Product_FFKJC"/>
    <n v="319.58"/>
    <n v="64"/>
    <x v="0"/>
    <s v="14x10x14 cm"/>
    <d v="2023-01-01T00:00:00"/>
    <d v="2025-01-01T00:00:00"/>
    <s v="KIQYEU"/>
    <s v="1K6,C4Q"/>
    <s v="Red/Small"/>
    <x v="0"/>
    <n v="287.62199999999996"/>
    <n v="2.0027397260273974"/>
    <x v="1"/>
    <n v="273.24089999999995"/>
    <n v="258.85979999999995"/>
    <n v="230.09759999999997"/>
    <n v="166.1816"/>
    <n v="76.69919999999999"/>
  </r>
  <r>
    <s v="MGOE6V7Z"/>
    <x v="1"/>
    <x v="0"/>
    <s v="Product_VYMD9"/>
    <n v="454.92"/>
    <n v="22"/>
    <x v="0"/>
    <s v="15x9x8 cm"/>
    <d v="2023-01-01T00:00:00"/>
    <d v="2025-01-01T00:00:00"/>
    <s v="F32N5T"/>
    <s v="QST,DDD"/>
    <s v="Blue/Medium"/>
    <x v="1"/>
    <n v="409.428"/>
    <n v="2.0027397260273974"/>
    <x v="1"/>
    <n v="388.95659999999998"/>
    <n v="368.48520000000002"/>
    <n v="327.54240000000004"/>
    <n v="236.55840000000001"/>
    <n v="109.1808"/>
  </r>
  <r>
    <s v="8A7T11CF"/>
    <x v="3"/>
    <x v="0"/>
    <s v="Product_BB3JR"/>
    <n v="282.89"/>
    <n v="37"/>
    <x v="2"/>
    <s v="13x6x17 cm"/>
    <d v="2023-01-01T00:00:00"/>
    <d v="2025-01-01T00:00:00"/>
    <s v="DVCDB3"/>
    <s v="V7J,VUV"/>
    <s v="Blue/Medium"/>
    <x v="1"/>
    <n v="254.601"/>
    <n v="2.0027397260273974"/>
    <x v="0"/>
    <n v="241.87094999999999"/>
    <n v="229.14090000000002"/>
    <n v="203.6808"/>
    <n v="147.1028"/>
    <n v="67.893599999999992"/>
  </r>
  <r>
    <s v="PS98XWCR"/>
    <x v="1"/>
    <x v="0"/>
    <s v="Product_G7RQR"/>
    <n v="116.47"/>
    <n v="85"/>
    <x v="0"/>
    <s v="11x7x14 cm"/>
    <d v="2023-01-01T00:00:00"/>
    <d v="2024-01-01T00:00:00"/>
    <s v="JLQI3O"/>
    <s v="UNS,MGD"/>
    <s v="Red/Small"/>
    <x v="4"/>
    <n v="104.82299999999999"/>
    <n v="1"/>
    <x v="1"/>
    <n v="99.581849999999989"/>
    <n v="94.340699999999998"/>
    <n v="83.858400000000003"/>
    <n v="60.564399999999999"/>
    <n v="27.9528"/>
  </r>
  <r>
    <s v="TKETCNHY"/>
    <x v="2"/>
    <x v="0"/>
    <s v="Product_4N9L7"/>
    <n v="411.05"/>
    <n v="15"/>
    <x v="0"/>
    <s v="8x9x8 cm"/>
    <d v="2023-03-15T00:00:00"/>
    <d v="2026-01-01T00:00:00"/>
    <s v="3T779L"/>
    <s v="PDJ,MOX"/>
    <s v="Red/Small"/>
    <x v="1"/>
    <n v="369.94499999999999"/>
    <n v="2.8027397260273972"/>
    <x v="0"/>
    <n v="351.44774999999998"/>
    <n v="332.95049999999998"/>
    <n v="295.95600000000002"/>
    <n v="213.74600000000001"/>
    <n v="98.652000000000001"/>
  </r>
  <r>
    <s v="R5ZG7TOY"/>
    <x v="1"/>
    <x v="0"/>
    <s v="Product_ZHEZX"/>
    <n v="135.35"/>
    <n v="70"/>
    <x v="1"/>
    <s v="13x11x6 cm"/>
    <d v="2023-03-15T00:00:00"/>
    <d v="2025-01-01T00:00:00"/>
    <s v="3LR3HM"/>
    <s v="JTW,CQZ"/>
    <s v="Red/Small"/>
    <x v="1"/>
    <n v="121.815"/>
    <n v="1.8027397260273972"/>
    <x v="1"/>
    <n v="115.72425"/>
    <n v="109.6335"/>
    <n v="97.451999999999998"/>
    <n v="70.382000000000005"/>
    <n v="32.483999999999995"/>
  </r>
  <r>
    <s v="I7SPOB3C"/>
    <x v="3"/>
    <x v="0"/>
    <s v="Product_LPK2T"/>
    <n v="460.09"/>
    <n v="14"/>
    <x v="2"/>
    <s v="20x19x17 cm"/>
    <d v="2023-01-01T00:00:00"/>
    <d v="2024-01-01T00:00:00"/>
    <s v="BV5WO4"/>
    <s v="CA5,RYN"/>
    <s v="Red/Small"/>
    <x v="3"/>
    <n v="414.08099999999996"/>
    <n v="1"/>
    <x v="1"/>
    <n v="393.37694999999997"/>
    <n v="372.67289999999997"/>
    <n v="331.26479999999998"/>
    <n v="239.24680000000001"/>
    <n v="110.42159999999998"/>
  </r>
  <r>
    <s v="T9DZW0EX"/>
    <x v="2"/>
    <x v="0"/>
    <s v="Product_LJ9H2"/>
    <n v="14.42"/>
    <n v="65"/>
    <x v="2"/>
    <s v="8x14x11 cm"/>
    <d v="2023-07-30T00:00:00"/>
    <d v="2025-01-01T00:00:00"/>
    <s v="WQ8OJF"/>
    <s v="EU2,DSR"/>
    <s v="Red/Small"/>
    <x v="4"/>
    <n v="12.978"/>
    <n v="1.4273972602739726"/>
    <x v="0"/>
    <n v="12.329099999999999"/>
    <n v="11.680199999999999"/>
    <n v="10.382400000000001"/>
    <n v="7.4984000000000002"/>
    <n v="3.4607999999999999"/>
  </r>
  <r>
    <s v="VSI9QOIP"/>
    <x v="3"/>
    <x v="0"/>
    <s v="Product_QO4LR"/>
    <n v="290.07"/>
    <n v="10"/>
    <x v="2"/>
    <s v="7x10x17 cm"/>
    <d v="2023-03-15T00:00:00"/>
    <d v="2026-01-01T00:00:00"/>
    <s v="CCQJRC"/>
    <s v="SRO,2NC"/>
    <s v="Blue/Medium"/>
    <x v="2"/>
    <n v="261.06299999999999"/>
    <n v="2.8027397260273972"/>
    <x v="0"/>
    <n v="248.00984999999997"/>
    <n v="234.95669999999998"/>
    <n v="208.85040000000001"/>
    <n v="150.8364"/>
    <n v="69.616799999999998"/>
  </r>
  <r>
    <s v="UK9C6HE9"/>
    <x v="1"/>
    <x v="0"/>
    <s v="Product_X0LK5"/>
    <n v="324.69"/>
    <n v="87"/>
    <x v="1"/>
    <s v="9x17x20 cm"/>
    <d v="2023-03-15T00:00:00"/>
    <d v="2026-01-01T00:00:00"/>
    <s v="IUDJA0"/>
    <s v="4ZW,EGC"/>
    <s v="Blue/Medium"/>
    <x v="1"/>
    <n v="292.221"/>
    <n v="2.8027397260273972"/>
    <x v="0"/>
    <n v="277.60994999999997"/>
    <n v="262.99889999999999"/>
    <n v="233.77680000000001"/>
    <n v="168.83879999999999"/>
    <n v="77.925600000000003"/>
  </r>
  <r>
    <s v="RG58CG8Q"/>
    <x v="1"/>
    <x v="0"/>
    <s v="Product_1MWYT"/>
    <n v="44.63"/>
    <n v="40"/>
    <x v="0"/>
    <s v="11x13x11 cm"/>
    <d v="2023-01-01T00:00:00"/>
    <d v="2024-01-01T00:00:00"/>
    <s v="JW6T4L"/>
    <s v="BY0,PSZ"/>
    <s v="Red/Small"/>
    <x v="0"/>
    <n v="40.167000000000002"/>
    <n v="1"/>
    <x v="1"/>
    <n v="38.158650000000002"/>
    <n v="36.150300000000001"/>
    <n v="32.133600000000001"/>
    <n v="23.207600000000003"/>
    <n v="10.7112"/>
  </r>
  <r>
    <s v="DWM153GA"/>
    <x v="2"/>
    <x v="0"/>
    <s v="Product_CFBXI"/>
    <n v="386.8"/>
    <n v="49"/>
    <x v="0"/>
    <s v="15x18x12 cm"/>
    <d v="2023-01-01T00:00:00"/>
    <d v="2024-01-01T00:00:00"/>
    <s v="NK8T8L"/>
    <s v="EBC,CQN"/>
    <s v="Green/Large"/>
    <x v="0"/>
    <n v="348.12"/>
    <n v="1"/>
    <x v="1"/>
    <n v="330.714"/>
    <n v="313.30799999999999"/>
    <n v="278.49600000000004"/>
    <n v="201.13600000000002"/>
    <n v="92.831999999999994"/>
  </r>
  <r>
    <s v="8PCS8ZNV"/>
    <x v="1"/>
    <x v="0"/>
    <s v="Product_7EJEN"/>
    <n v="267.29000000000002"/>
    <n v="94"/>
    <x v="2"/>
    <s v="8x19x6 cm"/>
    <d v="2023-07-30T00:00:00"/>
    <d v="2024-01-01T00:00:00"/>
    <s v="T61SY5"/>
    <s v="UX2,ROA"/>
    <s v="Blue/Medium"/>
    <x v="1"/>
    <n v="240.56100000000001"/>
    <n v="0.42465753424657532"/>
    <x v="1"/>
    <n v="228.53295"/>
    <n v="216.50490000000002"/>
    <n v="192.44880000000001"/>
    <n v="138.99080000000001"/>
    <n v="64.149600000000007"/>
  </r>
  <r>
    <s v="GJUAMFG5"/>
    <x v="2"/>
    <x v="0"/>
    <s v="Product_Y6X20"/>
    <n v="251.43"/>
    <n v="17"/>
    <x v="0"/>
    <s v="17x18x13 cm"/>
    <d v="2023-07-30T00:00:00"/>
    <d v="2025-01-01T00:00:00"/>
    <s v="Z5RBH8"/>
    <s v="8EM,XEU"/>
    <s v="Green/Large"/>
    <x v="3"/>
    <n v="226.28700000000001"/>
    <n v="1.4273972602739726"/>
    <x v="0"/>
    <n v="214.97264999999999"/>
    <n v="203.6583"/>
    <n v="181.02960000000002"/>
    <n v="130.74360000000001"/>
    <n v="60.343199999999996"/>
  </r>
  <r>
    <s v="XWZURG5E"/>
    <x v="1"/>
    <x v="0"/>
    <s v="Product_4G55E"/>
    <n v="50.03"/>
    <n v="15"/>
    <x v="2"/>
    <s v="11x5x20 cm"/>
    <d v="2023-03-15T00:00:00"/>
    <d v="2026-01-01T00:00:00"/>
    <s v="MXPK6Z"/>
    <s v="XQ8,UJY"/>
    <s v="Red/Small"/>
    <x v="2"/>
    <n v="45.027000000000001"/>
    <n v="2.8027397260273972"/>
    <x v="0"/>
    <n v="42.775649999999999"/>
    <n v="40.524300000000004"/>
    <n v="36.021599999999999"/>
    <n v="26.015600000000003"/>
    <n v="12.007199999999999"/>
  </r>
  <r>
    <s v="N8BGKBJT"/>
    <x v="2"/>
    <x v="0"/>
    <s v="Product_5PS7S"/>
    <n v="192.72"/>
    <n v="76"/>
    <x v="0"/>
    <s v="11x11x19 cm"/>
    <d v="2023-03-15T00:00:00"/>
    <d v="2024-01-01T00:00:00"/>
    <s v="I8S6S0"/>
    <s v="GOY,0FM"/>
    <s v="Blue/Medium"/>
    <x v="1"/>
    <n v="173.44800000000001"/>
    <n v="0.8"/>
    <x v="1"/>
    <n v="164.7756"/>
    <n v="156.10320000000002"/>
    <n v="138.75840000000002"/>
    <n v="100.2144"/>
    <n v="46.252800000000001"/>
  </r>
  <r>
    <s v="BDBJEBB2"/>
    <x v="2"/>
    <x v="0"/>
    <s v="Product_PPV1L"/>
    <n v="267.68"/>
    <n v="12"/>
    <x v="1"/>
    <s v="5x11x12 cm"/>
    <d v="2023-03-15T00:00:00"/>
    <d v="2025-01-01T00:00:00"/>
    <s v="C6J9GZ"/>
    <s v="K2A,AKQ"/>
    <s v="Red/Small"/>
    <x v="1"/>
    <n v="240.91200000000001"/>
    <n v="1.8027397260273972"/>
    <x v="1"/>
    <n v="228.8664"/>
    <n v="216.82080000000002"/>
    <n v="192.7296"/>
    <n v="139.1936"/>
    <n v="64.243200000000002"/>
  </r>
  <r>
    <s v="G9X5G56Y"/>
    <x v="1"/>
    <x v="0"/>
    <s v="Product_MKJO4"/>
    <n v="484.65"/>
    <n v="29"/>
    <x v="2"/>
    <s v="12x13x13 cm"/>
    <d v="2023-01-01T00:00:00"/>
    <d v="2024-01-01T00:00:00"/>
    <s v="5ZVMNO"/>
    <s v="J1O,I9C"/>
    <s v="Blue/Medium"/>
    <x v="3"/>
    <n v="436.18499999999995"/>
    <n v="1"/>
    <x v="1"/>
    <n v="414.37574999999993"/>
    <n v="392.56649999999996"/>
    <n v="348.94799999999998"/>
    <n v="252.018"/>
    <n v="116.31599999999999"/>
  </r>
  <r>
    <s v="BNN2JHVT"/>
    <x v="0"/>
    <x v="0"/>
    <s v="Product_MI2IC"/>
    <n v="440.79"/>
    <n v="44"/>
    <x v="1"/>
    <s v="15x19x15 cm"/>
    <d v="2023-03-15T00:00:00"/>
    <d v="2024-01-01T00:00:00"/>
    <s v="G1PNJ2"/>
    <s v="YCI,N04"/>
    <s v="Green/Large"/>
    <x v="3"/>
    <n v="396.71100000000001"/>
    <n v="0.8"/>
    <x v="1"/>
    <n v="376.87545"/>
    <n v="357.03990000000005"/>
    <n v="317.36880000000002"/>
    <n v="229.21080000000001"/>
    <n v="105.78960000000001"/>
  </r>
  <r>
    <s v="RZYBXBE3"/>
    <x v="1"/>
    <x v="0"/>
    <s v="Product_K7S0S"/>
    <n v="359.98"/>
    <n v="37"/>
    <x v="1"/>
    <s v="17x13x17 cm"/>
    <d v="2023-03-15T00:00:00"/>
    <d v="2024-01-01T00:00:00"/>
    <s v="WOZ48C"/>
    <s v="GOE,H9P"/>
    <s v="Red/Small"/>
    <x v="2"/>
    <n v="323.98200000000003"/>
    <n v="0.8"/>
    <x v="1"/>
    <n v="307.78289999999998"/>
    <n v="291.58380000000005"/>
    <n v="259.18560000000002"/>
    <n v="187.18960000000001"/>
    <n v="86.395200000000003"/>
  </r>
  <r>
    <s v="KT7VF3HK"/>
    <x v="1"/>
    <x v="0"/>
    <s v="Product_JC6GJ"/>
    <n v="294.61"/>
    <n v="98"/>
    <x v="0"/>
    <s v="16x9x10 cm"/>
    <d v="2023-01-01T00:00:00"/>
    <d v="2026-01-01T00:00:00"/>
    <s v="ES10RH"/>
    <s v="L7V,FNI"/>
    <s v="Green/Large"/>
    <x v="0"/>
    <n v="265.149"/>
    <n v="3.0027397260273974"/>
    <x v="1"/>
    <n v="251.89155"/>
    <n v="238.63410000000002"/>
    <n v="212.11920000000001"/>
    <n v="153.19720000000001"/>
    <n v="70.706400000000002"/>
  </r>
  <r>
    <s v="I9AAWKXX"/>
    <x v="2"/>
    <x v="0"/>
    <s v="Product_OPW1R"/>
    <n v="386.41"/>
    <n v="54"/>
    <x v="1"/>
    <s v="11x20x10 cm"/>
    <d v="2023-03-15T00:00:00"/>
    <d v="2024-01-01T00:00:00"/>
    <s v="R1T5Y8"/>
    <s v="RT4,Q6H"/>
    <s v="Green/Large"/>
    <x v="0"/>
    <n v="347.76900000000001"/>
    <n v="0.8"/>
    <x v="1"/>
    <n v="330.38054999999997"/>
    <n v="312.99209999999999"/>
    <n v="278.21520000000004"/>
    <n v="200.93320000000003"/>
    <n v="92.738399999999999"/>
  </r>
  <r>
    <s v="KBFE9MZS"/>
    <x v="1"/>
    <x v="0"/>
    <s v="Product_CT9LW"/>
    <n v="234.73"/>
    <n v="73"/>
    <x v="1"/>
    <s v="8x16x18 cm"/>
    <d v="2023-01-01T00:00:00"/>
    <d v="2024-01-01T00:00:00"/>
    <s v="JFNMOG"/>
    <s v="EK0,4XJ"/>
    <s v="Blue/Medium"/>
    <x v="3"/>
    <n v="211.25700000000001"/>
    <n v="1"/>
    <x v="1"/>
    <n v="200.69415000000001"/>
    <n v="190.13130000000001"/>
    <n v="169.00560000000002"/>
    <n v="122.0596"/>
    <n v="56.335199999999993"/>
  </r>
  <r>
    <s v="2ARDSK6R"/>
    <x v="2"/>
    <x v="0"/>
    <s v="Product_PFHRI"/>
    <n v="25.92"/>
    <n v="93"/>
    <x v="0"/>
    <s v="5x5x20 cm"/>
    <d v="2023-07-30T00:00:00"/>
    <d v="2026-01-01T00:00:00"/>
    <s v="WLUY84"/>
    <s v="IEJ,T92"/>
    <s v="Blue/Medium"/>
    <x v="3"/>
    <n v="23.328000000000003"/>
    <n v="2.4273972602739726"/>
    <x v="1"/>
    <n v="22.161600000000004"/>
    <n v="20.995200000000004"/>
    <n v="18.662400000000002"/>
    <n v="13.478400000000001"/>
    <n v="6.2208000000000006"/>
  </r>
  <r>
    <s v="ZVWVSBX2"/>
    <x v="3"/>
    <x v="0"/>
    <s v="Product_H290U"/>
    <n v="231.17"/>
    <n v="62"/>
    <x v="1"/>
    <s v="7x10x7 cm"/>
    <d v="2023-01-01T00:00:00"/>
    <d v="2026-01-01T00:00:00"/>
    <s v="F0URGW"/>
    <s v="9DF,TKO"/>
    <s v="Red/Small"/>
    <x v="4"/>
    <n v="208.053"/>
    <n v="3.0027397260273974"/>
    <x v="0"/>
    <n v="197.65034999999997"/>
    <n v="187.24770000000001"/>
    <n v="166.44240000000002"/>
    <n v="120.2084"/>
    <n v="55.480799999999995"/>
  </r>
  <r>
    <s v="RMKL6E58"/>
    <x v="0"/>
    <x v="0"/>
    <s v="Product_J1F4E"/>
    <n v="187.75"/>
    <n v="71"/>
    <x v="0"/>
    <s v="5x11x15 cm"/>
    <d v="2023-03-15T00:00:00"/>
    <d v="2025-01-01T00:00:00"/>
    <s v="CASVSH"/>
    <s v="9OB,R9R"/>
    <s v="Blue/Medium"/>
    <x v="4"/>
    <n v="168.97499999999999"/>
    <n v="1.8027397260273972"/>
    <x v="1"/>
    <n v="160.52624999999998"/>
    <n v="152.07749999999999"/>
    <n v="135.18"/>
    <n v="97.63000000000001"/>
    <n v="45.059999999999995"/>
  </r>
  <r>
    <s v="DZ887H96"/>
    <x v="0"/>
    <x v="0"/>
    <s v="Product_MDE8G"/>
    <n v="412.09"/>
    <n v="24"/>
    <x v="0"/>
    <s v="14x19x15 cm"/>
    <d v="2023-07-30T00:00:00"/>
    <d v="2026-01-01T00:00:00"/>
    <s v="PB3ACL"/>
    <s v="P3O,8PZ"/>
    <s v="Blue/Medium"/>
    <x v="3"/>
    <n v="370.88099999999997"/>
    <n v="2.4273972602739726"/>
    <x v="0"/>
    <n v="352.33694999999994"/>
    <n v="333.79289999999997"/>
    <n v="296.70479999999998"/>
    <n v="214.2868"/>
    <n v="98.901599999999988"/>
  </r>
  <r>
    <s v="669W3OLE"/>
    <x v="3"/>
    <x v="0"/>
    <s v="Product_0KGSF"/>
    <n v="205.77"/>
    <n v="100"/>
    <x v="2"/>
    <s v="17x13x19 cm"/>
    <d v="2023-07-30T00:00:00"/>
    <d v="2024-01-01T00:00:00"/>
    <s v="5QOWMF"/>
    <s v="VDV,2QG"/>
    <s v="Blue/Medium"/>
    <x v="3"/>
    <n v="185.19300000000001"/>
    <n v="0.42465753424657532"/>
    <x v="1"/>
    <n v="175.93334999999999"/>
    <n v="166.67370000000003"/>
    <n v="148.15440000000001"/>
    <n v="107.00040000000001"/>
    <n v="49.384799999999998"/>
  </r>
  <r>
    <s v="UUD3LALB"/>
    <x v="1"/>
    <x v="0"/>
    <s v="Product_74OM8"/>
    <n v="343.45"/>
    <n v="65"/>
    <x v="1"/>
    <s v="12x13x5 cm"/>
    <d v="2023-03-15T00:00:00"/>
    <d v="2026-01-01T00:00:00"/>
    <s v="QYPBE8"/>
    <s v="4OZ,Z41"/>
    <s v="Green/Large"/>
    <x v="0"/>
    <n v="309.10500000000002"/>
    <n v="2.8027397260273972"/>
    <x v="0"/>
    <n v="293.64974999999998"/>
    <n v="278.19450000000001"/>
    <n v="247.28400000000002"/>
    <n v="178.59399999999999"/>
    <n v="82.427999999999997"/>
  </r>
  <r>
    <s v="IEVQ8X94"/>
    <x v="2"/>
    <x v="0"/>
    <s v="Product_5XZ5E"/>
    <n v="464.51"/>
    <n v="82"/>
    <x v="2"/>
    <s v="6x6x15 cm"/>
    <d v="2023-01-01T00:00:00"/>
    <d v="2025-01-01T00:00:00"/>
    <s v="XB0Z2W"/>
    <s v="38D,W7Q"/>
    <s v="Blue/Medium"/>
    <x v="1"/>
    <n v="418.05899999999997"/>
    <n v="2.0027397260273974"/>
    <x v="0"/>
    <n v="397.15604999999994"/>
    <n v="376.25309999999996"/>
    <n v="334.44720000000001"/>
    <n v="241.54519999999999"/>
    <n v="111.4824"/>
  </r>
  <r>
    <s v="GHAHDZMA"/>
    <x v="1"/>
    <x v="0"/>
    <s v="Product_5WS0E"/>
    <n v="267.87"/>
    <n v="83"/>
    <x v="0"/>
    <s v="11x12x5 cm"/>
    <d v="2023-03-15T00:00:00"/>
    <d v="2024-01-01T00:00:00"/>
    <s v="UGQK1A"/>
    <s v="4OP,88W"/>
    <s v="Red/Small"/>
    <x v="3"/>
    <n v="241.083"/>
    <n v="0.8"/>
    <x v="1"/>
    <n v="229.02884999999998"/>
    <n v="216.97470000000001"/>
    <n v="192.8664"/>
    <n v="139.29240000000001"/>
    <n v="64.288799999999995"/>
  </r>
  <r>
    <s v="KHKVNJEG"/>
    <x v="0"/>
    <x v="0"/>
    <s v="Product_9R49K"/>
    <n v="375.6"/>
    <n v="40"/>
    <x v="0"/>
    <s v="12x9x12 cm"/>
    <d v="2023-01-01T00:00:00"/>
    <d v="2026-01-01T00:00:00"/>
    <s v="SLPWE7"/>
    <s v="XA2,WO5"/>
    <s v="Red/Small"/>
    <x v="4"/>
    <n v="338.04"/>
    <n v="3.0027397260273974"/>
    <x v="0"/>
    <n v="321.13799999999998"/>
    <n v="304.23600000000005"/>
    <n v="270.43200000000002"/>
    <n v="195.31200000000001"/>
    <n v="90.144000000000005"/>
  </r>
  <r>
    <s v="5NVTHET8"/>
    <x v="2"/>
    <x v="0"/>
    <s v="Product_NFDI8"/>
    <n v="243.29"/>
    <n v="14"/>
    <x v="1"/>
    <s v="13x16x8 cm"/>
    <d v="2023-01-01T00:00:00"/>
    <d v="2024-01-01T00:00:00"/>
    <s v="JM1ZMD"/>
    <s v="297,7ZH"/>
    <s v="Red/Small"/>
    <x v="1"/>
    <n v="218.96099999999998"/>
    <n v="1"/>
    <x v="1"/>
    <n v="208.01294999999999"/>
    <n v="197.06489999999999"/>
    <n v="175.1688"/>
    <n v="126.5108"/>
    <n v="58.389599999999994"/>
  </r>
  <r>
    <s v="SG1A4CCR"/>
    <x v="1"/>
    <x v="0"/>
    <s v="Product_8AER4"/>
    <n v="156.22"/>
    <n v="97"/>
    <x v="2"/>
    <s v="13x20x20 cm"/>
    <d v="2023-07-30T00:00:00"/>
    <d v="2026-01-01T00:00:00"/>
    <s v="4N4WDM"/>
    <s v="3MM,OZ4"/>
    <s v="Blue/Medium"/>
    <x v="0"/>
    <n v="140.59800000000001"/>
    <n v="2.4273972602739726"/>
    <x v="0"/>
    <n v="133.56810000000002"/>
    <n v="126.53820000000002"/>
    <n v="112.47840000000002"/>
    <n v="81.234400000000008"/>
    <n v="37.492799999999995"/>
  </r>
  <r>
    <s v="OEM3ITZY"/>
    <x v="0"/>
    <x v="0"/>
    <s v="Product_XSGR6"/>
    <n v="269.60000000000002"/>
    <n v="21"/>
    <x v="1"/>
    <s v="13x17x5 cm"/>
    <d v="2023-07-30T00:00:00"/>
    <d v="2024-01-01T00:00:00"/>
    <s v="0VZO2H"/>
    <s v="AJI,WNT"/>
    <s v="Green/Large"/>
    <x v="2"/>
    <n v="242.64000000000001"/>
    <n v="0.42465753424657532"/>
    <x v="1"/>
    <n v="230.50800000000001"/>
    <n v="218.376"/>
    <n v="194.11200000000002"/>
    <n v="140.19200000000001"/>
    <n v="64.704000000000008"/>
  </r>
  <r>
    <s v="G1PNLQ0X"/>
    <x v="0"/>
    <x v="0"/>
    <s v="Product_BUWF1"/>
    <n v="75.540000000000006"/>
    <n v="19"/>
    <x v="2"/>
    <s v="5x9x13 cm"/>
    <d v="2023-03-15T00:00:00"/>
    <d v="2024-01-01T00:00:00"/>
    <s v="S6VDR2"/>
    <s v="3EY,3AJ"/>
    <s v="Red/Small"/>
    <x v="2"/>
    <n v="67.986000000000004"/>
    <n v="0.8"/>
    <x v="1"/>
    <n v="64.586700000000008"/>
    <n v="61.187400000000004"/>
    <n v="54.388800000000003"/>
    <n v="39.280800000000006"/>
    <n v="18.1296"/>
  </r>
  <r>
    <s v="O9KVO0M4"/>
    <x v="2"/>
    <x v="0"/>
    <s v="Product_1JY1Z"/>
    <n v="109.19"/>
    <n v="4"/>
    <x v="0"/>
    <s v="16x18x8 cm"/>
    <d v="2023-01-01T00:00:00"/>
    <d v="2025-01-01T00:00:00"/>
    <s v="BZ1BGT"/>
    <s v="FPF,XDQ"/>
    <s v="Green/Large"/>
    <x v="4"/>
    <n v="98.271000000000001"/>
    <n v="2.0027397260273974"/>
    <x v="1"/>
    <n v="93.35745"/>
    <n v="88.443899999999999"/>
    <n v="78.616800000000012"/>
    <n v="56.778800000000004"/>
    <n v="26.205599999999997"/>
  </r>
  <r>
    <s v="JWFJFIMR"/>
    <x v="1"/>
    <x v="0"/>
    <s v="Product_OF8KJ"/>
    <n v="259.64"/>
    <n v="52"/>
    <x v="2"/>
    <s v="20x17x7 cm"/>
    <d v="2023-03-15T00:00:00"/>
    <d v="2024-01-01T00:00:00"/>
    <s v="X9KK8L"/>
    <s v="QXK,OSP"/>
    <s v="Red/Small"/>
    <x v="2"/>
    <n v="233.67599999999999"/>
    <n v="0.8"/>
    <x v="1"/>
    <n v="221.99219999999997"/>
    <n v="210.30840000000001"/>
    <n v="186.9408"/>
    <n v="135.0128"/>
    <n v="62.313599999999994"/>
  </r>
  <r>
    <s v="E1BLSEKV"/>
    <x v="1"/>
    <x v="0"/>
    <s v="Product_U9J89"/>
    <n v="429.42"/>
    <n v="79"/>
    <x v="2"/>
    <s v="15x12x12 cm"/>
    <d v="2023-03-15T00:00:00"/>
    <d v="2024-01-01T00:00:00"/>
    <s v="P8Z6RE"/>
    <s v="A5C,T00"/>
    <s v="Blue/Medium"/>
    <x v="0"/>
    <n v="386.47800000000001"/>
    <n v="0.8"/>
    <x v="1"/>
    <n v="367.15409999999997"/>
    <n v="347.83019999999999"/>
    <n v="309.18240000000003"/>
    <n v="223.29840000000002"/>
    <n v="103.0608"/>
  </r>
  <r>
    <s v="48UQTXVR"/>
    <x v="3"/>
    <x v="0"/>
    <s v="Product_UXNKT"/>
    <n v="185.92"/>
    <n v="28"/>
    <x v="2"/>
    <s v="20x5x13 cm"/>
    <d v="2023-07-30T00:00:00"/>
    <d v="2024-01-01T00:00:00"/>
    <s v="7URD2C"/>
    <s v="I6X,XPY"/>
    <s v="Green/Large"/>
    <x v="1"/>
    <n v="167.32799999999997"/>
    <n v="0.42465753424657532"/>
    <x v="1"/>
    <n v="158.96159999999998"/>
    <n v="150.59519999999998"/>
    <n v="133.86239999999998"/>
    <n v="96.678399999999996"/>
    <n v="44.620799999999996"/>
  </r>
  <r>
    <s v="SKRSA52F"/>
    <x v="0"/>
    <x v="0"/>
    <s v="Product_8EOGB"/>
    <n v="132.29"/>
    <n v="92"/>
    <x v="1"/>
    <s v="19x14x6 cm"/>
    <d v="2023-07-30T00:00:00"/>
    <d v="2026-01-01T00:00:00"/>
    <s v="T5FV4H"/>
    <s v="RAZ,U0J"/>
    <s v="Red/Small"/>
    <x v="2"/>
    <n v="119.06099999999999"/>
    <n v="2.4273972602739726"/>
    <x v="0"/>
    <n v="113.10794999999999"/>
    <n v="107.1549"/>
    <n v="95.248800000000003"/>
    <n v="68.790800000000004"/>
    <n v="31.749599999999994"/>
  </r>
  <r>
    <s v="2S2JEDXC"/>
    <x v="1"/>
    <x v="0"/>
    <s v="Product_F8T31"/>
    <n v="426.21"/>
    <n v="79"/>
    <x v="1"/>
    <s v="17x10x17 cm"/>
    <d v="2023-03-15T00:00:00"/>
    <d v="2025-01-01T00:00:00"/>
    <s v="ICNBPW"/>
    <s v="B5I,XBX"/>
    <s v="Red/Small"/>
    <x v="3"/>
    <n v="383.589"/>
    <n v="1.8027397260273972"/>
    <x v="1"/>
    <n v="364.40954999999997"/>
    <n v="345.23009999999999"/>
    <n v="306.87119999999999"/>
    <n v="221.6292"/>
    <n v="102.29039999999999"/>
  </r>
  <r>
    <s v="VQXUASZD"/>
    <x v="2"/>
    <x v="0"/>
    <s v="Product_TSS04"/>
    <n v="458.6"/>
    <n v="64"/>
    <x v="0"/>
    <s v="13x20x9 cm"/>
    <d v="2023-01-01T00:00:00"/>
    <d v="2024-01-01T00:00:00"/>
    <s v="D0O2RJ"/>
    <s v="8W7,PZM"/>
    <s v="Blue/Medium"/>
    <x v="2"/>
    <n v="412.74"/>
    <n v="1"/>
    <x v="1"/>
    <n v="392.10300000000001"/>
    <n v="371.46600000000001"/>
    <n v="330.19200000000001"/>
    <n v="238.47200000000001"/>
    <n v="110.06400000000001"/>
  </r>
  <r>
    <s v="4KDCOZO1"/>
    <x v="1"/>
    <x v="0"/>
    <s v="Product_Z5EVV"/>
    <n v="389.25"/>
    <n v="10"/>
    <x v="1"/>
    <s v="10x19x16 cm"/>
    <d v="2023-07-30T00:00:00"/>
    <d v="2025-01-01T00:00:00"/>
    <s v="WLEMZK"/>
    <s v="EEZ,JMG"/>
    <s v="Green/Large"/>
    <x v="1"/>
    <n v="350.32499999999999"/>
    <n v="1.4273972602739726"/>
    <x v="1"/>
    <n v="332.80874999999997"/>
    <n v="315.29250000000002"/>
    <n v="280.26"/>
    <n v="202.41"/>
    <n v="93.42"/>
  </r>
  <r>
    <s v="00GSU2QT"/>
    <x v="0"/>
    <x v="0"/>
    <s v="Product_9NPCA"/>
    <n v="256.61"/>
    <n v="41"/>
    <x v="1"/>
    <s v="11x16x11 cm"/>
    <d v="2023-03-15T00:00:00"/>
    <d v="2025-01-01T00:00:00"/>
    <s v="NU3BD8"/>
    <s v="55O,9MK"/>
    <s v="Blue/Medium"/>
    <x v="3"/>
    <n v="230.94900000000001"/>
    <n v="1.8027397260273972"/>
    <x v="1"/>
    <n v="219.40155000000001"/>
    <n v="207.85410000000002"/>
    <n v="184.75920000000002"/>
    <n v="133.43720000000002"/>
    <n v="61.586399999999998"/>
  </r>
  <r>
    <s v="3H3WLY9N"/>
    <x v="0"/>
    <x v="0"/>
    <s v="Product_RF4BJ"/>
    <n v="477.65"/>
    <n v="55"/>
    <x v="2"/>
    <s v="9x9x18 cm"/>
    <d v="2023-03-15T00:00:00"/>
    <d v="2026-01-01T00:00:00"/>
    <s v="9SLM8Y"/>
    <s v="VDL,IUD"/>
    <s v="Red/Small"/>
    <x v="1"/>
    <n v="429.88499999999999"/>
    <n v="2.8027397260273972"/>
    <x v="0"/>
    <n v="408.39074999999997"/>
    <n v="386.8965"/>
    <n v="343.90800000000002"/>
    <n v="248.37799999999999"/>
    <n v="114.636"/>
  </r>
  <r>
    <s v="34O9LAL2"/>
    <x v="0"/>
    <x v="0"/>
    <s v="Product_XGV2Z"/>
    <n v="13.83"/>
    <n v="23"/>
    <x v="1"/>
    <s v="20x16x8 cm"/>
    <d v="2023-01-01T00:00:00"/>
    <d v="2024-01-01T00:00:00"/>
    <s v="3CNQET"/>
    <s v="5KL,D5I"/>
    <s v="Green/Large"/>
    <x v="1"/>
    <n v="12.446999999999999"/>
    <n v="1"/>
    <x v="1"/>
    <n v="11.824649999999998"/>
    <n v="11.202299999999999"/>
    <n v="9.9575999999999993"/>
    <n v="7.1916000000000002"/>
    <n v="3.3191999999999999"/>
  </r>
  <r>
    <s v="6FMCFYVP"/>
    <x v="0"/>
    <x v="0"/>
    <s v="Product_TAZQN"/>
    <n v="80.5"/>
    <n v="15"/>
    <x v="2"/>
    <s v="11x12x13 cm"/>
    <d v="2023-07-30T00:00:00"/>
    <d v="2026-01-01T00:00:00"/>
    <s v="SVCDAL"/>
    <s v="RB7,W3S"/>
    <s v="Green/Large"/>
    <x v="3"/>
    <n v="72.45"/>
    <n v="2.4273972602739726"/>
    <x v="0"/>
    <n v="68.827500000000001"/>
    <n v="65.204999999999998"/>
    <n v="57.960000000000008"/>
    <n v="41.86"/>
    <n v="19.32"/>
  </r>
  <r>
    <s v="9M0JM7UH"/>
    <x v="0"/>
    <x v="0"/>
    <s v="Product_AC2D5"/>
    <n v="382.66"/>
    <n v="86"/>
    <x v="1"/>
    <s v="17x6x12 cm"/>
    <d v="2023-03-15T00:00:00"/>
    <d v="2024-01-01T00:00:00"/>
    <s v="KJVZTC"/>
    <s v="PI2,TJE"/>
    <s v="Red/Small"/>
    <x v="2"/>
    <n v="344.39400000000001"/>
    <n v="0.8"/>
    <x v="1"/>
    <n v="327.17430000000002"/>
    <n v="309.95460000000003"/>
    <n v="275.51519999999999"/>
    <n v="198.98320000000001"/>
    <n v="91.838400000000007"/>
  </r>
  <r>
    <s v="0G5W4K8O"/>
    <x v="0"/>
    <x v="0"/>
    <s v="Product_LVM47"/>
    <n v="80.73"/>
    <n v="79"/>
    <x v="2"/>
    <s v="9x8x19 cm"/>
    <d v="2023-07-30T00:00:00"/>
    <d v="2026-01-01T00:00:00"/>
    <s v="O0R69A"/>
    <s v="HSD,DEK"/>
    <s v="Green/Large"/>
    <x v="3"/>
    <n v="72.657000000000011"/>
    <n v="2.4273972602739726"/>
    <x v="0"/>
    <n v="69.024150000000006"/>
    <n v="65.391300000000015"/>
    <n v="58.125600000000013"/>
    <n v="41.979600000000005"/>
    <n v="19.3752"/>
  </r>
  <r>
    <s v="X6L577JO"/>
    <x v="3"/>
    <x v="0"/>
    <s v="Product_F5CRK"/>
    <n v="480.72"/>
    <n v="51"/>
    <x v="2"/>
    <s v="17x9x19 cm"/>
    <d v="2023-07-30T00:00:00"/>
    <d v="2026-01-01T00:00:00"/>
    <s v="OYOXR7"/>
    <s v="FUC,FYO"/>
    <s v="Blue/Medium"/>
    <x v="0"/>
    <n v="432.64800000000002"/>
    <n v="2.4273972602739726"/>
    <x v="0"/>
    <n v="411.01560000000001"/>
    <n v="389.38320000000004"/>
    <n v="346.11840000000007"/>
    <n v="249.97440000000003"/>
    <n v="115.3728"/>
  </r>
  <r>
    <s v="D767U70L"/>
    <x v="3"/>
    <x v="0"/>
    <s v="Product_SS7TH"/>
    <n v="344.11"/>
    <n v="32"/>
    <x v="1"/>
    <s v="11x5x11 cm"/>
    <d v="2023-03-15T00:00:00"/>
    <d v="2026-01-01T00:00:00"/>
    <s v="5AAOZH"/>
    <s v="5J0,B91"/>
    <s v="Red/Small"/>
    <x v="0"/>
    <n v="309.69900000000001"/>
    <n v="2.8027397260273972"/>
    <x v="0"/>
    <n v="294.21404999999999"/>
    <n v="278.72910000000002"/>
    <n v="247.75920000000002"/>
    <n v="178.93720000000002"/>
    <n v="82.586399999999998"/>
  </r>
  <r>
    <s v="8NXPRKIQ"/>
    <x v="1"/>
    <x v="0"/>
    <s v="Product_8JM9P"/>
    <n v="140.37"/>
    <n v="40"/>
    <x v="2"/>
    <s v="20x12x14 cm"/>
    <d v="2023-03-15T00:00:00"/>
    <d v="2025-01-01T00:00:00"/>
    <s v="GVR29W"/>
    <s v="ODA,NBK"/>
    <s v="Red/Small"/>
    <x v="4"/>
    <n v="126.333"/>
    <n v="1.8027397260273972"/>
    <x v="1"/>
    <n v="120.01634999999999"/>
    <n v="113.69970000000001"/>
    <n v="101.0664"/>
    <n v="72.992400000000004"/>
    <n v="33.688800000000001"/>
  </r>
  <r>
    <s v="8GCXTQQO"/>
    <x v="3"/>
    <x v="0"/>
    <s v="Product_UPJC8"/>
    <n v="494.74"/>
    <n v="26"/>
    <x v="0"/>
    <s v="15x9x18 cm"/>
    <d v="2023-03-15T00:00:00"/>
    <d v="2025-01-01T00:00:00"/>
    <s v="09CM4S"/>
    <s v="YGX,OOK"/>
    <s v="Red/Small"/>
    <x v="2"/>
    <n v="445.26600000000002"/>
    <n v="1.8027397260273972"/>
    <x v="1"/>
    <n v="423.0027"/>
    <n v="400.73940000000005"/>
    <n v="356.21280000000002"/>
    <n v="257.26480000000004"/>
    <n v="118.73759999999999"/>
  </r>
  <r>
    <s v="RE1NVMJJ"/>
    <x v="2"/>
    <x v="0"/>
    <s v="Product_MG3US"/>
    <n v="223.88"/>
    <n v="46"/>
    <x v="2"/>
    <s v="18x10x18 cm"/>
    <d v="2023-03-15T00:00:00"/>
    <d v="2025-01-01T00:00:00"/>
    <s v="CCRJC0"/>
    <s v="1JC,AQZ"/>
    <s v="Blue/Medium"/>
    <x v="2"/>
    <n v="201.49199999999999"/>
    <n v="1.8027397260273972"/>
    <x v="1"/>
    <n v="191.41739999999999"/>
    <n v="181.34279999999998"/>
    <n v="161.1936"/>
    <n v="116.41760000000001"/>
    <n v="53.731199999999994"/>
  </r>
  <r>
    <s v="Z3X3XFS0"/>
    <x v="1"/>
    <x v="0"/>
    <s v="Product_89TVW"/>
    <n v="126.35"/>
    <n v="75"/>
    <x v="2"/>
    <s v="8x19x5 cm"/>
    <d v="2023-03-15T00:00:00"/>
    <d v="2024-01-01T00:00:00"/>
    <s v="XDGKS4"/>
    <s v="AK3,QF2"/>
    <s v="Red/Small"/>
    <x v="4"/>
    <n v="113.71499999999999"/>
    <n v="0.8"/>
    <x v="1"/>
    <n v="108.02924999999999"/>
    <n v="102.34349999999999"/>
    <n v="90.971999999999994"/>
    <n v="65.701999999999998"/>
    <n v="30.323999999999998"/>
  </r>
  <r>
    <s v="299ANRSW"/>
    <x v="2"/>
    <x v="0"/>
    <s v="Product_P6APK"/>
    <n v="212.95"/>
    <n v="35"/>
    <x v="2"/>
    <s v="11x19x18 cm"/>
    <d v="2023-03-15T00:00:00"/>
    <d v="2024-01-01T00:00:00"/>
    <s v="IOT8SU"/>
    <s v="DOO,SKC"/>
    <s v="Green/Large"/>
    <x v="1"/>
    <n v="191.65499999999997"/>
    <n v="0.8"/>
    <x v="1"/>
    <n v="182.07224999999997"/>
    <n v="172.48949999999999"/>
    <n v="153.32399999999998"/>
    <n v="110.73399999999999"/>
    <n v="51.107999999999997"/>
  </r>
  <r>
    <s v="TL2L5XPW"/>
    <x v="3"/>
    <x v="0"/>
    <s v="Product_UWXSW"/>
    <n v="54.58"/>
    <n v="27"/>
    <x v="1"/>
    <s v="13x17x19 cm"/>
    <d v="2023-01-01T00:00:00"/>
    <d v="2025-01-01T00:00:00"/>
    <s v="BPEHE0"/>
    <s v="3ZQ,1K9"/>
    <s v="Blue/Medium"/>
    <x v="3"/>
    <n v="49.122"/>
    <n v="2.0027397260273974"/>
    <x v="1"/>
    <n v="46.665900000000001"/>
    <n v="44.209800000000001"/>
    <n v="39.297600000000003"/>
    <n v="28.381599999999999"/>
    <n v="13.0992"/>
  </r>
  <r>
    <s v="LFMIU5GN"/>
    <x v="2"/>
    <x v="0"/>
    <s v="Product_HM8GF"/>
    <n v="368.32"/>
    <n v="87"/>
    <x v="1"/>
    <s v="9x17x16 cm"/>
    <d v="2023-03-15T00:00:00"/>
    <d v="2025-01-01T00:00:00"/>
    <s v="QL2JO0"/>
    <s v="OQ3,JRL"/>
    <s v="Red/Small"/>
    <x v="1"/>
    <n v="331.488"/>
    <n v="1.8027397260273972"/>
    <x v="1"/>
    <n v="314.91359999999997"/>
    <n v="298.33920000000001"/>
    <n v="265.19040000000001"/>
    <n v="191.5264"/>
    <n v="88.396799999999999"/>
  </r>
  <r>
    <s v="6J272ESZ"/>
    <x v="2"/>
    <x v="0"/>
    <s v="Product_NHN0A"/>
    <n v="119.33"/>
    <n v="55"/>
    <x v="2"/>
    <s v="14x20x8 cm"/>
    <d v="2023-07-30T00:00:00"/>
    <d v="2025-01-01T00:00:00"/>
    <s v="5IP073"/>
    <s v="BA2,EKI"/>
    <s v="Red/Small"/>
    <x v="0"/>
    <n v="107.39699999999999"/>
    <n v="1.4273972602739726"/>
    <x v="1"/>
    <n v="102.02714999999999"/>
    <n v="96.657299999999992"/>
    <n v="85.917599999999993"/>
    <n v="62.051600000000001"/>
    <n v="28.639199999999999"/>
  </r>
  <r>
    <s v="07Y7M2VB"/>
    <x v="2"/>
    <x v="0"/>
    <s v="Product_T3LGJ"/>
    <n v="191.9"/>
    <n v="64"/>
    <x v="2"/>
    <s v="15x7x12 cm"/>
    <d v="2023-03-15T00:00:00"/>
    <d v="2025-01-01T00:00:00"/>
    <s v="SRVGZK"/>
    <s v="CFP,PZW"/>
    <s v="Green/Large"/>
    <x v="0"/>
    <n v="172.71"/>
    <n v="1.8027397260273972"/>
    <x v="0"/>
    <n v="164.0745"/>
    <n v="155.43900000000002"/>
    <n v="138.16800000000001"/>
    <n v="99.788000000000011"/>
    <n v="46.055999999999997"/>
  </r>
  <r>
    <s v="7HL3Z91Z"/>
    <x v="0"/>
    <x v="0"/>
    <s v="Product_DXZO9"/>
    <n v="78.430000000000007"/>
    <n v="1"/>
    <x v="1"/>
    <s v="20x12x5 cm"/>
    <d v="2023-03-15T00:00:00"/>
    <d v="2026-01-01T00:00:00"/>
    <s v="13WOC3"/>
    <s v="ZC8,0E5"/>
    <s v="Red/Small"/>
    <x v="3"/>
    <n v="70.587000000000003"/>
    <n v="2.8027397260273972"/>
    <x v="1"/>
    <n v="67.057649999999995"/>
    <n v="63.528300000000002"/>
    <n v="56.469600000000007"/>
    <n v="40.783600000000007"/>
    <n v="18.8232"/>
  </r>
  <r>
    <s v="JVA9V1Z6"/>
    <x v="2"/>
    <x v="0"/>
    <s v="Product_QDAS5"/>
    <n v="152.38999999999999"/>
    <n v="89"/>
    <x v="0"/>
    <s v="20x20x14 cm"/>
    <d v="2023-03-15T00:00:00"/>
    <d v="2026-01-01T00:00:00"/>
    <s v="L7YLNR"/>
    <s v="7YR,U5V"/>
    <s v="Red/Small"/>
    <x v="3"/>
    <n v="137.15099999999998"/>
    <n v="2.8027397260273972"/>
    <x v="0"/>
    <n v="130.29344999999998"/>
    <n v="123.43589999999999"/>
    <n v="109.7208"/>
    <n v="79.242800000000003"/>
    <n v="36.573599999999992"/>
  </r>
  <r>
    <s v="1RRXQCDZ"/>
    <x v="3"/>
    <x v="0"/>
    <s v="Product_FU0JJ"/>
    <n v="161.88999999999999"/>
    <n v="96"/>
    <x v="0"/>
    <s v="19x16x10 cm"/>
    <d v="2023-07-30T00:00:00"/>
    <d v="2024-01-01T00:00:00"/>
    <s v="1IT76G"/>
    <s v="KTT,6YN"/>
    <s v="Red/Small"/>
    <x v="4"/>
    <n v="145.70099999999999"/>
    <n v="0.42465753424657532"/>
    <x v="1"/>
    <n v="138.41594999999998"/>
    <n v="131.1309"/>
    <n v="116.5608"/>
    <n v="84.1828"/>
    <n v="38.853599999999993"/>
  </r>
  <r>
    <s v="R0FIKED5"/>
    <x v="2"/>
    <x v="0"/>
    <s v="Product_RUXQ9"/>
    <n v="277.67"/>
    <n v="76"/>
    <x v="0"/>
    <s v="14x15x15 cm"/>
    <d v="2023-07-30T00:00:00"/>
    <d v="2025-01-01T00:00:00"/>
    <s v="OO6EYL"/>
    <s v="X74,06I"/>
    <s v="Green/Large"/>
    <x v="0"/>
    <n v="249.90300000000002"/>
    <n v="1.4273972602739726"/>
    <x v="0"/>
    <n v="237.40785"/>
    <n v="224.91270000000003"/>
    <n v="199.92240000000004"/>
    <n v="144.38840000000002"/>
    <n v="66.640799999999999"/>
  </r>
  <r>
    <s v="VP7AAZ27"/>
    <x v="3"/>
    <x v="0"/>
    <s v="Product_VF727"/>
    <n v="23.15"/>
    <n v="81"/>
    <x v="1"/>
    <s v="17x14x18 cm"/>
    <d v="2023-01-01T00:00:00"/>
    <d v="2025-01-01T00:00:00"/>
    <s v="Z0R2P1"/>
    <s v="38S,52V"/>
    <s v="Green/Large"/>
    <x v="1"/>
    <n v="20.834999999999997"/>
    <n v="2.0027397260273974"/>
    <x v="0"/>
    <n v="19.793249999999997"/>
    <n v="18.751499999999997"/>
    <n v="16.667999999999999"/>
    <n v="12.038"/>
    <n v="5.5559999999999992"/>
  </r>
  <r>
    <s v="BST3F4SY"/>
    <x v="1"/>
    <x v="0"/>
    <s v="Product_LUIKD"/>
    <n v="221.84"/>
    <n v="58"/>
    <x v="2"/>
    <s v="17x16x6 cm"/>
    <d v="2023-07-30T00:00:00"/>
    <d v="2026-01-01T00:00:00"/>
    <s v="4IW9UW"/>
    <s v="YDE,FSM"/>
    <s v="Green/Large"/>
    <x v="1"/>
    <n v="199.65600000000001"/>
    <n v="2.4273972602739726"/>
    <x v="1"/>
    <n v="189.67320000000001"/>
    <n v="179.69040000000001"/>
    <n v="159.72480000000002"/>
    <n v="115.35680000000001"/>
    <n v="53.241599999999998"/>
  </r>
  <r>
    <s v="KXSEPH47"/>
    <x v="0"/>
    <x v="0"/>
    <s v="Product_KYZF9"/>
    <n v="377.97"/>
    <n v="92"/>
    <x v="0"/>
    <s v="20x5x16 cm"/>
    <d v="2023-01-01T00:00:00"/>
    <d v="2026-01-01T00:00:00"/>
    <s v="D8JFQH"/>
    <s v="6JQ,3UP"/>
    <s v="Red/Small"/>
    <x v="4"/>
    <n v="340.173"/>
    <n v="3.0027397260273974"/>
    <x v="1"/>
    <n v="323.16435000000001"/>
    <n v="306.15570000000002"/>
    <n v="272.13839999999999"/>
    <n v="196.54440000000002"/>
    <n v="90.712800000000001"/>
  </r>
  <r>
    <s v="L1DYA50L"/>
    <x v="2"/>
    <x v="0"/>
    <s v="Product_DLLBD"/>
    <n v="117.02"/>
    <n v="37"/>
    <x v="1"/>
    <s v="11x14x20 cm"/>
    <d v="2023-07-30T00:00:00"/>
    <d v="2024-01-01T00:00:00"/>
    <s v="V50TIV"/>
    <s v="WA0,Y9G"/>
    <s v="Blue/Medium"/>
    <x v="1"/>
    <n v="105.318"/>
    <n v="0.42465753424657532"/>
    <x v="1"/>
    <n v="100.0521"/>
    <n v="94.786199999999994"/>
    <n v="84.254400000000004"/>
    <n v="60.8504"/>
    <n v="28.084799999999998"/>
  </r>
  <r>
    <s v="GMEQVZDJ"/>
    <x v="2"/>
    <x v="0"/>
    <s v="Product_XC159"/>
    <n v="363.03"/>
    <n v="42"/>
    <x v="1"/>
    <s v="19x11x9 cm"/>
    <d v="2023-01-01T00:00:00"/>
    <d v="2026-01-01T00:00:00"/>
    <s v="VV4R04"/>
    <s v="YIN,Z3R"/>
    <s v="Blue/Medium"/>
    <x v="3"/>
    <n v="326.72699999999998"/>
    <n v="3.0027397260273974"/>
    <x v="0"/>
    <n v="310.39064999999994"/>
    <n v="294.05430000000001"/>
    <n v="261.38159999999999"/>
    <n v="188.7756"/>
    <n v="87.127199999999988"/>
  </r>
  <r>
    <s v="JD91ZD5L"/>
    <x v="0"/>
    <x v="0"/>
    <s v="Product_BVA8U"/>
    <n v="448.01"/>
    <n v="40"/>
    <x v="0"/>
    <s v="7x6x9 cm"/>
    <d v="2023-03-15T00:00:00"/>
    <d v="2025-01-01T00:00:00"/>
    <s v="4GSCM6"/>
    <s v="SQJ,9CB"/>
    <s v="Blue/Medium"/>
    <x v="4"/>
    <n v="403.209"/>
    <n v="1.8027397260273972"/>
    <x v="1"/>
    <n v="383.04854999999998"/>
    <n v="362.88810000000001"/>
    <n v="322.56720000000001"/>
    <n v="232.96520000000001"/>
    <n v="107.52239999999999"/>
  </r>
  <r>
    <s v="IV9SAO2H"/>
    <x v="2"/>
    <x v="0"/>
    <s v="Product_NY3FE"/>
    <n v="214.78"/>
    <n v="79"/>
    <x v="1"/>
    <s v="9x18x16 cm"/>
    <d v="2023-07-30T00:00:00"/>
    <d v="2024-01-01T00:00:00"/>
    <s v="IDCHSH"/>
    <s v="T9M,U7C"/>
    <s v="Green/Large"/>
    <x v="3"/>
    <n v="193.30199999999999"/>
    <n v="0.42465753424657532"/>
    <x v="1"/>
    <n v="183.6369"/>
    <n v="173.9718"/>
    <n v="154.64160000000001"/>
    <n v="111.68560000000001"/>
    <n v="51.547199999999997"/>
  </r>
  <r>
    <s v="6BD8CCQ6"/>
    <x v="3"/>
    <x v="0"/>
    <s v="Product_1UAOC"/>
    <n v="443.88"/>
    <n v="22"/>
    <x v="1"/>
    <s v="12x15x10 cm"/>
    <d v="2023-03-15T00:00:00"/>
    <d v="2024-01-01T00:00:00"/>
    <s v="O3QSEZ"/>
    <s v="0JF,V0Z"/>
    <s v="Blue/Medium"/>
    <x v="0"/>
    <n v="399.49199999999996"/>
    <n v="0.8"/>
    <x v="1"/>
    <n v="379.51739999999995"/>
    <n v="359.5428"/>
    <n v="319.59359999999998"/>
    <n v="230.8176"/>
    <n v="106.5312"/>
  </r>
  <r>
    <s v="IIZHCRQV"/>
    <x v="0"/>
    <x v="0"/>
    <s v="Product_YPOUI"/>
    <n v="116.19"/>
    <n v="44"/>
    <x v="0"/>
    <s v="7x14x16 cm"/>
    <d v="2023-01-01T00:00:00"/>
    <d v="2024-01-01T00:00:00"/>
    <s v="3SMD4N"/>
    <s v="DBE,4FR"/>
    <s v="Blue/Medium"/>
    <x v="0"/>
    <n v="104.571"/>
    <n v="1"/>
    <x v="1"/>
    <n v="99.342449999999999"/>
    <n v="94.113900000000001"/>
    <n v="83.656800000000004"/>
    <n v="60.418799999999997"/>
    <n v="27.8856"/>
  </r>
  <r>
    <s v="KGPW2V6X"/>
    <x v="3"/>
    <x v="0"/>
    <s v="Product_RE75F"/>
    <n v="424.29"/>
    <n v="20"/>
    <x v="1"/>
    <s v="5x6x11 cm"/>
    <d v="2023-07-30T00:00:00"/>
    <d v="2026-01-01T00:00:00"/>
    <s v="QS6DI2"/>
    <s v="R9J,Y5Y"/>
    <s v="Blue/Medium"/>
    <x v="3"/>
    <n v="381.86099999999999"/>
    <n v="2.4273972602739726"/>
    <x v="0"/>
    <n v="362.76794999999998"/>
    <n v="343.67489999999998"/>
    <n v="305.48880000000003"/>
    <n v="220.63080000000002"/>
    <n v="101.8296"/>
  </r>
  <r>
    <s v="WTALK8G9"/>
    <x v="3"/>
    <x v="0"/>
    <s v="Product_913EN"/>
    <n v="156.54"/>
    <n v="68"/>
    <x v="1"/>
    <s v="13x5x20 cm"/>
    <d v="2023-03-15T00:00:00"/>
    <d v="2026-01-01T00:00:00"/>
    <s v="YE3DHD"/>
    <s v="ALH,JGK"/>
    <s v="Green/Large"/>
    <x v="4"/>
    <n v="140.886"/>
    <n v="2.8027397260273972"/>
    <x v="0"/>
    <n v="133.8417"/>
    <n v="126.7974"/>
    <n v="112.7088"/>
    <n v="81.400800000000004"/>
    <n v="37.569599999999994"/>
  </r>
  <r>
    <s v="CIVPQ68D"/>
    <x v="1"/>
    <x v="0"/>
    <s v="Product_ZXYMF"/>
    <n v="388.61"/>
    <n v="48"/>
    <x v="1"/>
    <s v="11x17x9 cm"/>
    <d v="2023-03-15T00:00:00"/>
    <d v="2026-01-01T00:00:00"/>
    <s v="EXICUF"/>
    <s v="51Y,E98"/>
    <s v="Green/Large"/>
    <x v="4"/>
    <n v="349.74900000000002"/>
    <n v="2.8027397260273972"/>
    <x v="1"/>
    <n v="332.26155"/>
    <n v="314.77410000000003"/>
    <n v="279.79920000000004"/>
    <n v="202.0772"/>
    <n v="93.266400000000004"/>
  </r>
  <r>
    <s v="YR2L7Z5T"/>
    <x v="1"/>
    <x v="0"/>
    <s v="Product_AD7BS"/>
    <n v="118.93"/>
    <n v="43"/>
    <x v="0"/>
    <s v="20x6x7 cm"/>
    <d v="2023-07-30T00:00:00"/>
    <d v="2024-01-01T00:00:00"/>
    <s v="GIIZ91"/>
    <s v="1P3,GS9"/>
    <s v="Blue/Medium"/>
    <x v="4"/>
    <n v="107.03700000000001"/>
    <n v="0.42465753424657532"/>
    <x v="1"/>
    <n v="101.68515000000001"/>
    <n v="96.333300000000008"/>
    <n v="85.629600000000011"/>
    <n v="61.843600000000002"/>
    <n v="28.543200000000002"/>
  </r>
  <r>
    <s v="VQCYGNGI"/>
    <x v="3"/>
    <x v="0"/>
    <s v="Product_7ZMG0"/>
    <n v="399.89"/>
    <n v="25"/>
    <x v="1"/>
    <s v="11x19x16 cm"/>
    <d v="2023-03-15T00:00:00"/>
    <d v="2025-01-01T00:00:00"/>
    <s v="8VPCJF"/>
    <s v="04Y,ENF"/>
    <s v="Blue/Medium"/>
    <x v="3"/>
    <n v="359.90099999999995"/>
    <n v="1.8027397260273972"/>
    <x v="0"/>
    <n v="341.90594999999996"/>
    <n v="323.91089999999997"/>
    <n v="287.92079999999999"/>
    <n v="207.94280000000001"/>
    <n v="95.97359999999999"/>
  </r>
  <r>
    <s v="O08XEE4A"/>
    <x v="0"/>
    <x v="0"/>
    <s v="Product_4AB2N"/>
    <n v="229.59"/>
    <n v="100"/>
    <x v="0"/>
    <s v="5x18x10 cm"/>
    <d v="2023-01-01T00:00:00"/>
    <d v="2026-01-01T00:00:00"/>
    <s v="TQXWQQ"/>
    <s v="1ZU,ZGO"/>
    <s v="Red/Small"/>
    <x v="0"/>
    <n v="206.631"/>
    <n v="3.0027397260273974"/>
    <x v="0"/>
    <n v="196.29944999999998"/>
    <n v="185.96790000000001"/>
    <n v="165.3048"/>
    <n v="119.38680000000001"/>
    <n v="55.101599999999998"/>
  </r>
  <r>
    <s v="AOQJ87W2"/>
    <x v="1"/>
    <x v="0"/>
    <s v="Product_2E7HA"/>
    <n v="40.69"/>
    <n v="44"/>
    <x v="0"/>
    <s v="5x5x5 cm"/>
    <d v="2023-03-15T00:00:00"/>
    <d v="2026-01-01T00:00:00"/>
    <s v="216A70"/>
    <s v="5JL,2U1"/>
    <s v="Blue/Medium"/>
    <x v="2"/>
    <n v="36.620999999999995"/>
    <n v="2.8027397260273972"/>
    <x v="0"/>
    <n v="34.78994999999999"/>
    <n v="32.9589"/>
    <n v="29.296799999999998"/>
    <n v="21.158799999999999"/>
    <n v="9.7655999999999992"/>
  </r>
  <r>
    <s v="RW1UZKAA"/>
    <x v="0"/>
    <x v="0"/>
    <s v="Product_E871B"/>
    <n v="462.63"/>
    <n v="21"/>
    <x v="1"/>
    <s v="7x10x9 cm"/>
    <d v="2023-01-01T00:00:00"/>
    <d v="2025-01-01T00:00:00"/>
    <s v="5QJ8B4"/>
    <s v="FO5,CM9"/>
    <s v="Green/Large"/>
    <x v="3"/>
    <n v="416.36699999999996"/>
    <n v="2.0027397260273974"/>
    <x v="1"/>
    <n v="395.54864999999995"/>
    <n v="374.7303"/>
    <n v="333.09359999999998"/>
    <n v="240.5676"/>
    <n v="111.0312"/>
  </r>
  <r>
    <s v="9QARW4QL"/>
    <x v="0"/>
    <x v="0"/>
    <s v="Product_XT6O0"/>
    <n v="215.56"/>
    <n v="60"/>
    <x v="1"/>
    <s v="6x13x20 cm"/>
    <d v="2023-07-30T00:00:00"/>
    <d v="2024-01-01T00:00:00"/>
    <s v="2OL6XQ"/>
    <s v="VEC,4FK"/>
    <s v="Red/Small"/>
    <x v="4"/>
    <n v="194.00399999999999"/>
    <n v="0.42465753424657532"/>
    <x v="1"/>
    <n v="184.3038"/>
    <n v="174.6036"/>
    <n v="155.20320000000001"/>
    <n v="112.0912"/>
    <n v="51.734400000000001"/>
  </r>
  <r>
    <s v="5GJ4X8RK"/>
    <x v="2"/>
    <x v="0"/>
    <s v="Product_ZVJLG"/>
    <n v="70.42"/>
    <n v="98"/>
    <x v="0"/>
    <s v="17x6x20 cm"/>
    <d v="2023-03-15T00:00:00"/>
    <d v="2024-01-01T00:00:00"/>
    <s v="XQ1YFD"/>
    <s v="O49,P3O"/>
    <s v="Green/Large"/>
    <x v="2"/>
    <n v="63.378"/>
    <n v="0.8"/>
    <x v="1"/>
    <n v="60.209099999999999"/>
    <n v="57.040199999999999"/>
    <n v="50.702400000000004"/>
    <n v="36.618400000000001"/>
    <n v="16.9008"/>
  </r>
  <r>
    <s v="RZI1TEMS"/>
    <x v="3"/>
    <x v="0"/>
    <s v="Product_VJBX5"/>
    <n v="97.73"/>
    <n v="87"/>
    <x v="2"/>
    <s v="13x13x16 cm"/>
    <d v="2023-01-01T00:00:00"/>
    <d v="2026-01-01T00:00:00"/>
    <s v="QE8783"/>
    <s v="HO2,T0N"/>
    <s v="Green/Large"/>
    <x v="1"/>
    <n v="87.957000000000008"/>
    <n v="3.0027397260273974"/>
    <x v="1"/>
    <n v="83.559150000000002"/>
    <n v="79.161300000000011"/>
    <n v="70.365600000000015"/>
    <n v="50.819600000000001"/>
    <n v="23.455200000000001"/>
  </r>
  <r>
    <s v="DDZIZC66"/>
    <x v="2"/>
    <x v="0"/>
    <s v="Product_8IHB6"/>
    <n v="269.44"/>
    <n v="15"/>
    <x v="2"/>
    <s v="19x19x11 cm"/>
    <d v="2023-01-01T00:00:00"/>
    <d v="2025-01-01T00:00:00"/>
    <s v="N5EPC1"/>
    <s v="RJU,J3I"/>
    <s v="Red/Small"/>
    <x v="4"/>
    <n v="242.49599999999998"/>
    <n v="2.0027397260273974"/>
    <x v="1"/>
    <n v="230.37119999999996"/>
    <n v="218.24639999999999"/>
    <n v="193.99680000000001"/>
    <n v="140.1088"/>
    <n v="64.665599999999998"/>
  </r>
  <r>
    <s v="N49Y9HFC"/>
    <x v="3"/>
    <x v="0"/>
    <s v="Product_UAC4N"/>
    <n v="314.41000000000003"/>
    <n v="94"/>
    <x v="1"/>
    <s v="10x20x12 cm"/>
    <d v="2023-03-15T00:00:00"/>
    <d v="2024-01-01T00:00:00"/>
    <s v="VQ3DPL"/>
    <s v="VMG,CCD"/>
    <s v="Blue/Medium"/>
    <x v="3"/>
    <n v="282.96900000000005"/>
    <n v="0.8"/>
    <x v="1"/>
    <n v="268.82055000000003"/>
    <n v="254.67210000000006"/>
    <n v="226.37520000000006"/>
    <n v="163.49320000000003"/>
    <n v="75.458399999999997"/>
  </r>
  <r>
    <s v="5NAORNMC"/>
    <x v="0"/>
    <x v="0"/>
    <s v="Product_APIA6"/>
    <n v="352.81"/>
    <n v="5"/>
    <x v="0"/>
    <s v="7x18x10 cm"/>
    <d v="2023-03-15T00:00:00"/>
    <d v="2024-01-01T00:00:00"/>
    <s v="7ICI1P"/>
    <s v="WCT,C06"/>
    <s v="Blue/Medium"/>
    <x v="2"/>
    <n v="317.529"/>
    <n v="0.8"/>
    <x v="1"/>
    <n v="301.65254999999996"/>
    <n v="285.77609999999999"/>
    <n v="254.0232"/>
    <n v="183.46120000000002"/>
    <n v="84.674399999999991"/>
  </r>
  <r>
    <s v="8FFJ2R04"/>
    <x v="0"/>
    <x v="0"/>
    <s v="Product_6G49G"/>
    <n v="121.89"/>
    <n v="59"/>
    <x v="1"/>
    <s v="12x20x17 cm"/>
    <d v="2023-07-30T00:00:00"/>
    <d v="2024-01-01T00:00:00"/>
    <s v="ELP5FL"/>
    <s v="G5Q,VA9"/>
    <s v="Blue/Medium"/>
    <x v="2"/>
    <n v="109.70099999999999"/>
    <n v="0.42465753424657532"/>
    <x v="1"/>
    <n v="104.21594999999999"/>
    <n v="98.730899999999991"/>
    <n v="87.760800000000003"/>
    <n v="63.382800000000003"/>
    <n v="29.253599999999999"/>
  </r>
  <r>
    <s v="4447WHLO"/>
    <x v="2"/>
    <x v="0"/>
    <s v="Product_IDV0S"/>
    <n v="364.59"/>
    <n v="100"/>
    <x v="0"/>
    <s v="8x8x18 cm"/>
    <d v="2023-07-30T00:00:00"/>
    <d v="2026-01-01T00:00:00"/>
    <s v="7BP7AE"/>
    <s v="JRX,OPQ"/>
    <s v="Red/Small"/>
    <x v="3"/>
    <n v="328.13099999999997"/>
    <n v="2.4273972602739726"/>
    <x v="0"/>
    <n v="311.72444999999993"/>
    <n v="295.31790000000001"/>
    <n v="262.50479999999999"/>
    <n v="189.58679999999998"/>
    <n v="87.501599999999996"/>
  </r>
  <r>
    <s v="ODL3GVT0"/>
    <x v="0"/>
    <x v="0"/>
    <s v="Product_YTBR1"/>
    <n v="71.45"/>
    <n v="91"/>
    <x v="1"/>
    <s v="20x16x19 cm"/>
    <d v="2023-03-15T00:00:00"/>
    <d v="2024-01-01T00:00:00"/>
    <s v="PS3YCX"/>
    <s v="1OZ,XKE"/>
    <s v="Red/Small"/>
    <x v="4"/>
    <n v="64.305000000000007"/>
    <n v="0.8"/>
    <x v="1"/>
    <n v="61.089750000000002"/>
    <n v="57.874500000000005"/>
    <n v="51.44400000000001"/>
    <n v="37.154000000000003"/>
    <n v="17.148"/>
  </r>
  <r>
    <s v="U6OX0NRF"/>
    <x v="0"/>
    <x v="0"/>
    <s v="Product_UK55Y"/>
    <n v="44.1"/>
    <n v="45"/>
    <x v="2"/>
    <s v="9x18x13 cm"/>
    <d v="2023-03-15T00:00:00"/>
    <d v="2026-01-01T00:00:00"/>
    <s v="RXYWTX"/>
    <s v="M9N,EUC"/>
    <s v="Green/Large"/>
    <x v="3"/>
    <n v="39.69"/>
    <n v="2.8027397260273972"/>
    <x v="0"/>
    <n v="37.705499999999994"/>
    <n v="35.720999999999997"/>
    <n v="31.751999999999999"/>
    <n v="22.932000000000002"/>
    <n v="10.584"/>
  </r>
  <r>
    <s v="FOKSMZRT"/>
    <x v="1"/>
    <x v="0"/>
    <s v="Product_WF9LP"/>
    <n v="410.45"/>
    <n v="4"/>
    <x v="1"/>
    <s v="16x19x10 cm"/>
    <d v="2023-01-01T00:00:00"/>
    <d v="2026-01-01T00:00:00"/>
    <s v="BGV21J"/>
    <s v="N3Q,1NK"/>
    <s v="Blue/Medium"/>
    <x v="1"/>
    <n v="369.40499999999997"/>
    <n v="3.0027397260273974"/>
    <x v="1"/>
    <n v="350.93474999999995"/>
    <n v="332.46449999999999"/>
    <n v="295.524"/>
    <n v="213.434"/>
    <n v="98.507999999999996"/>
  </r>
  <r>
    <s v="YHJJP4G6"/>
    <x v="2"/>
    <x v="0"/>
    <s v="Product_H8CZZ"/>
    <n v="97.37"/>
    <n v="21"/>
    <x v="1"/>
    <s v="17x13x9 cm"/>
    <d v="2023-07-30T00:00:00"/>
    <d v="2025-01-01T00:00:00"/>
    <s v="ASVX5F"/>
    <s v="Z7L,SDL"/>
    <s v="Green/Large"/>
    <x v="4"/>
    <n v="87.63300000000001"/>
    <n v="1.4273972602739726"/>
    <x v="1"/>
    <n v="83.251350000000002"/>
    <n v="78.869700000000009"/>
    <n v="70.106400000000008"/>
    <n v="50.632400000000004"/>
    <n v="23.3688"/>
  </r>
  <r>
    <s v="OOMY7FGD"/>
    <x v="1"/>
    <x v="0"/>
    <s v="Product_EL0KN"/>
    <n v="160.75"/>
    <n v="19"/>
    <x v="2"/>
    <s v="8x16x15 cm"/>
    <d v="2023-03-15T00:00:00"/>
    <d v="2024-01-01T00:00:00"/>
    <s v="GLX4GN"/>
    <s v="439,07N"/>
    <s v="Green/Large"/>
    <x v="1"/>
    <n v="144.67500000000001"/>
    <n v="0.8"/>
    <x v="1"/>
    <n v="137.44125"/>
    <n v="130.20750000000001"/>
    <n v="115.74000000000001"/>
    <n v="83.59"/>
    <n v="38.58"/>
  </r>
  <r>
    <s v="BDS4HIRM"/>
    <x v="2"/>
    <x v="0"/>
    <s v="Product_0NDEE"/>
    <n v="416.47"/>
    <n v="97"/>
    <x v="1"/>
    <s v="10x15x20 cm"/>
    <d v="2023-01-01T00:00:00"/>
    <d v="2026-01-01T00:00:00"/>
    <s v="WPOFPH"/>
    <s v="SVY,UJJ"/>
    <s v="Green/Large"/>
    <x v="1"/>
    <n v="374.82300000000004"/>
    <n v="3.0027397260273974"/>
    <x v="0"/>
    <n v="356.08185000000003"/>
    <n v="337.34070000000003"/>
    <n v="299.85840000000002"/>
    <n v="216.56440000000003"/>
    <n v="99.952799999999996"/>
  </r>
  <r>
    <s v="T8HYK5U8"/>
    <x v="1"/>
    <x v="0"/>
    <s v="Product_35OXP"/>
    <n v="439.58"/>
    <n v="20"/>
    <x v="1"/>
    <s v="7x9x20 cm"/>
    <d v="2023-03-15T00:00:00"/>
    <d v="2026-01-01T00:00:00"/>
    <s v="QD2S66"/>
    <s v="CYE,SB4"/>
    <s v="Green/Large"/>
    <x v="0"/>
    <n v="395.62199999999996"/>
    <n v="2.8027397260273972"/>
    <x v="1"/>
    <n v="375.84089999999992"/>
    <n v="356.0598"/>
    <n v="316.49759999999998"/>
    <n v="228.58160000000001"/>
    <n v="105.49919999999999"/>
  </r>
  <r>
    <s v="P9JS2JQ4"/>
    <x v="0"/>
    <x v="0"/>
    <s v="Product_PQMF9"/>
    <n v="19.739999999999998"/>
    <n v="81"/>
    <x v="2"/>
    <s v="19x6x10 cm"/>
    <d v="2023-07-30T00:00:00"/>
    <d v="2025-01-01T00:00:00"/>
    <s v="X8G2ML"/>
    <s v="WQE,1AY"/>
    <s v="Blue/Medium"/>
    <x v="0"/>
    <n v="17.765999999999998"/>
    <n v="1.4273972602739726"/>
    <x v="1"/>
    <n v="16.877699999999997"/>
    <n v="15.989399999999998"/>
    <n v="14.2128"/>
    <n v="10.264799999999999"/>
    <n v="4.7375999999999996"/>
  </r>
  <r>
    <s v="YP49XLMP"/>
    <x v="1"/>
    <x v="0"/>
    <s v="Product_F26VM"/>
    <n v="301.64999999999998"/>
    <n v="64"/>
    <x v="2"/>
    <s v="11x13x12 cm"/>
    <d v="2023-07-30T00:00:00"/>
    <d v="2026-01-01T00:00:00"/>
    <s v="HCQG2Y"/>
    <s v="USM,NSY"/>
    <s v="Blue/Medium"/>
    <x v="4"/>
    <n v="271.48499999999996"/>
    <n v="2.4273972602739726"/>
    <x v="0"/>
    <n v="257.91074999999995"/>
    <n v="244.33649999999997"/>
    <n v="217.18799999999999"/>
    <n v="156.858"/>
    <n v="72.395999999999987"/>
  </r>
  <r>
    <s v="4KZHK5ZC"/>
    <x v="0"/>
    <x v="0"/>
    <s v="Product_RIRM3"/>
    <n v="294.33"/>
    <n v="82"/>
    <x v="2"/>
    <s v="16x14x10 cm"/>
    <d v="2023-07-30T00:00:00"/>
    <d v="2025-01-01T00:00:00"/>
    <s v="ABPSW5"/>
    <s v="S1J,6V8"/>
    <s v="Blue/Medium"/>
    <x v="3"/>
    <n v="264.89699999999999"/>
    <n v="1.4273972602739726"/>
    <x v="1"/>
    <n v="251.65214999999998"/>
    <n v="238.40729999999999"/>
    <n v="211.91759999999999"/>
    <n v="153.05160000000001"/>
    <n v="70.639199999999988"/>
  </r>
  <r>
    <s v="MNTH30XI"/>
    <x v="0"/>
    <x v="0"/>
    <s v="Product_BZ3D0"/>
    <n v="170.05"/>
    <n v="13"/>
    <x v="2"/>
    <s v="15x19x15 cm"/>
    <d v="2023-07-30T00:00:00"/>
    <d v="2026-01-01T00:00:00"/>
    <s v="15K6IZ"/>
    <s v="Q10,NA1"/>
    <s v="Green/Large"/>
    <x v="4"/>
    <n v="153.04500000000002"/>
    <n v="2.4273972602739726"/>
    <x v="0"/>
    <n v="145.39275000000001"/>
    <n v="137.74050000000003"/>
    <n v="122.43600000000002"/>
    <n v="88.426000000000002"/>
    <n v="40.812000000000005"/>
  </r>
  <r>
    <s v="JURK8VIZ"/>
    <x v="2"/>
    <x v="0"/>
    <s v="Product_NU88O"/>
    <n v="359.66"/>
    <n v="7"/>
    <x v="0"/>
    <s v="10x17x12 cm"/>
    <d v="2023-03-15T00:00:00"/>
    <d v="2026-01-01T00:00:00"/>
    <s v="IGMMP1"/>
    <s v="6GH,AFX"/>
    <s v="Blue/Medium"/>
    <x v="1"/>
    <n v="323.69400000000002"/>
    <n v="2.8027397260273972"/>
    <x v="0"/>
    <n v="307.5093"/>
    <n v="291.32460000000003"/>
    <n v="258.95520000000005"/>
    <n v="187.02320000000003"/>
    <n v="86.318399999999997"/>
  </r>
  <r>
    <s v="0QXML7M4"/>
    <x v="1"/>
    <x v="0"/>
    <s v="Product_EW2BL"/>
    <n v="162.13"/>
    <n v="84"/>
    <x v="1"/>
    <s v="5x12x17 cm"/>
    <d v="2023-07-30T00:00:00"/>
    <d v="2026-01-01T00:00:00"/>
    <s v="UQVA7K"/>
    <s v="G67,EI6"/>
    <s v="Blue/Medium"/>
    <x v="0"/>
    <n v="145.917"/>
    <n v="2.4273972602739726"/>
    <x v="0"/>
    <n v="138.62115"/>
    <n v="131.3253"/>
    <n v="116.73360000000001"/>
    <n v="84.307599999999994"/>
    <n v="38.911200000000001"/>
  </r>
  <r>
    <s v="GXMRJZ6X"/>
    <x v="3"/>
    <x v="0"/>
    <s v="Product_5SFXH"/>
    <n v="301.05"/>
    <n v="34"/>
    <x v="1"/>
    <s v="8x13x11 cm"/>
    <d v="2023-07-30T00:00:00"/>
    <d v="2025-01-01T00:00:00"/>
    <s v="G4RWWT"/>
    <s v="NGM,SIQ"/>
    <s v="Green/Large"/>
    <x v="0"/>
    <n v="270.94499999999999"/>
    <n v="1.4273972602739726"/>
    <x v="1"/>
    <n v="257.39774999999997"/>
    <n v="243.85050000000001"/>
    <n v="216.756"/>
    <n v="156.54600000000002"/>
    <n v="72.251999999999995"/>
  </r>
  <r>
    <s v="ZBFOLGR5"/>
    <x v="1"/>
    <x v="0"/>
    <s v="Product_FJ6DK"/>
    <n v="258.61"/>
    <n v="67"/>
    <x v="2"/>
    <s v="19x8x15 cm"/>
    <d v="2023-01-01T00:00:00"/>
    <d v="2026-01-01T00:00:00"/>
    <s v="FGGQJO"/>
    <s v="Y31,K3X"/>
    <s v="Red/Small"/>
    <x v="4"/>
    <n v="232.74900000000002"/>
    <n v="3.0027397260273974"/>
    <x v="0"/>
    <n v="221.11155000000002"/>
    <n v="209.47410000000002"/>
    <n v="186.19920000000002"/>
    <n v="134.47720000000001"/>
    <n v="62.066400000000002"/>
  </r>
  <r>
    <s v="XYGR8K1S"/>
    <x v="1"/>
    <x v="0"/>
    <s v="Product_SM8RQ"/>
    <n v="426.58"/>
    <n v="23"/>
    <x v="2"/>
    <s v="5x17x12 cm"/>
    <d v="2023-07-30T00:00:00"/>
    <d v="2025-01-01T00:00:00"/>
    <s v="F4YNMS"/>
    <s v="8T3,WD0"/>
    <s v="Red/Small"/>
    <x v="0"/>
    <n v="383.92199999999997"/>
    <n v="1.4273972602739726"/>
    <x v="0"/>
    <n v="364.72589999999997"/>
    <n v="345.52979999999997"/>
    <n v="307.13760000000002"/>
    <n v="221.82159999999999"/>
    <n v="102.3792"/>
  </r>
  <r>
    <s v="U335ZPII"/>
    <x v="2"/>
    <x v="0"/>
    <s v="Product_UWUJ4"/>
    <n v="319.88"/>
    <n v="76"/>
    <x v="0"/>
    <s v="19x10x16 cm"/>
    <d v="2023-03-15T00:00:00"/>
    <d v="2025-01-01T00:00:00"/>
    <s v="BDDI45"/>
    <s v="3VG,8WT"/>
    <s v="Green/Large"/>
    <x v="2"/>
    <n v="287.892"/>
    <n v="1.8027397260273972"/>
    <x v="0"/>
    <n v="273.49739999999997"/>
    <n v="259.1028"/>
    <n v="230.31360000000001"/>
    <n v="166.33760000000001"/>
    <n v="76.771199999999993"/>
  </r>
  <r>
    <s v="UKKOT6FG"/>
    <x v="2"/>
    <x v="0"/>
    <s v="Product_E47NB"/>
    <n v="241.07"/>
    <n v="79"/>
    <x v="2"/>
    <s v="7x14x12 cm"/>
    <d v="2023-03-15T00:00:00"/>
    <d v="2026-01-01T00:00:00"/>
    <s v="MCY1B2"/>
    <s v="ITT,0I8"/>
    <s v="Green/Large"/>
    <x v="0"/>
    <n v="216.96299999999999"/>
    <n v="2.8027397260273972"/>
    <x v="0"/>
    <n v="206.11484999999999"/>
    <n v="195.26669999999999"/>
    <n v="173.57040000000001"/>
    <n v="125.35640000000001"/>
    <n v="57.856799999999993"/>
  </r>
  <r>
    <s v="42R6TZOF"/>
    <x v="2"/>
    <x v="0"/>
    <s v="Product_O1ZRU"/>
    <n v="147.91"/>
    <n v="89"/>
    <x v="0"/>
    <s v="14x19x17 cm"/>
    <d v="2023-01-01T00:00:00"/>
    <d v="2024-01-01T00:00:00"/>
    <s v="EEAMQQ"/>
    <s v="6T1,I7H"/>
    <s v="Blue/Medium"/>
    <x v="3"/>
    <n v="133.119"/>
    <n v="1"/>
    <x v="1"/>
    <n v="126.46305"/>
    <n v="119.80710000000001"/>
    <n v="106.49520000000001"/>
    <n v="76.913200000000003"/>
    <n v="35.498399999999997"/>
  </r>
  <r>
    <s v="RI74AD12"/>
    <x v="2"/>
    <x v="0"/>
    <s v="Product_YC3UN"/>
    <n v="114.14"/>
    <n v="30"/>
    <x v="1"/>
    <s v="20x17x11 cm"/>
    <d v="2023-07-30T00:00:00"/>
    <d v="2025-01-01T00:00:00"/>
    <s v="RPH9W3"/>
    <s v="P0O,XEZ"/>
    <s v="Red/Small"/>
    <x v="1"/>
    <n v="102.726"/>
    <n v="1.4273972602739726"/>
    <x v="0"/>
    <n v="97.589699999999993"/>
    <n v="92.453400000000002"/>
    <n v="82.180800000000005"/>
    <n v="59.352800000000002"/>
    <n v="27.393599999999999"/>
  </r>
  <r>
    <s v="VMW3L981"/>
    <x v="2"/>
    <x v="0"/>
    <s v="Product_HRB0I"/>
    <n v="207.54"/>
    <n v="34"/>
    <x v="0"/>
    <s v="8x18x16 cm"/>
    <d v="2023-01-01T00:00:00"/>
    <d v="2025-01-01T00:00:00"/>
    <s v="DGS1E0"/>
    <s v="0OB,1B9"/>
    <s v="Blue/Medium"/>
    <x v="0"/>
    <n v="186.786"/>
    <n v="2.0027397260273974"/>
    <x v="1"/>
    <n v="177.44669999999999"/>
    <n v="168.10740000000001"/>
    <n v="149.4288"/>
    <n v="107.9208"/>
    <n v="49.809599999999996"/>
  </r>
  <r>
    <s v="6T3886DR"/>
    <x v="0"/>
    <x v="0"/>
    <s v="Product_RBXZK"/>
    <n v="28.29"/>
    <n v="26"/>
    <x v="0"/>
    <s v="20x10x8 cm"/>
    <d v="2023-01-01T00:00:00"/>
    <d v="2026-01-01T00:00:00"/>
    <s v="OHLYID"/>
    <s v="ULA,FG1"/>
    <s v="Blue/Medium"/>
    <x v="4"/>
    <n v="25.460999999999999"/>
    <n v="3.0027397260273974"/>
    <x v="1"/>
    <n v="24.187949999999997"/>
    <n v="22.914899999999999"/>
    <n v="20.3688"/>
    <n v="14.710800000000001"/>
    <n v="6.7895999999999992"/>
  </r>
  <r>
    <s v="K0R0B90A"/>
    <x v="1"/>
    <x v="0"/>
    <s v="Product_B24CE"/>
    <n v="100.48"/>
    <n v="89"/>
    <x v="2"/>
    <s v="16x13x8 cm"/>
    <d v="2023-01-01T00:00:00"/>
    <d v="2025-01-01T00:00:00"/>
    <s v="01OMGO"/>
    <s v="JKZ,R4H"/>
    <s v="Blue/Medium"/>
    <x v="0"/>
    <n v="90.432000000000002"/>
    <n v="2.0027397260273974"/>
    <x v="1"/>
    <n v="85.910399999999996"/>
    <n v="81.388800000000003"/>
    <n v="72.345600000000005"/>
    <n v="52.249600000000001"/>
    <n v="24.115200000000002"/>
  </r>
  <r>
    <s v="0PPVN52Z"/>
    <x v="2"/>
    <x v="0"/>
    <s v="Product_1N6AJ"/>
    <n v="174.28"/>
    <n v="18"/>
    <x v="1"/>
    <s v="10x20x10 cm"/>
    <d v="2023-07-30T00:00:00"/>
    <d v="2024-01-01T00:00:00"/>
    <s v="UNLC7S"/>
    <s v="V7S,JWD"/>
    <s v="Blue/Medium"/>
    <x v="2"/>
    <n v="156.852"/>
    <n v="0.42465753424657532"/>
    <x v="1"/>
    <n v="149.0094"/>
    <n v="141.16679999999999"/>
    <n v="125.48160000000001"/>
    <n v="90.625600000000006"/>
    <n v="41.827199999999998"/>
  </r>
  <r>
    <s v="I31JF64F"/>
    <x v="2"/>
    <x v="0"/>
    <s v="Product_2SDVH"/>
    <n v="457.11"/>
    <n v="79"/>
    <x v="2"/>
    <s v="11x5x15 cm"/>
    <d v="2023-01-01T00:00:00"/>
    <d v="2024-01-01T00:00:00"/>
    <s v="ZQNURK"/>
    <s v="DBO,IN8"/>
    <s v="Blue/Medium"/>
    <x v="4"/>
    <n v="411.399"/>
    <n v="1"/>
    <x v="1"/>
    <n v="390.82905"/>
    <n v="370.25909999999999"/>
    <n v="329.11920000000003"/>
    <n v="237.69720000000001"/>
    <n v="109.7064"/>
  </r>
  <r>
    <s v="CHD9N9T2"/>
    <x v="1"/>
    <x v="0"/>
    <s v="Product_XNYFG"/>
    <n v="345.14"/>
    <n v="72"/>
    <x v="0"/>
    <s v="17x17x7 cm"/>
    <d v="2023-07-30T00:00:00"/>
    <d v="2025-01-01T00:00:00"/>
    <s v="XU6FBC"/>
    <s v="C5I,X0C"/>
    <s v="Green/Large"/>
    <x v="0"/>
    <n v="310.62599999999998"/>
    <n v="1.4273972602739726"/>
    <x v="0"/>
    <n v="295.09469999999999"/>
    <n v="279.5634"/>
    <n v="248.5008"/>
    <n v="179.47280000000001"/>
    <n v="82.83359999999999"/>
  </r>
  <r>
    <s v="61054LUO"/>
    <x v="2"/>
    <x v="0"/>
    <s v="Product_7USIR"/>
    <n v="374.1"/>
    <n v="98"/>
    <x v="0"/>
    <s v="20x6x11 cm"/>
    <d v="2023-01-01T00:00:00"/>
    <d v="2026-01-01T00:00:00"/>
    <s v="9OHA1T"/>
    <s v="UAX,7BP"/>
    <s v="Blue/Medium"/>
    <x v="2"/>
    <n v="336.69"/>
    <n v="3.0027397260273974"/>
    <x v="0"/>
    <n v="319.85550000000001"/>
    <n v="303.02100000000002"/>
    <n v="269.35200000000003"/>
    <n v="194.53200000000001"/>
    <n v="89.784000000000006"/>
  </r>
  <r>
    <s v="VK3JXL97"/>
    <x v="0"/>
    <x v="0"/>
    <s v="Product_LOZWO"/>
    <n v="401.61"/>
    <n v="51"/>
    <x v="0"/>
    <s v="16x17x19 cm"/>
    <d v="2023-01-01T00:00:00"/>
    <d v="2024-01-01T00:00:00"/>
    <s v="QAZYRZ"/>
    <s v="P6W,AKS"/>
    <s v="Blue/Medium"/>
    <x v="0"/>
    <n v="361.44900000000001"/>
    <n v="1"/>
    <x v="1"/>
    <n v="343.37655000000001"/>
    <n v="325.30410000000001"/>
    <n v="289.1592"/>
    <n v="208.83720000000002"/>
    <n v="96.386399999999995"/>
  </r>
  <r>
    <s v="HN1C5ZAQ"/>
    <x v="1"/>
    <x v="0"/>
    <s v="Product_WQD1W"/>
    <n v="492.32"/>
    <n v="38"/>
    <x v="2"/>
    <s v="12x18x6 cm"/>
    <d v="2023-01-01T00:00:00"/>
    <d v="2026-01-01T00:00:00"/>
    <s v="0GBFQA"/>
    <s v="ET9,XDZ"/>
    <s v="Red/Small"/>
    <x v="2"/>
    <n v="443.08799999999997"/>
    <n v="3.0027397260273974"/>
    <x v="0"/>
    <n v="420.93359999999996"/>
    <n v="398.7792"/>
    <n v="354.47039999999998"/>
    <n v="256.00639999999999"/>
    <n v="118.1568"/>
  </r>
  <r>
    <s v="WJ9NW2LT"/>
    <x v="3"/>
    <x v="0"/>
    <s v="Product_GDKZ3"/>
    <n v="226.61"/>
    <n v="51"/>
    <x v="1"/>
    <s v="11x9x20 cm"/>
    <d v="2023-07-30T00:00:00"/>
    <d v="2026-01-01T00:00:00"/>
    <s v="N8CRG0"/>
    <s v="ZZD,K0J"/>
    <s v="Green/Large"/>
    <x v="0"/>
    <n v="203.94900000000001"/>
    <n v="2.4273972602739726"/>
    <x v="0"/>
    <n v="193.75155000000001"/>
    <n v="183.55410000000001"/>
    <n v="163.15920000000003"/>
    <n v="117.83720000000001"/>
    <n v="54.386400000000002"/>
  </r>
  <r>
    <s v="2XSEJWFD"/>
    <x v="2"/>
    <x v="0"/>
    <s v="Product_QH99Q"/>
    <n v="335.68"/>
    <n v="46"/>
    <x v="0"/>
    <s v="17x18x19 cm"/>
    <d v="2023-01-01T00:00:00"/>
    <d v="2026-01-01T00:00:00"/>
    <s v="IA6UMJ"/>
    <s v="6R0,3RX"/>
    <s v="Green/Large"/>
    <x v="3"/>
    <n v="302.11200000000002"/>
    <n v="3.0027397260273974"/>
    <x v="0"/>
    <n v="287.00639999999999"/>
    <n v="271.9008"/>
    <n v="241.68960000000004"/>
    <n v="174.55360000000002"/>
    <n v="80.563199999999995"/>
  </r>
  <r>
    <s v="KNVVX51J"/>
    <x v="1"/>
    <x v="0"/>
    <s v="Product_TBL0S"/>
    <n v="140.15"/>
    <n v="40"/>
    <x v="0"/>
    <s v="6x5x6 cm"/>
    <d v="2023-07-30T00:00:00"/>
    <d v="2025-01-01T00:00:00"/>
    <s v="9CCQSQ"/>
    <s v="8R5,WOS"/>
    <s v="Blue/Medium"/>
    <x v="2"/>
    <n v="126.13500000000001"/>
    <n v="1.4273972602739726"/>
    <x v="1"/>
    <n v="119.82825"/>
    <n v="113.5215"/>
    <n v="100.90800000000002"/>
    <n v="72.878"/>
    <n v="33.636000000000003"/>
  </r>
  <r>
    <s v="IJ92AN9B"/>
    <x v="3"/>
    <x v="0"/>
    <s v="Product_YKPAU"/>
    <n v="234.42"/>
    <n v="72"/>
    <x v="0"/>
    <s v="11x8x6 cm"/>
    <d v="2023-03-15T00:00:00"/>
    <d v="2026-01-01T00:00:00"/>
    <s v="AET6UK"/>
    <s v="LM5,EVZ"/>
    <s v="Blue/Medium"/>
    <x v="0"/>
    <n v="210.97799999999998"/>
    <n v="2.8027397260273972"/>
    <x v="0"/>
    <n v="200.42909999999998"/>
    <n v="189.88019999999997"/>
    <n v="168.7824"/>
    <n v="121.8984"/>
    <n v="56.260799999999996"/>
  </r>
  <r>
    <s v="M3HN4DN5"/>
    <x v="1"/>
    <x v="0"/>
    <s v="Product_73B8A"/>
    <n v="69.790000000000006"/>
    <n v="42"/>
    <x v="2"/>
    <s v="20x11x8 cm"/>
    <d v="2023-01-01T00:00:00"/>
    <d v="2024-01-01T00:00:00"/>
    <s v="8X8KB4"/>
    <s v="7ZH,Q4G"/>
    <s v="Blue/Medium"/>
    <x v="0"/>
    <n v="62.811000000000007"/>
    <n v="1"/>
    <x v="1"/>
    <n v="59.670450000000002"/>
    <n v="56.529900000000005"/>
    <n v="50.24880000000001"/>
    <n v="36.290800000000004"/>
    <n v="16.749600000000001"/>
  </r>
  <r>
    <s v="GG1H1HUS"/>
    <x v="3"/>
    <x v="0"/>
    <s v="Product_X9N83"/>
    <n v="447.08"/>
    <n v="27"/>
    <x v="1"/>
    <s v="19x15x5 cm"/>
    <d v="2023-07-30T00:00:00"/>
    <d v="2024-01-01T00:00:00"/>
    <s v="1R2FXV"/>
    <s v="EQT,1T7"/>
    <s v="Green/Large"/>
    <x v="0"/>
    <n v="402.37199999999996"/>
    <n v="0.42465753424657532"/>
    <x v="1"/>
    <n v="382.25339999999994"/>
    <n v="362.13479999999998"/>
    <n v="321.89760000000001"/>
    <n v="232.48159999999999"/>
    <n v="107.2992"/>
  </r>
  <r>
    <s v="3BUA0TG9"/>
    <x v="2"/>
    <x v="0"/>
    <s v="Product_SFZMX"/>
    <n v="436.79"/>
    <n v="81"/>
    <x v="2"/>
    <s v="16x15x9 cm"/>
    <d v="2023-03-15T00:00:00"/>
    <d v="2025-01-01T00:00:00"/>
    <s v="JQA1AG"/>
    <s v="PYP,M1M"/>
    <s v="Red/Small"/>
    <x v="3"/>
    <n v="393.11099999999999"/>
    <n v="1.8027397260273972"/>
    <x v="1"/>
    <n v="373.45544999999998"/>
    <n v="353.79989999999998"/>
    <n v="314.48880000000003"/>
    <n v="227.13080000000002"/>
    <n v="104.8296"/>
  </r>
  <r>
    <s v="4OLVUXRI"/>
    <x v="1"/>
    <x v="0"/>
    <s v="Product_F237P"/>
    <n v="270.23"/>
    <n v="77"/>
    <x v="0"/>
    <s v="7x17x6 cm"/>
    <d v="2023-01-01T00:00:00"/>
    <d v="2025-01-01T00:00:00"/>
    <s v="QX5S03"/>
    <s v="4ZN,8FB"/>
    <s v="Green/Large"/>
    <x v="4"/>
    <n v="243.20700000000002"/>
    <n v="2.0027397260273974"/>
    <x v="0"/>
    <n v="231.04665"/>
    <n v="218.88630000000003"/>
    <n v="194.56560000000002"/>
    <n v="140.51960000000003"/>
    <n v="64.855199999999996"/>
  </r>
  <r>
    <s v="5H41WDWF"/>
    <x v="2"/>
    <x v="0"/>
    <s v="Product_58E1F"/>
    <n v="214.31"/>
    <n v="88"/>
    <x v="0"/>
    <s v="11x18x9 cm"/>
    <d v="2023-03-15T00:00:00"/>
    <d v="2024-01-01T00:00:00"/>
    <s v="NH6RTL"/>
    <s v="PWL,5E6"/>
    <s v="Green/Large"/>
    <x v="1"/>
    <n v="192.87899999999999"/>
    <n v="0.8"/>
    <x v="1"/>
    <n v="183.23504999999997"/>
    <n v="173.59109999999998"/>
    <n v="154.3032"/>
    <n v="111.44120000000001"/>
    <n v="51.434399999999997"/>
  </r>
  <r>
    <s v="IECYA6R6"/>
    <x v="0"/>
    <x v="0"/>
    <s v="Product_IO4J9"/>
    <n v="380.74"/>
    <n v="89"/>
    <x v="1"/>
    <s v="12x18x13 cm"/>
    <d v="2023-03-15T00:00:00"/>
    <d v="2025-01-01T00:00:00"/>
    <s v="42LA66"/>
    <s v="DD3,XY6"/>
    <s v="Green/Large"/>
    <x v="0"/>
    <n v="342.666"/>
    <n v="1.8027397260273972"/>
    <x v="1"/>
    <n v="325.53269999999998"/>
    <n v="308.39940000000001"/>
    <n v="274.13280000000003"/>
    <n v="197.98480000000001"/>
    <n v="91.377600000000001"/>
  </r>
  <r>
    <s v="KB5WYXA5"/>
    <x v="3"/>
    <x v="0"/>
    <s v="Product_E0XL7"/>
    <n v="410.18"/>
    <n v="4"/>
    <x v="0"/>
    <s v="6x7x16 cm"/>
    <d v="2023-01-01T00:00:00"/>
    <d v="2025-01-01T00:00:00"/>
    <s v="W35GBT"/>
    <s v="8UT,0M4"/>
    <s v="Red/Small"/>
    <x v="2"/>
    <n v="369.16200000000003"/>
    <n v="2.0027397260273974"/>
    <x v="0"/>
    <n v="350.70390000000003"/>
    <n v="332.24580000000003"/>
    <n v="295.32960000000003"/>
    <n v="213.2936"/>
    <n v="98.443200000000004"/>
  </r>
  <r>
    <s v="8JB52CUD"/>
    <x v="2"/>
    <x v="0"/>
    <s v="Product_LMLF4"/>
    <n v="427.49"/>
    <n v="47"/>
    <x v="2"/>
    <s v="16x20x8 cm"/>
    <d v="2023-01-01T00:00:00"/>
    <d v="2024-01-01T00:00:00"/>
    <s v="731TKP"/>
    <s v="3BI,X8P"/>
    <s v="Green/Large"/>
    <x v="0"/>
    <n v="384.74099999999999"/>
    <n v="1"/>
    <x v="1"/>
    <n v="365.50394999999997"/>
    <n v="346.26690000000002"/>
    <n v="307.7928"/>
    <n v="222.29480000000001"/>
    <n v="102.5976"/>
  </r>
  <r>
    <s v="QYLLMVYK"/>
    <x v="2"/>
    <x v="0"/>
    <s v="Product_H96L0"/>
    <n v="456.86"/>
    <n v="53"/>
    <x v="2"/>
    <s v="12x12x5 cm"/>
    <d v="2023-01-01T00:00:00"/>
    <d v="2024-01-01T00:00:00"/>
    <s v="PGC8VW"/>
    <s v="V55,OBD"/>
    <s v="Green/Large"/>
    <x v="2"/>
    <n v="411.17399999999998"/>
    <n v="1"/>
    <x v="1"/>
    <n v="390.61529999999993"/>
    <n v="370.0566"/>
    <n v="328.93920000000003"/>
    <n v="237.56720000000001"/>
    <n v="109.6464"/>
  </r>
  <r>
    <s v="4B1TNU2D"/>
    <x v="2"/>
    <x v="0"/>
    <s v="Product_JV28W"/>
    <n v="11.68"/>
    <n v="72"/>
    <x v="2"/>
    <s v="9x18x14 cm"/>
    <d v="2023-03-15T00:00:00"/>
    <d v="2026-01-01T00:00:00"/>
    <s v="CCCQ6L"/>
    <s v="ZBD,M1N"/>
    <s v="Blue/Medium"/>
    <x v="2"/>
    <n v="10.512"/>
    <n v="2.8027397260273972"/>
    <x v="0"/>
    <n v="9.9863999999999997"/>
    <n v="9.4608000000000008"/>
    <n v="8.4096000000000011"/>
    <n v="6.0735999999999999"/>
    <n v="2.8031999999999999"/>
  </r>
  <r>
    <s v="WCIPURSG"/>
    <x v="2"/>
    <x v="0"/>
    <s v="Product_0RECO"/>
    <n v="309.98"/>
    <n v="7"/>
    <x v="2"/>
    <s v="7x14x11 cm"/>
    <d v="2023-01-01T00:00:00"/>
    <d v="2026-01-01T00:00:00"/>
    <s v="2RUOR1"/>
    <s v="3Y1,4LA"/>
    <s v="Green/Large"/>
    <x v="0"/>
    <n v="278.98200000000003"/>
    <n v="3.0027397260273974"/>
    <x v="0"/>
    <n v="265.03290000000004"/>
    <n v="251.08380000000002"/>
    <n v="223.18560000000002"/>
    <n v="161.18960000000001"/>
    <n v="74.395200000000003"/>
  </r>
  <r>
    <s v="GMSMMX1N"/>
    <x v="2"/>
    <x v="0"/>
    <s v="Product_PCD79"/>
    <n v="333.45"/>
    <n v="39"/>
    <x v="1"/>
    <s v="18x15x19 cm"/>
    <d v="2023-03-15T00:00:00"/>
    <d v="2024-01-01T00:00:00"/>
    <s v="Q37AOT"/>
    <s v="9N1,W86"/>
    <s v="Green/Large"/>
    <x v="0"/>
    <n v="300.10500000000002"/>
    <n v="0.8"/>
    <x v="1"/>
    <n v="285.09975000000003"/>
    <n v="270.09450000000004"/>
    <n v="240.08400000000003"/>
    <n v="173.39400000000001"/>
    <n v="80.027999999999992"/>
  </r>
  <r>
    <s v="EWHDUEL0"/>
    <x v="0"/>
    <x v="0"/>
    <s v="Product_7DSCL"/>
    <n v="73.680000000000007"/>
    <n v="89"/>
    <x v="1"/>
    <s v="15x19x5 cm"/>
    <d v="2023-07-30T00:00:00"/>
    <d v="2026-01-01T00:00:00"/>
    <s v="SRB8JD"/>
    <s v="1RH,J2V"/>
    <s v="Red/Small"/>
    <x v="4"/>
    <n v="66.312000000000012"/>
    <n v="2.4273972602739726"/>
    <x v="0"/>
    <n v="62.996400000000008"/>
    <n v="59.680800000000012"/>
    <n v="53.049600000000012"/>
    <n v="38.313600000000008"/>
    <n v="17.683199999999999"/>
  </r>
  <r>
    <s v="EPPYTNQK"/>
    <x v="3"/>
    <x v="0"/>
    <s v="Product_VOO69"/>
    <n v="161.06"/>
    <n v="54"/>
    <x v="1"/>
    <s v="18x11x11 cm"/>
    <d v="2023-03-15T00:00:00"/>
    <d v="2025-01-01T00:00:00"/>
    <s v="2G3HY3"/>
    <s v="HI0,K1C"/>
    <s v="Green/Large"/>
    <x v="0"/>
    <n v="144.95400000000001"/>
    <n v="1.8027397260273972"/>
    <x v="1"/>
    <n v="137.7063"/>
    <n v="130.45860000000002"/>
    <n v="115.96320000000001"/>
    <n v="83.751199999999997"/>
    <n v="38.654400000000003"/>
  </r>
  <r>
    <s v="DNFQ8O8H"/>
    <x v="3"/>
    <x v="0"/>
    <s v="Product_MSU0P"/>
    <n v="110.4"/>
    <n v="54"/>
    <x v="2"/>
    <s v="18x12x13 cm"/>
    <d v="2023-07-30T00:00:00"/>
    <d v="2024-01-01T00:00:00"/>
    <s v="IWOXMJ"/>
    <s v="KJ9,GUK"/>
    <s v="Blue/Medium"/>
    <x v="2"/>
    <n v="99.36"/>
    <n v="0.42465753424657532"/>
    <x v="1"/>
    <n v="94.391999999999996"/>
    <n v="89.424000000000007"/>
    <n v="79.488"/>
    <n v="57.408000000000008"/>
    <n v="26.495999999999999"/>
  </r>
  <r>
    <s v="UUE7TUJM"/>
    <x v="2"/>
    <x v="0"/>
    <s v="Product_YLP66"/>
    <n v="134.80000000000001"/>
    <n v="30"/>
    <x v="1"/>
    <s v="12x16x16 cm"/>
    <d v="2023-01-01T00:00:00"/>
    <d v="2026-01-01T00:00:00"/>
    <s v="7QOD2D"/>
    <s v="V2C,X46"/>
    <s v="Blue/Medium"/>
    <x v="2"/>
    <n v="121.32000000000001"/>
    <n v="3.0027397260273974"/>
    <x v="0"/>
    <n v="115.254"/>
    <n v="109.188"/>
    <n v="97.056000000000012"/>
    <n v="70.096000000000004"/>
    <n v="32.352000000000004"/>
  </r>
  <r>
    <s v="XHHUMZPF"/>
    <x v="2"/>
    <x v="0"/>
    <s v="Product_DPP9W"/>
    <n v="434.09"/>
    <n v="56"/>
    <x v="0"/>
    <s v="12x13x15 cm"/>
    <d v="2023-01-01T00:00:00"/>
    <d v="2025-01-01T00:00:00"/>
    <s v="2FFPHI"/>
    <s v="RFR,FCA"/>
    <s v="Green/Large"/>
    <x v="0"/>
    <n v="390.68099999999998"/>
    <n v="2.0027397260273974"/>
    <x v="1"/>
    <n v="371.14694999999995"/>
    <n v="351.61289999999997"/>
    <n v="312.54480000000001"/>
    <n v="225.7268"/>
    <n v="104.18159999999999"/>
  </r>
  <r>
    <s v="KD6GEZWQ"/>
    <x v="2"/>
    <x v="0"/>
    <s v="Product_W8RH2"/>
    <n v="498.51"/>
    <n v="16"/>
    <x v="2"/>
    <s v="14x6x20 cm"/>
    <d v="2023-03-15T00:00:00"/>
    <d v="2025-01-01T00:00:00"/>
    <s v="X1OGDQ"/>
    <s v="EZM,7Q1"/>
    <s v="Blue/Medium"/>
    <x v="2"/>
    <n v="448.65899999999999"/>
    <n v="1.8027397260273972"/>
    <x v="0"/>
    <n v="426.22604999999999"/>
    <n v="403.79309999999998"/>
    <n v="358.92720000000003"/>
    <n v="259.22520000000003"/>
    <n v="119.64239999999998"/>
  </r>
  <r>
    <s v="GE3CWK5O"/>
    <x v="3"/>
    <x v="0"/>
    <s v="Product_A45ZK"/>
    <n v="301.76"/>
    <n v="3"/>
    <x v="0"/>
    <s v="13x13x13 cm"/>
    <d v="2023-03-15T00:00:00"/>
    <d v="2025-01-01T00:00:00"/>
    <s v="FXXDFS"/>
    <s v="1IF,F5S"/>
    <s v="Blue/Medium"/>
    <x v="3"/>
    <n v="271.584"/>
    <n v="1.8027397260273972"/>
    <x v="1"/>
    <n v="258.00479999999999"/>
    <n v="244.4256"/>
    <n v="217.2672"/>
    <n v="156.9152"/>
    <n v="72.422399999999996"/>
  </r>
  <r>
    <s v="JC0SKFPX"/>
    <x v="3"/>
    <x v="0"/>
    <s v="Product_1X7QK"/>
    <n v="484.25"/>
    <n v="9"/>
    <x v="1"/>
    <s v="15x16x8 cm"/>
    <d v="2023-01-01T00:00:00"/>
    <d v="2026-01-01T00:00:00"/>
    <s v="KQ7K29"/>
    <s v="9DE,CN6"/>
    <s v="Green/Large"/>
    <x v="2"/>
    <n v="435.82499999999999"/>
    <n v="3.0027397260273974"/>
    <x v="0"/>
    <n v="414.03375"/>
    <n v="392.24250000000001"/>
    <n v="348.66"/>
    <n v="251.81"/>
    <n v="116.22"/>
  </r>
  <r>
    <s v="WHP4FLGV"/>
    <x v="3"/>
    <x v="0"/>
    <s v="Product_XOITW"/>
    <n v="423.49"/>
    <n v="69"/>
    <x v="0"/>
    <s v="5x10x6 cm"/>
    <d v="2023-07-30T00:00:00"/>
    <d v="2025-01-01T00:00:00"/>
    <s v="MSQ4EO"/>
    <s v="T87,MZH"/>
    <s v="Red/Small"/>
    <x v="2"/>
    <n v="381.14100000000002"/>
    <n v="1.4273972602739726"/>
    <x v="0"/>
    <n v="362.08395000000002"/>
    <n v="343.02690000000001"/>
    <n v="304.9128"/>
    <n v="220.21480000000003"/>
    <n v="101.63759999999999"/>
  </r>
  <r>
    <s v="EED665JO"/>
    <x v="2"/>
    <x v="0"/>
    <s v="Product_EJBLC"/>
    <n v="451.96"/>
    <n v="94"/>
    <x v="0"/>
    <s v="8x18x10 cm"/>
    <d v="2023-07-30T00:00:00"/>
    <d v="2025-01-01T00:00:00"/>
    <s v="65CQNL"/>
    <s v="PDD,EJC"/>
    <s v="Blue/Medium"/>
    <x v="0"/>
    <n v="406.76400000000001"/>
    <n v="1.4273972602739726"/>
    <x v="1"/>
    <n v="386.42579999999998"/>
    <n v="366.08760000000001"/>
    <n v="325.41120000000001"/>
    <n v="235.01919999999998"/>
    <n v="108.4704"/>
  </r>
  <r>
    <s v="UW056RPH"/>
    <x v="3"/>
    <x v="0"/>
    <s v="Product_EXLUY"/>
    <n v="257.89"/>
    <n v="53"/>
    <x v="2"/>
    <s v="11x15x5 cm"/>
    <d v="2023-03-15T00:00:00"/>
    <d v="2026-01-01T00:00:00"/>
    <s v="HYXTHD"/>
    <s v="22V,ELD"/>
    <s v="Red/Small"/>
    <x v="2"/>
    <n v="232.101"/>
    <n v="2.8027397260273972"/>
    <x v="0"/>
    <n v="220.49594999999999"/>
    <n v="208.89090000000002"/>
    <n v="185.6808"/>
    <n v="134.1028"/>
    <n v="61.893599999999992"/>
  </r>
  <r>
    <s v="RRYJSBF6"/>
    <x v="2"/>
    <x v="0"/>
    <s v="Product_C09N4"/>
    <n v="20.2"/>
    <n v="31"/>
    <x v="2"/>
    <s v="5x12x19 cm"/>
    <d v="2023-01-01T00:00:00"/>
    <d v="2025-01-01T00:00:00"/>
    <s v="H23E2T"/>
    <s v="KQ6,T0U"/>
    <s v="Blue/Medium"/>
    <x v="4"/>
    <n v="18.18"/>
    <n v="2.0027397260273974"/>
    <x v="1"/>
    <n v="17.270999999999997"/>
    <n v="16.362000000000002"/>
    <n v="14.544"/>
    <n v="10.504"/>
    <n v="4.8479999999999999"/>
  </r>
  <r>
    <s v="5U4D4KAI"/>
    <x v="3"/>
    <x v="0"/>
    <s v="Product_PS3XO"/>
    <n v="116.23"/>
    <n v="35"/>
    <x v="2"/>
    <s v="8x14x9 cm"/>
    <d v="2023-01-01T00:00:00"/>
    <d v="2025-01-01T00:00:00"/>
    <s v="DFTECM"/>
    <s v="V0C,WUF"/>
    <s v="Green/Large"/>
    <x v="4"/>
    <n v="104.607"/>
    <n v="2.0027397260273974"/>
    <x v="1"/>
    <n v="99.376649999999998"/>
    <n v="94.146299999999997"/>
    <n v="83.685600000000008"/>
    <n v="60.439600000000006"/>
    <n v="27.895199999999999"/>
  </r>
  <r>
    <s v="9ZWRWRB4"/>
    <x v="3"/>
    <x v="0"/>
    <s v="Product_XYB7O"/>
    <n v="235.91"/>
    <n v="38"/>
    <x v="0"/>
    <s v="9x17x10 cm"/>
    <d v="2023-03-15T00:00:00"/>
    <d v="2024-01-01T00:00:00"/>
    <s v="YTIWAB"/>
    <s v="6FR,KZ5"/>
    <s v="Green/Large"/>
    <x v="2"/>
    <n v="212.31899999999999"/>
    <n v="0.8"/>
    <x v="1"/>
    <n v="201.70304999999999"/>
    <n v="191.08709999999999"/>
    <n v="169.8552"/>
    <n v="122.67320000000001"/>
    <n v="56.618399999999994"/>
  </r>
  <r>
    <s v="FFFFDY80"/>
    <x v="2"/>
    <x v="0"/>
    <s v="Product_SDD1Z"/>
    <n v="99.82"/>
    <n v="96"/>
    <x v="1"/>
    <s v="8x10x7 cm"/>
    <d v="2023-07-30T00:00:00"/>
    <d v="2025-01-01T00:00:00"/>
    <s v="RM2YI0"/>
    <s v="9SP,BI2"/>
    <s v="Blue/Medium"/>
    <x v="2"/>
    <n v="89.837999999999994"/>
    <n v="1.4273972602739726"/>
    <x v="1"/>
    <n v="85.346099999999993"/>
    <n v="80.854199999999992"/>
    <n v="71.870400000000004"/>
    <n v="51.906399999999998"/>
    <n v="23.956799999999998"/>
  </r>
  <r>
    <s v="AJ8ZM5P3"/>
    <x v="1"/>
    <x v="0"/>
    <s v="Product_1TZJB"/>
    <n v="110.18"/>
    <n v="7"/>
    <x v="1"/>
    <s v="15x18x17 cm"/>
    <d v="2023-07-30T00:00:00"/>
    <d v="2025-01-01T00:00:00"/>
    <s v="42ALB4"/>
    <s v="RDD,TIU"/>
    <s v="Green/Large"/>
    <x v="4"/>
    <n v="99.162000000000006"/>
    <n v="1.4273972602739726"/>
    <x v="1"/>
    <n v="94.203900000000004"/>
    <n v="89.245800000000003"/>
    <n v="79.329600000000013"/>
    <n v="57.293600000000005"/>
    <n v="26.443200000000001"/>
  </r>
  <r>
    <s v="S8A3ZB59"/>
    <x v="0"/>
    <x v="0"/>
    <s v="Product_BRNKO"/>
    <n v="41.83"/>
    <n v="48"/>
    <x v="1"/>
    <s v="5x19x11 cm"/>
    <d v="2023-07-30T00:00:00"/>
    <d v="2024-01-01T00:00:00"/>
    <s v="5E0RMO"/>
    <s v="E39,GFW"/>
    <s v="Green/Large"/>
    <x v="0"/>
    <n v="37.646999999999998"/>
    <n v="0.42465753424657532"/>
    <x v="1"/>
    <n v="35.764649999999996"/>
    <n v="33.882300000000001"/>
    <n v="30.117599999999999"/>
    <n v="21.7516"/>
    <n v="10.039199999999999"/>
  </r>
  <r>
    <s v="QPAL17DB"/>
    <x v="3"/>
    <x v="0"/>
    <s v="Product_27TRE"/>
    <n v="75.86"/>
    <n v="10"/>
    <x v="0"/>
    <s v="13x17x6 cm"/>
    <d v="2023-07-30T00:00:00"/>
    <d v="2025-01-01T00:00:00"/>
    <s v="FTYZEL"/>
    <s v="NSX,RY4"/>
    <s v="Green/Large"/>
    <x v="0"/>
    <n v="68.274000000000001"/>
    <n v="1.4273972602739726"/>
    <x v="1"/>
    <n v="64.860299999999995"/>
    <n v="61.446600000000004"/>
    <n v="54.619200000000006"/>
    <n v="39.447200000000002"/>
    <n v="18.206399999999999"/>
  </r>
  <r>
    <s v="AOOM4J4E"/>
    <x v="3"/>
    <x v="0"/>
    <s v="Product_H7549"/>
    <n v="319.86"/>
    <n v="83"/>
    <x v="1"/>
    <s v="7x19x15 cm"/>
    <d v="2023-01-01T00:00:00"/>
    <d v="2024-01-01T00:00:00"/>
    <s v="0TNALF"/>
    <s v="HYK,3EU"/>
    <s v="Red/Small"/>
    <x v="2"/>
    <n v="287.87400000000002"/>
    <n v="1"/>
    <x v="1"/>
    <n v="273.4803"/>
    <n v="259.08660000000003"/>
    <n v="230.29920000000004"/>
    <n v="166.3272"/>
    <n v="76.766400000000004"/>
  </r>
  <r>
    <s v="K1M21RYN"/>
    <x v="2"/>
    <x v="0"/>
    <s v="Product_4WB9V"/>
    <n v="22.57"/>
    <n v="72"/>
    <x v="0"/>
    <s v="18x13x17 cm"/>
    <d v="2023-03-15T00:00:00"/>
    <d v="2025-01-01T00:00:00"/>
    <s v="CRI7D8"/>
    <s v="278,48G"/>
    <s v="Blue/Medium"/>
    <x v="2"/>
    <n v="20.312999999999999"/>
    <n v="1.8027397260273972"/>
    <x v="1"/>
    <n v="19.297349999999998"/>
    <n v="18.281700000000001"/>
    <n v="16.250399999999999"/>
    <n v="11.7364"/>
    <n v="5.4168000000000003"/>
  </r>
  <r>
    <s v="UVN80E89"/>
    <x v="3"/>
    <x v="0"/>
    <s v="Product_KULWA"/>
    <n v="30.73"/>
    <n v="57"/>
    <x v="0"/>
    <s v="20x5x5 cm"/>
    <d v="2023-01-01T00:00:00"/>
    <d v="2025-01-01T00:00:00"/>
    <s v="YH9JOP"/>
    <s v="GMC,O8Y"/>
    <s v="Green/Large"/>
    <x v="3"/>
    <n v="27.657"/>
    <n v="2.0027397260273974"/>
    <x v="1"/>
    <n v="26.274149999999999"/>
    <n v="24.891300000000001"/>
    <n v="22.125600000000002"/>
    <n v="15.979600000000001"/>
    <n v="7.3751999999999995"/>
  </r>
  <r>
    <s v="0YR5NUKG"/>
    <x v="1"/>
    <x v="0"/>
    <s v="Product_0GACN"/>
    <n v="88.37"/>
    <n v="38"/>
    <x v="2"/>
    <s v="10x18x14 cm"/>
    <d v="2023-01-01T00:00:00"/>
    <d v="2024-01-01T00:00:00"/>
    <s v="12Q1E6"/>
    <s v="JEV,NA0"/>
    <s v="Blue/Medium"/>
    <x v="1"/>
    <n v="79.533000000000001"/>
    <n v="1"/>
    <x v="1"/>
    <n v="75.556349999999995"/>
    <n v="71.579700000000003"/>
    <n v="63.626400000000004"/>
    <n v="45.952400000000004"/>
    <n v="21.2088"/>
  </r>
  <r>
    <s v="VN9YN2HP"/>
    <x v="0"/>
    <x v="0"/>
    <s v="Product_ES6V4"/>
    <n v="43.45"/>
    <n v="64"/>
    <x v="0"/>
    <s v="7x5x6 cm"/>
    <d v="2023-01-01T00:00:00"/>
    <d v="2026-01-01T00:00:00"/>
    <s v="34HOIF"/>
    <s v="U5N,RLS"/>
    <s v="Blue/Medium"/>
    <x v="0"/>
    <n v="39.105000000000004"/>
    <n v="3.0027397260273974"/>
    <x v="0"/>
    <n v="37.149750000000004"/>
    <n v="35.194500000000005"/>
    <n v="31.284000000000006"/>
    <n v="22.594000000000001"/>
    <n v="10.428000000000001"/>
  </r>
  <r>
    <s v="3VL8BFNI"/>
    <x v="1"/>
    <x v="0"/>
    <s v="Product_2VC3H"/>
    <n v="193.39"/>
    <n v="31"/>
    <x v="0"/>
    <s v="18x10x13 cm"/>
    <d v="2023-03-15T00:00:00"/>
    <d v="2026-01-01T00:00:00"/>
    <s v="V536L1"/>
    <s v="FBS,R8Y"/>
    <s v="Green/Large"/>
    <x v="1"/>
    <n v="174.05099999999999"/>
    <n v="2.8027397260273972"/>
    <x v="1"/>
    <n v="165.34844999999999"/>
    <n v="156.64589999999998"/>
    <n v="139.24080000000001"/>
    <n v="100.5628"/>
    <n v="46.413599999999995"/>
  </r>
  <r>
    <s v="CWGWFQUL"/>
    <x v="1"/>
    <x v="0"/>
    <s v="Product_XVTXH"/>
    <n v="40.049999999999997"/>
    <n v="17"/>
    <x v="2"/>
    <s v="9x14x18 cm"/>
    <d v="2023-01-01T00:00:00"/>
    <d v="2026-01-01T00:00:00"/>
    <s v="MDDK4Q"/>
    <s v="01R,2IH"/>
    <s v="Blue/Medium"/>
    <x v="2"/>
    <n v="36.044999999999995"/>
    <n v="3.0027397260273974"/>
    <x v="1"/>
    <n v="34.242749999999994"/>
    <n v="32.440499999999993"/>
    <n v="28.835999999999999"/>
    <n v="20.826000000000001"/>
    <n v="9.6119999999999983"/>
  </r>
  <r>
    <s v="XAZJ8SUN"/>
    <x v="2"/>
    <x v="0"/>
    <s v="Product_XGFMQ"/>
    <n v="28.17"/>
    <n v="91"/>
    <x v="0"/>
    <s v="9x13x20 cm"/>
    <d v="2023-07-30T00:00:00"/>
    <d v="2026-01-01T00:00:00"/>
    <s v="5ZLP4E"/>
    <s v="A5S,6GJ"/>
    <s v="Blue/Medium"/>
    <x v="4"/>
    <n v="25.353000000000002"/>
    <n v="2.4273972602739726"/>
    <x v="1"/>
    <n v="24.085350000000002"/>
    <n v="22.817700000000002"/>
    <n v="20.282400000000003"/>
    <n v="14.648400000000001"/>
    <n v="6.7608000000000006"/>
  </r>
  <r>
    <s v="FX24RHEL"/>
    <x v="2"/>
    <x v="0"/>
    <s v="Product_YWHXU"/>
    <n v="214.03"/>
    <n v="88"/>
    <x v="1"/>
    <s v="14x16x14 cm"/>
    <d v="2023-07-30T00:00:00"/>
    <d v="2026-01-01T00:00:00"/>
    <s v="ZXGRPN"/>
    <s v="WTU,JQW"/>
    <s v="Red/Small"/>
    <x v="1"/>
    <n v="192.62700000000001"/>
    <n v="2.4273972602739726"/>
    <x v="0"/>
    <n v="182.99565000000001"/>
    <n v="173.36430000000001"/>
    <n v="154.10160000000002"/>
    <n v="111.29560000000001"/>
    <n v="51.367199999999997"/>
  </r>
  <r>
    <s v="U6TAI71R"/>
    <x v="1"/>
    <x v="0"/>
    <s v="Product_VNBP6"/>
    <n v="170.71"/>
    <n v="43"/>
    <x v="0"/>
    <s v="11x16x18 cm"/>
    <d v="2023-07-30T00:00:00"/>
    <d v="2026-01-01T00:00:00"/>
    <s v="DLBFT1"/>
    <s v="QVW,LRJ"/>
    <s v="Red/Small"/>
    <x v="4"/>
    <n v="153.63900000000001"/>
    <n v="2.4273972602739726"/>
    <x v="1"/>
    <n v="145.95705000000001"/>
    <n v="138.27510000000001"/>
    <n v="122.91120000000001"/>
    <n v="88.769200000000012"/>
    <n v="40.970399999999998"/>
  </r>
  <r>
    <s v="0JEAEZJY"/>
    <x v="0"/>
    <x v="0"/>
    <s v="Product_UNIAS"/>
    <n v="379.28"/>
    <n v="7"/>
    <x v="2"/>
    <s v="14x9x12 cm"/>
    <d v="2023-07-30T00:00:00"/>
    <d v="2025-01-01T00:00:00"/>
    <s v="86503D"/>
    <s v="8WT,PZG"/>
    <s v="Red/Small"/>
    <x v="0"/>
    <n v="341.35199999999998"/>
    <n v="1.4273972602739726"/>
    <x v="1"/>
    <n v="324.28439999999995"/>
    <n v="307.21679999999998"/>
    <n v="273.08159999999998"/>
    <n v="197.22559999999999"/>
    <n v="91.027199999999993"/>
  </r>
  <r>
    <s v="4WJTV9KY"/>
    <x v="3"/>
    <x v="0"/>
    <s v="Product_KB3LR"/>
    <n v="406.92"/>
    <n v="63"/>
    <x v="1"/>
    <s v="14x20x20 cm"/>
    <d v="2023-01-01T00:00:00"/>
    <d v="2025-01-01T00:00:00"/>
    <s v="W158KB"/>
    <s v="HN5,DAH"/>
    <s v="Blue/Medium"/>
    <x v="2"/>
    <n v="366.22800000000001"/>
    <n v="2.0027397260273974"/>
    <x v="1"/>
    <n v="347.91660000000002"/>
    <n v="329.60520000000002"/>
    <n v="292.98240000000004"/>
    <n v="211.59840000000003"/>
    <n v="97.660799999999995"/>
  </r>
  <r>
    <s v="H1H5R9C9"/>
    <x v="2"/>
    <x v="0"/>
    <s v="Product_YVPFQ"/>
    <n v="396.73"/>
    <n v="79"/>
    <x v="0"/>
    <s v="13x6x7 cm"/>
    <d v="2023-01-01T00:00:00"/>
    <d v="2024-01-01T00:00:00"/>
    <s v="UEWOPX"/>
    <s v="309,GSP"/>
    <s v="Blue/Medium"/>
    <x v="3"/>
    <n v="357.05700000000002"/>
    <n v="1"/>
    <x v="1"/>
    <n v="339.20415000000003"/>
    <n v="321.35130000000004"/>
    <n v="285.6456"/>
    <n v="206.29960000000003"/>
    <n v="95.215199999999996"/>
  </r>
  <r>
    <s v="R43QRPBU"/>
    <x v="2"/>
    <x v="0"/>
    <s v="Product_YKSYA"/>
    <n v="325.31"/>
    <n v="3"/>
    <x v="0"/>
    <s v="19x9x10 cm"/>
    <d v="2023-07-30T00:00:00"/>
    <d v="2026-01-01T00:00:00"/>
    <s v="2YKKVH"/>
    <s v="V8M,BDA"/>
    <s v="Green/Large"/>
    <x v="4"/>
    <n v="292.779"/>
    <n v="2.4273972602739726"/>
    <x v="0"/>
    <n v="278.14004999999997"/>
    <n v="263.50110000000001"/>
    <n v="234.22320000000002"/>
    <n v="169.16120000000001"/>
    <n v="78.074399999999997"/>
  </r>
  <r>
    <s v="26XNH769"/>
    <x v="1"/>
    <x v="0"/>
    <s v="Product_AKLF9"/>
    <n v="280.7"/>
    <n v="8"/>
    <x v="0"/>
    <s v="9x20x16 cm"/>
    <d v="2023-01-01T00:00:00"/>
    <d v="2026-01-01T00:00:00"/>
    <s v="074BO7"/>
    <s v="UA2,700"/>
    <s v="Blue/Medium"/>
    <x v="0"/>
    <n v="252.63"/>
    <n v="3.0027397260273974"/>
    <x v="0"/>
    <n v="239.99849999999998"/>
    <n v="227.36699999999999"/>
    <n v="202.10400000000001"/>
    <n v="145.964"/>
    <n v="67.367999999999995"/>
  </r>
  <r>
    <s v="O5IPL39Z"/>
    <x v="0"/>
    <x v="0"/>
    <s v="Product_1MZAZ"/>
    <n v="238.32"/>
    <n v="90"/>
    <x v="2"/>
    <s v="18x17x20 cm"/>
    <d v="2023-07-30T00:00:00"/>
    <d v="2026-01-01T00:00:00"/>
    <s v="NXRG5C"/>
    <s v="72J,4KA"/>
    <s v="Red/Small"/>
    <x v="4"/>
    <n v="214.488"/>
    <n v="2.4273972602739726"/>
    <x v="0"/>
    <n v="203.7636"/>
    <n v="193.03919999999999"/>
    <n v="171.59040000000002"/>
    <n v="123.9264"/>
    <n v="57.196799999999996"/>
  </r>
  <r>
    <s v="3WB9CMQV"/>
    <x v="3"/>
    <x v="0"/>
    <s v="Product_WALJD"/>
    <n v="443.62"/>
    <n v="44"/>
    <x v="2"/>
    <s v="11x7x6 cm"/>
    <d v="2023-07-30T00:00:00"/>
    <d v="2024-01-01T00:00:00"/>
    <s v="UQYNQ6"/>
    <s v="A5X,0SV"/>
    <s v="Red/Small"/>
    <x v="3"/>
    <n v="399.25799999999998"/>
    <n v="0.42465753424657532"/>
    <x v="1"/>
    <n v="379.29509999999999"/>
    <n v="359.3322"/>
    <n v="319.40640000000002"/>
    <n v="230.6824"/>
    <n v="106.4688"/>
  </r>
  <r>
    <s v="29AXT9F4"/>
    <x v="0"/>
    <x v="0"/>
    <s v="Product_Q92QG"/>
    <n v="104.99"/>
    <n v="45"/>
    <x v="2"/>
    <s v="9x12x20 cm"/>
    <d v="2023-01-01T00:00:00"/>
    <d v="2026-01-01T00:00:00"/>
    <s v="JOSNA9"/>
    <s v="XAQ,HY0"/>
    <s v="Red/Small"/>
    <x v="4"/>
    <n v="94.491"/>
    <n v="3.0027397260273974"/>
    <x v="1"/>
    <n v="89.766449999999992"/>
    <n v="85.041899999999998"/>
    <n v="75.592799999999997"/>
    <n v="54.594799999999999"/>
    <n v="25.197599999999998"/>
  </r>
  <r>
    <s v="ZJX9VF1P"/>
    <x v="3"/>
    <x v="0"/>
    <s v="Product_Q2HOW"/>
    <n v="464.46"/>
    <n v="13"/>
    <x v="2"/>
    <s v="16x11x20 cm"/>
    <d v="2023-07-30T00:00:00"/>
    <d v="2026-01-01T00:00:00"/>
    <s v="N845TK"/>
    <s v="7D4,9BP"/>
    <s v="Red/Small"/>
    <x v="2"/>
    <n v="418.01400000000001"/>
    <n v="2.4273972602739726"/>
    <x v="0"/>
    <n v="397.11329999999998"/>
    <n v="376.21260000000001"/>
    <n v="334.41120000000001"/>
    <n v="241.51919999999998"/>
    <n v="111.4704"/>
  </r>
  <r>
    <s v="0FXF5E8V"/>
    <x v="0"/>
    <x v="0"/>
    <s v="Product_OSCMV"/>
    <n v="32.020000000000003"/>
    <n v="45"/>
    <x v="0"/>
    <s v="17x15x20 cm"/>
    <d v="2023-01-01T00:00:00"/>
    <d v="2025-01-01T00:00:00"/>
    <s v="DMOLQD"/>
    <s v="1M3,O1J"/>
    <s v="Red/Small"/>
    <x v="4"/>
    <n v="28.818000000000001"/>
    <n v="2.0027397260273974"/>
    <x v="1"/>
    <n v="27.377099999999999"/>
    <n v="25.936200000000003"/>
    <n v="23.054400000000001"/>
    <n v="16.650400000000001"/>
    <n v="7.684800000000001"/>
  </r>
  <r>
    <s v="6LJ9TR6C"/>
    <x v="0"/>
    <x v="0"/>
    <s v="Product_SM1ZN"/>
    <n v="213.53"/>
    <n v="25"/>
    <x v="0"/>
    <s v="16x20x7 cm"/>
    <d v="2023-01-01T00:00:00"/>
    <d v="2025-01-01T00:00:00"/>
    <s v="BUALFU"/>
    <s v="2AM,5GK"/>
    <s v="Blue/Medium"/>
    <x v="4"/>
    <n v="192.17699999999999"/>
    <n v="2.0027397260273974"/>
    <x v="1"/>
    <n v="182.56814999999997"/>
    <n v="172.95929999999998"/>
    <n v="153.74160000000001"/>
    <n v="111.0356"/>
    <n v="51.247199999999999"/>
  </r>
  <r>
    <s v="VW2WBS6N"/>
    <x v="0"/>
    <x v="0"/>
    <s v="Product_BRFTN"/>
    <n v="412.64"/>
    <n v="2"/>
    <x v="1"/>
    <s v="20x7x8 cm"/>
    <d v="2023-03-15T00:00:00"/>
    <d v="2024-01-01T00:00:00"/>
    <s v="HZWZZ9"/>
    <s v="MBA,CDC"/>
    <s v="Red/Small"/>
    <x v="1"/>
    <n v="371.37599999999998"/>
    <n v="0.8"/>
    <x v="1"/>
    <n v="352.80719999999997"/>
    <n v="334.23840000000001"/>
    <n v="297.10079999999999"/>
    <n v="214.5728"/>
    <n v="99.033599999999993"/>
  </r>
  <r>
    <s v="EYFG252U"/>
    <x v="0"/>
    <x v="0"/>
    <s v="Product_45PZM"/>
    <n v="31.97"/>
    <n v="98"/>
    <x v="0"/>
    <s v="19x6x18 cm"/>
    <d v="2023-07-30T00:00:00"/>
    <d v="2024-01-01T00:00:00"/>
    <s v="WC64VJ"/>
    <s v="06M,S8J"/>
    <s v="Blue/Medium"/>
    <x v="0"/>
    <n v="28.773"/>
    <n v="0.42465753424657532"/>
    <x v="1"/>
    <n v="27.334349999999997"/>
    <n v="25.895700000000001"/>
    <n v="23.0184"/>
    <n v="16.624400000000001"/>
    <n v="7.6727999999999987"/>
  </r>
  <r>
    <s v="591VFB3L"/>
    <x v="0"/>
    <x v="0"/>
    <s v="Product_Y65VC"/>
    <n v="396.49"/>
    <n v="53"/>
    <x v="1"/>
    <s v="7x12x14 cm"/>
    <d v="2023-03-15T00:00:00"/>
    <d v="2024-01-01T00:00:00"/>
    <s v="9VI60Y"/>
    <s v="5SD,UFW"/>
    <s v="Red/Small"/>
    <x v="0"/>
    <n v="356.84100000000001"/>
    <n v="0.8"/>
    <x v="1"/>
    <n v="338.99894999999998"/>
    <n v="321.15690000000001"/>
    <n v="285.47280000000001"/>
    <n v="206.1748"/>
    <n v="95.157600000000002"/>
  </r>
  <r>
    <s v="GVD90EBN"/>
    <x v="3"/>
    <x v="0"/>
    <s v="Product_JY552"/>
    <n v="271.67"/>
    <n v="36"/>
    <x v="0"/>
    <s v="6x13x20 cm"/>
    <d v="2023-03-15T00:00:00"/>
    <d v="2025-01-01T00:00:00"/>
    <s v="GXC4M2"/>
    <s v="B3P,FX8"/>
    <s v="Red/Small"/>
    <x v="1"/>
    <n v="244.50300000000001"/>
    <n v="1.8027397260273972"/>
    <x v="0"/>
    <n v="232.27785"/>
    <n v="220.05270000000002"/>
    <n v="195.60240000000002"/>
    <n v="141.26840000000001"/>
    <n v="65.200800000000001"/>
  </r>
  <r>
    <s v="JPTPY737"/>
    <x v="3"/>
    <x v="0"/>
    <s v="Product_YGG2M"/>
    <n v="176.82"/>
    <n v="79"/>
    <x v="1"/>
    <s v="14x20x11 cm"/>
    <d v="2023-07-30T00:00:00"/>
    <d v="2026-01-01T00:00:00"/>
    <s v="SIAAGO"/>
    <s v="UPO,Z4P"/>
    <s v="Green/Large"/>
    <x v="3"/>
    <n v="159.13800000000001"/>
    <n v="2.4273972602739726"/>
    <x v="0"/>
    <n v="151.18109999999999"/>
    <n v="143.2242"/>
    <n v="127.31040000000002"/>
    <n v="91.946399999999997"/>
    <n v="42.436799999999998"/>
  </r>
  <r>
    <s v="IP2LA6CI"/>
    <x v="2"/>
    <x v="0"/>
    <s v="Product_EKPA4"/>
    <n v="371.15"/>
    <n v="94"/>
    <x v="1"/>
    <s v="18x8x14 cm"/>
    <d v="2023-03-15T00:00:00"/>
    <d v="2025-01-01T00:00:00"/>
    <s v="Z7R5UV"/>
    <s v="2Q8,7YM"/>
    <s v="Green/Large"/>
    <x v="4"/>
    <n v="334.03499999999997"/>
    <n v="1.8027397260273972"/>
    <x v="0"/>
    <n v="317.33324999999996"/>
    <n v="300.63149999999996"/>
    <n v="267.22800000000001"/>
    <n v="192.99799999999999"/>
    <n v="89.075999999999993"/>
  </r>
  <r>
    <s v="RF5PRMIZ"/>
    <x v="1"/>
    <x v="0"/>
    <s v="Product_OOBKW"/>
    <n v="252.72"/>
    <n v="97"/>
    <x v="0"/>
    <s v="12x15x6 cm"/>
    <d v="2023-03-15T00:00:00"/>
    <d v="2026-01-01T00:00:00"/>
    <s v="0CTVQI"/>
    <s v="QCG,3AD"/>
    <s v="Red/Small"/>
    <x v="2"/>
    <n v="227.44800000000001"/>
    <n v="2.8027397260273972"/>
    <x v="0"/>
    <n v="216.07560000000001"/>
    <n v="204.70320000000001"/>
    <n v="181.95840000000001"/>
    <n v="131.4144"/>
    <n v="60.652799999999999"/>
  </r>
  <r>
    <s v="J9S7TIBT"/>
    <x v="1"/>
    <x v="0"/>
    <s v="Product_0HR54"/>
    <n v="115.38"/>
    <n v="62"/>
    <x v="1"/>
    <s v="10x17x16 cm"/>
    <d v="2023-03-15T00:00:00"/>
    <d v="2026-01-01T00:00:00"/>
    <s v="IPYA0Z"/>
    <s v="XPF,ZS4"/>
    <s v="Blue/Medium"/>
    <x v="1"/>
    <n v="103.842"/>
    <n v="2.8027397260273972"/>
    <x v="0"/>
    <n v="98.649899999999988"/>
    <n v="93.457800000000006"/>
    <n v="83.073599999999999"/>
    <n v="59.997599999999998"/>
    <n v="27.691199999999998"/>
  </r>
  <r>
    <s v="R6A1FPW7"/>
    <x v="1"/>
    <x v="0"/>
    <s v="Product_BR7US"/>
    <n v="17.190000000000001"/>
    <n v="75"/>
    <x v="0"/>
    <s v="19x11x11 cm"/>
    <d v="2023-07-30T00:00:00"/>
    <d v="2024-01-01T00:00:00"/>
    <s v="9FMXZ8"/>
    <s v="7Y7,69D"/>
    <s v="Green/Large"/>
    <x v="1"/>
    <n v="15.471"/>
    <n v="0.42465753424657532"/>
    <x v="1"/>
    <n v="14.69745"/>
    <n v="13.9239"/>
    <n v="12.376800000000001"/>
    <n v="8.9388000000000005"/>
    <n v="4.1256000000000004"/>
  </r>
  <r>
    <s v="2U06C9A9"/>
    <x v="1"/>
    <x v="0"/>
    <s v="Product_OP5PC"/>
    <n v="428.07"/>
    <n v="6"/>
    <x v="0"/>
    <s v="6x9x13 cm"/>
    <d v="2023-03-15T00:00:00"/>
    <d v="2025-01-01T00:00:00"/>
    <s v="H8Q4T3"/>
    <s v="UM6,FT3"/>
    <s v="Red/Small"/>
    <x v="4"/>
    <n v="385.26299999999998"/>
    <n v="1.8027397260273972"/>
    <x v="1"/>
    <n v="365.99984999999998"/>
    <n v="346.73669999999998"/>
    <n v="308.21039999999999"/>
    <n v="222.59640000000002"/>
    <n v="102.73679999999999"/>
  </r>
  <r>
    <s v="Y7U5DBC5"/>
    <x v="0"/>
    <x v="0"/>
    <s v="Product_L2ASH"/>
    <n v="178.22"/>
    <n v="53"/>
    <x v="2"/>
    <s v="7x10x7 cm"/>
    <d v="2023-01-01T00:00:00"/>
    <d v="2026-01-01T00:00:00"/>
    <s v="M0WC4M"/>
    <s v="1BH,LJ8"/>
    <s v="Red/Small"/>
    <x v="0"/>
    <n v="160.398"/>
    <n v="3.0027397260273974"/>
    <x v="1"/>
    <n v="152.37809999999999"/>
    <n v="144.35820000000001"/>
    <n v="128.3184"/>
    <n v="92.674400000000006"/>
    <n v="42.772799999999997"/>
  </r>
  <r>
    <s v="7XZ9K5NH"/>
    <x v="1"/>
    <x v="0"/>
    <s v="Product_UVLO1"/>
    <n v="140.34"/>
    <n v="11"/>
    <x v="2"/>
    <s v="6x12x11 cm"/>
    <d v="2023-01-01T00:00:00"/>
    <d v="2024-01-01T00:00:00"/>
    <s v="LLUUD6"/>
    <s v="X4F,3L6"/>
    <s v="Blue/Medium"/>
    <x v="1"/>
    <n v="126.306"/>
    <n v="1"/>
    <x v="1"/>
    <n v="119.99069999999999"/>
    <n v="113.6754"/>
    <n v="101.04480000000001"/>
    <n v="72.976799999999997"/>
    <n v="33.681600000000003"/>
  </r>
  <r>
    <s v="S672GK10"/>
    <x v="0"/>
    <x v="0"/>
    <s v="Product_FA1EO"/>
    <n v="222.17"/>
    <n v="36"/>
    <x v="1"/>
    <s v="9x18x9 cm"/>
    <d v="2023-01-01T00:00:00"/>
    <d v="2025-01-01T00:00:00"/>
    <s v="X7YSJQ"/>
    <s v="UTX,NS8"/>
    <s v="Blue/Medium"/>
    <x v="1"/>
    <n v="199.95299999999997"/>
    <n v="2.0027397260273974"/>
    <x v="0"/>
    <n v="189.95534999999995"/>
    <n v="179.95769999999999"/>
    <n v="159.9624"/>
    <n v="115.52839999999999"/>
    <n v="53.320799999999998"/>
  </r>
  <r>
    <s v="9KCQ8ZVM"/>
    <x v="3"/>
    <x v="0"/>
    <s v="Product_KB0YF"/>
    <n v="496.3"/>
    <n v="85"/>
    <x v="1"/>
    <s v="17x18x15 cm"/>
    <d v="2023-01-01T00:00:00"/>
    <d v="2024-01-01T00:00:00"/>
    <s v="N0X6O4"/>
    <s v="BF7,W5B"/>
    <s v="Blue/Medium"/>
    <x v="2"/>
    <n v="446.67"/>
    <n v="1"/>
    <x v="1"/>
    <n v="424.3365"/>
    <n v="402.00300000000004"/>
    <n v="357.33600000000001"/>
    <n v="258.07600000000002"/>
    <n v="119.11199999999999"/>
  </r>
  <r>
    <s v="ZL4O4UTU"/>
    <x v="3"/>
    <x v="0"/>
    <s v="Product_K6B07"/>
    <n v="152.72"/>
    <n v="11"/>
    <x v="1"/>
    <s v="6x19x13 cm"/>
    <d v="2023-03-15T00:00:00"/>
    <d v="2024-01-01T00:00:00"/>
    <s v="D3UX8E"/>
    <s v="X4Y,FWP"/>
    <s v="Red/Small"/>
    <x v="3"/>
    <n v="137.44800000000001"/>
    <n v="0.8"/>
    <x v="1"/>
    <n v="130.57560000000001"/>
    <n v="123.70320000000001"/>
    <n v="109.95840000000001"/>
    <n v="79.414400000000001"/>
    <n v="36.652799999999999"/>
  </r>
  <r>
    <s v="21QH7ROE"/>
    <x v="2"/>
    <x v="0"/>
    <s v="Product_QDVAX"/>
    <n v="415.88"/>
    <n v="59"/>
    <x v="1"/>
    <s v="6x6x16 cm"/>
    <d v="2023-07-30T00:00:00"/>
    <d v="2024-01-01T00:00:00"/>
    <s v="0SHPUM"/>
    <s v="KPZ,W8E"/>
    <s v="Green/Large"/>
    <x v="2"/>
    <n v="374.29199999999997"/>
    <n v="0.42465753424657532"/>
    <x v="1"/>
    <n v="355.57739999999995"/>
    <n v="336.86279999999999"/>
    <n v="299.43360000000001"/>
    <n v="216.2576"/>
    <n v="99.811199999999999"/>
  </r>
  <r>
    <s v="K9NSMYQJ"/>
    <x v="1"/>
    <x v="0"/>
    <s v="Product_7KF3O"/>
    <n v="473.27"/>
    <n v="59"/>
    <x v="1"/>
    <s v="11x12x5 cm"/>
    <d v="2023-03-15T00:00:00"/>
    <d v="2025-01-01T00:00:00"/>
    <s v="U0C353"/>
    <s v="JVQ,UGF"/>
    <s v="Blue/Medium"/>
    <x v="3"/>
    <n v="425.94299999999998"/>
    <n v="1.8027397260273972"/>
    <x v="1"/>
    <n v="404.64584999999994"/>
    <n v="383.34870000000001"/>
    <n v="340.75440000000003"/>
    <n v="246.10040000000001"/>
    <n v="113.58479999999999"/>
  </r>
  <r>
    <s v="2C5O0FEY"/>
    <x v="1"/>
    <x v="0"/>
    <s v="Product_OB9LQ"/>
    <n v="211.07"/>
    <n v="23"/>
    <x v="0"/>
    <s v="6x19x12 cm"/>
    <d v="2023-07-30T00:00:00"/>
    <d v="2025-01-01T00:00:00"/>
    <s v="9WWOHD"/>
    <s v="2U7,1JI"/>
    <s v="Blue/Medium"/>
    <x v="0"/>
    <n v="189.96299999999999"/>
    <n v="1.4273972602739726"/>
    <x v="1"/>
    <n v="180.46484999999998"/>
    <n v="170.9667"/>
    <n v="151.97040000000001"/>
    <n v="109.7564"/>
    <n v="50.656799999999997"/>
  </r>
  <r>
    <s v="G6YD29E6"/>
    <x v="2"/>
    <x v="0"/>
    <s v="Product_U1IGC"/>
    <n v="352.94"/>
    <n v="26"/>
    <x v="1"/>
    <s v="7x18x5 cm"/>
    <d v="2023-01-01T00:00:00"/>
    <d v="2026-01-01T00:00:00"/>
    <s v="O2UL7Y"/>
    <s v="5FW,ULJ"/>
    <s v="Green/Large"/>
    <x v="3"/>
    <n v="317.64600000000002"/>
    <n v="3.0027397260273974"/>
    <x v="1"/>
    <n v="301.76370000000003"/>
    <n v="285.88140000000004"/>
    <n v="254.11680000000001"/>
    <n v="183.52880000000002"/>
    <n v="84.70559999999999"/>
  </r>
  <r>
    <s v="KXFSSLOF"/>
    <x v="0"/>
    <x v="0"/>
    <s v="Product_U8I05"/>
    <n v="44.72"/>
    <n v="25"/>
    <x v="0"/>
    <s v="11x8x13 cm"/>
    <d v="2023-01-01T00:00:00"/>
    <d v="2024-01-01T00:00:00"/>
    <s v="UXZICG"/>
    <s v="PH8,0M9"/>
    <s v="Red/Small"/>
    <x v="1"/>
    <n v="40.247999999999998"/>
    <n v="1"/>
    <x v="1"/>
    <n v="38.235599999999998"/>
    <n v="36.223199999999999"/>
    <n v="32.198399999999999"/>
    <n v="23.2544"/>
    <n v="10.732799999999999"/>
  </r>
  <r>
    <s v="I5APKMY5"/>
    <x v="2"/>
    <x v="0"/>
    <s v="Product_OLKY0"/>
    <n v="200.46"/>
    <n v="75"/>
    <x v="2"/>
    <s v="12x14x10 cm"/>
    <d v="2023-07-30T00:00:00"/>
    <d v="2024-01-01T00:00:00"/>
    <s v="IIX89P"/>
    <s v="0M3,AVY"/>
    <s v="Green/Large"/>
    <x v="4"/>
    <n v="180.41400000000002"/>
    <n v="0.42465753424657532"/>
    <x v="1"/>
    <n v="171.39330000000001"/>
    <n v="162.37260000000001"/>
    <n v="144.33120000000002"/>
    <n v="104.23920000000001"/>
    <n v="48.110399999999998"/>
  </r>
  <r>
    <s v="AVANE9RQ"/>
    <x v="0"/>
    <x v="0"/>
    <s v="Product_Z57VP"/>
    <n v="91.43"/>
    <n v="38"/>
    <x v="1"/>
    <s v="5x20x8 cm"/>
    <d v="2023-07-30T00:00:00"/>
    <d v="2024-01-01T00:00:00"/>
    <s v="UQF39E"/>
    <s v="J3F,N53"/>
    <s v="Green/Large"/>
    <x v="3"/>
    <n v="82.287000000000006"/>
    <n v="0.42465753424657532"/>
    <x v="1"/>
    <n v="78.172650000000004"/>
    <n v="74.058300000000003"/>
    <n v="65.829600000000013"/>
    <n v="47.543600000000005"/>
    <n v="21.943200000000001"/>
  </r>
  <r>
    <s v="RITLICYL"/>
    <x v="2"/>
    <x v="0"/>
    <s v="Product_S46TP"/>
    <n v="404.63"/>
    <n v="46"/>
    <x v="0"/>
    <s v="13x11x14 cm"/>
    <d v="2023-07-30T00:00:00"/>
    <d v="2026-01-01T00:00:00"/>
    <s v="WMOHG7"/>
    <s v="4GI,HA7"/>
    <s v="Red/Small"/>
    <x v="2"/>
    <n v="364.16699999999997"/>
    <n v="2.4273972602739726"/>
    <x v="1"/>
    <n v="345.95864999999998"/>
    <n v="327.75029999999998"/>
    <n v="291.33359999999999"/>
    <n v="210.4076"/>
    <n v="97.111199999999997"/>
  </r>
  <r>
    <s v="NVUL8UHO"/>
    <x v="0"/>
    <x v="0"/>
    <s v="Product_4DI9R"/>
    <n v="307.35000000000002"/>
    <n v="32"/>
    <x v="1"/>
    <s v="14x13x12 cm"/>
    <d v="2023-03-15T00:00:00"/>
    <d v="2026-01-01T00:00:00"/>
    <s v="2HFFNK"/>
    <s v="FKH,HDT"/>
    <s v="Red/Small"/>
    <x v="0"/>
    <n v="276.61500000000001"/>
    <n v="2.8027397260273972"/>
    <x v="0"/>
    <n v="262.78424999999999"/>
    <n v="248.95350000000002"/>
    <n v="221.29200000000003"/>
    <n v="159.82200000000003"/>
    <n v="73.763999999999996"/>
  </r>
  <r>
    <s v="6NMR5TP7"/>
    <x v="2"/>
    <x v="0"/>
    <s v="Product_HQD87"/>
    <n v="480.85"/>
    <n v="25"/>
    <x v="0"/>
    <s v="19x7x16 cm"/>
    <d v="2023-03-15T00:00:00"/>
    <d v="2026-01-01T00:00:00"/>
    <s v="9WRY60"/>
    <s v="84N,XZ8"/>
    <s v="Green/Large"/>
    <x v="4"/>
    <n v="432.76499999999999"/>
    <n v="2.8027397260273972"/>
    <x v="0"/>
    <n v="411.12674999999996"/>
    <n v="389.48849999999999"/>
    <n v="346.21199999999999"/>
    <n v="250.04200000000003"/>
    <n v="115.404"/>
  </r>
  <r>
    <s v="7814791E"/>
    <x v="0"/>
    <x v="0"/>
    <s v="Product_8RCJI"/>
    <n v="39.119999999999997"/>
    <n v="61"/>
    <x v="0"/>
    <s v="7x15x13 cm"/>
    <d v="2023-07-30T00:00:00"/>
    <d v="2026-01-01T00:00:00"/>
    <s v="EHLW2G"/>
    <s v="P5O,WL3"/>
    <s v="Green/Large"/>
    <x v="3"/>
    <n v="35.207999999999998"/>
    <n v="2.4273972602739726"/>
    <x v="1"/>
    <n v="33.447599999999994"/>
    <n v="31.687200000000001"/>
    <n v="28.166399999999999"/>
    <n v="20.342399999999998"/>
    <n v="9.3887999999999998"/>
  </r>
  <r>
    <s v="XFMDF8LP"/>
    <x v="3"/>
    <x v="0"/>
    <s v="Product_HMW4Q"/>
    <n v="105.24"/>
    <n v="89"/>
    <x v="2"/>
    <s v="14x19x8 cm"/>
    <d v="2023-01-01T00:00:00"/>
    <d v="2026-01-01T00:00:00"/>
    <s v="AEPULH"/>
    <s v="Y7D,ZZK"/>
    <s v="Red/Small"/>
    <x v="2"/>
    <n v="94.715999999999994"/>
    <n v="3.0027397260273974"/>
    <x v="0"/>
    <n v="89.980199999999996"/>
    <n v="85.244399999999999"/>
    <n v="75.772800000000004"/>
    <n v="54.724800000000002"/>
    <n v="25.257599999999996"/>
  </r>
  <r>
    <s v="1YCAHA2M"/>
    <x v="3"/>
    <x v="0"/>
    <s v="Product_JH62O"/>
    <n v="154.16999999999999"/>
    <n v="18"/>
    <x v="1"/>
    <s v="8x15x8 cm"/>
    <d v="2023-03-15T00:00:00"/>
    <d v="2025-01-01T00:00:00"/>
    <s v="ZWMTCX"/>
    <s v="L01,5SM"/>
    <s v="Green/Large"/>
    <x v="2"/>
    <n v="138.75299999999999"/>
    <n v="1.8027397260273972"/>
    <x v="1"/>
    <n v="131.81534999999997"/>
    <n v="124.87769999999999"/>
    <n v="111.00239999999999"/>
    <n v="80.168399999999991"/>
    <n v="37.000799999999998"/>
  </r>
  <r>
    <s v="65F9L4VN"/>
    <x v="2"/>
    <x v="0"/>
    <s v="Product_RS5LS"/>
    <n v="414.87"/>
    <n v="98"/>
    <x v="2"/>
    <s v="11x13x20 cm"/>
    <d v="2023-03-15T00:00:00"/>
    <d v="2025-01-01T00:00:00"/>
    <s v="N1ZGVF"/>
    <s v="TJO,MAL"/>
    <s v="Green/Large"/>
    <x v="3"/>
    <n v="373.38299999999998"/>
    <n v="1.8027397260273972"/>
    <x v="1"/>
    <n v="354.71384999999998"/>
    <n v="336.04469999999998"/>
    <n v="298.70639999999997"/>
    <n v="215.73240000000001"/>
    <n v="99.568799999999996"/>
  </r>
  <r>
    <s v="NOEXF4ZZ"/>
    <x v="3"/>
    <x v="0"/>
    <s v="Product_HZA5X"/>
    <n v="319.95"/>
    <n v="50"/>
    <x v="0"/>
    <s v="6x16x15 cm"/>
    <d v="2023-01-01T00:00:00"/>
    <d v="2025-01-01T00:00:00"/>
    <s v="ASJCN4"/>
    <s v="QLW,PVT"/>
    <s v="Red/Small"/>
    <x v="2"/>
    <n v="287.95499999999998"/>
    <n v="2.0027397260273974"/>
    <x v="1"/>
    <n v="273.55724999999995"/>
    <n v="259.15949999999998"/>
    <n v="230.364"/>
    <n v="166.374"/>
    <n v="76.787999999999997"/>
  </r>
  <r>
    <s v="YV3ACMO9"/>
    <x v="2"/>
    <x v="0"/>
    <s v="Product_61OCX"/>
    <n v="408.06"/>
    <n v="33"/>
    <x v="1"/>
    <s v="19x14x8 cm"/>
    <d v="2023-01-01T00:00:00"/>
    <d v="2026-01-01T00:00:00"/>
    <s v="J4NKM3"/>
    <s v="9ZV,XCT"/>
    <s v="Green/Large"/>
    <x v="2"/>
    <n v="367.25400000000002"/>
    <n v="3.0027397260273974"/>
    <x v="0"/>
    <n v="348.8913"/>
    <n v="330.52860000000004"/>
    <n v="293.8032"/>
    <n v="212.19120000000001"/>
    <n v="97.934399999999997"/>
  </r>
  <r>
    <s v="5FYSFBZO"/>
    <x v="3"/>
    <x v="0"/>
    <s v="Product_QGYUC"/>
    <n v="323.08999999999997"/>
    <n v="78"/>
    <x v="0"/>
    <s v="20x12x13 cm"/>
    <d v="2023-07-30T00:00:00"/>
    <d v="2025-01-01T00:00:00"/>
    <s v="1R7JW2"/>
    <s v="CSM,FB4"/>
    <s v="Green/Large"/>
    <x v="2"/>
    <n v="290.78099999999995"/>
    <n v="1.4273972602739726"/>
    <x v="0"/>
    <n v="276.24194999999992"/>
    <n v="261.70289999999994"/>
    <n v="232.62479999999996"/>
    <n v="168.0068"/>
    <n v="77.541599999999988"/>
  </r>
  <r>
    <s v="XZ41CNJD"/>
    <x v="1"/>
    <x v="0"/>
    <s v="Product_DDIE5"/>
    <n v="234.22"/>
    <n v="22"/>
    <x v="2"/>
    <s v="5x14x19 cm"/>
    <d v="2023-07-30T00:00:00"/>
    <d v="2025-01-01T00:00:00"/>
    <s v="W6OP8L"/>
    <s v="CDY,ZCE"/>
    <s v="Blue/Medium"/>
    <x v="1"/>
    <n v="210.798"/>
    <n v="1.4273972602739726"/>
    <x v="0"/>
    <n v="200.25809999999998"/>
    <n v="189.7182"/>
    <n v="168.63840000000002"/>
    <n v="121.79440000000001"/>
    <n v="56.212799999999994"/>
  </r>
  <r>
    <s v="GCTPI3QE"/>
    <x v="3"/>
    <x v="0"/>
    <s v="Product_XDQ5M"/>
    <n v="107.6"/>
    <n v="14"/>
    <x v="2"/>
    <s v="9x14x16 cm"/>
    <d v="2023-07-30T00:00:00"/>
    <d v="2026-01-01T00:00:00"/>
    <s v="R6Y4UL"/>
    <s v="DZJ,G6L"/>
    <s v="Red/Small"/>
    <x v="4"/>
    <n v="96.839999999999989"/>
    <n v="2.4273972602739726"/>
    <x v="0"/>
    <n v="91.99799999999999"/>
    <n v="87.155999999999992"/>
    <n v="77.471999999999994"/>
    <n v="55.951999999999998"/>
    <n v="25.823999999999998"/>
  </r>
  <r>
    <s v="7IHE3VSJ"/>
    <x v="0"/>
    <x v="0"/>
    <s v="Product_K2EPP"/>
    <n v="293.49"/>
    <n v="90"/>
    <x v="0"/>
    <s v="9x12x19 cm"/>
    <d v="2023-07-30T00:00:00"/>
    <d v="2024-01-01T00:00:00"/>
    <s v="1FVB2Z"/>
    <s v="DGX,QJ2"/>
    <s v="Blue/Medium"/>
    <x v="3"/>
    <n v="264.14100000000002"/>
    <n v="0.42465753424657532"/>
    <x v="1"/>
    <n v="250.93395000000001"/>
    <n v="237.72690000000003"/>
    <n v="211.31280000000004"/>
    <n v="152.6148"/>
    <n v="70.437600000000003"/>
  </r>
  <r>
    <s v="EKDUT9JJ"/>
    <x v="0"/>
    <x v="0"/>
    <s v="Product_AZTOK"/>
    <n v="386.67"/>
    <n v="62"/>
    <x v="0"/>
    <s v="14x10x8 cm"/>
    <d v="2023-07-30T00:00:00"/>
    <d v="2026-01-01T00:00:00"/>
    <s v="PBB58C"/>
    <s v="B3P,FFS"/>
    <s v="Red/Small"/>
    <x v="4"/>
    <n v="348.00300000000004"/>
    <n v="2.4273972602739726"/>
    <x v="0"/>
    <n v="330.60285000000005"/>
    <n v="313.20270000000005"/>
    <n v="278.40240000000006"/>
    <n v="201.06840000000003"/>
    <n v="92.800799999999995"/>
  </r>
  <r>
    <s v="9MPZIB31"/>
    <x v="0"/>
    <x v="0"/>
    <s v="Product_N3C7O"/>
    <n v="129.32"/>
    <n v="98"/>
    <x v="2"/>
    <s v="12x8x16 cm"/>
    <d v="2023-01-01T00:00:00"/>
    <d v="2026-01-01T00:00:00"/>
    <s v="FTL08U"/>
    <s v="TX0,0WF"/>
    <s v="Green/Large"/>
    <x v="1"/>
    <n v="116.38799999999999"/>
    <n v="3.0027397260273974"/>
    <x v="0"/>
    <n v="110.56859999999999"/>
    <n v="104.74919999999999"/>
    <n v="93.110399999999998"/>
    <n v="67.246399999999994"/>
    <n v="31.036799999999999"/>
  </r>
  <r>
    <s v="ANRZL30K"/>
    <x v="1"/>
    <x v="0"/>
    <s v="Product_48ZWL"/>
    <n v="177.79"/>
    <n v="33"/>
    <x v="0"/>
    <s v="8x14x8 cm"/>
    <d v="2023-01-01T00:00:00"/>
    <d v="2025-01-01T00:00:00"/>
    <s v="JEAHT5"/>
    <s v="SJN,9G8"/>
    <s v="Blue/Medium"/>
    <x v="2"/>
    <n v="160.011"/>
    <n v="2.0027397260273974"/>
    <x v="1"/>
    <n v="152.01044999999999"/>
    <n v="144.00989999999999"/>
    <n v="128.00880000000001"/>
    <n v="92.450800000000001"/>
    <n v="42.669599999999996"/>
  </r>
  <r>
    <s v="IM1Q3RJT"/>
    <x v="2"/>
    <x v="0"/>
    <s v="Product_EL6AI"/>
    <n v="313.61"/>
    <n v="36"/>
    <x v="2"/>
    <s v="15x5x7 cm"/>
    <d v="2023-07-30T00:00:00"/>
    <d v="2024-01-01T00:00:00"/>
    <s v="WXY0ZO"/>
    <s v="4AF,5BR"/>
    <s v="Blue/Medium"/>
    <x v="3"/>
    <n v="282.24900000000002"/>
    <n v="0.42465753424657532"/>
    <x v="1"/>
    <n v="268.13655"/>
    <n v="254.02410000000003"/>
    <n v="225.79920000000004"/>
    <n v="163.0772"/>
    <n v="75.266400000000004"/>
  </r>
  <r>
    <s v="YOHUMOG3"/>
    <x v="1"/>
    <x v="0"/>
    <s v="Product_ANAKE"/>
    <n v="292.99"/>
    <n v="83"/>
    <x v="2"/>
    <s v="5x13x17 cm"/>
    <d v="2023-07-30T00:00:00"/>
    <d v="2024-01-01T00:00:00"/>
    <s v="RT6DGC"/>
    <s v="O5B,ED2"/>
    <s v="Blue/Medium"/>
    <x v="1"/>
    <n v="263.69100000000003"/>
    <n v="0.42465753424657532"/>
    <x v="1"/>
    <n v="250.50645000000003"/>
    <n v="237.32190000000003"/>
    <n v="210.95280000000002"/>
    <n v="152.35480000000001"/>
    <n v="70.317599999999999"/>
  </r>
  <r>
    <s v="1YJUZ79V"/>
    <x v="3"/>
    <x v="0"/>
    <s v="Product_NC0VQ"/>
    <n v="344.31"/>
    <n v="58"/>
    <x v="0"/>
    <s v="13x10x17 cm"/>
    <d v="2023-01-01T00:00:00"/>
    <d v="2024-01-01T00:00:00"/>
    <s v="3SMP1C"/>
    <s v="7WK,M1F"/>
    <s v="Red/Small"/>
    <x v="3"/>
    <n v="309.87900000000002"/>
    <n v="1"/>
    <x v="1"/>
    <n v="294.38504999999998"/>
    <n v="278.89110000000005"/>
    <n v="247.90320000000003"/>
    <n v="179.0412"/>
    <n v="82.634399999999999"/>
  </r>
  <r>
    <s v="V5H9M26I"/>
    <x v="0"/>
    <x v="0"/>
    <s v="Product_ONWVJ"/>
    <n v="106.82"/>
    <n v="80"/>
    <x v="1"/>
    <s v="13x20x15 cm"/>
    <d v="2023-01-01T00:00:00"/>
    <d v="2024-01-01T00:00:00"/>
    <s v="CJHGC0"/>
    <s v="8E9,4LB"/>
    <s v="Blue/Medium"/>
    <x v="1"/>
    <n v="96.137999999999991"/>
    <n v="1"/>
    <x v="1"/>
    <n v="91.331099999999992"/>
    <n v="86.524199999999993"/>
    <n v="76.910399999999996"/>
    <n v="55.546399999999998"/>
    <n v="25.636799999999997"/>
  </r>
  <r>
    <s v="E30I6O35"/>
    <x v="3"/>
    <x v="0"/>
    <s v="Product_RSZRJ"/>
    <n v="273.39"/>
    <n v="31"/>
    <x v="0"/>
    <s v="19x12x20 cm"/>
    <d v="2023-03-15T00:00:00"/>
    <d v="2024-01-01T00:00:00"/>
    <s v="9ZOP2R"/>
    <s v="1T5,V05"/>
    <s v="Red/Small"/>
    <x v="3"/>
    <n v="246.05099999999999"/>
    <n v="0.8"/>
    <x v="1"/>
    <n v="233.74844999999999"/>
    <n v="221.44589999999999"/>
    <n v="196.8408"/>
    <n v="142.1628"/>
    <n v="65.613599999999991"/>
  </r>
  <r>
    <s v="X3HNUED2"/>
    <x v="2"/>
    <x v="0"/>
    <s v="Product_MDNRY"/>
    <n v="32.61"/>
    <n v="61"/>
    <x v="2"/>
    <s v="19x7x7 cm"/>
    <d v="2023-03-15T00:00:00"/>
    <d v="2025-01-01T00:00:00"/>
    <s v="AC99HR"/>
    <s v="HNH,J0T"/>
    <s v="Red/Small"/>
    <x v="1"/>
    <n v="29.349"/>
    <n v="1.8027397260273972"/>
    <x v="1"/>
    <n v="27.881549999999997"/>
    <n v="26.414100000000001"/>
    <n v="23.479200000000002"/>
    <n v="16.9572"/>
    <n v="7.8263999999999996"/>
  </r>
  <r>
    <s v="MUC0LSBD"/>
    <x v="0"/>
    <x v="0"/>
    <s v="Product_F3SE9"/>
    <n v="102.52"/>
    <n v="29"/>
    <x v="0"/>
    <s v="5x16x15 cm"/>
    <d v="2023-07-30T00:00:00"/>
    <d v="2025-01-01T00:00:00"/>
    <s v="LY18PI"/>
    <s v="KKR,5KJ"/>
    <s v="Red/Small"/>
    <x v="0"/>
    <n v="92.268000000000001"/>
    <n v="1.4273972602739726"/>
    <x v="0"/>
    <n v="87.654600000000002"/>
    <n v="83.041200000000003"/>
    <n v="73.814400000000006"/>
    <n v="53.310400000000001"/>
    <n v="24.604799999999997"/>
  </r>
  <r>
    <s v="D5989DPW"/>
    <x v="2"/>
    <x v="0"/>
    <s v="Product_W5B2B"/>
    <n v="275.14999999999998"/>
    <n v="28"/>
    <x v="1"/>
    <s v="20x6x6 cm"/>
    <d v="2023-01-01T00:00:00"/>
    <d v="2025-01-01T00:00:00"/>
    <s v="78B5NN"/>
    <s v="YS7,KVA"/>
    <s v="Red/Small"/>
    <x v="3"/>
    <n v="247.63499999999999"/>
    <n v="2.0027397260273974"/>
    <x v="1"/>
    <n v="235.25324999999998"/>
    <n v="222.8715"/>
    <n v="198.108"/>
    <n v="143.078"/>
    <n v="66.035999999999987"/>
  </r>
  <r>
    <s v="DWXKRJKS"/>
    <x v="3"/>
    <x v="0"/>
    <s v="Product_OKDN8"/>
    <n v="346.97"/>
    <n v="3"/>
    <x v="0"/>
    <s v="19x19x10 cm"/>
    <d v="2023-01-01T00:00:00"/>
    <d v="2025-01-01T00:00:00"/>
    <s v="2RXR7X"/>
    <s v="JFE,7AX"/>
    <s v="Red/Small"/>
    <x v="4"/>
    <n v="312.27300000000002"/>
    <n v="2.0027397260273974"/>
    <x v="1"/>
    <n v="296.65935000000002"/>
    <n v="281.04570000000001"/>
    <n v="249.81840000000003"/>
    <n v="180.42440000000002"/>
    <n v="83.272800000000004"/>
  </r>
  <r>
    <s v="65TJOQ1M"/>
    <x v="3"/>
    <x v="0"/>
    <s v="Product_ZNC4O"/>
    <n v="155.29"/>
    <n v="41"/>
    <x v="1"/>
    <s v="12x20x8 cm"/>
    <d v="2023-03-15T00:00:00"/>
    <d v="2026-01-01T00:00:00"/>
    <s v="7QVNX1"/>
    <s v="5PI,H8Z"/>
    <s v="Green/Large"/>
    <x v="3"/>
    <n v="139.761"/>
    <n v="2.8027397260273972"/>
    <x v="0"/>
    <n v="132.77294999999998"/>
    <n v="125.78489999999999"/>
    <n v="111.80880000000001"/>
    <n v="80.750799999999998"/>
    <n v="37.269599999999997"/>
  </r>
  <r>
    <s v="LZR235B8"/>
    <x v="2"/>
    <x v="0"/>
    <s v="Product_5VNKY"/>
    <n v="214.4"/>
    <n v="31"/>
    <x v="0"/>
    <s v="19x5x17 cm"/>
    <d v="2023-01-01T00:00:00"/>
    <d v="2025-01-01T00:00:00"/>
    <s v="A3RW78"/>
    <s v="FBZ,JZ5"/>
    <s v="Red/Small"/>
    <x v="4"/>
    <n v="192.96"/>
    <n v="2.0027397260273974"/>
    <x v="1"/>
    <n v="183.31200000000001"/>
    <n v="173.66400000000002"/>
    <n v="154.36800000000002"/>
    <n v="111.48800000000001"/>
    <n v="51.455999999999996"/>
  </r>
  <r>
    <s v="R4BQZS1F"/>
    <x v="0"/>
    <x v="0"/>
    <s v="Product_IQDB6"/>
    <n v="217.32"/>
    <n v="69"/>
    <x v="1"/>
    <s v="12x17x12 cm"/>
    <d v="2023-03-15T00:00:00"/>
    <d v="2026-01-01T00:00:00"/>
    <s v="700ZH8"/>
    <s v="WNQ,B5J"/>
    <s v="Red/Small"/>
    <x v="4"/>
    <n v="195.58799999999999"/>
    <n v="2.8027397260273972"/>
    <x v="0"/>
    <n v="185.80859999999998"/>
    <n v="176.0292"/>
    <n v="156.47040000000001"/>
    <n v="113.0064"/>
    <n v="52.156799999999997"/>
  </r>
  <r>
    <s v="WRENZ2RQ"/>
    <x v="3"/>
    <x v="0"/>
    <s v="Product_KJ1RU"/>
    <n v="196.75"/>
    <n v="11"/>
    <x v="1"/>
    <s v="15x17x9 cm"/>
    <d v="2023-01-01T00:00:00"/>
    <d v="2025-01-01T00:00:00"/>
    <s v="REOTIO"/>
    <s v="UL0,I95"/>
    <s v="Blue/Medium"/>
    <x v="0"/>
    <n v="177.07499999999999"/>
    <n v="2.0027397260273974"/>
    <x v="1"/>
    <n v="168.22124999999997"/>
    <n v="159.36750000000001"/>
    <n v="141.66"/>
    <n v="102.31"/>
    <n v="47.22"/>
  </r>
  <r>
    <s v="OBQ9LA63"/>
    <x v="2"/>
    <x v="0"/>
    <s v="Product_C1K3U"/>
    <n v="216.86"/>
    <n v="66"/>
    <x v="0"/>
    <s v="5x20x10 cm"/>
    <d v="2023-01-01T00:00:00"/>
    <d v="2026-01-01T00:00:00"/>
    <s v="L9X9LN"/>
    <s v="VHR,T3K"/>
    <s v="Blue/Medium"/>
    <x v="2"/>
    <n v="195.17400000000001"/>
    <n v="3.0027397260273974"/>
    <x v="1"/>
    <n v="185.4153"/>
    <n v="175.6566"/>
    <n v="156.13920000000002"/>
    <n v="112.76720000000002"/>
    <n v="52.046399999999998"/>
  </r>
  <r>
    <s v="2M634SP8"/>
    <x v="0"/>
    <x v="0"/>
    <s v="Product_F4QPW"/>
    <n v="49.04"/>
    <n v="43"/>
    <x v="1"/>
    <s v="17x7x6 cm"/>
    <d v="2023-07-30T00:00:00"/>
    <d v="2024-01-01T00:00:00"/>
    <s v="51R096"/>
    <s v="L2P,MXB"/>
    <s v="Green/Large"/>
    <x v="3"/>
    <n v="44.135999999999996"/>
    <n v="0.42465753424657532"/>
    <x v="1"/>
    <n v="41.929199999999994"/>
    <n v="39.7224"/>
    <n v="35.308799999999998"/>
    <n v="25.500800000000002"/>
    <n v="11.769599999999999"/>
  </r>
  <r>
    <s v="AJVH5GHP"/>
    <x v="2"/>
    <x v="0"/>
    <s v="Product_8SJSE"/>
    <n v="50.81"/>
    <n v="89"/>
    <x v="0"/>
    <s v="16x16x5 cm"/>
    <d v="2023-01-01T00:00:00"/>
    <d v="2025-01-01T00:00:00"/>
    <s v="B1XH5E"/>
    <s v="26V,Z5W"/>
    <s v="Blue/Medium"/>
    <x v="0"/>
    <n v="45.728999999999999"/>
    <n v="2.0027397260273974"/>
    <x v="1"/>
    <n v="43.442549999999997"/>
    <n v="41.156100000000002"/>
    <n v="36.583199999999998"/>
    <n v="26.421200000000002"/>
    <n v="12.1944"/>
  </r>
  <r>
    <s v="CHPSJLS6"/>
    <x v="3"/>
    <x v="0"/>
    <s v="Product_883Z6"/>
    <n v="83.58"/>
    <n v="15"/>
    <x v="2"/>
    <s v="10x11x19 cm"/>
    <d v="2023-01-01T00:00:00"/>
    <d v="2026-01-01T00:00:00"/>
    <s v="4X1ZQW"/>
    <s v="ODV,IPV"/>
    <s v="Blue/Medium"/>
    <x v="4"/>
    <n v="75.221999999999994"/>
    <n v="3.0027397260273974"/>
    <x v="1"/>
    <n v="71.460899999999995"/>
    <n v="67.699799999999996"/>
    <n v="60.177599999999998"/>
    <n v="43.461599999999997"/>
    <n v="20.059200000000001"/>
  </r>
  <r>
    <s v="NX4Z2VCZ"/>
    <x v="2"/>
    <x v="0"/>
    <s v="Product_B98R3"/>
    <n v="166.82"/>
    <n v="94"/>
    <x v="0"/>
    <s v="15x14x5 cm"/>
    <d v="2023-01-01T00:00:00"/>
    <d v="2024-01-01T00:00:00"/>
    <s v="NLVDX0"/>
    <s v="0VN,7PJ"/>
    <s v="Blue/Medium"/>
    <x v="3"/>
    <n v="150.13800000000001"/>
    <n v="1"/>
    <x v="1"/>
    <n v="142.6311"/>
    <n v="135.1242"/>
    <n v="120.11040000000001"/>
    <n v="86.746399999999994"/>
    <n v="40.036799999999999"/>
  </r>
  <r>
    <s v="6U10WCBO"/>
    <x v="2"/>
    <x v="0"/>
    <s v="Product_YYI9J"/>
    <n v="255.91"/>
    <n v="36"/>
    <x v="0"/>
    <s v="20x13x17 cm"/>
    <d v="2023-07-30T00:00:00"/>
    <d v="2026-01-01T00:00:00"/>
    <s v="HC3M9N"/>
    <s v="CS1,RMT"/>
    <s v="Green/Large"/>
    <x v="1"/>
    <n v="230.31899999999999"/>
    <n v="2.4273972602739726"/>
    <x v="0"/>
    <n v="218.80304999999998"/>
    <n v="207.28709999999998"/>
    <n v="184.2552"/>
    <n v="133.07320000000001"/>
    <n v="61.418399999999991"/>
  </r>
  <r>
    <s v="XTRRZGCP"/>
    <x v="2"/>
    <x v="0"/>
    <s v="Product_H8NIK"/>
    <n v="147.01"/>
    <n v="25"/>
    <x v="1"/>
    <s v="12x9x8 cm"/>
    <d v="2023-07-30T00:00:00"/>
    <d v="2025-01-01T00:00:00"/>
    <s v="F8MC24"/>
    <s v="9KQ,GD3"/>
    <s v="Green/Large"/>
    <x v="3"/>
    <n v="132.309"/>
    <n v="1.4273972602739726"/>
    <x v="0"/>
    <n v="125.69354999999999"/>
    <n v="119.07810000000001"/>
    <n v="105.8472"/>
    <n v="76.4452"/>
    <n v="35.282399999999996"/>
  </r>
  <r>
    <s v="DHVYOUJU"/>
    <x v="1"/>
    <x v="0"/>
    <s v="Product_2NBWD"/>
    <n v="372.44"/>
    <n v="46"/>
    <x v="1"/>
    <s v="15x18x16 cm"/>
    <d v="2023-03-15T00:00:00"/>
    <d v="2026-01-01T00:00:00"/>
    <s v="UKU1GW"/>
    <s v="JV6,BFE"/>
    <s v="Red/Small"/>
    <x v="4"/>
    <n v="335.19600000000003"/>
    <n v="2.8027397260273972"/>
    <x v="1"/>
    <n v="318.43619999999999"/>
    <n v="301.67640000000006"/>
    <n v="268.15680000000003"/>
    <n v="193.6688"/>
    <n v="89.385599999999997"/>
  </r>
  <r>
    <s v="AT40SRFM"/>
    <x v="0"/>
    <x v="0"/>
    <s v="Product_P5IDZ"/>
    <n v="58.99"/>
    <n v="40"/>
    <x v="0"/>
    <s v="20x6x18 cm"/>
    <d v="2023-01-01T00:00:00"/>
    <d v="2026-01-01T00:00:00"/>
    <s v="WRTTD4"/>
    <s v="GR4,1FU"/>
    <s v="Red/Small"/>
    <x v="0"/>
    <n v="53.091000000000001"/>
    <n v="3.0027397260273974"/>
    <x v="0"/>
    <n v="50.436450000000001"/>
    <n v="47.7819"/>
    <n v="42.472800000000007"/>
    <n v="30.674800000000001"/>
    <n v="14.1576"/>
  </r>
  <r>
    <s v="WNY1GHTO"/>
    <x v="2"/>
    <x v="0"/>
    <s v="Product_MDLNK"/>
    <n v="146.22"/>
    <n v="59"/>
    <x v="1"/>
    <s v="5x8x16 cm"/>
    <d v="2023-01-01T00:00:00"/>
    <d v="2024-01-01T00:00:00"/>
    <s v="O0X01A"/>
    <s v="2EV,F2A"/>
    <s v="Red/Small"/>
    <x v="0"/>
    <n v="131.59800000000001"/>
    <n v="1"/>
    <x v="1"/>
    <n v="125.0181"/>
    <n v="118.43820000000001"/>
    <n v="105.27840000000002"/>
    <n v="76.034400000000005"/>
    <n v="35.092799999999997"/>
  </r>
  <r>
    <s v="MIB50BTZ"/>
    <x v="2"/>
    <x v="0"/>
    <s v="Product_WS3JD"/>
    <n v="41.67"/>
    <n v="61"/>
    <x v="1"/>
    <s v="10x10x19 cm"/>
    <d v="2023-03-15T00:00:00"/>
    <d v="2025-01-01T00:00:00"/>
    <s v="OVG6QO"/>
    <s v="AE2,YJI"/>
    <s v="Green/Large"/>
    <x v="0"/>
    <n v="37.503"/>
    <n v="1.8027397260273972"/>
    <x v="0"/>
    <n v="35.627849999999995"/>
    <n v="33.752700000000004"/>
    <n v="30.002400000000002"/>
    <n v="21.668400000000002"/>
    <n v="10.0008"/>
  </r>
  <r>
    <s v="23NMB906"/>
    <x v="1"/>
    <x v="0"/>
    <s v="Product_BMHCO"/>
    <n v="208.86"/>
    <n v="61"/>
    <x v="1"/>
    <s v="6x10x12 cm"/>
    <d v="2023-03-15T00:00:00"/>
    <d v="2026-01-01T00:00:00"/>
    <s v="S7LG4I"/>
    <s v="X1B,CHC"/>
    <s v="Green/Large"/>
    <x v="4"/>
    <n v="187.97400000000002"/>
    <n v="2.8027397260273972"/>
    <x v="1"/>
    <n v="178.5753"/>
    <n v="169.17660000000001"/>
    <n v="150.37920000000003"/>
    <n v="108.60720000000001"/>
    <n v="50.126400000000004"/>
  </r>
  <r>
    <s v="P5EKV2HM"/>
    <x v="3"/>
    <x v="0"/>
    <s v="Product_SE15L"/>
    <n v="441.28"/>
    <n v="23"/>
    <x v="0"/>
    <s v="11x15x6 cm"/>
    <d v="2023-01-01T00:00:00"/>
    <d v="2026-01-01T00:00:00"/>
    <s v="ELE9AT"/>
    <s v="OD8,C4V"/>
    <s v="Red/Small"/>
    <x v="3"/>
    <n v="397.15199999999999"/>
    <n v="3.0027397260273974"/>
    <x v="0"/>
    <n v="377.2944"/>
    <n v="357.43680000000001"/>
    <n v="317.72160000000002"/>
    <n v="229.46559999999999"/>
    <n v="105.90719999999999"/>
  </r>
  <r>
    <s v="79NSJ6W8"/>
    <x v="3"/>
    <x v="0"/>
    <s v="Product_M3KWE"/>
    <n v="106.13"/>
    <n v="6"/>
    <x v="1"/>
    <s v="10x20x18 cm"/>
    <d v="2023-07-30T00:00:00"/>
    <d v="2024-01-01T00:00:00"/>
    <s v="MNVLBT"/>
    <s v="1GF,7FU"/>
    <s v="Red/Small"/>
    <x v="3"/>
    <n v="95.516999999999996"/>
    <n v="0.42465753424657532"/>
    <x v="1"/>
    <n v="90.74114999999999"/>
    <n v="85.965299999999999"/>
    <n v="76.413600000000002"/>
    <n v="55.187599999999996"/>
    <n v="25.4712"/>
  </r>
  <r>
    <s v="GPLF1VTM"/>
    <x v="0"/>
    <x v="0"/>
    <s v="Product_6UMDU"/>
    <n v="111.87"/>
    <n v="79"/>
    <x v="0"/>
    <s v="20x12x10 cm"/>
    <d v="2023-01-01T00:00:00"/>
    <d v="2024-01-01T00:00:00"/>
    <s v="2DL3QS"/>
    <s v="UD1,IKC"/>
    <s v="Red/Small"/>
    <x v="0"/>
    <n v="100.68300000000001"/>
    <n v="1"/>
    <x v="1"/>
    <n v="95.648849999999996"/>
    <n v="90.614700000000013"/>
    <n v="80.546400000000006"/>
    <n v="58.172400000000003"/>
    <n v="26.848800000000001"/>
  </r>
  <r>
    <s v="X1JW02J8"/>
    <x v="1"/>
    <x v="0"/>
    <s v="Product_0LYG1"/>
    <n v="252.2"/>
    <n v="29"/>
    <x v="1"/>
    <s v="17x5x8 cm"/>
    <d v="2023-03-15T00:00:00"/>
    <d v="2026-01-01T00:00:00"/>
    <s v="L8UPF1"/>
    <s v="9HH,3SV"/>
    <s v="Blue/Medium"/>
    <x v="1"/>
    <n v="226.98"/>
    <n v="2.8027397260273972"/>
    <x v="1"/>
    <n v="215.63099999999997"/>
    <n v="204.28199999999998"/>
    <n v="181.584"/>
    <n v="131.14400000000001"/>
    <n v="60.527999999999992"/>
  </r>
  <r>
    <s v="WK5BCG2H"/>
    <x v="2"/>
    <x v="0"/>
    <s v="Product_CSXJU"/>
    <n v="353.81"/>
    <n v="41"/>
    <x v="1"/>
    <s v="17x9x18 cm"/>
    <d v="2023-03-15T00:00:00"/>
    <d v="2025-01-01T00:00:00"/>
    <s v="S4KAH8"/>
    <s v="RQG,YQP"/>
    <s v="Red/Small"/>
    <x v="1"/>
    <n v="318.42899999999997"/>
    <n v="1.8027397260273972"/>
    <x v="0"/>
    <n v="302.50754999999998"/>
    <n v="286.58609999999999"/>
    <n v="254.7432"/>
    <n v="183.9812"/>
    <n v="84.914400000000001"/>
  </r>
  <r>
    <s v="UVJUCWJ2"/>
    <x v="2"/>
    <x v="0"/>
    <s v="Product_U76XD"/>
    <n v="13.76"/>
    <n v="47"/>
    <x v="1"/>
    <s v="18x18x9 cm"/>
    <d v="2023-07-30T00:00:00"/>
    <d v="2024-01-01T00:00:00"/>
    <s v="70PLT5"/>
    <s v="DTE,MYP"/>
    <s v="Blue/Medium"/>
    <x v="1"/>
    <n v="12.384"/>
    <n v="0.42465753424657532"/>
    <x v="1"/>
    <n v="11.764799999999999"/>
    <n v="11.1456"/>
    <n v="9.9072000000000013"/>
    <n v="7.1551999999999998"/>
    <n v="3.3024"/>
  </r>
  <r>
    <s v="AGQM9NIV"/>
    <x v="1"/>
    <x v="0"/>
    <s v="Product_KSXPN"/>
    <n v="90.89"/>
    <n v="91"/>
    <x v="1"/>
    <s v="6x7x8 cm"/>
    <d v="2023-07-30T00:00:00"/>
    <d v="2024-01-01T00:00:00"/>
    <s v="CQTGKU"/>
    <s v="86W,6MD"/>
    <s v="Blue/Medium"/>
    <x v="1"/>
    <n v="81.801000000000002"/>
    <n v="0.42465753424657532"/>
    <x v="1"/>
    <n v="77.710949999999997"/>
    <n v="73.620900000000006"/>
    <n v="65.44080000000001"/>
    <n v="47.262799999999999"/>
    <n v="21.813600000000001"/>
  </r>
  <r>
    <s v="D9T78H4G"/>
    <x v="1"/>
    <x v="0"/>
    <s v="Product_1NLYS"/>
    <n v="89.6"/>
    <n v="59"/>
    <x v="1"/>
    <s v="15x11x8 cm"/>
    <d v="2023-07-30T00:00:00"/>
    <d v="2026-01-01T00:00:00"/>
    <s v="BQLPKW"/>
    <s v="FAK,L1A"/>
    <s v="Blue/Medium"/>
    <x v="3"/>
    <n v="80.64"/>
    <n v="2.4273972602739726"/>
    <x v="0"/>
    <n v="76.60799999999999"/>
    <n v="72.576000000000008"/>
    <n v="64.512"/>
    <n v="46.591999999999999"/>
    <n v="21.503999999999998"/>
  </r>
  <r>
    <s v="6A0JFSWE"/>
    <x v="1"/>
    <x v="0"/>
    <s v="Product_DAEQ8"/>
    <n v="185.43"/>
    <n v="34"/>
    <x v="2"/>
    <s v="9x5x9 cm"/>
    <d v="2023-03-15T00:00:00"/>
    <d v="2024-01-01T00:00:00"/>
    <s v="MS46C9"/>
    <s v="DJ9,GRQ"/>
    <s v="Green/Large"/>
    <x v="4"/>
    <n v="166.887"/>
    <n v="0.8"/>
    <x v="1"/>
    <n v="158.54264999999998"/>
    <n v="150.19830000000002"/>
    <n v="133.50960000000001"/>
    <n v="96.423600000000008"/>
    <n v="44.5032"/>
  </r>
  <r>
    <s v="1NPZ3F8V"/>
    <x v="0"/>
    <x v="0"/>
    <s v="Product_DWGRT"/>
    <n v="436.68"/>
    <n v="61"/>
    <x v="0"/>
    <s v="7x12x6 cm"/>
    <d v="2023-03-15T00:00:00"/>
    <d v="2025-01-01T00:00:00"/>
    <s v="K7IF5L"/>
    <s v="QH6,DBA"/>
    <s v="Blue/Medium"/>
    <x v="4"/>
    <n v="393.012"/>
    <n v="1.8027397260273972"/>
    <x v="1"/>
    <n v="373.3614"/>
    <n v="353.71080000000001"/>
    <n v="314.40960000000001"/>
    <n v="227.0736"/>
    <n v="104.8032"/>
  </r>
  <r>
    <s v="VKIC0NE2"/>
    <x v="3"/>
    <x v="0"/>
    <s v="Product_4CLFY"/>
    <n v="402.33"/>
    <n v="97"/>
    <x v="2"/>
    <s v="16x14x7 cm"/>
    <d v="2023-07-30T00:00:00"/>
    <d v="2025-01-01T00:00:00"/>
    <s v="3CU2PM"/>
    <s v="7WR,ZYZ"/>
    <s v="Blue/Medium"/>
    <x v="2"/>
    <n v="362.09699999999998"/>
    <n v="1.4273972602739726"/>
    <x v="0"/>
    <n v="343.99214999999998"/>
    <n v="325.88729999999998"/>
    <n v="289.67759999999998"/>
    <n v="209.2116"/>
    <n v="96.55919999999999"/>
  </r>
  <r>
    <s v="P4G1Y50A"/>
    <x v="3"/>
    <x v="0"/>
    <s v="Product_SRCEH"/>
    <n v="47.94"/>
    <n v="94"/>
    <x v="1"/>
    <s v="6x6x8 cm"/>
    <d v="2023-07-30T00:00:00"/>
    <d v="2026-01-01T00:00:00"/>
    <s v="7FHCXY"/>
    <s v="2NW,1XZ"/>
    <s v="Blue/Medium"/>
    <x v="1"/>
    <n v="43.146000000000001"/>
    <n v="2.4273972602739726"/>
    <x v="0"/>
    <n v="40.988700000000001"/>
    <n v="38.831400000000002"/>
    <n v="34.516800000000003"/>
    <n v="24.928799999999999"/>
    <n v="11.505599999999999"/>
  </r>
  <r>
    <s v="4N3TXOQK"/>
    <x v="2"/>
    <x v="0"/>
    <s v="Product_E3UWF"/>
    <n v="239.76"/>
    <n v="28"/>
    <x v="2"/>
    <s v="14x11x15 cm"/>
    <d v="2023-07-30T00:00:00"/>
    <d v="2024-01-01T00:00:00"/>
    <s v="J8HBZ4"/>
    <s v="GOZ,SAN"/>
    <s v="Green/Large"/>
    <x v="2"/>
    <n v="215.78399999999999"/>
    <n v="0.42465753424657532"/>
    <x v="1"/>
    <n v="204.99479999999997"/>
    <n v="194.2056"/>
    <n v="172.62720000000002"/>
    <n v="124.6752"/>
    <n v="57.542399999999994"/>
  </r>
  <r>
    <s v="ANLEI2NI"/>
    <x v="0"/>
    <x v="0"/>
    <s v="Product_M3MZG"/>
    <n v="350.6"/>
    <n v="70"/>
    <x v="0"/>
    <s v="9x8x16 cm"/>
    <d v="2023-07-30T00:00:00"/>
    <d v="2026-01-01T00:00:00"/>
    <s v="OKM0OU"/>
    <s v="6SH,E44"/>
    <s v="Green/Large"/>
    <x v="2"/>
    <n v="315.54000000000002"/>
    <n v="2.4273972602739726"/>
    <x v="0"/>
    <n v="299.76300000000003"/>
    <n v="283.98600000000005"/>
    <n v="252.43200000000002"/>
    <n v="182.31200000000001"/>
    <n v="84.144000000000005"/>
  </r>
  <r>
    <s v="B0OU8TX9"/>
    <x v="2"/>
    <x v="0"/>
    <s v="Product_GHNVD"/>
    <n v="486.16"/>
    <n v="42"/>
    <x v="0"/>
    <s v="5x16x20 cm"/>
    <d v="2023-01-01T00:00:00"/>
    <d v="2025-01-01T00:00:00"/>
    <s v="2BIJXJ"/>
    <s v="6UR,UMS"/>
    <s v="Green/Large"/>
    <x v="0"/>
    <n v="437.54400000000004"/>
    <n v="2.0027397260273974"/>
    <x v="1"/>
    <n v="415.66680000000002"/>
    <n v="393.78960000000006"/>
    <n v="350.03520000000003"/>
    <n v="252.80320000000003"/>
    <n v="116.6784"/>
  </r>
  <r>
    <s v="ZDTV42FK"/>
    <x v="2"/>
    <x v="0"/>
    <s v="Product_QPPZ8"/>
    <n v="306.75"/>
    <n v="58"/>
    <x v="2"/>
    <s v="7x20x19 cm"/>
    <d v="2023-01-01T00:00:00"/>
    <d v="2025-01-01T00:00:00"/>
    <s v="CVZ85R"/>
    <s v="TSO,6IV"/>
    <s v="Green/Large"/>
    <x v="2"/>
    <n v="276.07499999999999"/>
    <n v="2.0027397260273974"/>
    <x v="0"/>
    <n v="262.27124999999995"/>
    <n v="248.4675"/>
    <n v="220.86"/>
    <n v="159.51000000000002"/>
    <n v="73.61999999999999"/>
  </r>
  <r>
    <s v="K9DTCH9I"/>
    <x v="2"/>
    <x v="0"/>
    <s v="Product_1DMJS"/>
    <n v="414.41"/>
    <n v="6"/>
    <x v="1"/>
    <s v="14x18x6 cm"/>
    <d v="2023-01-01T00:00:00"/>
    <d v="2026-01-01T00:00:00"/>
    <s v="ZJ57WT"/>
    <s v="PKC,QXJ"/>
    <s v="Red/Small"/>
    <x v="4"/>
    <n v="372.96900000000005"/>
    <n v="3.0027397260273974"/>
    <x v="1"/>
    <n v="354.32055000000003"/>
    <n v="335.67210000000006"/>
    <n v="298.37520000000006"/>
    <n v="215.49320000000003"/>
    <n v="99.458399999999997"/>
  </r>
  <r>
    <s v="BVBHODJR"/>
    <x v="3"/>
    <x v="0"/>
    <s v="Product_YG8H5"/>
    <n v="68.55"/>
    <n v="62"/>
    <x v="0"/>
    <s v="15x5x17 cm"/>
    <d v="2023-03-15T00:00:00"/>
    <d v="2026-01-01T00:00:00"/>
    <s v="U214QR"/>
    <s v="3W5,R2H"/>
    <s v="Blue/Medium"/>
    <x v="1"/>
    <n v="61.694999999999993"/>
    <n v="2.8027397260273972"/>
    <x v="1"/>
    <n v="58.610249999999994"/>
    <n v="55.525499999999994"/>
    <n v="49.355999999999995"/>
    <n v="35.646000000000001"/>
    <n v="16.451999999999998"/>
  </r>
  <r>
    <s v="D9YDR9ZV"/>
    <x v="1"/>
    <x v="0"/>
    <s v="Product_FJZ8T"/>
    <n v="470.51"/>
    <n v="47"/>
    <x v="0"/>
    <s v="11x14x18 cm"/>
    <d v="2023-07-30T00:00:00"/>
    <d v="2024-01-01T00:00:00"/>
    <s v="C205NX"/>
    <s v="WL6,6HC"/>
    <s v="Red/Small"/>
    <x v="3"/>
    <n v="423.459"/>
    <n v="0.42465753424657532"/>
    <x v="1"/>
    <n v="402.28604999999999"/>
    <n v="381.11310000000003"/>
    <n v="338.7672"/>
    <n v="244.6652"/>
    <n v="112.9224"/>
  </r>
  <r>
    <s v="BDLPJQH4"/>
    <x v="2"/>
    <x v="0"/>
    <s v="Product_WVYBD"/>
    <n v="107.14"/>
    <n v="57"/>
    <x v="0"/>
    <s v="20x5x7 cm"/>
    <d v="2023-01-01T00:00:00"/>
    <d v="2025-01-01T00:00:00"/>
    <s v="GVF3CW"/>
    <s v="WXK,W0Q"/>
    <s v="Green/Large"/>
    <x v="0"/>
    <n v="96.426000000000002"/>
    <n v="2.0027397260273974"/>
    <x v="1"/>
    <n v="91.604699999999994"/>
    <n v="86.7834"/>
    <n v="77.140800000000013"/>
    <n v="55.712800000000001"/>
    <n v="25.7136"/>
  </r>
  <r>
    <s v="2UTPC1KY"/>
    <x v="3"/>
    <x v="0"/>
    <s v="Product_CPCXY"/>
    <n v="383.29"/>
    <n v="46"/>
    <x v="2"/>
    <s v="16x5x9 cm"/>
    <d v="2023-03-15T00:00:00"/>
    <d v="2026-01-01T00:00:00"/>
    <s v="YCENZR"/>
    <s v="LKO,1GO"/>
    <s v="Green/Large"/>
    <x v="0"/>
    <n v="344.96100000000001"/>
    <n v="2.8027397260273972"/>
    <x v="1"/>
    <n v="327.71294999999998"/>
    <n v="310.4649"/>
    <n v="275.96880000000004"/>
    <n v="199.31080000000003"/>
    <n v="91.989599999999996"/>
  </r>
  <r>
    <s v="7U82OCXM"/>
    <x v="2"/>
    <x v="0"/>
    <s v="Product_ZKNSX"/>
    <n v="241.36"/>
    <n v="4"/>
    <x v="1"/>
    <s v="9x15x19 cm"/>
    <d v="2023-07-30T00:00:00"/>
    <d v="2024-01-01T00:00:00"/>
    <s v="FKPP4U"/>
    <s v="LSW,QLC"/>
    <s v="Red/Small"/>
    <x v="1"/>
    <n v="217.22400000000002"/>
    <n v="0.42465753424657532"/>
    <x v="1"/>
    <n v="206.36280000000002"/>
    <n v="195.50160000000002"/>
    <n v="173.77920000000003"/>
    <n v="125.50720000000001"/>
    <n v="57.926400000000001"/>
  </r>
  <r>
    <s v="LMAWLDAV"/>
    <x v="1"/>
    <x v="0"/>
    <s v="Product_ODMHV"/>
    <n v="52.65"/>
    <n v="91"/>
    <x v="1"/>
    <s v="13x10x6 cm"/>
    <d v="2023-03-15T00:00:00"/>
    <d v="2025-01-01T00:00:00"/>
    <s v="R1204Q"/>
    <s v="ABL,H2K"/>
    <s v="Blue/Medium"/>
    <x v="0"/>
    <n v="47.384999999999998"/>
    <n v="1.8027397260273972"/>
    <x v="0"/>
    <n v="45.015749999999997"/>
    <n v="42.646499999999996"/>
    <n v="37.908000000000001"/>
    <n v="27.378"/>
    <n v="12.635999999999999"/>
  </r>
  <r>
    <s v="H88D18MS"/>
    <x v="2"/>
    <x v="0"/>
    <s v="Product_DYTF8"/>
    <n v="271.32"/>
    <n v="98"/>
    <x v="0"/>
    <s v="14x5x19 cm"/>
    <d v="2023-07-30T00:00:00"/>
    <d v="2024-01-01T00:00:00"/>
    <s v="6SFUOZ"/>
    <s v="DFS,V9I"/>
    <s v="Red/Small"/>
    <x v="2"/>
    <n v="244.18799999999999"/>
    <n v="0.42465753424657532"/>
    <x v="1"/>
    <n v="231.97859999999997"/>
    <n v="219.76919999999998"/>
    <n v="195.35040000000001"/>
    <n v="141.0864"/>
    <n v="65.116799999999998"/>
  </r>
  <r>
    <s v="VIUU6CPQ"/>
    <x v="2"/>
    <x v="0"/>
    <s v="Product_CXXX6"/>
    <n v="374.31"/>
    <n v="31"/>
    <x v="0"/>
    <s v="13x9x10 cm"/>
    <d v="2023-07-30T00:00:00"/>
    <d v="2026-01-01T00:00:00"/>
    <s v="T0L2ER"/>
    <s v="FTY,JQT"/>
    <s v="Green/Large"/>
    <x v="1"/>
    <n v="336.87900000000002"/>
    <n v="2.4273972602739726"/>
    <x v="1"/>
    <n v="320.03505000000001"/>
    <n v="303.19110000000001"/>
    <n v="269.50320000000005"/>
    <n v="194.6412"/>
    <n v="89.834400000000002"/>
  </r>
  <r>
    <s v="JSOLDSNB"/>
    <x v="0"/>
    <x v="0"/>
    <s v="Product_EM6UX"/>
    <n v="197.84"/>
    <n v="18"/>
    <x v="2"/>
    <s v="17x14x12 cm"/>
    <d v="2023-01-01T00:00:00"/>
    <d v="2026-01-01T00:00:00"/>
    <s v="4TJ8CH"/>
    <s v="PKM,18A"/>
    <s v="Green/Large"/>
    <x v="2"/>
    <n v="178.05600000000001"/>
    <n v="3.0027397260273974"/>
    <x v="0"/>
    <n v="169.1532"/>
    <n v="160.25040000000001"/>
    <n v="142.44480000000001"/>
    <n v="102.8768"/>
    <n v="47.4816"/>
  </r>
  <r>
    <s v="1UWKQAWN"/>
    <x v="2"/>
    <x v="0"/>
    <s v="Product_BAZU6"/>
    <n v="158.46"/>
    <n v="83"/>
    <x v="2"/>
    <s v="10x10x17 cm"/>
    <d v="2023-03-15T00:00:00"/>
    <d v="2024-01-01T00:00:00"/>
    <s v="5L9ZRC"/>
    <s v="2YF,PTH"/>
    <s v="Red/Small"/>
    <x v="0"/>
    <n v="142.614"/>
    <n v="0.8"/>
    <x v="1"/>
    <n v="135.48329999999999"/>
    <n v="128.3526"/>
    <n v="114.09120000000001"/>
    <n v="82.399200000000008"/>
    <n v="38.0304"/>
  </r>
  <r>
    <s v="OJF3ZJ8Q"/>
    <x v="3"/>
    <x v="0"/>
    <s v="Product_NKCNJ"/>
    <n v="81.790000000000006"/>
    <n v="13"/>
    <x v="2"/>
    <s v="9x11x5 cm"/>
    <d v="2023-03-15T00:00:00"/>
    <d v="2026-01-01T00:00:00"/>
    <s v="TSW1ER"/>
    <s v="AEU,HFG"/>
    <s v="Red/Small"/>
    <x v="0"/>
    <n v="73.611000000000004"/>
    <n v="2.8027397260273972"/>
    <x v="0"/>
    <n v="69.930450000000008"/>
    <n v="66.249900000000011"/>
    <n v="58.888800000000003"/>
    <n v="42.530800000000006"/>
    <n v="19.6296"/>
  </r>
  <r>
    <s v="FT5OE3TI"/>
    <x v="2"/>
    <x v="0"/>
    <s v="Product_JYDTM"/>
    <n v="471.93"/>
    <n v="12"/>
    <x v="0"/>
    <s v="11x13x12 cm"/>
    <d v="2023-07-30T00:00:00"/>
    <d v="2026-01-01T00:00:00"/>
    <s v="14H1SE"/>
    <s v="RUM,ZIO"/>
    <s v="Green/Large"/>
    <x v="3"/>
    <n v="424.73700000000002"/>
    <n v="2.4273972602739726"/>
    <x v="0"/>
    <n v="403.50015000000002"/>
    <n v="382.26330000000002"/>
    <n v="339.78960000000006"/>
    <n v="245.40360000000001"/>
    <n v="113.2632"/>
  </r>
  <r>
    <s v="YCKASP27"/>
    <x v="2"/>
    <x v="0"/>
    <s v="Product_MY938"/>
    <n v="463.57"/>
    <n v="55"/>
    <x v="2"/>
    <s v="15x8x7 cm"/>
    <d v="2023-07-30T00:00:00"/>
    <d v="2026-01-01T00:00:00"/>
    <s v="CPKEZF"/>
    <s v="T2B,BEZ"/>
    <s v="Red/Small"/>
    <x v="0"/>
    <n v="417.21299999999997"/>
    <n v="2.4273972602739726"/>
    <x v="0"/>
    <n v="396.35234999999994"/>
    <n v="375.49169999999998"/>
    <n v="333.7704"/>
    <n v="241.0564"/>
    <n v="111.2568"/>
  </r>
  <r>
    <s v="R44437VC"/>
    <x v="3"/>
    <x v="0"/>
    <s v="Product_8YUPD"/>
    <n v="200.14"/>
    <n v="50"/>
    <x v="0"/>
    <s v="8x14x8 cm"/>
    <d v="2023-07-30T00:00:00"/>
    <d v="2024-01-01T00:00:00"/>
    <s v="8Q136G"/>
    <s v="M2L,DCG"/>
    <s v="Green/Large"/>
    <x v="4"/>
    <n v="180.12599999999998"/>
    <n v="0.42465753424657532"/>
    <x v="1"/>
    <n v="171.11969999999997"/>
    <n v="162.11339999999998"/>
    <n v="144.10079999999999"/>
    <n v="104.0728"/>
    <n v="48.033599999999993"/>
  </r>
  <r>
    <s v="8X4Y0SDE"/>
    <x v="1"/>
    <x v="0"/>
    <s v="Product_N40I3"/>
    <n v="434.16"/>
    <n v="100"/>
    <x v="1"/>
    <s v="6x15x16 cm"/>
    <d v="2023-01-01T00:00:00"/>
    <d v="2024-01-01T00:00:00"/>
    <s v="DESDBU"/>
    <s v="O2V,JPP"/>
    <s v="Green/Large"/>
    <x v="3"/>
    <n v="390.74400000000003"/>
    <n v="1"/>
    <x v="1"/>
    <n v="371.20679999999999"/>
    <n v="351.66960000000006"/>
    <n v="312.59520000000003"/>
    <n v="225.76320000000001"/>
    <n v="104.19840000000001"/>
  </r>
  <r>
    <s v="HK97ADGD"/>
    <x v="3"/>
    <x v="0"/>
    <s v="Product_H7G32"/>
    <n v="36.44"/>
    <n v="2"/>
    <x v="0"/>
    <s v="5x19x16 cm"/>
    <d v="2023-03-15T00:00:00"/>
    <d v="2026-01-01T00:00:00"/>
    <s v="O2VGVZ"/>
    <s v="AU4,0S8"/>
    <s v="Red/Small"/>
    <x v="4"/>
    <n v="32.795999999999999"/>
    <n v="2.8027397260273972"/>
    <x v="1"/>
    <n v="31.156199999999998"/>
    <n v="29.516400000000001"/>
    <n v="26.236800000000002"/>
    <n v="18.948799999999999"/>
    <n v="8.7455999999999996"/>
  </r>
  <r>
    <s v="6F23GCWA"/>
    <x v="3"/>
    <x v="0"/>
    <s v="Product_WDBOR"/>
    <n v="465.08"/>
    <n v="40"/>
    <x v="2"/>
    <s v="15x17x7 cm"/>
    <d v="2023-01-01T00:00:00"/>
    <d v="2024-01-01T00:00:00"/>
    <s v="N6OGOM"/>
    <s v="QE3,O6L"/>
    <s v="Red/Small"/>
    <x v="3"/>
    <n v="418.572"/>
    <n v="1"/>
    <x v="1"/>
    <n v="397.64339999999999"/>
    <n v="376.71480000000003"/>
    <n v="334.85760000000005"/>
    <n v="241.8416"/>
    <n v="111.61919999999999"/>
  </r>
  <r>
    <s v="ULEMSFD2"/>
    <x v="0"/>
    <x v="0"/>
    <s v="Product_TNZH6"/>
    <n v="29.04"/>
    <n v="5"/>
    <x v="1"/>
    <s v="19x5x8 cm"/>
    <d v="2023-03-15T00:00:00"/>
    <d v="2026-01-01T00:00:00"/>
    <s v="G0RUDW"/>
    <s v="1UV,40I"/>
    <s v="Green/Large"/>
    <x v="1"/>
    <n v="26.135999999999999"/>
    <n v="2.8027397260273972"/>
    <x v="0"/>
    <n v="24.829199999999997"/>
    <n v="23.522400000000001"/>
    <n v="20.908799999999999"/>
    <n v="15.1008"/>
    <n v="6.9695999999999998"/>
  </r>
  <r>
    <s v="LX2Y1ZL4"/>
    <x v="2"/>
    <x v="0"/>
    <s v="Product_EGJ31"/>
    <n v="215.07"/>
    <n v="11"/>
    <x v="0"/>
    <s v="9x7x16 cm"/>
    <d v="2023-07-30T00:00:00"/>
    <d v="2025-01-01T00:00:00"/>
    <s v="896BWP"/>
    <s v="AB0,VXD"/>
    <s v="Red/Small"/>
    <x v="3"/>
    <n v="193.56299999999999"/>
    <n v="1.4273972602739726"/>
    <x v="1"/>
    <n v="183.88484999999997"/>
    <n v="174.20669999999998"/>
    <n v="154.85040000000001"/>
    <n v="111.8364"/>
    <n v="51.616799999999998"/>
  </r>
  <r>
    <s v="6K5UAC08"/>
    <x v="2"/>
    <x v="0"/>
    <s v="Product_MZB1V"/>
    <n v="46.56"/>
    <n v="48"/>
    <x v="2"/>
    <s v="5x7x6 cm"/>
    <d v="2023-07-30T00:00:00"/>
    <d v="2024-01-01T00:00:00"/>
    <s v="5JD45B"/>
    <s v="QYO,YXQ"/>
    <s v="Red/Small"/>
    <x v="1"/>
    <n v="41.904000000000003"/>
    <n v="0.42465753424657532"/>
    <x v="1"/>
    <n v="39.808799999999998"/>
    <n v="37.713600000000007"/>
    <n v="33.523200000000003"/>
    <n v="24.211200000000002"/>
    <n v="11.1744"/>
  </r>
  <r>
    <s v="XUR719LQ"/>
    <x v="2"/>
    <x v="0"/>
    <s v="Product_0ZV36"/>
    <n v="269.70999999999998"/>
    <n v="74"/>
    <x v="2"/>
    <s v="9x6x9 cm"/>
    <d v="2023-03-15T00:00:00"/>
    <d v="2024-01-01T00:00:00"/>
    <s v="GIQJU0"/>
    <s v="HQ2,18J"/>
    <s v="Green/Large"/>
    <x v="3"/>
    <n v="242.73899999999998"/>
    <n v="0.8"/>
    <x v="1"/>
    <n v="230.60204999999996"/>
    <n v="218.46509999999998"/>
    <n v="194.19119999999998"/>
    <n v="140.2492"/>
    <n v="64.730399999999989"/>
  </r>
  <r>
    <s v="CICLPS61"/>
    <x v="1"/>
    <x v="0"/>
    <s v="Product_FV7T8"/>
    <n v="359.11"/>
    <n v="8"/>
    <x v="1"/>
    <s v="13x19x19 cm"/>
    <d v="2023-07-30T00:00:00"/>
    <d v="2026-01-01T00:00:00"/>
    <s v="L6DTNL"/>
    <s v="FPD,O11"/>
    <s v="Green/Large"/>
    <x v="1"/>
    <n v="323.19900000000001"/>
    <n v="2.4273972602739726"/>
    <x v="0"/>
    <n v="307.03904999999997"/>
    <n v="290.87909999999999"/>
    <n v="258.55920000000003"/>
    <n v="186.7372"/>
    <n v="86.186400000000006"/>
  </r>
  <r>
    <s v="4F68PJ66"/>
    <x v="1"/>
    <x v="0"/>
    <s v="Product_2N83Z"/>
    <n v="262.72000000000003"/>
    <n v="66"/>
    <x v="2"/>
    <s v="11x18x17 cm"/>
    <d v="2023-07-30T00:00:00"/>
    <d v="2025-01-01T00:00:00"/>
    <s v="1M0VGV"/>
    <s v="OMN,0KE"/>
    <s v="Green/Large"/>
    <x v="2"/>
    <n v="236.44800000000004"/>
    <n v="1.4273972602739726"/>
    <x v="0"/>
    <n v="224.62560000000002"/>
    <n v="212.80320000000003"/>
    <n v="189.15840000000003"/>
    <n v="136.61440000000002"/>
    <n v="63.052800000000005"/>
  </r>
  <r>
    <s v="9X5AV4EL"/>
    <x v="2"/>
    <x v="0"/>
    <s v="Product_LZE9N"/>
    <n v="418.38"/>
    <n v="74"/>
    <x v="2"/>
    <s v="6x19x16 cm"/>
    <d v="2023-07-30T00:00:00"/>
    <d v="2026-01-01T00:00:00"/>
    <s v="O39S9Z"/>
    <s v="RXN,BQ6"/>
    <s v="Red/Small"/>
    <x v="2"/>
    <n v="376.54199999999997"/>
    <n v="2.4273972602739726"/>
    <x v="0"/>
    <n v="357.71489999999994"/>
    <n v="338.88779999999997"/>
    <n v="301.23359999999997"/>
    <n v="217.55760000000001"/>
    <n v="100.41119999999999"/>
  </r>
  <r>
    <s v="B15KYTNC"/>
    <x v="3"/>
    <x v="0"/>
    <s v="Product_TB6YB"/>
    <n v="466.31"/>
    <n v="71"/>
    <x v="1"/>
    <s v="7x15x8 cm"/>
    <d v="2023-01-01T00:00:00"/>
    <d v="2024-01-01T00:00:00"/>
    <s v="GFWPD6"/>
    <s v="RTD,9WN"/>
    <s v="Blue/Medium"/>
    <x v="0"/>
    <n v="419.67899999999997"/>
    <n v="1"/>
    <x v="1"/>
    <n v="398.69504999999998"/>
    <n v="377.71109999999999"/>
    <n v="335.7432"/>
    <n v="242.4812"/>
    <n v="111.9144"/>
  </r>
  <r>
    <s v="0KLF4MN1"/>
    <x v="2"/>
    <x v="0"/>
    <s v="Product_24Y4G"/>
    <n v="306.3"/>
    <n v="49"/>
    <x v="1"/>
    <s v="17x20x6 cm"/>
    <d v="2023-01-01T00:00:00"/>
    <d v="2025-01-01T00:00:00"/>
    <s v="IQ8O8Z"/>
    <s v="711,SGB"/>
    <s v="Blue/Medium"/>
    <x v="2"/>
    <n v="275.67"/>
    <n v="2.0027397260273974"/>
    <x v="1"/>
    <n v="261.88650000000001"/>
    <n v="248.10300000000001"/>
    <n v="220.53600000000003"/>
    <n v="159.27600000000001"/>
    <n v="73.512"/>
  </r>
  <r>
    <s v="31WDBOFZ"/>
    <x v="1"/>
    <x v="0"/>
    <s v="Product_T3YY1"/>
    <n v="373.82"/>
    <n v="19"/>
    <x v="2"/>
    <s v="10x6x13 cm"/>
    <d v="2023-01-01T00:00:00"/>
    <d v="2026-01-01T00:00:00"/>
    <s v="ZAM936"/>
    <s v="UL2,V4E"/>
    <s v="Blue/Medium"/>
    <x v="1"/>
    <n v="336.43799999999999"/>
    <n v="3.0027397260273974"/>
    <x v="0"/>
    <n v="319.61609999999996"/>
    <n v="302.79419999999999"/>
    <n v="269.15039999999999"/>
    <n v="194.38640000000001"/>
    <n v="89.716799999999992"/>
  </r>
  <r>
    <s v="50AV1HA9"/>
    <x v="0"/>
    <x v="0"/>
    <s v="Product_3E1LX"/>
    <n v="427.31"/>
    <n v="72"/>
    <x v="1"/>
    <s v="17x19x17 cm"/>
    <d v="2023-07-30T00:00:00"/>
    <d v="2024-01-01T00:00:00"/>
    <s v="WLDNFX"/>
    <s v="ETH,DI2"/>
    <s v="Red/Small"/>
    <x v="3"/>
    <n v="384.57900000000001"/>
    <n v="0.42465753424657532"/>
    <x v="1"/>
    <n v="365.35005000000001"/>
    <n v="346.12110000000001"/>
    <n v="307.66320000000002"/>
    <n v="222.2012"/>
    <n v="102.5544"/>
  </r>
  <r>
    <s v="F96UD900"/>
    <x v="1"/>
    <x v="0"/>
    <s v="Product_HOI9Y"/>
    <n v="195.66"/>
    <n v="50"/>
    <x v="2"/>
    <s v="16x13x14 cm"/>
    <d v="2023-01-01T00:00:00"/>
    <d v="2025-01-01T00:00:00"/>
    <s v="O47VBD"/>
    <s v="5P5,D8G"/>
    <s v="Green/Large"/>
    <x v="4"/>
    <n v="176.09399999999999"/>
    <n v="2.0027397260273974"/>
    <x v="0"/>
    <n v="167.2893"/>
    <n v="158.4846"/>
    <n v="140.87520000000001"/>
    <n v="101.7432"/>
    <n v="46.958399999999997"/>
  </r>
  <r>
    <s v="DCOLPS52"/>
    <x v="2"/>
    <x v="0"/>
    <s v="Product_ECC2N"/>
    <n v="386.91"/>
    <n v="88"/>
    <x v="0"/>
    <s v="20x18x12 cm"/>
    <d v="2023-03-15T00:00:00"/>
    <d v="2024-01-01T00:00:00"/>
    <s v="3LQW2H"/>
    <s v="FGH,5V7"/>
    <s v="Blue/Medium"/>
    <x v="4"/>
    <n v="348.21900000000005"/>
    <n v="0.8"/>
    <x v="1"/>
    <n v="330.80805000000004"/>
    <n v="313.39710000000008"/>
    <n v="278.57520000000005"/>
    <n v="201.19320000000002"/>
    <n v="92.858400000000003"/>
  </r>
  <r>
    <s v="RW0J3WRB"/>
    <x v="1"/>
    <x v="0"/>
    <s v="Product_208VZ"/>
    <n v="261.8"/>
    <n v="39"/>
    <x v="0"/>
    <s v="13x18x10 cm"/>
    <d v="2023-07-30T00:00:00"/>
    <d v="2024-01-01T00:00:00"/>
    <s v="CRAK37"/>
    <s v="4UW,JLF"/>
    <s v="Red/Small"/>
    <x v="2"/>
    <n v="235.62"/>
    <n v="0.42465753424657532"/>
    <x v="1"/>
    <n v="223.839"/>
    <n v="212.05800000000002"/>
    <n v="188.49600000000001"/>
    <n v="136.13600000000002"/>
    <n v="62.831999999999994"/>
  </r>
  <r>
    <s v="2PO5VKTF"/>
    <x v="2"/>
    <x v="0"/>
    <s v="Product_9DYA6"/>
    <n v="59.73"/>
    <n v="3"/>
    <x v="1"/>
    <s v="5x20x9 cm"/>
    <d v="2023-07-30T00:00:00"/>
    <d v="2025-01-01T00:00:00"/>
    <s v="JWK9CR"/>
    <s v="485,QXT"/>
    <s v="Green/Large"/>
    <x v="1"/>
    <n v="53.756999999999998"/>
    <n v="1.4273972602739726"/>
    <x v="0"/>
    <n v="51.069149999999993"/>
    <n v="48.381299999999996"/>
    <n v="43.005600000000001"/>
    <n v="31.0596"/>
    <n v="14.335199999999999"/>
  </r>
  <r>
    <s v="R6NGJ2MX"/>
    <x v="2"/>
    <x v="0"/>
    <s v="Product_LFFO8"/>
    <n v="202.91"/>
    <n v="40"/>
    <x v="1"/>
    <s v="8x9x11 cm"/>
    <d v="2023-01-01T00:00:00"/>
    <d v="2024-01-01T00:00:00"/>
    <s v="39PYTP"/>
    <s v="RCH,YV1"/>
    <s v="Green/Large"/>
    <x v="3"/>
    <n v="182.619"/>
    <n v="1"/>
    <x v="1"/>
    <n v="173.48804999999999"/>
    <n v="164.3571"/>
    <n v="146.09520000000001"/>
    <n v="105.5132"/>
    <n v="48.698399999999999"/>
  </r>
  <r>
    <s v="Z0T61S0N"/>
    <x v="2"/>
    <x v="0"/>
    <s v="Product_MEZKL"/>
    <n v="40.6"/>
    <n v="49"/>
    <x v="1"/>
    <s v="17x9x12 cm"/>
    <d v="2023-01-01T00:00:00"/>
    <d v="2025-01-01T00:00:00"/>
    <s v="NLJ3W6"/>
    <s v="C1C,AHD"/>
    <s v="Green/Large"/>
    <x v="4"/>
    <n v="36.54"/>
    <n v="2.0027397260273974"/>
    <x v="0"/>
    <n v="34.713000000000001"/>
    <n v="32.886000000000003"/>
    <n v="29.231999999999999"/>
    <n v="21.112000000000002"/>
    <n v="9.7439999999999998"/>
  </r>
  <r>
    <s v="DHUIC464"/>
    <x v="1"/>
    <x v="0"/>
    <s v="Product_UA1GA"/>
    <n v="410.19"/>
    <n v="57"/>
    <x v="2"/>
    <s v="18x19x12 cm"/>
    <d v="2023-07-30T00:00:00"/>
    <d v="2025-01-01T00:00:00"/>
    <s v="EU1ZSH"/>
    <s v="C2I,VY3"/>
    <s v="Blue/Medium"/>
    <x v="0"/>
    <n v="369.17099999999999"/>
    <n v="1.4273972602739726"/>
    <x v="1"/>
    <n v="350.71244999999999"/>
    <n v="332.25389999999999"/>
    <n v="295.33679999999998"/>
    <n v="213.2988"/>
    <n v="98.445599999999999"/>
  </r>
  <r>
    <s v="EK9FIMPM"/>
    <x v="0"/>
    <x v="0"/>
    <s v="Product_I9UE4"/>
    <n v="162.47999999999999"/>
    <n v="40"/>
    <x v="2"/>
    <s v="18x15x11 cm"/>
    <d v="2023-07-30T00:00:00"/>
    <d v="2026-01-01T00:00:00"/>
    <s v="4L7OAO"/>
    <s v="F70,RQN"/>
    <s v="Red/Small"/>
    <x v="3"/>
    <n v="146.232"/>
    <n v="2.4273972602739726"/>
    <x v="0"/>
    <n v="138.9204"/>
    <n v="131.6088"/>
    <n v="116.98560000000001"/>
    <n v="84.489599999999996"/>
    <n v="38.995199999999997"/>
  </r>
  <r>
    <s v="9ULCWB28"/>
    <x v="1"/>
    <x v="0"/>
    <s v="Product_IGF7A"/>
    <n v="423.59"/>
    <n v="92"/>
    <x v="0"/>
    <s v="6x17x11 cm"/>
    <d v="2023-07-30T00:00:00"/>
    <d v="2024-01-01T00:00:00"/>
    <s v="VFXW7D"/>
    <s v="PNG,IGI"/>
    <s v="Red/Small"/>
    <x v="3"/>
    <n v="381.23099999999999"/>
    <n v="0.42465753424657532"/>
    <x v="1"/>
    <n v="362.16944999999998"/>
    <n v="343.10790000000003"/>
    <n v="304.98480000000001"/>
    <n v="220.26679999999999"/>
    <n v="101.66159999999999"/>
  </r>
  <r>
    <s v="JXRKKDE0"/>
    <x v="3"/>
    <x v="0"/>
    <s v="Product_5C742"/>
    <n v="60.05"/>
    <n v="6"/>
    <x v="1"/>
    <s v="12x18x11 cm"/>
    <d v="2023-07-30T00:00:00"/>
    <d v="2026-01-01T00:00:00"/>
    <s v="N9WP8G"/>
    <s v="UIF,E8Y"/>
    <s v="Red/Small"/>
    <x v="3"/>
    <n v="54.044999999999995"/>
    <n v="2.4273972602739726"/>
    <x v="0"/>
    <n v="51.342749999999995"/>
    <n v="48.640499999999996"/>
    <n v="43.235999999999997"/>
    <n v="31.225999999999999"/>
    <n v="14.411999999999999"/>
  </r>
  <r>
    <s v="EM83RDDN"/>
    <x v="3"/>
    <x v="0"/>
    <s v="Product_TEAQK"/>
    <n v="14.1"/>
    <n v="46"/>
    <x v="1"/>
    <s v="5x15x7 cm"/>
    <d v="2023-07-30T00:00:00"/>
    <d v="2024-01-01T00:00:00"/>
    <s v="NEMP6V"/>
    <s v="8A5,S68"/>
    <s v="Blue/Medium"/>
    <x v="2"/>
    <n v="12.69"/>
    <n v="0.42465753424657532"/>
    <x v="1"/>
    <n v="12.055499999999999"/>
    <n v="11.420999999999999"/>
    <n v="10.152000000000001"/>
    <n v="7.3319999999999999"/>
    <n v="3.3839999999999999"/>
  </r>
  <r>
    <s v="9CVSUL8M"/>
    <x v="0"/>
    <x v="0"/>
    <s v="Product_6YX55"/>
    <n v="69.569999999999993"/>
    <n v="23"/>
    <x v="0"/>
    <s v="10x13x18 cm"/>
    <d v="2023-01-01T00:00:00"/>
    <d v="2024-01-01T00:00:00"/>
    <s v="BXVMI9"/>
    <s v="191,2DR"/>
    <s v="Blue/Medium"/>
    <x v="3"/>
    <n v="62.612999999999992"/>
    <n v="1"/>
    <x v="1"/>
    <n v="59.48234999999999"/>
    <n v="56.351699999999994"/>
    <n v="50.090399999999995"/>
    <n v="36.176400000000001"/>
    <n v="16.696799999999996"/>
  </r>
  <r>
    <s v="KCOWA6U6"/>
    <x v="3"/>
    <x v="0"/>
    <s v="Product_JLRDP"/>
    <n v="135.41999999999999"/>
    <n v="90"/>
    <x v="1"/>
    <s v="20x15x6 cm"/>
    <d v="2023-07-30T00:00:00"/>
    <d v="2024-01-01T00:00:00"/>
    <s v="CEJUTI"/>
    <s v="E9L,62R"/>
    <s v="Green/Large"/>
    <x v="0"/>
    <n v="121.87799999999999"/>
    <n v="0.42465753424657532"/>
    <x v="1"/>
    <n v="115.78409999999998"/>
    <n v="109.69019999999999"/>
    <n v="97.502399999999994"/>
    <n v="70.418399999999991"/>
    <n v="32.500799999999998"/>
  </r>
  <r>
    <s v="IFJWPWVE"/>
    <x v="3"/>
    <x v="0"/>
    <s v="Product_7ZCF4"/>
    <n v="333.31"/>
    <n v="39"/>
    <x v="1"/>
    <s v="16x7x15 cm"/>
    <d v="2023-07-30T00:00:00"/>
    <d v="2024-01-01T00:00:00"/>
    <s v="FJ12OS"/>
    <s v="PWM,D2W"/>
    <s v="Blue/Medium"/>
    <x v="4"/>
    <n v="299.97899999999998"/>
    <n v="0.42465753424657532"/>
    <x v="1"/>
    <n v="284.98004999999995"/>
    <n v="269.98109999999997"/>
    <n v="239.98320000000001"/>
    <n v="173.3212"/>
    <n v="79.994399999999999"/>
  </r>
  <r>
    <s v="0X73PARC"/>
    <x v="3"/>
    <x v="0"/>
    <s v="Product_1875U"/>
    <n v="101.72"/>
    <n v="17"/>
    <x v="0"/>
    <s v="5x16x12 cm"/>
    <d v="2023-01-01T00:00:00"/>
    <d v="2026-01-01T00:00:00"/>
    <s v="2W9OJ7"/>
    <s v="8WI,2EJ"/>
    <s v="Blue/Medium"/>
    <x v="3"/>
    <n v="91.548000000000002"/>
    <n v="3.0027397260273974"/>
    <x v="0"/>
    <n v="86.970600000000005"/>
    <n v="82.393200000000007"/>
    <n v="73.238399999999999"/>
    <n v="52.894400000000005"/>
    <n v="24.412799999999997"/>
  </r>
  <r>
    <s v="YP5L477N"/>
    <x v="2"/>
    <x v="0"/>
    <s v="Product_0PGDF"/>
    <n v="243.85"/>
    <n v="36"/>
    <x v="2"/>
    <s v="13x18x16 cm"/>
    <d v="2023-07-30T00:00:00"/>
    <d v="2024-01-01T00:00:00"/>
    <s v="R83GKP"/>
    <s v="BG7,ZWF"/>
    <s v="Blue/Medium"/>
    <x v="3"/>
    <n v="219.465"/>
    <n v="0.42465753424657532"/>
    <x v="1"/>
    <n v="208.49175"/>
    <n v="197.51850000000002"/>
    <n v="175.572"/>
    <n v="126.80200000000001"/>
    <n v="58.523999999999994"/>
  </r>
  <r>
    <s v="MHFX5YSB"/>
    <x v="0"/>
    <x v="0"/>
    <s v="Product_S27KB"/>
    <n v="321.33999999999997"/>
    <n v="17"/>
    <x v="1"/>
    <s v="11x19x5 cm"/>
    <d v="2023-01-01T00:00:00"/>
    <d v="2024-01-01T00:00:00"/>
    <s v="AMZP22"/>
    <s v="HRR,JID"/>
    <s v="Green/Large"/>
    <x v="3"/>
    <n v="289.20599999999996"/>
    <n v="1"/>
    <x v="1"/>
    <n v="274.74569999999994"/>
    <n v="260.28539999999998"/>
    <n v="231.36479999999997"/>
    <n v="167.0968"/>
    <n v="77.121599999999987"/>
  </r>
  <r>
    <s v="W2IU5FL9"/>
    <x v="2"/>
    <x v="0"/>
    <s v="Product_JD1UE"/>
    <n v="187.92"/>
    <n v="23"/>
    <x v="1"/>
    <s v="13x9x5 cm"/>
    <d v="2023-07-30T00:00:00"/>
    <d v="2025-01-01T00:00:00"/>
    <s v="3WTT0G"/>
    <s v="G7T,ZJU"/>
    <s v="Green/Large"/>
    <x v="4"/>
    <n v="169.12799999999999"/>
    <n v="1.4273972602739726"/>
    <x v="0"/>
    <n v="160.67159999999998"/>
    <n v="152.21519999999998"/>
    <n v="135.30240000000001"/>
    <n v="97.718400000000003"/>
    <n v="45.100799999999992"/>
  </r>
  <r>
    <s v="HHZFICNX"/>
    <x v="0"/>
    <x v="0"/>
    <s v="Product_EF5L1"/>
    <n v="239.26"/>
    <n v="22"/>
    <x v="1"/>
    <s v="6x9x13 cm"/>
    <d v="2023-07-30T00:00:00"/>
    <d v="2026-01-01T00:00:00"/>
    <s v="XYB4YZ"/>
    <s v="NMM,P1Y"/>
    <s v="Green/Large"/>
    <x v="2"/>
    <n v="215.334"/>
    <n v="2.4273972602739726"/>
    <x v="1"/>
    <n v="204.56729999999999"/>
    <n v="193.8006"/>
    <n v="172.2672"/>
    <n v="124.4152"/>
    <n v="57.422399999999996"/>
  </r>
  <r>
    <s v="7CG0QXTP"/>
    <x v="1"/>
    <x v="0"/>
    <s v="Product_FU5XL"/>
    <n v="446.02"/>
    <n v="87"/>
    <x v="1"/>
    <s v="12x9x5 cm"/>
    <d v="2023-01-01T00:00:00"/>
    <d v="2025-01-01T00:00:00"/>
    <s v="78OS4V"/>
    <s v="RRU,KFS"/>
    <s v="Green/Large"/>
    <x v="3"/>
    <n v="401.41800000000001"/>
    <n v="2.0027397260273974"/>
    <x v="0"/>
    <n v="381.34710000000001"/>
    <n v="361.27620000000002"/>
    <n v="321.13440000000003"/>
    <n v="231.93039999999999"/>
    <n v="107.0448"/>
  </r>
  <r>
    <s v="WMAZAFP6"/>
    <x v="3"/>
    <x v="0"/>
    <s v="Product_AR3OL"/>
    <n v="199.26"/>
    <n v="87"/>
    <x v="2"/>
    <s v="5x20x17 cm"/>
    <d v="2023-03-15T00:00:00"/>
    <d v="2026-01-01T00:00:00"/>
    <s v="TMOMZF"/>
    <s v="D52,WMA"/>
    <s v="Blue/Medium"/>
    <x v="2"/>
    <n v="179.334"/>
    <n v="2.8027397260273972"/>
    <x v="1"/>
    <n v="170.3673"/>
    <n v="161.4006"/>
    <n v="143.46720000000002"/>
    <n v="103.6152"/>
    <n v="47.822399999999995"/>
  </r>
  <r>
    <s v="2OYPKAL3"/>
    <x v="0"/>
    <x v="0"/>
    <s v="Product_FU1G7"/>
    <n v="122.54"/>
    <n v="56"/>
    <x v="2"/>
    <s v="20x13x19 cm"/>
    <d v="2023-03-15T00:00:00"/>
    <d v="2026-01-01T00:00:00"/>
    <s v="WRVSI2"/>
    <s v="8SW,VEL"/>
    <s v="Blue/Medium"/>
    <x v="1"/>
    <n v="110.286"/>
    <n v="2.8027397260273972"/>
    <x v="1"/>
    <n v="104.7717"/>
    <n v="99.257400000000004"/>
    <n v="88.228800000000007"/>
    <n v="63.720800000000004"/>
    <n v="29.409600000000001"/>
  </r>
  <r>
    <s v="UT8OJ2SG"/>
    <x v="3"/>
    <x v="0"/>
    <s v="Product_F1UC6"/>
    <n v="398.89"/>
    <n v="20"/>
    <x v="0"/>
    <s v="17x6x19 cm"/>
    <d v="2023-03-15T00:00:00"/>
    <d v="2024-01-01T00:00:00"/>
    <s v="VRELUA"/>
    <s v="3MT,J29"/>
    <s v="Green/Large"/>
    <x v="2"/>
    <n v="359.00099999999998"/>
    <n v="0.8"/>
    <x v="1"/>
    <n v="341.05094999999994"/>
    <n v="323.10089999999997"/>
    <n v="287.20080000000002"/>
    <n v="207.4228"/>
    <n v="95.733599999999996"/>
  </r>
  <r>
    <s v="T0JW9EBY"/>
    <x v="0"/>
    <x v="0"/>
    <s v="Product_IG4OM"/>
    <n v="435.88"/>
    <n v="88"/>
    <x v="0"/>
    <s v="20x13x8 cm"/>
    <d v="2023-01-01T00:00:00"/>
    <d v="2026-01-01T00:00:00"/>
    <n v="351353"/>
    <s v="K3P,RPW"/>
    <s v="Blue/Medium"/>
    <x v="0"/>
    <n v="392.29199999999997"/>
    <n v="3.0027397260273974"/>
    <x v="0"/>
    <n v="372.67739999999998"/>
    <n v="353.06279999999998"/>
    <n v="313.83359999999999"/>
    <n v="226.6576"/>
    <n v="104.6112"/>
  </r>
  <r>
    <s v="ZKUJ0J07"/>
    <x v="2"/>
    <x v="0"/>
    <s v="Product_XD1U2"/>
    <n v="60.6"/>
    <n v="40"/>
    <x v="0"/>
    <s v="9x10x12 cm"/>
    <d v="2023-03-15T00:00:00"/>
    <d v="2026-01-01T00:00:00"/>
    <s v="RKZ2HF"/>
    <s v="IF4,MV6"/>
    <s v="Blue/Medium"/>
    <x v="0"/>
    <n v="54.54"/>
    <n v="2.8027397260273972"/>
    <x v="0"/>
    <n v="51.812999999999995"/>
    <n v="49.085999999999999"/>
    <n v="43.632000000000005"/>
    <n v="31.512"/>
    <n v="14.544"/>
  </r>
  <r>
    <s v="XNOFXHEN"/>
    <x v="0"/>
    <x v="0"/>
    <s v="Product_BK2NF"/>
    <n v="241.69"/>
    <n v="12"/>
    <x v="2"/>
    <s v="11x16x13 cm"/>
    <d v="2023-01-01T00:00:00"/>
    <d v="2024-01-01T00:00:00"/>
    <s v="CYWJ2F"/>
    <s v="7F1,0A3"/>
    <s v="Green/Large"/>
    <x v="0"/>
    <n v="217.52099999999999"/>
    <n v="1"/>
    <x v="1"/>
    <n v="206.64494999999997"/>
    <n v="195.7689"/>
    <n v="174.01679999999999"/>
    <n v="125.67880000000001"/>
    <n v="58.005599999999994"/>
  </r>
  <r>
    <s v="VCSUUU2T"/>
    <x v="3"/>
    <x v="0"/>
    <s v="Product_WQ8UM"/>
    <n v="31.08"/>
    <n v="77"/>
    <x v="0"/>
    <s v="17x17x18 cm"/>
    <d v="2023-07-30T00:00:00"/>
    <d v="2026-01-01T00:00:00"/>
    <s v="YS2G3I"/>
    <s v="Q7R,S8Q"/>
    <s v="Blue/Medium"/>
    <x v="0"/>
    <n v="27.971999999999998"/>
    <n v="2.4273972602739726"/>
    <x v="1"/>
    <n v="26.573399999999996"/>
    <n v="25.174799999999998"/>
    <n v="22.377600000000001"/>
    <n v="16.1616"/>
    <n v="7.4591999999999992"/>
  </r>
  <r>
    <s v="7P0QL5EV"/>
    <x v="1"/>
    <x v="0"/>
    <s v="Product_WCT9X"/>
    <n v="370.2"/>
    <n v="56"/>
    <x v="1"/>
    <s v="17x6x17 cm"/>
    <d v="2023-07-30T00:00:00"/>
    <d v="2024-01-01T00:00:00"/>
    <s v="F3E97S"/>
    <s v="892,TUP"/>
    <s v="Green/Large"/>
    <x v="4"/>
    <n v="333.18"/>
    <n v="0.42465753424657532"/>
    <x v="1"/>
    <n v="316.52100000000002"/>
    <n v="299.86200000000002"/>
    <n v="266.54400000000004"/>
    <n v="192.50399999999999"/>
    <n v="88.847999999999999"/>
  </r>
  <r>
    <s v="JZ79QZX2"/>
    <x v="3"/>
    <x v="0"/>
    <s v="Product_T0Q35"/>
    <n v="98.71"/>
    <n v="90"/>
    <x v="0"/>
    <s v="9x20x6 cm"/>
    <d v="2023-07-30T00:00:00"/>
    <d v="2026-01-01T00:00:00"/>
    <s v="JXESSK"/>
    <s v="ETO,XZA"/>
    <s v="Blue/Medium"/>
    <x v="3"/>
    <n v="88.838999999999999"/>
    <n v="2.4273972602739726"/>
    <x v="1"/>
    <n v="84.397049999999993"/>
    <n v="79.955100000000002"/>
    <n v="71.071200000000005"/>
    <n v="51.3292"/>
    <n v="23.690399999999997"/>
  </r>
  <r>
    <s v="TMIUP7N0"/>
    <x v="2"/>
    <x v="0"/>
    <s v="Product_R3ST1"/>
    <n v="114.15"/>
    <n v="46"/>
    <x v="1"/>
    <s v="14x7x11 cm"/>
    <d v="2023-01-01T00:00:00"/>
    <d v="2026-01-01T00:00:00"/>
    <s v="KU17MM"/>
    <s v="FTB,1GZ"/>
    <s v="Red/Small"/>
    <x v="3"/>
    <n v="102.735"/>
    <n v="3.0027397260273974"/>
    <x v="0"/>
    <n v="97.598249999999993"/>
    <n v="92.461500000000001"/>
    <n v="82.188000000000002"/>
    <n v="59.358000000000004"/>
    <n v="27.396000000000001"/>
  </r>
  <r>
    <s v="DLT54S9A"/>
    <x v="1"/>
    <x v="0"/>
    <s v="Product_K7CTJ"/>
    <n v="101.45"/>
    <n v="12"/>
    <x v="1"/>
    <s v="13x9x14 cm"/>
    <d v="2023-01-01T00:00:00"/>
    <d v="2025-01-01T00:00:00"/>
    <s v="9ZWXMR"/>
    <s v="192,DGK"/>
    <s v="Red/Small"/>
    <x v="3"/>
    <n v="91.305000000000007"/>
    <n v="2.0027397260273974"/>
    <x v="1"/>
    <n v="86.739750000000001"/>
    <n v="82.174500000000009"/>
    <n v="73.044000000000011"/>
    <n v="52.754000000000005"/>
    <n v="24.347999999999999"/>
  </r>
  <r>
    <s v="DI8WSZ4V"/>
    <x v="0"/>
    <x v="0"/>
    <s v="Product_JEAKL"/>
    <n v="412.57"/>
    <n v="25"/>
    <x v="0"/>
    <s v="9x8x7 cm"/>
    <d v="2023-03-15T00:00:00"/>
    <d v="2024-01-01T00:00:00"/>
    <s v="D2MT3T"/>
    <s v="F7F,RVT"/>
    <s v="Green/Large"/>
    <x v="2"/>
    <n v="371.31299999999999"/>
    <n v="0.8"/>
    <x v="1"/>
    <n v="352.74734999999998"/>
    <n v="334.18169999999998"/>
    <n v="297.05040000000002"/>
    <n v="214.53640000000001"/>
    <n v="99.016799999999989"/>
  </r>
  <r>
    <s v="G3WUPYLN"/>
    <x v="3"/>
    <x v="0"/>
    <s v="Product_WBZQT"/>
    <n v="19.829999999999998"/>
    <n v="81"/>
    <x v="1"/>
    <s v="20x16x19 cm"/>
    <d v="2023-01-01T00:00:00"/>
    <d v="2024-01-01T00:00:00"/>
    <s v="1VLMAH"/>
    <s v="S5Q,G57"/>
    <s v="Blue/Medium"/>
    <x v="2"/>
    <n v="17.846999999999998"/>
    <n v="1"/>
    <x v="1"/>
    <n v="16.954649999999997"/>
    <n v="16.062299999999997"/>
    <n v="14.2776"/>
    <n v="10.3116"/>
    <n v="4.759199999999999"/>
  </r>
  <r>
    <s v="HSYGBSXX"/>
    <x v="2"/>
    <x v="0"/>
    <s v="Product_NY3KB"/>
    <n v="276.75"/>
    <n v="37"/>
    <x v="2"/>
    <s v="14x20x15 cm"/>
    <d v="2023-07-30T00:00:00"/>
    <d v="2024-01-01T00:00:00"/>
    <s v="3XCEYR"/>
    <s v="DXU,6JY"/>
    <s v="Green/Large"/>
    <x v="1"/>
    <n v="249.07499999999999"/>
    <n v="0.42465753424657532"/>
    <x v="1"/>
    <n v="236.62124999999997"/>
    <n v="224.16749999999999"/>
    <n v="199.26"/>
    <n v="143.91"/>
    <n v="66.42"/>
  </r>
  <r>
    <s v="EKKOC9JM"/>
    <x v="3"/>
    <x v="0"/>
    <s v="Product_AHAA2"/>
    <n v="243.91"/>
    <n v="45"/>
    <x v="0"/>
    <s v="17x16x15 cm"/>
    <d v="2023-01-01T00:00:00"/>
    <d v="2026-01-01T00:00:00"/>
    <s v="ILVEBD"/>
    <s v="J6F,GRM"/>
    <s v="Blue/Medium"/>
    <x v="3"/>
    <n v="219.51900000000001"/>
    <n v="3.0027397260273974"/>
    <x v="0"/>
    <n v="208.54304999999999"/>
    <n v="197.56710000000001"/>
    <n v="175.61520000000002"/>
    <n v="126.83320000000001"/>
    <n v="58.538399999999996"/>
  </r>
  <r>
    <s v="M80N5L1S"/>
    <x v="1"/>
    <x v="0"/>
    <s v="Product_5YNO8"/>
    <n v="36.450000000000003"/>
    <n v="15"/>
    <x v="0"/>
    <s v="8x11x16 cm"/>
    <d v="2023-03-15T00:00:00"/>
    <d v="2024-01-01T00:00:00"/>
    <s v="M72XXP"/>
    <s v="S6G,NY0"/>
    <s v="Green/Large"/>
    <x v="0"/>
    <n v="32.805"/>
    <n v="0.8"/>
    <x v="1"/>
    <n v="31.164749999999998"/>
    <n v="29.5245"/>
    <n v="26.244"/>
    <n v="18.954000000000001"/>
    <n v="8.7480000000000011"/>
  </r>
  <r>
    <s v="V6ARI1OV"/>
    <x v="0"/>
    <x v="0"/>
    <s v="Product_E881B"/>
    <n v="495.89"/>
    <n v="83"/>
    <x v="1"/>
    <s v="8x14x13 cm"/>
    <d v="2023-01-01T00:00:00"/>
    <d v="2026-01-01T00:00:00"/>
    <s v="M14V1F"/>
    <s v="L7C,SKL"/>
    <s v="Blue/Medium"/>
    <x v="4"/>
    <n v="446.30099999999999"/>
    <n v="3.0027397260273974"/>
    <x v="1"/>
    <n v="423.98594999999995"/>
    <n v="401.67090000000002"/>
    <n v="357.04079999999999"/>
    <n v="257.86279999999999"/>
    <n v="119.0136"/>
  </r>
  <r>
    <s v="PJ7R5YRL"/>
    <x v="2"/>
    <x v="0"/>
    <s v="Product_A6HEP"/>
    <n v="402.07"/>
    <n v="55"/>
    <x v="0"/>
    <s v="17x5x6 cm"/>
    <d v="2023-03-15T00:00:00"/>
    <d v="2025-01-01T00:00:00"/>
    <s v="72CZ5A"/>
    <s v="U83,3VH"/>
    <s v="Blue/Medium"/>
    <x v="1"/>
    <n v="361.863"/>
    <n v="1.8027397260273972"/>
    <x v="1"/>
    <n v="343.76984999999996"/>
    <n v="325.67669999999998"/>
    <n v="289.49040000000002"/>
    <n v="209.07640000000001"/>
    <n v="96.496799999999993"/>
  </r>
  <r>
    <s v="MRDM8D1S"/>
    <x v="1"/>
    <x v="0"/>
    <s v="Product_M7LBR"/>
    <n v="168.57"/>
    <n v="36"/>
    <x v="1"/>
    <s v="16x14x14 cm"/>
    <d v="2023-01-01T00:00:00"/>
    <d v="2025-01-01T00:00:00"/>
    <s v="9C9JCD"/>
    <s v="C5Y,KKL"/>
    <s v="Green/Large"/>
    <x v="0"/>
    <n v="151.71299999999999"/>
    <n v="2.0027397260273974"/>
    <x v="1"/>
    <n v="144.12734999999998"/>
    <n v="136.54169999999999"/>
    <n v="121.3704"/>
    <n v="87.656400000000005"/>
    <n v="40.456799999999994"/>
  </r>
  <r>
    <s v="QLR5HINC"/>
    <x v="1"/>
    <x v="0"/>
    <s v="Product_HLC2Q"/>
    <n v="120.89"/>
    <n v="66"/>
    <x v="2"/>
    <s v="11x10x7 cm"/>
    <d v="2023-03-15T00:00:00"/>
    <d v="2025-01-01T00:00:00"/>
    <s v="3JF9U0"/>
    <s v="DSW,UBO"/>
    <s v="Red/Small"/>
    <x v="0"/>
    <n v="108.801"/>
    <n v="1.8027397260273972"/>
    <x v="0"/>
    <n v="103.36095"/>
    <n v="97.920900000000003"/>
    <n v="87.040800000000004"/>
    <n v="62.8628"/>
    <n v="29.0136"/>
  </r>
  <r>
    <s v="9UHT9P3H"/>
    <x v="1"/>
    <x v="0"/>
    <s v="Product_I4K9Y"/>
    <n v="294.91000000000003"/>
    <n v="85"/>
    <x v="2"/>
    <s v="14x5x8 cm"/>
    <d v="2023-07-30T00:00:00"/>
    <d v="2024-01-01T00:00:00"/>
    <s v="9S3CZT"/>
    <s v="QRW,SA3"/>
    <s v="Green/Large"/>
    <x v="1"/>
    <n v="265.41900000000004"/>
    <n v="0.42465753424657532"/>
    <x v="1"/>
    <n v="252.14805000000001"/>
    <n v="238.87710000000004"/>
    <n v="212.33520000000004"/>
    <n v="153.35320000000002"/>
    <n v="70.778400000000005"/>
  </r>
  <r>
    <s v="40PPGTQN"/>
    <x v="1"/>
    <x v="0"/>
    <s v="Product_1PE2F"/>
    <n v="439.05"/>
    <n v="36"/>
    <x v="0"/>
    <s v="5x13x6 cm"/>
    <d v="2023-03-15T00:00:00"/>
    <d v="2024-01-01T00:00:00"/>
    <s v="L3RBBN"/>
    <s v="CX0,VCG"/>
    <s v="Red/Small"/>
    <x v="3"/>
    <n v="395.14499999999998"/>
    <n v="0.8"/>
    <x v="1"/>
    <n v="375.38774999999998"/>
    <n v="355.63049999999998"/>
    <n v="316.11599999999999"/>
    <n v="228.30600000000001"/>
    <n v="105.372"/>
  </r>
  <r>
    <s v="SS0IVYGR"/>
    <x v="0"/>
    <x v="0"/>
    <s v="Product_4WJ8H"/>
    <n v="497.78"/>
    <n v="64"/>
    <x v="1"/>
    <s v="11x6x6 cm"/>
    <d v="2023-03-15T00:00:00"/>
    <d v="2025-01-01T00:00:00"/>
    <s v="QKADN5"/>
    <s v="P2E,ZFW"/>
    <s v="Red/Small"/>
    <x v="0"/>
    <n v="448.00199999999995"/>
    <n v="1.8027397260273972"/>
    <x v="1"/>
    <n v="425.60189999999994"/>
    <n v="403.20179999999999"/>
    <n v="358.40159999999997"/>
    <n v="258.84559999999999"/>
    <n v="119.46719999999999"/>
  </r>
  <r>
    <s v="V5WOCH9U"/>
    <x v="1"/>
    <x v="0"/>
    <s v="Product_MXX8B"/>
    <n v="309.89999999999998"/>
    <n v="35"/>
    <x v="2"/>
    <s v="9x17x19 cm"/>
    <d v="2023-07-30T00:00:00"/>
    <d v="2026-01-01T00:00:00"/>
    <s v="WTIM7R"/>
    <s v="JPA,99D"/>
    <s v="Red/Small"/>
    <x v="0"/>
    <n v="278.90999999999997"/>
    <n v="2.4273972602739726"/>
    <x v="0"/>
    <n v="264.96449999999993"/>
    <n v="251.01899999999998"/>
    <n v="223.12799999999999"/>
    <n v="161.148"/>
    <n v="74.375999999999991"/>
  </r>
  <r>
    <s v="DONWASYL"/>
    <x v="0"/>
    <x v="0"/>
    <s v="Product_Y2XKM"/>
    <n v="226.21"/>
    <n v="44"/>
    <x v="1"/>
    <s v="16x10x18 cm"/>
    <d v="2023-01-01T00:00:00"/>
    <d v="2026-01-01T00:00:00"/>
    <s v="0539SW"/>
    <s v="STF,OU3"/>
    <s v="Green/Large"/>
    <x v="4"/>
    <n v="203.589"/>
    <n v="3.0027397260273974"/>
    <x v="0"/>
    <n v="193.40955"/>
    <n v="183.23009999999999"/>
    <n v="162.87120000000002"/>
    <n v="117.62920000000001"/>
    <n v="54.290399999999998"/>
  </r>
  <r>
    <s v="TPY325DZ"/>
    <x v="3"/>
    <x v="0"/>
    <s v="Product_IU8U6"/>
    <n v="240.29"/>
    <n v="80"/>
    <x v="1"/>
    <s v="19x7x18 cm"/>
    <d v="2023-07-30T00:00:00"/>
    <d v="2026-01-01T00:00:00"/>
    <s v="7Y4Y73"/>
    <s v="CZ1,NZ6"/>
    <s v="Blue/Medium"/>
    <x v="2"/>
    <n v="216.261"/>
    <n v="2.4273972602739726"/>
    <x v="0"/>
    <n v="205.44794999999999"/>
    <n v="194.63489999999999"/>
    <n v="173.00880000000001"/>
    <n v="124.9508"/>
    <n v="57.669599999999996"/>
  </r>
  <r>
    <s v="X6947WNK"/>
    <x v="2"/>
    <x v="0"/>
    <s v="Product_XUBYV"/>
    <n v="436.55"/>
    <n v="9"/>
    <x v="0"/>
    <s v="12x5x8 cm"/>
    <d v="2023-01-01T00:00:00"/>
    <d v="2025-01-01T00:00:00"/>
    <s v="3T67OU"/>
    <s v="LNA,A8E"/>
    <s v="Red/Small"/>
    <x v="2"/>
    <n v="392.89499999999998"/>
    <n v="2.0027397260273974"/>
    <x v="0"/>
    <n v="373.25024999999994"/>
    <n v="353.60550000000001"/>
    <n v="314.31600000000003"/>
    <n v="227.006"/>
    <n v="104.77200000000001"/>
  </r>
  <r>
    <s v="GD9J368H"/>
    <x v="3"/>
    <x v="0"/>
    <s v="Product_FEWTE"/>
    <n v="212.83"/>
    <n v="63"/>
    <x v="2"/>
    <s v="5x8x16 cm"/>
    <d v="2023-07-30T00:00:00"/>
    <d v="2024-01-01T00:00:00"/>
    <s v="0IC4HX"/>
    <s v="7V9,TRB"/>
    <s v="Green/Large"/>
    <x v="1"/>
    <n v="191.54700000000003"/>
    <n v="0.42465753424657532"/>
    <x v="1"/>
    <n v="181.96965000000003"/>
    <n v="172.39230000000003"/>
    <n v="153.23760000000001"/>
    <n v="110.67160000000001"/>
    <n v="51.0792"/>
  </r>
  <r>
    <s v="E5PSMA89"/>
    <x v="2"/>
    <x v="0"/>
    <s v="Product_QSO3X"/>
    <n v="478.93"/>
    <n v="43"/>
    <x v="0"/>
    <s v="7x12x8 cm"/>
    <d v="2023-03-15T00:00:00"/>
    <d v="2024-01-01T00:00:00"/>
    <s v="MZEAK0"/>
    <s v="KPQ,5HU"/>
    <s v="Blue/Medium"/>
    <x v="0"/>
    <n v="431.03700000000003"/>
    <n v="0.8"/>
    <x v="1"/>
    <n v="409.48515000000003"/>
    <n v="387.93330000000003"/>
    <n v="344.82960000000003"/>
    <n v="249.0436"/>
    <n v="114.9432"/>
  </r>
  <r>
    <s v="0ZX5YWQZ"/>
    <x v="0"/>
    <x v="0"/>
    <s v="Product_2M5YT"/>
    <n v="175.07"/>
    <n v="61"/>
    <x v="0"/>
    <s v="20x12x7 cm"/>
    <d v="2023-07-30T00:00:00"/>
    <d v="2026-01-01T00:00:00"/>
    <s v="NNNHX9"/>
    <s v="JWQ,EPE"/>
    <s v="Red/Small"/>
    <x v="0"/>
    <n v="157.56299999999999"/>
    <n v="2.4273972602739726"/>
    <x v="0"/>
    <n v="149.68484999999998"/>
    <n v="141.80670000000001"/>
    <n v="126.0504"/>
    <n v="91.0364"/>
    <n v="42.016799999999996"/>
  </r>
  <r>
    <s v="5278JQ18"/>
    <x v="2"/>
    <x v="0"/>
    <s v="Product_EVUH3"/>
    <n v="460.91"/>
    <n v="47"/>
    <x v="1"/>
    <s v="11x20x20 cm"/>
    <d v="2023-07-30T00:00:00"/>
    <d v="2025-01-01T00:00:00"/>
    <s v="UA2MU8"/>
    <s v="VT0,DJF"/>
    <s v="Red/Small"/>
    <x v="2"/>
    <n v="414.81900000000002"/>
    <n v="1.4273972602739726"/>
    <x v="0"/>
    <n v="394.07805000000002"/>
    <n v="373.33710000000002"/>
    <n v="331.85520000000002"/>
    <n v="239.67320000000001"/>
    <n v="110.61840000000001"/>
  </r>
  <r>
    <s v="4Q944YWK"/>
    <x v="0"/>
    <x v="0"/>
    <s v="Product_PQ6LN"/>
    <n v="97.95"/>
    <n v="91"/>
    <x v="0"/>
    <s v="8x7x19 cm"/>
    <d v="2023-07-30T00:00:00"/>
    <d v="2025-01-01T00:00:00"/>
    <s v="STP93J"/>
    <s v="ZJQ,K1V"/>
    <s v="Green/Large"/>
    <x v="4"/>
    <n v="88.155000000000001"/>
    <n v="1.4273972602739726"/>
    <x v="1"/>
    <n v="83.747249999999994"/>
    <n v="79.339500000000001"/>
    <n v="70.524000000000001"/>
    <n v="50.934000000000005"/>
    <n v="23.507999999999999"/>
  </r>
  <r>
    <s v="34VBCS80"/>
    <x v="3"/>
    <x v="0"/>
    <s v="Product_58RJB"/>
    <n v="185.57"/>
    <n v="74"/>
    <x v="2"/>
    <s v="5x7x13 cm"/>
    <d v="2023-03-15T00:00:00"/>
    <d v="2024-01-01T00:00:00"/>
    <s v="S17CW7"/>
    <s v="0DV,6MH"/>
    <s v="Red/Small"/>
    <x v="3"/>
    <n v="167.01300000000001"/>
    <n v="0.8"/>
    <x v="1"/>
    <n v="158.66235"/>
    <n v="150.3117"/>
    <n v="133.6104"/>
    <n v="96.496399999999994"/>
    <n v="44.536799999999999"/>
  </r>
  <r>
    <s v="MYLD3ONE"/>
    <x v="1"/>
    <x v="0"/>
    <s v="Product_7E3OY"/>
    <n v="294.08999999999997"/>
    <n v="62"/>
    <x v="2"/>
    <s v="17x7x11 cm"/>
    <d v="2023-07-30T00:00:00"/>
    <d v="2024-01-01T00:00:00"/>
    <s v="J59AA9"/>
    <s v="3J4,NMF"/>
    <s v="Green/Large"/>
    <x v="2"/>
    <n v="264.68099999999998"/>
    <n v="0.42465753424657532"/>
    <x v="1"/>
    <n v="251.44694999999996"/>
    <n v="238.21289999999999"/>
    <n v="211.7448"/>
    <n v="152.92679999999999"/>
    <n v="70.581599999999995"/>
  </r>
  <r>
    <s v="QZ8P400W"/>
    <x v="1"/>
    <x v="0"/>
    <s v="Product_95AAY"/>
    <n v="29.72"/>
    <n v="43"/>
    <x v="1"/>
    <s v="20x8x13 cm"/>
    <d v="2023-01-01T00:00:00"/>
    <d v="2024-01-01T00:00:00"/>
    <s v="FSHXYK"/>
    <s v="DX0,LLB"/>
    <s v="Green/Large"/>
    <x v="0"/>
    <n v="26.747999999999998"/>
    <n v="1"/>
    <x v="1"/>
    <n v="25.410599999999995"/>
    <n v="24.0732"/>
    <n v="21.398399999999999"/>
    <n v="15.4544"/>
    <n v="7.1327999999999996"/>
  </r>
  <r>
    <s v="SDX6GM8Q"/>
    <x v="0"/>
    <x v="0"/>
    <s v="Product_M02TI"/>
    <n v="115.9"/>
    <n v="10"/>
    <x v="0"/>
    <s v="5x8x12 cm"/>
    <d v="2023-03-15T00:00:00"/>
    <d v="2024-01-01T00:00:00"/>
    <s v="009SFB"/>
    <s v="3BU,J5Q"/>
    <s v="Red/Small"/>
    <x v="3"/>
    <n v="104.31"/>
    <n v="0.8"/>
    <x v="1"/>
    <n v="99.094499999999996"/>
    <n v="93.879000000000005"/>
    <n v="83.448000000000008"/>
    <n v="60.268000000000008"/>
    <n v="27.815999999999999"/>
  </r>
  <r>
    <s v="GHK4FOB9"/>
    <x v="3"/>
    <x v="0"/>
    <s v="Product_B2DPA"/>
    <n v="365.68"/>
    <n v="94"/>
    <x v="0"/>
    <s v="10x19x16 cm"/>
    <d v="2023-07-30T00:00:00"/>
    <d v="2024-01-01T00:00:00"/>
    <s v="M3UUTZ"/>
    <s v="4UR,YG2"/>
    <s v="Blue/Medium"/>
    <x v="4"/>
    <n v="329.11200000000002"/>
    <n v="0.42465753424657532"/>
    <x v="1"/>
    <n v="312.65640000000002"/>
    <n v="296.20080000000002"/>
    <n v="263.28960000000001"/>
    <n v="190.15360000000001"/>
    <n v="87.763199999999998"/>
  </r>
  <r>
    <s v="QUI5NNJJ"/>
    <x v="3"/>
    <x v="0"/>
    <s v="Product_BIP6N"/>
    <n v="303.20999999999998"/>
    <n v="40"/>
    <x v="2"/>
    <s v="13x13x12 cm"/>
    <d v="2023-07-30T00:00:00"/>
    <d v="2025-01-01T00:00:00"/>
    <s v="ZPYITV"/>
    <s v="K80,208"/>
    <s v="Green/Large"/>
    <x v="1"/>
    <n v="272.88900000000001"/>
    <n v="1.4273972602739726"/>
    <x v="1"/>
    <n v="259.24455"/>
    <n v="245.60010000000003"/>
    <n v="218.31120000000001"/>
    <n v="157.66919999999999"/>
    <n v="72.770399999999995"/>
  </r>
  <r>
    <s v="9E68LI8E"/>
    <x v="3"/>
    <x v="0"/>
    <s v="Product_M9EVL"/>
    <n v="451.93"/>
    <n v="15"/>
    <x v="2"/>
    <s v="13x6x19 cm"/>
    <d v="2023-07-30T00:00:00"/>
    <d v="2024-01-01T00:00:00"/>
    <s v="E3N78P"/>
    <s v="MUX,Z8K"/>
    <s v="Red/Small"/>
    <x v="0"/>
    <n v="406.73700000000002"/>
    <n v="0.42465753424657532"/>
    <x v="1"/>
    <n v="386.40015"/>
    <n v="366.06330000000003"/>
    <n v="325.38960000000003"/>
    <n v="235.00360000000001"/>
    <n v="108.4632"/>
  </r>
  <r>
    <s v="SR4PDRPS"/>
    <x v="3"/>
    <x v="0"/>
    <s v="Product_2UEWG"/>
    <n v="384.72"/>
    <n v="21"/>
    <x v="1"/>
    <s v="11x8x7 cm"/>
    <d v="2023-01-01T00:00:00"/>
    <d v="2026-01-01T00:00:00"/>
    <s v="OJY24K"/>
    <s v="ND2,6P3"/>
    <s v="Blue/Medium"/>
    <x v="2"/>
    <n v="346.24800000000005"/>
    <n v="3.0027397260273974"/>
    <x v="0"/>
    <n v="328.93560000000002"/>
    <n v="311.62320000000005"/>
    <n v="276.99840000000006"/>
    <n v="200.05440000000002"/>
    <n v="92.332800000000006"/>
  </r>
  <r>
    <s v="JSCPSQ00"/>
    <x v="1"/>
    <x v="0"/>
    <s v="Product_R21RB"/>
    <n v="168.41"/>
    <n v="72"/>
    <x v="0"/>
    <s v="18x19x11 cm"/>
    <d v="2023-07-30T00:00:00"/>
    <d v="2025-01-01T00:00:00"/>
    <s v="0LNQQ1"/>
    <s v="Q8O,ES8"/>
    <s v="Green/Large"/>
    <x v="0"/>
    <n v="151.56899999999999"/>
    <n v="1.4273972602739726"/>
    <x v="1"/>
    <n v="143.99054999999998"/>
    <n v="136.41209999999998"/>
    <n v="121.2552"/>
    <n v="87.5732"/>
    <n v="40.418399999999998"/>
  </r>
  <r>
    <s v="ICM1MLNU"/>
    <x v="0"/>
    <x v="0"/>
    <s v="Product_IBS3J"/>
    <n v="303.91000000000003"/>
    <n v="63"/>
    <x v="1"/>
    <s v="11x9x10 cm"/>
    <d v="2023-03-15T00:00:00"/>
    <d v="2026-01-01T00:00:00"/>
    <s v="DCRNWI"/>
    <s v="AV8,E3O"/>
    <s v="Blue/Medium"/>
    <x v="3"/>
    <n v="273.51900000000001"/>
    <n v="2.8027397260273972"/>
    <x v="1"/>
    <n v="259.84305000000001"/>
    <n v="246.1671"/>
    <n v="218.8152"/>
    <n v="158.03320000000002"/>
    <n v="72.938400000000001"/>
  </r>
  <r>
    <s v="OI6E39GQ"/>
    <x v="1"/>
    <x v="0"/>
    <s v="Product_52UNW"/>
    <n v="236.82"/>
    <n v="78"/>
    <x v="2"/>
    <s v="11x7x20 cm"/>
    <d v="2023-01-01T00:00:00"/>
    <d v="2026-01-01T00:00:00"/>
    <s v="Z0T6SW"/>
    <s v="BAS,D97"/>
    <s v="Green/Large"/>
    <x v="2"/>
    <n v="213.13799999999998"/>
    <n v="3.0027397260273974"/>
    <x v="1"/>
    <n v="202.48109999999997"/>
    <n v="191.82419999999999"/>
    <n v="170.5104"/>
    <n v="123.1464"/>
    <n v="56.836799999999997"/>
  </r>
  <r>
    <s v="QQSZRAQ5"/>
    <x v="1"/>
    <x v="0"/>
    <s v="Product_9KQNI"/>
    <n v="103.52"/>
    <n v="17"/>
    <x v="1"/>
    <s v="16x19x13 cm"/>
    <d v="2023-07-30T00:00:00"/>
    <d v="2024-01-01T00:00:00"/>
    <s v="ECHTFB"/>
    <s v="NM6,VWR"/>
    <s v="Red/Small"/>
    <x v="0"/>
    <n v="93.167999999999992"/>
    <n v="0.42465753424657532"/>
    <x v="1"/>
    <n v="88.509599999999992"/>
    <n v="83.851199999999992"/>
    <n v="74.534399999999991"/>
    <n v="53.830399999999997"/>
    <n v="24.844799999999999"/>
  </r>
  <r>
    <s v="E2XXHPOA"/>
    <x v="1"/>
    <x v="0"/>
    <s v="Product_ZW3WJ"/>
    <n v="148.62"/>
    <n v="38"/>
    <x v="2"/>
    <s v="13x5x16 cm"/>
    <d v="2023-03-15T00:00:00"/>
    <d v="2025-01-01T00:00:00"/>
    <s v="K73Q10"/>
    <s v="WYW,HOL"/>
    <s v="Red/Small"/>
    <x v="1"/>
    <n v="133.75800000000001"/>
    <n v="1.8027397260273972"/>
    <x v="0"/>
    <n v="127.0701"/>
    <n v="120.38220000000001"/>
    <n v="107.00640000000001"/>
    <n v="77.28240000000001"/>
    <n v="35.668799999999997"/>
  </r>
  <r>
    <s v="Q3I79YIP"/>
    <x v="2"/>
    <x v="0"/>
    <s v="Product_JQQOS"/>
    <n v="242.68"/>
    <n v="14"/>
    <x v="0"/>
    <s v="19x18x6 cm"/>
    <d v="2023-03-15T00:00:00"/>
    <d v="2026-01-01T00:00:00"/>
    <s v="LNIA6A"/>
    <s v="STD,7TK"/>
    <s v="Green/Large"/>
    <x v="2"/>
    <n v="218.41200000000001"/>
    <n v="2.8027397260273972"/>
    <x v="0"/>
    <n v="207.4914"/>
    <n v="196.57080000000002"/>
    <n v="174.7296"/>
    <n v="126.1936"/>
    <n v="58.243200000000002"/>
  </r>
  <r>
    <s v="76XVNZIY"/>
    <x v="1"/>
    <x v="0"/>
    <s v="Product_5U3NX"/>
    <n v="102.6"/>
    <n v="33"/>
    <x v="0"/>
    <s v="9x7x17 cm"/>
    <d v="2023-03-15T00:00:00"/>
    <d v="2026-01-01T00:00:00"/>
    <s v="P8D3R3"/>
    <s v="IPV,OED"/>
    <s v="Green/Large"/>
    <x v="4"/>
    <n v="92.339999999999989"/>
    <n v="2.8027397260273972"/>
    <x v="0"/>
    <n v="87.722999999999985"/>
    <n v="83.105999999999995"/>
    <n v="73.872"/>
    <n v="53.351999999999997"/>
    <n v="24.623999999999999"/>
  </r>
  <r>
    <s v="IB0PMW8A"/>
    <x v="0"/>
    <x v="0"/>
    <s v="Product_N3X94"/>
    <n v="137.63"/>
    <n v="66"/>
    <x v="2"/>
    <s v="17x9x14 cm"/>
    <d v="2023-01-01T00:00:00"/>
    <d v="2025-01-01T00:00:00"/>
    <s v="CDC95L"/>
    <s v="M9E,PJZ"/>
    <s v="Red/Small"/>
    <x v="3"/>
    <n v="123.86699999999999"/>
    <n v="2.0027397260273974"/>
    <x v="1"/>
    <n v="117.67364999999998"/>
    <n v="111.4803"/>
    <n v="99.093599999999995"/>
    <n v="71.567599999999999"/>
    <n v="33.031199999999998"/>
  </r>
  <r>
    <s v="01YGUTS8"/>
    <x v="0"/>
    <x v="0"/>
    <s v="Product_GQSZR"/>
    <n v="168.19"/>
    <n v="69"/>
    <x v="0"/>
    <s v="10x7x12 cm"/>
    <d v="2023-07-30T00:00:00"/>
    <d v="2025-01-01T00:00:00"/>
    <s v="TSQ8GF"/>
    <s v="N2U,ID5"/>
    <s v="Green/Large"/>
    <x v="1"/>
    <n v="151.37100000000001"/>
    <n v="1.4273972602739726"/>
    <x v="1"/>
    <n v="143.80244999999999"/>
    <n v="136.23390000000001"/>
    <n v="121.09680000000002"/>
    <n v="87.458799999999997"/>
    <n v="40.365600000000001"/>
  </r>
  <r>
    <s v="QJRI01K5"/>
    <x v="1"/>
    <x v="0"/>
    <s v="Product_6OTC1"/>
    <n v="373.49"/>
    <n v="60"/>
    <x v="0"/>
    <s v="18x17x13 cm"/>
    <d v="2023-03-15T00:00:00"/>
    <d v="2026-01-01T00:00:00"/>
    <s v="D7YFJ9"/>
    <s v="BEU,KVH"/>
    <s v="Red/Small"/>
    <x v="1"/>
    <n v="336.14100000000002"/>
    <n v="2.8027397260273972"/>
    <x v="0"/>
    <n v="319.33395000000002"/>
    <n v="302.52690000000001"/>
    <n v="268.9128"/>
    <n v="194.21480000000003"/>
    <n v="89.637599999999992"/>
  </r>
  <r>
    <s v="3BJ4PV3M"/>
    <x v="3"/>
    <x v="0"/>
    <s v="Product_D6ZVV"/>
    <n v="122.62"/>
    <n v="20"/>
    <x v="2"/>
    <s v="5x13x11 cm"/>
    <d v="2023-07-30T00:00:00"/>
    <d v="2026-01-01T00:00:00"/>
    <s v="5JRJ5Y"/>
    <s v="OA6,LW8"/>
    <s v="Red/Small"/>
    <x v="1"/>
    <n v="110.358"/>
    <n v="2.4273972602739726"/>
    <x v="0"/>
    <n v="104.84009999999999"/>
    <n v="99.322200000000009"/>
    <n v="88.286400000000015"/>
    <n v="63.762400000000007"/>
    <n v="29.428799999999999"/>
  </r>
  <r>
    <s v="RG7W2LPJ"/>
    <x v="1"/>
    <x v="0"/>
    <s v="Product_EXOND"/>
    <n v="239.13"/>
    <n v="12"/>
    <x v="1"/>
    <s v="19x5x11 cm"/>
    <d v="2023-01-01T00:00:00"/>
    <d v="2024-01-01T00:00:00"/>
    <s v="O1RN13"/>
    <s v="W0X,UHX"/>
    <s v="Green/Large"/>
    <x v="1"/>
    <n v="215.21699999999998"/>
    <n v="1"/>
    <x v="1"/>
    <n v="204.45614999999998"/>
    <n v="193.6953"/>
    <n v="172.17359999999999"/>
    <n v="124.3476"/>
    <n v="57.391199999999998"/>
  </r>
  <r>
    <s v="3PA7KQ98"/>
    <x v="0"/>
    <x v="0"/>
    <s v="Product_A1AA2"/>
    <n v="55.87"/>
    <n v="100"/>
    <x v="2"/>
    <s v="8x10x20 cm"/>
    <d v="2023-01-01T00:00:00"/>
    <d v="2024-01-01T00:00:00"/>
    <s v="R03EIM"/>
    <s v="F30,1O4"/>
    <s v="Green/Large"/>
    <x v="4"/>
    <n v="50.283000000000001"/>
    <n v="1"/>
    <x v="1"/>
    <n v="47.76885"/>
    <n v="45.2547"/>
    <n v="40.226400000000005"/>
    <n v="29.052399999999999"/>
    <n v="13.408799999999999"/>
  </r>
  <r>
    <s v="IM2SAIPU"/>
    <x v="3"/>
    <x v="0"/>
    <s v="Product_7IVO5"/>
    <n v="329.06"/>
    <n v="69"/>
    <x v="1"/>
    <s v="9x18x7 cm"/>
    <d v="2023-01-01T00:00:00"/>
    <d v="2025-01-01T00:00:00"/>
    <s v="BZGB3Y"/>
    <s v="E5K,NGP"/>
    <s v="Red/Small"/>
    <x v="3"/>
    <n v="296.154"/>
    <n v="2.0027397260273974"/>
    <x v="0"/>
    <n v="281.34629999999999"/>
    <n v="266.53860000000003"/>
    <n v="236.92320000000001"/>
    <n v="171.1112"/>
    <n v="78.974400000000003"/>
  </r>
  <r>
    <s v="KOGJ89J9"/>
    <x v="2"/>
    <x v="0"/>
    <s v="Product_YR3I5"/>
    <n v="212.42"/>
    <n v="85"/>
    <x v="1"/>
    <s v="7x18x11 cm"/>
    <d v="2023-07-30T00:00:00"/>
    <d v="2024-01-01T00:00:00"/>
    <s v="7YFUFG"/>
    <s v="ZQI,PFZ"/>
    <s v="Green/Large"/>
    <x v="3"/>
    <n v="191.178"/>
    <n v="0.42465753424657532"/>
    <x v="1"/>
    <n v="181.6191"/>
    <n v="172.06020000000001"/>
    <n v="152.94239999999999"/>
    <n v="110.4584"/>
    <n v="50.980799999999995"/>
  </r>
  <r>
    <s v="HAD13T02"/>
    <x v="2"/>
    <x v="0"/>
    <s v="Product_GDALS"/>
    <n v="229.39"/>
    <n v="54"/>
    <x v="2"/>
    <s v="14x11x14 cm"/>
    <d v="2023-03-15T00:00:00"/>
    <d v="2025-01-01T00:00:00"/>
    <s v="47R6SH"/>
    <s v="M5Y,DA7"/>
    <s v="Green/Large"/>
    <x v="4"/>
    <n v="206.45099999999999"/>
    <n v="1.8027397260273972"/>
    <x v="0"/>
    <n v="196.12844999999999"/>
    <n v="185.80590000000001"/>
    <n v="165.16079999999999"/>
    <n v="119.28279999999999"/>
    <n v="55.053599999999996"/>
  </r>
  <r>
    <s v="24XO70L4"/>
    <x v="2"/>
    <x v="0"/>
    <s v="Product_YE6JT"/>
    <n v="238.55"/>
    <n v="39"/>
    <x v="0"/>
    <s v="16x7x16 cm"/>
    <d v="2023-07-30T00:00:00"/>
    <d v="2026-01-01T00:00:00"/>
    <s v="V55T17"/>
    <s v="34D,IC2"/>
    <s v="Green/Large"/>
    <x v="4"/>
    <n v="214.69499999999999"/>
    <n v="2.4273972602739726"/>
    <x v="0"/>
    <n v="203.96024999999997"/>
    <n v="193.22550000000001"/>
    <n v="171.756"/>
    <n v="124.04600000000001"/>
    <n v="57.252000000000002"/>
  </r>
  <r>
    <s v="35ADEXGV"/>
    <x v="1"/>
    <x v="0"/>
    <s v="Product_GW0IY"/>
    <n v="387.52"/>
    <n v="31"/>
    <x v="0"/>
    <s v="19x18x10 cm"/>
    <d v="2023-07-30T00:00:00"/>
    <d v="2025-01-01T00:00:00"/>
    <s v="TTS2HX"/>
    <s v="T8X,2D0"/>
    <s v="Red/Small"/>
    <x v="1"/>
    <n v="348.76799999999997"/>
    <n v="1.4273972602739726"/>
    <x v="1"/>
    <n v="331.32959999999997"/>
    <n v="313.89119999999997"/>
    <n v="279.01439999999997"/>
    <n v="201.5104"/>
    <n v="93.004799999999989"/>
  </r>
  <r>
    <s v="EHE8ZHCB"/>
    <x v="0"/>
    <x v="0"/>
    <s v="Product_JTDY9"/>
    <n v="293.41000000000003"/>
    <n v="80"/>
    <x v="1"/>
    <s v="8x11x9 cm"/>
    <d v="2023-07-30T00:00:00"/>
    <d v="2024-01-01T00:00:00"/>
    <s v="IMULMC"/>
    <s v="TWY,BJV"/>
    <s v="Red/Small"/>
    <x v="4"/>
    <n v="264.06900000000002"/>
    <n v="0.42465753424657532"/>
    <x v="1"/>
    <n v="250.86555000000001"/>
    <n v="237.66210000000001"/>
    <n v="211.25520000000003"/>
    <n v="152.57320000000001"/>
    <n v="70.418400000000005"/>
  </r>
  <r>
    <s v="H1RXD77B"/>
    <x v="3"/>
    <x v="0"/>
    <s v="Product_BWRMW"/>
    <n v="277.07"/>
    <n v="23"/>
    <x v="2"/>
    <s v="17x5x10 cm"/>
    <d v="2023-03-15T00:00:00"/>
    <d v="2025-01-01T00:00:00"/>
    <s v="X2EC51"/>
    <s v="90W,DT1"/>
    <s v="Green/Large"/>
    <x v="4"/>
    <n v="249.363"/>
    <n v="1.8027397260273972"/>
    <x v="1"/>
    <n v="236.89484999999999"/>
    <n v="224.42670000000001"/>
    <n v="199.49040000000002"/>
    <n v="144.07640000000001"/>
    <n v="66.496799999999993"/>
  </r>
  <r>
    <s v="L4GMJKXM"/>
    <x v="1"/>
    <x v="0"/>
    <s v="Product_ER3AX"/>
    <n v="112.97"/>
    <n v="92"/>
    <x v="1"/>
    <s v="7x7x7 cm"/>
    <d v="2023-03-15T00:00:00"/>
    <d v="2026-01-01T00:00:00"/>
    <s v="8ZOWQF"/>
    <s v="QAA,K56"/>
    <s v="Green/Large"/>
    <x v="4"/>
    <n v="101.673"/>
    <n v="2.8027397260273972"/>
    <x v="0"/>
    <n v="96.589349999999996"/>
    <n v="91.505700000000004"/>
    <n v="81.338400000000007"/>
    <n v="58.744399999999999"/>
    <n v="27.1128"/>
  </r>
  <r>
    <s v="L8UCDIGF"/>
    <x v="1"/>
    <x v="0"/>
    <s v="Product_22A7Q"/>
    <n v="168.85"/>
    <n v="36"/>
    <x v="0"/>
    <s v="15x15x6 cm"/>
    <d v="2023-07-30T00:00:00"/>
    <d v="2024-01-01T00:00:00"/>
    <s v="0J79P1"/>
    <s v="FZ4,T2Q"/>
    <s v="Blue/Medium"/>
    <x v="4"/>
    <n v="151.965"/>
    <n v="0.42465753424657532"/>
    <x v="1"/>
    <n v="144.36675"/>
    <n v="136.76850000000002"/>
    <n v="121.572"/>
    <n v="87.802000000000007"/>
    <n v="40.523999999999994"/>
  </r>
  <r>
    <s v="LIZZYQ33"/>
    <x v="0"/>
    <x v="0"/>
    <s v="Product_GP4NG"/>
    <n v="13.76"/>
    <n v="51"/>
    <x v="1"/>
    <s v="9x14x19 cm"/>
    <d v="2023-07-30T00:00:00"/>
    <d v="2026-01-01T00:00:00"/>
    <s v="F57BB1"/>
    <s v="VAA,907"/>
    <s v="Red/Small"/>
    <x v="1"/>
    <n v="12.384"/>
    <n v="2.4273972602739726"/>
    <x v="0"/>
    <n v="11.764799999999999"/>
    <n v="11.1456"/>
    <n v="9.9072000000000013"/>
    <n v="7.1551999999999998"/>
    <n v="3.3024"/>
  </r>
  <r>
    <s v="0PAJTXAE"/>
    <x v="1"/>
    <x v="0"/>
    <s v="Product_VQBKI"/>
    <n v="233.5"/>
    <n v="9"/>
    <x v="1"/>
    <s v="8x8x15 cm"/>
    <d v="2023-01-01T00:00:00"/>
    <d v="2024-01-01T00:00:00"/>
    <s v="I9F9HO"/>
    <s v="00R,S4Z"/>
    <s v="Blue/Medium"/>
    <x v="4"/>
    <n v="210.15"/>
    <n v="1"/>
    <x v="1"/>
    <n v="199.64249999999998"/>
    <n v="189.13500000000002"/>
    <n v="168.12"/>
    <n v="121.42"/>
    <n v="56.04"/>
  </r>
  <r>
    <s v="EXLUQYWH"/>
    <x v="0"/>
    <x v="0"/>
    <s v="Product_POLSQ"/>
    <n v="274.29000000000002"/>
    <n v="89"/>
    <x v="0"/>
    <s v="11x6x18 cm"/>
    <d v="2023-01-01T00:00:00"/>
    <d v="2024-01-01T00:00:00"/>
    <s v="R3LD54"/>
    <s v="CH4,RFJ"/>
    <s v="Red/Small"/>
    <x v="3"/>
    <n v="246.86100000000002"/>
    <n v="1"/>
    <x v="1"/>
    <n v="234.51795000000001"/>
    <n v="222.17490000000001"/>
    <n v="197.48880000000003"/>
    <n v="142.63080000000002"/>
    <n v="65.829599999999999"/>
  </r>
  <r>
    <s v="G7GIHPEK"/>
    <x v="1"/>
    <x v="0"/>
    <s v="Product_VH8YK"/>
    <n v="474.29"/>
    <n v="71"/>
    <x v="2"/>
    <s v="11x17x12 cm"/>
    <d v="2023-03-15T00:00:00"/>
    <d v="2026-01-01T00:00:00"/>
    <s v="5GJX6E"/>
    <s v="OY8,MVN"/>
    <s v="Blue/Medium"/>
    <x v="4"/>
    <n v="426.86099999999999"/>
    <n v="2.8027397260273972"/>
    <x v="0"/>
    <n v="405.51794999999998"/>
    <n v="384.17489999999998"/>
    <n v="341.48880000000003"/>
    <n v="246.63080000000002"/>
    <n v="113.8296"/>
  </r>
  <r>
    <s v="T86LJSAJ"/>
    <x v="3"/>
    <x v="0"/>
    <s v="Product_H26G4"/>
    <n v="480.4"/>
    <n v="34"/>
    <x v="1"/>
    <s v="6x20x19 cm"/>
    <d v="2023-03-15T00:00:00"/>
    <d v="2026-01-01T00:00:00"/>
    <s v="5Z34CD"/>
    <s v="8ON,SDD"/>
    <s v="Blue/Medium"/>
    <x v="3"/>
    <n v="432.35999999999996"/>
    <n v="2.8027397260273972"/>
    <x v="0"/>
    <n v="410.74199999999996"/>
    <n v="389.12399999999997"/>
    <n v="345.88799999999998"/>
    <n v="249.80799999999999"/>
    <n v="115.29599999999999"/>
  </r>
  <r>
    <s v="2LWFRMIT"/>
    <x v="0"/>
    <x v="0"/>
    <s v="Product_V28JE"/>
    <n v="438.78"/>
    <n v="33"/>
    <x v="1"/>
    <s v="8x14x14 cm"/>
    <d v="2023-07-30T00:00:00"/>
    <d v="2025-01-01T00:00:00"/>
    <s v="KX11LI"/>
    <s v="2DI,BSB"/>
    <s v="Blue/Medium"/>
    <x v="2"/>
    <n v="394.90199999999999"/>
    <n v="1.4273972602739726"/>
    <x v="0"/>
    <n v="375.15689999999995"/>
    <n v="355.41179999999997"/>
    <n v="315.92160000000001"/>
    <n v="228.16559999999998"/>
    <n v="105.30719999999999"/>
  </r>
  <r>
    <s v="P8N5U8ER"/>
    <x v="1"/>
    <x v="0"/>
    <s v="Product_VXT6V"/>
    <n v="108.45"/>
    <n v="71"/>
    <x v="1"/>
    <s v="5x12x15 cm"/>
    <d v="2023-07-30T00:00:00"/>
    <d v="2024-01-01T00:00:00"/>
    <s v="N8E63V"/>
    <s v="FPT,2V6"/>
    <s v="Blue/Medium"/>
    <x v="4"/>
    <n v="97.605000000000004"/>
    <n v="0.42465753424657532"/>
    <x v="1"/>
    <n v="92.72475"/>
    <n v="87.844500000000011"/>
    <n v="78.084000000000003"/>
    <n v="56.394000000000005"/>
    <n v="26.027999999999999"/>
  </r>
  <r>
    <s v="9H9DK7HG"/>
    <x v="1"/>
    <x v="0"/>
    <s v="Product_CWITS"/>
    <n v="229.58"/>
    <n v="11"/>
    <x v="2"/>
    <s v="14x20x13 cm"/>
    <d v="2023-01-01T00:00:00"/>
    <d v="2024-01-01T00:00:00"/>
    <s v="SPLMNT"/>
    <s v="4N0,GVQ"/>
    <s v="Red/Small"/>
    <x v="2"/>
    <n v="206.62200000000001"/>
    <n v="1"/>
    <x v="1"/>
    <n v="196.29089999999999"/>
    <n v="185.95980000000003"/>
    <n v="165.29760000000002"/>
    <n v="119.38160000000001"/>
    <n v="55.099200000000003"/>
  </r>
  <r>
    <s v="HJUKBZUD"/>
    <x v="3"/>
    <x v="0"/>
    <s v="Product_KAFV9"/>
    <n v="359.21"/>
    <n v="54"/>
    <x v="0"/>
    <s v="20x8x18 cm"/>
    <d v="2023-07-30T00:00:00"/>
    <d v="2025-01-01T00:00:00"/>
    <s v="CMO6Z1"/>
    <s v="SP0,LR3"/>
    <s v="Green/Large"/>
    <x v="4"/>
    <n v="323.28899999999999"/>
    <n v="1.4273972602739726"/>
    <x v="1"/>
    <n v="307.12455"/>
    <n v="290.96010000000001"/>
    <n v="258.63119999999998"/>
    <n v="186.78919999999999"/>
    <n v="86.210399999999993"/>
  </r>
  <r>
    <s v="T2VQVORV"/>
    <x v="1"/>
    <x v="0"/>
    <s v="Product_4YH3U"/>
    <n v="75.09"/>
    <n v="31"/>
    <x v="0"/>
    <s v="8x13x20 cm"/>
    <d v="2023-03-15T00:00:00"/>
    <d v="2025-01-01T00:00:00"/>
    <s v="WAJ73S"/>
    <s v="D6X,1BY"/>
    <s v="Blue/Medium"/>
    <x v="3"/>
    <n v="67.581000000000003"/>
    <n v="1.8027397260273972"/>
    <x v="1"/>
    <n v="64.201949999999997"/>
    <n v="60.822900000000004"/>
    <n v="54.064800000000005"/>
    <n v="39.046800000000005"/>
    <n v="18.021599999999999"/>
  </r>
  <r>
    <s v="XQ67DHNV"/>
    <x v="3"/>
    <x v="0"/>
    <s v="Product_2DLUI"/>
    <n v="269.64"/>
    <n v="15"/>
    <x v="2"/>
    <s v="6x12x16 cm"/>
    <d v="2023-01-01T00:00:00"/>
    <d v="2024-01-01T00:00:00"/>
    <s v="NS0P4A"/>
    <s v="PY4,OOO"/>
    <s v="Green/Large"/>
    <x v="3"/>
    <n v="242.67599999999999"/>
    <n v="1"/>
    <x v="1"/>
    <n v="230.54219999999998"/>
    <n v="218.4084"/>
    <n v="194.14080000000001"/>
    <n v="140.21279999999999"/>
    <n v="64.7136"/>
  </r>
  <r>
    <s v="4H2BNJP7"/>
    <x v="3"/>
    <x v="0"/>
    <s v="Product_DHE6R"/>
    <n v="161.6"/>
    <n v="6"/>
    <x v="1"/>
    <s v="7x12x15 cm"/>
    <d v="2023-03-15T00:00:00"/>
    <d v="2024-01-01T00:00:00"/>
    <s v="GOLBUD"/>
    <s v="VEP,FD1"/>
    <s v="Blue/Medium"/>
    <x v="1"/>
    <n v="145.44"/>
    <n v="0.8"/>
    <x v="1"/>
    <n v="138.16799999999998"/>
    <n v="130.89600000000002"/>
    <n v="116.352"/>
    <n v="84.031999999999996"/>
    <n v="38.783999999999999"/>
  </r>
  <r>
    <s v="B82JS7XV"/>
    <x v="2"/>
    <x v="0"/>
    <s v="Product_QF7VV"/>
    <n v="113.5"/>
    <n v="97"/>
    <x v="2"/>
    <s v="15x17x10 cm"/>
    <d v="2023-03-15T00:00:00"/>
    <d v="2025-01-01T00:00:00"/>
    <s v="WOL3JE"/>
    <s v="E6P,X9H"/>
    <s v="Blue/Medium"/>
    <x v="0"/>
    <n v="102.15"/>
    <n v="1.8027397260273972"/>
    <x v="1"/>
    <n v="97.042500000000004"/>
    <n v="91.935000000000002"/>
    <n v="81.720000000000013"/>
    <n v="59.02"/>
    <n v="27.24"/>
  </r>
  <r>
    <s v="YK25SXRK"/>
    <x v="0"/>
    <x v="0"/>
    <s v="Product_JMF3D"/>
    <n v="209.47"/>
    <n v="85"/>
    <x v="1"/>
    <s v="7x13x17 cm"/>
    <d v="2023-07-30T00:00:00"/>
    <d v="2024-01-01T00:00:00"/>
    <s v="GQT4O7"/>
    <s v="GF7,OWS"/>
    <s v="Red/Small"/>
    <x v="0"/>
    <n v="188.523"/>
    <n v="0.42465753424657532"/>
    <x v="1"/>
    <n v="179.09684999999999"/>
    <n v="169.67070000000001"/>
    <n v="150.8184"/>
    <n v="108.92440000000001"/>
    <n v="50.272799999999997"/>
  </r>
  <r>
    <s v="31KBE8R5"/>
    <x v="3"/>
    <x v="0"/>
    <s v="Product_D9QO3"/>
    <n v="75.16"/>
    <n v="100"/>
    <x v="0"/>
    <s v="9x17x16 cm"/>
    <d v="2023-07-30T00:00:00"/>
    <d v="2025-01-01T00:00:00"/>
    <s v="NZEFSB"/>
    <s v="8TC,2AE"/>
    <s v="Blue/Medium"/>
    <x v="4"/>
    <n v="67.643999999999991"/>
    <n v="1.4273972602739726"/>
    <x v="1"/>
    <n v="64.261799999999994"/>
    <n v="60.879599999999996"/>
    <n v="54.115199999999994"/>
    <n v="39.083199999999998"/>
    <n v="18.038399999999999"/>
  </r>
  <r>
    <s v="HX7A7FXD"/>
    <x v="1"/>
    <x v="0"/>
    <s v="Product_VRCE0"/>
    <n v="181.81"/>
    <n v="12"/>
    <x v="1"/>
    <s v="7x20x14 cm"/>
    <d v="2023-01-01T00:00:00"/>
    <d v="2024-01-01T00:00:00"/>
    <s v="UJD1R8"/>
    <s v="NWO,5SC"/>
    <s v="Red/Small"/>
    <x v="2"/>
    <n v="163.62899999999999"/>
    <n v="1"/>
    <x v="1"/>
    <n v="155.44754999999998"/>
    <n v="147.26609999999999"/>
    <n v="130.9032"/>
    <n v="94.541200000000003"/>
    <n v="43.634399999999999"/>
  </r>
  <r>
    <s v="BLYO3ND3"/>
    <x v="3"/>
    <x v="0"/>
    <s v="Product_58RYZ"/>
    <n v="43.42"/>
    <n v="95"/>
    <x v="1"/>
    <s v="19x9x7 cm"/>
    <d v="2023-07-30T00:00:00"/>
    <d v="2026-01-01T00:00:00"/>
    <s v="40OFDQ"/>
    <s v="4XH,BNZ"/>
    <s v="Blue/Medium"/>
    <x v="0"/>
    <n v="39.078000000000003"/>
    <n v="2.4273972602739726"/>
    <x v="1"/>
    <n v="37.124099999999999"/>
    <n v="35.170200000000001"/>
    <n v="31.262400000000003"/>
    <n v="22.578400000000002"/>
    <n v="10.4208"/>
  </r>
  <r>
    <s v="D1NV66K6"/>
    <x v="2"/>
    <x v="0"/>
    <s v="Product_32W37"/>
    <n v="155.96"/>
    <n v="99"/>
    <x v="2"/>
    <s v="6x11x6 cm"/>
    <d v="2023-01-01T00:00:00"/>
    <d v="2026-01-01T00:00:00"/>
    <s v="3IW94Q"/>
    <s v="9WV,GQX"/>
    <s v="Green/Large"/>
    <x v="4"/>
    <n v="140.364"/>
    <n v="3.0027397260273974"/>
    <x v="0"/>
    <n v="133.3458"/>
    <n v="126.3276"/>
    <n v="112.2912"/>
    <n v="81.09920000000001"/>
    <n v="37.430399999999999"/>
  </r>
  <r>
    <s v="OTAI1XX3"/>
    <x v="1"/>
    <x v="0"/>
    <s v="Product_W0COE"/>
    <n v="196.87"/>
    <n v="58"/>
    <x v="2"/>
    <s v="6x9x20 cm"/>
    <d v="2023-03-15T00:00:00"/>
    <d v="2025-01-01T00:00:00"/>
    <s v="GZH2UO"/>
    <s v="FV8,8VD"/>
    <s v="Red/Small"/>
    <x v="4"/>
    <n v="177.18299999999999"/>
    <n v="1.8027397260273972"/>
    <x v="1"/>
    <n v="168.32384999999999"/>
    <n v="159.46469999999999"/>
    <n v="141.74639999999999"/>
    <n v="102.3724"/>
    <n v="47.248800000000003"/>
  </r>
  <r>
    <s v="OZZT959O"/>
    <x v="2"/>
    <x v="0"/>
    <s v="Product_ZDVH2"/>
    <n v="450.29"/>
    <n v="76"/>
    <x v="2"/>
    <s v="10x18x6 cm"/>
    <d v="2023-01-01T00:00:00"/>
    <d v="2025-01-01T00:00:00"/>
    <s v="ID0KWM"/>
    <s v="GAP,YIM"/>
    <s v="Red/Small"/>
    <x v="2"/>
    <n v="405.26100000000002"/>
    <n v="2.0027397260273974"/>
    <x v="1"/>
    <n v="384.99795"/>
    <n v="364.73490000000004"/>
    <n v="324.20880000000005"/>
    <n v="234.15080000000003"/>
    <n v="108.06959999999999"/>
  </r>
  <r>
    <s v="CYDGAP2N"/>
    <x v="1"/>
    <x v="0"/>
    <s v="Product_JRTEW"/>
    <n v="107.92"/>
    <n v="38"/>
    <x v="2"/>
    <s v="17x10x7 cm"/>
    <d v="2023-03-15T00:00:00"/>
    <d v="2025-01-01T00:00:00"/>
    <s v="8GOVFQ"/>
    <s v="OL4,DT1"/>
    <s v="Green/Large"/>
    <x v="0"/>
    <n v="97.128"/>
    <n v="1.8027397260273972"/>
    <x v="1"/>
    <n v="92.271599999999992"/>
    <n v="87.415199999999999"/>
    <n v="77.702400000000011"/>
    <n v="56.118400000000001"/>
    <n v="25.9008"/>
  </r>
  <r>
    <s v="XKVWWCNF"/>
    <x v="1"/>
    <x v="0"/>
    <s v="Product_5V6XV"/>
    <n v="108.26"/>
    <n v="96"/>
    <x v="1"/>
    <s v="14x19x6 cm"/>
    <d v="2023-03-15T00:00:00"/>
    <d v="2026-01-01T00:00:00"/>
    <s v="5QJGKG"/>
    <s v="SG3,Z1C"/>
    <s v="Red/Small"/>
    <x v="3"/>
    <n v="97.433999999999997"/>
    <n v="2.8027397260273972"/>
    <x v="0"/>
    <n v="92.562299999999993"/>
    <n v="87.690600000000003"/>
    <n v="77.947200000000009"/>
    <n v="56.295200000000001"/>
    <n v="25.982400000000002"/>
  </r>
  <r>
    <s v="AUP5BLIW"/>
    <x v="0"/>
    <x v="0"/>
    <s v="Product_2QU3B"/>
    <n v="198.01"/>
    <n v="2"/>
    <x v="2"/>
    <s v="6x15x8 cm"/>
    <d v="2023-03-15T00:00:00"/>
    <d v="2025-01-01T00:00:00"/>
    <s v="I7TXOH"/>
    <s v="P68,XDT"/>
    <s v="Green/Large"/>
    <x v="1"/>
    <n v="178.209"/>
    <n v="1.8027397260273972"/>
    <x v="1"/>
    <n v="169.29855000000001"/>
    <n v="160.38810000000001"/>
    <n v="142.56720000000001"/>
    <n v="102.9652"/>
    <n v="47.522399999999998"/>
  </r>
  <r>
    <s v="NXI2VG7K"/>
    <x v="0"/>
    <x v="0"/>
    <s v="Product_TXHVD"/>
    <n v="481.07"/>
    <n v="21"/>
    <x v="2"/>
    <s v="15x16x10 cm"/>
    <d v="2023-07-30T00:00:00"/>
    <d v="2026-01-01T00:00:00"/>
    <s v="GIEZG7"/>
    <s v="LDL,XFV"/>
    <s v="Blue/Medium"/>
    <x v="0"/>
    <n v="432.96299999999997"/>
    <n v="2.4273972602739726"/>
    <x v="1"/>
    <n v="411.31484999999992"/>
    <n v="389.66669999999999"/>
    <n v="346.37040000000002"/>
    <n v="250.15640000000002"/>
    <n v="115.45679999999999"/>
  </r>
  <r>
    <s v="U3BUXLYK"/>
    <x v="0"/>
    <x v="0"/>
    <s v="Product_JSY2H"/>
    <n v="17.010000000000002"/>
    <n v="38"/>
    <x v="1"/>
    <s v="20x15x16 cm"/>
    <d v="2023-07-30T00:00:00"/>
    <d v="2026-01-01T00:00:00"/>
    <s v="WCLDC7"/>
    <s v="F49,M0Z"/>
    <s v="Green/Large"/>
    <x v="2"/>
    <n v="15.309000000000001"/>
    <n v="2.4273972602739726"/>
    <x v="0"/>
    <n v="14.54355"/>
    <n v="13.778100000000002"/>
    <n v="12.247200000000001"/>
    <n v="8.8452000000000019"/>
    <n v="4.0823999999999998"/>
  </r>
  <r>
    <s v="VEA8TWSB"/>
    <x v="1"/>
    <x v="0"/>
    <s v="Product_VJFYT"/>
    <n v="372.53"/>
    <n v="58"/>
    <x v="2"/>
    <s v="10x5x7 cm"/>
    <d v="2023-01-01T00:00:00"/>
    <d v="2024-01-01T00:00:00"/>
    <s v="EBX4BA"/>
    <s v="7UI,BYO"/>
    <s v="Green/Large"/>
    <x v="0"/>
    <n v="335.27699999999999"/>
    <n v="1"/>
    <x v="1"/>
    <n v="318.51315"/>
    <n v="301.74930000000001"/>
    <n v="268.22160000000002"/>
    <n v="193.71559999999999"/>
    <n v="89.407199999999989"/>
  </r>
  <r>
    <s v="01DBN95M"/>
    <x v="1"/>
    <x v="0"/>
    <s v="Product_9I4RH"/>
    <n v="15.8"/>
    <n v="38"/>
    <x v="1"/>
    <s v="12x8x16 cm"/>
    <d v="2023-03-15T00:00:00"/>
    <d v="2025-01-01T00:00:00"/>
    <s v="KHVRJ5"/>
    <s v="1KT,DBS"/>
    <s v="Green/Large"/>
    <x v="3"/>
    <n v="14.22"/>
    <n v="1.8027397260273972"/>
    <x v="1"/>
    <n v="13.509"/>
    <n v="12.798"/>
    <n v="11.376000000000001"/>
    <n v="8.2160000000000011"/>
    <n v="3.7919999999999998"/>
  </r>
  <r>
    <s v="MOR4YBIH"/>
    <x v="0"/>
    <x v="0"/>
    <s v="Product_EQ6MV"/>
    <n v="486.11"/>
    <n v="52"/>
    <x v="1"/>
    <s v="6x9x10 cm"/>
    <d v="2023-01-01T00:00:00"/>
    <d v="2025-01-01T00:00:00"/>
    <s v="C44SWZ"/>
    <s v="794,JWC"/>
    <s v="Green/Large"/>
    <x v="0"/>
    <n v="437.49900000000002"/>
    <n v="2.0027397260273974"/>
    <x v="1"/>
    <n v="415.62405000000001"/>
    <n v="393.74910000000006"/>
    <n v="349.99920000000003"/>
    <n v="252.77720000000002"/>
    <n v="116.6664"/>
  </r>
  <r>
    <s v="1ATCI5SB"/>
    <x v="3"/>
    <x v="0"/>
    <s v="Product_FARI2"/>
    <n v="41.19"/>
    <n v="49"/>
    <x v="0"/>
    <s v="14x13x11 cm"/>
    <d v="2023-07-30T00:00:00"/>
    <d v="2026-01-01T00:00:00"/>
    <s v="SCUPI1"/>
    <s v="NIU,8TU"/>
    <s v="Blue/Medium"/>
    <x v="0"/>
    <n v="37.070999999999998"/>
    <n v="2.4273972602739726"/>
    <x v="1"/>
    <n v="35.217449999999999"/>
    <n v="33.363900000000001"/>
    <n v="29.6568"/>
    <n v="21.418800000000001"/>
    <n v="9.8855999999999984"/>
  </r>
  <r>
    <s v="Q6JV3ZB9"/>
    <x v="2"/>
    <x v="0"/>
    <s v="Product_GMRM3"/>
    <n v="100.42"/>
    <n v="27"/>
    <x v="0"/>
    <s v="16x18x14 cm"/>
    <d v="2023-07-30T00:00:00"/>
    <d v="2025-01-01T00:00:00"/>
    <s v="CSQUPS"/>
    <s v="QMT,JOJ"/>
    <s v="Red/Small"/>
    <x v="0"/>
    <n v="90.378"/>
    <n v="1.4273972602739726"/>
    <x v="0"/>
    <n v="85.859099999999998"/>
    <n v="81.340199999999996"/>
    <n v="72.302400000000006"/>
    <n v="52.218400000000003"/>
    <n v="24.1008"/>
  </r>
  <r>
    <s v="JJ2JBRPB"/>
    <x v="0"/>
    <x v="0"/>
    <s v="Product_HHABG"/>
    <n v="426.27"/>
    <n v="5"/>
    <x v="2"/>
    <s v="6x16x14 cm"/>
    <d v="2023-01-01T00:00:00"/>
    <d v="2026-01-01T00:00:00"/>
    <s v="BTV2M5"/>
    <s v="A5X,AG4"/>
    <s v="Red/Small"/>
    <x v="2"/>
    <n v="383.64299999999997"/>
    <n v="3.0027397260273974"/>
    <x v="0"/>
    <n v="364.46084999999994"/>
    <n v="345.27869999999996"/>
    <n v="306.9144"/>
    <n v="221.66040000000001"/>
    <n v="102.30479999999999"/>
  </r>
  <r>
    <s v="BQST6WSE"/>
    <x v="3"/>
    <x v="0"/>
    <s v="Product_2NU2T"/>
    <n v="391.79"/>
    <n v="86"/>
    <x v="2"/>
    <s v="10x20x7 cm"/>
    <d v="2023-03-15T00:00:00"/>
    <d v="2026-01-01T00:00:00"/>
    <s v="HEHLU5"/>
    <s v="73M,KKC"/>
    <s v="Green/Large"/>
    <x v="1"/>
    <n v="352.61099999999999"/>
    <n v="2.8027397260273972"/>
    <x v="0"/>
    <n v="334.98044999999996"/>
    <n v="317.34989999999999"/>
    <n v="282.08879999999999"/>
    <n v="203.73080000000002"/>
    <n v="94.029600000000002"/>
  </r>
  <r>
    <s v="4K1RWME7"/>
    <x v="1"/>
    <x v="0"/>
    <s v="Product_9987X"/>
    <n v="106.77"/>
    <n v="31"/>
    <x v="0"/>
    <s v="15x6x14 cm"/>
    <d v="2023-07-30T00:00:00"/>
    <d v="2025-01-01T00:00:00"/>
    <s v="6N7L89"/>
    <s v="9HK,JD8"/>
    <s v="Green/Large"/>
    <x v="4"/>
    <n v="96.092999999999989"/>
    <n v="1.4273972602739726"/>
    <x v="0"/>
    <n v="91.28834999999998"/>
    <n v="86.483699999999999"/>
    <n v="76.874399999999994"/>
    <n v="55.520400000000002"/>
    <n v="25.624799999999997"/>
  </r>
  <r>
    <s v="D5HU162H"/>
    <x v="0"/>
    <x v="0"/>
    <s v="Product_UK0TK"/>
    <n v="36.409999999999997"/>
    <n v="96"/>
    <x v="0"/>
    <s v="8x8x8 cm"/>
    <d v="2023-03-15T00:00:00"/>
    <d v="2025-01-01T00:00:00"/>
    <s v="AX400F"/>
    <s v="WSI,0MV"/>
    <s v="Green/Large"/>
    <x v="2"/>
    <n v="32.768999999999998"/>
    <n v="1.8027397260273972"/>
    <x v="1"/>
    <n v="31.130549999999996"/>
    <n v="29.492100000000001"/>
    <n v="26.215199999999999"/>
    <n v="18.933199999999999"/>
    <n v="8.7383999999999986"/>
  </r>
  <r>
    <s v="WU4ZCCC5"/>
    <x v="0"/>
    <x v="0"/>
    <s v="Product_HWY7N"/>
    <n v="375.62"/>
    <n v="65"/>
    <x v="0"/>
    <s v="19x18x12 cm"/>
    <d v="2023-01-01T00:00:00"/>
    <d v="2026-01-01T00:00:00"/>
    <s v="RRI8YG"/>
    <s v="PXC,50K"/>
    <s v="Red/Small"/>
    <x v="1"/>
    <n v="338.05799999999999"/>
    <n v="3.0027397260273974"/>
    <x v="0"/>
    <n v="321.1551"/>
    <n v="304.25220000000002"/>
    <n v="270.44639999999998"/>
    <n v="195.32240000000002"/>
    <n v="90.148799999999994"/>
  </r>
  <r>
    <s v="B13P0Y8Q"/>
    <x v="1"/>
    <x v="0"/>
    <s v="Product_P5GI6"/>
    <n v="338.9"/>
    <n v="88"/>
    <x v="2"/>
    <s v="13x6x12 cm"/>
    <d v="2023-01-01T00:00:00"/>
    <d v="2026-01-01T00:00:00"/>
    <s v="EW6HN1"/>
    <s v="MEP,56X"/>
    <s v="Blue/Medium"/>
    <x v="3"/>
    <n v="305.01"/>
    <n v="3.0027397260273974"/>
    <x v="1"/>
    <n v="289.7595"/>
    <n v="274.50900000000001"/>
    <n v="244.00800000000001"/>
    <n v="176.22799999999998"/>
    <n v="81.335999999999999"/>
  </r>
  <r>
    <s v="W7U3WGGK"/>
    <x v="2"/>
    <x v="0"/>
    <s v="Product_93515"/>
    <n v="465.79"/>
    <n v="12"/>
    <x v="0"/>
    <s v="9x6x6 cm"/>
    <d v="2023-07-30T00:00:00"/>
    <d v="2026-01-01T00:00:00"/>
    <s v="LXDOWS"/>
    <s v="GYL,3WY"/>
    <s v="Green/Large"/>
    <x v="2"/>
    <n v="419.21100000000001"/>
    <n v="2.4273972602739726"/>
    <x v="1"/>
    <n v="398.25045"/>
    <n v="377.28990000000005"/>
    <n v="335.36880000000002"/>
    <n v="242.21080000000001"/>
    <n v="111.78960000000001"/>
  </r>
  <r>
    <s v="JXCGEEOI"/>
    <x v="0"/>
    <x v="0"/>
    <s v="Product_RBPXT"/>
    <n v="454.94"/>
    <n v="41"/>
    <x v="0"/>
    <s v="20x17x19 cm"/>
    <d v="2023-01-01T00:00:00"/>
    <d v="2024-01-01T00:00:00"/>
    <s v="8Q9JDU"/>
    <s v="TK0,7HN"/>
    <s v="Red/Small"/>
    <x v="2"/>
    <n v="409.44600000000003"/>
    <n v="1"/>
    <x v="1"/>
    <n v="388.97370000000001"/>
    <n v="368.50140000000005"/>
    <n v="327.55680000000007"/>
    <n v="236.56880000000001"/>
    <n v="109.18559999999999"/>
  </r>
  <r>
    <s v="0KJWRF5B"/>
    <x v="0"/>
    <x v="0"/>
    <s v="Product_BSN80"/>
    <n v="483.49"/>
    <n v="92"/>
    <x v="0"/>
    <s v="14x11x5 cm"/>
    <d v="2023-07-30T00:00:00"/>
    <d v="2025-01-01T00:00:00"/>
    <s v="8VW79C"/>
    <s v="2EQ,U9V"/>
    <s v="Red/Small"/>
    <x v="1"/>
    <n v="435.14100000000002"/>
    <n v="1.4273972602739726"/>
    <x v="1"/>
    <n v="413.38395000000003"/>
    <n v="391.62690000000003"/>
    <n v="348.11280000000005"/>
    <n v="251.41480000000001"/>
    <n v="116.0376"/>
  </r>
  <r>
    <s v="18GKLCQD"/>
    <x v="1"/>
    <x v="0"/>
    <s v="Product_QOXNQ"/>
    <n v="446.24"/>
    <n v="75"/>
    <x v="0"/>
    <s v="13x18x10 cm"/>
    <d v="2023-01-01T00:00:00"/>
    <d v="2024-01-01T00:00:00"/>
    <s v="HFKQ4K"/>
    <s v="WZU,IUC"/>
    <s v="Red/Small"/>
    <x v="3"/>
    <n v="401.61599999999999"/>
    <n v="1"/>
    <x v="1"/>
    <n v="381.53519999999997"/>
    <n v="361.45440000000002"/>
    <n v="321.2928"/>
    <n v="232.04480000000001"/>
    <n v="107.0976"/>
  </r>
  <r>
    <s v="YKH1K8ZZ"/>
    <x v="0"/>
    <x v="0"/>
    <s v="Product_59SD2"/>
    <n v="116.14"/>
    <n v="70"/>
    <x v="2"/>
    <s v="8x7x20 cm"/>
    <d v="2023-07-30T00:00:00"/>
    <d v="2024-01-01T00:00:00"/>
    <s v="C26JN6"/>
    <s v="VR1,UUE"/>
    <s v="Green/Large"/>
    <x v="1"/>
    <n v="104.526"/>
    <n v="0.42465753424657532"/>
    <x v="1"/>
    <n v="99.299699999999987"/>
    <n v="94.073399999999992"/>
    <n v="83.620800000000003"/>
    <n v="60.392800000000001"/>
    <n v="27.8736"/>
  </r>
  <r>
    <s v="5JJJ1A3V"/>
    <x v="3"/>
    <x v="0"/>
    <s v="Product_DWZ23"/>
    <n v="324.69"/>
    <n v="52"/>
    <x v="2"/>
    <s v="14x19x15 cm"/>
    <d v="2023-07-30T00:00:00"/>
    <d v="2025-01-01T00:00:00"/>
    <s v="3ECYEP"/>
    <s v="HIK,IVL"/>
    <s v="Red/Small"/>
    <x v="3"/>
    <n v="292.221"/>
    <n v="1.4273972602739726"/>
    <x v="0"/>
    <n v="277.60994999999997"/>
    <n v="262.99889999999999"/>
    <n v="233.77680000000001"/>
    <n v="168.83879999999999"/>
    <n v="77.925600000000003"/>
  </r>
  <r>
    <s v="IA0W8Q29"/>
    <x v="1"/>
    <x v="0"/>
    <s v="Product_V64A4"/>
    <n v="286.16000000000003"/>
    <n v="4"/>
    <x v="1"/>
    <s v="14x16x8 cm"/>
    <d v="2023-01-01T00:00:00"/>
    <d v="2025-01-01T00:00:00"/>
    <s v="6DPCBP"/>
    <s v="HS6,P3B"/>
    <s v="Blue/Medium"/>
    <x v="1"/>
    <n v="257.54400000000004"/>
    <n v="2.0027397260273974"/>
    <x v="1"/>
    <n v="244.66680000000002"/>
    <n v="231.78960000000004"/>
    <n v="206.03520000000003"/>
    <n v="148.8032"/>
    <n v="68.678400000000011"/>
  </r>
  <r>
    <s v="R0JR1283"/>
    <x v="0"/>
    <x v="0"/>
    <s v="Product_B3OLR"/>
    <n v="108.29"/>
    <n v="20"/>
    <x v="2"/>
    <s v="5x6x12 cm"/>
    <d v="2023-01-01T00:00:00"/>
    <d v="2026-01-01T00:00:00"/>
    <s v="98TW59"/>
    <s v="DJR,E2L"/>
    <s v="Green/Large"/>
    <x v="2"/>
    <n v="97.461000000000013"/>
    <n v="3.0027397260273974"/>
    <x v="0"/>
    <n v="92.587950000000006"/>
    <n v="87.714900000000014"/>
    <n v="77.968800000000016"/>
    <n v="56.310800000000008"/>
    <n v="25.989599999999999"/>
  </r>
  <r>
    <s v="V9DKLZ17"/>
    <x v="1"/>
    <x v="0"/>
    <s v="Product_FKNSG"/>
    <n v="414.39"/>
    <n v="19"/>
    <x v="1"/>
    <s v="6x10x13 cm"/>
    <d v="2023-03-15T00:00:00"/>
    <d v="2026-01-01T00:00:00"/>
    <s v="VEEZ1N"/>
    <s v="OSI,DPA"/>
    <s v="Blue/Medium"/>
    <x v="2"/>
    <n v="372.95099999999996"/>
    <n v="2.8027397260273972"/>
    <x v="0"/>
    <n v="354.30344999999994"/>
    <n v="335.65589999999997"/>
    <n v="298.36079999999998"/>
    <n v="215.4828"/>
    <n v="99.453599999999994"/>
  </r>
  <r>
    <s v="Y0AC86KU"/>
    <x v="0"/>
    <x v="0"/>
    <s v="Product_PNT6C"/>
    <n v="283.95"/>
    <n v="17"/>
    <x v="0"/>
    <s v="15x5x18 cm"/>
    <d v="2023-03-15T00:00:00"/>
    <d v="2026-01-01T00:00:00"/>
    <s v="P81768"/>
    <s v="YI8,8TQ"/>
    <s v="Blue/Medium"/>
    <x v="3"/>
    <n v="255.55499999999998"/>
    <n v="2.8027397260273972"/>
    <x v="1"/>
    <n v="242.77724999999998"/>
    <n v="229.99949999999998"/>
    <n v="204.44399999999999"/>
    <n v="147.654"/>
    <n v="68.147999999999996"/>
  </r>
  <r>
    <s v="2CZU1EPV"/>
    <x v="3"/>
    <x v="0"/>
    <s v="Product_343XL"/>
    <n v="396.4"/>
    <n v="76"/>
    <x v="0"/>
    <s v="12x9x19 cm"/>
    <d v="2023-03-15T00:00:00"/>
    <d v="2026-01-01T00:00:00"/>
    <s v="17PV6R"/>
    <s v="5AT,MJJ"/>
    <s v="Green/Large"/>
    <x v="1"/>
    <n v="356.76"/>
    <n v="2.8027397260273972"/>
    <x v="0"/>
    <n v="338.92199999999997"/>
    <n v="321.084"/>
    <n v="285.40800000000002"/>
    <n v="206.12799999999999"/>
    <n v="95.135999999999996"/>
  </r>
  <r>
    <s v="GXT1D6EB"/>
    <x v="3"/>
    <x v="0"/>
    <s v="Product_6H607"/>
    <n v="118.97"/>
    <n v="76"/>
    <x v="1"/>
    <s v="8x15x15 cm"/>
    <d v="2023-03-15T00:00:00"/>
    <d v="2025-01-01T00:00:00"/>
    <s v="VE4816"/>
    <s v="6HW,IPD"/>
    <s v="Green/Large"/>
    <x v="2"/>
    <n v="107.07299999999999"/>
    <n v="1.8027397260273972"/>
    <x v="1"/>
    <n v="101.71934999999999"/>
    <n v="96.36569999999999"/>
    <n v="85.6584"/>
    <n v="61.864400000000003"/>
    <n v="28.552799999999998"/>
  </r>
  <r>
    <s v="OXZAJA5S"/>
    <x v="3"/>
    <x v="0"/>
    <s v="Product_AZQG4"/>
    <n v="222.01"/>
    <n v="31"/>
    <x v="1"/>
    <s v="14x20x10 cm"/>
    <d v="2023-03-15T00:00:00"/>
    <d v="2025-01-01T00:00:00"/>
    <s v="FMIH75"/>
    <s v="ZFN,CW5"/>
    <s v="Red/Small"/>
    <x v="1"/>
    <n v="199.809"/>
    <n v="1.8027397260273972"/>
    <x v="1"/>
    <n v="189.81854999999999"/>
    <n v="179.82810000000001"/>
    <n v="159.84720000000002"/>
    <n v="115.4452"/>
    <n v="53.282399999999996"/>
  </r>
  <r>
    <s v="R65G96W5"/>
    <x v="0"/>
    <x v="0"/>
    <s v="Product_X2K1J"/>
    <n v="26.54"/>
    <n v="62"/>
    <x v="0"/>
    <s v="6x13x8 cm"/>
    <d v="2023-01-01T00:00:00"/>
    <d v="2024-01-01T00:00:00"/>
    <s v="6D7LBT"/>
    <s v="8R7,DJT"/>
    <s v="Green/Large"/>
    <x v="4"/>
    <n v="23.885999999999999"/>
    <n v="1"/>
    <x v="1"/>
    <n v="22.691699999999997"/>
    <n v="21.497399999999999"/>
    <n v="19.108799999999999"/>
    <n v="13.800800000000001"/>
    <n v="6.3695999999999993"/>
  </r>
  <r>
    <s v="OY2KZB29"/>
    <x v="2"/>
    <x v="0"/>
    <s v="Product_VG3OC"/>
    <n v="25.62"/>
    <n v="50"/>
    <x v="2"/>
    <s v="9x19x8 cm"/>
    <d v="2023-01-01T00:00:00"/>
    <d v="2025-01-01T00:00:00"/>
    <s v="2SSYMK"/>
    <s v="VO6,MI3"/>
    <s v="Red/Small"/>
    <x v="3"/>
    <n v="23.058"/>
    <n v="2.0027397260273974"/>
    <x v="1"/>
    <n v="21.905099999999997"/>
    <n v="20.752200000000002"/>
    <n v="18.446400000000001"/>
    <n v="13.322400000000002"/>
    <n v="6.1487999999999996"/>
  </r>
  <r>
    <s v="IDEEL1SU"/>
    <x v="2"/>
    <x v="0"/>
    <s v="Product_7SGI5"/>
    <n v="69.87"/>
    <n v="78"/>
    <x v="0"/>
    <s v="12x10x13 cm"/>
    <d v="2023-01-01T00:00:00"/>
    <d v="2025-01-01T00:00:00"/>
    <s v="6SOGO4"/>
    <s v="GIA,CQI"/>
    <s v="Green/Large"/>
    <x v="3"/>
    <n v="62.883000000000003"/>
    <n v="2.0027397260273974"/>
    <x v="0"/>
    <n v="59.738849999999999"/>
    <n v="56.594700000000003"/>
    <n v="50.306400000000004"/>
    <n v="36.332400000000007"/>
    <n v="16.768799999999999"/>
  </r>
  <r>
    <s v="SPRX137X"/>
    <x v="1"/>
    <x v="0"/>
    <s v="Product_WHUA8"/>
    <n v="440.55"/>
    <n v="24"/>
    <x v="2"/>
    <s v="18x15x20 cm"/>
    <d v="2023-01-01T00:00:00"/>
    <d v="2024-01-01T00:00:00"/>
    <s v="WTV7B6"/>
    <s v="EG0,HVI"/>
    <s v="Blue/Medium"/>
    <x v="0"/>
    <n v="396.495"/>
    <n v="1"/>
    <x v="1"/>
    <n v="376.67025000000001"/>
    <n v="356.84550000000002"/>
    <n v="317.19600000000003"/>
    <n v="229.08600000000001"/>
    <n v="105.732"/>
  </r>
  <r>
    <s v="WSSJARUH"/>
    <x v="0"/>
    <x v="0"/>
    <s v="Product_LVP5K"/>
    <n v="325.10000000000002"/>
    <n v="22"/>
    <x v="1"/>
    <s v="5x5x5 cm"/>
    <d v="2023-01-01T00:00:00"/>
    <d v="2026-01-01T00:00:00"/>
    <s v="EXM2DA"/>
    <s v="H71,MVS"/>
    <s v="Red/Small"/>
    <x v="1"/>
    <n v="292.59000000000003"/>
    <n v="3.0027397260273974"/>
    <x v="1"/>
    <n v="277.96050000000002"/>
    <n v="263.33100000000002"/>
    <n v="234.07200000000003"/>
    <n v="169.05200000000002"/>
    <n v="78.024000000000001"/>
  </r>
  <r>
    <s v="Z6D6TAKQ"/>
    <x v="2"/>
    <x v="0"/>
    <s v="Product_00U4R"/>
    <n v="282.88"/>
    <n v="3"/>
    <x v="0"/>
    <s v="20x13x8 cm"/>
    <d v="2023-07-30T00:00:00"/>
    <d v="2024-01-01T00:00:00"/>
    <s v="HKQ0LV"/>
    <s v="HE6,D1A"/>
    <s v="Red/Small"/>
    <x v="3"/>
    <n v="254.59199999999998"/>
    <n v="0.42465753424657532"/>
    <x v="1"/>
    <n v="241.86239999999998"/>
    <n v="229.1328"/>
    <n v="203.67359999999999"/>
    <n v="147.0976"/>
    <n v="67.891199999999998"/>
  </r>
  <r>
    <s v="0OHERCMI"/>
    <x v="2"/>
    <x v="0"/>
    <s v="Product_NTZFA"/>
    <n v="483.31"/>
    <n v="100"/>
    <x v="0"/>
    <s v="18x10x13 cm"/>
    <d v="2023-03-15T00:00:00"/>
    <d v="2026-01-01T00:00:00"/>
    <s v="8N4ICP"/>
    <s v="5G0,R5Y"/>
    <s v="Green/Large"/>
    <x v="1"/>
    <n v="434.97899999999998"/>
    <n v="2.8027397260273972"/>
    <x v="0"/>
    <n v="413.23004999999995"/>
    <n v="391.48109999999997"/>
    <n v="347.98320000000001"/>
    <n v="251.3212"/>
    <n v="115.9944"/>
  </r>
  <r>
    <s v="8XCCMFU9"/>
    <x v="1"/>
    <x v="0"/>
    <s v="Product_8XW0U"/>
    <n v="37.869999999999997"/>
    <n v="36"/>
    <x v="0"/>
    <s v="14x12x6 cm"/>
    <d v="2023-07-30T00:00:00"/>
    <d v="2025-01-01T00:00:00"/>
    <s v="UVWN6S"/>
    <s v="036,YKB"/>
    <s v="Red/Small"/>
    <x v="2"/>
    <n v="34.082999999999998"/>
    <n v="1.4273972602739726"/>
    <x v="1"/>
    <n v="32.37885"/>
    <n v="30.674699999999998"/>
    <n v="27.266400000000001"/>
    <n v="19.692399999999999"/>
    <n v="9.0887999999999991"/>
  </r>
  <r>
    <s v="Z4G51Z0O"/>
    <x v="1"/>
    <x v="0"/>
    <s v="Product_9TY1C"/>
    <n v="256.51"/>
    <n v="38"/>
    <x v="2"/>
    <s v="17x20x12 cm"/>
    <d v="2023-07-30T00:00:00"/>
    <d v="2026-01-01T00:00:00"/>
    <s v="7ZJX9O"/>
    <s v="YKE,RNQ"/>
    <s v="Red/Small"/>
    <x v="2"/>
    <n v="230.85899999999998"/>
    <n v="2.4273972602739726"/>
    <x v="0"/>
    <n v="219.31604999999996"/>
    <n v="207.7731"/>
    <n v="184.68719999999999"/>
    <n v="133.3852"/>
    <n v="61.562399999999997"/>
  </r>
  <r>
    <s v="4H1YOHUP"/>
    <x v="0"/>
    <x v="0"/>
    <s v="Product_KE3J0"/>
    <n v="207"/>
    <n v="99"/>
    <x v="1"/>
    <s v="5x16x8 cm"/>
    <d v="2023-01-01T00:00:00"/>
    <d v="2026-01-01T00:00:00"/>
    <s v="9POLOP"/>
    <s v="B63,TPK"/>
    <s v="Red/Small"/>
    <x v="1"/>
    <n v="186.3"/>
    <n v="3.0027397260273974"/>
    <x v="0"/>
    <n v="176.98500000000001"/>
    <n v="167.67000000000002"/>
    <n v="149.04000000000002"/>
    <n v="107.64"/>
    <n v="49.68"/>
  </r>
  <r>
    <s v="WO0LMJ4X"/>
    <x v="1"/>
    <x v="0"/>
    <s v="Product_STR1X"/>
    <n v="28.05"/>
    <n v="78"/>
    <x v="2"/>
    <s v="6x8x14 cm"/>
    <d v="2023-03-15T00:00:00"/>
    <d v="2024-01-01T00:00:00"/>
    <s v="BTCZDC"/>
    <s v="R75,2BH"/>
    <s v="Green/Large"/>
    <x v="4"/>
    <n v="25.245000000000001"/>
    <n v="0.8"/>
    <x v="0"/>
    <n v="23.982749999999999"/>
    <n v="22.720500000000001"/>
    <n v="20.196000000000002"/>
    <n v="14.586"/>
    <n v="6.7320000000000002"/>
  </r>
  <r>
    <s v="BQH630JO"/>
    <x v="3"/>
    <x v="0"/>
    <s v="Product_9R0BP"/>
    <n v="288.08999999999997"/>
    <n v="39"/>
    <x v="2"/>
    <s v="10x18x20 cm"/>
    <d v="2023-07-30T00:00:00"/>
    <d v="2025-01-01T00:00:00"/>
    <s v="EJITTQ"/>
    <s v="5XU,VZ1"/>
    <s v="Red/Small"/>
    <x v="4"/>
    <n v="259.28099999999995"/>
    <n v="1.4273972602739726"/>
    <x v="0"/>
    <n v="246.31694999999993"/>
    <n v="233.35289999999995"/>
    <n v="207.42479999999998"/>
    <n v="149.80679999999998"/>
    <n v="69.141599999999997"/>
  </r>
  <r>
    <s v="J29B6RDI"/>
    <x v="2"/>
    <x v="0"/>
    <s v="Product_NI8C7"/>
    <n v="21.48"/>
    <n v="91"/>
    <x v="2"/>
    <s v="10x16x9 cm"/>
    <d v="2023-03-15T00:00:00"/>
    <d v="2026-01-01T00:00:00"/>
    <s v="0IQPXX"/>
    <s v="M81,8WN"/>
    <s v="Blue/Medium"/>
    <x v="1"/>
    <n v="19.332000000000001"/>
    <n v="2.8027397260273972"/>
    <x v="0"/>
    <n v="18.365400000000001"/>
    <n v="17.398800000000001"/>
    <n v="15.465600000000002"/>
    <n v="11.169600000000001"/>
    <n v="5.1551999999999998"/>
  </r>
  <r>
    <s v="L1HL7437"/>
    <x v="0"/>
    <x v="0"/>
    <s v="Product_8RR6T"/>
    <n v="403.92"/>
    <n v="19"/>
    <x v="0"/>
    <s v="13x8x5 cm"/>
    <d v="2023-01-01T00:00:00"/>
    <d v="2024-01-01T00:00:00"/>
    <s v="HW1HV1"/>
    <s v="0UM,L4B"/>
    <s v="Red/Small"/>
    <x v="2"/>
    <n v="363.52800000000002"/>
    <n v="1"/>
    <x v="0"/>
    <n v="345.35160000000002"/>
    <n v="327.17520000000002"/>
    <n v="290.82240000000002"/>
    <n v="210.03840000000002"/>
    <n v="96.940799999999996"/>
  </r>
  <r>
    <s v="FD57S4E1"/>
    <x v="0"/>
    <x v="0"/>
    <s v="Product_GYAWW"/>
    <n v="484.46"/>
    <n v="13"/>
    <x v="0"/>
    <s v="5x15x15 cm"/>
    <d v="2023-01-01T00:00:00"/>
    <d v="2024-01-01T00:00:00"/>
    <s v="MKJ0UW"/>
    <s v="GO4,EZE"/>
    <s v="Red/Small"/>
    <x v="1"/>
    <n v="436.01400000000001"/>
    <n v="1"/>
    <x v="0"/>
    <n v="414.2133"/>
    <n v="392.4126"/>
    <n v="348.81120000000004"/>
    <n v="251.91919999999999"/>
    <n v="116.2704"/>
  </r>
  <r>
    <s v="RPYLOB1M"/>
    <x v="2"/>
    <x v="0"/>
    <s v="Product_K3M9M"/>
    <n v="411.63"/>
    <n v="79"/>
    <x v="1"/>
    <s v="17x11x17 cm"/>
    <d v="2023-07-30T00:00:00"/>
    <d v="2026-01-01T00:00:00"/>
    <s v="INSC1B"/>
    <s v="0QB,U55"/>
    <s v="Red/Small"/>
    <x v="1"/>
    <n v="370.46699999999998"/>
    <n v="2.4273972602739726"/>
    <x v="0"/>
    <n v="351.94364999999999"/>
    <n v="333.4203"/>
    <n v="296.37360000000001"/>
    <n v="214.04760000000002"/>
    <n v="98.791199999999989"/>
  </r>
  <r>
    <s v="3JWTGTOM"/>
    <x v="0"/>
    <x v="0"/>
    <s v="Product_I0ACF"/>
    <n v="74.38"/>
    <n v="81"/>
    <x v="1"/>
    <s v="6x6x16 cm"/>
    <d v="2023-01-01T00:00:00"/>
    <d v="2025-01-01T00:00:00"/>
    <s v="UH0U3R"/>
    <s v="C5R,TZN"/>
    <s v="Blue/Medium"/>
    <x v="1"/>
    <n v="66.941999999999993"/>
    <n v="2.0027397260273974"/>
    <x v="0"/>
    <n v="63.594899999999988"/>
    <n v="60.247799999999998"/>
    <n v="53.553599999999996"/>
    <n v="38.677599999999998"/>
    <n v="17.8511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110602-7403-4AFD-B170-D559B6F1618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21:B126" firstHeaderRow="1" firstDataRow="1" firstDataCol="1"/>
  <pivotFields count="22">
    <pivotField showAll="0"/>
    <pivotField axis="axisRow" showAll="0">
      <items count="5">
        <item x="2"/>
        <item x="0"/>
        <item x="3"/>
        <item x="1"/>
        <item t="default"/>
      </items>
    </pivotField>
    <pivotField showAll="0"/>
    <pivotField showAll="0"/>
    <pivotField showAll="0"/>
    <pivotField showAll="0"/>
    <pivotField showAll="0">
      <items count="7">
        <item m="1" x="4"/>
        <item m="1" x="3"/>
        <item m="1" x="5"/>
        <item x="1"/>
        <item x="0"/>
        <item x="2"/>
        <item t="default"/>
      </items>
    </pivotField>
    <pivotField showAll="0"/>
    <pivotField numFmtId="14" showAll="0"/>
    <pivotField numFmtId="14" showAll="0"/>
    <pivotField showAll="0"/>
    <pivotField showAll="0"/>
    <pivotField showAll="0"/>
    <pivotField showAll="0">
      <items count="6">
        <item x="1"/>
        <item x="0"/>
        <item x="4"/>
        <item x="2"/>
        <item x="3"/>
        <item t="default"/>
      </items>
    </pivotField>
    <pivotField showAll="0"/>
    <pivotField numFmtId="164" showAll="0"/>
    <pivotField showAll="0">
      <items count="3">
        <item x="1"/>
        <item x="0"/>
        <item t="default"/>
      </items>
    </pivotField>
    <pivotField showAll="0"/>
    <pivotField showAll="0"/>
    <pivotField showAll="0"/>
    <pivotField showAll="0"/>
    <pivotField dataField="1" showAll="0"/>
  </pivotFields>
  <rowFields count="1">
    <field x="1"/>
  </rowFields>
  <rowItems count="5">
    <i>
      <x/>
    </i>
    <i>
      <x v="1"/>
    </i>
    <i>
      <x v="2"/>
    </i>
    <i>
      <x v="3"/>
    </i>
    <i t="grand">
      <x/>
    </i>
  </rowItems>
  <colItems count="1">
    <i/>
  </colItems>
  <dataFields count="1">
    <dataField name="depreciation_" fld="21" baseField="1" baseItem="0" numFmtId="2"/>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1D5F58-B21B-493E-B1F8-1FA298C0DE1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40:B50" firstHeaderRow="1" firstDataRow="1" firstDataCol="1"/>
  <pivotFields count="22">
    <pivotField showAll="0"/>
    <pivotField axis="axisRow" showAll="0">
      <items count="5">
        <item x="2"/>
        <item x="0"/>
        <item x="3"/>
        <item x="1"/>
        <item t="default"/>
      </items>
    </pivotField>
    <pivotField showAll="0"/>
    <pivotField showAll="0"/>
    <pivotField showAll="0"/>
    <pivotField dataField="1" showAll="0"/>
    <pivotField showAll="0">
      <items count="7">
        <item m="1" x="4"/>
        <item m="1" x="3"/>
        <item m="1" x="5"/>
        <item x="1"/>
        <item x="0"/>
        <item x="2"/>
        <item t="default"/>
      </items>
    </pivotField>
    <pivotField showAll="0"/>
    <pivotField numFmtId="14" showAll="0"/>
    <pivotField numFmtId="14" showAll="0"/>
    <pivotField showAll="0"/>
    <pivotField showAll="0"/>
    <pivotField showAll="0"/>
    <pivotField showAll="0">
      <items count="6">
        <item x="1"/>
        <item x="0"/>
        <item x="4"/>
        <item x="2"/>
        <item x="3"/>
        <item t="default"/>
      </items>
    </pivotField>
    <pivotField showAll="0"/>
    <pivotField numFmtId="164" showAll="0"/>
    <pivotField axis="axisRow" showAll="0">
      <items count="3">
        <item x="1"/>
        <item x="0"/>
        <item t="default"/>
      </items>
    </pivotField>
    <pivotField showAll="0"/>
    <pivotField showAll="0"/>
    <pivotField showAll="0"/>
    <pivotField showAll="0"/>
    <pivotField showAll="0"/>
  </pivotFields>
  <rowFields count="2">
    <field x="16"/>
    <field x="1"/>
  </rowFields>
  <rowItems count="10">
    <i>
      <x/>
    </i>
    <i r="1">
      <x/>
    </i>
    <i r="1">
      <x v="1"/>
    </i>
    <i r="1">
      <x v="2"/>
    </i>
    <i r="1">
      <x v="3"/>
    </i>
    <i>
      <x v="1"/>
    </i>
    <i r="1">
      <x/>
    </i>
    <i r="1">
      <x v="1"/>
    </i>
    <i r="1">
      <x v="2"/>
    </i>
    <i r="1">
      <x v="3"/>
    </i>
  </rowItems>
  <colItems count="1">
    <i/>
  </colItems>
  <dataFields count="1">
    <dataField name="Sum of Stock Quantity" fld="5" showDataAs="percentOfTotal" baseField="0" baseItem="0" numFmtId="10"/>
  </dataFields>
  <chartFormats count="13">
    <chartFormat chart="2" format="4" series="1">
      <pivotArea type="data" outline="0" fieldPosition="0">
        <references count="2">
          <reference field="4294967294" count="1" selected="0">
            <x v="0"/>
          </reference>
          <reference field="1" count="1" selected="0">
            <x v="2"/>
          </reference>
        </references>
      </pivotArea>
    </chartFormat>
    <chartFormat chart="2" format="5" series="1">
      <pivotArea type="data" outline="0" fieldPosition="0">
        <references count="2">
          <reference field="4294967294" count="1" selected="0">
            <x v="0"/>
          </reference>
          <reference field="1" count="1" selected="0">
            <x v="3"/>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4">
      <pivotArea type="data" outline="0" fieldPosition="0">
        <references count="3">
          <reference field="4294967294" count="1" selected="0">
            <x v="0"/>
          </reference>
          <reference field="1" count="1" selected="0">
            <x v="0"/>
          </reference>
          <reference field="16" count="1" selected="0">
            <x v="0"/>
          </reference>
        </references>
      </pivotArea>
    </chartFormat>
    <chartFormat chart="2" format="15">
      <pivotArea type="data" outline="0" fieldPosition="0">
        <references count="3">
          <reference field="4294967294" count="1" selected="0">
            <x v="0"/>
          </reference>
          <reference field="1" count="1" selected="0">
            <x v="1"/>
          </reference>
          <reference field="16" count="1" selected="0">
            <x v="0"/>
          </reference>
        </references>
      </pivotArea>
    </chartFormat>
    <chartFormat chart="2" format="16">
      <pivotArea type="data" outline="0" fieldPosition="0">
        <references count="3">
          <reference field="4294967294" count="1" selected="0">
            <x v="0"/>
          </reference>
          <reference field="1" count="1" selected="0">
            <x v="2"/>
          </reference>
          <reference field="16" count="1" selected="0">
            <x v="0"/>
          </reference>
        </references>
      </pivotArea>
    </chartFormat>
    <chartFormat chart="2" format="17">
      <pivotArea type="data" outline="0" fieldPosition="0">
        <references count="3">
          <reference field="4294967294" count="1" selected="0">
            <x v="0"/>
          </reference>
          <reference field="1" count="1" selected="0">
            <x v="3"/>
          </reference>
          <reference field="16" count="1" selected="0">
            <x v="0"/>
          </reference>
        </references>
      </pivotArea>
    </chartFormat>
    <chartFormat chart="2" format="18">
      <pivotArea type="data" outline="0" fieldPosition="0">
        <references count="3">
          <reference field="4294967294" count="1" selected="0">
            <x v="0"/>
          </reference>
          <reference field="1" count="1" selected="0">
            <x v="0"/>
          </reference>
          <reference field="16" count="1" selected="0">
            <x v="1"/>
          </reference>
        </references>
      </pivotArea>
    </chartFormat>
    <chartFormat chart="2" format="19">
      <pivotArea type="data" outline="0" fieldPosition="0">
        <references count="3">
          <reference field="4294967294" count="1" selected="0">
            <x v="0"/>
          </reference>
          <reference field="1" count="1" selected="0">
            <x v="1"/>
          </reference>
          <reference field="16" count="1" selected="0">
            <x v="1"/>
          </reference>
        </references>
      </pivotArea>
    </chartFormat>
    <chartFormat chart="2" format="20">
      <pivotArea type="data" outline="0" fieldPosition="0">
        <references count="3">
          <reference field="4294967294" count="1" selected="0">
            <x v="0"/>
          </reference>
          <reference field="1" count="1" selected="0">
            <x v="2"/>
          </reference>
          <reference field="16" count="1" selected="0">
            <x v="1"/>
          </reference>
        </references>
      </pivotArea>
    </chartFormat>
    <chartFormat chart="2" format="21">
      <pivotArea type="data" outline="0" fieldPosition="0">
        <references count="3">
          <reference field="4294967294" count="1" selected="0">
            <x v="0"/>
          </reference>
          <reference field="1" count="1" selected="0">
            <x v="3"/>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9720A5-4341-4E39-9B7C-71E535878E3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05:D112" firstHeaderRow="1" firstDataRow="2" firstDataCol="1"/>
  <pivotFields count="22">
    <pivotField showAll="0"/>
    <pivotField showAll="0">
      <items count="5">
        <item x="2"/>
        <item x="0"/>
        <item x="3"/>
        <item x="1"/>
        <item t="default"/>
      </items>
    </pivotField>
    <pivotField showAll="0"/>
    <pivotField showAll="0"/>
    <pivotField showAll="0"/>
    <pivotField dataField="1" showAll="0"/>
    <pivotField showAll="0">
      <items count="7">
        <item m="1" x="4"/>
        <item m="1" x="3"/>
        <item m="1" x="5"/>
        <item x="1"/>
        <item x="0"/>
        <item x="2"/>
        <item t="default"/>
      </items>
    </pivotField>
    <pivotField showAll="0"/>
    <pivotField numFmtId="14" showAll="0"/>
    <pivotField numFmtId="14" showAll="0"/>
    <pivotField showAll="0"/>
    <pivotField showAll="0"/>
    <pivotField showAll="0"/>
    <pivotField axis="axisRow" showAll="0">
      <items count="6">
        <item x="1"/>
        <item x="0"/>
        <item x="4"/>
        <item x="2"/>
        <item x="3"/>
        <item t="default"/>
      </items>
    </pivotField>
    <pivotField showAll="0"/>
    <pivotField numFmtId="164" showAll="0"/>
    <pivotField axis="axisCol" showAll="0">
      <items count="3">
        <item x="1"/>
        <item x="0"/>
        <item t="default"/>
      </items>
    </pivotField>
    <pivotField showAll="0"/>
    <pivotField showAll="0"/>
    <pivotField showAll="0"/>
    <pivotField showAll="0"/>
    <pivotField showAll="0"/>
  </pivotFields>
  <rowFields count="1">
    <field x="13"/>
  </rowFields>
  <rowItems count="6">
    <i>
      <x/>
    </i>
    <i>
      <x v="1"/>
    </i>
    <i>
      <x v="2"/>
    </i>
    <i>
      <x v="3"/>
    </i>
    <i>
      <x v="4"/>
    </i>
    <i t="grand">
      <x/>
    </i>
  </rowItems>
  <colFields count="1">
    <field x="16"/>
  </colFields>
  <colItems count="3">
    <i>
      <x/>
    </i>
    <i>
      <x v="1"/>
    </i>
    <i t="grand">
      <x/>
    </i>
  </colItems>
  <dataFields count="1">
    <dataField name="Sum of Stock Quantity" fld="5" baseField="0" baseItem="0"/>
  </dataFields>
  <chartFormats count="6">
    <chartFormat chart="1" format="2" series="1">
      <pivotArea type="data" outline="0" fieldPosition="0">
        <references count="2">
          <reference field="4294967294" count="1" selected="0">
            <x v="0"/>
          </reference>
          <reference field="16" count="1" selected="0">
            <x v="1"/>
          </reference>
        </references>
      </pivotArea>
    </chartFormat>
    <chartFormat chart="1" format="3" series="1">
      <pivotArea type="data" outline="0" fieldPosition="0">
        <references count="2">
          <reference field="4294967294" count="1" selected="0">
            <x v="0"/>
          </reference>
          <reference field="16" count="1" selected="0">
            <x v="0"/>
          </reference>
        </references>
      </pivotArea>
    </chartFormat>
    <chartFormat chart="3" format="6" series="1">
      <pivotArea type="data" outline="0" fieldPosition="0">
        <references count="2">
          <reference field="4294967294" count="1" selected="0">
            <x v="0"/>
          </reference>
          <reference field="16" count="1" selected="0">
            <x v="0"/>
          </reference>
        </references>
      </pivotArea>
    </chartFormat>
    <chartFormat chart="3" format="7" series="1">
      <pivotArea type="data" outline="0" fieldPosition="0">
        <references count="2">
          <reference field="4294967294" count="1" selected="0">
            <x v="0"/>
          </reference>
          <reference field="16" count="1" selected="0">
            <x v="1"/>
          </reference>
        </references>
      </pivotArea>
    </chartFormat>
    <chartFormat chart="3" format="8"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485E99-F231-466B-8D07-135D8048DC2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Warrenty Period">
  <location ref="A3:E7" firstHeaderRow="1" firstDataRow="2" firstDataCol="1"/>
  <pivotFields count="22">
    <pivotField showAll="0"/>
    <pivotField axis="axisCol" showAll="0">
      <items count="5">
        <item x="2"/>
        <item x="0"/>
        <item x="3"/>
        <item x="1"/>
        <item t="default"/>
      </items>
    </pivotField>
    <pivotField showAll="0"/>
    <pivotField showAll="0"/>
    <pivotField showAll="0"/>
    <pivotField dataField="1" showAll="0"/>
    <pivotField axis="axisRow" showAll="0" sortType="ascending">
      <items count="7">
        <item m="1" x="4"/>
        <item m="1" x="3"/>
        <item m="1" x="5"/>
        <item x="1"/>
        <item x="0"/>
        <item x="2"/>
        <item t="default"/>
      </items>
    </pivotField>
    <pivotField showAll="0"/>
    <pivotField numFmtId="14" showAll="0"/>
    <pivotField numFmtId="14" showAll="0"/>
    <pivotField showAll="0"/>
    <pivotField showAll="0"/>
    <pivotField showAll="0"/>
    <pivotField showAll="0">
      <items count="6">
        <item x="1"/>
        <item x="0"/>
        <item x="4"/>
        <item x="2"/>
        <item x="3"/>
        <item t="default"/>
      </items>
    </pivotField>
    <pivotField showAll="0"/>
    <pivotField numFmtId="164" showAll="0"/>
    <pivotField showAll="0">
      <items count="3">
        <item x="1"/>
        <item x="0"/>
        <item t="default"/>
      </items>
    </pivotField>
    <pivotField showAll="0"/>
    <pivotField showAll="0"/>
    <pivotField showAll="0"/>
    <pivotField showAll="0"/>
    <pivotField showAll="0"/>
  </pivotFields>
  <rowFields count="1">
    <field x="6"/>
  </rowFields>
  <rowItems count="3">
    <i>
      <x v="3"/>
    </i>
    <i>
      <x v="4"/>
    </i>
    <i>
      <x v="5"/>
    </i>
  </rowItems>
  <colFields count="1">
    <field x="1"/>
  </colFields>
  <colItems count="4">
    <i>
      <x/>
    </i>
    <i>
      <x v="1"/>
    </i>
    <i>
      <x v="2"/>
    </i>
    <i>
      <x v="3"/>
    </i>
  </colItems>
  <dataFields count="1">
    <dataField name="Sum of Stock Quantity" fld="5" showDataAs="percentOfTotal" baseField="6" baseItem="5" numFmtId="10"/>
  </dataFields>
  <chartFormats count="10">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5" format="8" series="1">
      <pivotArea type="data" outline="0" fieldPosition="0">
        <references count="2">
          <reference field="4294967294" count="1" selected="0">
            <x v="0"/>
          </reference>
          <reference field="1" count="1" selected="0">
            <x v="0"/>
          </reference>
        </references>
      </pivotArea>
    </chartFormat>
    <chartFormat chart="5" format="9" series="1">
      <pivotArea type="data" outline="0" fieldPosition="0">
        <references count="2">
          <reference field="4294967294" count="1" selected="0">
            <x v="0"/>
          </reference>
          <reference field="1" count="1" selected="0">
            <x v="1"/>
          </reference>
        </references>
      </pivotArea>
    </chartFormat>
    <chartFormat chart="5" format="10" series="1">
      <pivotArea type="data" outline="0" fieldPosition="0">
        <references count="2">
          <reference field="4294967294" count="1" selected="0">
            <x v="0"/>
          </reference>
          <reference field="1" count="1" selected="0">
            <x v="2"/>
          </reference>
        </references>
      </pivotArea>
    </chartFormat>
    <chartFormat chart="5" format="11" series="1">
      <pivotArea type="data" outline="0" fieldPosition="0">
        <references count="2">
          <reference field="4294967294" count="1" selected="0">
            <x v="0"/>
          </reference>
          <reference field="1" count="1" selected="0">
            <x v="3"/>
          </reference>
        </references>
      </pivotArea>
    </chartFormat>
    <chartFormat chart="5"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83DC02-5CCF-487B-8931-CF350C6D675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8:B93" firstHeaderRow="1" firstDataRow="1" firstDataCol="1"/>
  <pivotFields count="22">
    <pivotField showAll="0"/>
    <pivotField axis="axisRow" showAll="0">
      <items count="5">
        <item x="2"/>
        <item x="0"/>
        <item x="3"/>
        <item x="1"/>
        <item t="default"/>
      </items>
    </pivotField>
    <pivotField showAll="0"/>
    <pivotField showAll="0"/>
    <pivotField dataField="1" showAll="0"/>
    <pivotField showAll="0"/>
    <pivotField showAll="0">
      <items count="7">
        <item m="1" x="4"/>
        <item m="1" x="3"/>
        <item m="1" x="5"/>
        <item x="1"/>
        <item x="0"/>
        <item x="2"/>
        <item t="default"/>
      </items>
    </pivotField>
    <pivotField showAll="0"/>
    <pivotField numFmtId="14" showAll="0"/>
    <pivotField numFmtId="14" showAll="0"/>
    <pivotField showAll="0"/>
    <pivotField showAll="0"/>
    <pivotField showAll="0"/>
    <pivotField showAll="0">
      <items count="6">
        <item x="1"/>
        <item x="0"/>
        <item x="4"/>
        <item x="2"/>
        <item x="3"/>
        <item t="default"/>
      </items>
    </pivotField>
    <pivotField showAll="0"/>
    <pivotField numFmtId="164" showAll="0"/>
    <pivotField showAll="0">
      <items count="3">
        <item x="1"/>
        <item x="0"/>
        <item t="default"/>
      </items>
    </pivotField>
    <pivotField showAll="0"/>
    <pivotField showAll="0"/>
    <pivotField showAll="0"/>
    <pivotField showAll="0"/>
    <pivotField showAll="0"/>
  </pivotFields>
  <rowFields count="1">
    <field x="1"/>
  </rowFields>
  <rowItems count="5">
    <i>
      <x/>
    </i>
    <i>
      <x v="1"/>
    </i>
    <i>
      <x v="2"/>
    </i>
    <i>
      <x v="3"/>
    </i>
    <i t="grand">
      <x/>
    </i>
  </rowItems>
  <colItems count="1">
    <i/>
  </colItems>
  <dataFields count="1">
    <dataField name="Average of Price" fld="4" subtotal="average" baseField="1" baseItem="1" numFmtId="2"/>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5580D9-07FC-49F0-8BDD-C2E8CDD8161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2:B78" firstHeaderRow="1" firstDataRow="1" firstDataCol="1"/>
  <pivotFields count="22">
    <pivotField showAll="0"/>
    <pivotField showAll="0">
      <items count="5">
        <item x="2"/>
        <item x="0"/>
        <item x="3"/>
        <item x="1"/>
        <item t="default"/>
      </items>
    </pivotField>
    <pivotField showAll="0"/>
    <pivotField showAll="0"/>
    <pivotField showAll="0"/>
    <pivotField dataField="1" showAll="0"/>
    <pivotField showAll="0">
      <items count="7">
        <item m="1" x="4"/>
        <item m="1" x="3"/>
        <item m="1" x="5"/>
        <item x="1"/>
        <item x="0"/>
        <item x="2"/>
        <item t="default"/>
      </items>
    </pivotField>
    <pivotField showAll="0"/>
    <pivotField numFmtId="14" showAll="0"/>
    <pivotField numFmtId="14" showAll="0"/>
    <pivotField showAll="0"/>
    <pivotField showAll="0"/>
    <pivotField showAll="0"/>
    <pivotField axis="axisRow" showAll="0" sortType="descending">
      <items count="6">
        <item x="3"/>
        <item x="2"/>
        <item x="4"/>
        <item x="0"/>
        <item x="1"/>
        <item t="default"/>
      </items>
    </pivotField>
    <pivotField showAll="0"/>
    <pivotField numFmtId="164" showAll="0"/>
    <pivotField showAll="0">
      <items count="3">
        <item x="1"/>
        <item x="0"/>
        <item t="default"/>
      </items>
    </pivotField>
    <pivotField showAll="0"/>
    <pivotField showAll="0"/>
    <pivotField showAll="0"/>
    <pivotField showAll="0"/>
    <pivotField showAll="0"/>
  </pivotFields>
  <rowFields count="1">
    <field x="13"/>
  </rowFields>
  <rowItems count="6">
    <i>
      <x/>
    </i>
    <i>
      <x v="1"/>
    </i>
    <i>
      <x v="2"/>
    </i>
    <i>
      <x v="3"/>
    </i>
    <i>
      <x v="4"/>
    </i>
    <i t="grand">
      <x/>
    </i>
  </rowItems>
  <colItems count="1">
    <i/>
  </colItems>
  <dataFields count="1">
    <dataField name="Sum of Stock Quantity" fld="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2"/>
          </reference>
        </references>
      </pivotArea>
    </chartFormat>
    <chartFormat chart="0" format="2">
      <pivotArea type="data" outline="0" fieldPosition="0">
        <references count="2">
          <reference field="4294967294" count="1" selected="0">
            <x v="0"/>
          </reference>
          <reference field="13" count="1" selected="0">
            <x v="3"/>
          </reference>
        </references>
      </pivotArea>
    </chartFormat>
    <chartFormat chart="0" format="3">
      <pivotArea type="data" outline="0" fieldPosition="0">
        <references count="2">
          <reference field="4294967294" count="1" selected="0">
            <x v="0"/>
          </reference>
          <reference field="13" count="1" selected="0">
            <x v="4"/>
          </reference>
        </references>
      </pivotArea>
    </chartFormat>
    <chartFormat chart="0" format="4">
      <pivotArea type="data" outline="0" fieldPosition="0">
        <references count="2">
          <reference field="4294967294" count="1" selected="0">
            <x v="0"/>
          </reference>
          <reference field="13" count="1" selected="0">
            <x v="0"/>
          </reference>
        </references>
      </pivotArea>
    </chartFormat>
    <chartFormat chart="0" format="5">
      <pivotArea type="data" outline="0" fieldPosition="0">
        <references count="2">
          <reference field="4294967294" count="1" selected="0">
            <x v="0"/>
          </reference>
          <reference field="13" count="1" selected="0">
            <x v="1"/>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3" count="1" selected="0">
            <x v="0"/>
          </reference>
        </references>
      </pivotArea>
    </chartFormat>
    <chartFormat chart="3" format="14">
      <pivotArea type="data" outline="0" fieldPosition="0">
        <references count="2">
          <reference field="4294967294" count="1" selected="0">
            <x v="0"/>
          </reference>
          <reference field="13" count="1" selected="0">
            <x v="1"/>
          </reference>
        </references>
      </pivotArea>
    </chartFormat>
    <chartFormat chart="3" format="15">
      <pivotArea type="data" outline="0" fieldPosition="0">
        <references count="2">
          <reference field="4294967294" count="1" selected="0">
            <x v="0"/>
          </reference>
          <reference field="13" count="1" selected="0">
            <x v="2"/>
          </reference>
        </references>
      </pivotArea>
    </chartFormat>
    <chartFormat chart="3" format="16">
      <pivotArea type="data" outline="0" fieldPosition="0">
        <references count="2">
          <reference field="4294967294" count="1" selected="0">
            <x v="0"/>
          </reference>
          <reference field="13" count="1" selected="0">
            <x v="3"/>
          </reference>
        </references>
      </pivotArea>
    </chartFormat>
    <chartFormat chart="3" format="17">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7B6ED6-8144-48F7-8497-C4F6C2DD299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7:B163" firstHeaderRow="1" firstDataRow="1" firstDataCol="1"/>
  <pivotFields count="22">
    <pivotField showAll="0"/>
    <pivotField showAll="0">
      <items count="5">
        <item x="2"/>
        <item x="0"/>
        <item x="3"/>
        <item x="1"/>
        <item t="default"/>
      </items>
    </pivotField>
    <pivotField showAll="0"/>
    <pivotField showAll="0"/>
    <pivotField dataField="1" showAll="0"/>
    <pivotField showAll="0"/>
    <pivotField showAll="0">
      <items count="7">
        <item m="1" x="4"/>
        <item m="1" x="3"/>
        <item m="1" x="5"/>
        <item x="1"/>
        <item x="0"/>
        <item x="2"/>
        <item t="default"/>
      </items>
    </pivotField>
    <pivotField showAll="0"/>
    <pivotField numFmtId="14" showAll="0"/>
    <pivotField numFmtId="14" showAll="0"/>
    <pivotField showAll="0"/>
    <pivotField showAll="0"/>
    <pivotField showAll="0"/>
    <pivotField axis="axisRow" showAll="0">
      <items count="6">
        <item x="1"/>
        <item x="0"/>
        <item x="4"/>
        <item x="2"/>
        <item x="3"/>
        <item t="default"/>
      </items>
    </pivotField>
    <pivotField showAll="0"/>
    <pivotField numFmtId="164" showAll="0"/>
    <pivotField showAll="0">
      <items count="3">
        <item x="1"/>
        <item x="0"/>
        <item t="default"/>
      </items>
    </pivotField>
    <pivotField showAll="0"/>
    <pivotField showAll="0"/>
    <pivotField showAll="0"/>
    <pivotField showAll="0"/>
    <pivotField showAll="0"/>
  </pivotFields>
  <rowFields count="1">
    <field x="13"/>
  </rowFields>
  <rowItems count="6">
    <i>
      <x/>
    </i>
    <i>
      <x v="1"/>
    </i>
    <i>
      <x v="2"/>
    </i>
    <i>
      <x v="3"/>
    </i>
    <i>
      <x v="4"/>
    </i>
    <i t="grand">
      <x/>
    </i>
  </rowItems>
  <colItems count="1">
    <i/>
  </colItems>
  <dataFields count="1">
    <dataField name="Average of Price" fld="4" subtotal="average" baseField="13" baseItem="0" numFmtId="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AAE1FF-E0B4-41E3-99D9-53277CA32DE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40:B143" firstHeaderRow="1" firstDataRow="1" firstDataCol="1"/>
  <pivotFields count="22">
    <pivotField showAll="0"/>
    <pivotField showAll="0">
      <items count="5">
        <item x="2"/>
        <item x="0"/>
        <item x="3"/>
        <item x="1"/>
        <item t="default"/>
      </items>
    </pivotField>
    <pivotField showAll="0"/>
    <pivotField showAll="0"/>
    <pivotField showAll="0"/>
    <pivotField dataField="1" showAll="0"/>
    <pivotField showAll="0">
      <items count="7">
        <item m="1" x="4"/>
        <item m="1" x="3"/>
        <item m="1" x="5"/>
        <item x="1"/>
        <item x="0"/>
        <item x="2"/>
        <item t="default"/>
      </items>
    </pivotField>
    <pivotField showAll="0"/>
    <pivotField numFmtId="14" showAll="0"/>
    <pivotField numFmtId="14" showAll="0"/>
    <pivotField showAll="0"/>
    <pivotField showAll="0"/>
    <pivotField showAll="0"/>
    <pivotField showAll="0">
      <items count="6">
        <item x="1"/>
        <item x="0"/>
        <item x="4"/>
        <item x="2"/>
        <item x="3"/>
        <item t="default"/>
      </items>
    </pivotField>
    <pivotField showAll="0"/>
    <pivotField numFmtId="164" showAll="0"/>
    <pivotField axis="axisRow" showAll="0">
      <items count="3">
        <item x="1"/>
        <item x="0"/>
        <item t="default"/>
      </items>
    </pivotField>
    <pivotField showAll="0"/>
    <pivotField showAll="0"/>
    <pivotField showAll="0"/>
    <pivotField showAll="0"/>
    <pivotField showAll="0"/>
  </pivotFields>
  <rowFields count="1">
    <field x="16"/>
  </rowFields>
  <rowItems count="3">
    <i>
      <x/>
    </i>
    <i>
      <x v="1"/>
    </i>
    <i t="grand">
      <x/>
    </i>
  </rowItems>
  <colItems count="1">
    <i/>
  </colItems>
  <dataFields count="1">
    <dataField name="Sum of Stock Quantity" fld="5" baseField="0" baseItem="0"/>
  </dataFields>
  <chartFormats count="6">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6" count="1" selected="0">
            <x v="0"/>
          </reference>
        </references>
      </pivotArea>
    </chartFormat>
    <chartFormat chart="2" format="7">
      <pivotArea type="data" outline="0" fieldPosition="0">
        <references count="2">
          <reference field="4294967294" count="1" selected="0">
            <x v="0"/>
          </reference>
          <reference field="16" count="1" selected="0">
            <x v="1"/>
          </reference>
        </references>
      </pivotArea>
    </chartFormat>
    <chartFormat chart="0" format="2">
      <pivotArea type="data" outline="0" fieldPosition="0">
        <references count="2">
          <reference field="4294967294" count="1" selected="0">
            <x v="0"/>
          </reference>
          <reference field="16" count="1" selected="0">
            <x v="0"/>
          </reference>
        </references>
      </pivotArea>
    </chartFormat>
    <chartFormat chart="0" format="3">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20C63A-4F36-4F04-8CC7-0FCE9C51ED7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55:F57" firstHeaderRow="0" firstDataRow="1" firstDataCol="1"/>
  <pivotFields count="22">
    <pivotField showAll="0"/>
    <pivotField showAll="0">
      <items count="5">
        <item x="2"/>
        <item x="0"/>
        <item x="3"/>
        <item x="1"/>
        <item t="default"/>
      </items>
    </pivotField>
    <pivotField axis="axisRow" showAll="0">
      <items count="2">
        <item x="0"/>
        <item t="default"/>
      </items>
    </pivotField>
    <pivotField showAll="0"/>
    <pivotField dataField="1" showAll="0"/>
    <pivotField showAll="0"/>
    <pivotField showAll="0">
      <items count="7">
        <item m="1" x="4"/>
        <item m="1" x="3"/>
        <item m="1" x="5"/>
        <item x="1"/>
        <item x="0"/>
        <item x="2"/>
        <item t="default"/>
      </items>
    </pivotField>
    <pivotField showAll="0"/>
    <pivotField numFmtId="14" showAll="0"/>
    <pivotField numFmtId="14" showAll="0"/>
    <pivotField showAll="0"/>
    <pivotField showAll="0"/>
    <pivotField showAll="0"/>
    <pivotField showAll="0">
      <items count="6">
        <item x="1"/>
        <item x="0"/>
        <item x="4"/>
        <item x="2"/>
        <item x="3"/>
        <item t="default"/>
      </items>
    </pivotField>
    <pivotField dataField="1" showAll="0"/>
    <pivotField numFmtId="164" showAll="0"/>
    <pivotField showAll="0">
      <items count="3">
        <item x="1"/>
        <item x="0"/>
        <item t="default"/>
      </items>
    </pivotField>
    <pivotField dataField="1" showAll="0"/>
    <pivotField dataField="1" showAll="0"/>
    <pivotField dataField="1" showAll="0"/>
    <pivotField showAll="0"/>
    <pivotField showAll="0"/>
  </pivotFields>
  <rowFields count="1">
    <field x="2"/>
  </rowFields>
  <rowItems count="2">
    <i>
      <x/>
    </i>
    <i t="grand">
      <x/>
    </i>
  </rowItems>
  <colFields count="1">
    <field x="-2"/>
  </colFields>
  <colItems count="5">
    <i>
      <x/>
    </i>
    <i i="1">
      <x v="1"/>
    </i>
    <i i="2">
      <x v="2"/>
    </i>
    <i i="3">
      <x v="3"/>
    </i>
    <i i="4">
      <x v="4"/>
    </i>
  </colItems>
  <dataFields count="5">
    <dataField name="Actual Revenue" fld="4" baseField="2" baseItem="0"/>
    <dataField name="Discounted Revenue" fld="14" baseField="2" baseItem="0"/>
    <dataField name="5% discount on products" fld="17" baseField="2" baseItem="0"/>
    <dataField name="10% discount on products" fld="18" baseField="2" baseItem="0"/>
    <dataField name="20% discount on products" fld="19" baseField="2" baseItem="0"/>
  </dataFields>
  <chartFormats count="10">
    <chartFormat chart="1" format="1"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1" format="9" series="1">
      <pivotArea type="data" outline="0" fieldPosition="0">
        <references count="1">
          <reference field="4294967294" count="1" selected="0">
            <x v="4"/>
          </reference>
        </references>
      </pivotArea>
    </chartFormat>
    <chartFormat chart="1" format="10" series="1">
      <pivotArea type="data" outline="0" fieldPosition="0">
        <references count="1">
          <reference field="4294967294" count="1" selected="0">
            <x v="1"/>
          </reference>
        </references>
      </pivotArea>
    </chartFormat>
    <chartFormat chart="13" format="16" series="1">
      <pivotArea type="data" outline="0" fieldPosition="0">
        <references count="1">
          <reference field="4294967294" count="1" selected="0">
            <x v="0"/>
          </reference>
        </references>
      </pivotArea>
    </chartFormat>
    <chartFormat chart="13" format="17" series="1">
      <pivotArea type="data" outline="0" fieldPosition="0">
        <references count="1">
          <reference field="4294967294" count="1" selected="0">
            <x v="1"/>
          </reference>
        </references>
      </pivotArea>
    </chartFormat>
    <chartFormat chart="13" format="18" series="1">
      <pivotArea type="data" outline="0" fieldPosition="0">
        <references count="1">
          <reference field="4294967294" count="1" selected="0">
            <x v="2"/>
          </reference>
        </references>
      </pivotArea>
    </chartFormat>
    <chartFormat chart="13" format="19" series="1">
      <pivotArea type="data" outline="0" fieldPosition="0">
        <references count="1">
          <reference field="4294967294" count="1" selected="0">
            <x v="3"/>
          </reference>
        </references>
      </pivotArea>
    </chartFormat>
    <chartFormat chart="13" format="20"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927E2A76-8F3A-4B9E-A614-76196ABB4666}" sourceName="Product Name">
  <pivotTables>
    <pivotTable tabId="2" name="PivotTable5"/>
    <pivotTable tabId="2" name="PivotTable1"/>
    <pivotTable tabId="2" name="PivotTable3"/>
    <pivotTable tabId="2" name="PivotTable4"/>
    <pivotTable tabId="2" name="PivotTable6"/>
    <pivotTable tabId="2" name="PivotTable7"/>
    <pivotTable tabId="2" name="PivotTable8"/>
    <pivotTable tabId="2" name="PivotTable9"/>
    <pivotTable tabId="2" name="PivotTable10"/>
  </pivotTables>
  <data>
    <tabular pivotCacheId="179606456">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ranty_Period" xr10:uid="{89E718DF-9CA5-4650-BE74-55F88954D0C9}" sourceName="Warranty Period">
  <pivotTables>
    <pivotTable tabId="2" name="PivotTable9"/>
    <pivotTable tabId="2" name="PivotTable1"/>
    <pivotTable tabId="2" name="PivotTable3"/>
    <pivotTable tabId="2" name="PivotTable4"/>
    <pivotTable tabId="2" name="PivotTable5"/>
    <pivotTable tabId="2" name="PivotTable6"/>
    <pivotTable tabId="2" name="PivotTable7"/>
    <pivotTable tabId="2" name="PivotTable8"/>
    <pivotTable tabId="2" name="PivotTable10"/>
  </pivotTables>
  <data>
    <tabular pivotCacheId="179606456">
      <items count="6">
        <i x="1" s="1"/>
        <i x="0" s="1"/>
        <i x="2" s="1"/>
        <i x="4" s="1" nd="1"/>
        <i x="3"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Ratings" xr10:uid="{D9C7B25F-1BCA-438B-93B9-9D991E3A67A0}" sourceName="Product Ratings">
  <pivotTables>
    <pivotTable tabId="2" name="PivotTable9"/>
    <pivotTable tabId="2" name="PivotTable1"/>
    <pivotTable tabId="2" name="PivotTable3"/>
    <pivotTable tabId="2" name="PivotTable4"/>
    <pivotTable tabId="2" name="PivotTable5"/>
    <pivotTable tabId="2" name="PivotTable6"/>
    <pivotTable tabId="2" name="PivotTable7"/>
    <pivotTable tabId="2" name="PivotTable8"/>
    <pivotTable tabId="2" name="PivotTable10"/>
  </pivotTables>
  <data>
    <tabular pivotCacheId="179606456">
      <items count="5">
        <i x="1" s="1"/>
        <i x="0" s="1"/>
        <i x="4"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iry" xr10:uid="{5E16CAC9-8F14-432F-B778-F15D3D8D24A7}" sourceName="Expiry ">
  <pivotTables>
    <pivotTable tabId="2" name="PivotTable9"/>
    <pivotTable tabId="2" name="PivotTable1"/>
    <pivotTable tabId="2" name="PivotTable3"/>
    <pivotTable tabId="2" name="PivotTable4"/>
    <pivotTable tabId="2" name="PivotTable5"/>
    <pivotTable tabId="2" name="PivotTable6"/>
    <pivotTable tabId="2" name="PivotTable7"/>
    <pivotTable tabId="2" name="PivotTable8"/>
    <pivotTable tabId="2" name="PivotTable10"/>
  </pivotTables>
  <data>
    <tabular pivotCacheId="17960645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E08CE43E-84A8-46FC-B1A8-C5380215B474}" cache="Slicer_Product_Name" caption="Product Name" rowHeight="241300"/>
  <slicer name="Warranty Period" xr10:uid="{7E80670F-52EB-40F4-A945-48289A919FD5}" cache="Slicer_Warranty_Period" caption="Warranty Period" rowHeight="241300"/>
  <slicer name="Product Ratings" xr10:uid="{27DBE97F-C59E-4AC3-BA19-078519114F63}" cache="Slicer_Product_Ratings" caption="Product Ratings" rowHeight="241300"/>
  <slicer name="Expiry " xr10:uid="{646717F0-1C39-490F-AAB9-AAD572602F87}" cache="Slicer_Expiry" caption="Expiry "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8595C3-5B95-4DED-844B-3D8C5A0EF8C6}" name="Table1" displayName="Table1" ref="A1:V10001" totalsRowShown="0">
  <autoFilter ref="A1:V10001" xr:uid="{648595C3-5B95-4DED-844B-3D8C5A0EF8C6}"/>
  <tableColumns count="22">
    <tableColumn id="1" xr3:uid="{A9A3E7EC-002A-42B6-ACB9-C27D3E8134FD}" name="Product ID"/>
    <tableColumn id="2" xr3:uid="{E06D0396-8B8B-4207-851D-8318610AFAD8}" name="Product Name"/>
    <tableColumn id="3" xr3:uid="{CE8B646F-000A-44B9-8799-224814F0EBB7}" name="Product Category"/>
    <tableColumn id="4" xr3:uid="{5906FC55-DFFA-45EF-A59D-2DD57AA48191}" name="Product Description"/>
    <tableColumn id="5" xr3:uid="{6B0DFE9F-CE1A-4581-B84C-8F9D17666C77}" name="Price"/>
    <tableColumn id="6" xr3:uid="{CCDEDD02-462A-4541-8FF9-A4B5BC3D3803}" name="Stock Quantity"/>
    <tableColumn id="7" xr3:uid="{FC234C81-C134-455D-B2D2-3899DCDF2797}" name="Warranty Period"/>
    <tableColumn id="8" xr3:uid="{1614C4BC-9EE6-45D3-8D0A-5A5A96FC4EC5}" name="Product Dimensions"/>
    <tableColumn id="9" xr3:uid="{FB7BA895-2EA6-4F70-838E-7957C250D485}" name="Manufacturing Date" dataDxfId="9"/>
    <tableColumn id="10" xr3:uid="{F8F7DD26-9E55-46D4-AA33-DC670D561880}" name="Expiration Date" dataDxfId="8"/>
    <tableColumn id="11" xr3:uid="{BEFE688C-09A0-41B0-917D-5BC98BA1DB5F}" name="SKU"/>
    <tableColumn id="12" xr3:uid="{EF2C7D18-86F6-40D8-BC93-9F5AA168D433}" name="Product Tags"/>
    <tableColumn id="13" xr3:uid="{4CC99153-DDD5-45E8-8F48-373C2F181A5B}" name="Color/Size Variations"/>
    <tableColumn id="14" xr3:uid="{CC65CA92-8596-4EC0-8BA5-F8D1F6CDC740}" name="Product Ratings"/>
    <tableColumn id="16" xr3:uid="{E3D212B3-1441-4D3F-A020-3F7EED906FE7}" name="Discounted Price" dataDxfId="7">
      <calculatedColumnFormula>Table1[[#This Row],[Price]]-0.1*Table1[[#This Row],[Price]]</calculatedColumnFormula>
    </tableColumn>
    <tableColumn id="17" xr3:uid="{11993961-5404-4F2D-BA70-EDE0CCE084CC}" name="Usage Years" dataDxfId="6">
      <calculatedColumnFormula>(Table1[[#This Row],[Expiration Date]]-Table1[[#This Row],[Manufacturing Date]])/365</calculatedColumnFormula>
    </tableColumn>
    <tableColumn id="18" xr3:uid="{16866720-2822-4882-BDC0-26569EBE2F34}" name="Expiry " dataDxfId="5">
      <calculatedColumnFormula>IF(Table1[[#This Row],[Expiration Date]]-J10&gt;12/31/2024,"not expired","expired")</calculatedColumnFormula>
    </tableColumn>
    <tableColumn id="23" xr3:uid="{ED3FFD66-085A-4C3E-8BCB-9A67C686EAA4}" name="With 5% discount" dataDxfId="4">
      <calculatedColumnFormula>Table1[[#This Row],[Discounted Price]]*0.95</calculatedColumnFormula>
    </tableColumn>
    <tableColumn id="19" xr3:uid="{1B215769-0C02-46B8-8FE2-86070AB9DE0F}" name="With 10% discount" dataDxfId="3">
      <calculatedColumnFormula>Table1[[#This Row],[Discounted Price]]*0.9</calculatedColumnFormula>
    </tableColumn>
    <tableColumn id="22" xr3:uid="{DFCA1013-2FAA-40C9-8277-BB8012194B5D}" name="With 20% discount" dataDxfId="2">
      <calculatedColumnFormula>Table1[[#This Row],[Discounted Price]]*0.8</calculatedColumnFormula>
    </tableColumn>
    <tableColumn id="20" xr3:uid="{A7C76508-163B-4CDC-A7BE-EEFCFF6A889E}" name="Scrap value" dataDxfId="1">
      <calculatedColumnFormula>Table1[[#This Row],[Price]]*0.52</calculatedColumnFormula>
    </tableColumn>
    <tableColumn id="21" xr3:uid="{A7F32856-296C-4FC8-8339-CC5221116FBB}" name="Depreciation" dataDxfId="0">
      <calculatedColumnFormula>(Table1[[#This Row],[Price]]-Table1[[#This Row],[Scrap value]])/2</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63D62-0827-43ED-AFFC-56355902A1E8}">
  <dimension ref="A3:F163"/>
  <sheetViews>
    <sheetView topLeftCell="A79" workbookViewId="0">
      <selection activeCell="F33" sqref="F33"/>
    </sheetView>
  </sheetViews>
  <sheetFormatPr defaultRowHeight="15" x14ac:dyDescent="0.25"/>
  <cols>
    <col min="1" max="1" width="13.140625" bestFit="1" customWidth="1"/>
    <col min="2" max="2" width="15.5703125" bestFit="1" customWidth="1"/>
    <col min="3" max="4" width="11.28515625" bestFit="1" customWidth="1"/>
    <col min="5" max="6" width="23.85546875" bestFit="1" customWidth="1"/>
    <col min="7" max="7" width="20.7109375" bestFit="1" customWidth="1"/>
    <col min="8" max="8" width="22" bestFit="1" customWidth="1"/>
    <col min="9" max="9" width="20.7109375" bestFit="1" customWidth="1"/>
  </cols>
  <sheetData>
    <row r="3" spans="1:5" x14ac:dyDescent="0.25">
      <c r="A3" s="4" t="s">
        <v>43725</v>
      </c>
      <c r="B3" s="4" t="s">
        <v>43726</v>
      </c>
    </row>
    <row r="4" spans="1:5" x14ac:dyDescent="0.25">
      <c r="A4" s="4" t="s">
        <v>43727</v>
      </c>
      <c r="B4" t="s">
        <v>29</v>
      </c>
      <c r="C4" t="s">
        <v>15</v>
      </c>
      <c r="D4" t="s">
        <v>35</v>
      </c>
      <c r="E4" t="s">
        <v>22</v>
      </c>
    </row>
    <row r="5" spans="1:5" x14ac:dyDescent="0.25">
      <c r="A5" s="5" t="s">
        <v>43728</v>
      </c>
      <c r="B5" s="7">
        <v>8.2648364861956564E-2</v>
      </c>
      <c r="C5" s="7">
        <v>7.994534731504864E-2</v>
      </c>
      <c r="D5" s="7">
        <v>8.0772640486819577E-2</v>
      </c>
      <c r="E5" s="7">
        <v>7.9939423974916629E-2</v>
      </c>
    </row>
    <row r="6" spans="1:5" x14ac:dyDescent="0.25">
      <c r="A6" s="5" t="s">
        <v>43729</v>
      </c>
      <c r="B6" s="7">
        <v>8.3882394056125617E-2</v>
      </c>
      <c r="C6" s="7">
        <v>8.3617818196895774E-2</v>
      </c>
      <c r="D6" s="7">
        <v>8.3315727850163182E-2</v>
      </c>
      <c r="E6" s="7">
        <v>8.3530942541626269E-2</v>
      </c>
    </row>
    <row r="7" spans="1:5" x14ac:dyDescent="0.25">
      <c r="A7" s="5" t="s">
        <v>43730</v>
      </c>
      <c r="B7" s="7">
        <v>8.3248596662000393E-2</v>
      </c>
      <c r="C7" s="7">
        <v>8.293860852842512E-2</v>
      </c>
      <c r="D7" s="7">
        <v>8.4036400899557925E-2</v>
      </c>
      <c r="E7" s="7">
        <v>9.2123734626464296E-2</v>
      </c>
    </row>
    <row r="40" spans="1:2" x14ac:dyDescent="0.25">
      <c r="A40" s="4" t="s">
        <v>43723</v>
      </c>
      <c r="B40" t="s">
        <v>43725</v>
      </c>
    </row>
    <row r="41" spans="1:2" x14ac:dyDescent="0.25">
      <c r="A41" s="5" t="s">
        <v>43734</v>
      </c>
      <c r="B41" s="7">
        <v>0.66257890382667517</v>
      </c>
    </row>
    <row r="42" spans="1:2" x14ac:dyDescent="0.25">
      <c r="A42" s="6" t="s">
        <v>29</v>
      </c>
      <c r="B42" s="7">
        <v>0.16829196538400026</v>
      </c>
    </row>
    <row r="43" spans="1:2" x14ac:dyDescent="0.25">
      <c r="A43" s="6" t="s">
        <v>15</v>
      </c>
      <c r="B43" s="7">
        <v>0.1628484158026817</v>
      </c>
    </row>
    <row r="44" spans="1:2" x14ac:dyDescent="0.25">
      <c r="A44" s="6" t="s">
        <v>35</v>
      </c>
      <c r="B44" s="7">
        <v>0.15923320387544401</v>
      </c>
    </row>
    <row r="45" spans="1:2" x14ac:dyDescent="0.25">
      <c r="A45" s="6" t="s">
        <v>22</v>
      </c>
      <c r="B45" s="7">
        <v>0.1722053187645492</v>
      </c>
    </row>
    <row r="46" spans="1:2" x14ac:dyDescent="0.25">
      <c r="A46" s="5" t="s">
        <v>43735</v>
      </c>
      <c r="B46" s="7">
        <v>0.33742109617332483</v>
      </c>
    </row>
    <row r="47" spans="1:2" x14ac:dyDescent="0.25">
      <c r="A47" s="6" t="s">
        <v>29</v>
      </c>
      <c r="B47" s="7">
        <v>8.1487390196082296E-2</v>
      </c>
    </row>
    <row r="48" spans="1:2" x14ac:dyDescent="0.25">
      <c r="A48" s="6" t="s">
        <v>15</v>
      </c>
      <c r="B48" s="7">
        <v>8.3653358237687839E-2</v>
      </c>
    </row>
    <row r="49" spans="1:6" x14ac:dyDescent="0.25">
      <c r="A49" s="6" t="s">
        <v>35</v>
      </c>
      <c r="B49" s="7">
        <v>8.8891565361096686E-2</v>
      </c>
    </row>
    <row r="50" spans="1:6" x14ac:dyDescent="0.25">
      <c r="A50" s="6" t="s">
        <v>22</v>
      </c>
      <c r="B50" s="7">
        <v>8.3388782378457996E-2</v>
      </c>
    </row>
    <row r="55" spans="1:6" x14ac:dyDescent="0.25">
      <c r="A55" s="4" t="s">
        <v>43723</v>
      </c>
      <c r="B55" t="s">
        <v>43744</v>
      </c>
      <c r="C55" t="s">
        <v>43745</v>
      </c>
      <c r="D55" t="s">
        <v>43746</v>
      </c>
      <c r="E55" t="s">
        <v>43748</v>
      </c>
      <c r="F55" t="s">
        <v>43747</v>
      </c>
    </row>
    <row r="56" spans="1:6" x14ac:dyDescent="0.25">
      <c r="A56" s="5" t="s">
        <v>47</v>
      </c>
      <c r="B56" s="12">
        <v>2546657.1499999966</v>
      </c>
      <c r="C56" s="12">
        <v>2291991.4349999991</v>
      </c>
      <c r="D56" s="12">
        <v>2177391.8632500097</v>
      </c>
      <c r="E56" s="12">
        <v>2062792.2915000026</v>
      </c>
      <c r="F56" s="12">
        <v>1833593.1479999973</v>
      </c>
    </row>
    <row r="57" spans="1:6" x14ac:dyDescent="0.25">
      <c r="A57" s="5" t="s">
        <v>43724</v>
      </c>
      <c r="B57" s="12">
        <v>2546657.1499999966</v>
      </c>
      <c r="C57" s="12">
        <v>2291991.4349999991</v>
      </c>
      <c r="D57" s="12">
        <v>2177391.8632500097</v>
      </c>
      <c r="E57" s="12">
        <v>2062792.2915000026</v>
      </c>
      <c r="F57" s="12">
        <v>1833593.1479999973</v>
      </c>
    </row>
    <row r="72" spans="1:2" x14ac:dyDescent="0.25">
      <c r="A72" s="4" t="s">
        <v>43723</v>
      </c>
      <c r="B72" t="s">
        <v>43725</v>
      </c>
    </row>
    <row r="73" spans="1:2" x14ac:dyDescent="0.25">
      <c r="A73" s="5">
        <v>5</v>
      </c>
      <c r="B73" s="12">
        <v>104782</v>
      </c>
    </row>
    <row r="74" spans="1:2" x14ac:dyDescent="0.25">
      <c r="A74" s="5">
        <v>4</v>
      </c>
      <c r="B74" s="12">
        <v>99212</v>
      </c>
    </row>
    <row r="75" spans="1:2" x14ac:dyDescent="0.25">
      <c r="A75" s="5">
        <v>3</v>
      </c>
      <c r="B75" s="12">
        <v>98641</v>
      </c>
    </row>
    <row r="76" spans="1:2" x14ac:dyDescent="0.25">
      <c r="A76" s="5">
        <v>2</v>
      </c>
      <c r="B76" s="12">
        <v>102892</v>
      </c>
    </row>
    <row r="77" spans="1:2" x14ac:dyDescent="0.25">
      <c r="A77" s="5">
        <v>1</v>
      </c>
      <c r="B77" s="12">
        <v>100944</v>
      </c>
    </row>
    <row r="78" spans="1:2" x14ac:dyDescent="0.25">
      <c r="A78" s="5" t="s">
        <v>43724</v>
      </c>
      <c r="B78" s="12">
        <v>506471</v>
      </c>
    </row>
    <row r="88" spans="1:2" x14ac:dyDescent="0.25">
      <c r="A88" s="4" t="s">
        <v>43723</v>
      </c>
      <c r="B88" t="s">
        <v>43736</v>
      </c>
    </row>
    <row r="89" spans="1:2" x14ac:dyDescent="0.25">
      <c r="A89" s="5" t="s">
        <v>29</v>
      </c>
      <c r="B89" s="8">
        <v>255.58502960915936</v>
      </c>
    </row>
    <row r="90" spans="1:2" x14ac:dyDescent="0.25">
      <c r="A90" s="5" t="s">
        <v>15</v>
      </c>
      <c r="B90" s="8">
        <v>245.51426428860958</v>
      </c>
    </row>
    <row r="91" spans="1:2" x14ac:dyDescent="0.25">
      <c r="A91" s="5" t="s">
        <v>35</v>
      </c>
      <c r="B91" s="8">
        <v>259.12132442284343</v>
      </c>
    </row>
    <row r="92" spans="1:2" x14ac:dyDescent="0.25">
      <c r="A92" s="5" t="s">
        <v>22</v>
      </c>
      <c r="B92" s="8">
        <v>258.31925325958082</v>
      </c>
    </row>
    <row r="93" spans="1:2" x14ac:dyDescent="0.25">
      <c r="A93" s="5" t="s">
        <v>43724</v>
      </c>
      <c r="B93" s="8">
        <v>254.66571499999986</v>
      </c>
    </row>
    <row r="105" spans="1:4" x14ac:dyDescent="0.25">
      <c r="A105" s="4" t="s">
        <v>43725</v>
      </c>
      <c r="B105" s="4" t="s">
        <v>43726</v>
      </c>
    </row>
    <row r="106" spans="1:4" x14ac:dyDescent="0.25">
      <c r="A106" s="4" t="s">
        <v>43723</v>
      </c>
      <c r="B106" t="s">
        <v>43734</v>
      </c>
      <c r="C106" t="s">
        <v>43735</v>
      </c>
      <c r="D106" t="s">
        <v>43724</v>
      </c>
    </row>
    <row r="107" spans="1:4" x14ac:dyDescent="0.25">
      <c r="A107" s="5">
        <v>1</v>
      </c>
      <c r="B107" s="12">
        <v>67429</v>
      </c>
      <c r="C107" s="12">
        <v>33515</v>
      </c>
      <c r="D107" s="12">
        <v>100944</v>
      </c>
    </row>
    <row r="108" spans="1:4" x14ac:dyDescent="0.25">
      <c r="A108" s="5">
        <v>2</v>
      </c>
      <c r="B108" s="12">
        <v>65829</v>
      </c>
      <c r="C108" s="12">
        <v>37063</v>
      </c>
      <c r="D108" s="12">
        <v>102892</v>
      </c>
    </row>
    <row r="109" spans="1:4" x14ac:dyDescent="0.25">
      <c r="A109" s="5">
        <v>3</v>
      </c>
      <c r="B109" s="12">
        <v>65796</v>
      </c>
      <c r="C109" s="12">
        <v>32845</v>
      </c>
      <c r="D109" s="12">
        <v>98641</v>
      </c>
    </row>
    <row r="110" spans="1:4" x14ac:dyDescent="0.25">
      <c r="A110" s="5">
        <v>4</v>
      </c>
      <c r="B110" s="12">
        <v>65147</v>
      </c>
      <c r="C110" s="12">
        <v>34065</v>
      </c>
      <c r="D110" s="12">
        <v>99212</v>
      </c>
    </row>
    <row r="111" spans="1:4" x14ac:dyDescent="0.25">
      <c r="A111" s="5">
        <v>5</v>
      </c>
      <c r="B111" s="12">
        <v>71376</v>
      </c>
      <c r="C111" s="12">
        <v>33406</v>
      </c>
      <c r="D111" s="12">
        <v>104782</v>
      </c>
    </row>
    <row r="112" spans="1:4" x14ac:dyDescent="0.25">
      <c r="A112" s="5" t="s">
        <v>43724</v>
      </c>
      <c r="B112" s="12">
        <v>335577</v>
      </c>
      <c r="C112" s="12">
        <v>170894</v>
      </c>
      <c r="D112" s="12">
        <v>506471</v>
      </c>
    </row>
    <row r="121" spans="1:2" x14ac:dyDescent="0.25">
      <c r="A121" s="4" t="s">
        <v>43723</v>
      </c>
      <c r="B121" t="s">
        <v>43739</v>
      </c>
    </row>
    <row r="122" spans="1:2" x14ac:dyDescent="0.25">
      <c r="A122" s="5" t="s">
        <v>29</v>
      </c>
      <c r="B122" s="8">
        <v>155375.2512</v>
      </c>
    </row>
    <row r="123" spans="1:2" x14ac:dyDescent="0.25">
      <c r="A123" s="5" t="s">
        <v>15</v>
      </c>
      <c r="B123" s="8">
        <v>145364.08560000022</v>
      </c>
    </row>
    <row r="124" spans="1:2" x14ac:dyDescent="0.25">
      <c r="A124" s="5" t="s">
        <v>35</v>
      </c>
      <c r="B124" s="8">
        <v>153544.93200000023</v>
      </c>
    </row>
    <row r="125" spans="1:2" x14ac:dyDescent="0.25">
      <c r="A125" s="5" t="s">
        <v>22</v>
      </c>
      <c r="B125" s="8">
        <v>156913.44719999994</v>
      </c>
    </row>
    <row r="126" spans="1:2" x14ac:dyDescent="0.25">
      <c r="A126" s="5" t="s">
        <v>43724</v>
      </c>
      <c r="B126" s="8">
        <v>611197.71600000036</v>
      </c>
    </row>
    <row r="140" spans="1:2" x14ac:dyDescent="0.25">
      <c r="A140" s="4" t="s">
        <v>43723</v>
      </c>
      <c r="B140" t="s">
        <v>43725</v>
      </c>
    </row>
    <row r="141" spans="1:2" x14ac:dyDescent="0.25">
      <c r="A141" s="5" t="s">
        <v>43734</v>
      </c>
      <c r="B141" s="12">
        <v>335577</v>
      </c>
    </row>
    <row r="142" spans="1:2" x14ac:dyDescent="0.25">
      <c r="A142" s="5" t="s">
        <v>43735</v>
      </c>
      <c r="B142" s="12">
        <v>170894</v>
      </c>
    </row>
    <row r="143" spans="1:2" x14ac:dyDescent="0.25">
      <c r="A143" s="5" t="s">
        <v>43724</v>
      </c>
      <c r="B143" s="12">
        <v>506471</v>
      </c>
    </row>
    <row r="157" spans="1:2" x14ac:dyDescent="0.25">
      <c r="A157" s="4" t="s">
        <v>43723</v>
      </c>
      <c r="B157" t="s">
        <v>43736</v>
      </c>
    </row>
    <row r="158" spans="1:2" x14ac:dyDescent="0.25">
      <c r="A158" s="5">
        <v>1</v>
      </c>
      <c r="B158" s="8">
        <v>251.70558058058072</v>
      </c>
    </row>
    <row r="159" spans="1:2" x14ac:dyDescent="0.25">
      <c r="A159" s="5">
        <v>2</v>
      </c>
      <c r="B159" s="8">
        <v>254.74208209693322</v>
      </c>
    </row>
    <row r="160" spans="1:2" x14ac:dyDescent="0.25">
      <c r="A160" s="5">
        <v>3</v>
      </c>
      <c r="B160" s="8">
        <v>250.83236680327863</v>
      </c>
    </row>
    <row r="161" spans="1:2" x14ac:dyDescent="0.25">
      <c r="A161" s="5">
        <v>4</v>
      </c>
      <c r="B161" s="8">
        <v>259.24570065293852</v>
      </c>
    </row>
    <row r="162" spans="1:2" x14ac:dyDescent="0.25">
      <c r="A162" s="5">
        <v>5</v>
      </c>
      <c r="B162" s="8">
        <v>256.69020127638709</v>
      </c>
    </row>
    <row r="163" spans="1:2" x14ac:dyDescent="0.25">
      <c r="A163" s="5" t="s">
        <v>43724</v>
      </c>
      <c r="B163" s="8">
        <v>254.66571500000077</v>
      </c>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A24D0-8590-4DB9-9A84-A142307D9ECD}">
  <dimension ref="A1:AB1"/>
  <sheetViews>
    <sheetView showGridLines="0" tabSelected="1" zoomScale="103" workbookViewId="0">
      <selection activeCell="B36" sqref="B36"/>
    </sheetView>
  </sheetViews>
  <sheetFormatPr defaultRowHeight="15" x14ac:dyDescent="0.25"/>
  <cols>
    <col min="1" max="16384" width="9.140625" style="10"/>
  </cols>
  <sheetData>
    <row r="1" spans="1:28" ht="18.75" x14ac:dyDescent="0.3">
      <c r="A1" s="11" t="s">
        <v>43740</v>
      </c>
      <c r="B1" s="11"/>
      <c r="C1" s="11"/>
      <c r="D1" s="11"/>
      <c r="E1" s="11"/>
      <c r="F1" s="11"/>
      <c r="G1" s="11"/>
      <c r="H1" s="11"/>
      <c r="I1" s="11"/>
      <c r="J1" s="11"/>
      <c r="K1" s="11"/>
      <c r="L1" s="11"/>
      <c r="M1" s="11"/>
      <c r="N1" s="11"/>
      <c r="O1" s="11"/>
      <c r="P1" s="11"/>
      <c r="Q1" s="11"/>
      <c r="R1" s="11"/>
      <c r="S1" s="11"/>
      <c r="T1" s="11"/>
      <c r="U1" s="11"/>
      <c r="V1" s="11"/>
      <c r="W1" s="11"/>
      <c r="X1" s="11"/>
      <c r="Y1" s="11"/>
      <c r="Z1" s="11"/>
      <c r="AA1" s="11"/>
      <c r="AB1" s="11"/>
    </row>
  </sheetData>
  <mergeCells count="1">
    <mergeCell ref="A1:AB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A49AA-107C-42A4-B7E2-80B559F36D8B}">
  <dimension ref="A1:V10001"/>
  <sheetViews>
    <sheetView topLeftCell="A2" zoomScale="103" workbookViewId="0">
      <selection activeCell="H3" sqref="H3"/>
    </sheetView>
  </sheetViews>
  <sheetFormatPr defaultRowHeight="15" x14ac:dyDescent="0.25"/>
  <cols>
    <col min="1" max="1" width="13.140625" bestFit="1" customWidth="1"/>
    <col min="2" max="2" width="15.28515625" customWidth="1"/>
    <col min="3" max="3" width="17.7109375" customWidth="1"/>
    <col min="4" max="4" width="20" customWidth="1"/>
    <col min="5" max="5" width="7.28515625" customWidth="1"/>
    <col min="6" max="6" width="11.140625" bestFit="1" customWidth="1"/>
    <col min="7" max="7" width="15.5703125" customWidth="1"/>
    <col min="8" max="8" width="17" customWidth="1"/>
    <col min="9" max="9" width="20.28515625" customWidth="1"/>
    <col min="10" max="10" width="20" customWidth="1"/>
    <col min="11" max="11" width="16.28515625" customWidth="1"/>
    <col min="12" max="12" width="10.5703125" bestFit="1" customWidth="1"/>
    <col min="13" max="13" width="13.85546875" customWidth="1"/>
    <col min="14" max="14" width="21.140625" customWidth="1"/>
    <col min="15" max="15" width="16.42578125" customWidth="1"/>
    <col min="16" max="16" width="18.28515625" bestFit="1" customWidth="1"/>
    <col min="17" max="17" width="11.28515625" bestFit="1" customWidth="1"/>
    <col min="18" max="18" width="19.5703125" bestFit="1" customWidth="1"/>
    <col min="19" max="19" width="13.28515625" bestFit="1" customWidth="1"/>
    <col min="20" max="20" width="14.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43731</v>
      </c>
      <c r="P1" t="s">
        <v>43732</v>
      </c>
      <c r="Q1" t="s">
        <v>43733</v>
      </c>
      <c r="R1" t="s">
        <v>43741</v>
      </c>
      <c r="S1" t="s">
        <v>43743</v>
      </c>
      <c r="T1" t="s">
        <v>43742</v>
      </c>
      <c r="U1" t="s">
        <v>43737</v>
      </c>
      <c r="V1" t="s">
        <v>43738</v>
      </c>
    </row>
    <row r="2" spans="1:22" x14ac:dyDescent="0.25">
      <c r="A2" t="s">
        <v>14</v>
      </c>
      <c r="B2" t="s">
        <v>15</v>
      </c>
      <c r="C2" t="s">
        <v>47</v>
      </c>
      <c r="D2" t="s">
        <v>16</v>
      </c>
      <c r="E2">
        <v>253.17</v>
      </c>
      <c r="F2">
        <v>3</v>
      </c>
      <c r="G2" t="s">
        <v>43729</v>
      </c>
      <c r="H2" t="s">
        <v>17</v>
      </c>
      <c r="I2" s="1">
        <v>44927</v>
      </c>
      <c r="J2" s="1">
        <v>46023</v>
      </c>
      <c r="K2" t="s">
        <v>18</v>
      </c>
      <c r="L2" t="s">
        <v>19</v>
      </c>
      <c r="M2" t="s">
        <v>20</v>
      </c>
      <c r="N2">
        <v>2</v>
      </c>
      <c r="O2">
        <f>Table1[[#This Row],[Price]]-0.1*Table1[[#This Row],[Price]]</f>
        <v>227.85299999999998</v>
      </c>
      <c r="P2" s="9">
        <f>(Table1[[#This Row],[Expiration Date]]-Table1[[#This Row],[Manufacturing Date]])/365</f>
        <v>3.0027397260273974</v>
      </c>
      <c r="Q2" t="str">
        <f>IF(Table1[[#This Row],[Expiration Date]]-J10&gt;12/31/2024,"not expired","expired")</f>
        <v>not expired</v>
      </c>
      <c r="R2">
        <f>Table1[[#This Row],[Discounted Price]]*0.95</f>
        <v>216.46034999999998</v>
      </c>
      <c r="S2">
        <f>Table1[[#This Row],[Discounted Price]]*0.9</f>
        <v>205.06769999999997</v>
      </c>
      <c r="T2">
        <f>Table1[[#This Row],[Discounted Price]]*0.8</f>
        <v>182.2824</v>
      </c>
      <c r="U2">
        <f>Table1[[#This Row],[Price]]*0.52</f>
        <v>131.64840000000001</v>
      </c>
      <c r="V2">
        <f>(Table1[[#This Row],[Price]]-Table1[[#This Row],[Scrap value]])/2</f>
        <v>60.760799999999989</v>
      </c>
    </row>
    <row r="3" spans="1:22" x14ac:dyDescent="0.25">
      <c r="A3" t="s">
        <v>21</v>
      </c>
      <c r="B3" t="s">
        <v>22</v>
      </c>
      <c r="C3" t="s">
        <v>47</v>
      </c>
      <c r="D3" t="s">
        <v>23</v>
      </c>
      <c r="E3">
        <v>214.37</v>
      </c>
      <c r="F3">
        <v>92</v>
      </c>
      <c r="G3" t="s">
        <v>43729</v>
      </c>
      <c r="H3" t="s">
        <v>24</v>
      </c>
      <c r="I3" s="1">
        <v>45000</v>
      </c>
      <c r="J3" s="1">
        <v>45658</v>
      </c>
      <c r="K3" t="s">
        <v>25</v>
      </c>
      <c r="L3" t="s">
        <v>26</v>
      </c>
      <c r="M3" t="s">
        <v>27</v>
      </c>
      <c r="N3">
        <v>2</v>
      </c>
      <c r="O3">
        <f>Table1[[#This Row],[Price]]-0.1*Table1[[#This Row],[Price]]</f>
        <v>192.93299999999999</v>
      </c>
      <c r="P3" s="9">
        <f>(Table1[[#This Row],[Expiration Date]]-Table1[[#This Row],[Manufacturing Date]])/365</f>
        <v>1.8027397260273972</v>
      </c>
      <c r="Q3" t="str">
        <f>IF(Table1[[#This Row],[Expiration Date]]-J11&gt;12/31/2024,"not expired","expired")</f>
        <v>expired</v>
      </c>
      <c r="R3">
        <f>Table1[[#This Row],[Discounted Price]]*0.95</f>
        <v>183.28634999999997</v>
      </c>
      <c r="S3">
        <f>Table1[[#This Row],[Discounted Price]]*0.9</f>
        <v>173.6397</v>
      </c>
      <c r="T3">
        <f>Table1[[#This Row],[Discounted Price]]*0.8</f>
        <v>154.34640000000002</v>
      </c>
      <c r="U3">
        <f>Table1[[#This Row],[Price]]*0.52</f>
        <v>111.47240000000001</v>
      </c>
      <c r="V3">
        <f>(Table1[[#This Row],[Price]]-Table1[[#This Row],[Scrap value]])/2</f>
        <v>51.448799999999999</v>
      </c>
    </row>
    <row r="4" spans="1:22" x14ac:dyDescent="0.25">
      <c r="A4" t="s">
        <v>28</v>
      </c>
      <c r="B4" t="s">
        <v>29</v>
      </c>
      <c r="C4" t="s">
        <v>47</v>
      </c>
      <c r="D4" t="s">
        <v>30</v>
      </c>
      <c r="E4">
        <v>475.29</v>
      </c>
      <c r="F4">
        <v>19</v>
      </c>
      <c r="G4" t="s">
        <v>43729</v>
      </c>
      <c r="H4" t="s">
        <v>31</v>
      </c>
      <c r="I4" s="1">
        <v>45000</v>
      </c>
      <c r="J4" s="1">
        <v>46023</v>
      </c>
      <c r="K4" t="s">
        <v>32</v>
      </c>
      <c r="L4" t="s">
        <v>33</v>
      </c>
      <c r="M4" t="s">
        <v>27</v>
      </c>
      <c r="N4">
        <v>1</v>
      </c>
      <c r="O4">
        <f>Table1[[#This Row],[Price]]-0.1*Table1[[#This Row],[Price]]</f>
        <v>427.76100000000002</v>
      </c>
      <c r="P4" s="9">
        <f>(Table1[[#This Row],[Expiration Date]]-Table1[[#This Row],[Manufacturing Date]])/365</f>
        <v>2.8027397260273972</v>
      </c>
      <c r="Q4" t="str">
        <f>IF(Table1[[#This Row],[Expiration Date]]-J12&gt;12/31/2024,"not expired","expired")</f>
        <v>not expired</v>
      </c>
      <c r="R4">
        <f>Table1[[#This Row],[Discounted Price]]*0.95</f>
        <v>406.37295</v>
      </c>
      <c r="S4">
        <f>Table1[[#This Row],[Discounted Price]]*0.9</f>
        <v>384.98490000000004</v>
      </c>
      <c r="T4">
        <f>Table1[[#This Row],[Discounted Price]]*0.8</f>
        <v>342.20880000000005</v>
      </c>
      <c r="U4">
        <f>Table1[[#This Row],[Price]]*0.52</f>
        <v>247.15080000000003</v>
      </c>
      <c r="V4">
        <f>(Table1[[#This Row],[Price]]-Table1[[#This Row],[Scrap value]])/2</f>
        <v>114.06959999999999</v>
      </c>
    </row>
    <row r="5" spans="1:22" x14ac:dyDescent="0.25">
      <c r="A5" t="s">
        <v>34</v>
      </c>
      <c r="B5" t="s">
        <v>35</v>
      </c>
      <c r="C5" t="s">
        <v>47</v>
      </c>
      <c r="D5" t="s">
        <v>36</v>
      </c>
      <c r="E5">
        <v>403.33</v>
      </c>
      <c r="F5">
        <v>40</v>
      </c>
      <c r="G5" t="s">
        <v>43728</v>
      </c>
      <c r="H5" t="s">
        <v>37</v>
      </c>
      <c r="I5" s="1">
        <v>44927</v>
      </c>
      <c r="J5" s="1">
        <v>46023</v>
      </c>
      <c r="K5" t="s">
        <v>38</v>
      </c>
      <c r="L5" t="s">
        <v>39</v>
      </c>
      <c r="M5" t="s">
        <v>20</v>
      </c>
      <c r="N5">
        <v>1</v>
      </c>
      <c r="O5">
        <f>Table1[[#This Row],[Price]]-0.1*Table1[[#This Row],[Price]]</f>
        <v>362.99699999999996</v>
      </c>
      <c r="P5" s="9">
        <f>(Table1[[#This Row],[Expiration Date]]-Table1[[#This Row],[Manufacturing Date]])/365</f>
        <v>3.0027397260273974</v>
      </c>
      <c r="Q5" t="str">
        <f>IF(Table1[[#This Row],[Expiration Date]]-J13&gt;12/31/2024,"not expired","expired")</f>
        <v>not expired</v>
      </c>
      <c r="R5">
        <f>Table1[[#This Row],[Discounted Price]]*0.95</f>
        <v>344.84714999999994</v>
      </c>
      <c r="S5">
        <f>Table1[[#This Row],[Discounted Price]]*0.9</f>
        <v>326.69729999999998</v>
      </c>
      <c r="T5">
        <f>Table1[[#This Row],[Discounted Price]]*0.8</f>
        <v>290.39759999999995</v>
      </c>
      <c r="U5">
        <f>Table1[[#This Row],[Price]]*0.52</f>
        <v>209.73159999999999</v>
      </c>
      <c r="V5">
        <f>(Table1[[#This Row],[Price]]-Table1[[#This Row],[Scrap value]])/2</f>
        <v>96.799199999999999</v>
      </c>
    </row>
    <row r="6" spans="1:22" x14ac:dyDescent="0.25">
      <c r="A6" t="s">
        <v>40</v>
      </c>
      <c r="B6" t="s">
        <v>15</v>
      </c>
      <c r="C6" t="s">
        <v>47</v>
      </c>
      <c r="D6" t="s">
        <v>41</v>
      </c>
      <c r="E6">
        <v>229.81</v>
      </c>
      <c r="F6">
        <v>32</v>
      </c>
      <c r="G6" t="s">
        <v>43729</v>
      </c>
      <c r="H6" t="s">
        <v>42</v>
      </c>
      <c r="I6" s="1">
        <v>45137</v>
      </c>
      <c r="J6" s="1">
        <v>46023</v>
      </c>
      <c r="K6" t="s">
        <v>43</v>
      </c>
      <c r="L6" t="s">
        <v>44</v>
      </c>
      <c r="M6" t="s">
        <v>45</v>
      </c>
      <c r="N6">
        <v>4</v>
      </c>
      <c r="O6">
        <f>Table1[[#This Row],[Price]]-0.1*Table1[[#This Row],[Price]]</f>
        <v>206.82900000000001</v>
      </c>
      <c r="P6" s="9">
        <f>(Table1[[#This Row],[Expiration Date]]-Table1[[#This Row],[Manufacturing Date]])/365</f>
        <v>2.4273972602739726</v>
      </c>
      <c r="Q6" t="str">
        <f>IF(Table1[[#This Row],[Expiration Date]]-J14&gt;12/31/2024,"not expired","expired")</f>
        <v>not expired</v>
      </c>
      <c r="R6">
        <f>Table1[[#This Row],[Discounted Price]]*0.95</f>
        <v>196.48755</v>
      </c>
      <c r="S6">
        <f>Table1[[#This Row],[Discounted Price]]*0.9</f>
        <v>186.14610000000002</v>
      </c>
      <c r="T6">
        <f>Table1[[#This Row],[Discounted Price]]*0.8</f>
        <v>165.46320000000003</v>
      </c>
      <c r="U6">
        <f>Table1[[#This Row],[Price]]*0.52</f>
        <v>119.50120000000001</v>
      </c>
      <c r="V6">
        <f>(Table1[[#This Row],[Price]]-Table1[[#This Row],[Scrap value]])/2</f>
        <v>55.154399999999995</v>
      </c>
    </row>
    <row r="7" spans="1:22" x14ac:dyDescent="0.25">
      <c r="A7" t="s">
        <v>46</v>
      </c>
      <c r="B7" t="s">
        <v>22</v>
      </c>
      <c r="C7" t="s">
        <v>47</v>
      </c>
      <c r="D7" t="s">
        <v>48</v>
      </c>
      <c r="E7">
        <v>18.87</v>
      </c>
      <c r="F7">
        <v>98</v>
      </c>
      <c r="G7" t="s">
        <v>43730</v>
      </c>
      <c r="H7" t="s">
        <v>49</v>
      </c>
      <c r="I7" s="1">
        <v>44927</v>
      </c>
      <c r="J7" s="1">
        <v>45292</v>
      </c>
      <c r="K7" t="s">
        <v>50</v>
      </c>
      <c r="L7" t="s">
        <v>51</v>
      </c>
      <c r="M7" t="s">
        <v>20</v>
      </c>
      <c r="N7">
        <v>5</v>
      </c>
      <c r="O7">
        <f>Table1[[#This Row],[Price]]-0.1*Table1[[#This Row],[Price]]</f>
        <v>16.983000000000001</v>
      </c>
      <c r="P7" s="9">
        <f>(Table1[[#This Row],[Expiration Date]]-Table1[[#This Row],[Manufacturing Date]])/365</f>
        <v>1</v>
      </c>
      <c r="Q7" t="str">
        <f>IF(Table1[[#This Row],[Expiration Date]]-J15&gt;12/31/2024,"not expired","expired")</f>
        <v>expired</v>
      </c>
      <c r="R7">
        <f>Table1[[#This Row],[Discounted Price]]*0.95</f>
        <v>16.133849999999999</v>
      </c>
      <c r="S7">
        <f>Table1[[#This Row],[Discounted Price]]*0.9</f>
        <v>15.284700000000001</v>
      </c>
      <c r="T7">
        <f>Table1[[#This Row],[Discounted Price]]*0.8</f>
        <v>13.586400000000001</v>
      </c>
      <c r="U7">
        <f>Table1[[#This Row],[Price]]*0.52</f>
        <v>9.8124000000000002</v>
      </c>
      <c r="V7">
        <f>(Table1[[#This Row],[Price]]-Table1[[#This Row],[Scrap value]])/2</f>
        <v>4.5288000000000004</v>
      </c>
    </row>
    <row r="8" spans="1:22" x14ac:dyDescent="0.25">
      <c r="A8" t="s">
        <v>52</v>
      </c>
      <c r="B8" t="s">
        <v>29</v>
      </c>
      <c r="C8" t="s">
        <v>47</v>
      </c>
      <c r="D8" t="s">
        <v>53</v>
      </c>
      <c r="E8">
        <v>81.290000000000006</v>
      </c>
      <c r="F8">
        <v>32</v>
      </c>
      <c r="G8" t="s">
        <v>43730</v>
      </c>
      <c r="H8" t="s">
        <v>54</v>
      </c>
      <c r="I8" s="1">
        <v>44927</v>
      </c>
      <c r="J8" s="1">
        <v>46023</v>
      </c>
      <c r="K8" t="s">
        <v>55</v>
      </c>
      <c r="L8" t="s">
        <v>56</v>
      </c>
      <c r="M8" t="s">
        <v>20</v>
      </c>
      <c r="N8">
        <v>2</v>
      </c>
      <c r="O8">
        <f>Table1[[#This Row],[Price]]-0.1*Table1[[#This Row],[Price]]</f>
        <v>73.161000000000001</v>
      </c>
      <c r="P8" s="9">
        <f>(Table1[[#This Row],[Expiration Date]]-Table1[[#This Row],[Manufacturing Date]])/365</f>
        <v>3.0027397260273974</v>
      </c>
      <c r="Q8" t="str">
        <f>IF(Table1[[#This Row],[Expiration Date]]-J16&gt;12/31/2024,"not expired","expired")</f>
        <v>not expired</v>
      </c>
      <c r="R8">
        <f>Table1[[#This Row],[Discounted Price]]*0.95</f>
        <v>69.502949999999998</v>
      </c>
      <c r="S8">
        <f>Table1[[#This Row],[Discounted Price]]*0.9</f>
        <v>65.84490000000001</v>
      </c>
      <c r="T8">
        <f>Table1[[#This Row],[Discounted Price]]*0.8</f>
        <v>58.528800000000004</v>
      </c>
      <c r="U8">
        <f>Table1[[#This Row],[Price]]*0.52</f>
        <v>42.270800000000001</v>
      </c>
      <c r="V8">
        <f>(Table1[[#This Row],[Price]]-Table1[[#This Row],[Scrap value]])/2</f>
        <v>19.509600000000002</v>
      </c>
    </row>
    <row r="9" spans="1:22" x14ac:dyDescent="0.25">
      <c r="A9" t="s">
        <v>57</v>
      </c>
      <c r="B9" t="s">
        <v>35</v>
      </c>
      <c r="C9" t="s">
        <v>47</v>
      </c>
      <c r="D9" t="s">
        <v>58</v>
      </c>
      <c r="E9">
        <v>21.35</v>
      </c>
      <c r="F9">
        <v>48</v>
      </c>
      <c r="G9" t="s">
        <v>43729</v>
      </c>
      <c r="H9" t="s">
        <v>59</v>
      </c>
      <c r="I9" s="1">
        <v>44927</v>
      </c>
      <c r="J9" s="1">
        <v>46023</v>
      </c>
      <c r="K9" t="s">
        <v>60</v>
      </c>
      <c r="L9" t="s">
        <v>61</v>
      </c>
      <c r="M9" t="s">
        <v>45</v>
      </c>
      <c r="N9">
        <v>1</v>
      </c>
      <c r="O9">
        <f>Table1[[#This Row],[Price]]-0.1*Table1[[#This Row],[Price]]</f>
        <v>19.215</v>
      </c>
      <c r="P9" s="9">
        <f>(Table1[[#This Row],[Expiration Date]]-Table1[[#This Row],[Manufacturing Date]])/365</f>
        <v>3.0027397260273974</v>
      </c>
      <c r="Q9" t="str">
        <f>IF(Table1[[#This Row],[Expiration Date]]-J17&gt;12/31/2024,"not expired","expired")</f>
        <v>not expired</v>
      </c>
      <c r="R9">
        <f>Table1[[#This Row],[Discounted Price]]*0.95</f>
        <v>18.254249999999999</v>
      </c>
      <c r="S9">
        <f>Table1[[#This Row],[Discounted Price]]*0.9</f>
        <v>17.293500000000002</v>
      </c>
      <c r="T9">
        <f>Table1[[#This Row],[Discounted Price]]*0.8</f>
        <v>15.372</v>
      </c>
      <c r="U9">
        <f>Table1[[#This Row],[Price]]*0.52</f>
        <v>11.102</v>
      </c>
      <c r="V9">
        <f>(Table1[[#This Row],[Price]]-Table1[[#This Row],[Scrap value]])/2</f>
        <v>5.1240000000000006</v>
      </c>
    </row>
    <row r="10" spans="1:22" x14ac:dyDescent="0.25">
      <c r="A10" t="s">
        <v>62</v>
      </c>
      <c r="B10" t="s">
        <v>35</v>
      </c>
      <c r="C10" t="s">
        <v>47</v>
      </c>
      <c r="D10" t="s">
        <v>63</v>
      </c>
      <c r="E10">
        <v>229.05</v>
      </c>
      <c r="F10">
        <v>100</v>
      </c>
      <c r="G10" t="s">
        <v>43730</v>
      </c>
      <c r="H10" t="s">
        <v>64</v>
      </c>
      <c r="I10" s="1">
        <v>44927</v>
      </c>
      <c r="J10" s="1">
        <v>45658</v>
      </c>
      <c r="K10" t="s">
        <v>65</v>
      </c>
      <c r="L10" t="s">
        <v>66</v>
      </c>
      <c r="M10" t="s">
        <v>20</v>
      </c>
      <c r="N10">
        <v>5</v>
      </c>
      <c r="O10">
        <f>Table1[[#This Row],[Price]]-0.1*Table1[[#This Row],[Price]]</f>
        <v>206.14500000000001</v>
      </c>
      <c r="P10" s="9">
        <f>(Table1[[#This Row],[Expiration Date]]-Table1[[#This Row],[Manufacturing Date]])/365</f>
        <v>2.0027397260273974</v>
      </c>
      <c r="Q10" t="str">
        <f>IF(Table1[[#This Row],[Expiration Date]]-J18&gt;12/31/2024,"not expired","expired")</f>
        <v>expired</v>
      </c>
      <c r="R10">
        <f>Table1[[#This Row],[Discounted Price]]*0.95</f>
        <v>195.83775</v>
      </c>
      <c r="S10">
        <f>Table1[[#This Row],[Discounted Price]]*0.9</f>
        <v>185.53050000000002</v>
      </c>
      <c r="T10">
        <f>Table1[[#This Row],[Discounted Price]]*0.8</f>
        <v>164.91600000000003</v>
      </c>
      <c r="U10">
        <f>Table1[[#This Row],[Price]]*0.52</f>
        <v>119.10600000000001</v>
      </c>
      <c r="V10">
        <f>(Table1[[#This Row],[Price]]-Table1[[#This Row],[Scrap value]])/2</f>
        <v>54.972000000000001</v>
      </c>
    </row>
    <row r="11" spans="1:22" x14ac:dyDescent="0.25">
      <c r="A11" t="s">
        <v>67</v>
      </c>
      <c r="B11" t="s">
        <v>22</v>
      </c>
      <c r="C11" t="s">
        <v>47</v>
      </c>
      <c r="D11" t="s">
        <v>68</v>
      </c>
      <c r="E11">
        <v>446.23</v>
      </c>
      <c r="F11">
        <v>47</v>
      </c>
      <c r="G11" t="s">
        <v>43729</v>
      </c>
      <c r="H11" t="s">
        <v>69</v>
      </c>
      <c r="I11" s="1">
        <v>44927</v>
      </c>
      <c r="J11" s="1">
        <v>46023</v>
      </c>
      <c r="K11" t="s">
        <v>70</v>
      </c>
      <c r="L11" t="s">
        <v>71</v>
      </c>
      <c r="M11" t="s">
        <v>20</v>
      </c>
      <c r="N11">
        <v>4</v>
      </c>
      <c r="O11">
        <f>Table1[[#This Row],[Price]]-0.1*Table1[[#This Row],[Price]]</f>
        <v>401.60700000000003</v>
      </c>
      <c r="P11" s="9">
        <f>(Table1[[#This Row],[Expiration Date]]-Table1[[#This Row],[Manufacturing Date]])/365</f>
        <v>3.0027397260273974</v>
      </c>
      <c r="Q11" t="str">
        <f>IF(Table1[[#This Row],[Expiration Date]]-J19&gt;12/31/2024,"not expired","expired")</f>
        <v>expired</v>
      </c>
      <c r="R11">
        <f>Table1[[#This Row],[Discounted Price]]*0.95</f>
        <v>381.52665000000002</v>
      </c>
      <c r="S11">
        <f>Table1[[#This Row],[Discounted Price]]*0.9</f>
        <v>361.44630000000001</v>
      </c>
      <c r="T11">
        <f>Table1[[#This Row],[Discounted Price]]*0.8</f>
        <v>321.28560000000004</v>
      </c>
      <c r="U11">
        <f>Table1[[#This Row],[Price]]*0.52</f>
        <v>232.03960000000001</v>
      </c>
      <c r="V11">
        <f>(Table1[[#This Row],[Price]]-Table1[[#This Row],[Scrap value]])/2</f>
        <v>107.09520000000001</v>
      </c>
    </row>
    <row r="12" spans="1:22" x14ac:dyDescent="0.25">
      <c r="A12" t="s">
        <v>72</v>
      </c>
      <c r="B12" t="s">
        <v>35</v>
      </c>
      <c r="C12" t="s">
        <v>47</v>
      </c>
      <c r="D12" t="s">
        <v>73</v>
      </c>
      <c r="E12">
        <v>322.11</v>
      </c>
      <c r="F12">
        <v>74</v>
      </c>
      <c r="G12" t="s">
        <v>43729</v>
      </c>
      <c r="H12" t="s">
        <v>74</v>
      </c>
      <c r="I12" s="1">
        <v>45137</v>
      </c>
      <c r="J12" s="1">
        <v>45292</v>
      </c>
      <c r="K12" t="s">
        <v>75</v>
      </c>
      <c r="L12" t="s">
        <v>76</v>
      </c>
      <c r="M12" t="s">
        <v>20</v>
      </c>
      <c r="N12">
        <v>2</v>
      </c>
      <c r="O12">
        <f>Table1[[#This Row],[Price]]-0.1*Table1[[#This Row],[Price]]</f>
        <v>289.899</v>
      </c>
      <c r="P12" s="9">
        <f>(Table1[[#This Row],[Expiration Date]]-Table1[[#This Row],[Manufacturing Date]])/365</f>
        <v>0.42465753424657532</v>
      </c>
      <c r="Q12" t="str">
        <f>IF(Table1[[#This Row],[Expiration Date]]-J20&gt;12/31/2024,"not expired","expired")</f>
        <v>expired</v>
      </c>
      <c r="R12">
        <f>Table1[[#This Row],[Discounted Price]]*0.95</f>
        <v>275.40404999999998</v>
      </c>
      <c r="S12">
        <f>Table1[[#This Row],[Discounted Price]]*0.9</f>
        <v>260.90910000000002</v>
      </c>
      <c r="T12">
        <f>Table1[[#This Row],[Discounted Price]]*0.8</f>
        <v>231.91920000000002</v>
      </c>
      <c r="U12">
        <f>Table1[[#This Row],[Price]]*0.52</f>
        <v>167.49720000000002</v>
      </c>
      <c r="V12">
        <f>(Table1[[#This Row],[Price]]-Table1[[#This Row],[Scrap value]])/2</f>
        <v>77.306399999999996</v>
      </c>
    </row>
    <row r="13" spans="1:22" x14ac:dyDescent="0.25">
      <c r="A13" t="s">
        <v>77</v>
      </c>
      <c r="B13" t="s">
        <v>29</v>
      </c>
      <c r="C13" t="s">
        <v>47</v>
      </c>
      <c r="D13" t="s">
        <v>78</v>
      </c>
      <c r="E13">
        <v>371.68</v>
      </c>
      <c r="F13">
        <v>36</v>
      </c>
      <c r="G13" t="s">
        <v>43729</v>
      </c>
      <c r="H13" t="s">
        <v>79</v>
      </c>
      <c r="I13" s="1">
        <v>45000</v>
      </c>
      <c r="J13" s="1">
        <v>45292</v>
      </c>
      <c r="K13" t="s">
        <v>80</v>
      </c>
      <c r="L13" t="s">
        <v>81</v>
      </c>
      <c r="M13" t="s">
        <v>20</v>
      </c>
      <c r="N13">
        <v>1</v>
      </c>
      <c r="O13">
        <f>Table1[[#This Row],[Price]]-0.1*Table1[[#This Row],[Price]]</f>
        <v>334.512</v>
      </c>
      <c r="P13" s="9">
        <f>(Table1[[#This Row],[Expiration Date]]-Table1[[#This Row],[Manufacturing Date]])/365</f>
        <v>0.8</v>
      </c>
      <c r="Q13" t="str">
        <f>IF(Table1[[#This Row],[Expiration Date]]-J21&gt;12/31/2024,"not expired","expired")</f>
        <v>expired</v>
      </c>
      <c r="R13">
        <f>Table1[[#This Row],[Discounted Price]]*0.95</f>
        <v>317.78639999999996</v>
      </c>
      <c r="S13">
        <f>Table1[[#This Row],[Discounted Price]]*0.9</f>
        <v>301.06080000000003</v>
      </c>
      <c r="T13">
        <f>Table1[[#This Row],[Discounted Price]]*0.8</f>
        <v>267.6096</v>
      </c>
      <c r="U13">
        <f>Table1[[#This Row],[Price]]*0.52</f>
        <v>193.27360000000002</v>
      </c>
      <c r="V13">
        <f>(Table1[[#This Row],[Price]]-Table1[[#This Row],[Scrap value]])/2</f>
        <v>89.203199999999995</v>
      </c>
    </row>
    <row r="14" spans="1:22" x14ac:dyDescent="0.25">
      <c r="A14" t="s">
        <v>82</v>
      </c>
      <c r="B14" t="s">
        <v>22</v>
      </c>
      <c r="C14" t="s">
        <v>47</v>
      </c>
      <c r="D14" t="s">
        <v>83</v>
      </c>
      <c r="E14">
        <v>452.1</v>
      </c>
      <c r="F14">
        <v>61</v>
      </c>
      <c r="G14" t="s">
        <v>43730</v>
      </c>
      <c r="H14" t="s">
        <v>84</v>
      </c>
      <c r="I14" s="1">
        <v>45000</v>
      </c>
      <c r="J14" s="1">
        <v>45658</v>
      </c>
      <c r="K14" t="s">
        <v>85</v>
      </c>
      <c r="L14" t="s">
        <v>86</v>
      </c>
      <c r="M14" t="s">
        <v>27</v>
      </c>
      <c r="N14">
        <v>4</v>
      </c>
      <c r="O14">
        <f>Table1[[#This Row],[Price]]-0.1*Table1[[#This Row],[Price]]</f>
        <v>406.89</v>
      </c>
      <c r="P14" s="9">
        <f>(Table1[[#This Row],[Expiration Date]]-Table1[[#This Row],[Manufacturing Date]])/365</f>
        <v>1.8027397260273972</v>
      </c>
      <c r="Q14" t="str">
        <f>IF(Table1[[#This Row],[Expiration Date]]-J22&gt;12/31/2024,"not expired","expired")</f>
        <v>expired</v>
      </c>
      <c r="R14">
        <f>Table1[[#This Row],[Discounted Price]]*0.95</f>
        <v>386.54549999999995</v>
      </c>
      <c r="S14">
        <f>Table1[[#This Row],[Discounted Price]]*0.9</f>
        <v>366.20100000000002</v>
      </c>
      <c r="T14">
        <f>Table1[[#This Row],[Discounted Price]]*0.8</f>
        <v>325.512</v>
      </c>
      <c r="U14">
        <f>Table1[[#This Row],[Price]]*0.52</f>
        <v>235.09200000000001</v>
      </c>
      <c r="V14">
        <f>(Table1[[#This Row],[Price]]-Table1[[#This Row],[Scrap value]])/2</f>
        <v>108.504</v>
      </c>
    </row>
    <row r="15" spans="1:22" x14ac:dyDescent="0.25">
      <c r="A15" t="s">
        <v>87</v>
      </c>
      <c r="B15" t="s">
        <v>35</v>
      </c>
      <c r="C15" t="s">
        <v>47</v>
      </c>
      <c r="D15" t="s">
        <v>88</v>
      </c>
      <c r="E15">
        <v>27.31</v>
      </c>
      <c r="F15">
        <v>40</v>
      </c>
      <c r="G15" t="s">
        <v>43730</v>
      </c>
      <c r="H15" t="s">
        <v>89</v>
      </c>
      <c r="I15" s="1">
        <v>44927</v>
      </c>
      <c r="J15" s="1">
        <v>45292</v>
      </c>
      <c r="K15" t="s">
        <v>90</v>
      </c>
      <c r="L15" t="s">
        <v>91</v>
      </c>
      <c r="M15" t="s">
        <v>45</v>
      </c>
      <c r="N15">
        <v>4</v>
      </c>
      <c r="O15">
        <f>Table1[[#This Row],[Price]]-0.1*Table1[[#This Row],[Price]]</f>
        <v>24.579000000000001</v>
      </c>
      <c r="P15" s="9">
        <f>(Table1[[#This Row],[Expiration Date]]-Table1[[#This Row],[Manufacturing Date]])/365</f>
        <v>1</v>
      </c>
      <c r="Q15" t="str">
        <f>IF(Table1[[#This Row],[Expiration Date]]-J23&gt;12/31/2024,"not expired","expired")</f>
        <v>expired</v>
      </c>
      <c r="R15">
        <f>Table1[[#This Row],[Discounted Price]]*0.95</f>
        <v>23.35005</v>
      </c>
      <c r="S15">
        <f>Table1[[#This Row],[Discounted Price]]*0.9</f>
        <v>22.121100000000002</v>
      </c>
      <c r="T15">
        <f>Table1[[#This Row],[Discounted Price]]*0.8</f>
        <v>19.663200000000003</v>
      </c>
      <c r="U15">
        <f>Table1[[#This Row],[Price]]*0.52</f>
        <v>14.2012</v>
      </c>
      <c r="V15">
        <f>(Table1[[#This Row],[Price]]-Table1[[#This Row],[Scrap value]])/2</f>
        <v>6.5543999999999993</v>
      </c>
    </row>
    <row r="16" spans="1:22" x14ac:dyDescent="0.25">
      <c r="A16" t="s">
        <v>92</v>
      </c>
      <c r="B16" t="s">
        <v>15</v>
      </c>
      <c r="C16" t="s">
        <v>47</v>
      </c>
      <c r="D16" t="s">
        <v>93</v>
      </c>
      <c r="E16">
        <v>203.69</v>
      </c>
      <c r="F16">
        <v>91</v>
      </c>
      <c r="G16" t="s">
        <v>43728</v>
      </c>
      <c r="H16" t="s">
        <v>94</v>
      </c>
      <c r="I16" s="1">
        <v>44927</v>
      </c>
      <c r="J16" s="1">
        <v>45658</v>
      </c>
      <c r="K16" t="s">
        <v>95</v>
      </c>
      <c r="L16" t="s">
        <v>96</v>
      </c>
      <c r="M16" t="s">
        <v>27</v>
      </c>
      <c r="N16">
        <v>2</v>
      </c>
      <c r="O16">
        <f>Table1[[#This Row],[Price]]-0.1*Table1[[#This Row],[Price]]</f>
        <v>183.321</v>
      </c>
      <c r="P16" s="9">
        <f>(Table1[[#This Row],[Expiration Date]]-Table1[[#This Row],[Manufacturing Date]])/365</f>
        <v>2.0027397260273974</v>
      </c>
      <c r="Q16" t="str">
        <f>IF(Table1[[#This Row],[Expiration Date]]-J24&gt;12/31/2024,"not expired","expired")</f>
        <v>not expired</v>
      </c>
      <c r="R16">
        <f>Table1[[#This Row],[Discounted Price]]*0.95</f>
        <v>174.15494999999999</v>
      </c>
      <c r="S16">
        <f>Table1[[#This Row],[Discounted Price]]*0.9</f>
        <v>164.9889</v>
      </c>
      <c r="T16">
        <f>Table1[[#This Row],[Discounted Price]]*0.8</f>
        <v>146.6568</v>
      </c>
      <c r="U16">
        <f>Table1[[#This Row],[Price]]*0.52</f>
        <v>105.9188</v>
      </c>
      <c r="V16">
        <f>(Table1[[#This Row],[Price]]-Table1[[#This Row],[Scrap value]])/2</f>
        <v>48.885599999999997</v>
      </c>
    </row>
    <row r="17" spans="1:22" x14ac:dyDescent="0.25">
      <c r="A17" t="s">
        <v>97</v>
      </c>
      <c r="B17" t="s">
        <v>22</v>
      </c>
      <c r="C17" t="s">
        <v>47</v>
      </c>
      <c r="D17" t="s">
        <v>98</v>
      </c>
      <c r="E17">
        <v>176.18</v>
      </c>
      <c r="F17">
        <v>48</v>
      </c>
      <c r="G17" t="s">
        <v>43729</v>
      </c>
      <c r="H17" t="s">
        <v>99</v>
      </c>
      <c r="I17" s="1">
        <v>45137</v>
      </c>
      <c r="J17" s="1">
        <v>45292</v>
      </c>
      <c r="K17" t="s">
        <v>100</v>
      </c>
      <c r="L17" t="s">
        <v>101</v>
      </c>
      <c r="M17" t="s">
        <v>45</v>
      </c>
      <c r="N17">
        <v>3</v>
      </c>
      <c r="O17">
        <f>Table1[[#This Row],[Price]]-0.1*Table1[[#This Row],[Price]]</f>
        <v>158.56200000000001</v>
      </c>
      <c r="P17" s="9">
        <f>(Table1[[#This Row],[Expiration Date]]-Table1[[#This Row],[Manufacturing Date]])/365</f>
        <v>0.42465753424657532</v>
      </c>
      <c r="Q17" t="str">
        <f>IF(Table1[[#This Row],[Expiration Date]]-J25&gt;12/31/2024,"not expired","expired")</f>
        <v>expired</v>
      </c>
      <c r="R17">
        <f>Table1[[#This Row],[Discounted Price]]*0.95</f>
        <v>150.63390000000001</v>
      </c>
      <c r="S17">
        <f>Table1[[#This Row],[Discounted Price]]*0.9</f>
        <v>142.70580000000001</v>
      </c>
      <c r="T17">
        <f>Table1[[#This Row],[Discounted Price]]*0.8</f>
        <v>126.84960000000001</v>
      </c>
      <c r="U17">
        <f>Table1[[#This Row],[Price]]*0.52</f>
        <v>91.613600000000005</v>
      </c>
      <c r="V17">
        <f>(Table1[[#This Row],[Price]]-Table1[[#This Row],[Scrap value]])/2</f>
        <v>42.283200000000001</v>
      </c>
    </row>
    <row r="18" spans="1:22" x14ac:dyDescent="0.25">
      <c r="A18" t="s">
        <v>102</v>
      </c>
      <c r="B18" t="s">
        <v>35</v>
      </c>
      <c r="C18" t="s">
        <v>47</v>
      </c>
      <c r="D18" t="s">
        <v>103</v>
      </c>
      <c r="E18">
        <v>424.19</v>
      </c>
      <c r="F18">
        <v>31</v>
      </c>
      <c r="G18" t="s">
        <v>43730</v>
      </c>
      <c r="H18" t="s">
        <v>104</v>
      </c>
      <c r="I18" s="1">
        <v>44927</v>
      </c>
      <c r="J18" s="1">
        <v>46023</v>
      </c>
      <c r="K18" t="s">
        <v>105</v>
      </c>
      <c r="L18" t="s">
        <v>106</v>
      </c>
      <c r="M18" t="s">
        <v>45</v>
      </c>
      <c r="N18">
        <v>1</v>
      </c>
      <c r="O18">
        <f>Table1[[#This Row],[Price]]-0.1*Table1[[#This Row],[Price]]</f>
        <v>381.77100000000002</v>
      </c>
      <c r="P18" s="9">
        <f>(Table1[[#This Row],[Expiration Date]]-Table1[[#This Row],[Manufacturing Date]])/365</f>
        <v>3.0027397260273974</v>
      </c>
      <c r="Q18" t="str">
        <f>IF(Table1[[#This Row],[Expiration Date]]-J26&gt;12/31/2024,"not expired","expired")</f>
        <v>expired</v>
      </c>
      <c r="R18">
        <f>Table1[[#This Row],[Discounted Price]]*0.95</f>
        <v>362.68245000000002</v>
      </c>
      <c r="S18">
        <f>Table1[[#This Row],[Discounted Price]]*0.9</f>
        <v>343.59390000000002</v>
      </c>
      <c r="T18">
        <f>Table1[[#This Row],[Discounted Price]]*0.8</f>
        <v>305.41680000000002</v>
      </c>
      <c r="U18">
        <f>Table1[[#This Row],[Price]]*0.52</f>
        <v>220.5788</v>
      </c>
      <c r="V18">
        <f>(Table1[[#This Row],[Price]]-Table1[[#This Row],[Scrap value]])/2</f>
        <v>101.8056</v>
      </c>
    </row>
    <row r="19" spans="1:22" x14ac:dyDescent="0.25">
      <c r="A19" t="s">
        <v>107</v>
      </c>
      <c r="B19" t="s">
        <v>35</v>
      </c>
      <c r="C19" t="s">
        <v>47</v>
      </c>
      <c r="D19" t="s">
        <v>108</v>
      </c>
      <c r="E19">
        <v>331.49</v>
      </c>
      <c r="F19">
        <v>41</v>
      </c>
      <c r="G19" t="s">
        <v>43729</v>
      </c>
      <c r="H19" t="s">
        <v>109</v>
      </c>
      <c r="I19" s="1">
        <v>45137</v>
      </c>
      <c r="J19" s="1">
        <v>46023</v>
      </c>
      <c r="K19" t="s">
        <v>110</v>
      </c>
      <c r="L19" t="s">
        <v>111</v>
      </c>
      <c r="M19" t="s">
        <v>45</v>
      </c>
      <c r="N19">
        <v>5</v>
      </c>
      <c r="O19">
        <f>Table1[[#This Row],[Price]]-0.1*Table1[[#This Row],[Price]]</f>
        <v>298.34100000000001</v>
      </c>
      <c r="P19" s="9">
        <f>(Table1[[#This Row],[Expiration Date]]-Table1[[#This Row],[Manufacturing Date]])/365</f>
        <v>2.4273972602739726</v>
      </c>
      <c r="Q19" t="str">
        <f>IF(Table1[[#This Row],[Expiration Date]]-J27&gt;12/31/2024,"not expired","expired")</f>
        <v>not expired</v>
      </c>
      <c r="R19">
        <f>Table1[[#This Row],[Discounted Price]]*0.95</f>
        <v>283.42394999999999</v>
      </c>
      <c r="S19">
        <f>Table1[[#This Row],[Discounted Price]]*0.9</f>
        <v>268.50690000000003</v>
      </c>
      <c r="T19">
        <f>Table1[[#This Row],[Discounted Price]]*0.8</f>
        <v>238.67280000000002</v>
      </c>
      <c r="U19">
        <f>Table1[[#This Row],[Price]]*0.52</f>
        <v>172.37480000000002</v>
      </c>
      <c r="V19">
        <f>(Table1[[#This Row],[Price]]-Table1[[#This Row],[Scrap value]])/2</f>
        <v>79.557599999999994</v>
      </c>
    </row>
    <row r="20" spans="1:22" x14ac:dyDescent="0.25">
      <c r="A20" t="s">
        <v>112</v>
      </c>
      <c r="B20" t="s">
        <v>29</v>
      </c>
      <c r="C20" t="s">
        <v>47</v>
      </c>
      <c r="D20" t="s">
        <v>113</v>
      </c>
      <c r="E20">
        <v>470.63</v>
      </c>
      <c r="F20">
        <v>95</v>
      </c>
      <c r="G20" t="s">
        <v>43730</v>
      </c>
      <c r="H20" t="s">
        <v>114</v>
      </c>
      <c r="I20" s="1">
        <v>45000</v>
      </c>
      <c r="J20" s="1">
        <v>45658</v>
      </c>
      <c r="K20" t="s">
        <v>115</v>
      </c>
      <c r="L20" t="s">
        <v>116</v>
      </c>
      <c r="M20" t="s">
        <v>27</v>
      </c>
      <c r="N20">
        <v>3</v>
      </c>
      <c r="O20">
        <f>Table1[[#This Row],[Price]]-0.1*Table1[[#This Row],[Price]]</f>
        <v>423.56700000000001</v>
      </c>
      <c r="P20" s="9">
        <f>(Table1[[#This Row],[Expiration Date]]-Table1[[#This Row],[Manufacturing Date]])/365</f>
        <v>1.8027397260273972</v>
      </c>
      <c r="Q20" t="str">
        <f>IF(Table1[[#This Row],[Expiration Date]]-J28&gt;12/31/2024,"not expired","expired")</f>
        <v>not expired</v>
      </c>
      <c r="R20">
        <f>Table1[[#This Row],[Discounted Price]]*0.95</f>
        <v>402.38864999999998</v>
      </c>
      <c r="S20">
        <f>Table1[[#This Row],[Discounted Price]]*0.9</f>
        <v>381.21030000000002</v>
      </c>
      <c r="T20">
        <f>Table1[[#This Row],[Discounted Price]]*0.8</f>
        <v>338.85360000000003</v>
      </c>
      <c r="U20">
        <f>Table1[[#This Row],[Price]]*0.52</f>
        <v>244.7276</v>
      </c>
      <c r="V20">
        <f>(Table1[[#This Row],[Price]]-Table1[[#This Row],[Scrap value]])/2</f>
        <v>112.9512</v>
      </c>
    </row>
    <row r="21" spans="1:22" x14ac:dyDescent="0.25">
      <c r="A21" t="s">
        <v>117</v>
      </c>
      <c r="B21" t="s">
        <v>22</v>
      </c>
      <c r="C21" t="s">
        <v>47</v>
      </c>
      <c r="D21" t="s">
        <v>118</v>
      </c>
      <c r="E21">
        <v>45.22</v>
      </c>
      <c r="F21">
        <v>28</v>
      </c>
      <c r="G21" t="s">
        <v>43728</v>
      </c>
      <c r="H21" t="s">
        <v>119</v>
      </c>
      <c r="I21" s="1">
        <v>45137</v>
      </c>
      <c r="J21" s="1">
        <v>45658</v>
      </c>
      <c r="K21" t="s">
        <v>120</v>
      </c>
      <c r="L21" t="s">
        <v>121</v>
      </c>
      <c r="M21" t="s">
        <v>27</v>
      </c>
      <c r="N21">
        <v>2</v>
      </c>
      <c r="O21">
        <f>Table1[[#This Row],[Price]]-0.1*Table1[[#This Row],[Price]]</f>
        <v>40.698</v>
      </c>
      <c r="P21" s="9">
        <f>(Table1[[#This Row],[Expiration Date]]-Table1[[#This Row],[Manufacturing Date]])/365</f>
        <v>1.4273972602739726</v>
      </c>
      <c r="Q21" t="str">
        <f>IF(Table1[[#This Row],[Expiration Date]]-J29&gt;12/31/2024,"not expired","expired")</f>
        <v>expired</v>
      </c>
      <c r="R21">
        <f>Table1[[#This Row],[Discounted Price]]*0.95</f>
        <v>38.6631</v>
      </c>
      <c r="S21">
        <f>Table1[[#This Row],[Discounted Price]]*0.9</f>
        <v>36.6282</v>
      </c>
      <c r="T21">
        <f>Table1[[#This Row],[Discounted Price]]*0.8</f>
        <v>32.558399999999999</v>
      </c>
      <c r="U21">
        <f>Table1[[#This Row],[Price]]*0.52</f>
        <v>23.514400000000002</v>
      </c>
      <c r="V21">
        <f>(Table1[[#This Row],[Price]]-Table1[[#This Row],[Scrap value]])/2</f>
        <v>10.852799999999998</v>
      </c>
    </row>
    <row r="22" spans="1:22" x14ac:dyDescent="0.25">
      <c r="A22" t="s">
        <v>122</v>
      </c>
      <c r="B22" t="s">
        <v>15</v>
      </c>
      <c r="C22" t="s">
        <v>47</v>
      </c>
      <c r="D22" t="s">
        <v>123</v>
      </c>
      <c r="E22">
        <v>47.46</v>
      </c>
      <c r="F22">
        <v>75</v>
      </c>
      <c r="G22" t="s">
        <v>43729</v>
      </c>
      <c r="H22" t="s">
        <v>124</v>
      </c>
      <c r="I22" s="1">
        <v>45000</v>
      </c>
      <c r="J22" s="1">
        <v>45658</v>
      </c>
      <c r="K22" t="s">
        <v>125</v>
      </c>
      <c r="L22" t="s">
        <v>126</v>
      </c>
      <c r="M22" t="s">
        <v>27</v>
      </c>
      <c r="N22">
        <v>1</v>
      </c>
      <c r="O22">
        <f>Table1[[#This Row],[Price]]-0.1*Table1[[#This Row],[Price]]</f>
        <v>42.713999999999999</v>
      </c>
      <c r="P22" s="9">
        <f>(Table1[[#This Row],[Expiration Date]]-Table1[[#This Row],[Manufacturing Date]])/365</f>
        <v>1.8027397260273972</v>
      </c>
      <c r="Q22" t="str">
        <f>IF(Table1[[#This Row],[Expiration Date]]-J30&gt;12/31/2024,"not expired","expired")</f>
        <v>not expired</v>
      </c>
      <c r="R22">
        <f>Table1[[#This Row],[Discounted Price]]*0.95</f>
        <v>40.578299999999999</v>
      </c>
      <c r="S22">
        <f>Table1[[#This Row],[Discounted Price]]*0.9</f>
        <v>38.442599999999999</v>
      </c>
      <c r="T22">
        <f>Table1[[#This Row],[Discounted Price]]*0.8</f>
        <v>34.171199999999999</v>
      </c>
      <c r="U22">
        <f>Table1[[#This Row],[Price]]*0.52</f>
        <v>24.679200000000002</v>
      </c>
      <c r="V22">
        <f>(Table1[[#This Row],[Price]]-Table1[[#This Row],[Scrap value]])/2</f>
        <v>11.3904</v>
      </c>
    </row>
    <row r="23" spans="1:22" x14ac:dyDescent="0.25">
      <c r="A23" t="s">
        <v>127</v>
      </c>
      <c r="B23" t="s">
        <v>22</v>
      </c>
      <c r="C23" t="s">
        <v>47</v>
      </c>
      <c r="D23" t="s">
        <v>128</v>
      </c>
      <c r="E23">
        <v>103.02</v>
      </c>
      <c r="F23">
        <v>51</v>
      </c>
      <c r="G23" t="s">
        <v>43730</v>
      </c>
      <c r="H23" t="s">
        <v>129</v>
      </c>
      <c r="I23" s="1">
        <v>45137</v>
      </c>
      <c r="J23" s="1">
        <v>46023</v>
      </c>
      <c r="K23" t="s">
        <v>130</v>
      </c>
      <c r="L23" t="s">
        <v>131</v>
      </c>
      <c r="M23" t="s">
        <v>20</v>
      </c>
      <c r="N23">
        <v>2</v>
      </c>
      <c r="O23">
        <f>Table1[[#This Row],[Price]]-0.1*Table1[[#This Row],[Price]]</f>
        <v>92.717999999999989</v>
      </c>
      <c r="P23" s="9">
        <f>(Table1[[#This Row],[Expiration Date]]-Table1[[#This Row],[Manufacturing Date]])/365</f>
        <v>2.4273972602739726</v>
      </c>
      <c r="Q23" t="str">
        <f>IF(Table1[[#This Row],[Expiration Date]]-J31&gt;12/31/2024,"not expired","expired")</f>
        <v>not expired</v>
      </c>
      <c r="R23">
        <f>Table1[[#This Row],[Discounted Price]]*0.95</f>
        <v>88.082099999999983</v>
      </c>
      <c r="S23">
        <f>Table1[[#This Row],[Discounted Price]]*0.9</f>
        <v>83.44619999999999</v>
      </c>
      <c r="T23">
        <f>Table1[[#This Row],[Discounted Price]]*0.8</f>
        <v>74.174399999999991</v>
      </c>
      <c r="U23">
        <f>Table1[[#This Row],[Price]]*0.52</f>
        <v>53.570399999999999</v>
      </c>
      <c r="V23">
        <f>(Table1[[#This Row],[Price]]-Table1[[#This Row],[Scrap value]])/2</f>
        <v>24.724799999999998</v>
      </c>
    </row>
    <row r="24" spans="1:22" x14ac:dyDescent="0.25">
      <c r="A24" t="s">
        <v>132</v>
      </c>
      <c r="B24" t="s">
        <v>29</v>
      </c>
      <c r="C24" t="s">
        <v>47</v>
      </c>
      <c r="D24" t="s">
        <v>133</v>
      </c>
      <c r="E24">
        <v>189.22</v>
      </c>
      <c r="F24">
        <v>19</v>
      </c>
      <c r="G24" t="s">
        <v>43730</v>
      </c>
      <c r="H24" t="s">
        <v>134</v>
      </c>
      <c r="I24" s="1">
        <v>45137</v>
      </c>
      <c r="J24" s="1">
        <v>45292</v>
      </c>
      <c r="K24" t="s">
        <v>135</v>
      </c>
      <c r="L24" t="s">
        <v>136</v>
      </c>
      <c r="M24" t="s">
        <v>45</v>
      </c>
      <c r="N24">
        <v>3</v>
      </c>
      <c r="O24">
        <f>Table1[[#This Row],[Price]]-0.1*Table1[[#This Row],[Price]]</f>
        <v>170.298</v>
      </c>
      <c r="P24" s="9">
        <f>(Table1[[#This Row],[Expiration Date]]-Table1[[#This Row],[Manufacturing Date]])/365</f>
        <v>0.42465753424657532</v>
      </c>
      <c r="Q24" t="str">
        <f>IF(Table1[[#This Row],[Expiration Date]]-J32&gt;12/31/2024,"not expired","expired")</f>
        <v>expired</v>
      </c>
      <c r="R24">
        <f>Table1[[#This Row],[Discounted Price]]*0.95</f>
        <v>161.78309999999999</v>
      </c>
      <c r="S24">
        <f>Table1[[#This Row],[Discounted Price]]*0.9</f>
        <v>153.26820000000001</v>
      </c>
      <c r="T24">
        <f>Table1[[#This Row],[Discounted Price]]*0.8</f>
        <v>136.23840000000001</v>
      </c>
      <c r="U24">
        <f>Table1[[#This Row],[Price]]*0.52</f>
        <v>98.394400000000005</v>
      </c>
      <c r="V24">
        <f>(Table1[[#This Row],[Price]]-Table1[[#This Row],[Scrap value]])/2</f>
        <v>45.412799999999997</v>
      </c>
    </row>
    <row r="25" spans="1:22" x14ac:dyDescent="0.25">
      <c r="A25" t="s">
        <v>137</v>
      </c>
      <c r="B25" t="s">
        <v>15</v>
      </c>
      <c r="C25" t="s">
        <v>47</v>
      </c>
      <c r="D25" t="s">
        <v>138</v>
      </c>
      <c r="E25">
        <v>141.34</v>
      </c>
      <c r="F25">
        <v>51</v>
      </c>
      <c r="G25" t="s">
        <v>43729</v>
      </c>
      <c r="H25" t="s">
        <v>139</v>
      </c>
      <c r="I25" s="1">
        <v>45137</v>
      </c>
      <c r="J25" s="1">
        <v>45292</v>
      </c>
      <c r="K25" t="s">
        <v>140</v>
      </c>
      <c r="L25" t="s">
        <v>141</v>
      </c>
      <c r="M25" t="s">
        <v>20</v>
      </c>
      <c r="N25">
        <v>3</v>
      </c>
      <c r="O25">
        <f>Table1[[#This Row],[Price]]-0.1*Table1[[#This Row],[Price]]</f>
        <v>127.206</v>
      </c>
      <c r="P25" s="9">
        <f>(Table1[[#This Row],[Expiration Date]]-Table1[[#This Row],[Manufacturing Date]])/365</f>
        <v>0.42465753424657532</v>
      </c>
      <c r="Q25" t="str">
        <f>IF(Table1[[#This Row],[Expiration Date]]-J33&gt;12/31/2024,"not expired","expired")</f>
        <v>expired</v>
      </c>
      <c r="R25">
        <f>Table1[[#This Row],[Discounted Price]]*0.95</f>
        <v>120.84569999999999</v>
      </c>
      <c r="S25">
        <f>Table1[[#This Row],[Discounted Price]]*0.9</f>
        <v>114.4854</v>
      </c>
      <c r="T25">
        <f>Table1[[#This Row],[Discounted Price]]*0.8</f>
        <v>101.76480000000001</v>
      </c>
      <c r="U25">
        <f>Table1[[#This Row],[Price]]*0.52</f>
        <v>73.496800000000007</v>
      </c>
      <c r="V25">
        <f>(Table1[[#This Row],[Price]]-Table1[[#This Row],[Scrap value]])/2</f>
        <v>33.921599999999998</v>
      </c>
    </row>
    <row r="26" spans="1:22" x14ac:dyDescent="0.25">
      <c r="A26" t="s">
        <v>142</v>
      </c>
      <c r="B26" t="s">
        <v>22</v>
      </c>
      <c r="C26" t="s">
        <v>47</v>
      </c>
      <c r="D26" t="s">
        <v>143</v>
      </c>
      <c r="E26">
        <v>272.92</v>
      </c>
      <c r="F26">
        <v>81</v>
      </c>
      <c r="G26" t="s">
        <v>43729</v>
      </c>
      <c r="H26" t="s">
        <v>144</v>
      </c>
      <c r="I26" s="1">
        <v>44927</v>
      </c>
      <c r="J26" s="1">
        <v>46023</v>
      </c>
      <c r="K26" t="s">
        <v>145</v>
      </c>
      <c r="L26" t="s">
        <v>146</v>
      </c>
      <c r="M26" t="s">
        <v>45</v>
      </c>
      <c r="N26">
        <v>3</v>
      </c>
      <c r="O26">
        <f>Table1[[#This Row],[Price]]-0.1*Table1[[#This Row],[Price]]</f>
        <v>245.62800000000001</v>
      </c>
      <c r="P26" s="9">
        <f>(Table1[[#This Row],[Expiration Date]]-Table1[[#This Row],[Manufacturing Date]])/365</f>
        <v>3.0027397260273974</v>
      </c>
      <c r="Q26" t="str">
        <f>IF(Table1[[#This Row],[Expiration Date]]-J34&gt;12/31/2024,"not expired","expired")</f>
        <v>not expired</v>
      </c>
      <c r="R26">
        <f>Table1[[#This Row],[Discounted Price]]*0.95</f>
        <v>233.3466</v>
      </c>
      <c r="S26">
        <f>Table1[[#This Row],[Discounted Price]]*0.9</f>
        <v>221.0652</v>
      </c>
      <c r="T26">
        <f>Table1[[#This Row],[Discounted Price]]*0.8</f>
        <v>196.50240000000002</v>
      </c>
      <c r="U26">
        <f>Table1[[#This Row],[Price]]*0.52</f>
        <v>141.91840000000002</v>
      </c>
      <c r="V26">
        <f>(Table1[[#This Row],[Price]]-Table1[[#This Row],[Scrap value]])/2</f>
        <v>65.500799999999998</v>
      </c>
    </row>
    <row r="27" spans="1:22" x14ac:dyDescent="0.25">
      <c r="A27" t="s">
        <v>147</v>
      </c>
      <c r="B27" t="s">
        <v>22</v>
      </c>
      <c r="C27" t="s">
        <v>47</v>
      </c>
      <c r="D27" t="s">
        <v>148</v>
      </c>
      <c r="E27">
        <v>464.04</v>
      </c>
      <c r="F27">
        <v>100</v>
      </c>
      <c r="G27" t="s">
        <v>43730</v>
      </c>
      <c r="H27" t="s">
        <v>149</v>
      </c>
      <c r="I27" s="1">
        <v>45137</v>
      </c>
      <c r="J27" s="1">
        <v>45292</v>
      </c>
      <c r="K27" t="s">
        <v>150</v>
      </c>
      <c r="L27" t="s">
        <v>151</v>
      </c>
      <c r="M27" t="s">
        <v>20</v>
      </c>
      <c r="N27">
        <v>3</v>
      </c>
      <c r="O27">
        <f>Table1[[#This Row],[Price]]-0.1*Table1[[#This Row],[Price]]</f>
        <v>417.63600000000002</v>
      </c>
      <c r="P27" s="9">
        <f>(Table1[[#This Row],[Expiration Date]]-Table1[[#This Row],[Manufacturing Date]])/365</f>
        <v>0.42465753424657532</v>
      </c>
      <c r="Q27" t="str">
        <f>IF(Table1[[#This Row],[Expiration Date]]-J35&gt;12/31/2024,"not expired","expired")</f>
        <v>expired</v>
      </c>
      <c r="R27">
        <f>Table1[[#This Row],[Discounted Price]]*0.95</f>
        <v>396.75420000000003</v>
      </c>
      <c r="S27">
        <f>Table1[[#This Row],[Discounted Price]]*0.9</f>
        <v>375.87240000000003</v>
      </c>
      <c r="T27">
        <f>Table1[[#This Row],[Discounted Price]]*0.8</f>
        <v>334.10880000000003</v>
      </c>
      <c r="U27">
        <f>Table1[[#This Row],[Price]]*0.52</f>
        <v>241.30080000000001</v>
      </c>
      <c r="V27">
        <f>(Table1[[#This Row],[Price]]-Table1[[#This Row],[Scrap value]])/2</f>
        <v>111.36960000000001</v>
      </c>
    </row>
    <row r="28" spans="1:22" x14ac:dyDescent="0.25">
      <c r="A28" t="s">
        <v>152</v>
      </c>
      <c r="B28" t="s">
        <v>35</v>
      </c>
      <c r="C28" t="s">
        <v>47</v>
      </c>
      <c r="D28" t="s">
        <v>153</v>
      </c>
      <c r="E28">
        <v>247.19</v>
      </c>
      <c r="F28">
        <v>95</v>
      </c>
      <c r="G28" t="s">
        <v>43728</v>
      </c>
      <c r="H28" t="s">
        <v>154</v>
      </c>
      <c r="I28" s="1">
        <v>45000</v>
      </c>
      <c r="J28" s="1">
        <v>45292</v>
      </c>
      <c r="K28" t="s">
        <v>155</v>
      </c>
      <c r="L28" t="s">
        <v>156</v>
      </c>
      <c r="M28" t="s">
        <v>27</v>
      </c>
      <c r="N28">
        <v>3</v>
      </c>
      <c r="O28">
        <f>Table1[[#This Row],[Price]]-0.1*Table1[[#This Row],[Price]]</f>
        <v>222.471</v>
      </c>
      <c r="P28" s="9">
        <f>(Table1[[#This Row],[Expiration Date]]-Table1[[#This Row],[Manufacturing Date]])/365</f>
        <v>0.8</v>
      </c>
      <c r="Q28" t="str">
        <f>IF(Table1[[#This Row],[Expiration Date]]-J36&gt;12/31/2024,"not expired","expired")</f>
        <v>expired</v>
      </c>
      <c r="R28">
        <f>Table1[[#This Row],[Discounted Price]]*0.95</f>
        <v>211.34744999999998</v>
      </c>
      <c r="S28">
        <f>Table1[[#This Row],[Discounted Price]]*0.9</f>
        <v>200.22390000000001</v>
      </c>
      <c r="T28">
        <f>Table1[[#This Row],[Discounted Price]]*0.8</f>
        <v>177.97680000000003</v>
      </c>
      <c r="U28">
        <f>Table1[[#This Row],[Price]]*0.52</f>
        <v>128.53880000000001</v>
      </c>
      <c r="V28">
        <f>(Table1[[#This Row],[Price]]-Table1[[#This Row],[Scrap value]])/2</f>
        <v>59.325599999999994</v>
      </c>
    </row>
    <row r="29" spans="1:22" x14ac:dyDescent="0.25">
      <c r="A29" t="s">
        <v>157</v>
      </c>
      <c r="B29" t="s">
        <v>15</v>
      </c>
      <c r="C29" t="s">
        <v>47</v>
      </c>
      <c r="D29" t="s">
        <v>158</v>
      </c>
      <c r="E29">
        <v>330.94</v>
      </c>
      <c r="F29">
        <v>84</v>
      </c>
      <c r="G29" t="s">
        <v>43729</v>
      </c>
      <c r="H29" t="s">
        <v>159</v>
      </c>
      <c r="I29" s="1">
        <v>44927</v>
      </c>
      <c r="J29" s="1">
        <v>46023</v>
      </c>
      <c r="K29" t="s">
        <v>160</v>
      </c>
      <c r="L29" t="s">
        <v>161</v>
      </c>
      <c r="M29" t="s">
        <v>45</v>
      </c>
      <c r="N29">
        <v>2</v>
      </c>
      <c r="O29">
        <f>Table1[[#This Row],[Price]]-0.1*Table1[[#This Row],[Price]]</f>
        <v>297.846</v>
      </c>
      <c r="P29" s="9">
        <f>(Table1[[#This Row],[Expiration Date]]-Table1[[#This Row],[Manufacturing Date]])/365</f>
        <v>3.0027397260273974</v>
      </c>
      <c r="Q29" t="str">
        <f>IF(Table1[[#This Row],[Expiration Date]]-J37&gt;12/31/2024,"not expired","expired")</f>
        <v>not expired</v>
      </c>
      <c r="R29">
        <f>Table1[[#This Row],[Discounted Price]]*0.95</f>
        <v>282.95369999999997</v>
      </c>
      <c r="S29">
        <f>Table1[[#This Row],[Discounted Price]]*0.9</f>
        <v>268.06139999999999</v>
      </c>
      <c r="T29">
        <f>Table1[[#This Row],[Discounted Price]]*0.8</f>
        <v>238.27680000000001</v>
      </c>
      <c r="U29">
        <f>Table1[[#This Row],[Price]]*0.52</f>
        <v>172.08879999999999</v>
      </c>
      <c r="V29">
        <f>(Table1[[#This Row],[Price]]-Table1[[#This Row],[Scrap value]])/2</f>
        <v>79.425600000000003</v>
      </c>
    </row>
    <row r="30" spans="1:22" x14ac:dyDescent="0.25">
      <c r="A30" t="s">
        <v>162</v>
      </c>
      <c r="B30" t="s">
        <v>35</v>
      </c>
      <c r="C30" t="s">
        <v>47</v>
      </c>
      <c r="D30" t="s">
        <v>163</v>
      </c>
      <c r="E30">
        <v>57.9</v>
      </c>
      <c r="F30">
        <v>63</v>
      </c>
      <c r="G30" t="s">
        <v>43729</v>
      </c>
      <c r="H30" t="s">
        <v>164</v>
      </c>
      <c r="I30" s="1">
        <v>45000</v>
      </c>
      <c r="J30" s="1">
        <v>45292</v>
      </c>
      <c r="K30" t="s">
        <v>165</v>
      </c>
      <c r="L30" t="s">
        <v>166</v>
      </c>
      <c r="M30" t="s">
        <v>20</v>
      </c>
      <c r="N30">
        <v>5</v>
      </c>
      <c r="O30">
        <f>Table1[[#This Row],[Price]]-0.1*Table1[[#This Row],[Price]]</f>
        <v>52.11</v>
      </c>
      <c r="P30" s="9">
        <f>(Table1[[#This Row],[Expiration Date]]-Table1[[#This Row],[Manufacturing Date]])/365</f>
        <v>0.8</v>
      </c>
      <c r="Q30" t="str">
        <f>IF(Table1[[#This Row],[Expiration Date]]-J38&gt;12/31/2024,"not expired","expired")</f>
        <v>expired</v>
      </c>
      <c r="R30">
        <f>Table1[[#This Row],[Discounted Price]]*0.95</f>
        <v>49.5045</v>
      </c>
      <c r="S30">
        <f>Table1[[#This Row],[Discounted Price]]*0.9</f>
        <v>46.899000000000001</v>
      </c>
      <c r="T30">
        <f>Table1[[#This Row],[Discounted Price]]*0.8</f>
        <v>41.688000000000002</v>
      </c>
      <c r="U30">
        <f>Table1[[#This Row],[Price]]*0.52</f>
        <v>30.108000000000001</v>
      </c>
      <c r="V30">
        <f>(Table1[[#This Row],[Price]]-Table1[[#This Row],[Scrap value]])/2</f>
        <v>13.895999999999999</v>
      </c>
    </row>
    <row r="31" spans="1:22" x14ac:dyDescent="0.25">
      <c r="A31" t="s">
        <v>167</v>
      </c>
      <c r="B31" t="s">
        <v>22</v>
      </c>
      <c r="C31" t="s">
        <v>47</v>
      </c>
      <c r="D31" t="s">
        <v>168</v>
      </c>
      <c r="E31">
        <v>312.98</v>
      </c>
      <c r="F31">
        <v>70</v>
      </c>
      <c r="G31" t="s">
        <v>43730</v>
      </c>
      <c r="H31" t="s">
        <v>169</v>
      </c>
      <c r="I31" s="1">
        <v>45137</v>
      </c>
      <c r="J31" s="1">
        <v>45658</v>
      </c>
      <c r="K31" t="s">
        <v>170</v>
      </c>
      <c r="L31" t="s">
        <v>171</v>
      </c>
      <c r="M31" t="s">
        <v>20</v>
      </c>
      <c r="N31">
        <v>4</v>
      </c>
      <c r="O31">
        <f>Table1[[#This Row],[Price]]-0.1*Table1[[#This Row],[Price]]</f>
        <v>281.68200000000002</v>
      </c>
      <c r="P31" s="9">
        <f>(Table1[[#This Row],[Expiration Date]]-Table1[[#This Row],[Manufacturing Date]])/365</f>
        <v>1.4273972602739726</v>
      </c>
      <c r="Q31" t="str">
        <f>IF(Table1[[#This Row],[Expiration Date]]-J39&gt;12/31/2024,"not expired","expired")</f>
        <v>not expired</v>
      </c>
      <c r="R31">
        <f>Table1[[#This Row],[Discounted Price]]*0.95</f>
        <v>267.59789999999998</v>
      </c>
      <c r="S31">
        <f>Table1[[#This Row],[Discounted Price]]*0.9</f>
        <v>253.51380000000003</v>
      </c>
      <c r="T31">
        <f>Table1[[#This Row],[Discounted Price]]*0.8</f>
        <v>225.34560000000002</v>
      </c>
      <c r="U31">
        <f>Table1[[#This Row],[Price]]*0.52</f>
        <v>162.74960000000002</v>
      </c>
      <c r="V31">
        <f>(Table1[[#This Row],[Price]]-Table1[[#This Row],[Scrap value]])/2</f>
        <v>75.115200000000002</v>
      </c>
    </row>
    <row r="32" spans="1:22" x14ac:dyDescent="0.25">
      <c r="A32" t="s">
        <v>172</v>
      </c>
      <c r="B32" t="s">
        <v>29</v>
      </c>
      <c r="C32" t="s">
        <v>47</v>
      </c>
      <c r="D32" t="s">
        <v>173</v>
      </c>
      <c r="E32">
        <v>395.57</v>
      </c>
      <c r="F32">
        <v>41</v>
      </c>
      <c r="G32" t="s">
        <v>43729</v>
      </c>
      <c r="H32" t="s">
        <v>174</v>
      </c>
      <c r="I32" s="1">
        <v>45137</v>
      </c>
      <c r="J32" s="1">
        <v>45658</v>
      </c>
      <c r="K32" t="s">
        <v>175</v>
      </c>
      <c r="L32" t="s">
        <v>176</v>
      </c>
      <c r="M32" t="s">
        <v>20</v>
      </c>
      <c r="N32">
        <v>2</v>
      </c>
      <c r="O32">
        <f>Table1[[#This Row],[Price]]-0.1*Table1[[#This Row],[Price]]</f>
        <v>356.01299999999998</v>
      </c>
      <c r="P32" s="9">
        <f>(Table1[[#This Row],[Expiration Date]]-Table1[[#This Row],[Manufacturing Date]])/365</f>
        <v>1.4273972602739726</v>
      </c>
      <c r="Q32" t="str">
        <f>IF(Table1[[#This Row],[Expiration Date]]-J40&gt;12/31/2024,"not expired","expired")</f>
        <v>expired</v>
      </c>
      <c r="R32">
        <f>Table1[[#This Row],[Discounted Price]]*0.95</f>
        <v>338.21234999999996</v>
      </c>
      <c r="S32">
        <f>Table1[[#This Row],[Discounted Price]]*0.9</f>
        <v>320.4117</v>
      </c>
      <c r="T32">
        <f>Table1[[#This Row],[Discounted Price]]*0.8</f>
        <v>284.81040000000002</v>
      </c>
      <c r="U32">
        <f>Table1[[#This Row],[Price]]*0.52</f>
        <v>205.69640000000001</v>
      </c>
      <c r="V32">
        <f>(Table1[[#This Row],[Price]]-Table1[[#This Row],[Scrap value]])/2</f>
        <v>94.936799999999991</v>
      </c>
    </row>
    <row r="33" spans="1:22" x14ac:dyDescent="0.25">
      <c r="A33" t="s">
        <v>177</v>
      </c>
      <c r="B33" t="s">
        <v>15</v>
      </c>
      <c r="C33" t="s">
        <v>47</v>
      </c>
      <c r="D33" t="s">
        <v>178</v>
      </c>
      <c r="E33">
        <v>465.68</v>
      </c>
      <c r="F33">
        <v>100</v>
      </c>
      <c r="G33" t="s">
        <v>43730</v>
      </c>
      <c r="H33" t="s">
        <v>179</v>
      </c>
      <c r="I33" s="1">
        <v>44927</v>
      </c>
      <c r="J33" s="1">
        <v>45658</v>
      </c>
      <c r="K33" t="s">
        <v>180</v>
      </c>
      <c r="L33" t="s">
        <v>181</v>
      </c>
      <c r="M33" t="s">
        <v>45</v>
      </c>
      <c r="N33">
        <v>4</v>
      </c>
      <c r="O33">
        <f>Table1[[#This Row],[Price]]-0.1*Table1[[#This Row],[Price]]</f>
        <v>419.11200000000002</v>
      </c>
      <c r="P33" s="9">
        <f>(Table1[[#This Row],[Expiration Date]]-Table1[[#This Row],[Manufacturing Date]])/365</f>
        <v>2.0027397260273974</v>
      </c>
      <c r="Q33" t="str">
        <f>IF(Table1[[#This Row],[Expiration Date]]-J41&gt;12/31/2024,"not expired","expired")</f>
        <v>expired</v>
      </c>
      <c r="R33">
        <f>Table1[[#This Row],[Discounted Price]]*0.95</f>
        <v>398.15640000000002</v>
      </c>
      <c r="S33">
        <f>Table1[[#This Row],[Discounted Price]]*0.9</f>
        <v>377.20080000000002</v>
      </c>
      <c r="T33">
        <f>Table1[[#This Row],[Discounted Price]]*0.8</f>
        <v>335.28960000000006</v>
      </c>
      <c r="U33">
        <f>Table1[[#This Row],[Price]]*0.52</f>
        <v>242.15360000000001</v>
      </c>
      <c r="V33">
        <f>(Table1[[#This Row],[Price]]-Table1[[#This Row],[Scrap value]])/2</f>
        <v>111.7632</v>
      </c>
    </row>
    <row r="34" spans="1:22" x14ac:dyDescent="0.25">
      <c r="A34" t="s">
        <v>182</v>
      </c>
      <c r="B34" t="s">
        <v>22</v>
      </c>
      <c r="C34" t="s">
        <v>47</v>
      </c>
      <c r="D34" t="s">
        <v>183</v>
      </c>
      <c r="E34">
        <v>384.96</v>
      </c>
      <c r="F34">
        <v>73</v>
      </c>
      <c r="G34" t="s">
        <v>43730</v>
      </c>
      <c r="H34" t="s">
        <v>184</v>
      </c>
      <c r="I34" s="1">
        <v>45137</v>
      </c>
      <c r="J34" s="1">
        <v>45292</v>
      </c>
      <c r="K34" t="s">
        <v>185</v>
      </c>
      <c r="L34" t="s">
        <v>186</v>
      </c>
      <c r="M34" t="s">
        <v>45</v>
      </c>
      <c r="N34">
        <v>1</v>
      </c>
      <c r="O34">
        <f>Table1[[#This Row],[Price]]-0.1*Table1[[#This Row],[Price]]</f>
        <v>346.464</v>
      </c>
      <c r="P34" s="9">
        <f>(Table1[[#This Row],[Expiration Date]]-Table1[[#This Row],[Manufacturing Date]])/365</f>
        <v>0.42465753424657532</v>
      </c>
      <c r="Q34" t="str">
        <f>IF(Table1[[#This Row],[Expiration Date]]-J42&gt;12/31/2024,"not expired","expired")</f>
        <v>expired</v>
      </c>
      <c r="R34">
        <f>Table1[[#This Row],[Discounted Price]]*0.95</f>
        <v>329.14079999999996</v>
      </c>
      <c r="S34">
        <f>Table1[[#This Row],[Discounted Price]]*0.9</f>
        <v>311.81760000000003</v>
      </c>
      <c r="T34">
        <f>Table1[[#This Row],[Discounted Price]]*0.8</f>
        <v>277.1712</v>
      </c>
      <c r="U34">
        <f>Table1[[#This Row],[Price]]*0.52</f>
        <v>200.17920000000001</v>
      </c>
      <c r="V34">
        <f>(Table1[[#This Row],[Price]]-Table1[[#This Row],[Scrap value]])/2</f>
        <v>92.390399999999985</v>
      </c>
    </row>
    <row r="35" spans="1:22" x14ac:dyDescent="0.25">
      <c r="A35" t="s">
        <v>187</v>
      </c>
      <c r="B35" t="s">
        <v>35</v>
      </c>
      <c r="C35" t="s">
        <v>47</v>
      </c>
      <c r="D35" t="s">
        <v>188</v>
      </c>
      <c r="E35">
        <v>294.11</v>
      </c>
      <c r="F35">
        <v>43</v>
      </c>
      <c r="G35" t="s">
        <v>43729</v>
      </c>
      <c r="H35" t="s">
        <v>189</v>
      </c>
      <c r="I35" s="1">
        <v>45137</v>
      </c>
      <c r="J35" s="1">
        <v>45292</v>
      </c>
      <c r="K35" t="s">
        <v>190</v>
      </c>
      <c r="L35" t="s">
        <v>191</v>
      </c>
      <c r="M35" t="s">
        <v>27</v>
      </c>
      <c r="N35">
        <v>5</v>
      </c>
      <c r="O35">
        <f>Table1[[#This Row],[Price]]-0.1*Table1[[#This Row],[Price]]</f>
        <v>264.69900000000001</v>
      </c>
      <c r="P35" s="9">
        <f>(Table1[[#This Row],[Expiration Date]]-Table1[[#This Row],[Manufacturing Date]])/365</f>
        <v>0.42465753424657532</v>
      </c>
      <c r="Q35" t="str">
        <f>IF(Table1[[#This Row],[Expiration Date]]-J43&gt;12/31/2024,"not expired","expired")</f>
        <v>expired</v>
      </c>
      <c r="R35">
        <f>Table1[[#This Row],[Discounted Price]]*0.95</f>
        <v>251.46404999999999</v>
      </c>
      <c r="S35">
        <f>Table1[[#This Row],[Discounted Price]]*0.9</f>
        <v>238.22910000000002</v>
      </c>
      <c r="T35">
        <f>Table1[[#This Row],[Discounted Price]]*0.8</f>
        <v>211.75920000000002</v>
      </c>
      <c r="U35">
        <f>Table1[[#This Row],[Price]]*0.52</f>
        <v>152.93720000000002</v>
      </c>
      <c r="V35">
        <f>(Table1[[#This Row],[Price]]-Table1[[#This Row],[Scrap value]])/2</f>
        <v>70.586399999999998</v>
      </c>
    </row>
    <row r="36" spans="1:22" x14ac:dyDescent="0.25">
      <c r="A36" t="s">
        <v>192</v>
      </c>
      <c r="B36" t="s">
        <v>15</v>
      </c>
      <c r="C36" t="s">
        <v>47</v>
      </c>
      <c r="D36" t="s">
        <v>193</v>
      </c>
      <c r="E36">
        <v>149.96</v>
      </c>
      <c r="F36">
        <v>94</v>
      </c>
      <c r="G36" t="s">
        <v>43730</v>
      </c>
      <c r="H36" t="s">
        <v>194</v>
      </c>
      <c r="I36" s="1">
        <v>45000</v>
      </c>
      <c r="J36" s="1">
        <v>45292</v>
      </c>
      <c r="K36" t="s">
        <v>195</v>
      </c>
      <c r="L36" t="s">
        <v>196</v>
      </c>
      <c r="M36" t="s">
        <v>20</v>
      </c>
      <c r="N36">
        <v>1</v>
      </c>
      <c r="O36">
        <f>Table1[[#This Row],[Price]]-0.1*Table1[[#This Row],[Price]]</f>
        <v>134.964</v>
      </c>
      <c r="P36" s="9">
        <f>(Table1[[#This Row],[Expiration Date]]-Table1[[#This Row],[Manufacturing Date]])/365</f>
        <v>0.8</v>
      </c>
      <c r="Q36" t="str">
        <f>IF(Table1[[#This Row],[Expiration Date]]-J44&gt;12/31/2024,"not expired","expired")</f>
        <v>expired</v>
      </c>
      <c r="R36">
        <f>Table1[[#This Row],[Discounted Price]]*0.95</f>
        <v>128.2158</v>
      </c>
      <c r="S36">
        <f>Table1[[#This Row],[Discounted Price]]*0.9</f>
        <v>121.4676</v>
      </c>
      <c r="T36">
        <f>Table1[[#This Row],[Discounted Price]]*0.8</f>
        <v>107.97120000000001</v>
      </c>
      <c r="U36">
        <f>Table1[[#This Row],[Price]]*0.52</f>
        <v>77.979200000000006</v>
      </c>
      <c r="V36">
        <f>(Table1[[#This Row],[Price]]-Table1[[#This Row],[Scrap value]])/2</f>
        <v>35.990400000000001</v>
      </c>
    </row>
    <row r="37" spans="1:22" x14ac:dyDescent="0.25">
      <c r="A37" t="s">
        <v>197</v>
      </c>
      <c r="B37" t="s">
        <v>22</v>
      </c>
      <c r="C37" t="s">
        <v>47</v>
      </c>
      <c r="D37" t="s">
        <v>198</v>
      </c>
      <c r="E37">
        <v>286.13</v>
      </c>
      <c r="F37">
        <v>12</v>
      </c>
      <c r="G37" t="s">
        <v>43728</v>
      </c>
      <c r="H37" t="s">
        <v>199</v>
      </c>
      <c r="I37" s="1">
        <v>44927</v>
      </c>
      <c r="J37" s="1">
        <v>45658</v>
      </c>
      <c r="K37" t="s">
        <v>200</v>
      </c>
      <c r="L37" t="s">
        <v>201</v>
      </c>
      <c r="M37" t="s">
        <v>45</v>
      </c>
      <c r="N37">
        <v>1</v>
      </c>
      <c r="O37">
        <f>Table1[[#This Row],[Price]]-0.1*Table1[[#This Row],[Price]]</f>
        <v>257.517</v>
      </c>
      <c r="P37" s="9">
        <f>(Table1[[#This Row],[Expiration Date]]-Table1[[#This Row],[Manufacturing Date]])/365</f>
        <v>2.0027397260273974</v>
      </c>
      <c r="Q37" t="str">
        <f>IF(Table1[[#This Row],[Expiration Date]]-J45&gt;12/31/2024,"not expired","expired")</f>
        <v>expired</v>
      </c>
      <c r="R37">
        <f>Table1[[#This Row],[Discounted Price]]*0.95</f>
        <v>244.64114999999998</v>
      </c>
      <c r="S37">
        <f>Table1[[#This Row],[Discounted Price]]*0.9</f>
        <v>231.7653</v>
      </c>
      <c r="T37">
        <f>Table1[[#This Row],[Discounted Price]]*0.8</f>
        <v>206.0136</v>
      </c>
      <c r="U37">
        <f>Table1[[#This Row],[Price]]*0.52</f>
        <v>148.7876</v>
      </c>
      <c r="V37">
        <f>(Table1[[#This Row],[Price]]-Table1[[#This Row],[Scrap value]])/2</f>
        <v>68.671199999999999</v>
      </c>
    </row>
    <row r="38" spans="1:22" x14ac:dyDescent="0.25">
      <c r="A38" t="s">
        <v>202</v>
      </c>
      <c r="B38" t="s">
        <v>15</v>
      </c>
      <c r="C38" t="s">
        <v>47</v>
      </c>
      <c r="D38" t="s">
        <v>203</v>
      </c>
      <c r="E38">
        <v>32.71</v>
      </c>
      <c r="F38">
        <v>37</v>
      </c>
      <c r="G38" t="s">
        <v>43728</v>
      </c>
      <c r="H38" t="s">
        <v>204</v>
      </c>
      <c r="I38" s="1">
        <v>44927</v>
      </c>
      <c r="J38" s="1">
        <v>46023</v>
      </c>
      <c r="K38" t="s">
        <v>205</v>
      </c>
      <c r="L38" t="s">
        <v>206</v>
      </c>
      <c r="M38" t="s">
        <v>20</v>
      </c>
      <c r="N38">
        <v>5</v>
      </c>
      <c r="O38">
        <f>Table1[[#This Row],[Price]]-0.1*Table1[[#This Row],[Price]]</f>
        <v>29.439</v>
      </c>
      <c r="P38" s="9">
        <f>(Table1[[#This Row],[Expiration Date]]-Table1[[#This Row],[Manufacturing Date]])/365</f>
        <v>3.0027397260273974</v>
      </c>
      <c r="Q38" t="str">
        <f>IF(Table1[[#This Row],[Expiration Date]]-J46&gt;12/31/2024,"not expired","expired")</f>
        <v>not expired</v>
      </c>
      <c r="R38">
        <f>Table1[[#This Row],[Discounted Price]]*0.95</f>
        <v>27.96705</v>
      </c>
      <c r="S38">
        <f>Table1[[#This Row],[Discounted Price]]*0.9</f>
        <v>26.495100000000001</v>
      </c>
      <c r="T38">
        <f>Table1[[#This Row],[Discounted Price]]*0.8</f>
        <v>23.551200000000001</v>
      </c>
      <c r="U38">
        <f>Table1[[#This Row],[Price]]*0.52</f>
        <v>17.0092</v>
      </c>
      <c r="V38">
        <f>(Table1[[#This Row],[Price]]-Table1[[#This Row],[Scrap value]])/2</f>
        <v>7.8504000000000005</v>
      </c>
    </row>
    <row r="39" spans="1:22" x14ac:dyDescent="0.25">
      <c r="A39" t="s">
        <v>207</v>
      </c>
      <c r="B39" t="s">
        <v>35</v>
      </c>
      <c r="C39" t="s">
        <v>47</v>
      </c>
      <c r="D39" t="s">
        <v>208</v>
      </c>
      <c r="E39">
        <v>302.70999999999998</v>
      </c>
      <c r="F39">
        <v>74</v>
      </c>
      <c r="G39" t="s">
        <v>43729</v>
      </c>
      <c r="H39" t="s">
        <v>209</v>
      </c>
      <c r="I39" s="1">
        <v>45137</v>
      </c>
      <c r="J39" s="1">
        <v>45292</v>
      </c>
      <c r="K39" t="s">
        <v>210</v>
      </c>
      <c r="L39" t="s">
        <v>211</v>
      </c>
      <c r="M39" t="s">
        <v>45</v>
      </c>
      <c r="N39">
        <v>2</v>
      </c>
      <c r="O39">
        <f>Table1[[#This Row],[Price]]-0.1*Table1[[#This Row],[Price]]</f>
        <v>272.43899999999996</v>
      </c>
      <c r="P39" s="9">
        <f>(Table1[[#This Row],[Expiration Date]]-Table1[[#This Row],[Manufacturing Date]])/365</f>
        <v>0.42465753424657532</v>
      </c>
      <c r="Q39" t="str">
        <f>IF(Table1[[#This Row],[Expiration Date]]-J47&gt;12/31/2024,"not expired","expired")</f>
        <v>expired</v>
      </c>
      <c r="R39">
        <f>Table1[[#This Row],[Discounted Price]]*0.95</f>
        <v>258.81704999999994</v>
      </c>
      <c r="S39">
        <f>Table1[[#This Row],[Discounted Price]]*0.9</f>
        <v>245.19509999999997</v>
      </c>
      <c r="T39">
        <f>Table1[[#This Row],[Discounted Price]]*0.8</f>
        <v>217.95119999999997</v>
      </c>
      <c r="U39">
        <f>Table1[[#This Row],[Price]]*0.52</f>
        <v>157.4092</v>
      </c>
      <c r="V39">
        <f>(Table1[[#This Row],[Price]]-Table1[[#This Row],[Scrap value]])/2</f>
        <v>72.650399999999991</v>
      </c>
    </row>
    <row r="40" spans="1:22" x14ac:dyDescent="0.25">
      <c r="A40" t="s">
        <v>212</v>
      </c>
      <c r="B40" t="s">
        <v>35</v>
      </c>
      <c r="C40" t="s">
        <v>47</v>
      </c>
      <c r="D40" t="s">
        <v>213</v>
      </c>
      <c r="E40">
        <v>405.37</v>
      </c>
      <c r="F40">
        <v>96</v>
      </c>
      <c r="G40" t="s">
        <v>43729</v>
      </c>
      <c r="H40" t="s">
        <v>214</v>
      </c>
      <c r="I40" s="1">
        <v>44927</v>
      </c>
      <c r="J40" s="1">
        <v>45658</v>
      </c>
      <c r="K40" t="s">
        <v>215</v>
      </c>
      <c r="L40" t="s">
        <v>216</v>
      </c>
      <c r="M40" t="s">
        <v>45</v>
      </c>
      <c r="N40">
        <v>3</v>
      </c>
      <c r="O40">
        <f>Table1[[#This Row],[Price]]-0.1*Table1[[#This Row],[Price]]</f>
        <v>364.83299999999997</v>
      </c>
      <c r="P40" s="9">
        <f>(Table1[[#This Row],[Expiration Date]]-Table1[[#This Row],[Manufacturing Date]])/365</f>
        <v>2.0027397260273974</v>
      </c>
      <c r="Q40" t="str">
        <f>IF(Table1[[#This Row],[Expiration Date]]-J48&gt;12/31/2024,"not expired","expired")</f>
        <v>expired</v>
      </c>
      <c r="R40">
        <f>Table1[[#This Row],[Discounted Price]]*0.95</f>
        <v>346.59134999999998</v>
      </c>
      <c r="S40">
        <f>Table1[[#This Row],[Discounted Price]]*0.9</f>
        <v>328.34969999999998</v>
      </c>
      <c r="T40">
        <f>Table1[[#This Row],[Discounted Price]]*0.8</f>
        <v>291.8664</v>
      </c>
      <c r="U40">
        <f>Table1[[#This Row],[Price]]*0.52</f>
        <v>210.79240000000001</v>
      </c>
      <c r="V40">
        <f>(Table1[[#This Row],[Price]]-Table1[[#This Row],[Scrap value]])/2</f>
        <v>97.288799999999995</v>
      </c>
    </row>
    <row r="41" spans="1:22" x14ac:dyDescent="0.25">
      <c r="A41" t="s">
        <v>217</v>
      </c>
      <c r="B41" t="s">
        <v>35</v>
      </c>
      <c r="C41" t="s">
        <v>47</v>
      </c>
      <c r="D41" t="s">
        <v>218</v>
      </c>
      <c r="E41">
        <v>301.60000000000002</v>
      </c>
      <c r="F41">
        <v>19</v>
      </c>
      <c r="G41" t="s">
        <v>43730</v>
      </c>
      <c r="H41" t="s">
        <v>219</v>
      </c>
      <c r="I41" s="1">
        <v>44927</v>
      </c>
      <c r="J41" s="1">
        <v>46023</v>
      </c>
      <c r="K41" t="s">
        <v>220</v>
      </c>
      <c r="L41" t="s">
        <v>221</v>
      </c>
      <c r="M41" t="s">
        <v>27</v>
      </c>
      <c r="N41">
        <v>3</v>
      </c>
      <c r="O41">
        <f>Table1[[#This Row],[Price]]-0.1*Table1[[#This Row],[Price]]</f>
        <v>271.44</v>
      </c>
      <c r="P41" s="9">
        <f>(Table1[[#This Row],[Expiration Date]]-Table1[[#This Row],[Manufacturing Date]])/365</f>
        <v>3.0027397260273974</v>
      </c>
      <c r="Q41" t="str">
        <f>IF(Table1[[#This Row],[Expiration Date]]-J49&gt;12/31/2024,"not expired","expired")</f>
        <v>not expired</v>
      </c>
      <c r="R41">
        <f>Table1[[#This Row],[Discounted Price]]*0.95</f>
        <v>257.86799999999999</v>
      </c>
      <c r="S41">
        <f>Table1[[#This Row],[Discounted Price]]*0.9</f>
        <v>244.29599999999999</v>
      </c>
      <c r="T41">
        <f>Table1[[#This Row],[Discounted Price]]*0.8</f>
        <v>217.15200000000002</v>
      </c>
      <c r="U41">
        <f>Table1[[#This Row],[Price]]*0.52</f>
        <v>156.83200000000002</v>
      </c>
      <c r="V41">
        <f>(Table1[[#This Row],[Price]]-Table1[[#This Row],[Scrap value]])/2</f>
        <v>72.384</v>
      </c>
    </row>
    <row r="42" spans="1:22" x14ac:dyDescent="0.25">
      <c r="A42" t="s">
        <v>222</v>
      </c>
      <c r="B42" t="s">
        <v>22</v>
      </c>
      <c r="C42" t="s">
        <v>47</v>
      </c>
      <c r="D42" t="s">
        <v>223</v>
      </c>
      <c r="E42">
        <v>45.34</v>
      </c>
      <c r="F42">
        <v>12</v>
      </c>
      <c r="G42" t="s">
        <v>43729</v>
      </c>
      <c r="H42" t="s">
        <v>224</v>
      </c>
      <c r="I42" s="1">
        <v>45137</v>
      </c>
      <c r="J42" s="1">
        <v>46023</v>
      </c>
      <c r="K42" t="s">
        <v>225</v>
      </c>
      <c r="L42" t="s">
        <v>226</v>
      </c>
      <c r="M42" t="s">
        <v>45</v>
      </c>
      <c r="N42">
        <v>2</v>
      </c>
      <c r="O42">
        <f>Table1[[#This Row],[Price]]-0.1*Table1[[#This Row],[Price]]</f>
        <v>40.806000000000004</v>
      </c>
      <c r="P42" s="9">
        <f>(Table1[[#This Row],[Expiration Date]]-Table1[[#This Row],[Manufacturing Date]])/365</f>
        <v>2.4273972602739726</v>
      </c>
      <c r="Q42" t="str">
        <f>IF(Table1[[#This Row],[Expiration Date]]-J50&gt;12/31/2024,"not expired","expired")</f>
        <v>not expired</v>
      </c>
      <c r="R42">
        <f>Table1[[#This Row],[Discounted Price]]*0.95</f>
        <v>38.765700000000002</v>
      </c>
      <c r="S42">
        <f>Table1[[#This Row],[Discounted Price]]*0.9</f>
        <v>36.725400000000008</v>
      </c>
      <c r="T42">
        <f>Table1[[#This Row],[Discounted Price]]*0.8</f>
        <v>32.644800000000004</v>
      </c>
      <c r="U42">
        <f>Table1[[#This Row],[Price]]*0.52</f>
        <v>23.576800000000002</v>
      </c>
      <c r="V42">
        <f>(Table1[[#This Row],[Price]]-Table1[[#This Row],[Scrap value]])/2</f>
        <v>10.881600000000001</v>
      </c>
    </row>
    <row r="43" spans="1:22" x14ac:dyDescent="0.25">
      <c r="A43" t="s">
        <v>227</v>
      </c>
      <c r="B43" t="s">
        <v>35</v>
      </c>
      <c r="C43" t="s">
        <v>47</v>
      </c>
      <c r="D43" t="s">
        <v>228</v>
      </c>
      <c r="E43">
        <v>111.16</v>
      </c>
      <c r="F43">
        <v>46</v>
      </c>
      <c r="G43" t="s">
        <v>43730</v>
      </c>
      <c r="H43" t="s">
        <v>229</v>
      </c>
      <c r="I43" s="1">
        <v>45137</v>
      </c>
      <c r="J43" s="1">
        <v>45658</v>
      </c>
      <c r="K43" t="s">
        <v>230</v>
      </c>
      <c r="L43" t="s">
        <v>231</v>
      </c>
      <c r="M43" t="s">
        <v>45</v>
      </c>
      <c r="N43">
        <v>5</v>
      </c>
      <c r="O43">
        <f>Table1[[#This Row],[Price]]-0.1*Table1[[#This Row],[Price]]</f>
        <v>100.044</v>
      </c>
      <c r="P43" s="9">
        <f>(Table1[[#This Row],[Expiration Date]]-Table1[[#This Row],[Manufacturing Date]])/365</f>
        <v>1.4273972602739726</v>
      </c>
      <c r="Q43" t="str">
        <f>IF(Table1[[#This Row],[Expiration Date]]-J51&gt;12/31/2024,"not expired","expired")</f>
        <v>not expired</v>
      </c>
      <c r="R43">
        <f>Table1[[#This Row],[Discounted Price]]*0.95</f>
        <v>95.041799999999995</v>
      </c>
      <c r="S43">
        <f>Table1[[#This Row],[Discounted Price]]*0.9</f>
        <v>90.039599999999993</v>
      </c>
      <c r="T43">
        <f>Table1[[#This Row],[Discounted Price]]*0.8</f>
        <v>80.035200000000003</v>
      </c>
      <c r="U43">
        <f>Table1[[#This Row],[Price]]*0.52</f>
        <v>57.803199999999997</v>
      </c>
      <c r="V43">
        <f>(Table1[[#This Row],[Price]]-Table1[[#This Row],[Scrap value]])/2</f>
        <v>26.6784</v>
      </c>
    </row>
    <row r="44" spans="1:22" x14ac:dyDescent="0.25">
      <c r="A44" t="s">
        <v>232</v>
      </c>
      <c r="B44" t="s">
        <v>15</v>
      </c>
      <c r="C44" t="s">
        <v>47</v>
      </c>
      <c r="D44" t="s">
        <v>233</v>
      </c>
      <c r="E44">
        <v>390.3</v>
      </c>
      <c r="F44">
        <v>91</v>
      </c>
      <c r="G44" t="s">
        <v>43730</v>
      </c>
      <c r="H44" t="s">
        <v>234</v>
      </c>
      <c r="I44" s="1">
        <v>45137</v>
      </c>
      <c r="J44" s="1">
        <v>45292</v>
      </c>
      <c r="K44" t="s">
        <v>235</v>
      </c>
      <c r="L44" t="s">
        <v>236</v>
      </c>
      <c r="M44" t="s">
        <v>27</v>
      </c>
      <c r="N44">
        <v>3</v>
      </c>
      <c r="O44">
        <f>Table1[[#This Row],[Price]]-0.1*Table1[[#This Row],[Price]]</f>
        <v>351.27</v>
      </c>
      <c r="P44" s="9">
        <f>(Table1[[#This Row],[Expiration Date]]-Table1[[#This Row],[Manufacturing Date]])/365</f>
        <v>0.42465753424657532</v>
      </c>
      <c r="Q44" t="str">
        <f>IF(Table1[[#This Row],[Expiration Date]]-J52&gt;12/31/2024,"not expired","expired")</f>
        <v>expired</v>
      </c>
      <c r="R44">
        <f>Table1[[#This Row],[Discounted Price]]*0.95</f>
        <v>333.70649999999995</v>
      </c>
      <c r="S44">
        <f>Table1[[#This Row],[Discounted Price]]*0.9</f>
        <v>316.14299999999997</v>
      </c>
      <c r="T44">
        <f>Table1[[#This Row],[Discounted Price]]*0.8</f>
        <v>281.01600000000002</v>
      </c>
      <c r="U44">
        <f>Table1[[#This Row],[Price]]*0.52</f>
        <v>202.95600000000002</v>
      </c>
      <c r="V44">
        <f>(Table1[[#This Row],[Price]]-Table1[[#This Row],[Scrap value]])/2</f>
        <v>93.671999999999997</v>
      </c>
    </row>
    <row r="45" spans="1:22" x14ac:dyDescent="0.25">
      <c r="A45" t="s">
        <v>237</v>
      </c>
      <c r="B45" t="s">
        <v>22</v>
      </c>
      <c r="C45" t="s">
        <v>47</v>
      </c>
      <c r="D45" t="s">
        <v>238</v>
      </c>
      <c r="E45">
        <v>498.84</v>
      </c>
      <c r="F45">
        <v>75</v>
      </c>
      <c r="G45" t="s">
        <v>43730</v>
      </c>
      <c r="H45" t="s">
        <v>239</v>
      </c>
      <c r="I45" s="1">
        <v>44927</v>
      </c>
      <c r="J45" s="1">
        <v>45658</v>
      </c>
      <c r="K45" t="s">
        <v>240</v>
      </c>
      <c r="L45" t="s">
        <v>241</v>
      </c>
      <c r="M45" t="s">
        <v>45</v>
      </c>
      <c r="N45">
        <v>3</v>
      </c>
      <c r="O45">
        <f>Table1[[#This Row],[Price]]-0.1*Table1[[#This Row],[Price]]</f>
        <v>448.95599999999996</v>
      </c>
      <c r="P45" s="9">
        <f>(Table1[[#This Row],[Expiration Date]]-Table1[[#This Row],[Manufacturing Date]])/365</f>
        <v>2.0027397260273974</v>
      </c>
      <c r="Q45" t="str">
        <f>IF(Table1[[#This Row],[Expiration Date]]-J53&gt;12/31/2024,"not expired","expired")</f>
        <v>expired</v>
      </c>
      <c r="R45">
        <f>Table1[[#This Row],[Discounted Price]]*0.95</f>
        <v>426.50819999999993</v>
      </c>
      <c r="S45">
        <f>Table1[[#This Row],[Discounted Price]]*0.9</f>
        <v>404.06039999999996</v>
      </c>
      <c r="T45">
        <f>Table1[[#This Row],[Discounted Price]]*0.8</f>
        <v>359.16480000000001</v>
      </c>
      <c r="U45">
        <f>Table1[[#This Row],[Price]]*0.52</f>
        <v>259.39679999999998</v>
      </c>
      <c r="V45">
        <f>(Table1[[#This Row],[Price]]-Table1[[#This Row],[Scrap value]])/2</f>
        <v>119.7216</v>
      </c>
    </row>
    <row r="46" spans="1:22" x14ac:dyDescent="0.25">
      <c r="A46" t="s">
        <v>242</v>
      </c>
      <c r="B46" t="s">
        <v>15</v>
      </c>
      <c r="C46" t="s">
        <v>47</v>
      </c>
      <c r="D46" t="s">
        <v>243</v>
      </c>
      <c r="E46">
        <v>241.93</v>
      </c>
      <c r="F46">
        <v>86</v>
      </c>
      <c r="G46" t="s">
        <v>43728</v>
      </c>
      <c r="H46" t="s">
        <v>244</v>
      </c>
      <c r="I46" s="1">
        <v>45000</v>
      </c>
      <c r="J46" s="1">
        <v>45292</v>
      </c>
      <c r="K46" t="s">
        <v>245</v>
      </c>
      <c r="L46" t="s">
        <v>246</v>
      </c>
      <c r="M46" t="s">
        <v>20</v>
      </c>
      <c r="N46">
        <v>4</v>
      </c>
      <c r="O46">
        <f>Table1[[#This Row],[Price]]-0.1*Table1[[#This Row],[Price]]</f>
        <v>217.73699999999999</v>
      </c>
      <c r="P46" s="9">
        <f>(Table1[[#This Row],[Expiration Date]]-Table1[[#This Row],[Manufacturing Date]])/365</f>
        <v>0.8</v>
      </c>
      <c r="Q46" t="str">
        <f>IF(Table1[[#This Row],[Expiration Date]]-J54&gt;12/31/2024,"not expired","expired")</f>
        <v>expired</v>
      </c>
      <c r="R46">
        <f>Table1[[#This Row],[Discounted Price]]*0.95</f>
        <v>206.85014999999999</v>
      </c>
      <c r="S46">
        <f>Table1[[#This Row],[Discounted Price]]*0.9</f>
        <v>195.9633</v>
      </c>
      <c r="T46">
        <f>Table1[[#This Row],[Discounted Price]]*0.8</f>
        <v>174.18960000000001</v>
      </c>
      <c r="U46">
        <f>Table1[[#This Row],[Price]]*0.52</f>
        <v>125.8036</v>
      </c>
      <c r="V46">
        <f>(Table1[[#This Row],[Price]]-Table1[[#This Row],[Scrap value]])/2</f>
        <v>58.063200000000002</v>
      </c>
    </row>
    <row r="47" spans="1:22" x14ac:dyDescent="0.25">
      <c r="A47" t="s">
        <v>247</v>
      </c>
      <c r="B47" t="s">
        <v>35</v>
      </c>
      <c r="C47" t="s">
        <v>47</v>
      </c>
      <c r="D47" t="s">
        <v>248</v>
      </c>
      <c r="E47">
        <v>101.45</v>
      </c>
      <c r="F47">
        <v>87</v>
      </c>
      <c r="G47" t="s">
        <v>43729</v>
      </c>
      <c r="H47" t="s">
        <v>249</v>
      </c>
      <c r="I47" s="1">
        <v>45137</v>
      </c>
      <c r="J47" s="1">
        <v>46023</v>
      </c>
      <c r="K47" t="s">
        <v>250</v>
      </c>
      <c r="L47" t="s">
        <v>251</v>
      </c>
      <c r="M47" t="s">
        <v>45</v>
      </c>
      <c r="N47">
        <v>3</v>
      </c>
      <c r="O47">
        <f>Table1[[#This Row],[Price]]-0.1*Table1[[#This Row],[Price]]</f>
        <v>91.305000000000007</v>
      </c>
      <c r="P47" s="9">
        <f>(Table1[[#This Row],[Expiration Date]]-Table1[[#This Row],[Manufacturing Date]])/365</f>
        <v>2.4273972602739726</v>
      </c>
      <c r="Q47" t="str">
        <f>IF(Table1[[#This Row],[Expiration Date]]-J55&gt;12/31/2024,"not expired","expired")</f>
        <v>not expired</v>
      </c>
      <c r="R47">
        <f>Table1[[#This Row],[Discounted Price]]*0.95</f>
        <v>86.739750000000001</v>
      </c>
      <c r="S47">
        <f>Table1[[#This Row],[Discounted Price]]*0.9</f>
        <v>82.174500000000009</v>
      </c>
      <c r="T47">
        <f>Table1[[#This Row],[Discounted Price]]*0.8</f>
        <v>73.044000000000011</v>
      </c>
      <c r="U47">
        <f>Table1[[#This Row],[Price]]*0.52</f>
        <v>52.754000000000005</v>
      </c>
      <c r="V47">
        <f>(Table1[[#This Row],[Price]]-Table1[[#This Row],[Scrap value]])/2</f>
        <v>24.347999999999999</v>
      </c>
    </row>
    <row r="48" spans="1:22" x14ac:dyDescent="0.25">
      <c r="A48" t="s">
        <v>252</v>
      </c>
      <c r="B48" t="s">
        <v>22</v>
      </c>
      <c r="C48" t="s">
        <v>47</v>
      </c>
      <c r="D48" t="s">
        <v>253</v>
      </c>
      <c r="E48">
        <v>289.7</v>
      </c>
      <c r="F48">
        <v>87</v>
      </c>
      <c r="G48" t="s">
        <v>43729</v>
      </c>
      <c r="H48" t="s">
        <v>254</v>
      </c>
      <c r="I48" s="1">
        <v>44927</v>
      </c>
      <c r="J48" s="1">
        <v>45658</v>
      </c>
      <c r="K48" t="s">
        <v>255</v>
      </c>
      <c r="L48" t="s">
        <v>256</v>
      </c>
      <c r="M48" t="s">
        <v>45</v>
      </c>
      <c r="N48">
        <v>2</v>
      </c>
      <c r="O48">
        <f>Table1[[#This Row],[Price]]-0.1*Table1[[#This Row],[Price]]</f>
        <v>260.73</v>
      </c>
      <c r="P48" s="9">
        <f>(Table1[[#This Row],[Expiration Date]]-Table1[[#This Row],[Manufacturing Date]])/365</f>
        <v>2.0027397260273974</v>
      </c>
      <c r="Q48" t="str">
        <f>IF(Table1[[#This Row],[Expiration Date]]-J56&gt;12/31/2024,"not expired","expired")</f>
        <v>expired</v>
      </c>
      <c r="R48">
        <f>Table1[[#This Row],[Discounted Price]]*0.95</f>
        <v>247.6935</v>
      </c>
      <c r="S48">
        <f>Table1[[#This Row],[Discounted Price]]*0.9</f>
        <v>234.65700000000001</v>
      </c>
      <c r="T48">
        <f>Table1[[#This Row],[Discounted Price]]*0.8</f>
        <v>208.58400000000003</v>
      </c>
      <c r="U48">
        <f>Table1[[#This Row],[Price]]*0.52</f>
        <v>150.64400000000001</v>
      </c>
      <c r="V48">
        <f>(Table1[[#This Row],[Price]]-Table1[[#This Row],[Scrap value]])/2</f>
        <v>69.527999999999992</v>
      </c>
    </row>
    <row r="49" spans="1:22" x14ac:dyDescent="0.25">
      <c r="A49" t="s">
        <v>257</v>
      </c>
      <c r="B49" t="s">
        <v>29</v>
      </c>
      <c r="C49" t="s">
        <v>47</v>
      </c>
      <c r="D49" t="s">
        <v>258</v>
      </c>
      <c r="E49">
        <v>149.54</v>
      </c>
      <c r="F49">
        <v>92</v>
      </c>
      <c r="G49" t="s">
        <v>43728</v>
      </c>
      <c r="H49" t="s">
        <v>259</v>
      </c>
      <c r="I49" s="1">
        <v>44927</v>
      </c>
      <c r="J49" s="1">
        <v>45658</v>
      </c>
      <c r="K49" t="s">
        <v>260</v>
      </c>
      <c r="L49" t="s">
        <v>261</v>
      </c>
      <c r="M49" t="s">
        <v>27</v>
      </c>
      <c r="N49">
        <v>3</v>
      </c>
      <c r="O49">
        <f>Table1[[#This Row],[Price]]-0.1*Table1[[#This Row],[Price]]</f>
        <v>134.58599999999998</v>
      </c>
      <c r="P49" s="9">
        <f>(Table1[[#This Row],[Expiration Date]]-Table1[[#This Row],[Manufacturing Date]])/365</f>
        <v>2.0027397260273974</v>
      </c>
      <c r="Q49" t="str">
        <f>IF(Table1[[#This Row],[Expiration Date]]-J57&gt;12/31/2024,"not expired","expired")</f>
        <v>expired</v>
      </c>
      <c r="R49">
        <f>Table1[[#This Row],[Discounted Price]]*0.95</f>
        <v>127.85669999999998</v>
      </c>
      <c r="S49">
        <f>Table1[[#This Row],[Discounted Price]]*0.9</f>
        <v>121.12739999999999</v>
      </c>
      <c r="T49">
        <f>Table1[[#This Row],[Discounted Price]]*0.8</f>
        <v>107.66879999999999</v>
      </c>
      <c r="U49">
        <f>Table1[[#This Row],[Price]]*0.52</f>
        <v>77.760800000000003</v>
      </c>
      <c r="V49">
        <f>(Table1[[#This Row],[Price]]-Table1[[#This Row],[Scrap value]])/2</f>
        <v>35.889599999999994</v>
      </c>
    </row>
    <row r="50" spans="1:22" x14ac:dyDescent="0.25">
      <c r="A50" t="s">
        <v>262</v>
      </c>
      <c r="B50" t="s">
        <v>22</v>
      </c>
      <c r="C50" t="s">
        <v>47</v>
      </c>
      <c r="D50" t="s">
        <v>263</v>
      </c>
      <c r="E50">
        <v>393.54</v>
      </c>
      <c r="F50">
        <v>72</v>
      </c>
      <c r="G50" t="s">
        <v>43728</v>
      </c>
      <c r="H50" t="s">
        <v>264</v>
      </c>
      <c r="I50" s="1">
        <v>44927</v>
      </c>
      <c r="J50" s="1">
        <v>45658</v>
      </c>
      <c r="K50" t="s">
        <v>265</v>
      </c>
      <c r="L50" t="s">
        <v>266</v>
      </c>
      <c r="M50" t="s">
        <v>20</v>
      </c>
      <c r="N50">
        <v>3</v>
      </c>
      <c r="O50">
        <f>Table1[[#This Row],[Price]]-0.1*Table1[[#This Row],[Price]]</f>
        <v>354.18600000000004</v>
      </c>
      <c r="P50" s="9">
        <f>(Table1[[#This Row],[Expiration Date]]-Table1[[#This Row],[Manufacturing Date]])/365</f>
        <v>2.0027397260273974</v>
      </c>
      <c r="Q50" t="str">
        <f>IF(Table1[[#This Row],[Expiration Date]]-J58&gt;12/31/2024,"not expired","expired")</f>
        <v>expired</v>
      </c>
      <c r="R50">
        <f>Table1[[#This Row],[Discounted Price]]*0.95</f>
        <v>336.47669999999999</v>
      </c>
      <c r="S50">
        <f>Table1[[#This Row],[Discounted Price]]*0.9</f>
        <v>318.76740000000007</v>
      </c>
      <c r="T50">
        <f>Table1[[#This Row],[Discounted Price]]*0.8</f>
        <v>283.34880000000004</v>
      </c>
      <c r="U50">
        <f>Table1[[#This Row],[Price]]*0.52</f>
        <v>204.64080000000001</v>
      </c>
      <c r="V50">
        <f>(Table1[[#This Row],[Price]]-Table1[[#This Row],[Scrap value]])/2</f>
        <v>94.449600000000004</v>
      </c>
    </row>
    <row r="51" spans="1:22" x14ac:dyDescent="0.25">
      <c r="A51" t="s">
        <v>267</v>
      </c>
      <c r="B51" t="s">
        <v>29</v>
      </c>
      <c r="C51" t="s">
        <v>47</v>
      </c>
      <c r="D51" t="s">
        <v>268</v>
      </c>
      <c r="E51">
        <v>468.21</v>
      </c>
      <c r="F51">
        <v>11</v>
      </c>
      <c r="G51" t="s">
        <v>43730</v>
      </c>
      <c r="H51" t="s">
        <v>269</v>
      </c>
      <c r="I51" s="1">
        <v>45000</v>
      </c>
      <c r="J51" s="1">
        <v>45292</v>
      </c>
      <c r="K51" t="s">
        <v>270</v>
      </c>
      <c r="L51" t="s">
        <v>271</v>
      </c>
      <c r="M51" t="s">
        <v>20</v>
      </c>
      <c r="N51">
        <v>2</v>
      </c>
      <c r="O51">
        <f>Table1[[#This Row],[Price]]-0.1*Table1[[#This Row],[Price]]</f>
        <v>421.38900000000001</v>
      </c>
      <c r="P51" s="9">
        <f>(Table1[[#This Row],[Expiration Date]]-Table1[[#This Row],[Manufacturing Date]])/365</f>
        <v>0.8</v>
      </c>
      <c r="Q51" t="str">
        <f>IF(Table1[[#This Row],[Expiration Date]]-J59&gt;12/31/2024,"not expired","expired")</f>
        <v>expired</v>
      </c>
      <c r="R51">
        <f>Table1[[#This Row],[Discounted Price]]*0.95</f>
        <v>400.31954999999999</v>
      </c>
      <c r="S51">
        <f>Table1[[#This Row],[Discounted Price]]*0.9</f>
        <v>379.25010000000003</v>
      </c>
      <c r="T51">
        <f>Table1[[#This Row],[Discounted Price]]*0.8</f>
        <v>337.11120000000005</v>
      </c>
      <c r="U51">
        <f>Table1[[#This Row],[Price]]*0.52</f>
        <v>243.4692</v>
      </c>
      <c r="V51">
        <f>(Table1[[#This Row],[Price]]-Table1[[#This Row],[Scrap value]])/2</f>
        <v>112.37039999999999</v>
      </c>
    </row>
    <row r="52" spans="1:22" x14ac:dyDescent="0.25">
      <c r="A52" t="s">
        <v>272</v>
      </c>
      <c r="B52" t="s">
        <v>15</v>
      </c>
      <c r="C52" t="s">
        <v>47</v>
      </c>
      <c r="D52" t="s">
        <v>273</v>
      </c>
      <c r="E52">
        <v>38.1</v>
      </c>
      <c r="F52">
        <v>10</v>
      </c>
      <c r="G52" t="s">
        <v>43728</v>
      </c>
      <c r="H52" t="s">
        <v>274</v>
      </c>
      <c r="I52" s="1">
        <v>44927</v>
      </c>
      <c r="J52" s="1">
        <v>45292</v>
      </c>
      <c r="K52" t="s">
        <v>275</v>
      </c>
      <c r="L52" t="s">
        <v>276</v>
      </c>
      <c r="M52" t="s">
        <v>45</v>
      </c>
      <c r="N52">
        <v>2</v>
      </c>
      <c r="O52">
        <f>Table1[[#This Row],[Price]]-0.1*Table1[[#This Row],[Price]]</f>
        <v>34.29</v>
      </c>
      <c r="P52" s="9">
        <f>(Table1[[#This Row],[Expiration Date]]-Table1[[#This Row],[Manufacturing Date]])/365</f>
        <v>1</v>
      </c>
      <c r="Q52" t="str">
        <f>IF(Table1[[#This Row],[Expiration Date]]-J60&gt;12/31/2024,"not expired","expired")</f>
        <v>expired</v>
      </c>
      <c r="R52">
        <f>Table1[[#This Row],[Discounted Price]]*0.95</f>
        <v>32.575499999999998</v>
      </c>
      <c r="S52">
        <f>Table1[[#This Row],[Discounted Price]]*0.9</f>
        <v>30.861000000000001</v>
      </c>
      <c r="T52">
        <f>Table1[[#This Row],[Discounted Price]]*0.8</f>
        <v>27.432000000000002</v>
      </c>
      <c r="U52">
        <f>Table1[[#This Row],[Price]]*0.52</f>
        <v>19.812000000000001</v>
      </c>
      <c r="V52">
        <f>(Table1[[#This Row],[Price]]-Table1[[#This Row],[Scrap value]])/2</f>
        <v>9.1440000000000001</v>
      </c>
    </row>
    <row r="53" spans="1:22" x14ac:dyDescent="0.25">
      <c r="A53" t="s">
        <v>277</v>
      </c>
      <c r="B53" t="s">
        <v>15</v>
      </c>
      <c r="C53" t="s">
        <v>47</v>
      </c>
      <c r="D53" t="s">
        <v>278</v>
      </c>
      <c r="E53">
        <v>179.54</v>
      </c>
      <c r="F53">
        <v>86</v>
      </c>
      <c r="G53" t="s">
        <v>43730</v>
      </c>
      <c r="H53" t="s">
        <v>279</v>
      </c>
      <c r="I53" s="1">
        <v>45000</v>
      </c>
      <c r="J53" s="1">
        <v>46023</v>
      </c>
      <c r="K53" t="s">
        <v>280</v>
      </c>
      <c r="L53" t="s">
        <v>281</v>
      </c>
      <c r="M53" t="s">
        <v>20</v>
      </c>
      <c r="N53">
        <v>4</v>
      </c>
      <c r="O53">
        <f>Table1[[#This Row],[Price]]-0.1*Table1[[#This Row],[Price]]</f>
        <v>161.58599999999998</v>
      </c>
      <c r="P53" s="9">
        <f>(Table1[[#This Row],[Expiration Date]]-Table1[[#This Row],[Manufacturing Date]])/365</f>
        <v>2.8027397260273972</v>
      </c>
      <c r="Q53" t="str">
        <f>IF(Table1[[#This Row],[Expiration Date]]-J61&gt;12/31/2024,"not expired","expired")</f>
        <v>not expired</v>
      </c>
      <c r="R53">
        <f>Table1[[#This Row],[Discounted Price]]*0.95</f>
        <v>153.50669999999997</v>
      </c>
      <c r="S53">
        <f>Table1[[#This Row],[Discounted Price]]*0.9</f>
        <v>145.42739999999998</v>
      </c>
      <c r="T53">
        <f>Table1[[#This Row],[Discounted Price]]*0.8</f>
        <v>129.2688</v>
      </c>
      <c r="U53">
        <f>Table1[[#This Row],[Price]]*0.52</f>
        <v>93.360799999999998</v>
      </c>
      <c r="V53">
        <f>(Table1[[#This Row],[Price]]-Table1[[#This Row],[Scrap value]])/2</f>
        <v>43.089599999999997</v>
      </c>
    </row>
    <row r="54" spans="1:22" x14ac:dyDescent="0.25">
      <c r="A54" t="s">
        <v>282</v>
      </c>
      <c r="B54" t="s">
        <v>15</v>
      </c>
      <c r="C54" t="s">
        <v>47</v>
      </c>
      <c r="D54" t="s">
        <v>283</v>
      </c>
      <c r="E54">
        <v>329.15</v>
      </c>
      <c r="F54">
        <v>79</v>
      </c>
      <c r="G54" t="s">
        <v>43728</v>
      </c>
      <c r="H54" t="s">
        <v>284</v>
      </c>
      <c r="I54" s="1">
        <v>44927</v>
      </c>
      <c r="J54" s="1">
        <v>45292</v>
      </c>
      <c r="K54" t="s">
        <v>285</v>
      </c>
      <c r="L54" t="s">
        <v>286</v>
      </c>
      <c r="M54" t="s">
        <v>45</v>
      </c>
      <c r="N54">
        <v>3</v>
      </c>
      <c r="O54">
        <f>Table1[[#This Row],[Price]]-0.1*Table1[[#This Row],[Price]]</f>
        <v>296.23499999999996</v>
      </c>
      <c r="P54" s="9">
        <f>(Table1[[#This Row],[Expiration Date]]-Table1[[#This Row],[Manufacturing Date]])/365</f>
        <v>1</v>
      </c>
      <c r="Q54" t="str">
        <f>IF(Table1[[#This Row],[Expiration Date]]-J62&gt;12/31/2024,"not expired","expired")</f>
        <v>expired</v>
      </c>
      <c r="R54">
        <f>Table1[[#This Row],[Discounted Price]]*0.95</f>
        <v>281.42324999999994</v>
      </c>
      <c r="S54">
        <f>Table1[[#This Row],[Discounted Price]]*0.9</f>
        <v>266.61149999999998</v>
      </c>
      <c r="T54">
        <f>Table1[[#This Row],[Discounted Price]]*0.8</f>
        <v>236.98799999999997</v>
      </c>
      <c r="U54">
        <f>Table1[[#This Row],[Price]]*0.52</f>
        <v>171.15799999999999</v>
      </c>
      <c r="V54">
        <f>(Table1[[#This Row],[Price]]-Table1[[#This Row],[Scrap value]])/2</f>
        <v>78.995999999999995</v>
      </c>
    </row>
    <row r="55" spans="1:22" x14ac:dyDescent="0.25">
      <c r="A55" t="s">
        <v>287</v>
      </c>
      <c r="B55" t="s">
        <v>35</v>
      </c>
      <c r="C55" t="s">
        <v>47</v>
      </c>
      <c r="D55" t="s">
        <v>288</v>
      </c>
      <c r="E55">
        <v>74.39</v>
      </c>
      <c r="F55">
        <v>76</v>
      </c>
      <c r="G55" t="s">
        <v>43729</v>
      </c>
      <c r="H55" t="s">
        <v>289</v>
      </c>
      <c r="I55" s="1">
        <v>45000</v>
      </c>
      <c r="J55" s="1">
        <v>45658</v>
      </c>
      <c r="K55" t="s">
        <v>290</v>
      </c>
      <c r="L55" t="s">
        <v>291</v>
      </c>
      <c r="M55" t="s">
        <v>27</v>
      </c>
      <c r="N55">
        <v>4</v>
      </c>
      <c r="O55">
        <f>Table1[[#This Row],[Price]]-0.1*Table1[[#This Row],[Price]]</f>
        <v>66.950999999999993</v>
      </c>
      <c r="P55" s="9">
        <f>(Table1[[#This Row],[Expiration Date]]-Table1[[#This Row],[Manufacturing Date]])/365</f>
        <v>1.8027397260273972</v>
      </c>
      <c r="Q55" t="str">
        <f>IF(Table1[[#This Row],[Expiration Date]]-J63&gt;12/31/2024,"not expired","expired")</f>
        <v>expired</v>
      </c>
      <c r="R55">
        <f>Table1[[#This Row],[Discounted Price]]*0.95</f>
        <v>63.603449999999988</v>
      </c>
      <c r="S55">
        <f>Table1[[#This Row],[Discounted Price]]*0.9</f>
        <v>60.255899999999997</v>
      </c>
      <c r="T55">
        <f>Table1[[#This Row],[Discounted Price]]*0.8</f>
        <v>53.5608</v>
      </c>
      <c r="U55">
        <f>Table1[[#This Row],[Price]]*0.52</f>
        <v>38.6828</v>
      </c>
      <c r="V55">
        <f>(Table1[[#This Row],[Price]]-Table1[[#This Row],[Scrap value]])/2</f>
        <v>17.8536</v>
      </c>
    </row>
    <row r="56" spans="1:22" x14ac:dyDescent="0.25">
      <c r="A56" t="s">
        <v>292</v>
      </c>
      <c r="B56" t="s">
        <v>22</v>
      </c>
      <c r="C56" t="s">
        <v>47</v>
      </c>
      <c r="D56" t="s">
        <v>293</v>
      </c>
      <c r="E56">
        <v>174.84</v>
      </c>
      <c r="F56">
        <v>44</v>
      </c>
      <c r="G56" t="s">
        <v>43730</v>
      </c>
      <c r="H56" t="s">
        <v>294</v>
      </c>
      <c r="I56" s="1">
        <v>45000</v>
      </c>
      <c r="J56" s="1">
        <v>46023</v>
      </c>
      <c r="K56" t="s">
        <v>295</v>
      </c>
      <c r="L56" t="s">
        <v>296</v>
      </c>
      <c r="M56" t="s">
        <v>27</v>
      </c>
      <c r="N56">
        <v>4</v>
      </c>
      <c r="O56">
        <f>Table1[[#This Row],[Price]]-0.1*Table1[[#This Row],[Price]]</f>
        <v>157.35599999999999</v>
      </c>
      <c r="P56" s="9">
        <f>(Table1[[#This Row],[Expiration Date]]-Table1[[#This Row],[Manufacturing Date]])/365</f>
        <v>2.8027397260273972</v>
      </c>
      <c r="Q56" t="str">
        <f>IF(Table1[[#This Row],[Expiration Date]]-J64&gt;12/31/2024,"not expired","expired")</f>
        <v>not expired</v>
      </c>
      <c r="R56">
        <f>Table1[[#This Row],[Discounted Price]]*0.95</f>
        <v>149.48819999999998</v>
      </c>
      <c r="S56">
        <f>Table1[[#This Row],[Discounted Price]]*0.9</f>
        <v>141.62039999999999</v>
      </c>
      <c r="T56">
        <f>Table1[[#This Row],[Discounted Price]]*0.8</f>
        <v>125.8848</v>
      </c>
      <c r="U56">
        <f>Table1[[#This Row],[Price]]*0.52</f>
        <v>90.916800000000009</v>
      </c>
      <c r="V56">
        <f>(Table1[[#This Row],[Price]]-Table1[[#This Row],[Scrap value]])/2</f>
        <v>41.961599999999997</v>
      </c>
    </row>
    <row r="57" spans="1:22" x14ac:dyDescent="0.25">
      <c r="A57" t="s">
        <v>297</v>
      </c>
      <c r="B57" t="s">
        <v>35</v>
      </c>
      <c r="C57" t="s">
        <v>47</v>
      </c>
      <c r="D57" t="s">
        <v>298</v>
      </c>
      <c r="E57">
        <v>402.31</v>
      </c>
      <c r="F57">
        <v>5</v>
      </c>
      <c r="G57" t="s">
        <v>43728</v>
      </c>
      <c r="H57" t="s">
        <v>299</v>
      </c>
      <c r="I57" s="1">
        <v>45137</v>
      </c>
      <c r="J57" s="1">
        <v>46023</v>
      </c>
      <c r="K57" t="s">
        <v>300</v>
      </c>
      <c r="L57" t="s">
        <v>301</v>
      </c>
      <c r="M57" t="s">
        <v>45</v>
      </c>
      <c r="N57">
        <v>5</v>
      </c>
      <c r="O57">
        <f>Table1[[#This Row],[Price]]-0.1*Table1[[#This Row],[Price]]</f>
        <v>362.07900000000001</v>
      </c>
      <c r="P57" s="9">
        <f>(Table1[[#This Row],[Expiration Date]]-Table1[[#This Row],[Manufacturing Date]])/365</f>
        <v>2.4273972602739726</v>
      </c>
      <c r="Q57" t="str">
        <f>IF(Table1[[#This Row],[Expiration Date]]-J65&gt;12/31/2024,"not expired","expired")</f>
        <v>not expired</v>
      </c>
      <c r="R57">
        <f>Table1[[#This Row],[Discounted Price]]*0.95</f>
        <v>343.97505000000001</v>
      </c>
      <c r="S57">
        <f>Table1[[#This Row],[Discounted Price]]*0.9</f>
        <v>325.87110000000001</v>
      </c>
      <c r="T57">
        <f>Table1[[#This Row],[Discounted Price]]*0.8</f>
        <v>289.66320000000002</v>
      </c>
      <c r="U57">
        <f>Table1[[#This Row],[Price]]*0.52</f>
        <v>209.2012</v>
      </c>
      <c r="V57">
        <f>(Table1[[#This Row],[Price]]-Table1[[#This Row],[Scrap value]])/2</f>
        <v>96.554400000000001</v>
      </c>
    </row>
    <row r="58" spans="1:22" x14ac:dyDescent="0.25">
      <c r="A58" t="s">
        <v>302</v>
      </c>
      <c r="B58" t="s">
        <v>22</v>
      </c>
      <c r="C58" t="s">
        <v>47</v>
      </c>
      <c r="D58" t="s">
        <v>303</v>
      </c>
      <c r="E58">
        <v>291.37</v>
      </c>
      <c r="F58">
        <v>10</v>
      </c>
      <c r="G58" t="s">
        <v>43730</v>
      </c>
      <c r="H58" t="s">
        <v>304</v>
      </c>
      <c r="I58" s="1">
        <v>44927</v>
      </c>
      <c r="J58" s="1">
        <v>45658</v>
      </c>
      <c r="K58" t="s">
        <v>305</v>
      </c>
      <c r="L58" t="s">
        <v>306</v>
      </c>
      <c r="M58" t="s">
        <v>45</v>
      </c>
      <c r="N58">
        <v>4</v>
      </c>
      <c r="O58">
        <f>Table1[[#This Row],[Price]]-0.1*Table1[[#This Row],[Price]]</f>
        <v>262.233</v>
      </c>
      <c r="P58" s="9">
        <f>(Table1[[#This Row],[Expiration Date]]-Table1[[#This Row],[Manufacturing Date]])/365</f>
        <v>2.0027397260273974</v>
      </c>
      <c r="Q58" t="str">
        <f>IF(Table1[[#This Row],[Expiration Date]]-J66&gt;12/31/2024,"not expired","expired")</f>
        <v>expired</v>
      </c>
      <c r="R58">
        <f>Table1[[#This Row],[Discounted Price]]*0.95</f>
        <v>249.12134999999998</v>
      </c>
      <c r="S58">
        <f>Table1[[#This Row],[Discounted Price]]*0.9</f>
        <v>236.00970000000001</v>
      </c>
      <c r="T58">
        <f>Table1[[#This Row],[Discounted Price]]*0.8</f>
        <v>209.78640000000001</v>
      </c>
      <c r="U58">
        <f>Table1[[#This Row],[Price]]*0.52</f>
        <v>151.51240000000001</v>
      </c>
      <c r="V58">
        <f>(Table1[[#This Row],[Price]]-Table1[[#This Row],[Scrap value]])/2</f>
        <v>69.928799999999995</v>
      </c>
    </row>
    <row r="59" spans="1:22" x14ac:dyDescent="0.25">
      <c r="A59" t="s">
        <v>307</v>
      </c>
      <c r="B59" t="s">
        <v>22</v>
      </c>
      <c r="C59" t="s">
        <v>47</v>
      </c>
      <c r="D59" t="s">
        <v>308</v>
      </c>
      <c r="E59">
        <v>233.38</v>
      </c>
      <c r="F59">
        <v>99</v>
      </c>
      <c r="G59" t="s">
        <v>43728</v>
      </c>
      <c r="H59" t="s">
        <v>309</v>
      </c>
      <c r="I59" s="1">
        <v>45137</v>
      </c>
      <c r="J59" s="1">
        <v>45292</v>
      </c>
      <c r="K59" t="s">
        <v>310</v>
      </c>
      <c r="L59" t="s">
        <v>311</v>
      </c>
      <c r="M59" t="s">
        <v>27</v>
      </c>
      <c r="N59">
        <v>3</v>
      </c>
      <c r="O59">
        <f>Table1[[#This Row],[Price]]-0.1*Table1[[#This Row],[Price]]</f>
        <v>210.042</v>
      </c>
      <c r="P59" s="9">
        <f>(Table1[[#This Row],[Expiration Date]]-Table1[[#This Row],[Manufacturing Date]])/365</f>
        <v>0.42465753424657532</v>
      </c>
      <c r="Q59" t="str">
        <f>IF(Table1[[#This Row],[Expiration Date]]-J67&gt;12/31/2024,"not expired","expired")</f>
        <v>expired</v>
      </c>
      <c r="R59">
        <f>Table1[[#This Row],[Discounted Price]]*0.95</f>
        <v>199.53989999999999</v>
      </c>
      <c r="S59">
        <f>Table1[[#This Row],[Discounted Price]]*0.9</f>
        <v>189.0378</v>
      </c>
      <c r="T59">
        <f>Table1[[#This Row],[Discounted Price]]*0.8</f>
        <v>168.03360000000001</v>
      </c>
      <c r="U59">
        <f>Table1[[#This Row],[Price]]*0.52</f>
        <v>121.35760000000001</v>
      </c>
      <c r="V59">
        <f>(Table1[[#This Row],[Price]]-Table1[[#This Row],[Scrap value]])/2</f>
        <v>56.011199999999995</v>
      </c>
    </row>
    <row r="60" spans="1:22" x14ac:dyDescent="0.25">
      <c r="A60" t="s">
        <v>312</v>
      </c>
      <c r="B60" t="s">
        <v>22</v>
      </c>
      <c r="C60" t="s">
        <v>47</v>
      </c>
      <c r="D60" t="s">
        <v>313</v>
      </c>
      <c r="E60">
        <v>329.15</v>
      </c>
      <c r="F60">
        <v>21</v>
      </c>
      <c r="G60" t="s">
        <v>43730</v>
      </c>
      <c r="H60" t="s">
        <v>314</v>
      </c>
      <c r="I60" s="1">
        <v>45137</v>
      </c>
      <c r="J60" s="1">
        <v>46023</v>
      </c>
      <c r="K60" t="s">
        <v>315</v>
      </c>
      <c r="L60" t="s">
        <v>316</v>
      </c>
      <c r="M60" t="s">
        <v>45</v>
      </c>
      <c r="N60">
        <v>5</v>
      </c>
      <c r="O60">
        <f>Table1[[#This Row],[Price]]-0.1*Table1[[#This Row],[Price]]</f>
        <v>296.23499999999996</v>
      </c>
      <c r="P60" s="9">
        <f>(Table1[[#This Row],[Expiration Date]]-Table1[[#This Row],[Manufacturing Date]])/365</f>
        <v>2.4273972602739726</v>
      </c>
      <c r="Q60" t="str">
        <f>IF(Table1[[#This Row],[Expiration Date]]-J68&gt;12/31/2024,"not expired","expired")</f>
        <v>not expired</v>
      </c>
      <c r="R60">
        <f>Table1[[#This Row],[Discounted Price]]*0.95</f>
        <v>281.42324999999994</v>
      </c>
      <c r="S60">
        <f>Table1[[#This Row],[Discounted Price]]*0.9</f>
        <v>266.61149999999998</v>
      </c>
      <c r="T60">
        <f>Table1[[#This Row],[Discounted Price]]*0.8</f>
        <v>236.98799999999997</v>
      </c>
      <c r="U60">
        <f>Table1[[#This Row],[Price]]*0.52</f>
        <v>171.15799999999999</v>
      </c>
      <c r="V60">
        <f>(Table1[[#This Row],[Price]]-Table1[[#This Row],[Scrap value]])/2</f>
        <v>78.995999999999995</v>
      </c>
    </row>
    <row r="61" spans="1:22" x14ac:dyDescent="0.25">
      <c r="A61" t="s">
        <v>317</v>
      </c>
      <c r="B61" t="s">
        <v>22</v>
      </c>
      <c r="C61" t="s">
        <v>47</v>
      </c>
      <c r="D61" t="s">
        <v>318</v>
      </c>
      <c r="E61">
        <v>265.5</v>
      </c>
      <c r="F61">
        <v>56</v>
      </c>
      <c r="G61" t="s">
        <v>43729</v>
      </c>
      <c r="H61" t="s">
        <v>319</v>
      </c>
      <c r="I61" s="1">
        <v>45137</v>
      </c>
      <c r="J61" s="1">
        <v>45292</v>
      </c>
      <c r="K61" t="s">
        <v>320</v>
      </c>
      <c r="L61" t="s">
        <v>321</v>
      </c>
      <c r="M61" t="s">
        <v>20</v>
      </c>
      <c r="N61">
        <v>3</v>
      </c>
      <c r="O61">
        <f>Table1[[#This Row],[Price]]-0.1*Table1[[#This Row],[Price]]</f>
        <v>238.95</v>
      </c>
      <c r="P61" s="9">
        <f>(Table1[[#This Row],[Expiration Date]]-Table1[[#This Row],[Manufacturing Date]])/365</f>
        <v>0.42465753424657532</v>
      </c>
      <c r="Q61" t="str">
        <f>IF(Table1[[#This Row],[Expiration Date]]-J69&gt;12/31/2024,"not expired","expired")</f>
        <v>expired</v>
      </c>
      <c r="R61">
        <f>Table1[[#This Row],[Discounted Price]]*0.95</f>
        <v>227.00249999999997</v>
      </c>
      <c r="S61">
        <f>Table1[[#This Row],[Discounted Price]]*0.9</f>
        <v>215.05500000000001</v>
      </c>
      <c r="T61">
        <f>Table1[[#This Row],[Discounted Price]]*0.8</f>
        <v>191.16</v>
      </c>
      <c r="U61">
        <f>Table1[[#This Row],[Price]]*0.52</f>
        <v>138.06</v>
      </c>
      <c r="V61">
        <f>(Table1[[#This Row],[Price]]-Table1[[#This Row],[Scrap value]])/2</f>
        <v>63.72</v>
      </c>
    </row>
    <row r="62" spans="1:22" x14ac:dyDescent="0.25">
      <c r="A62" t="s">
        <v>322</v>
      </c>
      <c r="B62" t="s">
        <v>29</v>
      </c>
      <c r="C62" t="s">
        <v>47</v>
      </c>
      <c r="D62" t="s">
        <v>323</v>
      </c>
      <c r="E62">
        <v>373.91</v>
      </c>
      <c r="F62">
        <v>51</v>
      </c>
      <c r="G62" t="s">
        <v>43728</v>
      </c>
      <c r="H62" t="s">
        <v>324</v>
      </c>
      <c r="I62" s="1">
        <v>45137</v>
      </c>
      <c r="J62" s="1">
        <v>46023</v>
      </c>
      <c r="K62" t="s">
        <v>325</v>
      </c>
      <c r="L62" t="s">
        <v>326</v>
      </c>
      <c r="M62" t="s">
        <v>45</v>
      </c>
      <c r="N62">
        <v>1</v>
      </c>
      <c r="O62">
        <f>Table1[[#This Row],[Price]]-0.1*Table1[[#This Row],[Price]]</f>
        <v>336.51900000000001</v>
      </c>
      <c r="P62" s="9">
        <f>(Table1[[#This Row],[Expiration Date]]-Table1[[#This Row],[Manufacturing Date]])/365</f>
        <v>2.4273972602739726</v>
      </c>
      <c r="Q62" t="str">
        <f>IF(Table1[[#This Row],[Expiration Date]]-J70&gt;12/31/2024,"not expired","expired")</f>
        <v>not expired</v>
      </c>
      <c r="R62">
        <f>Table1[[#This Row],[Discounted Price]]*0.95</f>
        <v>319.69304999999997</v>
      </c>
      <c r="S62">
        <f>Table1[[#This Row],[Discounted Price]]*0.9</f>
        <v>302.86709999999999</v>
      </c>
      <c r="T62">
        <f>Table1[[#This Row],[Discounted Price]]*0.8</f>
        <v>269.21520000000004</v>
      </c>
      <c r="U62">
        <f>Table1[[#This Row],[Price]]*0.52</f>
        <v>194.43320000000003</v>
      </c>
      <c r="V62">
        <f>(Table1[[#This Row],[Price]]-Table1[[#This Row],[Scrap value]])/2</f>
        <v>89.738399999999999</v>
      </c>
    </row>
    <row r="63" spans="1:22" x14ac:dyDescent="0.25">
      <c r="A63" t="s">
        <v>327</v>
      </c>
      <c r="B63" t="s">
        <v>22</v>
      </c>
      <c r="C63" t="s">
        <v>47</v>
      </c>
      <c r="D63" t="s">
        <v>328</v>
      </c>
      <c r="E63">
        <v>462.28</v>
      </c>
      <c r="F63">
        <v>63</v>
      </c>
      <c r="G63" t="s">
        <v>43728</v>
      </c>
      <c r="H63" t="s">
        <v>329</v>
      </c>
      <c r="I63" s="1">
        <v>45000</v>
      </c>
      <c r="J63" s="1">
        <v>45658</v>
      </c>
      <c r="K63" t="s">
        <v>330</v>
      </c>
      <c r="L63" t="s">
        <v>331</v>
      </c>
      <c r="M63" t="s">
        <v>20</v>
      </c>
      <c r="N63">
        <v>4</v>
      </c>
      <c r="O63">
        <f>Table1[[#This Row],[Price]]-0.1*Table1[[#This Row],[Price]]</f>
        <v>416.05199999999996</v>
      </c>
      <c r="P63" s="9">
        <f>(Table1[[#This Row],[Expiration Date]]-Table1[[#This Row],[Manufacturing Date]])/365</f>
        <v>1.8027397260273972</v>
      </c>
      <c r="Q63" t="str">
        <f>IF(Table1[[#This Row],[Expiration Date]]-J71&gt;12/31/2024,"not expired","expired")</f>
        <v>expired</v>
      </c>
      <c r="R63">
        <f>Table1[[#This Row],[Discounted Price]]*0.95</f>
        <v>395.24939999999992</v>
      </c>
      <c r="S63">
        <f>Table1[[#This Row],[Discounted Price]]*0.9</f>
        <v>374.4468</v>
      </c>
      <c r="T63">
        <f>Table1[[#This Row],[Discounted Price]]*0.8</f>
        <v>332.84159999999997</v>
      </c>
      <c r="U63">
        <f>Table1[[#This Row],[Price]]*0.52</f>
        <v>240.38559999999998</v>
      </c>
      <c r="V63">
        <f>(Table1[[#This Row],[Price]]-Table1[[#This Row],[Scrap value]])/2</f>
        <v>110.9472</v>
      </c>
    </row>
    <row r="64" spans="1:22" x14ac:dyDescent="0.25">
      <c r="A64" t="s">
        <v>332</v>
      </c>
      <c r="B64" t="s">
        <v>22</v>
      </c>
      <c r="C64" t="s">
        <v>47</v>
      </c>
      <c r="D64" t="s">
        <v>333</v>
      </c>
      <c r="E64">
        <v>167.95</v>
      </c>
      <c r="F64">
        <v>18</v>
      </c>
      <c r="G64" t="s">
        <v>43730</v>
      </c>
      <c r="H64" t="s">
        <v>334</v>
      </c>
      <c r="I64" s="1">
        <v>44927</v>
      </c>
      <c r="J64" s="1">
        <v>45658</v>
      </c>
      <c r="K64" t="s">
        <v>335</v>
      </c>
      <c r="L64" t="s">
        <v>336</v>
      </c>
      <c r="M64" t="s">
        <v>20</v>
      </c>
      <c r="N64">
        <v>1</v>
      </c>
      <c r="O64">
        <f>Table1[[#This Row],[Price]]-0.1*Table1[[#This Row],[Price]]</f>
        <v>151.155</v>
      </c>
      <c r="P64" s="9">
        <f>(Table1[[#This Row],[Expiration Date]]-Table1[[#This Row],[Manufacturing Date]])/365</f>
        <v>2.0027397260273974</v>
      </c>
      <c r="Q64" t="str">
        <f>IF(Table1[[#This Row],[Expiration Date]]-J72&gt;12/31/2024,"not expired","expired")</f>
        <v>expired</v>
      </c>
      <c r="R64">
        <f>Table1[[#This Row],[Discounted Price]]*0.95</f>
        <v>143.59725</v>
      </c>
      <c r="S64">
        <f>Table1[[#This Row],[Discounted Price]]*0.9</f>
        <v>136.0395</v>
      </c>
      <c r="T64">
        <f>Table1[[#This Row],[Discounted Price]]*0.8</f>
        <v>120.92400000000001</v>
      </c>
      <c r="U64">
        <f>Table1[[#This Row],[Price]]*0.52</f>
        <v>87.334000000000003</v>
      </c>
      <c r="V64">
        <f>(Table1[[#This Row],[Price]]-Table1[[#This Row],[Scrap value]])/2</f>
        <v>40.307999999999993</v>
      </c>
    </row>
    <row r="65" spans="1:22" x14ac:dyDescent="0.25">
      <c r="A65" t="s">
        <v>337</v>
      </c>
      <c r="B65" t="s">
        <v>15</v>
      </c>
      <c r="C65" t="s">
        <v>47</v>
      </c>
      <c r="D65" t="s">
        <v>338</v>
      </c>
      <c r="E65">
        <v>229.38</v>
      </c>
      <c r="F65">
        <v>39</v>
      </c>
      <c r="G65" t="s">
        <v>43730</v>
      </c>
      <c r="H65" t="s">
        <v>339</v>
      </c>
      <c r="I65" s="1">
        <v>45137</v>
      </c>
      <c r="J65" s="1">
        <v>45658</v>
      </c>
      <c r="K65" t="s">
        <v>340</v>
      </c>
      <c r="L65" t="s">
        <v>341</v>
      </c>
      <c r="M65" t="s">
        <v>45</v>
      </c>
      <c r="N65">
        <v>2</v>
      </c>
      <c r="O65">
        <f>Table1[[#This Row],[Price]]-0.1*Table1[[#This Row],[Price]]</f>
        <v>206.44200000000001</v>
      </c>
      <c r="P65" s="9">
        <f>(Table1[[#This Row],[Expiration Date]]-Table1[[#This Row],[Manufacturing Date]])/365</f>
        <v>1.4273972602739726</v>
      </c>
      <c r="Q65" t="str">
        <f>IF(Table1[[#This Row],[Expiration Date]]-J73&gt;12/31/2024,"not expired","expired")</f>
        <v>not expired</v>
      </c>
      <c r="R65">
        <f>Table1[[#This Row],[Discounted Price]]*0.95</f>
        <v>196.1199</v>
      </c>
      <c r="S65">
        <f>Table1[[#This Row],[Discounted Price]]*0.9</f>
        <v>185.79780000000002</v>
      </c>
      <c r="T65">
        <f>Table1[[#This Row],[Discounted Price]]*0.8</f>
        <v>165.15360000000001</v>
      </c>
      <c r="U65">
        <f>Table1[[#This Row],[Price]]*0.52</f>
        <v>119.27760000000001</v>
      </c>
      <c r="V65">
        <f>(Table1[[#This Row],[Price]]-Table1[[#This Row],[Scrap value]])/2</f>
        <v>55.051199999999994</v>
      </c>
    </row>
    <row r="66" spans="1:22" x14ac:dyDescent="0.25">
      <c r="A66" t="s">
        <v>342</v>
      </c>
      <c r="B66" t="s">
        <v>35</v>
      </c>
      <c r="C66" t="s">
        <v>47</v>
      </c>
      <c r="D66" t="s">
        <v>343</v>
      </c>
      <c r="E66">
        <v>298.48</v>
      </c>
      <c r="F66">
        <v>97</v>
      </c>
      <c r="G66" t="s">
        <v>43729</v>
      </c>
      <c r="H66" t="s">
        <v>344</v>
      </c>
      <c r="I66" s="1">
        <v>45000</v>
      </c>
      <c r="J66" s="1">
        <v>46023</v>
      </c>
      <c r="K66" t="s">
        <v>345</v>
      </c>
      <c r="L66" t="s">
        <v>346</v>
      </c>
      <c r="M66" t="s">
        <v>45</v>
      </c>
      <c r="N66">
        <v>1</v>
      </c>
      <c r="O66">
        <f>Table1[[#This Row],[Price]]-0.1*Table1[[#This Row],[Price]]</f>
        <v>268.63200000000001</v>
      </c>
      <c r="P66" s="9">
        <f>(Table1[[#This Row],[Expiration Date]]-Table1[[#This Row],[Manufacturing Date]])/365</f>
        <v>2.8027397260273972</v>
      </c>
      <c r="Q66" t="str">
        <f>IF(Table1[[#This Row],[Expiration Date]]-J74&gt;12/31/2024,"not expired","expired")</f>
        <v>not expired</v>
      </c>
      <c r="R66">
        <f>Table1[[#This Row],[Discounted Price]]*0.95</f>
        <v>255.2004</v>
      </c>
      <c r="S66">
        <f>Table1[[#This Row],[Discounted Price]]*0.9</f>
        <v>241.7688</v>
      </c>
      <c r="T66">
        <f>Table1[[#This Row],[Discounted Price]]*0.8</f>
        <v>214.90560000000002</v>
      </c>
      <c r="U66">
        <f>Table1[[#This Row],[Price]]*0.52</f>
        <v>155.20960000000002</v>
      </c>
      <c r="V66">
        <f>(Table1[[#This Row],[Price]]-Table1[[#This Row],[Scrap value]])/2</f>
        <v>71.635199999999998</v>
      </c>
    </row>
    <row r="67" spans="1:22" x14ac:dyDescent="0.25">
      <c r="A67" t="s">
        <v>347</v>
      </c>
      <c r="B67" t="s">
        <v>15</v>
      </c>
      <c r="C67" t="s">
        <v>47</v>
      </c>
      <c r="D67" t="s">
        <v>348</v>
      </c>
      <c r="E67">
        <v>251.13</v>
      </c>
      <c r="F67">
        <v>2</v>
      </c>
      <c r="G67" t="s">
        <v>43728</v>
      </c>
      <c r="H67" t="s">
        <v>349</v>
      </c>
      <c r="I67" s="1">
        <v>45000</v>
      </c>
      <c r="J67" s="1">
        <v>45292</v>
      </c>
      <c r="K67" t="s">
        <v>350</v>
      </c>
      <c r="L67" t="s">
        <v>351</v>
      </c>
      <c r="M67" t="s">
        <v>27</v>
      </c>
      <c r="N67">
        <v>3</v>
      </c>
      <c r="O67">
        <f>Table1[[#This Row],[Price]]-0.1*Table1[[#This Row],[Price]]</f>
        <v>226.017</v>
      </c>
      <c r="P67" s="9">
        <f>(Table1[[#This Row],[Expiration Date]]-Table1[[#This Row],[Manufacturing Date]])/365</f>
        <v>0.8</v>
      </c>
      <c r="Q67" t="str">
        <f>IF(Table1[[#This Row],[Expiration Date]]-J75&gt;12/31/2024,"not expired","expired")</f>
        <v>expired</v>
      </c>
      <c r="R67">
        <f>Table1[[#This Row],[Discounted Price]]*0.95</f>
        <v>214.71615</v>
      </c>
      <c r="S67">
        <f>Table1[[#This Row],[Discounted Price]]*0.9</f>
        <v>203.4153</v>
      </c>
      <c r="T67">
        <f>Table1[[#This Row],[Discounted Price]]*0.8</f>
        <v>180.81360000000001</v>
      </c>
      <c r="U67">
        <f>Table1[[#This Row],[Price]]*0.52</f>
        <v>130.58760000000001</v>
      </c>
      <c r="V67">
        <f>(Table1[[#This Row],[Price]]-Table1[[#This Row],[Scrap value]])/2</f>
        <v>60.271199999999993</v>
      </c>
    </row>
    <row r="68" spans="1:22" x14ac:dyDescent="0.25">
      <c r="A68" t="s">
        <v>352</v>
      </c>
      <c r="B68" t="s">
        <v>15</v>
      </c>
      <c r="C68" t="s">
        <v>47</v>
      </c>
      <c r="D68" t="s">
        <v>353</v>
      </c>
      <c r="E68">
        <v>243.63</v>
      </c>
      <c r="F68">
        <v>51</v>
      </c>
      <c r="G68" t="s">
        <v>43730</v>
      </c>
      <c r="H68" t="s">
        <v>354</v>
      </c>
      <c r="I68" s="1">
        <v>44927</v>
      </c>
      <c r="J68" s="1">
        <v>45292</v>
      </c>
      <c r="K68" t="s">
        <v>355</v>
      </c>
      <c r="L68" t="s">
        <v>356</v>
      </c>
      <c r="M68" t="s">
        <v>27</v>
      </c>
      <c r="N68">
        <v>3</v>
      </c>
      <c r="O68">
        <f>Table1[[#This Row],[Price]]-0.1*Table1[[#This Row],[Price]]</f>
        <v>219.267</v>
      </c>
      <c r="P68" s="9">
        <f>(Table1[[#This Row],[Expiration Date]]-Table1[[#This Row],[Manufacturing Date]])/365</f>
        <v>1</v>
      </c>
      <c r="Q68" t="str">
        <f>IF(Table1[[#This Row],[Expiration Date]]-J76&gt;12/31/2024,"not expired","expired")</f>
        <v>expired</v>
      </c>
      <c r="R68">
        <f>Table1[[#This Row],[Discounted Price]]*0.95</f>
        <v>208.30364999999998</v>
      </c>
      <c r="S68">
        <f>Table1[[#This Row],[Discounted Price]]*0.9</f>
        <v>197.34030000000001</v>
      </c>
      <c r="T68">
        <f>Table1[[#This Row],[Discounted Price]]*0.8</f>
        <v>175.4136</v>
      </c>
      <c r="U68">
        <f>Table1[[#This Row],[Price]]*0.52</f>
        <v>126.6876</v>
      </c>
      <c r="V68">
        <f>(Table1[[#This Row],[Price]]-Table1[[#This Row],[Scrap value]])/2</f>
        <v>58.471199999999996</v>
      </c>
    </row>
    <row r="69" spans="1:22" x14ac:dyDescent="0.25">
      <c r="A69" t="s">
        <v>357</v>
      </c>
      <c r="B69" t="s">
        <v>29</v>
      </c>
      <c r="C69" t="s">
        <v>47</v>
      </c>
      <c r="D69" t="s">
        <v>358</v>
      </c>
      <c r="E69">
        <v>442.91</v>
      </c>
      <c r="F69">
        <v>8</v>
      </c>
      <c r="G69" t="s">
        <v>43729</v>
      </c>
      <c r="H69" t="s">
        <v>359</v>
      </c>
      <c r="I69" s="1">
        <v>45000</v>
      </c>
      <c r="J69" s="1">
        <v>45658</v>
      </c>
      <c r="K69" t="s">
        <v>360</v>
      </c>
      <c r="L69" t="s">
        <v>361</v>
      </c>
      <c r="M69" t="s">
        <v>45</v>
      </c>
      <c r="N69">
        <v>3</v>
      </c>
      <c r="O69">
        <f>Table1[[#This Row],[Price]]-0.1*Table1[[#This Row],[Price]]</f>
        <v>398.61900000000003</v>
      </c>
      <c r="P69" s="9">
        <f>(Table1[[#This Row],[Expiration Date]]-Table1[[#This Row],[Manufacturing Date]])/365</f>
        <v>1.8027397260273972</v>
      </c>
      <c r="Q69" t="str">
        <f>IF(Table1[[#This Row],[Expiration Date]]-J77&gt;12/31/2024,"not expired","expired")</f>
        <v>not expired</v>
      </c>
      <c r="R69">
        <f>Table1[[#This Row],[Discounted Price]]*0.95</f>
        <v>378.68805000000003</v>
      </c>
      <c r="S69">
        <f>Table1[[#This Row],[Discounted Price]]*0.9</f>
        <v>358.75710000000004</v>
      </c>
      <c r="T69">
        <f>Table1[[#This Row],[Discounted Price]]*0.8</f>
        <v>318.89520000000005</v>
      </c>
      <c r="U69">
        <f>Table1[[#This Row],[Price]]*0.52</f>
        <v>230.31320000000002</v>
      </c>
      <c r="V69">
        <f>(Table1[[#This Row],[Price]]-Table1[[#This Row],[Scrap value]])/2</f>
        <v>106.2984</v>
      </c>
    </row>
    <row r="70" spans="1:22" x14ac:dyDescent="0.25">
      <c r="A70" t="s">
        <v>362</v>
      </c>
      <c r="B70" t="s">
        <v>29</v>
      </c>
      <c r="C70" t="s">
        <v>47</v>
      </c>
      <c r="D70" t="s">
        <v>363</v>
      </c>
      <c r="E70">
        <v>272.05</v>
      </c>
      <c r="F70">
        <v>16</v>
      </c>
      <c r="G70" t="s">
        <v>43730</v>
      </c>
      <c r="H70" t="s">
        <v>364</v>
      </c>
      <c r="I70" s="1">
        <v>45137</v>
      </c>
      <c r="J70" s="1">
        <v>45658</v>
      </c>
      <c r="K70" t="s">
        <v>365</v>
      </c>
      <c r="L70" t="s">
        <v>366</v>
      </c>
      <c r="M70" t="s">
        <v>20</v>
      </c>
      <c r="N70">
        <v>3</v>
      </c>
      <c r="O70">
        <f>Table1[[#This Row],[Price]]-0.1*Table1[[#This Row],[Price]]</f>
        <v>244.845</v>
      </c>
      <c r="P70" s="9">
        <f>(Table1[[#This Row],[Expiration Date]]-Table1[[#This Row],[Manufacturing Date]])/365</f>
        <v>1.4273972602739726</v>
      </c>
      <c r="Q70" t="str">
        <f>IF(Table1[[#This Row],[Expiration Date]]-J78&gt;12/31/2024,"not expired","expired")</f>
        <v>not expired</v>
      </c>
      <c r="R70">
        <f>Table1[[#This Row],[Discounted Price]]*0.95</f>
        <v>232.60274999999999</v>
      </c>
      <c r="S70">
        <f>Table1[[#This Row],[Discounted Price]]*0.9</f>
        <v>220.3605</v>
      </c>
      <c r="T70">
        <f>Table1[[#This Row],[Discounted Price]]*0.8</f>
        <v>195.876</v>
      </c>
      <c r="U70">
        <f>Table1[[#This Row],[Price]]*0.52</f>
        <v>141.46600000000001</v>
      </c>
      <c r="V70">
        <f>(Table1[[#This Row],[Price]]-Table1[[#This Row],[Scrap value]])/2</f>
        <v>65.292000000000002</v>
      </c>
    </row>
    <row r="71" spans="1:22" x14ac:dyDescent="0.25">
      <c r="A71" t="s">
        <v>367</v>
      </c>
      <c r="B71" t="s">
        <v>15</v>
      </c>
      <c r="C71" t="s">
        <v>47</v>
      </c>
      <c r="D71" t="s">
        <v>368</v>
      </c>
      <c r="E71">
        <v>145.28</v>
      </c>
      <c r="F71">
        <v>37</v>
      </c>
      <c r="G71" t="s">
        <v>43729</v>
      </c>
      <c r="H71" t="s">
        <v>369</v>
      </c>
      <c r="I71" s="1">
        <v>45137</v>
      </c>
      <c r="J71" s="1">
        <v>46023</v>
      </c>
      <c r="K71" t="s">
        <v>370</v>
      </c>
      <c r="L71" t="s">
        <v>371</v>
      </c>
      <c r="M71" t="s">
        <v>27</v>
      </c>
      <c r="N71">
        <v>3</v>
      </c>
      <c r="O71">
        <f>Table1[[#This Row],[Price]]-0.1*Table1[[#This Row],[Price]]</f>
        <v>130.75200000000001</v>
      </c>
      <c r="P71" s="9">
        <f>(Table1[[#This Row],[Expiration Date]]-Table1[[#This Row],[Manufacturing Date]])/365</f>
        <v>2.4273972602739726</v>
      </c>
      <c r="Q71" t="str">
        <f>IF(Table1[[#This Row],[Expiration Date]]-J79&gt;12/31/2024,"not expired","expired")</f>
        <v>not expired</v>
      </c>
      <c r="R71">
        <f>Table1[[#This Row],[Discounted Price]]*0.95</f>
        <v>124.2144</v>
      </c>
      <c r="S71">
        <f>Table1[[#This Row],[Discounted Price]]*0.9</f>
        <v>117.67680000000001</v>
      </c>
      <c r="T71">
        <f>Table1[[#This Row],[Discounted Price]]*0.8</f>
        <v>104.60160000000002</v>
      </c>
      <c r="U71">
        <f>Table1[[#This Row],[Price]]*0.52</f>
        <v>75.545600000000007</v>
      </c>
      <c r="V71">
        <f>(Table1[[#This Row],[Price]]-Table1[[#This Row],[Scrap value]])/2</f>
        <v>34.867199999999997</v>
      </c>
    </row>
    <row r="72" spans="1:22" x14ac:dyDescent="0.25">
      <c r="A72" t="s">
        <v>372</v>
      </c>
      <c r="B72" t="s">
        <v>35</v>
      </c>
      <c r="C72" t="s">
        <v>47</v>
      </c>
      <c r="D72" t="s">
        <v>373</v>
      </c>
      <c r="E72">
        <v>303.83</v>
      </c>
      <c r="F72">
        <v>44</v>
      </c>
      <c r="G72" t="s">
        <v>43728</v>
      </c>
      <c r="H72" t="s">
        <v>374</v>
      </c>
      <c r="I72" s="1">
        <v>44927</v>
      </c>
      <c r="J72" s="1">
        <v>45658</v>
      </c>
      <c r="K72" t="s">
        <v>375</v>
      </c>
      <c r="L72" t="s">
        <v>376</v>
      </c>
      <c r="M72" t="s">
        <v>45</v>
      </c>
      <c r="N72">
        <v>2</v>
      </c>
      <c r="O72">
        <f>Table1[[#This Row],[Price]]-0.1*Table1[[#This Row],[Price]]</f>
        <v>273.447</v>
      </c>
      <c r="P72" s="9">
        <f>(Table1[[#This Row],[Expiration Date]]-Table1[[#This Row],[Manufacturing Date]])/365</f>
        <v>2.0027397260273974</v>
      </c>
      <c r="Q72" t="str">
        <f>IF(Table1[[#This Row],[Expiration Date]]-J80&gt;12/31/2024,"not expired","expired")</f>
        <v>expired</v>
      </c>
      <c r="R72">
        <f>Table1[[#This Row],[Discounted Price]]*0.95</f>
        <v>259.77465000000001</v>
      </c>
      <c r="S72">
        <f>Table1[[#This Row],[Discounted Price]]*0.9</f>
        <v>246.10230000000001</v>
      </c>
      <c r="T72">
        <f>Table1[[#This Row],[Discounted Price]]*0.8</f>
        <v>218.75760000000002</v>
      </c>
      <c r="U72">
        <f>Table1[[#This Row],[Price]]*0.52</f>
        <v>157.99160000000001</v>
      </c>
      <c r="V72">
        <f>(Table1[[#This Row],[Price]]-Table1[[#This Row],[Scrap value]])/2</f>
        <v>72.919199999999989</v>
      </c>
    </row>
    <row r="73" spans="1:22" x14ac:dyDescent="0.25">
      <c r="A73" t="s">
        <v>377</v>
      </c>
      <c r="B73" t="s">
        <v>29</v>
      </c>
      <c r="C73" t="s">
        <v>47</v>
      </c>
      <c r="D73" t="s">
        <v>378</v>
      </c>
      <c r="E73">
        <v>496.18</v>
      </c>
      <c r="F73">
        <v>4</v>
      </c>
      <c r="G73" t="s">
        <v>43729</v>
      </c>
      <c r="H73" t="s">
        <v>379</v>
      </c>
      <c r="I73" s="1">
        <v>44927</v>
      </c>
      <c r="J73" s="1">
        <v>45292</v>
      </c>
      <c r="K73" t="s">
        <v>380</v>
      </c>
      <c r="L73" t="s">
        <v>381</v>
      </c>
      <c r="M73" t="s">
        <v>20</v>
      </c>
      <c r="N73">
        <v>4</v>
      </c>
      <c r="O73">
        <f>Table1[[#This Row],[Price]]-0.1*Table1[[#This Row],[Price]]</f>
        <v>446.56200000000001</v>
      </c>
      <c r="P73" s="9">
        <f>(Table1[[#This Row],[Expiration Date]]-Table1[[#This Row],[Manufacturing Date]])/365</f>
        <v>1</v>
      </c>
      <c r="Q73" t="str">
        <f>IF(Table1[[#This Row],[Expiration Date]]-J81&gt;12/31/2024,"not expired","expired")</f>
        <v>expired</v>
      </c>
      <c r="R73">
        <f>Table1[[#This Row],[Discounted Price]]*0.95</f>
        <v>424.23390000000001</v>
      </c>
      <c r="S73">
        <f>Table1[[#This Row],[Discounted Price]]*0.9</f>
        <v>401.9058</v>
      </c>
      <c r="T73">
        <f>Table1[[#This Row],[Discounted Price]]*0.8</f>
        <v>357.24960000000004</v>
      </c>
      <c r="U73">
        <f>Table1[[#This Row],[Price]]*0.52</f>
        <v>258.0136</v>
      </c>
      <c r="V73">
        <f>(Table1[[#This Row],[Price]]-Table1[[#This Row],[Scrap value]])/2</f>
        <v>119.08320000000001</v>
      </c>
    </row>
    <row r="74" spans="1:22" x14ac:dyDescent="0.25">
      <c r="A74" t="s">
        <v>382</v>
      </c>
      <c r="B74" t="s">
        <v>29</v>
      </c>
      <c r="C74" t="s">
        <v>47</v>
      </c>
      <c r="D74" t="s">
        <v>383</v>
      </c>
      <c r="E74">
        <v>115.19</v>
      </c>
      <c r="F74">
        <v>30</v>
      </c>
      <c r="G74" t="s">
        <v>43730</v>
      </c>
      <c r="H74" t="s">
        <v>384</v>
      </c>
      <c r="I74" s="1">
        <v>44927</v>
      </c>
      <c r="J74" s="1">
        <v>45292</v>
      </c>
      <c r="K74" t="s">
        <v>385</v>
      </c>
      <c r="L74" t="s">
        <v>386</v>
      </c>
      <c r="M74" t="s">
        <v>45</v>
      </c>
      <c r="N74">
        <v>3</v>
      </c>
      <c r="O74">
        <f>Table1[[#This Row],[Price]]-0.1*Table1[[#This Row],[Price]]</f>
        <v>103.67099999999999</v>
      </c>
      <c r="P74" s="9">
        <f>(Table1[[#This Row],[Expiration Date]]-Table1[[#This Row],[Manufacturing Date]])/365</f>
        <v>1</v>
      </c>
      <c r="Q74" t="str">
        <f>IF(Table1[[#This Row],[Expiration Date]]-J82&gt;12/31/2024,"not expired","expired")</f>
        <v>expired</v>
      </c>
      <c r="R74">
        <f>Table1[[#This Row],[Discounted Price]]*0.95</f>
        <v>98.487449999999981</v>
      </c>
      <c r="S74">
        <f>Table1[[#This Row],[Discounted Price]]*0.9</f>
        <v>93.303899999999999</v>
      </c>
      <c r="T74">
        <f>Table1[[#This Row],[Discounted Price]]*0.8</f>
        <v>82.936800000000005</v>
      </c>
      <c r="U74">
        <f>Table1[[#This Row],[Price]]*0.52</f>
        <v>59.898800000000001</v>
      </c>
      <c r="V74">
        <f>(Table1[[#This Row],[Price]]-Table1[[#This Row],[Scrap value]])/2</f>
        <v>27.645599999999998</v>
      </c>
    </row>
    <row r="75" spans="1:22" x14ac:dyDescent="0.25">
      <c r="A75" t="s">
        <v>387</v>
      </c>
      <c r="B75" t="s">
        <v>22</v>
      </c>
      <c r="C75" t="s">
        <v>47</v>
      </c>
      <c r="D75" t="s">
        <v>388</v>
      </c>
      <c r="E75">
        <v>497.17</v>
      </c>
      <c r="F75">
        <v>3</v>
      </c>
      <c r="G75" t="s">
        <v>43728</v>
      </c>
      <c r="H75" t="s">
        <v>389</v>
      </c>
      <c r="I75" s="1">
        <v>44927</v>
      </c>
      <c r="J75" s="1">
        <v>45292</v>
      </c>
      <c r="K75" t="s">
        <v>390</v>
      </c>
      <c r="L75" t="s">
        <v>391</v>
      </c>
      <c r="M75" t="s">
        <v>45</v>
      </c>
      <c r="N75">
        <v>4</v>
      </c>
      <c r="O75">
        <f>Table1[[#This Row],[Price]]-0.1*Table1[[#This Row],[Price]]</f>
        <v>447.45300000000003</v>
      </c>
      <c r="P75" s="9">
        <f>(Table1[[#This Row],[Expiration Date]]-Table1[[#This Row],[Manufacturing Date]])/365</f>
        <v>1</v>
      </c>
      <c r="Q75" t="str">
        <f>IF(Table1[[#This Row],[Expiration Date]]-J83&gt;12/31/2024,"not expired","expired")</f>
        <v>expired</v>
      </c>
      <c r="R75">
        <f>Table1[[#This Row],[Discounted Price]]*0.95</f>
        <v>425.08035000000001</v>
      </c>
      <c r="S75">
        <f>Table1[[#This Row],[Discounted Price]]*0.9</f>
        <v>402.70770000000005</v>
      </c>
      <c r="T75">
        <f>Table1[[#This Row],[Discounted Price]]*0.8</f>
        <v>357.96240000000006</v>
      </c>
      <c r="U75">
        <f>Table1[[#This Row],[Price]]*0.52</f>
        <v>258.52840000000003</v>
      </c>
      <c r="V75">
        <f>(Table1[[#This Row],[Price]]-Table1[[#This Row],[Scrap value]])/2</f>
        <v>119.32079999999999</v>
      </c>
    </row>
    <row r="76" spans="1:22" x14ac:dyDescent="0.25">
      <c r="A76" t="s">
        <v>392</v>
      </c>
      <c r="B76" t="s">
        <v>22</v>
      </c>
      <c r="C76" t="s">
        <v>47</v>
      </c>
      <c r="D76" t="s">
        <v>393</v>
      </c>
      <c r="E76">
        <v>445.68</v>
      </c>
      <c r="F76">
        <v>7</v>
      </c>
      <c r="G76" t="s">
        <v>43728</v>
      </c>
      <c r="H76" t="s">
        <v>394</v>
      </c>
      <c r="I76" s="1">
        <v>45000</v>
      </c>
      <c r="J76" s="1">
        <v>46023</v>
      </c>
      <c r="K76" t="s">
        <v>395</v>
      </c>
      <c r="L76" t="s">
        <v>396</v>
      </c>
      <c r="M76" t="s">
        <v>27</v>
      </c>
      <c r="N76">
        <v>4</v>
      </c>
      <c r="O76">
        <f>Table1[[#This Row],[Price]]-0.1*Table1[[#This Row],[Price]]</f>
        <v>401.11200000000002</v>
      </c>
      <c r="P76" s="9">
        <f>(Table1[[#This Row],[Expiration Date]]-Table1[[#This Row],[Manufacturing Date]])/365</f>
        <v>2.8027397260273972</v>
      </c>
      <c r="Q76" t="str">
        <f>IF(Table1[[#This Row],[Expiration Date]]-J84&gt;12/31/2024,"not expired","expired")</f>
        <v>not expired</v>
      </c>
      <c r="R76">
        <f>Table1[[#This Row],[Discounted Price]]*0.95</f>
        <v>381.0564</v>
      </c>
      <c r="S76">
        <f>Table1[[#This Row],[Discounted Price]]*0.9</f>
        <v>361.00080000000003</v>
      </c>
      <c r="T76">
        <f>Table1[[#This Row],[Discounted Price]]*0.8</f>
        <v>320.88960000000003</v>
      </c>
      <c r="U76">
        <f>Table1[[#This Row],[Price]]*0.52</f>
        <v>231.75360000000001</v>
      </c>
      <c r="V76">
        <f>(Table1[[#This Row],[Price]]-Table1[[#This Row],[Scrap value]])/2</f>
        <v>106.9632</v>
      </c>
    </row>
    <row r="77" spans="1:22" x14ac:dyDescent="0.25">
      <c r="A77" t="s">
        <v>397</v>
      </c>
      <c r="B77" t="s">
        <v>29</v>
      </c>
      <c r="C77" t="s">
        <v>47</v>
      </c>
      <c r="D77" t="s">
        <v>398</v>
      </c>
      <c r="E77">
        <v>335.57</v>
      </c>
      <c r="F77">
        <v>25</v>
      </c>
      <c r="G77" t="s">
        <v>43729</v>
      </c>
      <c r="H77" t="s">
        <v>399</v>
      </c>
      <c r="I77" s="1">
        <v>45137</v>
      </c>
      <c r="J77" s="1">
        <v>45292</v>
      </c>
      <c r="K77" t="s">
        <v>400</v>
      </c>
      <c r="L77" t="s">
        <v>401</v>
      </c>
      <c r="M77" t="s">
        <v>27</v>
      </c>
      <c r="N77">
        <v>2</v>
      </c>
      <c r="O77">
        <f>Table1[[#This Row],[Price]]-0.1*Table1[[#This Row],[Price]]</f>
        <v>302.01299999999998</v>
      </c>
      <c r="P77" s="9">
        <f>(Table1[[#This Row],[Expiration Date]]-Table1[[#This Row],[Manufacturing Date]])/365</f>
        <v>0.42465753424657532</v>
      </c>
      <c r="Q77" t="str">
        <f>IF(Table1[[#This Row],[Expiration Date]]-J85&gt;12/31/2024,"not expired","expired")</f>
        <v>expired</v>
      </c>
      <c r="R77">
        <f>Table1[[#This Row],[Discounted Price]]*0.95</f>
        <v>286.91234999999995</v>
      </c>
      <c r="S77">
        <f>Table1[[#This Row],[Discounted Price]]*0.9</f>
        <v>271.81169999999997</v>
      </c>
      <c r="T77">
        <f>Table1[[#This Row],[Discounted Price]]*0.8</f>
        <v>241.6104</v>
      </c>
      <c r="U77">
        <f>Table1[[#This Row],[Price]]*0.52</f>
        <v>174.49639999999999</v>
      </c>
      <c r="V77">
        <f>(Table1[[#This Row],[Price]]-Table1[[#This Row],[Scrap value]])/2</f>
        <v>80.536799999999999</v>
      </c>
    </row>
    <row r="78" spans="1:22" x14ac:dyDescent="0.25">
      <c r="A78" t="s">
        <v>402</v>
      </c>
      <c r="B78" t="s">
        <v>22</v>
      </c>
      <c r="C78" t="s">
        <v>47</v>
      </c>
      <c r="D78" t="s">
        <v>403</v>
      </c>
      <c r="E78">
        <v>296.83999999999997</v>
      </c>
      <c r="F78">
        <v>81</v>
      </c>
      <c r="G78" t="s">
        <v>43728</v>
      </c>
      <c r="H78" t="s">
        <v>404</v>
      </c>
      <c r="I78" s="1">
        <v>45000</v>
      </c>
      <c r="J78" s="1">
        <v>45292</v>
      </c>
      <c r="K78" t="s">
        <v>405</v>
      </c>
      <c r="L78" t="s">
        <v>406</v>
      </c>
      <c r="M78" t="s">
        <v>20</v>
      </c>
      <c r="N78">
        <v>3</v>
      </c>
      <c r="O78">
        <f>Table1[[#This Row],[Price]]-0.1*Table1[[#This Row],[Price]]</f>
        <v>267.15599999999995</v>
      </c>
      <c r="P78" s="9">
        <f>(Table1[[#This Row],[Expiration Date]]-Table1[[#This Row],[Manufacturing Date]])/365</f>
        <v>0.8</v>
      </c>
      <c r="Q78" t="str">
        <f>IF(Table1[[#This Row],[Expiration Date]]-J86&gt;12/31/2024,"not expired","expired")</f>
        <v>expired</v>
      </c>
      <c r="R78">
        <f>Table1[[#This Row],[Discounted Price]]*0.95</f>
        <v>253.79819999999995</v>
      </c>
      <c r="S78">
        <f>Table1[[#This Row],[Discounted Price]]*0.9</f>
        <v>240.44039999999995</v>
      </c>
      <c r="T78">
        <f>Table1[[#This Row],[Discounted Price]]*0.8</f>
        <v>213.72479999999996</v>
      </c>
      <c r="U78">
        <f>Table1[[#This Row],[Price]]*0.52</f>
        <v>154.35679999999999</v>
      </c>
      <c r="V78">
        <f>(Table1[[#This Row],[Price]]-Table1[[#This Row],[Scrap value]])/2</f>
        <v>71.241599999999991</v>
      </c>
    </row>
    <row r="79" spans="1:22" x14ac:dyDescent="0.25">
      <c r="A79" t="s">
        <v>407</v>
      </c>
      <c r="B79" t="s">
        <v>15</v>
      </c>
      <c r="C79" t="s">
        <v>47</v>
      </c>
      <c r="D79" t="s">
        <v>408</v>
      </c>
      <c r="E79">
        <v>290.54000000000002</v>
      </c>
      <c r="F79">
        <v>60</v>
      </c>
      <c r="G79" t="s">
        <v>43730</v>
      </c>
      <c r="H79" t="s">
        <v>409</v>
      </c>
      <c r="I79" s="1">
        <v>45000</v>
      </c>
      <c r="J79" s="1">
        <v>45292</v>
      </c>
      <c r="K79" t="s">
        <v>410</v>
      </c>
      <c r="L79" t="s">
        <v>411</v>
      </c>
      <c r="M79" t="s">
        <v>20</v>
      </c>
      <c r="N79">
        <v>3</v>
      </c>
      <c r="O79">
        <f>Table1[[#This Row],[Price]]-0.1*Table1[[#This Row],[Price]]</f>
        <v>261.48599999999999</v>
      </c>
      <c r="P79" s="9">
        <f>(Table1[[#This Row],[Expiration Date]]-Table1[[#This Row],[Manufacturing Date]])/365</f>
        <v>0.8</v>
      </c>
      <c r="Q79" t="str">
        <f>IF(Table1[[#This Row],[Expiration Date]]-J87&gt;12/31/2024,"not expired","expired")</f>
        <v>expired</v>
      </c>
      <c r="R79">
        <f>Table1[[#This Row],[Discounted Price]]*0.95</f>
        <v>248.41169999999997</v>
      </c>
      <c r="S79">
        <f>Table1[[#This Row],[Discounted Price]]*0.9</f>
        <v>235.3374</v>
      </c>
      <c r="T79">
        <f>Table1[[#This Row],[Discounted Price]]*0.8</f>
        <v>209.18880000000001</v>
      </c>
      <c r="U79">
        <f>Table1[[#This Row],[Price]]*0.52</f>
        <v>151.08080000000001</v>
      </c>
      <c r="V79">
        <f>(Table1[[#This Row],[Price]]-Table1[[#This Row],[Scrap value]])/2</f>
        <v>69.729600000000005</v>
      </c>
    </row>
    <row r="80" spans="1:22" x14ac:dyDescent="0.25">
      <c r="A80" t="s">
        <v>412</v>
      </c>
      <c r="B80" t="s">
        <v>22</v>
      </c>
      <c r="C80" t="s">
        <v>47</v>
      </c>
      <c r="D80" t="s">
        <v>413</v>
      </c>
      <c r="E80">
        <v>210.08</v>
      </c>
      <c r="F80">
        <v>37</v>
      </c>
      <c r="G80" t="s">
        <v>43728</v>
      </c>
      <c r="H80" t="s">
        <v>414</v>
      </c>
      <c r="I80" s="1">
        <v>44927</v>
      </c>
      <c r="J80" s="1">
        <v>45658</v>
      </c>
      <c r="K80" t="s">
        <v>415</v>
      </c>
      <c r="L80" t="s">
        <v>416</v>
      </c>
      <c r="M80" t="s">
        <v>45</v>
      </c>
      <c r="N80">
        <v>4</v>
      </c>
      <c r="O80">
        <f>Table1[[#This Row],[Price]]-0.1*Table1[[#This Row],[Price]]</f>
        <v>189.072</v>
      </c>
      <c r="P80" s="9">
        <f>(Table1[[#This Row],[Expiration Date]]-Table1[[#This Row],[Manufacturing Date]])/365</f>
        <v>2.0027397260273974</v>
      </c>
      <c r="Q80" t="str">
        <f>IF(Table1[[#This Row],[Expiration Date]]-J88&gt;12/31/2024,"not expired","expired")</f>
        <v>expired</v>
      </c>
      <c r="R80">
        <f>Table1[[#This Row],[Discounted Price]]*0.95</f>
        <v>179.61840000000001</v>
      </c>
      <c r="S80">
        <f>Table1[[#This Row],[Discounted Price]]*0.9</f>
        <v>170.16480000000001</v>
      </c>
      <c r="T80">
        <f>Table1[[#This Row],[Discounted Price]]*0.8</f>
        <v>151.2576</v>
      </c>
      <c r="U80">
        <f>Table1[[#This Row],[Price]]*0.52</f>
        <v>109.24160000000001</v>
      </c>
      <c r="V80">
        <f>(Table1[[#This Row],[Price]]-Table1[[#This Row],[Scrap value]])/2</f>
        <v>50.419200000000004</v>
      </c>
    </row>
    <row r="81" spans="1:22" x14ac:dyDescent="0.25">
      <c r="A81" t="s">
        <v>417</v>
      </c>
      <c r="B81" t="s">
        <v>29</v>
      </c>
      <c r="C81" t="s">
        <v>47</v>
      </c>
      <c r="D81" t="s">
        <v>418</v>
      </c>
      <c r="E81">
        <v>371.57</v>
      </c>
      <c r="F81">
        <v>47</v>
      </c>
      <c r="G81" t="s">
        <v>43730</v>
      </c>
      <c r="H81" t="s">
        <v>419</v>
      </c>
      <c r="I81" s="1">
        <v>45137</v>
      </c>
      <c r="J81" s="1">
        <v>45292</v>
      </c>
      <c r="K81" t="s">
        <v>420</v>
      </c>
      <c r="L81" t="s">
        <v>421</v>
      </c>
      <c r="M81" t="s">
        <v>27</v>
      </c>
      <c r="N81">
        <v>1</v>
      </c>
      <c r="O81">
        <f>Table1[[#This Row],[Price]]-0.1*Table1[[#This Row],[Price]]</f>
        <v>334.41300000000001</v>
      </c>
      <c r="P81" s="9">
        <f>(Table1[[#This Row],[Expiration Date]]-Table1[[#This Row],[Manufacturing Date]])/365</f>
        <v>0.42465753424657532</v>
      </c>
      <c r="Q81" t="str">
        <f>IF(Table1[[#This Row],[Expiration Date]]-J89&gt;12/31/2024,"not expired","expired")</f>
        <v>expired</v>
      </c>
      <c r="R81">
        <f>Table1[[#This Row],[Discounted Price]]*0.95</f>
        <v>317.69234999999998</v>
      </c>
      <c r="S81">
        <f>Table1[[#This Row],[Discounted Price]]*0.9</f>
        <v>300.9717</v>
      </c>
      <c r="T81">
        <f>Table1[[#This Row],[Discounted Price]]*0.8</f>
        <v>267.53040000000004</v>
      </c>
      <c r="U81">
        <f>Table1[[#This Row],[Price]]*0.52</f>
        <v>193.21639999999999</v>
      </c>
      <c r="V81">
        <f>(Table1[[#This Row],[Price]]-Table1[[#This Row],[Scrap value]])/2</f>
        <v>89.1768</v>
      </c>
    </row>
    <row r="82" spans="1:22" x14ac:dyDescent="0.25">
      <c r="A82" t="s">
        <v>422</v>
      </c>
      <c r="B82" t="s">
        <v>15</v>
      </c>
      <c r="C82" t="s">
        <v>47</v>
      </c>
      <c r="D82" t="s">
        <v>423</v>
      </c>
      <c r="E82">
        <v>285.27999999999997</v>
      </c>
      <c r="F82">
        <v>3</v>
      </c>
      <c r="G82" t="s">
        <v>43728</v>
      </c>
      <c r="H82" t="s">
        <v>424</v>
      </c>
      <c r="I82" s="1">
        <v>44927</v>
      </c>
      <c r="J82" s="1">
        <v>46023</v>
      </c>
      <c r="K82" t="s">
        <v>425</v>
      </c>
      <c r="L82" t="s">
        <v>426</v>
      </c>
      <c r="M82" t="s">
        <v>45</v>
      </c>
      <c r="N82">
        <v>1</v>
      </c>
      <c r="O82">
        <f>Table1[[#This Row],[Price]]-0.1*Table1[[#This Row],[Price]]</f>
        <v>256.75199999999995</v>
      </c>
      <c r="P82" s="9">
        <f>(Table1[[#This Row],[Expiration Date]]-Table1[[#This Row],[Manufacturing Date]])/365</f>
        <v>3.0027397260273974</v>
      </c>
      <c r="Q82" t="str">
        <f>IF(Table1[[#This Row],[Expiration Date]]-J90&gt;12/31/2024,"not expired","expired")</f>
        <v>expired</v>
      </c>
      <c r="R82">
        <f>Table1[[#This Row],[Discounted Price]]*0.95</f>
        <v>243.91439999999994</v>
      </c>
      <c r="S82">
        <f>Table1[[#This Row],[Discounted Price]]*0.9</f>
        <v>231.07679999999996</v>
      </c>
      <c r="T82">
        <f>Table1[[#This Row],[Discounted Price]]*0.8</f>
        <v>205.40159999999997</v>
      </c>
      <c r="U82">
        <f>Table1[[#This Row],[Price]]*0.52</f>
        <v>148.34559999999999</v>
      </c>
      <c r="V82">
        <f>(Table1[[#This Row],[Price]]-Table1[[#This Row],[Scrap value]])/2</f>
        <v>68.467199999999991</v>
      </c>
    </row>
    <row r="83" spans="1:22" x14ac:dyDescent="0.25">
      <c r="A83" t="s">
        <v>427</v>
      </c>
      <c r="B83" t="s">
        <v>15</v>
      </c>
      <c r="C83" t="s">
        <v>47</v>
      </c>
      <c r="D83" t="s">
        <v>428</v>
      </c>
      <c r="E83">
        <v>259.18</v>
      </c>
      <c r="F83">
        <v>92</v>
      </c>
      <c r="G83" t="s">
        <v>43728</v>
      </c>
      <c r="H83" t="s">
        <v>429</v>
      </c>
      <c r="I83" s="1">
        <v>44927</v>
      </c>
      <c r="J83" s="1">
        <v>46023</v>
      </c>
      <c r="K83" t="s">
        <v>430</v>
      </c>
      <c r="L83" t="s">
        <v>431</v>
      </c>
      <c r="M83" t="s">
        <v>20</v>
      </c>
      <c r="N83">
        <v>3</v>
      </c>
      <c r="O83">
        <f>Table1[[#This Row],[Price]]-0.1*Table1[[#This Row],[Price]]</f>
        <v>233.262</v>
      </c>
      <c r="P83" s="9">
        <f>(Table1[[#This Row],[Expiration Date]]-Table1[[#This Row],[Manufacturing Date]])/365</f>
        <v>3.0027397260273974</v>
      </c>
      <c r="Q83" t="str">
        <f>IF(Table1[[#This Row],[Expiration Date]]-J91&gt;12/31/2024,"not expired","expired")</f>
        <v>not expired</v>
      </c>
      <c r="R83">
        <f>Table1[[#This Row],[Discounted Price]]*0.95</f>
        <v>221.59889999999999</v>
      </c>
      <c r="S83">
        <f>Table1[[#This Row],[Discounted Price]]*0.9</f>
        <v>209.9358</v>
      </c>
      <c r="T83">
        <f>Table1[[#This Row],[Discounted Price]]*0.8</f>
        <v>186.6096</v>
      </c>
      <c r="U83">
        <f>Table1[[#This Row],[Price]]*0.52</f>
        <v>134.77360000000002</v>
      </c>
      <c r="V83">
        <f>(Table1[[#This Row],[Price]]-Table1[[#This Row],[Scrap value]])/2</f>
        <v>62.203199999999995</v>
      </c>
    </row>
    <row r="84" spans="1:22" x14ac:dyDescent="0.25">
      <c r="A84" t="s">
        <v>432</v>
      </c>
      <c r="B84" t="s">
        <v>15</v>
      </c>
      <c r="C84" t="s">
        <v>47</v>
      </c>
      <c r="D84" t="s">
        <v>433</v>
      </c>
      <c r="E84">
        <v>237.78</v>
      </c>
      <c r="F84">
        <v>98</v>
      </c>
      <c r="G84" t="s">
        <v>43730</v>
      </c>
      <c r="H84" t="s">
        <v>434</v>
      </c>
      <c r="I84" s="1">
        <v>45000</v>
      </c>
      <c r="J84" s="1">
        <v>45658</v>
      </c>
      <c r="K84" t="s">
        <v>435</v>
      </c>
      <c r="L84" t="s">
        <v>436</v>
      </c>
      <c r="M84" t="s">
        <v>20</v>
      </c>
      <c r="N84">
        <v>2</v>
      </c>
      <c r="O84">
        <f>Table1[[#This Row],[Price]]-0.1*Table1[[#This Row],[Price]]</f>
        <v>214.00200000000001</v>
      </c>
      <c r="P84" s="9">
        <f>(Table1[[#This Row],[Expiration Date]]-Table1[[#This Row],[Manufacturing Date]])/365</f>
        <v>1.8027397260273972</v>
      </c>
      <c r="Q84" t="str">
        <f>IF(Table1[[#This Row],[Expiration Date]]-J92&gt;12/31/2024,"not expired","expired")</f>
        <v>expired</v>
      </c>
      <c r="R84">
        <f>Table1[[#This Row],[Discounted Price]]*0.95</f>
        <v>203.30189999999999</v>
      </c>
      <c r="S84">
        <f>Table1[[#This Row],[Discounted Price]]*0.9</f>
        <v>192.60180000000003</v>
      </c>
      <c r="T84">
        <f>Table1[[#This Row],[Discounted Price]]*0.8</f>
        <v>171.20160000000001</v>
      </c>
      <c r="U84">
        <f>Table1[[#This Row],[Price]]*0.52</f>
        <v>123.6456</v>
      </c>
      <c r="V84">
        <f>(Table1[[#This Row],[Price]]-Table1[[#This Row],[Scrap value]])/2</f>
        <v>57.0672</v>
      </c>
    </row>
    <row r="85" spans="1:22" x14ac:dyDescent="0.25">
      <c r="A85" t="s">
        <v>437</v>
      </c>
      <c r="B85" t="s">
        <v>15</v>
      </c>
      <c r="C85" t="s">
        <v>47</v>
      </c>
      <c r="D85" t="s">
        <v>438</v>
      </c>
      <c r="E85">
        <v>104.78</v>
      </c>
      <c r="F85">
        <v>41</v>
      </c>
      <c r="G85" t="s">
        <v>43728</v>
      </c>
      <c r="H85" t="s">
        <v>439</v>
      </c>
      <c r="I85" s="1">
        <v>44927</v>
      </c>
      <c r="J85" s="1">
        <v>45292</v>
      </c>
      <c r="K85" t="s">
        <v>440</v>
      </c>
      <c r="L85" t="s">
        <v>441</v>
      </c>
      <c r="M85" t="s">
        <v>27</v>
      </c>
      <c r="N85">
        <v>5</v>
      </c>
      <c r="O85">
        <f>Table1[[#This Row],[Price]]-0.1*Table1[[#This Row],[Price]]</f>
        <v>94.301999999999992</v>
      </c>
      <c r="P85" s="9">
        <f>(Table1[[#This Row],[Expiration Date]]-Table1[[#This Row],[Manufacturing Date]])/365</f>
        <v>1</v>
      </c>
      <c r="Q85" t="str">
        <f>IF(Table1[[#This Row],[Expiration Date]]-J93&gt;12/31/2024,"not expired","expired")</f>
        <v>expired</v>
      </c>
      <c r="R85">
        <f>Table1[[#This Row],[Discounted Price]]*0.95</f>
        <v>89.586899999999986</v>
      </c>
      <c r="S85">
        <f>Table1[[#This Row],[Discounted Price]]*0.9</f>
        <v>84.871799999999993</v>
      </c>
      <c r="T85">
        <f>Table1[[#This Row],[Discounted Price]]*0.8</f>
        <v>75.441599999999994</v>
      </c>
      <c r="U85">
        <f>Table1[[#This Row],[Price]]*0.52</f>
        <v>54.485600000000005</v>
      </c>
      <c r="V85">
        <f>(Table1[[#This Row],[Price]]-Table1[[#This Row],[Scrap value]])/2</f>
        <v>25.147199999999998</v>
      </c>
    </row>
    <row r="86" spans="1:22" x14ac:dyDescent="0.25">
      <c r="A86" t="s">
        <v>442</v>
      </c>
      <c r="B86" t="s">
        <v>35</v>
      </c>
      <c r="C86" t="s">
        <v>47</v>
      </c>
      <c r="D86" t="s">
        <v>443</v>
      </c>
      <c r="E86">
        <v>114.64</v>
      </c>
      <c r="F86">
        <v>61</v>
      </c>
      <c r="G86" t="s">
        <v>43728</v>
      </c>
      <c r="H86" t="s">
        <v>444</v>
      </c>
      <c r="I86" s="1">
        <v>44927</v>
      </c>
      <c r="J86" s="1">
        <v>45658</v>
      </c>
      <c r="K86" t="s">
        <v>445</v>
      </c>
      <c r="L86" t="s">
        <v>446</v>
      </c>
      <c r="M86" t="s">
        <v>20</v>
      </c>
      <c r="N86">
        <v>1</v>
      </c>
      <c r="O86">
        <f>Table1[[#This Row],[Price]]-0.1*Table1[[#This Row],[Price]]</f>
        <v>103.176</v>
      </c>
      <c r="P86" s="9">
        <f>(Table1[[#This Row],[Expiration Date]]-Table1[[#This Row],[Manufacturing Date]])/365</f>
        <v>2.0027397260273974</v>
      </c>
      <c r="Q86" t="str">
        <f>IF(Table1[[#This Row],[Expiration Date]]-J94&gt;12/31/2024,"not expired","expired")</f>
        <v>expired</v>
      </c>
      <c r="R86">
        <f>Table1[[#This Row],[Discounted Price]]*0.95</f>
        <v>98.017200000000003</v>
      </c>
      <c r="S86">
        <f>Table1[[#This Row],[Discounted Price]]*0.9</f>
        <v>92.858400000000003</v>
      </c>
      <c r="T86">
        <f>Table1[[#This Row],[Discounted Price]]*0.8</f>
        <v>82.540800000000004</v>
      </c>
      <c r="U86">
        <f>Table1[[#This Row],[Price]]*0.52</f>
        <v>59.6128</v>
      </c>
      <c r="V86">
        <f>(Table1[[#This Row],[Price]]-Table1[[#This Row],[Scrap value]])/2</f>
        <v>27.5136</v>
      </c>
    </row>
    <row r="87" spans="1:22" x14ac:dyDescent="0.25">
      <c r="A87" t="s">
        <v>447</v>
      </c>
      <c r="B87" t="s">
        <v>22</v>
      </c>
      <c r="C87" t="s">
        <v>47</v>
      </c>
      <c r="D87" t="s">
        <v>448</v>
      </c>
      <c r="E87">
        <v>155.72</v>
      </c>
      <c r="F87">
        <v>91</v>
      </c>
      <c r="G87" t="s">
        <v>43730</v>
      </c>
      <c r="H87" t="s">
        <v>449</v>
      </c>
      <c r="I87" s="1">
        <v>44927</v>
      </c>
      <c r="J87" s="1">
        <v>45292</v>
      </c>
      <c r="K87" t="s">
        <v>450</v>
      </c>
      <c r="L87" t="s">
        <v>451</v>
      </c>
      <c r="M87" t="s">
        <v>45</v>
      </c>
      <c r="N87">
        <v>3</v>
      </c>
      <c r="O87">
        <f>Table1[[#This Row],[Price]]-0.1*Table1[[#This Row],[Price]]</f>
        <v>140.148</v>
      </c>
      <c r="P87" s="9">
        <f>(Table1[[#This Row],[Expiration Date]]-Table1[[#This Row],[Manufacturing Date]])/365</f>
        <v>1</v>
      </c>
      <c r="Q87" t="str">
        <f>IF(Table1[[#This Row],[Expiration Date]]-J95&gt;12/31/2024,"not expired","expired")</f>
        <v>expired</v>
      </c>
      <c r="R87">
        <f>Table1[[#This Row],[Discounted Price]]*0.95</f>
        <v>133.14059999999998</v>
      </c>
      <c r="S87">
        <f>Table1[[#This Row],[Discounted Price]]*0.9</f>
        <v>126.1332</v>
      </c>
      <c r="T87">
        <f>Table1[[#This Row],[Discounted Price]]*0.8</f>
        <v>112.11840000000001</v>
      </c>
      <c r="U87">
        <f>Table1[[#This Row],[Price]]*0.52</f>
        <v>80.974400000000003</v>
      </c>
      <c r="V87">
        <f>(Table1[[#This Row],[Price]]-Table1[[#This Row],[Scrap value]])/2</f>
        <v>37.372799999999998</v>
      </c>
    </row>
    <row r="88" spans="1:22" x14ac:dyDescent="0.25">
      <c r="A88" t="s">
        <v>452</v>
      </c>
      <c r="B88" t="s">
        <v>15</v>
      </c>
      <c r="C88" t="s">
        <v>47</v>
      </c>
      <c r="D88" t="s">
        <v>453</v>
      </c>
      <c r="E88">
        <v>425.77</v>
      </c>
      <c r="F88">
        <v>27</v>
      </c>
      <c r="G88" t="s">
        <v>43728</v>
      </c>
      <c r="H88" t="s">
        <v>454</v>
      </c>
      <c r="I88" s="1">
        <v>45000</v>
      </c>
      <c r="J88" s="1">
        <v>46023</v>
      </c>
      <c r="K88" t="s">
        <v>455</v>
      </c>
      <c r="L88" t="s">
        <v>456</v>
      </c>
      <c r="M88" t="s">
        <v>20</v>
      </c>
      <c r="N88">
        <v>2</v>
      </c>
      <c r="O88">
        <f>Table1[[#This Row],[Price]]-0.1*Table1[[#This Row],[Price]]</f>
        <v>383.19299999999998</v>
      </c>
      <c r="P88" s="9">
        <f>(Table1[[#This Row],[Expiration Date]]-Table1[[#This Row],[Manufacturing Date]])/365</f>
        <v>2.8027397260273972</v>
      </c>
      <c r="Q88" t="str">
        <f>IF(Table1[[#This Row],[Expiration Date]]-J96&gt;12/31/2024,"not expired","expired")</f>
        <v>expired</v>
      </c>
      <c r="R88">
        <f>Table1[[#This Row],[Discounted Price]]*0.95</f>
        <v>364.03334999999998</v>
      </c>
      <c r="S88">
        <f>Table1[[#This Row],[Discounted Price]]*0.9</f>
        <v>344.87369999999999</v>
      </c>
      <c r="T88">
        <f>Table1[[#This Row],[Discounted Price]]*0.8</f>
        <v>306.55439999999999</v>
      </c>
      <c r="U88">
        <f>Table1[[#This Row],[Price]]*0.52</f>
        <v>221.40039999999999</v>
      </c>
      <c r="V88">
        <f>(Table1[[#This Row],[Price]]-Table1[[#This Row],[Scrap value]])/2</f>
        <v>102.1848</v>
      </c>
    </row>
    <row r="89" spans="1:22" x14ac:dyDescent="0.25">
      <c r="A89" t="s">
        <v>457</v>
      </c>
      <c r="B89" t="s">
        <v>15</v>
      </c>
      <c r="C89" t="s">
        <v>47</v>
      </c>
      <c r="D89" t="s">
        <v>458</v>
      </c>
      <c r="E89">
        <v>491.67</v>
      </c>
      <c r="F89">
        <v>52</v>
      </c>
      <c r="G89" t="s">
        <v>43730</v>
      </c>
      <c r="H89" t="s">
        <v>459</v>
      </c>
      <c r="I89" s="1">
        <v>44927</v>
      </c>
      <c r="J89" s="1">
        <v>46023</v>
      </c>
      <c r="K89" t="s">
        <v>460</v>
      </c>
      <c r="L89" t="s">
        <v>461</v>
      </c>
      <c r="M89" t="s">
        <v>45</v>
      </c>
      <c r="N89">
        <v>1</v>
      </c>
      <c r="O89">
        <f>Table1[[#This Row],[Price]]-0.1*Table1[[#This Row],[Price]]</f>
        <v>442.50300000000004</v>
      </c>
      <c r="P89" s="9">
        <f>(Table1[[#This Row],[Expiration Date]]-Table1[[#This Row],[Manufacturing Date]])/365</f>
        <v>3.0027397260273974</v>
      </c>
      <c r="Q89" t="str">
        <f>IF(Table1[[#This Row],[Expiration Date]]-J97&gt;12/31/2024,"not expired","expired")</f>
        <v>not expired</v>
      </c>
      <c r="R89">
        <f>Table1[[#This Row],[Discounted Price]]*0.95</f>
        <v>420.37785000000002</v>
      </c>
      <c r="S89">
        <f>Table1[[#This Row],[Discounted Price]]*0.9</f>
        <v>398.25270000000006</v>
      </c>
      <c r="T89">
        <f>Table1[[#This Row],[Discounted Price]]*0.8</f>
        <v>354.00240000000008</v>
      </c>
      <c r="U89">
        <f>Table1[[#This Row],[Price]]*0.52</f>
        <v>255.66840000000002</v>
      </c>
      <c r="V89">
        <f>(Table1[[#This Row],[Price]]-Table1[[#This Row],[Scrap value]])/2</f>
        <v>118.0008</v>
      </c>
    </row>
    <row r="90" spans="1:22" x14ac:dyDescent="0.25">
      <c r="A90" t="s">
        <v>462</v>
      </c>
      <c r="B90" t="s">
        <v>35</v>
      </c>
      <c r="C90" t="s">
        <v>47</v>
      </c>
      <c r="D90" t="s">
        <v>463</v>
      </c>
      <c r="E90">
        <v>294.33999999999997</v>
      </c>
      <c r="F90">
        <v>36</v>
      </c>
      <c r="G90" t="s">
        <v>43729</v>
      </c>
      <c r="H90" t="s">
        <v>464</v>
      </c>
      <c r="I90" s="1">
        <v>44927</v>
      </c>
      <c r="J90" s="1">
        <v>46023</v>
      </c>
      <c r="K90" t="s">
        <v>465</v>
      </c>
      <c r="L90" t="s">
        <v>466</v>
      </c>
      <c r="M90" t="s">
        <v>27</v>
      </c>
      <c r="N90">
        <v>1</v>
      </c>
      <c r="O90">
        <f>Table1[[#This Row],[Price]]-0.1*Table1[[#This Row],[Price]]</f>
        <v>264.90599999999995</v>
      </c>
      <c r="P90" s="9">
        <f>(Table1[[#This Row],[Expiration Date]]-Table1[[#This Row],[Manufacturing Date]])/365</f>
        <v>3.0027397260273974</v>
      </c>
      <c r="Q90" t="str">
        <f>IF(Table1[[#This Row],[Expiration Date]]-J98&gt;12/31/2024,"not expired","expired")</f>
        <v>expired</v>
      </c>
      <c r="R90">
        <f>Table1[[#This Row],[Discounted Price]]*0.95</f>
        <v>251.66069999999993</v>
      </c>
      <c r="S90">
        <f>Table1[[#This Row],[Discounted Price]]*0.9</f>
        <v>238.41539999999995</v>
      </c>
      <c r="T90">
        <f>Table1[[#This Row],[Discounted Price]]*0.8</f>
        <v>211.92479999999998</v>
      </c>
      <c r="U90">
        <f>Table1[[#This Row],[Price]]*0.52</f>
        <v>153.05679999999998</v>
      </c>
      <c r="V90">
        <f>(Table1[[#This Row],[Price]]-Table1[[#This Row],[Scrap value]])/2</f>
        <v>70.641599999999997</v>
      </c>
    </row>
    <row r="91" spans="1:22" x14ac:dyDescent="0.25">
      <c r="A91" t="s">
        <v>467</v>
      </c>
      <c r="B91" t="s">
        <v>35</v>
      </c>
      <c r="C91" t="s">
        <v>47</v>
      </c>
      <c r="D91" t="s">
        <v>468</v>
      </c>
      <c r="E91">
        <v>188.64</v>
      </c>
      <c r="F91">
        <v>27</v>
      </c>
      <c r="G91" t="s">
        <v>43728</v>
      </c>
      <c r="H91" t="s">
        <v>469</v>
      </c>
      <c r="I91" s="1">
        <v>45000</v>
      </c>
      <c r="J91" s="1">
        <v>45292</v>
      </c>
      <c r="K91" t="s">
        <v>470</v>
      </c>
      <c r="L91" t="s">
        <v>471</v>
      </c>
      <c r="M91" t="s">
        <v>45</v>
      </c>
      <c r="N91">
        <v>4</v>
      </c>
      <c r="O91">
        <f>Table1[[#This Row],[Price]]-0.1*Table1[[#This Row],[Price]]</f>
        <v>169.77599999999998</v>
      </c>
      <c r="P91" s="9">
        <f>(Table1[[#This Row],[Expiration Date]]-Table1[[#This Row],[Manufacturing Date]])/365</f>
        <v>0.8</v>
      </c>
      <c r="Q91" t="str">
        <f>IF(Table1[[#This Row],[Expiration Date]]-J99&gt;12/31/2024,"not expired","expired")</f>
        <v>expired</v>
      </c>
      <c r="R91">
        <f>Table1[[#This Row],[Discounted Price]]*0.95</f>
        <v>161.28719999999998</v>
      </c>
      <c r="S91">
        <f>Table1[[#This Row],[Discounted Price]]*0.9</f>
        <v>152.79839999999999</v>
      </c>
      <c r="T91">
        <f>Table1[[#This Row],[Discounted Price]]*0.8</f>
        <v>135.82079999999999</v>
      </c>
      <c r="U91">
        <f>Table1[[#This Row],[Price]]*0.52</f>
        <v>98.092799999999997</v>
      </c>
      <c r="V91">
        <f>(Table1[[#This Row],[Price]]-Table1[[#This Row],[Scrap value]])/2</f>
        <v>45.273599999999995</v>
      </c>
    </row>
    <row r="92" spans="1:22" x14ac:dyDescent="0.25">
      <c r="A92" t="s">
        <v>472</v>
      </c>
      <c r="B92" t="s">
        <v>35</v>
      </c>
      <c r="C92" t="s">
        <v>47</v>
      </c>
      <c r="D92" t="s">
        <v>473</v>
      </c>
      <c r="E92">
        <v>152.80000000000001</v>
      </c>
      <c r="F92">
        <v>11</v>
      </c>
      <c r="G92" t="s">
        <v>43728</v>
      </c>
      <c r="H92" t="s">
        <v>474</v>
      </c>
      <c r="I92" s="1">
        <v>45137</v>
      </c>
      <c r="J92" s="1">
        <v>45658</v>
      </c>
      <c r="K92" t="s">
        <v>475</v>
      </c>
      <c r="L92" t="s">
        <v>476</v>
      </c>
      <c r="M92" t="s">
        <v>45</v>
      </c>
      <c r="N92">
        <v>3</v>
      </c>
      <c r="O92">
        <f>Table1[[#This Row],[Price]]-0.1*Table1[[#This Row],[Price]]</f>
        <v>137.52000000000001</v>
      </c>
      <c r="P92" s="9">
        <f>(Table1[[#This Row],[Expiration Date]]-Table1[[#This Row],[Manufacturing Date]])/365</f>
        <v>1.4273972602739726</v>
      </c>
      <c r="Q92" t="str">
        <f>IF(Table1[[#This Row],[Expiration Date]]-J100&gt;12/31/2024,"not expired","expired")</f>
        <v>expired</v>
      </c>
      <c r="R92">
        <f>Table1[[#This Row],[Discounted Price]]*0.95</f>
        <v>130.64400000000001</v>
      </c>
      <c r="S92">
        <f>Table1[[#This Row],[Discounted Price]]*0.9</f>
        <v>123.76800000000001</v>
      </c>
      <c r="T92">
        <f>Table1[[#This Row],[Discounted Price]]*0.8</f>
        <v>110.01600000000002</v>
      </c>
      <c r="U92">
        <f>Table1[[#This Row],[Price]]*0.52</f>
        <v>79.456000000000003</v>
      </c>
      <c r="V92">
        <f>(Table1[[#This Row],[Price]]-Table1[[#This Row],[Scrap value]])/2</f>
        <v>36.672000000000004</v>
      </c>
    </row>
    <row r="93" spans="1:22" x14ac:dyDescent="0.25">
      <c r="A93" t="s">
        <v>477</v>
      </c>
      <c r="B93" t="s">
        <v>35</v>
      </c>
      <c r="C93" t="s">
        <v>47</v>
      </c>
      <c r="D93" t="s">
        <v>478</v>
      </c>
      <c r="E93">
        <v>468.64</v>
      </c>
      <c r="F93">
        <v>10</v>
      </c>
      <c r="G93" t="s">
        <v>43728</v>
      </c>
      <c r="H93" t="s">
        <v>479</v>
      </c>
      <c r="I93" s="1">
        <v>44927</v>
      </c>
      <c r="J93" s="1">
        <v>45292</v>
      </c>
      <c r="K93" t="s">
        <v>480</v>
      </c>
      <c r="L93" t="s">
        <v>481</v>
      </c>
      <c r="M93" t="s">
        <v>27</v>
      </c>
      <c r="N93">
        <v>1</v>
      </c>
      <c r="O93">
        <f>Table1[[#This Row],[Price]]-0.1*Table1[[#This Row],[Price]]</f>
        <v>421.77599999999995</v>
      </c>
      <c r="P93" s="9">
        <f>(Table1[[#This Row],[Expiration Date]]-Table1[[#This Row],[Manufacturing Date]])/365</f>
        <v>1</v>
      </c>
      <c r="Q93" t="str">
        <f>IF(Table1[[#This Row],[Expiration Date]]-J101&gt;12/31/2024,"not expired","expired")</f>
        <v>expired</v>
      </c>
      <c r="R93">
        <f>Table1[[#This Row],[Discounted Price]]*0.95</f>
        <v>400.68719999999996</v>
      </c>
      <c r="S93">
        <f>Table1[[#This Row],[Discounted Price]]*0.9</f>
        <v>379.59839999999997</v>
      </c>
      <c r="T93">
        <f>Table1[[#This Row],[Discounted Price]]*0.8</f>
        <v>337.42079999999999</v>
      </c>
      <c r="U93">
        <f>Table1[[#This Row],[Price]]*0.52</f>
        <v>243.69280000000001</v>
      </c>
      <c r="V93">
        <f>(Table1[[#This Row],[Price]]-Table1[[#This Row],[Scrap value]])/2</f>
        <v>112.47359999999999</v>
      </c>
    </row>
    <row r="94" spans="1:22" x14ac:dyDescent="0.25">
      <c r="A94" t="s">
        <v>482</v>
      </c>
      <c r="B94" t="s">
        <v>29</v>
      </c>
      <c r="C94" t="s">
        <v>47</v>
      </c>
      <c r="D94" t="s">
        <v>483</v>
      </c>
      <c r="E94">
        <v>483.5</v>
      </c>
      <c r="F94">
        <v>57</v>
      </c>
      <c r="G94" t="s">
        <v>43729</v>
      </c>
      <c r="H94" t="s">
        <v>484</v>
      </c>
      <c r="I94" s="1">
        <v>45000</v>
      </c>
      <c r="J94" s="1">
        <v>46023</v>
      </c>
      <c r="K94" t="s">
        <v>485</v>
      </c>
      <c r="L94" t="s">
        <v>486</v>
      </c>
      <c r="M94" t="s">
        <v>20</v>
      </c>
      <c r="N94">
        <v>4</v>
      </c>
      <c r="O94">
        <f>Table1[[#This Row],[Price]]-0.1*Table1[[#This Row],[Price]]</f>
        <v>435.15</v>
      </c>
      <c r="P94" s="9">
        <f>(Table1[[#This Row],[Expiration Date]]-Table1[[#This Row],[Manufacturing Date]])/365</f>
        <v>2.8027397260273972</v>
      </c>
      <c r="Q94" t="str">
        <f>IF(Table1[[#This Row],[Expiration Date]]-J102&gt;12/31/2024,"not expired","expired")</f>
        <v>not expired</v>
      </c>
      <c r="R94">
        <f>Table1[[#This Row],[Discounted Price]]*0.95</f>
        <v>413.39249999999998</v>
      </c>
      <c r="S94">
        <f>Table1[[#This Row],[Discounted Price]]*0.9</f>
        <v>391.63499999999999</v>
      </c>
      <c r="T94">
        <f>Table1[[#This Row],[Discounted Price]]*0.8</f>
        <v>348.12</v>
      </c>
      <c r="U94">
        <f>Table1[[#This Row],[Price]]*0.52</f>
        <v>251.42000000000002</v>
      </c>
      <c r="V94">
        <f>(Table1[[#This Row],[Price]]-Table1[[#This Row],[Scrap value]])/2</f>
        <v>116.03999999999999</v>
      </c>
    </row>
    <row r="95" spans="1:22" x14ac:dyDescent="0.25">
      <c r="A95" t="s">
        <v>487</v>
      </c>
      <c r="B95" t="s">
        <v>29</v>
      </c>
      <c r="C95" t="s">
        <v>47</v>
      </c>
      <c r="D95" t="s">
        <v>488</v>
      </c>
      <c r="E95">
        <v>163.34</v>
      </c>
      <c r="F95">
        <v>53</v>
      </c>
      <c r="G95" t="s">
        <v>43729</v>
      </c>
      <c r="H95" t="s">
        <v>489</v>
      </c>
      <c r="I95" s="1">
        <v>45000</v>
      </c>
      <c r="J95" s="1">
        <v>45658</v>
      </c>
      <c r="K95" t="s">
        <v>490</v>
      </c>
      <c r="L95" t="s">
        <v>491</v>
      </c>
      <c r="M95" t="s">
        <v>20</v>
      </c>
      <c r="N95">
        <v>3</v>
      </c>
      <c r="O95">
        <f>Table1[[#This Row],[Price]]-0.1*Table1[[#This Row],[Price]]</f>
        <v>147.006</v>
      </c>
      <c r="P95" s="9">
        <f>(Table1[[#This Row],[Expiration Date]]-Table1[[#This Row],[Manufacturing Date]])/365</f>
        <v>1.8027397260273972</v>
      </c>
      <c r="Q95" t="str">
        <f>IF(Table1[[#This Row],[Expiration Date]]-J103&gt;12/31/2024,"not expired","expired")</f>
        <v>not expired</v>
      </c>
      <c r="R95">
        <f>Table1[[#This Row],[Discounted Price]]*0.95</f>
        <v>139.6557</v>
      </c>
      <c r="S95">
        <f>Table1[[#This Row],[Discounted Price]]*0.9</f>
        <v>132.30539999999999</v>
      </c>
      <c r="T95">
        <f>Table1[[#This Row],[Discounted Price]]*0.8</f>
        <v>117.60480000000001</v>
      </c>
      <c r="U95">
        <f>Table1[[#This Row],[Price]]*0.52</f>
        <v>84.936800000000005</v>
      </c>
      <c r="V95">
        <f>(Table1[[#This Row],[Price]]-Table1[[#This Row],[Scrap value]])/2</f>
        <v>39.201599999999999</v>
      </c>
    </row>
    <row r="96" spans="1:22" x14ac:dyDescent="0.25">
      <c r="A96" t="s">
        <v>492</v>
      </c>
      <c r="B96" t="s">
        <v>35</v>
      </c>
      <c r="C96" t="s">
        <v>47</v>
      </c>
      <c r="D96" t="s">
        <v>493</v>
      </c>
      <c r="E96">
        <v>309.95999999999998</v>
      </c>
      <c r="F96">
        <v>38</v>
      </c>
      <c r="G96" t="s">
        <v>43728</v>
      </c>
      <c r="H96" t="s">
        <v>474</v>
      </c>
      <c r="I96" s="1">
        <v>44927</v>
      </c>
      <c r="J96" s="1">
        <v>46023</v>
      </c>
      <c r="K96" t="s">
        <v>494</v>
      </c>
      <c r="L96" t="s">
        <v>495</v>
      </c>
      <c r="M96" t="s">
        <v>27</v>
      </c>
      <c r="N96">
        <v>1</v>
      </c>
      <c r="O96">
        <f>Table1[[#This Row],[Price]]-0.1*Table1[[#This Row],[Price]]</f>
        <v>278.964</v>
      </c>
      <c r="P96" s="9">
        <f>(Table1[[#This Row],[Expiration Date]]-Table1[[#This Row],[Manufacturing Date]])/365</f>
        <v>3.0027397260273974</v>
      </c>
      <c r="Q96" t="str">
        <f>IF(Table1[[#This Row],[Expiration Date]]-J104&gt;12/31/2024,"not expired","expired")</f>
        <v>expired</v>
      </c>
      <c r="R96">
        <f>Table1[[#This Row],[Discounted Price]]*0.95</f>
        <v>265.01580000000001</v>
      </c>
      <c r="S96">
        <f>Table1[[#This Row],[Discounted Price]]*0.9</f>
        <v>251.0676</v>
      </c>
      <c r="T96">
        <f>Table1[[#This Row],[Discounted Price]]*0.8</f>
        <v>223.1712</v>
      </c>
      <c r="U96">
        <f>Table1[[#This Row],[Price]]*0.52</f>
        <v>161.17920000000001</v>
      </c>
      <c r="V96">
        <f>(Table1[[#This Row],[Price]]-Table1[[#This Row],[Scrap value]])/2</f>
        <v>74.390399999999985</v>
      </c>
    </row>
    <row r="97" spans="1:22" x14ac:dyDescent="0.25">
      <c r="A97" t="s">
        <v>496</v>
      </c>
      <c r="B97" t="s">
        <v>29</v>
      </c>
      <c r="C97" t="s">
        <v>47</v>
      </c>
      <c r="D97" t="s">
        <v>497</v>
      </c>
      <c r="E97">
        <v>430.65</v>
      </c>
      <c r="F97">
        <v>57</v>
      </c>
      <c r="G97" t="s">
        <v>43728</v>
      </c>
      <c r="H97" t="s">
        <v>498</v>
      </c>
      <c r="I97" s="1">
        <v>45137</v>
      </c>
      <c r="J97" s="1">
        <v>45292</v>
      </c>
      <c r="K97" t="s">
        <v>499</v>
      </c>
      <c r="L97" t="s">
        <v>500</v>
      </c>
      <c r="M97" t="s">
        <v>20</v>
      </c>
      <c r="N97">
        <v>2</v>
      </c>
      <c r="O97">
        <f>Table1[[#This Row],[Price]]-0.1*Table1[[#This Row],[Price]]</f>
        <v>387.58499999999998</v>
      </c>
      <c r="P97" s="9">
        <f>(Table1[[#This Row],[Expiration Date]]-Table1[[#This Row],[Manufacturing Date]])/365</f>
        <v>0.42465753424657532</v>
      </c>
      <c r="Q97" t="str">
        <f>IF(Table1[[#This Row],[Expiration Date]]-J105&gt;12/31/2024,"not expired","expired")</f>
        <v>expired</v>
      </c>
      <c r="R97">
        <f>Table1[[#This Row],[Discounted Price]]*0.95</f>
        <v>368.20574999999997</v>
      </c>
      <c r="S97">
        <f>Table1[[#This Row],[Discounted Price]]*0.9</f>
        <v>348.82650000000001</v>
      </c>
      <c r="T97">
        <f>Table1[[#This Row],[Discounted Price]]*0.8</f>
        <v>310.06799999999998</v>
      </c>
      <c r="U97">
        <f>Table1[[#This Row],[Price]]*0.52</f>
        <v>223.93799999999999</v>
      </c>
      <c r="V97">
        <f>(Table1[[#This Row],[Price]]-Table1[[#This Row],[Scrap value]])/2</f>
        <v>103.35599999999999</v>
      </c>
    </row>
    <row r="98" spans="1:22" x14ac:dyDescent="0.25">
      <c r="A98" t="s">
        <v>501</v>
      </c>
      <c r="B98" t="s">
        <v>35</v>
      </c>
      <c r="C98" t="s">
        <v>47</v>
      </c>
      <c r="D98" t="s">
        <v>502</v>
      </c>
      <c r="E98">
        <v>468.67</v>
      </c>
      <c r="F98">
        <v>41</v>
      </c>
      <c r="G98" t="s">
        <v>43729</v>
      </c>
      <c r="H98" t="s">
        <v>503</v>
      </c>
      <c r="I98" s="1">
        <v>45000</v>
      </c>
      <c r="J98" s="1">
        <v>46023</v>
      </c>
      <c r="K98" t="s">
        <v>504</v>
      </c>
      <c r="L98" t="s">
        <v>505</v>
      </c>
      <c r="M98" t="s">
        <v>45</v>
      </c>
      <c r="N98">
        <v>1</v>
      </c>
      <c r="O98">
        <f>Table1[[#This Row],[Price]]-0.1*Table1[[#This Row],[Price]]</f>
        <v>421.803</v>
      </c>
      <c r="P98" s="9">
        <f>(Table1[[#This Row],[Expiration Date]]-Table1[[#This Row],[Manufacturing Date]])/365</f>
        <v>2.8027397260273972</v>
      </c>
      <c r="Q98" t="str">
        <f>IF(Table1[[#This Row],[Expiration Date]]-J106&gt;12/31/2024,"not expired","expired")</f>
        <v>not expired</v>
      </c>
      <c r="R98">
        <f>Table1[[#This Row],[Discounted Price]]*0.95</f>
        <v>400.71285</v>
      </c>
      <c r="S98">
        <f>Table1[[#This Row],[Discounted Price]]*0.9</f>
        <v>379.62270000000001</v>
      </c>
      <c r="T98">
        <f>Table1[[#This Row],[Discounted Price]]*0.8</f>
        <v>337.44240000000002</v>
      </c>
      <c r="U98">
        <f>Table1[[#This Row],[Price]]*0.52</f>
        <v>243.70840000000001</v>
      </c>
      <c r="V98">
        <f>(Table1[[#This Row],[Price]]-Table1[[#This Row],[Scrap value]])/2</f>
        <v>112.4808</v>
      </c>
    </row>
    <row r="99" spans="1:22" x14ac:dyDescent="0.25">
      <c r="A99" t="s">
        <v>506</v>
      </c>
      <c r="B99" t="s">
        <v>22</v>
      </c>
      <c r="C99" t="s">
        <v>47</v>
      </c>
      <c r="D99" t="s">
        <v>507</v>
      </c>
      <c r="E99">
        <v>44.57</v>
      </c>
      <c r="F99">
        <v>34</v>
      </c>
      <c r="G99" t="s">
        <v>43729</v>
      </c>
      <c r="H99" t="s">
        <v>508</v>
      </c>
      <c r="I99" s="1">
        <v>45137</v>
      </c>
      <c r="J99" s="1">
        <v>46023</v>
      </c>
      <c r="K99" t="s">
        <v>509</v>
      </c>
      <c r="L99" t="s">
        <v>510</v>
      </c>
      <c r="M99" t="s">
        <v>20</v>
      </c>
      <c r="N99">
        <v>1</v>
      </c>
      <c r="O99">
        <f>Table1[[#This Row],[Price]]-0.1*Table1[[#This Row],[Price]]</f>
        <v>40.113</v>
      </c>
      <c r="P99" s="9">
        <f>(Table1[[#This Row],[Expiration Date]]-Table1[[#This Row],[Manufacturing Date]])/365</f>
        <v>2.4273972602739726</v>
      </c>
      <c r="Q99" t="str">
        <f>IF(Table1[[#This Row],[Expiration Date]]-J107&gt;12/31/2024,"not expired","expired")</f>
        <v>expired</v>
      </c>
      <c r="R99">
        <f>Table1[[#This Row],[Discounted Price]]*0.95</f>
        <v>38.107349999999997</v>
      </c>
      <c r="S99">
        <f>Table1[[#This Row],[Discounted Price]]*0.9</f>
        <v>36.101700000000001</v>
      </c>
      <c r="T99">
        <f>Table1[[#This Row],[Discounted Price]]*0.8</f>
        <v>32.090400000000002</v>
      </c>
      <c r="U99">
        <f>Table1[[#This Row],[Price]]*0.52</f>
        <v>23.176400000000001</v>
      </c>
      <c r="V99">
        <f>(Table1[[#This Row],[Price]]-Table1[[#This Row],[Scrap value]])/2</f>
        <v>10.6968</v>
      </c>
    </row>
    <row r="100" spans="1:22" x14ac:dyDescent="0.25">
      <c r="A100" t="s">
        <v>511</v>
      </c>
      <c r="B100" t="s">
        <v>15</v>
      </c>
      <c r="C100" t="s">
        <v>47</v>
      </c>
      <c r="D100" t="s">
        <v>512</v>
      </c>
      <c r="E100">
        <v>238.49</v>
      </c>
      <c r="F100">
        <v>57</v>
      </c>
      <c r="G100" t="s">
        <v>43728</v>
      </c>
      <c r="H100" t="s">
        <v>513</v>
      </c>
      <c r="I100" s="1">
        <v>45137</v>
      </c>
      <c r="J100" s="1">
        <v>46023</v>
      </c>
      <c r="K100" t="s">
        <v>514</v>
      </c>
      <c r="L100" t="s">
        <v>515</v>
      </c>
      <c r="M100" t="s">
        <v>45</v>
      </c>
      <c r="N100">
        <v>4</v>
      </c>
      <c r="O100">
        <f>Table1[[#This Row],[Price]]-0.1*Table1[[#This Row],[Price]]</f>
        <v>214.64100000000002</v>
      </c>
      <c r="P100" s="9">
        <f>(Table1[[#This Row],[Expiration Date]]-Table1[[#This Row],[Manufacturing Date]])/365</f>
        <v>2.4273972602739726</v>
      </c>
      <c r="Q100" t="str">
        <f>IF(Table1[[#This Row],[Expiration Date]]-J108&gt;12/31/2024,"not expired","expired")</f>
        <v>not expired</v>
      </c>
      <c r="R100">
        <f>Table1[[#This Row],[Discounted Price]]*0.95</f>
        <v>203.90895</v>
      </c>
      <c r="S100">
        <f>Table1[[#This Row],[Discounted Price]]*0.9</f>
        <v>193.17690000000002</v>
      </c>
      <c r="T100">
        <f>Table1[[#This Row],[Discounted Price]]*0.8</f>
        <v>171.71280000000002</v>
      </c>
      <c r="U100">
        <f>Table1[[#This Row],[Price]]*0.52</f>
        <v>124.01480000000001</v>
      </c>
      <c r="V100">
        <f>(Table1[[#This Row],[Price]]-Table1[[#This Row],[Scrap value]])/2</f>
        <v>57.2376</v>
      </c>
    </row>
    <row r="101" spans="1:22" x14ac:dyDescent="0.25">
      <c r="A101" t="s">
        <v>516</v>
      </c>
      <c r="B101" t="s">
        <v>35</v>
      </c>
      <c r="C101" t="s">
        <v>47</v>
      </c>
      <c r="D101" t="s">
        <v>517</v>
      </c>
      <c r="E101">
        <v>299.49</v>
      </c>
      <c r="F101">
        <v>40</v>
      </c>
      <c r="G101" t="s">
        <v>43728</v>
      </c>
      <c r="H101" t="s">
        <v>518</v>
      </c>
      <c r="I101" s="1">
        <v>45137</v>
      </c>
      <c r="J101" s="1">
        <v>46023</v>
      </c>
      <c r="K101" t="s">
        <v>519</v>
      </c>
      <c r="L101" t="s">
        <v>520</v>
      </c>
      <c r="M101" t="s">
        <v>45</v>
      </c>
      <c r="N101">
        <v>5</v>
      </c>
      <c r="O101">
        <f>Table1[[#This Row],[Price]]-0.1*Table1[[#This Row],[Price]]</f>
        <v>269.541</v>
      </c>
      <c r="P101" s="9">
        <f>(Table1[[#This Row],[Expiration Date]]-Table1[[#This Row],[Manufacturing Date]])/365</f>
        <v>2.4273972602739726</v>
      </c>
      <c r="Q101" t="str">
        <f>IF(Table1[[#This Row],[Expiration Date]]-J109&gt;12/31/2024,"not expired","expired")</f>
        <v>not expired</v>
      </c>
      <c r="R101">
        <f>Table1[[#This Row],[Discounted Price]]*0.95</f>
        <v>256.06394999999998</v>
      </c>
      <c r="S101">
        <f>Table1[[#This Row],[Discounted Price]]*0.9</f>
        <v>242.58690000000001</v>
      </c>
      <c r="T101">
        <f>Table1[[#This Row],[Discounted Price]]*0.8</f>
        <v>215.6328</v>
      </c>
      <c r="U101">
        <f>Table1[[#This Row],[Price]]*0.52</f>
        <v>155.73480000000001</v>
      </c>
      <c r="V101">
        <f>(Table1[[#This Row],[Price]]-Table1[[#This Row],[Scrap value]])/2</f>
        <v>71.877600000000001</v>
      </c>
    </row>
    <row r="102" spans="1:22" x14ac:dyDescent="0.25">
      <c r="A102" t="s">
        <v>521</v>
      </c>
      <c r="B102" t="s">
        <v>29</v>
      </c>
      <c r="C102" t="s">
        <v>47</v>
      </c>
      <c r="D102" t="s">
        <v>522</v>
      </c>
      <c r="E102">
        <v>181.37</v>
      </c>
      <c r="F102">
        <v>66</v>
      </c>
      <c r="G102" t="s">
        <v>43729</v>
      </c>
      <c r="H102" t="s">
        <v>523</v>
      </c>
      <c r="I102" s="1">
        <v>45137</v>
      </c>
      <c r="J102" s="1">
        <v>45292</v>
      </c>
      <c r="K102" t="s">
        <v>524</v>
      </c>
      <c r="L102" t="s">
        <v>525</v>
      </c>
      <c r="M102" t="s">
        <v>27</v>
      </c>
      <c r="N102">
        <v>3</v>
      </c>
      <c r="O102">
        <f>Table1[[#This Row],[Price]]-0.1*Table1[[#This Row],[Price]]</f>
        <v>163.233</v>
      </c>
      <c r="P102" s="9">
        <f>(Table1[[#This Row],[Expiration Date]]-Table1[[#This Row],[Manufacturing Date]])/365</f>
        <v>0.42465753424657532</v>
      </c>
      <c r="Q102" t="str">
        <f>IF(Table1[[#This Row],[Expiration Date]]-J110&gt;12/31/2024,"not expired","expired")</f>
        <v>expired</v>
      </c>
      <c r="R102">
        <f>Table1[[#This Row],[Discounted Price]]*0.95</f>
        <v>155.07135</v>
      </c>
      <c r="S102">
        <f>Table1[[#This Row],[Discounted Price]]*0.9</f>
        <v>146.90970000000002</v>
      </c>
      <c r="T102">
        <f>Table1[[#This Row],[Discounted Price]]*0.8</f>
        <v>130.5864</v>
      </c>
      <c r="U102">
        <f>Table1[[#This Row],[Price]]*0.52</f>
        <v>94.312400000000011</v>
      </c>
      <c r="V102">
        <f>(Table1[[#This Row],[Price]]-Table1[[#This Row],[Scrap value]])/2</f>
        <v>43.528799999999997</v>
      </c>
    </row>
    <row r="103" spans="1:22" x14ac:dyDescent="0.25">
      <c r="A103" t="s">
        <v>526</v>
      </c>
      <c r="B103" t="s">
        <v>15</v>
      </c>
      <c r="C103" t="s">
        <v>47</v>
      </c>
      <c r="D103" t="s">
        <v>527</v>
      </c>
      <c r="E103">
        <v>208.29</v>
      </c>
      <c r="F103">
        <v>9</v>
      </c>
      <c r="G103" t="s">
        <v>43729</v>
      </c>
      <c r="H103" t="s">
        <v>528</v>
      </c>
      <c r="I103" s="1">
        <v>45000</v>
      </c>
      <c r="J103" s="1">
        <v>45292</v>
      </c>
      <c r="K103" t="s">
        <v>529</v>
      </c>
      <c r="L103" t="s">
        <v>530</v>
      </c>
      <c r="M103" t="s">
        <v>45</v>
      </c>
      <c r="N103">
        <v>5</v>
      </c>
      <c r="O103">
        <f>Table1[[#This Row],[Price]]-0.1*Table1[[#This Row],[Price]]</f>
        <v>187.46099999999998</v>
      </c>
      <c r="P103" s="9">
        <f>(Table1[[#This Row],[Expiration Date]]-Table1[[#This Row],[Manufacturing Date]])/365</f>
        <v>0.8</v>
      </c>
      <c r="Q103" t="str">
        <f>IF(Table1[[#This Row],[Expiration Date]]-J111&gt;12/31/2024,"not expired","expired")</f>
        <v>expired</v>
      </c>
      <c r="R103">
        <f>Table1[[#This Row],[Discounted Price]]*0.95</f>
        <v>178.08794999999998</v>
      </c>
      <c r="S103">
        <f>Table1[[#This Row],[Discounted Price]]*0.9</f>
        <v>168.7149</v>
      </c>
      <c r="T103">
        <f>Table1[[#This Row],[Discounted Price]]*0.8</f>
        <v>149.96879999999999</v>
      </c>
      <c r="U103">
        <f>Table1[[#This Row],[Price]]*0.52</f>
        <v>108.3108</v>
      </c>
      <c r="V103">
        <f>(Table1[[#This Row],[Price]]-Table1[[#This Row],[Scrap value]])/2</f>
        <v>49.989599999999996</v>
      </c>
    </row>
    <row r="104" spans="1:22" x14ac:dyDescent="0.25">
      <c r="A104" t="s">
        <v>531</v>
      </c>
      <c r="B104" t="s">
        <v>29</v>
      </c>
      <c r="C104" t="s">
        <v>47</v>
      </c>
      <c r="D104" t="s">
        <v>532</v>
      </c>
      <c r="E104">
        <v>492.79</v>
      </c>
      <c r="F104">
        <v>74</v>
      </c>
      <c r="G104" t="s">
        <v>43730</v>
      </c>
      <c r="H104" t="s">
        <v>533</v>
      </c>
      <c r="I104" s="1">
        <v>45137</v>
      </c>
      <c r="J104" s="1">
        <v>46023</v>
      </c>
      <c r="K104" t="s">
        <v>534</v>
      </c>
      <c r="L104" t="s">
        <v>535</v>
      </c>
      <c r="M104" t="s">
        <v>20</v>
      </c>
      <c r="N104">
        <v>2</v>
      </c>
      <c r="O104">
        <f>Table1[[#This Row],[Price]]-0.1*Table1[[#This Row],[Price]]</f>
        <v>443.51100000000002</v>
      </c>
      <c r="P104" s="9">
        <f>(Table1[[#This Row],[Expiration Date]]-Table1[[#This Row],[Manufacturing Date]])/365</f>
        <v>2.4273972602739726</v>
      </c>
      <c r="Q104" t="str">
        <f>IF(Table1[[#This Row],[Expiration Date]]-J112&gt;12/31/2024,"not expired","expired")</f>
        <v>not expired</v>
      </c>
      <c r="R104">
        <f>Table1[[#This Row],[Discounted Price]]*0.95</f>
        <v>421.33544999999998</v>
      </c>
      <c r="S104">
        <f>Table1[[#This Row],[Discounted Price]]*0.9</f>
        <v>399.15990000000005</v>
      </c>
      <c r="T104">
        <f>Table1[[#This Row],[Discounted Price]]*0.8</f>
        <v>354.80880000000002</v>
      </c>
      <c r="U104">
        <f>Table1[[#This Row],[Price]]*0.52</f>
        <v>256.25080000000003</v>
      </c>
      <c r="V104">
        <f>(Table1[[#This Row],[Price]]-Table1[[#This Row],[Scrap value]])/2</f>
        <v>118.2696</v>
      </c>
    </row>
    <row r="105" spans="1:22" x14ac:dyDescent="0.25">
      <c r="A105" t="s">
        <v>536</v>
      </c>
      <c r="B105" t="s">
        <v>22</v>
      </c>
      <c r="C105" t="s">
        <v>47</v>
      </c>
      <c r="D105" t="s">
        <v>537</v>
      </c>
      <c r="E105">
        <v>181.24</v>
      </c>
      <c r="F105">
        <v>62</v>
      </c>
      <c r="G105" t="s">
        <v>43730</v>
      </c>
      <c r="H105" t="s">
        <v>538</v>
      </c>
      <c r="I105" s="1">
        <v>45000</v>
      </c>
      <c r="J105" s="1">
        <v>45292</v>
      </c>
      <c r="K105" t="s">
        <v>539</v>
      </c>
      <c r="L105" t="s">
        <v>540</v>
      </c>
      <c r="M105" t="s">
        <v>20</v>
      </c>
      <c r="N105">
        <v>1</v>
      </c>
      <c r="O105">
        <f>Table1[[#This Row],[Price]]-0.1*Table1[[#This Row],[Price]]</f>
        <v>163.11600000000001</v>
      </c>
      <c r="P105" s="9">
        <f>(Table1[[#This Row],[Expiration Date]]-Table1[[#This Row],[Manufacturing Date]])/365</f>
        <v>0.8</v>
      </c>
      <c r="Q105" t="str">
        <f>IF(Table1[[#This Row],[Expiration Date]]-J113&gt;12/31/2024,"not expired","expired")</f>
        <v>expired</v>
      </c>
      <c r="R105">
        <f>Table1[[#This Row],[Discounted Price]]*0.95</f>
        <v>154.96020000000001</v>
      </c>
      <c r="S105">
        <f>Table1[[#This Row],[Discounted Price]]*0.9</f>
        <v>146.80440000000002</v>
      </c>
      <c r="T105">
        <f>Table1[[#This Row],[Discounted Price]]*0.8</f>
        <v>130.49280000000002</v>
      </c>
      <c r="U105">
        <f>Table1[[#This Row],[Price]]*0.52</f>
        <v>94.244800000000012</v>
      </c>
      <c r="V105">
        <f>(Table1[[#This Row],[Price]]-Table1[[#This Row],[Scrap value]])/2</f>
        <v>43.497599999999998</v>
      </c>
    </row>
    <row r="106" spans="1:22" x14ac:dyDescent="0.25">
      <c r="A106" t="s">
        <v>541</v>
      </c>
      <c r="B106" t="s">
        <v>29</v>
      </c>
      <c r="C106" t="s">
        <v>47</v>
      </c>
      <c r="D106" t="s">
        <v>542</v>
      </c>
      <c r="E106">
        <v>444.83</v>
      </c>
      <c r="F106">
        <v>65</v>
      </c>
      <c r="G106" t="s">
        <v>43729</v>
      </c>
      <c r="H106" t="s">
        <v>543</v>
      </c>
      <c r="I106" s="1">
        <v>45000</v>
      </c>
      <c r="J106" s="1">
        <v>45292</v>
      </c>
      <c r="K106" t="s">
        <v>544</v>
      </c>
      <c r="L106" t="s">
        <v>545</v>
      </c>
      <c r="M106" t="s">
        <v>45</v>
      </c>
      <c r="N106">
        <v>4</v>
      </c>
      <c r="O106">
        <f>Table1[[#This Row],[Price]]-0.1*Table1[[#This Row],[Price]]</f>
        <v>400.34699999999998</v>
      </c>
      <c r="P106" s="9">
        <f>(Table1[[#This Row],[Expiration Date]]-Table1[[#This Row],[Manufacturing Date]])/365</f>
        <v>0.8</v>
      </c>
      <c r="Q106" t="str">
        <f>IF(Table1[[#This Row],[Expiration Date]]-J114&gt;12/31/2024,"not expired","expired")</f>
        <v>expired</v>
      </c>
      <c r="R106">
        <f>Table1[[#This Row],[Discounted Price]]*0.95</f>
        <v>380.32964999999996</v>
      </c>
      <c r="S106">
        <f>Table1[[#This Row],[Discounted Price]]*0.9</f>
        <v>360.31229999999999</v>
      </c>
      <c r="T106">
        <f>Table1[[#This Row],[Discounted Price]]*0.8</f>
        <v>320.27760000000001</v>
      </c>
      <c r="U106">
        <f>Table1[[#This Row],[Price]]*0.52</f>
        <v>231.3116</v>
      </c>
      <c r="V106">
        <f>(Table1[[#This Row],[Price]]-Table1[[#This Row],[Scrap value]])/2</f>
        <v>106.75919999999999</v>
      </c>
    </row>
    <row r="107" spans="1:22" x14ac:dyDescent="0.25">
      <c r="A107" t="s">
        <v>546</v>
      </c>
      <c r="B107" t="s">
        <v>29</v>
      </c>
      <c r="C107" t="s">
        <v>47</v>
      </c>
      <c r="D107" t="s">
        <v>547</v>
      </c>
      <c r="E107">
        <v>422.28</v>
      </c>
      <c r="F107">
        <v>90</v>
      </c>
      <c r="G107" t="s">
        <v>43729</v>
      </c>
      <c r="H107" t="s">
        <v>548</v>
      </c>
      <c r="I107" s="1">
        <v>45000</v>
      </c>
      <c r="J107" s="1">
        <v>46023</v>
      </c>
      <c r="K107" t="s">
        <v>549</v>
      </c>
      <c r="L107" t="s">
        <v>550</v>
      </c>
      <c r="M107" t="s">
        <v>27</v>
      </c>
      <c r="N107">
        <v>5</v>
      </c>
      <c r="O107">
        <f>Table1[[#This Row],[Price]]-0.1*Table1[[#This Row],[Price]]</f>
        <v>380.05199999999996</v>
      </c>
      <c r="P107" s="9">
        <f>(Table1[[#This Row],[Expiration Date]]-Table1[[#This Row],[Manufacturing Date]])/365</f>
        <v>2.8027397260273972</v>
      </c>
      <c r="Q107" t="str">
        <f>IF(Table1[[#This Row],[Expiration Date]]-J115&gt;12/31/2024,"not expired","expired")</f>
        <v>not expired</v>
      </c>
      <c r="R107">
        <f>Table1[[#This Row],[Discounted Price]]*0.95</f>
        <v>361.04939999999993</v>
      </c>
      <c r="S107">
        <f>Table1[[#This Row],[Discounted Price]]*0.9</f>
        <v>342.04679999999996</v>
      </c>
      <c r="T107">
        <f>Table1[[#This Row],[Discounted Price]]*0.8</f>
        <v>304.04159999999996</v>
      </c>
      <c r="U107">
        <f>Table1[[#This Row],[Price]]*0.52</f>
        <v>219.5856</v>
      </c>
      <c r="V107">
        <f>(Table1[[#This Row],[Price]]-Table1[[#This Row],[Scrap value]])/2</f>
        <v>101.34719999999999</v>
      </c>
    </row>
    <row r="108" spans="1:22" x14ac:dyDescent="0.25">
      <c r="A108" t="s">
        <v>551</v>
      </c>
      <c r="B108" t="s">
        <v>29</v>
      </c>
      <c r="C108" t="s">
        <v>47</v>
      </c>
      <c r="D108" t="s">
        <v>552</v>
      </c>
      <c r="E108">
        <v>461.05</v>
      </c>
      <c r="F108">
        <v>57</v>
      </c>
      <c r="G108" t="s">
        <v>43729</v>
      </c>
      <c r="H108" t="s">
        <v>553</v>
      </c>
      <c r="I108" s="1">
        <v>44927</v>
      </c>
      <c r="J108" s="1">
        <v>45658</v>
      </c>
      <c r="K108" t="s">
        <v>554</v>
      </c>
      <c r="L108" t="s">
        <v>555</v>
      </c>
      <c r="M108" t="s">
        <v>27</v>
      </c>
      <c r="N108">
        <v>2</v>
      </c>
      <c r="O108">
        <f>Table1[[#This Row],[Price]]-0.1*Table1[[#This Row],[Price]]</f>
        <v>414.94499999999999</v>
      </c>
      <c r="P108" s="9">
        <f>(Table1[[#This Row],[Expiration Date]]-Table1[[#This Row],[Manufacturing Date]])/365</f>
        <v>2.0027397260273974</v>
      </c>
      <c r="Q108" t="str">
        <f>IF(Table1[[#This Row],[Expiration Date]]-J116&gt;12/31/2024,"not expired","expired")</f>
        <v>expired</v>
      </c>
      <c r="R108">
        <f>Table1[[#This Row],[Discounted Price]]*0.95</f>
        <v>394.19774999999998</v>
      </c>
      <c r="S108">
        <f>Table1[[#This Row],[Discounted Price]]*0.9</f>
        <v>373.45049999999998</v>
      </c>
      <c r="T108">
        <f>Table1[[#This Row],[Discounted Price]]*0.8</f>
        <v>331.95600000000002</v>
      </c>
      <c r="U108">
        <f>Table1[[#This Row],[Price]]*0.52</f>
        <v>239.74600000000001</v>
      </c>
      <c r="V108">
        <f>(Table1[[#This Row],[Price]]-Table1[[#This Row],[Scrap value]])/2</f>
        <v>110.652</v>
      </c>
    </row>
    <row r="109" spans="1:22" x14ac:dyDescent="0.25">
      <c r="A109" t="s">
        <v>556</v>
      </c>
      <c r="B109" t="s">
        <v>22</v>
      </c>
      <c r="C109" t="s">
        <v>47</v>
      </c>
      <c r="D109" t="s">
        <v>557</v>
      </c>
      <c r="E109">
        <v>334.23</v>
      </c>
      <c r="F109">
        <v>57</v>
      </c>
      <c r="G109" t="s">
        <v>43728</v>
      </c>
      <c r="H109" t="s">
        <v>558</v>
      </c>
      <c r="I109" s="1">
        <v>45137</v>
      </c>
      <c r="J109" s="1">
        <v>45292</v>
      </c>
      <c r="K109" t="s">
        <v>559</v>
      </c>
      <c r="L109" t="s">
        <v>560</v>
      </c>
      <c r="M109" t="s">
        <v>27</v>
      </c>
      <c r="N109">
        <v>5</v>
      </c>
      <c r="O109">
        <f>Table1[[#This Row],[Price]]-0.1*Table1[[#This Row],[Price]]</f>
        <v>300.80700000000002</v>
      </c>
      <c r="P109" s="9">
        <f>(Table1[[#This Row],[Expiration Date]]-Table1[[#This Row],[Manufacturing Date]])/365</f>
        <v>0.42465753424657532</v>
      </c>
      <c r="Q109" t="str">
        <f>IF(Table1[[#This Row],[Expiration Date]]-J117&gt;12/31/2024,"not expired","expired")</f>
        <v>expired</v>
      </c>
      <c r="R109">
        <f>Table1[[#This Row],[Discounted Price]]*0.95</f>
        <v>285.76665000000003</v>
      </c>
      <c r="S109">
        <f>Table1[[#This Row],[Discounted Price]]*0.9</f>
        <v>270.72630000000004</v>
      </c>
      <c r="T109">
        <f>Table1[[#This Row],[Discounted Price]]*0.8</f>
        <v>240.64560000000003</v>
      </c>
      <c r="U109">
        <f>Table1[[#This Row],[Price]]*0.52</f>
        <v>173.79960000000003</v>
      </c>
      <c r="V109">
        <f>(Table1[[#This Row],[Price]]-Table1[[#This Row],[Scrap value]])/2</f>
        <v>80.215199999999996</v>
      </c>
    </row>
    <row r="110" spans="1:22" x14ac:dyDescent="0.25">
      <c r="A110" t="s">
        <v>561</v>
      </c>
      <c r="B110" t="s">
        <v>15</v>
      </c>
      <c r="C110" t="s">
        <v>47</v>
      </c>
      <c r="D110" t="s">
        <v>562</v>
      </c>
      <c r="E110">
        <v>277.52</v>
      </c>
      <c r="F110">
        <v>17</v>
      </c>
      <c r="G110" t="s">
        <v>43730</v>
      </c>
      <c r="H110" t="s">
        <v>563</v>
      </c>
      <c r="I110" s="1">
        <v>45000</v>
      </c>
      <c r="J110" s="1">
        <v>45658</v>
      </c>
      <c r="K110" t="s">
        <v>564</v>
      </c>
      <c r="L110" t="s">
        <v>565</v>
      </c>
      <c r="M110" t="s">
        <v>45</v>
      </c>
      <c r="N110">
        <v>3</v>
      </c>
      <c r="O110">
        <f>Table1[[#This Row],[Price]]-0.1*Table1[[#This Row],[Price]]</f>
        <v>249.76799999999997</v>
      </c>
      <c r="P110" s="9">
        <f>(Table1[[#This Row],[Expiration Date]]-Table1[[#This Row],[Manufacturing Date]])/365</f>
        <v>1.8027397260273972</v>
      </c>
      <c r="Q110" t="str">
        <f>IF(Table1[[#This Row],[Expiration Date]]-J118&gt;12/31/2024,"not expired","expired")</f>
        <v>not expired</v>
      </c>
      <c r="R110">
        <f>Table1[[#This Row],[Discounted Price]]*0.95</f>
        <v>237.27959999999996</v>
      </c>
      <c r="S110">
        <f>Table1[[#This Row],[Discounted Price]]*0.9</f>
        <v>224.79119999999998</v>
      </c>
      <c r="T110">
        <f>Table1[[#This Row],[Discounted Price]]*0.8</f>
        <v>199.81439999999998</v>
      </c>
      <c r="U110">
        <f>Table1[[#This Row],[Price]]*0.52</f>
        <v>144.31039999999999</v>
      </c>
      <c r="V110">
        <f>(Table1[[#This Row],[Price]]-Table1[[#This Row],[Scrap value]])/2</f>
        <v>66.604799999999997</v>
      </c>
    </row>
    <row r="111" spans="1:22" x14ac:dyDescent="0.25">
      <c r="A111" t="s">
        <v>566</v>
      </c>
      <c r="B111" t="s">
        <v>22</v>
      </c>
      <c r="C111" t="s">
        <v>47</v>
      </c>
      <c r="D111" t="s">
        <v>567</v>
      </c>
      <c r="E111">
        <v>381.09</v>
      </c>
      <c r="F111">
        <v>51</v>
      </c>
      <c r="G111" t="s">
        <v>43728</v>
      </c>
      <c r="H111" t="s">
        <v>568</v>
      </c>
      <c r="I111" s="1">
        <v>45000</v>
      </c>
      <c r="J111" s="1">
        <v>46023</v>
      </c>
      <c r="K111" t="s">
        <v>569</v>
      </c>
      <c r="L111" t="s">
        <v>570</v>
      </c>
      <c r="M111" t="s">
        <v>27</v>
      </c>
      <c r="N111">
        <v>3</v>
      </c>
      <c r="O111">
        <f>Table1[[#This Row],[Price]]-0.1*Table1[[#This Row],[Price]]</f>
        <v>342.98099999999999</v>
      </c>
      <c r="P111" s="9">
        <f>(Table1[[#This Row],[Expiration Date]]-Table1[[#This Row],[Manufacturing Date]])/365</f>
        <v>2.8027397260273972</v>
      </c>
      <c r="Q111" t="str">
        <f>IF(Table1[[#This Row],[Expiration Date]]-J119&gt;12/31/2024,"not expired","expired")</f>
        <v>not expired</v>
      </c>
      <c r="R111">
        <f>Table1[[#This Row],[Discounted Price]]*0.95</f>
        <v>325.83195000000001</v>
      </c>
      <c r="S111">
        <f>Table1[[#This Row],[Discounted Price]]*0.9</f>
        <v>308.68290000000002</v>
      </c>
      <c r="T111">
        <f>Table1[[#This Row],[Discounted Price]]*0.8</f>
        <v>274.38479999999998</v>
      </c>
      <c r="U111">
        <f>Table1[[#This Row],[Price]]*0.52</f>
        <v>198.16679999999999</v>
      </c>
      <c r="V111">
        <f>(Table1[[#This Row],[Price]]-Table1[[#This Row],[Scrap value]])/2</f>
        <v>91.46159999999999</v>
      </c>
    </row>
    <row r="112" spans="1:22" x14ac:dyDescent="0.25">
      <c r="A112" t="s">
        <v>571</v>
      </c>
      <c r="B112" t="s">
        <v>22</v>
      </c>
      <c r="C112" t="s">
        <v>47</v>
      </c>
      <c r="D112" t="s">
        <v>572</v>
      </c>
      <c r="E112">
        <v>471.6</v>
      </c>
      <c r="F112">
        <v>63</v>
      </c>
      <c r="G112" t="s">
        <v>43730</v>
      </c>
      <c r="H112" t="s">
        <v>573</v>
      </c>
      <c r="I112" s="1">
        <v>45137</v>
      </c>
      <c r="J112" s="1">
        <v>45292</v>
      </c>
      <c r="K112" t="s">
        <v>574</v>
      </c>
      <c r="L112" t="s">
        <v>575</v>
      </c>
      <c r="M112" t="s">
        <v>45</v>
      </c>
      <c r="N112">
        <v>5</v>
      </c>
      <c r="O112">
        <f>Table1[[#This Row],[Price]]-0.1*Table1[[#This Row],[Price]]</f>
        <v>424.44</v>
      </c>
      <c r="P112" s="9">
        <f>(Table1[[#This Row],[Expiration Date]]-Table1[[#This Row],[Manufacturing Date]])/365</f>
        <v>0.42465753424657532</v>
      </c>
      <c r="Q112" t="str">
        <f>IF(Table1[[#This Row],[Expiration Date]]-J120&gt;12/31/2024,"not expired","expired")</f>
        <v>expired</v>
      </c>
      <c r="R112">
        <f>Table1[[#This Row],[Discounted Price]]*0.95</f>
        <v>403.21799999999996</v>
      </c>
      <c r="S112">
        <f>Table1[[#This Row],[Discounted Price]]*0.9</f>
        <v>381.99599999999998</v>
      </c>
      <c r="T112">
        <f>Table1[[#This Row],[Discounted Price]]*0.8</f>
        <v>339.55200000000002</v>
      </c>
      <c r="U112">
        <f>Table1[[#This Row],[Price]]*0.52</f>
        <v>245.23200000000003</v>
      </c>
      <c r="V112">
        <f>(Table1[[#This Row],[Price]]-Table1[[#This Row],[Scrap value]])/2</f>
        <v>113.184</v>
      </c>
    </row>
    <row r="113" spans="1:22" x14ac:dyDescent="0.25">
      <c r="A113" t="s">
        <v>576</v>
      </c>
      <c r="B113" t="s">
        <v>22</v>
      </c>
      <c r="C113" t="s">
        <v>47</v>
      </c>
      <c r="D113" t="s">
        <v>577</v>
      </c>
      <c r="E113">
        <v>182.31</v>
      </c>
      <c r="F113">
        <v>17</v>
      </c>
      <c r="G113" t="s">
        <v>43728</v>
      </c>
      <c r="H113" t="s">
        <v>578</v>
      </c>
      <c r="I113" s="1">
        <v>44927</v>
      </c>
      <c r="J113" s="1">
        <v>45292</v>
      </c>
      <c r="K113" t="s">
        <v>579</v>
      </c>
      <c r="L113" t="s">
        <v>580</v>
      </c>
      <c r="M113" t="s">
        <v>27</v>
      </c>
      <c r="N113">
        <v>5</v>
      </c>
      <c r="O113">
        <f>Table1[[#This Row],[Price]]-0.1*Table1[[#This Row],[Price]]</f>
        <v>164.07900000000001</v>
      </c>
      <c r="P113" s="9">
        <f>(Table1[[#This Row],[Expiration Date]]-Table1[[#This Row],[Manufacturing Date]])/365</f>
        <v>1</v>
      </c>
      <c r="Q113" t="str">
        <f>IF(Table1[[#This Row],[Expiration Date]]-J121&gt;12/31/2024,"not expired","expired")</f>
        <v>expired</v>
      </c>
      <c r="R113">
        <f>Table1[[#This Row],[Discounted Price]]*0.95</f>
        <v>155.87504999999999</v>
      </c>
      <c r="S113">
        <f>Table1[[#This Row],[Discounted Price]]*0.9</f>
        <v>147.67110000000002</v>
      </c>
      <c r="T113">
        <f>Table1[[#This Row],[Discounted Price]]*0.8</f>
        <v>131.26320000000001</v>
      </c>
      <c r="U113">
        <f>Table1[[#This Row],[Price]]*0.52</f>
        <v>94.801200000000009</v>
      </c>
      <c r="V113">
        <f>(Table1[[#This Row],[Price]]-Table1[[#This Row],[Scrap value]])/2</f>
        <v>43.754399999999997</v>
      </c>
    </row>
    <row r="114" spans="1:22" x14ac:dyDescent="0.25">
      <c r="A114" t="s">
        <v>581</v>
      </c>
      <c r="B114" t="s">
        <v>35</v>
      </c>
      <c r="C114" t="s">
        <v>47</v>
      </c>
      <c r="D114" t="s">
        <v>582</v>
      </c>
      <c r="E114">
        <v>196.87</v>
      </c>
      <c r="F114">
        <v>34</v>
      </c>
      <c r="G114" t="s">
        <v>43729</v>
      </c>
      <c r="H114" t="s">
        <v>583</v>
      </c>
      <c r="I114" s="1">
        <v>45137</v>
      </c>
      <c r="J114" s="1">
        <v>45292</v>
      </c>
      <c r="K114" t="s">
        <v>584</v>
      </c>
      <c r="L114" t="s">
        <v>585</v>
      </c>
      <c r="M114" t="s">
        <v>20</v>
      </c>
      <c r="N114">
        <v>1</v>
      </c>
      <c r="O114">
        <f>Table1[[#This Row],[Price]]-0.1*Table1[[#This Row],[Price]]</f>
        <v>177.18299999999999</v>
      </c>
      <c r="P114" s="9">
        <f>(Table1[[#This Row],[Expiration Date]]-Table1[[#This Row],[Manufacturing Date]])/365</f>
        <v>0.42465753424657532</v>
      </c>
      <c r="Q114" t="str">
        <f>IF(Table1[[#This Row],[Expiration Date]]-J122&gt;12/31/2024,"not expired","expired")</f>
        <v>expired</v>
      </c>
      <c r="R114">
        <f>Table1[[#This Row],[Discounted Price]]*0.95</f>
        <v>168.32384999999999</v>
      </c>
      <c r="S114">
        <f>Table1[[#This Row],[Discounted Price]]*0.9</f>
        <v>159.46469999999999</v>
      </c>
      <c r="T114">
        <f>Table1[[#This Row],[Discounted Price]]*0.8</f>
        <v>141.74639999999999</v>
      </c>
      <c r="U114">
        <f>Table1[[#This Row],[Price]]*0.52</f>
        <v>102.3724</v>
      </c>
      <c r="V114">
        <f>(Table1[[#This Row],[Price]]-Table1[[#This Row],[Scrap value]])/2</f>
        <v>47.248800000000003</v>
      </c>
    </row>
    <row r="115" spans="1:22" x14ac:dyDescent="0.25">
      <c r="A115" t="s">
        <v>586</v>
      </c>
      <c r="B115" t="s">
        <v>35</v>
      </c>
      <c r="C115" t="s">
        <v>47</v>
      </c>
      <c r="D115" t="s">
        <v>587</v>
      </c>
      <c r="E115">
        <v>271.66000000000003</v>
      </c>
      <c r="F115">
        <v>50</v>
      </c>
      <c r="G115" t="s">
        <v>43729</v>
      </c>
      <c r="H115" t="s">
        <v>588</v>
      </c>
      <c r="I115" s="1">
        <v>44927</v>
      </c>
      <c r="J115" s="1">
        <v>45658</v>
      </c>
      <c r="K115" t="s">
        <v>589</v>
      </c>
      <c r="L115" t="s">
        <v>590</v>
      </c>
      <c r="M115" t="s">
        <v>27</v>
      </c>
      <c r="N115">
        <v>1</v>
      </c>
      <c r="O115">
        <f>Table1[[#This Row],[Price]]-0.1*Table1[[#This Row],[Price]]</f>
        <v>244.49400000000003</v>
      </c>
      <c r="P115" s="9">
        <f>(Table1[[#This Row],[Expiration Date]]-Table1[[#This Row],[Manufacturing Date]])/365</f>
        <v>2.0027397260273974</v>
      </c>
      <c r="Q115" t="str">
        <f>IF(Table1[[#This Row],[Expiration Date]]-J123&gt;12/31/2024,"not expired","expired")</f>
        <v>not expired</v>
      </c>
      <c r="R115">
        <f>Table1[[#This Row],[Discounted Price]]*0.95</f>
        <v>232.26930000000002</v>
      </c>
      <c r="S115">
        <f>Table1[[#This Row],[Discounted Price]]*0.9</f>
        <v>220.04460000000003</v>
      </c>
      <c r="T115">
        <f>Table1[[#This Row],[Discounted Price]]*0.8</f>
        <v>195.59520000000003</v>
      </c>
      <c r="U115">
        <f>Table1[[#This Row],[Price]]*0.52</f>
        <v>141.26320000000001</v>
      </c>
      <c r="V115">
        <f>(Table1[[#This Row],[Price]]-Table1[[#This Row],[Scrap value]])/2</f>
        <v>65.198400000000007</v>
      </c>
    </row>
    <row r="116" spans="1:22" x14ac:dyDescent="0.25">
      <c r="A116" t="s">
        <v>591</v>
      </c>
      <c r="B116" t="s">
        <v>35</v>
      </c>
      <c r="C116" t="s">
        <v>47</v>
      </c>
      <c r="D116" t="s">
        <v>592</v>
      </c>
      <c r="E116">
        <v>24.5</v>
      </c>
      <c r="F116">
        <v>94</v>
      </c>
      <c r="G116" t="s">
        <v>43728</v>
      </c>
      <c r="H116" t="s">
        <v>593</v>
      </c>
      <c r="I116" s="1">
        <v>45137</v>
      </c>
      <c r="J116" s="1">
        <v>46023</v>
      </c>
      <c r="K116" t="s">
        <v>594</v>
      </c>
      <c r="L116" t="s">
        <v>595</v>
      </c>
      <c r="M116" t="s">
        <v>20</v>
      </c>
      <c r="N116">
        <v>4</v>
      </c>
      <c r="O116">
        <f>Table1[[#This Row],[Price]]-0.1*Table1[[#This Row],[Price]]</f>
        <v>22.05</v>
      </c>
      <c r="P116" s="9">
        <f>(Table1[[#This Row],[Expiration Date]]-Table1[[#This Row],[Manufacturing Date]])/365</f>
        <v>2.4273972602739726</v>
      </c>
      <c r="Q116" t="str">
        <f>IF(Table1[[#This Row],[Expiration Date]]-J124&gt;12/31/2024,"not expired","expired")</f>
        <v>not expired</v>
      </c>
      <c r="R116">
        <f>Table1[[#This Row],[Discounted Price]]*0.95</f>
        <v>20.947499999999998</v>
      </c>
      <c r="S116">
        <f>Table1[[#This Row],[Discounted Price]]*0.9</f>
        <v>19.845000000000002</v>
      </c>
      <c r="T116">
        <f>Table1[[#This Row],[Discounted Price]]*0.8</f>
        <v>17.64</v>
      </c>
      <c r="U116">
        <f>Table1[[#This Row],[Price]]*0.52</f>
        <v>12.74</v>
      </c>
      <c r="V116">
        <f>(Table1[[#This Row],[Price]]-Table1[[#This Row],[Scrap value]])/2</f>
        <v>5.88</v>
      </c>
    </row>
    <row r="117" spans="1:22" x14ac:dyDescent="0.25">
      <c r="A117" t="s">
        <v>596</v>
      </c>
      <c r="B117" t="s">
        <v>35</v>
      </c>
      <c r="C117" t="s">
        <v>47</v>
      </c>
      <c r="D117" t="s">
        <v>597</v>
      </c>
      <c r="E117">
        <v>232.91</v>
      </c>
      <c r="F117">
        <v>65</v>
      </c>
      <c r="G117" t="s">
        <v>43729</v>
      </c>
      <c r="H117" t="s">
        <v>598</v>
      </c>
      <c r="I117" s="1">
        <v>45137</v>
      </c>
      <c r="J117" s="1">
        <v>45292</v>
      </c>
      <c r="K117" t="s">
        <v>599</v>
      </c>
      <c r="L117" t="s">
        <v>600</v>
      </c>
      <c r="M117" t="s">
        <v>45</v>
      </c>
      <c r="N117">
        <v>4</v>
      </c>
      <c r="O117">
        <f>Table1[[#This Row],[Price]]-0.1*Table1[[#This Row],[Price]]</f>
        <v>209.619</v>
      </c>
      <c r="P117" s="9">
        <f>(Table1[[#This Row],[Expiration Date]]-Table1[[#This Row],[Manufacturing Date]])/365</f>
        <v>0.42465753424657532</v>
      </c>
      <c r="Q117" t="str">
        <f>IF(Table1[[#This Row],[Expiration Date]]-J125&gt;12/31/2024,"not expired","expired")</f>
        <v>expired</v>
      </c>
      <c r="R117">
        <f>Table1[[#This Row],[Discounted Price]]*0.95</f>
        <v>199.13804999999999</v>
      </c>
      <c r="S117">
        <f>Table1[[#This Row],[Discounted Price]]*0.9</f>
        <v>188.65710000000001</v>
      </c>
      <c r="T117">
        <f>Table1[[#This Row],[Discounted Price]]*0.8</f>
        <v>167.6952</v>
      </c>
      <c r="U117">
        <f>Table1[[#This Row],[Price]]*0.52</f>
        <v>121.11320000000001</v>
      </c>
      <c r="V117">
        <f>(Table1[[#This Row],[Price]]-Table1[[#This Row],[Scrap value]])/2</f>
        <v>55.898399999999995</v>
      </c>
    </row>
    <row r="118" spans="1:22" x14ac:dyDescent="0.25">
      <c r="A118" t="s">
        <v>601</v>
      </c>
      <c r="B118" t="s">
        <v>22</v>
      </c>
      <c r="C118" t="s">
        <v>47</v>
      </c>
      <c r="D118" t="s">
        <v>602</v>
      </c>
      <c r="E118">
        <v>202.37</v>
      </c>
      <c r="F118">
        <v>94</v>
      </c>
      <c r="G118" t="s">
        <v>43729</v>
      </c>
      <c r="H118" t="s">
        <v>603</v>
      </c>
      <c r="I118" s="1">
        <v>45137</v>
      </c>
      <c r="J118" s="1">
        <v>45292</v>
      </c>
      <c r="K118" t="s">
        <v>604</v>
      </c>
      <c r="L118" t="s">
        <v>605</v>
      </c>
      <c r="M118" t="s">
        <v>27</v>
      </c>
      <c r="N118">
        <v>2</v>
      </c>
      <c r="O118">
        <f>Table1[[#This Row],[Price]]-0.1*Table1[[#This Row],[Price]]</f>
        <v>182.13300000000001</v>
      </c>
      <c r="P118" s="9">
        <f>(Table1[[#This Row],[Expiration Date]]-Table1[[#This Row],[Manufacturing Date]])/365</f>
        <v>0.42465753424657532</v>
      </c>
      <c r="Q118" t="str">
        <f>IF(Table1[[#This Row],[Expiration Date]]-J126&gt;12/31/2024,"not expired","expired")</f>
        <v>expired</v>
      </c>
      <c r="R118">
        <f>Table1[[#This Row],[Discounted Price]]*0.95</f>
        <v>173.02635000000001</v>
      </c>
      <c r="S118">
        <f>Table1[[#This Row],[Discounted Price]]*0.9</f>
        <v>163.91970000000001</v>
      </c>
      <c r="T118">
        <f>Table1[[#This Row],[Discounted Price]]*0.8</f>
        <v>145.7064</v>
      </c>
      <c r="U118">
        <f>Table1[[#This Row],[Price]]*0.52</f>
        <v>105.23240000000001</v>
      </c>
      <c r="V118">
        <f>(Table1[[#This Row],[Price]]-Table1[[#This Row],[Scrap value]])/2</f>
        <v>48.568799999999996</v>
      </c>
    </row>
    <row r="119" spans="1:22" x14ac:dyDescent="0.25">
      <c r="A119" t="s">
        <v>606</v>
      </c>
      <c r="B119" t="s">
        <v>22</v>
      </c>
      <c r="C119" t="s">
        <v>47</v>
      </c>
      <c r="D119" t="s">
        <v>607</v>
      </c>
      <c r="E119">
        <v>497.46</v>
      </c>
      <c r="F119">
        <v>92</v>
      </c>
      <c r="G119" t="s">
        <v>43730</v>
      </c>
      <c r="H119" t="s">
        <v>608</v>
      </c>
      <c r="I119" s="1">
        <v>45137</v>
      </c>
      <c r="J119" s="1">
        <v>45658</v>
      </c>
      <c r="K119" t="s">
        <v>609</v>
      </c>
      <c r="L119" t="s">
        <v>610</v>
      </c>
      <c r="M119" t="s">
        <v>45</v>
      </c>
      <c r="N119">
        <v>5</v>
      </c>
      <c r="O119">
        <f>Table1[[#This Row],[Price]]-0.1*Table1[[#This Row],[Price]]</f>
        <v>447.714</v>
      </c>
      <c r="P119" s="9">
        <f>(Table1[[#This Row],[Expiration Date]]-Table1[[#This Row],[Manufacturing Date]])/365</f>
        <v>1.4273972602739726</v>
      </c>
      <c r="Q119" t="str">
        <f>IF(Table1[[#This Row],[Expiration Date]]-J127&gt;12/31/2024,"not expired","expired")</f>
        <v>not expired</v>
      </c>
      <c r="R119">
        <f>Table1[[#This Row],[Discounted Price]]*0.95</f>
        <v>425.32829999999996</v>
      </c>
      <c r="S119">
        <f>Table1[[#This Row],[Discounted Price]]*0.9</f>
        <v>402.94260000000003</v>
      </c>
      <c r="T119">
        <f>Table1[[#This Row],[Discounted Price]]*0.8</f>
        <v>358.1712</v>
      </c>
      <c r="U119">
        <f>Table1[[#This Row],[Price]]*0.52</f>
        <v>258.67919999999998</v>
      </c>
      <c r="V119">
        <f>(Table1[[#This Row],[Price]]-Table1[[#This Row],[Scrap value]])/2</f>
        <v>119.3904</v>
      </c>
    </row>
    <row r="120" spans="1:22" x14ac:dyDescent="0.25">
      <c r="A120" t="s">
        <v>611</v>
      </c>
      <c r="B120" t="s">
        <v>35</v>
      </c>
      <c r="C120" t="s">
        <v>47</v>
      </c>
      <c r="D120" t="s">
        <v>612</v>
      </c>
      <c r="E120">
        <v>66.33</v>
      </c>
      <c r="F120">
        <v>85</v>
      </c>
      <c r="G120" t="s">
        <v>43728</v>
      </c>
      <c r="H120" t="s">
        <v>613</v>
      </c>
      <c r="I120" s="1">
        <v>44927</v>
      </c>
      <c r="J120" s="1">
        <v>45292</v>
      </c>
      <c r="K120" t="s">
        <v>614</v>
      </c>
      <c r="L120" t="s">
        <v>615</v>
      </c>
      <c r="M120" t="s">
        <v>20</v>
      </c>
      <c r="N120">
        <v>5</v>
      </c>
      <c r="O120">
        <f>Table1[[#This Row],[Price]]-0.1*Table1[[#This Row],[Price]]</f>
        <v>59.696999999999996</v>
      </c>
      <c r="P120" s="9">
        <f>(Table1[[#This Row],[Expiration Date]]-Table1[[#This Row],[Manufacturing Date]])/365</f>
        <v>1</v>
      </c>
      <c r="Q120" t="str">
        <f>IF(Table1[[#This Row],[Expiration Date]]-J128&gt;12/31/2024,"not expired","expired")</f>
        <v>expired</v>
      </c>
      <c r="R120">
        <f>Table1[[#This Row],[Discounted Price]]*0.95</f>
        <v>56.712149999999994</v>
      </c>
      <c r="S120">
        <f>Table1[[#This Row],[Discounted Price]]*0.9</f>
        <v>53.7273</v>
      </c>
      <c r="T120">
        <f>Table1[[#This Row],[Discounted Price]]*0.8</f>
        <v>47.757599999999996</v>
      </c>
      <c r="U120">
        <f>Table1[[#This Row],[Price]]*0.52</f>
        <v>34.491599999999998</v>
      </c>
      <c r="V120">
        <f>(Table1[[#This Row],[Price]]-Table1[[#This Row],[Scrap value]])/2</f>
        <v>15.9192</v>
      </c>
    </row>
    <row r="121" spans="1:22" x14ac:dyDescent="0.25">
      <c r="A121" t="s">
        <v>616</v>
      </c>
      <c r="B121" t="s">
        <v>15</v>
      </c>
      <c r="C121" t="s">
        <v>47</v>
      </c>
      <c r="D121" t="s">
        <v>617</v>
      </c>
      <c r="E121">
        <v>451.97</v>
      </c>
      <c r="F121">
        <v>37</v>
      </c>
      <c r="G121" t="s">
        <v>43728</v>
      </c>
      <c r="H121" t="s">
        <v>618</v>
      </c>
      <c r="I121" s="1">
        <v>44927</v>
      </c>
      <c r="J121" s="1">
        <v>45292</v>
      </c>
      <c r="K121" t="s">
        <v>619</v>
      </c>
      <c r="L121" t="s">
        <v>620</v>
      </c>
      <c r="M121" t="s">
        <v>45</v>
      </c>
      <c r="N121">
        <v>3</v>
      </c>
      <c r="O121">
        <f>Table1[[#This Row],[Price]]-0.1*Table1[[#This Row],[Price]]</f>
        <v>406.77300000000002</v>
      </c>
      <c r="P121" s="9">
        <f>(Table1[[#This Row],[Expiration Date]]-Table1[[#This Row],[Manufacturing Date]])/365</f>
        <v>1</v>
      </c>
      <c r="Q121" t="str">
        <f>IF(Table1[[#This Row],[Expiration Date]]-J129&gt;12/31/2024,"not expired","expired")</f>
        <v>expired</v>
      </c>
      <c r="R121">
        <f>Table1[[#This Row],[Discounted Price]]*0.95</f>
        <v>386.43434999999999</v>
      </c>
      <c r="S121">
        <f>Table1[[#This Row],[Discounted Price]]*0.9</f>
        <v>366.09570000000002</v>
      </c>
      <c r="T121">
        <f>Table1[[#This Row],[Discounted Price]]*0.8</f>
        <v>325.41840000000002</v>
      </c>
      <c r="U121">
        <f>Table1[[#This Row],[Price]]*0.52</f>
        <v>235.02440000000001</v>
      </c>
      <c r="V121">
        <f>(Table1[[#This Row],[Price]]-Table1[[#This Row],[Scrap value]])/2</f>
        <v>108.47280000000001</v>
      </c>
    </row>
    <row r="122" spans="1:22" x14ac:dyDescent="0.25">
      <c r="A122" t="s">
        <v>621</v>
      </c>
      <c r="B122" t="s">
        <v>15</v>
      </c>
      <c r="C122" t="s">
        <v>47</v>
      </c>
      <c r="D122" t="s">
        <v>622</v>
      </c>
      <c r="E122">
        <v>199.48</v>
      </c>
      <c r="F122">
        <v>100</v>
      </c>
      <c r="G122" t="s">
        <v>43729</v>
      </c>
      <c r="H122" t="s">
        <v>623</v>
      </c>
      <c r="I122" s="1">
        <v>45000</v>
      </c>
      <c r="J122" s="1">
        <v>45658</v>
      </c>
      <c r="K122" t="s">
        <v>624</v>
      </c>
      <c r="L122" t="s">
        <v>625</v>
      </c>
      <c r="M122" t="s">
        <v>45</v>
      </c>
      <c r="N122">
        <v>3</v>
      </c>
      <c r="O122">
        <f>Table1[[#This Row],[Price]]-0.1*Table1[[#This Row],[Price]]</f>
        <v>179.53199999999998</v>
      </c>
      <c r="P122" s="9">
        <f>(Table1[[#This Row],[Expiration Date]]-Table1[[#This Row],[Manufacturing Date]])/365</f>
        <v>1.8027397260273972</v>
      </c>
      <c r="Q122" t="str">
        <f>IF(Table1[[#This Row],[Expiration Date]]-J130&gt;12/31/2024,"not expired","expired")</f>
        <v>expired</v>
      </c>
      <c r="R122">
        <f>Table1[[#This Row],[Discounted Price]]*0.95</f>
        <v>170.55539999999996</v>
      </c>
      <c r="S122">
        <f>Table1[[#This Row],[Discounted Price]]*0.9</f>
        <v>161.5788</v>
      </c>
      <c r="T122">
        <f>Table1[[#This Row],[Discounted Price]]*0.8</f>
        <v>143.62559999999999</v>
      </c>
      <c r="U122">
        <f>Table1[[#This Row],[Price]]*0.52</f>
        <v>103.7296</v>
      </c>
      <c r="V122">
        <f>(Table1[[#This Row],[Price]]-Table1[[#This Row],[Scrap value]])/2</f>
        <v>47.875199999999992</v>
      </c>
    </row>
    <row r="123" spans="1:22" x14ac:dyDescent="0.25">
      <c r="A123" t="s">
        <v>626</v>
      </c>
      <c r="B123" t="s">
        <v>35</v>
      </c>
      <c r="C123" t="s">
        <v>47</v>
      </c>
      <c r="D123" t="s">
        <v>627</v>
      </c>
      <c r="E123">
        <v>39.78</v>
      </c>
      <c r="F123">
        <v>90</v>
      </c>
      <c r="G123" t="s">
        <v>43728</v>
      </c>
      <c r="H123" t="s">
        <v>628</v>
      </c>
      <c r="I123" s="1">
        <v>45137</v>
      </c>
      <c r="J123" s="1">
        <v>45292</v>
      </c>
      <c r="K123" t="s">
        <v>629</v>
      </c>
      <c r="L123" t="s">
        <v>630</v>
      </c>
      <c r="M123" t="s">
        <v>27</v>
      </c>
      <c r="N123">
        <v>5</v>
      </c>
      <c r="O123">
        <f>Table1[[#This Row],[Price]]-0.1*Table1[[#This Row],[Price]]</f>
        <v>35.802</v>
      </c>
      <c r="P123" s="9">
        <f>(Table1[[#This Row],[Expiration Date]]-Table1[[#This Row],[Manufacturing Date]])/365</f>
        <v>0.42465753424657532</v>
      </c>
      <c r="Q123" t="str">
        <f>IF(Table1[[#This Row],[Expiration Date]]-J131&gt;12/31/2024,"not expired","expired")</f>
        <v>expired</v>
      </c>
      <c r="R123">
        <f>Table1[[#This Row],[Discounted Price]]*0.95</f>
        <v>34.011899999999997</v>
      </c>
      <c r="S123">
        <f>Table1[[#This Row],[Discounted Price]]*0.9</f>
        <v>32.221800000000002</v>
      </c>
      <c r="T123">
        <f>Table1[[#This Row],[Discounted Price]]*0.8</f>
        <v>28.6416</v>
      </c>
      <c r="U123">
        <f>Table1[[#This Row],[Price]]*0.52</f>
        <v>20.685600000000001</v>
      </c>
      <c r="V123">
        <f>(Table1[[#This Row],[Price]]-Table1[[#This Row],[Scrap value]])/2</f>
        <v>9.5472000000000001</v>
      </c>
    </row>
    <row r="124" spans="1:22" x14ac:dyDescent="0.25">
      <c r="A124" t="s">
        <v>631</v>
      </c>
      <c r="B124" t="s">
        <v>15</v>
      </c>
      <c r="C124" t="s">
        <v>47</v>
      </c>
      <c r="D124" t="s">
        <v>632</v>
      </c>
      <c r="E124">
        <v>484.23</v>
      </c>
      <c r="F124">
        <v>83</v>
      </c>
      <c r="G124" t="s">
        <v>43730</v>
      </c>
      <c r="H124" t="s">
        <v>633</v>
      </c>
      <c r="I124" s="1">
        <v>45137</v>
      </c>
      <c r="J124" s="1">
        <v>45658</v>
      </c>
      <c r="K124" t="s">
        <v>634</v>
      </c>
      <c r="L124" t="s">
        <v>635</v>
      </c>
      <c r="M124" t="s">
        <v>20</v>
      </c>
      <c r="N124">
        <v>1</v>
      </c>
      <c r="O124">
        <f>Table1[[#This Row],[Price]]-0.1*Table1[[#This Row],[Price]]</f>
        <v>435.80700000000002</v>
      </c>
      <c r="P124" s="9">
        <f>(Table1[[#This Row],[Expiration Date]]-Table1[[#This Row],[Manufacturing Date]])/365</f>
        <v>1.4273972602739726</v>
      </c>
      <c r="Q124" t="str">
        <f>IF(Table1[[#This Row],[Expiration Date]]-J132&gt;12/31/2024,"not expired","expired")</f>
        <v>not expired</v>
      </c>
      <c r="R124">
        <f>Table1[[#This Row],[Discounted Price]]*0.95</f>
        <v>414.01664999999997</v>
      </c>
      <c r="S124">
        <f>Table1[[#This Row],[Discounted Price]]*0.9</f>
        <v>392.22630000000004</v>
      </c>
      <c r="T124">
        <f>Table1[[#This Row],[Discounted Price]]*0.8</f>
        <v>348.64560000000006</v>
      </c>
      <c r="U124">
        <f>Table1[[#This Row],[Price]]*0.52</f>
        <v>251.79960000000003</v>
      </c>
      <c r="V124">
        <f>(Table1[[#This Row],[Price]]-Table1[[#This Row],[Scrap value]])/2</f>
        <v>116.2152</v>
      </c>
    </row>
    <row r="125" spans="1:22" x14ac:dyDescent="0.25">
      <c r="A125" t="s">
        <v>636</v>
      </c>
      <c r="B125" t="s">
        <v>22</v>
      </c>
      <c r="C125" t="s">
        <v>47</v>
      </c>
      <c r="D125" t="s">
        <v>637</v>
      </c>
      <c r="E125">
        <v>140.44999999999999</v>
      </c>
      <c r="F125">
        <v>47</v>
      </c>
      <c r="G125" t="s">
        <v>43729</v>
      </c>
      <c r="H125" t="s">
        <v>638</v>
      </c>
      <c r="I125" s="1">
        <v>44927</v>
      </c>
      <c r="J125" s="1">
        <v>45292</v>
      </c>
      <c r="K125" t="s">
        <v>639</v>
      </c>
      <c r="L125" t="s">
        <v>640</v>
      </c>
      <c r="M125" t="s">
        <v>45</v>
      </c>
      <c r="N125">
        <v>1</v>
      </c>
      <c r="O125">
        <f>Table1[[#This Row],[Price]]-0.1*Table1[[#This Row],[Price]]</f>
        <v>126.40499999999999</v>
      </c>
      <c r="P125" s="9">
        <f>(Table1[[#This Row],[Expiration Date]]-Table1[[#This Row],[Manufacturing Date]])/365</f>
        <v>1</v>
      </c>
      <c r="Q125" t="str">
        <f>IF(Table1[[#This Row],[Expiration Date]]-J133&gt;12/31/2024,"not expired","expired")</f>
        <v>expired</v>
      </c>
      <c r="R125">
        <f>Table1[[#This Row],[Discounted Price]]*0.95</f>
        <v>120.08474999999999</v>
      </c>
      <c r="S125">
        <f>Table1[[#This Row],[Discounted Price]]*0.9</f>
        <v>113.76449999999998</v>
      </c>
      <c r="T125">
        <f>Table1[[#This Row],[Discounted Price]]*0.8</f>
        <v>101.124</v>
      </c>
      <c r="U125">
        <f>Table1[[#This Row],[Price]]*0.52</f>
        <v>73.033999999999992</v>
      </c>
      <c r="V125">
        <f>(Table1[[#This Row],[Price]]-Table1[[#This Row],[Scrap value]])/2</f>
        <v>33.707999999999998</v>
      </c>
    </row>
    <row r="126" spans="1:22" x14ac:dyDescent="0.25">
      <c r="A126" t="s">
        <v>641</v>
      </c>
      <c r="B126" t="s">
        <v>29</v>
      </c>
      <c r="C126" t="s">
        <v>47</v>
      </c>
      <c r="D126" t="s">
        <v>642</v>
      </c>
      <c r="E126">
        <v>361.9</v>
      </c>
      <c r="F126">
        <v>25</v>
      </c>
      <c r="G126" t="s">
        <v>43730</v>
      </c>
      <c r="H126" t="s">
        <v>643</v>
      </c>
      <c r="I126" s="1">
        <v>44927</v>
      </c>
      <c r="J126" s="1">
        <v>45658</v>
      </c>
      <c r="K126" t="s">
        <v>644</v>
      </c>
      <c r="L126" t="s">
        <v>645</v>
      </c>
      <c r="M126" t="s">
        <v>20</v>
      </c>
      <c r="N126">
        <v>5</v>
      </c>
      <c r="O126">
        <f>Table1[[#This Row],[Price]]-0.1*Table1[[#This Row],[Price]]</f>
        <v>325.70999999999998</v>
      </c>
      <c r="P126" s="9">
        <f>(Table1[[#This Row],[Expiration Date]]-Table1[[#This Row],[Manufacturing Date]])/365</f>
        <v>2.0027397260273974</v>
      </c>
      <c r="Q126" t="str">
        <f>IF(Table1[[#This Row],[Expiration Date]]-J134&gt;12/31/2024,"not expired","expired")</f>
        <v>expired</v>
      </c>
      <c r="R126">
        <f>Table1[[#This Row],[Discounted Price]]*0.95</f>
        <v>309.42449999999997</v>
      </c>
      <c r="S126">
        <f>Table1[[#This Row],[Discounted Price]]*0.9</f>
        <v>293.13900000000001</v>
      </c>
      <c r="T126">
        <f>Table1[[#This Row],[Discounted Price]]*0.8</f>
        <v>260.56799999999998</v>
      </c>
      <c r="U126">
        <f>Table1[[#This Row],[Price]]*0.52</f>
        <v>188.18799999999999</v>
      </c>
      <c r="V126">
        <f>(Table1[[#This Row],[Price]]-Table1[[#This Row],[Scrap value]])/2</f>
        <v>86.855999999999995</v>
      </c>
    </row>
    <row r="127" spans="1:22" x14ac:dyDescent="0.25">
      <c r="A127" t="s">
        <v>646</v>
      </c>
      <c r="B127" t="s">
        <v>15</v>
      </c>
      <c r="C127" t="s">
        <v>47</v>
      </c>
      <c r="D127" t="s">
        <v>647</v>
      </c>
      <c r="E127">
        <v>268</v>
      </c>
      <c r="F127">
        <v>19</v>
      </c>
      <c r="G127" t="s">
        <v>43730</v>
      </c>
      <c r="H127" t="s">
        <v>648</v>
      </c>
      <c r="I127" s="1">
        <v>44927</v>
      </c>
      <c r="J127" s="1">
        <v>45292</v>
      </c>
      <c r="K127" t="s">
        <v>649</v>
      </c>
      <c r="L127" t="s">
        <v>650</v>
      </c>
      <c r="M127" t="s">
        <v>20</v>
      </c>
      <c r="N127">
        <v>2</v>
      </c>
      <c r="O127">
        <f>Table1[[#This Row],[Price]]-0.1*Table1[[#This Row],[Price]]</f>
        <v>241.2</v>
      </c>
      <c r="P127" s="9">
        <f>(Table1[[#This Row],[Expiration Date]]-Table1[[#This Row],[Manufacturing Date]])/365</f>
        <v>1</v>
      </c>
      <c r="Q127" t="str">
        <f>IF(Table1[[#This Row],[Expiration Date]]-J135&gt;12/31/2024,"not expired","expired")</f>
        <v>expired</v>
      </c>
      <c r="R127">
        <f>Table1[[#This Row],[Discounted Price]]*0.95</f>
        <v>229.14</v>
      </c>
      <c r="S127">
        <f>Table1[[#This Row],[Discounted Price]]*0.9</f>
        <v>217.07999999999998</v>
      </c>
      <c r="T127">
        <f>Table1[[#This Row],[Discounted Price]]*0.8</f>
        <v>192.96</v>
      </c>
      <c r="U127">
        <f>Table1[[#This Row],[Price]]*0.52</f>
        <v>139.36000000000001</v>
      </c>
      <c r="V127">
        <f>(Table1[[#This Row],[Price]]-Table1[[#This Row],[Scrap value]])/2</f>
        <v>64.319999999999993</v>
      </c>
    </row>
    <row r="128" spans="1:22" x14ac:dyDescent="0.25">
      <c r="A128" t="s">
        <v>651</v>
      </c>
      <c r="B128" t="s">
        <v>15</v>
      </c>
      <c r="C128" t="s">
        <v>47</v>
      </c>
      <c r="D128" t="s">
        <v>652</v>
      </c>
      <c r="E128">
        <v>477.69</v>
      </c>
      <c r="F128">
        <v>74</v>
      </c>
      <c r="G128" t="s">
        <v>43728</v>
      </c>
      <c r="H128" t="s">
        <v>653</v>
      </c>
      <c r="I128" s="1">
        <v>45137</v>
      </c>
      <c r="J128" s="1">
        <v>46023</v>
      </c>
      <c r="K128" t="s">
        <v>654</v>
      </c>
      <c r="L128" t="s">
        <v>655</v>
      </c>
      <c r="M128" t="s">
        <v>20</v>
      </c>
      <c r="N128">
        <v>2</v>
      </c>
      <c r="O128">
        <f>Table1[[#This Row],[Price]]-0.1*Table1[[#This Row],[Price]]</f>
        <v>429.92099999999999</v>
      </c>
      <c r="P128" s="9">
        <f>(Table1[[#This Row],[Expiration Date]]-Table1[[#This Row],[Manufacturing Date]])/365</f>
        <v>2.4273972602739726</v>
      </c>
      <c r="Q128" t="str">
        <f>IF(Table1[[#This Row],[Expiration Date]]-J136&gt;12/31/2024,"not expired","expired")</f>
        <v>not expired</v>
      </c>
      <c r="R128">
        <f>Table1[[#This Row],[Discounted Price]]*0.95</f>
        <v>408.42494999999997</v>
      </c>
      <c r="S128">
        <f>Table1[[#This Row],[Discounted Price]]*0.9</f>
        <v>386.9289</v>
      </c>
      <c r="T128">
        <f>Table1[[#This Row],[Discounted Price]]*0.8</f>
        <v>343.93680000000001</v>
      </c>
      <c r="U128">
        <f>Table1[[#This Row],[Price]]*0.52</f>
        <v>248.39879999999999</v>
      </c>
      <c r="V128">
        <f>(Table1[[#This Row],[Price]]-Table1[[#This Row],[Scrap value]])/2</f>
        <v>114.6456</v>
      </c>
    </row>
    <row r="129" spans="1:22" x14ac:dyDescent="0.25">
      <c r="A129" t="s">
        <v>656</v>
      </c>
      <c r="B129" t="s">
        <v>22</v>
      </c>
      <c r="C129" t="s">
        <v>47</v>
      </c>
      <c r="D129" t="s">
        <v>657</v>
      </c>
      <c r="E129">
        <v>326.10000000000002</v>
      </c>
      <c r="F129">
        <v>95</v>
      </c>
      <c r="G129" t="s">
        <v>43728</v>
      </c>
      <c r="H129" t="s">
        <v>658</v>
      </c>
      <c r="I129" s="1">
        <v>45000</v>
      </c>
      <c r="J129" s="1">
        <v>45292</v>
      </c>
      <c r="K129" t="s">
        <v>659</v>
      </c>
      <c r="L129" t="s">
        <v>660</v>
      </c>
      <c r="M129" t="s">
        <v>27</v>
      </c>
      <c r="N129">
        <v>1</v>
      </c>
      <c r="O129">
        <f>Table1[[#This Row],[Price]]-0.1*Table1[[#This Row],[Price]]</f>
        <v>293.49</v>
      </c>
      <c r="P129" s="9">
        <f>(Table1[[#This Row],[Expiration Date]]-Table1[[#This Row],[Manufacturing Date]])/365</f>
        <v>0.8</v>
      </c>
      <c r="Q129" t="str">
        <f>IF(Table1[[#This Row],[Expiration Date]]-J137&gt;12/31/2024,"not expired","expired")</f>
        <v>expired</v>
      </c>
      <c r="R129">
        <f>Table1[[#This Row],[Discounted Price]]*0.95</f>
        <v>278.81549999999999</v>
      </c>
      <c r="S129">
        <f>Table1[[#This Row],[Discounted Price]]*0.9</f>
        <v>264.14100000000002</v>
      </c>
      <c r="T129">
        <f>Table1[[#This Row],[Discounted Price]]*0.8</f>
        <v>234.79200000000003</v>
      </c>
      <c r="U129">
        <f>Table1[[#This Row],[Price]]*0.52</f>
        <v>169.57200000000003</v>
      </c>
      <c r="V129">
        <f>(Table1[[#This Row],[Price]]-Table1[[#This Row],[Scrap value]])/2</f>
        <v>78.263999999999996</v>
      </c>
    </row>
    <row r="130" spans="1:22" x14ac:dyDescent="0.25">
      <c r="A130" t="s">
        <v>661</v>
      </c>
      <c r="B130" t="s">
        <v>22</v>
      </c>
      <c r="C130" t="s">
        <v>47</v>
      </c>
      <c r="D130" t="s">
        <v>662</v>
      </c>
      <c r="E130">
        <v>127.17</v>
      </c>
      <c r="F130">
        <v>11</v>
      </c>
      <c r="G130" t="s">
        <v>43729</v>
      </c>
      <c r="H130" t="s">
        <v>663</v>
      </c>
      <c r="I130" s="1">
        <v>44927</v>
      </c>
      <c r="J130" s="1">
        <v>45658</v>
      </c>
      <c r="K130" t="s">
        <v>664</v>
      </c>
      <c r="L130" t="s">
        <v>665</v>
      </c>
      <c r="M130" t="s">
        <v>27</v>
      </c>
      <c r="N130">
        <v>3</v>
      </c>
      <c r="O130">
        <f>Table1[[#This Row],[Price]]-0.1*Table1[[#This Row],[Price]]</f>
        <v>114.453</v>
      </c>
      <c r="P130" s="9">
        <f>(Table1[[#This Row],[Expiration Date]]-Table1[[#This Row],[Manufacturing Date]])/365</f>
        <v>2.0027397260273974</v>
      </c>
      <c r="Q130" t="str">
        <f>IF(Table1[[#This Row],[Expiration Date]]-J138&gt;12/31/2024,"not expired","expired")</f>
        <v>expired</v>
      </c>
      <c r="R130">
        <f>Table1[[#This Row],[Discounted Price]]*0.95</f>
        <v>108.73035</v>
      </c>
      <c r="S130">
        <f>Table1[[#This Row],[Discounted Price]]*0.9</f>
        <v>103.0077</v>
      </c>
      <c r="T130">
        <f>Table1[[#This Row],[Discounted Price]]*0.8</f>
        <v>91.562400000000011</v>
      </c>
      <c r="U130">
        <f>Table1[[#This Row],[Price]]*0.52</f>
        <v>66.128399999999999</v>
      </c>
      <c r="V130">
        <f>(Table1[[#This Row],[Price]]-Table1[[#This Row],[Scrap value]])/2</f>
        <v>30.520800000000001</v>
      </c>
    </row>
    <row r="131" spans="1:22" x14ac:dyDescent="0.25">
      <c r="A131" t="s">
        <v>666</v>
      </c>
      <c r="B131" t="s">
        <v>15</v>
      </c>
      <c r="C131" t="s">
        <v>47</v>
      </c>
      <c r="D131" t="s">
        <v>667</v>
      </c>
      <c r="E131">
        <v>494.26</v>
      </c>
      <c r="F131">
        <v>28</v>
      </c>
      <c r="G131" t="s">
        <v>43728</v>
      </c>
      <c r="H131" t="s">
        <v>668</v>
      </c>
      <c r="I131" s="1">
        <v>45137</v>
      </c>
      <c r="J131" s="1">
        <v>46023</v>
      </c>
      <c r="K131" t="s">
        <v>669</v>
      </c>
      <c r="L131" t="s">
        <v>670</v>
      </c>
      <c r="M131" t="s">
        <v>20</v>
      </c>
      <c r="N131">
        <v>1</v>
      </c>
      <c r="O131">
        <f>Table1[[#This Row],[Price]]-0.1*Table1[[#This Row],[Price]]</f>
        <v>444.834</v>
      </c>
      <c r="P131" s="9">
        <f>(Table1[[#This Row],[Expiration Date]]-Table1[[#This Row],[Manufacturing Date]])/365</f>
        <v>2.4273972602739726</v>
      </c>
      <c r="Q131" t="str">
        <f>IF(Table1[[#This Row],[Expiration Date]]-J139&gt;12/31/2024,"not expired","expired")</f>
        <v>not expired</v>
      </c>
      <c r="R131">
        <f>Table1[[#This Row],[Discounted Price]]*0.95</f>
        <v>422.59229999999997</v>
      </c>
      <c r="S131">
        <f>Table1[[#This Row],[Discounted Price]]*0.9</f>
        <v>400.35059999999999</v>
      </c>
      <c r="T131">
        <f>Table1[[#This Row],[Discounted Price]]*0.8</f>
        <v>355.86720000000003</v>
      </c>
      <c r="U131">
        <f>Table1[[#This Row],[Price]]*0.52</f>
        <v>257.01519999999999</v>
      </c>
      <c r="V131">
        <f>(Table1[[#This Row],[Price]]-Table1[[#This Row],[Scrap value]])/2</f>
        <v>118.6224</v>
      </c>
    </row>
    <row r="132" spans="1:22" x14ac:dyDescent="0.25">
      <c r="A132" t="s">
        <v>671</v>
      </c>
      <c r="B132" t="s">
        <v>35</v>
      </c>
      <c r="C132" t="s">
        <v>47</v>
      </c>
      <c r="D132" t="s">
        <v>672</v>
      </c>
      <c r="E132">
        <v>168.71</v>
      </c>
      <c r="F132">
        <v>92</v>
      </c>
      <c r="G132" t="s">
        <v>43729</v>
      </c>
      <c r="H132" t="s">
        <v>673</v>
      </c>
      <c r="I132" s="1">
        <v>44927</v>
      </c>
      <c r="J132" s="1">
        <v>45292</v>
      </c>
      <c r="K132" t="s">
        <v>674</v>
      </c>
      <c r="L132" t="s">
        <v>675</v>
      </c>
      <c r="M132" t="s">
        <v>20</v>
      </c>
      <c r="N132">
        <v>1</v>
      </c>
      <c r="O132">
        <f>Table1[[#This Row],[Price]]-0.1*Table1[[#This Row],[Price]]</f>
        <v>151.839</v>
      </c>
      <c r="P132" s="9">
        <f>(Table1[[#This Row],[Expiration Date]]-Table1[[#This Row],[Manufacturing Date]])/365</f>
        <v>1</v>
      </c>
      <c r="Q132" t="str">
        <f>IF(Table1[[#This Row],[Expiration Date]]-J140&gt;12/31/2024,"not expired","expired")</f>
        <v>expired</v>
      </c>
      <c r="R132">
        <f>Table1[[#This Row],[Discounted Price]]*0.95</f>
        <v>144.24705</v>
      </c>
      <c r="S132">
        <f>Table1[[#This Row],[Discounted Price]]*0.9</f>
        <v>136.6551</v>
      </c>
      <c r="T132">
        <f>Table1[[#This Row],[Discounted Price]]*0.8</f>
        <v>121.47120000000001</v>
      </c>
      <c r="U132">
        <f>Table1[[#This Row],[Price]]*0.52</f>
        <v>87.729200000000006</v>
      </c>
      <c r="V132">
        <f>(Table1[[#This Row],[Price]]-Table1[[#This Row],[Scrap value]])/2</f>
        <v>40.490400000000001</v>
      </c>
    </row>
    <row r="133" spans="1:22" x14ac:dyDescent="0.25">
      <c r="A133" t="s">
        <v>676</v>
      </c>
      <c r="B133" t="s">
        <v>29</v>
      </c>
      <c r="C133" t="s">
        <v>47</v>
      </c>
      <c r="D133" t="s">
        <v>677</v>
      </c>
      <c r="E133">
        <v>181.28</v>
      </c>
      <c r="F133">
        <v>54</v>
      </c>
      <c r="G133" t="s">
        <v>43728</v>
      </c>
      <c r="H133" t="s">
        <v>678</v>
      </c>
      <c r="I133" s="1">
        <v>44927</v>
      </c>
      <c r="J133" s="1">
        <v>45658</v>
      </c>
      <c r="K133" t="s">
        <v>679</v>
      </c>
      <c r="L133" t="s">
        <v>680</v>
      </c>
      <c r="M133" t="s">
        <v>45</v>
      </c>
      <c r="N133">
        <v>4</v>
      </c>
      <c r="O133">
        <f>Table1[[#This Row],[Price]]-0.1*Table1[[#This Row],[Price]]</f>
        <v>163.15199999999999</v>
      </c>
      <c r="P133" s="9">
        <f>(Table1[[#This Row],[Expiration Date]]-Table1[[#This Row],[Manufacturing Date]])/365</f>
        <v>2.0027397260273974</v>
      </c>
      <c r="Q133" t="str">
        <f>IF(Table1[[#This Row],[Expiration Date]]-J141&gt;12/31/2024,"not expired","expired")</f>
        <v>expired</v>
      </c>
      <c r="R133">
        <f>Table1[[#This Row],[Discounted Price]]*0.95</f>
        <v>154.99439999999998</v>
      </c>
      <c r="S133">
        <f>Table1[[#This Row],[Discounted Price]]*0.9</f>
        <v>146.83679999999998</v>
      </c>
      <c r="T133">
        <f>Table1[[#This Row],[Discounted Price]]*0.8</f>
        <v>130.52160000000001</v>
      </c>
      <c r="U133">
        <f>Table1[[#This Row],[Price]]*0.52</f>
        <v>94.265600000000006</v>
      </c>
      <c r="V133">
        <f>(Table1[[#This Row],[Price]]-Table1[[#This Row],[Scrap value]])/2</f>
        <v>43.507199999999997</v>
      </c>
    </row>
    <row r="134" spans="1:22" x14ac:dyDescent="0.25">
      <c r="A134" t="s">
        <v>681</v>
      </c>
      <c r="B134" t="s">
        <v>15</v>
      </c>
      <c r="C134" t="s">
        <v>47</v>
      </c>
      <c r="D134" t="s">
        <v>682</v>
      </c>
      <c r="E134">
        <v>469.01</v>
      </c>
      <c r="F134">
        <v>36</v>
      </c>
      <c r="G134" t="s">
        <v>43728</v>
      </c>
      <c r="H134" t="s">
        <v>683</v>
      </c>
      <c r="I134" s="1">
        <v>44927</v>
      </c>
      <c r="J134" s="1">
        <v>46023</v>
      </c>
      <c r="K134" t="s">
        <v>684</v>
      </c>
      <c r="L134" t="s">
        <v>685</v>
      </c>
      <c r="M134" t="s">
        <v>45</v>
      </c>
      <c r="N134">
        <v>2</v>
      </c>
      <c r="O134">
        <f>Table1[[#This Row],[Price]]-0.1*Table1[[#This Row],[Price]]</f>
        <v>422.10899999999998</v>
      </c>
      <c r="P134" s="9">
        <f>(Table1[[#This Row],[Expiration Date]]-Table1[[#This Row],[Manufacturing Date]])/365</f>
        <v>3.0027397260273974</v>
      </c>
      <c r="Q134" t="str">
        <f>IF(Table1[[#This Row],[Expiration Date]]-J142&gt;12/31/2024,"not expired","expired")</f>
        <v>not expired</v>
      </c>
      <c r="R134">
        <f>Table1[[#This Row],[Discounted Price]]*0.95</f>
        <v>401.00354999999996</v>
      </c>
      <c r="S134">
        <f>Table1[[#This Row],[Discounted Price]]*0.9</f>
        <v>379.8981</v>
      </c>
      <c r="T134">
        <f>Table1[[#This Row],[Discounted Price]]*0.8</f>
        <v>337.68720000000002</v>
      </c>
      <c r="U134">
        <f>Table1[[#This Row],[Price]]*0.52</f>
        <v>243.8852</v>
      </c>
      <c r="V134">
        <f>(Table1[[#This Row],[Price]]-Table1[[#This Row],[Scrap value]])/2</f>
        <v>112.5624</v>
      </c>
    </row>
    <row r="135" spans="1:22" x14ac:dyDescent="0.25">
      <c r="A135" t="s">
        <v>686</v>
      </c>
      <c r="B135" t="s">
        <v>35</v>
      </c>
      <c r="C135" t="s">
        <v>47</v>
      </c>
      <c r="D135" t="s">
        <v>687</v>
      </c>
      <c r="E135">
        <v>300.52999999999997</v>
      </c>
      <c r="F135">
        <v>58</v>
      </c>
      <c r="G135" t="s">
        <v>43729</v>
      </c>
      <c r="H135" t="s">
        <v>688</v>
      </c>
      <c r="I135" s="1">
        <v>45137</v>
      </c>
      <c r="J135" s="1">
        <v>46023</v>
      </c>
      <c r="K135" t="s">
        <v>689</v>
      </c>
      <c r="L135" t="s">
        <v>690</v>
      </c>
      <c r="M135" t="s">
        <v>27</v>
      </c>
      <c r="N135">
        <v>1</v>
      </c>
      <c r="O135">
        <f>Table1[[#This Row],[Price]]-0.1*Table1[[#This Row],[Price]]</f>
        <v>270.47699999999998</v>
      </c>
      <c r="P135" s="9">
        <f>(Table1[[#This Row],[Expiration Date]]-Table1[[#This Row],[Manufacturing Date]])/365</f>
        <v>2.4273972602739726</v>
      </c>
      <c r="Q135" t="str">
        <f>IF(Table1[[#This Row],[Expiration Date]]-J143&gt;12/31/2024,"not expired","expired")</f>
        <v>not expired</v>
      </c>
      <c r="R135">
        <f>Table1[[#This Row],[Discounted Price]]*0.95</f>
        <v>256.95314999999994</v>
      </c>
      <c r="S135">
        <f>Table1[[#This Row],[Discounted Price]]*0.9</f>
        <v>243.42929999999998</v>
      </c>
      <c r="T135">
        <f>Table1[[#This Row],[Discounted Price]]*0.8</f>
        <v>216.38159999999999</v>
      </c>
      <c r="U135">
        <f>Table1[[#This Row],[Price]]*0.52</f>
        <v>156.2756</v>
      </c>
      <c r="V135">
        <f>(Table1[[#This Row],[Price]]-Table1[[#This Row],[Scrap value]])/2</f>
        <v>72.127199999999988</v>
      </c>
    </row>
    <row r="136" spans="1:22" x14ac:dyDescent="0.25">
      <c r="A136" t="s">
        <v>691</v>
      </c>
      <c r="B136" t="s">
        <v>29</v>
      </c>
      <c r="C136" t="s">
        <v>47</v>
      </c>
      <c r="D136" t="s">
        <v>692</v>
      </c>
      <c r="E136">
        <v>493.4</v>
      </c>
      <c r="F136">
        <v>83</v>
      </c>
      <c r="G136" t="s">
        <v>43728</v>
      </c>
      <c r="H136" t="s">
        <v>693</v>
      </c>
      <c r="I136" s="1">
        <v>45137</v>
      </c>
      <c r="J136" s="1">
        <v>45658</v>
      </c>
      <c r="K136" t="s">
        <v>694</v>
      </c>
      <c r="L136" t="s">
        <v>695</v>
      </c>
      <c r="M136" t="s">
        <v>20</v>
      </c>
      <c r="N136">
        <v>1</v>
      </c>
      <c r="O136">
        <f>Table1[[#This Row],[Price]]-0.1*Table1[[#This Row],[Price]]</f>
        <v>444.05999999999995</v>
      </c>
      <c r="P136" s="9">
        <f>(Table1[[#This Row],[Expiration Date]]-Table1[[#This Row],[Manufacturing Date]])/365</f>
        <v>1.4273972602739726</v>
      </c>
      <c r="Q136" t="str">
        <f>IF(Table1[[#This Row],[Expiration Date]]-J144&gt;12/31/2024,"not expired","expired")</f>
        <v>expired</v>
      </c>
      <c r="R136">
        <f>Table1[[#This Row],[Discounted Price]]*0.95</f>
        <v>421.85699999999991</v>
      </c>
      <c r="S136">
        <f>Table1[[#This Row],[Discounted Price]]*0.9</f>
        <v>399.65399999999994</v>
      </c>
      <c r="T136">
        <f>Table1[[#This Row],[Discounted Price]]*0.8</f>
        <v>355.24799999999999</v>
      </c>
      <c r="U136">
        <f>Table1[[#This Row],[Price]]*0.52</f>
        <v>256.56799999999998</v>
      </c>
      <c r="V136">
        <f>(Table1[[#This Row],[Price]]-Table1[[#This Row],[Scrap value]])/2</f>
        <v>118.416</v>
      </c>
    </row>
    <row r="137" spans="1:22" x14ac:dyDescent="0.25">
      <c r="A137" t="s">
        <v>696</v>
      </c>
      <c r="B137" t="s">
        <v>22</v>
      </c>
      <c r="C137" t="s">
        <v>47</v>
      </c>
      <c r="D137" t="s">
        <v>697</v>
      </c>
      <c r="E137">
        <v>370.88</v>
      </c>
      <c r="F137">
        <v>67</v>
      </c>
      <c r="G137" t="s">
        <v>43730</v>
      </c>
      <c r="H137" t="s">
        <v>698</v>
      </c>
      <c r="I137" s="1">
        <v>44927</v>
      </c>
      <c r="J137" s="1">
        <v>45292</v>
      </c>
      <c r="K137" t="s">
        <v>699</v>
      </c>
      <c r="L137" t="s">
        <v>700</v>
      </c>
      <c r="M137" t="s">
        <v>27</v>
      </c>
      <c r="N137">
        <v>1</v>
      </c>
      <c r="O137">
        <f>Table1[[#This Row],[Price]]-0.1*Table1[[#This Row],[Price]]</f>
        <v>333.79199999999997</v>
      </c>
      <c r="P137" s="9">
        <f>(Table1[[#This Row],[Expiration Date]]-Table1[[#This Row],[Manufacturing Date]])/365</f>
        <v>1</v>
      </c>
      <c r="Q137" t="str">
        <f>IF(Table1[[#This Row],[Expiration Date]]-J145&gt;12/31/2024,"not expired","expired")</f>
        <v>expired</v>
      </c>
      <c r="R137">
        <f>Table1[[#This Row],[Discounted Price]]*0.95</f>
        <v>317.10239999999993</v>
      </c>
      <c r="S137">
        <f>Table1[[#This Row],[Discounted Price]]*0.9</f>
        <v>300.4128</v>
      </c>
      <c r="T137">
        <f>Table1[[#This Row],[Discounted Price]]*0.8</f>
        <v>267.03359999999998</v>
      </c>
      <c r="U137">
        <f>Table1[[#This Row],[Price]]*0.52</f>
        <v>192.85759999999999</v>
      </c>
      <c r="V137">
        <f>(Table1[[#This Row],[Price]]-Table1[[#This Row],[Scrap value]])/2</f>
        <v>89.011200000000002</v>
      </c>
    </row>
    <row r="138" spans="1:22" x14ac:dyDescent="0.25">
      <c r="A138" t="s">
        <v>701</v>
      </c>
      <c r="B138" t="s">
        <v>35</v>
      </c>
      <c r="C138" t="s">
        <v>47</v>
      </c>
      <c r="D138" t="s">
        <v>702</v>
      </c>
      <c r="E138">
        <v>294.70999999999998</v>
      </c>
      <c r="F138">
        <v>59</v>
      </c>
      <c r="G138" t="s">
        <v>43730</v>
      </c>
      <c r="H138" t="s">
        <v>703</v>
      </c>
      <c r="I138" s="1">
        <v>45000</v>
      </c>
      <c r="J138" s="1">
        <v>46023</v>
      </c>
      <c r="K138" t="s">
        <v>704</v>
      </c>
      <c r="L138" t="s">
        <v>705</v>
      </c>
      <c r="M138" t="s">
        <v>45</v>
      </c>
      <c r="N138">
        <v>5</v>
      </c>
      <c r="O138">
        <f>Table1[[#This Row],[Price]]-0.1*Table1[[#This Row],[Price]]</f>
        <v>265.23899999999998</v>
      </c>
      <c r="P138" s="9">
        <f>(Table1[[#This Row],[Expiration Date]]-Table1[[#This Row],[Manufacturing Date]])/365</f>
        <v>2.8027397260273972</v>
      </c>
      <c r="Q138" t="str">
        <f>IF(Table1[[#This Row],[Expiration Date]]-J146&gt;12/31/2024,"not expired","expired")</f>
        <v>not expired</v>
      </c>
      <c r="R138">
        <f>Table1[[#This Row],[Discounted Price]]*0.95</f>
        <v>251.97704999999996</v>
      </c>
      <c r="S138">
        <f>Table1[[#This Row],[Discounted Price]]*0.9</f>
        <v>238.71509999999998</v>
      </c>
      <c r="T138">
        <f>Table1[[#This Row],[Discounted Price]]*0.8</f>
        <v>212.19119999999998</v>
      </c>
      <c r="U138">
        <f>Table1[[#This Row],[Price]]*0.52</f>
        <v>153.2492</v>
      </c>
      <c r="V138">
        <f>(Table1[[#This Row],[Price]]-Table1[[#This Row],[Scrap value]])/2</f>
        <v>70.730399999999989</v>
      </c>
    </row>
    <row r="139" spans="1:22" x14ac:dyDescent="0.25">
      <c r="A139" t="s">
        <v>706</v>
      </c>
      <c r="B139" t="s">
        <v>35</v>
      </c>
      <c r="C139" t="s">
        <v>47</v>
      </c>
      <c r="D139" t="s">
        <v>707</v>
      </c>
      <c r="E139">
        <v>406.95</v>
      </c>
      <c r="F139">
        <v>29</v>
      </c>
      <c r="G139" t="s">
        <v>43728</v>
      </c>
      <c r="H139" t="s">
        <v>708</v>
      </c>
      <c r="I139" s="1">
        <v>45137</v>
      </c>
      <c r="J139" s="1">
        <v>45658</v>
      </c>
      <c r="K139" t="s">
        <v>709</v>
      </c>
      <c r="L139" t="s">
        <v>710</v>
      </c>
      <c r="M139" t="s">
        <v>45</v>
      </c>
      <c r="N139">
        <v>5</v>
      </c>
      <c r="O139">
        <f>Table1[[#This Row],[Price]]-0.1*Table1[[#This Row],[Price]]</f>
        <v>366.255</v>
      </c>
      <c r="P139" s="9">
        <f>(Table1[[#This Row],[Expiration Date]]-Table1[[#This Row],[Manufacturing Date]])/365</f>
        <v>1.4273972602739726</v>
      </c>
      <c r="Q139" t="str">
        <f>IF(Table1[[#This Row],[Expiration Date]]-J147&gt;12/31/2024,"not expired","expired")</f>
        <v>expired</v>
      </c>
      <c r="R139">
        <f>Table1[[#This Row],[Discounted Price]]*0.95</f>
        <v>347.94225</v>
      </c>
      <c r="S139">
        <f>Table1[[#This Row],[Discounted Price]]*0.9</f>
        <v>329.62950000000001</v>
      </c>
      <c r="T139">
        <f>Table1[[#This Row],[Discounted Price]]*0.8</f>
        <v>293.00400000000002</v>
      </c>
      <c r="U139">
        <f>Table1[[#This Row],[Price]]*0.52</f>
        <v>211.614</v>
      </c>
      <c r="V139">
        <f>(Table1[[#This Row],[Price]]-Table1[[#This Row],[Scrap value]])/2</f>
        <v>97.667999999999992</v>
      </c>
    </row>
    <row r="140" spans="1:22" x14ac:dyDescent="0.25">
      <c r="A140" t="s">
        <v>711</v>
      </c>
      <c r="B140" t="s">
        <v>22</v>
      </c>
      <c r="C140" t="s">
        <v>47</v>
      </c>
      <c r="D140" t="s">
        <v>712</v>
      </c>
      <c r="E140">
        <v>152.27000000000001</v>
      </c>
      <c r="F140">
        <v>30</v>
      </c>
      <c r="G140" t="s">
        <v>43730</v>
      </c>
      <c r="H140" t="s">
        <v>713</v>
      </c>
      <c r="I140" s="1">
        <v>45000</v>
      </c>
      <c r="J140" s="1">
        <v>46023</v>
      </c>
      <c r="K140" t="s">
        <v>714</v>
      </c>
      <c r="L140" t="s">
        <v>715</v>
      </c>
      <c r="M140" t="s">
        <v>45</v>
      </c>
      <c r="N140">
        <v>4</v>
      </c>
      <c r="O140">
        <f>Table1[[#This Row],[Price]]-0.1*Table1[[#This Row],[Price]]</f>
        <v>137.04300000000001</v>
      </c>
      <c r="P140" s="9">
        <f>(Table1[[#This Row],[Expiration Date]]-Table1[[#This Row],[Manufacturing Date]])/365</f>
        <v>2.8027397260273972</v>
      </c>
      <c r="Q140" t="str">
        <f>IF(Table1[[#This Row],[Expiration Date]]-J148&gt;12/31/2024,"not expired","expired")</f>
        <v>not expired</v>
      </c>
      <c r="R140">
        <f>Table1[[#This Row],[Discounted Price]]*0.95</f>
        <v>130.19085000000001</v>
      </c>
      <c r="S140">
        <f>Table1[[#This Row],[Discounted Price]]*0.9</f>
        <v>123.3387</v>
      </c>
      <c r="T140">
        <f>Table1[[#This Row],[Discounted Price]]*0.8</f>
        <v>109.63440000000001</v>
      </c>
      <c r="U140">
        <f>Table1[[#This Row],[Price]]*0.52</f>
        <v>79.180400000000006</v>
      </c>
      <c r="V140">
        <f>(Table1[[#This Row],[Price]]-Table1[[#This Row],[Scrap value]])/2</f>
        <v>36.544800000000002</v>
      </c>
    </row>
    <row r="141" spans="1:22" x14ac:dyDescent="0.25">
      <c r="A141" t="s">
        <v>716</v>
      </c>
      <c r="B141" t="s">
        <v>35</v>
      </c>
      <c r="C141" t="s">
        <v>47</v>
      </c>
      <c r="D141" t="s">
        <v>717</v>
      </c>
      <c r="E141">
        <v>55.96</v>
      </c>
      <c r="F141">
        <v>52</v>
      </c>
      <c r="G141" t="s">
        <v>43730</v>
      </c>
      <c r="H141" t="s">
        <v>718</v>
      </c>
      <c r="I141" s="1">
        <v>44927</v>
      </c>
      <c r="J141" s="1">
        <v>46023</v>
      </c>
      <c r="K141" t="s">
        <v>719</v>
      </c>
      <c r="L141" t="s">
        <v>720</v>
      </c>
      <c r="M141" t="s">
        <v>45</v>
      </c>
      <c r="N141">
        <v>3</v>
      </c>
      <c r="O141">
        <f>Table1[[#This Row],[Price]]-0.1*Table1[[#This Row],[Price]]</f>
        <v>50.364000000000004</v>
      </c>
      <c r="P141" s="9">
        <f>(Table1[[#This Row],[Expiration Date]]-Table1[[#This Row],[Manufacturing Date]])/365</f>
        <v>3.0027397260273974</v>
      </c>
      <c r="Q141" t="str">
        <f>IF(Table1[[#This Row],[Expiration Date]]-J149&gt;12/31/2024,"not expired","expired")</f>
        <v>expired</v>
      </c>
      <c r="R141">
        <f>Table1[[#This Row],[Discounted Price]]*0.95</f>
        <v>47.845800000000004</v>
      </c>
      <c r="S141">
        <f>Table1[[#This Row],[Discounted Price]]*0.9</f>
        <v>45.327600000000004</v>
      </c>
      <c r="T141">
        <f>Table1[[#This Row],[Discounted Price]]*0.8</f>
        <v>40.291200000000003</v>
      </c>
      <c r="U141">
        <f>Table1[[#This Row],[Price]]*0.52</f>
        <v>29.0992</v>
      </c>
      <c r="V141">
        <f>(Table1[[#This Row],[Price]]-Table1[[#This Row],[Scrap value]])/2</f>
        <v>13.430400000000001</v>
      </c>
    </row>
    <row r="142" spans="1:22" x14ac:dyDescent="0.25">
      <c r="A142" t="s">
        <v>721</v>
      </c>
      <c r="B142" t="s">
        <v>35</v>
      </c>
      <c r="C142" t="s">
        <v>47</v>
      </c>
      <c r="D142" t="s">
        <v>722</v>
      </c>
      <c r="E142">
        <v>133.05000000000001</v>
      </c>
      <c r="F142">
        <v>18</v>
      </c>
      <c r="G142" t="s">
        <v>43730</v>
      </c>
      <c r="H142" t="s">
        <v>723</v>
      </c>
      <c r="I142" s="1">
        <v>45000</v>
      </c>
      <c r="J142" s="1">
        <v>45292</v>
      </c>
      <c r="K142" t="s">
        <v>724</v>
      </c>
      <c r="L142" t="s">
        <v>725</v>
      </c>
      <c r="M142" t="s">
        <v>27</v>
      </c>
      <c r="N142">
        <v>5</v>
      </c>
      <c r="O142">
        <f>Table1[[#This Row],[Price]]-0.1*Table1[[#This Row],[Price]]</f>
        <v>119.745</v>
      </c>
      <c r="P142" s="9">
        <f>(Table1[[#This Row],[Expiration Date]]-Table1[[#This Row],[Manufacturing Date]])/365</f>
        <v>0.8</v>
      </c>
      <c r="Q142" t="str">
        <f>IF(Table1[[#This Row],[Expiration Date]]-J150&gt;12/31/2024,"not expired","expired")</f>
        <v>expired</v>
      </c>
      <c r="R142">
        <f>Table1[[#This Row],[Discounted Price]]*0.95</f>
        <v>113.75775</v>
      </c>
      <c r="S142">
        <f>Table1[[#This Row],[Discounted Price]]*0.9</f>
        <v>107.77050000000001</v>
      </c>
      <c r="T142">
        <f>Table1[[#This Row],[Discounted Price]]*0.8</f>
        <v>95.796000000000006</v>
      </c>
      <c r="U142">
        <f>Table1[[#This Row],[Price]]*0.52</f>
        <v>69.186000000000007</v>
      </c>
      <c r="V142">
        <f>(Table1[[#This Row],[Price]]-Table1[[#This Row],[Scrap value]])/2</f>
        <v>31.932000000000002</v>
      </c>
    </row>
    <row r="143" spans="1:22" x14ac:dyDescent="0.25">
      <c r="A143" t="s">
        <v>726</v>
      </c>
      <c r="B143" t="s">
        <v>22</v>
      </c>
      <c r="C143" t="s">
        <v>47</v>
      </c>
      <c r="D143" t="s">
        <v>727</v>
      </c>
      <c r="E143">
        <v>223.8</v>
      </c>
      <c r="F143">
        <v>95</v>
      </c>
      <c r="G143" t="s">
        <v>43728</v>
      </c>
      <c r="H143" t="s">
        <v>728</v>
      </c>
      <c r="I143" s="1">
        <v>45137</v>
      </c>
      <c r="J143" s="1">
        <v>45658</v>
      </c>
      <c r="K143" t="s">
        <v>729</v>
      </c>
      <c r="L143" t="s">
        <v>730</v>
      </c>
      <c r="M143" t="s">
        <v>45</v>
      </c>
      <c r="N143">
        <v>5</v>
      </c>
      <c r="O143">
        <f>Table1[[#This Row],[Price]]-0.1*Table1[[#This Row],[Price]]</f>
        <v>201.42000000000002</v>
      </c>
      <c r="P143" s="9">
        <f>(Table1[[#This Row],[Expiration Date]]-Table1[[#This Row],[Manufacturing Date]])/365</f>
        <v>1.4273972602739726</v>
      </c>
      <c r="Q143" t="str">
        <f>IF(Table1[[#This Row],[Expiration Date]]-J151&gt;12/31/2024,"not expired","expired")</f>
        <v>not expired</v>
      </c>
      <c r="R143">
        <f>Table1[[#This Row],[Discounted Price]]*0.95</f>
        <v>191.34900000000002</v>
      </c>
      <c r="S143">
        <f>Table1[[#This Row],[Discounted Price]]*0.9</f>
        <v>181.27800000000002</v>
      </c>
      <c r="T143">
        <f>Table1[[#This Row],[Discounted Price]]*0.8</f>
        <v>161.13600000000002</v>
      </c>
      <c r="U143">
        <f>Table1[[#This Row],[Price]]*0.52</f>
        <v>116.376</v>
      </c>
      <c r="V143">
        <f>(Table1[[#This Row],[Price]]-Table1[[#This Row],[Scrap value]])/2</f>
        <v>53.712000000000003</v>
      </c>
    </row>
    <row r="144" spans="1:22" x14ac:dyDescent="0.25">
      <c r="A144" t="s">
        <v>731</v>
      </c>
      <c r="B144" t="s">
        <v>15</v>
      </c>
      <c r="C144" t="s">
        <v>47</v>
      </c>
      <c r="D144" t="s">
        <v>732</v>
      </c>
      <c r="E144">
        <v>384.5</v>
      </c>
      <c r="F144">
        <v>40</v>
      </c>
      <c r="G144" t="s">
        <v>43730</v>
      </c>
      <c r="H144" t="s">
        <v>733</v>
      </c>
      <c r="I144" s="1">
        <v>45000</v>
      </c>
      <c r="J144" s="1">
        <v>45658</v>
      </c>
      <c r="K144" t="s">
        <v>734</v>
      </c>
      <c r="L144" t="s">
        <v>735</v>
      </c>
      <c r="M144" t="s">
        <v>27</v>
      </c>
      <c r="N144">
        <v>1</v>
      </c>
      <c r="O144">
        <f>Table1[[#This Row],[Price]]-0.1*Table1[[#This Row],[Price]]</f>
        <v>346.05</v>
      </c>
      <c r="P144" s="9">
        <f>(Table1[[#This Row],[Expiration Date]]-Table1[[#This Row],[Manufacturing Date]])/365</f>
        <v>1.8027397260273972</v>
      </c>
      <c r="Q144" t="str">
        <f>IF(Table1[[#This Row],[Expiration Date]]-J152&gt;12/31/2024,"not expired","expired")</f>
        <v>expired</v>
      </c>
      <c r="R144">
        <f>Table1[[#This Row],[Discounted Price]]*0.95</f>
        <v>328.7475</v>
      </c>
      <c r="S144">
        <f>Table1[[#This Row],[Discounted Price]]*0.9</f>
        <v>311.44499999999999</v>
      </c>
      <c r="T144">
        <f>Table1[[#This Row],[Discounted Price]]*0.8</f>
        <v>276.84000000000003</v>
      </c>
      <c r="U144">
        <f>Table1[[#This Row],[Price]]*0.52</f>
        <v>199.94</v>
      </c>
      <c r="V144">
        <f>(Table1[[#This Row],[Price]]-Table1[[#This Row],[Scrap value]])/2</f>
        <v>92.28</v>
      </c>
    </row>
    <row r="145" spans="1:22" x14ac:dyDescent="0.25">
      <c r="A145" t="s">
        <v>736</v>
      </c>
      <c r="B145" t="s">
        <v>35</v>
      </c>
      <c r="C145" t="s">
        <v>47</v>
      </c>
      <c r="D145" t="s">
        <v>737</v>
      </c>
      <c r="E145">
        <v>36.82</v>
      </c>
      <c r="F145">
        <v>99</v>
      </c>
      <c r="G145" t="s">
        <v>43729</v>
      </c>
      <c r="H145" t="s">
        <v>738</v>
      </c>
      <c r="I145" s="1">
        <v>45137</v>
      </c>
      <c r="J145" s="1">
        <v>45658</v>
      </c>
      <c r="K145" t="s">
        <v>739</v>
      </c>
      <c r="L145" t="s">
        <v>740</v>
      </c>
      <c r="M145" t="s">
        <v>27</v>
      </c>
      <c r="N145">
        <v>2</v>
      </c>
      <c r="O145">
        <f>Table1[[#This Row],[Price]]-0.1*Table1[[#This Row],[Price]]</f>
        <v>33.137999999999998</v>
      </c>
      <c r="P145" s="9">
        <f>(Table1[[#This Row],[Expiration Date]]-Table1[[#This Row],[Manufacturing Date]])/365</f>
        <v>1.4273972602739726</v>
      </c>
      <c r="Q145" t="str">
        <f>IF(Table1[[#This Row],[Expiration Date]]-J153&gt;12/31/2024,"not expired","expired")</f>
        <v>expired</v>
      </c>
      <c r="R145">
        <f>Table1[[#This Row],[Discounted Price]]*0.95</f>
        <v>31.481099999999998</v>
      </c>
      <c r="S145">
        <f>Table1[[#This Row],[Discounted Price]]*0.9</f>
        <v>29.824199999999998</v>
      </c>
      <c r="T145">
        <f>Table1[[#This Row],[Discounted Price]]*0.8</f>
        <v>26.510400000000001</v>
      </c>
      <c r="U145">
        <f>Table1[[#This Row],[Price]]*0.52</f>
        <v>19.1464</v>
      </c>
      <c r="V145">
        <f>(Table1[[#This Row],[Price]]-Table1[[#This Row],[Scrap value]])/2</f>
        <v>8.8368000000000002</v>
      </c>
    </row>
    <row r="146" spans="1:22" x14ac:dyDescent="0.25">
      <c r="A146" t="s">
        <v>741</v>
      </c>
      <c r="B146" t="s">
        <v>29</v>
      </c>
      <c r="C146" t="s">
        <v>47</v>
      </c>
      <c r="D146" t="s">
        <v>742</v>
      </c>
      <c r="E146">
        <v>38.82</v>
      </c>
      <c r="F146">
        <v>10</v>
      </c>
      <c r="G146" t="s">
        <v>43728</v>
      </c>
      <c r="H146" t="s">
        <v>743</v>
      </c>
      <c r="I146" s="1">
        <v>45000</v>
      </c>
      <c r="J146" s="1">
        <v>45658</v>
      </c>
      <c r="K146" t="s">
        <v>744</v>
      </c>
      <c r="L146" t="s">
        <v>745</v>
      </c>
      <c r="M146" t="s">
        <v>20</v>
      </c>
      <c r="N146">
        <v>5</v>
      </c>
      <c r="O146">
        <f>Table1[[#This Row],[Price]]-0.1*Table1[[#This Row],[Price]]</f>
        <v>34.938000000000002</v>
      </c>
      <c r="P146" s="9">
        <f>(Table1[[#This Row],[Expiration Date]]-Table1[[#This Row],[Manufacturing Date]])/365</f>
        <v>1.8027397260273972</v>
      </c>
      <c r="Q146" t="str">
        <f>IF(Table1[[#This Row],[Expiration Date]]-J154&gt;12/31/2024,"not expired","expired")</f>
        <v>expired</v>
      </c>
      <c r="R146">
        <f>Table1[[#This Row],[Discounted Price]]*0.95</f>
        <v>33.191099999999999</v>
      </c>
      <c r="S146">
        <f>Table1[[#This Row],[Discounted Price]]*0.9</f>
        <v>31.444200000000002</v>
      </c>
      <c r="T146">
        <f>Table1[[#This Row],[Discounted Price]]*0.8</f>
        <v>27.950400000000002</v>
      </c>
      <c r="U146">
        <f>Table1[[#This Row],[Price]]*0.52</f>
        <v>20.186400000000003</v>
      </c>
      <c r="V146">
        <f>(Table1[[#This Row],[Price]]-Table1[[#This Row],[Scrap value]])/2</f>
        <v>9.3167999999999989</v>
      </c>
    </row>
    <row r="147" spans="1:22" x14ac:dyDescent="0.25">
      <c r="A147" t="s">
        <v>746</v>
      </c>
      <c r="B147" t="s">
        <v>29</v>
      </c>
      <c r="C147" t="s">
        <v>47</v>
      </c>
      <c r="D147" t="s">
        <v>747</v>
      </c>
      <c r="E147">
        <v>100.97</v>
      </c>
      <c r="F147">
        <v>46</v>
      </c>
      <c r="G147" t="s">
        <v>43728</v>
      </c>
      <c r="H147" t="s">
        <v>748</v>
      </c>
      <c r="I147" s="1">
        <v>45000</v>
      </c>
      <c r="J147" s="1">
        <v>46023</v>
      </c>
      <c r="K147" t="s">
        <v>749</v>
      </c>
      <c r="L147" t="s">
        <v>750</v>
      </c>
      <c r="M147" t="s">
        <v>20</v>
      </c>
      <c r="N147">
        <v>5</v>
      </c>
      <c r="O147">
        <f>Table1[[#This Row],[Price]]-0.1*Table1[[#This Row],[Price]]</f>
        <v>90.87299999999999</v>
      </c>
      <c r="P147" s="9">
        <f>(Table1[[#This Row],[Expiration Date]]-Table1[[#This Row],[Manufacturing Date]])/365</f>
        <v>2.8027397260273972</v>
      </c>
      <c r="Q147" t="str">
        <f>IF(Table1[[#This Row],[Expiration Date]]-J155&gt;12/31/2024,"not expired","expired")</f>
        <v>not expired</v>
      </c>
      <c r="R147">
        <f>Table1[[#This Row],[Discounted Price]]*0.95</f>
        <v>86.329349999999991</v>
      </c>
      <c r="S147">
        <f>Table1[[#This Row],[Discounted Price]]*0.9</f>
        <v>81.785699999999991</v>
      </c>
      <c r="T147">
        <f>Table1[[#This Row],[Discounted Price]]*0.8</f>
        <v>72.698399999999992</v>
      </c>
      <c r="U147">
        <f>Table1[[#This Row],[Price]]*0.52</f>
        <v>52.504400000000004</v>
      </c>
      <c r="V147">
        <f>(Table1[[#This Row],[Price]]-Table1[[#This Row],[Scrap value]])/2</f>
        <v>24.232799999999997</v>
      </c>
    </row>
    <row r="148" spans="1:22" x14ac:dyDescent="0.25">
      <c r="A148" t="s">
        <v>751</v>
      </c>
      <c r="B148" t="s">
        <v>22</v>
      </c>
      <c r="C148" t="s">
        <v>47</v>
      </c>
      <c r="D148" t="s">
        <v>752</v>
      </c>
      <c r="E148">
        <v>293.06</v>
      </c>
      <c r="F148">
        <v>87</v>
      </c>
      <c r="G148" t="s">
        <v>43729</v>
      </c>
      <c r="H148" t="s">
        <v>753</v>
      </c>
      <c r="I148" s="1">
        <v>45137</v>
      </c>
      <c r="J148" s="1">
        <v>45658</v>
      </c>
      <c r="K148" t="s">
        <v>754</v>
      </c>
      <c r="L148" t="s">
        <v>755</v>
      </c>
      <c r="M148" t="s">
        <v>45</v>
      </c>
      <c r="N148">
        <v>4</v>
      </c>
      <c r="O148">
        <f>Table1[[#This Row],[Price]]-0.1*Table1[[#This Row],[Price]]</f>
        <v>263.75400000000002</v>
      </c>
      <c r="P148" s="9">
        <f>(Table1[[#This Row],[Expiration Date]]-Table1[[#This Row],[Manufacturing Date]])/365</f>
        <v>1.4273972602739726</v>
      </c>
      <c r="Q148" t="str">
        <f>IF(Table1[[#This Row],[Expiration Date]]-J156&gt;12/31/2024,"not expired","expired")</f>
        <v>expired</v>
      </c>
      <c r="R148">
        <f>Table1[[#This Row],[Discounted Price]]*0.95</f>
        <v>250.56630000000001</v>
      </c>
      <c r="S148">
        <f>Table1[[#This Row],[Discounted Price]]*0.9</f>
        <v>237.37860000000003</v>
      </c>
      <c r="T148">
        <f>Table1[[#This Row],[Discounted Price]]*0.8</f>
        <v>211.00320000000002</v>
      </c>
      <c r="U148">
        <f>Table1[[#This Row],[Price]]*0.52</f>
        <v>152.3912</v>
      </c>
      <c r="V148">
        <f>(Table1[[#This Row],[Price]]-Table1[[#This Row],[Scrap value]])/2</f>
        <v>70.334400000000002</v>
      </c>
    </row>
    <row r="149" spans="1:22" x14ac:dyDescent="0.25">
      <c r="A149" t="s">
        <v>756</v>
      </c>
      <c r="B149" t="s">
        <v>22</v>
      </c>
      <c r="C149" t="s">
        <v>47</v>
      </c>
      <c r="D149" t="s">
        <v>757</v>
      </c>
      <c r="E149">
        <v>41.65</v>
      </c>
      <c r="F149">
        <v>30</v>
      </c>
      <c r="G149" t="s">
        <v>43730</v>
      </c>
      <c r="H149" t="s">
        <v>758</v>
      </c>
      <c r="I149" s="1">
        <v>45000</v>
      </c>
      <c r="J149" s="1">
        <v>46023</v>
      </c>
      <c r="K149" t="s">
        <v>759</v>
      </c>
      <c r="L149" t="s">
        <v>760</v>
      </c>
      <c r="M149" t="s">
        <v>20</v>
      </c>
      <c r="N149">
        <v>2</v>
      </c>
      <c r="O149">
        <f>Table1[[#This Row],[Price]]-0.1*Table1[[#This Row],[Price]]</f>
        <v>37.484999999999999</v>
      </c>
      <c r="P149" s="9">
        <f>(Table1[[#This Row],[Expiration Date]]-Table1[[#This Row],[Manufacturing Date]])/365</f>
        <v>2.8027397260273972</v>
      </c>
      <c r="Q149" t="str">
        <f>IF(Table1[[#This Row],[Expiration Date]]-J157&gt;12/31/2024,"not expired","expired")</f>
        <v>not expired</v>
      </c>
      <c r="R149">
        <f>Table1[[#This Row],[Discounted Price]]*0.95</f>
        <v>35.610749999999996</v>
      </c>
      <c r="S149">
        <f>Table1[[#This Row],[Discounted Price]]*0.9</f>
        <v>33.736499999999999</v>
      </c>
      <c r="T149">
        <f>Table1[[#This Row],[Discounted Price]]*0.8</f>
        <v>29.988</v>
      </c>
      <c r="U149">
        <f>Table1[[#This Row],[Price]]*0.52</f>
        <v>21.658000000000001</v>
      </c>
      <c r="V149">
        <f>(Table1[[#This Row],[Price]]-Table1[[#This Row],[Scrap value]])/2</f>
        <v>9.9959999999999987</v>
      </c>
    </row>
    <row r="150" spans="1:22" x14ac:dyDescent="0.25">
      <c r="A150" t="s">
        <v>761</v>
      </c>
      <c r="B150" t="s">
        <v>29</v>
      </c>
      <c r="C150" t="s">
        <v>47</v>
      </c>
      <c r="D150" t="s">
        <v>762</v>
      </c>
      <c r="E150">
        <v>349.24</v>
      </c>
      <c r="F150">
        <v>5</v>
      </c>
      <c r="G150" t="s">
        <v>43730</v>
      </c>
      <c r="H150" t="s">
        <v>763</v>
      </c>
      <c r="I150" s="1">
        <v>44927</v>
      </c>
      <c r="J150" s="1">
        <v>45658</v>
      </c>
      <c r="K150" t="s">
        <v>764</v>
      </c>
      <c r="L150" t="s">
        <v>765</v>
      </c>
      <c r="M150" t="s">
        <v>27</v>
      </c>
      <c r="N150">
        <v>2</v>
      </c>
      <c r="O150">
        <f>Table1[[#This Row],[Price]]-0.1*Table1[[#This Row],[Price]]</f>
        <v>314.31600000000003</v>
      </c>
      <c r="P150" s="9">
        <f>(Table1[[#This Row],[Expiration Date]]-Table1[[#This Row],[Manufacturing Date]])/365</f>
        <v>2.0027397260273974</v>
      </c>
      <c r="Q150" t="str">
        <f>IF(Table1[[#This Row],[Expiration Date]]-J158&gt;12/31/2024,"not expired","expired")</f>
        <v>expired</v>
      </c>
      <c r="R150">
        <f>Table1[[#This Row],[Discounted Price]]*0.95</f>
        <v>298.60020000000003</v>
      </c>
      <c r="S150">
        <f>Table1[[#This Row],[Discounted Price]]*0.9</f>
        <v>282.88440000000003</v>
      </c>
      <c r="T150">
        <f>Table1[[#This Row],[Discounted Price]]*0.8</f>
        <v>251.45280000000002</v>
      </c>
      <c r="U150">
        <f>Table1[[#This Row],[Price]]*0.52</f>
        <v>181.60480000000001</v>
      </c>
      <c r="V150">
        <f>(Table1[[#This Row],[Price]]-Table1[[#This Row],[Scrap value]])/2</f>
        <v>83.817599999999999</v>
      </c>
    </row>
    <row r="151" spans="1:22" x14ac:dyDescent="0.25">
      <c r="A151" t="s">
        <v>766</v>
      </c>
      <c r="B151" t="s">
        <v>35</v>
      </c>
      <c r="C151" t="s">
        <v>47</v>
      </c>
      <c r="D151" t="s">
        <v>767</v>
      </c>
      <c r="E151">
        <v>338.48</v>
      </c>
      <c r="F151">
        <v>26</v>
      </c>
      <c r="G151" t="s">
        <v>43728</v>
      </c>
      <c r="H151" t="s">
        <v>768</v>
      </c>
      <c r="I151" s="1">
        <v>45000</v>
      </c>
      <c r="J151" s="1">
        <v>45292</v>
      </c>
      <c r="K151" t="s">
        <v>769</v>
      </c>
      <c r="L151" t="s">
        <v>770</v>
      </c>
      <c r="M151" t="s">
        <v>45</v>
      </c>
      <c r="N151">
        <v>2</v>
      </c>
      <c r="O151">
        <f>Table1[[#This Row],[Price]]-0.1*Table1[[#This Row],[Price]]</f>
        <v>304.63200000000001</v>
      </c>
      <c r="P151" s="9">
        <f>(Table1[[#This Row],[Expiration Date]]-Table1[[#This Row],[Manufacturing Date]])/365</f>
        <v>0.8</v>
      </c>
      <c r="Q151" t="str">
        <f>IF(Table1[[#This Row],[Expiration Date]]-J159&gt;12/31/2024,"not expired","expired")</f>
        <v>expired</v>
      </c>
      <c r="R151">
        <f>Table1[[#This Row],[Discounted Price]]*0.95</f>
        <v>289.40039999999999</v>
      </c>
      <c r="S151">
        <f>Table1[[#This Row],[Discounted Price]]*0.9</f>
        <v>274.16880000000003</v>
      </c>
      <c r="T151">
        <f>Table1[[#This Row],[Discounted Price]]*0.8</f>
        <v>243.7056</v>
      </c>
      <c r="U151">
        <f>Table1[[#This Row],[Price]]*0.52</f>
        <v>176.00960000000001</v>
      </c>
      <c r="V151">
        <f>(Table1[[#This Row],[Price]]-Table1[[#This Row],[Scrap value]])/2</f>
        <v>81.235200000000006</v>
      </c>
    </row>
    <row r="152" spans="1:22" x14ac:dyDescent="0.25">
      <c r="A152" t="s">
        <v>771</v>
      </c>
      <c r="B152" t="s">
        <v>15</v>
      </c>
      <c r="C152" t="s">
        <v>47</v>
      </c>
      <c r="D152" t="s">
        <v>772</v>
      </c>
      <c r="E152">
        <v>36.4</v>
      </c>
      <c r="F152">
        <v>16</v>
      </c>
      <c r="G152" t="s">
        <v>43728</v>
      </c>
      <c r="H152" t="s">
        <v>773</v>
      </c>
      <c r="I152" s="1">
        <v>45137</v>
      </c>
      <c r="J152" s="1">
        <v>46023</v>
      </c>
      <c r="K152" t="s">
        <v>774</v>
      </c>
      <c r="L152" t="s">
        <v>775</v>
      </c>
      <c r="M152" t="s">
        <v>27</v>
      </c>
      <c r="N152">
        <v>2</v>
      </c>
      <c r="O152">
        <f>Table1[[#This Row],[Price]]-0.1*Table1[[#This Row],[Price]]</f>
        <v>32.76</v>
      </c>
      <c r="P152" s="9">
        <f>(Table1[[#This Row],[Expiration Date]]-Table1[[#This Row],[Manufacturing Date]])/365</f>
        <v>2.4273972602739726</v>
      </c>
      <c r="Q152" t="str">
        <f>IF(Table1[[#This Row],[Expiration Date]]-J160&gt;12/31/2024,"not expired","expired")</f>
        <v>expired</v>
      </c>
      <c r="R152">
        <f>Table1[[#This Row],[Discounted Price]]*0.95</f>
        <v>31.121999999999996</v>
      </c>
      <c r="S152">
        <f>Table1[[#This Row],[Discounted Price]]*0.9</f>
        <v>29.483999999999998</v>
      </c>
      <c r="T152">
        <f>Table1[[#This Row],[Discounted Price]]*0.8</f>
        <v>26.207999999999998</v>
      </c>
      <c r="U152">
        <f>Table1[[#This Row],[Price]]*0.52</f>
        <v>18.928000000000001</v>
      </c>
      <c r="V152">
        <f>(Table1[[#This Row],[Price]]-Table1[[#This Row],[Scrap value]])/2</f>
        <v>8.7359999999999989</v>
      </c>
    </row>
    <row r="153" spans="1:22" x14ac:dyDescent="0.25">
      <c r="A153" t="s">
        <v>776</v>
      </c>
      <c r="B153" t="s">
        <v>35</v>
      </c>
      <c r="C153" t="s">
        <v>47</v>
      </c>
      <c r="D153" t="s">
        <v>777</v>
      </c>
      <c r="E153">
        <v>177.15</v>
      </c>
      <c r="F153">
        <v>66</v>
      </c>
      <c r="G153" t="s">
        <v>43730</v>
      </c>
      <c r="H153" t="s">
        <v>778</v>
      </c>
      <c r="I153" s="1">
        <v>45000</v>
      </c>
      <c r="J153" s="1">
        <v>45658</v>
      </c>
      <c r="K153" t="s">
        <v>779</v>
      </c>
      <c r="L153" t="s">
        <v>780</v>
      </c>
      <c r="M153" t="s">
        <v>27</v>
      </c>
      <c r="N153">
        <v>4</v>
      </c>
      <c r="O153">
        <f>Table1[[#This Row],[Price]]-0.1*Table1[[#This Row],[Price]]</f>
        <v>159.435</v>
      </c>
      <c r="P153" s="9">
        <f>(Table1[[#This Row],[Expiration Date]]-Table1[[#This Row],[Manufacturing Date]])/365</f>
        <v>1.8027397260273972</v>
      </c>
      <c r="Q153" t="str">
        <f>IF(Table1[[#This Row],[Expiration Date]]-J161&gt;12/31/2024,"not expired","expired")</f>
        <v>expired</v>
      </c>
      <c r="R153">
        <f>Table1[[#This Row],[Discounted Price]]*0.95</f>
        <v>151.46324999999999</v>
      </c>
      <c r="S153">
        <f>Table1[[#This Row],[Discounted Price]]*0.9</f>
        <v>143.4915</v>
      </c>
      <c r="T153">
        <f>Table1[[#This Row],[Discounted Price]]*0.8</f>
        <v>127.548</v>
      </c>
      <c r="U153">
        <f>Table1[[#This Row],[Price]]*0.52</f>
        <v>92.118000000000009</v>
      </c>
      <c r="V153">
        <f>(Table1[[#This Row],[Price]]-Table1[[#This Row],[Scrap value]])/2</f>
        <v>42.515999999999998</v>
      </c>
    </row>
    <row r="154" spans="1:22" x14ac:dyDescent="0.25">
      <c r="A154" t="s">
        <v>781</v>
      </c>
      <c r="B154" t="s">
        <v>15</v>
      </c>
      <c r="C154" t="s">
        <v>47</v>
      </c>
      <c r="D154" t="s">
        <v>782</v>
      </c>
      <c r="E154">
        <v>32.479999999999997</v>
      </c>
      <c r="F154">
        <v>59</v>
      </c>
      <c r="G154" t="s">
        <v>43729</v>
      </c>
      <c r="H154" t="s">
        <v>783</v>
      </c>
      <c r="I154" s="1">
        <v>45000</v>
      </c>
      <c r="J154" s="1">
        <v>45658</v>
      </c>
      <c r="K154" t="s">
        <v>784</v>
      </c>
      <c r="L154" t="s">
        <v>785</v>
      </c>
      <c r="M154" t="s">
        <v>27</v>
      </c>
      <c r="N154">
        <v>1</v>
      </c>
      <c r="O154">
        <f>Table1[[#This Row],[Price]]-0.1*Table1[[#This Row],[Price]]</f>
        <v>29.231999999999996</v>
      </c>
      <c r="P154" s="9">
        <f>(Table1[[#This Row],[Expiration Date]]-Table1[[#This Row],[Manufacturing Date]])/365</f>
        <v>1.8027397260273972</v>
      </c>
      <c r="Q154" t="str">
        <f>IF(Table1[[#This Row],[Expiration Date]]-J162&gt;12/31/2024,"not expired","expired")</f>
        <v>expired</v>
      </c>
      <c r="R154">
        <f>Table1[[#This Row],[Discounted Price]]*0.95</f>
        <v>27.770399999999995</v>
      </c>
      <c r="S154">
        <f>Table1[[#This Row],[Discounted Price]]*0.9</f>
        <v>26.308799999999998</v>
      </c>
      <c r="T154">
        <f>Table1[[#This Row],[Discounted Price]]*0.8</f>
        <v>23.385599999999997</v>
      </c>
      <c r="U154">
        <f>Table1[[#This Row],[Price]]*0.52</f>
        <v>16.889599999999998</v>
      </c>
      <c r="V154">
        <f>(Table1[[#This Row],[Price]]-Table1[[#This Row],[Scrap value]])/2</f>
        <v>7.7951999999999995</v>
      </c>
    </row>
    <row r="155" spans="1:22" x14ac:dyDescent="0.25">
      <c r="A155" t="s">
        <v>786</v>
      </c>
      <c r="B155" t="s">
        <v>22</v>
      </c>
      <c r="C155" t="s">
        <v>47</v>
      </c>
      <c r="D155" t="s">
        <v>787</v>
      </c>
      <c r="E155">
        <v>433.67</v>
      </c>
      <c r="F155">
        <v>74</v>
      </c>
      <c r="G155" t="s">
        <v>43730</v>
      </c>
      <c r="H155" t="s">
        <v>788</v>
      </c>
      <c r="I155" s="1">
        <v>45137</v>
      </c>
      <c r="J155" s="1">
        <v>45658</v>
      </c>
      <c r="K155" t="s">
        <v>789</v>
      </c>
      <c r="L155" t="s">
        <v>790</v>
      </c>
      <c r="M155" t="s">
        <v>20</v>
      </c>
      <c r="N155">
        <v>2</v>
      </c>
      <c r="O155">
        <f>Table1[[#This Row],[Price]]-0.1*Table1[[#This Row],[Price]]</f>
        <v>390.303</v>
      </c>
      <c r="P155" s="9">
        <f>(Table1[[#This Row],[Expiration Date]]-Table1[[#This Row],[Manufacturing Date]])/365</f>
        <v>1.4273972602739726</v>
      </c>
      <c r="Q155" t="str">
        <f>IF(Table1[[#This Row],[Expiration Date]]-J163&gt;12/31/2024,"not expired","expired")</f>
        <v>not expired</v>
      </c>
      <c r="R155">
        <f>Table1[[#This Row],[Discounted Price]]*0.95</f>
        <v>370.78784999999999</v>
      </c>
      <c r="S155">
        <f>Table1[[#This Row],[Discounted Price]]*0.9</f>
        <v>351.27269999999999</v>
      </c>
      <c r="T155">
        <f>Table1[[#This Row],[Discounted Price]]*0.8</f>
        <v>312.24240000000003</v>
      </c>
      <c r="U155">
        <f>Table1[[#This Row],[Price]]*0.52</f>
        <v>225.50840000000002</v>
      </c>
      <c r="V155">
        <f>(Table1[[#This Row],[Price]]-Table1[[#This Row],[Scrap value]])/2</f>
        <v>104.0808</v>
      </c>
    </row>
    <row r="156" spans="1:22" x14ac:dyDescent="0.25">
      <c r="A156" t="s">
        <v>791</v>
      </c>
      <c r="B156" t="s">
        <v>15</v>
      </c>
      <c r="C156" t="s">
        <v>47</v>
      </c>
      <c r="D156" t="s">
        <v>792</v>
      </c>
      <c r="E156">
        <v>269.58999999999997</v>
      </c>
      <c r="F156">
        <v>35</v>
      </c>
      <c r="G156" t="s">
        <v>43729</v>
      </c>
      <c r="H156" t="s">
        <v>793</v>
      </c>
      <c r="I156" s="1">
        <v>45000</v>
      </c>
      <c r="J156" s="1">
        <v>46023</v>
      </c>
      <c r="K156" t="s">
        <v>794</v>
      </c>
      <c r="L156" t="s">
        <v>795</v>
      </c>
      <c r="M156" t="s">
        <v>20</v>
      </c>
      <c r="N156">
        <v>2</v>
      </c>
      <c r="O156">
        <f>Table1[[#This Row],[Price]]-0.1*Table1[[#This Row],[Price]]</f>
        <v>242.63099999999997</v>
      </c>
      <c r="P156" s="9">
        <f>(Table1[[#This Row],[Expiration Date]]-Table1[[#This Row],[Manufacturing Date]])/365</f>
        <v>2.8027397260273972</v>
      </c>
      <c r="Q156" t="str">
        <f>IF(Table1[[#This Row],[Expiration Date]]-J164&gt;12/31/2024,"not expired","expired")</f>
        <v>expired</v>
      </c>
      <c r="R156">
        <f>Table1[[#This Row],[Discounted Price]]*0.95</f>
        <v>230.49944999999997</v>
      </c>
      <c r="S156">
        <f>Table1[[#This Row],[Discounted Price]]*0.9</f>
        <v>218.36789999999999</v>
      </c>
      <c r="T156">
        <f>Table1[[#This Row],[Discounted Price]]*0.8</f>
        <v>194.10479999999998</v>
      </c>
      <c r="U156">
        <f>Table1[[#This Row],[Price]]*0.52</f>
        <v>140.18680000000001</v>
      </c>
      <c r="V156">
        <f>(Table1[[#This Row],[Price]]-Table1[[#This Row],[Scrap value]])/2</f>
        <v>64.701599999999985</v>
      </c>
    </row>
    <row r="157" spans="1:22" x14ac:dyDescent="0.25">
      <c r="A157" t="s">
        <v>796</v>
      </c>
      <c r="B157" t="s">
        <v>35</v>
      </c>
      <c r="C157" t="s">
        <v>47</v>
      </c>
      <c r="D157" t="s">
        <v>797</v>
      </c>
      <c r="E157">
        <v>485.3</v>
      </c>
      <c r="F157">
        <v>60</v>
      </c>
      <c r="G157" t="s">
        <v>43728</v>
      </c>
      <c r="H157" t="s">
        <v>798</v>
      </c>
      <c r="I157" s="1">
        <v>45137</v>
      </c>
      <c r="J157" s="1">
        <v>45292</v>
      </c>
      <c r="K157" t="s">
        <v>799</v>
      </c>
      <c r="L157" t="s">
        <v>800</v>
      </c>
      <c r="M157" t="s">
        <v>20</v>
      </c>
      <c r="N157">
        <v>1</v>
      </c>
      <c r="O157">
        <f>Table1[[#This Row],[Price]]-0.1*Table1[[#This Row],[Price]]</f>
        <v>436.77</v>
      </c>
      <c r="P157" s="9">
        <f>(Table1[[#This Row],[Expiration Date]]-Table1[[#This Row],[Manufacturing Date]])/365</f>
        <v>0.42465753424657532</v>
      </c>
      <c r="Q157" t="str">
        <f>IF(Table1[[#This Row],[Expiration Date]]-J165&gt;12/31/2024,"not expired","expired")</f>
        <v>expired</v>
      </c>
      <c r="R157">
        <f>Table1[[#This Row],[Discounted Price]]*0.95</f>
        <v>414.93149999999997</v>
      </c>
      <c r="S157">
        <f>Table1[[#This Row],[Discounted Price]]*0.9</f>
        <v>393.09300000000002</v>
      </c>
      <c r="T157">
        <f>Table1[[#This Row],[Discounted Price]]*0.8</f>
        <v>349.416</v>
      </c>
      <c r="U157">
        <f>Table1[[#This Row],[Price]]*0.52</f>
        <v>252.35600000000002</v>
      </c>
      <c r="V157">
        <f>(Table1[[#This Row],[Price]]-Table1[[#This Row],[Scrap value]])/2</f>
        <v>116.47199999999999</v>
      </c>
    </row>
    <row r="158" spans="1:22" x14ac:dyDescent="0.25">
      <c r="A158" t="s">
        <v>801</v>
      </c>
      <c r="B158" t="s">
        <v>22</v>
      </c>
      <c r="C158" t="s">
        <v>47</v>
      </c>
      <c r="D158" t="s">
        <v>802</v>
      </c>
      <c r="E158">
        <v>29.63</v>
      </c>
      <c r="F158">
        <v>43</v>
      </c>
      <c r="G158" t="s">
        <v>43728</v>
      </c>
      <c r="H158" t="s">
        <v>803</v>
      </c>
      <c r="I158" s="1">
        <v>45137</v>
      </c>
      <c r="J158" s="1">
        <v>46023</v>
      </c>
      <c r="K158" t="s">
        <v>804</v>
      </c>
      <c r="L158" t="s">
        <v>805</v>
      </c>
      <c r="M158" t="s">
        <v>20</v>
      </c>
      <c r="N158">
        <v>3</v>
      </c>
      <c r="O158">
        <f>Table1[[#This Row],[Price]]-0.1*Table1[[#This Row],[Price]]</f>
        <v>26.666999999999998</v>
      </c>
      <c r="P158" s="9">
        <f>(Table1[[#This Row],[Expiration Date]]-Table1[[#This Row],[Manufacturing Date]])/365</f>
        <v>2.4273972602739726</v>
      </c>
      <c r="Q158" t="str">
        <f>IF(Table1[[#This Row],[Expiration Date]]-J166&gt;12/31/2024,"not expired","expired")</f>
        <v>not expired</v>
      </c>
      <c r="R158">
        <f>Table1[[#This Row],[Discounted Price]]*0.95</f>
        <v>25.333649999999999</v>
      </c>
      <c r="S158">
        <f>Table1[[#This Row],[Discounted Price]]*0.9</f>
        <v>24.000299999999999</v>
      </c>
      <c r="T158">
        <f>Table1[[#This Row],[Discounted Price]]*0.8</f>
        <v>21.333600000000001</v>
      </c>
      <c r="U158">
        <f>Table1[[#This Row],[Price]]*0.52</f>
        <v>15.4076</v>
      </c>
      <c r="V158">
        <f>(Table1[[#This Row],[Price]]-Table1[[#This Row],[Scrap value]])/2</f>
        <v>7.1111999999999993</v>
      </c>
    </row>
    <row r="159" spans="1:22" x14ac:dyDescent="0.25">
      <c r="A159" t="s">
        <v>806</v>
      </c>
      <c r="B159" t="s">
        <v>35</v>
      </c>
      <c r="C159" t="s">
        <v>47</v>
      </c>
      <c r="D159" t="s">
        <v>807</v>
      </c>
      <c r="E159">
        <v>283.68</v>
      </c>
      <c r="F159">
        <v>95</v>
      </c>
      <c r="G159" t="s">
        <v>43728</v>
      </c>
      <c r="H159" t="s">
        <v>808</v>
      </c>
      <c r="I159" s="1">
        <v>44927</v>
      </c>
      <c r="J159" s="1">
        <v>46023</v>
      </c>
      <c r="K159" t="s">
        <v>809</v>
      </c>
      <c r="L159" t="s">
        <v>810</v>
      </c>
      <c r="M159" t="s">
        <v>45</v>
      </c>
      <c r="N159">
        <v>5</v>
      </c>
      <c r="O159">
        <f>Table1[[#This Row],[Price]]-0.1*Table1[[#This Row],[Price]]</f>
        <v>255.31200000000001</v>
      </c>
      <c r="P159" s="9">
        <f>(Table1[[#This Row],[Expiration Date]]-Table1[[#This Row],[Manufacturing Date]])/365</f>
        <v>3.0027397260273974</v>
      </c>
      <c r="Q159" t="str">
        <f>IF(Table1[[#This Row],[Expiration Date]]-J167&gt;12/31/2024,"not expired","expired")</f>
        <v>expired</v>
      </c>
      <c r="R159">
        <f>Table1[[#This Row],[Discounted Price]]*0.95</f>
        <v>242.54640000000001</v>
      </c>
      <c r="S159">
        <f>Table1[[#This Row],[Discounted Price]]*0.9</f>
        <v>229.78080000000003</v>
      </c>
      <c r="T159">
        <f>Table1[[#This Row],[Discounted Price]]*0.8</f>
        <v>204.24960000000002</v>
      </c>
      <c r="U159">
        <f>Table1[[#This Row],[Price]]*0.52</f>
        <v>147.5136</v>
      </c>
      <c r="V159">
        <f>(Table1[[#This Row],[Price]]-Table1[[#This Row],[Scrap value]])/2</f>
        <v>68.083200000000005</v>
      </c>
    </row>
    <row r="160" spans="1:22" x14ac:dyDescent="0.25">
      <c r="A160" t="s">
        <v>811</v>
      </c>
      <c r="B160" t="s">
        <v>22</v>
      </c>
      <c r="C160" t="s">
        <v>47</v>
      </c>
      <c r="D160" t="s">
        <v>812</v>
      </c>
      <c r="E160">
        <v>496.16</v>
      </c>
      <c r="F160">
        <v>93</v>
      </c>
      <c r="G160" t="s">
        <v>43728</v>
      </c>
      <c r="H160" t="s">
        <v>813</v>
      </c>
      <c r="I160" s="1">
        <v>44927</v>
      </c>
      <c r="J160" s="1">
        <v>46023</v>
      </c>
      <c r="K160" t="s">
        <v>814</v>
      </c>
      <c r="L160" t="s">
        <v>815</v>
      </c>
      <c r="M160" t="s">
        <v>27</v>
      </c>
      <c r="N160">
        <v>3</v>
      </c>
      <c r="O160">
        <f>Table1[[#This Row],[Price]]-0.1*Table1[[#This Row],[Price]]</f>
        <v>446.54400000000004</v>
      </c>
      <c r="P160" s="9">
        <f>(Table1[[#This Row],[Expiration Date]]-Table1[[#This Row],[Manufacturing Date]])/365</f>
        <v>3.0027397260273974</v>
      </c>
      <c r="Q160" t="str">
        <f>IF(Table1[[#This Row],[Expiration Date]]-J168&gt;12/31/2024,"not expired","expired")</f>
        <v>not expired</v>
      </c>
      <c r="R160">
        <f>Table1[[#This Row],[Discounted Price]]*0.95</f>
        <v>424.21680000000003</v>
      </c>
      <c r="S160">
        <f>Table1[[#This Row],[Discounted Price]]*0.9</f>
        <v>401.88960000000003</v>
      </c>
      <c r="T160">
        <f>Table1[[#This Row],[Discounted Price]]*0.8</f>
        <v>357.23520000000008</v>
      </c>
      <c r="U160">
        <f>Table1[[#This Row],[Price]]*0.52</f>
        <v>258.00320000000005</v>
      </c>
      <c r="V160">
        <f>(Table1[[#This Row],[Price]]-Table1[[#This Row],[Scrap value]])/2</f>
        <v>119.07839999999999</v>
      </c>
    </row>
    <row r="161" spans="1:22" x14ac:dyDescent="0.25">
      <c r="A161" t="s">
        <v>816</v>
      </c>
      <c r="B161" t="s">
        <v>15</v>
      </c>
      <c r="C161" t="s">
        <v>47</v>
      </c>
      <c r="D161" t="s">
        <v>817</v>
      </c>
      <c r="E161">
        <v>310.91000000000003</v>
      </c>
      <c r="F161">
        <v>1</v>
      </c>
      <c r="G161" t="s">
        <v>43730</v>
      </c>
      <c r="H161" t="s">
        <v>818</v>
      </c>
      <c r="I161" s="1">
        <v>44927</v>
      </c>
      <c r="J161" s="1">
        <v>46023</v>
      </c>
      <c r="K161" t="s">
        <v>819</v>
      </c>
      <c r="L161" s="2">
        <v>222498</v>
      </c>
      <c r="M161" t="s">
        <v>45</v>
      </c>
      <c r="N161">
        <v>2</v>
      </c>
      <c r="O161">
        <f>Table1[[#This Row],[Price]]-0.1*Table1[[#This Row],[Price]]</f>
        <v>279.81900000000002</v>
      </c>
      <c r="P161" s="9">
        <f>(Table1[[#This Row],[Expiration Date]]-Table1[[#This Row],[Manufacturing Date]])/365</f>
        <v>3.0027397260273974</v>
      </c>
      <c r="Q161" t="str">
        <f>IF(Table1[[#This Row],[Expiration Date]]-J169&gt;12/31/2024,"not expired","expired")</f>
        <v>not expired</v>
      </c>
      <c r="R161">
        <f>Table1[[#This Row],[Discounted Price]]*0.95</f>
        <v>265.82805000000002</v>
      </c>
      <c r="S161">
        <f>Table1[[#This Row],[Discounted Price]]*0.9</f>
        <v>251.83710000000002</v>
      </c>
      <c r="T161">
        <f>Table1[[#This Row],[Discounted Price]]*0.8</f>
        <v>223.85520000000002</v>
      </c>
      <c r="U161">
        <f>Table1[[#This Row],[Price]]*0.52</f>
        <v>161.67320000000001</v>
      </c>
      <c r="V161">
        <f>(Table1[[#This Row],[Price]]-Table1[[#This Row],[Scrap value]])/2</f>
        <v>74.618400000000008</v>
      </c>
    </row>
    <row r="162" spans="1:22" x14ac:dyDescent="0.25">
      <c r="A162" t="s">
        <v>820</v>
      </c>
      <c r="B162" t="s">
        <v>22</v>
      </c>
      <c r="C162" t="s">
        <v>47</v>
      </c>
      <c r="D162" t="s">
        <v>821</v>
      </c>
      <c r="E162">
        <v>164.32</v>
      </c>
      <c r="F162">
        <v>16</v>
      </c>
      <c r="G162" t="s">
        <v>43728</v>
      </c>
      <c r="H162" t="s">
        <v>822</v>
      </c>
      <c r="I162" s="1">
        <v>45000</v>
      </c>
      <c r="J162" s="1">
        <v>46023</v>
      </c>
      <c r="K162" t="s">
        <v>823</v>
      </c>
      <c r="L162" t="s">
        <v>824</v>
      </c>
      <c r="M162" t="s">
        <v>27</v>
      </c>
      <c r="N162">
        <v>1</v>
      </c>
      <c r="O162">
        <f>Table1[[#This Row],[Price]]-0.1*Table1[[#This Row],[Price]]</f>
        <v>147.88800000000001</v>
      </c>
      <c r="P162" s="9">
        <f>(Table1[[#This Row],[Expiration Date]]-Table1[[#This Row],[Manufacturing Date]])/365</f>
        <v>2.8027397260273972</v>
      </c>
      <c r="Q162" t="str">
        <f>IF(Table1[[#This Row],[Expiration Date]]-J170&gt;12/31/2024,"not expired","expired")</f>
        <v>not expired</v>
      </c>
      <c r="R162">
        <f>Table1[[#This Row],[Discounted Price]]*0.95</f>
        <v>140.49359999999999</v>
      </c>
      <c r="S162">
        <f>Table1[[#This Row],[Discounted Price]]*0.9</f>
        <v>133.0992</v>
      </c>
      <c r="T162">
        <f>Table1[[#This Row],[Discounted Price]]*0.8</f>
        <v>118.31040000000002</v>
      </c>
      <c r="U162">
        <f>Table1[[#This Row],[Price]]*0.52</f>
        <v>85.446399999999997</v>
      </c>
      <c r="V162">
        <f>(Table1[[#This Row],[Price]]-Table1[[#This Row],[Scrap value]])/2</f>
        <v>39.436799999999998</v>
      </c>
    </row>
    <row r="163" spans="1:22" x14ac:dyDescent="0.25">
      <c r="A163" t="s">
        <v>825</v>
      </c>
      <c r="B163" t="s">
        <v>35</v>
      </c>
      <c r="C163" t="s">
        <v>47</v>
      </c>
      <c r="D163" t="s">
        <v>826</v>
      </c>
      <c r="E163">
        <v>217.16</v>
      </c>
      <c r="F163">
        <v>8</v>
      </c>
      <c r="G163" t="s">
        <v>43730</v>
      </c>
      <c r="H163" t="s">
        <v>827</v>
      </c>
      <c r="I163" s="1">
        <v>45000</v>
      </c>
      <c r="J163" s="1">
        <v>45292</v>
      </c>
      <c r="K163" t="s">
        <v>828</v>
      </c>
      <c r="L163" t="s">
        <v>829</v>
      </c>
      <c r="M163" t="s">
        <v>20</v>
      </c>
      <c r="N163">
        <v>3</v>
      </c>
      <c r="O163">
        <f>Table1[[#This Row],[Price]]-0.1*Table1[[#This Row],[Price]]</f>
        <v>195.44399999999999</v>
      </c>
      <c r="P163" s="9">
        <f>(Table1[[#This Row],[Expiration Date]]-Table1[[#This Row],[Manufacturing Date]])/365</f>
        <v>0.8</v>
      </c>
      <c r="Q163" t="str">
        <f>IF(Table1[[#This Row],[Expiration Date]]-J171&gt;12/31/2024,"not expired","expired")</f>
        <v>expired</v>
      </c>
      <c r="R163">
        <f>Table1[[#This Row],[Discounted Price]]*0.95</f>
        <v>185.67179999999999</v>
      </c>
      <c r="S163">
        <f>Table1[[#This Row],[Discounted Price]]*0.9</f>
        <v>175.89959999999999</v>
      </c>
      <c r="T163">
        <f>Table1[[#This Row],[Discounted Price]]*0.8</f>
        <v>156.3552</v>
      </c>
      <c r="U163">
        <f>Table1[[#This Row],[Price]]*0.52</f>
        <v>112.92320000000001</v>
      </c>
      <c r="V163">
        <f>(Table1[[#This Row],[Price]]-Table1[[#This Row],[Scrap value]])/2</f>
        <v>52.118399999999994</v>
      </c>
    </row>
    <row r="164" spans="1:22" x14ac:dyDescent="0.25">
      <c r="A164" t="s">
        <v>830</v>
      </c>
      <c r="B164" t="s">
        <v>29</v>
      </c>
      <c r="C164" t="s">
        <v>47</v>
      </c>
      <c r="D164" t="s">
        <v>831</v>
      </c>
      <c r="E164">
        <v>249.01</v>
      </c>
      <c r="F164">
        <v>52</v>
      </c>
      <c r="G164" t="s">
        <v>43730</v>
      </c>
      <c r="H164" t="s">
        <v>832</v>
      </c>
      <c r="I164" s="1">
        <v>45137</v>
      </c>
      <c r="J164" s="1">
        <v>46023</v>
      </c>
      <c r="K164" t="s">
        <v>833</v>
      </c>
      <c r="L164" t="s">
        <v>834</v>
      </c>
      <c r="M164" t="s">
        <v>27</v>
      </c>
      <c r="N164">
        <v>2</v>
      </c>
      <c r="O164">
        <f>Table1[[#This Row],[Price]]-0.1*Table1[[#This Row],[Price]]</f>
        <v>224.10899999999998</v>
      </c>
      <c r="P164" s="9">
        <f>(Table1[[#This Row],[Expiration Date]]-Table1[[#This Row],[Manufacturing Date]])/365</f>
        <v>2.4273972602739726</v>
      </c>
      <c r="Q164" t="str">
        <f>IF(Table1[[#This Row],[Expiration Date]]-J172&gt;12/31/2024,"not expired","expired")</f>
        <v>expired</v>
      </c>
      <c r="R164">
        <f>Table1[[#This Row],[Discounted Price]]*0.95</f>
        <v>212.90354999999997</v>
      </c>
      <c r="S164">
        <f>Table1[[#This Row],[Discounted Price]]*0.9</f>
        <v>201.69809999999998</v>
      </c>
      <c r="T164">
        <f>Table1[[#This Row],[Discounted Price]]*0.8</f>
        <v>179.28719999999998</v>
      </c>
      <c r="U164">
        <f>Table1[[#This Row],[Price]]*0.52</f>
        <v>129.48519999999999</v>
      </c>
      <c r="V164">
        <f>(Table1[[#This Row],[Price]]-Table1[[#This Row],[Scrap value]])/2</f>
        <v>59.7624</v>
      </c>
    </row>
    <row r="165" spans="1:22" x14ac:dyDescent="0.25">
      <c r="A165" t="s">
        <v>835</v>
      </c>
      <c r="B165" t="s">
        <v>29</v>
      </c>
      <c r="C165" t="s">
        <v>47</v>
      </c>
      <c r="D165" t="s">
        <v>836</v>
      </c>
      <c r="E165">
        <v>349</v>
      </c>
      <c r="F165">
        <v>74</v>
      </c>
      <c r="G165" t="s">
        <v>43730</v>
      </c>
      <c r="H165" t="s">
        <v>837</v>
      </c>
      <c r="I165" s="1">
        <v>45000</v>
      </c>
      <c r="J165" s="1">
        <v>45292</v>
      </c>
      <c r="K165" t="s">
        <v>838</v>
      </c>
      <c r="L165" t="s">
        <v>839</v>
      </c>
      <c r="M165" t="s">
        <v>45</v>
      </c>
      <c r="N165">
        <v>4</v>
      </c>
      <c r="O165">
        <f>Table1[[#This Row],[Price]]-0.1*Table1[[#This Row],[Price]]</f>
        <v>314.10000000000002</v>
      </c>
      <c r="P165" s="9">
        <f>(Table1[[#This Row],[Expiration Date]]-Table1[[#This Row],[Manufacturing Date]])/365</f>
        <v>0.8</v>
      </c>
      <c r="Q165" t="str">
        <f>IF(Table1[[#This Row],[Expiration Date]]-J173&gt;12/31/2024,"not expired","expired")</f>
        <v>expired</v>
      </c>
      <c r="R165">
        <f>Table1[[#This Row],[Discounted Price]]*0.95</f>
        <v>298.39499999999998</v>
      </c>
      <c r="S165">
        <f>Table1[[#This Row],[Discounted Price]]*0.9</f>
        <v>282.69000000000005</v>
      </c>
      <c r="T165">
        <f>Table1[[#This Row],[Discounted Price]]*0.8</f>
        <v>251.28000000000003</v>
      </c>
      <c r="U165">
        <f>Table1[[#This Row],[Price]]*0.52</f>
        <v>181.48000000000002</v>
      </c>
      <c r="V165">
        <f>(Table1[[#This Row],[Price]]-Table1[[#This Row],[Scrap value]])/2</f>
        <v>83.759999999999991</v>
      </c>
    </row>
    <row r="166" spans="1:22" x14ac:dyDescent="0.25">
      <c r="A166" t="s">
        <v>840</v>
      </c>
      <c r="B166" t="s">
        <v>15</v>
      </c>
      <c r="C166" t="s">
        <v>47</v>
      </c>
      <c r="D166" t="s">
        <v>841</v>
      </c>
      <c r="E166">
        <v>263.27</v>
      </c>
      <c r="F166">
        <v>42</v>
      </c>
      <c r="G166" t="s">
        <v>43730</v>
      </c>
      <c r="H166" t="s">
        <v>842</v>
      </c>
      <c r="I166" s="1">
        <v>45137</v>
      </c>
      <c r="J166" s="1">
        <v>45292</v>
      </c>
      <c r="K166" t="s">
        <v>843</v>
      </c>
      <c r="L166" t="s">
        <v>844</v>
      </c>
      <c r="M166" t="s">
        <v>27</v>
      </c>
      <c r="N166">
        <v>1</v>
      </c>
      <c r="O166">
        <f>Table1[[#This Row],[Price]]-0.1*Table1[[#This Row],[Price]]</f>
        <v>236.94299999999998</v>
      </c>
      <c r="P166" s="9">
        <f>(Table1[[#This Row],[Expiration Date]]-Table1[[#This Row],[Manufacturing Date]])/365</f>
        <v>0.42465753424657532</v>
      </c>
      <c r="Q166" t="str">
        <f>IF(Table1[[#This Row],[Expiration Date]]-J174&gt;12/31/2024,"not expired","expired")</f>
        <v>expired</v>
      </c>
      <c r="R166">
        <f>Table1[[#This Row],[Discounted Price]]*0.95</f>
        <v>225.09584999999998</v>
      </c>
      <c r="S166">
        <f>Table1[[#This Row],[Discounted Price]]*0.9</f>
        <v>213.24869999999999</v>
      </c>
      <c r="T166">
        <f>Table1[[#This Row],[Discounted Price]]*0.8</f>
        <v>189.55439999999999</v>
      </c>
      <c r="U166">
        <f>Table1[[#This Row],[Price]]*0.52</f>
        <v>136.90039999999999</v>
      </c>
      <c r="V166">
        <f>(Table1[[#This Row],[Price]]-Table1[[#This Row],[Scrap value]])/2</f>
        <v>63.184799999999996</v>
      </c>
    </row>
    <row r="167" spans="1:22" x14ac:dyDescent="0.25">
      <c r="A167" t="s">
        <v>845</v>
      </c>
      <c r="B167" t="s">
        <v>35</v>
      </c>
      <c r="C167" t="s">
        <v>47</v>
      </c>
      <c r="D167" t="s">
        <v>846</v>
      </c>
      <c r="E167">
        <v>29.04</v>
      </c>
      <c r="F167">
        <v>76</v>
      </c>
      <c r="G167" t="s">
        <v>43728</v>
      </c>
      <c r="H167" t="s">
        <v>847</v>
      </c>
      <c r="I167" s="1">
        <v>44927</v>
      </c>
      <c r="J167" s="1">
        <v>46023</v>
      </c>
      <c r="K167" t="s">
        <v>848</v>
      </c>
      <c r="L167" t="s">
        <v>849</v>
      </c>
      <c r="M167" t="s">
        <v>20</v>
      </c>
      <c r="N167">
        <v>5</v>
      </c>
      <c r="O167">
        <f>Table1[[#This Row],[Price]]-0.1*Table1[[#This Row],[Price]]</f>
        <v>26.135999999999999</v>
      </c>
      <c r="P167" s="9">
        <f>(Table1[[#This Row],[Expiration Date]]-Table1[[#This Row],[Manufacturing Date]])/365</f>
        <v>3.0027397260273974</v>
      </c>
      <c r="Q167" t="str">
        <f>IF(Table1[[#This Row],[Expiration Date]]-J175&gt;12/31/2024,"not expired","expired")</f>
        <v>not expired</v>
      </c>
      <c r="R167">
        <f>Table1[[#This Row],[Discounted Price]]*0.95</f>
        <v>24.829199999999997</v>
      </c>
      <c r="S167">
        <f>Table1[[#This Row],[Discounted Price]]*0.9</f>
        <v>23.522400000000001</v>
      </c>
      <c r="T167">
        <f>Table1[[#This Row],[Discounted Price]]*0.8</f>
        <v>20.908799999999999</v>
      </c>
      <c r="U167">
        <f>Table1[[#This Row],[Price]]*0.52</f>
        <v>15.1008</v>
      </c>
      <c r="V167">
        <f>(Table1[[#This Row],[Price]]-Table1[[#This Row],[Scrap value]])/2</f>
        <v>6.9695999999999998</v>
      </c>
    </row>
    <row r="168" spans="1:22" x14ac:dyDescent="0.25">
      <c r="A168" t="s">
        <v>850</v>
      </c>
      <c r="B168" t="s">
        <v>22</v>
      </c>
      <c r="C168" t="s">
        <v>47</v>
      </c>
      <c r="D168" t="s">
        <v>851</v>
      </c>
      <c r="E168">
        <v>68.19</v>
      </c>
      <c r="F168">
        <v>36</v>
      </c>
      <c r="G168" t="s">
        <v>43728</v>
      </c>
      <c r="H168" t="s">
        <v>852</v>
      </c>
      <c r="I168" s="1">
        <v>44927</v>
      </c>
      <c r="J168" s="1">
        <v>45658</v>
      </c>
      <c r="K168" t="s">
        <v>853</v>
      </c>
      <c r="L168" t="s">
        <v>854</v>
      </c>
      <c r="M168" t="s">
        <v>27</v>
      </c>
      <c r="N168">
        <v>3</v>
      </c>
      <c r="O168">
        <f>Table1[[#This Row],[Price]]-0.1*Table1[[#This Row],[Price]]</f>
        <v>61.370999999999995</v>
      </c>
      <c r="P168" s="9">
        <f>(Table1[[#This Row],[Expiration Date]]-Table1[[#This Row],[Manufacturing Date]])/365</f>
        <v>2.0027397260273974</v>
      </c>
      <c r="Q168" t="str">
        <f>IF(Table1[[#This Row],[Expiration Date]]-J176&gt;12/31/2024,"not expired","expired")</f>
        <v>expired</v>
      </c>
      <c r="R168">
        <f>Table1[[#This Row],[Discounted Price]]*0.95</f>
        <v>58.302449999999993</v>
      </c>
      <c r="S168">
        <f>Table1[[#This Row],[Discounted Price]]*0.9</f>
        <v>55.233899999999998</v>
      </c>
      <c r="T168">
        <f>Table1[[#This Row],[Discounted Price]]*0.8</f>
        <v>49.096800000000002</v>
      </c>
      <c r="U168">
        <f>Table1[[#This Row],[Price]]*0.52</f>
        <v>35.458799999999997</v>
      </c>
      <c r="V168">
        <f>(Table1[[#This Row],[Price]]-Table1[[#This Row],[Scrap value]])/2</f>
        <v>16.365600000000001</v>
      </c>
    </row>
    <row r="169" spans="1:22" x14ac:dyDescent="0.25">
      <c r="A169" t="s">
        <v>855</v>
      </c>
      <c r="B169" t="s">
        <v>22</v>
      </c>
      <c r="C169" t="s">
        <v>47</v>
      </c>
      <c r="D169" t="s">
        <v>856</v>
      </c>
      <c r="E169">
        <v>55.81</v>
      </c>
      <c r="F169">
        <v>22</v>
      </c>
      <c r="G169" t="s">
        <v>43730</v>
      </c>
      <c r="H169" t="s">
        <v>857</v>
      </c>
      <c r="I169" s="1">
        <v>44927</v>
      </c>
      <c r="J169" s="1">
        <v>45658</v>
      </c>
      <c r="K169" t="s">
        <v>858</v>
      </c>
      <c r="L169" t="s">
        <v>859</v>
      </c>
      <c r="M169" t="s">
        <v>27</v>
      </c>
      <c r="N169">
        <v>3</v>
      </c>
      <c r="O169">
        <f>Table1[[#This Row],[Price]]-0.1*Table1[[#This Row],[Price]]</f>
        <v>50.228999999999999</v>
      </c>
      <c r="P169" s="9">
        <f>(Table1[[#This Row],[Expiration Date]]-Table1[[#This Row],[Manufacturing Date]])/365</f>
        <v>2.0027397260273974</v>
      </c>
      <c r="Q169" t="str">
        <f>IF(Table1[[#This Row],[Expiration Date]]-J177&gt;12/31/2024,"not expired","expired")</f>
        <v>expired</v>
      </c>
      <c r="R169">
        <f>Table1[[#This Row],[Discounted Price]]*0.95</f>
        <v>47.717549999999996</v>
      </c>
      <c r="S169">
        <f>Table1[[#This Row],[Discounted Price]]*0.9</f>
        <v>45.206099999999999</v>
      </c>
      <c r="T169">
        <f>Table1[[#This Row],[Discounted Price]]*0.8</f>
        <v>40.183199999999999</v>
      </c>
      <c r="U169">
        <f>Table1[[#This Row],[Price]]*0.52</f>
        <v>29.021200000000004</v>
      </c>
      <c r="V169">
        <f>(Table1[[#This Row],[Price]]-Table1[[#This Row],[Scrap value]])/2</f>
        <v>13.394399999999999</v>
      </c>
    </row>
    <row r="170" spans="1:22" x14ac:dyDescent="0.25">
      <c r="A170" t="s">
        <v>860</v>
      </c>
      <c r="B170" t="s">
        <v>35</v>
      </c>
      <c r="C170" t="s">
        <v>47</v>
      </c>
      <c r="D170" t="s">
        <v>861</v>
      </c>
      <c r="E170">
        <v>353.75</v>
      </c>
      <c r="F170">
        <v>100</v>
      </c>
      <c r="G170" t="s">
        <v>43729</v>
      </c>
      <c r="H170" t="s">
        <v>862</v>
      </c>
      <c r="I170" s="1">
        <v>44927</v>
      </c>
      <c r="J170" s="1">
        <v>45292</v>
      </c>
      <c r="K170" t="s">
        <v>863</v>
      </c>
      <c r="L170" t="s">
        <v>864</v>
      </c>
      <c r="M170" t="s">
        <v>45</v>
      </c>
      <c r="N170">
        <v>3</v>
      </c>
      <c r="O170">
        <f>Table1[[#This Row],[Price]]-0.1*Table1[[#This Row],[Price]]</f>
        <v>318.375</v>
      </c>
      <c r="P170" s="9">
        <f>(Table1[[#This Row],[Expiration Date]]-Table1[[#This Row],[Manufacturing Date]])/365</f>
        <v>1</v>
      </c>
      <c r="Q170" t="str">
        <f>IF(Table1[[#This Row],[Expiration Date]]-J178&gt;12/31/2024,"not expired","expired")</f>
        <v>expired</v>
      </c>
      <c r="R170">
        <f>Table1[[#This Row],[Discounted Price]]*0.95</f>
        <v>302.45625000000001</v>
      </c>
      <c r="S170">
        <f>Table1[[#This Row],[Discounted Price]]*0.9</f>
        <v>286.53750000000002</v>
      </c>
      <c r="T170">
        <f>Table1[[#This Row],[Discounted Price]]*0.8</f>
        <v>254.70000000000002</v>
      </c>
      <c r="U170">
        <f>Table1[[#This Row],[Price]]*0.52</f>
        <v>183.95000000000002</v>
      </c>
      <c r="V170">
        <f>(Table1[[#This Row],[Price]]-Table1[[#This Row],[Scrap value]])/2</f>
        <v>84.899999999999991</v>
      </c>
    </row>
    <row r="171" spans="1:22" x14ac:dyDescent="0.25">
      <c r="A171" t="s">
        <v>865</v>
      </c>
      <c r="B171" t="s">
        <v>29</v>
      </c>
      <c r="C171" t="s">
        <v>47</v>
      </c>
      <c r="D171" t="s">
        <v>866</v>
      </c>
      <c r="E171">
        <v>261.52999999999997</v>
      </c>
      <c r="F171">
        <v>92</v>
      </c>
      <c r="G171" t="s">
        <v>43729</v>
      </c>
      <c r="H171" t="s">
        <v>867</v>
      </c>
      <c r="I171" s="1">
        <v>45137</v>
      </c>
      <c r="J171" s="1">
        <v>46023</v>
      </c>
      <c r="K171" t="s">
        <v>868</v>
      </c>
      <c r="L171" t="s">
        <v>869</v>
      </c>
      <c r="M171" t="s">
        <v>45</v>
      </c>
      <c r="N171">
        <v>2</v>
      </c>
      <c r="O171">
        <f>Table1[[#This Row],[Price]]-0.1*Table1[[#This Row],[Price]]</f>
        <v>235.37699999999998</v>
      </c>
      <c r="P171" s="9">
        <f>(Table1[[#This Row],[Expiration Date]]-Table1[[#This Row],[Manufacturing Date]])/365</f>
        <v>2.4273972602739726</v>
      </c>
      <c r="Q171" t="str">
        <f>IF(Table1[[#This Row],[Expiration Date]]-J179&gt;12/31/2024,"not expired","expired")</f>
        <v>expired</v>
      </c>
      <c r="R171">
        <f>Table1[[#This Row],[Discounted Price]]*0.95</f>
        <v>223.60814999999997</v>
      </c>
      <c r="S171">
        <f>Table1[[#This Row],[Discounted Price]]*0.9</f>
        <v>211.83929999999998</v>
      </c>
      <c r="T171">
        <f>Table1[[#This Row],[Discounted Price]]*0.8</f>
        <v>188.30160000000001</v>
      </c>
      <c r="U171">
        <f>Table1[[#This Row],[Price]]*0.52</f>
        <v>135.9956</v>
      </c>
      <c r="V171">
        <f>(Table1[[#This Row],[Price]]-Table1[[#This Row],[Scrap value]])/2</f>
        <v>62.767199999999988</v>
      </c>
    </row>
    <row r="172" spans="1:22" x14ac:dyDescent="0.25">
      <c r="A172" t="s">
        <v>870</v>
      </c>
      <c r="B172" t="s">
        <v>29</v>
      </c>
      <c r="C172" t="s">
        <v>47</v>
      </c>
      <c r="D172" t="s">
        <v>871</v>
      </c>
      <c r="E172">
        <v>182.06</v>
      </c>
      <c r="F172">
        <v>20</v>
      </c>
      <c r="G172" t="s">
        <v>43730</v>
      </c>
      <c r="H172" t="s">
        <v>872</v>
      </c>
      <c r="I172" s="1">
        <v>45137</v>
      </c>
      <c r="J172" s="1">
        <v>46023</v>
      </c>
      <c r="K172" t="s">
        <v>873</v>
      </c>
      <c r="L172" t="s">
        <v>874</v>
      </c>
      <c r="M172" t="s">
        <v>27</v>
      </c>
      <c r="N172">
        <v>4</v>
      </c>
      <c r="O172">
        <f>Table1[[#This Row],[Price]]-0.1*Table1[[#This Row],[Price]]</f>
        <v>163.85400000000001</v>
      </c>
      <c r="P172" s="9">
        <f>(Table1[[#This Row],[Expiration Date]]-Table1[[#This Row],[Manufacturing Date]])/365</f>
        <v>2.4273972602739726</v>
      </c>
      <c r="Q172" t="str">
        <f>IF(Table1[[#This Row],[Expiration Date]]-J180&gt;12/31/2024,"not expired","expired")</f>
        <v>not expired</v>
      </c>
      <c r="R172">
        <f>Table1[[#This Row],[Discounted Price]]*0.95</f>
        <v>155.66130000000001</v>
      </c>
      <c r="S172">
        <f>Table1[[#This Row],[Discounted Price]]*0.9</f>
        <v>147.46860000000001</v>
      </c>
      <c r="T172">
        <f>Table1[[#This Row],[Discounted Price]]*0.8</f>
        <v>131.08320000000001</v>
      </c>
      <c r="U172">
        <f>Table1[[#This Row],[Price]]*0.52</f>
        <v>94.671199999999999</v>
      </c>
      <c r="V172">
        <f>(Table1[[#This Row],[Price]]-Table1[[#This Row],[Scrap value]])/2</f>
        <v>43.694400000000002</v>
      </c>
    </row>
    <row r="173" spans="1:22" x14ac:dyDescent="0.25">
      <c r="A173" t="s">
        <v>875</v>
      </c>
      <c r="B173" t="s">
        <v>35</v>
      </c>
      <c r="C173" t="s">
        <v>47</v>
      </c>
      <c r="D173" t="s">
        <v>876</v>
      </c>
      <c r="E173">
        <v>269.01</v>
      </c>
      <c r="F173">
        <v>38</v>
      </c>
      <c r="G173" t="s">
        <v>43728</v>
      </c>
      <c r="H173" t="s">
        <v>877</v>
      </c>
      <c r="I173" s="1">
        <v>45137</v>
      </c>
      <c r="J173" s="1">
        <v>45658</v>
      </c>
      <c r="K173" t="s">
        <v>878</v>
      </c>
      <c r="L173" t="s">
        <v>879</v>
      </c>
      <c r="M173" t="s">
        <v>45</v>
      </c>
      <c r="N173">
        <v>1</v>
      </c>
      <c r="O173">
        <f>Table1[[#This Row],[Price]]-0.1*Table1[[#This Row],[Price]]</f>
        <v>242.10899999999998</v>
      </c>
      <c r="P173" s="9">
        <f>(Table1[[#This Row],[Expiration Date]]-Table1[[#This Row],[Manufacturing Date]])/365</f>
        <v>1.4273972602739726</v>
      </c>
      <c r="Q173" t="str">
        <f>IF(Table1[[#This Row],[Expiration Date]]-J181&gt;12/31/2024,"not expired","expired")</f>
        <v>not expired</v>
      </c>
      <c r="R173">
        <f>Table1[[#This Row],[Discounted Price]]*0.95</f>
        <v>230.00354999999996</v>
      </c>
      <c r="S173">
        <f>Table1[[#This Row],[Discounted Price]]*0.9</f>
        <v>217.8981</v>
      </c>
      <c r="T173">
        <f>Table1[[#This Row],[Discounted Price]]*0.8</f>
        <v>193.68719999999999</v>
      </c>
      <c r="U173">
        <f>Table1[[#This Row],[Price]]*0.52</f>
        <v>139.8852</v>
      </c>
      <c r="V173">
        <f>(Table1[[#This Row],[Price]]-Table1[[#This Row],[Scrap value]])/2</f>
        <v>64.562399999999997</v>
      </c>
    </row>
    <row r="174" spans="1:22" x14ac:dyDescent="0.25">
      <c r="A174" t="s">
        <v>880</v>
      </c>
      <c r="B174" t="s">
        <v>35</v>
      </c>
      <c r="C174" t="s">
        <v>47</v>
      </c>
      <c r="D174" t="s">
        <v>881</v>
      </c>
      <c r="E174">
        <v>20.57</v>
      </c>
      <c r="F174">
        <v>14</v>
      </c>
      <c r="G174" t="s">
        <v>43729</v>
      </c>
      <c r="H174" t="s">
        <v>882</v>
      </c>
      <c r="I174" s="1">
        <v>45000</v>
      </c>
      <c r="J174" s="1">
        <v>46023</v>
      </c>
      <c r="K174" t="s">
        <v>883</v>
      </c>
      <c r="L174" t="s">
        <v>884</v>
      </c>
      <c r="M174" t="s">
        <v>45</v>
      </c>
      <c r="N174">
        <v>3</v>
      </c>
      <c r="O174">
        <f>Table1[[#This Row],[Price]]-0.1*Table1[[#This Row],[Price]]</f>
        <v>18.513000000000002</v>
      </c>
      <c r="P174" s="9">
        <f>(Table1[[#This Row],[Expiration Date]]-Table1[[#This Row],[Manufacturing Date]])/365</f>
        <v>2.8027397260273972</v>
      </c>
      <c r="Q174" t="str">
        <f>IF(Table1[[#This Row],[Expiration Date]]-J182&gt;12/31/2024,"not expired","expired")</f>
        <v>expired</v>
      </c>
      <c r="R174">
        <f>Table1[[#This Row],[Discounted Price]]*0.95</f>
        <v>17.587350000000001</v>
      </c>
      <c r="S174">
        <f>Table1[[#This Row],[Discounted Price]]*0.9</f>
        <v>16.661700000000003</v>
      </c>
      <c r="T174">
        <f>Table1[[#This Row],[Discounted Price]]*0.8</f>
        <v>14.810400000000001</v>
      </c>
      <c r="U174">
        <f>Table1[[#This Row],[Price]]*0.52</f>
        <v>10.696400000000001</v>
      </c>
      <c r="V174">
        <f>(Table1[[#This Row],[Price]]-Table1[[#This Row],[Scrap value]])/2</f>
        <v>4.9367999999999999</v>
      </c>
    </row>
    <row r="175" spans="1:22" x14ac:dyDescent="0.25">
      <c r="A175" t="s">
        <v>885</v>
      </c>
      <c r="B175" t="s">
        <v>35</v>
      </c>
      <c r="C175" t="s">
        <v>47</v>
      </c>
      <c r="D175" t="s">
        <v>886</v>
      </c>
      <c r="E175">
        <v>193.04</v>
      </c>
      <c r="F175">
        <v>68</v>
      </c>
      <c r="G175" t="s">
        <v>43728</v>
      </c>
      <c r="H175" t="s">
        <v>887</v>
      </c>
      <c r="I175" s="1">
        <v>44927</v>
      </c>
      <c r="J175" s="1">
        <v>45658</v>
      </c>
      <c r="K175" t="s">
        <v>888</v>
      </c>
      <c r="L175" t="s">
        <v>889</v>
      </c>
      <c r="M175" t="s">
        <v>27</v>
      </c>
      <c r="N175">
        <v>2</v>
      </c>
      <c r="O175">
        <f>Table1[[#This Row],[Price]]-0.1*Table1[[#This Row],[Price]]</f>
        <v>173.73599999999999</v>
      </c>
      <c r="P175" s="9">
        <f>(Table1[[#This Row],[Expiration Date]]-Table1[[#This Row],[Manufacturing Date]])/365</f>
        <v>2.0027397260273974</v>
      </c>
      <c r="Q175" t="str">
        <f>IF(Table1[[#This Row],[Expiration Date]]-J183&gt;12/31/2024,"not expired","expired")</f>
        <v>not expired</v>
      </c>
      <c r="R175">
        <f>Table1[[#This Row],[Discounted Price]]*0.95</f>
        <v>165.04919999999998</v>
      </c>
      <c r="S175">
        <f>Table1[[#This Row],[Discounted Price]]*0.9</f>
        <v>156.36240000000001</v>
      </c>
      <c r="T175">
        <f>Table1[[#This Row],[Discounted Price]]*0.8</f>
        <v>138.9888</v>
      </c>
      <c r="U175">
        <f>Table1[[#This Row],[Price]]*0.52</f>
        <v>100.38079999999999</v>
      </c>
      <c r="V175">
        <f>(Table1[[#This Row],[Price]]-Table1[[#This Row],[Scrap value]])/2</f>
        <v>46.329599999999999</v>
      </c>
    </row>
    <row r="176" spans="1:22" x14ac:dyDescent="0.25">
      <c r="A176" t="s">
        <v>890</v>
      </c>
      <c r="B176" t="s">
        <v>22</v>
      </c>
      <c r="C176" t="s">
        <v>47</v>
      </c>
      <c r="D176" t="s">
        <v>891</v>
      </c>
      <c r="E176">
        <v>330.82</v>
      </c>
      <c r="F176">
        <v>81</v>
      </c>
      <c r="G176" t="s">
        <v>43730</v>
      </c>
      <c r="H176" t="s">
        <v>892</v>
      </c>
      <c r="I176" s="1">
        <v>45137</v>
      </c>
      <c r="J176" s="1">
        <v>45658</v>
      </c>
      <c r="K176" t="s">
        <v>893</v>
      </c>
      <c r="L176" t="s">
        <v>894</v>
      </c>
      <c r="M176" t="s">
        <v>27</v>
      </c>
      <c r="N176">
        <v>1</v>
      </c>
      <c r="O176">
        <f>Table1[[#This Row],[Price]]-0.1*Table1[[#This Row],[Price]]</f>
        <v>297.738</v>
      </c>
      <c r="P176" s="9">
        <f>(Table1[[#This Row],[Expiration Date]]-Table1[[#This Row],[Manufacturing Date]])/365</f>
        <v>1.4273972602739726</v>
      </c>
      <c r="Q176" t="str">
        <f>IF(Table1[[#This Row],[Expiration Date]]-J184&gt;12/31/2024,"not expired","expired")</f>
        <v>expired</v>
      </c>
      <c r="R176">
        <f>Table1[[#This Row],[Discounted Price]]*0.95</f>
        <v>282.85109999999997</v>
      </c>
      <c r="S176">
        <f>Table1[[#This Row],[Discounted Price]]*0.9</f>
        <v>267.96420000000001</v>
      </c>
      <c r="T176">
        <f>Table1[[#This Row],[Discounted Price]]*0.8</f>
        <v>238.19040000000001</v>
      </c>
      <c r="U176">
        <f>Table1[[#This Row],[Price]]*0.52</f>
        <v>172.0264</v>
      </c>
      <c r="V176">
        <f>(Table1[[#This Row],[Price]]-Table1[[#This Row],[Scrap value]])/2</f>
        <v>79.396799999999999</v>
      </c>
    </row>
    <row r="177" spans="1:22" x14ac:dyDescent="0.25">
      <c r="A177" t="s">
        <v>895</v>
      </c>
      <c r="B177" t="s">
        <v>15</v>
      </c>
      <c r="C177" t="s">
        <v>47</v>
      </c>
      <c r="D177" t="s">
        <v>896</v>
      </c>
      <c r="E177">
        <v>491.81</v>
      </c>
      <c r="F177">
        <v>2</v>
      </c>
      <c r="G177" t="s">
        <v>43729</v>
      </c>
      <c r="H177" t="s">
        <v>897</v>
      </c>
      <c r="I177" s="1">
        <v>45000</v>
      </c>
      <c r="J177" s="1">
        <v>45658</v>
      </c>
      <c r="K177" t="s">
        <v>898</v>
      </c>
      <c r="L177" t="s">
        <v>899</v>
      </c>
      <c r="M177" t="s">
        <v>20</v>
      </c>
      <c r="N177">
        <v>5</v>
      </c>
      <c r="O177">
        <f>Table1[[#This Row],[Price]]-0.1*Table1[[#This Row],[Price]]</f>
        <v>442.62900000000002</v>
      </c>
      <c r="P177" s="9">
        <f>(Table1[[#This Row],[Expiration Date]]-Table1[[#This Row],[Manufacturing Date]])/365</f>
        <v>1.8027397260273972</v>
      </c>
      <c r="Q177" t="str">
        <f>IF(Table1[[#This Row],[Expiration Date]]-J185&gt;12/31/2024,"not expired","expired")</f>
        <v>expired</v>
      </c>
      <c r="R177">
        <f>Table1[[#This Row],[Discounted Price]]*0.95</f>
        <v>420.49754999999999</v>
      </c>
      <c r="S177">
        <f>Table1[[#This Row],[Discounted Price]]*0.9</f>
        <v>398.36610000000002</v>
      </c>
      <c r="T177">
        <f>Table1[[#This Row],[Discounted Price]]*0.8</f>
        <v>354.10320000000002</v>
      </c>
      <c r="U177">
        <f>Table1[[#This Row],[Price]]*0.52</f>
        <v>255.74120000000002</v>
      </c>
      <c r="V177">
        <f>(Table1[[#This Row],[Price]]-Table1[[#This Row],[Scrap value]])/2</f>
        <v>118.03439999999999</v>
      </c>
    </row>
    <row r="178" spans="1:22" x14ac:dyDescent="0.25">
      <c r="A178" t="s">
        <v>900</v>
      </c>
      <c r="B178" t="s">
        <v>22</v>
      </c>
      <c r="C178" t="s">
        <v>47</v>
      </c>
      <c r="D178" t="s">
        <v>901</v>
      </c>
      <c r="E178">
        <v>482.32</v>
      </c>
      <c r="F178">
        <v>78</v>
      </c>
      <c r="G178" t="s">
        <v>43728</v>
      </c>
      <c r="H178" t="s">
        <v>902</v>
      </c>
      <c r="I178" s="1">
        <v>45000</v>
      </c>
      <c r="J178" s="1">
        <v>45292</v>
      </c>
      <c r="K178" t="s">
        <v>903</v>
      </c>
      <c r="L178" t="s">
        <v>904</v>
      </c>
      <c r="M178" t="s">
        <v>20</v>
      </c>
      <c r="N178">
        <v>4</v>
      </c>
      <c r="O178">
        <f>Table1[[#This Row],[Price]]-0.1*Table1[[#This Row],[Price]]</f>
        <v>434.08799999999997</v>
      </c>
      <c r="P178" s="9">
        <f>(Table1[[#This Row],[Expiration Date]]-Table1[[#This Row],[Manufacturing Date]])/365</f>
        <v>0.8</v>
      </c>
      <c r="Q178" t="str">
        <f>IF(Table1[[#This Row],[Expiration Date]]-J186&gt;12/31/2024,"not expired","expired")</f>
        <v>expired</v>
      </c>
      <c r="R178">
        <f>Table1[[#This Row],[Discounted Price]]*0.95</f>
        <v>412.38359999999994</v>
      </c>
      <c r="S178">
        <f>Table1[[#This Row],[Discounted Price]]*0.9</f>
        <v>390.67919999999998</v>
      </c>
      <c r="T178">
        <f>Table1[[#This Row],[Discounted Price]]*0.8</f>
        <v>347.2704</v>
      </c>
      <c r="U178">
        <f>Table1[[#This Row],[Price]]*0.52</f>
        <v>250.8064</v>
      </c>
      <c r="V178">
        <f>(Table1[[#This Row],[Price]]-Table1[[#This Row],[Scrap value]])/2</f>
        <v>115.7568</v>
      </c>
    </row>
    <row r="179" spans="1:22" x14ac:dyDescent="0.25">
      <c r="A179" t="s">
        <v>905</v>
      </c>
      <c r="B179" t="s">
        <v>15</v>
      </c>
      <c r="C179" t="s">
        <v>47</v>
      </c>
      <c r="D179" t="s">
        <v>906</v>
      </c>
      <c r="E179">
        <v>430.3</v>
      </c>
      <c r="F179">
        <v>53</v>
      </c>
      <c r="G179" t="s">
        <v>43728</v>
      </c>
      <c r="H179" t="s">
        <v>907</v>
      </c>
      <c r="I179" s="1">
        <v>44927</v>
      </c>
      <c r="J179" s="1">
        <v>46023</v>
      </c>
      <c r="K179" t="s">
        <v>908</v>
      </c>
      <c r="L179" t="s">
        <v>909</v>
      </c>
      <c r="M179" t="s">
        <v>20</v>
      </c>
      <c r="N179">
        <v>5</v>
      </c>
      <c r="O179">
        <f>Table1[[#This Row],[Price]]-0.1*Table1[[#This Row],[Price]]</f>
        <v>387.27</v>
      </c>
      <c r="P179" s="9">
        <f>(Table1[[#This Row],[Expiration Date]]-Table1[[#This Row],[Manufacturing Date]])/365</f>
        <v>3.0027397260273974</v>
      </c>
      <c r="Q179" t="str">
        <f>IF(Table1[[#This Row],[Expiration Date]]-J187&gt;12/31/2024,"not expired","expired")</f>
        <v>not expired</v>
      </c>
      <c r="R179">
        <f>Table1[[#This Row],[Discounted Price]]*0.95</f>
        <v>367.90649999999994</v>
      </c>
      <c r="S179">
        <f>Table1[[#This Row],[Discounted Price]]*0.9</f>
        <v>348.54300000000001</v>
      </c>
      <c r="T179">
        <f>Table1[[#This Row],[Discounted Price]]*0.8</f>
        <v>309.81600000000003</v>
      </c>
      <c r="U179">
        <f>Table1[[#This Row],[Price]]*0.52</f>
        <v>223.756</v>
      </c>
      <c r="V179">
        <f>(Table1[[#This Row],[Price]]-Table1[[#This Row],[Scrap value]])/2</f>
        <v>103.27200000000001</v>
      </c>
    </row>
    <row r="180" spans="1:22" x14ac:dyDescent="0.25">
      <c r="A180" t="s">
        <v>910</v>
      </c>
      <c r="B180" t="s">
        <v>15</v>
      </c>
      <c r="C180" t="s">
        <v>47</v>
      </c>
      <c r="D180" t="s">
        <v>911</v>
      </c>
      <c r="E180">
        <v>122.91</v>
      </c>
      <c r="F180">
        <v>4</v>
      </c>
      <c r="G180" t="s">
        <v>43730</v>
      </c>
      <c r="H180" t="s">
        <v>912</v>
      </c>
      <c r="I180" s="1">
        <v>44927</v>
      </c>
      <c r="J180" s="1">
        <v>45292</v>
      </c>
      <c r="K180" t="s">
        <v>913</v>
      </c>
      <c r="L180" t="s">
        <v>914</v>
      </c>
      <c r="M180" t="s">
        <v>27</v>
      </c>
      <c r="N180">
        <v>2</v>
      </c>
      <c r="O180">
        <f>Table1[[#This Row],[Price]]-0.1*Table1[[#This Row],[Price]]</f>
        <v>110.619</v>
      </c>
      <c r="P180" s="9">
        <f>(Table1[[#This Row],[Expiration Date]]-Table1[[#This Row],[Manufacturing Date]])/365</f>
        <v>1</v>
      </c>
      <c r="Q180" t="str">
        <f>IF(Table1[[#This Row],[Expiration Date]]-J188&gt;12/31/2024,"not expired","expired")</f>
        <v>expired</v>
      </c>
      <c r="R180">
        <f>Table1[[#This Row],[Discounted Price]]*0.95</f>
        <v>105.08805</v>
      </c>
      <c r="S180">
        <f>Table1[[#This Row],[Discounted Price]]*0.9</f>
        <v>99.557100000000005</v>
      </c>
      <c r="T180">
        <f>Table1[[#This Row],[Discounted Price]]*0.8</f>
        <v>88.495200000000011</v>
      </c>
      <c r="U180">
        <f>Table1[[#This Row],[Price]]*0.52</f>
        <v>63.913200000000003</v>
      </c>
      <c r="V180">
        <f>(Table1[[#This Row],[Price]]-Table1[[#This Row],[Scrap value]])/2</f>
        <v>29.498399999999997</v>
      </c>
    </row>
    <row r="181" spans="1:22" x14ac:dyDescent="0.25">
      <c r="A181" t="s">
        <v>915</v>
      </c>
      <c r="B181" t="s">
        <v>35</v>
      </c>
      <c r="C181" t="s">
        <v>47</v>
      </c>
      <c r="D181" t="s">
        <v>916</v>
      </c>
      <c r="E181">
        <v>336.67</v>
      </c>
      <c r="F181">
        <v>99</v>
      </c>
      <c r="G181" t="s">
        <v>43730</v>
      </c>
      <c r="H181" t="s">
        <v>917</v>
      </c>
      <c r="I181" s="1">
        <v>45137</v>
      </c>
      <c r="J181" s="1">
        <v>45292</v>
      </c>
      <c r="K181" t="s">
        <v>918</v>
      </c>
      <c r="L181" t="s">
        <v>919</v>
      </c>
      <c r="M181" t="s">
        <v>20</v>
      </c>
      <c r="N181">
        <v>3</v>
      </c>
      <c r="O181">
        <f>Table1[[#This Row],[Price]]-0.1*Table1[[#This Row],[Price]]</f>
        <v>303.00300000000004</v>
      </c>
      <c r="P181" s="9">
        <f>(Table1[[#This Row],[Expiration Date]]-Table1[[#This Row],[Manufacturing Date]])/365</f>
        <v>0.42465753424657532</v>
      </c>
      <c r="Q181" t="str">
        <f>IF(Table1[[#This Row],[Expiration Date]]-J189&gt;12/31/2024,"not expired","expired")</f>
        <v>expired</v>
      </c>
      <c r="R181">
        <f>Table1[[#This Row],[Discounted Price]]*0.95</f>
        <v>287.85285000000005</v>
      </c>
      <c r="S181">
        <f>Table1[[#This Row],[Discounted Price]]*0.9</f>
        <v>272.70270000000005</v>
      </c>
      <c r="T181">
        <f>Table1[[#This Row],[Discounted Price]]*0.8</f>
        <v>242.40240000000006</v>
      </c>
      <c r="U181">
        <f>Table1[[#This Row],[Price]]*0.52</f>
        <v>175.06840000000003</v>
      </c>
      <c r="V181">
        <f>(Table1[[#This Row],[Price]]-Table1[[#This Row],[Scrap value]])/2</f>
        <v>80.800799999999995</v>
      </c>
    </row>
    <row r="182" spans="1:22" x14ac:dyDescent="0.25">
      <c r="A182" t="s">
        <v>920</v>
      </c>
      <c r="B182" t="s">
        <v>22</v>
      </c>
      <c r="C182" t="s">
        <v>47</v>
      </c>
      <c r="D182" t="s">
        <v>921</v>
      </c>
      <c r="E182">
        <v>18.47</v>
      </c>
      <c r="F182">
        <v>100</v>
      </c>
      <c r="G182" t="s">
        <v>43729</v>
      </c>
      <c r="H182" t="s">
        <v>922</v>
      </c>
      <c r="I182" s="1">
        <v>44927</v>
      </c>
      <c r="J182" s="1">
        <v>46023</v>
      </c>
      <c r="K182" t="s">
        <v>923</v>
      </c>
      <c r="L182" t="s">
        <v>924</v>
      </c>
      <c r="M182" t="s">
        <v>20</v>
      </c>
      <c r="N182">
        <v>1</v>
      </c>
      <c r="O182">
        <f>Table1[[#This Row],[Price]]-0.1*Table1[[#This Row],[Price]]</f>
        <v>16.622999999999998</v>
      </c>
      <c r="P182" s="9">
        <f>(Table1[[#This Row],[Expiration Date]]-Table1[[#This Row],[Manufacturing Date]])/365</f>
        <v>3.0027397260273974</v>
      </c>
      <c r="Q182" t="str">
        <f>IF(Table1[[#This Row],[Expiration Date]]-J190&gt;12/31/2024,"not expired","expired")</f>
        <v>expired</v>
      </c>
      <c r="R182">
        <f>Table1[[#This Row],[Discounted Price]]*0.95</f>
        <v>15.791849999999997</v>
      </c>
      <c r="S182">
        <f>Table1[[#This Row],[Discounted Price]]*0.9</f>
        <v>14.960699999999997</v>
      </c>
      <c r="T182">
        <f>Table1[[#This Row],[Discounted Price]]*0.8</f>
        <v>13.298399999999999</v>
      </c>
      <c r="U182">
        <f>Table1[[#This Row],[Price]]*0.52</f>
        <v>9.6044</v>
      </c>
      <c r="V182">
        <f>(Table1[[#This Row],[Price]]-Table1[[#This Row],[Scrap value]])/2</f>
        <v>4.4327999999999994</v>
      </c>
    </row>
    <row r="183" spans="1:22" x14ac:dyDescent="0.25">
      <c r="A183" t="s">
        <v>925</v>
      </c>
      <c r="B183" t="s">
        <v>22</v>
      </c>
      <c r="C183" t="s">
        <v>47</v>
      </c>
      <c r="D183" t="s">
        <v>926</v>
      </c>
      <c r="E183">
        <v>422.26</v>
      </c>
      <c r="F183">
        <v>35</v>
      </c>
      <c r="G183" t="s">
        <v>43730</v>
      </c>
      <c r="H183" t="s">
        <v>927</v>
      </c>
      <c r="I183" s="1">
        <v>45000</v>
      </c>
      <c r="J183" s="1">
        <v>45292</v>
      </c>
      <c r="K183" t="s">
        <v>928</v>
      </c>
      <c r="L183" t="s">
        <v>929</v>
      </c>
      <c r="M183" t="s">
        <v>20</v>
      </c>
      <c r="N183">
        <v>5</v>
      </c>
      <c r="O183">
        <f>Table1[[#This Row],[Price]]-0.1*Table1[[#This Row],[Price]]</f>
        <v>380.03399999999999</v>
      </c>
      <c r="P183" s="9">
        <f>(Table1[[#This Row],[Expiration Date]]-Table1[[#This Row],[Manufacturing Date]])/365</f>
        <v>0.8</v>
      </c>
      <c r="Q183" t="str">
        <f>IF(Table1[[#This Row],[Expiration Date]]-J191&gt;12/31/2024,"not expired","expired")</f>
        <v>expired</v>
      </c>
      <c r="R183">
        <f>Table1[[#This Row],[Discounted Price]]*0.95</f>
        <v>361.03229999999996</v>
      </c>
      <c r="S183">
        <f>Table1[[#This Row],[Discounted Price]]*0.9</f>
        <v>342.03059999999999</v>
      </c>
      <c r="T183">
        <f>Table1[[#This Row],[Discounted Price]]*0.8</f>
        <v>304.02719999999999</v>
      </c>
      <c r="U183">
        <f>Table1[[#This Row],[Price]]*0.52</f>
        <v>219.5752</v>
      </c>
      <c r="V183">
        <f>(Table1[[#This Row],[Price]]-Table1[[#This Row],[Scrap value]])/2</f>
        <v>101.3424</v>
      </c>
    </row>
    <row r="184" spans="1:22" x14ac:dyDescent="0.25">
      <c r="A184" t="s">
        <v>930</v>
      </c>
      <c r="B184" t="s">
        <v>29</v>
      </c>
      <c r="C184" t="s">
        <v>47</v>
      </c>
      <c r="D184" t="s">
        <v>931</v>
      </c>
      <c r="E184">
        <v>463.59</v>
      </c>
      <c r="F184">
        <v>80</v>
      </c>
      <c r="G184" t="s">
        <v>43728</v>
      </c>
      <c r="H184" t="s">
        <v>932</v>
      </c>
      <c r="I184" s="1">
        <v>44927</v>
      </c>
      <c r="J184" s="1">
        <v>45658</v>
      </c>
      <c r="K184" t="s">
        <v>933</v>
      </c>
      <c r="L184" t="s">
        <v>934</v>
      </c>
      <c r="M184" t="s">
        <v>45</v>
      </c>
      <c r="N184">
        <v>2</v>
      </c>
      <c r="O184">
        <f>Table1[[#This Row],[Price]]-0.1*Table1[[#This Row],[Price]]</f>
        <v>417.23099999999999</v>
      </c>
      <c r="P184" s="9">
        <f>(Table1[[#This Row],[Expiration Date]]-Table1[[#This Row],[Manufacturing Date]])/365</f>
        <v>2.0027397260273974</v>
      </c>
      <c r="Q184" t="str">
        <f>IF(Table1[[#This Row],[Expiration Date]]-J192&gt;12/31/2024,"not expired","expired")</f>
        <v>expired</v>
      </c>
      <c r="R184">
        <f>Table1[[#This Row],[Discounted Price]]*0.95</f>
        <v>396.36944999999997</v>
      </c>
      <c r="S184">
        <f>Table1[[#This Row],[Discounted Price]]*0.9</f>
        <v>375.50790000000001</v>
      </c>
      <c r="T184">
        <f>Table1[[#This Row],[Discounted Price]]*0.8</f>
        <v>333.78480000000002</v>
      </c>
      <c r="U184">
        <f>Table1[[#This Row],[Price]]*0.52</f>
        <v>241.0668</v>
      </c>
      <c r="V184">
        <f>(Table1[[#This Row],[Price]]-Table1[[#This Row],[Scrap value]])/2</f>
        <v>111.26159999999999</v>
      </c>
    </row>
    <row r="185" spans="1:22" x14ac:dyDescent="0.25">
      <c r="A185" t="s">
        <v>935</v>
      </c>
      <c r="B185" t="s">
        <v>15</v>
      </c>
      <c r="C185" t="s">
        <v>47</v>
      </c>
      <c r="D185" t="s">
        <v>936</v>
      </c>
      <c r="E185">
        <v>295.69</v>
      </c>
      <c r="F185">
        <v>94</v>
      </c>
      <c r="G185" t="s">
        <v>43728</v>
      </c>
      <c r="H185" t="s">
        <v>937</v>
      </c>
      <c r="I185" s="1">
        <v>44927</v>
      </c>
      <c r="J185" s="1">
        <v>46023</v>
      </c>
      <c r="K185" t="s">
        <v>938</v>
      </c>
      <c r="L185" t="s">
        <v>939</v>
      </c>
      <c r="M185" t="s">
        <v>20</v>
      </c>
      <c r="N185">
        <v>3</v>
      </c>
      <c r="O185">
        <f>Table1[[#This Row],[Price]]-0.1*Table1[[#This Row],[Price]]</f>
        <v>266.12099999999998</v>
      </c>
      <c r="P185" s="9">
        <f>(Table1[[#This Row],[Expiration Date]]-Table1[[#This Row],[Manufacturing Date]])/365</f>
        <v>3.0027397260273974</v>
      </c>
      <c r="Q185" t="str">
        <f>IF(Table1[[#This Row],[Expiration Date]]-J193&gt;12/31/2024,"not expired","expired")</f>
        <v>not expired</v>
      </c>
      <c r="R185">
        <f>Table1[[#This Row],[Discounted Price]]*0.95</f>
        <v>252.81494999999998</v>
      </c>
      <c r="S185">
        <f>Table1[[#This Row],[Discounted Price]]*0.9</f>
        <v>239.50889999999998</v>
      </c>
      <c r="T185">
        <f>Table1[[#This Row],[Discounted Price]]*0.8</f>
        <v>212.89679999999998</v>
      </c>
      <c r="U185">
        <f>Table1[[#This Row],[Price]]*0.52</f>
        <v>153.75880000000001</v>
      </c>
      <c r="V185">
        <f>(Table1[[#This Row],[Price]]-Table1[[#This Row],[Scrap value]])/2</f>
        <v>70.965599999999995</v>
      </c>
    </row>
    <row r="186" spans="1:22" x14ac:dyDescent="0.25">
      <c r="A186" t="s">
        <v>940</v>
      </c>
      <c r="B186" t="s">
        <v>29</v>
      </c>
      <c r="C186" t="s">
        <v>47</v>
      </c>
      <c r="D186" t="s">
        <v>941</v>
      </c>
      <c r="E186">
        <v>484.4</v>
      </c>
      <c r="F186">
        <v>93</v>
      </c>
      <c r="G186" t="s">
        <v>43728</v>
      </c>
      <c r="H186" t="s">
        <v>942</v>
      </c>
      <c r="I186" s="1">
        <v>45000</v>
      </c>
      <c r="J186" s="1">
        <v>46023</v>
      </c>
      <c r="K186" t="s">
        <v>943</v>
      </c>
      <c r="L186" t="s">
        <v>944</v>
      </c>
      <c r="M186" t="s">
        <v>27</v>
      </c>
      <c r="N186">
        <v>3</v>
      </c>
      <c r="O186">
        <f>Table1[[#This Row],[Price]]-0.1*Table1[[#This Row],[Price]]</f>
        <v>435.96</v>
      </c>
      <c r="P186" s="9">
        <f>(Table1[[#This Row],[Expiration Date]]-Table1[[#This Row],[Manufacturing Date]])/365</f>
        <v>2.8027397260273972</v>
      </c>
      <c r="Q186" t="str">
        <f>IF(Table1[[#This Row],[Expiration Date]]-J194&gt;12/31/2024,"not expired","expired")</f>
        <v>not expired</v>
      </c>
      <c r="R186">
        <f>Table1[[#This Row],[Discounted Price]]*0.95</f>
        <v>414.16199999999998</v>
      </c>
      <c r="S186">
        <f>Table1[[#This Row],[Discounted Price]]*0.9</f>
        <v>392.36399999999998</v>
      </c>
      <c r="T186">
        <f>Table1[[#This Row],[Discounted Price]]*0.8</f>
        <v>348.76800000000003</v>
      </c>
      <c r="U186">
        <f>Table1[[#This Row],[Price]]*0.52</f>
        <v>251.88800000000001</v>
      </c>
      <c r="V186">
        <f>(Table1[[#This Row],[Price]]-Table1[[#This Row],[Scrap value]])/2</f>
        <v>116.25599999999999</v>
      </c>
    </row>
    <row r="187" spans="1:22" x14ac:dyDescent="0.25">
      <c r="A187" t="s">
        <v>945</v>
      </c>
      <c r="B187" t="s">
        <v>15</v>
      </c>
      <c r="C187" t="s">
        <v>47</v>
      </c>
      <c r="D187" t="s">
        <v>946</v>
      </c>
      <c r="E187">
        <v>173.36</v>
      </c>
      <c r="F187">
        <v>3</v>
      </c>
      <c r="G187" t="s">
        <v>43729</v>
      </c>
      <c r="H187" t="s">
        <v>947</v>
      </c>
      <c r="I187" s="1">
        <v>45137</v>
      </c>
      <c r="J187" s="1">
        <v>45292</v>
      </c>
      <c r="K187" t="s">
        <v>948</v>
      </c>
      <c r="L187" t="s">
        <v>949</v>
      </c>
      <c r="M187" t="s">
        <v>20</v>
      </c>
      <c r="N187">
        <v>3</v>
      </c>
      <c r="O187">
        <f>Table1[[#This Row],[Price]]-0.1*Table1[[#This Row],[Price]]</f>
        <v>156.024</v>
      </c>
      <c r="P187" s="9">
        <f>(Table1[[#This Row],[Expiration Date]]-Table1[[#This Row],[Manufacturing Date]])/365</f>
        <v>0.42465753424657532</v>
      </c>
      <c r="Q187" t="str">
        <f>IF(Table1[[#This Row],[Expiration Date]]-J195&gt;12/31/2024,"not expired","expired")</f>
        <v>expired</v>
      </c>
      <c r="R187">
        <f>Table1[[#This Row],[Discounted Price]]*0.95</f>
        <v>148.22280000000001</v>
      </c>
      <c r="S187">
        <f>Table1[[#This Row],[Discounted Price]]*0.9</f>
        <v>140.42160000000001</v>
      </c>
      <c r="T187">
        <f>Table1[[#This Row],[Discounted Price]]*0.8</f>
        <v>124.81920000000001</v>
      </c>
      <c r="U187">
        <f>Table1[[#This Row],[Price]]*0.52</f>
        <v>90.147200000000012</v>
      </c>
      <c r="V187">
        <f>(Table1[[#This Row],[Price]]-Table1[[#This Row],[Scrap value]])/2</f>
        <v>41.606400000000001</v>
      </c>
    </row>
    <row r="188" spans="1:22" x14ac:dyDescent="0.25">
      <c r="A188" t="s">
        <v>950</v>
      </c>
      <c r="B188" t="s">
        <v>15</v>
      </c>
      <c r="C188" t="s">
        <v>47</v>
      </c>
      <c r="D188" t="s">
        <v>951</v>
      </c>
      <c r="E188">
        <v>339.84</v>
      </c>
      <c r="F188">
        <v>47</v>
      </c>
      <c r="G188" t="s">
        <v>43728</v>
      </c>
      <c r="H188" t="s">
        <v>952</v>
      </c>
      <c r="I188" s="1">
        <v>45137</v>
      </c>
      <c r="J188" s="1">
        <v>45292</v>
      </c>
      <c r="K188" t="s">
        <v>953</v>
      </c>
      <c r="L188" t="s">
        <v>954</v>
      </c>
      <c r="M188" t="s">
        <v>27</v>
      </c>
      <c r="N188">
        <v>2</v>
      </c>
      <c r="O188">
        <f>Table1[[#This Row],[Price]]-0.1*Table1[[#This Row],[Price]]</f>
        <v>305.85599999999999</v>
      </c>
      <c r="P188" s="9">
        <f>(Table1[[#This Row],[Expiration Date]]-Table1[[#This Row],[Manufacturing Date]])/365</f>
        <v>0.42465753424657532</v>
      </c>
      <c r="Q188" t="str">
        <f>IF(Table1[[#This Row],[Expiration Date]]-J196&gt;12/31/2024,"not expired","expired")</f>
        <v>expired</v>
      </c>
      <c r="R188">
        <f>Table1[[#This Row],[Discounted Price]]*0.95</f>
        <v>290.56319999999999</v>
      </c>
      <c r="S188">
        <f>Table1[[#This Row],[Discounted Price]]*0.9</f>
        <v>275.2704</v>
      </c>
      <c r="T188">
        <f>Table1[[#This Row],[Discounted Price]]*0.8</f>
        <v>244.6848</v>
      </c>
      <c r="U188">
        <f>Table1[[#This Row],[Price]]*0.52</f>
        <v>176.71680000000001</v>
      </c>
      <c r="V188">
        <f>(Table1[[#This Row],[Price]]-Table1[[#This Row],[Scrap value]])/2</f>
        <v>81.561599999999984</v>
      </c>
    </row>
    <row r="189" spans="1:22" x14ac:dyDescent="0.25">
      <c r="A189" t="s">
        <v>955</v>
      </c>
      <c r="B189" t="s">
        <v>35</v>
      </c>
      <c r="C189" t="s">
        <v>47</v>
      </c>
      <c r="D189" t="s">
        <v>956</v>
      </c>
      <c r="E189">
        <v>12.72</v>
      </c>
      <c r="F189">
        <v>44</v>
      </c>
      <c r="G189" t="s">
        <v>43729</v>
      </c>
      <c r="H189" t="s">
        <v>942</v>
      </c>
      <c r="I189" s="1">
        <v>45137</v>
      </c>
      <c r="J189" s="1">
        <v>46023</v>
      </c>
      <c r="K189" t="s">
        <v>957</v>
      </c>
      <c r="L189" t="s">
        <v>958</v>
      </c>
      <c r="M189" t="s">
        <v>45</v>
      </c>
      <c r="N189">
        <v>1</v>
      </c>
      <c r="O189">
        <f>Table1[[#This Row],[Price]]-0.1*Table1[[#This Row],[Price]]</f>
        <v>11.448</v>
      </c>
      <c r="P189" s="9">
        <f>(Table1[[#This Row],[Expiration Date]]-Table1[[#This Row],[Manufacturing Date]])/365</f>
        <v>2.4273972602739726</v>
      </c>
      <c r="Q189" t="str">
        <f>IF(Table1[[#This Row],[Expiration Date]]-J197&gt;12/31/2024,"not expired","expired")</f>
        <v>expired</v>
      </c>
      <c r="R189">
        <f>Table1[[#This Row],[Discounted Price]]*0.95</f>
        <v>10.8756</v>
      </c>
      <c r="S189">
        <f>Table1[[#This Row],[Discounted Price]]*0.9</f>
        <v>10.3032</v>
      </c>
      <c r="T189">
        <f>Table1[[#This Row],[Discounted Price]]*0.8</f>
        <v>9.1584000000000003</v>
      </c>
      <c r="U189">
        <f>Table1[[#This Row],[Price]]*0.52</f>
        <v>6.6144000000000007</v>
      </c>
      <c r="V189">
        <f>(Table1[[#This Row],[Price]]-Table1[[#This Row],[Scrap value]])/2</f>
        <v>3.0528</v>
      </c>
    </row>
    <row r="190" spans="1:22" x14ac:dyDescent="0.25">
      <c r="A190" t="s">
        <v>959</v>
      </c>
      <c r="B190" t="s">
        <v>22</v>
      </c>
      <c r="C190" t="s">
        <v>47</v>
      </c>
      <c r="D190" t="s">
        <v>960</v>
      </c>
      <c r="E190">
        <v>152.37</v>
      </c>
      <c r="F190">
        <v>85</v>
      </c>
      <c r="G190" t="s">
        <v>43729</v>
      </c>
      <c r="H190" t="s">
        <v>961</v>
      </c>
      <c r="I190" s="1">
        <v>44927</v>
      </c>
      <c r="J190" s="1">
        <v>46023</v>
      </c>
      <c r="K190" t="s">
        <v>962</v>
      </c>
      <c r="L190" t="s">
        <v>963</v>
      </c>
      <c r="M190" t="s">
        <v>20</v>
      </c>
      <c r="N190">
        <v>2</v>
      </c>
      <c r="O190">
        <f>Table1[[#This Row],[Price]]-0.1*Table1[[#This Row],[Price]]</f>
        <v>137.13300000000001</v>
      </c>
      <c r="P190" s="9">
        <f>(Table1[[#This Row],[Expiration Date]]-Table1[[#This Row],[Manufacturing Date]])/365</f>
        <v>3.0027397260273974</v>
      </c>
      <c r="Q190" t="str">
        <f>IF(Table1[[#This Row],[Expiration Date]]-J198&gt;12/31/2024,"not expired","expired")</f>
        <v>not expired</v>
      </c>
      <c r="R190">
        <f>Table1[[#This Row],[Discounted Price]]*0.95</f>
        <v>130.27635000000001</v>
      </c>
      <c r="S190">
        <f>Table1[[#This Row],[Discounted Price]]*0.9</f>
        <v>123.41970000000001</v>
      </c>
      <c r="T190">
        <f>Table1[[#This Row],[Discounted Price]]*0.8</f>
        <v>109.70640000000002</v>
      </c>
      <c r="U190">
        <f>Table1[[#This Row],[Price]]*0.52</f>
        <v>79.232399999999998</v>
      </c>
      <c r="V190">
        <f>(Table1[[#This Row],[Price]]-Table1[[#This Row],[Scrap value]])/2</f>
        <v>36.568800000000003</v>
      </c>
    </row>
    <row r="191" spans="1:22" x14ac:dyDescent="0.25">
      <c r="A191" t="s">
        <v>964</v>
      </c>
      <c r="B191" t="s">
        <v>35</v>
      </c>
      <c r="C191" t="s">
        <v>47</v>
      </c>
      <c r="D191" t="s">
        <v>965</v>
      </c>
      <c r="E191">
        <v>425.81</v>
      </c>
      <c r="F191">
        <v>44</v>
      </c>
      <c r="G191" t="s">
        <v>43728</v>
      </c>
      <c r="H191" t="s">
        <v>966</v>
      </c>
      <c r="I191" s="1">
        <v>45137</v>
      </c>
      <c r="J191" s="1">
        <v>45292</v>
      </c>
      <c r="K191" t="s">
        <v>967</v>
      </c>
      <c r="L191" t="s">
        <v>968</v>
      </c>
      <c r="M191" t="s">
        <v>27</v>
      </c>
      <c r="N191">
        <v>1</v>
      </c>
      <c r="O191">
        <f>Table1[[#This Row],[Price]]-0.1*Table1[[#This Row],[Price]]</f>
        <v>383.22899999999998</v>
      </c>
      <c r="P191" s="9">
        <f>(Table1[[#This Row],[Expiration Date]]-Table1[[#This Row],[Manufacturing Date]])/365</f>
        <v>0.42465753424657532</v>
      </c>
      <c r="Q191" t="str">
        <f>IF(Table1[[#This Row],[Expiration Date]]-J199&gt;12/31/2024,"not expired","expired")</f>
        <v>expired</v>
      </c>
      <c r="R191">
        <f>Table1[[#This Row],[Discounted Price]]*0.95</f>
        <v>364.06754999999998</v>
      </c>
      <c r="S191">
        <f>Table1[[#This Row],[Discounted Price]]*0.9</f>
        <v>344.90609999999998</v>
      </c>
      <c r="T191">
        <f>Table1[[#This Row],[Discounted Price]]*0.8</f>
        <v>306.58319999999998</v>
      </c>
      <c r="U191">
        <f>Table1[[#This Row],[Price]]*0.52</f>
        <v>221.4212</v>
      </c>
      <c r="V191">
        <f>(Table1[[#This Row],[Price]]-Table1[[#This Row],[Scrap value]])/2</f>
        <v>102.1944</v>
      </c>
    </row>
    <row r="192" spans="1:22" x14ac:dyDescent="0.25">
      <c r="A192" t="s">
        <v>969</v>
      </c>
      <c r="B192" t="s">
        <v>22</v>
      </c>
      <c r="C192" t="s">
        <v>47</v>
      </c>
      <c r="D192" t="s">
        <v>970</v>
      </c>
      <c r="E192">
        <v>179.46</v>
      </c>
      <c r="F192">
        <v>24</v>
      </c>
      <c r="G192" t="s">
        <v>43728</v>
      </c>
      <c r="H192" t="s">
        <v>971</v>
      </c>
      <c r="I192" s="1">
        <v>44927</v>
      </c>
      <c r="J192" s="1">
        <v>46023</v>
      </c>
      <c r="K192" t="s">
        <v>972</v>
      </c>
      <c r="L192" t="s">
        <v>973</v>
      </c>
      <c r="M192" t="s">
        <v>27</v>
      </c>
      <c r="N192">
        <v>2</v>
      </c>
      <c r="O192">
        <f>Table1[[#This Row],[Price]]-0.1*Table1[[#This Row],[Price]]</f>
        <v>161.51400000000001</v>
      </c>
      <c r="P192" s="9">
        <f>(Table1[[#This Row],[Expiration Date]]-Table1[[#This Row],[Manufacturing Date]])/365</f>
        <v>3.0027397260273974</v>
      </c>
      <c r="Q192" t="str">
        <f>IF(Table1[[#This Row],[Expiration Date]]-J200&gt;12/31/2024,"not expired","expired")</f>
        <v>not expired</v>
      </c>
      <c r="R192">
        <f>Table1[[#This Row],[Discounted Price]]*0.95</f>
        <v>153.4383</v>
      </c>
      <c r="S192">
        <f>Table1[[#This Row],[Discounted Price]]*0.9</f>
        <v>145.36260000000001</v>
      </c>
      <c r="T192">
        <f>Table1[[#This Row],[Discounted Price]]*0.8</f>
        <v>129.21120000000002</v>
      </c>
      <c r="U192">
        <f>Table1[[#This Row],[Price]]*0.52</f>
        <v>93.319200000000009</v>
      </c>
      <c r="V192">
        <f>(Table1[[#This Row],[Price]]-Table1[[#This Row],[Scrap value]])/2</f>
        <v>43.070399999999999</v>
      </c>
    </row>
    <row r="193" spans="1:22" x14ac:dyDescent="0.25">
      <c r="A193" t="s">
        <v>974</v>
      </c>
      <c r="B193" t="s">
        <v>35</v>
      </c>
      <c r="C193" t="s">
        <v>47</v>
      </c>
      <c r="D193" t="s">
        <v>975</v>
      </c>
      <c r="E193">
        <v>438.48</v>
      </c>
      <c r="F193">
        <v>87</v>
      </c>
      <c r="G193" t="s">
        <v>43728</v>
      </c>
      <c r="H193" t="s">
        <v>976</v>
      </c>
      <c r="I193" s="1">
        <v>45000</v>
      </c>
      <c r="J193" s="1">
        <v>45292</v>
      </c>
      <c r="K193" t="s">
        <v>977</v>
      </c>
      <c r="L193" t="s">
        <v>978</v>
      </c>
      <c r="M193" t="s">
        <v>45</v>
      </c>
      <c r="N193">
        <v>3</v>
      </c>
      <c r="O193">
        <f>Table1[[#This Row],[Price]]-0.1*Table1[[#This Row],[Price]]</f>
        <v>394.63200000000001</v>
      </c>
      <c r="P193" s="9">
        <f>(Table1[[#This Row],[Expiration Date]]-Table1[[#This Row],[Manufacturing Date]])/365</f>
        <v>0.8</v>
      </c>
      <c r="Q193" t="str">
        <f>IF(Table1[[#This Row],[Expiration Date]]-J201&gt;12/31/2024,"not expired","expired")</f>
        <v>expired</v>
      </c>
      <c r="R193">
        <f>Table1[[#This Row],[Discounted Price]]*0.95</f>
        <v>374.90039999999999</v>
      </c>
      <c r="S193">
        <f>Table1[[#This Row],[Discounted Price]]*0.9</f>
        <v>355.16880000000003</v>
      </c>
      <c r="T193">
        <f>Table1[[#This Row],[Discounted Price]]*0.8</f>
        <v>315.7056</v>
      </c>
      <c r="U193">
        <f>Table1[[#This Row],[Price]]*0.52</f>
        <v>228.00960000000001</v>
      </c>
      <c r="V193">
        <f>(Table1[[#This Row],[Price]]-Table1[[#This Row],[Scrap value]])/2</f>
        <v>105.23520000000001</v>
      </c>
    </row>
    <row r="194" spans="1:22" x14ac:dyDescent="0.25">
      <c r="A194" t="s">
        <v>979</v>
      </c>
      <c r="B194" t="s">
        <v>29</v>
      </c>
      <c r="C194" t="s">
        <v>47</v>
      </c>
      <c r="D194" t="s">
        <v>980</v>
      </c>
      <c r="E194">
        <v>72.42</v>
      </c>
      <c r="F194">
        <v>43</v>
      </c>
      <c r="G194" t="s">
        <v>43729</v>
      </c>
      <c r="H194" t="s">
        <v>981</v>
      </c>
      <c r="I194" s="1">
        <v>45137</v>
      </c>
      <c r="J194" s="1">
        <v>45658</v>
      </c>
      <c r="K194" t="s">
        <v>982</v>
      </c>
      <c r="L194" t="s">
        <v>983</v>
      </c>
      <c r="M194" t="s">
        <v>45</v>
      </c>
      <c r="N194">
        <v>4</v>
      </c>
      <c r="O194">
        <f>Table1[[#This Row],[Price]]-0.1*Table1[[#This Row],[Price]]</f>
        <v>65.177999999999997</v>
      </c>
      <c r="P194" s="9">
        <f>(Table1[[#This Row],[Expiration Date]]-Table1[[#This Row],[Manufacturing Date]])/365</f>
        <v>1.4273972602739726</v>
      </c>
      <c r="Q194" t="str">
        <f>IF(Table1[[#This Row],[Expiration Date]]-J202&gt;12/31/2024,"not expired","expired")</f>
        <v>not expired</v>
      </c>
      <c r="R194">
        <f>Table1[[#This Row],[Discounted Price]]*0.95</f>
        <v>61.919099999999993</v>
      </c>
      <c r="S194">
        <f>Table1[[#This Row],[Discounted Price]]*0.9</f>
        <v>58.660199999999996</v>
      </c>
      <c r="T194">
        <f>Table1[[#This Row],[Discounted Price]]*0.8</f>
        <v>52.142400000000002</v>
      </c>
      <c r="U194">
        <f>Table1[[#This Row],[Price]]*0.52</f>
        <v>37.6584</v>
      </c>
      <c r="V194">
        <f>(Table1[[#This Row],[Price]]-Table1[[#This Row],[Scrap value]])/2</f>
        <v>17.380800000000001</v>
      </c>
    </row>
    <row r="195" spans="1:22" x14ac:dyDescent="0.25">
      <c r="A195" t="s">
        <v>984</v>
      </c>
      <c r="B195" t="s">
        <v>29</v>
      </c>
      <c r="C195" t="s">
        <v>47</v>
      </c>
      <c r="D195" t="s">
        <v>985</v>
      </c>
      <c r="E195">
        <v>175.56</v>
      </c>
      <c r="F195">
        <v>58</v>
      </c>
      <c r="G195" t="s">
        <v>43728</v>
      </c>
      <c r="H195" t="s">
        <v>986</v>
      </c>
      <c r="I195" s="1">
        <v>45000</v>
      </c>
      <c r="J195" s="1">
        <v>45658</v>
      </c>
      <c r="K195" t="s">
        <v>987</v>
      </c>
      <c r="L195" t="s">
        <v>988</v>
      </c>
      <c r="M195" t="s">
        <v>20</v>
      </c>
      <c r="N195">
        <v>1</v>
      </c>
      <c r="O195">
        <f>Table1[[#This Row],[Price]]-0.1*Table1[[#This Row],[Price]]</f>
        <v>158.00399999999999</v>
      </c>
      <c r="P195" s="9">
        <f>(Table1[[#This Row],[Expiration Date]]-Table1[[#This Row],[Manufacturing Date]])/365</f>
        <v>1.8027397260273972</v>
      </c>
      <c r="Q195" t="str">
        <f>IF(Table1[[#This Row],[Expiration Date]]-J203&gt;12/31/2024,"not expired","expired")</f>
        <v>expired</v>
      </c>
      <c r="R195">
        <f>Table1[[#This Row],[Discounted Price]]*0.95</f>
        <v>150.10379999999998</v>
      </c>
      <c r="S195">
        <f>Table1[[#This Row],[Discounted Price]]*0.9</f>
        <v>142.20359999999999</v>
      </c>
      <c r="T195">
        <f>Table1[[#This Row],[Discounted Price]]*0.8</f>
        <v>126.4032</v>
      </c>
      <c r="U195">
        <f>Table1[[#This Row],[Price]]*0.52</f>
        <v>91.291200000000003</v>
      </c>
      <c r="V195">
        <f>(Table1[[#This Row],[Price]]-Table1[[#This Row],[Scrap value]])/2</f>
        <v>42.134399999999999</v>
      </c>
    </row>
    <row r="196" spans="1:22" x14ac:dyDescent="0.25">
      <c r="A196" t="s">
        <v>989</v>
      </c>
      <c r="B196" t="s">
        <v>15</v>
      </c>
      <c r="C196" t="s">
        <v>47</v>
      </c>
      <c r="D196" t="s">
        <v>990</v>
      </c>
      <c r="E196">
        <v>77.349999999999994</v>
      </c>
      <c r="F196">
        <v>90</v>
      </c>
      <c r="G196" t="s">
        <v>43728</v>
      </c>
      <c r="H196" t="s">
        <v>991</v>
      </c>
      <c r="I196" s="1">
        <v>45000</v>
      </c>
      <c r="J196" s="1">
        <v>45658</v>
      </c>
      <c r="K196" t="s">
        <v>992</v>
      </c>
      <c r="L196" t="s">
        <v>993</v>
      </c>
      <c r="M196" t="s">
        <v>20</v>
      </c>
      <c r="N196">
        <v>3</v>
      </c>
      <c r="O196">
        <f>Table1[[#This Row],[Price]]-0.1*Table1[[#This Row],[Price]]</f>
        <v>69.614999999999995</v>
      </c>
      <c r="P196" s="9">
        <f>(Table1[[#This Row],[Expiration Date]]-Table1[[#This Row],[Manufacturing Date]])/365</f>
        <v>1.8027397260273972</v>
      </c>
      <c r="Q196" t="str">
        <f>IF(Table1[[#This Row],[Expiration Date]]-J204&gt;12/31/2024,"not expired","expired")</f>
        <v>expired</v>
      </c>
      <c r="R196">
        <f>Table1[[#This Row],[Discounted Price]]*0.95</f>
        <v>66.134249999999994</v>
      </c>
      <c r="S196">
        <f>Table1[[#This Row],[Discounted Price]]*0.9</f>
        <v>62.653499999999994</v>
      </c>
      <c r="T196">
        <f>Table1[[#This Row],[Discounted Price]]*0.8</f>
        <v>55.692</v>
      </c>
      <c r="U196">
        <f>Table1[[#This Row],[Price]]*0.52</f>
        <v>40.222000000000001</v>
      </c>
      <c r="V196">
        <f>(Table1[[#This Row],[Price]]-Table1[[#This Row],[Scrap value]])/2</f>
        <v>18.563999999999997</v>
      </c>
    </row>
    <row r="197" spans="1:22" x14ac:dyDescent="0.25">
      <c r="A197" t="s">
        <v>994</v>
      </c>
      <c r="B197" t="s">
        <v>35</v>
      </c>
      <c r="C197" t="s">
        <v>47</v>
      </c>
      <c r="D197" t="s">
        <v>995</v>
      </c>
      <c r="E197">
        <v>308.52999999999997</v>
      </c>
      <c r="F197">
        <v>75</v>
      </c>
      <c r="G197" t="s">
        <v>43729</v>
      </c>
      <c r="H197" t="s">
        <v>996</v>
      </c>
      <c r="I197" s="1">
        <v>44927</v>
      </c>
      <c r="J197" s="1">
        <v>46023</v>
      </c>
      <c r="K197" t="s">
        <v>997</v>
      </c>
      <c r="L197" t="s">
        <v>998</v>
      </c>
      <c r="M197" t="s">
        <v>45</v>
      </c>
      <c r="N197">
        <v>2</v>
      </c>
      <c r="O197">
        <f>Table1[[#This Row],[Price]]-0.1*Table1[[#This Row],[Price]]</f>
        <v>277.67699999999996</v>
      </c>
      <c r="P197" s="9">
        <f>(Table1[[#This Row],[Expiration Date]]-Table1[[#This Row],[Manufacturing Date]])/365</f>
        <v>3.0027397260273974</v>
      </c>
      <c r="Q197" t="str">
        <f>IF(Table1[[#This Row],[Expiration Date]]-J205&gt;12/31/2024,"not expired","expired")</f>
        <v>not expired</v>
      </c>
      <c r="R197">
        <f>Table1[[#This Row],[Discounted Price]]*0.95</f>
        <v>263.79314999999997</v>
      </c>
      <c r="S197">
        <f>Table1[[#This Row],[Discounted Price]]*0.9</f>
        <v>249.90929999999997</v>
      </c>
      <c r="T197">
        <f>Table1[[#This Row],[Discounted Price]]*0.8</f>
        <v>222.14159999999998</v>
      </c>
      <c r="U197">
        <f>Table1[[#This Row],[Price]]*0.52</f>
        <v>160.43559999999999</v>
      </c>
      <c r="V197">
        <f>(Table1[[#This Row],[Price]]-Table1[[#This Row],[Scrap value]])/2</f>
        <v>74.047199999999989</v>
      </c>
    </row>
    <row r="198" spans="1:22" x14ac:dyDescent="0.25">
      <c r="A198" t="s">
        <v>999</v>
      </c>
      <c r="B198" t="s">
        <v>35</v>
      </c>
      <c r="C198" t="s">
        <v>47</v>
      </c>
      <c r="D198" t="s">
        <v>1000</v>
      </c>
      <c r="E198">
        <v>437.37</v>
      </c>
      <c r="F198">
        <v>77</v>
      </c>
      <c r="G198" t="s">
        <v>43730</v>
      </c>
      <c r="H198" t="s">
        <v>1001</v>
      </c>
      <c r="I198" s="1">
        <v>45000</v>
      </c>
      <c r="J198" s="1">
        <v>45658</v>
      </c>
      <c r="K198" t="s">
        <v>1002</v>
      </c>
      <c r="L198" t="s">
        <v>1003</v>
      </c>
      <c r="M198" t="s">
        <v>20</v>
      </c>
      <c r="N198">
        <v>1</v>
      </c>
      <c r="O198">
        <f>Table1[[#This Row],[Price]]-0.1*Table1[[#This Row],[Price]]</f>
        <v>393.63299999999998</v>
      </c>
      <c r="P198" s="9">
        <f>(Table1[[#This Row],[Expiration Date]]-Table1[[#This Row],[Manufacturing Date]])/365</f>
        <v>1.8027397260273972</v>
      </c>
      <c r="Q198" t="str">
        <f>IF(Table1[[#This Row],[Expiration Date]]-J206&gt;12/31/2024,"not expired","expired")</f>
        <v>expired</v>
      </c>
      <c r="R198">
        <f>Table1[[#This Row],[Discounted Price]]*0.95</f>
        <v>373.95134999999999</v>
      </c>
      <c r="S198">
        <f>Table1[[#This Row],[Discounted Price]]*0.9</f>
        <v>354.2697</v>
      </c>
      <c r="T198">
        <f>Table1[[#This Row],[Discounted Price]]*0.8</f>
        <v>314.90640000000002</v>
      </c>
      <c r="U198">
        <f>Table1[[#This Row],[Price]]*0.52</f>
        <v>227.4324</v>
      </c>
      <c r="V198">
        <f>(Table1[[#This Row],[Price]]-Table1[[#This Row],[Scrap value]])/2</f>
        <v>104.9688</v>
      </c>
    </row>
    <row r="199" spans="1:22" x14ac:dyDescent="0.25">
      <c r="A199" t="s">
        <v>1004</v>
      </c>
      <c r="B199" t="s">
        <v>22</v>
      </c>
      <c r="C199" t="s">
        <v>47</v>
      </c>
      <c r="D199" t="s">
        <v>1005</v>
      </c>
      <c r="E199">
        <v>190.59</v>
      </c>
      <c r="F199">
        <v>97</v>
      </c>
      <c r="G199" t="s">
        <v>43730</v>
      </c>
      <c r="H199" t="s">
        <v>1006</v>
      </c>
      <c r="I199" s="1">
        <v>45000</v>
      </c>
      <c r="J199" s="1">
        <v>46023</v>
      </c>
      <c r="K199" t="s">
        <v>1007</v>
      </c>
      <c r="L199" t="s">
        <v>1008</v>
      </c>
      <c r="M199" t="s">
        <v>27</v>
      </c>
      <c r="N199">
        <v>1</v>
      </c>
      <c r="O199">
        <f>Table1[[#This Row],[Price]]-0.1*Table1[[#This Row],[Price]]</f>
        <v>171.53100000000001</v>
      </c>
      <c r="P199" s="9">
        <f>(Table1[[#This Row],[Expiration Date]]-Table1[[#This Row],[Manufacturing Date]])/365</f>
        <v>2.8027397260273972</v>
      </c>
      <c r="Q199" t="str">
        <f>IF(Table1[[#This Row],[Expiration Date]]-J207&gt;12/31/2024,"not expired","expired")</f>
        <v>not expired</v>
      </c>
      <c r="R199">
        <f>Table1[[#This Row],[Discounted Price]]*0.95</f>
        <v>162.95445000000001</v>
      </c>
      <c r="S199">
        <f>Table1[[#This Row],[Discounted Price]]*0.9</f>
        <v>154.37790000000001</v>
      </c>
      <c r="T199">
        <f>Table1[[#This Row],[Discounted Price]]*0.8</f>
        <v>137.22480000000002</v>
      </c>
      <c r="U199">
        <f>Table1[[#This Row],[Price]]*0.52</f>
        <v>99.106800000000007</v>
      </c>
      <c r="V199">
        <f>(Table1[[#This Row],[Price]]-Table1[[#This Row],[Scrap value]])/2</f>
        <v>45.741599999999998</v>
      </c>
    </row>
    <row r="200" spans="1:22" x14ac:dyDescent="0.25">
      <c r="A200" t="s">
        <v>1009</v>
      </c>
      <c r="B200" t="s">
        <v>29</v>
      </c>
      <c r="C200" t="s">
        <v>47</v>
      </c>
      <c r="D200" t="s">
        <v>1010</v>
      </c>
      <c r="E200">
        <v>167.96</v>
      </c>
      <c r="F200">
        <v>82</v>
      </c>
      <c r="G200" t="s">
        <v>43730</v>
      </c>
      <c r="H200" t="s">
        <v>1011</v>
      </c>
      <c r="I200" s="1">
        <v>45137</v>
      </c>
      <c r="J200" s="1">
        <v>45292</v>
      </c>
      <c r="K200" t="s">
        <v>1012</v>
      </c>
      <c r="L200" t="s">
        <v>1013</v>
      </c>
      <c r="M200" t="s">
        <v>45</v>
      </c>
      <c r="N200">
        <v>5</v>
      </c>
      <c r="O200">
        <f>Table1[[#This Row],[Price]]-0.1*Table1[[#This Row],[Price]]</f>
        <v>151.16400000000002</v>
      </c>
      <c r="P200" s="9">
        <f>(Table1[[#This Row],[Expiration Date]]-Table1[[#This Row],[Manufacturing Date]])/365</f>
        <v>0.42465753424657532</v>
      </c>
      <c r="Q200" t="str">
        <f>IF(Table1[[#This Row],[Expiration Date]]-J208&gt;12/31/2024,"not expired","expired")</f>
        <v>expired</v>
      </c>
      <c r="R200">
        <f>Table1[[#This Row],[Discounted Price]]*0.95</f>
        <v>143.60580000000002</v>
      </c>
      <c r="S200">
        <f>Table1[[#This Row],[Discounted Price]]*0.9</f>
        <v>136.04760000000002</v>
      </c>
      <c r="T200">
        <f>Table1[[#This Row],[Discounted Price]]*0.8</f>
        <v>120.93120000000002</v>
      </c>
      <c r="U200">
        <f>Table1[[#This Row],[Price]]*0.52</f>
        <v>87.339200000000005</v>
      </c>
      <c r="V200">
        <f>(Table1[[#This Row],[Price]]-Table1[[#This Row],[Scrap value]])/2</f>
        <v>40.310400000000001</v>
      </c>
    </row>
    <row r="201" spans="1:22" x14ac:dyDescent="0.25">
      <c r="A201" t="s">
        <v>1014</v>
      </c>
      <c r="B201" t="s">
        <v>35</v>
      </c>
      <c r="C201" t="s">
        <v>47</v>
      </c>
      <c r="D201" t="s">
        <v>1015</v>
      </c>
      <c r="E201">
        <v>371.86</v>
      </c>
      <c r="F201">
        <v>27</v>
      </c>
      <c r="G201" t="s">
        <v>43730</v>
      </c>
      <c r="H201" t="s">
        <v>1016</v>
      </c>
      <c r="I201" s="1">
        <v>45000</v>
      </c>
      <c r="J201" s="1">
        <v>45658</v>
      </c>
      <c r="K201" t="s">
        <v>1017</v>
      </c>
      <c r="L201" t="s">
        <v>1018</v>
      </c>
      <c r="M201" t="s">
        <v>20</v>
      </c>
      <c r="N201">
        <v>1</v>
      </c>
      <c r="O201">
        <f>Table1[[#This Row],[Price]]-0.1*Table1[[#This Row],[Price]]</f>
        <v>334.67400000000004</v>
      </c>
      <c r="P201" s="9">
        <f>(Table1[[#This Row],[Expiration Date]]-Table1[[#This Row],[Manufacturing Date]])/365</f>
        <v>1.8027397260273972</v>
      </c>
      <c r="Q201" t="str">
        <f>IF(Table1[[#This Row],[Expiration Date]]-J209&gt;12/31/2024,"not expired","expired")</f>
        <v>not expired</v>
      </c>
      <c r="R201">
        <f>Table1[[#This Row],[Discounted Price]]*0.95</f>
        <v>317.94030000000004</v>
      </c>
      <c r="S201">
        <f>Table1[[#This Row],[Discounted Price]]*0.9</f>
        <v>301.20660000000004</v>
      </c>
      <c r="T201">
        <f>Table1[[#This Row],[Discounted Price]]*0.8</f>
        <v>267.73920000000004</v>
      </c>
      <c r="U201">
        <f>Table1[[#This Row],[Price]]*0.52</f>
        <v>193.36720000000003</v>
      </c>
      <c r="V201">
        <f>(Table1[[#This Row],[Price]]-Table1[[#This Row],[Scrap value]])/2</f>
        <v>89.246399999999994</v>
      </c>
    </row>
    <row r="202" spans="1:22" x14ac:dyDescent="0.25">
      <c r="A202" t="s">
        <v>1019</v>
      </c>
      <c r="B202" t="s">
        <v>29</v>
      </c>
      <c r="C202" t="s">
        <v>47</v>
      </c>
      <c r="D202" t="s">
        <v>1020</v>
      </c>
      <c r="E202">
        <v>449.07</v>
      </c>
      <c r="F202">
        <v>35</v>
      </c>
      <c r="G202" t="s">
        <v>43729</v>
      </c>
      <c r="H202" t="s">
        <v>1021</v>
      </c>
      <c r="I202" s="1">
        <v>45137</v>
      </c>
      <c r="J202" s="1">
        <v>45292</v>
      </c>
      <c r="K202" t="s">
        <v>1022</v>
      </c>
      <c r="L202" t="s">
        <v>1023</v>
      </c>
      <c r="M202" t="s">
        <v>27</v>
      </c>
      <c r="N202">
        <v>4</v>
      </c>
      <c r="O202">
        <f>Table1[[#This Row],[Price]]-0.1*Table1[[#This Row],[Price]]</f>
        <v>404.16300000000001</v>
      </c>
      <c r="P202" s="9">
        <f>(Table1[[#This Row],[Expiration Date]]-Table1[[#This Row],[Manufacturing Date]])/365</f>
        <v>0.42465753424657532</v>
      </c>
      <c r="Q202" t="str">
        <f>IF(Table1[[#This Row],[Expiration Date]]-J210&gt;12/31/2024,"not expired","expired")</f>
        <v>expired</v>
      </c>
      <c r="R202">
        <f>Table1[[#This Row],[Discounted Price]]*0.95</f>
        <v>383.95484999999996</v>
      </c>
      <c r="S202">
        <f>Table1[[#This Row],[Discounted Price]]*0.9</f>
        <v>363.74670000000003</v>
      </c>
      <c r="T202">
        <f>Table1[[#This Row],[Discounted Price]]*0.8</f>
        <v>323.33040000000005</v>
      </c>
      <c r="U202">
        <f>Table1[[#This Row],[Price]]*0.52</f>
        <v>233.5164</v>
      </c>
      <c r="V202">
        <f>(Table1[[#This Row],[Price]]-Table1[[#This Row],[Scrap value]])/2</f>
        <v>107.77679999999999</v>
      </c>
    </row>
    <row r="203" spans="1:22" x14ac:dyDescent="0.25">
      <c r="A203" t="s">
        <v>1024</v>
      </c>
      <c r="B203" t="s">
        <v>35</v>
      </c>
      <c r="C203" t="s">
        <v>47</v>
      </c>
      <c r="D203" t="s">
        <v>1025</v>
      </c>
      <c r="E203">
        <v>415.05</v>
      </c>
      <c r="F203">
        <v>31</v>
      </c>
      <c r="G203" t="s">
        <v>43730</v>
      </c>
      <c r="H203" t="s">
        <v>1026</v>
      </c>
      <c r="I203" s="1">
        <v>45000</v>
      </c>
      <c r="J203" s="1">
        <v>45658</v>
      </c>
      <c r="K203" t="s">
        <v>1027</v>
      </c>
      <c r="L203" t="s">
        <v>1028</v>
      </c>
      <c r="M203" t="s">
        <v>27</v>
      </c>
      <c r="N203">
        <v>3</v>
      </c>
      <c r="O203">
        <f>Table1[[#This Row],[Price]]-0.1*Table1[[#This Row],[Price]]</f>
        <v>373.54500000000002</v>
      </c>
      <c r="P203" s="9">
        <f>(Table1[[#This Row],[Expiration Date]]-Table1[[#This Row],[Manufacturing Date]])/365</f>
        <v>1.8027397260273972</v>
      </c>
      <c r="Q203" t="str">
        <f>IF(Table1[[#This Row],[Expiration Date]]-J211&gt;12/31/2024,"not expired","expired")</f>
        <v>expired</v>
      </c>
      <c r="R203">
        <f>Table1[[#This Row],[Discounted Price]]*0.95</f>
        <v>354.86775</v>
      </c>
      <c r="S203">
        <f>Table1[[#This Row],[Discounted Price]]*0.9</f>
        <v>336.19050000000004</v>
      </c>
      <c r="T203">
        <f>Table1[[#This Row],[Discounted Price]]*0.8</f>
        <v>298.83600000000001</v>
      </c>
      <c r="U203">
        <f>Table1[[#This Row],[Price]]*0.52</f>
        <v>215.82600000000002</v>
      </c>
      <c r="V203">
        <f>(Table1[[#This Row],[Price]]-Table1[[#This Row],[Scrap value]])/2</f>
        <v>99.611999999999995</v>
      </c>
    </row>
    <row r="204" spans="1:22" x14ac:dyDescent="0.25">
      <c r="A204" t="s">
        <v>1029</v>
      </c>
      <c r="B204" t="s">
        <v>35</v>
      </c>
      <c r="C204" t="s">
        <v>47</v>
      </c>
      <c r="D204" t="s">
        <v>1030</v>
      </c>
      <c r="E204">
        <v>357.02</v>
      </c>
      <c r="F204">
        <v>49</v>
      </c>
      <c r="G204" t="s">
        <v>43728</v>
      </c>
      <c r="H204" t="s">
        <v>1031</v>
      </c>
      <c r="I204" s="1">
        <v>44927</v>
      </c>
      <c r="J204" s="1">
        <v>46023</v>
      </c>
      <c r="K204" t="s">
        <v>1032</v>
      </c>
      <c r="L204" t="s">
        <v>1033</v>
      </c>
      <c r="M204" t="s">
        <v>20</v>
      </c>
      <c r="N204">
        <v>5</v>
      </c>
      <c r="O204">
        <f>Table1[[#This Row],[Price]]-0.1*Table1[[#This Row],[Price]]</f>
        <v>321.31799999999998</v>
      </c>
      <c r="P204" s="9">
        <f>(Table1[[#This Row],[Expiration Date]]-Table1[[#This Row],[Manufacturing Date]])/365</f>
        <v>3.0027397260273974</v>
      </c>
      <c r="Q204" t="str">
        <f>IF(Table1[[#This Row],[Expiration Date]]-J212&gt;12/31/2024,"not expired","expired")</f>
        <v>expired</v>
      </c>
      <c r="R204">
        <f>Table1[[#This Row],[Discounted Price]]*0.95</f>
        <v>305.25209999999998</v>
      </c>
      <c r="S204">
        <f>Table1[[#This Row],[Discounted Price]]*0.9</f>
        <v>289.18619999999999</v>
      </c>
      <c r="T204">
        <f>Table1[[#This Row],[Discounted Price]]*0.8</f>
        <v>257.05439999999999</v>
      </c>
      <c r="U204">
        <f>Table1[[#This Row],[Price]]*0.52</f>
        <v>185.65039999999999</v>
      </c>
      <c r="V204">
        <f>(Table1[[#This Row],[Price]]-Table1[[#This Row],[Scrap value]])/2</f>
        <v>85.684799999999996</v>
      </c>
    </row>
    <row r="205" spans="1:22" x14ac:dyDescent="0.25">
      <c r="A205" t="s">
        <v>1034</v>
      </c>
      <c r="B205" t="s">
        <v>29</v>
      </c>
      <c r="C205" t="s">
        <v>47</v>
      </c>
      <c r="D205" t="s">
        <v>1035</v>
      </c>
      <c r="E205">
        <v>160.47</v>
      </c>
      <c r="F205">
        <v>66</v>
      </c>
      <c r="G205" t="s">
        <v>43728</v>
      </c>
      <c r="H205" t="s">
        <v>1036</v>
      </c>
      <c r="I205" s="1">
        <v>45000</v>
      </c>
      <c r="J205" s="1">
        <v>45292</v>
      </c>
      <c r="K205" t="s">
        <v>1037</v>
      </c>
      <c r="L205" t="s">
        <v>1038</v>
      </c>
      <c r="M205" t="s">
        <v>27</v>
      </c>
      <c r="N205">
        <v>1</v>
      </c>
      <c r="O205">
        <f>Table1[[#This Row],[Price]]-0.1*Table1[[#This Row],[Price]]</f>
        <v>144.423</v>
      </c>
      <c r="P205" s="9">
        <f>(Table1[[#This Row],[Expiration Date]]-Table1[[#This Row],[Manufacturing Date]])/365</f>
        <v>0.8</v>
      </c>
      <c r="Q205" t="str">
        <f>IF(Table1[[#This Row],[Expiration Date]]-J213&gt;12/31/2024,"not expired","expired")</f>
        <v>expired</v>
      </c>
      <c r="R205">
        <f>Table1[[#This Row],[Discounted Price]]*0.95</f>
        <v>137.20185000000001</v>
      </c>
      <c r="S205">
        <f>Table1[[#This Row],[Discounted Price]]*0.9</f>
        <v>129.98070000000001</v>
      </c>
      <c r="T205">
        <f>Table1[[#This Row],[Discounted Price]]*0.8</f>
        <v>115.53840000000001</v>
      </c>
      <c r="U205">
        <f>Table1[[#This Row],[Price]]*0.52</f>
        <v>83.444400000000002</v>
      </c>
      <c r="V205">
        <f>(Table1[[#This Row],[Price]]-Table1[[#This Row],[Scrap value]])/2</f>
        <v>38.512799999999999</v>
      </c>
    </row>
    <row r="206" spans="1:22" x14ac:dyDescent="0.25">
      <c r="A206" t="s">
        <v>1039</v>
      </c>
      <c r="B206" t="s">
        <v>29</v>
      </c>
      <c r="C206" t="s">
        <v>47</v>
      </c>
      <c r="D206" t="s">
        <v>1040</v>
      </c>
      <c r="E206">
        <v>488.58</v>
      </c>
      <c r="F206">
        <v>94</v>
      </c>
      <c r="G206" t="s">
        <v>43728</v>
      </c>
      <c r="H206" t="s">
        <v>1041</v>
      </c>
      <c r="I206" s="1">
        <v>45137</v>
      </c>
      <c r="J206" s="1">
        <v>45658</v>
      </c>
      <c r="K206" t="s">
        <v>1042</v>
      </c>
      <c r="L206" t="s">
        <v>1043</v>
      </c>
      <c r="M206" t="s">
        <v>20</v>
      </c>
      <c r="N206">
        <v>4</v>
      </c>
      <c r="O206">
        <f>Table1[[#This Row],[Price]]-0.1*Table1[[#This Row],[Price]]</f>
        <v>439.72199999999998</v>
      </c>
      <c r="P206" s="9">
        <f>(Table1[[#This Row],[Expiration Date]]-Table1[[#This Row],[Manufacturing Date]])/365</f>
        <v>1.4273972602739726</v>
      </c>
      <c r="Q206" t="str">
        <f>IF(Table1[[#This Row],[Expiration Date]]-J214&gt;12/31/2024,"not expired","expired")</f>
        <v>expired</v>
      </c>
      <c r="R206">
        <f>Table1[[#This Row],[Discounted Price]]*0.95</f>
        <v>417.73589999999996</v>
      </c>
      <c r="S206">
        <f>Table1[[#This Row],[Discounted Price]]*0.9</f>
        <v>395.74979999999999</v>
      </c>
      <c r="T206">
        <f>Table1[[#This Row],[Discounted Price]]*0.8</f>
        <v>351.77760000000001</v>
      </c>
      <c r="U206">
        <f>Table1[[#This Row],[Price]]*0.52</f>
        <v>254.0616</v>
      </c>
      <c r="V206">
        <f>(Table1[[#This Row],[Price]]-Table1[[#This Row],[Scrap value]])/2</f>
        <v>117.25919999999999</v>
      </c>
    </row>
    <row r="207" spans="1:22" x14ac:dyDescent="0.25">
      <c r="A207" t="s">
        <v>1044</v>
      </c>
      <c r="B207" t="s">
        <v>15</v>
      </c>
      <c r="C207" t="s">
        <v>47</v>
      </c>
      <c r="D207" t="s">
        <v>1045</v>
      </c>
      <c r="E207">
        <v>95.98</v>
      </c>
      <c r="F207">
        <v>85</v>
      </c>
      <c r="G207" t="s">
        <v>43730</v>
      </c>
      <c r="H207" t="s">
        <v>1046</v>
      </c>
      <c r="I207" s="1">
        <v>44927</v>
      </c>
      <c r="J207" s="1">
        <v>45658</v>
      </c>
      <c r="K207" t="s">
        <v>1047</v>
      </c>
      <c r="L207" t="s">
        <v>1048</v>
      </c>
      <c r="M207" t="s">
        <v>27</v>
      </c>
      <c r="N207">
        <v>4</v>
      </c>
      <c r="O207">
        <f>Table1[[#This Row],[Price]]-0.1*Table1[[#This Row],[Price]]</f>
        <v>86.382000000000005</v>
      </c>
      <c r="P207" s="9">
        <f>(Table1[[#This Row],[Expiration Date]]-Table1[[#This Row],[Manufacturing Date]])/365</f>
        <v>2.0027397260273974</v>
      </c>
      <c r="Q207" t="str">
        <f>IF(Table1[[#This Row],[Expiration Date]]-J215&gt;12/31/2024,"not expired","expired")</f>
        <v>expired</v>
      </c>
      <c r="R207">
        <f>Table1[[#This Row],[Discounted Price]]*0.95</f>
        <v>82.062899999999999</v>
      </c>
      <c r="S207">
        <f>Table1[[#This Row],[Discounted Price]]*0.9</f>
        <v>77.743800000000007</v>
      </c>
      <c r="T207">
        <f>Table1[[#This Row],[Discounted Price]]*0.8</f>
        <v>69.10560000000001</v>
      </c>
      <c r="U207">
        <f>Table1[[#This Row],[Price]]*0.52</f>
        <v>49.909600000000005</v>
      </c>
      <c r="V207">
        <f>(Table1[[#This Row],[Price]]-Table1[[#This Row],[Scrap value]])/2</f>
        <v>23.0352</v>
      </c>
    </row>
    <row r="208" spans="1:22" x14ac:dyDescent="0.25">
      <c r="A208" t="s">
        <v>1049</v>
      </c>
      <c r="B208" t="s">
        <v>29</v>
      </c>
      <c r="C208" t="s">
        <v>47</v>
      </c>
      <c r="D208" t="s">
        <v>1050</v>
      </c>
      <c r="E208">
        <v>300.27</v>
      </c>
      <c r="F208">
        <v>7</v>
      </c>
      <c r="G208" t="s">
        <v>43728</v>
      </c>
      <c r="H208" t="s">
        <v>1051</v>
      </c>
      <c r="I208" s="1">
        <v>45137</v>
      </c>
      <c r="J208" s="1">
        <v>45658</v>
      </c>
      <c r="K208" t="s">
        <v>1052</v>
      </c>
      <c r="L208" t="s">
        <v>1053</v>
      </c>
      <c r="M208" t="s">
        <v>20</v>
      </c>
      <c r="N208">
        <v>2</v>
      </c>
      <c r="O208">
        <f>Table1[[#This Row],[Price]]-0.1*Table1[[#This Row],[Price]]</f>
        <v>270.24299999999999</v>
      </c>
      <c r="P208" s="9">
        <f>(Table1[[#This Row],[Expiration Date]]-Table1[[#This Row],[Manufacturing Date]])/365</f>
        <v>1.4273972602739726</v>
      </c>
      <c r="Q208" t="str">
        <f>IF(Table1[[#This Row],[Expiration Date]]-J216&gt;12/31/2024,"not expired","expired")</f>
        <v>expired</v>
      </c>
      <c r="R208">
        <f>Table1[[#This Row],[Discounted Price]]*0.95</f>
        <v>256.73084999999998</v>
      </c>
      <c r="S208">
        <f>Table1[[#This Row],[Discounted Price]]*0.9</f>
        <v>243.21870000000001</v>
      </c>
      <c r="T208">
        <f>Table1[[#This Row],[Discounted Price]]*0.8</f>
        <v>216.1944</v>
      </c>
      <c r="U208">
        <f>Table1[[#This Row],[Price]]*0.52</f>
        <v>156.1404</v>
      </c>
      <c r="V208">
        <f>(Table1[[#This Row],[Price]]-Table1[[#This Row],[Scrap value]])/2</f>
        <v>72.064799999999991</v>
      </c>
    </row>
    <row r="209" spans="1:22" x14ac:dyDescent="0.25">
      <c r="A209" t="s">
        <v>1054</v>
      </c>
      <c r="B209" t="s">
        <v>22</v>
      </c>
      <c r="C209" t="s">
        <v>47</v>
      </c>
      <c r="D209" t="s">
        <v>1055</v>
      </c>
      <c r="E209">
        <v>286.77</v>
      </c>
      <c r="F209">
        <v>50</v>
      </c>
      <c r="G209" t="s">
        <v>43728</v>
      </c>
      <c r="H209" t="s">
        <v>1056</v>
      </c>
      <c r="I209" s="1">
        <v>45000</v>
      </c>
      <c r="J209" s="1">
        <v>45292</v>
      </c>
      <c r="K209" t="s">
        <v>1057</v>
      </c>
      <c r="L209" t="s">
        <v>1058</v>
      </c>
      <c r="M209" t="s">
        <v>27</v>
      </c>
      <c r="N209">
        <v>4</v>
      </c>
      <c r="O209">
        <f>Table1[[#This Row],[Price]]-0.1*Table1[[#This Row],[Price]]</f>
        <v>258.09299999999996</v>
      </c>
      <c r="P209" s="9">
        <f>(Table1[[#This Row],[Expiration Date]]-Table1[[#This Row],[Manufacturing Date]])/365</f>
        <v>0.8</v>
      </c>
      <c r="Q209" t="str">
        <f>IF(Table1[[#This Row],[Expiration Date]]-J217&gt;12/31/2024,"not expired","expired")</f>
        <v>expired</v>
      </c>
      <c r="R209">
        <f>Table1[[#This Row],[Discounted Price]]*0.95</f>
        <v>245.18834999999996</v>
      </c>
      <c r="S209">
        <f>Table1[[#This Row],[Discounted Price]]*0.9</f>
        <v>232.28369999999998</v>
      </c>
      <c r="T209">
        <f>Table1[[#This Row],[Discounted Price]]*0.8</f>
        <v>206.47439999999997</v>
      </c>
      <c r="U209">
        <f>Table1[[#This Row],[Price]]*0.52</f>
        <v>149.12039999999999</v>
      </c>
      <c r="V209">
        <f>(Table1[[#This Row],[Price]]-Table1[[#This Row],[Scrap value]])/2</f>
        <v>68.824799999999996</v>
      </c>
    </row>
    <row r="210" spans="1:22" x14ac:dyDescent="0.25">
      <c r="A210" t="s">
        <v>1059</v>
      </c>
      <c r="B210" t="s">
        <v>15</v>
      </c>
      <c r="C210" t="s">
        <v>47</v>
      </c>
      <c r="D210" t="s">
        <v>1060</v>
      </c>
      <c r="E210">
        <v>245.68</v>
      </c>
      <c r="F210">
        <v>29</v>
      </c>
      <c r="G210" t="s">
        <v>43728</v>
      </c>
      <c r="H210" t="s">
        <v>1061</v>
      </c>
      <c r="I210" s="1">
        <v>44927</v>
      </c>
      <c r="J210" s="1">
        <v>45292</v>
      </c>
      <c r="K210" t="s">
        <v>1062</v>
      </c>
      <c r="L210" t="s">
        <v>1063</v>
      </c>
      <c r="M210" t="s">
        <v>45</v>
      </c>
      <c r="N210">
        <v>5</v>
      </c>
      <c r="O210">
        <f>Table1[[#This Row],[Price]]-0.1*Table1[[#This Row],[Price]]</f>
        <v>221.11199999999999</v>
      </c>
      <c r="P210" s="9">
        <f>(Table1[[#This Row],[Expiration Date]]-Table1[[#This Row],[Manufacturing Date]])/365</f>
        <v>1</v>
      </c>
      <c r="Q210" t="str">
        <f>IF(Table1[[#This Row],[Expiration Date]]-J218&gt;12/31/2024,"not expired","expired")</f>
        <v>expired</v>
      </c>
      <c r="R210">
        <f>Table1[[#This Row],[Discounted Price]]*0.95</f>
        <v>210.0564</v>
      </c>
      <c r="S210">
        <f>Table1[[#This Row],[Discounted Price]]*0.9</f>
        <v>199.0008</v>
      </c>
      <c r="T210">
        <f>Table1[[#This Row],[Discounted Price]]*0.8</f>
        <v>176.8896</v>
      </c>
      <c r="U210">
        <f>Table1[[#This Row],[Price]]*0.52</f>
        <v>127.75360000000001</v>
      </c>
      <c r="V210">
        <f>(Table1[[#This Row],[Price]]-Table1[[#This Row],[Scrap value]])/2</f>
        <v>58.963200000000001</v>
      </c>
    </row>
    <row r="211" spans="1:22" x14ac:dyDescent="0.25">
      <c r="A211" t="s">
        <v>1064</v>
      </c>
      <c r="B211" t="s">
        <v>29</v>
      </c>
      <c r="C211" t="s">
        <v>47</v>
      </c>
      <c r="D211" t="s">
        <v>1065</v>
      </c>
      <c r="E211">
        <v>378.74</v>
      </c>
      <c r="F211">
        <v>70</v>
      </c>
      <c r="G211" t="s">
        <v>43728</v>
      </c>
      <c r="H211" t="s">
        <v>1066</v>
      </c>
      <c r="I211" s="1">
        <v>45000</v>
      </c>
      <c r="J211" s="1">
        <v>46023</v>
      </c>
      <c r="K211" t="s">
        <v>1067</v>
      </c>
      <c r="L211" t="s">
        <v>1068</v>
      </c>
      <c r="M211" t="s">
        <v>45</v>
      </c>
      <c r="N211">
        <v>1</v>
      </c>
      <c r="O211">
        <f>Table1[[#This Row],[Price]]-0.1*Table1[[#This Row],[Price]]</f>
        <v>340.86599999999999</v>
      </c>
      <c r="P211" s="9">
        <f>(Table1[[#This Row],[Expiration Date]]-Table1[[#This Row],[Manufacturing Date]])/365</f>
        <v>2.8027397260273972</v>
      </c>
      <c r="Q211" t="str">
        <f>IF(Table1[[#This Row],[Expiration Date]]-J219&gt;12/31/2024,"not expired","expired")</f>
        <v>not expired</v>
      </c>
      <c r="R211">
        <f>Table1[[#This Row],[Discounted Price]]*0.95</f>
        <v>323.8227</v>
      </c>
      <c r="S211">
        <f>Table1[[#This Row],[Discounted Price]]*0.9</f>
        <v>306.77940000000001</v>
      </c>
      <c r="T211">
        <f>Table1[[#This Row],[Discounted Price]]*0.8</f>
        <v>272.69279999999998</v>
      </c>
      <c r="U211">
        <f>Table1[[#This Row],[Price]]*0.52</f>
        <v>196.94480000000001</v>
      </c>
      <c r="V211">
        <f>(Table1[[#This Row],[Price]]-Table1[[#This Row],[Scrap value]])/2</f>
        <v>90.897599999999997</v>
      </c>
    </row>
    <row r="212" spans="1:22" x14ac:dyDescent="0.25">
      <c r="A212" t="s">
        <v>1069</v>
      </c>
      <c r="B212" t="s">
        <v>35</v>
      </c>
      <c r="C212" t="s">
        <v>47</v>
      </c>
      <c r="D212" t="s">
        <v>1070</v>
      </c>
      <c r="E212">
        <v>320.45999999999998</v>
      </c>
      <c r="F212">
        <v>69</v>
      </c>
      <c r="G212" t="s">
        <v>43729</v>
      </c>
      <c r="H212" t="s">
        <v>1071</v>
      </c>
      <c r="I212" s="1">
        <v>45137</v>
      </c>
      <c r="J212" s="1">
        <v>46023</v>
      </c>
      <c r="K212" t="s">
        <v>1072</v>
      </c>
      <c r="L212" t="s">
        <v>1073</v>
      </c>
      <c r="M212" t="s">
        <v>27</v>
      </c>
      <c r="N212">
        <v>5</v>
      </c>
      <c r="O212">
        <f>Table1[[#This Row],[Price]]-0.1*Table1[[#This Row],[Price]]</f>
        <v>288.41399999999999</v>
      </c>
      <c r="P212" s="9">
        <f>(Table1[[#This Row],[Expiration Date]]-Table1[[#This Row],[Manufacturing Date]])/365</f>
        <v>2.4273972602739726</v>
      </c>
      <c r="Q212" t="str">
        <f>IF(Table1[[#This Row],[Expiration Date]]-J220&gt;12/31/2024,"not expired","expired")</f>
        <v>not expired</v>
      </c>
      <c r="R212">
        <f>Table1[[#This Row],[Discounted Price]]*0.95</f>
        <v>273.99329999999998</v>
      </c>
      <c r="S212">
        <f>Table1[[#This Row],[Discounted Price]]*0.9</f>
        <v>259.57260000000002</v>
      </c>
      <c r="T212">
        <f>Table1[[#This Row],[Discounted Price]]*0.8</f>
        <v>230.7312</v>
      </c>
      <c r="U212">
        <f>Table1[[#This Row],[Price]]*0.52</f>
        <v>166.63919999999999</v>
      </c>
      <c r="V212">
        <f>(Table1[[#This Row],[Price]]-Table1[[#This Row],[Scrap value]])/2</f>
        <v>76.910399999999996</v>
      </c>
    </row>
    <row r="213" spans="1:22" x14ac:dyDescent="0.25">
      <c r="A213" t="s">
        <v>1074</v>
      </c>
      <c r="B213" t="s">
        <v>22</v>
      </c>
      <c r="C213" t="s">
        <v>47</v>
      </c>
      <c r="D213" t="s">
        <v>1075</v>
      </c>
      <c r="E213">
        <v>419.95</v>
      </c>
      <c r="F213">
        <v>71</v>
      </c>
      <c r="G213" t="s">
        <v>43730</v>
      </c>
      <c r="H213" t="s">
        <v>1076</v>
      </c>
      <c r="I213" s="1">
        <v>44927</v>
      </c>
      <c r="J213" s="1">
        <v>46023</v>
      </c>
      <c r="K213" t="s">
        <v>1077</v>
      </c>
      <c r="L213" t="s">
        <v>1078</v>
      </c>
      <c r="M213" t="s">
        <v>45</v>
      </c>
      <c r="N213">
        <v>1</v>
      </c>
      <c r="O213">
        <f>Table1[[#This Row],[Price]]-0.1*Table1[[#This Row],[Price]]</f>
        <v>377.95499999999998</v>
      </c>
      <c r="P213" s="9">
        <f>(Table1[[#This Row],[Expiration Date]]-Table1[[#This Row],[Manufacturing Date]])/365</f>
        <v>3.0027397260273974</v>
      </c>
      <c r="Q213" t="str">
        <f>IF(Table1[[#This Row],[Expiration Date]]-J221&gt;12/31/2024,"not expired","expired")</f>
        <v>not expired</v>
      </c>
      <c r="R213">
        <f>Table1[[#This Row],[Discounted Price]]*0.95</f>
        <v>359.05724999999995</v>
      </c>
      <c r="S213">
        <f>Table1[[#This Row],[Discounted Price]]*0.9</f>
        <v>340.15949999999998</v>
      </c>
      <c r="T213">
        <f>Table1[[#This Row],[Discounted Price]]*0.8</f>
        <v>302.36399999999998</v>
      </c>
      <c r="U213">
        <f>Table1[[#This Row],[Price]]*0.52</f>
        <v>218.374</v>
      </c>
      <c r="V213">
        <f>(Table1[[#This Row],[Price]]-Table1[[#This Row],[Scrap value]])/2</f>
        <v>100.788</v>
      </c>
    </row>
    <row r="214" spans="1:22" x14ac:dyDescent="0.25">
      <c r="A214" t="s">
        <v>1079</v>
      </c>
      <c r="B214" t="s">
        <v>22</v>
      </c>
      <c r="C214" t="s">
        <v>47</v>
      </c>
      <c r="D214" t="s">
        <v>1080</v>
      </c>
      <c r="E214">
        <v>250</v>
      </c>
      <c r="F214">
        <v>1</v>
      </c>
      <c r="G214" t="s">
        <v>43729</v>
      </c>
      <c r="H214" t="s">
        <v>1081</v>
      </c>
      <c r="I214" s="1">
        <v>44927</v>
      </c>
      <c r="J214" s="1">
        <v>45658</v>
      </c>
      <c r="K214" t="s">
        <v>1082</v>
      </c>
      <c r="L214" t="s">
        <v>1083</v>
      </c>
      <c r="M214" t="s">
        <v>20</v>
      </c>
      <c r="N214">
        <v>5</v>
      </c>
      <c r="O214">
        <f>Table1[[#This Row],[Price]]-0.1*Table1[[#This Row],[Price]]</f>
        <v>225</v>
      </c>
      <c r="P214" s="9">
        <f>(Table1[[#This Row],[Expiration Date]]-Table1[[#This Row],[Manufacturing Date]])/365</f>
        <v>2.0027397260273974</v>
      </c>
      <c r="Q214" t="str">
        <f>IF(Table1[[#This Row],[Expiration Date]]-J222&gt;12/31/2024,"not expired","expired")</f>
        <v>expired</v>
      </c>
      <c r="R214">
        <f>Table1[[#This Row],[Discounted Price]]*0.95</f>
        <v>213.75</v>
      </c>
      <c r="S214">
        <f>Table1[[#This Row],[Discounted Price]]*0.9</f>
        <v>202.5</v>
      </c>
      <c r="T214">
        <f>Table1[[#This Row],[Discounted Price]]*0.8</f>
        <v>180</v>
      </c>
      <c r="U214">
        <f>Table1[[#This Row],[Price]]*0.52</f>
        <v>130</v>
      </c>
      <c r="V214">
        <f>(Table1[[#This Row],[Price]]-Table1[[#This Row],[Scrap value]])/2</f>
        <v>60</v>
      </c>
    </row>
    <row r="215" spans="1:22" x14ac:dyDescent="0.25">
      <c r="A215" t="s">
        <v>1084</v>
      </c>
      <c r="B215" t="s">
        <v>29</v>
      </c>
      <c r="C215" t="s">
        <v>47</v>
      </c>
      <c r="D215" t="s">
        <v>1085</v>
      </c>
      <c r="E215">
        <v>282.2</v>
      </c>
      <c r="F215">
        <v>48</v>
      </c>
      <c r="G215" t="s">
        <v>43728</v>
      </c>
      <c r="H215" t="s">
        <v>1086</v>
      </c>
      <c r="I215" s="1">
        <v>45000</v>
      </c>
      <c r="J215" s="1">
        <v>45658</v>
      </c>
      <c r="K215" t="s">
        <v>1087</v>
      </c>
      <c r="L215" t="s">
        <v>1088</v>
      </c>
      <c r="M215" t="s">
        <v>45</v>
      </c>
      <c r="N215">
        <v>1</v>
      </c>
      <c r="O215">
        <f>Table1[[#This Row],[Price]]-0.1*Table1[[#This Row],[Price]]</f>
        <v>253.98</v>
      </c>
      <c r="P215" s="9">
        <f>(Table1[[#This Row],[Expiration Date]]-Table1[[#This Row],[Manufacturing Date]])/365</f>
        <v>1.8027397260273972</v>
      </c>
      <c r="Q215" t="str">
        <f>IF(Table1[[#This Row],[Expiration Date]]-J223&gt;12/31/2024,"not expired","expired")</f>
        <v>expired</v>
      </c>
      <c r="R215">
        <f>Table1[[#This Row],[Discounted Price]]*0.95</f>
        <v>241.28099999999998</v>
      </c>
      <c r="S215">
        <f>Table1[[#This Row],[Discounted Price]]*0.9</f>
        <v>228.58199999999999</v>
      </c>
      <c r="T215">
        <f>Table1[[#This Row],[Discounted Price]]*0.8</f>
        <v>203.184</v>
      </c>
      <c r="U215">
        <f>Table1[[#This Row],[Price]]*0.52</f>
        <v>146.744</v>
      </c>
      <c r="V215">
        <f>(Table1[[#This Row],[Price]]-Table1[[#This Row],[Scrap value]])/2</f>
        <v>67.727999999999994</v>
      </c>
    </row>
    <row r="216" spans="1:22" x14ac:dyDescent="0.25">
      <c r="A216" t="s">
        <v>1089</v>
      </c>
      <c r="B216" t="s">
        <v>29</v>
      </c>
      <c r="C216" t="s">
        <v>47</v>
      </c>
      <c r="D216" t="s">
        <v>1090</v>
      </c>
      <c r="E216">
        <v>458.19</v>
      </c>
      <c r="F216">
        <v>17</v>
      </c>
      <c r="G216" t="s">
        <v>43730</v>
      </c>
      <c r="H216" t="s">
        <v>1091</v>
      </c>
      <c r="I216" s="1">
        <v>44927</v>
      </c>
      <c r="J216" s="1">
        <v>46023</v>
      </c>
      <c r="K216" t="s">
        <v>1092</v>
      </c>
      <c r="L216" t="s">
        <v>1093</v>
      </c>
      <c r="M216" t="s">
        <v>45</v>
      </c>
      <c r="N216">
        <v>5</v>
      </c>
      <c r="O216">
        <f>Table1[[#This Row],[Price]]-0.1*Table1[[#This Row],[Price]]</f>
        <v>412.37099999999998</v>
      </c>
      <c r="P216" s="9">
        <f>(Table1[[#This Row],[Expiration Date]]-Table1[[#This Row],[Manufacturing Date]])/365</f>
        <v>3.0027397260273974</v>
      </c>
      <c r="Q216" t="str">
        <f>IF(Table1[[#This Row],[Expiration Date]]-J224&gt;12/31/2024,"not expired","expired")</f>
        <v>not expired</v>
      </c>
      <c r="R216">
        <f>Table1[[#This Row],[Discounted Price]]*0.95</f>
        <v>391.75244999999995</v>
      </c>
      <c r="S216">
        <f>Table1[[#This Row],[Discounted Price]]*0.9</f>
        <v>371.13389999999998</v>
      </c>
      <c r="T216">
        <f>Table1[[#This Row],[Discounted Price]]*0.8</f>
        <v>329.89679999999998</v>
      </c>
      <c r="U216">
        <f>Table1[[#This Row],[Price]]*0.52</f>
        <v>238.25880000000001</v>
      </c>
      <c r="V216">
        <f>(Table1[[#This Row],[Price]]-Table1[[#This Row],[Scrap value]])/2</f>
        <v>109.96559999999999</v>
      </c>
    </row>
    <row r="217" spans="1:22" x14ac:dyDescent="0.25">
      <c r="A217" t="s">
        <v>1094</v>
      </c>
      <c r="B217" t="s">
        <v>15</v>
      </c>
      <c r="C217" t="s">
        <v>47</v>
      </c>
      <c r="D217" t="s">
        <v>1095</v>
      </c>
      <c r="E217">
        <v>275</v>
      </c>
      <c r="F217">
        <v>5</v>
      </c>
      <c r="G217" t="s">
        <v>43728</v>
      </c>
      <c r="H217" t="s">
        <v>1096</v>
      </c>
      <c r="I217" s="1">
        <v>45137</v>
      </c>
      <c r="J217" s="1">
        <v>46023</v>
      </c>
      <c r="K217" t="s">
        <v>1097</v>
      </c>
      <c r="L217" t="s">
        <v>1098</v>
      </c>
      <c r="M217" t="s">
        <v>45</v>
      </c>
      <c r="N217">
        <v>2</v>
      </c>
      <c r="O217">
        <f>Table1[[#This Row],[Price]]-0.1*Table1[[#This Row],[Price]]</f>
        <v>247.5</v>
      </c>
      <c r="P217" s="9">
        <f>(Table1[[#This Row],[Expiration Date]]-Table1[[#This Row],[Manufacturing Date]])/365</f>
        <v>2.4273972602739726</v>
      </c>
      <c r="Q217" t="str">
        <f>IF(Table1[[#This Row],[Expiration Date]]-J225&gt;12/31/2024,"not expired","expired")</f>
        <v>expired</v>
      </c>
      <c r="R217">
        <f>Table1[[#This Row],[Discounted Price]]*0.95</f>
        <v>235.125</v>
      </c>
      <c r="S217">
        <f>Table1[[#This Row],[Discounted Price]]*0.9</f>
        <v>222.75</v>
      </c>
      <c r="T217">
        <f>Table1[[#This Row],[Discounted Price]]*0.8</f>
        <v>198</v>
      </c>
      <c r="U217">
        <f>Table1[[#This Row],[Price]]*0.52</f>
        <v>143</v>
      </c>
      <c r="V217">
        <f>(Table1[[#This Row],[Price]]-Table1[[#This Row],[Scrap value]])/2</f>
        <v>66</v>
      </c>
    </row>
    <row r="218" spans="1:22" x14ac:dyDescent="0.25">
      <c r="A218" t="s">
        <v>1099</v>
      </c>
      <c r="B218" t="s">
        <v>35</v>
      </c>
      <c r="C218" t="s">
        <v>47</v>
      </c>
      <c r="D218" t="s">
        <v>1100</v>
      </c>
      <c r="E218">
        <v>245.8</v>
      </c>
      <c r="F218">
        <v>95</v>
      </c>
      <c r="G218" t="s">
        <v>43728</v>
      </c>
      <c r="H218" t="s">
        <v>1101</v>
      </c>
      <c r="I218" s="1">
        <v>45137</v>
      </c>
      <c r="J218" s="1">
        <v>46023</v>
      </c>
      <c r="K218" t="s">
        <v>1102</v>
      </c>
      <c r="L218" t="s">
        <v>1103</v>
      </c>
      <c r="M218" t="s">
        <v>45</v>
      </c>
      <c r="N218">
        <v>5</v>
      </c>
      <c r="O218">
        <f>Table1[[#This Row],[Price]]-0.1*Table1[[#This Row],[Price]]</f>
        <v>221.22</v>
      </c>
      <c r="P218" s="9">
        <f>(Table1[[#This Row],[Expiration Date]]-Table1[[#This Row],[Manufacturing Date]])/365</f>
        <v>2.4273972602739726</v>
      </c>
      <c r="Q218" t="str">
        <f>IF(Table1[[#This Row],[Expiration Date]]-J226&gt;12/31/2024,"not expired","expired")</f>
        <v>not expired</v>
      </c>
      <c r="R218">
        <f>Table1[[#This Row],[Discounted Price]]*0.95</f>
        <v>210.15899999999999</v>
      </c>
      <c r="S218">
        <f>Table1[[#This Row],[Discounted Price]]*0.9</f>
        <v>199.09800000000001</v>
      </c>
      <c r="T218">
        <f>Table1[[#This Row],[Discounted Price]]*0.8</f>
        <v>176.976</v>
      </c>
      <c r="U218">
        <f>Table1[[#This Row],[Price]]*0.52</f>
        <v>127.81600000000002</v>
      </c>
      <c r="V218">
        <f>(Table1[[#This Row],[Price]]-Table1[[#This Row],[Scrap value]])/2</f>
        <v>58.991999999999997</v>
      </c>
    </row>
    <row r="219" spans="1:22" x14ac:dyDescent="0.25">
      <c r="A219" t="s">
        <v>1104</v>
      </c>
      <c r="B219" t="s">
        <v>15</v>
      </c>
      <c r="C219" t="s">
        <v>47</v>
      </c>
      <c r="D219" t="s">
        <v>1105</v>
      </c>
      <c r="E219">
        <v>417.49</v>
      </c>
      <c r="F219">
        <v>53</v>
      </c>
      <c r="G219" t="s">
        <v>43730</v>
      </c>
      <c r="H219" t="s">
        <v>1106</v>
      </c>
      <c r="I219" s="1">
        <v>45000</v>
      </c>
      <c r="J219" s="1">
        <v>45292</v>
      </c>
      <c r="K219" t="s">
        <v>1107</v>
      </c>
      <c r="L219" t="s">
        <v>1108</v>
      </c>
      <c r="M219" t="s">
        <v>20</v>
      </c>
      <c r="N219">
        <v>2</v>
      </c>
      <c r="O219">
        <f>Table1[[#This Row],[Price]]-0.1*Table1[[#This Row],[Price]]</f>
        <v>375.74099999999999</v>
      </c>
      <c r="P219" s="9">
        <f>(Table1[[#This Row],[Expiration Date]]-Table1[[#This Row],[Manufacturing Date]])/365</f>
        <v>0.8</v>
      </c>
      <c r="Q219" t="str">
        <f>IF(Table1[[#This Row],[Expiration Date]]-J227&gt;12/31/2024,"not expired","expired")</f>
        <v>expired</v>
      </c>
      <c r="R219">
        <f>Table1[[#This Row],[Discounted Price]]*0.95</f>
        <v>356.95394999999996</v>
      </c>
      <c r="S219">
        <f>Table1[[#This Row],[Discounted Price]]*0.9</f>
        <v>338.1669</v>
      </c>
      <c r="T219">
        <f>Table1[[#This Row],[Discounted Price]]*0.8</f>
        <v>300.59280000000001</v>
      </c>
      <c r="U219">
        <f>Table1[[#This Row],[Price]]*0.52</f>
        <v>217.09480000000002</v>
      </c>
      <c r="V219">
        <f>(Table1[[#This Row],[Price]]-Table1[[#This Row],[Scrap value]])/2</f>
        <v>100.19759999999999</v>
      </c>
    </row>
    <row r="220" spans="1:22" x14ac:dyDescent="0.25">
      <c r="A220" t="s">
        <v>1109</v>
      </c>
      <c r="B220" t="s">
        <v>22</v>
      </c>
      <c r="C220" t="s">
        <v>47</v>
      </c>
      <c r="D220" t="s">
        <v>1110</v>
      </c>
      <c r="E220">
        <v>261.61</v>
      </c>
      <c r="F220">
        <v>98</v>
      </c>
      <c r="G220" t="s">
        <v>43729</v>
      </c>
      <c r="H220" t="s">
        <v>1111</v>
      </c>
      <c r="I220" s="1">
        <v>44927</v>
      </c>
      <c r="J220" s="1">
        <v>45292</v>
      </c>
      <c r="K220" t="s">
        <v>1112</v>
      </c>
      <c r="L220" t="s">
        <v>1113</v>
      </c>
      <c r="M220" t="s">
        <v>27</v>
      </c>
      <c r="N220">
        <v>4</v>
      </c>
      <c r="O220">
        <f>Table1[[#This Row],[Price]]-0.1*Table1[[#This Row],[Price]]</f>
        <v>235.44900000000001</v>
      </c>
      <c r="P220" s="9">
        <f>(Table1[[#This Row],[Expiration Date]]-Table1[[#This Row],[Manufacturing Date]])/365</f>
        <v>1</v>
      </c>
      <c r="Q220" t="str">
        <f>IF(Table1[[#This Row],[Expiration Date]]-J228&gt;12/31/2024,"not expired","expired")</f>
        <v>expired</v>
      </c>
      <c r="R220">
        <f>Table1[[#This Row],[Discounted Price]]*0.95</f>
        <v>223.67654999999999</v>
      </c>
      <c r="S220">
        <f>Table1[[#This Row],[Discounted Price]]*0.9</f>
        <v>211.90410000000003</v>
      </c>
      <c r="T220">
        <f>Table1[[#This Row],[Discounted Price]]*0.8</f>
        <v>188.35920000000002</v>
      </c>
      <c r="U220">
        <f>Table1[[#This Row],[Price]]*0.52</f>
        <v>136.03720000000001</v>
      </c>
      <c r="V220">
        <f>(Table1[[#This Row],[Price]]-Table1[[#This Row],[Scrap value]])/2</f>
        <v>62.7864</v>
      </c>
    </row>
    <row r="221" spans="1:22" x14ac:dyDescent="0.25">
      <c r="A221" t="s">
        <v>1114</v>
      </c>
      <c r="B221" t="s">
        <v>35</v>
      </c>
      <c r="C221" t="s">
        <v>47</v>
      </c>
      <c r="D221" t="s">
        <v>1115</v>
      </c>
      <c r="E221">
        <v>398.94</v>
      </c>
      <c r="F221">
        <v>54</v>
      </c>
      <c r="G221" t="s">
        <v>43730</v>
      </c>
      <c r="H221" t="s">
        <v>1116</v>
      </c>
      <c r="I221" s="1">
        <v>45000</v>
      </c>
      <c r="J221" s="1">
        <v>45292</v>
      </c>
      <c r="K221" t="s">
        <v>1117</v>
      </c>
      <c r="L221" t="s">
        <v>1118</v>
      </c>
      <c r="M221" t="s">
        <v>20</v>
      </c>
      <c r="N221">
        <v>5</v>
      </c>
      <c r="O221">
        <f>Table1[[#This Row],[Price]]-0.1*Table1[[#This Row],[Price]]</f>
        <v>359.04599999999999</v>
      </c>
      <c r="P221" s="9">
        <f>(Table1[[#This Row],[Expiration Date]]-Table1[[#This Row],[Manufacturing Date]])/365</f>
        <v>0.8</v>
      </c>
      <c r="Q221" t="str">
        <f>IF(Table1[[#This Row],[Expiration Date]]-J229&gt;12/31/2024,"not expired","expired")</f>
        <v>expired</v>
      </c>
      <c r="R221">
        <f>Table1[[#This Row],[Discounted Price]]*0.95</f>
        <v>341.09369999999996</v>
      </c>
      <c r="S221">
        <f>Table1[[#This Row],[Discounted Price]]*0.9</f>
        <v>323.14139999999998</v>
      </c>
      <c r="T221">
        <f>Table1[[#This Row],[Discounted Price]]*0.8</f>
        <v>287.23680000000002</v>
      </c>
      <c r="U221">
        <f>Table1[[#This Row],[Price]]*0.52</f>
        <v>207.44880000000001</v>
      </c>
      <c r="V221">
        <f>(Table1[[#This Row],[Price]]-Table1[[#This Row],[Scrap value]])/2</f>
        <v>95.745599999999996</v>
      </c>
    </row>
    <row r="222" spans="1:22" x14ac:dyDescent="0.25">
      <c r="A222" t="s">
        <v>1119</v>
      </c>
      <c r="B222" t="s">
        <v>29</v>
      </c>
      <c r="C222" t="s">
        <v>47</v>
      </c>
      <c r="D222" t="s">
        <v>1120</v>
      </c>
      <c r="E222">
        <v>376.04</v>
      </c>
      <c r="F222">
        <v>36</v>
      </c>
      <c r="G222" t="s">
        <v>43729</v>
      </c>
      <c r="H222" t="s">
        <v>1121</v>
      </c>
      <c r="I222" s="1">
        <v>45137</v>
      </c>
      <c r="J222" s="1">
        <v>45658</v>
      </c>
      <c r="K222" t="s">
        <v>1122</v>
      </c>
      <c r="L222" t="s">
        <v>1123</v>
      </c>
      <c r="M222" t="s">
        <v>20</v>
      </c>
      <c r="N222">
        <v>2</v>
      </c>
      <c r="O222">
        <f>Table1[[#This Row],[Price]]-0.1*Table1[[#This Row],[Price]]</f>
        <v>338.43600000000004</v>
      </c>
      <c r="P222" s="9">
        <f>(Table1[[#This Row],[Expiration Date]]-Table1[[#This Row],[Manufacturing Date]])/365</f>
        <v>1.4273972602739726</v>
      </c>
      <c r="Q222" t="str">
        <f>IF(Table1[[#This Row],[Expiration Date]]-J230&gt;12/31/2024,"not expired","expired")</f>
        <v>not expired</v>
      </c>
      <c r="R222">
        <f>Table1[[#This Row],[Discounted Price]]*0.95</f>
        <v>321.51420000000002</v>
      </c>
      <c r="S222">
        <f>Table1[[#This Row],[Discounted Price]]*0.9</f>
        <v>304.59240000000005</v>
      </c>
      <c r="T222">
        <f>Table1[[#This Row],[Discounted Price]]*0.8</f>
        <v>270.74880000000002</v>
      </c>
      <c r="U222">
        <f>Table1[[#This Row],[Price]]*0.52</f>
        <v>195.54080000000002</v>
      </c>
      <c r="V222">
        <f>(Table1[[#This Row],[Price]]-Table1[[#This Row],[Scrap value]])/2</f>
        <v>90.249600000000001</v>
      </c>
    </row>
    <row r="223" spans="1:22" x14ac:dyDescent="0.25">
      <c r="A223" t="s">
        <v>1124</v>
      </c>
      <c r="B223" t="s">
        <v>29</v>
      </c>
      <c r="C223" t="s">
        <v>47</v>
      </c>
      <c r="D223" t="s">
        <v>1125</v>
      </c>
      <c r="E223">
        <v>314.41000000000003</v>
      </c>
      <c r="F223">
        <v>35</v>
      </c>
      <c r="G223" t="s">
        <v>43730</v>
      </c>
      <c r="H223" t="s">
        <v>1126</v>
      </c>
      <c r="I223" s="1">
        <v>45000</v>
      </c>
      <c r="J223" s="1">
        <v>46023</v>
      </c>
      <c r="K223" t="s">
        <v>1127</v>
      </c>
      <c r="L223" t="s">
        <v>1128</v>
      </c>
      <c r="M223" t="s">
        <v>27</v>
      </c>
      <c r="N223">
        <v>5</v>
      </c>
      <c r="O223">
        <f>Table1[[#This Row],[Price]]-0.1*Table1[[#This Row],[Price]]</f>
        <v>282.96900000000005</v>
      </c>
      <c r="P223" s="9">
        <f>(Table1[[#This Row],[Expiration Date]]-Table1[[#This Row],[Manufacturing Date]])/365</f>
        <v>2.8027397260273972</v>
      </c>
      <c r="Q223" t="str">
        <f>IF(Table1[[#This Row],[Expiration Date]]-J231&gt;12/31/2024,"not expired","expired")</f>
        <v>not expired</v>
      </c>
      <c r="R223">
        <f>Table1[[#This Row],[Discounted Price]]*0.95</f>
        <v>268.82055000000003</v>
      </c>
      <c r="S223">
        <f>Table1[[#This Row],[Discounted Price]]*0.9</f>
        <v>254.67210000000006</v>
      </c>
      <c r="T223">
        <f>Table1[[#This Row],[Discounted Price]]*0.8</f>
        <v>226.37520000000006</v>
      </c>
      <c r="U223">
        <f>Table1[[#This Row],[Price]]*0.52</f>
        <v>163.49320000000003</v>
      </c>
      <c r="V223">
        <f>(Table1[[#This Row],[Price]]-Table1[[#This Row],[Scrap value]])/2</f>
        <v>75.458399999999997</v>
      </c>
    </row>
    <row r="224" spans="1:22" x14ac:dyDescent="0.25">
      <c r="A224" t="s">
        <v>1129</v>
      </c>
      <c r="B224" t="s">
        <v>29</v>
      </c>
      <c r="C224" t="s">
        <v>47</v>
      </c>
      <c r="D224" t="s">
        <v>1130</v>
      </c>
      <c r="E224">
        <v>392.93</v>
      </c>
      <c r="F224">
        <v>87</v>
      </c>
      <c r="G224" t="s">
        <v>43729</v>
      </c>
      <c r="H224" t="s">
        <v>1131</v>
      </c>
      <c r="I224" s="1">
        <v>45137</v>
      </c>
      <c r="J224" s="1">
        <v>45658</v>
      </c>
      <c r="K224" t="s">
        <v>1132</v>
      </c>
      <c r="L224" t="s">
        <v>1133</v>
      </c>
      <c r="M224" t="s">
        <v>27</v>
      </c>
      <c r="N224">
        <v>4</v>
      </c>
      <c r="O224">
        <f>Table1[[#This Row],[Price]]-0.1*Table1[[#This Row],[Price]]</f>
        <v>353.637</v>
      </c>
      <c r="P224" s="9">
        <f>(Table1[[#This Row],[Expiration Date]]-Table1[[#This Row],[Manufacturing Date]])/365</f>
        <v>1.4273972602739726</v>
      </c>
      <c r="Q224" t="str">
        <f>IF(Table1[[#This Row],[Expiration Date]]-J232&gt;12/31/2024,"not expired","expired")</f>
        <v>expired</v>
      </c>
      <c r="R224">
        <f>Table1[[#This Row],[Discounted Price]]*0.95</f>
        <v>335.95515</v>
      </c>
      <c r="S224">
        <f>Table1[[#This Row],[Discounted Price]]*0.9</f>
        <v>318.27330000000001</v>
      </c>
      <c r="T224">
        <f>Table1[[#This Row],[Discounted Price]]*0.8</f>
        <v>282.90960000000001</v>
      </c>
      <c r="U224">
        <f>Table1[[#This Row],[Price]]*0.52</f>
        <v>204.3236</v>
      </c>
      <c r="V224">
        <f>(Table1[[#This Row],[Price]]-Table1[[#This Row],[Scrap value]])/2</f>
        <v>94.303200000000004</v>
      </c>
    </row>
    <row r="225" spans="1:22" x14ac:dyDescent="0.25">
      <c r="A225" t="s">
        <v>1134</v>
      </c>
      <c r="B225" t="s">
        <v>35</v>
      </c>
      <c r="C225" t="s">
        <v>47</v>
      </c>
      <c r="D225" t="s">
        <v>1135</v>
      </c>
      <c r="E225">
        <v>372.25</v>
      </c>
      <c r="F225">
        <v>79</v>
      </c>
      <c r="G225" t="s">
        <v>43728</v>
      </c>
      <c r="H225" t="s">
        <v>1136</v>
      </c>
      <c r="I225" s="1">
        <v>44927</v>
      </c>
      <c r="J225" s="1">
        <v>46023</v>
      </c>
      <c r="K225" t="s">
        <v>1137</v>
      </c>
      <c r="L225" t="s">
        <v>1138</v>
      </c>
      <c r="M225" t="s">
        <v>27</v>
      </c>
      <c r="N225">
        <v>4</v>
      </c>
      <c r="O225">
        <f>Table1[[#This Row],[Price]]-0.1*Table1[[#This Row],[Price]]</f>
        <v>335.02499999999998</v>
      </c>
      <c r="P225" s="9">
        <f>(Table1[[#This Row],[Expiration Date]]-Table1[[#This Row],[Manufacturing Date]])/365</f>
        <v>3.0027397260273974</v>
      </c>
      <c r="Q225" t="str">
        <f>IF(Table1[[#This Row],[Expiration Date]]-J233&gt;12/31/2024,"not expired","expired")</f>
        <v>not expired</v>
      </c>
      <c r="R225">
        <f>Table1[[#This Row],[Discounted Price]]*0.95</f>
        <v>318.27374999999995</v>
      </c>
      <c r="S225">
        <f>Table1[[#This Row],[Discounted Price]]*0.9</f>
        <v>301.52249999999998</v>
      </c>
      <c r="T225">
        <f>Table1[[#This Row],[Discounted Price]]*0.8</f>
        <v>268.02</v>
      </c>
      <c r="U225">
        <f>Table1[[#This Row],[Price]]*0.52</f>
        <v>193.57</v>
      </c>
      <c r="V225">
        <f>(Table1[[#This Row],[Price]]-Table1[[#This Row],[Scrap value]])/2</f>
        <v>89.34</v>
      </c>
    </row>
    <row r="226" spans="1:22" x14ac:dyDescent="0.25">
      <c r="A226" t="s">
        <v>1139</v>
      </c>
      <c r="B226" t="s">
        <v>22</v>
      </c>
      <c r="C226" t="s">
        <v>47</v>
      </c>
      <c r="D226" t="s">
        <v>1140</v>
      </c>
      <c r="E226">
        <v>88.11</v>
      </c>
      <c r="F226">
        <v>51</v>
      </c>
      <c r="G226" t="s">
        <v>43728</v>
      </c>
      <c r="H226" t="s">
        <v>17</v>
      </c>
      <c r="I226" s="1">
        <v>45000</v>
      </c>
      <c r="J226" s="1">
        <v>45658</v>
      </c>
      <c r="K226" t="s">
        <v>1141</v>
      </c>
      <c r="L226" t="s">
        <v>1142</v>
      </c>
      <c r="M226" t="s">
        <v>27</v>
      </c>
      <c r="N226">
        <v>2</v>
      </c>
      <c r="O226">
        <f>Table1[[#This Row],[Price]]-0.1*Table1[[#This Row],[Price]]</f>
        <v>79.299000000000007</v>
      </c>
      <c r="P226" s="9">
        <f>(Table1[[#This Row],[Expiration Date]]-Table1[[#This Row],[Manufacturing Date]])/365</f>
        <v>1.8027397260273972</v>
      </c>
      <c r="Q226" t="str">
        <f>IF(Table1[[#This Row],[Expiration Date]]-J234&gt;12/31/2024,"not expired","expired")</f>
        <v>expired</v>
      </c>
      <c r="R226">
        <f>Table1[[#This Row],[Discounted Price]]*0.95</f>
        <v>75.334050000000005</v>
      </c>
      <c r="S226">
        <f>Table1[[#This Row],[Discounted Price]]*0.9</f>
        <v>71.369100000000003</v>
      </c>
      <c r="T226">
        <f>Table1[[#This Row],[Discounted Price]]*0.8</f>
        <v>63.439200000000007</v>
      </c>
      <c r="U226">
        <f>Table1[[#This Row],[Price]]*0.52</f>
        <v>45.8172</v>
      </c>
      <c r="V226">
        <f>(Table1[[#This Row],[Price]]-Table1[[#This Row],[Scrap value]])/2</f>
        <v>21.1464</v>
      </c>
    </row>
    <row r="227" spans="1:22" x14ac:dyDescent="0.25">
      <c r="A227" t="s">
        <v>1143</v>
      </c>
      <c r="B227" t="s">
        <v>35</v>
      </c>
      <c r="C227" t="s">
        <v>47</v>
      </c>
      <c r="D227" t="s">
        <v>1144</v>
      </c>
      <c r="E227">
        <v>220.61</v>
      </c>
      <c r="F227">
        <v>24</v>
      </c>
      <c r="G227" t="s">
        <v>43728</v>
      </c>
      <c r="H227" t="s">
        <v>1145</v>
      </c>
      <c r="I227" s="1">
        <v>45137</v>
      </c>
      <c r="J227" s="1">
        <v>45658</v>
      </c>
      <c r="K227" t="s">
        <v>1146</v>
      </c>
      <c r="L227" t="s">
        <v>1147</v>
      </c>
      <c r="M227" t="s">
        <v>45</v>
      </c>
      <c r="N227">
        <v>4</v>
      </c>
      <c r="O227">
        <f>Table1[[#This Row],[Price]]-0.1*Table1[[#This Row],[Price]]</f>
        <v>198.54900000000001</v>
      </c>
      <c r="P227" s="9">
        <f>(Table1[[#This Row],[Expiration Date]]-Table1[[#This Row],[Manufacturing Date]])/365</f>
        <v>1.4273972602739726</v>
      </c>
      <c r="Q227" t="str">
        <f>IF(Table1[[#This Row],[Expiration Date]]-J235&gt;12/31/2024,"not expired","expired")</f>
        <v>not expired</v>
      </c>
      <c r="R227">
        <f>Table1[[#This Row],[Discounted Price]]*0.95</f>
        <v>188.62154999999998</v>
      </c>
      <c r="S227">
        <f>Table1[[#This Row],[Discounted Price]]*0.9</f>
        <v>178.69410000000002</v>
      </c>
      <c r="T227">
        <f>Table1[[#This Row],[Discounted Price]]*0.8</f>
        <v>158.83920000000001</v>
      </c>
      <c r="U227">
        <f>Table1[[#This Row],[Price]]*0.52</f>
        <v>114.71720000000001</v>
      </c>
      <c r="V227">
        <f>(Table1[[#This Row],[Price]]-Table1[[#This Row],[Scrap value]])/2</f>
        <v>52.946400000000004</v>
      </c>
    </row>
    <row r="228" spans="1:22" x14ac:dyDescent="0.25">
      <c r="A228" t="s">
        <v>1148</v>
      </c>
      <c r="B228" t="s">
        <v>22</v>
      </c>
      <c r="C228" t="s">
        <v>47</v>
      </c>
      <c r="D228" t="s">
        <v>1149</v>
      </c>
      <c r="E228">
        <v>120.46</v>
      </c>
      <c r="F228">
        <v>52</v>
      </c>
      <c r="G228" t="s">
        <v>43730</v>
      </c>
      <c r="H228" t="s">
        <v>1150</v>
      </c>
      <c r="I228" s="1">
        <v>45137</v>
      </c>
      <c r="J228" s="1">
        <v>45658</v>
      </c>
      <c r="K228" t="s">
        <v>1151</v>
      </c>
      <c r="L228" t="s">
        <v>1152</v>
      </c>
      <c r="M228" t="s">
        <v>27</v>
      </c>
      <c r="N228">
        <v>3</v>
      </c>
      <c r="O228">
        <f>Table1[[#This Row],[Price]]-0.1*Table1[[#This Row],[Price]]</f>
        <v>108.41399999999999</v>
      </c>
      <c r="P228" s="9">
        <f>(Table1[[#This Row],[Expiration Date]]-Table1[[#This Row],[Manufacturing Date]])/365</f>
        <v>1.4273972602739726</v>
      </c>
      <c r="Q228" t="str">
        <f>IF(Table1[[#This Row],[Expiration Date]]-J236&gt;12/31/2024,"not expired","expired")</f>
        <v>expired</v>
      </c>
      <c r="R228">
        <f>Table1[[#This Row],[Discounted Price]]*0.95</f>
        <v>102.99329999999998</v>
      </c>
      <c r="S228">
        <f>Table1[[#This Row],[Discounted Price]]*0.9</f>
        <v>97.572599999999994</v>
      </c>
      <c r="T228">
        <f>Table1[[#This Row],[Discounted Price]]*0.8</f>
        <v>86.731200000000001</v>
      </c>
      <c r="U228">
        <f>Table1[[#This Row],[Price]]*0.52</f>
        <v>62.639200000000002</v>
      </c>
      <c r="V228">
        <f>(Table1[[#This Row],[Price]]-Table1[[#This Row],[Scrap value]])/2</f>
        <v>28.910399999999996</v>
      </c>
    </row>
    <row r="229" spans="1:22" x14ac:dyDescent="0.25">
      <c r="A229" t="s">
        <v>1153</v>
      </c>
      <c r="B229" t="s">
        <v>22</v>
      </c>
      <c r="C229" t="s">
        <v>47</v>
      </c>
      <c r="D229" t="s">
        <v>1154</v>
      </c>
      <c r="E229">
        <v>223.2</v>
      </c>
      <c r="F229">
        <v>19</v>
      </c>
      <c r="G229" t="s">
        <v>43728</v>
      </c>
      <c r="H229" t="s">
        <v>1155</v>
      </c>
      <c r="I229" s="1">
        <v>44927</v>
      </c>
      <c r="J229" s="1">
        <v>45658</v>
      </c>
      <c r="K229" t="s">
        <v>1156</v>
      </c>
      <c r="L229" t="s">
        <v>1157</v>
      </c>
      <c r="M229" t="s">
        <v>20</v>
      </c>
      <c r="N229">
        <v>4</v>
      </c>
      <c r="O229">
        <f>Table1[[#This Row],[Price]]-0.1*Table1[[#This Row],[Price]]</f>
        <v>200.88</v>
      </c>
      <c r="P229" s="9">
        <f>(Table1[[#This Row],[Expiration Date]]-Table1[[#This Row],[Manufacturing Date]])/365</f>
        <v>2.0027397260273974</v>
      </c>
      <c r="Q229" t="str">
        <f>IF(Table1[[#This Row],[Expiration Date]]-J237&gt;12/31/2024,"not expired","expired")</f>
        <v>expired</v>
      </c>
      <c r="R229">
        <f>Table1[[#This Row],[Discounted Price]]*0.95</f>
        <v>190.83599999999998</v>
      </c>
      <c r="S229">
        <f>Table1[[#This Row],[Discounted Price]]*0.9</f>
        <v>180.792</v>
      </c>
      <c r="T229">
        <f>Table1[[#This Row],[Discounted Price]]*0.8</f>
        <v>160.70400000000001</v>
      </c>
      <c r="U229">
        <f>Table1[[#This Row],[Price]]*0.52</f>
        <v>116.06399999999999</v>
      </c>
      <c r="V229">
        <f>(Table1[[#This Row],[Price]]-Table1[[#This Row],[Scrap value]])/2</f>
        <v>53.567999999999998</v>
      </c>
    </row>
    <row r="230" spans="1:22" x14ac:dyDescent="0.25">
      <c r="A230" t="s">
        <v>1158</v>
      </c>
      <c r="B230" t="s">
        <v>15</v>
      </c>
      <c r="C230" t="s">
        <v>47</v>
      </c>
      <c r="D230" t="s">
        <v>1159</v>
      </c>
      <c r="E230">
        <v>19.36</v>
      </c>
      <c r="F230">
        <v>34</v>
      </c>
      <c r="G230" t="s">
        <v>43729</v>
      </c>
      <c r="H230" t="s">
        <v>1160</v>
      </c>
      <c r="I230" s="1">
        <v>45137</v>
      </c>
      <c r="J230" s="1">
        <v>45292</v>
      </c>
      <c r="K230" t="s">
        <v>1161</v>
      </c>
      <c r="L230" t="s">
        <v>1162</v>
      </c>
      <c r="M230" t="s">
        <v>27</v>
      </c>
      <c r="N230">
        <v>1</v>
      </c>
      <c r="O230">
        <f>Table1[[#This Row],[Price]]-0.1*Table1[[#This Row],[Price]]</f>
        <v>17.423999999999999</v>
      </c>
      <c r="P230" s="9">
        <f>(Table1[[#This Row],[Expiration Date]]-Table1[[#This Row],[Manufacturing Date]])/365</f>
        <v>0.42465753424657532</v>
      </c>
      <c r="Q230" t="str">
        <f>IF(Table1[[#This Row],[Expiration Date]]-J238&gt;12/31/2024,"not expired","expired")</f>
        <v>expired</v>
      </c>
      <c r="R230">
        <f>Table1[[#This Row],[Discounted Price]]*0.95</f>
        <v>16.552799999999998</v>
      </c>
      <c r="S230">
        <f>Table1[[#This Row],[Discounted Price]]*0.9</f>
        <v>15.6816</v>
      </c>
      <c r="T230">
        <f>Table1[[#This Row],[Discounted Price]]*0.8</f>
        <v>13.9392</v>
      </c>
      <c r="U230">
        <f>Table1[[#This Row],[Price]]*0.52</f>
        <v>10.0672</v>
      </c>
      <c r="V230">
        <f>(Table1[[#This Row],[Price]]-Table1[[#This Row],[Scrap value]])/2</f>
        <v>4.6463999999999999</v>
      </c>
    </row>
    <row r="231" spans="1:22" x14ac:dyDescent="0.25">
      <c r="A231" t="s">
        <v>1163</v>
      </c>
      <c r="B231" t="s">
        <v>29</v>
      </c>
      <c r="C231" t="s">
        <v>47</v>
      </c>
      <c r="D231" t="s">
        <v>1164</v>
      </c>
      <c r="E231">
        <v>427.57</v>
      </c>
      <c r="F231">
        <v>72</v>
      </c>
      <c r="G231" t="s">
        <v>43728</v>
      </c>
      <c r="H231" t="s">
        <v>1165</v>
      </c>
      <c r="I231" s="1">
        <v>44927</v>
      </c>
      <c r="J231" s="1">
        <v>45658</v>
      </c>
      <c r="K231" t="s">
        <v>1166</v>
      </c>
      <c r="L231" t="s">
        <v>1167</v>
      </c>
      <c r="M231" t="s">
        <v>27</v>
      </c>
      <c r="N231">
        <v>5</v>
      </c>
      <c r="O231">
        <f>Table1[[#This Row],[Price]]-0.1*Table1[[#This Row],[Price]]</f>
        <v>384.81299999999999</v>
      </c>
      <c r="P231" s="9">
        <f>(Table1[[#This Row],[Expiration Date]]-Table1[[#This Row],[Manufacturing Date]])/365</f>
        <v>2.0027397260273974</v>
      </c>
      <c r="Q231" t="str">
        <f>IF(Table1[[#This Row],[Expiration Date]]-J239&gt;12/31/2024,"not expired","expired")</f>
        <v>expired</v>
      </c>
      <c r="R231">
        <f>Table1[[#This Row],[Discounted Price]]*0.95</f>
        <v>365.57234999999997</v>
      </c>
      <c r="S231">
        <f>Table1[[#This Row],[Discounted Price]]*0.9</f>
        <v>346.33170000000001</v>
      </c>
      <c r="T231">
        <f>Table1[[#This Row],[Discounted Price]]*0.8</f>
        <v>307.85040000000004</v>
      </c>
      <c r="U231">
        <f>Table1[[#This Row],[Price]]*0.52</f>
        <v>222.3364</v>
      </c>
      <c r="V231">
        <f>(Table1[[#This Row],[Price]]-Table1[[#This Row],[Scrap value]])/2</f>
        <v>102.6168</v>
      </c>
    </row>
    <row r="232" spans="1:22" x14ac:dyDescent="0.25">
      <c r="A232" t="s">
        <v>1168</v>
      </c>
      <c r="B232" t="s">
        <v>15</v>
      </c>
      <c r="C232" t="s">
        <v>47</v>
      </c>
      <c r="D232" t="s">
        <v>1169</v>
      </c>
      <c r="E232">
        <v>155.87</v>
      </c>
      <c r="F232">
        <v>9</v>
      </c>
      <c r="G232" t="s">
        <v>43728</v>
      </c>
      <c r="H232" t="s">
        <v>1170</v>
      </c>
      <c r="I232" s="1">
        <v>45137</v>
      </c>
      <c r="J232" s="1">
        <v>45658</v>
      </c>
      <c r="K232" t="s">
        <v>1171</v>
      </c>
      <c r="L232" t="s">
        <v>1172</v>
      </c>
      <c r="M232" t="s">
        <v>27</v>
      </c>
      <c r="N232">
        <v>3</v>
      </c>
      <c r="O232">
        <f>Table1[[#This Row],[Price]]-0.1*Table1[[#This Row],[Price]]</f>
        <v>140.28300000000002</v>
      </c>
      <c r="P232" s="9">
        <f>(Table1[[#This Row],[Expiration Date]]-Table1[[#This Row],[Manufacturing Date]])/365</f>
        <v>1.4273972602739726</v>
      </c>
      <c r="Q232" t="str">
        <f>IF(Table1[[#This Row],[Expiration Date]]-J240&gt;12/31/2024,"not expired","expired")</f>
        <v>expired</v>
      </c>
      <c r="R232">
        <f>Table1[[#This Row],[Discounted Price]]*0.95</f>
        <v>133.26885000000001</v>
      </c>
      <c r="S232">
        <f>Table1[[#This Row],[Discounted Price]]*0.9</f>
        <v>126.25470000000001</v>
      </c>
      <c r="T232">
        <f>Table1[[#This Row],[Discounted Price]]*0.8</f>
        <v>112.22640000000001</v>
      </c>
      <c r="U232">
        <f>Table1[[#This Row],[Price]]*0.52</f>
        <v>81.052400000000006</v>
      </c>
      <c r="V232">
        <f>(Table1[[#This Row],[Price]]-Table1[[#This Row],[Scrap value]])/2</f>
        <v>37.408799999999999</v>
      </c>
    </row>
    <row r="233" spans="1:22" x14ac:dyDescent="0.25">
      <c r="A233" t="s">
        <v>1173</v>
      </c>
      <c r="B233" t="s">
        <v>29</v>
      </c>
      <c r="C233" t="s">
        <v>47</v>
      </c>
      <c r="D233" t="s">
        <v>1174</v>
      </c>
      <c r="E233">
        <v>178.41</v>
      </c>
      <c r="F233">
        <v>85</v>
      </c>
      <c r="G233" t="s">
        <v>43730</v>
      </c>
      <c r="H233" t="s">
        <v>1175</v>
      </c>
      <c r="I233" s="1">
        <v>44927</v>
      </c>
      <c r="J233" s="1">
        <v>45292</v>
      </c>
      <c r="K233" t="s">
        <v>1176</v>
      </c>
      <c r="L233" t="s">
        <v>1177</v>
      </c>
      <c r="M233" t="s">
        <v>45</v>
      </c>
      <c r="N233">
        <v>3</v>
      </c>
      <c r="O233">
        <f>Table1[[#This Row],[Price]]-0.1*Table1[[#This Row],[Price]]</f>
        <v>160.56899999999999</v>
      </c>
      <c r="P233" s="9">
        <f>(Table1[[#This Row],[Expiration Date]]-Table1[[#This Row],[Manufacturing Date]])/365</f>
        <v>1</v>
      </c>
      <c r="Q233" t="str">
        <f>IF(Table1[[#This Row],[Expiration Date]]-J241&gt;12/31/2024,"not expired","expired")</f>
        <v>expired</v>
      </c>
      <c r="R233">
        <f>Table1[[#This Row],[Discounted Price]]*0.95</f>
        <v>152.54054999999997</v>
      </c>
      <c r="S233">
        <f>Table1[[#This Row],[Discounted Price]]*0.9</f>
        <v>144.5121</v>
      </c>
      <c r="T233">
        <f>Table1[[#This Row],[Discounted Price]]*0.8</f>
        <v>128.45519999999999</v>
      </c>
      <c r="U233">
        <f>Table1[[#This Row],[Price]]*0.52</f>
        <v>92.773200000000003</v>
      </c>
      <c r="V233">
        <f>(Table1[[#This Row],[Price]]-Table1[[#This Row],[Scrap value]])/2</f>
        <v>42.818399999999997</v>
      </c>
    </row>
    <row r="234" spans="1:22" x14ac:dyDescent="0.25">
      <c r="A234" t="s">
        <v>1178</v>
      </c>
      <c r="B234" t="s">
        <v>29</v>
      </c>
      <c r="C234" t="s">
        <v>47</v>
      </c>
      <c r="D234" t="s">
        <v>1179</v>
      </c>
      <c r="E234">
        <v>89.38</v>
      </c>
      <c r="F234">
        <v>1</v>
      </c>
      <c r="G234" t="s">
        <v>43730</v>
      </c>
      <c r="H234" t="s">
        <v>1180</v>
      </c>
      <c r="I234" s="1">
        <v>45000</v>
      </c>
      <c r="J234" s="1">
        <v>46023</v>
      </c>
      <c r="K234" t="s">
        <v>1181</v>
      </c>
      <c r="L234" t="s">
        <v>1182</v>
      </c>
      <c r="M234" t="s">
        <v>20</v>
      </c>
      <c r="N234">
        <v>1</v>
      </c>
      <c r="O234">
        <f>Table1[[#This Row],[Price]]-0.1*Table1[[#This Row],[Price]]</f>
        <v>80.441999999999993</v>
      </c>
      <c r="P234" s="9">
        <f>(Table1[[#This Row],[Expiration Date]]-Table1[[#This Row],[Manufacturing Date]])/365</f>
        <v>2.8027397260273972</v>
      </c>
      <c r="Q234" t="str">
        <f>IF(Table1[[#This Row],[Expiration Date]]-J242&gt;12/31/2024,"not expired","expired")</f>
        <v>expired</v>
      </c>
      <c r="R234">
        <f>Table1[[#This Row],[Discounted Price]]*0.95</f>
        <v>76.419899999999984</v>
      </c>
      <c r="S234">
        <f>Table1[[#This Row],[Discounted Price]]*0.9</f>
        <v>72.397799999999989</v>
      </c>
      <c r="T234">
        <f>Table1[[#This Row],[Discounted Price]]*0.8</f>
        <v>64.3536</v>
      </c>
      <c r="U234">
        <f>Table1[[#This Row],[Price]]*0.52</f>
        <v>46.477600000000002</v>
      </c>
      <c r="V234">
        <f>(Table1[[#This Row],[Price]]-Table1[[#This Row],[Scrap value]])/2</f>
        <v>21.451199999999996</v>
      </c>
    </row>
    <row r="235" spans="1:22" x14ac:dyDescent="0.25">
      <c r="A235" t="s">
        <v>1183</v>
      </c>
      <c r="B235" t="s">
        <v>22</v>
      </c>
      <c r="C235" t="s">
        <v>47</v>
      </c>
      <c r="D235" t="s">
        <v>1184</v>
      </c>
      <c r="E235">
        <v>99.64</v>
      </c>
      <c r="F235">
        <v>7</v>
      </c>
      <c r="G235" t="s">
        <v>43728</v>
      </c>
      <c r="H235" t="s">
        <v>1185</v>
      </c>
      <c r="I235" s="1">
        <v>44927</v>
      </c>
      <c r="J235" s="1">
        <v>45292</v>
      </c>
      <c r="K235" t="s">
        <v>1186</v>
      </c>
      <c r="L235" t="s">
        <v>1187</v>
      </c>
      <c r="M235" t="s">
        <v>45</v>
      </c>
      <c r="N235">
        <v>2</v>
      </c>
      <c r="O235">
        <f>Table1[[#This Row],[Price]]-0.1*Table1[[#This Row],[Price]]</f>
        <v>89.676000000000002</v>
      </c>
      <c r="P235" s="9">
        <f>(Table1[[#This Row],[Expiration Date]]-Table1[[#This Row],[Manufacturing Date]])/365</f>
        <v>1</v>
      </c>
      <c r="Q235" t="str">
        <f>IF(Table1[[#This Row],[Expiration Date]]-J243&gt;12/31/2024,"not expired","expired")</f>
        <v>expired</v>
      </c>
      <c r="R235">
        <f>Table1[[#This Row],[Discounted Price]]*0.95</f>
        <v>85.1922</v>
      </c>
      <c r="S235">
        <f>Table1[[#This Row],[Discounted Price]]*0.9</f>
        <v>80.708399999999997</v>
      </c>
      <c r="T235">
        <f>Table1[[#This Row],[Discounted Price]]*0.8</f>
        <v>71.740800000000007</v>
      </c>
      <c r="U235">
        <f>Table1[[#This Row],[Price]]*0.52</f>
        <v>51.812800000000003</v>
      </c>
      <c r="V235">
        <f>(Table1[[#This Row],[Price]]-Table1[[#This Row],[Scrap value]])/2</f>
        <v>23.913599999999999</v>
      </c>
    </row>
    <row r="236" spans="1:22" x14ac:dyDescent="0.25">
      <c r="A236" t="s">
        <v>1188</v>
      </c>
      <c r="B236" t="s">
        <v>29</v>
      </c>
      <c r="C236" t="s">
        <v>47</v>
      </c>
      <c r="D236" t="s">
        <v>1189</v>
      </c>
      <c r="E236">
        <v>290.83</v>
      </c>
      <c r="F236">
        <v>87</v>
      </c>
      <c r="G236" t="s">
        <v>43729</v>
      </c>
      <c r="H236" t="s">
        <v>1190</v>
      </c>
      <c r="I236" s="1">
        <v>44927</v>
      </c>
      <c r="J236" s="1">
        <v>45658</v>
      </c>
      <c r="K236" t="s">
        <v>1191</v>
      </c>
      <c r="L236" t="s">
        <v>1192</v>
      </c>
      <c r="M236" t="s">
        <v>27</v>
      </c>
      <c r="N236">
        <v>1</v>
      </c>
      <c r="O236">
        <f>Table1[[#This Row],[Price]]-0.1*Table1[[#This Row],[Price]]</f>
        <v>261.74699999999996</v>
      </c>
      <c r="P236" s="9">
        <f>(Table1[[#This Row],[Expiration Date]]-Table1[[#This Row],[Manufacturing Date]])/365</f>
        <v>2.0027397260273974</v>
      </c>
      <c r="Q236" t="str">
        <f>IF(Table1[[#This Row],[Expiration Date]]-J244&gt;12/31/2024,"not expired","expired")</f>
        <v>expired</v>
      </c>
      <c r="R236">
        <f>Table1[[#This Row],[Discounted Price]]*0.95</f>
        <v>248.65964999999994</v>
      </c>
      <c r="S236">
        <f>Table1[[#This Row],[Discounted Price]]*0.9</f>
        <v>235.57229999999996</v>
      </c>
      <c r="T236">
        <f>Table1[[#This Row],[Discounted Price]]*0.8</f>
        <v>209.39759999999998</v>
      </c>
      <c r="U236">
        <f>Table1[[#This Row],[Price]]*0.52</f>
        <v>151.23159999999999</v>
      </c>
      <c r="V236">
        <f>(Table1[[#This Row],[Price]]-Table1[[#This Row],[Scrap value]])/2</f>
        <v>69.799199999999999</v>
      </c>
    </row>
    <row r="237" spans="1:22" x14ac:dyDescent="0.25">
      <c r="A237" t="s">
        <v>1193</v>
      </c>
      <c r="B237" t="s">
        <v>35</v>
      </c>
      <c r="C237" t="s">
        <v>47</v>
      </c>
      <c r="D237" t="s">
        <v>1194</v>
      </c>
      <c r="E237">
        <v>69.91</v>
      </c>
      <c r="F237">
        <v>57</v>
      </c>
      <c r="G237" t="s">
        <v>43729</v>
      </c>
      <c r="H237" t="s">
        <v>1195</v>
      </c>
      <c r="I237" s="1">
        <v>45000</v>
      </c>
      <c r="J237" s="1">
        <v>45658</v>
      </c>
      <c r="K237" t="s">
        <v>1196</v>
      </c>
      <c r="L237" t="s">
        <v>1197</v>
      </c>
      <c r="M237" t="s">
        <v>45</v>
      </c>
      <c r="N237">
        <v>1</v>
      </c>
      <c r="O237">
        <f>Table1[[#This Row],[Price]]-0.1*Table1[[#This Row],[Price]]</f>
        <v>62.918999999999997</v>
      </c>
      <c r="P237" s="9">
        <f>(Table1[[#This Row],[Expiration Date]]-Table1[[#This Row],[Manufacturing Date]])/365</f>
        <v>1.8027397260273972</v>
      </c>
      <c r="Q237" t="str">
        <f>IF(Table1[[#This Row],[Expiration Date]]-J245&gt;12/31/2024,"not expired","expired")</f>
        <v>expired</v>
      </c>
      <c r="R237">
        <f>Table1[[#This Row],[Discounted Price]]*0.95</f>
        <v>59.773049999999998</v>
      </c>
      <c r="S237">
        <f>Table1[[#This Row],[Discounted Price]]*0.9</f>
        <v>56.627099999999999</v>
      </c>
      <c r="T237">
        <f>Table1[[#This Row],[Discounted Price]]*0.8</f>
        <v>50.3352</v>
      </c>
      <c r="U237">
        <f>Table1[[#This Row],[Price]]*0.52</f>
        <v>36.353200000000001</v>
      </c>
      <c r="V237">
        <f>(Table1[[#This Row],[Price]]-Table1[[#This Row],[Scrap value]])/2</f>
        <v>16.778399999999998</v>
      </c>
    </row>
    <row r="238" spans="1:22" x14ac:dyDescent="0.25">
      <c r="A238" t="s">
        <v>1198</v>
      </c>
      <c r="B238" t="s">
        <v>35</v>
      </c>
      <c r="C238" t="s">
        <v>47</v>
      </c>
      <c r="D238" t="s">
        <v>1199</v>
      </c>
      <c r="E238">
        <v>444.84</v>
      </c>
      <c r="F238">
        <v>17</v>
      </c>
      <c r="G238" t="s">
        <v>43728</v>
      </c>
      <c r="H238" t="s">
        <v>1200</v>
      </c>
      <c r="I238" s="1">
        <v>45000</v>
      </c>
      <c r="J238" s="1">
        <v>46023</v>
      </c>
      <c r="K238" t="s">
        <v>1201</v>
      </c>
      <c r="L238" t="s">
        <v>1202</v>
      </c>
      <c r="M238" t="s">
        <v>20</v>
      </c>
      <c r="N238">
        <v>2</v>
      </c>
      <c r="O238">
        <f>Table1[[#This Row],[Price]]-0.1*Table1[[#This Row],[Price]]</f>
        <v>400.35599999999999</v>
      </c>
      <c r="P238" s="9">
        <f>(Table1[[#This Row],[Expiration Date]]-Table1[[#This Row],[Manufacturing Date]])/365</f>
        <v>2.8027397260273972</v>
      </c>
      <c r="Q238" t="str">
        <f>IF(Table1[[#This Row],[Expiration Date]]-J246&gt;12/31/2024,"not expired","expired")</f>
        <v>not expired</v>
      </c>
      <c r="R238">
        <f>Table1[[#This Row],[Discounted Price]]*0.95</f>
        <v>380.33819999999997</v>
      </c>
      <c r="S238">
        <f>Table1[[#This Row],[Discounted Price]]*0.9</f>
        <v>360.32040000000001</v>
      </c>
      <c r="T238">
        <f>Table1[[#This Row],[Discounted Price]]*0.8</f>
        <v>320.28480000000002</v>
      </c>
      <c r="U238">
        <f>Table1[[#This Row],[Price]]*0.52</f>
        <v>231.3168</v>
      </c>
      <c r="V238">
        <f>(Table1[[#This Row],[Price]]-Table1[[#This Row],[Scrap value]])/2</f>
        <v>106.76159999999999</v>
      </c>
    </row>
    <row r="239" spans="1:22" x14ac:dyDescent="0.25">
      <c r="A239" t="s">
        <v>1203</v>
      </c>
      <c r="B239" t="s">
        <v>22</v>
      </c>
      <c r="C239" t="s">
        <v>47</v>
      </c>
      <c r="D239" t="s">
        <v>1204</v>
      </c>
      <c r="E239">
        <v>83.99</v>
      </c>
      <c r="F239">
        <v>78</v>
      </c>
      <c r="G239" t="s">
        <v>43730</v>
      </c>
      <c r="H239" t="s">
        <v>698</v>
      </c>
      <c r="I239" s="1">
        <v>44927</v>
      </c>
      <c r="J239" s="1">
        <v>46023</v>
      </c>
      <c r="K239" t="s">
        <v>1205</v>
      </c>
      <c r="L239" t="s">
        <v>1206</v>
      </c>
      <c r="M239" t="s">
        <v>27</v>
      </c>
      <c r="N239">
        <v>2</v>
      </c>
      <c r="O239">
        <f>Table1[[#This Row],[Price]]-0.1*Table1[[#This Row],[Price]]</f>
        <v>75.590999999999994</v>
      </c>
      <c r="P239" s="9">
        <f>(Table1[[#This Row],[Expiration Date]]-Table1[[#This Row],[Manufacturing Date]])/365</f>
        <v>3.0027397260273974</v>
      </c>
      <c r="Q239" t="str">
        <f>IF(Table1[[#This Row],[Expiration Date]]-J247&gt;12/31/2024,"not expired","expired")</f>
        <v>expired</v>
      </c>
      <c r="R239">
        <f>Table1[[#This Row],[Discounted Price]]*0.95</f>
        <v>71.811449999999994</v>
      </c>
      <c r="S239">
        <f>Table1[[#This Row],[Discounted Price]]*0.9</f>
        <v>68.031899999999993</v>
      </c>
      <c r="T239">
        <f>Table1[[#This Row],[Discounted Price]]*0.8</f>
        <v>60.472799999999999</v>
      </c>
      <c r="U239">
        <f>Table1[[#This Row],[Price]]*0.52</f>
        <v>43.674799999999998</v>
      </c>
      <c r="V239">
        <f>(Table1[[#This Row],[Price]]-Table1[[#This Row],[Scrap value]])/2</f>
        <v>20.157599999999999</v>
      </c>
    </row>
    <row r="240" spans="1:22" x14ac:dyDescent="0.25">
      <c r="A240" t="s">
        <v>1207</v>
      </c>
      <c r="B240" t="s">
        <v>35</v>
      </c>
      <c r="C240" t="s">
        <v>47</v>
      </c>
      <c r="D240" t="s">
        <v>1208</v>
      </c>
      <c r="E240">
        <v>412.72</v>
      </c>
      <c r="F240">
        <v>67</v>
      </c>
      <c r="G240" t="s">
        <v>43728</v>
      </c>
      <c r="H240" t="s">
        <v>1209</v>
      </c>
      <c r="I240" s="1">
        <v>45000</v>
      </c>
      <c r="J240" s="1">
        <v>45658</v>
      </c>
      <c r="K240" t="s">
        <v>1210</v>
      </c>
      <c r="L240" t="s">
        <v>1211</v>
      </c>
      <c r="M240" t="s">
        <v>27</v>
      </c>
      <c r="N240">
        <v>2</v>
      </c>
      <c r="O240">
        <f>Table1[[#This Row],[Price]]-0.1*Table1[[#This Row],[Price]]</f>
        <v>371.44800000000004</v>
      </c>
      <c r="P240" s="9">
        <f>(Table1[[#This Row],[Expiration Date]]-Table1[[#This Row],[Manufacturing Date]])/365</f>
        <v>1.8027397260273972</v>
      </c>
      <c r="Q240" t="str">
        <f>IF(Table1[[#This Row],[Expiration Date]]-J248&gt;12/31/2024,"not expired","expired")</f>
        <v>expired</v>
      </c>
      <c r="R240">
        <f>Table1[[#This Row],[Discounted Price]]*0.95</f>
        <v>352.87560000000002</v>
      </c>
      <c r="S240">
        <f>Table1[[#This Row],[Discounted Price]]*0.9</f>
        <v>334.30320000000006</v>
      </c>
      <c r="T240">
        <f>Table1[[#This Row],[Discounted Price]]*0.8</f>
        <v>297.15840000000003</v>
      </c>
      <c r="U240">
        <f>Table1[[#This Row],[Price]]*0.52</f>
        <v>214.61440000000002</v>
      </c>
      <c r="V240">
        <f>(Table1[[#This Row],[Price]]-Table1[[#This Row],[Scrap value]])/2</f>
        <v>99.052800000000005</v>
      </c>
    </row>
    <row r="241" spans="1:22" x14ac:dyDescent="0.25">
      <c r="A241" t="s">
        <v>1212</v>
      </c>
      <c r="B241" t="s">
        <v>35</v>
      </c>
      <c r="C241" t="s">
        <v>47</v>
      </c>
      <c r="D241" t="s">
        <v>1213</v>
      </c>
      <c r="E241">
        <v>220.58</v>
      </c>
      <c r="F241">
        <v>76</v>
      </c>
      <c r="G241" t="s">
        <v>43728</v>
      </c>
      <c r="H241" t="s">
        <v>1214</v>
      </c>
      <c r="I241" s="1">
        <v>45137</v>
      </c>
      <c r="J241" s="1">
        <v>45658</v>
      </c>
      <c r="K241" t="s">
        <v>1215</v>
      </c>
      <c r="L241" t="s">
        <v>1216</v>
      </c>
      <c r="M241" t="s">
        <v>45</v>
      </c>
      <c r="N241">
        <v>5</v>
      </c>
      <c r="O241">
        <f>Table1[[#This Row],[Price]]-0.1*Table1[[#This Row],[Price]]</f>
        <v>198.52200000000002</v>
      </c>
      <c r="P241" s="9">
        <f>(Table1[[#This Row],[Expiration Date]]-Table1[[#This Row],[Manufacturing Date]])/365</f>
        <v>1.4273972602739726</v>
      </c>
      <c r="Q241" t="str">
        <f>IF(Table1[[#This Row],[Expiration Date]]-J249&gt;12/31/2024,"not expired","expired")</f>
        <v>expired</v>
      </c>
      <c r="R241">
        <f>Table1[[#This Row],[Discounted Price]]*0.95</f>
        <v>188.5959</v>
      </c>
      <c r="S241">
        <f>Table1[[#This Row],[Discounted Price]]*0.9</f>
        <v>178.66980000000001</v>
      </c>
      <c r="T241">
        <f>Table1[[#This Row],[Discounted Price]]*0.8</f>
        <v>158.81760000000003</v>
      </c>
      <c r="U241">
        <f>Table1[[#This Row],[Price]]*0.52</f>
        <v>114.70160000000001</v>
      </c>
      <c r="V241">
        <f>(Table1[[#This Row],[Price]]-Table1[[#This Row],[Scrap value]])/2</f>
        <v>52.9392</v>
      </c>
    </row>
    <row r="242" spans="1:22" x14ac:dyDescent="0.25">
      <c r="A242" t="s">
        <v>1217</v>
      </c>
      <c r="B242" t="s">
        <v>22</v>
      </c>
      <c r="C242" t="s">
        <v>47</v>
      </c>
      <c r="D242" t="s">
        <v>1218</v>
      </c>
      <c r="E242">
        <v>467.43</v>
      </c>
      <c r="F242">
        <v>26</v>
      </c>
      <c r="G242" t="s">
        <v>43729</v>
      </c>
      <c r="H242" t="s">
        <v>1219</v>
      </c>
      <c r="I242" s="1">
        <v>44927</v>
      </c>
      <c r="J242" s="1">
        <v>46023</v>
      </c>
      <c r="K242" t="s">
        <v>1220</v>
      </c>
      <c r="L242" t="s">
        <v>1221</v>
      </c>
      <c r="M242" t="s">
        <v>20</v>
      </c>
      <c r="N242">
        <v>1</v>
      </c>
      <c r="O242">
        <f>Table1[[#This Row],[Price]]-0.1*Table1[[#This Row],[Price]]</f>
        <v>420.68700000000001</v>
      </c>
      <c r="P242" s="9">
        <f>(Table1[[#This Row],[Expiration Date]]-Table1[[#This Row],[Manufacturing Date]])/365</f>
        <v>3.0027397260273974</v>
      </c>
      <c r="Q242" t="str">
        <f>IF(Table1[[#This Row],[Expiration Date]]-J250&gt;12/31/2024,"not expired","expired")</f>
        <v>not expired</v>
      </c>
      <c r="R242">
        <f>Table1[[#This Row],[Discounted Price]]*0.95</f>
        <v>399.65264999999999</v>
      </c>
      <c r="S242">
        <f>Table1[[#This Row],[Discounted Price]]*0.9</f>
        <v>378.61830000000003</v>
      </c>
      <c r="T242">
        <f>Table1[[#This Row],[Discounted Price]]*0.8</f>
        <v>336.54960000000005</v>
      </c>
      <c r="U242">
        <f>Table1[[#This Row],[Price]]*0.52</f>
        <v>243.06360000000001</v>
      </c>
      <c r="V242">
        <f>(Table1[[#This Row],[Price]]-Table1[[#This Row],[Scrap value]])/2</f>
        <v>112.1832</v>
      </c>
    </row>
    <row r="243" spans="1:22" x14ac:dyDescent="0.25">
      <c r="A243" t="s">
        <v>1222</v>
      </c>
      <c r="B243" t="s">
        <v>29</v>
      </c>
      <c r="C243" t="s">
        <v>47</v>
      </c>
      <c r="D243" t="s">
        <v>1223</v>
      </c>
      <c r="E243">
        <v>182.44</v>
      </c>
      <c r="F243">
        <v>3</v>
      </c>
      <c r="G243" t="s">
        <v>43729</v>
      </c>
      <c r="H243" t="s">
        <v>1224</v>
      </c>
      <c r="I243" s="1">
        <v>45000</v>
      </c>
      <c r="J243" s="1">
        <v>45658</v>
      </c>
      <c r="K243" t="s">
        <v>1225</v>
      </c>
      <c r="L243" t="s">
        <v>1226</v>
      </c>
      <c r="M243" t="s">
        <v>20</v>
      </c>
      <c r="N243">
        <v>4</v>
      </c>
      <c r="O243">
        <f>Table1[[#This Row],[Price]]-0.1*Table1[[#This Row],[Price]]</f>
        <v>164.196</v>
      </c>
      <c r="P243" s="9">
        <f>(Table1[[#This Row],[Expiration Date]]-Table1[[#This Row],[Manufacturing Date]])/365</f>
        <v>1.8027397260273972</v>
      </c>
      <c r="Q243" t="str">
        <f>IF(Table1[[#This Row],[Expiration Date]]-J251&gt;12/31/2024,"not expired","expired")</f>
        <v>expired</v>
      </c>
      <c r="R243">
        <f>Table1[[#This Row],[Discounted Price]]*0.95</f>
        <v>155.9862</v>
      </c>
      <c r="S243">
        <f>Table1[[#This Row],[Discounted Price]]*0.9</f>
        <v>147.7764</v>
      </c>
      <c r="T243">
        <f>Table1[[#This Row],[Discounted Price]]*0.8</f>
        <v>131.35679999999999</v>
      </c>
      <c r="U243">
        <f>Table1[[#This Row],[Price]]*0.52</f>
        <v>94.868800000000007</v>
      </c>
      <c r="V243">
        <f>(Table1[[#This Row],[Price]]-Table1[[#This Row],[Scrap value]])/2</f>
        <v>43.785599999999995</v>
      </c>
    </row>
    <row r="244" spans="1:22" x14ac:dyDescent="0.25">
      <c r="A244" t="s">
        <v>1227</v>
      </c>
      <c r="B244" t="s">
        <v>22</v>
      </c>
      <c r="C244" t="s">
        <v>47</v>
      </c>
      <c r="D244" t="s">
        <v>1228</v>
      </c>
      <c r="E244">
        <v>156.31</v>
      </c>
      <c r="F244">
        <v>59</v>
      </c>
      <c r="G244" t="s">
        <v>43728</v>
      </c>
      <c r="H244" t="s">
        <v>1229</v>
      </c>
      <c r="I244" s="1">
        <v>45137</v>
      </c>
      <c r="J244" s="1">
        <v>46023</v>
      </c>
      <c r="K244" t="s">
        <v>1230</v>
      </c>
      <c r="L244" t="s">
        <v>1231</v>
      </c>
      <c r="M244" t="s">
        <v>27</v>
      </c>
      <c r="N244">
        <v>2</v>
      </c>
      <c r="O244">
        <f>Table1[[#This Row],[Price]]-0.1*Table1[[#This Row],[Price]]</f>
        <v>140.679</v>
      </c>
      <c r="P244" s="9">
        <f>(Table1[[#This Row],[Expiration Date]]-Table1[[#This Row],[Manufacturing Date]])/365</f>
        <v>2.4273972602739726</v>
      </c>
      <c r="Q244" t="str">
        <f>IF(Table1[[#This Row],[Expiration Date]]-J252&gt;12/31/2024,"not expired","expired")</f>
        <v>not expired</v>
      </c>
      <c r="R244">
        <f>Table1[[#This Row],[Discounted Price]]*0.95</f>
        <v>133.64505</v>
      </c>
      <c r="S244">
        <f>Table1[[#This Row],[Discounted Price]]*0.9</f>
        <v>126.61110000000001</v>
      </c>
      <c r="T244">
        <f>Table1[[#This Row],[Discounted Price]]*0.8</f>
        <v>112.54320000000001</v>
      </c>
      <c r="U244">
        <f>Table1[[#This Row],[Price]]*0.52</f>
        <v>81.281199999999998</v>
      </c>
      <c r="V244">
        <f>(Table1[[#This Row],[Price]]-Table1[[#This Row],[Scrap value]])/2</f>
        <v>37.514400000000002</v>
      </c>
    </row>
    <row r="245" spans="1:22" x14ac:dyDescent="0.25">
      <c r="A245" t="s">
        <v>1232</v>
      </c>
      <c r="B245" t="s">
        <v>22</v>
      </c>
      <c r="C245" t="s">
        <v>47</v>
      </c>
      <c r="D245" t="s">
        <v>1233</v>
      </c>
      <c r="E245">
        <v>184.57</v>
      </c>
      <c r="F245">
        <v>11</v>
      </c>
      <c r="G245" t="s">
        <v>43728</v>
      </c>
      <c r="H245" t="s">
        <v>1234</v>
      </c>
      <c r="I245" s="1">
        <v>44927</v>
      </c>
      <c r="J245" s="1">
        <v>46023</v>
      </c>
      <c r="K245" t="s">
        <v>1235</v>
      </c>
      <c r="L245" t="s">
        <v>1236</v>
      </c>
      <c r="M245" t="s">
        <v>20</v>
      </c>
      <c r="N245">
        <v>4</v>
      </c>
      <c r="O245">
        <f>Table1[[#This Row],[Price]]-0.1*Table1[[#This Row],[Price]]</f>
        <v>166.113</v>
      </c>
      <c r="P245" s="9">
        <f>(Table1[[#This Row],[Expiration Date]]-Table1[[#This Row],[Manufacturing Date]])/365</f>
        <v>3.0027397260273974</v>
      </c>
      <c r="Q245" t="str">
        <f>IF(Table1[[#This Row],[Expiration Date]]-J253&gt;12/31/2024,"not expired","expired")</f>
        <v>not expired</v>
      </c>
      <c r="R245">
        <f>Table1[[#This Row],[Discounted Price]]*0.95</f>
        <v>157.80734999999999</v>
      </c>
      <c r="S245">
        <f>Table1[[#This Row],[Discounted Price]]*0.9</f>
        <v>149.5017</v>
      </c>
      <c r="T245">
        <f>Table1[[#This Row],[Discounted Price]]*0.8</f>
        <v>132.8904</v>
      </c>
      <c r="U245">
        <f>Table1[[#This Row],[Price]]*0.52</f>
        <v>95.976399999999998</v>
      </c>
      <c r="V245">
        <f>(Table1[[#This Row],[Price]]-Table1[[#This Row],[Scrap value]])/2</f>
        <v>44.296799999999998</v>
      </c>
    </row>
    <row r="246" spans="1:22" x14ac:dyDescent="0.25">
      <c r="A246" t="s">
        <v>1237</v>
      </c>
      <c r="B246" t="s">
        <v>29</v>
      </c>
      <c r="C246" t="s">
        <v>47</v>
      </c>
      <c r="D246" t="s">
        <v>1238</v>
      </c>
      <c r="E246">
        <v>211.9</v>
      </c>
      <c r="F246">
        <v>50</v>
      </c>
      <c r="G246" t="s">
        <v>43730</v>
      </c>
      <c r="H246" t="s">
        <v>1239</v>
      </c>
      <c r="I246" s="1">
        <v>44927</v>
      </c>
      <c r="J246" s="1">
        <v>45658</v>
      </c>
      <c r="K246" t="s">
        <v>1240</v>
      </c>
      <c r="L246" t="s">
        <v>1241</v>
      </c>
      <c r="M246" t="s">
        <v>45</v>
      </c>
      <c r="N246">
        <v>1</v>
      </c>
      <c r="O246">
        <f>Table1[[#This Row],[Price]]-0.1*Table1[[#This Row],[Price]]</f>
        <v>190.71</v>
      </c>
      <c r="P246" s="9">
        <f>(Table1[[#This Row],[Expiration Date]]-Table1[[#This Row],[Manufacturing Date]])/365</f>
        <v>2.0027397260273974</v>
      </c>
      <c r="Q246" t="str">
        <f>IF(Table1[[#This Row],[Expiration Date]]-J254&gt;12/31/2024,"not expired","expired")</f>
        <v>expired</v>
      </c>
      <c r="R246">
        <f>Table1[[#This Row],[Discounted Price]]*0.95</f>
        <v>181.17449999999999</v>
      </c>
      <c r="S246">
        <f>Table1[[#This Row],[Discounted Price]]*0.9</f>
        <v>171.63900000000001</v>
      </c>
      <c r="T246">
        <f>Table1[[#This Row],[Discounted Price]]*0.8</f>
        <v>152.56800000000001</v>
      </c>
      <c r="U246">
        <f>Table1[[#This Row],[Price]]*0.52</f>
        <v>110.188</v>
      </c>
      <c r="V246">
        <f>(Table1[[#This Row],[Price]]-Table1[[#This Row],[Scrap value]])/2</f>
        <v>50.856000000000002</v>
      </c>
    </row>
    <row r="247" spans="1:22" x14ac:dyDescent="0.25">
      <c r="A247" t="s">
        <v>1242</v>
      </c>
      <c r="B247" t="s">
        <v>29</v>
      </c>
      <c r="C247" t="s">
        <v>47</v>
      </c>
      <c r="D247" t="s">
        <v>1243</v>
      </c>
      <c r="E247">
        <v>351.16</v>
      </c>
      <c r="F247">
        <v>24</v>
      </c>
      <c r="G247" t="s">
        <v>43728</v>
      </c>
      <c r="H247" t="s">
        <v>1244</v>
      </c>
      <c r="I247" s="1">
        <v>45000</v>
      </c>
      <c r="J247" s="1">
        <v>46023</v>
      </c>
      <c r="K247" t="s">
        <v>1245</v>
      </c>
      <c r="L247" t="s">
        <v>1246</v>
      </c>
      <c r="M247" t="s">
        <v>45</v>
      </c>
      <c r="N247">
        <v>1</v>
      </c>
      <c r="O247">
        <f>Table1[[#This Row],[Price]]-0.1*Table1[[#This Row],[Price]]</f>
        <v>316.04400000000004</v>
      </c>
      <c r="P247" s="9">
        <f>(Table1[[#This Row],[Expiration Date]]-Table1[[#This Row],[Manufacturing Date]])/365</f>
        <v>2.8027397260273972</v>
      </c>
      <c r="Q247" t="str">
        <f>IF(Table1[[#This Row],[Expiration Date]]-J255&gt;12/31/2024,"not expired","expired")</f>
        <v>not expired</v>
      </c>
      <c r="R247">
        <f>Table1[[#This Row],[Discounted Price]]*0.95</f>
        <v>300.24180000000001</v>
      </c>
      <c r="S247">
        <f>Table1[[#This Row],[Discounted Price]]*0.9</f>
        <v>284.43960000000004</v>
      </c>
      <c r="T247">
        <f>Table1[[#This Row],[Discounted Price]]*0.8</f>
        <v>252.83520000000004</v>
      </c>
      <c r="U247">
        <f>Table1[[#This Row],[Price]]*0.52</f>
        <v>182.60320000000002</v>
      </c>
      <c r="V247">
        <f>(Table1[[#This Row],[Price]]-Table1[[#This Row],[Scrap value]])/2</f>
        <v>84.278400000000005</v>
      </c>
    </row>
    <row r="248" spans="1:22" x14ac:dyDescent="0.25">
      <c r="A248" t="s">
        <v>1247</v>
      </c>
      <c r="B248" t="s">
        <v>22</v>
      </c>
      <c r="C248" t="s">
        <v>47</v>
      </c>
      <c r="D248" t="s">
        <v>1248</v>
      </c>
      <c r="E248">
        <v>225.22</v>
      </c>
      <c r="F248">
        <v>77</v>
      </c>
      <c r="G248" t="s">
        <v>43730</v>
      </c>
      <c r="H248" t="s">
        <v>1249</v>
      </c>
      <c r="I248" s="1">
        <v>45000</v>
      </c>
      <c r="J248" s="1">
        <v>45658</v>
      </c>
      <c r="K248" t="s">
        <v>1250</v>
      </c>
      <c r="L248" t="s">
        <v>1251</v>
      </c>
      <c r="M248" t="s">
        <v>20</v>
      </c>
      <c r="N248">
        <v>1</v>
      </c>
      <c r="O248">
        <f>Table1[[#This Row],[Price]]-0.1*Table1[[#This Row],[Price]]</f>
        <v>202.69800000000001</v>
      </c>
      <c r="P248" s="9">
        <f>(Table1[[#This Row],[Expiration Date]]-Table1[[#This Row],[Manufacturing Date]])/365</f>
        <v>1.8027397260273972</v>
      </c>
      <c r="Q248" t="str">
        <f>IF(Table1[[#This Row],[Expiration Date]]-J256&gt;12/31/2024,"not expired","expired")</f>
        <v>not expired</v>
      </c>
      <c r="R248">
        <f>Table1[[#This Row],[Discounted Price]]*0.95</f>
        <v>192.56309999999999</v>
      </c>
      <c r="S248">
        <f>Table1[[#This Row],[Discounted Price]]*0.9</f>
        <v>182.4282</v>
      </c>
      <c r="T248">
        <f>Table1[[#This Row],[Discounted Price]]*0.8</f>
        <v>162.15840000000003</v>
      </c>
      <c r="U248">
        <f>Table1[[#This Row],[Price]]*0.52</f>
        <v>117.1144</v>
      </c>
      <c r="V248">
        <f>(Table1[[#This Row],[Price]]-Table1[[#This Row],[Scrap value]])/2</f>
        <v>54.052799999999998</v>
      </c>
    </row>
    <row r="249" spans="1:22" x14ac:dyDescent="0.25">
      <c r="A249" t="s">
        <v>1252</v>
      </c>
      <c r="B249" t="s">
        <v>35</v>
      </c>
      <c r="C249" t="s">
        <v>47</v>
      </c>
      <c r="D249" t="s">
        <v>1253</v>
      </c>
      <c r="E249">
        <v>230.46</v>
      </c>
      <c r="F249">
        <v>28</v>
      </c>
      <c r="G249" t="s">
        <v>43730</v>
      </c>
      <c r="H249" t="s">
        <v>1254</v>
      </c>
      <c r="I249" s="1">
        <v>45000</v>
      </c>
      <c r="J249" s="1">
        <v>45658</v>
      </c>
      <c r="K249" t="s">
        <v>1255</v>
      </c>
      <c r="L249" t="s">
        <v>1256</v>
      </c>
      <c r="M249" t="s">
        <v>27</v>
      </c>
      <c r="N249">
        <v>5</v>
      </c>
      <c r="O249">
        <f>Table1[[#This Row],[Price]]-0.1*Table1[[#This Row],[Price]]</f>
        <v>207.41400000000002</v>
      </c>
      <c r="P249" s="9">
        <f>(Table1[[#This Row],[Expiration Date]]-Table1[[#This Row],[Manufacturing Date]])/365</f>
        <v>1.8027397260273972</v>
      </c>
      <c r="Q249" t="str">
        <f>IF(Table1[[#This Row],[Expiration Date]]-J257&gt;12/31/2024,"not expired","expired")</f>
        <v>expired</v>
      </c>
      <c r="R249">
        <f>Table1[[#This Row],[Discounted Price]]*0.95</f>
        <v>197.04330000000002</v>
      </c>
      <c r="S249">
        <f>Table1[[#This Row],[Discounted Price]]*0.9</f>
        <v>186.67260000000002</v>
      </c>
      <c r="T249">
        <f>Table1[[#This Row],[Discounted Price]]*0.8</f>
        <v>165.93120000000002</v>
      </c>
      <c r="U249">
        <f>Table1[[#This Row],[Price]]*0.52</f>
        <v>119.83920000000001</v>
      </c>
      <c r="V249">
        <f>(Table1[[#This Row],[Price]]-Table1[[#This Row],[Scrap value]])/2</f>
        <v>55.310400000000001</v>
      </c>
    </row>
    <row r="250" spans="1:22" x14ac:dyDescent="0.25">
      <c r="A250" t="s">
        <v>1257</v>
      </c>
      <c r="B250" t="s">
        <v>35</v>
      </c>
      <c r="C250" t="s">
        <v>47</v>
      </c>
      <c r="D250" t="s">
        <v>1258</v>
      </c>
      <c r="E250">
        <v>70.47</v>
      </c>
      <c r="F250">
        <v>62</v>
      </c>
      <c r="G250" t="s">
        <v>43729</v>
      </c>
      <c r="H250" t="s">
        <v>1259</v>
      </c>
      <c r="I250" s="1">
        <v>45000</v>
      </c>
      <c r="J250" s="1">
        <v>45292</v>
      </c>
      <c r="K250" t="s">
        <v>1260</v>
      </c>
      <c r="L250" t="s">
        <v>1261</v>
      </c>
      <c r="M250" t="s">
        <v>27</v>
      </c>
      <c r="N250">
        <v>4</v>
      </c>
      <c r="O250">
        <f>Table1[[#This Row],[Price]]-0.1*Table1[[#This Row],[Price]]</f>
        <v>63.423000000000002</v>
      </c>
      <c r="P250" s="9">
        <f>(Table1[[#This Row],[Expiration Date]]-Table1[[#This Row],[Manufacturing Date]])/365</f>
        <v>0.8</v>
      </c>
      <c r="Q250" t="str">
        <f>IF(Table1[[#This Row],[Expiration Date]]-J258&gt;12/31/2024,"not expired","expired")</f>
        <v>expired</v>
      </c>
      <c r="R250">
        <f>Table1[[#This Row],[Discounted Price]]*0.95</f>
        <v>60.251849999999997</v>
      </c>
      <c r="S250">
        <f>Table1[[#This Row],[Discounted Price]]*0.9</f>
        <v>57.0807</v>
      </c>
      <c r="T250">
        <f>Table1[[#This Row],[Discounted Price]]*0.8</f>
        <v>50.738400000000006</v>
      </c>
      <c r="U250">
        <f>Table1[[#This Row],[Price]]*0.52</f>
        <v>36.644399999999997</v>
      </c>
      <c r="V250">
        <f>(Table1[[#This Row],[Price]]-Table1[[#This Row],[Scrap value]])/2</f>
        <v>16.912800000000001</v>
      </c>
    </row>
    <row r="251" spans="1:22" x14ac:dyDescent="0.25">
      <c r="A251" t="s">
        <v>1262</v>
      </c>
      <c r="B251" t="s">
        <v>22</v>
      </c>
      <c r="C251" t="s">
        <v>47</v>
      </c>
      <c r="D251" t="s">
        <v>1263</v>
      </c>
      <c r="E251">
        <v>378.3</v>
      </c>
      <c r="F251">
        <v>31</v>
      </c>
      <c r="G251" t="s">
        <v>43730</v>
      </c>
      <c r="H251" t="s">
        <v>1264</v>
      </c>
      <c r="I251" s="1">
        <v>45137</v>
      </c>
      <c r="J251" s="1">
        <v>45658</v>
      </c>
      <c r="K251" t="s">
        <v>1265</v>
      </c>
      <c r="L251" t="s">
        <v>1266</v>
      </c>
      <c r="M251" t="s">
        <v>45</v>
      </c>
      <c r="N251">
        <v>3</v>
      </c>
      <c r="O251">
        <f>Table1[[#This Row],[Price]]-0.1*Table1[[#This Row],[Price]]</f>
        <v>340.47</v>
      </c>
      <c r="P251" s="9">
        <f>(Table1[[#This Row],[Expiration Date]]-Table1[[#This Row],[Manufacturing Date]])/365</f>
        <v>1.4273972602739726</v>
      </c>
      <c r="Q251" t="str">
        <f>IF(Table1[[#This Row],[Expiration Date]]-J259&gt;12/31/2024,"not expired","expired")</f>
        <v>not expired</v>
      </c>
      <c r="R251">
        <f>Table1[[#This Row],[Discounted Price]]*0.95</f>
        <v>323.44650000000001</v>
      </c>
      <c r="S251">
        <f>Table1[[#This Row],[Discounted Price]]*0.9</f>
        <v>306.42300000000006</v>
      </c>
      <c r="T251">
        <f>Table1[[#This Row],[Discounted Price]]*0.8</f>
        <v>272.37600000000003</v>
      </c>
      <c r="U251">
        <f>Table1[[#This Row],[Price]]*0.52</f>
        <v>196.71600000000001</v>
      </c>
      <c r="V251">
        <f>(Table1[[#This Row],[Price]]-Table1[[#This Row],[Scrap value]])/2</f>
        <v>90.792000000000002</v>
      </c>
    </row>
    <row r="252" spans="1:22" x14ac:dyDescent="0.25">
      <c r="A252" t="s">
        <v>1267</v>
      </c>
      <c r="B252" t="s">
        <v>22</v>
      </c>
      <c r="C252" t="s">
        <v>47</v>
      </c>
      <c r="D252" t="s">
        <v>1268</v>
      </c>
      <c r="E252">
        <v>22.8</v>
      </c>
      <c r="F252">
        <v>94</v>
      </c>
      <c r="G252" t="s">
        <v>43728</v>
      </c>
      <c r="H252" t="s">
        <v>1269</v>
      </c>
      <c r="I252" s="1">
        <v>45000</v>
      </c>
      <c r="J252" s="1">
        <v>45658</v>
      </c>
      <c r="K252" t="s">
        <v>1270</v>
      </c>
      <c r="L252" t="s">
        <v>1271</v>
      </c>
      <c r="M252" t="s">
        <v>45</v>
      </c>
      <c r="N252">
        <v>1</v>
      </c>
      <c r="O252">
        <f>Table1[[#This Row],[Price]]-0.1*Table1[[#This Row],[Price]]</f>
        <v>20.52</v>
      </c>
      <c r="P252" s="9">
        <f>(Table1[[#This Row],[Expiration Date]]-Table1[[#This Row],[Manufacturing Date]])/365</f>
        <v>1.8027397260273972</v>
      </c>
      <c r="Q252" t="str">
        <f>IF(Table1[[#This Row],[Expiration Date]]-J260&gt;12/31/2024,"not expired","expired")</f>
        <v>expired</v>
      </c>
      <c r="R252">
        <f>Table1[[#This Row],[Discounted Price]]*0.95</f>
        <v>19.494</v>
      </c>
      <c r="S252">
        <f>Table1[[#This Row],[Discounted Price]]*0.9</f>
        <v>18.468</v>
      </c>
      <c r="T252">
        <f>Table1[[#This Row],[Discounted Price]]*0.8</f>
        <v>16.416</v>
      </c>
      <c r="U252">
        <f>Table1[[#This Row],[Price]]*0.52</f>
        <v>11.856000000000002</v>
      </c>
      <c r="V252">
        <f>(Table1[[#This Row],[Price]]-Table1[[#This Row],[Scrap value]])/2</f>
        <v>5.4719999999999995</v>
      </c>
    </row>
    <row r="253" spans="1:22" x14ac:dyDescent="0.25">
      <c r="A253" t="s">
        <v>1272</v>
      </c>
      <c r="B253" t="s">
        <v>22</v>
      </c>
      <c r="C253" t="s">
        <v>47</v>
      </c>
      <c r="D253" t="s">
        <v>1273</v>
      </c>
      <c r="E253">
        <v>295.83</v>
      </c>
      <c r="F253">
        <v>93</v>
      </c>
      <c r="G253" t="s">
        <v>43728</v>
      </c>
      <c r="H253" t="s">
        <v>1274</v>
      </c>
      <c r="I253" s="1">
        <v>45137</v>
      </c>
      <c r="J253" s="1">
        <v>45658</v>
      </c>
      <c r="K253" t="s">
        <v>1275</v>
      </c>
      <c r="L253" t="s">
        <v>1276</v>
      </c>
      <c r="M253" t="s">
        <v>27</v>
      </c>
      <c r="N253">
        <v>4</v>
      </c>
      <c r="O253">
        <f>Table1[[#This Row],[Price]]-0.1*Table1[[#This Row],[Price]]</f>
        <v>266.24699999999996</v>
      </c>
      <c r="P253" s="9">
        <f>(Table1[[#This Row],[Expiration Date]]-Table1[[#This Row],[Manufacturing Date]])/365</f>
        <v>1.4273972602739726</v>
      </c>
      <c r="Q253" t="str">
        <f>IF(Table1[[#This Row],[Expiration Date]]-J261&gt;12/31/2024,"not expired","expired")</f>
        <v>expired</v>
      </c>
      <c r="R253">
        <f>Table1[[#This Row],[Discounted Price]]*0.95</f>
        <v>252.93464999999995</v>
      </c>
      <c r="S253">
        <f>Table1[[#This Row],[Discounted Price]]*0.9</f>
        <v>239.62229999999997</v>
      </c>
      <c r="T253">
        <f>Table1[[#This Row],[Discounted Price]]*0.8</f>
        <v>212.99759999999998</v>
      </c>
      <c r="U253">
        <f>Table1[[#This Row],[Price]]*0.52</f>
        <v>153.83160000000001</v>
      </c>
      <c r="V253">
        <f>(Table1[[#This Row],[Price]]-Table1[[#This Row],[Scrap value]])/2</f>
        <v>70.999199999999988</v>
      </c>
    </row>
    <row r="254" spans="1:22" x14ac:dyDescent="0.25">
      <c r="A254" t="s">
        <v>1277</v>
      </c>
      <c r="B254" t="s">
        <v>15</v>
      </c>
      <c r="C254" t="s">
        <v>47</v>
      </c>
      <c r="D254" t="s">
        <v>1278</v>
      </c>
      <c r="E254">
        <v>44.15</v>
      </c>
      <c r="F254">
        <v>20</v>
      </c>
      <c r="G254" t="s">
        <v>43728</v>
      </c>
      <c r="H254" t="s">
        <v>1279</v>
      </c>
      <c r="I254" s="1">
        <v>45137</v>
      </c>
      <c r="J254" s="1">
        <v>46023</v>
      </c>
      <c r="K254" t="s">
        <v>1280</v>
      </c>
      <c r="L254" t="s">
        <v>1281</v>
      </c>
      <c r="M254" t="s">
        <v>27</v>
      </c>
      <c r="N254">
        <v>3</v>
      </c>
      <c r="O254">
        <f>Table1[[#This Row],[Price]]-0.1*Table1[[#This Row],[Price]]</f>
        <v>39.734999999999999</v>
      </c>
      <c r="P254" s="9">
        <f>(Table1[[#This Row],[Expiration Date]]-Table1[[#This Row],[Manufacturing Date]])/365</f>
        <v>2.4273972602739726</v>
      </c>
      <c r="Q254" t="str">
        <f>IF(Table1[[#This Row],[Expiration Date]]-J262&gt;12/31/2024,"not expired","expired")</f>
        <v>not expired</v>
      </c>
      <c r="R254">
        <f>Table1[[#This Row],[Discounted Price]]*0.95</f>
        <v>37.748249999999999</v>
      </c>
      <c r="S254">
        <f>Table1[[#This Row],[Discounted Price]]*0.9</f>
        <v>35.761499999999998</v>
      </c>
      <c r="T254">
        <f>Table1[[#This Row],[Discounted Price]]*0.8</f>
        <v>31.788</v>
      </c>
      <c r="U254">
        <f>Table1[[#This Row],[Price]]*0.52</f>
        <v>22.957999999999998</v>
      </c>
      <c r="V254">
        <f>(Table1[[#This Row],[Price]]-Table1[[#This Row],[Scrap value]])/2</f>
        <v>10.596</v>
      </c>
    </row>
    <row r="255" spans="1:22" x14ac:dyDescent="0.25">
      <c r="A255" t="s">
        <v>1282</v>
      </c>
      <c r="B255" t="s">
        <v>15</v>
      </c>
      <c r="C255" t="s">
        <v>47</v>
      </c>
      <c r="D255" t="s">
        <v>1283</v>
      </c>
      <c r="E255">
        <v>243.68</v>
      </c>
      <c r="F255">
        <v>18</v>
      </c>
      <c r="G255" t="s">
        <v>43730</v>
      </c>
      <c r="H255" t="s">
        <v>1284</v>
      </c>
      <c r="I255" s="1">
        <v>45000</v>
      </c>
      <c r="J255" s="1">
        <v>45658</v>
      </c>
      <c r="K255" t="s">
        <v>1285</v>
      </c>
      <c r="L255" t="s">
        <v>1286</v>
      </c>
      <c r="M255" t="s">
        <v>27</v>
      </c>
      <c r="N255">
        <v>2</v>
      </c>
      <c r="O255">
        <f>Table1[[#This Row],[Price]]-0.1*Table1[[#This Row],[Price]]</f>
        <v>219.31200000000001</v>
      </c>
      <c r="P255" s="9">
        <f>(Table1[[#This Row],[Expiration Date]]-Table1[[#This Row],[Manufacturing Date]])/365</f>
        <v>1.8027397260273972</v>
      </c>
      <c r="Q255" t="str">
        <f>IF(Table1[[#This Row],[Expiration Date]]-J263&gt;12/31/2024,"not expired","expired")</f>
        <v>expired</v>
      </c>
      <c r="R255">
        <f>Table1[[#This Row],[Discounted Price]]*0.95</f>
        <v>208.34639999999999</v>
      </c>
      <c r="S255">
        <f>Table1[[#This Row],[Discounted Price]]*0.9</f>
        <v>197.38080000000002</v>
      </c>
      <c r="T255">
        <f>Table1[[#This Row],[Discounted Price]]*0.8</f>
        <v>175.44960000000003</v>
      </c>
      <c r="U255">
        <f>Table1[[#This Row],[Price]]*0.52</f>
        <v>126.71360000000001</v>
      </c>
      <c r="V255">
        <f>(Table1[[#This Row],[Price]]-Table1[[#This Row],[Scrap value]])/2</f>
        <v>58.483199999999997</v>
      </c>
    </row>
    <row r="256" spans="1:22" x14ac:dyDescent="0.25">
      <c r="A256" t="s">
        <v>1287</v>
      </c>
      <c r="B256" t="s">
        <v>22</v>
      </c>
      <c r="C256" t="s">
        <v>47</v>
      </c>
      <c r="D256" t="s">
        <v>1288</v>
      </c>
      <c r="E256">
        <v>436.49</v>
      </c>
      <c r="F256">
        <v>11</v>
      </c>
      <c r="G256" t="s">
        <v>43730</v>
      </c>
      <c r="H256" t="s">
        <v>1289</v>
      </c>
      <c r="I256" s="1">
        <v>44927</v>
      </c>
      <c r="J256" s="1">
        <v>45292</v>
      </c>
      <c r="K256" t="s">
        <v>1290</v>
      </c>
      <c r="L256" t="s">
        <v>1291</v>
      </c>
      <c r="M256" t="s">
        <v>20</v>
      </c>
      <c r="N256">
        <v>5</v>
      </c>
      <c r="O256">
        <f>Table1[[#This Row],[Price]]-0.1*Table1[[#This Row],[Price]]</f>
        <v>392.84100000000001</v>
      </c>
      <c r="P256" s="9">
        <f>(Table1[[#This Row],[Expiration Date]]-Table1[[#This Row],[Manufacturing Date]])/365</f>
        <v>1</v>
      </c>
      <c r="Q256" t="str">
        <f>IF(Table1[[#This Row],[Expiration Date]]-J264&gt;12/31/2024,"not expired","expired")</f>
        <v>expired</v>
      </c>
      <c r="R256">
        <f>Table1[[#This Row],[Discounted Price]]*0.95</f>
        <v>373.19894999999997</v>
      </c>
      <c r="S256">
        <f>Table1[[#This Row],[Discounted Price]]*0.9</f>
        <v>353.55690000000004</v>
      </c>
      <c r="T256">
        <f>Table1[[#This Row],[Discounted Price]]*0.8</f>
        <v>314.27280000000002</v>
      </c>
      <c r="U256">
        <f>Table1[[#This Row],[Price]]*0.52</f>
        <v>226.97480000000002</v>
      </c>
      <c r="V256">
        <f>(Table1[[#This Row],[Price]]-Table1[[#This Row],[Scrap value]])/2</f>
        <v>104.7576</v>
      </c>
    </row>
    <row r="257" spans="1:22" x14ac:dyDescent="0.25">
      <c r="A257" t="s">
        <v>1292</v>
      </c>
      <c r="B257" t="s">
        <v>15</v>
      </c>
      <c r="C257" t="s">
        <v>47</v>
      </c>
      <c r="D257" t="s">
        <v>1293</v>
      </c>
      <c r="E257">
        <v>87.19</v>
      </c>
      <c r="F257">
        <v>81</v>
      </c>
      <c r="G257" t="s">
        <v>43728</v>
      </c>
      <c r="H257" t="s">
        <v>1294</v>
      </c>
      <c r="I257" s="1">
        <v>45000</v>
      </c>
      <c r="J257" s="1">
        <v>46023</v>
      </c>
      <c r="K257" t="s">
        <v>1295</v>
      </c>
      <c r="L257" t="s">
        <v>1296</v>
      </c>
      <c r="M257" t="s">
        <v>20</v>
      </c>
      <c r="N257">
        <v>4</v>
      </c>
      <c r="O257">
        <f>Table1[[#This Row],[Price]]-0.1*Table1[[#This Row],[Price]]</f>
        <v>78.471000000000004</v>
      </c>
      <c r="P257" s="9">
        <f>(Table1[[#This Row],[Expiration Date]]-Table1[[#This Row],[Manufacturing Date]])/365</f>
        <v>2.8027397260273972</v>
      </c>
      <c r="Q257" t="str">
        <f>IF(Table1[[#This Row],[Expiration Date]]-J265&gt;12/31/2024,"not expired","expired")</f>
        <v>expired</v>
      </c>
      <c r="R257">
        <f>Table1[[#This Row],[Discounted Price]]*0.95</f>
        <v>74.547449999999998</v>
      </c>
      <c r="S257">
        <f>Table1[[#This Row],[Discounted Price]]*0.9</f>
        <v>70.623900000000006</v>
      </c>
      <c r="T257">
        <f>Table1[[#This Row],[Discounted Price]]*0.8</f>
        <v>62.776800000000009</v>
      </c>
      <c r="U257">
        <f>Table1[[#This Row],[Price]]*0.52</f>
        <v>45.338799999999999</v>
      </c>
      <c r="V257">
        <f>(Table1[[#This Row],[Price]]-Table1[[#This Row],[Scrap value]])/2</f>
        <v>20.925599999999999</v>
      </c>
    </row>
    <row r="258" spans="1:22" x14ac:dyDescent="0.25">
      <c r="A258" t="s">
        <v>1297</v>
      </c>
      <c r="B258" t="s">
        <v>15</v>
      </c>
      <c r="C258" t="s">
        <v>47</v>
      </c>
      <c r="D258" t="s">
        <v>1298</v>
      </c>
      <c r="E258">
        <v>284.47000000000003</v>
      </c>
      <c r="F258">
        <v>6</v>
      </c>
      <c r="G258" t="s">
        <v>43730</v>
      </c>
      <c r="H258" t="s">
        <v>1299</v>
      </c>
      <c r="I258" s="1">
        <v>44927</v>
      </c>
      <c r="J258" s="1">
        <v>45658</v>
      </c>
      <c r="K258" t="s">
        <v>1300</v>
      </c>
      <c r="L258" t="s">
        <v>1301</v>
      </c>
      <c r="M258" t="s">
        <v>20</v>
      </c>
      <c r="N258">
        <v>1</v>
      </c>
      <c r="O258">
        <f>Table1[[#This Row],[Price]]-0.1*Table1[[#This Row],[Price]]</f>
        <v>256.02300000000002</v>
      </c>
      <c r="P258" s="9">
        <f>(Table1[[#This Row],[Expiration Date]]-Table1[[#This Row],[Manufacturing Date]])/365</f>
        <v>2.0027397260273974</v>
      </c>
      <c r="Q258" t="str">
        <f>IF(Table1[[#This Row],[Expiration Date]]-J266&gt;12/31/2024,"not expired","expired")</f>
        <v>expired</v>
      </c>
      <c r="R258">
        <f>Table1[[#This Row],[Discounted Price]]*0.95</f>
        <v>243.22185000000002</v>
      </c>
      <c r="S258">
        <f>Table1[[#This Row],[Discounted Price]]*0.9</f>
        <v>230.42070000000004</v>
      </c>
      <c r="T258">
        <f>Table1[[#This Row],[Discounted Price]]*0.8</f>
        <v>204.81840000000003</v>
      </c>
      <c r="U258">
        <f>Table1[[#This Row],[Price]]*0.52</f>
        <v>147.92440000000002</v>
      </c>
      <c r="V258">
        <f>(Table1[[#This Row],[Price]]-Table1[[#This Row],[Scrap value]])/2</f>
        <v>68.272800000000004</v>
      </c>
    </row>
    <row r="259" spans="1:22" x14ac:dyDescent="0.25">
      <c r="A259" t="s">
        <v>1302</v>
      </c>
      <c r="B259" t="s">
        <v>15</v>
      </c>
      <c r="C259" t="s">
        <v>47</v>
      </c>
      <c r="D259" t="s">
        <v>1303</v>
      </c>
      <c r="E259">
        <v>180.28</v>
      </c>
      <c r="F259">
        <v>78</v>
      </c>
      <c r="G259" t="s">
        <v>43728</v>
      </c>
      <c r="H259" t="s">
        <v>1304</v>
      </c>
      <c r="I259" s="1">
        <v>45137</v>
      </c>
      <c r="J259" s="1">
        <v>45292</v>
      </c>
      <c r="K259" t="s">
        <v>1305</v>
      </c>
      <c r="L259" t="s">
        <v>1306</v>
      </c>
      <c r="M259" t="s">
        <v>45</v>
      </c>
      <c r="N259">
        <v>3</v>
      </c>
      <c r="O259">
        <f>Table1[[#This Row],[Price]]-0.1*Table1[[#This Row],[Price]]</f>
        <v>162.25200000000001</v>
      </c>
      <c r="P259" s="9">
        <f>(Table1[[#This Row],[Expiration Date]]-Table1[[#This Row],[Manufacturing Date]])/365</f>
        <v>0.42465753424657532</v>
      </c>
      <c r="Q259" t="str">
        <f>IF(Table1[[#This Row],[Expiration Date]]-J267&gt;12/31/2024,"not expired","expired")</f>
        <v>expired</v>
      </c>
      <c r="R259">
        <f>Table1[[#This Row],[Discounted Price]]*0.95</f>
        <v>154.13939999999999</v>
      </c>
      <c r="S259">
        <f>Table1[[#This Row],[Discounted Price]]*0.9</f>
        <v>146.02680000000001</v>
      </c>
      <c r="T259">
        <f>Table1[[#This Row],[Discounted Price]]*0.8</f>
        <v>129.80160000000001</v>
      </c>
      <c r="U259">
        <f>Table1[[#This Row],[Price]]*0.52</f>
        <v>93.74560000000001</v>
      </c>
      <c r="V259">
        <f>(Table1[[#This Row],[Price]]-Table1[[#This Row],[Scrap value]])/2</f>
        <v>43.267199999999995</v>
      </c>
    </row>
    <row r="260" spans="1:22" x14ac:dyDescent="0.25">
      <c r="A260" t="s">
        <v>1307</v>
      </c>
      <c r="B260" t="s">
        <v>15</v>
      </c>
      <c r="C260" t="s">
        <v>47</v>
      </c>
      <c r="D260" t="s">
        <v>1308</v>
      </c>
      <c r="E260">
        <v>27.8</v>
      </c>
      <c r="F260">
        <v>28</v>
      </c>
      <c r="G260" t="s">
        <v>43729</v>
      </c>
      <c r="H260" t="s">
        <v>1309</v>
      </c>
      <c r="I260" s="1">
        <v>45137</v>
      </c>
      <c r="J260" s="1">
        <v>46023</v>
      </c>
      <c r="K260" t="s">
        <v>1310</v>
      </c>
      <c r="L260" t="s">
        <v>1311</v>
      </c>
      <c r="M260" t="s">
        <v>45</v>
      </c>
      <c r="N260">
        <v>1</v>
      </c>
      <c r="O260">
        <f>Table1[[#This Row],[Price]]-0.1*Table1[[#This Row],[Price]]</f>
        <v>25.02</v>
      </c>
      <c r="P260" s="9">
        <f>(Table1[[#This Row],[Expiration Date]]-Table1[[#This Row],[Manufacturing Date]])/365</f>
        <v>2.4273972602739726</v>
      </c>
      <c r="Q260" t="str">
        <f>IF(Table1[[#This Row],[Expiration Date]]-J268&gt;12/31/2024,"not expired","expired")</f>
        <v>not expired</v>
      </c>
      <c r="R260">
        <f>Table1[[#This Row],[Discounted Price]]*0.95</f>
        <v>23.768999999999998</v>
      </c>
      <c r="S260">
        <f>Table1[[#This Row],[Discounted Price]]*0.9</f>
        <v>22.518000000000001</v>
      </c>
      <c r="T260">
        <f>Table1[[#This Row],[Discounted Price]]*0.8</f>
        <v>20.016000000000002</v>
      </c>
      <c r="U260">
        <f>Table1[[#This Row],[Price]]*0.52</f>
        <v>14.456000000000001</v>
      </c>
      <c r="V260">
        <f>(Table1[[#This Row],[Price]]-Table1[[#This Row],[Scrap value]])/2</f>
        <v>6.6719999999999997</v>
      </c>
    </row>
    <row r="261" spans="1:22" x14ac:dyDescent="0.25">
      <c r="A261" t="s">
        <v>1312</v>
      </c>
      <c r="B261" t="s">
        <v>29</v>
      </c>
      <c r="C261" t="s">
        <v>47</v>
      </c>
      <c r="D261" t="s">
        <v>1313</v>
      </c>
      <c r="E261">
        <v>119.96</v>
      </c>
      <c r="F261">
        <v>24</v>
      </c>
      <c r="G261" t="s">
        <v>43730</v>
      </c>
      <c r="H261" t="s">
        <v>1314</v>
      </c>
      <c r="I261" s="1">
        <v>45137</v>
      </c>
      <c r="J261" s="1">
        <v>45658</v>
      </c>
      <c r="K261" t="s">
        <v>1315</v>
      </c>
      <c r="L261" t="s">
        <v>1316</v>
      </c>
      <c r="M261" t="s">
        <v>27</v>
      </c>
      <c r="N261">
        <v>5</v>
      </c>
      <c r="O261">
        <f>Table1[[#This Row],[Price]]-0.1*Table1[[#This Row],[Price]]</f>
        <v>107.964</v>
      </c>
      <c r="P261" s="9">
        <f>(Table1[[#This Row],[Expiration Date]]-Table1[[#This Row],[Manufacturing Date]])/365</f>
        <v>1.4273972602739726</v>
      </c>
      <c r="Q261" t="str">
        <f>IF(Table1[[#This Row],[Expiration Date]]-J269&gt;12/31/2024,"not expired","expired")</f>
        <v>expired</v>
      </c>
      <c r="R261">
        <f>Table1[[#This Row],[Discounted Price]]*0.95</f>
        <v>102.5658</v>
      </c>
      <c r="S261">
        <f>Table1[[#This Row],[Discounted Price]]*0.9</f>
        <v>97.167600000000007</v>
      </c>
      <c r="T261">
        <f>Table1[[#This Row],[Discounted Price]]*0.8</f>
        <v>86.371200000000002</v>
      </c>
      <c r="U261">
        <f>Table1[[#This Row],[Price]]*0.52</f>
        <v>62.379199999999997</v>
      </c>
      <c r="V261">
        <f>(Table1[[#This Row],[Price]]-Table1[[#This Row],[Scrap value]])/2</f>
        <v>28.790399999999998</v>
      </c>
    </row>
    <row r="262" spans="1:22" x14ac:dyDescent="0.25">
      <c r="A262" t="s">
        <v>1317</v>
      </c>
      <c r="B262" t="s">
        <v>22</v>
      </c>
      <c r="C262" t="s">
        <v>47</v>
      </c>
      <c r="D262" t="s">
        <v>1318</v>
      </c>
      <c r="E262">
        <v>309.14999999999998</v>
      </c>
      <c r="F262">
        <v>48</v>
      </c>
      <c r="G262" t="s">
        <v>43728</v>
      </c>
      <c r="H262" t="s">
        <v>1319</v>
      </c>
      <c r="I262" s="1">
        <v>45000</v>
      </c>
      <c r="J262" s="1">
        <v>45292</v>
      </c>
      <c r="K262" t="s">
        <v>1320</v>
      </c>
      <c r="L262" t="s">
        <v>1321</v>
      </c>
      <c r="M262" t="s">
        <v>20</v>
      </c>
      <c r="N262">
        <v>4</v>
      </c>
      <c r="O262">
        <f>Table1[[#This Row],[Price]]-0.1*Table1[[#This Row],[Price]]</f>
        <v>278.23499999999996</v>
      </c>
      <c r="P262" s="9">
        <f>(Table1[[#This Row],[Expiration Date]]-Table1[[#This Row],[Manufacturing Date]])/365</f>
        <v>0.8</v>
      </c>
      <c r="Q262" t="str">
        <f>IF(Table1[[#This Row],[Expiration Date]]-J270&gt;12/31/2024,"not expired","expired")</f>
        <v>expired</v>
      </c>
      <c r="R262">
        <f>Table1[[#This Row],[Discounted Price]]*0.95</f>
        <v>264.32324999999997</v>
      </c>
      <c r="S262">
        <f>Table1[[#This Row],[Discounted Price]]*0.9</f>
        <v>250.41149999999996</v>
      </c>
      <c r="T262">
        <f>Table1[[#This Row],[Discounted Price]]*0.8</f>
        <v>222.58799999999997</v>
      </c>
      <c r="U262">
        <f>Table1[[#This Row],[Price]]*0.52</f>
        <v>160.75799999999998</v>
      </c>
      <c r="V262">
        <f>(Table1[[#This Row],[Price]]-Table1[[#This Row],[Scrap value]])/2</f>
        <v>74.195999999999998</v>
      </c>
    </row>
    <row r="263" spans="1:22" x14ac:dyDescent="0.25">
      <c r="A263" t="s">
        <v>1322</v>
      </c>
      <c r="B263" t="s">
        <v>29</v>
      </c>
      <c r="C263" t="s">
        <v>47</v>
      </c>
      <c r="D263" t="s">
        <v>1323</v>
      </c>
      <c r="E263">
        <v>338.47</v>
      </c>
      <c r="F263">
        <v>54</v>
      </c>
      <c r="G263" t="s">
        <v>43729</v>
      </c>
      <c r="H263" t="s">
        <v>474</v>
      </c>
      <c r="I263" s="1">
        <v>44927</v>
      </c>
      <c r="J263" s="1">
        <v>46023</v>
      </c>
      <c r="K263" t="s">
        <v>1324</v>
      </c>
      <c r="L263" t="s">
        <v>1325</v>
      </c>
      <c r="M263" t="s">
        <v>20</v>
      </c>
      <c r="N263">
        <v>2</v>
      </c>
      <c r="O263">
        <f>Table1[[#This Row],[Price]]-0.1*Table1[[#This Row],[Price]]</f>
        <v>304.62300000000005</v>
      </c>
      <c r="P263" s="9">
        <f>(Table1[[#This Row],[Expiration Date]]-Table1[[#This Row],[Manufacturing Date]])/365</f>
        <v>3.0027397260273974</v>
      </c>
      <c r="Q263" t="str">
        <f>IF(Table1[[#This Row],[Expiration Date]]-J271&gt;12/31/2024,"not expired","expired")</f>
        <v>not expired</v>
      </c>
      <c r="R263">
        <f>Table1[[#This Row],[Discounted Price]]*0.95</f>
        <v>289.39185000000003</v>
      </c>
      <c r="S263">
        <f>Table1[[#This Row],[Discounted Price]]*0.9</f>
        <v>274.16070000000008</v>
      </c>
      <c r="T263">
        <f>Table1[[#This Row],[Discounted Price]]*0.8</f>
        <v>243.69840000000005</v>
      </c>
      <c r="U263">
        <f>Table1[[#This Row],[Price]]*0.52</f>
        <v>176.00440000000003</v>
      </c>
      <c r="V263">
        <f>(Table1[[#This Row],[Price]]-Table1[[#This Row],[Scrap value]])/2</f>
        <v>81.232799999999997</v>
      </c>
    </row>
    <row r="264" spans="1:22" x14ac:dyDescent="0.25">
      <c r="A264" t="s">
        <v>1326</v>
      </c>
      <c r="B264" t="s">
        <v>15</v>
      </c>
      <c r="C264" t="s">
        <v>47</v>
      </c>
      <c r="D264" t="s">
        <v>1327</v>
      </c>
      <c r="E264">
        <v>188.08</v>
      </c>
      <c r="F264">
        <v>73</v>
      </c>
      <c r="G264" t="s">
        <v>43729</v>
      </c>
      <c r="H264" t="s">
        <v>1328</v>
      </c>
      <c r="I264" s="1">
        <v>45000</v>
      </c>
      <c r="J264" s="1">
        <v>46023</v>
      </c>
      <c r="K264" t="s">
        <v>1329</v>
      </c>
      <c r="L264" t="s">
        <v>1330</v>
      </c>
      <c r="M264" t="s">
        <v>27</v>
      </c>
      <c r="N264">
        <v>3</v>
      </c>
      <c r="O264">
        <f>Table1[[#This Row],[Price]]-0.1*Table1[[#This Row],[Price]]</f>
        <v>169.27200000000002</v>
      </c>
      <c r="P264" s="9">
        <f>(Table1[[#This Row],[Expiration Date]]-Table1[[#This Row],[Manufacturing Date]])/365</f>
        <v>2.8027397260273972</v>
      </c>
      <c r="Q264" t="str">
        <f>IF(Table1[[#This Row],[Expiration Date]]-J272&gt;12/31/2024,"not expired","expired")</f>
        <v>expired</v>
      </c>
      <c r="R264">
        <f>Table1[[#This Row],[Discounted Price]]*0.95</f>
        <v>160.80840000000001</v>
      </c>
      <c r="S264">
        <f>Table1[[#This Row],[Discounted Price]]*0.9</f>
        <v>152.34480000000002</v>
      </c>
      <c r="T264">
        <f>Table1[[#This Row],[Discounted Price]]*0.8</f>
        <v>135.41760000000002</v>
      </c>
      <c r="U264">
        <f>Table1[[#This Row],[Price]]*0.52</f>
        <v>97.801600000000008</v>
      </c>
      <c r="V264">
        <f>(Table1[[#This Row],[Price]]-Table1[[#This Row],[Scrap value]])/2</f>
        <v>45.139200000000002</v>
      </c>
    </row>
    <row r="265" spans="1:22" x14ac:dyDescent="0.25">
      <c r="A265" t="s">
        <v>1331</v>
      </c>
      <c r="B265" t="s">
        <v>22</v>
      </c>
      <c r="C265" t="s">
        <v>47</v>
      </c>
      <c r="D265" t="s">
        <v>1332</v>
      </c>
      <c r="E265">
        <v>305.82</v>
      </c>
      <c r="F265">
        <v>48</v>
      </c>
      <c r="G265" t="s">
        <v>43729</v>
      </c>
      <c r="H265" t="s">
        <v>1333</v>
      </c>
      <c r="I265" s="1">
        <v>45137</v>
      </c>
      <c r="J265" s="1">
        <v>46023</v>
      </c>
      <c r="K265" t="s">
        <v>1334</v>
      </c>
      <c r="L265" t="s">
        <v>1335</v>
      </c>
      <c r="M265" t="s">
        <v>27</v>
      </c>
      <c r="N265">
        <v>4</v>
      </c>
      <c r="O265">
        <f>Table1[[#This Row],[Price]]-0.1*Table1[[#This Row],[Price]]</f>
        <v>275.238</v>
      </c>
      <c r="P265" s="9">
        <f>(Table1[[#This Row],[Expiration Date]]-Table1[[#This Row],[Manufacturing Date]])/365</f>
        <v>2.4273972602739726</v>
      </c>
      <c r="Q265" t="str">
        <f>IF(Table1[[#This Row],[Expiration Date]]-J273&gt;12/31/2024,"not expired","expired")</f>
        <v>not expired</v>
      </c>
      <c r="R265">
        <f>Table1[[#This Row],[Discounted Price]]*0.95</f>
        <v>261.47609999999997</v>
      </c>
      <c r="S265">
        <f>Table1[[#This Row],[Discounted Price]]*0.9</f>
        <v>247.71420000000001</v>
      </c>
      <c r="T265">
        <f>Table1[[#This Row],[Discounted Price]]*0.8</f>
        <v>220.19040000000001</v>
      </c>
      <c r="U265">
        <f>Table1[[#This Row],[Price]]*0.52</f>
        <v>159.0264</v>
      </c>
      <c r="V265">
        <f>(Table1[[#This Row],[Price]]-Table1[[#This Row],[Scrap value]])/2</f>
        <v>73.396799999999999</v>
      </c>
    </row>
    <row r="266" spans="1:22" x14ac:dyDescent="0.25">
      <c r="A266" t="s">
        <v>1336</v>
      </c>
      <c r="B266" t="s">
        <v>29</v>
      </c>
      <c r="C266" t="s">
        <v>47</v>
      </c>
      <c r="D266" t="s">
        <v>1337</v>
      </c>
      <c r="E266">
        <v>169.26</v>
      </c>
      <c r="F266">
        <v>20</v>
      </c>
      <c r="G266" t="s">
        <v>43728</v>
      </c>
      <c r="H266" t="s">
        <v>1338</v>
      </c>
      <c r="I266" s="1">
        <v>45137</v>
      </c>
      <c r="J266" s="1">
        <v>45658</v>
      </c>
      <c r="K266" t="s">
        <v>1339</v>
      </c>
      <c r="L266" t="s">
        <v>1340</v>
      </c>
      <c r="M266" t="s">
        <v>20</v>
      </c>
      <c r="N266">
        <v>2</v>
      </c>
      <c r="O266">
        <f>Table1[[#This Row],[Price]]-0.1*Table1[[#This Row],[Price]]</f>
        <v>152.334</v>
      </c>
      <c r="P266" s="9">
        <f>(Table1[[#This Row],[Expiration Date]]-Table1[[#This Row],[Manufacturing Date]])/365</f>
        <v>1.4273972602739726</v>
      </c>
      <c r="Q266" t="str">
        <f>IF(Table1[[#This Row],[Expiration Date]]-J274&gt;12/31/2024,"not expired","expired")</f>
        <v>expired</v>
      </c>
      <c r="R266">
        <f>Table1[[#This Row],[Discounted Price]]*0.95</f>
        <v>144.71729999999999</v>
      </c>
      <c r="S266">
        <f>Table1[[#This Row],[Discounted Price]]*0.9</f>
        <v>137.10060000000001</v>
      </c>
      <c r="T266">
        <f>Table1[[#This Row],[Discounted Price]]*0.8</f>
        <v>121.86720000000001</v>
      </c>
      <c r="U266">
        <f>Table1[[#This Row],[Price]]*0.52</f>
        <v>88.015199999999993</v>
      </c>
      <c r="V266">
        <f>(Table1[[#This Row],[Price]]-Table1[[#This Row],[Scrap value]])/2</f>
        <v>40.622399999999999</v>
      </c>
    </row>
    <row r="267" spans="1:22" x14ac:dyDescent="0.25">
      <c r="A267" t="s">
        <v>1341</v>
      </c>
      <c r="B267" t="s">
        <v>22</v>
      </c>
      <c r="C267" t="s">
        <v>47</v>
      </c>
      <c r="D267" t="s">
        <v>1342</v>
      </c>
      <c r="E267">
        <v>412.78</v>
      </c>
      <c r="F267">
        <v>52</v>
      </c>
      <c r="G267" t="s">
        <v>43728</v>
      </c>
      <c r="H267" t="s">
        <v>1343</v>
      </c>
      <c r="I267" s="1">
        <v>45137</v>
      </c>
      <c r="J267" s="1">
        <v>45658</v>
      </c>
      <c r="K267" t="s">
        <v>1344</v>
      </c>
      <c r="L267" t="s">
        <v>1345</v>
      </c>
      <c r="M267" t="s">
        <v>20</v>
      </c>
      <c r="N267">
        <v>5</v>
      </c>
      <c r="O267">
        <f>Table1[[#This Row],[Price]]-0.1*Table1[[#This Row],[Price]]</f>
        <v>371.50199999999995</v>
      </c>
      <c r="P267" s="9">
        <f>(Table1[[#This Row],[Expiration Date]]-Table1[[#This Row],[Manufacturing Date]])/365</f>
        <v>1.4273972602739726</v>
      </c>
      <c r="Q267" t="str">
        <f>IF(Table1[[#This Row],[Expiration Date]]-J275&gt;12/31/2024,"not expired","expired")</f>
        <v>expired</v>
      </c>
      <c r="R267">
        <f>Table1[[#This Row],[Discounted Price]]*0.95</f>
        <v>352.92689999999993</v>
      </c>
      <c r="S267">
        <f>Table1[[#This Row],[Discounted Price]]*0.9</f>
        <v>334.35179999999997</v>
      </c>
      <c r="T267">
        <f>Table1[[#This Row],[Discounted Price]]*0.8</f>
        <v>297.20159999999998</v>
      </c>
      <c r="U267">
        <f>Table1[[#This Row],[Price]]*0.52</f>
        <v>214.6456</v>
      </c>
      <c r="V267">
        <f>(Table1[[#This Row],[Price]]-Table1[[#This Row],[Scrap value]])/2</f>
        <v>99.067199999999985</v>
      </c>
    </row>
    <row r="268" spans="1:22" x14ac:dyDescent="0.25">
      <c r="A268" t="s">
        <v>1346</v>
      </c>
      <c r="B268" t="s">
        <v>15</v>
      </c>
      <c r="C268" t="s">
        <v>47</v>
      </c>
      <c r="D268" t="s">
        <v>1347</v>
      </c>
      <c r="E268">
        <v>31.24</v>
      </c>
      <c r="F268">
        <v>4</v>
      </c>
      <c r="G268" t="s">
        <v>43729</v>
      </c>
      <c r="H268" t="s">
        <v>1348</v>
      </c>
      <c r="I268" s="1">
        <v>45137</v>
      </c>
      <c r="J268" s="1">
        <v>45292</v>
      </c>
      <c r="K268" t="s">
        <v>1349</v>
      </c>
      <c r="L268" t="s">
        <v>1350</v>
      </c>
      <c r="M268" t="s">
        <v>27</v>
      </c>
      <c r="N268">
        <v>2</v>
      </c>
      <c r="O268">
        <f>Table1[[#This Row],[Price]]-0.1*Table1[[#This Row],[Price]]</f>
        <v>28.116</v>
      </c>
      <c r="P268" s="9">
        <f>(Table1[[#This Row],[Expiration Date]]-Table1[[#This Row],[Manufacturing Date]])/365</f>
        <v>0.42465753424657532</v>
      </c>
      <c r="Q268" t="str">
        <f>IF(Table1[[#This Row],[Expiration Date]]-J276&gt;12/31/2024,"not expired","expired")</f>
        <v>expired</v>
      </c>
      <c r="R268">
        <f>Table1[[#This Row],[Discounted Price]]*0.95</f>
        <v>26.710199999999997</v>
      </c>
      <c r="S268">
        <f>Table1[[#This Row],[Discounted Price]]*0.9</f>
        <v>25.304400000000001</v>
      </c>
      <c r="T268">
        <f>Table1[[#This Row],[Discounted Price]]*0.8</f>
        <v>22.492800000000003</v>
      </c>
      <c r="U268">
        <f>Table1[[#This Row],[Price]]*0.52</f>
        <v>16.244800000000001</v>
      </c>
      <c r="V268">
        <f>(Table1[[#This Row],[Price]]-Table1[[#This Row],[Scrap value]])/2</f>
        <v>7.4975999999999985</v>
      </c>
    </row>
    <row r="269" spans="1:22" x14ac:dyDescent="0.25">
      <c r="A269" t="s">
        <v>1351</v>
      </c>
      <c r="B269" t="s">
        <v>15</v>
      </c>
      <c r="C269" t="s">
        <v>47</v>
      </c>
      <c r="D269" t="s">
        <v>1352</v>
      </c>
      <c r="E269">
        <v>22.26</v>
      </c>
      <c r="F269">
        <v>28</v>
      </c>
      <c r="G269" t="s">
        <v>43729</v>
      </c>
      <c r="H269" t="s">
        <v>1353</v>
      </c>
      <c r="I269" s="1">
        <v>45137</v>
      </c>
      <c r="J269" s="1">
        <v>45658</v>
      </c>
      <c r="K269" t="s">
        <v>1354</v>
      </c>
      <c r="L269" t="s">
        <v>1355</v>
      </c>
      <c r="M269" t="s">
        <v>20</v>
      </c>
      <c r="N269">
        <v>2</v>
      </c>
      <c r="O269">
        <f>Table1[[#This Row],[Price]]-0.1*Table1[[#This Row],[Price]]</f>
        <v>20.034000000000002</v>
      </c>
      <c r="P269" s="9">
        <f>(Table1[[#This Row],[Expiration Date]]-Table1[[#This Row],[Manufacturing Date]])/365</f>
        <v>1.4273972602739726</v>
      </c>
      <c r="Q269" t="str">
        <f>IF(Table1[[#This Row],[Expiration Date]]-J277&gt;12/31/2024,"not expired","expired")</f>
        <v>not expired</v>
      </c>
      <c r="R269">
        <f>Table1[[#This Row],[Discounted Price]]*0.95</f>
        <v>19.032300000000003</v>
      </c>
      <c r="S269">
        <f>Table1[[#This Row],[Discounted Price]]*0.9</f>
        <v>18.030600000000003</v>
      </c>
      <c r="T269">
        <f>Table1[[#This Row],[Discounted Price]]*0.8</f>
        <v>16.027200000000004</v>
      </c>
      <c r="U269">
        <f>Table1[[#This Row],[Price]]*0.52</f>
        <v>11.575200000000001</v>
      </c>
      <c r="V269">
        <f>(Table1[[#This Row],[Price]]-Table1[[#This Row],[Scrap value]])/2</f>
        <v>5.3424000000000005</v>
      </c>
    </row>
    <row r="270" spans="1:22" x14ac:dyDescent="0.25">
      <c r="A270" t="s">
        <v>1356</v>
      </c>
      <c r="B270" t="s">
        <v>35</v>
      </c>
      <c r="C270" t="s">
        <v>47</v>
      </c>
      <c r="D270" t="s">
        <v>1357</v>
      </c>
      <c r="E270">
        <v>461.95</v>
      </c>
      <c r="F270">
        <v>49</v>
      </c>
      <c r="G270" t="s">
        <v>43728</v>
      </c>
      <c r="H270" t="s">
        <v>1358</v>
      </c>
      <c r="I270" s="1">
        <v>45137</v>
      </c>
      <c r="J270" s="1">
        <v>45292</v>
      </c>
      <c r="K270" t="s">
        <v>1359</v>
      </c>
      <c r="L270" t="s">
        <v>1360</v>
      </c>
      <c r="M270" t="s">
        <v>27</v>
      </c>
      <c r="N270">
        <v>1</v>
      </c>
      <c r="O270">
        <f>Table1[[#This Row],[Price]]-0.1*Table1[[#This Row],[Price]]</f>
        <v>415.755</v>
      </c>
      <c r="P270" s="9">
        <f>(Table1[[#This Row],[Expiration Date]]-Table1[[#This Row],[Manufacturing Date]])/365</f>
        <v>0.42465753424657532</v>
      </c>
      <c r="Q270" t="str">
        <f>IF(Table1[[#This Row],[Expiration Date]]-J278&gt;12/31/2024,"not expired","expired")</f>
        <v>expired</v>
      </c>
      <c r="R270">
        <f>Table1[[#This Row],[Discounted Price]]*0.95</f>
        <v>394.96724999999998</v>
      </c>
      <c r="S270">
        <f>Table1[[#This Row],[Discounted Price]]*0.9</f>
        <v>374.17950000000002</v>
      </c>
      <c r="T270">
        <f>Table1[[#This Row],[Discounted Price]]*0.8</f>
        <v>332.60400000000004</v>
      </c>
      <c r="U270">
        <f>Table1[[#This Row],[Price]]*0.52</f>
        <v>240.214</v>
      </c>
      <c r="V270">
        <f>(Table1[[#This Row],[Price]]-Table1[[#This Row],[Scrap value]])/2</f>
        <v>110.86799999999999</v>
      </c>
    </row>
    <row r="271" spans="1:22" x14ac:dyDescent="0.25">
      <c r="A271" t="s">
        <v>1361</v>
      </c>
      <c r="B271" t="s">
        <v>29</v>
      </c>
      <c r="C271" t="s">
        <v>47</v>
      </c>
      <c r="D271" t="s">
        <v>1362</v>
      </c>
      <c r="E271">
        <v>325.08</v>
      </c>
      <c r="F271">
        <v>86</v>
      </c>
      <c r="G271" t="s">
        <v>43729</v>
      </c>
      <c r="H271" t="s">
        <v>1363</v>
      </c>
      <c r="I271" s="1">
        <v>45000</v>
      </c>
      <c r="J271" s="1">
        <v>45292</v>
      </c>
      <c r="K271" t="s">
        <v>1364</v>
      </c>
      <c r="L271" t="s">
        <v>1365</v>
      </c>
      <c r="M271" t="s">
        <v>20</v>
      </c>
      <c r="N271">
        <v>4</v>
      </c>
      <c r="O271">
        <f>Table1[[#This Row],[Price]]-0.1*Table1[[#This Row],[Price]]</f>
        <v>292.572</v>
      </c>
      <c r="P271" s="9">
        <f>(Table1[[#This Row],[Expiration Date]]-Table1[[#This Row],[Manufacturing Date]])/365</f>
        <v>0.8</v>
      </c>
      <c r="Q271" t="str">
        <f>IF(Table1[[#This Row],[Expiration Date]]-J279&gt;12/31/2024,"not expired","expired")</f>
        <v>expired</v>
      </c>
      <c r="R271">
        <f>Table1[[#This Row],[Discounted Price]]*0.95</f>
        <v>277.9434</v>
      </c>
      <c r="S271">
        <f>Table1[[#This Row],[Discounted Price]]*0.9</f>
        <v>263.31479999999999</v>
      </c>
      <c r="T271">
        <f>Table1[[#This Row],[Discounted Price]]*0.8</f>
        <v>234.05760000000001</v>
      </c>
      <c r="U271">
        <f>Table1[[#This Row],[Price]]*0.52</f>
        <v>169.04159999999999</v>
      </c>
      <c r="V271">
        <f>(Table1[[#This Row],[Price]]-Table1[[#This Row],[Scrap value]])/2</f>
        <v>78.019199999999998</v>
      </c>
    </row>
    <row r="272" spans="1:22" x14ac:dyDescent="0.25">
      <c r="A272" t="s">
        <v>1366</v>
      </c>
      <c r="B272" t="s">
        <v>22</v>
      </c>
      <c r="C272" t="s">
        <v>47</v>
      </c>
      <c r="D272" t="s">
        <v>1367</v>
      </c>
      <c r="E272">
        <v>102.26</v>
      </c>
      <c r="F272">
        <v>31</v>
      </c>
      <c r="G272" t="s">
        <v>43730</v>
      </c>
      <c r="H272" t="s">
        <v>857</v>
      </c>
      <c r="I272" s="1">
        <v>44927</v>
      </c>
      <c r="J272" s="1">
        <v>46023</v>
      </c>
      <c r="K272" t="s">
        <v>1368</v>
      </c>
      <c r="L272" t="s">
        <v>1369</v>
      </c>
      <c r="M272" t="s">
        <v>45</v>
      </c>
      <c r="N272">
        <v>5</v>
      </c>
      <c r="O272">
        <f>Table1[[#This Row],[Price]]-0.1*Table1[[#This Row],[Price]]</f>
        <v>92.034000000000006</v>
      </c>
      <c r="P272" s="9">
        <f>(Table1[[#This Row],[Expiration Date]]-Table1[[#This Row],[Manufacturing Date]])/365</f>
        <v>3.0027397260273974</v>
      </c>
      <c r="Q272" t="str">
        <f>IF(Table1[[#This Row],[Expiration Date]]-J280&gt;12/31/2024,"not expired","expired")</f>
        <v>not expired</v>
      </c>
      <c r="R272">
        <f>Table1[[#This Row],[Discounted Price]]*0.95</f>
        <v>87.432299999999998</v>
      </c>
      <c r="S272">
        <f>Table1[[#This Row],[Discounted Price]]*0.9</f>
        <v>82.830600000000004</v>
      </c>
      <c r="T272">
        <f>Table1[[#This Row],[Discounted Price]]*0.8</f>
        <v>73.627200000000002</v>
      </c>
      <c r="U272">
        <f>Table1[[#This Row],[Price]]*0.52</f>
        <v>53.175200000000004</v>
      </c>
      <c r="V272">
        <f>(Table1[[#This Row],[Price]]-Table1[[#This Row],[Scrap value]])/2</f>
        <v>24.542400000000001</v>
      </c>
    </row>
    <row r="273" spans="1:22" x14ac:dyDescent="0.25">
      <c r="A273" t="s">
        <v>1370</v>
      </c>
      <c r="B273" t="s">
        <v>22</v>
      </c>
      <c r="C273" t="s">
        <v>47</v>
      </c>
      <c r="D273" t="s">
        <v>1371</v>
      </c>
      <c r="E273">
        <v>477.78</v>
      </c>
      <c r="F273">
        <v>73</v>
      </c>
      <c r="G273" t="s">
        <v>43730</v>
      </c>
      <c r="H273" t="s">
        <v>1372</v>
      </c>
      <c r="I273" s="1">
        <v>45137</v>
      </c>
      <c r="J273" s="1">
        <v>45658</v>
      </c>
      <c r="K273" t="s">
        <v>1373</v>
      </c>
      <c r="L273" t="s">
        <v>1374</v>
      </c>
      <c r="M273" t="s">
        <v>20</v>
      </c>
      <c r="N273">
        <v>1</v>
      </c>
      <c r="O273">
        <f>Table1[[#This Row],[Price]]-0.1*Table1[[#This Row],[Price]]</f>
        <v>430.00199999999995</v>
      </c>
      <c r="P273" s="9">
        <f>(Table1[[#This Row],[Expiration Date]]-Table1[[#This Row],[Manufacturing Date]])/365</f>
        <v>1.4273972602739726</v>
      </c>
      <c r="Q273" t="str">
        <f>IF(Table1[[#This Row],[Expiration Date]]-J281&gt;12/31/2024,"not expired","expired")</f>
        <v>not expired</v>
      </c>
      <c r="R273">
        <f>Table1[[#This Row],[Discounted Price]]*0.95</f>
        <v>408.50189999999992</v>
      </c>
      <c r="S273">
        <f>Table1[[#This Row],[Discounted Price]]*0.9</f>
        <v>387.00179999999995</v>
      </c>
      <c r="T273">
        <f>Table1[[#This Row],[Discounted Price]]*0.8</f>
        <v>344.0016</v>
      </c>
      <c r="U273">
        <f>Table1[[#This Row],[Price]]*0.52</f>
        <v>248.44559999999998</v>
      </c>
      <c r="V273">
        <f>(Table1[[#This Row],[Price]]-Table1[[#This Row],[Scrap value]])/2</f>
        <v>114.66719999999999</v>
      </c>
    </row>
    <row r="274" spans="1:22" x14ac:dyDescent="0.25">
      <c r="A274" t="s">
        <v>1375</v>
      </c>
      <c r="B274" t="s">
        <v>35</v>
      </c>
      <c r="C274" t="s">
        <v>47</v>
      </c>
      <c r="D274" t="s">
        <v>1376</v>
      </c>
      <c r="E274">
        <v>87.94</v>
      </c>
      <c r="F274">
        <v>73</v>
      </c>
      <c r="G274" t="s">
        <v>43728</v>
      </c>
      <c r="H274" t="s">
        <v>1377</v>
      </c>
      <c r="I274" s="1">
        <v>44927</v>
      </c>
      <c r="J274" s="1">
        <v>46023</v>
      </c>
      <c r="K274" t="s">
        <v>1378</v>
      </c>
      <c r="L274" t="s">
        <v>1379</v>
      </c>
      <c r="M274" t="s">
        <v>27</v>
      </c>
      <c r="N274">
        <v>4</v>
      </c>
      <c r="O274">
        <f>Table1[[#This Row],[Price]]-0.1*Table1[[#This Row],[Price]]</f>
        <v>79.146000000000001</v>
      </c>
      <c r="P274" s="9">
        <f>(Table1[[#This Row],[Expiration Date]]-Table1[[#This Row],[Manufacturing Date]])/365</f>
        <v>3.0027397260273974</v>
      </c>
      <c r="Q274" t="str">
        <f>IF(Table1[[#This Row],[Expiration Date]]-J282&gt;12/31/2024,"not expired","expired")</f>
        <v>not expired</v>
      </c>
      <c r="R274">
        <f>Table1[[#This Row],[Discounted Price]]*0.95</f>
        <v>75.188699999999997</v>
      </c>
      <c r="S274">
        <f>Table1[[#This Row],[Discounted Price]]*0.9</f>
        <v>71.231400000000008</v>
      </c>
      <c r="T274">
        <f>Table1[[#This Row],[Discounted Price]]*0.8</f>
        <v>63.316800000000001</v>
      </c>
      <c r="U274">
        <f>Table1[[#This Row],[Price]]*0.52</f>
        <v>45.7288</v>
      </c>
      <c r="V274">
        <f>(Table1[[#This Row],[Price]]-Table1[[#This Row],[Scrap value]])/2</f>
        <v>21.105599999999999</v>
      </c>
    </row>
    <row r="275" spans="1:22" x14ac:dyDescent="0.25">
      <c r="A275" t="s">
        <v>1380</v>
      </c>
      <c r="B275" t="s">
        <v>22</v>
      </c>
      <c r="C275" t="s">
        <v>47</v>
      </c>
      <c r="D275" t="s">
        <v>1381</v>
      </c>
      <c r="E275">
        <v>452.7</v>
      </c>
      <c r="F275">
        <v>13</v>
      </c>
      <c r="G275" t="s">
        <v>43729</v>
      </c>
      <c r="H275" t="s">
        <v>1382</v>
      </c>
      <c r="I275" s="1">
        <v>44927</v>
      </c>
      <c r="J275" s="1">
        <v>46023</v>
      </c>
      <c r="K275" t="s">
        <v>1383</v>
      </c>
      <c r="L275" t="s">
        <v>1384</v>
      </c>
      <c r="M275" t="s">
        <v>45</v>
      </c>
      <c r="N275">
        <v>2</v>
      </c>
      <c r="O275">
        <f>Table1[[#This Row],[Price]]-0.1*Table1[[#This Row],[Price]]</f>
        <v>407.43</v>
      </c>
      <c r="P275" s="9">
        <f>(Table1[[#This Row],[Expiration Date]]-Table1[[#This Row],[Manufacturing Date]])/365</f>
        <v>3.0027397260273974</v>
      </c>
      <c r="Q275" t="str">
        <f>IF(Table1[[#This Row],[Expiration Date]]-J283&gt;12/31/2024,"not expired","expired")</f>
        <v>not expired</v>
      </c>
      <c r="R275">
        <f>Table1[[#This Row],[Discounted Price]]*0.95</f>
        <v>387.05849999999998</v>
      </c>
      <c r="S275">
        <f>Table1[[#This Row],[Discounted Price]]*0.9</f>
        <v>366.68700000000001</v>
      </c>
      <c r="T275">
        <f>Table1[[#This Row],[Discounted Price]]*0.8</f>
        <v>325.94400000000002</v>
      </c>
      <c r="U275">
        <f>Table1[[#This Row],[Price]]*0.52</f>
        <v>235.404</v>
      </c>
      <c r="V275">
        <f>(Table1[[#This Row],[Price]]-Table1[[#This Row],[Scrap value]])/2</f>
        <v>108.648</v>
      </c>
    </row>
    <row r="276" spans="1:22" x14ac:dyDescent="0.25">
      <c r="A276" t="s">
        <v>1385</v>
      </c>
      <c r="B276" t="s">
        <v>29</v>
      </c>
      <c r="C276" t="s">
        <v>47</v>
      </c>
      <c r="D276" t="s">
        <v>1386</v>
      </c>
      <c r="E276">
        <v>90.26</v>
      </c>
      <c r="F276">
        <v>3</v>
      </c>
      <c r="G276" t="s">
        <v>43730</v>
      </c>
      <c r="H276" t="s">
        <v>1387</v>
      </c>
      <c r="I276" s="1">
        <v>45137</v>
      </c>
      <c r="J276" s="1">
        <v>46023</v>
      </c>
      <c r="K276" t="s">
        <v>1388</v>
      </c>
      <c r="L276" t="s">
        <v>1389</v>
      </c>
      <c r="M276" t="s">
        <v>20</v>
      </c>
      <c r="N276">
        <v>4</v>
      </c>
      <c r="O276">
        <f>Table1[[#This Row],[Price]]-0.1*Table1[[#This Row],[Price]]</f>
        <v>81.234000000000009</v>
      </c>
      <c r="P276" s="9">
        <f>(Table1[[#This Row],[Expiration Date]]-Table1[[#This Row],[Manufacturing Date]])/365</f>
        <v>2.4273972602739726</v>
      </c>
      <c r="Q276" t="str">
        <f>IF(Table1[[#This Row],[Expiration Date]]-J284&gt;12/31/2024,"not expired","expired")</f>
        <v>not expired</v>
      </c>
      <c r="R276">
        <f>Table1[[#This Row],[Discounted Price]]*0.95</f>
        <v>77.172300000000007</v>
      </c>
      <c r="S276">
        <f>Table1[[#This Row],[Discounted Price]]*0.9</f>
        <v>73.110600000000005</v>
      </c>
      <c r="T276">
        <f>Table1[[#This Row],[Discounted Price]]*0.8</f>
        <v>64.987200000000016</v>
      </c>
      <c r="U276">
        <f>Table1[[#This Row],[Price]]*0.52</f>
        <v>46.935200000000002</v>
      </c>
      <c r="V276">
        <f>(Table1[[#This Row],[Price]]-Table1[[#This Row],[Scrap value]])/2</f>
        <v>21.662400000000002</v>
      </c>
    </row>
    <row r="277" spans="1:22" x14ac:dyDescent="0.25">
      <c r="A277" t="s">
        <v>1390</v>
      </c>
      <c r="B277" t="s">
        <v>29</v>
      </c>
      <c r="C277" t="s">
        <v>47</v>
      </c>
      <c r="D277" t="s">
        <v>1391</v>
      </c>
      <c r="E277">
        <v>180.27</v>
      </c>
      <c r="F277">
        <v>99</v>
      </c>
      <c r="G277" t="s">
        <v>43729</v>
      </c>
      <c r="H277" t="s">
        <v>1392</v>
      </c>
      <c r="I277" s="1">
        <v>44927</v>
      </c>
      <c r="J277" s="1">
        <v>45292</v>
      </c>
      <c r="K277" t="s">
        <v>1393</v>
      </c>
      <c r="L277" t="s">
        <v>1394</v>
      </c>
      <c r="M277" t="s">
        <v>27</v>
      </c>
      <c r="N277">
        <v>2</v>
      </c>
      <c r="O277">
        <f>Table1[[#This Row],[Price]]-0.1*Table1[[#This Row],[Price]]</f>
        <v>162.24299999999999</v>
      </c>
      <c r="P277" s="9">
        <f>(Table1[[#This Row],[Expiration Date]]-Table1[[#This Row],[Manufacturing Date]])/365</f>
        <v>1</v>
      </c>
      <c r="Q277" t="str">
        <f>IF(Table1[[#This Row],[Expiration Date]]-J285&gt;12/31/2024,"not expired","expired")</f>
        <v>expired</v>
      </c>
      <c r="R277">
        <f>Table1[[#This Row],[Discounted Price]]*0.95</f>
        <v>154.13084999999998</v>
      </c>
      <c r="S277">
        <f>Table1[[#This Row],[Discounted Price]]*0.9</f>
        <v>146.0187</v>
      </c>
      <c r="T277">
        <f>Table1[[#This Row],[Discounted Price]]*0.8</f>
        <v>129.7944</v>
      </c>
      <c r="U277">
        <f>Table1[[#This Row],[Price]]*0.52</f>
        <v>93.740400000000008</v>
      </c>
      <c r="V277">
        <f>(Table1[[#This Row],[Price]]-Table1[[#This Row],[Scrap value]])/2</f>
        <v>43.264800000000001</v>
      </c>
    </row>
    <row r="278" spans="1:22" x14ac:dyDescent="0.25">
      <c r="A278" t="s">
        <v>1395</v>
      </c>
      <c r="B278" t="s">
        <v>29</v>
      </c>
      <c r="C278" t="s">
        <v>47</v>
      </c>
      <c r="D278" t="s">
        <v>1396</v>
      </c>
      <c r="E278">
        <v>154.22</v>
      </c>
      <c r="F278">
        <v>46</v>
      </c>
      <c r="G278" t="s">
        <v>43729</v>
      </c>
      <c r="H278" t="s">
        <v>1397</v>
      </c>
      <c r="I278" s="1">
        <v>45000</v>
      </c>
      <c r="J278" s="1">
        <v>45292</v>
      </c>
      <c r="K278" t="s">
        <v>1398</v>
      </c>
      <c r="L278" t="s">
        <v>1399</v>
      </c>
      <c r="M278" t="s">
        <v>27</v>
      </c>
      <c r="N278">
        <v>1</v>
      </c>
      <c r="O278">
        <f>Table1[[#This Row],[Price]]-0.1*Table1[[#This Row],[Price]]</f>
        <v>138.798</v>
      </c>
      <c r="P278" s="9">
        <f>(Table1[[#This Row],[Expiration Date]]-Table1[[#This Row],[Manufacturing Date]])/365</f>
        <v>0.8</v>
      </c>
      <c r="Q278" t="str">
        <f>IF(Table1[[#This Row],[Expiration Date]]-J286&gt;12/31/2024,"not expired","expired")</f>
        <v>expired</v>
      </c>
      <c r="R278">
        <f>Table1[[#This Row],[Discounted Price]]*0.95</f>
        <v>131.85810000000001</v>
      </c>
      <c r="S278">
        <f>Table1[[#This Row],[Discounted Price]]*0.9</f>
        <v>124.9182</v>
      </c>
      <c r="T278">
        <f>Table1[[#This Row],[Discounted Price]]*0.8</f>
        <v>111.03840000000001</v>
      </c>
      <c r="U278">
        <f>Table1[[#This Row],[Price]]*0.52</f>
        <v>80.194400000000002</v>
      </c>
      <c r="V278">
        <f>(Table1[[#This Row],[Price]]-Table1[[#This Row],[Scrap value]])/2</f>
        <v>37.012799999999999</v>
      </c>
    </row>
    <row r="279" spans="1:22" x14ac:dyDescent="0.25">
      <c r="A279" t="s">
        <v>1400</v>
      </c>
      <c r="B279" t="s">
        <v>29</v>
      </c>
      <c r="C279" t="s">
        <v>47</v>
      </c>
      <c r="D279" t="s">
        <v>1401</v>
      </c>
      <c r="E279">
        <v>80.09</v>
      </c>
      <c r="F279">
        <v>26</v>
      </c>
      <c r="G279" t="s">
        <v>43729</v>
      </c>
      <c r="H279" t="s">
        <v>1224</v>
      </c>
      <c r="I279" s="1">
        <v>45137</v>
      </c>
      <c r="J279" s="1">
        <v>45658</v>
      </c>
      <c r="K279" t="s">
        <v>1402</v>
      </c>
      <c r="L279" t="s">
        <v>1403</v>
      </c>
      <c r="M279" t="s">
        <v>45</v>
      </c>
      <c r="N279">
        <v>3</v>
      </c>
      <c r="O279">
        <f>Table1[[#This Row],[Price]]-0.1*Table1[[#This Row],[Price]]</f>
        <v>72.081000000000003</v>
      </c>
      <c r="P279" s="9">
        <f>(Table1[[#This Row],[Expiration Date]]-Table1[[#This Row],[Manufacturing Date]])/365</f>
        <v>1.4273972602739726</v>
      </c>
      <c r="Q279" t="str">
        <f>IF(Table1[[#This Row],[Expiration Date]]-J287&gt;12/31/2024,"not expired","expired")</f>
        <v>expired</v>
      </c>
      <c r="R279">
        <f>Table1[[#This Row],[Discounted Price]]*0.95</f>
        <v>68.476950000000002</v>
      </c>
      <c r="S279">
        <f>Table1[[#This Row],[Discounted Price]]*0.9</f>
        <v>64.872900000000001</v>
      </c>
      <c r="T279">
        <f>Table1[[#This Row],[Discounted Price]]*0.8</f>
        <v>57.664800000000007</v>
      </c>
      <c r="U279">
        <f>Table1[[#This Row],[Price]]*0.52</f>
        <v>41.646800000000006</v>
      </c>
      <c r="V279">
        <f>(Table1[[#This Row],[Price]]-Table1[[#This Row],[Scrap value]])/2</f>
        <v>19.221599999999999</v>
      </c>
    </row>
    <row r="280" spans="1:22" x14ac:dyDescent="0.25">
      <c r="A280" t="s">
        <v>1404</v>
      </c>
      <c r="B280" t="s">
        <v>29</v>
      </c>
      <c r="C280" t="s">
        <v>47</v>
      </c>
      <c r="D280" t="s">
        <v>1405</v>
      </c>
      <c r="E280">
        <v>475.94</v>
      </c>
      <c r="F280">
        <v>52</v>
      </c>
      <c r="G280" t="s">
        <v>43729</v>
      </c>
      <c r="H280" t="s">
        <v>1406</v>
      </c>
      <c r="I280" s="1">
        <v>44927</v>
      </c>
      <c r="J280" s="1">
        <v>45658</v>
      </c>
      <c r="K280" t="s">
        <v>1407</v>
      </c>
      <c r="L280" t="s">
        <v>1408</v>
      </c>
      <c r="M280" t="s">
        <v>27</v>
      </c>
      <c r="N280">
        <v>5</v>
      </c>
      <c r="O280">
        <f>Table1[[#This Row],[Price]]-0.1*Table1[[#This Row],[Price]]</f>
        <v>428.346</v>
      </c>
      <c r="P280" s="9">
        <f>(Table1[[#This Row],[Expiration Date]]-Table1[[#This Row],[Manufacturing Date]])/365</f>
        <v>2.0027397260273974</v>
      </c>
      <c r="Q280" t="str">
        <f>IF(Table1[[#This Row],[Expiration Date]]-J288&gt;12/31/2024,"not expired","expired")</f>
        <v>expired</v>
      </c>
      <c r="R280">
        <f>Table1[[#This Row],[Discounted Price]]*0.95</f>
        <v>406.92869999999999</v>
      </c>
      <c r="S280">
        <f>Table1[[#This Row],[Discounted Price]]*0.9</f>
        <v>385.51140000000004</v>
      </c>
      <c r="T280">
        <f>Table1[[#This Row],[Discounted Price]]*0.8</f>
        <v>342.67680000000001</v>
      </c>
      <c r="U280">
        <f>Table1[[#This Row],[Price]]*0.52</f>
        <v>247.4888</v>
      </c>
      <c r="V280">
        <f>(Table1[[#This Row],[Price]]-Table1[[#This Row],[Scrap value]])/2</f>
        <v>114.2256</v>
      </c>
    </row>
    <row r="281" spans="1:22" x14ac:dyDescent="0.25">
      <c r="A281" t="s">
        <v>1409</v>
      </c>
      <c r="B281" t="s">
        <v>22</v>
      </c>
      <c r="C281" t="s">
        <v>47</v>
      </c>
      <c r="D281" t="s">
        <v>1410</v>
      </c>
      <c r="E281">
        <v>227.15</v>
      </c>
      <c r="F281">
        <v>16</v>
      </c>
      <c r="G281" t="s">
        <v>43730</v>
      </c>
      <c r="H281" t="s">
        <v>1411</v>
      </c>
      <c r="I281" s="1">
        <v>44927</v>
      </c>
      <c r="J281" s="1">
        <v>45292</v>
      </c>
      <c r="K281" t="s">
        <v>1412</v>
      </c>
      <c r="L281" t="s">
        <v>1413</v>
      </c>
      <c r="M281" t="s">
        <v>45</v>
      </c>
      <c r="N281">
        <v>4</v>
      </c>
      <c r="O281">
        <f>Table1[[#This Row],[Price]]-0.1*Table1[[#This Row],[Price]]</f>
        <v>204.435</v>
      </c>
      <c r="P281" s="9">
        <f>(Table1[[#This Row],[Expiration Date]]-Table1[[#This Row],[Manufacturing Date]])/365</f>
        <v>1</v>
      </c>
      <c r="Q281" t="str">
        <f>IF(Table1[[#This Row],[Expiration Date]]-J289&gt;12/31/2024,"not expired","expired")</f>
        <v>expired</v>
      </c>
      <c r="R281">
        <f>Table1[[#This Row],[Discounted Price]]*0.95</f>
        <v>194.21324999999999</v>
      </c>
      <c r="S281">
        <f>Table1[[#This Row],[Discounted Price]]*0.9</f>
        <v>183.9915</v>
      </c>
      <c r="T281">
        <f>Table1[[#This Row],[Discounted Price]]*0.8</f>
        <v>163.548</v>
      </c>
      <c r="U281">
        <f>Table1[[#This Row],[Price]]*0.52</f>
        <v>118.11800000000001</v>
      </c>
      <c r="V281">
        <f>(Table1[[#This Row],[Price]]-Table1[[#This Row],[Scrap value]])/2</f>
        <v>54.515999999999998</v>
      </c>
    </row>
    <row r="282" spans="1:22" x14ac:dyDescent="0.25">
      <c r="A282" t="s">
        <v>1414</v>
      </c>
      <c r="B282" t="s">
        <v>35</v>
      </c>
      <c r="C282" t="s">
        <v>47</v>
      </c>
      <c r="D282" t="s">
        <v>1415</v>
      </c>
      <c r="E282">
        <v>141.07</v>
      </c>
      <c r="F282">
        <v>56</v>
      </c>
      <c r="G282" t="s">
        <v>43729</v>
      </c>
      <c r="H282" t="s">
        <v>1416</v>
      </c>
      <c r="I282" s="1">
        <v>45000</v>
      </c>
      <c r="J282" s="1">
        <v>45658</v>
      </c>
      <c r="K282" t="s">
        <v>1417</v>
      </c>
      <c r="L282" t="s">
        <v>1418</v>
      </c>
      <c r="M282" t="s">
        <v>45</v>
      </c>
      <c r="N282">
        <v>3</v>
      </c>
      <c r="O282">
        <f>Table1[[#This Row],[Price]]-0.1*Table1[[#This Row],[Price]]</f>
        <v>126.96299999999999</v>
      </c>
      <c r="P282" s="9">
        <f>(Table1[[#This Row],[Expiration Date]]-Table1[[#This Row],[Manufacturing Date]])/365</f>
        <v>1.8027397260273972</v>
      </c>
      <c r="Q282" t="str">
        <f>IF(Table1[[#This Row],[Expiration Date]]-J290&gt;12/31/2024,"not expired","expired")</f>
        <v>expired</v>
      </c>
      <c r="R282">
        <f>Table1[[#This Row],[Discounted Price]]*0.95</f>
        <v>120.61484999999999</v>
      </c>
      <c r="S282">
        <f>Table1[[#This Row],[Discounted Price]]*0.9</f>
        <v>114.2667</v>
      </c>
      <c r="T282">
        <f>Table1[[#This Row],[Discounted Price]]*0.8</f>
        <v>101.57040000000001</v>
      </c>
      <c r="U282">
        <f>Table1[[#This Row],[Price]]*0.52</f>
        <v>73.356399999999994</v>
      </c>
      <c r="V282">
        <f>(Table1[[#This Row],[Price]]-Table1[[#This Row],[Scrap value]])/2</f>
        <v>33.8568</v>
      </c>
    </row>
    <row r="283" spans="1:22" x14ac:dyDescent="0.25">
      <c r="A283" t="s">
        <v>1419</v>
      </c>
      <c r="B283" t="s">
        <v>15</v>
      </c>
      <c r="C283" t="s">
        <v>47</v>
      </c>
      <c r="D283" t="s">
        <v>1420</v>
      </c>
      <c r="E283">
        <v>75.599999999999994</v>
      </c>
      <c r="F283">
        <v>46</v>
      </c>
      <c r="G283" t="s">
        <v>43728</v>
      </c>
      <c r="H283" t="s">
        <v>1421</v>
      </c>
      <c r="I283" s="1">
        <v>44927</v>
      </c>
      <c r="J283" s="1">
        <v>45292</v>
      </c>
      <c r="K283" t="s">
        <v>1422</v>
      </c>
      <c r="L283" t="s">
        <v>1423</v>
      </c>
      <c r="M283" t="s">
        <v>27</v>
      </c>
      <c r="N283">
        <v>3</v>
      </c>
      <c r="O283">
        <f>Table1[[#This Row],[Price]]-0.1*Table1[[#This Row],[Price]]</f>
        <v>68.039999999999992</v>
      </c>
      <c r="P283" s="9">
        <f>(Table1[[#This Row],[Expiration Date]]-Table1[[#This Row],[Manufacturing Date]])/365</f>
        <v>1</v>
      </c>
      <c r="Q283" t="str">
        <f>IF(Table1[[#This Row],[Expiration Date]]-J291&gt;12/31/2024,"not expired","expired")</f>
        <v>expired</v>
      </c>
      <c r="R283">
        <f>Table1[[#This Row],[Discounted Price]]*0.95</f>
        <v>64.637999999999991</v>
      </c>
      <c r="S283">
        <f>Table1[[#This Row],[Discounted Price]]*0.9</f>
        <v>61.235999999999997</v>
      </c>
      <c r="T283">
        <f>Table1[[#This Row],[Discounted Price]]*0.8</f>
        <v>54.431999999999995</v>
      </c>
      <c r="U283">
        <f>Table1[[#This Row],[Price]]*0.52</f>
        <v>39.311999999999998</v>
      </c>
      <c r="V283">
        <f>(Table1[[#This Row],[Price]]-Table1[[#This Row],[Scrap value]])/2</f>
        <v>18.143999999999998</v>
      </c>
    </row>
    <row r="284" spans="1:22" x14ac:dyDescent="0.25">
      <c r="A284" t="s">
        <v>1424</v>
      </c>
      <c r="B284" t="s">
        <v>35</v>
      </c>
      <c r="C284" t="s">
        <v>47</v>
      </c>
      <c r="D284" t="s">
        <v>1425</v>
      </c>
      <c r="E284">
        <v>472.54</v>
      </c>
      <c r="F284">
        <v>44</v>
      </c>
      <c r="G284" t="s">
        <v>43729</v>
      </c>
      <c r="H284" t="s">
        <v>1426</v>
      </c>
      <c r="I284" s="1">
        <v>44927</v>
      </c>
      <c r="J284" s="1">
        <v>45658</v>
      </c>
      <c r="K284" t="s">
        <v>1427</v>
      </c>
      <c r="L284" t="s">
        <v>1428</v>
      </c>
      <c r="M284" t="s">
        <v>27</v>
      </c>
      <c r="N284">
        <v>1</v>
      </c>
      <c r="O284">
        <f>Table1[[#This Row],[Price]]-0.1*Table1[[#This Row],[Price]]</f>
        <v>425.286</v>
      </c>
      <c r="P284" s="9">
        <f>(Table1[[#This Row],[Expiration Date]]-Table1[[#This Row],[Manufacturing Date]])/365</f>
        <v>2.0027397260273974</v>
      </c>
      <c r="Q284" t="str">
        <f>IF(Table1[[#This Row],[Expiration Date]]-J292&gt;12/31/2024,"not expired","expired")</f>
        <v>not expired</v>
      </c>
      <c r="R284">
        <f>Table1[[#This Row],[Discounted Price]]*0.95</f>
        <v>404.02170000000001</v>
      </c>
      <c r="S284">
        <f>Table1[[#This Row],[Discounted Price]]*0.9</f>
        <v>382.75740000000002</v>
      </c>
      <c r="T284">
        <f>Table1[[#This Row],[Discounted Price]]*0.8</f>
        <v>340.22880000000004</v>
      </c>
      <c r="U284">
        <f>Table1[[#This Row],[Price]]*0.52</f>
        <v>245.72080000000003</v>
      </c>
      <c r="V284">
        <f>(Table1[[#This Row],[Price]]-Table1[[#This Row],[Scrap value]])/2</f>
        <v>113.4096</v>
      </c>
    </row>
    <row r="285" spans="1:22" x14ac:dyDescent="0.25">
      <c r="A285" t="s">
        <v>1429</v>
      </c>
      <c r="B285" t="s">
        <v>35</v>
      </c>
      <c r="C285" t="s">
        <v>47</v>
      </c>
      <c r="D285" t="s">
        <v>1430</v>
      </c>
      <c r="E285">
        <v>259.07</v>
      </c>
      <c r="F285">
        <v>19</v>
      </c>
      <c r="G285" t="s">
        <v>43730</v>
      </c>
      <c r="H285" t="s">
        <v>1431</v>
      </c>
      <c r="I285" s="1">
        <v>45000</v>
      </c>
      <c r="J285" s="1">
        <v>45658</v>
      </c>
      <c r="K285" t="s">
        <v>1432</v>
      </c>
      <c r="L285" t="s">
        <v>1433</v>
      </c>
      <c r="M285" t="s">
        <v>27</v>
      </c>
      <c r="N285">
        <v>5</v>
      </c>
      <c r="O285">
        <f>Table1[[#This Row],[Price]]-0.1*Table1[[#This Row],[Price]]</f>
        <v>233.16299999999998</v>
      </c>
      <c r="P285" s="9">
        <f>(Table1[[#This Row],[Expiration Date]]-Table1[[#This Row],[Manufacturing Date]])/365</f>
        <v>1.8027397260273972</v>
      </c>
      <c r="Q285" t="str">
        <f>IF(Table1[[#This Row],[Expiration Date]]-J293&gt;12/31/2024,"not expired","expired")</f>
        <v>not expired</v>
      </c>
      <c r="R285">
        <f>Table1[[#This Row],[Discounted Price]]*0.95</f>
        <v>221.50484999999998</v>
      </c>
      <c r="S285">
        <f>Table1[[#This Row],[Discounted Price]]*0.9</f>
        <v>209.8467</v>
      </c>
      <c r="T285">
        <f>Table1[[#This Row],[Discounted Price]]*0.8</f>
        <v>186.53039999999999</v>
      </c>
      <c r="U285">
        <f>Table1[[#This Row],[Price]]*0.52</f>
        <v>134.71639999999999</v>
      </c>
      <c r="V285">
        <f>(Table1[[#This Row],[Price]]-Table1[[#This Row],[Scrap value]])/2</f>
        <v>62.1768</v>
      </c>
    </row>
    <row r="286" spans="1:22" x14ac:dyDescent="0.25">
      <c r="A286" t="s">
        <v>1434</v>
      </c>
      <c r="B286" t="s">
        <v>35</v>
      </c>
      <c r="C286" t="s">
        <v>47</v>
      </c>
      <c r="D286" t="s">
        <v>1435</v>
      </c>
      <c r="E286">
        <v>423.46</v>
      </c>
      <c r="F286">
        <v>98</v>
      </c>
      <c r="G286" t="s">
        <v>43728</v>
      </c>
      <c r="H286" t="s">
        <v>1436</v>
      </c>
      <c r="I286" s="1">
        <v>45000</v>
      </c>
      <c r="J286" s="1">
        <v>45658</v>
      </c>
      <c r="K286" t="s">
        <v>1437</v>
      </c>
      <c r="L286" t="s">
        <v>1438</v>
      </c>
      <c r="M286" t="s">
        <v>45</v>
      </c>
      <c r="N286">
        <v>3</v>
      </c>
      <c r="O286">
        <f>Table1[[#This Row],[Price]]-0.1*Table1[[#This Row],[Price]]</f>
        <v>381.11399999999998</v>
      </c>
      <c r="P286" s="9">
        <f>(Table1[[#This Row],[Expiration Date]]-Table1[[#This Row],[Manufacturing Date]])/365</f>
        <v>1.8027397260273972</v>
      </c>
      <c r="Q286" t="str">
        <f>IF(Table1[[#This Row],[Expiration Date]]-J294&gt;12/31/2024,"not expired","expired")</f>
        <v>not expired</v>
      </c>
      <c r="R286">
        <f>Table1[[#This Row],[Discounted Price]]*0.95</f>
        <v>362.05829999999997</v>
      </c>
      <c r="S286">
        <f>Table1[[#This Row],[Discounted Price]]*0.9</f>
        <v>343.00259999999997</v>
      </c>
      <c r="T286">
        <f>Table1[[#This Row],[Discounted Price]]*0.8</f>
        <v>304.89119999999997</v>
      </c>
      <c r="U286">
        <f>Table1[[#This Row],[Price]]*0.52</f>
        <v>220.19919999999999</v>
      </c>
      <c r="V286">
        <f>(Table1[[#This Row],[Price]]-Table1[[#This Row],[Scrap value]])/2</f>
        <v>101.63039999999999</v>
      </c>
    </row>
    <row r="287" spans="1:22" x14ac:dyDescent="0.25">
      <c r="A287" t="s">
        <v>1439</v>
      </c>
      <c r="B287" t="s">
        <v>22</v>
      </c>
      <c r="C287" t="s">
        <v>47</v>
      </c>
      <c r="D287" t="s">
        <v>1440</v>
      </c>
      <c r="E287">
        <v>423.5</v>
      </c>
      <c r="F287">
        <v>20</v>
      </c>
      <c r="G287" t="s">
        <v>43729</v>
      </c>
      <c r="H287" t="s">
        <v>1441</v>
      </c>
      <c r="I287" s="1">
        <v>45137</v>
      </c>
      <c r="J287" s="1">
        <v>46023</v>
      </c>
      <c r="K287" t="s">
        <v>1442</v>
      </c>
      <c r="L287" t="s">
        <v>1443</v>
      </c>
      <c r="M287" t="s">
        <v>20</v>
      </c>
      <c r="N287">
        <v>5</v>
      </c>
      <c r="O287">
        <f>Table1[[#This Row],[Price]]-0.1*Table1[[#This Row],[Price]]</f>
        <v>381.15</v>
      </c>
      <c r="P287" s="9">
        <f>(Table1[[#This Row],[Expiration Date]]-Table1[[#This Row],[Manufacturing Date]])/365</f>
        <v>2.4273972602739726</v>
      </c>
      <c r="Q287" t="str">
        <f>IF(Table1[[#This Row],[Expiration Date]]-J295&gt;12/31/2024,"not expired","expired")</f>
        <v>not expired</v>
      </c>
      <c r="R287">
        <f>Table1[[#This Row],[Discounted Price]]*0.95</f>
        <v>362.09249999999997</v>
      </c>
      <c r="S287">
        <f>Table1[[#This Row],[Discounted Price]]*0.9</f>
        <v>343.03499999999997</v>
      </c>
      <c r="T287">
        <f>Table1[[#This Row],[Discounted Price]]*0.8</f>
        <v>304.92</v>
      </c>
      <c r="U287">
        <f>Table1[[#This Row],[Price]]*0.52</f>
        <v>220.22</v>
      </c>
      <c r="V287">
        <f>(Table1[[#This Row],[Price]]-Table1[[#This Row],[Scrap value]])/2</f>
        <v>101.64</v>
      </c>
    </row>
    <row r="288" spans="1:22" x14ac:dyDescent="0.25">
      <c r="A288" t="s">
        <v>1444</v>
      </c>
      <c r="B288" t="s">
        <v>35</v>
      </c>
      <c r="C288" t="s">
        <v>47</v>
      </c>
      <c r="D288" t="s">
        <v>1445</v>
      </c>
      <c r="E288">
        <v>83.99</v>
      </c>
      <c r="F288">
        <v>10</v>
      </c>
      <c r="G288" t="s">
        <v>43730</v>
      </c>
      <c r="H288" t="s">
        <v>1446</v>
      </c>
      <c r="I288" s="1">
        <v>44927</v>
      </c>
      <c r="J288" s="1">
        <v>45658</v>
      </c>
      <c r="K288" t="s">
        <v>1447</v>
      </c>
      <c r="L288" t="s">
        <v>1448</v>
      </c>
      <c r="M288" t="s">
        <v>45</v>
      </c>
      <c r="N288">
        <v>3</v>
      </c>
      <c r="O288">
        <f>Table1[[#This Row],[Price]]-0.1*Table1[[#This Row],[Price]]</f>
        <v>75.590999999999994</v>
      </c>
      <c r="P288" s="9">
        <f>(Table1[[#This Row],[Expiration Date]]-Table1[[#This Row],[Manufacturing Date]])/365</f>
        <v>2.0027397260273974</v>
      </c>
      <c r="Q288" t="str">
        <f>IF(Table1[[#This Row],[Expiration Date]]-J296&gt;12/31/2024,"not expired","expired")</f>
        <v>expired</v>
      </c>
      <c r="R288">
        <f>Table1[[#This Row],[Discounted Price]]*0.95</f>
        <v>71.811449999999994</v>
      </c>
      <c r="S288">
        <f>Table1[[#This Row],[Discounted Price]]*0.9</f>
        <v>68.031899999999993</v>
      </c>
      <c r="T288">
        <f>Table1[[#This Row],[Discounted Price]]*0.8</f>
        <v>60.472799999999999</v>
      </c>
      <c r="U288">
        <f>Table1[[#This Row],[Price]]*0.52</f>
        <v>43.674799999999998</v>
      </c>
      <c r="V288">
        <f>(Table1[[#This Row],[Price]]-Table1[[#This Row],[Scrap value]])/2</f>
        <v>20.157599999999999</v>
      </c>
    </row>
    <row r="289" spans="1:22" x14ac:dyDescent="0.25">
      <c r="A289" t="s">
        <v>1449</v>
      </c>
      <c r="B289" t="s">
        <v>29</v>
      </c>
      <c r="C289" t="s">
        <v>47</v>
      </c>
      <c r="D289" t="s">
        <v>1450</v>
      </c>
      <c r="E289">
        <v>351.94</v>
      </c>
      <c r="F289">
        <v>87</v>
      </c>
      <c r="G289" t="s">
        <v>43730</v>
      </c>
      <c r="H289" t="s">
        <v>1451</v>
      </c>
      <c r="I289" s="1">
        <v>45000</v>
      </c>
      <c r="J289" s="1">
        <v>45658</v>
      </c>
      <c r="K289" t="s">
        <v>1452</v>
      </c>
      <c r="L289" t="s">
        <v>1453</v>
      </c>
      <c r="M289" t="s">
        <v>45</v>
      </c>
      <c r="N289">
        <v>4</v>
      </c>
      <c r="O289">
        <f>Table1[[#This Row],[Price]]-0.1*Table1[[#This Row],[Price]]</f>
        <v>316.74599999999998</v>
      </c>
      <c r="P289" s="9">
        <f>(Table1[[#This Row],[Expiration Date]]-Table1[[#This Row],[Manufacturing Date]])/365</f>
        <v>1.8027397260273972</v>
      </c>
      <c r="Q289" t="str">
        <f>IF(Table1[[#This Row],[Expiration Date]]-J297&gt;12/31/2024,"not expired","expired")</f>
        <v>expired</v>
      </c>
      <c r="R289">
        <f>Table1[[#This Row],[Discounted Price]]*0.95</f>
        <v>300.90869999999995</v>
      </c>
      <c r="S289">
        <f>Table1[[#This Row],[Discounted Price]]*0.9</f>
        <v>285.07139999999998</v>
      </c>
      <c r="T289">
        <f>Table1[[#This Row],[Discounted Price]]*0.8</f>
        <v>253.39679999999998</v>
      </c>
      <c r="U289">
        <f>Table1[[#This Row],[Price]]*0.52</f>
        <v>183.00880000000001</v>
      </c>
      <c r="V289">
        <f>(Table1[[#This Row],[Price]]-Table1[[#This Row],[Scrap value]])/2</f>
        <v>84.465599999999995</v>
      </c>
    </row>
    <row r="290" spans="1:22" x14ac:dyDescent="0.25">
      <c r="A290" t="s">
        <v>1454</v>
      </c>
      <c r="B290" t="s">
        <v>35</v>
      </c>
      <c r="C290" t="s">
        <v>47</v>
      </c>
      <c r="D290" t="s">
        <v>1455</v>
      </c>
      <c r="E290">
        <v>363.88</v>
      </c>
      <c r="F290">
        <v>16</v>
      </c>
      <c r="G290" t="s">
        <v>43729</v>
      </c>
      <c r="H290" t="s">
        <v>1456</v>
      </c>
      <c r="I290" s="1">
        <v>44927</v>
      </c>
      <c r="J290" s="1">
        <v>45658</v>
      </c>
      <c r="K290" t="s">
        <v>1457</v>
      </c>
      <c r="L290" t="s">
        <v>1458</v>
      </c>
      <c r="M290" t="s">
        <v>27</v>
      </c>
      <c r="N290">
        <v>1</v>
      </c>
      <c r="O290">
        <f>Table1[[#This Row],[Price]]-0.1*Table1[[#This Row],[Price]]</f>
        <v>327.49200000000002</v>
      </c>
      <c r="P290" s="9">
        <f>(Table1[[#This Row],[Expiration Date]]-Table1[[#This Row],[Manufacturing Date]])/365</f>
        <v>2.0027397260273974</v>
      </c>
      <c r="Q290" t="str">
        <f>IF(Table1[[#This Row],[Expiration Date]]-J298&gt;12/31/2024,"not expired","expired")</f>
        <v>expired</v>
      </c>
      <c r="R290">
        <f>Table1[[#This Row],[Discounted Price]]*0.95</f>
        <v>311.11739999999998</v>
      </c>
      <c r="S290">
        <f>Table1[[#This Row],[Discounted Price]]*0.9</f>
        <v>294.74280000000005</v>
      </c>
      <c r="T290">
        <f>Table1[[#This Row],[Discounted Price]]*0.8</f>
        <v>261.99360000000001</v>
      </c>
      <c r="U290">
        <f>Table1[[#This Row],[Price]]*0.52</f>
        <v>189.2176</v>
      </c>
      <c r="V290">
        <f>(Table1[[#This Row],[Price]]-Table1[[#This Row],[Scrap value]])/2</f>
        <v>87.331199999999995</v>
      </c>
    </row>
    <row r="291" spans="1:22" x14ac:dyDescent="0.25">
      <c r="A291" t="s">
        <v>1459</v>
      </c>
      <c r="B291" t="s">
        <v>15</v>
      </c>
      <c r="C291" t="s">
        <v>47</v>
      </c>
      <c r="D291" t="s">
        <v>1460</v>
      </c>
      <c r="E291">
        <v>129.26</v>
      </c>
      <c r="F291">
        <v>61</v>
      </c>
      <c r="G291" t="s">
        <v>43730</v>
      </c>
      <c r="H291" t="s">
        <v>1461</v>
      </c>
      <c r="I291" s="1">
        <v>45000</v>
      </c>
      <c r="J291" s="1">
        <v>45658</v>
      </c>
      <c r="K291" t="s">
        <v>1462</v>
      </c>
      <c r="L291" t="s">
        <v>1463</v>
      </c>
      <c r="M291" t="s">
        <v>45</v>
      </c>
      <c r="N291">
        <v>2</v>
      </c>
      <c r="O291">
        <f>Table1[[#This Row],[Price]]-0.1*Table1[[#This Row],[Price]]</f>
        <v>116.33399999999999</v>
      </c>
      <c r="P291" s="9">
        <f>(Table1[[#This Row],[Expiration Date]]-Table1[[#This Row],[Manufacturing Date]])/365</f>
        <v>1.8027397260273972</v>
      </c>
      <c r="Q291" t="str">
        <f>IF(Table1[[#This Row],[Expiration Date]]-J299&gt;12/31/2024,"not expired","expired")</f>
        <v>not expired</v>
      </c>
      <c r="R291">
        <f>Table1[[#This Row],[Discounted Price]]*0.95</f>
        <v>110.51729999999998</v>
      </c>
      <c r="S291">
        <f>Table1[[#This Row],[Discounted Price]]*0.9</f>
        <v>104.70059999999999</v>
      </c>
      <c r="T291">
        <f>Table1[[#This Row],[Discounted Price]]*0.8</f>
        <v>93.0672</v>
      </c>
      <c r="U291">
        <f>Table1[[#This Row],[Price]]*0.52</f>
        <v>67.215199999999996</v>
      </c>
      <c r="V291">
        <f>(Table1[[#This Row],[Price]]-Table1[[#This Row],[Scrap value]])/2</f>
        <v>31.022399999999998</v>
      </c>
    </row>
    <row r="292" spans="1:22" x14ac:dyDescent="0.25">
      <c r="A292" t="s">
        <v>1464</v>
      </c>
      <c r="B292" t="s">
        <v>22</v>
      </c>
      <c r="C292" t="s">
        <v>47</v>
      </c>
      <c r="D292" t="s">
        <v>1465</v>
      </c>
      <c r="E292">
        <v>271.74</v>
      </c>
      <c r="F292">
        <v>37</v>
      </c>
      <c r="G292" t="s">
        <v>43728</v>
      </c>
      <c r="H292" t="s">
        <v>1466</v>
      </c>
      <c r="I292" s="1">
        <v>45137</v>
      </c>
      <c r="J292" s="1">
        <v>45292</v>
      </c>
      <c r="K292" t="s">
        <v>1467</v>
      </c>
      <c r="L292" t="s">
        <v>1468</v>
      </c>
      <c r="M292" t="s">
        <v>45</v>
      </c>
      <c r="N292">
        <v>4</v>
      </c>
      <c r="O292">
        <f>Table1[[#This Row],[Price]]-0.1*Table1[[#This Row],[Price]]</f>
        <v>244.566</v>
      </c>
      <c r="P292" s="9">
        <f>(Table1[[#This Row],[Expiration Date]]-Table1[[#This Row],[Manufacturing Date]])/365</f>
        <v>0.42465753424657532</v>
      </c>
      <c r="Q292" t="str">
        <f>IF(Table1[[#This Row],[Expiration Date]]-J300&gt;12/31/2024,"not expired","expired")</f>
        <v>expired</v>
      </c>
      <c r="R292">
        <f>Table1[[#This Row],[Discounted Price]]*0.95</f>
        <v>232.33769999999998</v>
      </c>
      <c r="S292">
        <f>Table1[[#This Row],[Discounted Price]]*0.9</f>
        <v>220.10939999999999</v>
      </c>
      <c r="T292">
        <f>Table1[[#This Row],[Discounted Price]]*0.8</f>
        <v>195.65280000000001</v>
      </c>
      <c r="U292">
        <f>Table1[[#This Row],[Price]]*0.52</f>
        <v>141.3048</v>
      </c>
      <c r="V292">
        <f>(Table1[[#This Row],[Price]]-Table1[[#This Row],[Scrap value]])/2</f>
        <v>65.217600000000004</v>
      </c>
    </row>
    <row r="293" spans="1:22" x14ac:dyDescent="0.25">
      <c r="A293" t="s">
        <v>1469</v>
      </c>
      <c r="B293" t="s">
        <v>22</v>
      </c>
      <c r="C293" t="s">
        <v>47</v>
      </c>
      <c r="D293" t="s">
        <v>1470</v>
      </c>
      <c r="E293">
        <v>191.06</v>
      </c>
      <c r="F293">
        <v>42</v>
      </c>
      <c r="G293" t="s">
        <v>43730</v>
      </c>
      <c r="H293" t="s">
        <v>1471</v>
      </c>
      <c r="I293" s="1">
        <v>45137</v>
      </c>
      <c r="J293" s="1">
        <v>45292</v>
      </c>
      <c r="K293" t="s">
        <v>1472</v>
      </c>
      <c r="L293" t="s">
        <v>1473</v>
      </c>
      <c r="M293" t="s">
        <v>45</v>
      </c>
      <c r="N293">
        <v>1</v>
      </c>
      <c r="O293">
        <f>Table1[[#This Row],[Price]]-0.1*Table1[[#This Row],[Price]]</f>
        <v>171.95400000000001</v>
      </c>
      <c r="P293" s="9">
        <f>(Table1[[#This Row],[Expiration Date]]-Table1[[#This Row],[Manufacturing Date]])/365</f>
        <v>0.42465753424657532</v>
      </c>
      <c r="Q293" t="str">
        <f>IF(Table1[[#This Row],[Expiration Date]]-J301&gt;12/31/2024,"not expired","expired")</f>
        <v>expired</v>
      </c>
      <c r="R293">
        <f>Table1[[#This Row],[Discounted Price]]*0.95</f>
        <v>163.3563</v>
      </c>
      <c r="S293">
        <f>Table1[[#This Row],[Discounted Price]]*0.9</f>
        <v>154.7586</v>
      </c>
      <c r="T293">
        <f>Table1[[#This Row],[Discounted Price]]*0.8</f>
        <v>137.56320000000002</v>
      </c>
      <c r="U293">
        <f>Table1[[#This Row],[Price]]*0.52</f>
        <v>99.351200000000006</v>
      </c>
      <c r="V293">
        <f>(Table1[[#This Row],[Price]]-Table1[[#This Row],[Scrap value]])/2</f>
        <v>45.854399999999998</v>
      </c>
    </row>
    <row r="294" spans="1:22" x14ac:dyDescent="0.25">
      <c r="A294" t="s">
        <v>1474</v>
      </c>
      <c r="B294" t="s">
        <v>15</v>
      </c>
      <c r="C294" t="s">
        <v>47</v>
      </c>
      <c r="D294" t="s">
        <v>1475</v>
      </c>
      <c r="E294">
        <v>73.53</v>
      </c>
      <c r="F294">
        <v>66</v>
      </c>
      <c r="G294" t="s">
        <v>43728</v>
      </c>
      <c r="H294" t="s">
        <v>553</v>
      </c>
      <c r="I294" s="1">
        <v>45000</v>
      </c>
      <c r="J294" s="1">
        <v>45292</v>
      </c>
      <c r="K294" t="s">
        <v>1476</v>
      </c>
      <c r="L294" t="s">
        <v>1477</v>
      </c>
      <c r="M294" t="s">
        <v>20</v>
      </c>
      <c r="N294">
        <v>4</v>
      </c>
      <c r="O294">
        <f>Table1[[#This Row],[Price]]-0.1*Table1[[#This Row],[Price]]</f>
        <v>66.177000000000007</v>
      </c>
      <c r="P294" s="9">
        <f>(Table1[[#This Row],[Expiration Date]]-Table1[[#This Row],[Manufacturing Date]])/365</f>
        <v>0.8</v>
      </c>
      <c r="Q294" t="str">
        <f>IF(Table1[[#This Row],[Expiration Date]]-J302&gt;12/31/2024,"not expired","expired")</f>
        <v>expired</v>
      </c>
      <c r="R294">
        <f>Table1[[#This Row],[Discounted Price]]*0.95</f>
        <v>62.86815</v>
      </c>
      <c r="S294">
        <f>Table1[[#This Row],[Discounted Price]]*0.9</f>
        <v>59.559300000000007</v>
      </c>
      <c r="T294">
        <f>Table1[[#This Row],[Discounted Price]]*0.8</f>
        <v>52.941600000000008</v>
      </c>
      <c r="U294">
        <f>Table1[[#This Row],[Price]]*0.52</f>
        <v>38.235600000000005</v>
      </c>
      <c r="V294">
        <f>(Table1[[#This Row],[Price]]-Table1[[#This Row],[Scrap value]])/2</f>
        <v>17.647199999999998</v>
      </c>
    </row>
    <row r="295" spans="1:22" x14ac:dyDescent="0.25">
      <c r="A295" t="s">
        <v>1478</v>
      </c>
      <c r="B295" t="s">
        <v>22</v>
      </c>
      <c r="C295" t="s">
        <v>47</v>
      </c>
      <c r="D295" t="s">
        <v>1479</v>
      </c>
      <c r="E295">
        <v>357.1</v>
      </c>
      <c r="F295">
        <v>98</v>
      </c>
      <c r="G295" t="s">
        <v>43728</v>
      </c>
      <c r="H295" t="s">
        <v>1480</v>
      </c>
      <c r="I295" s="1">
        <v>45137</v>
      </c>
      <c r="J295" s="1">
        <v>45658</v>
      </c>
      <c r="K295" t="s">
        <v>1481</v>
      </c>
      <c r="L295" t="s">
        <v>1482</v>
      </c>
      <c r="M295" t="s">
        <v>45</v>
      </c>
      <c r="N295">
        <v>5</v>
      </c>
      <c r="O295">
        <f>Table1[[#This Row],[Price]]-0.1*Table1[[#This Row],[Price]]</f>
        <v>321.39000000000004</v>
      </c>
      <c r="P295" s="9">
        <f>(Table1[[#This Row],[Expiration Date]]-Table1[[#This Row],[Manufacturing Date]])/365</f>
        <v>1.4273972602739726</v>
      </c>
      <c r="Q295" t="str">
        <f>IF(Table1[[#This Row],[Expiration Date]]-J303&gt;12/31/2024,"not expired","expired")</f>
        <v>expired</v>
      </c>
      <c r="R295">
        <f>Table1[[#This Row],[Discounted Price]]*0.95</f>
        <v>305.32050000000004</v>
      </c>
      <c r="S295">
        <f>Table1[[#This Row],[Discounted Price]]*0.9</f>
        <v>289.25100000000003</v>
      </c>
      <c r="T295">
        <f>Table1[[#This Row],[Discounted Price]]*0.8</f>
        <v>257.11200000000002</v>
      </c>
      <c r="U295">
        <f>Table1[[#This Row],[Price]]*0.52</f>
        <v>185.69200000000001</v>
      </c>
      <c r="V295">
        <f>(Table1[[#This Row],[Price]]-Table1[[#This Row],[Scrap value]])/2</f>
        <v>85.704000000000008</v>
      </c>
    </row>
    <row r="296" spans="1:22" x14ac:dyDescent="0.25">
      <c r="A296" t="s">
        <v>1483</v>
      </c>
      <c r="B296" t="s">
        <v>15</v>
      </c>
      <c r="C296" t="s">
        <v>47</v>
      </c>
      <c r="D296" t="s">
        <v>1484</v>
      </c>
      <c r="E296">
        <v>280.12</v>
      </c>
      <c r="F296">
        <v>10</v>
      </c>
      <c r="G296" t="s">
        <v>43728</v>
      </c>
      <c r="H296" t="s">
        <v>1485</v>
      </c>
      <c r="I296" s="1">
        <v>45137</v>
      </c>
      <c r="J296" s="1">
        <v>46023</v>
      </c>
      <c r="K296" t="s">
        <v>1486</v>
      </c>
      <c r="L296" t="s">
        <v>1487</v>
      </c>
      <c r="M296" t="s">
        <v>27</v>
      </c>
      <c r="N296">
        <v>1</v>
      </c>
      <c r="O296">
        <f>Table1[[#This Row],[Price]]-0.1*Table1[[#This Row],[Price]]</f>
        <v>252.108</v>
      </c>
      <c r="P296" s="9">
        <f>(Table1[[#This Row],[Expiration Date]]-Table1[[#This Row],[Manufacturing Date]])/365</f>
        <v>2.4273972602739726</v>
      </c>
      <c r="Q296" t="str">
        <f>IF(Table1[[#This Row],[Expiration Date]]-J304&gt;12/31/2024,"not expired","expired")</f>
        <v>not expired</v>
      </c>
      <c r="R296">
        <f>Table1[[#This Row],[Discounted Price]]*0.95</f>
        <v>239.5026</v>
      </c>
      <c r="S296">
        <f>Table1[[#This Row],[Discounted Price]]*0.9</f>
        <v>226.8972</v>
      </c>
      <c r="T296">
        <f>Table1[[#This Row],[Discounted Price]]*0.8</f>
        <v>201.68640000000002</v>
      </c>
      <c r="U296">
        <f>Table1[[#This Row],[Price]]*0.52</f>
        <v>145.66240000000002</v>
      </c>
      <c r="V296">
        <f>(Table1[[#This Row],[Price]]-Table1[[#This Row],[Scrap value]])/2</f>
        <v>67.228799999999993</v>
      </c>
    </row>
    <row r="297" spans="1:22" x14ac:dyDescent="0.25">
      <c r="A297" t="s">
        <v>1488</v>
      </c>
      <c r="B297" t="s">
        <v>29</v>
      </c>
      <c r="C297" t="s">
        <v>47</v>
      </c>
      <c r="D297" t="s">
        <v>1489</v>
      </c>
      <c r="E297">
        <v>129.88</v>
      </c>
      <c r="F297">
        <v>37</v>
      </c>
      <c r="G297" t="s">
        <v>43728</v>
      </c>
      <c r="H297" t="s">
        <v>1490</v>
      </c>
      <c r="I297" s="1">
        <v>45137</v>
      </c>
      <c r="J297" s="1">
        <v>45658</v>
      </c>
      <c r="K297" t="s">
        <v>1491</v>
      </c>
      <c r="L297" t="s">
        <v>1492</v>
      </c>
      <c r="M297" t="s">
        <v>20</v>
      </c>
      <c r="N297">
        <v>2</v>
      </c>
      <c r="O297">
        <f>Table1[[#This Row],[Price]]-0.1*Table1[[#This Row],[Price]]</f>
        <v>116.892</v>
      </c>
      <c r="P297" s="9">
        <f>(Table1[[#This Row],[Expiration Date]]-Table1[[#This Row],[Manufacturing Date]])/365</f>
        <v>1.4273972602739726</v>
      </c>
      <c r="Q297" t="str">
        <f>IF(Table1[[#This Row],[Expiration Date]]-J305&gt;12/31/2024,"not expired","expired")</f>
        <v>expired</v>
      </c>
      <c r="R297">
        <f>Table1[[#This Row],[Discounted Price]]*0.95</f>
        <v>111.0474</v>
      </c>
      <c r="S297">
        <f>Table1[[#This Row],[Discounted Price]]*0.9</f>
        <v>105.2028</v>
      </c>
      <c r="T297">
        <f>Table1[[#This Row],[Discounted Price]]*0.8</f>
        <v>93.513599999999997</v>
      </c>
      <c r="U297">
        <f>Table1[[#This Row],[Price]]*0.52</f>
        <v>67.537599999999998</v>
      </c>
      <c r="V297">
        <f>(Table1[[#This Row],[Price]]-Table1[[#This Row],[Scrap value]])/2</f>
        <v>31.171199999999999</v>
      </c>
    </row>
    <row r="298" spans="1:22" x14ac:dyDescent="0.25">
      <c r="A298" t="s">
        <v>1493</v>
      </c>
      <c r="B298" t="s">
        <v>15</v>
      </c>
      <c r="C298" t="s">
        <v>47</v>
      </c>
      <c r="D298" t="s">
        <v>1494</v>
      </c>
      <c r="E298">
        <v>370.8</v>
      </c>
      <c r="F298">
        <v>20</v>
      </c>
      <c r="G298" t="s">
        <v>43730</v>
      </c>
      <c r="H298" t="s">
        <v>1495</v>
      </c>
      <c r="I298" s="1">
        <v>45000</v>
      </c>
      <c r="J298" s="1">
        <v>45658</v>
      </c>
      <c r="K298" t="s">
        <v>1496</v>
      </c>
      <c r="L298" t="s">
        <v>1497</v>
      </c>
      <c r="M298" t="s">
        <v>27</v>
      </c>
      <c r="N298">
        <v>2</v>
      </c>
      <c r="O298">
        <f>Table1[[#This Row],[Price]]-0.1*Table1[[#This Row],[Price]]</f>
        <v>333.72</v>
      </c>
      <c r="P298" s="9">
        <f>(Table1[[#This Row],[Expiration Date]]-Table1[[#This Row],[Manufacturing Date]])/365</f>
        <v>1.8027397260273972</v>
      </c>
      <c r="Q298" t="str">
        <f>IF(Table1[[#This Row],[Expiration Date]]-J306&gt;12/31/2024,"not expired","expired")</f>
        <v>expired</v>
      </c>
      <c r="R298">
        <f>Table1[[#This Row],[Discounted Price]]*0.95</f>
        <v>317.03399999999999</v>
      </c>
      <c r="S298">
        <f>Table1[[#This Row],[Discounted Price]]*0.9</f>
        <v>300.34800000000001</v>
      </c>
      <c r="T298">
        <f>Table1[[#This Row],[Discounted Price]]*0.8</f>
        <v>266.97600000000006</v>
      </c>
      <c r="U298">
        <f>Table1[[#This Row],[Price]]*0.52</f>
        <v>192.816</v>
      </c>
      <c r="V298">
        <f>(Table1[[#This Row],[Price]]-Table1[[#This Row],[Scrap value]])/2</f>
        <v>88.992000000000004</v>
      </c>
    </row>
    <row r="299" spans="1:22" x14ac:dyDescent="0.25">
      <c r="A299" t="s">
        <v>1498</v>
      </c>
      <c r="B299" t="s">
        <v>22</v>
      </c>
      <c r="C299" t="s">
        <v>47</v>
      </c>
      <c r="D299" t="s">
        <v>1499</v>
      </c>
      <c r="E299">
        <v>116.23</v>
      </c>
      <c r="F299">
        <v>5</v>
      </c>
      <c r="G299" t="s">
        <v>43728</v>
      </c>
      <c r="H299" t="s">
        <v>1500</v>
      </c>
      <c r="I299" s="1">
        <v>45000</v>
      </c>
      <c r="J299" s="1">
        <v>45292</v>
      </c>
      <c r="K299" t="s">
        <v>1501</v>
      </c>
      <c r="L299" t="s">
        <v>1502</v>
      </c>
      <c r="M299" t="s">
        <v>45</v>
      </c>
      <c r="N299">
        <v>5</v>
      </c>
      <c r="O299">
        <f>Table1[[#This Row],[Price]]-0.1*Table1[[#This Row],[Price]]</f>
        <v>104.607</v>
      </c>
      <c r="P299" s="9">
        <f>(Table1[[#This Row],[Expiration Date]]-Table1[[#This Row],[Manufacturing Date]])/365</f>
        <v>0.8</v>
      </c>
      <c r="Q299" t="str">
        <f>IF(Table1[[#This Row],[Expiration Date]]-J307&gt;12/31/2024,"not expired","expired")</f>
        <v>expired</v>
      </c>
      <c r="R299">
        <f>Table1[[#This Row],[Discounted Price]]*0.95</f>
        <v>99.376649999999998</v>
      </c>
      <c r="S299">
        <f>Table1[[#This Row],[Discounted Price]]*0.9</f>
        <v>94.146299999999997</v>
      </c>
      <c r="T299">
        <f>Table1[[#This Row],[Discounted Price]]*0.8</f>
        <v>83.685600000000008</v>
      </c>
      <c r="U299">
        <f>Table1[[#This Row],[Price]]*0.52</f>
        <v>60.439600000000006</v>
      </c>
      <c r="V299">
        <f>(Table1[[#This Row],[Price]]-Table1[[#This Row],[Scrap value]])/2</f>
        <v>27.895199999999999</v>
      </c>
    </row>
    <row r="300" spans="1:22" x14ac:dyDescent="0.25">
      <c r="A300" t="s">
        <v>1503</v>
      </c>
      <c r="B300" t="s">
        <v>22</v>
      </c>
      <c r="C300" t="s">
        <v>47</v>
      </c>
      <c r="D300" t="s">
        <v>1504</v>
      </c>
      <c r="E300">
        <v>377.5</v>
      </c>
      <c r="F300">
        <v>83</v>
      </c>
      <c r="G300" t="s">
        <v>43730</v>
      </c>
      <c r="H300" t="s">
        <v>1505</v>
      </c>
      <c r="I300" s="1">
        <v>45000</v>
      </c>
      <c r="J300" s="1">
        <v>46023</v>
      </c>
      <c r="K300" t="s">
        <v>1506</v>
      </c>
      <c r="L300" t="s">
        <v>1507</v>
      </c>
      <c r="M300" t="s">
        <v>27</v>
      </c>
      <c r="N300">
        <v>2</v>
      </c>
      <c r="O300">
        <f>Table1[[#This Row],[Price]]-0.1*Table1[[#This Row],[Price]]</f>
        <v>339.75</v>
      </c>
      <c r="P300" s="9">
        <f>(Table1[[#This Row],[Expiration Date]]-Table1[[#This Row],[Manufacturing Date]])/365</f>
        <v>2.8027397260273972</v>
      </c>
      <c r="Q300" t="str">
        <f>IF(Table1[[#This Row],[Expiration Date]]-J308&gt;12/31/2024,"not expired","expired")</f>
        <v>not expired</v>
      </c>
      <c r="R300">
        <f>Table1[[#This Row],[Discounted Price]]*0.95</f>
        <v>322.76249999999999</v>
      </c>
      <c r="S300">
        <f>Table1[[#This Row],[Discounted Price]]*0.9</f>
        <v>305.77500000000003</v>
      </c>
      <c r="T300">
        <f>Table1[[#This Row],[Discounted Price]]*0.8</f>
        <v>271.8</v>
      </c>
      <c r="U300">
        <f>Table1[[#This Row],[Price]]*0.52</f>
        <v>196.3</v>
      </c>
      <c r="V300">
        <f>(Table1[[#This Row],[Price]]-Table1[[#This Row],[Scrap value]])/2</f>
        <v>90.6</v>
      </c>
    </row>
    <row r="301" spans="1:22" x14ac:dyDescent="0.25">
      <c r="A301" t="s">
        <v>1508</v>
      </c>
      <c r="B301" t="s">
        <v>15</v>
      </c>
      <c r="C301" t="s">
        <v>47</v>
      </c>
      <c r="D301" t="s">
        <v>1509</v>
      </c>
      <c r="E301">
        <v>108.94</v>
      </c>
      <c r="F301">
        <v>35</v>
      </c>
      <c r="G301" t="s">
        <v>43728</v>
      </c>
      <c r="H301" t="s">
        <v>1510</v>
      </c>
      <c r="I301" s="1">
        <v>45000</v>
      </c>
      <c r="J301" s="1">
        <v>46023</v>
      </c>
      <c r="K301" t="s">
        <v>1511</v>
      </c>
      <c r="L301" t="s">
        <v>1512</v>
      </c>
      <c r="M301" t="s">
        <v>20</v>
      </c>
      <c r="N301">
        <v>3</v>
      </c>
      <c r="O301">
        <f>Table1[[#This Row],[Price]]-0.1*Table1[[#This Row],[Price]]</f>
        <v>98.045999999999992</v>
      </c>
      <c r="P301" s="9">
        <f>(Table1[[#This Row],[Expiration Date]]-Table1[[#This Row],[Manufacturing Date]])/365</f>
        <v>2.8027397260273972</v>
      </c>
      <c r="Q301" t="str">
        <f>IF(Table1[[#This Row],[Expiration Date]]-J309&gt;12/31/2024,"not expired","expired")</f>
        <v>not expired</v>
      </c>
      <c r="R301">
        <f>Table1[[#This Row],[Discounted Price]]*0.95</f>
        <v>93.143699999999981</v>
      </c>
      <c r="S301">
        <f>Table1[[#This Row],[Discounted Price]]*0.9</f>
        <v>88.241399999999999</v>
      </c>
      <c r="T301">
        <f>Table1[[#This Row],[Discounted Price]]*0.8</f>
        <v>78.436800000000005</v>
      </c>
      <c r="U301">
        <f>Table1[[#This Row],[Price]]*0.52</f>
        <v>56.648800000000001</v>
      </c>
      <c r="V301">
        <f>(Table1[[#This Row],[Price]]-Table1[[#This Row],[Scrap value]])/2</f>
        <v>26.145599999999998</v>
      </c>
    </row>
    <row r="302" spans="1:22" x14ac:dyDescent="0.25">
      <c r="A302" t="s">
        <v>1513</v>
      </c>
      <c r="B302" t="s">
        <v>29</v>
      </c>
      <c r="C302" t="s">
        <v>47</v>
      </c>
      <c r="D302" t="s">
        <v>1514</v>
      </c>
      <c r="E302">
        <v>93.23</v>
      </c>
      <c r="F302">
        <v>49</v>
      </c>
      <c r="G302" t="s">
        <v>43728</v>
      </c>
      <c r="H302" t="s">
        <v>1515</v>
      </c>
      <c r="I302" s="1">
        <v>45137</v>
      </c>
      <c r="J302" s="1">
        <v>45658</v>
      </c>
      <c r="K302" t="s">
        <v>1516</v>
      </c>
      <c r="L302" t="s">
        <v>1517</v>
      </c>
      <c r="M302" t="s">
        <v>45</v>
      </c>
      <c r="N302">
        <v>5</v>
      </c>
      <c r="O302">
        <f>Table1[[#This Row],[Price]]-0.1*Table1[[#This Row],[Price]]</f>
        <v>83.907000000000011</v>
      </c>
      <c r="P302" s="9">
        <f>(Table1[[#This Row],[Expiration Date]]-Table1[[#This Row],[Manufacturing Date]])/365</f>
        <v>1.4273972602739726</v>
      </c>
      <c r="Q302" t="str">
        <f>IF(Table1[[#This Row],[Expiration Date]]-J310&gt;12/31/2024,"not expired","expired")</f>
        <v>expired</v>
      </c>
      <c r="R302">
        <f>Table1[[#This Row],[Discounted Price]]*0.95</f>
        <v>79.711650000000006</v>
      </c>
      <c r="S302">
        <f>Table1[[#This Row],[Discounted Price]]*0.9</f>
        <v>75.516300000000015</v>
      </c>
      <c r="T302">
        <f>Table1[[#This Row],[Discounted Price]]*0.8</f>
        <v>67.125600000000006</v>
      </c>
      <c r="U302">
        <f>Table1[[#This Row],[Price]]*0.52</f>
        <v>48.479600000000005</v>
      </c>
      <c r="V302">
        <f>(Table1[[#This Row],[Price]]-Table1[[#This Row],[Scrap value]])/2</f>
        <v>22.3752</v>
      </c>
    </row>
    <row r="303" spans="1:22" x14ac:dyDescent="0.25">
      <c r="A303" t="s">
        <v>1518</v>
      </c>
      <c r="B303" t="s">
        <v>29</v>
      </c>
      <c r="C303" t="s">
        <v>47</v>
      </c>
      <c r="D303" t="s">
        <v>1519</v>
      </c>
      <c r="E303">
        <v>200.63</v>
      </c>
      <c r="F303">
        <v>33</v>
      </c>
      <c r="G303" t="s">
        <v>43729</v>
      </c>
      <c r="H303" t="s">
        <v>1520</v>
      </c>
      <c r="I303" s="1">
        <v>44927</v>
      </c>
      <c r="J303" s="1">
        <v>46023</v>
      </c>
      <c r="K303" t="s">
        <v>1521</v>
      </c>
      <c r="L303" t="s">
        <v>1522</v>
      </c>
      <c r="M303" t="s">
        <v>27</v>
      </c>
      <c r="N303">
        <v>5</v>
      </c>
      <c r="O303">
        <f>Table1[[#This Row],[Price]]-0.1*Table1[[#This Row],[Price]]</f>
        <v>180.56700000000001</v>
      </c>
      <c r="P303" s="9">
        <f>(Table1[[#This Row],[Expiration Date]]-Table1[[#This Row],[Manufacturing Date]])/365</f>
        <v>3.0027397260273974</v>
      </c>
      <c r="Q303" t="str">
        <f>IF(Table1[[#This Row],[Expiration Date]]-J311&gt;12/31/2024,"not expired","expired")</f>
        <v>expired</v>
      </c>
      <c r="R303">
        <f>Table1[[#This Row],[Discounted Price]]*0.95</f>
        <v>171.53864999999999</v>
      </c>
      <c r="S303">
        <f>Table1[[#This Row],[Discounted Price]]*0.9</f>
        <v>162.5103</v>
      </c>
      <c r="T303">
        <f>Table1[[#This Row],[Discounted Price]]*0.8</f>
        <v>144.45360000000002</v>
      </c>
      <c r="U303">
        <f>Table1[[#This Row],[Price]]*0.52</f>
        <v>104.3276</v>
      </c>
      <c r="V303">
        <f>(Table1[[#This Row],[Price]]-Table1[[#This Row],[Scrap value]])/2</f>
        <v>48.151199999999996</v>
      </c>
    </row>
    <row r="304" spans="1:22" x14ac:dyDescent="0.25">
      <c r="A304" t="s">
        <v>1523</v>
      </c>
      <c r="B304" t="s">
        <v>35</v>
      </c>
      <c r="C304" t="s">
        <v>47</v>
      </c>
      <c r="D304" t="s">
        <v>1524</v>
      </c>
      <c r="E304">
        <v>457.64</v>
      </c>
      <c r="F304">
        <v>74</v>
      </c>
      <c r="G304" t="s">
        <v>43730</v>
      </c>
      <c r="H304" t="s">
        <v>1471</v>
      </c>
      <c r="I304" s="1">
        <v>45000</v>
      </c>
      <c r="J304" s="1">
        <v>45658</v>
      </c>
      <c r="K304" t="s">
        <v>1525</v>
      </c>
      <c r="L304" t="s">
        <v>1526</v>
      </c>
      <c r="M304" t="s">
        <v>20</v>
      </c>
      <c r="N304">
        <v>2</v>
      </c>
      <c r="O304">
        <f>Table1[[#This Row],[Price]]-0.1*Table1[[#This Row],[Price]]</f>
        <v>411.87599999999998</v>
      </c>
      <c r="P304" s="9">
        <f>(Table1[[#This Row],[Expiration Date]]-Table1[[#This Row],[Manufacturing Date]])/365</f>
        <v>1.8027397260273972</v>
      </c>
      <c r="Q304" t="str">
        <f>IF(Table1[[#This Row],[Expiration Date]]-J312&gt;12/31/2024,"not expired","expired")</f>
        <v>not expired</v>
      </c>
      <c r="R304">
        <f>Table1[[#This Row],[Discounted Price]]*0.95</f>
        <v>391.28219999999993</v>
      </c>
      <c r="S304">
        <f>Table1[[#This Row],[Discounted Price]]*0.9</f>
        <v>370.6884</v>
      </c>
      <c r="T304">
        <f>Table1[[#This Row],[Discounted Price]]*0.8</f>
        <v>329.50080000000003</v>
      </c>
      <c r="U304">
        <f>Table1[[#This Row],[Price]]*0.52</f>
        <v>237.97280000000001</v>
      </c>
      <c r="V304">
        <f>(Table1[[#This Row],[Price]]-Table1[[#This Row],[Scrap value]])/2</f>
        <v>109.83359999999999</v>
      </c>
    </row>
    <row r="305" spans="1:22" x14ac:dyDescent="0.25">
      <c r="A305" t="s">
        <v>1527</v>
      </c>
      <c r="B305" t="s">
        <v>22</v>
      </c>
      <c r="C305" t="s">
        <v>47</v>
      </c>
      <c r="D305" t="s">
        <v>1528</v>
      </c>
      <c r="E305">
        <v>420.86</v>
      </c>
      <c r="F305">
        <v>19</v>
      </c>
      <c r="G305" t="s">
        <v>43729</v>
      </c>
      <c r="H305" t="s">
        <v>922</v>
      </c>
      <c r="I305" s="1">
        <v>45137</v>
      </c>
      <c r="J305" s="1">
        <v>45658</v>
      </c>
      <c r="K305" t="s">
        <v>1529</v>
      </c>
      <c r="L305" t="s">
        <v>1530</v>
      </c>
      <c r="M305" t="s">
        <v>45</v>
      </c>
      <c r="N305">
        <v>2</v>
      </c>
      <c r="O305">
        <f>Table1[[#This Row],[Price]]-0.1*Table1[[#This Row],[Price]]</f>
        <v>378.774</v>
      </c>
      <c r="P305" s="9">
        <f>(Table1[[#This Row],[Expiration Date]]-Table1[[#This Row],[Manufacturing Date]])/365</f>
        <v>1.4273972602739726</v>
      </c>
      <c r="Q305" t="str">
        <f>IF(Table1[[#This Row],[Expiration Date]]-J313&gt;12/31/2024,"not expired","expired")</f>
        <v>expired</v>
      </c>
      <c r="R305">
        <f>Table1[[#This Row],[Discounted Price]]*0.95</f>
        <v>359.83529999999996</v>
      </c>
      <c r="S305">
        <f>Table1[[#This Row],[Discounted Price]]*0.9</f>
        <v>340.89660000000003</v>
      </c>
      <c r="T305">
        <f>Table1[[#This Row],[Discounted Price]]*0.8</f>
        <v>303.01920000000001</v>
      </c>
      <c r="U305">
        <f>Table1[[#This Row],[Price]]*0.52</f>
        <v>218.84720000000002</v>
      </c>
      <c r="V305">
        <f>(Table1[[#This Row],[Price]]-Table1[[#This Row],[Scrap value]])/2</f>
        <v>101.0064</v>
      </c>
    </row>
    <row r="306" spans="1:22" x14ac:dyDescent="0.25">
      <c r="A306" t="s">
        <v>1531</v>
      </c>
      <c r="B306" t="s">
        <v>15</v>
      </c>
      <c r="C306" t="s">
        <v>47</v>
      </c>
      <c r="D306" t="s">
        <v>1532</v>
      </c>
      <c r="E306">
        <v>96.08</v>
      </c>
      <c r="F306">
        <v>81</v>
      </c>
      <c r="G306" t="s">
        <v>43729</v>
      </c>
      <c r="H306" t="s">
        <v>1533</v>
      </c>
      <c r="I306" s="1">
        <v>44927</v>
      </c>
      <c r="J306" s="1">
        <v>45658</v>
      </c>
      <c r="K306" t="s">
        <v>1534</v>
      </c>
      <c r="L306" t="s">
        <v>1535</v>
      </c>
      <c r="M306" t="s">
        <v>45</v>
      </c>
      <c r="N306">
        <v>5</v>
      </c>
      <c r="O306">
        <f>Table1[[#This Row],[Price]]-0.1*Table1[[#This Row],[Price]]</f>
        <v>86.471999999999994</v>
      </c>
      <c r="P306" s="9">
        <f>(Table1[[#This Row],[Expiration Date]]-Table1[[#This Row],[Manufacturing Date]])/365</f>
        <v>2.0027397260273974</v>
      </c>
      <c r="Q306" t="str">
        <f>IF(Table1[[#This Row],[Expiration Date]]-J314&gt;12/31/2024,"not expired","expired")</f>
        <v>expired</v>
      </c>
      <c r="R306">
        <f>Table1[[#This Row],[Discounted Price]]*0.95</f>
        <v>82.148399999999995</v>
      </c>
      <c r="S306">
        <f>Table1[[#This Row],[Discounted Price]]*0.9</f>
        <v>77.824799999999996</v>
      </c>
      <c r="T306">
        <f>Table1[[#This Row],[Discounted Price]]*0.8</f>
        <v>69.177599999999998</v>
      </c>
      <c r="U306">
        <f>Table1[[#This Row],[Price]]*0.52</f>
        <v>49.961600000000004</v>
      </c>
      <c r="V306">
        <f>(Table1[[#This Row],[Price]]-Table1[[#This Row],[Scrap value]])/2</f>
        <v>23.059199999999997</v>
      </c>
    </row>
    <row r="307" spans="1:22" x14ac:dyDescent="0.25">
      <c r="A307" t="s">
        <v>1536</v>
      </c>
      <c r="B307" t="s">
        <v>15</v>
      </c>
      <c r="C307" t="s">
        <v>47</v>
      </c>
      <c r="D307" t="s">
        <v>1537</v>
      </c>
      <c r="E307">
        <v>113.3</v>
      </c>
      <c r="F307">
        <v>68</v>
      </c>
      <c r="G307" t="s">
        <v>43730</v>
      </c>
      <c r="H307" t="s">
        <v>1538</v>
      </c>
      <c r="I307" s="1">
        <v>45000</v>
      </c>
      <c r="J307" s="1">
        <v>45658</v>
      </c>
      <c r="K307" t="s">
        <v>1539</v>
      </c>
      <c r="L307" t="s">
        <v>1540</v>
      </c>
      <c r="M307" t="s">
        <v>20</v>
      </c>
      <c r="N307">
        <v>1</v>
      </c>
      <c r="O307">
        <f>Table1[[#This Row],[Price]]-0.1*Table1[[#This Row],[Price]]</f>
        <v>101.97</v>
      </c>
      <c r="P307" s="9">
        <f>(Table1[[#This Row],[Expiration Date]]-Table1[[#This Row],[Manufacturing Date]])/365</f>
        <v>1.8027397260273972</v>
      </c>
      <c r="Q307" t="str">
        <f>IF(Table1[[#This Row],[Expiration Date]]-J315&gt;12/31/2024,"not expired","expired")</f>
        <v>not expired</v>
      </c>
      <c r="R307">
        <f>Table1[[#This Row],[Discounted Price]]*0.95</f>
        <v>96.871499999999997</v>
      </c>
      <c r="S307">
        <f>Table1[[#This Row],[Discounted Price]]*0.9</f>
        <v>91.772999999999996</v>
      </c>
      <c r="T307">
        <f>Table1[[#This Row],[Discounted Price]]*0.8</f>
        <v>81.576000000000008</v>
      </c>
      <c r="U307">
        <f>Table1[[#This Row],[Price]]*0.52</f>
        <v>58.916000000000004</v>
      </c>
      <c r="V307">
        <f>(Table1[[#This Row],[Price]]-Table1[[#This Row],[Scrap value]])/2</f>
        <v>27.191999999999997</v>
      </c>
    </row>
    <row r="308" spans="1:22" x14ac:dyDescent="0.25">
      <c r="A308" t="s">
        <v>1541</v>
      </c>
      <c r="B308" t="s">
        <v>22</v>
      </c>
      <c r="C308" t="s">
        <v>47</v>
      </c>
      <c r="D308" t="s">
        <v>1542</v>
      </c>
      <c r="E308">
        <v>291.61</v>
      </c>
      <c r="F308">
        <v>78</v>
      </c>
      <c r="G308" t="s">
        <v>43728</v>
      </c>
      <c r="H308" t="s">
        <v>1543</v>
      </c>
      <c r="I308" s="1">
        <v>44927</v>
      </c>
      <c r="J308" s="1">
        <v>45658</v>
      </c>
      <c r="K308" t="s">
        <v>1544</v>
      </c>
      <c r="L308" t="s">
        <v>1545</v>
      </c>
      <c r="M308" t="s">
        <v>27</v>
      </c>
      <c r="N308">
        <v>2</v>
      </c>
      <c r="O308">
        <f>Table1[[#This Row],[Price]]-0.1*Table1[[#This Row],[Price]]</f>
        <v>262.44900000000001</v>
      </c>
      <c r="P308" s="9">
        <f>(Table1[[#This Row],[Expiration Date]]-Table1[[#This Row],[Manufacturing Date]])/365</f>
        <v>2.0027397260273974</v>
      </c>
      <c r="Q308" t="str">
        <f>IF(Table1[[#This Row],[Expiration Date]]-J316&gt;12/31/2024,"not expired","expired")</f>
        <v>expired</v>
      </c>
      <c r="R308">
        <f>Table1[[#This Row],[Discounted Price]]*0.95</f>
        <v>249.32655</v>
      </c>
      <c r="S308">
        <f>Table1[[#This Row],[Discounted Price]]*0.9</f>
        <v>236.20410000000001</v>
      </c>
      <c r="T308">
        <f>Table1[[#This Row],[Discounted Price]]*0.8</f>
        <v>209.95920000000001</v>
      </c>
      <c r="U308">
        <f>Table1[[#This Row],[Price]]*0.52</f>
        <v>151.63720000000001</v>
      </c>
      <c r="V308">
        <f>(Table1[[#This Row],[Price]]-Table1[[#This Row],[Scrap value]])/2</f>
        <v>69.986400000000003</v>
      </c>
    </row>
    <row r="309" spans="1:22" x14ac:dyDescent="0.25">
      <c r="A309" t="s">
        <v>1546</v>
      </c>
      <c r="B309" t="s">
        <v>22</v>
      </c>
      <c r="C309" t="s">
        <v>47</v>
      </c>
      <c r="D309" t="s">
        <v>1547</v>
      </c>
      <c r="E309">
        <v>379.42</v>
      </c>
      <c r="F309">
        <v>56</v>
      </c>
      <c r="G309" t="s">
        <v>43728</v>
      </c>
      <c r="H309" t="s">
        <v>1548</v>
      </c>
      <c r="I309" s="1">
        <v>45000</v>
      </c>
      <c r="J309" s="1">
        <v>45292</v>
      </c>
      <c r="K309" t="s">
        <v>1549</v>
      </c>
      <c r="L309" t="s">
        <v>1550</v>
      </c>
      <c r="M309" t="s">
        <v>27</v>
      </c>
      <c r="N309">
        <v>3</v>
      </c>
      <c r="O309">
        <f>Table1[[#This Row],[Price]]-0.1*Table1[[#This Row],[Price]]</f>
        <v>341.47800000000001</v>
      </c>
      <c r="P309" s="9">
        <f>(Table1[[#This Row],[Expiration Date]]-Table1[[#This Row],[Manufacturing Date]])/365</f>
        <v>0.8</v>
      </c>
      <c r="Q309" t="str">
        <f>IF(Table1[[#This Row],[Expiration Date]]-J317&gt;12/31/2024,"not expired","expired")</f>
        <v>expired</v>
      </c>
      <c r="R309">
        <f>Table1[[#This Row],[Discounted Price]]*0.95</f>
        <v>324.40409999999997</v>
      </c>
      <c r="S309">
        <f>Table1[[#This Row],[Discounted Price]]*0.9</f>
        <v>307.33019999999999</v>
      </c>
      <c r="T309">
        <f>Table1[[#This Row],[Discounted Price]]*0.8</f>
        <v>273.18240000000003</v>
      </c>
      <c r="U309">
        <f>Table1[[#This Row],[Price]]*0.52</f>
        <v>197.29840000000002</v>
      </c>
      <c r="V309">
        <f>(Table1[[#This Row],[Price]]-Table1[[#This Row],[Scrap value]])/2</f>
        <v>91.0608</v>
      </c>
    </row>
    <row r="310" spans="1:22" x14ac:dyDescent="0.25">
      <c r="A310" t="s">
        <v>1551</v>
      </c>
      <c r="B310" t="s">
        <v>35</v>
      </c>
      <c r="C310" t="s">
        <v>47</v>
      </c>
      <c r="D310" t="s">
        <v>1552</v>
      </c>
      <c r="E310">
        <v>459.23</v>
      </c>
      <c r="F310">
        <v>96</v>
      </c>
      <c r="G310" t="s">
        <v>43728</v>
      </c>
      <c r="H310" t="s">
        <v>1553</v>
      </c>
      <c r="I310" s="1">
        <v>45000</v>
      </c>
      <c r="J310" s="1">
        <v>46023</v>
      </c>
      <c r="K310" t="s">
        <v>1554</v>
      </c>
      <c r="L310" t="s">
        <v>1555</v>
      </c>
      <c r="M310" t="s">
        <v>45</v>
      </c>
      <c r="N310">
        <v>5</v>
      </c>
      <c r="O310">
        <f>Table1[[#This Row],[Price]]-0.1*Table1[[#This Row],[Price]]</f>
        <v>413.30700000000002</v>
      </c>
      <c r="P310" s="9">
        <f>(Table1[[#This Row],[Expiration Date]]-Table1[[#This Row],[Manufacturing Date]])/365</f>
        <v>2.8027397260273972</v>
      </c>
      <c r="Q310" t="str">
        <f>IF(Table1[[#This Row],[Expiration Date]]-J318&gt;12/31/2024,"not expired","expired")</f>
        <v>not expired</v>
      </c>
      <c r="R310">
        <f>Table1[[#This Row],[Discounted Price]]*0.95</f>
        <v>392.64164999999997</v>
      </c>
      <c r="S310">
        <f>Table1[[#This Row],[Discounted Price]]*0.9</f>
        <v>371.97630000000004</v>
      </c>
      <c r="T310">
        <f>Table1[[#This Row],[Discounted Price]]*0.8</f>
        <v>330.64560000000006</v>
      </c>
      <c r="U310">
        <f>Table1[[#This Row],[Price]]*0.52</f>
        <v>238.79960000000003</v>
      </c>
      <c r="V310">
        <f>(Table1[[#This Row],[Price]]-Table1[[#This Row],[Scrap value]])/2</f>
        <v>110.2152</v>
      </c>
    </row>
    <row r="311" spans="1:22" x14ac:dyDescent="0.25">
      <c r="A311" t="s">
        <v>1556</v>
      </c>
      <c r="B311" t="s">
        <v>35</v>
      </c>
      <c r="C311" t="s">
        <v>47</v>
      </c>
      <c r="D311" t="s">
        <v>1557</v>
      </c>
      <c r="E311">
        <v>185.55</v>
      </c>
      <c r="F311">
        <v>42</v>
      </c>
      <c r="G311" t="s">
        <v>43728</v>
      </c>
      <c r="H311" t="s">
        <v>1558</v>
      </c>
      <c r="I311" s="1">
        <v>44927</v>
      </c>
      <c r="J311" s="1">
        <v>46023</v>
      </c>
      <c r="K311" t="s">
        <v>1559</v>
      </c>
      <c r="L311" t="s">
        <v>1560</v>
      </c>
      <c r="M311" t="s">
        <v>20</v>
      </c>
      <c r="N311">
        <v>2</v>
      </c>
      <c r="O311">
        <f>Table1[[#This Row],[Price]]-0.1*Table1[[#This Row],[Price]]</f>
        <v>166.995</v>
      </c>
      <c r="P311" s="9">
        <f>(Table1[[#This Row],[Expiration Date]]-Table1[[#This Row],[Manufacturing Date]])/365</f>
        <v>3.0027397260273974</v>
      </c>
      <c r="Q311" t="str">
        <f>IF(Table1[[#This Row],[Expiration Date]]-J319&gt;12/31/2024,"not expired","expired")</f>
        <v>not expired</v>
      </c>
      <c r="R311">
        <f>Table1[[#This Row],[Discounted Price]]*0.95</f>
        <v>158.64525</v>
      </c>
      <c r="S311">
        <f>Table1[[#This Row],[Discounted Price]]*0.9</f>
        <v>150.2955</v>
      </c>
      <c r="T311">
        <f>Table1[[#This Row],[Discounted Price]]*0.8</f>
        <v>133.596</v>
      </c>
      <c r="U311">
        <f>Table1[[#This Row],[Price]]*0.52</f>
        <v>96.486000000000004</v>
      </c>
      <c r="V311">
        <f>(Table1[[#This Row],[Price]]-Table1[[#This Row],[Scrap value]])/2</f>
        <v>44.532000000000004</v>
      </c>
    </row>
    <row r="312" spans="1:22" x14ac:dyDescent="0.25">
      <c r="A312" t="s">
        <v>1561</v>
      </c>
      <c r="B312" t="s">
        <v>15</v>
      </c>
      <c r="C312" t="s">
        <v>47</v>
      </c>
      <c r="D312" t="s">
        <v>1562</v>
      </c>
      <c r="E312">
        <v>431.82</v>
      </c>
      <c r="F312">
        <v>42</v>
      </c>
      <c r="G312" t="s">
        <v>43730</v>
      </c>
      <c r="H312" t="s">
        <v>1563</v>
      </c>
      <c r="I312" s="1">
        <v>45137</v>
      </c>
      <c r="J312" s="1">
        <v>45292</v>
      </c>
      <c r="K312" t="s">
        <v>1564</v>
      </c>
      <c r="L312" t="s">
        <v>1565</v>
      </c>
      <c r="M312" t="s">
        <v>27</v>
      </c>
      <c r="N312">
        <v>1</v>
      </c>
      <c r="O312">
        <f>Table1[[#This Row],[Price]]-0.1*Table1[[#This Row],[Price]]</f>
        <v>388.63799999999998</v>
      </c>
      <c r="P312" s="9">
        <f>(Table1[[#This Row],[Expiration Date]]-Table1[[#This Row],[Manufacturing Date]])/365</f>
        <v>0.42465753424657532</v>
      </c>
      <c r="Q312" t="str">
        <f>IF(Table1[[#This Row],[Expiration Date]]-J320&gt;12/31/2024,"not expired","expired")</f>
        <v>expired</v>
      </c>
      <c r="R312">
        <f>Table1[[#This Row],[Discounted Price]]*0.95</f>
        <v>369.20609999999994</v>
      </c>
      <c r="S312">
        <f>Table1[[#This Row],[Discounted Price]]*0.9</f>
        <v>349.77420000000001</v>
      </c>
      <c r="T312">
        <f>Table1[[#This Row],[Discounted Price]]*0.8</f>
        <v>310.91039999999998</v>
      </c>
      <c r="U312">
        <f>Table1[[#This Row],[Price]]*0.52</f>
        <v>224.54640000000001</v>
      </c>
      <c r="V312">
        <f>(Table1[[#This Row],[Price]]-Table1[[#This Row],[Scrap value]])/2</f>
        <v>103.63679999999999</v>
      </c>
    </row>
    <row r="313" spans="1:22" x14ac:dyDescent="0.25">
      <c r="A313" t="s">
        <v>1566</v>
      </c>
      <c r="B313" t="s">
        <v>22</v>
      </c>
      <c r="C313" t="s">
        <v>47</v>
      </c>
      <c r="D313" t="s">
        <v>1567</v>
      </c>
      <c r="E313">
        <v>38.26</v>
      </c>
      <c r="F313">
        <v>5</v>
      </c>
      <c r="G313" t="s">
        <v>43728</v>
      </c>
      <c r="H313" t="s">
        <v>1568</v>
      </c>
      <c r="I313" s="1">
        <v>44927</v>
      </c>
      <c r="J313" s="1">
        <v>46023</v>
      </c>
      <c r="K313" t="s">
        <v>1569</v>
      </c>
      <c r="L313" t="s">
        <v>1570</v>
      </c>
      <c r="M313" t="s">
        <v>27</v>
      </c>
      <c r="N313">
        <v>2</v>
      </c>
      <c r="O313">
        <f>Table1[[#This Row],[Price]]-0.1*Table1[[#This Row],[Price]]</f>
        <v>34.433999999999997</v>
      </c>
      <c r="P313" s="9">
        <f>(Table1[[#This Row],[Expiration Date]]-Table1[[#This Row],[Manufacturing Date]])/365</f>
        <v>3.0027397260273974</v>
      </c>
      <c r="Q313" t="str">
        <f>IF(Table1[[#This Row],[Expiration Date]]-J321&gt;12/31/2024,"not expired","expired")</f>
        <v>not expired</v>
      </c>
      <c r="R313">
        <f>Table1[[#This Row],[Discounted Price]]*0.95</f>
        <v>32.712299999999999</v>
      </c>
      <c r="S313">
        <f>Table1[[#This Row],[Discounted Price]]*0.9</f>
        <v>30.990599999999997</v>
      </c>
      <c r="T313">
        <f>Table1[[#This Row],[Discounted Price]]*0.8</f>
        <v>27.5472</v>
      </c>
      <c r="U313">
        <f>Table1[[#This Row],[Price]]*0.52</f>
        <v>19.895199999999999</v>
      </c>
      <c r="V313">
        <f>(Table1[[#This Row],[Price]]-Table1[[#This Row],[Scrap value]])/2</f>
        <v>9.1823999999999995</v>
      </c>
    </row>
    <row r="314" spans="1:22" x14ac:dyDescent="0.25">
      <c r="A314" t="s">
        <v>1571</v>
      </c>
      <c r="B314" t="s">
        <v>22</v>
      </c>
      <c r="C314" t="s">
        <v>47</v>
      </c>
      <c r="D314" t="s">
        <v>1572</v>
      </c>
      <c r="E314">
        <v>204.06</v>
      </c>
      <c r="F314">
        <v>71</v>
      </c>
      <c r="G314" t="s">
        <v>43729</v>
      </c>
      <c r="H314" t="s">
        <v>1573</v>
      </c>
      <c r="I314" s="1">
        <v>44927</v>
      </c>
      <c r="J314" s="1">
        <v>46023</v>
      </c>
      <c r="K314" t="s">
        <v>1574</v>
      </c>
      <c r="L314" t="s">
        <v>1575</v>
      </c>
      <c r="M314" t="s">
        <v>45</v>
      </c>
      <c r="N314">
        <v>5</v>
      </c>
      <c r="O314">
        <f>Table1[[#This Row],[Price]]-0.1*Table1[[#This Row],[Price]]</f>
        <v>183.654</v>
      </c>
      <c r="P314" s="9">
        <f>(Table1[[#This Row],[Expiration Date]]-Table1[[#This Row],[Manufacturing Date]])/365</f>
        <v>3.0027397260273974</v>
      </c>
      <c r="Q314" t="str">
        <f>IF(Table1[[#This Row],[Expiration Date]]-J322&gt;12/31/2024,"not expired","expired")</f>
        <v>expired</v>
      </c>
      <c r="R314">
        <f>Table1[[#This Row],[Discounted Price]]*0.95</f>
        <v>174.47129999999999</v>
      </c>
      <c r="S314">
        <f>Table1[[#This Row],[Discounted Price]]*0.9</f>
        <v>165.2886</v>
      </c>
      <c r="T314">
        <f>Table1[[#This Row],[Discounted Price]]*0.8</f>
        <v>146.92320000000001</v>
      </c>
      <c r="U314">
        <f>Table1[[#This Row],[Price]]*0.52</f>
        <v>106.11120000000001</v>
      </c>
      <c r="V314">
        <f>(Table1[[#This Row],[Price]]-Table1[[#This Row],[Scrap value]])/2</f>
        <v>48.974399999999996</v>
      </c>
    </row>
    <row r="315" spans="1:22" x14ac:dyDescent="0.25">
      <c r="A315" t="s">
        <v>1576</v>
      </c>
      <c r="B315" t="s">
        <v>22</v>
      </c>
      <c r="C315" t="s">
        <v>47</v>
      </c>
      <c r="D315" t="s">
        <v>1577</v>
      </c>
      <c r="E315">
        <v>148.72999999999999</v>
      </c>
      <c r="F315">
        <v>34</v>
      </c>
      <c r="G315" t="s">
        <v>43728</v>
      </c>
      <c r="H315" t="s">
        <v>1578</v>
      </c>
      <c r="I315" s="1">
        <v>44927</v>
      </c>
      <c r="J315" s="1">
        <v>45292</v>
      </c>
      <c r="K315" t="s">
        <v>1579</v>
      </c>
      <c r="L315" t="s">
        <v>1580</v>
      </c>
      <c r="M315" t="s">
        <v>45</v>
      </c>
      <c r="N315">
        <v>2</v>
      </c>
      <c r="O315">
        <f>Table1[[#This Row],[Price]]-0.1*Table1[[#This Row],[Price]]</f>
        <v>133.857</v>
      </c>
      <c r="P315" s="9">
        <f>(Table1[[#This Row],[Expiration Date]]-Table1[[#This Row],[Manufacturing Date]])/365</f>
        <v>1</v>
      </c>
      <c r="Q315" t="str">
        <f>IF(Table1[[#This Row],[Expiration Date]]-J323&gt;12/31/2024,"not expired","expired")</f>
        <v>expired</v>
      </c>
      <c r="R315">
        <f>Table1[[#This Row],[Discounted Price]]*0.95</f>
        <v>127.16414999999999</v>
      </c>
      <c r="S315">
        <f>Table1[[#This Row],[Discounted Price]]*0.9</f>
        <v>120.4713</v>
      </c>
      <c r="T315">
        <f>Table1[[#This Row],[Discounted Price]]*0.8</f>
        <v>107.0856</v>
      </c>
      <c r="U315">
        <f>Table1[[#This Row],[Price]]*0.52</f>
        <v>77.339600000000004</v>
      </c>
      <c r="V315">
        <f>(Table1[[#This Row],[Price]]-Table1[[#This Row],[Scrap value]])/2</f>
        <v>35.695199999999993</v>
      </c>
    </row>
    <row r="316" spans="1:22" x14ac:dyDescent="0.25">
      <c r="A316" t="s">
        <v>1581</v>
      </c>
      <c r="B316" t="s">
        <v>15</v>
      </c>
      <c r="C316" t="s">
        <v>47</v>
      </c>
      <c r="D316" t="s">
        <v>1582</v>
      </c>
      <c r="E316">
        <v>348.94</v>
      </c>
      <c r="F316">
        <v>24</v>
      </c>
      <c r="G316" t="s">
        <v>43728</v>
      </c>
      <c r="H316" t="s">
        <v>1583</v>
      </c>
      <c r="I316" s="1">
        <v>45137</v>
      </c>
      <c r="J316" s="1">
        <v>46023</v>
      </c>
      <c r="K316" t="s">
        <v>1584</v>
      </c>
      <c r="L316" t="s">
        <v>1585</v>
      </c>
      <c r="M316" t="s">
        <v>20</v>
      </c>
      <c r="N316">
        <v>2</v>
      </c>
      <c r="O316">
        <f>Table1[[#This Row],[Price]]-0.1*Table1[[#This Row],[Price]]</f>
        <v>314.04599999999999</v>
      </c>
      <c r="P316" s="9">
        <f>(Table1[[#This Row],[Expiration Date]]-Table1[[#This Row],[Manufacturing Date]])/365</f>
        <v>2.4273972602739726</v>
      </c>
      <c r="Q316" t="str">
        <f>IF(Table1[[#This Row],[Expiration Date]]-J324&gt;12/31/2024,"not expired","expired")</f>
        <v>not expired</v>
      </c>
      <c r="R316">
        <f>Table1[[#This Row],[Discounted Price]]*0.95</f>
        <v>298.34369999999996</v>
      </c>
      <c r="S316">
        <f>Table1[[#This Row],[Discounted Price]]*0.9</f>
        <v>282.64139999999998</v>
      </c>
      <c r="T316">
        <f>Table1[[#This Row],[Discounted Price]]*0.8</f>
        <v>251.23680000000002</v>
      </c>
      <c r="U316">
        <f>Table1[[#This Row],[Price]]*0.52</f>
        <v>181.44880000000001</v>
      </c>
      <c r="V316">
        <f>(Table1[[#This Row],[Price]]-Table1[[#This Row],[Scrap value]])/2</f>
        <v>83.745599999999996</v>
      </c>
    </row>
    <row r="317" spans="1:22" x14ac:dyDescent="0.25">
      <c r="A317" t="s">
        <v>1586</v>
      </c>
      <c r="B317" t="s">
        <v>35</v>
      </c>
      <c r="C317" t="s">
        <v>47</v>
      </c>
      <c r="D317" t="s">
        <v>1587</v>
      </c>
      <c r="E317">
        <v>373.33</v>
      </c>
      <c r="F317">
        <v>88</v>
      </c>
      <c r="G317" t="s">
        <v>43728</v>
      </c>
      <c r="H317" t="s">
        <v>1588</v>
      </c>
      <c r="I317" s="1">
        <v>45000</v>
      </c>
      <c r="J317" s="1">
        <v>45292</v>
      </c>
      <c r="K317" t="s">
        <v>1589</v>
      </c>
      <c r="L317" t="s">
        <v>1590</v>
      </c>
      <c r="M317" t="s">
        <v>20</v>
      </c>
      <c r="N317">
        <v>5</v>
      </c>
      <c r="O317">
        <f>Table1[[#This Row],[Price]]-0.1*Table1[[#This Row],[Price]]</f>
        <v>335.99699999999996</v>
      </c>
      <c r="P317" s="9">
        <f>(Table1[[#This Row],[Expiration Date]]-Table1[[#This Row],[Manufacturing Date]])/365</f>
        <v>0.8</v>
      </c>
      <c r="Q317" t="str">
        <f>IF(Table1[[#This Row],[Expiration Date]]-J325&gt;12/31/2024,"not expired","expired")</f>
        <v>expired</v>
      </c>
      <c r="R317">
        <f>Table1[[#This Row],[Discounted Price]]*0.95</f>
        <v>319.19714999999997</v>
      </c>
      <c r="S317">
        <f>Table1[[#This Row],[Discounted Price]]*0.9</f>
        <v>302.39729999999997</v>
      </c>
      <c r="T317">
        <f>Table1[[#This Row],[Discounted Price]]*0.8</f>
        <v>268.79759999999999</v>
      </c>
      <c r="U317">
        <f>Table1[[#This Row],[Price]]*0.52</f>
        <v>194.13159999999999</v>
      </c>
      <c r="V317">
        <f>(Table1[[#This Row],[Price]]-Table1[[#This Row],[Scrap value]])/2</f>
        <v>89.599199999999996</v>
      </c>
    </row>
    <row r="318" spans="1:22" x14ac:dyDescent="0.25">
      <c r="A318" t="s">
        <v>1591</v>
      </c>
      <c r="B318" t="s">
        <v>29</v>
      </c>
      <c r="C318" t="s">
        <v>47</v>
      </c>
      <c r="D318" t="s">
        <v>1592</v>
      </c>
      <c r="E318">
        <v>490.69</v>
      </c>
      <c r="F318">
        <v>35</v>
      </c>
      <c r="G318" t="s">
        <v>43730</v>
      </c>
      <c r="H318" t="s">
        <v>1593</v>
      </c>
      <c r="I318" s="1">
        <v>44927</v>
      </c>
      <c r="J318" s="1">
        <v>45658</v>
      </c>
      <c r="K318" t="s">
        <v>1594</v>
      </c>
      <c r="L318" t="s">
        <v>1595</v>
      </c>
      <c r="M318" t="s">
        <v>45</v>
      </c>
      <c r="N318">
        <v>5</v>
      </c>
      <c r="O318">
        <f>Table1[[#This Row],[Price]]-0.1*Table1[[#This Row],[Price]]</f>
        <v>441.62099999999998</v>
      </c>
      <c r="P318" s="9">
        <f>(Table1[[#This Row],[Expiration Date]]-Table1[[#This Row],[Manufacturing Date]])/365</f>
        <v>2.0027397260273974</v>
      </c>
      <c r="Q318" t="str">
        <f>IF(Table1[[#This Row],[Expiration Date]]-J326&gt;12/31/2024,"not expired","expired")</f>
        <v>expired</v>
      </c>
      <c r="R318">
        <f>Table1[[#This Row],[Discounted Price]]*0.95</f>
        <v>419.53994999999998</v>
      </c>
      <c r="S318">
        <f>Table1[[#This Row],[Discounted Price]]*0.9</f>
        <v>397.45889999999997</v>
      </c>
      <c r="T318">
        <f>Table1[[#This Row],[Discounted Price]]*0.8</f>
        <v>353.29680000000002</v>
      </c>
      <c r="U318">
        <f>Table1[[#This Row],[Price]]*0.52</f>
        <v>255.15880000000001</v>
      </c>
      <c r="V318">
        <f>(Table1[[#This Row],[Price]]-Table1[[#This Row],[Scrap value]])/2</f>
        <v>117.76559999999999</v>
      </c>
    </row>
    <row r="319" spans="1:22" x14ac:dyDescent="0.25">
      <c r="A319" t="s">
        <v>1596</v>
      </c>
      <c r="B319" t="s">
        <v>29</v>
      </c>
      <c r="C319" t="s">
        <v>47</v>
      </c>
      <c r="D319" t="s">
        <v>1597</v>
      </c>
      <c r="E319">
        <v>28.1</v>
      </c>
      <c r="F319">
        <v>92</v>
      </c>
      <c r="G319" t="s">
        <v>43729</v>
      </c>
      <c r="H319" t="s">
        <v>832</v>
      </c>
      <c r="I319" s="1">
        <v>44927</v>
      </c>
      <c r="J319" s="1">
        <v>45658</v>
      </c>
      <c r="K319" t="s">
        <v>1598</v>
      </c>
      <c r="L319" t="s">
        <v>1599</v>
      </c>
      <c r="M319" t="s">
        <v>45</v>
      </c>
      <c r="N319">
        <v>2</v>
      </c>
      <c r="O319">
        <f>Table1[[#This Row],[Price]]-0.1*Table1[[#This Row],[Price]]</f>
        <v>25.29</v>
      </c>
      <c r="P319" s="9">
        <f>(Table1[[#This Row],[Expiration Date]]-Table1[[#This Row],[Manufacturing Date]])/365</f>
        <v>2.0027397260273974</v>
      </c>
      <c r="Q319" t="str">
        <f>IF(Table1[[#This Row],[Expiration Date]]-J327&gt;12/31/2024,"not expired","expired")</f>
        <v>expired</v>
      </c>
      <c r="R319">
        <f>Table1[[#This Row],[Discounted Price]]*0.95</f>
        <v>24.025499999999997</v>
      </c>
      <c r="S319">
        <f>Table1[[#This Row],[Discounted Price]]*0.9</f>
        <v>22.760999999999999</v>
      </c>
      <c r="T319">
        <f>Table1[[#This Row],[Discounted Price]]*0.8</f>
        <v>20.231999999999999</v>
      </c>
      <c r="U319">
        <f>Table1[[#This Row],[Price]]*0.52</f>
        <v>14.612000000000002</v>
      </c>
      <c r="V319">
        <f>(Table1[[#This Row],[Price]]-Table1[[#This Row],[Scrap value]])/2</f>
        <v>6.7439999999999998</v>
      </c>
    </row>
    <row r="320" spans="1:22" x14ac:dyDescent="0.25">
      <c r="A320" t="s">
        <v>1600</v>
      </c>
      <c r="B320" t="s">
        <v>35</v>
      </c>
      <c r="C320" t="s">
        <v>47</v>
      </c>
      <c r="D320" t="s">
        <v>1601</v>
      </c>
      <c r="E320">
        <v>388.67</v>
      </c>
      <c r="F320">
        <v>39</v>
      </c>
      <c r="G320" t="s">
        <v>43728</v>
      </c>
      <c r="H320" t="s">
        <v>1602</v>
      </c>
      <c r="I320" s="1">
        <v>45137</v>
      </c>
      <c r="J320" s="1">
        <v>45658</v>
      </c>
      <c r="K320" t="s">
        <v>1603</v>
      </c>
      <c r="L320" t="s">
        <v>1604</v>
      </c>
      <c r="M320" t="s">
        <v>45</v>
      </c>
      <c r="N320">
        <v>1</v>
      </c>
      <c r="O320">
        <f>Table1[[#This Row],[Price]]-0.1*Table1[[#This Row],[Price]]</f>
        <v>349.803</v>
      </c>
      <c r="P320" s="9">
        <f>(Table1[[#This Row],[Expiration Date]]-Table1[[#This Row],[Manufacturing Date]])/365</f>
        <v>1.4273972602739726</v>
      </c>
      <c r="Q320" t="str">
        <f>IF(Table1[[#This Row],[Expiration Date]]-J328&gt;12/31/2024,"not expired","expired")</f>
        <v>expired</v>
      </c>
      <c r="R320">
        <f>Table1[[#This Row],[Discounted Price]]*0.95</f>
        <v>332.31284999999997</v>
      </c>
      <c r="S320">
        <f>Table1[[#This Row],[Discounted Price]]*0.9</f>
        <v>314.8227</v>
      </c>
      <c r="T320">
        <f>Table1[[#This Row],[Discounted Price]]*0.8</f>
        <v>279.8424</v>
      </c>
      <c r="U320">
        <f>Table1[[#This Row],[Price]]*0.52</f>
        <v>202.10840000000002</v>
      </c>
      <c r="V320">
        <f>(Table1[[#This Row],[Price]]-Table1[[#This Row],[Scrap value]])/2</f>
        <v>93.280799999999999</v>
      </c>
    </row>
    <row r="321" spans="1:22" x14ac:dyDescent="0.25">
      <c r="A321" t="s">
        <v>1605</v>
      </c>
      <c r="B321" t="s">
        <v>29</v>
      </c>
      <c r="C321" t="s">
        <v>47</v>
      </c>
      <c r="D321" t="s">
        <v>1606</v>
      </c>
      <c r="E321">
        <v>25.98</v>
      </c>
      <c r="F321">
        <v>100</v>
      </c>
      <c r="G321" t="s">
        <v>43729</v>
      </c>
      <c r="H321" t="s">
        <v>1607</v>
      </c>
      <c r="I321" s="1">
        <v>44927</v>
      </c>
      <c r="J321" s="1">
        <v>45658</v>
      </c>
      <c r="K321" t="s">
        <v>1608</v>
      </c>
      <c r="L321" t="s">
        <v>1609</v>
      </c>
      <c r="M321" t="s">
        <v>27</v>
      </c>
      <c r="N321">
        <v>4</v>
      </c>
      <c r="O321">
        <f>Table1[[#This Row],[Price]]-0.1*Table1[[#This Row],[Price]]</f>
        <v>23.382000000000001</v>
      </c>
      <c r="P321" s="9">
        <f>(Table1[[#This Row],[Expiration Date]]-Table1[[#This Row],[Manufacturing Date]])/365</f>
        <v>2.0027397260273974</v>
      </c>
      <c r="Q321" t="str">
        <f>IF(Table1[[#This Row],[Expiration Date]]-J329&gt;12/31/2024,"not expired","expired")</f>
        <v>not expired</v>
      </c>
      <c r="R321">
        <f>Table1[[#This Row],[Discounted Price]]*0.95</f>
        <v>22.212900000000001</v>
      </c>
      <c r="S321">
        <f>Table1[[#This Row],[Discounted Price]]*0.9</f>
        <v>21.043800000000001</v>
      </c>
      <c r="T321">
        <f>Table1[[#This Row],[Discounted Price]]*0.8</f>
        <v>18.7056</v>
      </c>
      <c r="U321">
        <f>Table1[[#This Row],[Price]]*0.52</f>
        <v>13.509600000000001</v>
      </c>
      <c r="V321">
        <f>(Table1[[#This Row],[Price]]-Table1[[#This Row],[Scrap value]])/2</f>
        <v>6.2351999999999999</v>
      </c>
    </row>
    <row r="322" spans="1:22" x14ac:dyDescent="0.25">
      <c r="A322" t="s">
        <v>1610</v>
      </c>
      <c r="B322" t="s">
        <v>35</v>
      </c>
      <c r="C322" t="s">
        <v>47</v>
      </c>
      <c r="D322" t="s">
        <v>1611</v>
      </c>
      <c r="E322">
        <v>478.48</v>
      </c>
      <c r="F322">
        <v>18</v>
      </c>
      <c r="G322" t="s">
        <v>43730</v>
      </c>
      <c r="H322" t="s">
        <v>1612</v>
      </c>
      <c r="I322" s="1">
        <v>45000</v>
      </c>
      <c r="J322" s="1">
        <v>46023</v>
      </c>
      <c r="K322" t="s">
        <v>1613</v>
      </c>
      <c r="L322" t="s">
        <v>1614</v>
      </c>
      <c r="M322" t="s">
        <v>27</v>
      </c>
      <c r="N322">
        <v>4</v>
      </c>
      <c r="O322">
        <f>Table1[[#This Row],[Price]]-0.1*Table1[[#This Row],[Price]]</f>
        <v>430.63200000000001</v>
      </c>
      <c r="P322" s="9">
        <f>(Table1[[#This Row],[Expiration Date]]-Table1[[#This Row],[Manufacturing Date]])/365</f>
        <v>2.8027397260273972</v>
      </c>
      <c r="Q322" t="str">
        <f>IF(Table1[[#This Row],[Expiration Date]]-J330&gt;12/31/2024,"not expired","expired")</f>
        <v>not expired</v>
      </c>
      <c r="R322">
        <f>Table1[[#This Row],[Discounted Price]]*0.95</f>
        <v>409.10039999999998</v>
      </c>
      <c r="S322">
        <f>Table1[[#This Row],[Discounted Price]]*0.9</f>
        <v>387.56880000000001</v>
      </c>
      <c r="T322">
        <f>Table1[[#This Row],[Discounted Price]]*0.8</f>
        <v>344.50560000000002</v>
      </c>
      <c r="U322">
        <f>Table1[[#This Row],[Price]]*0.52</f>
        <v>248.80960000000002</v>
      </c>
      <c r="V322">
        <f>(Table1[[#This Row],[Price]]-Table1[[#This Row],[Scrap value]])/2</f>
        <v>114.8352</v>
      </c>
    </row>
    <row r="323" spans="1:22" x14ac:dyDescent="0.25">
      <c r="A323" t="s">
        <v>1615</v>
      </c>
      <c r="B323" t="s">
        <v>15</v>
      </c>
      <c r="C323" t="s">
        <v>47</v>
      </c>
      <c r="D323" t="s">
        <v>1616</v>
      </c>
      <c r="E323">
        <v>388.7</v>
      </c>
      <c r="F323">
        <v>6</v>
      </c>
      <c r="G323" t="s">
        <v>43729</v>
      </c>
      <c r="H323" t="s">
        <v>1617</v>
      </c>
      <c r="I323" s="1">
        <v>45000</v>
      </c>
      <c r="J323" s="1">
        <v>45292</v>
      </c>
      <c r="K323" t="s">
        <v>1618</v>
      </c>
      <c r="L323" t="s">
        <v>1619</v>
      </c>
      <c r="M323" t="s">
        <v>20</v>
      </c>
      <c r="N323">
        <v>2</v>
      </c>
      <c r="O323">
        <f>Table1[[#This Row],[Price]]-0.1*Table1[[#This Row],[Price]]</f>
        <v>349.83</v>
      </c>
      <c r="P323" s="9">
        <f>(Table1[[#This Row],[Expiration Date]]-Table1[[#This Row],[Manufacturing Date]])/365</f>
        <v>0.8</v>
      </c>
      <c r="Q323" t="str">
        <f>IF(Table1[[#This Row],[Expiration Date]]-J331&gt;12/31/2024,"not expired","expired")</f>
        <v>expired</v>
      </c>
      <c r="R323">
        <f>Table1[[#This Row],[Discounted Price]]*0.95</f>
        <v>332.33849999999995</v>
      </c>
      <c r="S323">
        <f>Table1[[#This Row],[Discounted Price]]*0.9</f>
        <v>314.84699999999998</v>
      </c>
      <c r="T323">
        <f>Table1[[#This Row],[Discounted Price]]*0.8</f>
        <v>279.86399999999998</v>
      </c>
      <c r="U323">
        <f>Table1[[#This Row],[Price]]*0.52</f>
        <v>202.124</v>
      </c>
      <c r="V323">
        <f>(Table1[[#This Row],[Price]]-Table1[[#This Row],[Scrap value]])/2</f>
        <v>93.287999999999997</v>
      </c>
    </row>
    <row r="324" spans="1:22" x14ac:dyDescent="0.25">
      <c r="A324" t="s">
        <v>1620</v>
      </c>
      <c r="B324" t="s">
        <v>35</v>
      </c>
      <c r="C324" t="s">
        <v>47</v>
      </c>
      <c r="D324" t="s">
        <v>1621</v>
      </c>
      <c r="E324">
        <v>246.37</v>
      </c>
      <c r="F324">
        <v>26</v>
      </c>
      <c r="G324" t="s">
        <v>43730</v>
      </c>
      <c r="H324" t="s">
        <v>1622</v>
      </c>
      <c r="I324" s="1">
        <v>45137</v>
      </c>
      <c r="J324" s="1">
        <v>45292</v>
      </c>
      <c r="K324" t="s">
        <v>1623</v>
      </c>
      <c r="L324" t="s">
        <v>1624</v>
      </c>
      <c r="M324" t="s">
        <v>27</v>
      </c>
      <c r="N324">
        <v>1</v>
      </c>
      <c r="O324">
        <f>Table1[[#This Row],[Price]]-0.1*Table1[[#This Row],[Price]]</f>
        <v>221.733</v>
      </c>
      <c r="P324" s="9">
        <f>(Table1[[#This Row],[Expiration Date]]-Table1[[#This Row],[Manufacturing Date]])/365</f>
        <v>0.42465753424657532</v>
      </c>
      <c r="Q324" t="str">
        <f>IF(Table1[[#This Row],[Expiration Date]]-J332&gt;12/31/2024,"not expired","expired")</f>
        <v>expired</v>
      </c>
      <c r="R324">
        <f>Table1[[#This Row],[Discounted Price]]*0.95</f>
        <v>210.64634999999998</v>
      </c>
      <c r="S324">
        <f>Table1[[#This Row],[Discounted Price]]*0.9</f>
        <v>199.55970000000002</v>
      </c>
      <c r="T324">
        <f>Table1[[#This Row],[Discounted Price]]*0.8</f>
        <v>177.38640000000001</v>
      </c>
      <c r="U324">
        <f>Table1[[#This Row],[Price]]*0.52</f>
        <v>128.11240000000001</v>
      </c>
      <c r="V324">
        <f>(Table1[[#This Row],[Price]]-Table1[[#This Row],[Scrap value]])/2</f>
        <v>59.128799999999998</v>
      </c>
    </row>
    <row r="325" spans="1:22" x14ac:dyDescent="0.25">
      <c r="A325" t="s">
        <v>1625</v>
      </c>
      <c r="B325" t="s">
        <v>35</v>
      </c>
      <c r="C325" t="s">
        <v>47</v>
      </c>
      <c r="D325" t="s">
        <v>1626</v>
      </c>
      <c r="E325">
        <v>214.18</v>
      </c>
      <c r="F325">
        <v>5</v>
      </c>
      <c r="G325" t="s">
        <v>43728</v>
      </c>
      <c r="H325" t="s">
        <v>1627</v>
      </c>
      <c r="I325" s="1">
        <v>44927</v>
      </c>
      <c r="J325" s="1">
        <v>45658</v>
      </c>
      <c r="K325" t="s">
        <v>1628</v>
      </c>
      <c r="L325" t="s">
        <v>1629</v>
      </c>
      <c r="M325" t="s">
        <v>45</v>
      </c>
      <c r="N325">
        <v>1</v>
      </c>
      <c r="O325">
        <f>Table1[[#This Row],[Price]]-0.1*Table1[[#This Row],[Price]]</f>
        <v>192.762</v>
      </c>
      <c r="P325" s="9">
        <f>(Table1[[#This Row],[Expiration Date]]-Table1[[#This Row],[Manufacturing Date]])/365</f>
        <v>2.0027397260273974</v>
      </c>
      <c r="Q325" t="str">
        <f>IF(Table1[[#This Row],[Expiration Date]]-J333&gt;12/31/2024,"not expired","expired")</f>
        <v>expired</v>
      </c>
      <c r="R325">
        <f>Table1[[#This Row],[Discounted Price]]*0.95</f>
        <v>183.12389999999999</v>
      </c>
      <c r="S325">
        <f>Table1[[#This Row],[Discounted Price]]*0.9</f>
        <v>173.48580000000001</v>
      </c>
      <c r="T325">
        <f>Table1[[#This Row],[Discounted Price]]*0.8</f>
        <v>154.20960000000002</v>
      </c>
      <c r="U325">
        <f>Table1[[#This Row],[Price]]*0.52</f>
        <v>111.37360000000001</v>
      </c>
      <c r="V325">
        <f>(Table1[[#This Row],[Price]]-Table1[[#This Row],[Scrap value]])/2</f>
        <v>51.403199999999998</v>
      </c>
    </row>
    <row r="326" spans="1:22" x14ac:dyDescent="0.25">
      <c r="A326" t="s">
        <v>1630</v>
      </c>
      <c r="B326" t="s">
        <v>29</v>
      </c>
      <c r="C326" t="s">
        <v>47</v>
      </c>
      <c r="D326" t="s">
        <v>1631</v>
      </c>
      <c r="E326">
        <v>342.29</v>
      </c>
      <c r="F326">
        <v>52</v>
      </c>
      <c r="G326" t="s">
        <v>43729</v>
      </c>
      <c r="H326" t="s">
        <v>1632</v>
      </c>
      <c r="I326" s="1">
        <v>44927</v>
      </c>
      <c r="J326" s="1">
        <v>45658</v>
      </c>
      <c r="K326" t="s">
        <v>1633</v>
      </c>
      <c r="L326" t="s">
        <v>1634</v>
      </c>
      <c r="M326" t="s">
        <v>20</v>
      </c>
      <c r="N326">
        <v>4</v>
      </c>
      <c r="O326">
        <f>Table1[[#This Row],[Price]]-0.1*Table1[[#This Row],[Price]]</f>
        <v>308.06100000000004</v>
      </c>
      <c r="P326" s="9">
        <f>(Table1[[#This Row],[Expiration Date]]-Table1[[#This Row],[Manufacturing Date]])/365</f>
        <v>2.0027397260273974</v>
      </c>
      <c r="Q326" t="str">
        <f>IF(Table1[[#This Row],[Expiration Date]]-J334&gt;12/31/2024,"not expired","expired")</f>
        <v>not expired</v>
      </c>
      <c r="R326">
        <f>Table1[[#This Row],[Discounted Price]]*0.95</f>
        <v>292.65795000000003</v>
      </c>
      <c r="S326">
        <f>Table1[[#This Row],[Discounted Price]]*0.9</f>
        <v>277.25490000000002</v>
      </c>
      <c r="T326">
        <f>Table1[[#This Row],[Discounted Price]]*0.8</f>
        <v>246.44880000000003</v>
      </c>
      <c r="U326">
        <f>Table1[[#This Row],[Price]]*0.52</f>
        <v>177.99080000000001</v>
      </c>
      <c r="V326">
        <f>(Table1[[#This Row],[Price]]-Table1[[#This Row],[Scrap value]])/2</f>
        <v>82.149600000000007</v>
      </c>
    </row>
    <row r="327" spans="1:22" x14ac:dyDescent="0.25">
      <c r="A327" t="s">
        <v>1635</v>
      </c>
      <c r="B327" t="s">
        <v>35</v>
      </c>
      <c r="C327" t="s">
        <v>47</v>
      </c>
      <c r="D327" t="s">
        <v>1636</v>
      </c>
      <c r="E327">
        <v>431.56</v>
      </c>
      <c r="F327">
        <v>43</v>
      </c>
      <c r="G327" t="s">
        <v>43730</v>
      </c>
      <c r="H327" t="s">
        <v>937</v>
      </c>
      <c r="I327" s="1">
        <v>45137</v>
      </c>
      <c r="J327" s="1">
        <v>45658</v>
      </c>
      <c r="K327" t="s">
        <v>1637</v>
      </c>
      <c r="L327" t="s">
        <v>1638</v>
      </c>
      <c r="M327" t="s">
        <v>20</v>
      </c>
      <c r="N327">
        <v>3</v>
      </c>
      <c r="O327">
        <f>Table1[[#This Row],[Price]]-0.1*Table1[[#This Row],[Price]]</f>
        <v>388.404</v>
      </c>
      <c r="P327" s="9">
        <f>(Table1[[#This Row],[Expiration Date]]-Table1[[#This Row],[Manufacturing Date]])/365</f>
        <v>1.4273972602739726</v>
      </c>
      <c r="Q327" t="str">
        <f>IF(Table1[[#This Row],[Expiration Date]]-J335&gt;12/31/2024,"not expired","expired")</f>
        <v>expired</v>
      </c>
      <c r="R327">
        <f>Table1[[#This Row],[Discounted Price]]*0.95</f>
        <v>368.98379999999997</v>
      </c>
      <c r="S327">
        <f>Table1[[#This Row],[Discounted Price]]*0.9</f>
        <v>349.56360000000001</v>
      </c>
      <c r="T327">
        <f>Table1[[#This Row],[Discounted Price]]*0.8</f>
        <v>310.72320000000002</v>
      </c>
      <c r="U327">
        <f>Table1[[#This Row],[Price]]*0.52</f>
        <v>224.41120000000001</v>
      </c>
      <c r="V327">
        <f>(Table1[[#This Row],[Price]]-Table1[[#This Row],[Scrap value]])/2</f>
        <v>103.5744</v>
      </c>
    </row>
    <row r="328" spans="1:22" x14ac:dyDescent="0.25">
      <c r="A328" t="s">
        <v>1639</v>
      </c>
      <c r="B328" t="s">
        <v>35</v>
      </c>
      <c r="C328" t="s">
        <v>47</v>
      </c>
      <c r="D328" t="s">
        <v>1640</v>
      </c>
      <c r="E328">
        <v>165.28</v>
      </c>
      <c r="F328">
        <v>4</v>
      </c>
      <c r="G328" t="s">
        <v>43728</v>
      </c>
      <c r="H328" t="s">
        <v>1641</v>
      </c>
      <c r="I328" s="1">
        <v>45000</v>
      </c>
      <c r="J328" s="1">
        <v>45658</v>
      </c>
      <c r="K328" t="s">
        <v>1642</v>
      </c>
      <c r="L328" t="s">
        <v>1643</v>
      </c>
      <c r="M328" t="s">
        <v>45</v>
      </c>
      <c r="N328">
        <v>5</v>
      </c>
      <c r="O328">
        <f>Table1[[#This Row],[Price]]-0.1*Table1[[#This Row],[Price]]</f>
        <v>148.75200000000001</v>
      </c>
      <c r="P328" s="9">
        <f>(Table1[[#This Row],[Expiration Date]]-Table1[[#This Row],[Manufacturing Date]])/365</f>
        <v>1.8027397260273972</v>
      </c>
      <c r="Q328" t="str">
        <f>IF(Table1[[#This Row],[Expiration Date]]-J336&gt;12/31/2024,"not expired","expired")</f>
        <v>not expired</v>
      </c>
      <c r="R328">
        <f>Table1[[#This Row],[Discounted Price]]*0.95</f>
        <v>141.31440000000001</v>
      </c>
      <c r="S328">
        <f>Table1[[#This Row],[Discounted Price]]*0.9</f>
        <v>133.8768</v>
      </c>
      <c r="T328">
        <f>Table1[[#This Row],[Discounted Price]]*0.8</f>
        <v>119.00160000000001</v>
      </c>
      <c r="U328">
        <f>Table1[[#This Row],[Price]]*0.52</f>
        <v>85.945599999999999</v>
      </c>
      <c r="V328">
        <f>(Table1[[#This Row],[Price]]-Table1[[#This Row],[Scrap value]])/2</f>
        <v>39.667200000000001</v>
      </c>
    </row>
    <row r="329" spans="1:22" x14ac:dyDescent="0.25">
      <c r="A329" t="s">
        <v>1644</v>
      </c>
      <c r="B329" t="s">
        <v>29</v>
      </c>
      <c r="C329" t="s">
        <v>47</v>
      </c>
      <c r="D329" t="s">
        <v>1645</v>
      </c>
      <c r="E329">
        <v>208.19</v>
      </c>
      <c r="F329">
        <v>85</v>
      </c>
      <c r="G329" t="s">
        <v>43730</v>
      </c>
      <c r="H329" t="s">
        <v>1646</v>
      </c>
      <c r="I329" s="1">
        <v>45000</v>
      </c>
      <c r="J329" s="1">
        <v>45292</v>
      </c>
      <c r="K329" t="s">
        <v>1647</v>
      </c>
      <c r="L329" t="s">
        <v>1648</v>
      </c>
      <c r="M329" t="s">
        <v>27</v>
      </c>
      <c r="N329">
        <v>1</v>
      </c>
      <c r="O329">
        <f>Table1[[#This Row],[Price]]-0.1*Table1[[#This Row],[Price]]</f>
        <v>187.37099999999998</v>
      </c>
      <c r="P329" s="9">
        <f>(Table1[[#This Row],[Expiration Date]]-Table1[[#This Row],[Manufacturing Date]])/365</f>
        <v>0.8</v>
      </c>
      <c r="Q329" t="str">
        <f>IF(Table1[[#This Row],[Expiration Date]]-J337&gt;12/31/2024,"not expired","expired")</f>
        <v>expired</v>
      </c>
      <c r="R329">
        <f>Table1[[#This Row],[Discounted Price]]*0.95</f>
        <v>178.00244999999998</v>
      </c>
      <c r="S329">
        <f>Table1[[#This Row],[Discounted Price]]*0.9</f>
        <v>168.63389999999998</v>
      </c>
      <c r="T329">
        <f>Table1[[#This Row],[Discounted Price]]*0.8</f>
        <v>149.89679999999998</v>
      </c>
      <c r="U329">
        <f>Table1[[#This Row],[Price]]*0.52</f>
        <v>108.25880000000001</v>
      </c>
      <c r="V329">
        <f>(Table1[[#This Row],[Price]]-Table1[[#This Row],[Scrap value]])/2</f>
        <v>49.965599999999995</v>
      </c>
    </row>
    <row r="330" spans="1:22" x14ac:dyDescent="0.25">
      <c r="A330" t="s">
        <v>1649</v>
      </c>
      <c r="B330" t="s">
        <v>22</v>
      </c>
      <c r="C330" t="s">
        <v>47</v>
      </c>
      <c r="D330" t="s">
        <v>1650</v>
      </c>
      <c r="E330">
        <v>271.81</v>
      </c>
      <c r="F330">
        <v>47</v>
      </c>
      <c r="G330" t="s">
        <v>43730</v>
      </c>
      <c r="H330" t="s">
        <v>1651</v>
      </c>
      <c r="I330" s="1">
        <v>44927</v>
      </c>
      <c r="J330" s="1">
        <v>45658</v>
      </c>
      <c r="K330" t="s">
        <v>1652</v>
      </c>
      <c r="L330" t="s">
        <v>1653</v>
      </c>
      <c r="M330" t="s">
        <v>45</v>
      </c>
      <c r="N330">
        <v>4</v>
      </c>
      <c r="O330">
        <f>Table1[[#This Row],[Price]]-0.1*Table1[[#This Row],[Price]]</f>
        <v>244.62899999999999</v>
      </c>
      <c r="P330" s="9">
        <f>(Table1[[#This Row],[Expiration Date]]-Table1[[#This Row],[Manufacturing Date]])/365</f>
        <v>2.0027397260273974</v>
      </c>
      <c r="Q330" t="str">
        <f>IF(Table1[[#This Row],[Expiration Date]]-J338&gt;12/31/2024,"not expired","expired")</f>
        <v>expired</v>
      </c>
      <c r="R330">
        <f>Table1[[#This Row],[Discounted Price]]*0.95</f>
        <v>232.39754999999997</v>
      </c>
      <c r="S330">
        <f>Table1[[#This Row],[Discounted Price]]*0.9</f>
        <v>220.1661</v>
      </c>
      <c r="T330">
        <f>Table1[[#This Row],[Discounted Price]]*0.8</f>
        <v>195.70320000000001</v>
      </c>
      <c r="U330">
        <f>Table1[[#This Row],[Price]]*0.52</f>
        <v>141.34120000000001</v>
      </c>
      <c r="V330">
        <f>(Table1[[#This Row],[Price]]-Table1[[#This Row],[Scrap value]])/2</f>
        <v>65.234399999999994</v>
      </c>
    </row>
    <row r="331" spans="1:22" x14ac:dyDescent="0.25">
      <c r="A331" t="s">
        <v>1654</v>
      </c>
      <c r="B331" t="s">
        <v>35</v>
      </c>
      <c r="C331" t="s">
        <v>47</v>
      </c>
      <c r="D331" t="s">
        <v>1655</v>
      </c>
      <c r="E331">
        <v>287.79000000000002</v>
      </c>
      <c r="F331">
        <v>5</v>
      </c>
      <c r="G331" t="s">
        <v>43729</v>
      </c>
      <c r="H331" t="s">
        <v>1656</v>
      </c>
      <c r="I331" s="1">
        <v>45137</v>
      </c>
      <c r="J331" s="1">
        <v>45658</v>
      </c>
      <c r="K331" t="s">
        <v>1657</v>
      </c>
      <c r="L331" t="s">
        <v>1658</v>
      </c>
      <c r="M331" t="s">
        <v>45</v>
      </c>
      <c r="N331">
        <v>1</v>
      </c>
      <c r="O331">
        <f>Table1[[#This Row],[Price]]-0.1*Table1[[#This Row],[Price]]</f>
        <v>259.01100000000002</v>
      </c>
      <c r="P331" s="9">
        <f>(Table1[[#This Row],[Expiration Date]]-Table1[[#This Row],[Manufacturing Date]])/365</f>
        <v>1.4273972602739726</v>
      </c>
      <c r="Q331" t="str">
        <f>IF(Table1[[#This Row],[Expiration Date]]-J339&gt;12/31/2024,"not expired","expired")</f>
        <v>expired</v>
      </c>
      <c r="R331">
        <f>Table1[[#This Row],[Discounted Price]]*0.95</f>
        <v>246.06045</v>
      </c>
      <c r="S331">
        <f>Table1[[#This Row],[Discounted Price]]*0.9</f>
        <v>233.10990000000004</v>
      </c>
      <c r="T331">
        <f>Table1[[#This Row],[Discounted Price]]*0.8</f>
        <v>207.20880000000002</v>
      </c>
      <c r="U331">
        <f>Table1[[#This Row],[Price]]*0.52</f>
        <v>149.6508</v>
      </c>
      <c r="V331">
        <f>(Table1[[#This Row],[Price]]-Table1[[#This Row],[Scrap value]])/2</f>
        <v>69.069600000000008</v>
      </c>
    </row>
    <row r="332" spans="1:22" x14ac:dyDescent="0.25">
      <c r="A332" t="s">
        <v>1659</v>
      </c>
      <c r="B332" t="s">
        <v>22</v>
      </c>
      <c r="C332" t="s">
        <v>47</v>
      </c>
      <c r="D332" t="s">
        <v>1660</v>
      </c>
      <c r="E332">
        <v>236.06</v>
      </c>
      <c r="F332">
        <v>39</v>
      </c>
      <c r="G332" t="s">
        <v>43730</v>
      </c>
      <c r="H332" t="s">
        <v>1661</v>
      </c>
      <c r="I332" s="1">
        <v>44927</v>
      </c>
      <c r="J332" s="1">
        <v>45658</v>
      </c>
      <c r="K332" t="s">
        <v>1662</v>
      </c>
      <c r="L332" t="s">
        <v>1663</v>
      </c>
      <c r="M332" t="s">
        <v>45</v>
      </c>
      <c r="N332">
        <v>2</v>
      </c>
      <c r="O332">
        <f>Table1[[#This Row],[Price]]-0.1*Table1[[#This Row],[Price]]</f>
        <v>212.45400000000001</v>
      </c>
      <c r="P332" s="9">
        <f>(Table1[[#This Row],[Expiration Date]]-Table1[[#This Row],[Manufacturing Date]])/365</f>
        <v>2.0027397260273974</v>
      </c>
      <c r="Q332" t="str">
        <f>IF(Table1[[#This Row],[Expiration Date]]-J340&gt;12/31/2024,"not expired","expired")</f>
        <v>not expired</v>
      </c>
      <c r="R332">
        <f>Table1[[#This Row],[Discounted Price]]*0.95</f>
        <v>201.8313</v>
      </c>
      <c r="S332">
        <f>Table1[[#This Row],[Discounted Price]]*0.9</f>
        <v>191.20860000000002</v>
      </c>
      <c r="T332">
        <f>Table1[[#This Row],[Discounted Price]]*0.8</f>
        <v>169.96320000000003</v>
      </c>
      <c r="U332">
        <f>Table1[[#This Row],[Price]]*0.52</f>
        <v>122.75120000000001</v>
      </c>
      <c r="V332">
        <f>(Table1[[#This Row],[Price]]-Table1[[#This Row],[Scrap value]])/2</f>
        <v>56.654399999999995</v>
      </c>
    </row>
    <row r="333" spans="1:22" x14ac:dyDescent="0.25">
      <c r="A333" t="s">
        <v>1664</v>
      </c>
      <c r="B333" t="s">
        <v>22</v>
      </c>
      <c r="C333" t="s">
        <v>47</v>
      </c>
      <c r="D333" t="s">
        <v>1665</v>
      </c>
      <c r="E333">
        <v>454.79</v>
      </c>
      <c r="F333">
        <v>33</v>
      </c>
      <c r="G333" t="s">
        <v>43728</v>
      </c>
      <c r="H333" t="s">
        <v>1666</v>
      </c>
      <c r="I333" s="1">
        <v>45000</v>
      </c>
      <c r="J333" s="1">
        <v>45658</v>
      </c>
      <c r="K333" t="s">
        <v>1667</v>
      </c>
      <c r="L333" t="s">
        <v>1668</v>
      </c>
      <c r="M333" t="s">
        <v>27</v>
      </c>
      <c r="N333">
        <v>1</v>
      </c>
      <c r="O333">
        <f>Table1[[#This Row],[Price]]-0.1*Table1[[#This Row],[Price]]</f>
        <v>409.31100000000004</v>
      </c>
      <c r="P333" s="9">
        <f>(Table1[[#This Row],[Expiration Date]]-Table1[[#This Row],[Manufacturing Date]])/365</f>
        <v>1.8027397260273972</v>
      </c>
      <c r="Q333" t="str">
        <f>IF(Table1[[#This Row],[Expiration Date]]-J341&gt;12/31/2024,"not expired","expired")</f>
        <v>not expired</v>
      </c>
      <c r="R333">
        <f>Table1[[#This Row],[Discounted Price]]*0.95</f>
        <v>388.84545000000003</v>
      </c>
      <c r="S333">
        <f>Table1[[#This Row],[Discounted Price]]*0.9</f>
        <v>368.37990000000002</v>
      </c>
      <c r="T333">
        <f>Table1[[#This Row],[Discounted Price]]*0.8</f>
        <v>327.44880000000006</v>
      </c>
      <c r="U333">
        <f>Table1[[#This Row],[Price]]*0.52</f>
        <v>236.49080000000001</v>
      </c>
      <c r="V333">
        <f>(Table1[[#This Row],[Price]]-Table1[[#This Row],[Scrap value]])/2</f>
        <v>109.14960000000001</v>
      </c>
    </row>
    <row r="334" spans="1:22" x14ac:dyDescent="0.25">
      <c r="A334" t="s">
        <v>1669</v>
      </c>
      <c r="B334" t="s">
        <v>15</v>
      </c>
      <c r="C334" t="s">
        <v>47</v>
      </c>
      <c r="D334" t="s">
        <v>1670</v>
      </c>
      <c r="E334">
        <v>40.89</v>
      </c>
      <c r="F334">
        <v>16</v>
      </c>
      <c r="G334" t="s">
        <v>43730</v>
      </c>
      <c r="H334" t="s">
        <v>1671</v>
      </c>
      <c r="I334" s="1">
        <v>44927</v>
      </c>
      <c r="J334" s="1">
        <v>45292</v>
      </c>
      <c r="K334" t="s">
        <v>1672</v>
      </c>
      <c r="L334" t="s">
        <v>1673</v>
      </c>
      <c r="M334" t="s">
        <v>20</v>
      </c>
      <c r="N334">
        <v>3</v>
      </c>
      <c r="O334">
        <f>Table1[[#This Row],[Price]]-0.1*Table1[[#This Row],[Price]]</f>
        <v>36.801000000000002</v>
      </c>
      <c r="P334" s="9">
        <f>(Table1[[#This Row],[Expiration Date]]-Table1[[#This Row],[Manufacturing Date]])/365</f>
        <v>1</v>
      </c>
      <c r="Q334" t="str">
        <f>IF(Table1[[#This Row],[Expiration Date]]-J342&gt;12/31/2024,"not expired","expired")</f>
        <v>expired</v>
      </c>
      <c r="R334">
        <f>Table1[[#This Row],[Discounted Price]]*0.95</f>
        <v>34.960949999999997</v>
      </c>
      <c r="S334">
        <f>Table1[[#This Row],[Discounted Price]]*0.9</f>
        <v>33.120900000000006</v>
      </c>
      <c r="T334">
        <f>Table1[[#This Row],[Discounted Price]]*0.8</f>
        <v>29.440800000000003</v>
      </c>
      <c r="U334">
        <f>Table1[[#This Row],[Price]]*0.52</f>
        <v>21.262800000000002</v>
      </c>
      <c r="V334">
        <f>(Table1[[#This Row],[Price]]-Table1[[#This Row],[Scrap value]])/2</f>
        <v>9.8135999999999992</v>
      </c>
    </row>
    <row r="335" spans="1:22" x14ac:dyDescent="0.25">
      <c r="A335" t="s">
        <v>1674</v>
      </c>
      <c r="B335" t="s">
        <v>35</v>
      </c>
      <c r="C335" t="s">
        <v>47</v>
      </c>
      <c r="D335" t="s">
        <v>1675</v>
      </c>
      <c r="E335">
        <v>393.4</v>
      </c>
      <c r="F335">
        <v>82</v>
      </c>
      <c r="G335" t="s">
        <v>43730</v>
      </c>
      <c r="H335" t="s">
        <v>1676</v>
      </c>
      <c r="I335" s="1">
        <v>44927</v>
      </c>
      <c r="J335" s="1">
        <v>46023</v>
      </c>
      <c r="K335" t="s">
        <v>1677</v>
      </c>
      <c r="L335" t="s">
        <v>1678</v>
      </c>
      <c r="M335" t="s">
        <v>27</v>
      </c>
      <c r="N335">
        <v>3</v>
      </c>
      <c r="O335">
        <f>Table1[[#This Row],[Price]]-0.1*Table1[[#This Row],[Price]]</f>
        <v>354.05999999999995</v>
      </c>
      <c r="P335" s="9">
        <f>(Table1[[#This Row],[Expiration Date]]-Table1[[#This Row],[Manufacturing Date]])/365</f>
        <v>3.0027397260273974</v>
      </c>
      <c r="Q335" t="str">
        <f>IF(Table1[[#This Row],[Expiration Date]]-J343&gt;12/31/2024,"not expired","expired")</f>
        <v>expired</v>
      </c>
      <c r="R335">
        <f>Table1[[#This Row],[Discounted Price]]*0.95</f>
        <v>336.35699999999991</v>
      </c>
      <c r="S335">
        <f>Table1[[#This Row],[Discounted Price]]*0.9</f>
        <v>318.65399999999994</v>
      </c>
      <c r="T335">
        <f>Table1[[#This Row],[Discounted Price]]*0.8</f>
        <v>283.24799999999999</v>
      </c>
      <c r="U335">
        <f>Table1[[#This Row],[Price]]*0.52</f>
        <v>204.56799999999998</v>
      </c>
      <c r="V335">
        <f>(Table1[[#This Row],[Price]]-Table1[[#This Row],[Scrap value]])/2</f>
        <v>94.415999999999997</v>
      </c>
    </row>
    <row r="336" spans="1:22" x14ac:dyDescent="0.25">
      <c r="A336" t="s">
        <v>1679</v>
      </c>
      <c r="B336" t="s">
        <v>29</v>
      </c>
      <c r="C336" t="s">
        <v>47</v>
      </c>
      <c r="D336" t="s">
        <v>1680</v>
      </c>
      <c r="E336">
        <v>245.09</v>
      </c>
      <c r="F336">
        <v>66</v>
      </c>
      <c r="G336" t="s">
        <v>43728</v>
      </c>
      <c r="H336" t="s">
        <v>1681</v>
      </c>
      <c r="I336" s="1">
        <v>45000</v>
      </c>
      <c r="J336" s="1">
        <v>45292</v>
      </c>
      <c r="K336" t="s">
        <v>1682</v>
      </c>
      <c r="L336" t="s">
        <v>1683</v>
      </c>
      <c r="M336" t="s">
        <v>27</v>
      </c>
      <c r="N336">
        <v>2</v>
      </c>
      <c r="O336">
        <f>Table1[[#This Row],[Price]]-0.1*Table1[[#This Row],[Price]]</f>
        <v>220.58100000000002</v>
      </c>
      <c r="P336" s="9">
        <f>(Table1[[#This Row],[Expiration Date]]-Table1[[#This Row],[Manufacturing Date]])/365</f>
        <v>0.8</v>
      </c>
      <c r="Q336" t="str">
        <f>IF(Table1[[#This Row],[Expiration Date]]-J344&gt;12/31/2024,"not expired","expired")</f>
        <v>expired</v>
      </c>
      <c r="R336">
        <f>Table1[[#This Row],[Discounted Price]]*0.95</f>
        <v>209.55195000000001</v>
      </c>
      <c r="S336">
        <f>Table1[[#This Row],[Discounted Price]]*0.9</f>
        <v>198.52290000000002</v>
      </c>
      <c r="T336">
        <f>Table1[[#This Row],[Discounted Price]]*0.8</f>
        <v>176.46480000000003</v>
      </c>
      <c r="U336">
        <f>Table1[[#This Row],[Price]]*0.52</f>
        <v>127.44680000000001</v>
      </c>
      <c r="V336">
        <f>(Table1[[#This Row],[Price]]-Table1[[#This Row],[Scrap value]])/2</f>
        <v>58.821599999999997</v>
      </c>
    </row>
    <row r="337" spans="1:22" x14ac:dyDescent="0.25">
      <c r="A337" t="s">
        <v>1684</v>
      </c>
      <c r="B337" t="s">
        <v>15</v>
      </c>
      <c r="C337" t="s">
        <v>47</v>
      </c>
      <c r="D337" t="s">
        <v>1685</v>
      </c>
      <c r="E337">
        <v>213.16</v>
      </c>
      <c r="F337">
        <v>61</v>
      </c>
      <c r="G337" t="s">
        <v>43729</v>
      </c>
      <c r="H337" t="s">
        <v>1686</v>
      </c>
      <c r="I337" s="1">
        <v>45000</v>
      </c>
      <c r="J337" s="1">
        <v>46023</v>
      </c>
      <c r="K337" t="s">
        <v>1687</v>
      </c>
      <c r="L337" t="s">
        <v>1688</v>
      </c>
      <c r="M337" t="s">
        <v>45</v>
      </c>
      <c r="N337">
        <v>3</v>
      </c>
      <c r="O337">
        <f>Table1[[#This Row],[Price]]-0.1*Table1[[#This Row],[Price]]</f>
        <v>191.84399999999999</v>
      </c>
      <c r="P337" s="9">
        <f>(Table1[[#This Row],[Expiration Date]]-Table1[[#This Row],[Manufacturing Date]])/365</f>
        <v>2.8027397260273972</v>
      </c>
      <c r="Q337" t="str">
        <f>IF(Table1[[#This Row],[Expiration Date]]-J345&gt;12/31/2024,"not expired","expired")</f>
        <v>not expired</v>
      </c>
      <c r="R337">
        <f>Table1[[#This Row],[Discounted Price]]*0.95</f>
        <v>182.25179999999997</v>
      </c>
      <c r="S337">
        <f>Table1[[#This Row],[Discounted Price]]*0.9</f>
        <v>172.65960000000001</v>
      </c>
      <c r="T337">
        <f>Table1[[#This Row],[Discounted Price]]*0.8</f>
        <v>153.4752</v>
      </c>
      <c r="U337">
        <f>Table1[[#This Row],[Price]]*0.52</f>
        <v>110.8432</v>
      </c>
      <c r="V337">
        <f>(Table1[[#This Row],[Price]]-Table1[[#This Row],[Scrap value]])/2</f>
        <v>51.1584</v>
      </c>
    </row>
    <row r="338" spans="1:22" x14ac:dyDescent="0.25">
      <c r="A338" t="s">
        <v>1689</v>
      </c>
      <c r="B338" t="s">
        <v>35</v>
      </c>
      <c r="C338" t="s">
        <v>47</v>
      </c>
      <c r="D338" t="s">
        <v>1690</v>
      </c>
      <c r="E338">
        <v>189.97</v>
      </c>
      <c r="F338">
        <v>8</v>
      </c>
      <c r="G338" t="s">
        <v>43730</v>
      </c>
      <c r="H338" t="s">
        <v>1691</v>
      </c>
      <c r="I338" s="1">
        <v>44927</v>
      </c>
      <c r="J338" s="1">
        <v>45658</v>
      </c>
      <c r="K338" t="s">
        <v>1692</v>
      </c>
      <c r="L338" t="s">
        <v>1693</v>
      </c>
      <c r="M338" t="s">
        <v>27</v>
      </c>
      <c r="N338">
        <v>4</v>
      </c>
      <c r="O338">
        <f>Table1[[#This Row],[Price]]-0.1*Table1[[#This Row],[Price]]</f>
        <v>170.97300000000001</v>
      </c>
      <c r="P338" s="9">
        <f>(Table1[[#This Row],[Expiration Date]]-Table1[[#This Row],[Manufacturing Date]])/365</f>
        <v>2.0027397260273974</v>
      </c>
      <c r="Q338" t="str">
        <f>IF(Table1[[#This Row],[Expiration Date]]-J346&gt;12/31/2024,"not expired","expired")</f>
        <v>expired</v>
      </c>
      <c r="R338">
        <f>Table1[[#This Row],[Discounted Price]]*0.95</f>
        <v>162.42435</v>
      </c>
      <c r="S338">
        <f>Table1[[#This Row],[Discounted Price]]*0.9</f>
        <v>153.87570000000002</v>
      </c>
      <c r="T338">
        <f>Table1[[#This Row],[Discounted Price]]*0.8</f>
        <v>136.7784</v>
      </c>
      <c r="U338">
        <f>Table1[[#This Row],[Price]]*0.52</f>
        <v>98.784400000000005</v>
      </c>
      <c r="V338">
        <f>(Table1[[#This Row],[Price]]-Table1[[#This Row],[Scrap value]])/2</f>
        <v>45.592799999999997</v>
      </c>
    </row>
    <row r="339" spans="1:22" x14ac:dyDescent="0.25">
      <c r="A339" t="s">
        <v>1694</v>
      </c>
      <c r="B339" t="s">
        <v>22</v>
      </c>
      <c r="C339" t="s">
        <v>47</v>
      </c>
      <c r="D339" t="s">
        <v>1695</v>
      </c>
      <c r="E339">
        <v>364.05</v>
      </c>
      <c r="F339">
        <v>61</v>
      </c>
      <c r="G339" t="s">
        <v>43730</v>
      </c>
      <c r="H339" t="s">
        <v>1696</v>
      </c>
      <c r="I339" s="1">
        <v>44927</v>
      </c>
      <c r="J339" s="1">
        <v>46023</v>
      </c>
      <c r="K339" t="s">
        <v>1697</v>
      </c>
      <c r="L339" t="s">
        <v>1698</v>
      </c>
      <c r="M339" t="s">
        <v>45</v>
      </c>
      <c r="N339">
        <v>1</v>
      </c>
      <c r="O339">
        <f>Table1[[#This Row],[Price]]-0.1*Table1[[#This Row],[Price]]</f>
        <v>327.64499999999998</v>
      </c>
      <c r="P339" s="9">
        <f>(Table1[[#This Row],[Expiration Date]]-Table1[[#This Row],[Manufacturing Date]])/365</f>
        <v>3.0027397260273974</v>
      </c>
      <c r="Q339" t="str">
        <f>IF(Table1[[#This Row],[Expiration Date]]-J347&gt;12/31/2024,"not expired","expired")</f>
        <v>expired</v>
      </c>
      <c r="R339">
        <f>Table1[[#This Row],[Discounted Price]]*0.95</f>
        <v>311.26274999999998</v>
      </c>
      <c r="S339">
        <f>Table1[[#This Row],[Discounted Price]]*0.9</f>
        <v>294.88049999999998</v>
      </c>
      <c r="T339">
        <f>Table1[[#This Row],[Discounted Price]]*0.8</f>
        <v>262.11599999999999</v>
      </c>
      <c r="U339">
        <f>Table1[[#This Row],[Price]]*0.52</f>
        <v>189.30600000000001</v>
      </c>
      <c r="V339">
        <f>(Table1[[#This Row],[Price]]-Table1[[#This Row],[Scrap value]])/2</f>
        <v>87.372</v>
      </c>
    </row>
    <row r="340" spans="1:22" x14ac:dyDescent="0.25">
      <c r="A340" t="s">
        <v>1699</v>
      </c>
      <c r="B340" t="s">
        <v>22</v>
      </c>
      <c r="C340" t="s">
        <v>47</v>
      </c>
      <c r="D340" t="s">
        <v>1700</v>
      </c>
      <c r="E340">
        <v>204.76</v>
      </c>
      <c r="F340">
        <v>87</v>
      </c>
      <c r="G340" t="s">
        <v>43730</v>
      </c>
      <c r="H340" t="s">
        <v>1701</v>
      </c>
      <c r="I340" s="1">
        <v>45137</v>
      </c>
      <c r="J340" s="1">
        <v>45292</v>
      </c>
      <c r="K340" t="s">
        <v>1702</v>
      </c>
      <c r="L340" t="s">
        <v>1703</v>
      </c>
      <c r="M340" t="s">
        <v>20</v>
      </c>
      <c r="N340">
        <v>4</v>
      </c>
      <c r="O340">
        <f>Table1[[#This Row],[Price]]-0.1*Table1[[#This Row],[Price]]</f>
        <v>184.28399999999999</v>
      </c>
      <c r="P340" s="9">
        <f>(Table1[[#This Row],[Expiration Date]]-Table1[[#This Row],[Manufacturing Date]])/365</f>
        <v>0.42465753424657532</v>
      </c>
      <c r="Q340" t="str">
        <f>IF(Table1[[#This Row],[Expiration Date]]-J348&gt;12/31/2024,"not expired","expired")</f>
        <v>expired</v>
      </c>
      <c r="R340">
        <f>Table1[[#This Row],[Discounted Price]]*0.95</f>
        <v>175.06979999999999</v>
      </c>
      <c r="S340">
        <f>Table1[[#This Row],[Discounted Price]]*0.9</f>
        <v>165.85560000000001</v>
      </c>
      <c r="T340">
        <f>Table1[[#This Row],[Discounted Price]]*0.8</f>
        <v>147.4272</v>
      </c>
      <c r="U340">
        <f>Table1[[#This Row],[Price]]*0.52</f>
        <v>106.4752</v>
      </c>
      <c r="V340">
        <f>(Table1[[#This Row],[Price]]-Table1[[#This Row],[Scrap value]])/2</f>
        <v>49.142399999999995</v>
      </c>
    </row>
    <row r="341" spans="1:22" x14ac:dyDescent="0.25">
      <c r="A341" t="s">
        <v>1704</v>
      </c>
      <c r="B341" t="s">
        <v>35</v>
      </c>
      <c r="C341" t="s">
        <v>47</v>
      </c>
      <c r="D341" t="s">
        <v>1705</v>
      </c>
      <c r="E341">
        <v>471.21</v>
      </c>
      <c r="F341">
        <v>24</v>
      </c>
      <c r="G341" t="s">
        <v>43730</v>
      </c>
      <c r="H341" t="s">
        <v>1706</v>
      </c>
      <c r="I341" s="1">
        <v>44927</v>
      </c>
      <c r="J341" s="1">
        <v>45292</v>
      </c>
      <c r="K341" t="s">
        <v>1707</v>
      </c>
      <c r="L341" t="s">
        <v>1708</v>
      </c>
      <c r="M341" t="s">
        <v>27</v>
      </c>
      <c r="N341">
        <v>4</v>
      </c>
      <c r="O341">
        <f>Table1[[#This Row],[Price]]-0.1*Table1[[#This Row],[Price]]</f>
        <v>424.089</v>
      </c>
      <c r="P341" s="9">
        <f>(Table1[[#This Row],[Expiration Date]]-Table1[[#This Row],[Manufacturing Date]])/365</f>
        <v>1</v>
      </c>
      <c r="Q341" t="str">
        <f>IF(Table1[[#This Row],[Expiration Date]]-J349&gt;12/31/2024,"not expired","expired")</f>
        <v>expired</v>
      </c>
      <c r="R341">
        <f>Table1[[#This Row],[Discounted Price]]*0.95</f>
        <v>402.88454999999999</v>
      </c>
      <c r="S341">
        <f>Table1[[#This Row],[Discounted Price]]*0.9</f>
        <v>381.68009999999998</v>
      </c>
      <c r="T341">
        <f>Table1[[#This Row],[Discounted Price]]*0.8</f>
        <v>339.27120000000002</v>
      </c>
      <c r="U341">
        <f>Table1[[#This Row],[Price]]*0.52</f>
        <v>245.0292</v>
      </c>
      <c r="V341">
        <f>(Table1[[#This Row],[Price]]-Table1[[#This Row],[Scrap value]])/2</f>
        <v>113.09039999999999</v>
      </c>
    </row>
    <row r="342" spans="1:22" x14ac:dyDescent="0.25">
      <c r="A342" t="s">
        <v>1709</v>
      </c>
      <c r="B342" t="s">
        <v>22</v>
      </c>
      <c r="C342" t="s">
        <v>47</v>
      </c>
      <c r="D342" t="s">
        <v>1710</v>
      </c>
      <c r="E342">
        <v>361.14</v>
      </c>
      <c r="F342">
        <v>71</v>
      </c>
      <c r="G342" t="s">
        <v>43730</v>
      </c>
      <c r="H342" t="s">
        <v>1711</v>
      </c>
      <c r="I342" s="1">
        <v>45000</v>
      </c>
      <c r="J342" s="1">
        <v>45658</v>
      </c>
      <c r="K342" t="s">
        <v>1712</v>
      </c>
      <c r="L342" t="s">
        <v>1713</v>
      </c>
      <c r="M342" t="s">
        <v>45</v>
      </c>
      <c r="N342">
        <v>5</v>
      </c>
      <c r="O342">
        <f>Table1[[#This Row],[Price]]-0.1*Table1[[#This Row],[Price]]</f>
        <v>325.02600000000001</v>
      </c>
      <c r="P342" s="9">
        <f>(Table1[[#This Row],[Expiration Date]]-Table1[[#This Row],[Manufacturing Date]])/365</f>
        <v>1.8027397260273972</v>
      </c>
      <c r="Q342" t="str">
        <f>IF(Table1[[#This Row],[Expiration Date]]-J350&gt;12/31/2024,"not expired","expired")</f>
        <v>not expired</v>
      </c>
      <c r="R342">
        <f>Table1[[#This Row],[Discounted Price]]*0.95</f>
        <v>308.7747</v>
      </c>
      <c r="S342">
        <f>Table1[[#This Row],[Discounted Price]]*0.9</f>
        <v>292.52340000000004</v>
      </c>
      <c r="T342">
        <f>Table1[[#This Row],[Discounted Price]]*0.8</f>
        <v>260.02080000000001</v>
      </c>
      <c r="U342">
        <f>Table1[[#This Row],[Price]]*0.52</f>
        <v>187.7928</v>
      </c>
      <c r="V342">
        <f>(Table1[[#This Row],[Price]]-Table1[[#This Row],[Scrap value]])/2</f>
        <v>86.673599999999993</v>
      </c>
    </row>
    <row r="343" spans="1:22" x14ac:dyDescent="0.25">
      <c r="A343" t="s">
        <v>1714</v>
      </c>
      <c r="B343" t="s">
        <v>29</v>
      </c>
      <c r="C343" t="s">
        <v>47</v>
      </c>
      <c r="D343" t="s">
        <v>1715</v>
      </c>
      <c r="E343">
        <v>258.61</v>
      </c>
      <c r="F343">
        <v>23</v>
      </c>
      <c r="G343" t="s">
        <v>43728</v>
      </c>
      <c r="H343" t="s">
        <v>1716</v>
      </c>
      <c r="I343" s="1">
        <v>44927</v>
      </c>
      <c r="J343" s="1">
        <v>46023</v>
      </c>
      <c r="K343" t="s">
        <v>1717</v>
      </c>
      <c r="L343" t="s">
        <v>1718</v>
      </c>
      <c r="M343" t="s">
        <v>20</v>
      </c>
      <c r="N343">
        <v>3</v>
      </c>
      <c r="O343">
        <f>Table1[[#This Row],[Price]]-0.1*Table1[[#This Row],[Price]]</f>
        <v>232.74900000000002</v>
      </c>
      <c r="P343" s="9">
        <f>(Table1[[#This Row],[Expiration Date]]-Table1[[#This Row],[Manufacturing Date]])/365</f>
        <v>3.0027397260273974</v>
      </c>
      <c r="Q343" t="str">
        <f>IF(Table1[[#This Row],[Expiration Date]]-J351&gt;12/31/2024,"not expired","expired")</f>
        <v>expired</v>
      </c>
      <c r="R343">
        <f>Table1[[#This Row],[Discounted Price]]*0.95</f>
        <v>221.11155000000002</v>
      </c>
      <c r="S343">
        <f>Table1[[#This Row],[Discounted Price]]*0.9</f>
        <v>209.47410000000002</v>
      </c>
      <c r="T343">
        <f>Table1[[#This Row],[Discounted Price]]*0.8</f>
        <v>186.19920000000002</v>
      </c>
      <c r="U343">
        <f>Table1[[#This Row],[Price]]*0.52</f>
        <v>134.47720000000001</v>
      </c>
      <c r="V343">
        <f>(Table1[[#This Row],[Price]]-Table1[[#This Row],[Scrap value]])/2</f>
        <v>62.066400000000002</v>
      </c>
    </row>
    <row r="344" spans="1:22" x14ac:dyDescent="0.25">
      <c r="A344" t="s">
        <v>1719</v>
      </c>
      <c r="B344" t="s">
        <v>22</v>
      </c>
      <c r="C344" t="s">
        <v>47</v>
      </c>
      <c r="D344" t="s">
        <v>1720</v>
      </c>
      <c r="E344">
        <v>118.06</v>
      </c>
      <c r="F344">
        <v>92</v>
      </c>
      <c r="G344" t="s">
        <v>43729</v>
      </c>
      <c r="H344" t="s">
        <v>1721</v>
      </c>
      <c r="I344" s="1">
        <v>44927</v>
      </c>
      <c r="J344" s="1">
        <v>45292</v>
      </c>
      <c r="K344" t="s">
        <v>1722</v>
      </c>
      <c r="L344" t="s">
        <v>1723</v>
      </c>
      <c r="M344" t="s">
        <v>20</v>
      </c>
      <c r="N344">
        <v>1</v>
      </c>
      <c r="O344">
        <f>Table1[[#This Row],[Price]]-0.1*Table1[[#This Row],[Price]]</f>
        <v>106.254</v>
      </c>
      <c r="P344" s="9">
        <f>(Table1[[#This Row],[Expiration Date]]-Table1[[#This Row],[Manufacturing Date]])/365</f>
        <v>1</v>
      </c>
      <c r="Q344" t="str">
        <f>IF(Table1[[#This Row],[Expiration Date]]-J352&gt;12/31/2024,"not expired","expired")</f>
        <v>expired</v>
      </c>
      <c r="R344">
        <f>Table1[[#This Row],[Discounted Price]]*0.95</f>
        <v>100.9413</v>
      </c>
      <c r="S344">
        <f>Table1[[#This Row],[Discounted Price]]*0.9</f>
        <v>95.628600000000006</v>
      </c>
      <c r="T344">
        <f>Table1[[#This Row],[Discounted Price]]*0.8</f>
        <v>85.003200000000007</v>
      </c>
      <c r="U344">
        <f>Table1[[#This Row],[Price]]*0.52</f>
        <v>61.391200000000005</v>
      </c>
      <c r="V344">
        <f>(Table1[[#This Row],[Price]]-Table1[[#This Row],[Scrap value]])/2</f>
        <v>28.334399999999999</v>
      </c>
    </row>
    <row r="345" spans="1:22" x14ac:dyDescent="0.25">
      <c r="A345" t="s">
        <v>1724</v>
      </c>
      <c r="B345" t="s">
        <v>29</v>
      </c>
      <c r="C345" t="s">
        <v>47</v>
      </c>
      <c r="D345" t="s">
        <v>1725</v>
      </c>
      <c r="E345">
        <v>140.63999999999999</v>
      </c>
      <c r="F345">
        <v>3</v>
      </c>
      <c r="G345" t="s">
        <v>43729</v>
      </c>
      <c r="H345" t="s">
        <v>1656</v>
      </c>
      <c r="I345" s="1">
        <v>44927</v>
      </c>
      <c r="J345" s="1">
        <v>45658</v>
      </c>
      <c r="K345" t="s">
        <v>1726</v>
      </c>
      <c r="L345" t="s">
        <v>1727</v>
      </c>
      <c r="M345" t="s">
        <v>27</v>
      </c>
      <c r="N345">
        <v>1</v>
      </c>
      <c r="O345">
        <f>Table1[[#This Row],[Price]]-0.1*Table1[[#This Row],[Price]]</f>
        <v>126.57599999999999</v>
      </c>
      <c r="P345" s="9">
        <f>(Table1[[#This Row],[Expiration Date]]-Table1[[#This Row],[Manufacturing Date]])/365</f>
        <v>2.0027397260273974</v>
      </c>
      <c r="Q345" t="str">
        <f>IF(Table1[[#This Row],[Expiration Date]]-J353&gt;12/31/2024,"not expired","expired")</f>
        <v>expired</v>
      </c>
      <c r="R345">
        <f>Table1[[#This Row],[Discounted Price]]*0.95</f>
        <v>120.24719999999999</v>
      </c>
      <c r="S345">
        <f>Table1[[#This Row],[Discounted Price]]*0.9</f>
        <v>113.91839999999999</v>
      </c>
      <c r="T345">
        <f>Table1[[#This Row],[Discounted Price]]*0.8</f>
        <v>101.2608</v>
      </c>
      <c r="U345">
        <f>Table1[[#This Row],[Price]]*0.52</f>
        <v>73.132799999999989</v>
      </c>
      <c r="V345">
        <f>(Table1[[#This Row],[Price]]-Table1[[#This Row],[Scrap value]])/2</f>
        <v>33.753599999999999</v>
      </c>
    </row>
    <row r="346" spans="1:22" x14ac:dyDescent="0.25">
      <c r="A346" t="s">
        <v>1728</v>
      </c>
      <c r="B346" t="s">
        <v>22</v>
      </c>
      <c r="C346" t="s">
        <v>47</v>
      </c>
      <c r="D346" t="s">
        <v>1729</v>
      </c>
      <c r="E346">
        <v>254.12</v>
      </c>
      <c r="F346">
        <v>68</v>
      </c>
      <c r="G346" t="s">
        <v>43728</v>
      </c>
      <c r="H346" t="s">
        <v>1730</v>
      </c>
      <c r="I346" s="1">
        <v>45137</v>
      </c>
      <c r="J346" s="1">
        <v>45658</v>
      </c>
      <c r="K346" t="s">
        <v>1731</v>
      </c>
      <c r="L346" t="s">
        <v>1732</v>
      </c>
      <c r="M346" t="s">
        <v>27</v>
      </c>
      <c r="N346">
        <v>1</v>
      </c>
      <c r="O346">
        <f>Table1[[#This Row],[Price]]-0.1*Table1[[#This Row],[Price]]</f>
        <v>228.708</v>
      </c>
      <c r="P346" s="9">
        <f>(Table1[[#This Row],[Expiration Date]]-Table1[[#This Row],[Manufacturing Date]])/365</f>
        <v>1.4273972602739726</v>
      </c>
      <c r="Q346" t="str">
        <f>IF(Table1[[#This Row],[Expiration Date]]-J354&gt;12/31/2024,"not expired","expired")</f>
        <v>expired</v>
      </c>
      <c r="R346">
        <f>Table1[[#This Row],[Discounted Price]]*0.95</f>
        <v>217.27259999999998</v>
      </c>
      <c r="S346">
        <f>Table1[[#This Row],[Discounted Price]]*0.9</f>
        <v>205.8372</v>
      </c>
      <c r="T346">
        <f>Table1[[#This Row],[Discounted Price]]*0.8</f>
        <v>182.96640000000002</v>
      </c>
      <c r="U346">
        <f>Table1[[#This Row],[Price]]*0.52</f>
        <v>132.14240000000001</v>
      </c>
      <c r="V346">
        <f>(Table1[[#This Row],[Price]]-Table1[[#This Row],[Scrap value]])/2</f>
        <v>60.988799999999998</v>
      </c>
    </row>
    <row r="347" spans="1:22" x14ac:dyDescent="0.25">
      <c r="A347" t="s">
        <v>1733</v>
      </c>
      <c r="B347" t="s">
        <v>35</v>
      </c>
      <c r="C347" t="s">
        <v>47</v>
      </c>
      <c r="D347" t="s">
        <v>1734</v>
      </c>
      <c r="E347">
        <v>98.54</v>
      </c>
      <c r="F347">
        <v>57</v>
      </c>
      <c r="G347" t="s">
        <v>43730</v>
      </c>
      <c r="H347" t="s">
        <v>1735</v>
      </c>
      <c r="I347" s="1">
        <v>45000</v>
      </c>
      <c r="J347" s="1">
        <v>46023</v>
      </c>
      <c r="K347" t="s">
        <v>1736</v>
      </c>
      <c r="L347" t="s">
        <v>1737</v>
      </c>
      <c r="M347" t="s">
        <v>45</v>
      </c>
      <c r="N347">
        <v>2</v>
      </c>
      <c r="O347">
        <f>Table1[[#This Row],[Price]]-0.1*Table1[[#This Row],[Price]]</f>
        <v>88.686000000000007</v>
      </c>
      <c r="P347" s="9">
        <f>(Table1[[#This Row],[Expiration Date]]-Table1[[#This Row],[Manufacturing Date]])/365</f>
        <v>2.8027397260273972</v>
      </c>
      <c r="Q347" t="str">
        <f>IF(Table1[[#This Row],[Expiration Date]]-J355&gt;12/31/2024,"not expired","expired")</f>
        <v>expired</v>
      </c>
      <c r="R347">
        <f>Table1[[#This Row],[Discounted Price]]*0.95</f>
        <v>84.2517</v>
      </c>
      <c r="S347">
        <f>Table1[[#This Row],[Discounted Price]]*0.9</f>
        <v>79.817400000000006</v>
      </c>
      <c r="T347">
        <f>Table1[[#This Row],[Discounted Price]]*0.8</f>
        <v>70.948800000000006</v>
      </c>
      <c r="U347">
        <f>Table1[[#This Row],[Price]]*0.52</f>
        <v>51.240800000000007</v>
      </c>
      <c r="V347">
        <f>(Table1[[#This Row],[Price]]-Table1[[#This Row],[Scrap value]])/2</f>
        <v>23.6496</v>
      </c>
    </row>
    <row r="348" spans="1:22" x14ac:dyDescent="0.25">
      <c r="A348" t="s">
        <v>1738</v>
      </c>
      <c r="B348" t="s">
        <v>15</v>
      </c>
      <c r="C348" t="s">
        <v>47</v>
      </c>
      <c r="D348" t="s">
        <v>1739</v>
      </c>
      <c r="E348">
        <v>472.02</v>
      </c>
      <c r="F348">
        <v>27</v>
      </c>
      <c r="G348" t="s">
        <v>43730</v>
      </c>
      <c r="H348" t="s">
        <v>1740</v>
      </c>
      <c r="I348" s="1">
        <v>44927</v>
      </c>
      <c r="J348" s="1">
        <v>45658</v>
      </c>
      <c r="K348" t="s">
        <v>1741</v>
      </c>
      <c r="L348" t="s">
        <v>1742</v>
      </c>
      <c r="M348" t="s">
        <v>45</v>
      </c>
      <c r="N348">
        <v>5</v>
      </c>
      <c r="O348">
        <f>Table1[[#This Row],[Price]]-0.1*Table1[[#This Row],[Price]]</f>
        <v>424.81799999999998</v>
      </c>
      <c r="P348" s="9">
        <f>(Table1[[#This Row],[Expiration Date]]-Table1[[#This Row],[Manufacturing Date]])/365</f>
        <v>2.0027397260273974</v>
      </c>
      <c r="Q348" t="str">
        <f>IF(Table1[[#This Row],[Expiration Date]]-J356&gt;12/31/2024,"not expired","expired")</f>
        <v>not expired</v>
      </c>
      <c r="R348">
        <f>Table1[[#This Row],[Discounted Price]]*0.95</f>
        <v>403.57709999999997</v>
      </c>
      <c r="S348">
        <f>Table1[[#This Row],[Discounted Price]]*0.9</f>
        <v>382.33620000000002</v>
      </c>
      <c r="T348">
        <f>Table1[[#This Row],[Discounted Price]]*0.8</f>
        <v>339.8544</v>
      </c>
      <c r="U348">
        <f>Table1[[#This Row],[Price]]*0.52</f>
        <v>245.4504</v>
      </c>
      <c r="V348">
        <f>(Table1[[#This Row],[Price]]-Table1[[#This Row],[Scrap value]])/2</f>
        <v>113.28479999999999</v>
      </c>
    </row>
    <row r="349" spans="1:22" x14ac:dyDescent="0.25">
      <c r="A349" t="s">
        <v>1743</v>
      </c>
      <c r="B349" t="s">
        <v>35</v>
      </c>
      <c r="C349" t="s">
        <v>47</v>
      </c>
      <c r="D349" t="s">
        <v>1744</v>
      </c>
      <c r="E349">
        <v>489.28</v>
      </c>
      <c r="F349">
        <v>5</v>
      </c>
      <c r="G349" t="s">
        <v>43728</v>
      </c>
      <c r="H349" t="s">
        <v>1745</v>
      </c>
      <c r="I349" s="1">
        <v>44927</v>
      </c>
      <c r="J349" s="1">
        <v>46023</v>
      </c>
      <c r="K349" t="s">
        <v>1746</v>
      </c>
      <c r="L349" t="s">
        <v>1747</v>
      </c>
      <c r="M349" t="s">
        <v>20</v>
      </c>
      <c r="N349">
        <v>1</v>
      </c>
      <c r="O349">
        <f>Table1[[#This Row],[Price]]-0.1*Table1[[#This Row],[Price]]</f>
        <v>440.35199999999998</v>
      </c>
      <c r="P349" s="9">
        <f>(Table1[[#This Row],[Expiration Date]]-Table1[[#This Row],[Manufacturing Date]])/365</f>
        <v>3.0027397260273974</v>
      </c>
      <c r="Q349" t="str">
        <f>IF(Table1[[#This Row],[Expiration Date]]-J357&gt;12/31/2024,"not expired","expired")</f>
        <v>not expired</v>
      </c>
      <c r="R349">
        <f>Table1[[#This Row],[Discounted Price]]*0.95</f>
        <v>418.33439999999996</v>
      </c>
      <c r="S349">
        <f>Table1[[#This Row],[Discounted Price]]*0.9</f>
        <v>396.3168</v>
      </c>
      <c r="T349">
        <f>Table1[[#This Row],[Discounted Price]]*0.8</f>
        <v>352.28160000000003</v>
      </c>
      <c r="U349">
        <f>Table1[[#This Row],[Price]]*0.52</f>
        <v>254.4256</v>
      </c>
      <c r="V349">
        <f>(Table1[[#This Row],[Price]]-Table1[[#This Row],[Scrap value]])/2</f>
        <v>117.42719999999998</v>
      </c>
    </row>
    <row r="350" spans="1:22" x14ac:dyDescent="0.25">
      <c r="A350" t="s">
        <v>1748</v>
      </c>
      <c r="B350" t="s">
        <v>35</v>
      </c>
      <c r="C350" t="s">
        <v>47</v>
      </c>
      <c r="D350" t="s">
        <v>1749</v>
      </c>
      <c r="E350">
        <v>200.6</v>
      </c>
      <c r="F350">
        <v>22</v>
      </c>
      <c r="G350" t="s">
        <v>43730</v>
      </c>
      <c r="H350" t="s">
        <v>1750</v>
      </c>
      <c r="I350" s="1">
        <v>45137</v>
      </c>
      <c r="J350" s="1">
        <v>45292</v>
      </c>
      <c r="K350" t="s">
        <v>1751</v>
      </c>
      <c r="L350" t="s">
        <v>1752</v>
      </c>
      <c r="M350" t="s">
        <v>20</v>
      </c>
      <c r="N350">
        <v>3</v>
      </c>
      <c r="O350">
        <f>Table1[[#This Row],[Price]]-0.1*Table1[[#This Row],[Price]]</f>
        <v>180.54</v>
      </c>
      <c r="P350" s="9">
        <f>(Table1[[#This Row],[Expiration Date]]-Table1[[#This Row],[Manufacturing Date]])/365</f>
        <v>0.42465753424657532</v>
      </c>
      <c r="Q350" t="str">
        <f>IF(Table1[[#This Row],[Expiration Date]]-J358&gt;12/31/2024,"not expired","expired")</f>
        <v>expired</v>
      </c>
      <c r="R350">
        <f>Table1[[#This Row],[Discounted Price]]*0.95</f>
        <v>171.51299999999998</v>
      </c>
      <c r="S350">
        <f>Table1[[#This Row],[Discounted Price]]*0.9</f>
        <v>162.48599999999999</v>
      </c>
      <c r="T350">
        <f>Table1[[#This Row],[Discounted Price]]*0.8</f>
        <v>144.43199999999999</v>
      </c>
      <c r="U350">
        <f>Table1[[#This Row],[Price]]*0.52</f>
        <v>104.312</v>
      </c>
      <c r="V350">
        <f>(Table1[[#This Row],[Price]]-Table1[[#This Row],[Scrap value]])/2</f>
        <v>48.143999999999998</v>
      </c>
    </row>
    <row r="351" spans="1:22" x14ac:dyDescent="0.25">
      <c r="A351" t="s">
        <v>1753</v>
      </c>
      <c r="B351" t="s">
        <v>29</v>
      </c>
      <c r="C351" t="s">
        <v>47</v>
      </c>
      <c r="D351" t="s">
        <v>1754</v>
      </c>
      <c r="E351">
        <v>111.26</v>
      </c>
      <c r="F351">
        <v>65</v>
      </c>
      <c r="G351" t="s">
        <v>43728</v>
      </c>
      <c r="H351" t="s">
        <v>1755</v>
      </c>
      <c r="I351" s="1">
        <v>45137</v>
      </c>
      <c r="J351" s="1">
        <v>46023</v>
      </c>
      <c r="K351" t="s">
        <v>1756</v>
      </c>
      <c r="L351" t="s">
        <v>1757</v>
      </c>
      <c r="M351" t="s">
        <v>45</v>
      </c>
      <c r="N351">
        <v>4</v>
      </c>
      <c r="O351">
        <f>Table1[[#This Row],[Price]]-0.1*Table1[[#This Row],[Price]]</f>
        <v>100.134</v>
      </c>
      <c r="P351" s="9">
        <f>(Table1[[#This Row],[Expiration Date]]-Table1[[#This Row],[Manufacturing Date]])/365</f>
        <v>2.4273972602739726</v>
      </c>
      <c r="Q351" t="str">
        <f>IF(Table1[[#This Row],[Expiration Date]]-J359&gt;12/31/2024,"not expired","expired")</f>
        <v>expired</v>
      </c>
      <c r="R351">
        <f>Table1[[#This Row],[Discounted Price]]*0.95</f>
        <v>95.127299999999991</v>
      </c>
      <c r="S351">
        <f>Table1[[#This Row],[Discounted Price]]*0.9</f>
        <v>90.120599999999996</v>
      </c>
      <c r="T351">
        <f>Table1[[#This Row],[Discounted Price]]*0.8</f>
        <v>80.107200000000006</v>
      </c>
      <c r="U351">
        <f>Table1[[#This Row],[Price]]*0.52</f>
        <v>57.855200000000004</v>
      </c>
      <c r="V351">
        <f>(Table1[[#This Row],[Price]]-Table1[[#This Row],[Scrap value]])/2</f>
        <v>26.702400000000001</v>
      </c>
    </row>
    <row r="352" spans="1:22" x14ac:dyDescent="0.25">
      <c r="A352" t="s">
        <v>1758</v>
      </c>
      <c r="B352" t="s">
        <v>22</v>
      </c>
      <c r="C352" t="s">
        <v>47</v>
      </c>
      <c r="D352" t="s">
        <v>1759</v>
      </c>
      <c r="E352">
        <v>398.27</v>
      </c>
      <c r="F352">
        <v>13</v>
      </c>
      <c r="G352" t="s">
        <v>43730</v>
      </c>
      <c r="H352" t="s">
        <v>1760</v>
      </c>
      <c r="I352" s="1">
        <v>44927</v>
      </c>
      <c r="J352" s="1">
        <v>45658</v>
      </c>
      <c r="K352" t="s">
        <v>1761</v>
      </c>
      <c r="L352" t="s">
        <v>1762</v>
      </c>
      <c r="M352" t="s">
        <v>27</v>
      </c>
      <c r="N352">
        <v>3</v>
      </c>
      <c r="O352">
        <f>Table1[[#This Row],[Price]]-0.1*Table1[[#This Row],[Price]]</f>
        <v>358.44299999999998</v>
      </c>
      <c r="P352" s="9">
        <f>(Table1[[#This Row],[Expiration Date]]-Table1[[#This Row],[Manufacturing Date]])/365</f>
        <v>2.0027397260273974</v>
      </c>
      <c r="Q352" t="str">
        <f>IF(Table1[[#This Row],[Expiration Date]]-J360&gt;12/31/2024,"not expired","expired")</f>
        <v>not expired</v>
      </c>
      <c r="R352">
        <f>Table1[[#This Row],[Discounted Price]]*0.95</f>
        <v>340.52085</v>
      </c>
      <c r="S352">
        <f>Table1[[#This Row],[Discounted Price]]*0.9</f>
        <v>322.59870000000001</v>
      </c>
      <c r="T352">
        <f>Table1[[#This Row],[Discounted Price]]*0.8</f>
        <v>286.75439999999998</v>
      </c>
      <c r="U352">
        <f>Table1[[#This Row],[Price]]*0.52</f>
        <v>207.10040000000001</v>
      </c>
      <c r="V352">
        <f>(Table1[[#This Row],[Price]]-Table1[[#This Row],[Scrap value]])/2</f>
        <v>95.584799999999987</v>
      </c>
    </row>
    <row r="353" spans="1:22" x14ac:dyDescent="0.25">
      <c r="A353" t="s">
        <v>1763</v>
      </c>
      <c r="B353" t="s">
        <v>35</v>
      </c>
      <c r="C353" t="s">
        <v>47</v>
      </c>
      <c r="D353" t="s">
        <v>1764</v>
      </c>
      <c r="E353">
        <v>15.04</v>
      </c>
      <c r="F353">
        <v>97</v>
      </c>
      <c r="G353" t="s">
        <v>43730</v>
      </c>
      <c r="H353" t="s">
        <v>1765</v>
      </c>
      <c r="I353" s="1">
        <v>45000</v>
      </c>
      <c r="J353" s="1">
        <v>45658</v>
      </c>
      <c r="K353" t="s">
        <v>1766</v>
      </c>
      <c r="L353" t="s">
        <v>1767</v>
      </c>
      <c r="M353" t="s">
        <v>27</v>
      </c>
      <c r="N353">
        <v>3</v>
      </c>
      <c r="O353">
        <f>Table1[[#This Row],[Price]]-0.1*Table1[[#This Row],[Price]]</f>
        <v>13.536</v>
      </c>
      <c r="P353" s="9">
        <f>(Table1[[#This Row],[Expiration Date]]-Table1[[#This Row],[Manufacturing Date]])/365</f>
        <v>1.8027397260273972</v>
      </c>
      <c r="Q353" t="str">
        <f>IF(Table1[[#This Row],[Expiration Date]]-J361&gt;12/31/2024,"not expired","expired")</f>
        <v>not expired</v>
      </c>
      <c r="R353">
        <f>Table1[[#This Row],[Discounted Price]]*0.95</f>
        <v>12.8592</v>
      </c>
      <c r="S353">
        <f>Table1[[#This Row],[Discounted Price]]*0.9</f>
        <v>12.182399999999999</v>
      </c>
      <c r="T353">
        <f>Table1[[#This Row],[Discounted Price]]*0.8</f>
        <v>10.828800000000001</v>
      </c>
      <c r="U353">
        <f>Table1[[#This Row],[Price]]*0.52</f>
        <v>7.8208000000000002</v>
      </c>
      <c r="V353">
        <f>(Table1[[#This Row],[Price]]-Table1[[#This Row],[Scrap value]])/2</f>
        <v>3.6095999999999995</v>
      </c>
    </row>
    <row r="354" spans="1:22" x14ac:dyDescent="0.25">
      <c r="A354" t="s">
        <v>1768</v>
      </c>
      <c r="B354" t="s">
        <v>22</v>
      </c>
      <c r="C354" t="s">
        <v>47</v>
      </c>
      <c r="D354" t="s">
        <v>1769</v>
      </c>
      <c r="E354">
        <v>161.22999999999999</v>
      </c>
      <c r="F354">
        <v>59</v>
      </c>
      <c r="G354" t="s">
        <v>43730</v>
      </c>
      <c r="H354" t="s">
        <v>1770</v>
      </c>
      <c r="I354" s="1">
        <v>45000</v>
      </c>
      <c r="J354" s="1">
        <v>46023</v>
      </c>
      <c r="K354" t="s">
        <v>1771</v>
      </c>
      <c r="L354" t="s">
        <v>1772</v>
      </c>
      <c r="M354" t="s">
        <v>20</v>
      </c>
      <c r="N354">
        <v>2</v>
      </c>
      <c r="O354">
        <f>Table1[[#This Row],[Price]]-0.1*Table1[[#This Row],[Price]]</f>
        <v>145.107</v>
      </c>
      <c r="P354" s="9">
        <f>(Table1[[#This Row],[Expiration Date]]-Table1[[#This Row],[Manufacturing Date]])/365</f>
        <v>2.8027397260273972</v>
      </c>
      <c r="Q354" t="str">
        <f>IF(Table1[[#This Row],[Expiration Date]]-J362&gt;12/31/2024,"not expired","expired")</f>
        <v>not expired</v>
      </c>
      <c r="R354">
        <f>Table1[[#This Row],[Discounted Price]]*0.95</f>
        <v>137.85165000000001</v>
      </c>
      <c r="S354">
        <f>Table1[[#This Row],[Discounted Price]]*0.9</f>
        <v>130.59630000000001</v>
      </c>
      <c r="T354">
        <f>Table1[[#This Row],[Discounted Price]]*0.8</f>
        <v>116.0856</v>
      </c>
      <c r="U354">
        <f>Table1[[#This Row],[Price]]*0.52</f>
        <v>83.839600000000004</v>
      </c>
      <c r="V354">
        <f>(Table1[[#This Row],[Price]]-Table1[[#This Row],[Scrap value]])/2</f>
        <v>38.695199999999993</v>
      </c>
    </row>
    <row r="355" spans="1:22" x14ac:dyDescent="0.25">
      <c r="A355" t="s">
        <v>1773</v>
      </c>
      <c r="B355" t="s">
        <v>35</v>
      </c>
      <c r="C355" t="s">
        <v>47</v>
      </c>
      <c r="D355" t="s">
        <v>1774</v>
      </c>
      <c r="E355">
        <v>200.77</v>
      </c>
      <c r="F355">
        <v>85</v>
      </c>
      <c r="G355" t="s">
        <v>43728</v>
      </c>
      <c r="H355" t="s">
        <v>1775</v>
      </c>
      <c r="I355" s="1">
        <v>45000</v>
      </c>
      <c r="J355" s="1">
        <v>46023</v>
      </c>
      <c r="K355" t="s">
        <v>1776</v>
      </c>
      <c r="L355" t="s">
        <v>1777</v>
      </c>
      <c r="M355" t="s">
        <v>45</v>
      </c>
      <c r="N355">
        <v>5</v>
      </c>
      <c r="O355">
        <f>Table1[[#This Row],[Price]]-0.1*Table1[[#This Row],[Price]]</f>
        <v>180.69300000000001</v>
      </c>
      <c r="P355" s="9">
        <f>(Table1[[#This Row],[Expiration Date]]-Table1[[#This Row],[Manufacturing Date]])/365</f>
        <v>2.8027397260273972</v>
      </c>
      <c r="Q355" t="str">
        <f>IF(Table1[[#This Row],[Expiration Date]]-J363&gt;12/31/2024,"not expired","expired")</f>
        <v>not expired</v>
      </c>
      <c r="R355">
        <f>Table1[[#This Row],[Discounted Price]]*0.95</f>
        <v>171.65835000000001</v>
      </c>
      <c r="S355">
        <f>Table1[[#This Row],[Discounted Price]]*0.9</f>
        <v>162.62370000000001</v>
      </c>
      <c r="T355">
        <f>Table1[[#This Row],[Discounted Price]]*0.8</f>
        <v>144.55440000000002</v>
      </c>
      <c r="U355">
        <f>Table1[[#This Row],[Price]]*0.52</f>
        <v>104.4004</v>
      </c>
      <c r="V355">
        <f>(Table1[[#This Row],[Price]]-Table1[[#This Row],[Scrap value]])/2</f>
        <v>48.184800000000003</v>
      </c>
    </row>
    <row r="356" spans="1:22" x14ac:dyDescent="0.25">
      <c r="A356" t="s">
        <v>1778</v>
      </c>
      <c r="B356" t="s">
        <v>29</v>
      </c>
      <c r="C356" t="s">
        <v>47</v>
      </c>
      <c r="D356" t="s">
        <v>1779</v>
      </c>
      <c r="E356">
        <v>348.74</v>
      </c>
      <c r="F356">
        <v>88</v>
      </c>
      <c r="G356" t="s">
        <v>43728</v>
      </c>
      <c r="H356" t="s">
        <v>1780</v>
      </c>
      <c r="I356" s="1">
        <v>44927</v>
      </c>
      <c r="J356" s="1">
        <v>45292</v>
      </c>
      <c r="K356" t="s">
        <v>1781</v>
      </c>
      <c r="L356" t="s">
        <v>1782</v>
      </c>
      <c r="M356" t="s">
        <v>20</v>
      </c>
      <c r="N356">
        <v>3</v>
      </c>
      <c r="O356">
        <f>Table1[[#This Row],[Price]]-0.1*Table1[[#This Row],[Price]]</f>
        <v>313.86599999999999</v>
      </c>
      <c r="P356" s="9">
        <f>(Table1[[#This Row],[Expiration Date]]-Table1[[#This Row],[Manufacturing Date]])/365</f>
        <v>1</v>
      </c>
      <c r="Q356" t="str">
        <f>IF(Table1[[#This Row],[Expiration Date]]-J364&gt;12/31/2024,"not expired","expired")</f>
        <v>expired</v>
      </c>
      <c r="R356">
        <f>Table1[[#This Row],[Discounted Price]]*0.95</f>
        <v>298.17269999999996</v>
      </c>
      <c r="S356">
        <f>Table1[[#This Row],[Discounted Price]]*0.9</f>
        <v>282.4794</v>
      </c>
      <c r="T356">
        <f>Table1[[#This Row],[Discounted Price]]*0.8</f>
        <v>251.09280000000001</v>
      </c>
      <c r="U356">
        <f>Table1[[#This Row],[Price]]*0.52</f>
        <v>181.34480000000002</v>
      </c>
      <c r="V356">
        <f>(Table1[[#This Row],[Price]]-Table1[[#This Row],[Scrap value]])/2</f>
        <v>83.697599999999994</v>
      </c>
    </row>
    <row r="357" spans="1:22" x14ac:dyDescent="0.25">
      <c r="A357" t="s">
        <v>1783</v>
      </c>
      <c r="B357" t="s">
        <v>29</v>
      </c>
      <c r="C357" t="s">
        <v>47</v>
      </c>
      <c r="D357" t="s">
        <v>1784</v>
      </c>
      <c r="E357">
        <v>124.94</v>
      </c>
      <c r="F357">
        <v>59</v>
      </c>
      <c r="G357" t="s">
        <v>43729</v>
      </c>
      <c r="H357" t="s">
        <v>1785</v>
      </c>
      <c r="I357" s="1">
        <v>45137</v>
      </c>
      <c r="J357" s="1">
        <v>45658</v>
      </c>
      <c r="K357" t="s">
        <v>1786</v>
      </c>
      <c r="L357" t="s">
        <v>1787</v>
      </c>
      <c r="M357" t="s">
        <v>20</v>
      </c>
      <c r="N357">
        <v>3</v>
      </c>
      <c r="O357">
        <f>Table1[[#This Row],[Price]]-0.1*Table1[[#This Row],[Price]]</f>
        <v>112.446</v>
      </c>
      <c r="P357" s="9">
        <f>(Table1[[#This Row],[Expiration Date]]-Table1[[#This Row],[Manufacturing Date]])/365</f>
        <v>1.4273972602739726</v>
      </c>
      <c r="Q357" t="str">
        <f>IF(Table1[[#This Row],[Expiration Date]]-J365&gt;12/31/2024,"not expired","expired")</f>
        <v>expired</v>
      </c>
      <c r="R357">
        <f>Table1[[#This Row],[Discounted Price]]*0.95</f>
        <v>106.82369999999999</v>
      </c>
      <c r="S357">
        <f>Table1[[#This Row],[Discounted Price]]*0.9</f>
        <v>101.20140000000001</v>
      </c>
      <c r="T357">
        <f>Table1[[#This Row],[Discounted Price]]*0.8</f>
        <v>89.956800000000001</v>
      </c>
      <c r="U357">
        <f>Table1[[#This Row],[Price]]*0.52</f>
        <v>64.968800000000002</v>
      </c>
      <c r="V357">
        <f>(Table1[[#This Row],[Price]]-Table1[[#This Row],[Scrap value]])/2</f>
        <v>29.985599999999998</v>
      </c>
    </row>
    <row r="358" spans="1:22" x14ac:dyDescent="0.25">
      <c r="A358" t="s">
        <v>1788</v>
      </c>
      <c r="B358" t="s">
        <v>29</v>
      </c>
      <c r="C358" t="s">
        <v>47</v>
      </c>
      <c r="D358" t="s">
        <v>1789</v>
      </c>
      <c r="E358">
        <v>430.4</v>
      </c>
      <c r="F358">
        <v>55</v>
      </c>
      <c r="G358" t="s">
        <v>43728</v>
      </c>
      <c r="H358" t="s">
        <v>1790</v>
      </c>
      <c r="I358" s="1">
        <v>44927</v>
      </c>
      <c r="J358" s="1">
        <v>45658</v>
      </c>
      <c r="K358" t="s">
        <v>1791</v>
      </c>
      <c r="L358" t="s">
        <v>1792</v>
      </c>
      <c r="M358" t="s">
        <v>45</v>
      </c>
      <c r="N358">
        <v>3</v>
      </c>
      <c r="O358">
        <f>Table1[[#This Row],[Price]]-0.1*Table1[[#This Row],[Price]]</f>
        <v>387.35999999999996</v>
      </c>
      <c r="P358" s="9">
        <f>(Table1[[#This Row],[Expiration Date]]-Table1[[#This Row],[Manufacturing Date]])/365</f>
        <v>2.0027397260273974</v>
      </c>
      <c r="Q358" t="str">
        <f>IF(Table1[[#This Row],[Expiration Date]]-J366&gt;12/31/2024,"not expired","expired")</f>
        <v>expired</v>
      </c>
      <c r="R358">
        <f>Table1[[#This Row],[Discounted Price]]*0.95</f>
        <v>367.99199999999996</v>
      </c>
      <c r="S358">
        <f>Table1[[#This Row],[Discounted Price]]*0.9</f>
        <v>348.62399999999997</v>
      </c>
      <c r="T358">
        <f>Table1[[#This Row],[Discounted Price]]*0.8</f>
        <v>309.88799999999998</v>
      </c>
      <c r="U358">
        <f>Table1[[#This Row],[Price]]*0.52</f>
        <v>223.80799999999999</v>
      </c>
      <c r="V358">
        <f>(Table1[[#This Row],[Price]]-Table1[[#This Row],[Scrap value]])/2</f>
        <v>103.29599999999999</v>
      </c>
    </row>
    <row r="359" spans="1:22" x14ac:dyDescent="0.25">
      <c r="A359" t="s">
        <v>1793</v>
      </c>
      <c r="B359" t="s">
        <v>22</v>
      </c>
      <c r="C359" t="s">
        <v>47</v>
      </c>
      <c r="D359" t="s">
        <v>1794</v>
      </c>
      <c r="E359">
        <v>455.57</v>
      </c>
      <c r="F359">
        <v>12</v>
      </c>
      <c r="G359" t="s">
        <v>43728</v>
      </c>
      <c r="H359" t="s">
        <v>1795</v>
      </c>
      <c r="I359" s="1">
        <v>45000</v>
      </c>
      <c r="J359" s="1">
        <v>46023</v>
      </c>
      <c r="K359" t="s">
        <v>1796</v>
      </c>
      <c r="L359" t="s">
        <v>1797</v>
      </c>
      <c r="M359" t="s">
        <v>45</v>
      </c>
      <c r="N359">
        <v>3</v>
      </c>
      <c r="O359">
        <f>Table1[[#This Row],[Price]]-0.1*Table1[[#This Row],[Price]]</f>
        <v>410.01299999999998</v>
      </c>
      <c r="P359" s="9">
        <f>(Table1[[#This Row],[Expiration Date]]-Table1[[#This Row],[Manufacturing Date]])/365</f>
        <v>2.8027397260273972</v>
      </c>
      <c r="Q359" t="str">
        <f>IF(Table1[[#This Row],[Expiration Date]]-J367&gt;12/31/2024,"not expired","expired")</f>
        <v>expired</v>
      </c>
      <c r="R359">
        <f>Table1[[#This Row],[Discounted Price]]*0.95</f>
        <v>389.51234999999997</v>
      </c>
      <c r="S359">
        <f>Table1[[#This Row],[Discounted Price]]*0.9</f>
        <v>369.01169999999996</v>
      </c>
      <c r="T359">
        <f>Table1[[#This Row],[Discounted Price]]*0.8</f>
        <v>328.0104</v>
      </c>
      <c r="U359">
        <f>Table1[[#This Row],[Price]]*0.52</f>
        <v>236.8964</v>
      </c>
      <c r="V359">
        <f>(Table1[[#This Row],[Price]]-Table1[[#This Row],[Scrap value]])/2</f>
        <v>109.3368</v>
      </c>
    </row>
    <row r="360" spans="1:22" x14ac:dyDescent="0.25">
      <c r="A360" t="s">
        <v>1798</v>
      </c>
      <c r="B360" t="s">
        <v>22</v>
      </c>
      <c r="C360" t="s">
        <v>47</v>
      </c>
      <c r="D360" t="s">
        <v>1799</v>
      </c>
      <c r="E360">
        <v>430.03</v>
      </c>
      <c r="F360">
        <v>11</v>
      </c>
      <c r="G360" t="s">
        <v>43728</v>
      </c>
      <c r="H360" t="s">
        <v>1800</v>
      </c>
      <c r="I360" s="1">
        <v>44927</v>
      </c>
      <c r="J360" s="1">
        <v>45292</v>
      </c>
      <c r="K360" t="s">
        <v>1801</v>
      </c>
      <c r="L360" t="s">
        <v>1802</v>
      </c>
      <c r="M360" t="s">
        <v>45</v>
      </c>
      <c r="N360">
        <v>2</v>
      </c>
      <c r="O360">
        <f>Table1[[#This Row],[Price]]-0.1*Table1[[#This Row],[Price]]</f>
        <v>387.02699999999999</v>
      </c>
      <c r="P360" s="9">
        <f>(Table1[[#This Row],[Expiration Date]]-Table1[[#This Row],[Manufacturing Date]])/365</f>
        <v>1</v>
      </c>
      <c r="Q360" t="str">
        <f>IF(Table1[[#This Row],[Expiration Date]]-J368&gt;12/31/2024,"not expired","expired")</f>
        <v>expired</v>
      </c>
      <c r="R360">
        <f>Table1[[#This Row],[Discounted Price]]*0.95</f>
        <v>367.67564999999996</v>
      </c>
      <c r="S360">
        <f>Table1[[#This Row],[Discounted Price]]*0.9</f>
        <v>348.32429999999999</v>
      </c>
      <c r="T360">
        <f>Table1[[#This Row],[Discounted Price]]*0.8</f>
        <v>309.6216</v>
      </c>
      <c r="U360">
        <f>Table1[[#This Row],[Price]]*0.52</f>
        <v>223.6156</v>
      </c>
      <c r="V360">
        <f>(Table1[[#This Row],[Price]]-Table1[[#This Row],[Scrap value]])/2</f>
        <v>103.20719999999999</v>
      </c>
    </row>
    <row r="361" spans="1:22" x14ac:dyDescent="0.25">
      <c r="A361" t="s">
        <v>1803</v>
      </c>
      <c r="B361" t="s">
        <v>15</v>
      </c>
      <c r="C361" t="s">
        <v>47</v>
      </c>
      <c r="D361" t="s">
        <v>1804</v>
      </c>
      <c r="E361">
        <v>103.12</v>
      </c>
      <c r="F361">
        <v>42</v>
      </c>
      <c r="G361" t="s">
        <v>43729</v>
      </c>
      <c r="H361" t="s">
        <v>1805</v>
      </c>
      <c r="I361" s="1">
        <v>45000</v>
      </c>
      <c r="J361" s="1">
        <v>45292</v>
      </c>
      <c r="K361" t="s">
        <v>1806</v>
      </c>
      <c r="L361" t="s">
        <v>1807</v>
      </c>
      <c r="M361" t="s">
        <v>45</v>
      </c>
      <c r="N361">
        <v>3</v>
      </c>
      <c r="O361">
        <f>Table1[[#This Row],[Price]]-0.1*Table1[[#This Row],[Price]]</f>
        <v>92.808000000000007</v>
      </c>
      <c r="P361" s="9">
        <f>(Table1[[#This Row],[Expiration Date]]-Table1[[#This Row],[Manufacturing Date]])/365</f>
        <v>0.8</v>
      </c>
      <c r="Q361" t="str">
        <f>IF(Table1[[#This Row],[Expiration Date]]-J369&gt;12/31/2024,"not expired","expired")</f>
        <v>expired</v>
      </c>
      <c r="R361">
        <f>Table1[[#This Row],[Discounted Price]]*0.95</f>
        <v>88.167600000000007</v>
      </c>
      <c r="S361">
        <f>Table1[[#This Row],[Discounted Price]]*0.9</f>
        <v>83.527200000000008</v>
      </c>
      <c r="T361">
        <f>Table1[[#This Row],[Discounted Price]]*0.8</f>
        <v>74.246400000000008</v>
      </c>
      <c r="U361">
        <f>Table1[[#This Row],[Price]]*0.52</f>
        <v>53.622400000000006</v>
      </c>
      <c r="V361">
        <f>(Table1[[#This Row],[Price]]-Table1[[#This Row],[Scrap value]])/2</f>
        <v>24.748799999999999</v>
      </c>
    </row>
    <row r="362" spans="1:22" x14ac:dyDescent="0.25">
      <c r="A362" t="s">
        <v>1808</v>
      </c>
      <c r="B362" t="s">
        <v>22</v>
      </c>
      <c r="C362" t="s">
        <v>47</v>
      </c>
      <c r="D362" t="s">
        <v>1809</v>
      </c>
      <c r="E362">
        <v>139.97</v>
      </c>
      <c r="F362">
        <v>90</v>
      </c>
      <c r="G362" t="s">
        <v>43730</v>
      </c>
      <c r="H362" t="s">
        <v>1810</v>
      </c>
      <c r="I362" s="1">
        <v>44927</v>
      </c>
      <c r="J362" s="1">
        <v>45658</v>
      </c>
      <c r="K362" t="s">
        <v>1811</v>
      </c>
      <c r="L362" t="s">
        <v>1812</v>
      </c>
      <c r="M362" t="s">
        <v>45</v>
      </c>
      <c r="N362">
        <v>3</v>
      </c>
      <c r="O362">
        <f>Table1[[#This Row],[Price]]-0.1*Table1[[#This Row],[Price]]</f>
        <v>125.973</v>
      </c>
      <c r="P362" s="9">
        <f>(Table1[[#This Row],[Expiration Date]]-Table1[[#This Row],[Manufacturing Date]])/365</f>
        <v>2.0027397260273974</v>
      </c>
      <c r="Q362" t="str">
        <f>IF(Table1[[#This Row],[Expiration Date]]-J370&gt;12/31/2024,"not expired","expired")</f>
        <v>expired</v>
      </c>
      <c r="R362">
        <f>Table1[[#This Row],[Discounted Price]]*0.95</f>
        <v>119.67434999999999</v>
      </c>
      <c r="S362">
        <f>Table1[[#This Row],[Discounted Price]]*0.9</f>
        <v>113.37569999999999</v>
      </c>
      <c r="T362">
        <f>Table1[[#This Row],[Discounted Price]]*0.8</f>
        <v>100.7784</v>
      </c>
      <c r="U362">
        <f>Table1[[#This Row],[Price]]*0.52</f>
        <v>72.784400000000005</v>
      </c>
      <c r="V362">
        <f>(Table1[[#This Row],[Price]]-Table1[[#This Row],[Scrap value]])/2</f>
        <v>33.592799999999997</v>
      </c>
    </row>
    <row r="363" spans="1:22" x14ac:dyDescent="0.25">
      <c r="A363" t="s">
        <v>1813</v>
      </c>
      <c r="B363" t="s">
        <v>35</v>
      </c>
      <c r="C363" t="s">
        <v>47</v>
      </c>
      <c r="D363" t="s">
        <v>1814</v>
      </c>
      <c r="E363">
        <v>172.59</v>
      </c>
      <c r="F363">
        <v>1</v>
      </c>
      <c r="G363" t="s">
        <v>43728</v>
      </c>
      <c r="H363" t="s">
        <v>1815</v>
      </c>
      <c r="I363" s="1">
        <v>44927</v>
      </c>
      <c r="J363" s="1">
        <v>45658</v>
      </c>
      <c r="K363" t="s">
        <v>1816</v>
      </c>
      <c r="L363" t="s">
        <v>1817</v>
      </c>
      <c r="M363" t="s">
        <v>20</v>
      </c>
      <c r="N363">
        <v>4</v>
      </c>
      <c r="O363">
        <f>Table1[[#This Row],[Price]]-0.1*Table1[[#This Row],[Price]]</f>
        <v>155.33100000000002</v>
      </c>
      <c r="P363" s="9">
        <f>(Table1[[#This Row],[Expiration Date]]-Table1[[#This Row],[Manufacturing Date]])/365</f>
        <v>2.0027397260273974</v>
      </c>
      <c r="Q363" t="str">
        <f>IF(Table1[[#This Row],[Expiration Date]]-J371&gt;12/31/2024,"not expired","expired")</f>
        <v>expired</v>
      </c>
      <c r="R363">
        <f>Table1[[#This Row],[Discounted Price]]*0.95</f>
        <v>147.56445000000002</v>
      </c>
      <c r="S363">
        <f>Table1[[#This Row],[Discounted Price]]*0.9</f>
        <v>139.79790000000003</v>
      </c>
      <c r="T363">
        <f>Table1[[#This Row],[Discounted Price]]*0.8</f>
        <v>124.26480000000002</v>
      </c>
      <c r="U363">
        <f>Table1[[#This Row],[Price]]*0.52</f>
        <v>89.746800000000007</v>
      </c>
      <c r="V363">
        <f>(Table1[[#This Row],[Price]]-Table1[[#This Row],[Scrap value]])/2</f>
        <v>41.421599999999998</v>
      </c>
    </row>
    <row r="364" spans="1:22" x14ac:dyDescent="0.25">
      <c r="A364" t="s">
        <v>1818</v>
      </c>
      <c r="B364" t="s">
        <v>35</v>
      </c>
      <c r="C364" t="s">
        <v>47</v>
      </c>
      <c r="D364" t="s">
        <v>1819</v>
      </c>
      <c r="E364">
        <v>440.51</v>
      </c>
      <c r="F364">
        <v>56</v>
      </c>
      <c r="G364" t="s">
        <v>43729</v>
      </c>
      <c r="H364" t="s">
        <v>1820</v>
      </c>
      <c r="I364" s="1">
        <v>45000</v>
      </c>
      <c r="J364" s="1">
        <v>45658</v>
      </c>
      <c r="K364" t="s">
        <v>1821</v>
      </c>
      <c r="L364" t="s">
        <v>1822</v>
      </c>
      <c r="M364" t="s">
        <v>20</v>
      </c>
      <c r="N364">
        <v>5</v>
      </c>
      <c r="O364">
        <f>Table1[[#This Row],[Price]]-0.1*Table1[[#This Row],[Price]]</f>
        <v>396.459</v>
      </c>
      <c r="P364" s="9">
        <f>(Table1[[#This Row],[Expiration Date]]-Table1[[#This Row],[Manufacturing Date]])/365</f>
        <v>1.8027397260273972</v>
      </c>
      <c r="Q364" t="str">
        <f>IF(Table1[[#This Row],[Expiration Date]]-J372&gt;12/31/2024,"not expired","expired")</f>
        <v>expired</v>
      </c>
      <c r="R364">
        <f>Table1[[#This Row],[Discounted Price]]*0.95</f>
        <v>376.63605000000001</v>
      </c>
      <c r="S364">
        <f>Table1[[#This Row],[Discounted Price]]*0.9</f>
        <v>356.81310000000002</v>
      </c>
      <c r="T364">
        <f>Table1[[#This Row],[Discounted Price]]*0.8</f>
        <v>317.16720000000004</v>
      </c>
      <c r="U364">
        <f>Table1[[#This Row],[Price]]*0.52</f>
        <v>229.0652</v>
      </c>
      <c r="V364">
        <f>(Table1[[#This Row],[Price]]-Table1[[#This Row],[Scrap value]])/2</f>
        <v>105.72239999999999</v>
      </c>
    </row>
    <row r="365" spans="1:22" x14ac:dyDescent="0.25">
      <c r="A365" t="s">
        <v>1823</v>
      </c>
      <c r="B365" t="s">
        <v>22</v>
      </c>
      <c r="C365" t="s">
        <v>47</v>
      </c>
      <c r="D365" t="s">
        <v>1824</v>
      </c>
      <c r="E365">
        <v>359.5</v>
      </c>
      <c r="F365">
        <v>100</v>
      </c>
      <c r="G365" t="s">
        <v>43728</v>
      </c>
      <c r="H365" t="s">
        <v>1825</v>
      </c>
      <c r="I365" s="1">
        <v>45137</v>
      </c>
      <c r="J365" s="1">
        <v>45658</v>
      </c>
      <c r="K365" t="s">
        <v>1826</v>
      </c>
      <c r="L365" t="s">
        <v>1827</v>
      </c>
      <c r="M365" t="s">
        <v>20</v>
      </c>
      <c r="N365">
        <v>2</v>
      </c>
      <c r="O365">
        <f>Table1[[#This Row],[Price]]-0.1*Table1[[#This Row],[Price]]</f>
        <v>323.55</v>
      </c>
      <c r="P365" s="9">
        <f>(Table1[[#This Row],[Expiration Date]]-Table1[[#This Row],[Manufacturing Date]])/365</f>
        <v>1.4273972602739726</v>
      </c>
      <c r="Q365" t="str">
        <f>IF(Table1[[#This Row],[Expiration Date]]-J373&gt;12/31/2024,"not expired","expired")</f>
        <v>expired</v>
      </c>
      <c r="R365">
        <f>Table1[[#This Row],[Discounted Price]]*0.95</f>
        <v>307.3725</v>
      </c>
      <c r="S365">
        <f>Table1[[#This Row],[Discounted Price]]*0.9</f>
        <v>291.19499999999999</v>
      </c>
      <c r="T365">
        <f>Table1[[#This Row],[Discounted Price]]*0.8</f>
        <v>258.84000000000003</v>
      </c>
      <c r="U365">
        <f>Table1[[#This Row],[Price]]*0.52</f>
        <v>186.94</v>
      </c>
      <c r="V365">
        <f>(Table1[[#This Row],[Price]]-Table1[[#This Row],[Scrap value]])/2</f>
        <v>86.28</v>
      </c>
    </row>
    <row r="366" spans="1:22" x14ac:dyDescent="0.25">
      <c r="A366" t="s">
        <v>1828</v>
      </c>
      <c r="B366" t="s">
        <v>29</v>
      </c>
      <c r="C366" t="s">
        <v>47</v>
      </c>
      <c r="D366" t="s">
        <v>1829</v>
      </c>
      <c r="E366">
        <v>143.75</v>
      </c>
      <c r="F366">
        <v>19</v>
      </c>
      <c r="G366" t="s">
        <v>43729</v>
      </c>
      <c r="H366" t="s">
        <v>1830</v>
      </c>
      <c r="I366" s="1">
        <v>45000</v>
      </c>
      <c r="J366" s="1">
        <v>45658</v>
      </c>
      <c r="K366" t="s">
        <v>1831</v>
      </c>
      <c r="L366" t="s">
        <v>1832</v>
      </c>
      <c r="M366" t="s">
        <v>20</v>
      </c>
      <c r="N366">
        <v>4</v>
      </c>
      <c r="O366">
        <f>Table1[[#This Row],[Price]]-0.1*Table1[[#This Row],[Price]]</f>
        <v>129.375</v>
      </c>
      <c r="P366" s="9">
        <f>(Table1[[#This Row],[Expiration Date]]-Table1[[#This Row],[Manufacturing Date]])/365</f>
        <v>1.8027397260273972</v>
      </c>
      <c r="Q366" t="str">
        <f>IF(Table1[[#This Row],[Expiration Date]]-J374&gt;12/31/2024,"not expired","expired")</f>
        <v>expired</v>
      </c>
      <c r="R366">
        <f>Table1[[#This Row],[Discounted Price]]*0.95</f>
        <v>122.90625</v>
      </c>
      <c r="S366">
        <f>Table1[[#This Row],[Discounted Price]]*0.9</f>
        <v>116.4375</v>
      </c>
      <c r="T366">
        <f>Table1[[#This Row],[Discounted Price]]*0.8</f>
        <v>103.5</v>
      </c>
      <c r="U366">
        <f>Table1[[#This Row],[Price]]*0.52</f>
        <v>74.75</v>
      </c>
      <c r="V366">
        <f>(Table1[[#This Row],[Price]]-Table1[[#This Row],[Scrap value]])/2</f>
        <v>34.5</v>
      </c>
    </row>
    <row r="367" spans="1:22" x14ac:dyDescent="0.25">
      <c r="A367" t="s">
        <v>1833</v>
      </c>
      <c r="B367" t="s">
        <v>22</v>
      </c>
      <c r="C367" t="s">
        <v>47</v>
      </c>
      <c r="D367" t="s">
        <v>1834</v>
      </c>
      <c r="E367">
        <v>156.27000000000001</v>
      </c>
      <c r="F367">
        <v>5</v>
      </c>
      <c r="G367" t="s">
        <v>43729</v>
      </c>
      <c r="H367" t="s">
        <v>1835</v>
      </c>
      <c r="I367" s="1">
        <v>45137</v>
      </c>
      <c r="J367" s="1">
        <v>46023</v>
      </c>
      <c r="K367" t="s">
        <v>1836</v>
      </c>
      <c r="L367" t="s">
        <v>1837</v>
      </c>
      <c r="M367" t="s">
        <v>27</v>
      </c>
      <c r="N367">
        <v>5</v>
      </c>
      <c r="O367">
        <f>Table1[[#This Row],[Price]]-0.1*Table1[[#This Row],[Price]]</f>
        <v>140.643</v>
      </c>
      <c r="P367" s="9">
        <f>(Table1[[#This Row],[Expiration Date]]-Table1[[#This Row],[Manufacturing Date]])/365</f>
        <v>2.4273972602739726</v>
      </c>
      <c r="Q367" t="str">
        <f>IF(Table1[[#This Row],[Expiration Date]]-J375&gt;12/31/2024,"not expired","expired")</f>
        <v>expired</v>
      </c>
      <c r="R367">
        <f>Table1[[#This Row],[Discounted Price]]*0.95</f>
        <v>133.61085</v>
      </c>
      <c r="S367">
        <f>Table1[[#This Row],[Discounted Price]]*0.9</f>
        <v>126.5787</v>
      </c>
      <c r="T367">
        <f>Table1[[#This Row],[Discounted Price]]*0.8</f>
        <v>112.51440000000001</v>
      </c>
      <c r="U367">
        <f>Table1[[#This Row],[Price]]*0.52</f>
        <v>81.260400000000004</v>
      </c>
      <c r="V367">
        <f>(Table1[[#This Row],[Price]]-Table1[[#This Row],[Scrap value]])/2</f>
        <v>37.504800000000003</v>
      </c>
    </row>
    <row r="368" spans="1:22" x14ac:dyDescent="0.25">
      <c r="A368" t="s">
        <v>1838</v>
      </c>
      <c r="B368" t="s">
        <v>35</v>
      </c>
      <c r="C368" t="s">
        <v>47</v>
      </c>
      <c r="D368" t="s">
        <v>1839</v>
      </c>
      <c r="E368">
        <v>159.57</v>
      </c>
      <c r="F368">
        <v>21</v>
      </c>
      <c r="G368" t="s">
        <v>43728</v>
      </c>
      <c r="H368" t="s">
        <v>1840</v>
      </c>
      <c r="I368" s="1">
        <v>45000</v>
      </c>
      <c r="J368" s="1">
        <v>46023</v>
      </c>
      <c r="K368" t="s">
        <v>1841</v>
      </c>
      <c r="L368" t="s">
        <v>1842</v>
      </c>
      <c r="M368" t="s">
        <v>45</v>
      </c>
      <c r="N368">
        <v>2</v>
      </c>
      <c r="O368">
        <f>Table1[[#This Row],[Price]]-0.1*Table1[[#This Row],[Price]]</f>
        <v>143.613</v>
      </c>
      <c r="P368" s="9">
        <f>(Table1[[#This Row],[Expiration Date]]-Table1[[#This Row],[Manufacturing Date]])/365</f>
        <v>2.8027397260273972</v>
      </c>
      <c r="Q368" t="str">
        <f>IF(Table1[[#This Row],[Expiration Date]]-J376&gt;12/31/2024,"not expired","expired")</f>
        <v>expired</v>
      </c>
      <c r="R368">
        <f>Table1[[#This Row],[Discounted Price]]*0.95</f>
        <v>136.43234999999999</v>
      </c>
      <c r="S368">
        <f>Table1[[#This Row],[Discounted Price]]*0.9</f>
        <v>129.2517</v>
      </c>
      <c r="T368">
        <f>Table1[[#This Row],[Discounted Price]]*0.8</f>
        <v>114.8904</v>
      </c>
      <c r="U368">
        <f>Table1[[#This Row],[Price]]*0.52</f>
        <v>82.976399999999998</v>
      </c>
      <c r="V368">
        <f>(Table1[[#This Row],[Price]]-Table1[[#This Row],[Scrap value]])/2</f>
        <v>38.296799999999998</v>
      </c>
    </row>
    <row r="369" spans="1:22" x14ac:dyDescent="0.25">
      <c r="A369" t="s">
        <v>1843</v>
      </c>
      <c r="B369" t="s">
        <v>35</v>
      </c>
      <c r="C369" t="s">
        <v>47</v>
      </c>
      <c r="D369" t="s">
        <v>1844</v>
      </c>
      <c r="E369">
        <v>303.23</v>
      </c>
      <c r="F369">
        <v>93</v>
      </c>
      <c r="G369" t="s">
        <v>43730</v>
      </c>
      <c r="H369" t="s">
        <v>1845</v>
      </c>
      <c r="I369" s="1">
        <v>45137</v>
      </c>
      <c r="J369" s="1">
        <v>46023</v>
      </c>
      <c r="K369" t="s">
        <v>1846</v>
      </c>
      <c r="L369" t="s">
        <v>1847</v>
      </c>
      <c r="M369" t="s">
        <v>20</v>
      </c>
      <c r="N369">
        <v>2</v>
      </c>
      <c r="O369">
        <f>Table1[[#This Row],[Price]]-0.1*Table1[[#This Row],[Price]]</f>
        <v>272.90700000000004</v>
      </c>
      <c r="P369" s="9">
        <f>(Table1[[#This Row],[Expiration Date]]-Table1[[#This Row],[Manufacturing Date]])/365</f>
        <v>2.4273972602739726</v>
      </c>
      <c r="Q369" t="str">
        <f>IF(Table1[[#This Row],[Expiration Date]]-J377&gt;12/31/2024,"not expired","expired")</f>
        <v>not expired</v>
      </c>
      <c r="R369">
        <f>Table1[[#This Row],[Discounted Price]]*0.95</f>
        <v>259.26165000000003</v>
      </c>
      <c r="S369">
        <f>Table1[[#This Row],[Discounted Price]]*0.9</f>
        <v>245.61630000000005</v>
      </c>
      <c r="T369">
        <f>Table1[[#This Row],[Discounted Price]]*0.8</f>
        <v>218.32560000000004</v>
      </c>
      <c r="U369">
        <f>Table1[[#This Row],[Price]]*0.52</f>
        <v>157.67960000000002</v>
      </c>
      <c r="V369">
        <f>(Table1[[#This Row],[Price]]-Table1[[#This Row],[Scrap value]])/2</f>
        <v>72.775199999999998</v>
      </c>
    </row>
    <row r="370" spans="1:22" x14ac:dyDescent="0.25">
      <c r="A370" t="s">
        <v>1848</v>
      </c>
      <c r="B370" t="s">
        <v>35</v>
      </c>
      <c r="C370" t="s">
        <v>47</v>
      </c>
      <c r="D370" t="s">
        <v>1849</v>
      </c>
      <c r="E370">
        <v>446.92</v>
      </c>
      <c r="F370">
        <v>23</v>
      </c>
      <c r="G370" t="s">
        <v>43729</v>
      </c>
      <c r="H370" t="s">
        <v>1850</v>
      </c>
      <c r="I370" s="1">
        <v>45000</v>
      </c>
      <c r="J370" s="1">
        <v>45658</v>
      </c>
      <c r="K370" t="s">
        <v>1851</v>
      </c>
      <c r="L370" t="s">
        <v>1852</v>
      </c>
      <c r="M370" t="s">
        <v>45</v>
      </c>
      <c r="N370">
        <v>3</v>
      </c>
      <c r="O370">
        <f>Table1[[#This Row],[Price]]-0.1*Table1[[#This Row],[Price]]</f>
        <v>402.22800000000001</v>
      </c>
      <c r="P370" s="9">
        <f>(Table1[[#This Row],[Expiration Date]]-Table1[[#This Row],[Manufacturing Date]])/365</f>
        <v>1.8027397260273972</v>
      </c>
      <c r="Q370" t="str">
        <f>IF(Table1[[#This Row],[Expiration Date]]-J378&gt;12/31/2024,"not expired","expired")</f>
        <v>expired</v>
      </c>
      <c r="R370">
        <f>Table1[[#This Row],[Discounted Price]]*0.95</f>
        <v>382.11660000000001</v>
      </c>
      <c r="S370">
        <f>Table1[[#This Row],[Discounted Price]]*0.9</f>
        <v>362.0052</v>
      </c>
      <c r="T370">
        <f>Table1[[#This Row],[Discounted Price]]*0.8</f>
        <v>321.78240000000005</v>
      </c>
      <c r="U370">
        <f>Table1[[#This Row],[Price]]*0.52</f>
        <v>232.39840000000001</v>
      </c>
      <c r="V370">
        <f>(Table1[[#This Row],[Price]]-Table1[[#This Row],[Scrap value]])/2</f>
        <v>107.2608</v>
      </c>
    </row>
    <row r="371" spans="1:22" x14ac:dyDescent="0.25">
      <c r="A371" t="s">
        <v>1853</v>
      </c>
      <c r="B371" t="s">
        <v>35</v>
      </c>
      <c r="C371" t="s">
        <v>47</v>
      </c>
      <c r="D371" t="s">
        <v>1854</v>
      </c>
      <c r="E371">
        <v>312.17</v>
      </c>
      <c r="F371">
        <v>13</v>
      </c>
      <c r="G371" t="s">
        <v>43728</v>
      </c>
      <c r="H371" t="s">
        <v>1855</v>
      </c>
      <c r="I371" s="1">
        <v>45000</v>
      </c>
      <c r="J371" s="1">
        <v>45658</v>
      </c>
      <c r="K371" t="s">
        <v>1856</v>
      </c>
      <c r="L371" t="s">
        <v>1857</v>
      </c>
      <c r="M371" t="s">
        <v>20</v>
      </c>
      <c r="N371">
        <v>4</v>
      </c>
      <c r="O371">
        <f>Table1[[#This Row],[Price]]-0.1*Table1[[#This Row],[Price]]</f>
        <v>280.95300000000003</v>
      </c>
      <c r="P371" s="9">
        <f>(Table1[[#This Row],[Expiration Date]]-Table1[[#This Row],[Manufacturing Date]])/365</f>
        <v>1.8027397260273972</v>
      </c>
      <c r="Q371" t="str">
        <f>IF(Table1[[#This Row],[Expiration Date]]-J379&gt;12/31/2024,"not expired","expired")</f>
        <v>expired</v>
      </c>
      <c r="R371">
        <f>Table1[[#This Row],[Discounted Price]]*0.95</f>
        <v>266.90535</v>
      </c>
      <c r="S371">
        <f>Table1[[#This Row],[Discounted Price]]*0.9</f>
        <v>252.85770000000002</v>
      </c>
      <c r="T371">
        <f>Table1[[#This Row],[Discounted Price]]*0.8</f>
        <v>224.76240000000004</v>
      </c>
      <c r="U371">
        <f>Table1[[#This Row],[Price]]*0.52</f>
        <v>162.32840000000002</v>
      </c>
      <c r="V371">
        <f>(Table1[[#This Row],[Price]]-Table1[[#This Row],[Scrap value]])/2</f>
        <v>74.9208</v>
      </c>
    </row>
    <row r="372" spans="1:22" x14ac:dyDescent="0.25">
      <c r="A372" t="s">
        <v>1858</v>
      </c>
      <c r="B372" t="s">
        <v>35</v>
      </c>
      <c r="C372" t="s">
        <v>47</v>
      </c>
      <c r="D372" t="s">
        <v>1859</v>
      </c>
      <c r="E372">
        <v>398.4</v>
      </c>
      <c r="F372">
        <v>46</v>
      </c>
      <c r="G372" t="s">
        <v>43728</v>
      </c>
      <c r="H372" t="s">
        <v>1860</v>
      </c>
      <c r="I372" s="1">
        <v>45137</v>
      </c>
      <c r="J372" s="1">
        <v>46023</v>
      </c>
      <c r="K372" t="s">
        <v>1861</v>
      </c>
      <c r="L372" t="s">
        <v>1862</v>
      </c>
      <c r="M372" t="s">
        <v>20</v>
      </c>
      <c r="N372">
        <v>5</v>
      </c>
      <c r="O372">
        <f>Table1[[#This Row],[Price]]-0.1*Table1[[#This Row],[Price]]</f>
        <v>358.55999999999995</v>
      </c>
      <c r="P372" s="9">
        <f>(Table1[[#This Row],[Expiration Date]]-Table1[[#This Row],[Manufacturing Date]])/365</f>
        <v>2.4273972602739726</v>
      </c>
      <c r="Q372" t="str">
        <f>IF(Table1[[#This Row],[Expiration Date]]-J380&gt;12/31/2024,"not expired","expired")</f>
        <v>not expired</v>
      </c>
      <c r="R372">
        <f>Table1[[#This Row],[Discounted Price]]*0.95</f>
        <v>340.63199999999995</v>
      </c>
      <c r="S372">
        <f>Table1[[#This Row],[Discounted Price]]*0.9</f>
        <v>322.70399999999995</v>
      </c>
      <c r="T372">
        <f>Table1[[#This Row],[Discounted Price]]*0.8</f>
        <v>286.84799999999996</v>
      </c>
      <c r="U372">
        <f>Table1[[#This Row],[Price]]*0.52</f>
        <v>207.16800000000001</v>
      </c>
      <c r="V372">
        <f>(Table1[[#This Row],[Price]]-Table1[[#This Row],[Scrap value]])/2</f>
        <v>95.615999999999985</v>
      </c>
    </row>
    <row r="373" spans="1:22" x14ac:dyDescent="0.25">
      <c r="A373" t="s">
        <v>1863</v>
      </c>
      <c r="B373" t="s">
        <v>29</v>
      </c>
      <c r="C373" t="s">
        <v>47</v>
      </c>
      <c r="D373" t="s">
        <v>1864</v>
      </c>
      <c r="E373">
        <v>467.79</v>
      </c>
      <c r="F373">
        <v>31</v>
      </c>
      <c r="G373" t="s">
        <v>43730</v>
      </c>
      <c r="H373" t="s">
        <v>603</v>
      </c>
      <c r="I373" s="1">
        <v>44927</v>
      </c>
      <c r="J373" s="1">
        <v>45658</v>
      </c>
      <c r="K373" t="s">
        <v>1865</v>
      </c>
      <c r="L373" t="s">
        <v>1866</v>
      </c>
      <c r="M373" t="s">
        <v>45</v>
      </c>
      <c r="N373">
        <v>5</v>
      </c>
      <c r="O373">
        <f>Table1[[#This Row],[Price]]-0.1*Table1[[#This Row],[Price]]</f>
        <v>421.01100000000002</v>
      </c>
      <c r="P373" s="9">
        <f>(Table1[[#This Row],[Expiration Date]]-Table1[[#This Row],[Manufacturing Date]])/365</f>
        <v>2.0027397260273974</v>
      </c>
      <c r="Q373" t="str">
        <f>IF(Table1[[#This Row],[Expiration Date]]-J381&gt;12/31/2024,"not expired","expired")</f>
        <v>expired</v>
      </c>
      <c r="R373">
        <f>Table1[[#This Row],[Discounted Price]]*0.95</f>
        <v>399.96044999999998</v>
      </c>
      <c r="S373">
        <f>Table1[[#This Row],[Discounted Price]]*0.9</f>
        <v>378.90990000000005</v>
      </c>
      <c r="T373">
        <f>Table1[[#This Row],[Discounted Price]]*0.8</f>
        <v>336.80880000000002</v>
      </c>
      <c r="U373">
        <f>Table1[[#This Row],[Price]]*0.52</f>
        <v>243.25080000000003</v>
      </c>
      <c r="V373">
        <f>(Table1[[#This Row],[Price]]-Table1[[#This Row],[Scrap value]])/2</f>
        <v>112.2696</v>
      </c>
    </row>
    <row r="374" spans="1:22" x14ac:dyDescent="0.25">
      <c r="A374" t="s">
        <v>1867</v>
      </c>
      <c r="B374" t="s">
        <v>35</v>
      </c>
      <c r="C374" t="s">
        <v>47</v>
      </c>
      <c r="D374" t="s">
        <v>1868</v>
      </c>
      <c r="E374">
        <v>289.67</v>
      </c>
      <c r="F374">
        <v>83</v>
      </c>
      <c r="G374" t="s">
        <v>43729</v>
      </c>
      <c r="H374" t="s">
        <v>1869</v>
      </c>
      <c r="I374" s="1">
        <v>45137</v>
      </c>
      <c r="J374" s="1">
        <v>45658</v>
      </c>
      <c r="K374" t="s">
        <v>1870</v>
      </c>
      <c r="L374" t="s">
        <v>1871</v>
      </c>
      <c r="M374" t="s">
        <v>45</v>
      </c>
      <c r="N374">
        <v>2</v>
      </c>
      <c r="O374">
        <f>Table1[[#This Row],[Price]]-0.1*Table1[[#This Row],[Price]]</f>
        <v>260.70300000000003</v>
      </c>
      <c r="P374" s="9">
        <f>(Table1[[#This Row],[Expiration Date]]-Table1[[#This Row],[Manufacturing Date]])/365</f>
        <v>1.4273972602739726</v>
      </c>
      <c r="Q374" t="str">
        <f>IF(Table1[[#This Row],[Expiration Date]]-J382&gt;12/31/2024,"not expired","expired")</f>
        <v>not expired</v>
      </c>
      <c r="R374">
        <f>Table1[[#This Row],[Discounted Price]]*0.95</f>
        <v>247.66785000000002</v>
      </c>
      <c r="S374">
        <f>Table1[[#This Row],[Discounted Price]]*0.9</f>
        <v>234.63270000000003</v>
      </c>
      <c r="T374">
        <f>Table1[[#This Row],[Discounted Price]]*0.8</f>
        <v>208.56240000000003</v>
      </c>
      <c r="U374">
        <f>Table1[[#This Row],[Price]]*0.52</f>
        <v>150.62840000000003</v>
      </c>
      <c r="V374">
        <f>(Table1[[#This Row],[Price]]-Table1[[#This Row],[Scrap value]])/2</f>
        <v>69.520799999999994</v>
      </c>
    </row>
    <row r="375" spans="1:22" x14ac:dyDescent="0.25">
      <c r="A375" t="s">
        <v>1872</v>
      </c>
      <c r="B375" t="s">
        <v>15</v>
      </c>
      <c r="C375" t="s">
        <v>47</v>
      </c>
      <c r="D375" t="s">
        <v>1873</v>
      </c>
      <c r="E375">
        <v>320.77</v>
      </c>
      <c r="F375">
        <v>53</v>
      </c>
      <c r="G375" t="s">
        <v>43730</v>
      </c>
      <c r="H375" t="s">
        <v>1874</v>
      </c>
      <c r="I375" s="1">
        <v>44927</v>
      </c>
      <c r="J375" s="1">
        <v>46023</v>
      </c>
      <c r="K375" t="s">
        <v>1875</v>
      </c>
      <c r="L375" t="s">
        <v>1876</v>
      </c>
      <c r="M375" t="s">
        <v>45</v>
      </c>
      <c r="N375">
        <v>2</v>
      </c>
      <c r="O375">
        <f>Table1[[#This Row],[Price]]-0.1*Table1[[#This Row],[Price]]</f>
        <v>288.69299999999998</v>
      </c>
      <c r="P375" s="9">
        <f>(Table1[[#This Row],[Expiration Date]]-Table1[[#This Row],[Manufacturing Date]])/365</f>
        <v>3.0027397260273974</v>
      </c>
      <c r="Q375" t="str">
        <f>IF(Table1[[#This Row],[Expiration Date]]-J383&gt;12/31/2024,"not expired","expired")</f>
        <v>not expired</v>
      </c>
      <c r="R375">
        <f>Table1[[#This Row],[Discounted Price]]*0.95</f>
        <v>274.25834999999995</v>
      </c>
      <c r="S375">
        <f>Table1[[#This Row],[Discounted Price]]*0.9</f>
        <v>259.82369999999997</v>
      </c>
      <c r="T375">
        <f>Table1[[#This Row],[Discounted Price]]*0.8</f>
        <v>230.95439999999999</v>
      </c>
      <c r="U375">
        <f>Table1[[#This Row],[Price]]*0.52</f>
        <v>166.8004</v>
      </c>
      <c r="V375">
        <f>(Table1[[#This Row],[Price]]-Table1[[#This Row],[Scrap value]])/2</f>
        <v>76.984799999999993</v>
      </c>
    </row>
    <row r="376" spans="1:22" x14ac:dyDescent="0.25">
      <c r="A376" t="s">
        <v>1877</v>
      </c>
      <c r="B376" t="s">
        <v>29</v>
      </c>
      <c r="C376" t="s">
        <v>47</v>
      </c>
      <c r="D376" t="s">
        <v>1878</v>
      </c>
      <c r="E376">
        <v>471.54</v>
      </c>
      <c r="F376">
        <v>54</v>
      </c>
      <c r="G376" t="s">
        <v>43730</v>
      </c>
      <c r="H376" t="s">
        <v>1879</v>
      </c>
      <c r="I376" s="1">
        <v>45000</v>
      </c>
      <c r="J376" s="1">
        <v>46023</v>
      </c>
      <c r="K376" t="s">
        <v>1880</v>
      </c>
      <c r="L376" t="s">
        <v>1881</v>
      </c>
      <c r="M376" t="s">
        <v>27</v>
      </c>
      <c r="N376">
        <v>3</v>
      </c>
      <c r="O376">
        <f>Table1[[#This Row],[Price]]-0.1*Table1[[#This Row],[Price]]</f>
        <v>424.38600000000002</v>
      </c>
      <c r="P376" s="9">
        <f>(Table1[[#This Row],[Expiration Date]]-Table1[[#This Row],[Manufacturing Date]])/365</f>
        <v>2.8027397260273972</v>
      </c>
      <c r="Q376" t="str">
        <f>IF(Table1[[#This Row],[Expiration Date]]-J384&gt;12/31/2024,"not expired","expired")</f>
        <v>expired</v>
      </c>
      <c r="R376">
        <f>Table1[[#This Row],[Discounted Price]]*0.95</f>
        <v>403.16669999999999</v>
      </c>
      <c r="S376">
        <f>Table1[[#This Row],[Discounted Price]]*0.9</f>
        <v>381.94740000000002</v>
      </c>
      <c r="T376">
        <f>Table1[[#This Row],[Discounted Price]]*0.8</f>
        <v>339.50880000000006</v>
      </c>
      <c r="U376">
        <f>Table1[[#This Row],[Price]]*0.52</f>
        <v>245.20080000000002</v>
      </c>
      <c r="V376">
        <f>(Table1[[#This Row],[Price]]-Table1[[#This Row],[Scrap value]])/2</f>
        <v>113.1696</v>
      </c>
    </row>
    <row r="377" spans="1:22" x14ac:dyDescent="0.25">
      <c r="A377" t="s">
        <v>1882</v>
      </c>
      <c r="B377" t="s">
        <v>22</v>
      </c>
      <c r="C377" t="s">
        <v>47</v>
      </c>
      <c r="D377" t="s">
        <v>1883</v>
      </c>
      <c r="E377">
        <v>12.05</v>
      </c>
      <c r="F377">
        <v>32</v>
      </c>
      <c r="G377" t="s">
        <v>43730</v>
      </c>
      <c r="H377" t="s">
        <v>1884</v>
      </c>
      <c r="I377" s="1">
        <v>45137</v>
      </c>
      <c r="J377" s="1">
        <v>45292</v>
      </c>
      <c r="K377" t="s">
        <v>1885</v>
      </c>
      <c r="L377" t="s">
        <v>1886</v>
      </c>
      <c r="M377" t="s">
        <v>45</v>
      </c>
      <c r="N377">
        <v>3</v>
      </c>
      <c r="O377">
        <f>Table1[[#This Row],[Price]]-0.1*Table1[[#This Row],[Price]]</f>
        <v>10.845000000000001</v>
      </c>
      <c r="P377" s="9">
        <f>(Table1[[#This Row],[Expiration Date]]-Table1[[#This Row],[Manufacturing Date]])/365</f>
        <v>0.42465753424657532</v>
      </c>
      <c r="Q377" t="str">
        <f>IF(Table1[[#This Row],[Expiration Date]]-J385&gt;12/31/2024,"not expired","expired")</f>
        <v>expired</v>
      </c>
      <c r="R377">
        <f>Table1[[#This Row],[Discounted Price]]*0.95</f>
        <v>10.30275</v>
      </c>
      <c r="S377">
        <f>Table1[[#This Row],[Discounted Price]]*0.9</f>
        <v>9.7605000000000004</v>
      </c>
      <c r="T377">
        <f>Table1[[#This Row],[Discounted Price]]*0.8</f>
        <v>8.6760000000000002</v>
      </c>
      <c r="U377">
        <f>Table1[[#This Row],[Price]]*0.52</f>
        <v>6.2660000000000009</v>
      </c>
      <c r="V377">
        <f>(Table1[[#This Row],[Price]]-Table1[[#This Row],[Scrap value]])/2</f>
        <v>2.8919999999999999</v>
      </c>
    </row>
    <row r="378" spans="1:22" x14ac:dyDescent="0.25">
      <c r="A378" t="s">
        <v>1887</v>
      </c>
      <c r="B378" t="s">
        <v>29</v>
      </c>
      <c r="C378" t="s">
        <v>47</v>
      </c>
      <c r="D378" t="s">
        <v>1888</v>
      </c>
      <c r="E378">
        <v>469.77</v>
      </c>
      <c r="F378">
        <v>9</v>
      </c>
      <c r="G378" t="s">
        <v>43728</v>
      </c>
      <c r="H378" t="s">
        <v>1889</v>
      </c>
      <c r="I378" s="1">
        <v>44927</v>
      </c>
      <c r="J378" s="1">
        <v>46023</v>
      </c>
      <c r="K378" t="s">
        <v>1890</v>
      </c>
      <c r="L378" t="s">
        <v>1891</v>
      </c>
      <c r="M378" t="s">
        <v>45</v>
      </c>
      <c r="N378">
        <v>1</v>
      </c>
      <c r="O378">
        <f>Table1[[#This Row],[Price]]-0.1*Table1[[#This Row],[Price]]</f>
        <v>422.79300000000001</v>
      </c>
      <c r="P378" s="9">
        <f>(Table1[[#This Row],[Expiration Date]]-Table1[[#This Row],[Manufacturing Date]])/365</f>
        <v>3.0027397260273974</v>
      </c>
      <c r="Q378" t="str">
        <f>IF(Table1[[#This Row],[Expiration Date]]-J386&gt;12/31/2024,"not expired","expired")</f>
        <v>not expired</v>
      </c>
      <c r="R378">
        <f>Table1[[#This Row],[Discounted Price]]*0.95</f>
        <v>401.65334999999999</v>
      </c>
      <c r="S378">
        <f>Table1[[#This Row],[Discounted Price]]*0.9</f>
        <v>380.51370000000003</v>
      </c>
      <c r="T378">
        <f>Table1[[#This Row],[Discounted Price]]*0.8</f>
        <v>338.23440000000005</v>
      </c>
      <c r="U378">
        <f>Table1[[#This Row],[Price]]*0.52</f>
        <v>244.28039999999999</v>
      </c>
      <c r="V378">
        <f>(Table1[[#This Row],[Price]]-Table1[[#This Row],[Scrap value]])/2</f>
        <v>112.7448</v>
      </c>
    </row>
    <row r="379" spans="1:22" x14ac:dyDescent="0.25">
      <c r="A379" t="s">
        <v>1892</v>
      </c>
      <c r="B379" t="s">
        <v>35</v>
      </c>
      <c r="C379" t="s">
        <v>47</v>
      </c>
      <c r="D379" t="s">
        <v>1893</v>
      </c>
      <c r="E379">
        <v>49.38</v>
      </c>
      <c r="F379">
        <v>55</v>
      </c>
      <c r="G379" t="s">
        <v>43730</v>
      </c>
      <c r="H379" t="s">
        <v>1894</v>
      </c>
      <c r="I379" s="1">
        <v>44927</v>
      </c>
      <c r="J379" s="1">
        <v>45658</v>
      </c>
      <c r="K379" t="s">
        <v>1895</v>
      </c>
      <c r="L379" t="s">
        <v>1896</v>
      </c>
      <c r="M379" t="s">
        <v>20</v>
      </c>
      <c r="N379">
        <v>5</v>
      </c>
      <c r="O379">
        <f>Table1[[#This Row],[Price]]-0.1*Table1[[#This Row],[Price]]</f>
        <v>44.442</v>
      </c>
      <c r="P379" s="9">
        <f>(Table1[[#This Row],[Expiration Date]]-Table1[[#This Row],[Manufacturing Date]])/365</f>
        <v>2.0027397260273974</v>
      </c>
      <c r="Q379" t="str">
        <f>IF(Table1[[#This Row],[Expiration Date]]-J387&gt;12/31/2024,"not expired","expired")</f>
        <v>expired</v>
      </c>
      <c r="R379">
        <f>Table1[[#This Row],[Discounted Price]]*0.95</f>
        <v>42.219899999999996</v>
      </c>
      <c r="S379">
        <f>Table1[[#This Row],[Discounted Price]]*0.9</f>
        <v>39.997799999999998</v>
      </c>
      <c r="T379">
        <f>Table1[[#This Row],[Discounted Price]]*0.8</f>
        <v>35.553600000000003</v>
      </c>
      <c r="U379">
        <f>Table1[[#This Row],[Price]]*0.52</f>
        <v>25.677600000000002</v>
      </c>
      <c r="V379">
        <f>(Table1[[#This Row],[Price]]-Table1[[#This Row],[Scrap value]])/2</f>
        <v>11.8512</v>
      </c>
    </row>
    <row r="380" spans="1:22" x14ac:dyDescent="0.25">
      <c r="A380" t="s">
        <v>1897</v>
      </c>
      <c r="B380" t="s">
        <v>22</v>
      </c>
      <c r="C380" t="s">
        <v>47</v>
      </c>
      <c r="D380" t="s">
        <v>1898</v>
      </c>
      <c r="E380">
        <v>228.25</v>
      </c>
      <c r="F380">
        <v>34</v>
      </c>
      <c r="G380" t="s">
        <v>43729</v>
      </c>
      <c r="H380" t="s">
        <v>1899</v>
      </c>
      <c r="I380" s="1">
        <v>44927</v>
      </c>
      <c r="J380" s="1">
        <v>45658</v>
      </c>
      <c r="K380" t="s">
        <v>1900</v>
      </c>
      <c r="L380" t="s">
        <v>1901</v>
      </c>
      <c r="M380" t="s">
        <v>27</v>
      </c>
      <c r="N380">
        <v>1</v>
      </c>
      <c r="O380">
        <f>Table1[[#This Row],[Price]]-0.1*Table1[[#This Row],[Price]]</f>
        <v>205.42500000000001</v>
      </c>
      <c r="P380" s="9">
        <f>(Table1[[#This Row],[Expiration Date]]-Table1[[#This Row],[Manufacturing Date]])/365</f>
        <v>2.0027397260273974</v>
      </c>
      <c r="Q380" t="str">
        <f>IF(Table1[[#This Row],[Expiration Date]]-J388&gt;12/31/2024,"not expired","expired")</f>
        <v>expired</v>
      </c>
      <c r="R380">
        <f>Table1[[#This Row],[Discounted Price]]*0.95</f>
        <v>195.15375</v>
      </c>
      <c r="S380">
        <f>Table1[[#This Row],[Discounted Price]]*0.9</f>
        <v>184.88250000000002</v>
      </c>
      <c r="T380">
        <f>Table1[[#This Row],[Discounted Price]]*0.8</f>
        <v>164.34000000000003</v>
      </c>
      <c r="U380">
        <f>Table1[[#This Row],[Price]]*0.52</f>
        <v>118.69</v>
      </c>
      <c r="V380">
        <f>(Table1[[#This Row],[Price]]-Table1[[#This Row],[Scrap value]])/2</f>
        <v>54.78</v>
      </c>
    </row>
    <row r="381" spans="1:22" x14ac:dyDescent="0.25">
      <c r="A381" t="s">
        <v>1902</v>
      </c>
      <c r="B381" t="s">
        <v>29</v>
      </c>
      <c r="C381" t="s">
        <v>47</v>
      </c>
      <c r="D381" t="s">
        <v>1903</v>
      </c>
      <c r="E381">
        <v>165.66</v>
      </c>
      <c r="F381">
        <v>69</v>
      </c>
      <c r="G381" t="s">
        <v>43729</v>
      </c>
      <c r="H381" t="s">
        <v>1904</v>
      </c>
      <c r="I381" s="1">
        <v>44927</v>
      </c>
      <c r="J381" s="1">
        <v>46023</v>
      </c>
      <c r="K381" t="s">
        <v>1905</v>
      </c>
      <c r="L381" t="s">
        <v>1906</v>
      </c>
      <c r="M381" t="s">
        <v>27</v>
      </c>
      <c r="N381">
        <v>3</v>
      </c>
      <c r="O381">
        <f>Table1[[#This Row],[Price]]-0.1*Table1[[#This Row],[Price]]</f>
        <v>149.09399999999999</v>
      </c>
      <c r="P381" s="9">
        <f>(Table1[[#This Row],[Expiration Date]]-Table1[[#This Row],[Manufacturing Date]])/365</f>
        <v>3.0027397260273974</v>
      </c>
      <c r="Q381" t="str">
        <f>IF(Table1[[#This Row],[Expiration Date]]-J389&gt;12/31/2024,"not expired","expired")</f>
        <v>expired</v>
      </c>
      <c r="R381">
        <f>Table1[[#This Row],[Discounted Price]]*0.95</f>
        <v>141.63929999999999</v>
      </c>
      <c r="S381">
        <f>Table1[[#This Row],[Discounted Price]]*0.9</f>
        <v>134.18459999999999</v>
      </c>
      <c r="T381">
        <f>Table1[[#This Row],[Discounted Price]]*0.8</f>
        <v>119.2752</v>
      </c>
      <c r="U381">
        <f>Table1[[#This Row],[Price]]*0.52</f>
        <v>86.143200000000007</v>
      </c>
      <c r="V381">
        <f>(Table1[[#This Row],[Price]]-Table1[[#This Row],[Scrap value]])/2</f>
        <v>39.758399999999995</v>
      </c>
    </row>
    <row r="382" spans="1:22" x14ac:dyDescent="0.25">
      <c r="A382" t="s">
        <v>1907</v>
      </c>
      <c r="B382" t="s">
        <v>29</v>
      </c>
      <c r="C382" t="s">
        <v>47</v>
      </c>
      <c r="D382" t="s">
        <v>1908</v>
      </c>
      <c r="E382">
        <v>298.26</v>
      </c>
      <c r="F382">
        <v>85</v>
      </c>
      <c r="G382" t="s">
        <v>43729</v>
      </c>
      <c r="H382" t="s">
        <v>1909</v>
      </c>
      <c r="I382" s="1">
        <v>45137</v>
      </c>
      <c r="J382" s="1">
        <v>45292</v>
      </c>
      <c r="K382" t="s">
        <v>1910</v>
      </c>
      <c r="L382" t="s">
        <v>1911</v>
      </c>
      <c r="M382" t="s">
        <v>20</v>
      </c>
      <c r="N382">
        <v>5</v>
      </c>
      <c r="O382">
        <f>Table1[[#This Row],[Price]]-0.1*Table1[[#This Row],[Price]]</f>
        <v>268.43399999999997</v>
      </c>
      <c r="P382" s="9">
        <f>(Table1[[#This Row],[Expiration Date]]-Table1[[#This Row],[Manufacturing Date]])/365</f>
        <v>0.42465753424657532</v>
      </c>
      <c r="Q382" t="str">
        <f>IF(Table1[[#This Row],[Expiration Date]]-J390&gt;12/31/2024,"not expired","expired")</f>
        <v>expired</v>
      </c>
      <c r="R382">
        <f>Table1[[#This Row],[Discounted Price]]*0.95</f>
        <v>255.01229999999995</v>
      </c>
      <c r="S382">
        <f>Table1[[#This Row],[Discounted Price]]*0.9</f>
        <v>241.59059999999997</v>
      </c>
      <c r="T382">
        <f>Table1[[#This Row],[Discounted Price]]*0.8</f>
        <v>214.74719999999999</v>
      </c>
      <c r="U382">
        <f>Table1[[#This Row],[Price]]*0.52</f>
        <v>155.09520000000001</v>
      </c>
      <c r="V382">
        <f>(Table1[[#This Row],[Price]]-Table1[[#This Row],[Scrap value]])/2</f>
        <v>71.582399999999993</v>
      </c>
    </row>
    <row r="383" spans="1:22" x14ac:dyDescent="0.25">
      <c r="A383" t="s">
        <v>1912</v>
      </c>
      <c r="B383" t="s">
        <v>15</v>
      </c>
      <c r="C383" t="s">
        <v>47</v>
      </c>
      <c r="D383" t="s">
        <v>1913</v>
      </c>
      <c r="E383">
        <v>124.5</v>
      </c>
      <c r="F383">
        <v>86</v>
      </c>
      <c r="G383" t="s">
        <v>43729</v>
      </c>
      <c r="H383" t="s">
        <v>1914</v>
      </c>
      <c r="I383" s="1">
        <v>45137</v>
      </c>
      <c r="J383" s="1">
        <v>45292</v>
      </c>
      <c r="K383" t="s">
        <v>1915</v>
      </c>
      <c r="L383" t="s">
        <v>1916</v>
      </c>
      <c r="M383" t="s">
        <v>20</v>
      </c>
      <c r="N383">
        <v>1</v>
      </c>
      <c r="O383">
        <f>Table1[[#This Row],[Price]]-0.1*Table1[[#This Row],[Price]]</f>
        <v>112.05</v>
      </c>
      <c r="P383" s="9">
        <f>(Table1[[#This Row],[Expiration Date]]-Table1[[#This Row],[Manufacturing Date]])/365</f>
        <v>0.42465753424657532</v>
      </c>
      <c r="Q383" t="str">
        <f>IF(Table1[[#This Row],[Expiration Date]]-J391&gt;12/31/2024,"not expired","expired")</f>
        <v>expired</v>
      </c>
      <c r="R383">
        <f>Table1[[#This Row],[Discounted Price]]*0.95</f>
        <v>106.44749999999999</v>
      </c>
      <c r="S383">
        <f>Table1[[#This Row],[Discounted Price]]*0.9</f>
        <v>100.845</v>
      </c>
      <c r="T383">
        <f>Table1[[#This Row],[Discounted Price]]*0.8</f>
        <v>89.64</v>
      </c>
      <c r="U383">
        <f>Table1[[#This Row],[Price]]*0.52</f>
        <v>64.740000000000009</v>
      </c>
      <c r="V383">
        <f>(Table1[[#This Row],[Price]]-Table1[[#This Row],[Scrap value]])/2</f>
        <v>29.879999999999995</v>
      </c>
    </row>
    <row r="384" spans="1:22" x14ac:dyDescent="0.25">
      <c r="A384" t="s">
        <v>1917</v>
      </c>
      <c r="B384" t="s">
        <v>15</v>
      </c>
      <c r="C384" t="s">
        <v>47</v>
      </c>
      <c r="D384" t="s">
        <v>1918</v>
      </c>
      <c r="E384">
        <v>47.85</v>
      </c>
      <c r="F384">
        <v>71</v>
      </c>
      <c r="G384" t="s">
        <v>43729</v>
      </c>
      <c r="H384" t="s">
        <v>1919</v>
      </c>
      <c r="I384" s="1">
        <v>44927</v>
      </c>
      <c r="J384" s="1">
        <v>46023</v>
      </c>
      <c r="K384" t="s">
        <v>1920</v>
      </c>
      <c r="L384" t="s">
        <v>1921</v>
      </c>
      <c r="M384" t="s">
        <v>45</v>
      </c>
      <c r="N384">
        <v>3</v>
      </c>
      <c r="O384">
        <f>Table1[[#This Row],[Price]]-0.1*Table1[[#This Row],[Price]]</f>
        <v>43.064999999999998</v>
      </c>
      <c r="P384" s="9">
        <f>(Table1[[#This Row],[Expiration Date]]-Table1[[#This Row],[Manufacturing Date]])/365</f>
        <v>3.0027397260273974</v>
      </c>
      <c r="Q384" t="str">
        <f>IF(Table1[[#This Row],[Expiration Date]]-J392&gt;12/31/2024,"not expired","expired")</f>
        <v>not expired</v>
      </c>
      <c r="R384">
        <f>Table1[[#This Row],[Discounted Price]]*0.95</f>
        <v>40.911749999999998</v>
      </c>
      <c r="S384">
        <f>Table1[[#This Row],[Discounted Price]]*0.9</f>
        <v>38.758499999999998</v>
      </c>
      <c r="T384">
        <f>Table1[[#This Row],[Discounted Price]]*0.8</f>
        <v>34.451999999999998</v>
      </c>
      <c r="U384">
        <f>Table1[[#This Row],[Price]]*0.52</f>
        <v>24.882000000000001</v>
      </c>
      <c r="V384">
        <f>(Table1[[#This Row],[Price]]-Table1[[#This Row],[Scrap value]])/2</f>
        <v>11.484</v>
      </c>
    </row>
    <row r="385" spans="1:22" x14ac:dyDescent="0.25">
      <c r="A385" t="s">
        <v>1922</v>
      </c>
      <c r="B385" t="s">
        <v>15</v>
      </c>
      <c r="C385" t="s">
        <v>47</v>
      </c>
      <c r="D385" t="s">
        <v>1923</v>
      </c>
      <c r="E385">
        <v>125.96</v>
      </c>
      <c r="F385">
        <v>34</v>
      </c>
      <c r="G385" t="s">
        <v>43730</v>
      </c>
      <c r="H385" t="s">
        <v>1924</v>
      </c>
      <c r="I385" s="1">
        <v>44927</v>
      </c>
      <c r="J385" s="1">
        <v>45658</v>
      </c>
      <c r="K385" t="s">
        <v>1925</v>
      </c>
      <c r="L385" t="s">
        <v>1926</v>
      </c>
      <c r="M385" t="s">
        <v>45</v>
      </c>
      <c r="N385">
        <v>5</v>
      </c>
      <c r="O385">
        <f>Table1[[#This Row],[Price]]-0.1*Table1[[#This Row],[Price]]</f>
        <v>113.36399999999999</v>
      </c>
      <c r="P385" s="9">
        <f>(Table1[[#This Row],[Expiration Date]]-Table1[[#This Row],[Manufacturing Date]])/365</f>
        <v>2.0027397260273974</v>
      </c>
      <c r="Q385" t="str">
        <f>IF(Table1[[#This Row],[Expiration Date]]-J393&gt;12/31/2024,"not expired","expired")</f>
        <v>not expired</v>
      </c>
      <c r="R385">
        <f>Table1[[#This Row],[Discounted Price]]*0.95</f>
        <v>107.69579999999999</v>
      </c>
      <c r="S385">
        <f>Table1[[#This Row],[Discounted Price]]*0.9</f>
        <v>102.02759999999999</v>
      </c>
      <c r="T385">
        <f>Table1[[#This Row],[Discounted Price]]*0.8</f>
        <v>90.691199999999995</v>
      </c>
      <c r="U385">
        <f>Table1[[#This Row],[Price]]*0.52</f>
        <v>65.499200000000002</v>
      </c>
      <c r="V385">
        <f>(Table1[[#This Row],[Price]]-Table1[[#This Row],[Scrap value]])/2</f>
        <v>30.230399999999996</v>
      </c>
    </row>
    <row r="386" spans="1:22" x14ac:dyDescent="0.25">
      <c r="A386" t="s">
        <v>1927</v>
      </c>
      <c r="B386" t="s">
        <v>22</v>
      </c>
      <c r="C386" t="s">
        <v>47</v>
      </c>
      <c r="D386" t="s">
        <v>1928</v>
      </c>
      <c r="E386">
        <v>141.86000000000001</v>
      </c>
      <c r="F386">
        <v>84</v>
      </c>
      <c r="G386" t="s">
        <v>43729</v>
      </c>
      <c r="H386" t="s">
        <v>1929</v>
      </c>
      <c r="I386" s="1">
        <v>45000</v>
      </c>
      <c r="J386" s="1">
        <v>45658</v>
      </c>
      <c r="K386" t="s">
        <v>1930</v>
      </c>
      <c r="L386" t="s">
        <v>1931</v>
      </c>
      <c r="M386" t="s">
        <v>20</v>
      </c>
      <c r="N386">
        <v>3</v>
      </c>
      <c r="O386">
        <f>Table1[[#This Row],[Price]]-0.1*Table1[[#This Row],[Price]]</f>
        <v>127.67400000000001</v>
      </c>
      <c r="P386" s="9">
        <f>(Table1[[#This Row],[Expiration Date]]-Table1[[#This Row],[Manufacturing Date]])/365</f>
        <v>1.8027397260273972</v>
      </c>
      <c r="Q386" t="str">
        <f>IF(Table1[[#This Row],[Expiration Date]]-J394&gt;12/31/2024,"not expired","expired")</f>
        <v>expired</v>
      </c>
      <c r="R386">
        <f>Table1[[#This Row],[Discounted Price]]*0.95</f>
        <v>121.2903</v>
      </c>
      <c r="S386">
        <f>Table1[[#This Row],[Discounted Price]]*0.9</f>
        <v>114.90660000000001</v>
      </c>
      <c r="T386">
        <f>Table1[[#This Row],[Discounted Price]]*0.8</f>
        <v>102.13920000000002</v>
      </c>
      <c r="U386">
        <f>Table1[[#This Row],[Price]]*0.52</f>
        <v>73.767200000000003</v>
      </c>
      <c r="V386">
        <f>(Table1[[#This Row],[Price]]-Table1[[#This Row],[Scrap value]])/2</f>
        <v>34.046400000000006</v>
      </c>
    </row>
    <row r="387" spans="1:22" x14ac:dyDescent="0.25">
      <c r="A387" t="s">
        <v>1932</v>
      </c>
      <c r="B387" t="s">
        <v>15</v>
      </c>
      <c r="C387" t="s">
        <v>47</v>
      </c>
      <c r="D387" t="s">
        <v>1933</v>
      </c>
      <c r="E387">
        <v>156.77000000000001</v>
      </c>
      <c r="F387">
        <v>86</v>
      </c>
      <c r="G387" t="s">
        <v>43728</v>
      </c>
      <c r="H387" t="s">
        <v>1934</v>
      </c>
      <c r="I387" s="1">
        <v>45137</v>
      </c>
      <c r="J387" s="1">
        <v>46023</v>
      </c>
      <c r="K387" t="s">
        <v>1935</v>
      </c>
      <c r="L387" t="s">
        <v>1936</v>
      </c>
      <c r="M387" t="s">
        <v>45</v>
      </c>
      <c r="N387">
        <v>4</v>
      </c>
      <c r="O387">
        <f>Table1[[#This Row],[Price]]-0.1*Table1[[#This Row],[Price]]</f>
        <v>141.09300000000002</v>
      </c>
      <c r="P387" s="9">
        <f>(Table1[[#This Row],[Expiration Date]]-Table1[[#This Row],[Manufacturing Date]])/365</f>
        <v>2.4273972602739726</v>
      </c>
      <c r="Q387" t="str">
        <f>IF(Table1[[#This Row],[Expiration Date]]-J395&gt;12/31/2024,"not expired","expired")</f>
        <v>not expired</v>
      </c>
      <c r="R387">
        <f>Table1[[#This Row],[Discounted Price]]*0.95</f>
        <v>134.03835000000001</v>
      </c>
      <c r="S387">
        <f>Table1[[#This Row],[Discounted Price]]*0.9</f>
        <v>126.98370000000001</v>
      </c>
      <c r="T387">
        <f>Table1[[#This Row],[Discounted Price]]*0.8</f>
        <v>112.87440000000002</v>
      </c>
      <c r="U387">
        <f>Table1[[#This Row],[Price]]*0.52</f>
        <v>81.520400000000009</v>
      </c>
      <c r="V387">
        <f>(Table1[[#This Row],[Price]]-Table1[[#This Row],[Scrap value]])/2</f>
        <v>37.6248</v>
      </c>
    </row>
    <row r="388" spans="1:22" x14ac:dyDescent="0.25">
      <c r="A388" t="s">
        <v>1937</v>
      </c>
      <c r="B388" t="s">
        <v>35</v>
      </c>
      <c r="C388" t="s">
        <v>47</v>
      </c>
      <c r="D388" t="s">
        <v>1938</v>
      </c>
      <c r="E388">
        <v>367.41</v>
      </c>
      <c r="F388">
        <v>70</v>
      </c>
      <c r="G388" t="s">
        <v>43730</v>
      </c>
      <c r="H388" t="s">
        <v>1939</v>
      </c>
      <c r="I388" s="1">
        <v>45000</v>
      </c>
      <c r="J388" s="1">
        <v>45658</v>
      </c>
      <c r="K388" t="s">
        <v>1940</v>
      </c>
      <c r="L388" t="s">
        <v>1941</v>
      </c>
      <c r="M388" t="s">
        <v>20</v>
      </c>
      <c r="N388">
        <v>4</v>
      </c>
      <c r="O388">
        <f>Table1[[#This Row],[Price]]-0.1*Table1[[#This Row],[Price]]</f>
        <v>330.66900000000004</v>
      </c>
      <c r="P388" s="9">
        <f>(Table1[[#This Row],[Expiration Date]]-Table1[[#This Row],[Manufacturing Date]])/365</f>
        <v>1.8027397260273972</v>
      </c>
      <c r="Q388" t="str">
        <f>IF(Table1[[#This Row],[Expiration Date]]-J396&gt;12/31/2024,"not expired","expired")</f>
        <v>expired</v>
      </c>
      <c r="R388">
        <f>Table1[[#This Row],[Discounted Price]]*0.95</f>
        <v>314.13555000000002</v>
      </c>
      <c r="S388">
        <f>Table1[[#This Row],[Discounted Price]]*0.9</f>
        <v>297.60210000000006</v>
      </c>
      <c r="T388">
        <f>Table1[[#This Row],[Discounted Price]]*0.8</f>
        <v>264.53520000000003</v>
      </c>
      <c r="U388">
        <f>Table1[[#This Row],[Price]]*0.52</f>
        <v>191.05320000000003</v>
      </c>
      <c r="V388">
        <f>(Table1[[#This Row],[Price]]-Table1[[#This Row],[Scrap value]])/2</f>
        <v>88.178399999999996</v>
      </c>
    </row>
    <row r="389" spans="1:22" x14ac:dyDescent="0.25">
      <c r="A389" t="s">
        <v>1942</v>
      </c>
      <c r="B389" t="s">
        <v>29</v>
      </c>
      <c r="C389" t="s">
        <v>47</v>
      </c>
      <c r="D389" t="s">
        <v>1943</v>
      </c>
      <c r="E389">
        <v>243.05</v>
      </c>
      <c r="F389">
        <v>1</v>
      </c>
      <c r="G389" t="s">
        <v>43730</v>
      </c>
      <c r="H389" t="s">
        <v>1944</v>
      </c>
      <c r="I389" s="1">
        <v>45000</v>
      </c>
      <c r="J389" s="1">
        <v>46023</v>
      </c>
      <c r="K389" t="s">
        <v>1945</v>
      </c>
      <c r="L389" t="s">
        <v>1946</v>
      </c>
      <c r="M389" t="s">
        <v>45</v>
      </c>
      <c r="N389">
        <v>3</v>
      </c>
      <c r="O389">
        <f>Table1[[#This Row],[Price]]-0.1*Table1[[#This Row],[Price]]</f>
        <v>218.745</v>
      </c>
      <c r="P389" s="9">
        <f>(Table1[[#This Row],[Expiration Date]]-Table1[[#This Row],[Manufacturing Date]])/365</f>
        <v>2.8027397260273972</v>
      </c>
      <c r="Q389" t="str">
        <f>IF(Table1[[#This Row],[Expiration Date]]-J397&gt;12/31/2024,"not expired","expired")</f>
        <v>not expired</v>
      </c>
      <c r="R389">
        <f>Table1[[#This Row],[Discounted Price]]*0.95</f>
        <v>207.80775</v>
      </c>
      <c r="S389">
        <f>Table1[[#This Row],[Discounted Price]]*0.9</f>
        <v>196.87050000000002</v>
      </c>
      <c r="T389">
        <f>Table1[[#This Row],[Discounted Price]]*0.8</f>
        <v>174.99600000000001</v>
      </c>
      <c r="U389">
        <f>Table1[[#This Row],[Price]]*0.52</f>
        <v>126.38600000000001</v>
      </c>
      <c r="V389">
        <f>(Table1[[#This Row],[Price]]-Table1[[#This Row],[Scrap value]])/2</f>
        <v>58.332000000000001</v>
      </c>
    </row>
    <row r="390" spans="1:22" x14ac:dyDescent="0.25">
      <c r="A390" t="s">
        <v>1947</v>
      </c>
      <c r="B390" t="s">
        <v>35</v>
      </c>
      <c r="C390" t="s">
        <v>47</v>
      </c>
      <c r="D390" t="s">
        <v>1948</v>
      </c>
      <c r="E390">
        <v>375.22</v>
      </c>
      <c r="F390">
        <v>32</v>
      </c>
      <c r="G390" t="s">
        <v>43728</v>
      </c>
      <c r="H390" t="s">
        <v>1949</v>
      </c>
      <c r="I390" s="1">
        <v>44927</v>
      </c>
      <c r="J390" s="1">
        <v>46023</v>
      </c>
      <c r="K390" t="s">
        <v>1950</v>
      </c>
      <c r="L390" t="s">
        <v>1951</v>
      </c>
      <c r="M390" t="s">
        <v>27</v>
      </c>
      <c r="N390">
        <v>3</v>
      </c>
      <c r="O390">
        <f>Table1[[#This Row],[Price]]-0.1*Table1[[#This Row],[Price]]</f>
        <v>337.69800000000004</v>
      </c>
      <c r="P390" s="9">
        <f>(Table1[[#This Row],[Expiration Date]]-Table1[[#This Row],[Manufacturing Date]])/365</f>
        <v>3.0027397260273974</v>
      </c>
      <c r="Q390" t="str">
        <f>IF(Table1[[#This Row],[Expiration Date]]-J398&gt;12/31/2024,"not expired","expired")</f>
        <v>expired</v>
      </c>
      <c r="R390">
        <f>Table1[[#This Row],[Discounted Price]]*0.95</f>
        <v>320.81310000000002</v>
      </c>
      <c r="S390">
        <f>Table1[[#This Row],[Discounted Price]]*0.9</f>
        <v>303.92820000000006</v>
      </c>
      <c r="T390">
        <f>Table1[[#This Row],[Discounted Price]]*0.8</f>
        <v>270.15840000000003</v>
      </c>
      <c r="U390">
        <f>Table1[[#This Row],[Price]]*0.52</f>
        <v>195.11440000000002</v>
      </c>
      <c r="V390">
        <f>(Table1[[#This Row],[Price]]-Table1[[#This Row],[Scrap value]])/2</f>
        <v>90.052800000000005</v>
      </c>
    </row>
    <row r="391" spans="1:22" x14ac:dyDescent="0.25">
      <c r="A391" t="s">
        <v>1952</v>
      </c>
      <c r="B391" t="s">
        <v>35</v>
      </c>
      <c r="C391" t="s">
        <v>47</v>
      </c>
      <c r="D391" t="s">
        <v>1953</v>
      </c>
      <c r="E391">
        <v>174.45</v>
      </c>
      <c r="F391">
        <v>65</v>
      </c>
      <c r="G391" t="s">
        <v>43730</v>
      </c>
      <c r="H391" t="s">
        <v>1269</v>
      </c>
      <c r="I391" s="1">
        <v>45000</v>
      </c>
      <c r="J391" s="1">
        <v>46023</v>
      </c>
      <c r="K391" t="s">
        <v>1954</v>
      </c>
      <c r="L391" t="s">
        <v>1955</v>
      </c>
      <c r="M391" t="s">
        <v>20</v>
      </c>
      <c r="N391">
        <v>5</v>
      </c>
      <c r="O391">
        <f>Table1[[#This Row],[Price]]-0.1*Table1[[#This Row],[Price]]</f>
        <v>157.005</v>
      </c>
      <c r="P391" s="9">
        <f>(Table1[[#This Row],[Expiration Date]]-Table1[[#This Row],[Manufacturing Date]])/365</f>
        <v>2.8027397260273972</v>
      </c>
      <c r="Q391" t="str">
        <f>IF(Table1[[#This Row],[Expiration Date]]-J399&gt;12/31/2024,"not expired","expired")</f>
        <v>expired</v>
      </c>
      <c r="R391">
        <f>Table1[[#This Row],[Discounted Price]]*0.95</f>
        <v>149.15474999999998</v>
      </c>
      <c r="S391">
        <f>Table1[[#This Row],[Discounted Price]]*0.9</f>
        <v>141.30449999999999</v>
      </c>
      <c r="T391">
        <f>Table1[[#This Row],[Discounted Price]]*0.8</f>
        <v>125.604</v>
      </c>
      <c r="U391">
        <f>Table1[[#This Row],[Price]]*0.52</f>
        <v>90.713999999999999</v>
      </c>
      <c r="V391">
        <f>(Table1[[#This Row],[Price]]-Table1[[#This Row],[Scrap value]])/2</f>
        <v>41.867999999999995</v>
      </c>
    </row>
    <row r="392" spans="1:22" x14ac:dyDescent="0.25">
      <c r="A392" t="s">
        <v>1956</v>
      </c>
      <c r="B392" t="s">
        <v>22</v>
      </c>
      <c r="C392" t="s">
        <v>47</v>
      </c>
      <c r="D392" t="s">
        <v>1957</v>
      </c>
      <c r="E392">
        <v>351.56</v>
      </c>
      <c r="F392">
        <v>95</v>
      </c>
      <c r="G392" t="s">
        <v>43730</v>
      </c>
      <c r="H392" t="s">
        <v>1958</v>
      </c>
      <c r="I392" s="1">
        <v>45137</v>
      </c>
      <c r="J392" s="1">
        <v>45658</v>
      </c>
      <c r="K392" t="s">
        <v>1959</v>
      </c>
      <c r="L392" t="s">
        <v>1960</v>
      </c>
      <c r="M392" t="s">
        <v>45</v>
      </c>
      <c r="N392">
        <v>2</v>
      </c>
      <c r="O392">
        <f>Table1[[#This Row],[Price]]-0.1*Table1[[#This Row],[Price]]</f>
        <v>316.404</v>
      </c>
      <c r="P392" s="9">
        <f>(Table1[[#This Row],[Expiration Date]]-Table1[[#This Row],[Manufacturing Date]])/365</f>
        <v>1.4273972602739726</v>
      </c>
      <c r="Q392" t="str">
        <f>IF(Table1[[#This Row],[Expiration Date]]-J400&gt;12/31/2024,"not expired","expired")</f>
        <v>expired</v>
      </c>
      <c r="R392">
        <f>Table1[[#This Row],[Discounted Price]]*0.95</f>
        <v>300.5838</v>
      </c>
      <c r="S392">
        <f>Table1[[#This Row],[Discounted Price]]*0.9</f>
        <v>284.7636</v>
      </c>
      <c r="T392">
        <f>Table1[[#This Row],[Discounted Price]]*0.8</f>
        <v>253.1232</v>
      </c>
      <c r="U392">
        <f>Table1[[#This Row],[Price]]*0.52</f>
        <v>182.81120000000001</v>
      </c>
      <c r="V392">
        <f>(Table1[[#This Row],[Price]]-Table1[[#This Row],[Scrap value]])/2</f>
        <v>84.374399999999994</v>
      </c>
    </row>
    <row r="393" spans="1:22" x14ac:dyDescent="0.25">
      <c r="A393" t="s">
        <v>1961</v>
      </c>
      <c r="B393" t="s">
        <v>29</v>
      </c>
      <c r="C393" t="s">
        <v>47</v>
      </c>
      <c r="D393" t="s">
        <v>1962</v>
      </c>
      <c r="E393">
        <v>164.51</v>
      </c>
      <c r="F393">
        <v>99</v>
      </c>
      <c r="G393" t="s">
        <v>43729</v>
      </c>
      <c r="H393" t="s">
        <v>1963</v>
      </c>
      <c r="I393" s="1">
        <v>45137</v>
      </c>
      <c r="J393" s="1">
        <v>45292</v>
      </c>
      <c r="K393" t="s">
        <v>1964</v>
      </c>
      <c r="L393" t="s">
        <v>1965</v>
      </c>
      <c r="M393" t="s">
        <v>45</v>
      </c>
      <c r="N393">
        <v>3</v>
      </c>
      <c r="O393">
        <f>Table1[[#This Row],[Price]]-0.1*Table1[[#This Row],[Price]]</f>
        <v>148.059</v>
      </c>
      <c r="P393" s="9">
        <f>(Table1[[#This Row],[Expiration Date]]-Table1[[#This Row],[Manufacturing Date]])/365</f>
        <v>0.42465753424657532</v>
      </c>
      <c r="Q393" t="str">
        <f>IF(Table1[[#This Row],[Expiration Date]]-J401&gt;12/31/2024,"not expired","expired")</f>
        <v>expired</v>
      </c>
      <c r="R393">
        <f>Table1[[#This Row],[Discounted Price]]*0.95</f>
        <v>140.65604999999999</v>
      </c>
      <c r="S393">
        <f>Table1[[#This Row],[Discounted Price]]*0.9</f>
        <v>133.25309999999999</v>
      </c>
      <c r="T393">
        <f>Table1[[#This Row],[Discounted Price]]*0.8</f>
        <v>118.44720000000001</v>
      </c>
      <c r="U393">
        <f>Table1[[#This Row],[Price]]*0.52</f>
        <v>85.545199999999994</v>
      </c>
      <c r="V393">
        <f>(Table1[[#This Row],[Price]]-Table1[[#This Row],[Scrap value]])/2</f>
        <v>39.482399999999998</v>
      </c>
    </row>
    <row r="394" spans="1:22" x14ac:dyDescent="0.25">
      <c r="A394" t="s">
        <v>1966</v>
      </c>
      <c r="B394" t="s">
        <v>35</v>
      </c>
      <c r="C394" t="s">
        <v>47</v>
      </c>
      <c r="D394" t="s">
        <v>1967</v>
      </c>
      <c r="E394">
        <v>31.56</v>
      </c>
      <c r="F394">
        <v>29</v>
      </c>
      <c r="G394" t="s">
        <v>43729</v>
      </c>
      <c r="H394" t="s">
        <v>1968</v>
      </c>
      <c r="I394" s="1">
        <v>45000</v>
      </c>
      <c r="J394" s="1">
        <v>45658</v>
      </c>
      <c r="K394" t="s">
        <v>1969</v>
      </c>
      <c r="L394" t="s">
        <v>1970</v>
      </c>
      <c r="M394" t="s">
        <v>45</v>
      </c>
      <c r="N394">
        <v>3</v>
      </c>
      <c r="O394">
        <f>Table1[[#This Row],[Price]]-0.1*Table1[[#This Row],[Price]]</f>
        <v>28.404</v>
      </c>
      <c r="P394" s="9">
        <f>(Table1[[#This Row],[Expiration Date]]-Table1[[#This Row],[Manufacturing Date]])/365</f>
        <v>1.8027397260273972</v>
      </c>
      <c r="Q394" t="str">
        <f>IF(Table1[[#This Row],[Expiration Date]]-J402&gt;12/31/2024,"not expired","expired")</f>
        <v>expired</v>
      </c>
      <c r="R394">
        <f>Table1[[#This Row],[Discounted Price]]*0.95</f>
        <v>26.983799999999999</v>
      </c>
      <c r="S394">
        <f>Table1[[#This Row],[Discounted Price]]*0.9</f>
        <v>25.563600000000001</v>
      </c>
      <c r="T394">
        <f>Table1[[#This Row],[Discounted Price]]*0.8</f>
        <v>22.723200000000002</v>
      </c>
      <c r="U394">
        <f>Table1[[#This Row],[Price]]*0.52</f>
        <v>16.411200000000001</v>
      </c>
      <c r="V394">
        <f>(Table1[[#This Row],[Price]]-Table1[[#This Row],[Scrap value]])/2</f>
        <v>7.5743999999999989</v>
      </c>
    </row>
    <row r="395" spans="1:22" x14ac:dyDescent="0.25">
      <c r="A395" t="s">
        <v>1971</v>
      </c>
      <c r="B395" t="s">
        <v>29</v>
      </c>
      <c r="C395" t="s">
        <v>47</v>
      </c>
      <c r="D395" t="s">
        <v>1972</v>
      </c>
      <c r="E395">
        <v>269</v>
      </c>
      <c r="F395">
        <v>49</v>
      </c>
      <c r="G395" t="s">
        <v>43728</v>
      </c>
      <c r="H395" t="s">
        <v>1973</v>
      </c>
      <c r="I395" s="1">
        <v>44927</v>
      </c>
      <c r="J395" s="1">
        <v>45658</v>
      </c>
      <c r="K395" t="s">
        <v>1974</v>
      </c>
      <c r="L395" t="s">
        <v>1975</v>
      </c>
      <c r="M395" t="s">
        <v>20</v>
      </c>
      <c r="N395">
        <v>2</v>
      </c>
      <c r="O395">
        <f>Table1[[#This Row],[Price]]-0.1*Table1[[#This Row],[Price]]</f>
        <v>242.1</v>
      </c>
      <c r="P395" s="9">
        <f>(Table1[[#This Row],[Expiration Date]]-Table1[[#This Row],[Manufacturing Date]])/365</f>
        <v>2.0027397260273974</v>
      </c>
      <c r="Q395" t="str">
        <f>IF(Table1[[#This Row],[Expiration Date]]-J403&gt;12/31/2024,"not expired","expired")</f>
        <v>not expired</v>
      </c>
      <c r="R395">
        <f>Table1[[#This Row],[Discounted Price]]*0.95</f>
        <v>229.99499999999998</v>
      </c>
      <c r="S395">
        <f>Table1[[#This Row],[Discounted Price]]*0.9</f>
        <v>217.89</v>
      </c>
      <c r="T395">
        <f>Table1[[#This Row],[Discounted Price]]*0.8</f>
        <v>193.68</v>
      </c>
      <c r="U395">
        <f>Table1[[#This Row],[Price]]*0.52</f>
        <v>139.88</v>
      </c>
      <c r="V395">
        <f>(Table1[[#This Row],[Price]]-Table1[[#This Row],[Scrap value]])/2</f>
        <v>64.56</v>
      </c>
    </row>
    <row r="396" spans="1:22" x14ac:dyDescent="0.25">
      <c r="A396" t="s">
        <v>1976</v>
      </c>
      <c r="B396" t="s">
        <v>35</v>
      </c>
      <c r="C396" t="s">
        <v>47</v>
      </c>
      <c r="D396" t="s">
        <v>1977</v>
      </c>
      <c r="E396">
        <v>326.10000000000002</v>
      </c>
      <c r="F396">
        <v>75</v>
      </c>
      <c r="G396" t="s">
        <v>43730</v>
      </c>
      <c r="H396" t="s">
        <v>1978</v>
      </c>
      <c r="I396" s="1">
        <v>44927</v>
      </c>
      <c r="J396" s="1">
        <v>46023</v>
      </c>
      <c r="K396" t="s">
        <v>1979</v>
      </c>
      <c r="L396" t="s">
        <v>1980</v>
      </c>
      <c r="M396" t="s">
        <v>27</v>
      </c>
      <c r="N396">
        <v>1</v>
      </c>
      <c r="O396">
        <f>Table1[[#This Row],[Price]]-0.1*Table1[[#This Row],[Price]]</f>
        <v>293.49</v>
      </c>
      <c r="P396" s="9">
        <f>(Table1[[#This Row],[Expiration Date]]-Table1[[#This Row],[Manufacturing Date]])/365</f>
        <v>3.0027397260273974</v>
      </c>
      <c r="Q396" t="str">
        <f>IF(Table1[[#This Row],[Expiration Date]]-J404&gt;12/31/2024,"not expired","expired")</f>
        <v>not expired</v>
      </c>
      <c r="R396">
        <f>Table1[[#This Row],[Discounted Price]]*0.95</f>
        <v>278.81549999999999</v>
      </c>
      <c r="S396">
        <f>Table1[[#This Row],[Discounted Price]]*0.9</f>
        <v>264.14100000000002</v>
      </c>
      <c r="T396">
        <f>Table1[[#This Row],[Discounted Price]]*0.8</f>
        <v>234.79200000000003</v>
      </c>
      <c r="U396">
        <f>Table1[[#This Row],[Price]]*0.52</f>
        <v>169.57200000000003</v>
      </c>
      <c r="V396">
        <f>(Table1[[#This Row],[Price]]-Table1[[#This Row],[Scrap value]])/2</f>
        <v>78.263999999999996</v>
      </c>
    </row>
    <row r="397" spans="1:22" x14ac:dyDescent="0.25">
      <c r="A397" t="s">
        <v>1981</v>
      </c>
      <c r="B397" t="s">
        <v>29</v>
      </c>
      <c r="C397" t="s">
        <v>47</v>
      </c>
      <c r="D397" t="s">
        <v>1982</v>
      </c>
      <c r="E397">
        <v>177.05</v>
      </c>
      <c r="F397">
        <v>41</v>
      </c>
      <c r="G397" t="s">
        <v>43728</v>
      </c>
      <c r="H397" t="s">
        <v>1983</v>
      </c>
      <c r="I397" s="1">
        <v>45000</v>
      </c>
      <c r="J397" s="1">
        <v>45292</v>
      </c>
      <c r="K397" t="s">
        <v>1984</v>
      </c>
      <c r="L397" t="s">
        <v>1985</v>
      </c>
      <c r="M397" t="s">
        <v>27</v>
      </c>
      <c r="N397">
        <v>2</v>
      </c>
      <c r="O397">
        <f>Table1[[#This Row],[Price]]-0.1*Table1[[#This Row],[Price]]</f>
        <v>159.345</v>
      </c>
      <c r="P397" s="9">
        <f>(Table1[[#This Row],[Expiration Date]]-Table1[[#This Row],[Manufacturing Date]])/365</f>
        <v>0.8</v>
      </c>
      <c r="Q397" t="str">
        <f>IF(Table1[[#This Row],[Expiration Date]]-J405&gt;12/31/2024,"not expired","expired")</f>
        <v>expired</v>
      </c>
      <c r="R397">
        <f>Table1[[#This Row],[Discounted Price]]*0.95</f>
        <v>151.37774999999999</v>
      </c>
      <c r="S397">
        <f>Table1[[#This Row],[Discounted Price]]*0.9</f>
        <v>143.41050000000001</v>
      </c>
      <c r="T397">
        <f>Table1[[#This Row],[Discounted Price]]*0.8</f>
        <v>127.476</v>
      </c>
      <c r="U397">
        <f>Table1[[#This Row],[Price]]*0.52</f>
        <v>92.066000000000003</v>
      </c>
      <c r="V397">
        <f>(Table1[[#This Row],[Price]]-Table1[[#This Row],[Scrap value]])/2</f>
        <v>42.492000000000004</v>
      </c>
    </row>
    <row r="398" spans="1:22" x14ac:dyDescent="0.25">
      <c r="A398" t="s">
        <v>1986</v>
      </c>
      <c r="B398" t="s">
        <v>22</v>
      </c>
      <c r="C398" t="s">
        <v>47</v>
      </c>
      <c r="D398" t="s">
        <v>1987</v>
      </c>
      <c r="E398">
        <v>241.96</v>
      </c>
      <c r="F398">
        <v>3</v>
      </c>
      <c r="G398" t="s">
        <v>43729</v>
      </c>
      <c r="H398" t="s">
        <v>1988</v>
      </c>
      <c r="I398" s="1">
        <v>45137</v>
      </c>
      <c r="J398" s="1">
        <v>46023</v>
      </c>
      <c r="K398" t="s">
        <v>1989</v>
      </c>
      <c r="L398" t="s">
        <v>1990</v>
      </c>
      <c r="M398" t="s">
        <v>27</v>
      </c>
      <c r="N398">
        <v>2</v>
      </c>
      <c r="O398">
        <f>Table1[[#This Row],[Price]]-0.1*Table1[[#This Row],[Price]]</f>
        <v>217.76400000000001</v>
      </c>
      <c r="P398" s="9">
        <f>(Table1[[#This Row],[Expiration Date]]-Table1[[#This Row],[Manufacturing Date]])/365</f>
        <v>2.4273972602739726</v>
      </c>
      <c r="Q398" t="str">
        <f>IF(Table1[[#This Row],[Expiration Date]]-J406&gt;12/31/2024,"not expired","expired")</f>
        <v>not expired</v>
      </c>
      <c r="R398">
        <f>Table1[[#This Row],[Discounted Price]]*0.95</f>
        <v>206.8758</v>
      </c>
      <c r="S398">
        <f>Table1[[#This Row],[Discounted Price]]*0.9</f>
        <v>195.98760000000001</v>
      </c>
      <c r="T398">
        <f>Table1[[#This Row],[Discounted Price]]*0.8</f>
        <v>174.21120000000002</v>
      </c>
      <c r="U398">
        <f>Table1[[#This Row],[Price]]*0.52</f>
        <v>125.81920000000001</v>
      </c>
      <c r="V398">
        <f>(Table1[[#This Row],[Price]]-Table1[[#This Row],[Scrap value]])/2</f>
        <v>58.070399999999999</v>
      </c>
    </row>
    <row r="399" spans="1:22" x14ac:dyDescent="0.25">
      <c r="A399" t="s">
        <v>1991</v>
      </c>
      <c r="B399" t="s">
        <v>15</v>
      </c>
      <c r="C399" t="s">
        <v>47</v>
      </c>
      <c r="D399" t="s">
        <v>1992</v>
      </c>
      <c r="E399">
        <v>53.97</v>
      </c>
      <c r="F399">
        <v>55</v>
      </c>
      <c r="G399" t="s">
        <v>43728</v>
      </c>
      <c r="H399" t="s">
        <v>1993</v>
      </c>
      <c r="I399" s="1">
        <v>44927</v>
      </c>
      <c r="J399" s="1">
        <v>46023</v>
      </c>
      <c r="K399" t="s">
        <v>1994</v>
      </c>
      <c r="L399" t="s">
        <v>1995</v>
      </c>
      <c r="M399" t="s">
        <v>20</v>
      </c>
      <c r="N399">
        <v>1</v>
      </c>
      <c r="O399">
        <f>Table1[[#This Row],[Price]]-0.1*Table1[[#This Row],[Price]]</f>
        <v>48.573</v>
      </c>
      <c r="P399" s="9">
        <f>(Table1[[#This Row],[Expiration Date]]-Table1[[#This Row],[Manufacturing Date]])/365</f>
        <v>3.0027397260273974</v>
      </c>
      <c r="Q399" t="str">
        <f>IF(Table1[[#This Row],[Expiration Date]]-J407&gt;12/31/2024,"not expired","expired")</f>
        <v>not expired</v>
      </c>
      <c r="R399">
        <f>Table1[[#This Row],[Discounted Price]]*0.95</f>
        <v>46.144349999999996</v>
      </c>
      <c r="S399">
        <f>Table1[[#This Row],[Discounted Price]]*0.9</f>
        <v>43.715699999999998</v>
      </c>
      <c r="T399">
        <f>Table1[[#This Row],[Discounted Price]]*0.8</f>
        <v>38.858400000000003</v>
      </c>
      <c r="U399">
        <f>Table1[[#This Row],[Price]]*0.52</f>
        <v>28.064399999999999</v>
      </c>
      <c r="V399">
        <f>(Table1[[#This Row],[Price]]-Table1[[#This Row],[Scrap value]])/2</f>
        <v>12.9528</v>
      </c>
    </row>
    <row r="400" spans="1:22" x14ac:dyDescent="0.25">
      <c r="A400" t="s">
        <v>1996</v>
      </c>
      <c r="B400" t="s">
        <v>29</v>
      </c>
      <c r="C400" t="s">
        <v>47</v>
      </c>
      <c r="D400" t="s">
        <v>1997</v>
      </c>
      <c r="E400">
        <v>289.05</v>
      </c>
      <c r="F400">
        <v>13</v>
      </c>
      <c r="G400" t="s">
        <v>43728</v>
      </c>
      <c r="H400" t="s">
        <v>1998</v>
      </c>
      <c r="I400" s="1">
        <v>45000</v>
      </c>
      <c r="J400" s="1">
        <v>46023</v>
      </c>
      <c r="K400" t="s">
        <v>1999</v>
      </c>
      <c r="L400" t="s">
        <v>2000</v>
      </c>
      <c r="M400" t="s">
        <v>45</v>
      </c>
      <c r="N400">
        <v>5</v>
      </c>
      <c r="O400">
        <f>Table1[[#This Row],[Price]]-0.1*Table1[[#This Row],[Price]]</f>
        <v>260.14499999999998</v>
      </c>
      <c r="P400" s="9">
        <f>(Table1[[#This Row],[Expiration Date]]-Table1[[#This Row],[Manufacturing Date]])/365</f>
        <v>2.8027397260273972</v>
      </c>
      <c r="Q400" t="str">
        <f>IF(Table1[[#This Row],[Expiration Date]]-J408&gt;12/31/2024,"not expired","expired")</f>
        <v>expired</v>
      </c>
      <c r="R400">
        <f>Table1[[#This Row],[Discounted Price]]*0.95</f>
        <v>247.13774999999998</v>
      </c>
      <c r="S400">
        <f>Table1[[#This Row],[Discounted Price]]*0.9</f>
        <v>234.13049999999998</v>
      </c>
      <c r="T400">
        <f>Table1[[#This Row],[Discounted Price]]*0.8</f>
        <v>208.11599999999999</v>
      </c>
      <c r="U400">
        <f>Table1[[#This Row],[Price]]*0.52</f>
        <v>150.30600000000001</v>
      </c>
      <c r="V400">
        <f>(Table1[[#This Row],[Price]]-Table1[[#This Row],[Scrap value]])/2</f>
        <v>69.372</v>
      </c>
    </row>
    <row r="401" spans="1:22" x14ac:dyDescent="0.25">
      <c r="A401" t="s">
        <v>2001</v>
      </c>
      <c r="B401" t="s">
        <v>22</v>
      </c>
      <c r="C401" t="s">
        <v>47</v>
      </c>
      <c r="D401" t="s">
        <v>2002</v>
      </c>
      <c r="E401">
        <v>325.94</v>
      </c>
      <c r="F401">
        <v>86</v>
      </c>
      <c r="G401" t="s">
        <v>43728</v>
      </c>
      <c r="H401" t="s">
        <v>2003</v>
      </c>
      <c r="I401" s="1">
        <v>45137</v>
      </c>
      <c r="J401" s="1">
        <v>46023</v>
      </c>
      <c r="K401" t="s">
        <v>2004</v>
      </c>
      <c r="L401" t="s">
        <v>2005</v>
      </c>
      <c r="M401" t="s">
        <v>45</v>
      </c>
      <c r="N401">
        <v>2</v>
      </c>
      <c r="O401">
        <f>Table1[[#This Row],[Price]]-0.1*Table1[[#This Row],[Price]]</f>
        <v>293.346</v>
      </c>
      <c r="P401" s="9">
        <f>(Table1[[#This Row],[Expiration Date]]-Table1[[#This Row],[Manufacturing Date]])/365</f>
        <v>2.4273972602739726</v>
      </c>
      <c r="Q401" t="str">
        <f>IF(Table1[[#This Row],[Expiration Date]]-J409&gt;12/31/2024,"not expired","expired")</f>
        <v>not expired</v>
      </c>
      <c r="R401">
        <f>Table1[[#This Row],[Discounted Price]]*0.95</f>
        <v>278.67869999999999</v>
      </c>
      <c r="S401">
        <f>Table1[[#This Row],[Discounted Price]]*0.9</f>
        <v>264.01140000000004</v>
      </c>
      <c r="T401">
        <f>Table1[[#This Row],[Discounted Price]]*0.8</f>
        <v>234.67680000000001</v>
      </c>
      <c r="U401">
        <f>Table1[[#This Row],[Price]]*0.52</f>
        <v>169.4888</v>
      </c>
      <c r="V401">
        <f>(Table1[[#This Row],[Price]]-Table1[[#This Row],[Scrap value]])/2</f>
        <v>78.2256</v>
      </c>
    </row>
    <row r="402" spans="1:22" x14ac:dyDescent="0.25">
      <c r="A402" t="s">
        <v>2006</v>
      </c>
      <c r="B402" t="s">
        <v>15</v>
      </c>
      <c r="C402" t="s">
        <v>47</v>
      </c>
      <c r="D402" t="s">
        <v>2007</v>
      </c>
      <c r="E402">
        <v>478.13</v>
      </c>
      <c r="F402">
        <v>69</v>
      </c>
      <c r="G402" t="s">
        <v>43728</v>
      </c>
      <c r="H402" t="s">
        <v>1421</v>
      </c>
      <c r="I402" s="1">
        <v>44927</v>
      </c>
      <c r="J402" s="1">
        <v>46023</v>
      </c>
      <c r="K402" t="s">
        <v>2008</v>
      </c>
      <c r="L402" t="s">
        <v>2009</v>
      </c>
      <c r="M402" t="s">
        <v>20</v>
      </c>
      <c r="N402">
        <v>1</v>
      </c>
      <c r="O402">
        <f>Table1[[#This Row],[Price]]-0.1*Table1[[#This Row],[Price]]</f>
        <v>430.31700000000001</v>
      </c>
      <c r="P402" s="9">
        <f>(Table1[[#This Row],[Expiration Date]]-Table1[[#This Row],[Manufacturing Date]])/365</f>
        <v>3.0027397260273974</v>
      </c>
      <c r="Q402" t="str">
        <f>IF(Table1[[#This Row],[Expiration Date]]-J410&gt;12/31/2024,"not expired","expired")</f>
        <v>expired</v>
      </c>
      <c r="R402">
        <f>Table1[[#This Row],[Discounted Price]]*0.95</f>
        <v>408.80115000000001</v>
      </c>
      <c r="S402">
        <f>Table1[[#This Row],[Discounted Price]]*0.9</f>
        <v>387.28530000000001</v>
      </c>
      <c r="T402">
        <f>Table1[[#This Row],[Discounted Price]]*0.8</f>
        <v>344.25360000000001</v>
      </c>
      <c r="U402">
        <f>Table1[[#This Row],[Price]]*0.52</f>
        <v>248.6276</v>
      </c>
      <c r="V402">
        <f>(Table1[[#This Row],[Price]]-Table1[[#This Row],[Scrap value]])/2</f>
        <v>114.7512</v>
      </c>
    </row>
    <row r="403" spans="1:22" x14ac:dyDescent="0.25">
      <c r="A403" t="s">
        <v>2010</v>
      </c>
      <c r="B403" t="s">
        <v>29</v>
      </c>
      <c r="C403" t="s">
        <v>47</v>
      </c>
      <c r="D403" t="s">
        <v>2011</v>
      </c>
      <c r="E403">
        <v>124.47</v>
      </c>
      <c r="F403">
        <v>35</v>
      </c>
      <c r="G403" t="s">
        <v>43728</v>
      </c>
      <c r="H403" t="s">
        <v>1219</v>
      </c>
      <c r="I403" s="1">
        <v>45000</v>
      </c>
      <c r="J403" s="1">
        <v>45292</v>
      </c>
      <c r="K403" t="s">
        <v>2012</v>
      </c>
      <c r="L403" t="s">
        <v>2013</v>
      </c>
      <c r="M403" t="s">
        <v>27</v>
      </c>
      <c r="N403">
        <v>5</v>
      </c>
      <c r="O403">
        <f>Table1[[#This Row],[Price]]-0.1*Table1[[#This Row],[Price]]</f>
        <v>112.023</v>
      </c>
      <c r="P403" s="9">
        <f>(Table1[[#This Row],[Expiration Date]]-Table1[[#This Row],[Manufacturing Date]])/365</f>
        <v>0.8</v>
      </c>
      <c r="Q403" t="str">
        <f>IF(Table1[[#This Row],[Expiration Date]]-J411&gt;12/31/2024,"not expired","expired")</f>
        <v>expired</v>
      </c>
      <c r="R403">
        <f>Table1[[#This Row],[Discounted Price]]*0.95</f>
        <v>106.42184999999999</v>
      </c>
      <c r="S403">
        <f>Table1[[#This Row],[Discounted Price]]*0.9</f>
        <v>100.8207</v>
      </c>
      <c r="T403">
        <f>Table1[[#This Row],[Discounted Price]]*0.8</f>
        <v>89.618400000000008</v>
      </c>
      <c r="U403">
        <f>Table1[[#This Row],[Price]]*0.52</f>
        <v>64.724400000000003</v>
      </c>
      <c r="V403">
        <f>(Table1[[#This Row],[Price]]-Table1[[#This Row],[Scrap value]])/2</f>
        <v>29.872799999999998</v>
      </c>
    </row>
    <row r="404" spans="1:22" x14ac:dyDescent="0.25">
      <c r="A404" t="s">
        <v>2014</v>
      </c>
      <c r="B404" t="s">
        <v>35</v>
      </c>
      <c r="C404" t="s">
        <v>47</v>
      </c>
      <c r="D404" t="s">
        <v>2015</v>
      </c>
      <c r="E404">
        <v>89.19</v>
      </c>
      <c r="F404">
        <v>78</v>
      </c>
      <c r="G404" t="s">
        <v>43730</v>
      </c>
      <c r="H404" t="s">
        <v>2016</v>
      </c>
      <c r="I404" s="1">
        <v>45137</v>
      </c>
      <c r="J404" s="1">
        <v>45658</v>
      </c>
      <c r="K404" t="s">
        <v>2017</v>
      </c>
      <c r="L404" t="s">
        <v>2018</v>
      </c>
      <c r="M404" t="s">
        <v>27</v>
      </c>
      <c r="N404">
        <v>3</v>
      </c>
      <c r="O404">
        <f>Table1[[#This Row],[Price]]-0.1*Table1[[#This Row],[Price]]</f>
        <v>80.271000000000001</v>
      </c>
      <c r="P404" s="9">
        <f>(Table1[[#This Row],[Expiration Date]]-Table1[[#This Row],[Manufacturing Date]])/365</f>
        <v>1.4273972602739726</v>
      </c>
      <c r="Q404" t="str">
        <f>IF(Table1[[#This Row],[Expiration Date]]-J412&gt;12/31/2024,"not expired","expired")</f>
        <v>expired</v>
      </c>
      <c r="R404">
        <f>Table1[[#This Row],[Discounted Price]]*0.95</f>
        <v>76.257449999999992</v>
      </c>
      <c r="S404">
        <f>Table1[[#This Row],[Discounted Price]]*0.9</f>
        <v>72.243899999999996</v>
      </c>
      <c r="T404">
        <f>Table1[[#This Row],[Discounted Price]]*0.8</f>
        <v>64.216800000000006</v>
      </c>
      <c r="U404">
        <f>Table1[[#This Row],[Price]]*0.52</f>
        <v>46.378799999999998</v>
      </c>
      <c r="V404">
        <f>(Table1[[#This Row],[Price]]-Table1[[#This Row],[Scrap value]])/2</f>
        <v>21.4056</v>
      </c>
    </row>
    <row r="405" spans="1:22" x14ac:dyDescent="0.25">
      <c r="A405" t="s">
        <v>2019</v>
      </c>
      <c r="B405" t="s">
        <v>35</v>
      </c>
      <c r="C405" t="s">
        <v>47</v>
      </c>
      <c r="D405" t="s">
        <v>2020</v>
      </c>
      <c r="E405">
        <v>479.52</v>
      </c>
      <c r="F405">
        <v>96</v>
      </c>
      <c r="G405" t="s">
        <v>43729</v>
      </c>
      <c r="H405" t="s">
        <v>2021</v>
      </c>
      <c r="I405" s="1">
        <v>44927</v>
      </c>
      <c r="J405" s="1">
        <v>45292</v>
      </c>
      <c r="K405" t="s">
        <v>2022</v>
      </c>
      <c r="L405" t="s">
        <v>2023</v>
      </c>
      <c r="M405" t="s">
        <v>20</v>
      </c>
      <c r="N405">
        <v>5</v>
      </c>
      <c r="O405">
        <f>Table1[[#This Row],[Price]]-0.1*Table1[[#This Row],[Price]]</f>
        <v>431.56799999999998</v>
      </c>
      <c r="P405" s="9">
        <f>(Table1[[#This Row],[Expiration Date]]-Table1[[#This Row],[Manufacturing Date]])/365</f>
        <v>1</v>
      </c>
      <c r="Q405" t="str">
        <f>IF(Table1[[#This Row],[Expiration Date]]-J413&gt;12/31/2024,"not expired","expired")</f>
        <v>expired</v>
      </c>
      <c r="R405">
        <f>Table1[[#This Row],[Discounted Price]]*0.95</f>
        <v>409.98959999999994</v>
      </c>
      <c r="S405">
        <f>Table1[[#This Row],[Discounted Price]]*0.9</f>
        <v>388.41120000000001</v>
      </c>
      <c r="T405">
        <f>Table1[[#This Row],[Discounted Price]]*0.8</f>
        <v>345.25440000000003</v>
      </c>
      <c r="U405">
        <f>Table1[[#This Row],[Price]]*0.52</f>
        <v>249.35040000000001</v>
      </c>
      <c r="V405">
        <f>(Table1[[#This Row],[Price]]-Table1[[#This Row],[Scrap value]])/2</f>
        <v>115.08479999999999</v>
      </c>
    </row>
    <row r="406" spans="1:22" x14ac:dyDescent="0.25">
      <c r="A406" t="s">
        <v>2024</v>
      </c>
      <c r="B406" t="s">
        <v>29</v>
      </c>
      <c r="C406" t="s">
        <v>47</v>
      </c>
      <c r="D406" t="s">
        <v>2025</v>
      </c>
      <c r="E406">
        <v>423.42</v>
      </c>
      <c r="F406">
        <v>77</v>
      </c>
      <c r="G406" t="s">
        <v>43730</v>
      </c>
      <c r="H406" t="s">
        <v>2026</v>
      </c>
      <c r="I406" s="1">
        <v>44927</v>
      </c>
      <c r="J406" s="1">
        <v>45292</v>
      </c>
      <c r="K406" t="s">
        <v>2027</v>
      </c>
      <c r="L406" t="s">
        <v>2028</v>
      </c>
      <c r="M406" t="s">
        <v>45</v>
      </c>
      <c r="N406">
        <v>3</v>
      </c>
      <c r="O406">
        <f>Table1[[#This Row],[Price]]-0.1*Table1[[#This Row],[Price]]</f>
        <v>381.07800000000003</v>
      </c>
      <c r="P406" s="9">
        <f>(Table1[[#This Row],[Expiration Date]]-Table1[[#This Row],[Manufacturing Date]])/365</f>
        <v>1</v>
      </c>
      <c r="Q406" t="str">
        <f>IF(Table1[[#This Row],[Expiration Date]]-J414&gt;12/31/2024,"not expired","expired")</f>
        <v>expired</v>
      </c>
      <c r="R406">
        <f>Table1[[#This Row],[Discounted Price]]*0.95</f>
        <v>362.02410000000003</v>
      </c>
      <c r="S406">
        <f>Table1[[#This Row],[Discounted Price]]*0.9</f>
        <v>342.97020000000003</v>
      </c>
      <c r="T406">
        <f>Table1[[#This Row],[Discounted Price]]*0.8</f>
        <v>304.86240000000004</v>
      </c>
      <c r="U406">
        <f>Table1[[#This Row],[Price]]*0.52</f>
        <v>220.17840000000001</v>
      </c>
      <c r="V406">
        <f>(Table1[[#This Row],[Price]]-Table1[[#This Row],[Scrap value]])/2</f>
        <v>101.6208</v>
      </c>
    </row>
    <row r="407" spans="1:22" x14ac:dyDescent="0.25">
      <c r="A407" t="s">
        <v>2029</v>
      </c>
      <c r="B407" t="s">
        <v>29</v>
      </c>
      <c r="C407" t="s">
        <v>47</v>
      </c>
      <c r="D407" t="s">
        <v>2030</v>
      </c>
      <c r="E407">
        <v>173.01</v>
      </c>
      <c r="F407">
        <v>81</v>
      </c>
      <c r="G407" t="s">
        <v>43729</v>
      </c>
      <c r="H407" t="s">
        <v>2031</v>
      </c>
      <c r="I407" s="1">
        <v>44927</v>
      </c>
      <c r="J407" s="1">
        <v>45658</v>
      </c>
      <c r="K407" t="s">
        <v>2032</v>
      </c>
      <c r="L407" t="s">
        <v>2033</v>
      </c>
      <c r="M407" t="s">
        <v>45</v>
      </c>
      <c r="N407">
        <v>1</v>
      </c>
      <c r="O407">
        <f>Table1[[#This Row],[Price]]-0.1*Table1[[#This Row],[Price]]</f>
        <v>155.709</v>
      </c>
      <c r="P407" s="9">
        <f>(Table1[[#This Row],[Expiration Date]]-Table1[[#This Row],[Manufacturing Date]])/365</f>
        <v>2.0027397260273974</v>
      </c>
      <c r="Q407" t="str">
        <f>IF(Table1[[#This Row],[Expiration Date]]-J415&gt;12/31/2024,"not expired","expired")</f>
        <v>expired</v>
      </c>
      <c r="R407">
        <f>Table1[[#This Row],[Discounted Price]]*0.95</f>
        <v>147.92355000000001</v>
      </c>
      <c r="S407">
        <f>Table1[[#This Row],[Discounted Price]]*0.9</f>
        <v>140.13810000000001</v>
      </c>
      <c r="T407">
        <f>Table1[[#This Row],[Discounted Price]]*0.8</f>
        <v>124.56720000000001</v>
      </c>
      <c r="U407">
        <f>Table1[[#This Row],[Price]]*0.52</f>
        <v>89.965199999999996</v>
      </c>
      <c r="V407">
        <f>(Table1[[#This Row],[Price]]-Table1[[#This Row],[Scrap value]])/2</f>
        <v>41.522399999999998</v>
      </c>
    </row>
    <row r="408" spans="1:22" x14ac:dyDescent="0.25">
      <c r="A408" t="s">
        <v>2034</v>
      </c>
      <c r="B408" t="s">
        <v>15</v>
      </c>
      <c r="C408" t="s">
        <v>47</v>
      </c>
      <c r="D408" t="s">
        <v>2035</v>
      </c>
      <c r="E408">
        <v>439.56</v>
      </c>
      <c r="F408">
        <v>91</v>
      </c>
      <c r="G408" t="s">
        <v>43729</v>
      </c>
      <c r="H408" t="s">
        <v>698</v>
      </c>
      <c r="I408" s="1">
        <v>45137</v>
      </c>
      <c r="J408" s="1">
        <v>46023</v>
      </c>
      <c r="K408" t="s">
        <v>2036</v>
      </c>
      <c r="L408" t="s">
        <v>2037</v>
      </c>
      <c r="M408" t="s">
        <v>45</v>
      </c>
      <c r="N408">
        <v>3</v>
      </c>
      <c r="O408">
        <f>Table1[[#This Row],[Price]]-0.1*Table1[[#This Row],[Price]]</f>
        <v>395.60399999999998</v>
      </c>
      <c r="P408" s="9">
        <f>(Table1[[#This Row],[Expiration Date]]-Table1[[#This Row],[Manufacturing Date]])/365</f>
        <v>2.4273972602739726</v>
      </c>
      <c r="Q408" t="str">
        <f>IF(Table1[[#This Row],[Expiration Date]]-J416&gt;12/31/2024,"not expired","expired")</f>
        <v>not expired</v>
      </c>
      <c r="R408">
        <f>Table1[[#This Row],[Discounted Price]]*0.95</f>
        <v>375.82379999999995</v>
      </c>
      <c r="S408">
        <f>Table1[[#This Row],[Discounted Price]]*0.9</f>
        <v>356.04359999999997</v>
      </c>
      <c r="T408">
        <f>Table1[[#This Row],[Discounted Price]]*0.8</f>
        <v>316.48320000000001</v>
      </c>
      <c r="U408">
        <f>Table1[[#This Row],[Price]]*0.52</f>
        <v>228.5712</v>
      </c>
      <c r="V408">
        <f>(Table1[[#This Row],[Price]]-Table1[[#This Row],[Scrap value]])/2</f>
        <v>105.4944</v>
      </c>
    </row>
    <row r="409" spans="1:22" x14ac:dyDescent="0.25">
      <c r="A409" t="s">
        <v>2038</v>
      </c>
      <c r="B409" t="s">
        <v>22</v>
      </c>
      <c r="C409" t="s">
        <v>47</v>
      </c>
      <c r="D409" t="s">
        <v>2039</v>
      </c>
      <c r="E409">
        <v>461.59</v>
      </c>
      <c r="F409">
        <v>98</v>
      </c>
      <c r="G409" t="s">
        <v>43729</v>
      </c>
      <c r="H409" t="s">
        <v>2040</v>
      </c>
      <c r="I409" s="1">
        <v>45000</v>
      </c>
      <c r="J409" s="1">
        <v>45292</v>
      </c>
      <c r="K409" t="s">
        <v>2041</v>
      </c>
      <c r="L409" t="s">
        <v>2042</v>
      </c>
      <c r="M409" t="s">
        <v>45</v>
      </c>
      <c r="N409">
        <v>3</v>
      </c>
      <c r="O409">
        <f>Table1[[#This Row],[Price]]-0.1*Table1[[#This Row],[Price]]</f>
        <v>415.43099999999998</v>
      </c>
      <c r="P409" s="9">
        <f>(Table1[[#This Row],[Expiration Date]]-Table1[[#This Row],[Manufacturing Date]])/365</f>
        <v>0.8</v>
      </c>
      <c r="Q409" t="str">
        <f>IF(Table1[[#This Row],[Expiration Date]]-J417&gt;12/31/2024,"not expired","expired")</f>
        <v>expired</v>
      </c>
      <c r="R409">
        <f>Table1[[#This Row],[Discounted Price]]*0.95</f>
        <v>394.65944999999999</v>
      </c>
      <c r="S409">
        <f>Table1[[#This Row],[Discounted Price]]*0.9</f>
        <v>373.8879</v>
      </c>
      <c r="T409">
        <f>Table1[[#This Row],[Discounted Price]]*0.8</f>
        <v>332.34480000000002</v>
      </c>
      <c r="U409">
        <f>Table1[[#This Row],[Price]]*0.52</f>
        <v>240.02680000000001</v>
      </c>
      <c r="V409">
        <f>(Table1[[#This Row],[Price]]-Table1[[#This Row],[Scrap value]])/2</f>
        <v>110.78159999999998</v>
      </c>
    </row>
    <row r="410" spans="1:22" x14ac:dyDescent="0.25">
      <c r="A410" t="s">
        <v>2043</v>
      </c>
      <c r="B410" t="s">
        <v>15</v>
      </c>
      <c r="C410" t="s">
        <v>47</v>
      </c>
      <c r="D410" t="s">
        <v>2044</v>
      </c>
      <c r="E410">
        <v>482.2</v>
      </c>
      <c r="F410">
        <v>10</v>
      </c>
      <c r="G410" t="s">
        <v>43730</v>
      </c>
      <c r="H410" t="s">
        <v>2045</v>
      </c>
      <c r="I410" s="1">
        <v>45000</v>
      </c>
      <c r="J410" s="1">
        <v>46023</v>
      </c>
      <c r="K410" t="s">
        <v>2046</v>
      </c>
      <c r="L410" t="s">
        <v>2047</v>
      </c>
      <c r="M410" t="s">
        <v>27</v>
      </c>
      <c r="N410">
        <v>4</v>
      </c>
      <c r="O410">
        <f>Table1[[#This Row],[Price]]-0.1*Table1[[#This Row],[Price]]</f>
        <v>433.98</v>
      </c>
      <c r="P410" s="9">
        <f>(Table1[[#This Row],[Expiration Date]]-Table1[[#This Row],[Manufacturing Date]])/365</f>
        <v>2.8027397260273972</v>
      </c>
      <c r="Q410" t="str">
        <f>IF(Table1[[#This Row],[Expiration Date]]-J418&gt;12/31/2024,"not expired","expired")</f>
        <v>expired</v>
      </c>
      <c r="R410">
        <f>Table1[[#This Row],[Discounted Price]]*0.95</f>
        <v>412.28100000000001</v>
      </c>
      <c r="S410">
        <f>Table1[[#This Row],[Discounted Price]]*0.9</f>
        <v>390.58200000000005</v>
      </c>
      <c r="T410">
        <f>Table1[[#This Row],[Discounted Price]]*0.8</f>
        <v>347.18400000000003</v>
      </c>
      <c r="U410">
        <f>Table1[[#This Row],[Price]]*0.52</f>
        <v>250.744</v>
      </c>
      <c r="V410">
        <f>(Table1[[#This Row],[Price]]-Table1[[#This Row],[Scrap value]])/2</f>
        <v>115.72799999999999</v>
      </c>
    </row>
    <row r="411" spans="1:22" x14ac:dyDescent="0.25">
      <c r="A411" t="s">
        <v>2048</v>
      </c>
      <c r="B411" t="s">
        <v>29</v>
      </c>
      <c r="C411" t="s">
        <v>47</v>
      </c>
      <c r="D411" t="s">
        <v>2049</v>
      </c>
      <c r="E411">
        <v>423.1</v>
      </c>
      <c r="F411">
        <v>89</v>
      </c>
      <c r="G411" t="s">
        <v>43728</v>
      </c>
      <c r="H411" t="s">
        <v>2050</v>
      </c>
      <c r="I411" s="1">
        <v>45137</v>
      </c>
      <c r="J411" s="1">
        <v>45658</v>
      </c>
      <c r="K411" t="s">
        <v>2051</v>
      </c>
      <c r="L411" t="s">
        <v>2052</v>
      </c>
      <c r="M411" t="s">
        <v>20</v>
      </c>
      <c r="N411">
        <v>4</v>
      </c>
      <c r="O411">
        <f>Table1[[#This Row],[Price]]-0.1*Table1[[#This Row],[Price]]</f>
        <v>380.79</v>
      </c>
      <c r="P411" s="9">
        <f>(Table1[[#This Row],[Expiration Date]]-Table1[[#This Row],[Manufacturing Date]])/365</f>
        <v>1.4273972602739726</v>
      </c>
      <c r="Q411" t="str">
        <f>IF(Table1[[#This Row],[Expiration Date]]-J419&gt;12/31/2024,"not expired","expired")</f>
        <v>expired</v>
      </c>
      <c r="R411">
        <f>Table1[[#This Row],[Discounted Price]]*0.95</f>
        <v>361.75049999999999</v>
      </c>
      <c r="S411">
        <f>Table1[[#This Row],[Discounted Price]]*0.9</f>
        <v>342.71100000000001</v>
      </c>
      <c r="T411">
        <f>Table1[[#This Row],[Discounted Price]]*0.8</f>
        <v>304.63200000000001</v>
      </c>
      <c r="U411">
        <f>Table1[[#This Row],[Price]]*0.52</f>
        <v>220.01200000000003</v>
      </c>
      <c r="V411">
        <f>(Table1[[#This Row],[Price]]-Table1[[#This Row],[Scrap value]])/2</f>
        <v>101.544</v>
      </c>
    </row>
    <row r="412" spans="1:22" x14ac:dyDescent="0.25">
      <c r="A412" t="s">
        <v>2053</v>
      </c>
      <c r="B412" t="s">
        <v>29</v>
      </c>
      <c r="C412" t="s">
        <v>47</v>
      </c>
      <c r="D412" t="s">
        <v>2054</v>
      </c>
      <c r="E412">
        <v>323.52</v>
      </c>
      <c r="F412">
        <v>21</v>
      </c>
      <c r="G412" t="s">
        <v>43729</v>
      </c>
      <c r="H412" t="s">
        <v>2055</v>
      </c>
      <c r="I412" s="1">
        <v>45000</v>
      </c>
      <c r="J412" s="1">
        <v>46023</v>
      </c>
      <c r="K412" t="s">
        <v>2056</v>
      </c>
      <c r="L412" t="s">
        <v>2057</v>
      </c>
      <c r="M412" t="s">
        <v>27</v>
      </c>
      <c r="N412">
        <v>4</v>
      </c>
      <c r="O412">
        <f>Table1[[#This Row],[Price]]-0.1*Table1[[#This Row],[Price]]</f>
        <v>291.16800000000001</v>
      </c>
      <c r="P412" s="9">
        <f>(Table1[[#This Row],[Expiration Date]]-Table1[[#This Row],[Manufacturing Date]])/365</f>
        <v>2.8027397260273972</v>
      </c>
      <c r="Q412" t="str">
        <f>IF(Table1[[#This Row],[Expiration Date]]-J420&gt;12/31/2024,"not expired","expired")</f>
        <v>expired</v>
      </c>
      <c r="R412">
        <f>Table1[[#This Row],[Discounted Price]]*0.95</f>
        <v>276.6096</v>
      </c>
      <c r="S412">
        <f>Table1[[#This Row],[Discounted Price]]*0.9</f>
        <v>262.05119999999999</v>
      </c>
      <c r="T412">
        <f>Table1[[#This Row],[Discounted Price]]*0.8</f>
        <v>232.93440000000001</v>
      </c>
      <c r="U412">
        <f>Table1[[#This Row],[Price]]*0.52</f>
        <v>168.2304</v>
      </c>
      <c r="V412">
        <f>(Table1[[#This Row],[Price]]-Table1[[#This Row],[Scrap value]])/2</f>
        <v>77.644799999999989</v>
      </c>
    </row>
    <row r="413" spans="1:22" x14ac:dyDescent="0.25">
      <c r="A413" t="s">
        <v>2058</v>
      </c>
      <c r="B413" t="s">
        <v>15</v>
      </c>
      <c r="C413" t="s">
        <v>47</v>
      </c>
      <c r="D413" t="s">
        <v>2059</v>
      </c>
      <c r="E413">
        <v>401.24</v>
      </c>
      <c r="F413">
        <v>70</v>
      </c>
      <c r="G413" t="s">
        <v>43728</v>
      </c>
      <c r="H413" t="s">
        <v>2060</v>
      </c>
      <c r="I413" s="1">
        <v>44927</v>
      </c>
      <c r="J413" s="1">
        <v>46023</v>
      </c>
      <c r="K413" t="s">
        <v>2061</v>
      </c>
      <c r="L413" t="s">
        <v>2062</v>
      </c>
      <c r="M413" t="s">
        <v>27</v>
      </c>
      <c r="N413">
        <v>1</v>
      </c>
      <c r="O413">
        <f>Table1[[#This Row],[Price]]-0.1*Table1[[#This Row],[Price]]</f>
        <v>361.11599999999999</v>
      </c>
      <c r="P413" s="9">
        <f>(Table1[[#This Row],[Expiration Date]]-Table1[[#This Row],[Manufacturing Date]])/365</f>
        <v>3.0027397260273974</v>
      </c>
      <c r="Q413" t="str">
        <f>IF(Table1[[#This Row],[Expiration Date]]-J421&gt;12/31/2024,"not expired","expired")</f>
        <v>not expired</v>
      </c>
      <c r="R413">
        <f>Table1[[#This Row],[Discounted Price]]*0.95</f>
        <v>343.06019999999995</v>
      </c>
      <c r="S413">
        <f>Table1[[#This Row],[Discounted Price]]*0.9</f>
        <v>325.00439999999998</v>
      </c>
      <c r="T413">
        <f>Table1[[#This Row],[Discounted Price]]*0.8</f>
        <v>288.89280000000002</v>
      </c>
      <c r="U413">
        <f>Table1[[#This Row],[Price]]*0.52</f>
        <v>208.6448</v>
      </c>
      <c r="V413">
        <f>(Table1[[#This Row],[Price]]-Table1[[#This Row],[Scrap value]])/2</f>
        <v>96.297600000000003</v>
      </c>
    </row>
    <row r="414" spans="1:22" x14ac:dyDescent="0.25">
      <c r="A414" t="s">
        <v>2063</v>
      </c>
      <c r="B414" t="s">
        <v>29</v>
      </c>
      <c r="C414" t="s">
        <v>47</v>
      </c>
      <c r="D414" t="s">
        <v>2064</v>
      </c>
      <c r="E414">
        <v>328.19</v>
      </c>
      <c r="F414">
        <v>33</v>
      </c>
      <c r="G414" t="s">
        <v>43728</v>
      </c>
      <c r="H414" t="s">
        <v>2065</v>
      </c>
      <c r="I414" s="1">
        <v>45137</v>
      </c>
      <c r="J414" s="1">
        <v>46023</v>
      </c>
      <c r="K414" t="s">
        <v>2066</v>
      </c>
      <c r="L414" t="s">
        <v>2067</v>
      </c>
      <c r="M414" t="s">
        <v>45</v>
      </c>
      <c r="N414">
        <v>3</v>
      </c>
      <c r="O414">
        <f>Table1[[#This Row],[Price]]-0.1*Table1[[#This Row],[Price]]</f>
        <v>295.37099999999998</v>
      </c>
      <c r="P414" s="9">
        <f>(Table1[[#This Row],[Expiration Date]]-Table1[[#This Row],[Manufacturing Date]])/365</f>
        <v>2.4273972602739726</v>
      </c>
      <c r="Q414" t="str">
        <f>IF(Table1[[#This Row],[Expiration Date]]-J422&gt;12/31/2024,"not expired","expired")</f>
        <v>expired</v>
      </c>
      <c r="R414">
        <f>Table1[[#This Row],[Discounted Price]]*0.95</f>
        <v>280.60244999999998</v>
      </c>
      <c r="S414">
        <f>Table1[[#This Row],[Discounted Price]]*0.9</f>
        <v>265.83389999999997</v>
      </c>
      <c r="T414">
        <f>Table1[[#This Row],[Discounted Price]]*0.8</f>
        <v>236.29679999999999</v>
      </c>
      <c r="U414">
        <f>Table1[[#This Row],[Price]]*0.52</f>
        <v>170.65880000000001</v>
      </c>
      <c r="V414">
        <f>(Table1[[#This Row],[Price]]-Table1[[#This Row],[Scrap value]])/2</f>
        <v>78.765599999999992</v>
      </c>
    </row>
    <row r="415" spans="1:22" x14ac:dyDescent="0.25">
      <c r="A415" t="s">
        <v>2068</v>
      </c>
      <c r="B415" t="s">
        <v>29</v>
      </c>
      <c r="C415" t="s">
        <v>47</v>
      </c>
      <c r="D415" t="s">
        <v>2069</v>
      </c>
      <c r="E415">
        <v>20.09</v>
      </c>
      <c r="F415">
        <v>38</v>
      </c>
      <c r="G415" t="s">
        <v>43728</v>
      </c>
      <c r="H415" t="s">
        <v>2070</v>
      </c>
      <c r="I415" s="1">
        <v>45000</v>
      </c>
      <c r="J415" s="1">
        <v>45658</v>
      </c>
      <c r="K415" t="s">
        <v>2071</v>
      </c>
      <c r="L415" t="s">
        <v>2072</v>
      </c>
      <c r="M415" t="s">
        <v>20</v>
      </c>
      <c r="N415">
        <v>2</v>
      </c>
      <c r="O415">
        <f>Table1[[#This Row],[Price]]-0.1*Table1[[#This Row],[Price]]</f>
        <v>18.081</v>
      </c>
      <c r="P415" s="9">
        <f>(Table1[[#This Row],[Expiration Date]]-Table1[[#This Row],[Manufacturing Date]])/365</f>
        <v>1.8027397260273972</v>
      </c>
      <c r="Q415" t="str">
        <f>IF(Table1[[#This Row],[Expiration Date]]-J423&gt;12/31/2024,"not expired","expired")</f>
        <v>expired</v>
      </c>
      <c r="R415">
        <f>Table1[[#This Row],[Discounted Price]]*0.95</f>
        <v>17.176949999999998</v>
      </c>
      <c r="S415">
        <f>Table1[[#This Row],[Discounted Price]]*0.9</f>
        <v>16.2729</v>
      </c>
      <c r="T415">
        <f>Table1[[#This Row],[Discounted Price]]*0.8</f>
        <v>14.4648</v>
      </c>
      <c r="U415">
        <f>Table1[[#This Row],[Price]]*0.52</f>
        <v>10.4468</v>
      </c>
      <c r="V415">
        <f>(Table1[[#This Row],[Price]]-Table1[[#This Row],[Scrap value]])/2</f>
        <v>4.8216000000000001</v>
      </c>
    </row>
    <row r="416" spans="1:22" x14ac:dyDescent="0.25">
      <c r="A416" t="s">
        <v>2073</v>
      </c>
      <c r="B416" t="s">
        <v>22</v>
      </c>
      <c r="C416" t="s">
        <v>47</v>
      </c>
      <c r="D416" t="s">
        <v>2074</v>
      </c>
      <c r="E416">
        <v>211.94</v>
      </c>
      <c r="F416">
        <v>29</v>
      </c>
      <c r="G416" t="s">
        <v>43728</v>
      </c>
      <c r="H416" t="s">
        <v>2075</v>
      </c>
      <c r="I416" s="1">
        <v>45000</v>
      </c>
      <c r="J416" s="1">
        <v>45292</v>
      </c>
      <c r="K416" t="s">
        <v>2076</v>
      </c>
      <c r="L416" t="s">
        <v>2077</v>
      </c>
      <c r="M416" t="s">
        <v>45</v>
      </c>
      <c r="N416">
        <v>3</v>
      </c>
      <c r="O416">
        <f>Table1[[#This Row],[Price]]-0.1*Table1[[#This Row],[Price]]</f>
        <v>190.74599999999998</v>
      </c>
      <c r="P416" s="9">
        <f>(Table1[[#This Row],[Expiration Date]]-Table1[[#This Row],[Manufacturing Date]])/365</f>
        <v>0.8</v>
      </c>
      <c r="Q416" t="str">
        <f>IF(Table1[[#This Row],[Expiration Date]]-J424&gt;12/31/2024,"not expired","expired")</f>
        <v>expired</v>
      </c>
      <c r="R416">
        <f>Table1[[#This Row],[Discounted Price]]*0.95</f>
        <v>181.20869999999996</v>
      </c>
      <c r="S416">
        <f>Table1[[#This Row],[Discounted Price]]*0.9</f>
        <v>171.67139999999998</v>
      </c>
      <c r="T416">
        <f>Table1[[#This Row],[Discounted Price]]*0.8</f>
        <v>152.5968</v>
      </c>
      <c r="U416">
        <f>Table1[[#This Row],[Price]]*0.52</f>
        <v>110.2088</v>
      </c>
      <c r="V416">
        <f>(Table1[[#This Row],[Price]]-Table1[[#This Row],[Scrap value]])/2</f>
        <v>50.865600000000001</v>
      </c>
    </row>
    <row r="417" spans="1:22" x14ac:dyDescent="0.25">
      <c r="A417" t="s">
        <v>2078</v>
      </c>
      <c r="B417" t="s">
        <v>22</v>
      </c>
      <c r="C417" t="s">
        <v>47</v>
      </c>
      <c r="D417" t="s">
        <v>2079</v>
      </c>
      <c r="E417">
        <v>72.94</v>
      </c>
      <c r="F417">
        <v>90</v>
      </c>
      <c r="G417" t="s">
        <v>43728</v>
      </c>
      <c r="H417" t="s">
        <v>2080</v>
      </c>
      <c r="I417" s="1">
        <v>45000</v>
      </c>
      <c r="J417" s="1">
        <v>45292</v>
      </c>
      <c r="K417" t="s">
        <v>2081</v>
      </c>
      <c r="L417" t="s">
        <v>2082</v>
      </c>
      <c r="M417" t="s">
        <v>20</v>
      </c>
      <c r="N417">
        <v>4</v>
      </c>
      <c r="O417">
        <f>Table1[[#This Row],[Price]]-0.1*Table1[[#This Row],[Price]]</f>
        <v>65.646000000000001</v>
      </c>
      <c r="P417" s="9">
        <f>(Table1[[#This Row],[Expiration Date]]-Table1[[#This Row],[Manufacturing Date]])/365</f>
        <v>0.8</v>
      </c>
      <c r="Q417" t="str">
        <f>IF(Table1[[#This Row],[Expiration Date]]-J425&gt;12/31/2024,"not expired","expired")</f>
        <v>expired</v>
      </c>
      <c r="R417">
        <f>Table1[[#This Row],[Discounted Price]]*0.95</f>
        <v>62.363699999999994</v>
      </c>
      <c r="S417">
        <f>Table1[[#This Row],[Discounted Price]]*0.9</f>
        <v>59.081400000000002</v>
      </c>
      <c r="T417">
        <f>Table1[[#This Row],[Discounted Price]]*0.8</f>
        <v>52.516800000000003</v>
      </c>
      <c r="U417">
        <f>Table1[[#This Row],[Price]]*0.52</f>
        <v>37.928800000000003</v>
      </c>
      <c r="V417">
        <f>(Table1[[#This Row],[Price]]-Table1[[#This Row],[Scrap value]])/2</f>
        <v>17.505599999999998</v>
      </c>
    </row>
    <row r="418" spans="1:22" x14ac:dyDescent="0.25">
      <c r="A418" t="s">
        <v>2083</v>
      </c>
      <c r="B418" t="s">
        <v>15</v>
      </c>
      <c r="C418" t="s">
        <v>47</v>
      </c>
      <c r="D418" t="s">
        <v>2084</v>
      </c>
      <c r="E418">
        <v>449.64</v>
      </c>
      <c r="F418">
        <v>23</v>
      </c>
      <c r="G418" t="s">
        <v>43730</v>
      </c>
      <c r="H418" t="s">
        <v>2085</v>
      </c>
      <c r="I418" s="1">
        <v>45137</v>
      </c>
      <c r="J418" s="1">
        <v>46023</v>
      </c>
      <c r="K418" t="s">
        <v>2086</v>
      </c>
      <c r="L418" t="s">
        <v>2087</v>
      </c>
      <c r="M418" t="s">
        <v>27</v>
      </c>
      <c r="N418">
        <v>4</v>
      </c>
      <c r="O418">
        <f>Table1[[#This Row],[Price]]-0.1*Table1[[#This Row],[Price]]</f>
        <v>404.67599999999999</v>
      </c>
      <c r="P418" s="9">
        <f>(Table1[[#This Row],[Expiration Date]]-Table1[[#This Row],[Manufacturing Date]])/365</f>
        <v>2.4273972602739726</v>
      </c>
      <c r="Q418" t="str">
        <f>IF(Table1[[#This Row],[Expiration Date]]-J426&gt;12/31/2024,"not expired","expired")</f>
        <v>not expired</v>
      </c>
      <c r="R418">
        <f>Table1[[#This Row],[Discounted Price]]*0.95</f>
        <v>384.44219999999996</v>
      </c>
      <c r="S418">
        <f>Table1[[#This Row],[Discounted Price]]*0.9</f>
        <v>364.20839999999998</v>
      </c>
      <c r="T418">
        <f>Table1[[#This Row],[Discounted Price]]*0.8</f>
        <v>323.74080000000004</v>
      </c>
      <c r="U418">
        <f>Table1[[#This Row],[Price]]*0.52</f>
        <v>233.81280000000001</v>
      </c>
      <c r="V418">
        <f>(Table1[[#This Row],[Price]]-Table1[[#This Row],[Scrap value]])/2</f>
        <v>107.91359999999999</v>
      </c>
    </row>
    <row r="419" spans="1:22" x14ac:dyDescent="0.25">
      <c r="A419" t="s">
        <v>2088</v>
      </c>
      <c r="B419" t="s">
        <v>15</v>
      </c>
      <c r="C419" t="s">
        <v>47</v>
      </c>
      <c r="D419" t="s">
        <v>2089</v>
      </c>
      <c r="E419">
        <v>367.47</v>
      </c>
      <c r="F419">
        <v>99</v>
      </c>
      <c r="G419" t="s">
        <v>43730</v>
      </c>
      <c r="H419" t="s">
        <v>2090</v>
      </c>
      <c r="I419" s="1">
        <v>45000</v>
      </c>
      <c r="J419" s="1">
        <v>45658</v>
      </c>
      <c r="K419" t="s">
        <v>2091</v>
      </c>
      <c r="L419" t="s">
        <v>2092</v>
      </c>
      <c r="M419" t="s">
        <v>20</v>
      </c>
      <c r="N419">
        <v>2</v>
      </c>
      <c r="O419">
        <f>Table1[[#This Row],[Price]]-0.1*Table1[[#This Row],[Price]]</f>
        <v>330.72300000000001</v>
      </c>
      <c r="P419" s="9">
        <f>(Table1[[#This Row],[Expiration Date]]-Table1[[#This Row],[Manufacturing Date]])/365</f>
        <v>1.8027397260273972</v>
      </c>
      <c r="Q419" t="str">
        <f>IF(Table1[[#This Row],[Expiration Date]]-J427&gt;12/31/2024,"not expired","expired")</f>
        <v>expired</v>
      </c>
      <c r="R419">
        <f>Table1[[#This Row],[Discounted Price]]*0.95</f>
        <v>314.18684999999999</v>
      </c>
      <c r="S419">
        <f>Table1[[#This Row],[Discounted Price]]*0.9</f>
        <v>297.65070000000003</v>
      </c>
      <c r="T419">
        <f>Table1[[#This Row],[Discounted Price]]*0.8</f>
        <v>264.57840000000004</v>
      </c>
      <c r="U419">
        <f>Table1[[#This Row],[Price]]*0.52</f>
        <v>191.08440000000002</v>
      </c>
      <c r="V419">
        <f>(Table1[[#This Row],[Price]]-Table1[[#This Row],[Scrap value]])/2</f>
        <v>88.192800000000005</v>
      </c>
    </row>
    <row r="420" spans="1:22" x14ac:dyDescent="0.25">
      <c r="A420" t="s">
        <v>2093</v>
      </c>
      <c r="B420" t="s">
        <v>35</v>
      </c>
      <c r="C420" t="s">
        <v>47</v>
      </c>
      <c r="D420" t="s">
        <v>2094</v>
      </c>
      <c r="E420">
        <v>397.61</v>
      </c>
      <c r="F420">
        <v>68</v>
      </c>
      <c r="G420" t="s">
        <v>43728</v>
      </c>
      <c r="H420" t="s">
        <v>2095</v>
      </c>
      <c r="I420" s="1">
        <v>45137</v>
      </c>
      <c r="J420" s="1">
        <v>46023</v>
      </c>
      <c r="K420" t="s">
        <v>2096</v>
      </c>
      <c r="L420" t="s">
        <v>2097</v>
      </c>
      <c r="M420" t="s">
        <v>27</v>
      </c>
      <c r="N420">
        <v>4</v>
      </c>
      <c r="O420">
        <f>Table1[[#This Row],[Price]]-0.1*Table1[[#This Row],[Price]]</f>
        <v>357.84899999999999</v>
      </c>
      <c r="P420" s="9">
        <f>(Table1[[#This Row],[Expiration Date]]-Table1[[#This Row],[Manufacturing Date]])/365</f>
        <v>2.4273972602739726</v>
      </c>
      <c r="Q420" t="str">
        <f>IF(Table1[[#This Row],[Expiration Date]]-J428&gt;12/31/2024,"not expired","expired")</f>
        <v>not expired</v>
      </c>
      <c r="R420">
        <f>Table1[[#This Row],[Discounted Price]]*0.95</f>
        <v>339.95654999999999</v>
      </c>
      <c r="S420">
        <f>Table1[[#This Row],[Discounted Price]]*0.9</f>
        <v>322.0641</v>
      </c>
      <c r="T420">
        <f>Table1[[#This Row],[Discounted Price]]*0.8</f>
        <v>286.2792</v>
      </c>
      <c r="U420">
        <f>Table1[[#This Row],[Price]]*0.52</f>
        <v>206.75720000000001</v>
      </c>
      <c r="V420">
        <f>(Table1[[#This Row],[Price]]-Table1[[#This Row],[Scrap value]])/2</f>
        <v>95.426400000000001</v>
      </c>
    </row>
    <row r="421" spans="1:22" x14ac:dyDescent="0.25">
      <c r="A421" t="s">
        <v>2098</v>
      </c>
      <c r="B421" t="s">
        <v>22</v>
      </c>
      <c r="C421" t="s">
        <v>47</v>
      </c>
      <c r="D421" t="s">
        <v>2099</v>
      </c>
      <c r="E421">
        <v>189.28</v>
      </c>
      <c r="F421">
        <v>5</v>
      </c>
      <c r="G421" t="s">
        <v>43729</v>
      </c>
      <c r="H421" t="s">
        <v>738</v>
      </c>
      <c r="I421" s="1">
        <v>44927</v>
      </c>
      <c r="J421" s="1">
        <v>45292</v>
      </c>
      <c r="K421" t="s">
        <v>2100</v>
      </c>
      <c r="L421" t="s">
        <v>2101</v>
      </c>
      <c r="M421" t="s">
        <v>20</v>
      </c>
      <c r="N421">
        <v>4</v>
      </c>
      <c r="O421">
        <f>Table1[[#This Row],[Price]]-0.1*Table1[[#This Row],[Price]]</f>
        <v>170.352</v>
      </c>
      <c r="P421" s="9">
        <f>(Table1[[#This Row],[Expiration Date]]-Table1[[#This Row],[Manufacturing Date]])/365</f>
        <v>1</v>
      </c>
      <c r="Q421" t="str">
        <f>IF(Table1[[#This Row],[Expiration Date]]-J429&gt;12/31/2024,"not expired","expired")</f>
        <v>expired</v>
      </c>
      <c r="R421">
        <f>Table1[[#This Row],[Discounted Price]]*0.95</f>
        <v>161.83439999999999</v>
      </c>
      <c r="S421">
        <f>Table1[[#This Row],[Discounted Price]]*0.9</f>
        <v>153.3168</v>
      </c>
      <c r="T421">
        <f>Table1[[#This Row],[Discounted Price]]*0.8</f>
        <v>136.2816</v>
      </c>
      <c r="U421">
        <f>Table1[[#This Row],[Price]]*0.52</f>
        <v>98.425600000000003</v>
      </c>
      <c r="V421">
        <f>(Table1[[#This Row],[Price]]-Table1[[#This Row],[Scrap value]])/2</f>
        <v>45.427199999999999</v>
      </c>
    </row>
    <row r="422" spans="1:22" x14ac:dyDescent="0.25">
      <c r="A422" t="s">
        <v>2102</v>
      </c>
      <c r="B422" t="s">
        <v>35</v>
      </c>
      <c r="C422" t="s">
        <v>47</v>
      </c>
      <c r="D422" t="s">
        <v>2103</v>
      </c>
      <c r="E422">
        <v>459.95</v>
      </c>
      <c r="F422">
        <v>66</v>
      </c>
      <c r="G422" t="s">
        <v>43729</v>
      </c>
      <c r="H422" t="s">
        <v>2104</v>
      </c>
      <c r="I422" s="1">
        <v>44927</v>
      </c>
      <c r="J422" s="1">
        <v>46023</v>
      </c>
      <c r="K422" t="s">
        <v>2105</v>
      </c>
      <c r="L422" t="s">
        <v>2106</v>
      </c>
      <c r="M422" t="s">
        <v>20</v>
      </c>
      <c r="N422">
        <v>1</v>
      </c>
      <c r="O422">
        <f>Table1[[#This Row],[Price]]-0.1*Table1[[#This Row],[Price]]</f>
        <v>413.95499999999998</v>
      </c>
      <c r="P422" s="9">
        <f>(Table1[[#This Row],[Expiration Date]]-Table1[[#This Row],[Manufacturing Date]])/365</f>
        <v>3.0027397260273974</v>
      </c>
      <c r="Q422" t="str">
        <f>IF(Table1[[#This Row],[Expiration Date]]-J430&gt;12/31/2024,"not expired","expired")</f>
        <v>not expired</v>
      </c>
      <c r="R422">
        <f>Table1[[#This Row],[Discounted Price]]*0.95</f>
        <v>393.25724999999994</v>
      </c>
      <c r="S422">
        <f>Table1[[#This Row],[Discounted Price]]*0.9</f>
        <v>372.55950000000001</v>
      </c>
      <c r="T422">
        <f>Table1[[#This Row],[Discounted Price]]*0.8</f>
        <v>331.16399999999999</v>
      </c>
      <c r="U422">
        <f>Table1[[#This Row],[Price]]*0.52</f>
        <v>239.17400000000001</v>
      </c>
      <c r="V422">
        <f>(Table1[[#This Row],[Price]]-Table1[[#This Row],[Scrap value]])/2</f>
        <v>110.38799999999999</v>
      </c>
    </row>
    <row r="423" spans="1:22" x14ac:dyDescent="0.25">
      <c r="A423" t="s">
        <v>2107</v>
      </c>
      <c r="B423" t="s">
        <v>35</v>
      </c>
      <c r="C423" t="s">
        <v>47</v>
      </c>
      <c r="D423" t="s">
        <v>2108</v>
      </c>
      <c r="E423">
        <v>410.3</v>
      </c>
      <c r="F423">
        <v>28</v>
      </c>
      <c r="G423" t="s">
        <v>43728</v>
      </c>
      <c r="H423" t="s">
        <v>2109</v>
      </c>
      <c r="I423" s="1">
        <v>44927</v>
      </c>
      <c r="J423" s="1">
        <v>45658</v>
      </c>
      <c r="K423" t="s">
        <v>2110</v>
      </c>
      <c r="L423" t="s">
        <v>2111</v>
      </c>
      <c r="M423" t="s">
        <v>27</v>
      </c>
      <c r="N423">
        <v>1</v>
      </c>
      <c r="O423">
        <f>Table1[[#This Row],[Price]]-0.1*Table1[[#This Row],[Price]]</f>
        <v>369.27</v>
      </c>
      <c r="P423" s="9">
        <f>(Table1[[#This Row],[Expiration Date]]-Table1[[#This Row],[Manufacturing Date]])/365</f>
        <v>2.0027397260273974</v>
      </c>
      <c r="Q423" t="str">
        <f>IF(Table1[[#This Row],[Expiration Date]]-J431&gt;12/31/2024,"not expired","expired")</f>
        <v>expired</v>
      </c>
      <c r="R423">
        <f>Table1[[#This Row],[Discounted Price]]*0.95</f>
        <v>350.80649999999997</v>
      </c>
      <c r="S423">
        <f>Table1[[#This Row],[Discounted Price]]*0.9</f>
        <v>332.34300000000002</v>
      </c>
      <c r="T423">
        <f>Table1[[#This Row],[Discounted Price]]*0.8</f>
        <v>295.416</v>
      </c>
      <c r="U423">
        <f>Table1[[#This Row],[Price]]*0.52</f>
        <v>213.35600000000002</v>
      </c>
      <c r="V423">
        <f>(Table1[[#This Row],[Price]]-Table1[[#This Row],[Scrap value]])/2</f>
        <v>98.471999999999994</v>
      </c>
    </row>
    <row r="424" spans="1:22" x14ac:dyDescent="0.25">
      <c r="A424" t="s">
        <v>2112</v>
      </c>
      <c r="B424" t="s">
        <v>29</v>
      </c>
      <c r="C424" t="s">
        <v>47</v>
      </c>
      <c r="D424" t="s">
        <v>2113</v>
      </c>
      <c r="E424">
        <v>383.36</v>
      </c>
      <c r="F424">
        <v>14</v>
      </c>
      <c r="G424" t="s">
        <v>43728</v>
      </c>
      <c r="H424" t="s">
        <v>2114</v>
      </c>
      <c r="I424" s="1">
        <v>45137</v>
      </c>
      <c r="J424" s="1">
        <v>45658</v>
      </c>
      <c r="K424" t="s">
        <v>2115</v>
      </c>
      <c r="L424" t="s">
        <v>2116</v>
      </c>
      <c r="M424" t="s">
        <v>27</v>
      </c>
      <c r="N424">
        <v>5</v>
      </c>
      <c r="O424">
        <f>Table1[[#This Row],[Price]]-0.1*Table1[[#This Row],[Price]]</f>
        <v>345.024</v>
      </c>
      <c r="P424" s="9">
        <f>(Table1[[#This Row],[Expiration Date]]-Table1[[#This Row],[Manufacturing Date]])/365</f>
        <v>1.4273972602739726</v>
      </c>
      <c r="Q424" t="str">
        <f>IF(Table1[[#This Row],[Expiration Date]]-J432&gt;12/31/2024,"not expired","expired")</f>
        <v>expired</v>
      </c>
      <c r="R424">
        <f>Table1[[#This Row],[Discounted Price]]*0.95</f>
        <v>327.77279999999996</v>
      </c>
      <c r="S424">
        <f>Table1[[#This Row],[Discounted Price]]*0.9</f>
        <v>310.52160000000003</v>
      </c>
      <c r="T424">
        <f>Table1[[#This Row],[Discounted Price]]*0.8</f>
        <v>276.01920000000001</v>
      </c>
      <c r="U424">
        <f>Table1[[#This Row],[Price]]*0.52</f>
        <v>199.34720000000002</v>
      </c>
      <c r="V424">
        <f>(Table1[[#This Row],[Price]]-Table1[[#This Row],[Scrap value]])/2</f>
        <v>92.006399999999999</v>
      </c>
    </row>
    <row r="425" spans="1:22" x14ac:dyDescent="0.25">
      <c r="A425" t="s">
        <v>2117</v>
      </c>
      <c r="B425" t="s">
        <v>29</v>
      </c>
      <c r="C425" t="s">
        <v>47</v>
      </c>
      <c r="D425" t="s">
        <v>2118</v>
      </c>
      <c r="E425">
        <v>182.18</v>
      </c>
      <c r="F425">
        <v>74</v>
      </c>
      <c r="G425" t="s">
        <v>43729</v>
      </c>
      <c r="H425" t="s">
        <v>414</v>
      </c>
      <c r="I425" s="1">
        <v>45137</v>
      </c>
      <c r="J425" s="1">
        <v>46023</v>
      </c>
      <c r="K425" t="s">
        <v>2119</v>
      </c>
      <c r="L425" t="s">
        <v>2120</v>
      </c>
      <c r="M425" t="s">
        <v>20</v>
      </c>
      <c r="N425">
        <v>2</v>
      </c>
      <c r="O425">
        <f>Table1[[#This Row],[Price]]-0.1*Table1[[#This Row],[Price]]</f>
        <v>163.96200000000002</v>
      </c>
      <c r="P425" s="9">
        <f>(Table1[[#This Row],[Expiration Date]]-Table1[[#This Row],[Manufacturing Date]])/365</f>
        <v>2.4273972602739726</v>
      </c>
      <c r="Q425" t="str">
        <f>IF(Table1[[#This Row],[Expiration Date]]-J433&gt;12/31/2024,"not expired","expired")</f>
        <v>not expired</v>
      </c>
      <c r="R425">
        <f>Table1[[#This Row],[Discounted Price]]*0.95</f>
        <v>155.76390000000001</v>
      </c>
      <c r="S425">
        <f>Table1[[#This Row],[Discounted Price]]*0.9</f>
        <v>147.56580000000002</v>
      </c>
      <c r="T425">
        <f>Table1[[#This Row],[Discounted Price]]*0.8</f>
        <v>131.16960000000003</v>
      </c>
      <c r="U425">
        <f>Table1[[#This Row],[Price]]*0.52</f>
        <v>94.73360000000001</v>
      </c>
      <c r="V425">
        <f>(Table1[[#This Row],[Price]]-Table1[[#This Row],[Scrap value]])/2</f>
        <v>43.723199999999999</v>
      </c>
    </row>
    <row r="426" spans="1:22" x14ac:dyDescent="0.25">
      <c r="A426" t="s">
        <v>2121</v>
      </c>
      <c r="B426" t="s">
        <v>35</v>
      </c>
      <c r="C426" t="s">
        <v>47</v>
      </c>
      <c r="D426" t="s">
        <v>2122</v>
      </c>
      <c r="E426">
        <v>59.44</v>
      </c>
      <c r="F426">
        <v>3</v>
      </c>
      <c r="G426" t="s">
        <v>43730</v>
      </c>
      <c r="H426" t="s">
        <v>2123</v>
      </c>
      <c r="I426" s="1">
        <v>45137</v>
      </c>
      <c r="J426" s="1">
        <v>45658</v>
      </c>
      <c r="K426" t="s">
        <v>2124</v>
      </c>
      <c r="L426" t="s">
        <v>2125</v>
      </c>
      <c r="M426" t="s">
        <v>27</v>
      </c>
      <c r="N426">
        <v>4</v>
      </c>
      <c r="O426">
        <f>Table1[[#This Row],[Price]]-0.1*Table1[[#This Row],[Price]]</f>
        <v>53.495999999999995</v>
      </c>
      <c r="P426" s="9">
        <f>(Table1[[#This Row],[Expiration Date]]-Table1[[#This Row],[Manufacturing Date]])/365</f>
        <v>1.4273972602739726</v>
      </c>
      <c r="Q426" t="str">
        <f>IF(Table1[[#This Row],[Expiration Date]]-J434&gt;12/31/2024,"not expired","expired")</f>
        <v>expired</v>
      </c>
      <c r="R426">
        <f>Table1[[#This Row],[Discounted Price]]*0.95</f>
        <v>50.82119999999999</v>
      </c>
      <c r="S426">
        <f>Table1[[#This Row],[Discounted Price]]*0.9</f>
        <v>48.1464</v>
      </c>
      <c r="T426">
        <f>Table1[[#This Row],[Discounted Price]]*0.8</f>
        <v>42.796799999999998</v>
      </c>
      <c r="U426">
        <f>Table1[[#This Row],[Price]]*0.52</f>
        <v>30.908799999999999</v>
      </c>
      <c r="V426">
        <f>(Table1[[#This Row],[Price]]-Table1[[#This Row],[Scrap value]])/2</f>
        <v>14.265599999999999</v>
      </c>
    </row>
    <row r="427" spans="1:22" x14ac:dyDescent="0.25">
      <c r="A427" t="s">
        <v>2126</v>
      </c>
      <c r="B427" t="s">
        <v>29</v>
      </c>
      <c r="C427" t="s">
        <v>47</v>
      </c>
      <c r="D427" t="s">
        <v>2127</v>
      </c>
      <c r="E427">
        <v>269.52</v>
      </c>
      <c r="F427">
        <v>10</v>
      </c>
      <c r="G427" t="s">
        <v>43729</v>
      </c>
      <c r="H427" t="s">
        <v>1983</v>
      </c>
      <c r="I427" s="1">
        <v>44927</v>
      </c>
      <c r="J427" s="1">
        <v>45658</v>
      </c>
      <c r="K427" t="s">
        <v>2128</v>
      </c>
      <c r="L427" t="s">
        <v>2129</v>
      </c>
      <c r="M427" t="s">
        <v>27</v>
      </c>
      <c r="N427">
        <v>2</v>
      </c>
      <c r="O427">
        <f>Table1[[#This Row],[Price]]-0.1*Table1[[#This Row],[Price]]</f>
        <v>242.56799999999998</v>
      </c>
      <c r="P427" s="9">
        <f>(Table1[[#This Row],[Expiration Date]]-Table1[[#This Row],[Manufacturing Date]])/365</f>
        <v>2.0027397260273974</v>
      </c>
      <c r="Q427" t="str">
        <f>IF(Table1[[#This Row],[Expiration Date]]-J435&gt;12/31/2024,"not expired","expired")</f>
        <v>expired</v>
      </c>
      <c r="R427">
        <f>Table1[[#This Row],[Discounted Price]]*0.95</f>
        <v>230.43959999999998</v>
      </c>
      <c r="S427">
        <f>Table1[[#This Row],[Discounted Price]]*0.9</f>
        <v>218.31119999999999</v>
      </c>
      <c r="T427">
        <f>Table1[[#This Row],[Discounted Price]]*0.8</f>
        <v>194.05439999999999</v>
      </c>
      <c r="U427">
        <f>Table1[[#This Row],[Price]]*0.52</f>
        <v>140.15039999999999</v>
      </c>
      <c r="V427">
        <f>(Table1[[#This Row],[Price]]-Table1[[#This Row],[Scrap value]])/2</f>
        <v>64.684799999999996</v>
      </c>
    </row>
    <row r="428" spans="1:22" x14ac:dyDescent="0.25">
      <c r="A428" t="s">
        <v>2130</v>
      </c>
      <c r="B428" t="s">
        <v>35</v>
      </c>
      <c r="C428" t="s">
        <v>47</v>
      </c>
      <c r="D428" t="s">
        <v>2131</v>
      </c>
      <c r="E428">
        <v>486.37</v>
      </c>
      <c r="F428">
        <v>86</v>
      </c>
      <c r="G428" t="s">
        <v>43729</v>
      </c>
      <c r="H428" t="s">
        <v>2132</v>
      </c>
      <c r="I428" s="1">
        <v>45000</v>
      </c>
      <c r="J428" s="1">
        <v>45292</v>
      </c>
      <c r="K428" t="s">
        <v>2133</v>
      </c>
      <c r="L428" t="s">
        <v>2134</v>
      </c>
      <c r="M428" t="s">
        <v>45</v>
      </c>
      <c r="N428">
        <v>4</v>
      </c>
      <c r="O428">
        <f>Table1[[#This Row],[Price]]-0.1*Table1[[#This Row],[Price]]</f>
        <v>437.733</v>
      </c>
      <c r="P428" s="9">
        <f>(Table1[[#This Row],[Expiration Date]]-Table1[[#This Row],[Manufacturing Date]])/365</f>
        <v>0.8</v>
      </c>
      <c r="Q428" t="str">
        <f>IF(Table1[[#This Row],[Expiration Date]]-J436&gt;12/31/2024,"not expired","expired")</f>
        <v>expired</v>
      </c>
      <c r="R428">
        <f>Table1[[#This Row],[Discounted Price]]*0.95</f>
        <v>415.84634999999997</v>
      </c>
      <c r="S428">
        <f>Table1[[#This Row],[Discounted Price]]*0.9</f>
        <v>393.9597</v>
      </c>
      <c r="T428">
        <f>Table1[[#This Row],[Discounted Price]]*0.8</f>
        <v>350.18640000000005</v>
      </c>
      <c r="U428">
        <f>Table1[[#This Row],[Price]]*0.52</f>
        <v>252.91240000000002</v>
      </c>
      <c r="V428">
        <f>(Table1[[#This Row],[Price]]-Table1[[#This Row],[Scrap value]])/2</f>
        <v>116.72879999999999</v>
      </c>
    </row>
    <row r="429" spans="1:22" x14ac:dyDescent="0.25">
      <c r="A429" t="s">
        <v>2135</v>
      </c>
      <c r="B429" t="s">
        <v>29</v>
      </c>
      <c r="C429" t="s">
        <v>47</v>
      </c>
      <c r="D429" t="s">
        <v>2136</v>
      </c>
      <c r="E429">
        <v>404.83</v>
      </c>
      <c r="F429">
        <v>18</v>
      </c>
      <c r="G429" t="s">
        <v>43728</v>
      </c>
      <c r="H429" t="s">
        <v>2137</v>
      </c>
      <c r="I429" s="1">
        <v>45000</v>
      </c>
      <c r="J429" s="1">
        <v>45292</v>
      </c>
      <c r="K429" t="s">
        <v>2138</v>
      </c>
      <c r="L429" t="s">
        <v>2139</v>
      </c>
      <c r="M429" t="s">
        <v>45</v>
      </c>
      <c r="N429">
        <v>3</v>
      </c>
      <c r="O429">
        <f>Table1[[#This Row],[Price]]-0.1*Table1[[#This Row],[Price]]</f>
        <v>364.34699999999998</v>
      </c>
      <c r="P429" s="9">
        <f>(Table1[[#This Row],[Expiration Date]]-Table1[[#This Row],[Manufacturing Date]])/365</f>
        <v>0.8</v>
      </c>
      <c r="Q429" t="str">
        <f>IF(Table1[[#This Row],[Expiration Date]]-J437&gt;12/31/2024,"not expired","expired")</f>
        <v>expired</v>
      </c>
      <c r="R429">
        <f>Table1[[#This Row],[Discounted Price]]*0.95</f>
        <v>346.12964999999997</v>
      </c>
      <c r="S429">
        <f>Table1[[#This Row],[Discounted Price]]*0.9</f>
        <v>327.91230000000002</v>
      </c>
      <c r="T429">
        <f>Table1[[#This Row],[Discounted Price]]*0.8</f>
        <v>291.4776</v>
      </c>
      <c r="U429">
        <f>Table1[[#This Row],[Price]]*0.52</f>
        <v>210.51159999999999</v>
      </c>
      <c r="V429">
        <f>(Table1[[#This Row],[Price]]-Table1[[#This Row],[Scrap value]])/2</f>
        <v>97.159199999999998</v>
      </c>
    </row>
    <row r="430" spans="1:22" x14ac:dyDescent="0.25">
      <c r="A430" t="s">
        <v>2140</v>
      </c>
      <c r="B430" t="s">
        <v>35</v>
      </c>
      <c r="C430" t="s">
        <v>47</v>
      </c>
      <c r="D430" t="s">
        <v>2141</v>
      </c>
      <c r="E430">
        <v>242.81</v>
      </c>
      <c r="F430">
        <v>74</v>
      </c>
      <c r="G430" t="s">
        <v>43730</v>
      </c>
      <c r="H430" t="s">
        <v>2142</v>
      </c>
      <c r="I430" s="1">
        <v>45000</v>
      </c>
      <c r="J430" s="1">
        <v>45292</v>
      </c>
      <c r="K430" t="s">
        <v>2143</v>
      </c>
      <c r="L430" t="s">
        <v>2144</v>
      </c>
      <c r="M430" t="s">
        <v>20</v>
      </c>
      <c r="N430">
        <v>5</v>
      </c>
      <c r="O430">
        <f>Table1[[#This Row],[Price]]-0.1*Table1[[#This Row],[Price]]</f>
        <v>218.529</v>
      </c>
      <c r="P430" s="9">
        <f>(Table1[[#This Row],[Expiration Date]]-Table1[[#This Row],[Manufacturing Date]])/365</f>
        <v>0.8</v>
      </c>
      <c r="Q430" t="str">
        <f>IF(Table1[[#This Row],[Expiration Date]]-J438&gt;12/31/2024,"not expired","expired")</f>
        <v>expired</v>
      </c>
      <c r="R430">
        <f>Table1[[#This Row],[Discounted Price]]*0.95</f>
        <v>207.60254999999998</v>
      </c>
      <c r="S430">
        <f>Table1[[#This Row],[Discounted Price]]*0.9</f>
        <v>196.67609999999999</v>
      </c>
      <c r="T430">
        <f>Table1[[#This Row],[Discounted Price]]*0.8</f>
        <v>174.82320000000001</v>
      </c>
      <c r="U430">
        <f>Table1[[#This Row],[Price]]*0.52</f>
        <v>126.2612</v>
      </c>
      <c r="V430">
        <f>(Table1[[#This Row],[Price]]-Table1[[#This Row],[Scrap value]])/2</f>
        <v>58.2744</v>
      </c>
    </row>
    <row r="431" spans="1:22" x14ac:dyDescent="0.25">
      <c r="A431" t="s">
        <v>2145</v>
      </c>
      <c r="B431" t="s">
        <v>35</v>
      </c>
      <c r="C431" t="s">
        <v>47</v>
      </c>
      <c r="D431" t="s">
        <v>2146</v>
      </c>
      <c r="E431">
        <v>442.57</v>
      </c>
      <c r="F431">
        <v>35</v>
      </c>
      <c r="G431" t="s">
        <v>43729</v>
      </c>
      <c r="H431" t="s">
        <v>2147</v>
      </c>
      <c r="I431" s="1">
        <v>45000</v>
      </c>
      <c r="J431" s="1">
        <v>45658</v>
      </c>
      <c r="K431" t="s">
        <v>2148</v>
      </c>
      <c r="L431" t="s">
        <v>2149</v>
      </c>
      <c r="M431" t="s">
        <v>20</v>
      </c>
      <c r="N431">
        <v>5</v>
      </c>
      <c r="O431">
        <f>Table1[[#This Row],[Price]]-0.1*Table1[[#This Row],[Price]]</f>
        <v>398.31299999999999</v>
      </c>
      <c r="P431" s="9">
        <f>(Table1[[#This Row],[Expiration Date]]-Table1[[#This Row],[Manufacturing Date]])/365</f>
        <v>1.8027397260273972</v>
      </c>
      <c r="Q431" t="str">
        <f>IF(Table1[[#This Row],[Expiration Date]]-J439&gt;12/31/2024,"not expired","expired")</f>
        <v>expired</v>
      </c>
      <c r="R431">
        <f>Table1[[#This Row],[Discounted Price]]*0.95</f>
        <v>378.39734999999996</v>
      </c>
      <c r="S431">
        <f>Table1[[#This Row],[Discounted Price]]*0.9</f>
        <v>358.48169999999999</v>
      </c>
      <c r="T431">
        <f>Table1[[#This Row],[Discounted Price]]*0.8</f>
        <v>318.65039999999999</v>
      </c>
      <c r="U431">
        <f>Table1[[#This Row],[Price]]*0.52</f>
        <v>230.13640000000001</v>
      </c>
      <c r="V431">
        <f>(Table1[[#This Row],[Price]]-Table1[[#This Row],[Scrap value]])/2</f>
        <v>106.21679999999999</v>
      </c>
    </row>
    <row r="432" spans="1:22" x14ac:dyDescent="0.25">
      <c r="A432" t="s">
        <v>2150</v>
      </c>
      <c r="B432" t="s">
        <v>15</v>
      </c>
      <c r="C432" t="s">
        <v>47</v>
      </c>
      <c r="D432" t="s">
        <v>2151</v>
      </c>
      <c r="E432">
        <v>399.81</v>
      </c>
      <c r="F432">
        <v>100</v>
      </c>
      <c r="G432" t="s">
        <v>43730</v>
      </c>
      <c r="H432" t="s">
        <v>2152</v>
      </c>
      <c r="I432" s="1">
        <v>45000</v>
      </c>
      <c r="J432" s="1">
        <v>46023</v>
      </c>
      <c r="K432" t="s">
        <v>2153</v>
      </c>
      <c r="L432" t="s">
        <v>2154</v>
      </c>
      <c r="M432" t="s">
        <v>45</v>
      </c>
      <c r="N432">
        <v>2</v>
      </c>
      <c r="O432">
        <f>Table1[[#This Row],[Price]]-0.1*Table1[[#This Row],[Price]]</f>
        <v>359.82900000000001</v>
      </c>
      <c r="P432" s="9">
        <f>(Table1[[#This Row],[Expiration Date]]-Table1[[#This Row],[Manufacturing Date]])/365</f>
        <v>2.8027397260273972</v>
      </c>
      <c r="Q432" t="str">
        <f>IF(Table1[[#This Row],[Expiration Date]]-J440&gt;12/31/2024,"not expired","expired")</f>
        <v>not expired</v>
      </c>
      <c r="R432">
        <f>Table1[[#This Row],[Discounted Price]]*0.95</f>
        <v>341.83754999999996</v>
      </c>
      <c r="S432">
        <f>Table1[[#This Row],[Discounted Price]]*0.9</f>
        <v>323.84610000000004</v>
      </c>
      <c r="T432">
        <f>Table1[[#This Row],[Discounted Price]]*0.8</f>
        <v>287.86320000000001</v>
      </c>
      <c r="U432">
        <f>Table1[[#This Row],[Price]]*0.52</f>
        <v>207.90120000000002</v>
      </c>
      <c r="V432">
        <f>(Table1[[#This Row],[Price]]-Table1[[#This Row],[Scrap value]])/2</f>
        <v>95.954399999999993</v>
      </c>
    </row>
    <row r="433" spans="1:22" x14ac:dyDescent="0.25">
      <c r="A433" t="s">
        <v>2155</v>
      </c>
      <c r="B433" t="s">
        <v>22</v>
      </c>
      <c r="C433" t="s">
        <v>47</v>
      </c>
      <c r="D433" t="s">
        <v>2156</v>
      </c>
      <c r="E433">
        <v>443.7</v>
      </c>
      <c r="F433">
        <v>4</v>
      </c>
      <c r="G433" t="s">
        <v>43729</v>
      </c>
      <c r="H433" t="s">
        <v>2157</v>
      </c>
      <c r="I433" s="1">
        <v>45137</v>
      </c>
      <c r="J433" s="1">
        <v>45292</v>
      </c>
      <c r="K433" t="s">
        <v>2158</v>
      </c>
      <c r="L433" t="s">
        <v>2159</v>
      </c>
      <c r="M433" t="s">
        <v>45</v>
      </c>
      <c r="N433">
        <v>4</v>
      </c>
      <c r="O433">
        <f>Table1[[#This Row],[Price]]-0.1*Table1[[#This Row],[Price]]</f>
        <v>399.33</v>
      </c>
      <c r="P433" s="9">
        <f>(Table1[[#This Row],[Expiration Date]]-Table1[[#This Row],[Manufacturing Date]])/365</f>
        <v>0.42465753424657532</v>
      </c>
      <c r="Q433" t="str">
        <f>IF(Table1[[#This Row],[Expiration Date]]-J441&gt;12/31/2024,"not expired","expired")</f>
        <v>expired</v>
      </c>
      <c r="R433">
        <f>Table1[[#This Row],[Discounted Price]]*0.95</f>
        <v>379.36349999999999</v>
      </c>
      <c r="S433">
        <f>Table1[[#This Row],[Discounted Price]]*0.9</f>
        <v>359.39699999999999</v>
      </c>
      <c r="T433">
        <f>Table1[[#This Row],[Discounted Price]]*0.8</f>
        <v>319.464</v>
      </c>
      <c r="U433">
        <f>Table1[[#This Row],[Price]]*0.52</f>
        <v>230.72399999999999</v>
      </c>
      <c r="V433">
        <f>(Table1[[#This Row],[Price]]-Table1[[#This Row],[Scrap value]])/2</f>
        <v>106.488</v>
      </c>
    </row>
    <row r="434" spans="1:22" x14ac:dyDescent="0.25">
      <c r="A434" t="s">
        <v>2160</v>
      </c>
      <c r="B434" t="s">
        <v>35</v>
      </c>
      <c r="C434" t="s">
        <v>47</v>
      </c>
      <c r="D434" t="s">
        <v>2161</v>
      </c>
      <c r="E434">
        <v>252.62</v>
      </c>
      <c r="F434">
        <v>73</v>
      </c>
      <c r="G434" t="s">
        <v>43729</v>
      </c>
      <c r="H434" t="s">
        <v>1627</v>
      </c>
      <c r="I434" s="1">
        <v>45137</v>
      </c>
      <c r="J434" s="1">
        <v>46023</v>
      </c>
      <c r="K434" t="s">
        <v>2162</v>
      </c>
      <c r="L434" t="s">
        <v>2163</v>
      </c>
      <c r="M434" t="s">
        <v>45</v>
      </c>
      <c r="N434">
        <v>1</v>
      </c>
      <c r="O434">
        <f>Table1[[#This Row],[Price]]-0.1*Table1[[#This Row],[Price]]</f>
        <v>227.358</v>
      </c>
      <c r="P434" s="9">
        <f>(Table1[[#This Row],[Expiration Date]]-Table1[[#This Row],[Manufacturing Date]])/365</f>
        <v>2.4273972602739726</v>
      </c>
      <c r="Q434" t="str">
        <f>IF(Table1[[#This Row],[Expiration Date]]-J442&gt;12/31/2024,"not expired","expired")</f>
        <v>expired</v>
      </c>
      <c r="R434">
        <f>Table1[[#This Row],[Discounted Price]]*0.95</f>
        <v>215.99009999999998</v>
      </c>
      <c r="S434">
        <f>Table1[[#This Row],[Discounted Price]]*0.9</f>
        <v>204.62220000000002</v>
      </c>
      <c r="T434">
        <f>Table1[[#This Row],[Discounted Price]]*0.8</f>
        <v>181.88640000000001</v>
      </c>
      <c r="U434">
        <f>Table1[[#This Row],[Price]]*0.52</f>
        <v>131.36240000000001</v>
      </c>
      <c r="V434">
        <f>(Table1[[#This Row],[Price]]-Table1[[#This Row],[Scrap value]])/2</f>
        <v>60.628799999999998</v>
      </c>
    </row>
    <row r="435" spans="1:22" x14ac:dyDescent="0.25">
      <c r="A435" t="s">
        <v>2164</v>
      </c>
      <c r="B435" t="s">
        <v>15</v>
      </c>
      <c r="C435" t="s">
        <v>47</v>
      </c>
      <c r="D435" t="s">
        <v>2165</v>
      </c>
      <c r="E435">
        <v>15.29</v>
      </c>
      <c r="F435">
        <v>29</v>
      </c>
      <c r="G435" t="s">
        <v>43729</v>
      </c>
      <c r="H435" t="s">
        <v>1461</v>
      </c>
      <c r="I435" s="1">
        <v>45000</v>
      </c>
      <c r="J435" s="1">
        <v>46023</v>
      </c>
      <c r="K435" t="s">
        <v>2166</v>
      </c>
      <c r="L435" t="s">
        <v>2167</v>
      </c>
      <c r="M435" t="s">
        <v>45</v>
      </c>
      <c r="N435">
        <v>4</v>
      </c>
      <c r="O435">
        <f>Table1[[#This Row],[Price]]-0.1*Table1[[#This Row],[Price]]</f>
        <v>13.760999999999999</v>
      </c>
      <c r="P435" s="9">
        <f>(Table1[[#This Row],[Expiration Date]]-Table1[[#This Row],[Manufacturing Date]])/365</f>
        <v>2.8027397260273972</v>
      </c>
      <c r="Q435" t="str">
        <f>IF(Table1[[#This Row],[Expiration Date]]-J443&gt;12/31/2024,"not expired","expired")</f>
        <v>not expired</v>
      </c>
      <c r="R435">
        <f>Table1[[#This Row],[Discounted Price]]*0.95</f>
        <v>13.072949999999999</v>
      </c>
      <c r="S435">
        <f>Table1[[#This Row],[Discounted Price]]*0.9</f>
        <v>12.3849</v>
      </c>
      <c r="T435">
        <f>Table1[[#This Row],[Discounted Price]]*0.8</f>
        <v>11.008800000000001</v>
      </c>
      <c r="U435">
        <f>Table1[[#This Row],[Price]]*0.52</f>
        <v>7.9508000000000001</v>
      </c>
      <c r="V435">
        <f>(Table1[[#This Row],[Price]]-Table1[[#This Row],[Scrap value]])/2</f>
        <v>3.6695999999999995</v>
      </c>
    </row>
    <row r="436" spans="1:22" x14ac:dyDescent="0.25">
      <c r="A436" t="s">
        <v>2168</v>
      </c>
      <c r="B436" t="s">
        <v>29</v>
      </c>
      <c r="C436" t="s">
        <v>47</v>
      </c>
      <c r="D436" t="s">
        <v>2169</v>
      </c>
      <c r="E436">
        <v>60.4</v>
      </c>
      <c r="F436">
        <v>75</v>
      </c>
      <c r="G436" t="s">
        <v>43730</v>
      </c>
      <c r="H436" t="s">
        <v>2170</v>
      </c>
      <c r="I436" s="1">
        <v>45000</v>
      </c>
      <c r="J436" s="1">
        <v>45658</v>
      </c>
      <c r="K436" t="s">
        <v>2171</v>
      </c>
      <c r="L436" t="s">
        <v>2172</v>
      </c>
      <c r="M436" t="s">
        <v>27</v>
      </c>
      <c r="N436">
        <v>2</v>
      </c>
      <c r="O436">
        <f>Table1[[#This Row],[Price]]-0.1*Table1[[#This Row],[Price]]</f>
        <v>54.36</v>
      </c>
      <c r="P436" s="9">
        <f>(Table1[[#This Row],[Expiration Date]]-Table1[[#This Row],[Manufacturing Date]])/365</f>
        <v>1.8027397260273972</v>
      </c>
      <c r="Q436" t="str">
        <f>IF(Table1[[#This Row],[Expiration Date]]-J444&gt;12/31/2024,"not expired","expired")</f>
        <v>expired</v>
      </c>
      <c r="R436">
        <f>Table1[[#This Row],[Discounted Price]]*0.95</f>
        <v>51.641999999999996</v>
      </c>
      <c r="S436">
        <f>Table1[[#This Row],[Discounted Price]]*0.9</f>
        <v>48.923999999999999</v>
      </c>
      <c r="T436">
        <f>Table1[[#This Row],[Discounted Price]]*0.8</f>
        <v>43.488</v>
      </c>
      <c r="U436">
        <f>Table1[[#This Row],[Price]]*0.52</f>
        <v>31.408000000000001</v>
      </c>
      <c r="V436">
        <f>(Table1[[#This Row],[Price]]-Table1[[#This Row],[Scrap value]])/2</f>
        <v>14.495999999999999</v>
      </c>
    </row>
    <row r="437" spans="1:22" x14ac:dyDescent="0.25">
      <c r="A437" t="s">
        <v>2173</v>
      </c>
      <c r="B437" t="s">
        <v>22</v>
      </c>
      <c r="C437" t="s">
        <v>47</v>
      </c>
      <c r="D437" t="s">
        <v>2174</v>
      </c>
      <c r="E437">
        <v>422.07</v>
      </c>
      <c r="F437">
        <v>89</v>
      </c>
      <c r="G437" t="s">
        <v>43730</v>
      </c>
      <c r="H437" t="s">
        <v>324</v>
      </c>
      <c r="I437" s="1">
        <v>45137</v>
      </c>
      <c r="J437" s="1">
        <v>45292</v>
      </c>
      <c r="K437" t="s">
        <v>2175</v>
      </c>
      <c r="L437" t="s">
        <v>2176</v>
      </c>
      <c r="M437" t="s">
        <v>45</v>
      </c>
      <c r="N437">
        <v>4</v>
      </c>
      <c r="O437">
        <f>Table1[[#This Row],[Price]]-0.1*Table1[[#This Row],[Price]]</f>
        <v>379.863</v>
      </c>
      <c r="P437" s="9">
        <f>(Table1[[#This Row],[Expiration Date]]-Table1[[#This Row],[Manufacturing Date]])/365</f>
        <v>0.42465753424657532</v>
      </c>
      <c r="Q437" t="str">
        <f>IF(Table1[[#This Row],[Expiration Date]]-J445&gt;12/31/2024,"not expired","expired")</f>
        <v>expired</v>
      </c>
      <c r="R437">
        <f>Table1[[#This Row],[Discounted Price]]*0.95</f>
        <v>360.86984999999999</v>
      </c>
      <c r="S437">
        <f>Table1[[#This Row],[Discounted Price]]*0.9</f>
        <v>341.87670000000003</v>
      </c>
      <c r="T437">
        <f>Table1[[#This Row],[Discounted Price]]*0.8</f>
        <v>303.8904</v>
      </c>
      <c r="U437">
        <f>Table1[[#This Row],[Price]]*0.52</f>
        <v>219.47640000000001</v>
      </c>
      <c r="V437">
        <f>(Table1[[#This Row],[Price]]-Table1[[#This Row],[Scrap value]])/2</f>
        <v>101.29679999999999</v>
      </c>
    </row>
    <row r="438" spans="1:22" x14ac:dyDescent="0.25">
      <c r="A438" t="s">
        <v>2177</v>
      </c>
      <c r="B438" t="s">
        <v>35</v>
      </c>
      <c r="C438" t="s">
        <v>47</v>
      </c>
      <c r="D438" t="s">
        <v>2178</v>
      </c>
      <c r="E438">
        <v>454.65</v>
      </c>
      <c r="F438">
        <v>71</v>
      </c>
      <c r="G438" t="s">
        <v>43728</v>
      </c>
      <c r="H438" t="s">
        <v>2179</v>
      </c>
      <c r="I438" s="1">
        <v>45000</v>
      </c>
      <c r="J438" s="1">
        <v>45658</v>
      </c>
      <c r="K438" t="s">
        <v>2180</v>
      </c>
      <c r="L438" t="s">
        <v>2181</v>
      </c>
      <c r="M438" t="s">
        <v>20</v>
      </c>
      <c r="N438">
        <v>2</v>
      </c>
      <c r="O438">
        <f>Table1[[#This Row],[Price]]-0.1*Table1[[#This Row],[Price]]</f>
        <v>409.18499999999995</v>
      </c>
      <c r="P438" s="9">
        <f>(Table1[[#This Row],[Expiration Date]]-Table1[[#This Row],[Manufacturing Date]])/365</f>
        <v>1.8027397260273972</v>
      </c>
      <c r="Q438" t="str">
        <f>IF(Table1[[#This Row],[Expiration Date]]-J446&gt;12/31/2024,"not expired","expired")</f>
        <v>not expired</v>
      </c>
      <c r="R438">
        <f>Table1[[#This Row],[Discounted Price]]*0.95</f>
        <v>388.72574999999995</v>
      </c>
      <c r="S438">
        <f>Table1[[#This Row],[Discounted Price]]*0.9</f>
        <v>368.26649999999995</v>
      </c>
      <c r="T438">
        <f>Table1[[#This Row],[Discounted Price]]*0.8</f>
        <v>327.34799999999996</v>
      </c>
      <c r="U438">
        <f>Table1[[#This Row],[Price]]*0.52</f>
        <v>236.41800000000001</v>
      </c>
      <c r="V438">
        <f>(Table1[[#This Row],[Price]]-Table1[[#This Row],[Scrap value]])/2</f>
        <v>109.11599999999999</v>
      </c>
    </row>
    <row r="439" spans="1:22" x14ac:dyDescent="0.25">
      <c r="A439" t="s">
        <v>2182</v>
      </c>
      <c r="B439" t="s">
        <v>22</v>
      </c>
      <c r="C439" t="s">
        <v>47</v>
      </c>
      <c r="D439" t="s">
        <v>2183</v>
      </c>
      <c r="E439">
        <v>399.74</v>
      </c>
      <c r="F439">
        <v>21</v>
      </c>
      <c r="G439" t="s">
        <v>43730</v>
      </c>
      <c r="H439" t="s">
        <v>2184</v>
      </c>
      <c r="I439" s="1">
        <v>44927</v>
      </c>
      <c r="J439" s="1">
        <v>46023</v>
      </c>
      <c r="K439" t="s">
        <v>2185</v>
      </c>
      <c r="L439" t="s">
        <v>2186</v>
      </c>
      <c r="M439" t="s">
        <v>20</v>
      </c>
      <c r="N439">
        <v>4</v>
      </c>
      <c r="O439">
        <f>Table1[[#This Row],[Price]]-0.1*Table1[[#This Row],[Price]]</f>
        <v>359.76600000000002</v>
      </c>
      <c r="P439" s="9">
        <f>(Table1[[#This Row],[Expiration Date]]-Table1[[#This Row],[Manufacturing Date]])/365</f>
        <v>3.0027397260273974</v>
      </c>
      <c r="Q439" t="str">
        <f>IF(Table1[[#This Row],[Expiration Date]]-J447&gt;12/31/2024,"not expired","expired")</f>
        <v>expired</v>
      </c>
      <c r="R439">
        <f>Table1[[#This Row],[Discounted Price]]*0.95</f>
        <v>341.77769999999998</v>
      </c>
      <c r="S439">
        <f>Table1[[#This Row],[Discounted Price]]*0.9</f>
        <v>323.7894</v>
      </c>
      <c r="T439">
        <f>Table1[[#This Row],[Discounted Price]]*0.8</f>
        <v>287.81280000000004</v>
      </c>
      <c r="U439">
        <f>Table1[[#This Row],[Price]]*0.52</f>
        <v>207.8648</v>
      </c>
      <c r="V439">
        <f>(Table1[[#This Row],[Price]]-Table1[[#This Row],[Scrap value]])/2</f>
        <v>95.937600000000003</v>
      </c>
    </row>
    <row r="440" spans="1:22" x14ac:dyDescent="0.25">
      <c r="A440" t="s">
        <v>2187</v>
      </c>
      <c r="B440" t="s">
        <v>15</v>
      </c>
      <c r="C440" t="s">
        <v>47</v>
      </c>
      <c r="D440" t="s">
        <v>2188</v>
      </c>
      <c r="E440">
        <v>218.37</v>
      </c>
      <c r="F440">
        <v>45</v>
      </c>
      <c r="G440" t="s">
        <v>43730</v>
      </c>
      <c r="H440" t="s">
        <v>2189</v>
      </c>
      <c r="I440" s="1">
        <v>45137</v>
      </c>
      <c r="J440" s="1">
        <v>45658</v>
      </c>
      <c r="K440" t="s">
        <v>2190</v>
      </c>
      <c r="L440" t="s">
        <v>2191</v>
      </c>
      <c r="M440" t="s">
        <v>27</v>
      </c>
      <c r="N440">
        <v>5</v>
      </c>
      <c r="O440">
        <f>Table1[[#This Row],[Price]]-0.1*Table1[[#This Row],[Price]]</f>
        <v>196.53300000000002</v>
      </c>
      <c r="P440" s="9">
        <f>(Table1[[#This Row],[Expiration Date]]-Table1[[#This Row],[Manufacturing Date]])/365</f>
        <v>1.4273972602739726</v>
      </c>
      <c r="Q440" t="str">
        <f>IF(Table1[[#This Row],[Expiration Date]]-J448&gt;12/31/2024,"not expired","expired")</f>
        <v>expired</v>
      </c>
      <c r="R440">
        <f>Table1[[#This Row],[Discounted Price]]*0.95</f>
        <v>186.70635000000001</v>
      </c>
      <c r="S440">
        <f>Table1[[#This Row],[Discounted Price]]*0.9</f>
        <v>176.87970000000001</v>
      </c>
      <c r="T440">
        <f>Table1[[#This Row],[Discounted Price]]*0.8</f>
        <v>157.22640000000001</v>
      </c>
      <c r="U440">
        <f>Table1[[#This Row],[Price]]*0.52</f>
        <v>113.55240000000001</v>
      </c>
      <c r="V440">
        <f>(Table1[[#This Row],[Price]]-Table1[[#This Row],[Scrap value]])/2</f>
        <v>52.408799999999999</v>
      </c>
    </row>
    <row r="441" spans="1:22" x14ac:dyDescent="0.25">
      <c r="A441" t="s">
        <v>2192</v>
      </c>
      <c r="B441" t="s">
        <v>29</v>
      </c>
      <c r="C441" t="s">
        <v>47</v>
      </c>
      <c r="D441" t="s">
        <v>2193</v>
      </c>
      <c r="E441">
        <v>254.97</v>
      </c>
      <c r="F441">
        <v>23</v>
      </c>
      <c r="G441" t="s">
        <v>43728</v>
      </c>
      <c r="H441" t="s">
        <v>2194</v>
      </c>
      <c r="I441" s="1">
        <v>44927</v>
      </c>
      <c r="J441" s="1">
        <v>46023</v>
      </c>
      <c r="K441" t="s">
        <v>2195</v>
      </c>
      <c r="L441" t="s">
        <v>2196</v>
      </c>
      <c r="M441" t="s">
        <v>45</v>
      </c>
      <c r="N441">
        <v>4</v>
      </c>
      <c r="O441">
        <f>Table1[[#This Row],[Price]]-0.1*Table1[[#This Row],[Price]]</f>
        <v>229.47300000000001</v>
      </c>
      <c r="P441" s="9">
        <f>(Table1[[#This Row],[Expiration Date]]-Table1[[#This Row],[Manufacturing Date]])/365</f>
        <v>3.0027397260273974</v>
      </c>
      <c r="Q441" t="str">
        <f>IF(Table1[[#This Row],[Expiration Date]]-J449&gt;12/31/2024,"not expired","expired")</f>
        <v>not expired</v>
      </c>
      <c r="R441">
        <f>Table1[[#This Row],[Discounted Price]]*0.95</f>
        <v>217.99934999999999</v>
      </c>
      <c r="S441">
        <f>Table1[[#This Row],[Discounted Price]]*0.9</f>
        <v>206.52570000000003</v>
      </c>
      <c r="T441">
        <f>Table1[[#This Row],[Discounted Price]]*0.8</f>
        <v>183.57840000000002</v>
      </c>
      <c r="U441">
        <f>Table1[[#This Row],[Price]]*0.52</f>
        <v>132.58440000000002</v>
      </c>
      <c r="V441">
        <f>(Table1[[#This Row],[Price]]-Table1[[#This Row],[Scrap value]])/2</f>
        <v>61.192799999999991</v>
      </c>
    </row>
    <row r="442" spans="1:22" x14ac:dyDescent="0.25">
      <c r="A442" t="s">
        <v>2197</v>
      </c>
      <c r="B442" t="s">
        <v>22</v>
      </c>
      <c r="C442" t="s">
        <v>47</v>
      </c>
      <c r="D442" t="s">
        <v>2198</v>
      </c>
      <c r="E442">
        <v>48.96</v>
      </c>
      <c r="F442">
        <v>86</v>
      </c>
      <c r="G442" t="s">
        <v>43730</v>
      </c>
      <c r="H442" t="s">
        <v>2199</v>
      </c>
      <c r="I442" s="1">
        <v>45000</v>
      </c>
      <c r="J442" s="1">
        <v>46023</v>
      </c>
      <c r="K442" t="s">
        <v>2200</v>
      </c>
      <c r="L442" t="s">
        <v>2201</v>
      </c>
      <c r="M442" t="s">
        <v>45</v>
      </c>
      <c r="N442">
        <v>1</v>
      </c>
      <c r="O442">
        <f>Table1[[#This Row],[Price]]-0.1*Table1[[#This Row],[Price]]</f>
        <v>44.064</v>
      </c>
      <c r="P442" s="9">
        <f>(Table1[[#This Row],[Expiration Date]]-Table1[[#This Row],[Manufacturing Date]])/365</f>
        <v>2.8027397260273972</v>
      </c>
      <c r="Q442" t="str">
        <f>IF(Table1[[#This Row],[Expiration Date]]-J450&gt;12/31/2024,"not expired","expired")</f>
        <v>expired</v>
      </c>
      <c r="R442">
        <f>Table1[[#This Row],[Discounted Price]]*0.95</f>
        <v>41.860799999999998</v>
      </c>
      <c r="S442">
        <f>Table1[[#This Row],[Discounted Price]]*0.9</f>
        <v>39.657600000000002</v>
      </c>
      <c r="T442">
        <f>Table1[[#This Row],[Discounted Price]]*0.8</f>
        <v>35.251200000000004</v>
      </c>
      <c r="U442">
        <f>Table1[[#This Row],[Price]]*0.52</f>
        <v>25.459200000000003</v>
      </c>
      <c r="V442">
        <f>(Table1[[#This Row],[Price]]-Table1[[#This Row],[Scrap value]])/2</f>
        <v>11.750399999999999</v>
      </c>
    </row>
    <row r="443" spans="1:22" x14ac:dyDescent="0.25">
      <c r="A443" t="s">
        <v>2202</v>
      </c>
      <c r="B443" t="s">
        <v>29</v>
      </c>
      <c r="C443" t="s">
        <v>47</v>
      </c>
      <c r="D443" t="s">
        <v>2203</v>
      </c>
      <c r="E443">
        <v>367.74</v>
      </c>
      <c r="F443">
        <v>71</v>
      </c>
      <c r="G443" t="s">
        <v>43728</v>
      </c>
      <c r="H443" t="s">
        <v>2204</v>
      </c>
      <c r="I443" s="1">
        <v>44927</v>
      </c>
      <c r="J443" s="1">
        <v>45292</v>
      </c>
      <c r="K443" t="s">
        <v>2205</v>
      </c>
      <c r="L443" t="s">
        <v>2206</v>
      </c>
      <c r="M443" t="s">
        <v>20</v>
      </c>
      <c r="N443">
        <v>5</v>
      </c>
      <c r="O443">
        <f>Table1[[#This Row],[Price]]-0.1*Table1[[#This Row],[Price]]</f>
        <v>330.96600000000001</v>
      </c>
      <c r="P443" s="9">
        <f>(Table1[[#This Row],[Expiration Date]]-Table1[[#This Row],[Manufacturing Date]])/365</f>
        <v>1</v>
      </c>
      <c r="Q443" t="str">
        <f>IF(Table1[[#This Row],[Expiration Date]]-J451&gt;12/31/2024,"not expired","expired")</f>
        <v>expired</v>
      </c>
      <c r="R443">
        <f>Table1[[#This Row],[Discounted Price]]*0.95</f>
        <v>314.41769999999997</v>
      </c>
      <c r="S443">
        <f>Table1[[#This Row],[Discounted Price]]*0.9</f>
        <v>297.86940000000004</v>
      </c>
      <c r="T443">
        <f>Table1[[#This Row],[Discounted Price]]*0.8</f>
        <v>264.77280000000002</v>
      </c>
      <c r="U443">
        <f>Table1[[#This Row],[Price]]*0.52</f>
        <v>191.22480000000002</v>
      </c>
      <c r="V443">
        <f>(Table1[[#This Row],[Price]]-Table1[[#This Row],[Scrap value]])/2</f>
        <v>88.257599999999996</v>
      </c>
    </row>
    <row r="444" spans="1:22" x14ac:dyDescent="0.25">
      <c r="A444" t="s">
        <v>2207</v>
      </c>
      <c r="B444" t="s">
        <v>15</v>
      </c>
      <c r="C444" t="s">
        <v>47</v>
      </c>
      <c r="D444" t="s">
        <v>2208</v>
      </c>
      <c r="E444">
        <v>33.44</v>
      </c>
      <c r="F444">
        <v>37</v>
      </c>
      <c r="G444" t="s">
        <v>43730</v>
      </c>
      <c r="H444" t="s">
        <v>2209</v>
      </c>
      <c r="I444" s="1">
        <v>45000</v>
      </c>
      <c r="J444" s="1">
        <v>46023</v>
      </c>
      <c r="K444" t="s">
        <v>2210</v>
      </c>
      <c r="L444" t="s">
        <v>2211</v>
      </c>
      <c r="M444" t="s">
        <v>27</v>
      </c>
      <c r="N444">
        <v>4</v>
      </c>
      <c r="O444">
        <f>Table1[[#This Row],[Price]]-0.1*Table1[[#This Row],[Price]]</f>
        <v>30.095999999999997</v>
      </c>
      <c r="P444" s="9">
        <f>(Table1[[#This Row],[Expiration Date]]-Table1[[#This Row],[Manufacturing Date]])/365</f>
        <v>2.8027397260273972</v>
      </c>
      <c r="Q444" t="str">
        <f>IF(Table1[[#This Row],[Expiration Date]]-J452&gt;12/31/2024,"not expired","expired")</f>
        <v>not expired</v>
      </c>
      <c r="R444">
        <f>Table1[[#This Row],[Discounted Price]]*0.95</f>
        <v>28.591199999999997</v>
      </c>
      <c r="S444">
        <f>Table1[[#This Row],[Discounted Price]]*0.9</f>
        <v>27.086399999999998</v>
      </c>
      <c r="T444">
        <f>Table1[[#This Row],[Discounted Price]]*0.8</f>
        <v>24.076799999999999</v>
      </c>
      <c r="U444">
        <f>Table1[[#This Row],[Price]]*0.52</f>
        <v>17.3888</v>
      </c>
      <c r="V444">
        <f>(Table1[[#This Row],[Price]]-Table1[[#This Row],[Scrap value]])/2</f>
        <v>8.025599999999999</v>
      </c>
    </row>
    <row r="445" spans="1:22" x14ac:dyDescent="0.25">
      <c r="A445" t="s">
        <v>2212</v>
      </c>
      <c r="B445" t="s">
        <v>22</v>
      </c>
      <c r="C445" t="s">
        <v>47</v>
      </c>
      <c r="D445" t="s">
        <v>2213</v>
      </c>
      <c r="E445">
        <v>377.04</v>
      </c>
      <c r="F445">
        <v>18</v>
      </c>
      <c r="G445" t="s">
        <v>43728</v>
      </c>
      <c r="H445" t="s">
        <v>2214</v>
      </c>
      <c r="I445" s="1">
        <v>45000</v>
      </c>
      <c r="J445" s="1">
        <v>45292</v>
      </c>
      <c r="K445" t="s">
        <v>2215</v>
      </c>
      <c r="L445" t="s">
        <v>2216</v>
      </c>
      <c r="M445" t="s">
        <v>27</v>
      </c>
      <c r="N445">
        <v>2</v>
      </c>
      <c r="O445">
        <f>Table1[[#This Row],[Price]]-0.1*Table1[[#This Row],[Price]]</f>
        <v>339.33600000000001</v>
      </c>
      <c r="P445" s="9">
        <f>(Table1[[#This Row],[Expiration Date]]-Table1[[#This Row],[Manufacturing Date]])/365</f>
        <v>0.8</v>
      </c>
      <c r="Q445" t="str">
        <f>IF(Table1[[#This Row],[Expiration Date]]-J453&gt;12/31/2024,"not expired","expired")</f>
        <v>expired</v>
      </c>
      <c r="R445">
        <f>Table1[[#This Row],[Discounted Price]]*0.95</f>
        <v>322.36919999999998</v>
      </c>
      <c r="S445">
        <f>Table1[[#This Row],[Discounted Price]]*0.9</f>
        <v>305.4024</v>
      </c>
      <c r="T445">
        <f>Table1[[#This Row],[Discounted Price]]*0.8</f>
        <v>271.46880000000004</v>
      </c>
      <c r="U445">
        <f>Table1[[#This Row],[Price]]*0.52</f>
        <v>196.06080000000003</v>
      </c>
      <c r="V445">
        <f>(Table1[[#This Row],[Price]]-Table1[[#This Row],[Scrap value]])/2</f>
        <v>90.489599999999996</v>
      </c>
    </row>
    <row r="446" spans="1:22" x14ac:dyDescent="0.25">
      <c r="A446" t="s">
        <v>2217</v>
      </c>
      <c r="B446" t="s">
        <v>15</v>
      </c>
      <c r="C446" t="s">
        <v>47</v>
      </c>
      <c r="D446" t="s">
        <v>2218</v>
      </c>
      <c r="E446">
        <v>235.94</v>
      </c>
      <c r="F446">
        <v>27</v>
      </c>
      <c r="G446" t="s">
        <v>43729</v>
      </c>
      <c r="H446" t="s">
        <v>2219</v>
      </c>
      <c r="I446" s="1">
        <v>45137</v>
      </c>
      <c r="J446" s="1">
        <v>45292</v>
      </c>
      <c r="K446" t="s">
        <v>2220</v>
      </c>
      <c r="L446" t="s">
        <v>2221</v>
      </c>
      <c r="M446" t="s">
        <v>27</v>
      </c>
      <c r="N446">
        <v>5</v>
      </c>
      <c r="O446">
        <f>Table1[[#This Row],[Price]]-0.1*Table1[[#This Row],[Price]]</f>
        <v>212.346</v>
      </c>
      <c r="P446" s="9">
        <f>(Table1[[#This Row],[Expiration Date]]-Table1[[#This Row],[Manufacturing Date]])/365</f>
        <v>0.42465753424657532</v>
      </c>
      <c r="Q446" t="str">
        <f>IF(Table1[[#This Row],[Expiration Date]]-J454&gt;12/31/2024,"not expired","expired")</f>
        <v>expired</v>
      </c>
      <c r="R446">
        <f>Table1[[#This Row],[Discounted Price]]*0.95</f>
        <v>201.7287</v>
      </c>
      <c r="S446">
        <f>Table1[[#This Row],[Discounted Price]]*0.9</f>
        <v>191.1114</v>
      </c>
      <c r="T446">
        <f>Table1[[#This Row],[Discounted Price]]*0.8</f>
        <v>169.8768</v>
      </c>
      <c r="U446">
        <f>Table1[[#This Row],[Price]]*0.52</f>
        <v>122.6888</v>
      </c>
      <c r="V446">
        <f>(Table1[[#This Row],[Price]]-Table1[[#This Row],[Scrap value]])/2</f>
        <v>56.625599999999999</v>
      </c>
    </row>
    <row r="447" spans="1:22" x14ac:dyDescent="0.25">
      <c r="A447" t="s">
        <v>2222</v>
      </c>
      <c r="B447" t="s">
        <v>29</v>
      </c>
      <c r="C447" t="s">
        <v>47</v>
      </c>
      <c r="D447" t="s">
        <v>2223</v>
      </c>
      <c r="E447">
        <v>85.22</v>
      </c>
      <c r="F447">
        <v>57</v>
      </c>
      <c r="G447" t="s">
        <v>43728</v>
      </c>
      <c r="H447" t="s">
        <v>2224</v>
      </c>
      <c r="I447" s="1">
        <v>45000</v>
      </c>
      <c r="J447" s="1">
        <v>46023</v>
      </c>
      <c r="K447" t="s">
        <v>2225</v>
      </c>
      <c r="L447" t="s">
        <v>2226</v>
      </c>
      <c r="M447" t="s">
        <v>20</v>
      </c>
      <c r="N447">
        <v>5</v>
      </c>
      <c r="O447">
        <f>Table1[[#This Row],[Price]]-0.1*Table1[[#This Row],[Price]]</f>
        <v>76.697999999999993</v>
      </c>
      <c r="P447" s="9">
        <f>(Table1[[#This Row],[Expiration Date]]-Table1[[#This Row],[Manufacturing Date]])/365</f>
        <v>2.8027397260273972</v>
      </c>
      <c r="Q447" t="str">
        <f>IF(Table1[[#This Row],[Expiration Date]]-J455&gt;12/31/2024,"not expired","expired")</f>
        <v>not expired</v>
      </c>
      <c r="R447">
        <f>Table1[[#This Row],[Discounted Price]]*0.95</f>
        <v>72.863099999999989</v>
      </c>
      <c r="S447">
        <f>Table1[[#This Row],[Discounted Price]]*0.9</f>
        <v>69.028199999999998</v>
      </c>
      <c r="T447">
        <f>Table1[[#This Row],[Discounted Price]]*0.8</f>
        <v>61.358399999999996</v>
      </c>
      <c r="U447">
        <f>Table1[[#This Row],[Price]]*0.52</f>
        <v>44.314399999999999</v>
      </c>
      <c r="V447">
        <f>(Table1[[#This Row],[Price]]-Table1[[#This Row],[Scrap value]])/2</f>
        <v>20.4528</v>
      </c>
    </row>
    <row r="448" spans="1:22" x14ac:dyDescent="0.25">
      <c r="A448" t="s">
        <v>2227</v>
      </c>
      <c r="B448" t="s">
        <v>22</v>
      </c>
      <c r="C448" t="s">
        <v>47</v>
      </c>
      <c r="D448" t="s">
        <v>2228</v>
      </c>
      <c r="E448">
        <v>269.22000000000003</v>
      </c>
      <c r="F448">
        <v>15</v>
      </c>
      <c r="G448" t="s">
        <v>43729</v>
      </c>
      <c r="H448" t="s">
        <v>2229</v>
      </c>
      <c r="I448" s="1">
        <v>45000</v>
      </c>
      <c r="J448" s="1">
        <v>45658</v>
      </c>
      <c r="K448" t="s">
        <v>2230</v>
      </c>
      <c r="L448" t="s">
        <v>2231</v>
      </c>
      <c r="M448" t="s">
        <v>27</v>
      </c>
      <c r="N448">
        <v>4</v>
      </c>
      <c r="O448">
        <f>Table1[[#This Row],[Price]]-0.1*Table1[[#This Row],[Price]]</f>
        <v>242.29800000000003</v>
      </c>
      <c r="P448" s="9">
        <f>(Table1[[#This Row],[Expiration Date]]-Table1[[#This Row],[Manufacturing Date]])/365</f>
        <v>1.8027397260273972</v>
      </c>
      <c r="Q448" t="str">
        <f>IF(Table1[[#This Row],[Expiration Date]]-J456&gt;12/31/2024,"not expired","expired")</f>
        <v>expired</v>
      </c>
      <c r="R448">
        <f>Table1[[#This Row],[Discounted Price]]*0.95</f>
        <v>230.18310000000002</v>
      </c>
      <c r="S448">
        <f>Table1[[#This Row],[Discounted Price]]*0.9</f>
        <v>218.06820000000002</v>
      </c>
      <c r="T448">
        <f>Table1[[#This Row],[Discounted Price]]*0.8</f>
        <v>193.83840000000004</v>
      </c>
      <c r="U448">
        <f>Table1[[#This Row],[Price]]*0.52</f>
        <v>139.99440000000001</v>
      </c>
      <c r="V448">
        <f>(Table1[[#This Row],[Price]]-Table1[[#This Row],[Scrap value]])/2</f>
        <v>64.612800000000007</v>
      </c>
    </row>
    <row r="449" spans="1:22" x14ac:dyDescent="0.25">
      <c r="A449" t="s">
        <v>2232</v>
      </c>
      <c r="B449" t="s">
        <v>22</v>
      </c>
      <c r="C449" t="s">
        <v>47</v>
      </c>
      <c r="D449" t="s">
        <v>2233</v>
      </c>
      <c r="E449">
        <v>488.81</v>
      </c>
      <c r="F449">
        <v>55</v>
      </c>
      <c r="G449" t="s">
        <v>43730</v>
      </c>
      <c r="H449" t="s">
        <v>2234</v>
      </c>
      <c r="I449" s="1">
        <v>45000</v>
      </c>
      <c r="J449" s="1">
        <v>45658</v>
      </c>
      <c r="K449" t="s">
        <v>2235</v>
      </c>
      <c r="L449" t="s">
        <v>2236</v>
      </c>
      <c r="M449" t="s">
        <v>27</v>
      </c>
      <c r="N449">
        <v>4</v>
      </c>
      <c r="O449">
        <f>Table1[[#This Row],[Price]]-0.1*Table1[[#This Row],[Price]]</f>
        <v>439.92899999999997</v>
      </c>
      <c r="P449" s="9">
        <f>(Table1[[#This Row],[Expiration Date]]-Table1[[#This Row],[Manufacturing Date]])/365</f>
        <v>1.8027397260273972</v>
      </c>
      <c r="Q449" t="str">
        <f>IF(Table1[[#This Row],[Expiration Date]]-J457&gt;12/31/2024,"not expired","expired")</f>
        <v>expired</v>
      </c>
      <c r="R449">
        <f>Table1[[#This Row],[Discounted Price]]*0.95</f>
        <v>417.93254999999994</v>
      </c>
      <c r="S449">
        <f>Table1[[#This Row],[Discounted Price]]*0.9</f>
        <v>395.93610000000001</v>
      </c>
      <c r="T449">
        <f>Table1[[#This Row],[Discounted Price]]*0.8</f>
        <v>351.94319999999999</v>
      </c>
      <c r="U449">
        <f>Table1[[#This Row],[Price]]*0.52</f>
        <v>254.18120000000002</v>
      </c>
      <c r="V449">
        <f>(Table1[[#This Row],[Price]]-Table1[[#This Row],[Scrap value]])/2</f>
        <v>117.31439999999999</v>
      </c>
    </row>
    <row r="450" spans="1:22" x14ac:dyDescent="0.25">
      <c r="A450" t="s">
        <v>2237</v>
      </c>
      <c r="B450" t="s">
        <v>29</v>
      </c>
      <c r="C450" t="s">
        <v>47</v>
      </c>
      <c r="D450" t="s">
        <v>2238</v>
      </c>
      <c r="E450">
        <v>321.17</v>
      </c>
      <c r="F450">
        <v>93</v>
      </c>
      <c r="G450" t="s">
        <v>43729</v>
      </c>
      <c r="H450" t="s">
        <v>2239</v>
      </c>
      <c r="I450" s="1">
        <v>45000</v>
      </c>
      <c r="J450" s="1">
        <v>46023</v>
      </c>
      <c r="K450" t="s">
        <v>2240</v>
      </c>
      <c r="L450" t="s">
        <v>2241</v>
      </c>
      <c r="M450" t="s">
        <v>27</v>
      </c>
      <c r="N450">
        <v>5</v>
      </c>
      <c r="O450">
        <f>Table1[[#This Row],[Price]]-0.1*Table1[[#This Row],[Price]]</f>
        <v>289.053</v>
      </c>
      <c r="P450" s="9">
        <f>(Table1[[#This Row],[Expiration Date]]-Table1[[#This Row],[Manufacturing Date]])/365</f>
        <v>2.8027397260273972</v>
      </c>
      <c r="Q450" t="str">
        <f>IF(Table1[[#This Row],[Expiration Date]]-J458&gt;12/31/2024,"not expired","expired")</f>
        <v>expired</v>
      </c>
      <c r="R450">
        <f>Table1[[#This Row],[Discounted Price]]*0.95</f>
        <v>274.60034999999999</v>
      </c>
      <c r="S450">
        <f>Table1[[#This Row],[Discounted Price]]*0.9</f>
        <v>260.14769999999999</v>
      </c>
      <c r="T450">
        <f>Table1[[#This Row],[Discounted Price]]*0.8</f>
        <v>231.2424</v>
      </c>
      <c r="U450">
        <f>Table1[[#This Row],[Price]]*0.52</f>
        <v>167.00840000000002</v>
      </c>
      <c r="V450">
        <f>(Table1[[#This Row],[Price]]-Table1[[#This Row],[Scrap value]])/2</f>
        <v>77.080799999999996</v>
      </c>
    </row>
    <row r="451" spans="1:22" x14ac:dyDescent="0.25">
      <c r="A451" t="s">
        <v>2242</v>
      </c>
      <c r="B451" t="s">
        <v>22</v>
      </c>
      <c r="C451" t="s">
        <v>47</v>
      </c>
      <c r="D451" t="s">
        <v>2243</v>
      </c>
      <c r="E451">
        <v>10.8</v>
      </c>
      <c r="F451">
        <v>42</v>
      </c>
      <c r="G451" t="s">
        <v>43728</v>
      </c>
      <c r="H451" t="s">
        <v>2244</v>
      </c>
      <c r="I451" s="1">
        <v>45000</v>
      </c>
      <c r="J451" s="1">
        <v>45658</v>
      </c>
      <c r="K451" t="s">
        <v>2245</v>
      </c>
      <c r="L451" t="s">
        <v>2246</v>
      </c>
      <c r="M451" t="s">
        <v>20</v>
      </c>
      <c r="N451">
        <v>1</v>
      </c>
      <c r="O451">
        <f>Table1[[#This Row],[Price]]-0.1*Table1[[#This Row],[Price]]</f>
        <v>9.7200000000000006</v>
      </c>
      <c r="P451" s="9">
        <f>(Table1[[#This Row],[Expiration Date]]-Table1[[#This Row],[Manufacturing Date]])/365</f>
        <v>1.8027397260273972</v>
      </c>
      <c r="Q451" t="str">
        <f>IF(Table1[[#This Row],[Expiration Date]]-J459&gt;12/31/2024,"not expired","expired")</f>
        <v>not expired</v>
      </c>
      <c r="R451">
        <f>Table1[[#This Row],[Discounted Price]]*0.95</f>
        <v>9.234</v>
      </c>
      <c r="S451">
        <f>Table1[[#This Row],[Discounted Price]]*0.9</f>
        <v>8.7480000000000011</v>
      </c>
      <c r="T451">
        <f>Table1[[#This Row],[Discounted Price]]*0.8</f>
        <v>7.7760000000000007</v>
      </c>
      <c r="U451">
        <f>Table1[[#This Row],[Price]]*0.52</f>
        <v>5.6160000000000005</v>
      </c>
      <c r="V451">
        <f>(Table1[[#This Row],[Price]]-Table1[[#This Row],[Scrap value]])/2</f>
        <v>2.5920000000000001</v>
      </c>
    </row>
    <row r="452" spans="1:22" x14ac:dyDescent="0.25">
      <c r="A452" t="s">
        <v>2247</v>
      </c>
      <c r="B452" t="s">
        <v>29</v>
      </c>
      <c r="C452" t="s">
        <v>47</v>
      </c>
      <c r="D452" t="s">
        <v>2248</v>
      </c>
      <c r="E452">
        <v>451.94</v>
      </c>
      <c r="F452">
        <v>38</v>
      </c>
      <c r="G452" t="s">
        <v>43729</v>
      </c>
      <c r="H452" t="s">
        <v>2249</v>
      </c>
      <c r="I452" s="1">
        <v>45137</v>
      </c>
      <c r="J452" s="1">
        <v>45658</v>
      </c>
      <c r="K452" t="s">
        <v>2250</v>
      </c>
      <c r="L452" t="s">
        <v>2251</v>
      </c>
      <c r="M452" t="s">
        <v>45</v>
      </c>
      <c r="N452">
        <v>4</v>
      </c>
      <c r="O452">
        <f>Table1[[#This Row],[Price]]-0.1*Table1[[#This Row],[Price]]</f>
        <v>406.74599999999998</v>
      </c>
      <c r="P452" s="9">
        <f>(Table1[[#This Row],[Expiration Date]]-Table1[[#This Row],[Manufacturing Date]])/365</f>
        <v>1.4273972602739726</v>
      </c>
      <c r="Q452" t="str">
        <f>IF(Table1[[#This Row],[Expiration Date]]-J460&gt;12/31/2024,"not expired","expired")</f>
        <v>expired</v>
      </c>
      <c r="R452">
        <f>Table1[[#This Row],[Discounted Price]]*0.95</f>
        <v>386.40869999999995</v>
      </c>
      <c r="S452">
        <f>Table1[[#This Row],[Discounted Price]]*0.9</f>
        <v>366.07139999999998</v>
      </c>
      <c r="T452">
        <f>Table1[[#This Row],[Discounted Price]]*0.8</f>
        <v>325.39679999999998</v>
      </c>
      <c r="U452">
        <f>Table1[[#This Row],[Price]]*0.52</f>
        <v>235.00880000000001</v>
      </c>
      <c r="V452">
        <f>(Table1[[#This Row],[Price]]-Table1[[#This Row],[Scrap value]])/2</f>
        <v>108.46559999999999</v>
      </c>
    </row>
    <row r="453" spans="1:22" x14ac:dyDescent="0.25">
      <c r="A453" t="s">
        <v>2252</v>
      </c>
      <c r="B453" t="s">
        <v>15</v>
      </c>
      <c r="C453" t="s">
        <v>47</v>
      </c>
      <c r="D453" t="s">
        <v>2253</v>
      </c>
      <c r="E453">
        <v>268.10000000000002</v>
      </c>
      <c r="F453">
        <v>35</v>
      </c>
      <c r="G453" t="s">
        <v>43729</v>
      </c>
      <c r="H453" t="s">
        <v>2254</v>
      </c>
      <c r="I453" s="1">
        <v>44927</v>
      </c>
      <c r="J453" s="1">
        <v>45292</v>
      </c>
      <c r="K453" t="s">
        <v>2255</v>
      </c>
      <c r="L453" t="s">
        <v>2256</v>
      </c>
      <c r="M453" t="s">
        <v>27</v>
      </c>
      <c r="N453">
        <v>4</v>
      </c>
      <c r="O453">
        <f>Table1[[#This Row],[Price]]-0.1*Table1[[#This Row],[Price]]</f>
        <v>241.29000000000002</v>
      </c>
      <c r="P453" s="9">
        <f>(Table1[[#This Row],[Expiration Date]]-Table1[[#This Row],[Manufacturing Date]])/365</f>
        <v>1</v>
      </c>
      <c r="Q453" t="str">
        <f>IF(Table1[[#This Row],[Expiration Date]]-J461&gt;12/31/2024,"not expired","expired")</f>
        <v>expired</v>
      </c>
      <c r="R453">
        <f>Table1[[#This Row],[Discounted Price]]*0.95</f>
        <v>229.22550000000001</v>
      </c>
      <c r="S453">
        <f>Table1[[#This Row],[Discounted Price]]*0.9</f>
        <v>217.16100000000003</v>
      </c>
      <c r="T453">
        <f>Table1[[#This Row],[Discounted Price]]*0.8</f>
        <v>193.03200000000004</v>
      </c>
      <c r="U453">
        <f>Table1[[#This Row],[Price]]*0.52</f>
        <v>139.41200000000001</v>
      </c>
      <c r="V453">
        <f>(Table1[[#This Row],[Price]]-Table1[[#This Row],[Scrap value]])/2</f>
        <v>64.344000000000008</v>
      </c>
    </row>
    <row r="454" spans="1:22" x14ac:dyDescent="0.25">
      <c r="A454" t="s">
        <v>2257</v>
      </c>
      <c r="B454" t="s">
        <v>22</v>
      </c>
      <c r="C454" t="s">
        <v>47</v>
      </c>
      <c r="D454" t="s">
        <v>2258</v>
      </c>
      <c r="E454">
        <v>452.74</v>
      </c>
      <c r="F454">
        <v>22</v>
      </c>
      <c r="G454" t="s">
        <v>43729</v>
      </c>
      <c r="H454" t="s">
        <v>1929</v>
      </c>
      <c r="I454" s="1">
        <v>45000</v>
      </c>
      <c r="J454" s="1">
        <v>45292</v>
      </c>
      <c r="K454" t="s">
        <v>2259</v>
      </c>
      <c r="L454" t="s">
        <v>2260</v>
      </c>
      <c r="M454" t="s">
        <v>27</v>
      </c>
      <c r="N454">
        <v>3</v>
      </c>
      <c r="O454">
        <f>Table1[[#This Row],[Price]]-0.1*Table1[[#This Row],[Price]]</f>
        <v>407.46600000000001</v>
      </c>
      <c r="P454" s="9">
        <f>(Table1[[#This Row],[Expiration Date]]-Table1[[#This Row],[Manufacturing Date]])/365</f>
        <v>0.8</v>
      </c>
      <c r="Q454" t="str">
        <f>IF(Table1[[#This Row],[Expiration Date]]-J462&gt;12/31/2024,"not expired","expired")</f>
        <v>expired</v>
      </c>
      <c r="R454">
        <f>Table1[[#This Row],[Discounted Price]]*0.95</f>
        <v>387.09269999999998</v>
      </c>
      <c r="S454">
        <f>Table1[[#This Row],[Discounted Price]]*0.9</f>
        <v>366.71940000000001</v>
      </c>
      <c r="T454">
        <f>Table1[[#This Row],[Discounted Price]]*0.8</f>
        <v>325.97280000000001</v>
      </c>
      <c r="U454">
        <f>Table1[[#This Row],[Price]]*0.52</f>
        <v>235.4248</v>
      </c>
      <c r="V454">
        <f>(Table1[[#This Row],[Price]]-Table1[[#This Row],[Scrap value]])/2</f>
        <v>108.6576</v>
      </c>
    </row>
    <row r="455" spans="1:22" x14ac:dyDescent="0.25">
      <c r="A455" t="s">
        <v>2261</v>
      </c>
      <c r="B455" t="s">
        <v>35</v>
      </c>
      <c r="C455" t="s">
        <v>47</v>
      </c>
      <c r="D455" t="s">
        <v>2262</v>
      </c>
      <c r="E455">
        <v>115.57</v>
      </c>
      <c r="F455">
        <v>45</v>
      </c>
      <c r="G455" t="s">
        <v>43728</v>
      </c>
      <c r="H455" t="s">
        <v>2263</v>
      </c>
      <c r="I455" s="1">
        <v>45137</v>
      </c>
      <c r="J455" s="1">
        <v>45292</v>
      </c>
      <c r="K455" t="s">
        <v>2264</v>
      </c>
      <c r="L455" t="s">
        <v>2265</v>
      </c>
      <c r="M455" t="s">
        <v>20</v>
      </c>
      <c r="N455">
        <v>3</v>
      </c>
      <c r="O455">
        <f>Table1[[#This Row],[Price]]-0.1*Table1[[#This Row],[Price]]</f>
        <v>104.01299999999999</v>
      </c>
      <c r="P455" s="9">
        <f>(Table1[[#This Row],[Expiration Date]]-Table1[[#This Row],[Manufacturing Date]])/365</f>
        <v>0.42465753424657532</v>
      </c>
      <c r="Q455" t="str">
        <f>IF(Table1[[#This Row],[Expiration Date]]-J463&gt;12/31/2024,"not expired","expired")</f>
        <v>expired</v>
      </c>
      <c r="R455">
        <f>Table1[[#This Row],[Discounted Price]]*0.95</f>
        <v>98.812349999999981</v>
      </c>
      <c r="S455">
        <f>Table1[[#This Row],[Discounted Price]]*0.9</f>
        <v>93.611699999999999</v>
      </c>
      <c r="T455">
        <f>Table1[[#This Row],[Discounted Price]]*0.8</f>
        <v>83.210399999999993</v>
      </c>
      <c r="U455">
        <f>Table1[[#This Row],[Price]]*0.52</f>
        <v>60.096399999999996</v>
      </c>
      <c r="V455">
        <f>(Table1[[#This Row],[Price]]-Table1[[#This Row],[Scrap value]])/2</f>
        <v>27.736799999999999</v>
      </c>
    </row>
    <row r="456" spans="1:22" x14ac:dyDescent="0.25">
      <c r="A456" t="s">
        <v>2266</v>
      </c>
      <c r="B456" t="s">
        <v>29</v>
      </c>
      <c r="C456" t="s">
        <v>47</v>
      </c>
      <c r="D456" t="s">
        <v>2267</v>
      </c>
      <c r="E456">
        <v>415.53</v>
      </c>
      <c r="F456">
        <v>86</v>
      </c>
      <c r="G456" t="s">
        <v>43728</v>
      </c>
      <c r="H456" t="s">
        <v>2268</v>
      </c>
      <c r="I456" s="1">
        <v>44927</v>
      </c>
      <c r="J456" s="1">
        <v>45658</v>
      </c>
      <c r="K456" t="s">
        <v>2269</v>
      </c>
      <c r="L456" t="s">
        <v>2270</v>
      </c>
      <c r="M456" t="s">
        <v>20</v>
      </c>
      <c r="N456">
        <v>3</v>
      </c>
      <c r="O456">
        <f>Table1[[#This Row],[Price]]-0.1*Table1[[#This Row],[Price]]</f>
        <v>373.97699999999998</v>
      </c>
      <c r="P456" s="9">
        <f>(Table1[[#This Row],[Expiration Date]]-Table1[[#This Row],[Manufacturing Date]])/365</f>
        <v>2.0027397260273974</v>
      </c>
      <c r="Q456" t="str">
        <f>IF(Table1[[#This Row],[Expiration Date]]-J464&gt;12/31/2024,"not expired","expired")</f>
        <v>expired</v>
      </c>
      <c r="R456">
        <f>Table1[[#This Row],[Discounted Price]]*0.95</f>
        <v>355.27814999999998</v>
      </c>
      <c r="S456">
        <f>Table1[[#This Row],[Discounted Price]]*0.9</f>
        <v>336.57929999999999</v>
      </c>
      <c r="T456">
        <f>Table1[[#This Row],[Discounted Price]]*0.8</f>
        <v>299.1816</v>
      </c>
      <c r="U456">
        <f>Table1[[#This Row],[Price]]*0.52</f>
        <v>216.07559999999998</v>
      </c>
      <c r="V456">
        <f>(Table1[[#This Row],[Price]]-Table1[[#This Row],[Scrap value]])/2</f>
        <v>99.727199999999996</v>
      </c>
    </row>
    <row r="457" spans="1:22" x14ac:dyDescent="0.25">
      <c r="A457" t="s">
        <v>2271</v>
      </c>
      <c r="B457" t="s">
        <v>15</v>
      </c>
      <c r="C457" t="s">
        <v>47</v>
      </c>
      <c r="D457" t="s">
        <v>2272</v>
      </c>
      <c r="E457">
        <v>481.4</v>
      </c>
      <c r="F457">
        <v>65</v>
      </c>
      <c r="G457" t="s">
        <v>43730</v>
      </c>
      <c r="H457" t="s">
        <v>2273</v>
      </c>
      <c r="I457" s="1">
        <v>45000</v>
      </c>
      <c r="J457" s="1">
        <v>46023</v>
      </c>
      <c r="K457" t="s">
        <v>2274</v>
      </c>
      <c r="L457" t="s">
        <v>2275</v>
      </c>
      <c r="M457" t="s">
        <v>45</v>
      </c>
      <c r="N457">
        <v>4</v>
      </c>
      <c r="O457">
        <f>Table1[[#This Row],[Price]]-0.1*Table1[[#This Row],[Price]]</f>
        <v>433.26</v>
      </c>
      <c r="P457" s="9">
        <f>(Table1[[#This Row],[Expiration Date]]-Table1[[#This Row],[Manufacturing Date]])/365</f>
        <v>2.8027397260273972</v>
      </c>
      <c r="Q457" t="str">
        <f>IF(Table1[[#This Row],[Expiration Date]]-J465&gt;12/31/2024,"not expired","expired")</f>
        <v>not expired</v>
      </c>
      <c r="R457">
        <f>Table1[[#This Row],[Discounted Price]]*0.95</f>
        <v>411.59699999999998</v>
      </c>
      <c r="S457">
        <f>Table1[[#This Row],[Discounted Price]]*0.9</f>
        <v>389.93400000000003</v>
      </c>
      <c r="T457">
        <f>Table1[[#This Row],[Discounted Price]]*0.8</f>
        <v>346.608</v>
      </c>
      <c r="U457">
        <f>Table1[[#This Row],[Price]]*0.52</f>
        <v>250.328</v>
      </c>
      <c r="V457">
        <f>(Table1[[#This Row],[Price]]-Table1[[#This Row],[Scrap value]])/2</f>
        <v>115.53599999999999</v>
      </c>
    </row>
    <row r="458" spans="1:22" x14ac:dyDescent="0.25">
      <c r="A458" t="s">
        <v>2276</v>
      </c>
      <c r="B458" t="s">
        <v>35</v>
      </c>
      <c r="C458" t="s">
        <v>47</v>
      </c>
      <c r="D458" t="s">
        <v>2277</v>
      </c>
      <c r="E458">
        <v>280.20999999999998</v>
      </c>
      <c r="F458">
        <v>60</v>
      </c>
      <c r="G458" t="s">
        <v>43728</v>
      </c>
      <c r="H458" t="s">
        <v>2278</v>
      </c>
      <c r="I458" s="1">
        <v>45000</v>
      </c>
      <c r="J458" s="1">
        <v>46023</v>
      </c>
      <c r="K458" t="s">
        <v>2279</v>
      </c>
      <c r="L458" t="s">
        <v>2280</v>
      </c>
      <c r="M458" t="s">
        <v>45</v>
      </c>
      <c r="N458">
        <v>2</v>
      </c>
      <c r="O458">
        <f>Table1[[#This Row],[Price]]-0.1*Table1[[#This Row],[Price]]</f>
        <v>252.18899999999996</v>
      </c>
      <c r="P458" s="9">
        <f>(Table1[[#This Row],[Expiration Date]]-Table1[[#This Row],[Manufacturing Date]])/365</f>
        <v>2.8027397260273972</v>
      </c>
      <c r="Q458" t="str">
        <f>IF(Table1[[#This Row],[Expiration Date]]-J466&gt;12/31/2024,"not expired","expired")</f>
        <v>not expired</v>
      </c>
      <c r="R458">
        <f>Table1[[#This Row],[Discounted Price]]*0.95</f>
        <v>239.57954999999995</v>
      </c>
      <c r="S458">
        <f>Table1[[#This Row],[Discounted Price]]*0.9</f>
        <v>226.97009999999997</v>
      </c>
      <c r="T458">
        <f>Table1[[#This Row],[Discounted Price]]*0.8</f>
        <v>201.75119999999998</v>
      </c>
      <c r="U458">
        <f>Table1[[#This Row],[Price]]*0.52</f>
        <v>145.70919999999998</v>
      </c>
      <c r="V458">
        <f>(Table1[[#This Row],[Price]]-Table1[[#This Row],[Scrap value]])/2</f>
        <v>67.250399999999999</v>
      </c>
    </row>
    <row r="459" spans="1:22" x14ac:dyDescent="0.25">
      <c r="A459" t="s">
        <v>2281</v>
      </c>
      <c r="B459" t="s">
        <v>35</v>
      </c>
      <c r="C459" t="s">
        <v>47</v>
      </c>
      <c r="D459" t="s">
        <v>2282</v>
      </c>
      <c r="E459">
        <v>174.26</v>
      </c>
      <c r="F459">
        <v>86</v>
      </c>
      <c r="G459" t="s">
        <v>43729</v>
      </c>
      <c r="H459" t="s">
        <v>2283</v>
      </c>
      <c r="I459" s="1">
        <v>44927</v>
      </c>
      <c r="J459" s="1">
        <v>45292</v>
      </c>
      <c r="K459" t="s">
        <v>2284</v>
      </c>
      <c r="L459" t="s">
        <v>2285</v>
      </c>
      <c r="M459" t="s">
        <v>20</v>
      </c>
      <c r="N459">
        <v>3</v>
      </c>
      <c r="O459">
        <f>Table1[[#This Row],[Price]]-0.1*Table1[[#This Row],[Price]]</f>
        <v>156.834</v>
      </c>
      <c r="P459" s="9">
        <f>(Table1[[#This Row],[Expiration Date]]-Table1[[#This Row],[Manufacturing Date]])/365</f>
        <v>1</v>
      </c>
      <c r="Q459" t="str">
        <f>IF(Table1[[#This Row],[Expiration Date]]-J467&gt;12/31/2024,"not expired","expired")</f>
        <v>expired</v>
      </c>
      <c r="R459">
        <f>Table1[[#This Row],[Discounted Price]]*0.95</f>
        <v>148.9923</v>
      </c>
      <c r="S459">
        <f>Table1[[#This Row],[Discounted Price]]*0.9</f>
        <v>141.1506</v>
      </c>
      <c r="T459">
        <f>Table1[[#This Row],[Discounted Price]]*0.8</f>
        <v>125.46720000000001</v>
      </c>
      <c r="U459">
        <f>Table1[[#This Row],[Price]]*0.52</f>
        <v>90.615200000000002</v>
      </c>
      <c r="V459">
        <f>(Table1[[#This Row],[Price]]-Table1[[#This Row],[Scrap value]])/2</f>
        <v>41.822399999999995</v>
      </c>
    </row>
    <row r="460" spans="1:22" x14ac:dyDescent="0.25">
      <c r="A460" t="s">
        <v>2286</v>
      </c>
      <c r="B460" t="s">
        <v>15</v>
      </c>
      <c r="C460" t="s">
        <v>47</v>
      </c>
      <c r="D460" t="s">
        <v>2287</v>
      </c>
      <c r="E460">
        <v>480.27</v>
      </c>
      <c r="F460">
        <v>84</v>
      </c>
      <c r="G460" t="s">
        <v>43729</v>
      </c>
      <c r="H460" t="s">
        <v>309</v>
      </c>
      <c r="I460" s="1">
        <v>45000</v>
      </c>
      <c r="J460" s="1">
        <v>46023</v>
      </c>
      <c r="K460" t="s">
        <v>2288</v>
      </c>
      <c r="L460" t="s">
        <v>2289</v>
      </c>
      <c r="M460" t="s">
        <v>20</v>
      </c>
      <c r="N460">
        <v>2</v>
      </c>
      <c r="O460">
        <f>Table1[[#This Row],[Price]]-0.1*Table1[[#This Row],[Price]]</f>
        <v>432.24299999999999</v>
      </c>
      <c r="P460" s="9">
        <f>(Table1[[#This Row],[Expiration Date]]-Table1[[#This Row],[Manufacturing Date]])/365</f>
        <v>2.8027397260273972</v>
      </c>
      <c r="Q460" t="str">
        <f>IF(Table1[[#This Row],[Expiration Date]]-J468&gt;12/31/2024,"not expired","expired")</f>
        <v>not expired</v>
      </c>
      <c r="R460">
        <f>Table1[[#This Row],[Discounted Price]]*0.95</f>
        <v>410.63084999999995</v>
      </c>
      <c r="S460">
        <f>Table1[[#This Row],[Discounted Price]]*0.9</f>
        <v>389.01870000000002</v>
      </c>
      <c r="T460">
        <f>Table1[[#This Row],[Discounted Price]]*0.8</f>
        <v>345.7944</v>
      </c>
      <c r="U460">
        <f>Table1[[#This Row],[Price]]*0.52</f>
        <v>249.74039999999999</v>
      </c>
      <c r="V460">
        <f>(Table1[[#This Row],[Price]]-Table1[[#This Row],[Scrap value]])/2</f>
        <v>115.26479999999999</v>
      </c>
    </row>
    <row r="461" spans="1:22" x14ac:dyDescent="0.25">
      <c r="A461" t="s">
        <v>2290</v>
      </c>
      <c r="B461" t="s">
        <v>29</v>
      </c>
      <c r="C461" t="s">
        <v>47</v>
      </c>
      <c r="D461" t="s">
        <v>2291</v>
      </c>
      <c r="E461">
        <v>166.48</v>
      </c>
      <c r="F461">
        <v>48</v>
      </c>
      <c r="G461" t="s">
        <v>43728</v>
      </c>
      <c r="H461" t="s">
        <v>2292</v>
      </c>
      <c r="I461" s="1">
        <v>45000</v>
      </c>
      <c r="J461" s="1">
        <v>45658</v>
      </c>
      <c r="K461" t="s">
        <v>2293</v>
      </c>
      <c r="L461" t="s">
        <v>2294</v>
      </c>
      <c r="M461" t="s">
        <v>45</v>
      </c>
      <c r="N461">
        <v>5</v>
      </c>
      <c r="O461">
        <f>Table1[[#This Row],[Price]]-0.1*Table1[[#This Row],[Price]]</f>
        <v>149.83199999999999</v>
      </c>
      <c r="P461" s="9">
        <f>(Table1[[#This Row],[Expiration Date]]-Table1[[#This Row],[Manufacturing Date]])/365</f>
        <v>1.8027397260273972</v>
      </c>
      <c r="Q461" t="str">
        <f>IF(Table1[[#This Row],[Expiration Date]]-J469&gt;12/31/2024,"not expired","expired")</f>
        <v>expired</v>
      </c>
      <c r="R461">
        <f>Table1[[#This Row],[Discounted Price]]*0.95</f>
        <v>142.34039999999999</v>
      </c>
      <c r="S461">
        <f>Table1[[#This Row],[Discounted Price]]*0.9</f>
        <v>134.84880000000001</v>
      </c>
      <c r="T461">
        <f>Table1[[#This Row],[Discounted Price]]*0.8</f>
        <v>119.8656</v>
      </c>
      <c r="U461">
        <f>Table1[[#This Row],[Price]]*0.52</f>
        <v>86.569599999999994</v>
      </c>
      <c r="V461">
        <f>(Table1[[#This Row],[Price]]-Table1[[#This Row],[Scrap value]])/2</f>
        <v>39.955199999999998</v>
      </c>
    </row>
    <row r="462" spans="1:22" x14ac:dyDescent="0.25">
      <c r="A462" t="s">
        <v>2295</v>
      </c>
      <c r="B462" t="s">
        <v>15</v>
      </c>
      <c r="C462" t="s">
        <v>47</v>
      </c>
      <c r="D462" t="s">
        <v>2296</v>
      </c>
      <c r="E462">
        <v>44.37</v>
      </c>
      <c r="F462">
        <v>21</v>
      </c>
      <c r="G462" t="s">
        <v>43728</v>
      </c>
      <c r="H462" t="s">
        <v>2297</v>
      </c>
      <c r="I462" s="1">
        <v>45137</v>
      </c>
      <c r="J462" s="1">
        <v>46023</v>
      </c>
      <c r="K462" t="s">
        <v>2298</v>
      </c>
      <c r="L462" t="s">
        <v>2299</v>
      </c>
      <c r="M462" t="s">
        <v>45</v>
      </c>
      <c r="N462">
        <v>1</v>
      </c>
      <c r="O462">
        <f>Table1[[#This Row],[Price]]-0.1*Table1[[#This Row],[Price]]</f>
        <v>39.933</v>
      </c>
      <c r="P462" s="9">
        <f>(Table1[[#This Row],[Expiration Date]]-Table1[[#This Row],[Manufacturing Date]])/365</f>
        <v>2.4273972602739726</v>
      </c>
      <c r="Q462" t="str">
        <f>IF(Table1[[#This Row],[Expiration Date]]-J470&gt;12/31/2024,"not expired","expired")</f>
        <v>not expired</v>
      </c>
      <c r="R462">
        <f>Table1[[#This Row],[Discounted Price]]*0.95</f>
        <v>37.936349999999997</v>
      </c>
      <c r="S462">
        <f>Table1[[#This Row],[Discounted Price]]*0.9</f>
        <v>35.939700000000002</v>
      </c>
      <c r="T462">
        <f>Table1[[#This Row],[Discounted Price]]*0.8</f>
        <v>31.946400000000001</v>
      </c>
      <c r="U462">
        <f>Table1[[#This Row],[Price]]*0.52</f>
        <v>23.072399999999998</v>
      </c>
      <c r="V462">
        <f>(Table1[[#This Row],[Price]]-Table1[[#This Row],[Scrap value]])/2</f>
        <v>10.6488</v>
      </c>
    </row>
    <row r="463" spans="1:22" x14ac:dyDescent="0.25">
      <c r="A463" t="s">
        <v>2300</v>
      </c>
      <c r="B463" t="s">
        <v>22</v>
      </c>
      <c r="C463" t="s">
        <v>47</v>
      </c>
      <c r="D463" t="s">
        <v>2301</v>
      </c>
      <c r="E463">
        <v>446.13</v>
      </c>
      <c r="F463">
        <v>33</v>
      </c>
      <c r="G463" t="s">
        <v>43730</v>
      </c>
      <c r="H463" t="s">
        <v>2302</v>
      </c>
      <c r="I463" s="1">
        <v>45137</v>
      </c>
      <c r="J463" s="1">
        <v>45292</v>
      </c>
      <c r="K463" t="s">
        <v>2303</v>
      </c>
      <c r="L463" t="s">
        <v>2304</v>
      </c>
      <c r="M463" t="s">
        <v>20</v>
      </c>
      <c r="N463">
        <v>2</v>
      </c>
      <c r="O463">
        <f>Table1[[#This Row],[Price]]-0.1*Table1[[#This Row],[Price]]</f>
        <v>401.517</v>
      </c>
      <c r="P463" s="9">
        <f>(Table1[[#This Row],[Expiration Date]]-Table1[[#This Row],[Manufacturing Date]])/365</f>
        <v>0.42465753424657532</v>
      </c>
      <c r="Q463" t="str">
        <f>IF(Table1[[#This Row],[Expiration Date]]-J471&gt;12/31/2024,"not expired","expired")</f>
        <v>expired</v>
      </c>
      <c r="R463">
        <f>Table1[[#This Row],[Discounted Price]]*0.95</f>
        <v>381.44114999999999</v>
      </c>
      <c r="S463">
        <f>Table1[[#This Row],[Discounted Price]]*0.9</f>
        <v>361.36529999999999</v>
      </c>
      <c r="T463">
        <f>Table1[[#This Row],[Discounted Price]]*0.8</f>
        <v>321.21360000000004</v>
      </c>
      <c r="U463">
        <f>Table1[[#This Row],[Price]]*0.52</f>
        <v>231.98760000000001</v>
      </c>
      <c r="V463">
        <f>(Table1[[#This Row],[Price]]-Table1[[#This Row],[Scrap value]])/2</f>
        <v>107.07119999999999</v>
      </c>
    </row>
    <row r="464" spans="1:22" x14ac:dyDescent="0.25">
      <c r="A464" t="s">
        <v>2305</v>
      </c>
      <c r="B464" t="s">
        <v>29</v>
      </c>
      <c r="C464" t="s">
        <v>47</v>
      </c>
      <c r="D464" t="s">
        <v>2306</v>
      </c>
      <c r="E464">
        <v>159.06</v>
      </c>
      <c r="F464">
        <v>43</v>
      </c>
      <c r="G464" t="s">
        <v>43730</v>
      </c>
      <c r="H464" t="s">
        <v>2307</v>
      </c>
      <c r="I464" s="1">
        <v>45000</v>
      </c>
      <c r="J464" s="1">
        <v>46023</v>
      </c>
      <c r="K464" t="s">
        <v>2308</v>
      </c>
      <c r="L464" t="s">
        <v>2309</v>
      </c>
      <c r="M464" t="s">
        <v>20</v>
      </c>
      <c r="N464">
        <v>2</v>
      </c>
      <c r="O464">
        <f>Table1[[#This Row],[Price]]-0.1*Table1[[#This Row],[Price]]</f>
        <v>143.154</v>
      </c>
      <c r="P464" s="9">
        <f>(Table1[[#This Row],[Expiration Date]]-Table1[[#This Row],[Manufacturing Date]])/365</f>
        <v>2.8027397260273972</v>
      </c>
      <c r="Q464" t="str">
        <f>IF(Table1[[#This Row],[Expiration Date]]-J472&gt;12/31/2024,"not expired","expired")</f>
        <v>not expired</v>
      </c>
      <c r="R464">
        <f>Table1[[#This Row],[Discounted Price]]*0.95</f>
        <v>135.99629999999999</v>
      </c>
      <c r="S464">
        <f>Table1[[#This Row],[Discounted Price]]*0.9</f>
        <v>128.83860000000001</v>
      </c>
      <c r="T464">
        <f>Table1[[#This Row],[Discounted Price]]*0.8</f>
        <v>114.5232</v>
      </c>
      <c r="U464">
        <f>Table1[[#This Row],[Price]]*0.52</f>
        <v>82.711200000000005</v>
      </c>
      <c r="V464">
        <f>(Table1[[#This Row],[Price]]-Table1[[#This Row],[Scrap value]])/2</f>
        <v>38.174399999999999</v>
      </c>
    </row>
    <row r="465" spans="1:22" x14ac:dyDescent="0.25">
      <c r="A465" t="s">
        <v>2310</v>
      </c>
      <c r="B465" t="s">
        <v>22</v>
      </c>
      <c r="C465" t="s">
        <v>47</v>
      </c>
      <c r="D465" t="s">
        <v>2311</v>
      </c>
      <c r="E465">
        <v>34.83</v>
      </c>
      <c r="F465">
        <v>32</v>
      </c>
      <c r="G465" t="s">
        <v>43728</v>
      </c>
      <c r="H465" t="s">
        <v>2312</v>
      </c>
      <c r="I465" s="1">
        <v>45137</v>
      </c>
      <c r="J465" s="1">
        <v>45658</v>
      </c>
      <c r="K465" t="s">
        <v>2313</v>
      </c>
      <c r="L465" t="s">
        <v>2314</v>
      </c>
      <c r="M465" t="s">
        <v>45</v>
      </c>
      <c r="N465">
        <v>4</v>
      </c>
      <c r="O465">
        <f>Table1[[#This Row],[Price]]-0.1*Table1[[#This Row],[Price]]</f>
        <v>31.346999999999998</v>
      </c>
      <c r="P465" s="9">
        <f>(Table1[[#This Row],[Expiration Date]]-Table1[[#This Row],[Manufacturing Date]])/365</f>
        <v>1.4273972602739726</v>
      </c>
      <c r="Q465" t="str">
        <f>IF(Table1[[#This Row],[Expiration Date]]-J473&gt;12/31/2024,"not expired","expired")</f>
        <v>expired</v>
      </c>
      <c r="R465">
        <f>Table1[[#This Row],[Discounted Price]]*0.95</f>
        <v>29.779649999999997</v>
      </c>
      <c r="S465">
        <f>Table1[[#This Row],[Discounted Price]]*0.9</f>
        <v>28.212299999999999</v>
      </c>
      <c r="T465">
        <f>Table1[[#This Row],[Discounted Price]]*0.8</f>
        <v>25.0776</v>
      </c>
      <c r="U465">
        <f>Table1[[#This Row],[Price]]*0.52</f>
        <v>18.111599999999999</v>
      </c>
      <c r="V465">
        <f>(Table1[[#This Row],[Price]]-Table1[[#This Row],[Scrap value]])/2</f>
        <v>8.3591999999999995</v>
      </c>
    </row>
    <row r="466" spans="1:22" x14ac:dyDescent="0.25">
      <c r="A466" t="s">
        <v>2315</v>
      </c>
      <c r="B466" t="s">
        <v>15</v>
      </c>
      <c r="C466" t="s">
        <v>47</v>
      </c>
      <c r="D466" t="s">
        <v>2316</v>
      </c>
      <c r="E466">
        <v>408.28</v>
      </c>
      <c r="F466">
        <v>50</v>
      </c>
      <c r="G466" t="s">
        <v>43729</v>
      </c>
      <c r="H466" t="s">
        <v>2317</v>
      </c>
      <c r="I466" s="1">
        <v>44927</v>
      </c>
      <c r="J466" s="1">
        <v>45292</v>
      </c>
      <c r="K466" t="s">
        <v>2318</v>
      </c>
      <c r="L466" t="s">
        <v>2319</v>
      </c>
      <c r="M466" t="s">
        <v>20</v>
      </c>
      <c r="N466">
        <v>4</v>
      </c>
      <c r="O466">
        <f>Table1[[#This Row],[Price]]-0.1*Table1[[#This Row],[Price]]</f>
        <v>367.452</v>
      </c>
      <c r="P466" s="9">
        <f>(Table1[[#This Row],[Expiration Date]]-Table1[[#This Row],[Manufacturing Date]])/365</f>
        <v>1</v>
      </c>
      <c r="Q466" t="str">
        <f>IF(Table1[[#This Row],[Expiration Date]]-J474&gt;12/31/2024,"not expired","expired")</f>
        <v>expired</v>
      </c>
      <c r="R466">
        <f>Table1[[#This Row],[Discounted Price]]*0.95</f>
        <v>349.07939999999996</v>
      </c>
      <c r="S466">
        <f>Table1[[#This Row],[Discounted Price]]*0.9</f>
        <v>330.70679999999999</v>
      </c>
      <c r="T466">
        <f>Table1[[#This Row],[Discounted Price]]*0.8</f>
        <v>293.96160000000003</v>
      </c>
      <c r="U466">
        <f>Table1[[#This Row],[Price]]*0.52</f>
        <v>212.3056</v>
      </c>
      <c r="V466">
        <f>(Table1[[#This Row],[Price]]-Table1[[#This Row],[Scrap value]])/2</f>
        <v>97.987199999999987</v>
      </c>
    </row>
    <row r="467" spans="1:22" x14ac:dyDescent="0.25">
      <c r="A467" t="s">
        <v>2320</v>
      </c>
      <c r="B467" t="s">
        <v>35</v>
      </c>
      <c r="C467" t="s">
        <v>47</v>
      </c>
      <c r="D467" t="s">
        <v>2321</v>
      </c>
      <c r="E467">
        <v>48.82</v>
      </c>
      <c r="F467">
        <v>24</v>
      </c>
      <c r="G467" t="s">
        <v>43730</v>
      </c>
      <c r="H467" t="s">
        <v>2322</v>
      </c>
      <c r="I467" s="1">
        <v>44927</v>
      </c>
      <c r="J467" s="1">
        <v>45292</v>
      </c>
      <c r="K467" t="s">
        <v>2323</v>
      </c>
      <c r="L467" t="s">
        <v>2324</v>
      </c>
      <c r="M467" t="s">
        <v>27</v>
      </c>
      <c r="N467">
        <v>5</v>
      </c>
      <c r="O467">
        <f>Table1[[#This Row],[Price]]-0.1*Table1[[#This Row],[Price]]</f>
        <v>43.938000000000002</v>
      </c>
      <c r="P467" s="9">
        <f>(Table1[[#This Row],[Expiration Date]]-Table1[[#This Row],[Manufacturing Date]])/365</f>
        <v>1</v>
      </c>
      <c r="Q467" t="str">
        <f>IF(Table1[[#This Row],[Expiration Date]]-J475&gt;12/31/2024,"not expired","expired")</f>
        <v>expired</v>
      </c>
      <c r="R467">
        <f>Table1[[#This Row],[Discounted Price]]*0.95</f>
        <v>41.741100000000003</v>
      </c>
      <c r="S467">
        <f>Table1[[#This Row],[Discounted Price]]*0.9</f>
        <v>39.544200000000004</v>
      </c>
      <c r="T467">
        <f>Table1[[#This Row],[Discounted Price]]*0.8</f>
        <v>35.150400000000005</v>
      </c>
      <c r="U467">
        <f>Table1[[#This Row],[Price]]*0.52</f>
        <v>25.386400000000002</v>
      </c>
      <c r="V467">
        <f>(Table1[[#This Row],[Price]]-Table1[[#This Row],[Scrap value]])/2</f>
        <v>11.716799999999999</v>
      </c>
    </row>
    <row r="468" spans="1:22" x14ac:dyDescent="0.25">
      <c r="A468" t="s">
        <v>2325</v>
      </c>
      <c r="B468" t="s">
        <v>22</v>
      </c>
      <c r="C468" t="s">
        <v>47</v>
      </c>
      <c r="D468" t="s">
        <v>2326</v>
      </c>
      <c r="E468">
        <v>406.18</v>
      </c>
      <c r="F468">
        <v>76</v>
      </c>
      <c r="G468" t="s">
        <v>43728</v>
      </c>
      <c r="H468" t="s">
        <v>2327</v>
      </c>
      <c r="I468" s="1">
        <v>45000</v>
      </c>
      <c r="J468" s="1">
        <v>45292</v>
      </c>
      <c r="K468" t="s">
        <v>2328</v>
      </c>
      <c r="L468" t="s">
        <v>2329</v>
      </c>
      <c r="M468" t="s">
        <v>27</v>
      </c>
      <c r="N468">
        <v>4</v>
      </c>
      <c r="O468">
        <f>Table1[[#This Row],[Price]]-0.1*Table1[[#This Row],[Price]]</f>
        <v>365.56200000000001</v>
      </c>
      <c r="P468" s="9">
        <f>(Table1[[#This Row],[Expiration Date]]-Table1[[#This Row],[Manufacturing Date]])/365</f>
        <v>0.8</v>
      </c>
      <c r="Q468" t="str">
        <f>IF(Table1[[#This Row],[Expiration Date]]-J476&gt;12/31/2024,"not expired","expired")</f>
        <v>expired</v>
      </c>
      <c r="R468">
        <f>Table1[[#This Row],[Discounted Price]]*0.95</f>
        <v>347.28390000000002</v>
      </c>
      <c r="S468">
        <f>Table1[[#This Row],[Discounted Price]]*0.9</f>
        <v>329.00580000000002</v>
      </c>
      <c r="T468">
        <f>Table1[[#This Row],[Discounted Price]]*0.8</f>
        <v>292.44960000000003</v>
      </c>
      <c r="U468">
        <f>Table1[[#This Row],[Price]]*0.52</f>
        <v>211.21360000000001</v>
      </c>
      <c r="V468">
        <f>(Table1[[#This Row],[Price]]-Table1[[#This Row],[Scrap value]])/2</f>
        <v>97.483199999999997</v>
      </c>
    </row>
    <row r="469" spans="1:22" x14ac:dyDescent="0.25">
      <c r="A469" t="s">
        <v>2330</v>
      </c>
      <c r="B469" t="s">
        <v>22</v>
      </c>
      <c r="C469" t="s">
        <v>47</v>
      </c>
      <c r="D469" t="s">
        <v>2331</v>
      </c>
      <c r="E469">
        <v>443.5</v>
      </c>
      <c r="F469">
        <v>91</v>
      </c>
      <c r="G469" t="s">
        <v>43730</v>
      </c>
      <c r="H469" t="s">
        <v>344</v>
      </c>
      <c r="I469" s="1">
        <v>45000</v>
      </c>
      <c r="J469" s="1">
        <v>45658</v>
      </c>
      <c r="K469" t="s">
        <v>2332</v>
      </c>
      <c r="L469" t="s">
        <v>2333</v>
      </c>
      <c r="M469" t="s">
        <v>27</v>
      </c>
      <c r="N469">
        <v>2</v>
      </c>
      <c r="O469">
        <f>Table1[[#This Row],[Price]]-0.1*Table1[[#This Row],[Price]]</f>
        <v>399.15</v>
      </c>
      <c r="P469" s="9">
        <f>(Table1[[#This Row],[Expiration Date]]-Table1[[#This Row],[Manufacturing Date]])/365</f>
        <v>1.8027397260273972</v>
      </c>
      <c r="Q469" t="str">
        <f>IF(Table1[[#This Row],[Expiration Date]]-J477&gt;12/31/2024,"not expired","expired")</f>
        <v>not expired</v>
      </c>
      <c r="R469">
        <f>Table1[[#This Row],[Discounted Price]]*0.95</f>
        <v>379.19249999999994</v>
      </c>
      <c r="S469">
        <f>Table1[[#This Row],[Discounted Price]]*0.9</f>
        <v>359.23500000000001</v>
      </c>
      <c r="T469">
        <f>Table1[[#This Row],[Discounted Price]]*0.8</f>
        <v>319.32</v>
      </c>
      <c r="U469">
        <f>Table1[[#This Row],[Price]]*0.52</f>
        <v>230.62</v>
      </c>
      <c r="V469">
        <f>(Table1[[#This Row],[Price]]-Table1[[#This Row],[Scrap value]])/2</f>
        <v>106.44</v>
      </c>
    </row>
    <row r="470" spans="1:22" x14ac:dyDescent="0.25">
      <c r="A470" t="s">
        <v>2334</v>
      </c>
      <c r="B470" t="s">
        <v>35</v>
      </c>
      <c r="C470" t="s">
        <v>47</v>
      </c>
      <c r="D470" t="s">
        <v>2335</v>
      </c>
      <c r="E470">
        <v>31.08</v>
      </c>
      <c r="F470">
        <v>83</v>
      </c>
      <c r="G470" t="s">
        <v>43730</v>
      </c>
      <c r="H470" t="s">
        <v>2336</v>
      </c>
      <c r="I470" s="1">
        <v>45137</v>
      </c>
      <c r="J470" s="1">
        <v>45658</v>
      </c>
      <c r="K470" t="s">
        <v>2337</v>
      </c>
      <c r="L470" t="s">
        <v>2338</v>
      </c>
      <c r="M470" t="s">
        <v>45</v>
      </c>
      <c r="N470">
        <v>5</v>
      </c>
      <c r="O470">
        <f>Table1[[#This Row],[Price]]-0.1*Table1[[#This Row],[Price]]</f>
        <v>27.971999999999998</v>
      </c>
      <c r="P470" s="9">
        <f>(Table1[[#This Row],[Expiration Date]]-Table1[[#This Row],[Manufacturing Date]])/365</f>
        <v>1.4273972602739726</v>
      </c>
      <c r="Q470" t="str">
        <f>IF(Table1[[#This Row],[Expiration Date]]-J478&gt;12/31/2024,"not expired","expired")</f>
        <v>not expired</v>
      </c>
      <c r="R470">
        <f>Table1[[#This Row],[Discounted Price]]*0.95</f>
        <v>26.573399999999996</v>
      </c>
      <c r="S470">
        <f>Table1[[#This Row],[Discounted Price]]*0.9</f>
        <v>25.174799999999998</v>
      </c>
      <c r="T470">
        <f>Table1[[#This Row],[Discounted Price]]*0.8</f>
        <v>22.377600000000001</v>
      </c>
      <c r="U470">
        <f>Table1[[#This Row],[Price]]*0.52</f>
        <v>16.1616</v>
      </c>
      <c r="V470">
        <f>(Table1[[#This Row],[Price]]-Table1[[#This Row],[Scrap value]])/2</f>
        <v>7.4591999999999992</v>
      </c>
    </row>
    <row r="471" spans="1:22" x14ac:dyDescent="0.25">
      <c r="A471" t="s">
        <v>2339</v>
      </c>
      <c r="B471" t="s">
        <v>35</v>
      </c>
      <c r="C471" t="s">
        <v>47</v>
      </c>
      <c r="D471" t="s">
        <v>2340</v>
      </c>
      <c r="E471">
        <v>491.76</v>
      </c>
      <c r="F471">
        <v>32</v>
      </c>
      <c r="G471" t="s">
        <v>43730</v>
      </c>
      <c r="H471" t="s">
        <v>2341</v>
      </c>
      <c r="I471" s="1">
        <v>44927</v>
      </c>
      <c r="J471" s="1">
        <v>46023</v>
      </c>
      <c r="K471" t="s">
        <v>2342</v>
      </c>
      <c r="L471" t="s">
        <v>2343</v>
      </c>
      <c r="M471" t="s">
        <v>45</v>
      </c>
      <c r="N471">
        <v>3</v>
      </c>
      <c r="O471">
        <f>Table1[[#This Row],[Price]]-0.1*Table1[[#This Row],[Price]]</f>
        <v>442.584</v>
      </c>
      <c r="P471" s="9">
        <f>(Table1[[#This Row],[Expiration Date]]-Table1[[#This Row],[Manufacturing Date]])/365</f>
        <v>3.0027397260273974</v>
      </c>
      <c r="Q471" t="str">
        <f>IF(Table1[[#This Row],[Expiration Date]]-J479&gt;12/31/2024,"not expired","expired")</f>
        <v>not expired</v>
      </c>
      <c r="R471">
        <f>Table1[[#This Row],[Discounted Price]]*0.95</f>
        <v>420.45479999999998</v>
      </c>
      <c r="S471">
        <f>Table1[[#This Row],[Discounted Price]]*0.9</f>
        <v>398.32560000000001</v>
      </c>
      <c r="T471">
        <f>Table1[[#This Row],[Discounted Price]]*0.8</f>
        <v>354.06720000000001</v>
      </c>
      <c r="U471">
        <f>Table1[[#This Row],[Price]]*0.52</f>
        <v>255.71520000000001</v>
      </c>
      <c r="V471">
        <f>(Table1[[#This Row],[Price]]-Table1[[#This Row],[Scrap value]])/2</f>
        <v>118.02239999999999</v>
      </c>
    </row>
    <row r="472" spans="1:22" x14ac:dyDescent="0.25">
      <c r="A472" t="s">
        <v>2344</v>
      </c>
      <c r="B472" t="s">
        <v>15</v>
      </c>
      <c r="C472" t="s">
        <v>47</v>
      </c>
      <c r="D472" t="s">
        <v>2345</v>
      </c>
      <c r="E472">
        <v>11.18</v>
      </c>
      <c r="F472">
        <v>39</v>
      </c>
      <c r="G472" t="s">
        <v>43728</v>
      </c>
      <c r="H472" t="s">
        <v>2346</v>
      </c>
      <c r="I472" s="1">
        <v>44927</v>
      </c>
      <c r="J472" s="1">
        <v>45658</v>
      </c>
      <c r="K472" t="s">
        <v>2347</v>
      </c>
      <c r="L472" t="s">
        <v>2348</v>
      </c>
      <c r="M472" t="s">
        <v>20</v>
      </c>
      <c r="N472">
        <v>2</v>
      </c>
      <c r="O472">
        <f>Table1[[#This Row],[Price]]-0.1*Table1[[#This Row],[Price]]</f>
        <v>10.061999999999999</v>
      </c>
      <c r="P472" s="9">
        <f>(Table1[[#This Row],[Expiration Date]]-Table1[[#This Row],[Manufacturing Date]])/365</f>
        <v>2.0027397260273974</v>
      </c>
      <c r="Q472" t="str">
        <f>IF(Table1[[#This Row],[Expiration Date]]-J480&gt;12/31/2024,"not expired","expired")</f>
        <v>expired</v>
      </c>
      <c r="R472">
        <f>Table1[[#This Row],[Discounted Price]]*0.95</f>
        <v>9.5588999999999995</v>
      </c>
      <c r="S472">
        <f>Table1[[#This Row],[Discounted Price]]*0.9</f>
        <v>9.0557999999999996</v>
      </c>
      <c r="T472">
        <f>Table1[[#This Row],[Discounted Price]]*0.8</f>
        <v>8.0495999999999999</v>
      </c>
      <c r="U472">
        <f>Table1[[#This Row],[Price]]*0.52</f>
        <v>5.8136000000000001</v>
      </c>
      <c r="V472">
        <f>(Table1[[#This Row],[Price]]-Table1[[#This Row],[Scrap value]])/2</f>
        <v>2.6831999999999998</v>
      </c>
    </row>
    <row r="473" spans="1:22" x14ac:dyDescent="0.25">
      <c r="A473" t="s">
        <v>2349</v>
      </c>
      <c r="B473" t="s">
        <v>22</v>
      </c>
      <c r="C473" t="s">
        <v>47</v>
      </c>
      <c r="D473" t="s">
        <v>2350</v>
      </c>
      <c r="E473">
        <v>272.57</v>
      </c>
      <c r="F473">
        <v>41</v>
      </c>
      <c r="G473" t="s">
        <v>43730</v>
      </c>
      <c r="H473" t="s">
        <v>1538</v>
      </c>
      <c r="I473" s="1">
        <v>45000</v>
      </c>
      <c r="J473" s="1">
        <v>46023</v>
      </c>
      <c r="K473" t="s">
        <v>2351</v>
      </c>
      <c r="L473" t="s">
        <v>2352</v>
      </c>
      <c r="M473" t="s">
        <v>27</v>
      </c>
      <c r="N473">
        <v>4</v>
      </c>
      <c r="O473">
        <f>Table1[[#This Row],[Price]]-0.1*Table1[[#This Row],[Price]]</f>
        <v>245.31299999999999</v>
      </c>
      <c r="P473" s="9">
        <f>(Table1[[#This Row],[Expiration Date]]-Table1[[#This Row],[Manufacturing Date]])/365</f>
        <v>2.8027397260273972</v>
      </c>
      <c r="Q473" t="str">
        <f>IF(Table1[[#This Row],[Expiration Date]]-J481&gt;12/31/2024,"not expired","expired")</f>
        <v>expired</v>
      </c>
      <c r="R473">
        <f>Table1[[#This Row],[Discounted Price]]*0.95</f>
        <v>233.04734999999997</v>
      </c>
      <c r="S473">
        <f>Table1[[#This Row],[Discounted Price]]*0.9</f>
        <v>220.7817</v>
      </c>
      <c r="T473">
        <f>Table1[[#This Row],[Discounted Price]]*0.8</f>
        <v>196.25040000000001</v>
      </c>
      <c r="U473">
        <f>Table1[[#This Row],[Price]]*0.52</f>
        <v>141.7364</v>
      </c>
      <c r="V473">
        <f>(Table1[[#This Row],[Price]]-Table1[[#This Row],[Scrap value]])/2</f>
        <v>65.416799999999995</v>
      </c>
    </row>
    <row r="474" spans="1:22" x14ac:dyDescent="0.25">
      <c r="A474" t="s">
        <v>2353</v>
      </c>
      <c r="B474" t="s">
        <v>35</v>
      </c>
      <c r="C474" t="s">
        <v>47</v>
      </c>
      <c r="D474" t="s">
        <v>2354</v>
      </c>
      <c r="E474">
        <v>297.22000000000003</v>
      </c>
      <c r="F474">
        <v>2</v>
      </c>
      <c r="G474" t="s">
        <v>43730</v>
      </c>
      <c r="H474" t="s">
        <v>2355</v>
      </c>
      <c r="I474" s="1">
        <v>45137</v>
      </c>
      <c r="J474" s="1">
        <v>45292</v>
      </c>
      <c r="K474" t="s">
        <v>2356</v>
      </c>
      <c r="L474" t="s">
        <v>2357</v>
      </c>
      <c r="M474" t="s">
        <v>20</v>
      </c>
      <c r="N474">
        <v>1</v>
      </c>
      <c r="O474">
        <f>Table1[[#This Row],[Price]]-0.1*Table1[[#This Row],[Price]]</f>
        <v>267.49800000000005</v>
      </c>
      <c r="P474" s="9">
        <f>(Table1[[#This Row],[Expiration Date]]-Table1[[#This Row],[Manufacturing Date]])/365</f>
        <v>0.42465753424657532</v>
      </c>
      <c r="Q474" t="str">
        <f>IF(Table1[[#This Row],[Expiration Date]]-J482&gt;12/31/2024,"not expired","expired")</f>
        <v>expired</v>
      </c>
      <c r="R474">
        <f>Table1[[#This Row],[Discounted Price]]*0.95</f>
        <v>254.12310000000002</v>
      </c>
      <c r="S474">
        <f>Table1[[#This Row],[Discounted Price]]*0.9</f>
        <v>240.74820000000005</v>
      </c>
      <c r="T474">
        <f>Table1[[#This Row],[Discounted Price]]*0.8</f>
        <v>213.99840000000006</v>
      </c>
      <c r="U474">
        <f>Table1[[#This Row],[Price]]*0.52</f>
        <v>154.55440000000002</v>
      </c>
      <c r="V474">
        <f>(Table1[[#This Row],[Price]]-Table1[[#This Row],[Scrap value]])/2</f>
        <v>71.332800000000006</v>
      </c>
    </row>
    <row r="475" spans="1:22" x14ac:dyDescent="0.25">
      <c r="A475" t="s">
        <v>2358</v>
      </c>
      <c r="B475" t="s">
        <v>35</v>
      </c>
      <c r="C475" t="s">
        <v>47</v>
      </c>
      <c r="D475" t="s">
        <v>2359</v>
      </c>
      <c r="E475">
        <v>197.43</v>
      </c>
      <c r="F475">
        <v>56</v>
      </c>
      <c r="G475" t="s">
        <v>43729</v>
      </c>
      <c r="H475" t="s">
        <v>2360</v>
      </c>
      <c r="I475" s="1">
        <v>44927</v>
      </c>
      <c r="J475" s="1">
        <v>45658</v>
      </c>
      <c r="K475" t="s">
        <v>2361</v>
      </c>
      <c r="L475" t="s">
        <v>2362</v>
      </c>
      <c r="M475" t="s">
        <v>20</v>
      </c>
      <c r="N475">
        <v>3</v>
      </c>
      <c r="O475">
        <f>Table1[[#This Row],[Price]]-0.1*Table1[[#This Row],[Price]]</f>
        <v>177.68700000000001</v>
      </c>
      <c r="P475" s="9">
        <f>(Table1[[#This Row],[Expiration Date]]-Table1[[#This Row],[Manufacturing Date]])/365</f>
        <v>2.0027397260273974</v>
      </c>
      <c r="Q475" t="str">
        <f>IF(Table1[[#This Row],[Expiration Date]]-J483&gt;12/31/2024,"not expired","expired")</f>
        <v>expired</v>
      </c>
      <c r="R475">
        <f>Table1[[#This Row],[Discounted Price]]*0.95</f>
        <v>168.80265</v>
      </c>
      <c r="S475">
        <f>Table1[[#This Row],[Discounted Price]]*0.9</f>
        <v>159.91830000000002</v>
      </c>
      <c r="T475">
        <f>Table1[[#This Row],[Discounted Price]]*0.8</f>
        <v>142.14960000000002</v>
      </c>
      <c r="U475">
        <f>Table1[[#This Row],[Price]]*0.52</f>
        <v>102.6636</v>
      </c>
      <c r="V475">
        <f>(Table1[[#This Row],[Price]]-Table1[[#This Row],[Scrap value]])/2</f>
        <v>47.383200000000002</v>
      </c>
    </row>
    <row r="476" spans="1:22" x14ac:dyDescent="0.25">
      <c r="A476" t="s">
        <v>2363</v>
      </c>
      <c r="B476" t="s">
        <v>22</v>
      </c>
      <c r="C476" t="s">
        <v>47</v>
      </c>
      <c r="D476" t="s">
        <v>2364</v>
      </c>
      <c r="E476">
        <v>419.47</v>
      </c>
      <c r="F476">
        <v>43</v>
      </c>
      <c r="G476" t="s">
        <v>43729</v>
      </c>
      <c r="H476" t="s">
        <v>2365</v>
      </c>
      <c r="I476" s="1">
        <v>44927</v>
      </c>
      <c r="J476" s="1">
        <v>46023</v>
      </c>
      <c r="K476" t="s">
        <v>2366</v>
      </c>
      <c r="L476" t="s">
        <v>2367</v>
      </c>
      <c r="M476" t="s">
        <v>45</v>
      </c>
      <c r="N476">
        <v>4</v>
      </c>
      <c r="O476">
        <f>Table1[[#This Row],[Price]]-0.1*Table1[[#This Row],[Price]]</f>
        <v>377.52300000000002</v>
      </c>
      <c r="P476" s="9">
        <f>(Table1[[#This Row],[Expiration Date]]-Table1[[#This Row],[Manufacturing Date]])/365</f>
        <v>3.0027397260273974</v>
      </c>
      <c r="Q476" t="str">
        <f>IF(Table1[[#This Row],[Expiration Date]]-J484&gt;12/31/2024,"not expired","expired")</f>
        <v>not expired</v>
      </c>
      <c r="R476">
        <f>Table1[[#This Row],[Discounted Price]]*0.95</f>
        <v>358.64685000000003</v>
      </c>
      <c r="S476">
        <f>Table1[[#This Row],[Discounted Price]]*0.9</f>
        <v>339.77070000000003</v>
      </c>
      <c r="T476">
        <f>Table1[[#This Row],[Discounted Price]]*0.8</f>
        <v>302.01840000000004</v>
      </c>
      <c r="U476">
        <f>Table1[[#This Row],[Price]]*0.52</f>
        <v>218.12440000000001</v>
      </c>
      <c r="V476">
        <f>(Table1[[#This Row],[Price]]-Table1[[#This Row],[Scrap value]])/2</f>
        <v>100.67280000000001</v>
      </c>
    </row>
    <row r="477" spans="1:22" x14ac:dyDescent="0.25">
      <c r="A477" t="s">
        <v>2368</v>
      </c>
      <c r="B477" t="s">
        <v>15</v>
      </c>
      <c r="C477" t="s">
        <v>47</v>
      </c>
      <c r="D477" t="s">
        <v>2369</v>
      </c>
      <c r="E477">
        <v>307.27999999999997</v>
      </c>
      <c r="F477">
        <v>65</v>
      </c>
      <c r="G477" t="s">
        <v>43728</v>
      </c>
      <c r="H477" t="s">
        <v>2370</v>
      </c>
      <c r="I477" s="1">
        <v>45000</v>
      </c>
      <c r="J477" s="1">
        <v>45292</v>
      </c>
      <c r="K477" t="s">
        <v>2371</v>
      </c>
      <c r="L477" t="s">
        <v>2372</v>
      </c>
      <c r="M477" t="s">
        <v>27</v>
      </c>
      <c r="N477">
        <v>4</v>
      </c>
      <c r="O477">
        <f>Table1[[#This Row],[Price]]-0.1*Table1[[#This Row],[Price]]</f>
        <v>276.55199999999996</v>
      </c>
      <c r="P477" s="9">
        <f>(Table1[[#This Row],[Expiration Date]]-Table1[[#This Row],[Manufacturing Date]])/365</f>
        <v>0.8</v>
      </c>
      <c r="Q477" t="str">
        <f>IF(Table1[[#This Row],[Expiration Date]]-J485&gt;12/31/2024,"not expired","expired")</f>
        <v>expired</v>
      </c>
      <c r="R477">
        <f>Table1[[#This Row],[Discounted Price]]*0.95</f>
        <v>262.72439999999995</v>
      </c>
      <c r="S477">
        <f>Table1[[#This Row],[Discounted Price]]*0.9</f>
        <v>248.89679999999998</v>
      </c>
      <c r="T477">
        <f>Table1[[#This Row],[Discounted Price]]*0.8</f>
        <v>221.24159999999998</v>
      </c>
      <c r="U477">
        <f>Table1[[#This Row],[Price]]*0.52</f>
        <v>159.78559999999999</v>
      </c>
      <c r="V477">
        <f>(Table1[[#This Row],[Price]]-Table1[[#This Row],[Scrap value]])/2</f>
        <v>73.747199999999992</v>
      </c>
    </row>
    <row r="478" spans="1:22" x14ac:dyDescent="0.25">
      <c r="A478" t="s">
        <v>2373</v>
      </c>
      <c r="B478" t="s">
        <v>15</v>
      </c>
      <c r="C478" t="s">
        <v>47</v>
      </c>
      <c r="D478" t="s">
        <v>2374</v>
      </c>
      <c r="E478">
        <v>427.2</v>
      </c>
      <c r="F478">
        <v>99</v>
      </c>
      <c r="G478" t="s">
        <v>43728</v>
      </c>
      <c r="H478" t="s">
        <v>2375</v>
      </c>
      <c r="I478" s="1">
        <v>44927</v>
      </c>
      <c r="J478" s="1">
        <v>45292</v>
      </c>
      <c r="K478" t="s">
        <v>2376</v>
      </c>
      <c r="L478" t="s">
        <v>2377</v>
      </c>
      <c r="M478" t="s">
        <v>27</v>
      </c>
      <c r="N478">
        <v>5</v>
      </c>
      <c r="O478">
        <f>Table1[[#This Row],[Price]]-0.1*Table1[[#This Row],[Price]]</f>
        <v>384.48</v>
      </c>
      <c r="P478" s="9">
        <f>(Table1[[#This Row],[Expiration Date]]-Table1[[#This Row],[Manufacturing Date]])/365</f>
        <v>1</v>
      </c>
      <c r="Q478" t="str">
        <f>IF(Table1[[#This Row],[Expiration Date]]-J486&gt;12/31/2024,"not expired","expired")</f>
        <v>expired</v>
      </c>
      <c r="R478">
        <f>Table1[[#This Row],[Discounted Price]]*0.95</f>
        <v>365.25599999999997</v>
      </c>
      <c r="S478">
        <f>Table1[[#This Row],[Discounted Price]]*0.9</f>
        <v>346.03200000000004</v>
      </c>
      <c r="T478">
        <f>Table1[[#This Row],[Discounted Price]]*0.8</f>
        <v>307.58400000000006</v>
      </c>
      <c r="U478">
        <f>Table1[[#This Row],[Price]]*0.52</f>
        <v>222.14400000000001</v>
      </c>
      <c r="V478">
        <f>(Table1[[#This Row],[Price]]-Table1[[#This Row],[Scrap value]])/2</f>
        <v>102.52799999999999</v>
      </c>
    </row>
    <row r="479" spans="1:22" x14ac:dyDescent="0.25">
      <c r="A479" t="s">
        <v>2378</v>
      </c>
      <c r="B479" t="s">
        <v>35</v>
      </c>
      <c r="C479" t="s">
        <v>47</v>
      </c>
      <c r="D479" t="s">
        <v>2379</v>
      </c>
      <c r="E479">
        <v>56.45</v>
      </c>
      <c r="F479">
        <v>67</v>
      </c>
      <c r="G479" t="s">
        <v>43730</v>
      </c>
      <c r="H479" t="s">
        <v>2380</v>
      </c>
      <c r="I479" s="1">
        <v>44927</v>
      </c>
      <c r="J479" s="1">
        <v>45292</v>
      </c>
      <c r="K479" t="s">
        <v>2381</v>
      </c>
      <c r="L479" t="s">
        <v>2382</v>
      </c>
      <c r="M479" t="s">
        <v>20</v>
      </c>
      <c r="N479">
        <v>3</v>
      </c>
      <c r="O479">
        <f>Table1[[#This Row],[Price]]-0.1*Table1[[#This Row],[Price]]</f>
        <v>50.805</v>
      </c>
      <c r="P479" s="9">
        <f>(Table1[[#This Row],[Expiration Date]]-Table1[[#This Row],[Manufacturing Date]])/365</f>
        <v>1</v>
      </c>
      <c r="Q479" t="str">
        <f>IF(Table1[[#This Row],[Expiration Date]]-J487&gt;12/31/2024,"not expired","expired")</f>
        <v>expired</v>
      </c>
      <c r="R479">
        <f>Table1[[#This Row],[Discounted Price]]*0.95</f>
        <v>48.264749999999999</v>
      </c>
      <c r="S479">
        <f>Table1[[#This Row],[Discounted Price]]*0.9</f>
        <v>45.724499999999999</v>
      </c>
      <c r="T479">
        <f>Table1[[#This Row],[Discounted Price]]*0.8</f>
        <v>40.644000000000005</v>
      </c>
      <c r="U479">
        <f>Table1[[#This Row],[Price]]*0.52</f>
        <v>29.354000000000003</v>
      </c>
      <c r="V479">
        <f>(Table1[[#This Row],[Price]]-Table1[[#This Row],[Scrap value]])/2</f>
        <v>13.548</v>
      </c>
    </row>
    <row r="480" spans="1:22" x14ac:dyDescent="0.25">
      <c r="A480" t="s">
        <v>2383</v>
      </c>
      <c r="B480" t="s">
        <v>15</v>
      </c>
      <c r="C480" t="s">
        <v>47</v>
      </c>
      <c r="D480" t="s">
        <v>2384</v>
      </c>
      <c r="E480">
        <v>486.9</v>
      </c>
      <c r="F480">
        <v>99</v>
      </c>
      <c r="G480" t="s">
        <v>43728</v>
      </c>
      <c r="H480" t="s">
        <v>753</v>
      </c>
      <c r="I480" s="1">
        <v>45137</v>
      </c>
      <c r="J480" s="1">
        <v>45658</v>
      </c>
      <c r="K480" t="s">
        <v>2385</v>
      </c>
      <c r="L480" t="s">
        <v>2386</v>
      </c>
      <c r="M480" t="s">
        <v>20</v>
      </c>
      <c r="N480">
        <v>5</v>
      </c>
      <c r="O480">
        <f>Table1[[#This Row],[Price]]-0.1*Table1[[#This Row],[Price]]</f>
        <v>438.21</v>
      </c>
      <c r="P480" s="9">
        <f>(Table1[[#This Row],[Expiration Date]]-Table1[[#This Row],[Manufacturing Date]])/365</f>
        <v>1.4273972602739726</v>
      </c>
      <c r="Q480" t="str">
        <f>IF(Table1[[#This Row],[Expiration Date]]-J488&gt;12/31/2024,"not expired","expired")</f>
        <v>not expired</v>
      </c>
      <c r="R480">
        <f>Table1[[#This Row],[Discounted Price]]*0.95</f>
        <v>416.29949999999997</v>
      </c>
      <c r="S480">
        <f>Table1[[#This Row],[Discounted Price]]*0.9</f>
        <v>394.38900000000001</v>
      </c>
      <c r="T480">
        <f>Table1[[#This Row],[Discounted Price]]*0.8</f>
        <v>350.56799999999998</v>
      </c>
      <c r="U480">
        <f>Table1[[#This Row],[Price]]*0.52</f>
        <v>253.18799999999999</v>
      </c>
      <c r="V480">
        <f>(Table1[[#This Row],[Price]]-Table1[[#This Row],[Scrap value]])/2</f>
        <v>116.85599999999999</v>
      </c>
    </row>
    <row r="481" spans="1:22" x14ac:dyDescent="0.25">
      <c r="A481" t="s">
        <v>2387</v>
      </c>
      <c r="B481" t="s">
        <v>29</v>
      </c>
      <c r="C481" t="s">
        <v>47</v>
      </c>
      <c r="D481" t="s">
        <v>2388</v>
      </c>
      <c r="E481">
        <v>332.72</v>
      </c>
      <c r="F481">
        <v>74</v>
      </c>
      <c r="G481" t="s">
        <v>43728</v>
      </c>
      <c r="H481" t="s">
        <v>2389</v>
      </c>
      <c r="I481" s="1">
        <v>44927</v>
      </c>
      <c r="J481" s="1">
        <v>46023</v>
      </c>
      <c r="K481" t="s">
        <v>2390</v>
      </c>
      <c r="L481" t="s">
        <v>2391</v>
      </c>
      <c r="M481" t="s">
        <v>27</v>
      </c>
      <c r="N481">
        <v>1</v>
      </c>
      <c r="O481">
        <f>Table1[[#This Row],[Price]]-0.1*Table1[[#This Row],[Price]]</f>
        <v>299.44800000000004</v>
      </c>
      <c r="P481" s="9">
        <f>(Table1[[#This Row],[Expiration Date]]-Table1[[#This Row],[Manufacturing Date]])/365</f>
        <v>3.0027397260273974</v>
      </c>
      <c r="Q481" t="str">
        <f>IF(Table1[[#This Row],[Expiration Date]]-J489&gt;12/31/2024,"not expired","expired")</f>
        <v>not expired</v>
      </c>
      <c r="R481">
        <f>Table1[[#This Row],[Discounted Price]]*0.95</f>
        <v>284.47560000000004</v>
      </c>
      <c r="S481">
        <f>Table1[[#This Row],[Discounted Price]]*0.9</f>
        <v>269.50320000000005</v>
      </c>
      <c r="T481">
        <f>Table1[[#This Row],[Discounted Price]]*0.8</f>
        <v>239.55840000000003</v>
      </c>
      <c r="U481">
        <f>Table1[[#This Row],[Price]]*0.52</f>
        <v>173.01440000000002</v>
      </c>
      <c r="V481">
        <f>(Table1[[#This Row],[Price]]-Table1[[#This Row],[Scrap value]])/2</f>
        <v>79.852800000000002</v>
      </c>
    </row>
    <row r="482" spans="1:22" x14ac:dyDescent="0.25">
      <c r="A482" t="s">
        <v>2392</v>
      </c>
      <c r="B482" t="s">
        <v>22</v>
      </c>
      <c r="C482" t="s">
        <v>47</v>
      </c>
      <c r="D482" t="s">
        <v>2393</v>
      </c>
      <c r="E482">
        <v>399.37</v>
      </c>
      <c r="F482">
        <v>16</v>
      </c>
      <c r="G482" t="s">
        <v>43729</v>
      </c>
      <c r="H482" t="s">
        <v>2394</v>
      </c>
      <c r="I482" s="1">
        <v>45000</v>
      </c>
      <c r="J482" s="1">
        <v>45292</v>
      </c>
      <c r="K482" t="s">
        <v>2395</v>
      </c>
      <c r="L482" t="s">
        <v>2396</v>
      </c>
      <c r="M482" t="s">
        <v>27</v>
      </c>
      <c r="N482">
        <v>3</v>
      </c>
      <c r="O482">
        <f>Table1[[#This Row],[Price]]-0.1*Table1[[#This Row],[Price]]</f>
        <v>359.43299999999999</v>
      </c>
      <c r="P482" s="9">
        <f>(Table1[[#This Row],[Expiration Date]]-Table1[[#This Row],[Manufacturing Date]])/365</f>
        <v>0.8</v>
      </c>
      <c r="Q482" t="str">
        <f>IF(Table1[[#This Row],[Expiration Date]]-J490&gt;12/31/2024,"not expired","expired")</f>
        <v>expired</v>
      </c>
      <c r="R482">
        <f>Table1[[#This Row],[Discounted Price]]*0.95</f>
        <v>341.46134999999998</v>
      </c>
      <c r="S482">
        <f>Table1[[#This Row],[Discounted Price]]*0.9</f>
        <v>323.48970000000003</v>
      </c>
      <c r="T482">
        <f>Table1[[#This Row],[Discounted Price]]*0.8</f>
        <v>287.54640000000001</v>
      </c>
      <c r="U482">
        <f>Table1[[#This Row],[Price]]*0.52</f>
        <v>207.67240000000001</v>
      </c>
      <c r="V482">
        <f>(Table1[[#This Row],[Price]]-Table1[[#This Row],[Scrap value]])/2</f>
        <v>95.848799999999997</v>
      </c>
    </row>
    <row r="483" spans="1:22" x14ac:dyDescent="0.25">
      <c r="A483" t="s">
        <v>2397</v>
      </c>
      <c r="B483" t="s">
        <v>29</v>
      </c>
      <c r="C483" t="s">
        <v>47</v>
      </c>
      <c r="D483" t="s">
        <v>2398</v>
      </c>
      <c r="E483">
        <v>159.99</v>
      </c>
      <c r="F483">
        <v>62</v>
      </c>
      <c r="G483" t="s">
        <v>43728</v>
      </c>
      <c r="H483" t="s">
        <v>2399</v>
      </c>
      <c r="I483" s="1">
        <v>45000</v>
      </c>
      <c r="J483" s="1">
        <v>46023</v>
      </c>
      <c r="K483" t="s">
        <v>2400</v>
      </c>
      <c r="L483" t="s">
        <v>2401</v>
      </c>
      <c r="M483" t="s">
        <v>27</v>
      </c>
      <c r="N483">
        <v>5</v>
      </c>
      <c r="O483">
        <f>Table1[[#This Row],[Price]]-0.1*Table1[[#This Row],[Price]]</f>
        <v>143.99100000000001</v>
      </c>
      <c r="P483" s="9">
        <f>(Table1[[#This Row],[Expiration Date]]-Table1[[#This Row],[Manufacturing Date]])/365</f>
        <v>2.8027397260273972</v>
      </c>
      <c r="Q483" t="str">
        <f>IF(Table1[[#This Row],[Expiration Date]]-J491&gt;12/31/2024,"not expired","expired")</f>
        <v>not expired</v>
      </c>
      <c r="R483">
        <f>Table1[[#This Row],[Discounted Price]]*0.95</f>
        <v>136.79145</v>
      </c>
      <c r="S483">
        <f>Table1[[#This Row],[Discounted Price]]*0.9</f>
        <v>129.59190000000001</v>
      </c>
      <c r="T483">
        <f>Table1[[#This Row],[Discounted Price]]*0.8</f>
        <v>115.19280000000002</v>
      </c>
      <c r="U483">
        <f>Table1[[#This Row],[Price]]*0.52</f>
        <v>83.194800000000001</v>
      </c>
      <c r="V483">
        <f>(Table1[[#This Row],[Price]]-Table1[[#This Row],[Scrap value]])/2</f>
        <v>38.397600000000004</v>
      </c>
    </row>
    <row r="484" spans="1:22" x14ac:dyDescent="0.25">
      <c r="A484" t="s">
        <v>2402</v>
      </c>
      <c r="B484" t="s">
        <v>35</v>
      </c>
      <c r="C484" t="s">
        <v>47</v>
      </c>
      <c r="D484" t="s">
        <v>2403</v>
      </c>
      <c r="E484">
        <v>267.42</v>
      </c>
      <c r="F484">
        <v>99</v>
      </c>
      <c r="G484" t="s">
        <v>43730</v>
      </c>
      <c r="H484" t="s">
        <v>69</v>
      </c>
      <c r="I484" s="1">
        <v>44927</v>
      </c>
      <c r="J484" s="1">
        <v>45292</v>
      </c>
      <c r="K484" t="s">
        <v>2404</v>
      </c>
      <c r="L484" t="s">
        <v>2405</v>
      </c>
      <c r="M484" t="s">
        <v>20</v>
      </c>
      <c r="N484">
        <v>1</v>
      </c>
      <c r="O484">
        <f>Table1[[#This Row],[Price]]-0.1*Table1[[#This Row],[Price]]</f>
        <v>240.678</v>
      </c>
      <c r="P484" s="9">
        <f>(Table1[[#This Row],[Expiration Date]]-Table1[[#This Row],[Manufacturing Date]])/365</f>
        <v>1</v>
      </c>
      <c r="Q484" t="str">
        <f>IF(Table1[[#This Row],[Expiration Date]]-J492&gt;12/31/2024,"not expired","expired")</f>
        <v>expired</v>
      </c>
      <c r="R484">
        <f>Table1[[#This Row],[Discounted Price]]*0.95</f>
        <v>228.64409999999998</v>
      </c>
      <c r="S484">
        <f>Table1[[#This Row],[Discounted Price]]*0.9</f>
        <v>216.61019999999999</v>
      </c>
      <c r="T484">
        <f>Table1[[#This Row],[Discounted Price]]*0.8</f>
        <v>192.54240000000001</v>
      </c>
      <c r="U484">
        <f>Table1[[#This Row],[Price]]*0.52</f>
        <v>139.05840000000001</v>
      </c>
      <c r="V484">
        <f>(Table1[[#This Row],[Price]]-Table1[[#This Row],[Scrap value]])/2</f>
        <v>64.180800000000005</v>
      </c>
    </row>
    <row r="485" spans="1:22" x14ac:dyDescent="0.25">
      <c r="A485" t="s">
        <v>2406</v>
      </c>
      <c r="B485" t="s">
        <v>22</v>
      </c>
      <c r="C485" t="s">
        <v>47</v>
      </c>
      <c r="D485" t="s">
        <v>2407</v>
      </c>
      <c r="E485">
        <v>290.35000000000002</v>
      </c>
      <c r="F485">
        <v>70</v>
      </c>
      <c r="G485" t="s">
        <v>43728</v>
      </c>
      <c r="H485" t="s">
        <v>2408</v>
      </c>
      <c r="I485" s="1">
        <v>45137</v>
      </c>
      <c r="J485" s="1">
        <v>46023</v>
      </c>
      <c r="K485" t="s">
        <v>2409</v>
      </c>
      <c r="L485" t="s">
        <v>2410</v>
      </c>
      <c r="M485" t="s">
        <v>20</v>
      </c>
      <c r="N485">
        <v>3</v>
      </c>
      <c r="O485">
        <f>Table1[[#This Row],[Price]]-0.1*Table1[[#This Row],[Price]]</f>
        <v>261.315</v>
      </c>
      <c r="P485" s="9">
        <f>(Table1[[#This Row],[Expiration Date]]-Table1[[#This Row],[Manufacturing Date]])/365</f>
        <v>2.4273972602739726</v>
      </c>
      <c r="Q485" t="str">
        <f>IF(Table1[[#This Row],[Expiration Date]]-J493&gt;12/31/2024,"not expired","expired")</f>
        <v>expired</v>
      </c>
      <c r="R485">
        <f>Table1[[#This Row],[Discounted Price]]*0.95</f>
        <v>248.24924999999999</v>
      </c>
      <c r="S485">
        <f>Table1[[#This Row],[Discounted Price]]*0.9</f>
        <v>235.18350000000001</v>
      </c>
      <c r="T485">
        <f>Table1[[#This Row],[Discounted Price]]*0.8</f>
        <v>209.05200000000002</v>
      </c>
      <c r="U485">
        <f>Table1[[#This Row],[Price]]*0.52</f>
        <v>150.98200000000003</v>
      </c>
      <c r="V485">
        <f>(Table1[[#This Row],[Price]]-Table1[[#This Row],[Scrap value]])/2</f>
        <v>69.683999999999997</v>
      </c>
    </row>
    <row r="486" spans="1:22" x14ac:dyDescent="0.25">
      <c r="A486" t="s">
        <v>2411</v>
      </c>
      <c r="B486" t="s">
        <v>35</v>
      </c>
      <c r="C486" t="s">
        <v>47</v>
      </c>
      <c r="D486" t="s">
        <v>2412</v>
      </c>
      <c r="E486">
        <v>375.81</v>
      </c>
      <c r="F486">
        <v>42</v>
      </c>
      <c r="G486" t="s">
        <v>43729</v>
      </c>
      <c r="H486" t="s">
        <v>2413</v>
      </c>
      <c r="I486" s="1">
        <v>45000</v>
      </c>
      <c r="J486" s="1">
        <v>46023</v>
      </c>
      <c r="K486" t="s">
        <v>2414</v>
      </c>
      <c r="L486" t="s">
        <v>2415</v>
      </c>
      <c r="M486" t="s">
        <v>20</v>
      </c>
      <c r="N486">
        <v>4</v>
      </c>
      <c r="O486">
        <f>Table1[[#This Row],[Price]]-0.1*Table1[[#This Row],[Price]]</f>
        <v>338.22899999999998</v>
      </c>
      <c r="P486" s="9">
        <f>(Table1[[#This Row],[Expiration Date]]-Table1[[#This Row],[Manufacturing Date]])/365</f>
        <v>2.8027397260273972</v>
      </c>
      <c r="Q486" t="str">
        <f>IF(Table1[[#This Row],[Expiration Date]]-J494&gt;12/31/2024,"not expired","expired")</f>
        <v>not expired</v>
      </c>
      <c r="R486">
        <f>Table1[[#This Row],[Discounted Price]]*0.95</f>
        <v>321.31754999999998</v>
      </c>
      <c r="S486">
        <f>Table1[[#This Row],[Discounted Price]]*0.9</f>
        <v>304.40609999999998</v>
      </c>
      <c r="T486">
        <f>Table1[[#This Row],[Discounted Price]]*0.8</f>
        <v>270.58319999999998</v>
      </c>
      <c r="U486">
        <f>Table1[[#This Row],[Price]]*0.52</f>
        <v>195.4212</v>
      </c>
      <c r="V486">
        <f>(Table1[[#This Row],[Price]]-Table1[[#This Row],[Scrap value]])/2</f>
        <v>90.194400000000002</v>
      </c>
    </row>
    <row r="487" spans="1:22" x14ac:dyDescent="0.25">
      <c r="A487" t="s">
        <v>2416</v>
      </c>
      <c r="B487" t="s">
        <v>35</v>
      </c>
      <c r="C487" t="s">
        <v>47</v>
      </c>
      <c r="D487" t="s">
        <v>2417</v>
      </c>
      <c r="E487">
        <v>458.94</v>
      </c>
      <c r="F487">
        <v>2</v>
      </c>
      <c r="G487" t="s">
        <v>43730</v>
      </c>
      <c r="H487" t="s">
        <v>2418</v>
      </c>
      <c r="I487" s="1">
        <v>45000</v>
      </c>
      <c r="J487" s="1">
        <v>45292</v>
      </c>
      <c r="K487" t="s">
        <v>2419</v>
      </c>
      <c r="L487" t="s">
        <v>2420</v>
      </c>
      <c r="M487" t="s">
        <v>20</v>
      </c>
      <c r="N487">
        <v>4</v>
      </c>
      <c r="O487">
        <f>Table1[[#This Row],[Price]]-0.1*Table1[[#This Row],[Price]]</f>
        <v>413.04599999999999</v>
      </c>
      <c r="P487" s="9">
        <f>(Table1[[#This Row],[Expiration Date]]-Table1[[#This Row],[Manufacturing Date]])/365</f>
        <v>0.8</v>
      </c>
      <c r="Q487" t="str">
        <f>IF(Table1[[#This Row],[Expiration Date]]-J495&gt;12/31/2024,"not expired","expired")</f>
        <v>expired</v>
      </c>
      <c r="R487">
        <f>Table1[[#This Row],[Discounted Price]]*0.95</f>
        <v>392.39369999999997</v>
      </c>
      <c r="S487">
        <f>Table1[[#This Row],[Discounted Price]]*0.9</f>
        <v>371.7414</v>
      </c>
      <c r="T487">
        <f>Table1[[#This Row],[Discounted Price]]*0.8</f>
        <v>330.43680000000001</v>
      </c>
      <c r="U487">
        <f>Table1[[#This Row],[Price]]*0.52</f>
        <v>238.64879999999999</v>
      </c>
      <c r="V487">
        <f>(Table1[[#This Row],[Price]]-Table1[[#This Row],[Scrap value]])/2</f>
        <v>110.1456</v>
      </c>
    </row>
    <row r="488" spans="1:22" x14ac:dyDescent="0.25">
      <c r="A488" t="s">
        <v>2421</v>
      </c>
      <c r="B488" t="s">
        <v>22</v>
      </c>
      <c r="C488" t="s">
        <v>47</v>
      </c>
      <c r="D488" t="s">
        <v>2422</v>
      </c>
      <c r="E488">
        <v>472.7</v>
      </c>
      <c r="F488">
        <v>44</v>
      </c>
      <c r="G488" t="s">
        <v>43728</v>
      </c>
      <c r="H488" t="s">
        <v>2423</v>
      </c>
      <c r="I488" s="1">
        <v>45137</v>
      </c>
      <c r="J488" s="1">
        <v>45292</v>
      </c>
      <c r="K488" t="s">
        <v>2424</v>
      </c>
      <c r="L488" t="s">
        <v>2425</v>
      </c>
      <c r="M488" t="s">
        <v>20</v>
      </c>
      <c r="N488">
        <v>1</v>
      </c>
      <c r="O488">
        <f>Table1[[#This Row],[Price]]-0.1*Table1[[#This Row],[Price]]</f>
        <v>425.43</v>
      </c>
      <c r="P488" s="9">
        <f>(Table1[[#This Row],[Expiration Date]]-Table1[[#This Row],[Manufacturing Date]])/365</f>
        <v>0.42465753424657532</v>
      </c>
      <c r="Q488" t="str">
        <f>IF(Table1[[#This Row],[Expiration Date]]-J496&gt;12/31/2024,"not expired","expired")</f>
        <v>expired</v>
      </c>
      <c r="R488">
        <f>Table1[[#This Row],[Discounted Price]]*0.95</f>
        <v>404.1585</v>
      </c>
      <c r="S488">
        <f>Table1[[#This Row],[Discounted Price]]*0.9</f>
        <v>382.887</v>
      </c>
      <c r="T488">
        <f>Table1[[#This Row],[Discounted Price]]*0.8</f>
        <v>340.34400000000005</v>
      </c>
      <c r="U488">
        <f>Table1[[#This Row],[Price]]*0.52</f>
        <v>245.804</v>
      </c>
      <c r="V488">
        <f>(Table1[[#This Row],[Price]]-Table1[[#This Row],[Scrap value]])/2</f>
        <v>113.44799999999999</v>
      </c>
    </row>
    <row r="489" spans="1:22" x14ac:dyDescent="0.25">
      <c r="A489" t="s">
        <v>2426</v>
      </c>
      <c r="B489" t="s">
        <v>29</v>
      </c>
      <c r="C489" t="s">
        <v>47</v>
      </c>
      <c r="D489" t="s">
        <v>2427</v>
      </c>
      <c r="E489">
        <v>191.2</v>
      </c>
      <c r="F489">
        <v>62</v>
      </c>
      <c r="G489" t="s">
        <v>43729</v>
      </c>
      <c r="H489" t="s">
        <v>2428</v>
      </c>
      <c r="I489" s="1">
        <v>45000</v>
      </c>
      <c r="J489" s="1">
        <v>45292</v>
      </c>
      <c r="K489" t="s">
        <v>2429</v>
      </c>
      <c r="L489" t="s">
        <v>2430</v>
      </c>
      <c r="M489" t="s">
        <v>27</v>
      </c>
      <c r="N489">
        <v>3</v>
      </c>
      <c r="O489">
        <f>Table1[[#This Row],[Price]]-0.1*Table1[[#This Row],[Price]]</f>
        <v>172.07999999999998</v>
      </c>
      <c r="P489" s="9">
        <f>(Table1[[#This Row],[Expiration Date]]-Table1[[#This Row],[Manufacturing Date]])/365</f>
        <v>0.8</v>
      </c>
      <c r="Q489" t="str">
        <f>IF(Table1[[#This Row],[Expiration Date]]-J497&gt;12/31/2024,"not expired","expired")</f>
        <v>expired</v>
      </c>
      <c r="R489">
        <f>Table1[[#This Row],[Discounted Price]]*0.95</f>
        <v>163.47599999999997</v>
      </c>
      <c r="S489">
        <f>Table1[[#This Row],[Discounted Price]]*0.9</f>
        <v>154.87199999999999</v>
      </c>
      <c r="T489">
        <f>Table1[[#This Row],[Discounted Price]]*0.8</f>
        <v>137.66399999999999</v>
      </c>
      <c r="U489">
        <f>Table1[[#This Row],[Price]]*0.52</f>
        <v>99.423999999999992</v>
      </c>
      <c r="V489">
        <f>(Table1[[#This Row],[Price]]-Table1[[#This Row],[Scrap value]])/2</f>
        <v>45.887999999999998</v>
      </c>
    </row>
    <row r="490" spans="1:22" x14ac:dyDescent="0.25">
      <c r="A490" t="s">
        <v>2431</v>
      </c>
      <c r="B490" t="s">
        <v>15</v>
      </c>
      <c r="C490" t="s">
        <v>47</v>
      </c>
      <c r="D490" t="s">
        <v>2432</v>
      </c>
      <c r="E490">
        <v>148.11000000000001</v>
      </c>
      <c r="F490">
        <v>81</v>
      </c>
      <c r="G490" t="s">
        <v>43728</v>
      </c>
      <c r="H490" t="s">
        <v>2433</v>
      </c>
      <c r="I490" s="1">
        <v>45137</v>
      </c>
      <c r="J490" s="1">
        <v>45292</v>
      </c>
      <c r="K490" t="s">
        <v>2434</v>
      </c>
      <c r="L490" t="s">
        <v>2435</v>
      </c>
      <c r="M490" t="s">
        <v>20</v>
      </c>
      <c r="N490">
        <v>3</v>
      </c>
      <c r="O490">
        <f>Table1[[#This Row],[Price]]-0.1*Table1[[#This Row],[Price]]</f>
        <v>133.29900000000001</v>
      </c>
      <c r="P490" s="9">
        <f>(Table1[[#This Row],[Expiration Date]]-Table1[[#This Row],[Manufacturing Date]])/365</f>
        <v>0.42465753424657532</v>
      </c>
      <c r="Q490" t="str">
        <f>IF(Table1[[#This Row],[Expiration Date]]-J498&gt;12/31/2024,"not expired","expired")</f>
        <v>expired</v>
      </c>
      <c r="R490">
        <f>Table1[[#This Row],[Discounted Price]]*0.95</f>
        <v>126.63405</v>
      </c>
      <c r="S490">
        <f>Table1[[#This Row],[Discounted Price]]*0.9</f>
        <v>119.96910000000001</v>
      </c>
      <c r="T490">
        <f>Table1[[#This Row],[Discounted Price]]*0.8</f>
        <v>106.63920000000002</v>
      </c>
      <c r="U490">
        <f>Table1[[#This Row],[Price]]*0.52</f>
        <v>77.017200000000017</v>
      </c>
      <c r="V490">
        <f>(Table1[[#This Row],[Price]]-Table1[[#This Row],[Scrap value]])/2</f>
        <v>35.546399999999998</v>
      </c>
    </row>
    <row r="491" spans="1:22" x14ac:dyDescent="0.25">
      <c r="A491" t="s">
        <v>2436</v>
      </c>
      <c r="B491" t="s">
        <v>29</v>
      </c>
      <c r="C491" t="s">
        <v>47</v>
      </c>
      <c r="D491" t="s">
        <v>2437</v>
      </c>
      <c r="E491">
        <v>402.53</v>
      </c>
      <c r="F491">
        <v>30</v>
      </c>
      <c r="G491" t="s">
        <v>43730</v>
      </c>
      <c r="H491" t="s">
        <v>2438</v>
      </c>
      <c r="I491" s="1">
        <v>45000</v>
      </c>
      <c r="J491" s="1">
        <v>45658</v>
      </c>
      <c r="K491" t="s">
        <v>2439</v>
      </c>
      <c r="L491" t="s">
        <v>2440</v>
      </c>
      <c r="M491" t="s">
        <v>27</v>
      </c>
      <c r="N491">
        <v>4</v>
      </c>
      <c r="O491">
        <f>Table1[[#This Row],[Price]]-0.1*Table1[[#This Row],[Price]]</f>
        <v>362.27699999999999</v>
      </c>
      <c r="P491" s="9">
        <f>(Table1[[#This Row],[Expiration Date]]-Table1[[#This Row],[Manufacturing Date]])/365</f>
        <v>1.8027397260273972</v>
      </c>
      <c r="Q491" t="str">
        <f>IF(Table1[[#This Row],[Expiration Date]]-J499&gt;12/31/2024,"not expired","expired")</f>
        <v>expired</v>
      </c>
      <c r="R491">
        <f>Table1[[#This Row],[Discounted Price]]*0.95</f>
        <v>344.16314999999997</v>
      </c>
      <c r="S491">
        <f>Table1[[#This Row],[Discounted Price]]*0.9</f>
        <v>326.04930000000002</v>
      </c>
      <c r="T491">
        <f>Table1[[#This Row],[Discounted Price]]*0.8</f>
        <v>289.82159999999999</v>
      </c>
      <c r="U491">
        <f>Table1[[#This Row],[Price]]*0.52</f>
        <v>209.31559999999999</v>
      </c>
      <c r="V491">
        <f>(Table1[[#This Row],[Price]]-Table1[[#This Row],[Scrap value]])/2</f>
        <v>96.607199999999992</v>
      </c>
    </row>
    <row r="492" spans="1:22" x14ac:dyDescent="0.25">
      <c r="A492" t="s">
        <v>2441</v>
      </c>
      <c r="B492" t="s">
        <v>22</v>
      </c>
      <c r="C492" t="s">
        <v>47</v>
      </c>
      <c r="D492" t="s">
        <v>2442</v>
      </c>
      <c r="E492">
        <v>227.51</v>
      </c>
      <c r="F492">
        <v>73</v>
      </c>
      <c r="G492" t="s">
        <v>43728</v>
      </c>
      <c r="H492" t="s">
        <v>2443</v>
      </c>
      <c r="I492" s="1">
        <v>44927</v>
      </c>
      <c r="J492" s="1">
        <v>45292</v>
      </c>
      <c r="K492" t="s">
        <v>2444</v>
      </c>
      <c r="L492" t="s">
        <v>2445</v>
      </c>
      <c r="M492" t="s">
        <v>20</v>
      </c>
      <c r="N492">
        <v>2</v>
      </c>
      <c r="O492">
        <f>Table1[[#This Row],[Price]]-0.1*Table1[[#This Row],[Price]]</f>
        <v>204.75899999999999</v>
      </c>
      <c r="P492" s="9">
        <f>(Table1[[#This Row],[Expiration Date]]-Table1[[#This Row],[Manufacturing Date]])/365</f>
        <v>1</v>
      </c>
      <c r="Q492" t="str">
        <f>IF(Table1[[#This Row],[Expiration Date]]-J500&gt;12/31/2024,"not expired","expired")</f>
        <v>expired</v>
      </c>
      <c r="R492">
        <f>Table1[[#This Row],[Discounted Price]]*0.95</f>
        <v>194.52104999999997</v>
      </c>
      <c r="S492">
        <f>Table1[[#This Row],[Discounted Price]]*0.9</f>
        <v>184.28309999999999</v>
      </c>
      <c r="T492">
        <f>Table1[[#This Row],[Discounted Price]]*0.8</f>
        <v>163.80719999999999</v>
      </c>
      <c r="U492">
        <f>Table1[[#This Row],[Price]]*0.52</f>
        <v>118.3052</v>
      </c>
      <c r="V492">
        <f>(Table1[[#This Row],[Price]]-Table1[[#This Row],[Scrap value]])/2</f>
        <v>54.602399999999996</v>
      </c>
    </row>
    <row r="493" spans="1:22" x14ac:dyDescent="0.25">
      <c r="A493" t="s">
        <v>2446</v>
      </c>
      <c r="B493" t="s">
        <v>35</v>
      </c>
      <c r="C493" t="s">
        <v>47</v>
      </c>
      <c r="D493" t="s">
        <v>2447</v>
      </c>
      <c r="E493">
        <v>489.11</v>
      </c>
      <c r="F493">
        <v>63</v>
      </c>
      <c r="G493" t="s">
        <v>43730</v>
      </c>
      <c r="H493" t="s">
        <v>2448</v>
      </c>
      <c r="I493" s="1">
        <v>45000</v>
      </c>
      <c r="J493" s="1">
        <v>46023</v>
      </c>
      <c r="K493" t="s">
        <v>2449</v>
      </c>
      <c r="L493" t="s">
        <v>2450</v>
      </c>
      <c r="M493" t="s">
        <v>20</v>
      </c>
      <c r="N493">
        <v>2</v>
      </c>
      <c r="O493">
        <f>Table1[[#This Row],[Price]]-0.1*Table1[[#This Row],[Price]]</f>
        <v>440.19900000000001</v>
      </c>
      <c r="P493" s="9">
        <f>(Table1[[#This Row],[Expiration Date]]-Table1[[#This Row],[Manufacturing Date]])/365</f>
        <v>2.8027397260273972</v>
      </c>
      <c r="Q493" t="str">
        <f>IF(Table1[[#This Row],[Expiration Date]]-J501&gt;12/31/2024,"not expired","expired")</f>
        <v>not expired</v>
      </c>
      <c r="R493">
        <f>Table1[[#This Row],[Discounted Price]]*0.95</f>
        <v>418.18905000000001</v>
      </c>
      <c r="S493">
        <f>Table1[[#This Row],[Discounted Price]]*0.9</f>
        <v>396.17910000000001</v>
      </c>
      <c r="T493">
        <f>Table1[[#This Row],[Discounted Price]]*0.8</f>
        <v>352.15920000000006</v>
      </c>
      <c r="U493">
        <f>Table1[[#This Row],[Price]]*0.52</f>
        <v>254.33720000000002</v>
      </c>
      <c r="V493">
        <f>(Table1[[#This Row],[Price]]-Table1[[#This Row],[Scrap value]])/2</f>
        <v>117.38639999999999</v>
      </c>
    </row>
    <row r="494" spans="1:22" x14ac:dyDescent="0.25">
      <c r="A494" t="s">
        <v>2451</v>
      </c>
      <c r="B494" t="s">
        <v>22</v>
      </c>
      <c r="C494" t="s">
        <v>47</v>
      </c>
      <c r="D494" t="s">
        <v>2452</v>
      </c>
      <c r="E494">
        <v>264.86</v>
      </c>
      <c r="F494">
        <v>48</v>
      </c>
      <c r="G494" t="s">
        <v>43728</v>
      </c>
      <c r="H494" t="s">
        <v>1441</v>
      </c>
      <c r="I494" s="1">
        <v>45000</v>
      </c>
      <c r="J494" s="1">
        <v>45658</v>
      </c>
      <c r="K494" t="s">
        <v>2453</v>
      </c>
      <c r="L494" t="s">
        <v>2454</v>
      </c>
      <c r="M494" t="s">
        <v>45</v>
      </c>
      <c r="N494">
        <v>1</v>
      </c>
      <c r="O494">
        <f>Table1[[#This Row],[Price]]-0.1*Table1[[#This Row],[Price]]</f>
        <v>238.37400000000002</v>
      </c>
      <c r="P494" s="9">
        <f>(Table1[[#This Row],[Expiration Date]]-Table1[[#This Row],[Manufacturing Date]])/365</f>
        <v>1.8027397260273972</v>
      </c>
      <c r="Q494" t="str">
        <f>IF(Table1[[#This Row],[Expiration Date]]-J502&gt;12/31/2024,"not expired","expired")</f>
        <v>not expired</v>
      </c>
      <c r="R494">
        <f>Table1[[#This Row],[Discounted Price]]*0.95</f>
        <v>226.45530000000002</v>
      </c>
      <c r="S494">
        <f>Table1[[#This Row],[Discounted Price]]*0.9</f>
        <v>214.53660000000002</v>
      </c>
      <c r="T494">
        <f>Table1[[#This Row],[Discounted Price]]*0.8</f>
        <v>190.69920000000002</v>
      </c>
      <c r="U494">
        <f>Table1[[#This Row],[Price]]*0.52</f>
        <v>137.72720000000001</v>
      </c>
      <c r="V494">
        <f>(Table1[[#This Row],[Price]]-Table1[[#This Row],[Scrap value]])/2</f>
        <v>63.566400000000002</v>
      </c>
    </row>
    <row r="495" spans="1:22" x14ac:dyDescent="0.25">
      <c r="A495" t="s">
        <v>2455</v>
      </c>
      <c r="B495" t="s">
        <v>22</v>
      </c>
      <c r="C495" t="s">
        <v>47</v>
      </c>
      <c r="D495" t="s">
        <v>2456</v>
      </c>
      <c r="E495">
        <v>152.65</v>
      </c>
      <c r="F495">
        <v>31</v>
      </c>
      <c r="G495" t="s">
        <v>43730</v>
      </c>
      <c r="H495" t="s">
        <v>2457</v>
      </c>
      <c r="I495" s="1">
        <v>45137</v>
      </c>
      <c r="J495" s="1">
        <v>46023</v>
      </c>
      <c r="K495" t="s">
        <v>2458</v>
      </c>
      <c r="L495" t="s">
        <v>2459</v>
      </c>
      <c r="M495" t="s">
        <v>45</v>
      </c>
      <c r="N495">
        <v>1</v>
      </c>
      <c r="O495">
        <f>Table1[[#This Row],[Price]]-0.1*Table1[[#This Row],[Price]]</f>
        <v>137.38499999999999</v>
      </c>
      <c r="P495" s="9">
        <f>(Table1[[#This Row],[Expiration Date]]-Table1[[#This Row],[Manufacturing Date]])/365</f>
        <v>2.4273972602739726</v>
      </c>
      <c r="Q495" t="str">
        <f>IF(Table1[[#This Row],[Expiration Date]]-J503&gt;12/31/2024,"not expired","expired")</f>
        <v>not expired</v>
      </c>
      <c r="R495">
        <f>Table1[[#This Row],[Discounted Price]]*0.95</f>
        <v>130.51575</v>
      </c>
      <c r="S495">
        <f>Table1[[#This Row],[Discounted Price]]*0.9</f>
        <v>123.64649999999999</v>
      </c>
      <c r="T495">
        <f>Table1[[#This Row],[Discounted Price]]*0.8</f>
        <v>109.908</v>
      </c>
      <c r="U495">
        <f>Table1[[#This Row],[Price]]*0.52</f>
        <v>79.378</v>
      </c>
      <c r="V495">
        <f>(Table1[[#This Row],[Price]]-Table1[[#This Row],[Scrap value]])/2</f>
        <v>36.636000000000003</v>
      </c>
    </row>
    <row r="496" spans="1:22" x14ac:dyDescent="0.25">
      <c r="A496" t="s">
        <v>2460</v>
      </c>
      <c r="B496" t="s">
        <v>29</v>
      </c>
      <c r="C496" t="s">
        <v>47</v>
      </c>
      <c r="D496" t="s">
        <v>2461</v>
      </c>
      <c r="E496">
        <v>162.18</v>
      </c>
      <c r="F496">
        <v>88</v>
      </c>
      <c r="G496" t="s">
        <v>43729</v>
      </c>
      <c r="H496" t="s">
        <v>2462</v>
      </c>
      <c r="I496" s="1">
        <v>45000</v>
      </c>
      <c r="J496" s="1">
        <v>45658</v>
      </c>
      <c r="K496" t="s">
        <v>2463</v>
      </c>
      <c r="L496" t="s">
        <v>2464</v>
      </c>
      <c r="M496" t="s">
        <v>20</v>
      </c>
      <c r="N496">
        <v>4</v>
      </c>
      <c r="O496">
        <f>Table1[[#This Row],[Price]]-0.1*Table1[[#This Row],[Price]]</f>
        <v>145.96200000000002</v>
      </c>
      <c r="P496" s="9">
        <f>(Table1[[#This Row],[Expiration Date]]-Table1[[#This Row],[Manufacturing Date]])/365</f>
        <v>1.8027397260273972</v>
      </c>
      <c r="Q496" t="str">
        <f>IF(Table1[[#This Row],[Expiration Date]]-J504&gt;12/31/2024,"not expired","expired")</f>
        <v>expired</v>
      </c>
      <c r="R496">
        <f>Table1[[#This Row],[Discounted Price]]*0.95</f>
        <v>138.66390000000001</v>
      </c>
      <c r="S496">
        <f>Table1[[#This Row],[Discounted Price]]*0.9</f>
        <v>131.36580000000001</v>
      </c>
      <c r="T496">
        <f>Table1[[#This Row],[Discounted Price]]*0.8</f>
        <v>116.76960000000003</v>
      </c>
      <c r="U496">
        <f>Table1[[#This Row],[Price]]*0.52</f>
        <v>84.333600000000004</v>
      </c>
      <c r="V496">
        <f>(Table1[[#This Row],[Price]]-Table1[[#This Row],[Scrap value]])/2</f>
        <v>38.923200000000001</v>
      </c>
    </row>
    <row r="497" spans="1:22" x14ac:dyDescent="0.25">
      <c r="A497" t="s">
        <v>2465</v>
      </c>
      <c r="B497" t="s">
        <v>22</v>
      </c>
      <c r="C497" t="s">
        <v>47</v>
      </c>
      <c r="D497" t="s">
        <v>2466</v>
      </c>
      <c r="E497">
        <v>54.74</v>
      </c>
      <c r="F497">
        <v>42</v>
      </c>
      <c r="G497" t="s">
        <v>43728</v>
      </c>
      <c r="H497" t="s">
        <v>2467</v>
      </c>
      <c r="I497" s="1">
        <v>45000</v>
      </c>
      <c r="J497" s="1">
        <v>45658</v>
      </c>
      <c r="K497" t="s">
        <v>2468</v>
      </c>
      <c r="L497" t="s">
        <v>2469</v>
      </c>
      <c r="M497" t="s">
        <v>27</v>
      </c>
      <c r="N497">
        <v>1</v>
      </c>
      <c r="O497">
        <f>Table1[[#This Row],[Price]]-0.1*Table1[[#This Row],[Price]]</f>
        <v>49.266000000000005</v>
      </c>
      <c r="P497" s="9">
        <f>(Table1[[#This Row],[Expiration Date]]-Table1[[#This Row],[Manufacturing Date]])/365</f>
        <v>1.8027397260273972</v>
      </c>
      <c r="Q497" t="str">
        <f>IF(Table1[[#This Row],[Expiration Date]]-J505&gt;12/31/2024,"not expired","expired")</f>
        <v>expired</v>
      </c>
      <c r="R497">
        <f>Table1[[#This Row],[Discounted Price]]*0.95</f>
        <v>46.802700000000002</v>
      </c>
      <c r="S497">
        <f>Table1[[#This Row],[Discounted Price]]*0.9</f>
        <v>44.339400000000005</v>
      </c>
      <c r="T497">
        <f>Table1[[#This Row],[Discounted Price]]*0.8</f>
        <v>39.412800000000004</v>
      </c>
      <c r="U497">
        <f>Table1[[#This Row],[Price]]*0.52</f>
        <v>28.4648</v>
      </c>
      <c r="V497">
        <f>(Table1[[#This Row],[Price]]-Table1[[#This Row],[Scrap value]])/2</f>
        <v>13.137600000000001</v>
      </c>
    </row>
    <row r="498" spans="1:22" x14ac:dyDescent="0.25">
      <c r="A498" t="s">
        <v>2470</v>
      </c>
      <c r="B498" t="s">
        <v>22</v>
      </c>
      <c r="C498" t="s">
        <v>47</v>
      </c>
      <c r="D498" t="s">
        <v>2471</v>
      </c>
      <c r="E498">
        <v>366.64</v>
      </c>
      <c r="F498">
        <v>80</v>
      </c>
      <c r="G498" t="s">
        <v>43729</v>
      </c>
      <c r="H498" t="s">
        <v>2472</v>
      </c>
      <c r="I498" s="1">
        <v>44927</v>
      </c>
      <c r="J498" s="1">
        <v>45658</v>
      </c>
      <c r="K498" t="s">
        <v>2473</v>
      </c>
      <c r="L498" t="s">
        <v>2474</v>
      </c>
      <c r="M498" t="s">
        <v>45</v>
      </c>
      <c r="N498">
        <v>1</v>
      </c>
      <c r="O498">
        <f>Table1[[#This Row],[Price]]-0.1*Table1[[#This Row],[Price]]</f>
        <v>329.976</v>
      </c>
      <c r="P498" s="9">
        <f>(Table1[[#This Row],[Expiration Date]]-Table1[[#This Row],[Manufacturing Date]])/365</f>
        <v>2.0027397260273974</v>
      </c>
      <c r="Q498" t="str">
        <f>IF(Table1[[#This Row],[Expiration Date]]-J506&gt;12/31/2024,"not expired","expired")</f>
        <v>expired</v>
      </c>
      <c r="R498">
        <f>Table1[[#This Row],[Discounted Price]]*0.95</f>
        <v>313.47719999999998</v>
      </c>
      <c r="S498">
        <f>Table1[[#This Row],[Discounted Price]]*0.9</f>
        <v>296.97840000000002</v>
      </c>
      <c r="T498">
        <f>Table1[[#This Row],[Discounted Price]]*0.8</f>
        <v>263.98079999999999</v>
      </c>
      <c r="U498">
        <f>Table1[[#This Row],[Price]]*0.52</f>
        <v>190.65280000000001</v>
      </c>
      <c r="V498">
        <f>(Table1[[#This Row],[Price]]-Table1[[#This Row],[Scrap value]])/2</f>
        <v>87.993599999999986</v>
      </c>
    </row>
    <row r="499" spans="1:22" x14ac:dyDescent="0.25">
      <c r="A499" t="s">
        <v>2475</v>
      </c>
      <c r="B499" t="s">
        <v>35</v>
      </c>
      <c r="C499" t="s">
        <v>47</v>
      </c>
      <c r="D499" t="s">
        <v>2476</v>
      </c>
      <c r="E499">
        <v>296.41000000000003</v>
      </c>
      <c r="F499">
        <v>61</v>
      </c>
      <c r="G499" t="s">
        <v>43730</v>
      </c>
      <c r="H499" t="s">
        <v>2477</v>
      </c>
      <c r="I499" s="1">
        <v>45137</v>
      </c>
      <c r="J499" s="1">
        <v>45658</v>
      </c>
      <c r="K499" t="s">
        <v>2478</v>
      </c>
      <c r="L499" t="s">
        <v>2479</v>
      </c>
      <c r="M499" t="s">
        <v>27</v>
      </c>
      <c r="N499">
        <v>2</v>
      </c>
      <c r="O499">
        <f>Table1[[#This Row],[Price]]-0.1*Table1[[#This Row],[Price]]</f>
        <v>266.76900000000001</v>
      </c>
      <c r="P499" s="9">
        <f>(Table1[[#This Row],[Expiration Date]]-Table1[[#This Row],[Manufacturing Date]])/365</f>
        <v>1.4273972602739726</v>
      </c>
      <c r="Q499" t="str">
        <f>IF(Table1[[#This Row],[Expiration Date]]-J507&gt;12/31/2024,"not expired","expired")</f>
        <v>expired</v>
      </c>
      <c r="R499">
        <f>Table1[[#This Row],[Discounted Price]]*0.95</f>
        <v>253.43054999999998</v>
      </c>
      <c r="S499">
        <f>Table1[[#This Row],[Discounted Price]]*0.9</f>
        <v>240.09210000000002</v>
      </c>
      <c r="T499">
        <f>Table1[[#This Row],[Discounted Price]]*0.8</f>
        <v>213.41520000000003</v>
      </c>
      <c r="U499">
        <f>Table1[[#This Row],[Price]]*0.52</f>
        <v>154.13320000000002</v>
      </c>
      <c r="V499">
        <f>(Table1[[#This Row],[Price]]-Table1[[#This Row],[Scrap value]])/2</f>
        <v>71.138400000000004</v>
      </c>
    </row>
    <row r="500" spans="1:22" x14ac:dyDescent="0.25">
      <c r="A500" t="s">
        <v>2480</v>
      </c>
      <c r="B500" t="s">
        <v>35</v>
      </c>
      <c r="C500" t="s">
        <v>47</v>
      </c>
      <c r="D500" t="s">
        <v>2481</v>
      </c>
      <c r="E500">
        <v>217.77</v>
      </c>
      <c r="F500">
        <v>15</v>
      </c>
      <c r="G500" t="s">
        <v>43730</v>
      </c>
      <c r="H500" t="s">
        <v>2482</v>
      </c>
      <c r="I500" s="1">
        <v>45137</v>
      </c>
      <c r="J500" s="1">
        <v>46023</v>
      </c>
      <c r="K500" t="s">
        <v>2483</v>
      </c>
      <c r="L500" t="s">
        <v>2484</v>
      </c>
      <c r="M500" t="s">
        <v>27</v>
      </c>
      <c r="N500">
        <v>2</v>
      </c>
      <c r="O500">
        <f>Table1[[#This Row],[Price]]-0.1*Table1[[#This Row],[Price]]</f>
        <v>195.99299999999999</v>
      </c>
      <c r="P500" s="9">
        <f>(Table1[[#This Row],[Expiration Date]]-Table1[[#This Row],[Manufacturing Date]])/365</f>
        <v>2.4273972602739726</v>
      </c>
      <c r="Q500" t="str">
        <f>IF(Table1[[#This Row],[Expiration Date]]-J508&gt;12/31/2024,"not expired","expired")</f>
        <v>expired</v>
      </c>
      <c r="R500">
        <f>Table1[[#This Row],[Discounted Price]]*0.95</f>
        <v>186.19334999999998</v>
      </c>
      <c r="S500">
        <f>Table1[[#This Row],[Discounted Price]]*0.9</f>
        <v>176.3937</v>
      </c>
      <c r="T500">
        <f>Table1[[#This Row],[Discounted Price]]*0.8</f>
        <v>156.7944</v>
      </c>
      <c r="U500">
        <f>Table1[[#This Row],[Price]]*0.52</f>
        <v>113.24040000000001</v>
      </c>
      <c r="V500">
        <f>(Table1[[#This Row],[Price]]-Table1[[#This Row],[Scrap value]])/2</f>
        <v>52.264800000000001</v>
      </c>
    </row>
    <row r="501" spans="1:22" x14ac:dyDescent="0.25">
      <c r="A501" t="s">
        <v>2485</v>
      </c>
      <c r="B501" t="s">
        <v>35</v>
      </c>
      <c r="C501" t="s">
        <v>47</v>
      </c>
      <c r="D501" t="s">
        <v>2486</v>
      </c>
      <c r="E501">
        <v>150.56</v>
      </c>
      <c r="F501">
        <v>46</v>
      </c>
      <c r="G501" t="s">
        <v>43729</v>
      </c>
      <c r="H501" t="s">
        <v>2487</v>
      </c>
      <c r="I501" s="1">
        <v>44927</v>
      </c>
      <c r="J501" s="1">
        <v>45658</v>
      </c>
      <c r="K501" t="s">
        <v>2488</v>
      </c>
      <c r="L501" t="s">
        <v>2489</v>
      </c>
      <c r="M501" t="s">
        <v>20</v>
      </c>
      <c r="N501">
        <v>5</v>
      </c>
      <c r="O501">
        <f>Table1[[#This Row],[Price]]-0.1*Table1[[#This Row],[Price]]</f>
        <v>135.50399999999999</v>
      </c>
      <c r="P501" s="9">
        <f>(Table1[[#This Row],[Expiration Date]]-Table1[[#This Row],[Manufacturing Date]])/365</f>
        <v>2.0027397260273974</v>
      </c>
      <c r="Q501" t="str">
        <f>IF(Table1[[#This Row],[Expiration Date]]-J509&gt;12/31/2024,"not expired","expired")</f>
        <v>expired</v>
      </c>
      <c r="R501">
        <f>Table1[[#This Row],[Discounted Price]]*0.95</f>
        <v>128.72879999999998</v>
      </c>
      <c r="S501">
        <f>Table1[[#This Row],[Discounted Price]]*0.9</f>
        <v>121.95359999999999</v>
      </c>
      <c r="T501">
        <f>Table1[[#This Row],[Discounted Price]]*0.8</f>
        <v>108.4032</v>
      </c>
      <c r="U501">
        <f>Table1[[#This Row],[Price]]*0.52</f>
        <v>78.291200000000003</v>
      </c>
      <c r="V501">
        <f>(Table1[[#This Row],[Price]]-Table1[[#This Row],[Scrap value]])/2</f>
        <v>36.134399999999999</v>
      </c>
    </row>
    <row r="502" spans="1:22" x14ac:dyDescent="0.25">
      <c r="A502" t="s">
        <v>2490</v>
      </c>
      <c r="B502" t="s">
        <v>29</v>
      </c>
      <c r="C502" t="s">
        <v>47</v>
      </c>
      <c r="D502" t="s">
        <v>2491</v>
      </c>
      <c r="E502">
        <v>151.08000000000001</v>
      </c>
      <c r="F502">
        <v>62</v>
      </c>
      <c r="G502" t="s">
        <v>43729</v>
      </c>
      <c r="H502" t="s">
        <v>2492</v>
      </c>
      <c r="I502" s="1">
        <v>44927</v>
      </c>
      <c r="J502" s="1">
        <v>45292</v>
      </c>
      <c r="K502" t="s">
        <v>2493</v>
      </c>
      <c r="L502" t="s">
        <v>2494</v>
      </c>
      <c r="M502" t="s">
        <v>27</v>
      </c>
      <c r="N502">
        <v>4</v>
      </c>
      <c r="O502">
        <f>Table1[[#This Row],[Price]]-0.1*Table1[[#This Row],[Price]]</f>
        <v>135.97200000000001</v>
      </c>
      <c r="P502" s="9">
        <f>(Table1[[#This Row],[Expiration Date]]-Table1[[#This Row],[Manufacturing Date]])/365</f>
        <v>1</v>
      </c>
      <c r="Q502" t="str">
        <f>IF(Table1[[#This Row],[Expiration Date]]-J510&gt;12/31/2024,"not expired","expired")</f>
        <v>expired</v>
      </c>
      <c r="R502">
        <f>Table1[[#This Row],[Discounted Price]]*0.95</f>
        <v>129.17340000000002</v>
      </c>
      <c r="S502">
        <f>Table1[[#This Row],[Discounted Price]]*0.9</f>
        <v>122.37480000000001</v>
      </c>
      <c r="T502">
        <f>Table1[[#This Row],[Discounted Price]]*0.8</f>
        <v>108.77760000000001</v>
      </c>
      <c r="U502">
        <f>Table1[[#This Row],[Price]]*0.52</f>
        <v>78.561600000000013</v>
      </c>
      <c r="V502">
        <f>(Table1[[#This Row],[Price]]-Table1[[#This Row],[Scrap value]])/2</f>
        <v>36.2592</v>
      </c>
    </row>
    <row r="503" spans="1:22" x14ac:dyDescent="0.25">
      <c r="A503" t="s">
        <v>2495</v>
      </c>
      <c r="B503" t="s">
        <v>15</v>
      </c>
      <c r="C503" t="s">
        <v>47</v>
      </c>
      <c r="D503" t="s">
        <v>2496</v>
      </c>
      <c r="E503">
        <v>350.49</v>
      </c>
      <c r="F503">
        <v>23</v>
      </c>
      <c r="G503" t="s">
        <v>43729</v>
      </c>
      <c r="H503" t="s">
        <v>2497</v>
      </c>
      <c r="I503" s="1">
        <v>45000</v>
      </c>
      <c r="J503" s="1">
        <v>45658</v>
      </c>
      <c r="K503" t="s">
        <v>2498</v>
      </c>
      <c r="L503" t="s">
        <v>2499</v>
      </c>
      <c r="M503" t="s">
        <v>20</v>
      </c>
      <c r="N503">
        <v>1</v>
      </c>
      <c r="O503">
        <f>Table1[[#This Row],[Price]]-0.1*Table1[[#This Row],[Price]]</f>
        <v>315.44100000000003</v>
      </c>
      <c r="P503" s="9">
        <f>(Table1[[#This Row],[Expiration Date]]-Table1[[#This Row],[Manufacturing Date]])/365</f>
        <v>1.8027397260273972</v>
      </c>
      <c r="Q503" t="str">
        <f>IF(Table1[[#This Row],[Expiration Date]]-J511&gt;12/31/2024,"not expired","expired")</f>
        <v>not expired</v>
      </c>
      <c r="R503">
        <f>Table1[[#This Row],[Discounted Price]]*0.95</f>
        <v>299.66895</v>
      </c>
      <c r="S503">
        <f>Table1[[#This Row],[Discounted Price]]*0.9</f>
        <v>283.89690000000002</v>
      </c>
      <c r="T503">
        <f>Table1[[#This Row],[Discounted Price]]*0.8</f>
        <v>252.35280000000003</v>
      </c>
      <c r="U503">
        <f>Table1[[#This Row],[Price]]*0.52</f>
        <v>182.25480000000002</v>
      </c>
      <c r="V503">
        <f>(Table1[[#This Row],[Price]]-Table1[[#This Row],[Scrap value]])/2</f>
        <v>84.117599999999996</v>
      </c>
    </row>
    <row r="504" spans="1:22" x14ac:dyDescent="0.25">
      <c r="A504" t="s">
        <v>2500</v>
      </c>
      <c r="B504" t="s">
        <v>22</v>
      </c>
      <c r="C504" t="s">
        <v>47</v>
      </c>
      <c r="D504" t="s">
        <v>2501</v>
      </c>
      <c r="E504">
        <v>202.02</v>
      </c>
      <c r="F504">
        <v>42</v>
      </c>
      <c r="G504" t="s">
        <v>43728</v>
      </c>
      <c r="H504" t="s">
        <v>2502</v>
      </c>
      <c r="I504" s="1">
        <v>44927</v>
      </c>
      <c r="J504" s="1">
        <v>45658</v>
      </c>
      <c r="K504" t="s">
        <v>2503</v>
      </c>
      <c r="L504" t="s">
        <v>2504</v>
      </c>
      <c r="M504" t="s">
        <v>27</v>
      </c>
      <c r="N504">
        <v>4</v>
      </c>
      <c r="O504">
        <f>Table1[[#This Row],[Price]]-0.1*Table1[[#This Row],[Price]]</f>
        <v>181.81800000000001</v>
      </c>
      <c r="P504" s="9">
        <f>(Table1[[#This Row],[Expiration Date]]-Table1[[#This Row],[Manufacturing Date]])/365</f>
        <v>2.0027397260273974</v>
      </c>
      <c r="Q504" t="str">
        <f>IF(Table1[[#This Row],[Expiration Date]]-J512&gt;12/31/2024,"not expired","expired")</f>
        <v>not expired</v>
      </c>
      <c r="R504">
        <f>Table1[[#This Row],[Discounted Price]]*0.95</f>
        <v>172.72710000000001</v>
      </c>
      <c r="S504">
        <f>Table1[[#This Row],[Discounted Price]]*0.9</f>
        <v>163.6362</v>
      </c>
      <c r="T504">
        <f>Table1[[#This Row],[Discounted Price]]*0.8</f>
        <v>145.45440000000002</v>
      </c>
      <c r="U504">
        <f>Table1[[#This Row],[Price]]*0.52</f>
        <v>105.05040000000001</v>
      </c>
      <c r="V504">
        <f>(Table1[[#This Row],[Price]]-Table1[[#This Row],[Scrap value]])/2</f>
        <v>48.4848</v>
      </c>
    </row>
    <row r="505" spans="1:22" x14ac:dyDescent="0.25">
      <c r="A505" t="s">
        <v>2505</v>
      </c>
      <c r="B505" t="s">
        <v>15</v>
      </c>
      <c r="C505" t="s">
        <v>47</v>
      </c>
      <c r="D505" t="s">
        <v>2506</v>
      </c>
      <c r="E505">
        <v>154.43</v>
      </c>
      <c r="F505">
        <v>42</v>
      </c>
      <c r="G505" t="s">
        <v>43729</v>
      </c>
      <c r="H505" t="s">
        <v>2507</v>
      </c>
      <c r="I505" s="1">
        <v>45137</v>
      </c>
      <c r="J505" s="1">
        <v>46023</v>
      </c>
      <c r="K505" t="s">
        <v>2508</v>
      </c>
      <c r="L505" t="s">
        <v>2509</v>
      </c>
      <c r="M505" t="s">
        <v>20</v>
      </c>
      <c r="N505">
        <v>1</v>
      </c>
      <c r="O505">
        <f>Table1[[#This Row],[Price]]-0.1*Table1[[#This Row],[Price]]</f>
        <v>138.98699999999999</v>
      </c>
      <c r="P505" s="9">
        <f>(Table1[[#This Row],[Expiration Date]]-Table1[[#This Row],[Manufacturing Date]])/365</f>
        <v>2.4273972602739726</v>
      </c>
      <c r="Q505" t="str">
        <f>IF(Table1[[#This Row],[Expiration Date]]-J513&gt;12/31/2024,"not expired","expired")</f>
        <v>not expired</v>
      </c>
      <c r="R505">
        <f>Table1[[#This Row],[Discounted Price]]*0.95</f>
        <v>132.03764999999999</v>
      </c>
      <c r="S505">
        <f>Table1[[#This Row],[Discounted Price]]*0.9</f>
        <v>125.0883</v>
      </c>
      <c r="T505">
        <f>Table1[[#This Row],[Discounted Price]]*0.8</f>
        <v>111.1896</v>
      </c>
      <c r="U505">
        <f>Table1[[#This Row],[Price]]*0.52</f>
        <v>80.303600000000003</v>
      </c>
      <c r="V505">
        <f>(Table1[[#This Row],[Price]]-Table1[[#This Row],[Scrap value]])/2</f>
        <v>37.063200000000002</v>
      </c>
    </row>
    <row r="506" spans="1:22" x14ac:dyDescent="0.25">
      <c r="A506" t="s">
        <v>2510</v>
      </c>
      <c r="B506" t="s">
        <v>22</v>
      </c>
      <c r="C506" t="s">
        <v>47</v>
      </c>
      <c r="D506" t="s">
        <v>2511</v>
      </c>
      <c r="E506">
        <v>286.07</v>
      </c>
      <c r="F506">
        <v>98</v>
      </c>
      <c r="G506" t="s">
        <v>43729</v>
      </c>
      <c r="H506" t="s">
        <v>449</v>
      </c>
      <c r="I506" s="1">
        <v>44927</v>
      </c>
      <c r="J506" s="1">
        <v>46023</v>
      </c>
      <c r="K506" t="s">
        <v>2512</v>
      </c>
      <c r="L506" t="s">
        <v>2513</v>
      </c>
      <c r="M506" t="s">
        <v>45</v>
      </c>
      <c r="N506">
        <v>1</v>
      </c>
      <c r="O506">
        <f>Table1[[#This Row],[Price]]-0.1*Table1[[#This Row],[Price]]</f>
        <v>257.46299999999997</v>
      </c>
      <c r="P506" s="9">
        <f>(Table1[[#This Row],[Expiration Date]]-Table1[[#This Row],[Manufacturing Date]])/365</f>
        <v>3.0027397260273974</v>
      </c>
      <c r="Q506" t="str">
        <f>IF(Table1[[#This Row],[Expiration Date]]-J514&gt;12/31/2024,"not expired","expired")</f>
        <v>not expired</v>
      </c>
      <c r="R506">
        <f>Table1[[#This Row],[Discounted Price]]*0.95</f>
        <v>244.58984999999996</v>
      </c>
      <c r="S506">
        <f>Table1[[#This Row],[Discounted Price]]*0.9</f>
        <v>231.71669999999997</v>
      </c>
      <c r="T506">
        <f>Table1[[#This Row],[Discounted Price]]*0.8</f>
        <v>205.97039999999998</v>
      </c>
      <c r="U506">
        <f>Table1[[#This Row],[Price]]*0.52</f>
        <v>148.75640000000001</v>
      </c>
      <c r="V506">
        <f>(Table1[[#This Row],[Price]]-Table1[[#This Row],[Scrap value]])/2</f>
        <v>68.65679999999999</v>
      </c>
    </row>
    <row r="507" spans="1:22" x14ac:dyDescent="0.25">
      <c r="A507" t="s">
        <v>2514</v>
      </c>
      <c r="B507" t="s">
        <v>29</v>
      </c>
      <c r="C507" t="s">
        <v>47</v>
      </c>
      <c r="D507" t="s">
        <v>2515</v>
      </c>
      <c r="E507">
        <v>100.15</v>
      </c>
      <c r="F507">
        <v>1</v>
      </c>
      <c r="G507" t="s">
        <v>43729</v>
      </c>
      <c r="H507" t="s">
        <v>2516</v>
      </c>
      <c r="I507" s="1">
        <v>45000</v>
      </c>
      <c r="J507" s="1">
        <v>46023</v>
      </c>
      <c r="K507" t="s">
        <v>2517</v>
      </c>
      <c r="L507" t="s">
        <v>2518</v>
      </c>
      <c r="M507" t="s">
        <v>27</v>
      </c>
      <c r="N507">
        <v>3</v>
      </c>
      <c r="O507">
        <f>Table1[[#This Row],[Price]]-0.1*Table1[[#This Row],[Price]]</f>
        <v>90.135000000000005</v>
      </c>
      <c r="P507" s="9">
        <f>(Table1[[#This Row],[Expiration Date]]-Table1[[#This Row],[Manufacturing Date]])/365</f>
        <v>2.8027397260273972</v>
      </c>
      <c r="Q507" t="str">
        <f>IF(Table1[[#This Row],[Expiration Date]]-J515&gt;12/31/2024,"not expired","expired")</f>
        <v>not expired</v>
      </c>
      <c r="R507">
        <f>Table1[[#This Row],[Discounted Price]]*0.95</f>
        <v>85.628249999999994</v>
      </c>
      <c r="S507">
        <f>Table1[[#This Row],[Discounted Price]]*0.9</f>
        <v>81.121500000000012</v>
      </c>
      <c r="T507">
        <f>Table1[[#This Row],[Discounted Price]]*0.8</f>
        <v>72.108000000000004</v>
      </c>
      <c r="U507">
        <f>Table1[[#This Row],[Price]]*0.52</f>
        <v>52.078000000000003</v>
      </c>
      <c r="V507">
        <f>(Table1[[#This Row],[Price]]-Table1[[#This Row],[Scrap value]])/2</f>
        <v>24.036000000000001</v>
      </c>
    </row>
    <row r="508" spans="1:22" x14ac:dyDescent="0.25">
      <c r="A508" t="s">
        <v>2519</v>
      </c>
      <c r="B508" t="s">
        <v>35</v>
      </c>
      <c r="C508" t="s">
        <v>47</v>
      </c>
      <c r="D508" t="s">
        <v>2520</v>
      </c>
      <c r="E508">
        <v>462.76</v>
      </c>
      <c r="F508">
        <v>78</v>
      </c>
      <c r="G508" t="s">
        <v>43729</v>
      </c>
      <c r="H508" t="s">
        <v>2521</v>
      </c>
      <c r="I508" s="1">
        <v>45137</v>
      </c>
      <c r="J508" s="1">
        <v>46023</v>
      </c>
      <c r="K508" t="s">
        <v>2522</v>
      </c>
      <c r="L508" t="s">
        <v>2523</v>
      </c>
      <c r="M508" t="s">
        <v>45</v>
      </c>
      <c r="N508">
        <v>3</v>
      </c>
      <c r="O508">
        <f>Table1[[#This Row],[Price]]-0.1*Table1[[#This Row],[Price]]</f>
        <v>416.48399999999998</v>
      </c>
      <c r="P508" s="9">
        <f>(Table1[[#This Row],[Expiration Date]]-Table1[[#This Row],[Manufacturing Date]])/365</f>
        <v>2.4273972602739726</v>
      </c>
      <c r="Q508" t="str">
        <f>IF(Table1[[#This Row],[Expiration Date]]-J516&gt;12/31/2024,"not expired","expired")</f>
        <v>not expired</v>
      </c>
      <c r="R508">
        <f>Table1[[#This Row],[Discounted Price]]*0.95</f>
        <v>395.65979999999996</v>
      </c>
      <c r="S508">
        <f>Table1[[#This Row],[Discounted Price]]*0.9</f>
        <v>374.8356</v>
      </c>
      <c r="T508">
        <f>Table1[[#This Row],[Discounted Price]]*0.8</f>
        <v>333.18720000000002</v>
      </c>
      <c r="U508">
        <f>Table1[[#This Row],[Price]]*0.52</f>
        <v>240.6352</v>
      </c>
      <c r="V508">
        <f>(Table1[[#This Row],[Price]]-Table1[[#This Row],[Scrap value]])/2</f>
        <v>111.0624</v>
      </c>
    </row>
    <row r="509" spans="1:22" x14ac:dyDescent="0.25">
      <c r="A509" t="s">
        <v>2524</v>
      </c>
      <c r="B509" t="s">
        <v>15</v>
      </c>
      <c r="C509" t="s">
        <v>47</v>
      </c>
      <c r="D509" t="s">
        <v>2525</v>
      </c>
      <c r="E509">
        <v>100.38</v>
      </c>
      <c r="F509">
        <v>6</v>
      </c>
      <c r="G509" t="s">
        <v>43728</v>
      </c>
      <c r="H509" t="s">
        <v>2526</v>
      </c>
      <c r="I509" s="1">
        <v>44927</v>
      </c>
      <c r="J509" s="1">
        <v>45658</v>
      </c>
      <c r="K509" t="s">
        <v>2527</v>
      </c>
      <c r="L509" t="s">
        <v>2528</v>
      </c>
      <c r="M509" t="s">
        <v>20</v>
      </c>
      <c r="N509">
        <v>2</v>
      </c>
      <c r="O509">
        <f>Table1[[#This Row],[Price]]-0.1*Table1[[#This Row],[Price]]</f>
        <v>90.341999999999999</v>
      </c>
      <c r="P509" s="9">
        <f>(Table1[[#This Row],[Expiration Date]]-Table1[[#This Row],[Manufacturing Date]])/365</f>
        <v>2.0027397260273974</v>
      </c>
      <c r="Q509" t="str">
        <f>IF(Table1[[#This Row],[Expiration Date]]-J517&gt;12/31/2024,"not expired","expired")</f>
        <v>expired</v>
      </c>
      <c r="R509">
        <f>Table1[[#This Row],[Discounted Price]]*0.95</f>
        <v>85.8249</v>
      </c>
      <c r="S509">
        <f>Table1[[#This Row],[Discounted Price]]*0.9</f>
        <v>81.3078</v>
      </c>
      <c r="T509">
        <f>Table1[[#This Row],[Discounted Price]]*0.8</f>
        <v>72.273600000000002</v>
      </c>
      <c r="U509">
        <f>Table1[[#This Row],[Price]]*0.52</f>
        <v>52.197600000000001</v>
      </c>
      <c r="V509">
        <f>(Table1[[#This Row],[Price]]-Table1[[#This Row],[Scrap value]])/2</f>
        <v>24.091199999999997</v>
      </c>
    </row>
    <row r="510" spans="1:22" x14ac:dyDescent="0.25">
      <c r="A510" t="s">
        <v>2529</v>
      </c>
      <c r="B510" t="s">
        <v>15</v>
      </c>
      <c r="C510" t="s">
        <v>47</v>
      </c>
      <c r="D510" t="s">
        <v>2530</v>
      </c>
      <c r="E510">
        <v>98.39</v>
      </c>
      <c r="F510">
        <v>22</v>
      </c>
      <c r="G510" t="s">
        <v>43730</v>
      </c>
      <c r="H510" t="s">
        <v>2531</v>
      </c>
      <c r="I510" s="1">
        <v>45137</v>
      </c>
      <c r="J510" s="1">
        <v>45292</v>
      </c>
      <c r="K510" t="s">
        <v>2532</v>
      </c>
      <c r="L510" t="s">
        <v>2533</v>
      </c>
      <c r="M510" t="s">
        <v>27</v>
      </c>
      <c r="N510">
        <v>3</v>
      </c>
      <c r="O510">
        <f>Table1[[#This Row],[Price]]-0.1*Table1[[#This Row],[Price]]</f>
        <v>88.551000000000002</v>
      </c>
      <c r="P510" s="9">
        <f>(Table1[[#This Row],[Expiration Date]]-Table1[[#This Row],[Manufacturing Date]])/365</f>
        <v>0.42465753424657532</v>
      </c>
      <c r="Q510" t="str">
        <f>IF(Table1[[#This Row],[Expiration Date]]-J518&gt;12/31/2024,"not expired","expired")</f>
        <v>expired</v>
      </c>
      <c r="R510">
        <f>Table1[[#This Row],[Discounted Price]]*0.95</f>
        <v>84.123449999999991</v>
      </c>
      <c r="S510">
        <f>Table1[[#This Row],[Discounted Price]]*0.9</f>
        <v>79.695900000000009</v>
      </c>
      <c r="T510">
        <f>Table1[[#This Row],[Discounted Price]]*0.8</f>
        <v>70.840800000000002</v>
      </c>
      <c r="U510">
        <f>Table1[[#This Row],[Price]]*0.52</f>
        <v>51.162800000000004</v>
      </c>
      <c r="V510">
        <f>(Table1[[#This Row],[Price]]-Table1[[#This Row],[Scrap value]])/2</f>
        <v>23.613599999999998</v>
      </c>
    </row>
    <row r="511" spans="1:22" x14ac:dyDescent="0.25">
      <c r="A511" t="s">
        <v>2534</v>
      </c>
      <c r="B511" t="s">
        <v>22</v>
      </c>
      <c r="C511" t="s">
        <v>47</v>
      </c>
      <c r="D511" t="s">
        <v>2535</v>
      </c>
      <c r="E511">
        <v>179.78</v>
      </c>
      <c r="F511">
        <v>15</v>
      </c>
      <c r="G511" t="s">
        <v>43728</v>
      </c>
      <c r="H511" t="s">
        <v>2536</v>
      </c>
      <c r="I511" s="1">
        <v>45000</v>
      </c>
      <c r="J511" s="1">
        <v>45292</v>
      </c>
      <c r="K511" t="s">
        <v>2537</v>
      </c>
      <c r="L511" t="s">
        <v>2538</v>
      </c>
      <c r="M511" t="s">
        <v>20</v>
      </c>
      <c r="N511">
        <v>3</v>
      </c>
      <c r="O511">
        <f>Table1[[#This Row],[Price]]-0.1*Table1[[#This Row],[Price]]</f>
        <v>161.80199999999999</v>
      </c>
      <c r="P511" s="9">
        <f>(Table1[[#This Row],[Expiration Date]]-Table1[[#This Row],[Manufacturing Date]])/365</f>
        <v>0.8</v>
      </c>
      <c r="Q511" t="str">
        <f>IF(Table1[[#This Row],[Expiration Date]]-J519&gt;12/31/2024,"not expired","expired")</f>
        <v>expired</v>
      </c>
      <c r="R511">
        <f>Table1[[#This Row],[Discounted Price]]*0.95</f>
        <v>153.71189999999999</v>
      </c>
      <c r="S511">
        <f>Table1[[#This Row],[Discounted Price]]*0.9</f>
        <v>145.62180000000001</v>
      </c>
      <c r="T511">
        <f>Table1[[#This Row],[Discounted Price]]*0.8</f>
        <v>129.44159999999999</v>
      </c>
      <c r="U511">
        <f>Table1[[#This Row],[Price]]*0.52</f>
        <v>93.485600000000005</v>
      </c>
      <c r="V511">
        <f>(Table1[[#This Row],[Price]]-Table1[[#This Row],[Scrap value]])/2</f>
        <v>43.147199999999998</v>
      </c>
    </row>
    <row r="512" spans="1:22" x14ac:dyDescent="0.25">
      <c r="A512" t="s">
        <v>2539</v>
      </c>
      <c r="B512" t="s">
        <v>29</v>
      </c>
      <c r="C512" t="s">
        <v>47</v>
      </c>
      <c r="D512" t="s">
        <v>2540</v>
      </c>
      <c r="E512">
        <v>83.39</v>
      </c>
      <c r="F512">
        <v>21</v>
      </c>
      <c r="G512" t="s">
        <v>43728</v>
      </c>
      <c r="H512" t="s">
        <v>2541</v>
      </c>
      <c r="I512" s="1">
        <v>45000</v>
      </c>
      <c r="J512" s="1">
        <v>45292</v>
      </c>
      <c r="K512" t="s">
        <v>2542</v>
      </c>
      <c r="L512" t="s">
        <v>2543</v>
      </c>
      <c r="M512" t="s">
        <v>27</v>
      </c>
      <c r="N512">
        <v>3</v>
      </c>
      <c r="O512">
        <f>Table1[[#This Row],[Price]]-0.1*Table1[[#This Row],[Price]]</f>
        <v>75.051000000000002</v>
      </c>
      <c r="P512" s="9">
        <f>(Table1[[#This Row],[Expiration Date]]-Table1[[#This Row],[Manufacturing Date]])/365</f>
        <v>0.8</v>
      </c>
      <c r="Q512" t="str">
        <f>IF(Table1[[#This Row],[Expiration Date]]-J520&gt;12/31/2024,"not expired","expired")</f>
        <v>expired</v>
      </c>
      <c r="R512">
        <f>Table1[[#This Row],[Discounted Price]]*0.95</f>
        <v>71.298450000000003</v>
      </c>
      <c r="S512">
        <f>Table1[[#This Row],[Discounted Price]]*0.9</f>
        <v>67.545900000000003</v>
      </c>
      <c r="T512">
        <f>Table1[[#This Row],[Discounted Price]]*0.8</f>
        <v>60.040800000000004</v>
      </c>
      <c r="U512">
        <f>Table1[[#This Row],[Price]]*0.52</f>
        <v>43.3628</v>
      </c>
      <c r="V512">
        <f>(Table1[[#This Row],[Price]]-Table1[[#This Row],[Scrap value]])/2</f>
        <v>20.0136</v>
      </c>
    </row>
    <row r="513" spans="1:22" x14ac:dyDescent="0.25">
      <c r="A513" t="s">
        <v>2544</v>
      </c>
      <c r="B513" t="s">
        <v>35</v>
      </c>
      <c r="C513" t="s">
        <v>47</v>
      </c>
      <c r="D513" t="s">
        <v>2545</v>
      </c>
      <c r="E513">
        <v>182.59</v>
      </c>
      <c r="F513">
        <v>9</v>
      </c>
      <c r="G513" t="s">
        <v>43728</v>
      </c>
      <c r="H513" t="s">
        <v>2546</v>
      </c>
      <c r="I513" s="1">
        <v>45000</v>
      </c>
      <c r="J513" s="1">
        <v>45292</v>
      </c>
      <c r="K513" t="s">
        <v>2547</v>
      </c>
      <c r="L513" t="s">
        <v>2548</v>
      </c>
      <c r="M513" t="s">
        <v>45</v>
      </c>
      <c r="N513">
        <v>5</v>
      </c>
      <c r="O513">
        <f>Table1[[#This Row],[Price]]-0.1*Table1[[#This Row],[Price]]</f>
        <v>164.33100000000002</v>
      </c>
      <c r="P513" s="9">
        <f>(Table1[[#This Row],[Expiration Date]]-Table1[[#This Row],[Manufacturing Date]])/365</f>
        <v>0.8</v>
      </c>
      <c r="Q513" t="str">
        <f>IF(Table1[[#This Row],[Expiration Date]]-J521&gt;12/31/2024,"not expired","expired")</f>
        <v>expired</v>
      </c>
      <c r="R513">
        <f>Table1[[#This Row],[Discounted Price]]*0.95</f>
        <v>156.11445000000001</v>
      </c>
      <c r="S513">
        <f>Table1[[#This Row],[Discounted Price]]*0.9</f>
        <v>147.89790000000002</v>
      </c>
      <c r="T513">
        <f>Table1[[#This Row],[Discounted Price]]*0.8</f>
        <v>131.46480000000003</v>
      </c>
      <c r="U513">
        <f>Table1[[#This Row],[Price]]*0.52</f>
        <v>94.94680000000001</v>
      </c>
      <c r="V513">
        <f>(Table1[[#This Row],[Price]]-Table1[[#This Row],[Scrap value]])/2</f>
        <v>43.821599999999997</v>
      </c>
    </row>
    <row r="514" spans="1:22" x14ac:dyDescent="0.25">
      <c r="A514" t="s">
        <v>2549</v>
      </c>
      <c r="B514" t="s">
        <v>15</v>
      </c>
      <c r="C514" t="s">
        <v>47</v>
      </c>
      <c r="D514" t="s">
        <v>2550</v>
      </c>
      <c r="E514">
        <v>142.62</v>
      </c>
      <c r="F514">
        <v>64</v>
      </c>
      <c r="G514" t="s">
        <v>43729</v>
      </c>
      <c r="H514" t="s">
        <v>2551</v>
      </c>
      <c r="I514" s="1">
        <v>45137</v>
      </c>
      <c r="J514" s="1">
        <v>45658</v>
      </c>
      <c r="K514" t="s">
        <v>2552</v>
      </c>
      <c r="L514" t="s">
        <v>2553</v>
      </c>
      <c r="M514" t="s">
        <v>45</v>
      </c>
      <c r="N514">
        <v>5</v>
      </c>
      <c r="O514">
        <f>Table1[[#This Row],[Price]]-0.1*Table1[[#This Row],[Price]]</f>
        <v>128.358</v>
      </c>
      <c r="P514" s="9">
        <f>(Table1[[#This Row],[Expiration Date]]-Table1[[#This Row],[Manufacturing Date]])/365</f>
        <v>1.4273972602739726</v>
      </c>
      <c r="Q514" t="str">
        <f>IF(Table1[[#This Row],[Expiration Date]]-J522&gt;12/31/2024,"not expired","expired")</f>
        <v>expired</v>
      </c>
      <c r="R514">
        <f>Table1[[#This Row],[Discounted Price]]*0.95</f>
        <v>121.9401</v>
      </c>
      <c r="S514">
        <f>Table1[[#This Row],[Discounted Price]]*0.9</f>
        <v>115.52220000000001</v>
      </c>
      <c r="T514">
        <f>Table1[[#This Row],[Discounted Price]]*0.8</f>
        <v>102.68640000000001</v>
      </c>
      <c r="U514">
        <f>Table1[[#This Row],[Price]]*0.52</f>
        <v>74.162400000000005</v>
      </c>
      <c r="V514">
        <f>(Table1[[#This Row],[Price]]-Table1[[#This Row],[Scrap value]])/2</f>
        <v>34.2288</v>
      </c>
    </row>
    <row r="515" spans="1:22" x14ac:dyDescent="0.25">
      <c r="A515" t="s">
        <v>2554</v>
      </c>
      <c r="B515" t="s">
        <v>29</v>
      </c>
      <c r="C515" t="s">
        <v>47</v>
      </c>
      <c r="D515" t="s">
        <v>2555</v>
      </c>
      <c r="E515">
        <v>289.74</v>
      </c>
      <c r="F515">
        <v>67</v>
      </c>
      <c r="G515" t="s">
        <v>43730</v>
      </c>
      <c r="H515" t="s">
        <v>2556</v>
      </c>
      <c r="I515" s="1">
        <v>44927</v>
      </c>
      <c r="J515" s="1">
        <v>45658</v>
      </c>
      <c r="K515" t="s">
        <v>2557</v>
      </c>
      <c r="L515" t="s">
        <v>2558</v>
      </c>
      <c r="M515" t="s">
        <v>45</v>
      </c>
      <c r="N515">
        <v>5</v>
      </c>
      <c r="O515">
        <f>Table1[[#This Row],[Price]]-0.1*Table1[[#This Row],[Price]]</f>
        <v>260.76600000000002</v>
      </c>
      <c r="P515" s="9">
        <f>(Table1[[#This Row],[Expiration Date]]-Table1[[#This Row],[Manufacturing Date]])/365</f>
        <v>2.0027397260273974</v>
      </c>
      <c r="Q515" t="str">
        <f>IF(Table1[[#This Row],[Expiration Date]]-J523&gt;12/31/2024,"not expired","expired")</f>
        <v>not expired</v>
      </c>
      <c r="R515">
        <f>Table1[[#This Row],[Discounted Price]]*0.95</f>
        <v>247.7277</v>
      </c>
      <c r="S515">
        <f>Table1[[#This Row],[Discounted Price]]*0.9</f>
        <v>234.68940000000003</v>
      </c>
      <c r="T515">
        <f>Table1[[#This Row],[Discounted Price]]*0.8</f>
        <v>208.61280000000002</v>
      </c>
      <c r="U515">
        <f>Table1[[#This Row],[Price]]*0.52</f>
        <v>150.66480000000001</v>
      </c>
      <c r="V515">
        <f>(Table1[[#This Row],[Price]]-Table1[[#This Row],[Scrap value]])/2</f>
        <v>69.537599999999998</v>
      </c>
    </row>
    <row r="516" spans="1:22" x14ac:dyDescent="0.25">
      <c r="A516" t="s">
        <v>2559</v>
      </c>
      <c r="B516" t="s">
        <v>15</v>
      </c>
      <c r="C516" t="s">
        <v>47</v>
      </c>
      <c r="D516" t="s">
        <v>2560</v>
      </c>
      <c r="E516">
        <v>71.17</v>
      </c>
      <c r="F516">
        <v>19</v>
      </c>
      <c r="G516" t="s">
        <v>43729</v>
      </c>
      <c r="H516" t="s">
        <v>2561</v>
      </c>
      <c r="I516" s="1">
        <v>44927</v>
      </c>
      <c r="J516" s="1">
        <v>45658</v>
      </c>
      <c r="K516" t="s">
        <v>2562</v>
      </c>
      <c r="L516" t="s">
        <v>2563</v>
      </c>
      <c r="M516" t="s">
        <v>27</v>
      </c>
      <c r="N516">
        <v>2</v>
      </c>
      <c r="O516">
        <f>Table1[[#This Row],[Price]]-0.1*Table1[[#This Row],[Price]]</f>
        <v>64.052999999999997</v>
      </c>
      <c r="P516" s="9">
        <f>(Table1[[#This Row],[Expiration Date]]-Table1[[#This Row],[Manufacturing Date]])/365</f>
        <v>2.0027397260273974</v>
      </c>
      <c r="Q516" t="str">
        <f>IF(Table1[[#This Row],[Expiration Date]]-J524&gt;12/31/2024,"not expired","expired")</f>
        <v>expired</v>
      </c>
      <c r="R516">
        <f>Table1[[#This Row],[Discounted Price]]*0.95</f>
        <v>60.850349999999992</v>
      </c>
      <c r="S516">
        <f>Table1[[#This Row],[Discounted Price]]*0.9</f>
        <v>57.6477</v>
      </c>
      <c r="T516">
        <f>Table1[[#This Row],[Discounted Price]]*0.8</f>
        <v>51.242400000000004</v>
      </c>
      <c r="U516">
        <f>Table1[[#This Row],[Price]]*0.52</f>
        <v>37.008400000000002</v>
      </c>
      <c r="V516">
        <f>(Table1[[#This Row],[Price]]-Table1[[#This Row],[Scrap value]])/2</f>
        <v>17.0808</v>
      </c>
    </row>
    <row r="517" spans="1:22" x14ac:dyDescent="0.25">
      <c r="A517" t="s">
        <v>2564</v>
      </c>
      <c r="B517" t="s">
        <v>15</v>
      </c>
      <c r="C517" t="s">
        <v>47</v>
      </c>
      <c r="D517" t="s">
        <v>2565</v>
      </c>
      <c r="E517">
        <v>306.69</v>
      </c>
      <c r="F517">
        <v>49</v>
      </c>
      <c r="G517" t="s">
        <v>43730</v>
      </c>
      <c r="H517" t="s">
        <v>2566</v>
      </c>
      <c r="I517" s="1">
        <v>45137</v>
      </c>
      <c r="J517" s="1">
        <v>45658</v>
      </c>
      <c r="K517" t="s">
        <v>2567</v>
      </c>
      <c r="L517" t="s">
        <v>2568</v>
      </c>
      <c r="M517" t="s">
        <v>27</v>
      </c>
      <c r="N517">
        <v>4</v>
      </c>
      <c r="O517">
        <f>Table1[[#This Row],[Price]]-0.1*Table1[[#This Row],[Price]]</f>
        <v>276.02100000000002</v>
      </c>
      <c r="P517" s="9">
        <f>(Table1[[#This Row],[Expiration Date]]-Table1[[#This Row],[Manufacturing Date]])/365</f>
        <v>1.4273972602739726</v>
      </c>
      <c r="Q517" t="str">
        <f>IF(Table1[[#This Row],[Expiration Date]]-J525&gt;12/31/2024,"not expired","expired")</f>
        <v>not expired</v>
      </c>
      <c r="R517">
        <f>Table1[[#This Row],[Discounted Price]]*0.95</f>
        <v>262.21994999999998</v>
      </c>
      <c r="S517">
        <f>Table1[[#This Row],[Discounted Price]]*0.9</f>
        <v>248.41890000000001</v>
      </c>
      <c r="T517">
        <f>Table1[[#This Row],[Discounted Price]]*0.8</f>
        <v>220.81680000000003</v>
      </c>
      <c r="U517">
        <f>Table1[[#This Row],[Price]]*0.52</f>
        <v>159.47880000000001</v>
      </c>
      <c r="V517">
        <f>(Table1[[#This Row],[Price]]-Table1[[#This Row],[Scrap value]])/2</f>
        <v>73.605599999999995</v>
      </c>
    </row>
    <row r="518" spans="1:22" x14ac:dyDescent="0.25">
      <c r="A518" t="s">
        <v>2569</v>
      </c>
      <c r="B518" t="s">
        <v>35</v>
      </c>
      <c r="C518" t="s">
        <v>47</v>
      </c>
      <c r="D518" t="s">
        <v>2570</v>
      </c>
      <c r="E518">
        <v>372.08</v>
      </c>
      <c r="F518">
        <v>66</v>
      </c>
      <c r="G518" t="s">
        <v>43728</v>
      </c>
      <c r="H518" t="s">
        <v>2571</v>
      </c>
      <c r="I518" s="1">
        <v>45137</v>
      </c>
      <c r="J518" s="1">
        <v>45658</v>
      </c>
      <c r="K518" t="s">
        <v>2572</v>
      </c>
      <c r="L518" t="s">
        <v>2573</v>
      </c>
      <c r="M518" t="s">
        <v>45</v>
      </c>
      <c r="N518">
        <v>2</v>
      </c>
      <c r="O518">
        <f>Table1[[#This Row],[Price]]-0.1*Table1[[#This Row],[Price]]</f>
        <v>334.87199999999996</v>
      </c>
      <c r="P518" s="9">
        <f>(Table1[[#This Row],[Expiration Date]]-Table1[[#This Row],[Manufacturing Date]])/365</f>
        <v>1.4273972602739726</v>
      </c>
      <c r="Q518" t="str">
        <f>IF(Table1[[#This Row],[Expiration Date]]-J526&gt;12/31/2024,"not expired","expired")</f>
        <v>expired</v>
      </c>
      <c r="R518">
        <f>Table1[[#This Row],[Discounted Price]]*0.95</f>
        <v>318.12839999999994</v>
      </c>
      <c r="S518">
        <f>Table1[[#This Row],[Discounted Price]]*0.9</f>
        <v>301.38479999999998</v>
      </c>
      <c r="T518">
        <f>Table1[[#This Row],[Discounted Price]]*0.8</f>
        <v>267.89759999999995</v>
      </c>
      <c r="U518">
        <f>Table1[[#This Row],[Price]]*0.52</f>
        <v>193.48159999999999</v>
      </c>
      <c r="V518">
        <f>(Table1[[#This Row],[Price]]-Table1[[#This Row],[Scrap value]])/2</f>
        <v>89.299199999999999</v>
      </c>
    </row>
    <row r="519" spans="1:22" x14ac:dyDescent="0.25">
      <c r="A519" t="s">
        <v>2574</v>
      </c>
      <c r="B519" t="s">
        <v>29</v>
      </c>
      <c r="C519" t="s">
        <v>47</v>
      </c>
      <c r="D519" t="s">
        <v>2575</v>
      </c>
      <c r="E519">
        <v>203.71</v>
      </c>
      <c r="F519">
        <v>14</v>
      </c>
      <c r="G519" t="s">
        <v>43728</v>
      </c>
      <c r="H519" t="s">
        <v>503</v>
      </c>
      <c r="I519" s="1">
        <v>44927</v>
      </c>
      <c r="J519" s="1">
        <v>45292</v>
      </c>
      <c r="K519" t="s">
        <v>2576</v>
      </c>
      <c r="L519" t="s">
        <v>2577</v>
      </c>
      <c r="M519" t="s">
        <v>27</v>
      </c>
      <c r="N519">
        <v>3</v>
      </c>
      <c r="O519">
        <f>Table1[[#This Row],[Price]]-0.1*Table1[[#This Row],[Price]]</f>
        <v>183.339</v>
      </c>
      <c r="P519" s="9">
        <f>(Table1[[#This Row],[Expiration Date]]-Table1[[#This Row],[Manufacturing Date]])/365</f>
        <v>1</v>
      </c>
      <c r="Q519" t="str">
        <f>IF(Table1[[#This Row],[Expiration Date]]-J527&gt;12/31/2024,"not expired","expired")</f>
        <v>expired</v>
      </c>
      <c r="R519">
        <f>Table1[[#This Row],[Discounted Price]]*0.95</f>
        <v>174.17204999999998</v>
      </c>
      <c r="S519">
        <f>Table1[[#This Row],[Discounted Price]]*0.9</f>
        <v>165.0051</v>
      </c>
      <c r="T519">
        <f>Table1[[#This Row],[Discounted Price]]*0.8</f>
        <v>146.6712</v>
      </c>
      <c r="U519">
        <f>Table1[[#This Row],[Price]]*0.52</f>
        <v>105.92920000000001</v>
      </c>
      <c r="V519">
        <f>(Table1[[#This Row],[Price]]-Table1[[#This Row],[Scrap value]])/2</f>
        <v>48.8904</v>
      </c>
    </row>
    <row r="520" spans="1:22" x14ac:dyDescent="0.25">
      <c r="A520" t="s">
        <v>2578</v>
      </c>
      <c r="B520" t="s">
        <v>22</v>
      </c>
      <c r="C520" t="s">
        <v>47</v>
      </c>
      <c r="D520" t="s">
        <v>2579</v>
      </c>
      <c r="E520">
        <v>90.74</v>
      </c>
      <c r="F520">
        <v>69</v>
      </c>
      <c r="G520" t="s">
        <v>43730</v>
      </c>
      <c r="H520" t="s">
        <v>2580</v>
      </c>
      <c r="I520" s="1">
        <v>44927</v>
      </c>
      <c r="J520" s="1">
        <v>46023</v>
      </c>
      <c r="K520" t="s">
        <v>2581</v>
      </c>
      <c r="L520" t="s">
        <v>2582</v>
      </c>
      <c r="M520" t="s">
        <v>20</v>
      </c>
      <c r="N520">
        <v>2</v>
      </c>
      <c r="O520">
        <f>Table1[[#This Row],[Price]]-0.1*Table1[[#This Row],[Price]]</f>
        <v>81.665999999999997</v>
      </c>
      <c r="P520" s="9">
        <f>(Table1[[#This Row],[Expiration Date]]-Table1[[#This Row],[Manufacturing Date]])/365</f>
        <v>3.0027397260273974</v>
      </c>
      <c r="Q520" t="str">
        <f>IF(Table1[[#This Row],[Expiration Date]]-J528&gt;12/31/2024,"not expired","expired")</f>
        <v>not expired</v>
      </c>
      <c r="R520">
        <f>Table1[[#This Row],[Discounted Price]]*0.95</f>
        <v>77.582699999999988</v>
      </c>
      <c r="S520">
        <f>Table1[[#This Row],[Discounted Price]]*0.9</f>
        <v>73.499399999999994</v>
      </c>
      <c r="T520">
        <f>Table1[[#This Row],[Discounted Price]]*0.8</f>
        <v>65.332800000000006</v>
      </c>
      <c r="U520">
        <f>Table1[[#This Row],[Price]]*0.52</f>
        <v>47.184799999999996</v>
      </c>
      <c r="V520">
        <f>(Table1[[#This Row],[Price]]-Table1[[#This Row],[Scrap value]])/2</f>
        <v>21.7776</v>
      </c>
    </row>
    <row r="521" spans="1:22" x14ac:dyDescent="0.25">
      <c r="A521" t="s">
        <v>2583</v>
      </c>
      <c r="B521" t="s">
        <v>35</v>
      </c>
      <c r="C521" t="s">
        <v>47</v>
      </c>
      <c r="D521" t="s">
        <v>2584</v>
      </c>
      <c r="E521">
        <v>362.02</v>
      </c>
      <c r="F521">
        <v>82</v>
      </c>
      <c r="G521" t="s">
        <v>43728</v>
      </c>
      <c r="H521" t="s">
        <v>2585</v>
      </c>
      <c r="I521" s="1">
        <v>45137</v>
      </c>
      <c r="J521" s="1">
        <v>46023</v>
      </c>
      <c r="K521" t="s">
        <v>2586</v>
      </c>
      <c r="L521" t="s">
        <v>2587</v>
      </c>
      <c r="M521" t="s">
        <v>27</v>
      </c>
      <c r="N521">
        <v>1</v>
      </c>
      <c r="O521">
        <f>Table1[[#This Row],[Price]]-0.1*Table1[[#This Row],[Price]]</f>
        <v>325.81799999999998</v>
      </c>
      <c r="P521" s="9">
        <f>(Table1[[#This Row],[Expiration Date]]-Table1[[#This Row],[Manufacturing Date]])/365</f>
        <v>2.4273972602739726</v>
      </c>
      <c r="Q521" t="str">
        <f>IF(Table1[[#This Row],[Expiration Date]]-J529&gt;12/31/2024,"not expired","expired")</f>
        <v>not expired</v>
      </c>
      <c r="R521">
        <f>Table1[[#This Row],[Discounted Price]]*0.95</f>
        <v>309.52709999999996</v>
      </c>
      <c r="S521">
        <f>Table1[[#This Row],[Discounted Price]]*0.9</f>
        <v>293.2362</v>
      </c>
      <c r="T521">
        <f>Table1[[#This Row],[Discounted Price]]*0.8</f>
        <v>260.65440000000001</v>
      </c>
      <c r="U521">
        <f>Table1[[#This Row],[Price]]*0.52</f>
        <v>188.25039999999998</v>
      </c>
      <c r="V521">
        <f>(Table1[[#This Row],[Price]]-Table1[[#This Row],[Scrap value]])/2</f>
        <v>86.884799999999998</v>
      </c>
    </row>
    <row r="522" spans="1:22" x14ac:dyDescent="0.25">
      <c r="A522" t="s">
        <v>2588</v>
      </c>
      <c r="B522" t="s">
        <v>35</v>
      </c>
      <c r="C522" t="s">
        <v>47</v>
      </c>
      <c r="D522" t="s">
        <v>2589</v>
      </c>
      <c r="E522">
        <v>109.88</v>
      </c>
      <c r="F522">
        <v>88</v>
      </c>
      <c r="G522" t="s">
        <v>43728</v>
      </c>
      <c r="H522" t="s">
        <v>2590</v>
      </c>
      <c r="I522" s="1">
        <v>45000</v>
      </c>
      <c r="J522" s="1">
        <v>46023</v>
      </c>
      <c r="K522" t="s">
        <v>2591</v>
      </c>
      <c r="L522" t="s">
        <v>2592</v>
      </c>
      <c r="M522" t="s">
        <v>20</v>
      </c>
      <c r="N522">
        <v>2</v>
      </c>
      <c r="O522">
        <f>Table1[[#This Row],[Price]]-0.1*Table1[[#This Row],[Price]]</f>
        <v>98.891999999999996</v>
      </c>
      <c r="P522" s="9">
        <f>(Table1[[#This Row],[Expiration Date]]-Table1[[#This Row],[Manufacturing Date]])/365</f>
        <v>2.8027397260273972</v>
      </c>
      <c r="Q522" t="str">
        <f>IF(Table1[[#This Row],[Expiration Date]]-J530&gt;12/31/2024,"not expired","expired")</f>
        <v>not expired</v>
      </c>
      <c r="R522">
        <f>Table1[[#This Row],[Discounted Price]]*0.95</f>
        <v>93.947399999999988</v>
      </c>
      <c r="S522">
        <f>Table1[[#This Row],[Discounted Price]]*0.9</f>
        <v>89.002799999999993</v>
      </c>
      <c r="T522">
        <f>Table1[[#This Row],[Discounted Price]]*0.8</f>
        <v>79.113600000000005</v>
      </c>
      <c r="U522">
        <f>Table1[[#This Row],[Price]]*0.52</f>
        <v>57.137599999999999</v>
      </c>
      <c r="V522">
        <f>(Table1[[#This Row],[Price]]-Table1[[#This Row],[Scrap value]])/2</f>
        <v>26.371199999999998</v>
      </c>
    </row>
    <row r="523" spans="1:22" x14ac:dyDescent="0.25">
      <c r="A523" t="s">
        <v>2593</v>
      </c>
      <c r="B523" t="s">
        <v>29</v>
      </c>
      <c r="C523" t="s">
        <v>47</v>
      </c>
      <c r="D523" t="s">
        <v>2594</v>
      </c>
      <c r="E523">
        <v>343.61</v>
      </c>
      <c r="F523">
        <v>44</v>
      </c>
      <c r="G523" t="s">
        <v>43728</v>
      </c>
      <c r="H523" t="s">
        <v>2595</v>
      </c>
      <c r="I523" s="1">
        <v>45000</v>
      </c>
      <c r="J523" s="1">
        <v>45292</v>
      </c>
      <c r="K523" t="s">
        <v>2596</v>
      </c>
      <c r="L523" t="s">
        <v>2597</v>
      </c>
      <c r="M523" t="s">
        <v>45</v>
      </c>
      <c r="N523">
        <v>2</v>
      </c>
      <c r="O523">
        <f>Table1[[#This Row],[Price]]-0.1*Table1[[#This Row],[Price]]</f>
        <v>309.24900000000002</v>
      </c>
      <c r="P523" s="9">
        <f>(Table1[[#This Row],[Expiration Date]]-Table1[[#This Row],[Manufacturing Date]])/365</f>
        <v>0.8</v>
      </c>
      <c r="Q523" t="str">
        <f>IF(Table1[[#This Row],[Expiration Date]]-J531&gt;12/31/2024,"not expired","expired")</f>
        <v>expired</v>
      </c>
      <c r="R523">
        <f>Table1[[#This Row],[Discounted Price]]*0.95</f>
        <v>293.78655000000003</v>
      </c>
      <c r="S523">
        <f>Table1[[#This Row],[Discounted Price]]*0.9</f>
        <v>278.32410000000004</v>
      </c>
      <c r="T523">
        <f>Table1[[#This Row],[Discounted Price]]*0.8</f>
        <v>247.39920000000004</v>
      </c>
      <c r="U523">
        <f>Table1[[#This Row],[Price]]*0.52</f>
        <v>178.6772</v>
      </c>
      <c r="V523">
        <f>(Table1[[#This Row],[Price]]-Table1[[#This Row],[Scrap value]])/2</f>
        <v>82.466400000000007</v>
      </c>
    </row>
    <row r="524" spans="1:22" x14ac:dyDescent="0.25">
      <c r="A524" t="s">
        <v>2598</v>
      </c>
      <c r="B524" t="s">
        <v>22</v>
      </c>
      <c r="C524" t="s">
        <v>47</v>
      </c>
      <c r="D524" t="s">
        <v>2599</v>
      </c>
      <c r="E524">
        <v>217.82</v>
      </c>
      <c r="F524">
        <v>74</v>
      </c>
      <c r="G524" t="s">
        <v>43728</v>
      </c>
      <c r="H524" t="s">
        <v>2600</v>
      </c>
      <c r="I524" s="1">
        <v>45000</v>
      </c>
      <c r="J524" s="1">
        <v>46023</v>
      </c>
      <c r="K524" t="s">
        <v>2601</v>
      </c>
      <c r="L524" t="s">
        <v>2602</v>
      </c>
      <c r="M524" t="s">
        <v>20</v>
      </c>
      <c r="N524">
        <v>4</v>
      </c>
      <c r="O524">
        <f>Table1[[#This Row],[Price]]-0.1*Table1[[#This Row],[Price]]</f>
        <v>196.03799999999998</v>
      </c>
      <c r="P524" s="9">
        <f>(Table1[[#This Row],[Expiration Date]]-Table1[[#This Row],[Manufacturing Date]])/365</f>
        <v>2.8027397260273972</v>
      </c>
      <c r="Q524" t="str">
        <f>IF(Table1[[#This Row],[Expiration Date]]-J532&gt;12/31/2024,"not expired","expired")</f>
        <v>not expired</v>
      </c>
      <c r="R524">
        <f>Table1[[#This Row],[Discounted Price]]*0.95</f>
        <v>186.23609999999996</v>
      </c>
      <c r="S524">
        <f>Table1[[#This Row],[Discounted Price]]*0.9</f>
        <v>176.43419999999998</v>
      </c>
      <c r="T524">
        <f>Table1[[#This Row],[Discounted Price]]*0.8</f>
        <v>156.8304</v>
      </c>
      <c r="U524">
        <f>Table1[[#This Row],[Price]]*0.52</f>
        <v>113.2664</v>
      </c>
      <c r="V524">
        <f>(Table1[[#This Row],[Price]]-Table1[[#This Row],[Scrap value]])/2</f>
        <v>52.276799999999994</v>
      </c>
    </row>
    <row r="525" spans="1:22" x14ac:dyDescent="0.25">
      <c r="A525" t="s">
        <v>2603</v>
      </c>
      <c r="B525" t="s">
        <v>15</v>
      </c>
      <c r="C525" t="s">
        <v>47</v>
      </c>
      <c r="D525" t="s">
        <v>2604</v>
      </c>
      <c r="E525">
        <v>221.51</v>
      </c>
      <c r="F525">
        <v>43</v>
      </c>
      <c r="G525" t="s">
        <v>43730</v>
      </c>
      <c r="H525" t="s">
        <v>1588</v>
      </c>
      <c r="I525" s="1">
        <v>45137</v>
      </c>
      <c r="J525" s="1">
        <v>45292</v>
      </c>
      <c r="K525" t="s">
        <v>2605</v>
      </c>
      <c r="L525" t="s">
        <v>2606</v>
      </c>
      <c r="M525" t="s">
        <v>27</v>
      </c>
      <c r="N525">
        <v>4</v>
      </c>
      <c r="O525">
        <f>Table1[[#This Row],[Price]]-0.1*Table1[[#This Row],[Price]]</f>
        <v>199.35899999999998</v>
      </c>
      <c r="P525" s="9">
        <f>(Table1[[#This Row],[Expiration Date]]-Table1[[#This Row],[Manufacturing Date]])/365</f>
        <v>0.42465753424657532</v>
      </c>
      <c r="Q525" t="str">
        <f>IF(Table1[[#This Row],[Expiration Date]]-J533&gt;12/31/2024,"not expired","expired")</f>
        <v>expired</v>
      </c>
      <c r="R525">
        <f>Table1[[#This Row],[Discounted Price]]*0.95</f>
        <v>189.39104999999998</v>
      </c>
      <c r="S525">
        <f>Table1[[#This Row],[Discounted Price]]*0.9</f>
        <v>179.42309999999998</v>
      </c>
      <c r="T525">
        <f>Table1[[#This Row],[Discounted Price]]*0.8</f>
        <v>159.4872</v>
      </c>
      <c r="U525">
        <f>Table1[[#This Row],[Price]]*0.52</f>
        <v>115.18519999999999</v>
      </c>
      <c r="V525">
        <f>(Table1[[#This Row],[Price]]-Table1[[#This Row],[Scrap value]])/2</f>
        <v>53.162399999999998</v>
      </c>
    </row>
    <row r="526" spans="1:22" x14ac:dyDescent="0.25">
      <c r="A526" t="s">
        <v>2607</v>
      </c>
      <c r="B526" t="s">
        <v>35</v>
      </c>
      <c r="C526" t="s">
        <v>47</v>
      </c>
      <c r="D526" t="s">
        <v>2608</v>
      </c>
      <c r="E526">
        <v>334.7</v>
      </c>
      <c r="F526">
        <v>41</v>
      </c>
      <c r="G526" t="s">
        <v>43728</v>
      </c>
      <c r="H526" t="s">
        <v>2609</v>
      </c>
      <c r="I526" s="1">
        <v>45000</v>
      </c>
      <c r="J526" s="1">
        <v>46023</v>
      </c>
      <c r="K526" t="s">
        <v>2610</v>
      </c>
      <c r="L526" t="s">
        <v>2611</v>
      </c>
      <c r="M526" t="s">
        <v>20</v>
      </c>
      <c r="N526">
        <v>1</v>
      </c>
      <c r="O526">
        <f>Table1[[#This Row],[Price]]-0.1*Table1[[#This Row],[Price]]</f>
        <v>301.23</v>
      </c>
      <c r="P526" s="9">
        <f>(Table1[[#This Row],[Expiration Date]]-Table1[[#This Row],[Manufacturing Date]])/365</f>
        <v>2.8027397260273972</v>
      </c>
      <c r="Q526" t="str">
        <f>IF(Table1[[#This Row],[Expiration Date]]-J534&gt;12/31/2024,"not expired","expired")</f>
        <v>not expired</v>
      </c>
      <c r="R526">
        <f>Table1[[#This Row],[Discounted Price]]*0.95</f>
        <v>286.16849999999999</v>
      </c>
      <c r="S526">
        <f>Table1[[#This Row],[Discounted Price]]*0.9</f>
        <v>271.10700000000003</v>
      </c>
      <c r="T526">
        <f>Table1[[#This Row],[Discounted Price]]*0.8</f>
        <v>240.98400000000004</v>
      </c>
      <c r="U526">
        <f>Table1[[#This Row],[Price]]*0.52</f>
        <v>174.04400000000001</v>
      </c>
      <c r="V526">
        <f>(Table1[[#This Row],[Price]]-Table1[[#This Row],[Scrap value]])/2</f>
        <v>80.327999999999989</v>
      </c>
    </row>
    <row r="527" spans="1:22" x14ac:dyDescent="0.25">
      <c r="A527" t="s">
        <v>2612</v>
      </c>
      <c r="B527" t="s">
        <v>29</v>
      </c>
      <c r="C527" t="s">
        <v>47</v>
      </c>
      <c r="D527" t="s">
        <v>2613</v>
      </c>
      <c r="E527">
        <v>146.21</v>
      </c>
      <c r="F527">
        <v>45</v>
      </c>
      <c r="G527" t="s">
        <v>43730</v>
      </c>
      <c r="H527" t="s">
        <v>2614</v>
      </c>
      <c r="I527" s="1">
        <v>45137</v>
      </c>
      <c r="J527" s="1">
        <v>45292</v>
      </c>
      <c r="K527" t="s">
        <v>2615</v>
      </c>
      <c r="L527" t="s">
        <v>2616</v>
      </c>
      <c r="M527" t="s">
        <v>20</v>
      </c>
      <c r="N527">
        <v>1</v>
      </c>
      <c r="O527">
        <f>Table1[[#This Row],[Price]]-0.1*Table1[[#This Row],[Price]]</f>
        <v>131.589</v>
      </c>
      <c r="P527" s="9">
        <f>(Table1[[#This Row],[Expiration Date]]-Table1[[#This Row],[Manufacturing Date]])/365</f>
        <v>0.42465753424657532</v>
      </c>
      <c r="Q527" t="str">
        <f>IF(Table1[[#This Row],[Expiration Date]]-J535&gt;12/31/2024,"not expired","expired")</f>
        <v>expired</v>
      </c>
      <c r="R527">
        <f>Table1[[#This Row],[Discounted Price]]*0.95</f>
        <v>125.00954999999999</v>
      </c>
      <c r="S527">
        <f>Table1[[#This Row],[Discounted Price]]*0.9</f>
        <v>118.4301</v>
      </c>
      <c r="T527">
        <f>Table1[[#This Row],[Discounted Price]]*0.8</f>
        <v>105.27120000000001</v>
      </c>
      <c r="U527">
        <f>Table1[[#This Row],[Price]]*0.52</f>
        <v>76.029200000000003</v>
      </c>
      <c r="V527">
        <f>(Table1[[#This Row],[Price]]-Table1[[#This Row],[Scrap value]])/2</f>
        <v>35.090400000000002</v>
      </c>
    </row>
    <row r="528" spans="1:22" x14ac:dyDescent="0.25">
      <c r="A528" t="s">
        <v>2617</v>
      </c>
      <c r="B528" t="s">
        <v>35</v>
      </c>
      <c r="C528" t="s">
        <v>47</v>
      </c>
      <c r="D528" t="s">
        <v>2618</v>
      </c>
      <c r="E528">
        <v>252.66</v>
      </c>
      <c r="F528">
        <v>77</v>
      </c>
      <c r="G528" t="s">
        <v>43730</v>
      </c>
      <c r="H528" t="s">
        <v>2619</v>
      </c>
      <c r="I528" s="1">
        <v>45000</v>
      </c>
      <c r="J528" s="1">
        <v>45658</v>
      </c>
      <c r="K528" t="s">
        <v>2620</v>
      </c>
      <c r="L528" t="s">
        <v>2621</v>
      </c>
      <c r="M528" t="s">
        <v>45</v>
      </c>
      <c r="N528">
        <v>4</v>
      </c>
      <c r="O528">
        <f>Table1[[#This Row],[Price]]-0.1*Table1[[#This Row],[Price]]</f>
        <v>227.39400000000001</v>
      </c>
      <c r="P528" s="9">
        <f>(Table1[[#This Row],[Expiration Date]]-Table1[[#This Row],[Manufacturing Date]])/365</f>
        <v>1.8027397260273972</v>
      </c>
      <c r="Q528" t="str">
        <f>IF(Table1[[#This Row],[Expiration Date]]-J536&gt;12/31/2024,"not expired","expired")</f>
        <v>expired</v>
      </c>
      <c r="R528">
        <f>Table1[[#This Row],[Discounted Price]]*0.95</f>
        <v>216.02429999999998</v>
      </c>
      <c r="S528">
        <f>Table1[[#This Row],[Discounted Price]]*0.9</f>
        <v>204.65460000000002</v>
      </c>
      <c r="T528">
        <f>Table1[[#This Row],[Discounted Price]]*0.8</f>
        <v>181.91520000000003</v>
      </c>
      <c r="U528">
        <f>Table1[[#This Row],[Price]]*0.52</f>
        <v>131.38320000000002</v>
      </c>
      <c r="V528">
        <f>(Table1[[#This Row],[Price]]-Table1[[#This Row],[Scrap value]])/2</f>
        <v>60.63839999999999</v>
      </c>
    </row>
    <row r="529" spans="1:22" x14ac:dyDescent="0.25">
      <c r="A529" t="s">
        <v>2622</v>
      </c>
      <c r="B529" t="s">
        <v>29</v>
      </c>
      <c r="C529" t="s">
        <v>47</v>
      </c>
      <c r="D529" t="s">
        <v>2623</v>
      </c>
      <c r="E529">
        <v>59.95</v>
      </c>
      <c r="F529">
        <v>75</v>
      </c>
      <c r="G529" t="s">
        <v>43729</v>
      </c>
      <c r="H529" t="s">
        <v>2624</v>
      </c>
      <c r="I529" s="1">
        <v>45000</v>
      </c>
      <c r="J529" s="1">
        <v>45292</v>
      </c>
      <c r="K529" t="s">
        <v>2625</v>
      </c>
      <c r="L529" t="s">
        <v>2626</v>
      </c>
      <c r="M529" t="s">
        <v>20</v>
      </c>
      <c r="N529">
        <v>3</v>
      </c>
      <c r="O529">
        <f>Table1[[#This Row],[Price]]-0.1*Table1[[#This Row],[Price]]</f>
        <v>53.954999999999998</v>
      </c>
      <c r="P529" s="9">
        <f>(Table1[[#This Row],[Expiration Date]]-Table1[[#This Row],[Manufacturing Date]])/365</f>
        <v>0.8</v>
      </c>
      <c r="Q529" t="str">
        <f>IF(Table1[[#This Row],[Expiration Date]]-J537&gt;12/31/2024,"not expired","expired")</f>
        <v>expired</v>
      </c>
      <c r="R529">
        <f>Table1[[#This Row],[Discounted Price]]*0.95</f>
        <v>51.257249999999999</v>
      </c>
      <c r="S529">
        <f>Table1[[#This Row],[Discounted Price]]*0.9</f>
        <v>48.5595</v>
      </c>
      <c r="T529">
        <f>Table1[[#This Row],[Discounted Price]]*0.8</f>
        <v>43.164000000000001</v>
      </c>
      <c r="U529">
        <f>Table1[[#This Row],[Price]]*0.52</f>
        <v>31.174000000000003</v>
      </c>
      <c r="V529">
        <f>(Table1[[#This Row],[Price]]-Table1[[#This Row],[Scrap value]])/2</f>
        <v>14.388</v>
      </c>
    </row>
    <row r="530" spans="1:22" x14ac:dyDescent="0.25">
      <c r="A530" t="s">
        <v>2627</v>
      </c>
      <c r="B530" t="s">
        <v>35</v>
      </c>
      <c r="C530" t="s">
        <v>47</v>
      </c>
      <c r="D530" t="s">
        <v>2628</v>
      </c>
      <c r="E530">
        <v>110.73</v>
      </c>
      <c r="F530">
        <v>63</v>
      </c>
      <c r="G530" t="s">
        <v>43730</v>
      </c>
      <c r="H530" t="s">
        <v>2629</v>
      </c>
      <c r="I530" s="1">
        <v>45137</v>
      </c>
      <c r="J530" s="1">
        <v>45658</v>
      </c>
      <c r="K530" t="s">
        <v>2630</v>
      </c>
      <c r="L530" t="s">
        <v>2631</v>
      </c>
      <c r="M530" t="s">
        <v>20</v>
      </c>
      <c r="N530">
        <v>5</v>
      </c>
      <c r="O530">
        <f>Table1[[#This Row],[Price]]-0.1*Table1[[#This Row],[Price]]</f>
        <v>99.657000000000011</v>
      </c>
      <c r="P530" s="9">
        <f>(Table1[[#This Row],[Expiration Date]]-Table1[[#This Row],[Manufacturing Date]])/365</f>
        <v>1.4273972602739726</v>
      </c>
      <c r="Q530" t="str">
        <f>IF(Table1[[#This Row],[Expiration Date]]-J538&gt;12/31/2024,"not expired","expired")</f>
        <v>not expired</v>
      </c>
      <c r="R530">
        <f>Table1[[#This Row],[Discounted Price]]*0.95</f>
        <v>94.674150000000012</v>
      </c>
      <c r="S530">
        <f>Table1[[#This Row],[Discounted Price]]*0.9</f>
        <v>89.691300000000012</v>
      </c>
      <c r="T530">
        <f>Table1[[#This Row],[Discounted Price]]*0.8</f>
        <v>79.725600000000014</v>
      </c>
      <c r="U530">
        <f>Table1[[#This Row],[Price]]*0.52</f>
        <v>57.579600000000006</v>
      </c>
      <c r="V530">
        <f>(Table1[[#This Row],[Price]]-Table1[[#This Row],[Scrap value]])/2</f>
        <v>26.575199999999999</v>
      </c>
    </row>
    <row r="531" spans="1:22" x14ac:dyDescent="0.25">
      <c r="A531" t="s">
        <v>2632</v>
      </c>
      <c r="B531" t="s">
        <v>35</v>
      </c>
      <c r="C531" t="s">
        <v>47</v>
      </c>
      <c r="D531" t="s">
        <v>2633</v>
      </c>
      <c r="E531">
        <v>259.56</v>
      </c>
      <c r="F531">
        <v>47</v>
      </c>
      <c r="G531" t="s">
        <v>43730</v>
      </c>
      <c r="H531" t="s">
        <v>2634</v>
      </c>
      <c r="I531" s="1">
        <v>45000</v>
      </c>
      <c r="J531" s="1">
        <v>46023</v>
      </c>
      <c r="K531" t="s">
        <v>2635</v>
      </c>
      <c r="L531" t="s">
        <v>2636</v>
      </c>
      <c r="M531" t="s">
        <v>45</v>
      </c>
      <c r="N531">
        <v>2</v>
      </c>
      <c r="O531">
        <f>Table1[[#This Row],[Price]]-0.1*Table1[[#This Row],[Price]]</f>
        <v>233.60399999999998</v>
      </c>
      <c r="P531" s="9">
        <f>(Table1[[#This Row],[Expiration Date]]-Table1[[#This Row],[Manufacturing Date]])/365</f>
        <v>2.8027397260273972</v>
      </c>
      <c r="Q531" t="str">
        <f>IF(Table1[[#This Row],[Expiration Date]]-J539&gt;12/31/2024,"not expired","expired")</f>
        <v>not expired</v>
      </c>
      <c r="R531">
        <f>Table1[[#This Row],[Discounted Price]]*0.95</f>
        <v>221.92379999999997</v>
      </c>
      <c r="S531">
        <f>Table1[[#This Row],[Discounted Price]]*0.9</f>
        <v>210.24359999999999</v>
      </c>
      <c r="T531">
        <f>Table1[[#This Row],[Discounted Price]]*0.8</f>
        <v>186.88319999999999</v>
      </c>
      <c r="U531">
        <f>Table1[[#This Row],[Price]]*0.52</f>
        <v>134.97120000000001</v>
      </c>
      <c r="V531">
        <f>(Table1[[#This Row],[Price]]-Table1[[#This Row],[Scrap value]])/2</f>
        <v>62.294399999999996</v>
      </c>
    </row>
    <row r="532" spans="1:22" x14ac:dyDescent="0.25">
      <c r="A532" t="s">
        <v>2637</v>
      </c>
      <c r="B532" t="s">
        <v>29</v>
      </c>
      <c r="C532" t="s">
        <v>47</v>
      </c>
      <c r="D532" t="s">
        <v>2638</v>
      </c>
      <c r="E532">
        <v>23.68</v>
      </c>
      <c r="F532">
        <v>29</v>
      </c>
      <c r="G532" t="s">
        <v>43730</v>
      </c>
      <c r="H532" t="s">
        <v>2639</v>
      </c>
      <c r="I532" s="1">
        <v>44927</v>
      </c>
      <c r="J532" s="1">
        <v>45292</v>
      </c>
      <c r="K532" t="s">
        <v>2640</v>
      </c>
      <c r="L532" t="s">
        <v>2641</v>
      </c>
      <c r="M532" t="s">
        <v>45</v>
      </c>
      <c r="N532">
        <v>2</v>
      </c>
      <c r="O532">
        <f>Table1[[#This Row],[Price]]-0.1*Table1[[#This Row],[Price]]</f>
        <v>21.312000000000001</v>
      </c>
      <c r="P532" s="9">
        <f>(Table1[[#This Row],[Expiration Date]]-Table1[[#This Row],[Manufacturing Date]])/365</f>
        <v>1</v>
      </c>
      <c r="Q532" t="str">
        <f>IF(Table1[[#This Row],[Expiration Date]]-J540&gt;12/31/2024,"not expired","expired")</f>
        <v>expired</v>
      </c>
      <c r="R532">
        <f>Table1[[#This Row],[Discounted Price]]*0.95</f>
        <v>20.246400000000001</v>
      </c>
      <c r="S532">
        <f>Table1[[#This Row],[Discounted Price]]*0.9</f>
        <v>19.180800000000001</v>
      </c>
      <c r="T532">
        <f>Table1[[#This Row],[Discounted Price]]*0.8</f>
        <v>17.049600000000002</v>
      </c>
      <c r="U532">
        <f>Table1[[#This Row],[Price]]*0.52</f>
        <v>12.313600000000001</v>
      </c>
      <c r="V532">
        <f>(Table1[[#This Row],[Price]]-Table1[[#This Row],[Scrap value]])/2</f>
        <v>5.6831999999999994</v>
      </c>
    </row>
    <row r="533" spans="1:22" x14ac:dyDescent="0.25">
      <c r="A533" t="s">
        <v>2642</v>
      </c>
      <c r="B533" t="s">
        <v>29</v>
      </c>
      <c r="C533" t="s">
        <v>47</v>
      </c>
      <c r="D533" t="s">
        <v>2643</v>
      </c>
      <c r="E533">
        <v>344.47</v>
      </c>
      <c r="F533">
        <v>82</v>
      </c>
      <c r="G533" t="s">
        <v>43730</v>
      </c>
      <c r="H533" t="s">
        <v>2644</v>
      </c>
      <c r="I533" s="1">
        <v>45000</v>
      </c>
      <c r="J533" s="1">
        <v>45658</v>
      </c>
      <c r="K533" t="s">
        <v>2645</v>
      </c>
      <c r="L533" t="s">
        <v>2646</v>
      </c>
      <c r="M533" t="s">
        <v>20</v>
      </c>
      <c r="N533">
        <v>4</v>
      </c>
      <c r="O533">
        <f>Table1[[#This Row],[Price]]-0.1*Table1[[#This Row],[Price]]</f>
        <v>310.02300000000002</v>
      </c>
      <c r="P533" s="9">
        <f>(Table1[[#This Row],[Expiration Date]]-Table1[[#This Row],[Manufacturing Date]])/365</f>
        <v>1.8027397260273972</v>
      </c>
      <c r="Q533" t="str">
        <f>IF(Table1[[#This Row],[Expiration Date]]-J541&gt;12/31/2024,"not expired","expired")</f>
        <v>expired</v>
      </c>
      <c r="R533">
        <f>Table1[[#This Row],[Discounted Price]]*0.95</f>
        <v>294.52185000000003</v>
      </c>
      <c r="S533">
        <f>Table1[[#This Row],[Discounted Price]]*0.9</f>
        <v>279.02070000000003</v>
      </c>
      <c r="T533">
        <f>Table1[[#This Row],[Discounted Price]]*0.8</f>
        <v>248.01840000000004</v>
      </c>
      <c r="U533">
        <f>Table1[[#This Row],[Price]]*0.52</f>
        <v>179.12440000000001</v>
      </c>
      <c r="V533">
        <f>(Table1[[#This Row],[Price]]-Table1[[#This Row],[Scrap value]])/2</f>
        <v>82.672800000000009</v>
      </c>
    </row>
    <row r="534" spans="1:22" x14ac:dyDescent="0.25">
      <c r="A534" t="s">
        <v>2647</v>
      </c>
      <c r="B534" t="s">
        <v>29</v>
      </c>
      <c r="C534" t="s">
        <v>47</v>
      </c>
      <c r="D534" t="s">
        <v>2648</v>
      </c>
      <c r="E534">
        <v>318.7</v>
      </c>
      <c r="F534">
        <v>85</v>
      </c>
      <c r="G534" t="s">
        <v>43730</v>
      </c>
      <c r="H534" t="s">
        <v>2649</v>
      </c>
      <c r="I534" s="1">
        <v>44927</v>
      </c>
      <c r="J534" s="1">
        <v>45292</v>
      </c>
      <c r="K534" t="s">
        <v>2650</v>
      </c>
      <c r="L534" t="s">
        <v>2651</v>
      </c>
      <c r="M534" t="s">
        <v>27</v>
      </c>
      <c r="N534">
        <v>2</v>
      </c>
      <c r="O534">
        <f>Table1[[#This Row],[Price]]-0.1*Table1[[#This Row],[Price]]</f>
        <v>286.83</v>
      </c>
      <c r="P534" s="9">
        <f>(Table1[[#This Row],[Expiration Date]]-Table1[[#This Row],[Manufacturing Date]])/365</f>
        <v>1</v>
      </c>
      <c r="Q534" t="str">
        <f>IF(Table1[[#This Row],[Expiration Date]]-J542&gt;12/31/2024,"not expired","expired")</f>
        <v>expired</v>
      </c>
      <c r="R534">
        <f>Table1[[#This Row],[Discounted Price]]*0.95</f>
        <v>272.48849999999999</v>
      </c>
      <c r="S534">
        <f>Table1[[#This Row],[Discounted Price]]*0.9</f>
        <v>258.14699999999999</v>
      </c>
      <c r="T534">
        <f>Table1[[#This Row],[Discounted Price]]*0.8</f>
        <v>229.464</v>
      </c>
      <c r="U534">
        <f>Table1[[#This Row],[Price]]*0.52</f>
        <v>165.72399999999999</v>
      </c>
      <c r="V534">
        <f>(Table1[[#This Row],[Price]]-Table1[[#This Row],[Scrap value]])/2</f>
        <v>76.488</v>
      </c>
    </row>
    <row r="535" spans="1:22" x14ac:dyDescent="0.25">
      <c r="A535" t="s">
        <v>2652</v>
      </c>
      <c r="B535" t="s">
        <v>22</v>
      </c>
      <c r="C535" t="s">
        <v>47</v>
      </c>
      <c r="D535" t="s">
        <v>2653</v>
      </c>
      <c r="E535">
        <v>330.58</v>
      </c>
      <c r="F535">
        <v>53</v>
      </c>
      <c r="G535" t="s">
        <v>43728</v>
      </c>
      <c r="H535" t="s">
        <v>2654</v>
      </c>
      <c r="I535" s="1">
        <v>45137</v>
      </c>
      <c r="J535" s="1">
        <v>45292</v>
      </c>
      <c r="K535" t="s">
        <v>2655</v>
      </c>
      <c r="L535" t="s">
        <v>2656</v>
      </c>
      <c r="M535" t="s">
        <v>20</v>
      </c>
      <c r="N535">
        <v>4</v>
      </c>
      <c r="O535">
        <f>Table1[[#This Row],[Price]]-0.1*Table1[[#This Row],[Price]]</f>
        <v>297.52199999999999</v>
      </c>
      <c r="P535" s="9">
        <f>(Table1[[#This Row],[Expiration Date]]-Table1[[#This Row],[Manufacturing Date]])/365</f>
        <v>0.42465753424657532</v>
      </c>
      <c r="Q535" t="str">
        <f>IF(Table1[[#This Row],[Expiration Date]]-J543&gt;12/31/2024,"not expired","expired")</f>
        <v>expired</v>
      </c>
      <c r="R535">
        <f>Table1[[#This Row],[Discounted Price]]*0.95</f>
        <v>282.64589999999998</v>
      </c>
      <c r="S535">
        <f>Table1[[#This Row],[Discounted Price]]*0.9</f>
        <v>267.76979999999998</v>
      </c>
      <c r="T535">
        <f>Table1[[#This Row],[Discounted Price]]*0.8</f>
        <v>238.01760000000002</v>
      </c>
      <c r="U535">
        <f>Table1[[#This Row],[Price]]*0.52</f>
        <v>171.9016</v>
      </c>
      <c r="V535">
        <f>(Table1[[#This Row],[Price]]-Table1[[#This Row],[Scrap value]])/2</f>
        <v>79.339199999999991</v>
      </c>
    </row>
    <row r="536" spans="1:22" x14ac:dyDescent="0.25">
      <c r="A536" t="s">
        <v>2657</v>
      </c>
      <c r="B536" t="s">
        <v>35</v>
      </c>
      <c r="C536" t="s">
        <v>47</v>
      </c>
      <c r="D536" t="s">
        <v>2658</v>
      </c>
      <c r="E536">
        <v>148.41</v>
      </c>
      <c r="F536">
        <v>71</v>
      </c>
      <c r="G536" t="s">
        <v>43730</v>
      </c>
      <c r="H536" t="s">
        <v>2659</v>
      </c>
      <c r="I536" s="1">
        <v>45137</v>
      </c>
      <c r="J536" s="1">
        <v>46023</v>
      </c>
      <c r="K536" t="s">
        <v>2660</v>
      </c>
      <c r="L536" t="s">
        <v>2661</v>
      </c>
      <c r="M536" t="s">
        <v>20</v>
      </c>
      <c r="N536">
        <v>4</v>
      </c>
      <c r="O536">
        <f>Table1[[#This Row],[Price]]-0.1*Table1[[#This Row],[Price]]</f>
        <v>133.56899999999999</v>
      </c>
      <c r="P536" s="9">
        <f>(Table1[[#This Row],[Expiration Date]]-Table1[[#This Row],[Manufacturing Date]])/365</f>
        <v>2.4273972602739726</v>
      </c>
      <c r="Q536" t="str">
        <f>IF(Table1[[#This Row],[Expiration Date]]-J544&gt;12/31/2024,"not expired","expired")</f>
        <v>expired</v>
      </c>
      <c r="R536">
        <f>Table1[[#This Row],[Discounted Price]]*0.95</f>
        <v>126.89054999999998</v>
      </c>
      <c r="S536">
        <f>Table1[[#This Row],[Discounted Price]]*0.9</f>
        <v>120.21209999999999</v>
      </c>
      <c r="T536">
        <f>Table1[[#This Row],[Discounted Price]]*0.8</f>
        <v>106.8552</v>
      </c>
      <c r="U536">
        <f>Table1[[#This Row],[Price]]*0.52</f>
        <v>77.173199999999994</v>
      </c>
      <c r="V536">
        <f>(Table1[[#This Row],[Price]]-Table1[[#This Row],[Scrap value]])/2</f>
        <v>35.618400000000001</v>
      </c>
    </row>
    <row r="537" spans="1:22" x14ac:dyDescent="0.25">
      <c r="A537" t="s">
        <v>2662</v>
      </c>
      <c r="B537" t="s">
        <v>15</v>
      </c>
      <c r="C537" t="s">
        <v>47</v>
      </c>
      <c r="D537" t="s">
        <v>2663</v>
      </c>
      <c r="E537">
        <v>335.76</v>
      </c>
      <c r="F537">
        <v>9</v>
      </c>
      <c r="G537" t="s">
        <v>43729</v>
      </c>
      <c r="H537" t="s">
        <v>2664</v>
      </c>
      <c r="I537" s="1">
        <v>45137</v>
      </c>
      <c r="J537" s="1">
        <v>45658</v>
      </c>
      <c r="K537" t="s">
        <v>2665</v>
      </c>
      <c r="L537" t="s">
        <v>2666</v>
      </c>
      <c r="M537" t="s">
        <v>45</v>
      </c>
      <c r="N537">
        <v>5</v>
      </c>
      <c r="O537">
        <f>Table1[[#This Row],[Price]]-0.1*Table1[[#This Row],[Price]]</f>
        <v>302.18399999999997</v>
      </c>
      <c r="P537" s="9">
        <f>(Table1[[#This Row],[Expiration Date]]-Table1[[#This Row],[Manufacturing Date]])/365</f>
        <v>1.4273972602739726</v>
      </c>
      <c r="Q537" t="str">
        <f>IF(Table1[[#This Row],[Expiration Date]]-J545&gt;12/31/2024,"not expired","expired")</f>
        <v>expired</v>
      </c>
      <c r="R537">
        <f>Table1[[#This Row],[Discounted Price]]*0.95</f>
        <v>287.07479999999998</v>
      </c>
      <c r="S537">
        <f>Table1[[#This Row],[Discounted Price]]*0.9</f>
        <v>271.96559999999999</v>
      </c>
      <c r="T537">
        <f>Table1[[#This Row],[Discounted Price]]*0.8</f>
        <v>241.74719999999999</v>
      </c>
      <c r="U537">
        <f>Table1[[#This Row],[Price]]*0.52</f>
        <v>174.59520000000001</v>
      </c>
      <c r="V537">
        <f>(Table1[[#This Row],[Price]]-Table1[[#This Row],[Scrap value]])/2</f>
        <v>80.582399999999993</v>
      </c>
    </row>
    <row r="538" spans="1:22" x14ac:dyDescent="0.25">
      <c r="A538" t="s">
        <v>2667</v>
      </c>
      <c r="B538" t="s">
        <v>22</v>
      </c>
      <c r="C538" t="s">
        <v>47</v>
      </c>
      <c r="D538" t="s">
        <v>2668</v>
      </c>
      <c r="E538">
        <v>324.49</v>
      </c>
      <c r="F538">
        <v>17</v>
      </c>
      <c r="G538" t="s">
        <v>43728</v>
      </c>
      <c r="H538" t="s">
        <v>2669</v>
      </c>
      <c r="I538" s="1">
        <v>45000</v>
      </c>
      <c r="J538" s="1">
        <v>45292</v>
      </c>
      <c r="K538" t="s">
        <v>2670</v>
      </c>
      <c r="L538" t="s">
        <v>2671</v>
      </c>
      <c r="M538" t="s">
        <v>20</v>
      </c>
      <c r="N538">
        <v>5</v>
      </c>
      <c r="O538">
        <f>Table1[[#This Row],[Price]]-0.1*Table1[[#This Row],[Price]]</f>
        <v>292.041</v>
      </c>
      <c r="P538" s="9">
        <f>(Table1[[#This Row],[Expiration Date]]-Table1[[#This Row],[Manufacturing Date]])/365</f>
        <v>0.8</v>
      </c>
      <c r="Q538" t="str">
        <f>IF(Table1[[#This Row],[Expiration Date]]-J546&gt;12/31/2024,"not expired","expired")</f>
        <v>expired</v>
      </c>
      <c r="R538">
        <f>Table1[[#This Row],[Discounted Price]]*0.95</f>
        <v>277.43894999999998</v>
      </c>
      <c r="S538">
        <f>Table1[[#This Row],[Discounted Price]]*0.9</f>
        <v>262.83690000000001</v>
      </c>
      <c r="T538">
        <f>Table1[[#This Row],[Discounted Price]]*0.8</f>
        <v>233.6328</v>
      </c>
      <c r="U538">
        <f>Table1[[#This Row],[Price]]*0.52</f>
        <v>168.73480000000001</v>
      </c>
      <c r="V538">
        <f>(Table1[[#This Row],[Price]]-Table1[[#This Row],[Scrap value]])/2</f>
        <v>77.877600000000001</v>
      </c>
    </row>
    <row r="539" spans="1:22" x14ac:dyDescent="0.25">
      <c r="A539" t="s">
        <v>2672</v>
      </c>
      <c r="B539" t="s">
        <v>35</v>
      </c>
      <c r="C539" t="s">
        <v>47</v>
      </c>
      <c r="D539" t="s">
        <v>2673</v>
      </c>
      <c r="E539">
        <v>315.48</v>
      </c>
      <c r="F539">
        <v>70</v>
      </c>
      <c r="G539" t="s">
        <v>43728</v>
      </c>
      <c r="H539" t="s">
        <v>2674</v>
      </c>
      <c r="I539" s="1">
        <v>45137</v>
      </c>
      <c r="J539" s="1">
        <v>45658</v>
      </c>
      <c r="K539" t="s">
        <v>2675</v>
      </c>
      <c r="L539" t="s">
        <v>2676</v>
      </c>
      <c r="M539" t="s">
        <v>45</v>
      </c>
      <c r="N539">
        <v>4</v>
      </c>
      <c r="O539">
        <f>Table1[[#This Row],[Price]]-0.1*Table1[[#This Row],[Price]]</f>
        <v>283.93200000000002</v>
      </c>
      <c r="P539" s="9">
        <f>(Table1[[#This Row],[Expiration Date]]-Table1[[#This Row],[Manufacturing Date]])/365</f>
        <v>1.4273972602739726</v>
      </c>
      <c r="Q539" t="str">
        <f>IF(Table1[[#This Row],[Expiration Date]]-J547&gt;12/31/2024,"not expired","expired")</f>
        <v>expired</v>
      </c>
      <c r="R539">
        <f>Table1[[#This Row],[Discounted Price]]*0.95</f>
        <v>269.73540000000003</v>
      </c>
      <c r="S539">
        <f>Table1[[#This Row],[Discounted Price]]*0.9</f>
        <v>255.53880000000001</v>
      </c>
      <c r="T539">
        <f>Table1[[#This Row],[Discounted Price]]*0.8</f>
        <v>227.14560000000003</v>
      </c>
      <c r="U539">
        <f>Table1[[#This Row],[Price]]*0.52</f>
        <v>164.04960000000003</v>
      </c>
      <c r="V539">
        <f>(Table1[[#This Row],[Price]]-Table1[[#This Row],[Scrap value]])/2</f>
        <v>75.715199999999996</v>
      </c>
    </row>
    <row r="540" spans="1:22" x14ac:dyDescent="0.25">
      <c r="A540" t="s">
        <v>2677</v>
      </c>
      <c r="B540" t="s">
        <v>15</v>
      </c>
      <c r="C540" t="s">
        <v>47</v>
      </c>
      <c r="D540" t="s">
        <v>2678</v>
      </c>
      <c r="E540">
        <v>448.62</v>
      </c>
      <c r="F540">
        <v>35</v>
      </c>
      <c r="G540" t="s">
        <v>43728</v>
      </c>
      <c r="H540" t="s">
        <v>2679</v>
      </c>
      <c r="I540" s="1">
        <v>45137</v>
      </c>
      <c r="J540" s="1">
        <v>46023</v>
      </c>
      <c r="K540" t="s">
        <v>2680</v>
      </c>
      <c r="L540" t="s">
        <v>2681</v>
      </c>
      <c r="M540" t="s">
        <v>45</v>
      </c>
      <c r="N540">
        <v>5</v>
      </c>
      <c r="O540">
        <f>Table1[[#This Row],[Price]]-0.1*Table1[[#This Row],[Price]]</f>
        <v>403.75799999999998</v>
      </c>
      <c r="P540" s="9">
        <f>(Table1[[#This Row],[Expiration Date]]-Table1[[#This Row],[Manufacturing Date]])/365</f>
        <v>2.4273972602739726</v>
      </c>
      <c r="Q540" t="str">
        <f>IF(Table1[[#This Row],[Expiration Date]]-J548&gt;12/31/2024,"not expired","expired")</f>
        <v>not expired</v>
      </c>
      <c r="R540">
        <f>Table1[[#This Row],[Discounted Price]]*0.95</f>
        <v>383.57009999999997</v>
      </c>
      <c r="S540">
        <f>Table1[[#This Row],[Discounted Price]]*0.9</f>
        <v>363.38220000000001</v>
      </c>
      <c r="T540">
        <f>Table1[[#This Row],[Discounted Price]]*0.8</f>
        <v>323.00639999999999</v>
      </c>
      <c r="U540">
        <f>Table1[[#This Row],[Price]]*0.52</f>
        <v>233.28240000000002</v>
      </c>
      <c r="V540">
        <f>(Table1[[#This Row],[Price]]-Table1[[#This Row],[Scrap value]])/2</f>
        <v>107.66879999999999</v>
      </c>
    </row>
    <row r="541" spans="1:22" x14ac:dyDescent="0.25">
      <c r="A541" t="s">
        <v>2682</v>
      </c>
      <c r="B541" t="s">
        <v>29</v>
      </c>
      <c r="C541" t="s">
        <v>47</v>
      </c>
      <c r="D541" t="s">
        <v>2683</v>
      </c>
      <c r="E541">
        <v>152.19</v>
      </c>
      <c r="F541">
        <v>84</v>
      </c>
      <c r="G541" t="s">
        <v>43728</v>
      </c>
      <c r="H541" t="s">
        <v>2497</v>
      </c>
      <c r="I541" s="1">
        <v>45137</v>
      </c>
      <c r="J541" s="1">
        <v>46023</v>
      </c>
      <c r="K541" t="s">
        <v>2684</v>
      </c>
      <c r="L541" t="s">
        <v>2685</v>
      </c>
      <c r="M541" t="s">
        <v>20</v>
      </c>
      <c r="N541">
        <v>1</v>
      </c>
      <c r="O541">
        <f>Table1[[#This Row],[Price]]-0.1*Table1[[#This Row],[Price]]</f>
        <v>136.971</v>
      </c>
      <c r="P541" s="9">
        <f>(Table1[[#This Row],[Expiration Date]]-Table1[[#This Row],[Manufacturing Date]])/365</f>
        <v>2.4273972602739726</v>
      </c>
      <c r="Q541" t="str">
        <f>IF(Table1[[#This Row],[Expiration Date]]-J549&gt;12/31/2024,"not expired","expired")</f>
        <v>not expired</v>
      </c>
      <c r="R541">
        <f>Table1[[#This Row],[Discounted Price]]*0.95</f>
        <v>130.12244999999999</v>
      </c>
      <c r="S541">
        <f>Table1[[#This Row],[Discounted Price]]*0.9</f>
        <v>123.27390000000001</v>
      </c>
      <c r="T541">
        <f>Table1[[#This Row],[Discounted Price]]*0.8</f>
        <v>109.57680000000001</v>
      </c>
      <c r="U541">
        <f>Table1[[#This Row],[Price]]*0.52</f>
        <v>79.138800000000003</v>
      </c>
      <c r="V541">
        <f>(Table1[[#This Row],[Price]]-Table1[[#This Row],[Scrap value]])/2</f>
        <v>36.525599999999997</v>
      </c>
    </row>
    <row r="542" spans="1:22" x14ac:dyDescent="0.25">
      <c r="A542" t="s">
        <v>2686</v>
      </c>
      <c r="B542" t="s">
        <v>29</v>
      </c>
      <c r="C542" t="s">
        <v>47</v>
      </c>
      <c r="D542" t="s">
        <v>2687</v>
      </c>
      <c r="E542">
        <v>269.58</v>
      </c>
      <c r="F542">
        <v>12</v>
      </c>
      <c r="G542" t="s">
        <v>43729</v>
      </c>
      <c r="H542" t="s">
        <v>2688</v>
      </c>
      <c r="I542" s="1">
        <v>44927</v>
      </c>
      <c r="J542" s="1">
        <v>45658</v>
      </c>
      <c r="K542" t="s">
        <v>2689</v>
      </c>
      <c r="L542" t="s">
        <v>2690</v>
      </c>
      <c r="M542" t="s">
        <v>20</v>
      </c>
      <c r="N542">
        <v>5</v>
      </c>
      <c r="O542">
        <f>Table1[[#This Row],[Price]]-0.1*Table1[[#This Row],[Price]]</f>
        <v>242.62199999999999</v>
      </c>
      <c r="P542" s="9">
        <f>(Table1[[#This Row],[Expiration Date]]-Table1[[#This Row],[Manufacturing Date]])/365</f>
        <v>2.0027397260273974</v>
      </c>
      <c r="Q542" t="str">
        <f>IF(Table1[[#This Row],[Expiration Date]]-J550&gt;12/31/2024,"not expired","expired")</f>
        <v>expired</v>
      </c>
      <c r="R542">
        <f>Table1[[#This Row],[Discounted Price]]*0.95</f>
        <v>230.49089999999998</v>
      </c>
      <c r="S542">
        <f>Table1[[#This Row],[Discounted Price]]*0.9</f>
        <v>218.35979999999998</v>
      </c>
      <c r="T542">
        <f>Table1[[#This Row],[Discounted Price]]*0.8</f>
        <v>194.0976</v>
      </c>
      <c r="U542">
        <f>Table1[[#This Row],[Price]]*0.52</f>
        <v>140.1816</v>
      </c>
      <c r="V542">
        <f>(Table1[[#This Row],[Price]]-Table1[[#This Row],[Scrap value]])/2</f>
        <v>64.69919999999999</v>
      </c>
    </row>
    <row r="543" spans="1:22" x14ac:dyDescent="0.25">
      <c r="A543" t="s">
        <v>2691</v>
      </c>
      <c r="B543" t="s">
        <v>29</v>
      </c>
      <c r="C543" t="s">
        <v>47</v>
      </c>
      <c r="D543" t="s">
        <v>2692</v>
      </c>
      <c r="E543">
        <v>354.23</v>
      </c>
      <c r="F543">
        <v>22</v>
      </c>
      <c r="G543" t="s">
        <v>43728</v>
      </c>
      <c r="H543" t="s">
        <v>2693</v>
      </c>
      <c r="I543" s="1">
        <v>45137</v>
      </c>
      <c r="J543" s="1">
        <v>45658</v>
      </c>
      <c r="K543" t="s">
        <v>2694</v>
      </c>
      <c r="L543" t="s">
        <v>2695</v>
      </c>
      <c r="M543" t="s">
        <v>27</v>
      </c>
      <c r="N543">
        <v>4</v>
      </c>
      <c r="O543">
        <f>Table1[[#This Row],[Price]]-0.1*Table1[[#This Row],[Price]]</f>
        <v>318.80700000000002</v>
      </c>
      <c r="P543" s="9">
        <f>(Table1[[#This Row],[Expiration Date]]-Table1[[#This Row],[Manufacturing Date]])/365</f>
        <v>1.4273972602739726</v>
      </c>
      <c r="Q543" t="str">
        <f>IF(Table1[[#This Row],[Expiration Date]]-J551&gt;12/31/2024,"not expired","expired")</f>
        <v>expired</v>
      </c>
      <c r="R543">
        <f>Table1[[#This Row],[Discounted Price]]*0.95</f>
        <v>302.86664999999999</v>
      </c>
      <c r="S543">
        <f>Table1[[#This Row],[Discounted Price]]*0.9</f>
        <v>286.92630000000003</v>
      </c>
      <c r="T543">
        <f>Table1[[#This Row],[Discounted Price]]*0.8</f>
        <v>255.04560000000004</v>
      </c>
      <c r="U543">
        <f>Table1[[#This Row],[Price]]*0.52</f>
        <v>184.1996</v>
      </c>
      <c r="V543">
        <f>(Table1[[#This Row],[Price]]-Table1[[#This Row],[Scrap value]])/2</f>
        <v>85.015200000000007</v>
      </c>
    </row>
    <row r="544" spans="1:22" x14ac:dyDescent="0.25">
      <c r="A544" t="s">
        <v>2696</v>
      </c>
      <c r="B544" t="s">
        <v>22</v>
      </c>
      <c r="C544" t="s">
        <v>47</v>
      </c>
      <c r="D544" t="s">
        <v>2697</v>
      </c>
      <c r="E544">
        <v>163.79</v>
      </c>
      <c r="F544">
        <v>14</v>
      </c>
      <c r="G544" t="s">
        <v>43730</v>
      </c>
      <c r="H544" t="s">
        <v>2698</v>
      </c>
      <c r="I544" s="1">
        <v>45000</v>
      </c>
      <c r="J544" s="1">
        <v>46023</v>
      </c>
      <c r="K544" t="s">
        <v>2699</v>
      </c>
      <c r="L544" t="s">
        <v>2700</v>
      </c>
      <c r="M544" t="s">
        <v>27</v>
      </c>
      <c r="N544">
        <v>3</v>
      </c>
      <c r="O544">
        <f>Table1[[#This Row],[Price]]-0.1*Table1[[#This Row],[Price]]</f>
        <v>147.411</v>
      </c>
      <c r="P544" s="9">
        <f>(Table1[[#This Row],[Expiration Date]]-Table1[[#This Row],[Manufacturing Date]])/365</f>
        <v>2.8027397260273972</v>
      </c>
      <c r="Q544" t="str">
        <f>IF(Table1[[#This Row],[Expiration Date]]-J552&gt;12/31/2024,"not expired","expired")</f>
        <v>expired</v>
      </c>
      <c r="R544">
        <f>Table1[[#This Row],[Discounted Price]]*0.95</f>
        <v>140.04044999999999</v>
      </c>
      <c r="S544">
        <f>Table1[[#This Row],[Discounted Price]]*0.9</f>
        <v>132.66990000000001</v>
      </c>
      <c r="T544">
        <f>Table1[[#This Row],[Discounted Price]]*0.8</f>
        <v>117.92880000000001</v>
      </c>
      <c r="U544">
        <f>Table1[[#This Row],[Price]]*0.52</f>
        <v>85.1708</v>
      </c>
      <c r="V544">
        <f>(Table1[[#This Row],[Price]]-Table1[[#This Row],[Scrap value]])/2</f>
        <v>39.309599999999996</v>
      </c>
    </row>
    <row r="545" spans="1:22" x14ac:dyDescent="0.25">
      <c r="A545" t="s">
        <v>2701</v>
      </c>
      <c r="B545" t="s">
        <v>15</v>
      </c>
      <c r="C545" t="s">
        <v>47</v>
      </c>
      <c r="D545" t="s">
        <v>2702</v>
      </c>
      <c r="E545">
        <v>266.82</v>
      </c>
      <c r="F545">
        <v>96</v>
      </c>
      <c r="G545" t="s">
        <v>43730</v>
      </c>
      <c r="H545" t="s">
        <v>2703</v>
      </c>
      <c r="I545" s="1">
        <v>45000</v>
      </c>
      <c r="J545" s="1">
        <v>45658</v>
      </c>
      <c r="K545" t="s">
        <v>2704</v>
      </c>
      <c r="L545" t="s">
        <v>2705</v>
      </c>
      <c r="M545" t="s">
        <v>45</v>
      </c>
      <c r="N545">
        <v>5</v>
      </c>
      <c r="O545">
        <f>Table1[[#This Row],[Price]]-0.1*Table1[[#This Row],[Price]]</f>
        <v>240.13799999999998</v>
      </c>
      <c r="P545" s="9">
        <f>(Table1[[#This Row],[Expiration Date]]-Table1[[#This Row],[Manufacturing Date]])/365</f>
        <v>1.8027397260273972</v>
      </c>
      <c r="Q545" t="str">
        <f>IF(Table1[[#This Row],[Expiration Date]]-J553&gt;12/31/2024,"not expired","expired")</f>
        <v>expired</v>
      </c>
      <c r="R545">
        <f>Table1[[#This Row],[Discounted Price]]*0.95</f>
        <v>228.13109999999998</v>
      </c>
      <c r="S545">
        <f>Table1[[#This Row],[Discounted Price]]*0.9</f>
        <v>216.12419999999997</v>
      </c>
      <c r="T545">
        <f>Table1[[#This Row],[Discounted Price]]*0.8</f>
        <v>192.1104</v>
      </c>
      <c r="U545">
        <f>Table1[[#This Row],[Price]]*0.52</f>
        <v>138.74639999999999</v>
      </c>
      <c r="V545">
        <f>(Table1[[#This Row],[Price]]-Table1[[#This Row],[Scrap value]])/2</f>
        <v>64.036799999999999</v>
      </c>
    </row>
    <row r="546" spans="1:22" x14ac:dyDescent="0.25">
      <c r="A546" t="s">
        <v>2706</v>
      </c>
      <c r="B546" t="s">
        <v>22</v>
      </c>
      <c r="C546" t="s">
        <v>47</v>
      </c>
      <c r="D546" t="s">
        <v>2707</v>
      </c>
      <c r="E546">
        <v>248.74</v>
      </c>
      <c r="F546">
        <v>41</v>
      </c>
      <c r="G546" t="s">
        <v>43730</v>
      </c>
      <c r="H546" t="s">
        <v>2708</v>
      </c>
      <c r="I546" s="1">
        <v>45000</v>
      </c>
      <c r="J546" s="1">
        <v>45292</v>
      </c>
      <c r="K546" t="s">
        <v>2709</v>
      </c>
      <c r="L546" t="s">
        <v>2710</v>
      </c>
      <c r="M546" t="s">
        <v>27</v>
      </c>
      <c r="N546">
        <v>3</v>
      </c>
      <c r="O546">
        <f>Table1[[#This Row],[Price]]-0.1*Table1[[#This Row],[Price]]</f>
        <v>223.86600000000001</v>
      </c>
      <c r="P546" s="9">
        <f>(Table1[[#This Row],[Expiration Date]]-Table1[[#This Row],[Manufacturing Date]])/365</f>
        <v>0.8</v>
      </c>
      <c r="Q546" t="str">
        <f>IF(Table1[[#This Row],[Expiration Date]]-J554&gt;12/31/2024,"not expired","expired")</f>
        <v>expired</v>
      </c>
      <c r="R546">
        <f>Table1[[#This Row],[Discounted Price]]*0.95</f>
        <v>212.67269999999999</v>
      </c>
      <c r="S546">
        <f>Table1[[#This Row],[Discounted Price]]*0.9</f>
        <v>201.47940000000003</v>
      </c>
      <c r="T546">
        <f>Table1[[#This Row],[Discounted Price]]*0.8</f>
        <v>179.09280000000001</v>
      </c>
      <c r="U546">
        <f>Table1[[#This Row],[Price]]*0.52</f>
        <v>129.34480000000002</v>
      </c>
      <c r="V546">
        <f>(Table1[[#This Row],[Price]]-Table1[[#This Row],[Scrap value]])/2</f>
        <v>59.697599999999994</v>
      </c>
    </row>
    <row r="547" spans="1:22" x14ac:dyDescent="0.25">
      <c r="A547" t="s">
        <v>2711</v>
      </c>
      <c r="B547" t="s">
        <v>29</v>
      </c>
      <c r="C547" t="s">
        <v>47</v>
      </c>
      <c r="D547" t="s">
        <v>2712</v>
      </c>
      <c r="E547">
        <v>71</v>
      </c>
      <c r="F547">
        <v>79</v>
      </c>
      <c r="G547" t="s">
        <v>43729</v>
      </c>
      <c r="H547" t="s">
        <v>2546</v>
      </c>
      <c r="I547" s="1">
        <v>45137</v>
      </c>
      <c r="J547" s="1">
        <v>46023</v>
      </c>
      <c r="K547" t="s">
        <v>2713</v>
      </c>
      <c r="L547" t="s">
        <v>2714</v>
      </c>
      <c r="M547" t="s">
        <v>20</v>
      </c>
      <c r="N547">
        <v>2</v>
      </c>
      <c r="O547">
        <f>Table1[[#This Row],[Price]]-0.1*Table1[[#This Row],[Price]]</f>
        <v>63.9</v>
      </c>
      <c r="P547" s="9">
        <f>(Table1[[#This Row],[Expiration Date]]-Table1[[#This Row],[Manufacturing Date]])/365</f>
        <v>2.4273972602739726</v>
      </c>
      <c r="Q547" t="str">
        <f>IF(Table1[[#This Row],[Expiration Date]]-J555&gt;12/31/2024,"not expired","expired")</f>
        <v>expired</v>
      </c>
      <c r="R547">
        <f>Table1[[#This Row],[Discounted Price]]*0.95</f>
        <v>60.704999999999998</v>
      </c>
      <c r="S547">
        <f>Table1[[#This Row],[Discounted Price]]*0.9</f>
        <v>57.51</v>
      </c>
      <c r="T547">
        <f>Table1[[#This Row],[Discounted Price]]*0.8</f>
        <v>51.120000000000005</v>
      </c>
      <c r="U547">
        <f>Table1[[#This Row],[Price]]*0.52</f>
        <v>36.92</v>
      </c>
      <c r="V547">
        <f>(Table1[[#This Row],[Price]]-Table1[[#This Row],[Scrap value]])/2</f>
        <v>17.04</v>
      </c>
    </row>
    <row r="548" spans="1:22" x14ac:dyDescent="0.25">
      <c r="A548" t="s">
        <v>2715</v>
      </c>
      <c r="B548" t="s">
        <v>35</v>
      </c>
      <c r="C548" t="s">
        <v>47</v>
      </c>
      <c r="D548" t="s">
        <v>2716</v>
      </c>
      <c r="E548">
        <v>100.4</v>
      </c>
      <c r="F548">
        <v>70</v>
      </c>
      <c r="G548" t="s">
        <v>43728</v>
      </c>
      <c r="H548" t="s">
        <v>2717</v>
      </c>
      <c r="I548" s="1">
        <v>45137</v>
      </c>
      <c r="J548" s="1">
        <v>45658</v>
      </c>
      <c r="K548" t="s">
        <v>2718</v>
      </c>
      <c r="L548" t="s">
        <v>2719</v>
      </c>
      <c r="M548" t="s">
        <v>27</v>
      </c>
      <c r="N548">
        <v>4</v>
      </c>
      <c r="O548">
        <f>Table1[[#This Row],[Price]]-0.1*Table1[[#This Row],[Price]]</f>
        <v>90.36</v>
      </c>
      <c r="P548" s="9">
        <f>(Table1[[#This Row],[Expiration Date]]-Table1[[#This Row],[Manufacturing Date]])/365</f>
        <v>1.4273972602739726</v>
      </c>
      <c r="Q548" t="str">
        <f>IF(Table1[[#This Row],[Expiration Date]]-J556&gt;12/31/2024,"not expired","expired")</f>
        <v>expired</v>
      </c>
      <c r="R548">
        <f>Table1[[#This Row],[Discounted Price]]*0.95</f>
        <v>85.841999999999999</v>
      </c>
      <c r="S548">
        <f>Table1[[#This Row],[Discounted Price]]*0.9</f>
        <v>81.323999999999998</v>
      </c>
      <c r="T548">
        <f>Table1[[#This Row],[Discounted Price]]*0.8</f>
        <v>72.287999999999997</v>
      </c>
      <c r="U548">
        <f>Table1[[#This Row],[Price]]*0.52</f>
        <v>52.208000000000006</v>
      </c>
      <c r="V548">
        <f>(Table1[[#This Row],[Price]]-Table1[[#This Row],[Scrap value]])/2</f>
        <v>24.096</v>
      </c>
    </row>
    <row r="549" spans="1:22" x14ac:dyDescent="0.25">
      <c r="A549" t="s">
        <v>2720</v>
      </c>
      <c r="B549" t="s">
        <v>35</v>
      </c>
      <c r="C549" t="s">
        <v>47</v>
      </c>
      <c r="D549" t="s">
        <v>2721</v>
      </c>
      <c r="E549">
        <v>341.11</v>
      </c>
      <c r="F549">
        <v>16</v>
      </c>
      <c r="G549" t="s">
        <v>43729</v>
      </c>
      <c r="H549" t="s">
        <v>2722</v>
      </c>
      <c r="I549" s="1">
        <v>44927</v>
      </c>
      <c r="J549" s="1">
        <v>45658</v>
      </c>
      <c r="K549" t="s">
        <v>2723</v>
      </c>
      <c r="L549" t="s">
        <v>2724</v>
      </c>
      <c r="M549" t="s">
        <v>27</v>
      </c>
      <c r="N549">
        <v>4</v>
      </c>
      <c r="O549">
        <f>Table1[[#This Row],[Price]]-0.1*Table1[[#This Row],[Price]]</f>
        <v>306.99900000000002</v>
      </c>
      <c r="P549" s="9">
        <f>(Table1[[#This Row],[Expiration Date]]-Table1[[#This Row],[Manufacturing Date]])/365</f>
        <v>2.0027397260273974</v>
      </c>
      <c r="Q549" t="str">
        <f>IF(Table1[[#This Row],[Expiration Date]]-J557&gt;12/31/2024,"not expired","expired")</f>
        <v>expired</v>
      </c>
      <c r="R549">
        <f>Table1[[#This Row],[Discounted Price]]*0.95</f>
        <v>291.64904999999999</v>
      </c>
      <c r="S549">
        <f>Table1[[#This Row],[Discounted Price]]*0.9</f>
        <v>276.29910000000001</v>
      </c>
      <c r="T549">
        <f>Table1[[#This Row],[Discounted Price]]*0.8</f>
        <v>245.59920000000002</v>
      </c>
      <c r="U549">
        <f>Table1[[#This Row],[Price]]*0.52</f>
        <v>177.37720000000002</v>
      </c>
      <c r="V549">
        <f>(Table1[[#This Row],[Price]]-Table1[[#This Row],[Scrap value]])/2</f>
        <v>81.866399999999999</v>
      </c>
    </row>
    <row r="550" spans="1:22" x14ac:dyDescent="0.25">
      <c r="A550" t="s">
        <v>2725</v>
      </c>
      <c r="B550" t="s">
        <v>35</v>
      </c>
      <c r="C550" t="s">
        <v>47</v>
      </c>
      <c r="D550" t="s">
        <v>2726</v>
      </c>
      <c r="E550">
        <v>335.78</v>
      </c>
      <c r="F550">
        <v>34</v>
      </c>
      <c r="G550" t="s">
        <v>43730</v>
      </c>
      <c r="H550" t="s">
        <v>2727</v>
      </c>
      <c r="I550" s="1">
        <v>45137</v>
      </c>
      <c r="J550" s="1">
        <v>46023</v>
      </c>
      <c r="K550" t="s">
        <v>2728</v>
      </c>
      <c r="L550" t="s">
        <v>2729</v>
      </c>
      <c r="M550" t="s">
        <v>45</v>
      </c>
      <c r="N550">
        <v>1</v>
      </c>
      <c r="O550">
        <f>Table1[[#This Row],[Price]]-0.1*Table1[[#This Row],[Price]]</f>
        <v>302.202</v>
      </c>
      <c r="P550" s="9">
        <f>(Table1[[#This Row],[Expiration Date]]-Table1[[#This Row],[Manufacturing Date]])/365</f>
        <v>2.4273972602739726</v>
      </c>
      <c r="Q550" t="str">
        <f>IF(Table1[[#This Row],[Expiration Date]]-J558&gt;12/31/2024,"not expired","expired")</f>
        <v>not expired</v>
      </c>
      <c r="R550">
        <f>Table1[[#This Row],[Discounted Price]]*0.95</f>
        <v>287.09190000000001</v>
      </c>
      <c r="S550">
        <f>Table1[[#This Row],[Discounted Price]]*0.9</f>
        <v>271.98180000000002</v>
      </c>
      <c r="T550">
        <f>Table1[[#This Row],[Discounted Price]]*0.8</f>
        <v>241.76160000000002</v>
      </c>
      <c r="U550">
        <f>Table1[[#This Row],[Price]]*0.52</f>
        <v>174.60559999999998</v>
      </c>
      <c r="V550">
        <f>(Table1[[#This Row],[Price]]-Table1[[#This Row],[Scrap value]])/2</f>
        <v>80.587199999999996</v>
      </c>
    </row>
    <row r="551" spans="1:22" x14ac:dyDescent="0.25">
      <c r="A551" t="s">
        <v>2730</v>
      </c>
      <c r="B551" t="s">
        <v>29</v>
      </c>
      <c r="C551" t="s">
        <v>47</v>
      </c>
      <c r="D551" t="s">
        <v>2731</v>
      </c>
      <c r="E551">
        <v>473.38</v>
      </c>
      <c r="F551">
        <v>31</v>
      </c>
      <c r="G551" t="s">
        <v>43728</v>
      </c>
      <c r="H551" t="s">
        <v>2732</v>
      </c>
      <c r="I551" s="1">
        <v>45137</v>
      </c>
      <c r="J551" s="1">
        <v>45658</v>
      </c>
      <c r="K551" t="s">
        <v>2733</v>
      </c>
      <c r="L551" t="s">
        <v>2734</v>
      </c>
      <c r="M551" t="s">
        <v>27</v>
      </c>
      <c r="N551">
        <v>3</v>
      </c>
      <c r="O551">
        <f>Table1[[#This Row],[Price]]-0.1*Table1[[#This Row],[Price]]</f>
        <v>426.04199999999997</v>
      </c>
      <c r="P551" s="9">
        <f>(Table1[[#This Row],[Expiration Date]]-Table1[[#This Row],[Manufacturing Date]])/365</f>
        <v>1.4273972602739726</v>
      </c>
      <c r="Q551" t="str">
        <f>IF(Table1[[#This Row],[Expiration Date]]-J559&gt;12/31/2024,"not expired","expired")</f>
        <v>expired</v>
      </c>
      <c r="R551">
        <f>Table1[[#This Row],[Discounted Price]]*0.95</f>
        <v>404.73989999999998</v>
      </c>
      <c r="S551">
        <f>Table1[[#This Row],[Discounted Price]]*0.9</f>
        <v>383.43779999999998</v>
      </c>
      <c r="T551">
        <f>Table1[[#This Row],[Discounted Price]]*0.8</f>
        <v>340.83359999999999</v>
      </c>
      <c r="U551">
        <f>Table1[[#This Row],[Price]]*0.52</f>
        <v>246.1576</v>
      </c>
      <c r="V551">
        <f>(Table1[[#This Row],[Price]]-Table1[[#This Row],[Scrap value]])/2</f>
        <v>113.6112</v>
      </c>
    </row>
    <row r="552" spans="1:22" x14ac:dyDescent="0.25">
      <c r="A552" t="s">
        <v>2735</v>
      </c>
      <c r="B552" t="s">
        <v>22</v>
      </c>
      <c r="C552" t="s">
        <v>47</v>
      </c>
      <c r="D552" t="s">
        <v>2736</v>
      </c>
      <c r="E552">
        <v>168.63</v>
      </c>
      <c r="F552">
        <v>73</v>
      </c>
      <c r="G552" t="s">
        <v>43729</v>
      </c>
      <c r="H552" t="s">
        <v>2737</v>
      </c>
      <c r="I552" s="1">
        <v>44927</v>
      </c>
      <c r="J552" s="1">
        <v>46023</v>
      </c>
      <c r="K552" t="s">
        <v>2738</v>
      </c>
      <c r="L552" t="s">
        <v>2739</v>
      </c>
      <c r="M552" t="s">
        <v>27</v>
      </c>
      <c r="N552">
        <v>3</v>
      </c>
      <c r="O552">
        <f>Table1[[#This Row],[Price]]-0.1*Table1[[#This Row],[Price]]</f>
        <v>151.767</v>
      </c>
      <c r="P552" s="9">
        <f>(Table1[[#This Row],[Expiration Date]]-Table1[[#This Row],[Manufacturing Date]])/365</f>
        <v>3.0027397260273974</v>
      </c>
      <c r="Q552" t="str">
        <f>IF(Table1[[#This Row],[Expiration Date]]-J560&gt;12/31/2024,"not expired","expired")</f>
        <v>expired</v>
      </c>
      <c r="R552">
        <f>Table1[[#This Row],[Discounted Price]]*0.95</f>
        <v>144.17864999999998</v>
      </c>
      <c r="S552">
        <f>Table1[[#This Row],[Discounted Price]]*0.9</f>
        <v>136.59030000000001</v>
      </c>
      <c r="T552">
        <f>Table1[[#This Row],[Discounted Price]]*0.8</f>
        <v>121.4136</v>
      </c>
      <c r="U552">
        <f>Table1[[#This Row],[Price]]*0.52</f>
        <v>87.687600000000003</v>
      </c>
      <c r="V552">
        <f>(Table1[[#This Row],[Price]]-Table1[[#This Row],[Scrap value]])/2</f>
        <v>40.471199999999996</v>
      </c>
    </row>
    <row r="553" spans="1:22" x14ac:dyDescent="0.25">
      <c r="A553" t="s">
        <v>2740</v>
      </c>
      <c r="B553" t="s">
        <v>35</v>
      </c>
      <c r="C553" t="s">
        <v>47</v>
      </c>
      <c r="D553" t="s">
        <v>2741</v>
      </c>
      <c r="E553">
        <v>469.71</v>
      </c>
      <c r="F553">
        <v>4</v>
      </c>
      <c r="G553" t="s">
        <v>43730</v>
      </c>
      <c r="H553" t="s">
        <v>409</v>
      </c>
      <c r="I553" s="1">
        <v>45000</v>
      </c>
      <c r="J553" s="1">
        <v>46023</v>
      </c>
      <c r="K553" t="s">
        <v>2742</v>
      </c>
      <c r="L553" t="s">
        <v>2743</v>
      </c>
      <c r="M553" t="s">
        <v>27</v>
      </c>
      <c r="N553">
        <v>3</v>
      </c>
      <c r="O553">
        <f>Table1[[#This Row],[Price]]-0.1*Table1[[#This Row],[Price]]</f>
        <v>422.73899999999998</v>
      </c>
      <c r="P553" s="9">
        <f>(Table1[[#This Row],[Expiration Date]]-Table1[[#This Row],[Manufacturing Date]])/365</f>
        <v>2.8027397260273972</v>
      </c>
      <c r="Q553" t="str">
        <f>IF(Table1[[#This Row],[Expiration Date]]-J561&gt;12/31/2024,"not expired","expired")</f>
        <v>not expired</v>
      </c>
      <c r="R553">
        <f>Table1[[#This Row],[Discounted Price]]*0.95</f>
        <v>401.60204999999996</v>
      </c>
      <c r="S553">
        <f>Table1[[#This Row],[Discounted Price]]*0.9</f>
        <v>380.46510000000001</v>
      </c>
      <c r="T553">
        <f>Table1[[#This Row],[Discounted Price]]*0.8</f>
        <v>338.19119999999998</v>
      </c>
      <c r="U553">
        <f>Table1[[#This Row],[Price]]*0.52</f>
        <v>244.2492</v>
      </c>
      <c r="V553">
        <f>(Table1[[#This Row],[Price]]-Table1[[#This Row],[Scrap value]])/2</f>
        <v>112.73039999999999</v>
      </c>
    </row>
    <row r="554" spans="1:22" x14ac:dyDescent="0.25">
      <c r="A554" t="s">
        <v>2744</v>
      </c>
      <c r="B554" t="s">
        <v>22</v>
      </c>
      <c r="C554" t="s">
        <v>47</v>
      </c>
      <c r="D554" t="s">
        <v>2745</v>
      </c>
      <c r="E554">
        <v>209.67</v>
      </c>
      <c r="F554">
        <v>31</v>
      </c>
      <c r="G554" t="s">
        <v>43728</v>
      </c>
      <c r="H554" t="s">
        <v>2746</v>
      </c>
      <c r="I554" s="1">
        <v>44927</v>
      </c>
      <c r="J554" s="1">
        <v>46023</v>
      </c>
      <c r="K554" t="s">
        <v>2747</v>
      </c>
      <c r="L554" t="s">
        <v>2748</v>
      </c>
      <c r="M554" t="s">
        <v>20</v>
      </c>
      <c r="N554">
        <v>5</v>
      </c>
      <c r="O554">
        <f>Table1[[#This Row],[Price]]-0.1*Table1[[#This Row],[Price]]</f>
        <v>188.70299999999997</v>
      </c>
      <c r="P554" s="9">
        <f>(Table1[[#This Row],[Expiration Date]]-Table1[[#This Row],[Manufacturing Date]])/365</f>
        <v>3.0027397260273974</v>
      </c>
      <c r="Q554" t="str">
        <f>IF(Table1[[#This Row],[Expiration Date]]-J562&gt;12/31/2024,"not expired","expired")</f>
        <v>expired</v>
      </c>
      <c r="R554">
        <f>Table1[[#This Row],[Discounted Price]]*0.95</f>
        <v>179.26784999999998</v>
      </c>
      <c r="S554">
        <f>Table1[[#This Row],[Discounted Price]]*0.9</f>
        <v>169.83269999999999</v>
      </c>
      <c r="T554">
        <f>Table1[[#This Row],[Discounted Price]]*0.8</f>
        <v>150.96239999999997</v>
      </c>
      <c r="U554">
        <f>Table1[[#This Row],[Price]]*0.52</f>
        <v>109.02839999999999</v>
      </c>
      <c r="V554">
        <f>(Table1[[#This Row],[Price]]-Table1[[#This Row],[Scrap value]])/2</f>
        <v>50.320799999999998</v>
      </c>
    </row>
    <row r="555" spans="1:22" x14ac:dyDescent="0.25">
      <c r="A555" t="s">
        <v>2749</v>
      </c>
      <c r="B555" t="s">
        <v>15</v>
      </c>
      <c r="C555" t="s">
        <v>47</v>
      </c>
      <c r="D555" t="s">
        <v>2750</v>
      </c>
      <c r="E555">
        <v>198.98</v>
      </c>
      <c r="F555">
        <v>37</v>
      </c>
      <c r="G555" t="s">
        <v>43728</v>
      </c>
      <c r="H555" t="s">
        <v>2751</v>
      </c>
      <c r="I555" s="1">
        <v>45000</v>
      </c>
      <c r="J555" s="1">
        <v>46023</v>
      </c>
      <c r="K555" t="s">
        <v>2752</v>
      </c>
      <c r="L555" t="s">
        <v>2753</v>
      </c>
      <c r="M555" t="s">
        <v>20</v>
      </c>
      <c r="N555">
        <v>1</v>
      </c>
      <c r="O555">
        <f>Table1[[#This Row],[Price]]-0.1*Table1[[#This Row],[Price]]</f>
        <v>179.08199999999999</v>
      </c>
      <c r="P555" s="9">
        <f>(Table1[[#This Row],[Expiration Date]]-Table1[[#This Row],[Manufacturing Date]])/365</f>
        <v>2.8027397260273972</v>
      </c>
      <c r="Q555" t="str">
        <f>IF(Table1[[#This Row],[Expiration Date]]-J563&gt;12/31/2024,"not expired","expired")</f>
        <v>not expired</v>
      </c>
      <c r="R555">
        <f>Table1[[#This Row],[Discounted Price]]*0.95</f>
        <v>170.12789999999998</v>
      </c>
      <c r="S555">
        <f>Table1[[#This Row],[Discounted Price]]*0.9</f>
        <v>161.1738</v>
      </c>
      <c r="T555">
        <f>Table1[[#This Row],[Discounted Price]]*0.8</f>
        <v>143.26560000000001</v>
      </c>
      <c r="U555">
        <f>Table1[[#This Row],[Price]]*0.52</f>
        <v>103.4696</v>
      </c>
      <c r="V555">
        <f>(Table1[[#This Row],[Price]]-Table1[[#This Row],[Scrap value]])/2</f>
        <v>47.755199999999995</v>
      </c>
    </row>
    <row r="556" spans="1:22" x14ac:dyDescent="0.25">
      <c r="A556" t="s">
        <v>2754</v>
      </c>
      <c r="B556" t="s">
        <v>15</v>
      </c>
      <c r="C556" t="s">
        <v>47</v>
      </c>
      <c r="D556" t="s">
        <v>2755</v>
      </c>
      <c r="E556">
        <v>413.86</v>
      </c>
      <c r="F556">
        <v>6</v>
      </c>
      <c r="G556" t="s">
        <v>43729</v>
      </c>
      <c r="H556" t="s">
        <v>2756</v>
      </c>
      <c r="I556" s="1">
        <v>44927</v>
      </c>
      <c r="J556" s="1">
        <v>46023</v>
      </c>
      <c r="K556" t="s">
        <v>2757</v>
      </c>
      <c r="L556" t="s">
        <v>2758</v>
      </c>
      <c r="M556" t="s">
        <v>45</v>
      </c>
      <c r="N556">
        <v>3</v>
      </c>
      <c r="O556">
        <f>Table1[[#This Row],[Price]]-0.1*Table1[[#This Row],[Price]]</f>
        <v>372.47399999999999</v>
      </c>
      <c r="P556" s="9">
        <f>(Table1[[#This Row],[Expiration Date]]-Table1[[#This Row],[Manufacturing Date]])/365</f>
        <v>3.0027397260273974</v>
      </c>
      <c r="Q556" t="str">
        <f>IF(Table1[[#This Row],[Expiration Date]]-J564&gt;12/31/2024,"not expired","expired")</f>
        <v>not expired</v>
      </c>
      <c r="R556">
        <f>Table1[[#This Row],[Discounted Price]]*0.95</f>
        <v>353.85029999999995</v>
      </c>
      <c r="S556">
        <f>Table1[[#This Row],[Discounted Price]]*0.9</f>
        <v>335.22660000000002</v>
      </c>
      <c r="T556">
        <f>Table1[[#This Row],[Discounted Price]]*0.8</f>
        <v>297.97919999999999</v>
      </c>
      <c r="U556">
        <f>Table1[[#This Row],[Price]]*0.52</f>
        <v>215.2072</v>
      </c>
      <c r="V556">
        <f>(Table1[[#This Row],[Price]]-Table1[[#This Row],[Scrap value]])/2</f>
        <v>99.326400000000007</v>
      </c>
    </row>
    <row r="557" spans="1:22" x14ac:dyDescent="0.25">
      <c r="A557" t="s">
        <v>2759</v>
      </c>
      <c r="B557" t="s">
        <v>35</v>
      </c>
      <c r="C557" t="s">
        <v>47</v>
      </c>
      <c r="D557" t="s">
        <v>2760</v>
      </c>
      <c r="E557">
        <v>140.31</v>
      </c>
      <c r="F557">
        <v>89</v>
      </c>
      <c r="G557" t="s">
        <v>43728</v>
      </c>
      <c r="H557" t="s">
        <v>2761</v>
      </c>
      <c r="I557" s="1">
        <v>45000</v>
      </c>
      <c r="J557" s="1">
        <v>46023</v>
      </c>
      <c r="K557" t="s">
        <v>2762</v>
      </c>
      <c r="L557" t="s">
        <v>2763</v>
      </c>
      <c r="M557" t="s">
        <v>20</v>
      </c>
      <c r="N557">
        <v>3</v>
      </c>
      <c r="O557">
        <f>Table1[[#This Row],[Price]]-0.1*Table1[[#This Row],[Price]]</f>
        <v>126.279</v>
      </c>
      <c r="P557" s="9">
        <f>(Table1[[#This Row],[Expiration Date]]-Table1[[#This Row],[Manufacturing Date]])/365</f>
        <v>2.8027397260273972</v>
      </c>
      <c r="Q557" t="str">
        <f>IF(Table1[[#This Row],[Expiration Date]]-J565&gt;12/31/2024,"not expired","expired")</f>
        <v>not expired</v>
      </c>
      <c r="R557">
        <f>Table1[[#This Row],[Discounted Price]]*0.95</f>
        <v>119.96504999999999</v>
      </c>
      <c r="S557">
        <f>Table1[[#This Row],[Discounted Price]]*0.9</f>
        <v>113.6511</v>
      </c>
      <c r="T557">
        <f>Table1[[#This Row],[Discounted Price]]*0.8</f>
        <v>101.0232</v>
      </c>
      <c r="U557">
        <f>Table1[[#This Row],[Price]]*0.52</f>
        <v>72.961200000000005</v>
      </c>
      <c r="V557">
        <f>(Table1[[#This Row],[Price]]-Table1[[#This Row],[Scrap value]])/2</f>
        <v>33.674399999999999</v>
      </c>
    </row>
    <row r="558" spans="1:22" x14ac:dyDescent="0.25">
      <c r="A558" t="s">
        <v>2764</v>
      </c>
      <c r="B558" t="s">
        <v>15</v>
      </c>
      <c r="C558" t="s">
        <v>47</v>
      </c>
      <c r="D558" t="s">
        <v>2765</v>
      </c>
      <c r="E558">
        <v>22.9</v>
      </c>
      <c r="F558">
        <v>1</v>
      </c>
      <c r="G558" t="s">
        <v>43728</v>
      </c>
      <c r="H558" t="s">
        <v>2766</v>
      </c>
      <c r="I558" s="1">
        <v>45000</v>
      </c>
      <c r="J558" s="1">
        <v>45292</v>
      </c>
      <c r="K558" t="s">
        <v>2767</v>
      </c>
      <c r="L558" t="s">
        <v>2768</v>
      </c>
      <c r="M558" t="s">
        <v>20</v>
      </c>
      <c r="N558">
        <v>2</v>
      </c>
      <c r="O558">
        <f>Table1[[#This Row],[Price]]-0.1*Table1[[#This Row],[Price]]</f>
        <v>20.61</v>
      </c>
      <c r="P558" s="9">
        <f>(Table1[[#This Row],[Expiration Date]]-Table1[[#This Row],[Manufacturing Date]])/365</f>
        <v>0.8</v>
      </c>
      <c r="Q558" t="str">
        <f>IF(Table1[[#This Row],[Expiration Date]]-J566&gt;12/31/2024,"not expired","expired")</f>
        <v>expired</v>
      </c>
      <c r="R558">
        <f>Table1[[#This Row],[Discounted Price]]*0.95</f>
        <v>19.579499999999999</v>
      </c>
      <c r="S558">
        <f>Table1[[#This Row],[Discounted Price]]*0.9</f>
        <v>18.548999999999999</v>
      </c>
      <c r="T558">
        <f>Table1[[#This Row],[Discounted Price]]*0.8</f>
        <v>16.488</v>
      </c>
      <c r="U558">
        <f>Table1[[#This Row],[Price]]*0.52</f>
        <v>11.907999999999999</v>
      </c>
      <c r="V558">
        <f>(Table1[[#This Row],[Price]]-Table1[[#This Row],[Scrap value]])/2</f>
        <v>5.4959999999999996</v>
      </c>
    </row>
    <row r="559" spans="1:22" x14ac:dyDescent="0.25">
      <c r="A559" t="s">
        <v>2769</v>
      </c>
      <c r="B559" t="s">
        <v>22</v>
      </c>
      <c r="C559" t="s">
        <v>47</v>
      </c>
      <c r="D559" t="s">
        <v>2770</v>
      </c>
      <c r="E559">
        <v>63.77</v>
      </c>
      <c r="F559">
        <v>49</v>
      </c>
      <c r="G559" t="s">
        <v>43728</v>
      </c>
      <c r="H559" t="s">
        <v>2771</v>
      </c>
      <c r="I559" s="1">
        <v>44927</v>
      </c>
      <c r="J559" s="1">
        <v>45658</v>
      </c>
      <c r="K559" t="s">
        <v>2772</v>
      </c>
      <c r="L559" t="s">
        <v>2773</v>
      </c>
      <c r="M559" t="s">
        <v>27</v>
      </c>
      <c r="N559">
        <v>2</v>
      </c>
      <c r="O559">
        <f>Table1[[#This Row],[Price]]-0.1*Table1[[#This Row],[Price]]</f>
        <v>57.393000000000001</v>
      </c>
      <c r="P559" s="9">
        <f>(Table1[[#This Row],[Expiration Date]]-Table1[[#This Row],[Manufacturing Date]])/365</f>
        <v>2.0027397260273974</v>
      </c>
      <c r="Q559" t="str">
        <f>IF(Table1[[#This Row],[Expiration Date]]-J567&gt;12/31/2024,"not expired","expired")</f>
        <v>expired</v>
      </c>
      <c r="R559">
        <f>Table1[[#This Row],[Discounted Price]]*0.95</f>
        <v>54.523350000000001</v>
      </c>
      <c r="S559">
        <f>Table1[[#This Row],[Discounted Price]]*0.9</f>
        <v>51.653700000000001</v>
      </c>
      <c r="T559">
        <f>Table1[[#This Row],[Discounted Price]]*0.8</f>
        <v>45.914400000000001</v>
      </c>
      <c r="U559">
        <f>Table1[[#This Row],[Price]]*0.52</f>
        <v>33.160400000000003</v>
      </c>
      <c r="V559">
        <f>(Table1[[#This Row],[Price]]-Table1[[#This Row],[Scrap value]])/2</f>
        <v>15.3048</v>
      </c>
    </row>
    <row r="560" spans="1:22" x14ac:dyDescent="0.25">
      <c r="A560" t="s">
        <v>2774</v>
      </c>
      <c r="B560" t="s">
        <v>22</v>
      </c>
      <c r="C560" t="s">
        <v>47</v>
      </c>
      <c r="D560" t="s">
        <v>2775</v>
      </c>
      <c r="E560">
        <v>179.11</v>
      </c>
      <c r="F560">
        <v>97</v>
      </c>
      <c r="G560" t="s">
        <v>43730</v>
      </c>
      <c r="H560" t="s">
        <v>2776</v>
      </c>
      <c r="I560" s="1">
        <v>45000</v>
      </c>
      <c r="J560" s="1">
        <v>46023</v>
      </c>
      <c r="K560" t="s">
        <v>2777</v>
      </c>
      <c r="L560" t="s">
        <v>2778</v>
      </c>
      <c r="M560" t="s">
        <v>27</v>
      </c>
      <c r="N560">
        <v>4</v>
      </c>
      <c r="O560">
        <f>Table1[[#This Row],[Price]]-0.1*Table1[[#This Row],[Price]]</f>
        <v>161.19900000000001</v>
      </c>
      <c r="P560" s="9">
        <f>(Table1[[#This Row],[Expiration Date]]-Table1[[#This Row],[Manufacturing Date]])/365</f>
        <v>2.8027397260273972</v>
      </c>
      <c r="Q560" t="str">
        <f>IF(Table1[[#This Row],[Expiration Date]]-J568&gt;12/31/2024,"not expired","expired")</f>
        <v>not expired</v>
      </c>
      <c r="R560">
        <f>Table1[[#This Row],[Discounted Price]]*0.95</f>
        <v>153.13905</v>
      </c>
      <c r="S560">
        <f>Table1[[#This Row],[Discounted Price]]*0.9</f>
        <v>145.07910000000001</v>
      </c>
      <c r="T560">
        <f>Table1[[#This Row],[Discounted Price]]*0.8</f>
        <v>128.95920000000001</v>
      </c>
      <c r="U560">
        <f>Table1[[#This Row],[Price]]*0.52</f>
        <v>93.137200000000007</v>
      </c>
      <c r="V560">
        <f>(Table1[[#This Row],[Price]]-Table1[[#This Row],[Scrap value]])/2</f>
        <v>42.986400000000003</v>
      </c>
    </row>
    <row r="561" spans="1:22" x14ac:dyDescent="0.25">
      <c r="A561" t="s">
        <v>2779</v>
      </c>
      <c r="B561" t="s">
        <v>22</v>
      </c>
      <c r="C561" t="s">
        <v>47</v>
      </c>
      <c r="D561" t="s">
        <v>2780</v>
      </c>
      <c r="E561">
        <v>10.27</v>
      </c>
      <c r="F561">
        <v>76</v>
      </c>
      <c r="G561" t="s">
        <v>43729</v>
      </c>
      <c r="H561" t="s">
        <v>2781</v>
      </c>
      <c r="I561" s="1">
        <v>44927</v>
      </c>
      <c r="J561" s="1">
        <v>45292</v>
      </c>
      <c r="K561" t="s">
        <v>2782</v>
      </c>
      <c r="L561" t="s">
        <v>2783</v>
      </c>
      <c r="M561" t="s">
        <v>27</v>
      </c>
      <c r="N561">
        <v>2</v>
      </c>
      <c r="O561">
        <f>Table1[[#This Row],[Price]]-0.1*Table1[[#This Row],[Price]]</f>
        <v>9.2430000000000003</v>
      </c>
      <c r="P561" s="9">
        <f>(Table1[[#This Row],[Expiration Date]]-Table1[[#This Row],[Manufacturing Date]])/365</f>
        <v>1</v>
      </c>
      <c r="Q561" t="str">
        <f>IF(Table1[[#This Row],[Expiration Date]]-J569&gt;12/31/2024,"not expired","expired")</f>
        <v>expired</v>
      </c>
      <c r="R561">
        <f>Table1[[#This Row],[Discounted Price]]*0.95</f>
        <v>8.7808499999999992</v>
      </c>
      <c r="S561">
        <f>Table1[[#This Row],[Discounted Price]]*0.9</f>
        <v>8.3186999999999998</v>
      </c>
      <c r="T561">
        <f>Table1[[#This Row],[Discounted Price]]*0.8</f>
        <v>7.394400000000001</v>
      </c>
      <c r="U561">
        <f>Table1[[#This Row],[Price]]*0.52</f>
        <v>5.3403999999999998</v>
      </c>
      <c r="V561">
        <f>(Table1[[#This Row],[Price]]-Table1[[#This Row],[Scrap value]])/2</f>
        <v>2.4647999999999999</v>
      </c>
    </row>
    <row r="562" spans="1:22" x14ac:dyDescent="0.25">
      <c r="A562" t="s">
        <v>2784</v>
      </c>
      <c r="B562" t="s">
        <v>35</v>
      </c>
      <c r="C562" t="s">
        <v>47</v>
      </c>
      <c r="D562" t="s">
        <v>2785</v>
      </c>
      <c r="E562">
        <v>290.2</v>
      </c>
      <c r="F562">
        <v>67</v>
      </c>
      <c r="G562" t="s">
        <v>43728</v>
      </c>
      <c r="H562" t="s">
        <v>2786</v>
      </c>
      <c r="I562" s="1">
        <v>44927</v>
      </c>
      <c r="J562" s="1">
        <v>46023</v>
      </c>
      <c r="K562" t="s">
        <v>2787</v>
      </c>
      <c r="L562" t="s">
        <v>2788</v>
      </c>
      <c r="M562" t="s">
        <v>27</v>
      </c>
      <c r="N562">
        <v>3</v>
      </c>
      <c r="O562">
        <f>Table1[[#This Row],[Price]]-0.1*Table1[[#This Row],[Price]]</f>
        <v>261.18</v>
      </c>
      <c r="P562" s="9">
        <f>(Table1[[#This Row],[Expiration Date]]-Table1[[#This Row],[Manufacturing Date]])/365</f>
        <v>3.0027397260273974</v>
      </c>
      <c r="Q562" t="str">
        <f>IF(Table1[[#This Row],[Expiration Date]]-J570&gt;12/31/2024,"not expired","expired")</f>
        <v>expired</v>
      </c>
      <c r="R562">
        <f>Table1[[#This Row],[Discounted Price]]*0.95</f>
        <v>248.12099999999998</v>
      </c>
      <c r="S562">
        <f>Table1[[#This Row],[Discounted Price]]*0.9</f>
        <v>235.06200000000001</v>
      </c>
      <c r="T562">
        <f>Table1[[#This Row],[Discounted Price]]*0.8</f>
        <v>208.94400000000002</v>
      </c>
      <c r="U562">
        <f>Table1[[#This Row],[Price]]*0.52</f>
        <v>150.904</v>
      </c>
      <c r="V562">
        <f>(Table1[[#This Row],[Price]]-Table1[[#This Row],[Scrap value]])/2</f>
        <v>69.647999999999996</v>
      </c>
    </row>
    <row r="563" spans="1:22" x14ac:dyDescent="0.25">
      <c r="A563" t="s">
        <v>2789</v>
      </c>
      <c r="B563" t="s">
        <v>29</v>
      </c>
      <c r="C563" t="s">
        <v>47</v>
      </c>
      <c r="D563" t="s">
        <v>2790</v>
      </c>
      <c r="E563">
        <v>217.57</v>
      </c>
      <c r="F563">
        <v>26</v>
      </c>
      <c r="G563" t="s">
        <v>43730</v>
      </c>
      <c r="H563" t="s">
        <v>2791</v>
      </c>
      <c r="I563" s="1">
        <v>44927</v>
      </c>
      <c r="J563" s="1">
        <v>45658</v>
      </c>
      <c r="K563" t="s">
        <v>2792</v>
      </c>
      <c r="L563" t="s">
        <v>2793</v>
      </c>
      <c r="M563" t="s">
        <v>27</v>
      </c>
      <c r="N563">
        <v>1</v>
      </c>
      <c r="O563">
        <f>Table1[[#This Row],[Price]]-0.1*Table1[[#This Row],[Price]]</f>
        <v>195.81299999999999</v>
      </c>
      <c r="P563" s="9">
        <f>(Table1[[#This Row],[Expiration Date]]-Table1[[#This Row],[Manufacturing Date]])/365</f>
        <v>2.0027397260273974</v>
      </c>
      <c r="Q563" t="str">
        <f>IF(Table1[[#This Row],[Expiration Date]]-J571&gt;12/31/2024,"not expired","expired")</f>
        <v>not expired</v>
      </c>
      <c r="R563">
        <f>Table1[[#This Row],[Discounted Price]]*0.95</f>
        <v>186.02234999999999</v>
      </c>
      <c r="S563">
        <f>Table1[[#This Row],[Discounted Price]]*0.9</f>
        <v>176.23169999999999</v>
      </c>
      <c r="T563">
        <f>Table1[[#This Row],[Discounted Price]]*0.8</f>
        <v>156.65039999999999</v>
      </c>
      <c r="U563">
        <f>Table1[[#This Row],[Price]]*0.52</f>
        <v>113.13639999999999</v>
      </c>
      <c r="V563">
        <f>(Table1[[#This Row],[Price]]-Table1[[#This Row],[Scrap value]])/2</f>
        <v>52.216799999999999</v>
      </c>
    </row>
    <row r="564" spans="1:22" x14ac:dyDescent="0.25">
      <c r="A564" t="s">
        <v>2794</v>
      </c>
      <c r="B564" t="s">
        <v>22</v>
      </c>
      <c r="C564" t="s">
        <v>47</v>
      </c>
      <c r="D564" t="s">
        <v>2795</v>
      </c>
      <c r="E564">
        <v>353.93</v>
      </c>
      <c r="F564">
        <v>51</v>
      </c>
      <c r="G564" t="s">
        <v>43728</v>
      </c>
      <c r="H564" t="s">
        <v>2796</v>
      </c>
      <c r="I564" s="1">
        <v>45000</v>
      </c>
      <c r="J564" s="1">
        <v>45292</v>
      </c>
      <c r="K564" t="s">
        <v>2797</v>
      </c>
      <c r="L564" t="s">
        <v>2798</v>
      </c>
      <c r="M564" t="s">
        <v>27</v>
      </c>
      <c r="N564">
        <v>5</v>
      </c>
      <c r="O564">
        <f>Table1[[#This Row],[Price]]-0.1*Table1[[#This Row],[Price]]</f>
        <v>318.53700000000003</v>
      </c>
      <c r="P564" s="9">
        <f>(Table1[[#This Row],[Expiration Date]]-Table1[[#This Row],[Manufacturing Date]])/365</f>
        <v>0.8</v>
      </c>
      <c r="Q564" t="str">
        <f>IF(Table1[[#This Row],[Expiration Date]]-J572&gt;12/31/2024,"not expired","expired")</f>
        <v>expired</v>
      </c>
      <c r="R564">
        <f>Table1[[#This Row],[Discounted Price]]*0.95</f>
        <v>302.61015000000003</v>
      </c>
      <c r="S564">
        <f>Table1[[#This Row],[Discounted Price]]*0.9</f>
        <v>286.68330000000003</v>
      </c>
      <c r="T564">
        <f>Table1[[#This Row],[Discounted Price]]*0.8</f>
        <v>254.82960000000003</v>
      </c>
      <c r="U564">
        <f>Table1[[#This Row],[Price]]*0.52</f>
        <v>184.0436</v>
      </c>
      <c r="V564">
        <f>(Table1[[#This Row],[Price]]-Table1[[#This Row],[Scrap value]])/2</f>
        <v>84.943200000000004</v>
      </c>
    </row>
    <row r="565" spans="1:22" x14ac:dyDescent="0.25">
      <c r="A565" t="s">
        <v>2799</v>
      </c>
      <c r="B565" t="s">
        <v>15</v>
      </c>
      <c r="C565" t="s">
        <v>47</v>
      </c>
      <c r="D565" t="s">
        <v>2800</v>
      </c>
      <c r="E565">
        <v>68.45</v>
      </c>
      <c r="F565">
        <v>90</v>
      </c>
      <c r="G565" t="s">
        <v>43728</v>
      </c>
      <c r="H565" t="s">
        <v>2801</v>
      </c>
      <c r="I565" s="1">
        <v>45137</v>
      </c>
      <c r="J565" s="1">
        <v>45292</v>
      </c>
      <c r="K565" t="s">
        <v>2802</v>
      </c>
      <c r="L565" t="s">
        <v>2803</v>
      </c>
      <c r="M565" t="s">
        <v>27</v>
      </c>
      <c r="N565">
        <v>5</v>
      </c>
      <c r="O565">
        <f>Table1[[#This Row],[Price]]-0.1*Table1[[#This Row],[Price]]</f>
        <v>61.605000000000004</v>
      </c>
      <c r="P565" s="9">
        <f>(Table1[[#This Row],[Expiration Date]]-Table1[[#This Row],[Manufacturing Date]])/365</f>
        <v>0.42465753424657532</v>
      </c>
      <c r="Q565" t="str">
        <f>IF(Table1[[#This Row],[Expiration Date]]-J573&gt;12/31/2024,"not expired","expired")</f>
        <v>expired</v>
      </c>
      <c r="R565">
        <f>Table1[[#This Row],[Discounted Price]]*0.95</f>
        <v>58.524750000000004</v>
      </c>
      <c r="S565">
        <f>Table1[[#This Row],[Discounted Price]]*0.9</f>
        <v>55.444500000000005</v>
      </c>
      <c r="T565">
        <f>Table1[[#This Row],[Discounted Price]]*0.8</f>
        <v>49.284000000000006</v>
      </c>
      <c r="U565">
        <f>Table1[[#This Row],[Price]]*0.52</f>
        <v>35.594000000000001</v>
      </c>
      <c r="V565">
        <f>(Table1[[#This Row],[Price]]-Table1[[#This Row],[Scrap value]])/2</f>
        <v>16.428000000000001</v>
      </c>
    </row>
    <row r="566" spans="1:22" x14ac:dyDescent="0.25">
      <c r="A566" t="s">
        <v>2804</v>
      </c>
      <c r="B566" t="s">
        <v>15</v>
      </c>
      <c r="C566" t="s">
        <v>47</v>
      </c>
      <c r="D566" t="s">
        <v>2805</v>
      </c>
      <c r="E566">
        <v>370.07</v>
      </c>
      <c r="F566">
        <v>14</v>
      </c>
      <c r="G566" t="s">
        <v>43728</v>
      </c>
      <c r="H566" t="s">
        <v>2806</v>
      </c>
      <c r="I566" s="1">
        <v>45000</v>
      </c>
      <c r="J566" s="1">
        <v>45658</v>
      </c>
      <c r="K566" t="s">
        <v>2807</v>
      </c>
      <c r="L566" t="s">
        <v>2808</v>
      </c>
      <c r="M566" t="s">
        <v>27</v>
      </c>
      <c r="N566">
        <v>3</v>
      </c>
      <c r="O566">
        <f>Table1[[#This Row],[Price]]-0.1*Table1[[#This Row],[Price]]</f>
        <v>333.06299999999999</v>
      </c>
      <c r="P566" s="9">
        <f>(Table1[[#This Row],[Expiration Date]]-Table1[[#This Row],[Manufacturing Date]])/365</f>
        <v>1.8027397260273972</v>
      </c>
      <c r="Q566" t="str">
        <f>IF(Table1[[#This Row],[Expiration Date]]-J574&gt;12/31/2024,"not expired","expired")</f>
        <v>not expired</v>
      </c>
      <c r="R566">
        <f>Table1[[#This Row],[Discounted Price]]*0.95</f>
        <v>316.40984999999995</v>
      </c>
      <c r="S566">
        <f>Table1[[#This Row],[Discounted Price]]*0.9</f>
        <v>299.75670000000002</v>
      </c>
      <c r="T566">
        <f>Table1[[#This Row],[Discounted Price]]*0.8</f>
        <v>266.4504</v>
      </c>
      <c r="U566">
        <f>Table1[[#This Row],[Price]]*0.52</f>
        <v>192.43639999999999</v>
      </c>
      <c r="V566">
        <f>(Table1[[#This Row],[Price]]-Table1[[#This Row],[Scrap value]])/2</f>
        <v>88.816800000000001</v>
      </c>
    </row>
    <row r="567" spans="1:22" x14ac:dyDescent="0.25">
      <c r="A567" t="s">
        <v>2809</v>
      </c>
      <c r="B567" t="s">
        <v>15</v>
      </c>
      <c r="C567" t="s">
        <v>47</v>
      </c>
      <c r="D567" t="s">
        <v>2810</v>
      </c>
      <c r="E567">
        <v>372.8</v>
      </c>
      <c r="F567">
        <v>38</v>
      </c>
      <c r="G567" t="s">
        <v>43729</v>
      </c>
      <c r="H567" t="s">
        <v>1480</v>
      </c>
      <c r="I567" s="1">
        <v>45137</v>
      </c>
      <c r="J567" s="1">
        <v>45658</v>
      </c>
      <c r="K567" t="s">
        <v>2811</v>
      </c>
      <c r="L567" t="s">
        <v>2812</v>
      </c>
      <c r="M567" t="s">
        <v>45</v>
      </c>
      <c r="N567">
        <v>4</v>
      </c>
      <c r="O567">
        <f>Table1[[#This Row],[Price]]-0.1*Table1[[#This Row],[Price]]</f>
        <v>335.52</v>
      </c>
      <c r="P567" s="9">
        <f>(Table1[[#This Row],[Expiration Date]]-Table1[[#This Row],[Manufacturing Date]])/365</f>
        <v>1.4273972602739726</v>
      </c>
      <c r="Q567" t="str">
        <f>IF(Table1[[#This Row],[Expiration Date]]-J575&gt;12/31/2024,"not expired","expired")</f>
        <v>expired</v>
      </c>
      <c r="R567">
        <f>Table1[[#This Row],[Discounted Price]]*0.95</f>
        <v>318.74399999999997</v>
      </c>
      <c r="S567">
        <f>Table1[[#This Row],[Discounted Price]]*0.9</f>
        <v>301.96800000000002</v>
      </c>
      <c r="T567">
        <f>Table1[[#This Row],[Discounted Price]]*0.8</f>
        <v>268.416</v>
      </c>
      <c r="U567">
        <f>Table1[[#This Row],[Price]]*0.52</f>
        <v>193.85600000000002</v>
      </c>
      <c r="V567">
        <f>(Table1[[#This Row],[Price]]-Table1[[#This Row],[Scrap value]])/2</f>
        <v>89.471999999999994</v>
      </c>
    </row>
    <row r="568" spans="1:22" x14ac:dyDescent="0.25">
      <c r="A568" t="s">
        <v>2813</v>
      </c>
      <c r="B568" t="s">
        <v>22</v>
      </c>
      <c r="C568" t="s">
        <v>47</v>
      </c>
      <c r="D568" t="s">
        <v>2814</v>
      </c>
      <c r="E568">
        <v>113.25</v>
      </c>
      <c r="F568">
        <v>71</v>
      </c>
      <c r="G568" t="s">
        <v>43729</v>
      </c>
      <c r="H568" t="s">
        <v>2815</v>
      </c>
      <c r="I568" s="1">
        <v>44927</v>
      </c>
      <c r="J568" s="1">
        <v>45658</v>
      </c>
      <c r="K568" t="s">
        <v>2816</v>
      </c>
      <c r="L568" t="s">
        <v>2817</v>
      </c>
      <c r="M568" t="s">
        <v>45</v>
      </c>
      <c r="N568">
        <v>1</v>
      </c>
      <c r="O568">
        <f>Table1[[#This Row],[Price]]-0.1*Table1[[#This Row],[Price]]</f>
        <v>101.925</v>
      </c>
      <c r="P568" s="9">
        <f>(Table1[[#This Row],[Expiration Date]]-Table1[[#This Row],[Manufacturing Date]])/365</f>
        <v>2.0027397260273974</v>
      </c>
      <c r="Q568" t="str">
        <f>IF(Table1[[#This Row],[Expiration Date]]-J576&gt;12/31/2024,"not expired","expired")</f>
        <v>not expired</v>
      </c>
      <c r="R568">
        <f>Table1[[#This Row],[Discounted Price]]*0.95</f>
        <v>96.828749999999999</v>
      </c>
      <c r="S568">
        <f>Table1[[#This Row],[Discounted Price]]*0.9</f>
        <v>91.732500000000002</v>
      </c>
      <c r="T568">
        <f>Table1[[#This Row],[Discounted Price]]*0.8</f>
        <v>81.540000000000006</v>
      </c>
      <c r="U568">
        <f>Table1[[#This Row],[Price]]*0.52</f>
        <v>58.89</v>
      </c>
      <c r="V568">
        <f>(Table1[[#This Row],[Price]]-Table1[[#This Row],[Scrap value]])/2</f>
        <v>27.18</v>
      </c>
    </row>
    <row r="569" spans="1:22" x14ac:dyDescent="0.25">
      <c r="A569" t="s">
        <v>2818</v>
      </c>
      <c r="B569" t="s">
        <v>15</v>
      </c>
      <c r="C569" t="s">
        <v>47</v>
      </c>
      <c r="D569" t="s">
        <v>2819</v>
      </c>
      <c r="E569">
        <v>407.68</v>
      </c>
      <c r="F569">
        <v>71</v>
      </c>
      <c r="G569" t="s">
        <v>43728</v>
      </c>
      <c r="H569" t="s">
        <v>2820</v>
      </c>
      <c r="I569" s="1">
        <v>45137</v>
      </c>
      <c r="J569" s="1">
        <v>45658</v>
      </c>
      <c r="K569" t="s">
        <v>2821</v>
      </c>
      <c r="L569" t="s">
        <v>2822</v>
      </c>
      <c r="M569" t="s">
        <v>20</v>
      </c>
      <c r="N569">
        <v>1</v>
      </c>
      <c r="O569">
        <f>Table1[[#This Row],[Price]]-0.1*Table1[[#This Row],[Price]]</f>
        <v>366.91200000000003</v>
      </c>
      <c r="P569" s="9">
        <f>(Table1[[#This Row],[Expiration Date]]-Table1[[#This Row],[Manufacturing Date]])/365</f>
        <v>1.4273972602739726</v>
      </c>
      <c r="Q569" t="str">
        <f>IF(Table1[[#This Row],[Expiration Date]]-J577&gt;12/31/2024,"not expired","expired")</f>
        <v>not expired</v>
      </c>
      <c r="R569">
        <f>Table1[[#This Row],[Discounted Price]]*0.95</f>
        <v>348.56640000000004</v>
      </c>
      <c r="S569">
        <f>Table1[[#This Row],[Discounted Price]]*0.9</f>
        <v>330.22080000000005</v>
      </c>
      <c r="T569">
        <f>Table1[[#This Row],[Discounted Price]]*0.8</f>
        <v>293.52960000000002</v>
      </c>
      <c r="U569">
        <f>Table1[[#This Row],[Price]]*0.52</f>
        <v>211.99360000000001</v>
      </c>
      <c r="V569">
        <f>(Table1[[#This Row],[Price]]-Table1[[#This Row],[Scrap value]])/2</f>
        <v>97.843199999999996</v>
      </c>
    </row>
    <row r="570" spans="1:22" x14ac:dyDescent="0.25">
      <c r="A570" t="s">
        <v>2823</v>
      </c>
      <c r="B570" t="s">
        <v>29</v>
      </c>
      <c r="C570" t="s">
        <v>47</v>
      </c>
      <c r="D570" t="s">
        <v>2824</v>
      </c>
      <c r="E570">
        <v>381.7</v>
      </c>
      <c r="F570">
        <v>28</v>
      </c>
      <c r="G570" t="s">
        <v>43728</v>
      </c>
      <c r="H570" t="s">
        <v>2825</v>
      </c>
      <c r="I570" s="1">
        <v>45137</v>
      </c>
      <c r="J570" s="1">
        <v>46023</v>
      </c>
      <c r="K570" t="s">
        <v>2826</v>
      </c>
      <c r="L570" t="s">
        <v>2827</v>
      </c>
      <c r="M570" t="s">
        <v>20</v>
      </c>
      <c r="N570">
        <v>5</v>
      </c>
      <c r="O570">
        <f>Table1[[#This Row],[Price]]-0.1*Table1[[#This Row],[Price]]</f>
        <v>343.53</v>
      </c>
      <c r="P570" s="9">
        <f>(Table1[[#This Row],[Expiration Date]]-Table1[[#This Row],[Manufacturing Date]])/365</f>
        <v>2.4273972602739726</v>
      </c>
      <c r="Q570" t="str">
        <f>IF(Table1[[#This Row],[Expiration Date]]-J578&gt;12/31/2024,"not expired","expired")</f>
        <v>not expired</v>
      </c>
      <c r="R570">
        <f>Table1[[#This Row],[Discounted Price]]*0.95</f>
        <v>326.35349999999994</v>
      </c>
      <c r="S570">
        <f>Table1[[#This Row],[Discounted Price]]*0.9</f>
        <v>309.17699999999996</v>
      </c>
      <c r="T570">
        <f>Table1[[#This Row],[Discounted Price]]*0.8</f>
        <v>274.82400000000001</v>
      </c>
      <c r="U570">
        <f>Table1[[#This Row],[Price]]*0.52</f>
        <v>198.48400000000001</v>
      </c>
      <c r="V570">
        <f>(Table1[[#This Row],[Price]]-Table1[[#This Row],[Scrap value]])/2</f>
        <v>91.60799999999999</v>
      </c>
    </row>
    <row r="571" spans="1:22" x14ac:dyDescent="0.25">
      <c r="A571" t="s">
        <v>2828</v>
      </c>
      <c r="B571" t="s">
        <v>22</v>
      </c>
      <c r="C571" t="s">
        <v>47</v>
      </c>
      <c r="D571" t="s">
        <v>2829</v>
      </c>
      <c r="E571">
        <v>211.85</v>
      </c>
      <c r="F571">
        <v>35</v>
      </c>
      <c r="G571" t="s">
        <v>43728</v>
      </c>
      <c r="H571" t="s">
        <v>2830</v>
      </c>
      <c r="I571" s="1">
        <v>44927</v>
      </c>
      <c r="J571" s="1">
        <v>45292</v>
      </c>
      <c r="K571" t="s">
        <v>2831</v>
      </c>
      <c r="L571" t="s">
        <v>2832</v>
      </c>
      <c r="M571" t="s">
        <v>20</v>
      </c>
      <c r="N571">
        <v>4</v>
      </c>
      <c r="O571">
        <f>Table1[[#This Row],[Price]]-0.1*Table1[[#This Row],[Price]]</f>
        <v>190.66499999999999</v>
      </c>
      <c r="P571" s="9">
        <f>(Table1[[#This Row],[Expiration Date]]-Table1[[#This Row],[Manufacturing Date]])/365</f>
        <v>1</v>
      </c>
      <c r="Q571" t="str">
        <f>IF(Table1[[#This Row],[Expiration Date]]-J579&gt;12/31/2024,"not expired","expired")</f>
        <v>expired</v>
      </c>
      <c r="R571">
        <f>Table1[[#This Row],[Discounted Price]]*0.95</f>
        <v>181.13174999999998</v>
      </c>
      <c r="S571">
        <f>Table1[[#This Row],[Discounted Price]]*0.9</f>
        <v>171.5985</v>
      </c>
      <c r="T571">
        <f>Table1[[#This Row],[Discounted Price]]*0.8</f>
        <v>152.53200000000001</v>
      </c>
      <c r="U571">
        <f>Table1[[#This Row],[Price]]*0.52</f>
        <v>110.16200000000001</v>
      </c>
      <c r="V571">
        <f>(Table1[[#This Row],[Price]]-Table1[[#This Row],[Scrap value]])/2</f>
        <v>50.843999999999994</v>
      </c>
    </row>
    <row r="572" spans="1:22" x14ac:dyDescent="0.25">
      <c r="A572" t="s">
        <v>2833</v>
      </c>
      <c r="B572" t="s">
        <v>29</v>
      </c>
      <c r="C572" t="s">
        <v>47</v>
      </c>
      <c r="D572" t="s">
        <v>2834</v>
      </c>
      <c r="E572">
        <v>372.55</v>
      </c>
      <c r="F572">
        <v>79</v>
      </c>
      <c r="G572" t="s">
        <v>43729</v>
      </c>
      <c r="H572" t="s">
        <v>2835</v>
      </c>
      <c r="I572" s="1">
        <v>44927</v>
      </c>
      <c r="J572" s="1">
        <v>45292</v>
      </c>
      <c r="K572" t="s">
        <v>2836</v>
      </c>
      <c r="L572" t="s">
        <v>2837</v>
      </c>
      <c r="M572" t="s">
        <v>27</v>
      </c>
      <c r="N572">
        <v>3</v>
      </c>
      <c r="O572">
        <f>Table1[[#This Row],[Price]]-0.1*Table1[[#This Row],[Price]]</f>
        <v>335.29500000000002</v>
      </c>
      <c r="P572" s="9">
        <f>(Table1[[#This Row],[Expiration Date]]-Table1[[#This Row],[Manufacturing Date]])/365</f>
        <v>1</v>
      </c>
      <c r="Q572" t="str">
        <f>IF(Table1[[#This Row],[Expiration Date]]-J580&gt;12/31/2024,"not expired","expired")</f>
        <v>expired</v>
      </c>
      <c r="R572">
        <f>Table1[[#This Row],[Discounted Price]]*0.95</f>
        <v>318.53025000000002</v>
      </c>
      <c r="S572">
        <f>Table1[[#This Row],[Discounted Price]]*0.9</f>
        <v>301.76550000000003</v>
      </c>
      <c r="T572">
        <f>Table1[[#This Row],[Discounted Price]]*0.8</f>
        <v>268.23600000000005</v>
      </c>
      <c r="U572">
        <f>Table1[[#This Row],[Price]]*0.52</f>
        <v>193.726</v>
      </c>
      <c r="V572">
        <f>(Table1[[#This Row],[Price]]-Table1[[#This Row],[Scrap value]])/2</f>
        <v>89.412000000000006</v>
      </c>
    </row>
    <row r="573" spans="1:22" x14ac:dyDescent="0.25">
      <c r="A573" t="s">
        <v>2838</v>
      </c>
      <c r="B573" t="s">
        <v>29</v>
      </c>
      <c r="C573" t="s">
        <v>47</v>
      </c>
      <c r="D573" t="s">
        <v>2839</v>
      </c>
      <c r="E573">
        <v>411.64</v>
      </c>
      <c r="F573">
        <v>7</v>
      </c>
      <c r="G573" t="s">
        <v>43730</v>
      </c>
      <c r="H573" t="s">
        <v>2840</v>
      </c>
      <c r="I573" s="1">
        <v>45137</v>
      </c>
      <c r="J573" s="1">
        <v>45658</v>
      </c>
      <c r="K573" t="s">
        <v>2841</v>
      </c>
      <c r="L573" t="s">
        <v>2842</v>
      </c>
      <c r="M573" t="s">
        <v>27</v>
      </c>
      <c r="N573">
        <v>3</v>
      </c>
      <c r="O573">
        <f>Table1[[#This Row],[Price]]-0.1*Table1[[#This Row],[Price]]</f>
        <v>370.476</v>
      </c>
      <c r="P573" s="9">
        <f>(Table1[[#This Row],[Expiration Date]]-Table1[[#This Row],[Manufacturing Date]])/365</f>
        <v>1.4273972602739726</v>
      </c>
      <c r="Q573" t="str">
        <f>IF(Table1[[#This Row],[Expiration Date]]-J581&gt;12/31/2024,"not expired","expired")</f>
        <v>expired</v>
      </c>
      <c r="R573">
        <f>Table1[[#This Row],[Discounted Price]]*0.95</f>
        <v>351.9522</v>
      </c>
      <c r="S573">
        <f>Table1[[#This Row],[Discounted Price]]*0.9</f>
        <v>333.42840000000001</v>
      </c>
      <c r="T573">
        <f>Table1[[#This Row],[Discounted Price]]*0.8</f>
        <v>296.38080000000002</v>
      </c>
      <c r="U573">
        <f>Table1[[#This Row],[Price]]*0.52</f>
        <v>214.05279999999999</v>
      </c>
      <c r="V573">
        <f>(Table1[[#This Row],[Price]]-Table1[[#This Row],[Scrap value]])/2</f>
        <v>98.793599999999998</v>
      </c>
    </row>
    <row r="574" spans="1:22" x14ac:dyDescent="0.25">
      <c r="A574" t="s">
        <v>2843</v>
      </c>
      <c r="B574" t="s">
        <v>15</v>
      </c>
      <c r="C574" t="s">
        <v>47</v>
      </c>
      <c r="D574" t="s">
        <v>2844</v>
      </c>
      <c r="E574">
        <v>485.93</v>
      </c>
      <c r="F574">
        <v>71</v>
      </c>
      <c r="G574" t="s">
        <v>43729</v>
      </c>
      <c r="H574" t="s">
        <v>2845</v>
      </c>
      <c r="I574" s="1">
        <v>45000</v>
      </c>
      <c r="J574" s="1">
        <v>45292</v>
      </c>
      <c r="K574" t="s">
        <v>2846</v>
      </c>
      <c r="L574" t="s">
        <v>2847</v>
      </c>
      <c r="M574" t="s">
        <v>45</v>
      </c>
      <c r="N574">
        <v>3</v>
      </c>
      <c r="O574">
        <f>Table1[[#This Row],[Price]]-0.1*Table1[[#This Row],[Price]]</f>
        <v>437.33699999999999</v>
      </c>
      <c r="P574" s="9">
        <f>(Table1[[#This Row],[Expiration Date]]-Table1[[#This Row],[Manufacturing Date]])/365</f>
        <v>0.8</v>
      </c>
      <c r="Q574" t="str">
        <f>IF(Table1[[#This Row],[Expiration Date]]-J582&gt;12/31/2024,"not expired","expired")</f>
        <v>expired</v>
      </c>
      <c r="R574">
        <f>Table1[[#This Row],[Discounted Price]]*0.95</f>
        <v>415.47014999999999</v>
      </c>
      <c r="S574">
        <f>Table1[[#This Row],[Discounted Price]]*0.9</f>
        <v>393.60329999999999</v>
      </c>
      <c r="T574">
        <f>Table1[[#This Row],[Discounted Price]]*0.8</f>
        <v>349.86959999999999</v>
      </c>
      <c r="U574">
        <f>Table1[[#This Row],[Price]]*0.52</f>
        <v>252.68360000000001</v>
      </c>
      <c r="V574">
        <f>(Table1[[#This Row],[Price]]-Table1[[#This Row],[Scrap value]])/2</f>
        <v>116.6232</v>
      </c>
    </row>
    <row r="575" spans="1:22" x14ac:dyDescent="0.25">
      <c r="A575" t="s">
        <v>2848</v>
      </c>
      <c r="B575" t="s">
        <v>29</v>
      </c>
      <c r="C575" t="s">
        <v>47</v>
      </c>
      <c r="D575" t="s">
        <v>2849</v>
      </c>
      <c r="E575">
        <v>26.47</v>
      </c>
      <c r="F575">
        <v>13</v>
      </c>
      <c r="G575" t="s">
        <v>43728</v>
      </c>
      <c r="H575" t="s">
        <v>2234</v>
      </c>
      <c r="I575" s="1">
        <v>44927</v>
      </c>
      <c r="J575" s="1">
        <v>46023</v>
      </c>
      <c r="K575" t="s">
        <v>2850</v>
      </c>
      <c r="L575" t="s">
        <v>2851</v>
      </c>
      <c r="M575" t="s">
        <v>20</v>
      </c>
      <c r="N575">
        <v>5</v>
      </c>
      <c r="O575">
        <f>Table1[[#This Row],[Price]]-0.1*Table1[[#This Row],[Price]]</f>
        <v>23.823</v>
      </c>
      <c r="P575" s="9">
        <f>(Table1[[#This Row],[Expiration Date]]-Table1[[#This Row],[Manufacturing Date]])/365</f>
        <v>3.0027397260273974</v>
      </c>
      <c r="Q575" t="str">
        <f>IF(Table1[[#This Row],[Expiration Date]]-J583&gt;12/31/2024,"not expired","expired")</f>
        <v>not expired</v>
      </c>
      <c r="R575">
        <f>Table1[[#This Row],[Discounted Price]]*0.95</f>
        <v>22.63185</v>
      </c>
      <c r="S575">
        <f>Table1[[#This Row],[Discounted Price]]*0.9</f>
        <v>21.4407</v>
      </c>
      <c r="T575">
        <f>Table1[[#This Row],[Discounted Price]]*0.8</f>
        <v>19.058400000000002</v>
      </c>
      <c r="U575">
        <f>Table1[[#This Row],[Price]]*0.52</f>
        <v>13.7644</v>
      </c>
      <c r="V575">
        <f>(Table1[[#This Row],[Price]]-Table1[[#This Row],[Scrap value]])/2</f>
        <v>6.3527999999999993</v>
      </c>
    </row>
    <row r="576" spans="1:22" x14ac:dyDescent="0.25">
      <c r="A576" t="s">
        <v>2852</v>
      </c>
      <c r="B576" t="s">
        <v>35</v>
      </c>
      <c r="C576" t="s">
        <v>47</v>
      </c>
      <c r="D576" t="s">
        <v>2853</v>
      </c>
      <c r="E576">
        <v>236.65</v>
      </c>
      <c r="F576">
        <v>38</v>
      </c>
      <c r="G576" t="s">
        <v>43729</v>
      </c>
      <c r="H576" t="s">
        <v>2854</v>
      </c>
      <c r="I576" s="1">
        <v>45137</v>
      </c>
      <c r="J576" s="1">
        <v>45292</v>
      </c>
      <c r="K576" t="s">
        <v>2855</v>
      </c>
      <c r="L576" t="s">
        <v>2856</v>
      </c>
      <c r="M576" t="s">
        <v>27</v>
      </c>
      <c r="N576">
        <v>4</v>
      </c>
      <c r="O576">
        <f>Table1[[#This Row],[Price]]-0.1*Table1[[#This Row],[Price]]</f>
        <v>212.98500000000001</v>
      </c>
      <c r="P576" s="9">
        <f>(Table1[[#This Row],[Expiration Date]]-Table1[[#This Row],[Manufacturing Date]])/365</f>
        <v>0.42465753424657532</v>
      </c>
      <c r="Q576" t="str">
        <f>IF(Table1[[#This Row],[Expiration Date]]-J584&gt;12/31/2024,"not expired","expired")</f>
        <v>expired</v>
      </c>
      <c r="R576">
        <f>Table1[[#This Row],[Discounted Price]]*0.95</f>
        <v>202.33574999999999</v>
      </c>
      <c r="S576">
        <f>Table1[[#This Row],[Discounted Price]]*0.9</f>
        <v>191.68650000000002</v>
      </c>
      <c r="T576">
        <f>Table1[[#This Row],[Discounted Price]]*0.8</f>
        <v>170.38800000000003</v>
      </c>
      <c r="U576">
        <f>Table1[[#This Row],[Price]]*0.52</f>
        <v>123.05800000000001</v>
      </c>
      <c r="V576">
        <f>(Table1[[#This Row],[Price]]-Table1[[#This Row],[Scrap value]])/2</f>
        <v>56.795999999999999</v>
      </c>
    </row>
    <row r="577" spans="1:22" x14ac:dyDescent="0.25">
      <c r="A577" t="s">
        <v>2857</v>
      </c>
      <c r="B577" t="s">
        <v>29</v>
      </c>
      <c r="C577" t="s">
        <v>47</v>
      </c>
      <c r="D577" t="s">
        <v>2858</v>
      </c>
      <c r="E577">
        <v>409.42</v>
      </c>
      <c r="F577">
        <v>77</v>
      </c>
      <c r="G577" t="s">
        <v>43729</v>
      </c>
      <c r="H577" t="s">
        <v>2859</v>
      </c>
      <c r="I577" s="1">
        <v>45137</v>
      </c>
      <c r="J577" s="1">
        <v>45292</v>
      </c>
      <c r="K577" t="s">
        <v>2860</v>
      </c>
      <c r="L577" t="s">
        <v>2861</v>
      </c>
      <c r="M577" t="s">
        <v>45</v>
      </c>
      <c r="N577">
        <v>1</v>
      </c>
      <c r="O577">
        <f>Table1[[#This Row],[Price]]-0.1*Table1[[#This Row],[Price]]</f>
        <v>368.47800000000001</v>
      </c>
      <c r="P577" s="9">
        <f>(Table1[[#This Row],[Expiration Date]]-Table1[[#This Row],[Manufacturing Date]])/365</f>
        <v>0.42465753424657532</v>
      </c>
      <c r="Q577" t="str">
        <f>IF(Table1[[#This Row],[Expiration Date]]-J585&gt;12/31/2024,"not expired","expired")</f>
        <v>expired</v>
      </c>
      <c r="R577">
        <f>Table1[[#This Row],[Discounted Price]]*0.95</f>
        <v>350.05410000000001</v>
      </c>
      <c r="S577">
        <f>Table1[[#This Row],[Discounted Price]]*0.9</f>
        <v>331.6302</v>
      </c>
      <c r="T577">
        <f>Table1[[#This Row],[Discounted Price]]*0.8</f>
        <v>294.7824</v>
      </c>
      <c r="U577">
        <f>Table1[[#This Row],[Price]]*0.52</f>
        <v>212.89840000000001</v>
      </c>
      <c r="V577">
        <f>(Table1[[#This Row],[Price]]-Table1[[#This Row],[Scrap value]])/2</f>
        <v>98.260800000000003</v>
      </c>
    </row>
    <row r="578" spans="1:22" x14ac:dyDescent="0.25">
      <c r="A578" t="s">
        <v>2862</v>
      </c>
      <c r="B578" t="s">
        <v>35</v>
      </c>
      <c r="C578" t="s">
        <v>47</v>
      </c>
      <c r="D578" t="s">
        <v>2863</v>
      </c>
      <c r="E578">
        <v>466.07</v>
      </c>
      <c r="F578">
        <v>79</v>
      </c>
      <c r="G578" t="s">
        <v>43728</v>
      </c>
      <c r="H578" t="s">
        <v>2864</v>
      </c>
      <c r="I578" s="1">
        <v>45000</v>
      </c>
      <c r="J578" s="1">
        <v>45292</v>
      </c>
      <c r="K578" t="s">
        <v>2865</v>
      </c>
      <c r="L578" t="s">
        <v>2866</v>
      </c>
      <c r="M578" t="s">
        <v>45</v>
      </c>
      <c r="N578">
        <v>2</v>
      </c>
      <c r="O578">
        <f>Table1[[#This Row],[Price]]-0.1*Table1[[#This Row],[Price]]</f>
        <v>419.46299999999997</v>
      </c>
      <c r="P578" s="9">
        <f>(Table1[[#This Row],[Expiration Date]]-Table1[[#This Row],[Manufacturing Date]])/365</f>
        <v>0.8</v>
      </c>
      <c r="Q578" t="str">
        <f>IF(Table1[[#This Row],[Expiration Date]]-J586&gt;12/31/2024,"not expired","expired")</f>
        <v>expired</v>
      </c>
      <c r="R578">
        <f>Table1[[#This Row],[Discounted Price]]*0.95</f>
        <v>398.48984999999993</v>
      </c>
      <c r="S578">
        <f>Table1[[#This Row],[Discounted Price]]*0.9</f>
        <v>377.51669999999996</v>
      </c>
      <c r="T578">
        <f>Table1[[#This Row],[Discounted Price]]*0.8</f>
        <v>335.57040000000001</v>
      </c>
      <c r="U578">
        <f>Table1[[#This Row],[Price]]*0.52</f>
        <v>242.35640000000001</v>
      </c>
      <c r="V578">
        <f>(Table1[[#This Row],[Price]]-Table1[[#This Row],[Scrap value]])/2</f>
        <v>111.85679999999999</v>
      </c>
    </row>
    <row r="579" spans="1:22" x14ac:dyDescent="0.25">
      <c r="A579" t="s">
        <v>2867</v>
      </c>
      <c r="B579" t="s">
        <v>15</v>
      </c>
      <c r="C579" t="s">
        <v>47</v>
      </c>
      <c r="D579" t="s">
        <v>2868</v>
      </c>
      <c r="E579">
        <v>81.040000000000006</v>
      </c>
      <c r="F579">
        <v>15</v>
      </c>
      <c r="G579" t="s">
        <v>43728</v>
      </c>
      <c r="H579" t="s">
        <v>2869</v>
      </c>
      <c r="I579" s="1">
        <v>45000</v>
      </c>
      <c r="J579" s="1">
        <v>45658</v>
      </c>
      <c r="K579" t="s">
        <v>2870</v>
      </c>
      <c r="L579" t="s">
        <v>2871</v>
      </c>
      <c r="M579" t="s">
        <v>27</v>
      </c>
      <c r="N579">
        <v>1</v>
      </c>
      <c r="O579">
        <f>Table1[[#This Row],[Price]]-0.1*Table1[[#This Row],[Price]]</f>
        <v>72.936000000000007</v>
      </c>
      <c r="P579" s="9">
        <f>(Table1[[#This Row],[Expiration Date]]-Table1[[#This Row],[Manufacturing Date]])/365</f>
        <v>1.8027397260273972</v>
      </c>
      <c r="Q579" t="str">
        <f>IF(Table1[[#This Row],[Expiration Date]]-J587&gt;12/31/2024,"not expired","expired")</f>
        <v>expired</v>
      </c>
      <c r="R579">
        <f>Table1[[#This Row],[Discounted Price]]*0.95</f>
        <v>69.289200000000008</v>
      </c>
      <c r="S579">
        <f>Table1[[#This Row],[Discounted Price]]*0.9</f>
        <v>65.642400000000009</v>
      </c>
      <c r="T579">
        <f>Table1[[#This Row],[Discounted Price]]*0.8</f>
        <v>58.348800000000011</v>
      </c>
      <c r="U579">
        <f>Table1[[#This Row],[Price]]*0.52</f>
        <v>42.140800000000006</v>
      </c>
      <c r="V579">
        <f>(Table1[[#This Row],[Price]]-Table1[[#This Row],[Scrap value]])/2</f>
        <v>19.4496</v>
      </c>
    </row>
    <row r="580" spans="1:22" x14ac:dyDescent="0.25">
      <c r="A580" t="s">
        <v>2872</v>
      </c>
      <c r="B580" t="s">
        <v>22</v>
      </c>
      <c r="C580" t="s">
        <v>47</v>
      </c>
      <c r="D580" t="s">
        <v>2873</v>
      </c>
      <c r="E580">
        <v>492.91</v>
      </c>
      <c r="F580">
        <v>40</v>
      </c>
      <c r="G580" t="s">
        <v>43729</v>
      </c>
      <c r="H580" t="s">
        <v>2722</v>
      </c>
      <c r="I580" s="1">
        <v>45000</v>
      </c>
      <c r="J580" s="1">
        <v>45292</v>
      </c>
      <c r="K580" t="s">
        <v>2874</v>
      </c>
      <c r="L580" t="s">
        <v>2875</v>
      </c>
      <c r="M580" t="s">
        <v>27</v>
      </c>
      <c r="N580">
        <v>2</v>
      </c>
      <c r="O580">
        <f>Table1[[#This Row],[Price]]-0.1*Table1[[#This Row],[Price]]</f>
        <v>443.61900000000003</v>
      </c>
      <c r="P580" s="9">
        <f>(Table1[[#This Row],[Expiration Date]]-Table1[[#This Row],[Manufacturing Date]])/365</f>
        <v>0.8</v>
      </c>
      <c r="Q580" t="str">
        <f>IF(Table1[[#This Row],[Expiration Date]]-J588&gt;12/31/2024,"not expired","expired")</f>
        <v>expired</v>
      </c>
      <c r="R580">
        <f>Table1[[#This Row],[Discounted Price]]*0.95</f>
        <v>421.43805000000003</v>
      </c>
      <c r="S580">
        <f>Table1[[#This Row],[Discounted Price]]*0.9</f>
        <v>399.25710000000004</v>
      </c>
      <c r="T580">
        <f>Table1[[#This Row],[Discounted Price]]*0.8</f>
        <v>354.89520000000005</v>
      </c>
      <c r="U580">
        <f>Table1[[#This Row],[Price]]*0.52</f>
        <v>256.31319999999999</v>
      </c>
      <c r="V580">
        <f>(Table1[[#This Row],[Price]]-Table1[[#This Row],[Scrap value]])/2</f>
        <v>118.29840000000002</v>
      </c>
    </row>
    <row r="581" spans="1:22" x14ac:dyDescent="0.25">
      <c r="A581" t="s">
        <v>2876</v>
      </c>
      <c r="B581" t="s">
        <v>29</v>
      </c>
      <c r="C581" t="s">
        <v>47</v>
      </c>
      <c r="D581" t="s">
        <v>2877</v>
      </c>
      <c r="E581">
        <v>261.63</v>
      </c>
      <c r="F581">
        <v>25</v>
      </c>
      <c r="G581" t="s">
        <v>43730</v>
      </c>
      <c r="H581" t="s">
        <v>2878</v>
      </c>
      <c r="I581" s="1">
        <v>44927</v>
      </c>
      <c r="J581" s="1">
        <v>45658</v>
      </c>
      <c r="K581" t="s">
        <v>2879</v>
      </c>
      <c r="L581" t="s">
        <v>2880</v>
      </c>
      <c r="M581" t="s">
        <v>20</v>
      </c>
      <c r="N581">
        <v>3</v>
      </c>
      <c r="O581">
        <f>Table1[[#This Row],[Price]]-0.1*Table1[[#This Row],[Price]]</f>
        <v>235.46699999999998</v>
      </c>
      <c r="P581" s="9">
        <f>(Table1[[#This Row],[Expiration Date]]-Table1[[#This Row],[Manufacturing Date]])/365</f>
        <v>2.0027397260273974</v>
      </c>
      <c r="Q581" t="str">
        <f>IF(Table1[[#This Row],[Expiration Date]]-J589&gt;12/31/2024,"not expired","expired")</f>
        <v>expired</v>
      </c>
      <c r="R581">
        <f>Table1[[#This Row],[Discounted Price]]*0.95</f>
        <v>223.69364999999996</v>
      </c>
      <c r="S581">
        <f>Table1[[#This Row],[Discounted Price]]*0.9</f>
        <v>211.9203</v>
      </c>
      <c r="T581">
        <f>Table1[[#This Row],[Discounted Price]]*0.8</f>
        <v>188.37360000000001</v>
      </c>
      <c r="U581">
        <f>Table1[[#This Row],[Price]]*0.52</f>
        <v>136.04759999999999</v>
      </c>
      <c r="V581">
        <f>(Table1[[#This Row],[Price]]-Table1[[#This Row],[Scrap value]])/2</f>
        <v>62.791200000000003</v>
      </c>
    </row>
    <row r="582" spans="1:22" x14ac:dyDescent="0.25">
      <c r="A582" t="s">
        <v>2881</v>
      </c>
      <c r="B582" t="s">
        <v>29</v>
      </c>
      <c r="C582" t="s">
        <v>47</v>
      </c>
      <c r="D582" t="s">
        <v>2882</v>
      </c>
      <c r="E582">
        <v>286.89</v>
      </c>
      <c r="F582">
        <v>89</v>
      </c>
      <c r="G582" t="s">
        <v>43728</v>
      </c>
      <c r="H582" t="s">
        <v>2883</v>
      </c>
      <c r="I582" s="1">
        <v>45137</v>
      </c>
      <c r="J582" s="1">
        <v>45658</v>
      </c>
      <c r="K582" t="s">
        <v>2884</v>
      </c>
      <c r="L582" t="s">
        <v>2885</v>
      </c>
      <c r="M582" t="s">
        <v>27</v>
      </c>
      <c r="N582">
        <v>2</v>
      </c>
      <c r="O582">
        <f>Table1[[#This Row],[Price]]-0.1*Table1[[#This Row],[Price]]</f>
        <v>258.20099999999996</v>
      </c>
      <c r="P582" s="9">
        <f>(Table1[[#This Row],[Expiration Date]]-Table1[[#This Row],[Manufacturing Date]])/365</f>
        <v>1.4273972602739726</v>
      </c>
      <c r="Q582" t="str">
        <f>IF(Table1[[#This Row],[Expiration Date]]-J590&gt;12/31/2024,"not expired","expired")</f>
        <v>expired</v>
      </c>
      <c r="R582">
        <f>Table1[[#This Row],[Discounted Price]]*0.95</f>
        <v>245.29094999999995</v>
      </c>
      <c r="S582">
        <f>Table1[[#This Row],[Discounted Price]]*0.9</f>
        <v>232.38089999999997</v>
      </c>
      <c r="T582">
        <f>Table1[[#This Row],[Discounted Price]]*0.8</f>
        <v>206.56079999999997</v>
      </c>
      <c r="U582">
        <f>Table1[[#This Row],[Price]]*0.52</f>
        <v>149.18279999999999</v>
      </c>
      <c r="V582">
        <f>(Table1[[#This Row],[Price]]-Table1[[#This Row],[Scrap value]])/2</f>
        <v>68.8536</v>
      </c>
    </row>
    <row r="583" spans="1:22" x14ac:dyDescent="0.25">
      <c r="A583" t="s">
        <v>2886</v>
      </c>
      <c r="B583" t="s">
        <v>15</v>
      </c>
      <c r="C583" t="s">
        <v>47</v>
      </c>
      <c r="D583" t="s">
        <v>2887</v>
      </c>
      <c r="E583">
        <v>71.62</v>
      </c>
      <c r="F583">
        <v>35</v>
      </c>
      <c r="G583" t="s">
        <v>43729</v>
      </c>
      <c r="H583" t="s">
        <v>2888</v>
      </c>
      <c r="I583" s="1">
        <v>45137</v>
      </c>
      <c r="J583" s="1">
        <v>45292</v>
      </c>
      <c r="K583" t="s">
        <v>2889</v>
      </c>
      <c r="L583" t="s">
        <v>2890</v>
      </c>
      <c r="M583" t="s">
        <v>45</v>
      </c>
      <c r="N583">
        <v>1</v>
      </c>
      <c r="O583">
        <f>Table1[[#This Row],[Price]]-0.1*Table1[[#This Row],[Price]]</f>
        <v>64.457999999999998</v>
      </c>
      <c r="P583" s="9">
        <f>(Table1[[#This Row],[Expiration Date]]-Table1[[#This Row],[Manufacturing Date]])/365</f>
        <v>0.42465753424657532</v>
      </c>
      <c r="Q583" t="str">
        <f>IF(Table1[[#This Row],[Expiration Date]]-J591&gt;12/31/2024,"not expired","expired")</f>
        <v>expired</v>
      </c>
      <c r="R583">
        <f>Table1[[#This Row],[Discounted Price]]*0.95</f>
        <v>61.235099999999996</v>
      </c>
      <c r="S583">
        <f>Table1[[#This Row],[Discounted Price]]*0.9</f>
        <v>58.0122</v>
      </c>
      <c r="T583">
        <f>Table1[[#This Row],[Discounted Price]]*0.8</f>
        <v>51.566400000000002</v>
      </c>
      <c r="U583">
        <f>Table1[[#This Row],[Price]]*0.52</f>
        <v>37.242400000000004</v>
      </c>
      <c r="V583">
        <f>(Table1[[#This Row],[Price]]-Table1[[#This Row],[Scrap value]])/2</f>
        <v>17.188800000000001</v>
      </c>
    </row>
    <row r="584" spans="1:22" x14ac:dyDescent="0.25">
      <c r="A584" t="s">
        <v>2891</v>
      </c>
      <c r="B584" t="s">
        <v>15</v>
      </c>
      <c r="C584" t="s">
        <v>47</v>
      </c>
      <c r="D584" t="s">
        <v>2892</v>
      </c>
      <c r="E584">
        <v>477.15</v>
      </c>
      <c r="F584">
        <v>33</v>
      </c>
      <c r="G584" t="s">
        <v>43730</v>
      </c>
      <c r="H584" t="s">
        <v>2893</v>
      </c>
      <c r="I584" s="1">
        <v>45137</v>
      </c>
      <c r="J584" s="1">
        <v>46023</v>
      </c>
      <c r="K584" t="s">
        <v>2894</v>
      </c>
      <c r="L584" t="s">
        <v>2895</v>
      </c>
      <c r="M584" t="s">
        <v>45</v>
      </c>
      <c r="N584">
        <v>5</v>
      </c>
      <c r="O584">
        <f>Table1[[#This Row],[Price]]-0.1*Table1[[#This Row],[Price]]</f>
        <v>429.43499999999995</v>
      </c>
      <c r="P584" s="9">
        <f>(Table1[[#This Row],[Expiration Date]]-Table1[[#This Row],[Manufacturing Date]])/365</f>
        <v>2.4273972602739726</v>
      </c>
      <c r="Q584" t="str">
        <f>IF(Table1[[#This Row],[Expiration Date]]-J592&gt;12/31/2024,"not expired","expired")</f>
        <v>not expired</v>
      </c>
      <c r="R584">
        <f>Table1[[#This Row],[Discounted Price]]*0.95</f>
        <v>407.9632499999999</v>
      </c>
      <c r="S584">
        <f>Table1[[#This Row],[Discounted Price]]*0.9</f>
        <v>386.49149999999997</v>
      </c>
      <c r="T584">
        <f>Table1[[#This Row],[Discounted Price]]*0.8</f>
        <v>343.548</v>
      </c>
      <c r="U584">
        <f>Table1[[#This Row],[Price]]*0.52</f>
        <v>248.11799999999999</v>
      </c>
      <c r="V584">
        <f>(Table1[[#This Row],[Price]]-Table1[[#This Row],[Scrap value]])/2</f>
        <v>114.51599999999999</v>
      </c>
    </row>
    <row r="585" spans="1:22" x14ac:dyDescent="0.25">
      <c r="A585" t="s">
        <v>2896</v>
      </c>
      <c r="B585" t="s">
        <v>22</v>
      </c>
      <c r="C585" t="s">
        <v>47</v>
      </c>
      <c r="D585" t="s">
        <v>2897</v>
      </c>
      <c r="E585">
        <v>207.4</v>
      </c>
      <c r="F585">
        <v>14</v>
      </c>
      <c r="G585" t="s">
        <v>43728</v>
      </c>
      <c r="H585" t="s">
        <v>2898</v>
      </c>
      <c r="I585" s="1">
        <v>44927</v>
      </c>
      <c r="J585" s="1">
        <v>45292</v>
      </c>
      <c r="K585" t="s">
        <v>2899</v>
      </c>
      <c r="L585" t="s">
        <v>2900</v>
      </c>
      <c r="M585" t="s">
        <v>27</v>
      </c>
      <c r="N585">
        <v>2</v>
      </c>
      <c r="O585">
        <f>Table1[[#This Row],[Price]]-0.1*Table1[[#This Row],[Price]]</f>
        <v>186.66</v>
      </c>
      <c r="P585" s="9">
        <f>(Table1[[#This Row],[Expiration Date]]-Table1[[#This Row],[Manufacturing Date]])/365</f>
        <v>1</v>
      </c>
      <c r="Q585" t="str">
        <f>IF(Table1[[#This Row],[Expiration Date]]-J593&gt;12/31/2024,"not expired","expired")</f>
        <v>expired</v>
      </c>
      <c r="R585">
        <f>Table1[[#This Row],[Discounted Price]]*0.95</f>
        <v>177.327</v>
      </c>
      <c r="S585">
        <f>Table1[[#This Row],[Discounted Price]]*0.9</f>
        <v>167.994</v>
      </c>
      <c r="T585">
        <f>Table1[[#This Row],[Discounted Price]]*0.8</f>
        <v>149.328</v>
      </c>
      <c r="U585">
        <f>Table1[[#This Row],[Price]]*0.52</f>
        <v>107.84800000000001</v>
      </c>
      <c r="V585">
        <f>(Table1[[#This Row],[Price]]-Table1[[#This Row],[Scrap value]])/2</f>
        <v>49.775999999999996</v>
      </c>
    </row>
    <row r="586" spans="1:22" x14ac:dyDescent="0.25">
      <c r="A586" t="s">
        <v>2901</v>
      </c>
      <c r="B586" t="s">
        <v>35</v>
      </c>
      <c r="C586" t="s">
        <v>47</v>
      </c>
      <c r="D586" t="s">
        <v>2902</v>
      </c>
      <c r="E586">
        <v>86.45</v>
      </c>
      <c r="F586">
        <v>53</v>
      </c>
      <c r="G586" t="s">
        <v>43729</v>
      </c>
      <c r="H586" t="s">
        <v>2903</v>
      </c>
      <c r="I586" s="1">
        <v>45000</v>
      </c>
      <c r="J586" s="1">
        <v>45658</v>
      </c>
      <c r="K586" t="s">
        <v>2904</v>
      </c>
      <c r="L586" t="s">
        <v>2905</v>
      </c>
      <c r="M586" t="s">
        <v>20</v>
      </c>
      <c r="N586">
        <v>5</v>
      </c>
      <c r="O586">
        <f>Table1[[#This Row],[Price]]-0.1*Table1[[#This Row],[Price]]</f>
        <v>77.805000000000007</v>
      </c>
      <c r="P586" s="9">
        <f>(Table1[[#This Row],[Expiration Date]]-Table1[[#This Row],[Manufacturing Date]])/365</f>
        <v>1.8027397260273972</v>
      </c>
      <c r="Q586" t="str">
        <f>IF(Table1[[#This Row],[Expiration Date]]-J594&gt;12/31/2024,"not expired","expired")</f>
        <v>not expired</v>
      </c>
      <c r="R586">
        <f>Table1[[#This Row],[Discounted Price]]*0.95</f>
        <v>73.914749999999998</v>
      </c>
      <c r="S586">
        <f>Table1[[#This Row],[Discounted Price]]*0.9</f>
        <v>70.024500000000003</v>
      </c>
      <c r="T586">
        <f>Table1[[#This Row],[Discounted Price]]*0.8</f>
        <v>62.244000000000007</v>
      </c>
      <c r="U586">
        <f>Table1[[#This Row],[Price]]*0.52</f>
        <v>44.954000000000001</v>
      </c>
      <c r="V586">
        <f>(Table1[[#This Row],[Price]]-Table1[[#This Row],[Scrap value]])/2</f>
        <v>20.748000000000001</v>
      </c>
    </row>
    <row r="587" spans="1:22" x14ac:dyDescent="0.25">
      <c r="A587" t="s">
        <v>2906</v>
      </c>
      <c r="B587" t="s">
        <v>35</v>
      </c>
      <c r="C587" t="s">
        <v>47</v>
      </c>
      <c r="D587" t="s">
        <v>2907</v>
      </c>
      <c r="E587">
        <v>239.16</v>
      </c>
      <c r="F587">
        <v>75</v>
      </c>
      <c r="G587" t="s">
        <v>43728</v>
      </c>
      <c r="H587" t="s">
        <v>1299</v>
      </c>
      <c r="I587" s="1">
        <v>44927</v>
      </c>
      <c r="J587" s="1">
        <v>46023</v>
      </c>
      <c r="K587" t="s">
        <v>2908</v>
      </c>
      <c r="L587" t="s">
        <v>2909</v>
      </c>
      <c r="M587" t="s">
        <v>27</v>
      </c>
      <c r="N587">
        <v>2</v>
      </c>
      <c r="O587">
        <f>Table1[[#This Row],[Price]]-0.1*Table1[[#This Row],[Price]]</f>
        <v>215.244</v>
      </c>
      <c r="P587" s="9">
        <f>(Table1[[#This Row],[Expiration Date]]-Table1[[#This Row],[Manufacturing Date]])/365</f>
        <v>3.0027397260273974</v>
      </c>
      <c r="Q587" t="str">
        <f>IF(Table1[[#This Row],[Expiration Date]]-J595&gt;12/31/2024,"not expired","expired")</f>
        <v>expired</v>
      </c>
      <c r="R587">
        <f>Table1[[#This Row],[Discounted Price]]*0.95</f>
        <v>204.48179999999999</v>
      </c>
      <c r="S587">
        <f>Table1[[#This Row],[Discounted Price]]*0.9</f>
        <v>193.71960000000001</v>
      </c>
      <c r="T587">
        <f>Table1[[#This Row],[Discounted Price]]*0.8</f>
        <v>172.1952</v>
      </c>
      <c r="U587">
        <f>Table1[[#This Row],[Price]]*0.52</f>
        <v>124.36320000000001</v>
      </c>
      <c r="V587">
        <f>(Table1[[#This Row],[Price]]-Table1[[#This Row],[Scrap value]])/2</f>
        <v>57.398399999999995</v>
      </c>
    </row>
    <row r="588" spans="1:22" x14ac:dyDescent="0.25">
      <c r="A588" t="s">
        <v>2910</v>
      </c>
      <c r="B588" t="s">
        <v>15</v>
      </c>
      <c r="C588" t="s">
        <v>47</v>
      </c>
      <c r="D588" t="s">
        <v>2911</v>
      </c>
      <c r="E588">
        <v>277.91000000000003</v>
      </c>
      <c r="F588">
        <v>61</v>
      </c>
      <c r="G588" t="s">
        <v>43728</v>
      </c>
      <c r="H588" t="s">
        <v>2912</v>
      </c>
      <c r="I588" s="1">
        <v>45000</v>
      </c>
      <c r="J588" s="1">
        <v>45658</v>
      </c>
      <c r="K588" t="s">
        <v>2913</v>
      </c>
      <c r="L588" t="s">
        <v>2914</v>
      </c>
      <c r="M588" t="s">
        <v>27</v>
      </c>
      <c r="N588">
        <v>3</v>
      </c>
      <c r="O588">
        <f>Table1[[#This Row],[Price]]-0.1*Table1[[#This Row],[Price]]</f>
        <v>250.11900000000003</v>
      </c>
      <c r="P588" s="9">
        <f>(Table1[[#This Row],[Expiration Date]]-Table1[[#This Row],[Manufacturing Date]])/365</f>
        <v>1.8027397260273972</v>
      </c>
      <c r="Q588" t="str">
        <f>IF(Table1[[#This Row],[Expiration Date]]-J596&gt;12/31/2024,"not expired","expired")</f>
        <v>expired</v>
      </c>
      <c r="R588">
        <f>Table1[[#This Row],[Discounted Price]]*0.95</f>
        <v>237.61305000000002</v>
      </c>
      <c r="S588">
        <f>Table1[[#This Row],[Discounted Price]]*0.9</f>
        <v>225.10710000000003</v>
      </c>
      <c r="T588">
        <f>Table1[[#This Row],[Discounted Price]]*0.8</f>
        <v>200.09520000000003</v>
      </c>
      <c r="U588">
        <f>Table1[[#This Row],[Price]]*0.52</f>
        <v>144.51320000000001</v>
      </c>
      <c r="V588">
        <f>(Table1[[#This Row],[Price]]-Table1[[#This Row],[Scrap value]])/2</f>
        <v>66.698400000000007</v>
      </c>
    </row>
    <row r="589" spans="1:22" x14ac:dyDescent="0.25">
      <c r="A589" t="s">
        <v>2915</v>
      </c>
      <c r="B589" t="s">
        <v>22</v>
      </c>
      <c r="C589" t="s">
        <v>47</v>
      </c>
      <c r="D589" t="s">
        <v>2916</v>
      </c>
      <c r="E589">
        <v>465.13</v>
      </c>
      <c r="F589">
        <v>54</v>
      </c>
      <c r="G589" t="s">
        <v>43729</v>
      </c>
      <c r="H589" t="s">
        <v>2917</v>
      </c>
      <c r="I589" s="1">
        <v>45137</v>
      </c>
      <c r="J589" s="1">
        <v>45658</v>
      </c>
      <c r="K589" t="s">
        <v>2918</v>
      </c>
      <c r="L589" t="s">
        <v>2919</v>
      </c>
      <c r="M589" t="s">
        <v>27</v>
      </c>
      <c r="N589">
        <v>2</v>
      </c>
      <c r="O589">
        <f>Table1[[#This Row],[Price]]-0.1*Table1[[#This Row],[Price]]</f>
        <v>418.61699999999996</v>
      </c>
      <c r="P589" s="9">
        <f>(Table1[[#This Row],[Expiration Date]]-Table1[[#This Row],[Manufacturing Date]])/365</f>
        <v>1.4273972602739726</v>
      </c>
      <c r="Q589" t="str">
        <f>IF(Table1[[#This Row],[Expiration Date]]-J597&gt;12/31/2024,"not expired","expired")</f>
        <v>expired</v>
      </c>
      <c r="R589">
        <f>Table1[[#This Row],[Discounted Price]]*0.95</f>
        <v>397.68614999999994</v>
      </c>
      <c r="S589">
        <f>Table1[[#This Row],[Discounted Price]]*0.9</f>
        <v>376.75529999999998</v>
      </c>
      <c r="T589">
        <f>Table1[[#This Row],[Discounted Price]]*0.8</f>
        <v>334.89359999999999</v>
      </c>
      <c r="U589">
        <f>Table1[[#This Row],[Price]]*0.52</f>
        <v>241.86760000000001</v>
      </c>
      <c r="V589">
        <f>(Table1[[#This Row],[Price]]-Table1[[#This Row],[Scrap value]])/2</f>
        <v>111.63119999999999</v>
      </c>
    </row>
    <row r="590" spans="1:22" x14ac:dyDescent="0.25">
      <c r="A590" t="s">
        <v>2920</v>
      </c>
      <c r="B590" t="s">
        <v>29</v>
      </c>
      <c r="C590" t="s">
        <v>47</v>
      </c>
      <c r="D590" t="s">
        <v>2921</v>
      </c>
      <c r="E590">
        <v>422.43</v>
      </c>
      <c r="F590">
        <v>1</v>
      </c>
      <c r="G590" t="s">
        <v>43728</v>
      </c>
      <c r="H590" t="s">
        <v>2791</v>
      </c>
      <c r="I590" s="1">
        <v>44927</v>
      </c>
      <c r="J590" s="1">
        <v>46023</v>
      </c>
      <c r="K590" t="s">
        <v>2922</v>
      </c>
      <c r="L590" t="s">
        <v>2923</v>
      </c>
      <c r="M590" t="s">
        <v>45</v>
      </c>
      <c r="N590">
        <v>5</v>
      </c>
      <c r="O590">
        <f>Table1[[#This Row],[Price]]-0.1*Table1[[#This Row],[Price]]</f>
        <v>380.18700000000001</v>
      </c>
      <c r="P590" s="9">
        <f>(Table1[[#This Row],[Expiration Date]]-Table1[[#This Row],[Manufacturing Date]])/365</f>
        <v>3.0027397260273974</v>
      </c>
      <c r="Q590" t="str">
        <f>IF(Table1[[#This Row],[Expiration Date]]-J598&gt;12/31/2024,"not expired","expired")</f>
        <v>not expired</v>
      </c>
      <c r="R590">
        <f>Table1[[#This Row],[Discounted Price]]*0.95</f>
        <v>361.17764999999997</v>
      </c>
      <c r="S590">
        <f>Table1[[#This Row],[Discounted Price]]*0.9</f>
        <v>342.16830000000004</v>
      </c>
      <c r="T590">
        <f>Table1[[#This Row],[Discounted Price]]*0.8</f>
        <v>304.14960000000002</v>
      </c>
      <c r="U590">
        <f>Table1[[#This Row],[Price]]*0.52</f>
        <v>219.6636</v>
      </c>
      <c r="V590">
        <f>(Table1[[#This Row],[Price]]-Table1[[#This Row],[Scrap value]])/2</f>
        <v>101.3832</v>
      </c>
    </row>
    <row r="591" spans="1:22" x14ac:dyDescent="0.25">
      <c r="A591" t="s">
        <v>2924</v>
      </c>
      <c r="B591" t="s">
        <v>29</v>
      </c>
      <c r="C591" t="s">
        <v>47</v>
      </c>
      <c r="D591" t="s">
        <v>2925</v>
      </c>
      <c r="E591">
        <v>356.09</v>
      </c>
      <c r="F591">
        <v>14</v>
      </c>
      <c r="G591" t="s">
        <v>43730</v>
      </c>
      <c r="H591" t="s">
        <v>2926</v>
      </c>
      <c r="I591" s="1">
        <v>45137</v>
      </c>
      <c r="J591" s="1">
        <v>45292</v>
      </c>
      <c r="K591" t="s">
        <v>2927</v>
      </c>
      <c r="L591" t="s">
        <v>2928</v>
      </c>
      <c r="M591" t="s">
        <v>45</v>
      </c>
      <c r="N591">
        <v>3</v>
      </c>
      <c r="O591">
        <f>Table1[[#This Row],[Price]]-0.1*Table1[[#This Row],[Price]]</f>
        <v>320.48099999999999</v>
      </c>
      <c r="P591" s="9">
        <f>(Table1[[#This Row],[Expiration Date]]-Table1[[#This Row],[Manufacturing Date]])/365</f>
        <v>0.42465753424657532</v>
      </c>
      <c r="Q591" t="str">
        <f>IF(Table1[[#This Row],[Expiration Date]]-J599&gt;12/31/2024,"not expired","expired")</f>
        <v>expired</v>
      </c>
      <c r="R591">
        <f>Table1[[#This Row],[Discounted Price]]*0.95</f>
        <v>304.45695000000001</v>
      </c>
      <c r="S591">
        <f>Table1[[#This Row],[Discounted Price]]*0.9</f>
        <v>288.43290000000002</v>
      </c>
      <c r="T591">
        <f>Table1[[#This Row],[Discounted Price]]*0.8</f>
        <v>256.38479999999998</v>
      </c>
      <c r="U591">
        <f>Table1[[#This Row],[Price]]*0.52</f>
        <v>185.16679999999999</v>
      </c>
      <c r="V591">
        <f>(Table1[[#This Row],[Price]]-Table1[[#This Row],[Scrap value]])/2</f>
        <v>85.46159999999999</v>
      </c>
    </row>
    <row r="592" spans="1:22" x14ac:dyDescent="0.25">
      <c r="A592" t="s">
        <v>2929</v>
      </c>
      <c r="B592" t="s">
        <v>35</v>
      </c>
      <c r="C592" t="s">
        <v>47</v>
      </c>
      <c r="D592" t="s">
        <v>2930</v>
      </c>
      <c r="E592">
        <v>226.27</v>
      </c>
      <c r="F592">
        <v>64</v>
      </c>
      <c r="G592" t="s">
        <v>43729</v>
      </c>
      <c r="H592" t="s">
        <v>2926</v>
      </c>
      <c r="I592" s="1">
        <v>44927</v>
      </c>
      <c r="J592" s="1">
        <v>45292</v>
      </c>
      <c r="K592" t="s">
        <v>2931</v>
      </c>
      <c r="L592" t="s">
        <v>2932</v>
      </c>
      <c r="M592" t="s">
        <v>27</v>
      </c>
      <c r="N592">
        <v>2</v>
      </c>
      <c r="O592">
        <f>Table1[[#This Row],[Price]]-0.1*Table1[[#This Row],[Price]]</f>
        <v>203.643</v>
      </c>
      <c r="P592" s="9">
        <f>(Table1[[#This Row],[Expiration Date]]-Table1[[#This Row],[Manufacturing Date]])/365</f>
        <v>1</v>
      </c>
      <c r="Q592" t="str">
        <f>IF(Table1[[#This Row],[Expiration Date]]-J600&gt;12/31/2024,"not expired","expired")</f>
        <v>expired</v>
      </c>
      <c r="R592">
        <f>Table1[[#This Row],[Discounted Price]]*0.95</f>
        <v>193.46084999999999</v>
      </c>
      <c r="S592">
        <f>Table1[[#This Row],[Discounted Price]]*0.9</f>
        <v>183.27870000000001</v>
      </c>
      <c r="T592">
        <f>Table1[[#This Row],[Discounted Price]]*0.8</f>
        <v>162.9144</v>
      </c>
      <c r="U592">
        <f>Table1[[#This Row],[Price]]*0.52</f>
        <v>117.66040000000001</v>
      </c>
      <c r="V592">
        <f>(Table1[[#This Row],[Price]]-Table1[[#This Row],[Scrap value]])/2</f>
        <v>54.3048</v>
      </c>
    </row>
    <row r="593" spans="1:22" x14ac:dyDescent="0.25">
      <c r="A593" t="s">
        <v>2933</v>
      </c>
      <c r="B593" t="s">
        <v>29</v>
      </c>
      <c r="C593" t="s">
        <v>47</v>
      </c>
      <c r="D593" t="s">
        <v>2934</v>
      </c>
      <c r="E593">
        <v>289.06</v>
      </c>
      <c r="F593">
        <v>32</v>
      </c>
      <c r="G593" t="s">
        <v>43730</v>
      </c>
      <c r="H593" t="s">
        <v>2935</v>
      </c>
      <c r="I593" s="1">
        <v>44927</v>
      </c>
      <c r="J593" s="1">
        <v>46023</v>
      </c>
      <c r="K593" t="s">
        <v>2936</v>
      </c>
      <c r="L593" t="s">
        <v>2937</v>
      </c>
      <c r="M593" t="s">
        <v>27</v>
      </c>
      <c r="N593">
        <v>1</v>
      </c>
      <c r="O593">
        <f>Table1[[#This Row],[Price]]-0.1*Table1[[#This Row],[Price]]</f>
        <v>260.154</v>
      </c>
      <c r="P593" s="9">
        <f>(Table1[[#This Row],[Expiration Date]]-Table1[[#This Row],[Manufacturing Date]])/365</f>
        <v>3.0027397260273974</v>
      </c>
      <c r="Q593" t="str">
        <f>IF(Table1[[#This Row],[Expiration Date]]-J601&gt;12/31/2024,"not expired","expired")</f>
        <v>not expired</v>
      </c>
      <c r="R593">
        <f>Table1[[#This Row],[Discounted Price]]*0.95</f>
        <v>247.1463</v>
      </c>
      <c r="S593">
        <f>Table1[[#This Row],[Discounted Price]]*0.9</f>
        <v>234.1386</v>
      </c>
      <c r="T593">
        <f>Table1[[#This Row],[Discounted Price]]*0.8</f>
        <v>208.1232</v>
      </c>
      <c r="U593">
        <f>Table1[[#This Row],[Price]]*0.52</f>
        <v>150.31120000000001</v>
      </c>
      <c r="V593">
        <f>(Table1[[#This Row],[Price]]-Table1[[#This Row],[Scrap value]])/2</f>
        <v>69.374399999999994</v>
      </c>
    </row>
    <row r="594" spans="1:22" x14ac:dyDescent="0.25">
      <c r="A594" t="s">
        <v>2938</v>
      </c>
      <c r="B594" t="s">
        <v>35</v>
      </c>
      <c r="C594" t="s">
        <v>47</v>
      </c>
      <c r="D594" t="s">
        <v>2939</v>
      </c>
      <c r="E594">
        <v>147.55000000000001</v>
      </c>
      <c r="F594">
        <v>78</v>
      </c>
      <c r="G594" t="s">
        <v>43729</v>
      </c>
      <c r="H594" t="s">
        <v>932</v>
      </c>
      <c r="I594" s="1">
        <v>45137</v>
      </c>
      <c r="J594" s="1">
        <v>45292</v>
      </c>
      <c r="K594" t="s">
        <v>2940</v>
      </c>
      <c r="L594" t="s">
        <v>2941</v>
      </c>
      <c r="M594" t="s">
        <v>45</v>
      </c>
      <c r="N594">
        <v>2</v>
      </c>
      <c r="O594">
        <f>Table1[[#This Row],[Price]]-0.1*Table1[[#This Row],[Price]]</f>
        <v>132.79500000000002</v>
      </c>
      <c r="P594" s="9">
        <f>(Table1[[#This Row],[Expiration Date]]-Table1[[#This Row],[Manufacturing Date]])/365</f>
        <v>0.42465753424657532</v>
      </c>
      <c r="Q594" t="str">
        <f>IF(Table1[[#This Row],[Expiration Date]]-J602&gt;12/31/2024,"not expired","expired")</f>
        <v>expired</v>
      </c>
      <c r="R594">
        <f>Table1[[#This Row],[Discounted Price]]*0.95</f>
        <v>126.15525000000001</v>
      </c>
      <c r="S594">
        <f>Table1[[#This Row],[Discounted Price]]*0.9</f>
        <v>119.51550000000002</v>
      </c>
      <c r="T594">
        <f>Table1[[#This Row],[Discounted Price]]*0.8</f>
        <v>106.23600000000002</v>
      </c>
      <c r="U594">
        <f>Table1[[#This Row],[Price]]*0.52</f>
        <v>76.726000000000013</v>
      </c>
      <c r="V594">
        <f>(Table1[[#This Row],[Price]]-Table1[[#This Row],[Scrap value]])/2</f>
        <v>35.411999999999999</v>
      </c>
    </row>
    <row r="595" spans="1:22" x14ac:dyDescent="0.25">
      <c r="A595" t="s">
        <v>2942</v>
      </c>
      <c r="B595" t="s">
        <v>15</v>
      </c>
      <c r="C595" t="s">
        <v>47</v>
      </c>
      <c r="D595" t="s">
        <v>2943</v>
      </c>
      <c r="E595">
        <v>53.27</v>
      </c>
      <c r="F595">
        <v>4</v>
      </c>
      <c r="G595" t="s">
        <v>43729</v>
      </c>
      <c r="H595" t="s">
        <v>2944</v>
      </c>
      <c r="I595" s="1">
        <v>45137</v>
      </c>
      <c r="J595" s="1">
        <v>46023</v>
      </c>
      <c r="K595" t="s">
        <v>2945</v>
      </c>
      <c r="L595" t="s">
        <v>2946</v>
      </c>
      <c r="M595" t="s">
        <v>20</v>
      </c>
      <c r="N595">
        <v>3</v>
      </c>
      <c r="O595">
        <f>Table1[[#This Row],[Price]]-0.1*Table1[[#This Row],[Price]]</f>
        <v>47.943000000000005</v>
      </c>
      <c r="P595" s="9">
        <f>(Table1[[#This Row],[Expiration Date]]-Table1[[#This Row],[Manufacturing Date]])/365</f>
        <v>2.4273972602739726</v>
      </c>
      <c r="Q595" t="str">
        <f>IF(Table1[[#This Row],[Expiration Date]]-J603&gt;12/31/2024,"not expired","expired")</f>
        <v>not expired</v>
      </c>
      <c r="R595">
        <f>Table1[[#This Row],[Discounted Price]]*0.95</f>
        <v>45.545850000000002</v>
      </c>
      <c r="S595">
        <f>Table1[[#This Row],[Discounted Price]]*0.9</f>
        <v>43.148700000000005</v>
      </c>
      <c r="T595">
        <f>Table1[[#This Row],[Discounted Price]]*0.8</f>
        <v>38.354400000000005</v>
      </c>
      <c r="U595">
        <f>Table1[[#This Row],[Price]]*0.52</f>
        <v>27.700400000000002</v>
      </c>
      <c r="V595">
        <f>(Table1[[#This Row],[Price]]-Table1[[#This Row],[Scrap value]])/2</f>
        <v>12.784800000000001</v>
      </c>
    </row>
    <row r="596" spans="1:22" x14ac:dyDescent="0.25">
      <c r="A596" t="s">
        <v>2947</v>
      </c>
      <c r="B596" t="s">
        <v>15</v>
      </c>
      <c r="C596" t="s">
        <v>47</v>
      </c>
      <c r="D596" t="s">
        <v>2948</v>
      </c>
      <c r="E596">
        <v>205.94</v>
      </c>
      <c r="F596">
        <v>2</v>
      </c>
      <c r="G596" t="s">
        <v>43729</v>
      </c>
      <c r="H596" t="s">
        <v>2949</v>
      </c>
      <c r="I596" s="1">
        <v>45000</v>
      </c>
      <c r="J596" s="1">
        <v>46023</v>
      </c>
      <c r="K596" t="s">
        <v>2950</v>
      </c>
      <c r="L596" t="s">
        <v>2951</v>
      </c>
      <c r="M596" t="s">
        <v>20</v>
      </c>
      <c r="N596">
        <v>5</v>
      </c>
      <c r="O596">
        <f>Table1[[#This Row],[Price]]-0.1*Table1[[#This Row],[Price]]</f>
        <v>185.346</v>
      </c>
      <c r="P596" s="9">
        <f>(Table1[[#This Row],[Expiration Date]]-Table1[[#This Row],[Manufacturing Date]])/365</f>
        <v>2.8027397260273972</v>
      </c>
      <c r="Q596" t="str">
        <f>IF(Table1[[#This Row],[Expiration Date]]-J604&gt;12/31/2024,"not expired","expired")</f>
        <v>not expired</v>
      </c>
      <c r="R596">
        <f>Table1[[#This Row],[Discounted Price]]*0.95</f>
        <v>176.0787</v>
      </c>
      <c r="S596">
        <f>Table1[[#This Row],[Discounted Price]]*0.9</f>
        <v>166.81140000000002</v>
      </c>
      <c r="T596">
        <f>Table1[[#This Row],[Discounted Price]]*0.8</f>
        <v>148.27680000000001</v>
      </c>
      <c r="U596">
        <f>Table1[[#This Row],[Price]]*0.52</f>
        <v>107.08880000000001</v>
      </c>
      <c r="V596">
        <f>(Table1[[#This Row],[Price]]-Table1[[#This Row],[Scrap value]])/2</f>
        <v>49.425599999999996</v>
      </c>
    </row>
    <row r="597" spans="1:22" x14ac:dyDescent="0.25">
      <c r="A597" t="s">
        <v>2952</v>
      </c>
      <c r="B597" t="s">
        <v>35</v>
      </c>
      <c r="C597" t="s">
        <v>47</v>
      </c>
      <c r="D597" t="s">
        <v>2953</v>
      </c>
      <c r="E597">
        <v>266.39999999999998</v>
      </c>
      <c r="F597">
        <v>60</v>
      </c>
      <c r="G597" t="s">
        <v>43729</v>
      </c>
      <c r="H597" t="s">
        <v>2954</v>
      </c>
      <c r="I597" s="1">
        <v>45137</v>
      </c>
      <c r="J597" s="1">
        <v>46023</v>
      </c>
      <c r="K597" t="s">
        <v>2955</v>
      </c>
      <c r="L597" t="s">
        <v>2956</v>
      </c>
      <c r="M597" t="s">
        <v>20</v>
      </c>
      <c r="N597">
        <v>2</v>
      </c>
      <c r="O597">
        <f>Table1[[#This Row],[Price]]-0.1*Table1[[#This Row],[Price]]</f>
        <v>239.76</v>
      </c>
      <c r="P597" s="9">
        <f>(Table1[[#This Row],[Expiration Date]]-Table1[[#This Row],[Manufacturing Date]])/365</f>
        <v>2.4273972602739726</v>
      </c>
      <c r="Q597" t="str">
        <f>IF(Table1[[#This Row],[Expiration Date]]-J605&gt;12/31/2024,"not expired","expired")</f>
        <v>not expired</v>
      </c>
      <c r="R597">
        <f>Table1[[#This Row],[Discounted Price]]*0.95</f>
        <v>227.77199999999999</v>
      </c>
      <c r="S597">
        <f>Table1[[#This Row],[Discounted Price]]*0.9</f>
        <v>215.78399999999999</v>
      </c>
      <c r="T597">
        <f>Table1[[#This Row],[Discounted Price]]*0.8</f>
        <v>191.80799999999999</v>
      </c>
      <c r="U597">
        <f>Table1[[#This Row],[Price]]*0.52</f>
        <v>138.52799999999999</v>
      </c>
      <c r="V597">
        <f>(Table1[[#This Row],[Price]]-Table1[[#This Row],[Scrap value]])/2</f>
        <v>63.935999999999993</v>
      </c>
    </row>
    <row r="598" spans="1:22" x14ac:dyDescent="0.25">
      <c r="A598" t="s">
        <v>2957</v>
      </c>
      <c r="B598" t="s">
        <v>15</v>
      </c>
      <c r="C598" t="s">
        <v>47</v>
      </c>
      <c r="D598" t="s">
        <v>2958</v>
      </c>
      <c r="E598">
        <v>285.77</v>
      </c>
      <c r="F598">
        <v>34</v>
      </c>
      <c r="G598" t="s">
        <v>43728</v>
      </c>
      <c r="H598" t="s">
        <v>2959</v>
      </c>
      <c r="I598" s="1">
        <v>45137</v>
      </c>
      <c r="J598" s="1">
        <v>45658</v>
      </c>
      <c r="K598" t="s">
        <v>2960</v>
      </c>
      <c r="L598" t="s">
        <v>2961</v>
      </c>
      <c r="M598" t="s">
        <v>45</v>
      </c>
      <c r="N598">
        <v>5</v>
      </c>
      <c r="O598">
        <f>Table1[[#This Row],[Price]]-0.1*Table1[[#This Row],[Price]]</f>
        <v>257.19299999999998</v>
      </c>
      <c r="P598" s="9">
        <f>(Table1[[#This Row],[Expiration Date]]-Table1[[#This Row],[Manufacturing Date]])/365</f>
        <v>1.4273972602739726</v>
      </c>
      <c r="Q598" t="str">
        <f>IF(Table1[[#This Row],[Expiration Date]]-J606&gt;12/31/2024,"not expired","expired")</f>
        <v>expired</v>
      </c>
      <c r="R598">
        <f>Table1[[#This Row],[Discounted Price]]*0.95</f>
        <v>244.33334999999997</v>
      </c>
      <c r="S598">
        <f>Table1[[#This Row],[Discounted Price]]*0.9</f>
        <v>231.47369999999998</v>
      </c>
      <c r="T598">
        <f>Table1[[#This Row],[Discounted Price]]*0.8</f>
        <v>205.7544</v>
      </c>
      <c r="U598">
        <f>Table1[[#This Row],[Price]]*0.52</f>
        <v>148.60040000000001</v>
      </c>
      <c r="V598">
        <f>(Table1[[#This Row],[Price]]-Table1[[#This Row],[Scrap value]])/2</f>
        <v>68.584799999999987</v>
      </c>
    </row>
    <row r="599" spans="1:22" x14ac:dyDescent="0.25">
      <c r="A599" t="s">
        <v>2962</v>
      </c>
      <c r="B599" t="s">
        <v>29</v>
      </c>
      <c r="C599" t="s">
        <v>47</v>
      </c>
      <c r="D599" t="s">
        <v>2963</v>
      </c>
      <c r="E599">
        <v>70.989999999999995</v>
      </c>
      <c r="F599">
        <v>78</v>
      </c>
      <c r="G599" t="s">
        <v>43729</v>
      </c>
      <c r="H599" t="s">
        <v>2964</v>
      </c>
      <c r="I599" s="1">
        <v>44927</v>
      </c>
      <c r="J599" s="1">
        <v>46023</v>
      </c>
      <c r="K599" t="s">
        <v>2965</v>
      </c>
      <c r="L599" t="s">
        <v>2966</v>
      </c>
      <c r="M599" t="s">
        <v>27</v>
      </c>
      <c r="N599">
        <v>3</v>
      </c>
      <c r="O599">
        <f>Table1[[#This Row],[Price]]-0.1*Table1[[#This Row],[Price]]</f>
        <v>63.890999999999991</v>
      </c>
      <c r="P599" s="9">
        <f>(Table1[[#This Row],[Expiration Date]]-Table1[[#This Row],[Manufacturing Date]])/365</f>
        <v>3.0027397260273974</v>
      </c>
      <c r="Q599" t="str">
        <f>IF(Table1[[#This Row],[Expiration Date]]-J607&gt;12/31/2024,"not expired","expired")</f>
        <v>expired</v>
      </c>
      <c r="R599">
        <f>Table1[[#This Row],[Discounted Price]]*0.95</f>
        <v>60.696449999999992</v>
      </c>
      <c r="S599">
        <f>Table1[[#This Row],[Discounted Price]]*0.9</f>
        <v>57.501899999999992</v>
      </c>
      <c r="T599">
        <f>Table1[[#This Row],[Discounted Price]]*0.8</f>
        <v>51.112799999999993</v>
      </c>
      <c r="U599">
        <f>Table1[[#This Row],[Price]]*0.52</f>
        <v>36.9148</v>
      </c>
      <c r="V599">
        <f>(Table1[[#This Row],[Price]]-Table1[[#This Row],[Scrap value]])/2</f>
        <v>17.037599999999998</v>
      </c>
    </row>
    <row r="600" spans="1:22" x14ac:dyDescent="0.25">
      <c r="A600" t="s">
        <v>2967</v>
      </c>
      <c r="B600" t="s">
        <v>29</v>
      </c>
      <c r="C600" t="s">
        <v>47</v>
      </c>
      <c r="D600" t="s">
        <v>2968</v>
      </c>
      <c r="E600">
        <v>373.53</v>
      </c>
      <c r="F600">
        <v>53</v>
      </c>
      <c r="G600" t="s">
        <v>43730</v>
      </c>
      <c r="H600" t="s">
        <v>2969</v>
      </c>
      <c r="I600" s="1">
        <v>44927</v>
      </c>
      <c r="J600" s="1">
        <v>46023</v>
      </c>
      <c r="K600" t="s">
        <v>2970</v>
      </c>
      <c r="L600" t="s">
        <v>2971</v>
      </c>
      <c r="M600" t="s">
        <v>45</v>
      </c>
      <c r="N600">
        <v>3</v>
      </c>
      <c r="O600">
        <f>Table1[[#This Row],[Price]]-0.1*Table1[[#This Row],[Price]]</f>
        <v>336.17699999999996</v>
      </c>
      <c r="P600" s="9">
        <f>(Table1[[#This Row],[Expiration Date]]-Table1[[#This Row],[Manufacturing Date]])/365</f>
        <v>3.0027397260273974</v>
      </c>
      <c r="Q600" t="str">
        <f>IF(Table1[[#This Row],[Expiration Date]]-J608&gt;12/31/2024,"not expired","expired")</f>
        <v>not expired</v>
      </c>
      <c r="R600">
        <f>Table1[[#This Row],[Discounted Price]]*0.95</f>
        <v>319.36814999999996</v>
      </c>
      <c r="S600">
        <f>Table1[[#This Row],[Discounted Price]]*0.9</f>
        <v>302.55929999999995</v>
      </c>
      <c r="T600">
        <f>Table1[[#This Row],[Discounted Price]]*0.8</f>
        <v>268.94159999999999</v>
      </c>
      <c r="U600">
        <f>Table1[[#This Row],[Price]]*0.52</f>
        <v>194.23560000000001</v>
      </c>
      <c r="V600">
        <f>(Table1[[#This Row],[Price]]-Table1[[#This Row],[Scrap value]])/2</f>
        <v>89.647199999999984</v>
      </c>
    </row>
    <row r="601" spans="1:22" x14ac:dyDescent="0.25">
      <c r="A601" t="s">
        <v>2972</v>
      </c>
      <c r="B601" t="s">
        <v>22</v>
      </c>
      <c r="C601" t="s">
        <v>47</v>
      </c>
      <c r="D601" t="s">
        <v>2973</v>
      </c>
      <c r="E601">
        <v>270.61</v>
      </c>
      <c r="F601">
        <v>71</v>
      </c>
      <c r="G601" t="s">
        <v>43730</v>
      </c>
      <c r="H601" t="s">
        <v>2974</v>
      </c>
      <c r="I601" s="1">
        <v>45000</v>
      </c>
      <c r="J601" s="1">
        <v>45292</v>
      </c>
      <c r="K601" t="s">
        <v>2975</v>
      </c>
      <c r="L601" t="s">
        <v>2976</v>
      </c>
      <c r="M601" t="s">
        <v>27</v>
      </c>
      <c r="N601">
        <v>2</v>
      </c>
      <c r="O601">
        <f>Table1[[#This Row],[Price]]-0.1*Table1[[#This Row],[Price]]</f>
        <v>243.54900000000001</v>
      </c>
      <c r="P601" s="9">
        <f>(Table1[[#This Row],[Expiration Date]]-Table1[[#This Row],[Manufacturing Date]])/365</f>
        <v>0.8</v>
      </c>
      <c r="Q601" t="str">
        <f>IF(Table1[[#This Row],[Expiration Date]]-J609&gt;12/31/2024,"not expired","expired")</f>
        <v>expired</v>
      </c>
      <c r="R601">
        <f>Table1[[#This Row],[Discounted Price]]*0.95</f>
        <v>231.37154999999998</v>
      </c>
      <c r="S601">
        <f>Table1[[#This Row],[Discounted Price]]*0.9</f>
        <v>219.19410000000002</v>
      </c>
      <c r="T601">
        <f>Table1[[#This Row],[Discounted Price]]*0.8</f>
        <v>194.83920000000001</v>
      </c>
      <c r="U601">
        <f>Table1[[#This Row],[Price]]*0.52</f>
        <v>140.71720000000002</v>
      </c>
      <c r="V601">
        <f>(Table1[[#This Row],[Price]]-Table1[[#This Row],[Scrap value]])/2</f>
        <v>64.946399999999997</v>
      </c>
    </row>
    <row r="602" spans="1:22" x14ac:dyDescent="0.25">
      <c r="A602" t="s">
        <v>2977</v>
      </c>
      <c r="B602" t="s">
        <v>35</v>
      </c>
      <c r="C602" t="s">
        <v>47</v>
      </c>
      <c r="D602" t="s">
        <v>2978</v>
      </c>
      <c r="E602">
        <v>270.63</v>
      </c>
      <c r="F602">
        <v>68</v>
      </c>
      <c r="G602" t="s">
        <v>43730</v>
      </c>
      <c r="H602" t="s">
        <v>209</v>
      </c>
      <c r="I602" s="1">
        <v>44927</v>
      </c>
      <c r="J602" s="1">
        <v>46023</v>
      </c>
      <c r="K602" t="s">
        <v>2979</v>
      </c>
      <c r="L602" t="s">
        <v>2980</v>
      </c>
      <c r="M602" t="s">
        <v>45</v>
      </c>
      <c r="N602">
        <v>1</v>
      </c>
      <c r="O602">
        <f>Table1[[#This Row],[Price]]-0.1*Table1[[#This Row],[Price]]</f>
        <v>243.56700000000001</v>
      </c>
      <c r="P602" s="9">
        <f>(Table1[[#This Row],[Expiration Date]]-Table1[[#This Row],[Manufacturing Date]])/365</f>
        <v>3.0027397260273974</v>
      </c>
      <c r="Q602" t="str">
        <f>IF(Table1[[#This Row],[Expiration Date]]-J610&gt;12/31/2024,"not expired","expired")</f>
        <v>not expired</v>
      </c>
      <c r="R602">
        <f>Table1[[#This Row],[Discounted Price]]*0.95</f>
        <v>231.38864999999998</v>
      </c>
      <c r="S602">
        <f>Table1[[#This Row],[Discounted Price]]*0.9</f>
        <v>219.21030000000002</v>
      </c>
      <c r="T602">
        <f>Table1[[#This Row],[Discounted Price]]*0.8</f>
        <v>194.85360000000003</v>
      </c>
      <c r="U602">
        <f>Table1[[#This Row],[Price]]*0.52</f>
        <v>140.7276</v>
      </c>
      <c r="V602">
        <f>(Table1[[#This Row],[Price]]-Table1[[#This Row],[Scrap value]])/2</f>
        <v>64.9512</v>
      </c>
    </row>
    <row r="603" spans="1:22" x14ac:dyDescent="0.25">
      <c r="A603" t="s">
        <v>2981</v>
      </c>
      <c r="B603" t="s">
        <v>35</v>
      </c>
      <c r="C603" t="s">
        <v>47</v>
      </c>
      <c r="D603" t="s">
        <v>2982</v>
      </c>
      <c r="E603">
        <v>498.21</v>
      </c>
      <c r="F603">
        <v>55</v>
      </c>
      <c r="G603" t="s">
        <v>43729</v>
      </c>
      <c r="H603" t="s">
        <v>2983</v>
      </c>
      <c r="I603" s="1">
        <v>45000</v>
      </c>
      <c r="J603" s="1">
        <v>45658</v>
      </c>
      <c r="K603" t="s">
        <v>2984</v>
      </c>
      <c r="L603" t="s">
        <v>2985</v>
      </c>
      <c r="M603" t="s">
        <v>45</v>
      </c>
      <c r="N603">
        <v>1</v>
      </c>
      <c r="O603">
        <f>Table1[[#This Row],[Price]]-0.1*Table1[[#This Row],[Price]]</f>
        <v>448.38900000000001</v>
      </c>
      <c r="P603" s="9">
        <f>(Table1[[#This Row],[Expiration Date]]-Table1[[#This Row],[Manufacturing Date]])/365</f>
        <v>1.8027397260273972</v>
      </c>
      <c r="Q603" t="str">
        <f>IF(Table1[[#This Row],[Expiration Date]]-J611&gt;12/31/2024,"not expired","expired")</f>
        <v>expired</v>
      </c>
      <c r="R603">
        <f>Table1[[#This Row],[Discounted Price]]*0.95</f>
        <v>425.96954999999997</v>
      </c>
      <c r="S603">
        <f>Table1[[#This Row],[Discounted Price]]*0.9</f>
        <v>403.55010000000004</v>
      </c>
      <c r="T603">
        <f>Table1[[#This Row],[Discounted Price]]*0.8</f>
        <v>358.71120000000002</v>
      </c>
      <c r="U603">
        <f>Table1[[#This Row],[Price]]*0.52</f>
        <v>259.06920000000002</v>
      </c>
      <c r="V603">
        <f>(Table1[[#This Row],[Price]]-Table1[[#This Row],[Scrap value]])/2</f>
        <v>119.57039999999998</v>
      </c>
    </row>
    <row r="604" spans="1:22" x14ac:dyDescent="0.25">
      <c r="A604" t="s">
        <v>2986</v>
      </c>
      <c r="B604" t="s">
        <v>15</v>
      </c>
      <c r="C604" t="s">
        <v>47</v>
      </c>
      <c r="D604" t="s">
        <v>2987</v>
      </c>
      <c r="E604">
        <v>480.45</v>
      </c>
      <c r="F604">
        <v>23</v>
      </c>
      <c r="G604" t="s">
        <v>43730</v>
      </c>
      <c r="H604" t="s">
        <v>2988</v>
      </c>
      <c r="I604" s="1">
        <v>45000</v>
      </c>
      <c r="J604" s="1">
        <v>45292</v>
      </c>
      <c r="K604" t="s">
        <v>2989</v>
      </c>
      <c r="L604" t="s">
        <v>2990</v>
      </c>
      <c r="M604" t="s">
        <v>45</v>
      </c>
      <c r="N604">
        <v>2</v>
      </c>
      <c r="O604">
        <f>Table1[[#This Row],[Price]]-0.1*Table1[[#This Row],[Price]]</f>
        <v>432.40499999999997</v>
      </c>
      <c r="P604" s="9">
        <f>(Table1[[#This Row],[Expiration Date]]-Table1[[#This Row],[Manufacturing Date]])/365</f>
        <v>0.8</v>
      </c>
      <c r="Q604" t="str">
        <f>IF(Table1[[#This Row],[Expiration Date]]-J612&gt;12/31/2024,"not expired","expired")</f>
        <v>expired</v>
      </c>
      <c r="R604">
        <f>Table1[[#This Row],[Discounted Price]]*0.95</f>
        <v>410.78474999999997</v>
      </c>
      <c r="S604">
        <f>Table1[[#This Row],[Discounted Price]]*0.9</f>
        <v>389.16449999999998</v>
      </c>
      <c r="T604">
        <f>Table1[[#This Row],[Discounted Price]]*0.8</f>
        <v>345.92399999999998</v>
      </c>
      <c r="U604">
        <f>Table1[[#This Row],[Price]]*0.52</f>
        <v>249.834</v>
      </c>
      <c r="V604">
        <f>(Table1[[#This Row],[Price]]-Table1[[#This Row],[Scrap value]])/2</f>
        <v>115.30799999999999</v>
      </c>
    </row>
    <row r="605" spans="1:22" x14ac:dyDescent="0.25">
      <c r="A605" t="s">
        <v>2991</v>
      </c>
      <c r="B605" t="s">
        <v>22</v>
      </c>
      <c r="C605" t="s">
        <v>47</v>
      </c>
      <c r="D605" t="s">
        <v>2992</v>
      </c>
      <c r="E605">
        <v>13.02</v>
      </c>
      <c r="F605">
        <v>36</v>
      </c>
      <c r="G605" t="s">
        <v>43728</v>
      </c>
      <c r="H605" t="s">
        <v>1780</v>
      </c>
      <c r="I605" s="1">
        <v>45000</v>
      </c>
      <c r="J605" s="1">
        <v>45658</v>
      </c>
      <c r="K605" t="s">
        <v>2993</v>
      </c>
      <c r="L605" t="s">
        <v>2994</v>
      </c>
      <c r="M605" t="s">
        <v>20</v>
      </c>
      <c r="N605">
        <v>3</v>
      </c>
      <c r="O605">
        <f>Table1[[#This Row],[Price]]-0.1*Table1[[#This Row],[Price]]</f>
        <v>11.718</v>
      </c>
      <c r="P605" s="9">
        <f>(Table1[[#This Row],[Expiration Date]]-Table1[[#This Row],[Manufacturing Date]])/365</f>
        <v>1.8027397260273972</v>
      </c>
      <c r="Q605" t="str">
        <f>IF(Table1[[#This Row],[Expiration Date]]-J613&gt;12/31/2024,"not expired","expired")</f>
        <v>expired</v>
      </c>
      <c r="R605">
        <f>Table1[[#This Row],[Discounted Price]]*0.95</f>
        <v>11.132099999999999</v>
      </c>
      <c r="S605">
        <f>Table1[[#This Row],[Discounted Price]]*0.9</f>
        <v>10.546200000000001</v>
      </c>
      <c r="T605">
        <f>Table1[[#This Row],[Discounted Price]]*0.8</f>
        <v>9.3743999999999996</v>
      </c>
      <c r="U605">
        <f>Table1[[#This Row],[Price]]*0.52</f>
        <v>6.7704000000000004</v>
      </c>
      <c r="V605">
        <f>(Table1[[#This Row],[Price]]-Table1[[#This Row],[Scrap value]])/2</f>
        <v>3.1247999999999996</v>
      </c>
    </row>
    <row r="606" spans="1:22" x14ac:dyDescent="0.25">
      <c r="A606" t="s">
        <v>2995</v>
      </c>
      <c r="B606" t="s">
        <v>35</v>
      </c>
      <c r="C606" t="s">
        <v>47</v>
      </c>
      <c r="D606" t="s">
        <v>2996</v>
      </c>
      <c r="E606">
        <v>444.7</v>
      </c>
      <c r="F606">
        <v>83</v>
      </c>
      <c r="G606" t="s">
        <v>43728</v>
      </c>
      <c r="H606" t="s">
        <v>2997</v>
      </c>
      <c r="I606" s="1">
        <v>45137</v>
      </c>
      <c r="J606" s="1">
        <v>45658</v>
      </c>
      <c r="K606" t="s">
        <v>2998</v>
      </c>
      <c r="L606" t="s">
        <v>2999</v>
      </c>
      <c r="M606" t="s">
        <v>27</v>
      </c>
      <c r="N606">
        <v>5</v>
      </c>
      <c r="O606">
        <f>Table1[[#This Row],[Price]]-0.1*Table1[[#This Row],[Price]]</f>
        <v>400.23</v>
      </c>
      <c r="P606" s="9">
        <f>(Table1[[#This Row],[Expiration Date]]-Table1[[#This Row],[Manufacturing Date]])/365</f>
        <v>1.4273972602739726</v>
      </c>
      <c r="Q606" t="str">
        <f>IF(Table1[[#This Row],[Expiration Date]]-J614&gt;12/31/2024,"not expired","expired")</f>
        <v>expired</v>
      </c>
      <c r="R606">
        <f>Table1[[#This Row],[Discounted Price]]*0.95</f>
        <v>380.21850000000001</v>
      </c>
      <c r="S606">
        <f>Table1[[#This Row],[Discounted Price]]*0.9</f>
        <v>360.20700000000005</v>
      </c>
      <c r="T606">
        <f>Table1[[#This Row],[Discounted Price]]*0.8</f>
        <v>320.18400000000003</v>
      </c>
      <c r="U606">
        <f>Table1[[#This Row],[Price]]*0.52</f>
        <v>231.244</v>
      </c>
      <c r="V606">
        <f>(Table1[[#This Row],[Price]]-Table1[[#This Row],[Scrap value]])/2</f>
        <v>106.72799999999999</v>
      </c>
    </row>
    <row r="607" spans="1:22" x14ac:dyDescent="0.25">
      <c r="A607" t="s">
        <v>3000</v>
      </c>
      <c r="B607" t="s">
        <v>22</v>
      </c>
      <c r="C607" t="s">
        <v>47</v>
      </c>
      <c r="D607" t="s">
        <v>3001</v>
      </c>
      <c r="E607">
        <v>193.95</v>
      </c>
      <c r="F607">
        <v>42</v>
      </c>
      <c r="G607" t="s">
        <v>43728</v>
      </c>
      <c r="H607" t="s">
        <v>3002</v>
      </c>
      <c r="I607" s="1">
        <v>45137</v>
      </c>
      <c r="J607" s="1">
        <v>46023</v>
      </c>
      <c r="K607" t="s">
        <v>3003</v>
      </c>
      <c r="L607" t="s">
        <v>3004</v>
      </c>
      <c r="M607" t="s">
        <v>27</v>
      </c>
      <c r="N607">
        <v>3</v>
      </c>
      <c r="O607">
        <f>Table1[[#This Row],[Price]]-0.1*Table1[[#This Row],[Price]]</f>
        <v>174.55499999999998</v>
      </c>
      <c r="P607" s="9">
        <f>(Table1[[#This Row],[Expiration Date]]-Table1[[#This Row],[Manufacturing Date]])/365</f>
        <v>2.4273972602739726</v>
      </c>
      <c r="Q607" t="str">
        <f>IF(Table1[[#This Row],[Expiration Date]]-J615&gt;12/31/2024,"not expired","expired")</f>
        <v>not expired</v>
      </c>
      <c r="R607">
        <f>Table1[[#This Row],[Discounted Price]]*0.95</f>
        <v>165.82724999999996</v>
      </c>
      <c r="S607">
        <f>Table1[[#This Row],[Discounted Price]]*0.9</f>
        <v>157.09949999999998</v>
      </c>
      <c r="T607">
        <f>Table1[[#This Row],[Discounted Price]]*0.8</f>
        <v>139.64399999999998</v>
      </c>
      <c r="U607">
        <f>Table1[[#This Row],[Price]]*0.52</f>
        <v>100.854</v>
      </c>
      <c r="V607">
        <f>(Table1[[#This Row],[Price]]-Table1[[#This Row],[Scrap value]])/2</f>
        <v>46.547999999999995</v>
      </c>
    </row>
    <row r="608" spans="1:22" x14ac:dyDescent="0.25">
      <c r="A608" t="s">
        <v>3005</v>
      </c>
      <c r="B608" t="s">
        <v>15</v>
      </c>
      <c r="C608" t="s">
        <v>47</v>
      </c>
      <c r="D608" t="s">
        <v>3006</v>
      </c>
      <c r="E608">
        <v>431.67</v>
      </c>
      <c r="F608">
        <v>95</v>
      </c>
      <c r="G608" t="s">
        <v>43729</v>
      </c>
      <c r="H608" t="s">
        <v>3007</v>
      </c>
      <c r="I608" s="1">
        <v>45137</v>
      </c>
      <c r="J608" s="1">
        <v>45292</v>
      </c>
      <c r="K608" t="s">
        <v>3008</v>
      </c>
      <c r="L608" t="s">
        <v>3009</v>
      </c>
      <c r="M608" t="s">
        <v>45</v>
      </c>
      <c r="N608">
        <v>4</v>
      </c>
      <c r="O608">
        <f>Table1[[#This Row],[Price]]-0.1*Table1[[#This Row],[Price]]</f>
        <v>388.50300000000004</v>
      </c>
      <c r="P608" s="9">
        <f>(Table1[[#This Row],[Expiration Date]]-Table1[[#This Row],[Manufacturing Date]])/365</f>
        <v>0.42465753424657532</v>
      </c>
      <c r="Q608" t="str">
        <f>IF(Table1[[#This Row],[Expiration Date]]-J616&gt;12/31/2024,"not expired","expired")</f>
        <v>expired</v>
      </c>
      <c r="R608">
        <f>Table1[[#This Row],[Discounted Price]]*0.95</f>
        <v>369.07785000000001</v>
      </c>
      <c r="S608">
        <f>Table1[[#This Row],[Discounted Price]]*0.9</f>
        <v>349.65270000000004</v>
      </c>
      <c r="T608">
        <f>Table1[[#This Row],[Discounted Price]]*0.8</f>
        <v>310.80240000000003</v>
      </c>
      <c r="U608">
        <f>Table1[[#This Row],[Price]]*0.52</f>
        <v>224.4684</v>
      </c>
      <c r="V608">
        <f>(Table1[[#This Row],[Price]]-Table1[[#This Row],[Scrap value]])/2</f>
        <v>103.60080000000001</v>
      </c>
    </row>
    <row r="609" spans="1:22" x14ac:dyDescent="0.25">
      <c r="A609" t="s">
        <v>3010</v>
      </c>
      <c r="B609" t="s">
        <v>22</v>
      </c>
      <c r="C609" t="s">
        <v>47</v>
      </c>
      <c r="D609" t="s">
        <v>3011</v>
      </c>
      <c r="E609">
        <v>156.5</v>
      </c>
      <c r="F609">
        <v>90</v>
      </c>
      <c r="G609" t="s">
        <v>43730</v>
      </c>
      <c r="H609" t="s">
        <v>3012</v>
      </c>
      <c r="I609" s="1">
        <v>44927</v>
      </c>
      <c r="J609" s="1">
        <v>46023</v>
      </c>
      <c r="K609" t="s">
        <v>3013</v>
      </c>
      <c r="L609" t="s">
        <v>3014</v>
      </c>
      <c r="M609" t="s">
        <v>45</v>
      </c>
      <c r="N609">
        <v>4</v>
      </c>
      <c r="O609">
        <f>Table1[[#This Row],[Price]]-0.1*Table1[[#This Row],[Price]]</f>
        <v>140.85</v>
      </c>
      <c r="P609" s="9">
        <f>(Table1[[#This Row],[Expiration Date]]-Table1[[#This Row],[Manufacturing Date]])/365</f>
        <v>3.0027397260273974</v>
      </c>
      <c r="Q609" t="str">
        <f>IF(Table1[[#This Row],[Expiration Date]]-J617&gt;12/31/2024,"not expired","expired")</f>
        <v>not expired</v>
      </c>
      <c r="R609">
        <f>Table1[[#This Row],[Discounted Price]]*0.95</f>
        <v>133.80749999999998</v>
      </c>
      <c r="S609">
        <f>Table1[[#This Row],[Discounted Price]]*0.9</f>
        <v>126.765</v>
      </c>
      <c r="T609">
        <f>Table1[[#This Row],[Discounted Price]]*0.8</f>
        <v>112.68</v>
      </c>
      <c r="U609">
        <f>Table1[[#This Row],[Price]]*0.52</f>
        <v>81.38000000000001</v>
      </c>
      <c r="V609">
        <f>(Table1[[#This Row],[Price]]-Table1[[#This Row],[Scrap value]])/2</f>
        <v>37.559999999999995</v>
      </c>
    </row>
    <row r="610" spans="1:22" x14ac:dyDescent="0.25">
      <c r="A610" t="s">
        <v>3015</v>
      </c>
      <c r="B610" t="s">
        <v>22</v>
      </c>
      <c r="C610" t="s">
        <v>47</v>
      </c>
      <c r="D610" t="s">
        <v>3016</v>
      </c>
      <c r="E610">
        <v>387.68</v>
      </c>
      <c r="F610">
        <v>46</v>
      </c>
      <c r="G610" t="s">
        <v>43729</v>
      </c>
      <c r="H610" t="s">
        <v>3017</v>
      </c>
      <c r="I610" s="1">
        <v>45000</v>
      </c>
      <c r="J610" s="1">
        <v>45658</v>
      </c>
      <c r="K610" t="s">
        <v>3018</v>
      </c>
      <c r="L610" t="s">
        <v>3019</v>
      </c>
      <c r="M610" t="s">
        <v>20</v>
      </c>
      <c r="N610">
        <v>4</v>
      </c>
      <c r="O610">
        <f>Table1[[#This Row],[Price]]-0.1*Table1[[#This Row],[Price]]</f>
        <v>348.91200000000003</v>
      </c>
      <c r="P610" s="9">
        <f>(Table1[[#This Row],[Expiration Date]]-Table1[[#This Row],[Manufacturing Date]])/365</f>
        <v>1.8027397260273972</v>
      </c>
      <c r="Q610" t="str">
        <f>IF(Table1[[#This Row],[Expiration Date]]-J618&gt;12/31/2024,"not expired","expired")</f>
        <v>expired</v>
      </c>
      <c r="R610">
        <f>Table1[[#This Row],[Discounted Price]]*0.95</f>
        <v>331.46640000000002</v>
      </c>
      <c r="S610">
        <f>Table1[[#This Row],[Discounted Price]]*0.9</f>
        <v>314.02080000000007</v>
      </c>
      <c r="T610">
        <f>Table1[[#This Row],[Discounted Price]]*0.8</f>
        <v>279.12960000000004</v>
      </c>
      <c r="U610">
        <f>Table1[[#This Row],[Price]]*0.52</f>
        <v>201.59360000000001</v>
      </c>
      <c r="V610">
        <f>(Table1[[#This Row],[Price]]-Table1[[#This Row],[Scrap value]])/2</f>
        <v>93.043199999999999</v>
      </c>
    </row>
    <row r="611" spans="1:22" x14ac:dyDescent="0.25">
      <c r="A611" t="s">
        <v>3020</v>
      </c>
      <c r="B611" t="s">
        <v>35</v>
      </c>
      <c r="C611" t="s">
        <v>47</v>
      </c>
      <c r="D611" t="s">
        <v>3021</v>
      </c>
      <c r="E611">
        <v>286.14</v>
      </c>
      <c r="F611">
        <v>61</v>
      </c>
      <c r="G611" t="s">
        <v>43728</v>
      </c>
      <c r="H611" t="s">
        <v>3022</v>
      </c>
      <c r="I611" s="1">
        <v>45000</v>
      </c>
      <c r="J611" s="1">
        <v>45658</v>
      </c>
      <c r="K611" t="s">
        <v>3023</v>
      </c>
      <c r="L611" t="s">
        <v>3024</v>
      </c>
      <c r="M611" t="s">
        <v>45</v>
      </c>
      <c r="N611">
        <v>4</v>
      </c>
      <c r="O611">
        <f>Table1[[#This Row],[Price]]-0.1*Table1[[#This Row],[Price]]</f>
        <v>257.52600000000001</v>
      </c>
      <c r="P611" s="9">
        <f>(Table1[[#This Row],[Expiration Date]]-Table1[[#This Row],[Manufacturing Date]])/365</f>
        <v>1.8027397260273972</v>
      </c>
      <c r="Q611" t="str">
        <f>IF(Table1[[#This Row],[Expiration Date]]-J619&gt;12/31/2024,"not expired","expired")</f>
        <v>expired</v>
      </c>
      <c r="R611">
        <f>Table1[[#This Row],[Discounted Price]]*0.95</f>
        <v>244.6497</v>
      </c>
      <c r="S611">
        <f>Table1[[#This Row],[Discounted Price]]*0.9</f>
        <v>231.77340000000001</v>
      </c>
      <c r="T611">
        <f>Table1[[#This Row],[Discounted Price]]*0.8</f>
        <v>206.02080000000001</v>
      </c>
      <c r="U611">
        <f>Table1[[#This Row],[Price]]*0.52</f>
        <v>148.7928</v>
      </c>
      <c r="V611">
        <f>(Table1[[#This Row],[Price]]-Table1[[#This Row],[Scrap value]])/2</f>
        <v>68.673599999999993</v>
      </c>
    </row>
    <row r="612" spans="1:22" x14ac:dyDescent="0.25">
      <c r="A612" t="s">
        <v>3025</v>
      </c>
      <c r="B612" t="s">
        <v>29</v>
      </c>
      <c r="C612" t="s">
        <v>47</v>
      </c>
      <c r="D612" t="s">
        <v>3026</v>
      </c>
      <c r="E612">
        <v>325.85000000000002</v>
      </c>
      <c r="F612">
        <v>94</v>
      </c>
      <c r="G612" t="s">
        <v>43728</v>
      </c>
      <c r="H612" t="s">
        <v>3027</v>
      </c>
      <c r="I612" s="1">
        <v>45137</v>
      </c>
      <c r="J612" s="1">
        <v>45658</v>
      </c>
      <c r="K612" t="s">
        <v>3028</v>
      </c>
      <c r="L612" t="s">
        <v>3029</v>
      </c>
      <c r="M612" t="s">
        <v>45</v>
      </c>
      <c r="N612">
        <v>1</v>
      </c>
      <c r="O612">
        <f>Table1[[#This Row],[Price]]-0.1*Table1[[#This Row],[Price]]</f>
        <v>293.26500000000004</v>
      </c>
      <c r="P612" s="9">
        <f>(Table1[[#This Row],[Expiration Date]]-Table1[[#This Row],[Manufacturing Date]])/365</f>
        <v>1.4273972602739726</v>
      </c>
      <c r="Q612" t="str">
        <f>IF(Table1[[#This Row],[Expiration Date]]-J620&gt;12/31/2024,"not expired","expired")</f>
        <v>not expired</v>
      </c>
      <c r="R612">
        <f>Table1[[#This Row],[Discounted Price]]*0.95</f>
        <v>278.60175000000004</v>
      </c>
      <c r="S612">
        <f>Table1[[#This Row],[Discounted Price]]*0.9</f>
        <v>263.93850000000003</v>
      </c>
      <c r="T612">
        <f>Table1[[#This Row],[Discounted Price]]*0.8</f>
        <v>234.61200000000005</v>
      </c>
      <c r="U612">
        <f>Table1[[#This Row],[Price]]*0.52</f>
        <v>169.44200000000001</v>
      </c>
      <c r="V612">
        <f>(Table1[[#This Row],[Price]]-Table1[[#This Row],[Scrap value]])/2</f>
        <v>78.204000000000008</v>
      </c>
    </row>
    <row r="613" spans="1:22" x14ac:dyDescent="0.25">
      <c r="A613" t="s">
        <v>3030</v>
      </c>
      <c r="B613" t="s">
        <v>15</v>
      </c>
      <c r="C613" t="s">
        <v>47</v>
      </c>
      <c r="D613" t="s">
        <v>3031</v>
      </c>
      <c r="E613">
        <v>134.66999999999999</v>
      </c>
      <c r="F613">
        <v>13</v>
      </c>
      <c r="G613" t="s">
        <v>43729</v>
      </c>
      <c r="H613" t="s">
        <v>3022</v>
      </c>
      <c r="I613" s="1">
        <v>45137</v>
      </c>
      <c r="J613" s="1">
        <v>45658</v>
      </c>
      <c r="K613" t="s">
        <v>3032</v>
      </c>
      <c r="L613" t="s">
        <v>3033</v>
      </c>
      <c r="M613" t="s">
        <v>45</v>
      </c>
      <c r="N613">
        <v>2</v>
      </c>
      <c r="O613">
        <f>Table1[[#This Row],[Price]]-0.1*Table1[[#This Row],[Price]]</f>
        <v>121.20299999999999</v>
      </c>
      <c r="P613" s="9">
        <f>(Table1[[#This Row],[Expiration Date]]-Table1[[#This Row],[Manufacturing Date]])/365</f>
        <v>1.4273972602739726</v>
      </c>
      <c r="Q613" t="str">
        <f>IF(Table1[[#This Row],[Expiration Date]]-J621&gt;12/31/2024,"not expired","expired")</f>
        <v>not expired</v>
      </c>
      <c r="R613">
        <f>Table1[[#This Row],[Discounted Price]]*0.95</f>
        <v>115.14284999999998</v>
      </c>
      <c r="S613">
        <f>Table1[[#This Row],[Discounted Price]]*0.9</f>
        <v>109.08269999999999</v>
      </c>
      <c r="T613">
        <f>Table1[[#This Row],[Discounted Price]]*0.8</f>
        <v>96.962400000000002</v>
      </c>
      <c r="U613">
        <f>Table1[[#This Row],[Price]]*0.52</f>
        <v>70.028399999999991</v>
      </c>
      <c r="V613">
        <f>(Table1[[#This Row],[Price]]-Table1[[#This Row],[Scrap value]])/2</f>
        <v>32.320799999999998</v>
      </c>
    </row>
    <row r="614" spans="1:22" x14ac:dyDescent="0.25">
      <c r="A614" t="s">
        <v>3034</v>
      </c>
      <c r="B614" t="s">
        <v>15</v>
      </c>
      <c r="C614" t="s">
        <v>47</v>
      </c>
      <c r="D614" t="s">
        <v>3035</v>
      </c>
      <c r="E614">
        <v>159.82</v>
      </c>
      <c r="F614">
        <v>57</v>
      </c>
      <c r="G614" t="s">
        <v>43728</v>
      </c>
      <c r="H614" t="s">
        <v>3036</v>
      </c>
      <c r="I614" s="1">
        <v>45137</v>
      </c>
      <c r="J614" s="1">
        <v>46023</v>
      </c>
      <c r="K614" t="s">
        <v>3037</v>
      </c>
      <c r="L614" t="s">
        <v>3038</v>
      </c>
      <c r="M614" t="s">
        <v>27</v>
      </c>
      <c r="N614">
        <v>3</v>
      </c>
      <c r="O614">
        <f>Table1[[#This Row],[Price]]-0.1*Table1[[#This Row],[Price]]</f>
        <v>143.83799999999999</v>
      </c>
      <c r="P614" s="9">
        <f>(Table1[[#This Row],[Expiration Date]]-Table1[[#This Row],[Manufacturing Date]])/365</f>
        <v>2.4273972602739726</v>
      </c>
      <c r="Q614" t="str">
        <f>IF(Table1[[#This Row],[Expiration Date]]-J622&gt;12/31/2024,"not expired","expired")</f>
        <v>expired</v>
      </c>
      <c r="R614">
        <f>Table1[[#This Row],[Discounted Price]]*0.95</f>
        <v>136.64609999999999</v>
      </c>
      <c r="S614">
        <f>Table1[[#This Row],[Discounted Price]]*0.9</f>
        <v>129.45419999999999</v>
      </c>
      <c r="T614">
        <f>Table1[[#This Row],[Discounted Price]]*0.8</f>
        <v>115.07040000000001</v>
      </c>
      <c r="U614">
        <f>Table1[[#This Row],[Price]]*0.52</f>
        <v>83.106399999999994</v>
      </c>
      <c r="V614">
        <f>(Table1[[#This Row],[Price]]-Table1[[#This Row],[Scrap value]])/2</f>
        <v>38.3568</v>
      </c>
    </row>
    <row r="615" spans="1:22" x14ac:dyDescent="0.25">
      <c r="A615" t="s">
        <v>3039</v>
      </c>
      <c r="B615" t="s">
        <v>29</v>
      </c>
      <c r="C615" t="s">
        <v>47</v>
      </c>
      <c r="D615" t="s">
        <v>3040</v>
      </c>
      <c r="E615">
        <v>183.67</v>
      </c>
      <c r="F615">
        <v>43</v>
      </c>
      <c r="G615" t="s">
        <v>43730</v>
      </c>
      <c r="H615" t="s">
        <v>3041</v>
      </c>
      <c r="I615" s="1">
        <v>44927</v>
      </c>
      <c r="J615" s="1">
        <v>45658</v>
      </c>
      <c r="K615" t="s">
        <v>3042</v>
      </c>
      <c r="L615" t="s">
        <v>3043</v>
      </c>
      <c r="M615" t="s">
        <v>27</v>
      </c>
      <c r="N615">
        <v>5</v>
      </c>
      <c r="O615">
        <f>Table1[[#This Row],[Price]]-0.1*Table1[[#This Row],[Price]]</f>
        <v>165.303</v>
      </c>
      <c r="P615" s="9">
        <f>(Table1[[#This Row],[Expiration Date]]-Table1[[#This Row],[Manufacturing Date]])/365</f>
        <v>2.0027397260273974</v>
      </c>
      <c r="Q615" t="str">
        <f>IF(Table1[[#This Row],[Expiration Date]]-J623&gt;12/31/2024,"not expired","expired")</f>
        <v>expired</v>
      </c>
      <c r="R615">
        <f>Table1[[#This Row],[Discounted Price]]*0.95</f>
        <v>157.03784999999999</v>
      </c>
      <c r="S615">
        <f>Table1[[#This Row],[Discounted Price]]*0.9</f>
        <v>148.77270000000001</v>
      </c>
      <c r="T615">
        <f>Table1[[#This Row],[Discounted Price]]*0.8</f>
        <v>132.2424</v>
      </c>
      <c r="U615">
        <f>Table1[[#This Row],[Price]]*0.52</f>
        <v>95.508399999999995</v>
      </c>
      <c r="V615">
        <f>(Table1[[#This Row],[Price]]-Table1[[#This Row],[Scrap value]])/2</f>
        <v>44.080799999999996</v>
      </c>
    </row>
    <row r="616" spans="1:22" x14ac:dyDescent="0.25">
      <c r="A616" t="s">
        <v>3044</v>
      </c>
      <c r="B616" t="s">
        <v>15</v>
      </c>
      <c r="C616" t="s">
        <v>47</v>
      </c>
      <c r="D616" t="s">
        <v>3045</v>
      </c>
      <c r="E616">
        <v>339.67</v>
      </c>
      <c r="F616">
        <v>79</v>
      </c>
      <c r="G616" t="s">
        <v>43730</v>
      </c>
      <c r="H616" t="s">
        <v>3046</v>
      </c>
      <c r="I616" s="1">
        <v>45137</v>
      </c>
      <c r="J616" s="1">
        <v>46023</v>
      </c>
      <c r="K616" t="s">
        <v>3047</v>
      </c>
      <c r="L616" t="s">
        <v>3048</v>
      </c>
      <c r="M616" t="s">
        <v>45</v>
      </c>
      <c r="N616">
        <v>1</v>
      </c>
      <c r="O616">
        <f>Table1[[#This Row],[Price]]-0.1*Table1[[#This Row],[Price]]</f>
        <v>305.70300000000003</v>
      </c>
      <c r="P616" s="9">
        <f>(Table1[[#This Row],[Expiration Date]]-Table1[[#This Row],[Manufacturing Date]])/365</f>
        <v>2.4273972602739726</v>
      </c>
      <c r="Q616" t="str">
        <f>IF(Table1[[#This Row],[Expiration Date]]-J624&gt;12/31/2024,"not expired","expired")</f>
        <v>not expired</v>
      </c>
      <c r="R616">
        <f>Table1[[#This Row],[Discounted Price]]*0.95</f>
        <v>290.41785000000004</v>
      </c>
      <c r="S616">
        <f>Table1[[#This Row],[Discounted Price]]*0.9</f>
        <v>275.13270000000006</v>
      </c>
      <c r="T616">
        <f>Table1[[#This Row],[Discounted Price]]*0.8</f>
        <v>244.56240000000003</v>
      </c>
      <c r="U616">
        <f>Table1[[#This Row],[Price]]*0.52</f>
        <v>176.62840000000003</v>
      </c>
      <c r="V616">
        <f>(Table1[[#This Row],[Price]]-Table1[[#This Row],[Scrap value]])/2</f>
        <v>81.520799999999994</v>
      </c>
    </row>
    <row r="617" spans="1:22" x14ac:dyDescent="0.25">
      <c r="A617" t="s">
        <v>3049</v>
      </c>
      <c r="B617" t="s">
        <v>29</v>
      </c>
      <c r="C617" t="s">
        <v>47</v>
      </c>
      <c r="D617" t="s">
        <v>3050</v>
      </c>
      <c r="E617">
        <v>130.44</v>
      </c>
      <c r="F617">
        <v>50</v>
      </c>
      <c r="G617" t="s">
        <v>43729</v>
      </c>
      <c r="H617" t="s">
        <v>3051</v>
      </c>
      <c r="I617" s="1">
        <v>44927</v>
      </c>
      <c r="J617" s="1">
        <v>45292</v>
      </c>
      <c r="K617" t="s">
        <v>3052</v>
      </c>
      <c r="L617" t="s">
        <v>3053</v>
      </c>
      <c r="M617" t="s">
        <v>27</v>
      </c>
      <c r="N617">
        <v>1</v>
      </c>
      <c r="O617">
        <f>Table1[[#This Row],[Price]]-0.1*Table1[[#This Row],[Price]]</f>
        <v>117.396</v>
      </c>
      <c r="P617" s="9">
        <f>(Table1[[#This Row],[Expiration Date]]-Table1[[#This Row],[Manufacturing Date]])/365</f>
        <v>1</v>
      </c>
      <c r="Q617" t="str">
        <f>IF(Table1[[#This Row],[Expiration Date]]-J625&gt;12/31/2024,"not expired","expired")</f>
        <v>expired</v>
      </c>
      <c r="R617">
        <f>Table1[[#This Row],[Discounted Price]]*0.95</f>
        <v>111.52619999999999</v>
      </c>
      <c r="S617">
        <f>Table1[[#This Row],[Discounted Price]]*0.9</f>
        <v>105.6564</v>
      </c>
      <c r="T617">
        <f>Table1[[#This Row],[Discounted Price]]*0.8</f>
        <v>93.916800000000009</v>
      </c>
      <c r="U617">
        <f>Table1[[#This Row],[Price]]*0.52</f>
        <v>67.828800000000001</v>
      </c>
      <c r="V617">
        <f>(Table1[[#This Row],[Price]]-Table1[[#This Row],[Scrap value]])/2</f>
        <v>31.305599999999998</v>
      </c>
    </row>
    <row r="618" spans="1:22" x14ac:dyDescent="0.25">
      <c r="A618" t="s">
        <v>3054</v>
      </c>
      <c r="B618" t="s">
        <v>35</v>
      </c>
      <c r="C618" t="s">
        <v>47</v>
      </c>
      <c r="D618" t="s">
        <v>3055</v>
      </c>
      <c r="E618">
        <v>233.43</v>
      </c>
      <c r="F618">
        <v>88</v>
      </c>
      <c r="G618" t="s">
        <v>43729</v>
      </c>
      <c r="H618" t="s">
        <v>3056</v>
      </c>
      <c r="I618" s="1">
        <v>45000</v>
      </c>
      <c r="J618" s="1">
        <v>46023</v>
      </c>
      <c r="K618" t="s">
        <v>3057</v>
      </c>
      <c r="L618" t="s">
        <v>3058</v>
      </c>
      <c r="M618" t="s">
        <v>27</v>
      </c>
      <c r="N618">
        <v>5</v>
      </c>
      <c r="O618">
        <f>Table1[[#This Row],[Price]]-0.1*Table1[[#This Row],[Price]]</f>
        <v>210.08699999999999</v>
      </c>
      <c r="P618" s="9">
        <f>(Table1[[#This Row],[Expiration Date]]-Table1[[#This Row],[Manufacturing Date]])/365</f>
        <v>2.8027397260273972</v>
      </c>
      <c r="Q618" t="str">
        <f>IF(Table1[[#This Row],[Expiration Date]]-J626&gt;12/31/2024,"not expired","expired")</f>
        <v>expired</v>
      </c>
      <c r="R618">
        <f>Table1[[#This Row],[Discounted Price]]*0.95</f>
        <v>199.58264999999997</v>
      </c>
      <c r="S618">
        <f>Table1[[#This Row],[Discounted Price]]*0.9</f>
        <v>189.07829999999998</v>
      </c>
      <c r="T618">
        <f>Table1[[#This Row],[Discounted Price]]*0.8</f>
        <v>168.06960000000001</v>
      </c>
      <c r="U618">
        <f>Table1[[#This Row],[Price]]*0.52</f>
        <v>121.3836</v>
      </c>
      <c r="V618">
        <f>(Table1[[#This Row],[Price]]-Table1[[#This Row],[Scrap value]])/2</f>
        <v>56.023200000000003</v>
      </c>
    </row>
    <row r="619" spans="1:22" x14ac:dyDescent="0.25">
      <c r="A619" t="s">
        <v>3059</v>
      </c>
      <c r="B619" t="s">
        <v>35</v>
      </c>
      <c r="C619" t="s">
        <v>47</v>
      </c>
      <c r="D619" t="s">
        <v>3060</v>
      </c>
      <c r="E619">
        <v>117.5</v>
      </c>
      <c r="F619">
        <v>86</v>
      </c>
      <c r="G619" t="s">
        <v>43729</v>
      </c>
      <c r="H619" t="s">
        <v>3061</v>
      </c>
      <c r="I619" s="1">
        <v>45137</v>
      </c>
      <c r="J619" s="1">
        <v>45658</v>
      </c>
      <c r="K619" t="s">
        <v>3062</v>
      </c>
      <c r="L619" t="s">
        <v>3063</v>
      </c>
      <c r="M619" t="s">
        <v>27</v>
      </c>
      <c r="N619">
        <v>2</v>
      </c>
      <c r="O619">
        <f>Table1[[#This Row],[Price]]-0.1*Table1[[#This Row],[Price]]</f>
        <v>105.75</v>
      </c>
      <c r="P619" s="9">
        <f>(Table1[[#This Row],[Expiration Date]]-Table1[[#This Row],[Manufacturing Date]])/365</f>
        <v>1.4273972602739726</v>
      </c>
      <c r="Q619" t="str">
        <f>IF(Table1[[#This Row],[Expiration Date]]-J627&gt;12/31/2024,"not expired","expired")</f>
        <v>expired</v>
      </c>
      <c r="R619">
        <f>Table1[[#This Row],[Discounted Price]]*0.95</f>
        <v>100.46249999999999</v>
      </c>
      <c r="S619">
        <f>Table1[[#This Row],[Discounted Price]]*0.9</f>
        <v>95.174999999999997</v>
      </c>
      <c r="T619">
        <f>Table1[[#This Row],[Discounted Price]]*0.8</f>
        <v>84.600000000000009</v>
      </c>
      <c r="U619">
        <f>Table1[[#This Row],[Price]]*0.52</f>
        <v>61.1</v>
      </c>
      <c r="V619">
        <f>(Table1[[#This Row],[Price]]-Table1[[#This Row],[Scrap value]])/2</f>
        <v>28.2</v>
      </c>
    </row>
    <row r="620" spans="1:22" x14ac:dyDescent="0.25">
      <c r="A620" t="s">
        <v>3064</v>
      </c>
      <c r="B620" t="s">
        <v>29</v>
      </c>
      <c r="C620" t="s">
        <v>47</v>
      </c>
      <c r="D620" t="s">
        <v>3065</v>
      </c>
      <c r="E620">
        <v>219.75</v>
      </c>
      <c r="F620">
        <v>27</v>
      </c>
      <c r="G620" t="s">
        <v>43729</v>
      </c>
      <c r="H620" t="s">
        <v>3066</v>
      </c>
      <c r="I620" s="1">
        <v>44927</v>
      </c>
      <c r="J620" s="1">
        <v>45292</v>
      </c>
      <c r="K620" t="s">
        <v>3067</v>
      </c>
      <c r="L620" t="s">
        <v>3068</v>
      </c>
      <c r="M620" t="s">
        <v>20</v>
      </c>
      <c r="N620">
        <v>2</v>
      </c>
      <c r="O620">
        <f>Table1[[#This Row],[Price]]-0.1*Table1[[#This Row],[Price]]</f>
        <v>197.77500000000001</v>
      </c>
      <c r="P620" s="9">
        <f>(Table1[[#This Row],[Expiration Date]]-Table1[[#This Row],[Manufacturing Date]])/365</f>
        <v>1</v>
      </c>
      <c r="Q620" t="str">
        <f>IF(Table1[[#This Row],[Expiration Date]]-J628&gt;12/31/2024,"not expired","expired")</f>
        <v>expired</v>
      </c>
      <c r="R620">
        <f>Table1[[#This Row],[Discounted Price]]*0.95</f>
        <v>187.88624999999999</v>
      </c>
      <c r="S620">
        <f>Table1[[#This Row],[Discounted Price]]*0.9</f>
        <v>177.9975</v>
      </c>
      <c r="T620">
        <f>Table1[[#This Row],[Discounted Price]]*0.8</f>
        <v>158.22000000000003</v>
      </c>
      <c r="U620">
        <f>Table1[[#This Row],[Price]]*0.52</f>
        <v>114.27000000000001</v>
      </c>
      <c r="V620">
        <f>(Table1[[#This Row],[Price]]-Table1[[#This Row],[Scrap value]])/2</f>
        <v>52.739999999999995</v>
      </c>
    </row>
    <row r="621" spans="1:22" x14ac:dyDescent="0.25">
      <c r="A621" t="s">
        <v>3069</v>
      </c>
      <c r="B621" t="s">
        <v>22</v>
      </c>
      <c r="C621" t="s">
        <v>47</v>
      </c>
      <c r="D621" t="s">
        <v>3070</v>
      </c>
      <c r="E621">
        <v>114.58</v>
      </c>
      <c r="F621">
        <v>55</v>
      </c>
      <c r="G621" t="s">
        <v>43728</v>
      </c>
      <c r="H621" t="s">
        <v>3071</v>
      </c>
      <c r="I621" s="1">
        <v>44927</v>
      </c>
      <c r="J621" s="1">
        <v>45292</v>
      </c>
      <c r="K621" t="s">
        <v>3072</v>
      </c>
      <c r="L621" t="s">
        <v>3073</v>
      </c>
      <c r="M621" t="s">
        <v>27</v>
      </c>
      <c r="N621">
        <v>3</v>
      </c>
      <c r="O621">
        <f>Table1[[#This Row],[Price]]-0.1*Table1[[#This Row],[Price]]</f>
        <v>103.122</v>
      </c>
      <c r="P621" s="9">
        <f>(Table1[[#This Row],[Expiration Date]]-Table1[[#This Row],[Manufacturing Date]])/365</f>
        <v>1</v>
      </c>
      <c r="Q621" t="str">
        <f>IF(Table1[[#This Row],[Expiration Date]]-J629&gt;12/31/2024,"not expired","expired")</f>
        <v>expired</v>
      </c>
      <c r="R621">
        <f>Table1[[#This Row],[Discounted Price]]*0.95</f>
        <v>97.965899999999991</v>
      </c>
      <c r="S621">
        <f>Table1[[#This Row],[Discounted Price]]*0.9</f>
        <v>92.809799999999996</v>
      </c>
      <c r="T621">
        <f>Table1[[#This Row],[Discounted Price]]*0.8</f>
        <v>82.497600000000006</v>
      </c>
      <c r="U621">
        <f>Table1[[#This Row],[Price]]*0.52</f>
        <v>59.581600000000002</v>
      </c>
      <c r="V621">
        <f>(Table1[[#This Row],[Price]]-Table1[[#This Row],[Scrap value]])/2</f>
        <v>27.499199999999998</v>
      </c>
    </row>
    <row r="622" spans="1:22" x14ac:dyDescent="0.25">
      <c r="A622" t="s">
        <v>3074</v>
      </c>
      <c r="B622" t="s">
        <v>15</v>
      </c>
      <c r="C622" t="s">
        <v>47</v>
      </c>
      <c r="D622" t="s">
        <v>3075</v>
      </c>
      <c r="E622">
        <v>217.78</v>
      </c>
      <c r="F622">
        <v>29</v>
      </c>
      <c r="G622" t="s">
        <v>43730</v>
      </c>
      <c r="H622" t="s">
        <v>3076</v>
      </c>
      <c r="I622" s="1">
        <v>45000</v>
      </c>
      <c r="J622" s="1">
        <v>46023</v>
      </c>
      <c r="K622" t="s">
        <v>3077</v>
      </c>
      <c r="L622" t="s">
        <v>3078</v>
      </c>
      <c r="M622" t="s">
        <v>45</v>
      </c>
      <c r="N622">
        <v>3</v>
      </c>
      <c r="O622">
        <f>Table1[[#This Row],[Price]]-0.1*Table1[[#This Row],[Price]]</f>
        <v>196.00200000000001</v>
      </c>
      <c r="P622" s="9">
        <f>(Table1[[#This Row],[Expiration Date]]-Table1[[#This Row],[Manufacturing Date]])/365</f>
        <v>2.8027397260273972</v>
      </c>
      <c r="Q622" t="str">
        <f>IF(Table1[[#This Row],[Expiration Date]]-J630&gt;12/31/2024,"not expired","expired")</f>
        <v>not expired</v>
      </c>
      <c r="R622">
        <f>Table1[[#This Row],[Discounted Price]]*0.95</f>
        <v>186.20189999999999</v>
      </c>
      <c r="S622">
        <f>Table1[[#This Row],[Discounted Price]]*0.9</f>
        <v>176.40180000000001</v>
      </c>
      <c r="T622">
        <f>Table1[[#This Row],[Discounted Price]]*0.8</f>
        <v>156.80160000000001</v>
      </c>
      <c r="U622">
        <f>Table1[[#This Row],[Price]]*0.52</f>
        <v>113.24560000000001</v>
      </c>
      <c r="V622">
        <f>(Table1[[#This Row],[Price]]-Table1[[#This Row],[Scrap value]])/2</f>
        <v>52.267199999999995</v>
      </c>
    </row>
    <row r="623" spans="1:22" x14ac:dyDescent="0.25">
      <c r="A623" t="s">
        <v>3079</v>
      </c>
      <c r="B623" t="s">
        <v>29</v>
      </c>
      <c r="C623" t="s">
        <v>47</v>
      </c>
      <c r="D623" t="s">
        <v>3080</v>
      </c>
      <c r="E623">
        <v>283.58999999999997</v>
      </c>
      <c r="F623">
        <v>28</v>
      </c>
      <c r="G623" t="s">
        <v>43729</v>
      </c>
      <c r="H623" t="s">
        <v>3081</v>
      </c>
      <c r="I623" s="1">
        <v>44927</v>
      </c>
      <c r="J623" s="1">
        <v>46023</v>
      </c>
      <c r="K623" t="s">
        <v>3082</v>
      </c>
      <c r="L623" t="s">
        <v>3083</v>
      </c>
      <c r="M623" t="s">
        <v>45</v>
      </c>
      <c r="N623">
        <v>5</v>
      </c>
      <c r="O623">
        <f>Table1[[#This Row],[Price]]-0.1*Table1[[#This Row],[Price]]</f>
        <v>255.23099999999997</v>
      </c>
      <c r="P623" s="9">
        <f>(Table1[[#This Row],[Expiration Date]]-Table1[[#This Row],[Manufacturing Date]])/365</f>
        <v>3.0027397260273974</v>
      </c>
      <c r="Q623" t="str">
        <f>IF(Table1[[#This Row],[Expiration Date]]-J631&gt;12/31/2024,"not expired","expired")</f>
        <v>not expired</v>
      </c>
      <c r="R623">
        <f>Table1[[#This Row],[Discounted Price]]*0.95</f>
        <v>242.46944999999997</v>
      </c>
      <c r="S623">
        <f>Table1[[#This Row],[Discounted Price]]*0.9</f>
        <v>229.70789999999997</v>
      </c>
      <c r="T623">
        <f>Table1[[#This Row],[Discounted Price]]*0.8</f>
        <v>204.1848</v>
      </c>
      <c r="U623">
        <f>Table1[[#This Row],[Price]]*0.52</f>
        <v>147.46679999999998</v>
      </c>
      <c r="V623">
        <f>(Table1[[#This Row],[Price]]-Table1[[#This Row],[Scrap value]])/2</f>
        <v>68.061599999999999</v>
      </c>
    </row>
    <row r="624" spans="1:22" x14ac:dyDescent="0.25">
      <c r="A624" t="s">
        <v>3084</v>
      </c>
      <c r="B624" t="s">
        <v>22</v>
      </c>
      <c r="C624" t="s">
        <v>47</v>
      </c>
      <c r="D624" t="s">
        <v>3085</v>
      </c>
      <c r="E624">
        <v>198.31</v>
      </c>
      <c r="F624">
        <v>55</v>
      </c>
      <c r="G624" t="s">
        <v>43728</v>
      </c>
      <c r="H624" t="s">
        <v>1538</v>
      </c>
      <c r="I624" s="1">
        <v>45137</v>
      </c>
      <c r="J624" s="1">
        <v>45292</v>
      </c>
      <c r="K624" t="s">
        <v>3086</v>
      </c>
      <c r="L624" t="s">
        <v>3087</v>
      </c>
      <c r="M624" t="s">
        <v>20</v>
      </c>
      <c r="N624">
        <v>2</v>
      </c>
      <c r="O624">
        <f>Table1[[#This Row],[Price]]-0.1*Table1[[#This Row],[Price]]</f>
        <v>178.47899999999998</v>
      </c>
      <c r="P624" s="9">
        <f>(Table1[[#This Row],[Expiration Date]]-Table1[[#This Row],[Manufacturing Date]])/365</f>
        <v>0.42465753424657532</v>
      </c>
      <c r="Q624" t="str">
        <f>IF(Table1[[#This Row],[Expiration Date]]-J632&gt;12/31/2024,"not expired","expired")</f>
        <v>expired</v>
      </c>
      <c r="R624">
        <f>Table1[[#This Row],[Discounted Price]]*0.95</f>
        <v>169.55504999999997</v>
      </c>
      <c r="S624">
        <f>Table1[[#This Row],[Discounted Price]]*0.9</f>
        <v>160.6311</v>
      </c>
      <c r="T624">
        <f>Table1[[#This Row],[Discounted Price]]*0.8</f>
        <v>142.78319999999999</v>
      </c>
      <c r="U624">
        <f>Table1[[#This Row],[Price]]*0.52</f>
        <v>103.1212</v>
      </c>
      <c r="V624">
        <f>(Table1[[#This Row],[Price]]-Table1[[#This Row],[Scrap value]])/2</f>
        <v>47.5944</v>
      </c>
    </row>
    <row r="625" spans="1:22" x14ac:dyDescent="0.25">
      <c r="A625" t="s">
        <v>3088</v>
      </c>
      <c r="B625" t="s">
        <v>35</v>
      </c>
      <c r="C625" t="s">
        <v>47</v>
      </c>
      <c r="D625" t="s">
        <v>3089</v>
      </c>
      <c r="E625">
        <v>89.44</v>
      </c>
      <c r="F625">
        <v>11</v>
      </c>
      <c r="G625" t="s">
        <v>43730</v>
      </c>
      <c r="H625" t="s">
        <v>3090</v>
      </c>
      <c r="I625" s="1">
        <v>44927</v>
      </c>
      <c r="J625" s="1">
        <v>45658</v>
      </c>
      <c r="K625" t="s">
        <v>3091</v>
      </c>
      <c r="L625" t="s">
        <v>3092</v>
      </c>
      <c r="M625" t="s">
        <v>27</v>
      </c>
      <c r="N625">
        <v>5</v>
      </c>
      <c r="O625">
        <f>Table1[[#This Row],[Price]]-0.1*Table1[[#This Row],[Price]]</f>
        <v>80.495999999999995</v>
      </c>
      <c r="P625" s="9">
        <f>(Table1[[#This Row],[Expiration Date]]-Table1[[#This Row],[Manufacturing Date]])/365</f>
        <v>2.0027397260273974</v>
      </c>
      <c r="Q625" t="str">
        <f>IF(Table1[[#This Row],[Expiration Date]]-J633&gt;12/31/2024,"not expired","expired")</f>
        <v>not expired</v>
      </c>
      <c r="R625">
        <f>Table1[[#This Row],[Discounted Price]]*0.95</f>
        <v>76.471199999999996</v>
      </c>
      <c r="S625">
        <f>Table1[[#This Row],[Discounted Price]]*0.9</f>
        <v>72.446399999999997</v>
      </c>
      <c r="T625">
        <f>Table1[[#This Row],[Discounted Price]]*0.8</f>
        <v>64.396799999999999</v>
      </c>
      <c r="U625">
        <f>Table1[[#This Row],[Price]]*0.52</f>
        <v>46.508800000000001</v>
      </c>
      <c r="V625">
        <f>(Table1[[#This Row],[Price]]-Table1[[#This Row],[Scrap value]])/2</f>
        <v>21.465599999999998</v>
      </c>
    </row>
    <row r="626" spans="1:22" x14ac:dyDescent="0.25">
      <c r="A626" t="s">
        <v>3093</v>
      </c>
      <c r="B626" t="s">
        <v>15</v>
      </c>
      <c r="C626" t="s">
        <v>47</v>
      </c>
      <c r="D626" t="s">
        <v>3094</v>
      </c>
      <c r="E626">
        <v>217.53</v>
      </c>
      <c r="F626">
        <v>9</v>
      </c>
      <c r="G626" t="s">
        <v>43730</v>
      </c>
      <c r="H626" t="s">
        <v>3095</v>
      </c>
      <c r="I626" s="1">
        <v>45000</v>
      </c>
      <c r="J626" s="1">
        <v>46023</v>
      </c>
      <c r="K626" t="s">
        <v>3096</v>
      </c>
      <c r="L626" t="s">
        <v>3097</v>
      </c>
      <c r="M626" t="s">
        <v>45</v>
      </c>
      <c r="N626">
        <v>3</v>
      </c>
      <c r="O626">
        <f>Table1[[#This Row],[Price]]-0.1*Table1[[#This Row],[Price]]</f>
        <v>195.77699999999999</v>
      </c>
      <c r="P626" s="9">
        <f>(Table1[[#This Row],[Expiration Date]]-Table1[[#This Row],[Manufacturing Date]])/365</f>
        <v>2.8027397260273972</v>
      </c>
      <c r="Q626" t="str">
        <f>IF(Table1[[#This Row],[Expiration Date]]-J634&gt;12/31/2024,"not expired","expired")</f>
        <v>not expired</v>
      </c>
      <c r="R626">
        <f>Table1[[#This Row],[Discounted Price]]*0.95</f>
        <v>185.98814999999999</v>
      </c>
      <c r="S626">
        <f>Table1[[#This Row],[Discounted Price]]*0.9</f>
        <v>176.19929999999999</v>
      </c>
      <c r="T626">
        <f>Table1[[#This Row],[Discounted Price]]*0.8</f>
        <v>156.6216</v>
      </c>
      <c r="U626">
        <f>Table1[[#This Row],[Price]]*0.52</f>
        <v>113.1156</v>
      </c>
      <c r="V626">
        <f>(Table1[[#This Row],[Price]]-Table1[[#This Row],[Scrap value]])/2</f>
        <v>52.2072</v>
      </c>
    </row>
    <row r="627" spans="1:22" x14ac:dyDescent="0.25">
      <c r="A627" t="s">
        <v>3098</v>
      </c>
      <c r="B627" t="s">
        <v>35</v>
      </c>
      <c r="C627" t="s">
        <v>47</v>
      </c>
      <c r="D627" t="s">
        <v>3099</v>
      </c>
      <c r="E627">
        <v>38.119999999999997</v>
      </c>
      <c r="F627">
        <v>97</v>
      </c>
      <c r="G627" t="s">
        <v>43729</v>
      </c>
      <c r="H627" t="s">
        <v>3100</v>
      </c>
      <c r="I627" s="1">
        <v>45000</v>
      </c>
      <c r="J627" s="1">
        <v>45658</v>
      </c>
      <c r="K627" t="s">
        <v>3101</v>
      </c>
      <c r="L627" t="s">
        <v>3102</v>
      </c>
      <c r="M627" t="s">
        <v>20</v>
      </c>
      <c r="N627">
        <v>3</v>
      </c>
      <c r="O627">
        <f>Table1[[#This Row],[Price]]-0.1*Table1[[#This Row],[Price]]</f>
        <v>34.308</v>
      </c>
      <c r="P627" s="9">
        <f>(Table1[[#This Row],[Expiration Date]]-Table1[[#This Row],[Manufacturing Date]])/365</f>
        <v>1.8027397260273972</v>
      </c>
      <c r="Q627" t="str">
        <f>IF(Table1[[#This Row],[Expiration Date]]-J635&gt;12/31/2024,"not expired","expired")</f>
        <v>expired</v>
      </c>
      <c r="R627">
        <f>Table1[[#This Row],[Discounted Price]]*0.95</f>
        <v>32.592599999999997</v>
      </c>
      <c r="S627">
        <f>Table1[[#This Row],[Discounted Price]]*0.9</f>
        <v>30.877200000000002</v>
      </c>
      <c r="T627">
        <f>Table1[[#This Row],[Discounted Price]]*0.8</f>
        <v>27.446400000000001</v>
      </c>
      <c r="U627">
        <f>Table1[[#This Row],[Price]]*0.52</f>
        <v>19.822399999999998</v>
      </c>
      <c r="V627">
        <f>(Table1[[#This Row],[Price]]-Table1[[#This Row],[Scrap value]])/2</f>
        <v>9.1487999999999996</v>
      </c>
    </row>
    <row r="628" spans="1:22" x14ac:dyDescent="0.25">
      <c r="A628" t="s">
        <v>3103</v>
      </c>
      <c r="B628" t="s">
        <v>35</v>
      </c>
      <c r="C628" t="s">
        <v>47</v>
      </c>
      <c r="D628" t="s">
        <v>3104</v>
      </c>
      <c r="E628">
        <v>183.07</v>
      </c>
      <c r="F628">
        <v>21</v>
      </c>
      <c r="G628" t="s">
        <v>43730</v>
      </c>
      <c r="H628" t="s">
        <v>3105</v>
      </c>
      <c r="I628" s="1">
        <v>45137</v>
      </c>
      <c r="J628" s="1">
        <v>45292</v>
      </c>
      <c r="K628" t="s">
        <v>3106</v>
      </c>
      <c r="L628" t="s">
        <v>3107</v>
      </c>
      <c r="M628" t="s">
        <v>27</v>
      </c>
      <c r="N628">
        <v>2</v>
      </c>
      <c r="O628">
        <f>Table1[[#This Row],[Price]]-0.1*Table1[[#This Row],[Price]]</f>
        <v>164.76300000000001</v>
      </c>
      <c r="P628" s="9">
        <f>(Table1[[#This Row],[Expiration Date]]-Table1[[#This Row],[Manufacturing Date]])/365</f>
        <v>0.42465753424657532</v>
      </c>
      <c r="Q628" t="str">
        <f>IF(Table1[[#This Row],[Expiration Date]]-J636&gt;12/31/2024,"not expired","expired")</f>
        <v>expired</v>
      </c>
      <c r="R628">
        <f>Table1[[#This Row],[Discounted Price]]*0.95</f>
        <v>156.52484999999999</v>
      </c>
      <c r="S628">
        <f>Table1[[#This Row],[Discounted Price]]*0.9</f>
        <v>148.2867</v>
      </c>
      <c r="T628">
        <f>Table1[[#This Row],[Discounted Price]]*0.8</f>
        <v>131.81040000000002</v>
      </c>
      <c r="U628">
        <f>Table1[[#This Row],[Price]]*0.52</f>
        <v>95.196399999999997</v>
      </c>
      <c r="V628">
        <f>(Table1[[#This Row],[Price]]-Table1[[#This Row],[Scrap value]])/2</f>
        <v>43.936799999999998</v>
      </c>
    </row>
    <row r="629" spans="1:22" x14ac:dyDescent="0.25">
      <c r="A629" t="s">
        <v>3108</v>
      </c>
      <c r="B629" t="s">
        <v>35</v>
      </c>
      <c r="C629" t="s">
        <v>47</v>
      </c>
      <c r="D629" t="s">
        <v>3109</v>
      </c>
      <c r="E629">
        <v>415.22</v>
      </c>
      <c r="F629">
        <v>87</v>
      </c>
      <c r="G629" t="s">
        <v>43730</v>
      </c>
      <c r="H629" t="s">
        <v>3110</v>
      </c>
      <c r="I629" s="1">
        <v>45000</v>
      </c>
      <c r="J629" s="1">
        <v>45658</v>
      </c>
      <c r="K629" t="s">
        <v>3111</v>
      </c>
      <c r="L629" t="s">
        <v>3112</v>
      </c>
      <c r="M629" t="s">
        <v>27</v>
      </c>
      <c r="N629">
        <v>3</v>
      </c>
      <c r="O629">
        <f>Table1[[#This Row],[Price]]-0.1*Table1[[#This Row],[Price]]</f>
        <v>373.69800000000004</v>
      </c>
      <c r="P629" s="9">
        <f>(Table1[[#This Row],[Expiration Date]]-Table1[[#This Row],[Manufacturing Date]])/365</f>
        <v>1.8027397260273972</v>
      </c>
      <c r="Q629" t="str">
        <f>IF(Table1[[#This Row],[Expiration Date]]-J637&gt;12/31/2024,"not expired","expired")</f>
        <v>expired</v>
      </c>
      <c r="R629">
        <f>Table1[[#This Row],[Discounted Price]]*0.95</f>
        <v>355.01310000000001</v>
      </c>
      <c r="S629">
        <f>Table1[[#This Row],[Discounted Price]]*0.9</f>
        <v>336.32820000000004</v>
      </c>
      <c r="T629">
        <f>Table1[[#This Row],[Discounted Price]]*0.8</f>
        <v>298.95840000000004</v>
      </c>
      <c r="U629">
        <f>Table1[[#This Row],[Price]]*0.52</f>
        <v>215.91440000000003</v>
      </c>
      <c r="V629">
        <f>(Table1[[#This Row],[Price]]-Table1[[#This Row],[Scrap value]])/2</f>
        <v>99.652799999999999</v>
      </c>
    </row>
    <row r="630" spans="1:22" x14ac:dyDescent="0.25">
      <c r="A630" t="s">
        <v>3113</v>
      </c>
      <c r="B630" t="s">
        <v>29</v>
      </c>
      <c r="C630" t="s">
        <v>47</v>
      </c>
      <c r="D630" t="s">
        <v>3114</v>
      </c>
      <c r="E630">
        <v>93.66</v>
      </c>
      <c r="F630">
        <v>73</v>
      </c>
      <c r="G630" t="s">
        <v>43730</v>
      </c>
      <c r="H630" t="s">
        <v>3115</v>
      </c>
      <c r="I630" s="1">
        <v>44927</v>
      </c>
      <c r="J630" s="1">
        <v>45292</v>
      </c>
      <c r="K630" t="s">
        <v>3116</v>
      </c>
      <c r="L630" t="s">
        <v>3117</v>
      </c>
      <c r="M630" t="s">
        <v>45</v>
      </c>
      <c r="N630">
        <v>5</v>
      </c>
      <c r="O630">
        <f>Table1[[#This Row],[Price]]-0.1*Table1[[#This Row],[Price]]</f>
        <v>84.293999999999997</v>
      </c>
      <c r="P630" s="9">
        <f>(Table1[[#This Row],[Expiration Date]]-Table1[[#This Row],[Manufacturing Date]])/365</f>
        <v>1</v>
      </c>
      <c r="Q630" t="str">
        <f>IF(Table1[[#This Row],[Expiration Date]]-J638&gt;12/31/2024,"not expired","expired")</f>
        <v>expired</v>
      </c>
      <c r="R630">
        <f>Table1[[#This Row],[Discounted Price]]*0.95</f>
        <v>80.079299999999989</v>
      </c>
      <c r="S630">
        <f>Table1[[#This Row],[Discounted Price]]*0.9</f>
        <v>75.864599999999996</v>
      </c>
      <c r="T630">
        <f>Table1[[#This Row],[Discounted Price]]*0.8</f>
        <v>67.435199999999995</v>
      </c>
      <c r="U630">
        <f>Table1[[#This Row],[Price]]*0.52</f>
        <v>48.703200000000002</v>
      </c>
      <c r="V630">
        <f>(Table1[[#This Row],[Price]]-Table1[[#This Row],[Scrap value]])/2</f>
        <v>22.478399999999997</v>
      </c>
    </row>
    <row r="631" spans="1:22" x14ac:dyDescent="0.25">
      <c r="A631" t="s">
        <v>3118</v>
      </c>
      <c r="B631" t="s">
        <v>29</v>
      </c>
      <c r="C631" t="s">
        <v>47</v>
      </c>
      <c r="D631" t="s">
        <v>3119</v>
      </c>
      <c r="E631">
        <v>210.01</v>
      </c>
      <c r="F631">
        <v>89</v>
      </c>
      <c r="G631" t="s">
        <v>43729</v>
      </c>
      <c r="H631" t="s">
        <v>3120</v>
      </c>
      <c r="I631" s="1">
        <v>45137</v>
      </c>
      <c r="J631" s="1">
        <v>45658</v>
      </c>
      <c r="K631" t="s">
        <v>3121</v>
      </c>
      <c r="L631" t="s">
        <v>3122</v>
      </c>
      <c r="M631" t="s">
        <v>27</v>
      </c>
      <c r="N631">
        <v>5</v>
      </c>
      <c r="O631">
        <f>Table1[[#This Row],[Price]]-0.1*Table1[[#This Row],[Price]]</f>
        <v>189.00899999999999</v>
      </c>
      <c r="P631" s="9">
        <f>(Table1[[#This Row],[Expiration Date]]-Table1[[#This Row],[Manufacturing Date]])/365</f>
        <v>1.4273972602739726</v>
      </c>
      <c r="Q631" t="str">
        <f>IF(Table1[[#This Row],[Expiration Date]]-J639&gt;12/31/2024,"not expired","expired")</f>
        <v>expired</v>
      </c>
      <c r="R631">
        <f>Table1[[#This Row],[Discounted Price]]*0.95</f>
        <v>179.55854999999997</v>
      </c>
      <c r="S631">
        <f>Table1[[#This Row],[Discounted Price]]*0.9</f>
        <v>170.10809999999998</v>
      </c>
      <c r="T631">
        <f>Table1[[#This Row],[Discounted Price]]*0.8</f>
        <v>151.2072</v>
      </c>
      <c r="U631">
        <f>Table1[[#This Row],[Price]]*0.52</f>
        <v>109.2052</v>
      </c>
      <c r="V631">
        <f>(Table1[[#This Row],[Price]]-Table1[[#This Row],[Scrap value]])/2</f>
        <v>50.402399999999993</v>
      </c>
    </row>
    <row r="632" spans="1:22" x14ac:dyDescent="0.25">
      <c r="A632" t="s">
        <v>3123</v>
      </c>
      <c r="B632" t="s">
        <v>22</v>
      </c>
      <c r="C632" t="s">
        <v>47</v>
      </c>
      <c r="D632" t="s">
        <v>3124</v>
      </c>
      <c r="E632">
        <v>114.11</v>
      </c>
      <c r="F632">
        <v>22</v>
      </c>
      <c r="G632" t="s">
        <v>43730</v>
      </c>
      <c r="H632" t="s">
        <v>3125</v>
      </c>
      <c r="I632" s="1">
        <v>45137</v>
      </c>
      <c r="J632" s="1">
        <v>45658</v>
      </c>
      <c r="K632" t="s">
        <v>3126</v>
      </c>
      <c r="L632" t="s">
        <v>3127</v>
      </c>
      <c r="M632" t="s">
        <v>45</v>
      </c>
      <c r="N632">
        <v>4</v>
      </c>
      <c r="O632">
        <f>Table1[[#This Row],[Price]]-0.1*Table1[[#This Row],[Price]]</f>
        <v>102.699</v>
      </c>
      <c r="P632" s="9">
        <f>(Table1[[#This Row],[Expiration Date]]-Table1[[#This Row],[Manufacturing Date]])/365</f>
        <v>1.4273972602739726</v>
      </c>
      <c r="Q632" t="str">
        <f>IF(Table1[[#This Row],[Expiration Date]]-J640&gt;12/31/2024,"not expired","expired")</f>
        <v>expired</v>
      </c>
      <c r="R632">
        <f>Table1[[#This Row],[Discounted Price]]*0.95</f>
        <v>97.564049999999995</v>
      </c>
      <c r="S632">
        <f>Table1[[#This Row],[Discounted Price]]*0.9</f>
        <v>92.429100000000005</v>
      </c>
      <c r="T632">
        <f>Table1[[#This Row],[Discounted Price]]*0.8</f>
        <v>82.159199999999998</v>
      </c>
      <c r="U632">
        <f>Table1[[#This Row],[Price]]*0.52</f>
        <v>59.337200000000003</v>
      </c>
      <c r="V632">
        <f>(Table1[[#This Row],[Price]]-Table1[[#This Row],[Scrap value]])/2</f>
        <v>27.386399999999998</v>
      </c>
    </row>
    <row r="633" spans="1:22" x14ac:dyDescent="0.25">
      <c r="A633" t="s">
        <v>3128</v>
      </c>
      <c r="B633" t="s">
        <v>22</v>
      </c>
      <c r="C633" t="s">
        <v>47</v>
      </c>
      <c r="D633" t="s">
        <v>3129</v>
      </c>
      <c r="E633">
        <v>236.17</v>
      </c>
      <c r="F633">
        <v>76</v>
      </c>
      <c r="G633" t="s">
        <v>43730</v>
      </c>
      <c r="H633" t="s">
        <v>3130</v>
      </c>
      <c r="I633" s="1">
        <v>44927</v>
      </c>
      <c r="J633" s="1">
        <v>45292</v>
      </c>
      <c r="K633" t="s">
        <v>3131</v>
      </c>
      <c r="L633" t="s">
        <v>3132</v>
      </c>
      <c r="M633" t="s">
        <v>27</v>
      </c>
      <c r="N633">
        <v>3</v>
      </c>
      <c r="O633">
        <f>Table1[[#This Row],[Price]]-0.1*Table1[[#This Row],[Price]]</f>
        <v>212.553</v>
      </c>
      <c r="P633" s="9">
        <f>(Table1[[#This Row],[Expiration Date]]-Table1[[#This Row],[Manufacturing Date]])/365</f>
        <v>1</v>
      </c>
      <c r="Q633" t="str">
        <f>IF(Table1[[#This Row],[Expiration Date]]-J641&gt;12/31/2024,"not expired","expired")</f>
        <v>expired</v>
      </c>
      <c r="R633">
        <f>Table1[[#This Row],[Discounted Price]]*0.95</f>
        <v>201.92534999999998</v>
      </c>
      <c r="S633">
        <f>Table1[[#This Row],[Discounted Price]]*0.9</f>
        <v>191.29769999999999</v>
      </c>
      <c r="T633">
        <f>Table1[[#This Row],[Discounted Price]]*0.8</f>
        <v>170.04240000000001</v>
      </c>
      <c r="U633">
        <f>Table1[[#This Row],[Price]]*0.52</f>
        <v>122.80839999999999</v>
      </c>
      <c r="V633">
        <f>(Table1[[#This Row],[Price]]-Table1[[#This Row],[Scrap value]])/2</f>
        <v>56.680799999999998</v>
      </c>
    </row>
    <row r="634" spans="1:22" x14ac:dyDescent="0.25">
      <c r="A634" t="s">
        <v>3133</v>
      </c>
      <c r="B634" t="s">
        <v>35</v>
      </c>
      <c r="C634" t="s">
        <v>47</v>
      </c>
      <c r="D634" t="s">
        <v>3134</v>
      </c>
      <c r="E634">
        <v>400.54</v>
      </c>
      <c r="F634">
        <v>42</v>
      </c>
      <c r="G634" t="s">
        <v>43728</v>
      </c>
      <c r="H634" t="s">
        <v>69</v>
      </c>
      <c r="I634" s="1">
        <v>45000</v>
      </c>
      <c r="J634" s="1">
        <v>45292</v>
      </c>
      <c r="K634" t="s">
        <v>3135</v>
      </c>
      <c r="L634" t="s">
        <v>3136</v>
      </c>
      <c r="M634" t="s">
        <v>45</v>
      </c>
      <c r="N634">
        <v>5</v>
      </c>
      <c r="O634">
        <f>Table1[[#This Row],[Price]]-0.1*Table1[[#This Row],[Price]]</f>
        <v>360.48599999999999</v>
      </c>
      <c r="P634" s="9">
        <f>(Table1[[#This Row],[Expiration Date]]-Table1[[#This Row],[Manufacturing Date]])/365</f>
        <v>0.8</v>
      </c>
      <c r="Q634" t="str">
        <f>IF(Table1[[#This Row],[Expiration Date]]-J642&gt;12/31/2024,"not expired","expired")</f>
        <v>expired</v>
      </c>
      <c r="R634">
        <f>Table1[[#This Row],[Discounted Price]]*0.95</f>
        <v>342.46169999999995</v>
      </c>
      <c r="S634">
        <f>Table1[[#This Row],[Discounted Price]]*0.9</f>
        <v>324.43740000000003</v>
      </c>
      <c r="T634">
        <f>Table1[[#This Row],[Discounted Price]]*0.8</f>
        <v>288.3888</v>
      </c>
      <c r="U634">
        <f>Table1[[#This Row],[Price]]*0.52</f>
        <v>208.28080000000003</v>
      </c>
      <c r="V634">
        <f>(Table1[[#This Row],[Price]]-Table1[[#This Row],[Scrap value]])/2</f>
        <v>96.129599999999996</v>
      </c>
    </row>
    <row r="635" spans="1:22" x14ac:dyDescent="0.25">
      <c r="A635" t="s">
        <v>3137</v>
      </c>
      <c r="B635" t="s">
        <v>35</v>
      </c>
      <c r="C635" t="s">
        <v>47</v>
      </c>
      <c r="D635" t="s">
        <v>3138</v>
      </c>
      <c r="E635">
        <v>460.15</v>
      </c>
      <c r="F635">
        <v>9</v>
      </c>
      <c r="G635" t="s">
        <v>43730</v>
      </c>
      <c r="H635" t="s">
        <v>3139</v>
      </c>
      <c r="I635" s="1">
        <v>45137</v>
      </c>
      <c r="J635" s="1">
        <v>46023</v>
      </c>
      <c r="K635" t="s">
        <v>3140</v>
      </c>
      <c r="L635" t="s">
        <v>3141</v>
      </c>
      <c r="M635" t="s">
        <v>20</v>
      </c>
      <c r="N635">
        <v>2</v>
      </c>
      <c r="O635">
        <f>Table1[[#This Row],[Price]]-0.1*Table1[[#This Row],[Price]]</f>
        <v>414.13499999999999</v>
      </c>
      <c r="P635" s="9">
        <f>(Table1[[#This Row],[Expiration Date]]-Table1[[#This Row],[Manufacturing Date]])/365</f>
        <v>2.4273972602739726</v>
      </c>
      <c r="Q635" t="str">
        <f>IF(Table1[[#This Row],[Expiration Date]]-J643&gt;12/31/2024,"not expired","expired")</f>
        <v>expired</v>
      </c>
      <c r="R635">
        <f>Table1[[#This Row],[Discounted Price]]*0.95</f>
        <v>393.42824999999999</v>
      </c>
      <c r="S635">
        <f>Table1[[#This Row],[Discounted Price]]*0.9</f>
        <v>372.72149999999999</v>
      </c>
      <c r="T635">
        <f>Table1[[#This Row],[Discounted Price]]*0.8</f>
        <v>331.30799999999999</v>
      </c>
      <c r="U635">
        <f>Table1[[#This Row],[Price]]*0.52</f>
        <v>239.27799999999999</v>
      </c>
      <c r="V635">
        <f>(Table1[[#This Row],[Price]]-Table1[[#This Row],[Scrap value]])/2</f>
        <v>110.43599999999999</v>
      </c>
    </row>
    <row r="636" spans="1:22" x14ac:dyDescent="0.25">
      <c r="A636" t="s">
        <v>3142</v>
      </c>
      <c r="B636" t="s">
        <v>22</v>
      </c>
      <c r="C636" t="s">
        <v>47</v>
      </c>
      <c r="D636" t="s">
        <v>3143</v>
      </c>
      <c r="E636">
        <v>98.36</v>
      </c>
      <c r="F636">
        <v>83</v>
      </c>
      <c r="G636" t="s">
        <v>43729</v>
      </c>
      <c r="H636" t="s">
        <v>2796</v>
      </c>
      <c r="I636" s="1">
        <v>44927</v>
      </c>
      <c r="J636" s="1">
        <v>45292</v>
      </c>
      <c r="K636" t="s">
        <v>3144</v>
      </c>
      <c r="L636" t="s">
        <v>3145</v>
      </c>
      <c r="M636" t="s">
        <v>27</v>
      </c>
      <c r="N636">
        <v>5</v>
      </c>
      <c r="O636">
        <f>Table1[[#This Row],[Price]]-0.1*Table1[[#This Row],[Price]]</f>
        <v>88.524000000000001</v>
      </c>
      <c r="P636" s="9">
        <f>(Table1[[#This Row],[Expiration Date]]-Table1[[#This Row],[Manufacturing Date]])/365</f>
        <v>1</v>
      </c>
      <c r="Q636" t="str">
        <f>IF(Table1[[#This Row],[Expiration Date]]-J644&gt;12/31/2024,"not expired","expired")</f>
        <v>expired</v>
      </c>
      <c r="R636">
        <f>Table1[[#This Row],[Discounted Price]]*0.95</f>
        <v>84.097799999999992</v>
      </c>
      <c r="S636">
        <f>Table1[[#This Row],[Discounted Price]]*0.9</f>
        <v>79.671599999999998</v>
      </c>
      <c r="T636">
        <f>Table1[[#This Row],[Discounted Price]]*0.8</f>
        <v>70.819200000000009</v>
      </c>
      <c r="U636">
        <f>Table1[[#This Row],[Price]]*0.52</f>
        <v>51.147199999999998</v>
      </c>
      <c r="V636">
        <f>(Table1[[#This Row],[Price]]-Table1[[#This Row],[Scrap value]])/2</f>
        <v>23.606400000000001</v>
      </c>
    </row>
    <row r="637" spans="1:22" x14ac:dyDescent="0.25">
      <c r="A637" t="s">
        <v>3146</v>
      </c>
      <c r="B637" t="s">
        <v>35</v>
      </c>
      <c r="C637" t="s">
        <v>47</v>
      </c>
      <c r="D637" t="s">
        <v>3147</v>
      </c>
      <c r="E637">
        <v>220.97</v>
      </c>
      <c r="F637">
        <v>51</v>
      </c>
      <c r="G637" t="s">
        <v>43729</v>
      </c>
      <c r="H637" t="s">
        <v>3148</v>
      </c>
      <c r="I637" s="1">
        <v>45137</v>
      </c>
      <c r="J637" s="1">
        <v>45658</v>
      </c>
      <c r="K637" t="s">
        <v>3149</v>
      </c>
      <c r="L637" t="s">
        <v>3150</v>
      </c>
      <c r="M637" t="s">
        <v>20</v>
      </c>
      <c r="N637">
        <v>3</v>
      </c>
      <c r="O637">
        <f>Table1[[#This Row],[Price]]-0.1*Table1[[#This Row],[Price]]</f>
        <v>198.87299999999999</v>
      </c>
      <c r="P637" s="9">
        <f>(Table1[[#This Row],[Expiration Date]]-Table1[[#This Row],[Manufacturing Date]])/365</f>
        <v>1.4273972602739726</v>
      </c>
      <c r="Q637" t="str">
        <f>IF(Table1[[#This Row],[Expiration Date]]-J645&gt;12/31/2024,"not expired","expired")</f>
        <v>expired</v>
      </c>
      <c r="R637">
        <f>Table1[[#This Row],[Discounted Price]]*0.95</f>
        <v>188.92934999999997</v>
      </c>
      <c r="S637">
        <f>Table1[[#This Row],[Discounted Price]]*0.9</f>
        <v>178.98570000000001</v>
      </c>
      <c r="T637">
        <f>Table1[[#This Row],[Discounted Price]]*0.8</f>
        <v>159.0984</v>
      </c>
      <c r="U637">
        <f>Table1[[#This Row],[Price]]*0.52</f>
        <v>114.90440000000001</v>
      </c>
      <c r="V637">
        <f>(Table1[[#This Row],[Price]]-Table1[[#This Row],[Scrap value]])/2</f>
        <v>53.032799999999995</v>
      </c>
    </row>
    <row r="638" spans="1:22" x14ac:dyDescent="0.25">
      <c r="A638" t="s">
        <v>3151</v>
      </c>
      <c r="B638" t="s">
        <v>35</v>
      </c>
      <c r="C638" t="s">
        <v>47</v>
      </c>
      <c r="D638" t="s">
        <v>3152</v>
      </c>
      <c r="E638">
        <v>245.33</v>
      </c>
      <c r="F638">
        <v>6</v>
      </c>
      <c r="G638" t="s">
        <v>43728</v>
      </c>
      <c r="H638" t="s">
        <v>3153</v>
      </c>
      <c r="I638" s="1">
        <v>45137</v>
      </c>
      <c r="J638" s="1">
        <v>45658</v>
      </c>
      <c r="K638" t="s">
        <v>3154</v>
      </c>
      <c r="L638" t="s">
        <v>3155</v>
      </c>
      <c r="M638" t="s">
        <v>45</v>
      </c>
      <c r="N638">
        <v>5</v>
      </c>
      <c r="O638">
        <f>Table1[[#This Row],[Price]]-0.1*Table1[[#This Row],[Price]]</f>
        <v>220.79700000000003</v>
      </c>
      <c r="P638" s="9">
        <f>(Table1[[#This Row],[Expiration Date]]-Table1[[#This Row],[Manufacturing Date]])/365</f>
        <v>1.4273972602739726</v>
      </c>
      <c r="Q638" t="str">
        <f>IF(Table1[[#This Row],[Expiration Date]]-J646&gt;12/31/2024,"not expired","expired")</f>
        <v>expired</v>
      </c>
      <c r="R638">
        <f>Table1[[#This Row],[Discounted Price]]*0.95</f>
        <v>209.75715000000002</v>
      </c>
      <c r="S638">
        <f>Table1[[#This Row],[Discounted Price]]*0.9</f>
        <v>198.71730000000002</v>
      </c>
      <c r="T638">
        <f>Table1[[#This Row],[Discounted Price]]*0.8</f>
        <v>176.63760000000002</v>
      </c>
      <c r="U638">
        <f>Table1[[#This Row],[Price]]*0.52</f>
        <v>127.57160000000002</v>
      </c>
      <c r="V638">
        <f>(Table1[[#This Row],[Price]]-Table1[[#This Row],[Scrap value]])/2</f>
        <v>58.879199999999997</v>
      </c>
    </row>
    <row r="639" spans="1:22" x14ac:dyDescent="0.25">
      <c r="A639" t="s">
        <v>3156</v>
      </c>
      <c r="B639" t="s">
        <v>15</v>
      </c>
      <c r="C639" t="s">
        <v>47</v>
      </c>
      <c r="D639" t="s">
        <v>3157</v>
      </c>
      <c r="E639">
        <v>467.05</v>
      </c>
      <c r="F639">
        <v>14</v>
      </c>
      <c r="G639" t="s">
        <v>43728</v>
      </c>
      <c r="H639" t="s">
        <v>3158</v>
      </c>
      <c r="I639" s="1">
        <v>45000</v>
      </c>
      <c r="J639" s="1">
        <v>46023</v>
      </c>
      <c r="K639" t="s">
        <v>3159</v>
      </c>
      <c r="L639" t="s">
        <v>3160</v>
      </c>
      <c r="M639" t="s">
        <v>45</v>
      </c>
      <c r="N639">
        <v>3</v>
      </c>
      <c r="O639">
        <f>Table1[[#This Row],[Price]]-0.1*Table1[[#This Row],[Price]]</f>
        <v>420.34500000000003</v>
      </c>
      <c r="P639" s="9">
        <f>(Table1[[#This Row],[Expiration Date]]-Table1[[#This Row],[Manufacturing Date]])/365</f>
        <v>2.8027397260273972</v>
      </c>
      <c r="Q639" t="str">
        <f>IF(Table1[[#This Row],[Expiration Date]]-J647&gt;12/31/2024,"not expired","expired")</f>
        <v>expired</v>
      </c>
      <c r="R639">
        <f>Table1[[#This Row],[Discounted Price]]*0.95</f>
        <v>399.32774999999998</v>
      </c>
      <c r="S639">
        <f>Table1[[#This Row],[Discounted Price]]*0.9</f>
        <v>378.31050000000005</v>
      </c>
      <c r="T639">
        <f>Table1[[#This Row],[Discounted Price]]*0.8</f>
        <v>336.27600000000007</v>
      </c>
      <c r="U639">
        <f>Table1[[#This Row],[Price]]*0.52</f>
        <v>242.86600000000001</v>
      </c>
      <c r="V639">
        <f>(Table1[[#This Row],[Price]]-Table1[[#This Row],[Scrap value]])/2</f>
        <v>112.092</v>
      </c>
    </row>
    <row r="640" spans="1:22" x14ac:dyDescent="0.25">
      <c r="A640" t="s">
        <v>3161</v>
      </c>
      <c r="B640" t="s">
        <v>29</v>
      </c>
      <c r="C640" t="s">
        <v>47</v>
      </c>
      <c r="D640" t="s">
        <v>3162</v>
      </c>
      <c r="E640">
        <v>18.02</v>
      </c>
      <c r="F640">
        <v>55</v>
      </c>
      <c r="G640" t="s">
        <v>43729</v>
      </c>
      <c r="H640" t="s">
        <v>3163</v>
      </c>
      <c r="I640" s="1">
        <v>44927</v>
      </c>
      <c r="J640" s="1">
        <v>45658</v>
      </c>
      <c r="K640" t="s">
        <v>3164</v>
      </c>
      <c r="L640" t="s">
        <v>3165</v>
      </c>
      <c r="M640" t="s">
        <v>45</v>
      </c>
      <c r="N640">
        <v>4</v>
      </c>
      <c r="O640">
        <f>Table1[[#This Row],[Price]]-0.1*Table1[[#This Row],[Price]]</f>
        <v>16.218</v>
      </c>
      <c r="P640" s="9">
        <f>(Table1[[#This Row],[Expiration Date]]-Table1[[#This Row],[Manufacturing Date]])/365</f>
        <v>2.0027397260273974</v>
      </c>
      <c r="Q640" t="str">
        <f>IF(Table1[[#This Row],[Expiration Date]]-J648&gt;12/31/2024,"not expired","expired")</f>
        <v>expired</v>
      </c>
      <c r="R640">
        <f>Table1[[#This Row],[Discounted Price]]*0.95</f>
        <v>15.4071</v>
      </c>
      <c r="S640">
        <f>Table1[[#This Row],[Discounted Price]]*0.9</f>
        <v>14.5962</v>
      </c>
      <c r="T640">
        <f>Table1[[#This Row],[Discounted Price]]*0.8</f>
        <v>12.974400000000001</v>
      </c>
      <c r="U640">
        <f>Table1[[#This Row],[Price]]*0.52</f>
        <v>9.3704000000000001</v>
      </c>
      <c r="V640">
        <f>(Table1[[#This Row],[Price]]-Table1[[#This Row],[Scrap value]])/2</f>
        <v>4.3247999999999998</v>
      </c>
    </row>
    <row r="641" spans="1:22" x14ac:dyDescent="0.25">
      <c r="A641" t="s">
        <v>3166</v>
      </c>
      <c r="B641" t="s">
        <v>29</v>
      </c>
      <c r="C641" t="s">
        <v>47</v>
      </c>
      <c r="D641" t="s">
        <v>3167</v>
      </c>
      <c r="E641">
        <v>271.83</v>
      </c>
      <c r="F641">
        <v>30</v>
      </c>
      <c r="G641" t="s">
        <v>43728</v>
      </c>
      <c r="H641" t="s">
        <v>3168</v>
      </c>
      <c r="I641" s="1">
        <v>44927</v>
      </c>
      <c r="J641" s="1">
        <v>45658</v>
      </c>
      <c r="K641" t="s">
        <v>3169</v>
      </c>
      <c r="L641" t="s">
        <v>3170</v>
      </c>
      <c r="M641" t="s">
        <v>45</v>
      </c>
      <c r="N641">
        <v>3</v>
      </c>
      <c r="O641">
        <f>Table1[[#This Row],[Price]]-0.1*Table1[[#This Row],[Price]]</f>
        <v>244.64699999999999</v>
      </c>
      <c r="P641" s="9">
        <f>(Table1[[#This Row],[Expiration Date]]-Table1[[#This Row],[Manufacturing Date]])/365</f>
        <v>2.0027397260273974</v>
      </c>
      <c r="Q641" t="str">
        <f>IF(Table1[[#This Row],[Expiration Date]]-J649&gt;12/31/2024,"not expired","expired")</f>
        <v>expired</v>
      </c>
      <c r="R641">
        <f>Table1[[#This Row],[Discounted Price]]*0.95</f>
        <v>232.41464999999999</v>
      </c>
      <c r="S641">
        <f>Table1[[#This Row],[Discounted Price]]*0.9</f>
        <v>220.1823</v>
      </c>
      <c r="T641">
        <f>Table1[[#This Row],[Discounted Price]]*0.8</f>
        <v>195.7176</v>
      </c>
      <c r="U641">
        <f>Table1[[#This Row],[Price]]*0.52</f>
        <v>141.35159999999999</v>
      </c>
      <c r="V641">
        <f>(Table1[[#This Row],[Price]]-Table1[[#This Row],[Scrap value]])/2</f>
        <v>65.239199999999997</v>
      </c>
    </row>
    <row r="642" spans="1:22" x14ac:dyDescent="0.25">
      <c r="A642" t="s">
        <v>3171</v>
      </c>
      <c r="B642" t="s">
        <v>35</v>
      </c>
      <c r="C642" t="s">
        <v>47</v>
      </c>
      <c r="D642" t="s">
        <v>3172</v>
      </c>
      <c r="E642">
        <v>240.93</v>
      </c>
      <c r="F642">
        <v>24</v>
      </c>
      <c r="G642" t="s">
        <v>43729</v>
      </c>
      <c r="H642" t="s">
        <v>3173</v>
      </c>
      <c r="I642" s="1">
        <v>44927</v>
      </c>
      <c r="J642" s="1">
        <v>45292</v>
      </c>
      <c r="K642" t="s">
        <v>3174</v>
      </c>
      <c r="L642" t="s">
        <v>3175</v>
      </c>
      <c r="M642" t="s">
        <v>27</v>
      </c>
      <c r="N642">
        <v>2</v>
      </c>
      <c r="O642">
        <f>Table1[[#This Row],[Price]]-0.1*Table1[[#This Row],[Price]]</f>
        <v>216.83699999999999</v>
      </c>
      <c r="P642" s="9">
        <f>(Table1[[#This Row],[Expiration Date]]-Table1[[#This Row],[Manufacturing Date]])/365</f>
        <v>1</v>
      </c>
      <c r="Q642" t="str">
        <f>IF(Table1[[#This Row],[Expiration Date]]-J650&gt;12/31/2024,"not expired","expired")</f>
        <v>expired</v>
      </c>
      <c r="R642">
        <f>Table1[[#This Row],[Discounted Price]]*0.95</f>
        <v>205.99514999999997</v>
      </c>
      <c r="S642">
        <f>Table1[[#This Row],[Discounted Price]]*0.9</f>
        <v>195.1533</v>
      </c>
      <c r="T642">
        <f>Table1[[#This Row],[Discounted Price]]*0.8</f>
        <v>173.46960000000001</v>
      </c>
      <c r="U642">
        <f>Table1[[#This Row],[Price]]*0.52</f>
        <v>125.28360000000001</v>
      </c>
      <c r="V642">
        <f>(Table1[[#This Row],[Price]]-Table1[[#This Row],[Scrap value]])/2</f>
        <v>57.8232</v>
      </c>
    </row>
    <row r="643" spans="1:22" x14ac:dyDescent="0.25">
      <c r="A643" t="s">
        <v>3176</v>
      </c>
      <c r="B643" t="s">
        <v>35</v>
      </c>
      <c r="C643" t="s">
        <v>47</v>
      </c>
      <c r="D643" t="s">
        <v>3177</v>
      </c>
      <c r="E643">
        <v>486.23</v>
      </c>
      <c r="F643">
        <v>46</v>
      </c>
      <c r="G643" t="s">
        <v>43728</v>
      </c>
      <c r="H643" t="s">
        <v>2664</v>
      </c>
      <c r="I643" s="1">
        <v>45000</v>
      </c>
      <c r="J643" s="1">
        <v>46023</v>
      </c>
      <c r="K643" t="s">
        <v>3178</v>
      </c>
      <c r="L643" t="s">
        <v>3179</v>
      </c>
      <c r="M643" t="s">
        <v>20</v>
      </c>
      <c r="N643">
        <v>2</v>
      </c>
      <c r="O643">
        <f>Table1[[#This Row],[Price]]-0.1*Table1[[#This Row],[Price]]</f>
        <v>437.60700000000003</v>
      </c>
      <c r="P643" s="9">
        <f>(Table1[[#This Row],[Expiration Date]]-Table1[[#This Row],[Manufacturing Date]])/365</f>
        <v>2.8027397260273972</v>
      </c>
      <c r="Q643" t="str">
        <f>IF(Table1[[#This Row],[Expiration Date]]-J651&gt;12/31/2024,"not expired","expired")</f>
        <v>not expired</v>
      </c>
      <c r="R643">
        <f>Table1[[#This Row],[Discounted Price]]*0.95</f>
        <v>415.72665000000001</v>
      </c>
      <c r="S643">
        <f>Table1[[#This Row],[Discounted Price]]*0.9</f>
        <v>393.84630000000004</v>
      </c>
      <c r="T643">
        <f>Table1[[#This Row],[Discounted Price]]*0.8</f>
        <v>350.08560000000006</v>
      </c>
      <c r="U643">
        <f>Table1[[#This Row],[Price]]*0.52</f>
        <v>252.83960000000002</v>
      </c>
      <c r="V643">
        <f>(Table1[[#This Row],[Price]]-Table1[[#This Row],[Scrap value]])/2</f>
        <v>116.6952</v>
      </c>
    </row>
    <row r="644" spans="1:22" x14ac:dyDescent="0.25">
      <c r="A644" t="s">
        <v>3180</v>
      </c>
      <c r="B644" t="s">
        <v>22</v>
      </c>
      <c r="C644" t="s">
        <v>47</v>
      </c>
      <c r="D644" t="s">
        <v>3181</v>
      </c>
      <c r="E644">
        <v>55.32</v>
      </c>
      <c r="F644">
        <v>62</v>
      </c>
      <c r="G644" t="s">
        <v>43730</v>
      </c>
      <c r="H644" t="s">
        <v>3182</v>
      </c>
      <c r="I644" s="1">
        <v>45000</v>
      </c>
      <c r="J644" s="1">
        <v>45292</v>
      </c>
      <c r="K644" t="s">
        <v>3183</v>
      </c>
      <c r="L644" t="s">
        <v>3184</v>
      </c>
      <c r="M644" t="s">
        <v>27</v>
      </c>
      <c r="N644">
        <v>1</v>
      </c>
      <c r="O644">
        <f>Table1[[#This Row],[Price]]-0.1*Table1[[#This Row],[Price]]</f>
        <v>49.787999999999997</v>
      </c>
      <c r="P644" s="9">
        <f>(Table1[[#This Row],[Expiration Date]]-Table1[[#This Row],[Manufacturing Date]])/365</f>
        <v>0.8</v>
      </c>
      <c r="Q644" t="str">
        <f>IF(Table1[[#This Row],[Expiration Date]]-J652&gt;12/31/2024,"not expired","expired")</f>
        <v>expired</v>
      </c>
      <c r="R644">
        <f>Table1[[#This Row],[Discounted Price]]*0.95</f>
        <v>47.298599999999993</v>
      </c>
      <c r="S644">
        <f>Table1[[#This Row],[Discounted Price]]*0.9</f>
        <v>44.809199999999997</v>
      </c>
      <c r="T644">
        <f>Table1[[#This Row],[Discounted Price]]*0.8</f>
        <v>39.830399999999997</v>
      </c>
      <c r="U644">
        <f>Table1[[#This Row],[Price]]*0.52</f>
        <v>28.766400000000001</v>
      </c>
      <c r="V644">
        <f>(Table1[[#This Row],[Price]]-Table1[[#This Row],[Scrap value]])/2</f>
        <v>13.2768</v>
      </c>
    </row>
    <row r="645" spans="1:22" x14ac:dyDescent="0.25">
      <c r="A645" t="s">
        <v>3185</v>
      </c>
      <c r="B645" t="s">
        <v>29</v>
      </c>
      <c r="C645" t="s">
        <v>47</v>
      </c>
      <c r="D645" t="s">
        <v>3186</v>
      </c>
      <c r="E645">
        <v>472.75</v>
      </c>
      <c r="F645">
        <v>1</v>
      </c>
      <c r="G645" t="s">
        <v>43729</v>
      </c>
      <c r="H645" t="s">
        <v>3187</v>
      </c>
      <c r="I645" s="1">
        <v>45000</v>
      </c>
      <c r="J645" s="1">
        <v>45658</v>
      </c>
      <c r="K645" t="s">
        <v>3188</v>
      </c>
      <c r="L645" t="s">
        <v>3189</v>
      </c>
      <c r="M645" t="s">
        <v>45</v>
      </c>
      <c r="N645">
        <v>3</v>
      </c>
      <c r="O645">
        <f>Table1[[#This Row],[Price]]-0.1*Table1[[#This Row],[Price]]</f>
        <v>425.47500000000002</v>
      </c>
      <c r="P645" s="9">
        <f>(Table1[[#This Row],[Expiration Date]]-Table1[[#This Row],[Manufacturing Date]])/365</f>
        <v>1.8027397260273972</v>
      </c>
      <c r="Q645" t="str">
        <f>IF(Table1[[#This Row],[Expiration Date]]-J653&gt;12/31/2024,"not expired","expired")</f>
        <v>expired</v>
      </c>
      <c r="R645">
        <f>Table1[[#This Row],[Discounted Price]]*0.95</f>
        <v>404.20125000000002</v>
      </c>
      <c r="S645">
        <f>Table1[[#This Row],[Discounted Price]]*0.9</f>
        <v>382.92750000000001</v>
      </c>
      <c r="T645">
        <f>Table1[[#This Row],[Discounted Price]]*0.8</f>
        <v>340.38000000000005</v>
      </c>
      <c r="U645">
        <f>Table1[[#This Row],[Price]]*0.52</f>
        <v>245.83</v>
      </c>
      <c r="V645">
        <f>(Table1[[#This Row],[Price]]-Table1[[#This Row],[Scrap value]])/2</f>
        <v>113.46</v>
      </c>
    </row>
    <row r="646" spans="1:22" x14ac:dyDescent="0.25">
      <c r="A646" t="s">
        <v>3190</v>
      </c>
      <c r="B646" t="s">
        <v>35</v>
      </c>
      <c r="C646" t="s">
        <v>47</v>
      </c>
      <c r="D646" t="s">
        <v>3191</v>
      </c>
      <c r="E646">
        <v>299.08</v>
      </c>
      <c r="F646">
        <v>83</v>
      </c>
      <c r="G646" t="s">
        <v>43728</v>
      </c>
      <c r="H646" t="s">
        <v>3192</v>
      </c>
      <c r="I646" s="1">
        <v>45137</v>
      </c>
      <c r="J646" s="1">
        <v>45658</v>
      </c>
      <c r="K646" t="s">
        <v>3193</v>
      </c>
      <c r="L646" t="s">
        <v>3194</v>
      </c>
      <c r="M646" t="s">
        <v>20</v>
      </c>
      <c r="N646">
        <v>1</v>
      </c>
      <c r="O646">
        <f>Table1[[#This Row],[Price]]-0.1*Table1[[#This Row],[Price]]</f>
        <v>269.17199999999997</v>
      </c>
      <c r="P646" s="9">
        <f>(Table1[[#This Row],[Expiration Date]]-Table1[[#This Row],[Manufacturing Date]])/365</f>
        <v>1.4273972602739726</v>
      </c>
      <c r="Q646" t="str">
        <f>IF(Table1[[#This Row],[Expiration Date]]-J654&gt;12/31/2024,"not expired","expired")</f>
        <v>expired</v>
      </c>
      <c r="R646">
        <f>Table1[[#This Row],[Discounted Price]]*0.95</f>
        <v>255.71339999999995</v>
      </c>
      <c r="S646">
        <f>Table1[[#This Row],[Discounted Price]]*0.9</f>
        <v>242.25479999999999</v>
      </c>
      <c r="T646">
        <f>Table1[[#This Row],[Discounted Price]]*0.8</f>
        <v>215.33759999999998</v>
      </c>
      <c r="U646">
        <f>Table1[[#This Row],[Price]]*0.52</f>
        <v>155.52160000000001</v>
      </c>
      <c r="V646">
        <f>(Table1[[#This Row],[Price]]-Table1[[#This Row],[Scrap value]])/2</f>
        <v>71.779199999999989</v>
      </c>
    </row>
    <row r="647" spans="1:22" x14ac:dyDescent="0.25">
      <c r="A647" t="s">
        <v>3195</v>
      </c>
      <c r="B647" t="s">
        <v>22</v>
      </c>
      <c r="C647" t="s">
        <v>47</v>
      </c>
      <c r="D647" t="s">
        <v>3196</v>
      </c>
      <c r="E647">
        <v>192.67</v>
      </c>
      <c r="F647">
        <v>65</v>
      </c>
      <c r="G647" t="s">
        <v>43730</v>
      </c>
      <c r="H647" t="s">
        <v>2184</v>
      </c>
      <c r="I647" s="1">
        <v>45137</v>
      </c>
      <c r="J647" s="1">
        <v>46023</v>
      </c>
      <c r="K647" t="s">
        <v>3197</v>
      </c>
      <c r="L647" t="s">
        <v>3198</v>
      </c>
      <c r="M647" t="s">
        <v>20</v>
      </c>
      <c r="N647">
        <v>2</v>
      </c>
      <c r="O647">
        <f>Table1[[#This Row],[Price]]-0.1*Table1[[#This Row],[Price]]</f>
        <v>173.40299999999999</v>
      </c>
      <c r="P647" s="9">
        <f>(Table1[[#This Row],[Expiration Date]]-Table1[[#This Row],[Manufacturing Date]])/365</f>
        <v>2.4273972602739726</v>
      </c>
      <c r="Q647" t="str">
        <f>IF(Table1[[#This Row],[Expiration Date]]-J655&gt;12/31/2024,"not expired","expired")</f>
        <v>expired</v>
      </c>
      <c r="R647">
        <f>Table1[[#This Row],[Discounted Price]]*0.95</f>
        <v>164.73284999999998</v>
      </c>
      <c r="S647">
        <f>Table1[[#This Row],[Discounted Price]]*0.9</f>
        <v>156.06270000000001</v>
      </c>
      <c r="T647">
        <f>Table1[[#This Row],[Discounted Price]]*0.8</f>
        <v>138.72239999999999</v>
      </c>
      <c r="U647">
        <f>Table1[[#This Row],[Price]]*0.52</f>
        <v>100.1884</v>
      </c>
      <c r="V647">
        <f>(Table1[[#This Row],[Price]]-Table1[[#This Row],[Scrap value]])/2</f>
        <v>46.240799999999993</v>
      </c>
    </row>
    <row r="648" spans="1:22" x14ac:dyDescent="0.25">
      <c r="A648" t="s">
        <v>3199</v>
      </c>
      <c r="B648" t="s">
        <v>29</v>
      </c>
      <c r="C648" t="s">
        <v>47</v>
      </c>
      <c r="D648" t="s">
        <v>3200</v>
      </c>
      <c r="E648">
        <v>345.04</v>
      </c>
      <c r="F648">
        <v>35</v>
      </c>
      <c r="G648" t="s">
        <v>43729</v>
      </c>
      <c r="H648" t="s">
        <v>3201</v>
      </c>
      <c r="I648" s="1">
        <v>44927</v>
      </c>
      <c r="J648" s="1">
        <v>46023</v>
      </c>
      <c r="K648" t="s">
        <v>3202</v>
      </c>
      <c r="L648" t="s">
        <v>3203</v>
      </c>
      <c r="M648" t="s">
        <v>45</v>
      </c>
      <c r="N648">
        <v>2</v>
      </c>
      <c r="O648">
        <f>Table1[[#This Row],[Price]]-0.1*Table1[[#This Row],[Price]]</f>
        <v>310.536</v>
      </c>
      <c r="P648" s="9">
        <f>(Table1[[#This Row],[Expiration Date]]-Table1[[#This Row],[Manufacturing Date]])/365</f>
        <v>3.0027397260273974</v>
      </c>
      <c r="Q648" t="str">
        <f>IF(Table1[[#This Row],[Expiration Date]]-J656&gt;12/31/2024,"not expired","expired")</f>
        <v>expired</v>
      </c>
      <c r="R648">
        <f>Table1[[#This Row],[Discounted Price]]*0.95</f>
        <v>295.00919999999996</v>
      </c>
      <c r="S648">
        <f>Table1[[#This Row],[Discounted Price]]*0.9</f>
        <v>279.48239999999998</v>
      </c>
      <c r="T648">
        <f>Table1[[#This Row],[Discounted Price]]*0.8</f>
        <v>248.42880000000002</v>
      </c>
      <c r="U648">
        <f>Table1[[#This Row],[Price]]*0.52</f>
        <v>179.42080000000001</v>
      </c>
      <c r="V648">
        <f>(Table1[[#This Row],[Price]]-Table1[[#This Row],[Scrap value]])/2</f>
        <v>82.809600000000003</v>
      </c>
    </row>
    <row r="649" spans="1:22" x14ac:dyDescent="0.25">
      <c r="A649" t="s">
        <v>3204</v>
      </c>
      <c r="B649" t="s">
        <v>15</v>
      </c>
      <c r="C649" t="s">
        <v>47</v>
      </c>
      <c r="D649" t="s">
        <v>3205</v>
      </c>
      <c r="E649">
        <v>78.72</v>
      </c>
      <c r="F649">
        <v>73</v>
      </c>
      <c r="G649" t="s">
        <v>43728</v>
      </c>
      <c r="H649" t="s">
        <v>3206</v>
      </c>
      <c r="I649" s="1">
        <v>44927</v>
      </c>
      <c r="J649" s="1">
        <v>45658</v>
      </c>
      <c r="K649" t="s">
        <v>3207</v>
      </c>
      <c r="L649" t="s">
        <v>3208</v>
      </c>
      <c r="M649" t="s">
        <v>45</v>
      </c>
      <c r="N649">
        <v>2</v>
      </c>
      <c r="O649">
        <f>Table1[[#This Row],[Price]]-0.1*Table1[[#This Row],[Price]]</f>
        <v>70.847999999999999</v>
      </c>
      <c r="P649" s="9">
        <f>(Table1[[#This Row],[Expiration Date]]-Table1[[#This Row],[Manufacturing Date]])/365</f>
        <v>2.0027397260273974</v>
      </c>
      <c r="Q649" t="str">
        <f>IF(Table1[[#This Row],[Expiration Date]]-J657&gt;12/31/2024,"not expired","expired")</f>
        <v>not expired</v>
      </c>
      <c r="R649">
        <f>Table1[[#This Row],[Discounted Price]]*0.95</f>
        <v>67.305599999999998</v>
      </c>
      <c r="S649">
        <f>Table1[[#This Row],[Discounted Price]]*0.9</f>
        <v>63.763199999999998</v>
      </c>
      <c r="T649">
        <f>Table1[[#This Row],[Discounted Price]]*0.8</f>
        <v>56.678400000000003</v>
      </c>
      <c r="U649">
        <f>Table1[[#This Row],[Price]]*0.52</f>
        <v>40.934400000000004</v>
      </c>
      <c r="V649">
        <f>(Table1[[#This Row],[Price]]-Table1[[#This Row],[Scrap value]])/2</f>
        <v>18.892799999999998</v>
      </c>
    </row>
    <row r="650" spans="1:22" x14ac:dyDescent="0.25">
      <c r="A650" t="s">
        <v>3209</v>
      </c>
      <c r="B650" t="s">
        <v>29</v>
      </c>
      <c r="C650" t="s">
        <v>47</v>
      </c>
      <c r="D650" t="s">
        <v>3210</v>
      </c>
      <c r="E650">
        <v>170.43</v>
      </c>
      <c r="F650">
        <v>92</v>
      </c>
      <c r="G650" t="s">
        <v>43728</v>
      </c>
      <c r="H650" t="s">
        <v>3211</v>
      </c>
      <c r="I650" s="1">
        <v>44927</v>
      </c>
      <c r="J650" s="1">
        <v>45658</v>
      </c>
      <c r="K650" t="s">
        <v>3212</v>
      </c>
      <c r="L650" t="s">
        <v>3213</v>
      </c>
      <c r="M650" t="s">
        <v>20</v>
      </c>
      <c r="N650">
        <v>4</v>
      </c>
      <c r="O650">
        <f>Table1[[#This Row],[Price]]-0.1*Table1[[#This Row],[Price]]</f>
        <v>153.387</v>
      </c>
      <c r="P650" s="9">
        <f>(Table1[[#This Row],[Expiration Date]]-Table1[[#This Row],[Manufacturing Date]])/365</f>
        <v>2.0027397260273974</v>
      </c>
      <c r="Q650" t="str">
        <f>IF(Table1[[#This Row],[Expiration Date]]-J658&gt;12/31/2024,"not expired","expired")</f>
        <v>expired</v>
      </c>
      <c r="R650">
        <f>Table1[[#This Row],[Discounted Price]]*0.95</f>
        <v>145.71764999999999</v>
      </c>
      <c r="S650">
        <f>Table1[[#This Row],[Discounted Price]]*0.9</f>
        <v>138.04830000000001</v>
      </c>
      <c r="T650">
        <f>Table1[[#This Row],[Discounted Price]]*0.8</f>
        <v>122.70960000000001</v>
      </c>
      <c r="U650">
        <f>Table1[[#This Row],[Price]]*0.52</f>
        <v>88.62360000000001</v>
      </c>
      <c r="V650">
        <f>(Table1[[#This Row],[Price]]-Table1[[#This Row],[Scrap value]])/2</f>
        <v>40.903199999999998</v>
      </c>
    </row>
    <row r="651" spans="1:22" x14ac:dyDescent="0.25">
      <c r="A651" t="s">
        <v>3214</v>
      </c>
      <c r="B651" t="s">
        <v>15</v>
      </c>
      <c r="C651" t="s">
        <v>47</v>
      </c>
      <c r="D651" t="s">
        <v>3215</v>
      </c>
      <c r="E651">
        <v>362.65</v>
      </c>
      <c r="F651">
        <v>66</v>
      </c>
      <c r="G651" t="s">
        <v>43728</v>
      </c>
      <c r="H651" t="s">
        <v>3216</v>
      </c>
      <c r="I651" s="1">
        <v>45000</v>
      </c>
      <c r="J651" s="1">
        <v>45658</v>
      </c>
      <c r="K651" t="s">
        <v>3217</v>
      </c>
      <c r="L651" t="s">
        <v>3218</v>
      </c>
      <c r="M651" t="s">
        <v>20</v>
      </c>
      <c r="N651">
        <v>4</v>
      </c>
      <c r="O651">
        <f>Table1[[#This Row],[Price]]-0.1*Table1[[#This Row],[Price]]</f>
        <v>326.38499999999999</v>
      </c>
      <c r="P651" s="9">
        <f>(Table1[[#This Row],[Expiration Date]]-Table1[[#This Row],[Manufacturing Date]])/365</f>
        <v>1.8027397260273972</v>
      </c>
      <c r="Q651" t="str">
        <f>IF(Table1[[#This Row],[Expiration Date]]-J659&gt;12/31/2024,"not expired","expired")</f>
        <v>expired</v>
      </c>
      <c r="R651">
        <f>Table1[[#This Row],[Discounted Price]]*0.95</f>
        <v>310.06574999999998</v>
      </c>
      <c r="S651">
        <f>Table1[[#This Row],[Discounted Price]]*0.9</f>
        <v>293.74650000000003</v>
      </c>
      <c r="T651">
        <f>Table1[[#This Row],[Discounted Price]]*0.8</f>
        <v>261.108</v>
      </c>
      <c r="U651">
        <f>Table1[[#This Row],[Price]]*0.52</f>
        <v>188.578</v>
      </c>
      <c r="V651">
        <f>(Table1[[#This Row],[Price]]-Table1[[#This Row],[Scrap value]])/2</f>
        <v>87.035999999999987</v>
      </c>
    </row>
    <row r="652" spans="1:22" x14ac:dyDescent="0.25">
      <c r="A652" t="s">
        <v>3219</v>
      </c>
      <c r="B652" t="s">
        <v>15</v>
      </c>
      <c r="C652" t="s">
        <v>47</v>
      </c>
      <c r="D652" t="s">
        <v>3220</v>
      </c>
      <c r="E652">
        <v>157.41</v>
      </c>
      <c r="F652">
        <v>97</v>
      </c>
      <c r="G652" t="s">
        <v>43728</v>
      </c>
      <c r="H652" t="s">
        <v>3221</v>
      </c>
      <c r="I652" s="1">
        <v>45137</v>
      </c>
      <c r="J652" s="1">
        <v>46023</v>
      </c>
      <c r="K652" t="s">
        <v>3222</v>
      </c>
      <c r="L652" t="s">
        <v>3223</v>
      </c>
      <c r="M652" t="s">
        <v>45</v>
      </c>
      <c r="N652">
        <v>1</v>
      </c>
      <c r="O652">
        <f>Table1[[#This Row],[Price]]-0.1*Table1[[#This Row],[Price]]</f>
        <v>141.66899999999998</v>
      </c>
      <c r="P652" s="9">
        <f>(Table1[[#This Row],[Expiration Date]]-Table1[[#This Row],[Manufacturing Date]])/365</f>
        <v>2.4273972602739726</v>
      </c>
      <c r="Q652" t="str">
        <f>IF(Table1[[#This Row],[Expiration Date]]-J660&gt;12/31/2024,"not expired","expired")</f>
        <v>expired</v>
      </c>
      <c r="R652">
        <f>Table1[[#This Row],[Discounted Price]]*0.95</f>
        <v>134.58554999999998</v>
      </c>
      <c r="S652">
        <f>Table1[[#This Row],[Discounted Price]]*0.9</f>
        <v>127.50209999999998</v>
      </c>
      <c r="T652">
        <f>Table1[[#This Row],[Discounted Price]]*0.8</f>
        <v>113.33519999999999</v>
      </c>
      <c r="U652">
        <f>Table1[[#This Row],[Price]]*0.52</f>
        <v>81.853200000000001</v>
      </c>
      <c r="V652">
        <f>(Table1[[#This Row],[Price]]-Table1[[#This Row],[Scrap value]])/2</f>
        <v>37.778399999999998</v>
      </c>
    </row>
    <row r="653" spans="1:22" x14ac:dyDescent="0.25">
      <c r="A653" t="s">
        <v>3224</v>
      </c>
      <c r="B653" t="s">
        <v>29</v>
      </c>
      <c r="C653" t="s">
        <v>47</v>
      </c>
      <c r="D653" t="s">
        <v>3225</v>
      </c>
      <c r="E653">
        <v>76.88</v>
      </c>
      <c r="F653">
        <v>62</v>
      </c>
      <c r="G653" t="s">
        <v>43728</v>
      </c>
      <c r="H653" t="s">
        <v>3226</v>
      </c>
      <c r="I653" s="1">
        <v>45137</v>
      </c>
      <c r="J653" s="1">
        <v>46023</v>
      </c>
      <c r="K653" t="s">
        <v>3227</v>
      </c>
      <c r="L653" t="s">
        <v>3228</v>
      </c>
      <c r="M653" t="s">
        <v>27</v>
      </c>
      <c r="N653">
        <v>1</v>
      </c>
      <c r="O653">
        <f>Table1[[#This Row],[Price]]-0.1*Table1[[#This Row],[Price]]</f>
        <v>69.191999999999993</v>
      </c>
      <c r="P653" s="9">
        <f>(Table1[[#This Row],[Expiration Date]]-Table1[[#This Row],[Manufacturing Date]])/365</f>
        <v>2.4273972602739726</v>
      </c>
      <c r="Q653" t="str">
        <f>IF(Table1[[#This Row],[Expiration Date]]-J661&gt;12/31/2024,"not expired","expired")</f>
        <v>not expired</v>
      </c>
      <c r="R653">
        <f>Table1[[#This Row],[Discounted Price]]*0.95</f>
        <v>65.732399999999984</v>
      </c>
      <c r="S653">
        <f>Table1[[#This Row],[Discounted Price]]*0.9</f>
        <v>62.272799999999997</v>
      </c>
      <c r="T653">
        <f>Table1[[#This Row],[Discounted Price]]*0.8</f>
        <v>55.3536</v>
      </c>
      <c r="U653">
        <f>Table1[[#This Row],[Price]]*0.52</f>
        <v>39.977600000000002</v>
      </c>
      <c r="V653">
        <f>(Table1[[#This Row],[Price]]-Table1[[#This Row],[Scrap value]])/2</f>
        <v>18.451199999999996</v>
      </c>
    </row>
    <row r="654" spans="1:22" x14ac:dyDescent="0.25">
      <c r="A654" t="s">
        <v>3229</v>
      </c>
      <c r="B654" t="s">
        <v>22</v>
      </c>
      <c r="C654" t="s">
        <v>47</v>
      </c>
      <c r="D654" t="s">
        <v>3230</v>
      </c>
      <c r="E654">
        <v>452.61</v>
      </c>
      <c r="F654">
        <v>25</v>
      </c>
      <c r="G654" t="s">
        <v>43730</v>
      </c>
      <c r="H654" t="s">
        <v>3231</v>
      </c>
      <c r="I654" s="1">
        <v>45000</v>
      </c>
      <c r="J654" s="1">
        <v>45658</v>
      </c>
      <c r="K654" t="s">
        <v>3232</v>
      </c>
      <c r="L654" t="s">
        <v>3233</v>
      </c>
      <c r="M654" t="s">
        <v>45</v>
      </c>
      <c r="N654">
        <v>5</v>
      </c>
      <c r="O654">
        <f>Table1[[#This Row],[Price]]-0.1*Table1[[#This Row],[Price]]</f>
        <v>407.34899999999999</v>
      </c>
      <c r="P654" s="9">
        <f>(Table1[[#This Row],[Expiration Date]]-Table1[[#This Row],[Manufacturing Date]])/365</f>
        <v>1.8027397260273972</v>
      </c>
      <c r="Q654" t="str">
        <f>IF(Table1[[#This Row],[Expiration Date]]-J662&gt;12/31/2024,"not expired","expired")</f>
        <v>expired</v>
      </c>
      <c r="R654">
        <f>Table1[[#This Row],[Discounted Price]]*0.95</f>
        <v>386.98154999999997</v>
      </c>
      <c r="S654">
        <f>Table1[[#This Row],[Discounted Price]]*0.9</f>
        <v>366.61410000000001</v>
      </c>
      <c r="T654">
        <f>Table1[[#This Row],[Discounted Price]]*0.8</f>
        <v>325.87920000000003</v>
      </c>
      <c r="U654">
        <f>Table1[[#This Row],[Price]]*0.52</f>
        <v>235.35720000000001</v>
      </c>
      <c r="V654">
        <f>(Table1[[#This Row],[Price]]-Table1[[#This Row],[Scrap value]])/2</f>
        <v>108.6264</v>
      </c>
    </row>
    <row r="655" spans="1:22" x14ac:dyDescent="0.25">
      <c r="A655" t="s">
        <v>3234</v>
      </c>
      <c r="B655" t="s">
        <v>22</v>
      </c>
      <c r="C655" t="s">
        <v>47</v>
      </c>
      <c r="D655" t="s">
        <v>3235</v>
      </c>
      <c r="E655">
        <v>460.12</v>
      </c>
      <c r="F655">
        <v>75</v>
      </c>
      <c r="G655" t="s">
        <v>43728</v>
      </c>
      <c r="H655" t="s">
        <v>3236</v>
      </c>
      <c r="I655" s="1">
        <v>45137</v>
      </c>
      <c r="J655" s="1">
        <v>46023</v>
      </c>
      <c r="K655" t="s">
        <v>3237</v>
      </c>
      <c r="L655" t="s">
        <v>3238</v>
      </c>
      <c r="M655" t="s">
        <v>45</v>
      </c>
      <c r="N655">
        <v>2</v>
      </c>
      <c r="O655">
        <f>Table1[[#This Row],[Price]]-0.1*Table1[[#This Row],[Price]]</f>
        <v>414.108</v>
      </c>
      <c r="P655" s="9">
        <f>(Table1[[#This Row],[Expiration Date]]-Table1[[#This Row],[Manufacturing Date]])/365</f>
        <v>2.4273972602739726</v>
      </c>
      <c r="Q655" t="str">
        <f>IF(Table1[[#This Row],[Expiration Date]]-J663&gt;12/31/2024,"not expired","expired")</f>
        <v>expired</v>
      </c>
      <c r="R655">
        <f>Table1[[#This Row],[Discounted Price]]*0.95</f>
        <v>393.40260000000001</v>
      </c>
      <c r="S655">
        <f>Table1[[#This Row],[Discounted Price]]*0.9</f>
        <v>372.69720000000001</v>
      </c>
      <c r="T655">
        <f>Table1[[#This Row],[Discounted Price]]*0.8</f>
        <v>331.28640000000001</v>
      </c>
      <c r="U655">
        <f>Table1[[#This Row],[Price]]*0.52</f>
        <v>239.26240000000001</v>
      </c>
      <c r="V655">
        <f>(Table1[[#This Row],[Price]]-Table1[[#This Row],[Scrap value]])/2</f>
        <v>110.4288</v>
      </c>
    </row>
    <row r="656" spans="1:22" x14ac:dyDescent="0.25">
      <c r="A656" t="s">
        <v>3239</v>
      </c>
      <c r="B656" t="s">
        <v>22</v>
      </c>
      <c r="C656" t="s">
        <v>47</v>
      </c>
      <c r="D656" t="s">
        <v>3240</v>
      </c>
      <c r="E656">
        <v>392.02</v>
      </c>
      <c r="F656">
        <v>95</v>
      </c>
      <c r="G656" t="s">
        <v>43730</v>
      </c>
      <c r="H656" t="s">
        <v>3241</v>
      </c>
      <c r="I656" s="1">
        <v>44927</v>
      </c>
      <c r="J656" s="1">
        <v>46023</v>
      </c>
      <c r="K656" t="s">
        <v>3242</v>
      </c>
      <c r="L656" t="s">
        <v>3243</v>
      </c>
      <c r="M656" t="s">
        <v>45</v>
      </c>
      <c r="N656">
        <v>5</v>
      </c>
      <c r="O656">
        <f>Table1[[#This Row],[Price]]-0.1*Table1[[#This Row],[Price]]</f>
        <v>352.81799999999998</v>
      </c>
      <c r="P656" s="9">
        <f>(Table1[[#This Row],[Expiration Date]]-Table1[[#This Row],[Manufacturing Date]])/365</f>
        <v>3.0027397260273974</v>
      </c>
      <c r="Q656" t="str">
        <f>IF(Table1[[#This Row],[Expiration Date]]-J664&gt;12/31/2024,"not expired","expired")</f>
        <v>expired</v>
      </c>
      <c r="R656">
        <f>Table1[[#This Row],[Discounted Price]]*0.95</f>
        <v>335.1771</v>
      </c>
      <c r="S656">
        <f>Table1[[#This Row],[Discounted Price]]*0.9</f>
        <v>317.53620000000001</v>
      </c>
      <c r="T656">
        <f>Table1[[#This Row],[Discounted Price]]*0.8</f>
        <v>282.25439999999998</v>
      </c>
      <c r="U656">
        <f>Table1[[#This Row],[Price]]*0.52</f>
        <v>203.85040000000001</v>
      </c>
      <c r="V656">
        <f>(Table1[[#This Row],[Price]]-Table1[[#This Row],[Scrap value]])/2</f>
        <v>94.084799999999987</v>
      </c>
    </row>
    <row r="657" spans="1:22" x14ac:dyDescent="0.25">
      <c r="A657" t="s">
        <v>3244</v>
      </c>
      <c r="B657" t="s">
        <v>22</v>
      </c>
      <c r="C657" t="s">
        <v>47</v>
      </c>
      <c r="D657" t="s">
        <v>3245</v>
      </c>
      <c r="E657">
        <v>261.17</v>
      </c>
      <c r="F657">
        <v>37</v>
      </c>
      <c r="G657" t="s">
        <v>43729</v>
      </c>
      <c r="H657" t="s">
        <v>3246</v>
      </c>
      <c r="I657" s="1">
        <v>45000</v>
      </c>
      <c r="J657" s="1">
        <v>45292</v>
      </c>
      <c r="K657" t="s">
        <v>3247</v>
      </c>
      <c r="L657" t="s">
        <v>3248</v>
      </c>
      <c r="M657" t="s">
        <v>45</v>
      </c>
      <c r="N657">
        <v>5</v>
      </c>
      <c r="O657">
        <f>Table1[[#This Row],[Price]]-0.1*Table1[[#This Row],[Price]]</f>
        <v>235.053</v>
      </c>
      <c r="P657" s="9">
        <f>(Table1[[#This Row],[Expiration Date]]-Table1[[#This Row],[Manufacturing Date]])/365</f>
        <v>0.8</v>
      </c>
      <c r="Q657" t="str">
        <f>IF(Table1[[#This Row],[Expiration Date]]-J665&gt;12/31/2024,"not expired","expired")</f>
        <v>expired</v>
      </c>
      <c r="R657">
        <f>Table1[[#This Row],[Discounted Price]]*0.95</f>
        <v>223.30034999999998</v>
      </c>
      <c r="S657">
        <f>Table1[[#This Row],[Discounted Price]]*0.9</f>
        <v>211.54769999999999</v>
      </c>
      <c r="T657">
        <f>Table1[[#This Row],[Discounted Price]]*0.8</f>
        <v>188.04240000000001</v>
      </c>
      <c r="U657">
        <f>Table1[[#This Row],[Price]]*0.52</f>
        <v>135.80840000000001</v>
      </c>
      <c r="V657">
        <f>(Table1[[#This Row],[Price]]-Table1[[#This Row],[Scrap value]])/2</f>
        <v>62.680800000000005</v>
      </c>
    </row>
    <row r="658" spans="1:22" x14ac:dyDescent="0.25">
      <c r="A658" t="s">
        <v>3249</v>
      </c>
      <c r="B658" t="s">
        <v>15</v>
      </c>
      <c r="C658" t="s">
        <v>47</v>
      </c>
      <c r="D658" t="s">
        <v>3250</v>
      </c>
      <c r="E658">
        <v>108.41</v>
      </c>
      <c r="F658">
        <v>7</v>
      </c>
      <c r="G658" t="s">
        <v>43729</v>
      </c>
      <c r="H658" t="s">
        <v>3251</v>
      </c>
      <c r="I658" s="1">
        <v>44927</v>
      </c>
      <c r="J658" s="1">
        <v>46023</v>
      </c>
      <c r="K658" t="s">
        <v>3252</v>
      </c>
      <c r="L658" t="s">
        <v>3253</v>
      </c>
      <c r="M658" t="s">
        <v>20</v>
      </c>
      <c r="N658">
        <v>4</v>
      </c>
      <c r="O658">
        <f>Table1[[#This Row],[Price]]-0.1*Table1[[#This Row],[Price]]</f>
        <v>97.568999999999988</v>
      </c>
      <c r="P658" s="9">
        <f>(Table1[[#This Row],[Expiration Date]]-Table1[[#This Row],[Manufacturing Date]])/365</f>
        <v>3.0027397260273974</v>
      </c>
      <c r="Q658" t="str">
        <f>IF(Table1[[#This Row],[Expiration Date]]-J666&gt;12/31/2024,"not expired","expired")</f>
        <v>expired</v>
      </c>
      <c r="R658">
        <f>Table1[[#This Row],[Discounted Price]]*0.95</f>
        <v>92.690549999999988</v>
      </c>
      <c r="S658">
        <f>Table1[[#This Row],[Discounted Price]]*0.9</f>
        <v>87.812099999999987</v>
      </c>
      <c r="T658">
        <f>Table1[[#This Row],[Discounted Price]]*0.8</f>
        <v>78.055199999999999</v>
      </c>
      <c r="U658">
        <f>Table1[[#This Row],[Price]]*0.52</f>
        <v>56.373199999999997</v>
      </c>
      <c r="V658">
        <f>(Table1[[#This Row],[Price]]-Table1[[#This Row],[Scrap value]])/2</f>
        <v>26.0184</v>
      </c>
    </row>
    <row r="659" spans="1:22" x14ac:dyDescent="0.25">
      <c r="A659" t="s">
        <v>3254</v>
      </c>
      <c r="B659" t="s">
        <v>35</v>
      </c>
      <c r="C659" t="s">
        <v>47</v>
      </c>
      <c r="D659" t="s">
        <v>3255</v>
      </c>
      <c r="E659">
        <v>105.03</v>
      </c>
      <c r="F659">
        <v>10</v>
      </c>
      <c r="G659" t="s">
        <v>43728</v>
      </c>
      <c r="H659" t="s">
        <v>3256</v>
      </c>
      <c r="I659" s="1">
        <v>45137</v>
      </c>
      <c r="J659" s="1">
        <v>46023</v>
      </c>
      <c r="K659" t="s">
        <v>3257</v>
      </c>
      <c r="L659" t="s">
        <v>3258</v>
      </c>
      <c r="M659" t="s">
        <v>45</v>
      </c>
      <c r="N659">
        <v>4</v>
      </c>
      <c r="O659">
        <f>Table1[[#This Row],[Price]]-0.1*Table1[[#This Row],[Price]]</f>
        <v>94.527000000000001</v>
      </c>
      <c r="P659" s="9">
        <f>(Table1[[#This Row],[Expiration Date]]-Table1[[#This Row],[Manufacturing Date]])/365</f>
        <v>2.4273972602739726</v>
      </c>
      <c r="Q659" t="str">
        <f>IF(Table1[[#This Row],[Expiration Date]]-J667&gt;12/31/2024,"not expired","expired")</f>
        <v>not expired</v>
      </c>
      <c r="R659">
        <f>Table1[[#This Row],[Discounted Price]]*0.95</f>
        <v>89.80064999999999</v>
      </c>
      <c r="S659">
        <f>Table1[[#This Row],[Discounted Price]]*0.9</f>
        <v>85.074300000000008</v>
      </c>
      <c r="T659">
        <f>Table1[[#This Row],[Discounted Price]]*0.8</f>
        <v>75.621600000000001</v>
      </c>
      <c r="U659">
        <f>Table1[[#This Row],[Price]]*0.52</f>
        <v>54.615600000000001</v>
      </c>
      <c r="V659">
        <f>(Table1[[#This Row],[Price]]-Table1[[#This Row],[Scrap value]])/2</f>
        <v>25.2072</v>
      </c>
    </row>
    <row r="660" spans="1:22" x14ac:dyDescent="0.25">
      <c r="A660" t="s">
        <v>3259</v>
      </c>
      <c r="B660" t="s">
        <v>29</v>
      </c>
      <c r="C660" t="s">
        <v>47</v>
      </c>
      <c r="D660" t="s">
        <v>3260</v>
      </c>
      <c r="E660">
        <v>10.220000000000001</v>
      </c>
      <c r="F660">
        <v>6</v>
      </c>
      <c r="G660" t="s">
        <v>43730</v>
      </c>
      <c r="H660" t="s">
        <v>2669</v>
      </c>
      <c r="I660" s="1">
        <v>45137</v>
      </c>
      <c r="J660" s="1">
        <v>46023</v>
      </c>
      <c r="K660" t="s">
        <v>3261</v>
      </c>
      <c r="L660" t="s">
        <v>3262</v>
      </c>
      <c r="M660" t="s">
        <v>45</v>
      </c>
      <c r="N660">
        <v>3</v>
      </c>
      <c r="O660">
        <f>Table1[[#This Row],[Price]]-0.1*Table1[[#This Row],[Price]]</f>
        <v>9.1980000000000004</v>
      </c>
      <c r="P660" s="9">
        <f>(Table1[[#This Row],[Expiration Date]]-Table1[[#This Row],[Manufacturing Date]])/365</f>
        <v>2.4273972602739726</v>
      </c>
      <c r="Q660" t="str">
        <f>IF(Table1[[#This Row],[Expiration Date]]-J668&gt;12/31/2024,"not expired","expired")</f>
        <v>expired</v>
      </c>
      <c r="R660">
        <f>Table1[[#This Row],[Discounted Price]]*0.95</f>
        <v>8.7380999999999993</v>
      </c>
      <c r="S660">
        <f>Table1[[#This Row],[Discounted Price]]*0.9</f>
        <v>8.2782</v>
      </c>
      <c r="T660">
        <f>Table1[[#This Row],[Discounted Price]]*0.8</f>
        <v>7.3584000000000005</v>
      </c>
      <c r="U660">
        <f>Table1[[#This Row],[Price]]*0.52</f>
        <v>5.3144000000000009</v>
      </c>
      <c r="V660">
        <f>(Table1[[#This Row],[Price]]-Table1[[#This Row],[Scrap value]])/2</f>
        <v>2.4527999999999999</v>
      </c>
    </row>
    <row r="661" spans="1:22" x14ac:dyDescent="0.25">
      <c r="A661" t="s">
        <v>3263</v>
      </c>
      <c r="B661" t="s">
        <v>22</v>
      </c>
      <c r="C661" t="s">
        <v>47</v>
      </c>
      <c r="D661" t="s">
        <v>3264</v>
      </c>
      <c r="E661">
        <v>476.26</v>
      </c>
      <c r="F661">
        <v>19</v>
      </c>
      <c r="G661" t="s">
        <v>43730</v>
      </c>
      <c r="H661" t="s">
        <v>3265</v>
      </c>
      <c r="I661" s="1">
        <v>45000</v>
      </c>
      <c r="J661" s="1">
        <v>45292</v>
      </c>
      <c r="K661" t="s">
        <v>3266</v>
      </c>
      <c r="L661" t="s">
        <v>3267</v>
      </c>
      <c r="M661" t="s">
        <v>45</v>
      </c>
      <c r="N661">
        <v>3</v>
      </c>
      <c r="O661">
        <f>Table1[[#This Row],[Price]]-0.1*Table1[[#This Row],[Price]]</f>
        <v>428.63400000000001</v>
      </c>
      <c r="P661" s="9">
        <f>(Table1[[#This Row],[Expiration Date]]-Table1[[#This Row],[Manufacturing Date]])/365</f>
        <v>0.8</v>
      </c>
      <c r="Q661" t="str">
        <f>IF(Table1[[#This Row],[Expiration Date]]-J669&gt;12/31/2024,"not expired","expired")</f>
        <v>expired</v>
      </c>
      <c r="R661">
        <f>Table1[[#This Row],[Discounted Price]]*0.95</f>
        <v>407.20229999999998</v>
      </c>
      <c r="S661">
        <f>Table1[[#This Row],[Discounted Price]]*0.9</f>
        <v>385.7706</v>
      </c>
      <c r="T661">
        <f>Table1[[#This Row],[Discounted Price]]*0.8</f>
        <v>342.90720000000005</v>
      </c>
      <c r="U661">
        <f>Table1[[#This Row],[Price]]*0.52</f>
        <v>247.65520000000001</v>
      </c>
      <c r="V661">
        <f>(Table1[[#This Row],[Price]]-Table1[[#This Row],[Scrap value]])/2</f>
        <v>114.30239999999999</v>
      </c>
    </row>
    <row r="662" spans="1:22" x14ac:dyDescent="0.25">
      <c r="A662" t="s">
        <v>3268</v>
      </c>
      <c r="B662" t="s">
        <v>22</v>
      </c>
      <c r="C662" t="s">
        <v>47</v>
      </c>
      <c r="D662" t="s">
        <v>3269</v>
      </c>
      <c r="E662">
        <v>237.61</v>
      </c>
      <c r="F662">
        <v>11</v>
      </c>
      <c r="G662" t="s">
        <v>43728</v>
      </c>
      <c r="H662" t="s">
        <v>3270</v>
      </c>
      <c r="I662" s="1">
        <v>44927</v>
      </c>
      <c r="J662" s="1">
        <v>45658</v>
      </c>
      <c r="K662" t="s">
        <v>3271</v>
      </c>
      <c r="L662" t="s">
        <v>3272</v>
      </c>
      <c r="M662" t="s">
        <v>27</v>
      </c>
      <c r="N662">
        <v>3</v>
      </c>
      <c r="O662">
        <f>Table1[[#This Row],[Price]]-0.1*Table1[[#This Row],[Price]]</f>
        <v>213.84900000000002</v>
      </c>
      <c r="P662" s="9">
        <f>(Table1[[#This Row],[Expiration Date]]-Table1[[#This Row],[Manufacturing Date]])/365</f>
        <v>2.0027397260273974</v>
      </c>
      <c r="Q662" t="str">
        <f>IF(Table1[[#This Row],[Expiration Date]]-J670&gt;12/31/2024,"not expired","expired")</f>
        <v>expired</v>
      </c>
      <c r="R662">
        <f>Table1[[#This Row],[Discounted Price]]*0.95</f>
        <v>203.15655000000001</v>
      </c>
      <c r="S662">
        <f>Table1[[#This Row],[Discounted Price]]*0.9</f>
        <v>192.46410000000003</v>
      </c>
      <c r="T662">
        <f>Table1[[#This Row],[Discounted Price]]*0.8</f>
        <v>171.07920000000001</v>
      </c>
      <c r="U662">
        <f>Table1[[#This Row],[Price]]*0.52</f>
        <v>123.55720000000001</v>
      </c>
      <c r="V662">
        <f>(Table1[[#This Row],[Price]]-Table1[[#This Row],[Scrap value]])/2</f>
        <v>57.026400000000002</v>
      </c>
    </row>
    <row r="663" spans="1:22" x14ac:dyDescent="0.25">
      <c r="A663" t="s">
        <v>3273</v>
      </c>
      <c r="B663" t="s">
        <v>15</v>
      </c>
      <c r="C663" t="s">
        <v>47</v>
      </c>
      <c r="D663" t="s">
        <v>3274</v>
      </c>
      <c r="E663">
        <v>128.34</v>
      </c>
      <c r="F663">
        <v>99</v>
      </c>
      <c r="G663" t="s">
        <v>43728</v>
      </c>
      <c r="H663" t="s">
        <v>3275</v>
      </c>
      <c r="I663" s="1">
        <v>44927</v>
      </c>
      <c r="J663" s="1">
        <v>46023</v>
      </c>
      <c r="K663" t="s">
        <v>3276</v>
      </c>
      <c r="L663" t="s">
        <v>3277</v>
      </c>
      <c r="M663" t="s">
        <v>45</v>
      </c>
      <c r="N663">
        <v>5</v>
      </c>
      <c r="O663">
        <f>Table1[[#This Row],[Price]]-0.1*Table1[[#This Row],[Price]]</f>
        <v>115.506</v>
      </c>
      <c r="P663" s="9">
        <f>(Table1[[#This Row],[Expiration Date]]-Table1[[#This Row],[Manufacturing Date]])/365</f>
        <v>3.0027397260273974</v>
      </c>
      <c r="Q663" t="str">
        <f>IF(Table1[[#This Row],[Expiration Date]]-J671&gt;12/31/2024,"not expired","expired")</f>
        <v>not expired</v>
      </c>
      <c r="R663">
        <f>Table1[[#This Row],[Discounted Price]]*0.95</f>
        <v>109.7307</v>
      </c>
      <c r="S663">
        <f>Table1[[#This Row],[Discounted Price]]*0.9</f>
        <v>103.9554</v>
      </c>
      <c r="T663">
        <f>Table1[[#This Row],[Discounted Price]]*0.8</f>
        <v>92.404800000000009</v>
      </c>
      <c r="U663">
        <f>Table1[[#This Row],[Price]]*0.52</f>
        <v>66.736800000000002</v>
      </c>
      <c r="V663">
        <f>(Table1[[#This Row],[Price]]-Table1[[#This Row],[Scrap value]])/2</f>
        <v>30.801600000000001</v>
      </c>
    </row>
    <row r="664" spans="1:22" x14ac:dyDescent="0.25">
      <c r="A664" t="s">
        <v>3278</v>
      </c>
      <c r="B664" t="s">
        <v>35</v>
      </c>
      <c r="C664" t="s">
        <v>47</v>
      </c>
      <c r="D664" t="s">
        <v>3279</v>
      </c>
      <c r="E664">
        <v>178.42</v>
      </c>
      <c r="F664">
        <v>10</v>
      </c>
      <c r="G664" t="s">
        <v>43728</v>
      </c>
      <c r="H664" t="s">
        <v>3280</v>
      </c>
      <c r="I664" s="1">
        <v>44927</v>
      </c>
      <c r="J664" s="1">
        <v>46023</v>
      </c>
      <c r="K664" t="s">
        <v>3281</v>
      </c>
      <c r="L664" t="s">
        <v>3282</v>
      </c>
      <c r="M664" t="s">
        <v>20</v>
      </c>
      <c r="N664">
        <v>3</v>
      </c>
      <c r="O664">
        <f>Table1[[#This Row],[Price]]-0.1*Table1[[#This Row],[Price]]</f>
        <v>160.57799999999997</v>
      </c>
      <c r="P664" s="9">
        <f>(Table1[[#This Row],[Expiration Date]]-Table1[[#This Row],[Manufacturing Date]])/365</f>
        <v>3.0027397260273974</v>
      </c>
      <c r="Q664" t="str">
        <f>IF(Table1[[#This Row],[Expiration Date]]-J672&gt;12/31/2024,"not expired","expired")</f>
        <v>not expired</v>
      </c>
      <c r="R664">
        <f>Table1[[#This Row],[Discounted Price]]*0.95</f>
        <v>152.54909999999998</v>
      </c>
      <c r="S664">
        <f>Table1[[#This Row],[Discounted Price]]*0.9</f>
        <v>144.52019999999999</v>
      </c>
      <c r="T664">
        <f>Table1[[#This Row],[Discounted Price]]*0.8</f>
        <v>128.46239999999997</v>
      </c>
      <c r="U664">
        <f>Table1[[#This Row],[Price]]*0.52</f>
        <v>92.778399999999991</v>
      </c>
      <c r="V664">
        <f>(Table1[[#This Row],[Price]]-Table1[[#This Row],[Scrap value]])/2</f>
        <v>42.820799999999998</v>
      </c>
    </row>
    <row r="665" spans="1:22" x14ac:dyDescent="0.25">
      <c r="A665" t="s">
        <v>3283</v>
      </c>
      <c r="B665" t="s">
        <v>35</v>
      </c>
      <c r="C665" t="s">
        <v>47</v>
      </c>
      <c r="D665" t="s">
        <v>3284</v>
      </c>
      <c r="E665">
        <v>161.19</v>
      </c>
      <c r="F665">
        <v>91</v>
      </c>
      <c r="G665" t="s">
        <v>43730</v>
      </c>
      <c r="H665" t="s">
        <v>3285</v>
      </c>
      <c r="I665" s="1">
        <v>45000</v>
      </c>
      <c r="J665" s="1">
        <v>45292</v>
      </c>
      <c r="K665" t="s">
        <v>3286</v>
      </c>
      <c r="L665" t="s">
        <v>3287</v>
      </c>
      <c r="M665" t="s">
        <v>45</v>
      </c>
      <c r="N665">
        <v>5</v>
      </c>
      <c r="O665">
        <f>Table1[[#This Row],[Price]]-0.1*Table1[[#This Row],[Price]]</f>
        <v>145.071</v>
      </c>
      <c r="P665" s="9">
        <f>(Table1[[#This Row],[Expiration Date]]-Table1[[#This Row],[Manufacturing Date]])/365</f>
        <v>0.8</v>
      </c>
      <c r="Q665" t="str">
        <f>IF(Table1[[#This Row],[Expiration Date]]-J673&gt;12/31/2024,"not expired","expired")</f>
        <v>expired</v>
      </c>
      <c r="R665">
        <f>Table1[[#This Row],[Discounted Price]]*0.95</f>
        <v>137.81744999999998</v>
      </c>
      <c r="S665">
        <f>Table1[[#This Row],[Discounted Price]]*0.9</f>
        <v>130.56389999999999</v>
      </c>
      <c r="T665">
        <f>Table1[[#This Row],[Discounted Price]]*0.8</f>
        <v>116.05680000000001</v>
      </c>
      <c r="U665">
        <f>Table1[[#This Row],[Price]]*0.52</f>
        <v>83.818799999999996</v>
      </c>
      <c r="V665">
        <f>(Table1[[#This Row],[Price]]-Table1[[#This Row],[Scrap value]])/2</f>
        <v>38.685600000000001</v>
      </c>
    </row>
    <row r="666" spans="1:22" x14ac:dyDescent="0.25">
      <c r="A666" t="s">
        <v>3288</v>
      </c>
      <c r="B666" t="s">
        <v>29</v>
      </c>
      <c r="C666" t="s">
        <v>47</v>
      </c>
      <c r="D666" t="s">
        <v>3289</v>
      </c>
      <c r="E666">
        <v>149.08000000000001</v>
      </c>
      <c r="F666">
        <v>21</v>
      </c>
      <c r="G666" t="s">
        <v>43729</v>
      </c>
      <c r="H666" t="s">
        <v>3290</v>
      </c>
      <c r="I666" s="1">
        <v>45137</v>
      </c>
      <c r="J666" s="1">
        <v>46023</v>
      </c>
      <c r="K666" t="s">
        <v>3291</v>
      </c>
      <c r="L666" t="s">
        <v>3292</v>
      </c>
      <c r="M666" t="s">
        <v>27</v>
      </c>
      <c r="N666">
        <v>3</v>
      </c>
      <c r="O666">
        <f>Table1[[#This Row],[Price]]-0.1*Table1[[#This Row],[Price]]</f>
        <v>134.17200000000003</v>
      </c>
      <c r="P666" s="9">
        <f>(Table1[[#This Row],[Expiration Date]]-Table1[[#This Row],[Manufacturing Date]])/365</f>
        <v>2.4273972602739726</v>
      </c>
      <c r="Q666" t="str">
        <f>IF(Table1[[#This Row],[Expiration Date]]-J674&gt;12/31/2024,"not expired","expired")</f>
        <v>not expired</v>
      </c>
      <c r="R666">
        <f>Table1[[#This Row],[Discounted Price]]*0.95</f>
        <v>127.46340000000002</v>
      </c>
      <c r="S666">
        <f>Table1[[#This Row],[Discounted Price]]*0.9</f>
        <v>120.75480000000003</v>
      </c>
      <c r="T666">
        <f>Table1[[#This Row],[Discounted Price]]*0.8</f>
        <v>107.33760000000002</v>
      </c>
      <c r="U666">
        <f>Table1[[#This Row],[Price]]*0.52</f>
        <v>77.521600000000007</v>
      </c>
      <c r="V666">
        <f>(Table1[[#This Row],[Price]]-Table1[[#This Row],[Scrap value]])/2</f>
        <v>35.779200000000003</v>
      </c>
    </row>
    <row r="667" spans="1:22" x14ac:dyDescent="0.25">
      <c r="A667" t="s">
        <v>3293</v>
      </c>
      <c r="B667" t="s">
        <v>29</v>
      </c>
      <c r="C667" t="s">
        <v>47</v>
      </c>
      <c r="D667" t="s">
        <v>3294</v>
      </c>
      <c r="E667">
        <v>110.03</v>
      </c>
      <c r="F667">
        <v>82</v>
      </c>
      <c r="G667" t="s">
        <v>43729</v>
      </c>
      <c r="H667" t="s">
        <v>3295</v>
      </c>
      <c r="I667" s="1">
        <v>45137</v>
      </c>
      <c r="J667" s="1">
        <v>45292</v>
      </c>
      <c r="K667" t="s">
        <v>3296</v>
      </c>
      <c r="L667" t="s">
        <v>3297</v>
      </c>
      <c r="M667" t="s">
        <v>20</v>
      </c>
      <c r="N667">
        <v>3</v>
      </c>
      <c r="O667">
        <f>Table1[[#This Row],[Price]]-0.1*Table1[[#This Row],[Price]]</f>
        <v>99.027000000000001</v>
      </c>
      <c r="P667" s="9">
        <f>(Table1[[#This Row],[Expiration Date]]-Table1[[#This Row],[Manufacturing Date]])/365</f>
        <v>0.42465753424657532</v>
      </c>
      <c r="Q667" t="str">
        <f>IF(Table1[[#This Row],[Expiration Date]]-J675&gt;12/31/2024,"not expired","expired")</f>
        <v>expired</v>
      </c>
      <c r="R667">
        <f>Table1[[#This Row],[Discounted Price]]*0.95</f>
        <v>94.075649999999996</v>
      </c>
      <c r="S667">
        <f>Table1[[#This Row],[Discounted Price]]*0.9</f>
        <v>89.124300000000005</v>
      </c>
      <c r="T667">
        <f>Table1[[#This Row],[Discounted Price]]*0.8</f>
        <v>79.221600000000009</v>
      </c>
      <c r="U667">
        <f>Table1[[#This Row],[Price]]*0.52</f>
        <v>57.215600000000002</v>
      </c>
      <c r="V667">
        <f>(Table1[[#This Row],[Price]]-Table1[[#This Row],[Scrap value]])/2</f>
        <v>26.4072</v>
      </c>
    </row>
    <row r="668" spans="1:22" x14ac:dyDescent="0.25">
      <c r="A668" t="s">
        <v>3298</v>
      </c>
      <c r="B668" t="s">
        <v>22</v>
      </c>
      <c r="C668" t="s">
        <v>47</v>
      </c>
      <c r="D668" t="s">
        <v>3299</v>
      </c>
      <c r="E668">
        <v>469.45</v>
      </c>
      <c r="F668">
        <v>100</v>
      </c>
      <c r="G668" t="s">
        <v>43728</v>
      </c>
      <c r="H668" t="s">
        <v>703</v>
      </c>
      <c r="I668" s="1">
        <v>45000</v>
      </c>
      <c r="J668" s="1">
        <v>46023</v>
      </c>
      <c r="K668" t="s">
        <v>3300</v>
      </c>
      <c r="L668" t="s">
        <v>3301</v>
      </c>
      <c r="M668" t="s">
        <v>45</v>
      </c>
      <c r="N668">
        <v>1</v>
      </c>
      <c r="O668">
        <f>Table1[[#This Row],[Price]]-0.1*Table1[[#This Row],[Price]]</f>
        <v>422.505</v>
      </c>
      <c r="P668" s="9">
        <f>(Table1[[#This Row],[Expiration Date]]-Table1[[#This Row],[Manufacturing Date]])/365</f>
        <v>2.8027397260273972</v>
      </c>
      <c r="Q668" t="str">
        <f>IF(Table1[[#This Row],[Expiration Date]]-J676&gt;12/31/2024,"not expired","expired")</f>
        <v>expired</v>
      </c>
      <c r="R668">
        <f>Table1[[#This Row],[Discounted Price]]*0.95</f>
        <v>401.37975</v>
      </c>
      <c r="S668">
        <f>Table1[[#This Row],[Discounted Price]]*0.9</f>
        <v>380.25450000000001</v>
      </c>
      <c r="T668">
        <f>Table1[[#This Row],[Discounted Price]]*0.8</f>
        <v>338.00400000000002</v>
      </c>
      <c r="U668">
        <f>Table1[[#This Row],[Price]]*0.52</f>
        <v>244.114</v>
      </c>
      <c r="V668">
        <f>(Table1[[#This Row],[Price]]-Table1[[#This Row],[Scrap value]])/2</f>
        <v>112.66799999999999</v>
      </c>
    </row>
    <row r="669" spans="1:22" x14ac:dyDescent="0.25">
      <c r="A669" t="s">
        <v>3302</v>
      </c>
      <c r="B669" t="s">
        <v>29</v>
      </c>
      <c r="C669" t="s">
        <v>47</v>
      </c>
      <c r="D669" t="s">
        <v>3303</v>
      </c>
      <c r="E669">
        <v>238.2</v>
      </c>
      <c r="F669">
        <v>83</v>
      </c>
      <c r="G669" t="s">
        <v>43728</v>
      </c>
      <c r="H669" t="s">
        <v>3304</v>
      </c>
      <c r="I669" s="1">
        <v>45000</v>
      </c>
      <c r="J669" s="1">
        <v>45658</v>
      </c>
      <c r="K669" t="s">
        <v>3305</v>
      </c>
      <c r="L669" t="s">
        <v>3306</v>
      </c>
      <c r="M669" t="s">
        <v>27</v>
      </c>
      <c r="N669">
        <v>1</v>
      </c>
      <c r="O669">
        <f>Table1[[#This Row],[Price]]-0.1*Table1[[#This Row],[Price]]</f>
        <v>214.38</v>
      </c>
      <c r="P669" s="9">
        <f>(Table1[[#This Row],[Expiration Date]]-Table1[[#This Row],[Manufacturing Date]])/365</f>
        <v>1.8027397260273972</v>
      </c>
      <c r="Q669" t="str">
        <f>IF(Table1[[#This Row],[Expiration Date]]-J677&gt;12/31/2024,"not expired","expired")</f>
        <v>expired</v>
      </c>
      <c r="R669">
        <f>Table1[[#This Row],[Discounted Price]]*0.95</f>
        <v>203.66099999999997</v>
      </c>
      <c r="S669">
        <f>Table1[[#This Row],[Discounted Price]]*0.9</f>
        <v>192.94200000000001</v>
      </c>
      <c r="T669">
        <f>Table1[[#This Row],[Discounted Price]]*0.8</f>
        <v>171.50400000000002</v>
      </c>
      <c r="U669">
        <f>Table1[[#This Row],[Price]]*0.52</f>
        <v>123.864</v>
      </c>
      <c r="V669">
        <f>(Table1[[#This Row],[Price]]-Table1[[#This Row],[Scrap value]])/2</f>
        <v>57.167999999999992</v>
      </c>
    </row>
    <row r="670" spans="1:22" x14ac:dyDescent="0.25">
      <c r="A670" t="s">
        <v>3307</v>
      </c>
      <c r="B670" t="s">
        <v>22</v>
      </c>
      <c r="C670" t="s">
        <v>47</v>
      </c>
      <c r="D670" t="s">
        <v>3308</v>
      </c>
      <c r="E670">
        <v>229.65</v>
      </c>
      <c r="F670">
        <v>1</v>
      </c>
      <c r="G670" t="s">
        <v>43730</v>
      </c>
      <c r="H670" t="s">
        <v>3309</v>
      </c>
      <c r="I670" s="1">
        <v>45000</v>
      </c>
      <c r="J670" s="1">
        <v>46023</v>
      </c>
      <c r="K670" t="s">
        <v>3310</v>
      </c>
      <c r="L670" t="s">
        <v>3311</v>
      </c>
      <c r="M670" t="s">
        <v>45</v>
      </c>
      <c r="N670">
        <v>5</v>
      </c>
      <c r="O670">
        <f>Table1[[#This Row],[Price]]-0.1*Table1[[#This Row],[Price]]</f>
        <v>206.685</v>
      </c>
      <c r="P670" s="9">
        <f>(Table1[[#This Row],[Expiration Date]]-Table1[[#This Row],[Manufacturing Date]])/365</f>
        <v>2.8027397260273972</v>
      </c>
      <c r="Q670" t="str">
        <f>IF(Table1[[#This Row],[Expiration Date]]-J678&gt;12/31/2024,"not expired","expired")</f>
        <v>not expired</v>
      </c>
      <c r="R670">
        <f>Table1[[#This Row],[Discounted Price]]*0.95</f>
        <v>196.35075000000001</v>
      </c>
      <c r="S670">
        <f>Table1[[#This Row],[Discounted Price]]*0.9</f>
        <v>186.01650000000001</v>
      </c>
      <c r="T670">
        <f>Table1[[#This Row],[Discounted Price]]*0.8</f>
        <v>165.34800000000001</v>
      </c>
      <c r="U670">
        <f>Table1[[#This Row],[Price]]*0.52</f>
        <v>119.41800000000001</v>
      </c>
      <c r="V670">
        <f>(Table1[[#This Row],[Price]]-Table1[[#This Row],[Scrap value]])/2</f>
        <v>55.116</v>
      </c>
    </row>
    <row r="671" spans="1:22" x14ac:dyDescent="0.25">
      <c r="A671" t="s">
        <v>3312</v>
      </c>
      <c r="B671" t="s">
        <v>22</v>
      </c>
      <c r="C671" t="s">
        <v>47</v>
      </c>
      <c r="D671" t="s">
        <v>3313</v>
      </c>
      <c r="E671">
        <v>462.66</v>
      </c>
      <c r="F671">
        <v>83</v>
      </c>
      <c r="G671" t="s">
        <v>43730</v>
      </c>
      <c r="H671" t="s">
        <v>2060</v>
      </c>
      <c r="I671" s="1">
        <v>45000</v>
      </c>
      <c r="J671" s="1">
        <v>45292</v>
      </c>
      <c r="K671" t="s">
        <v>3314</v>
      </c>
      <c r="L671" t="s">
        <v>3315</v>
      </c>
      <c r="M671" t="s">
        <v>20</v>
      </c>
      <c r="N671">
        <v>2</v>
      </c>
      <c r="O671">
        <f>Table1[[#This Row],[Price]]-0.1*Table1[[#This Row],[Price]]</f>
        <v>416.39400000000001</v>
      </c>
      <c r="P671" s="9">
        <f>(Table1[[#This Row],[Expiration Date]]-Table1[[#This Row],[Manufacturing Date]])/365</f>
        <v>0.8</v>
      </c>
      <c r="Q671" t="str">
        <f>IF(Table1[[#This Row],[Expiration Date]]-J679&gt;12/31/2024,"not expired","expired")</f>
        <v>expired</v>
      </c>
      <c r="R671">
        <f>Table1[[#This Row],[Discounted Price]]*0.95</f>
        <v>395.57429999999999</v>
      </c>
      <c r="S671">
        <f>Table1[[#This Row],[Discounted Price]]*0.9</f>
        <v>374.75460000000004</v>
      </c>
      <c r="T671">
        <f>Table1[[#This Row],[Discounted Price]]*0.8</f>
        <v>333.11520000000002</v>
      </c>
      <c r="U671">
        <f>Table1[[#This Row],[Price]]*0.52</f>
        <v>240.58320000000003</v>
      </c>
      <c r="V671">
        <f>(Table1[[#This Row],[Price]]-Table1[[#This Row],[Scrap value]])/2</f>
        <v>111.0384</v>
      </c>
    </row>
    <row r="672" spans="1:22" x14ac:dyDescent="0.25">
      <c r="A672" t="s">
        <v>3316</v>
      </c>
      <c r="B672" t="s">
        <v>29</v>
      </c>
      <c r="C672" t="s">
        <v>47</v>
      </c>
      <c r="D672" t="s">
        <v>3317</v>
      </c>
      <c r="E672">
        <v>69.77</v>
      </c>
      <c r="F672">
        <v>14</v>
      </c>
      <c r="G672" t="s">
        <v>43729</v>
      </c>
      <c r="H672" t="s">
        <v>3318</v>
      </c>
      <c r="I672" s="1">
        <v>45000</v>
      </c>
      <c r="J672" s="1">
        <v>45292</v>
      </c>
      <c r="K672" t="s">
        <v>3319</v>
      </c>
      <c r="L672" t="s">
        <v>3320</v>
      </c>
      <c r="M672" t="s">
        <v>45</v>
      </c>
      <c r="N672">
        <v>2</v>
      </c>
      <c r="O672">
        <f>Table1[[#This Row],[Price]]-0.1*Table1[[#This Row],[Price]]</f>
        <v>62.792999999999992</v>
      </c>
      <c r="P672" s="9">
        <f>(Table1[[#This Row],[Expiration Date]]-Table1[[#This Row],[Manufacturing Date]])/365</f>
        <v>0.8</v>
      </c>
      <c r="Q672" t="str">
        <f>IF(Table1[[#This Row],[Expiration Date]]-J680&gt;12/31/2024,"not expired","expired")</f>
        <v>expired</v>
      </c>
      <c r="R672">
        <f>Table1[[#This Row],[Discounted Price]]*0.95</f>
        <v>59.653349999999989</v>
      </c>
      <c r="S672">
        <f>Table1[[#This Row],[Discounted Price]]*0.9</f>
        <v>56.513699999999993</v>
      </c>
      <c r="T672">
        <f>Table1[[#This Row],[Discounted Price]]*0.8</f>
        <v>50.234399999999994</v>
      </c>
      <c r="U672">
        <f>Table1[[#This Row],[Price]]*0.52</f>
        <v>36.2804</v>
      </c>
      <c r="V672">
        <f>(Table1[[#This Row],[Price]]-Table1[[#This Row],[Scrap value]])/2</f>
        <v>16.744799999999998</v>
      </c>
    </row>
    <row r="673" spans="1:22" x14ac:dyDescent="0.25">
      <c r="A673" t="s">
        <v>3321</v>
      </c>
      <c r="B673" t="s">
        <v>29</v>
      </c>
      <c r="C673" t="s">
        <v>47</v>
      </c>
      <c r="D673" t="s">
        <v>3322</v>
      </c>
      <c r="E673">
        <v>407.95</v>
      </c>
      <c r="F673">
        <v>15</v>
      </c>
      <c r="G673" t="s">
        <v>43728</v>
      </c>
      <c r="H673" t="s">
        <v>3323</v>
      </c>
      <c r="I673" s="1">
        <v>44927</v>
      </c>
      <c r="J673" s="1">
        <v>45292</v>
      </c>
      <c r="K673" t="s">
        <v>3324</v>
      </c>
      <c r="L673" t="s">
        <v>3325</v>
      </c>
      <c r="M673" t="s">
        <v>45</v>
      </c>
      <c r="N673">
        <v>1</v>
      </c>
      <c r="O673">
        <f>Table1[[#This Row],[Price]]-0.1*Table1[[#This Row],[Price]]</f>
        <v>367.15499999999997</v>
      </c>
      <c r="P673" s="9">
        <f>(Table1[[#This Row],[Expiration Date]]-Table1[[#This Row],[Manufacturing Date]])/365</f>
        <v>1</v>
      </c>
      <c r="Q673" t="str">
        <f>IF(Table1[[#This Row],[Expiration Date]]-J681&gt;12/31/2024,"not expired","expired")</f>
        <v>expired</v>
      </c>
      <c r="R673">
        <f>Table1[[#This Row],[Discounted Price]]*0.95</f>
        <v>348.79724999999996</v>
      </c>
      <c r="S673">
        <f>Table1[[#This Row],[Discounted Price]]*0.9</f>
        <v>330.43950000000001</v>
      </c>
      <c r="T673">
        <f>Table1[[#This Row],[Discounted Price]]*0.8</f>
        <v>293.72399999999999</v>
      </c>
      <c r="U673">
        <f>Table1[[#This Row],[Price]]*0.52</f>
        <v>212.13400000000001</v>
      </c>
      <c r="V673">
        <f>(Table1[[#This Row],[Price]]-Table1[[#This Row],[Scrap value]])/2</f>
        <v>97.907999999999987</v>
      </c>
    </row>
    <row r="674" spans="1:22" x14ac:dyDescent="0.25">
      <c r="A674" t="s">
        <v>3326</v>
      </c>
      <c r="B674" t="s">
        <v>29</v>
      </c>
      <c r="C674" t="s">
        <v>47</v>
      </c>
      <c r="D674" t="s">
        <v>3327</v>
      </c>
      <c r="E674">
        <v>476.4</v>
      </c>
      <c r="F674">
        <v>71</v>
      </c>
      <c r="G674" t="s">
        <v>43728</v>
      </c>
      <c r="H674" t="s">
        <v>3328</v>
      </c>
      <c r="I674" s="1">
        <v>45137</v>
      </c>
      <c r="J674" s="1">
        <v>45292</v>
      </c>
      <c r="K674" t="s">
        <v>3329</v>
      </c>
      <c r="L674" t="s">
        <v>3330</v>
      </c>
      <c r="M674" t="s">
        <v>20</v>
      </c>
      <c r="N674">
        <v>5</v>
      </c>
      <c r="O674">
        <f>Table1[[#This Row],[Price]]-0.1*Table1[[#This Row],[Price]]</f>
        <v>428.76</v>
      </c>
      <c r="P674" s="9">
        <f>(Table1[[#This Row],[Expiration Date]]-Table1[[#This Row],[Manufacturing Date]])/365</f>
        <v>0.42465753424657532</v>
      </c>
      <c r="Q674" t="str">
        <f>IF(Table1[[#This Row],[Expiration Date]]-J682&gt;12/31/2024,"not expired","expired")</f>
        <v>expired</v>
      </c>
      <c r="R674">
        <f>Table1[[#This Row],[Discounted Price]]*0.95</f>
        <v>407.32199999999995</v>
      </c>
      <c r="S674">
        <f>Table1[[#This Row],[Discounted Price]]*0.9</f>
        <v>385.88400000000001</v>
      </c>
      <c r="T674">
        <f>Table1[[#This Row],[Discounted Price]]*0.8</f>
        <v>343.00800000000004</v>
      </c>
      <c r="U674">
        <f>Table1[[#This Row],[Price]]*0.52</f>
        <v>247.72800000000001</v>
      </c>
      <c r="V674">
        <f>(Table1[[#This Row],[Price]]-Table1[[#This Row],[Scrap value]])/2</f>
        <v>114.33599999999998</v>
      </c>
    </row>
    <row r="675" spans="1:22" x14ac:dyDescent="0.25">
      <c r="A675" t="s">
        <v>3331</v>
      </c>
      <c r="B675" t="s">
        <v>29</v>
      </c>
      <c r="C675" t="s">
        <v>47</v>
      </c>
      <c r="D675" t="s">
        <v>3332</v>
      </c>
      <c r="E675">
        <v>18.309999999999999</v>
      </c>
      <c r="F675">
        <v>95</v>
      </c>
      <c r="G675" t="s">
        <v>43729</v>
      </c>
      <c r="H675" t="s">
        <v>3333</v>
      </c>
      <c r="I675" s="1">
        <v>44927</v>
      </c>
      <c r="J675" s="1">
        <v>45658</v>
      </c>
      <c r="K675" t="s">
        <v>3334</v>
      </c>
      <c r="L675" t="s">
        <v>3335</v>
      </c>
      <c r="M675" t="s">
        <v>27</v>
      </c>
      <c r="N675">
        <v>2</v>
      </c>
      <c r="O675">
        <f>Table1[[#This Row],[Price]]-0.1*Table1[[#This Row],[Price]]</f>
        <v>16.478999999999999</v>
      </c>
      <c r="P675" s="9">
        <f>(Table1[[#This Row],[Expiration Date]]-Table1[[#This Row],[Manufacturing Date]])/365</f>
        <v>2.0027397260273974</v>
      </c>
      <c r="Q675" t="str">
        <f>IF(Table1[[#This Row],[Expiration Date]]-J683&gt;12/31/2024,"not expired","expired")</f>
        <v>expired</v>
      </c>
      <c r="R675">
        <f>Table1[[#This Row],[Discounted Price]]*0.95</f>
        <v>15.655049999999999</v>
      </c>
      <c r="S675">
        <f>Table1[[#This Row],[Discounted Price]]*0.9</f>
        <v>14.831099999999999</v>
      </c>
      <c r="T675">
        <f>Table1[[#This Row],[Discounted Price]]*0.8</f>
        <v>13.183199999999999</v>
      </c>
      <c r="U675">
        <f>Table1[[#This Row],[Price]]*0.52</f>
        <v>9.5212000000000003</v>
      </c>
      <c r="V675">
        <f>(Table1[[#This Row],[Price]]-Table1[[#This Row],[Scrap value]])/2</f>
        <v>4.3943999999999992</v>
      </c>
    </row>
    <row r="676" spans="1:22" x14ac:dyDescent="0.25">
      <c r="A676" t="s">
        <v>3336</v>
      </c>
      <c r="B676" t="s">
        <v>22</v>
      </c>
      <c r="C676" t="s">
        <v>47</v>
      </c>
      <c r="D676" t="s">
        <v>3337</v>
      </c>
      <c r="E676">
        <v>169.27</v>
      </c>
      <c r="F676">
        <v>42</v>
      </c>
      <c r="G676" t="s">
        <v>43728</v>
      </c>
      <c r="H676" t="s">
        <v>3338</v>
      </c>
      <c r="I676" s="1">
        <v>45000</v>
      </c>
      <c r="J676" s="1">
        <v>46023</v>
      </c>
      <c r="K676" t="s">
        <v>3339</v>
      </c>
      <c r="L676" t="s">
        <v>3340</v>
      </c>
      <c r="M676" t="s">
        <v>45</v>
      </c>
      <c r="N676">
        <v>3</v>
      </c>
      <c r="O676">
        <f>Table1[[#This Row],[Price]]-0.1*Table1[[#This Row],[Price]]</f>
        <v>152.34300000000002</v>
      </c>
      <c r="P676" s="9">
        <f>(Table1[[#This Row],[Expiration Date]]-Table1[[#This Row],[Manufacturing Date]])/365</f>
        <v>2.8027397260273972</v>
      </c>
      <c r="Q676" t="str">
        <f>IF(Table1[[#This Row],[Expiration Date]]-J684&gt;12/31/2024,"not expired","expired")</f>
        <v>expired</v>
      </c>
      <c r="R676">
        <f>Table1[[#This Row],[Discounted Price]]*0.95</f>
        <v>144.72585000000001</v>
      </c>
      <c r="S676">
        <f>Table1[[#This Row],[Discounted Price]]*0.9</f>
        <v>137.10870000000003</v>
      </c>
      <c r="T676">
        <f>Table1[[#This Row],[Discounted Price]]*0.8</f>
        <v>121.87440000000002</v>
      </c>
      <c r="U676">
        <f>Table1[[#This Row],[Price]]*0.52</f>
        <v>88.020400000000009</v>
      </c>
      <c r="V676">
        <f>(Table1[[#This Row],[Price]]-Table1[[#This Row],[Scrap value]])/2</f>
        <v>40.6248</v>
      </c>
    </row>
    <row r="677" spans="1:22" x14ac:dyDescent="0.25">
      <c r="A677" t="s">
        <v>3341</v>
      </c>
      <c r="B677" t="s">
        <v>15</v>
      </c>
      <c r="C677" t="s">
        <v>47</v>
      </c>
      <c r="D677" t="s">
        <v>3342</v>
      </c>
      <c r="E677">
        <v>73.209999999999994</v>
      </c>
      <c r="F677">
        <v>11</v>
      </c>
      <c r="G677" t="s">
        <v>43729</v>
      </c>
      <c r="H677" t="s">
        <v>3343</v>
      </c>
      <c r="I677" s="1">
        <v>45137</v>
      </c>
      <c r="J677" s="1">
        <v>45658</v>
      </c>
      <c r="K677" t="s">
        <v>3344</v>
      </c>
      <c r="L677" t="s">
        <v>3345</v>
      </c>
      <c r="M677" t="s">
        <v>45</v>
      </c>
      <c r="N677">
        <v>1</v>
      </c>
      <c r="O677">
        <f>Table1[[#This Row],[Price]]-0.1*Table1[[#This Row],[Price]]</f>
        <v>65.888999999999996</v>
      </c>
      <c r="P677" s="9">
        <f>(Table1[[#This Row],[Expiration Date]]-Table1[[#This Row],[Manufacturing Date]])/365</f>
        <v>1.4273972602739726</v>
      </c>
      <c r="Q677" t="str">
        <f>IF(Table1[[#This Row],[Expiration Date]]-J685&gt;12/31/2024,"not expired","expired")</f>
        <v>expired</v>
      </c>
      <c r="R677">
        <f>Table1[[#This Row],[Discounted Price]]*0.95</f>
        <v>62.594549999999991</v>
      </c>
      <c r="S677">
        <f>Table1[[#This Row],[Discounted Price]]*0.9</f>
        <v>59.3001</v>
      </c>
      <c r="T677">
        <f>Table1[[#This Row],[Discounted Price]]*0.8</f>
        <v>52.711199999999998</v>
      </c>
      <c r="U677">
        <f>Table1[[#This Row],[Price]]*0.52</f>
        <v>38.069199999999995</v>
      </c>
      <c r="V677">
        <f>(Table1[[#This Row],[Price]]-Table1[[#This Row],[Scrap value]])/2</f>
        <v>17.570399999999999</v>
      </c>
    </row>
    <row r="678" spans="1:22" x14ac:dyDescent="0.25">
      <c r="A678" t="s">
        <v>3346</v>
      </c>
      <c r="B678" t="s">
        <v>22</v>
      </c>
      <c r="C678" t="s">
        <v>47</v>
      </c>
      <c r="D678" t="s">
        <v>3347</v>
      </c>
      <c r="E678">
        <v>415.3</v>
      </c>
      <c r="F678">
        <v>4</v>
      </c>
      <c r="G678" t="s">
        <v>43728</v>
      </c>
      <c r="H678" t="s">
        <v>3348</v>
      </c>
      <c r="I678" s="1">
        <v>44927</v>
      </c>
      <c r="J678" s="1">
        <v>45292</v>
      </c>
      <c r="K678" t="s">
        <v>3349</v>
      </c>
      <c r="L678" t="s">
        <v>3350</v>
      </c>
      <c r="M678" t="s">
        <v>27</v>
      </c>
      <c r="N678">
        <v>1</v>
      </c>
      <c r="O678">
        <f>Table1[[#This Row],[Price]]-0.1*Table1[[#This Row],[Price]]</f>
        <v>373.77</v>
      </c>
      <c r="P678" s="9">
        <f>(Table1[[#This Row],[Expiration Date]]-Table1[[#This Row],[Manufacturing Date]])/365</f>
        <v>1</v>
      </c>
      <c r="Q678" t="str">
        <f>IF(Table1[[#This Row],[Expiration Date]]-J686&gt;12/31/2024,"not expired","expired")</f>
        <v>expired</v>
      </c>
      <c r="R678">
        <f>Table1[[#This Row],[Discounted Price]]*0.95</f>
        <v>355.08149999999995</v>
      </c>
      <c r="S678">
        <f>Table1[[#This Row],[Discounted Price]]*0.9</f>
        <v>336.39299999999997</v>
      </c>
      <c r="T678">
        <f>Table1[[#This Row],[Discounted Price]]*0.8</f>
        <v>299.01600000000002</v>
      </c>
      <c r="U678">
        <f>Table1[[#This Row],[Price]]*0.52</f>
        <v>215.95600000000002</v>
      </c>
      <c r="V678">
        <f>(Table1[[#This Row],[Price]]-Table1[[#This Row],[Scrap value]])/2</f>
        <v>99.671999999999997</v>
      </c>
    </row>
    <row r="679" spans="1:22" x14ac:dyDescent="0.25">
      <c r="A679" t="s">
        <v>3351</v>
      </c>
      <c r="B679" t="s">
        <v>22</v>
      </c>
      <c r="C679" t="s">
        <v>47</v>
      </c>
      <c r="D679" t="s">
        <v>3352</v>
      </c>
      <c r="E679">
        <v>406.21</v>
      </c>
      <c r="F679">
        <v>14</v>
      </c>
      <c r="G679" t="s">
        <v>43730</v>
      </c>
      <c r="H679" t="s">
        <v>3353</v>
      </c>
      <c r="I679" s="1">
        <v>44927</v>
      </c>
      <c r="J679" s="1">
        <v>45292</v>
      </c>
      <c r="K679" t="s">
        <v>3354</v>
      </c>
      <c r="L679" t="s">
        <v>3355</v>
      </c>
      <c r="M679" t="s">
        <v>27</v>
      </c>
      <c r="N679">
        <v>3</v>
      </c>
      <c r="O679">
        <f>Table1[[#This Row],[Price]]-0.1*Table1[[#This Row],[Price]]</f>
        <v>365.589</v>
      </c>
      <c r="P679" s="9">
        <f>(Table1[[#This Row],[Expiration Date]]-Table1[[#This Row],[Manufacturing Date]])/365</f>
        <v>1</v>
      </c>
      <c r="Q679" t="str">
        <f>IF(Table1[[#This Row],[Expiration Date]]-J687&gt;12/31/2024,"not expired","expired")</f>
        <v>expired</v>
      </c>
      <c r="R679">
        <f>Table1[[#This Row],[Discounted Price]]*0.95</f>
        <v>347.30955</v>
      </c>
      <c r="S679">
        <f>Table1[[#This Row],[Discounted Price]]*0.9</f>
        <v>329.0301</v>
      </c>
      <c r="T679">
        <f>Table1[[#This Row],[Discounted Price]]*0.8</f>
        <v>292.47120000000001</v>
      </c>
      <c r="U679">
        <f>Table1[[#This Row],[Price]]*0.52</f>
        <v>211.22919999999999</v>
      </c>
      <c r="V679">
        <f>(Table1[[#This Row],[Price]]-Table1[[#This Row],[Scrap value]])/2</f>
        <v>97.490399999999994</v>
      </c>
    </row>
    <row r="680" spans="1:22" x14ac:dyDescent="0.25">
      <c r="A680" t="s">
        <v>3356</v>
      </c>
      <c r="B680" t="s">
        <v>22</v>
      </c>
      <c r="C680" t="s">
        <v>47</v>
      </c>
      <c r="D680" t="s">
        <v>3357</v>
      </c>
      <c r="E680">
        <v>43.56</v>
      </c>
      <c r="F680">
        <v>13</v>
      </c>
      <c r="G680" t="s">
        <v>43728</v>
      </c>
      <c r="H680" t="s">
        <v>3358</v>
      </c>
      <c r="I680" s="1">
        <v>44927</v>
      </c>
      <c r="J680" s="1">
        <v>46023</v>
      </c>
      <c r="K680" t="s">
        <v>3359</v>
      </c>
      <c r="L680" t="s">
        <v>3360</v>
      </c>
      <c r="M680" t="s">
        <v>27</v>
      </c>
      <c r="N680">
        <v>1</v>
      </c>
      <c r="O680">
        <f>Table1[[#This Row],[Price]]-0.1*Table1[[#This Row],[Price]]</f>
        <v>39.204000000000001</v>
      </c>
      <c r="P680" s="9">
        <f>(Table1[[#This Row],[Expiration Date]]-Table1[[#This Row],[Manufacturing Date]])/365</f>
        <v>3.0027397260273974</v>
      </c>
      <c r="Q680" t="str">
        <f>IF(Table1[[#This Row],[Expiration Date]]-J688&gt;12/31/2024,"not expired","expired")</f>
        <v>not expired</v>
      </c>
      <c r="R680">
        <f>Table1[[#This Row],[Discounted Price]]*0.95</f>
        <v>37.2438</v>
      </c>
      <c r="S680">
        <f>Table1[[#This Row],[Discounted Price]]*0.9</f>
        <v>35.2836</v>
      </c>
      <c r="T680">
        <f>Table1[[#This Row],[Discounted Price]]*0.8</f>
        <v>31.363200000000003</v>
      </c>
      <c r="U680">
        <f>Table1[[#This Row],[Price]]*0.52</f>
        <v>22.651200000000003</v>
      </c>
      <c r="V680">
        <f>(Table1[[#This Row],[Price]]-Table1[[#This Row],[Scrap value]])/2</f>
        <v>10.4544</v>
      </c>
    </row>
    <row r="681" spans="1:22" x14ac:dyDescent="0.25">
      <c r="A681" t="s">
        <v>3361</v>
      </c>
      <c r="B681" t="s">
        <v>22</v>
      </c>
      <c r="C681" t="s">
        <v>47</v>
      </c>
      <c r="D681" t="s">
        <v>3362</v>
      </c>
      <c r="E681">
        <v>21.1</v>
      </c>
      <c r="F681">
        <v>79</v>
      </c>
      <c r="G681" t="s">
        <v>43730</v>
      </c>
      <c r="H681" t="s">
        <v>3363</v>
      </c>
      <c r="I681" s="1">
        <v>45137</v>
      </c>
      <c r="J681" s="1">
        <v>45292</v>
      </c>
      <c r="K681" t="s">
        <v>3364</v>
      </c>
      <c r="L681" t="s">
        <v>3365</v>
      </c>
      <c r="M681" t="s">
        <v>27</v>
      </c>
      <c r="N681">
        <v>1</v>
      </c>
      <c r="O681">
        <f>Table1[[#This Row],[Price]]-0.1*Table1[[#This Row],[Price]]</f>
        <v>18.990000000000002</v>
      </c>
      <c r="P681" s="9">
        <f>(Table1[[#This Row],[Expiration Date]]-Table1[[#This Row],[Manufacturing Date]])/365</f>
        <v>0.42465753424657532</v>
      </c>
      <c r="Q681" t="str">
        <f>IF(Table1[[#This Row],[Expiration Date]]-J689&gt;12/31/2024,"not expired","expired")</f>
        <v>expired</v>
      </c>
      <c r="R681">
        <f>Table1[[#This Row],[Discounted Price]]*0.95</f>
        <v>18.040500000000002</v>
      </c>
      <c r="S681">
        <f>Table1[[#This Row],[Discounted Price]]*0.9</f>
        <v>17.091000000000001</v>
      </c>
      <c r="T681">
        <f>Table1[[#This Row],[Discounted Price]]*0.8</f>
        <v>15.192000000000002</v>
      </c>
      <c r="U681">
        <f>Table1[[#This Row],[Price]]*0.52</f>
        <v>10.972000000000001</v>
      </c>
      <c r="V681">
        <f>(Table1[[#This Row],[Price]]-Table1[[#This Row],[Scrap value]])/2</f>
        <v>5.0640000000000001</v>
      </c>
    </row>
    <row r="682" spans="1:22" x14ac:dyDescent="0.25">
      <c r="A682" t="s">
        <v>3366</v>
      </c>
      <c r="B682" t="s">
        <v>15</v>
      </c>
      <c r="C682" t="s">
        <v>47</v>
      </c>
      <c r="D682" t="s">
        <v>3367</v>
      </c>
      <c r="E682">
        <v>346.91</v>
      </c>
      <c r="F682">
        <v>78</v>
      </c>
      <c r="G682" t="s">
        <v>43730</v>
      </c>
      <c r="H682" t="s">
        <v>3368</v>
      </c>
      <c r="I682" s="1">
        <v>44927</v>
      </c>
      <c r="J682" s="1">
        <v>45658</v>
      </c>
      <c r="K682" t="s">
        <v>3369</v>
      </c>
      <c r="L682" t="s">
        <v>3370</v>
      </c>
      <c r="M682" t="s">
        <v>45</v>
      </c>
      <c r="N682">
        <v>5</v>
      </c>
      <c r="O682">
        <f>Table1[[#This Row],[Price]]-0.1*Table1[[#This Row],[Price]]</f>
        <v>312.21900000000005</v>
      </c>
      <c r="P682" s="9">
        <f>(Table1[[#This Row],[Expiration Date]]-Table1[[#This Row],[Manufacturing Date]])/365</f>
        <v>2.0027397260273974</v>
      </c>
      <c r="Q682" t="str">
        <f>IF(Table1[[#This Row],[Expiration Date]]-J690&gt;12/31/2024,"not expired","expired")</f>
        <v>expired</v>
      </c>
      <c r="R682">
        <f>Table1[[#This Row],[Discounted Price]]*0.95</f>
        <v>296.60805000000005</v>
      </c>
      <c r="S682">
        <f>Table1[[#This Row],[Discounted Price]]*0.9</f>
        <v>280.99710000000005</v>
      </c>
      <c r="T682">
        <f>Table1[[#This Row],[Discounted Price]]*0.8</f>
        <v>249.77520000000004</v>
      </c>
      <c r="U682">
        <f>Table1[[#This Row],[Price]]*0.52</f>
        <v>180.39320000000001</v>
      </c>
      <c r="V682">
        <f>(Table1[[#This Row],[Price]]-Table1[[#This Row],[Scrap value]])/2</f>
        <v>83.258400000000009</v>
      </c>
    </row>
    <row r="683" spans="1:22" x14ac:dyDescent="0.25">
      <c r="A683" t="s">
        <v>3371</v>
      </c>
      <c r="B683" t="s">
        <v>29</v>
      </c>
      <c r="C683" t="s">
        <v>47</v>
      </c>
      <c r="D683" t="s">
        <v>3372</v>
      </c>
      <c r="E683">
        <v>115.54</v>
      </c>
      <c r="F683">
        <v>41</v>
      </c>
      <c r="G683" t="s">
        <v>43729</v>
      </c>
      <c r="H683" t="s">
        <v>996</v>
      </c>
      <c r="I683" s="1">
        <v>45137</v>
      </c>
      <c r="J683" s="1">
        <v>46023</v>
      </c>
      <c r="K683" t="s">
        <v>3373</v>
      </c>
      <c r="L683" t="s">
        <v>3374</v>
      </c>
      <c r="M683" t="s">
        <v>27</v>
      </c>
      <c r="N683">
        <v>5</v>
      </c>
      <c r="O683">
        <f>Table1[[#This Row],[Price]]-0.1*Table1[[#This Row],[Price]]</f>
        <v>103.986</v>
      </c>
      <c r="P683" s="9">
        <f>(Table1[[#This Row],[Expiration Date]]-Table1[[#This Row],[Manufacturing Date]])/365</f>
        <v>2.4273972602739726</v>
      </c>
      <c r="Q683" t="str">
        <f>IF(Table1[[#This Row],[Expiration Date]]-J691&gt;12/31/2024,"not expired","expired")</f>
        <v>expired</v>
      </c>
      <c r="R683">
        <f>Table1[[#This Row],[Discounted Price]]*0.95</f>
        <v>98.786699999999996</v>
      </c>
      <c r="S683">
        <f>Table1[[#This Row],[Discounted Price]]*0.9</f>
        <v>93.587400000000002</v>
      </c>
      <c r="T683">
        <f>Table1[[#This Row],[Discounted Price]]*0.8</f>
        <v>83.188800000000015</v>
      </c>
      <c r="U683">
        <f>Table1[[#This Row],[Price]]*0.52</f>
        <v>60.080800000000004</v>
      </c>
      <c r="V683">
        <f>(Table1[[#This Row],[Price]]-Table1[[#This Row],[Scrap value]])/2</f>
        <v>27.729600000000001</v>
      </c>
    </row>
    <row r="684" spans="1:22" x14ac:dyDescent="0.25">
      <c r="A684" t="s">
        <v>3375</v>
      </c>
      <c r="B684" t="s">
        <v>35</v>
      </c>
      <c r="C684" t="s">
        <v>47</v>
      </c>
      <c r="D684" t="s">
        <v>3376</v>
      </c>
      <c r="E684">
        <v>416.05</v>
      </c>
      <c r="F684">
        <v>77</v>
      </c>
      <c r="G684" t="s">
        <v>43730</v>
      </c>
      <c r="H684" t="s">
        <v>3377</v>
      </c>
      <c r="I684" s="1">
        <v>44927</v>
      </c>
      <c r="J684" s="1">
        <v>46023</v>
      </c>
      <c r="K684" t="s">
        <v>3378</v>
      </c>
      <c r="L684" t="s">
        <v>3379</v>
      </c>
      <c r="M684" t="s">
        <v>45</v>
      </c>
      <c r="N684">
        <v>2</v>
      </c>
      <c r="O684">
        <f>Table1[[#This Row],[Price]]-0.1*Table1[[#This Row],[Price]]</f>
        <v>374.44499999999999</v>
      </c>
      <c r="P684" s="9">
        <f>(Table1[[#This Row],[Expiration Date]]-Table1[[#This Row],[Manufacturing Date]])/365</f>
        <v>3.0027397260273974</v>
      </c>
      <c r="Q684" t="str">
        <f>IF(Table1[[#This Row],[Expiration Date]]-J692&gt;12/31/2024,"not expired","expired")</f>
        <v>expired</v>
      </c>
      <c r="R684">
        <f>Table1[[#This Row],[Discounted Price]]*0.95</f>
        <v>355.72274999999996</v>
      </c>
      <c r="S684">
        <f>Table1[[#This Row],[Discounted Price]]*0.9</f>
        <v>337.00049999999999</v>
      </c>
      <c r="T684">
        <f>Table1[[#This Row],[Discounted Price]]*0.8</f>
        <v>299.55599999999998</v>
      </c>
      <c r="U684">
        <f>Table1[[#This Row],[Price]]*0.52</f>
        <v>216.346</v>
      </c>
      <c r="V684">
        <f>(Table1[[#This Row],[Price]]-Table1[[#This Row],[Scrap value]])/2</f>
        <v>99.852000000000004</v>
      </c>
    </row>
    <row r="685" spans="1:22" x14ac:dyDescent="0.25">
      <c r="A685" t="s">
        <v>3380</v>
      </c>
      <c r="B685" t="s">
        <v>35</v>
      </c>
      <c r="C685" t="s">
        <v>47</v>
      </c>
      <c r="D685" t="s">
        <v>3381</v>
      </c>
      <c r="E685">
        <v>108.29</v>
      </c>
      <c r="F685">
        <v>83</v>
      </c>
      <c r="G685" t="s">
        <v>43729</v>
      </c>
      <c r="H685" t="s">
        <v>3382</v>
      </c>
      <c r="I685" s="1">
        <v>44927</v>
      </c>
      <c r="J685" s="1">
        <v>45658</v>
      </c>
      <c r="K685" t="s">
        <v>3383</v>
      </c>
      <c r="L685" t="s">
        <v>3384</v>
      </c>
      <c r="M685" t="s">
        <v>45</v>
      </c>
      <c r="N685">
        <v>2</v>
      </c>
      <c r="O685">
        <f>Table1[[#This Row],[Price]]-0.1*Table1[[#This Row],[Price]]</f>
        <v>97.461000000000013</v>
      </c>
      <c r="P685" s="9">
        <f>(Table1[[#This Row],[Expiration Date]]-Table1[[#This Row],[Manufacturing Date]])/365</f>
        <v>2.0027397260273974</v>
      </c>
      <c r="Q685" t="str">
        <f>IF(Table1[[#This Row],[Expiration Date]]-J693&gt;12/31/2024,"not expired","expired")</f>
        <v>expired</v>
      </c>
      <c r="R685">
        <f>Table1[[#This Row],[Discounted Price]]*0.95</f>
        <v>92.587950000000006</v>
      </c>
      <c r="S685">
        <f>Table1[[#This Row],[Discounted Price]]*0.9</f>
        <v>87.714900000000014</v>
      </c>
      <c r="T685">
        <f>Table1[[#This Row],[Discounted Price]]*0.8</f>
        <v>77.968800000000016</v>
      </c>
      <c r="U685">
        <f>Table1[[#This Row],[Price]]*0.52</f>
        <v>56.310800000000008</v>
      </c>
      <c r="V685">
        <f>(Table1[[#This Row],[Price]]-Table1[[#This Row],[Scrap value]])/2</f>
        <v>25.989599999999999</v>
      </c>
    </row>
    <row r="686" spans="1:22" x14ac:dyDescent="0.25">
      <c r="A686" t="s">
        <v>3385</v>
      </c>
      <c r="B686" t="s">
        <v>35</v>
      </c>
      <c r="C686" t="s">
        <v>47</v>
      </c>
      <c r="D686" t="s">
        <v>3386</v>
      </c>
      <c r="E686">
        <v>247.53</v>
      </c>
      <c r="F686">
        <v>55</v>
      </c>
      <c r="G686" t="s">
        <v>43729</v>
      </c>
      <c r="H686" t="s">
        <v>3387</v>
      </c>
      <c r="I686" s="1">
        <v>45000</v>
      </c>
      <c r="J686" s="1">
        <v>45658</v>
      </c>
      <c r="K686" t="s">
        <v>3388</v>
      </c>
      <c r="L686" t="s">
        <v>3389</v>
      </c>
      <c r="M686" t="s">
        <v>20</v>
      </c>
      <c r="N686">
        <v>5</v>
      </c>
      <c r="O686">
        <f>Table1[[#This Row],[Price]]-0.1*Table1[[#This Row],[Price]]</f>
        <v>222.77699999999999</v>
      </c>
      <c r="P686" s="9">
        <f>(Table1[[#This Row],[Expiration Date]]-Table1[[#This Row],[Manufacturing Date]])/365</f>
        <v>1.8027397260273972</v>
      </c>
      <c r="Q686" t="str">
        <f>IF(Table1[[#This Row],[Expiration Date]]-J694&gt;12/31/2024,"not expired","expired")</f>
        <v>expired</v>
      </c>
      <c r="R686">
        <f>Table1[[#This Row],[Discounted Price]]*0.95</f>
        <v>211.63814999999997</v>
      </c>
      <c r="S686">
        <f>Table1[[#This Row],[Discounted Price]]*0.9</f>
        <v>200.49930000000001</v>
      </c>
      <c r="T686">
        <f>Table1[[#This Row],[Discounted Price]]*0.8</f>
        <v>178.2216</v>
      </c>
      <c r="U686">
        <f>Table1[[#This Row],[Price]]*0.52</f>
        <v>128.71559999999999</v>
      </c>
      <c r="V686">
        <f>(Table1[[#This Row],[Price]]-Table1[[#This Row],[Scrap value]])/2</f>
        <v>59.407200000000003</v>
      </c>
    </row>
    <row r="687" spans="1:22" x14ac:dyDescent="0.25">
      <c r="A687" t="s">
        <v>3390</v>
      </c>
      <c r="B687" t="s">
        <v>29</v>
      </c>
      <c r="C687" t="s">
        <v>47</v>
      </c>
      <c r="D687" t="s">
        <v>3391</v>
      </c>
      <c r="E687">
        <v>460.24</v>
      </c>
      <c r="F687">
        <v>36</v>
      </c>
      <c r="G687" t="s">
        <v>43730</v>
      </c>
      <c r="H687" t="s">
        <v>3392</v>
      </c>
      <c r="I687" s="1">
        <v>44927</v>
      </c>
      <c r="J687" s="1">
        <v>46023</v>
      </c>
      <c r="K687" t="s">
        <v>3393</v>
      </c>
      <c r="L687" t="s">
        <v>3394</v>
      </c>
      <c r="M687" t="s">
        <v>27</v>
      </c>
      <c r="N687">
        <v>3</v>
      </c>
      <c r="O687">
        <f>Table1[[#This Row],[Price]]-0.1*Table1[[#This Row],[Price]]</f>
        <v>414.21600000000001</v>
      </c>
      <c r="P687" s="9">
        <f>(Table1[[#This Row],[Expiration Date]]-Table1[[#This Row],[Manufacturing Date]])/365</f>
        <v>3.0027397260273974</v>
      </c>
      <c r="Q687" t="str">
        <f>IF(Table1[[#This Row],[Expiration Date]]-J695&gt;12/31/2024,"not expired","expired")</f>
        <v>expired</v>
      </c>
      <c r="R687">
        <f>Table1[[#This Row],[Discounted Price]]*0.95</f>
        <v>393.5052</v>
      </c>
      <c r="S687">
        <f>Table1[[#This Row],[Discounted Price]]*0.9</f>
        <v>372.7944</v>
      </c>
      <c r="T687">
        <f>Table1[[#This Row],[Discounted Price]]*0.8</f>
        <v>331.37280000000004</v>
      </c>
      <c r="U687">
        <f>Table1[[#This Row],[Price]]*0.52</f>
        <v>239.32480000000001</v>
      </c>
      <c r="V687">
        <f>(Table1[[#This Row],[Price]]-Table1[[#This Row],[Scrap value]])/2</f>
        <v>110.4576</v>
      </c>
    </row>
    <row r="688" spans="1:22" x14ac:dyDescent="0.25">
      <c r="A688" t="s">
        <v>3395</v>
      </c>
      <c r="B688" t="s">
        <v>22</v>
      </c>
      <c r="C688" t="s">
        <v>47</v>
      </c>
      <c r="D688" t="s">
        <v>3396</v>
      </c>
      <c r="E688">
        <v>286.82</v>
      </c>
      <c r="F688">
        <v>73</v>
      </c>
      <c r="G688" t="s">
        <v>43728</v>
      </c>
      <c r="H688" t="s">
        <v>3397</v>
      </c>
      <c r="I688" s="1">
        <v>45137</v>
      </c>
      <c r="J688" s="1">
        <v>45658</v>
      </c>
      <c r="K688" t="s">
        <v>3398</v>
      </c>
      <c r="L688" t="s">
        <v>3399</v>
      </c>
      <c r="M688" t="s">
        <v>20</v>
      </c>
      <c r="N688">
        <v>5</v>
      </c>
      <c r="O688">
        <f>Table1[[#This Row],[Price]]-0.1*Table1[[#This Row],[Price]]</f>
        <v>258.13799999999998</v>
      </c>
      <c r="P688" s="9">
        <f>(Table1[[#This Row],[Expiration Date]]-Table1[[#This Row],[Manufacturing Date]])/365</f>
        <v>1.4273972602739726</v>
      </c>
      <c r="Q688" t="str">
        <f>IF(Table1[[#This Row],[Expiration Date]]-J696&gt;12/31/2024,"not expired","expired")</f>
        <v>expired</v>
      </c>
      <c r="R688">
        <f>Table1[[#This Row],[Discounted Price]]*0.95</f>
        <v>245.23109999999997</v>
      </c>
      <c r="S688">
        <f>Table1[[#This Row],[Discounted Price]]*0.9</f>
        <v>232.32419999999999</v>
      </c>
      <c r="T688">
        <f>Table1[[#This Row],[Discounted Price]]*0.8</f>
        <v>206.5104</v>
      </c>
      <c r="U688">
        <f>Table1[[#This Row],[Price]]*0.52</f>
        <v>149.1464</v>
      </c>
      <c r="V688">
        <f>(Table1[[#This Row],[Price]]-Table1[[#This Row],[Scrap value]])/2</f>
        <v>68.836799999999997</v>
      </c>
    </row>
    <row r="689" spans="1:22" x14ac:dyDescent="0.25">
      <c r="A689" t="s">
        <v>3400</v>
      </c>
      <c r="B689" t="s">
        <v>35</v>
      </c>
      <c r="C689" t="s">
        <v>47</v>
      </c>
      <c r="D689" t="s">
        <v>3401</v>
      </c>
      <c r="E689">
        <v>416.61</v>
      </c>
      <c r="F689">
        <v>24</v>
      </c>
      <c r="G689" t="s">
        <v>43728</v>
      </c>
      <c r="H689" t="s">
        <v>3402</v>
      </c>
      <c r="I689" s="1">
        <v>44927</v>
      </c>
      <c r="J689" s="1">
        <v>45292</v>
      </c>
      <c r="K689" t="s">
        <v>3403</v>
      </c>
      <c r="L689" t="s">
        <v>3404</v>
      </c>
      <c r="M689" t="s">
        <v>27</v>
      </c>
      <c r="N689">
        <v>3</v>
      </c>
      <c r="O689">
        <f>Table1[[#This Row],[Price]]-0.1*Table1[[#This Row],[Price]]</f>
        <v>374.94900000000001</v>
      </c>
      <c r="P689" s="9">
        <f>(Table1[[#This Row],[Expiration Date]]-Table1[[#This Row],[Manufacturing Date]])/365</f>
        <v>1</v>
      </c>
      <c r="Q689" t="str">
        <f>IF(Table1[[#This Row],[Expiration Date]]-J697&gt;12/31/2024,"not expired","expired")</f>
        <v>expired</v>
      </c>
      <c r="R689">
        <f>Table1[[#This Row],[Discounted Price]]*0.95</f>
        <v>356.20155</v>
      </c>
      <c r="S689">
        <f>Table1[[#This Row],[Discounted Price]]*0.9</f>
        <v>337.45410000000004</v>
      </c>
      <c r="T689">
        <f>Table1[[#This Row],[Discounted Price]]*0.8</f>
        <v>299.95920000000001</v>
      </c>
      <c r="U689">
        <f>Table1[[#This Row],[Price]]*0.52</f>
        <v>216.63720000000001</v>
      </c>
      <c r="V689">
        <f>(Table1[[#This Row],[Price]]-Table1[[#This Row],[Scrap value]])/2</f>
        <v>99.986400000000003</v>
      </c>
    </row>
    <row r="690" spans="1:22" x14ac:dyDescent="0.25">
      <c r="A690" t="s">
        <v>3405</v>
      </c>
      <c r="B690" t="s">
        <v>29</v>
      </c>
      <c r="C690" t="s">
        <v>47</v>
      </c>
      <c r="D690" t="s">
        <v>3406</v>
      </c>
      <c r="E690">
        <v>399.78</v>
      </c>
      <c r="F690">
        <v>88</v>
      </c>
      <c r="G690" t="s">
        <v>43728</v>
      </c>
      <c r="H690" t="s">
        <v>3407</v>
      </c>
      <c r="I690" s="1">
        <v>45137</v>
      </c>
      <c r="J690" s="1">
        <v>45658</v>
      </c>
      <c r="K690" t="s">
        <v>3408</v>
      </c>
      <c r="L690" t="s">
        <v>3409</v>
      </c>
      <c r="M690" t="s">
        <v>20</v>
      </c>
      <c r="N690">
        <v>1</v>
      </c>
      <c r="O690">
        <f>Table1[[#This Row],[Price]]-0.1*Table1[[#This Row],[Price]]</f>
        <v>359.80199999999996</v>
      </c>
      <c r="P690" s="9">
        <f>(Table1[[#This Row],[Expiration Date]]-Table1[[#This Row],[Manufacturing Date]])/365</f>
        <v>1.4273972602739726</v>
      </c>
      <c r="Q690" t="str">
        <f>IF(Table1[[#This Row],[Expiration Date]]-J698&gt;12/31/2024,"not expired","expired")</f>
        <v>expired</v>
      </c>
      <c r="R690">
        <f>Table1[[#This Row],[Discounted Price]]*0.95</f>
        <v>341.81189999999992</v>
      </c>
      <c r="S690">
        <f>Table1[[#This Row],[Discounted Price]]*0.9</f>
        <v>323.8218</v>
      </c>
      <c r="T690">
        <f>Table1[[#This Row],[Discounted Price]]*0.8</f>
        <v>287.84159999999997</v>
      </c>
      <c r="U690">
        <f>Table1[[#This Row],[Price]]*0.52</f>
        <v>207.88559999999998</v>
      </c>
      <c r="V690">
        <f>(Table1[[#This Row],[Price]]-Table1[[#This Row],[Scrap value]])/2</f>
        <v>95.947199999999995</v>
      </c>
    </row>
    <row r="691" spans="1:22" x14ac:dyDescent="0.25">
      <c r="A691" t="s">
        <v>3410</v>
      </c>
      <c r="B691" t="s">
        <v>22</v>
      </c>
      <c r="C691" t="s">
        <v>47</v>
      </c>
      <c r="D691" t="s">
        <v>3411</v>
      </c>
      <c r="E691">
        <v>111.38</v>
      </c>
      <c r="F691">
        <v>42</v>
      </c>
      <c r="G691" t="s">
        <v>43728</v>
      </c>
      <c r="H691" t="s">
        <v>3412</v>
      </c>
      <c r="I691" s="1">
        <v>45000</v>
      </c>
      <c r="J691" s="1">
        <v>46023</v>
      </c>
      <c r="K691" t="s">
        <v>3413</v>
      </c>
      <c r="L691" t="s">
        <v>3414</v>
      </c>
      <c r="M691" t="s">
        <v>20</v>
      </c>
      <c r="N691">
        <v>3</v>
      </c>
      <c r="O691">
        <f>Table1[[#This Row],[Price]]-0.1*Table1[[#This Row],[Price]]</f>
        <v>100.24199999999999</v>
      </c>
      <c r="P691" s="9">
        <f>(Table1[[#This Row],[Expiration Date]]-Table1[[#This Row],[Manufacturing Date]])/365</f>
        <v>2.8027397260273972</v>
      </c>
      <c r="Q691" t="str">
        <f>IF(Table1[[#This Row],[Expiration Date]]-J699&gt;12/31/2024,"not expired","expired")</f>
        <v>not expired</v>
      </c>
      <c r="R691">
        <f>Table1[[#This Row],[Discounted Price]]*0.95</f>
        <v>95.229899999999986</v>
      </c>
      <c r="S691">
        <f>Table1[[#This Row],[Discounted Price]]*0.9</f>
        <v>90.217799999999997</v>
      </c>
      <c r="T691">
        <f>Table1[[#This Row],[Discounted Price]]*0.8</f>
        <v>80.193600000000004</v>
      </c>
      <c r="U691">
        <f>Table1[[#This Row],[Price]]*0.52</f>
        <v>57.9176</v>
      </c>
      <c r="V691">
        <f>(Table1[[#This Row],[Price]]-Table1[[#This Row],[Scrap value]])/2</f>
        <v>26.731199999999998</v>
      </c>
    </row>
    <row r="692" spans="1:22" x14ac:dyDescent="0.25">
      <c r="A692" t="s">
        <v>3415</v>
      </c>
      <c r="B692" t="s">
        <v>29</v>
      </c>
      <c r="C692" t="s">
        <v>47</v>
      </c>
      <c r="D692" t="s">
        <v>3416</v>
      </c>
      <c r="E692">
        <v>43.72</v>
      </c>
      <c r="F692">
        <v>71</v>
      </c>
      <c r="G692" t="s">
        <v>43730</v>
      </c>
      <c r="H692" t="s">
        <v>3417</v>
      </c>
      <c r="I692" s="1">
        <v>44927</v>
      </c>
      <c r="J692" s="1">
        <v>46023</v>
      </c>
      <c r="K692" t="s">
        <v>3418</v>
      </c>
      <c r="L692" t="s">
        <v>3419</v>
      </c>
      <c r="M692" t="s">
        <v>45</v>
      </c>
      <c r="N692">
        <v>1</v>
      </c>
      <c r="O692">
        <f>Table1[[#This Row],[Price]]-0.1*Table1[[#This Row],[Price]]</f>
        <v>39.347999999999999</v>
      </c>
      <c r="P692" s="9">
        <f>(Table1[[#This Row],[Expiration Date]]-Table1[[#This Row],[Manufacturing Date]])/365</f>
        <v>3.0027397260273974</v>
      </c>
      <c r="Q692" t="str">
        <f>IF(Table1[[#This Row],[Expiration Date]]-J700&gt;12/31/2024,"not expired","expired")</f>
        <v>expired</v>
      </c>
      <c r="R692">
        <f>Table1[[#This Row],[Discounted Price]]*0.95</f>
        <v>37.380599999999994</v>
      </c>
      <c r="S692">
        <f>Table1[[#This Row],[Discounted Price]]*0.9</f>
        <v>35.413200000000003</v>
      </c>
      <c r="T692">
        <f>Table1[[#This Row],[Discounted Price]]*0.8</f>
        <v>31.478400000000001</v>
      </c>
      <c r="U692">
        <f>Table1[[#This Row],[Price]]*0.52</f>
        <v>22.734400000000001</v>
      </c>
      <c r="V692">
        <f>(Table1[[#This Row],[Price]]-Table1[[#This Row],[Scrap value]])/2</f>
        <v>10.492799999999999</v>
      </c>
    </row>
    <row r="693" spans="1:22" x14ac:dyDescent="0.25">
      <c r="A693" t="s">
        <v>3420</v>
      </c>
      <c r="B693" t="s">
        <v>22</v>
      </c>
      <c r="C693" t="s">
        <v>47</v>
      </c>
      <c r="D693" t="s">
        <v>3421</v>
      </c>
      <c r="E693">
        <v>101.88</v>
      </c>
      <c r="F693">
        <v>34</v>
      </c>
      <c r="G693" t="s">
        <v>43729</v>
      </c>
      <c r="H693" t="s">
        <v>3422</v>
      </c>
      <c r="I693" s="1">
        <v>45000</v>
      </c>
      <c r="J693" s="1">
        <v>46023</v>
      </c>
      <c r="K693" t="s">
        <v>3423</v>
      </c>
      <c r="L693" t="s">
        <v>3424</v>
      </c>
      <c r="M693" t="s">
        <v>45</v>
      </c>
      <c r="N693">
        <v>3</v>
      </c>
      <c r="O693">
        <f>Table1[[#This Row],[Price]]-0.1*Table1[[#This Row],[Price]]</f>
        <v>91.691999999999993</v>
      </c>
      <c r="P693" s="9">
        <f>(Table1[[#This Row],[Expiration Date]]-Table1[[#This Row],[Manufacturing Date]])/365</f>
        <v>2.8027397260273972</v>
      </c>
      <c r="Q693" t="str">
        <f>IF(Table1[[#This Row],[Expiration Date]]-J701&gt;12/31/2024,"not expired","expired")</f>
        <v>expired</v>
      </c>
      <c r="R693">
        <f>Table1[[#This Row],[Discounted Price]]*0.95</f>
        <v>87.107399999999984</v>
      </c>
      <c r="S693">
        <f>Table1[[#This Row],[Discounted Price]]*0.9</f>
        <v>82.522799999999989</v>
      </c>
      <c r="T693">
        <f>Table1[[#This Row],[Discounted Price]]*0.8</f>
        <v>73.3536</v>
      </c>
      <c r="U693">
        <f>Table1[[#This Row],[Price]]*0.52</f>
        <v>52.977600000000002</v>
      </c>
      <c r="V693">
        <f>(Table1[[#This Row],[Price]]-Table1[[#This Row],[Scrap value]])/2</f>
        <v>24.451199999999996</v>
      </c>
    </row>
    <row r="694" spans="1:22" x14ac:dyDescent="0.25">
      <c r="A694" t="s">
        <v>3425</v>
      </c>
      <c r="B694" t="s">
        <v>15</v>
      </c>
      <c r="C694" t="s">
        <v>47</v>
      </c>
      <c r="D694" t="s">
        <v>3426</v>
      </c>
      <c r="E694">
        <v>235.51</v>
      </c>
      <c r="F694">
        <v>99</v>
      </c>
      <c r="G694" t="s">
        <v>43729</v>
      </c>
      <c r="H694" t="s">
        <v>3427</v>
      </c>
      <c r="I694" s="1">
        <v>45000</v>
      </c>
      <c r="J694" s="1">
        <v>46023</v>
      </c>
      <c r="K694" t="s">
        <v>3428</v>
      </c>
      <c r="L694" t="s">
        <v>3429</v>
      </c>
      <c r="M694" t="s">
        <v>20</v>
      </c>
      <c r="N694">
        <v>2</v>
      </c>
      <c r="O694">
        <f>Table1[[#This Row],[Price]]-0.1*Table1[[#This Row],[Price]]</f>
        <v>211.959</v>
      </c>
      <c r="P694" s="9">
        <f>(Table1[[#This Row],[Expiration Date]]-Table1[[#This Row],[Manufacturing Date]])/365</f>
        <v>2.8027397260273972</v>
      </c>
      <c r="Q694" t="str">
        <f>IF(Table1[[#This Row],[Expiration Date]]-J702&gt;12/31/2024,"not expired","expired")</f>
        <v>expired</v>
      </c>
      <c r="R694">
        <f>Table1[[#This Row],[Discounted Price]]*0.95</f>
        <v>201.36105000000001</v>
      </c>
      <c r="S694">
        <f>Table1[[#This Row],[Discounted Price]]*0.9</f>
        <v>190.76310000000001</v>
      </c>
      <c r="T694">
        <f>Table1[[#This Row],[Discounted Price]]*0.8</f>
        <v>169.56720000000001</v>
      </c>
      <c r="U694">
        <f>Table1[[#This Row],[Price]]*0.52</f>
        <v>122.4652</v>
      </c>
      <c r="V694">
        <f>(Table1[[#This Row],[Price]]-Table1[[#This Row],[Scrap value]])/2</f>
        <v>56.522399999999998</v>
      </c>
    </row>
    <row r="695" spans="1:22" x14ac:dyDescent="0.25">
      <c r="A695" t="s">
        <v>3430</v>
      </c>
      <c r="B695" t="s">
        <v>29</v>
      </c>
      <c r="C695" t="s">
        <v>47</v>
      </c>
      <c r="D695" t="s">
        <v>3431</v>
      </c>
      <c r="E695">
        <v>443.38</v>
      </c>
      <c r="F695">
        <v>65</v>
      </c>
      <c r="G695" t="s">
        <v>43730</v>
      </c>
      <c r="H695" t="s">
        <v>3432</v>
      </c>
      <c r="I695" s="1">
        <v>45137</v>
      </c>
      <c r="J695" s="1">
        <v>46023</v>
      </c>
      <c r="K695" t="s">
        <v>3433</v>
      </c>
      <c r="L695" t="s">
        <v>3434</v>
      </c>
      <c r="M695" t="s">
        <v>27</v>
      </c>
      <c r="N695">
        <v>2</v>
      </c>
      <c r="O695">
        <f>Table1[[#This Row],[Price]]-0.1*Table1[[#This Row],[Price]]</f>
        <v>399.04199999999997</v>
      </c>
      <c r="P695" s="9">
        <f>(Table1[[#This Row],[Expiration Date]]-Table1[[#This Row],[Manufacturing Date]])/365</f>
        <v>2.4273972602739726</v>
      </c>
      <c r="Q695" t="str">
        <f>IF(Table1[[#This Row],[Expiration Date]]-J703&gt;12/31/2024,"not expired","expired")</f>
        <v>expired</v>
      </c>
      <c r="R695">
        <f>Table1[[#This Row],[Discounted Price]]*0.95</f>
        <v>379.08989999999994</v>
      </c>
      <c r="S695">
        <f>Table1[[#This Row],[Discounted Price]]*0.9</f>
        <v>359.13779999999997</v>
      </c>
      <c r="T695">
        <f>Table1[[#This Row],[Discounted Price]]*0.8</f>
        <v>319.23360000000002</v>
      </c>
      <c r="U695">
        <f>Table1[[#This Row],[Price]]*0.52</f>
        <v>230.55760000000001</v>
      </c>
      <c r="V695">
        <f>(Table1[[#This Row],[Price]]-Table1[[#This Row],[Scrap value]])/2</f>
        <v>106.41119999999999</v>
      </c>
    </row>
    <row r="696" spans="1:22" x14ac:dyDescent="0.25">
      <c r="A696" t="s">
        <v>3435</v>
      </c>
      <c r="B696" t="s">
        <v>35</v>
      </c>
      <c r="C696" t="s">
        <v>47</v>
      </c>
      <c r="D696" t="s">
        <v>3436</v>
      </c>
      <c r="E696">
        <v>492.57</v>
      </c>
      <c r="F696">
        <v>91</v>
      </c>
      <c r="G696" t="s">
        <v>43730</v>
      </c>
      <c r="H696" t="s">
        <v>498</v>
      </c>
      <c r="I696" s="1">
        <v>45137</v>
      </c>
      <c r="J696" s="1">
        <v>45658</v>
      </c>
      <c r="K696" t="s">
        <v>3437</v>
      </c>
      <c r="L696" t="s">
        <v>3438</v>
      </c>
      <c r="M696" t="s">
        <v>27</v>
      </c>
      <c r="N696">
        <v>4</v>
      </c>
      <c r="O696">
        <f>Table1[[#This Row],[Price]]-0.1*Table1[[#This Row],[Price]]</f>
        <v>443.31299999999999</v>
      </c>
      <c r="P696" s="9">
        <f>(Table1[[#This Row],[Expiration Date]]-Table1[[#This Row],[Manufacturing Date]])/365</f>
        <v>1.4273972602739726</v>
      </c>
      <c r="Q696" t="str">
        <f>IF(Table1[[#This Row],[Expiration Date]]-J704&gt;12/31/2024,"not expired","expired")</f>
        <v>not expired</v>
      </c>
      <c r="R696">
        <f>Table1[[#This Row],[Discounted Price]]*0.95</f>
        <v>421.14734999999996</v>
      </c>
      <c r="S696">
        <f>Table1[[#This Row],[Discounted Price]]*0.9</f>
        <v>398.98169999999999</v>
      </c>
      <c r="T696">
        <f>Table1[[#This Row],[Discounted Price]]*0.8</f>
        <v>354.65039999999999</v>
      </c>
      <c r="U696">
        <f>Table1[[#This Row],[Price]]*0.52</f>
        <v>256.13639999999998</v>
      </c>
      <c r="V696">
        <f>(Table1[[#This Row],[Price]]-Table1[[#This Row],[Scrap value]])/2</f>
        <v>118.21680000000001</v>
      </c>
    </row>
    <row r="697" spans="1:22" x14ac:dyDescent="0.25">
      <c r="A697" t="s">
        <v>3439</v>
      </c>
      <c r="B697" t="s">
        <v>15</v>
      </c>
      <c r="C697" t="s">
        <v>47</v>
      </c>
      <c r="D697" t="s">
        <v>3440</v>
      </c>
      <c r="E697">
        <v>211.71</v>
      </c>
      <c r="F697">
        <v>39</v>
      </c>
      <c r="G697" t="s">
        <v>43728</v>
      </c>
      <c r="H697" t="s">
        <v>3441</v>
      </c>
      <c r="I697" s="1">
        <v>45137</v>
      </c>
      <c r="J697" s="1">
        <v>46023</v>
      </c>
      <c r="K697" t="s">
        <v>3442</v>
      </c>
      <c r="L697" t="s">
        <v>3443</v>
      </c>
      <c r="M697" t="s">
        <v>20</v>
      </c>
      <c r="N697">
        <v>4</v>
      </c>
      <c r="O697">
        <f>Table1[[#This Row],[Price]]-0.1*Table1[[#This Row],[Price]]</f>
        <v>190.53900000000002</v>
      </c>
      <c r="P697" s="9">
        <f>(Table1[[#This Row],[Expiration Date]]-Table1[[#This Row],[Manufacturing Date]])/365</f>
        <v>2.4273972602739726</v>
      </c>
      <c r="Q697" t="str">
        <f>IF(Table1[[#This Row],[Expiration Date]]-J705&gt;12/31/2024,"not expired","expired")</f>
        <v>expired</v>
      </c>
      <c r="R697">
        <f>Table1[[#This Row],[Discounted Price]]*0.95</f>
        <v>181.01205000000002</v>
      </c>
      <c r="S697">
        <f>Table1[[#This Row],[Discounted Price]]*0.9</f>
        <v>171.48510000000002</v>
      </c>
      <c r="T697">
        <f>Table1[[#This Row],[Discounted Price]]*0.8</f>
        <v>152.43120000000002</v>
      </c>
      <c r="U697">
        <f>Table1[[#This Row],[Price]]*0.52</f>
        <v>110.08920000000001</v>
      </c>
      <c r="V697">
        <f>(Table1[[#This Row],[Price]]-Table1[[#This Row],[Scrap value]])/2</f>
        <v>50.810400000000001</v>
      </c>
    </row>
    <row r="698" spans="1:22" x14ac:dyDescent="0.25">
      <c r="A698" t="s">
        <v>3444</v>
      </c>
      <c r="B698" t="s">
        <v>29</v>
      </c>
      <c r="C698" t="s">
        <v>47</v>
      </c>
      <c r="D698" t="s">
        <v>3445</v>
      </c>
      <c r="E698">
        <v>79.84</v>
      </c>
      <c r="F698">
        <v>5</v>
      </c>
      <c r="G698" t="s">
        <v>43730</v>
      </c>
      <c r="H698" t="s">
        <v>3446</v>
      </c>
      <c r="I698" s="1">
        <v>45000</v>
      </c>
      <c r="J698" s="1">
        <v>45658</v>
      </c>
      <c r="K698" t="s">
        <v>3447</v>
      </c>
      <c r="L698" t="s">
        <v>3448</v>
      </c>
      <c r="M698" t="s">
        <v>20</v>
      </c>
      <c r="N698">
        <v>2</v>
      </c>
      <c r="O698">
        <f>Table1[[#This Row],[Price]]-0.1*Table1[[#This Row],[Price]]</f>
        <v>71.856000000000009</v>
      </c>
      <c r="P698" s="9">
        <f>(Table1[[#This Row],[Expiration Date]]-Table1[[#This Row],[Manufacturing Date]])/365</f>
        <v>1.8027397260273972</v>
      </c>
      <c r="Q698" t="str">
        <f>IF(Table1[[#This Row],[Expiration Date]]-J706&gt;12/31/2024,"not expired","expired")</f>
        <v>expired</v>
      </c>
      <c r="R698">
        <f>Table1[[#This Row],[Discounted Price]]*0.95</f>
        <v>68.263200000000012</v>
      </c>
      <c r="S698">
        <f>Table1[[#This Row],[Discounted Price]]*0.9</f>
        <v>64.670400000000015</v>
      </c>
      <c r="T698">
        <f>Table1[[#This Row],[Discounted Price]]*0.8</f>
        <v>57.484800000000007</v>
      </c>
      <c r="U698">
        <f>Table1[[#This Row],[Price]]*0.52</f>
        <v>41.516800000000003</v>
      </c>
      <c r="V698">
        <f>(Table1[[#This Row],[Price]]-Table1[[#This Row],[Scrap value]])/2</f>
        <v>19.1616</v>
      </c>
    </row>
    <row r="699" spans="1:22" x14ac:dyDescent="0.25">
      <c r="A699" t="s">
        <v>3449</v>
      </c>
      <c r="B699" t="s">
        <v>29</v>
      </c>
      <c r="C699" t="s">
        <v>47</v>
      </c>
      <c r="D699" t="s">
        <v>3450</v>
      </c>
      <c r="E699">
        <v>45.19</v>
      </c>
      <c r="F699">
        <v>82</v>
      </c>
      <c r="G699" t="s">
        <v>43729</v>
      </c>
      <c r="H699" t="s">
        <v>3451</v>
      </c>
      <c r="I699" s="1">
        <v>45000</v>
      </c>
      <c r="J699" s="1">
        <v>45658</v>
      </c>
      <c r="K699" t="s">
        <v>3452</v>
      </c>
      <c r="L699" t="s">
        <v>3453</v>
      </c>
      <c r="M699" t="s">
        <v>45</v>
      </c>
      <c r="N699">
        <v>5</v>
      </c>
      <c r="O699">
        <f>Table1[[#This Row],[Price]]-0.1*Table1[[#This Row],[Price]]</f>
        <v>40.670999999999999</v>
      </c>
      <c r="P699" s="9">
        <f>(Table1[[#This Row],[Expiration Date]]-Table1[[#This Row],[Manufacturing Date]])/365</f>
        <v>1.8027397260273972</v>
      </c>
      <c r="Q699" t="str">
        <f>IF(Table1[[#This Row],[Expiration Date]]-J707&gt;12/31/2024,"not expired","expired")</f>
        <v>expired</v>
      </c>
      <c r="R699">
        <f>Table1[[#This Row],[Discounted Price]]*0.95</f>
        <v>38.637449999999994</v>
      </c>
      <c r="S699">
        <f>Table1[[#This Row],[Discounted Price]]*0.9</f>
        <v>36.603900000000003</v>
      </c>
      <c r="T699">
        <f>Table1[[#This Row],[Discounted Price]]*0.8</f>
        <v>32.536799999999999</v>
      </c>
      <c r="U699">
        <f>Table1[[#This Row],[Price]]*0.52</f>
        <v>23.498799999999999</v>
      </c>
      <c r="V699">
        <f>(Table1[[#This Row],[Price]]-Table1[[#This Row],[Scrap value]])/2</f>
        <v>10.845599999999999</v>
      </c>
    </row>
    <row r="700" spans="1:22" x14ac:dyDescent="0.25">
      <c r="A700" t="s">
        <v>3454</v>
      </c>
      <c r="B700" t="s">
        <v>35</v>
      </c>
      <c r="C700" t="s">
        <v>47</v>
      </c>
      <c r="D700" t="s">
        <v>3455</v>
      </c>
      <c r="E700">
        <v>214.3</v>
      </c>
      <c r="F700">
        <v>68</v>
      </c>
      <c r="G700" t="s">
        <v>43729</v>
      </c>
      <c r="H700" t="s">
        <v>3456</v>
      </c>
      <c r="I700" s="1">
        <v>44927</v>
      </c>
      <c r="J700" s="1">
        <v>46023</v>
      </c>
      <c r="K700" t="s">
        <v>3457</v>
      </c>
      <c r="L700" t="s">
        <v>3458</v>
      </c>
      <c r="M700" t="s">
        <v>27</v>
      </c>
      <c r="N700">
        <v>5</v>
      </c>
      <c r="O700">
        <f>Table1[[#This Row],[Price]]-0.1*Table1[[#This Row],[Price]]</f>
        <v>192.87</v>
      </c>
      <c r="P700" s="9">
        <f>(Table1[[#This Row],[Expiration Date]]-Table1[[#This Row],[Manufacturing Date]])/365</f>
        <v>3.0027397260273974</v>
      </c>
      <c r="Q700" t="str">
        <f>IF(Table1[[#This Row],[Expiration Date]]-J708&gt;12/31/2024,"not expired","expired")</f>
        <v>expired</v>
      </c>
      <c r="R700">
        <f>Table1[[#This Row],[Discounted Price]]*0.95</f>
        <v>183.22649999999999</v>
      </c>
      <c r="S700">
        <f>Table1[[#This Row],[Discounted Price]]*0.9</f>
        <v>173.583</v>
      </c>
      <c r="T700">
        <f>Table1[[#This Row],[Discounted Price]]*0.8</f>
        <v>154.29600000000002</v>
      </c>
      <c r="U700">
        <f>Table1[[#This Row],[Price]]*0.52</f>
        <v>111.43600000000001</v>
      </c>
      <c r="V700">
        <f>(Table1[[#This Row],[Price]]-Table1[[#This Row],[Scrap value]])/2</f>
        <v>51.432000000000002</v>
      </c>
    </row>
    <row r="701" spans="1:22" x14ac:dyDescent="0.25">
      <c r="A701" t="s">
        <v>3459</v>
      </c>
      <c r="B701" t="s">
        <v>22</v>
      </c>
      <c r="C701" t="s">
        <v>47</v>
      </c>
      <c r="D701" t="s">
        <v>3460</v>
      </c>
      <c r="E701">
        <v>198.11</v>
      </c>
      <c r="F701">
        <v>8</v>
      </c>
      <c r="G701" t="s">
        <v>43730</v>
      </c>
      <c r="H701" t="s">
        <v>3461</v>
      </c>
      <c r="I701" s="1">
        <v>44927</v>
      </c>
      <c r="J701" s="1">
        <v>46023</v>
      </c>
      <c r="K701" t="s">
        <v>3462</v>
      </c>
      <c r="L701" t="s">
        <v>3463</v>
      </c>
      <c r="M701" t="s">
        <v>20</v>
      </c>
      <c r="N701">
        <v>4</v>
      </c>
      <c r="O701">
        <f>Table1[[#This Row],[Price]]-0.1*Table1[[#This Row],[Price]]</f>
        <v>178.29900000000001</v>
      </c>
      <c r="P701" s="9">
        <f>(Table1[[#This Row],[Expiration Date]]-Table1[[#This Row],[Manufacturing Date]])/365</f>
        <v>3.0027397260273974</v>
      </c>
      <c r="Q701" t="str">
        <f>IF(Table1[[#This Row],[Expiration Date]]-J709&gt;12/31/2024,"not expired","expired")</f>
        <v>not expired</v>
      </c>
      <c r="R701">
        <f>Table1[[#This Row],[Discounted Price]]*0.95</f>
        <v>169.38405</v>
      </c>
      <c r="S701">
        <f>Table1[[#This Row],[Discounted Price]]*0.9</f>
        <v>160.4691</v>
      </c>
      <c r="T701">
        <f>Table1[[#This Row],[Discounted Price]]*0.8</f>
        <v>142.63920000000002</v>
      </c>
      <c r="U701">
        <f>Table1[[#This Row],[Price]]*0.52</f>
        <v>103.01720000000002</v>
      </c>
      <c r="V701">
        <f>(Table1[[#This Row],[Price]]-Table1[[#This Row],[Scrap value]])/2</f>
        <v>47.546399999999998</v>
      </c>
    </row>
    <row r="702" spans="1:22" x14ac:dyDescent="0.25">
      <c r="A702" t="s">
        <v>3464</v>
      </c>
      <c r="B702" t="s">
        <v>15</v>
      </c>
      <c r="C702" t="s">
        <v>47</v>
      </c>
      <c r="D702" t="s">
        <v>3465</v>
      </c>
      <c r="E702">
        <v>129.31</v>
      </c>
      <c r="F702">
        <v>65</v>
      </c>
      <c r="G702" t="s">
        <v>43730</v>
      </c>
      <c r="H702" t="s">
        <v>3466</v>
      </c>
      <c r="I702" s="1">
        <v>45000</v>
      </c>
      <c r="J702" s="1">
        <v>46023</v>
      </c>
      <c r="K702" t="s">
        <v>3467</v>
      </c>
      <c r="L702" t="s">
        <v>3468</v>
      </c>
      <c r="M702" t="s">
        <v>20</v>
      </c>
      <c r="N702">
        <v>2</v>
      </c>
      <c r="O702">
        <f>Table1[[#This Row],[Price]]-0.1*Table1[[#This Row],[Price]]</f>
        <v>116.379</v>
      </c>
      <c r="P702" s="9">
        <f>(Table1[[#This Row],[Expiration Date]]-Table1[[#This Row],[Manufacturing Date]])/365</f>
        <v>2.8027397260273972</v>
      </c>
      <c r="Q702" t="str">
        <f>IF(Table1[[#This Row],[Expiration Date]]-J710&gt;12/31/2024,"not expired","expired")</f>
        <v>not expired</v>
      </c>
      <c r="R702">
        <f>Table1[[#This Row],[Discounted Price]]*0.95</f>
        <v>110.56005</v>
      </c>
      <c r="S702">
        <f>Table1[[#This Row],[Discounted Price]]*0.9</f>
        <v>104.7411</v>
      </c>
      <c r="T702">
        <f>Table1[[#This Row],[Discounted Price]]*0.8</f>
        <v>93.103200000000015</v>
      </c>
      <c r="U702">
        <f>Table1[[#This Row],[Price]]*0.52</f>
        <v>67.241200000000006</v>
      </c>
      <c r="V702">
        <f>(Table1[[#This Row],[Price]]-Table1[[#This Row],[Scrap value]])/2</f>
        <v>31.034399999999998</v>
      </c>
    </row>
    <row r="703" spans="1:22" x14ac:dyDescent="0.25">
      <c r="A703" t="s">
        <v>3469</v>
      </c>
      <c r="B703" t="s">
        <v>22</v>
      </c>
      <c r="C703" t="s">
        <v>47</v>
      </c>
      <c r="D703" t="s">
        <v>3470</v>
      </c>
      <c r="E703">
        <v>163.07</v>
      </c>
      <c r="F703">
        <v>47</v>
      </c>
      <c r="G703" t="s">
        <v>43729</v>
      </c>
      <c r="H703" t="s">
        <v>3471</v>
      </c>
      <c r="I703" s="1">
        <v>45137</v>
      </c>
      <c r="J703" s="1">
        <v>46023</v>
      </c>
      <c r="K703" t="s">
        <v>3472</v>
      </c>
      <c r="L703" t="s">
        <v>3473</v>
      </c>
      <c r="M703" t="s">
        <v>45</v>
      </c>
      <c r="N703">
        <v>5</v>
      </c>
      <c r="O703">
        <f>Table1[[#This Row],[Price]]-0.1*Table1[[#This Row],[Price]]</f>
        <v>146.76300000000001</v>
      </c>
      <c r="P703" s="9">
        <f>(Table1[[#This Row],[Expiration Date]]-Table1[[#This Row],[Manufacturing Date]])/365</f>
        <v>2.4273972602739726</v>
      </c>
      <c r="Q703" t="str">
        <f>IF(Table1[[#This Row],[Expiration Date]]-J711&gt;12/31/2024,"not expired","expired")</f>
        <v>expired</v>
      </c>
      <c r="R703">
        <f>Table1[[#This Row],[Discounted Price]]*0.95</f>
        <v>139.42484999999999</v>
      </c>
      <c r="S703">
        <f>Table1[[#This Row],[Discounted Price]]*0.9</f>
        <v>132.08670000000001</v>
      </c>
      <c r="T703">
        <f>Table1[[#This Row],[Discounted Price]]*0.8</f>
        <v>117.41040000000001</v>
      </c>
      <c r="U703">
        <f>Table1[[#This Row],[Price]]*0.52</f>
        <v>84.796400000000006</v>
      </c>
      <c r="V703">
        <f>(Table1[[#This Row],[Price]]-Table1[[#This Row],[Scrap value]])/2</f>
        <v>39.136799999999994</v>
      </c>
    </row>
    <row r="704" spans="1:22" x14ac:dyDescent="0.25">
      <c r="A704" t="s">
        <v>3474</v>
      </c>
      <c r="B704" t="s">
        <v>35</v>
      </c>
      <c r="C704" t="s">
        <v>47</v>
      </c>
      <c r="D704" t="s">
        <v>3475</v>
      </c>
      <c r="E704">
        <v>117.07</v>
      </c>
      <c r="F704">
        <v>9</v>
      </c>
      <c r="G704" t="s">
        <v>43728</v>
      </c>
      <c r="H704" t="s">
        <v>3476</v>
      </c>
      <c r="I704" s="1">
        <v>45000</v>
      </c>
      <c r="J704" s="1">
        <v>45292</v>
      </c>
      <c r="K704" t="s">
        <v>3477</v>
      </c>
      <c r="L704" t="s">
        <v>3478</v>
      </c>
      <c r="M704" t="s">
        <v>45</v>
      </c>
      <c r="N704">
        <v>1</v>
      </c>
      <c r="O704">
        <f>Table1[[#This Row],[Price]]-0.1*Table1[[#This Row],[Price]]</f>
        <v>105.363</v>
      </c>
      <c r="P704" s="9">
        <f>(Table1[[#This Row],[Expiration Date]]-Table1[[#This Row],[Manufacturing Date]])/365</f>
        <v>0.8</v>
      </c>
      <c r="Q704" t="str">
        <f>IF(Table1[[#This Row],[Expiration Date]]-J712&gt;12/31/2024,"not expired","expired")</f>
        <v>expired</v>
      </c>
      <c r="R704">
        <f>Table1[[#This Row],[Discounted Price]]*0.95</f>
        <v>100.09484999999999</v>
      </c>
      <c r="S704">
        <f>Table1[[#This Row],[Discounted Price]]*0.9</f>
        <v>94.826700000000002</v>
      </c>
      <c r="T704">
        <f>Table1[[#This Row],[Discounted Price]]*0.8</f>
        <v>84.290400000000005</v>
      </c>
      <c r="U704">
        <f>Table1[[#This Row],[Price]]*0.52</f>
        <v>60.876399999999997</v>
      </c>
      <c r="V704">
        <f>(Table1[[#This Row],[Price]]-Table1[[#This Row],[Scrap value]])/2</f>
        <v>28.096799999999998</v>
      </c>
    </row>
    <row r="705" spans="1:22" x14ac:dyDescent="0.25">
      <c r="A705" t="s">
        <v>3479</v>
      </c>
      <c r="B705" t="s">
        <v>29</v>
      </c>
      <c r="C705" t="s">
        <v>47</v>
      </c>
      <c r="D705" t="s">
        <v>3480</v>
      </c>
      <c r="E705">
        <v>187.26</v>
      </c>
      <c r="F705">
        <v>42</v>
      </c>
      <c r="G705" t="s">
        <v>43730</v>
      </c>
      <c r="H705" t="s">
        <v>3481</v>
      </c>
      <c r="I705" s="1">
        <v>45137</v>
      </c>
      <c r="J705" s="1">
        <v>46023</v>
      </c>
      <c r="K705" t="s">
        <v>3482</v>
      </c>
      <c r="L705" t="s">
        <v>3483</v>
      </c>
      <c r="M705" t="s">
        <v>27</v>
      </c>
      <c r="N705">
        <v>1</v>
      </c>
      <c r="O705">
        <f>Table1[[#This Row],[Price]]-0.1*Table1[[#This Row],[Price]]</f>
        <v>168.53399999999999</v>
      </c>
      <c r="P705" s="9">
        <f>(Table1[[#This Row],[Expiration Date]]-Table1[[#This Row],[Manufacturing Date]])/365</f>
        <v>2.4273972602739726</v>
      </c>
      <c r="Q705" t="str">
        <f>IF(Table1[[#This Row],[Expiration Date]]-J713&gt;12/31/2024,"not expired","expired")</f>
        <v>not expired</v>
      </c>
      <c r="R705">
        <f>Table1[[#This Row],[Discounted Price]]*0.95</f>
        <v>160.10729999999998</v>
      </c>
      <c r="S705">
        <f>Table1[[#This Row],[Discounted Price]]*0.9</f>
        <v>151.6806</v>
      </c>
      <c r="T705">
        <f>Table1[[#This Row],[Discounted Price]]*0.8</f>
        <v>134.8272</v>
      </c>
      <c r="U705">
        <f>Table1[[#This Row],[Price]]*0.52</f>
        <v>97.375199999999992</v>
      </c>
      <c r="V705">
        <f>(Table1[[#This Row],[Price]]-Table1[[#This Row],[Scrap value]])/2</f>
        <v>44.942399999999999</v>
      </c>
    </row>
    <row r="706" spans="1:22" x14ac:dyDescent="0.25">
      <c r="A706" t="s">
        <v>3484</v>
      </c>
      <c r="B706" t="s">
        <v>29</v>
      </c>
      <c r="C706" t="s">
        <v>47</v>
      </c>
      <c r="D706" t="s">
        <v>3485</v>
      </c>
      <c r="E706">
        <v>401.48</v>
      </c>
      <c r="F706">
        <v>41</v>
      </c>
      <c r="G706" t="s">
        <v>43729</v>
      </c>
      <c r="H706" t="s">
        <v>3486</v>
      </c>
      <c r="I706" s="1">
        <v>45137</v>
      </c>
      <c r="J706" s="1">
        <v>45658</v>
      </c>
      <c r="K706" t="s">
        <v>3487</v>
      </c>
      <c r="L706" t="s">
        <v>3488</v>
      </c>
      <c r="M706" t="s">
        <v>20</v>
      </c>
      <c r="N706">
        <v>2</v>
      </c>
      <c r="O706">
        <f>Table1[[#This Row],[Price]]-0.1*Table1[[#This Row],[Price]]</f>
        <v>361.33199999999999</v>
      </c>
      <c r="P706" s="9">
        <f>(Table1[[#This Row],[Expiration Date]]-Table1[[#This Row],[Manufacturing Date]])/365</f>
        <v>1.4273972602739726</v>
      </c>
      <c r="Q706" t="str">
        <f>IF(Table1[[#This Row],[Expiration Date]]-J714&gt;12/31/2024,"not expired","expired")</f>
        <v>not expired</v>
      </c>
      <c r="R706">
        <f>Table1[[#This Row],[Discounted Price]]*0.95</f>
        <v>343.2654</v>
      </c>
      <c r="S706">
        <f>Table1[[#This Row],[Discounted Price]]*0.9</f>
        <v>325.19880000000001</v>
      </c>
      <c r="T706">
        <f>Table1[[#This Row],[Discounted Price]]*0.8</f>
        <v>289.06560000000002</v>
      </c>
      <c r="U706">
        <f>Table1[[#This Row],[Price]]*0.52</f>
        <v>208.76960000000003</v>
      </c>
      <c r="V706">
        <f>(Table1[[#This Row],[Price]]-Table1[[#This Row],[Scrap value]])/2</f>
        <v>96.355199999999996</v>
      </c>
    </row>
    <row r="707" spans="1:22" x14ac:dyDescent="0.25">
      <c r="A707" t="s">
        <v>3489</v>
      </c>
      <c r="B707" t="s">
        <v>22</v>
      </c>
      <c r="C707" t="s">
        <v>47</v>
      </c>
      <c r="D707" t="s">
        <v>3490</v>
      </c>
      <c r="E707">
        <v>335.77</v>
      </c>
      <c r="F707">
        <v>13</v>
      </c>
      <c r="G707" t="s">
        <v>43729</v>
      </c>
      <c r="H707" t="s">
        <v>2283</v>
      </c>
      <c r="I707" s="1">
        <v>45137</v>
      </c>
      <c r="J707" s="1">
        <v>46023</v>
      </c>
      <c r="K707" t="s">
        <v>3491</v>
      </c>
      <c r="L707" t="s">
        <v>3492</v>
      </c>
      <c r="M707" t="s">
        <v>45</v>
      </c>
      <c r="N707">
        <v>4</v>
      </c>
      <c r="O707">
        <f>Table1[[#This Row],[Price]]-0.1*Table1[[#This Row],[Price]]</f>
        <v>302.19299999999998</v>
      </c>
      <c r="P707" s="9">
        <f>(Table1[[#This Row],[Expiration Date]]-Table1[[#This Row],[Manufacturing Date]])/365</f>
        <v>2.4273972602739726</v>
      </c>
      <c r="Q707" t="str">
        <f>IF(Table1[[#This Row],[Expiration Date]]-J715&gt;12/31/2024,"not expired","expired")</f>
        <v>expired</v>
      </c>
      <c r="R707">
        <f>Table1[[#This Row],[Discounted Price]]*0.95</f>
        <v>287.08335</v>
      </c>
      <c r="S707">
        <f>Table1[[#This Row],[Discounted Price]]*0.9</f>
        <v>271.97370000000001</v>
      </c>
      <c r="T707">
        <f>Table1[[#This Row],[Discounted Price]]*0.8</f>
        <v>241.7544</v>
      </c>
      <c r="U707">
        <f>Table1[[#This Row],[Price]]*0.52</f>
        <v>174.60040000000001</v>
      </c>
      <c r="V707">
        <f>(Table1[[#This Row],[Price]]-Table1[[#This Row],[Scrap value]])/2</f>
        <v>80.584799999999987</v>
      </c>
    </row>
    <row r="708" spans="1:22" x14ac:dyDescent="0.25">
      <c r="A708" t="s">
        <v>3493</v>
      </c>
      <c r="B708" t="s">
        <v>35</v>
      </c>
      <c r="C708" t="s">
        <v>47</v>
      </c>
      <c r="D708" t="s">
        <v>3494</v>
      </c>
      <c r="E708">
        <v>339.24</v>
      </c>
      <c r="F708">
        <v>38</v>
      </c>
      <c r="G708" t="s">
        <v>43729</v>
      </c>
      <c r="H708" t="s">
        <v>1299</v>
      </c>
      <c r="I708" s="1">
        <v>44927</v>
      </c>
      <c r="J708" s="1">
        <v>46023</v>
      </c>
      <c r="K708" t="s">
        <v>3495</v>
      </c>
      <c r="L708" t="s">
        <v>3496</v>
      </c>
      <c r="M708" t="s">
        <v>20</v>
      </c>
      <c r="N708">
        <v>3</v>
      </c>
      <c r="O708">
        <f>Table1[[#This Row],[Price]]-0.1*Table1[[#This Row],[Price]]</f>
        <v>305.31600000000003</v>
      </c>
      <c r="P708" s="9">
        <f>(Table1[[#This Row],[Expiration Date]]-Table1[[#This Row],[Manufacturing Date]])/365</f>
        <v>3.0027397260273974</v>
      </c>
      <c r="Q708" t="str">
        <f>IF(Table1[[#This Row],[Expiration Date]]-J716&gt;12/31/2024,"not expired","expired")</f>
        <v>expired</v>
      </c>
      <c r="R708">
        <f>Table1[[#This Row],[Discounted Price]]*0.95</f>
        <v>290.05020000000002</v>
      </c>
      <c r="S708">
        <f>Table1[[#This Row],[Discounted Price]]*0.9</f>
        <v>274.78440000000006</v>
      </c>
      <c r="T708">
        <f>Table1[[#This Row],[Discounted Price]]*0.8</f>
        <v>244.25280000000004</v>
      </c>
      <c r="U708">
        <f>Table1[[#This Row],[Price]]*0.52</f>
        <v>176.40480000000002</v>
      </c>
      <c r="V708">
        <f>(Table1[[#This Row],[Price]]-Table1[[#This Row],[Scrap value]])/2</f>
        <v>81.417599999999993</v>
      </c>
    </row>
    <row r="709" spans="1:22" x14ac:dyDescent="0.25">
      <c r="A709" t="s">
        <v>3497</v>
      </c>
      <c r="B709" t="s">
        <v>35</v>
      </c>
      <c r="C709" t="s">
        <v>47</v>
      </c>
      <c r="D709" t="s">
        <v>3498</v>
      </c>
      <c r="E709">
        <v>101.63</v>
      </c>
      <c r="F709">
        <v>2</v>
      </c>
      <c r="G709" t="s">
        <v>43730</v>
      </c>
      <c r="H709" t="s">
        <v>588</v>
      </c>
      <c r="I709" s="1">
        <v>44927</v>
      </c>
      <c r="J709" s="1">
        <v>45292</v>
      </c>
      <c r="K709" t="s">
        <v>3499</v>
      </c>
      <c r="L709" t="s">
        <v>3500</v>
      </c>
      <c r="M709" t="s">
        <v>45</v>
      </c>
      <c r="N709">
        <v>4</v>
      </c>
      <c r="O709">
        <f>Table1[[#This Row],[Price]]-0.1*Table1[[#This Row],[Price]]</f>
        <v>91.466999999999999</v>
      </c>
      <c r="P709" s="9">
        <f>(Table1[[#This Row],[Expiration Date]]-Table1[[#This Row],[Manufacturing Date]])/365</f>
        <v>1</v>
      </c>
      <c r="Q709" t="str">
        <f>IF(Table1[[#This Row],[Expiration Date]]-J717&gt;12/31/2024,"not expired","expired")</f>
        <v>expired</v>
      </c>
      <c r="R709">
        <f>Table1[[#This Row],[Discounted Price]]*0.95</f>
        <v>86.893649999999994</v>
      </c>
      <c r="S709">
        <f>Table1[[#This Row],[Discounted Price]]*0.9</f>
        <v>82.320300000000003</v>
      </c>
      <c r="T709">
        <f>Table1[[#This Row],[Discounted Price]]*0.8</f>
        <v>73.173600000000008</v>
      </c>
      <c r="U709">
        <f>Table1[[#This Row],[Price]]*0.52</f>
        <v>52.8476</v>
      </c>
      <c r="V709">
        <f>(Table1[[#This Row],[Price]]-Table1[[#This Row],[Scrap value]])/2</f>
        <v>24.391199999999998</v>
      </c>
    </row>
    <row r="710" spans="1:22" x14ac:dyDescent="0.25">
      <c r="A710" t="s">
        <v>3501</v>
      </c>
      <c r="B710" t="s">
        <v>29</v>
      </c>
      <c r="C710" t="s">
        <v>47</v>
      </c>
      <c r="D710" t="s">
        <v>3502</v>
      </c>
      <c r="E710">
        <v>256.24</v>
      </c>
      <c r="F710">
        <v>15</v>
      </c>
      <c r="G710" t="s">
        <v>43728</v>
      </c>
      <c r="H710" t="s">
        <v>1426</v>
      </c>
      <c r="I710" s="1">
        <v>45137</v>
      </c>
      <c r="J710" s="1">
        <v>45292</v>
      </c>
      <c r="K710" t="s">
        <v>3503</v>
      </c>
      <c r="L710" t="s">
        <v>3504</v>
      </c>
      <c r="M710" t="s">
        <v>45</v>
      </c>
      <c r="N710">
        <v>4</v>
      </c>
      <c r="O710">
        <f>Table1[[#This Row],[Price]]-0.1*Table1[[#This Row],[Price]]</f>
        <v>230.61600000000001</v>
      </c>
      <c r="P710" s="9">
        <f>(Table1[[#This Row],[Expiration Date]]-Table1[[#This Row],[Manufacturing Date]])/365</f>
        <v>0.42465753424657532</v>
      </c>
      <c r="Q710" t="str">
        <f>IF(Table1[[#This Row],[Expiration Date]]-J718&gt;12/31/2024,"not expired","expired")</f>
        <v>expired</v>
      </c>
      <c r="R710">
        <f>Table1[[#This Row],[Discounted Price]]*0.95</f>
        <v>219.08520000000001</v>
      </c>
      <c r="S710">
        <f>Table1[[#This Row],[Discounted Price]]*0.9</f>
        <v>207.55440000000002</v>
      </c>
      <c r="T710">
        <f>Table1[[#This Row],[Discounted Price]]*0.8</f>
        <v>184.49280000000002</v>
      </c>
      <c r="U710">
        <f>Table1[[#This Row],[Price]]*0.52</f>
        <v>133.2448</v>
      </c>
      <c r="V710">
        <f>(Table1[[#This Row],[Price]]-Table1[[#This Row],[Scrap value]])/2</f>
        <v>61.497600000000006</v>
      </c>
    </row>
    <row r="711" spans="1:22" x14ac:dyDescent="0.25">
      <c r="A711" t="s">
        <v>3505</v>
      </c>
      <c r="B711" t="s">
        <v>29</v>
      </c>
      <c r="C711" t="s">
        <v>47</v>
      </c>
      <c r="D711" t="s">
        <v>3506</v>
      </c>
      <c r="E711">
        <v>372.68</v>
      </c>
      <c r="F711">
        <v>89</v>
      </c>
      <c r="G711" t="s">
        <v>43728</v>
      </c>
      <c r="H711" t="s">
        <v>159</v>
      </c>
      <c r="I711" s="1">
        <v>45137</v>
      </c>
      <c r="J711" s="1">
        <v>46023</v>
      </c>
      <c r="K711" t="s">
        <v>3507</v>
      </c>
      <c r="L711" t="s">
        <v>3508</v>
      </c>
      <c r="M711" t="s">
        <v>45</v>
      </c>
      <c r="N711">
        <v>4</v>
      </c>
      <c r="O711">
        <f>Table1[[#This Row],[Price]]-0.1*Table1[[#This Row],[Price]]</f>
        <v>335.41200000000003</v>
      </c>
      <c r="P711" s="9">
        <f>(Table1[[#This Row],[Expiration Date]]-Table1[[#This Row],[Manufacturing Date]])/365</f>
        <v>2.4273972602739726</v>
      </c>
      <c r="Q711" t="str">
        <f>IF(Table1[[#This Row],[Expiration Date]]-J719&gt;12/31/2024,"not expired","expired")</f>
        <v>not expired</v>
      </c>
      <c r="R711">
        <f>Table1[[#This Row],[Discounted Price]]*0.95</f>
        <v>318.64140000000003</v>
      </c>
      <c r="S711">
        <f>Table1[[#This Row],[Discounted Price]]*0.9</f>
        <v>301.87080000000003</v>
      </c>
      <c r="T711">
        <f>Table1[[#This Row],[Discounted Price]]*0.8</f>
        <v>268.32960000000003</v>
      </c>
      <c r="U711">
        <f>Table1[[#This Row],[Price]]*0.52</f>
        <v>193.7936</v>
      </c>
      <c r="V711">
        <f>(Table1[[#This Row],[Price]]-Table1[[#This Row],[Scrap value]])/2</f>
        <v>89.443200000000004</v>
      </c>
    </row>
    <row r="712" spans="1:22" x14ac:dyDescent="0.25">
      <c r="A712" t="s">
        <v>3509</v>
      </c>
      <c r="B712" t="s">
        <v>15</v>
      </c>
      <c r="C712" t="s">
        <v>47</v>
      </c>
      <c r="D712" t="s">
        <v>3510</v>
      </c>
      <c r="E712">
        <v>287.93</v>
      </c>
      <c r="F712">
        <v>58</v>
      </c>
      <c r="G712" t="s">
        <v>43729</v>
      </c>
      <c r="H712" t="s">
        <v>3511</v>
      </c>
      <c r="I712" s="1">
        <v>45137</v>
      </c>
      <c r="J712" s="1">
        <v>46023</v>
      </c>
      <c r="K712" t="s">
        <v>3512</v>
      </c>
      <c r="L712" t="s">
        <v>3513</v>
      </c>
      <c r="M712" t="s">
        <v>45</v>
      </c>
      <c r="N712">
        <v>1</v>
      </c>
      <c r="O712">
        <f>Table1[[#This Row],[Price]]-0.1*Table1[[#This Row],[Price]]</f>
        <v>259.137</v>
      </c>
      <c r="P712" s="9">
        <f>(Table1[[#This Row],[Expiration Date]]-Table1[[#This Row],[Manufacturing Date]])/365</f>
        <v>2.4273972602739726</v>
      </c>
      <c r="Q712" t="str">
        <f>IF(Table1[[#This Row],[Expiration Date]]-J720&gt;12/31/2024,"not expired","expired")</f>
        <v>not expired</v>
      </c>
      <c r="R712">
        <f>Table1[[#This Row],[Discounted Price]]*0.95</f>
        <v>246.18015</v>
      </c>
      <c r="S712">
        <f>Table1[[#This Row],[Discounted Price]]*0.9</f>
        <v>233.22329999999999</v>
      </c>
      <c r="T712">
        <f>Table1[[#This Row],[Discounted Price]]*0.8</f>
        <v>207.30960000000002</v>
      </c>
      <c r="U712">
        <f>Table1[[#This Row],[Price]]*0.52</f>
        <v>149.7236</v>
      </c>
      <c r="V712">
        <f>(Table1[[#This Row],[Price]]-Table1[[#This Row],[Scrap value]])/2</f>
        <v>69.103200000000001</v>
      </c>
    </row>
    <row r="713" spans="1:22" x14ac:dyDescent="0.25">
      <c r="A713" t="s">
        <v>3514</v>
      </c>
      <c r="B713" t="s">
        <v>15</v>
      </c>
      <c r="C713" t="s">
        <v>47</v>
      </c>
      <c r="D713" t="s">
        <v>3515</v>
      </c>
      <c r="E713">
        <v>99.53</v>
      </c>
      <c r="F713">
        <v>64</v>
      </c>
      <c r="G713" t="s">
        <v>43729</v>
      </c>
      <c r="H713" t="s">
        <v>3516</v>
      </c>
      <c r="I713" s="1">
        <v>44927</v>
      </c>
      <c r="J713" s="1">
        <v>45658</v>
      </c>
      <c r="K713" t="s">
        <v>3517</v>
      </c>
      <c r="L713" t="s">
        <v>3518</v>
      </c>
      <c r="M713" t="s">
        <v>45</v>
      </c>
      <c r="N713">
        <v>3</v>
      </c>
      <c r="O713">
        <f>Table1[[#This Row],[Price]]-0.1*Table1[[#This Row],[Price]]</f>
        <v>89.576999999999998</v>
      </c>
      <c r="P713" s="9">
        <f>(Table1[[#This Row],[Expiration Date]]-Table1[[#This Row],[Manufacturing Date]])/365</f>
        <v>2.0027397260273974</v>
      </c>
      <c r="Q713" t="str">
        <f>IF(Table1[[#This Row],[Expiration Date]]-J721&gt;12/31/2024,"not expired","expired")</f>
        <v>not expired</v>
      </c>
      <c r="R713">
        <f>Table1[[#This Row],[Discounted Price]]*0.95</f>
        <v>85.09814999999999</v>
      </c>
      <c r="S713">
        <f>Table1[[#This Row],[Discounted Price]]*0.9</f>
        <v>80.619299999999996</v>
      </c>
      <c r="T713">
        <f>Table1[[#This Row],[Discounted Price]]*0.8</f>
        <v>71.661600000000007</v>
      </c>
      <c r="U713">
        <f>Table1[[#This Row],[Price]]*0.52</f>
        <v>51.755600000000001</v>
      </c>
      <c r="V713">
        <f>(Table1[[#This Row],[Price]]-Table1[[#This Row],[Scrap value]])/2</f>
        <v>23.8872</v>
      </c>
    </row>
    <row r="714" spans="1:22" x14ac:dyDescent="0.25">
      <c r="A714" t="s">
        <v>3519</v>
      </c>
      <c r="B714" t="s">
        <v>35</v>
      </c>
      <c r="C714" t="s">
        <v>47</v>
      </c>
      <c r="D714" t="s">
        <v>3520</v>
      </c>
      <c r="E714">
        <v>29.42</v>
      </c>
      <c r="F714">
        <v>2</v>
      </c>
      <c r="G714" t="s">
        <v>43730</v>
      </c>
      <c r="H714" t="s">
        <v>3521</v>
      </c>
      <c r="I714" s="1">
        <v>44927</v>
      </c>
      <c r="J714" s="1">
        <v>45292</v>
      </c>
      <c r="K714" t="s">
        <v>3522</v>
      </c>
      <c r="L714" t="s">
        <v>3523</v>
      </c>
      <c r="M714" t="s">
        <v>27</v>
      </c>
      <c r="N714">
        <v>4</v>
      </c>
      <c r="O714">
        <f>Table1[[#This Row],[Price]]-0.1*Table1[[#This Row],[Price]]</f>
        <v>26.478000000000002</v>
      </c>
      <c r="P714" s="9">
        <f>(Table1[[#This Row],[Expiration Date]]-Table1[[#This Row],[Manufacturing Date]])/365</f>
        <v>1</v>
      </c>
      <c r="Q714" t="str">
        <f>IF(Table1[[#This Row],[Expiration Date]]-J722&gt;12/31/2024,"not expired","expired")</f>
        <v>expired</v>
      </c>
      <c r="R714">
        <f>Table1[[#This Row],[Discounted Price]]*0.95</f>
        <v>25.1541</v>
      </c>
      <c r="S714">
        <f>Table1[[#This Row],[Discounted Price]]*0.9</f>
        <v>23.830200000000001</v>
      </c>
      <c r="T714">
        <f>Table1[[#This Row],[Discounted Price]]*0.8</f>
        <v>21.182400000000001</v>
      </c>
      <c r="U714">
        <f>Table1[[#This Row],[Price]]*0.52</f>
        <v>15.298400000000001</v>
      </c>
      <c r="V714">
        <f>(Table1[[#This Row],[Price]]-Table1[[#This Row],[Scrap value]])/2</f>
        <v>7.0608000000000004</v>
      </c>
    </row>
    <row r="715" spans="1:22" x14ac:dyDescent="0.25">
      <c r="A715" t="s">
        <v>3524</v>
      </c>
      <c r="B715" t="s">
        <v>35</v>
      </c>
      <c r="C715" t="s">
        <v>47</v>
      </c>
      <c r="D715" t="s">
        <v>3525</v>
      </c>
      <c r="E715">
        <v>21.67</v>
      </c>
      <c r="F715">
        <v>61</v>
      </c>
      <c r="G715" t="s">
        <v>43729</v>
      </c>
      <c r="H715" t="s">
        <v>3526</v>
      </c>
      <c r="I715" s="1">
        <v>45137</v>
      </c>
      <c r="J715" s="1">
        <v>46023</v>
      </c>
      <c r="K715" t="s">
        <v>3527</v>
      </c>
      <c r="L715" t="s">
        <v>3528</v>
      </c>
      <c r="M715" t="s">
        <v>27</v>
      </c>
      <c r="N715">
        <v>5</v>
      </c>
      <c r="O715">
        <f>Table1[[#This Row],[Price]]-0.1*Table1[[#This Row],[Price]]</f>
        <v>19.503</v>
      </c>
      <c r="P715" s="9">
        <f>(Table1[[#This Row],[Expiration Date]]-Table1[[#This Row],[Manufacturing Date]])/365</f>
        <v>2.4273972602739726</v>
      </c>
      <c r="Q715" t="str">
        <f>IF(Table1[[#This Row],[Expiration Date]]-J723&gt;12/31/2024,"not expired","expired")</f>
        <v>not expired</v>
      </c>
      <c r="R715">
        <f>Table1[[#This Row],[Discounted Price]]*0.95</f>
        <v>18.527850000000001</v>
      </c>
      <c r="S715">
        <f>Table1[[#This Row],[Discounted Price]]*0.9</f>
        <v>17.552700000000002</v>
      </c>
      <c r="T715">
        <f>Table1[[#This Row],[Discounted Price]]*0.8</f>
        <v>15.602400000000001</v>
      </c>
      <c r="U715">
        <f>Table1[[#This Row],[Price]]*0.52</f>
        <v>11.268400000000002</v>
      </c>
      <c r="V715">
        <f>(Table1[[#This Row],[Price]]-Table1[[#This Row],[Scrap value]])/2</f>
        <v>5.2008000000000001</v>
      </c>
    </row>
    <row r="716" spans="1:22" x14ac:dyDescent="0.25">
      <c r="A716" t="s">
        <v>3529</v>
      </c>
      <c r="B716" t="s">
        <v>35</v>
      </c>
      <c r="C716" t="s">
        <v>47</v>
      </c>
      <c r="D716" t="s">
        <v>3530</v>
      </c>
      <c r="E716">
        <v>486.32</v>
      </c>
      <c r="F716">
        <v>27</v>
      </c>
      <c r="G716" t="s">
        <v>43728</v>
      </c>
      <c r="H716" t="s">
        <v>1515</v>
      </c>
      <c r="I716" s="1">
        <v>45137</v>
      </c>
      <c r="J716" s="1">
        <v>46023</v>
      </c>
      <c r="K716" t="s">
        <v>3531</v>
      </c>
      <c r="L716" t="s">
        <v>3532</v>
      </c>
      <c r="M716" t="s">
        <v>27</v>
      </c>
      <c r="N716">
        <v>5</v>
      </c>
      <c r="O716">
        <f>Table1[[#This Row],[Price]]-0.1*Table1[[#This Row],[Price]]</f>
        <v>437.68799999999999</v>
      </c>
      <c r="P716" s="9">
        <f>(Table1[[#This Row],[Expiration Date]]-Table1[[#This Row],[Manufacturing Date]])/365</f>
        <v>2.4273972602739726</v>
      </c>
      <c r="Q716" t="str">
        <f>IF(Table1[[#This Row],[Expiration Date]]-J724&gt;12/31/2024,"not expired","expired")</f>
        <v>not expired</v>
      </c>
      <c r="R716">
        <f>Table1[[#This Row],[Discounted Price]]*0.95</f>
        <v>415.80359999999996</v>
      </c>
      <c r="S716">
        <f>Table1[[#This Row],[Discounted Price]]*0.9</f>
        <v>393.91919999999999</v>
      </c>
      <c r="T716">
        <f>Table1[[#This Row],[Discounted Price]]*0.8</f>
        <v>350.15039999999999</v>
      </c>
      <c r="U716">
        <f>Table1[[#This Row],[Price]]*0.52</f>
        <v>252.88640000000001</v>
      </c>
      <c r="V716">
        <f>(Table1[[#This Row],[Price]]-Table1[[#This Row],[Scrap value]])/2</f>
        <v>116.71679999999999</v>
      </c>
    </row>
    <row r="717" spans="1:22" x14ac:dyDescent="0.25">
      <c r="A717" t="s">
        <v>3533</v>
      </c>
      <c r="B717" t="s">
        <v>29</v>
      </c>
      <c r="C717" t="s">
        <v>47</v>
      </c>
      <c r="D717" t="s">
        <v>3534</v>
      </c>
      <c r="E717">
        <v>30.86</v>
      </c>
      <c r="F717">
        <v>76</v>
      </c>
      <c r="G717" t="s">
        <v>43729</v>
      </c>
      <c r="H717" t="s">
        <v>3535</v>
      </c>
      <c r="I717" s="1">
        <v>45000</v>
      </c>
      <c r="J717" s="1">
        <v>45658</v>
      </c>
      <c r="K717" t="s">
        <v>3536</v>
      </c>
      <c r="L717" t="s">
        <v>3537</v>
      </c>
      <c r="M717" t="s">
        <v>27</v>
      </c>
      <c r="N717">
        <v>1</v>
      </c>
      <c r="O717">
        <f>Table1[[#This Row],[Price]]-0.1*Table1[[#This Row],[Price]]</f>
        <v>27.774000000000001</v>
      </c>
      <c r="P717" s="9">
        <f>(Table1[[#This Row],[Expiration Date]]-Table1[[#This Row],[Manufacturing Date]])/365</f>
        <v>1.8027397260273972</v>
      </c>
      <c r="Q717" t="str">
        <f>IF(Table1[[#This Row],[Expiration Date]]-J725&gt;12/31/2024,"not expired","expired")</f>
        <v>expired</v>
      </c>
      <c r="R717">
        <f>Table1[[#This Row],[Discounted Price]]*0.95</f>
        <v>26.385300000000001</v>
      </c>
      <c r="S717">
        <f>Table1[[#This Row],[Discounted Price]]*0.9</f>
        <v>24.996600000000001</v>
      </c>
      <c r="T717">
        <f>Table1[[#This Row],[Discounted Price]]*0.8</f>
        <v>22.219200000000001</v>
      </c>
      <c r="U717">
        <f>Table1[[#This Row],[Price]]*0.52</f>
        <v>16.0472</v>
      </c>
      <c r="V717">
        <f>(Table1[[#This Row],[Price]]-Table1[[#This Row],[Scrap value]])/2</f>
        <v>7.4063999999999997</v>
      </c>
    </row>
    <row r="718" spans="1:22" x14ac:dyDescent="0.25">
      <c r="A718" t="s">
        <v>3538</v>
      </c>
      <c r="B718" t="s">
        <v>15</v>
      </c>
      <c r="C718" t="s">
        <v>47</v>
      </c>
      <c r="D718" t="s">
        <v>3539</v>
      </c>
      <c r="E718">
        <v>80.28</v>
      </c>
      <c r="F718">
        <v>92</v>
      </c>
      <c r="G718" t="s">
        <v>43728</v>
      </c>
      <c r="H718" t="s">
        <v>3540</v>
      </c>
      <c r="I718" s="1">
        <v>45137</v>
      </c>
      <c r="J718" s="1">
        <v>45292</v>
      </c>
      <c r="K718" t="s">
        <v>3541</v>
      </c>
      <c r="L718" t="s">
        <v>3542</v>
      </c>
      <c r="M718" t="s">
        <v>20</v>
      </c>
      <c r="N718">
        <v>5</v>
      </c>
      <c r="O718">
        <f>Table1[[#This Row],[Price]]-0.1*Table1[[#This Row],[Price]]</f>
        <v>72.251999999999995</v>
      </c>
      <c r="P718" s="9">
        <f>(Table1[[#This Row],[Expiration Date]]-Table1[[#This Row],[Manufacturing Date]])/365</f>
        <v>0.42465753424657532</v>
      </c>
      <c r="Q718" t="str">
        <f>IF(Table1[[#This Row],[Expiration Date]]-J726&gt;12/31/2024,"not expired","expired")</f>
        <v>expired</v>
      </c>
      <c r="R718">
        <f>Table1[[#This Row],[Discounted Price]]*0.95</f>
        <v>68.639399999999995</v>
      </c>
      <c r="S718">
        <f>Table1[[#This Row],[Discounted Price]]*0.9</f>
        <v>65.026799999999994</v>
      </c>
      <c r="T718">
        <f>Table1[[#This Row],[Discounted Price]]*0.8</f>
        <v>57.801600000000001</v>
      </c>
      <c r="U718">
        <f>Table1[[#This Row],[Price]]*0.52</f>
        <v>41.745600000000003</v>
      </c>
      <c r="V718">
        <f>(Table1[[#This Row],[Price]]-Table1[[#This Row],[Scrap value]])/2</f>
        <v>19.267199999999999</v>
      </c>
    </row>
    <row r="719" spans="1:22" x14ac:dyDescent="0.25">
      <c r="A719" t="s">
        <v>3543</v>
      </c>
      <c r="B719" t="s">
        <v>22</v>
      </c>
      <c r="C719" t="s">
        <v>47</v>
      </c>
      <c r="D719" t="s">
        <v>3544</v>
      </c>
      <c r="E719">
        <v>473.94</v>
      </c>
      <c r="F719">
        <v>99</v>
      </c>
      <c r="G719" t="s">
        <v>43730</v>
      </c>
      <c r="H719" t="s">
        <v>3545</v>
      </c>
      <c r="I719" s="1">
        <v>45137</v>
      </c>
      <c r="J719" s="1">
        <v>45658</v>
      </c>
      <c r="K719" t="s">
        <v>3546</v>
      </c>
      <c r="L719" t="s">
        <v>3547</v>
      </c>
      <c r="M719" t="s">
        <v>45</v>
      </c>
      <c r="N719">
        <v>2</v>
      </c>
      <c r="O719">
        <f>Table1[[#This Row],[Price]]-0.1*Table1[[#This Row],[Price]]</f>
        <v>426.54599999999999</v>
      </c>
      <c r="P719" s="9">
        <f>(Table1[[#This Row],[Expiration Date]]-Table1[[#This Row],[Manufacturing Date]])/365</f>
        <v>1.4273972602739726</v>
      </c>
      <c r="Q719" t="str">
        <f>IF(Table1[[#This Row],[Expiration Date]]-J727&gt;12/31/2024,"not expired","expired")</f>
        <v>not expired</v>
      </c>
      <c r="R719">
        <f>Table1[[#This Row],[Discounted Price]]*0.95</f>
        <v>405.21869999999996</v>
      </c>
      <c r="S719">
        <f>Table1[[#This Row],[Discounted Price]]*0.9</f>
        <v>383.89139999999998</v>
      </c>
      <c r="T719">
        <f>Table1[[#This Row],[Discounted Price]]*0.8</f>
        <v>341.23680000000002</v>
      </c>
      <c r="U719">
        <f>Table1[[#This Row],[Price]]*0.52</f>
        <v>246.44880000000001</v>
      </c>
      <c r="V719">
        <f>(Table1[[#This Row],[Price]]-Table1[[#This Row],[Scrap value]])/2</f>
        <v>113.7456</v>
      </c>
    </row>
    <row r="720" spans="1:22" x14ac:dyDescent="0.25">
      <c r="A720" t="s">
        <v>3548</v>
      </c>
      <c r="B720" t="s">
        <v>22</v>
      </c>
      <c r="C720" t="s">
        <v>47</v>
      </c>
      <c r="D720" t="s">
        <v>3549</v>
      </c>
      <c r="E720">
        <v>429.03</v>
      </c>
      <c r="F720">
        <v>8</v>
      </c>
      <c r="G720" t="s">
        <v>43729</v>
      </c>
      <c r="H720" t="s">
        <v>3550</v>
      </c>
      <c r="I720" s="1">
        <v>45000</v>
      </c>
      <c r="J720" s="1">
        <v>45658</v>
      </c>
      <c r="K720" t="s">
        <v>3551</v>
      </c>
      <c r="L720" t="s">
        <v>3552</v>
      </c>
      <c r="M720" t="s">
        <v>27</v>
      </c>
      <c r="N720">
        <v>2</v>
      </c>
      <c r="O720">
        <f>Table1[[#This Row],[Price]]-0.1*Table1[[#This Row],[Price]]</f>
        <v>386.12699999999995</v>
      </c>
      <c r="P720" s="9">
        <f>(Table1[[#This Row],[Expiration Date]]-Table1[[#This Row],[Manufacturing Date]])/365</f>
        <v>1.8027397260273972</v>
      </c>
      <c r="Q720" t="str">
        <f>IF(Table1[[#This Row],[Expiration Date]]-J728&gt;12/31/2024,"not expired","expired")</f>
        <v>expired</v>
      </c>
      <c r="R720">
        <f>Table1[[#This Row],[Discounted Price]]*0.95</f>
        <v>366.82064999999994</v>
      </c>
      <c r="S720">
        <f>Table1[[#This Row],[Discounted Price]]*0.9</f>
        <v>347.51429999999999</v>
      </c>
      <c r="T720">
        <f>Table1[[#This Row],[Discounted Price]]*0.8</f>
        <v>308.90159999999997</v>
      </c>
      <c r="U720">
        <f>Table1[[#This Row],[Price]]*0.52</f>
        <v>223.09559999999999</v>
      </c>
      <c r="V720">
        <f>(Table1[[#This Row],[Price]]-Table1[[#This Row],[Scrap value]])/2</f>
        <v>102.96719999999999</v>
      </c>
    </row>
    <row r="721" spans="1:22" x14ac:dyDescent="0.25">
      <c r="A721" t="s">
        <v>3553</v>
      </c>
      <c r="B721" t="s">
        <v>35</v>
      </c>
      <c r="C721" t="s">
        <v>47</v>
      </c>
      <c r="D721" t="s">
        <v>3554</v>
      </c>
      <c r="E721">
        <v>168.63</v>
      </c>
      <c r="F721">
        <v>89</v>
      </c>
      <c r="G721" t="s">
        <v>43729</v>
      </c>
      <c r="H721" t="s">
        <v>3555</v>
      </c>
      <c r="I721" s="1">
        <v>44927</v>
      </c>
      <c r="J721" s="1">
        <v>45292</v>
      </c>
      <c r="K721" t="s">
        <v>3556</v>
      </c>
      <c r="L721" t="s">
        <v>3557</v>
      </c>
      <c r="M721" t="s">
        <v>27</v>
      </c>
      <c r="N721">
        <v>3</v>
      </c>
      <c r="O721">
        <f>Table1[[#This Row],[Price]]-0.1*Table1[[#This Row],[Price]]</f>
        <v>151.767</v>
      </c>
      <c r="P721" s="9">
        <f>(Table1[[#This Row],[Expiration Date]]-Table1[[#This Row],[Manufacturing Date]])/365</f>
        <v>1</v>
      </c>
      <c r="Q721" t="str">
        <f>IF(Table1[[#This Row],[Expiration Date]]-J729&gt;12/31/2024,"not expired","expired")</f>
        <v>expired</v>
      </c>
      <c r="R721">
        <f>Table1[[#This Row],[Discounted Price]]*0.95</f>
        <v>144.17864999999998</v>
      </c>
      <c r="S721">
        <f>Table1[[#This Row],[Discounted Price]]*0.9</f>
        <v>136.59030000000001</v>
      </c>
      <c r="T721">
        <f>Table1[[#This Row],[Discounted Price]]*0.8</f>
        <v>121.4136</v>
      </c>
      <c r="U721">
        <f>Table1[[#This Row],[Price]]*0.52</f>
        <v>87.687600000000003</v>
      </c>
      <c r="V721">
        <f>(Table1[[#This Row],[Price]]-Table1[[#This Row],[Scrap value]])/2</f>
        <v>40.471199999999996</v>
      </c>
    </row>
    <row r="722" spans="1:22" x14ac:dyDescent="0.25">
      <c r="A722" t="s">
        <v>3558</v>
      </c>
      <c r="B722" t="s">
        <v>15</v>
      </c>
      <c r="C722" t="s">
        <v>47</v>
      </c>
      <c r="D722" t="s">
        <v>3559</v>
      </c>
      <c r="E722">
        <v>173.76</v>
      </c>
      <c r="F722">
        <v>28</v>
      </c>
      <c r="G722" t="s">
        <v>43729</v>
      </c>
      <c r="H722" t="s">
        <v>3560</v>
      </c>
      <c r="I722" s="1">
        <v>45000</v>
      </c>
      <c r="J722" s="1">
        <v>46023</v>
      </c>
      <c r="K722" t="s">
        <v>3561</v>
      </c>
      <c r="L722" t="s">
        <v>3562</v>
      </c>
      <c r="M722" t="s">
        <v>20</v>
      </c>
      <c r="N722">
        <v>5</v>
      </c>
      <c r="O722">
        <f>Table1[[#This Row],[Price]]-0.1*Table1[[#This Row],[Price]]</f>
        <v>156.38399999999999</v>
      </c>
      <c r="P722" s="9">
        <f>(Table1[[#This Row],[Expiration Date]]-Table1[[#This Row],[Manufacturing Date]])/365</f>
        <v>2.8027397260273972</v>
      </c>
      <c r="Q722" t="str">
        <f>IF(Table1[[#This Row],[Expiration Date]]-J730&gt;12/31/2024,"not expired","expired")</f>
        <v>not expired</v>
      </c>
      <c r="R722">
        <f>Table1[[#This Row],[Discounted Price]]*0.95</f>
        <v>148.56479999999999</v>
      </c>
      <c r="S722">
        <f>Table1[[#This Row],[Discounted Price]]*0.9</f>
        <v>140.7456</v>
      </c>
      <c r="T722">
        <f>Table1[[#This Row],[Discounted Price]]*0.8</f>
        <v>125.10719999999999</v>
      </c>
      <c r="U722">
        <f>Table1[[#This Row],[Price]]*0.52</f>
        <v>90.355199999999996</v>
      </c>
      <c r="V722">
        <f>(Table1[[#This Row],[Price]]-Table1[[#This Row],[Scrap value]])/2</f>
        <v>41.702399999999997</v>
      </c>
    </row>
    <row r="723" spans="1:22" x14ac:dyDescent="0.25">
      <c r="A723" t="s">
        <v>3563</v>
      </c>
      <c r="B723" t="s">
        <v>22</v>
      </c>
      <c r="C723" t="s">
        <v>47</v>
      </c>
      <c r="D723" t="s">
        <v>3564</v>
      </c>
      <c r="E723">
        <v>495.41</v>
      </c>
      <c r="F723">
        <v>69</v>
      </c>
      <c r="G723" t="s">
        <v>43730</v>
      </c>
      <c r="H723" t="s">
        <v>3565</v>
      </c>
      <c r="I723" s="1">
        <v>45137</v>
      </c>
      <c r="J723" s="1">
        <v>45658</v>
      </c>
      <c r="K723" t="s">
        <v>3566</v>
      </c>
      <c r="L723" t="s">
        <v>3567</v>
      </c>
      <c r="M723" t="s">
        <v>27</v>
      </c>
      <c r="N723">
        <v>1</v>
      </c>
      <c r="O723">
        <f>Table1[[#This Row],[Price]]-0.1*Table1[[#This Row],[Price]]</f>
        <v>445.86900000000003</v>
      </c>
      <c r="P723" s="9">
        <f>(Table1[[#This Row],[Expiration Date]]-Table1[[#This Row],[Manufacturing Date]])/365</f>
        <v>1.4273972602739726</v>
      </c>
      <c r="Q723" t="str">
        <f>IF(Table1[[#This Row],[Expiration Date]]-J731&gt;12/31/2024,"not expired","expired")</f>
        <v>expired</v>
      </c>
      <c r="R723">
        <f>Table1[[#This Row],[Discounted Price]]*0.95</f>
        <v>423.57555000000002</v>
      </c>
      <c r="S723">
        <f>Table1[[#This Row],[Discounted Price]]*0.9</f>
        <v>401.28210000000001</v>
      </c>
      <c r="T723">
        <f>Table1[[#This Row],[Discounted Price]]*0.8</f>
        <v>356.69520000000006</v>
      </c>
      <c r="U723">
        <f>Table1[[#This Row],[Price]]*0.52</f>
        <v>257.61320000000001</v>
      </c>
      <c r="V723">
        <f>(Table1[[#This Row],[Price]]-Table1[[#This Row],[Scrap value]])/2</f>
        <v>118.89840000000001</v>
      </c>
    </row>
    <row r="724" spans="1:22" x14ac:dyDescent="0.25">
      <c r="A724" t="s">
        <v>3568</v>
      </c>
      <c r="B724" t="s">
        <v>15</v>
      </c>
      <c r="C724" t="s">
        <v>47</v>
      </c>
      <c r="D724" t="s">
        <v>3569</v>
      </c>
      <c r="E724">
        <v>409.37</v>
      </c>
      <c r="F724">
        <v>21</v>
      </c>
      <c r="G724" t="s">
        <v>43728</v>
      </c>
      <c r="H724" t="s">
        <v>3570</v>
      </c>
      <c r="I724" s="1">
        <v>45000</v>
      </c>
      <c r="J724" s="1">
        <v>45292</v>
      </c>
      <c r="K724" t="s">
        <v>3571</v>
      </c>
      <c r="L724" t="s">
        <v>3572</v>
      </c>
      <c r="M724" t="s">
        <v>20</v>
      </c>
      <c r="N724">
        <v>1</v>
      </c>
      <c r="O724">
        <f>Table1[[#This Row],[Price]]-0.1*Table1[[#This Row],[Price]]</f>
        <v>368.43299999999999</v>
      </c>
      <c r="P724" s="9">
        <f>(Table1[[#This Row],[Expiration Date]]-Table1[[#This Row],[Manufacturing Date]])/365</f>
        <v>0.8</v>
      </c>
      <c r="Q724" t="str">
        <f>IF(Table1[[#This Row],[Expiration Date]]-J732&gt;12/31/2024,"not expired","expired")</f>
        <v>expired</v>
      </c>
      <c r="R724">
        <f>Table1[[#This Row],[Discounted Price]]*0.95</f>
        <v>350.01134999999999</v>
      </c>
      <c r="S724">
        <f>Table1[[#This Row],[Discounted Price]]*0.9</f>
        <v>331.58969999999999</v>
      </c>
      <c r="T724">
        <f>Table1[[#This Row],[Discounted Price]]*0.8</f>
        <v>294.74639999999999</v>
      </c>
      <c r="U724">
        <f>Table1[[#This Row],[Price]]*0.52</f>
        <v>212.8724</v>
      </c>
      <c r="V724">
        <f>(Table1[[#This Row],[Price]]-Table1[[#This Row],[Scrap value]])/2</f>
        <v>98.248800000000003</v>
      </c>
    </row>
    <row r="725" spans="1:22" x14ac:dyDescent="0.25">
      <c r="A725" t="s">
        <v>3573</v>
      </c>
      <c r="B725" t="s">
        <v>22</v>
      </c>
      <c r="C725" t="s">
        <v>47</v>
      </c>
      <c r="D725" t="s">
        <v>3574</v>
      </c>
      <c r="E725">
        <v>13.62</v>
      </c>
      <c r="F725">
        <v>54</v>
      </c>
      <c r="G725" t="s">
        <v>43729</v>
      </c>
      <c r="H725" t="s">
        <v>3575</v>
      </c>
      <c r="I725" s="1">
        <v>45000</v>
      </c>
      <c r="J725" s="1">
        <v>45658</v>
      </c>
      <c r="K725" t="s">
        <v>3576</v>
      </c>
      <c r="L725" t="s">
        <v>3577</v>
      </c>
      <c r="M725" t="s">
        <v>27</v>
      </c>
      <c r="N725">
        <v>2</v>
      </c>
      <c r="O725">
        <f>Table1[[#This Row],[Price]]-0.1*Table1[[#This Row],[Price]]</f>
        <v>12.257999999999999</v>
      </c>
      <c r="P725" s="9">
        <f>(Table1[[#This Row],[Expiration Date]]-Table1[[#This Row],[Manufacturing Date]])/365</f>
        <v>1.8027397260273972</v>
      </c>
      <c r="Q725" t="str">
        <f>IF(Table1[[#This Row],[Expiration Date]]-J733&gt;12/31/2024,"not expired","expired")</f>
        <v>not expired</v>
      </c>
      <c r="R725">
        <f>Table1[[#This Row],[Discounted Price]]*0.95</f>
        <v>11.645099999999999</v>
      </c>
      <c r="S725">
        <f>Table1[[#This Row],[Discounted Price]]*0.9</f>
        <v>11.0322</v>
      </c>
      <c r="T725">
        <f>Table1[[#This Row],[Discounted Price]]*0.8</f>
        <v>9.8064</v>
      </c>
      <c r="U725">
        <f>Table1[[#This Row],[Price]]*0.52</f>
        <v>7.0823999999999998</v>
      </c>
      <c r="V725">
        <f>(Table1[[#This Row],[Price]]-Table1[[#This Row],[Scrap value]])/2</f>
        <v>3.2687999999999997</v>
      </c>
    </row>
    <row r="726" spans="1:22" x14ac:dyDescent="0.25">
      <c r="A726" t="s">
        <v>3578</v>
      </c>
      <c r="B726" t="s">
        <v>35</v>
      </c>
      <c r="C726" t="s">
        <v>47</v>
      </c>
      <c r="D726" t="s">
        <v>3579</v>
      </c>
      <c r="E726">
        <v>195.8</v>
      </c>
      <c r="F726">
        <v>25</v>
      </c>
      <c r="G726" t="s">
        <v>43730</v>
      </c>
      <c r="H726" t="s">
        <v>3580</v>
      </c>
      <c r="I726" s="1">
        <v>44927</v>
      </c>
      <c r="J726" s="1">
        <v>45658</v>
      </c>
      <c r="K726" t="s">
        <v>3581</v>
      </c>
      <c r="L726" t="s">
        <v>3582</v>
      </c>
      <c r="M726" t="s">
        <v>20</v>
      </c>
      <c r="N726">
        <v>1</v>
      </c>
      <c r="O726">
        <f>Table1[[#This Row],[Price]]-0.1*Table1[[#This Row],[Price]]</f>
        <v>176.22</v>
      </c>
      <c r="P726" s="9">
        <f>(Table1[[#This Row],[Expiration Date]]-Table1[[#This Row],[Manufacturing Date]])/365</f>
        <v>2.0027397260273974</v>
      </c>
      <c r="Q726" t="str">
        <f>IF(Table1[[#This Row],[Expiration Date]]-J734&gt;12/31/2024,"not expired","expired")</f>
        <v>expired</v>
      </c>
      <c r="R726">
        <f>Table1[[#This Row],[Discounted Price]]*0.95</f>
        <v>167.40899999999999</v>
      </c>
      <c r="S726">
        <f>Table1[[#This Row],[Discounted Price]]*0.9</f>
        <v>158.59800000000001</v>
      </c>
      <c r="T726">
        <f>Table1[[#This Row],[Discounted Price]]*0.8</f>
        <v>140.976</v>
      </c>
      <c r="U726">
        <f>Table1[[#This Row],[Price]]*0.52</f>
        <v>101.816</v>
      </c>
      <c r="V726">
        <f>(Table1[[#This Row],[Price]]-Table1[[#This Row],[Scrap value]])/2</f>
        <v>46.992000000000004</v>
      </c>
    </row>
    <row r="727" spans="1:22" x14ac:dyDescent="0.25">
      <c r="A727" t="s">
        <v>3583</v>
      </c>
      <c r="B727" t="s">
        <v>15</v>
      </c>
      <c r="C727" t="s">
        <v>47</v>
      </c>
      <c r="D727" t="s">
        <v>3584</v>
      </c>
      <c r="E727">
        <v>230.93</v>
      </c>
      <c r="F727">
        <v>60</v>
      </c>
      <c r="G727" t="s">
        <v>43729</v>
      </c>
      <c r="H727" t="s">
        <v>3585</v>
      </c>
      <c r="I727" s="1">
        <v>45137</v>
      </c>
      <c r="J727" s="1">
        <v>45292</v>
      </c>
      <c r="K727" t="s">
        <v>3586</v>
      </c>
      <c r="L727" t="s">
        <v>3587</v>
      </c>
      <c r="M727" t="s">
        <v>45</v>
      </c>
      <c r="N727">
        <v>1</v>
      </c>
      <c r="O727">
        <f>Table1[[#This Row],[Price]]-0.1*Table1[[#This Row],[Price]]</f>
        <v>207.83699999999999</v>
      </c>
      <c r="P727" s="9">
        <f>(Table1[[#This Row],[Expiration Date]]-Table1[[#This Row],[Manufacturing Date]])/365</f>
        <v>0.42465753424657532</v>
      </c>
      <c r="Q727" t="str">
        <f>IF(Table1[[#This Row],[Expiration Date]]-J735&gt;12/31/2024,"not expired","expired")</f>
        <v>expired</v>
      </c>
      <c r="R727">
        <f>Table1[[#This Row],[Discounted Price]]*0.95</f>
        <v>197.44514999999998</v>
      </c>
      <c r="S727">
        <f>Table1[[#This Row],[Discounted Price]]*0.9</f>
        <v>187.05330000000001</v>
      </c>
      <c r="T727">
        <f>Table1[[#This Row],[Discounted Price]]*0.8</f>
        <v>166.2696</v>
      </c>
      <c r="U727">
        <f>Table1[[#This Row],[Price]]*0.52</f>
        <v>120.0836</v>
      </c>
      <c r="V727">
        <f>(Table1[[#This Row],[Price]]-Table1[[#This Row],[Scrap value]])/2</f>
        <v>55.423200000000001</v>
      </c>
    </row>
    <row r="728" spans="1:22" x14ac:dyDescent="0.25">
      <c r="A728" t="s">
        <v>3588</v>
      </c>
      <c r="B728" t="s">
        <v>35</v>
      </c>
      <c r="C728" t="s">
        <v>47</v>
      </c>
      <c r="D728" t="s">
        <v>3589</v>
      </c>
      <c r="E728">
        <v>255.43</v>
      </c>
      <c r="F728">
        <v>90</v>
      </c>
      <c r="G728" t="s">
        <v>43728</v>
      </c>
      <c r="H728" t="s">
        <v>3590</v>
      </c>
      <c r="I728" s="1">
        <v>45000</v>
      </c>
      <c r="J728" s="1">
        <v>45658</v>
      </c>
      <c r="K728" t="s">
        <v>3591</v>
      </c>
      <c r="L728" t="s">
        <v>3592</v>
      </c>
      <c r="M728" t="s">
        <v>27</v>
      </c>
      <c r="N728">
        <v>2</v>
      </c>
      <c r="O728">
        <f>Table1[[#This Row],[Price]]-0.1*Table1[[#This Row],[Price]]</f>
        <v>229.887</v>
      </c>
      <c r="P728" s="9">
        <f>(Table1[[#This Row],[Expiration Date]]-Table1[[#This Row],[Manufacturing Date]])/365</f>
        <v>1.8027397260273972</v>
      </c>
      <c r="Q728" t="str">
        <f>IF(Table1[[#This Row],[Expiration Date]]-J736&gt;12/31/2024,"not expired","expired")</f>
        <v>not expired</v>
      </c>
      <c r="R728">
        <f>Table1[[#This Row],[Discounted Price]]*0.95</f>
        <v>218.39265</v>
      </c>
      <c r="S728">
        <f>Table1[[#This Row],[Discounted Price]]*0.9</f>
        <v>206.89830000000001</v>
      </c>
      <c r="T728">
        <f>Table1[[#This Row],[Discounted Price]]*0.8</f>
        <v>183.90960000000001</v>
      </c>
      <c r="U728">
        <f>Table1[[#This Row],[Price]]*0.52</f>
        <v>132.8236</v>
      </c>
      <c r="V728">
        <f>(Table1[[#This Row],[Price]]-Table1[[#This Row],[Scrap value]])/2</f>
        <v>61.303200000000004</v>
      </c>
    </row>
    <row r="729" spans="1:22" x14ac:dyDescent="0.25">
      <c r="A729" t="s">
        <v>3593</v>
      </c>
      <c r="B729" t="s">
        <v>15</v>
      </c>
      <c r="C729" t="s">
        <v>47</v>
      </c>
      <c r="D729" t="s">
        <v>3594</v>
      </c>
      <c r="E729">
        <v>214.22</v>
      </c>
      <c r="F729">
        <v>81</v>
      </c>
      <c r="G729" t="s">
        <v>43729</v>
      </c>
      <c r="H729" t="s">
        <v>3595</v>
      </c>
      <c r="I729" s="1">
        <v>44927</v>
      </c>
      <c r="J729" s="1">
        <v>46023</v>
      </c>
      <c r="K729" t="s">
        <v>3596</v>
      </c>
      <c r="L729" t="s">
        <v>3597</v>
      </c>
      <c r="M729" t="s">
        <v>27</v>
      </c>
      <c r="N729">
        <v>5</v>
      </c>
      <c r="O729">
        <f>Table1[[#This Row],[Price]]-0.1*Table1[[#This Row],[Price]]</f>
        <v>192.798</v>
      </c>
      <c r="P729" s="9">
        <f>(Table1[[#This Row],[Expiration Date]]-Table1[[#This Row],[Manufacturing Date]])/365</f>
        <v>3.0027397260273974</v>
      </c>
      <c r="Q729" t="str">
        <f>IF(Table1[[#This Row],[Expiration Date]]-J737&gt;12/31/2024,"not expired","expired")</f>
        <v>not expired</v>
      </c>
      <c r="R729">
        <f>Table1[[#This Row],[Discounted Price]]*0.95</f>
        <v>183.15809999999999</v>
      </c>
      <c r="S729">
        <f>Table1[[#This Row],[Discounted Price]]*0.9</f>
        <v>173.51820000000001</v>
      </c>
      <c r="T729">
        <f>Table1[[#This Row],[Discounted Price]]*0.8</f>
        <v>154.23840000000001</v>
      </c>
      <c r="U729">
        <f>Table1[[#This Row],[Price]]*0.52</f>
        <v>111.3944</v>
      </c>
      <c r="V729">
        <f>(Table1[[#This Row],[Price]]-Table1[[#This Row],[Scrap value]])/2</f>
        <v>51.412799999999997</v>
      </c>
    </row>
    <row r="730" spans="1:22" x14ac:dyDescent="0.25">
      <c r="A730" t="s">
        <v>3598</v>
      </c>
      <c r="B730" t="s">
        <v>29</v>
      </c>
      <c r="C730" t="s">
        <v>47</v>
      </c>
      <c r="D730" t="s">
        <v>3599</v>
      </c>
      <c r="E730">
        <v>345.81</v>
      </c>
      <c r="F730">
        <v>66</v>
      </c>
      <c r="G730" t="s">
        <v>43729</v>
      </c>
      <c r="H730" t="s">
        <v>3600</v>
      </c>
      <c r="I730" s="1">
        <v>45000</v>
      </c>
      <c r="J730" s="1">
        <v>45292</v>
      </c>
      <c r="K730" t="s">
        <v>3601</v>
      </c>
      <c r="L730" t="s">
        <v>3602</v>
      </c>
      <c r="M730" t="s">
        <v>27</v>
      </c>
      <c r="N730">
        <v>5</v>
      </c>
      <c r="O730">
        <f>Table1[[#This Row],[Price]]-0.1*Table1[[#This Row],[Price]]</f>
        <v>311.22899999999998</v>
      </c>
      <c r="P730" s="9">
        <f>(Table1[[#This Row],[Expiration Date]]-Table1[[#This Row],[Manufacturing Date]])/365</f>
        <v>0.8</v>
      </c>
      <c r="Q730" t="str">
        <f>IF(Table1[[#This Row],[Expiration Date]]-J738&gt;12/31/2024,"not expired","expired")</f>
        <v>expired</v>
      </c>
      <c r="R730">
        <f>Table1[[#This Row],[Discounted Price]]*0.95</f>
        <v>295.66754999999995</v>
      </c>
      <c r="S730">
        <f>Table1[[#This Row],[Discounted Price]]*0.9</f>
        <v>280.10609999999997</v>
      </c>
      <c r="T730">
        <f>Table1[[#This Row],[Discounted Price]]*0.8</f>
        <v>248.98320000000001</v>
      </c>
      <c r="U730">
        <f>Table1[[#This Row],[Price]]*0.52</f>
        <v>179.8212</v>
      </c>
      <c r="V730">
        <f>(Table1[[#This Row],[Price]]-Table1[[#This Row],[Scrap value]])/2</f>
        <v>82.994399999999999</v>
      </c>
    </row>
    <row r="731" spans="1:22" x14ac:dyDescent="0.25">
      <c r="A731" t="s">
        <v>3603</v>
      </c>
      <c r="B731" t="s">
        <v>35</v>
      </c>
      <c r="C731" t="s">
        <v>47</v>
      </c>
      <c r="D731" t="s">
        <v>3604</v>
      </c>
      <c r="E731">
        <v>368.77</v>
      </c>
      <c r="F731">
        <v>71</v>
      </c>
      <c r="G731" t="s">
        <v>43730</v>
      </c>
      <c r="H731" t="s">
        <v>3605</v>
      </c>
      <c r="I731" s="1">
        <v>45137</v>
      </c>
      <c r="J731" s="1">
        <v>46023</v>
      </c>
      <c r="K731" t="s">
        <v>3606</v>
      </c>
      <c r="L731" t="s">
        <v>3607</v>
      </c>
      <c r="M731" t="s">
        <v>20</v>
      </c>
      <c r="N731">
        <v>5</v>
      </c>
      <c r="O731">
        <f>Table1[[#This Row],[Price]]-0.1*Table1[[#This Row],[Price]]</f>
        <v>331.89299999999997</v>
      </c>
      <c r="P731" s="9">
        <f>(Table1[[#This Row],[Expiration Date]]-Table1[[#This Row],[Manufacturing Date]])/365</f>
        <v>2.4273972602739726</v>
      </c>
      <c r="Q731" t="str">
        <f>IF(Table1[[#This Row],[Expiration Date]]-J739&gt;12/31/2024,"not expired","expired")</f>
        <v>expired</v>
      </c>
      <c r="R731">
        <f>Table1[[#This Row],[Discounted Price]]*0.95</f>
        <v>315.29834999999997</v>
      </c>
      <c r="S731">
        <f>Table1[[#This Row],[Discounted Price]]*0.9</f>
        <v>298.70369999999997</v>
      </c>
      <c r="T731">
        <f>Table1[[#This Row],[Discounted Price]]*0.8</f>
        <v>265.51439999999997</v>
      </c>
      <c r="U731">
        <f>Table1[[#This Row],[Price]]*0.52</f>
        <v>191.7604</v>
      </c>
      <c r="V731">
        <f>(Table1[[#This Row],[Price]]-Table1[[#This Row],[Scrap value]])/2</f>
        <v>88.504799999999989</v>
      </c>
    </row>
    <row r="732" spans="1:22" x14ac:dyDescent="0.25">
      <c r="A732" t="s">
        <v>3608</v>
      </c>
      <c r="B732" t="s">
        <v>15</v>
      </c>
      <c r="C732" t="s">
        <v>47</v>
      </c>
      <c r="D732" t="s">
        <v>3609</v>
      </c>
      <c r="E732">
        <v>333.47</v>
      </c>
      <c r="F732">
        <v>44</v>
      </c>
      <c r="G732" t="s">
        <v>43729</v>
      </c>
      <c r="H732" t="s">
        <v>3610</v>
      </c>
      <c r="I732" s="1">
        <v>44927</v>
      </c>
      <c r="J732" s="1">
        <v>45292</v>
      </c>
      <c r="K732" t="s">
        <v>3611</v>
      </c>
      <c r="L732" t="s">
        <v>3612</v>
      </c>
      <c r="M732" t="s">
        <v>20</v>
      </c>
      <c r="N732">
        <v>2</v>
      </c>
      <c r="O732">
        <f>Table1[[#This Row],[Price]]-0.1*Table1[[#This Row],[Price]]</f>
        <v>300.12300000000005</v>
      </c>
      <c r="P732" s="9">
        <f>(Table1[[#This Row],[Expiration Date]]-Table1[[#This Row],[Manufacturing Date]])/365</f>
        <v>1</v>
      </c>
      <c r="Q732" t="str">
        <f>IF(Table1[[#This Row],[Expiration Date]]-J740&gt;12/31/2024,"not expired","expired")</f>
        <v>expired</v>
      </c>
      <c r="R732">
        <f>Table1[[#This Row],[Discounted Price]]*0.95</f>
        <v>285.11685000000006</v>
      </c>
      <c r="S732">
        <f>Table1[[#This Row],[Discounted Price]]*0.9</f>
        <v>270.11070000000007</v>
      </c>
      <c r="T732">
        <f>Table1[[#This Row],[Discounted Price]]*0.8</f>
        <v>240.09840000000005</v>
      </c>
      <c r="U732">
        <f>Table1[[#This Row],[Price]]*0.52</f>
        <v>173.40440000000001</v>
      </c>
      <c r="V732">
        <f>(Table1[[#This Row],[Price]]-Table1[[#This Row],[Scrap value]])/2</f>
        <v>80.032800000000009</v>
      </c>
    </row>
    <row r="733" spans="1:22" x14ac:dyDescent="0.25">
      <c r="A733" t="s">
        <v>3613</v>
      </c>
      <c r="B733" t="s">
        <v>35</v>
      </c>
      <c r="C733" t="s">
        <v>47</v>
      </c>
      <c r="D733" t="s">
        <v>3614</v>
      </c>
      <c r="E733">
        <v>231.2</v>
      </c>
      <c r="F733">
        <v>89</v>
      </c>
      <c r="G733" t="s">
        <v>43730</v>
      </c>
      <c r="H733" t="s">
        <v>3615</v>
      </c>
      <c r="I733" s="1">
        <v>44927</v>
      </c>
      <c r="J733" s="1">
        <v>45292</v>
      </c>
      <c r="K733" t="s">
        <v>3616</v>
      </c>
      <c r="L733" t="s">
        <v>3617</v>
      </c>
      <c r="M733" t="s">
        <v>27</v>
      </c>
      <c r="N733">
        <v>5</v>
      </c>
      <c r="O733">
        <f>Table1[[#This Row],[Price]]-0.1*Table1[[#This Row],[Price]]</f>
        <v>208.07999999999998</v>
      </c>
      <c r="P733" s="9">
        <f>(Table1[[#This Row],[Expiration Date]]-Table1[[#This Row],[Manufacturing Date]])/365</f>
        <v>1</v>
      </c>
      <c r="Q733" t="str">
        <f>IF(Table1[[#This Row],[Expiration Date]]-J741&gt;12/31/2024,"not expired","expired")</f>
        <v>expired</v>
      </c>
      <c r="R733">
        <f>Table1[[#This Row],[Discounted Price]]*0.95</f>
        <v>197.67599999999999</v>
      </c>
      <c r="S733">
        <f>Table1[[#This Row],[Discounted Price]]*0.9</f>
        <v>187.27199999999999</v>
      </c>
      <c r="T733">
        <f>Table1[[#This Row],[Discounted Price]]*0.8</f>
        <v>166.464</v>
      </c>
      <c r="U733">
        <f>Table1[[#This Row],[Price]]*0.52</f>
        <v>120.224</v>
      </c>
      <c r="V733">
        <f>(Table1[[#This Row],[Price]]-Table1[[#This Row],[Scrap value]])/2</f>
        <v>55.487999999999992</v>
      </c>
    </row>
    <row r="734" spans="1:22" x14ac:dyDescent="0.25">
      <c r="A734" t="s">
        <v>3618</v>
      </c>
      <c r="B734" t="s">
        <v>15</v>
      </c>
      <c r="C734" t="s">
        <v>47</v>
      </c>
      <c r="D734" t="s">
        <v>3619</v>
      </c>
      <c r="E734">
        <v>42.89</v>
      </c>
      <c r="F734">
        <v>78</v>
      </c>
      <c r="G734" t="s">
        <v>43730</v>
      </c>
      <c r="H734" t="s">
        <v>3620</v>
      </c>
      <c r="I734" s="1">
        <v>45137</v>
      </c>
      <c r="J734" s="1">
        <v>45658</v>
      </c>
      <c r="K734" t="s">
        <v>3621</v>
      </c>
      <c r="L734" t="s">
        <v>3622</v>
      </c>
      <c r="M734" t="s">
        <v>27</v>
      </c>
      <c r="N734">
        <v>3</v>
      </c>
      <c r="O734">
        <f>Table1[[#This Row],[Price]]-0.1*Table1[[#This Row],[Price]]</f>
        <v>38.600999999999999</v>
      </c>
      <c r="P734" s="9">
        <f>(Table1[[#This Row],[Expiration Date]]-Table1[[#This Row],[Manufacturing Date]])/365</f>
        <v>1.4273972602739726</v>
      </c>
      <c r="Q734" t="str">
        <f>IF(Table1[[#This Row],[Expiration Date]]-J742&gt;12/31/2024,"not expired","expired")</f>
        <v>expired</v>
      </c>
      <c r="R734">
        <f>Table1[[#This Row],[Discounted Price]]*0.95</f>
        <v>36.670949999999998</v>
      </c>
      <c r="S734">
        <f>Table1[[#This Row],[Discounted Price]]*0.9</f>
        <v>34.740900000000003</v>
      </c>
      <c r="T734">
        <f>Table1[[#This Row],[Discounted Price]]*0.8</f>
        <v>30.880800000000001</v>
      </c>
      <c r="U734">
        <f>Table1[[#This Row],[Price]]*0.52</f>
        <v>22.302800000000001</v>
      </c>
      <c r="V734">
        <f>(Table1[[#This Row],[Price]]-Table1[[#This Row],[Scrap value]])/2</f>
        <v>10.2936</v>
      </c>
    </row>
    <row r="735" spans="1:22" x14ac:dyDescent="0.25">
      <c r="A735" t="s">
        <v>3623</v>
      </c>
      <c r="B735" t="s">
        <v>35</v>
      </c>
      <c r="C735" t="s">
        <v>47</v>
      </c>
      <c r="D735" t="s">
        <v>3624</v>
      </c>
      <c r="E735">
        <v>422.04</v>
      </c>
      <c r="F735">
        <v>90</v>
      </c>
      <c r="G735" t="s">
        <v>43730</v>
      </c>
      <c r="H735" t="s">
        <v>3625</v>
      </c>
      <c r="I735" s="1">
        <v>45137</v>
      </c>
      <c r="J735" s="1">
        <v>45658</v>
      </c>
      <c r="K735" t="s">
        <v>3626</v>
      </c>
      <c r="L735" t="s">
        <v>3627</v>
      </c>
      <c r="M735" t="s">
        <v>20</v>
      </c>
      <c r="N735">
        <v>1</v>
      </c>
      <c r="O735">
        <f>Table1[[#This Row],[Price]]-0.1*Table1[[#This Row],[Price]]</f>
        <v>379.83600000000001</v>
      </c>
      <c r="P735" s="9">
        <f>(Table1[[#This Row],[Expiration Date]]-Table1[[#This Row],[Manufacturing Date]])/365</f>
        <v>1.4273972602739726</v>
      </c>
      <c r="Q735" t="str">
        <f>IF(Table1[[#This Row],[Expiration Date]]-J743&gt;12/31/2024,"not expired","expired")</f>
        <v>expired</v>
      </c>
      <c r="R735">
        <f>Table1[[#This Row],[Discounted Price]]*0.95</f>
        <v>360.8442</v>
      </c>
      <c r="S735">
        <f>Table1[[#This Row],[Discounted Price]]*0.9</f>
        <v>341.85240000000005</v>
      </c>
      <c r="T735">
        <f>Table1[[#This Row],[Discounted Price]]*0.8</f>
        <v>303.86880000000002</v>
      </c>
      <c r="U735">
        <f>Table1[[#This Row],[Price]]*0.52</f>
        <v>219.46080000000001</v>
      </c>
      <c r="V735">
        <f>(Table1[[#This Row],[Price]]-Table1[[#This Row],[Scrap value]])/2</f>
        <v>101.28960000000001</v>
      </c>
    </row>
    <row r="736" spans="1:22" x14ac:dyDescent="0.25">
      <c r="A736" t="s">
        <v>3628</v>
      </c>
      <c r="B736" t="s">
        <v>29</v>
      </c>
      <c r="C736" t="s">
        <v>47</v>
      </c>
      <c r="D736" t="s">
        <v>3629</v>
      </c>
      <c r="E736">
        <v>45.59</v>
      </c>
      <c r="F736">
        <v>93</v>
      </c>
      <c r="G736" t="s">
        <v>43728</v>
      </c>
      <c r="H736" t="s">
        <v>3630</v>
      </c>
      <c r="I736" s="1">
        <v>45000</v>
      </c>
      <c r="J736" s="1">
        <v>45292</v>
      </c>
      <c r="K736" t="s">
        <v>3631</v>
      </c>
      <c r="L736" t="s">
        <v>3632</v>
      </c>
      <c r="M736" t="s">
        <v>45</v>
      </c>
      <c r="N736">
        <v>1</v>
      </c>
      <c r="O736">
        <f>Table1[[#This Row],[Price]]-0.1*Table1[[#This Row],[Price]]</f>
        <v>41.031000000000006</v>
      </c>
      <c r="P736" s="9">
        <f>(Table1[[#This Row],[Expiration Date]]-Table1[[#This Row],[Manufacturing Date]])/365</f>
        <v>0.8</v>
      </c>
      <c r="Q736" t="str">
        <f>IF(Table1[[#This Row],[Expiration Date]]-J744&gt;12/31/2024,"not expired","expired")</f>
        <v>expired</v>
      </c>
      <c r="R736">
        <f>Table1[[#This Row],[Discounted Price]]*0.95</f>
        <v>38.979450000000007</v>
      </c>
      <c r="S736">
        <f>Table1[[#This Row],[Discounted Price]]*0.9</f>
        <v>36.927900000000008</v>
      </c>
      <c r="T736">
        <f>Table1[[#This Row],[Discounted Price]]*0.8</f>
        <v>32.824800000000003</v>
      </c>
      <c r="U736">
        <f>Table1[[#This Row],[Price]]*0.52</f>
        <v>23.706800000000001</v>
      </c>
      <c r="V736">
        <f>(Table1[[#This Row],[Price]]-Table1[[#This Row],[Scrap value]])/2</f>
        <v>10.941600000000001</v>
      </c>
    </row>
    <row r="737" spans="1:22" x14ac:dyDescent="0.25">
      <c r="A737" t="s">
        <v>3633</v>
      </c>
      <c r="B737" t="s">
        <v>29</v>
      </c>
      <c r="C737" t="s">
        <v>47</v>
      </c>
      <c r="D737" t="s">
        <v>3634</v>
      </c>
      <c r="E737">
        <v>355.59</v>
      </c>
      <c r="F737">
        <v>82</v>
      </c>
      <c r="G737" t="s">
        <v>43729</v>
      </c>
      <c r="H737" t="s">
        <v>1314</v>
      </c>
      <c r="I737" s="1">
        <v>45137</v>
      </c>
      <c r="J737" s="1">
        <v>45292</v>
      </c>
      <c r="K737" t="s">
        <v>3635</v>
      </c>
      <c r="L737" t="s">
        <v>3636</v>
      </c>
      <c r="M737" t="s">
        <v>45</v>
      </c>
      <c r="N737">
        <v>4</v>
      </c>
      <c r="O737">
        <f>Table1[[#This Row],[Price]]-0.1*Table1[[#This Row],[Price]]</f>
        <v>320.03099999999995</v>
      </c>
      <c r="P737" s="9">
        <f>(Table1[[#This Row],[Expiration Date]]-Table1[[#This Row],[Manufacturing Date]])/365</f>
        <v>0.42465753424657532</v>
      </c>
      <c r="Q737" t="str">
        <f>IF(Table1[[#This Row],[Expiration Date]]-J745&gt;12/31/2024,"not expired","expired")</f>
        <v>expired</v>
      </c>
      <c r="R737">
        <f>Table1[[#This Row],[Discounted Price]]*0.95</f>
        <v>304.02944999999994</v>
      </c>
      <c r="S737">
        <f>Table1[[#This Row],[Discounted Price]]*0.9</f>
        <v>288.02789999999999</v>
      </c>
      <c r="T737">
        <f>Table1[[#This Row],[Discounted Price]]*0.8</f>
        <v>256.02479999999997</v>
      </c>
      <c r="U737">
        <f>Table1[[#This Row],[Price]]*0.52</f>
        <v>184.9068</v>
      </c>
      <c r="V737">
        <f>(Table1[[#This Row],[Price]]-Table1[[#This Row],[Scrap value]])/2</f>
        <v>85.341599999999985</v>
      </c>
    </row>
    <row r="738" spans="1:22" x14ac:dyDescent="0.25">
      <c r="A738" t="s">
        <v>3637</v>
      </c>
      <c r="B738" t="s">
        <v>35</v>
      </c>
      <c r="C738" t="s">
        <v>47</v>
      </c>
      <c r="D738" t="s">
        <v>3638</v>
      </c>
      <c r="E738">
        <v>296.88</v>
      </c>
      <c r="F738">
        <v>100</v>
      </c>
      <c r="G738" t="s">
        <v>43730</v>
      </c>
      <c r="H738" t="s">
        <v>3639</v>
      </c>
      <c r="I738" s="1">
        <v>44927</v>
      </c>
      <c r="J738" s="1">
        <v>46023</v>
      </c>
      <c r="K738" t="s">
        <v>3640</v>
      </c>
      <c r="L738" t="s">
        <v>3641</v>
      </c>
      <c r="M738" t="s">
        <v>20</v>
      </c>
      <c r="N738">
        <v>1</v>
      </c>
      <c r="O738">
        <f>Table1[[#This Row],[Price]]-0.1*Table1[[#This Row],[Price]]</f>
        <v>267.19200000000001</v>
      </c>
      <c r="P738" s="9">
        <f>(Table1[[#This Row],[Expiration Date]]-Table1[[#This Row],[Manufacturing Date]])/365</f>
        <v>3.0027397260273974</v>
      </c>
      <c r="Q738" t="str">
        <f>IF(Table1[[#This Row],[Expiration Date]]-J746&gt;12/31/2024,"not expired","expired")</f>
        <v>not expired</v>
      </c>
      <c r="R738">
        <f>Table1[[#This Row],[Discounted Price]]*0.95</f>
        <v>253.83240000000001</v>
      </c>
      <c r="S738">
        <f>Table1[[#This Row],[Discounted Price]]*0.9</f>
        <v>240.47280000000001</v>
      </c>
      <c r="T738">
        <f>Table1[[#This Row],[Discounted Price]]*0.8</f>
        <v>213.75360000000001</v>
      </c>
      <c r="U738">
        <f>Table1[[#This Row],[Price]]*0.52</f>
        <v>154.3776</v>
      </c>
      <c r="V738">
        <f>(Table1[[#This Row],[Price]]-Table1[[#This Row],[Scrap value]])/2</f>
        <v>71.251199999999997</v>
      </c>
    </row>
    <row r="739" spans="1:22" x14ac:dyDescent="0.25">
      <c r="A739" t="s">
        <v>3642</v>
      </c>
      <c r="B739" t="s">
        <v>22</v>
      </c>
      <c r="C739" t="s">
        <v>47</v>
      </c>
      <c r="D739" t="s">
        <v>3643</v>
      </c>
      <c r="E739">
        <v>290.45</v>
      </c>
      <c r="F739">
        <v>19</v>
      </c>
      <c r="G739" t="s">
        <v>43729</v>
      </c>
      <c r="H739" t="s">
        <v>3644</v>
      </c>
      <c r="I739" s="1">
        <v>45000</v>
      </c>
      <c r="J739" s="1">
        <v>46023</v>
      </c>
      <c r="K739" t="s">
        <v>3645</v>
      </c>
      <c r="L739" t="s">
        <v>3646</v>
      </c>
      <c r="M739" t="s">
        <v>45</v>
      </c>
      <c r="N739">
        <v>4</v>
      </c>
      <c r="O739">
        <f>Table1[[#This Row],[Price]]-0.1*Table1[[#This Row],[Price]]</f>
        <v>261.40499999999997</v>
      </c>
      <c r="P739" s="9">
        <f>(Table1[[#This Row],[Expiration Date]]-Table1[[#This Row],[Manufacturing Date]])/365</f>
        <v>2.8027397260273972</v>
      </c>
      <c r="Q739" t="str">
        <f>IF(Table1[[#This Row],[Expiration Date]]-J747&gt;12/31/2024,"not expired","expired")</f>
        <v>not expired</v>
      </c>
      <c r="R739">
        <f>Table1[[#This Row],[Discounted Price]]*0.95</f>
        <v>248.33474999999996</v>
      </c>
      <c r="S739">
        <f>Table1[[#This Row],[Discounted Price]]*0.9</f>
        <v>235.26449999999997</v>
      </c>
      <c r="T739">
        <f>Table1[[#This Row],[Discounted Price]]*0.8</f>
        <v>209.124</v>
      </c>
      <c r="U739">
        <f>Table1[[#This Row],[Price]]*0.52</f>
        <v>151.03399999999999</v>
      </c>
      <c r="V739">
        <f>(Table1[[#This Row],[Price]]-Table1[[#This Row],[Scrap value]])/2</f>
        <v>69.707999999999998</v>
      </c>
    </row>
    <row r="740" spans="1:22" x14ac:dyDescent="0.25">
      <c r="A740" t="s">
        <v>3647</v>
      </c>
      <c r="B740" t="s">
        <v>35</v>
      </c>
      <c r="C740" t="s">
        <v>47</v>
      </c>
      <c r="D740" t="s">
        <v>3648</v>
      </c>
      <c r="E740">
        <v>327.45999999999998</v>
      </c>
      <c r="F740">
        <v>47</v>
      </c>
      <c r="G740" t="s">
        <v>43728</v>
      </c>
      <c r="H740" t="s">
        <v>3649</v>
      </c>
      <c r="I740" s="1">
        <v>44927</v>
      </c>
      <c r="J740" s="1">
        <v>45292</v>
      </c>
      <c r="K740" t="s">
        <v>3650</v>
      </c>
      <c r="L740" t="s">
        <v>3651</v>
      </c>
      <c r="M740" t="s">
        <v>27</v>
      </c>
      <c r="N740">
        <v>3</v>
      </c>
      <c r="O740">
        <f>Table1[[#This Row],[Price]]-0.1*Table1[[#This Row],[Price]]</f>
        <v>294.714</v>
      </c>
      <c r="P740" s="9">
        <f>(Table1[[#This Row],[Expiration Date]]-Table1[[#This Row],[Manufacturing Date]])/365</f>
        <v>1</v>
      </c>
      <c r="Q740" t="str">
        <f>IF(Table1[[#This Row],[Expiration Date]]-J748&gt;12/31/2024,"not expired","expired")</f>
        <v>expired</v>
      </c>
      <c r="R740">
        <f>Table1[[#This Row],[Discounted Price]]*0.95</f>
        <v>279.97829999999999</v>
      </c>
      <c r="S740">
        <f>Table1[[#This Row],[Discounted Price]]*0.9</f>
        <v>265.24259999999998</v>
      </c>
      <c r="T740">
        <f>Table1[[#This Row],[Discounted Price]]*0.8</f>
        <v>235.77120000000002</v>
      </c>
      <c r="U740">
        <f>Table1[[#This Row],[Price]]*0.52</f>
        <v>170.2792</v>
      </c>
      <c r="V740">
        <f>(Table1[[#This Row],[Price]]-Table1[[#This Row],[Scrap value]])/2</f>
        <v>78.590399999999988</v>
      </c>
    </row>
    <row r="741" spans="1:22" x14ac:dyDescent="0.25">
      <c r="A741" t="s">
        <v>3652</v>
      </c>
      <c r="B741" t="s">
        <v>29</v>
      </c>
      <c r="C741" t="s">
        <v>47</v>
      </c>
      <c r="D741" t="s">
        <v>3653</v>
      </c>
      <c r="E741">
        <v>440.34</v>
      </c>
      <c r="F741">
        <v>30</v>
      </c>
      <c r="G741" t="s">
        <v>43729</v>
      </c>
      <c r="H741" t="s">
        <v>3654</v>
      </c>
      <c r="I741" s="1">
        <v>44927</v>
      </c>
      <c r="J741" s="1">
        <v>46023</v>
      </c>
      <c r="K741" t="s">
        <v>3655</v>
      </c>
      <c r="L741" t="s">
        <v>3656</v>
      </c>
      <c r="M741" t="s">
        <v>27</v>
      </c>
      <c r="N741">
        <v>4</v>
      </c>
      <c r="O741">
        <f>Table1[[#This Row],[Price]]-0.1*Table1[[#This Row],[Price]]</f>
        <v>396.30599999999998</v>
      </c>
      <c r="P741" s="9">
        <f>(Table1[[#This Row],[Expiration Date]]-Table1[[#This Row],[Manufacturing Date]])/365</f>
        <v>3.0027397260273974</v>
      </c>
      <c r="Q741" t="str">
        <f>IF(Table1[[#This Row],[Expiration Date]]-J749&gt;12/31/2024,"not expired","expired")</f>
        <v>not expired</v>
      </c>
      <c r="R741">
        <f>Table1[[#This Row],[Discounted Price]]*0.95</f>
        <v>376.49069999999995</v>
      </c>
      <c r="S741">
        <f>Table1[[#This Row],[Discounted Price]]*0.9</f>
        <v>356.67539999999997</v>
      </c>
      <c r="T741">
        <f>Table1[[#This Row],[Discounted Price]]*0.8</f>
        <v>317.04480000000001</v>
      </c>
      <c r="U741">
        <f>Table1[[#This Row],[Price]]*0.52</f>
        <v>228.9768</v>
      </c>
      <c r="V741">
        <f>(Table1[[#This Row],[Price]]-Table1[[#This Row],[Scrap value]])/2</f>
        <v>105.68159999999999</v>
      </c>
    </row>
    <row r="742" spans="1:22" x14ac:dyDescent="0.25">
      <c r="A742" t="s">
        <v>3657</v>
      </c>
      <c r="B742" t="s">
        <v>29</v>
      </c>
      <c r="C742" t="s">
        <v>47</v>
      </c>
      <c r="D742" t="s">
        <v>3658</v>
      </c>
      <c r="E742">
        <v>50.03</v>
      </c>
      <c r="F742">
        <v>90</v>
      </c>
      <c r="G742" t="s">
        <v>43730</v>
      </c>
      <c r="H742" t="s">
        <v>3659</v>
      </c>
      <c r="I742" s="1">
        <v>45137</v>
      </c>
      <c r="J742" s="1">
        <v>46023</v>
      </c>
      <c r="K742" t="s">
        <v>3660</v>
      </c>
      <c r="L742" t="s">
        <v>3661</v>
      </c>
      <c r="M742" t="s">
        <v>27</v>
      </c>
      <c r="N742">
        <v>2</v>
      </c>
      <c r="O742">
        <f>Table1[[#This Row],[Price]]-0.1*Table1[[#This Row],[Price]]</f>
        <v>45.027000000000001</v>
      </c>
      <c r="P742" s="9">
        <f>(Table1[[#This Row],[Expiration Date]]-Table1[[#This Row],[Manufacturing Date]])/365</f>
        <v>2.4273972602739726</v>
      </c>
      <c r="Q742" t="str">
        <f>IF(Table1[[#This Row],[Expiration Date]]-J750&gt;12/31/2024,"not expired","expired")</f>
        <v>expired</v>
      </c>
      <c r="R742">
        <f>Table1[[#This Row],[Discounted Price]]*0.95</f>
        <v>42.775649999999999</v>
      </c>
      <c r="S742">
        <f>Table1[[#This Row],[Discounted Price]]*0.9</f>
        <v>40.524300000000004</v>
      </c>
      <c r="T742">
        <f>Table1[[#This Row],[Discounted Price]]*0.8</f>
        <v>36.021599999999999</v>
      </c>
      <c r="U742">
        <f>Table1[[#This Row],[Price]]*0.52</f>
        <v>26.015600000000003</v>
      </c>
      <c r="V742">
        <f>(Table1[[#This Row],[Price]]-Table1[[#This Row],[Scrap value]])/2</f>
        <v>12.007199999999999</v>
      </c>
    </row>
    <row r="743" spans="1:22" x14ac:dyDescent="0.25">
      <c r="A743" t="s">
        <v>3662</v>
      </c>
      <c r="B743" t="s">
        <v>35</v>
      </c>
      <c r="C743" t="s">
        <v>47</v>
      </c>
      <c r="D743" t="s">
        <v>3663</v>
      </c>
      <c r="E743">
        <v>187.1</v>
      </c>
      <c r="F743">
        <v>58</v>
      </c>
      <c r="G743" t="s">
        <v>43730</v>
      </c>
      <c r="H743" t="s">
        <v>3664</v>
      </c>
      <c r="I743" s="1">
        <v>45137</v>
      </c>
      <c r="J743" s="1">
        <v>46023</v>
      </c>
      <c r="K743" t="s">
        <v>3665</v>
      </c>
      <c r="L743" t="s">
        <v>3666</v>
      </c>
      <c r="M743" t="s">
        <v>20</v>
      </c>
      <c r="N743">
        <v>4</v>
      </c>
      <c r="O743">
        <f>Table1[[#This Row],[Price]]-0.1*Table1[[#This Row],[Price]]</f>
        <v>168.39</v>
      </c>
      <c r="P743" s="9">
        <f>(Table1[[#This Row],[Expiration Date]]-Table1[[#This Row],[Manufacturing Date]])/365</f>
        <v>2.4273972602739726</v>
      </c>
      <c r="Q743" t="str">
        <f>IF(Table1[[#This Row],[Expiration Date]]-J751&gt;12/31/2024,"not expired","expired")</f>
        <v>not expired</v>
      </c>
      <c r="R743">
        <f>Table1[[#This Row],[Discounted Price]]*0.95</f>
        <v>159.97049999999999</v>
      </c>
      <c r="S743">
        <f>Table1[[#This Row],[Discounted Price]]*0.9</f>
        <v>151.55099999999999</v>
      </c>
      <c r="T743">
        <f>Table1[[#This Row],[Discounted Price]]*0.8</f>
        <v>134.71199999999999</v>
      </c>
      <c r="U743">
        <f>Table1[[#This Row],[Price]]*0.52</f>
        <v>97.292000000000002</v>
      </c>
      <c r="V743">
        <f>(Table1[[#This Row],[Price]]-Table1[[#This Row],[Scrap value]])/2</f>
        <v>44.903999999999996</v>
      </c>
    </row>
    <row r="744" spans="1:22" x14ac:dyDescent="0.25">
      <c r="A744" t="s">
        <v>3667</v>
      </c>
      <c r="B744" t="s">
        <v>35</v>
      </c>
      <c r="C744" t="s">
        <v>47</v>
      </c>
      <c r="D744" t="s">
        <v>3668</v>
      </c>
      <c r="E744">
        <v>151.02000000000001</v>
      </c>
      <c r="F744">
        <v>41</v>
      </c>
      <c r="G744" t="s">
        <v>43729</v>
      </c>
      <c r="H744" t="s">
        <v>2438</v>
      </c>
      <c r="I744" s="1">
        <v>45137</v>
      </c>
      <c r="J744" s="1">
        <v>45658</v>
      </c>
      <c r="K744" t="s">
        <v>3669</v>
      </c>
      <c r="L744" t="s">
        <v>3670</v>
      </c>
      <c r="M744" t="s">
        <v>27</v>
      </c>
      <c r="N744">
        <v>5</v>
      </c>
      <c r="O744">
        <f>Table1[[#This Row],[Price]]-0.1*Table1[[#This Row],[Price]]</f>
        <v>135.91800000000001</v>
      </c>
      <c r="P744" s="9">
        <f>(Table1[[#This Row],[Expiration Date]]-Table1[[#This Row],[Manufacturing Date]])/365</f>
        <v>1.4273972602739726</v>
      </c>
      <c r="Q744" t="str">
        <f>IF(Table1[[#This Row],[Expiration Date]]-J752&gt;12/31/2024,"not expired","expired")</f>
        <v>expired</v>
      </c>
      <c r="R744">
        <f>Table1[[#This Row],[Discounted Price]]*0.95</f>
        <v>129.12209999999999</v>
      </c>
      <c r="S744">
        <f>Table1[[#This Row],[Discounted Price]]*0.9</f>
        <v>122.32620000000001</v>
      </c>
      <c r="T744">
        <f>Table1[[#This Row],[Discounted Price]]*0.8</f>
        <v>108.73440000000001</v>
      </c>
      <c r="U744">
        <f>Table1[[#This Row],[Price]]*0.52</f>
        <v>78.530400000000014</v>
      </c>
      <c r="V744">
        <f>(Table1[[#This Row],[Price]]-Table1[[#This Row],[Scrap value]])/2</f>
        <v>36.244799999999998</v>
      </c>
    </row>
    <row r="745" spans="1:22" x14ac:dyDescent="0.25">
      <c r="A745" t="s">
        <v>3671</v>
      </c>
      <c r="B745" t="s">
        <v>15</v>
      </c>
      <c r="C745" t="s">
        <v>47</v>
      </c>
      <c r="D745" t="s">
        <v>3672</v>
      </c>
      <c r="E745">
        <v>488.27</v>
      </c>
      <c r="F745">
        <v>79</v>
      </c>
      <c r="G745" t="s">
        <v>43729</v>
      </c>
      <c r="H745" t="s">
        <v>3673</v>
      </c>
      <c r="I745" s="1">
        <v>44927</v>
      </c>
      <c r="J745" s="1">
        <v>46023</v>
      </c>
      <c r="K745" t="s">
        <v>3674</v>
      </c>
      <c r="L745" t="s">
        <v>3675</v>
      </c>
      <c r="M745" t="s">
        <v>27</v>
      </c>
      <c r="N745">
        <v>4</v>
      </c>
      <c r="O745">
        <f>Table1[[#This Row],[Price]]-0.1*Table1[[#This Row],[Price]]</f>
        <v>439.44299999999998</v>
      </c>
      <c r="P745" s="9">
        <f>(Table1[[#This Row],[Expiration Date]]-Table1[[#This Row],[Manufacturing Date]])/365</f>
        <v>3.0027397260273974</v>
      </c>
      <c r="Q745" t="str">
        <f>IF(Table1[[#This Row],[Expiration Date]]-J753&gt;12/31/2024,"not expired","expired")</f>
        <v>expired</v>
      </c>
      <c r="R745">
        <f>Table1[[#This Row],[Discounted Price]]*0.95</f>
        <v>417.47084999999998</v>
      </c>
      <c r="S745">
        <f>Table1[[#This Row],[Discounted Price]]*0.9</f>
        <v>395.49869999999999</v>
      </c>
      <c r="T745">
        <f>Table1[[#This Row],[Discounted Price]]*0.8</f>
        <v>351.55439999999999</v>
      </c>
      <c r="U745">
        <f>Table1[[#This Row],[Price]]*0.52</f>
        <v>253.90039999999999</v>
      </c>
      <c r="V745">
        <f>(Table1[[#This Row],[Price]]-Table1[[#This Row],[Scrap value]])/2</f>
        <v>117.1848</v>
      </c>
    </row>
    <row r="746" spans="1:22" x14ac:dyDescent="0.25">
      <c r="A746" t="s">
        <v>3676</v>
      </c>
      <c r="B746" t="s">
        <v>29</v>
      </c>
      <c r="C746" t="s">
        <v>47</v>
      </c>
      <c r="D746" t="s">
        <v>3677</v>
      </c>
      <c r="E746">
        <v>254.08</v>
      </c>
      <c r="F746">
        <v>31</v>
      </c>
      <c r="G746" t="s">
        <v>43729</v>
      </c>
      <c r="H746" t="s">
        <v>3678</v>
      </c>
      <c r="I746" s="1">
        <v>45000</v>
      </c>
      <c r="J746" s="1">
        <v>45658</v>
      </c>
      <c r="K746" t="s">
        <v>3679</v>
      </c>
      <c r="L746" t="s">
        <v>3680</v>
      </c>
      <c r="M746" t="s">
        <v>45</v>
      </c>
      <c r="N746">
        <v>4</v>
      </c>
      <c r="O746">
        <f>Table1[[#This Row],[Price]]-0.1*Table1[[#This Row],[Price]]</f>
        <v>228.67200000000003</v>
      </c>
      <c r="P746" s="9">
        <f>(Table1[[#This Row],[Expiration Date]]-Table1[[#This Row],[Manufacturing Date]])/365</f>
        <v>1.8027397260273972</v>
      </c>
      <c r="Q746" t="str">
        <f>IF(Table1[[#This Row],[Expiration Date]]-J754&gt;12/31/2024,"not expired","expired")</f>
        <v>not expired</v>
      </c>
      <c r="R746">
        <f>Table1[[#This Row],[Discounted Price]]*0.95</f>
        <v>217.23840000000001</v>
      </c>
      <c r="S746">
        <f>Table1[[#This Row],[Discounted Price]]*0.9</f>
        <v>205.80480000000003</v>
      </c>
      <c r="T746">
        <f>Table1[[#This Row],[Discounted Price]]*0.8</f>
        <v>182.93760000000003</v>
      </c>
      <c r="U746">
        <f>Table1[[#This Row],[Price]]*0.52</f>
        <v>132.1216</v>
      </c>
      <c r="V746">
        <f>(Table1[[#This Row],[Price]]-Table1[[#This Row],[Scrap value]])/2</f>
        <v>60.979200000000006</v>
      </c>
    </row>
    <row r="747" spans="1:22" x14ac:dyDescent="0.25">
      <c r="A747" t="s">
        <v>3681</v>
      </c>
      <c r="B747" t="s">
        <v>29</v>
      </c>
      <c r="C747" t="s">
        <v>47</v>
      </c>
      <c r="D747" t="s">
        <v>3682</v>
      </c>
      <c r="E747">
        <v>188.95</v>
      </c>
      <c r="F747">
        <v>45</v>
      </c>
      <c r="G747" t="s">
        <v>43730</v>
      </c>
      <c r="H747" t="s">
        <v>3338</v>
      </c>
      <c r="I747" s="1">
        <v>44927</v>
      </c>
      <c r="J747" s="1">
        <v>45292</v>
      </c>
      <c r="K747" t="s">
        <v>3683</v>
      </c>
      <c r="L747" t="s">
        <v>3684</v>
      </c>
      <c r="M747" t="s">
        <v>20</v>
      </c>
      <c r="N747">
        <v>1</v>
      </c>
      <c r="O747">
        <f>Table1[[#This Row],[Price]]-0.1*Table1[[#This Row],[Price]]</f>
        <v>170.05499999999998</v>
      </c>
      <c r="P747" s="9">
        <f>(Table1[[#This Row],[Expiration Date]]-Table1[[#This Row],[Manufacturing Date]])/365</f>
        <v>1</v>
      </c>
      <c r="Q747" t="str">
        <f>IF(Table1[[#This Row],[Expiration Date]]-J755&gt;12/31/2024,"not expired","expired")</f>
        <v>expired</v>
      </c>
      <c r="R747">
        <f>Table1[[#This Row],[Discounted Price]]*0.95</f>
        <v>161.55224999999996</v>
      </c>
      <c r="S747">
        <f>Table1[[#This Row],[Discounted Price]]*0.9</f>
        <v>153.04949999999999</v>
      </c>
      <c r="T747">
        <f>Table1[[#This Row],[Discounted Price]]*0.8</f>
        <v>136.04399999999998</v>
      </c>
      <c r="U747">
        <f>Table1[[#This Row],[Price]]*0.52</f>
        <v>98.253999999999991</v>
      </c>
      <c r="V747">
        <f>(Table1[[#This Row],[Price]]-Table1[[#This Row],[Scrap value]])/2</f>
        <v>45.347999999999999</v>
      </c>
    </row>
    <row r="748" spans="1:22" x14ac:dyDescent="0.25">
      <c r="A748" t="s">
        <v>3685</v>
      </c>
      <c r="B748" t="s">
        <v>15</v>
      </c>
      <c r="C748" t="s">
        <v>47</v>
      </c>
      <c r="D748" t="s">
        <v>3686</v>
      </c>
      <c r="E748">
        <v>323.14999999999998</v>
      </c>
      <c r="F748">
        <v>62</v>
      </c>
      <c r="G748" t="s">
        <v>43730</v>
      </c>
      <c r="H748" t="s">
        <v>3687</v>
      </c>
      <c r="I748" s="1">
        <v>44927</v>
      </c>
      <c r="J748" s="1">
        <v>46023</v>
      </c>
      <c r="K748" t="s">
        <v>3688</v>
      </c>
      <c r="L748" t="s">
        <v>3689</v>
      </c>
      <c r="M748" t="s">
        <v>27</v>
      </c>
      <c r="N748">
        <v>5</v>
      </c>
      <c r="O748">
        <f>Table1[[#This Row],[Price]]-0.1*Table1[[#This Row],[Price]]</f>
        <v>290.83499999999998</v>
      </c>
      <c r="P748" s="9">
        <f>(Table1[[#This Row],[Expiration Date]]-Table1[[#This Row],[Manufacturing Date]])/365</f>
        <v>3.0027397260273974</v>
      </c>
      <c r="Q748" t="str">
        <f>IF(Table1[[#This Row],[Expiration Date]]-J756&gt;12/31/2024,"not expired","expired")</f>
        <v>not expired</v>
      </c>
      <c r="R748">
        <f>Table1[[#This Row],[Discounted Price]]*0.95</f>
        <v>276.29324999999994</v>
      </c>
      <c r="S748">
        <f>Table1[[#This Row],[Discounted Price]]*0.9</f>
        <v>261.75149999999996</v>
      </c>
      <c r="T748">
        <f>Table1[[#This Row],[Discounted Price]]*0.8</f>
        <v>232.66800000000001</v>
      </c>
      <c r="U748">
        <f>Table1[[#This Row],[Price]]*0.52</f>
        <v>168.03799999999998</v>
      </c>
      <c r="V748">
        <f>(Table1[[#This Row],[Price]]-Table1[[#This Row],[Scrap value]])/2</f>
        <v>77.555999999999997</v>
      </c>
    </row>
    <row r="749" spans="1:22" x14ac:dyDescent="0.25">
      <c r="A749" t="s">
        <v>3690</v>
      </c>
      <c r="B749" t="s">
        <v>29</v>
      </c>
      <c r="C749" t="s">
        <v>47</v>
      </c>
      <c r="D749" t="s">
        <v>3691</v>
      </c>
      <c r="E749">
        <v>264.87</v>
      </c>
      <c r="F749">
        <v>61</v>
      </c>
      <c r="G749" t="s">
        <v>43728</v>
      </c>
      <c r="H749" t="s">
        <v>3692</v>
      </c>
      <c r="I749" s="1">
        <v>44927</v>
      </c>
      <c r="J749" s="1">
        <v>45292</v>
      </c>
      <c r="K749" t="s">
        <v>3693</v>
      </c>
      <c r="L749" t="s">
        <v>3694</v>
      </c>
      <c r="M749" t="s">
        <v>27</v>
      </c>
      <c r="N749">
        <v>1</v>
      </c>
      <c r="O749">
        <f>Table1[[#This Row],[Price]]-0.1*Table1[[#This Row],[Price]]</f>
        <v>238.38300000000001</v>
      </c>
      <c r="P749" s="9">
        <f>(Table1[[#This Row],[Expiration Date]]-Table1[[#This Row],[Manufacturing Date]])/365</f>
        <v>1</v>
      </c>
      <c r="Q749" t="str">
        <f>IF(Table1[[#This Row],[Expiration Date]]-J757&gt;12/31/2024,"not expired","expired")</f>
        <v>expired</v>
      </c>
      <c r="R749">
        <f>Table1[[#This Row],[Discounted Price]]*0.95</f>
        <v>226.46385000000001</v>
      </c>
      <c r="S749">
        <f>Table1[[#This Row],[Discounted Price]]*0.9</f>
        <v>214.54470000000001</v>
      </c>
      <c r="T749">
        <f>Table1[[#This Row],[Discounted Price]]*0.8</f>
        <v>190.70640000000003</v>
      </c>
      <c r="U749">
        <f>Table1[[#This Row],[Price]]*0.52</f>
        <v>137.73240000000001</v>
      </c>
      <c r="V749">
        <f>(Table1[[#This Row],[Price]]-Table1[[#This Row],[Scrap value]])/2</f>
        <v>63.568799999999996</v>
      </c>
    </row>
    <row r="750" spans="1:22" x14ac:dyDescent="0.25">
      <c r="A750" t="s">
        <v>3695</v>
      </c>
      <c r="B750" t="s">
        <v>35</v>
      </c>
      <c r="C750" t="s">
        <v>47</v>
      </c>
      <c r="D750" t="s">
        <v>3696</v>
      </c>
      <c r="E750">
        <v>417.75</v>
      </c>
      <c r="F750">
        <v>85</v>
      </c>
      <c r="G750" t="s">
        <v>43730</v>
      </c>
      <c r="H750" t="s">
        <v>3697</v>
      </c>
      <c r="I750" s="1">
        <v>45000</v>
      </c>
      <c r="J750" s="1">
        <v>46023</v>
      </c>
      <c r="K750" t="s">
        <v>3698</v>
      </c>
      <c r="L750" t="s">
        <v>3699</v>
      </c>
      <c r="M750" t="s">
        <v>45</v>
      </c>
      <c r="N750">
        <v>2</v>
      </c>
      <c r="O750">
        <f>Table1[[#This Row],[Price]]-0.1*Table1[[#This Row],[Price]]</f>
        <v>375.97500000000002</v>
      </c>
      <c r="P750" s="9">
        <f>(Table1[[#This Row],[Expiration Date]]-Table1[[#This Row],[Manufacturing Date]])/365</f>
        <v>2.8027397260273972</v>
      </c>
      <c r="Q750" t="str">
        <f>IF(Table1[[#This Row],[Expiration Date]]-J758&gt;12/31/2024,"not expired","expired")</f>
        <v>not expired</v>
      </c>
      <c r="R750">
        <f>Table1[[#This Row],[Discounted Price]]*0.95</f>
        <v>357.17624999999998</v>
      </c>
      <c r="S750">
        <f>Table1[[#This Row],[Discounted Price]]*0.9</f>
        <v>338.37750000000005</v>
      </c>
      <c r="T750">
        <f>Table1[[#This Row],[Discounted Price]]*0.8</f>
        <v>300.78000000000003</v>
      </c>
      <c r="U750">
        <f>Table1[[#This Row],[Price]]*0.52</f>
        <v>217.23000000000002</v>
      </c>
      <c r="V750">
        <f>(Table1[[#This Row],[Price]]-Table1[[#This Row],[Scrap value]])/2</f>
        <v>100.25999999999999</v>
      </c>
    </row>
    <row r="751" spans="1:22" x14ac:dyDescent="0.25">
      <c r="A751" t="s">
        <v>3700</v>
      </c>
      <c r="B751" t="s">
        <v>29</v>
      </c>
      <c r="C751" t="s">
        <v>47</v>
      </c>
      <c r="D751" t="s">
        <v>3701</v>
      </c>
      <c r="E751">
        <v>214.79</v>
      </c>
      <c r="F751">
        <v>42</v>
      </c>
      <c r="G751" t="s">
        <v>43729</v>
      </c>
      <c r="H751" t="s">
        <v>3702</v>
      </c>
      <c r="I751" s="1">
        <v>44927</v>
      </c>
      <c r="J751" s="1">
        <v>45658</v>
      </c>
      <c r="K751" t="s">
        <v>3703</v>
      </c>
      <c r="L751" t="s">
        <v>3704</v>
      </c>
      <c r="M751" t="s">
        <v>45</v>
      </c>
      <c r="N751">
        <v>2</v>
      </c>
      <c r="O751">
        <f>Table1[[#This Row],[Price]]-0.1*Table1[[#This Row],[Price]]</f>
        <v>193.31099999999998</v>
      </c>
      <c r="P751" s="9">
        <f>(Table1[[#This Row],[Expiration Date]]-Table1[[#This Row],[Manufacturing Date]])/365</f>
        <v>2.0027397260273974</v>
      </c>
      <c r="Q751" t="str">
        <f>IF(Table1[[#This Row],[Expiration Date]]-J759&gt;12/31/2024,"not expired","expired")</f>
        <v>expired</v>
      </c>
      <c r="R751">
        <f>Table1[[#This Row],[Discounted Price]]*0.95</f>
        <v>183.64544999999998</v>
      </c>
      <c r="S751">
        <f>Table1[[#This Row],[Discounted Price]]*0.9</f>
        <v>173.97989999999999</v>
      </c>
      <c r="T751">
        <f>Table1[[#This Row],[Discounted Price]]*0.8</f>
        <v>154.64879999999999</v>
      </c>
      <c r="U751">
        <f>Table1[[#This Row],[Price]]*0.52</f>
        <v>111.6908</v>
      </c>
      <c r="V751">
        <f>(Table1[[#This Row],[Price]]-Table1[[#This Row],[Scrap value]])/2</f>
        <v>51.549599999999998</v>
      </c>
    </row>
    <row r="752" spans="1:22" x14ac:dyDescent="0.25">
      <c r="A752" t="s">
        <v>3705</v>
      </c>
      <c r="B752" t="s">
        <v>22</v>
      </c>
      <c r="C752" t="s">
        <v>47</v>
      </c>
      <c r="D752" t="s">
        <v>3706</v>
      </c>
      <c r="E752">
        <v>224.82</v>
      </c>
      <c r="F752">
        <v>38</v>
      </c>
      <c r="G752" t="s">
        <v>43729</v>
      </c>
      <c r="H752" t="s">
        <v>3707</v>
      </c>
      <c r="I752" s="1">
        <v>45137</v>
      </c>
      <c r="J752" s="1">
        <v>45658</v>
      </c>
      <c r="K752" t="s">
        <v>3708</v>
      </c>
      <c r="L752" t="s">
        <v>3709</v>
      </c>
      <c r="M752" t="s">
        <v>45</v>
      </c>
      <c r="N752">
        <v>1</v>
      </c>
      <c r="O752">
        <f>Table1[[#This Row],[Price]]-0.1*Table1[[#This Row],[Price]]</f>
        <v>202.33799999999999</v>
      </c>
      <c r="P752" s="9">
        <f>(Table1[[#This Row],[Expiration Date]]-Table1[[#This Row],[Manufacturing Date]])/365</f>
        <v>1.4273972602739726</v>
      </c>
      <c r="Q752" t="str">
        <f>IF(Table1[[#This Row],[Expiration Date]]-J760&gt;12/31/2024,"not expired","expired")</f>
        <v>expired</v>
      </c>
      <c r="R752">
        <f>Table1[[#This Row],[Discounted Price]]*0.95</f>
        <v>192.22109999999998</v>
      </c>
      <c r="S752">
        <f>Table1[[#This Row],[Discounted Price]]*0.9</f>
        <v>182.10419999999999</v>
      </c>
      <c r="T752">
        <f>Table1[[#This Row],[Discounted Price]]*0.8</f>
        <v>161.87040000000002</v>
      </c>
      <c r="U752">
        <f>Table1[[#This Row],[Price]]*0.52</f>
        <v>116.9064</v>
      </c>
      <c r="V752">
        <f>(Table1[[#This Row],[Price]]-Table1[[#This Row],[Scrap value]])/2</f>
        <v>53.956799999999994</v>
      </c>
    </row>
    <row r="753" spans="1:22" x14ac:dyDescent="0.25">
      <c r="A753" t="s">
        <v>3710</v>
      </c>
      <c r="B753" t="s">
        <v>35</v>
      </c>
      <c r="C753" t="s">
        <v>47</v>
      </c>
      <c r="D753" t="s">
        <v>3711</v>
      </c>
      <c r="E753">
        <v>435.85</v>
      </c>
      <c r="F753">
        <v>80</v>
      </c>
      <c r="G753" t="s">
        <v>43728</v>
      </c>
      <c r="H753" t="s">
        <v>3712</v>
      </c>
      <c r="I753" s="1">
        <v>45000</v>
      </c>
      <c r="J753" s="1">
        <v>46023</v>
      </c>
      <c r="K753" t="s">
        <v>3713</v>
      </c>
      <c r="L753" t="s">
        <v>3714</v>
      </c>
      <c r="M753" t="s">
        <v>27</v>
      </c>
      <c r="N753">
        <v>2</v>
      </c>
      <c r="O753">
        <f>Table1[[#This Row],[Price]]-0.1*Table1[[#This Row],[Price]]</f>
        <v>392.26499999999999</v>
      </c>
      <c r="P753" s="9">
        <f>(Table1[[#This Row],[Expiration Date]]-Table1[[#This Row],[Manufacturing Date]])/365</f>
        <v>2.8027397260273972</v>
      </c>
      <c r="Q753" t="str">
        <f>IF(Table1[[#This Row],[Expiration Date]]-J761&gt;12/31/2024,"not expired","expired")</f>
        <v>not expired</v>
      </c>
      <c r="R753">
        <f>Table1[[#This Row],[Discounted Price]]*0.95</f>
        <v>372.65174999999999</v>
      </c>
      <c r="S753">
        <f>Table1[[#This Row],[Discounted Price]]*0.9</f>
        <v>353.0385</v>
      </c>
      <c r="T753">
        <f>Table1[[#This Row],[Discounted Price]]*0.8</f>
        <v>313.81200000000001</v>
      </c>
      <c r="U753">
        <f>Table1[[#This Row],[Price]]*0.52</f>
        <v>226.64200000000002</v>
      </c>
      <c r="V753">
        <f>(Table1[[#This Row],[Price]]-Table1[[#This Row],[Scrap value]])/2</f>
        <v>104.604</v>
      </c>
    </row>
    <row r="754" spans="1:22" x14ac:dyDescent="0.25">
      <c r="A754" t="s">
        <v>3715</v>
      </c>
      <c r="B754" t="s">
        <v>29</v>
      </c>
      <c r="C754" t="s">
        <v>47</v>
      </c>
      <c r="D754" t="s">
        <v>3716</v>
      </c>
      <c r="E754">
        <v>91.08</v>
      </c>
      <c r="F754">
        <v>22</v>
      </c>
      <c r="G754" t="s">
        <v>43728</v>
      </c>
      <c r="H754" t="s">
        <v>3717</v>
      </c>
      <c r="I754" s="1">
        <v>45137</v>
      </c>
      <c r="J754" s="1">
        <v>45292</v>
      </c>
      <c r="K754" t="s">
        <v>3718</v>
      </c>
      <c r="L754" t="s">
        <v>3719</v>
      </c>
      <c r="M754" t="s">
        <v>20</v>
      </c>
      <c r="N754">
        <v>4</v>
      </c>
      <c r="O754">
        <f>Table1[[#This Row],[Price]]-0.1*Table1[[#This Row],[Price]]</f>
        <v>81.971999999999994</v>
      </c>
      <c r="P754" s="9">
        <f>(Table1[[#This Row],[Expiration Date]]-Table1[[#This Row],[Manufacturing Date]])/365</f>
        <v>0.42465753424657532</v>
      </c>
      <c r="Q754" t="str">
        <f>IF(Table1[[#This Row],[Expiration Date]]-J762&gt;12/31/2024,"not expired","expired")</f>
        <v>expired</v>
      </c>
      <c r="R754">
        <f>Table1[[#This Row],[Discounted Price]]*0.95</f>
        <v>77.87339999999999</v>
      </c>
      <c r="S754">
        <f>Table1[[#This Row],[Discounted Price]]*0.9</f>
        <v>73.774799999999999</v>
      </c>
      <c r="T754">
        <f>Table1[[#This Row],[Discounted Price]]*0.8</f>
        <v>65.577600000000004</v>
      </c>
      <c r="U754">
        <f>Table1[[#This Row],[Price]]*0.52</f>
        <v>47.361600000000003</v>
      </c>
      <c r="V754">
        <f>(Table1[[#This Row],[Price]]-Table1[[#This Row],[Scrap value]])/2</f>
        <v>21.859199999999998</v>
      </c>
    </row>
    <row r="755" spans="1:22" x14ac:dyDescent="0.25">
      <c r="A755" t="s">
        <v>3720</v>
      </c>
      <c r="B755" t="s">
        <v>22</v>
      </c>
      <c r="C755" t="s">
        <v>47</v>
      </c>
      <c r="D755" t="s">
        <v>3721</v>
      </c>
      <c r="E755">
        <v>404.57</v>
      </c>
      <c r="F755">
        <v>17</v>
      </c>
      <c r="G755" t="s">
        <v>43729</v>
      </c>
      <c r="H755" t="s">
        <v>3722</v>
      </c>
      <c r="I755" s="1">
        <v>45137</v>
      </c>
      <c r="J755" s="1">
        <v>45658</v>
      </c>
      <c r="K755" t="s">
        <v>3723</v>
      </c>
      <c r="L755" t="s">
        <v>3724</v>
      </c>
      <c r="M755" t="s">
        <v>27</v>
      </c>
      <c r="N755">
        <v>5</v>
      </c>
      <c r="O755">
        <f>Table1[[#This Row],[Price]]-0.1*Table1[[#This Row],[Price]]</f>
        <v>364.113</v>
      </c>
      <c r="P755" s="9">
        <f>(Table1[[#This Row],[Expiration Date]]-Table1[[#This Row],[Manufacturing Date]])/365</f>
        <v>1.4273972602739726</v>
      </c>
      <c r="Q755" t="str">
        <f>IF(Table1[[#This Row],[Expiration Date]]-J763&gt;12/31/2024,"not expired","expired")</f>
        <v>not expired</v>
      </c>
      <c r="R755">
        <f>Table1[[#This Row],[Discounted Price]]*0.95</f>
        <v>345.90735000000001</v>
      </c>
      <c r="S755">
        <f>Table1[[#This Row],[Discounted Price]]*0.9</f>
        <v>327.70170000000002</v>
      </c>
      <c r="T755">
        <f>Table1[[#This Row],[Discounted Price]]*0.8</f>
        <v>291.29040000000003</v>
      </c>
      <c r="U755">
        <f>Table1[[#This Row],[Price]]*0.52</f>
        <v>210.37639999999999</v>
      </c>
      <c r="V755">
        <f>(Table1[[#This Row],[Price]]-Table1[[#This Row],[Scrap value]])/2</f>
        <v>97.096800000000002</v>
      </c>
    </row>
    <row r="756" spans="1:22" x14ac:dyDescent="0.25">
      <c r="A756" t="s">
        <v>3725</v>
      </c>
      <c r="B756" t="s">
        <v>35</v>
      </c>
      <c r="C756" t="s">
        <v>47</v>
      </c>
      <c r="D756" t="s">
        <v>3726</v>
      </c>
      <c r="E756">
        <v>187.08</v>
      </c>
      <c r="F756">
        <v>39</v>
      </c>
      <c r="G756" t="s">
        <v>43728</v>
      </c>
      <c r="H756" t="s">
        <v>1343</v>
      </c>
      <c r="I756" s="1">
        <v>45137</v>
      </c>
      <c r="J756" s="1">
        <v>45658</v>
      </c>
      <c r="K756" t="s">
        <v>3727</v>
      </c>
      <c r="L756" t="s">
        <v>3728</v>
      </c>
      <c r="M756" t="s">
        <v>27</v>
      </c>
      <c r="N756">
        <v>1</v>
      </c>
      <c r="O756">
        <f>Table1[[#This Row],[Price]]-0.1*Table1[[#This Row],[Price]]</f>
        <v>168.37200000000001</v>
      </c>
      <c r="P756" s="9">
        <f>(Table1[[#This Row],[Expiration Date]]-Table1[[#This Row],[Manufacturing Date]])/365</f>
        <v>1.4273972602739726</v>
      </c>
      <c r="Q756" t="str">
        <f>IF(Table1[[#This Row],[Expiration Date]]-J764&gt;12/31/2024,"not expired","expired")</f>
        <v>not expired</v>
      </c>
      <c r="R756">
        <f>Table1[[#This Row],[Discounted Price]]*0.95</f>
        <v>159.95340000000002</v>
      </c>
      <c r="S756">
        <f>Table1[[#This Row],[Discounted Price]]*0.9</f>
        <v>151.53480000000002</v>
      </c>
      <c r="T756">
        <f>Table1[[#This Row],[Discounted Price]]*0.8</f>
        <v>134.69760000000002</v>
      </c>
      <c r="U756">
        <f>Table1[[#This Row],[Price]]*0.52</f>
        <v>97.281600000000012</v>
      </c>
      <c r="V756">
        <f>(Table1[[#This Row],[Price]]-Table1[[#This Row],[Scrap value]])/2</f>
        <v>44.8992</v>
      </c>
    </row>
    <row r="757" spans="1:22" x14ac:dyDescent="0.25">
      <c r="A757" t="s">
        <v>3729</v>
      </c>
      <c r="B757" t="s">
        <v>22</v>
      </c>
      <c r="C757" t="s">
        <v>47</v>
      </c>
      <c r="D757" t="s">
        <v>3730</v>
      </c>
      <c r="E757">
        <v>245.04</v>
      </c>
      <c r="F757">
        <v>98</v>
      </c>
      <c r="G757" t="s">
        <v>43730</v>
      </c>
      <c r="H757" t="s">
        <v>3731</v>
      </c>
      <c r="I757" s="1">
        <v>45137</v>
      </c>
      <c r="J757" s="1">
        <v>46023</v>
      </c>
      <c r="K757" t="s">
        <v>3732</v>
      </c>
      <c r="L757" t="s">
        <v>3733</v>
      </c>
      <c r="M757" t="s">
        <v>20</v>
      </c>
      <c r="N757">
        <v>5</v>
      </c>
      <c r="O757">
        <f>Table1[[#This Row],[Price]]-0.1*Table1[[#This Row],[Price]]</f>
        <v>220.536</v>
      </c>
      <c r="P757" s="9">
        <f>(Table1[[#This Row],[Expiration Date]]-Table1[[#This Row],[Manufacturing Date]])/365</f>
        <v>2.4273972602739726</v>
      </c>
      <c r="Q757" t="str">
        <f>IF(Table1[[#This Row],[Expiration Date]]-J765&gt;12/31/2024,"not expired","expired")</f>
        <v>not expired</v>
      </c>
      <c r="R757">
        <f>Table1[[#This Row],[Discounted Price]]*0.95</f>
        <v>209.50919999999999</v>
      </c>
      <c r="S757">
        <f>Table1[[#This Row],[Discounted Price]]*0.9</f>
        <v>198.48240000000001</v>
      </c>
      <c r="T757">
        <f>Table1[[#This Row],[Discounted Price]]*0.8</f>
        <v>176.42880000000002</v>
      </c>
      <c r="U757">
        <f>Table1[[#This Row],[Price]]*0.52</f>
        <v>127.4208</v>
      </c>
      <c r="V757">
        <f>(Table1[[#This Row],[Price]]-Table1[[#This Row],[Scrap value]])/2</f>
        <v>58.809599999999996</v>
      </c>
    </row>
    <row r="758" spans="1:22" x14ac:dyDescent="0.25">
      <c r="A758" t="s">
        <v>3734</v>
      </c>
      <c r="B758" t="s">
        <v>35</v>
      </c>
      <c r="C758" t="s">
        <v>47</v>
      </c>
      <c r="D758" t="s">
        <v>3735</v>
      </c>
      <c r="E758">
        <v>343.92</v>
      </c>
      <c r="F758">
        <v>91</v>
      </c>
      <c r="G758" t="s">
        <v>43728</v>
      </c>
      <c r="H758" t="s">
        <v>3736</v>
      </c>
      <c r="I758" s="1">
        <v>44927</v>
      </c>
      <c r="J758" s="1">
        <v>45292</v>
      </c>
      <c r="K758" t="s">
        <v>3737</v>
      </c>
      <c r="L758" t="s">
        <v>3738</v>
      </c>
      <c r="M758" t="s">
        <v>45</v>
      </c>
      <c r="N758">
        <v>3</v>
      </c>
      <c r="O758">
        <f>Table1[[#This Row],[Price]]-0.1*Table1[[#This Row],[Price]]</f>
        <v>309.52800000000002</v>
      </c>
      <c r="P758" s="9">
        <f>(Table1[[#This Row],[Expiration Date]]-Table1[[#This Row],[Manufacturing Date]])/365</f>
        <v>1</v>
      </c>
      <c r="Q758" t="str">
        <f>IF(Table1[[#This Row],[Expiration Date]]-J766&gt;12/31/2024,"not expired","expired")</f>
        <v>expired</v>
      </c>
      <c r="R758">
        <f>Table1[[#This Row],[Discounted Price]]*0.95</f>
        <v>294.05160000000001</v>
      </c>
      <c r="S758">
        <f>Table1[[#This Row],[Discounted Price]]*0.9</f>
        <v>278.57520000000005</v>
      </c>
      <c r="T758">
        <f>Table1[[#This Row],[Discounted Price]]*0.8</f>
        <v>247.62240000000003</v>
      </c>
      <c r="U758">
        <f>Table1[[#This Row],[Price]]*0.52</f>
        <v>178.83840000000001</v>
      </c>
      <c r="V758">
        <f>(Table1[[#This Row],[Price]]-Table1[[#This Row],[Scrap value]])/2</f>
        <v>82.540800000000004</v>
      </c>
    </row>
    <row r="759" spans="1:22" x14ac:dyDescent="0.25">
      <c r="A759" t="s">
        <v>3739</v>
      </c>
      <c r="B759" t="s">
        <v>29</v>
      </c>
      <c r="C759" t="s">
        <v>47</v>
      </c>
      <c r="D759" t="s">
        <v>3740</v>
      </c>
      <c r="E759">
        <v>307.57</v>
      </c>
      <c r="F759">
        <v>33</v>
      </c>
      <c r="G759" t="s">
        <v>43728</v>
      </c>
      <c r="H759" t="s">
        <v>3741</v>
      </c>
      <c r="I759" s="1">
        <v>45137</v>
      </c>
      <c r="J759" s="1">
        <v>46023</v>
      </c>
      <c r="K759" t="s">
        <v>3742</v>
      </c>
      <c r="L759" t="s">
        <v>3743</v>
      </c>
      <c r="M759" t="s">
        <v>27</v>
      </c>
      <c r="N759">
        <v>2</v>
      </c>
      <c r="O759">
        <f>Table1[[#This Row],[Price]]-0.1*Table1[[#This Row],[Price]]</f>
        <v>276.81299999999999</v>
      </c>
      <c r="P759" s="9">
        <f>(Table1[[#This Row],[Expiration Date]]-Table1[[#This Row],[Manufacturing Date]])/365</f>
        <v>2.4273972602739726</v>
      </c>
      <c r="Q759" t="str">
        <f>IF(Table1[[#This Row],[Expiration Date]]-J767&gt;12/31/2024,"not expired","expired")</f>
        <v>not expired</v>
      </c>
      <c r="R759">
        <f>Table1[[#This Row],[Discounted Price]]*0.95</f>
        <v>262.97234999999995</v>
      </c>
      <c r="S759">
        <f>Table1[[#This Row],[Discounted Price]]*0.9</f>
        <v>249.1317</v>
      </c>
      <c r="T759">
        <f>Table1[[#This Row],[Discounted Price]]*0.8</f>
        <v>221.4504</v>
      </c>
      <c r="U759">
        <f>Table1[[#This Row],[Price]]*0.52</f>
        <v>159.93639999999999</v>
      </c>
      <c r="V759">
        <f>(Table1[[#This Row],[Price]]-Table1[[#This Row],[Scrap value]])/2</f>
        <v>73.816800000000001</v>
      </c>
    </row>
    <row r="760" spans="1:22" x14ac:dyDescent="0.25">
      <c r="A760" t="s">
        <v>3744</v>
      </c>
      <c r="B760" t="s">
        <v>29</v>
      </c>
      <c r="C760" t="s">
        <v>47</v>
      </c>
      <c r="D760" t="s">
        <v>3745</v>
      </c>
      <c r="E760">
        <v>495.75</v>
      </c>
      <c r="F760">
        <v>64</v>
      </c>
      <c r="G760" t="s">
        <v>43730</v>
      </c>
      <c r="H760" t="s">
        <v>3746</v>
      </c>
      <c r="I760" s="1">
        <v>45000</v>
      </c>
      <c r="J760" s="1">
        <v>46023</v>
      </c>
      <c r="K760" t="s">
        <v>3747</v>
      </c>
      <c r="L760" t="s">
        <v>3748</v>
      </c>
      <c r="M760" t="s">
        <v>45</v>
      </c>
      <c r="N760">
        <v>3</v>
      </c>
      <c r="O760">
        <f>Table1[[#This Row],[Price]]-0.1*Table1[[#This Row],[Price]]</f>
        <v>446.17500000000001</v>
      </c>
      <c r="P760" s="9">
        <f>(Table1[[#This Row],[Expiration Date]]-Table1[[#This Row],[Manufacturing Date]])/365</f>
        <v>2.8027397260273972</v>
      </c>
      <c r="Q760" t="str">
        <f>IF(Table1[[#This Row],[Expiration Date]]-J768&gt;12/31/2024,"not expired","expired")</f>
        <v>not expired</v>
      </c>
      <c r="R760">
        <f>Table1[[#This Row],[Discounted Price]]*0.95</f>
        <v>423.86624999999998</v>
      </c>
      <c r="S760">
        <f>Table1[[#This Row],[Discounted Price]]*0.9</f>
        <v>401.5575</v>
      </c>
      <c r="T760">
        <f>Table1[[#This Row],[Discounted Price]]*0.8</f>
        <v>356.94000000000005</v>
      </c>
      <c r="U760">
        <f>Table1[[#This Row],[Price]]*0.52</f>
        <v>257.79000000000002</v>
      </c>
      <c r="V760">
        <f>(Table1[[#This Row],[Price]]-Table1[[#This Row],[Scrap value]])/2</f>
        <v>118.97999999999999</v>
      </c>
    </row>
    <row r="761" spans="1:22" x14ac:dyDescent="0.25">
      <c r="A761" t="s">
        <v>3749</v>
      </c>
      <c r="B761" t="s">
        <v>15</v>
      </c>
      <c r="C761" t="s">
        <v>47</v>
      </c>
      <c r="D761" t="s">
        <v>3750</v>
      </c>
      <c r="E761">
        <v>29.16</v>
      </c>
      <c r="F761">
        <v>29</v>
      </c>
      <c r="G761" t="s">
        <v>43728</v>
      </c>
      <c r="H761" t="s">
        <v>3751</v>
      </c>
      <c r="I761" s="1">
        <v>44927</v>
      </c>
      <c r="J761" s="1">
        <v>45658</v>
      </c>
      <c r="K761" t="s">
        <v>3752</v>
      </c>
      <c r="L761" t="s">
        <v>3753</v>
      </c>
      <c r="M761" t="s">
        <v>27</v>
      </c>
      <c r="N761">
        <v>4</v>
      </c>
      <c r="O761">
        <f>Table1[[#This Row],[Price]]-0.1*Table1[[#This Row],[Price]]</f>
        <v>26.244</v>
      </c>
      <c r="P761" s="9">
        <f>(Table1[[#This Row],[Expiration Date]]-Table1[[#This Row],[Manufacturing Date]])/365</f>
        <v>2.0027397260273974</v>
      </c>
      <c r="Q761" t="str">
        <f>IF(Table1[[#This Row],[Expiration Date]]-J769&gt;12/31/2024,"not expired","expired")</f>
        <v>expired</v>
      </c>
      <c r="R761">
        <f>Table1[[#This Row],[Discounted Price]]*0.95</f>
        <v>24.931799999999999</v>
      </c>
      <c r="S761">
        <f>Table1[[#This Row],[Discounted Price]]*0.9</f>
        <v>23.619600000000002</v>
      </c>
      <c r="T761">
        <f>Table1[[#This Row],[Discounted Price]]*0.8</f>
        <v>20.995200000000001</v>
      </c>
      <c r="U761">
        <f>Table1[[#This Row],[Price]]*0.52</f>
        <v>15.1632</v>
      </c>
      <c r="V761">
        <f>(Table1[[#This Row],[Price]]-Table1[[#This Row],[Scrap value]])/2</f>
        <v>6.9984000000000002</v>
      </c>
    </row>
    <row r="762" spans="1:22" x14ac:dyDescent="0.25">
      <c r="A762" t="s">
        <v>3754</v>
      </c>
      <c r="B762" t="s">
        <v>22</v>
      </c>
      <c r="C762" t="s">
        <v>47</v>
      </c>
      <c r="D762" t="s">
        <v>3755</v>
      </c>
      <c r="E762">
        <v>463.96</v>
      </c>
      <c r="F762">
        <v>97</v>
      </c>
      <c r="G762" t="s">
        <v>43730</v>
      </c>
      <c r="H762" t="s">
        <v>3756</v>
      </c>
      <c r="I762" s="1">
        <v>45000</v>
      </c>
      <c r="J762" s="1">
        <v>46023</v>
      </c>
      <c r="K762" t="s">
        <v>3757</v>
      </c>
      <c r="L762" t="s">
        <v>3758</v>
      </c>
      <c r="M762" t="s">
        <v>20</v>
      </c>
      <c r="N762">
        <v>1</v>
      </c>
      <c r="O762">
        <f>Table1[[#This Row],[Price]]-0.1*Table1[[#This Row],[Price]]</f>
        <v>417.56399999999996</v>
      </c>
      <c r="P762" s="9">
        <f>(Table1[[#This Row],[Expiration Date]]-Table1[[#This Row],[Manufacturing Date]])/365</f>
        <v>2.8027397260273972</v>
      </c>
      <c r="Q762" t="str">
        <f>IF(Table1[[#This Row],[Expiration Date]]-J770&gt;12/31/2024,"not expired","expired")</f>
        <v>expired</v>
      </c>
      <c r="R762">
        <f>Table1[[#This Row],[Discounted Price]]*0.95</f>
        <v>396.68579999999997</v>
      </c>
      <c r="S762">
        <f>Table1[[#This Row],[Discounted Price]]*0.9</f>
        <v>375.80759999999998</v>
      </c>
      <c r="T762">
        <f>Table1[[#This Row],[Discounted Price]]*0.8</f>
        <v>334.05119999999999</v>
      </c>
      <c r="U762">
        <f>Table1[[#This Row],[Price]]*0.52</f>
        <v>241.25919999999999</v>
      </c>
      <c r="V762">
        <f>(Table1[[#This Row],[Price]]-Table1[[#This Row],[Scrap value]])/2</f>
        <v>111.35039999999999</v>
      </c>
    </row>
    <row r="763" spans="1:22" x14ac:dyDescent="0.25">
      <c r="A763" t="s">
        <v>3759</v>
      </c>
      <c r="B763" t="s">
        <v>15</v>
      </c>
      <c r="C763" t="s">
        <v>47</v>
      </c>
      <c r="D763" t="s">
        <v>3760</v>
      </c>
      <c r="E763">
        <v>111.06</v>
      </c>
      <c r="F763">
        <v>62</v>
      </c>
      <c r="G763" t="s">
        <v>43729</v>
      </c>
      <c r="H763" t="s">
        <v>3761</v>
      </c>
      <c r="I763" s="1">
        <v>44927</v>
      </c>
      <c r="J763" s="1">
        <v>45292</v>
      </c>
      <c r="K763" t="s">
        <v>3762</v>
      </c>
      <c r="L763" t="s">
        <v>3763</v>
      </c>
      <c r="M763" t="s">
        <v>27</v>
      </c>
      <c r="N763">
        <v>3</v>
      </c>
      <c r="O763">
        <f>Table1[[#This Row],[Price]]-0.1*Table1[[#This Row],[Price]]</f>
        <v>99.954000000000008</v>
      </c>
      <c r="P763" s="9">
        <f>(Table1[[#This Row],[Expiration Date]]-Table1[[#This Row],[Manufacturing Date]])/365</f>
        <v>1</v>
      </c>
      <c r="Q763" t="str">
        <f>IF(Table1[[#This Row],[Expiration Date]]-J771&gt;12/31/2024,"not expired","expired")</f>
        <v>expired</v>
      </c>
      <c r="R763">
        <f>Table1[[#This Row],[Discounted Price]]*0.95</f>
        <v>94.956299999999999</v>
      </c>
      <c r="S763">
        <f>Table1[[#This Row],[Discounted Price]]*0.9</f>
        <v>89.958600000000004</v>
      </c>
      <c r="T763">
        <f>Table1[[#This Row],[Discounted Price]]*0.8</f>
        <v>79.963200000000015</v>
      </c>
      <c r="U763">
        <f>Table1[[#This Row],[Price]]*0.52</f>
        <v>57.751200000000004</v>
      </c>
      <c r="V763">
        <f>(Table1[[#This Row],[Price]]-Table1[[#This Row],[Scrap value]])/2</f>
        <v>26.654399999999999</v>
      </c>
    </row>
    <row r="764" spans="1:22" x14ac:dyDescent="0.25">
      <c r="A764" t="s">
        <v>3764</v>
      </c>
      <c r="B764" t="s">
        <v>35</v>
      </c>
      <c r="C764" t="s">
        <v>47</v>
      </c>
      <c r="D764" t="s">
        <v>3765</v>
      </c>
      <c r="E764">
        <v>41.97</v>
      </c>
      <c r="F764">
        <v>13</v>
      </c>
      <c r="G764" t="s">
        <v>43728</v>
      </c>
      <c r="H764" t="s">
        <v>3766</v>
      </c>
      <c r="I764" s="1">
        <v>44927</v>
      </c>
      <c r="J764" s="1">
        <v>45292</v>
      </c>
      <c r="K764" t="s">
        <v>3767</v>
      </c>
      <c r="L764" t="s">
        <v>3768</v>
      </c>
      <c r="M764" t="s">
        <v>27</v>
      </c>
      <c r="N764">
        <v>3</v>
      </c>
      <c r="O764">
        <f>Table1[[#This Row],[Price]]-0.1*Table1[[#This Row],[Price]]</f>
        <v>37.772999999999996</v>
      </c>
      <c r="P764" s="9">
        <f>(Table1[[#This Row],[Expiration Date]]-Table1[[#This Row],[Manufacturing Date]])/365</f>
        <v>1</v>
      </c>
      <c r="Q764" t="str">
        <f>IF(Table1[[#This Row],[Expiration Date]]-J772&gt;12/31/2024,"not expired","expired")</f>
        <v>expired</v>
      </c>
      <c r="R764">
        <f>Table1[[#This Row],[Discounted Price]]*0.95</f>
        <v>35.884349999999998</v>
      </c>
      <c r="S764">
        <f>Table1[[#This Row],[Discounted Price]]*0.9</f>
        <v>33.995699999999999</v>
      </c>
      <c r="T764">
        <f>Table1[[#This Row],[Discounted Price]]*0.8</f>
        <v>30.218399999999999</v>
      </c>
      <c r="U764">
        <f>Table1[[#This Row],[Price]]*0.52</f>
        <v>21.824400000000001</v>
      </c>
      <c r="V764">
        <f>(Table1[[#This Row],[Price]]-Table1[[#This Row],[Scrap value]])/2</f>
        <v>10.072799999999999</v>
      </c>
    </row>
    <row r="765" spans="1:22" x14ac:dyDescent="0.25">
      <c r="A765" t="s">
        <v>3769</v>
      </c>
      <c r="B765" t="s">
        <v>15</v>
      </c>
      <c r="C765" t="s">
        <v>47</v>
      </c>
      <c r="D765" t="s">
        <v>3770</v>
      </c>
      <c r="E765">
        <v>34.39</v>
      </c>
      <c r="F765">
        <v>61</v>
      </c>
      <c r="G765" t="s">
        <v>43729</v>
      </c>
      <c r="H765" t="s">
        <v>3771</v>
      </c>
      <c r="I765" s="1">
        <v>44927</v>
      </c>
      <c r="J765" s="1">
        <v>45292</v>
      </c>
      <c r="K765" t="s">
        <v>3772</v>
      </c>
      <c r="L765" t="s">
        <v>3773</v>
      </c>
      <c r="M765" t="s">
        <v>45</v>
      </c>
      <c r="N765">
        <v>2</v>
      </c>
      <c r="O765">
        <f>Table1[[#This Row],[Price]]-0.1*Table1[[#This Row],[Price]]</f>
        <v>30.951000000000001</v>
      </c>
      <c r="P765" s="9">
        <f>(Table1[[#This Row],[Expiration Date]]-Table1[[#This Row],[Manufacturing Date]])/365</f>
        <v>1</v>
      </c>
      <c r="Q765" t="str">
        <f>IF(Table1[[#This Row],[Expiration Date]]-J773&gt;12/31/2024,"not expired","expired")</f>
        <v>expired</v>
      </c>
      <c r="R765">
        <f>Table1[[#This Row],[Discounted Price]]*0.95</f>
        <v>29.403449999999999</v>
      </c>
      <c r="S765">
        <f>Table1[[#This Row],[Discounted Price]]*0.9</f>
        <v>27.855900000000002</v>
      </c>
      <c r="T765">
        <f>Table1[[#This Row],[Discounted Price]]*0.8</f>
        <v>24.760800000000003</v>
      </c>
      <c r="U765">
        <f>Table1[[#This Row],[Price]]*0.52</f>
        <v>17.8828</v>
      </c>
      <c r="V765">
        <f>(Table1[[#This Row],[Price]]-Table1[[#This Row],[Scrap value]])/2</f>
        <v>8.2536000000000005</v>
      </c>
    </row>
    <row r="766" spans="1:22" x14ac:dyDescent="0.25">
      <c r="A766" t="s">
        <v>3774</v>
      </c>
      <c r="B766" t="s">
        <v>29</v>
      </c>
      <c r="C766" t="s">
        <v>47</v>
      </c>
      <c r="D766" t="s">
        <v>3775</v>
      </c>
      <c r="E766">
        <v>147.72</v>
      </c>
      <c r="F766">
        <v>19</v>
      </c>
      <c r="G766" t="s">
        <v>43730</v>
      </c>
      <c r="H766" t="s">
        <v>3776</v>
      </c>
      <c r="I766" s="1">
        <v>44927</v>
      </c>
      <c r="J766" s="1">
        <v>45658</v>
      </c>
      <c r="K766" t="s">
        <v>3777</v>
      </c>
      <c r="L766" t="s">
        <v>3778</v>
      </c>
      <c r="M766" t="s">
        <v>27</v>
      </c>
      <c r="N766">
        <v>2</v>
      </c>
      <c r="O766">
        <f>Table1[[#This Row],[Price]]-0.1*Table1[[#This Row],[Price]]</f>
        <v>132.94800000000001</v>
      </c>
      <c r="P766" s="9">
        <f>(Table1[[#This Row],[Expiration Date]]-Table1[[#This Row],[Manufacturing Date]])/365</f>
        <v>2.0027397260273974</v>
      </c>
      <c r="Q766" t="str">
        <f>IF(Table1[[#This Row],[Expiration Date]]-J774&gt;12/31/2024,"not expired","expired")</f>
        <v>not expired</v>
      </c>
      <c r="R766">
        <f>Table1[[#This Row],[Discounted Price]]*0.95</f>
        <v>126.3006</v>
      </c>
      <c r="S766">
        <f>Table1[[#This Row],[Discounted Price]]*0.9</f>
        <v>119.65320000000001</v>
      </c>
      <c r="T766">
        <f>Table1[[#This Row],[Discounted Price]]*0.8</f>
        <v>106.35840000000002</v>
      </c>
      <c r="U766">
        <f>Table1[[#This Row],[Price]]*0.52</f>
        <v>76.814400000000006</v>
      </c>
      <c r="V766">
        <f>(Table1[[#This Row],[Price]]-Table1[[#This Row],[Scrap value]])/2</f>
        <v>35.452799999999996</v>
      </c>
    </row>
    <row r="767" spans="1:22" x14ac:dyDescent="0.25">
      <c r="A767" t="s">
        <v>3779</v>
      </c>
      <c r="B767" t="s">
        <v>35</v>
      </c>
      <c r="C767" t="s">
        <v>47</v>
      </c>
      <c r="D767" t="s">
        <v>3780</v>
      </c>
      <c r="E767">
        <v>357.06</v>
      </c>
      <c r="F767">
        <v>41</v>
      </c>
      <c r="G767" t="s">
        <v>43729</v>
      </c>
      <c r="H767" t="s">
        <v>3781</v>
      </c>
      <c r="I767" s="1">
        <v>45000</v>
      </c>
      <c r="J767" s="1">
        <v>45292</v>
      </c>
      <c r="K767" t="s">
        <v>3782</v>
      </c>
      <c r="L767" t="s">
        <v>3783</v>
      </c>
      <c r="M767" t="s">
        <v>45</v>
      </c>
      <c r="N767">
        <v>1</v>
      </c>
      <c r="O767">
        <f>Table1[[#This Row],[Price]]-0.1*Table1[[#This Row],[Price]]</f>
        <v>321.35399999999998</v>
      </c>
      <c r="P767" s="9">
        <f>(Table1[[#This Row],[Expiration Date]]-Table1[[#This Row],[Manufacturing Date]])/365</f>
        <v>0.8</v>
      </c>
      <c r="Q767" t="str">
        <f>IF(Table1[[#This Row],[Expiration Date]]-J775&gt;12/31/2024,"not expired","expired")</f>
        <v>expired</v>
      </c>
      <c r="R767">
        <f>Table1[[#This Row],[Discounted Price]]*0.95</f>
        <v>305.28629999999998</v>
      </c>
      <c r="S767">
        <f>Table1[[#This Row],[Discounted Price]]*0.9</f>
        <v>289.21859999999998</v>
      </c>
      <c r="T767">
        <f>Table1[[#This Row],[Discounted Price]]*0.8</f>
        <v>257.08319999999998</v>
      </c>
      <c r="U767">
        <f>Table1[[#This Row],[Price]]*0.52</f>
        <v>185.6712</v>
      </c>
      <c r="V767">
        <f>(Table1[[#This Row],[Price]]-Table1[[#This Row],[Scrap value]])/2</f>
        <v>85.694400000000002</v>
      </c>
    </row>
    <row r="768" spans="1:22" x14ac:dyDescent="0.25">
      <c r="A768" t="s">
        <v>3784</v>
      </c>
      <c r="B768" t="s">
        <v>35</v>
      </c>
      <c r="C768" t="s">
        <v>47</v>
      </c>
      <c r="D768" t="s">
        <v>3785</v>
      </c>
      <c r="E768">
        <v>191.33</v>
      </c>
      <c r="F768">
        <v>64</v>
      </c>
      <c r="G768" t="s">
        <v>43728</v>
      </c>
      <c r="H768" t="s">
        <v>454</v>
      </c>
      <c r="I768" s="1">
        <v>44927</v>
      </c>
      <c r="J768" s="1">
        <v>45292</v>
      </c>
      <c r="K768" t="s">
        <v>3786</v>
      </c>
      <c r="L768" t="s">
        <v>3787</v>
      </c>
      <c r="M768" t="s">
        <v>45</v>
      </c>
      <c r="N768">
        <v>4</v>
      </c>
      <c r="O768">
        <f>Table1[[#This Row],[Price]]-0.1*Table1[[#This Row],[Price]]</f>
        <v>172.197</v>
      </c>
      <c r="P768" s="9">
        <f>(Table1[[#This Row],[Expiration Date]]-Table1[[#This Row],[Manufacturing Date]])/365</f>
        <v>1</v>
      </c>
      <c r="Q768" t="str">
        <f>IF(Table1[[#This Row],[Expiration Date]]-J776&gt;12/31/2024,"not expired","expired")</f>
        <v>expired</v>
      </c>
      <c r="R768">
        <f>Table1[[#This Row],[Discounted Price]]*0.95</f>
        <v>163.58715000000001</v>
      </c>
      <c r="S768">
        <f>Table1[[#This Row],[Discounted Price]]*0.9</f>
        <v>154.97730000000001</v>
      </c>
      <c r="T768">
        <f>Table1[[#This Row],[Discounted Price]]*0.8</f>
        <v>137.7576</v>
      </c>
      <c r="U768">
        <f>Table1[[#This Row],[Price]]*0.52</f>
        <v>99.491600000000005</v>
      </c>
      <c r="V768">
        <f>(Table1[[#This Row],[Price]]-Table1[[#This Row],[Scrap value]])/2</f>
        <v>45.919200000000004</v>
      </c>
    </row>
    <row r="769" spans="1:22" x14ac:dyDescent="0.25">
      <c r="A769" t="s">
        <v>3788</v>
      </c>
      <c r="B769" t="s">
        <v>15</v>
      </c>
      <c r="C769" t="s">
        <v>47</v>
      </c>
      <c r="D769" t="s">
        <v>3789</v>
      </c>
      <c r="E769">
        <v>84.09</v>
      </c>
      <c r="F769">
        <v>88</v>
      </c>
      <c r="G769" t="s">
        <v>43729</v>
      </c>
      <c r="H769" t="s">
        <v>3790</v>
      </c>
      <c r="I769" s="1">
        <v>45000</v>
      </c>
      <c r="J769" s="1">
        <v>46023</v>
      </c>
      <c r="K769" t="s">
        <v>3791</v>
      </c>
      <c r="L769" t="s">
        <v>3792</v>
      </c>
      <c r="M769" t="s">
        <v>20</v>
      </c>
      <c r="N769">
        <v>3</v>
      </c>
      <c r="O769">
        <f>Table1[[#This Row],[Price]]-0.1*Table1[[#This Row],[Price]]</f>
        <v>75.680999999999997</v>
      </c>
      <c r="P769" s="9">
        <f>(Table1[[#This Row],[Expiration Date]]-Table1[[#This Row],[Manufacturing Date]])/365</f>
        <v>2.8027397260273972</v>
      </c>
      <c r="Q769" t="str">
        <f>IF(Table1[[#This Row],[Expiration Date]]-J777&gt;12/31/2024,"not expired","expired")</f>
        <v>not expired</v>
      </c>
      <c r="R769">
        <f>Table1[[#This Row],[Discounted Price]]*0.95</f>
        <v>71.89694999999999</v>
      </c>
      <c r="S769">
        <f>Table1[[#This Row],[Discounted Price]]*0.9</f>
        <v>68.112899999999996</v>
      </c>
      <c r="T769">
        <f>Table1[[#This Row],[Discounted Price]]*0.8</f>
        <v>60.544800000000002</v>
      </c>
      <c r="U769">
        <f>Table1[[#This Row],[Price]]*0.52</f>
        <v>43.726800000000004</v>
      </c>
      <c r="V769">
        <f>(Table1[[#This Row],[Price]]-Table1[[#This Row],[Scrap value]])/2</f>
        <v>20.1816</v>
      </c>
    </row>
    <row r="770" spans="1:22" x14ac:dyDescent="0.25">
      <c r="A770" t="s">
        <v>3793</v>
      </c>
      <c r="B770" t="s">
        <v>15</v>
      </c>
      <c r="C770" t="s">
        <v>47</v>
      </c>
      <c r="D770" t="s">
        <v>3794</v>
      </c>
      <c r="E770">
        <v>140.76</v>
      </c>
      <c r="F770">
        <v>7</v>
      </c>
      <c r="G770" t="s">
        <v>43730</v>
      </c>
      <c r="H770" t="s">
        <v>3795</v>
      </c>
      <c r="I770" s="1">
        <v>45000</v>
      </c>
      <c r="J770" s="1">
        <v>46023</v>
      </c>
      <c r="K770" t="s">
        <v>3796</v>
      </c>
      <c r="L770" t="s">
        <v>3797</v>
      </c>
      <c r="M770" t="s">
        <v>20</v>
      </c>
      <c r="N770">
        <v>3</v>
      </c>
      <c r="O770">
        <f>Table1[[#This Row],[Price]]-0.1*Table1[[#This Row],[Price]]</f>
        <v>126.684</v>
      </c>
      <c r="P770" s="9">
        <f>(Table1[[#This Row],[Expiration Date]]-Table1[[#This Row],[Manufacturing Date]])/365</f>
        <v>2.8027397260273972</v>
      </c>
      <c r="Q770" t="str">
        <f>IF(Table1[[#This Row],[Expiration Date]]-J778&gt;12/31/2024,"not expired","expired")</f>
        <v>expired</v>
      </c>
      <c r="R770">
        <f>Table1[[#This Row],[Discounted Price]]*0.95</f>
        <v>120.34979999999999</v>
      </c>
      <c r="S770">
        <f>Table1[[#This Row],[Discounted Price]]*0.9</f>
        <v>114.01560000000001</v>
      </c>
      <c r="T770">
        <f>Table1[[#This Row],[Discounted Price]]*0.8</f>
        <v>101.3472</v>
      </c>
      <c r="U770">
        <f>Table1[[#This Row],[Price]]*0.52</f>
        <v>73.1952</v>
      </c>
      <c r="V770">
        <f>(Table1[[#This Row],[Price]]-Table1[[#This Row],[Scrap value]])/2</f>
        <v>33.782399999999996</v>
      </c>
    </row>
    <row r="771" spans="1:22" x14ac:dyDescent="0.25">
      <c r="A771" t="s">
        <v>3798</v>
      </c>
      <c r="B771" t="s">
        <v>15</v>
      </c>
      <c r="C771" t="s">
        <v>47</v>
      </c>
      <c r="D771" t="s">
        <v>3799</v>
      </c>
      <c r="E771">
        <v>459.67</v>
      </c>
      <c r="F771">
        <v>90</v>
      </c>
      <c r="G771" t="s">
        <v>43728</v>
      </c>
      <c r="H771" t="s">
        <v>3800</v>
      </c>
      <c r="I771" s="1">
        <v>45137</v>
      </c>
      <c r="J771" s="1">
        <v>45658</v>
      </c>
      <c r="K771" t="s">
        <v>3801</v>
      </c>
      <c r="L771" t="s">
        <v>3802</v>
      </c>
      <c r="M771" t="s">
        <v>45</v>
      </c>
      <c r="N771">
        <v>4</v>
      </c>
      <c r="O771">
        <f>Table1[[#This Row],[Price]]-0.1*Table1[[#This Row],[Price]]</f>
        <v>413.70300000000003</v>
      </c>
      <c r="P771" s="9">
        <f>(Table1[[#This Row],[Expiration Date]]-Table1[[#This Row],[Manufacturing Date]])/365</f>
        <v>1.4273972602739726</v>
      </c>
      <c r="Q771" t="str">
        <f>IF(Table1[[#This Row],[Expiration Date]]-J779&gt;12/31/2024,"not expired","expired")</f>
        <v>expired</v>
      </c>
      <c r="R771">
        <f>Table1[[#This Row],[Discounted Price]]*0.95</f>
        <v>393.01785000000001</v>
      </c>
      <c r="S771">
        <f>Table1[[#This Row],[Discounted Price]]*0.9</f>
        <v>372.33270000000005</v>
      </c>
      <c r="T771">
        <f>Table1[[#This Row],[Discounted Price]]*0.8</f>
        <v>330.96240000000006</v>
      </c>
      <c r="U771">
        <f>Table1[[#This Row],[Price]]*0.52</f>
        <v>239.0284</v>
      </c>
      <c r="V771">
        <f>(Table1[[#This Row],[Price]]-Table1[[#This Row],[Scrap value]])/2</f>
        <v>110.32080000000001</v>
      </c>
    </row>
    <row r="772" spans="1:22" x14ac:dyDescent="0.25">
      <c r="A772" t="s">
        <v>3803</v>
      </c>
      <c r="B772" t="s">
        <v>35</v>
      </c>
      <c r="C772" t="s">
        <v>47</v>
      </c>
      <c r="D772" t="s">
        <v>3804</v>
      </c>
      <c r="E772">
        <v>96</v>
      </c>
      <c r="F772">
        <v>83</v>
      </c>
      <c r="G772" t="s">
        <v>43729</v>
      </c>
      <c r="H772" t="s">
        <v>194</v>
      </c>
      <c r="I772" s="1">
        <v>44927</v>
      </c>
      <c r="J772" s="1">
        <v>46023</v>
      </c>
      <c r="K772" t="s">
        <v>3805</v>
      </c>
      <c r="L772" t="s">
        <v>3806</v>
      </c>
      <c r="M772" t="s">
        <v>45</v>
      </c>
      <c r="N772">
        <v>5</v>
      </c>
      <c r="O772">
        <f>Table1[[#This Row],[Price]]-0.1*Table1[[#This Row],[Price]]</f>
        <v>86.4</v>
      </c>
      <c r="P772" s="9">
        <f>(Table1[[#This Row],[Expiration Date]]-Table1[[#This Row],[Manufacturing Date]])/365</f>
        <v>3.0027397260273974</v>
      </c>
      <c r="Q772" t="str">
        <f>IF(Table1[[#This Row],[Expiration Date]]-J780&gt;12/31/2024,"not expired","expired")</f>
        <v>not expired</v>
      </c>
      <c r="R772">
        <f>Table1[[#This Row],[Discounted Price]]*0.95</f>
        <v>82.08</v>
      </c>
      <c r="S772">
        <f>Table1[[#This Row],[Discounted Price]]*0.9</f>
        <v>77.760000000000005</v>
      </c>
      <c r="T772">
        <f>Table1[[#This Row],[Discounted Price]]*0.8</f>
        <v>69.12</v>
      </c>
      <c r="U772">
        <f>Table1[[#This Row],[Price]]*0.52</f>
        <v>49.92</v>
      </c>
      <c r="V772">
        <f>(Table1[[#This Row],[Price]]-Table1[[#This Row],[Scrap value]])/2</f>
        <v>23.04</v>
      </c>
    </row>
    <row r="773" spans="1:22" x14ac:dyDescent="0.25">
      <c r="A773" t="s">
        <v>3807</v>
      </c>
      <c r="B773" t="s">
        <v>22</v>
      </c>
      <c r="C773" t="s">
        <v>47</v>
      </c>
      <c r="D773" t="s">
        <v>3808</v>
      </c>
      <c r="E773">
        <v>463.89</v>
      </c>
      <c r="F773">
        <v>77</v>
      </c>
      <c r="G773" t="s">
        <v>43729</v>
      </c>
      <c r="H773" t="s">
        <v>3809</v>
      </c>
      <c r="I773" s="1">
        <v>45000</v>
      </c>
      <c r="J773" s="1">
        <v>45292</v>
      </c>
      <c r="K773" t="s">
        <v>3810</v>
      </c>
      <c r="L773" t="s">
        <v>3811</v>
      </c>
      <c r="M773" t="s">
        <v>20</v>
      </c>
      <c r="N773">
        <v>5</v>
      </c>
      <c r="O773">
        <f>Table1[[#This Row],[Price]]-0.1*Table1[[#This Row],[Price]]</f>
        <v>417.50099999999998</v>
      </c>
      <c r="P773" s="9">
        <f>(Table1[[#This Row],[Expiration Date]]-Table1[[#This Row],[Manufacturing Date]])/365</f>
        <v>0.8</v>
      </c>
      <c r="Q773" t="str">
        <f>IF(Table1[[#This Row],[Expiration Date]]-J781&gt;12/31/2024,"not expired","expired")</f>
        <v>expired</v>
      </c>
      <c r="R773">
        <f>Table1[[#This Row],[Discounted Price]]*0.95</f>
        <v>396.62594999999993</v>
      </c>
      <c r="S773">
        <f>Table1[[#This Row],[Discounted Price]]*0.9</f>
        <v>375.7509</v>
      </c>
      <c r="T773">
        <f>Table1[[#This Row],[Discounted Price]]*0.8</f>
        <v>334.00080000000003</v>
      </c>
      <c r="U773">
        <f>Table1[[#This Row],[Price]]*0.52</f>
        <v>241.22280000000001</v>
      </c>
      <c r="V773">
        <f>(Table1[[#This Row],[Price]]-Table1[[#This Row],[Scrap value]])/2</f>
        <v>111.33359999999999</v>
      </c>
    </row>
    <row r="774" spans="1:22" x14ac:dyDescent="0.25">
      <c r="A774" t="s">
        <v>3812</v>
      </c>
      <c r="B774" t="s">
        <v>29</v>
      </c>
      <c r="C774" t="s">
        <v>47</v>
      </c>
      <c r="D774" t="s">
        <v>3813</v>
      </c>
      <c r="E774">
        <v>471.83</v>
      </c>
      <c r="F774">
        <v>86</v>
      </c>
      <c r="G774" t="s">
        <v>43729</v>
      </c>
      <c r="H774" t="s">
        <v>3814</v>
      </c>
      <c r="I774" s="1">
        <v>45137</v>
      </c>
      <c r="J774" s="1">
        <v>45292</v>
      </c>
      <c r="K774" t="s">
        <v>3815</v>
      </c>
      <c r="L774" t="s">
        <v>3816</v>
      </c>
      <c r="M774" t="s">
        <v>45</v>
      </c>
      <c r="N774">
        <v>2</v>
      </c>
      <c r="O774">
        <f>Table1[[#This Row],[Price]]-0.1*Table1[[#This Row],[Price]]</f>
        <v>424.64699999999999</v>
      </c>
      <c r="P774" s="9">
        <f>(Table1[[#This Row],[Expiration Date]]-Table1[[#This Row],[Manufacturing Date]])/365</f>
        <v>0.42465753424657532</v>
      </c>
      <c r="Q774" t="str">
        <f>IF(Table1[[#This Row],[Expiration Date]]-J782&gt;12/31/2024,"not expired","expired")</f>
        <v>expired</v>
      </c>
      <c r="R774">
        <f>Table1[[#This Row],[Discounted Price]]*0.95</f>
        <v>403.41464999999999</v>
      </c>
      <c r="S774">
        <f>Table1[[#This Row],[Discounted Price]]*0.9</f>
        <v>382.1823</v>
      </c>
      <c r="T774">
        <f>Table1[[#This Row],[Discounted Price]]*0.8</f>
        <v>339.7176</v>
      </c>
      <c r="U774">
        <f>Table1[[#This Row],[Price]]*0.52</f>
        <v>245.35159999999999</v>
      </c>
      <c r="V774">
        <f>(Table1[[#This Row],[Price]]-Table1[[#This Row],[Scrap value]])/2</f>
        <v>113.2392</v>
      </c>
    </row>
    <row r="775" spans="1:22" x14ac:dyDescent="0.25">
      <c r="A775" t="s">
        <v>3817</v>
      </c>
      <c r="B775" t="s">
        <v>35</v>
      </c>
      <c r="C775" t="s">
        <v>47</v>
      </c>
      <c r="D775" t="s">
        <v>3818</v>
      </c>
      <c r="E775">
        <v>383.05</v>
      </c>
      <c r="F775">
        <v>59</v>
      </c>
      <c r="G775" t="s">
        <v>43729</v>
      </c>
      <c r="H775" t="s">
        <v>3819</v>
      </c>
      <c r="I775" s="1">
        <v>44927</v>
      </c>
      <c r="J775" s="1">
        <v>45292</v>
      </c>
      <c r="K775" t="s">
        <v>3820</v>
      </c>
      <c r="L775" t="s">
        <v>3821</v>
      </c>
      <c r="M775" t="s">
        <v>45</v>
      </c>
      <c r="N775">
        <v>3</v>
      </c>
      <c r="O775">
        <f>Table1[[#This Row],[Price]]-0.1*Table1[[#This Row],[Price]]</f>
        <v>344.745</v>
      </c>
      <c r="P775" s="9">
        <f>(Table1[[#This Row],[Expiration Date]]-Table1[[#This Row],[Manufacturing Date]])/365</f>
        <v>1</v>
      </c>
      <c r="Q775" t="str">
        <f>IF(Table1[[#This Row],[Expiration Date]]-J783&gt;12/31/2024,"not expired","expired")</f>
        <v>expired</v>
      </c>
      <c r="R775">
        <f>Table1[[#This Row],[Discounted Price]]*0.95</f>
        <v>327.50774999999999</v>
      </c>
      <c r="S775">
        <f>Table1[[#This Row],[Discounted Price]]*0.9</f>
        <v>310.27050000000003</v>
      </c>
      <c r="T775">
        <f>Table1[[#This Row],[Discounted Price]]*0.8</f>
        <v>275.79599999999999</v>
      </c>
      <c r="U775">
        <f>Table1[[#This Row],[Price]]*0.52</f>
        <v>199.18600000000001</v>
      </c>
      <c r="V775">
        <f>(Table1[[#This Row],[Price]]-Table1[[#This Row],[Scrap value]])/2</f>
        <v>91.932000000000002</v>
      </c>
    </row>
    <row r="776" spans="1:22" x14ac:dyDescent="0.25">
      <c r="A776" t="s">
        <v>3822</v>
      </c>
      <c r="B776" t="s">
        <v>29</v>
      </c>
      <c r="C776" t="s">
        <v>47</v>
      </c>
      <c r="D776" t="s">
        <v>3823</v>
      </c>
      <c r="E776">
        <v>494.79</v>
      </c>
      <c r="F776">
        <v>47</v>
      </c>
      <c r="G776" t="s">
        <v>43728</v>
      </c>
      <c r="H776" t="s">
        <v>3659</v>
      </c>
      <c r="I776" s="1">
        <v>45137</v>
      </c>
      <c r="J776" s="1">
        <v>45292</v>
      </c>
      <c r="K776" t="s">
        <v>3824</v>
      </c>
      <c r="L776" t="s">
        <v>3825</v>
      </c>
      <c r="M776" t="s">
        <v>20</v>
      </c>
      <c r="N776">
        <v>2</v>
      </c>
      <c r="O776">
        <f>Table1[[#This Row],[Price]]-0.1*Table1[[#This Row],[Price]]</f>
        <v>445.31100000000004</v>
      </c>
      <c r="P776" s="9">
        <f>(Table1[[#This Row],[Expiration Date]]-Table1[[#This Row],[Manufacturing Date]])/365</f>
        <v>0.42465753424657532</v>
      </c>
      <c r="Q776" t="str">
        <f>IF(Table1[[#This Row],[Expiration Date]]-J784&gt;12/31/2024,"not expired","expired")</f>
        <v>expired</v>
      </c>
      <c r="R776">
        <f>Table1[[#This Row],[Discounted Price]]*0.95</f>
        <v>423.04545000000002</v>
      </c>
      <c r="S776">
        <f>Table1[[#This Row],[Discounted Price]]*0.9</f>
        <v>400.77990000000005</v>
      </c>
      <c r="T776">
        <f>Table1[[#This Row],[Discounted Price]]*0.8</f>
        <v>356.24880000000007</v>
      </c>
      <c r="U776">
        <f>Table1[[#This Row],[Price]]*0.52</f>
        <v>257.29080000000005</v>
      </c>
      <c r="V776">
        <f>(Table1[[#This Row],[Price]]-Table1[[#This Row],[Scrap value]])/2</f>
        <v>118.74959999999999</v>
      </c>
    </row>
    <row r="777" spans="1:22" x14ac:dyDescent="0.25">
      <c r="A777" t="s">
        <v>3826</v>
      </c>
      <c r="B777" t="s">
        <v>35</v>
      </c>
      <c r="C777" t="s">
        <v>47</v>
      </c>
      <c r="D777" t="s">
        <v>3827</v>
      </c>
      <c r="E777">
        <v>31.12</v>
      </c>
      <c r="F777">
        <v>33</v>
      </c>
      <c r="G777" t="s">
        <v>43730</v>
      </c>
      <c r="H777" t="s">
        <v>3828</v>
      </c>
      <c r="I777" s="1">
        <v>45137</v>
      </c>
      <c r="J777" s="1">
        <v>45658</v>
      </c>
      <c r="K777" t="s">
        <v>3829</v>
      </c>
      <c r="L777" t="s">
        <v>3830</v>
      </c>
      <c r="M777" t="s">
        <v>20</v>
      </c>
      <c r="N777">
        <v>2</v>
      </c>
      <c r="O777">
        <f>Table1[[#This Row],[Price]]-0.1*Table1[[#This Row],[Price]]</f>
        <v>28.008000000000003</v>
      </c>
      <c r="P777" s="9">
        <f>(Table1[[#This Row],[Expiration Date]]-Table1[[#This Row],[Manufacturing Date]])/365</f>
        <v>1.4273972602739726</v>
      </c>
      <c r="Q777" t="str">
        <f>IF(Table1[[#This Row],[Expiration Date]]-J785&gt;12/31/2024,"not expired","expired")</f>
        <v>not expired</v>
      </c>
      <c r="R777">
        <f>Table1[[#This Row],[Discounted Price]]*0.95</f>
        <v>26.607600000000001</v>
      </c>
      <c r="S777">
        <f>Table1[[#This Row],[Discounted Price]]*0.9</f>
        <v>25.207200000000004</v>
      </c>
      <c r="T777">
        <f>Table1[[#This Row],[Discounted Price]]*0.8</f>
        <v>22.406400000000005</v>
      </c>
      <c r="U777">
        <f>Table1[[#This Row],[Price]]*0.52</f>
        <v>16.182400000000001</v>
      </c>
      <c r="V777">
        <f>(Table1[[#This Row],[Price]]-Table1[[#This Row],[Scrap value]])/2</f>
        <v>7.4687999999999999</v>
      </c>
    </row>
    <row r="778" spans="1:22" x14ac:dyDescent="0.25">
      <c r="A778" t="s">
        <v>3831</v>
      </c>
      <c r="B778" t="s">
        <v>35</v>
      </c>
      <c r="C778" t="s">
        <v>47</v>
      </c>
      <c r="D778" t="s">
        <v>3832</v>
      </c>
      <c r="E778">
        <v>290.35000000000002</v>
      </c>
      <c r="F778">
        <v>22</v>
      </c>
      <c r="G778" t="s">
        <v>43729</v>
      </c>
      <c r="H778" t="s">
        <v>3833</v>
      </c>
      <c r="I778" s="1">
        <v>45137</v>
      </c>
      <c r="J778" s="1">
        <v>46023</v>
      </c>
      <c r="K778" t="s">
        <v>3834</v>
      </c>
      <c r="L778" t="s">
        <v>3835</v>
      </c>
      <c r="M778" t="s">
        <v>20</v>
      </c>
      <c r="N778">
        <v>2</v>
      </c>
      <c r="O778">
        <f>Table1[[#This Row],[Price]]-0.1*Table1[[#This Row],[Price]]</f>
        <v>261.315</v>
      </c>
      <c r="P778" s="9">
        <f>(Table1[[#This Row],[Expiration Date]]-Table1[[#This Row],[Manufacturing Date]])/365</f>
        <v>2.4273972602739726</v>
      </c>
      <c r="Q778" t="str">
        <f>IF(Table1[[#This Row],[Expiration Date]]-J786&gt;12/31/2024,"not expired","expired")</f>
        <v>expired</v>
      </c>
      <c r="R778">
        <f>Table1[[#This Row],[Discounted Price]]*0.95</f>
        <v>248.24924999999999</v>
      </c>
      <c r="S778">
        <f>Table1[[#This Row],[Discounted Price]]*0.9</f>
        <v>235.18350000000001</v>
      </c>
      <c r="T778">
        <f>Table1[[#This Row],[Discounted Price]]*0.8</f>
        <v>209.05200000000002</v>
      </c>
      <c r="U778">
        <f>Table1[[#This Row],[Price]]*0.52</f>
        <v>150.98200000000003</v>
      </c>
      <c r="V778">
        <f>(Table1[[#This Row],[Price]]-Table1[[#This Row],[Scrap value]])/2</f>
        <v>69.683999999999997</v>
      </c>
    </row>
    <row r="779" spans="1:22" x14ac:dyDescent="0.25">
      <c r="A779" t="s">
        <v>3836</v>
      </c>
      <c r="B779" t="s">
        <v>29</v>
      </c>
      <c r="C779" t="s">
        <v>47</v>
      </c>
      <c r="D779" t="s">
        <v>3837</v>
      </c>
      <c r="E779">
        <v>87.96</v>
      </c>
      <c r="F779">
        <v>87</v>
      </c>
      <c r="G779" t="s">
        <v>43728</v>
      </c>
      <c r="H779" t="s">
        <v>3838</v>
      </c>
      <c r="I779" s="1">
        <v>44927</v>
      </c>
      <c r="J779" s="1">
        <v>46023</v>
      </c>
      <c r="K779" t="s">
        <v>3839</v>
      </c>
      <c r="L779" t="s">
        <v>3840</v>
      </c>
      <c r="M779" t="s">
        <v>27</v>
      </c>
      <c r="N779">
        <v>1</v>
      </c>
      <c r="O779">
        <f>Table1[[#This Row],[Price]]-0.1*Table1[[#This Row],[Price]]</f>
        <v>79.163999999999987</v>
      </c>
      <c r="P779" s="9">
        <f>(Table1[[#This Row],[Expiration Date]]-Table1[[#This Row],[Manufacturing Date]])/365</f>
        <v>3.0027397260273974</v>
      </c>
      <c r="Q779" t="str">
        <f>IF(Table1[[#This Row],[Expiration Date]]-J787&gt;12/31/2024,"not expired","expired")</f>
        <v>not expired</v>
      </c>
      <c r="R779">
        <f>Table1[[#This Row],[Discounted Price]]*0.95</f>
        <v>75.205799999999982</v>
      </c>
      <c r="S779">
        <f>Table1[[#This Row],[Discounted Price]]*0.9</f>
        <v>71.247599999999991</v>
      </c>
      <c r="T779">
        <f>Table1[[#This Row],[Discounted Price]]*0.8</f>
        <v>63.331199999999995</v>
      </c>
      <c r="U779">
        <f>Table1[[#This Row],[Price]]*0.52</f>
        <v>45.739199999999997</v>
      </c>
      <c r="V779">
        <f>(Table1[[#This Row],[Price]]-Table1[[#This Row],[Scrap value]])/2</f>
        <v>21.110399999999998</v>
      </c>
    </row>
    <row r="780" spans="1:22" x14ac:dyDescent="0.25">
      <c r="A780" t="s">
        <v>3841</v>
      </c>
      <c r="B780" t="s">
        <v>15</v>
      </c>
      <c r="C780" t="s">
        <v>47</v>
      </c>
      <c r="D780" t="s">
        <v>3842</v>
      </c>
      <c r="E780">
        <v>96.53</v>
      </c>
      <c r="F780">
        <v>69</v>
      </c>
      <c r="G780" t="s">
        <v>43729</v>
      </c>
      <c r="H780" t="s">
        <v>3843</v>
      </c>
      <c r="I780" s="1">
        <v>44927</v>
      </c>
      <c r="J780" s="1">
        <v>45658</v>
      </c>
      <c r="K780" t="s">
        <v>3844</v>
      </c>
      <c r="L780" t="s">
        <v>3845</v>
      </c>
      <c r="M780" t="s">
        <v>20</v>
      </c>
      <c r="N780">
        <v>3</v>
      </c>
      <c r="O780">
        <f>Table1[[#This Row],[Price]]-0.1*Table1[[#This Row],[Price]]</f>
        <v>86.876999999999995</v>
      </c>
      <c r="P780" s="9">
        <f>(Table1[[#This Row],[Expiration Date]]-Table1[[#This Row],[Manufacturing Date]])/365</f>
        <v>2.0027397260273974</v>
      </c>
      <c r="Q780" t="str">
        <f>IF(Table1[[#This Row],[Expiration Date]]-J788&gt;12/31/2024,"not expired","expired")</f>
        <v>expired</v>
      </c>
      <c r="R780">
        <f>Table1[[#This Row],[Discounted Price]]*0.95</f>
        <v>82.533149999999992</v>
      </c>
      <c r="S780">
        <f>Table1[[#This Row],[Discounted Price]]*0.9</f>
        <v>78.189300000000003</v>
      </c>
      <c r="T780">
        <f>Table1[[#This Row],[Discounted Price]]*0.8</f>
        <v>69.501599999999996</v>
      </c>
      <c r="U780">
        <f>Table1[[#This Row],[Price]]*0.52</f>
        <v>50.195599999999999</v>
      </c>
      <c r="V780">
        <f>(Table1[[#This Row],[Price]]-Table1[[#This Row],[Scrap value]])/2</f>
        <v>23.167200000000001</v>
      </c>
    </row>
    <row r="781" spans="1:22" x14ac:dyDescent="0.25">
      <c r="A781" t="s">
        <v>3846</v>
      </c>
      <c r="B781" t="s">
        <v>22</v>
      </c>
      <c r="C781" t="s">
        <v>47</v>
      </c>
      <c r="D781" t="s">
        <v>3847</v>
      </c>
      <c r="E781">
        <v>356.41</v>
      </c>
      <c r="F781">
        <v>2</v>
      </c>
      <c r="G781" t="s">
        <v>43728</v>
      </c>
      <c r="H781" t="s">
        <v>3848</v>
      </c>
      <c r="I781" s="1">
        <v>45137</v>
      </c>
      <c r="J781" s="1">
        <v>46023</v>
      </c>
      <c r="K781" t="s">
        <v>3849</v>
      </c>
      <c r="L781" t="s">
        <v>3850</v>
      </c>
      <c r="M781" t="s">
        <v>45</v>
      </c>
      <c r="N781">
        <v>1</v>
      </c>
      <c r="O781">
        <f>Table1[[#This Row],[Price]]-0.1*Table1[[#This Row],[Price]]</f>
        <v>320.76900000000001</v>
      </c>
      <c r="P781" s="9">
        <f>(Table1[[#This Row],[Expiration Date]]-Table1[[#This Row],[Manufacturing Date]])/365</f>
        <v>2.4273972602739726</v>
      </c>
      <c r="Q781" t="str">
        <f>IF(Table1[[#This Row],[Expiration Date]]-J789&gt;12/31/2024,"not expired","expired")</f>
        <v>not expired</v>
      </c>
      <c r="R781">
        <f>Table1[[#This Row],[Discounted Price]]*0.95</f>
        <v>304.73054999999999</v>
      </c>
      <c r="S781">
        <f>Table1[[#This Row],[Discounted Price]]*0.9</f>
        <v>288.69210000000004</v>
      </c>
      <c r="T781">
        <f>Table1[[#This Row],[Discounted Price]]*0.8</f>
        <v>256.61520000000002</v>
      </c>
      <c r="U781">
        <f>Table1[[#This Row],[Price]]*0.52</f>
        <v>185.33320000000003</v>
      </c>
      <c r="V781">
        <f>(Table1[[#This Row],[Price]]-Table1[[#This Row],[Scrap value]])/2</f>
        <v>85.538399999999996</v>
      </c>
    </row>
    <row r="782" spans="1:22" x14ac:dyDescent="0.25">
      <c r="A782" t="s">
        <v>3851</v>
      </c>
      <c r="B782" t="s">
        <v>22</v>
      </c>
      <c r="C782" t="s">
        <v>47</v>
      </c>
      <c r="D782" t="s">
        <v>3852</v>
      </c>
      <c r="E782">
        <v>391.71</v>
      </c>
      <c r="F782">
        <v>42</v>
      </c>
      <c r="G782" t="s">
        <v>43730</v>
      </c>
      <c r="H782" t="s">
        <v>3853</v>
      </c>
      <c r="I782" s="1">
        <v>44927</v>
      </c>
      <c r="J782" s="1">
        <v>45658</v>
      </c>
      <c r="K782" t="s">
        <v>3854</v>
      </c>
      <c r="L782" t="s">
        <v>3855</v>
      </c>
      <c r="M782" t="s">
        <v>20</v>
      </c>
      <c r="N782">
        <v>1</v>
      </c>
      <c r="O782">
        <f>Table1[[#This Row],[Price]]-0.1*Table1[[#This Row],[Price]]</f>
        <v>352.53899999999999</v>
      </c>
      <c r="P782" s="9">
        <f>(Table1[[#This Row],[Expiration Date]]-Table1[[#This Row],[Manufacturing Date]])/365</f>
        <v>2.0027397260273974</v>
      </c>
      <c r="Q782" t="str">
        <f>IF(Table1[[#This Row],[Expiration Date]]-J790&gt;12/31/2024,"not expired","expired")</f>
        <v>not expired</v>
      </c>
      <c r="R782">
        <f>Table1[[#This Row],[Discounted Price]]*0.95</f>
        <v>334.91204999999997</v>
      </c>
      <c r="S782">
        <f>Table1[[#This Row],[Discounted Price]]*0.9</f>
        <v>317.2851</v>
      </c>
      <c r="T782">
        <f>Table1[[#This Row],[Discounted Price]]*0.8</f>
        <v>282.03120000000001</v>
      </c>
      <c r="U782">
        <f>Table1[[#This Row],[Price]]*0.52</f>
        <v>203.6892</v>
      </c>
      <c r="V782">
        <f>(Table1[[#This Row],[Price]]-Table1[[#This Row],[Scrap value]])/2</f>
        <v>94.01039999999999</v>
      </c>
    </row>
    <row r="783" spans="1:22" x14ac:dyDescent="0.25">
      <c r="A783" t="s">
        <v>3856</v>
      </c>
      <c r="B783" t="s">
        <v>35</v>
      </c>
      <c r="C783" t="s">
        <v>47</v>
      </c>
      <c r="D783" t="s">
        <v>3857</v>
      </c>
      <c r="E783">
        <v>313.13</v>
      </c>
      <c r="F783">
        <v>48</v>
      </c>
      <c r="G783" t="s">
        <v>43728</v>
      </c>
      <c r="H783" t="s">
        <v>3858</v>
      </c>
      <c r="I783" s="1">
        <v>44927</v>
      </c>
      <c r="J783" s="1">
        <v>46023</v>
      </c>
      <c r="K783" t="s">
        <v>3859</v>
      </c>
      <c r="L783" t="s">
        <v>3860</v>
      </c>
      <c r="M783" t="s">
        <v>27</v>
      </c>
      <c r="N783">
        <v>1</v>
      </c>
      <c r="O783">
        <f>Table1[[#This Row],[Price]]-0.1*Table1[[#This Row],[Price]]</f>
        <v>281.81700000000001</v>
      </c>
      <c r="P783" s="9">
        <f>(Table1[[#This Row],[Expiration Date]]-Table1[[#This Row],[Manufacturing Date]])/365</f>
        <v>3.0027397260273974</v>
      </c>
      <c r="Q783" t="str">
        <f>IF(Table1[[#This Row],[Expiration Date]]-J791&gt;12/31/2024,"not expired","expired")</f>
        <v>not expired</v>
      </c>
      <c r="R783">
        <f>Table1[[#This Row],[Discounted Price]]*0.95</f>
        <v>267.72615000000002</v>
      </c>
      <c r="S783">
        <f>Table1[[#This Row],[Discounted Price]]*0.9</f>
        <v>253.6353</v>
      </c>
      <c r="T783">
        <f>Table1[[#This Row],[Discounted Price]]*0.8</f>
        <v>225.45360000000002</v>
      </c>
      <c r="U783">
        <f>Table1[[#This Row],[Price]]*0.52</f>
        <v>162.82759999999999</v>
      </c>
      <c r="V783">
        <f>(Table1[[#This Row],[Price]]-Table1[[#This Row],[Scrap value]])/2</f>
        <v>75.151200000000003</v>
      </c>
    </row>
    <row r="784" spans="1:22" x14ac:dyDescent="0.25">
      <c r="A784" t="s">
        <v>3861</v>
      </c>
      <c r="B784" t="s">
        <v>29</v>
      </c>
      <c r="C784" t="s">
        <v>47</v>
      </c>
      <c r="D784" t="s">
        <v>3862</v>
      </c>
      <c r="E784">
        <v>190.34</v>
      </c>
      <c r="F784">
        <v>27</v>
      </c>
      <c r="G784" t="s">
        <v>43728</v>
      </c>
      <c r="H784" t="s">
        <v>3863</v>
      </c>
      <c r="I784" s="1">
        <v>45000</v>
      </c>
      <c r="J784" s="1">
        <v>45658</v>
      </c>
      <c r="K784" t="s">
        <v>3864</v>
      </c>
      <c r="L784" t="s">
        <v>3865</v>
      </c>
      <c r="M784" t="s">
        <v>45</v>
      </c>
      <c r="N784">
        <v>2</v>
      </c>
      <c r="O784">
        <f>Table1[[#This Row],[Price]]-0.1*Table1[[#This Row],[Price]]</f>
        <v>171.30600000000001</v>
      </c>
      <c r="P784" s="9">
        <f>(Table1[[#This Row],[Expiration Date]]-Table1[[#This Row],[Manufacturing Date]])/365</f>
        <v>1.8027397260273972</v>
      </c>
      <c r="Q784" t="str">
        <f>IF(Table1[[#This Row],[Expiration Date]]-J792&gt;12/31/2024,"not expired","expired")</f>
        <v>not expired</v>
      </c>
      <c r="R784">
        <f>Table1[[#This Row],[Discounted Price]]*0.95</f>
        <v>162.7407</v>
      </c>
      <c r="S784">
        <f>Table1[[#This Row],[Discounted Price]]*0.9</f>
        <v>154.17540000000002</v>
      </c>
      <c r="T784">
        <f>Table1[[#This Row],[Discounted Price]]*0.8</f>
        <v>137.04480000000001</v>
      </c>
      <c r="U784">
        <f>Table1[[#This Row],[Price]]*0.52</f>
        <v>98.976800000000011</v>
      </c>
      <c r="V784">
        <f>(Table1[[#This Row],[Price]]-Table1[[#This Row],[Scrap value]])/2</f>
        <v>45.681599999999996</v>
      </c>
    </row>
    <row r="785" spans="1:22" x14ac:dyDescent="0.25">
      <c r="A785" t="s">
        <v>3866</v>
      </c>
      <c r="B785" t="s">
        <v>22</v>
      </c>
      <c r="C785" t="s">
        <v>47</v>
      </c>
      <c r="D785" t="s">
        <v>3867</v>
      </c>
      <c r="E785">
        <v>324.22000000000003</v>
      </c>
      <c r="F785">
        <v>31</v>
      </c>
      <c r="G785" t="s">
        <v>43728</v>
      </c>
      <c r="H785" t="s">
        <v>3868</v>
      </c>
      <c r="I785" s="1">
        <v>44927</v>
      </c>
      <c r="J785" s="1">
        <v>45292</v>
      </c>
      <c r="K785" t="s">
        <v>3869</v>
      </c>
      <c r="L785" t="s">
        <v>3870</v>
      </c>
      <c r="M785" t="s">
        <v>20</v>
      </c>
      <c r="N785">
        <v>3</v>
      </c>
      <c r="O785">
        <f>Table1[[#This Row],[Price]]-0.1*Table1[[#This Row],[Price]]</f>
        <v>291.798</v>
      </c>
      <c r="P785" s="9">
        <f>(Table1[[#This Row],[Expiration Date]]-Table1[[#This Row],[Manufacturing Date]])/365</f>
        <v>1</v>
      </c>
      <c r="Q785" t="str">
        <f>IF(Table1[[#This Row],[Expiration Date]]-J793&gt;12/31/2024,"not expired","expired")</f>
        <v>expired</v>
      </c>
      <c r="R785">
        <f>Table1[[#This Row],[Discounted Price]]*0.95</f>
        <v>277.2081</v>
      </c>
      <c r="S785">
        <f>Table1[[#This Row],[Discounted Price]]*0.9</f>
        <v>262.6182</v>
      </c>
      <c r="T785">
        <f>Table1[[#This Row],[Discounted Price]]*0.8</f>
        <v>233.4384</v>
      </c>
      <c r="U785">
        <f>Table1[[#This Row],[Price]]*0.52</f>
        <v>168.59440000000001</v>
      </c>
      <c r="V785">
        <f>(Table1[[#This Row],[Price]]-Table1[[#This Row],[Scrap value]])/2</f>
        <v>77.81280000000001</v>
      </c>
    </row>
    <row r="786" spans="1:22" x14ac:dyDescent="0.25">
      <c r="A786" t="s">
        <v>3871</v>
      </c>
      <c r="B786" t="s">
        <v>15</v>
      </c>
      <c r="C786" t="s">
        <v>47</v>
      </c>
      <c r="D786" t="s">
        <v>3872</v>
      </c>
      <c r="E786">
        <v>14.87</v>
      </c>
      <c r="F786">
        <v>85</v>
      </c>
      <c r="G786" t="s">
        <v>43730</v>
      </c>
      <c r="H786" t="s">
        <v>3873</v>
      </c>
      <c r="I786" s="1">
        <v>45137</v>
      </c>
      <c r="J786" s="1">
        <v>46023</v>
      </c>
      <c r="K786" t="s">
        <v>3874</v>
      </c>
      <c r="L786" t="s">
        <v>3875</v>
      </c>
      <c r="M786" t="s">
        <v>45</v>
      </c>
      <c r="N786">
        <v>4</v>
      </c>
      <c r="O786">
        <f>Table1[[#This Row],[Price]]-0.1*Table1[[#This Row],[Price]]</f>
        <v>13.382999999999999</v>
      </c>
      <c r="P786" s="9">
        <f>(Table1[[#This Row],[Expiration Date]]-Table1[[#This Row],[Manufacturing Date]])/365</f>
        <v>2.4273972602739726</v>
      </c>
      <c r="Q786" t="str">
        <f>IF(Table1[[#This Row],[Expiration Date]]-J794&gt;12/31/2024,"not expired","expired")</f>
        <v>expired</v>
      </c>
      <c r="R786">
        <f>Table1[[#This Row],[Discounted Price]]*0.95</f>
        <v>12.713849999999999</v>
      </c>
      <c r="S786">
        <f>Table1[[#This Row],[Discounted Price]]*0.9</f>
        <v>12.044699999999999</v>
      </c>
      <c r="T786">
        <f>Table1[[#This Row],[Discounted Price]]*0.8</f>
        <v>10.7064</v>
      </c>
      <c r="U786">
        <f>Table1[[#This Row],[Price]]*0.52</f>
        <v>7.7324000000000002</v>
      </c>
      <c r="V786">
        <f>(Table1[[#This Row],[Price]]-Table1[[#This Row],[Scrap value]])/2</f>
        <v>3.5687999999999995</v>
      </c>
    </row>
    <row r="787" spans="1:22" x14ac:dyDescent="0.25">
      <c r="A787" t="s">
        <v>3876</v>
      </c>
      <c r="B787" t="s">
        <v>29</v>
      </c>
      <c r="C787" t="s">
        <v>47</v>
      </c>
      <c r="D787" t="s">
        <v>3877</v>
      </c>
      <c r="E787">
        <v>341.6</v>
      </c>
      <c r="F787">
        <v>53</v>
      </c>
      <c r="G787" t="s">
        <v>43729</v>
      </c>
      <c r="H787" t="s">
        <v>1254</v>
      </c>
      <c r="I787" s="1">
        <v>45137</v>
      </c>
      <c r="J787" s="1">
        <v>45292</v>
      </c>
      <c r="K787" t="s">
        <v>3878</v>
      </c>
      <c r="L787" t="s">
        <v>3879</v>
      </c>
      <c r="M787" t="s">
        <v>27</v>
      </c>
      <c r="N787">
        <v>5</v>
      </c>
      <c r="O787">
        <f>Table1[[#This Row],[Price]]-0.1*Table1[[#This Row],[Price]]</f>
        <v>307.44</v>
      </c>
      <c r="P787" s="9">
        <f>(Table1[[#This Row],[Expiration Date]]-Table1[[#This Row],[Manufacturing Date]])/365</f>
        <v>0.42465753424657532</v>
      </c>
      <c r="Q787" t="str">
        <f>IF(Table1[[#This Row],[Expiration Date]]-J795&gt;12/31/2024,"not expired","expired")</f>
        <v>expired</v>
      </c>
      <c r="R787">
        <f>Table1[[#This Row],[Discounted Price]]*0.95</f>
        <v>292.06799999999998</v>
      </c>
      <c r="S787">
        <f>Table1[[#This Row],[Discounted Price]]*0.9</f>
        <v>276.69600000000003</v>
      </c>
      <c r="T787">
        <f>Table1[[#This Row],[Discounted Price]]*0.8</f>
        <v>245.952</v>
      </c>
      <c r="U787">
        <f>Table1[[#This Row],[Price]]*0.52</f>
        <v>177.63200000000001</v>
      </c>
      <c r="V787">
        <f>(Table1[[#This Row],[Price]]-Table1[[#This Row],[Scrap value]])/2</f>
        <v>81.984000000000009</v>
      </c>
    </row>
    <row r="788" spans="1:22" x14ac:dyDescent="0.25">
      <c r="A788" t="s">
        <v>3880</v>
      </c>
      <c r="B788" t="s">
        <v>15</v>
      </c>
      <c r="C788" t="s">
        <v>47</v>
      </c>
      <c r="D788" t="s">
        <v>3881</v>
      </c>
      <c r="E788">
        <v>239.45</v>
      </c>
      <c r="F788">
        <v>41</v>
      </c>
      <c r="G788" t="s">
        <v>43729</v>
      </c>
      <c r="H788" t="s">
        <v>3882</v>
      </c>
      <c r="I788" s="1">
        <v>45000</v>
      </c>
      <c r="J788" s="1">
        <v>46023</v>
      </c>
      <c r="K788" t="s">
        <v>3883</v>
      </c>
      <c r="L788" t="s">
        <v>3884</v>
      </c>
      <c r="M788" t="s">
        <v>20</v>
      </c>
      <c r="N788">
        <v>3</v>
      </c>
      <c r="O788">
        <f>Table1[[#This Row],[Price]]-0.1*Table1[[#This Row],[Price]]</f>
        <v>215.505</v>
      </c>
      <c r="P788" s="9">
        <f>(Table1[[#This Row],[Expiration Date]]-Table1[[#This Row],[Manufacturing Date]])/365</f>
        <v>2.8027397260273972</v>
      </c>
      <c r="Q788" t="str">
        <f>IF(Table1[[#This Row],[Expiration Date]]-J796&gt;12/31/2024,"not expired","expired")</f>
        <v>not expired</v>
      </c>
      <c r="R788">
        <f>Table1[[#This Row],[Discounted Price]]*0.95</f>
        <v>204.72975</v>
      </c>
      <c r="S788">
        <f>Table1[[#This Row],[Discounted Price]]*0.9</f>
        <v>193.9545</v>
      </c>
      <c r="T788">
        <f>Table1[[#This Row],[Discounted Price]]*0.8</f>
        <v>172.404</v>
      </c>
      <c r="U788">
        <f>Table1[[#This Row],[Price]]*0.52</f>
        <v>124.514</v>
      </c>
      <c r="V788">
        <f>(Table1[[#This Row],[Price]]-Table1[[#This Row],[Scrap value]])/2</f>
        <v>57.467999999999996</v>
      </c>
    </row>
    <row r="789" spans="1:22" x14ac:dyDescent="0.25">
      <c r="A789" t="s">
        <v>3885</v>
      </c>
      <c r="B789" t="s">
        <v>29</v>
      </c>
      <c r="C789" t="s">
        <v>47</v>
      </c>
      <c r="D789" t="s">
        <v>3886</v>
      </c>
      <c r="E789">
        <v>468.28</v>
      </c>
      <c r="F789">
        <v>8</v>
      </c>
      <c r="G789" t="s">
        <v>43728</v>
      </c>
      <c r="H789" t="s">
        <v>3887</v>
      </c>
      <c r="I789" s="1">
        <v>45137</v>
      </c>
      <c r="J789" s="1">
        <v>45658</v>
      </c>
      <c r="K789" t="s">
        <v>3888</v>
      </c>
      <c r="L789" t="s">
        <v>3889</v>
      </c>
      <c r="M789" t="s">
        <v>20</v>
      </c>
      <c r="N789">
        <v>5</v>
      </c>
      <c r="O789">
        <f>Table1[[#This Row],[Price]]-0.1*Table1[[#This Row],[Price]]</f>
        <v>421.452</v>
      </c>
      <c r="P789" s="9">
        <f>(Table1[[#This Row],[Expiration Date]]-Table1[[#This Row],[Manufacturing Date]])/365</f>
        <v>1.4273972602739726</v>
      </c>
      <c r="Q789" t="str">
        <f>IF(Table1[[#This Row],[Expiration Date]]-J797&gt;12/31/2024,"not expired","expired")</f>
        <v>expired</v>
      </c>
      <c r="R789">
        <f>Table1[[#This Row],[Discounted Price]]*0.95</f>
        <v>400.37939999999998</v>
      </c>
      <c r="S789">
        <f>Table1[[#This Row],[Discounted Price]]*0.9</f>
        <v>379.30680000000001</v>
      </c>
      <c r="T789">
        <f>Table1[[#This Row],[Discounted Price]]*0.8</f>
        <v>337.16160000000002</v>
      </c>
      <c r="U789">
        <f>Table1[[#This Row],[Price]]*0.52</f>
        <v>243.50559999999999</v>
      </c>
      <c r="V789">
        <f>(Table1[[#This Row],[Price]]-Table1[[#This Row],[Scrap value]])/2</f>
        <v>112.38719999999999</v>
      </c>
    </row>
    <row r="790" spans="1:22" x14ac:dyDescent="0.25">
      <c r="A790" t="s">
        <v>3890</v>
      </c>
      <c r="B790" t="s">
        <v>35</v>
      </c>
      <c r="C790" t="s">
        <v>47</v>
      </c>
      <c r="D790" t="s">
        <v>3891</v>
      </c>
      <c r="E790">
        <v>252.3</v>
      </c>
      <c r="F790">
        <v>78</v>
      </c>
      <c r="G790" t="s">
        <v>43728</v>
      </c>
      <c r="H790" t="s">
        <v>2114</v>
      </c>
      <c r="I790" s="1">
        <v>44927</v>
      </c>
      <c r="J790" s="1">
        <v>45292</v>
      </c>
      <c r="K790" t="s">
        <v>3892</v>
      </c>
      <c r="L790" t="s">
        <v>3893</v>
      </c>
      <c r="M790" t="s">
        <v>20</v>
      </c>
      <c r="N790">
        <v>4</v>
      </c>
      <c r="O790">
        <f>Table1[[#This Row],[Price]]-0.1*Table1[[#This Row],[Price]]</f>
        <v>227.07</v>
      </c>
      <c r="P790" s="9">
        <f>(Table1[[#This Row],[Expiration Date]]-Table1[[#This Row],[Manufacturing Date]])/365</f>
        <v>1</v>
      </c>
      <c r="Q790" t="str">
        <f>IF(Table1[[#This Row],[Expiration Date]]-J798&gt;12/31/2024,"not expired","expired")</f>
        <v>expired</v>
      </c>
      <c r="R790">
        <f>Table1[[#This Row],[Discounted Price]]*0.95</f>
        <v>215.7165</v>
      </c>
      <c r="S790">
        <f>Table1[[#This Row],[Discounted Price]]*0.9</f>
        <v>204.363</v>
      </c>
      <c r="T790">
        <f>Table1[[#This Row],[Discounted Price]]*0.8</f>
        <v>181.65600000000001</v>
      </c>
      <c r="U790">
        <f>Table1[[#This Row],[Price]]*0.52</f>
        <v>131.196</v>
      </c>
      <c r="V790">
        <f>(Table1[[#This Row],[Price]]-Table1[[#This Row],[Scrap value]])/2</f>
        <v>60.552000000000007</v>
      </c>
    </row>
    <row r="791" spans="1:22" x14ac:dyDescent="0.25">
      <c r="A791" t="s">
        <v>3894</v>
      </c>
      <c r="B791" t="s">
        <v>15</v>
      </c>
      <c r="C791" t="s">
        <v>47</v>
      </c>
      <c r="D791" t="s">
        <v>3895</v>
      </c>
      <c r="E791">
        <v>149.16999999999999</v>
      </c>
      <c r="F791">
        <v>93</v>
      </c>
      <c r="G791" t="s">
        <v>43729</v>
      </c>
      <c r="H791" t="s">
        <v>3896</v>
      </c>
      <c r="I791" s="1">
        <v>44927</v>
      </c>
      <c r="J791" s="1">
        <v>45658</v>
      </c>
      <c r="K791" t="s">
        <v>3897</v>
      </c>
      <c r="L791" t="s">
        <v>3898</v>
      </c>
      <c r="M791" t="s">
        <v>27</v>
      </c>
      <c r="N791">
        <v>5</v>
      </c>
      <c r="O791">
        <f>Table1[[#This Row],[Price]]-0.1*Table1[[#This Row],[Price]]</f>
        <v>134.25299999999999</v>
      </c>
      <c r="P791" s="9">
        <f>(Table1[[#This Row],[Expiration Date]]-Table1[[#This Row],[Manufacturing Date]])/365</f>
        <v>2.0027397260273974</v>
      </c>
      <c r="Q791" t="str">
        <f>IF(Table1[[#This Row],[Expiration Date]]-J799&gt;12/31/2024,"not expired","expired")</f>
        <v>not expired</v>
      </c>
      <c r="R791">
        <f>Table1[[#This Row],[Discounted Price]]*0.95</f>
        <v>127.54034999999998</v>
      </c>
      <c r="S791">
        <f>Table1[[#This Row],[Discounted Price]]*0.9</f>
        <v>120.82769999999999</v>
      </c>
      <c r="T791">
        <f>Table1[[#This Row],[Discounted Price]]*0.8</f>
        <v>107.4024</v>
      </c>
      <c r="U791">
        <f>Table1[[#This Row],[Price]]*0.52</f>
        <v>77.568399999999997</v>
      </c>
      <c r="V791">
        <f>(Table1[[#This Row],[Price]]-Table1[[#This Row],[Scrap value]])/2</f>
        <v>35.800799999999995</v>
      </c>
    </row>
    <row r="792" spans="1:22" x14ac:dyDescent="0.25">
      <c r="A792" t="s">
        <v>3899</v>
      </c>
      <c r="B792" t="s">
        <v>15</v>
      </c>
      <c r="C792" t="s">
        <v>47</v>
      </c>
      <c r="D792" t="s">
        <v>3900</v>
      </c>
      <c r="E792">
        <v>143.55000000000001</v>
      </c>
      <c r="F792">
        <v>57</v>
      </c>
      <c r="G792" t="s">
        <v>43730</v>
      </c>
      <c r="H792" t="s">
        <v>1563</v>
      </c>
      <c r="I792" s="1">
        <v>45000</v>
      </c>
      <c r="J792" s="1">
        <v>45292</v>
      </c>
      <c r="K792" t="s">
        <v>3901</v>
      </c>
      <c r="L792" t="s">
        <v>3902</v>
      </c>
      <c r="M792" t="s">
        <v>27</v>
      </c>
      <c r="N792">
        <v>4</v>
      </c>
      <c r="O792">
        <f>Table1[[#This Row],[Price]]-0.1*Table1[[#This Row],[Price]]</f>
        <v>129.19500000000002</v>
      </c>
      <c r="P792" s="9">
        <f>(Table1[[#This Row],[Expiration Date]]-Table1[[#This Row],[Manufacturing Date]])/365</f>
        <v>0.8</v>
      </c>
      <c r="Q792" t="str">
        <f>IF(Table1[[#This Row],[Expiration Date]]-J800&gt;12/31/2024,"not expired","expired")</f>
        <v>expired</v>
      </c>
      <c r="R792">
        <f>Table1[[#This Row],[Discounted Price]]*0.95</f>
        <v>122.73525000000001</v>
      </c>
      <c r="S792">
        <f>Table1[[#This Row],[Discounted Price]]*0.9</f>
        <v>116.27550000000002</v>
      </c>
      <c r="T792">
        <f>Table1[[#This Row],[Discounted Price]]*0.8</f>
        <v>103.35600000000002</v>
      </c>
      <c r="U792">
        <f>Table1[[#This Row],[Price]]*0.52</f>
        <v>74.646000000000015</v>
      </c>
      <c r="V792">
        <f>(Table1[[#This Row],[Price]]-Table1[[#This Row],[Scrap value]])/2</f>
        <v>34.451999999999998</v>
      </c>
    </row>
    <row r="793" spans="1:22" x14ac:dyDescent="0.25">
      <c r="A793" t="s">
        <v>3903</v>
      </c>
      <c r="B793" t="s">
        <v>35</v>
      </c>
      <c r="C793" t="s">
        <v>47</v>
      </c>
      <c r="D793" t="s">
        <v>3904</v>
      </c>
      <c r="E793">
        <v>116.47</v>
      </c>
      <c r="F793">
        <v>92</v>
      </c>
      <c r="G793" t="s">
        <v>43730</v>
      </c>
      <c r="H793" t="s">
        <v>3905</v>
      </c>
      <c r="I793" s="1">
        <v>45000</v>
      </c>
      <c r="J793" s="1">
        <v>45292</v>
      </c>
      <c r="K793" t="s">
        <v>3906</v>
      </c>
      <c r="L793" t="s">
        <v>3907</v>
      </c>
      <c r="M793" t="s">
        <v>20</v>
      </c>
      <c r="N793">
        <v>5</v>
      </c>
      <c r="O793">
        <f>Table1[[#This Row],[Price]]-0.1*Table1[[#This Row],[Price]]</f>
        <v>104.82299999999999</v>
      </c>
      <c r="P793" s="9">
        <f>(Table1[[#This Row],[Expiration Date]]-Table1[[#This Row],[Manufacturing Date]])/365</f>
        <v>0.8</v>
      </c>
      <c r="Q793" t="str">
        <f>IF(Table1[[#This Row],[Expiration Date]]-J801&gt;12/31/2024,"not expired","expired")</f>
        <v>expired</v>
      </c>
      <c r="R793">
        <f>Table1[[#This Row],[Discounted Price]]*0.95</f>
        <v>99.581849999999989</v>
      </c>
      <c r="S793">
        <f>Table1[[#This Row],[Discounted Price]]*0.9</f>
        <v>94.340699999999998</v>
      </c>
      <c r="T793">
        <f>Table1[[#This Row],[Discounted Price]]*0.8</f>
        <v>83.858400000000003</v>
      </c>
      <c r="U793">
        <f>Table1[[#This Row],[Price]]*0.52</f>
        <v>60.564399999999999</v>
      </c>
      <c r="V793">
        <f>(Table1[[#This Row],[Price]]-Table1[[#This Row],[Scrap value]])/2</f>
        <v>27.9528</v>
      </c>
    </row>
    <row r="794" spans="1:22" x14ac:dyDescent="0.25">
      <c r="A794" t="s">
        <v>3908</v>
      </c>
      <c r="B794" t="s">
        <v>29</v>
      </c>
      <c r="C794" t="s">
        <v>47</v>
      </c>
      <c r="D794" t="s">
        <v>3909</v>
      </c>
      <c r="E794">
        <v>25.65</v>
      </c>
      <c r="F794">
        <v>11</v>
      </c>
      <c r="G794" t="s">
        <v>43730</v>
      </c>
      <c r="H794" t="s">
        <v>3910</v>
      </c>
      <c r="I794" s="1">
        <v>44927</v>
      </c>
      <c r="J794" s="1">
        <v>46023</v>
      </c>
      <c r="K794" t="s">
        <v>3911</v>
      </c>
      <c r="L794" t="s">
        <v>3912</v>
      </c>
      <c r="M794" t="s">
        <v>45</v>
      </c>
      <c r="N794">
        <v>5</v>
      </c>
      <c r="O794">
        <f>Table1[[#This Row],[Price]]-0.1*Table1[[#This Row],[Price]]</f>
        <v>23.084999999999997</v>
      </c>
      <c r="P794" s="9">
        <f>(Table1[[#This Row],[Expiration Date]]-Table1[[#This Row],[Manufacturing Date]])/365</f>
        <v>3.0027397260273974</v>
      </c>
      <c r="Q794" t="str">
        <f>IF(Table1[[#This Row],[Expiration Date]]-J802&gt;12/31/2024,"not expired","expired")</f>
        <v>expired</v>
      </c>
      <c r="R794">
        <f>Table1[[#This Row],[Discounted Price]]*0.95</f>
        <v>21.930749999999996</v>
      </c>
      <c r="S794">
        <f>Table1[[#This Row],[Discounted Price]]*0.9</f>
        <v>20.776499999999999</v>
      </c>
      <c r="T794">
        <f>Table1[[#This Row],[Discounted Price]]*0.8</f>
        <v>18.468</v>
      </c>
      <c r="U794">
        <f>Table1[[#This Row],[Price]]*0.52</f>
        <v>13.337999999999999</v>
      </c>
      <c r="V794">
        <f>(Table1[[#This Row],[Price]]-Table1[[#This Row],[Scrap value]])/2</f>
        <v>6.1559999999999997</v>
      </c>
    </row>
    <row r="795" spans="1:22" x14ac:dyDescent="0.25">
      <c r="A795" t="s">
        <v>3913</v>
      </c>
      <c r="B795" t="s">
        <v>29</v>
      </c>
      <c r="C795" t="s">
        <v>47</v>
      </c>
      <c r="D795" t="s">
        <v>3914</v>
      </c>
      <c r="E795">
        <v>48.61</v>
      </c>
      <c r="F795">
        <v>55</v>
      </c>
      <c r="G795" t="s">
        <v>43728</v>
      </c>
      <c r="H795" t="s">
        <v>3915</v>
      </c>
      <c r="I795" s="1">
        <v>45137</v>
      </c>
      <c r="J795" s="1">
        <v>45658</v>
      </c>
      <c r="K795" t="s">
        <v>3916</v>
      </c>
      <c r="L795" t="s">
        <v>3917</v>
      </c>
      <c r="M795" t="s">
        <v>45</v>
      </c>
      <c r="N795">
        <v>1</v>
      </c>
      <c r="O795">
        <f>Table1[[#This Row],[Price]]-0.1*Table1[[#This Row],[Price]]</f>
        <v>43.748999999999995</v>
      </c>
      <c r="P795" s="9">
        <f>(Table1[[#This Row],[Expiration Date]]-Table1[[#This Row],[Manufacturing Date]])/365</f>
        <v>1.4273972602739726</v>
      </c>
      <c r="Q795" t="str">
        <f>IF(Table1[[#This Row],[Expiration Date]]-J803&gt;12/31/2024,"not expired","expired")</f>
        <v>expired</v>
      </c>
      <c r="R795">
        <f>Table1[[#This Row],[Discounted Price]]*0.95</f>
        <v>41.561549999999997</v>
      </c>
      <c r="S795">
        <f>Table1[[#This Row],[Discounted Price]]*0.9</f>
        <v>39.374099999999999</v>
      </c>
      <c r="T795">
        <f>Table1[[#This Row],[Discounted Price]]*0.8</f>
        <v>34.999199999999995</v>
      </c>
      <c r="U795">
        <f>Table1[[#This Row],[Price]]*0.52</f>
        <v>25.277200000000001</v>
      </c>
      <c r="V795">
        <f>(Table1[[#This Row],[Price]]-Table1[[#This Row],[Scrap value]])/2</f>
        <v>11.666399999999999</v>
      </c>
    </row>
    <row r="796" spans="1:22" x14ac:dyDescent="0.25">
      <c r="A796" t="s">
        <v>3918</v>
      </c>
      <c r="B796" t="s">
        <v>15</v>
      </c>
      <c r="C796" t="s">
        <v>47</v>
      </c>
      <c r="D796" t="s">
        <v>3919</v>
      </c>
      <c r="E796">
        <v>142.36000000000001</v>
      </c>
      <c r="F796">
        <v>47</v>
      </c>
      <c r="G796" t="s">
        <v>43730</v>
      </c>
      <c r="H796" t="s">
        <v>3920</v>
      </c>
      <c r="I796" s="1">
        <v>45000</v>
      </c>
      <c r="J796" s="1">
        <v>45658</v>
      </c>
      <c r="K796" t="s">
        <v>3921</v>
      </c>
      <c r="L796" t="s">
        <v>3922</v>
      </c>
      <c r="M796" t="s">
        <v>20</v>
      </c>
      <c r="N796">
        <v>1</v>
      </c>
      <c r="O796">
        <f>Table1[[#This Row],[Price]]-0.1*Table1[[#This Row],[Price]]</f>
        <v>128.12400000000002</v>
      </c>
      <c r="P796" s="9">
        <f>(Table1[[#This Row],[Expiration Date]]-Table1[[#This Row],[Manufacturing Date]])/365</f>
        <v>1.8027397260273972</v>
      </c>
      <c r="Q796" t="str">
        <f>IF(Table1[[#This Row],[Expiration Date]]-J804&gt;12/31/2024,"not expired","expired")</f>
        <v>not expired</v>
      </c>
      <c r="R796">
        <f>Table1[[#This Row],[Discounted Price]]*0.95</f>
        <v>121.71780000000001</v>
      </c>
      <c r="S796">
        <f>Table1[[#This Row],[Discounted Price]]*0.9</f>
        <v>115.31160000000003</v>
      </c>
      <c r="T796">
        <f>Table1[[#This Row],[Discounted Price]]*0.8</f>
        <v>102.49920000000003</v>
      </c>
      <c r="U796">
        <f>Table1[[#This Row],[Price]]*0.52</f>
        <v>74.027200000000008</v>
      </c>
      <c r="V796">
        <f>(Table1[[#This Row],[Price]]-Table1[[#This Row],[Scrap value]])/2</f>
        <v>34.166400000000003</v>
      </c>
    </row>
    <row r="797" spans="1:22" x14ac:dyDescent="0.25">
      <c r="A797" t="s">
        <v>3923</v>
      </c>
      <c r="B797" t="s">
        <v>29</v>
      </c>
      <c r="C797" t="s">
        <v>47</v>
      </c>
      <c r="D797" t="s">
        <v>3924</v>
      </c>
      <c r="E797">
        <v>64.790000000000006</v>
      </c>
      <c r="F797">
        <v>67</v>
      </c>
      <c r="G797" t="s">
        <v>43729</v>
      </c>
      <c r="H797" t="s">
        <v>3925</v>
      </c>
      <c r="I797" s="1">
        <v>44927</v>
      </c>
      <c r="J797" s="1">
        <v>46023</v>
      </c>
      <c r="K797" t="s">
        <v>3926</v>
      </c>
      <c r="L797" t="s">
        <v>3927</v>
      </c>
      <c r="M797" t="s">
        <v>20</v>
      </c>
      <c r="N797">
        <v>4</v>
      </c>
      <c r="O797">
        <f>Table1[[#This Row],[Price]]-0.1*Table1[[#This Row],[Price]]</f>
        <v>58.311000000000007</v>
      </c>
      <c r="P797" s="9">
        <f>(Table1[[#This Row],[Expiration Date]]-Table1[[#This Row],[Manufacturing Date]])/365</f>
        <v>3.0027397260273974</v>
      </c>
      <c r="Q797" t="str">
        <f>IF(Table1[[#This Row],[Expiration Date]]-J805&gt;12/31/2024,"not expired","expired")</f>
        <v>not expired</v>
      </c>
      <c r="R797">
        <f>Table1[[#This Row],[Discounted Price]]*0.95</f>
        <v>55.395450000000004</v>
      </c>
      <c r="S797">
        <f>Table1[[#This Row],[Discounted Price]]*0.9</f>
        <v>52.479900000000008</v>
      </c>
      <c r="T797">
        <f>Table1[[#This Row],[Discounted Price]]*0.8</f>
        <v>46.648800000000008</v>
      </c>
      <c r="U797">
        <f>Table1[[#This Row],[Price]]*0.52</f>
        <v>33.690800000000003</v>
      </c>
      <c r="V797">
        <f>(Table1[[#This Row],[Price]]-Table1[[#This Row],[Scrap value]])/2</f>
        <v>15.549600000000002</v>
      </c>
    </row>
    <row r="798" spans="1:22" x14ac:dyDescent="0.25">
      <c r="A798" t="s">
        <v>3928</v>
      </c>
      <c r="B798" t="s">
        <v>29</v>
      </c>
      <c r="C798" t="s">
        <v>47</v>
      </c>
      <c r="D798" t="s">
        <v>3929</v>
      </c>
      <c r="E798">
        <v>443.7</v>
      </c>
      <c r="F798">
        <v>53</v>
      </c>
      <c r="G798" t="s">
        <v>43730</v>
      </c>
      <c r="H798" t="s">
        <v>3930</v>
      </c>
      <c r="I798" s="1">
        <v>45137</v>
      </c>
      <c r="J798" s="1">
        <v>46023</v>
      </c>
      <c r="K798" t="s">
        <v>3931</v>
      </c>
      <c r="L798" t="s">
        <v>3932</v>
      </c>
      <c r="M798" t="s">
        <v>45</v>
      </c>
      <c r="N798">
        <v>4</v>
      </c>
      <c r="O798">
        <f>Table1[[#This Row],[Price]]-0.1*Table1[[#This Row],[Price]]</f>
        <v>399.33</v>
      </c>
      <c r="P798" s="9">
        <f>(Table1[[#This Row],[Expiration Date]]-Table1[[#This Row],[Manufacturing Date]])/365</f>
        <v>2.4273972602739726</v>
      </c>
      <c r="Q798" t="str">
        <f>IF(Table1[[#This Row],[Expiration Date]]-J806&gt;12/31/2024,"not expired","expired")</f>
        <v>not expired</v>
      </c>
      <c r="R798">
        <f>Table1[[#This Row],[Discounted Price]]*0.95</f>
        <v>379.36349999999999</v>
      </c>
      <c r="S798">
        <f>Table1[[#This Row],[Discounted Price]]*0.9</f>
        <v>359.39699999999999</v>
      </c>
      <c r="T798">
        <f>Table1[[#This Row],[Discounted Price]]*0.8</f>
        <v>319.464</v>
      </c>
      <c r="U798">
        <f>Table1[[#This Row],[Price]]*0.52</f>
        <v>230.72399999999999</v>
      </c>
      <c r="V798">
        <f>(Table1[[#This Row],[Price]]-Table1[[#This Row],[Scrap value]])/2</f>
        <v>106.488</v>
      </c>
    </row>
    <row r="799" spans="1:22" x14ac:dyDescent="0.25">
      <c r="A799" t="s">
        <v>3933</v>
      </c>
      <c r="B799" t="s">
        <v>29</v>
      </c>
      <c r="C799" t="s">
        <v>47</v>
      </c>
      <c r="D799" t="s">
        <v>3934</v>
      </c>
      <c r="E799">
        <v>362.78</v>
      </c>
      <c r="F799">
        <v>50</v>
      </c>
      <c r="G799" t="s">
        <v>43728</v>
      </c>
      <c r="H799" t="s">
        <v>1681</v>
      </c>
      <c r="I799" s="1">
        <v>44927</v>
      </c>
      <c r="J799" s="1">
        <v>45292</v>
      </c>
      <c r="K799" t="s">
        <v>3935</v>
      </c>
      <c r="L799" t="s">
        <v>3936</v>
      </c>
      <c r="M799" t="s">
        <v>27</v>
      </c>
      <c r="N799">
        <v>5</v>
      </c>
      <c r="O799">
        <f>Table1[[#This Row],[Price]]-0.1*Table1[[#This Row],[Price]]</f>
        <v>326.50199999999995</v>
      </c>
      <c r="P799" s="9">
        <f>(Table1[[#This Row],[Expiration Date]]-Table1[[#This Row],[Manufacturing Date]])/365</f>
        <v>1</v>
      </c>
      <c r="Q799" t="str">
        <f>IF(Table1[[#This Row],[Expiration Date]]-J807&gt;12/31/2024,"not expired","expired")</f>
        <v>expired</v>
      </c>
      <c r="R799">
        <f>Table1[[#This Row],[Discounted Price]]*0.95</f>
        <v>310.17689999999993</v>
      </c>
      <c r="S799">
        <f>Table1[[#This Row],[Discounted Price]]*0.9</f>
        <v>293.85179999999997</v>
      </c>
      <c r="T799">
        <f>Table1[[#This Row],[Discounted Price]]*0.8</f>
        <v>261.20159999999998</v>
      </c>
      <c r="U799">
        <f>Table1[[#This Row],[Price]]*0.52</f>
        <v>188.6456</v>
      </c>
      <c r="V799">
        <f>(Table1[[#This Row],[Price]]-Table1[[#This Row],[Scrap value]])/2</f>
        <v>87.067199999999985</v>
      </c>
    </row>
    <row r="800" spans="1:22" x14ac:dyDescent="0.25">
      <c r="A800" t="s">
        <v>3937</v>
      </c>
      <c r="B800" t="s">
        <v>15</v>
      </c>
      <c r="C800" t="s">
        <v>47</v>
      </c>
      <c r="D800" t="s">
        <v>3938</v>
      </c>
      <c r="E800">
        <v>199.13</v>
      </c>
      <c r="F800">
        <v>10</v>
      </c>
      <c r="G800" t="s">
        <v>43730</v>
      </c>
      <c r="H800" t="s">
        <v>3939</v>
      </c>
      <c r="I800" s="1">
        <v>45000</v>
      </c>
      <c r="J800" s="1">
        <v>45292</v>
      </c>
      <c r="K800" t="s">
        <v>3940</v>
      </c>
      <c r="L800" t="s">
        <v>3941</v>
      </c>
      <c r="M800" t="s">
        <v>20</v>
      </c>
      <c r="N800">
        <v>5</v>
      </c>
      <c r="O800">
        <f>Table1[[#This Row],[Price]]-0.1*Table1[[#This Row],[Price]]</f>
        <v>179.21699999999998</v>
      </c>
      <c r="P800" s="9">
        <f>(Table1[[#This Row],[Expiration Date]]-Table1[[#This Row],[Manufacturing Date]])/365</f>
        <v>0.8</v>
      </c>
      <c r="Q800" t="str">
        <f>IF(Table1[[#This Row],[Expiration Date]]-J808&gt;12/31/2024,"not expired","expired")</f>
        <v>expired</v>
      </c>
      <c r="R800">
        <f>Table1[[#This Row],[Discounted Price]]*0.95</f>
        <v>170.25614999999999</v>
      </c>
      <c r="S800">
        <f>Table1[[#This Row],[Discounted Price]]*0.9</f>
        <v>161.2953</v>
      </c>
      <c r="T800">
        <f>Table1[[#This Row],[Discounted Price]]*0.8</f>
        <v>143.37359999999998</v>
      </c>
      <c r="U800">
        <f>Table1[[#This Row],[Price]]*0.52</f>
        <v>103.5476</v>
      </c>
      <c r="V800">
        <f>(Table1[[#This Row],[Price]]-Table1[[#This Row],[Scrap value]])/2</f>
        <v>47.791199999999996</v>
      </c>
    </row>
    <row r="801" spans="1:22" x14ac:dyDescent="0.25">
      <c r="A801" t="s">
        <v>3942</v>
      </c>
      <c r="B801" t="s">
        <v>22</v>
      </c>
      <c r="C801" t="s">
        <v>47</v>
      </c>
      <c r="D801" t="s">
        <v>3943</v>
      </c>
      <c r="E801">
        <v>450.42</v>
      </c>
      <c r="F801">
        <v>5</v>
      </c>
      <c r="G801" t="s">
        <v>43729</v>
      </c>
      <c r="H801" t="s">
        <v>3944</v>
      </c>
      <c r="I801" s="1">
        <v>44927</v>
      </c>
      <c r="J801" s="1">
        <v>45292</v>
      </c>
      <c r="K801" t="s">
        <v>3945</v>
      </c>
      <c r="L801" t="s">
        <v>3946</v>
      </c>
      <c r="M801" t="s">
        <v>27</v>
      </c>
      <c r="N801">
        <v>2</v>
      </c>
      <c r="O801">
        <f>Table1[[#This Row],[Price]]-0.1*Table1[[#This Row],[Price]]</f>
        <v>405.37800000000004</v>
      </c>
      <c r="P801" s="9">
        <f>(Table1[[#This Row],[Expiration Date]]-Table1[[#This Row],[Manufacturing Date]])/365</f>
        <v>1</v>
      </c>
      <c r="Q801" t="str">
        <f>IF(Table1[[#This Row],[Expiration Date]]-J809&gt;12/31/2024,"not expired","expired")</f>
        <v>expired</v>
      </c>
      <c r="R801">
        <f>Table1[[#This Row],[Discounted Price]]*0.95</f>
        <v>385.10910000000001</v>
      </c>
      <c r="S801">
        <f>Table1[[#This Row],[Discounted Price]]*0.9</f>
        <v>364.84020000000004</v>
      </c>
      <c r="T801">
        <f>Table1[[#This Row],[Discounted Price]]*0.8</f>
        <v>324.30240000000003</v>
      </c>
      <c r="U801">
        <f>Table1[[#This Row],[Price]]*0.52</f>
        <v>234.2184</v>
      </c>
      <c r="V801">
        <f>(Table1[[#This Row],[Price]]-Table1[[#This Row],[Scrap value]])/2</f>
        <v>108.10080000000001</v>
      </c>
    </row>
    <row r="802" spans="1:22" x14ac:dyDescent="0.25">
      <c r="A802" t="s">
        <v>3947</v>
      </c>
      <c r="B802" t="s">
        <v>22</v>
      </c>
      <c r="C802" t="s">
        <v>47</v>
      </c>
      <c r="D802" t="s">
        <v>3948</v>
      </c>
      <c r="E802">
        <v>278.26</v>
      </c>
      <c r="F802">
        <v>38</v>
      </c>
      <c r="G802" t="s">
        <v>43729</v>
      </c>
      <c r="H802" t="s">
        <v>3949</v>
      </c>
      <c r="I802" s="1">
        <v>45137</v>
      </c>
      <c r="J802" s="1">
        <v>46023</v>
      </c>
      <c r="K802" t="s">
        <v>3950</v>
      </c>
      <c r="L802" t="s">
        <v>3951</v>
      </c>
      <c r="M802" t="s">
        <v>27</v>
      </c>
      <c r="N802">
        <v>4</v>
      </c>
      <c r="O802">
        <f>Table1[[#This Row],[Price]]-0.1*Table1[[#This Row],[Price]]</f>
        <v>250.434</v>
      </c>
      <c r="P802" s="9">
        <f>(Table1[[#This Row],[Expiration Date]]-Table1[[#This Row],[Manufacturing Date]])/365</f>
        <v>2.4273972602739726</v>
      </c>
      <c r="Q802" t="str">
        <f>IF(Table1[[#This Row],[Expiration Date]]-J810&gt;12/31/2024,"not expired","expired")</f>
        <v>not expired</v>
      </c>
      <c r="R802">
        <f>Table1[[#This Row],[Discounted Price]]*0.95</f>
        <v>237.91229999999999</v>
      </c>
      <c r="S802">
        <f>Table1[[#This Row],[Discounted Price]]*0.9</f>
        <v>225.39060000000001</v>
      </c>
      <c r="T802">
        <f>Table1[[#This Row],[Discounted Price]]*0.8</f>
        <v>200.34720000000002</v>
      </c>
      <c r="U802">
        <f>Table1[[#This Row],[Price]]*0.52</f>
        <v>144.6952</v>
      </c>
      <c r="V802">
        <f>(Table1[[#This Row],[Price]]-Table1[[#This Row],[Scrap value]])/2</f>
        <v>66.782399999999996</v>
      </c>
    </row>
    <row r="803" spans="1:22" x14ac:dyDescent="0.25">
      <c r="A803" t="s">
        <v>3952</v>
      </c>
      <c r="B803" t="s">
        <v>35</v>
      </c>
      <c r="C803" t="s">
        <v>47</v>
      </c>
      <c r="D803" t="s">
        <v>3953</v>
      </c>
      <c r="E803">
        <v>134.15</v>
      </c>
      <c r="F803">
        <v>53</v>
      </c>
      <c r="G803" t="s">
        <v>43729</v>
      </c>
      <c r="H803" t="s">
        <v>3954</v>
      </c>
      <c r="I803" s="1">
        <v>44927</v>
      </c>
      <c r="J803" s="1">
        <v>46023</v>
      </c>
      <c r="K803" t="s">
        <v>3955</v>
      </c>
      <c r="L803" t="s">
        <v>3956</v>
      </c>
      <c r="M803" t="s">
        <v>27</v>
      </c>
      <c r="N803">
        <v>5</v>
      </c>
      <c r="O803">
        <f>Table1[[#This Row],[Price]]-0.1*Table1[[#This Row],[Price]]</f>
        <v>120.735</v>
      </c>
      <c r="P803" s="9">
        <f>(Table1[[#This Row],[Expiration Date]]-Table1[[#This Row],[Manufacturing Date]])/365</f>
        <v>3.0027397260273974</v>
      </c>
      <c r="Q803" t="str">
        <f>IF(Table1[[#This Row],[Expiration Date]]-J811&gt;12/31/2024,"not expired","expired")</f>
        <v>not expired</v>
      </c>
      <c r="R803">
        <f>Table1[[#This Row],[Discounted Price]]*0.95</f>
        <v>114.69824999999999</v>
      </c>
      <c r="S803">
        <f>Table1[[#This Row],[Discounted Price]]*0.9</f>
        <v>108.6615</v>
      </c>
      <c r="T803">
        <f>Table1[[#This Row],[Discounted Price]]*0.8</f>
        <v>96.588000000000008</v>
      </c>
      <c r="U803">
        <f>Table1[[#This Row],[Price]]*0.52</f>
        <v>69.75800000000001</v>
      </c>
      <c r="V803">
        <f>(Table1[[#This Row],[Price]]-Table1[[#This Row],[Scrap value]])/2</f>
        <v>32.195999999999998</v>
      </c>
    </row>
    <row r="804" spans="1:22" x14ac:dyDescent="0.25">
      <c r="A804" t="s">
        <v>3957</v>
      </c>
      <c r="B804" t="s">
        <v>29</v>
      </c>
      <c r="C804" t="s">
        <v>47</v>
      </c>
      <c r="D804" t="s">
        <v>3958</v>
      </c>
      <c r="E804">
        <v>145.25</v>
      </c>
      <c r="F804">
        <v>27</v>
      </c>
      <c r="G804" t="s">
        <v>43730</v>
      </c>
      <c r="H804" t="s">
        <v>3959</v>
      </c>
      <c r="I804" s="1">
        <v>45137</v>
      </c>
      <c r="J804" s="1">
        <v>45292</v>
      </c>
      <c r="K804" t="s">
        <v>3960</v>
      </c>
      <c r="L804" t="s">
        <v>3961</v>
      </c>
      <c r="M804" t="s">
        <v>27</v>
      </c>
      <c r="N804">
        <v>2</v>
      </c>
      <c r="O804">
        <f>Table1[[#This Row],[Price]]-0.1*Table1[[#This Row],[Price]]</f>
        <v>130.72499999999999</v>
      </c>
      <c r="P804" s="9">
        <f>(Table1[[#This Row],[Expiration Date]]-Table1[[#This Row],[Manufacturing Date]])/365</f>
        <v>0.42465753424657532</v>
      </c>
      <c r="Q804" t="str">
        <f>IF(Table1[[#This Row],[Expiration Date]]-J812&gt;12/31/2024,"not expired","expired")</f>
        <v>expired</v>
      </c>
      <c r="R804">
        <f>Table1[[#This Row],[Discounted Price]]*0.95</f>
        <v>124.18874999999998</v>
      </c>
      <c r="S804">
        <f>Table1[[#This Row],[Discounted Price]]*0.9</f>
        <v>117.6525</v>
      </c>
      <c r="T804">
        <f>Table1[[#This Row],[Discounted Price]]*0.8</f>
        <v>104.58</v>
      </c>
      <c r="U804">
        <f>Table1[[#This Row],[Price]]*0.52</f>
        <v>75.53</v>
      </c>
      <c r="V804">
        <f>(Table1[[#This Row],[Price]]-Table1[[#This Row],[Scrap value]])/2</f>
        <v>34.86</v>
      </c>
    </row>
    <row r="805" spans="1:22" x14ac:dyDescent="0.25">
      <c r="A805" t="s">
        <v>3962</v>
      </c>
      <c r="B805" t="s">
        <v>15</v>
      </c>
      <c r="C805" t="s">
        <v>47</v>
      </c>
      <c r="D805" t="s">
        <v>3963</v>
      </c>
      <c r="E805">
        <v>296.43</v>
      </c>
      <c r="F805">
        <v>30</v>
      </c>
      <c r="G805" t="s">
        <v>43729</v>
      </c>
      <c r="H805" t="s">
        <v>3964</v>
      </c>
      <c r="I805" s="1">
        <v>45137</v>
      </c>
      <c r="J805" s="1">
        <v>45658</v>
      </c>
      <c r="K805" t="s">
        <v>3965</v>
      </c>
      <c r="L805" t="s">
        <v>3966</v>
      </c>
      <c r="M805" t="s">
        <v>45</v>
      </c>
      <c r="N805">
        <v>2</v>
      </c>
      <c r="O805">
        <f>Table1[[#This Row],[Price]]-0.1*Table1[[#This Row],[Price]]</f>
        <v>266.78700000000003</v>
      </c>
      <c r="P805" s="9">
        <f>(Table1[[#This Row],[Expiration Date]]-Table1[[#This Row],[Manufacturing Date]])/365</f>
        <v>1.4273972602739726</v>
      </c>
      <c r="Q805" t="str">
        <f>IF(Table1[[#This Row],[Expiration Date]]-J813&gt;12/31/2024,"not expired","expired")</f>
        <v>expired</v>
      </c>
      <c r="R805">
        <f>Table1[[#This Row],[Discounted Price]]*0.95</f>
        <v>253.44765000000001</v>
      </c>
      <c r="S805">
        <f>Table1[[#This Row],[Discounted Price]]*0.9</f>
        <v>240.10830000000004</v>
      </c>
      <c r="T805">
        <f>Table1[[#This Row],[Discounted Price]]*0.8</f>
        <v>213.42960000000005</v>
      </c>
      <c r="U805">
        <f>Table1[[#This Row],[Price]]*0.52</f>
        <v>154.14360000000002</v>
      </c>
      <c r="V805">
        <f>(Table1[[#This Row],[Price]]-Table1[[#This Row],[Scrap value]])/2</f>
        <v>71.143199999999993</v>
      </c>
    </row>
    <row r="806" spans="1:22" x14ac:dyDescent="0.25">
      <c r="A806" t="s">
        <v>3967</v>
      </c>
      <c r="B806" t="s">
        <v>22</v>
      </c>
      <c r="C806" t="s">
        <v>47</v>
      </c>
      <c r="D806" t="s">
        <v>3968</v>
      </c>
      <c r="E806">
        <v>108.42</v>
      </c>
      <c r="F806">
        <v>68</v>
      </c>
      <c r="G806" t="s">
        <v>43729</v>
      </c>
      <c r="H806" t="s">
        <v>3969</v>
      </c>
      <c r="I806" s="1">
        <v>45137</v>
      </c>
      <c r="J806" s="1">
        <v>45292</v>
      </c>
      <c r="K806" t="s">
        <v>3970</v>
      </c>
      <c r="L806" t="s">
        <v>3971</v>
      </c>
      <c r="M806" t="s">
        <v>27</v>
      </c>
      <c r="N806">
        <v>3</v>
      </c>
      <c r="O806">
        <f>Table1[[#This Row],[Price]]-0.1*Table1[[#This Row],[Price]]</f>
        <v>97.578000000000003</v>
      </c>
      <c r="P806" s="9">
        <f>(Table1[[#This Row],[Expiration Date]]-Table1[[#This Row],[Manufacturing Date]])/365</f>
        <v>0.42465753424657532</v>
      </c>
      <c r="Q806" t="str">
        <f>IF(Table1[[#This Row],[Expiration Date]]-J814&gt;12/31/2024,"not expired","expired")</f>
        <v>expired</v>
      </c>
      <c r="R806">
        <f>Table1[[#This Row],[Discounted Price]]*0.95</f>
        <v>92.699100000000001</v>
      </c>
      <c r="S806">
        <f>Table1[[#This Row],[Discounted Price]]*0.9</f>
        <v>87.8202</v>
      </c>
      <c r="T806">
        <f>Table1[[#This Row],[Discounted Price]]*0.8</f>
        <v>78.062400000000011</v>
      </c>
      <c r="U806">
        <f>Table1[[#This Row],[Price]]*0.52</f>
        <v>56.378400000000006</v>
      </c>
      <c r="V806">
        <f>(Table1[[#This Row],[Price]]-Table1[[#This Row],[Scrap value]])/2</f>
        <v>26.020799999999998</v>
      </c>
    </row>
    <row r="807" spans="1:22" x14ac:dyDescent="0.25">
      <c r="A807" t="s">
        <v>3972</v>
      </c>
      <c r="B807" t="s">
        <v>35</v>
      </c>
      <c r="C807" t="s">
        <v>47</v>
      </c>
      <c r="D807" t="s">
        <v>3973</v>
      </c>
      <c r="E807">
        <v>156.11000000000001</v>
      </c>
      <c r="F807">
        <v>98</v>
      </c>
      <c r="G807" t="s">
        <v>43729</v>
      </c>
      <c r="H807" t="s">
        <v>3974</v>
      </c>
      <c r="I807" s="1">
        <v>45137</v>
      </c>
      <c r="J807" s="1">
        <v>45658</v>
      </c>
      <c r="K807" t="s">
        <v>3975</v>
      </c>
      <c r="L807" t="s">
        <v>3976</v>
      </c>
      <c r="M807" t="s">
        <v>27</v>
      </c>
      <c r="N807">
        <v>4</v>
      </c>
      <c r="O807">
        <f>Table1[[#This Row],[Price]]-0.1*Table1[[#This Row],[Price]]</f>
        <v>140.49900000000002</v>
      </c>
      <c r="P807" s="9">
        <f>(Table1[[#This Row],[Expiration Date]]-Table1[[#This Row],[Manufacturing Date]])/365</f>
        <v>1.4273972602739726</v>
      </c>
      <c r="Q807" t="str">
        <f>IF(Table1[[#This Row],[Expiration Date]]-J815&gt;12/31/2024,"not expired","expired")</f>
        <v>expired</v>
      </c>
      <c r="R807">
        <f>Table1[[#This Row],[Discounted Price]]*0.95</f>
        <v>133.47405000000001</v>
      </c>
      <c r="S807">
        <f>Table1[[#This Row],[Discounted Price]]*0.9</f>
        <v>126.44910000000003</v>
      </c>
      <c r="T807">
        <f>Table1[[#This Row],[Discounted Price]]*0.8</f>
        <v>112.39920000000002</v>
      </c>
      <c r="U807">
        <f>Table1[[#This Row],[Price]]*0.52</f>
        <v>81.177200000000013</v>
      </c>
      <c r="V807">
        <f>(Table1[[#This Row],[Price]]-Table1[[#This Row],[Scrap value]])/2</f>
        <v>37.4664</v>
      </c>
    </row>
    <row r="808" spans="1:22" x14ac:dyDescent="0.25">
      <c r="A808" t="s">
        <v>3977</v>
      </c>
      <c r="B808" t="s">
        <v>15</v>
      </c>
      <c r="C808" t="s">
        <v>47</v>
      </c>
      <c r="D808" t="s">
        <v>3978</v>
      </c>
      <c r="E808">
        <v>169.24</v>
      </c>
      <c r="F808">
        <v>31</v>
      </c>
      <c r="G808" t="s">
        <v>43729</v>
      </c>
      <c r="H808" t="s">
        <v>3979</v>
      </c>
      <c r="I808" s="1">
        <v>45137</v>
      </c>
      <c r="J808" s="1">
        <v>45292</v>
      </c>
      <c r="K808" t="s">
        <v>3980</v>
      </c>
      <c r="L808" t="s">
        <v>3981</v>
      </c>
      <c r="M808" t="s">
        <v>27</v>
      </c>
      <c r="N808">
        <v>5</v>
      </c>
      <c r="O808">
        <f>Table1[[#This Row],[Price]]-0.1*Table1[[#This Row],[Price]]</f>
        <v>152.316</v>
      </c>
      <c r="P808" s="9">
        <f>(Table1[[#This Row],[Expiration Date]]-Table1[[#This Row],[Manufacturing Date]])/365</f>
        <v>0.42465753424657532</v>
      </c>
      <c r="Q808" t="str">
        <f>IF(Table1[[#This Row],[Expiration Date]]-J816&gt;12/31/2024,"not expired","expired")</f>
        <v>expired</v>
      </c>
      <c r="R808">
        <f>Table1[[#This Row],[Discounted Price]]*0.95</f>
        <v>144.7002</v>
      </c>
      <c r="S808">
        <f>Table1[[#This Row],[Discounted Price]]*0.9</f>
        <v>137.08440000000002</v>
      </c>
      <c r="T808">
        <f>Table1[[#This Row],[Discounted Price]]*0.8</f>
        <v>121.8528</v>
      </c>
      <c r="U808">
        <f>Table1[[#This Row],[Price]]*0.52</f>
        <v>88.004800000000003</v>
      </c>
      <c r="V808">
        <f>(Table1[[#This Row],[Price]]-Table1[[#This Row],[Scrap value]])/2</f>
        <v>40.617600000000003</v>
      </c>
    </row>
    <row r="809" spans="1:22" x14ac:dyDescent="0.25">
      <c r="A809" t="s">
        <v>3982</v>
      </c>
      <c r="B809" t="s">
        <v>35</v>
      </c>
      <c r="C809" t="s">
        <v>47</v>
      </c>
      <c r="D809" t="s">
        <v>3983</v>
      </c>
      <c r="E809">
        <v>98.43</v>
      </c>
      <c r="F809">
        <v>5</v>
      </c>
      <c r="G809" t="s">
        <v>43730</v>
      </c>
      <c r="H809" t="s">
        <v>1031</v>
      </c>
      <c r="I809" s="1">
        <v>45000</v>
      </c>
      <c r="J809" s="1">
        <v>45658</v>
      </c>
      <c r="K809" t="s">
        <v>3984</v>
      </c>
      <c r="L809" t="s">
        <v>3985</v>
      </c>
      <c r="M809" t="s">
        <v>27</v>
      </c>
      <c r="N809">
        <v>5</v>
      </c>
      <c r="O809">
        <f>Table1[[#This Row],[Price]]-0.1*Table1[[#This Row],[Price]]</f>
        <v>88.587000000000003</v>
      </c>
      <c r="P809" s="9">
        <f>(Table1[[#This Row],[Expiration Date]]-Table1[[#This Row],[Manufacturing Date]])/365</f>
        <v>1.8027397260273972</v>
      </c>
      <c r="Q809" t="str">
        <f>IF(Table1[[#This Row],[Expiration Date]]-J817&gt;12/31/2024,"not expired","expired")</f>
        <v>not expired</v>
      </c>
      <c r="R809">
        <f>Table1[[#This Row],[Discounted Price]]*0.95</f>
        <v>84.157650000000004</v>
      </c>
      <c r="S809">
        <f>Table1[[#This Row],[Discounted Price]]*0.9</f>
        <v>79.728300000000004</v>
      </c>
      <c r="T809">
        <f>Table1[[#This Row],[Discounted Price]]*0.8</f>
        <v>70.869600000000005</v>
      </c>
      <c r="U809">
        <f>Table1[[#This Row],[Price]]*0.52</f>
        <v>51.183600000000006</v>
      </c>
      <c r="V809">
        <f>(Table1[[#This Row],[Price]]-Table1[[#This Row],[Scrap value]])/2</f>
        <v>23.623200000000001</v>
      </c>
    </row>
    <row r="810" spans="1:22" x14ac:dyDescent="0.25">
      <c r="A810" t="s">
        <v>3986</v>
      </c>
      <c r="B810" t="s">
        <v>15</v>
      </c>
      <c r="C810" t="s">
        <v>47</v>
      </c>
      <c r="D810" t="s">
        <v>3987</v>
      </c>
      <c r="E810">
        <v>253.16</v>
      </c>
      <c r="F810">
        <v>28</v>
      </c>
      <c r="G810" t="s">
        <v>43729</v>
      </c>
      <c r="H810" t="s">
        <v>1264</v>
      </c>
      <c r="I810" s="1">
        <v>45000</v>
      </c>
      <c r="J810" s="1">
        <v>45658</v>
      </c>
      <c r="K810" t="s">
        <v>3988</v>
      </c>
      <c r="L810" t="s">
        <v>3989</v>
      </c>
      <c r="M810" t="s">
        <v>27</v>
      </c>
      <c r="N810">
        <v>4</v>
      </c>
      <c r="O810">
        <f>Table1[[#This Row],[Price]]-0.1*Table1[[#This Row],[Price]]</f>
        <v>227.84399999999999</v>
      </c>
      <c r="P810" s="9">
        <f>(Table1[[#This Row],[Expiration Date]]-Table1[[#This Row],[Manufacturing Date]])/365</f>
        <v>1.8027397260273972</v>
      </c>
      <c r="Q810" t="str">
        <f>IF(Table1[[#This Row],[Expiration Date]]-J818&gt;12/31/2024,"not expired","expired")</f>
        <v>not expired</v>
      </c>
      <c r="R810">
        <f>Table1[[#This Row],[Discounted Price]]*0.95</f>
        <v>216.45179999999999</v>
      </c>
      <c r="S810">
        <f>Table1[[#This Row],[Discounted Price]]*0.9</f>
        <v>205.05959999999999</v>
      </c>
      <c r="T810">
        <f>Table1[[#This Row],[Discounted Price]]*0.8</f>
        <v>182.27520000000001</v>
      </c>
      <c r="U810">
        <f>Table1[[#This Row],[Price]]*0.52</f>
        <v>131.64320000000001</v>
      </c>
      <c r="V810">
        <f>(Table1[[#This Row],[Price]]-Table1[[#This Row],[Scrap value]])/2</f>
        <v>60.758399999999995</v>
      </c>
    </row>
    <row r="811" spans="1:22" x14ac:dyDescent="0.25">
      <c r="A811" t="s">
        <v>3990</v>
      </c>
      <c r="B811" t="s">
        <v>22</v>
      </c>
      <c r="C811" t="s">
        <v>47</v>
      </c>
      <c r="D811" t="s">
        <v>3991</v>
      </c>
      <c r="E811">
        <v>303.74</v>
      </c>
      <c r="F811">
        <v>59</v>
      </c>
      <c r="G811" t="s">
        <v>43730</v>
      </c>
      <c r="H811" t="s">
        <v>3992</v>
      </c>
      <c r="I811" s="1">
        <v>45137</v>
      </c>
      <c r="J811" s="1">
        <v>45292</v>
      </c>
      <c r="K811" t="s">
        <v>3993</v>
      </c>
      <c r="L811" t="s">
        <v>3994</v>
      </c>
      <c r="M811" t="s">
        <v>45</v>
      </c>
      <c r="N811">
        <v>3</v>
      </c>
      <c r="O811">
        <f>Table1[[#This Row],[Price]]-0.1*Table1[[#This Row],[Price]]</f>
        <v>273.36599999999999</v>
      </c>
      <c r="P811" s="9">
        <f>(Table1[[#This Row],[Expiration Date]]-Table1[[#This Row],[Manufacturing Date]])/365</f>
        <v>0.42465753424657532</v>
      </c>
      <c r="Q811" t="str">
        <f>IF(Table1[[#This Row],[Expiration Date]]-J819&gt;12/31/2024,"not expired","expired")</f>
        <v>expired</v>
      </c>
      <c r="R811">
        <f>Table1[[#This Row],[Discounted Price]]*0.95</f>
        <v>259.6977</v>
      </c>
      <c r="S811">
        <f>Table1[[#This Row],[Discounted Price]]*0.9</f>
        <v>246.02939999999998</v>
      </c>
      <c r="T811">
        <f>Table1[[#This Row],[Discounted Price]]*0.8</f>
        <v>218.69280000000001</v>
      </c>
      <c r="U811">
        <f>Table1[[#This Row],[Price]]*0.52</f>
        <v>157.94480000000001</v>
      </c>
      <c r="V811">
        <f>(Table1[[#This Row],[Price]]-Table1[[#This Row],[Scrap value]])/2</f>
        <v>72.897599999999997</v>
      </c>
    </row>
    <row r="812" spans="1:22" x14ac:dyDescent="0.25">
      <c r="A812" t="s">
        <v>3995</v>
      </c>
      <c r="B812" t="s">
        <v>29</v>
      </c>
      <c r="C812" t="s">
        <v>47</v>
      </c>
      <c r="D812" t="s">
        <v>3996</v>
      </c>
      <c r="E812">
        <v>465.26</v>
      </c>
      <c r="F812">
        <v>99</v>
      </c>
      <c r="G812" t="s">
        <v>43728</v>
      </c>
      <c r="H812" t="s">
        <v>693</v>
      </c>
      <c r="I812" s="1">
        <v>45000</v>
      </c>
      <c r="J812" s="1">
        <v>45658</v>
      </c>
      <c r="K812" t="s">
        <v>3997</v>
      </c>
      <c r="L812" t="s">
        <v>3998</v>
      </c>
      <c r="M812" t="s">
        <v>20</v>
      </c>
      <c r="N812">
        <v>1</v>
      </c>
      <c r="O812">
        <f>Table1[[#This Row],[Price]]-0.1*Table1[[#This Row],[Price]]</f>
        <v>418.73399999999998</v>
      </c>
      <c r="P812" s="9">
        <f>(Table1[[#This Row],[Expiration Date]]-Table1[[#This Row],[Manufacturing Date]])/365</f>
        <v>1.8027397260273972</v>
      </c>
      <c r="Q812" t="str">
        <f>IF(Table1[[#This Row],[Expiration Date]]-J820&gt;12/31/2024,"not expired","expired")</f>
        <v>not expired</v>
      </c>
      <c r="R812">
        <f>Table1[[#This Row],[Discounted Price]]*0.95</f>
        <v>397.79729999999995</v>
      </c>
      <c r="S812">
        <f>Table1[[#This Row],[Discounted Price]]*0.9</f>
        <v>376.86059999999998</v>
      </c>
      <c r="T812">
        <f>Table1[[#This Row],[Discounted Price]]*0.8</f>
        <v>334.98720000000003</v>
      </c>
      <c r="U812">
        <f>Table1[[#This Row],[Price]]*0.52</f>
        <v>241.93520000000001</v>
      </c>
      <c r="V812">
        <f>(Table1[[#This Row],[Price]]-Table1[[#This Row],[Scrap value]])/2</f>
        <v>111.66239999999999</v>
      </c>
    </row>
    <row r="813" spans="1:22" x14ac:dyDescent="0.25">
      <c r="A813" t="s">
        <v>3999</v>
      </c>
      <c r="B813" t="s">
        <v>35</v>
      </c>
      <c r="C813" t="s">
        <v>47</v>
      </c>
      <c r="D813" t="s">
        <v>4000</v>
      </c>
      <c r="E813">
        <v>207.8</v>
      </c>
      <c r="F813">
        <v>19</v>
      </c>
      <c r="G813" t="s">
        <v>43729</v>
      </c>
      <c r="H813" t="s">
        <v>1939</v>
      </c>
      <c r="I813" s="1">
        <v>44927</v>
      </c>
      <c r="J813" s="1">
        <v>45658</v>
      </c>
      <c r="K813" t="s">
        <v>4001</v>
      </c>
      <c r="L813" t="s">
        <v>4002</v>
      </c>
      <c r="M813" t="s">
        <v>27</v>
      </c>
      <c r="N813">
        <v>5</v>
      </c>
      <c r="O813">
        <f>Table1[[#This Row],[Price]]-0.1*Table1[[#This Row],[Price]]</f>
        <v>187.02</v>
      </c>
      <c r="P813" s="9">
        <f>(Table1[[#This Row],[Expiration Date]]-Table1[[#This Row],[Manufacturing Date]])/365</f>
        <v>2.0027397260273974</v>
      </c>
      <c r="Q813" t="str">
        <f>IF(Table1[[#This Row],[Expiration Date]]-J821&gt;12/31/2024,"not expired","expired")</f>
        <v>expired</v>
      </c>
      <c r="R813">
        <f>Table1[[#This Row],[Discounted Price]]*0.95</f>
        <v>177.66900000000001</v>
      </c>
      <c r="S813">
        <f>Table1[[#This Row],[Discounted Price]]*0.9</f>
        <v>168.31800000000001</v>
      </c>
      <c r="T813">
        <f>Table1[[#This Row],[Discounted Price]]*0.8</f>
        <v>149.61600000000001</v>
      </c>
      <c r="U813">
        <f>Table1[[#This Row],[Price]]*0.52</f>
        <v>108.05600000000001</v>
      </c>
      <c r="V813">
        <f>(Table1[[#This Row],[Price]]-Table1[[#This Row],[Scrap value]])/2</f>
        <v>49.872</v>
      </c>
    </row>
    <row r="814" spans="1:22" x14ac:dyDescent="0.25">
      <c r="A814" t="s">
        <v>4003</v>
      </c>
      <c r="B814" t="s">
        <v>35</v>
      </c>
      <c r="C814" t="s">
        <v>47</v>
      </c>
      <c r="D814" t="s">
        <v>4004</v>
      </c>
      <c r="E814">
        <v>494.25</v>
      </c>
      <c r="F814">
        <v>13</v>
      </c>
      <c r="G814" t="s">
        <v>43729</v>
      </c>
      <c r="H814" t="s">
        <v>4005</v>
      </c>
      <c r="I814" s="1">
        <v>45000</v>
      </c>
      <c r="J814" s="1">
        <v>45292</v>
      </c>
      <c r="K814" t="s">
        <v>4006</v>
      </c>
      <c r="L814" t="s">
        <v>4007</v>
      </c>
      <c r="M814" t="s">
        <v>45</v>
      </c>
      <c r="N814">
        <v>3</v>
      </c>
      <c r="O814">
        <f>Table1[[#This Row],[Price]]-0.1*Table1[[#This Row],[Price]]</f>
        <v>444.82499999999999</v>
      </c>
      <c r="P814" s="9">
        <f>(Table1[[#This Row],[Expiration Date]]-Table1[[#This Row],[Manufacturing Date]])/365</f>
        <v>0.8</v>
      </c>
      <c r="Q814" t="str">
        <f>IF(Table1[[#This Row],[Expiration Date]]-J822&gt;12/31/2024,"not expired","expired")</f>
        <v>expired</v>
      </c>
      <c r="R814">
        <f>Table1[[#This Row],[Discounted Price]]*0.95</f>
        <v>422.58374999999995</v>
      </c>
      <c r="S814">
        <f>Table1[[#This Row],[Discounted Price]]*0.9</f>
        <v>400.34249999999997</v>
      </c>
      <c r="T814">
        <f>Table1[[#This Row],[Discounted Price]]*0.8</f>
        <v>355.86</v>
      </c>
      <c r="U814">
        <f>Table1[[#This Row],[Price]]*0.52</f>
        <v>257.01</v>
      </c>
      <c r="V814">
        <f>(Table1[[#This Row],[Price]]-Table1[[#This Row],[Scrap value]])/2</f>
        <v>118.62</v>
      </c>
    </row>
    <row r="815" spans="1:22" x14ac:dyDescent="0.25">
      <c r="A815" t="s">
        <v>4008</v>
      </c>
      <c r="B815" t="s">
        <v>15</v>
      </c>
      <c r="C815" t="s">
        <v>47</v>
      </c>
      <c r="D815" t="s">
        <v>4009</v>
      </c>
      <c r="E815">
        <v>87.44</v>
      </c>
      <c r="F815">
        <v>75</v>
      </c>
      <c r="G815" t="s">
        <v>43729</v>
      </c>
      <c r="H815" t="s">
        <v>2619</v>
      </c>
      <c r="I815" s="1">
        <v>44927</v>
      </c>
      <c r="J815" s="1">
        <v>46023</v>
      </c>
      <c r="K815" t="s">
        <v>4010</v>
      </c>
      <c r="L815" t="s">
        <v>4011</v>
      </c>
      <c r="M815" t="s">
        <v>20</v>
      </c>
      <c r="N815">
        <v>3</v>
      </c>
      <c r="O815">
        <f>Table1[[#This Row],[Price]]-0.1*Table1[[#This Row],[Price]]</f>
        <v>78.695999999999998</v>
      </c>
      <c r="P815" s="9">
        <f>(Table1[[#This Row],[Expiration Date]]-Table1[[#This Row],[Manufacturing Date]])/365</f>
        <v>3.0027397260273974</v>
      </c>
      <c r="Q815" t="str">
        <f>IF(Table1[[#This Row],[Expiration Date]]-J823&gt;12/31/2024,"not expired","expired")</f>
        <v>not expired</v>
      </c>
      <c r="R815">
        <f>Table1[[#This Row],[Discounted Price]]*0.95</f>
        <v>74.761199999999988</v>
      </c>
      <c r="S815">
        <f>Table1[[#This Row],[Discounted Price]]*0.9</f>
        <v>70.826400000000007</v>
      </c>
      <c r="T815">
        <f>Table1[[#This Row],[Discounted Price]]*0.8</f>
        <v>62.956800000000001</v>
      </c>
      <c r="U815">
        <f>Table1[[#This Row],[Price]]*0.52</f>
        <v>45.468800000000002</v>
      </c>
      <c r="V815">
        <f>(Table1[[#This Row],[Price]]-Table1[[#This Row],[Scrap value]])/2</f>
        <v>20.985599999999998</v>
      </c>
    </row>
    <row r="816" spans="1:22" x14ac:dyDescent="0.25">
      <c r="A816" t="s">
        <v>4012</v>
      </c>
      <c r="B816" t="s">
        <v>35</v>
      </c>
      <c r="C816" t="s">
        <v>47</v>
      </c>
      <c r="D816" t="s">
        <v>4013</v>
      </c>
      <c r="E816">
        <v>295.56</v>
      </c>
      <c r="F816">
        <v>75</v>
      </c>
      <c r="G816" t="s">
        <v>43730</v>
      </c>
      <c r="H816" t="s">
        <v>3309</v>
      </c>
      <c r="I816" s="1">
        <v>44927</v>
      </c>
      <c r="J816" s="1">
        <v>45658</v>
      </c>
      <c r="K816" t="s">
        <v>4014</v>
      </c>
      <c r="L816" t="s">
        <v>4015</v>
      </c>
      <c r="M816" t="s">
        <v>20</v>
      </c>
      <c r="N816">
        <v>5</v>
      </c>
      <c r="O816">
        <f>Table1[[#This Row],[Price]]-0.1*Table1[[#This Row],[Price]]</f>
        <v>266.00400000000002</v>
      </c>
      <c r="P816" s="9">
        <f>(Table1[[#This Row],[Expiration Date]]-Table1[[#This Row],[Manufacturing Date]])/365</f>
        <v>2.0027397260273974</v>
      </c>
      <c r="Q816" t="str">
        <f>IF(Table1[[#This Row],[Expiration Date]]-J824&gt;12/31/2024,"not expired","expired")</f>
        <v>not expired</v>
      </c>
      <c r="R816">
        <f>Table1[[#This Row],[Discounted Price]]*0.95</f>
        <v>252.7038</v>
      </c>
      <c r="S816">
        <f>Table1[[#This Row],[Discounted Price]]*0.9</f>
        <v>239.40360000000001</v>
      </c>
      <c r="T816">
        <f>Table1[[#This Row],[Discounted Price]]*0.8</f>
        <v>212.80320000000003</v>
      </c>
      <c r="U816">
        <f>Table1[[#This Row],[Price]]*0.52</f>
        <v>153.69120000000001</v>
      </c>
      <c r="V816">
        <f>(Table1[[#This Row],[Price]]-Table1[[#This Row],[Scrap value]])/2</f>
        <v>70.934399999999997</v>
      </c>
    </row>
    <row r="817" spans="1:22" x14ac:dyDescent="0.25">
      <c r="A817" t="s">
        <v>4016</v>
      </c>
      <c r="B817" t="s">
        <v>22</v>
      </c>
      <c r="C817" t="s">
        <v>47</v>
      </c>
      <c r="D817" t="s">
        <v>4017</v>
      </c>
      <c r="E817">
        <v>43.25</v>
      </c>
      <c r="F817">
        <v>24</v>
      </c>
      <c r="G817" t="s">
        <v>43728</v>
      </c>
      <c r="H817" t="s">
        <v>4018</v>
      </c>
      <c r="I817" s="1">
        <v>44927</v>
      </c>
      <c r="J817" s="1">
        <v>45292</v>
      </c>
      <c r="K817" t="s">
        <v>4019</v>
      </c>
      <c r="L817" t="s">
        <v>4020</v>
      </c>
      <c r="M817" t="s">
        <v>45</v>
      </c>
      <c r="N817">
        <v>2</v>
      </c>
      <c r="O817">
        <f>Table1[[#This Row],[Price]]-0.1*Table1[[#This Row],[Price]]</f>
        <v>38.924999999999997</v>
      </c>
      <c r="P817" s="9">
        <f>(Table1[[#This Row],[Expiration Date]]-Table1[[#This Row],[Manufacturing Date]])/365</f>
        <v>1</v>
      </c>
      <c r="Q817" t="str">
        <f>IF(Table1[[#This Row],[Expiration Date]]-J825&gt;12/31/2024,"not expired","expired")</f>
        <v>expired</v>
      </c>
      <c r="R817">
        <f>Table1[[#This Row],[Discounted Price]]*0.95</f>
        <v>36.978749999999998</v>
      </c>
      <c r="S817">
        <f>Table1[[#This Row],[Discounted Price]]*0.9</f>
        <v>35.032499999999999</v>
      </c>
      <c r="T817">
        <f>Table1[[#This Row],[Discounted Price]]*0.8</f>
        <v>31.14</v>
      </c>
      <c r="U817">
        <f>Table1[[#This Row],[Price]]*0.52</f>
        <v>22.490000000000002</v>
      </c>
      <c r="V817">
        <f>(Table1[[#This Row],[Price]]-Table1[[#This Row],[Scrap value]])/2</f>
        <v>10.379999999999999</v>
      </c>
    </row>
    <row r="818" spans="1:22" x14ac:dyDescent="0.25">
      <c r="A818" t="s">
        <v>4021</v>
      </c>
      <c r="B818" t="s">
        <v>15</v>
      </c>
      <c r="C818" t="s">
        <v>47</v>
      </c>
      <c r="D818" t="s">
        <v>4022</v>
      </c>
      <c r="E818">
        <v>368.01</v>
      </c>
      <c r="F818">
        <v>39</v>
      </c>
      <c r="G818" t="s">
        <v>43730</v>
      </c>
      <c r="H818" t="s">
        <v>4023</v>
      </c>
      <c r="I818" s="1">
        <v>44927</v>
      </c>
      <c r="J818" s="1">
        <v>45292</v>
      </c>
      <c r="K818" t="s">
        <v>4024</v>
      </c>
      <c r="L818" t="s">
        <v>4025</v>
      </c>
      <c r="M818" t="s">
        <v>20</v>
      </c>
      <c r="N818">
        <v>2</v>
      </c>
      <c r="O818">
        <f>Table1[[#This Row],[Price]]-0.1*Table1[[#This Row],[Price]]</f>
        <v>331.209</v>
      </c>
      <c r="P818" s="9">
        <f>(Table1[[#This Row],[Expiration Date]]-Table1[[#This Row],[Manufacturing Date]])/365</f>
        <v>1</v>
      </c>
      <c r="Q818" t="str">
        <f>IF(Table1[[#This Row],[Expiration Date]]-J826&gt;12/31/2024,"not expired","expired")</f>
        <v>expired</v>
      </c>
      <c r="R818">
        <f>Table1[[#This Row],[Discounted Price]]*0.95</f>
        <v>314.64855</v>
      </c>
      <c r="S818">
        <f>Table1[[#This Row],[Discounted Price]]*0.9</f>
        <v>298.0881</v>
      </c>
      <c r="T818">
        <f>Table1[[#This Row],[Discounted Price]]*0.8</f>
        <v>264.96719999999999</v>
      </c>
      <c r="U818">
        <f>Table1[[#This Row],[Price]]*0.52</f>
        <v>191.36520000000002</v>
      </c>
      <c r="V818">
        <f>(Table1[[#This Row],[Price]]-Table1[[#This Row],[Scrap value]])/2</f>
        <v>88.322399999999988</v>
      </c>
    </row>
    <row r="819" spans="1:22" x14ac:dyDescent="0.25">
      <c r="A819" t="s">
        <v>4026</v>
      </c>
      <c r="B819" t="s">
        <v>15</v>
      </c>
      <c r="C819" t="s">
        <v>47</v>
      </c>
      <c r="D819" t="s">
        <v>4027</v>
      </c>
      <c r="E819">
        <v>411.18</v>
      </c>
      <c r="F819">
        <v>13</v>
      </c>
      <c r="G819" t="s">
        <v>43730</v>
      </c>
      <c r="H819" t="s">
        <v>4028</v>
      </c>
      <c r="I819" s="1">
        <v>44927</v>
      </c>
      <c r="J819" s="1">
        <v>46023</v>
      </c>
      <c r="K819" t="s">
        <v>4029</v>
      </c>
      <c r="L819" t="s">
        <v>4030</v>
      </c>
      <c r="M819" t="s">
        <v>45</v>
      </c>
      <c r="N819">
        <v>3</v>
      </c>
      <c r="O819">
        <f>Table1[[#This Row],[Price]]-0.1*Table1[[#This Row],[Price]]</f>
        <v>370.06200000000001</v>
      </c>
      <c r="P819" s="9">
        <f>(Table1[[#This Row],[Expiration Date]]-Table1[[#This Row],[Manufacturing Date]])/365</f>
        <v>3.0027397260273974</v>
      </c>
      <c r="Q819" t="str">
        <f>IF(Table1[[#This Row],[Expiration Date]]-J827&gt;12/31/2024,"not expired","expired")</f>
        <v>not expired</v>
      </c>
      <c r="R819">
        <f>Table1[[#This Row],[Discounted Price]]*0.95</f>
        <v>351.55889999999999</v>
      </c>
      <c r="S819">
        <f>Table1[[#This Row],[Discounted Price]]*0.9</f>
        <v>333.05580000000003</v>
      </c>
      <c r="T819">
        <f>Table1[[#This Row],[Discounted Price]]*0.8</f>
        <v>296.0496</v>
      </c>
      <c r="U819">
        <f>Table1[[#This Row],[Price]]*0.52</f>
        <v>213.81360000000001</v>
      </c>
      <c r="V819">
        <f>(Table1[[#This Row],[Price]]-Table1[[#This Row],[Scrap value]])/2</f>
        <v>98.683199999999999</v>
      </c>
    </row>
    <row r="820" spans="1:22" x14ac:dyDescent="0.25">
      <c r="A820" t="s">
        <v>4031</v>
      </c>
      <c r="B820" t="s">
        <v>22</v>
      </c>
      <c r="C820" t="s">
        <v>47</v>
      </c>
      <c r="D820" t="s">
        <v>4032</v>
      </c>
      <c r="E820">
        <v>276.64999999999998</v>
      </c>
      <c r="F820">
        <v>65</v>
      </c>
      <c r="G820" t="s">
        <v>43728</v>
      </c>
      <c r="H820" t="s">
        <v>4033</v>
      </c>
      <c r="I820" s="1">
        <v>45000</v>
      </c>
      <c r="J820" s="1">
        <v>45292</v>
      </c>
      <c r="K820" t="s">
        <v>4034</v>
      </c>
      <c r="L820" t="s">
        <v>4035</v>
      </c>
      <c r="M820" t="s">
        <v>45</v>
      </c>
      <c r="N820">
        <v>3</v>
      </c>
      <c r="O820">
        <f>Table1[[#This Row],[Price]]-0.1*Table1[[#This Row],[Price]]</f>
        <v>248.98499999999999</v>
      </c>
      <c r="P820" s="9">
        <f>(Table1[[#This Row],[Expiration Date]]-Table1[[#This Row],[Manufacturing Date]])/365</f>
        <v>0.8</v>
      </c>
      <c r="Q820" t="str">
        <f>IF(Table1[[#This Row],[Expiration Date]]-J828&gt;12/31/2024,"not expired","expired")</f>
        <v>expired</v>
      </c>
      <c r="R820">
        <f>Table1[[#This Row],[Discounted Price]]*0.95</f>
        <v>236.53574999999998</v>
      </c>
      <c r="S820">
        <f>Table1[[#This Row],[Discounted Price]]*0.9</f>
        <v>224.0865</v>
      </c>
      <c r="T820">
        <f>Table1[[#This Row],[Discounted Price]]*0.8</f>
        <v>199.18799999999999</v>
      </c>
      <c r="U820">
        <f>Table1[[#This Row],[Price]]*0.52</f>
        <v>143.858</v>
      </c>
      <c r="V820">
        <f>(Table1[[#This Row],[Price]]-Table1[[#This Row],[Scrap value]])/2</f>
        <v>66.395999999999987</v>
      </c>
    </row>
    <row r="821" spans="1:22" x14ac:dyDescent="0.25">
      <c r="A821" t="s">
        <v>4036</v>
      </c>
      <c r="B821" t="s">
        <v>15</v>
      </c>
      <c r="C821" t="s">
        <v>47</v>
      </c>
      <c r="D821" t="s">
        <v>4037</v>
      </c>
      <c r="E821">
        <v>76.88</v>
      </c>
      <c r="F821">
        <v>22</v>
      </c>
      <c r="G821" t="s">
        <v>43730</v>
      </c>
      <c r="H821" t="s">
        <v>4038</v>
      </c>
      <c r="I821" s="1">
        <v>45137</v>
      </c>
      <c r="J821" s="1">
        <v>46023</v>
      </c>
      <c r="K821" t="s">
        <v>4039</v>
      </c>
      <c r="L821" t="s">
        <v>4040</v>
      </c>
      <c r="M821" t="s">
        <v>20</v>
      </c>
      <c r="N821">
        <v>3</v>
      </c>
      <c r="O821">
        <f>Table1[[#This Row],[Price]]-0.1*Table1[[#This Row],[Price]]</f>
        <v>69.191999999999993</v>
      </c>
      <c r="P821" s="9">
        <f>(Table1[[#This Row],[Expiration Date]]-Table1[[#This Row],[Manufacturing Date]])/365</f>
        <v>2.4273972602739726</v>
      </c>
      <c r="Q821" t="str">
        <f>IF(Table1[[#This Row],[Expiration Date]]-J829&gt;12/31/2024,"not expired","expired")</f>
        <v>expired</v>
      </c>
      <c r="R821">
        <f>Table1[[#This Row],[Discounted Price]]*0.95</f>
        <v>65.732399999999984</v>
      </c>
      <c r="S821">
        <f>Table1[[#This Row],[Discounted Price]]*0.9</f>
        <v>62.272799999999997</v>
      </c>
      <c r="T821">
        <f>Table1[[#This Row],[Discounted Price]]*0.8</f>
        <v>55.3536</v>
      </c>
      <c r="U821">
        <f>Table1[[#This Row],[Price]]*0.52</f>
        <v>39.977600000000002</v>
      </c>
      <c r="V821">
        <f>(Table1[[#This Row],[Price]]-Table1[[#This Row],[Scrap value]])/2</f>
        <v>18.451199999999996</v>
      </c>
    </row>
    <row r="822" spans="1:22" x14ac:dyDescent="0.25">
      <c r="A822" t="s">
        <v>4041</v>
      </c>
      <c r="B822" t="s">
        <v>35</v>
      </c>
      <c r="C822" t="s">
        <v>47</v>
      </c>
      <c r="D822" t="s">
        <v>4042</v>
      </c>
      <c r="E822">
        <v>96.05</v>
      </c>
      <c r="F822">
        <v>49</v>
      </c>
      <c r="G822" t="s">
        <v>43728</v>
      </c>
      <c r="H822" t="s">
        <v>523</v>
      </c>
      <c r="I822" s="1">
        <v>44927</v>
      </c>
      <c r="J822" s="1">
        <v>45292</v>
      </c>
      <c r="K822" t="s">
        <v>4043</v>
      </c>
      <c r="L822" t="s">
        <v>4044</v>
      </c>
      <c r="M822" t="s">
        <v>45</v>
      </c>
      <c r="N822">
        <v>4</v>
      </c>
      <c r="O822">
        <f>Table1[[#This Row],[Price]]-0.1*Table1[[#This Row],[Price]]</f>
        <v>86.444999999999993</v>
      </c>
      <c r="P822" s="9">
        <f>(Table1[[#This Row],[Expiration Date]]-Table1[[#This Row],[Manufacturing Date]])/365</f>
        <v>1</v>
      </c>
      <c r="Q822" t="str">
        <f>IF(Table1[[#This Row],[Expiration Date]]-J830&gt;12/31/2024,"not expired","expired")</f>
        <v>expired</v>
      </c>
      <c r="R822">
        <f>Table1[[#This Row],[Discounted Price]]*0.95</f>
        <v>82.122749999999996</v>
      </c>
      <c r="S822">
        <f>Table1[[#This Row],[Discounted Price]]*0.9</f>
        <v>77.8005</v>
      </c>
      <c r="T822">
        <f>Table1[[#This Row],[Discounted Price]]*0.8</f>
        <v>69.155999999999992</v>
      </c>
      <c r="U822">
        <f>Table1[[#This Row],[Price]]*0.52</f>
        <v>49.945999999999998</v>
      </c>
      <c r="V822">
        <f>(Table1[[#This Row],[Price]]-Table1[[#This Row],[Scrap value]])/2</f>
        <v>23.052</v>
      </c>
    </row>
    <row r="823" spans="1:22" x14ac:dyDescent="0.25">
      <c r="A823" t="s">
        <v>4045</v>
      </c>
      <c r="B823" t="s">
        <v>35</v>
      </c>
      <c r="C823" t="s">
        <v>47</v>
      </c>
      <c r="D823" t="s">
        <v>4046</v>
      </c>
      <c r="E823">
        <v>308.81</v>
      </c>
      <c r="F823">
        <v>99</v>
      </c>
      <c r="G823" t="s">
        <v>43729</v>
      </c>
      <c r="H823" t="s">
        <v>4047</v>
      </c>
      <c r="I823" s="1">
        <v>44927</v>
      </c>
      <c r="J823" s="1">
        <v>45292</v>
      </c>
      <c r="K823" t="s">
        <v>4048</v>
      </c>
      <c r="L823" t="s">
        <v>4049</v>
      </c>
      <c r="M823" t="s">
        <v>27</v>
      </c>
      <c r="N823">
        <v>2</v>
      </c>
      <c r="O823">
        <f>Table1[[#This Row],[Price]]-0.1*Table1[[#This Row],[Price]]</f>
        <v>277.92899999999997</v>
      </c>
      <c r="P823" s="9">
        <f>(Table1[[#This Row],[Expiration Date]]-Table1[[#This Row],[Manufacturing Date]])/365</f>
        <v>1</v>
      </c>
      <c r="Q823" t="str">
        <f>IF(Table1[[#This Row],[Expiration Date]]-J831&gt;12/31/2024,"not expired","expired")</f>
        <v>expired</v>
      </c>
      <c r="R823">
        <f>Table1[[#This Row],[Discounted Price]]*0.95</f>
        <v>264.03254999999996</v>
      </c>
      <c r="S823">
        <f>Table1[[#This Row],[Discounted Price]]*0.9</f>
        <v>250.13609999999997</v>
      </c>
      <c r="T823">
        <f>Table1[[#This Row],[Discounted Price]]*0.8</f>
        <v>222.3432</v>
      </c>
      <c r="U823">
        <f>Table1[[#This Row],[Price]]*0.52</f>
        <v>160.5812</v>
      </c>
      <c r="V823">
        <f>(Table1[[#This Row],[Price]]-Table1[[#This Row],[Scrap value]])/2</f>
        <v>74.114400000000003</v>
      </c>
    </row>
    <row r="824" spans="1:22" x14ac:dyDescent="0.25">
      <c r="A824" t="s">
        <v>4050</v>
      </c>
      <c r="B824" t="s">
        <v>35</v>
      </c>
      <c r="C824" t="s">
        <v>47</v>
      </c>
      <c r="D824" t="s">
        <v>4051</v>
      </c>
      <c r="E824">
        <v>43.09</v>
      </c>
      <c r="F824">
        <v>11</v>
      </c>
      <c r="G824" t="s">
        <v>43728</v>
      </c>
      <c r="H824" t="s">
        <v>4052</v>
      </c>
      <c r="I824" s="1">
        <v>45137</v>
      </c>
      <c r="J824" s="1">
        <v>45292</v>
      </c>
      <c r="K824" t="s">
        <v>4053</v>
      </c>
      <c r="L824" t="s">
        <v>4054</v>
      </c>
      <c r="M824" t="s">
        <v>45</v>
      </c>
      <c r="N824">
        <v>4</v>
      </c>
      <c r="O824">
        <f>Table1[[#This Row],[Price]]-0.1*Table1[[#This Row],[Price]]</f>
        <v>38.781000000000006</v>
      </c>
      <c r="P824" s="9">
        <f>(Table1[[#This Row],[Expiration Date]]-Table1[[#This Row],[Manufacturing Date]])/365</f>
        <v>0.42465753424657532</v>
      </c>
      <c r="Q824" t="str">
        <f>IF(Table1[[#This Row],[Expiration Date]]-J832&gt;12/31/2024,"not expired","expired")</f>
        <v>expired</v>
      </c>
      <c r="R824">
        <f>Table1[[#This Row],[Discounted Price]]*0.95</f>
        <v>36.841950000000004</v>
      </c>
      <c r="S824">
        <f>Table1[[#This Row],[Discounted Price]]*0.9</f>
        <v>34.90290000000001</v>
      </c>
      <c r="T824">
        <f>Table1[[#This Row],[Discounted Price]]*0.8</f>
        <v>31.024800000000006</v>
      </c>
      <c r="U824">
        <f>Table1[[#This Row],[Price]]*0.52</f>
        <v>22.406800000000004</v>
      </c>
      <c r="V824">
        <f>(Table1[[#This Row],[Price]]-Table1[[#This Row],[Scrap value]])/2</f>
        <v>10.3416</v>
      </c>
    </row>
    <row r="825" spans="1:22" x14ac:dyDescent="0.25">
      <c r="A825" t="s">
        <v>4055</v>
      </c>
      <c r="B825" t="s">
        <v>15</v>
      </c>
      <c r="C825" t="s">
        <v>47</v>
      </c>
      <c r="D825" t="s">
        <v>4056</v>
      </c>
      <c r="E825">
        <v>32.4</v>
      </c>
      <c r="F825">
        <v>9</v>
      </c>
      <c r="G825" t="s">
        <v>43730</v>
      </c>
      <c r="H825" t="s">
        <v>4057</v>
      </c>
      <c r="I825" s="1">
        <v>44927</v>
      </c>
      <c r="J825" s="1">
        <v>45658</v>
      </c>
      <c r="K825" t="s">
        <v>4058</v>
      </c>
      <c r="L825" t="s">
        <v>4059</v>
      </c>
      <c r="M825" t="s">
        <v>45</v>
      </c>
      <c r="N825">
        <v>2</v>
      </c>
      <c r="O825">
        <f>Table1[[#This Row],[Price]]-0.1*Table1[[#This Row],[Price]]</f>
        <v>29.159999999999997</v>
      </c>
      <c r="P825" s="9">
        <f>(Table1[[#This Row],[Expiration Date]]-Table1[[#This Row],[Manufacturing Date]])/365</f>
        <v>2.0027397260273974</v>
      </c>
      <c r="Q825" t="str">
        <f>IF(Table1[[#This Row],[Expiration Date]]-J833&gt;12/31/2024,"not expired","expired")</f>
        <v>expired</v>
      </c>
      <c r="R825">
        <f>Table1[[#This Row],[Discounted Price]]*0.95</f>
        <v>27.701999999999995</v>
      </c>
      <c r="S825">
        <f>Table1[[#This Row],[Discounted Price]]*0.9</f>
        <v>26.243999999999996</v>
      </c>
      <c r="T825">
        <f>Table1[[#This Row],[Discounted Price]]*0.8</f>
        <v>23.327999999999999</v>
      </c>
      <c r="U825">
        <f>Table1[[#This Row],[Price]]*0.52</f>
        <v>16.847999999999999</v>
      </c>
      <c r="V825">
        <f>(Table1[[#This Row],[Price]]-Table1[[#This Row],[Scrap value]])/2</f>
        <v>7.7759999999999998</v>
      </c>
    </row>
    <row r="826" spans="1:22" x14ac:dyDescent="0.25">
      <c r="A826" t="s">
        <v>4060</v>
      </c>
      <c r="B826" t="s">
        <v>22</v>
      </c>
      <c r="C826" t="s">
        <v>47</v>
      </c>
      <c r="D826" t="s">
        <v>4061</v>
      </c>
      <c r="E826">
        <v>127.65</v>
      </c>
      <c r="F826">
        <v>97</v>
      </c>
      <c r="G826" t="s">
        <v>43730</v>
      </c>
      <c r="H826" t="s">
        <v>4062</v>
      </c>
      <c r="I826" s="1">
        <v>44927</v>
      </c>
      <c r="J826" s="1">
        <v>45292</v>
      </c>
      <c r="K826" t="s">
        <v>4063</v>
      </c>
      <c r="L826" t="s">
        <v>4064</v>
      </c>
      <c r="M826" t="s">
        <v>27</v>
      </c>
      <c r="N826">
        <v>5</v>
      </c>
      <c r="O826">
        <f>Table1[[#This Row],[Price]]-0.1*Table1[[#This Row],[Price]]</f>
        <v>114.88500000000001</v>
      </c>
      <c r="P826" s="9">
        <f>(Table1[[#This Row],[Expiration Date]]-Table1[[#This Row],[Manufacturing Date]])/365</f>
        <v>1</v>
      </c>
      <c r="Q826" t="str">
        <f>IF(Table1[[#This Row],[Expiration Date]]-J834&gt;12/31/2024,"not expired","expired")</f>
        <v>expired</v>
      </c>
      <c r="R826">
        <f>Table1[[#This Row],[Discounted Price]]*0.95</f>
        <v>109.14075</v>
      </c>
      <c r="S826">
        <f>Table1[[#This Row],[Discounted Price]]*0.9</f>
        <v>103.3965</v>
      </c>
      <c r="T826">
        <f>Table1[[#This Row],[Discounted Price]]*0.8</f>
        <v>91.908000000000015</v>
      </c>
      <c r="U826">
        <f>Table1[[#This Row],[Price]]*0.52</f>
        <v>66.378</v>
      </c>
      <c r="V826">
        <f>(Table1[[#This Row],[Price]]-Table1[[#This Row],[Scrap value]])/2</f>
        <v>30.636000000000003</v>
      </c>
    </row>
    <row r="827" spans="1:22" x14ac:dyDescent="0.25">
      <c r="A827" t="s">
        <v>4065</v>
      </c>
      <c r="B827" t="s">
        <v>29</v>
      </c>
      <c r="C827" t="s">
        <v>47</v>
      </c>
      <c r="D827" t="s">
        <v>4066</v>
      </c>
      <c r="E827">
        <v>211.45</v>
      </c>
      <c r="F827">
        <v>45</v>
      </c>
      <c r="G827" t="s">
        <v>43728</v>
      </c>
      <c r="H827" t="s">
        <v>4067</v>
      </c>
      <c r="I827" s="1">
        <v>45000</v>
      </c>
      <c r="J827" s="1">
        <v>45292</v>
      </c>
      <c r="K827" t="s">
        <v>4068</v>
      </c>
      <c r="L827" t="s">
        <v>4069</v>
      </c>
      <c r="M827" t="s">
        <v>45</v>
      </c>
      <c r="N827">
        <v>2</v>
      </c>
      <c r="O827">
        <f>Table1[[#This Row],[Price]]-0.1*Table1[[#This Row],[Price]]</f>
        <v>190.30499999999998</v>
      </c>
      <c r="P827" s="9">
        <f>(Table1[[#This Row],[Expiration Date]]-Table1[[#This Row],[Manufacturing Date]])/365</f>
        <v>0.8</v>
      </c>
      <c r="Q827" t="str">
        <f>IF(Table1[[#This Row],[Expiration Date]]-J835&gt;12/31/2024,"not expired","expired")</f>
        <v>expired</v>
      </c>
      <c r="R827">
        <f>Table1[[#This Row],[Discounted Price]]*0.95</f>
        <v>180.78974999999997</v>
      </c>
      <c r="S827">
        <f>Table1[[#This Row],[Discounted Price]]*0.9</f>
        <v>171.27449999999999</v>
      </c>
      <c r="T827">
        <f>Table1[[#This Row],[Discounted Price]]*0.8</f>
        <v>152.244</v>
      </c>
      <c r="U827">
        <f>Table1[[#This Row],[Price]]*0.52</f>
        <v>109.95399999999999</v>
      </c>
      <c r="V827">
        <f>(Table1[[#This Row],[Price]]-Table1[[#This Row],[Scrap value]])/2</f>
        <v>50.747999999999998</v>
      </c>
    </row>
    <row r="828" spans="1:22" x14ac:dyDescent="0.25">
      <c r="A828" t="s">
        <v>4070</v>
      </c>
      <c r="B828" t="s">
        <v>15</v>
      </c>
      <c r="C828" t="s">
        <v>47</v>
      </c>
      <c r="D828" t="s">
        <v>4071</v>
      </c>
      <c r="E828">
        <v>400.27</v>
      </c>
      <c r="F828">
        <v>31</v>
      </c>
      <c r="G828" t="s">
        <v>43730</v>
      </c>
      <c r="H828" t="s">
        <v>4072</v>
      </c>
      <c r="I828" s="1">
        <v>44927</v>
      </c>
      <c r="J828" s="1">
        <v>45658</v>
      </c>
      <c r="K828" t="s">
        <v>4073</v>
      </c>
      <c r="L828" t="s">
        <v>4074</v>
      </c>
      <c r="M828" t="s">
        <v>27</v>
      </c>
      <c r="N828">
        <v>5</v>
      </c>
      <c r="O828">
        <f>Table1[[#This Row],[Price]]-0.1*Table1[[#This Row],[Price]]</f>
        <v>360.24299999999999</v>
      </c>
      <c r="P828" s="9">
        <f>(Table1[[#This Row],[Expiration Date]]-Table1[[#This Row],[Manufacturing Date]])/365</f>
        <v>2.0027397260273974</v>
      </c>
      <c r="Q828" t="str">
        <f>IF(Table1[[#This Row],[Expiration Date]]-J836&gt;12/31/2024,"not expired","expired")</f>
        <v>expired</v>
      </c>
      <c r="R828">
        <f>Table1[[#This Row],[Discounted Price]]*0.95</f>
        <v>342.23084999999998</v>
      </c>
      <c r="S828">
        <f>Table1[[#This Row],[Discounted Price]]*0.9</f>
        <v>324.21870000000001</v>
      </c>
      <c r="T828">
        <f>Table1[[#This Row],[Discounted Price]]*0.8</f>
        <v>288.19440000000003</v>
      </c>
      <c r="U828">
        <f>Table1[[#This Row],[Price]]*0.52</f>
        <v>208.1404</v>
      </c>
      <c r="V828">
        <f>(Table1[[#This Row],[Price]]-Table1[[#This Row],[Scrap value]])/2</f>
        <v>96.064799999999991</v>
      </c>
    </row>
    <row r="829" spans="1:22" x14ac:dyDescent="0.25">
      <c r="A829" t="s">
        <v>4075</v>
      </c>
      <c r="B829" t="s">
        <v>35</v>
      </c>
      <c r="C829" t="s">
        <v>47</v>
      </c>
      <c r="D829" t="s">
        <v>4076</v>
      </c>
      <c r="E829">
        <v>216.58</v>
      </c>
      <c r="F829">
        <v>95</v>
      </c>
      <c r="G829" t="s">
        <v>43728</v>
      </c>
      <c r="H829" t="s">
        <v>4077</v>
      </c>
      <c r="I829" s="1">
        <v>44927</v>
      </c>
      <c r="J829" s="1">
        <v>46023</v>
      </c>
      <c r="K829" t="s">
        <v>4078</v>
      </c>
      <c r="L829" t="s">
        <v>4079</v>
      </c>
      <c r="M829" t="s">
        <v>45</v>
      </c>
      <c r="N829">
        <v>2</v>
      </c>
      <c r="O829">
        <f>Table1[[#This Row],[Price]]-0.1*Table1[[#This Row],[Price]]</f>
        <v>194.92200000000003</v>
      </c>
      <c r="P829" s="9">
        <f>(Table1[[#This Row],[Expiration Date]]-Table1[[#This Row],[Manufacturing Date]])/365</f>
        <v>3.0027397260273974</v>
      </c>
      <c r="Q829" t="str">
        <f>IF(Table1[[#This Row],[Expiration Date]]-J837&gt;12/31/2024,"not expired","expired")</f>
        <v>expired</v>
      </c>
      <c r="R829">
        <f>Table1[[#This Row],[Discounted Price]]*0.95</f>
        <v>185.17590000000001</v>
      </c>
      <c r="S829">
        <f>Table1[[#This Row],[Discounted Price]]*0.9</f>
        <v>175.42980000000003</v>
      </c>
      <c r="T829">
        <f>Table1[[#This Row],[Discounted Price]]*0.8</f>
        <v>155.93760000000003</v>
      </c>
      <c r="U829">
        <f>Table1[[#This Row],[Price]]*0.52</f>
        <v>112.62160000000002</v>
      </c>
      <c r="V829">
        <f>(Table1[[#This Row],[Price]]-Table1[[#This Row],[Scrap value]])/2</f>
        <v>51.979199999999999</v>
      </c>
    </row>
    <row r="830" spans="1:22" x14ac:dyDescent="0.25">
      <c r="A830" t="s">
        <v>4080</v>
      </c>
      <c r="B830" t="s">
        <v>35</v>
      </c>
      <c r="C830" t="s">
        <v>47</v>
      </c>
      <c r="D830" t="s">
        <v>4081</v>
      </c>
      <c r="E830">
        <v>342.89</v>
      </c>
      <c r="F830">
        <v>22</v>
      </c>
      <c r="G830" t="s">
        <v>43730</v>
      </c>
      <c r="H830" t="s">
        <v>4082</v>
      </c>
      <c r="I830" s="1">
        <v>45137</v>
      </c>
      <c r="J830" s="1">
        <v>45658</v>
      </c>
      <c r="K830" t="s">
        <v>4083</v>
      </c>
      <c r="L830" t="s">
        <v>4084</v>
      </c>
      <c r="M830" t="s">
        <v>27</v>
      </c>
      <c r="N830">
        <v>4</v>
      </c>
      <c r="O830">
        <f>Table1[[#This Row],[Price]]-0.1*Table1[[#This Row],[Price]]</f>
        <v>308.601</v>
      </c>
      <c r="P830" s="9">
        <f>(Table1[[#This Row],[Expiration Date]]-Table1[[#This Row],[Manufacturing Date]])/365</f>
        <v>1.4273972602739726</v>
      </c>
      <c r="Q830" t="str">
        <f>IF(Table1[[#This Row],[Expiration Date]]-J838&gt;12/31/2024,"not expired","expired")</f>
        <v>not expired</v>
      </c>
      <c r="R830">
        <f>Table1[[#This Row],[Discounted Price]]*0.95</f>
        <v>293.17095</v>
      </c>
      <c r="S830">
        <f>Table1[[#This Row],[Discounted Price]]*0.9</f>
        <v>277.74090000000001</v>
      </c>
      <c r="T830">
        <f>Table1[[#This Row],[Discounted Price]]*0.8</f>
        <v>246.88080000000002</v>
      </c>
      <c r="U830">
        <f>Table1[[#This Row],[Price]]*0.52</f>
        <v>178.30279999999999</v>
      </c>
      <c r="V830">
        <f>(Table1[[#This Row],[Price]]-Table1[[#This Row],[Scrap value]])/2</f>
        <v>82.293599999999998</v>
      </c>
    </row>
    <row r="831" spans="1:22" x14ac:dyDescent="0.25">
      <c r="A831" t="s">
        <v>4085</v>
      </c>
      <c r="B831" t="s">
        <v>29</v>
      </c>
      <c r="C831" t="s">
        <v>47</v>
      </c>
      <c r="D831" t="s">
        <v>4086</v>
      </c>
      <c r="E831">
        <v>153.19</v>
      </c>
      <c r="F831">
        <v>46</v>
      </c>
      <c r="G831" t="s">
        <v>43729</v>
      </c>
      <c r="H831" t="s">
        <v>4087</v>
      </c>
      <c r="I831" s="1">
        <v>44927</v>
      </c>
      <c r="J831" s="1">
        <v>46023</v>
      </c>
      <c r="K831" t="s">
        <v>4088</v>
      </c>
      <c r="L831" t="s">
        <v>4089</v>
      </c>
      <c r="M831" t="s">
        <v>45</v>
      </c>
      <c r="N831">
        <v>5</v>
      </c>
      <c r="O831">
        <f>Table1[[#This Row],[Price]]-0.1*Table1[[#This Row],[Price]]</f>
        <v>137.87100000000001</v>
      </c>
      <c r="P831" s="9">
        <f>(Table1[[#This Row],[Expiration Date]]-Table1[[#This Row],[Manufacturing Date]])/365</f>
        <v>3.0027397260273974</v>
      </c>
      <c r="Q831" t="str">
        <f>IF(Table1[[#This Row],[Expiration Date]]-J839&gt;12/31/2024,"not expired","expired")</f>
        <v>expired</v>
      </c>
      <c r="R831">
        <f>Table1[[#This Row],[Discounted Price]]*0.95</f>
        <v>130.97745</v>
      </c>
      <c r="S831">
        <f>Table1[[#This Row],[Discounted Price]]*0.9</f>
        <v>124.08390000000001</v>
      </c>
      <c r="T831">
        <f>Table1[[#This Row],[Discounted Price]]*0.8</f>
        <v>110.29680000000002</v>
      </c>
      <c r="U831">
        <f>Table1[[#This Row],[Price]]*0.52</f>
        <v>79.658799999999999</v>
      </c>
      <c r="V831">
        <f>(Table1[[#This Row],[Price]]-Table1[[#This Row],[Scrap value]])/2</f>
        <v>36.765599999999999</v>
      </c>
    </row>
    <row r="832" spans="1:22" x14ac:dyDescent="0.25">
      <c r="A832" t="s">
        <v>4090</v>
      </c>
      <c r="B832" t="s">
        <v>22</v>
      </c>
      <c r="C832" t="s">
        <v>47</v>
      </c>
      <c r="D832" t="s">
        <v>4091</v>
      </c>
      <c r="E832">
        <v>299.45999999999998</v>
      </c>
      <c r="F832">
        <v>83</v>
      </c>
      <c r="G832" t="s">
        <v>43730</v>
      </c>
      <c r="H832" t="s">
        <v>4092</v>
      </c>
      <c r="I832" s="1">
        <v>45137</v>
      </c>
      <c r="J832" s="1">
        <v>45658</v>
      </c>
      <c r="K832" t="s">
        <v>4093</v>
      </c>
      <c r="L832" t="s">
        <v>4094</v>
      </c>
      <c r="M832" t="s">
        <v>20</v>
      </c>
      <c r="N832">
        <v>4</v>
      </c>
      <c r="O832">
        <f>Table1[[#This Row],[Price]]-0.1*Table1[[#This Row],[Price]]</f>
        <v>269.51400000000001</v>
      </c>
      <c r="P832" s="9">
        <f>(Table1[[#This Row],[Expiration Date]]-Table1[[#This Row],[Manufacturing Date]])/365</f>
        <v>1.4273972602739726</v>
      </c>
      <c r="Q832" t="str">
        <f>IF(Table1[[#This Row],[Expiration Date]]-J840&gt;12/31/2024,"not expired","expired")</f>
        <v>not expired</v>
      </c>
      <c r="R832">
        <f>Table1[[#This Row],[Discounted Price]]*0.95</f>
        <v>256.03829999999999</v>
      </c>
      <c r="S832">
        <f>Table1[[#This Row],[Discounted Price]]*0.9</f>
        <v>242.5626</v>
      </c>
      <c r="T832">
        <f>Table1[[#This Row],[Discounted Price]]*0.8</f>
        <v>215.61120000000003</v>
      </c>
      <c r="U832">
        <f>Table1[[#This Row],[Price]]*0.52</f>
        <v>155.7192</v>
      </c>
      <c r="V832">
        <f>(Table1[[#This Row],[Price]]-Table1[[#This Row],[Scrap value]])/2</f>
        <v>71.870399999999989</v>
      </c>
    </row>
    <row r="833" spans="1:22" x14ac:dyDescent="0.25">
      <c r="A833" t="s">
        <v>4095</v>
      </c>
      <c r="B833" t="s">
        <v>22</v>
      </c>
      <c r="C833" t="s">
        <v>47</v>
      </c>
      <c r="D833" t="s">
        <v>4096</v>
      </c>
      <c r="E833">
        <v>195.43</v>
      </c>
      <c r="F833">
        <v>25</v>
      </c>
      <c r="G833" t="s">
        <v>43729</v>
      </c>
      <c r="H833" t="s">
        <v>4097</v>
      </c>
      <c r="I833" s="1">
        <v>44927</v>
      </c>
      <c r="J833" s="1">
        <v>46023</v>
      </c>
      <c r="K833" t="s">
        <v>4098</v>
      </c>
      <c r="L833" t="s">
        <v>4099</v>
      </c>
      <c r="M833" t="s">
        <v>20</v>
      </c>
      <c r="N833">
        <v>5</v>
      </c>
      <c r="O833">
        <f>Table1[[#This Row],[Price]]-0.1*Table1[[#This Row],[Price]]</f>
        <v>175.887</v>
      </c>
      <c r="P833" s="9">
        <f>(Table1[[#This Row],[Expiration Date]]-Table1[[#This Row],[Manufacturing Date]])/365</f>
        <v>3.0027397260273974</v>
      </c>
      <c r="Q833" t="str">
        <f>IF(Table1[[#This Row],[Expiration Date]]-J841&gt;12/31/2024,"not expired","expired")</f>
        <v>expired</v>
      </c>
      <c r="R833">
        <f>Table1[[#This Row],[Discounted Price]]*0.95</f>
        <v>167.09264999999999</v>
      </c>
      <c r="S833">
        <f>Table1[[#This Row],[Discounted Price]]*0.9</f>
        <v>158.29830000000001</v>
      </c>
      <c r="T833">
        <f>Table1[[#This Row],[Discounted Price]]*0.8</f>
        <v>140.70959999999999</v>
      </c>
      <c r="U833">
        <f>Table1[[#This Row],[Price]]*0.52</f>
        <v>101.62360000000001</v>
      </c>
      <c r="V833">
        <f>(Table1[[#This Row],[Price]]-Table1[[#This Row],[Scrap value]])/2</f>
        <v>46.903199999999998</v>
      </c>
    </row>
    <row r="834" spans="1:22" x14ac:dyDescent="0.25">
      <c r="A834" t="s">
        <v>4100</v>
      </c>
      <c r="B834" t="s">
        <v>35</v>
      </c>
      <c r="C834" t="s">
        <v>47</v>
      </c>
      <c r="D834" t="s">
        <v>4101</v>
      </c>
      <c r="E834">
        <v>19.170000000000002</v>
      </c>
      <c r="F834">
        <v>15</v>
      </c>
      <c r="G834" t="s">
        <v>43728</v>
      </c>
      <c r="H834" t="s">
        <v>2389</v>
      </c>
      <c r="I834" s="1">
        <v>45137</v>
      </c>
      <c r="J834" s="1">
        <v>46023</v>
      </c>
      <c r="K834" t="s">
        <v>4102</v>
      </c>
      <c r="L834" t="s">
        <v>4103</v>
      </c>
      <c r="M834" t="s">
        <v>27</v>
      </c>
      <c r="N834">
        <v>1</v>
      </c>
      <c r="O834">
        <f>Table1[[#This Row],[Price]]-0.1*Table1[[#This Row],[Price]]</f>
        <v>17.253</v>
      </c>
      <c r="P834" s="9">
        <f>(Table1[[#This Row],[Expiration Date]]-Table1[[#This Row],[Manufacturing Date]])/365</f>
        <v>2.4273972602739726</v>
      </c>
      <c r="Q834" t="str">
        <f>IF(Table1[[#This Row],[Expiration Date]]-J842&gt;12/31/2024,"not expired","expired")</f>
        <v>not expired</v>
      </c>
      <c r="R834">
        <f>Table1[[#This Row],[Discounted Price]]*0.95</f>
        <v>16.390349999999998</v>
      </c>
      <c r="S834">
        <f>Table1[[#This Row],[Discounted Price]]*0.9</f>
        <v>15.527700000000001</v>
      </c>
      <c r="T834">
        <f>Table1[[#This Row],[Discounted Price]]*0.8</f>
        <v>13.8024</v>
      </c>
      <c r="U834">
        <f>Table1[[#This Row],[Price]]*0.52</f>
        <v>9.9684000000000008</v>
      </c>
      <c r="V834">
        <f>(Table1[[#This Row],[Price]]-Table1[[#This Row],[Scrap value]])/2</f>
        <v>4.6008000000000004</v>
      </c>
    </row>
    <row r="835" spans="1:22" x14ac:dyDescent="0.25">
      <c r="A835" t="s">
        <v>4104</v>
      </c>
      <c r="B835" t="s">
        <v>22</v>
      </c>
      <c r="C835" t="s">
        <v>47</v>
      </c>
      <c r="D835" t="s">
        <v>4105</v>
      </c>
      <c r="E835">
        <v>283.39</v>
      </c>
      <c r="F835">
        <v>52</v>
      </c>
      <c r="G835" t="s">
        <v>43729</v>
      </c>
      <c r="H835" t="s">
        <v>4106</v>
      </c>
      <c r="I835" s="1">
        <v>45000</v>
      </c>
      <c r="J835" s="1">
        <v>45658</v>
      </c>
      <c r="K835" t="s">
        <v>4107</v>
      </c>
      <c r="L835" t="s">
        <v>4108</v>
      </c>
      <c r="M835" t="s">
        <v>27</v>
      </c>
      <c r="N835">
        <v>1</v>
      </c>
      <c r="O835">
        <f>Table1[[#This Row],[Price]]-0.1*Table1[[#This Row],[Price]]</f>
        <v>255.05099999999999</v>
      </c>
      <c r="P835" s="9">
        <f>(Table1[[#This Row],[Expiration Date]]-Table1[[#This Row],[Manufacturing Date]])/365</f>
        <v>1.8027397260273972</v>
      </c>
      <c r="Q835" t="str">
        <f>IF(Table1[[#This Row],[Expiration Date]]-J843&gt;12/31/2024,"not expired","expired")</f>
        <v>expired</v>
      </c>
      <c r="R835">
        <f>Table1[[#This Row],[Discounted Price]]*0.95</f>
        <v>242.29844999999997</v>
      </c>
      <c r="S835">
        <f>Table1[[#This Row],[Discounted Price]]*0.9</f>
        <v>229.54589999999999</v>
      </c>
      <c r="T835">
        <f>Table1[[#This Row],[Discounted Price]]*0.8</f>
        <v>204.04079999999999</v>
      </c>
      <c r="U835">
        <f>Table1[[#This Row],[Price]]*0.52</f>
        <v>147.36279999999999</v>
      </c>
      <c r="V835">
        <f>(Table1[[#This Row],[Price]]-Table1[[#This Row],[Scrap value]])/2</f>
        <v>68.013599999999997</v>
      </c>
    </row>
    <row r="836" spans="1:22" x14ac:dyDescent="0.25">
      <c r="A836" t="s">
        <v>4109</v>
      </c>
      <c r="B836" t="s">
        <v>15</v>
      </c>
      <c r="C836" t="s">
        <v>47</v>
      </c>
      <c r="D836" t="s">
        <v>4110</v>
      </c>
      <c r="E836">
        <v>39.89</v>
      </c>
      <c r="F836">
        <v>41</v>
      </c>
      <c r="G836" t="s">
        <v>43728</v>
      </c>
      <c r="H836" t="s">
        <v>1145</v>
      </c>
      <c r="I836" s="1">
        <v>45000</v>
      </c>
      <c r="J836" s="1">
        <v>45658</v>
      </c>
      <c r="K836" t="s">
        <v>4111</v>
      </c>
      <c r="L836" t="s">
        <v>4112</v>
      </c>
      <c r="M836" t="s">
        <v>45</v>
      </c>
      <c r="N836">
        <v>1</v>
      </c>
      <c r="O836">
        <f>Table1[[#This Row],[Price]]-0.1*Table1[[#This Row],[Price]]</f>
        <v>35.901000000000003</v>
      </c>
      <c r="P836" s="9">
        <f>(Table1[[#This Row],[Expiration Date]]-Table1[[#This Row],[Manufacturing Date]])/365</f>
        <v>1.8027397260273972</v>
      </c>
      <c r="Q836" t="str">
        <f>IF(Table1[[#This Row],[Expiration Date]]-J844&gt;12/31/2024,"not expired","expired")</f>
        <v>expired</v>
      </c>
      <c r="R836">
        <f>Table1[[#This Row],[Discounted Price]]*0.95</f>
        <v>34.10595</v>
      </c>
      <c r="S836">
        <f>Table1[[#This Row],[Discounted Price]]*0.9</f>
        <v>32.310900000000004</v>
      </c>
      <c r="T836">
        <f>Table1[[#This Row],[Discounted Price]]*0.8</f>
        <v>28.720800000000004</v>
      </c>
      <c r="U836">
        <f>Table1[[#This Row],[Price]]*0.52</f>
        <v>20.742800000000003</v>
      </c>
      <c r="V836">
        <f>(Table1[[#This Row],[Price]]-Table1[[#This Row],[Scrap value]])/2</f>
        <v>9.573599999999999</v>
      </c>
    </row>
    <row r="837" spans="1:22" x14ac:dyDescent="0.25">
      <c r="A837" t="s">
        <v>4113</v>
      </c>
      <c r="B837" t="s">
        <v>22</v>
      </c>
      <c r="C837" t="s">
        <v>47</v>
      </c>
      <c r="D837" t="s">
        <v>4114</v>
      </c>
      <c r="E837">
        <v>67.36</v>
      </c>
      <c r="F837">
        <v>70</v>
      </c>
      <c r="G837" t="s">
        <v>43730</v>
      </c>
      <c r="H837" t="s">
        <v>3800</v>
      </c>
      <c r="I837" s="1">
        <v>45137</v>
      </c>
      <c r="J837" s="1">
        <v>46023</v>
      </c>
      <c r="K837" t="s">
        <v>4115</v>
      </c>
      <c r="L837" t="s">
        <v>4116</v>
      </c>
      <c r="M837" t="s">
        <v>45</v>
      </c>
      <c r="N837">
        <v>1</v>
      </c>
      <c r="O837">
        <f>Table1[[#This Row],[Price]]-0.1*Table1[[#This Row],[Price]]</f>
        <v>60.623999999999995</v>
      </c>
      <c r="P837" s="9">
        <f>(Table1[[#This Row],[Expiration Date]]-Table1[[#This Row],[Manufacturing Date]])/365</f>
        <v>2.4273972602739726</v>
      </c>
      <c r="Q837" t="str">
        <f>IF(Table1[[#This Row],[Expiration Date]]-J845&gt;12/31/2024,"not expired","expired")</f>
        <v>not expired</v>
      </c>
      <c r="R837">
        <f>Table1[[#This Row],[Discounted Price]]*0.95</f>
        <v>57.59279999999999</v>
      </c>
      <c r="S837">
        <f>Table1[[#This Row],[Discounted Price]]*0.9</f>
        <v>54.561599999999999</v>
      </c>
      <c r="T837">
        <f>Table1[[#This Row],[Discounted Price]]*0.8</f>
        <v>48.499200000000002</v>
      </c>
      <c r="U837">
        <f>Table1[[#This Row],[Price]]*0.52</f>
        <v>35.027200000000001</v>
      </c>
      <c r="V837">
        <f>(Table1[[#This Row],[Price]]-Table1[[#This Row],[Scrap value]])/2</f>
        <v>16.166399999999999</v>
      </c>
    </row>
    <row r="838" spans="1:22" x14ac:dyDescent="0.25">
      <c r="A838" t="s">
        <v>4117</v>
      </c>
      <c r="B838" t="s">
        <v>35</v>
      </c>
      <c r="C838" t="s">
        <v>47</v>
      </c>
      <c r="D838" t="s">
        <v>4118</v>
      </c>
      <c r="E838">
        <v>63.08</v>
      </c>
      <c r="F838">
        <v>90</v>
      </c>
      <c r="G838" t="s">
        <v>43729</v>
      </c>
      <c r="H838" t="s">
        <v>4119</v>
      </c>
      <c r="I838" s="1">
        <v>44927</v>
      </c>
      <c r="J838" s="1">
        <v>45292</v>
      </c>
      <c r="K838" t="s">
        <v>4120</v>
      </c>
      <c r="L838" t="s">
        <v>4121</v>
      </c>
      <c r="M838" t="s">
        <v>45</v>
      </c>
      <c r="N838">
        <v>1</v>
      </c>
      <c r="O838">
        <f>Table1[[#This Row],[Price]]-0.1*Table1[[#This Row],[Price]]</f>
        <v>56.771999999999998</v>
      </c>
      <c r="P838" s="9">
        <f>(Table1[[#This Row],[Expiration Date]]-Table1[[#This Row],[Manufacturing Date]])/365</f>
        <v>1</v>
      </c>
      <c r="Q838" t="str">
        <f>IF(Table1[[#This Row],[Expiration Date]]-J846&gt;12/31/2024,"not expired","expired")</f>
        <v>expired</v>
      </c>
      <c r="R838">
        <f>Table1[[#This Row],[Discounted Price]]*0.95</f>
        <v>53.933399999999999</v>
      </c>
      <c r="S838">
        <f>Table1[[#This Row],[Discounted Price]]*0.9</f>
        <v>51.094799999999999</v>
      </c>
      <c r="T838">
        <f>Table1[[#This Row],[Discounted Price]]*0.8</f>
        <v>45.4176</v>
      </c>
      <c r="U838">
        <f>Table1[[#This Row],[Price]]*0.52</f>
        <v>32.801600000000001</v>
      </c>
      <c r="V838">
        <f>(Table1[[#This Row],[Price]]-Table1[[#This Row],[Scrap value]])/2</f>
        <v>15.139199999999999</v>
      </c>
    </row>
    <row r="839" spans="1:22" x14ac:dyDescent="0.25">
      <c r="A839" t="s">
        <v>4122</v>
      </c>
      <c r="B839" t="s">
        <v>29</v>
      </c>
      <c r="C839" t="s">
        <v>47</v>
      </c>
      <c r="D839" t="s">
        <v>4123</v>
      </c>
      <c r="E839">
        <v>465.61</v>
      </c>
      <c r="F839">
        <v>8</v>
      </c>
      <c r="G839" t="s">
        <v>43730</v>
      </c>
      <c r="H839" t="s">
        <v>4124</v>
      </c>
      <c r="I839" s="1">
        <v>45137</v>
      </c>
      <c r="J839" s="1">
        <v>46023</v>
      </c>
      <c r="K839" t="s">
        <v>4125</v>
      </c>
      <c r="L839" t="s">
        <v>4126</v>
      </c>
      <c r="M839" t="s">
        <v>45</v>
      </c>
      <c r="N839">
        <v>2</v>
      </c>
      <c r="O839">
        <f>Table1[[#This Row],[Price]]-0.1*Table1[[#This Row],[Price]]</f>
        <v>419.04899999999998</v>
      </c>
      <c r="P839" s="9">
        <f>(Table1[[#This Row],[Expiration Date]]-Table1[[#This Row],[Manufacturing Date]])/365</f>
        <v>2.4273972602739726</v>
      </c>
      <c r="Q839" t="str">
        <f>IF(Table1[[#This Row],[Expiration Date]]-J847&gt;12/31/2024,"not expired","expired")</f>
        <v>not expired</v>
      </c>
      <c r="R839">
        <f>Table1[[#This Row],[Discounted Price]]*0.95</f>
        <v>398.09654999999998</v>
      </c>
      <c r="S839">
        <f>Table1[[#This Row],[Discounted Price]]*0.9</f>
        <v>377.14409999999998</v>
      </c>
      <c r="T839">
        <f>Table1[[#This Row],[Discounted Price]]*0.8</f>
        <v>335.23919999999998</v>
      </c>
      <c r="U839">
        <f>Table1[[#This Row],[Price]]*0.52</f>
        <v>242.11720000000003</v>
      </c>
      <c r="V839">
        <f>(Table1[[#This Row],[Price]]-Table1[[#This Row],[Scrap value]])/2</f>
        <v>111.74639999999999</v>
      </c>
    </row>
    <row r="840" spans="1:22" x14ac:dyDescent="0.25">
      <c r="A840" t="s">
        <v>4127</v>
      </c>
      <c r="B840" t="s">
        <v>29</v>
      </c>
      <c r="C840" t="s">
        <v>47</v>
      </c>
      <c r="D840" t="s">
        <v>4128</v>
      </c>
      <c r="E840">
        <v>378.11</v>
      </c>
      <c r="F840">
        <v>53</v>
      </c>
      <c r="G840" t="s">
        <v>43730</v>
      </c>
      <c r="H840" t="s">
        <v>4129</v>
      </c>
      <c r="I840" s="1">
        <v>44927</v>
      </c>
      <c r="J840" s="1">
        <v>45292</v>
      </c>
      <c r="K840" t="s">
        <v>4130</v>
      </c>
      <c r="L840" t="s">
        <v>4131</v>
      </c>
      <c r="M840" t="s">
        <v>20</v>
      </c>
      <c r="N840">
        <v>1</v>
      </c>
      <c r="O840">
        <f>Table1[[#This Row],[Price]]-0.1*Table1[[#This Row],[Price]]</f>
        <v>340.29900000000004</v>
      </c>
      <c r="P840" s="9">
        <f>(Table1[[#This Row],[Expiration Date]]-Table1[[#This Row],[Manufacturing Date]])/365</f>
        <v>1</v>
      </c>
      <c r="Q840" t="str">
        <f>IF(Table1[[#This Row],[Expiration Date]]-J848&gt;12/31/2024,"not expired","expired")</f>
        <v>expired</v>
      </c>
      <c r="R840">
        <f>Table1[[#This Row],[Discounted Price]]*0.95</f>
        <v>323.28405000000004</v>
      </c>
      <c r="S840">
        <f>Table1[[#This Row],[Discounted Price]]*0.9</f>
        <v>306.26910000000004</v>
      </c>
      <c r="T840">
        <f>Table1[[#This Row],[Discounted Price]]*0.8</f>
        <v>272.23920000000004</v>
      </c>
      <c r="U840">
        <f>Table1[[#This Row],[Price]]*0.52</f>
        <v>196.61720000000003</v>
      </c>
      <c r="V840">
        <f>(Table1[[#This Row],[Price]]-Table1[[#This Row],[Scrap value]])/2</f>
        <v>90.746399999999994</v>
      </c>
    </row>
    <row r="841" spans="1:22" x14ac:dyDescent="0.25">
      <c r="A841" t="s">
        <v>4132</v>
      </c>
      <c r="B841" t="s">
        <v>29</v>
      </c>
      <c r="C841" t="s">
        <v>47</v>
      </c>
      <c r="D841" t="s">
        <v>4133</v>
      </c>
      <c r="E841">
        <v>145.83000000000001</v>
      </c>
      <c r="F841">
        <v>15</v>
      </c>
      <c r="G841" t="s">
        <v>43728</v>
      </c>
      <c r="H841" t="s">
        <v>4134</v>
      </c>
      <c r="I841" s="1">
        <v>44927</v>
      </c>
      <c r="J841" s="1">
        <v>46023</v>
      </c>
      <c r="K841" t="s">
        <v>4135</v>
      </c>
      <c r="L841" t="s">
        <v>4136</v>
      </c>
      <c r="M841" t="s">
        <v>45</v>
      </c>
      <c r="N841">
        <v>2</v>
      </c>
      <c r="O841">
        <f>Table1[[#This Row],[Price]]-0.1*Table1[[#This Row],[Price]]</f>
        <v>131.24700000000001</v>
      </c>
      <c r="P841" s="9">
        <f>(Table1[[#This Row],[Expiration Date]]-Table1[[#This Row],[Manufacturing Date]])/365</f>
        <v>3.0027397260273974</v>
      </c>
      <c r="Q841" t="str">
        <f>IF(Table1[[#This Row],[Expiration Date]]-J849&gt;12/31/2024,"not expired","expired")</f>
        <v>not expired</v>
      </c>
      <c r="R841">
        <f>Table1[[#This Row],[Discounted Price]]*0.95</f>
        <v>124.68465</v>
      </c>
      <c r="S841">
        <f>Table1[[#This Row],[Discounted Price]]*0.9</f>
        <v>118.12230000000001</v>
      </c>
      <c r="T841">
        <f>Table1[[#This Row],[Discounted Price]]*0.8</f>
        <v>104.99760000000002</v>
      </c>
      <c r="U841">
        <f>Table1[[#This Row],[Price]]*0.52</f>
        <v>75.831600000000009</v>
      </c>
      <c r="V841">
        <f>(Table1[[#This Row],[Price]]-Table1[[#This Row],[Scrap value]])/2</f>
        <v>34.999200000000002</v>
      </c>
    </row>
    <row r="842" spans="1:22" x14ac:dyDescent="0.25">
      <c r="A842" t="s">
        <v>4137</v>
      </c>
      <c r="B842" t="s">
        <v>22</v>
      </c>
      <c r="C842" t="s">
        <v>47</v>
      </c>
      <c r="D842" t="s">
        <v>4138</v>
      </c>
      <c r="E842">
        <v>101.27</v>
      </c>
      <c r="F842">
        <v>14</v>
      </c>
      <c r="G842" t="s">
        <v>43730</v>
      </c>
      <c r="H842" t="s">
        <v>4139</v>
      </c>
      <c r="I842" s="1">
        <v>45000</v>
      </c>
      <c r="J842" s="1">
        <v>45292</v>
      </c>
      <c r="K842" t="s">
        <v>4140</v>
      </c>
      <c r="L842" t="s">
        <v>4141</v>
      </c>
      <c r="M842" t="s">
        <v>27</v>
      </c>
      <c r="N842">
        <v>3</v>
      </c>
      <c r="O842">
        <f>Table1[[#This Row],[Price]]-0.1*Table1[[#This Row],[Price]]</f>
        <v>91.143000000000001</v>
      </c>
      <c r="P842" s="9">
        <f>(Table1[[#This Row],[Expiration Date]]-Table1[[#This Row],[Manufacturing Date]])/365</f>
        <v>0.8</v>
      </c>
      <c r="Q842" t="str">
        <f>IF(Table1[[#This Row],[Expiration Date]]-J850&gt;12/31/2024,"not expired","expired")</f>
        <v>expired</v>
      </c>
      <c r="R842">
        <f>Table1[[#This Row],[Discounted Price]]*0.95</f>
        <v>86.585849999999994</v>
      </c>
      <c r="S842">
        <f>Table1[[#This Row],[Discounted Price]]*0.9</f>
        <v>82.028700000000001</v>
      </c>
      <c r="T842">
        <f>Table1[[#This Row],[Discounted Price]]*0.8</f>
        <v>72.914400000000001</v>
      </c>
      <c r="U842">
        <f>Table1[[#This Row],[Price]]*0.52</f>
        <v>52.660400000000003</v>
      </c>
      <c r="V842">
        <f>(Table1[[#This Row],[Price]]-Table1[[#This Row],[Scrap value]])/2</f>
        <v>24.304799999999997</v>
      </c>
    </row>
    <row r="843" spans="1:22" x14ac:dyDescent="0.25">
      <c r="A843" t="s">
        <v>4142</v>
      </c>
      <c r="B843" t="s">
        <v>15</v>
      </c>
      <c r="C843" t="s">
        <v>47</v>
      </c>
      <c r="D843" t="s">
        <v>4143</v>
      </c>
      <c r="E843">
        <v>468.79</v>
      </c>
      <c r="F843">
        <v>84</v>
      </c>
      <c r="G843" t="s">
        <v>43730</v>
      </c>
      <c r="H843" t="s">
        <v>4144</v>
      </c>
      <c r="I843" s="1">
        <v>44927</v>
      </c>
      <c r="J843" s="1">
        <v>45658</v>
      </c>
      <c r="K843" t="s">
        <v>4145</v>
      </c>
      <c r="L843" t="s">
        <v>4146</v>
      </c>
      <c r="M843" t="s">
        <v>45</v>
      </c>
      <c r="N843">
        <v>5</v>
      </c>
      <c r="O843">
        <f>Table1[[#This Row],[Price]]-0.1*Table1[[#This Row],[Price]]</f>
        <v>421.911</v>
      </c>
      <c r="P843" s="9">
        <f>(Table1[[#This Row],[Expiration Date]]-Table1[[#This Row],[Manufacturing Date]])/365</f>
        <v>2.0027397260273974</v>
      </c>
      <c r="Q843" t="str">
        <f>IF(Table1[[#This Row],[Expiration Date]]-J851&gt;12/31/2024,"not expired","expired")</f>
        <v>expired</v>
      </c>
      <c r="R843">
        <f>Table1[[#This Row],[Discounted Price]]*0.95</f>
        <v>400.81545</v>
      </c>
      <c r="S843">
        <f>Table1[[#This Row],[Discounted Price]]*0.9</f>
        <v>379.7199</v>
      </c>
      <c r="T843">
        <f>Table1[[#This Row],[Discounted Price]]*0.8</f>
        <v>337.52880000000005</v>
      </c>
      <c r="U843">
        <f>Table1[[#This Row],[Price]]*0.52</f>
        <v>243.77080000000001</v>
      </c>
      <c r="V843">
        <f>(Table1[[#This Row],[Price]]-Table1[[#This Row],[Scrap value]])/2</f>
        <v>112.50960000000001</v>
      </c>
    </row>
    <row r="844" spans="1:22" x14ac:dyDescent="0.25">
      <c r="A844" t="s">
        <v>4147</v>
      </c>
      <c r="B844" t="s">
        <v>22</v>
      </c>
      <c r="C844" t="s">
        <v>47</v>
      </c>
      <c r="D844" t="s">
        <v>4148</v>
      </c>
      <c r="E844">
        <v>374.09</v>
      </c>
      <c r="F844">
        <v>37</v>
      </c>
      <c r="G844" t="s">
        <v>43729</v>
      </c>
      <c r="H844" t="s">
        <v>2541</v>
      </c>
      <c r="I844" s="1">
        <v>45137</v>
      </c>
      <c r="J844" s="1">
        <v>45658</v>
      </c>
      <c r="K844" t="s">
        <v>4149</v>
      </c>
      <c r="L844" t="s">
        <v>4150</v>
      </c>
      <c r="M844" t="s">
        <v>45</v>
      </c>
      <c r="N844">
        <v>4</v>
      </c>
      <c r="O844">
        <f>Table1[[#This Row],[Price]]-0.1*Table1[[#This Row],[Price]]</f>
        <v>336.68099999999998</v>
      </c>
      <c r="P844" s="9">
        <f>(Table1[[#This Row],[Expiration Date]]-Table1[[#This Row],[Manufacturing Date]])/365</f>
        <v>1.4273972602739726</v>
      </c>
      <c r="Q844" t="str">
        <f>IF(Table1[[#This Row],[Expiration Date]]-J852&gt;12/31/2024,"not expired","expired")</f>
        <v>not expired</v>
      </c>
      <c r="R844">
        <f>Table1[[#This Row],[Discounted Price]]*0.95</f>
        <v>319.84694999999999</v>
      </c>
      <c r="S844">
        <f>Table1[[#This Row],[Discounted Price]]*0.9</f>
        <v>303.0129</v>
      </c>
      <c r="T844">
        <f>Table1[[#This Row],[Discounted Price]]*0.8</f>
        <v>269.34480000000002</v>
      </c>
      <c r="U844">
        <f>Table1[[#This Row],[Price]]*0.52</f>
        <v>194.52679999999998</v>
      </c>
      <c r="V844">
        <f>(Table1[[#This Row],[Price]]-Table1[[#This Row],[Scrap value]])/2</f>
        <v>89.781599999999997</v>
      </c>
    </row>
    <row r="845" spans="1:22" x14ac:dyDescent="0.25">
      <c r="A845" t="s">
        <v>4151</v>
      </c>
      <c r="B845" t="s">
        <v>35</v>
      </c>
      <c r="C845" t="s">
        <v>47</v>
      </c>
      <c r="D845" t="s">
        <v>4152</v>
      </c>
      <c r="E845">
        <v>254.27</v>
      </c>
      <c r="F845">
        <v>54</v>
      </c>
      <c r="G845" t="s">
        <v>43729</v>
      </c>
      <c r="H845" t="s">
        <v>2644</v>
      </c>
      <c r="I845" s="1">
        <v>45137</v>
      </c>
      <c r="J845" s="1">
        <v>45658</v>
      </c>
      <c r="K845" t="s">
        <v>4153</v>
      </c>
      <c r="L845" t="s">
        <v>4154</v>
      </c>
      <c r="M845" t="s">
        <v>27</v>
      </c>
      <c r="N845">
        <v>2</v>
      </c>
      <c r="O845">
        <f>Table1[[#This Row],[Price]]-0.1*Table1[[#This Row],[Price]]</f>
        <v>228.84300000000002</v>
      </c>
      <c r="P845" s="9">
        <f>(Table1[[#This Row],[Expiration Date]]-Table1[[#This Row],[Manufacturing Date]])/365</f>
        <v>1.4273972602739726</v>
      </c>
      <c r="Q845" t="str">
        <f>IF(Table1[[#This Row],[Expiration Date]]-J853&gt;12/31/2024,"not expired","expired")</f>
        <v>expired</v>
      </c>
      <c r="R845">
        <f>Table1[[#This Row],[Discounted Price]]*0.95</f>
        <v>217.40085000000002</v>
      </c>
      <c r="S845">
        <f>Table1[[#This Row],[Discounted Price]]*0.9</f>
        <v>205.95870000000002</v>
      </c>
      <c r="T845">
        <f>Table1[[#This Row],[Discounted Price]]*0.8</f>
        <v>183.07440000000003</v>
      </c>
      <c r="U845">
        <f>Table1[[#This Row],[Price]]*0.52</f>
        <v>132.22040000000001</v>
      </c>
      <c r="V845">
        <f>(Table1[[#This Row],[Price]]-Table1[[#This Row],[Scrap value]])/2</f>
        <v>61.024799999999999</v>
      </c>
    </row>
    <row r="846" spans="1:22" x14ac:dyDescent="0.25">
      <c r="A846" t="s">
        <v>4155</v>
      </c>
      <c r="B846" t="s">
        <v>22</v>
      </c>
      <c r="C846" t="s">
        <v>47</v>
      </c>
      <c r="D846" t="s">
        <v>4156</v>
      </c>
      <c r="E846">
        <v>276.47000000000003</v>
      </c>
      <c r="F846">
        <v>52</v>
      </c>
      <c r="G846" t="s">
        <v>43730</v>
      </c>
      <c r="H846" t="s">
        <v>4157</v>
      </c>
      <c r="I846" s="1">
        <v>45137</v>
      </c>
      <c r="J846" s="1">
        <v>46023</v>
      </c>
      <c r="K846" t="s">
        <v>4158</v>
      </c>
      <c r="L846" t="s">
        <v>4159</v>
      </c>
      <c r="M846" t="s">
        <v>45</v>
      </c>
      <c r="N846">
        <v>1</v>
      </c>
      <c r="O846">
        <f>Table1[[#This Row],[Price]]-0.1*Table1[[#This Row],[Price]]</f>
        <v>248.82300000000004</v>
      </c>
      <c r="P846" s="9">
        <f>(Table1[[#This Row],[Expiration Date]]-Table1[[#This Row],[Manufacturing Date]])/365</f>
        <v>2.4273972602739726</v>
      </c>
      <c r="Q846" t="str">
        <f>IF(Table1[[#This Row],[Expiration Date]]-J854&gt;12/31/2024,"not expired","expired")</f>
        <v>expired</v>
      </c>
      <c r="R846">
        <f>Table1[[#This Row],[Discounted Price]]*0.95</f>
        <v>236.38185000000001</v>
      </c>
      <c r="S846">
        <f>Table1[[#This Row],[Discounted Price]]*0.9</f>
        <v>223.94070000000005</v>
      </c>
      <c r="T846">
        <f>Table1[[#This Row],[Discounted Price]]*0.8</f>
        <v>199.05840000000003</v>
      </c>
      <c r="U846">
        <f>Table1[[#This Row],[Price]]*0.52</f>
        <v>143.76440000000002</v>
      </c>
      <c r="V846">
        <f>(Table1[[#This Row],[Price]]-Table1[[#This Row],[Scrap value]])/2</f>
        <v>66.352800000000002</v>
      </c>
    </row>
    <row r="847" spans="1:22" x14ac:dyDescent="0.25">
      <c r="A847" t="s">
        <v>4160</v>
      </c>
      <c r="B847" t="s">
        <v>29</v>
      </c>
      <c r="C847" t="s">
        <v>47</v>
      </c>
      <c r="D847" t="s">
        <v>4161</v>
      </c>
      <c r="E847">
        <v>55.43</v>
      </c>
      <c r="F847">
        <v>64</v>
      </c>
      <c r="G847" t="s">
        <v>43730</v>
      </c>
      <c r="H847" t="s">
        <v>4162</v>
      </c>
      <c r="I847" s="1">
        <v>45137</v>
      </c>
      <c r="J847" s="1">
        <v>45658</v>
      </c>
      <c r="K847" t="s">
        <v>4163</v>
      </c>
      <c r="L847" t="s">
        <v>4164</v>
      </c>
      <c r="M847" t="s">
        <v>27</v>
      </c>
      <c r="N847">
        <v>5</v>
      </c>
      <c r="O847">
        <f>Table1[[#This Row],[Price]]-0.1*Table1[[#This Row],[Price]]</f>
        <v>49.887</v>
      </c>
      <c r="P847" s="9">
        <f>(Table1[[#This Row],[Expiration Date]]-Table1[[#This Row],[Manufacturing Date]])/365</f>
        <v>1.4273972602739726</v>
      </c>
      <c r="Q847" t="str">
        <f>IF(Table1[[#This Row],[Expiration Date]]-J855&gt;12/31/2024,"not expired","expired")</f>
        <v>expired</v>
      </c>
      <c r="R847">
        <f>Table1[[#This Row],[Discounted Price]]*0.95</f>
        <v>47.392649999999996</v>
      </c>
      <c r="S847">
        <f>Table1[[#This Row],[Discounted Price]]*0.9</f>
        <v>44.898299999999999</v>
      </c>
      <c r="T847">
        <f>Table1[[#This Row],[Discounted Price]]*0.8</f>
        <v>39.909600000000005</v>
      </c>
      <c r="U847">
        <f>Table1[[#This Row],[Price]]*0.52</f>
        <v>28.823600000000003</v>
      </c>
      <c r="V847">
        <f>(Table1[[#This Row],[Price]]-Table1[[#This Row],[Scrap value]])/2</f>
        <v>13.303199999999999</v>
      </c>
    </row>
    <row r="848" spans="1:22" x14ac:dyDescent="0.25">
      <c r="A848" t="s">
        <v>4165</v>
      </c>
      <c r="B848" t="s">
        <v>29</v>
      </c>
      <c r="C848" t="s">
        <v>47</v>
      </c>
      <c r="D848" t="s">
        <v>4166</v>
      </c>
      <c r="E848">
        <v>173.68</v>
      </c>
      <c r="F848">
        <v>16</v>
      </c>
      <c r="G848" t="s">
        <v>43729</v>
      </c>
      <c r="H848" t="s">
        <v>1036</v>
      </c>
      <c r="I848" s="1">
        <v>45137</v>
      </c>
      <c r="J848" s="1">
        <v>46023</v>
      </c>
      <c r="K848" t="s">
        <v>4167</v>
      </c>
      <c r="L848" t="s">
        <v>4168</v>
      </c>
      <c r="M848" t="s">
        <v>27</v>
      </c>
      <c r="N848">
        <v>3</v>
      </c>
      <c r="O848">
        <f>Table1[[#This Row],[Price]]-0.1*Table1[[#This Row],[Price]]</f>
        <v>156.31200000000001</v>
      </c>
      <c r="P848" s="9">
        <f>(Table1[[#This Row],[Expiration Date]]-Table1[[#This Row],[Manufacturing Date]])/365</f>
        <v>2.4273972602739726</v>
      </c>
      <c r="Q848" t="str">
        <f>IF(Table1[[#This Row],[Expiration Date]]-J856&gt;12/31/2024,"not expired","expired")</f>
        <v>expired</v>
      </c>
      <c r="R848">
        <f>Table1[[#This Row],[Discounted Price]]*0.95</f>
        <v>148.49639999999999</v>
      </c>
      <c r="S848">
        <f>Table1[[#This Row],[Discounted Price]]*0.9</f>
        <v>140.6808</v>
      </c>
      <c r="T848">
        <f>Table1[[#This Row],[Discounted Price]]*0.8</f>
        <v>125.04960000000001</v>
      </c>
      <c r="U848">
        <f>Table1[[#This Row],[Price]]*0.52</f>
        <v>90.313600000000008</v>
      </c>
      <c r="V848">
        <f>(Table1[[#This Row],[Price]]-Table1[[#This Row],[Scrap value]])/2</f>
        <v>41.683199999999999</v>
      </c>
    </row>
    <row r="849" spans="1:22" x14ac:dyDescent="0.25">
      <c r="A849" t="s">
        <v>4169</v>
      </c>
      <c r="B849" t="s">
        <v>15</v>
      </c>
      <c r="C849" t="s">
        <v>47</v>
      </c>
      <c r="D849" t="s">
        <v>4170</v>
      </c>
      <c r="E849">
        <v>210.49</v>
      </c>
      <c r="F849">
        <v>35</v>
      </c>
      <c r="G849" t="s">
        <v>43730</v>
      </c>
      <c r="H849" t="s">
        <v>4171</v>
      </c>
      <c r="I849" s="1">
        <v>45000</v>
      </c>
      <c r="J849" s="1">
        <v>45658</v>
      </c>
      <c r="K849" t="s">
        <v>4172</v>
      </c>
      <c r="L849" t="s">
        <v>4173</v>
      </c>
      <c r="M849" t="s">
        <v>45</v>
      </c>
      <c r="N849">
        <v>1</v>
      </c>
      <c r="O849">
        <f>Table1[[#This Row],[Price]]-0.1*Table1[[#This Row],[Price]]</f>
        <v>189.441</v>
      </c>
      <c r="P849" s="9">
        <f>(Table1[[#This Row],[Expiration Date]]-Table1[[#This Row],[Manufacturing Date]])/365</f>
        <v>1.8027397260273972</v>
      </c>
      <c r="Q849" t="str">
        <f>IF(Table1[[#This Row],[Expiration Date]]-J857&gt;12/31/2024,"not expired","expired")</f>
        <v>expired</v>
      </c>
      <c r="R849">
        <f>Table1[[#This Row],[Discounted Price]]*0.95</f>
        <v>179.96895000000001</v>
      </c>
      <c r="S849">
        <f>Table1[[#This Row],[Discounted Price]]*0.9</f>
        <v>170.49690000000001</v>
      </c>
      <c r="T849">
        <f>Table1[[#This Row],[Discounted Price]]*0.8</f>
        <v>151.55280000000002</v>
      </c>
      <c r="U849">
        <f>Table1[[#This Row],[Price]]*0.52</f>
        <v>109.45480000000001</v>
      </c>
      <c r="V849">
        <f>(Table1[[#This Row],[Price]]-Table1[[#This Row],[Scrap value]])/2</f>
        <v>50.517600000000002</v>
      </c>
    </row>
    <row r="850" spans="1:22" x14ac:dyDescent="0.25">
      <c r="A850" t="s">
        <v>4174</v>
      </c>
      <c r="B850" t="s">
        <v>22</v>
      </c>
      <c r="C850" t="s">
        <v>47</v>
      </c>
      <c r="D850" t="s">
        <v>4175</v>
      </c>
      <c r="E850">
        <v>259.35000000000002</v>
      </c>
      <c r="F850">
        <v>24</v>
      </c>
      <c r="G850" t="s">
        <v>43729</v>
      </c>
      <c r="H850" t="s">
        <v>4176</v>
      </c>
      <c r="I850" s="1">
        <v>45137</v>
      </c>
      <c r="J850" s="1">
        <v>45292</v>
      </c>
      <c r="K850" t="s">
        <v>4177</v>
      </c>
      <c r="L850" t="s">
        <v>4178</v>
      </c>
      <c r="M850" t="s">
        <v>27</v>
      </c>
      <c r="N850">
        <v>5</v>
      </c>
      <c r="O850">
        <f>Table1[[#This Row],[Price]]-0.1*Table1[[#This Row],[Price]]</f>
        <v>233.41500000000002</v>
      </c>
      <c r="P850" s="9">
        <f>(Table1[[#This Row],[Expiration Date]]-Table1[[#This Row],[Manufacturing Date]])/365</f>
        <v>0.42465753424657532</v>
      </c>
      <c r="Q850" t="str">
        <f>IF(Table1[[#This Row],[Expiration Date]]-J858&gt;12/31/2024,"not expired","expired")</f>
        <v>expired</v>
      </c>
      <c r="R850">
        <f>Table1[[#This Row],[Discounted Price]]*0.95</f>
        <v>221.74425000000002</v>
      </c>
      <c r="S850">
        <f>Table1[[#This Row],[Discounted Price]]*0.9</f>
        <v>210.07350000000002</v>
      </c>
      <c r="T850">
        <f>Table1[[#This Row],[Discounted Price]]*0.8</f>
        <v>186.73200000000003</v>
      </c>
      <c r="U850">
        <f>Table1[[#This Row],[Price]]*0.52</f>
        <v>134.86200000000002</v>
      </c>
      <c r="V850">
        <f>(Table1[[#This Row],[Price]]-Table1[[#This Row],[Scrap value]])/2</f>
        <v>62.244</v>
      </c>
    </row>
    <row r="851" spans="1:22" x14ac:dyDescent="0.25">
      <c r="A851" t="s">
        <v>4179</v>
      </c>
      <c r="B851" t="s">
        <v>15</v>
      </c>
      <c r="C851" t="s">
        <v>47</v>
      </c>
      <c r="D851" t="s">
        <v>4180</v>
      </c>
      <c r="E851">
        <v>428.27</v>
      </c>
      <c r="F851">
        <v>12</v>
      </c>
      <c r="G851" t="s">
        <v>43728</v>
      </c>
      <c r="H851" t="s">
        <v>4181</v>
      </c>
      <c r="I851" s="1">
        <v>45137</v>
      </c>
      <c r="J851" s="1">
        <v>46023</v>
      </c>
      <c r="K851" t="s">
        <v>4182</v>
      </c>
      <c r="L851" t="s">
        <v>4183</v>
      </c>
      <c r="M851" t="s">
        <v>45</v>
      </c>
      <c r="N851">
        <v>2</v>
      </c>
      <c r="O851">
        <f>Table1[[#This Row],[Price]]-0.1*Table1[[#This Row],[Price]]</f>
        <v>385.44299999999998</v>
      </c>
      <c r="P851" s="9">
        <f>(Table1[[#This Row],[Expiration Date]]-Table1[[#This Row],[Manufacturing Date]])/365</f>
        <v>2.4273972602739726</v>
      </c>
      <c r="Q851" t="str">
        <f>IF(Table1[[#This Row],[Expiration Date]]-J859&gt;12/31/2024,"not expired","expired")</f>
        <v>not expired</v>
      </c>
      <c r="R851">
        <f>Table1[[#This Row],[Discounted Price]]*0.95</f>
        <v>366.17084999999997</v>
      </c>
      <c r="S851">
        <f>Table1[[#This Row],[Discounted Price]]*0.9</f>
        <v>346.89870000000002</v>
      </c>
      <c r="T851">
        <f>Table1[[#This Row],[Discounted Price]]*0.8</f>
        <v>308.3544</v>
      </c>
      <c r="U851">
        <f>Table1[[#This Row],[Price]]*0.52</f>
        <v>222.7004</v>
      </c>
      <c r="V851">
        <f>(Table1[[#This Row],[Price]]-Table1[[#This Row],[Scrap value]])/2</f>
        <v>102.78479999999999</v>
      </c>
    </row>
    <row r="852" spans="1:22" x14ac:dyDescent="0.25">
      <c r="A852" t="s">
        <v>4184</v>
      </c>
      <c r="B852" t="s">
        <v>35</v>
      </c>
      <c r="C852" t="s">
        <v>47</v>
      </c>
      <c r="D852" t="s">
        <v>4185</v>
      </c>
      <c r="E852">
        <v>410.35</v>
      </c>
      <c r="F852">
        <v>37</v>
      </c>
      <c r="G852" t="s">
        <v>43729</v>
      </c>
      <c r="H852" t="s">
        <v>4186</v>
      </c>
      <c r="I852" s="1">
        <v>44927</v>
      </c>
      <c r="J852" s="1">
        <v>45292</v>
      </c>
      <c r="K852" t="s">
        <v>4187</v>
      </c>
      <c r="L852" t="s">
        <v>4188</v>
      </c>
      <c r="M852" t="s">
        <v>20</v>
      </c>
      <c r="N852">
        <v>1</v>
      </c>
      <c r="O852">
        <f>Table1[[#This Row],[Price]]-0.1*Table1[[#This Row],[Price]]</f>
        <v>369.315</v>
      </c>
      <c r="P852" s="9">
        <f>(Table1[[#This Row],[Expiration Date]]-Table1[[#This Row],[Manufacturing Date]])/365</f>
        <v>1</v>
      </c>
      <c r="Q852" t="str">
        <f>IF(Table1[[#This Row],[Expiration Date]]-J860&gt;12/31/2024,"not expired","expired")</f>
        <v>expired</v>
      </c>
      <c r="R852">
        <f>Table1[[#This Row],[Discounted Price]]*0.95</f>
        <v>350.84924999999998</v>
      </c>
      <c r="S852">
        <f>Table1[[#This Row],[Discounted Price]]*0.9</f>
        <v>332.38350000000003</v>
      </c>
      <c r="T852">
        <f>Table1[[#This Row],[Discounted Price]]*0.8</f>
        <v>295.452</v>
      </c>
      <c r="U852">
        <f>Table1[[#This Row],[Price]]*0.52</f>
        <v>213.38200000000001</v>
      </c>
      <c r="V852">
        <f>(Table1[[#This Row],[Price]]-Table1[[#This Row],[Scrap value]])/2</f>
        <v>98.484000000000009</v>
      </c>
    </row>
    <row r="853" spans="1:22" x14ac:dyDescent="0.25">
      <c r="A853" t="s">
        <v>4189</v>
      </c>
      <c r="B853" t="s">
        <v>35</v>
      </c>
      <c r="C853" t="s">
        <v>47</v>
      </c>
      <c r="D853" t="s">
        <v>4190</v>
      </c>
      <c r="E853">
        <v>478.21</v>
      </c>
      <c r="F853">
        <v>43</v>
      </c>
      <c r="G853" t="s">
        <v>43728</v>
      </c>
      <c r="H853" t="s">
        <v>4191</v>
      </c>
      <c r="I853" s="1">
        <v>45000</v>
      </c>
      <c r="J853" s="1">
        <v>45658</v>
      </c>
      <c r="K853" t="s">
        <v>4192</v>
      </c>
      <c r="L853" t="s">
        <v>4193</v>
      </c>
      <c r="M853" t="s">
        <v>45</v>
      </c>
      <c r="N853">
        <v>4</v>
      </c>
      <c r="O853">
        <f>Table1[[#This Row],[Price]]-0.1*Table1[[#This Row],[Price]]</f>
        <v>430.38900000000001</v>
      </c>
      <c r="P853" s="9">
        <f>(Table1[[#This Row],[Expiration Date]]-Table1[[#This Row],[Manufacturing Date]])/365</f>
        <v>1.8027397260273972</v>
      </c>
      <c r="Q853" t="str">
        <f>IF(Table1[[#This Row],[Expiration Date]]-J861&gt;12/31/2024,"not expired","expired")</f>
        <v>expired</v>
      </c>
      <c r="R853">
        <f>Table1[[#This Row],[Discounted Price]]*0.95</f>
        <v>408.86955</v>
      </c>
      <c r="S853">
        <f>Table1[[#This Row],[Discounted Price]]*0.9</f>
        <v>387.3501</v>
      </c>
      <c r="T853">
        <f>Table1[[#This Row],[Discounted Price]]*0.8</f>
        <v>344.31120000000004</v>
      </c>
      <c r="U853">
        <f>Table1[[#This Row],[Price]]*0.52</f>
        <v>248.66919999999999</v>
      </c>
      <c r="V853">
        <f>(Table1[[#This Row],[Price]]-Table1[[#This Row],[Scrap value]])/2</f>
        <v>114.7704</v>
      </c>
    </row>
    <row r="854" spans="1:22" x14ac:dyDescent="0.25">
      <c r="A854" t="s">
        <v>4194</v>
      </c>
      <c r="B854" t="s">
        <v>35</v>
      </c>
      <c r="C854" t="s">
        <v>47</v>
      </c>
      <c r="D854" t="s">
        <v>4195</v>
      </c>
      <c r="E854">
        <v>494.76</v>
      </c>
      <c r="F854">
        <v>59</v>
      </c>
      <c r="G854" t="s">
        <v>43729</v>
      </c>
      <c r="H854" t="s">
        <v>4196</v>
      </c>
      <c r="I854" s="1">
        <v>44927</v>
      </c>
      <c r="J854" s="1">
        <v>46023</v>
      </c>
      <c r="K854" t="s">
        <v>4197</v>
      </c>
      <c r="L854" t="s">
        <v>4198</v>
      </c>
      <c r="M854" t="s">
        <v>27</v>
      </c>
      <c r="N854">
        <v>1</v>
      </c>
      <c r="O854">
        <f>Table1[[#This Row],[Price]]-0.1*Table1[[#This Row],[Price]]</f>
        <v>445.28399999999999</v>
      </c>
      <c r="P854" s="9">
        <f>(Table1[[#This Row],[Expiration Date]]-Table1[[#This Row],[Manufacturing Date]])/365</f>
        <v>3.0027397260273974</v>
      </c>
      <c r="Q854" t="str">
        <f>IF(Table1[[#This Row],[Expiration Date]]-J862&gt;12/31/2024,"not expired","expired")</f>
        <v>not expired</v>
      </c>
      <c r="R854">
        <f>Table1[[#This Row],[Discounted Price]]*0.95</f>
        <v>423.01979999999998</v>
      </c>
      <c r="S854">
        <f>Table1[[#This Row],[Discounted Price]]*0.9</f>
        <v>400.75560000000002</v>
      </c>
      <c r="T854">
        <f>Table1[[#This Row],[Discounted Price]]*0.8</f>
        <v>356.22720000000004</v>
      </c>
      <c r="U854">
        <f>Table1[[#This Row],[Price]]*0.52</f>
        <v>257.27519999999998</v>
      </c>
      <c r="V854">
        <f>(Table1[[#This Row],[Price]]-Table1[[#This Row],[Scrap value]])/2</f>
        <v>118.7424</v>
      </c>
    </row>
    <row r="855" spans="1:22" x14ac:dyDescent="0.25">
      <c r="A855" t="s">
        <v>4199</v>
      </c>
      <c r="B855" t="s">
        <v>35</v>
      </c>
      <c r="C855" t="s">
        <v>47</v>
      </c>
      <c r="D855" t="s">
        <v>4200</v>
      </c>
      <c r="E855">
        <v>115.36</v>
      </c>
      <c r="F855">
        <v>59</v>
      </c>
      <c r="G855" t="s">
        <v>43730</v>
      </c>
      <c r="H855" t="s">
        <v>4201</v>
      </c>
      <c r="I855" s="1">
        <v>44927</v>
      </c>
      <c r="J855" s="1">
        <v>46023</v>
      </c>
      <c r="K855" t="s">
        <v>4202</v>
      </c>
      <c r="L855" t="s">
        <v>4203</v>
      </c>
      <c r="M855" t="s">
        <v>27</v>
      </c>
      <c r="N855">
        <v>3</v>
      </c>
      <c r="O855">
        <f>Table1[[#This Row],[Price]]-0.1*Table1[[#This Row],[Price]]</f>
        <v>103.824</v>
      </c>
      <c r="P855" s="9">
        <f>(Table1[[#This Row],[Expiration Date]]-Table1[[#This Row],[Manufacturing Date]])/365</f>
        <v>3.0027397260273974</v>
      </c>
      <c r="Q855" t="str">
        <f>IF(Table1[[#This Row],[Expiration Date]]-J863&gt;12/31/2024,"not expired","expired")</f>
        <v>expired</v>
      </c>
      <c r="R855">
        <f>Table1[[#This Row],[Discounted Price]]*0.95</f>
        <v>98.632799999999989</v>
      </c>
      <c r="S855">
        <f>Table1[[#This Row],[Discounted Price]]*0.9</f>
        <v>93.441599999999994</v>
      </c>
      <c r="T855">
        <f>Table1[[#This Row],[Discounted Price]]*0.8</f>
        <v>83.059200000000004</v>
      </c>
      <c r="U855">
        <f>Table1[[#This Row],[Price]]*0.52</f>
        <v>59.987200000000001</v>
      </c>
      <c r="V855">
        <f>(Table1[[#This Row],[Price]]-Table1[[#This Row],[Scrap value]])/2</f>
        <v>27.686399999999999</v>
      </c>
    </row>
    <row r="856" spans="1:22" x14ac:dyDescent="0.25">
      <c r="A856" t="s">
        <v>4204</v>
      </c>
      <c r="B856" t="s">
        <v>35</v>
      </c>
      <c r="C856" t="s">
        <v>47</v>
      </c>
      <c r="D856" t="s">
        <v>4205</v>
      </c>
      <c r="E856">
        <v>253.74</v>
      </c>
      <c r="F856">
        <v>56</v>
      </c>
      <c r="G856" t="s">
        <v>43729</v>
      </c>
      <c r="H856" t="s">
        <v>4206</v>
      </c>
      <c r="I856" s="1">
        <v>44927</v>
      </c>
      <c r="J856" s="1">
        <v>46023</v>
      </c>
      <c r="K856" t="s">
        <v>4207</v>
      </c>
      <c r="L856" t="s">
        <v>4208</v>
      </c>
      <c r="M856" t="s">
        <v>27</v>
      </c>
      <c r="N856">
        <v>4</v>
      </c>
      <c r="O856">
        <f>Table1[[#This Row],[Price]]-0.1*Table1[[#This Row],[Price]]</f>
        <v>228.36600000000001</v>
      </c>
      <c r="P856" s="9">
        <f>(Table1[[#This Row],[Expiration Date]]-Table1[[#This Row],[Manufacturing Date]])/365</f>
        <v>3.0027397260273974</v>
      </c>
      <c r="Q856" t="str">
        <f>IF(Table1[[#This Row],[Expiration Date]]-J864&gt;12/31/2024,"not expired","expired")</f>
        <v>not expired</v>
      </c>
      <c r="R856">
        <f>Table1[[#This Row],[Discounted Price]]*0.95</f>
        <v>216.9477</v>
      </c>
      <c r="S856">
        <f>Table1[[#This Row],[Discounted Price]]*0.9</f>
        <v>205.52940000000001</v>
      </c>
      <c r="T856">
        <f>Table1[[#This Row],[Discounted Price]]*0.8</f>
        <v>182.69280000000003</v>
      </c>
      <c r="U856">
        <f>Table1[[#This Row],[Price]]*0.52</f>
        <v>131.94480000000001</v>
      </c>
      <c r="V856">
        <f>(Table1[[#This Row],[Price]]-Table1[[#This Row],[Scrap value]])/2</f>
        <v>60.897599999999997</v>
      </c>
    </row>
    <row r="857" spans="1:22" x14ac:dyDescent="0.25">
      <c r="A857" t="s">
        <v>4209</v>
      </c>
      <c r="B857" t="s">
        <v>29</v>
      </c>
      <c r="C857" t="s">
        <v>47</v>
      </c>
      <c r="D857" t="s">
        <v>4210</v>
      </c>
      <c r="E857">
        <v>409.01</v>
      </c>
      <c r="F857">
        <v>86</v>
      </c>
      <c r="G857" t="s">
        <v>43730</v>
      </c>
      <c r="H857" t="s">
        <v>4211</v>
      </c>
      <c r="I857" s="1">
        <v>45137</v>
      </c>
      <c r="J857" s="1">
        <v>46023</v>
      </c>
      <c r="K857" t="s">
        <v>4212</v>
      </c>
      <c r="L857" t="s">
        <v>4213</v>
      </c>
      <c r="M857" t="s">
        <v>45</v>
      </c>
      <c r="N857">
        <v>5</v>
      </c>
      <c r="O857">
        <f>Table1[[#This Row],[Price]]-0.1*Table1[[#This Row],[Price]]</f>
        <v>368.10899999999998</v>
      </c>
      <c r="P857" s="9">
        <f>(Table1[[#This Row],[Expiration Date]]-Table1[[#This Row],[Manufacturing Date]])/365</f>
        <v>2.4273972602739726</v>
      </c>
      <c r="Q857" t="str">
        <f>IF(Table1[[#This Row],[Expiration Date]]-J865&gt;12/31/2024,"not expired","expired")</f>
        <v>not expired</v>
      </c>
      <c r="R857">
        <f>Table1[[#This Row],[Discounted Price]]*0.95</f>
        <v>349.70354999999995</v>
      </c>
      <c r="S857">
        <f>Table1[[#This Row],[Discounted Price]]*0.9</f>
        <v>331.29809999999998</v>
      </c>
      <c r="T857">
        <f>Table1[[#This Row],[Discounted Price]]*0.8</f>
        <v>294.48719999999997</v>
      </c>
      <c r="U857">
        <f>Table1[[#This Row],[Price]]*0.52</f>
        <v>212.68520000000001</v>
      </c>
      <c r="V857">
        <f>(Table1[[#This Row],[Price]]-Table1[[#This Row],[Scrap value]])/2</f>
        <v>98.162399999999991</v>
      </c>
    </row>
    <row r="858" spans="1:22" x14ac:dyDescent="0.25">
      <c r="A858" t="s">
        <v>4214</v>
      </c>
      <c r="B858" t="s">
        <v>22</v>
      </c>
      <c r="C858" t="s">
        <v>47</v>
      </c>
      <c r="D858" t="s">
        <v>4215</v>
      </c>
      <c r="E858">
        <v>88.43</v>
      </c>
      <c r="F858">
        <v>2</v>
      </c>
      <c r="G858" t="s">
        <v>43730</v>
      </c>
      <c r="H858" t="s">
        <v>4216</v>
      </c>
      <c r="I858" s="1">
        <v>44927</v>
      </c>
      <c r="J858" s="1">
        <v>46023</v>
      </c>
      <c r="K858" t="s">
        <v>4217</v>
      </c>
      <c r="L858" t="s">
        <v>4218</v>
      </c>
      <c r="M858" t="s">
        <v>27</v>
      </c>
      <c r="N858">
        <v>3</v>
      </c>
      <c r="O858">
        <f>Table1[[#This Row],[Price]]-0.1*Table1[[#This Row],[Price]]</f>
        <v>79.587000000000003</v>
      </c>
      <c r="P858" s="9">
        <f>(Table1[[#This Row],[Expiration Date]]-Table1[[#This Row],[Manufacturing Date]])/365</f>
        <v>3.0027397260273974</v>
      </c>
      <c r="Q858" t="str">
        <f>IF(Table1[[#This Row],[Expiration Date]]-J866&gt;12/31/2024,"not expired","expired")</f>
        <v>expired</v>
      </c>
      <c r="R858">
        <f>Table1[[#This Row],[Discounted Price]]*0.95</f>
        <v>75.607650000000007</v>
      </c>
      <c r="S858">
        <f>Table1[[#This Row],[Discounted Price]]*0.9</f>
        <v>71.62830000000001</v>
      </c>
      <c r="T858">
        <f>Table1[[#This Row],[Discounted Price]]*0.8</f>
        <v>63.669600000000003</v>
      </c>
      <c r="U858">
        <f>Table1[[#This Row],[Price]]*0.52</f>
        <v>45.983600000000003</v>
      </c>
      <c r="V858">
        <f>(Table1[[#This Row],[Price]]-Table1[[#This Row],[Scrap value]])/2</f>
        <v>21.223200000000002</v>
      </c>
    </row>
    <row r="859" spans="1:22" x14ac:dyDescent="0.25">
      <c r="A859" t="s">
        <v>4219</v>
      </c>
      <c r="B859" t="s">
        <v>29</v>
      </c>
      <c r="C859" t="s">
        <v>47</v>
      </c>
      <c r="D859" t="s">
        <v>4220</v>
      </c>
      <c r="E859">
        <v>398.79</v>
      </c>
      <c r="F859">
        <v>9</v>
      </c>
      <c r="G859" t="s">
        <v>43729</v>
      </c>
      <c r="H859" t="s">
        <v>4221</v>
      </c>
      <c r="I859" s="1">
        <v>44927</v>
      </c>
      <c r="J859" s="1">
        <v>45658</v>
      </c>
      <c r="K859" t="s">
        <v>4222</v>
      </c>
      <c r="L859" t="s">
        <v>4223</v>
      </c>
      <c r="M859" t="s">
        <v>27</v>
      </c>
      <c r="N859">
        <v>1</v>
      </c>
      <c r="O859">
        <f>Table1[[#This Row],[Price]]-0.1*Table1[[#This Row],[Price]]</f>
        <v>358.911</v>
      </c>
      <c r="P859" s="9">
        <f>(Table1[[#This Row],[Expiration Date]]-Table1[[#This Row],[Manufacturing Date]])/365</f>
        <v>2.0027397260273974</v>
      </c>
      <c r="Q859" t="str">
        <f>IF(Table1[[#This Row],[Expiration Date]]-J867&gt;12/31/2024,"not expired","expired")</f>
        <v>expired</v>
      </c>
      <c r="R859">
        <f>Table1[[#This Row],[Discounted Price]]*0.95</f>
        <v>340.96544999999998</v>
      </c>
      <c r="S859">
        <f>Table1[[#This Row],[Discounted Price]]*0.9</f>
        <v>323.01990000000001</v>
      </c>
      <c r="T859">
        <f>Table1[[#This Row],[Discounted Price]]*0.8</f>
        <v>287.12880000000001</v>
      </c>
      <c r="U859">
        <f>Table1[[#This Row],[Price]]*0.52</f>
        <v>207.37080000000003</v>
      </c>
      <c r="V859">
        <f>(Table1[[#This Row],[Price]]-Table1[[#This Row],[Scrap value]])/2</f>
        <v>95.709599999999995</v>
      </c>
    </row>
    <row r="860" spans="1:22" x14ac:dyDescent="0.25">
      <c r="A860" t="s">
        <v>4224</v>
      </c>
      <c r="B860" t="s">
        <v>15</v>
      </c>
      <c r="C860" t="s">
        <v>47</v>
      </c>
      <c r="D860" t="s">
        <v>4225</v>
      </c>
      <c r="E860">
        <v>311.42</v>
      </c>
      <c r="F860">
        <v>18</v>
      </c>
      <c r="G860" t="s">
        <v>43730</v>
      </c>
      <c r="H860" t="s">
        <v>4226</v>
      </c>
      <c r="I860" s="1">
        <v>45000</v>
      </c>
      <c r="J860" s="1">
        <v>45292</v>
      </c>
      <c r="K860" t="s">
        <v>4227</v>
      </c>
      <c r="L860" t="s">
        <v>4228</v>
      </c>
      <c r="M860" t="s">
        <v>27</v>
      </c>
      <c r="N860">
        <v>5</v>
      </c>
      <c r="O860">
        <f>Table1[[#This Row],[Price]]-0.1*Table1[[#This Row],[Price]]</f>
        <v>280.27800000000002</v>
      </c>
      <c r="P860" s="9">
        <f>(Table1[[#This Row],[Expiration Date]]-Table1[[#This Row],[Manufacturing Date]])/365</f>
        <v>0.8</v>
      </c>
      <c r="Q860" t="str">
        <f>IF(Table1[[#This Row],[Expiration Date]]-J868&gt;12/31/2024,"not expired","expired")</f>
        <v>expired</v>
      </c>
      <c r="R860">
        <f>Table1[[#This Row],[Discounted Price]]*0.95</f>
        <v>266.26409999999998</v>
      </c>
      <c r="S860">
        <f>Table1[[#This Row],[Discounted Price]]*0.9</f>
        <v>252.25020000000004</v>
      </c>
      <c r="T860">
        <f>Table1[[#This Row],[Discounted Price]]*0.8</f>
        <v>224.22240000000002</v>
      </c>
      <c r="U860">
        <f>Table1[[#This Row],[Price]]*0.52</f>
        <v>161.9384</v>
      </c>
      <c r="V860">
        <f>(Table1[[#This Row],[Price]]-Table1[[#This Row],[Scrap value]])/2</f>
        <v>74.740800000000007</v>
      </c>
    </row>
    <row r="861" spans="1:22" x14ac:dyDescent="0.25">
      <c r="A861" t="s">
        <v>4229</v>
      </c>
      <c r="B861" t="s">
        <v>15</v>
      </c>
      <c r="C861" t="s">
        <v>47</v>
      </c>
      <c r="D861" t="s">
        <v>4230</v>
      </c>
      <c r="E861">
        <v>268.94</v>
      </c>
      <c r="F861">
        <v>9</v>
      </c>
      <c r="G861" t="s">
        <v>43729</v>
      </c>
      <c r="H861" t="s">
        <v>4231</v>
      </c>
      <c r="I861" s="1">
        <v>45000</v>
      </c>
      <c r="J861" s="1">
        <v>45658</v>
      </c>
      <c r="K861" t="s">
        <v>4232</v>
      </c>
      <c r="L861" t="s">
        <v>4233</v>
      </c>
      <c r="M861" t="s">
        <v>45</v>
      </c>
      <c r="N861">
        <v>2</v>
      </c>
      <c r="O861">
        <f>Table1[[#This Row],[Price]]-0.1*Table1[[#This Row],[Price]]</f>
        <v>242.04599999999999</v>
      </c>
      <c r="P861" s="9">
        <f>(Table1[[#This Row],[Expiration Date]]-Table1[[#This Row],[Manufacturing Date]])/365</f>
        <v>1.8027397260273972</v>
      </c>
      <c r="Q861" t="str">
        <f>IF(Table1[[#This Row],[Expiration Date]]-J869&gt;12/31/2024,"not expired","expired")</f>
        <v>expired</v>
      </c>
      <c r="R861">
        <f>Table1[[#This Row],[Discounted Price]]*0.95</f>
        <v>229.94369999999998</v>
      </c>
      <c r="S861">
        <f>Table1[[#This Row],[Discounted Price]]*0.9</f>
        <v>217.84139999999999</v>
      </c>
      <c r="T861">
        <f>Table1[[#This Row],[Discounted Price]]*0.8</f>
        <v>193.63679999999999</v>
      </c>
      <c r="U861">
        <f>Table1[[#This Row],[Price]]*0.52</f>
        <v>139.84880000000001</v>
      </c>
      <c r="V861">
        <f>(Table1[[#This Row],[Price]]-Table1[[#This Row],[Scrap value]])/2</f>
        <v>64.545599999999993</v>
      </c>
    </row>
    <row r="862" spans="1:22" x14ac:dyDescent="0.25">
      <c r="A862" t="s">
        <v>4234</v>
      </c>
      <c r="B862" t="s">
        <v>15</v>
      </c>
      <c r="C862" t="s">
        <v>47</v>
      </c>
      <c r="D862" t="s">
        <v>4235</v>
      </c>
      <c r="E862">
        <v>437.51</v>
      </c>
      <c r="F862">
        <v>69</v>
      </c>
      <c r="G862" t="s">
        <v>43729</v>
      </c>
      <c r="H862" t="s">
        <v>4236</v>
      </c>
      <c r="I862" s="1">
        <v>44927</v>
      </c>
      <c r="J862" s="1">
        <v>45292</v>
      </c>
      <c r="K862" t="s">
        <v>4237</v>
      </c>
      <c r="L862" t="s">
        <v>4238</v>
      </c>
      <c r="M862" t="s">
        <v>27</v>
      </c>
      <c r="N862">
        <v>5</v>
      </c>
      <c r="O862">
        <f>Table1[[#This Row],[Price]]-0.1*Table1[[#This Row],[Price]]</f>
        <v>393.75900000000001</v>
      </c>
      <c r="P862" s="9">
        <f>(Table1[[#This Row],[Expiration Date]]-Table1[[#This Row],[Manufacturing Date]])/365</f>
        <v>1</v>
      </c>
      <c r="Q862" t="str">
        <f>IF(Table1[[#This Row],[Expiration Date]]-J870&gt;12/31/2024,"not expired","expired")</f>
        <v>expired</v>
      </c>
      <c r="R862">
        <f>Table1[[#This Row],[Discounted Price]]*0.95</f>
        <v>374.07105000000001</v>
      </c>
      <c r="S862">
        <f>Table1[[#This Row],[Discounted Price]]*0.9</f>
        <v>354.38310000000001</v>
      </c>
      <c r="T862">
        <f>Table1[[#This Row],[Discounted Price]]*0.8</f>
        <v>315.00720000000001</v>
      </c>
      <c r="U862">
        <f>Table1[[#This Row],[Price]]*0.52</f>
        <v>227.5052</v>
      </c>
      <c r="V862">
        <f>(Table1[[#This Row],[Price]]-Table1[[#This Row],[Scrap value]])/2</f>
        <v>105.00239999999999</v>
      </c>
    </row>
    <row r="863" spans="1:22" x14ac:dyDescent="0.25">
      <c r="A863" t="s">
        <v>4239</v>
      </c>
      <c r="B863" t="s">
        <v>35</v>
      </c>
      <c r="C863" t="s">
        <v>47</v>
      </c>
      <c r="D863" t="s">
        <v>4240</v>
      </c>
      <c r="E863">
        <v>410.25</v>
      </c>
      <c r="F863">
        <v>72</v>
      </c>
      <c r="G863" t="s">
        <v>43729</v>
      </c>
      <c r="H863" t="s">
        <v>1185</v>
      </c>
      <c r="I863" s="1">
        <v>45000</v>
      </c>
      <c r="J863" s="1">
        <v>46023</v>
      </c>
      <c r="K863" t="s">
        <v>4241</v>
      </c>
      <c r="L863" t="s">
        <v>4242</v>
      </c>
      <c r="M863" t="s">
        <v>27</v>
      </c>
      <c r="N863">
        <v>1</v>
      </c>
      <c r="O863">
        <f>Table1[[#This Row],[Price]]-0.1*Table1[[#This Row],[Price]]</f>
        <v>369.22500000000002</v>
      </c>
      <c r="P863" s="9">
        <f>(Table1[[#This Row],[Expiration Date]]-Table1[[#This Row],[Manufacturing Date]])/365</f>
        <v>2.8027397260273972</v>
      </c>
      <c r="Q863" t="str">
        <f>IF(Table1[[#This Row],[Expiration Date]]-J871&gt;12/31/2024,"not expired","expired")</f>
        <v>not expired</v>
      </c>
      <c r="R863">
        <f>Table1[[#This Row],[Discounted Price]]*0.95</f>
        <v>350.76375000000002</v>
      </c>
      <c r="S863">
        <f>Table1[[#This Row],[Discounted Price]]*0.9</f>
        <v>332.30250000000001</v>
      </c>
      <c r="T863">
        <f>Table1[[#This Row],[Discounted Price]]*0.8</f>
        <v>295.38000000000005</v>
      </c>
      <c r="U863">
        <f>Table1[[#This Row],[Price]]*0.52</f>
        <v>213.33</v>
      </c>
      <c r="V863">
        <f>(Table1[[#This Row],[Price]]-Table1[[#This Row],[Scrap value]])/2</f>
        <v>98.46</v>
      </c>
    </row>
    <row r="864" spans="1:22" x14ac:dyDescent="0.25">
      <c r="A864" t="s">
        <v>4243</v>
      </c>
      <c r="B864" t="s">
        <v>22</v>
      </c>
      <c r="C864" t="s">
        <v>47</v>
      </c>
      <c r="D864" t="s">
        <v>4244</v>
      </c>
      <c r="E864">
        <v>13.47</v>
      </c>
      <c r="F864">
        <v>49</v>
      </c>
      <c r="G864" t="s">
        <v>43730</v>
      </c>
      <c r="H864" t="s">
        <v>4245</v>
      </c>
      <c r="I864" s="1">
        <v>45000</v>
      </c>
      <c r="J864" s="1">
        <v>45292</v>
      </c>
      <c r="K864" t="s">
        <v>4246</v>
      </c>
      <c r="L864" t="s">
        <v>4247</v>
      </c>
      <c r="M864" t="s">
        <v>45</v>
      </c>
      <c r="N864">
        <v>3</v>
      </c>
      <c r="O864">
        <f>Table1[[#This Row],[Price]]-0.1*Table1[[#This Row],[Price]]</f>
        <v>12.123000000000001</v>
      </c>
      <c r="P864" s="9">
        <f>(Table1[[#This Row],[Expiration Date]]-Table1[[#This Row],[Manufacturing Date]])/365</f>
        <v>0.8</v>
      </c>
      <c r="Q864" t="str">
        <f>IF(Table1[[#This Row],[Expiration Date]]-J872&gt;12/31/2024,"not expired","expired")</f>
        <v>expired</v>
      </c>
      <c r="R864">
        <f>Table1[[#This Row],[Discounted Price]]*0.95</f>
        <v>11.51685</v>
      </c>
      <c r="S864">
        <f>Table1[[#This Row],[Discounted Price]]*0.9</f>
        <v>10.910700000000002</v>
      </c>
      <c r="T864">
        <f>Table1[[#This Row],[Discounted Price]]*0.8</f>
        <v>9.6984000000000012</v>
      </c>
      <c r="U864">
        <f>Table1[[#This Row],[Price]]*0.52</f>
        <v>7.0044000000000004</v>
      </c>
      <c r="V864">
        <f>(Table1[[#This Row],[Price]]-Table1[[#This Row],[Scrap value]])/2</f>
        <v>3.2328000000000001</v>
      </c>
    </row>
    <row r="865" spans="1:22" x14ac:dyDescent="0.25">
      <c r="A865" t="s">
        <v>4248</v>
      </c>
      <c r="B865" t="s">
        <v>15</v>
      </c>
      <c r="C865" t="s">
        <v>47</v>
      </c>
      <c r="D865" t="s">
        <v>4249</v>
      </c>
      <c r="E865">
        <v>456.98</v>
      </c>
      <c r="F865">
        <v>18</v>
      </c>
      <c r="G865" t="s">
        <v>43730</v>
      </c>
      <c r="H865" t="s">
        <v>4250</v>
      </c>
      <c r="I865" s="1">
        <v>45000</v>
      </c>
      <c r="J865" s="1">
        <v>45658</v>
      </c>
      <c r="K865" t="s">
        <v>4251</v>
      </c>
      <c r="L865" t="s">
        <v>4252</v>
      </c>
      <c r="M865" t="s">
        <v>27</v>
      </c>
      <c r="N865">
        <v>4</v>
      </c>
      <c r="O865">
        <f>Table1[[#This Row],[Price]]-0.1*Table1[[#This Row],[Price]]</f>
        <v>411.28200000000004</v>
      </c>
      <c r="P865" s="9">
        <f>(Table1[[#This Row],[Expiration Date]]-Table1[[#This Row],[Manufacturing Date]])/365</f>
        <v>1.8027397260273972</v>
      </c>
      <c r="Q865" t="str">
        <f>IF(Table1[[#This Row],[Expiration Date]]-J873&gt;12/31/2024,"not expired","expired")</f>
        <v>expired</v>
      </c>
      <c r="R865">
        <f>Table1[[#This Row],[Discounted Price]]*0.95</f>
        <v>390.71790000000004</v>
      </c>
      <c r="S865">
        <f>Table1[[#This Row],[Discounted Price]]*0.9</f>
        <v>370.15380000000005</v>
      </c>
      <c r="T865">
        <f>Table1[[#This Row],[Discounted Price]]*0.8</f>
        <v>329.02560000000005</v>
      </c>
      <c r="U865">
        <f>Table1[[#This Row],[Price]]*0.52</f>
        <v>237.62960000000001</v>
      </c>
      <c r="V865">
        <f>(Table1[[#This Row],[Price]]-Table1[[#This Row],[Scrap value]])/2</f>
        <v>109.6752</v>
      </c>
    </row>
    <row r="866" spans="1:22" x14ac:dyDescent="0.25">
      <c r="A866" t="s">
        <v>4253</v>
      </c>
      <c r="B866" t="s">
        <v>15</v>
      </c>
      <c r="C866" t="s">
        <v>47</v>
      </c>
      <c r="D866" t="s">
        <v>4254</v>
      </c>
      <c r="E866">
        <v>346.2</v>
      </c>
      <c r="F866">
        <v>70</v>
      </c>
      <c r="G866" t="s">
        <v>43729</v>
      </c>
      <c r="H866" t="s">
        <v>1988</v>
      </c>
      <c r="I866" s="1">
        <v>45137</v>
      </c>
      <c r="J866" s="1">
        <v>46023</v>
      </c>
      <c r="K866" t="s">
        <v>4255</v>
      </c>
      <c r="L866" t="s">
        <v>4256</v>
      </c>
      <c r="M866" t="s">
        <v>20</v>
      </c>
      <c r="N866">
        <v>3</v>
      </c>
      <c r="O866">
        <f>Table1[[#This Row],[Price]]-0.1*Table1[[#This Row],[Price]]</f>
        <v>311.58</v>
      </c>
      <c r="P866" s="9">
        <f>(Table1[[#This Row],[Expiration Date]]-Table1[[#This Row],[Manufacturing Date]])/365</f>
        <v>2.4273972602739726</v>
      </c>
      <c r="Q866" t="str">
        <f>IF(Table1[[#This Row],[Expiration Date]]-J874&gt;12/31/2024,"not expired","expired")</f>
        <v>expired</v>
      </c>
      <c r="R866">
        <f>Table1[[#This Row],[Discounted Price]]*0.95</f>
        <v>296.00099999999998</v>
      </c>
      <c r="S866">
        <f>Table1[[#This Row],[Discounted Price]]*0.9</f>
        <v>280.42199999999997</v>
      </c>
      <c r="T866">
        <f>Table1[[#This Row],[Discounted Price]]*0.8</f>
        <v>249.26400000000001</v>
      </c>
      <c r="U866">
        <f>Table1[[#This Row],[Price]]*0.52</f>
        <v>180.024</v>
      </c>
      <c r="V866">
        <f>(Table1[[#This Row],[Price]]-Table1[[#This Row],[Scrap value]])/2</f>
        <v>83.087999999999994</v>
      </c>
    </row>
    <row r="867" spans="1:22" x14ac:dyDescent="0.25">
      <c r="A867" t="s">
        <v>4257</v>
      </c>
      <c r="B867" t="s">
        <v>22</v>
      </c>
      <c r="C867" t="s">
        <v>47</v>
      </c>
      <c r="D867" t="s">
        <v>4258</v>
      </c>
      <c r="E867">
        <v>96.35</v>
      </c>
      <c r="F867">
        <v>50</v>
      </c>
      <c r="G867" t="s">
        <v>43729</v>
      </c>
      <c r="H867" t="s">
        <v>4259</v>
      </c>
      <c r="I867" s="1">
        <v>45137</v>
      </c>
      <c r="J867" s="1">
        <v>46023</v>
      </c>
      <c r="K867" t="s">
        <v>4260</v>
      </c>
      <c r="L867" t="s">
        <v>4261</v>
      </c>
      <c r="M867" t="s">
        <v>27</v>
      </c>
      <c r="N867">
        <v>4</v>
      </c>
      <c r="O867">
        <f>Table1[[#This Row],[Price]]-0.1*Table1[[#This Row],[Price]]</f>
        <v>86.714999999999989</v>
      </c>
      <c r="P867" s="9">
        <f>(Table1[[#This Row],[Expiration Date]]-Table1[[#This Row],[Manufacturing Date]])/365</f>
        <v>2.4273972602739726</v>
      </c>
      <c r="Q867" t="str">
        <f>IF(Table1[[#This Row],[Expiration Date]]-J875&gt;12/31/2024,"not expired","expired")</f>
        <v>not expired</v>
      </c>
      <c r="R867">
        <f>Table1[[#This Row],[Discounted Price]]*0.95</f>
        <v>82.379249999999985</v>
      </c>
      <c r="S867">
        <f>Table1[[#This Row],[Discounted Price]]*0.9</f>
        <v>78.043499999999995</v>
      </c>
      <c r="T867">
        <f>Table1[[#This Row],[Discounted Price]]*0.8</f>
        <v>69.372</v>
      </c>
      <c r="U867">
        <f>Table1[[#This Row],[Price]]*0.52</f>
        <v>50.101999999999997</v>
      </c>
      <c r="V867">
        <f>(Table1[[#This Row],[Price]]-Table1[[#This Row],[Scrap value]])/2</f>
        <v>23.123999999999999</v>
      </c>
    </row>
    <row r="868" spans="1:22" x14ac:dyDescent="0.25">
      <c r="A868" t="s">
        <v>4262</v>
      </c>
      <c r="B868" t="s">
        <v>22</v>
      </c>
      <c r="C868" t="s">
        <v>47</v>
      </c>
      <c r="D868" t="s">
        <v>4263</v>
      </c>
      <c r="E868">
        <v>331.22</v>
      </c>
      <c r="F868">
        <v>8</v>
      </c>
      <c r="G868" t="s">
        <v>43730</v>
      </c>
      <c r="H868" t="s">
        <v>2917</v>
      </c>
      <c r="I868" s="1">
        <v>44927</v>
      </c>
      <c r="J868" s="1">
        <v>45658</v>
      </c>
      <c r="K868" t="s">
        <v>4264</v>
      </c>
      <c r="L868" t="s">
        <v>4265</v>
      </c>
      <c r="M868" t="s">
        <v>45</v>
      </c>
      <c r="N868">
        <v>2</v>
      </c>
      <c r="O868">
        <f>Table1[[#This Row],[Price]]-0.1*Table1[[#This Row],[Price]]</f>
        <v>298.09800000000001</v>
      </c>
      <c r="P868" s="9">
        <f>(Table1[[#This Row],[Expiration Date]]-Table1[[#This Row],[Manufacturing Date]])/365</f>
        <v>2.0027397260273974</v>
      </c>
      <c r="Q868" t="str">
        <f>IF(Table1[[#This Row],[Expiration Date]]-J876&gt;12/31/2024,"not expired","expired")</f>
        <v>expired</v>
      </c>
      <c r="R868">
        <f>Table1[[#This Row],[Discounted Price]]*0.95</f>
        <v>283.19310000000002</v>
      </c>
      <c r="S868">
        <f>Table1[[#This Row],[Discounted Price]]*0.9</f>
        <v>268.28820000000002</v>
      </c>
      <c r="T868">
        <f>Table1[[#This Row],[Discounted Price]]*0.8</f>
        <v>238.47840000000002</v>
      </c>
      <c r="U868">
        <f>Table1[[#This Row],[Price]]*0.52</f>
        <v>172.23440000000002</v>
      </c>
      <c r="V868">
        <f>(Table1[[#This Row],[Price]]-Table1[[#This Row],[Scrap value]])/2</f>
        <v>79.492800000000003</v>
      </c>
    </row>
    <row r="869" spans="1:22" x14ac:dyDescent="0.25">
      <c r="A869" t="s">
        <v>4266</v>
      </c>
      <c r="B869" t="s">
        <v>22</v>
      </c>
      <c r="C869" t="s">
        <v>47</v>
      </c>
      <c r="D869" t="s">
        <v>4267</v>
      </c>
      <c r="E869">
        <v>487.23</v>
      </c>
      <c r="F869">
        <v>8</v>
      </c>
      <c r="G869" t="s">
        <v>43730</v>
      </c>
      <c r="H869" t="s">
        <v>4268</v>
      </c>
      <c r="I869" s="1">
        <v>45137</v>
      </c>
      <c r="J869" s="1">
        <v>46023</v>
      </c>
      <c r="K869" t="s">
        <v>4269</v>
      </c>
      <c r="L869" t="s">
        <v>4270</v>
      </c>
      <c r="M869" t="s">
        <v>27</v>
      </c>
      <c r="N869">
        <v>1</v>
      </c>
      <c r="O869">
        <f>Table1[[#This Row],[Price]]-0.1*Table1[[#This Row],[Price]]</f>
        <v>438.50700000000001</v>
      </c>
      <c r="P869" s="9">
        <f>(Table1[[#This Row],[Expiration Date]]-Table1[[#This Row],[Manufacturing Date]])/365</f>
        <v>2.4273972602739726</v>
      </c>
      <c r="Q869" t="str">
        <f>IF(Table1[[#This Row],[Expiration Date]]-J877&gt;12/31/2024,"not expired","expired")</f>
        <v>expired</v>
      </c>
      <c r="R869">
        <f>Table1[[#This Row],[Discounted Price]]*0.95</f>
        <v>416.58164999999997</v>
      </c>
      <c r="S869">
        <f>Table1[[#This Row],[Discounted Price]]*0.9</f>
        <v>394.65629999999999</v>
      </c>
      <c r="T869">
        <f>Table1[[#This Row],[Discounted Price]]*0.8</f>
        <v>350.80560000000003</v>
      </c>
      <c r="U869">
        <f>Table1[[#This Row],[Price]]*0.52</f>
        <v>253.35960000000003</v>
      </c>
      <c r="V869">
        <f>(Table1[[#This Row],[Price]]-Table1[[#This Row],[Scrap value]])/2</f>
        <v>116.93519999999999</v>
      </c>
    </row>
    <row r="870" spans="1:22" x14ac:dyDescent="0.25">
      <c r="A870" t="s">
        <v>4271</v>
      </c>
      <c r="B870" t="s">
        <v>35</v>
      </c>
      <c r="C870" t="s">
        <v>47</v>
      </c>
      <c r="D870" t="s">
        <v>4272</v>
      </c>
      <c r="E870">
        <v>280.94</v>
      </c>
      <c r="F870">
        <v>30</v>
      </c>
      <c r="G870" t="s">
        <v>43729</v>
      </c>
      <c r="H870" t="s">
        <v>2644</v>
      </c>
      <c r="I870" s="1">
        <v>45000</v>
      </c>
      <c r="J870" s="1">
        <v>46023</v>
      </c>
      <c r="K870" t="s">
        <v>4273</v>
      </c>
      <c r="L870" t="s">
        <v>4274</v>
      </c>
      <c r="M870" t="s">
        <v>27</v>
      </c>
      <c r="N870">
        <v>2</v>
      </c>
      <c r="O870">
        <f>Table1[[#This Row],[Price]]-0.1*Table1[[#This Row],[Price]]</f>
        <v>252.846</v>
      </c>
      <c r="P870" s="9">
        <f>(Table1[[#This Row],[Expiration Date]]-Table1[[#This Row],[Manufacturing Date]])/365</f>
        <v>2.8027397260273972</v>
      </c>
      <c r="Q870" t="str">
        <f>IF(Table1[[#This Row],[Expiration Date]]-J878&gt;12/31/2024,"not expired","expired")</f>
        <v>not expired</v>
      </c>
      <c r="R870">
        <f>Table1[[#This Row],[Discounted Price]]*0.95</f>
        <v>240.2037</v>
      </c>
      <c r="S870">
        <f>Table1[[#This Row],[Discounted Price]]*0.9</f>
        <v>227.56140000000002</v>
      </c>
      <c r="T870">
        <f>Table1[[#This Row],[Discounted Price]]*0.8</f>
        <v>202.27680000000001</v>
      </c>
      <c r="U870">
        <f>Table1[[#This Row],[Price]]*0.52</f>
        <v>146.08879999999999</v>
      </c>
      <c r="V870">
        <f>(Table1[[#This Row],[Price]]-Table1[[#This Row],[Scrap value]])/2</f>
        <v>67.425600000000003</v>
      </c>
    </row>
    <row r="871" spans="1:22" x14ac:dyDescent="0.25">
      <c r="A871" t="s">
        <v>4275</v>
      </c>
      <c r="B871" t="s">
        <v>35</v>
      </c>
      <c r="C871" t="s">
        <v>47</v>
      </c>
      <c r="D871" t="s">
        <v>4276</v>
      </c>
      <c r="E871">
        <v>229.29</v>
      </c>
      <c r="F871">
        <v>4</v>
      </c>
      <c r="G871" t="s">
        <v>43728</v>
      </c>
      <c r="H871" t="s">
        <v>4277</v>
      </c>
      <c r="I871" s="1">
        <v>45000</v>
      </c>
      <c r="J871" s="1">
        <v>45658</v>
      </c>
      <c r="K871" t="s">
        <v>4278</v>
      </c>
      <c r="L871" t="s">
        <v>4279</v>
      </c>
      <c r="M871" t="s">
        <v>20</v>
      </c>
      <c r="N871">
        <v>1</v>
      </c>
      <c r="O871">
        <f>Table1[[#This Row],[Price]]-0.1*Table1[[#This Row],[Price]]</f>
        <v>206.36099999999999</v>
      </c>
      <c r="P871" s="9">
        <f>(Table1[[#This Row],[Expiration Date]]-Table1[[#This Row],[Manufacturing Date]])/365</f>
        <v>1.8027397260273972</v>
      </c>
      <c r="Q871" t="str">
        <f>IF(Table1[[#This Row],[Expiration Date]]-J879&gt;12/31/2024,"not expired","expired")</f>
        <v>expired</v>
      </c>
      <c r="R871">
        <f>Table1[[#This Row],[Discounted Price]]*0.95</f>
        <v>196.04294999999999</v>
      </c>
      <c r="S871">
        <f>Table1[[#This Row],[Discounted Price]]*0.9</f>
        <v>185.72489999999999</v>
      </c>
      <c r="T871">
        <f>Table1[[#This Row],[Discounted Price]]*0.8</f>
        <v>165.08879999999999</v>
      </c>
      <c r="U871">
        <f>Table1[[#This Row],[Price]]*0.52</f>
        <v>119.2308</v>
      </c>
      <c r="V871">
        <f>(Table1[[#This Row],[Price]]-Table1[[#This Row],[Scrap value]])/2</f>
        <v>55.029599999999995</v>
      </c>
    </row>
    <row r="872" spans="1:22" x14ac:dyDescent="0.25">
      <c r="A872" t="s">
        <v>4280</v>
      </c>
      <c r="B872" t="s">
        <v>35</v>
      </c>
      <c r="C872" t="s">
        <v>47</v>
      </c>
      <c r="D872" t="s">
        <v>4281</v>
      </c>
      <c r="E872">
        <v>384.41</v>
      </c>
      <c r="F872">
        <v>91</v>
      </c>
      <c r="G872" t="s">
        <v>43730</v>
      </c>
      <c r="H872" t="s">
        <v>4282</v>
      </c>
      <c r="I872" s="1">
        <v>45000</v>
      </c>
      <c r="J872" s="1">
        <v>45292</v>
      </c>
      <c r="K872" t="s">
        <v>4283</v>
      </c>
      <c r="L872" t="s">
        <v>4284</v>
      </c>
      <c r="M872" t="s">
        <v>20</v>
      </c>
      <c r="N872">
        <v>5</v>
      </c>
      <c r="O872">
        <f>Table1[[#This Row],[Price]]-0.1*Table1[[#This Row],[Price]]</f>
        <v>345.96900000000005</v>
      </c>
      <c r="P872" s="9">
        <f>(Table1[[#This Row],[Expiration Date]]-Table1[[#This Row],[Manufacturing Date]])/365</f>
        <v>0.8</v>
      </c>
      <c r="Q872" t="str">
        <f>IF(Table1[[#This Row],[Expiration Date]]-J880&gt;12/31/2024,"not expired","expired")</f>
        <v>expired</v>
      </c>
      <c r="R872">
        <f>Table1[[#This Row],[Discounted Price]]*0.95</f>
        <v>328.67055000000005</v>
      </c>
      <c r="S872">
        <f>Table1[[#This Row],[Discounted Price]]*0.9</f>
        <v>311.37210000000005</v>
      </c>
      <c r="T872">
        <f>Table1[[#This Row],[Discounted Price]]*0.8</f>
        <v>276.77520000000004</v>
      </c>
      <c r="U872">
        <f>Table1[[#This Row],[Price]]*0.52</f>
        <v>199.89320000000001</v>
      </c>
      <c r="V872">
        <f>(Table1[[#This Row],[Price]]-Table1[[#This Row],[Scrap value]])/2</f>
        <v>92.258400000000009</v>
      </c>
    </row>
    <row r="873" spans="1:22" x14ac:dyDescent="0.25">
      <c r="A873" t="s">
        <v>4285</v>
      </c>
      <c r="B873" t="s">
        <v>22</v>
      </c>
      <c r="C873" t="s">
        <v>47</v>
      </c>
      <c r="D873" t="s">
        <v>4286</v>
      </c>
      <c r="E873">
        <v>449.69</v>
      </c>
      <c r="F873">
        <v>4</v>
      </c>
      <c r="G873" t="s">
        <v>43729</v>
      </c>
      <c r="H873" t="s">
        <v>4287</v>
      </c>
      <c r="I873" s="1">
        <v>45000</v>
      </c>
      <c r="J873" s="1">
        <v>45658</v>
      </c>
      <c r="K873" t="s">
        <v>4288</v>
      </c>
      <c r="L873" t="s">
        <v>4289</v>
      </c>
      <c r="M873" t="s">
        <v>45</v>
      </c>
      <c r="N873">
        <v>1</v>
      </c>
      <c r="O873">
        <f>Table1[[#This Row],[Price]]-0.1*Table1[[#This Row],[Price]]</f>
        <v>404.721</v>
      </c>
      <c r="P873" s="9">
        <f>(Table1[[#This Row],[Expiration Date]]-Table1[[#This Row],[Manufacturing Date]])/365</f>
        <v>1.8027397260273972</v>
      </c>
      <c r="Q873" t="str">
        <f>IF(Table1[[#This Row],[Expiration Date]]-J881&gt;12/31/2024,"not expired","expired")</f>
        <v>not expired</v>
      </c>
      <c r="R873">
        <f>Table1[[#This Row],[Discounted Price]]*0.95</f>
        <v>384.48494999999997</v>
      </c>
      <c r="S873">
        <f>Table1[[#This Row],[Discounted Price]]*0.9</f>
        <v>364.24889999999999</v>
      </c>
      <c r="T873">
        <f>Table1[[#This Row],[Discounted Price]]*0.8</f>
        <v>323.77680000000004</v>
      </c>
      <c r="U873">
        <f>Table1[[#This Row],[Price]]*0.52</f>
        <v>233.83880000000002</v>
      </c>
      <c r="V873">
        <f>(Table1[[#This Row],[Price]]-Table1[[#This Row],[Scrap value]])/2</f>
        <v>107.92559999999999</v>
      </c>
    </row>
    <row r="874" spans="1:22" x14ac:dyDescent="0.25">
      <c r="A874" t="s">
        <v>4290</v>
      </c>
      <c r="B874" t="s">
        <v>22</v>
      </c>
      <c r="C874" t="s">
        <v>47</v>
      </c>
      <c r="D874" t="s">
        <v>4291</v>
      </c>
      <c r="E874">
        <v>44.83</v>
      </c>
      <c r="F874">
        <v>17</v>
      </c>
      <c r="G874" t="s">
        <v>43730</v>
      </c>
      <c r="H874" t="s">
        <v>4292</v>
      </c>
      <c r="I874" s="1">
        <v>45137</v>
      </c>
      <c r="J874" s="1">
        <v>46023</v>
      </c>
      <c r="K874" t="s">
        <v>4293</v>
      </c>
      <c r="L874" t="s">
        <v>4294</v>
      </c>
      <c r="M874" t="s">
        <v>45</v>
      </c>
      <c r="N874">
        <v>1</v>
      </c>
      <c r="O874">
        <f>Table1[[#This Row],[Price]]-0.1*Table1[[#This Row],[Price]]</f>
        <v>40.347000000000001</v>
      </c>
      <c r="P874" s="9">
        <f>(Table1[[#This Row],[Expiration Date]]-Table1[[#This Row],[Manufacturing Date]])/365</f>
        <v>2.4273972602739726</v>
      </c>
      <c r="Q874" t="str">
        <f>IF(Table1[[#This Row],[Expiration Date]]-J882&gt;12/31/2024,"not expired","expired")</f>
        <v>not expired</v>
      </c>
      <c r="R874">
        <f>Table1[[#This Row],[Discounted Price]]*0.95</f>
        <v>38.329650000000001</v>
      </c>
      <c r="S874">
        <f>Table1[[#This Row],[Discounted Price]]*0.9</f>
        <v>36.3123</v>
      </c>
      <c r="T874">
        <f>Table1[[#This Row],[Discounted Price]]*0.8</f>
        <v>32.2776</v>
      </c>
      <c r="U874">
        <f>Table1[[#This Row],[Price]]*0.52</f>
        <v>23.311599999999999</v>
      </c>
      <c r="V874">
        <f>(Table1[[#This Row],[Price]]-Table1[[#This Row],[Scrap value]])/2</f>
        <v>10.7592</v>
      </c>
    </row>
    <row r="875" spans="1:22" x14ac:dyDescent="0.25">
      <c r="A875" t="s">
        <v>4295</v>
      </c>
      <c r="B875" t="s">
        <v>35</v>
      </c>
      <c r="C875" t="s">
        <v>47</v>
      </c>
      <c r="D875" t="s">
        <v>4296</v>
      </c>
      <c r="E875">
        <v>297.51</v>
      </c>
      <c r="F875">
        <v>53</v>
      </c>
      <c r="G875" t="s">
        <v>43730</v>
      </c>
      <c r="H875" t="s">
        <v>4297</v>
      </c>
      <c r="I875" s="1">
        <v>45137</v>
      </c>
      <c r="J875" s="1">
        <v>45292</v>
      </c>
      <c r="K875" t="s">
        <v>4298</v>
      </c>
      <c r="L875" t="s">
        <v>4299</v>
      </c>
      <c r="M875" t="s">
        <v>45</v>
      </c>
      <c r="N875">
        <v>2</v>
      </c>
      <c r="O875">
        <f>Table1[[#This Row],[Price]]-0.1*Table1[[#This Row],[Price]]</f>
        <v>267.75900000000001</v>
      </c>
      <c r="P875" s="9">
        <f>(Table1[[#This Row],[Expiration Date]]-Table1[[#This Row],[Manufacturing Date]])/365</f>
        <v>0.42465753424657532</v>
      </c>
      <c r="Q875" t="str">
        <f>IF(Table1[[#This Row],[Expiration Date]]-J883&gt;12/31/2024,"not expired","expired")</f>
        <v>expired</v>
      </c>
      <c r="R875">
        <f>Table1[[#This Row],[Discounted Price]]*0.95</f>
        <v>254.37105</v>
      </c>
      <c r="S875">
        <f>Table1[[#This Row],[Discounted Price]]*0.9</f>
        <v>240.98310000000001</v>
      </c>
      <c r="T875">
        <f>Table1[[#This Row],[Discounted Price]]*0.8</f>
        <v>214.20720000000003</v>
      </c>
      <c r="U875">
        <f>Table1[[#This Row],[Price]]*0.52</f>
        <v>154.70519999999999</v>
      </c>
      <c r="V875">
        <f>(Table1[[#This Row],[Price]]-Table1[[#This Row],[Scrap value]])/2</f>
        <v>71.4024</v>
      </c>
    </row>
    <row r="876" spans="1:22" x14ac:dyDescent="0.25">
      <c r="A876" t="s">
        <v>4300</v>
      </c>
      <c r="B876" t="s">
        <v>15</v>
      </c>
      <c r="C876" t="s">
        <v>47</v>
      </c>
      <c r="D876" t="s">
        <v>4301</v>
      </c>
      <c r="E876">
        <v>261.23</v>
      </c>
      <c r="F876">
        <v>55</v>
      </c>
      <c r="G876" t="s">
        <v>43730</v>
      </c>
      <c r="H876" t="s">
        <v>4302</v>
      </c>
      <c r="I876" s="1">
        <v>45000</v>
      </c>
      <c r="J876" s="1">
        <v>45658</v>
      </c>
      <c r="K876" t="s">
        <v>4303</v>
      </c>
      <c r="L876" t="s">
        <v>4304</v>
      </c>
      <c r="M876" t="s">
        <v>27</v>
      </c>
      <c r="N876">
        <v>2</v>
      </c>
      <c r="O876">
        <f>Table1[[#This Row],[Price]]-0.1*Table1[[#This Row],[Price]]</f>
        <v>235.10700000000003</v>
      </c>
      <c r="P876" s="9">
        <f>(Table1[[#This Row],[Expiration Date]]-Table1[[#This Row],[Manufacturing Date]])/365</f>
        <v>1.8027397260273972</v>
      </c>
      <c r="Q876" t="str">
        <f>IF(Table1[[#This Row],[Expiration Date]]-J884&gt;12/31/2024,"not expired","expired")</f>
        <v>expired</v>
      </c>
      <c r="R876">
        <f>Table1[[#This Row],[Discounted Price]]*0.95</f>
        <v>223.35165000000001</v>
      </c>
      <c r="S876">
        <f>Table1[[#This Row],[Discounted Price]]*0.9</f>
        <v>211.59630000000004</v>
      </c>
      <c r="T876">
        <f>Table1[[#This Row],[Discounted Price]]*0.8</f>
        <v>188.08560000000003</v>
      </c>
      <c r="U876">
        <f>Table1[[#This Row],[Price]]*0.52</f>
        <v>135.83960000000002</v>
      </c>
      <c r="V876">
        <f>(Table1[[#This Row],[Price]]-Table1[[#This Row],[Scrap value]])/2</f>
        <v>62.6952</v>
      </c>
    </row>
    <row r="877" spans="1:22" x14ac:dyDescent="0.25">
      <c r="A877" t="s">
        <v>4305</v>
      </c>
      <c r="B877" t="s">
        <v>35</v>
      </c>
      <c r="C877" t="s">
        <v>47</v>
      </c>
      <c r="D877" t="s">
        <v>4306</v>
      </c>
      <c r="E877">
        <v>207.46</v>
      </c>
      <c r="F877">
        <v>93</v>
      </c>
      <c r="G877" t="s">
        <v>43729</v>
      </c>
      <c r="H877" t="s">
        <v>4307</v>
      </c>
      <c r="I877" s="1">
        <v>44927</v>
      </c>
      <c r="J877" s="1">
        <v>46023</v>
      </c>
      <c r="K877" t="s">
        <v>4308</v>
      </c>
      <c r="L877" t="s">
        <v>4309</v>
      </c>
      <c r="M877" t="s">
        <v>20</v>
      </c>
      <c r="N877">
        <v>2</v>
      </c>
      <c r="O877">
        <f>Table1[[#This Row],[Price]]-0.1*Table1[[#This Row],[Price]]</f>
        <v>186.714</v>
      </c>
      <c r="P877" s="9">
        <f>(Table1[[#This Row],[Expiration Date]]-Table1[[#This Row],[Manufacturing Date]])/365</f>
        <v>3.0027397260273974</v>
      </c>
      <c r="Q877" t="str">
        <f>IF(Table1[[#This Row],[Expiration Date]]-J885&gt;12/31/2024,"not expired","expired")</f>
        <v>not expired</v>
      </c>
      <c r="R877">
        <f>Table1[[#This Row],[Discounted Price]]*0.95</f>
        <v>177.3783</v>
      </c>
      <c r="S877">
        <f>Table1[[#This Row],[Discounted Price]]*0.9</f>
        <v>168.04259999999999</v>
      </c>
      <c r="T877">
        <f>Table1[[#This Row],[Discounted Price]]*0.8</f>
        <v>149.37120000000002</v>
      </c>
      <c r="U877">
        <f>Table1[[#This Row],[Price]]*0.52</f>
        <v>107.87920000000001</v>
      </c>
      <c r="V877">
        <f>(Table1[[#This Row],[Price]]-Table1[[#This Row],[Scrap value]])/2</f>
        <v>49.790399999999998</v>
      </c>
    </row>
    <row r="878" spans="1:22" x14ac:dyDescent="0.25">
      <c r="A878" t="s">
        <v>4310</v>
      </c>
      <c r="B878" t="s">
        <v>22</v>
      </c>
      <c r="C878" t="s">
        <v>47</v>
      </c>
      <c r="D878" t="s">
        <v>4311</v>
      </c>
      <c r="E878">
        <v>497.16</v>
      </c>
      <c r="F878">
        <v>29</v>
      </c>
      <c r="G878" t="s">
        <v>43729</v>
      </c>
      <c r="H878" t="s">
        <v>4312</v>
      </c>
      <c r="I878" s="1">
        <v>44927</v>
      </c>
      <c r="J878" s="1">
        <v>45292</v>
      </c>
      <c r="K878" t="s">
        <v>4313</v>
      </c>
      <c r="L878" t="s">
        <v>4314</v>
      </c>
      <c r="M878" t="s">
        <v>20</v>
      </c>
      <c r="N878">
        <v>4</v>
      </c>
      <c r="O878">
        <f>Table1[[#This Row],[Price]]-0.1*Table1[[#This Row],[Price]]</f>
        <v>447.44400000000002</v>
      </c>
      <c r="P878" s="9">
        <f>(Table1[[#This Row],[Expiration Date]]-Table1[[#This Row],[Manufacturing Date]])/365</f>
        <v>1</v>
      </c>
      <c r="Q878" t="str">
        <f>IF(Table1[[#This Row],[Expiration Date]]-J886&gt;12/31/2024,"not expired","expired")</f>
        <v>expired</v>
      </c>
      <c r="R878">
        <f>Table1[[#This Row],[Discounted Price]]*0.95</f>
        <v>425.0718</v>
      </c>
      <c r="S878">
        <f>Table1[[#This Row],[Discounted Price]]*0.9</f>
        <v>402.69960000000003</v>
      </c>
      <c r="T878">
        <f>Table1[[#This Row],[Discounted Price]]*0.8</f>
        <v>357.95520000000005</v>
      </c>
      <c r="U878">
        <f>Table1[[#This Row],[Price]]*0.52</f>
        <v>258.52320000000003</v>
      </c>
      <c r="V878">
        <f>(Table1[[#This Row],[Price]]-Table1[[#This Row],[Scrap value]])/2</f>
        <v>119.3184</v>
      </c>
    </row>
    <row r="879" spans="1:22" x14ac:dyDescent="0.25">
      <c r="A879" t="s">
        <v>4315</v>
      </c>
      <c r="B879" t="s">
        <v>29</v>
      </c>
      <c r="C879" t="s">
        <v>47</v>
      </c>
      <c r="D879" t="s">
        <v>4316</v>
      </c>
      <c r="E879">
        <v>252.68</v>
      </c>
      <c r="F879">
        <v>29</v>
      </c>
      <c r="G879" t="s">
        <v>43729</v>
      </c>
      <c r="H879" t="s">
        <v>3201</v>
      </c>
      <c r="I879" s="1">
        <v>44927</v>
      </c>
      <c r="J879" s="1">
        <v>45658</v>
      </c>
      <c r="K879" t="s">
        <v>4317</v>
      </c>
      <c r="L879" t="s">
        <v>4318</v>
      </c>
      <c r="M879" t="s">
        <v>27</v>
      </c>
      <c r="N879">
        <v>4</v>
      </c>
      <c r="O879">
        <f>Table1[[#This Row],[Price]]-0.1*Table1[[#This Row],[Price]]</f>
        <v>227.41200000000001</v>
      </c>
      <c r="P879" s="9">
        <f>(Table1[[#This Row],[Expiration Date]]-Table1[[#This Row],[Manufacturing Date]])/365</f>
        <v>2.0027397260273974</v>
      </c>
      <c r="Q879" t="str">
        <f>IF(Table1[[#This Row],[Expiration Date]]-J887&gt;12/31/2024,"not expired","expired")</f>
        <v>expired</v>
      </c>
      <c r="R879">
        <f>Table1[[#This Row],[Discounted Price]]*0.95</f>
        <v>216.04139999999998</v>
      </c>
      <c r="S879">
        <f>Table1[[#This Row],[Discounted Price]]*0.9</f>
        <v>204.67080000000001</v>
      </c>
      <c r="T879">
        <f>Table1[[#This Row],[Discounted Price]]*0.8</f>
        <v>181.92960000000002</v>
      </c>
      <c r="U879">
        <f>Table1[[#This Row],[Price]]*0.52</f>
        <v>131.39360000000002</v>
      </c>
      <c r="V879">
        <f>(Table1[[#This Row],[Price]]-Table1[[#This Row],[Scrap value]])/2</f>
        <v>60.643199999999993</v>
      </c>
    </row>
    <row r="880" spans="1:22" x14ac:dyDescent="0.25">
      <c r="A880" t="s">
        <v>4319</v>
      </c>
      <c r="B880" t="s">
        <v>35</v>
      </c>
      <c r="C880" t="s">
        <v>47</v>
      </c>
      <c r="D880" t="s">
        <v>4320</v>
      </c>
      <c r="E880">
        <v>440.7</v>
      </c>
      <c r="F880">
        <v>51</v>
      </c>
      <c r="G880" t="s">
        <v>43728</v>
      </c>
      <c r="H880" t="s">
        <v>4321</v>
      </c>
      <c r="I880" s="1">
        <v>45000</v>
      </c>
      <c r="J880" s="1">
        <v>45658</v>
      </c>
      <c r="K880" t="s">
        <v>4322</v>
      </c>
      <c r="L880" t="s">
        <v>4323</v>
      </c>
      <c r="M880" t="s">
        <v>27</v>
      </c>
      <c r="N880">
        <v>5</v>
      </c>
      <c r="O880">
        <f>Table1[[#This Row],[Price]]-0.1*Table1[[#This Row],[Price]]</f>
        <v>396.63</v>
      </c>
      <c r="P880" s="9">
        <f>(Table1[[#This Row],[Expiration Date]]-Table1[[#This Row],[Manufacturing Date]])/365</f>
        <v>1.8027397260273972</v>
      </c>
      <c r="Q880" t="str">
        <f>IF(Table1[[#This Row],[Expiration Date]]-J888&gt;12/31/2024,"not expired","expired")</f>
        <v>not expired</v>
      </c>
      <c r="R880">
        <f>Table1[[#This Row],[Discounted Price]]*0.95</f>
        <v>376.79849999999999</v>
      </c>
      <c r="S880">
        <f>Table1[[#This Row],[Discounted Price]]*0.9</f>
        <v>356.96699999999998</v>
      </c>
      <c r="T880">
        <f>Table1[[#This Row],[Discounted Price]]*0.8</f>
        <v>317.30400000000003</v>
      </c>
      <c r="U880">
        <f>Table1[[#This Row],[Price]]*0.52</f>
        <v>229.16400000000002</v>
      </c>
      <c r="V880">
        <f>(Table1[[#This Row],[Price]]-Table1[[#This Row],[Scrap value]])/2</f>
        <v>105.76799999999999</v>
      </c>
    </row>
    <row r="881" spans="1:22" x14ac:dyDescent="0.25">
      <c r="A881" t="s">
        <v>4324</v>
      </c>
      <c r="B881" t="s">
        <v>15</v>
      </c>
      <c r="C881" t="s">
        <v>47</v>
      </c>
      <c r="D881" t="s">
        <v>4325</v>
      </c>
      <c r="E881">
        <v>59.53</v>
      </c>
      <c r="F881">
        <v>54</v>
      </c>
      <c r="G881" t="s">
        <v>43730</v>
      </c>
      <c r="H881" t="s">
        <v>2050</v>
      </c>
      <c r="I881" s="1">
        <v>44927</v>
      </c>
      <c r="J881" s="1">
        <v>45292</v>
      </c>
      <c r="K881" t="s">
        <v>4326</v>
      </c>
      <c r="L881" t="s">
        <v>4327</v>
      </c>
      <c r="M881" t="s">
        <v>27</v>
      </c>
      <c r="N881">
        <v>3</v>
      </c>
      <c r="O881">
        <f>Table1[[#This Row],[Price]]-0.1*Table1[[#This Row],[Price]]</f>
        <v>53.576999999999998</v>
      </c>
      <c r="P881" s="9">
        <f>(Table1[[#This Row],[Expiration Date]]-Table1[[#This Row],[Manufacturing Date]])/365</f>
        <v>1</v>
      </c>
      <c r="Q881" t="str">
        <f>IF(Table1[[#This Row],[Expiration Date]]-J889&gt;12/31/2024,"not expired","expired")</f>
        <v>expired</v>
      </c>
      <c r="R881">
        <f>Table1[[#This Row],[Discounted Price]]*0.95</f>
        <v>50.898149999999994</v>
      </c>
      <c r="S881">
        <f>Table1[[#This Row],[Discounted Price]]*0.9</f>
        <v>48.219299999999997</v>
      </c>
      <c r="T881">
        <f>Table1[[#This Row],[Discounted Price]]*0.8</f>
        <v>42.861600000000003</v>
      </c>
      <c r="U881">
        <f>Table1[[#This Row],[Price]]*0.52</f>
        <v>30.9556</v>
      </c>
      <c r="V881">
        <f>(Table1[[#This Row],[Price]]-Table1[[#This Row],[Scrap value]])/2</f>
        <v>14.2872</v>
      </c>
    </row>
    <row r="882" spans="1:22" x14ac:dyDescent="0.25">
      <c r="A882" t="s">
        <v>4328</v>
      </c>
      <c r="B882" t="s">
        <v>15</v>
      </c>
      <c r="C882" t="s">
        <v>47</v>
      </c>
      <c r="D882" t="s">
        <v>4329</v>
      </c>
      <c r="E882">
        <v>490.38</v>
      </c>
      <c r="F882">
        <v>55</v>
      </c>
      <c r="G882" t="s">
        <v>43728</v>
      </c>
      <c r="H882" t="s">
        <v>4330</v>
      </c>
      <c r="I882" s="1">
        <v>45000</v>
      </c>
      <c r="J882" s="1">
        <v>45658</v>
      </c>
      <c r="K882" t="s">
        <v>4331</v>
      </c>
      <c r="L882" t="s">
        <v>4332</v>
      </c>
      <c r="M882" t="s">
        <v>45</v>
      </c>
      <c r="N882">
        <v>3</v>
      </c>
      <c r="O882">
        <f>Table1[[#This Row],[Price]]-0.1*Table1[[#This Row],[Price]]</f>
        <v>441.34199999999998</v>
      </c>
      <c r="P882" s="9">
        <f>(Table1[[#This Row],[Expiration Date]]-Table1[[#This Row],[Manufacturing Date]])/365</f>
        <v>1.8027397260273972</v>
      </c>
      <c r="Q882" t="str">
        <f>IF(Table1[[#This Row],[Expiration Date]]-J890&gt;12/31/2024,"not expired","expired")</f>
        <v>expired</v>
      </c>
      <c r="R882">
        <f>Table1[[#This Row],[Discounted Price]]*0.95</f>
        <v>419.27489999999995</v>
      </c>
      <c r="S882">
        <f>Table1[[#This Row],[Discounted Price]]*0.9</f>
        <v>397.20780000000002</v>
      </c>
      <c r="T882">
        <f>Table1[[#This Row],[Discounted Price]]*0.8</f>
        <v>353.0736</v>
      </c>
      <c r="U882">
        <f>Table1[[#This Row],[Price]]*0.52</f>
        <v>254.99760000000001</v>
      </c>
      <c r="V882">
        <f>(Table1[[#This Row],[Price]]-Table1[[#This Row],[Scrap value]])/2</f>
        <v>117.69119999999999</v>
      </c>
    </row>
    <row r="883" spans="1:22" x14ac:dyDescent="0.25">
      <c r="A883" t="s">
        <v>4333</v>
      </c>
      <c r="B883" t="s">
        <v>29</v>
      </c>
      <c r="C883" t="s">
        <v>47</v>
      </c>
      <c r="D883" t="s">
        <v>4334</v>
      </c>
      <c r="E883">
        <v>72.58</v>
      </c>
      <c r="F883">
        <v>16</v>
      </c>
      <c r="G883" t="s">
        <v>43730</v>
      </c>
      <c r="H883" t="s">
        <v>4335</v>
      </c>
      <c r="I883" s="1">
        <v>45137</v>
      </c>
      <c r="J883" s="1">
        <v>46023</v>
      </c>
      <c r="K883" t="s">
        <v>4336</v>
      </c>
      <c r="L883" t="s">
        <v>4337</v>
      </c>
      <c r="M883" t="s">
        <v>27</v>
      </c>
      <c r="N883">
        <v>2</v>
      </c>
      <c r="O883">
        <f>Table1[[#This Row],[Price]]-0.1*Table1[[#This Row],[Price]]</f>
        <v>65.322000000000003</v>
      </c>
      <c r="P883" s="9">
        <f>(Table1[[#This Row],[Expiration Date]]-Table1[[#This Row],[Manufacturing Date]])/365</f>
        <v>2.4273972602739726</v>
      </c>
      <c r="Q883" t="str">
        <f>IF(Table1[[#This Row],[Expiration Date]]-J891&gt;12/31/2024,"not expired","expired")</f>
        <v>expired</v>
      </c>
      <c r="R883">
        <f>Table1[[#This Row],[Discounted Price]]*0.95</f>
        <v>62.055900000000001</v>
      </c>
      <c r="S883">
        <f>Table1[[#This Row],[Discounted Price]]*0.9</f>
        <v>58.789800000000007</v>
      </c>
      <c r="T883">
        <f>Table1[[#This Row],[Discounted Price]]*0.8</f>
        <v>52.257600000000004</v>
      </c>
      <c r="U883">
        <f>Table1[[#This Row],[Price]]*0.52</f>
        <v>37.741599999999998</v>
      </c>
      <c r="V883">
        <f>(Table1[[#This Row],[Price]]-Table1[[#This Row],[Scrap value]])/2</f>
        <v>17.4192</v>
      </c>
    </row>
    <row r="884" spans="1:22" x14ac:dyDescent="0.25">
      <c r="A884" t="s">
        <v>4338</v>
      </c>
      <c r="B884" t="s">
        <v>15</v>
      </c>
      <c r="C884" t="s">
        <v>47</v>
      </c>
      <c r="D884" t="s">
        <v>4339</v>
      </c>
      <c r="E884">
        <v>315.89</v>
      </c>
      <c r="F884">
        <v>47</v>
      </c>
      <c r="G884" t="s">
        <v>43728</v>
      </c>
      <c r="H884" t="s">
        <v>4340</v>
      </c>
      <c r="I884" s="1">
        <v>45137</v>
      </c>
      <c r="J884" s="1">
        <v>45658</v>
      </c>
      <c r="K884" t="s">
        <v>4341</v>
      </c>
      <c r="L884" t="s">
        <v>4342</v>
      </c>
      <c r="M884" t="s">
        <v>27</v>
      </c>
      <c r="N884">
        <v>5</v>
      </c>
      <c r="O884">
        <f>Table1[[#This Row],[Price]]-0.1*Table1[[#This Row],[Price]]</f>
        <v>284.30099999999999</v>
      </c>
      <c r="P884" s="9">
        <f>(Table1[[#This Row],[Expiration Date]]-Table1[[#This Row],[Manufacturing Date]])/365</f>
        <v>1.4273972602739726</v>
      </c>
      <c r="Q884" t="str">
        <f>IF(Table1[[#This Row],[Expiration Date]]-J892&gt;12/31/2024,"not expired","expired")</f>
        <v>not expired</v>
      </c>
      <c r="R884">
        <f>Table1[[#This Row],[Discounted Price]]*0.95</f>
        <v>270.08594999999997</v>
      </c>
      <c r="S884">
        <f>Table1[[#This Row],[Discounted Price]]*0.9</f>
        <v>255.87090000000001</v>
      </c>
      <c r="T884">
        <f>Table1[[#This Row],[Discounted Price]]*0.8</f>
        <v>227.4408</v>
      </c>
      <c r="U884">
        <f>Table1[[#This Row],[Price]]*0.52</f>
        <v>164.2628</v>
      </c>
      <c r="V884">
        <f>(Table1[[#This Row],[Price]]-Table1[[#This Row],[Scrap value]])/2</f>
        <v>75.813599999999994</v>
      </c>
    </row>
    <row r="885" spans="1:22" x14ac:dyDescent="0.25">
      <c r="A885" t="s">
        <v>4343</v>
      </c>
      <c r="B885" t="s">
        <v>22</v>
      </c>
      <c r="C885" t="s">
        <v>47</v>
      </c>
      <c r="D885" t="s">
        <v>4344</v>
      </c>
      <c r="E885">
        <v>207.41</v>
      </c>
      <c r="F885">
        <v>51</v>
      </c>
      <c r="G885" t="s">
        <v>43730</v>
      </c>
      <c r="H885" t="s">
        <v>4345</v>
      </c>
      <c r="I885" s="1">
        <v>45137</v>
      </c>
      <c r="J885" s="1">
        <v>45292</v>
      </c>
      <c r="K885" t="s">
        <v>4346</v>
      </c>
      <c r="L885" t="s">
        <v>4347</v>
      </c>
      <c r="M885" t="s">
        <v>45</v>
      </c>
      <c r="N885">
        <v>4</v>
      </c>
      <c r="O885">
        <f>Table1[[#This Row],[Price]]-0.1*Table1[[#This Row],[Price]]</f>
        <v>186.66899999999998</v>
      </c>
      <c r="P885" s="9">
        <f>(Table1[[#This Row],[Expiration Date]]-Table1[[#This Row],[Manufacturing Date]])/365</f>
        <v>0.42465753424657532</v>
      </c>
      <c r="Q885" t="str">
        <f>IF(Table1[[#This Row],[Expiration Date]]-J893&gt;12/31/2024,"not expired","expired")</f>
        <v>expired</v>
      </c>
      <c r="R885">
        <f>Table1[[#This Row],[Discounted Price]]*0.95</f>
        <v>177.33554999999998</v>
      </c>
      <c r="S885">
        <f>Table1[[#This Row],[Discounted Price]]*0.9</f>
        <v>168.00209999999998</v>
      </c>
      <c r="T885">
        <f>Table1[[#This Row],[Discounted Price]]*0.8</f>
        <v>149.33519999999999</v>
      </c>
      <c r="U885">
        <f>Table1[[#This Row],[Price]]*0.52</f>
        <v>107.8532</v>
      </c>
      <c r="V885">
        <f>(Table1[[#This Row],[Price]]-Table1[[#This Row],[Scrap value]])/2</f>
        <v>49.778399999999998</v>
      </c>
    </row>
    <row r="886" spans="1:22" x14ac:dyDescent="0.25">
      <c r="A886" t="s">
        <v>4348</v>
      </c>
      <c r="B886" t="s">
        <v>22</v>
      </c>
      <c r="C886" t="s">
        <v>47</v>
      </c>
      <c r="D886" t="s">
        <v>4349</v>
      </c>
      <c r="E886">
        <v>110.65</v>
      </c>
      <c r="F886">
        <v>4</v>
      </c>
      <c r="G886" t="s">
        <v>43730</v>
      </c>
      <c r="H886" t="s">
        <v>4350</v>
      </c>
      <c r="I886" s="1">
        <v>44927</v>
      </c>
      <c r="J886" s="1">
        <v>45292</v>
      </c>
      <c r="K886" t="s">
        <v>4351</v>
      </c>
      <c r="L886" t="s">
        <v>4352</v>
      </c>
      <c r="M886" t="s">
        <v>45</v>
      </c>
      <c r="N886">
        <v>1</v>
      </c>
      <c r="O886">
        <f>Table1[[#This Row],[Price]]-0.1*Table1[[#This Row],[Price]]</f>
        <v>99.585000000000008</v>
      </c>
      <c r="P886" s="9">
        <f>(Table1[[#This Row],[Expiration Date]]-Table1[[#This Row],[Manufacturing Date]])/365</f>
        <v>1</v>
      </c>
      <c r="Q886" t="str">
        <f>IF(Table1[[#This Row],[Expiration Date]]-J894&gt;12/31/2024,"not expired","expired")</f>
        <v>expired</v>
      </c>
      <c r="R886">
        <f>Table1[[#This Row],[Discounted Price]]*0.95</f>
        <v>94.60575</v>
      </c>
      <c r="S886">
        <f>Table1[[#This Row],[Discounted Price]]*0.9</f>
        <v>89.626500000000007</v>
      </c>
      <c r="T886">
        <f>Table1[[#This Row],[Discounted Price]]*0.8</f>
        <v>79.668000000000006</v>
      </c>
      <c r="U886">
        <f>Table1[[#This Row],[Price]]*0.52</f>
        <v>57.538000000000004</v>
      </c>
      <c r="V886">
        <f>(Table1[[#This Row],[Price]]-Table1[[#This Row],[Scrap value]])/2</f>
        <v>26.556000000000001</v>
      </c>
    </row>
    <row r="887" spans="1:22" x14ac:dyDescent="0.25">
      <c r="A887" t="s">
        <v>4353</v>
      </c>
      <c r="B887" t="s">
        <v>35</v>
      </c>
      <c r="C887" t="s">
        <v>47</v>
      </c>
      <c r="D887" t="s">
        <v>4354</v>
      </c>
      <c r="E887">
        <v>114.27</v>
      </c>
      <c r="F887">
        <v>9</v>
      </c>
      <c r="G887" t="s">
        <v>43729</v>
      </c>
      <c r="H887" t="s">
        <v>4355</v>
      </c>
      <c r="I887" s="1">
        <v>45000</v>
      </c>
      <c r="J887" s="1">
        <v>46023</v>
      </c>
      <c r="K887" t="s">
        <v>4356</v>
      </c>
      <c r="L887" t="s">
        <v>4357</v>
      </c>
      <c r="M887" t="s">
        <v>27</v>
      </c>
      <c r="N887">
        <v>4</v>
      </c>
      <c r="O887">
        <f>Table1[[#This Row],[Price]]-0.1*Table1[[#This Row],[Price]]</f>
        <v>102.84299999999999</v>
      </c>
      <c r="P887" s="9">
        <f>(Table1[[#This Row],[Expiration Date]]-Table1[[#This Row],[Manufacturing Date]])/365</f>
        <v>2.8027397260273972</v>
      </c>
      <c r="Q887" t="str">
        <f>IF(Table1[[#This Row],[Expiration Date]]-J895&gt;12/31/2024,"not expired","expired")</f>
        <v>not expired</v>
      </c>
      <c r="R887">
        <f>Table1[[#This Row],[Discounted Price]]*0.95</f>
        <v>97.700849999999988</v>
      </c>
      <c r="S887">
        <f>Table1[[#This Row],[Discounted Price]]*0.9</f>
        <v>92.558699999999988</v>
      </c>
      <c r="T887">
        <f>Table1[[#This Row],[Discounted Price]]*0.8</f>
        <v>82.2744</v>
      </c>
      <c r="U887">
        <f>Table1[[#This Row],[Price]]*0.52</f>
        <v>59.420400000000001</v>
      </c>
      <c r="V887">
        <f>(Table1[[#This Row],[Price]]-Table1[[#This Row],[Scrap value]])/2</f>
        <v>27.424799999999998</v>
      </c>
    </row>
    <row r="888" spans="1:22" x14ac:dyDescent="0.25">
      <c r="A888" t="s">
        <v>4358</v>
      </c>
      <c r="B888" t="s">
        <v>22</v>
      </c>
      <c r="C888" t="s">
        <v>47</v>
      </c>
      <c r="D888" t="s">
        <v>4359</v>
      </c>
      <c r="E888">
        <v>266.66000000000003</v>
      </c>
      <c r="F888">
        <v>44</v>
      </c>
      <c r="G888" t="s">
        <v>43730</v>
      </c>
      <c r="H888" t="s">
        <v>4231</v>
      </c>
      <c r="I888" s="1">
        <v>45000</v>
      </c>
      <c r="J888" s="1">
        <v>45292</v>
      </c>
      <c r="K888" t="s">
        <v>4360</v>
      </c>
      <c r="L888" t="s">
        <v>4361</v>
      </c>
      <c r="M888" t="s">
        <v>20</v>
      </c>
      <c r="N888">
        <v>1</v>
      </c>
      <c r="O888">
        <f>Table1[[#This Row],[Price]]-0.1*Table1[[#This Row],[Price]]</f>
        <v>239.99400000000003</v>
      </c>
      <c r="P888" s="9">
        <f>(Table1[[#This Row],[Expiration Date]]-Table1[[#This Row],[Manufacturing Date]])/365</f>
        <v>0.8</v>
      </c>
      <c r="Q888" t="str">
        <f>IF(Table1[[#This Row],[Expiration Date]]-J896&gt;12/31/2024,"not expired","expired")</f>
        <v>expired</v>
      </c>
      <c r="R888">
        <f>Table1[[#This Row],[Discounted Price]]*0.95</f>
        <v>227.99430000000001</v>
      </c>
      <c r="S888">
        <f>Table1[[#This Row],[Discounted Price]]*0.9</f>
        <v>215.99460000000002</v>
      </c>
      <c r="T888">
        <f>Table1[[#This Row],[Discounted Price]]*0.8</f>
        <v>191.99520000000004</v>
      </c>
      <c r="U888">
        <f>Table1[[#This Row],[Price]]*0.52</f>
        <v>138.66320000000002</v>
      </c>
      <c r="V888">
        <f>(Table1[[#This Row],[Price]]-Table1[[#This Row],[Scrap value]])/2</f>
        <v>63.998400000000004</v>
      </c>
    </row>
    <row r="889" spans="1:22" x14ac:dyDescent="0.25">
      <c r="A889" t="s">
        <v>4362</v>
      </c>
      <c r="B889" t="s">
        <v>22</v>
      </c>
      <c r="C889" t="s">
        <v>47</v>
      </c>
      <c r="D889" t="s">
        <v>4363</v>
      </c>
      <c r="E889">
        <v>429.2</v>
      </c>
      <c r="F889">
        <v>12</v>
      </c>
      <c r="G889" t="s">
        <v>43729</v>
      </c>
      <c r="H889" t="s">
        <v>2507</v>
      </c>
      <c r="I889" s="1">
        <v>44927</v>
      </c>
      <c r="J889" s="1">
        <v>46023</v>
      </c>
      <c r="K889" t="s">
        <v>4364</v>
      </c>
      <c r="L889" t="s">
        <v>4365</v>
      </c>
      <c r="M889" t="s">
        <v>20</v>
      </c>
      <c r="N889">
        <v>5</v>
      </c>
      <c r="O889">
        <f>Table1[[#This Row],[Price]]-0.1*Table1[[#This Row],[Price]]</f>
        <v>386.28</v>
      </c>
      <c r="P889" s="9">
        <f>(Table1[[#This Row],[Expiration Date]]-Table1[[#This Row],[Manufacturing Date]])/365</f>
        <v>3.0027397260273974</v>
      </c>
      <c r="Q889" t="str">
        <f>IF(Table1[[#This Row],[Expiration Date]]-J897&gt;12/31/2024,"not expired","expired")</f>
        <v>not expired</v>
      </c>
      <c r="R889">
        <f>Table1[[#This Row],[Discounted Price]]*0.95</f>
        <v>366.96599999999995</v>
      </c>
      <c r="S889">
        <f>Table1[[#This Row],[Discounted Price]]*0.9</f>
        <v>347.65199999999999</v>
      </c>
      <c r="T889">
        <f>Table1[[#This Row],[Discounted Price]]*0.8</f>
        <v>309.024</v>
      </c>
      <c r="U889">
        <f>Table1[[#This Row],[Price]]*0.52</f>
        <v>223.184</v>
      </c>
      <c r="V889">
        <f>(Table1[[#This Row],[Price]]-Table1[[#This Row],[Scrap value]])/2</f>
        <v>103.008</v>
      </c>
    </row>
    <row r="890" spans="1:22" x14ac:dyDescent="0.25">
      <c r="A890" t="s">
        <v>4366</v>
      </c>
      <c r="B890" t="s">
        <v>35</v>
      </c>
      <c r="C890" t="s">
        <v>47</v>
      </c>
      <c r="D890" t="s">
        <v>4367</v>
      </c>
      <c r="E890">
        <v>305.92</v>
      </c>
      <c r="F890">
        <v>38</v>
      </c>
      <c r="G890" t="s">
        <v>43729</v>
      </c>
      <c r="H890" t="s">
        <v>4368</v>
      </c>
      <c r="I890" s="1">
        <v>44927</v>
      </c>
      <c r="J890" s="1">
        <v>46023</v>
      </c>
      <c r="K890" t="s">
        <v>4369</v>
      </c>
      <c r="L890" t="s">
        <v>4370</v>
      </c>
      <c r="M890" t="s">
        <v>27</v>
      </c>
      <c r="N890">
        <v>5</v>
      </c>
      <c r="O890">
        <f>Table1[[#This Row],[Price]]-0.1*Table1[[#This Row],[Price]]</f>
        <v>275.32800000000003</v>
      </c>
      <c r="P890" s="9">
        <f>(Table1[[#This Row],[Expiration Date]]-Table1[[#This Row],[Manufacturing Date]])/365</f>
        <v>3.0027397260273974</v>
      </c>
      <c r="Q890" t="str">
        <f>IF(Table1[[#This Row],[Expiration Date]]-J898&gt;12/31/2024,"not expired","expired")</f>
        <v>not expired</v>
      </c>
      <c r="R890">
        <f>Table1[[#This Row],[Discounted Price]]*0.95</f>
        <v>261.5616</v>
      </c>
      <c r="S890">
        <f>Table1[[#This Row],[Discounted Price]]*0.9</f>
        <v>247.79520000000002</v>
      </c>
      <c r="T890">
        <f>Table1[[#This Row],[Discounted Price]]*0.8</f>
        <v>220.26240000000004</v>
      </c>
      <c r="U890">
        <f>Table1[[#This Row],[Price]]*0.52</f>
        <v>159.07840000000002</v>
      </c>
      <c r="V890">
        <f>(Table1[[#This Row],[Price]]-Table1[[#This Row],[Scrap value]])/2</f>
        <v>73.4208</v>
      </c>
    </row>
    <row r="891" spans="1:22" x14ac:dyDescent="0.25">
      <c r="A891" t="s">
        <v>4371</v>
      </c>
      <c r="B891" t="s">
        <v>35</v>
      </c>
      <c r="C891" t="s">
        <v>47</v>
      </c>
      <c r="D891" t="s">
        <v>4372</v>
      </c>
      <c r="E891">
        <v>168.72</v>
      </c>
      <c r="F891">
        <v>29</v>
      </c>
      <c r="G891" t="s">
        <v>43728</v>
      </c>
      <c r="H891" t="s">
        <v>4373</v>
      </c>
      <c r="I891" s="1">
        <v>45000</v>
      </c>
      <c r="J891" s="1">
        <v>46023</v>
      </c>
      <c r="K891" t="s">
        <v>4374</v>
      </c>
      <c r="L891" t="s">
        <v>4375</v>
      </c>
      <c r="M891" t="s">
        <v>45</v>
      </c>
      <c r="N891">
        <v>4</v>
      </c>
      <c r="O891">
        <f>Table1[[#This Row],[Price]]-0.1*Table1[[#This Row],[Price]]</f>
        <v>151.84800000000001</v>
      </c>
      <c r="P891" s="9">
        <f>(Table1[[#This Row],[Expiration Date]]-Table1[[#This Row],[Manufacturing Date]])/365</f>
        <v>2.8027397260273972</v>
      </c>
      <c r="Q891" t="str">
        <f>IF(Table1[[#This Row],[Expiration Date]]-J899&gt;12/31/2024,"not expired","expired")</f>
        <v>not expired</v>
      </c>
      <c r="R891">
        <f>Table1[[#This Row],[Discounted Price]]*0.95</f>
        <v>144.25560000000002</v>
      </c>
      <c r="S891">
        <f>Table1[[#This Row],[Discounted Price]]*0.9</f>
        <v>136.66320000000002</v>
      </c>
      <c r="T891">
        <f>Table1[[#This Row],[Discounted Price]]*0.8</f>
        <v>121.47840000000002</v>
      </c>
      <c r="U891">
        <f>Table1[[#This Row],[Price]]*0.52</f>
        <v>87.734400000000008</v>
      </c>
      <c r="V891">
        <f>(Table1[[#This Row],[Price]]-Table1[[#This Row],[Scrap value]])/2</f>
        <v>40.492799999999995</v>
      </c>
    </row>
    <row r="892" spans="1:22" x14ac:dyDescent="0.25">
      <c r="A892" t="s">
        <v>4376</v>
      </c>
      <c r="B892" t="s">
        <v>15</v>
      </c>
      <c r="C892" t="s">
        <v>47</v>
      </c>
      <c r="D892" t="s">
        <v>4377</v>
      </c>
      <c r="E892">
        <v>401.03</v>
      </c>
      <c r="F892">
        <v>90</v>
      </c>
      <c r="G892" t="s">
        <v>43728</v>
      </c>
      <c r="H892" t="s">
        <v>4378</v>
      </c>
      <c r="I892" s="1">
        <v>45137</v>
      </c>
      <c r="J892" s="1">
        <v>45292</v>
      </c>
      <c r="K892" t="s">
        <v>4379</v>
      </c>
      <c r="L892" t="s">
        <v>4380</v>
      </c>
      <c r="M892" t="s">
        <v>20</v>
      </c>
      <c r="N892">
        <v>5</v>
      </c>
      <c r="O892">
        <f>Table1[[#This Row],[Price]]-0.1*Table1[[#This Row],[Price]]</f>
        <v>360.92699999999996</v>
      </c>
      <c r="P892" s="9">
        <f>(Table1[[#This Row],[Expiration Date]]-Table1[[#This Row],[Manufacturing Date]])/365</f>
        <v>0.42465753424657532</v>
      </c>
      <c r="Q892" t="str">
        <f>IF(Table1[[#This Row],[Expiration Date]]-J900&gt;12/31/2024,"not expired","expired")</f>
        <v>expired</v>
      </c>
      <c r="R892">
        <f>Table1[[#This Row],[Discounted Price]]*0.95</f>
        <v>342.88064999999995</v>
      </c>
      <c r="S892">
        <f>Table1[[#This Row],[Discounted Price]]*0.9</f>
        <v>324.83429999999998</v>
      </c>
      <c r="T892">
        <f>Table1[[#This Row],[Discounted Price]]*0.8</f>
        <v>288.74160000000001</v>
      </c>
      <c r="U892">
        <f>Table1[[#This Row],[Price]]*0.52</f>
        <v>208.53559999999999</v>
      </c>
      <c r="V892">
        <f>(Table1[[#This Row],[Price]]-Table1[[#This Row],[Scrap value]])/2</f>
        <v>96.247199999999992</v>
      </c>
    </row>
    <row r="893" spans="1:22" x14ac:dyDescent="0.25">
      <c r="A893" t="s">
        <v>4381</v>
      </c>
      <c r="B893" t="s">
        <v>35</v>
      </c>
      <c r="C893" t="s">
        <v>47</v>
      </c>
      <c r="D893" t="s">
        <v>4382</v>
      </c>
      <c r="E893">
        <v>366.63</v>
      </c>
      <c r="F893">
        <v>22</v>
      </c>
      <c r="G893" t="s">
        <v>43730</v>
      </c>
      <c r="H893" t="s">
        <v>3585</v>
      </c>
      <c r="I893" s="1">
        <v>45137</v>
      </c>
      <c r="J893" s="1">
        <v>46023</v>
      </c>
      <c r="K893" t="s">
        <v>4383</v>
      </c>
      <c r="L893" t="s">
        <v>4384</v>
      </c>
      <c r="M893" t="s">
        <v>27</v>
      </c>
      <c r="N893">
        <v>2</v>
      </c>
      <c r="O893">
        <f>Table1[[#This Row],[Price]]-0.1*Table1[[#This Row],[Price]]</f>
        <v>329.96699999999998</v>
      </c>
      <c r="P893" s="9">
        <f>(Table1[[#This Row],[Expiration Date]]-Table1[[#This Row],[Manufacturing Date]])/365</f>
        <v>2.4273972602739726</v>
      </c>
      <c r="Q893" t="str">
        <f>IF(Table1[[#This Row],[Expiration Date]]-J901&gt;12/31/2024,"not expired","expired")</f>
        <v>not expired</v>
      </c>
      <c r="R893">
        <f>Table1[[#This Row],[Discounted Price]]*0.95</f>
        <v>313.46864999999997</v>
      </c>
      <c r="S893">
        <f>Table1[[#This Row],[Discounted Price]]*0.9</f>
        <v>296.97030000000001</v>
      </c>
      <c r="T893">
        <f>Table1[[#This Row],[Discounted Price]]*0.8</f>
        <v>263.97359999999998</v>
      </c>
      <c r="U893">
        <f>Table1[[#This Row],[Price]]*0.52</f>
        <v>190.64760000000001</v>
      </c>
      <c r="V893">
        <f>(Table1[[#This Row],[Price]]-Table1[[#This Row],[Scrap value]])/2</f>
        <v>87.991199999999992</v>
      </c>
    </row>
    <row r="894" spans="1:22" x14ac:dyDescent="0.25">
      <c r="A894" t="s">
        <v>4385</v>
      </c>
      <c r="B894" t="s">
        <v>15</v>
      </c>
      <c r="C894" t="s">
        <v>47</v>
      </c>
      <c r="D894" t="s">
        <v>4386</v>
      </c>
      <c r="E894">
        <v>384.18</v>
      </c>
      <c r="F894">
        <v>50</v>
      </c>
      <c r="G894" t="s">
        <v>43730</v>
      </c>
      <c r="H894" t="s">
        <v>4387</v>
      </c>
      <c r="I894" s="1">
        <v>45000</v>
      </c>
      <c r="J894" s="1">
        <v>45658</v>
      </c>
      <c r="K894" t="s">
        <v>4388</v>
      </c>
      <c r="L894" t="s">
        <v>4389</v>
      </c>
      <c r="M894" t="s">
        <v>45</v>
      </c>
      <c r="N894">
        <v>2</v>
      </c>
      <c r="O894">
        <f>Table1[[#This Row],[Price]]-0.1*Table1[[#This Row],[Price]]</f>
        <v>345.762</v>
      </c>
      <c r="P894" s="9">
        <f>(Table1[[#This Row],[Expiration Date]]-Table1[[#This Row],[Manufacturing Date]])/365</f>
        <v>1.8027397260273972</v>
      </c>
      <c r="Q894" t="str">
        <f>IF(Table1[[#This Row],[Expiration Date]]-J902&gt;12/31/2024,"not expired","expired")</f>
        <v>expired</v>
      </c>
      <c r="R894">
        <f>Table1[[#This Row],[Discounted Price]]*0.95</f>
        <v>328.47389999999996</v>
      </c>
      <c r="S894">
        <f>Table1[[#This Row],[Discounted Price]]*0.9</f>
        <v>311.18580000000003</v>
      </c>
      <c r="T894">
        <f>Table1[[#This Row],[Discounted Price]]*0.8</f>
        <v>276.6096</v>
      </c>
      <c r="U894">
        <f>Table1[[#This Row],[Price]]*0.52</f>
        <v>199.77360000000002</v>
      </c>
      <c r="V894">
        <f>(Table1[[#This Row],[Price]]-Table1[[#This Row],[Scrap value]])/2</f>
        <v>92.203199999999995</v>
      </c>
    </row>
    <row r="895" spans="1:22" x14ac:dyDescent="0.25">
      <c r="A895" t="s">
        <v>4390</v>
      </c>
      <c r="B895" t="s">
        <v>15</v>
      </c>
      <c r="C895" t="s">
        <v>47</v>
      </c>
      <c r="D895" t="s">
        <v>4391</v>
      </c>
      <c r="E895">
        <v>355.45</v>
      </c>
      <c r="F895">
        <v>67</v>
      </c>
      <c r="G895" t="s">
        <v>43730</v>
      </c>
      <c r="H895" t="s">
        <v>4392</v>
      </c>
      <c r="I895" s="1">
        <v>45137</v>
      </c>
      <c r="J895" s="1">
        <v>45292</v>
      </c>
      <c r="K895" t="s">
        <v>4393</v>
      </c>
      <c r="L895" t="s">
        <v>4394</v>
      </c>
      <c r="M895" t="s">
        <v>27</v>
      </c>
      <c r="N895">
        <v>4</v>
      </c>
      <c r="O895">
        <f>Table1[[#This Row],[Price]]-0.1*Table1[[#This Row],[Price]]</f>
        <v>319.90499999999997</v>
      </c>
      <c r="P895" s="9">
        <f>(Table1[[#This Row],[Expiration Date]]-Table1[[#This Row],[Manufacturing Date]])/365</f>
        <v>0.42465753424657532</v>
      </c>
      <c r="Q895" t="str">
        <f>IF(Table1[[#This Row],[Expiration Date]]-J903&gt;12/31/2024,"not expired","expired")</f>
        <v>expired</v>
      </c>
      <c r="R895">
        <f>Table1[[#This Row],[Discounted Price]]*0.95</f>
        <v>303.90974999999997</v>
      </c>
      <c r="S895">
        <f>Table1[[#This Row],[Discounted Price]]*0.9</f>
        <v>287.91449999999998</v>
      </c>
      <c r="T895">
        <f>Table1[[#This Row],[Discounted Price]]*0.8</f>
        <v>255.92399999999998</v>
      </c>
      <c r="U895">
        <f>Table1[[#This Row],[Price]]*0.52</f>
        <v>184.834</v>
      </c>
      <c r="V895">
        <f>(Table1[[#This Row],[Price]]-Table1[[#This Row],[Scrap value]])/2</f>
        <v>85.307999999999993</v>
      </c>
    </row>
    <row r="896" spans="1:22" x14ac:dyDescent="0.25">
      <c r="A896" t="s">
        <v>4395</v>
      </c>
      <c r="B896" t="s">
        <v>22</v>
      </c>
      <c r="C896" t="s">
        <v>47</v>
      </c>
      <c r="D896" t="s">
        <v>4396</v>
      </c>
      <c r="E896">
        <v>425.99</v>
      </c>
      <c r="F896">
        <v>25</v>
      </c>
      <c r="G896" t="s">
        <v>43729</v>
      </c>
      <c r="H896" t="s">
        <v>4397</v>
      </c>
      <c r="I896" s="1">
        <v>45137</v>
      </c>
      <c r="J896" s="1">
        <v>46023</v>
      </c>
      <c r="K896" t="s">
        <v>4398</v>
      </c>
      <c r="L896" t="s">
        <v>4399</v>
      </c>
      <c r="M896" t="s">
        <v>20</v>
      </c>
      <c r="N896">
        <v>2</v>
      </c>
      <c r="O896">
        <f>Table1[[#This Row],[Price]]-0.1*Table1[[#This Row],[Price]]</f>
        <v>383.39100000000002</v>
      </c>
      <c r="P896" s="9">
        <f>(Table1[[#This Row],[Expiration Date]]-Table1[[#This Row],[Manufacturing Date]])/365</f>
        <v>2.4273972602739726</v>
      </c>
      <c r="Q896" t="str">
        <f>IF(Table1[[#This Row],[Expiration Date]]-J904&gt;12/31/2024,"not expired","expired")</f>
        <v>not expired</v>
      </c>
      <c r="R896">
        <f>Table1[[#This Row],[Discounted Price]]*0.95</f>
        <v>364.22145</v>
      </c>
      <c r="S896">
        <f>Table1[[#This Row],[Discounted Price]]*0.9</f>
        <v>345.05190000000005</v>
      </c>
      <c r="T896">
        <f>Table1[[#This Row],[Discounted Price]]*0.8</f>
        <v>306.71280000000002</v>
      </c>
      <c r="U896">
        <f>Table1[[#This Row],[Price]]*0.52</f>
        <v>221.51480000000001</v>
      </c>
      <c r="V896">
        <f>(Table1[[#This Row],[Price]]-Table1[[#This Row],[Scrap value]])/2</f>
        <v>102.2376</v>
      </c>
    </row>
    <row r="897" spans="1:22" x14ac:dyDescent="0.25">
      <c r="A897" t="s">
        <v>4400</v>
      </c>
      <c r="B897" t="s">
        <v>22</v>
      </c>
      <c r="C897" t="s">
        <v>47</v>
      </c>
      <c r="D897" t="s">
        <v>4401</v>
      </c>
      <c r="E897">
        <v>436.31</v>
      </c>
      <c r="F897">
        <v>76</v>
      </c>
      <c r="G897" t="s">
        <v>43730</v>
      </c>
      <c r="H897" t="s">
        <v>4402</v>
      </c>
      <c r="I897" s="1">
        <v>44927</v>
      </c>
      <c r="J897" s="1">
        <v>45658</v>
      </c>
      <c r="K897" t="s">
        <v>4403</v>
      </c>
      <c r="L897" t="s">
        <v>4404</v>
      </c>
      <c r="M897" t="s">
        <v>27</v>
      </c>
      <c r="N897">
        <v>3</v>
      </c>
      <c r="O897">
        <f>Table1[[#This Row],[Price]]-0.1*Table1[[#This Row],[Price]]</f>
        <v>392.67899999999997</v>
      </c>
      <c r="P897" s="9">
        <f>(Table1[[#This Row],[Expiration Date]]-Table1[[#This Row],[Manufacturing Date]])/365</f>
        <v>2.0027397260273974</v>
      </c>
      <c r="Q897" t="str">
        <f>IF(Table1[[#This Row],[Expiration Date]]-J905&gt;12/31/2024,"not expired","expired")</f>
        <v>not expired</v>
      </c>
      <c r="R897">
        <f>Table1[[#This Row],[Discounted Price]]*0.95</f>
        <v>373.04504999999995</v>
      </c>
      <c r="S897">
        <f>Table1[[#This Row],[Discounted Price]]*0.9</f>
        <v>353.41109999999998</v>
      </c>
      <c r="T897">
        <f>Table1[[#This Row],[Discounted Price]]*0.8</f>
        <v>314.14319999999998</v>
      </c>
      <c r="U897">
        <f>Table1[[#This Row],[Price]]*0.52</f>
        <v>226.88120000000001</v>
      </c>
      <c r="V897">
        <f>(Table1[[#This Row],[Price]]-Table1[[#This Row],[Scrap value]])/2</f>
        <v>104.7144</v>
      </c>
    </row>
    <row r="898" spans="1:22" x14ac:dyDescent="0.25">
      <c r="A898" t="s">
        <v>4405</v>
      </c>
      <c r="B898" t="s">
        <v>29</v>
      </c>
      <c r="C898" t="s">
        <v>47</v>
      </c>
      <c r="D898" t="s">
        <v>4406</v>
      </c>
      <c r="E898">
        <v>477.13</v>
      </c>
      <c r="F898">
        <v>84</v>
      </c>
      <c r="G898" t="s">
        <v>43729</v>
      </c>
      <c r="H898" t="s">
        <v>4407</v>
      </c>
      <c r="I898" s="1">
        <v>44927</v>
      </c>
      <c r="J898" s="1">
        <v>45292</v>
      </c>
      <c r="K898" t="s">
        <v>4408</v>
      </c>
      <c r="L898" t="s">
        <v>4409</v>
      </c>
      <c r="M898" t="s">
        <v>20</v>
      </c>
      <c r="N898">
        <v>5</v>
      </c>
      <c r="O898">
        <f>Table1[[#This Row],[Price]]-0.1*Table1[[#This Row],[Price]]</f>
        <v>429.41699999999997</v>
      </c>
      <c r="P898" s="9">
        <f>(Table1[[#This Row],[Expiration Date]]-Table1[[#This Row],[Manufacturing Date]])/365</f>
        <v>1</v>
      </c>
      <c r="Q898" t="str">
        <f>IF(Table1[[#This Row],[Expiration Date]]-J906&gt;12/31/2024,"not expired","expired")</f>
        <v>expired</v>
      </c>
      <c r="R898">
        <f>Table1[[#This Row],[Discounted Price]]*0.95</f>
        <v>407.94614999999993</v>
      </c>
      <c r="S898">
        <f>Table1[[#This Row],[Discounted Price]]*0.9</f>
        <v>386.4753</v>
      </c>
      <c r="T898">
        <f>Table1[[#This Row],[Discounted Price]]*0.8</f>
        <v>343.53359999999998</v>
      </c>
      <c r="U898">
        <f>Table1[[#This Row],[Price]]*0.52</f>
        <v>248.10760000000002</v>
      </c>
      <c r="V898">
        <f>(Table1[[#This Row],[Price]]-Table1[[#This Row],[Scrap value]])/2</f>
        <v>114.51119999999999</v>
      </c>
    </row>
    <row r="899" spans="1:22" x14ac:dyDescent="0.25">
      <c r="A899" t="s">
        <v>4410</v>
      </c>
      <c r="B899" t="s">
        <v>29</v>
      </c>
      <c r="C899" t="s">
        <v>47</v>
      </c>
      <c r="D899" t="s">
        <v>4411</v>
      </c>
      <c r="E899">
        <v>243.06</v>
      </c>
      <c r="F899">
        <v>14</v>
      </c>
      <c r="G899" t="s">
        <v>43729</v>
      </c>
      <c r="H899" t="s">
        <v>4412</v>
      </c>
      <c r="I899" s="1">
        <v>44927</v>
      </c>
      <c r="J899" s="1">
        <v>45292</v>
      </c>
      <c r="K899" t="s">
        <v>4413</v>
      </c>
      <c r="L899" t="s">
        <v>4414</v>
      </c>
      <c r="M899" t="s">
        <v>27</v>
      </c>
      <c r="N899">
        <v>1</v>
      </c>
      <c r="O899">
        <f>Table1[[#This Row],[Price]]-0.1*Table1[[#This Row],[Price]]</f>
        <v>218.75399999999999</v>
      </c>
      <c r="P899" s="9">
        <f>(Table1[[#This Row],[Expiration Date]]-Table1[[#This Row],[Manufacturing Date]])/365</f>
        <v>1</v>
      </c>
      <c r="Q899" t="str">
        <f>IF(Table1[[#This Row],[Expiration Date]]-J907&gt;12/31/2024,"not expired","expired")</f>
        <v>expired</v>
      </c>
      <c r="R899">
        <f>Table1[[#This Row],[Discounted Price]]*0.95</f>
        <v>207.81629999999998</v>
      </c>
      <c r="S899">
        <f>Table1[[#This Row],[Discounted Price]]*0.9</f>
        <v>196.87860000000001</v>
      </c>
      <c r="T899">
        <f>Table1[[#This Row],[Discounted Price]]*0.8</f>
        <v>175.00319999999999</v>
      </c>
      <c r="U899">
        <f>Table1[[#This Row],[Price]]*0.52</f>
        <v>126.39120000000001</v>
      </c>
      <c r="V899">
        <f>(Table1[[#This Row],[Price]]-Table1[[#This Row],[Scrap value]])/2</f>
        <v>58.334399999999995</v>
      </c>
    </row>
    <row r="900" spans="1:22" x14ac:dyDescent="0.25">
      <c r="A900" t="s">
        <v>4415</v>
      </c>
      <c r="B900" t="s">
        <v>22</v>
      </c>
      <c r="C900" t="s">
        <v>47</v>
      </c>
      <c r="D900" t="s">
        <v>4416</v>
      </c>
      <c r="E900">
        <v>348.41</v>
      </c>
      <c r="F900">
        <v>30</v>
      </c>
      <c r="G900" t="s">
        <v>43728</v>
      </c>
      <c r="H900" t="s">
        <v>4417</v>
      </c>
      <c r="I900" s="1">
        <v>44927</v>
      </c>
      <c r="J900" s="1">
        <v>46023</v>
      </c>
      <c r="K900" t="s">
        <v>4418</v>
      </c>
      <c r="L900" t="s">
        <v>4419</v>
      </c>
      <c r="M900" t="s">
        <v>45</v>
      </c>
      <c r="N900">
        <v>3</v>
      </c>
      <c r="O900">
        <f>Table1[[#This Row],[Price]]-0.1*Table1[[#This Row],[Price]]</f>
        <v>313.56900000000002</v>
      </c>
      <c r="P900" s="9">
        <f>(Table1[[#This Row],[Expiration Date]]-Table1[[#This Row],[Manufacturing Date]])/365</f>
        <v>3.0027397260273974</v>
      </c>
      <c r="Q900" t="str">
        <f>IF(Table1[[#This Row],[Expiration Date]]-J908&gt;12/31/2024,"not expired","expired")</f>
        <v>not expired</v>
      </c>
      <c r="R900">
        <f>Table1[[#This Row],[Discounted Price]]*0.95</f>
        <v>297.89055000000002</v>
      </c>
      <c r="S900">
        <f>Table1[[#This Row],[Discounted Price]]*0.9</f>
        <v>282.21210000000002</v>
      </c>
      <c r="T900">
        <f>Table1[[#This Row],[Discounted Price]]*0.8</f>
        <v>250.85520000000002</v>
      </c>
      <c r="U900">
        <f>Table1[[#This Row],[Price]]*0.52</f>
        <v>181.17320000000001</v>
      </c>
      <c r="V900">
        <f>(Table1[[#This Row],[Price]]-Table1[[#This Row],[Scrap value]])/2</f>
        <v>83.618400000000008</v>
      </c>
    </row>
    <row r="901" spans="1:22" x14ac:dyDescent="0.25">
      <c r="A901" t="s">
        <v>4420</v>
      </c>
      <c r="B901" t="s">
        <v>22</v>
      </c>
      <c r="C901" t="s">
        <v>47</v>
      </c>
      <c r="D901" t="s">
        <v>4421</v>
      </c>
      <c r="E901">
        <v>410</v>
      </c>
      <c r="F901">
        <v>97</v>
      </c>
      <c r="G901" t="s">
        <v>43730</v>
      </c>
      <c r="H901" t="s">
        <v>4422</v>
      </c>
      <c r="I901" s="1">
        <v>45000</v>
      </c>
      <c r="J901" s="1">
        <v>45292</v>
      </c>
      <c r="K901" t="s">
        <v>4423</v>
      </c>
      <c r="L901" t="s">
        <v>4424</v>
      </c>
      <c r="M901" t="s">
        <v>20</v>
      </c>
      <c r="N901">
        <v>5</v>
      </c>
      <c r="O901">
        <f>Table1[[#This Row],[Price]]-0.1*Table1[[#This Row],[Price]]</f>
        <v>369</v>
      </c>
      <c r="P901" s="9">
        <f>(Table1[[#This Row],[Expiration Date]]-Table1[[#This Row],[Manufacturing Date]])/365</f>
        <v>0.8</v>
      </c>
      <c r="Q901" t="str">
        <f>IF(Table1[[#This Row],[Expiration Date]]-J909&gt;12/31/2024,"not expired","expired")</f>
        <v>expired</v>
      </c>
      <c r="R901">
        <f>Table1[[#This Row],[Discounted Price]]*0.95</f>
        <v>350.55</v>
      </c>
      <c r="S901">
        <f>Table1[[#This Row],[Discounted Price]]*0.9</f>
        <v>332.1</v>
      </c>
      <c r="T901">
        <f>Table1[[#This Row],[Discounted Price]]*0.8</f>
        <v>295.2</v>
      </c>
      <c r="U901">
        <f>Table1[[#This Row],[Price]]*0.52</f>
        <v>213.20000000000002</v>
      </c>
      <c r="V901">
        <f>(Table1[[#This Row],[Price]]-Table1[[#This Row],[Scrap value]])/2</f>
        <v>98.399999999999991</v>
      </c>
    </row>
    <row r="902" spans="1:22" x14ac:dyDescent="0.25">
      <c r="A902" t="s">
        <v>4425</v>
      </c>
      <c r="B902" t="s">
        <v>15</v>
      </c>
      <c r="C902" t="s">
        <v>47</v>
      </c>
      <c r="D902" t="s">
        <v>4426</v>
      </c>
      <c r="E902">
        <v>227.36</v>
      </c>
      <c r="F902">
        <v>41</v>
      </c>
      <c r="G902" t="s">
        <v>43730</v>
      </c>
      <c r="H902" t="s">
        <v>4427</v>
      </c>
      <c r="I902" s="1">
        <v>45137</v>
      </c>
      <c r="J902" s="1">
        <v>45658</v>
      </c>
      <c r="K902" t="s">
        <v>4428</v>
      </c>
      <c r="L902" t="s">
        <v>4429</v>
      </c>
      <c r="M902" t="s">
        <v>45</v>
      </c>
      <c r="N902">
        <v>3</v>
      </c>
      <c r="O902">
        <f>Table1[[#This Row],[Price]]-0.1*Table1[[#This Row],[Price]]</f>
        <v>204.62400000000002</v>
      </c>
      <c r="P902" s="9">
        <f>(Table1[[#This Row],[Expiration Date]]-Table1[[#This Row],[Manufacturing Date]])/365</f>
        <v>1.4273972602739726</v>
      </c>
      <c r="Q902" t="str">
        <f>IF(Table1[[#This Row],[Expiration Date]]-J910&gt;12/31/2024,"not expired","expired")</f>
        <v>expired</v>
      </c>
      <c r="R902">
        <f>Table1[[#This Row],[Discounted Price]]*0.95</f>
        <v>194.39280000000002</v>
      </c>
      <c r="S902">
        <f>Table1[[#This Row],[Discounted Price]]*0.9</f>
        <v>184.16160000000002</v>
      </c>
      <c r="T902">
        <f>Table1[[#This Row],[Discounted Price]]*0.8</f>
        <v>163.69920000000002</v>
      </c>
      <c r="U902">
        <f>Table1[[#This Row],[Price]]*0.52</f>
        <v>118.22720000000001</v>
      </c>
      <c r="V902">
        <f>(Table1[[#This Row],[Price]]-Table1[[#This Row],[Scrap value]])/2</f>
        <v>54.566400000000002</v>
      </c>
    </row>
    <row r="903" spans="1:22" x14ac:dyDescent="0.25">
      <c r="A903" t="s">
        <v>4430</v>
      </c>
      <c r="B903" t="s">
        <v>29</v>
      </c>
      <c r="C903" t="s">
        <v>47</v>
      </c>
      <c r="D903" t="s">
        <v>4431</v>
      </c>
      <c r="E903">
        <v>13.47</v>
      </c>
      <c r="F903">
        <v>48</v>
      </c>
      <c r="G903" t="s">
        <v>43728</v>
      </c>
      <c r="H903" t="s">
        <v>758</v>
      </c>
      <c r="I903" s="1">
        <v>44927</v>
      </c>
      <c r="J903" s="1">
        <v>46023</v>
      </c>
      <c r="K903" t="s">
        <v>4432</v>
      </c>
      <c r="L903" t="s">
        <v>4433</v>
      </c>
      <c r="M903" t="s">
        <v>45</v>
      </c>
      <c r="N903">
        <v>4</v>
      </c>
      <c r="O903">
        <f>Table1[[#This Row],[Price]]-0.1*Table1[[#This Row],[Price]]</f>
        <v>12.123000000000001</v>
      </c>
      <c r="P903" s="9">
        <f>(Table1[[#This Row],[Expiration Date]]-Table1[[#This Row],[Manufacturing Date]])/365</f>
        <v>3.0027397260273974</v>
      </c>
      <c r="Q903" t="str">
        <f>IF(Table1[[#This Row],[Expiration Date]]-J911&gt;12/31/2024,"not expired","expired")</f>
        <v>expired</v>
      </c>
      <c r="R903">
        <f>Table1[[#This Row],[Discounted Price]]*0.95</f>
        <v>11.51685</v>
      </c>
      <c r="S903">
        <f>Table1[[#This Row],[Discounted Price]]*0.9</f>
        <v>10.910700000000002</v>
      </c>
      <c r="T903">
        <f>Table1[[#This Row],[Discounted Price]]*0.8</f>
        <v>9.6984000000000012</v>
      </c>
      <c r="U903">
        <f>Table1[[#This Row],[Price]]*0.52</f>
        <v>7.0044000000000004</v>
      </c>
      <c r="V903">
        <f>(Table1[[#This Row],[Price]]-Table1[[#This Row],[Scrap value]])/2</f>
        <v>3.2328000000000001</v>
      </c>
    </row>
    <row r="904" spans="1:22" x14ac:dyDescent="0.25">
      <c r="A904" t="s">
        <v>4434</v>
      </c>
      <c r="B904" t="s">
        <v>29</v>
      </c>
      <c r="C904" t="s">
        <v>47</v>
      </c>
      <c r="D904" t="s">
        <v>4435</v>
      </c>
      <c r="E904">
        <v>454.3</v>
      </c>
      <c r="F904">
        <v>52</v>
      </c>
      <c r="G904" t="s">
        <v>43729</v>
      </c>
      <c r="H904" t="s">
        <v>4436</v>
      </c>
      <c r="I904" s="1">
        <v>44927</v>
      </c>
      <c r="J904" s="1">
        <v>45292</v>
      </c>
      <c r="K904" t="s">
        <v>4437</v>
      </c>
      <c r="L904" t="s">
        <v>4438</v>
      </c>
      <c r="M904" t="s">
        <v>27</v>
      </c>
      <c r="N904">
        <v>1</v>
      </c>
      <c r="O904">
        <f>Table1[[#This Row],[Price]]-0.1*Table1[[#This Row],[Price]]</f>
        <v>408.87</v>
      </c>
      <c r="P904" s="9">
        <f>(Table1[[#This Row],[Expiration Date]]-Table1[[#This Row],[Manufacturing Date]])/365</f>
        <v>1</v>
      </c>
      <c r="Q904" t="str">
        <f>IF(Table1[[#This Row],[Expiration Date]]-J912&gt;12/31/2024,"not expired","expired")</f>
        <v>expired</v>
      </c>
      <c r="R904">
        <f>Table1[[#This Row],[Discounted Price]]*0.95</f>
        <v>388.42649999999998</v>
      </c>
      <c r="S904">
        <f>Table1[[#This Row],[Discounted Price]]*0.9</f>
        <v>367.983</v>
      </c>
      <c r="T904">
        <f>Table1[[#This Row],[Discounted Price]]*0.8</f>
        <v>327.096</v>
      </c>
      <c r="U904">
        <f>Table1[[#This Row],[Price]]*0.52</f>
        <v>236.23600000000002</v>
      </c>
      <c r="V904">
        <f>(Table1[[#This Row],[Price]]-Table1[[#This Row],[Scrap value]])/2</f>
        <v>109.032</v>
      </c>
    </row>
    <row r="905" spans="1:22" x14ac:dyDescent="0.25">
      <c r="A905" t="s">
        <v>4439</v>
      </c>
      <c r="B905" t="s">
        <v>15</v>
      </c>
      <c r="C905" t="s">
        <v>47</v>
      </c>
      <c r="D905" t="s">
        <v>4440</v>
      </c>
      <c r="E905">
        <v>85.52</v>
      </c>
      <c r="F905">
        <v>49</v>
      </c>
      <c r="G905" t="s">
        <v>43729</v>
      </c>
      <c r="H905" t="s">
        <v>4441</v>
      </c>
      <c r="I905" s="1">
        <v>44927</v>
      </c>
      <c r="J905" s="1">
        <v>45292</v>
      </c>
      <c r="K905" t="s">
        <v>4442</v>
      </c>
      <c r="L905" t="s">
        <v>4443</v>
      </c>
      <c r="M905" t="s">
        <v>27</v>
      </c>
      <c r="N905">
        <v>4</v>
      </c>
      <c r="O905">
        <f>Table1[[#This Row],[Price]]-0.1*Table1[[#This Row],[Price]]</f>
        <v>76.967999999999989</v>
      </c>
      <c r="P905" s="9">
        <f>(Table1[[#This Row],[Expiration Date]]-Table1[[#This Row],[Manufacturing Date]])/365</f>
        <v>1</v>
      </c>
      <c r="Q905" t="str">
        <f>IF(Table1[[#This Row],[Expiration Date]]-J913&gt;12/31/2024,"not expired","expired")</f>
        <v>expired</v>
      </c>
      <c r="R905">
        <f>Table1[[#This Row],[Discounted Price]]*0.95</f>
        <v>73.119599999999991</v>
      </c>
      <c r="S905">
        <f>Table1[[#This Row],[Discounted Price]]*0.9</f>
        <v>69.271199999999993</v>
      </c>
      <c r="T905">
        <f>Table1[[#This Row],[Discounted Price]]*0.8</f>
        <v>61.574399999999997</v>
      </c>
      <c r="U905">
        <f>Table1[[#This Row],[Price]]*0.52</f>
        <v>44.470399999999998</v>
      </c>
      <c r="V905">
        <f>(Table1[[#This Row],[Price]]-Table1[[#This Row],[Scrap value]])/2</f>
        <v>20.524799999999999</v>
      </c>
    </row>
    <row r="906" spans="1:22" x14ac:dyDescent="0.25">
      <c r="A906" t="s">
        <v>4444</v>
      </c>
      <c r="B906" t="s">
        <v>35</v>
      </c>
      <c r="C906" t="s">
        <v>47</v>
      </c>
      <c r="D906" t="s">
        <v>4445</v>
      </c>
      <c r="E906">
        <v>67.64</v>
      </c>
      <c r="F906">
        <v>98</v>
      </c>
      <c r="G906" t="s">
        <v>43730</v>
      </c>
      <c r="H906" t="s">
        <v>4446</v>
      </c>
      <c r="I906" s="1">
        <v>44927</v>
      </c>
      <c r="J906" s="1">
        <v>46023</v>
      </c>
      <c r="K906" t="s">
        <v>4447</v>
      </c>
      <c r="L906" t="s">
        <v>4448</v>
      </c>
      <c r="M906" t="s">
        <v>45</v>
      </c>
      <c r="N906">
        <v>4</v>
      </c>
      <c r="O906">
        <f>Table1[[#This Row],[Price]]-0.1*Table1[[#This Row],[Price]]</f>
        <v>60.875999999999998</v>
      </c>
      <c r="P906" s="9">
        <f>(Table1[[#This Row],[Expiration Date]]-Table1[[#This Row],[Manufacturing Date]])/365</f>
        <v>3.0027397260273974</v>
      </c>
      <c r="Q906" t="str">
        <f>IF(Table1[[#This Row],[Expiration Date]]-J914&gt;12/31/2024,"not expired","expired")</f>
        <v>not expired</v>
      </c>
      <c r="R906">
        <f>Table1[[#This Row],[Discounted Price]]*0.95</f>
        <v>57.832199999999993</v>
      </c>
      <c r="S906">
        <f>Table1[[#This Row],[Discounted Price]]*0.9</f>
        <v>54.788399999999996</v>
      </c>
      <c r="T906">
        <f>Table1[[#This Row],[Discounted Price]]*0.8</f>
        <v>48.700800000000001</v>
      </c>
      <c r="U906">
        <f>Table1[[#This Row],[Price]]*0.52</f>
        <v>35.172800000000002</v>
      </c>
      <c r="V906">
        <f>(Table1[[#This Row],[Price]]-Table1[[#This Row],[Scrap value]])/2</f>
        <v>16.233599999999999</v>
      </c>
    </row>
    <row r="907" spans="1:22" x14ac:dyDescent="0.25">
      <c r="A907" t="s">
        <v>4449</v>
      </c>
      <c r="B907" t="s">
        <v>15</v>
      </c>
      <c r="C907" t="s">
        <v>47</v>
      </c>
      <c r="D907" t="s">
        <v>4450</v>
      </c>
      <c r="E907">
        <v>271.7</v>
      </c>
      <c r="F907">
        <v>48</v>
      </c>
      <c r="G907" t="s">
        <v>43730</v>
      </c>
      <c r="H907" t="s">
        <v>4451</v>
      </c>
      <c r="I907" s="1">
        <v>45137</v>
      </c>
      <c r="J907" s="1">
        <v>45658</v>
      </c>
      <c r="K907" t="s">
        <v>4452</v>
      </c>
      <c r="L907" t="s">
        <v>4453</v>
      </c>
      <c r="M907" t="s">
        <v>27</v>
      </c>
      <c r="N907">
        <v>1</v>
      </c>
      <c r="O907">
        <f>Table1[[#This Row],[Price]]-0.1*Table1[[#This Row],[Price]]</f>
        <v>244.52999999999997</v>
      </c>
      <c r="P907" s="9">
        <f>(Table1[[#This Row],[Expiration Date]]-Table1[[#This Row],[Manufacturing Date]])/365</f>
        <v>1.4273972602739726</v>
      </c>
      <c r="Q907" t="str">
        <f>IF(Table1[[#This Row],[Expiration Date]]-J915&gt;12/31/2024,"not expired","expired")</f>
        <v>expired</v>
      </c>
      <c r="R907">
        <f>Table1[[#This Row],[Discounted Price]]*0.95</f>
        <v>232.30349999999996</v>
      </c>
      <c r="S907">
        <f>Table1[[#This Row],[Discounted Price]]*0.9</f>
        <v>220.07699999999997</v>
      </c>
      <c r="T907">
        <f>Table1[[#This Row],[Discounted Price]]*0.8</f>
        <v>195.624</v>
      </c>
      <c r="U907">
        <f>Table1[[#This Row],[Price]]*0.52</f>
        <v>141.28399999999999</v>
      </c>
      <c r="V907">
        <f>(Table1[[#This Row],[Price]]-Table1[[#This Row],[Scrap value]])/2</f>
        <v>65.207999999999998</v>
      </c>
    </row>
    <row r="908" spans="1:22" x14ac:dyDescent="0.25">
      <c r="A908" t="s">
        <v>4454</v>
      </c>
      <c r="B908" t="s">
        <v>15</v>
      </c>
      <c r="C908" t="s">
        <v>47</v>
      </c>
      <c r="D908" t="s">
        <v>4455</v>
      </c>
      <c r="E908">
        <v>135.30000000000001</v>
      </c>
      <c r="F908">
        <v>72</v>
      </c>
      <c r="G908" t="s">
        <v>43728</v>
      </c>
      <c r="H908" t="s">
        <v>4456</v>
      </c>
      <c r="I908" s="1">
        <v>45137</v>
      </c>
      <c r="J908" s="1">
        <v>45658</v>
      </c>
      <c r="K908" t="s">
        <v>4457</v>
      </c>
      <c r="L908" t="s">
        <v>4458</v>
      </c>
      <c r="M908" t="s">
        <v>45</v>
      </c>
      <c r="N908">
        <v>5</v>
      </c>
      <c r="O908">
        <f>Table1[[#This Row],[Price]]-0.1*Table1[[#This Row],[Price]]</f>
        <v>121.77000000000001</v>
      </c>
      <c r="P908" s="9">
        <f>(Table1[[#This Row],[Expiration Date]]-Table1[[#This Row],[Manufacturing Date]])/365</f>
        <v>1.4273972602739726</v>
      </c>
      <c r="Q908" t="str">
        <f>IF(Table1[[#This Row],[Expiration Date]]-J916&gt;12/31/2024,"not expired","expired")</f>
        <v>expired</v>
      </c>
      <c r="R908">
        <f>Table1[[#This Row],[Discounted Price]]*0.95</f>
        <v>115.6815</v>
      </c>
      <c r="S908">
        <f>Table1[[#This Row],[Discounted Price]]*0.9</f>
        <v>109.59300000000002</v>
      </c>
      <c r="T908">
        <f>Table1[[#This Row],[Discounted Price]]*0.8</f>
        <v>97.416000000000011</v>
      </c>
      <c r="U908">
        <f>Table1[[#This Row],[Price]]*0.52</f>
        <v>70.356000000000009</v>
      </c>
      <c r="V908">
        <f>(Table1[[#This Row],[Price]]-Table1[[#This Row],[Scrap value]])/2</f>
        <v>32.472000000000001</v>
      </c>
    </row>
    <row r="909" spans="1:22" x14ac:dyDescent="0.25">
      <c r="A909" t="s">
        <v>4459</v>
      </c>
      <c r="B909" t="s">
        <v>15</v>
      </c>
      <c r="C909" t="s">
        <v>47</v>
      </c>
      <c r="D909" t="s">
        <v>4460</v>
      </c>
      <c r="E909">
        <v>227.9</v>
      </c>
      <c r="F909">
        <v>94</v>
      </c>
      <c r="G909" t="s">
        <v>43730</v>
      </c>
      <c r="H909" t="s">
        <v>4461</v>
      </c>
      <c r="I909" s="1">
        <v>45000</v>
      </c>
      <c r="J909" s="1">
        <v>45292</v>
      </c>
      <c r="K909" t="s">
        <v>4462</v>
      </c>
      <c r="L909" t="s">
        <v>4463</v>
      </c>
      <c r="M909" t="s">
        <v>45</v>
      </c>
      <c r="N909">
        <v>5</v>
      </c>
      <c r="O909">
        <f>Table1[[#This Row],[Price]]-0.1*Table1[[#This Row],[Price]]</f>
        <v>205.11</v>
      </c>
      <c r="P909" s="9">
        <f>(Table1[[#This Row],[Expiration Date]]-Table1[[#This Row],[Manufacturing Date]])/365</f>
        <v>0.8</v>
      </c>
      <c r="Q909" t="str">
        <f>IF(Table1[[#This Row],[Expiration Date]]-J917&gt;12/31/2024,"not expired","expired")</f>
        <v>expired</v>
      </c>
      <c r="R909">
        <f>Table1[[#This Row],[Discounted Price]]*0.95</f>
        <v>194.8545</v>
      </c>
      <c r="S909">
        <f>Table1[[#This Row],[Discounted Price]]*0.9</f>
        <v>184.59900000000002</v>
      </c>
      <c r="T909">
        <f>Table1[[#This Row],[Discounted Price]]*0.8</f>
        <v>164.08800000000002</v>
      </c>
      <c r="U909">
        <f>Table1[[#This Row],[Price]]*0.52</f>
        <v>118.50800000000001</v>
      </c>
      <c r="V909">
        <f>(Table1[[#This Row],[Price]]-Table1[[#This Row],[Scrap value]])/2</f>
        <v>54.695999999999998</v>
      </c>
    </row>
    <row r="910" spans="1:22" x14ac:dyDescent="0.25">
      <c r="A910" t="s">
        <v>4464</v>
      </c>
      <c r="B910" t="s">
        <v>29</v>
      </c>
      <c r="C910" t="s">
        <v>47</v>
      </c>
      <c r="D910" t="s">
        <v>4465</v>
      </c>
      <c r="E910">
        <v>305.97000000000003</v>
      </c>
      <c r="F910">
        <v>95</v>
      </c>
      <c r="G910" t="s">
        <v>43729</v>
      </c>
      <c r="H910" t="s">
        <v>4466</v>
      </c>
      <c r="I910" s="1">
        <v>45000</v>
      </c>
      <c r="J910" s="1">
        <v>46023</v>
      </c>
      <c r="K910" t="s">
        <v>4467</v>
      </c>
      <c r="L910" t="s">
        <v>4468</v>
      </c>
      <c r="M910" t="s">
        <v>20</v>
      </c>
      <c r="N910">
        <v>2</v>
      </c>
      <c r="O910">
        <f>Table1[[#This Row],[Price]]-0.1*Table1[[#This Row],[Price]]</f>
        <v>275.37300000000005</v>
      </c>
      <c r="P910" s="9">
        <f>(Table1[[#This Row],[Expiration Date]]-Table1[[#This Row],[Manufacturing Date]])/365</f>
        <v>2.8027397260273972</v>
      </c>
      <c r="Q910" t="str">
        <f>IF(Table1[[#This Row],[Expiration Date]]-J918&gt;12/31/2024,"not expired","expired")</f>
        <v>expired</v>
      </c>
      <c r="R910">
        <f>Table1[[#This Row],[Discounted Price]]*0.95</f>
        <v>261.60435000000001</v>
      </c>
      <c r="S910">
        <f>Table1[[#This Row],[Discounted Price]]*0.9</f>
        <v>247.83570000000006</v>
      </c>
      <c r="T910">
        <f>Table1[[#This Row],[Discounted Price]]*0.8</f>
        <v>220.29840000000004</v>
      </c>
      <c r="U910">
        <f>Table1[[#This Row],[Price]]*0.52</f>
        <v>159.10440000000003</v>
      </c>
      <c r="V910">
        <f>(Table1[[#This Row],[Price]]-Table1[[#This Row],[Scrap value]])/2</f>
        <v>73.4328</v>
      </c>
    </row>
    <row r="911" spans="1:22" x14ac:dyDescent="0.25">
      <c r="A911" t="s">
        <v>4469</v>
      </c>
      <c r="B911" t="s">
        <v>22</v>
      </c>
      <c r="C911" t="s">
        <v>47</v>
      </c>
      <c r="D911" t="s">
        <v>4470</v>
      </c>
      <c r="E911">
        <v>157.75</v>
      </c>
      <c r="F911">
        <v>90</v>
      </c>
      <c r="G911" t="s">
        <v>43728</v>
      </c>
      <c r="H911" t="s">
        <v>3939</v>
      </c>
      <c r="I911" s="1">
        <v>45137</v>
      </c>
      <c r="J911" s="1">
        <v>46023</v>
      </c>
      <c r="K911" t="s">
        <v>4471</v>
      </c>
      <c r="L911" t="s">
        <v>4472</v>
      </c>
      <c r="M911" t="s">
        <v>27</v>
      </c>
      <c r="N911">
        <v>3</v>
      </c>
      <c r="O911">
        <f>Table1[[#This Row],[Price]]-0.1*Table1[[#This Row],[Price]]</f>
        <v>141.97499999999999</v>
      </c>
      <c r="P911" s="9">
        <f>(Table1[[#This Row],[Expiration Date]]-Table1[[#This Row],[Manufacturing Date]])/365</f>
        <v>2.4273972602739726</v>
      </c>
      <c r="Q911" t="str">
        <f>IF(Table1[[#This Row],[Expiration Date]]-J919&gt;12/31/2024,"not expired","expired")</f>
        <v>expired</v>
      </c>
      <c r="R911">
        <f>Table1[[#This Row],[Discounted Price]]*0.95</f>
        <v>134.87625</v>
      </c>
      <c r="S911">
        <f>Table1[[#This Row],[Discounted Price]]*0.9</f>
        <v>127.7775</v>
      </c>
      <c r="T911">
        <f>Table1[[#This Row],[Discounted Price]]*0.8</f>
        <v>113.58</v>
      </c>
      <c r="U911">
        <f>Table1[[#This Row],[Price]]*0.52</f>
        <v>82.03</v>
      </c>
      <c r="V911">
        <f>(Table1[[#This Row],[Price]]-Table1[[#This Row],[Scrap value]])/2</f>
        <v>37.86</v>
      </c>
    </row>
    <row r="912" spans="1:22" x14ac:dyDescent="0.25">
      <c r="A912" t="s">
        <v>4473</v>
      </c>
      <c r="B912" t="s">
        <v>15</v>
      </c>
      <c r="C912" t="s">
        <v>47</v>
      </c>
      <c r="D912" t="s">
        <v>4474</v>
      </c>
      <c r="E912">
        <v>266.61</v>
      </c>
      <c r="F912">
        <v>30</v>
      </c>
      <c r="G912" t="s">
        <v>43730</v>
      </c>
      <c r="H912" t="s">
        <v>4475</v>
      </c>
      <c r="I912" s="1">
        <v>44927</v>
      </c>
      <c r="J912" s="1">
        <v>45292</v>
      </c>
      <c r="K912" t="s">
        <v>4476</v>
      </c>
      <c r="L912" t="s">
        <v>4477</v>
      </c>
      <c r="M912" t="s">
        <v>45</v>
      </c>
      <c r="N912">
        <v>4</v>
      </c>
      <c r="O912">
        <f>Table1[[#This Row],[Price]]-0.1*Table1[[#This Row],[Price]]</f>
        <v>239.94900000000001</v>
      </c>
      <c r="P912" s="9">
        <f>(Table1[[#This Row],[Expiration Date]]-Table1[[#This Row],[Manufacturing Date]])/365</f>
        <v>1</v>
      </c>
      <c r="Q912" t="str">
        <f>IF(Table1[[#This Row],[Expiration Date]]-J920&gt;12/31/2024,"not expired","expired")</f>
        <v>expired</v>
      </c>
      <c r="R912">
        <f>Table1[[#This Row],[Discounted Price]]*0.95</f>
        <v>227.95155</v>
      </c>
      <c r="S912">
        <f>Table1[[#This Row],[Discounted Price]]*0.9</f>
        <v>215.95410000000001</v>
      </c>
      <c r="T912">
        <f>Table1[[#This Row],[Discounted Price]]*0.8</f>
        <v>191.95920000000001</v>
      </c>
      <c r="U912">
        <f>Table1[[#This Row],[Price]]*0.52</f>
        <v>138.63720000000001</v>
      </c>
      <c r="V912">
        <f>(Table1[[#This Row],[Price]]-Table1[[#This Row],[Scrap value]])/2</f>
        <v>63.986400000000003</v>
      </c>
    </row>
    <row r="913" spans="1:22" x14ac:dyDescent="0.25">
      <c r="A913" t="s">
        <v>4478</v>
      </c>
      <c r="B913" t="s">
        <v>35</v>
      </c>
      <c r="C913" t="s">
        <v>47</v>
      </c>
      <c r="D913" t="s">
        <v>4479</v>
      </c>
      <c r="E913">
        <v>228.36</v>
      </c>
      <c r="F913">
        <v>90</v>
      </c>
      <c r="G913" t="s">
        <v>43729</v>
      </c>
      <c r="H913" t="s">
        <v>4480</v>
      </c>
      <c r="I913" s="1">
        <v>45000</v>
      </c>
      <c r="J913" s="1">
        <v>45292</v>
      </c>
      <c r="K913" t="s">
        <v>4481</v>
      </c>
      <c r="L913" t="s">
        <v>4482</v>
      </c>
      <c r="M913" t="s">
        <v>45</v>
      </c>
      <c r="N913">
        <v>3</v>
      </c>
      <c r="O913">
        <f>Table1[[#This Row],[Price]]-0.1*Table1[[#This Row],[Price]]</f>
        <v>205.524</v>
      </c>
      <c r="P913" s="9">
        <f>(Table1[[#This Row],[Expiration Date]]-Table1[[#This Row],[Manufacturing Date]])/365</f>
        <v>0.8</v>
      </c>
      <c r="Q913" t="str">
        <f>IF(Table1[[#This Row],[Expiration Date]]-J921&gt;12/31/2024,"not expired","expired")</f>
        <v>expired</v>
      </c>
      <c r="R913">
        <f>Table1[[#This Row],[Discounted Price]]*0.95</f>
        <v>195.24779999999998</v>
      </c>
      <c r="S913">
        <f>Table1[[#This Row],[Discounted Price]]*0.9</f>
        <v>184.9716</v>
      </c>
      <c r="T913">
        <f>Table1[[#This Row],[Discounted Price]]*0.8</f>
        <v>164.41920000000002</v>
      </c>
      <c r="U913">
        <f>Table1[[#This Row],[Price]]*0.52</f>
        <v>118.74720000000001</v>
      </c>
      <c r="V913">
        <f>(Table1[[#This Row],[Price]]-Table1[[#This Row],[Scrap value]])/2</f>
        <v>54.806400000000004</v>
      </c>
    </row>
    <row r="914" spans="1:22" x14ac:dyDescent="0.25">
      <c r="A914" t="s">
        <v>4483</v>
      </c>
      <c r="B914" t="s">
        <v>15</v>
      </c>
      <c r="C914" t="s">
        <v>47</v>
      </c>
      <c r="D914" t="s">
        <v>4484</v>
      </c>
      <c r="E914">
        <v>461.48</v>
      </c>
      <c r="F914">
        <v>69</v>
      </c>
      <c r="G914" t="s">
        <v>43730</v>
      </c>
      <c r="H914" t="s">
        <v>4485</v>
      </c>
      <c r="I914" s="1">
        <v>45000</v>
      </c>
      <c r="J914" s="1">
        <v>45292</v>
      </c>
      <c r="K914" t="s">
        <v>4486</v>
      </c>
      <c r="L914" t="s">
        <v>4487</v>
      </c>
      <c r="M914" t="s">
        <v>20</v>
      </c>
      <c r="N914">
        <v>1</v>
      </c>
      <c r="O914">
        <f>Table1[[#This Row],[Price]]-0.1*Table1[[#This Row],[Price]]</f>
        <v>415.33199999999999</v>
      </c>
      <c r="P914" s="9">
        <f>(Table1[[#This Row],[Expiration Date]]-Table1[[#This Row],[Manufacturing Date]])/365</f>
        <v>0.8</v>
      </c>
      <c r="Q914" t="str">
        <f>IF(Table1[[#This Row],[Expiration Date]]-J922&gt;12/31/2024,"not expired","expired")</f>
        <v>expired</v>
      </c>
      <c r="R914">
        <f>Table1[[#This Row],[Discounted Price]]*0.95</f>
        <v>394.56539999999995</v>
      </c>
      <c r="S914">
        <f>Table1[[#This Row],[Discounted Price]]*0.9</f>
        <v>373.79880000000003</v>
      </c>
      <c r="T914">
        <f>Table1[[#This Row],[Discounted Price]]*0.8</f>
        <v>332.26560000000001</v>
      </c>
      <c r="U914">
        <f>Table1[[#This Row],[Price]]*0.52</f>
        <v>239.96960000000001</v>
      </c>
      <c r="V914">
        <f>(Table1[[#This Row],[Price]]-Table1[[#This Row],[Scrap value]])/2</f>
        <v>110.7552</v>
      </c>
    </row>
    <row r="915" spans="1:22" x14ac:dyDescent="0.25">
      <c r="A915" t="s">
        <v>4488</v>
      </c>
      <c r="B915" t="s">
        <v>22</v>
      </c>
      <c r="C915" t="s">
        <v>47</v>
      </c>
      <c r="D915" t="s">
        <v>4489</v>
      </c>
      <c r="E915">
        <v>357.23</v>
      </c>
      <c r="F915">
        <v>34</v>
      </c>
      <c r="G915" t="s">
        <v>43730</v>
      </c>
      <c r="H915" t="s">
        <v>4490</v>
      </c>
      <c r="I915" s="1">
        <v>45000</v>
      </c>
      <c r="J915" s="1">
        <v>45658</v>
      </c>
      <c r="K915" t="s">
        <v>4491</v>
      </c>
      <c r="L915" t="s">
        <v>4492</v>
      </c>
      <c r="M915" t="s">
        <v>27</v>
      </c>
      <c r="N915">
        <v>3</v>
      </c>
      <c r="O915">
        <f>Table1[[#This Row],[Price]]-0.1*Table1[[#This Row],[Price]]</f>
        <v>321.50700000000001</v>
      </c>
      <c r="P915" s="9">
        <f>(Table1[[#This Row],[Expiration Date]]-Table1[[#This Row],[Manufacturing Date]])/365</f>
        <v>1.8027397260273972</v>
      </c>
      <c r="Q915" t="str">
        <f>IF(Table1[[#This Row],[Expiration Date]]-J923&gt;12/31/2024,"not expired","expired")</f>
        <v>expired</v>
      </c>
      <c r="R915">
        <f>Table1[[#This Row],[Discounted Price]]*0.95</f>
        <v>305.43164999999999</v>
      </c>
      <c r="S915">
        <f>Table1[[#This Row],[Discounted Price]]*0.9</f>
        <v>289.35630000000003</v>
      </c>
      <c r="T915">
        <f>Table1[[#This Row],[Discounted Price]]*0.8</f>
        <v>257.2056</v>
      </c>
      <c r="U915">
        <f>Table1[[#This Row],[Price]]*0.52</f>
        <v>185.75960000000001</v>
      </c>
      <c r="V915">
        <f>(Table1[[#This Row],[Price]]-Table1[[#This Row],[Scrap value]])/2</f>
        <v>85.735200000000006</v>
      </c>
    </row>
    <row r="916" spans="1:22" x14ac:dyDescent="0.25">
      <c r="A916" t="s">
        <v>4493</v>
      </c>
      <c r="B916" t="s">
        <v>35</v>
      </c>
      <c r="C916" t="s">
        <v>47</v>
      </c>
      <c r="D916" t="s">
        <v>4494</v>
      </c>
      <c r="E916">
        <v>421.86</v>
      </c>
      <c r="F916">
        <v>58</v>
      </c>
      <c r="G916" t="s">
        <v>43730</v>
      </c>
      <c r="H916" t="s">
        <v>4495</v>
      </c>
      <c r="I916" s="1">
        <v>45137</v>
      </c>
      <c r="J916" s="1">
        <v>46023</v>
      </c>
      <c r="K916" t="s">
        <v>4496</v>
      </c>
      <c r="L916" t="s">
        <v>4497</v>
      </c>
      <c r="M916" t="s">
        <v>45</v>
      </c>
      <c r="N916">
        <v>5</v>
      </c>
      <c r="O916">
        <f>Table1[[#This Row],[Price]]-0.1*Table1[[#This Row],[Price]]</f>
        <v>379.67399999999998</v>
      </c>
      <c r="P916" s="9">
        <f>(Table1[[#This Row],[Expiration Date]]-Table1[[#This Row],[Manufacturing Date]])/365</f>
        <v>2.4273972602739726</v>
      </c>
      <c r="Q916" t="str">
        <f>IF(Table1[[#This Row],[Expiration Date]]-J924&gt;12/31/2024,"not expired","expired")</f>
        <v>not expired</v>
      </c>
      <c r="R916">
        <f>Table1[[#This Row],[Discounted Price]]*0.95</f>
        <v>360.69029999999998</v>
      </c>
      <c r="S916">
        <f>Table1[[#This Row],[Discounted Price]]*0.9</f>
        <v>341.70659999999998</v>
      </c>
      <c r="T916">
        <f>Table1[[#This Row],[Discounted Price]]*0.8</f>
        <v>303.73919999999998</v>
      </c>
      <c r="U916">
        <f>Table1[[#This Row],[Price]]*0.52</f>
        <v>219.36720000000003</v>
      </c>
      <c r="V916">
        <f>(Table1[[#This Row],[Price]]-Table1[[#This Row],[Scrap value]])/2</f>
        <v>101.24639999999999</v>
      </c>
    </row>
    <row r="917" spans="1:22" x14ac:dyDescent="0.25">
      <c r="A917" t="s">
        <v>4498</v>
      </c>
      <c r="B917" t="s">
        <v>29</v>
      </c>
      <c r="C917" t="s">
        <v>47</v>
      </c>
      <c r="D917" t="s">
        <v>4499</v>
      </c>
      <c r="E917">
        <v>223.36</v>
      </c>
      <c r="F917">
        <v>51</v>
      </c>
      <c r="G917" t="s">
        <v>43728</v>
      </c>
      <c r="H917" t="s">
        <v>4500</v>
      </c>
      <c r="I917" s="1">
        <v>45137</v>
      </c>
      <c r="J917" s="1">
        <v>45658</v>
      </c>
      <c r="K917" t="s">
        <v>4501</v>
      </c>
      <c r="L917" t="s">
        <v>4502</v>
      </c>
      <c r="M917" t="s">
        <v>20</v>
      </c>
      <c r="N917">
        <v>5</v>
      </c>
      <c r="O917">
        <f>Table1[[#This Row],[Price]]-0.1*Table1[[#This Row],[Price]]</f>
        <v>201.024</v>
      </c>
      <c r="P917" s="9">
        <f>(Table1[[#This Row],[Expiration Date]]-Table1[[#This Row],[Manufacturing Date]])/365</f>
        <v>1.4273972602739726</v>
      </c>
      <c r="Q917" t="str">
        <f>IF(Table1[[#This Row],[Expiration Date]]-J925&gt;12/31/2024,"not expired","expired")</f>
        <v>expired</v>
      </c>
      <c r="R917">
        <f>Table1[[#This Row],[Discounted Price]]*0.95</f>
        <v>190.97279999999998</v>
      </c>
      <c r="S917">
        <f>Table1[[#This Row],[Discounted Price]]*0.9</f>
        <v>180.92160000000001</v>
      </c>
      <c r="T917">
        <f>Table1[[#This Row],[Discounted Price]]*0.8</f>
        <v>160.81920000000002</v>
      </c>
      <c r="U917">
        <f>Table1[[#This Row],[Price]]*0.52</f>
        <v>116.14720000000001</v>
      </c>
      <c r="V917">
        <f>(Table1[[#This Row],[Price]]-Table1[[#This Row],[Scrap value]])/2</f>
        <v>53.606400000000001</v>
      </c>
    </row>
    <row r="918" spans="1:22" x14ac:dyDescent="0.25">
      <c r="A918" t="s">
        <v>4503</v>
      </c>
      <c r="B918" t="s">
        <v>15</v>
      </c>
      <c r="C918" t="s">
        <v>47</v>
      </c>
      <c r="D918" t="s">
        <v>4504</v>
      </c>
      <c r="E918">
        <v>434.36</v>
      </c>
      <c r="F918">
        <v>72</v>
      </c>
      <c r="G918" t="s">
        <v>43728</v>
      </c>
      <c r="H918" t="s">
        <v>4505</v>
      </c>
      <c r="I918" s="1">
        <v>44927</v>
      </c>
      <c r="J918" s="1">
        <v>46023</v>
      </c>
      <c r="K918" t="s">
        <v>4506</v>
      </c>
      <c r="L918" t="s">
        <v>4507</v>
      </c>
      <c r="M918" t="s">
        <v>20</v>
      </c>
      <c r="N918">
        <v>4</v>
      </c>
      <c r="O918">
        <f>Table1[[#This Row],[Price]]-0.1*Table1[[#This Row],[Price]]</f>
        <v>390.92399999999998</v>
      </c>
      <c r="P918" s="9">
        <f>(Table1[[#This Row],[Expiration Date]]-Table1[[#This Row],[Manufacturing Date]])/365</f>
        <v>3.0027397260273974</v>
      </c>
      <c r="Q918" t="str">
        <f>IF(Table1[[#This Row],[Expiration Date]]-J926&gt;12/31/2024,"not expired","expired")</f>
        <v>expired</v>
      </c>
      <c r="R918">
        <f>Table1[[#This Row],[Discounted Price]]*0.95</f>
        <v>371.37779999999998</v>
      </c>
      <c r="S918">
        <f>Table1[[#This Row],[Discounted Price]]*0.9</f>
        <v>351.83159999999998</v>
      </c>
      <c r="T918">
        <f>Table1[[#This Row],[Discounted Price]]*0.8</f>
        <v>312.73919999999998</v>
      </c>
      <c r="U918">
        <f>Table1[[#This Row],[Price]]*0.52</f>
        <v>225.86720000000003</v>
      </c>
      <c r="V918">
        <f>(Table1[[#This Row],[Price]]-Table1[[#This Row],[Scrap value]])/2</f>
        <v>104.24639999999999</v>
      </c>
    </row>
    <row r="919" spans="1:22" x14ac:dyDescent="0.25">
      <c r="A919" t="s">
        <v>4508</v>
      </c>
      <c r="B919" t="s">
        <v>35</v>
      </c>
      <c r="C919" t="s">
        <v>47</v>
      </c>
      <c r="D919" t="s">
        <v>4509</v>
      </c>
      <c r="E919">
        <v>467.13</v>
      </c>
      <c r="F919">
        <v>61</v>
      </c>
      <c r="G919" t="s">
        <v>43730</v>
      </c>
      <c r="H919" t="s">
        <v>4510</v>
      </c>
      <c r="I919" s="1">
        <v>45137</v>
      </c>
      <c r="J919" s="1">
        <v>46023</v>
      </c>
      <c r="K919" t="s">
        <v>4511</v>
      </c>
      <c r="L919" t="s">
        <v>4512</v>
      </c>
      <c r="M919" t="s">
        <v>27</v>
      </c>
      <c r="N919">
        <v>1</v>
      </c>
      <c r="O919">
        <f>Table1[[#This Row],[Price]]-0.1*Table1[[#This Row],[Price]]</f>
        <v>420.41699999999997</v>
      </c>
      <c r="P919" s="9">
        <f>(Table1[[#This Row],[Expiration Date]]-Table1[[#This Row],[Manufacturing Date]])/365</f>
        <v>2.4273972602739726</v>
      </c>
      <c r="Q919" t="str">
        <f>IF(Table1[[#This Row],[Expiration Date]]-J927&gt;12/31/2024,"not expired","expired")</f>
        <v>not expired</v>
      </c>
      <c r="R919">
        <f>Table1[[#This Row],[Discounted Price]]*0.95</f>
        <v>399.39614999999998</v>
      </c>
      <c r="S919">
        <f>Table1[[#This Row],[Discounted Price]]*0.9</f>
        <v>378.37529999999998</v>
      </c>
      <c r="T919">
        <f>Table1[[#This Row],[Discounted Price]]*0.8</f>
        <v>336.33359999999999</v>
      </c>
      <c r="U919">
        <f>Table1[[#This Row],[Price]]*0.52</f>
        <v>242.9076</v>
      </c>
      <c r="V919">
        <f>(Table1[[#This Row],[Price]]-Table1[[#This Row],[Scrap value]])/2</f>
        <v>112.1112</v>
      </c>
    </row>
    <row r="920" spans="1:22" x14ac:dyDescent="0.25">
      <c r="A920" t="s">
        <v>4513</v>
      </c>
      <c r="B920" t="s">
        <v>22</v>
      </c>
      <c r="C920" t="s">
        <v>47</v>
      </c>
      <c r="D920" t="s">
        <v>4514</v>
      </c>
      <c r="E920">
        <v>405.26</v>
      </c>
      <c r="F920">
        <v>39</v>
      </c>
      <c r="G920" t="s">
        <v>43730</v>
      </c>
      <c r="H920" t="s">
        <v>4515</v>
      </c>
      <c r="I920" s="1">
        <v>44927</v>
      </c>
      <c r="J920" s="1">
        <v>45658</v>
      </c>
      <c r="K920" t="s">
        <v>4516</v>
      </c>
      <c r="L920" t="s">
        <v>4517</v>
      </c>
      <c r="M920" t="s">
        <v>45</v>
      </c>
      <c r="N920">
        <v>5</v>
      </c>
      <c r="O920">
        <f>Table1[[#This Row],[Price]]-0.1*Table1[[#This Row],[Price]]</f>
        <v>364.73399999999998</v>
      </c>
      <c r="P920" s="9">
        <f>(Table1[[#This Row],[Expiration Date]]-Table1[[#This Row],[Manufacturing Date]])/365</f>
        <v>2.0027397260273974</v>
      </c>
      <c r="Q920" t="str">
        <f>IF(Table1[[#This Row],[Expiration Date]]-J928&gt;12/31/2024,"not expired","expired")</f>
        <v>expired</v>
      </c>
      <c r="R920">
        <f>Table1[[#This Row],[Discounted Price]]*0.95</f>
        <v>346.49729999999994</v>
      </c>
      <c r="S920">
        <f>Table1[[#This Row],[Discounted Price]]*0.9</f>
        <v>328.26060000000001</v>
      </c>
      <c r="T920">
        <f>Table1[[#This Row],[Discounted Price]]*0.8</f>
        <v>291.78719999999998</v>
      </c>
      <c r="U920">
        <f>Table1[[#This Row],[Price]]*0.52</f>
        <v>210.73519999999999</v>
      </c>
      <c r="V920">
        <f>(Table1[[#This Row],[Price]]-Table1[[#This Row],[Scrap value]])/2</f>
        <v>97.2624</v>
      </c>
    </row>
    <row r="921" spans="1:22" x14ac:dyDescent="0.25">
      <c r="A921" t="s">
        <v>4518</v>
      </c>
      <c r="B921" t="s">
        <v>35</v>
      </c>
      <c r="C921" t="s">
        <v>47</v>
      </c>
      <c r="D921" t="s">
        <v>4519</v>
      </c>
      <c r="E921">
        <v>134.76</v>
      </c>
      <c r="F921">
        <v>2</v>
      </c>
      <c r="G921" t="s">
        <v>43729</v>
      </c>
      <c r="H921" t="s">
        <v>4520</v>
      </c>
      <c r="I921" s="1">
        <v>44927</v>
      </c>
      <c r="J921" s="1">
        <v>45292</v>
      </c>
      <c r="K921" t="s">
        <v>4521</v>
      </c>
      <c r="L921" t="s">
        <v>4522</v>
      </c>
      <c r="M921" t="s">
        <v>45</v>
      </c>
      <c r="N921">
        <v>2</v>
      </c>
      <c r="O921">
        <f>Table1[[#This Row],[Price]]-0.1*Table1[[#This Row],[Price]]</f>
        <v>121.28399999999999</v>
      </c>
      <c r="P921" s="9">
        <f>(Table1[[#This Row],[Expiration Date]]-Table1[[#This Row],[Manufacturing Date]])/365</f>
        <v>1</v>
      </c>
      <c r="Q921" t="str">
        <f>IF(Table1[[#This Row],[Expiration Date]]-J929&gt;12/31/2024,"not expired","expired")</f>
        <v>expired</v>
      </c>
      <c r="R921">
        <f>Table1[[#This Row],[Discounted Price]]*0.95</f>
        <v>115.21979999999999</v>
      </c>
      <c r="S921">
        <f>Table1[[#This Row],[Discounted Price]]*0.9</f>
        <v>109.15559999999999</v>
      </c>
      <c r="T921">
        <f>Table1[[#This Row],[Discounted Price]]*0.8</f>
        <v>97.027199999999993</v>
      </c>
      <c r="U921">
        <f>Table1[[#This Row],[Price]]*0.52</f>
        <v>70.075199999999995</v>
      </c>
      <c r="V921">
        <f>(Table1[[#This Row],[Price]]-Table1[[#This Row],[Scrap value]])/2</f>
        <v>32.342399999999998</v>
      </c>
    </row>
    <row r="922" spans="1:22" x14ac:dyDescent="0.25">
      <c r="A922" t="s">
        <v>4523</v>
      </c>
      <c r="B922" t="s">
        <v>15</v>
      </c>
      <c r="C922" t="s">
        <v>47</v>
      </c>
      <c r="D922" t="s">
        <v>4524</v>
      </c>
      <c r="E922">
        <v>32.159999999999997</v>
      </c>
      <c r="F922">
        <v>65</v>
      </c>
      <c r="G922" t="s">
        <v>43729</v>
      </c>
      <c r="H922" t="s">
        <v>4525</v>
      </c>
      <c r="I922" s="1">
        <v>45137</v>
      </c>
      <c r="J922" s="1">
        <v>45292</v>
      </c>
      <c r="K922" t="s">
        <v>4526</v>
      </c>
      <c r="L922" t="s">
        <v>4527</v>
      </c>
      <c r="M922" t="s">
        <v>45</v>
      </c>
      <c r="N922">
        <v>5</v>
      </c>
      <c r="O922">
        <f>Table1[[#This Row],[Price]]-0.1*Table1[[#This Row],[Price]]</f>
        <v>28.943999999999996</v>
      </c>
      <c r="P922" s="9">
        <f>(Table1[[#This Row],[Expiration Date]]-Table1[[#This Row],[Manufacturing Date]])/365</f>
        <v>0.42465753424657532</v>
      </c>
      <c r="Q922" t="str">
        <f>IF(Table1[[#This Row],[Expiration Date]]-J930&gt;12/31/2024,"not expired","expired")</f>
        <v>expired</v>
      </c>
      <c r="R922">
        <f>Table1[[#This Row],[Discounted Price]]*0.95</f>
        <v>27.496799999999993</v>
      </c>
      <c r="S922">
        <f>Table1[[#This Row],[Discounted Price]]*0.9</f>
        <v>26.049599999999998</v>
      </c>
      <c r="T922">
        <f>Table1[[#This Row],[Discounted Price]]*0.8</f>
        <v>23.155199999999997</v>
      </c>
      <c r="U922">
        <f>Table1[[#This Row],[Price]]*0.52</f>
        <v>16.723199999999999</v>
      </c>
      <c r="V922">
        <f>(Table1[[#This Row],[Price]]-Table1[[#This Row],[Scrap value]])/2</f>
        <v>7.718399999999999</v>
      </c>
    </row>
    <row r="923" spans="1:22" x14ac:dyDescent="0.25">
      <c r="A923" t="s">
        <v>4528</v>
      </c>
      <c r="B923" t="s">
        <v>35</v>
      </c>
      <c r="C923" t="s">
        <v>47</v>
      </c>
      <c r="D923" t="s">
        <v>4529</v>
      </c>
      <c r="E923">
        <v>469.32</v>
      </c>
      <c r="F923">
        <v>38</v>
      </c>
      <c r="G923" t="s">
        <v>43729</v>
      </c>
      <c r="H923" t="s">
        <v>4530</v>
      </c>
      <c r="I923" s="1">
        <v>44927</v>
      </c>
      <c r="J923" s="1">
        <v>46023</v>
      </c>
      <c r="K923" t="s">
        <v>4531</v>
      </c>
      <c r="L923" t="s">
        <v>4532</v>
      </c>
      <c r="M923" t="s">
        <v>45</v>
      </c>
      <c r="N923">
        <v>1</v>
      </c>
      <c r="O923">
        <f>Table1[[#This Row],[Price]]-0.1*Table1[[#This Row],[Price]]</f>
        <v>422.38799999999998</v>
      </c>
      <c r="P923" s="9">
        <f>(Table1[[#This Row],[Expiration Date]]-Table1[[#This Row],[Manufacturing Date]])/365</f>
        <v>3.0027397260273974</v>
      </c>
      <c r="Q923" t="str">
        <f>IF(Table1[[#This Row],[Expiration Date]]-J931&gt;12/31/2024,"not expired","expired")</f>
        <v>not expired</v>
      </c>
      <c r="R923">
        <f>Table1[[#This Row],[Discounted Price]]*0.95</f>
        <v>401.26859999999994</v>
      </c>
      <c r="S923">
        <f>Table1[[#This Row],[Discounted Price]]*0.9</f>
        <v>380.14920000000001</v>
      </c>
      <c r="T923">
        <f>Table1[[#This Row],[Discounted Price]]*0.8</f>
        <v>337.91039999999998</v>
      </c>
      <c r="U923">
        <f>Table1[[#This Row],[Price]]*0.52</f>
        <v>244.04640000000001</v>
      </c>
      <c r="V923">
        <f>(Table1[[#This Row],[Price]]-Table1[[#This Row],[Scrap value]])/2</f>
        <v>112.63679999999999</v>
      </c>
    </row>
    <row r="924" spans="1:22" x14ac:dyDescent="0.25">
      <c r="A924" t="s">
        <v>4533</v>
      </c>
      <c r="B924" t="s">
        <v>29</v>
      </c>
      <c r="C924" t="s">
        <v>47</v>
      </c>
      <c r="D924" t="s">
        <v>4534</v>
      </c>
      <c r="E924">
        <v>418.44</v>
      </c>
      <c r="F924">
        <v>95</v>
      </c>
      <c r="G924" t="s">
        <v>43730</v>
      </c>
      <c r="H924" t="s">
        <v>4535</v>
      </c>
      <c r="I924" s="1">
        <v>45000</v>
      </c>
      <c r="J924" s="1">
        <v>45658</v>
      </c>
      <c r="K924" t="s">
        <v>4536</v>
      </c>
      <c r="L924" t="s">
        <v>4537</v>
      </c>
      <c r="M924" t="s">
        <v>20</v>
      </c>
      <c r="N924">
        <v>2</v>
      </c>
      <c r="O924">
        <f>Table1[[#This Row],[Price]]-0.1*Table1[[#This Row],[Price]]</f>
        <v>376.596</v>
      </c>
      <c r="P924" s="9">
        <f>(Table1[[#This Row],[Expiration Date]]-Table1[[#This Row],[Manufacturing Date]])/365</f>
        <v>1.8027397260273972</v>
      </c>
      <c r="Q924" t="str">
        <f>IF(Table1[[#This Row],[Expiration Date]]-J932&gt;12/31/2024,"not expired","expired")</f>
        <v>not expired</v>
      </c>
      <c r="R924">
        <f>Table1[[#This Row],[Discounted Price]]*0.95</f>
        <v>357.76619999999997</v>
      </c>
      <c r="S924">
        <f>Table1[[#This Row],[Discounted Price]]*0.9</f>
        <v>338.93639999999999</v>
      </c>
      <c r="T924">
        <f>Table1[[#This Row],[Discounted Price]]*0.8</f>
        <v>301.27680000000004</v>
      </c>
      <c r="U924">
        <f>Table1[[#This Row],[Price]]*0.52</f>
        <v>217.58880000000002</v>
      </c>
      <c r="V924">
        <f>(Table1[[#This Row],[Price]]-Table1[[#This Row],[Scrap value]])/2</f>
        <v>100.42559999999999</v>
      </c>
    </row>
    <row r="925" spans="1:22" x14ac:dyDescent="0.25">
      <c r="A925" t="s">
        <v>4538</v>
      </c>
      <c r="B925" t="s">
        <v>29</v>
      </c>
      <c r="C925" t="s">
        <v>47</v>
      </c>
      <c r="D925" t="s">
        <v>4539</v>
      </c>
      <c r="E925">
        <v>310.01</v>
      </c>
      <c r="F925">
        <v>96</v>
      </c>
      <c r="G925" t="s">
        <v>43729</v>
      </c>
      <c r="H925" t="s">
        <v>4540</v>
      </c>
      <c r="I925" s="1">
        <v>45137</v>
      </c>
      <c r="J925" s="1">
        <v>46023</v>
      </c>
      <c r="K925" t="s">
        <v>4541</v>
      </c>
      <c r="L925" t="s">
        <v>4542</v>
      </c>
      <c r="M925" t="s">
        <v>45</v>
      </c>
      <c r="N925">
        <v>5</v>
      </c>
      <c r="O925">
        <f>Table1[[#This Row],[Price]]-0.1*Table1[[#This Row],[Price]]</f>
        <v>279.00900000000001</v>
      </c>
      <c r="P925" s="9">
        <f>(Table1[[#This Row],[Expiration Date]]-Table1[[#This Row],[Manufacturing Date]])/365</f>
        <v>2.4273972602739726</v>
      </c>
      <c r="Q925" t="str">
        <f>IF(Table1[[#This Row],[Expiration Date]]-J933&gt;12/31/2024,"not expired","expired")</f>
        <v>not expired</v>
      </c>
      <c r="R925">
        <f>Table1[[#This Row],[Discounted Price]]*0.95</f>
        <v>265.05855000000003</v>
      </c>
      <c r="S925">
        <f>Table1[[#This Row],[Discounted Price]]*0.9</f>
        <v>251.10810000000001</v>
      </c>
      <c r="T925">
        <f>Table1[[#This Row],[Discounted Price]]*0.8</f>
        <v>223.20720000000003</v>
      </c>
      <c r="U925">
        <f>Table1[[#This Row],[Price]]*0.52</f>
        <v>161.20519999999999</v>
      </c>
      <c r="V925">
        <f>(Table1[[#This Row],[Price]]-Table1[[#This Row],[Scrap value]])/2</f>
        <v>74.4024</v>
      </c>
    </row>
    <row r="926" spans="1:22" x14ac:dyDescent="0.25">
      <c r="A926" t="s">
        <v>4543</v>
      </c>
      <c r="B926" t="s">
        <v>29</v>
      </c>
      <c r="C926" t="s">
        <v>47</v>
      </c>
      <c r="D926" t="s">
        <v>4544</v>
      </c>
      <c r="E926">
        <v>452.88</v>
      </c>
      <c r="F926">
        <v>9</v>
      </c>
      <c r="G926" t="s">
        <v>43729</v>
      </c>
      <c r="H926" t="s">
        <v>4545</v>
      </c>
      <c r="I926" s="1">
        <v>44927</v>
      </c>
      <c r="J926" s="1">
        <v>46023</v>
      </c>
      <c r="K926" t="s">
        <v>4546</v>
      </c>
      <c r="L926" t="s">
        <v>4547</v>
      </c>
      <c r="M926" t="s">
        <v>45</v>
      </c>
      <c r="N926">
        <v>3</v>
      </c>
      <c r="O926">
        <f>Table1[[#This Row],[Price]]-0.1*Table1[[#This Row],[Price]]</f>
        <v>407.59199999999998</v>
      </c>
      <c r="P926" s="9">
        <f>(Table1[[#This Row],[Expiration Date]]-Table1[[#This Row],[Manufacturing Date]])/365</f>
        <v>3.0027397260273974</v>
      </c>
      <c r="Q926" t="str">
        <f>IF(Table1[[#This Row],[Expiration Date]]-J934&gt;12/31/2024,"not expired","expired")</f>
        <v>not expired</v>
      </c>
      <c r="R926">
        <f>Table1[[#This Row],[Discounted Price]]*0.95</f>
        <v>387.21239999999995</v>
      </c>
      <c r="S926">
        <f>Table1[[#This Row],[Discounted Price]]*0.9</f>
        <v>366.83280000000002</v>
      </c>
      <c r="T926">
        <f>Table1[[#This Row],[Discounted Price]]*0.8</f>
        <v>326.0736</v>
      </c>
      <c r="U926">
        <f>Table1[[#This Row],[Price]]*0.52</f>
        <v>235.49760000000001</v>
      </c>
      <c r="V926">
        <f>(Table1[[#This Row],[Price]]-Table1[[#This Row],[Scrap value]])/2</f>
        <v>108.69119999999999</v>
      </c>
    </row>
    <row r="927" spans="1:22" x14ac:dyDescent="0.25">
      <c r="A927" t="s">
        <v>4548</v>
      </c>
      <c r="B927" t="s">
        <v>15</v>
      </c>
      <c r="C927" t="s">
        <v>47</v>
      </c>
      <c r="D927" t="s">
        <v>4549</v>
      </c>
      <c r="E927">
        <v>96.99</v>
      </c>
      <c r="F927">
        <v>84</v>
      </c>
      <c r="G927" t="s">
        <v>43729</v>
      </c>
      <c r="H927" t="s">
        <v>4550</v>
      </c>
      <c r="I927" s="1">
        <v>45137</v>
      </c>
      <c r="J927" s="1">
        <v>45292</v>
      </c>
      <c r="K927" t="s">
        <v>4551</v>
      </c>
      <c r="L927" t="s">
        <v>4552</v>
      </c>
      <c r="M927" t="s">
        <v>20</v>
      </c>
      <c r="N927">
        <v>4</v>
      </c>
      <c r="O927">
        <f>Table1[[#This Row],[Price]]-0.1*Table1[[#This Row],[Price]]</f>
        <v>87.290999999999997</v>
      </c>
      <c r="P927" s="9">
        <f>(Table1[[#This Row],[Expiration Date]]-Table1[[#This Row],[Manufacturing Date]])/365</f>
        <v>0.42465753424657532</v>
      </c>
      <c r="Q927" t="str">
        <f>IF(Table1[[#This Row],[Expiration Date]]-J935&gt;12/31/2024,"not expired","expired")</f>
        <v>expired</v>
      </c>
      <c r="R927">
        <f>Table1[[#This Row],[Discounted Price]]*0.95</f>
        <v>82.926449999999988</v>
      </c>
      <c r="S927">
        <f>Table1[[#This Row],[Discounted Price]]*0.9</f>
        <v>78.561899999999994</v>
      </c>
      <c r="T927">
        <f>Table1[[#This Row],[Discounted Price]]*0.8</f>
        <v>69.832800000000006</v>
      </c>
      <c r="U927">
        <f>Table1[[#This Row],[Price]]*0.52</f>
        <v>50.434799999999996</v>
      </c>
      <c r="V927">
        <f>(Table1[[#This Row],[Price]]-Table1[[#This Row],[Scrap value]])/2</f>
        <v>23.2776</v>
      </c>
    </row>
    <row r="928" spans="1:22" x14ac:dyDescent="0.25">
      <c r="A928" t="s">
        <v>4553</v>
      </c>
      <c r="B928" t="s">
        <v>29</v>
      </c>
      <c r="C928" t="s">
        <v>47</v>
      </c>
      <c r="D928" t="s">
        <v>4554</v>
      </c>
      <c r="E928">
        <v>406.25</v>
      </c>
      <c r="F928">
        <v>48</v>
      </c>
      <c r="G928" t="s">
        <v>43729</v>
      </c>
      <c r="H928" t="s">
        <v>4555</v>
      </c>
      <c r="I928" s="1">
        <v>45137</v>
      </c>
      <c r="J928" s="1">
        <v>45658</v>
      </c>
      <c r="K928" t="s">
        <v>4556</v>
      </c>
      <c r="L928" t="s">
        <v>4557</v>
      </c>
      <c r="M928" t="s">
        <v>27</v>
      </c>
      <c r="N928">
        <v>2</v>
      </c>
      <c r="O928">
        <f>Table1[[#This Row],[Price]]-0.1*Table1[[#This Row],[Price]]</f>
        <v>365.625</v>
      </c>
      <c r="P928" s="9">
        <f>(Table1[[#This Row],[Expiration Date]]-Table1[[#This Row],[Manufacturing Date]])/365</f>
        <v>1.4273972602739726</v>
      </c>
      <c r="Q928" t="str">
        <f>IF(Table1[[#This Row],[Expiration Date]]-J936&gt;12/31/2024,"not expired","expired")</f>
        <v>expired</v>
      </c>
      <c r="R928">
        <f>Table1[[#This Row],[Discounted Price]]*0.95</f>
        <v>347.34375</v>
      </c>
      <c r="S928">
        <f>Table1[[#This Row],[Discounted Price]]*0.9</f>
        <v>329.0625</v>
      </c>
      <c r="T928">
        <f>Table1[[#This Row],[Discounted Price]]*0.8</f>
        <v>292.5</v>
      </c>
      <c r="U928">
        <f>Table1[[#This Row],[Price]]*0.52</f>
        <v>211.25</v>
      </c>
      <c r="V928">
        <f>(Table1[[#This Row],[Price]]-Table1[[#This Row],[Scrap value]])/2</f>
        <v>97.5</v>
      </c>
    </row>
    <row r="929" spans="1:22" x14ac:dyDescent="0.25">
      <c r="A929" t="s">
        <v>4558</v>
      </c>
      <c r="B929" t="s">
        <v>29</v>
      </c>
      <c r="C929" t="s">
        <v>47</v>
      </c>
      <c r="D929" t="s">
        <v>4559</v>
      </c>
      <c r="E929">
        <v>71.930000000000007</v>
      </c>
      <c r="F929">
        <v>28</v>
      </c>
      <c r="G929" t="s">
        <v>43729</v>
      </c>
      <c r="H929" t="s">
        <v>4560</v>
      </c>
      <c r="I929" s="1">
        <v>45137</v>
      </c>
      <c r="J929" s="1">
        <v>45292</v>
      </c>
      <c r="K929" t="s">
        <v>4561</v>
      </c>
      <c r="L929" t="s">
        <v>4562</v>
      </c>
      <c r="M929" t="s">
        <v>45</v>
      </c>
      <c r="N929">
        <v>1</v>
      </c>
      <c r="O929">
        <f>Table1[[#This Row],[Price]]-0.1*Table1[[#This Row],[Price]]</f>
        <v>64.737000000000009</v>
      </c>
      <c r="P929" s="9">
        <f>(Table1[[#This Row],[Expiration Date]]-Table1[[#This Row],[Manufacturing Date]])/365</f>
        <v>0.42465753424657532</v>
      </c>
      <c r="Q929" t="str">
        <f>IF(Table1[[#This Row],[Expiration Date]]-J937&gt;12/31/2024,"not expired","expired")</f>
        <v>expired</v>
      </c>
      <c r="R929">
        <f>Table1[[#This Row],[Discounted Price]]*0.95</f>
        <v>61.500150000000005</v>
      </c>
      <c r="S929">
        <f>Table1[[#This Row],[Discounted Price]]*0.9</f>
        <v>58.263300000000008</v>
      </c>
      <c r="T929">
        <f>Table1[[#This Row],[Discounted Price]]*0.8</f>
        <v>51.789600000000007</v>
      </c>
      <c r="U929">
        <f>Table1[[#This Row],[Price]]*0.52</f>
        <v>37.403600000000004</v>
      </c>
      <c r="V929">
        <f>(Table1[[#This Row],[Price]]-Table1[[#This Row],[Scrap value]])/2</f>
        <v>17.263200000000001</v>
      </c>
    </row>
    <row r="930" spans="1:22" x14ac:dyDescent="0.25">
      <c r="A930" t="s">
        <v>4563</v>
      </c>
      <c r="B930" t="s">
        <v>15</v>
      </c>
      <c r="C930" t="s">
        <v>47</v>
      </c>
      <c r="D930" t="s">
        <v>4564</v>
      </c>
      <c r="E930">
        <v>233.51</v>
      </c>
      <c r="F930">
        <v>62</v>
      </c>
      <c r="G930" t="s">
        <v>43729</v>
      </c>
      <c r="H930" t="s">
        <v>4565</v>
      </c>
      <c r="I930" s="1">
        <v>45137</v>
      </c>
      <c r="J930" s="1">
        <v>45292</v>
      </c>
      <c r="K930" t="s">
        <v>4566</v>
      </c>
      <c r="L930" t="s">
        <v>4567</v>
      </c>
      <c r="M930" t="s">
        <v>45</v>
      </c>
      <c r="N930">
        <v>3</v>
      </c>
      <c r="O930">
        <f>Table1[[#This Row],[Price]]-0.1*Table1[[#This Row],[Price]]</f>
        <v>210.15899999999999</v>
      </c>
      <c r="P930" s="9">
        <f>(Table1[[#This Row],[Expiration Date]]-Table1[[#This Row],[Manufacturing Date]])/365</f>
        <v>0.42465753424657532</v>
      </c>
      <c r="Q930" t="str">
        <f>IF(Table1[[#This Row],[Expiration Date]]-J938&gt;12/31/2024,"not expired","expired")</f>
        <v>expired</v>
      </c>
      <c r="R930">
        <f>Table1[[#This Row],[Discounted Price]]*0.95</f>
        <v>199.65104999999997</v>
      </c>
      <c r="S930">
        <f>Table1[[#This Row],[Discounted Price]]*0.9</f>
        <v>189.1431</v>
      </c>
      <c r="T930">
        <f>Table1[[#This Row],[Discounted Price]]*0.8</f>
        <v>168.12720000000002</v>
      </c>
      <c r="U930">
        <f>Table1[[#This Row],[Price]]*0.52</f>
        <v>121.4252</v>
      </c>
      <c r="V930">
        <f>(Table1[[#This Row],[Price]]-Table1[[#This Row],[Scrap value]])/2</f>
        <v>56.042399999999994</v>
      </c>
    </row>
    <row r="931" spans="1:22" x14ac:dyDescent="0.25">
      <c r="A931" t="s">
        <v>4568</v>
      </c>
      <c r="B931" t="s">
        <v>35</v>
      </c>
      <c r="C931" t="s">
        <v>47</v>
      </c>
      <c r="D931" t="s">
        <v>4569</v>
      </c>
      <c r="E931">
        <v>359.64</v>
      </c>
      <c r="F931">
        <v>98</v>
      </c>
      <c r="G931" t="s">
        <v>43728</v>
      </c>
      <c r="H931" t="s">
        <v>4570</v>
      </c>
      <c r="I931" s="1">
        <v>45137</v>
      </c>
      <c r="J931" s="1">
        <v>45658</v>
      </c>
      <c r="K931" t="s">
        <v>4571</v>
      </c>
      <c r="L931" t="s">
        <v>4572</v>
      </c>
      <c r="M931" t="s">
        <v>45</v>
      </c>
      <c r="N931">
        <v>4</v>
      </c>
      <c r="O931">
        <f>Table1[[#This Row],[Price]]-0.1*Table1[[#This Row],[Price]]</f>
        <v>323.67599999999999</v>
      </c>
      <c r="P931" s="9">
        <f>(Table1[[#This Row],[Expiration Date]]-Table1[[#This Row],[Manufacturing Date]])/365</f>
        <v>1.4273972602739726</v>
      </c>
      <c r="Q931" t="str">
        <f>IF(Table1[[#This Row],[Expiration Date]]-J939&gt;12/31/2024,"not expired","expired")</f>
        <v>expired</v>
      </c>
      <c r="R931">
        <f>Table1[[#This Row],[Discounted Price]]*0.95</f>
        <v>307.49219999999997</v>
      </c>
      <c r="S931">
        <f>Table1[[#This Row],[Discounted Price]]*0.9</f>
        <v>291.30840000000001</v>
      </c>
      <c r="T931">
        <f>Table1[[#This Row],[Discounted Price]]*0.8</f>
        <v>258.94080000000002</v>
      </c>
      <c r="U931">
        <f>Table1[[#This Row],[Price]]*0.52</f>
        <v>187.0128</v>
      </c>
      <c r="V931">
        <f>(Table1[[#This Row],[Price]]-Table1[[#This Row],[Scrap value]])/2</f>
        <v>86.313599999999994</v>
      </c>
    </row>
    <row r="932" spans="1:22" x14ac:dyDescent="0.25">
      <c r="A932" t="s">
        <v>4573</v>
      </c>
      <c r="B932" t="s">
        <v>35</v>
      </c>
      <c r="C932" t="s">
        <v>47</v>
      </c>
      <c r="D932" t="s">
        <v>4574</v>
      </c>
      <c r="E932">
        <v>434.3</v>
      </c>
      <c r="F932">
        <v>36</v>
      </c>
      <c r="G932" t="s">
        <v>43729</v>
      </c>
      <c r="H932" t="s">
        <v>4575</v>
      </c>
      <c r="I932" s="1">
        <v>45000</v>
      </c>
      <c r="J932" s="1">
        <v>45292</v>
      </c>
      <c r="K932" t="s">
        <v>4576</v>
      </c>
      <c r="L932" t="s">
        <v>4577</v>
      </c>
      <c r="M932" t="s">
        <v>45</v>
      </c>
      <c r="N932">
        <v>1</v>
      </c>
      <c r="O932">
        <f>Table1[[#This Row],[Price]]-0.1*Table1[[#This Row],[Price]]</f>
        <v>390.87</v>
      </c>
      <c r="P932" s="9">
        <f>(Table1[[#This Row],[Expiration Date]]-Table1[[#This Row],[Manufacturing Date]])/365</f>
        <v>0.8</v>
      </c>
      <c r="Q932" t="str">
        <f>IF(Table1[[#This Row],[Expiration Date]]-J940&gt;12/31/2024,"not expired","expired")</f>
        <v>expired</v>
      </c>
      <c r="R932">
        <f>Table1[[#This Row],[Discounted Price]]*0.95</f>
        <v>371.32650000000001</v>
      </c>
      <c r="S932">
        <f>Table1[[#This Row],[Discounted Price]]*0.9</f>
        <v>351.78300000000002</v>
      </c>
      <c r="T932">
        <f>Table1[[#This Row],[Discounted Price]]*0.8</f>
        <v>312.69600000000003</v>
      </c>
      <c r="U932">
        <f>Table1[[#This Row],[Price]]*0.52</f>
        <v>225.83600000000001</v>
      </c>
      <c r="V932">
        <f>(Table1[[#This Row],[Price]]-Table1[[#This Row],[Scrap value]])/2</f>
        <v>104.232</v>
      </c>
    </row>
    <row r="933" spans="1:22" x14ac:dyDescent="0.25">
      <c r="A933" t="s">
        <v>4578</v>
      </c>
      <c r="B933" t="s">
        <v>22</v>
      </c>
      <c r="C933" t="s">
        <v>47</v>
      </c>
      <c r="D933" t="s">
        <v>4579</v>
      </c>
      <c r="E933">
        <v>128.06</v>
      </c>
      <c r="F933">
        <v>91</v>
      </c>
      <c r="G933" t="s">
        <v>43729</v>
      </c>
      <c r="H933" t="s">
        <v>4580</v>
      </c>
      <c r="I933" s="1">
        <v>44927</v>
      </c>
      <c r="J933" s="1">
        <v>45292</v>
      </c>
      <c r="K933" t="s">
        <v>4581</v>
      </c>
      <c r="L933" t="s">
        <v>4582</v>
      </c>
      <c r="M933" t="s">
        <v>45</v>
      </c>
      <c r="N933">
        <v>1</v>
      </c>
      <c r="O933">
        <f>Table1[[#This Row],[Price]]-0.1*Table1[[#This Row],[Price]]</f>
        <v>115.254</v>
      </c>
      <c r="P933" s="9">
        <f>(Table1[[#This Row],[Expiration Date]]-Table1[[#This Row],[Manufacturing Date]])/365</f>
        <v>1</v>
      </c>
      <c r="Q933" t="str">
        <f>IF(Table1[[#This Row],[Expiration Date]]-J941&gt;12/31/2024,"not expired","expired")</f>
        <v>expired</v>
      </c>
      <c r="R933">
        <f>Table1[[#This Row],[Discounted Price]]*0.95</f>
        <v>109.4913</v>
      </c>
      <c r="S933">
        <f>Table1[[#This Row],[Discounted Price]]*0.9</f>
        <v>103.7286</v>
      </c>
      <c r="T933">
        <f>Table1[[#This Row],[Discounted Price]]*0.8</f>
        <v>92.20320000000001</v>
      </c>
      <c r="U933">
        <f>Table1[[#This Row],[Price]]*0.52</f>
        <v>66.591200000000001</v>
      </c>
      <c r="V933">
        <f>(Table1[[#This Row],[Price]]-Table1[[#This Row],[Scrap value]])/2</f>
        <v>30.734400000000001</v>
      </c>
    </row>
    <row r="934" spans="1:22" x14ac:dyDescent="0.25">
      <c r="A934" t="s">
        <v>4583</v>
      </c>
      <c r="B934" t="s">
        <v>15</v>
      </c>
      <c r="C934" t="s">
        <v>47</v>
      </c>
      <c r="D934" t="s">
        <v>4584</v>
      </c>
      <c r="E934">
        <v>286.33999999999997</v>
      </c>
      <c r="F934">
        <v>62</v>
      </c>
      <c r="G934" t="s">
        <v>43729</v>
      </c>
      <c r="H934" t="s">
        <v>4585</v>
      </c>
      <c r="I934" s="1">
        <v>45000</v>
      </c>
      <c r="J934" s="1">
        <v>45658</v>
      </c>
      <c r="K934" t="s">
        <v>4586</v>
      </c>
      <c r="L934" t="s">
        <v>4587</v>
      </c>
      <c r="M934" t="s">
        <v>45</v>
      </c>
      <c r="N934">
        <v>3</v>
      </c>
      <c r="O934">
        <f>Table1[[#This Row],[Price]]-0.1*Table1[[#This Row],[Price]]</f>
        <v>257.70599999999996</v>
      </c>
      <c r="P934" s="9">
        <f>(Table1[[#This Row],[Expiration Date]]-Table1[[#This Row],[Manufacturing Date]])/365</f>
        <v>1.8027397260273972</v>
      </c>
      <c r="Q934" t="str">
        <f>IF(Table1[[#This Row],[Expiration Date]]-J942&gt;12/31/2024,"not expired","expired")</f>
        <v>expired</v>
      </c>
      <c r="R934">
        <f>Table1[[#This Row],[Discounted Price]]*0.95</f>
        <v>244.82069999999996</v>
      </c>
      <c r="S934">
        <f>Table1[[#This Row],[Discounted Price]]*0.9</f>
        <v>231.93539999999996</v>
      </c>
      <c r="T934">
        <f>Table1[[#This Row],[Discounted Price]]*0.8</f>
        <v>206.16479999999999</v>
      </c>
      <c r="U934">
        <f>Table1[[#This Row],[Price]]*0.52</f>
        <v>148.89679999999998</v>
      </c>
      <c r="V934">
        <f>(Table1[[#This Row],[Price]]-Table1[[#This Row],[Scrap value]])/2</f>
        <v>68.721599999999995</v>
      </c>
    </row>
    <row r="935" spans="1:22" x14ac:dyDescent="0.25">
      <c r="A935" t="s">
        <v>4588</v>
      </c>
      <c r="B935" t="s">
        <v>15</v>
      </c>
      <c r="C935" t="s">
        <v>47</v>
      </c>
      <c r="D935" t="s">
        <v>4589</v>
      </c>
      <c r="E935">
        <v>237.37</v>
      </c>
      <c r="F935">
        <v>19</v>
      </c>
      <c r="G935" t="s">
        <v>43729</v>
      </c>
      <c r="H935" t="s">
        <v>4590</v>
      </c>
      <c r="I935" s="1">
        <v>44927</v>
      </c>
      <c r="J935" s="1">
        <v>45658</v>
      </c>
      <c r="K935" t="s">
        <v>4591</v>
      </c>
      <c r="L935" t="s">
        <v>4592</v>
      </c>
      <c r="M935" t="s">
        <v>20</v>
      </c>
      <c r="N935">
        <v>4</v>
      </c>
      <c r="O935">
        <f>Table1[[#This Row],[Price]]-0.1*Table1[[#This Row],[Price]]</f>
        <v>213.63300000000001</v>
      </c>
      <c r="P935" s="9">
        <f>(Table1[[#This Row],[Expiration Date]]-Table1[[#This Row],[Manufacturing Date]])/365</f>
        <v>2.0027397260273974</v>
      </c>
      <c r="Q935" t="str">
        <f>IF(Table1[[#This Row],[Expiration Date]]-J943&gt;12/31/2024,"not expired","expired")</f>
        <v>expired</v>
      </c>
      <c r="R935">
        <f>Table1[[#This Row],[Discounted Price]]*0.95</f>
        <v>202.95134999999999</v>
      </c>
      <c r="S935">
        <f>Table1[[#This Row],[Discounted Price]]*0.9</f>
        <v>192.2697</v>
      </c>
      <c r="T935">
        <f>Table1[[#This Row],[Discounted Price]]*0.8</f>
        <v>170.90640000000002</v>
      </c>
      <c r="U935">
        <f>Table1[[#This Row],[Price]]*0.52</f>
        <v>123.4324</v>
      </c>
      <c r="V935">
        <f>(Table1[[#This Row],[Price]]-Table1[[#This Row],[Scrap value]])/2</f>
        <v>56.968800000000002</v>
      </c>
    </row>
    <row r="936" spans="1:22" x14ac:dyDescent="0.25">
      <c r="A936" t="s">
        <v>4593</v>
      </c>
      <c r="B936" t="s">
        <v>15</v>
      </c>
      <c r="C936" t="s">
        <v>47</v>
      </c>
      <c r="D936" t="s">
        <v>4594</v>
      </c>
      <c r="E936">
        <v>50.5</v>
      </c>
      <c r="F936">
        <v>84</v>
      </c>
      <c r="G936" t="s">
        <v>43730</v>
      </c>
      <c r="H936" t="s">
        <v>3017</v>
      </c>
      <c r="I936" s="1">
        <v>44927</v>
      </c>
      <c r="J936" s="1">
        <v>45658</v>
      </c>
      <c r="K936" t="s">
        <v>4595</v>
      </c>
      <c r="L936" t="s">
        <v>4596</v>
      </c>
      <c r="M936" t="s">
        <v>27</v>
      </c>
      <c r="N936">
        <v>5</v>
      </c>
      <c r="O936">
        <f>Table1[[#This Row],[Price]]-0.1*Table1[[#This Row],[Price]]</f>
        <v>45.45</v>
      </c>
      <c r="P936" s="9">
        <f>(Table1[[#This Row],[Expiration Date]]-Table1[[#This Row],[Manufacturing Date]])/365</f>
        <v>2.0027397260273974</v>
      </c>
      <c r="Q936" t="str">
        <f>IF(Table1[[#This Row],[Expiration Date]]-J944&gt;12/31/2024,"not expired","expired")</f>
        <v>expired</v>
      </c>
      <c r="R936">
        <f>Table1[[#This Row],[Discounted Price]]*0.95</f>
        <v>43.177500000000002</v>
      </c>
      <c r="S936">
        <f>Table1[[#This Row],[Discounted Price]]*0.9</f>
        <v>40.905000000000001</v>
      </c>
      <c r="T936">
        <f>Table1[[#This Row],[Discounted Price]]*0.8</f>
        <v>36.360000000000007</v>
      </c>
      <c r="U936">
        <f>Table1[[#This Row],[Price]]*0.52</f>
        <v>26.26</v>
      </c>
      <c r="V936">
        <f>(Table1[[#This Row],[Price]]-Table1[[#This Row],[Scrap value]])/2</f>
        <v>12.12</v>
      </c>
    </row>
    <row r="937" spans="1:22" x14ac:dyDescent="0.25">
      <c r="A937" t="s">
        <v>4597</v>
      </c>
      <c r="B937" t="s">
        <v>35</v>
      </c>
      <c r="C937" t="s">
        <v>47</v>
      </c>
      <c r="D937" t="s">
        <v>4598</v>
      </c>
      <c r="E937">
        <v>188.43</v>
      </c>
      <c r="F937">
        <v>35</v>
      </c>
      <c r="G937" t="s">
        <v>43730</v>
      </c>
      <c r="H937" t="s">
        <v>4599</v>
      </c>
      <c r="I937" s="1">
        <v>44927</v>
      </c>
      <c r="J937" s="1">
        <v>46023</v>
      </c>
      <c r="K937" t="s">
        <v>4600</v>
      </c>
      <c r="L937" t="s">
        <v>4601</v>
      </c>
      <c r="M937" t="s">
        <v>45</v>
      </c>
      <c r="N937">
        <v>3</v>
      </c>
      <c r="O937">
        <f>Table1[[#This Row],[Price]]-0.1*Table1[[#This Row],[Price]]</f>
        <v>169.58700000000002</v>
      </c>
      <c r="P937" s="9">
        <f>(Table1[[#This Row],[Expiration Date]]-Table1[[#This Row],[Manufacturing Date]])/365</f>
        <v>3.0027397260273974</v>
      </c>
      <c r="Q937" t="str">
        <f>IF(Table1[[#This Row],[Expiration Date]]-J945&gt;12/31/2024,"not expired","expired")</f>
        <v>not expired</v>
      </c>
      <c r="R937">
        <f>Table1[[#This Row],[Discounted Price]]*0.95</f>
        <v>161.10765000000001</v>
      </c>
      <c r="S937">
        <f>Table1[[#This Row],[Discounted Price]]*0.9</f>
        <v>152.62830000000002</v>
      </c>
      <c r="T937">
        <f>Table1[[#This Row],[Discounted Price]]*0.8</f>
        <v>135.66960000000003</v>
      </c>
      <c r="U937">
        <f>Table1[[#This Row],[Price]]*0.52</f>
        <v>97.98360000000001</v>
      </c>
      <c r="V937">
        <f>(Table1[[#This Row],[Price]]-Table1[[#This Row],[Scrap value]])/2</f>
        <v>45.223199999999999</v>
      </c>
    </row>
    <row r="938" spans="1:22" x14ac:dyDescent="0.25">
      <c r="A938" t="s">
        <v>4602</v>
      </c>
      <c r="B938" t="s">
        <v>35</v>
      </c>
      <c r="C938" t="s">
        <v>47</v>
      </c>
      <c r="D938" t="s">
        <v>4603</v>
      </c>
      <c r="E938">
        <v>236.32</v>
      </c>
      <c r="F938">
        <v>34</v>
      </c>
      <c r="G938" t="s">
        <v>43729</v>
      </c>
      <c r="H938" t="s">
        <v>4604</v>
      </c>
      <c r="I938" s="1">
        <v>45000</v>
      </c>
      <c r="J938" s="1">
        <v>45292</v>
      </c>
      <c r="K938" t="s">
        <v>4605</v>
      </c>
      <c r="L938" t="s">
        <v>4606</v>
      </c>
      <c r="M938" t="s">
        <v>20</v>
      </c>
      <c r="N938">
        <v>1</v>
      </c>
      <c r="O938">
        <f>Table1[[#This Row],[Price]]-0.1*Table1[[#This Row],[Price]]</f>
        <v>212.68799999999999</v>
      </c>
      <c r="P938" s="9">
        <f>(Table1[[#This Row],[Expiration Date]]-Table1[[#This Row],[Manufacturing Date]])/365</f>
        <v>0.8</v>
      </c>
      <c r="Q938" t="str">
        <f>IF(Table1[[#This Row],[Expiration Date]]-J946&gt;12/31/2024,"not expired","expired")</f>
        <v>expired</v>
      </c>
      <c r="R938">
        <f>Table1[[#This Row],[Discounted Price]]*0.95</f>
        <v>202.05359999999999</v>
      </c>
      <c r="S938">
        <f>Table1[[#This Row],[Discounted Price]]*0.9</f>
        <v>191.41919999999999</v>
      </c>
      <c r="T938">
        <f>Table1[[#This Row],[Discounted Price]]*0.8</f>
        <v>170.15039999999999</v>
      </c>
      <c r="U938">
        <f>Table1[[#This Row],[Price]]*0.52</f>
        <v>122.88639999999999</v>
      </c>
      <c r="V938">
        <f>(Table1[[#This Row],[Price]]-Table1[[#This Row],[Scrap value]])/2</f>
        <v>56.716799999999999</v>
      </c>
    </row>
    <row r="939" spans="1:22" x14ac:dyDescent="0.25">
      <c r="A939" t="s">
        <v>4607</v>
      </c>
      <c r="B939" t="s">
        <v>15</v>
      </c>
      <c r="C939" t="s">
        <v>47</v>
      </c>
      <c r="D939" t="s">
        <v>4608</v>
      </c>
      <c r="E939">
        <v>276.48</v>
      </c>
      <c r="F939">
        <v>37</v>
      </c>
      <c r="G939" t="s">
        <v>43730</v>
      </c>
      <c r="H939" t="s">
        <v>2457</v>
      </c>
      <c r="I939" s="1">
        <v>45137</v>
      </c>
      <c r="J939" s="1">
        <v>46023</v>
      </c>
      <c r="K939" t="s">
        <v>4609</v>
      </c>
      <c r="L939" t="s">
        <v>4610</v>
      </c>
      <c r="M939" t="s">
        <v>45</v>
      </c>
      <c r="N939">
        <v>4</v>
      </c>
      <c r="O939">
        <f>Table1[[#This Row],[Price]]-0.1*Table1[[#This Row],[Price]]</f>
        <v>248.83200000000002</v>
      </c>
      <c r="P939" s="9">
        <f>(Table1[[#This Row],[Expiration Date]]-Table1[[#This Row],[Manufacturing Date]])/365</f>
        <v>2.4273972602739726</v>
      </c>
      <c r="Q939" t="str">
        <f>IF(Table1[[#This Row],[Expiration Date]]-J947&gt;12/31/2024,"not expired","expired")</f>
        <v>not expired</v>
      </c>
      <c r="R939">
        <f>Table1[[#This Row],[Discounted Price]]*0.95</f>
        <v>236.3904</v>
      </c>
      <c r="S939">
        <f>Table1[[#This Row],[Discounted Price]]*0.9</f>
        <v>223.94880000000003</v>
      </c>
      <c r="T939">
        <f>Table1[[#This Row],[Discounted Price]]*0.8</f>
        <v>199.06560000000002</v>
      </c>
      <c r="U939">
        <f>Table1[[#This Row],[Price]]*0.52</f>
        <v>143.76960000000003</v>
      </c>
      <c r="V939">
        <f>(Table1[[#This Row],[Price]]-Table1[[#This Row],[Scrap value]])/2</f>
        <v>66.355199999999996</v>
      </c>
    </row>
    <row r="940" spans="1:22" x14ac:dyDescent="0.25">
      <c r="A940" t="s">
        <v>4611</v>
      </c>
      <c r="B940" t="s">
        <v>35</v>
      </c>
      <c r="C940" t="s">
        <v>47</v>
      </c>
      <c r="D940" t="s">
        <v>4612</v>
      </c>
      <c r="E940">
        <v>212.4</v>
      </c>
      <c r="F940">
        <v>70</v>
      </c>
      <c r="G940" t="s">
        <v>43730</v>
      </c>
      <c r="H940" t="s">
        <v>4613</v>
      </c>
      <c r="I940" s="1">
        <v>45000</v>
      </c>
      <c r="J940" s="1">
        <v>45292</v>
      </c>
      <c r="K940" t="s">
        <v>4614</v>
      </c>
      <c r="L940" t="s">
        <v>4615</v>
      </c>
      <c r="M940" t="s">
        <v>20</v>
      </c>
      <c r="N940">
        <v>1</v>
      </c>
      <c r="O940">
        <f>Table1[[#This Row],[Price]]-0.1*Table1[[#This Row],[Price]]</f>
        <v>191.16</v>
      </c>
      <c r="P940" s="9">
        <f>(Table1[[#This Row],[Expiration Date]]-Table1[[#This Row],[Manufacturing Date]])/365</f>
        <v>0.8</v>
      </c>
      <c r="Q940" t="str">
        <f>IF(Table1[[#This Row],[Expiration Date]]-J948&gt;12/31/2024,"not expired","expired")</f>
        <v>expired</v>
      </c>
      <c r="R940">
        <f>Table1[[#This Row],[Discounted Price]]*0.95</f>
        <v>181.60199999999998</v>
      </c>
      <c r="S940">
        <f>Table1[[#This Row],[Discounted Price]]*0.9</f>
        <v>172.04400000000001</v>
      </c>
      <c r="T940">
        <f>Table1[[#This Row],[Discounted Price]]*0.8</f>
        <v>152.928</v>
      </c>
      <c r="U940">
        <f>Table1[[#This Row],[Price]]*0.52</f>
        <v>110.44800000000001</v>
      </c>
      <c r="V940">
        <f>(Table1[[#This Row],[Price]]-Table1[[#This Row],[Scrap value]])/2</f>
        <v>50.975999999999999</v>
      </c>
    </row>
    <row r="941" spans="1:22" x14ac:dyDescent="0.25">
      <c r="A941" t="s">
        <v>4616</v>
      </c>
      <c r="B941" t="s">
        <v>35</v>
      </c>
      <c r="C941" t="s">
        <v>47</v>
      </c>
      <c r="D941" t="s">
        <v>4617</v>
      </c>
      <c r="E941">
        <v>114.61</v>
      </c>
      <c r="F941">
        <v>71</v>
      </c>
      <c r="G941" t="s">
        <v>43730</v>
      </c>
      <c r="H941" t="s">
        <v>4618</v>
      </c>
      <c r="I941" s="1">
        <v>44927</v>
      </c>
      <c r="J941" s="1">
        <v>45658</v>
      </c>
      <c r="K941" t="s">
        <v>4619</v>
      </c>
      <c r="L941" t="s">
        <v>4620</v>
      </c>
      <c r="M941" t="s">
        <v>27</v>
      </c>
      <c r="N941">
        <v>2</v>
      </c>
      <c r="O941">
        <f>Table1[[#This Row],[Price]]-0.1*Table1[[#This Row],[Price]]</f>
        <v>103.149</v>
      </c>
      <c r="P941" s="9">
        <f>(Table1[[#This Row],[Expiration Date]]-Table1[[#This Row],[Manufacturing Date]])/365</f>
        <v>2.0027397260273974</v>
      </c>
      <c r="Q941" t="str">
        <f>IF(Table1[[#This Row],[Expiration Date]]-J949&gt;12/31/2024,"not expired","expired")</f>
        <v>not expired</v>
      </c>
      <c r="R941">
        <f>Table1[[#This Row],[Discounted Price]]*0.95</f>
        <v>97.991549999999989</v>
      </c>
      <c r="S941">
        <f>Table1[[#This Row],[Discounted Price]]*0.9</f>
        <v>92.834100000000007</v>
      </c>
      <c r="T941">
        <f>Table1[[#This Row],[Discounted Price]]*0.8</f>
        <v>82.519200000000012</v>
      </c>
      <c r="U941">
        <f>Table1[[#This Row],[Price]]*0.52</f>
        <v>59.597200000000001</v>
      </c>
      <c r="V941">
        <f>(Table1[[#This Row],[Price]]-Table1[[#This Row],[Scrap value]])/2</f>
        <v>27.506399999999999</v>
      </c>
    </row>
    <row r="942" spans="1:22" x14ac:dyDescent="0.25">
      <c r="A942" t="s">
        <v>4621</v>
      </c>
      <c r="B942" t="s">
        <v>15</v>
      </c>
      <c r="C942" t="s">
        <v>47</v>
      </c>
      <c r="D942" t="s">
        <v>4622</v>
      </c>
      <c r="E942">
        <v>277.51</v>
      </c>
      <c r="F942">
        <v>37</v>
      </c>
      <c r="G942" t="s">
        <v>43729</v>
      </c>
      <c r="H942" t="s">
        <v>4623</v>
      </c>
      <c r="I942" s="1">
        <v>45137</v>
      </c>
      <c r="J942" s="1">
        <v>45658</v>
      </c>
      <c r="K942" t="s">
        <v>4624</v>
      </c>
      <c r="L942" t="s">
        <v>4625</v>
      </c>
      <c r="M942" t="s">
        <v>45</v>
      </c>
      <c r="N942">
        <v>2</v>
      </c>
      <c r="O942">
        <f>Table1[[#This Row],[Price]]-0.1*Table1[[#This Row],[Price]]</f>
        <v>249.75899999999999</v>
      </c>
      <c r="P942" s="9">
        <f>(Table1[[#This Row],[Expiration Date]]-Table1[[#This Row],[Manufacturing Date]])/365</f>
        <v>1.4273972602739726</v>
      </c>
      <c r="Q942" t="str">
        <f>IF(Table1[[#This Row],[Expiration Date]]-J950&gt;12/31/2024,"not expired","expired")</f>
        <v>not expired</v>
      </c>
      <c r="R942">
        <f>Table1[[#This Row],[Discounted Price]]*0.95</f>
        <v>237.27104999999997</v>
      </c>
      <c r="S942">
        <f>Table1[[#This Row],[Discounted Price]]*0.9</f>
        <v>224.78309999999999</v>
      </c>
      <c r="T942">
        <f>Table1[[#This Row],[Discounted Price]]*0.8</f>
        <v>199.80719999999999</v>
      </c>
      <c r="U942">
        <f>Table1[[#This Row],[Price]]*0.52</f>
        <v>144.30520000000001</v>
      </c>
      <c r="V942">
        <f>(Table1[[#This Row],[Price]]-Table1[[#This Row],[Scrap value]])/2</f>
        <v>66.602399999999989</v>
      </c>
    </row>
    <row r="943" spans="1:22" x14ac:dyDescent="0.25">
      <c r="A943" t="s">
        <v>4626</v>
      </c>
      <c r="B943" t="s">
        <v>35</v>
      </c>
      <c r="C943" t="s">
        <v>47</v>
      </c>
      <c r="D943" t="s">
        <v>4627</v>
      </c>
      <c r="E943">
        <v>333.08</v>
      </c>
      <c r="F943">
        <v>4</v>
      </c>
      <c r="G943" t="s">
        <v>43730</v>
      </c>
      <c r="H943" t="s">
        <v>4540</v>
      </c>
      <c r="I943" s="1">
        <v>44927</v>
      </c>
      <c r="J943" s="1">
        <v>46023</v>
      </c>
      <c r="K943" t="s">
        <v>4628</v>
      </c>
      <c r="L943" t="s">
        <v>4629</v>
      </c>
      <c r="M943" t="s">
        <v>27</v>
      </c>
      <c r="N943">
        <v>2</v>
      </c>
      <c r="O943">
        <f>Table1[[#This Row],[Price]]-0.1*Table1[[#This Row],[Price]]</f>
        <v>299.77199999999999</v>
      </c>
      <c r="P943" s="9">
        <f>(Table1[[#This Row],[Expiration Date]]-Table1[[#This Row],[Manufacturing Date]])/365</f>
        <v>3.0027397260273974</v>
      </c>
      <c r="Q943" t="str">
        <f>IF(Table1[[#This Row],[Expiration Date]]-J951&gt;12/31/2024,"not expired","expired")</f>
        <v>expired</v>
      </c>
      <c r="R943">
        <f>Table1[[#This Row],[Discounted Price]]*0.95</f>
        <v>284.78339999999997</v>
      </c>
      <c r="S943">
        <f>Table1[[#This Row],[Discounted Price]]*0.9</f>
        <v>269.79480000000001</v>
      </c>
      <c r="T943">
        <f>Table1[[#This Row],[Discounted Price]]*0.8</f>
        <v>239.8176</v>
      </c>
      <c r="U943">
        <f>Table1[[#This Row],[Price]]*0.52</f>
        <v>173.20159999999998</v>
      </c>
      <c r="V943">
        <f>(Table1[[#This Row],[Price]]-Table1[[#This Row],[Scrap value]])/2</f>
        <v>79.9392</v>
      </c>
    </row>
    <row r="944" spans="1:22" x14ac:dyDescent="0.25">
      <c r="A944" t="s">
        <v>4630</v>
      </c>
      <c r="B944" t="s">
        <v>15</v>
      </c>
      <c r="C944" t="s">
        <v>47</v>
      </c>
      <c r="D944" t="s">
        <v>4631</v>
      </c>
      <c r="E944">
        <v>380.16</v>
      </c>
      <c r="F944">
        <v>19</v>
      </c>
      <c r="G944" t="s">
        <v>43730</v>
      </c>
      <c r="H944" t="s">
        <v>4632</v>
      </c>
      <c r="I944" s="1">
        <v>45137</v>
      </c>
      <c r="J944" s="1">
        <v>46023</v>
      </c>
      <c r="K944" t="s">
        <v>4633</v>
      </c>
      <c r="L944" t="s">
        <v>4634</v>
      </c>
      <c r="M944" t="s">
        <v>20</v>
      </c>
      <c r="N944">
        <v>1</v>
      </c>
      <c r="O944">
        <f>Table1[[#This Row],[Price]]-0.1*Table1[[#This Row],[Price]]</f>
        <v>342.14400000000001</v>
      </c>
      <c r="P944" s="9">
        <f>(Table1[[#This Row],[Expiration Date]]-Table1[[#This Row],[Manufacturing Date]])/365</f>
        <v>2.4273972602739726</v>
      </c>
      <c r="Q944" t="str">
        <f>IF(Table1[[#This Row],[Expiration Date]]-J952&gt;12/31/2024,"not expired","expired")</f>
        <v>not expired</v>
      </c>
      <c r="R944">
        <f>Table1[[#This Row],[Discounted Price]]*0.95</f>
        <v>325.03679999999997</v>
      </c>
      <c r="S944">
        <f>Table1[[#This Row],[Discounted Price]]*0.9</f>
        <v>307.92959999999999</v>
      </c>
      <c r="T944">
        <f>Table1[[#This Row],[Discounted Price]]*0.8</f>
        <v>273.71520000000004</v>
      </c>
      <c r="U944">
        <f>Table1[[#This Row],[Price]]*0.52</f>
        <v>197.68320000000003</v>
      </c>
      <c r="V944">
        <f>(Table1[[#This Row],[Price]]-Table1[[#This Row],[Scrap value]])/2</f>
        <v>91.238399999999999</v>
      </c>
    </row>
    <row r="945" spans="1:22" x14ac:dyDescent="0.25">
      <c r="A945" t="s">
        <v>4635</v>
      </c>
      <c r="B945" t="s">
        <v>35</v>
      </c>
      <c r="C945" t="s">
        <v>47</v>
      </c>
      <c r="D945" t="s">
        <v>4636</v>
      </c>
      <c r="E945">
        <v>427.79</v>
      </c>
      <c r="F945">
        <v>19</v>
      </c>
      <c r="G945" t="s">
        <v>43729</v>
      </c>
      <c r="H945" t="s">
        <v>3417</v>
      </c>
      <c r="I945" s="1">
        <v>44927</v>
      </c>
      <c r="J945" s="1">
        <v>45658</v>
      </c>
      <c r="K945" t="s">
        <v>4637</v>
      </c>
      <c r="L945" t="s">
        <v>4638</v>
      </c>
      <c r="M945" t="s">
        <v>20</v>
      </c>
      <c r="N945">
        <v>4</v>
      </c>
      <c r="O945">
        <f>Table1[[#This Row],[Price]]-0.1*Table1[[#This Row],[Price]]</f>
        <v>385.01100000000002</v>
      </c>
      <c r="P945" s="9">
        <f>(Table1[[#This Row],[Expiration Date]]-Table1[[#This Row],[Manufacturing Date]])/365</f>
        <v>2.0027397260273974</v>
      </c>
      <c r="Q945" t="str">
        <f>IF(Table1[[#This Row],[Expiration Date]]-J953&gt;12/31/2024,"not expired","expired")</f>
        <v>not expired</v>
      </c>
      <c r="R945">
        <f>Table1[[#This Row],[Discounted Price]]*0.95</f>
        <v>365.76044999999999</v>
      </c>
      <c r="S945">
        <f>Table1[[#This Row],[Discounted Price]]*0.9</f>
        <v>346.50990000000002</v>
      </c>
      <c r="T945">
        <f>Table1[[#This Row],[Discounted Price]]*0.8</f>
        <v>308.00880000000006</v>
      </c>
      <c r="U945">
        <f>Table1[[#This Row],[Price]]*0.52</f>
        <v>222.45080000000002</v>
      </c>
      <c r="V945">
        <f>(Table1[[#This Row],[Price]]-Table1[[#This Row],[Scrap value]])/2</f>
        <v>102.6696</v>
      </c>
    </row>
    <row r="946" spans="1:22" x14ac:dyDescent="0.25">
      <c r="A946" t="s">
        <v>4639</v>
      </c>
      <c r="B946" t="s">
        <v>35</v>
      </c>
      <c r="C946" t="s">
        <v>47</v>
      </c>
      <c r="D946" t="s">
        <v>4640</v>
      </c>
      <c r="E946">
        <v>404.24</v>
      </c>
      <c r="F946">
        <v>32</v>
      </c>
      <c r="G946" t="s">
        <v>43730</v>
      </c>
      <c r="H946" t="s">
        <v>3471</v>
      </c>
      <c r="I946" s="1">
        <v>45137</v>
      </c>
      <c r="J946" s="1">
        <v>45292</v>
      </c>
      <c r="K946" t="s">
        <v>4641</v>
      </c>
      <c r="L946" t="s">
        <v>4642</v>
      </c>
      <c r="M946" t="s">
        <v>20</v>
      </c>
      <c r="N946">
        <v>2</v>
      </c>
      <c r="O946">
        <f>Table1[[#This Row],[Price]]-0.1*Table1[[#This Row],[Price]]</f>
        <v>363.81600000000003</v>
      </c>
      <c r="P946" s="9">
        <f>(Table1[[#This Row],[Expiration Date]]-Table1[[#This Row],[Manufacturing Date]])/365</f>
        <v>0.42465753424657532</v>
      </c>
      <c r="Q946" t="str">
        <f>IF(Table1[[#This Row],[Expiration Date]]-J954&gt;12/31/2024,"not expired","expired")</f>
        <v>expired</v>
      </c>
      <c r="R946">
        <f>Table1[[#This Row],[Discounted Price]]*0.95</f>
        <v>345.62520000000001</v>
      </c>
      <c r="S946">
        <f>Table1[[#This Row],[Discounted Price]]*0.9</f>
        <v>327.43440000000004</v>
      </c>
      <c r="T946">
        <f>Table1[[#This Row],[Discounted Price]]*0.8</f>
        <v>291.05280000000005</v>
      </c>
      <c r="U946">
        <f>Table1[[#This Row],[Price]]*0.52</f>
        <v>210.20480000000001</v>
      </c>
      <c r="V946">
        <f>(Table1[[#This Row],[Price]]-Table1[[#This Row],[Scrap value]])/2</f>
        <v>97.017600000000002</v>
      </c>
    </row>
    <row r="947" spans="1:22" x14ac:dyDescent="0.25">
      <c r="A947" t="s">
        <v>4643</v>
      </c>
      <c r="B947" t="s">
        <v>15</v>
      </c>
      <c r="C947" t="s">
        <v>47</v>
      </c>
      <c r="D947" t="s">
        <v>4644</v>
      </c>
      <c r="E947">
        <v>220.17</v>
      </c>
      <c r="F947">
        <v>57</v>
      </c>
      <c r="G947" t="s">
        <v>43728</v>
      </c>
      <c r="H947" t="s">
        <v>4645</v>
      </c>
      <c r="I947" s="1">
        <v>44927</v>
      </c>
      <c r="J947" s="1">
        <v>45658</v>
      </c>
      <c r="K947" t="s">
        <v>4646</v>
      </c>
      <c r="L947" t="s">
        <v>4647</v>
      </c>
      <c r="M947" t="s">
        <v>20</v>
      </c>
      <c r="N947">
        <v>3</v>
      </c>
      <c r="O947">
        <f>Table1[[#This Row],[Price]]-0.1*Table1[[#This Row],[Price]]</f>
        <v>198.15299999999999</v>
      </c>
      <c r="P947" s="9">
        <f>(Table1[[#This Row],[Expiration Date]]-Table1[[#This Row],[Manufacturing Date]])/365</f>
        <v>2.0027397260273974</v>
      </c>
      <c r="Q947" t="str">
        <f>IF(Table1[[#This Row],[Expiration Date]]-J955&gt;12/31/2024,"not expired","expired")</f>
        <v>expired</v>
      </c>
      <c r="R947">
        <f>Table1[[#This Row],[Discounted Price]]*0.95</f>
        <v>188.24534999999997</v>
      </c>
      <c r="S947">
        <f>Table1[[#This Row],[Discounted Price]]*0.9</f>
        <v>178.33769999999998</v>
      </c>
      <c r="T947">
        <f>Table1[[#This Row],[Discounted Price]]*0.8</f>
        <v>158.5224</v>
      </c>
      <c r="U947">
        <f>Table1[[#This Row],[Price]]*0.52</f>
        <v>114.4884</v>
      </c>
      <c r="V947">
        <f>(Table1[[#This Row],[Price]]-Table1[[#This Row],[Scrap value]])/2</f>
        <v>52.840799999999994</v>
      </c>
    </row>
    <row r="948" spans="1:22" x14ac:dyDescent="0.25">
      <c r="A948" t="s">
        <v>4648</v>
      </c>
      <c r="B948" t="s">
        <v>29</v>
      </c>
      <c r="C948" t="s">
        <v>47</v>
      </c>
      <c r="D948" t="s">
        <v>4649</v>
      </c>
      <c r="E948">
        <v>186.26</v>
      </c>
      <c r="F948">
        <v>32</v>
      </c>
      <c r="G948" t="s">
        <v>43729</v>
      </c>
      <c r="H948" t="s">
        <v>4650</v>
      </c>
      <c r="I948" s="1">
        <v>45000</v>
      </c>
      <c r="J948" s="1">
        <v>45292</v>
      </c>
      <c r="K948" t="s">
        <v>4651</v>
      </c>
      <c r="L948" t="s">
        <v>4652</v>
      </c>
      <c r="M948" t="s">
        <v>45</v>
      </c>
      <c r="N948">
        <v>3</v>
      </c>
      <c r="O948">
        <f>Table1[[#This Row],[Price]]-0.1*Table1[[#This Row],[Price]]</f>
        <v>167.63399999999999</v>
      </c>
      <c r="P948" s="9">
        <f>(Table1[[#This Row],[Expiration Date]]-Table1[[#This Row],[Manufacturing Date]])/365</f>
        <v>0.8</v>
      </c>
      <c r="Q948" t="str">
        <f>IF(Table1[[#This Row],[Expiration Date]]-J956&gt;12/31/2024,"not expired","expired")</f>
        <v>expired</v>
      </c>
      <c r="R948">
        <f>Table1[[#This Row],[Discounted Price]]*0.95</f>
        <v>159.25229999999999</v>
      </c>
      <c r="S948">
        <f>Table1[[#This Row],[Discounted Price]]*0.9</f>
        <v>150.8706</v>
      </c>
      <c r="T948">
        <f>Table1[[#This Row],[Discounted Price]]*0.8</f>
        <v>134.10720000000001</v>
      </c>
      <c r="U948">
        <f>Table1[[#This Row],[Price]]*0.52</f>
        <v>96.855199999999996</v>
      </c>
      <c r="V948">
        <f>(Table1[[#This Row],[Price]]-Table1[[#This Row],[Scrap value]])/2</f>
        <v>44.702399999999997</v>
      </c>
    </row>
    <row r="949" spans="1:22" x14ac:dyDescent="0.25">
      <c r="A949" t="s">
        <v>4653</v>
      </c>
      <c r="B949" t="s">
        <v>15</v>
      </c>
      <c r="C949" t="s">
        <v>47</v>
      </c>
      <c r="D949" t="s">
        <v>4654</v>
      </c>
      <c r="E949">
        <v>347.7</v>
      </c>
      <c r="F949">
        <v>72</v>
      </c>
      <c r="G949" t="s">
        <v>43729</v>
      </c>
      <c r="H949" t="s">
        <v>4655</v>
      </c>
      <c r="I949" s="1">
        <v>45000</v>
      </c>
      <c r="J949" s="1">
        <v>45292</v>
      </c>
      <c r="K949" t="s">
        <v>4656</v>
      </c>
      <c r="L949" t="s">
        <v>4657</v>
      </c>
      <c r="M949" t="s">
        <v>20</v>
      </c>
      <c r="N949">
        <v>2</v>
      </c>
      <c r="O949">
        <f>Table1[[#This Row],[Price]]-0.1*Table1[[#This Row],[Price]]</f>
        <v>312.93</v>
      </c>
      <c r="P949" s="9">
        <f>(Table1[[#This Row],[Expiration Date]]-Table1[[#This Row],[Manufacturing Date]])/365</f>
        <v>0.8</v>
      </c>
      <c r="Q949" t="str">
        <f>IF(Table1[[#This Row],[Expiration Date]]-J957&gt;12/31/2024,"not expired","expired")</f>
        <v>expired</v>
      </c>
      <c r="R949">
        <f>Table1[[#This Row],[Discounted Price]]*0.95</f>
        <v>297.2835</v>
      </c>
      <c r="S949">
        <f>Table1[[#This Row],[Discounted Price]]*0.9</f>
        <v>281.637</v>
      </c>
      <c r="T949">
        <f>Table1[[#This Row],[Discounted Price]]*0.8</f>
        <v>250.34400000000002</v>
      </c>
      <c r="U949">
        <f>Table1[[#This Row],[Price]]*0.52</f>
        <v>180.804</v>
      </c>
      <c r="V949">
        <f>(Table1[[#This Row],[Price]]-Table1[[#This Row],[Scrap value]])/2</f>
        <v>83.447999999999993</v>
      </c>
    </row>
    <row r="950" spans="1:22" x14ac:dyDescent="0.25">
      <c r="A950" t="s">
        <v>4658</v>
      </c>
      <c r="B950" t="s">
        <v>15</v>
      </c>
      <c r="C950" t="s">
        <v>47</v>
      </c>
      <c r="D950" t="s">
        <v>4659</v>
      </c>
      <c r="E950">
        <v>240.05</v>
      </c>
      <c r="F950">
        <v>70</v>
      </c>
      <c r="G950" t="s">
        <v>43728</v>
      </c>
      <c r="H950" t="s">
        <v>4660</v>
      </c>
      <c r="I950" s="1">
        <v>45000</v>
      </c>
      <c r="J950" s="1">
        <v>45292</v>
      </c>
      <c r="K950" t="s">
        <v>4661</v>
      </c>
      <c r="L950" t="s">
        <v>4662</v>
      </c>
      <c r="M950" t="s">
        <v>27</v>
      </c>
      <c r="N950">
        <v>3</v>
      </c>
      <c r="O950">
        <f>Table1[[#This Row],[Price]]-0.1*Table1[[#This Row],[Price]]</f>
        <v>216.04500000000002</v>
      </c>
      <c r="P950" s="9">
        <f>(Table1[[#This Row],[Expiration Date]]-Table1[[#This Row],[Manufacturing Date]])/365</f>
        <v>0.8</v>
      </c>
      <c r="Q950" t="str">
        <f>IF(Table1[[#This Row],[Expiration Date]]-J958&gt;12/31/2024,"not expired","expired")</f>
        <v>expired</v>
      </c>
      <c r="R950">
        <f>Table1[[#This Row],[Discounted Price]]*0.95</f>
        <v>205.24275</v>
      </c>
      <c r="S950">
        <f>Table1[[#This Row],[Discounted Price]]*0.9</f>
        <v>194.44050000000001</v>
      </c>
      <c r="T950">
        <f>Table1[[#This Row],[Discounted Price]]*0.8</f>
        <v>172.83600000000001</v>
      </c>
      <c r="U950">
        <f>Table1[[#This Row],[Price]]*0.52</f>
        <v>124.82600000000001</v>
      </c>
      <c r="V950">
        <f>(Table1[[#This Row],[Price]]-Table1[[#This Row],[Scrap value]])/2</f>
        <v>57.612000000000002</v>
      </c>
    </row>
    <row r="951" spans="1:22" x14ac:dyDescent="0.25">
      <c r="A951" t="s">
        <v>4663</v>
      </c>
      <c r="B951" t="s">
        <v>15</v>
      </c>
      <c r="C951" t="s">
        <v>47</v>
      </c>
      <c r="D951" t="s">
        <v>4664</v>
      </c>
      <c r="E951">
        <v>18.02</v>
      </c>
      <c r="F951">
        <v>58</v>
      </c>
      <c r="G951" t="s">
        <v>43730</v>
      </c>
      <c r="H951" t="s">
        <v>4665</v>
      </c>
      <c r="I951" s="1">
        <v>45000</v>
      </c>
      <c r="J951" s="1">
        <v>46023</v>
      </c>
      <c r="K951" t="s">
        <v>4666</v>
      </c>
      <c r="L951" t="s">
        <v>4667</v>
      </c>
      <c r="M951" t="s">
        <v>20</v>
      </c>
      <c r="N951">
        <v>5</v>
      </c>
      <c r="O951">
        <f>Table1[[#This Row],[Price]]-0.1*Table1[[#This Row],[Price]]</f>
        <v>16.218</v>
      </c>
      <c r="P951" s="9">
        <f>(Table1[[#This Row],[Expiration Date]]-Table1[[#This Row],[Manufacturing Date]])/365</f>
        <v>2.8027397260273972</v>
      </c>
      <c r="Q951" t="str">
        <f>IF(Table1[[#This Row],[Expiration Date]]-J959&gt;12/31/2024,"not expired","expired")</f>
        <v>not expired</v>
      </c>
      <c r="R951">
        <f>Table1[[#This Row],[Discounted Price]]*0.95</f>
        <v>15.4071</v>
      </c>
      <c r="S951">
        <f>Table1[[#This Row],[Discounted Price]]*0.9</f>
        <v>14.5962</v>
      </c>
      <c r="T951">
        <f>Table1[[#This Row],[Discounted Price]]*0.8</f>
        <v>12.974400000000001</v>
      </c>
      <c r="U951">
        <f>Table1[[#This Row],[Price]]*0.52</f>
        <v>9.3704000000000001</v>
      </c>
      <c r="V951">
        <f>(Table1[[#This Row],[Price]]-Table1[[#This Row],[Scrap value]])/2</f>
        <v>4.3247999999999998</v>
      </c>
    </row>
    <row r="952" spans="1:22" x14ac:dyDescent="0.25">
      <c r="A952" t="s">
        <v>4668</v>
      </c>
      <c r="B952" t="s">
        <v>29</v>
      </c>
      <c r="C952" t="s">
        <v>47</v>
      </c>
      <c r="D952" t="s">
        <v>4669</v>
      </c>
      <c r="E952">
        <v>56.99</v>
      </c>
      <c r="F952">
        <v>3</v>
      </c>
      <c r="G952" t="s">
        <v>43729</v>
      </c>
      <c r="H952" t="s">
        <v>548</v>
      </c>
      <c r="I952" s="1">
        <v>45137</v>
      </c>
      <c r="J952" s="1">
        <v>45658</v>
      </c>
      <c r="K952" t="s">
        <v>4670</v>
      </c>
      <c r="L952" t="s">
        <v>4671</v>
      </c>
      <c r="M952" t="s">
        <v>45</v>
      </c>
      <c r="N952">
        <v>4</v>
      </c>
      <c r="O952">
        <f>Table1[[#This Row],[Price]]-0.1*Table1[[#This Row],[Price]]</f>
        <v>51.291000000000004</v>
      </c>
      <c r="P952" s="9">
        <f>(Table1[[#This Row],[Expiration Date]]-Table1[[#This Row],[Manufacturing Date]])/365</f>
        <v>1.4273972602739726</v>
      </c>
      <c r="Q952" t="str">
        <f>IF(Table1[[#This Row],[Expiration Date]]-J960&gt;12/31/2024,"not expired","expired")</f>
        <v>not expired</v>
      </c>
      <c r="R952">
        <f>Table1[[#This Row],[Discounted Price]]*0.95</f>
        <v>48.72645</v>
      </c>
      <c r="S952">
        <f>Table1[[#This Row],[Discounted Price]]*0.9</f>
        <v>46.161900000000003</v>
      </c>
      <c r="T952">
        <f>Table1[[#This Row],[Discounted Price]]*0.8</f>
        <v>41.032800000000009</v>
      </c>
      <c r="U952">
        <f>Table1[[#This Row],[Price]]*0.52</f>
        <v>29.634800000000002</v>
      </c>
      <c r="V952">
        <f>(Table1[[#This Row],[Price]]-Table1[[#This Row],[Scrap value]])/2</f>
        <v>13.6776</v>
      </c>
    </row>
    <row r="953" spans="1:22" x14ac:dyDescent="0.25">
      <c r="A953" t="s">
        <v>4672</v>
      </c>
      <c r="B953" t="s">
        <v>29</v>
      </c>
      <c r="C953" t="s">
        <v>47</v>
      </c>
      <c r="D953" t="s">
        <v>4673</v>
      </c>
      <c r="E953">
        <v>207.7</v>
      </c>
      <c r="F953">
        <v>16</v>
      </c>
      <c r="G953" t="s">
        <v>43730</v>
      </c>
      <c r="H953" t="s">
        <v>4674</v>
      </c>
      <c r="I953" s="1">
        <v>45000</v>
      </c>
      <c r="J953" s="1">
        <v>45292</v>
      </c>
      <c r="K953" t="s">
        <v>4675</v>
      </c>
      <c r="L953" t="s">
        <v>4676</v>
      </c>
      <c r="M953" t="s">
        <v>20</v>
      </c>
      <c r="N953">
        <v>1</v>
      </c>
      <c r="O953">
        <f>Table1[[#This Row],[Price]]-0.1*Table1[[#This Row],[Price]]</f>
        <v>186.92999999999998</v>
      </c>
      <c r="P953" s="9">
        <f>(Table1[[#This Row],[Expiration Date]]-Table1[[#This Row],[Manufacturing Date]])/365</f>
        <v>0.8</v>
      </c>
      <c r="Q953" t="str">
        <f>IF(Table1[[#This Row],[Expiration Date]]-J961&gt;12/31/2024,"not expired","expired")</f>
        <v>expired</v>
      </c>
      <c r="R953">
        <f>Table1[[#This Row],[Discounted Price]]*0.95</f>
        <v>177.58349999999996</v>
      </c>
      <c r="S953">
        <f>Table1[[#This Row],[Discounted Price]]*0.9</f>
        <v>168.23699999999999</v>
      </c>
      <c r="T953">
        <f>Table1[[#This Row],[Discounted Price]]*0.8</f>
        <v>149.54399999999998</v>
      </c>
      <c r="U953">
        <f>Table1[[#This Row],[Price]]*0.52</f>
        <v>108.00399999999999</v>
      </c>
      <c r="V953">
        <f>(Table1[[#This Row],[Price]]-Table1[[#This Row],[Scrap value]])/2</f>
        <v>49.847999999999999</v>
      </c>
    </row>
    <row r="954" spans="1:22" x14ac:dyDescent="0.25">
      <c r="A954" t="s">
        <v>4677</v>
      </c>
      <c r="B954" t="s">
        <v>29</v>
      </c>
      <c r="C954" t="s">
        <v>47</v>
      </c>
      <c r="D954" t="s">
        <v>4678</v>
      </c>
      <c r="E954">
        <v>32.11</v>
      </c>
      <c r="F954">
        <v>100</v>
      </c>
      <c r="G954" t="s">
        <v>43729</v>
      </c>
      <c r="H954" t="s">
        <v>3432</v>
      </c>
      <c r="I954" s="1">
        <v>44927</v>
      </c>
      <c r="J954" s="1">
        <v>45292</v>
      </c>
      <c r="K954" t="s">
        <v>4679</v>
      </c>
      <c r="L954" t="s">
        <v>4680</v>
      </c>
      <c r="M954" t="s">
        <v>20</v>
      </c>
      <c r="N954">
        <v>1</v>
      </c>
      <c r="O954">
        <f>Table1[[#This Row],[Price]]-0.1*Table1[[#This Row],[Price]]</f>
        <v>28.899000000000001</v>
      </c>
      <c r="P954" s="9">
        <f>(Table1[[#This Row],[Expiration Date]]-Table1[[#This Row],[Manufacturing Date]])/365</f>
        <v>1</v>
      </c>
      <c r="Q954" t="str">
        <f>IF(Table1[[#This Row],[Expiration Date]]-J962&gt;12/31/2024,"not expired","expired")</f>
        <v>expired</v>
      </c>
      <c r="R954">
        <f>Table1[[#This Row],[Discounted Price]]*0.95</f>
        <v>27.454049999999999</v>
      </c>
      <c r="S954">
        <f>Table1[[#This Row],[Discounted Price]]*0.9</f>
        <v>26.0091</v>
      </c>
      <c r="T954">
        <f>Table1[[#This Row],[Discounted Price]]*0.8</f>
        <v>23.119200000000003</v>
      </c>
      <c r="U954">
        <f>Table1[[#This Row],[Price]]*0.52</f>
        <v>16.697199999999999</v>
      </c>
      <c r="V954">
        <f>(Table1[[#This Row],[Price]]-Table1[[#This Row],[Scrap value]])/2</f>
        <v>7.7064000000000004</v>
      </c>
    </row>
    <row r="955" spans="1:22" x14ac:dyDescent="0.25">
      <c r="A955" t="s">
        <v>4681</v>
      </c>
      <c r="B955" t="s">
        <v>15</v>
      </c>
      <c r="C955" t="s">
        <v>47</v>
      </c>
      <c r="D955" t="s">
        <v>4682</v>
      </c>
      <c r="E955">
        <v>253.34</v>
      </c>
      <c r="F955">
        <v>91</v>
      </c>
      <c r="G955" t="s">
        <v>43728</v>
      </c>
      <c r="H955" t="s">
        <v>4683</v>
      </c>
      <c r="I955" s="1">
        <v>45137</v>
      </c>
      <c r="J955" s="1">
        <v>46023</v>
      </c>
      <c r="K955" t="s">
        <v>4684</v>
      </c>
      <c r="L955" t="s">
        <v>4685</v>
      </c>
      <c r="M955" t="s">
        <v>45</v>
      </c>
      <c r="N955">
        <v>1</v>
      </c>
      <c r="O955">
        <f>Table1[[#This Row],[Price]]-0.1*Table1[[#This Row],[Price]]</f>
        <v>228.006</v>
      </c>
      <c r="P955" s="9">
        <f>(Table1[[#This Row],[Expiration Date]]-Table1[[#This Row],[Manufacturing Date]])/365</f>
        <v>2.4273972602739726</v>
      </c>
      <c r="Q955" t="str">
        <f>IF(Table1[[#This Row],[Expiration Date]]-J963&gt;12/31/2024,"not expired","expired")</f>
        <v>not expired</v>
      </c>
      <c r="R955">
        <f>Table1[[#This Row],[Discounted Price]]*0.95</f>
        <v>216.60569999999998</v>
      </c>
      <c r="S955">
        <f>Table1[[#This Row],[Discounted Price]]*0.9</f>
        <v>205.2054</v>
      </c>
      <c r="T955">
        <f>Table1[[#This Row],[Discounted Price]]*0.8</f>
        <v>182.40480000000002</v>
      </c>
      <c r="U955">
        <f>Table1[[#This Row],[Price]]*0.52</f>
        <v>131.73680000000002</v>
      </c>
      <c r="V955">
        <f>(Table1[[#This Row],[Price]]-Table1[[#This Row],[Scrap value]])/2</f>
        <v>60.801599999999993</v>
      </c>
    </row>
    <row r="956" spans="1:22" x14ac:dyDescent="0.25">
      <c r="A956" t="s">
        <v>4686</v>
      </c>
      <c r="B956" t="s">
        <v>35</v>
      </c>
      <c r="C956" t="s">
        <v>47</v>
      </c>
      <c r="D956" t="s">
        <v>4687</v>
      </c>
      <c r="E956">
        <v>443.36</v>
      </c>
      <c r="F956">
        <v>70</v>
      </c>
      <c r="G956" t="s">
        <v>43728</v>
      </c>
      <c r="H956" t="s">
        <v>4245</v>
      </c>
      <c r="I956" s="1">
        <v>45000</v>
      </c>
      <c r="J956" s="1">
        <v>45292</v>
      </c>
      <c r="K956" t="s">
        <v>4688</v>
      </c>
      <c r="L956" t="s">
        <v>4689</v>
      </c>
      <c r="M956" t="s">
        <v>45</v>
      </c>
      <c r="N956">
        <v>3</v>
      </c>
      <c r="O956">
        <f>Table1[[#This Row],[Price]]-0.1*Table1[[#This Row],[Price]]</f>
        <v>399.024</v>
      </c>
      <c r="P956" s="9">
        <f>(Table1[[#This Row],[Expiration Date]]-Table1[[#This Row],[Manufacturing Date]])/365</f>
        <v>0.8</v>
      </c>
      <c r="Q956" t="str">
        <f>IF(Table1[[#This Row],[Expiration Date]]-J964&gt;12/31/2024,"not expired","expired")</f>
        <v>expired</v>
      </c>
      <c r="R956">
        <f>Table1[[#This Row],[Discounted Price]]*0.95</f>
        <v>379.07279999999997</v>
      </c>
      <c r="S956">
        <f>Table1[[#This Row],[Discounted Price]]*0.9</f>
        <v>359.1216</v>
      </c>
      <c r="T956">
        <f>Table1[[#This Row],[Discounted Price]]*0.8</f>
        <v>319.2192</v>
      </c>
      <c r="U956">
        <f>Table1[[#This Row],[Price]]*0.52</f>
        <v>230.5472</v>
      </c>
      <c r="V956">
        <f>(Table1[[#This Row],[Price]]-Table1[[#This Row],[Scrap value]])/2</f>
        <v>106.4064</v>
      </c>
    </row>
    <row r="957" spans="1:22" x14ac:dyDescent="0.25">
      <c r="A957" t="s">
        <v>4690</v>
      </c>
      <c r="B957" t="s">
        <v>15</v>
      </c>
      <c r="C957" t="s">
        <v>47</v>
      </c>
      <c r="D957" t="s">
        <v>4691</v>
      </c>
      <c r="E957">
        <v>426.09</v>
      </c>
      <c r="F957">
        <v>90</v>
      </c>
      <c r="G957" t="s">
        <v>43729</v>
      </c>
      <c r="H957" t="s">
        <v>1269</v>
      </c>
      <c r="I957" s="1">
        <v>45000</v>
      </c>
      <c r="J957" s="1">
        <v>46023</v>
      </c>
      <c r="K957" t="s">
        <v>4692</v>
      </c>
      <c r="L957" t="s">
        <v>4693</v>
      </c>
      <c r="M957" t="s">
        <v>45</v>
      </c>
      <c r="N957">
        <v>2</v>
      </c>
      <c r="O957">
        <f>Table1[[#This Row],[Price]]-0.1*Table1[[#This Row],[Price]]</f>
        <v>383.48099999999999</v>
      </c>
      <c r="P957" s="9">
        <f>(Table1[[#This Row],[Expiration Date]]-Table1[[#This Row],[Manufacturing Date]])/365</f>
        <v>2.8027397260273972</v>
      </c>
      <c r="Q957" t="str">
        <f>IF(Table1[[#This Row],[Expiration Date]]-J965&gt;12/31/2024,"not expired","expired")</f>
        <v>expired</v>
      </c>
      <c r="R957">
        <f>Table1[[#This Row],[Discounted Price]]*0.95</f>
        <v>364.30694999999997</v>
      </c>
      <c r="S957">
        <f>Table1[[#This Row],[Discounted Price]]*0.9</f>
        <v>345.13290000000001</v>
      </c>
      <c r="T957">
        <f>Table1[[#This Row],[Discounted Price]]*0.8</f>
        <v>306.78480000000002</v>
      </c>
      <c r="U957">
        <f>Table1[[#This Row],[Price]]*0.52</f>
        <v>221.5668</v>
      </c>
      <c r="V957">
        <f>(Table1[[#This Row],[Price]]-Table1[[#This Row],[Scrap value]])/2</f>
        <v>102.26159999999999</v>
      </c>
    </row>
    <row r="958" spans="1:22" x14ac:dyDescent="0.25">
      <c r="A958" t="s">
        <v>4694</v>
      </c>
      <c r="B958" t="s">
        <v>35</v>
      </c>
      <c r="C958" t="s">
        <v>47</v>
      </c>
      <c r="D958" t="s">
        <v>4695</v>
      </c>
      <c r="E958">
        <v>357.12</v>
      </c>
      <c r="F958">
        <v>42</v>
      </c>
      <c r="G958" t="s">
        <v>43728</v>
      </c>
      <c r="H958" t="s">
        <v>4696</v>
      </c>
      <c r="I958" s="1">
        <v>44927</v>
      </c>
      <c r="J958" s="1">
        <v>46023</v>
      </c>
      <c r="K958" t="s">
        <v>4697</v>
      </c>
      <c r="L958" t="s">
        <v>4698</v>
      </c>
      <c r="M958" t="s">
        <v>27</v>
      </c>
      <c r="N958">
        <v>2</v>
      </c>
      <c r="O958">
        <f>Table1[[#This Row],[Price]]-0.1*Table1[[#This Row],[Price]]</f>
        <v>321.40800000000002</v>
      </c>
      <c r="P958" s="9">
        <f>(Table1[[#This Row],[Expiration Date]]-Table1[[#This Row],[Manufacturing Date]])/365</f>
        <v>3.0027397260273974</v>
      </c>
      <c r="Q958" t="str">
        <f>IF(Table1[[#This Row],[Expiration Date]]-J966&gt;12/31/2024,"not expired","expired")</f>
        <v>not expired</v>
      </c>
      <c r="R958">
        <f>Table1[[#This Row],[Discounted Price]]*0.95</f>
        <v>305.33760000000001</v>
      </c>
      <c r="S958">
        <f>Table1[[#This Row],[Discounted Price]]*0.9</f>
        <v>289.2672</v>
      </c>
      <c r="T958">
        <f>Table1[[#This Row],[Discounted Price]]*0.8</f>
        <v>257.12640000000005</v>
      </c>
      <c r="U958">
        <f>Table1[[#This Row],[Price]]*0.52</f>
        <v>185.70240000000001</v>
      </c>
      <c r="V958">
        <f>(Table1[[#This Row],[Price]]-Table1[[#This Row],[Scrap value]])/2</f>
        <v>85.708799999999997</v>
      </c>
    </row>
    <row r="959" spans="1:22" x14ac:dyDescent="0.25">
      <c r="A959" t="s">
        <v>4699</v>
      </c>
      <c r="B959" t="s">
        <v>15</v>
      </c>
      <c r="C959" t="s">
        <v>47</v>
      </c>
      <c r="D959" t="s">
        <v>4700</v>
      </c>
      <c r="E959">
        <v>476.1</v>
      </c>
      <c r="F959">
        <v>88</v>
      </c>
      <c r="G959" t="s">
        <v>43729</v>
      </c>
      <c r="H959" t="s">
        <v>4701</v>
      </c>
      <c r="I959" s="1">
        <v>45000</v>
      </c>
      <c r="J959" s="1">
        <v>45292</v>
      </c>
      <c r="K959" t="s">
        <v>4702</v>
      </c>
      <c r="L959" t="s">
        <v>4703</v>
      </c>
      <c r="M959" t="s">
        <v>27</v>
      </c>
      <c r="N959">
        <v>4</v>
      </c>
      <c r="O959">
        <f>Table1[[#This Row],[Price]]-0.1*Table1[[#This Row],[Price]]</f>
        <v>428.49</v>
      </c>
      <c r="P959" s="9">
        <f>(Table1[[#This Row],[Expiration Date]]-Table1[[#This Row],[Manufacturing Date]])/365</f>
        <v>0.8</v>
      </c>
      <c r="Q959" t="str">
        <f>IF(Table1[[#This Row],[Expiration Date]]-J967&gt;12/31/2024,"not expired","expired")</f>
        <v>expired</v>
      </c>
      <c r="R959">
        <f>Table1[[#This Row],[Discounted Price]]*0.95</f>
        <v>407.06549999999999</v>
      </c>
      <c r="S959">
        <f>Table1[[#This Row],[Discounted Price]]*0.9</f>
        <v>385.64100000000002</v>
      </c>
      <c r="T959">
        <f>Table1[[#This Row],[Discounted Price]]*0.8</f>
        <v>342.79200000000003</v>
      </c>
      <c r="U959">
        <f>Table1[[#This Row],[Price]]*0.52</f>
        <v>247.57200000000003</v>
      </c>
      <c r="V959">
        <f>(Table1[[#This Row],[Price]]-Table1[[#This Row],[Scrap value]])/2</f>
        <v>114.264</v>
      </c>
    </row>
    <row r="960" spans="1:22" x14ac:dyDescent="0.25">
      <c r="A960" t="s">
        <v>4704</v>
      </c>
      <c r="B960" t="s">
        <v>22</v>
      </c>
      <c r="C960" t="s">
        <v>47</v>
      </c>
      <c r="D960" t="s">
        <v>4705</v>
      </c>
      <c r="E960">
        <v>301.52999999999997</v>
      </c>
      <c r="F960">
        <v>45</v>
      </c>
      <c r="G960" t="s">
        <v>43729</v>
      </c>
      <c r="H960" t="s">
        <v>4706</v>
      </c>
      <c r="I960" s="1">
        <v>44927</v>
      </c>
      <c r="J960" s="1">
        <v>45292</v>
      </c>
      <c r="K960" t="s">
        <v>4707</v>
      </c>
      <c r="L960" t="s">
        <v>4708</v>
      </c>
      <c r="M960" t="s">
        <v>27</v>
      </c>
      <c r="N960">
        <v>1</v>
      </c>
      <c r="O960">
        <f>Table1[[#This Row],[Price]]-0.1*Table1[[#This Row],[Price]]</f>
        <v>271.37699999999995</v>
      </c>
      <c r="P960" s="9">
        <f>(Table1[[#This Row],[Expiration Date]]-Table1[[#This Row],[Manufacturing Date]])/365</f>
        <v>1</v>
      </c>
      <c r="Q960" t="str">
        <f>IF(Table1[[#This Row],[Expiration Date]]-J968&gt;12/31/2024,"not expired","expired")</f>
        <v>expired</v>
      </c>
      <c r="R960">
        <f>Table1[[#This Row],[Discounted Price]]*0.95</f>
        <v>257.80814999999996</v>
      </c>
      <c r="S960">
        <f>Table1[[#This Row],[Discounted Price]]*0.9</f>
        <v>244.23929999999996</v>
      </c>
      <c r="T960">
        <f>Table1[[#This Row],[Discounted Price]]*0.8</f>
        <v>217.10159999999996</v>
      </c>
      <c r="U960">
        <f>Table1[[#This Row],[Price]]*0.52</f>
        <v>156.79559999999998</v>
      </c>
      <c r="V960">
        <f>(Table1[[#This Row],[Price]]-Table1[[#This Row],[Scrap value]])/2</f>
        <v>72.367199999999997</v>
      </c>
    </row>
    <row r="961" spans="1:22" x14ac:dyDescent="0.25">
      <c r="A961" t="s">
        <v>4709</v>
      </c>
      <c r="B961" t="s">
        <v>35</v>
      </c>
      <c r="C961" t="s">
        <v>47</v>
      </c>
      <c r="D961" t="s">
        <v>4710</v>
      </c>
      <c r="E961">
        <v>290.12</v>
      </c>
      <c r="F961">
        <v>86</v>
      </c>
      <c r="G961" t="s">
        <v>43728</v>
      </c>
      <c r="H961" t="s">
        <v>4711</v>
      </c>
      <c r="I961" s="1">
        <v>45137</v>
      </c>
      <c r="J961" s="1">
        <v>45292</v>
      </c>
      <c r="K961" t="s">
        <v>4712</v>
      </c>
      <c r="L961" t="s">
        <v>4713</v>
      </c>
      <c r="M961" t="s">
        <v>20</v>
      </c>
      <c r="N961">
        <v>5</v>
      </c>
      <c r="O961">
        <f>Table1[[#This Row],[Price]]-0.1*Table1[[#This Row],[Price]]</f>
        <v>261.108</v>
      </c>
      <c r="P961" s="9">
        <f>(Table1[[#This Row],[Expiration Date]]-Table1[[#This Row],[Manufacturing Date]])/365</f>
        <v>0.42465753424657532</v>
      </c>
      <c r="Q961" t="str">
        <f>IF(Table1[[#This Row],[Expiration Date]]-J969&gt;12/31/2024,"not expired","expired")</f>
        <v>expired</v>
      </c>
      <c r="R961">
        <f>Table1[[#This Row],[Discounted Price]]*0.95</f>
        <v>248.05259999999998</v>
      </c>
      <c r="S961">
        <f>Table1[[#This Row],[Discounted Price]]*0.9</f>
        <v>234.99720000000002</v>
      </c>
      <c r="T961">
        <f>Table1[[#This Row],[Discounted Price]]*0.8</f>
        <v>208.88640000000001</v>
      </c>
      <c r="U961">
        <f>Table1[[#This Row],[Price]]*0.52</f>
        <v>150.86240000000001</v>
      </c>
      <c r="V961">
        <f>(Table1[[#This Row],[Price]]-Table1[[#This Row],[Scrap value]])/2</f>
        <v>69.628799999999998</v>
      </c>
    </row>
    <row r="962" spans="1:22" x14ac:dyDescent="0.25">
      <c r="A962" t="s">
        <v>4714</v>
      </c>
      <c r="B962" t="s">
        <v>22</v>
      </c>
      <c r="C962" t="s">
        <v>47</v>
      </c>
      <c r="D962" t="s">
        <v>4715</v>
      </c>
      <c r="E962">
        <v>280.58999999999997</v>
      </c>
      <c r="F962">
        <v>2</v>
      </c>
      <c r="G962" t="s">
        <v>43730</v>
      </c>
      <c r="H962" t="s">
        <v>4716</v>
      </c>
      <c r="I962" s="1">
        <v>44927</v>
      </c>
      <c r="J962" s="1">
        <v>46023</v>
      </c>
      <c r="K962" t="s">
        <v>4717</v>
      </c>
      <c r="L962" t="s">
        <v>4718</v>
      </c>
      <c r="M962" t="s">
        <v>45</v>
      </c>
      <c r="N962">
        <v>4</v>
      </c>
      <c r="O962">
        <f>Table1[[#This Row],[Price]]-0.1*Table1[[#This Row],[Price]]</f>
        <v>252.53099999999998</v>
      </c>
      <c r="P962" s="9">
        <f>(Table1[[#This Row],[Expiration Date]]-Table1[[#This Row],[Manufacturing Date]])/365</f>
        <v>3.0027397260273974</v>
      </c>
      <c r="Q962" t="str">
        <f>IF(Table1[[#This Row],[Expiration Date]]-J970&gt;12/31/2024,"not expired","expired")</f>
        <v>not expired</v>
      </c>
      <c r="R962">
        <f>Table1[[#This Row],[Discounted Price]]*0.95</f>
        <v>239.90444999999997</v>
      </c>
      <c r="S962">
        <f>Table1[[#This Row],[Discounted Price]]*0.9</f>
        <v>227.27789999999999</v>
      </c>
      <c r="T962">
        <f>Table1[[#This Row],[Discounted Price]]*0.8</f>
        <v>202.0248</v>
      </c>
      <c r="U962">
        <f>Table1[[#This Row],[Price]]*0.52</f>
        <v>145.9068</v>
      </c>
      <c r="V962">
        <f>(Table1[[#This Row],[Price]]-Table1[[#This Row],[Scrap value]])/2</f>
        <v>67.341599999999985</v>
      </c>
    </row>
    <row r="963" spans="1:22" x14ac:dyDescent="0.25">
      <c r="A963" t="s">
        <v>4719</v>
      </c>
      <c r="B963" t="s">
        <v>35</v>
      </c>
      <c r="C963" t="s">
        <v>47</v>
      </c>
      <c r="D963" t="s">
        <v>4720</v>
      </c>
      <c r="E963">
        <v>261.08999999999997</v>
      </c>
      <c r="F963">
        <v>29</v>
      </c>
      <c r="G963" t="s">
        <v>43728</v>
      </c>
      <c r="H963" t="s">
        <v>4721</v>
      </c>
      <c r="I963" s="1">
        <v>45137</v>
      </c>
      <c r="J963" s="1">
        <v>45292</v>
      </c>
      <c r="K963" t="s">
        <v>4722</v>
      </c>
      <c r="L963" t="s">
        <v>4723</v>
      </c>
      <c r="M963" t="s">
        <v>27</v>
      </c>
      <c r="N963">
        <v>4</v>
      </c>
      <c r="O963">
        <f>Table1[[#This Row],[Price]]-0.1*Table1[[#This Row],[Price]]</f>
        <v>234.98099999999997</v>
      </c>
      <c r="P963" s="9">
        <f>(Table1[[#This Row],[Expiration Date]]-Table1[[#This Row],[Manufacturing Date]])/365</f>
        <v>0.42465753424657532</v>
      </c>
      <c r="Q963" t="str">
        <f>IF(Table1[[#This Row],[Expiration Date]]-J971&gt;12/31/2024,"not expired","expired")</f>
        <v>expired</v>
      </c>
      <c r="R963">
        <f>Table1[[#This Row],[Discounted Price]]*0.95</f>
        <v>223.23194999999996</v>
      </c>
      <c r="S963">
        <f>Table1[[#This Row],[Discounted Price]]*0.9</f>
        <v>211.48289999999997</v>
      </c>
      <c r="T963">
        <f>Table1[[#This Row],[Discounted Price]]*0.8</f>
        <v>187.98479999999998</v>
      </c>
      <c r="U963">
        <f>Table1[[#This Row],[Price]]*0.52</f>
        <v>135.76679999999999</v>
      </c>
      <c r="V963">
        <f>(Table1[[#This Row],[Price]]-Table1[[#This Row],[Scrap value]])/2</f>
        <v>62.661599999999993</v>
      </c>
    </row>
    <row r="964" spans="1:22" x14ac:dyDescent="0.25">
      <c r="A964" t="s">
        <v>4724</v>
      </c>
      <c r="B964" t="s">
        <v>29</v>
      </c>
      <c r="C964" t="s">
        <v>47</v>
      </c>
      <c r="D964" t="s">
        <v>4725</v>
      </c>
      <c r="E964">
        <v>11.75</v>
      </c>
      <c r="F964">
        <v>82</v>
      </c>
      <c r="G964" t="s">
        <v>43730</v>
      </c>
      <c r="H964" t="s">
        <v>4726</v>
      </c>
      <c r="I964" s="1">
        <v>45137</v>
      </c>
      <c r="J964" s="1">
        <v>46023</v>
      </c>
      <c r="K964" t="s">
        <v>4727</v>
      </c>
      <c r="L964" t="s">
        <v>4728</v>
      </c>
      <c r="M964" t="s">
        <v>20</v>
      </c>
      <c r="N964">
        <v>1</v>
      </c>
      <c r="O964">
        <f>Table1[[#This Row],[Price]]-0.1*Table1[[#This Row],[Price]]</f>
        <v>10.574999999999999</v>
      </c>
      <c r="P964" s="9">
        <f>(Table1[[#This Row],[Expiration Date]]-Table1[[#This Row],[Manufacturing Date]])/365</f>
        <v>2.4273972602739726</v>
      </c>
      <c r="Q964" t="str">
        <f>IF(Table1[[#This Row],[Expiration Date]]-J972&gt;12/31/2024,"not expired","expired")</f>
        <v>not expired</v>
      </c>
      <c r="R964">
        <f>Table1[[#This Row],[Discounted Price]]*0.95</f>
        <v>10.046249999999999</v>
      </c>
      <c r="S964">
        <f>Table1[[#This Row],[Discounted Price]]*0.9</f>
        <v>9.5175000000000001</v>
      </c>
      <c r="T964">
        <f>Table1[[#This Row],[Discounted Price]]*0.8</f>
        <v>8.4599999999999991</v>
      </c>
      <c r="U964">
        <f>Table1[[#This Row],[Price]]*0.52</f>
        <v>6.11</v>
      </c>
      <c r="V964">
        <f>(Table1[[#This Row],[Price]]-Table1[[#This Row],[Scrap value]])/2</f>
        <v>2.82</v>
      </c>
    </row>
    <row r="965" spans="1:22" x14ac:dyDescent="0.25">
      <c r="A965" t="s">
        <v>4729</v>
      </c>
      <c r="B965" t="s">
        <v>35</v>
      </c>
      <c r="C965" t="s">
        <v>47</v>
      </c>
      <c r="D965" t="s">
        <v>4730</v>
      </c>
      <c r="E965">
        <v>300.54000000000002</v>
      </c>
      <c r="F965">
        <v>88</v>
      </c>
      <c r="G965" t="s">
        <v>43728</v>
      </c>
      <c r="H965" t="s">
        <v>4731</v>
      </c>
      <c r="I965" s="1">
        <v>45000</v>
      </c>
      <c r="J965" s="1">
        <v>46023</v>
      </c>
      <c r="K965" t="s">
        <v>4732</v>
      </c>
      <c r="L965" t="s">
        <v>4733</v>
      </c>
      <c r="M965" t="s">
        <v>45</v>
      </c>
      <c r="N965">
        <v>5</v>
      </c>
      <c r="O965">
        <f>Table1[[#This Row],[Price]]-0.1*Table1[[#This Row],[Price]]</f>
        <v>270.48599999999999</v>
      </c>
      <c r="P965" s="9">
        <f>(Table1[[#This Row],[Expiration Date]]-Table1[[#This Row],[Manufacturing Date]])/365</f>
        <v>2.8027397260273972</v>
      </c>
      <c r="Q965" t="str">
        <f>IF(Table1[[#This Row],[Expiration Date]]-J973&gt;12/31/2024,"not expired","expired")</f>
        <v>expired</v>
      </c>
      <c r="R965">
        <f>Table1[[#This Row],[Discounted Price]]*0.95</f>
        <v>256.96169999999995</v>
      </c>
      <c r="S965">
        <f>Table1[[#This Row],[Discounted Price]]*0.9</f>
        <v>243.4374</v>
      </c>
      <c r="T965">
        <f>Table1[[#This Row],[Discounted Price]]*0.8</f>
        <v>216.3888</v>
      </c>
      <c r="U965">
        <f>Table1[[#This Row],[Price]]*0.52</f>
        <v>156.28080000000003</v>
      </c>
      <c r="V965">
        <f>(Table1[[#This Row],[Price]]-Table1[[#This Row],[Scrap value]])/2</f>
        <v>72.129599999999996</v>
      </c>
    </row>
    <row r="966" spans="1:22" x14ac:dyDescent="0.25">
      <c r="A966" t="s">
        <v>4734</v>
      </c>
      <c r="B966" t="s">
        <v>35</v>
      </c>
      <c r="C966" t="s">
        <v>47</v>
      </c>
      <c r="D966" t="s">
        <v>4735</v>
      </c>
      <c r="E966">
        <v>296.45999999999998</v>
      </c>
      <c r="F966">
        <v>44</v>
      </c>
      <c r="G966" t="s">
        <v>43730</v>
      </c>
      <c r="H966" t="s">
        <v>1740</v>
      </c>
      <c r="I966" s="1">
        <v>45137</v>
      </c>
      <c r="J966" s="1">
        <v>45658</v>
      </c>
      <c r="K966" t="s">
        <v>4736</v>
      </c>
      <c r="L966" t="s">
        <v>4737</v>
      </c>
      <c r="M966" t="s">
        <v>45</v>
      </c>
      <c r="N966">
        <v>4</v>
      </c>
      <c r="O966">
        <f>Table1[[#This Row],[Price]]-0.1*Table1[[#This Row],[Price]]</f>
        <v>266.81399999999996</v>
      </c>
      <c r="P966" s="9">
        <f>(Table1[[#This Row],[Expiration Date]]-Table1[[#This Row],[Manufacturing Date]])/365</f>
        <v>1.4273972602739726</v>
      </c>
      <c r="Q966" t="str">
        <f>IF(Table1[[#This Row],[Expiration Date]]-J974&gt;12/31/2024,"not expired","expired")</f>
        <v>not expired</v>
      </c>
      <c r="R966">
        <f>Table1[[#This Row],[Discounted Price]]*0.95</f>
        <v>253.47329999999997</v>
      </c>
      <c r="S966">
        <f>Table1[[#This Row],[Discounted Price]]*0.9</f>
        <v>240.13259999999997</v>
      </c>
      <c r="T966">
        <f>Table1[[#This Row],[Discounted Price]]*0.8</f>
        <v>213.45119999999997</v>
      </c>
      <c r="U966">
        <f>Table1[[#This Row],[Price]]*0.52</f>
        <v>154.1592</v>
      </c>
      <c r="V966">
        <f>(Table1[[#This Row],[Price]]-Table1[[#This Row],[Scrap value]])/2</f>
        <v>71.150399999999991</v>
      </c>
    </row>
    <row r="967" spans="1:22" x14ac:dyDescent="0.25">
      <c r="A967" t="s">
        <v>4738</v>
      </c>
      <c r="B967" t="s">
        <v>22</v>
      </c>
      <c r="C967" t="s">
        <v>47</v>
      </c>
      <c r="D967" t="s">
        <v>4739</v>
      </c>
      <c r="E967">
        <v>184.82</v>
      </c>
      <c r="F967">
        <v>22</v>
      </c>
      <c r="G967" t="s">
        <v>43729</v>
      </c>
      <c r="H967" t="s">
        <v>4740</v>
      </c>
      <c r="I967" s="1">
        <v>45000</v>
      </c>
      <c r="J967" s="1">
        <v>45292</v>
      </c>
      <c r="K967" t="s">
        <v>4741</v>
      </c>
      <c r="L967" t="s">
        <v>4742</v>
      </c>
      <c r="M967" t="s">
        <v>20</v>
      </c>
      <c r="N967">
        <v>2</v>
      </c>
      <c r="O967">
        <f>Table1[[#This Row],[Price]]-0.1*Table1[[#This Row],[Price]]</f>
        <v>166.33799999999999</v>
      </c>
      <c r="P967" s="9">
        <f>(Table1[[#This Row],[Expiration Date]]-Table1[[#This Row],[Manufacturing Date]])/365</f>
        <v>0.8</v>
      </c>
      <c r="Q967" t="str">
        <f>IF(Table1[[#This Row],[Expiration Date]]-J975&gt;12/31/2024,"not expired","expired")</f>
        <v>expired</v>
      </c>
      <c r="R967">
        <f>Table1[[#This Row],[Discounted Price]]*0.95</f>
        <v>158.02109999999999</v>
      </c>
      <c r="S967">
        <f>Table1[[#This Row],[Discounted Price]]*0.9</f>
        <v>149.70419999999999</v>
      </c>
      <c r="T967">
        <f>Table1[[#This Row],[Discounted Price]]*0.8</f>
        <v>133.07040000000001</v>
      </c>
      <c r="U967">
        <f>Table1[[#This Row],[Price]]*0.52</f>
        <v>96.106399999999994</v>
      </c>
      <c r="V967">
        <f>(Table1[[#This Row],[Price]]-Table1[[#This Row],[Scrap value]])/2</f>
        <v>44.3568</v>
      </c>
    </row>
    <row r="968" spans="1:22" x14ac:dyDescent="0.25">
      <c r="A968" t="s">
        <v>4743</v>
      </c>
      <c r="B968" t="s">
        <v>29</v>
      </c>
      <c r="C968" t="s">
        <v>47</v>
      </c>
      <c r="D968" t="s">
        <v>4744</v>
      </c>
      <c r="E968">
        <v>164.19</v>
      </c>
      <c r="F968">
        <v>34</v>
      </c>
      <c r="G968" t="s">
        <v>43728</v>
      </c>
      <c r="H968" t="s">
        <v>4745</v>
      </c>
      <c r="I968" s="1">
        <v>45137</v>
      </c>
      <c r="J968" s="1">
        <v>46023</v>
      </c>
      <c r="K968" t="s">
        <v>4746</v>
      </c>
      <c r="L968" t="s">
        <v>4747</v>
      </c>
      <c r="M968" t="s">
        <v>45</v>
      </c>
      <c r="N968">
        <v>1</v>
      </c>
      <c r="O968">
        <f>Table1[[#This Row],[Price]]-0.1*Table1[[#This Row],[Price]]</f>
        <v>147.77099999999999</v>
      </c>
      <c r="P968" s="9">
        <f>(Table1[[#This Row],[Expiration Date]]-Table1[[#This Row],[Manufacturing Date]])/365</f>
        <v>2.4273972602739726</v>
      </c>
      <c r="Q968" t="str">
        <f>IF(Table1[[#This Row],[Expiration Date]]-J976&gt;12/31/2024,"not expired","expired")</f>
        <v>expired</v>
      </c>
      <c r="R968">
        <f>Table1[[#This Row],[Discounted Price]]*0.95</f>
        <v>140.38244999999998</v>
      </c>
      <c r="S968">
        <f>Table1[[#This Row],[Discounted Price]]*0.9</f>
        <v>132.9939</v>
      </c>
      <c r="T968">
        <f>Table1[[#This Row],[Discounted Price]]*0.8</f>
        <v>118.21679999999999</v>
      </c>
      <c r="U968">
        <f>Table1[[#This Row],[Price]]*0.52</f>
        <v>85.378799999999998</v>
      </c>
      <c r="V968">
        <f>(Table1[[#This Row],[Price]]-Table1[[#This Row],[Scrap value]])/2</f>
        <v>39.4056</v>
      </c>
    </row>
    <row r="969" spans="1:22" x14ac:dyDescent="0.25">
      <c r="A969" t="s">
        <v>4748</v>
      </c>
      <c r="B969" t="s">
        <v>22</v>
      </c>
      <c r="C969" t="s">
        <v>47</v>
      </c>
      <c r="D969" t="s">
        <v>4749</v>
      </c>
      <c r="E969">
        <v>317.14999999999998</v>
      </c>
      <c r="F969">
        <v>67</v>
      </c>
      <c r="G969" t="s">
        <v>43729</v>
      </c>
      <c r="H969" t="s">
        <v>4750</v>
      </c>
      <c r="I969" s="1">
        <v>44927</v>
      </c>
      <c r="J969" s="1">
        <v>45658</v>
      </c>
      <c r="K969" t="s">
        <v>4751</v>
      </c>
      <c r="L969" t="s">
        <v>4752</v>
      </c>
      <c r="M969" t="s">
        <v>27</v>
      </c>
      <c r="N969">
        <v>2</v>
      </c>
      <c r="O969">
        <f>Table1[[#This Row],[Price]]-0.1*Table1[[#This Row],[Price]]</f>
        <v>285.435</v>
      </c>
      <c r="P969" s="9">
        <f>(Table1[[#This Row],[Expiration Date]]-Table1[[#This Row],[Manufacturing Date]])/365</f>
        <v>2.0027397260273974</v>
      </c>
      <c r="Q969" t="str">
        <f>IF(Table1[[#This Row],[Expiration Date]]-J977&gt;12/31/2024,"not expired","expired")</f>
        <v>expired</v>
      </c>
      <c r="R969">
        <f>Table1[[#This Row],[Discounted Price]]*0.95</f>
        <v>271.16325000000001</v>
      </c>
      <c r="S969">
        <f>Table1[[#This Row],[Discounted Price]]*0.9</f>
        <v>256.89150000000001</v>
      </c>
      <c r="T969">
        <f>Table1[[#This Row],[Discounted Price]]*0.8</f>
        <v>228.34800000000001</v>
      </c>
      <c r="U969">
        <f>Table1[[#This Row],[Price]]*0.52</f>
        <v>164.91800000000001</v>
      </c>
      <c r="V969">
        <f>(Table1[[#This Row],[Price]]-Table1[[#This Row],[Scrap value]])/2</f>
        <v>76.115999999999985</v>
      </c>
    </row>
    <row r="970" spans="1:22" x14ac:dyDescent="0.25">
      <c r="A970" t="s">
        <v>4753</v>
      </c>
      <c r="B970" t="s">
        <v>15</v>
      </c>
      <c r="C970" t="s">
        <v>47</v>
      </c>
      <c r="D970" t="s">
        <v>4754</v>
      </c>
      <c r="E970">
        <v>197.2</v>
      </c>
      <c r="F970">
        <v>59</v>
      </c>
      <c r="G970" t="s">
        <v>43729</v>
      </c>
      <c r="H970" t="s">
        <v>4755</v>
      </c>
      <c r="I970" s="1">
        <v>45137</v>
      </c>
      <c r="J970" s="1">
        <v>45292</v>
      </c>
      <c r="K970" t="s">
        <v>4756</v>
      </c>
      <c r="L970" t="s">
        <v>4757</v>
      </c>
      <c r="M970" t="s">
        <v>27</v>
      </c>
      <c r="N970">
        <v>2</v>
      </c>
      <c r="O970">
        <f>Table1[[#This Row],[Price]]-0.1*Table1[[#This Row],[Price]]</f>
        <v>177.48</v>
      </c>
      <c r="P970" s="9">
        <f>(Table1[[#This Row],[Expiration Date]]-Table1[[#This Row],[Manufacturing Date]])/365</f>
        <v>0.42465753424657532</v>
      </c>
      <c r="Q970" t="str">
        <f>IF(Table1[[#This Row],[Expiration Date]]-J978&gt;12/31/2024,"not expired","expired")</f>
        <v>expired</v>
      </c>
      <c r="R970">
        <f>Table1[[#This Row],[Discounted Price]]*0.95</f>
        <v>168.60599999999999</v>
      </c>
      <c r="S970">
        <f>Table1[[#This Row],[Discounted Price]]*0.9</f>
        <v>159.732</v>
      </c>
      <c r="T970">
        <f>Table1[[#This Row],[Discounted Price]]*0.8</f>
        <v>141.98400000000001</v>
      </c>
      <c r="U970">
        <f>Table1[[#This Row],[Price]]*0.52</f>
        <v>102.544</v>
      </c>
      <c r="V970">
        <f>(Table1[[#This Row],[Price]]-Table1[[#This Row],[Scrap value]])/2</f>
        <v>47.327999999999996</v>
      </c>
    </row>
    <row r="971" spans="1:22" x14ac:dyDescent="0.25">
      <c r="A971" t="s">
        <v>4758</v>
      </c>
      <c r="B971" t="s">
        <v>22</v>
      </c>
      <c r="C971" t="s">
        <v>47</v>
      </c>
      <c r="D971" t="s">
        <v>4759</v>
      </c>
      <c r="E971">
        <v>358.96</v>
      </c>
      <c r="F971">
        <v>82</v>
      </c>
      <c r="G971" t="s">
        <v>43730</v>
      </c>
      <c r="H971" t="s">
        <v>4760</v>
      </c>
      <c r="I971" s="1">
        <v>44927</v>
      </c>
      <c r="J971" s="1">
        <v>46023</v>
      </c>
      <c r="K971" t="s">
        <v>4761</v>
      </c>
      <c r="L971" t="s">
        <v>4762</v>
      </c>
      <c r="M971" t="s">
        <v>45</v>
      </c>
      <c r="N971">
        <v>5</v>
      </c>
      <c r="O971">
        <f>Table1[[#This Row],[Price]]-0.1*Table1[[#This Row],[Price]]</f>
        <v>323.06399999999996</v>
      </c>
      <c r="P971" s="9">
        <f>(Table1[[#This Row],[Expiration Date]]-Table1[[#This Row],[Manufacturing Date]])/365</f>
        <v>3.0027397260273974</v>
      </c>
      <c r="Q971" t="str">
        <f>IF(Table1[[#This Row],[Expiration Date]]-J979&gt;12/31/2024,"not expired","expired")</f>
        <v>not expired</v>
      </c>
      <c r="R971">
        <f>Table1[[#This Row],[Discounted Price]]*0.95</f>
        <v>306.91079999999994</v>
      </c>
      <c r="S971">
        <f>Table1[[#This Row],[Discounted Price]]*0.9</f>
        <v>290.75759999999997</v>
      </c>
      <c r="T971">
        <f>Table1[[#This Row],[Discounted Price]]*0.8</f>
        <v>258.45119999999997</v>
      </c>
      <c r="U971">
        <f>Table1[[#This Row],[Price]]*0.52</f>
        <v>186.6592</v>
      </c>
      <c r="V971">
        <f>(Table1[[#This Row],[Price]]-Table1[[#This Row],[Scrap value]])/2</f>
        <v>86.150399999999991</v>
      </c>
    </row>
    <row r="972" spans="1:22" x14ac:dyDescent="0.25">
      <c r="A972" t="s">
        <v>4763</v>
      </c>
      <c r="B972" t="s">
        <v>35</v>
      </c>
      <c r="C972" t="s">
        <v>47</v>
      </c>
      <c r="D972" t="s">
        <v>4764</v>
      </c>
      <c r="E972">
        <v>279.72000000000003</v>
      </c>
      <c r="F972">
        <v>57</v>
      </c>
      <c r="G972" t="s">
        <v>43728</v>
      </c>
      <c r="H972" t="s">
        <v>4765</v>
      </c>
      <c r="I972" s="1">
        <v>45000</v>
      </c>
      <c r="J972" s="1">
        <v>45658</v>
      </c>
      <c r="K972" t="s">
        <v>4766</v>
      </c>
      <c r="L972" t="s">
        <v>4767</v>
      </c>
      <c r="M972" t="s">
        <v>27</v>
      </c>
      <c r="N972">
        <v>3</v>
      </c>
      <c r="O972">
        <f>Table1[[#This Row],[Price]]-0.1*Table1[[#This Row],[Price]]</f>
        <v>251.74800000000002</v>
      </c>
      <c r="P972" s="9">
        <f>(Table1[[#This Row],[Expiration Date]]-Table1[[#This Row],[Manufacturing Date]])/365</f>
        <v>1.8027397260273972</v>
      </c>
      <c r="Q972" t="str">
        <f>IF(Table1[[#This Row],[Expiration Date]]-J980&gt;12/31/2024,"not expired","expired")</f>
        <v>not expired</v>
      </c>
      <c r="R972">
        <f>Table1[[#This Row],[Discounted Price]]*0.95</f>
        <v>239.16060000000002</v>
      </c>
      <c r="S972">
        <f>Table1[[#This Row],[Discounted Price]]*0.9</f>
        <v>226.57320000000001</v>
      </c>
      <c r="T972">
        <f>Table1[[#This Row],[Discounted Price]]*0.8</f>
        <v>201.39840000000004</v>
      </c>
      <c r="U972">
        <f>Table1[[#This Row],[Price]]*0.52</f>
        <v>145.45440000000002</v>
      </c>
      <c r="V972">
        <f>(Table1[[#This Row],[Price]]-Table1[[#This Row],[Scrap value]])/2</f>
        <v>67.132800000000003</v>
      </c>
    </row>
    <row r="973" spans="1:22" x14ac:dyDescent="0.25">
      <c r="A973" t="s">
        <v>4768</v>
      </c>
      <c r="B973" t="s">
        <v>15</v>
      </c>
      <c r="C973" t="s">
        <v>47</v>
      </c>
      <c r="D973" t="s">
        <v>4769</v>
      </c>
      <c r="E973">
        <v>301.01</v>
      </c>
      <c r="F973">
        <v>23</v>
      </c>
      <c r="G973" t="s">
        <v>43729</v>
      </c>
      <c r="H973" t="s">
        <v>4770</v>
      </c>
      <c r="I973" s="1">
        <v>45000</v>
      </c>
      <c r="J973" s="1">
        <v>46023</v>
      </c>
      <c r="K973" t="s">
        <v>4771</v>
      </c>
      <c r="L973" t="s">
        <v>4772</v>
      </c>
      <c r="M973" t="s">
        <v>20</v>
      </c>
      <c r="N973">
        <v>5</v>
      </c>
      <c r="O973">
        <f>Table1[[#This Row],[Price]]-0.1*Table1[[#This Row],[Price]]</f>
        <v>270.90899999999999</v>
      </c>
      <c r="P973" s="9">
        <f>(Table1[[#This Row],[Expiration Date]]-Table1[[#This Row],[Manufacturing Date]])/365</f>
        <v>2.8027397260273972</v>
      </c>
      <c r="Q973" t="str">
        <f>IF(Table1[[#This Row],[Expiration Date]]-J981&gt;12/31/2024,"not expired","expired")</f>
        <v>expired</v>
      </c>
      <c r="R973">
        <f>Table1[[#This Row],[Discounted Price]]*0.95</f>
        <v>257.36354999999998</v>
      </c>
      <c r="S973">
        <f>Table1[[#This Row],[Discounted Price]]*0.9</f>
        <v>243.81809999999999</v>
      </c>
      <c r="T973">
        <f>Table1[[#This Row],[Discounted Price]]*0.8</f>
        <v>216.72720000000001</v>
      </c>
      <c r="U973">
        <f>Table1[[#This Row],[Price]]*0.52</f>
        <v>156.52520000000001</v>
      </c>
      <c r="V973">
        <f>(Table1[[#This Row],[Price]]-Table1[[#This Row],[Scrap value]])/2</f>
        <v>72.242399999999989</v>
      </c>
    </row>
    <row r="974" spans="1:22" x14ac:dyDescent="0.25">
      <c r="A974" t="s">
        <v>4773</v>
      </c>
      <c r="B974" t="s">
        <v>35</v>
      </c>
      <c r="C974" t="s">
        <v>47</v>
      </c>
      <c r="D974" t="s">
        <v>4774</v>
      </c>
      <c r="E974">
        <v>370.89</v>
      </c>
      <c r="F974">
        <v>16</v>
      </c>
      <c r="G974" t="s">
        <v>43729</v>
      </c>
      <c r="H974" t="s">
        <v>4775</v>
      </c>
      <c r="I974" s="1">
        <v>45000</v>
      </c>
      <c r="J974" s="1">
        <v>45292</v>
      </c>
      <c r="K974" t="s">
        <v>4776</v>
      </c>
      <c r="L974" t="s">
        <v>4777</v>
      </c>
      <c r="M974" t="s">
        <v>45</v>
      </c>
      <c r="N974">
        <v>4</v>
      </c>
      <c r="O974">
        <f>Table1[[#This Row],[Price]]-0.1*Table1[[#This Row],[Price]]</f>
        <v>333.80099999999999</v>
      </c>
      <c r="P974" s="9">
        <f>(Table1[[#This Row],[Expiration Date]]-Table1[[#This Row],[Manufacturing Date]])/365</f>
        <v>0.8</v>
      </c>
      <c r="Q974" t="str">
        <f>IF(Table1[[#This Row],[Expiration Date]]-J982&gt;12/31/2024,"not expired","expired")</f>
        <v>expired</v>
      </c>
      <c r="R974">
        <f>Table1[[#This Row],[Discounted Price]]*0.95</f>
        <v>317.11094999999995</v>
      </c>
      <c r="S974">
        <f>Table1[[#This Row],[Discounted Price]]*0.9</f>
        <v>300.42090000000002</v>
      </c>
      <c r="T974">
        <f>Table1[[#This Row],[Discounted Price]]*0.8</f>
        <v>267.04079999999999</v>
      </c>
      <c r="U974">
        <f>Table1[[#This Row],[Price]]*0.52</f>
        <v>192.86279999999999</v>
      </c>
      <c r="V974">
        <f>(Table1[[#This Row],[Price]]-Table1[[#This Row],[Scrap value]])/2</f>
        <v>89.013599999999997</v>
      </c>
    </row>
    <row r="975" spans="1:22" x14ac:dyDescent="0.25">
      <c r="A975" t="s">
        <v>4778</v>
      </c>
      <c r="B975" t="s">
        <v>35</v>
      </c>
      <c r="C975" t="s">
        <v>47</v>
      </c>
      <c r="D975" t="s">
        <v>4779</v>
      </c>
      <c r="E975">
        <v>192.01</v>
      </c>
      <c r="F975">
        <v>3</v>
      </c>
      <c r="G975" t="s">
        <v>43729</v>
      </c>
      <c r="H975" t="s">
        <v>1011</v>
      </c>
      <c r="I975" s="1">
        <v>44927</v>
      </c>
      <c r="J975" s="1">
        <v>45292</v>
      </c>
      <c r="K975" t="s">
        <v>4780</v>
      </c>
      <c r="L975" t="s">
        <v>4781</v>
      </c>
      <c r="M975" t="s">
        <v>20</v>
      </c>
      <c r="N975">
        <v>2</v>
      </c>
      <c r="O975">
        <f>Table1[[#This Row],[Price]]-0.1*Table1[[#This Row],[Price]]</f>
        <v>172.809</v>
      </c>
      <c r="P975" s="9">
        <f>(Table1[[#This Row],[Expiration Date]]-Table1[[#This Row],[Manufacturing Date]])/365</f>
        <v>1</v>
      </c>
      <c r="Q975" t="str">
        <f>IF(Table1[[#This Row],[Expiration Date]]-J983&gt;12/31/2024,"not expired","expired")</f>
        <v>expired</v>
      </c>
      <c r="R975">
        <f>Table1[[#This Row],[Discounted Price]]*0.95</f>
        <v>164.16854999999998</v>
      </c>
      <c r="S975">
        <f>Table1[[#This Row],[Discounted Price]]*0.9</f>
        <v>155.52809999999999</v>
      </c>
      <c r="T975">
        <f>Table1[[#This Row],[Discounted Price]]*0.8</f>
        <v>138.24719999999999</v>
      </c>
      <c r="U975">
        <f>Table1[[#This Row],[Price]]*0.52</f>
        <v>99.845200000000006</v>
      </c>
      <c r="V975">
        <f>(Table1[[#This Row],[Price]]-Table1[[#This Row],[Scrap value]])/2</f>
        <v>46.082399999999993</v>
      </c>
    </row>
    <row r="976" spans="1:22" x14ac:dyDescent="0.25">
      <c r="A976" t="s">
        <v>4782</v>
      </c>
      <c r="B976" t="s">
        <v>22</v>
      </c>
      <c r="C976" t="s">
        <v>47</v>
      </c>
      <c r="D976" t="s">
        <v>4783</v>
      </c>
      <c r="E976">
        <v>277.69</v>
      </c>
      <c r="F976">
        <v>17</v>
      </c>
      <c r="G976" t="s">
        <v>43729</v>
      </c>
      <c r="H976" t="s">
        <v>4784</v>
      </c>
      <c r="I976" s="1">
        <v>44927</v>
      </c>
      <c r="J976" s="1">
        <v>46023</v>
      </c>
      <c r="K976" t="s">
        <v>4785</v>
      </c>
      <c r="L976" t="s">
        <v>4786</v>
      </c>
      <c r="M976" t="s">
        <v>27</v>
      </c>
      <c r="N976">
        <v>3</v>
      </c>
      <c r="O976">
        <f>Table1[[#This Row],[Price]]-0.1*Table1[[#This Row],[Price]]</f>
        <v>249.92099999999999</v>
      </c>
      <c r="P976" s="9">
        <f>(Table1[[#This Row],[Expiration Date]]-Table1[[#This Row],[Manufacturing Date]])/365</f>
        <v>3.0027397260273974</v>
      </c>
      <c r="Q976" t="str">
        <f>IF(Table1[[#This Row],[Expiration Date]]-J984&gt;12/31/2024,"not expired","expired")</f>
        <v>not expired</v>
      </c>
      <c r="R976">
        <f>Table1[[#This Row],[Discounted Price]]*0.95</f>
        <v>237.42495</v>
      </c>
      <c r="S976">
        <f>Table1[[#This Row],[Discounted Price]]*0.9</f>
        <v>224.9289</v>
      </c>
      <c r="T976">
        <f>Table1[[#This Row],[Discounted Price]]*0.8</f>
        <v>199.93680000000001</v>
      </c>
      <c r="U976">
        <f>Table1[[#This Row],[Price]]*0.52</f>
        <v>144.39879999999999</v>
      </c>
      <c r="V976">
        <f>(Table1[[#This Row],[Price]]-Table1[[#This Row],[Scrap value]])/2</f>
        <v>66.645600000000002</v>
      </c>
    </row>
    <row r="977" spans="1:22" x14ac:dyDescent="0.25">
      <c r="A977" t="s">
        <v>4787</v>
      </c>
      <c r="B977" t="s">
        <v>15</v>
      </c>
      <c r="C977" t="s">
        <v>47</v>
      </c>
      <c r="D977" t="s">
        <v>4788</v>
      </c>
      <c r="E977">
        <v>11.23</v>
      </c>
      <c r="F977">
        <v>34</v>
      </c>
      <c r="G977" t="s">
        <v>43730</v>
      </c>
      <c r="H977" t="s">
        <v>4789</v>
      </c>
      <c r="I977" s="1">
        <v>44927</v>
      </c>
      <c r="J977" s="1">
        <v>45658</v>
      </c>
      <c r="K977" t="s">
        <v>4790</v>
      </c>
      <c r="L977" t="s">
        <v>4791</v>
      </c>
      <c r="M977" t="s">
        <v>45</v>
      </c>
      <c r="N977">
        <v>4</v>
      </c>
      <c r="O977">
        <f>Table1[[#This Row],[Price]]-0.1*Table1[[#This Row],[Price]]</f>
        <v>10.107000000000001</v>
      </c>
      <c r="P977" s="9">
        <f>(Table1[[#This Row],[Expiration Date]]-Table1[[#This Row],[Manufacturing Date]])/365</f>
        <v>2.0027397260273974</v>
      </c>
      <c r="Q977" t="str">
        <f>IF(Table1[[#This Row],[Expiration Date]]-J985&gt;12/31/2024,"not expired","expired")</f>
        <v>expired</v>
      </c>
      <c r="R977">
        <f>Table1[[#This Row],[Discounted Price]]*0.95</f>
        <v>9.6016500000000011</v>
      </c>
      <c r="S977">
        <f>Table1[[#This Row],[Discounted Price]]*0.9</f>
        <v>9.0963000000000012</v>
      </c>
      <c r="T977">
        <f>Table1[[#This Row],[Discounted Price]]*0.8</f>
        <v>8.0856000000000012</v>
      </c>
      <c r="U977">
        <f>Table1[[#This Row],[Price]]*0.52</f>
        <v>5.8396000000000008</v>
      </c>
      <c r="V977">
        <f>(Table1[[#This Row],[Price]]-Table1[[#This Row],[Scrap value]])/2</f>
        <v>2.6951999999999998</v>
      </c>
    </row>
    <row r="978" spans="1:22" x14ac:dyDescent="0.25">
      <c r="A978" t="s">
        <v>4792</v>
      </c>
      <c r="B978" t="s">
        <v>15</v>
      </c>
      <c r="C978" t="s">
        <v>47</v>
      </c>
      <c r="D978" t="s">
        <v>4793</v>
      </c>
      <c r="E978">
        <v>218.53</v>
      </c>
      <c r="F978">
        <v>15</v>
      </c>
      <c r="G978" t="s">
        <v>43728</v>
      </c>
      <c r="H978" t="s">
        <v>3353</v>
      </c>
      <c r="I978" s="1">
        <v>45137</v>
      </c>
      <c r="J978" s="1">
        <v>45658</v>
      </c>
      <c r="K978" t="s">
        <v>4794</v>
      </c>
      <c r="L978" t="s">
        <v>4795</v>
      </c>
      <c r="M978" t="s">
        <v>20</v>
      </c>
      <c r="N978">
        <v>1</v>
      </c>
      <c r="O978">
        <f>Table1[[#This Row],[Price]]-0.1*Table1[[#This Row],[Price]]</f>
        <v>196.67699999999999</v>
      </c>
      <c r="P978" s="9">
        <f>(Table1[[#This Row],[Expiration Date]]-Table1[[#This Row],[Manufacturing Date]])/365</f>
        <v>1.4273972602739726</v>
      </c>
      <c r="Q978" t="str">
        <f>IF(Table1[[#This Row],[Expiration Date]]-J986&gt;12/31/2024,"not expired","expired")</f>
        <v>expired</v>
      </c>
      <c r="R978">
        <f>Table1[[#This Row],[Discounted Price]]*0.95</f>
        <v>186.84314999999998</v>
      </c>
      <c r="S978">
        <f>Table1[[#This Row],[Discounted Price]]*0.9</f>
        <v>177.0093</v>
      </c>
      <c r="T978">
        <f>Table1[[#This Row],[Discounted Price]]*0.8</f>
        <v>157.3416</v>
      </c>
      <c r="U978">
        <f>Table1[[#This Row],[Price]]*0.52</f>
        <v>113.63560000000001</v>
      </c>
      <c r="V978">
        <f>(Table1[[#This Row],[Price]]-Table1[[#This Row],[Scrap value]])/2</f>
        <v>52.447199999999995</v>
      </c>
    </row>
    <row r="979" spans="1:22" x14ac:dyDescent="0.25">
      <c r="A979" t="s">
        <v>4796</v>
      </c>
      <c r="B979" t="s">
        <v>35</v>
      </c>
      <c r="C979" t="s">
        <v>47</v>
      </c>
      <c r="D979" t="s">
        <v>4797</v>
      </c>
      <c r="E979">
        <v>439.17</v>
      </c>
      <c r="F979">
        <v>63</v>
      </c>
      <c r="G979" t="s">
        <v>43729</v>
      </c>
      <c r="H979" t="s">
        <v>4798</v>
      </c>
      <c r="I979" s="1">
        <v>44927</v>
      </c>
      <c r="J979" s="1">
        <v>45658</v>
      </c>
      <c r="K979" t="s">
        <v>4799</v>
      </c>
      <c r="L979" t="s">
        <v>4800</v>
      </c>
      <c r="M979" t="s">
        <v>20</v>
      </c>
      <c r="N979">
        <v>4</v>
      </c>
      <c r="O979">
        <f>Table1[[#This Row],[Price]]-0.1*Table1[[#This Row],[Price]]</f>
        <v>395.25300000000004</v>
      </c>
      <c r="P979" s="9">
        <f>(Table1[[#This Row],[Expiration Date]]-Table1[[#This Row],[Manufacturing Date]])/365</f>
        <v>2.0027397260273974</v>
      </c>
      <c r="Q979" t="str">
        <f>IF(Table1[[#This Row],[Expiration Date]]-J987&gt;12/31/2024,"not expired","expired")</f>
        <v>expired</v>
      </c>
      <c r="R979">
        <f>Table1[[#This Row],[Discounted Price]]*0.95</f>
        <v>375.49035000000003</v>
      </c>
      <c r="S979">
        <f>Table1[[#This Row],[Discounted Price]]*0.9</f>
        <v>355.72770000000003</v>
      </c>
      <c r="T979">
        <f>Table1[[#This Row],[Discounted Price]]*0.8</f>
        <v>316.20240000000007</v>
      </c>
      <c r="U979">
        <f>Table1[[#This Row],[Price]]*0.52</f>
        <v>228.36840000000001</v>
      </c>
      <c r="V979">
        <f>(Table1[[#This Row],[Price]]-Table1[[#This Row],[Scrap value]])/2</f>
        <v>105.4008</v>
      </c>
    </row>
    <row r="980" spans="1:22" x14ac:dyDescent="0.25">
      <c r="A980" t="s">
        <v>4801</v>
      </c>
      <c r="B980" t="s">
        <v>35</v>
      </c>
      <c r="C980" t="s">
        <v>47</v>
      </c>
      <c r="D980" t="s">
        <v>4802</v>
      </c>
      <c r="E980">
        <v>283.79000000000002</v>
      </c>
      <c r="F980">
        <v>6</v>
      </c>
      <c r="G980" t="s">
        <v>43728</v>
      </c>
      <c r="H980" t="s">
        <v>404</v>
      </c>
      <c r="I980" s="1">
        <v>44927</v>
      </c>
      <c r="J980" s="1">
        <v>45292</v>
      </c>
      <c r="K980" t="s">
        <v>4803</v>
      </c>
      <c r="L980" t="s">
        <v>4804</v>
      </c>
      <c r="M980" t="s">
        <v>45</v>
      </c>
      <c r="N980">
        <v>4</v>
      </c>
      <c r="O980">
        <f>Table1[[#This Row],[Price]]-0.1*Table1[[#This Row],[Price]]</f>
        <v>255.411</v>
      </c>
      <c r="P980" s="9">
        <f>(Table1[[#This Row],[Expiration Date]]-Table1[[#This Row],[Manufacturing Date]])/365</f>
        <v>1</v>
      </c>
      <c r="Q980" t="str">
        <f>IF(Table1[[#This Row],[Expiration Date]]-J988&gt;12/31/2024,"not expired","expired")</f>
        <v>expired</v>
      </c>
      <c r="R980">
        <f>Table1[[#This Row],[Discounted Price]]*0.95</f>
        <v>242.64044999999999</v>
      </c>
      <c r="S980">
        <f>Table1[[#This Row],[Discounted Price]]*0.9</f>
        <v>229.8699</v>
      </c>
      <c r="T980">
        <f>Table1[[#This Row],[Discounted Price]]*0.8</f>
        <v>204.3288</v>
      </c>
      <c r="U980">
        <f>Table1[[#This Row],[Price]]*0.52</f>
        <v>147.57080000000002</v>
      </c>
      <c r="V980">
        <f>(Table1[[#This Row],[Price]]-Table1[[#This Row],[Scrap value]])/2</f>
        <v>68.1096</v>
      </c>
    </row>
    <row r="981" spans="1:22" x14ac:dyDescent="0.25">
      <c r="A981" t="s">
        <v>4805</v>
      </c>
      <c r="B981" t="s">
        <v>22</v>
      </c>
      <c r="C981" t="s">
        <v>47</v>
      </c>
      <c r="D981" t="s">
        <v>4806</v>
      </c>
      <c r="E981">
        <v>409.34</v>
      </c>
      <c r="F981">
        <v>1</v>
      </c>
      <c r="G981" t="s">
        <v>43728</v>
      </c>
      <c r="H981" t="s">
        <v>4807</v>
      </c>
      <c r="I981" s="1">
        <v>45000</v>
      </c>
      <c r="J981" s="1">
        <v>46023</v>
      </c>
      <c r="K981" t="s">
        <v>4808</v>
      </c>
      <c r="L981" t="s">
        <v>4809</v>
      </c>
      <c r="M981" t="s">
        <v>20</v>
      </c>
      <c r="N981">
        <v>4</v>
      </c>
      <c r="O981">
        <f>Table1[[#This Row],[Price]]-0.1*Table1[[#This Row],[Price]]</f>
        <v>368.40599999999995</v>
      </c>
      <c r="P981" s="9">
        <f>(Table1[[#This Row],[Expiration Date]]-Table1[[#This Row],[Manufacturing Date]])/365</f>
        <v>2.8027397260273972</v>
      </c>
      <c r="Q981" t="str">
        <f>IF(Table1[[#This Row],[Expiration Date]]-J989&gt;12/31/2024,"not expired","expired")</f>
        <v>expired</v>
      </c>
      <c r="R981">
        <f>Table1[[#This Row],[Discounted Price]]*0.95</f>
        <v>349.98569999999995</v>
      </c>
      <c r="S981">
        <f>Table1[[#This Row],[Discounted Price]]*0.9</f>
        <v>331.56539999999995</v>
      </c>
      <c r="T981">
        <f>Table1[[#This Row],[Discounted Price]]*0.8</f>
        <v>294.72479999999996</v>
      </c>
      <c r="U981">
        <f>Table1[[#This Row],[Price]]*0.52</f>
        <v>212.85679999999999</v>
      </c>
      <c r="V981">
        <f>(Table1[[#This Row],[Price]]-Table1[[#This Row],[Scrap value]])/2</f>
        <v>98.241599999999991</v>
      </c>
    </row>
    <row r="982" spans="1:22" x14ac:dyDescent="0.25">
      <c r="A982" t="s">
        <v>4810</v>
      </c>
      <c r="B982" t="s">
        <v>22</v>
      </c>
      <c r="C982" t="s">
        <v>47</v>
      </c>
      <c r="D982" t="s">
        <v>4811</v>
      </c>
      <c r="E982">
        <v>102.16</v>
      </c>
      <c r="F982">
        <v>50</v>
      </c>
      <c r="G982" t="s">
        <v>43729</v>
      </c>
      <c r="H982" t="s">
        <v>4812</v>
      </c>
      <c r="I982" s="1">
        <v>44927</v>
      </c>
      <c r="J982" s="1">
        <v>46023</v>
      </c>
      <c r="K982" t="s">
        <v>4813</v>
      </c>
      <c r="L982" t="s">
        <v>4814</v>
      </c>
      <c r="M982" t="s">
        <v>45</v>
      </c>
      <c r="N982">
        <v>4</v>
      </c>
      <c r="O982">
        <f>Table1[[#This Row],[Price]]-0.1*Table1[[#This Row],[Price]]</f>
        <v>91.943999999999988</v>
      </c>
      <c r="P982" s="9">
        <f>(Table1[[#This Row],[Expiration Date]]-Table1[[#This Row],[Manufacturing Date]])/365</f>
        <v>3.0027397260273974</v>
      </c>
      <c r="Q982" t="str">
        <f>IF(Table1[[#This Row],[Expiration Date]]-J990&gt;12/31/2024,"not expired","expired")</f>
        <v>not expired</v>
      </c>
      <c r="R982">
        <f>Table1[[#This Row],[Discounted Price]]*0.95</f>
        <v>87.346799999999988</v>
      </c>
      <c r="S982">
        <f>Table1[[#This Row],[Discounted Price]]*0.9</f>
        <v>82.749599999999987</v>
      </c>
      <c r="T982">
        <f>Table1[[#This Row],[Discounted Price]]*0.8</f>
        <v>73.555199999999999</v>
      </c>
      <c r="U982">
        <f>Table1[[#This Row],[Price]]*0.52</f>
        <v>53.123199999999997</v>
      </c>
      <c r="V982">
        <f>(Table1[[#This Row],[Price]]-Table1[[#This Row],[Scrap value]])/2</f>
        <v>24.5184</v>
      </c>
    </row>
    <row r="983" spans="1:22" x14ac:dyDescent="0.25">
      <c r="A983" t="s">
        <v>4815</v>
      </c>
      <c r="B983" t="s">
        <v>22</v>
      </c>
      <c r="C983" t="s">
        <v>47</v>
      </c>
      <c r="D983" t="s">
        <v>4816</v>
      </c>
      <c r="E983">
        <v>64.05</v>
      </c>
      <c r="F983">
        <v>17</v>
      </c>
      <c r="G983" t="s">
        <v>43728</v>
      </c>
      <c r="H983" t="s">
        <v>4817</v>
      </c>
      <c r="I983" s="1">
        <v>44927</v>
      </c>
      <c r="J983" s="1">
        <v>46023</v>
      </c>
      <c r="K983" t="s">
        <v>4818</v>
      </c>
      <c r="L983" t="s">
        <v>4819</v>
      </c>
      <c r="M983" t="s">
        <v>45</v>
      </c>
      <c r="N983">
        <v>3</v>
      </c>
      <c r="O983">
        <f>Table1[[#This Row],[Price]]-0.1*Table1[[#This Row],[Price]]</f>
        <v>57.644999999999996</v>
      </c>
      <c r="P983" s="9">
        <f>(Table1[[#This Row],[Expiration Date]]-Table1[[#This Row],[Manufacturing Date]])/365</f>
        <v>3.0027397260273974</v>
      </c>
      <c r="Q983" t="str">
        <f>IF(Table1[[#This Row],[Expiration Date]]-J991&gt;12/31/2024,"not expired","expired")</f>
        <v>not expired</v>
      </c>
      <c r="R983">
        <f>Table1[[#This Row],[Discounted Price]]*0.95</f>
        <v>54.762749999999997</v>
      </c>
      <c r="S983">
        <f>Table1[[#This Row],[Discounted Price]]*0.9</f>
        <v>51.880499999999998</v>
      </c>
      <c r="T983">
        <f>Table1[[#This Row],[Discounted Price]]*0.8</f>
        <v>46.116</v>
      </c>
      <c r="U983">
        <f>Table1[[#This Row],[Price]]*0.52</f>
        <v>33.305999999999997</v>
      </c>
      <c r="V983">
        <f>(Table1[[#This Row],[Price]]-Table1[[#This Row],[Scrap value]])/2</f>
        <v>15.372</v>
      </c>
    </row>
    <row r="984" spans="1:22" x14ac:dyDescent="0.25">
      <c r="A984" t="s">
        <v>4820</v>
      </c>
      <c r="B984" t="s">
        <v>29</v>
      </c>
      <c r="C984" t="s">
        <v>47</v>
      </c>
      <c r="D984" t="s">
        <v>4821</v>
      </c>
      <c r="E984">
        <v>341.13</v>
      </c>
      <c r="F984">
        <v>42</v>
      </c>
      <c r="G984" t="s">
        <v>43729</v>
      </c>
      <c r="H984" t="s">
        <v>4822</v>
      </c>
      <c r="I984" s="1">
        <v>44927</v>
      </c>
      <c r="J984" s="1">
        <v>45292</v>
      </c>
      <c r="K984" t="s">
        <v>4823</v>
      </c>
      <c r="L984" t="s">
        <v>4824</v>
      </c>
      <c r="M984" t="s">
        <v>45</v>
      </c>
      <c r="N984">
        <v>2</v>
      </c>
      <c r="O984">
        <f>Table1[[#This Row],[Price]]-0.1*Table1[[#This Row],[Price]]</f>
        <v>307.017</v>
      </c>
      <c r="P984" s="9">
        <f>(Table1[[#This Row],[Expiration Date]]-Table1[[#This Row],[Manufacturing Date]])/365</f>
        <v>1</v>
      </c>
      <c r="Q984" t="str">
        <f>IF(Table1[[#This Row],[Expiration Date]]-J992&gt;12/31/2024,"not expired","expired")</f>
        <v>expired</v>
      </c>
      <c r="R984">
        <f>Table1[[#This Row],[Discounted Price]]*0.95</f>
        <v>291.66614999999996</v>
      </c>
      <c r="S984">
        <f>Table1[[#This Row],[Discounted Price]]*0.9</f>
        <v>276.31529999999998</v>
      </c>
      <c r="T984">
        <f>Table1[[#This Row],[Discounted Price]]*0.8</f>
        <v>245.61360000000002</v>
      </c>
      <c r="U984">
        <f>Table1[[#This Row],[Price]]*0.52</f>
        <v>177.38759999999999</v>
      </c>
      <c r="V984">
        <f>(Table1[[#This Row],[Price]]-Table1[[#This Row],[Scrap value]])/2</f>
        <v>81.871200000000002</v>
      </c>
    </row>
    <row r="985" spans="1:22" x14ac:dyDescent="0.25">
      <c r="A985" t="s">
        <v>4825</v>
      </c>
      <c r="B985" t="s">
        <v>22</v>
      </c>
      <c r="C985" t="s">
        <v>47</v>
      </c>
      <c r="D985" t="s">
        <v>4826</v>
      </c>
      <c r="E985">
        <v>370.73</v>
      </c>
      <c r="F985">
        <v>95</v>
      </c>
      <c r="G985" t="s">
        <v>43728</v>
      </c>
      <c r="H985" t="s">
        <v>4827</v>
      </c>
      <c r="I985" s="1">
        <v>44927</v>
      </c>
      <c r="J985" s="1">
        <v>45658</v>
      </c>
      <c r="K985" t="s">
        <v>4828</v>
      </c>
      <c r="L985" t="s">
        <v>4829</v>
      </c>
      <c r="M985" t="s">
        <v>20</v>
      </c>
      <c r="N985">
        <v>4</v>
      </c>
      <c r="O985">
        <f>Table1[[#This Row],[Price]]-0.1*Table1[[#This Row],[Price]]</f>
        <v>333.65700000000004</v>
      </c>
      <c r="P985" s="9">
        <f>(Table1[[#This Row],[Expiration Date]]-Table1[[#This Row],[Manufacturing Date]])/365</f>
        <v>2.0027397260273974</v>
      </c>
      <c r="Q985" t="str">
        <f>IF(Table1[[#This Row],[Expiration Date]]-J993&gt;12/31/2024,"not expired","expired")</f>
        <v>not expired</v>
      </c>
      <c r="R985">
        <f>Table1[[#This Row],[Discounted Price]]*0.95</f>
        <v>316.97415000000001</v>
      </c>
      <c r="S985">
        <f>Table1[[#This Row],[Discounted Price]]*0.9</f>
        <v>300.29130000000004</v>
      </c>
      <c r="T985">
        <f>Table1[[#This Row],[Discounted Price]]*0.8</f>
        <v>266.92560000000003</v>
      </c>
      <c r="U985">
        <f>Table1[[#This Row],[Price]]*0.52</f>
        <v>192.77960000000002</v>
      </c>
      <c r="V985">
        <f>(Table1[[#This Row],[Price]]-Table1[[#This Row],[Scrap value]])/2</f>
        <v>88.975200000000001</v>
      </c>
    </row>
    <row r="986" spans="1:22" x14ac:dyDescent="0.25">
      <c r="A986" t="s">
        <v>4830</v>
      </c>
      <c r="B986" t="s">
        <v>22</v>
      </c>
      <c r="C986" t="s">
        <v>47</v>
      </c>
      <c r="D986" t="s">
        <v>4831</v>
      </c>
      <c r="E986">
        <v>405.49</v>
      </c>
      <c r="F986">
        <v>39</v>
      </c>
      <c r="G986" t="s">
        <v>43728</v>
      </c>
      <c r="H986" t="s">
        <v>4832</v>
      </c>
      <c r="I986" s="1">
        <v>44927</v>
      </c>
      <c r="J986" s="1">
        <v>46023</v>
      </c>
      <c r="K986" t="s">
        <v>4833</v>
      </c>
      <c r="L986" t="s">
        <v>4834</v>
      </c>
      <c r="M986" t="s">
        <v>45</v>
      </c>
      <c r="N986">
        <v>1</v>
      </c>
      <c r="O986">
        <f>Table1[[#This Row],[Price]]-0.1*Table1[[#This Row],[Price]]</f>
        <v>364.94100000000003</v>
      </c>
      <c r="P986" s="9">
        <f>(Table1[[#This Row],[Expiration Date]]-Table1[[#This Row],[Manufacturing Date]])/365</f>
        <v>3.0027397260273974</v>
      </c>
      <c r="Q986" t="str">
        <f>IF(Table1[[#This Row],[Expiration Date]]-J994&gt;12/31/2024,"not expired","expired")</f>
        <v>not expired</v>
      </c>
      <c r="R986">
        <f>Table1[[#This Row],[Discounted Price]]*0.95</f>
        <v>346.69395000000003</v>
      </c>
      <c r="S986">
        <f>Table1[[#This Row],[Discounted Price]]*0.9</f>
        <v>328.44690000000003</v>
      </c>
      <c r="T986">
        <f>Table1[[#This Row],[Discounted Price]]*0.8</f>
        <v>291.95280000000002</v>
      </c>
      <c r="U986">
        <f>Table1[[#This Row],[Price]]*0.52</f>
        <v>210.85480000000001</v>
      </c>
      <c r="V986">
        <f>(Table1[[#This Row],[Price]]-Table1[[#This Row],[Scrap value]])/2</f>
        <v>97.317599999999999</v>
      </c>
    </row>
    <row r="987" spans="1:22" x14ac:dyDescent="0.25">
      <c r="A987" t="s">
        <v>4835</v>
      </c>
      <c r="B987" t="s">
        <v>22</v>
      </c>
      <c r="C987" t="s">
        <v>47</v>
      </c>
      <c r="D987" t="s">
        <v>4836</v>
      </c>
      <c r="E987">
        <v>128.01</v>
      </c>
      <c r="F987">
        <v>8</v>
      </c>
      <c r="G987" t="s">
        <v>43728</v>
      </c>
      <c r="H987" t="s">
        <v>1406</v>
      </c>
      <c r="I987" s="1">
        <v>44927</v>
      </c>
      <c r="J987" s="1">
        <v>45658</v>
      </c>
      <c r="K987" t="s">
        <v>4837</v>
      </c>
      <c r="L987" t="s">
        <v>4838</v>
      </c>
      <c r="M987" t="s">
        <v>20</v>
      </c>
      <c r="N987">
        <v>1</v>
      </c>
      <c r="O987">
        <f>Table1[[#This Row],[Price]]-0.1*Table1[[#This Row],[Price]]</f>
        <v>115.20899999999999</v>
      </c>
      <c r="P987" s="9">
        <f>(Table1[[#This Row],[Expiration Date]]-Table1[[#This Row],[Manufacturing Date]])/365</f>
        <v>2.0027397260273974</v>
      </c>
      <c r="Q987" t="str">
        <f>IF(Table1[[#This Row],[Expiration Date]]-J995&gt;12/31/2024,"not expired","expired")</f>
        <v>expired</v>
      </c>
      <c r="R987">
        <f>Table1[[#This Row],[Discounted Price]]*0.95</f>
        <v>109.44854999999998</v>
      </c>
      <c r="S987">
        <f>Table1[[#This Row],[Discounted Price]]*0.9</f>
        <v>103.68809999999999</v>
      </c>
      <c r="T987">
        <f>Table1[[#This Row],[Discounted Price]]*0.8</f>
        <v>92.167199999999994</v>
      </c>
      <c r="U987">
        <f>Table1[[#This Row],[Price]]*0.52</f>
        <v>66.565200000000004</v>
      </c>
      <c r="V987">
        <f>(Table1[[#This Row],[Price]]-Table1[[#This Row],[Scrap value]])/2</f>
        <v>30.722399999999993</v>
      </c>
    </row>
    <row r="988" spans="1:22" x14ac:dyDescent="0.25">
      <c r="A988" t="s">
        <v>4839</v>
      </c>
      <c r="B988" t="s">
        <v>22</v>
      </c>
      <c r="C988" t="s">
        <v>47</v>
      </c>
      <c r="D988" t="s">
        <v>4840</v>
      </c>
      <c r="E988">
        <v>225.85</v>
      </c>
      <c r="F988">
        <v>81</v>
      </c>
      <c r="G988" t="s">
        <v>43729</v>
      </c>
      <c r="H988" t="s">
        <v>4841</v>
      </c>
      <c r="I988" s="1">
        <v>45137</v>
      </c>
      <c r="J988" s="1">
        <v>46023</v>
      </c>
      <c r="K988" t="s">
        <v>4842</v>
      </c>
      <c r="L988" t="s">
        <v>4843</v>
      </c>
      <c r="M988" t="s">
        <v>27</v>
      </c>
      <c r="N988">
        <v>2</v>
      </c>
      <c r="O988">
        <f>Table1[[#This Row],[Price]]-0.1*Table1[[#This Row],[Price]]</f>
        <v>203.26499999999999</v>
      </c>
      <c r="P988" s="9">
        <f>(Table1[[#This Row],[Expiration Date]]-Table1[[#This Row],[Manufacturing Date]])/365</f>
        <v>2.4273972602739726</v>
      </c>
      <c r="Q988" t="str">
        <f>IF(Table1[[#This Row],[Expiration Date]]-J996&gt;12/31/2024,"not expired","expired")</f>
        <v>not expired</v>
      </c>
      <c r="R988">
        <f>Table1[[#This Row],[Discounted Price]]*0.95</f>
        <v>193.10174999999998</v>
      </c>
      <c r="S988">
        <f>Table1[[#This Row],[Discounted Price]]*0.9</f>
        <v>182.9385</v>
      </c>
      <c r="T988">
        <f>Table1[[#This Row],[Discounted Price]]*0.8</f>
        <v>162.61199999999999</v>
      </c>
      <c r="U988">
        <f>Table1[[#This Row],[Price]]*0.52</f>
        <v>117.44200000000001</v>
      </c>
      <c r="V988">
        <f>(Table1[[#This Row],[Price]]-Table1[[#This Row],[Scrap value]])/2</f>
        <v>54.203999999999994</v>
      </c>
    </row>
    <row r="989" spans="1:22" x14ac:dyDescent="0.25">
      <c r="A989" t="s">
        <v>4844</v>
      </c>
      <c r="B989" t="s">
        <v>35</v>
      </c>
      <c r="C989" t="s">
        <v>47</v>
      </c>
      <c r="D989" t="s">
        <v>4845</v>
      </c>
      <c r="E989">
        <v>262.36</v>
      </c>
      <c r="F989">
        <v>41</v>
      </c>
      <c r="G989" t="s">
        <v>43728</v>
      </c>
      <c r="H989" t="s">
        <v>4846</v>
      </c>
      <c r="I989" s="1">
        <v>45137</v>
      </c>
      <c r="J989" s="1">
        <v>46023</v>
      </c>
      <c r="K989" t="s">
        <v>4847</v>
      </c>
      <c r="L989" t="s">
        <v>4848</v>
      </c>
      <c r="M989" t="s">
        <v>45</v>
      </c>
      <c r="N989">
        <v>4</v>
      </c>
      <c r="O989">
        <f>Table1[[#This Row],[Price]]-0.1*Table1[[#This Row],[Price]]</f>
        <v>236.12400000000002</v>
      </c>
      <c r="P989" s="9">
        <f>(Table1[[#This Row],[Expiration Date]]-Table1[[#This Row],[Manufacturing Date]])/365</f>
        <v>2.4273972602739726</v>
      </c>
      <c r="Q989" t="str">
        <f>IF(Table1[[#This Row],[Expiration Date]]-J997&gt;12/31/2024,"not expired","expired")</f>
        <v>expired</v>
      </c>
      <c r="R989">
        <f>Table1[[#This Row],[Discounted Price]]*0.95</f>
        <v>224.31780000000001</v>
      </c>
      <c r="S989">
        <f>Table1[[#This Row],[Discounted Price]]*0.9</f>
        <v>212.51160000000002</v>
      </c>
      <c r="T989">
        <f>Table1[[#This Row],[Discounted Price]]*0.8</f>
        <v>188.89920000000004</v>
      </c>
      <c r="U989">
        <f>Table1[[#This Row],[Price]]*0.52</f>
        <v>136.4272</v>
      </c>
      <c r="V989">
        <f>(Table1[[#This Row],[Price]]-Table1[[#This Row],[Scrap value]])/2</f>
        <v>62.966400000000007</v>
      </c>
    </row>
    <row r="990" spans="1:22" x14ac:dyDescent="0.25">
      <c r="A990" t="s">
        <v>4849</v>
      </c>
      <c r="B990" t="s">
        <v>35</v>
      </c>
      <c r="C990" t="s">
        <v>47</v>
      </c>
      <c r="D990" t="s">
        <v>4850</v>
      </c>
      <c r="E990">
        <v>346.04</v>
      </c>
      <c r="F990">
        <v>64</v>
      </c>
      <c r="G990" t="s">
        <v>43730</v>
      </c>
      <c r="H990" t="s">
        <v>4067</v>
      </c>
      <c r="I990" s="1">
        <v>45000</v>
      </c>
      <c r="J990" s="1">
        <v>45292</v>
      </c>
      <c r="K990" t="s">
        <v>4851</v>
      </c>
      <c r="L990" t="s">
        <v>4852</v>
      </c>
      <c r="M990" t="s">
        <v>20</v>
      </c>
      <c r="N990">
        <v>3</v>
      </c>
      <c r="O990">
        <f>Table1[[#This Row],[Price]]-0.1*Table1[[#This Row],[Price]]</f>
        <v>311.43600000000004</v>
      </c>
      <c r="P990" s="9">
        <f>(Table1[[#This Row],[Expiration Date]]-Table1[[#This Row],[Manufacturing Date]])/365</f>
        <v>0.8</v>
      </c>
      <c r="Q990" t="str">
        <f>IF(Table1[[#This Row],[Expiration Date]]-J998&gt;12/31/2024,"not expired","expired")</f>
        <v>expired</v>
      </c>
      <c r="R990">
        <f>Table1[[#This Row],[Discounted Price]]*0.95</f>
        <v>295.86420000000004</v>
      </c>
      <c r="S990">
        <f>Table1[[#This Row],[Discounted Price]]*0.9</f>
        <v>280.29240000000004</v>
      </c>
      <c r="T990">
        <f>Table1[[#This Row],[Discounted Price]]*0.8</f>
        <v>249.14880000000005</v>
      </c>
      <c r="U990">
        <f>Table1[[#This Row],[Price]]*0.52</f>
        <v>179.94080000000002</v>
      </c>
      <c r="V990">
        <f>(Table1[[#This Row],[Price]]-Table1[[#This Row],[Scrap value]])/2</f>
        <v>83.049599999999998</v>
      </c>
    </row>
    <row r="991" spans="1:22" x14ac:dyDescent="0.25">
      <c r="A991" t="s">
        <v>4853</v>
      </c>
      <c r="B991" t="s">
        <v>35</v>
      </c>
      <c r="C991" t="s">
        <v>47</v>
      </c>
      <c r="D991" t="s">
        <v>4854</v>
      </c>
      <c r="E991">
        <v>468.16</v>
      </c>
      <c r="F991">
        <v>31</v>
      </c>
      <c r="G991" t="s">
        <v>43729</v>
      </c>
      <c r="H991" t="s">
        <v>4855</v>
      </c>
      <c r="I991" s="1">
        <v>44927</v>
      </c>
      <c r="J991" s="1">
        <v>45292</v>
      </c>
      <c r="K991" t="s">
        <v>4856</v>
      </c>
      <c r="L991" t="s">
        <v>4857</v>
      </c>
      <c r="M991" t="s">
        <v>45</v>
      </c>
      <c r="N991">
        <v>2</v>
      </c>
      <c r="O991">
        <f>Table1[[#This Row],[Price]]-0.1*Table1[[#This Row],[Price]]</f>
        <v>421.34400000000005</v>
      </c>
      <c r="P991" s="9">
        <f>(Table1[[#This Row],[Expiration Date]]-Table1[[#This Row],[Manufacturing Date]])/365</f>
        <v>1</v>
      </c>
      <c r="Q991" t="str">
        <f>IF(Table1[[#This Row],[Expiration Date]]-J999&gt;12/31/2024,"not expired","expired")</f>
        <v>expired</v>
      </c>
      <c r="R991">
        <f>Table1[[#This Row],[Discounted Price]]*0.95</f>
        <v>400.27680000000004</v>
      </c>
      <c r="S991">
        <f>Table1[[#This Row],[Discounted Price]]*0.9</f>
        <v>379.20960000000008</v>
      </c>
      <c r="T991">
        <f>Table1[[#This Row],[Discounted Price]]*0.8</f>
        <v>337.07520000000005</v>
      </c>
      <c r="U991">
        <f>Table1[[#This Row],[Price]]*0.52</f>
        <v>243.44320000000002</v>
      </c>
      <c r="V991">
        <f>(Table1[[#This Row],[Price]]-Table1[[#This Row],[Scrap value]])/2</f>
        <v>112.3584</v>
      </c>
    </row>
    <row r="992" spans="1:22" x14ac:dyDescent="0.25">
      <c r="A992" t="s">
        <v>4858</v>
      </c>
      <c r="B992" t="s">
        <v>29</v>
      </c>
      <c r="C992" t="s">
        <v>47</v>
      </c>
      <c r="D992" t="s">
        <v>4859</v>
      </c>
      <c r="E992">
        <v>275.88</v>
      </c>
      <c r="F992">
        <v>60</v>
      </c>
      <c r="G992" t="s">
        <v>43730</v>
      </c>
      <c r="H992" t="s">
        <v>4860</v>
      </c>
      <c r="I992" s="1">
        <v>44927</v>
      </c>
      <c r="J992" s="1">
        <v>45658</v>
      </c>
      <c r="K992" t="s">
        <v>4861</v>
      </c>
      <c r="L992" t="s">
        <v>4862</v>
      </c>
      <c r="M992" t="s">
        <v>45</v>
      </c>
      <c r="N992">
        <v>1</v>
      </c>
      <c r="O992">
        <f>Table1[[#This Row],[Price]]-0.1*Table1[[#This Row],[Price]]</f>
        <v>248.292</v>
      </c>
      <c r="P992" s="9">
        <f>(Table1[[#This Row],[Expiration Date]]-Table1[[#This Row],[Manufacturing Date]])/365</f>
        <v>2.0027397260273974</v>
      </c>
      <c r="Q992" t="str">
        <f>IF(Table1[[#This Row],[Expiration Date]]-J1000&gt;12/31/2024,"not expired","expired")</f>
        <v>not expired</v>
      </c>
      <c r="R992">
        <f>Table1[[#This Row],[Discounted Price]]*0.95</f>
        <v>235.87739999999999</v>
      </c>
      <c r="S992">
        <f>Table1[[#This Row],[Discounted Price]]*0.9</f>
        <v>223.46280000000002</v>
      </c>
      <c r="T992">
        <f>Table1[[#This Row],[Discounted Price]]*0.8</f>
        <v>198.6336</v>
      </c>
      <c r="U992">
        <f>Table1[[#This Row],[Price]]*0.52</f>
        <v>143.45760000000001</v>
      </c>
      <c r="V992">
        <f>(Table1[[#This Row],[Price]]-Table1[[#This Row],[Scrap value]])/2</f>
        <v>66.211199999999991</v>
      </c>
    </row>
    <row r="993" spans="1:22" x14ac:dyDescent="0.25">
      <c r="A993" t="s">
        <v>4863</v>
      </c>
      <c r="B993" t="s">
        <v>35</v>
      </c>
      <c r="C993" t="s">
        <v>47</v>
      </c>
      <c r="D993" t="s">
        <v>4864</v>
      </c>
      <c r="E993">
        <v>288.47000000000003</v>
      </c>
      <c r="F993">
        <v>5</v>
      </c>
      <c r="G993" t="s">
        <v>43730</v>
      </c>
      <c r="H993" t="s">
        <v>4865</v>
      </c>
      <c r="I993" s="1">
        <v>45137</v>
      </c>
      <c r="J993" s="1">
        <v>45292</v>
      </c>
      <c r="K993" t="s">
        <v>4866</v>
      </c>
      <c r="L993" t="s">
        <v>4867</v>
      </c>
      <c r="M993" t="s">
        <v>27</v>
      </c>
      <c r="N993">
        <v>4</v>
      </c>
      <c r="O993">
        <f>Table1[[#This Row],[Price]]-0.1*Table1[[#This Row],[Price]]</f>
        <v>259.62300000000005</v>
      </c>
      <c r="P993" s="9">
        <f>(Table1[[#This Row],[Expiration Date]]-Table1[[#This Row],[Manufacturing Date]])/365</f>
        <v>0.42465753424657532</v>
      </c>
      <c r="Q993" t="str">
        <f>IF(Table1[[#This Row],[Expiration Date]]-J1001&gt;12/31/2024,"not expired","expired")</f>
        <v>expired</v>
      </c>
      <c r="R993">
        <f>Table1[[#This Row],[Discounted Price]]*0.95</f>
        <v>246.64185000000003</v>
      </c>
      <c r="S993">
        <f>Table1[[#This Row],[Discounted Price]]*0.9</f>
        <v>233.66070000000005</v>
      </c>
      <c r="T993">
        <f>Table1[[#This Row],[Discounted Price]]*0.8</f>
        <v>207.69840000000005</v>
      </c>
      <c r="U993">
        <f>Table1[[#This Row],[Price]]*0.52</f>
        <v>150.00440000000003</v>
      </c>
      <c r="V993">
        <f>(Table1[[#This Row],[Price]]-Table1[[#This Row],[Scrap value]])/2</f>
        <v>69.232799999999997</v>
      </c>
    </row>
    <row r="994" spans="1:22" x14ac:dyDescent="0.25">
      <c r="A994" t="s">
        <v>4868</v>
      </c>
      <c r="B994" t="s">
        <v>15</v>
      </c>
      <c r="C994" t="s">
        <v>47</v>
      </c>
      <c r="D994" t="s">
        <v>4869</v>
      </c>
      <c r="E994">
        <v>285.82</v>
      </c>
      <c r="F994">
        <v>67</v>
      </c>
      <c r="G994" t="s">
        <v>43728</v>
      </c>
      <c r="H994" t="s">
        <v>4870</v>
      </c>
      <c r="I994" s="1">
        <v>45000</v>
      </c>
      <c r="J994" s="1">
        <v>45658</v>
      </c>
      <c r="K994" t="s">
        <v>4871</v>
      </c>
      <c r="L994" t="s">
        <v>4872</v>
      </c>
      <c r="M994" t="s">
        <v>27</v>
      </c>
      <c r="N994">
        <v>2</v>
      </c>
      <c r="O994">
        <f>Table1[[#This Row],[Price]]-0.1*Table1[[#This Row],[Price]]</f>
        <v>257.238</v>
      </c>
      <c r="P994" s="9">
        <f>(Table1[[#This Row],[Expiration Date]]-Table1[[#This Row],[Manufacturing Date]])/365</f>
        <v>1.8027397260273972</v>
      </c>
      <c r="Q994" t="str">
        <f>IF(Table1[[#This Row],[Expiration Date]]-J1002&gt;12/31/2024,"not expired","expired")</f>
        <v>not expired</v>
      </c>
      <c r="R994">
        <f>Table1[[#This Row],[Discounted Price]]*0.95</f>
        <v>244.37609999999998</v>
      </c>
      <c r="S994">
        <f>Table1[[#This Row],[Discounted Price]]*0.9</f>
        <v>231.51420000000002</v>
      </c>
      <c r="T994">
        <f>Table1[[#This Row],[Discounted Price]]*0.8</f>
        <v>205.79040000000001</v>
      </c>
      <c r="U994">
        <f>Table1[[#This Row],[Price]]*0.52</f>
        <v>148.62639999999999</v>
      </c>
      <c r="V994">
        <f>(Table1[[#This Row],[Price]]-Table1[[#This Row],[Scrap value]])/2</f>
        <v>68.596800000000002</v>
      </c>
    </row>
    <row r="995" spans="1:22" x14ac:dyDescent="0.25">
      <c r="A995" t="s">
        <v>4873</v>
      </c>
      <c r="B995" t="s">
        <v>15</v>
      </c>
      <c r="C995" t="s">
        <v>47</v>
      </c>
      <c r="D995" t="s">
        <v>4874</v>
      </c>
      <c r="E995">
        <v>40.549999999999997</v>
      </c>
      <c r="F995">
        <v>12</v>
      </c>
      <c r="G995" t="s">
        <v>43730</v>
      </c>
      <c r="H995" t="s">
        <v>2698</v>
      </c>
      <c r="I995" s="1">
        <v>45000</v>
      </c>
      <c r="J995" s="1">
        <v>46023</v>
      </c>
      <c r="K995" t="s">
        <v>4875</v>
      </c>
      <c r="L995" t="s">
        <v>4876</v>
      </c>
      <c r="M995" t="s">
        <v>20</v>
      </c>
      <c r="N995">
        <v>5</v>
      </c>
      <c r="O995">
        <f>Table1[[#This Row],[Price]]-0.1*Table1[[#This Row],[Price]]</f>
        <v>36.494999999999997</v>
      </c>
      <c r="P995" s="9">
        <f>(Table1[[#This Row],[Expiration Date]]-Table1[[#This Row],[Manufacturing Date]])/365</f>
        <v>2.8027397260273972</v>
      </c>
      <c r="Q995" t="str">
        <f>IF(Table1[[#This Row],[Expiration Date]]-J1003&gt;12/31/2024,"not expired","expired")</f>
        <v>expired</v>
      </c>
      <c r="R995">
        <f>Table1[[#This Row],[Discounted Price]]*0.95</f>
        <v>34.670249999999996</v>
      </c>
      <c r="S995">
        <f>Table1[[#This Row],[Discounted Price]]*0.9</f>
        <v>32.845500000000001</v>
      </c>
      <c r="T995">
        <f>Table1[[#This Row],[Discounted Price]]*0.8</f>
        <v>29.195999999999998</v>
      </c>
      <c r="U995">
        <f>Table1[[#This Row],[Price]]*0.52</f>
        <v>21.085999999999999</v>
      </c>
      <c r="V995">
        <f>(Table1[[#This Row],[Price]]-Table1[[#This Row],[Scrap value]])/2</f>
        <v>9.7319999999999993</v>
      </c>
    </row>
    <row r="996" spans="1:22" x14ac:dyDescent="0.25">
      <c r="A996" t="s">
        <v>4877</v>
      </c>
      <c r="B996" t="s">
        <v>35</v>
      </c>
      <c r="C996" t="s">
        <v>47</v>
      </c>
      <c r="D996" t="s">
        <v>4878</v>
      </c>
      <c r="E996">
        <v>173.59</v>
      </c>
      <c r="F996">
        <v>7</v>
      </c>
      <c r="G996" t="s">
        <v>43729</v>
      </c>
      <c r="H996" t="s">
        <v>4879</v>
      </c>
      <c r="I996" s="1">
        <v>45000</v>
      </c>
      <c r="J996" s="1">
        <v>45658</v>
      </c>
      <c r="K996" t="s">
        <v>4880</v>
      </c>
      <c r="L996" t="s">
        <v>4881</v>
      </c>
      <c r="M996" t="s">
        <v>20</v>
      </c>
      <c r="N996">
        <v>4</v>
      </c>
      <c r="O996">
        <f>Table1[[#This Row],[Price]]-0.1*Table1[[#This Row],[Price]]</f>
        <v>156.23099999999999</v>
      </c>
      <c r="P996" s="9">
        <f>(Table1[[#This Row],[Expiration Date]]-Table1[[#This Row],[Manufacturing Date]])/365</f>
        <v>1.8027397260273972</v>
      </c>
      <c r="Q996" t="str">
        <f>IF(Table1[[#This Row],[Expiration Date]]-J1004&gt;12/31/2024,"not expired","expired")</f>
        <v>not expired</v>
      </c>
      <c r="R996">
        <f>Table1[[#This Row],[Discounted Price]]*0.95</f>
        <v>148.41944999999998</v>
      </c>
      <c r="S996">
        <f>Table1[[#This Row],[Discounted Price]]*0.9</f>
        <v>140.6079</v>
      </c>
      <c r="T996">
        <f>Table1[[#This Row],[Discounted Price]]*0.8</f>
        <v>124.98480000000001</v>
      </c>
      <c r="U996">
        <f>Table1[[#This Row],[Price]]*0.52</f>
        <v>90.266800000000003</v>
      </c>
      <c r="V996">
        <f>(Table1[[#This Row],[Price]]-Table1[[#This Row],[Scrap value]])/2</f>
        <v>41.6616</v>
      </c>
    </row>
    <row r="997" spans="1:22" x14ac:dyDescent="0.25">
      <c r="A997" t="s">
        <v>4882</v>
      </c>
      <c r="B997" t="s">
        <v>15</v>
      </c>
      <c r="C997" t="s">
        <v>47</v>
      </c>
      <c r="D997" t="s">
        <v>4883</v>
      </c>
      <c r="E997">
        <v>48.26</v>
      </c>
      <c r="F997">
        <v>7</v>
      </c>
      <c r="G997" t="s">
        <v>43728</v>
      </c>
      <c r="H997" t="s">
        <v>4884</v>
      </c>
      <c r="I997" s="1">
        <v>45137</v>
      </c>
      <c r="J997" s="1">
        <v>46023</v>
      </c>
      <c r="K997" t="s">
        <v>4885</v>
      </c>
      <c r="L997" t="s">
        <v>4886</v>
      </c>
      <c r="M997" t="s">
        <v>27</v>
      </c>
      <c r="N997">
        <v>3</v>
      </c>
      <c r="O997">
        <f>Table1[[#This Row],[Price]]-0.1*Table1[[#This Row],[Price]]</f>
        <v>43.433999999999997</v>
      </c>
      <c r="P997" s="9">
        <f>(Table1[[#This Row],[Expiration Date]]-Table1[[#This Row],[Manufacturing Date]])/365</f>
        <v>2.4273972602739726</v>
      </c>
      <c r="Q997" t="str">
        <f>IF(Table1[[#This Row],[Expiration Date]]-J1005&gt;12/31/2024,"not expired","expired")</f>
        <v>not expired</v>
      </c>
      <c r="R997">
        <f>Table1[[#This Row],[Discounted Price]]*0.95</f>
        <v>41.262299999999996</v>
      </c>
      <c r="S997">
        <f>Table1[[#This Row],[Discounted Price]]*0.9</f>
        <v>39.090600000000002</v>
      </c>
      <c r="T997">
        <f>Table1[[#This Row],[Discounted Price]]*0.8</f>
        <v>34.747199999999999</v>
      </c>
      <c r="U997">
        <f>Table1[[#This Row],[Price]]*0.52</f>
        <v>25.095199999999998</v>
      </c>
      <c r="V997">
        <f>(Table1[[#This Row],[Price]]-Table1[[#This Row],[Scrap value]])/2</f>
        <v>11.5824</v>
      </c>
    </row>
    <row r="998" spans="1:22" x14ac:dyDescent="0.25">
      <c r="A998" t="s">
        <v>4887</v>
      </c>
      <c r="B998" t="s">
        <v>15</v>
      </c>
      <c r="C998" t="s">
        <v>47</v>
      </c>
      <c r="D998" t="s">
        <v>4888</v>
      </c>
      <c r="E998">
        <v>92.84</v>
      </c>
      <c r="F998">
        <v>12</v>
      </c>
      <c r="G998" t="s">
        <v>43728</v>
      </c>
      <c r="H998" t="s">
        <v>4889</v>
      </c>
      <c r="I998" s="1">
        <v>44927</v>
      </c>
      <c r="J998" s="1">
        <v>46023</v>
      </c>
      <c r="K998" t="s">
        <v>4890</v>
      </c>
      <c r="L998" t="s">
        <v>4891</v>
      </c>
      <c r="M998" t="s">
        <v>45</v>
      </c>
      <c r="N998">
        <v>3</v>
      </c>
      <c r="O998">
        <f>Table1[[#This Row],[Price]]-0.1*Table1[[#This Row],[Price]]</f>
        <v>83.555999999999997</v>
      </c>
      <c r="P998" s="9">
        <f>(Table1[[#This Row],[Expiration Date]]-Table1[[#This Row],[Manufacturing Date]])/365</f>
        <v>3.0027397260273974</v>
      </c>
      <c r="Q998" t="str">
        <f>IF(Table1[[#This Row],[Expiration Date]]-J1006&gt;12/31/2024,"not expired","expired")</f>
        <v>not expired</v>
      </c>
      <c r="R998">
        <f>Table1[[#This Row],[Discounted Price]]*0.95</f>
        <v>79.378199999999993</v>
      </c>
      <c r="S998">
        <f>Table1[[#This Row],[Discounted Price]]*0.9</f>
        <v>75.200400000000002</v>
      </c>
      <c r="T998">
        <f>Table1[[#This Row],[Discounted Price]]*0.8</f>
        <v>66.844800000000006</v>
      </c>
      <c r="U998">
        <f>Table1[[#This Row],[Price]]*0.52</f>
        <v>48.276800000000001</v>
      </c>
      <c r="V998">
        <f>(Table1[[#This Row],[Price]]-Table1[[#This Row],[Scrap value]])/2</f>
        <v>22.281600000000001</v>
      </c>
    </row>
    <row r="999" spans="1:22" x14ac:dyDescent="0.25">
      <c r="A999" t="s">
        <v>4892</v>
      </c>
      <c r="B999" t="s">
        <v>15</v>
      </c>
      <c r="C999" t="s">
        <v>47</v>
      </c>
      <c r="D999" t="s">
        <v>4893</v>
      </c>
      <c r="E999">
        <v>298.83</v>
      </c>
      <c r="F999">
        <v>62</v>
      </c>
      <c r="G999" t="s">
        <v>43730</v>
      </c>
      <c r="H999" t="s">
        <v>4894</v>
      </c>
      <c r="I999" s="1">
        <v>45137</v>
      </c>
      <c r="J999" s="1">
        <v>46023</v>
      </c>
      <c r="K999" t="s">
        <v>4895</v>
      </c>
      <c r="L999" t="s">
        <v>4896</v>
      </c>
      <c r="M999" t="s">
        <v>20</v>
      </c>
      <c r="N999">
        <v>2</v>
      </c>
      <c r="O999">
        <f>Table1[[#This Row],[Price]]-0.1*Table1[[#This Row],[Price]]</f>
        <v>268.947</v>
      </c>
      <c r="P999" s="9">
        <f>(Table1[[#This Row],[Expiration Date]]-Table1[[#This Row],[Manufacturing Date]])/365</f>
        <v>2.4273972602739726</v>
      </c>
      <c r="Q999" t="str">
        <f>IF(Table1[[#This Row],[Expiration Date]]-J1007&gt;12/31/2024,"not expired","expired")</f>
        <v>not expired</v>
      </c>
      <c r="R999">
        <f>Table1[[#This Row],[Discounted Price]]*0.95</f>
        <v>255.49965</v>
      </c>
      <c r="S999">
        <f>Table1[[#This Row],[Discounted Price]]*0.9</f>
        <v>242.0523</v>
      </c>
      <c r="T999">
        <f>Table1[[#This Row],[Discounted Price]]*0.8</f>
        <v>215.1576</v>
      </c>
      <c r="U999">
        <f>Table1[[#This Row],[Price]]*0.52</f>
        <v>155.39160000000001</v>
      </c>
      <c r="V999">
        <f>(Table1[[#This Row],[Price]]-Table1[[#This Row],[Scrap value]])/2</f>
        <v>71.719199999999987</v>
      </c>
    </row>
    <row r="1000" spans="1:22" x14ac:dyDescent="0.25">
      <c r="A1000" t="s">
        <v>4897</v>
      </c>
      <c r="B1000" t="s">
        <v>15</v>
      </c>
      <c r="C1000" t="s">
        <v>47</v>
      </c>
      <c r="D1000" t="s">
        <v>4898</v>
      </c>
      <c r="E1000">
        <v>243.97</v>
      </c>
      <c r="F1000">
        <v>47</v>
      </c>
      <c r="G1000" t="s">
        <v>43730</v>
      </c>
      <c r="H1000" t="s">
        <v>3868</v>
      </c>
      <c r="I1000" s="1">
        <v>45000</v>
      </c>
      <c r="J1000" s="1">
        <v>45292</v>
      </c>
      <c r="K1000" t="s">
        <v>4899</v>
      </c>
      <c r="L1000" t="s">
        <v>4900</v>
      </c>
      <c r="M1000" t="s">
        <v>20</v>
      </c>
      <c r="N1000">
        <v>3</v>
      </c>
      <c r="O1000">
        <f>Table1[[#This Row],[Price]]-0.1*Table1[[#This Row],[Price]]</f>
        <v>219.57300000000001</v>
      </c>
      <c r="P1000" s="9">
        <f>(Table1[[#This Row],[Expiration Date]]-Table1[[#This Row],[Manufacturing Date]])/365</f>
        <v>0.8</v>
      </c>
      <c r="Q1000" t="str">
        <f>IF(Table1[[#This Row],[Expiration Date]]-J1008&gt;12/31/2024,"not expired","expired")</f>
        <v>expired</v>
      </c>
      <c r="R1000">
        <f>Table1[[#This Row],[Discounted Price]]*0.95</f>
        <v>208.59434999999999</v>
      </c>
      <c r="S1000">
        <f>Table1[[#This Row],[Discounted Price]]*0.9</f>
        <v>197.6157</v>
      </c>
      <c r="T1000">
        <f>Table1[[#This Row],[Discounted Price]]*0.8</f>
        <v>175.65840000000003</v>
      </c>
      <c r="U1000">
        <f>Table1[[#This Row],[Price]]*0.52</f>
        <v>126.8644</v>
      </c>
      <c r="V1000">
        <f>(Table1[[#This Row],[Price]]-Table1[[#This Row],[Scrap value]])/2</f>
        <v>58.552799999999998</v>
      </c>
    </row>
    <row r="1001" spans="1:22" x14ac:dyDescent="0.25">
      <c r="A1001" t="s">
        <v>4901</v>
      </c>
      <c r="B1001" t="s">
        <v>35</v>
      </c>
      <c r="C1001" t="s">
        <v>47</v>
      </c>
      <c r="D1001" t="s">
        <v>4902</v>
      </c>
      <c r="E1001">
        <v>386.28</v>
      </c>
      <c r="F1001">
        <v>30</v>
      </c>
      <c r="G1001" t="s">
        <v>43729</v>
      </c>
      <c r="H1001" t="s">
        <v>4903</v>
      </c>
      <c r="I1001" s="1">
        <v>45000</v>
      </c>
      <c r="J1001" s="1">
        <v>45292</v>
      </c>
      <c r="K1001" t="s">
        <v>4904</v>
      </c>
      <c r="L1001" t="s">
        <v>4905</v>
      </c>
      <c r="M1001" t="s">
        <v>20</v>
      </c>
      <c r="N1001">
        <v>1</v>
      </c>
      <c r="O1001">
        <f>Table1[[#This Row],[Price]]-0.1*Table1[[#This Row],[Price]]</f>
        <v>347.65199999999999</v>
      </c>
      <c r="P1001" s="9">
        <f>(Table1[[#This Row],[Expiration Date]]-Table1[[#This Row],[Manufacturing Date]])/365</f>
        <v>0.8</v>
      </c>
      <c r="Q1001" t="str">
        <f>IF(Table1[[#This Row],[Expiration Date]]-J1009&gt;12/31/2024,"not expired","expired")</f>
        <v>expired</v>
      </c>
      <c r="R1001">
        <f>Table1[[#This Row],[Discounted Price]]*0.95</f>
        <v>330.26939999999996</v>
      </c>
      <c r="S1001">
        <f>Table1[[#This Row],[Discounted Price]]*0.9</f>
        <v>312.88679999999999</v>
      </c>
      <c r="T1001">
        <f>Table1[[#This Row],[Discounted Price]]*0.8</f>
        <v>278.1216</v>
      </c>
      <c r="U1001">
        <f>Table1[[#This Row],[Price]]*0.52</f>
        <v>200.8656</v>
      </c>
      <c r="V1001">
        <f>(Table1[[#This Row],[Price]]-Table1[[#This Row],[Scrap value]])/2</f>
        <v>92.707199999999986</v>
      </c>
    </row>
    <row r="1002" spans="1:22" x14ac:dyDescent="0.25">
      <c r="A1002" t="s">
        <v>4906</v>
      </c>
      <c r="B1002" t="s">
        <v>22</v>
      </c>
      <c r="C1002" t="s">
        <v>47</v>
      </c>
      <c r="D1002" t="s">
        <v>4907</v>
      </c>
      <c r="E1002">
        <v>145.04</v>
      </c>
      <c r="F1002">
        <v>39</v>
      </c>
      <c r="G1002" t="s">
        <v>43730</v>
      </c>
      <c r="H1002" t="s">
        <v>4908</v>
      </c>
      <c r="I1002" s="1">
        <v>45137</v>
      </c>
      <c r="J1002" s="1">
        <v>45292</v>
      </c>
      <c r="K1002" t="s">
        <v>4909</v>
      </c>
      <c r="L1002" t="s">
        <v>4910</v>
      </c>
      <c r="M1002" t="s">
        <v>45</v>
      </c>
      <c r="N1002">
        <v>2</v>
      </c>
      <c r="O1002">
        <f>Table1[[#This Row],[Price]]-0.1*Table1[[#This Row],[Price]]</f>
        <v>130.536</v>
      </c>
      <c r="P1002" s="9">
        <f>(Table1[[#This Row],[Expiration Date]]-Table1[[#This Row],[Manufacturing Date]])/365</f>
        <v>0.42465753424657532</v>
      </c>
      <c r="Q1002" t="str">
        <f>IF(Table1[[#This Row],[Expiration Date]]-J1010&gt;12/31/2024,"not expired","expired")</f>
        <v>expired</v>
      </c>
      <c r="R1002">
        <f>Table1[[#This Row],[Discounted Price]]*0.95</f>
        <v>124.00919999999999</v>
      </c>
      <c r="S1002">
        <f>Table1[[#This Row],[Discounted Price]]*0.9</f>
        <v>117.4824</v>
      </c>
      <c r="T1002">
        <f>Table1[[#This Row],[Discounted Price]]*0.8</f>
        <v>104.42880000000001</v>
      </c>
      <c r="U1002">
        <f>Table1[[#This Row],[Price]]*0.52</f>
        <v>75.4208</v>
      </c>
      <c r="V1002">
        <f>(Table1[[#This Row],[Price]]-Table1[[#This Row],[Scrap value]])/2</f>
        <v>34.809599999999996</v>
      </c>
    </row>
    <row r="1003" spans="1:22" x14ac:dyDescent="0.25">
      <c r="A1003" t="s">
        <v>4911</v>
      </c>
      <c r="B1003" t="s">
        <v>35</v>
      </c>
      <c r="C1003" t="s">
        <v>47</v>
      </c>
      <c r="D1003" t="s">
        <v>4912</v>
      </c>
      <c r="E1003">
        <v>481.41</v>
      </c>
      <c r="F1003">
        <v>43</v>
      </c>
      <c r="G1003" t="s">
        <v>43729</v>
      </c>
      <c r="H1003" t="s">
        <v>3451</v>
      </c>
      <c r="I1003" s="1">
        <v>44927</v>
      </c>
      <c r="J1003" s="1">
        <v>46023</v>
      </c>
      <c r="K1003" t="s">
        <v>4913</v>
      </c>
      <c r="L1003" t="s">
        <v>4914</v>
      </c>
      <c r="M1003" t="s">
        <v>27</v>
      </c>
      <c r="N1003">
        <v>4</v>
      </c>
      <c r="O1003">
        <f>Table1[[#This Row],[Price]]-0.1*Table1[[#This Row],[Price]]</f>
        <v>433.26900000000001</v>
      </c>
      <c r="P1003" s="9">
        <f>(Table1[[#This Row],[Expiration Date]]-Table1[[#This Row],[Manufacturing Date]])/365</f>
        <v>3.0027397260273974</v>
      </c>
      <c r="Q1003" t="str">
        <f>IF(Table1[[#This Row],[Expiration Date]]-J1011&gt;12/31/2024,"not expired","expired")</f>
        <v>expired</v>
      </c>
      <c r="R1003">
        <f>Table1[[#This Row],[Discounted Price]]*0.95</f>
        <v>411.60554999999999</v>
      </c>
      <c r="S1003">
        <f>Table1[[#This Row],[Discounted Price]]*0.9</f>
        <v>389.94210000000004</v>
      </c>
      <c r="T1003">
        <f>Table1[[#This Row],[Discounted Price]]*0.8</f>
        <v>346.61520000000002</v>
      </c>
      <c r="U1003">
        <f>Table1[[#This Row],[Price]]*0.52</f>
        <v>250.33320000000003</v>
      </c>
      <c r="V1003">
        <f>(Table1[[#This Row],[Price]]-Table1[[#This Row],[Scrap value]])/2</f>
        <v>115.5384</v>
      </c>
    </row>
    <row r="1004" spans="1:22" x14ac:dyDescent="0.25">
      <c r="A1004" t="s">
        <v>4915</v>
      </c>
      <c r="B1004" t="s">
        <v>29</v>
      </c>
      <c r="C1004" t="s">
        <v>47</v>
      </c>
      <c r="D1004" t="s">
        <v>4916</v>
      </c>
      <c r="E1004">
        <v>280.79000000000002</v>
      </c>
      <c r="F1004">
        <v>32</v>
      </c>
      <c r="G1004" t="s">
        <v>43728</v>
      </c>
      <c r="H1004" t="s">
        <v>4917</v>
      </c>
      <c r="I1004" s="1">
        <v>45137</v>
      </c>
      <c r="J1004" s="1">
        <v>45292</v>
      </c>
      <c r="K1004" t="s">
        <v>4918</v>
      </c>
      <c r="L1004" t="s">
        <v>4919</v>
      </c>
      <c r="M1004" t="s">
        <v>20</v>
      </c>
      <c r="N1004">
        <v>5</v>
      </c>
      <c r="O1004">
        <f>Table1[[#This Row],[Price]]-0.1*Table1[[#This Row],[Price]]</f>
        <v>252.71100000000001</v>
      </c>
      <c r="P1004" s="9">
        <f>(Table1[[#This Row],[Expiration Date]]-Table1[[#This Row],[Manufacturing Date]])/365</f>
        <v>0.42465753424657532</v>
      </c>
      <c r="Q1004" t="str">
        <f>IF(Table1[[#This Row],[Expiration Date]]-J1012&gt;12/31/2024,"not expired","expired")</f>
        <v>expired</v>
      </c>
      <c r="R1004">
        <f>Table1[[#This Row],[Discounted Price]]*0.95</f>
        <v>240.07544999999999</v>
      </c>
      <c r="S1004">
        <f>Table1[[#This Row],[Discounted Price]]*0.9</f>
        <v>227.43990000000002</v>
      </c>
      <c r="T1004">
        <f>Table1[[#This Row],[Discounted Price]]*0.8</f>
        <v>202.16880000000003</v>
      </c>
      <c r="U1004">
        <f>Table1[[#This Row],[Price]]*0.52</f>
        <v>146.01080000000002</v>
      </c>
      <c r="V1004">
        <f>(Table1[[#This Row],[Price]]-Table1[[#This Row],[Scrap value]])/2</f>
        <v>67.389600000000002</v>
      </c>
    </row>
    <row r="1005" spans="1:22" x14ac:dyDescent="0.25">
      <c r="A1005" t="s">
        <v>4920</v>
      </c>
      <c r="B1005" t="s">
        <v>15</v>
      </c>
      <c r="C1005" t="s">
        <v>47</v>
      </c>
      <c r="D1005" t="s">
        <v>4921</v>
      </c>
      <c r="E1005">
        <v>360.82</v>
      </c>
      <c r="F1005">
        <v>30</v>
      </c>
      <c r="G1005" t="s">
        <v>43729</v>
      </c>
      <c r="H1005" t="s">
        <v>1021</v>
      </c>
      <c r="I1005" s="1">
        <v>45137</v>
      </c>
      <c r="J1005" s="1">
        <v>45292</v>
      </c>
      <c r="K1005" t="s">
        <v>4922</v>
      </c>
      <c r="L1005" t="s">
        <v>4923</v>
      </c>
      <c r="M1005" t="s">
        <v>20</v>
      </c>
      <c r="N1005">
        <v>4</v>
      </c>
      <c r="O1005">
        <f>Table1[[#This Row],[Price]]-0.1*Table1[[#This Row],[Price]]</f>
        <v>324.738</v>
      </c>
      <c r="P1005" s="9">
        <f>(Table1[[#This Row],[Expiration Date]]-Table1[[#This Row],[Manufacturing Date]])/365</f>
        <v>0.42465753424657532</v>
      </c>
      <c r="Q1005" t="str">
        <f>IF(Table1[[#This Row],[Expiration Date]]-J1013&gt;12/31/2024,"not expired","expired")</f>
        <v>expired</v>
      </c>
      <c r="R1005">
        <f>Table1[[#This Row],[Discounted Price]]*0.95</f>
        <v>308.50110000000001</v>
      </c>
      <c r="S1005">
        <f>Table1[[#This Row],[Discounted Price]]*0.9</f>
        <v>292.26420000000002</v>
      </c>
      <c r="T1005">
        <f>Table1[[#This Row],[Discounted Price]]*0.8</f>
        <v>259.79040000000003</v>
      </c>
      <c r="U1005">
        <f>Table1[[#This Row],[Price]]*0.52</f>
        <v>187.62639999999999</v>
      </c>
      <c r="V1005">
        <f>(Table1[[#This Row],[Price]]-Table1[[#This Row],[Scrap value]])/2</f>
        <v>86.596800000000002</v>
      </c>
    </row>
    <row r="1006" spans="1:22" x14ac:dyDescent="0.25">
      <c r="A1006" t="s">
        <v>4924</v>
      </c>
      <c r="B1006" t="s">
        <v>15</v>
      </c>
      <c r="C1006" t="s">
        <v>47</v>
      </c>
      <c r="D1006" t="s">
        <v>4925</v>
      </c>
      <c r="E1006">
        <v>269.81</v>
      </c>
      <c r="F1006">
        <v>13</v>
      </c>
      <c r="G1006" t="s">
        <v>43729</v>
      </c>
      <c r="H1006" t="s">
        <v>3236</v>
      </c>
      <c r="I1006" s="1">
        <v>45000</v>
      </c>
      <c r="J1006" s="1">
        <v>45658</v>
      </c>
      <c r="K1006" t="s">
        <v>4926</v>
      </c>
      <c r="L1006" t="s">
        <v>4927</v>
      </c>
      <c r="M1006" t="s">
        <v>45</v>
      </c>
      <c r="N1006">
        <v>1</v>
      </c>
      <c r="O1006">
        <f>Table1[[#This Row],[Price]]-0.1*Table1[[#This Row],[Price]]</f>
        <v>242.82900000000001</v>
      </c>
      <c r="P1006" s="9">
        <f>(Table1[[#This Row],[Expiration Date]]-Table1[[#This Row],[Manufacturing Date]])/365</f>
        <v>1.8027397260273972</v>
      </c>
      <c r="Q1006" t="str">
        <f>IF(Table1[[#This Row],[Expiration Date]]-J1014&gt;12/31/2024,"not expired","expired")</f>
        <v>expired</v>
      </c>
      <c r="R1006">
        <f>Table1[[#This Row],[Discounted Price]]*0.95</f>
        <v>230.68754999999999</v>
      </c>
      <c r="S1006">
        <f>Table1[[#This Row],[Discounted Price]]*0.9</f>
        <v>218.54610000000002</v>
      </c>
      <c r="T1006">
        <f>Table1[[#This Row],[Discounted Price]]*0.8</f>
        <v>194.26320000000001</v>
      </c>
      <c r="U1006">
        <f>Table1[[#This Row],[Price]]*0.52</f>
        <v>140.30119999999999</v>
      </c>
      <c r="V1006">
        <f>(Table1[[#This Row],[Price]]-Table1[[#This Row],[Scrap value]])/2</f>
        <v>64.754400000000004</v>
      </c>
    </row>
    <row r="1007" spans="1:22" x14ac:dyDescent="0.25">
      <c r="A1007" t="s">
        <v>4928</v>
      </c>
      <c r="B1007" t="s">
        <v>22</v>
      </c>
      <c r="C1007" t="s">
        <v>47</v>
      </c>
      <c r="D1007" t="s">
        <v>4929</v>
      </c>
      <c r="E1007">
        <v>64.88</v>
      </c>
      <c r="F1007">
        <v>81</v>
      </c>
      <c r="G1007" t="s">
        <v>43728</v>
      </c>
      <c r="H1007" t="s">
        <v>4930</v>
      </c>
      <c r="I1007" s="1">
        <v>45137</v>
      </c>
      <c r="J1007" s="1">
        <v>45658</v>
      </c>
      <c r="K1007" t="s">
        <v>4931</v>
      </c>
      <c r="L1007" t="s">
        <v>4932</v>
      </c>
      <c r="M1007" t="s">
        <v>27</v>
      </c>
      <c r="N1007">
        <v>3</v>
      </c>
      <c r="O1007">
        <f>Table1[[#This Row],[Price]]-0.1*Table1[[#This Row],[Price]]</f>
        <v>58.391999999999996</v>
      </c>
      <c r="P1007" s="9">
        <f>(Table1[[#This Row],[Expiration Date]]-Table1[[#This Row],[Manufacturing Date]])/365</f>
        <v>1.4273972602739726</v>
      </c>
      <c r="Q1007" t="str">
        <f>IF(Table1[[#This Row],[Expiration Date]]-J1015&gt;12/31/2024,"not expired","expired")</f>
        <v>not expired</v>
      </c>
      <c r="R1007">
        <f>Table1[[#This Row],[Discounted Price]]*0.95</f>
        <v>55.472399999999993</v>
      </c>
      <c r="S1007">
        <f>Table1[[#This Row],[Discounted Price]]*0.9</f>
        <v>52.552799999999998</v>
      </c>
      <c r="T1007">
        <f>Table1[[#This Row],[Discounted Price]]*0.8</f>
        <v>46.7136</v>
      </c>
      <c r="U1007">
        <f>Table1[[#This Row],[Price]]*0.52</f>
        <v>33.7376</v>
      </c>
      <c r="V1007">
        <f>(Table1[[#This Row],[Price]]-Table1[[#This Row],[Scrap value]])/2</f>
        <v>15.571199999999997</v>
      </c>
    </row>
    <row r="1008" spans="1:22" x14ac:dyDescent="0.25">
      <c r="A1008" t="s">
        <v>4933</v>
      </c>
      <c r="B1008" t="s">
        <v>29</v>
      </c>
      <c r="C1008" t="s">
        <v>47</v>
      </c>
      <c r="D1008" t="s">
        <v>4934</v>
      </c>
      <c r="E1008">
        <v>369.96</v>
      </c>
      <c r="F1008">
        <v>96</v>
      </c>
      <c r="G1008" t="s">
        <v>43729</v>
      </c>
      <c r="H1008" t="s">
        <v>4935</v>
      </c>
      <c r="I1008" s="1">
        <v>45000</v>
      </c>
      <c r="J1008" s="1">
        <v>45292</v>
      </c>
      <c r="K1008" t="s">
        <v>4936</v>
      </c>
      <c r="L1008" t="s">
        <v>4937</v>
      </c>
      <c r="M1008" t="s">
        <v>27</v>
      </c>
      <c r="N1008">
        <v>3</v>
      </c>
      <c r="O1008">
        <f>Table1[[#This Row],[Price]]-0.1*Table1[[#This Row],[Price]]</f>
        <v>332.964</v>
      </c>
      <c r="P1008" s="9">
        <f>(Table1[[#This Row],[Expiration Date]]-Table1[[#This Row],[Manufacturing Date]])/365</f>
        <v>0.8</v>
      </c>
      <c r="Q1008" t="str">
        <f>IF(Table1[[#This Row],[Expiration Date]]-J1016&gt;12/31/2024,"not expired","expired")</f>
        <v>expired</v>
      </c>
      <c r="R1008">
        <f>Table1[[#This Row],[Discounted Price]]*0.95</f>
        <v>316.31579999999997</v>
      </c>
      <c r="S1008">
        <f>Table1[[#This Row],[Discounted Price]]*0.9</f>
        <v>299.66759999999999</v>
      </c>
      <c r="T1008">
        <f>Table1[[#This Row],[Discounted Price]]*0.8</f>
        <v>266.37119999999999</v>
      </c>
      <c r="U1008">
        <f>Table1[[#This Row],[Price]]*0.52</f>
        <v>192.3792</v>
      </c>
      <c r="V1008">
        <f>(Table1[[#This Row],[Price]]-Table1[[#This Row],[Scrap value]])/2</f>
        <v>88.790399999999991</v>
      </c>
    </row>
    <row r="1009" spans="1:22" x14ac:dyDescent="0.25">
      <c r="A1009" t="s">
        <v>4938</v>
      </c>
      <c r="B1009" t="s">
        <v>29</v>
      </c>
      <c r="C1009" t="s">
        <v>47</v>
      </c>
      <c r="D1009" t="s">
        <v>4939</v>
      </c>
      <c r="E1009">
        <v>233.45</v>
      </c>
      <c r="F1009">
        <v>11</v>
      </c>
      <c r="G1009" t="s">
        <v>43728</v>
      </c>
      <c r="H1009" t="s">
        <v>4940</v>
      </c>
      <c r="I1009" s="1">
        <v>45000</v>
      </c>
      <c r="J1009" s="1">
        <v>45292</v>
      </c>
      <c r="K1009" t="s">
        <v>4941</v>
      </c>
      <c r="L1009" t="s">
        <v>4942</v>
      </c>
      <c r="M1009" t="s">
        <v>20</v>
      </c>
      <c r="N1009">
        <v>2</v>
      </c>
      <c r="O1009">
        <f>Table1[[#This Row],[Price]]-0.1*Table1[[#This Row],[Price]]</f>
        <v>210.10499999999999</v>
      </c>
      <c r="P1009" s="9">
        <f>(Table1[[#This Row],[Expiration Date]]-Table1[[#This Row],[Manufacturing Date]])/365</f>
        <v>0.8</v>
      </c>
      <c r="Q1009" t="str">
        <f>IF(Table1[[#This Row],[Expiration Date]]-J1017&gt;12/31/2024,"not expired","expired")</f>
        <v>expired</v>
      </c>
      <c r="R1009">
        <f>Table1[[#This Row],[Discounted Price]]*0.95</f>
        <v>199.59974999999997</v>
      </c>
      <c r="S1009">
        <f>Table1[[#This Row],[Discounted Price]]*0.9</f>
        <v>189.09449999999998</v>
      </c>
      <c r="T1009">
        <f>Table1[[#This Row],[Discounted Price]]*0.8</f>
        <v>168.084</v>
      </c>
      <c r="U1009">
        <f>Table1[[#This Row],[Price]]*0.52</f>
        <v>121.39399999999999</v>
      </c>
      <c r="V1009">
        <f>(Table1[[#This Row],[Price]]-Table1[[#This Row],[Scrap value]])/2</f>
        <v>56.027999999999999</v>
      </c>
    </row>
    <row r="1010" spans="1:22" x14ac:dyDescent="0.25">
      <c r="A1010" t="s">
        <v>4943</v>
      </c>
      <c r="B1010" t="s">
        <v>15</v>
      </c>
      <c r="C1010" t="s">
        <v>47</v>
      </c>
      <c r="D1010" t="s">
        <v>4944</v>
      </c>
      <c r="E1010">
        <v>210.68</v>
      </c>
      <c r="F1010">
        <v>7</v>
      </c>
      <c r="G1010" t="s">
        <v>43730</v>
      </c>
      <c r="H1010" t="s">
        <v>4721</v>
      </c>
      <c r="I1010" s="1">
        <v>45000</v>
      </c>
      <c r="J1010" s="1">
        <v>46023</v>
      </c>
      <c r="K1010" t="s">
        <v>4945</v>
      </c>
      <c r="L1010" t="s">
        <v>4946</v>
      </c>
      <c r="M1010" t="s">
        <v>45</v>
      </c>
      <c r="N1010">
        <v>1</v>
      </c>
      <c r="O1010">
        <f>Table1[[#This Row],[Price]]-0.1*Table1[[#This Row],[Price]]</f>
        <v>189.61199999999999</v>
      </c>
      <c r="P1010" s="9">
        <f>(Table1[[#This Row],[Expiration Date]]-Table1[[#This Row],[Manufacturing Date]])/365</f>
        <v>2.8027397260273972</v>
      </c>
      <c r="Q1010" t="str">
        <f>IF(Table1[[#This Row],[Expiration Date]]-J1018&gt;12/31/2024,"not expired","expired")</f>
        <v>not expired</v>
      </c>
      <c r="R1010">
        <f>Table1[[#This Row],[Discounted Price]]*0.95</f>
        <v>180.13139999999999</v>
      </c>
      <c r="S1010">
        <f>Table1[[#This Row],[Discounted Price]]*0.9</f>
        <v>170.6508</v>
      </c>
      <c r="T1010">
        <f>Table1[[#This Row],[Discounted Price]]*0.8</f>
        <v>151.68960000000001</v>
      </c>
      <c r="U1010">
        <f>Table1[[#This Row],[Price]]*0.52</f>
        <v>109.5536</v>
      </c>
      <c r="V1010">
        <f>(Table1[[#This Row],[Price]]-Table1[[#This Row],[Scrap value]])/2</f>
        <v>50.563200000000002</v>
      </c>
    </row>
    <row r="1011" spans="1:22" x14ac:dyDescent="0.25">
      <c r="A1011" t="s">
        <v>4947</v>
      </c>
      <c r="B1011" t="s">
        <v>29</v>
      </c>
      <c r="C1011" t="s">
        <v>47</v>
      </c>
      <c r="D1011" t="s">
        <v>4948</v>
      </c>
      <c r="E1011">
        <v>47.54</v>
      </c>
      <c r="F1011">
        <v>8</v>
      </c>
      <c r="G1011" t="s">
        <v>43729</v>
      </c>
      <c r="H1011" t="s">
        <v>4949</v>
      </c>
      <c r="I1011" s="1">
        <v>44927</v>
      </c>
      <c r="J1011" s="1">
        <v>46023</v>
      </c>
      <c r="K1011" t="s">
        <v>4950</v>
      </c>
      <c r="L1011" t="s">
        <v>4951</v>
      </c>
      <c r="M1011" t="s">
        <v>27</v>
      </c>
      <c r="N1011">
        <v>3</v>
      </c>
      <c r="O1011">
        <f>Table1[[#This Row],[Price]]-0.1*Table1[[#This Row],[Price]]</f>
        <v>42.786000000000001</v>
      </c>
      <c r="P1011" s="9">
        <f>(Table1[[#This Row],[Expiration Date]]-Table1[[#This Row],[Manufacturing Date]])/365</f>
        <v>3.0027397260273974</v>
      </c>
      <c r="Q1011" t="str">
        <f>IF(Table1[[#This Row],[Expiration Date]]-J1019&gt;12/31/2024,"not expired","expired")</f>
        <v>not expired</v>
      </c>
      <c r="R1011">
        <f>Table1[[#This Row],[Discounted Price]]*0.95</f>
        <v>40.646700000000003</v>
      </c>
      <c r="S1011">
        <f>Table1[[#This Row],[Discounted Price]]*0.9</f>
        <v>38.507400000000004</v>
      </c>
      <c r="T1011">
        <f>Table1[[#This Row],[Discounted Price]]*0.8</f>
        <v>34.2288</v>
      </c>
      <c r="U1011">
        <f>Table1[[#This Row],[Price]]*0.52</f>
        <v>24.720800000000001</v>
      </c>
      <c r="V1011">
        <f>(Table1[[#This Row],[Price]]-Table1[[#This Row],[Scrap value]])/2</f>
        <v>11.409599999999999</v>
      </c>
    </row>
    <row r="1012" spans="1:22" x14ac:dyDescent="0.25">
      <c r="A1012" t="s">
        <v>4952</v>
      </c>
      <c r="B1012" t="s">
        <v>35</v>
      </c>
      <c r="C1012" t="s">
        <v>47</v>
      </c>
      <c r="D1012" t="s">
        <v>4953</v>
      </c>
      <c r="E1012">
        <v>233.08</v>
      </c>
      <c r="F1012">
        <v>80</v>
      </c>
      <c r="G1012" t="s">
        <v>43730</v>
      </c>
      <c r="H1012" t="s">
        <v>2413</v>
      </c>
      <c r="I1012" s="1">
        <v>44927</v>
      </c>
      <c r="J1012" s="1">
        <v>45658</v>
      </c>
      <c r="K1012" t="s">
        <v>4954</v>
      </c>
      <c r="L1012" t="s">
        <v>4955</v>
      </c>
      <c r="M1012" t="s">
        <v>27</v>
      </c>
      <c r="N1012">
        <v>5</v>
      </c>
      <c r="O1012">
        <f>Table1[[#This Row],[Price]]-0.1*Table1[[#This Row],[Price]]</f>
        <v>209.77200000000002</v>
      </c>
      <c r="P1012" s="9">
        <f>(Table1[[#This Row],[Expiration Date]]-Table1[[#This Row],[Manufacturing Date]])/365</f>
        <v>2.0027397260273974</v>
      </c>
      <c r="Q1012" t="str">
        <f>IF(Table1[[#This Row],[Expiration Date]]-J1020&gt;12/31/2024,"not expired","expired")</f>
        <v>expired</v>
      </c>
      <c r="R1012">
        <f>Table1[[#This Row],[Discounted Price]]*0.95</f>
        <v>199.2834</v>
      </c>
      <c r="S1012">
        <f>Table1[[#This Row],[Discounted Price]]*0.9</f>
        <v>188.79480000000001</v>
      </c>
      <c r="T1012">
        <f>Table1[[#This Row],[Discounted Price]]*0.8</f>
        <v>167.81760000000003</v>
      </c>
      <c r="U1012">
        <f>Table1[[#This Row],[Price]]*0.52</f>
        <v>121.20160000000001</v>
      </c>
      <c r="V1012">
        <f>(Table1[[#This Row],[Price]]-Table1[[#This Row],[Scrap value]])/2</f>
        <v>55.9392</v>
      </c>
    </row>
    <row r="1013" spans="1:22" x14ac:dyDescent="0.25">
      <c r="A1013" t="s">
        <v>4956</v>
      </c>
      <c r="B1013" t="s">
        <v>22</v>
      </c>
      <c r="C1013" t="s">
        <v>47</v>
      </c>
      <c r="D1013" t="s">
        <v>4957</v>
      </c>
      <c r="E1013">
        <v>39.799999999999997</v>
      </c>
      <c r="F1013">
        <v>58</v>
      </c>
      <c r="G1013" t="s">
        <v>43730</v>
      </c>
      <c r="H1013" t="s">
        <v>4958</v>
      </c>
      <c r="I1013" s="1">
        <v>45137</v>
      </c>
      <c r="J1013" s="1">
        <v>45292</v>
      </c>
      <c r="K1013" t="s">
        <v>4959</v>
      </c>
      <c r="L1013" t="s">
        <v>4960</v>
      </c>
      <c r="M1013" t="s">
        <v>27</v>
      </c>
      <c r="N1013">
        <v>5</v>
      </c>
      <c r="O1013">
        <f>Table1[[#This Row],[Price]]-0.1*Table1[[#This Row],[Price]]</f>
        <v>35.82</v>
      </c>
      <c r="P1013" s="9">
        <f>(Table1[[#This Row],[Expiration Date]]-Table1[[#This Row],[Manufacturing Date]])/365</f>
        <v>0.42465753424657532</v>
      </c>
      <c r="Q1013" t="str">
        <f>IF(Table1[[#This Row],[Expiration Date]]-J1021&gt;12/31/2024,"not expired","expired")</f>
        <v>expired</v>
      </c>
      <c r="R1013">
        <f>Table1[[#This Row],[Discounted Price]]*0.95</f>
        <v>34.028999999999996</v>
      </c>
      <c r="S1013">
        <f>Table1[[#This Row],[Discounted Price]]*0.9</f>
        <v>32.238</v>
      </c>
      <c r="T1013">
        <f>Table1[[#This Row],[Discounted Price]]*0.8</f>
        <v>28.656000000000002</v>
      </c>
      <c r="U1013">
        <f>Table1[[#This Row],[Price]]*0.52</f>
        <v>20.695999999999998</v>
      </c>
      <c r="V1013">
        <f>(Table1[[#This Row],[Price]]-Table1[[#This Row],[Scrap value]])/2</f>
        <v>9.5519999999999996</v>
      </c>
    </row>
    <row r="1014" spans="1:22" x14ac:dyDescent="0.25">
      <c r="A1014" t="s">
        <v>4961</v>
      </c>
      <c r="B1014" t="s">
        <v>29</v>
      </c>
      <c r="C1014" t="s">
        <v>47</v>
      </c>
      <c r="D1014" t="s">
        <v>4962</v>
      </c>
      <c r="E1014">
        <v>181.72</v>
      </c>
      <c r="F1014">
        <v>65</v>
      </c>
      <c r="G1014" t="s">
        <v>43730</v>
      </c>
      <c r="H1014" t="s">
        <v>4963</v>
      </c>
      <c r="I1014" s="1">
        <v>45000</v>
      </c>
      <c r="J1014" s="1">
        <v>46023</v>
      </c>
      <c r="K1014" t="s">
        <v>4964</v>
      </c>
      <c r="L1014" t="s">
        <v>4965</v>
      </c>
      <c r="M1014" t="s">
        <v>20</v>
      </c>
      <c r="N1014">
        <v>3</v>
      </c>
      <c r="O1014">
        <f>Table1[[#This Row],[Price]]-0.1*Table1[[#This Row],[Price]]</f>
        <v>163.548</v>
      </c>
      <c r="P1014" s="9">
        <f>(Table1[[#This Row],[Expiration Date]]-Table1[[#This Row],[Manufacturing Date]])/365</f>
        <v>2.8027397260273972</v>
      </c>
      <c r="Q1014" t="str">
        <f>IF(Table1[[#This Row],[Expiration Date]]-J1022&gt;12/31/2024,"not expired","expired")</f>
        <v>not expired</v>
      </c>
      <c r="R1014">
        <f>Table1[[#This Row],[Discounted Price]]*0.95</f>
        <v>155.3706</v>
      </c>
      <c r="S1014">
        <f>Table1[[#This Row],[Discounted Price]]*0.9</f>
        <v>147.19320000000002</v>
      </c>
      <c r="T1014">
        <f>Table1[[#This Row],[Discounted Price]]*0.8</f>
        <v>130.83840000000001</v>
      </c>
      <c r="U1014">
        <f>Table1[[#This Row],[Price]]*0.52</f>
        <v>94.494399999999999</v>
      </c>
      <c r="V1014">
        <f>(Table1[[#This Row],[Price]]-Table1[[#This Row],[Scrap value]])/2</f>
        <v>43.6128</v>
      </c>
    </row>
    <row r="1015" spans="1:22" x14ac:dyDescent="0.25">
      <c r="A1015" t="s">
        <v>4966</v>
      </c>
      <c r="B1015" t="s">
        <v>29</v>
      </c>
      <c r="C1015" t="s">
        <v>47</v>
      </c>
      <c r="D1015" t="s">
        <v>4967</v>
      </c>
      <c r="E1015">
        <v>164.54</v>
      </c>
      <c r="F1015">
        <v>43</v>
      </c>
      <c r="G1015" t="s">
        <v>43730</v>
      </c>
      <c r="H1015" t="s">
        <v>4968</v>
      </c>
      <c r="I1015" s="1">
        <v>44927</v>
      </c>
      <c r="J1015" s="1">
        <v>45292</v>
      </c>
      <c r="K1015" t="s">
        <v>4969</v>
      </c>
      <c r="L1015" t="s">
        <v>4970</v>
      </c>
      <c r="M1015" t="s">
        <v>20</v>
      </c>
      <c r="N1015">
        <v>5</v>
      </c>
      <c r="O1015">
        <f>Table1[[#This Row],[Price]]-0.1*Table1[[#This Row],[Price]]</f>
        <v>148.08599999999998</v>
      </c>
      <c r="P1015" s="9">
        <f>(Table1[[#This Row],[Expiration Date]]-Table1[[#This Row],[Manufacturing Date]])/365</f>
        <v>1</v>
      </c>
      <c r="Q1015" t="str">
        <f>IF(Table1[[#This Row],[Expiration Date]]-J1023&gt;12/31/2024,"not expired","expired")</f>
        <v>expired</v>
      </c>
      <c r="R1015">
        <f>Table1[[#This Row],[Discounted Price]]*0.95</f>
        <v>140.68169999999998</v>
      </c>
      <c r="S1015">
        <f>Table1[[#This Row],[Discounted Price]]*0.9</f>
        <v>133.2774</v>
      </c>
      <c r="T1015">
        <f>Table1[[#This Row],[Discounted Price]]*0.8</f>
        <v>118.46879999999999</v>
      </c>
      <c r="U1015">
        <f>Table1[[#This Row],[Price]]*0.52</f>
        <v>85.5608</v>
      </c>
      <c r="V1015">
        <f>(Table1[[#This Row],[Price]]-Table1[[#This Row],[Scrap value]])/2</f>
        <v>39.489599999999996</v>
      </c>
    </row>
    <row r="1016" spans="1:22" x14ac:dyDescent="0.25">
      <c r="A1016" t="s">
        <v>4971</v>
      </c>
      <c r="B1016" t="s">
        <v>29</v>
      </c>
      <c r="C1016" t="s">
        <v>47</v>
      </c>
      <c r="D1016" t="s">
        <v>4972</v>
      </c>
      <c r="E1016">
        <v>320.17</v>
      </c>
      <c r="F1016">
        <v>90</v>
      </c>
      <c r="G1016" t="s">
        <v>43730</v>
      </c>
      <c r="H1016" t="s">
        <v>4973</v>
      </c>
      <c r="I1016" s="1">
        <v>45137</v>
      </c>
      <c r="J1016" s="1">
        <v>45658</v>
      </c>
      <c r="K1016" t="s">
        <v>4974</v>
      </c>
      <c r="L1016" t="s">
        <v>4975</v>
      </c>
      <c r="M1016" t="s">
        <v>45</v>
      </c>
      <c r="N1016">
        <v>3</v>
      </c>
      <c r="O1016">
        <f>Table1[[#This Row],[Price]]-0.1*Table1[[#This Row],[Price]]</f>
        <v>288.15300000000002</v>
      </c>
      <c r="P1016" s="9">
        <f>(Table1[[#This Row],[Expiration Date]]-Table1[[#This Row],[Manufacturing Date]])/365</f>
        <v>1.4273972602739726</v>
      </c>
      <c r="Q1016" t="str">
        <f>IF(Table1[[#This Row],[Expiration Date]]-J1024&gt;12/31/2024,"not expired","expired")</f>
        <v>expired</v>
      </c>
      <c r="R1016">
        <f>Table1[[#This Row],[Discounted Price]]*0.95</f>
        <v>273.74535000000003</v>
      </c>
      <c r="S1016">
        <f>Table1[[#This Row],[Discounted Price]]*0.9</f>
        <v>259.33770000000004</v>
      </c>
      <c r="T1016">
        <f>Table1[[#This Row],[Discounted Price]]*0.8</f>
        <v>230.52240000000003</v>
      </c>
      <c r="U1016">
        <f>Table1[[#This Row],[Price]]*0.52</f>
        <v>166.48840000000001</v>
      </c>
      <c r="V1016">
        <f>(Table1[[#This Row],[Price]]-Table1[[#This Row],[Scrap value]])/2</f>
        <v>76.840800000000002</v>
      </c>
    </row>
    <row r="1017" spans="1:22" x14ac:dyDescent="0.25">
      <c r="A1017" t="s">
        <v>4976</v>
      </c>
      <c r="B1017" t="s">
        <v>22</v>
      </c>
      <c r="C1017" t="s">
        <v>47</v>
      </c>
      <c r="D1017" t="s">
        <v>4977</v>
      </c>
      <c r="E1017">
        <v>85.04</v>
      </c>
      <c r="F1017">
        <v>91</v>
      </c>
      <c r="G1017" t="s">
        <v>43730</v>
      </c>
      <c r="H1017" t="s">
        <v>4978</v>
      </c>
      <c r="I1017" s="1">
        <v>44927</v>
      </c>
      <c r="J1017" s="1">
        <v>45292</v>
      </c>
      <c r="K1017" t="s">
        <v>4979</v>
      </c>
      <c r="L1017" t="s">
        <v>4980</v>
      </c>
      <c r="M1017" t="s">
        <v>27</v>
      </c>
      <c r="N1017">
        <v>1</v>
      </c>
      <c r="O1017">
        <f>Table1[[#This Row],[Price]]-0.1*Table1[[#This Row],[Price]]</f>
        <v>76.536000000000001</v>
      </c>
      <c r="P1017" s="9">
        <f>(Table1[[#This Row],[Expiration Date]]-Table1[[#This Row],[Manufacturing Date]])/365</f>
        <v>1</v>
      </c>
      <c r="Q1017" t="str">
        <f>IF(Table1[[#This Row],[Expiration Date]]-J1025&gt;12/31/2024,"not expired","expired")</f>
        <v>expired</v>
      </c>
      <c r="R1017">
        <f>Table1[[#This Row],[Discounted Price]]*0.95</f>
        <v>72.709199999999996</v>
      </c>
      <c r="S1017">
        <f>Table1[[#This Row],[Discounted Price]]*0.9</f>
        <v>68.882400000000004</v>
      </c>
      <c r="T1017">
        <f>Table1[[#This Row],[Discounted Price]]*0.8</f>
        <v>61.228800000000007</v>
      </c>
      <c r="U1017">
        <f>Table1[[#This Row],[Price]]*0.52</f>
        <v>44.220800000000004</v>
      </c>
      <c r="V1017">
        <f>(Table1[[#This Row],[Price]]-Table1[[#This Row],[Scrap value]])/2</f>
        <v>20.409600000000001</v>
      </c>
    </row>
    <row r="1018" spans="1:22" x14ac:dyDescent="0.25">
      <c r="A1018" t="s">
        <v>4981</v>
      </c>
      <c r="B1018" t="s">
        <v>15</v>
      </c>
      <c r="C1018" t="s">
        <v>47</v>
      </c>
      <c r="D1018" t="s">
        <v>4982</v>
      </c>
      <c r="E1018">
        <v>460.04</v>
      </c>
      <c r="F1018">
        <v>91</v>
      </c>
      <c r="G1018" t="s">
        <v>43730</v>
      </c>
      <c r="H1018" t="s">
        <v>2060</v>
      </c>
      <c r="I1018" s="1">
        <v>44927</v>
      </c>
      <c r="J1018" s="1">
        <v>45292</v>
      </c>
      <c r="K1018" t="s">
        <v>4983</v>
      </c>
      <c r="L1018" t="s">
        <v>4984</v>
      </c>
      <c r="M1018" t="s">
        <v>27</v>
      </c>
      <c r="N1018">
        <v>5</v>
      </c>
      <c r="O1018">
        <f>Table1[[#This Row],[Price]]-0.1*Table1[[#This Row],[Price]]</f>
        <v>414.036</v>
      </c>
      <c r="P1018" s="9">
        <f>(Table1[[#This Row],[Expiration Date]]-Table1[[#This Row],[Manufacturing Date]])/365</f>
        <v>1</v>
      </c>
      <c r="Q1018" t="str">
        <f>IF(Table1[[#This Row],[Expiration Date]]-J1026&gt;12/31/2024,"not expired","expired")</f>
        <v>expired</v>
      </c>
      <c r="R1018">
        <f>Table1[[#This Row],[Discounted Price]]*0.95</f>
        <v>393.33420000000001</v>
      </c>
      <c r="S1018">
        <f>Table1[[#This Row],[Discounted Price]]*0.9</f>
        <v>372.63240000000002</v>
      </c>
      <c r="T1018">
        <f>Table1[[#This Row],[Discounted Price]]*0.8</f>
        <v>331.22880000000004</v>
      </c>
      <c r="U1018">
        <f>Table1[[#This Row],[Price]]*0.52</f>
        <v>239.22080000000003</v>
      </c>
      <c r="V1018">
        <f>(Table1[[#This Row],[Price]]-Table1[[#This Row],[Scrap value]])/2</f>
        <v>110.4096</v>
      </c>
    </row>
    <row r="1019" spans="1:22" x14ac:dyDescent="0.25">
      <c r="A1019" t="s">
        <v>4985</v>
      </c>
      <c r="B1019" t="s">
        <v>35</v>
      </c>
      <c r="C1019" t="s">
        <v>47</v>
      </c>
      <c r="D1019" t="s">
        <v>4986</v>
      </c>
      <c r="E1019">
        <v>305.83</v>
      </c>
      <c r="F1019">
        <v>24</v>
      </c>
      <c r="G1019" t="s">
        <v>43730</v>
      </c>
      <c r="H1019" t="s">
        <v>4987</v>
      </c>
      <c r="I1019" s="1">
        <v>45137</v>
      </c>
      <c r="J1019" s="1">
        <v>45658</v>
      </c>
      <c r="K1019" t="s">
        <v>4988</v>
      </c>
      <c r="L1019" t="s">
        <v>4989</v>
      </c>
      <c r="M1019" t="s">
        <v>45</v>
      </c>
      <c r="N1019">
        <v>5</v>
      </c>
      <c r="O1019">
        <f>Table1[[#This Row],[Price]]-0.1*Table1[[#This Row],[Price]]</f>
        <v>275.24699999999996</v>
      </c>
      <c r="P1019" s="9">
        <f>(Table1[[#This Row],[Expiration Date]]-Table1[[#This Row],[Manufacturing Date]])/365</f>
        <v>1.4273972602739726</v>
      </c>
      <c r="Q1019" t="str">
        <f>IF(Table1[[#This Row],[Expiration Date]]-J1027&gt;12/31/2024,"not expired","expired")</f>
        <v>not expired</v>
      </c>
      <c r="R1019">
        <f>Table1[[#This Row],[Discounted Price]]*0.95</f>
        <v>261.48464999999993</v>
      </c>
      <c r="S1019">
        <f>Table1[[#This Row],[Discounted Price]]*0.9</f>
        <v>247.72229999999996</v>
      </c>
      <c r="T1019">
        <f>Table1[[#This Row],[Discounted Price]]*0.8</f>
        <v>220.19759999999997</v>
      </c>
      <c r="U1019">
        <f>Table1[[#This Row],[Price]]*0.52</f>
        <v>159.0316</v>
      </c>
      <c r="V1019">
        <f>(Table1[[#This Row],[Price]]-Table1[[#This Row],[Scrap value]])/2</f>
        <v>73.399199999999993</v>
      </c>
    </row>
    <row r="1020" spans="1:22" x14ac:dyDescent="0.25">
      <c r="A1020" t="s">
        <v>4990</v>
      </c>
      <c r="B1020" t="s">
        <v>35</v>
      </c>
      <c r="C1020" t="s">
        <v>47</v>
      </c>
      <c r="D1020" t="s">
        <v>4991</v>
      </c>
      <c r="E1020">
        <v>481.75</v>
      </c>
      <c r="F1020">
        <v>19</v>
      </c>
      <c r="G1020" t="s">
        <v>43729</v>
      </c>
      <c r="H1020" t="s">
        <v>4992</v>
      </c>
      <c r="I1020" s="1">
        <v>44927</v>
      </c>
      <c r="J1020" s="1">
        <v>45658</v>
      </c>
      <c r="K1020" t="s">
        <v>4993</v>
      </c>
      <c r="L1020" t="s">
        <v>4994</v>
      </c>
      <c r="M1020" t="s">
        <v>45</v>
      </c>
      <c r="N1020">
        <v>1</v>
      </c>
      <c r="O1020">
        <f>Table1[[#This Row],[Price]]-0.1*Table1[[#This Row],[Price]]</f>
        <v>433.57499999999999</v>
      </c>
      <c r="P1020" s="9">
        <f>(Table1[[#This Row],[Expiration Date]]-Table1[[#This Row],[Manufacturing Date]])/365</f>
        <v>2.0027397260273974</v>
      </c>
      <c r="Q1020" t="str">
        <f>IF(Table1[[#This Row],[Expiration Date]]-J1028&gt;12/31/2024,"not expired","expired")</f>
        <v>expired</v>
      </c>
      <c r="R1020">
        <f>Table1[[#This Row],[Discounted Price]]*0.95</f>
        <v>411.89624999999995</v>
      </c>
      <c r="S1020">
        <f>Table1[[#This Row],[Discounted Price]]*0.9</f>
        <v>390.21749999999997</v>
      </c>
      <c r="T1020">
        <f>Table1[[#This Row],[Discounted Price]]*0.8</f>
        <v>346.86</v>
      </c>
      <c r="U1020">
        <f>Table1[[#This Row],[Price]]*0.52</f>
        <v>250.51000000000002</v>
      </c>
      <c r="V1020">
        <f>(Table1[[#This Row],[Price]]-Table1[[#This Row],[Scrap value]])/2</f>
        <v>115.61999999999999</v>
      </c>
    </row>
    <row r="1021" spans="1:22" x14ac:dyDescent="0.25">
      <c r="A1021" t="s">
        <v>4995</v>
      </c>
      <c r="B1021" t="s">
        <v>15</v>
      </c>
      <c r="C1021" t="s">
        <v>47</v>
      </c>
      <c r="D1021" t="s">
        <v>4996</v>
      </c>
      <c r="E1021">
        <v>83.27</v>
      </c>
      <c r="F1021">
        <v>69</v>
      </c>
      <c r="G1021" t="s">
        <v>43729</v>
      </c>
      <c r="H1021" t="s">
        <v>1249</v>
      </c>
      <c r="I1021" s="1">
        <v>45000</v>
      </c>
      <c r="J1021" s="1">
        <v>45658</v>
      </c>
      <c r="K1021" t="s">
        <v>4997</v>
      </c>
      <c r="L1021" t="s">
        <v>4998</v>
      </c>
      <c r="M1021" t="s">
        <v>45</v>
      </c>
      <c r="N1021">
        <v>2</v>
      </c>
      <c r="O1021">
        <f>Table1[[#This Row],[Price]]-0.1*Table1[[#This Row],[Price]]</f>
        <v>74.942999999999998</v>
      </c>
      <c r="P1021" s="9">
        <f>(Table1[[#This Row],[Expiration Date]]-Table1[[#This Row],[Manufacturing Date]])/365</f>
        <v>1.8027397260273972</v>
      </c>
      <c r="Q1021" t="str">
        <f>IF(Table1[[#This Row],[Expiration Date]]-J1029&gt;12/31/2024,"not expired","expired")</f>
        <v>expired</v>
      </c>
      <c r="R1021">
        <f>Table1[[#This Row],[Discounted Price]]*0.95</f>
        <v>71.195849999999993</v>
      </c>
      <c r="S1021">
        <f>Table1[[#This Row],[Discounted Price]]*0.9</f>
        <v>67.448700000000002</v>
      </c>
      <c r="T1021">
        <f>Table1[[#This Row],[Discounted Price]]*0.8</f>
        <v>59.9544</v>
      </c>
      <c r="U1021">
        <f>Table1[[#This Row],[Price]]*0.52</f>
        <v>43.300399999999996</v>
      </c>
      <c r="V1021">
        <f>(Table1[[#This Row],[Price]]-Table1[[#This Row],[Scrap value]])/2</f>
        <v>19.9848</v>
      </c>
    </row>
    <row r="1022" spans="1:22" x14ac:dyDescent="0.25">
      <c r="A1022" t="s">
        <v>4999</v>
      </c>
      <c r="B1022" t="s">
        <v>15</v>
      </c>
      <c r="C1022" t="s">
        <v>47</v>
      </c>
      <c r="D1022" t="s">
        <v>5000</v>
      </c>
      <c r="E1022">
        <v>376.79</v>
      </c>
      <c r="F1022">
        <v>45</v>
      </c>
      <c r="G1022" t="s">
        <v>43730</v>
      </c>
      <c r="H1022" t="s">
        <v>5001</v>
      </c>
      <c r="I1022" s="1">
        <v>44927</v>
      </c>
      <c r="J1022" s="1">
        <v>45292</v>
      </c>
      <c r="K1022" t="s">
        <v>5002</v>
      </c>
      <c r="L1022" t="s">
        <v>5003</v>
      </c>
      <c r="M1022" t="s">
        <v>45</v>
      </c>
      <c r="N1022">
        <v>2</v>
      </c>
      <c r="O1022">
        <f>Table1[[#This Row],[Price]]-0.1*Table1[[#This Row],[Price]]</f>
        <v>339.11099999999999</v>
      </c>
      <c r="P1022" s="9">
        <f>(Table1[[#This Row],[Expiration Date]]-Table1[[#This Row],[Manufacturing Date]])/365</f>
        <v>1</v>
      </c>
      <c r="Q1022" t="str">
        <f>IF(Table1[[#This Row],[Expiration Date]]-J1030&gt;12/31/2024,"not expired","expired")</f>
        <v>expired</v>
      </c>
      <c r="R1022">
        <f>Table1[[#This Row],[Discounted Price]]*0.95</f>
        <v>322.15544999999997</v>
      </c>
      <c r="S1022">
        <f>Table1[[#This Row],[Discounted Price]]*0.9</f>
        <v>305.19990000000001</v>
      </c>
      <c r="T1022">
        <f>Table1[[#This Row],[Discounted Price]]*0.8</f>
        <v>271.28879999999998</v>
      </c>
      <c r="U1022">
        <f>Table1[[#This Row],[Price]]*0.52</f>
        <v>195.9308</v>
      </c>
      <c r="V1022">
        <f>(Table1[[#This Row],[Price]]-Table1[[#This Row],[Scrap value]])/2</f>
        <v>90.429600000000008</v>
      </c>
    </row>
    <row r="1023" spans="1:22" x14ac:dyDescent="0.25">
      <c r="A1023" t="s">
        <v>5004</v>
      </c>
      <c r="B1023" t="s">
        <v>15</v>
      </c>
      <c r="C1023" t="s">
        <v>47</v>
      </c>
      <c r="D1023" t="s">
        <v>5005</v>
      </c>
      <c r="E1023">
        <v>320.60000000000002</v>
      </c>
      <c r="F1023">
        <v>13</v>
      </c>
      <c r="G1023" t="s">
        <v>43730</v>
      </c>
      <c r="H1023" t="s">
        <v>1815</v>
      </c>
      <c r="I1023" s="1">
        <v>44927</v>
      </c>
      <c r="J1023" s="1">
        <v>45658</v>
      </c>
      <c r="K1023" t="s">
        <v>5006</v>
      </c>
      <c r="L1023" t="s">
        <v>5007</v>
      </c>
      <c r="M1023" t="s">
        <v>27</v>
      </c>
      <c r="N1023">
        <v>3</v>
      </c>
      <c r="O1023">
        <f>Table1[[#This Row],[Price]]-0.1*Table1[[#This Row],[Price]]</f>
        <v>288.54000000000002</v>
      </c>
      <c r="P1023" s="9">
        <f>(Table1[[#This Row],[Expiration Date]]-Table1[[#This Row],[Manufacturing Date]])/365</f>
        <v>2.0027397260273974</v>
      </c>
      <c r="Q1023" t="str">
        <f>IF(Table1[[#This Row],[Expiration Date]]-J1031&gt;12/31/2024,"not expired","expired")</f>
        <v>not expired</v>
      </c>
      <c r="R1023">
        <f>Table1[[#This Row],[Discounted Price]]*0.95</f>
        <v>274.113</v>
      </c>
      <c r="S1023">
        <f>Table1[[#This Row],[Discounted Price]]*0.9</f>
        <v>259.68600000000004</v>
      </c>
      <c r="T1023">
        <f>Table1[[#This Row],[Discounted Price]]*0.8</f>
        <v>230.83200000000002</v>
      </c>
      <c r="U1023">
        <f>Table1[[#This Row],[Price]]*0.52</f>
        <v>166.71200000000002</v>
      </c>
      <c r="V1023">
        <f>(Table1[[#This Row],[Price]]-Table1[[#This Row],[Scrap value]])/2</f>
        <v>76.944000000000003</v>
      </c>
    </row>
    <row r="1024" spans="1:22" x14ac:dyDescent="0.25">
      <c r="A1024" t="s">
        <v>5008</v>
      </c>
      <c r="B1024" t="s">
        <v>35</v>
      </c>
      <c r="C1024" t="s">
        <v>47</v>
      </c>
      <c r="D1024" t="s">
        <v>5009</v>
      </c>
      <c r="E1024">
        <v>156.84</v>
      </c>
      <c r="F1024">
        <v>20</v>
      </c>
      <c r="G1024" t="s">
        <v>43729</v>
      </c>
      <c r="H1024" t="s">
        <v>5010</v>
      </c>
      <c r="I1024" s="1">
        <v>45137</v>
      </c>
      <c r="J1024" s="1">
        <v>46023</v>
      </c>
      <c r="K1024" t="s">
        <v>5011</v>
      </c>
      <c r="L1024" t="s">
        <v>5012</v>
      </c>
      <c r="M1024" t="s">
        <v>20</v>
      </c>
      <c r="N1024">
        <v>1</v>
      </c>
      <c r="O1024">
        <f>Table1[[#This Row],[Price]]-0.1*Table1[[#This Row],[Price]]</f>
        <v>141.15600000000001</v>
      </c>
      <c r="P1024" s="9">
        <f>(Table1[[#This Row],[Expiration Date]]-Table1[[#This Row],[Manufacturing Date]])/365</f>
        <v>2.4273972602739726</v>
      </c>
      <c r="Q1024" t="str">
        <f>IF(Table1[[#This Row],[Expiration Date]]-J1032&gt;12/31/2024,"not expired","expired")</f>
        <v>not expired</v>
      </c>
      <c r="R1024">
        <f>Table1[[#This Row],[Discounted Price]]*0.95</f>
        <v>134.09819999999999</v>
      </c>
      <c r="S1024">
        <f>Table1[[#This Row],[Discounted Price]]*0.9</f>
        <v>127.04040000000001</v>
      </c>
      <c r="T1024">
        <f>Table1[[#This Row],[Discounted Price]]*0.8</f>
        <v>112.9248</v>
      </c>
      <c r="U1024">
        <f>Table1[[#This Row],[Price]]*0.52</f>
        <v>81.55680000000001</v>
      </c>
      <c r="V1024">
        <f>(Table1[[#This Row],[Price]]-Table1[[#This Row],[Scrap value]])/2</f>
        <v>37.641599999999997</v>
      </c>
    </row>
    <row r="1025" spans="1:22" x14ac:dyDescent="0.25">
      <c r="A1025" t="s">
        <v>5013</v>
      </c>
      <c r="B1025" t="s">
        <v>29</v>
      </c>
      <c r="C1025" t="s">
        <v>47</v>
      </c>
      <c r="D1025" t="s">
        <v>5014</v>
      </c>
      <c r="E1025">
        <v>365.63</v>
      </c>
      <c r="F1025">
        <v>93</v>
      </c>
      <c r="G1025" t="s">
        <v>43729</v>
      </c>
      <c r="H1025" t="s">
        <v>5015</v>
      </c>
      <c r="I1025" s="1">
        <v>44927</v>
      </c>
      <c r="J1025" s="1">
        <v>45292</v>
      </c>
      <c r="K1025" t="s">
        <v>5016</v>
      </c>
      <c r="L1025" t="s">
        <v>5017</v>
      </c>
      <c r="M1025" t="s">
        <v>27</v>
      </c>
      <c r="N1025">
        <v>5</v>
      </c>
      <c r="O1025">
        <f>Table1[[#This Row],[Price]]-0.1*Table1[[#This Row],[Price]]</f>
        <v>329.06700000000001</v>
      </c>
      <c r="P1025" s="9">
        <f>(Table1[[#This Row],[Expiration Date]]-Table1[[#This Row],[Manufacturing Date]])/365</f>
        <v>1</v>
      </c>
      <c r="Q1025" t="str">
        <f>IF(Table1[[#This Row],[Expiration Date]]-J1033&gt;12/31/2024,"not expired","expired")</f>
        <v>expired</v>
      </c>
      <c r="R1025">
        <f>Table1[[#This Row],[Discounted Price]]*0.95</f>
        <v>312.61365000000001</v>
      </c>
      <c r="S1025">
        <f>Table1[[#This Row],[Discounted Price]]*0.9</f>
        <v>296.16030000000001</v>
      </c>
      <c r="T1025">
        <f>Table1[[#This Row],[Discounted Price]]*0.8</f>
        <v>263.25360000000001</v>
      </c>
      <c r="U1025">
        <f>Table1[[#This Row],[Price]]*0.52</f>
        <v>190.1276</v>
      </c>
      <c r="V1025">
        <f>(Table1[[#This Row],[Price]]-Table1[[#This Row],[Scrap value]])/2</f>
        <v>87.751199999999997</v>
      </c>
    </row>
    <row r="1026" spans="1:22" x14ac:dyDescent="0.25">
      <c r="A1026" t="s">
        <v>5018</v>
      </c>
      <c r="B1026" t="s">
        <v>29</v>
      </c>
      <c r="C1026" t="s">
        <v>47</v>
      </c>
      <c r="D1026" t="s">
        <v>5019</v>
      </c>
      <c r="E1026">
        <v>65.55</v>
      </c>
      <c r="F1026">
        <v>23</v>
      </c>
      <c r="G1026" t="s">
        <v>43730</v>
      </c>
      <c r="H1026" t="s">
        <v>5020</v>
      </c>
      <c r="I1026" s="1">
        <v>45000</v>
      </c>
      <c r="J1026" s="1">
        <v>46023</v>
      </c>
      <c r="K1026" t="s">
        <v>5021</v>
      </c>
      <c r="L1026" t="s">
        <v>5022</v>
      </c>
      <c r="M1026" t="s">
        <v>45</v>
      </c>
      <c r="N1026">
        <v>1</v>
      </c>
      <c r="O1026">
        <f>Table1[[#This Row],[Price]]-0.1*Table1[[#This Row],[Price]]</f>
        <v>58.994999999999997</v>
      </c>
      <c r="P1026" s="9">
        <f>(Table1[[#This Row],[Expiration Date]]-Table1[[#This Row],[Manufacturing Date]])/365</f>
        <v>2.8027397260273972</v>
      </c>
      <c r="Q1026" t="str">
        <f>IF(Table1[[#This Row],[Expiration Date]]-J1034&gt;12/31/2024,"not expired","expired")</f>
        <v>not expired</v>
      </c>
      <c r="R1026">
        <f>Table1[[#This Row],[Discounted Price]]*0.95</f>
        <v>56.045249999999996</v>
      </c>
      <c r="S1026">
        <f>Table1[[#This Row],[Discounted Price]]*0.9</f>
        <v>53.095500000000001</v>
      </c>
      <c r="T1026">
        <f>Table1[[#This Row],[Discounted Price]]*0.8</f>
        <v>47.195999999999998</v>
      </c>
      <c r="U1026">
        <f>Table1[[#This Row],[Price]]*0.52</f>
        <v>34.085999999999999</v>
      </c>
      <c r="V1026">
        <f>(Table1[[#This Row],[Price]]-Table1[[#This Row],[Scrap value]])/2</f>
        <v>15.731999999999999</v>
      </c>
    </row>
    <row r="1027" spans="1:22" x14ac:dyDescent="0.25">
      <c r="A1027" t="s">
        <v>5023</v>
      </c>
      <c r="B1027" t="s">
        <v>22</v>
      </c>
      <c r="C1027" t="s">
        <v>47</v>
      </c>
      <c r="D1027" t="s">
        <v>5024</v>
      </c>
      <c r="E1027">
        <v>469.67</v>
      </c>
      <c r="F1027">
        <v>97</v>
      </c>
      <c r="G1027" t="s">
        <v>43728</v>
      </c>
      <c r="H1027" t="s">
        <v>3595</v>
      </c>
      <c r="I1027" s="1">
        <v>44927</v>
      </c>
      <c r="J1027" s="1">
        <v>45292</v>
      </c>
      <c r="K1027" t="s">
        <v>5025</v>
      </c>
      <c r="L1027" t="s">
        <v>5026</v>
      </c>
      <c r="M1027" t="s">
        <v>20</v>
      </c>
      <c r="N1027">
        <v>4</v>
      </c>
      <c r="O1027">
        <f>Table1[[#This Row],[Price]]-0.1*Table1[[#This Row],[Price]]</f>
        <v>422.70300000000003</v>
      </c>
      <c r="P1027" s="9">
        <f>(Table1[[#This Row],[Expiration Date]]-Table1[[#This Row],[Manufacturing Date]])/365</f>
        <v>1</v>
      </c>
      <c r="Q1027" t="str">
        <f>IF(Table1[[#This Row],[Expiration Date]]-J1035&gt;12/31/2024,"not expired","expired")</f>
        <v>expired</v>
      </c>
      <c r="R1027">
        <f>Table1[[#This Row],[Discounted Price]]*0.95</f>
        <v>401.56785000000002</v>
      </c>
      <c r="S1027">
        <f>Table1[[#This Row],[Discounted Price]]*0.9</f>
        <v>380.43270000000001</v>
      </c>
      <c r="T1027">
        <f>Table1[[#This Row],[Discounted Price]]*0.8</f>
        <v>338.16240000000005</v>
      </c>
      <c r="U1027">
        <f>Table1[[#This Row],[Price]]*0.52</f>
        <v>244.22840000000002</v>
      </c>
      <c r="V1027">
        <f>(Table1[[#This Row],[Price]]-Table1[[#This Row],[Scrap value]])/2</f>
        <v>112.7208</v>
      </c>
    </row>
    <row r="1028" spans="1:22" x14ac:dyDescent="0.25">
      <c r="A1028" t="s">
        <v>5027</v>
      </c>
      <c r="B1028" t="s">
        <v>35</v>
      </c>
      <c r="C1028" t="s">
        <v>47</v>
      </c>
      <c r="D1028" t="s">
        <v>5028</v>
      </c>
      <c r="E1028">
        <v>259.19</v>
      </c>
      <c r="F1028">
        <v>12</v>
      </c>
      <c r="G1028" t="s">
        <v>43728</v>
      </c>
      <c r="H1028" t="s">
        <v>5029</v>
      </c>
      <c r="I1028" s="1">
        <v>45137</v>
      </c>
      <c r="J1028" s="1">
        <v>46023</v>
      </c>
      <c r="K1028" t="s">
        <v>5030</v>
      </c>
      <c r="L1028" t="s">
        <v>5031</v>
      </c>
      <c r="M1028" t="s">
        <v>20</v>
      </c>
      <c r="N1028">
        <v>5</v>
      </c>
      <c r="O1028">
        <f>Table1[[#This Row],[Price]]-0.1*Table1[[#This Row],[Price]]</f>
        <v>233.27099999999999</v>
      </c>
      <c r="P1028" s="9">
        <f>(Table1[[#This Row],[Expiration Date]]-Table1[[#This Row],[Manufacturing Date]])/365</f>
        <v>2.4273972602739726</v>
      </c>
      <c r="Q1028" t="str">
        <f>IF(Table1[[#This Row],[Expiration Date]]-J1036&gt;12/31/2024,"not expired","expired")</f>
        <v>expired</v>
      </c>
      <c r="R1028">
        <f>Table1[[#This Row],[Discounted Price]]*0.95</f>
        <v>221.60744999999997</v>
      </c>
      <c r="S1028">
        <f>Table1[[#This Row],[Discounted Price]]*0.9</f>
        <v>209.94389999999999</v>
      </c>
      <c r="T1028">
        <f>Table1[[#This Row],[Discounted Price]]*0.8</f>
        <v>186.61680000000001</v>
      </c>
      <c r="U1028">
        <f>Table1[[#This Row],[Price]]*0.52</f>
        <v>134.77879999999999</v>
      </c>
      <c r="V1028">
        <f>(Table1[[#This Row],[Price]]-Table1[[#This Row],[Scrap value]])/2</f>
        <v>62.205600000000004</v>
      </c>
    </row>
    <row r="1029" spans="1:22" x14ac:dyDescent="0.25">
      <c r="A1029" t="s">
        <v>5032</v>
      </c>
      <c r="B1029" t="s">
        <v>22</v>
      </c>
      <c r="C1029" t="s">
        <v>47</v>
      </c>
      <c r="D1029" t="s">
        <v>5033</v>
      </c>
      <c r="E1029">
        <v>50.66</v>
      </c>
      <c r="F1029">
        <v>89</v>
      </c>
      <c r="G1029" t="s">
        <v>43730</v>
      </c>
      <c r="H1029" t="s">
        <v>5034</v>
      </c>
      <c r="I1029" s="1">
        <v>44927</v>
      </c>
      <c r="J1029" s="1">
        <v>46023</v>
      </c>
      <c r="K1029" t="s">
        <v>5035</v>
      </c>
      <c r="L1029" t="s">
        <v>5036</v>
      </c>
      <c r="M1029" t="s">
        <v>27</v>
      </c>
      <c r="N1029">
        <v>2</v>
      </c>
      <c r="O1029">
        <f>Table1[[#This Row],[Price]]-0.1*Table1[[#This Row],[Price]]</f>
        <v>45.593999999999994</v>
      </c>
      <c r="P1029" s="9">
        <f>(Table1[[#This Row],[Expiration Date]]-Table1[[#This Row],[Manufacturing Date]])/365</f>
        <v>3.0027397260273974</v>
      </c>
      <c r="Q1029" t="str">
        <f>IF(Table1[[#This Row],[Expiration Date]]-J1037&gt;12/31/2024,"not expired","expired")</f>
        <v>not expired</v>
      </c>
      <c r="R1029">
        <f>Table1[[#This Row],[Discounted Price]]*0.95</f>
        <v>43.314299999999996</v>
      </c>
      <c r="S1029">
        <f>Table1[[#This Row],[Discounted Price]]*0.9</f>
        <v>41.034599999999998</v>
      </c>
      <c r="T1029">
        <f>Table1[[#This Row],[Discounted Price]]*0.8</f>
        <v>36.475199999999994</v>
      </c>
      <c r="U1029">
        <f>Table1[[#This Row],[Price]]*0.52</f>
        <v>26.3432</v>
      </c>
      <c r="V1029">
        <f>(Table1[[#This Row],[Price]]-Table1[[#This Row],[Scrap value]])/2</f>
        <v>12.158399999999999</v>
      </c>
    </row>
    <row r="1030" spans="1:22" x14ac:dyDescent="0.25">
      <c r="A1030" t="s">
        <v>5037</v>
      </c>
      <c r="B1030" t="s">
        <v>29</v>
      </c>
      <c r="C1030" t="s">
        <v>47</v>
      </c>
      <c r="D1030" t="s">
        <v>5038</v>
      </c>
      <c r="E1030">
        <v>72.150000000000006</v>
      </c>
      <c r="F1030">
        <v>54</v>
      </c>
      <c r="G1030" t="s">
        <v>43728</v>
      </c>
      <c r="H1030" t="s">
        <v>4206</v>
      </c>
      <c r="I1030" s="1">
        <v>45000</v>
      </c>
      <c r="J1030" s="1">
        <v>45292</v>
      </c>
      <c r="K1030" t="s">
        <v>5039</v>
      </c>
      <c r="L1030" t="s">
        <v>5040</v>
      </c>
      <c r="M1030" t="s">
        <v>27</v>
      </c>
      <c r="N1030">
        <v>3</v>
      </c>
      <c r="O1030">
        <f>Table1[[#This Row],[Price]]-0.1*Table1[[#This Row],[Price]]</f>
        <v>64.935000000000002</v>
      </c>
      <c r="P1030" s="9">
        <f>(Table1[[#This Row],[Expiration Date]]-Table1[[#This Row],[Manufacturing Date]])/365</f>
        <v>0.8</v>
      </c>
      <c r="Q1030" t="str">
        <f>IF(Table1[[#This Row],[Expiration Date]]-J1038&gt;12/31/2024,"not expired","expired")</f>
        <v>expired</v>
      </c>
      <c r="R1030">
        <f>Table1[[#This Row],[Discounted Price]]*0.95</f>
        <v>61.688249999999996</v>
      </c>
      <c r="S1030">
        <f>Table1[[#This Row],[Discounted Price]]*0.9</f>
        <v>58.441500000000005</v>
      </c>
      <c r="T1030">
        <f>Table1[[#This Row],[Discounted Price]]*0.8</f>
        <v>51.948000000000008</v>
      </c>
      <c r="U1030">
        <f>Table1[[#This Row],[Price]]*0.52</f>
        <v>37.518000000000008</v>
      </c>
      <c r="V1030">
        <f>(Table1[[#This Row],[Price]]-Table1[[#This Row],[Scrap value]])/2</f>
        <v>17.315999999999999</v>
      </c>
    </row>
    <row r="1031" spans="1:22" x14ac:dyDescent="0.25">
      <c r="A1031" t="s">
        <v>5041</v>
      </c>
      <c r="B1031" t="s">
        <v>15</v>
      </c>
      <c r="C1031" t="s">
        <v>47</v>
      </c>
      <c r="D1031" t="s">
        <v>5042</v>
      </c>
      <c r="E1031">
        <v>251.38</v>
      </c>
      <c r="F1031">
        <v>33</v>
      </c>
      <c r="G1031" t="s">
        <v>43728</v>
      </c>
      <c r="H1031" t="s">
        <v>5043</v>
      </c>
      <c r="I1031" s="1">
        <v>45137</v>
      </c>
      <c r="J1031" s="1">
        <v>45292</v>
      </c>
      <c r="K1031" t="s">
        <v>5044</v>
      </c>
      <c r="L1031" t="s">
        <v>5045</v>
      </c>
      <c r="M1031" t="s">
        <v>45</v>
      </c>
      <c r="N1031">
        <v>5</v>
      </c>
      <c r="O1031">
        <f>Table1[[#This Row],[Price]]-0.1*Table1[[#This Row],[Price]]</f>
        <v>226.24199999999999</v>
      </c>
      <c r="P1031" s="9">
        <f>(Table1[[#This Row],[Expiration Date]]-Table1[[#This Row],[Manufacturing Date]])/365</f>
        <v>0.42465753424657532</v>
      </c>
      <c r="Q1031" t="str">
        <f>IF(Table1[[#This Row],[Expiration Date]]-J1039&gt;12/31/2024,"not expired","expired")</f>
        <v>expired</v>
      </c>
      <c r="R1031">
        <f>Table1[[#This Row],[Discounted Price]]*0.95</f>
        <v>214.92989999999998</v>
      </c>
      <c r="S1031">
        <f>Table1[[#This Row],[Discounted Price]]*0.9</f>
        <v>203.61779999999999</v>
      </c>
      <c r="T1031">
        <f>Table1[[#This Row],[Discounted Price]]*0.8</f>
        <v>180.99360000000001</v>
      </c>
      <c r="U1031">
        <f>Table1[[#This Row],[Price]]*0.52</f>
        <v>130.7176</v>
      </c>
      <c r="V1031">
        <f>(Table1[[#This Row],[Price]]-Table1[[#This Row],[Scrap value]])/2</f>
        <v>60.331199999999995</v>
      </c>
    </row>
    <row r="1032" spans="1:22" x14ac:dyDescent="0.25">
      <c r="A1032" t="s">
        <v>5046</v>
      </c>
      <c r="B1032" t="s">
        <v>22</v>
      </c>
      <c r="C1032" t="s">
        <v>47</v>
      </c>
      <c r="D1032" t="s">
        <v>5047</v>
      </c>
      <c r="E1032">
        <v>416.77</v>
      </c>
      <c r="F1032">
        <v>61</v>
      </c>
      <c r="G1032" t="s">
        <v>43729</v>
      </c>
      <c r="H1032" t="s">
        <v>1328</v>
      </c>
      <c r="I1032" s="1">
        <v>45137</v>
      </c>
      <c r="J1032" s="1">
        <v>45658</v>
      </c>
      <c r="K1032" t="s">
        <v>5048</v>
      </c>
      <c r="L1032" t="s">
        <v>5049</v>
      </c>
      <c r="M1032" t="s">
        <v>45</v>
      </c>
      <c r="N1032">
        <v>3</v>
      </c>
      <c r="O1032">
        <f>Table1[[#This Row],[Price]]-0.1*Table1[[#This Row],[Price]]</f>
        <v>375.09299999999996</v>
      </c>
      <c r="P1032" s="9">
        <f>(Table1[[#This Row],[Expiration Date]]-Table1[[#This Row],[Manufacturing Date]])/365</f>
        <v>1.4273972602739726</v>
      </c>
      <c r="Q1032" t="str">
        <f>IF(Table1[[#This Row],[Expiration Date]]-J1040&gt;12/31/2024,"not expired","expired")</f>
        <v>not expired</v>
      </c>
      <c r="R1032">
        <f>Table1[[#This Row],[Discounted Price]]*0.95</f>
        <v>356.33834999999993</v>
      </c>
      <c r="S1032">
        <f>Table1[[#This Row],[Discounted Price]]*0.9</f>
        <v>337.58369999999996</v>
      </c>
      <c r="T1032">
        <f>Table1[[#This Row],[Discounted Price]]*0.8</f>
        <v>300.07439999999997</v>
      </c>
      <c r="U1032">
        <f>Table1[[#This Row],[Price]]*0.52</f>
        <v>216.72040000000001</v>
      </c>
      <c r="V1032">
        <f>(Table1[[#This Row],[Price]]-Table1[[#This Row],[Scrap value]])/2</f>
        <v>100.02479999999998</v>
      </c>
    </row>
    <row r="1033" spans="1:22" x14ac:dyDescent="0.25">
      <c r="A1033" t="s">
        <v>5050</v>
      </c>
      <c r="B1033" t="s">
        <v>22</v>
      </c>
      <c r="C1033" t="s">
        <v>47</v>
      </c>
      <c r="D1033" t="s">
        <v>5051</v>
      </c>
      <c r="E1033">
        <v>290.52</v>
      </c>
      <c r="F1033">
        <v>33</v>
      </c>
      <c r="G1033" t="s">
        <v>43730</v>
      </c>
      <c r="H1033" t="s">
        <v>1319</v>
      </c>
      <c r="I1033" s="1">
        <v>45000</v>
      </c>
      <c r="J1033" s="1">
        <v>45292</v>
      </c>
      <c r="K1033" t="s">
        <v>5052</v>
      </c>
      <c r="L1033" t="s">
        <v>5053</v>
      </c>
      <c r="M1033" t="s">
        <v>45</v>
      </c>
      <c r="N1033">
        <v>4</v>
      </c>
      <c r="O1033">
        <f>Table1[[#This Row],[Price]]-0.1*Table1[[#This Row],[Price]]</f>
        <v>261.46799999999996</v>
      </c>
      <c r="P1033" s="9">
        <f>(Table1[[#This Row],[Expiration Date]]-Table1[[#This Row],[Manufacturing Date]])/365</f>
        <v>0.8</v>
      </c>
      <c r="Q1033" t="str">
        <f>IF(Table1[[#This Row],[Expiration Date]]-J1041&gt;12/31/2024,"not expired","expired")</f>
        <v>expired</v>
      </c>
      <c r="R1033">
        <f>Table1[[#This Row],[Discounted Price]]*0.95</f>
        <v>248.39459999999994</v>
      </c>
      <c r="S1033">
        <f>Table1[[#This Row],[Discounted Price]]*0.9</f>
        <v>235.32119999999998</v>
      </c>
      <c r="T1033">
        <f>Table1[[#This Row],[Discounted Price]]*0.8</f>
        <v>209.17439999999999</v>
      </c>
      <c r="U1033">
        <f>Table1[[#This Row],[Price]]*0.52</f>
        <v>151.07040000000001</v>
      </c>
      <c r="V1033">
        <f>(Table1[[#This Row],[Price]]-Table1[[#This Row],[Scrap value]])/2</f>
        <v>69.724799999999988</v>
      </c>
    </row>
    <row r="1034" spans="1:22" x14ac:dyDescent="0.25">
      <c r="A1034" t="s">
        <v>5054</v>
      </c>
      <c r="B1034" t="s">
        <v>35</v>
      </c>
      <c r="C1034" t="s">
        <v>47</v>
      </c>
      <c r="D1034" t="s">
        <v>5055</v>
      </c>
      <c r="E1034">
        <v>91.31</v>
      </c>
      <c r="F1034">
        <v>90</v>
      </c>
      <c r="G1034" t="s">
        <v>43728</v>
      </c>
      <c r="H1034" t="s">
        <v>4417</v>
      </c>
      <c r="I1034" s="1">
        <v>45000</v>
      </c>
      <c r="J1034" s="1">
        <v>45658</v>
      </c>
      <c r="K1034" t="s">
        <v>5056</v>
      </c>
      <c r="L1034" t="s">
        <v>5057</v>
      </c>
      <c r="M1034" t="s">
        <v>45</v>
      </c>
      <c r="N1034">
        <v>4</v>
      </c>
      <c r="O1034">
        <f>Table1[[#This Row],[Price]]-0.1*Table1[[#This Row],[Price]]</f>
        <v>82.179000000000002</v>
      </c>
      <c r="P1034" s="9">
        <f>(Table1[[#This Row],[Expiration Date]]-Table1[[#This Row],[Manufacturing Date]])/365</f>
        <v>1.8027397260273972</v>
      </c>
      <c r="Q1034" t="str">
        <f>IF(Table1[[#This Row],[Expiration Date]]-J1042&gt;12/31/2024,"not expired","expired")</f>
        <v>not expired</v>
      </c>
      <c r="R1034">
        <f>Table1[[#This Row],[Discounted Price]]*0.95</f>
        <v>78.070049999999995</v>
      </c>
      <c r="S1034">
        <f>Table1[[#This Row],[Discounted Price]]*0.9</f>
        <v>73.961100000000002</v>
      </c>
      <c r="T1034">
        <f>Table1[[#This Row],[Discounted Price]]*0.8</f>
        <v>65.743200000000002</v>
      </c>
      <c r="U1034">
        <f>Table1[[#This Row],[Price]]*0.52</f>
        <v>47.481200000000001</v>
      </c>
      <c r="V1034">
        <f>(Table1[[#This Row],[Price]]-Table1[[#This Row],[Scrap value]])/2</f>
        <v>21.914400000000001</v>
      </c>
    </row>
    <row r="1035" spans="1:22" x14ac:dyDescent="0.25">
      <c r="A1035" t="s">
        <v>5058</v>
      </c>
      <c r="B1035" t="s">
        <v>15</v>
      </c>
      <c r="C1035" t="s">
        <v>47</v>
      </c>
      <c r="D1035" t="s">
        <v>5059</v>
      </c>
      <c r="E1035">
        <v>466.31</v>
      </c>
      <c r="F1035">
        <v>48</v>
      </c>
      <c r="G1035" t="s">
        <v>43728</v>
      </c>
      <c r="H1035" t="s">
        <v>5060</v>
      </c>
      <c r="I1035" s="1">
        <v>45137</v>
      </c>
      <c r="J1035" s="1">
        <v>45658</v>
      </c>
      <c r="K1035" t="s">
        <v>5061</v>
      </c>
      <c r="L1035" t="s">
        <v>5062</v>
      </c>
      <c r="M1035" t="s">
        <v>27</v>
      </c>
      <c r="N1035">
        <v>3</v>
      </c>
      <c r="O1035">
        <f>Table1[[#This Row],[Price]]-0.1*Table1[[#This Row],[Price]]</f>
        <v>419.67899999999997</v>
      </c>
      <c r="P1035" s="9">
        <f>(Table1[[#This Row],[Expiration Date]]-Table1[[#This Row],[Manufacturing Date]])/365</f>
        <v>1.4273972602739726</v>
      </c>
      <c r="Q1035" t="str">
        <f>IF(Table1[[#This Row],[Expiration Date]]-J1043&gt;12/31/2024,"not expired","expired")</f>
        <v>expired</v>
      </c>
      <c r="R1035">
        <f>Table1[[#This Row],[Discounted Price]]*0.95</f>
        <v>398.69504999999998</v>
      </c>
      <c r="S1035">
        <f>Table1[[#This Row],[Discounted Price]]*0.9</f>
        <v>377.71109999999999</v>
      </c>
      <c r="T1035">
        <f>Table1[[#This Row],[Discounted Price]]*0.8</f>
        <v>335.7432</v>
      </c>
      <c r="U1035">
        <f>Table1[[#This Row],[Price]]*0.52</f>
        <v>242.4812</v>
      </c>
      <c r="V1035">
        <f>(Table1[[#This Row],[Price]]-Table1[[#This Row],[Scrap value]])/2</f>
        <v>111.9144</v>
      </c>
    </row>
    <row r="1036" spans="1:22" x14ac:dyDescent="0.25">
      <c r="A1036" t="s">
        <v>5063</v>
      </c>
      <c r="B1036" t="s">
        <v>22</v>
      </c>
      <c r="C1036" t="s">
        <v>47</v>
      </c>
      <c r="D1036" t="s">
        <v>5064</v>
      </c>
      <c r="E1036">
        <v>102.22</v>
      </c>
      <c r="F1036">
        <v>21</v>
      </c>
      <c r="G1036" t="s">
        <v>43729</v>
      </c>
      <c r="H1036" t="s">
        <v>5065</v>
      </c>
      <c r="I1036" s="1">
        <v>44927</v>
      </c>
      <c r="J1036" s="1">
        <v>46023</v>
      </c>
      <c r="K1036" t="s">
        <v>5066</v>
      </c>
      <c r="L1036" t="s">
        <v>5067</v>
      </c>
      <c r="M1036" t="s">
        <v>20</v>
      </c>
      <c r="N1036">
        <v>5</v>
      </c>
      <c r="O1036">
        <f>Table1[[#This Row],[Price]]-0.1*Table1[[#This Row],[Price]]</f>
        <v>91.99799999999999</v>
      </c>
      <c r="P1036" s="9">
        <f>(Table1[[#This Row],[Expiration Date]]-Table1[[#This Row],[Manufacturing Date]])/365</f>
        <v>3.0027397260273974</v>
      </c>
      <c r="Q1036" t="str">
        <f>IF(Table1[[#This Row],[Expiration Date]]-J1044&gt;12/31/2024,"not expired","expired")</f>
        <v>expired</v>
      </c>
      <c r="R1036">
        <f>Table1[[#This Row],[Discounted Price]]*0.95</f>
        <v>87.398099999999985</v>
      </c>
      <c r="S1036">
        <f>Table1[[#This Row],[Discounted Price]]*0.9</f>
        <v>82.798199999999994</v>
      </c>
      <c r="T1036">
        <f>Table1[[#This Row],[Discounted Price]]*0.8</f>
        <v>73.598399999999998</v>
      </c>
      <c r="U1036">
        <f>Table1[[#This Row],[Price]]*0.52</f>
        <v>53.154400000000003</v>
      </c>
      <c r="V1036">
        <f>(Table1[[#This Row],[Price]]-Table1[[#This Row],[Scrap value]])/2</f>
        <v>24.532799999999998</v>
      </c>
    </row>
    <row r="1037" spans="1:22" x14ac:dyDescent="0.25">
      <c r="A1037" t="s">
        <v>5068</v>
      </c>
      <c r="B1037" t="s">
        <v>22</v>
      </c>
      <c r="C1037" t="s">
        <v>47</v>
      </c>
      <c r="D1037" t="s">
        <v>5069</v>
      </c>
      <c r="E1037">
        <v>278.24</v>
      </c>
      <c r="F1037">
        <v>47</v>
      </c>
      <c r="G1037" t="s">
        <v>43728</v>
      </c>
      <c r="H1037" t="s">
        <v>5070</v>
      </c>
      <c r="I1037" s="1">
        <v>44927</v>
      </c>
      <c r="J1037" s="1">
        <v>45292</v>
      </c>
      <c r="K1037" t="s">
        <v>5071</v>
      </c>
      <c r="L1037" t="s">
        <v>5072</v>
      </c>
      <c r="M1037" t="s">
        <v>45</v>
      </c>
      <c r="N1037">
        <v>3</v>
      </c>
      <c r="O1037">
        <f>Table1[[#This Row],[Price]]-0.1*Table1[[#This Row],[Price]]</f>
        <v>250.416</v>
      </c>
      <c r="P1037" s="9">
        <f>(Table1[[#This Row],[Expiration Date]]-Table1[[#This Row],[Manufacturing Date]])/365</f>
        <v>1</v>
      </c>
      <c r="Q1037" t="str">
        <f>IF(Table1[[#This Row],[Expiration Date]]-J1045&gt;12/31/2024,"not expired","expired")</f>
        <v>expired</v>
      </c>
      <c r="R1037">
        <f>Table1[[#This Row],[Discounted Price]]*0.95</f>
        <v>237.89519999999999</v>
      </c>
      <c r="S1037">
        <f>Table1[[#This Row],[Discounted Price]]*0.9</f>
        <v>225.37440000000001</v>
      </c>
      <c r="T1037">
        <f>Table1[[#This Row],[Discounted Price]]*0.8</f>
        <v>200.33280000000002</v>
      </c>
      <c r="U1037">
        <f>Table1[[#This Row],[Price]]*0.52</f>
        <v>144.6848</v>
      </c>
      <c r="V1037">
        <f>(Table1[[#This Row],[Price]]-Table1[[#This Row],[Scrap value]])/2</f>
        <v>66.777600000000007</v>
      </c>
    </row>
    <row r="1038" spans="1:22" x14ac:dyDescent="0.25">
      <c r="A1038" t="s">
        <v>5073</v>
      </c>
      <c r="B1038" t="s">
        <v>22</v>
      </c>
      <c r="C1038" t="s">
        <v>47</v>
      </c>
      <c r="D1038" t="s">
        <v>5074</v>
      </c>
      <c r="E1038">
        <v>465.13</v>
      </c>
      <c r="F1038">
        <v>19</v>
      </c>
      <c r="G1038" t="s">
        <v>43729</v>
      </c>
      <c r="H1038" t="s">
        <v>5075</v>
      </c>
      <c r="I1038" s="1">
        <v>44927</v>
      </c>
      <c r="J1038" s="1">
        <v>46023</v>
      </c>
      <c r="K1038" t="s">
        <v>5076</v>
      </c>
      <c r="L1038" t="s">
        <v>5077</v>
      </c>
      <c r="M1038" t="s">
        <v>27</v>
      </c>
      <c r="N1038">
        <v>5</v>
      </c>
      <c r="O1038">
        <f>Table1[[#This Row],[Price]]-0.1*Table1[[#This Row],[Price]]</f>
        <v>418.61699999999996</v>
      </c>
      <c r="P1038" s="9">
        <f>(Table1[[#This Row],[Expiration Date]]-Table1[[#This Row],[Manufacturing Date]])/365</f>
        <v>3.0027397260273974</v>
      </c>
      <c r="Q1038" t="str">
        <f>IF(Table1[[#This Row],[Expiration Date]]-J1046&gt;12/31/2024,"not expired","expired")</f>
        <v>not expired</v>
      </c>
      <c r="R1038">
        <f>Table1[[#This Row],[Discounted Price]]*0.95</f>
        <v>397.68614999999994</v>
      </c>
      <c r="S1038">
        <f>Table1[[#This Row],[Discounted Price]]*0.9</f>
        <v>376.75529999999998</v>
      </c>
      <c r="T1038">
        <f>Table1[[#This Row],[Discounted Price]]*0.8</f>
        <v>334.89359999999999</v>
      </c>
      <c r="U1038">
        <f>Table1[[#This Row],[Price]]*0.52</f>
        <v>241.86760000000001</v>
      </c>
      <c r="V1038">
        <f>(Table1[[#This Row],[Price]]-Table1[[#This Row],[Scrap value]])/2</f>
        <v>111.63119999999999</v>
      </c>
    </row>
    <row r="1039" spans="1:22" x14ac:dyDescent="0.25">
      <c r="A1039" t="s">
        <v>5078</v>
      </c>
      <c r="B1039" t="s">
        <v>15</v>
      </c>
      <c r="C1039" t="s">
        <v>47</v>
      </c>
      <c r="D1039" t="s">
        <v>5079</v>
      </c>
      <c r="E1039">
        <v>57.48</v>
      </c>
      <c r="F1039">
        <v>23</v>
      </c>
      <c r="G1039" t="s">
        <v>43728</v>
      </c>
      <c r="H1039" t="s">
        <v>5080</v>
      </c>
      <c r="I1039" s="1">
        <v>45137</v>
      </c>
      <c r="J1039" s="1">
        <v>45658</v>
      </c>
      <c r="K1039" t="s">
        <v>5081</v>
      </c>
      <c r="L1039" t="s">
        <v>5082</v>
      </c>
      <c r="M1039" t="s">
        <v>45</v>
      </c>
      <c r="N1039">
        <v>3</v>
      </c>
      <c r="O1039">
        <f>Table1[[#This Row],[Price]]-0.1*Table1[[#This Row],[Price]]</f>
        <v>51.731999999999999</v>
      </c>
      <c r="P1039" s="9">
        <f>(Table1[[#This Row],[Expiration Date]]-Table1[[#This Row],[Manufacturing Date]])/365</f>
        <v>1.4273972602739726</v>
      </c>
      <c r="Q1039" t="str">
        <f>IF(Table1[[#This Row],[Expiration Date]]-J1047&gt;12/31/2024,"not expired","expired")</f>
        <v>not expired</v>
      </c>
      <c r="R1039">
        <f>Table1[[#This Row],[Discounted Price]]*0.95</f>
        <v>49.145399999999995</v>
      </c>
      <c r="S1039">
        <f>Table1[[#This Row],[Discounted Price]]*0.9</f>
        <v>46.558799999999998</v>
      </c>
      <c r="T1039">
        <f>Table1[[#This Row],[Discounted Price]]*0.8</f>
        <v>41.385600000000004</v>
      </c>
      <c r="U1039">
        <f>Table1[[#This Row],[Price]]*0.52</f>
        <v>29.889599999999998</v>
      </c>
      <c r="V1039">
        <f>(Table1[[#This Row],[Price]]-Table1[[#This Row],[Scrap value]])/2</f>
        <v>13.795199999999999</v>
      </c>
    </row>
    <row r="1040" spans="1:22" x14ac:dyDescent="0.25">
      <c r="A1040" t="s">
        <v>5083</v>
      </c>
      <c r="B1040" t="s">
        <v>15</v>
      </c>
      <c r="C1040" t="s">
        <v>47</v>
      </c>
      <c r="D1040" t="s">
        <v>5084</v>
      </c>
      <c r="E1040">
        <v>110.26</v>
      </c>
      <c r="F1040">
        <v>29</v>
      </c>
      <c r="G1040" t="s">
        <v>43729</v>
      </c>
      <c r="H1040" t="s">
        <v>5085</v>
      </c>
      <c r="I1040" s="1">
        <v>45137</v>
      </c>
      <c r="J1040" s="1">
        <v>45292</v>
      </c>
      <c r="K1040" t="s">
        <v>5086</v>
      </c>
      <c r="L1040" t="s">
        <v>5087</v>
      </c>
      <c r="M1040" t="s">
        <v>27</v>
      </c>
      <c r="N1040">
        <v>4</v>
      </c>
      <c r="O1040">
        <f>Table1[[#This Row],[Price]]-0.1*Table1[[#This Row],[Price]]</f>
        <v>99.234000000000009</v>
      </c>
      <c r="P1040" s="9">
        <f>(Table1[[#This Row],[Expiration Date]]-Table1[[#This Row],[Manufacturing Date]])/365</f>
        <v>0.42465753424657532</v>
      </c>
      <c r="Q1040" t="str">
        <f>IF(Table1[[#This Row],[Expiration Date]]-J1048&gt;12/31/2024,"not expired","expired")</f>
        <v>expired</v>
      </c>
      <c r="R1040">
        <f>Table1[[#This Row],[Discounted Price]]*0.95</f>
        <v>94.272300000000001</v>
      </c>
      <c r="S1040">
        <f>Table1[[#This Row],[Discounted Price]]*0.9</f>
        <v>89.310600000000008</v>
      </c>
      <c r="T1040">
        <f>Table1[[#This Row],[Discounted Price]]*0.8</f>
        <v>79.387200000000007</v>
      </c>
      <c r="U1040">
        <f>Table1[[#This Row],[Price]]*0.52</f>
        <v>57.335200000000007</v>
      </c>
      <c r="V1040">
        <f>(Table1[[#This Row],[Price]]-Table1[[#This Row],[Scrap value]])/2</f>
        <v>26.462399999999999</v>
      </c>
    </row>
    <row r="1041" spans="1:22" x14ac:dyDescent="0.25">
      <c r="A1041" t="s">
        <v>5088</v>
      </c>
      <c r="B1041" t="s">
        <v>35</v>
      </c>
      <c r="C1041" t="s">
        <v>47</v>
      </c>
      <c r="D1041" t="s">
        <v>5089</v>
      </c>
      <c r="E1041">
        <v>300.7</v>
      </c>
      <c r="F1041">
        <v>90</v>
      </c>
      <c r="G1041" t="s">
        <v>43730</v>
      </c>
      <c r="H1041" t="s">
        <v>5090</v>
      </c>
      <c r="I1041" s="1">
        <v>44927</v>
      </c>
      <c r="J1041" s="1">
        <v>46023</v>
      </c>
      <c r="K1041" t="s">
        <v>5091</v>
      </c>
      <c r="L1041" t="s">
        <v>5092</v>
      </c>
      <c r="M1041" t="s">
        <v>20</v>
      </c>
      <c r="N1041">
        <v>4</v>
      </c>
      <c r="O1041">
        <f>Table1[[#This Row],[Price]]-0.1*Table1[[#This Row],[Price]]</f>
        <v>270.63</v>
      </c>
      <c r="P1041" s="9">
        <f>(Table1[[#This Row],[Expiration Date]]-Table1[[#This Row],[Manufacturing Date]])/365</f>
        <v>3.0027397260273974</v>
      </c>
      <c r="Q1041" t="str">
        <f>IF(Table1[[#This Row],[Expiration Date]]-J1049&gt;12/31/2024,"not expired","expired")</f>
        <v>not expired</v>
      </c>
      <c r="R1041">
        <f>Table1[[#This Row],[Discounted Price]]*0.95</f>
        <v>257.0985</v>
      </c>
      <c r="S1041">
        <f>Table1[[#This Row],[Discounted Price]]*0.9</f>
        <v>243.56700000000001</v>
      </c>
      <c r="T1041">
        <f>Table1[[#This Row],[Discounted Price]]*0.8</f>
        <v>216.50400000000002</v>
      </c>
      <c r="U1041">
        <f>Table1[[#This Row],[Price]]*0.52</f>
        <v>156.364</v>
      </c>
      <c r="V1041">
        <f>(Table1[[#This Row],[Price]]-Table1[[#This Row],[Scrap value]])/2</f>
        <v>72.167999999999992</v>
      </c>
    </row>
    <row r="1042" spans="1:22" x14ac:dyDescent="0.25">
      <c r="A1042" t="s">
        <v>5093</v>
      </c>
      <c r="B1042" t="s">
        <v>35</v>
      </c>
      <c r="C1042" t="s">
        <v>47</v>
      </c>
      <c r="D1042" t="s">
        <v>5094</v>
      </c>
      <c r="E1042">
        <v>337.62</v>
      </c>
      <c r="F1042">
        <v>56</v>
      </c>
      <c r="G1042" t="s">
        <v>43728</v>
      </c>
      <c r="H1042" t="s">
        <v>1046</v>
      </c>
      <c r="I1042" s="1">
        <v>45137</v>
      </c>
      <c r="J1042" s="1">
        <v>45292</v>
      </c>
      <c r="K1042" t="s">
        <v>5095</v>
      </c>
      <c r="L1042" t="s">
        <v>5096</v>
      </c>
      <c r="M1042" t="s">
        <v>20</v>
      </c>
      <c r="N1042">
        <v>3</v>
      </c>
      <c r="O1042">
        <f>Table1[[#This Row],[Price]]-0.1*Table1[[#This Row],[Price]]</f>
        <v>303.858</v>
      </c>
      <c r="P1042" s="9">
        <f>(Table1[[#This Row],[Expiration Date]]-Table1[[#This Row],[Manufacturing Date]])/365</f>
        <v>0.42465753424657532</v>
      </c>
      <c r="Q1042" t="str">
        <f>IF(Table1[[#This Row],[Expiration Date]]-J1050&gt;12/31/2024,"not expired","expired")</f>
        <v>expired</v>
      </c>
      <c r="R1042">
        <f>Table1[[#This Row],[Discounted Price]]*0.95</f>
        <v>288.6651</v>
      </c>
      <c r="S1042">
        <f>Table1[[#This Row],[Discounted Price]]*0.9</f>
        <v>273.47219999999999</v>
      </c>
      <c r="T1042">
        <f>Table1[[#This Row],[Discounted Price]]*0.8</f>
        <v>243.08640000000003</v>
      </c>
      <c r="U1042">
        <f>Table1[[#This Row],[Price]]*0.52</f>
        <v>175.5624</v>
      </c>
      <c r="V1042">
        <f>(Table1[[#This Row],[Price]]-Table1[[#This Row],[Scrap value]])/2</f>
        <v>81.028800000000004</v>
      </c>
    </row>
    <row r="1043" spans="1:22" x14ac:dyDescent="0.25">
      <c r="A1043" t="s">
        <v>5097</v>
      </c>
      <c r="B1043" t="s">
        <v>35</v>
      </c>
      <c r="C1043" t="s">
        <v>47</v>
      </c>
      <c r="D1043" t="s">
        <v>5098</v>
      </c>
      <c r="E1043">
        <v>50.24</v>
      </c>
      <c r="F1043">
        <v>52</v>
      </c>
      <c r="G1043" t="s">
        <v>43728</v>
      </c>
      <c r="H1043" t="s">
        <v>5099</v>
      </c>
      <c r="I1043" s="1">
        <v>45137</v>
      </c>
      <c r="J1043" s="1">
        <v>46023</v>
      </c>
      <c r="K1043" t="s">
        <v>5100</v>
      </c>
      <c r="L1043" t="s">
        <v>5101</v>
      </c>
      <c r="M1043" t="s">
        <v>27</v>
      </c>
      <c r="N1043">
        <v>3</v>
      </c>
      <c r="O1043">
        <f>Table1[[#This Row],[Price]]-0.1*Table1[[#This Row],[Price]]</f>
        <v>45.216000000000001</v>
      </c>
      <c r="P1043" s="9">
        <f>(Table1[[#This Row],[Expiration Date]]-Table1[[#This Row],[Manufacturing Date]])/365</f>
        <v>2.4273972602739726</v>
      </c>
      <c r="Q1043" t="str">
        <f>IF(Table1[[#This Row],[Expiration Date]]-J1051&gt;12/31/2024,"not expired","expired")</f>
        <v>not expired</v>
      </c>
      <c r="R1043">
        <f>Table1[[#This Row],[Discounted Price]]*0.95</f>
        <v>42.955199999999998</v>
      </c>
      <c r="S1043">
        <f>Table1[[#This Row],[Discounted Price]]*0.9</f>
        <v>40.694400000000002</v>
      </c>
      <c r="T1043">
        <f>Table1[[#This Row],[Discounted Price]]*0.8</f>
        <v>36.172800000000002</v>
      </c>
      <c r="U1043">
        <f>Table1[[#This Row],[Price]]*0.52</f>
        <v>26.1248</v>
      </c>
      <c r="V1043">
        <f>(Table1[[#This Row],[Price]]-Table1[[#This Row],[Scrap value]])/2</f>
        <v>12.057600000000001</v>
      </c>
    </row>
    <row r="1044" spans="1:22" x14ac:dyDescent="0.25">
      <c r="A1044" t="s">
        <v>5102</v>
      </c>
      <c r="B1044" t="s">
        <v>22</v>
      </c>
      <c r="C1044" t="s">
        <v>47</v>
      </c>
      <c r="D1044" t="s">
        <v>5103</v>
      </c>
      <c r="E1044">
        <v>414.05</v>
      </c>
      <c r="F1044">
        <v>10</v>
      </c>
      <c r="G1044" t="s">
        <v>43728</v>
      </c>
      <c r="H1044" t="s">
        <v>5104</v>
      </c>
      <c r="I1044" s="1">
        <v>45137</v>
      </c>
      <c r="J1044" s="1">
        <v>46023</v>
      </c>
      <c r="K1044" t="s">
        <v>5105</v>
      </c>
      <c r="L1044" t="s">
        <v>5106</v>
      </c>
      <c r="M1044" t="s">
        <v>27</v>
      </c>
      <c r="N1044">
        <v>3</v>
      </c>
      <c r="O1044">
        <f>Table1[[#This Row],[Price]]-0.1*Table1[[#This Row],[Price]]</f>
        <v>372.64499999999998</v>
      </c>
      <c r="P1044" s="9">
        <f>(Table1[[#This Row],[Expiration Date]]-Table1[[#This Row],[Manufacturing Date]])/365</f>
        <v>2.4273972602739726</v>
      </c>
      <c r="Q1044" t="str">
        <f>IF(Table1[[#This Row],[Expiration Date]]-J1052&gt;12/31/2024,"not expired","expired")</f>
        <v>expired</v>
      </c>
      <c r="R1044">
        <f>Table1[[#This Row],[Discounted Price]]*0.95</f>
        <v>354.01274999999998</v>
      </c>
      <c r="S1044">
        <f>Table1[[#This Row],[Discounted Price]]*0.9</f>
        <v>335.38049999999998</v>
      </c>
      <c r="T1044">
        <f>Table1[[#This Row],[Discounted Price]]*0.8</f>
        <v>298.11599999999999</v>
      </c>
      <c r="U1044">
        <f>Table1[[#This Row],[Price]]*0.52</f>
        <v>215.30600000000001</v>
      </c>
      <c r="V1044">
        <f>(Table1[[#This Row],[Price]]-Table1[[#This Row],[Scrap value]])/2</f>
        <v>99.372</v>
      </c>
    </row>
    <row r="1045" spans="1:22" x14ac:dyDescent="0.25">
      <c r="A1045" t="s">
        <v>5107</v>
      </c>
      <c r="B1045" t="s">
        <v>22</v>
      </c>
      <c r="C1045" t="s">
        <v>47</v>
      </c>
      <c r="D1045" t="s">
        <v>5108</v>
      </c>
      <c r="E1045">
        <v>133.54</v>
      </c>
      <c r="F1045">
        <v>80</v>
      </c>
      <c r="G1045" t="s">
        <v>43729</v>
      </c>
      <c r="H1045" t="s">
        <v>5109</v>
      </c>
      <c r="I1045" s="1">
        <v>44927</v>
      </c>
      <c r="J1045" s="1">
        <v>45292</v>
      </c>
      <c r="K1045" t="s">
        <v>5110</v>
      </c>
      <c r="L1045" t="s">
        <v>5111</v>
      </c>
      <c r="M1045" t="s">
        <v>45</v>
      </c>
      <c r="N1045">
        <v>4</v>
      </c>
      <c r="O1045">
        <f>Table1[[#This Row],[Price]]-0.1*Table1[[#This Row],[Price]]</f>
        <v>120.18599999999999</v>
      </c>
      <c r="P1045" s="9">
        <f>(Table1[[#This Row],[Expiration Date]]-Table1[[#This Row],[Manufacturing Date]])/365</f>
        <v>1</v>
      </c>
      <c r="Q1045" t="str">
        <f>IF(Table1[[#This Row],[Expiration Date]]-J1053&gt;12/31/2024,"not expired","expired")</f>
        <v>expired</v>
      </c>
      <c r="R1045">
        <f>Table1[[#This Row],[Discounted Price]]*0.95</f>
        <v>114.17669999999998</v>
      </c>
      <c r="S1045">
        <f>Table1[[#This Row],[Discounted Price]]*0.9</f>
        <v>108.1674</v>
      </c>
      <c r="T1045">
        <f>Table1[[#This Row],[Discounted Price]]*0.8</f>
        <v>96.148799999999994</v>
      </c>
      <c r="U1045">
        <f>Table1[[#This Row],[Price]]*0.52</f>
        <v>69.440799999999996</v>
      </c>
      <c r="V1045">
        <f>(Table1[[#This Row],[Price]]-Table1[[#This Row],[Scrap value]])/2</f>
        <v>32.049599999999998</v>
      </c>
    </row>
    <row r="1046" spans="1:22" x14ac:dyDescent="0.25">
      <c r="A1046" t="s">
        <v>5112</v>
      </c>
      <c r="B1046" t="s">
        <v>29</v>
      </c>
      <c r="C1046" t="s">
        <v>47</v>
      </c>
      <c r="D1046" t="s">
        <v>5113</v>
      </c>
      <c r="E1046">
        <v>352.48</v>
      </c>
      <c r="F1046">
        <v>37</v>
      </c>
      <c r="G1046" t="s">
        <v>43728</v>
      </c>
      <c r="H1046" t="s">
        <v>5114</v>
      </c>
      <c r="I1046" s="1">
        <v>44927</v>
      </c>
      <c r="J1046" s="1">
        <v>45658</v>
      </c>
      <c r="K1046" t="s">
        <v>5115</v>
      </c>
      <c r="L1046" t="s">
        <v>5116</v>
      </c>
      <c r="M1046" t="s">
        <v>27</v>
      </c>
      <c r="N1046">
        <v>5</v>
      </c>
      <c r="O1046">
        <f>Table1[[#This Row],[Price]]-0.1*Table1[[#This Row],[Price]]</f>
        <v>317.23200000000003</v>
      </c>
      <c r="P1046" s="9">
        <f>(Table1[[#This Row],[Expiration Date]]-Table1[[#This Row],[Manufacturing Date]])/365</f>
        <v>2.0027397260273974</v>
      </c>
      <c r="Q1046" t="str">
        <f>IF(Table1[[#This Row],[Expiration Date]]-J1054&gt;12/31/2024,"not expired","expired")</f>
        <v>expired</v>
      </c>
      <c r="R1046">
        <f>Table1[[#This Row],[Discounted Price]]*0.95</f>
        <v>301.37040000000002</v>
      </c>
      <c r="S1046">
        <f>Table1[[#This Row],[Discounted Price]]*0.9</f>
        <v>285.50880000000001</v>
      </c>
      <c r="T1046">
        <f>Table1[[#This Row],[Discounted Price]]*0.8</f>
        <v>253.78560000000004</v>
      </c>
      <c r="U1046">
        <f>Table1[[#This Row],[Price]]*0.52</f>
        <v>183.28960000000001</v>
      </c>
      <c r="V1046">
        <f>(Table1[[#This Row],[Price]]-Table1[[#This Row],[Scrap value]])/2</f>
        <v>84.595200000000006</v>
      </c>
    </row>
    <row r="1047" spans="1:22" x14ac:dyDescent="0.25">
      <c r="A1047" t="s">
        <v>5117</v>
      </c>
      <c r="B1047" t="s">
        <v>22</v>
      </c>
      <c r="C1047" t="s">
        <v>47</v>
      </c>
      <c r="D1047" t="s">
        <v>5118</v>
      </c>
      <c r="E1047">
        <v>135.11000000000001</v>
      </c>
      <c r="F1047">
        <v>91</v>
      </c>
      <c r="G1047" t="s">
        <v>43730</v>
      </c>
      <c r="H1047" t="s">
        <v>5119</v>
      </c>
      <c r="I1047" s="1">
        <v>45137</v>
      </c>
      <c r="J1047" s="1">
        <v>45292</v>
      </c>
      <c r="K1047" t="s">
        <v>5120</v>
      </c>
      <c r="L1047" t="s">
        <v>5121</v>
      </c>
      <c r="M1047" t="s">
        <v>27</v>
      </c>
      <c r="N1047">
        <v>4</v>
      </c>
      <c r="O1047">
        <f>Table1[[#This Row],[Price]]-0.1*Table1[[#This Row],[Price]]</f>
        <v>121.59900000000002</v>
      </c>
      <c r="P1047" s="9">
        <f>(Table1[[#This Row],[Expiration Date]]-Table1[[#This Row],[Manufacturing Date]])/365</f>
        <v>0.42465753424657532</v>
      </c>
      <c r="Q1047" t="str">
        <f>IF(Table1[[#This Row],[Expiration Date]]-J1055&gt;12/31/2024,"not expired","expired")</f>
        <v>expired</v>
      </c>
      <c r="R1047">
        <f>Table1[[#This Row],[Discounted Price]]*0.95</f>
        <v>115.51905000000001</v>
      </c>
      <c r="S1047">
        <f>Table1[[#This Row],[Discounted Price]]*0.9</f>
        <v>109.43910000000002</v>
      </c>
      <c r="T1047">
        <f>Table1[[#This Row],[Discounted Price]]*0.8</f>
        <v>97.279200000000017</v>
      </c>
      <c r="U1047">
        <f>Table1[[#This Row],[Price]]*0.52</f>
        <v>70.257200000000012</v>
      </c>
      <c r="V1047">
        <f>(Table1[[#This Row],[Price]]-Table1[[#This Row],[Scrap value]])/2</f>
        <v>32.426400000000001</v>
      </c>
    </row>
    <row r="1048" spans="1:22" x14ac:dyDescent="0.25">
      <c r="A1048" t="s">
        <v>5122</v>
      </c>
      <c r="B1048" t="s">
        <v>22</v>
      </c>
      <c r="C1048" t="s">
        <v>47</v>
      </c>
      <c r="D1048" t="s">
        <v>5123</v>
      </c>
      <c r="E1048">
        <v>139.83000000000001</v>
      </c>
      <c r="F1048">
        <v>26</v>
      </c>
      <c r="G1048" t="s">
        <v>43729</v>
      </c>
      <c r="H1048" t="s">
        <v>5124</v>
      </c>
      <c r="I1048" s="1">
        <v>44927</v>
      </c>
      <c r="J1048" s="1">
        <v>46023</v>
      </c>
      <c r="K1048" t="s">
        <v>5125</v>
      </c>
      <c r="L1048" t="s">
        <v>5126</v>
      </c>
      <c r="M1048" t="s">
        <v>20</v>
      </c>
      <c r="N1048">
        <v>3</v>
      </c>
      <c r="O1048">
        <f>Table1[[#This Row],[Price]]-0.1*Table1[[#This Row],[Price]]</f>
        <v>125.84700000000001</v>
      </c>
      <c r="P1048" s="9">
        <f>(Table1[[#This Row],[Expiration Date]]-Table1[[#This Row],[Manufacturing Date]])/365</f>
        <v>3.0027397260273974</v>
      </c>
      <c r="Q1048" t="str">
        <f>IF(Table1[[#This Row],[Expiration Date]]-J1056&gt;12/31/2024,"not expired","expired")</f>
        <v>not expired</v>
      </c>
      <c r="R1048">
        <f>Table1[[#This Row],[Discounted Price]]*0.95</f>
        <v>119.55465000000001</v>
      </c>
      <c r="S1048">
        <f>Table1[[#This Row],[Discounted Price]]*0.9</f>
        <v>113.26230000000001</v>
      </c>
      <c r="T1048">
        <f>Table1[[#This Row],[Discounted Price]]*0.8</f>
        <v>100.67760000000001</v>
      </c>
      <c r="U1048">
        <f>Table1[[#This Row],[Price]]*0.52</f>
        <v>72.711600000000004</v>
      </c>
      <c r="V1048">
        <f>(Table1[[#This Row],[Price]]-Table1[[#This Row],[Scrap value]])/2</f>
        <v>33.559200000000004</v>
      </c>
    </row>
    <row r="1049" spans="1:22" x14ac:dyDescent="0.25">
      <c r="A1049" t="s">
        <v>5127</v>
      </c>
      <c r="B1049" t="s">
        <v>15</v>
      </c>
      <c r="C1049" t="s">
        <v>47</v>
      </c>
      <c r="D1049" t="s">
        <v>5128</v>
      </c>
      <c r="E1049">
        <v>362.4</v>
      </c>
      <c r="F1049">
        <v>65</v>
      </c>
      <c r="G1049" t="s">
        <v>43728</v>
      </c>
      <c r="H1049" t="s">
        <v>5129</v>
      </c>
      <c r="I1049" s="1">
        <v>45000</v>
      </c>
      <c r="J1049" s="1">
        <v>45658</v>
      </c>
      <c r="K1049" t="s">
        <v>5130</v>
      </c>
      <c r="L1049" t="s">
        <v>5131</v>
      </c>
      <c r="M1049" t="s">
        <v>27</v>
      </c>
      <c r="N1049">
        <v>2</v>
      </c>
      <c r="O1049">
        <f>Table1[[#This Row],[Price]]-0.1*Table1[[#This Row],[Price]]</f>
        <v>326.15999999999997</v>
      </c>
      <c r="P1049" s="9">
        <f>(Table1[[#This Row],[Expiration Date]]-Table1[[#This Row],[Manufacturing Date]])/365</f>
        <v>1.8027397260273972</v>
      </c>
      <c r="Q1049" t="str">
        <f>IF(Table1[[#This Row],[Expiration Date]]-J1057&gt;12/31/2024,"not expired","expired")</f>
        <v>expired</v>
      </c>
      <c r="R1049">
        <f>Table1[[#This Row],[Discounted Price]]*0.95</f>
        <v>309.85199999999998</v>
      </c>
      <c r="S1049">
        <f>Table1[[#This Row],[Discounted Price]]*0.9</f>
        <v>293.54399999999998</v>
      </c>
      <c r="T1049">
        <f>Table1[[#This Row],[Discounted Price]]*0.8</f>
        <v>260.928</v>
      </c>
      <c r="U1049">
        <f>Table1[[#This Row],[Price]]*0.52</f>
        <v>188.44800000000001</v>
      </c>
      <c r="V1049">
        <f>(Table1[[#This Row],[Price]]-Table1[[#This Row],[Scrap value]])/2</f>
        <v>86.975999999999985</v>
      </c>
    </row>
    <row r="1050" spans="1:22" x14ac:dyDescent="0.25">
      <c r="A1050" t="s">
        <v>5132</v>
      </c>
      <c r="B1050" t="s">
        <v>15</v>
      </c>
      <c r="C1050" t="s">
        <v>47</v>
      </c>
      <c r="D1050" t="s">
        <v>5133</v>
      </c>
      <c r="E1050">
        <v>87.41</v>
      </c>
      <c r="F1050">
        <v>24</v>
      </c>
      <c r="G1050" t="s">
        <v>43730</v>
      </c>
      <c r="H1050" t="s">
        <v>5134</v>
      </c>
      <c r="I1050" s="1">
        <v>44927</v>
      </c>
      <c r="J1050" s="1">
        <v>45292</v>
      </c>
      <c r="K1050" t="s">
        <v>5135</v>
      </c>
      <c r="L1050" t="s">
        <v>5136</v>
      </c>
      <c r="M1050" t="s">
        <v>45</v>
      </c>
      <c r="N1050">
        <v>3</v>
      </c>
      <c r="O1050">
        <f>Table1[[#This Row],[Price]]-0.1*Table1[[#This Row],[Price]]</f>
        <v>78.668999999999997</v>
      </c>
      <c r="P1050" s="9">
        <f>(Table1[[#This Row],[Expiration Date]]-Table1[[#This Row],[Manufacturing Date]])/365</f>
        <v>1</v>
      </c>
      <c r="Q1050" t="str">
        <f>IF(Table1[[#This Row],[Expiration Date]]-J1058&gt;12/31/2024,"not expired","expired")</f>
        <v>expired</v>
      </c>
      <c r="R1050">
        <f>Table1[[#This Row],[Discounted Price]]*0.95</f>
        <v>74.735549999999989</v>
      </c>
      <c r="S1050">
        <f>Table1[[#This Row],[Discounted Price]]*0.9</f>
        <v>70.802099999999996</v>
      </c>
      <c r="T1050">
        <f>Table1[[#This Row],[Discounted Price]]*0.8</f>
        <v>62.935200000000002</v>
      </c>
      <c r="U1050">
        <f>Table1[[#This Row],[Price]]*0.52</f>
        <v>45.453200000000002</v>
      </c>
      <c r="V1050">
        <f>(Table1[[#This Row],[Price]]-Table1[[#This Row],[Scrap value]])/2</f>
        <v>20.978399999999997</v>
      </c>
    </row>
    <row r="1051" spans="1:22" x14ac:dyDescent="0.25">
      <c r="A1051" t="s">
        <v>5137</v>
      </c>
      <c r="B1051" t="s">
        <v>29</v>
      </c>
      <c r="C1051" t="s">
        <v>47</v>
      </c>
      <c r="D1051" t="s">
        <v>5138</v>
      </c>
      <c r="E1051">
        <v>100.91</v>
      </c>
      <c r="F1051">
        <v>58</v>
      </c>
      <c r="G1051" t="s">
        <v>43730</v>
      </c>
      <c r="H1051" t="s">
        <v>5139</v>
      </c>
      <c r="I1051" s="1">
        <v>45000</v>
      </c>
      <c r="J1051" s="1">
        <v>45658</v>
      </c>
      <c r="K1051" t="s">
        <v>5140</v>
      </c>
      <c r="L1051" t="s">
        <v>5141</v>
      </c>
      <c r="M1051" t="s">
        <v>20</v>
      </c>
      <c r="N1051">
        <v>1</v>
      </c>
      <c r="O1051">
        <f>Table1[[#This Row],[Price]]-0.1*Table1[[#This Row],[Price]]</f>
        <v>90.818999999999988</v>
      </c>
      <c r="P1051" s="9">
        <f>(Table1[[#This Row],[Expiration Date]]-Table1[[#This Row],[Manufacturing Date]])/365</f>
        <v>1.8027397260273972</v>
      </c>
      <c r="Q1051" t="str">
        <f>IF(Table1[[#This Row],[Expiration Date]]-J1059&gt;12/31/2024,"not expired","expired")</f>
        <v>expired</v>
      </c>
      <c r="R1051">
        <f>Table1[[#This Row],[Discounted Price]]*0.95</f>
        <v>86.278049999999979</v>
      </c>
      <c r="S1051">
        <f>Table1[[#This Row],[Discounted Price]]*0.9</f>
        <v>81.737099999999998</v>
      </c>
      <c r="T1051">
        <f>Table1[[#This Row],[Discounted Price]]*0.8</f>
        <v>72.655199999999994</v>
      </c>
      <c r="U1051">
        <f>Table1[[#This Row],[Price]]*0.52</f>
        <v>52.473199999999999</v>
      </c>
      <c r="V1051">
        <f>(Table1[[#This Row],[Price]]-Table1[[#This Row],[Scrap value]])/2</f>
        <v>24.218399999999999</v>
      </c>
    </row>
    <row r="1052" spans="1:22" x14ac:dyDescent="0.25">
      <c r="A1052" t="s">
        <v>5142</v>
      </c>
      <c r="B1052" t="s">
        <v>29</v>
      </c>
      <c r="C1052" t="s">
        <v>47</v>
      </c>
      <c r="D1052" t="s">
        <v>5143</v>
      </c>
      <c r="E1052">
        <v>22.96</v>
      </c>
      <c r="F1052">
        <v>34</v>
      </c>
      <c r="G1052" t="s">
        <v>43728</v>
      </c>
      <c r="H1052" t="s">
        <v>5144</v>
      </c>
      <c r="I1052" s="1">
        <v>44927</v>
      </c>
      <c r="J1052" s="1">
        <v>46023</v>
      </c>
      <c r="K1052" t="s">
        <v>5145</v>
      </c>
      <c r="L1052" t="s">
        <v>5146</v>
      </c>
      <c r="M1052" t="s">
        <v>27</v>
      </c>
      <c r="N1052">
        <v>1</v>
      </c>
      <c r="O1052">
        <f>Table1[[#This Row],[Price]]-0.1*Table1[[#This Row],[Price]]</f>
        <v>20.664000000000001</v>
      </c>
      <c r="P1052" s="9">
        <f>(Table1[[#This Row],[Expiration Date]]-Table1[[#This Row],[Manufacturing Date]])/365</f>
        <v>3.0027397260273974</v>
      </c>
      <c r="Q1052" t="str">
        <f>IF(Table1[[#This Row],[Expiration Date]]-J1060&gt;12/31/2024,"not expired","expired")</f>
        <v>not expired</v>
      </c>
      <c r="R1052">
        <f>Table1[[#This Row],[Discounted Price]]*0.95</f>
        <v>19.630800000000001</v>
      </c>
      <c r="S1052">
        <f>Table1[[#This Row],[Discounted Price]]*0.9</f>
        <v>18.597600000000003</v>
      </c>
      <c r="T1052">
        <f>Table1[[#This Row],[Discounted Price]]*0.8</f>
        <v>16.531200000000002</v>
      </c>
      <c r="U1052">
        <f>Table1[[#This Row],[Price]]*0.52</f>
        <v>11.939200000000001</v>
      </c>
      <c r="V1052">
        <f>(Table1[[#This Row],[Price]]-Table1[[#This Row],[Scrap value]])/2</f>
        <v>5.5103999999999997</v>
      </c>
    </row>
    <row r="1053" spans="1:22" x14ac:dyDescent="0.25">
      <c r="A1053" t="s">
        <v>5147</v>
      </c>
      <c r="B1053" t="s">
        <v>15</v>
      </c>
      <c r="C1053" t="s">
        <v>47</v>
      </c>
      <c r="D1053" t="s">
        <v>5148</v>
      </c>
      <c r="E1053">
        <v>369.06</v>
      </c>
      <c r="F1053">
        <v>75</v>
      </c>
      <c r="G1053" t="s">
        <v>43729</v>
      </c>
      <c r="H1053" t="s">
        <v>5149</v>
      </c>
      <c r="I1053" s="1">
        <v>45137</v>
      </c>
      <c r="J1053" s="1">
        <v>46023</v>
      </c>
      <c r="K1053" t="s">
        <v>5150</v>
      </c>
      <c r="L1053" t="s">
        <v>5151</v>
      </c>
      <c r="M1053" t="s">
        <v>27</v>
      </c>
      <c r="N1053">
        <v>2</v>
      </c>
      <c r="O1053">
        <f>Table1[[#This Row],[Price]]-0.1*Table1[[#This Row],[Price]]</f>
        <v>332.154</v>
      </c>
      <c r="P1053" s="9">
        <f>(Table1[[#This Row],[Expiration Date]]-Table1[[#This Row],[Manufacturing Date]])/365</f>
        <v>2.4273972602739726</v>
      </c>
      <c r="Q1053" t="str">
        <f>IF(Table1[[#This Row],[Expiration Date]]-J1061&gt;12/31/2024,"not expired","expired")</f>
        <v>not expired</v>
      </c>
      <c r="R1053">
        <f>Table1[[#This Row],[Discounted Price]]*0.95</f>
        <v>315.54629999999997</v>
      </c>
      <c r="S1053">
        <f>Table1[[#This Row],[Discounted Price]]*0.9</f>
        <v>298.93860000000001</v>
      </c>
      <c r="T1053">
        <f>Table1[[#This Row],[Discounted Price]]*0.8</f>
        <v>265.72320000000002</v>
      </c>
      <c r="U1053">
        <f>Table1[[#This Row],[Price]]*0.52</f>
        <v>191.91120000000001</v>
      </c>
      <c r="V1053">
        <f>(Table1[[#This Row],[Price]]-Table1[[#This Row],[Scrap value]])/2</f>
        <v>88.574399999999997</v>
      </c>
    </row>
    <row r="1054" spans="1:22" x14ac:dyDescent="0.25">
      <c r="A1054" t="s">
        <v>5152</v>
      </c>
      <c r="B1054" t="s">
        <v>29</v>
      </c>
      <c r="C1054" t="s">
        <v>47</v>
      </c>
      <c r="D1054" t="s">
        <v>5153</v>
      </c>
      <c r="E1054">
        <v>470.21</v>
      </c>
      <c r="F1054">
        <v>35</v>
      </c>
      <c r="G1054" t="s">
        <v>43729</v>
      </c>
      <c r="H1054" t="s">
        <v>5154</v>
      </c>
      <c r="I1054" s="1">
        <v>45137</v>
      </c>
      <c r="J1054" s="1">
        <v>45658</v>
      </c>
      <c r="K1054" t="s">
        <v>5155</v>
      </c>
      <c r="L1054" t="s">
        <v>5156</v>
      </c>
      <c r="M1054" t="s">
        <v>45</v>
      </c>
      <c r="N1054">
        <v>3</v>
      </c>
      <c r="O1054">
        <f>Table1[[#This Row],[Price]]-0.1*Table1[[#This Row],[Price]]</f>
        <v>423.18899999999996</v>
      </c>
      <c r="P1054" s="9">
        <f>(Table1[[#This Row],[Expiration Date]]-Table1[[#This Row],[Manufacturing Date]])/365</f>
        <v>1.4273972602739726</v>
      </c>
      <c r="Q1054" t="str">
        <f>IF(Table1[[#This Row],[Expiration Date]]-J1062&gt;12/31/2024,"not expired","expired")</f>
        <v>expired</v>
      </c>
      <c r="R1054">
        <f>Table1[[#This Row],[Discounted Price]]*0.95</f>
        <v>402.02954999999997</v>
      </c>
      <c r="S1054">
        <f>Table1[[#This Row],[Discounted Price]]*0.9</f>
        <v>380.87009999999998</v>
      </c>
      <c r="T1054">
        <f>Table1[[#This Row],[Discounted Price]]*0.8</f>
        <v>338.55119999999999</v>
      </c>
      <c r="U1054">
        <f>Table1[[#This Row],[Price]]*0.52</f>
        <v>244.50919999999999</v>
      </c>
      <c r="V1054">
        <f>(Table1[[#This Row],[Price]]-Table1[[#This Row],[Scrap value]])/2</f>
        <v>112.85039999999999</v>
      </c>
    </row>
    <row r="1055" spans="1:22" x14ac:dyDescent="0.25">
      <c r="A1055" t="s">
        <v>5157</v>
      </c>
      <c r="B1055" t="s">
        <v>35</v>
      </c>
      <c r="C1055" t="s">
        <v>47</v>
      </c>
      <c r="D1055" t="s">
        <v>5158</v>
      </c>
      <c r="E1055">
        <v>492.98</v>
      </c>
      <c r="F1055">
        <v>79</v>
      </c>
      <c r="G1055" t="s">
        <v>43728</v>
      </c>
      <c r="H1055" t="s">
        <v>5159</v>
      </c>
      <c r="I1055" s="1">
        <v>45000</v>
      </c>
      <c r="J1055" s="1">
        <v>45292</v>
      </c>
      <c r="K1055" t="s">
        <v>5160</v>
      </c>
      <c r="L1055" t="s">
        <v>5161</v>
      </c>
      <c r="M1055" t="s">
        <v>45</v>
      </c>
      <c r="N1055">
        <v>2</v>
      </c>
      <c r="O1055">
        <f>Table1[[#This Row],[Price]]-0.1*Table1[[#This Row],[Price]]</f>
        <v>443.68200000000002</v>
      </c>
      <c r="P1055" s="9">
        <f>(Table1[[#This Row],[Expiration Date]]-Table1[[#This Row],[Manufacturing Date]])/365</f>
        <v>0.8</v>
      </c>
      <c r="Q1055" t="str">
        <f>IF(Table1[[#This Row],[Expiration Date]]-J1063&gt;12/31/2024,"not expired","expired")</f>
        <v>expired</v>
      </c>
      <c r="R1055">
        <f>Table1[[#This Row],[Discounted Price]]*0.95</f>
        <v>421.49790000000002</v>
      </c>
      <c r="S1055">
        <f>Table1[[#This Row],[Discounted Price]]*0.9</f>
        <v>399.31380000000001</v>
      </c>
      <c r="T1055">
        <f>Table1[[#This Row],[Discounted Price]]*0.8</f>
        <v>354.94560000000001</v>
      </c>
      <c r="U1055">
        <f>Table1[[#This Row],[Price]]*0.52</f>
        <v>256.34960000000001</v>
      </c>
      <c r="V1055">
        <f>(Table1[[#This Row],[Price]]-Table1[[#This Row],[Scrap value]])/2</f>
        <v>118.3152</v>
      </c>
    </row>
    <row r="1056" spans="1:22" x14ac:dyDescent="0.25">
      <c r="A1056" t="s">
        <v>5162</v>
      </c>
      <c r="B1056" t="s">
        <v>29</v>
      </c>
      <c r="C1056" t="s">
        <v>47</v>
      </c>
      <c r="D1056" t="s">
        <v>5163</v>
      </c>
      <c r="E1056">
        <v>397.49</v>
      </c>
      <c r="F1056">
        <v>26</v>
      </c>
      <c r="G1056" t="s">
        <v>43728</v>
      </c>
      <c r="H1056" t="s">
        <v>5164</v>
      </c>
      <c r="I1056" s="1">
        <v>45000</v>
      </c>
      <c r="J1056" s="1">
        <v>45658</v>
      </c>
      <c r="K1056" t="s">
        <v>5165</v>
      </c>
      <c r="L1056" t="s">
        <v>5166</v>
      </c>
      <c r="M1056" t="s">
        <v>27</v>
      </c>
      <c r="N1056">
        <v>5</v>
      </c>
      <c r="O1056">
        <f>Table1[[#This Row],[Price]]-0.1*Table1[[#This Row],[Price]]</f>
        <v>357.74099999999999</v>
      </c>
      <c r="P1056" s="9">
        <f>(Table1[[#This Row],[Expiration Date]]-Table1[[#This Row],[Manufacturing Date]])/365</f>
        <v>1.8027397260273972</v>
      </c>
      <c r="Q1056" t="str">
        <f>IF(Table1[[#This Row],[Expiration Date]]-J1064&gt;12/31/2024,"not expired","expired")</f>
        <v>not expired</v>
      </c>
      <c r="R1056">
        <f>Table1[[#This Row],[Discounted Price]]*0.95</f>
        <v>339.85395</v>
      </c>
      <c r="S1056">
        <f>Table1[[#This Row],[Discounted Price]]*0.9</f>
        <v>321.96690000000001</v>
      </c>
      <c r="T1056">
        <f>Table1[[#This Row],[Discounted Price]]*0.8</f>
        <v>286.19279999999998</v>
      </c>
      <c r="U1056">
        <f>Table1[[#This Row],[Price]]*0.52</f>
        <v>206.69480000000001</v>
      </c>
      <c r="V1056">
        <f>(Table1[[#This Row],[Price]]-Table1[[#This Row],[Scrap value]])/2</f>
        <v>95.397599999999997</v>
      </c>
    </row>
    <row r="1057" spans="1:22" x14ac:dyDescent="0.25">
      <c r="A1057" t="s">
        <v>5167</v>
      </c>
      <c r="B1057" t="s">
        <v>35</v>
      </c>
      <c r="C1057" t="s">
        <v>47</v>
      </c>
      <c r="D1057" t="s">
        <v>5168</v>
      </c>
      <c r="E1057">
        <v>267.58999999999997</v>
      </c>
      <c r="F1057">
        <v>64</v>
      </c>
      <c r="G1057" t="s">
        <v>43728</v>
      </c>
      <c r="H1057" t="s">
        <v>5169</v>
      </c>
      <c r="I1057" s="1">
        <v>44927</v>
      </c>
      <c r="J1057" s="1">
        <v>46023</v>
      </c>
      <c r="K1057" t="s">
        <v>5170</v>
      </c>
      <c r="L1057" t="s">
        <v>5171</v>
      </c>
      <c r="M1057" t="s">
        <v>20</v>
      </c>
      <c r="N1057">
        <v>1</v>
      </c>
      <c r="O1057">
        <f>Table1[[#This Row],[Price]]-0.1*Table1[[#This Row],[Price]]</f>
        <v>240.83099999999996</v>
      </c>
      <c r="P1057" s="9">
        <f>(Table1[[#This Row],[Expiration Date]]-Table1[[#This Row],[Manufacturing Date]])/365</f>
        <v>3.0027397260273974</v>
      </c>
      <c r="Q1057" t="str">
        <f>IF(Table1[[#This Row],[Expiration Date]]-J1065&gt;12/31/2024,"not expired","expired")</f>
        <v>not expired</v>
      </c>
      <c r="R1057">
        <f>Table1[[#This Row],[Discounted Price]]*0.95</f>
        <v>228.78944999999996</v>
      </c>
      <c r="S1057">
        <f>Table1[[#This Row],[Discounted Price]]*0.9</f>
        <v>216.74789999999996</v>
      </c>
      <c r="T1057">
        <f>Table1[[#This Row],[Discounted Price]]*0.8</f>
        <v>192.66479999999999</v>
      </c>
      <c r="U1057">
        <f>Table1[[#This Row],[Price]]*0.52</f>
        <v>139.14679999999998</v>
      </c>
      <c r="V1057">
        <f>(Table1[[#This Row],[Price]]-Table1[[#This Row],[Scrap value]])/2</f>
        <v>64.221599999999995</v>
      </c>
    </row>
    <row r="1058" spans="1:22" x14ac:dyDescent="0.25">
      <c r="A1058" t="s">
        <v>5172</v>
      </c>
      <c r="B1058" t="s">
        <v>29</v>
      </c>
      <c r="C1058" t="s">
        <v>47</v>
      </c>
      <c r="D1058" t="s">
        <v>5173</v>
      </c>
      <c r="E1058">
        <v>458.62</v>
      </c>
      <c r="F1058">
        <v>99</v>
      </c>
      <c r="G1058" t="s">
        <v>43728</v>
      </c>
      <c r="H1058" t="s">
        <v>5174</v>
      </c>
      <c r="I1058" s="1">
        <v>44927</v>
      </c>
      <c r="J1058" s="1">
        <v>46023</v>
      </c>
      <c r="K1058" t="s">
        <v>5175</v>
      </c>
      <c r="L1058" t="s">
        <v>5176</v>
      </c>
      <c r="M1058" t="s">
        <v>20</v>
      </c>
      <c r="N1058">
        <v>3</v>
      </c>
      <c r="O1058">
        <f>Table1[[#This Row],[Price]]-0.1*Table1[[#This Row],[Price]]</f>
        <v>412.75799999999998</v>
      </c>
      <c r="P1058" s="9">
        <f>(Table1[[#This Row],[Expiration Date]]-Table1[[#This Row],[Manufacturing Date]])/365</f>
        <v>3.0027397260273974</v>
      </c>
      <c r="Q1058" t="str">
        <f>IF(Table1[[#This Row],[Expiration Date]]-J1066&gt;12/31/2024,"not expired","expired")</f>
        <v>expired</v>
      </c>
      <c r="R1058">
        <f>Table1[[#This Row],[Discounted Price]]*0.95</f>
        <v>392.12009999999998</v>
      </c>
      <c r="S1058">
        <f>Table1[[#This Row],[Discounted Price]]*0.9</f>
        <v>371.48219999999998</v>
      </c>
      <c r="T1058">
        <f>Table1[[#This Row],[Discounted Price]]*0.8</f>
        <v>330.20640000000003</v>
      </c>
      <c r="U1058">
        <f>Table1[[#This Row],[Price]]*0.52</f>
        <v>238.48240000000001</v>
      </c>
      <c r="V1058">
        <f>(Table1[[#This Row],[Price]]-Table1[[#This Row],[Scrap value]])/2</f>
        <v>110.0688</v>
      </c>
    </row>
    <row r="1059" spans="1:22" x14ac:dyDescent="0.25">
      <c r="A1059" t="s">
        <v>5177</v>
      </c>
      <c r="B1059" t="s">
        <v>15</v>
      </c>
      <c r="C1059" t="s">
        <v>47</v>
      </c>
      <c r="D1059" t="s">
        <v>5178</v>
      </c>
      <c r="E1059">
        <v>199.43</v>
      </c>
      <c r="F1059">
        <v>82</v>
      </c>
      <c r="G1059" t="s">
        <v>43730</v>
      </c>
      <c r="H1059" t="s">
        <v>4908</v>
      </c>
      <c r="I1059" s="1">
        <v>44927</v>
      </c>
      <c r="J1059" s="1">
        <v>45658</v>
      </c>
      <c r="K1059" t="s">
        <v>5179</v>
      </c>
      <c r="L1059" t="s">
        <v>5180</v>
      </c>
      <c r="M1059" t="s">
        <v>45</v>
      </c>
      <c r="N1059">
        <v>3</v>
      </c>
      <c r="O1059">
        <f>Table1[[#This Row],[Price]]-0.1*Table1[[#This Row],[Price]]</f>
        <v>179.48699999999999</v>
      </c>
      <c r="P1059" s="9">
        <f>(Table1[[#This Row],[Expiration Date]]-Table1[[#This Row],[Manufacturing Date]])/365</f>
        <v>2.0027397260273974</v>
      </c>
      <c r="Q1059" t="str">
        <f>IF(Table1[[#This Row],[Expiration Date]]-J1067&gt;12/31/2024,"not expired","expired")</f>
        <v>not expired</v>
      </c>
      <c r="R1059">
        <f>Table1[[#This Row],[Discounted Price]]*0.95</f>
        <v>170.51264999999998</v>
      </c>
      <c r="S1059">
        <f>Table1[[#This Row],[Discounted Price]]*0.9</f>
        <v>161.53829999999999</v>
      </c>
      <c r="T1059">
        <f>Table1[[#This Row],[Discounted Price]]*0.8</f>
        <v>143.58959999999999</v>
      </c>
      <c r="U1059">
        <f>Table1[[#This Row],[Price]]*0.52</f>
        <v>103.70360000000001</v>
      </c>
      <c r="V1059">
        <f>(Table1[[#This Row],[Price]]-Table1[[#This Row],[Scrap value]])/2</f>
        <v>47.863199999999999</v>
      </c>
    </row>
    <row r="1060" spans="1:22" x14ac:dyDescent="0.25">
      <c r="A1060" t="s">
        <v>5181</v>
      </c>
      <c r="B1060" t="s">
        <v>22</v>
      </c>
      <c r="C1060" t="s">
        <v>47</v>
      </c>
      <c r="D1060" t="s">
        <v>5182</v>
      </c>
      <c r="E1060">
        <v>187.74</v>
      </c>
      <c r="F1060">
        <v>86</v>
      </c>
      <c r="G1060" t="s">
        <v>43728</v>
      </c>
      <c r="H1060" t="s">
        <v>5183</v>
      </c>
      <c r="I1060" s="1">
        <v>45000</v>
      </c>
      <c r="J1060" s="1">
        <v>45658</v>
      </c>
      <c r="K1060" t="s">
        <v>5184</v>
      </c>
      <c r="L1060" t="s">
        <v>5185</v>
      </c>
      <c r="M1060" t="s">
        <v>20</v>
      </c>
      <c r="N1060">
        <v>2</v>
      </c>
      <c r="O1060">
        <f>Table1[[#This Row],[Price]]-0.1*Table1[[#This Row],[Price]]</f>
        <v>168.96600000000001</v>
      </c>
      <c r="P1060" s="9">
        <f>(Table1[[#This Row],[Expiration Date]]-Table1[[#This Row],[Manufacturing Date]])/365</f>
        <v>1.8027397260273972</v>
      </c>
      <c r="Q1060" t="str">
        <f>IF(Table1[[#This Row],[Expiration Date]]-J1068&gt;12/31/2024,"not expired","expired")</f>
        <v>expired</v>
      </c>
      <c r="R1060">
        <f>Table1[[#This Row],[Discounted Price]]*0.95</f>
        <v>160.51769999999999</v>
      </c>
      <c r="S1060">
        <f>Table1[[#This Row],[Discounted Price]]*0.9</f>
        <v>152.0694</v>
      </c>
      <c r="T1060">
        <f>Table1[[#This Row],[Discounted Price]]*0.8</f>
        <v>135.17280000000002</v>
      </c>
      <c r="U1060">
        <f>Table1[[#This Row],[Price]]*0.52</f>
        <v>97.624800000000008</v>
      </c>
      <c r="V1060">
        <f>(Table1[[#This Row],[Price]]-Table1[[#This Row],[Scrap value]])/2</f>
        <v>45.057600000000001</v>
      </c>
    </row>
    <row r="1061" spans="1:22" x14ac:dyDescent="0.25">
      <c r="A1061" t="s">
        <v>5186</v>
      </c>
      <c r="B1061" t="s">
        <v>15</v>
      </c>
      <c r="C1061" t="s">
        <v>47</v>
      </c>
      <c r="D1061" t="s">
        <v>5187</v>
      </c>
      <c r="E1061">
        <v>33.61</v>
      </c>
      <c r="F1061">
        <v>25</v>
      </c>
      <c r="G1061" t="s">
        <v>43729</v>
      </c>
      <c r="H1061" t="s">
        <v>5188</v>
      </c>
      <c r="I1061" s="1">
        <v>44927</v>
      </c>
      <c r="J1061" s="1">
        <v>45292</v>
      </c>
      <c r="K1061" t="s">
        <v>5189</v>
      </c>
      <c r="L1061" t="s">
        <v>5190</v>
      </c>
      <c r="M1061" t="s">
        <v>20</v>
      </c>
      <c r="N1061">
        <v>3</v>
      </c>
      <c r="O1061">
        <f>Table1[[#This Row],[Price]]-0.1*Table1[[#This Row],[Price]]</f>
        <v>30.248999999999999</v>
      </c>
      <c r="P1061" s="9">
        <f>(Table1[[#This Row],[Expiration Date]]-Table1[[#This Row],[Manufacturing Date]])/365</f>
        <v>1</v>
      </c>
      <c r="Q1061" t="str">
        <f>IF(Table1[[#This Row],[Expiration Date]]-J1069&gt;12/31/2024,"not expired","expired")</f>
        <v>expired</v>
      </c>
      <c r="R1061">
        <f>Table1[[#This Row],[Discounted Price]]*0.95</f>
        <v>28.736549999999998</v>
      </c>
      <c r="S1061">
        <f>Table1[[#This Row],[Discounted Price]]*0.9</f>
        <v>27.2241</v>
      </c>
      <c r="T1061">
        <f>Table1[[#This Row],[Discounted Price]]*0.8</f>
        <v>24.199200000000001</v>
      </c>
      <c r="U1061">
        <f>Table1[[#This Row],[Price]]*0.52</f>
        <v>17.4772</v>
      </c>
      <c r="V1061">
        <f>(Table1[[#This Row],[Price]]-Table1[[#This Row],[Scrap value]])/2</f>
        <v>8.0663999999999998</v>
      </c>
    </row>
    <row r="1062" spans="1:22" x14ac:dyDescent="0.25">
      <c r="A1062" t="s">
        <v>5191</v>
      </c>
      <c r="B1062" t="s">
        <v>29</v>
      </c>
      <c r="C1062" t="s">
        <v>47</v>
      </c>
      <c r="D1062" t="s">
        <v>5192</v>
      </c>
      <c r="E1062">
        <v>457.81</v>
      </c>
      <c r="F1062">
        <v>82</v>
      </c>
      <c r="G1062" t="s">
        <v>43729</v>
      </c>
      <c r="H1062" t="s">
        <v>5193</v>
      </c>
      <c r="I1062" s="1">
        <v>45137</v>
      </c>
      <c r="J1062" s="1">
        <v>45658</v>
      </c>
      <c r="K1062" t="s">
        <v>5194</v>
      </c>
      <c r="L1062" t="s">
        <v>5195</v>
      </c>
      <c r="M1062" t="s">
        <v>20</v>
      </c>
      <c r="N1062">
        <v>1</v>
      </c>
      <c r="O1062">
        <f>Table1[[#This Row],[Price]]-0.1*Table1[[#This Row],[Price]]</f>
        <v>412.029</v>
      </c>
      <c r="P1062" s="9">
        <f>(Table1[[#This Row],[Expiration Date]]-Table1[[#This Row],[Manufacturing Date]])/365</f>
        <v>1.4273972602739726</v>
      </c>
      <c r="Q1062" t="str">
        <f>IF(Table1[[#This Row],[Expiration Date]]-J1070&gt;12/31/2024,"not expired","expired")</f>
        <v>expired</v>
      </c>
      <c r="R1062">
        <f>Table1[[#This Row],[Discounted Price]]*0.95</f>
        <v>391.42755</v>
      </c>
      <c r="S1062">
        <f>Table1[[#This Row],[Discounted Price]]*0.9</f>
        <v>370.8261</v>
      </c>
      <c r="T1062">
        <f>Table1[[#This Row],[Discounted Price]]*0.8</f>
        <v>329.6232</v>
      </c>
      <c r="U1062">
        <f>Table1[[#This Row],[Price]]*0.52</f>
        <v>238.06120000000001</v>
      </c>
      <c r="V1062">
        <f>(Table1[[#This Row],[Price]]-Table1[[#This Row],[Scrap value]])/2</f>
        <v>109.87439999999999</v>
      </c>
    </row>
    <row r="1063" spans="1:22" x14ac:dyDescent="0.25">
      <c r="A1063" t="s">
        <v>5196</v>
      </c>
      <c r="B1063" t="s">
        <v>15</v>
      </c>
      <c r="C1063" t="s">
        <v>47</v>
      </c>
      <c r="D1063" t="s">
        <v>5197</v>
      </c>
      <c r="E1063">
        <v>41.2</v>
      </c>
      <c r="F1063">
        <v>39</v>
      </c>
      <c r="G1063" t="s">
        <v>43728</v>
      </c>
      <c r="H1063" t="s">
        <v>5198</v>
      </c>
      <c r="I1063" s="1">
        <v>45137</v>
      </c>
      <c r="J1063" s="1">
        <v>45292</v>
      </c>
      <c r="K1063" t="s">
        <v>5199</v>
      </c>
      <c r="L1063" t="s">
        <v>5200</v>
      </c>
      <c r="M1063" t="s">
        <v>45</v>
      </c>
      <c r="N1063">
        <v>4</v>
      </c>
      <c r="O1063">
        <f>Table1[[#This Row],[Price]]-0.1*Table1[[#This Row],[Price]]</f>
        <v>37.080000000000005</v>
      </c>
      <c r="P1063" s="9">
        <f>(Table1[[#This Row],[Expiration Date]]-Table1[[#This Row],[Manufacturing Date]])/365</f>
        <v>0.42465753424657532</v>
      </c>
      <c r="Q1063" t="str">
        <f>IF(Table1[[#This Row],[Expiration Date]]-J1071&gt;12/31/2024,"not expired","expired")</f>
        <v>expired</v>
      </c>
      <c r="R1063">
        <f>Table1[[#This Row],[Discounted Price]]*0.95</f>
        <v>35.226000000000006</v>
      </c>
      <c r="S1063">
        <f>Table1[[#This Row],[Discounted Price]]*0.9</f>
        <v>33.372000000000007</v>
      </c>
      <c r="T1063">
        <f>Table1[[#This Row],[Discounted Price]]*0.8</f>
        <v>29.664000000000005</v>
      </c>
      <c r="U1063">
        <f>Table1[[#This Row],[Price]]*0.52</f>
        <v>21.424000000000003</v>
      </c>
      <c r="V1063">
        <f>(Table1[[#This Row],[Price]]-Table1[[#This Row],[Scrap value]])/2</f>
        <v>9.8879999999999999</v>
      </c>
    </row>
    <row r="1064" spans="1:22" x14ac:dyDescent="0.25">
      <c r="A1064" t="s">
        <v>5201</v>
      </c>
      <c r="B1064" t="s">
        <v>15</v>
      </c>
      <c r="C1064" t="s">
        <v>47</v>
      </c>
      <c r="D1064" t="s">
        <v>5202</v>
      </c>
      <c r="E1064">
        <v>42.56</v>
      </c>
      <c r="F1064">
        <v>87</v>
      </c>
      <c r="G1064" t="s">
        <v>43728</v>
      </c>
      <c r="H1064" t="s">
        <v>5203</v>
      </c>
      <c r="I1064" s="1">
        <v>45000</v>
      </c>
      <c r="J1064" s="1">
        <v>45292</v>
      </c>
      <c r="K1064" t="s">
        <v>5204</v>
      </c>
      <c r="L1064" t="s">
        <v>5205</v>
      </c>
      <c r="M1064" t="s">
        <v>45</v>
      </c>
      <c r="N1064">
        <v>1</v>
      </c>
      <c r="O1064">
        <f>Table1[[#This Row],[Price]]-0.1*Table1[[#This Row],[Price]]</f>
        <v>38.304000000000002</v>
      </c>
      <c r="P1064" s="9">
        <f>(Table1[[#This Row],[Expiration Date]]-Table1[[#This Row],[Manufacturing Date]])/365</f>
        <v>0.8</v>
      </c>
      <c r="Q1064" t="str">
        <f>IF(Table1[[#This Row],[Expiration Date]]-J1072&gt;12/31/2024,"not expired","expired")</f>
        <v>expired</v>
      </c>
      <c r="R1064">
        <f>Table1[[#This Row],[Discounted Price]]*0.95</f>
        <v>36.388800000000003</v>
      </c>
      <c r="S1064">
        <f>Table1[[#This Row],[Discounted Price]]*0.9</f>
        <v>34.473600000000005</v>
      </c>
      <c r="T1064">
        <f>Table1[[#This Row],[Discounted Price]]*0.8</f>
        <v>30.643200000000004</v>
      </c>
      <c r="U1064">
        <f>Table1[[#This Row],[Price]]*0.52</f>
        <v>22.131200000000003</v>
      </c>
      <c r="V1064">
        <f>(Table1[[#This Row],[Price]]-Table1[[#This Row],[Scrap value]])/2</f>
        <v>10.214399999999999</v>
      </c>
    </row>
    <row r="1065" spans="1:22" x14ac:dyDescent="0.25">
      <c r="A1065" t="s">
        <v>5206</v>
      </c>
      <c r="B1065" t="s">
        <v>29</v>
      </c>
      <c r="C1065" t="s">
        <v>47</v>
      </c>
      <c r="D1065" t="s">
        <v>5207</v>
      </c>
      <c r="E1065">
        <v>388.85</v>
      </c>
      <c r="F1065">
        <v>51</v>
      </c>
      <c r="G1065" t="s">
        <v>43729</v>
      </c>
      <c r="H1065" t="s">
        <v>5208</v>
      </c>
      <c r="I1065" s="1">
        <v>44927</v>
      </c>
      <c r="J1065" s="1">
        <v>45658</v>
      </c>
      <c r="K1065" t="s">
        <v>5209</v>
      </c>
      <c r="L1065" t="s">
        <v>5210</v>
      </c>
      <c r="M1065" t="s">
        <v>27</v>
      </c>
      <c r="N1065">
        <v>3</v>
      </c>
      <c r="O1065">
        <f>Table1[[#This Row],[Price]]-0.1*Table1[[#This Row],[Price]]</f>
        <v>349.96500000000003</v>
      </c>
      <c r="P1065" s="9">
        <f>(Table1[[#This Row],[Expiration Date]]-Table1[[#This Row],[Manufacturing Date]])/365</f>
        <v>2.0027397260273974</v>
      </c>
      <c r="Q1065" t="str">
        <f>IF(Table1[[#This Row],[Expiration Date]]-J1073&gt;12/31/2024,"not expired","expired")</f>
        <v>expired</v>
      </c>
      <c r="R1065">
        <f>Table1[[#This Row],[Discounted Price]]*0.95</f>
        <v>332.46674999999999</v>
      </c>
      <c r="S1065">
        <f>Table1[[#This Row],[Discounted Price]]*0.9</f>
        <v>314.96850000000006</v>
      </c>
      <c r="T1065">
        <f>Table1[[#This Row],[Discounted Price]]*0.8</f>
        <v>279.97200000000004</v>
      </c>
      <c r="U1065">
        <f>Table1[[#This Row],[Price]]*0.52</f>
        <v>202.20200000000003</v>
      </c>
      <c r="V1065">
        <f>(Table1[[#This Row],[Price]]-Table1[[#This Row],[Scrap value]])/2</f>
        <v>93.323999999999998</v>
      </c>
    </row>
    <row r="1066" spans="1:22" x14ac:dyDescent="0.25">
      <c r="A1066" t="s">
        <v>5211</v>
      </c>
      <c r="B1066" t="s">
        <v>15</v>
      </c>
      <c r="C1066" t="s">
        <v>47</v>
      </c>
      <c r="D1066" t="s">
        <v>5212</v>
      </c>
      <c r="E1066">
        <v>34.729999999999997</v>
      </c>
      <c r="F1066">
        <v>3</v>
      </c>
      <c r="G1066" t="s">
        <v>43728</v>
      </c>
      <c r="H1066" t="s">
        <v>5213</v>
      </c>
      <c r="I1066" s="1">
        <v>44927</v>
      </c>
      <c r="J1066" s="1">
        <v>46023</v>
      </c>
      <c r="K1066" t="s">
        <v>5214</v>
      </c>
      <c r="L1066" t="s">
        <v>5215</v>
      </c>
      <c r="M1066" t="s">
        <v>27</v>
      </c>
      <c r="N1066">
        <v>3</v>
      </c>
      <c r="O1066">
        <f>Table1[[#This Row],[Price]]-0.1*Table1[[#This Row],[Price]]</f>
        <v>31.256999999999998</v>
      </c>
      <c r="P1066" s="9">
        <f>(Table1[[#This Row],[Expiration Date]]-Table1[[#This Row],[Manufacturing Date]])/365</f>
        <v>3.0027397260273974</v>
      </c>
      <c r="Q1066" t="str">
        <f>IF(Table1[[#This Row],[Expiration Date]]-J1074&gt;12/31/2024,"not expired","expired")</f>
        <v>not expired</v>
      </c>
      <c r="R1066">
        <f>Table1[[#This Row],[Discounted Price]]*0.95</f>
        <v>29.694149999999997</v>
      </c>
      <c r="S1066">
        <f>Table1[[#This Row],[Discounted Price]]*0.9</f>
        <v>28.1313</v>
      </c>
      <c r="T1066">
        <f>Table1[[#This Row],[Discounted Price]]*0.8</f>
        <v>25.005600000000001</v>
      </c>
      <c r="U1066">
        <f>Table1[[#This Row],[Price]]*0.52</f>
        <v>18.0596</v>
      </c>
      <c r="V1066">
        <f>(Table1[[#This Row],[Price]]-Table1[[#This Row],[Scrap value]])/2</f>
        <v>8.3351999999999986</v>
      </c>
    </row>
    <row r="1067" spans="1:22" x14ac:dyDescent="0.25">
      <c r="A1067" t="s">
        <v>5216</v>
      </c>
      <c r="B1067" t="s">
        <v>35</v>
      </c>
      <c r="C1067" t="s">
        <v>47</v>
      </c>
      <c r="D1067" t="s">
        <v>5217</v>
      </c>
      <c r="E1067">
        <v>360.51</v>
      </c>
      <c r="F1067">
        <v>3</v>
      </c>
      <c r="G1067" t="s">
        <v>43730</v>
      </c>
      <c r="H1067" t="s">
        <v>5218</v>
      </c>
      <c r="I1067" s="1">
        <v>44927</v>
      </c>
      <c r="J1067" s="1">
        <v>45292</v>
      </c>
      <c r="K1067" t="s">
        <v>5219</v>
      </c>
      <c r="L1067" t="s">
        <v>5220</v>
      </c>
      <c r="M1067" t="s">
        <v>20</v>
      </c>
      <c r="N1067">
        <v>4</v>
      </c>
      <c r="O1067">
        <f>Table1[[#This Row],[Price]]-0.1*Table1[[#This Row],[Price]]</f>
        <v>324.459</v>
      </c>
      <c r="P1067" s="9">
        <f>(Table1[[#This Row],[Expiration Date]]-Table1[[#This Row],[Manufacturing Date]])/365</f>
        <v>1</v>
      </c>
      <c r="Q1067" t="str">
        <f>IF(Table1[[#This Row],[Expiration Date]]-J1075&gt;12/31/2024,"not expired","expired")</f>
        <v>expired</v>
      </c>
      <c r="R1067">
        <f>Table1[[#This Row],[Discounted Price]]*0.95</f>
        <v>308.23604999999998</v>
      </c>
      <c r="S1067">
        <f>Table1[[#This Row],[Discounted Price]]*0.9</f>
        <v>292.01310000000001</v>
      </c>
      <c r="T1067">
        <f>Table1[[#This Row],[Discounted Price]]*0.8</f>
        <v>259.56720000000001</v>
      </c>
      <c r="U1067">
        <f>Table1[[#This Row],[Price]]*0.52</f>
        <v>187.46520000000001</v>
      </c>
      <c r="V1067">
        <f>(Table1[[#This Row],[Price]]-Table1[[#This Row],[Scrap value]])/2</f>
        <v>86.52239999999999</v>
      </c>
    </row>
    <row r="1068" spans="1:22" x14ac:dyDescent="0.25">
      <c r="A1068" t="s">
        <v>5221</v>
      </c>
      <c r="B1068" t="s">
        <v>29</v>
      </c>
      <c r="C1068" t="s">
        <v>47</v>
      </c>
      <c r="D1068" t="s">
        <v>5222</v>
      </c>
      <c r="E1068">
        <v>344.98</v>
      </c>
      <c r="F1068">
        <v>94</v>
      </c>
      <c r="G1068" t="s">
        <v>43730</v>
      </c>
      <c r="H1068" t="s">
        <v>3027</v>
      </c>
      <c r="I1068" s="1">
        <v>45137</v>
      </c>
      <c r="J1068" s="1">
        <v>45658</v>
      </c>
      <c r="K1068" t="s">
        <v>5223</v>
      </c>
      <c r="L1068" t="s">
        <v>5224</v>
      </c>
      <c r="M1068" t="s">
        <v>27</v>
      </c>
      <c r="N1068">
        <v>4</v>
      </c>
      <c r="O1068">
        <f>Table1[[#This Row],[Price]]-0.1*Table1[[#This Row],[Price]]</f>
        <v>310.48200000000003</v>
      </c>
      <c r="P1068" s="9">
        <f>(Table1[[#This Row],[Expiration Date]]-Table1[[#This Row],[Manufacturing Date]])/365</f>
        <v>1.4273972602739726</v>
      </c>
      <c r="Q1068" t="str">
        <f>IF(Table1[[#This Row],[Expiration Date]]-J1076&gt;12/31/2024,"not expired","expired")</f>
        <v>not expired</v>
      </c>
      <c r="R1068">
        <f>Table1[[#This Row],[Discounted Price]]*0.95</f>
        <v>294.9579</v>
      </c>
      <c r="S1068">
        <f>Table1[[#This Row],[Discounted Price]]*0.9</f>
        <v>279.43380000000002</v>
      </c>
      <c r="T1068">
        <f>Table1[[#This Row],[Discounted Price]]*0.8</f>
        <v>248.38560000000004</v>
      </c>
      <c r="U1068">
        <f>Table1[[#This Row],[Price]]*0.52</f>
        <v>179.3896</v>
      </c>
      <c r="V1068">
        <f>(Table1[[#This Row],[Price]]-Table1[[#This Row],[Scrap value]])/2</f>
        <v>82.795200000000008</v>
      </c>
    </row>
    <row r="1069" spans="1:22" x14ac:dyDescent="0.25">
      <c r="A1069" t="s">
        <v>5225</v>
      </c>
      <c r="B1069" t="s">
        <v>22</v>
      </c>
      <c r="C1069" t="s">
        <v>47</v>
      </c>
      <c r="D1069" t="s">
        <v>5226</v>
      </c>
      <c r="E1069">
        <v>151.65</v>
      </c>
      <c r="F1069">
        <v>23</v>
      </c>
      <c r="G1069" t="s">
        <v>43729</v>
      </c>
      <c r="H1069" t="s">
        <v>5227</v>
      </c>
      <c r="I1069" s="1">
        <v>45137</v>
      </c>
      <c r="J1069" s="1">
        <v>45292</v>
      </c>
      <c r="K1069" t="s">
        <v>5228</v>
      </c>
      <c r="L1069" t="s">
        <v>5229</v>
      </c>
      <c r="M1069" t="s">
        <v>27</v>
      </c>
      <c r="N1069">
        <v>1</v>
      </c>
      <c r="O1069">
        <f>Table1[[#This Row],[Price]]-0.1*Table1[[#This Row],[Price]]</f>
        <v>136.48500000000001</v>
      </c>
      <c r="P1069" s="9">
        <f>(Table1[[#This Row],[Expiration Date]]-Table1[[#This Row],[Manufacturing Date]])/365</f>
        <v>0.42465753424657532</v>
      </c>
      <c r="Q1069" t="str">
        <f>IF(Table1[[#This Row],[Expiration Date]]-J1077&gt;12/31/2024,"not expired","expired")</f>
        <v>expired</v>
      </c>
      <c r="R1069">
        <f>Table1[[#This Row],[Discounted Price]]*0.95</f>
        <v>129.66075000000001</v>
      </c>
      <c r="S1069">
        <f>Table1[[#This Row],[Discounted Price]]*0.9</f>
        <v>122.83650000000002</v>
      </c>
      <c r="T1069">
        <f>Table1[[#This Row],[Discounted Price]]*0.8</f>
        <v>109.18800000000002</v>
      </c>
      <c r="U1069">
        <f>Table1[[#This Row],[Price]]*0.52</f>
        <v>78.858000000000004</v>
      </c>
      <c r="V1069">
        <f>(Table1[[#This Row],[Price]]-Table1[[#This Row],[Scrap value]])/2</f>
        <v>36.396000000000001</v>
      </c>
    </row>
    <row r="1070" spans="1:22" x14ac:dyDescent="0.25">
      <c r="A1070" t="s">
        <v>5230</v>
      </c>
      <c r="B1070" t="s">
        <v>29</v>
      </c>
      <c r="C1070" t="s">
        <v>47</v>
      </c>
      <c r="D1070" t="s">
        <v>5231</v>
      </c>
      <c r="E1070">
        <v>152.54</v>
      </c>
      <c r="F1070">
        <v>41</v>
      </c>
      <c r="G1070" t="s">
        <v>43728</v>
      </c>
      <c r="H1070" t="s">
        <v>5232</v>
      </c>
      <c r="I1070" s="1">
        <v>45000</v>
      </c>
      <c r="J1070" s="1">
        <v>45658</v>
      </c>
      <c r="K1070" t="s">
        <v>5233</v>
      </c>
      <c r="L1070" t="s">
        <v>5234</v>
      </c>
      <c r="M1070" t="s">
        <v>20</v>
      </c>
      <c r="N1070">
        <v>5</v>
      </c>
      <c r="O1070">
        <f>Table1[[#This Row],[Price]]-0.1*Table1[[#This Row],[Price]]</f>
        <v>137.286</v>
      </c>
      <c r="P1070" s="9">
        <f>(Table1[[#This Row],[Expiration Date]]-Table1[[#This Row],[Manufacturing Date]])/365</f>
        <v>1.8027397260273972</v>
      </c>
      <c r="Q1070" t="str">
        <f>IF(Table1[[#This Row],[Expiration Date]]-J1078&gt;12/31/2024,"not expired","expired")</f>
        <v>expired</v>
      </c>
      <c r="R1070">
        <f>Table1[[#This Row],[Discounted Price]]*0.95</f>
        <v>130.42169999999999</v>
      </c>
      <c r="S1070">
        <f>Table1[[#This Row],[Discounted Price]]*0.9</f>
        <v>123.5574</v>
      </c>
      <c r="T1070">
        <f>Table1[[#This Row],[Discounted Price]]*0.8</f>
        <v>109.8288</v>
      </c>
      <c r="U1070">
        <f>Table1[[#This Row],[Price]]*0.52</f>
        <v>79.320800000000006</v>
      </c>
      <c r="V1070">
        <f>(Table1[[#This Row],[Price]]-Table1[[#This Row],[Scrap value]])/2</f>
        <v>36.609599999999993</v>
      </c>
    </row>
    <row r="1071" spans="1:22" x14ac:dyDescent="0.25">
      <c r="A1071" t="s">
        <v>5235</v>
      </c>
      <c r="B1071" t="s">
        <v>35</v>
      </c>
      <c r="C1071" t="s">
        <v>47</v>
      </c>
      <c r="D1071" t="s">
        <v>5236</v>
      </c>
      <c r="E1071">
        <v>394.78</v>
      </c>
      <c r="F1071">
        <v>4</v>
      </c>
      <c r="G1071" t="s">
        <v>43728</v>
      </c>
      <c r="H1071" t="s">
        <v>5237</v>
      </c>
      <c r="I1071" s="1">
        <v>44927</v>
      </c>
      <c r="J1071" s="1">
        <v>46023</v>
      </c>
      <c r="K1071" t="s">
        <v>5238</v>
      </c>
      <c r="L1071" t="s">
        <v>5239</v>
      </c>
      <c r="M1071" t="s">
        <v>27</v>
      </c>
      <c r="N1071">
        <v>3</v>
      </c>
      <c r="O1071">
        <f>Table1[[#This Row],[Price]]-0.1*Table1[[#This Row],[Price]]</f>
        <v>355.30199999999996</v>
      </c>
      <c r="P1071" s="9">
        <f>(Table1[[#This Row],[Expiration Date]]-Table1[[#This Row],[Manufacturing Date]])/365</f>
        <v>3.0027397260273974</v>
      </c>
      <c r="Q1071" t="str">
        <f>IF(Table1[[#This Row],[Expiration Date]]-J1079&gt;12/31/2024,"not expired","expired")</f>
        <v>expired</v>
      </c>
      <c r="R1071">
        <f>Table1[[#This Row],[Discounted Price]]*0.95</f>
        <v>337.53689999999995</v>
      </c>
      <c r="S1071">
        <f>Table1[[#This Row],[Discounted Price]]*0.9</f>
        <v>319.77179999999998</v>
      </c>
      <c r="T1071">
        <f>Table1[[#This Row],[Discounted Price]]*0.8</f>
        <v>284.24160000000001</v>
      </c>
      <c r="U1071">
        <f>Table1[[#This Row],[Price]]*0.52</f>
        <v>205.28559999999999</v>
      </c>
      <c r="V1071">
        <f>(Table1[[#This Row],[Price]]-Table1[[#This Row],[Scrap value]])/2</f>
        <v>94.747199999999992</v>
      </c>
    </row>
    <row r="1072" spans="1:22" x14ac:dyDescent="0.25">
      <c r="A1072" t="s">
        <v>5240</v>
      </c>
      <c r="B1072" t="s">
        <v>35</v>
      </c>
      <c r="C1072" t="s">
        <v>47</v>
      </c>
      <c r="D1072" t="s">
        <v>5241</v>
      </c>
      <c r="E1072">
        <v>225.2</v>
      </c>
      <c r="F1072">
        <v>93</v>
      </c>
      <c r="G1072" t="s">
        <v>43729</v>
      </c>
      <c r="H1072" t="s">
        <v>5242</v>
      </c>
      <c r="I1072" s="1">
        <v>44927</v>
      </c>
      <c r="J1072" s="1">
        <v>46023</v>
      </c>
      <c r="K1072" t="s">
        <v>5243</v>
      </c>
      <c r="L1072" t="s">
        <v>5244</v>
      </c>
      <c r="M1072" t="s">
        <v>45</v>
      </c>
      <c r="N1072">
        <v>4</v>
      </c>
      <c r="O1072">
        <f>Table1[[#This Row],[Price]]-0.1*Table1[[#This Row],[Price]]</f>
        <v>202.67999999999998</v>
      </c>
      <c r="P1072" s="9">
        <f>(Table1[[#This Row],[Expiration Date]]-Table1[[#This Row],[Manufacturing Date]])/365</f>
        <v>3.0027397260273974</v>
      </c>
      <c r="Q1072" t="str">
        <f>IF(Table1[[#This Row],[Expiration Date]]-J1080&gt;12/31/2024,"not expired","expired")</f>
        <v>expired</v>
      </c>
      <c r="R1072">
        <f>Table1[[#This Row],[Discounted Price]]*0.95</f>
        <v>192.54599999999996</v>
      </c>
      <c r="S1072">
        <f>Table1[[#This Row],[Discounted Price]]*0.9</f>
        <v>182.41199999999998</v>
      </c>
      <c r="T1072">
        <f>Table1[[#This Row],[Discounted Price]]*0.8</f>
        <v>162.14400000000001</v>
      </c>
      <c r="U1072">
        <f>Table1[[#This Row],[Price]]*0.52</f>
        <v>117.104</v>
      </c>
      <c r="V1072">
        <f>(Table1[[#This Row],[Price]]-Table1[[#This Row],[Scrap value]])/2</f>
        <v>54.047999999999995</v>
      </c>
    </row>
    <row r="1073" spans="1:22" x14ac:dyDescent="0.25">
      <c r="A1073" t="s">
        <v>5245</v>
      </c>
      <c r="B1073" t="s">
        <v>35</v>
      </c>
      <c r="C1073" t="s">
        <v>47</v>
      </c>
      <c r="D1073" t="s">
        <v>5246</v>
      </c>
      <c r="E1073">
        <v>193.86</v>
      </c>
      <c r="F1073">
        <v>67</v>
      </c>
      <c r="G1073" t="s">
        <v>43728</v>
      </c>
      <c r="H1073" t="s">
        <v>5247</v>
      </c>
      <c r="I1073" s="1">
        <v>44927</v>
      </c>
      <c r="J1073" s="1">
        <v>45658</v>
      </c>
      <c r="K1073" t="s">
        <v>5248</v>
      </c>
      <c r="L1073" t="s">
        <v>5249</v>
      </c>
      <c r="M1073" t="s">
        <v>27</v>
      </c>
      <c r="N1073">
        <v>2</v>
      </c>
      <c r="O1073">
        <f>Table1[[#This Row],[Price]]-0.1*Table1[[#This Row],[Price]]</f>
        <v>174.47400000000002</v>
      </c>
      <c r="P1073" s="9">
        <f>(Table1[[#This Row],[Expiration Date]]-Table1[[#This Row],[Manufacturing Date]])/365</f>
        <v>2.0027397260273974</v>
      </c>
      <c r="Q1073" t="str">
        <f>IF(Table1[[#This Row],[Expiration Date]]-J1081&gt;12/31/2024,"not expired","expired")</f>
        <v>expired</v>
      </c>
      <c r="R1073">
        <f>Table1[[#This Row],[Discounted Price]]*0.95</f>
        <v>165.75030000000001</v>
      </c>
      <c r="S1073">
        <f>Table1[[#This Row],[Discounted Price]]*0.9</f>
        <v>157.02660000000003</v>
      </c>
      <c r="T1073">
        <f>Table1[[#This Row],[Discounted Price]]*0.8</f>
        <v>139.57920000000001</v>
      </c>
      <c r="U1073">
        <f>Table1[[#This Row],[Price]]*0.52</f>
        <v>100.80720000000001</v>
      </c>
      <c r="V1073">
        <f>(Table1[[#This Row],[Price]]-Table1[[#This Row],[Scrap value]])/2</f>
        <v>46.526400000000002</v>
      </c>
    </row>
    <row r="1074" spans="1:22" x14ac:dyDescent="0.25">
      <c r="A1074" t="s">
        <v>5250</v>
      </c>
      <c r="B1074" t="s">
        <v>22</v>
      </c>
      <c r="C1074" t="s">
        <v>47</v>
      </c>
      <c r="D1074" t="s">
        <v>5251</v>
      </c>
      <c r="E1074">
        <v>123.32</v>
      </c>
      <c r="F1074">
        <v>12</v>
      </c>
      <c r="G1074" t="s">
        <v>43729</v>
      </c>
      <c r="H1074" t="s">
        <v>5252</v>
      </c>
      <c r="I1074" s="1">
        <v>44927</v>
      </c>
      <c r="J1074" s="1">
        <v>45658</v>
      </c>
      <c r="K1074" t="s">
        <v>5253</v>
      </c>
      <c r="L1074" t="s">
        <v>5254</v>
      </c>
      <c r="M1074" t="s">
        <v>27</v>
      </c>
      <c r="N1074">
        <v>1</v>
      </c>
      <c r="O1074">
        <f>Table1[[#This Row],[Price]]-0.1*Table1[[#This Row],[Price]]</f>
        <v>110.988</v>
      </c>
      <c r="P1074" s="9">
        <f>(Table1[[#This Row],[Expiration Date]]-Table1[[#This Row],[Manufacturing Date]])/365</f>
        <v>2.0027397260273974</v>
      </c>
      <c r="Q1074" t="str">
        <f>IF(Table1[[#This Row],[Expiration Date]]-J1082&gt;12/31/2024,"not expired","expired")</f>
        <v>expired</v>
      </c>
      <c r="R1074">
        <f>Table1[[#This Row],[Discounted Price]]*0.95</f>
        <v>105.43859999999999</v>
      </c>
      <c r="S1074">
        <f>Table1[[#This Row],[Discounted Price]]*0.9</f>
        <v>99.889200000000002</v>
      </c>
      <c r="T1074">
        <f>Table1[[#This Row],[Discounted Price]]*0.8</f>
        <v>88.790400000000005</v>
      </c>
      <c r="U1074">
        <f>Table1[[#This Row],[Price]]*0.52</f>
        <v>64.126400000000004</v>
      </c>
      <c r="V1074">
        <f>(Table1[[#This Row],[Price]]-Table1[[#This Row],[Scrap value]])/2</f>
        <v>29.596799999999995</v>
      </c>
    </row>
    <row r="1075" spans="1:22" x14ac:dyDescent="0.25">
      <c r="A1075" t="s">
        <v>5255</v>
      </c>
      <c r="B1075" t="s">
        <v>29</v>
      </c>
      <c r="C1075" t="s">
        <v>47</v>
      </c>
      <c r="D1075" t="s">
        <v>5256</v>
      </c>
      <c r="E1075">
        <v>410.86</v>
      </c>
      <c r="F1075">
        <v>63</v>
      </c>
      <c r="G1075" t="s">
        <v>43730</v>
      </c>
      <c r="H1075" t="s">
        <v>5257</v>
      </c>
      <c r="I1075" s="1">
        <v>44927</v>
      </c>
      <c r="J1075" s="1">
        <v>45658</v>
      </c>
      <c r="K1075" t="s">
        <v>5258</v>
      </c>
      <c r="L1075" t="s">
        <v>5259</v>
      </c>
      <c r="M1075" t="s">
        <v>20</v>
      </c>
      <c r="N1075">
        <v>5</v>
      </c>
      <c r="O1075">
        <f>Table1[[#This Row],[Price]]-0.1*Table1[[#This Row],[Price]]</f>
        <v>369.774</v>
      </c>
      <c r="P1075" s="9">
        <f>(Table1[[#This Row],[Expiration Date]]-Table1[[#This Row],[Manufacturing Date]])/365</f>
        <v>2.0027397260273974</v>
      </c>
      <c r="Q1075" t="str">
        <f>IF(Table1[[#This Row],[Expiration Date]]-J1083&gt;12/31/2024,"not expired","expired")</f>
        <v>expired</v>
      </c>
      <c r="R1075">
        <f>Table1[[#This Row],[Discounted Price]]*0.95</f>
        <v>351.28530000000001</v>
      </c>
      <c r="S1075">
        <f>Table1[[#This Row],[Discounted Price]]*0.9</f>
        <v>332.79660000000001</v>
      </c>
      <c r="T1075">
        <f>Table1[[#This Row],[Discounted Price]]*0.8</f>
        <v>295.81920000000002</v>
      </c>
      <c r="U1075">
        <f>Table1[[#This Row],[Price]]*0.52</f>
        <v>213.64720000000003</v>
      </c>
      <c r="V1075">
        <f>(Table1[[#This Row],[Price]]-Table1[[#This Row],[Scrap value]])/2</f>
        <v>98.606399999999994</v>
      </c>
    </row>
    <row r="1076" spans="1:22" x14ac:dyDescent="0.25">
      <c r="A1076" t="s">
        <v>5260</v>
      </c>
      <c r="B1076" t="s">
        <v>29</v>
      </c>
      <c r="C1076" t="s">
        <v>47</v>
      </c>
      <c r="D1076" t="s">
        <v>5261</v>
      </c>
      <c r="E1076">
        <v>314.07</v>
      </c>
      <c r="F1076">
        <v>78</v>
      </c>
      <c r="G1076" t="s">
        <v>43730</v>
      </c>
      <c r="H1076" t="s">
        <v>5262</v>
      </c>
      <c r="I1076" s="1">
        <v>44927</v>
      </c>
      <c r="J1076" s="1">
        <v>45292</v>
      </c>
      <c r="K1076" t="s">
        <v>5263</v>
      </c>
      <c r="L1076" t="s">
        <v>5264</v>
      </c>
      <c r="M1076" t="s">
        <v>45</v>
      </c>
      <c r="N1076">
        <v>4</v>
      </c>
      <c r="O1076">
        <f>Table1[[#This Row],[Price]]-0.1*Table1[[#This Row],[Price]]</f>
        <v>282.66300000000001</v>
      </c>
      <c r="P1076" s="9">
        <f>(Table1[[#This Row],[Expiration Date]]-Table1[[#This Row],[Manufacturing Date]])/365</f>
        <v>1</v>
      </c>
      <c r="Q1076" t="str">
        <f>IF(Table1[[#This Row],[Expiration Date]]-J1084&gt;12/31/2024,"not expired","expired")</f>
        <v>expired</v>
      </c>
      <c r="R1076">
        <f>Table1[[#This Row],[Discounted Price]]*0.95</f>
        <v>268.52985000000001</v>
      </c>
      <c r="S1076">
        <f>Table1[[#This Row],[Discounted Price]]*0.9</f>
        <v>254.39670000000001</v>
      </c>
      <c r="T1076">
        <f>Table1[[#This Row],[Discounted Price]]*0.8</f>
        <v>226.13040000000001</v>
      </c>
      <c r="U1076">
        <f>Table1[[#This Row],[Price]]*0.52</f>
        <v>163.31640000000002</v>
      </c>
      <c r="V1076">
        <f>(Table1[[#This Row],[Price]]-Table1[[#This Row],[Scrap value]])/2</f>
        <v>75.376799999999989</v>
      </c>
    </row>
    <row r="1077" spans="1:22" x14ac:dyDescent="0.25">
      <c r="A1077" t="s">
        <v>5265</v>
      </c>
      <c r="B1077" t="s">
        <v>35</v>
      </c>
      <c r="C1077" t="s">
        <v>47</v>
      </c>
      <c r="D1077" t="s">
        <v>5266</v>
      </c>
      <c r="E1077">
        <v>315.27</v>
      </c>
      <c r="F1077">
        <v>71</v>
      </c>
      <c r="G1077" t="s">
        <v>43730</v>
      </c>
      <c r="H1077" t="s">
        <v>5267</v>
      </c>
      <c r="I1077" s="1">
        <v>44927</v>
      </c>
      <c r="J1077" s="1">
        <v>45658</v>
      </c>
      <c r="K1077" t="s">
        <v>5268</v>
      </c>
      <c r="L1077" t="s">
        <v>5269</v>
      </c>
      <c r="M1077" t="s">
        <v>45</v>
      </c>
      <c r="N1077">
        <v>4</v>
      </c>
      <c r="O1077">
        <f>Table1[[#This Row],[Price]]-0.1*Table1[[#This Row],[Price]]</f>
        <v>283.74299999999999</v>
      </c>
      <c r="P1077" s="9">
        <f>(Table1[[#This Row],[Expiration Date]]-Table1[[#This Row],[Manufacturing Date]])/365</f>
        <v>2.0027397260273974</v>
      </c>
      <c r="Q1077" t="str">
        <f>IF(Table1[[#This Row],[Expiration Date]]-J1085&gt;12/31/2024,"not expired","expired")</f>
        <v>expired</v>
      </c>
      <c r="R1077">
        <f>Table1[[#This Row],[Discounted Price]]*0.95</f>
        <v>269.55584999999996</v>
      </c>
      <c r="S1077">
        <f>Table1[[#This Row],[Discounted Price]]*0.9</f>
        <v>255.36869999999999</v>
      </c>
      <c r="T1077">
        <f>Table1[[#This Row],[Discounted Price]]*0.8</f>
        <v>226.99440000000001</v>
      </c>
      <c r="U1077">
        <f>Table1[[#This Row],[Price]]*0.52</f>
        <v>163.94039999999998</v>
      </c>
      <c r="V1077">
        <f>(Table1[[#This Row],[Price]]-Table1[[#This Row],[Scrap value]])/2</f>
        <v>75.6648</v>
      </c>
    </row>
    <row r="1078" spans="1:22" x14ac:dyDescent="0.25">
      <c r="A1078" t="s">
        <v>5270</v>
      </c>
      <c r="B1078" t="s">
        <v>35</v>
      </c>
      <c r="C1078" t="s">
        <v>47</v>
      </c>
      <c r="D1078" t="s">
        <v>5271</v>
      </c>
      <c r="E1078">
        <v>455.97</v>
      </c>
      <c r="F1078">
        <v>58</v>
      </c>
      <c r="G1078" t="s">
        <v>43728</v>
      </c>
      <c r="H1078" t="s">
        <v>5272</v>
      </c>
      <c r="I1078" s="1">
        <v>44927</v>
      </c>
      <c r="J1078" s="1">
        <v>45658</v>
      </c>
      <c r="K1078" t="s">
        <v>5273</v>
      </c>
      <c r="L1078" t="s">
        <v>5274</v>
      </c>
      <c r="M1078" t="s">
        <v>45</v>
      </c>
      <c r="N1078">
        <v>1</v>
      </c>
      <c r="O1078">
        <f>Table1[[#This Row],[Price]]-0.1*Table1[[#This Row],[Price]]</f>
        <v>410.37300000000005</v>
      </c>
      <c r="P1078" s="9">
        <f>(Table1[[#This Row],[Expiration Date]]-Table1[[#This Row],[Manufacturing Date]])/365</f>
        <v>2.0027397260273974</v>
      </c>
      <c r="Q1078" t="str">
        <f>IF(Table1[[#This Row],[Expiration Date]]-J1086&gt;12/31/2024,"not expired","expired")</f>
        <v>expired</v>
      </c>
      <c r="R1078">
        <f>Table1[[#This Row],[Discounted Price]]*0.95</f>
        <v>389.85435000000001</v>
      </c>
      <c r="S1078">
        <f>Table1[[#This Row],[Discounted Price]]*0.9</f>
        <v>369.33570000000003</v>
      </c>
      <c r="T1078">
        <f>Table1[[#This Row],[Discounted Price]]*0.8</f>
        <v>328.29840000000007</v>
      </c>
      <c r="U1078">
        <f>Table1[[#This Row],[Price]]*0.52</f>
        <v>237.10440000000003</v>
      </c>
      <c r="V1078">
        <f>(Table1[[#This Row],[Price]]-Table1[[#This Row],[Scrap value]])/2</f>
        <v>109.4328</v>
      </c>
    </row>
    <row r="1079" spans="1:22" x14ac:dyDescent="0.25">
      <c r="A1079" t="s">
        <v>5275</v>
      </c>
      <c r="B1079" t="s">
        <v>29</v>
      </c>
      <c r="C1079" t="s">
        <v>47</v>
      </c>
      <c r="D1079" t="s">
        <v>5276</v>
      </c>
      <c r="E1079">
        <v>186.95</v>
      </c>
      <c r="F1079">
        <v>17</v>
      </c>
      <c r="G1079" t="s">
        <v>43730</v>
      </c>
      <c r="H1079" t="s">
        <v>5277</v>
      </c>
      <c r="I1079" s="1">
        <v>45137</v>
      </c>
      <c r="J1079" s="1">
        <v>46023</v>
      </c>
      <c r="K1079" t="s">
        <v>5278</v>
      </c>
      <c r="L1079" t="s">
        <v>5279</v>
      </c>
      <c r="M1079" t="s">
        <v>27</v>
      </c>
      <c r="N1079">
        <v>1</v>
      </c>
      <c r="O1079">
        <f>Table1[[#This Row],[Price]]-0.1*Table1[[#This Row],[Price]]</f>
        <v>168.255</v>
      </c>
      <c r="P1079" s="9">
        <f>(Table1[[#This Row],[Expiration Date]]-Table1[[#This Row],[Manufacturing Date]])/365</f>
        <v>2.4273972602739726</v>
      </c>
      <c r="Q1079" t="str">
        <f>IF(Table1[[#This Row],[Expiration Date]]-J1087&gt;12/31/2024,"not expired","expired")</f>
        <v>expired</v>
      </c>
      <c r="R1079">
        <f>Table1[[#This Row],[Discounted Price]]*0.95</f>
        <v>159.84224999999998</v>
      </c>
      <c r="S1079">
        <f>Table1[[#This Row],[Discounted Price]]*0.9</f>
        <v>151.42949999999999</v>
      </c>
      <c r="T1079">
        <f>Table1[[#This Row],[Discounted Price]]*0.8</f>
        <v>134.60400000000001</v>
      </c>
      <c r="U1079">
        <f>Table1[[#This Row],[Price]]*0.52</f>
        <v>97.213999999999999</v>
      </c>
      <c r="V1079">
        <f>(Table1[[#This Row],[Price]]-Table1[[#This Row],[Scrap value]])/2</f>
        <v>44.867999999999995</v>
      </c>
    </row>
    <row r="1080" spans="1:22" x14ac:dyDescent="0.25">
      <c r="A1080" t="s">
        <v>5280</v>
      </c>
      <c r="B1080" t="s">
        <v>35</v>
      </c>
      <c r="C1080" t="s">
        <v>47</v>
      </c>
      <c r="D1080" t="s">
        <v>5281</v>
      </c>
      <c r="E1080">
        <v>489.09</v>
      </c>
      <c r="F1080">
        <v>2</v>
      </c>
      <c r="G1080" t="s">
        <v>43728</v>
      </c>
      <c r="H1080" t="s">
        <v>5282</v>
      </c>
      <c r="I1080" s="1">
        <v>45000</v>
      </c>
      <c r="J1080" s="1">
        <v>46023</v>
      </c>
      <c r="K1080" t="s">
        <v>5283</v>
      </c>
      <c r="L1080" t="s">
        <v>5284</v>
      </c>
      <c r="M1080" t="s">
        <v>27</v>
      </c>
      <c r="N1080">
        <v>3</v>
      </c>
      <c r="O1080">
        <f>Table1[[#This Row],[Price]]-0.1*Table1[[#This Row],[Price]]</f>
        <v>440.18099999999998</v>
      </c>
      <c r="P1080" s="9">
        <f>(Table1[[#This Row],[Expiration Date]]-Table1[[#This Row],[Manufacturing Date]])/365</f>
        <v>2.8027397260273972</v>
      </c>
      <c r="Q1080" t="str">
        <f>IF(Table1[[#This Row],[Expiration Date]]-J1088&gt;12/31/2024,"not expired","expired")</f>
        <v>expired</v>
      </c>
      <c r="R1080">
        <f>Table1[[#This Row],[Discounted Price]]*0.95</f>
        <v>418.17194999999998</v>
      </c>
      <c r="S1080">
        <f>Table1[[#This Row],[Discounted Price]]*0.9</f>
        <v>396.16289999999998</v>
      </c>
      <c r="T1080">
        <f>Table1[[#This Row],[Discounted Price]]*0.8</f>
        <v>352.14480000000003</v>
      </c>
      <c r="U1080">
        <f>Table1[[#This Row],[Price]]*0.52</f>
        <v>254.32679999999999</v>
      </c>
      <c r="V1080">
        <f>(Table1[[#This Row],[Price]]-Table1[[#This Row],[Scrap value]])/2</f>
        <v>117.38159999999999</v>
      </c>
    </row>
    <row r="1081" spans="1:22" x14ac:dyDescent="0.25">
      <c r="A1081" t="s">
        <v>5285</v>
      </c>
      <c r="B1081" t="s">
        <v>35</v>
      </c>
      <c r="C1081" t="s">
        <v>47</v>
      </c>
      <c r="D1081" t="s">
        <v>5286</v>
      </c>
      <c r="E1081">
        <v>497.46</v>
      </c>
      <c r="F1081">
        <v>89</v>
      </c>
      <c r="G1081" t="s">
        <v>43728</v>
      </c>
      <c r="H1081" t="s">
        <v>2590</v>
      </c>
      <c r="I1081" s="1">
        <v>45137</v>
      </c>
      <c r="J1081" s="1">
        <v>45658</v>
      </c>
      <c r="K1081" t="s">
        <v>5287</v>
      </c>
      <c r="L1081" t="s">
        <v>5288</v>
      </c>
      <c r="M1081" t="s">
        <v>27</v>
      </c>
      <c r="N1081">
        <v>5</v>
      </c>
      <c r="O1081">
        <f>Table1[[#This Row],[Price]]-0.1*Table1[[#This Row],[Price]]</f>
        <v>447.714</v>
      </c>
      <c r="P1081" s="9">
        <f>(Table1[[#This Row],[Expiration Date]]-Table1[[#This Row],[Manufacturing Date]])/365</f>
        <v>1.4273972602739726</v>
      </c>
      <c r="Q1081" t="str">
        <f>IF(Table1[[#This Row],[Expiration Date]]-J1089&gt;12/31/2024,"not expired","expired")</f>
        <v>not expired</v>
      </c>
      <c r="R1081">
        <f>Table1[[#This Row],[Discounted Price]]*0.95</f>
        <v>425.32829999999996</v>
      </c>
      <c r="S1081">
        <f>Table1[[#This Row],[Discounted Price]]*0.9</f>
        <v>402.94260000000003</v>
      </c>
      <c r="T1081">
        <f>Table1[[#This Row],[Discounted Price]]*0.8</f>
        <v>358.1712</v>
      </c>
      <c r="U1081">
        <f>Table1[[#This Row],[Price]]*0.52</f>
        <v>258.67919999999998</v>
      </c>
      <c r="V1081">
        <f>(Table1[[#This Row],[Price]]-Table1[[#This Row],[Scrap value]])/2</f>
        <v>119.3904</v>
      </c>
    </row>
    <row r="1082" spans="1:22" x14ac:dyDescent="0.25">
      <c r="A1082" t="s">
        <v>5289</v>
      </c>
      <c r="B1082" t="s">
        <v>29</v>
      </c>
      <c r="C1082" t="s">
        <v>47</v>
      </c>
      <c r="D1082" t="s">
        <v>5290</v>
      </c>
      <c r="E1082">
        <v>125.53</v>
      </c>
      <c r="F1082">
        <v>11</v>
      </c>
      <c r="G1082" t="s">
        <v>43730</v>
      </c>
      <c r="H1082" t="s">
        <v>5291</v>
      </c>
      <c r="I1082" s="1">
        <v>44927</v>
      </c>
      <c r="J1082" s="1">
        <v>45658</v>
      </c>
      <c r="K1082" t="s">
        <v>5292</v>
      </c>
      <c r="L1082" t="s">
        <v>5293</v>
      </c>
      <c r="M1082" t="s">
        <v>45</v>
      </c>
      <c r="N1082">
        <v>3</v>
      </c>
      <c r="O1082">
        <f>Table1[[#This Row],[Price]]-0.1*Table1[[#This Row],[Price]]</f>
        <v>112.977</v>
      </c>
      <c r="P1082" s="9">
        <f>(Table1[[#This Row],[Expiration Date]]-Table1[[#This Row],[Manufacturing Date]])/365</f>
        <v>2.0027397260273974</v>
      </c>
      <c r="Q1082" t="str">
        <f>IF(Table1[[#This Row],[Expiration Date]]-J1090&gt;12/31/2024,"not expired","expired")</f>
        <v>expired</v>
      </c>
      <c r="R1082">
        <f>Table1[[#This Row],[Discounted Price]]*0.95</f>
        <v>107.32814999999999</v>
      </c>
      <c r="S1082">
        <f>Table1[[#This Row],[Discounted Price]]*0.9</f>
        <v>101.67930000000001</v>
      </c>
      <c r="T1082">
        <f>Table1[[#This Row],[Discounted Price]]*0.8</f>
        <v>90.381600000000006</v>
      </c>
      <c r="U1082">
        <f>Table1[[#This Row],[Price]]*0.52</f>
        <v>65.275599999999997</v>
      </c>
      <c r="V1082">
        <f>(Table1[[#This Row],[Price]]-Table1[[#This Row],[Scrap value]])/2</f>
        <v>30.127200000000002</v>
      </c>
    </row>
    <row r="1083" spans="1:22" x14ac:dyDescent="0.25">
      <c r="A1083" t="s">
        <v>5294</v>
      </c>
      <c r="B1083" t="s">
        <v>22</v>
      </c>
      <c r="C1083" t="s">
        <v>47</v>
      </c>
      <c r="D1083" t="s">
        <v>5295</v>
      </c>
      <c r="E1083">
        <v>315.08999999999997</v>
      </c>
      <c r="F1083">
        <v>27</v>
      </c>
      <c r="G1083" t="s">
        <v>43729</v>
      </c>
      <c r="H1083" t="s">
        <v>5296</v>
      </c>
      <c r="I1083" s="1">
        <v>45137</v>
      </c>
      <c r="J1083" s="1">
        <v>46023</v>
      </c>
      <c r="K1083" t="s">
        <v>5297</v>
      </c>
      <c r="L1083" t="s">
        <v>5298</v>
      </c>
      <c r="M1083" t="s">
        <v>45</v>
      </c>
      <c r="N1083">
        <v>4</v>
      </c>
      <c r="O1083">
        <f>Table1[[#This Row],[Price]]-0.1*Table1[[#This Row],[Price]]</f>
        <v>283.58099999999996</v>
      </c>
      <c r="P1083" s="9">
        <f>(Table1[[#This Row],[Expiration Date]]-Table1[[#This Row],[Manufacturing Date]])/365</f>
        <v>2.4273972602739726</v>
      </c>
      <c r="Q1083" t="str">
        <f>IF(Table1[[#This Row],[Expiration Date]]-J1091&gt;12/31/2024,"not expired","expired")</f>
        <v>expired</v>
      </c>
      <c r="R1083">
        <f>Table1[[#This Row],[Discounted Price]]*0.95</f>
        <v>269.40194999999994</v>
      </c>
      <c r="S1083">
        <f>Table1[[#This Row],[Discounted Price]]*0.9</f>
        <v>255.22289999999998</v>
      </c>
      <c r="T1083">
        <f>Table1[[#This Row],[Discounted Price]]*0.8</f>
        <v>226.86479999999997</v>
      </c>
      <c r="U1083">
        <f>Table1[[#This Row],[Price]]*0.52</f>
        <v>163.8468</v>
      </c>
      <c r="V1083">
        <f>(Table1[[#This Row],[Price]]-Table1[[#This Row],[Scrap value]])/2</f>
        <v>75.621599999999987</v>
      </c>
    </row>
    <row r="1084" spans="1:22" x14ac:dyDescent="0.25">
      <c r="A1084" t="s">
        <v>5299</v>
      </c>
      <c r="B1084" t="s">
        <v>29</v>
      </c>
      <c r="C1084" t="s">
        <v>47</v>
      </c>
      <c r="D1084" t="s">
        <v>5300</v>
      </c>
      <c r="E1084">
        <v>345.55</v>
      </c>
      <c r="F1084">
        <v>42</v>
      </c>
      <c r="G1084" t="s">
        <v>43729</v>
      </c>
      <c r="H1084" t="s">
        <v>5301</v>
      </c>
      <c r="I1084" s="1">
        <v>45137</v>
      </c>
      <c r="J1084" s="1">
        <v>45292</v>
      </c>
      <c r="K1084" t="s">
        <v>5302</v>
      </c>
      <c r="L1084" t="s">
        <v>5303</v>
      </c>
      <c r="M1084" t="s">
        <v>20</v>
      </c>
      <c r="N1084">
        <v>2</v>
      </c>
      <c r="O1084">
        <f>Table1[[#This Row],[Price]]-0.1*Table1[[#This Row],[Price]]</f>
        <v>310.995</v>
      </c>
      <c r="P1084" s="9">
        <f>(Table1[[#This Row],[Expiration Date]]-Table1[[#This Row],[Manufacturing Date]])/365</f>
        <v>0.42465753424657532</v>
      </c>
      <c r="Q1084" t="str">
        <f>IF(Table1[[#This Row],[Expiration Date]]-J1092&gt;12/31/2024,"not expired","expired")</f>
        <v>expired</v>
      </c>
      <c r="R1084">
        <f>Table1[[#This Row],[Discounted Price]]*0.95</f>
        <v>295.44524999999999</v>
      </c>
      <c r="S1084">
        <f>Table1[[#This Row],[Discounted Price]]*0.9</f>
        <v>279.89550000000003</v>
      </c>
      <c r="T1084">
        <f>Table1[[#This Row],[Discounted Price]]*0.8</f>
        <v>248.79600000000002</v>
      </c>
      <c r="U1084">
        <f>Table1[[#This Row],[Price]]*0.52</f>
        <v>179.68600000000001</v>
      </c>
      <c r="V1084">
        <f>(Table1[[#This Row],[Price]]-Table1[[#This Row],[Scrap value]])/2</f>
        <v>82.932000000000002</v>
      </c>
    </row>
    <row r="1085" spans="1:22" x14ac:dyDescent="0.25">
      <c r="A1085" t="s">
        <v>5304</v>
      </c>
      <c r="B1085" t="s">
        <v>15</v>
      </c>
      <c r="C1085" t="s">
        <v>47</v>
      </c>
      <c r="D1085" t="s">
        <v>5305</v>
      </c>
      <c r="E1085">
        <v>193.28</v>
      </c>
      <c r="F1085">
        <v>28</v>
      </c>
      <c r="G1085" t="s">
        <v>43728</v>
      </c>
      <c r="H1085" t="s">
        <v>42</v>
      </c>
      <c r="I1085" s="1">
        <v>45137</v>
      </c>
      <c r="J1085" s="1">
        <v>46023</v>
      </c>
      <c r="K1085" t="s">
        <v>5306</v>
      </c>
      <c r="L1085" t="s">
        <v>5307</v>
      </c>
      <c r="M1085" t="s">
        <v>20</v>
      </c>
      <c r="N1085">
        <v>4</v>
      </c>
      <c r="O1085">
        <f>Table1[[#This Row],[Price]]-0.1*Table1[[#This Row],[Price]]</f>
        <v>173.952</v>
      </c>
      <c r="P1085" s="9">
        <f>(Table1[[#This Row],[Expiration Date]]-Table1[[#This Row],[Manufacturing Date]])/365</f>
        <v>2.4273972602739726</v>
      </c>
      <c r="Q1085" t="str">
        <f>IF(Table1[[#This Row],[Expiration Date]]-J1093&gt;12/31/2024,"not expired","expired")</f>
        <v>expired</v>
      </c>
      <c r="R1085">
        <f>Table1[[#This Row],[Discounted Price]]*0.95</f>
        <v>165.2544</v>
      </c>
      <c r="S1085">
        <f>Table1[[#This Row],[Discounted Price]]*0.9</f>
        <v>156.55680000000001</v>
      </c>
      <c r="T1085">
        <f>Table1[[#This Row],[Discounted Price]]*0.8</f>
        <v>139.16159999999999</v>
      </c>
      <c r="U1085">
        <f>Table1[[#This Row],[Price]]*0.52</f>
        <v>100.5056</v>
      </c>
      <c r="V1085">
        <f>(Table1[[#This Row],[Price]]-Table1[[#This Row],[Scrap value]])/2</f>
        <v>46.3872</v>
      </c>
    </row>
    <row r="1086" spans="1:22" x14ac:dyDescent="0.25">
      <c r="A1086" t="s">
        <v>5308</v>
      </c>
      <c r="B1086" t="s">
        <v>29</v>
      </c>
      <c r="C1086" t="s">
        <v>47</v>
      </c>
      <c r="D1086" t="s">
        <v>5309</v>
      </c>
      <c r="E1086">
        <v>360.08</v>
      </c>
      <c r="F1086">
        <v>70</v>
      </c>
      <c r="G1086" t="s">
        <v>43729</v>
      </c>
      <c r="H1086" t="s">
        <v>5310</v>
      </c>
      <c r="I1086" s="1">
        <v>45000</v>
      </c>
      <c r="J1086" s="1">
        <v>46023</v>
      </c>
      <c r="K1086" t="s">
        <v>5311</v>
      </c>
      <c r="L1086" t="s">
        <v>5312</v>
      </c>
      <c r="M1086" t="s">
        <v>20</v>
      </c>
      <c r="N1086">
        <v>5</v>
      </c>
      <c r="O1086">
        <f>Table1[[#This Row],[Price]]-0.1*Table1[[#This Row],[Price]]</f>
        <v>324.072</v>
      </c>
      <c r="P1086" s="9">
        <f>(Table1[[#This Row],[Expiration Date]]-Table1[[#This Row],[Manufacturing Date]])/365</f>
        <v>2.8027397260273972</v>
      </c>
      <c r="Q1086" t="str">
        <f>IF(Table1[[#This Row],[Expiration Date]]-J1094&gt;12/31/2024,"not expired","expired")</f>
        <v>not expired</v>
      </c>
      <c r="R1086">
        <f>Table1[[#This Row],[Discounted Price]]*0.95</f>
        <v>307.86840000000001</v>
      </c>
      <c r="S1086">
        <f>Table1[[#This Row],[Discounted Price]]*0.9</f>
        <v>291.66480000000001</v>
      </c>
      <c r="T1086">
        <f>Table1[[#This Row],[Discounted Price]]*0.8</f>
        <v>259.25760000000002</v>
      </c>
      <c r="U1086">
        <f>Table1[[#This Row],[Price]]*0.52</f>
        <v>187.24160000000001</v>
      </c>
      <c r="V1086">
        <f>(Table1[[#This Row],[Price]]-Table1[[#This Row],[Scrap value]])/2</f>
        <v>86.419199999999989</v>
      </c>
    </row>
    <row r="1087" spans="1:22" x14ac:dyDescent="0.25">
      <c r="A1087" t="s">
        <v>5313</v>
      </c>
      <c r="B1087" t="s">
        <v>29</v>
      </c>
      <c r="C1087" t="s">
        <v>47</v>
      </c>
      <c r="D1087" t="s">
        <v>5314</v>
      </c>
      <c r="E1087">
        <v>301.33</v>
      </c>
      <c r="F1087">
        <v>17</v>
      </c>
      <c r="G1087" t="s">
        <v>43729</v>
      </c>
      <c r="H1087" t="s">
        <v>2142</v>
      </c>
      <c r="I1087" s="1">
        <v>44927</v>
      </c>
      <c r="J1087" s="1">
        <v>46023</v>
      </c>
      <c r="K1087" t="s">
        <v>5315</v>
      </c>
      <c r="L1087" t="s">
        <v>5316</v>
      </c>
      <c r="M1087" t="s">
        <v>20</v>
      </c>
      <c r="N1087">
        <v>1</v>
      </c>
      <c r="O1087">
        <f>Table1[[#This Row],[Price]]-0.1*Table1[[#This Row],[Price]]</f>
        <v>271.197</v>
      </c>
      <c r="P1087" s="9">
        <f>(Table1[[#This Row],[Expiration Date]]-Table1[[#This Row],[Manufacturing Date]])/365</f>
        <v>3.0027397260273974</v>
      </c>
      <c r="Q1087" t="str">
        <f>IF(Table1[[#This Row],[Expiration Date]]-J1095&gt;12/31/2024,"not expired","expired")</f>
        <v>not expired</v>
      </c>
      <c r="R1087">
        <f>Table1[[#This Row],[Discounted Price]]*0.95</f>
        <v>257.63714999999996</v>
      </c>
      <c r="S1087">
        <f>Table1[[#This Row],[Discounted Price]]*0.9</f>
        <v>244.07730000000001</v>
      </c>
      <c r="T1087">
        <f>Table1[[#This Row],[Discounted Price]]*0.8</f>
        <v>216.95760000000001</v>
      </c>
      <c r="U1087">
        <f>Table1[[#This Row],[Price]]*0.52</f>
        <v>156.69159999999999</v>
      </c>
      <c r="V1087">
        <f>(Table1[[#This Row],[Price]]-Table1[[#This Row],[Scrap value]])/2</f>
        <v>72.319199999999995</v>
      </c>
    </row>
    <row r="1088" spans="1:22" x14ac:dyDescent="0.25">
      <c r="A1088" t="s">
        <v>5317</v>
      </c>
      <c r="B1088" t="s">
        <v>35</v>
      </c>
      <c r="C1088" t="s">
        <v>47</v>
      </c>
      <c r="D1088" t="s">
        <v>5318</v>
      </c>
      <c r="E1088">
        <v>121.1</v>
      </c>
      <c r="F1088">
        <v>36</v>
      </c>
      <c r="G1088" t="s">
        <v>43730</v>
      </c>
      <c r="H1088" t="s">
        <v>5319</v>
      </c>
      <c r="I1088" s="1">
        <v>45137</v>
      </c>
      <c r="J1088" s="1">
        <v>46023</v>
      </c>
      <c r="K1088" t="s">
        <v>5320</v>
      </c>
      <c r="L1088" t="s">
        <v>5321</v>
      </c>
      <c r="M1088" t="s">
        <v>20</v>
      </c>
      <c r="N1088">
        <v>4</v>
      </c>
      <c r="O1088">
        <f>Table1[[#This Row],[Price]]-0.1*Table1[[#This Row],[Price]]</f>
        <v>108.99</v>
      </c>
      <c r="P1088" s="9">
        <f>(Table1[[#This Row],[Expiration Date]]-Table1[[#This Row],[Manufacturing Date]])/365</f>
        <v>2.4273972602739726</v>
      </c>
      <c r="Q1088" t="str">
        <f>IF(Table1[[#This Row],[Expiration Date]]-J1096&gt;12/31/2024,"not expired","expired")</f>
        <v>expired</v>
      </c>
      <c r="R1088">
        <f>Table1[[#This Row],[Discounted Price]]*0.95</f>
        <v>103.54049999999999</v>
      </c>
      <c r="S1088">
        <f>Table1[[#This Row],[Discounted Price]]*0.9</f>
        <v>98.090999999999994</v>
      </c>
      <c r="T1088">
        <f>Table1[[#This Row],[Discounted Price]]*0.8</f>
        <v>87.192000000000007</v>
      </c>
      <c r="U1088">
        <f>Table1[[#This Row],[Price]]*0.52</f>
        <v>62.972000000000001</v>
      </c>
      <c r="V1088">
        <f>(Table1[[#This Row],[Price]]-Table1[[#This Row],[Scrap value]])/2</f>
        <v>29.063999999999997</v>
      </c>
    </row>
    <row r="1089" spans="1:22" x14ac:dyDescent="0.25">
      <c r="A1089" t="s">
        <v>5322</v>
      </c>
      <c r="B1089" t="s">
        <v>29</v>
      </c>
      <c r="C1089" t="s">
        <v>47</v>
      </c>
      <c r="D1089" t="s">
        <v>5323</v>
      </c>
      <c r="E1089">
        <v>208.47</v>
      </c>
      <c r="F1089">
        <v>70</v>
      </c>
      <c r="G1089" t="s">
        <v>43728</v>
      </c>
      <c r="H1089" t="s">
        <v>5324</v>
      </c>
      <c r="I1089" s="1">
        <v>45137</v>
      </c>
      <c r="J1089" s="1">
        <v>45292</v>
      </c>
      <c r="K1089" t="s">
        <v>5325</v>
      </c>
      <c r="L1089" t="s">
        <v>5326</v>
      </c>
      <c r="M1089" t="s">
        <v>27</v>
      </c>
      <c r="N1089">
        <v>5</v>
      </c>
      <c r="O1089">
        <f>Table1[[#This Row],[Price]]-0.1*Table1[[#This Row],[Price]]</f>
        <v>187.62299999999999</v>
      </c>
      <c r="P1089" s="9">
        <f>(Table1[[#This Row],[Expiration Date]]-Table1[[#This Row],[Manufacturing Date]])/365</f>
        <v>0.42465753424657532</v>
      </c>
      <c r="Q1089" t="str">
        <f>IF(Table1[[#This Row],[Expiration Date]]-J1097&gt;12/31/2024,"not expired","expired")</f>
        <v>expired</v>
      </c>
      <c r="R1089">
        <f>Table1[[#This Row],[Discounted Price]]*0.95</f>
        <v>178.24184999999997</v>
      </c>
      <c r="S1089">
        <f>Table1[[#This Row],[Discounted Price]]*0.9</f>
        <v>168.86070000000001</v>
      </c>
      <c r="T1089">
        <f>Table1[[#This Row],[Discounted Price]]*0.8</f>
        <v>150.0984</v>
      </c>
      <c r="U1089">
        <f>Table1[[#This Row],[Price]]*0.52</f>
        <v>108.40440000000001</v>
      </c>
      <c r="V1089">
        <f>(Table1[[#This Row],[Price]]-Table1[[#This Row],[Scrap value]])/2</f>
        <v>50.032799999999995</v>
      </c>
    </row>
    <row r="1090" spans="1:22" x14ac:dyDescent="0.25">
      <c r="A1090" t="s">
        <v>5327</v>
      </c>
      <c r="B1090" t="s">
        <v>29</v>
      </c>
      <c r="C1090" t="s">
        <v>47</v>
      </c>
      <c r="D1090" t="s">
        <v>5328</v>
      </c>
      <c r="E1090">
        <v>212.21</v>
      </c>
      <c r="F1090">
        <v>20</v>
      </c>
      <c r="G1090" t="s">
        <v>43730</v>
      </c>
      <c r="H1090" t="s">
        <v>5329</v>
      </c>
      <c r="I1090" s="1">
        <v>45137</v>
      </c>
      <c r="J1090" s="1">
        <v>45658</v>
      </c>
      <c r="K1090" t="s">
        <v>5330</v>
      </c>
      <c r="L1090" t="s">
        <v>5331</v>
      </c>
      <c r="M1090" t="s">
        <v>20</v>
      </c>
      <c r="N1090">
        <v>4</v>
      </c>
      <c r="O1090">
        <f>Table1[[#This Row],[Price]]-0.1*Table1[[#This Row],[Price]]</f>
        <v>190.989</v>
      </c>
      <c r="P1090" s="9">
        <f>(Table1[[#This Row],[Expiration Date]]-Table1[[#This Row],[Manufacturing Date]])/365</f>
        <v>1.4273972602739726</v>
      </c>
      <c r="Q1090" t="str">
        <f>IF(Table1[[#This Row],[Expiration Date]]-J1098&gt;12/31/2024,"not expired","expired")</f>
        <v>expired</v>
      </c>
      <c r="R1090">
        <f>Table1[[#This Row],[Discounted Price]]*0.95</f>
        <v>181.43955</v>
      </c>
      <c r="S1090">
        <f>Table1[[#This Row],[Discounted Price]]*0.9</f>
        <v>171.89010000000002</v>
      </c>
      <c r="T1090">
        <f>Table1[[#This Row],[Discounted Price]]*0.8</f>
        <v>152.7912</v>
      </c>
      <c r="U1090">
        <f>Table1[[#This Row],[Price]]*0.52</f>
        <v>110.34920000000001</v>
      </c>
      <c r="V1090">
        <f>(Table1[[#This Row],[Price]]-Table1[[#This Row],[Scrap value]])/2</f>
        <v>50.930399999999999</v>
      </c>
    </row>
    <row r="1091" spans="1:22" x14ac:dyDescent="0.25">
      <c r="A1091" t="s">
        <v>5332</v>
      </c>
      <c r="B1091" t="s">
        <v>35</v>
      </c>
      <c r="C1091" t="s">
        <v>47</v>
      </c>
      <c r="D1091" t="s">
        <v>5333</v>
      </c>
      <c r="E1091">
        <v>213.05</v>
      </c>
      <c r="F1091">
        <v>95</v>
      </c>
      <c r="G1091" t="s">
        <v>43730</v>
      </c>
      <c r="H1091" t="s">
        <v>5334</v>
      </c>
      <c r="I1091" s="1">
        <v>45137</v>
      </c>
      <c r="J1091" s="1">
        <v>46023</v>
      </c>
      <c r="K1091" t="s">
        <v>5335</v>
      </c>
      <c r="L1091" t="s">
        <v>5336</v>
      </c>
      <c r="M1091" t="s">
        <v>45</v>
      </c>
      <c r="N1091">
        <v>1</v>
      </c>
      <c r="O1091">
        <f>Table1[[#This Row],[Price]]-0.1*Table1[[#This Row],[Price]]</f>
        <v>191.745</v>
      </c>
      <c r="P1091" s="9">
        <f>(Table1[[#This Row],[Expiration Date]]-Table1[[#This Row],[Manufacturing Date]])/365</f>
        <v>2.4273972602739726</v>
      </c>
      <c r="Q1091" t="str">
        <f>IF(Table1[[#This Row],[Expiration Date]]-J1099&gt;12/31/2024,"not expired","expired")</f>
        <v>not expired</v>
      </c>
      <c r="R1091">
        <f>Table1[[#This Row],[Discounted Price]]*0.95</f>
        <v>182.15774999999999</v>
      </c>
      <c r="S1091">
        <f>Table1[[#This Row],[Discounted Price]]*0.9</f>
        <v>172.57050000000001</v>
      </c>
      <c r="T1091">
        <f>Table1[[#This Row],[Discounted Price]]*0.8</f>
        <v>153.39600000000002</v>
      </c>
      <c r="U1091">
        <f>Table1[[#This Row],[Price]]*0.52</f>
        <v>110.78600000000002</v>
      </c>
      <c r="V1091">
        <f>(Table1[[#This Row],[Price]]-Table1[[#This Row],[Scrap value]])/2</f>
        <v>51.131999999999998</v>
      </c>
    </row>
    <row r="1092" spans="1:22" x14ac:dyDescent="0.25">
      <c r="A1092" t="s">
        <v>5337</v>
      </c>
      <c r="B1092" t="s">
        <v>15</v>
      </c>
      <c r="C1092" t="s">
        <v>47</v>
      </c>
      <c r="D1092" t="s">
        <v>5338</v>
      </c>
      <c r="E1092">
        <v>21.24</v>
      </c>
      <c r="F1092">
        <v>27</v>
      </c>
      <c r="G1092" t="s">
        <v>43730</v>
      </c>
      <c r="H1092" t="s">
        <v>5339</v>
      </c>
      <c r="I1092" s="1">
        <v>45000</v>
      </c>
      <c r="J1092" s="1">
        <v>45658</v>
      </c>
      <c r="K1092" t="s">
        <v>5340</v>
      </c>
      <c r="L1092" t="s">
        <v>5341</v>
      </c>
      <c r="M1092" t="s">
        <v>45</v>
      </c>
      <c r="N1092">
        <v>4</v>
      </c>
      <c r="O1092">
        <f>Table1[[#This Row],[Price]]-0.1*Table1[[#This Row],[Price]]</f>
        <v>19.116</v>
      </c>
      <c r="P1092" s="9">
        <f>(Table1[[#This Row],[Expiration Date]]-Table1[[#This Row],[Manufacturing Date]])/365</f>
        <v>1.8027397260273972</v>
      </c>
      <c r="Q1092" t="str">
        <f>IF(Table1[[#This Row],[Expiration Date]]-J1100&gt;12/31/2024,"not expired","expired")</f>
        <v>not expired</v>
      </c>
      <c r="R1092">
        <f>Table1[[#This Row],[Discounted Price]]*0.95</f>
        <v>18.1602</v>
      </c>
      <c r="S1092">
        <f>Table1[[#This Row],[Discounted Price]]*0.9</f>
        <v>17.2044</v>
      </c>
      <c r="T1092">
        <f>Table1[[#This Row],[Discounted Price]]*0.8</f>
        <v>15.2928</v>
      </c>
      <c r="U1092">
        <f>Table1[[#This Row],[Price]]*0.52</f>
        <v>11.0448</v>
      </c>
      <c r="V1092">
        <f>(Table1[[#This Row],[Price]]-Table1[[#This Row],[Scrap value]])/2</f>
        <v>5.097599999999999</v>
      </c>
    </row>
    <row r="1093" spans="1:22" x14ac:dyDescent="0.25">
      <c r="A1093" t="s">
        <v>5342</v>
      </c>
      <c r="B1093" t="s">
        <v>22</v>
      </c>
      <c r="C1093" t="s">
        <v>47</v>
      </c>
      <c r="D1093" t="s">
        <v>5343</v>
      </c>
      <c r="E1093">
        <v>241.7</v>
      </c>
      <c r="F1093">
        <v>74</v>
      </c>
      <c r="G1093" t="s">
        <v>43730</v>
      </c>
      <c r="H1093" t="s">
        <v>5344</v>
      </c>
      <c r="I1093" s="1">
        <v>45000</v>
      </c>
      <c r="J1093" s="1">
        <v>46023</v>
      </c>
      <c r="K1093" t="s">
        <v>5345</v>
      </c>
      <c r="L1093" t="s">
        <v>5346</v>
      </c>
      <c r="M1093" t="s">
        <v>27</v>
      </c>
      <c r="N1093">
        <v>5</v>
      </c>
      <c r="O1093">
        <f>Table1[[#This Row],[Price]]-0.1*Table1[[#This Row],[Price]]</f>
        <v>217.52999999999997</v>
      </c>
      <c r="P1093" s="9">
        <f>(Table1[[#This Row],[Expiration Date]]-Table1[[#This Row],[Manufacturing Date]])/365</f>
        <v>2.8027397260273972</v>
      </c>
      <c r="Q1093" t="str">
        <f>IF(Table1[[#This Row],[Expiration Date]]-J1101&gt;12/31/2024,"not expired","expired")</f>
        <v>not expired</v>
      </c>
      <c r="R1093">
        <f>Table1[[#This Row],[Discounted Price]]*0.95</f>
        <v>206.65349999999995</v>
      </c>
      <c r="S1093">
        <f>Table1[[#This Row],[Discounted Price]]*0.9</f>
        <v>195.77699999999999</v>
      </c>
      <c r="T1093">
        <f>Table1[[#This Row],[Discounted Price]]*0.8</f>
        <v>174.024</v>
      </c>
      <c r="U1093">
        <f>Table1[[#This Row],[Price]]*0.52</f>
        <v>125.684</v>
      </c>
      <c r="V1093">
        <f>(Table1[[#This Row],[Price]]-Table1[[#This Row],[Scrap value]])/2</f>
        <v>58.007999999999996</v>
      </c>
    </row>
    <row r="1094" spans="1:22" x14ac:dyDescent="0.25">
      <c r="A1094" t="s">
        <v>5347</v>
      </c>
      <c r="B1094" t="s">
        <v>35</v>
      </c>
      <c r="C1094" t="s">
        <v>47</v>
      </c>
      <c r="D1094" t="s">
        <v>5348</v>
      </c>
      <c r="E1094">
        <v>127.91</v>
      </c>
      <c r="F1094">
        <v>60</v>
      </c>
      <c r="G1094" t="s">
        <v>43729</v>
      </c>
      <c r="H1094" t="s">
        <v>104</v>
      </c>
      <c r="I1094" s="1">
        <v>45000</v>
      </c>
      <c r="J1094" s="1">
        <v>45658</v>
      </c>
      <c r="K1094" t="s">
        <v>5349</v>
      </c>
      <c r="L1094" t="s">
        <v>5350</v>
      </c>
      <c r="M1094" t="s">
        <v>20</v>
      </c>
      <c r="N1094">
        <v>2</v>
      </c>
      <c r="O1094">
        <f>Table1[[#This Row],[Price]]-0.1*Table1[[#This Row],[Price]]</f>
        <v>115.119</v>
      </c>
      <c r="P1094" s="9">
        <f>(Table1[[#This Row],[Expiration Date]]-Table1[[#This Row],[Manufacturing Date]])/365</f>
        <v>1.8027397260273972</v>
      </c>
      <c r="Q1094" t="str">
        <f>IF(Table1[[#This Row],[Expiration Date]]-J1102&gt;12/31/2024,"not expired","expired")</f>
        <v>expired</v>
      </c>
      <c r="R1094">
        <f>Table1[[#This Row],[Discounted Price]]*0.95</f>
        <v>109.36305</v>
      </c>
      <c r="S1094">
        <f>Table1[[#This Row],[Discounted Price]]*0.9</f>
        <v>103.6071</v>
      </c>
      <c r="T1094">
        <f>Table1[[#This Row],[Discounted Price]]*0.8</f>
        <v>92.095200000000006</v>
      </c>
      <c r="U1094">
        <f>Table1[[#This Row],[Price]]*0.52</f>
        <v>66.513199999999998</v>
      </c>
      <c r="V1094">
        <f>(Table1[[#This Row],[Price]]-Table1[[#This Row],[Scrap value]])/2</f>
        <v>30.698399999999999</v>
      </c>
    </row>
    <row r="1095" spans="1:22" x14ac:dyDescent="0.25">
      <c r="A1095" t="s">
        <v>5351</v>
      </c>
      <c r="B1095" t="s">
        <v>35</v>
      </c>
      <c r="C1095" t="s">
        <v>47</v>
      </c>
      <c r="D1095" t="s">
        <v>5352</v>
      </c>
      <c r="E1095">
        <v>327.39</v>
      </c>
      <c r="F1095">
        <v>57</v>
      </c>
      <c r="G1095" t="s">
        <v>43728</v>
      </c>
      <c r="H1095" t="s">
        <v>5353</v>
      </c>
      <c r="I1095" s="1">
        <v>45000</v>
      </c>
      <c r="J1095" s="1">
        <v>45292</v>
      </c>
      <c r="K1095" t="s">
        <v>5354</v>
      </c>
      <c r="L1095" t="s">
        <v>5355</v>
      </c>
      <c r="M1095" t="s">
        <v>27</v>
      </c>
      <c r="N1095">
        <v>5</v>
      </c>
      <c r="O1095">
        <f>Table1[[#This Row],[Price]]-0.1*Table1[[#This Row],[Price]]</f>
        <v>294.65100000000001</v>
      </c>
      <c r="P1095" s="9">
        <f>(Table1[[#This Row],[Expiration Date]]-Table1[[#This Row],[Manufacturing Date]])/365</f>
        <v>0.8</v>
      </c>
      <c r="Q1095" t="str">
        <f>IF(Table1[[#This Row],[Expiration Date]]-J1103&gt;12/31/2024,"not expired","expired")</f>
        <v>expired</v>
      </c>
      <c r="R1095">
        <f>Table1[[#This Row],[Discounted Price]]*0.95</f>
        <v>279.91845000000001</v>
      </c>
      <c r="S1095">
        <f>Table1[[#This Row],[Discounted Price]]*0.9</f>
        <v>265.1859</v>
      </c>
      <c r="T1095">
        <f>Table1[[#This Row],[Discounted Price]]*0.8</f>
        <v>235.72080000000003</v>
      </c>
      <c r="U1095">
        <f>Table1[[#This Row],[Price]]*0.52</f>
        <v>170.24279999999999</v>
      </c>
      <c r="V1095">
        <f>(Table1[[#This Row],[Price]]-Table1[[#This Row],[Scrap value]])/2</f>
        <v>78.573599999999999</v>
      </c>
    </row>
    <row r="1096" spans="1:22" x14ac:dyDescent="0.25">
      <c r="A1096" t="s">
        <v>5356</v>
      </c>
      <c r="B1096" t="s">
        <v>22</v>
      </c>
      <c r="C1096" t="s">
        <v>47</v>
      </c>
      <c r="D1096" t="s">
        <v>5357</v>
      </c>
      <c r="E1096">
        <v>401.19</v>
      </c>
      <c r="F1096">
        <v>6</v>
      </c>
      <c r="G1096" t="s">
        <v>43729</v>
      </c>
      <c r="H1096" t="s">
        <v>5358</v>
      </c>
      <c r="I1096" s="1">
        <v>45137</v>
      </c>
      <c r="J1096" s="1">
        <v>46023</v>
      </c>
      <c r="K1096" t="s">
        <v>5359</v>
      </c>
      <c r="L1096" t="s">
        <v>5360</v>
      </c>
      <c r="M1096" t="s">
        <v>45</v>
      </c>
      <c r="N1096">
        <v>2</v>
      </c>
      <c r="O1096">
        <f>Table1[[#This Row],[Price]]-0.1*Table1[[#This Row],[Price]]</f>
        <v>361.07100000000003</v>
      </c>
      <c r="P1096" s="9">
        <f>(Table1[[#This Row],[Expiration Date]]-Table1[[#This Row],[Manufacturing Date]])/365</f>
        <v>2.4273972602739726</v>
      </c>
      <c r="Q1096" t="str">
        <f>IF(Table1[[#This Row],[Expiration Date]]-J1104&gt;12/31/2024,"not expired","expired")</f>
        <v>not expired</v>
      </c>
      <c r="R1096">
        <f>Table1[[#This Row],[Discounted Price]]*0.95</f>
        <v>343.01745</v>
      </c>
      <c r="S1096">
        <f>Table1[[#This Row],[Discounted Price]]*0.9</f>
        <v>324.96390000000002</v>
      </c>
      <c r="T1096">
        <f>Table1[[#This Row],[Discounted Price]]*0.8</f>
        <v>288.85680000000002</v>
      </c>
      <c r="U1096">
        <f>Table1[[#This Row],[Price]]*0.52</f>
        <v>208.61879999999999</v>
      </c>
      <c r="V1096">
        <f>(Table1[[#This Row],[Price]]-Table1[[#This Row],[Scrap value]])/2</f>
        <v>96.285600000000002</v>
      </c>
    </row>
    <row r="1097" spans="1:22" x14ac:dyDescent="0.25">
      <c r="A1097" t="s">
        <v>5361</v>
      </c>
      <c r="B1097" t="s">
        <v>29</v>
      </c>
      <c r="C1097" t="s">
        <v>47</v>
      </c>
      <c r="D1097" t="s">
        <v>5362</v>
      </c>
      <c r="E1097">
        <v>293.82</v>
      </c>
      <c r="F1097">
        <v>62</v>
      </c>
      <c r="G1097" t="s">
        <v>43728</v>
      </c>
      <c r="H1097" t="s">
        <v>5363</v>
      </c>
      <c r="I1097" s="1">
        <v>45137</v>
      </c>
      <c r="J1097" s="1">
        <v>45292</v>
      </c>
      <c r="K1097" t="s">
        <v>5364</v>
      </c>
      <c r="L1097" t="s">
        <v>5365</v>
      </c>
      <c r="M1097" t="s">
        <v>20</v>
      </c>
      <c r="N1097">
        <v>3</v>
      </c>
      <c r="O1097">
        <f>Table1[[#This Row],[Price]]-0.1*Table1[[#This Row],[Price]]</f>
        <v>264.43799999999999</v>
      </c>
      <c r="P1097" s="9">
        <f>(Table1[[#This Row],[Expiration Date]]-Table1[[#This Row],[Manufacturing Date]])/365</f>
        <v>0.42465753424657532</v>
      </c>
      <c r="Q1097" t="str">
        <f>IF(Table1[[#This Row],[Expiration Date]]-J1105&gt;12/31/2024,"not expired","expired")</f>
        <v>expired</v>
      </c>
      <c r="R1097">
        <f>Table1[[#This Row],[Discounted Price]]*0.95</f>
        <v>251.21609999999998</v>
      </c>
      <c r="S1097">
        <f>Table1[[#This Row],[Discounted Price]]*0.9</f>
        <v>237.99420000000001</v>
      </c>
      <c r="T1097">
        <f>Table1[[#This Row],[Discounted Price]]*0.8</f>
        <v>211.5504</v>
      </c>
      <c r="U1097">
        <f>Table1[[#This Row],[Price]]*0.52</f>
        <v>152.78640000000001</v>
      </c>
      <c r="V1097">
        <f>(Table1[[#This Row],[Price]]-Table1[[#This Row],[Scrap value]])/2</f>
        <v>70.516799999999989</v>
      </c>
    </row>
    <row r="1098" spans="1:22" x14ac:dyDescent="0.25">
      <c r="A1098" t="s">
        <v>5366</v>
      </c>
      <c r="B1098" t="s">
        <v>15</v>
      </c>
      <c r="C1098" t="s">
        <v>47</v>
      </c>
      <c r="D1098" t="s">
        <v>5367</v>
      </c>
      <c r="E1098">
        <v>496.12</v>
      </c>
      <c r="F1098">
        <v>19</v>
      </c>
      <c r="G1098" t="s">
        <v>43729</v>
      </c>
      <c r="H1098" t="s">
        <v>2341</v>
      </c>
      <c r="I1098" s="1">
        <v>44927</v>
      </c>
      <c r="J1098" s="1">
        <v>46023</v>
      </c>
      <c r="K1098" t="s">
        <v>5368</v>
      </c>
      <c r="L1098" t="s">
        <v>5369</v>
      </c>
      <c r="M1098" t="s">
        <v>27</v>
      </c>
      <c r="N1098">
        <v>1</v>
      </c>
      <c r="O1098">
        <f>Table1[[#This Row],[Price]]-0.1*Table1[[#This Row],[Price]]</f>
        <v>446.50799999999998</v>
      </c>
      <c r="P1098" s="9">
        <f>(Table1[[#This Row],[Expiration Date]]-Table1[[#This Row],[Manufacturing Date]])/365</f>
        <v>3.0027397260273974</v>
      </c>
      <c r="Q1098" t="str">
        <f>IF(Table1[[#This Row],[Expiration Date]]-J1106&gt;12/31/2024,"not expired","expired")</f>
        <v>not expired</v>
      </c>
      <c r="R1098">
        <f>Table1[[#This Row],[Discounted Price]]*0.95</f>
        <v>424.18259999999998</v>
      </c>
      <c r="S1098">
        <f>Table1[[#This Row],[Discounted Price]]*0.9</f>
        <v>401.85719999999998</v>
      </c>
      <c r="T1098">
        <f>Table1[[#This Row],[Discounted Price]]*0.8</f>
        <v>357.20640000000003</v>
      </c>
      <c r="U1098">
        <f>Table1[[#This Row],[Price]]*0.52</f>
        <v>257.98239999999998</v>
      </c>
      <c r="V1098">
        <f>(Table1[[#This Row],[Price]]-Table1[[#This Row],[Scrap value]])/2</f>
        <v>119.06880000000001</v>
      </c>
    </row>
    <row r="1099" spans="1:22" x14ac:dyDescent="0.25">
      <c r="A1099" t="s">
        <v>5370</v>
      </c>
      <c r="B1099" t="s">
        <v>22</v>
      </c>
      <c r="C1099" t="s">
        <v>47</v>
      </c>
      <c r="D1099" t="s">
        <v>5371</v>
      </c>
      <c r="E1099">
        <v>370.54</v>
      </c>
      <c r="F1099">
        <v>34</v>
      </c>
      <c r="G1099" t="s">
        <v>43729</v>
      </c>
      <c r="H1099" t="s">
        <v>5372</v>
      </c>
      <c r="I1099" s="1">
        <v>44927</v>
      </c>
      <c r="J1099" s="1">
        <v>45292</v>
      </c>
      <c r="K1099" t="s">
        <v>5373</v>
      </c>
      <c r="L1099" t="s">
        <v>5374</v>
      </c>
      <c r="M1099" t="s">
        <v>20</v>
      </c>
      <c r="N1099">
        <v>3</v>
      </c>
      <c r="O1099">
        <f>Table1[[#This Row],[Price]]-0.1*Table1[[#This Row],[Price]]</f>
        <v>333.48599999999999</v>
      </c>
      <c r="P1099" s="9">
        <f>(Table1[[#This Row],[Expiration Date]]-Table1[[#This Row],[Manufacturing Date]])/365</f>
        <v>1</v>
      </c>
      <c r="Q1099" t="str">
        <f>IF(Table1[[#This Row],[Expiration Date]]-J1107&gt;12/31/2024,"not expired","expired")</f>
        <v>expired</v>
      </c>
      <c r="R1099">
        <f>Table1[[#This Row],[Discounted Price]]*0.95</f>
        <v>316.81169999999997</v>
      </c>
      <c r="S1099">
        <f>Table1[[#This Row],[Discounted Price]]*0.9</f>
        <v>300.13740000000001</v>
      </c>
      <c r="T1099">
        <f>Table1[[#This Row],[Discounted Price]]*0.8</f>
        <v>266.78879999999998</v>
      </c>
      <c r="U1099">
        <f>Table1[[#This Row],[Price]]*0.52</f>
        <v>192.6808</v>
      </c>
      <c r="V1099">
        <f>(Table1[[#This Row],[Price]]-Table1[[#This Row],[Scrap value]])/2</f>
        <v>88.929600000000008</v>
      </c>
    </row>
    <row r="1100" spans="1:22" x14ac:dyDescent="0.25">
      <c r="A1100" t="s">
        <v>5375</v>
      </c>
      <c r="B1100" t="s">
        <v>35</v>
      </c>
      <c r="C1100" t="s">
        <v>47</v>
      </c>
      <c r="D1100" t="s">
        <v>5376</v>
      </c>
      <c r="E1100">
        <v>216.9</v>
      </c>
      <c r="F1100">
        <v>87</v>
      </c>
      <c r="G1100" t="s">
        <v>43728</v>
      </c>
      <c r="H1100" t="s">
        <v>5377</v>
      </c>
      <c r="I1100" s="1">
        <v>44927</v>
      </c>
      <c r="J1100" s="1">
        <v>45292</v>
      </c>
      <c r="K1100" t="s">
        <v>5378</v>
      </c>
      <c r="L1100" t="s">
        <v>5379</v>
      </c>
      <c r="M1100" t="s">
        <v>45</v>
      </c>
      <c r="N1100">
        <v>3</v>
      </c>
      <c r="O1100">
        <f>Table1[[#This Row],[Price]]-0.1*Table1[[#This Row],[Price]]</f>
        <v>195.21</v>
      </c>
      <c r="P1100" s="9">
        <f>(Table1[[#This Row],[Expiration Date]]-Table1[[#This Row],[Manufacturing Date]])/365</f>
        <v>1</v>
      </c>
      <c r="Q1100" t="str">
        <f>IF(Table1[[#This Row],[Expiration Date]]-J1108&gt;12/31/2024,"not expired","expired")</f>
        <v>expired</v>
      </c>
      <c r="R1100">
        <f>Table1[[#This Row],[Discounted Price]]*0.95</f>
        <v>185.4495</v>
      </c>
      <c r="S1100">
        <f>Table1[[#This Row],[Discounted Price]]*0.9</f>
        <v>175.68900000000002</v>
      </c>
      <c r="T1100">
        <f>Table1[[#This Row],[Discounted Price]]*0.8</f>
        <v>156.16800000000001</v>
      </c>
      <c r="U1100">
        <f>Table1[[#This Row],[Price]]*0.52</f>
        <v>112.78800000000001</v>
      </c>
      <c r="V1100">
        <f>(Table1[[#This Row],[Price]]-Table1[[#This Row],[Scrap value]])/2</f>
        <v>52.055999999999997</v>
      </c>
    </row>
    <row r="1101" spans="1:22" x14ac:dyDescent="0.25">
      <c r="A1101" t="s">
        <v>5380</v>
      </c>
      <c r="B1101" t="s">
        <v>15</v>
      </c>
      <c r="C1101" t="s">
        <v>47</v>
      </c>
      <c r="D1101" t="s">
        <v>5381</v>
      </c>
      <c r="E1101">
        <v>200.13</v>
      </c>
      <c r="F1101">
        <v>28</v>
      </c>
      <c r="G1101" t="s">
        <v>43729</v>
      </c>
      <c r="H1101" t="s">
        <v>5382</v>
      </c>
      <c r="I1101" s="1">
        <v>45000</v>
      </c>
      <c r="J1101" s="1">
        <v>45658</v>
      </c>
      <c r="K1101" t="s">
        <v>5383</v>
      </c>
      <c r="L1101" t="s">
        <v>5384</v>
      </c>
      <c r="M1101" t="s">
        <v>20</v>
      </c>
      <c r="N1101">
        <v>2</v>
      </c>
      <c r="O1101">
        <f>Table1[[#This Row],[Price]]-0.1*Table1[[#This Row],[Price]]</f>
        <v>180.11699999999999</v>
      </c>
      <c r="P1101" s="9">
        <f>(Table1[[#This Row],[Expiration Date]]-Table1[[#This Row],[Manufacturing Date]])/365</f>
        <v>1.8027397260273972</v>
      </c>
      <c r="Q1101" t="str">
        <f>IF(Table1[[#This Row],[Expiration Date]]-J1109&gt;12/31/2024,"not expired","expired")</f>
        <v>expired</v>
      </c>
      <c r="R1101">
        <f>Table1[[#This Row],[Discounted Price]]*0.95</f>
        <v>171.11114999999998</v>
      </c>
      <c r="S1101">
        <f>Table1[[#This Row],[Discounted Price]]*0.9</f>
        <v>162.1053</v>
      </c>
      <c r="T1101">
        <f>Table1[[#This Row],[Discounted Price]]*0.8</f>
        <v>144.09360000000001</v>
      </c>
      <c r="U1101">
        <f>Table1[[#This Row],[Price]]*0.52</f>
        <v>104.0676</v>
      </c>
      <c r="V1101">
        <f>(Table1[[#This Row],[Price]]-Table1[[#This Row],[Scrap value]])/2</f>
        <v>48.031199999999998</v>
      </c>
    </row>
    <row r="1102" spans="1:22" x14ac:dyDescent="0.25">
      <c r="A1102" t="s">
        <v>5385</v>
      </c>
      <c r="B1102" t="s">
        <v>29</v>
      </c>
      <c r="C1102" t="s">
        <v>47</v>
      </c>
      <c r="D1102" t="s">
        <v>5386</v>
      </c>
      <c r="E1102">
        <v>444.77</v>
      </c>
      <c r="F1102">
        <v>69</v>
      </c>
      <c r="G1102" t="s">
        <v>43729</v>
      </c>
      <c r="H1102" t="s">
        <v>5387</v>
      </c>
      <c r="I1102" s="1">
        <v>45000</v>
      </c>
      <c r="J1102" s="1">
        <v>46023</v>
      </c>
      <c r="K1102" t="s">
        <v>5388</v>
      </c>
      <c r="L1102" t="s">
        <v>5389</v>
      </c>
      <c r="M1102" t="s">
        <v>20</v>
      </c>
      <c r="N1102">
        <v>3</v>
      </c>
      <c r="O1102">
        <f>Table1[[#This Row],[Price]]-0.1*Table1[[#This Row],[Price]]</f>
        <v>400.29300000000001</v>
      </c>
      <c r="P1102" s="9">
        <f>(Table1[[#This Row],[Expiration Date]]-Table1[[#This Row],[Manufacturing Date]])/365</f>
        <v>2.8027397260273972</v>
      </c>
      <c r="Q1102" t="str">
        <f>IF(Table1[[#This Row],[Expiration Date]]-J1110&gt;12/31/2024,"not expired","expired")</f>
        <v>not expired</v>
      </c>
      <c r="R1102">
        <f>Table1[[#This Row],[Discounted Price]]*0.95</f>
        <v>380.27834999999999</v>
      </c>
      <c r="S1102">
        <f>Table1[[#This Row],[Discounted Price]]*0.9</f>
        <v>360.26370000000003</v>
      </c>
      <c r="T1102">
        <f>Table1[[#This Row],[Discounted Price]]*0.8</f>
        <v>320.23440000000005</v>
      </c>
      <c r="U1102">
        <f>Table1[[#This Row],[Price]]*0.52</f>
        <v>231.28039999999999</v>
      </c>
      <c r="V1102">
        <f>(Table1[[#This Row],[Price]]-Table1[[#This Row],[Scrap value]])/2</f>
        <v>106.7448</v>
      </c>
    </row>
    <row r="1103" spans="1:22" x14ac:dyDescent="0.25">
      <c r="A1103" t="s">
        <v>5390</v>
      </c>
      <c r="B1103" t="s">
        <v>29</v>
      </c>
      <c r="C1103" t="s">
        <v>47</v>
      </c>
      <c r="D1103" t="s">
        <v>5391</v>
      </c>
      <c r="E1103">
        <v>411.03</v>
      </c>
      <c r="F1103">
        <v>8</v>
      </c>
      <c r="G1103" t="s">
        <v>43728</v>
      </c>
      <c r="H1103" t="s">
        <v>104</v>
      </c>
      <c r="I1103" s="1">
        <v>45137</v>
      </c>
      <c r="J1103" s="1">
        <v>45658</v>
      </c>
      <c r="K1103" t="s">
        <v>5392</v>
      </c>
      <c r="L1103" t="s">
        <v>5393</v>
      </c>
      <c r="M1103" t="s">
        <v>27</v>
      </c>
      <c r="N1103">
        <v>3</v>
      </c>
      <c r="O1103">
        <f>Table1[[#This Row],[Price]]-0.1*Table1[[#This Row],[Price]]</f>
        <v>369.92699999999996</v>
      </c>
      <c r="P1103" s="9">
        <f>(Table1[[#This Row],[Expiration Date]]-Table1[[#This Row],[Manufacturing Date]])/365</f>
        <v>1.4273972602739726</v>
      </c>
      <c r="Q1103" t="str">
        <f>IF(Table1[[#This Row],[Expiration Date]]-J1111&gt;12/31/2024,"not expired","expired")</f>
        <v>expired</v>
      </c>
      <c r="R1103">
        <f>Table1[[#This Row],[Discounted Price]]*0.95</f>
        <v>351.43064999999996</v>
      </c>
      <c r="S1103">
        <f>Table1[[#This Row],[Discounted Price]]*0.9</f>
        <v>332.93429999999995</v>
      </c>
      <c r="T1103">
        <f>Table1[[#This Row],[Discounted Price]]*0.8</f>
        <v>295.94159999999999</v>
      </c>
      <c r="U1103">
        <f>Table1[[#This Row],[Price]]*0.52</f>
        <v>213.73560000000001</v>
      </c>
      <c r="V1103">
        <f>(Table1[[#This Row],[Price]]-Table1[[#This Row],[Scrap value]])/2</f>
        <v>98.647199999999984</v>
      </c>
    </row>
    <row r="1104" spans="1:22" x14ac:dyDescent="0.25">
      <c r="A1104" t="s">
        <v>5394</v>
      </c>
      <c r="B1104" t="s">
        <v>29</v>
      </c>
      <c r="C1104" t="s">
        <v>47</v>
      </c>
      <c r="D1104" t="s">
        <v>5395</v>
      </c>
      <c r="E1104">
        <v>73.05</v>
      </c>
      <c r="F1104">
        <v>63</v>
      </c>
      <c r="G1104" t="s">
        <v>43730</v>
      </c>
      <c r="H1104" t="s">
        <v>5396</v>
      </c>
      <c r="I1104" s="1">
        <v>45137</v>
      </c>
      <c r="J1104" s="1">
        <v>45292</v>
      </c>
      <c r="K1104" t="s">
        <v>5397</v>
      </c>
      <c r="L1104" t="s">
        <v>5398</v>
      </c>
      <c r="M1104" t="s">
        <v>27</v>
      </c>
      <c r="N1104">
        <v>5</v>
      </c>
      <c r="O1104">
        <f>Table1[[#This Row],[Price]]-0.1*Table1[[#This Row],[Price]]</f>
        <v>65.745000000000005</v>
      </c>
      <c r="P1104" s="9">
        <f>(Table1[[#This Row],[Expiration Date]]-Table1[[#This Row],[Manufacturing Date]])/365</f>
        <v>0.42465753424657532</v>
      </c>
      <c r="Q1104" t="str">
        <f>IF(Table1[[#This Row],[Expiration Date]]-J1112&gt;12/31/2024,"not expired","expired")</f>
        <v>expired</v>
      </c>
      <c r="R1104">
        <f>Table1[[#This Row],[Discounted Price]]*0.95</f>
        <v>62.457750000000004</v>
      </c>
      <c r="S1104">
        <f>Table1[[#This Row],[Discounted Price]]*0.9</f>
        <v>59.170500000000004</v>
      </c>
      <c r="T1104">
        <f>Table1[[#This Row],[Discounted Price]]*0.8</f>
        <v>52.596000000000004</v>
      </c>
      <c r="U1104">
        <f>Table1[[#This Row],[Price]]*0.52</f>
        <v>37.985999999999997</v>
      </c>
      <c r="V1104">
        <f>(Table1[[#This Row],[Price]]-Table1[[#This Row],[Scrap value]])/2</f>
        <v>17.532</v>
      </c>
    </row>
    <row r="1105" spans="1:22" x14ac:dyDescent="0.25">
      <c r="A1105" t="s">
        <v>5399</v>
      </c>
      <c r="B1105" t="s">
        <v>22</v>
      </c>
      <c r="C1105" t="s">
        <v>47</v>
      </c>
      <c r="D1105" t="s">
        <v>5400</v>
      </c>
      <c r="E1105">
        <v>456.74</v>
      </c>
      <c r="F1105">
        <v>35</v>
      </c>
      <c r="G1105" t="s">
        <v>43730</v>
      </c>
      <c r="H1105" t="s">
        <v>5401</v>
      </c>
      <c r="I1105" s="1">
        <v>45137</v>
      </c>
      <c r="J1105" s="1">
        <v>45658</v>
      </c>
      <c r="K1105" t="s">
        <v>5402</v>
      </c>
      <c r="L1105" t="s">
        <v>5403</v>
      </c>
      <c r="M1105" t="s">
        <v>27</v>
      </c>
      <c r="N1105">
        <v>1</v>
      </c>
      <c r="O1105">
        <f>Table1[[#This Row],[Price]]-0.1*Table1[[#This Row],[Price]]</f>
        <v>411.06600000000003</v>
      </c>
      <c r="P1105" s="9">
        <f>(Table1[[#This Row],[Expiration Date]]-Table1[[#This Row],[Manufacturing Date]])/365</f>
        <v>1.4273972602739726</v>
      </c>
      <c r="Q1105" t="str">
        <f>IF(Table1[[#This Row],[Expiration Date]]-J1113&gt;12/31/2024,"not expired","expired")</f>
        <v>expired</v>
      </c>
      <c r="R1105">
        <f>Table1[[#This Row],[Discounted Price]]*0.95</f>
        <v>390.5127</v>
      </c>
      <c r="S1105">
        <f>Table1[[#This Row],[Discounted Price]]*0.9</f>
        <v>369.95940000000002</v>
      </c>
      <c r="T1105">
        <f>Table1[[#This Row],[Discounted Price]]*0.8</f>
        <v>328.85280000000006</v>
      </c>
      <c r="U1105">
        <f>Table1[[#This Row],[Price]]*0.52</f>
        <v>237.50480000000002</v>
      </c>
      <c r="V1105">
        <f>(Table1[[#This Row],[Price]]-Table1[[#This Row],[Scrap value]])/2</f>
        <v>109.6176</v>
      </c>
    </row>
    <row r="1106" spans="1:22" x14ac:dyDescent="0.25">
      <c r="A1106" t="s">
        <v>5404</v>
      </c>
      <c r="B1106" t="s">
        <v>15</v>
      </c>
      <c r="C1106" t="s">
        <v>47</v>
      </c>
      <c r="D1106" t="s">
        <v>5405</v>
      </c>
      <c r="E1106">
        <v>292.92</v>
      </c>
      <c r="F1106">
        <v>70</v>
      </c>
      <c r="G1106" t="s">
        <v>43730</v>
      </c>
      <c r="H1106" t="s">
        <v>5406</v>
      </c>
      <c r="I1106" s="1">
        <v>45137</v>
      </c>
      <c r="J1106" s="1">
        <v>45658</v>
      </c>
      <c r="K1106" t="s">
        <v>5407</v>
      </c>
      <c r="L1106" t="s">
        <v>5408</v>
      </c>
      <c r="M1106" t="s">
        <v>20</v>
      </c>
      <c r="N1106">
        <v>2</v>
      </c>
      <c r="O1106">
        <f>Table1[[#This Row],[Price]]-0.1*Table1[[#This Row],[Price]]</f>
        <v>263.62800000000004</v>
      </c>
      <c r="P1106" s="9">
        <f>(Table1[[#This Row],[Expiration Date]]-Table1[[#This Row],[Manufacturing Date]])/365</f>
        <v>1.4273972602739726</v>
      </c>
      <c r="Q1106" t="str">
        <f>IF(Table1[[#This Row],[Expiration Date]]-J1114&gt;12/31/2024,"not expired","expired")</f>
        <v>expired</v>
      </c>
      <c r="R1106">
        <f>Table1[[#This Row],[Discounted Price]]*0.95</f>
        <v>250.44660000000002</v>
      </c>
      <c r="S1106">
        <f>Table1[[#This Row],[Discounted Price]]*0.9</f>
        <v>237.26520000000005</v>
      </c>
      <c r="T1106">
        <f>Table1[[#This Row],[Discounted Price]]*0.8</f>
        <v>210.90240000000006</v>
      </c>
      <c r="U1106">
        <f>Table1[[#This Row],[Price]]*0.52</f>
        <v>152.31840000000003</v>
      </c>
      <c r="V1106">
        <f>(Table1[[#This Row],[Price]]-Table1[[#This Row],[Scrap value]])/2</f>
        <v>70.300799999999995</v>
      </c>
    </row>
    <row r="1107" spans="1:22" x14ac:dyDescent="0.25">
      <c r="A1107" t="s">
        <v>5409</v>
      </c>
      <c r="B1107" t="s">
        <v>35</v>
      </c>
      <c r="C1107" t="s">
        <v>47</v>
      </c>
      <c r="D1107" t="s">
        <v>5410</v>
      </c>
      <c r="E1107">
        <v>169.22</v>
      </c>
      <c r="F1107">
        <v>96</v>
      </c>
      <c r="G1107" t="s">
        <v>43728</v>
      </c>
      <c r="H1107" t="s">
        <v>5411</v>
      </c>
      <c r="I1107" s="1">
        <v>45000</v>
      </c>
      <c r="J1107" s="1">
        <v>45658</v>
      </c>
      <c r="K1107" t="s">
        <v>5412</v>
      </c>
      <c r="L1107" t="s">
        <v>5413</v>
      </c>
      <c r="M1107" t="s">
        <v>45</v>
      </c>
      <c r="N1107">
        <v>4</v>
      </c>
      <c r="O1107">
        <f>Table1[[#This Row],[Price]]-0.1*Table1[[#This Row],[Price]]</f>
        <v>152.298</v>
      </c>
      <c r="P1107" s="9">
        <f>(Table1[[#This Row],[Expiration Date]]-Table1[[#This Row],[Manufacturing Date]])/365</f>
        <v>1.8027397260273972</v>
      </c>
      <c r="Q1107" t="str">
        <f>IF(Table1[[#This Row],[Expiration Date]]-J1115&gt;12/31/2024,"not expired","expired")</f>
        <v>not expired</v>
      </c>
      <c r="R1107">
        <f>Table1[[#This Row],[Discounted Price]]*0.95</f>
        <v>144.6831</v>
      </c>
      <c r="S1107">
        <f>Table1[[#This Row],[Discounted Price]]*0.9</f>
        <v>137.06820000000002</v>
      </c>
      <c r="T1107">
        <f>Table1[[#This Row],[Discounted Price]]*0.8</f>
        <v>121.83840000000001</v>
      </c>
      <c r="U1107">
        <f>Table1[[#This Row],[Price]]*0.52</f>
        <v>87.994399999999999</v>
      </c>
      <c r="V1107">
        <f>(Table1[[#This Row],[Price]]-Table1[[#This Row],[Scrap value]])/2</f>
        <v>40.6128</v>
      </c>
    </row>
    <row r="1108" spans="1:22" x14ac:dyDescent="0.25">
      <c r="A1108" t="s">
        <v>5414</v>
      </c>
      <c r="B1108" t="s">
        <v>22</v>
      </c>
      <c r="C1108" t="s">
        <v>47</v>
      </c>
      <c r="D1108" t="s">
        <v>5415</v>
      </c>
      <c r="E1108">
        <v>214.57</v>
      </c>
      <c r="F1108">
        <v>26</v>
      </c>
      <c r="G1108" t="s">
        <v>43729</v>
      </c>
      <c r="H1108" t="s">
        <v>5416</v>
      </c>
      <c r="I1108" s="1">
        <v>45000</v>
      </c>
      <c r="J1108" s="1">
        <v>45658</v>
      </c>
      <c r="K1108" t="s">
        <v>5417</v>
      </c>
      <c r="L1108" t="s">
        <v>5418</v>
      </c>
      <c r="M1108" t="s">
        <v>20</v>
      </c>
      <c r="N1108">
        <v>5</v>
      </c>
      <c r="O1108">
        <f>Table1[[#This Row],[Price]]-0.1*Table1[[#This Row],[Price]]</f>
        <v>193.113</v>
      </c>
      <c r="P1108" s="9">
        <f>(Table1[[#This Row],[Expiration Date]]-Table1[[#This Row],[Manufacturing Date]])/365</f>
        <v>1.8027397260273972</v>
      </c>
      <c r="Q1108" t="str">
        <f>IF(Table1[[#This Row],[Expiration Date]]-J1116&gt;12/31/2024,"not expired","expired")</f>
        <v>expired</v>
      </c>
      <c r="R1108">
        <f>Table1[[#This Row],[Discounted Price]]*0.95</f>
        <v>183.45734999999999</v>
      </c>
      <c r="S1108">
        <f>Table1[[#This Row],[Discounted Price]]*0.9</f>
        <v>173.80170000000001</v>
      </c>
      <c r="T1108">
        <f>Table1[[#This Row],[Discounted Price]]*0.8</f>
        <v>154.49040000000002</v>
      </c>
      <c r="U1108">
        <f>Table1[[#This Row],[Price]]*0.52</f>
        <v>111.57640000000001</v>
      </c>
      <c r="V1108">
        <f>(Table1[[#This Row],[Price]]-Table1[[#This Row],[Scrap value]])/2</f>
        <v>51.496799999999993</v>
      </c>
    </row>
    <row r="1109" spans="1:22" x14ac:dyDescent="0.25">
      <c r="A1109" t="s">
        <v>5419</v>
      </c>
      <c r="B1109" t="s">
        <v>22</v>
      </c>
      <c r="C1109" t="s">
        <v>47</v>
      </c>
      <c r="D1109" t="s">
        <v>5420</v>
      </c>
      <c r="E1109">
        <v>482.09</v>
      </c>
      <c r="F1109">
        <v>87</v>
      </c>
      <c r="G1109" t="s">
        <v>43729</v>
      </c>
      <c r="H1109" t="s">
        <v>5421</v>
      </c>
      <c r="I1109" s="1">
        <v>44927</v>
      </c>
      <c r="J1109" s="1">
        <v>45658</v>
      </c>
      <c r="K1109" t="s">
        <v>5422</v>
      </c>
      <c r="L1109" t="s">
        <v>5423</v>
      </c>
      <c r="M1109" t="s">
        <v>20</v>
      </c>
      <c r="N1109">
        <v>1</v>
      </c>
      <c r="O1109">
        <f>Table1[[#This Row],[Price]]-0.1*Table1[[#This Row],[Price]]</f>
        <v>433.88099999999997</v>
      </c>
      <c r="P1109" s="9">
        <f>(Table1[[#This Row],[Expiration Date]]-Table1[[#This Row],[Manufacturing Date]])/365</f>
        <v>2.0027397260273974</v>
      </c>
      <c r="Q1109" t="str">
        <f>IF(Table1[[#This Row],[Expiration Date]]-J1117&gt;12/31/2024,"not expired","expired")</f>
        <v>expired</v>
      </c>
      <c r="R1109">
        <f>Table1[[#This Row],[Discounted Price]]*0.95</f>
        <v>412.18694999999997</v>
      </c>
      <c r="S1109">
        <f>Table1[[#This Row],[Discounted Price]]*0.9</f>
        <v>390.49289999999996</v>
      </c>
      <c r="T1109">
        <f>Table1[[#This Row],[Discounted Price]]*0.8</f>
        <v>347.10480000000001</v>
      </c>
      <c r="U1109">
        <f>Table1[[#This Row],[Price]]*0.52</f>
        <v>250.68680000000001</v>
      </c>
      <c r="V1109">
        <f>(Table1[[#This Row],[Price]]-Table1[[#This Row],[Scrap value]])/2</f>
        <v>115.70159999999998</v>
      </c>
    </row>
    <row r="1110" spans="1:22" x14ac:dyDescent="0.25">
      <c r="A1110" t="s">
        <v>5424</v>
      </c>
      <c r="B1110" t="s">
        <v>22</v>
      </c>
      <c r="C1110" t="s">
        <v>47</v>
      </c>
      <c r="D1110" t="s">
        <v>5425</v>
      </c>
      <c r="E1110">
        <v>261.67</v>
      </c>
      <c r="F1110">
        <v>67</v>
      </c>
      <c r="G1110" t="s">
        <v>43728</v>
      </c>
      <c r="H1110" t="s">
        <v>5426</v>
      </c>
      <c r="I1110" s="1">
        <v>45137</v>
      </c>
      <c r="J1110" s="1">
        <v>45658</v>
      </c>
      <c r="K1110" t="s">
        <v>5427</v>
      </c>
      <c r="L1110" s="2">
        <v>532490</v>
      </c>
      <c r="M1110" t="s">
        <v>20</v>
      </c>
      <c r="N1110">
        <v>2</v>
      </c>
      <c r="O1110">
        <f>Table1[[#This Row],[Price]]-0.1*Table1[[#This Row],[Price]]</f>
        <v>235.50300000000001</v>
      </c>
      <c r="P1110" s="9">
        <f>(Table1[[#This Row],[Expiration Date]]-Table1[[#This Row],[Manufacturing Date]])/365</f>
        <v>1.4273972602739726</v>
      </c>
      <c r="Q1110" t="str">
        <f>IF(Table1[[#This Row],[Expiration Date]]-J1118&gt;12/31/2024,"not expired","expired")</f>
        <v>expired</v>
      </c>
      <c r="R1110">
        <f>Table1[[#This Row],[Discounted Price]]*0.95</f>
        <v>223.72784999999999</v>
      </c>
      <c r="S1110">
        <f>Table1[[#This Row],[Discounted Price]]*0.9</f>
        <v>211.95270000000002</v>
      </c>
      <c r="T1110">
        <f>Table1[[#This Row],[Discounted Price]]*0.8</f>
        <v>188.40240000000003</v>
      </c>
      <c r="U1110">
        <f>Table1[[#This Row],[Price]]*0.52</f>
        <v>136.06840000000003</v>
      </c>
      <c r="V1110">
        <f>(Table1[[#This Row],[Price]]-Table1[[#This Row],[Scrap value]])/2</f>
        <v>62.800799999999995</v>
      </c>
    </row>
    <row r="1111" spans="1:22" x14ac:dyDescent="0.25">
      <c r="A1111" t="s">
        <v>5428</v>
      </c>
      <c r="B1111" t="s">
        <v>29</v>
      </c>
      <c r="C1111" t="s">
        <v>47</v>
      </c>
      <c r="D1111" t="s">
        <v>5429</v>
      </c>
      <c r="E1111">
        <v>246.04</v>
      </c>
      <c r="F1111">
        <v>35</v>
      </c>
      <c r="G1111" t="s">
        <v>43729</v>
      </c>
      <c r="H1111" t="s">
        <v>409</v>
      </c>
      <c r="I1111" s="1">
        <v>45000</v>
      </c>
      <c r="J1111" s="1">
        <v>46023</v>
      </c>
      <c r="K1111" t="s">
        <v>5430</v>
      </c>
      <c r="L1111" t="s">
        <v>5431</v>
      </c>
      <c r="M1111" t="s">
        <v>20</v>
      </c>
      <c r="N1111">
        <v>1</v>
      </c>
      <c r="O1111">
        <f>Table1[[#This Row],[Price]]-0.1*Table1[[#This Row],[Price]]</f>
        <v>221.43599999999998</v>
      </c>
      <c r="P1111" s="9">
        <f>(Table1[[#This Row],[Expiration Date]]-Table1[[#This Row],[Manufacturing Date]])/365</f>
        <v>2.8027397260273972</v>
      </c>
      <c r="Q1111" t="str">
        <f>IF(Table1[[#This Row],[Expiration Date]]-J1119&gt;12/31/2024,"not expired","expired")</f>
        <v>expired</v>
      </c>
      <c r="R1111">
        <f>Table1[[#This Row],[Discounted Price]]*0.95</f>
        <v>210.36419999999998</v>
      </c>
      <c r="S1111">
        <f>Table1[[#This Row],[Discounted Price]]*0.9</f>
        <v>199.29239999999999</v>
      </c>
      <c r="T1111">
        <f>Table1[[#This Row],[Discounted Price]]*0.8</f>
        <v>177.14879999999999</v>
      </c>
      <c r="U1111">
        <f>Table1[[#This Row],[Price]]*0.52</f>
        <v>127.9408</v>
      </c>
      <c r="V1111">
        <f>(Table1[[#This Row],[Price]]-Table1[[#This Row],[Scrap value]])/2</f>
        <v>59.049599999999998</v>
      </c>
    </row>
    <row r="1112" spans="1:22" x14ac:dyDescent="0.25">
      <c r="A1112" t="s">
        <v>5432</v>
      </c>
      <c r="B1112" t="s">
        <v>22</v>
      </c>
      <c r="C1112" t="s">
        <v>47</v>
      </c>
      <c r="D1112" t="s">
        <v>5433</v>
      </c>
      <c r="E1112">
        <v>487.21</v>
      </c>
      <c r="F1112">
        <v>80</v>
      </c>
      <c r="G1112" t="s">
        <v>43730</v>
      </c>
      <c r="H1112" t="s">
        <v>5434</v>
      </c>
      <c r="I1112" s="1">
        <v>45000</v>
      </c>
      <c r="J1112" s="1">
        <v>46023</v>
      </c>
      <c r="K1112" t="s">
        <v>5435</v>
      </c>
      <c r="L1112" t="s">
        <v>5436</v>
      </c>
      <c r="M1112" t="s">
        <v>45</v>
      </c>
      <c r="N1112">
        <v>5</v>
      </c>
      <c r="O1112">
        <f>Table1[[#This Row],[Price]]-0.1*Table1[[#This Row],[Price]]</f>
        <v>438.48899999999998</v>
      </c>
      <c r="P1112" s="9">
        <f>(Table1[[#This Row],[Expiration Date]]-Table1[[#This Row],[Manufacturing Date]])/365</f>
        <v>2.8027397260273972</v>
      </c>
      <c r="Q1112" t="str">
        <f>IF(Table1[[#This Row],[Expiration Date]]-J1120&gt;12/31/2024,"not expired","expired")</f>
        <v>not expired</v>
      </c>
      <c r="R1112">
        <f>Table1[[#This Row],[Discounted Price]]*0.95</f>
        <v>416.56454999999994</v>
      </c>
      <c r="S1112">
        <f>Table1[[#This Row],[Discounted Price]]*0.9</f>
        <v>394.64009999999996</v>
      </c>
      <c r="T1112">
        <f>Table1[[#This Row],[Discounted Price]]*0.8</f>
        <v>350.7912</v>
      </c>
      <c r="U1112">
        <f>Table1[[#This Row],[Price]]*0.52</f>
        <v>253.3492</v>
      </c>
      <c r="V1112">
        <f>(Table1[[#This Row],[Price]]-Table1[[#This Row],[Scrap value]])/2</f>
        <v>116.93039999999999</v>
      </c>
    </row>
    <row r="1113" spans="1:22" x14ac:dyDescent="0.25">
      <c r="A1113" t="s">
        <v>5437</v>
      </c>
      <c r="B1113" t="s">
        <v>29</v>
      </c>
      <c r="C1113" t="s">
        <v>47</v>
      </c>
      <c r="D1113" t="s">
        <v>5438</v>
      </c>
      <c r="E1113">
        <v>482.55</v>
      </c>
      <c r="F1113">
        <v>84</v>
      </c>
      <c r="G1113" t="s">
        <v>43729</v>
      </c>
      <c r="H1113" t="s">
        <v>5439</v>
      </c>
      <c r="I1113" s="1">
        <v>45137</v>
      </c>
      <c r="J1113" s="1">
        <v>45658</v>
      </c>
      <c r="K1113" t="s">
        <v>5440</v>
      </c>
      <c r="L1113" t="s">
        <v>5441</v>
      </c>
      <c r="M1113" t="s">
        <v>27</v>
      </c>
      <c r="N1113">
        <v>1</v>
      </c>
      <c r="O1113">
        <f>Table1[[#This Row],[Price]]-0.1*Table1[[#This Row],[Price]]</f>
        <v>434.29500000000002</v>
      </c>
      <c r="P1113" s="9">
        <f>(Table1[[#This Row],[Expiration Date]]-Table1[[#This Row],[Manufacturing Date]])/365</f>
        <v>1.4273972602739726</v>
      </c>
      <c r="Q1113" t="str">
        <f>IF(Table1[[#This Row],[Expiration Date]]-J1121&gt;12/31/2024,"not expired","expired")</f>
        <v>expired</v>
      </c>
      <c r="R1113">
        <f>Table1[[#This Row],[Discounted Price]]*0.95</f>
        <v>412.58024999999998</v>
      </c>
      <c r="S1113">
        <f>Table1[[#This Row],[Discounted Price]]*0.9</f>
        <v>390.8655</v>
      </c>
      <c r="T1113">
        <f>Table1[[#This Row],[Discounted Price]]*0.8</f>
        <v>347.43600000000004</v>
      </c>
      <c r="U1113">
        <f>Table1[[#This Row],[Price]]*0.52</f>
        <v>250.92600000000002</v>
      </c>
      <c r="V1113">
        <f>(Table1[[#This Row],[Price]]-Table1[[#This Row],[Scrap value]])/2</f>
        <v>115.812</v>
      </c>
    </row>
    <row r="1114" spans="1:22" x14ac:dyDescent="0.25">
      <c r="A1114" t="s">
        <v>5442</v>
      </c>
      <c r="B1114" t="s">
        <v>35</v>
      </c>
      <c r="C1114" t="s">
        <v>47</v>
      </c>
      <c r="D1114" t="s">
        <v>5443</v>
      </c>
      <c r="E1114">
        <v>78.59</v>
      </c>
      <c r="F1114">
        <v>10</v>
      </c>
      <c r="G1114" t="s">
        <v>43729</v>
      </c>
      <c r="H1114" t="s">
        <v>5444</v>
      </c>
      <c r="I1114" s="1">
        <v>44927</v>
      </c>
      <c r="J1114" s="1">
        <v>45658</v>
      </c>
      <c r="K1114" t="s">
        <v>5445</v>
      </c>
      <c r="L1114" t="s">
        <v>5446</v>
      </c>
      <c r="M1114" t="s">
        <v>20</v>
      </c>
      <c r="N1114">
        <v>3</v>
      </c>
      <c r="O1114">
        <f>Table1[[#This Row],[Price]]-0.1*Table1[[#This Row],[Price]]</f>
        <v>70.731000000000009</v>
      </c>
      <c r="P1114" s="9">
        <f>(Table1[[#This Row],[Expiration Date]]-Table1[[#This Row],[Manufacturing Date]])/365</f>
        <v>2.0027397260273974</v>
      </c>
      <c r="Q1114" t="str">
        <f>IF(Table1[[#This Row],[Expiration Date]]-J1122&gt;12/31/2024,"not expired","expired")</f>
        <v>expired</v>
      </c>
      <c r="R1114">
        <f>Table1[[#This Row],[Discounted Price]]*0.95</f>
        <v>67.194450000000003</v>
      </c>
      <c r="S1114">
        <f>Table1[[#This Row],[Discounted Price]]*0.9</f>
        <v>63.657900000000012</v>
      </c>
      <c r="T1114">
        <f>Table1[[#This Row],[Discounted Price]]*0.8</f>
        <v>56.584800000000008</v>
      </c>
      <c r="U1114">
        <f>Table1[[#This Row],[Price]]*0.52</f>
        <v>40.866800000000005</v>
      </c>
      <c r="V1114">
        <f>(Table1[[#This Row],[Price]]-Table1[[#This Row],[Scrap value]])/2</f>
        <v>18.861599999999999</v>
      </c>
    </row>
    <row r="1115" spans="1:22" x14ac:dyDescent="0.25">
      <c r="A1115" t="s">
        <v>5447</v>
      </c>
      <c r="B1115" t="s">
        <v>22</v>
      </c>
      <c r="C1115" t="s">
        <v>47</v>
      </c>
      <c r="D1115" t="s">
        <v>5448</v>
      </c>
      <c r="E1115">
        <v>62.47</v>
      </c>
      <c r="F1115">
        <v>54</v>
      </c>
      <c r="G1115" t="s">
        <v>43730</v>
      </c>
      <c r="H1115" t="s">
        <v>5449</v>
      </c>
      <c r="I1115" s="1">
        <v>44927</v>
      </c>
      <c r="J1115" s="1">
        <v>45292</v>
      </c>
      <c r="K1115" t="s">
        <v>5450</v>
      </c>
      <c r="L1115" t="s">
        <v>5451</v>
      </c>
      <c r="M1115" t="s">
        <v>20</v>
      </c>
      <c r="N1115">
        <v>2</v>
      </c>
      <c r="O1115">
        <f>Table1[[#This Row],[Price]]-0.1*Table1[[#This Row],[Price]]</f>
        <v>56.222999999999999</v>
      </c>
      <c r="P1115" s="9">
        <f>(Table1[[#This Row],[Expiration Date]]-Table1[[#This Row],[Manufacturing Date]])/365</f>
        <v>1</v>
      </c>
      <c r="Q1115" t="str">
        <f>IF(Table1[[#This Row],[Expiration Date]]-J1123&gt;12/31/2024,"not expired","expired")</f>
        <v>expired</v>
      </c>
      <c r="R1115">
        <f>Table1[[#This Row],[Discounted Price]]*0.95</f>
        <v>53.411849999999994</v>
      </c>
      <c r="S1115">
        <f>Table1[[#This Row],[Discounted Price]]*0.9</f>
        <v>50.600700000000003</v>
      </c>
      <c r="T1115">
        <f>Table1[[#This Row],[Discounted Price]]*0.8</f>
        <v>44.978400000000001</v>
      </c>
      <c r="U1115">
        <f>Table1[[#This Row],[Price]]*0.52</f>
        <v>32.484400000000001</v>
      </c>
      <c r="V1115">
        <f>(Table1[[#This Row],[Price]]-Table1[[#This Row],[Scrap value]])/2</f>
        <v>14.992799999999999</v>
      </c>
    </row>
    <row r="1116" spans="1:22" x14ac:dyDescent="0.25">
      <c r="A1116" t="s">
        <v>5452</v>
      </c>
      <c r="B1116" t="s">
        <v>22</v>
      </c>
      <c r="C1116" t="s">
        <v>47</v>
      </c>
      <c r="D1116" t="s">
        <v>5453</v>
      </c>
      <c r="E1116">
        <v>366.83</v>
      </c>
      <c r="F1116">
        <v>23</v>
      </c>
      <c r="G1116" t="s">
        <v>43730</v>
      </c>
      <c r="H1116" t="s">
        <v>5454</v>
      </c>
      <c r="I1116" s="1">
        <v>45137</v>
      </c>
      <c r="J1116" s="1">
        <v>45658</v>
      </c>
      <c r="K1116" t="s">
        <v>5455</v>
      </c>
      <c r="L1116" t="s">
        <v>5456</v>
      </c>
      <c r="M1116" t="s">
        <v>20</v>
      </c>
      <c r="N1116">
        <v>5</v>
      </c>
      <c r="O1116">
        <f>Table1[[#This Row],[Price]]-0.1*Table1[[#This Row],[Price]]</f>
        <v>330.14699999999999</v>
      </c>
      <c r="P1116" s="9">
        <f>(Table1[[#This Row],[Expiration Date]]-Table1[[#This Row],[Manufacturing Date]])/365</f>
        <v>1.4273972602739726</v>
      </c>
      <c r="Q1116" t="str">
        <f>IF(Table1[[#This Row],[Expiration Date]]-J1124&gt;12/31/2024,"not expired","expired")</f>
        <v>not expired</v>
      </c>
      <c r="R1116">
        <f>Table1[[#This Row],[Discounted Price]]*0.95</f>
        <v>313.63964999999996</v>
      </c>
      <c r="S1116">
        <f>Table1[[#This Row],[Discounted Price]]*0.9</f>
        <v>297.13229999999999</v>
      </c>
      <c r="T1116">
        <f>Table1[[#This Row],[Discounted Price]]*0.8</f>
        <v>264.11759999999998</v>
      </c>
      <c r="U1116">
        <f>Table1[[#This Row],[Price]]*0.52</f>
        <v>190.7516</v>
      </c>
      <c r="V1116">
        <f>(Table1[[#This Row],[Price]]-Table1[[#This Row],[Scrap value]])/2</f>
        <v>88.039199999999994</v>
      </c>
    </row>
    <row r="1117" spans="1:22" x14ac:dyDescent="0.25">
      <c r="A1117" t="s">
        <v>5457</v>
      </c>
      <c r="B1117" t="s">
        <v>15</v>
      </c>
      <c r="C1117" t="s">
        <v>47</v>
      </c>
      <c r="D1117" t="s">
        <v>5458</v>
      </c>
      <c r="E1117">
        <v>116.07</v>
      </c>
      <c r="F1117">
        <v>69</v>
      </c>
      <c r="G1117" t="s">
        <v>43730</v>
      </c>
      <c r="H1117" t="s">
        <v>5459</v>
      </c>
      <c r="I1117" s="1">
        <v>44927</v>
      </c>
      <c r="J1117" s="1">
        <v>46023</v>
      </c>
      <c r="K1117" t="s">
        <v>5460</v>
      </c>
      <c r="L1117" t="s">
        <v>5461</v>
      </c>
      <c r="M1117" t="s">
        <v>27</v>
      </c>
      <c r="N1117">
        <v>2</v>
      </c>
      <c r="O1117">
        <f>Table1[[#This Row],[Price]]-0.1*Table1[[#This Row],[Price]]</f>
        <v>104.46299999999999</v>
      </c>
      <c r="P1117" s="9">
        <f>(Table1[[#This Row],[Expiration Date]]-Table1[[#This Row],[Manufacturing Date]])/365</f>
        <v>3.0027397260273974</v>
      </c>
      <c r="Q1117" t="str">
        <f>IF(Table1[[#This Row],[Expiration Date]]-J1125&gt;12/31/2024,"not expired","expired")</f>
        <v>not expired</v>
      </c>
      <c r="R1117">
        <f>Table1[[#This Row],[Discounted Price]]*0.95</f>
        <v>99.23984999999999</v>
      </c>
      <c r="S1117">
        <f>Table1[[#This Row],[Discounted Price]]*0.9</f>
        <v>94.0167</v>
      </c>
      <c r="T1117">
        <f>Table1[[#This Row],[Discounted Price]]*0.8</f>
        <v>83.570400000000006</v>
      </c>
      <c r="U1117">
        <f>Table1[[#This Row],[Price]]*0.52</f>
        <v>60.356400000000001</v>
      </c>
      <c r="V1117">
        <f>(Table1[[#This Row],[Price]]-Table1[[#This Row],[Scrap value]])/2</f>
        <v>27.856799999999996</v>
      </c>
    </row>
    <row r="1118" spans="1:22" x14ac:dyDescent="0.25">
      <c r="A1118" t="s">
        <v>5462</v>
      </c>
      <c r="B1118" t="s">
        <v>22</v>
      </c>
      <c r="C1118" t="s">
        <v>47</v>
      </c>
      <c r="D1118" t="s">
        <v>5463</v>
      </c>
      <c r="E1118">
        <v>110.47</v>
      </c>
      <c r="F1118">
        <v>90</v>
      </c>
      <c r="G1118" t="s">
        <v>43729</v>
      </c>
      <c r="H1118" t="s">
        <v>5464</v>
      </c>
      <c r="I1118" s="1">
        <v>44927</v>
      </c>
      <c r="J1118" s="1">
        <v>46023</v>
      </c>
      <c r="K1118" t="s">
        <v>5465</v>
      </c>
      <c r="L1118" t="s">
        <v>5466</v>
      </c>
      <c r="M1118" t="s">
        <v>27</v>
      </c>
      <c r="N1118">
        <v>1</v>
      </c>
      <c r="O1118">
        <f>Table1[[#This Row],[Price]]-0.1*Table1[[#This Row],[Price]]</f>
        <v>99.423000000000002</v>
      </c>
      <c r="P1118" s="9">
        <f>(Table1[[#This Row],[Expiration Date]]-Table1[[#This Row],[Manufacturing Date]])/365</f>
        <v>3.0027397260273974</v>
      </c>
      <c r="Q1118" t="str">
        <f>IF(Table1[[#This Row],[Expiration Date]]-J1126&gt;12/31/2024,"not expired","expired")</f>
        <v>expired</v>
      </c>
      <c r="R1118">
        <f>Table1[[#This Row],[Discounted Price]]*0.95</f>
        <v>94.451849999999993</v>
      </c>
      <c r="S1118">
        <f>Table1[[#This Row],[Discounted Price]]*0.9</f>
        <v>89.480699999999999</v>
      </c>
      <c r="T1118">
        <f>Table1[[#This Row],[Discounted Price]]*0.8</f>
        <v>79.53840000000001</v>
      </c>
      <c r="U1118">
        <f>Table1[[#This Row],[Price]]*0.52</f>
        <v>57.444400000000002</v>
      </c>
      <c r="V1118">
        <f>(Table1[[#This Row],[Price]]-Table1[[#This Row],[Scrap value]])/2</f>
        <v>26.512799999999999</v>
      </c>
    </row>
    <row r="1119" spans="1:22" x14ac:dyDescent="0.25">
      <c r="A1119" t="s">
        <v>5467</v>
      </c>
      <c r="B1119" t="s">
        <v>35</v>
      </c>
      <c r="C1119" t="s">
        <v>47</v>
      </c>
      <c r="D1119" t="s">
        <v>5468</v>
      </c>
      <c r="E1119">
        <v>347.68</v>
      </c>
      <c r="F1119">
        <v>79</v>
      </c>
      <c r="G1119" t="s">
        <v>43729</v>
      </c>
      <c r="H1119" t="s">
        <v>1661</v>
      </c>
      <c r="I1119" s="1">
        <v>45137</v>
      </c>
      <c r="J1119" s="1">
        <v>46023</v>
      </c>
      <c r="K1119" t="s">
        <v>5469</v>
      </c>
      <c r="L1119" t="s">
        <v>5470</v>
      </c>
      <c r="M1119" t="s">
        <v>45</v>
      </c>
      <c r="N1119">
        <v>3</v>
      </c>
      <c r="O1119">
        <f>Table1[[#This Row],[Price]]-0.1*Table1[[#This Row],[Price]]</f>
        <v>312.91200000000003</v>
      </c>
      <c r="P1119" s="9">
        <f>(Table1[[#This Row],[Expiration Date]]-Table1[[#This Row],[Manufacturing Date]])/365</f>
        <v>2.4273972602739726</v>
      </c>
      <c r="Q1119" t="str">
        <f>IF(Table1[[#This Row],[Expiration Date]]-J1127&gt;12/31/2024,"not expired","expired")</f>
        <v>not expired</v>
      </c>
      <c r="R1119">
        <f>Table1[[#This Row],[Discounted Price]]*0.95</f>
        <v>297.26640000000003</v>
      </c>
      <c r="S1119">
        <f>Table1[[#This Row],[Discounted Price]]*0.9</f>
        <v>281.62080000000003</v>
      </c>
      <c r="T1119">
        <f>Table1[[#This Row],[Discounted Price]]*0.8</f>
        <v>250.32960000000003</v>
      </c>
      <c r="U1119">
        <f>Table1[[#This Row],[Price]]*0.52</f>
        <v>180.7936</v>
      </c>
      <c r="V1119">
        <f>(Table1[[#This Row],[Price]]-Table1[[#This Row],[Scrap value]])/2</f>
        <v>83.443200000000004</v>
      </c>
    </row>
    <row r="1120" spans="1:22" x14ac:dyDescent="0.25">
      <c r="A1120" t="s">
        <v>5471</v>
      </c>
      <c r="B1120" t="s">
        <v>35</v>
      </c>
      <c r="C1120" t="s">
        <v>47</v>
      </c>
      <c r="D1120" t="s">
        <v>5472</v>
      </c>
      <c r="E1120">
        <v>465.14</v>
      </c>
      <c r="F1120">
        <v>73</v>
      </c>
      <c r="G1120" t="s">
        <v>43728</v>
      </c>
      <c r="H1120" t="s">
        <v>5473</v>
      </c>
      <c r="I1120" s="1">
        <v>44927</v>
      </c>
      <c r="J1120" s="1">
        <v>45292</v>
      </c>
      <c r="K1120" t="s">
        <v>5474</v>
      </c>
      <c r="L1120" t="s">
        <v>5475</v>
      </c>
      <c r="M1120" t="s">
        <v>45</v>
      </c>
      <c r="N1120">
        <v>2</v>
      </c>
      <c r="O1120">
        <f>Table1[[#This Row],[Price]]-0.1*Table1[[#This Row],[Price]]</f>
        <v>418.62599999999998</v>
      </c>
      <c r="P1120" s="9">
        <f>(Table1[[#This Row],[Expiration Date]]-Table1[[#This Row],[Manufacturing Date]])/365</f>
        <v>1</v>
      </c>
      <c r="Q1120" t="str">
        <f>IF(Table1[[#This Row],[Expiration Date]]-J1128&gt;12/31/2024,"not expired","expired")</f>
        <v>expired</v>
      </c>
      <c r="R1120">
        <f>Table1[[#This Row],[Discounted Price]]*0.95</f>
        <v>397.69469999999995</v>
      </c>
      <c r="S1120">
        <f>Table1[[#This Row],[Discounted Price]]*0.9</f>
        <v>376.76339999999999</v>
      </c>
      <c r="T1120">
        <f>Table1[[#This Row],[Discounted Price]]*0.8</f>
        <v>334.9008</v>
      </c>
      <c r="U1120">
        <f>Table1[[#This Row],[Price]]*0.52</f>
        <v>241.87280000000001</v>
      </c>
      <c r="V1120">
        <f>(Table1[[#This Row],[Price]]-Table1[[#This Row],[Scrap value]])/2</f>
        <v>111.63359999999999</v>
      </c>
    </row>
    <row r="1121" spans="1:22" x14ac:dyDescent="0.25">
      <c r="A1121" t="s">
        <v>5476</v>
      </c>
      <c r="B1121" t="s">
        <v>35</v>
      </c>
      <c r="C1121" t="s">
        <v>47</v>
      </c>
      <c r="D1121" t="s">
        <v>5477</v>
      </c>
      <c r="E1121">
        <v>11.58</v>
      </c>
      <c r="F1121">
        <v>53</v>
      </c>
      <c r="G1121" t="s">
        <v>43729</v>
      </c>
      <c r="H1121" t="s">
        <v>2209</v>
      </c>
      <c r="I1121" s="1">
        <v>45000</v>
      </c>
      <c r="J1121" s="1">
        <v>46023</v>
      </c>
      <c r="K1121" t="s">
        <v>5478</v>
      </c>
      <c r="L1121" t="s">
        <v>5479</v>
      </c>
      <c r="M1121" t="s">
        <v>27</v>
      </c>
      <c r="N1121">
        <v>2</v>
      </c>
      <c r="O1121">
        <f>Table1[[#This Row],[Price]]-0.1*Table1[[#This Row],[Price]]</f>
        <v>10.422000000000001</v>
      </c>
      <c r="P1121" s="9">
        <f>(Table1[[#This Row],[Expiration Date]]-Table1[[#This Row],[Manufacturing Date]])/365</f>
        <v>2.8027397260273972</v>
      </c>
      <c r="Q1121" t="str">
        <f>IF(Table1[[#This Row],[Expiration Date]]-J1129&gt;12/31/2024,"not expired","expired")</f>
        <v>not expired</v>
      </c>
      <c r="R1121">
        <f>Table1[[#This Row],[Discounted Price]]*0.95</f>
        <v>9.9009</v>
      </c>
      <c r="S1121">
        <f>Table1[[#This Row],[Discounted Price]]*0.9</f>
        <v>9.3798000000000012</v>
      </c>
      <c r="T1121">
        <f>Table1[[#This Row],[Discounted Price]]*0.8</f>
        <v>8.3376000000000001</v>
      </c>
      <c r="U1121">
        <f>Table1[[#This Row],[Price]]*0.52</f>
        <v>6.0216000000000003</v>
      </c>
      <c r="V1121">
        <f>(Table1[[#This Row],[Price]]-Table1[[#This Row],[Scrap value]])/2</f>
        <v>2.7791999999999999</v>
      </c>
    </row>
    <row r="1122" spans="1:22" x14ac:dyDescent="0.25">
      <c r="A1122" t="s">
        <v>5480</v>
      </c>
      <c r="B1122" t="s">
        <v>15</v>
      </c>
      <c r="C1122" t="s">
        <v>47</v>
      </c>
      <c r="D1122" t="s">
        <v>5481</v>
      </c>
      <c r="E1122">
        <v>397.07</v>
      </c>
      <c r="F1122">
        <v>38</v>
      </c>
      <c r="G1122" t="s">
        <v>43730</v>
      </c>
      <c r="H1122" t="s">
        <v>5482</v>
      </c>
      <c r="I1122" s="1">
        <v>45000</v>
      </c>
      <c r="J1122" s="1">
        <v>46023</v>
      </c>
      <c r="K1122" t="s">
        <v>5483</v>
      </c>
      <c r="L1122" t="s">
        <v>5484</v>
      </c>
      <c r="M1122" t="s">
        <v>45</v>
      </c>
      <c r="N1122">
        <v>2</v>
      </c>
      <c r="O1122">
        <f>Table1[[#This Row],[Price]]-0.1*Table1[[#This Row],[Price]]</f>
        <v>357.363</v>
      </c>
      <c r="P1122" s="9">
        <f>(Table1[[#This Row],[Expiration Date]]-Table1[[#This Row],[Manufacturing Date]])/365</f>
        <v>2.8027397260273972</v>
      </c>
      <c r="Q1122" t="str">
        <f>IF(Table1[[#This Row],[Expiration Date]]-J1130&gt;12/31/2024,"not expired","expired")</f>
        <v>not expired</v>
      </c>
      <c r="R1122">
        <f>Table1[[#This Row],[Discounted Price]]*0.95</f>
        <v>339.49484999999999</v>
      </c>
      <c r="S1122">
        <f>Table1[[#This Row],[Discounted Price]]*0.9</f>
        <v>321.62670000000003</v>
      </c>
      <c r="T1122">
        <f>Table1[[#This Row],[Discounted Price]]*0.8</f>
        <v>285.8904</v>
      </c>
      <c r="U1122">
        <f>Table1[[#This Row],[Price]]*0.52</f>
        <v>206.47640000000001</v>
      </c>
      <c r="V1122">
        <f>(Table1[[#This Row],[Price]]-Table1[[#This Row],[Scrap value]])/2</f>
        <v>95.29679999999999</v>
      </c>
    </row>
    <row r="1123" spans="1:22" x14ac:dyDescent="0.25">
      <c r="A1123" t="s">
        <v>5485</v>
      </c>
      <c r="B1123" t="s">
        <v>22</v>
      </c>
      <c r="C1123" t="s">
        <v>47</v>
      </c>
      <c r="D1123" t="s">
        <v>5486</v>
      </c>
      <c r="E1123">
        <v>301.39</v>
      </c>
      <c r="F1123">
        <v>95</v>
      </c>
      <c r="G1123" t="s">
        <v>43728</v>
      </c>
      <c r="H1123" t="s">
        <v>4456</v>
      </c>
      <c r="I1123" s="1">
        <v>45000</v>
      </c>
      <c r="J1123" s="1">
        <v>46023</v>
      </c>
      <c r="K1123" t="s">
        <v>5487</v>
      </c>
      <c r="L1123" t="s">
        <v>5488</v>
      </c>
      <c r="M1123" t="s">
        <v>20</v>
      </c>
      <c r="N1123">
        <v>5</v>
      </c>
      <c r="O1123">
        <f>Table1[[#This Row],[Price]]-0.1*Table1[[#This Row],[Price]]</f>
        <v>271.25099999999998</v>
      </c>
      <c r="P1123" s="9">
        <f>(Table1[[#This Row],[Expiration Date]]-Table1[[#This Row],[Manufacturing Date]])/365</f>
        <v>2.8027397260273972</v>
      </c>
      <c r="Q1123" t="str">
        <f>IF(Table1[[#This Row],[Expiration Date]]-J1131&gt;12/31/2024,"not expired","expired")</f>
        <v>not expired</v>
      </c>
      <c r="R1123">
        <f>Table1[[#This Row],[Discounted Price]]*0.95</f>
        <v>257.68844999999999</v>
      </c>
      <c r="S1123">
        <f>Table1[[#This Row],[Discounted Price]]*0.9</f>
        <v>244.12589999999997</v>
      </c>
      <c r="T1123">
        <f>Table1[[#This Row],[Discounted Price]]*0.8</f>
        <v>217.0008</v>
      </c>
      <c r="U1123">
        <f>Table1[[#This Row],[Price]]*0.52</f>
        <v>156.72280000000001</v>
      </c>
      <c r="V1123">
        <f>(Table1[[#This Row],[Price]]-Table1[[#This Row],[Scrap value]])/2</f>
        <v>72.33359999999999</v>
      </c>
    </row>
    <row r="1124" spans="1:22" x14ac:dyDescent="0.25">
      <c r="A1124" t="s">
        <v>5489</v>
      </c>
      <c r="B1124" t="s">
        <v>35</v>
      </c>
      <c r="C1124" t="s">
        <v>47</v>
      </c>
      <c r="D1124" t="s">
        <v>5490</v>
      </c>
      <c r="E1124">
        <v>50.34</v>
      </c>
      <c r="F1124">
        <v>7</v>
      </c>
      <c r="G1124" t="s">
        <v>43730</v>
      </c>
      <c r="H1124" t="s">
        <v>2263</v>
      </c>
      <c r="I1124" s="1">
        <v>45137</v>
      </c>
      <c r="J1124" s="1">
        <v>45292</v>
      </c>
      <c r="K1124" t="s">
        <v>5491</v>
      </c>
      <c r="L1124" t="s">
        <v>5492</v>
      </c>
      <c r="M1124" t="s">
        <v>45</v>
      </c>
      <c r="N1124">
        <v>2</v>
      </c>
      <c r="O1124">
        <f>Table1[[#This Row],[Price]]-0.1*Table1[[#This Row],[Price]]</f>
        <v>45.306000000000004</v>
      </c>
      <c r="P1124" s="9">
        <f>(Table1[[#This Row],[Expiration Date]]-Table1[[#This Row],[Manufacturing Date]])/365</f>
        <v>0.42465753424657532</v>
      </c>
      <c r="Q1124" t="str">
        <f>IF(Table1[[#This Row],[Expiration Date]]-J1132&gt;12/31/2024,"not expired","expired")</f>
        <v>expired</v>
      </c>
      <c r="R1124">
        <f>Table1[[#This Row],[Discounted Price]]*0.95</f>
        <v>43.040700000000001</v>
      </c>
      <c r="S1124">
        <f>Table1[[#This Row],[Discounted Price]]*0.9</f>
        <v>40.775400000000005</v>
      </c>
      <c r="T1124">
        <f>Table1[[#This Row],[Discounted Price]]*0.8</f>
        <v>36.244800000000005</v>
      </c>
      <c r="U1124">
        <f>Table1[[#This Row],[Price]]*0.52</f>
        <v>26.176800000000004</v>
      </c>
      <c r="V1124">
        <f>(Table1[[#This Row],[Price]]-Table1[[#This Row],[Scrap value]])/2</f>
        <v>12.0816</v>
      </c>
    </row>
    <row r="1125" spans="1:22" x14ac:dyDescent="0.25">
      <c r="A1125" t="s">
        <v>5493</v>
      </c>
      <c r="B1125" t="s">
        <v>22</v>
      </c>
      <c r="C1125" t="s">
        <v>47</v>
      </c>
      <c r="D1125" t="s">
        <v>5494</v>
      </c>
      <c r="E1125">
        <v>122.33</v>
      </c>
      <c r="F1125">
        <v>71</v>
      </c>
      <c r="G1125" t="s">
        <v>43728</v>
      </c>
      <c r="H1125" t="s">
        <v>5495</v>
      </c>
      <c r="I1125" s="1">
        <v>45000</v>
      </c>
      <c r="J1125" s="1">
        <v>45292</v>
      </c>
      <c r="K1125" t="s">
        <v>5496</v>
      </c>
      <c r="L1125" t="s">
        <v>5497</v>
      </c>
      <c r="M1125" t="s">
        <v>27</v>
      </c>
      <c r="N1125">
        <v>2</v>
      </c>
      <c r="O1125">
        <f>Table1[[#This Row],[Price]]-0.1*Table1[[#This Row],[Price]]</f>
        <v>110.09699999999999</v>
      </c>
      <c r="P1125" s="9">
        <f>(Table1[[#This Row],[Expiration Date]]-Table1[[#This Row],[Manufacturing Date]])/365</f>
        <v>0.8</v>
      </c>
      <c r="Q1125" t="str">
        <f>IF(Table1[[#This Row],[Expiration Date]]-J1133&gt;12/31/2024,"not expired","expired")</f>
        <v>expired</v>
      </c>
      <c r="R1125">
        <f>Table1[[#This Row],[Discounted Price]]*0.95</f>
        <v>104.59214999999999</v>
      </c>
      <c r="S1125">
        <f>Table1[[#This Row],[Discounted Price]]*0.9</f>
        <v>99.087299999999999</v>
      </c>
      <c r="T1125">
        <f>Table1[[#This Row],[Discounted Price]]*0.8</f>
        <v>88.077600000000004</v>
      </c>
      <c r="U1125">
        <f>Table1[[#This Row],[Price]]*0.52</f>
        <v>63.611600000000003</v>
      </c>
      <c r="V1125">
        <f>(Table1[[#This Row],[Price]]-Table1[[#This Row],[Scrap value]])/2</f>
        <v>29.359199999999998</v>
      </c>
    </row>
    <row r="1126" spans="1:22" x14ac:dyDescent="0.25">
      <c r="A1126" t="s">
        <v>5498</v>
      </c>
      <c r="B1126" t="s">
        <v>35</v>
      </c>
      <c r="C1126" t="s">
        <v>47</v>
      </c>
      <c r="D1126" t="s">
        <v>5499</v>
      </c>
      <c r="E1126">
        <v>467.14</v>
      </c>
      <c r="F1126">
        <v>90</v>
      </c>
      <c r="G1126" t="s">
        <v>43728</v>
      </c>
      <c r="H1126" t="s">
        <v>5500</v>
      </c>
      <c r="I1126" s="1">
        <v>45000</v>
      </c>
      <c r="J1126" s="1">
        <v>46023</v>
      </c>
      <c r="K1126" t="s">
        <v>5501</v>
      </c>
      <c r="L1126" t="s">
        <v>5502</v>
      </c>
      <c r="M1126" t="s">
        <v>20</v>
      </c>
      <c r="N1126">
        <v>3</v>
      </c>
      <c r="O1126">
        <f>Table1[[#This Row],[Price]]-0.1*Table1[[#This Row],[Price]]</f>
        <v>420.42599999999999</v>
      </c>
      <c r="P1126" s="9">
        <f>(Table1[[#This Row],[Expiration Date]]-Table1[[#This Row],[Manufacturing Date]])/365</f>
        <v>2.8027397260273972</v>
      </c>
      <c r="Q1126" t="str">
        <f>IF(Table1[[#This Row],[Expiration Date]]-J1134&gt;12/31/2024,"not expired","expired")</f>
        <v>not expired</v>
      </c>
      <c r="R1126">
        <f>Table1[[#This Row],[Discounted Price]]*0.95</f>
        <v>399.40469999999999</v>
      </c>
      <c r="S1126">
        <f>Table1[[#This Row],[Discounted Price]]*0.9</f>
        <v>378.38339999999999</v>
      </c>
      <c r="T1126">
        <f>Table1[[#This Row],[Discounted Price]]*0.8</f>
        <v>336.3408</v>
      </c>
      <c r="U1126">
        <f>Table1[[#This Row],[Price]]*0.52</f>
        <v>242.9128</v>
      </c>
      <c r="V1126">
        <f>(Table1[[#This Row],[Price]]-Table1[[#This Row],[Scrap value]])/2</f>
        <v>112.11359999999999</v>
      </c>
    </row>
    <row r="1127" spans="1:22" x14ac:dyDescent="0.25">
      <c r="A1127" t="s">
        <v>5503</v>
      </c>
      <c r="B1127" t="s">
        <v>22</v>
      </c>
      <c r="C1127" t="s">
        <v>47</v>
      </c>
      <c r="D1127" t="s">
        <v>5504</v>
      </c>
      <c r="E1127">
        <v>368.61</v>
      </c>
      <c r="F1127">
        <v>18</v>
      </c>
      <c r="G1127" t="s">
        <v>43729</v>
      </c>
      <c r="H1127" t="s">
        <v>5505</v>
      </c>
      <c r="I1127" s="1">
        <v>44927</v>
      </c>
      <c r="J1127" s="1">
        <v>45292</v>
      </c>
      <c r="K1127" t="s">
        <v>5506</v>
      </c>
      <c r="L1127" t="s">
        <v>5507</v>
      </c>
      <c r="M1127" t="s">
        <v>20</v>
      </c>
      <c r="N1127">
        <v>4</v>
      </c>
      <c r="O1127">
        <f>Table1[[#This Row],[Price]]-0.1*Table1[[#This Row],[Price]]</f>
        <v>331.74900000000002</v>
      </c>
      <c r="P1127" s="9">
        <f>(Table1[[#This Row],[Expiration Date]]-Table1[[#This Row],[Manufacturing Date]])/365</f>
        <v>1</v>
      </c>
      <c r="Q1127" t="str">
        <f>IF(Table1[[#This Row],[Expiration Date]]-J1135&gt;12/31/2024,"not expired","expired")</f>
        <v>expired</v>
      </c>
      <c r="R1127">
        <f>Table1[[#This Row],[Discounted Price]]*0.95</f>
        <v>315.16155000000003</v>
      </c>
      <c r="S1127">
        <f>Table1[[#This Row],[Discounted Price]]*0.9</f>
        <v>298.57410000000004</v>
      </c>
      <c r="T1127">
        <f>Table1[[#This Row],[Discounted Price]]*0.8</f>
        <v>265.39920000000001</v>
      </c>
      <c r="U1127">
        <f>Table1[[#This Row],[Price]]*0.52</f>
        <v>191.67720000000003</v>
      </c>
      <c r="V1127">
        <f>(Table1[[#This Row],[Price]]-Table1[[#This Row],[Scrap value]])/2</f>
        <v>88.466399999999993</v>
      </c>
    </row>
    <row r="1128" spans="1:22" x14ac:dyDescent="0.25">
      <c r="A1128" t="s">
        <v>5508</v>
      </c>
      <c r="B1128" t="s">
        <v>22</v>
      </c>
      <c r="C1128" t="s">
        <v>47</v>
      </c>
      <c r="D1128" t="s">
        <v>5509</v>
      </c>
      <c r="E1128">
        <v>154.29</v>
      </c>
      <c r="F1128">
        <v>90</v>
      </c>
      <c r="G1128" t="s">
        <v>43729</v>
      </c>
      <c r="H1128" t="s">
        <v>2109</v>
      </c>
      <c r="I1128" s="1">
        <v>45137</v>
      </c>
      <c r="J1128" s="1">
        <v>46023</v>
      </c>
      <c r="K1128" t="s">
        <v>5510</v>
      </c>
      <c r="L1128" t="s">
        <v>5511</v>
      </c>
      <c r="M1128" t="s">
        <v>27</v>
      </c>
      <c r="N1128">
        <v>5</v>
      </c>
      <c r="O1128">
        <f>Table1[[#This Row],[Price]]-0.1*Table1[[#This Row],[Price]]</f>
        <v>138.86099999999999</v>
      </c>
      <c r="P1128" s="9">
        <f>(Table1[[#This Row],[Expiration Date]]-Table1[[#This Row],[Manufacturing Date]])/365</f>
        <v>2.4273972602739726</v>
      </c>
      <c r="Q1128" t="str">
        <f>IF(Table1[[#This Row],[Expiration Date]]-J1136&gt;12/31/2024,"not expired","expired")</f>
        <v>not expired</v>
      </c>
      <c r="R1128">
        <f>Table1[[#This Row],[Discounted Price]]*0.95</f>
        <v>131.91794999999999</v>
      </c>
      <c r="S1128">
        <f>Table1[[#This Row],[Discounted Price]]*0.9</f>
        <v>124.97489999999999</v>
      </c>
      <c r="T1128">
        <f>Table1[[#This Row],[Discounted Price]]*0.8</f>
        <v>111.08879999999999</v>
      </c>
      <c r="U1128">
        <f>Table1[[#This Row],[Price]]*0.52</f>
        <v>80.230800000000002</v>
      </c>
      <c r="V1128">
        <f>(Table1[[#This Row],[Price]]-Table1[[#This Row],[Scrap value]])/2</f>
        <v>37.029599999999995</v>
      </c>
    </row>
    <row r="1129" spans="1:22" x14ac:dyDescent="0.25">
      <c r="A1129" t="s">
        <v>5512</v>
      </c>
      <c r="B1129" t="s">
        <v>22</v>
      </c>
      <c r="C1129" t="s">
        <v>47</v>
      </c>
      <c r="D1129" t="s">
        <v>5513</v>
      </c>
      <c r="E1129">
        <v>489.69</v>
      </c>
      <c r="F1129">
        <v>38</v>
      </c>
      <c r="G1129" t="s">
        <v>43730</v>
      </c>
      <c r="H1129" t="s">
        <v>4047</v>
      </c>
      <c r="I1129" s="1">
        <v>45137</v>
      </c>
      <c r="J1129" s="1">
        <v>45658</v>
      </c>
      <c r="K1129" t="s">
        <v>5514</v>
      </c>
      <c r="L1129" t="s">
        <v>5515</v>
      </c>
      <c r="M1129" t="s">
        <v>27</v>
      </c>
      <c r="N1129">
        <v>2</v>
      </c>
      <c r="O1129">
        <f>Table1[[#This Row],[Price]]-0.1*Table1[[#This Row],[Price]]</f>
        <v>440.721</v>
      </c>
      <c r="P1129" s="9">
        <f>(Table1[[#This Row],[Expiration Date]]-Table1[[#This Row],[Manufacturing Date]])/365</f>
        <v>1.4273972602739726</v>
      </c>
      <c r="Q1129" t="str">
        <f>IF(Table1[[#This Row],[Expiration Date]]-J1137&gt;12/31/2024,"not expired","expired")</f>
        <v>expired</v>
      </c>
      <c r="R1129">
        <f>Table1[[#This Row],[Discounted Price]]*0.95</f>
        <v>418.68494999999996</v>
      </c>
      <c r="S1129">
        <f>Table1[[#This Row],[Discounted Price]]*0.9</f>
        <v>396.64890000000003</v>
      </c>
      <c r="T1129">
        <f>Table1[[#This Row],[Discounted Price]]*0.8</f>
        <v>352.57680000000005</v>
      </c>
      <c r="U1129">
        <f>Table1[[#This Row],[Price]]*0.52</f>
        <v>254.6388</v>
      </c>
      <c r="V1129">
        <f>(Table1[[#This Row],[Price]]-Table1[[#This Row],[Scrap value]])/2</f>
        <v>117.5256</v>
      </c>
    </row>
    <row r="1130" spans="1:22" x14ac:dyDescent="0.25">
      <c r="A1130" t="s">
        <v>5516</v>
      </c>
      <c r="B1130" t="s">
        <v>35</v>
      </c>
      <c r="C1130" t="s">
        <v>47</v>
      </c>
      <c r="D1130" t="s">
        <v>5517</v>
      </c>
      <c r="E1130">
        <v>156.75</v>
      </c>
      <c r="F1130">
        <v>12</v>
      </c>
      <c r="G1130" t="s">
        <v>43728</v>
      </c>
      <c r="H1130" t="s">
        <v>5518</v>
      </c>
      <c r="I1130" s="1">
        <v>45000</v>
      </c>
      <c r="J1130" s="1">
        <v>45292</v>
      </c>
      <c r="K1130" t="s">
        <v>5519</v>
      </c>
      <c r="L1130" t="s">
        <v>5520</v>
      </c>
      <c r="M1130" t="s">
        <v>27</v>
      </c>
      <c r="N1130">
        <v>3</v>
      </c>
      <c r="O1130">
        <f>Table1[[#This Row],[Price]]-0.1*Table1[[#This Row],[Price]]</f>
        <v>141.07499999999999</v>
      </c>
      <c r="P1130" s="9">
        <f>(Table1[[#This Row],[Expiration Date]]-Table1[[#This Row],[Manufacturing Date]])/365</f>
        <v>0.8</v>
      </c>
      <c r="Q1130" t="str">
        <f>IF(Table1[[#This Row],[Expiration Date]]-J1138&gt;12/31/2024,"not expired","expired")</f>
        <v>expired</v>
      </c>
      <c r="R1130">
        <f>Table1[[#This Row],[Discounted Price]]*0.95</f>
        <v>134.02124999999998</v>
      </c>
      <c r="S1130">
        <f>Table1[[#This Row],[Discounted Price]]*0.9</f>
        <v>126.96749999999999</v>
      </c>
      <c r="T1130">
        <f>Table1[[#This Row],[Discounted Price]]*0.8</f>
        <v>112.86</v>
      </c>
      <c r="U1130">
        <f>Table1[[#This Row],[Price]]*0.52</f>
        <v>81.510000000000005</v>
      </c>
      <c r="V1130">
        <f>(Table1[[#This Row],[Price]]-Table1[[#This Row],[Scrap value]])/2</f>
        <v>37.619999999999997</v>
      </c>
    </row>
    <row r="1131" spans="1:22" x14ac:dyDescent="0.25">
      <c r="A1131" t="s">
        <v>5521</v>
      </c>
      <c r="B1131" t="s">
        <v>29</v>
      </c>
      <c r="C1131" t="s">
        <v>47</v>
      </c>
      <c r="D1131" t="s">
        <v>5522</v>
      </c>
      <c r="E1131">
        <v>373.24</v>
      </c>
      <c r="F1131">
        <v>29</v>
      </c>
      <c r="G1131" t="s">
        <v>43729</v>
      </c>
      <c r="H1131" t="s">
        <v>5523</v>
      </c>
      <c r="I1131" s="1">
        <v>44927</v>
      </c>
      <c r="J1131" s="1">
        <v>45658</v>
      </c>
      <c r="K1131" t="s">
        <v>5524</v>
      </c>
      <c r="L1131" t="s">
        <v>5525</v>
      </c>
      <c r="M1131" t="s">
        <v>27</v>
      </c>
      <c r="N1131">
        <v>1</v>
      </c>
      <c r="O1131">
        <f>Table1[[#This Row],[Price]]-0.1*Table1[[#This Row],[Price]]</f>
        <v>335.916</v>
      </c>
      <c r="P1131" s="9">
        <f>(Table1[[#This Row],[Expiration Date]]-Table1[[#This Row],[Manufacturing Date]])/365</f>
        <v>2.0027397260273974</v>
      </c>
      <c r="Q1131" t="str">
        <f>IF(Table1[[#This Row],[Expiration Date]]-J1139&gt;12/31/2024,"not expired","expired")</f>
        <v>expired</v>
      </c>
      <c r="R1131">
        <f>Table1[[#This Row],[Discounted Price]]*0.95</f>
        <v>319.12019999999995</v>
      </c>
      <c r="S1131">
        <f>Table1[[#This Row],[Discounted Price]]*0.9</f>
        <v>302.32440000000003</v>
      </c>
      <c r="T1131">
        <f>Table1[[#This Row],[Discounted Price]]*0.8</f>
        <v>268.7328</v>
      </c>
      <c r="U1131">
        <f>Table1[[#This Row],[Price]]*0.52</f>
        <v>194.0848</v>
      </c>
      <c r="V1131">
        <f>(Table1[[#This Row],[Price]]-Table1[[#This Row],[Scrap value]])/2</f>
        <v>89.577600000000004</v>
      </c>
    </row>
    <row r="1132" spans="1:22" x14ac:dyDescent="0.25">
      <c r="A1132" t="s">
        <v>5526</v>
      </c>
      <c r="B1132" t="s">
        <v>22</v>
      </c>
      <c r="C1132" t="s">
        <v>47</v>
      </c>
      <c r="D1132" t="s">
        <v>5527</v>
      </c>
      <c r="E1132">
        <v>331.45</v>
      </c>
      <c r="F1132">
        <v>3</v>
      </c>
      <c r="G1132" t="s">
        <v>43729</v>
      </c>
      <c r="H1132" t="s">
        <v>5528</v>
      </c>
      <c r="I1132" s="1">
        <v>45137</v>
      </c>
      <c r="J1132" s="1">
        <v>46023</v>
      </c>
      <c r="K1132" t="s">
        <v>5529</v>
      </c>
      <c r="L1132" t="s">
        <v>5530</v>
      </c>
      <c r="M1132" t="s">
        <v>45</v>
      </c>
      <c r="N1132">
        <v>5</v>
      </c>
      <c r="O1132">
        <f>Table1[[#This Row],[Price]]-0.1*Table1[[#This Row],[Price]]</f>
        <v>298.30500000000001</v>
      </c>
      <c r="P1132" s="9">
        <f>(Table1[[#This Row],[Expiration Date]]-Table1[[#This Row],[Manufacturing Date]])/365</f>
        <v>2.4273972602739726</v>
      </c>
      <c r="Q1132" t="str">
        <f>IF(Table1[[#This Row],[Expiration Date]]-J1140&gt;12/31/2024,"not expired","expired")</f>
        <v>not expired</v>
      </c>
      <c r="R1132">
        <f>Table1[[#This Row],[Discounted Price]]*0.95</f>
        <v>283.38974999999999</v>
      </c>
      <c r="S1132">
        <f>Table1[[#This Row],[Discounted Price]]*0.9</f>
        <v>268.47450000000003</v>
      </c>
      <c r="T1132">
        <f>Table1[[#This Row],[Discounted Price]]*0.8</f>
        <v>238.64400000000001</v>
      </c>
      <c r="U1132">
        <f>Table1[[#This Row],[Price]]*0.52</f>
        <v>172.35400000000001</v>
      </c>
      <c r="V1132">
        <f>(Table1[[#This Row],[Price]]-Table1[[#This Row],[Scrap value]])/2</f>
        <v>79.547999999999988</v>
      </c>
    </row>
    <row r="1133" spans="1:22" x14ac:dyDescent="0.25">
      <c r="A1133" t="s">
        <v>5531</v>
      </c>
      <c r="B1133" t="s">
        <v>15</v>
      </c>
      <c r="C1133" t="s">
        <v>47</v>
      </c>
      <c r="D1133" t="s">
        <v>5532</v>
      </c>
      <c r="E1133">
        <v>336.92</v>
      </c>
      <c r="F1133">
        <v>10</v>
      </c>
      <c r="G1133" t="s">
        <v>43730</v>
      </c>
      <c r="H1133" t="s">
        <v>5533</v>
      </c>
      <c r="I1133" s="1">
        <v>45000</v>
      </c>
      <c r="J1133" s="1">
        <v>46023</v>
      </c>
      <c r="K1133" t="s">
        <v>5534</v>
      </c>
      <c r="L1133" t="s">
        <v>5535</v>
      </c>
      <c r="M1133" t="s">
        <v>20</v>
      </c>
      <c r="N1133">
        <v>4</v>
      </c>
      <c r="O1133">
        <f>Table1[[#This Row],[Price]]-0.1*Table1[[#This Row],[Price]]</f>
        <v>303.22800000000001</v>
      </c>
      <c r="P1133" s="9">
        <f>(Table1[[#This Row],[Expiration Date]]-Table1[[#This Row],[Manufacturing Date]])/365</f>
        <v>2.8027397260273972</v>
      </c>
      <c r="Q1133" t="str">
        <f>IF(Table1[[#This Row],[Expiration Date]]-J1141&gt;12/31/2024,"not expired","expired")</f>
        <v>not expired</v>
      </c>
      <c r="R1133">
        <f>Table1[[#This Row],[Discounted Price]]*0.95</f>
        <v>288.06659999999999</v>
      </c>
      <c r="S1133">
        <f>Table1[[#This Row],[Discounted Price]]*0.9</f>
        <v>272.90520000000004</v>
      </c>
      <c r="T1133">
        <f>Table1[[#This Row],[Discounted Price]]*0.8</f>
        <v>242.58240000000001</v>
      </c>
      <c r="U1133">
        <f>Table1[[#This Row],[Price]]*0.52</f>
        <v>175.19840000000002</v>
      </c>
      <c r="V1133">
        <f>(Table1[[#This Row],[Price]]-Table1[[#This Row],[Scrap value]])/2</f>
        <v>80.860799999999998</v>
      </c>
    </row>
    <row r="1134" spans="1:22" x14ac:dyDescent="0.25">
      <c r="A1134" t="s">
        <v>5536</v>
      </c>
      <c r="B1134" t="s">
        <v>29</v>
      </c>
      <c r="C1134" t="s">
        <v>47</v>
      </c>
      <c r="D1134" t="s">
        <v>5537</v>
      </c>
      <c r="E1134">
        <v>478.18</v>
      </c>
      <c r="F1134">
        <v>45</v>
      </c>
      <c r="G1134" t="s">
        <v>43728</v>
      </c>
      <c r="H1134" t="s">
        <v>4884</v>
      </c>
      <c r="I1134" s="1">
        <v>44927</v>
      </c>
      <c r="J1134" s="1">
        <v>45292</v>
      </c>
      <c r="K1134" t="s">
        <v>5538</v>
      </c>
      <c r="L1134" t="s">
        <v>5539</v>
      </c>
      <c r="M1134" t="s">
        <v>20</v>
      </c>
      <c r="N1134">
        <v>4</v>
      </c>
      <c r="O1134">
        <f>Table1[[#This Row],[Price]]-0.1*Table1[[#This Row],[Price]]</f>
        <v>430.36200000000002</v>
      </c>
      <c r="P1134" s="9">
        <f>(Table1[[#This Row],[Expiration Date]]-Table1[[#This Row],[Manufacturing Date]])/365</f>
        <v>1</v>
      </c>
      <c r="Q1134" t="str">
        <f>IF(Table1[[#This Row],[Expiration Date]]-J1142&gt;12/31/2024,"not expired","expired")</f>
        <v>expired</v>
      </c>
      <c r="R1134">
        <f>Table1[[#This Row],[Discounted Price]]*0.95</f>
        <v>408.84390000000002</v>
      </c>
      <c r="S1134">
        <f>Table1[[#This Row],[Discounted Price]]*0.9</f>
        <v>387.32580000000002</v>
      </c>
      <c r="T1134">
        <f>Table1[[#This Row],[Discounted Price]]*0.8</f>
        <v>344.28960000000006</v>
      </c>
      <c r="U1134">
        <f>Table1[[#This Row],[Price]]*0.52</f>
        <v>248.65360000000001</v>
      </c>
      <c r="V1134">
        <f>(Table1[[#This Row],[Price]]-Table1[[#This Row],[Scrap value]])/2</f>
        <v>114.7632</v>
      </c>
    </row>
    <row r="1135" spans="1:22" x14ac:dyDescent="0.25">
      <c r="A1135" t="s">
        <v>5540</v>
      </c>
      <c r="B1135" t="s">
        <v>22</v>
      </c>
      <c r="C1135" t="s">
        <v>47</v>
      </c>
      <c r="D1135" t="s">
        <v>5541</v>
      </c>
      <c r="E1135">
        <v>388.3</v>
      </c>
      <c r="F1135">
        <v>11</v>
      </c>
      <c r="G1135" t="s">
        <v>43729</v>
      </c>
      <c r="H1135" t="s">
        <v>5542</v>
      </c>
      <c r="I1135" s="1">
        <v>44927</v>
      </c>
      <c r="J1135" s="1">
        <v>45658</v>
      </c>
      <c r="K1135" t="s">
        <v>5543</v>
      </c>
      <c r="L1135" t="s">
        <v>5544</v>
      </c>
      <c r="M1135" t="s">
        <v>20</v>
      </c>
      <c r="N1135">
        <v>4</v>
      </c>
      <c r="O1135">
        <f>Table1[[#This Row],[Price]]-0.1*Table1[[#This Row],[Price]]</f>
        <v>349.47</v>
      </c>
      <c r="P1135" s="9">
        <f>(Table1[[#This Row],[Expiration Date]]-Table1[[#This Row],[Manufacturing Date]])/365</f>
        <v>2.0027397260273974</v>
      </c>
      <c r="Q1135" t="str">
        <f>IF(Table1[[#This Row],[Expiration Date]]-J1143&gt;12/31/2024,"not expired","expired")</f>
        <v>expired</v>
      </c>
      <c r="R1135">
        <f>Table1[[#This Row],[Discounted Price]]*0.95</f>
        <v>331.99650000000003</v>
      </c>
      <c r="S1135">
        <f>Table1[[#This Row],[Discounted Price]]*0.9</f>
        <v>314.52300000000002</v>
      </c>
      <c r="T1135">
        <f>Table1[[#This Row],[Discounted Price]]*0.8</f>
        <v>279.57600000000002</v>
      </c>
      <c r="U1135">
        <f>Table1[[#This Row],[Price]]*0.52</f>
        <v>201.91600000000003</v>
      </c>
      <c r="V1135">
        <f>(Table1[[#This Row],[Price]]-Table1[[#This Row],[Scrap value]])/2</f>
        <v>93.191999999999993</v>
      </c>
    </row>
    <row r="1136" spans="1:22" x14ac:dyDescent="0.25">
      <c r="A1136" t="s">
        <v>5545</v>
      </c>
      <c r="B1136" t="s">
        <v>15</v>
      </c>
      <c r="C1136" t="s">
        <v>47</v>
      </c>
      <c r="D1136" t="s">
        <v>5546</v>
      </c>
      <c r="E1136">
        <v>81.39</v>
      </c>
      <c r="F1136">
        <v>60</v>
      </c>
      <c r="G1136" t="s">
        <v>43728</v>
      </c>
      <c r="H1136" t="s">
        <v>5547</v>
      </c>
      <c r="I1136" s="1">
        <v>45000</v>
      </c>
      <c r="J1136" s="1">
        <v>45658</v>
      </c>
      <c r="K1136" t="s">
        <v>5548</v>
      </c>
      <c r="L1136" t="s">
        <v>5549</v>
      </c>
      <c r="M1136" t="s">
        <v>20</v>
      </c>
      <c r="N1136">
        <v>5</v>
      </c>
      <c r="O1136">
        <f>Table1[[#This Row],[Price]]-0.1*Table1[[#This Row],[Price]]</f>
        <v>73.251000000000005</v>
      </c>
      <c r="P1136" s="9">
        <f>(Table1[[#This Row],[Expiration Date]]-Table1[[#This Row],[Manufacturing Date]])/365</f>
        <v>1.8027397260273972</v>
      </c>
      <c r="Q1136" t="str">
        <f>IF(Table1[[#This Row],[Expiration Date]]-J1144&gt;12/31/2024,"not expired","expired")</f>
        <v>expired</v>
      </c>
      <c r="R1136">
        <f>Table1[[#This Row],[Discounted Price]]*0.95</f>
        <v>69.588449999999995</v>
      </c>
      <c r="S1136">
        <f>Table1[[#This Row],[Discounted Price]]*0.9</f>
        <v>65.925900000000013</v>
      </c>
      <c r="T1136">
        <f>Table1[[#This Row],[Discounted Price]]*0.8</f>
        <v>58.600800000000007</v>
      </c>
      <c r="U1136">
        <f>Table1[[#This Row],[Price]]*0.52</f>
        <v>42.322800000000001</v>
      </c>
      <c r="V1136">
        <f>(Table1[[#This Row],[Price]]-Table1[[#This Row],[Scrap value]])/2</f>
        <v>19.5336</v>
      </c>
    </row>
    <row r="1137" spans="1:22" x14ac:dyDescent="0.25">
      <c r="A1137" t="s">
        <v>5550</v>
      </c>
      <c r="B1137" t="s">
        <v>15</v>
      </c>
      <c r="C1137" t="s">
        <v>47</v>
      </c>
      <c r="D1137" t="s">
        <v>5551</v>
      </c>
      <c r="E1137">
        <v>350.57</v>
      </c>
      <c r="F1137">
        <v>55</v>
      </c>
      <c r="G1137" t="s">
        <v>43730</v>
      </c>
      <c r="H1137" t="s">
        <v>5552</v>
      </c>
      <c r="I1137" s="1">
        <v>44927</v>
      </c>
      <c r="J1137" s="1">
        <v>46023</v>
      </c>
      <c r="K1137" t="s">
        <v>5553</v>
      </c>
      <c r="L1137" t="s">
        <v>5554</v>
      </c>
      <c r="M1137" t="s">
        <v>20</v>
      </c>
      <c r="N1137">
        <v>2</v>
      </c>
      <c r="O1137">
        <f>Table1[[#This Row],[Price]]-0.1*Table1[[#This Row],[Price]]</f>
        <v>315.51299999999998</v>
      </c>
      <c r="P1137" s="9">
        <f>(Table1[[#This Row],[Expiration Date]]-Table1[[#This Row],[Manufacturing Date]])/365</f>
        <v>3.0027397260273974</v>
      </c>
      <c r="Q1137" t="str">
        <f>IF(Table1[[#This Row],[Expiration Date]]-J1145&gt;12/31/2024,"not expired","expired")</f>
        <v>not expired</v>
      </c>
      <c r="R1137">
        <f>Table1[[#This Row],[Discounted Price]]*0.95</f>
        <v>299.73734999999999</v>
      </c>
      <c r="S1137">
        <f>Table1[[#This Row],[Discounted Price]]*0.9</f>
        <v>283.96170000000001</v>
      </c>
      <c r="T1137">
        <f>Table1[[#This Row],[Discounted Price]]*0.8</f>
        <v>252.41039999999998</v>
      </c>
      <c r="U1137">
        <f>Table1[[#This Row],[Price]]*0.52</f>
        <v>182.29640000000001</v>
      </c>
      <c r="V1137">
        <f>(Table1[[#This Row],[Price]]-Table1[[#This Row],[Scrap value]])/2</f>
        <v>84.136799999999994</v>
      </c>
    </row>
    <row r="1138" spans="1:22" x14ac:dyDescent="0.25">
      <c r="A1138" t="s">
        <v>5555</v>
      </c>
      <c r="B1138" t="s">
        <v>35</v>
      </c>
      <c r="C1138" t="s">
        <v>47</v>
      </c>
      <c r="D1138" t="s">
        <v>5556</v>
      </c>
      <c r="E1138">
        <v>124.02</v>
      </c>
      <c r="F1138">
        <v>84</v>
      </c>
      <c r="G1138" t="s">
        <v>43728</v>
      </c>
      <c r="H1138" t="s">
        <v>5557</v>
      </c>
      <c r="I1138" s="1">
        <v>45000</v>
      </c>
      <c r="J1138" s="1">
        <v>45292</v>
      </c>
      <c r="K1138" t="s">
        <v>5558</v>
      </c>
      <c r="L1138" t="s">
        <v>5559</v>
      </c>
      <c r="M1138" t="s">
        <v>45</v>
      </c>
      <c r="N1138">
        <v>4</v>
      </c>
      <c r="O1138">
        <f>Table1[[#This Row],[Price]]-0.1*Table1[[#This Row],[Price]]</f>
        <v>111.61799999999999</v>
      </c>
      <c r="P1138" s="9">
        <f>(Table1[[#This Row],[Expiration Date]]-Table1[[#This Row],[Manufacturing Date]])/365</f>
        <v>0.8</v>
      </c>
      <c r="Q1138" t="str">
        <f>IF(Table1[[#This Row],[Expiration Date]]-J1146&gt;12/31/2024,"not expired","expired")</f>
        <v>expired</v>
      </c>
      <c r="R1138">
        <f>Table1[[#This Row],[Discounted Price]]*0.95</f>
        <v>106.0371</v>
      </c>
      <c r="S1138">
        <f>Table1[[#This Row],[Discounted Price]]*0.9</f>
        <v>100.4562</v>
      </c>
      <c r="T1138">
        <f>Table1[[#This Row],[Discounted Price]]*0.8</f>
        <v>89.294399999999996</v>
      </c>
      <c r="U1138">
        <f>Table1[[#This Row],[Price]]*0.52</f>
        <v>64.490399999999994</v>
      </c>
      <c r="V1138">
        <f>(Table1[[#This Row],[Price]]-Table1[[#This Row],[Scrap value]])/2</f>
        <v>29.764800000000001</v>
      </c>
    </row>
    <row r="1139" spans="1:22" x14ac:dyDescent="0.25">
      <c r="A1139" t="s">
        <v>5560</v>
      </c>
      <c r="B1139" t="s">
        <v>15</v>
      </c>
      <c r="C1139" t="s">
        <v>47</v>
      </c>
      <c r="D1139" t="s">
        <v>5561</v>
      </c>
      <c r="E1139">
        <v>235.64</v>
      </c>
      <c r="F1139">
        <v>57</v>
      </c>
      <c r="G1139" t="s">
        <v>43728</v>
      </c>
      <c r="H1139" t="s">
        <v>389</v>
      </c>
      <c r="I1139" s="1">
        <v>45137</v>
      </c>
      <c r="J1139" s="1">
        <v>46023</v>
      </c>
      <c r="K1139" t="s">
        <v>5562</v>
      </c>
      <c r="L1139" t="s">
        <v>5563</v>
      </c>
      <c r="M1139" t="s">
        <v>45</v>
      </c>
      <c r="N1139">
        <v>3</v>
      </c>
      <c r="O1139">
        <f>Table1[[#This Row],[Price]]-0.1*Table1[[#This Row],[Price]]</f>
        <v>212.07599999999999</v>
      </c>
      <c r="P1139" s="9">
        <f>(Table1[[#This Row],[Expiration Date]]-Table1[[#This Row],[Manufacturing Date]])/365</f>
        <v>2.4273972602739726</v>
      </c>
      <c r="Q1139" t="str">
        <f>IF(Table1[[#This Row],[Expiration Date]]-J1147&gt;12/31/2024,"not expired","expired")</f>
        <v>expired</v>
      </c>
      <c r="R1139">
        <f>Table1[[#This Row],[Discounted Price]]*0.95</f>
        <v>201.47219999999999</v>
      </c>
      <c r="S1139">
        <f>Table1[[#This Row],[Discounted Price]]*0.9</f>
        <v>190.86840000000001</v>
      </c>
      <c r="T1139">
        <f>Table1[[#This Row],[Discounted Price]]*0.8</f>
        <v>169.66079999999999</v>
      </c>
      <c r="U1139">
        <f>Table1[[#This Row],[Price]]*0.52</f>
        <v>122.53279999999999</v>
      </c>
      <c r="V1139">
        <f>(Table1[[#This Row],[Price]]-Table1[[#This Row],[Scrap value]])/2</f>
        <v>56.553599999999996</v>
      </c>
    </row>
    <row r="1140" spans="1:22" x14ac:dyDescent="0.25">
      <c r="A1140" t="s">
        <v>5564</v>
      </c>
      <c r="B1140" t="s">
        <v>29</v>
      </c>
      <c r="C1140" t="s">
        <v>47</v>
      </c>
      <c r="D1140" t="s">
        <v>5565</v>
      </c>
      <c r="E1140">
        <v>481.38</v>
      </c>
      <c r="F1140">
        <v>40</v>
      </c>
      <c r="G1140" t="s">
        <v>43730</v>
      </c>
      <c r="H1140" t="s">
        <v>5566</v>
      </c>
      <c r="I1140" s="1">
        <v>44927</v>
      </c>
      <c r="J1140" s="1">
        <v>45292</v>
      </c>
      <c r="K1140" t="s">
        <v>5567</v>
      </c>
      <c r="L1140" t="s">
        <v>5568</v>
      </c>
      <c r="M1140" t="s">
        <v>20</v>
      </c>
      <c r="N1140">
        <v>3</v>
      </c>
      <c r="O1140">
        <f>Table1[[#This Row],[Price]]-0.1*Table1[[#This Row],[Price]]</f>
        <v>433.24199999999996</v>
      </c>
      <c r="P1140" s="9">
        <f>(Table1[[#This Row],[Expiration Date]]-Table1[[#This Row],[Manufacturing Date]])/365</f>
        <v>1</v>
      </c>
      <c r="Q1140" t="str">
        <f>IF(Table1[[#This Row],[Expiration Date]]-J1148&gt;12/31/2024,"not expired","expired")</f>
        <v>expired</v>
      </c>
      <c r="R1140">
        <f>Table1[[#This Row],[Discounted Price]]*0.95</f>
        <v>411.57989999999995</v>
      </c>
      <c r="S1140">
        <f>Table1[[#This Row],[Discounted Price]]*0.9</f>
        <v>389.9178</v>
      </c>
      <c r="T1140">
        <f>Table1[[#This Row],[Discounted Price]]*0.8</f>
        <v>346.59359999999998</v>
      </c>
      <c r="U1140">
        <f>Table1[[#This Row],[Price]]*0.52</f>
        <v>250.3176</v>
      </c>
      <c r="V1140">
        <f>(Table1[[#This Row],[Price]]-Table1[[#This Row],[Scrap value]])/2</f>
        <v>115.5312</v>
      </c>
    </row>
    <row r="1141" spans="1:22" x14ac:dyDescent="0.25">
      <c r="A1141" t="s">
        <v>5569</v>
      </c>
      <c r="B1141" t="s">
        <v>15</v>
      </c>
      <c r="C1141" t="s">
        <v>47</v>
      </c>
      <c r="D1141" t="s">
        <v>5570</v>
      </c>
      <c r="E1141">
        <v>298.69</v>
      </c>
      <c r="F1141">
        <v>5</v>
      </c>
      <c r="G1141" t="s">
        <v>43728</v>
      </c>
      <c r="H1141" t="s">
        <v>5571</v>
      </c>
      <c r="I1141" s="1">
        <v>45000</v>
      </c>
      <c r="J1141" s="1">
        <v>45658</v>
      </c>
      <c r="K1141" t="s">
        <v>5572</v>
      </c>
      <c r="L1141" t="s">
        <v>5573</v>
      </c>
      <c r="M1141" t="s">
        <v>27</v>
      </c>
      <c r="N1141">
        <v>3</v>
      </c>
      <c r="O1141">
        <f>Table1[[#This Row],[Price]]-0.1*Table1[[#This Row],[Price]]</f>
        <v>268.82100000000003</v>
      </c>
      <c r="P1141" s="9">
        <f>(Table1[[#This Row],[Expiration Date]]-Table1[[#This Row],[Manufacturing Date]])/365</f>
        <v>1.8027397260273972</v>
      </c>
      <c r="Q1141" t="str">
        <f>IF(Table1[[#This Row],[Expiration Date]]-J1149&gt;12/31/2024,"not expired","expired")</f>
        <v>expired</v>
      </c>
      <c r="R1141">
        <f>Table1[[#This Row],[Discounted Price]]*0.95</f>
        <v>255.37995000000001</v>
      </c>
      <c r="S1141">
        <f>Table1[[#This Row],[Discounted Price]]*0.9</f>
        <v>241.93890000000002</v>
      </c>
      <c r="T1141">
        <f>Table1[[#This Row],[Discounted Price]]*0.8</f>
        <v>215.05680000000004</v>
      </c>
      <c r="U1141">
        <f>Table1[[#This Row],[Price]]*0.52</f>
        <v>155.31880000000001</v>
      </c>
      <c r="V1141">
        <f>(Table1[[#This Row],[Price]]-Table1[[#This Row],[Scrap value]])/2</f>
        <v>71.685599999999994</v>
      </c>
    </row>
    <row r="1142" spans="1:22" x14ac:dyDescent="0.25">
      <c r="A1142" t="s">
        <v>5574</v>
      </c>
      <c r="B1142" t="s">
        <v>15</v>
      </c>
      <c r="C1142" t="s">
        <v>47</v>
      </c>
      <c r="D1142" t="s">
        <v>5575</v>
      </c>
      <c r="E1142">
        <v>87.38</v>
      </c>
      <c r="F1142">
        <v>60</v>
      </c>
      <c r="G1142" t="s">
        <v>43728</v>
      </c>
      <c r="H1142" t="s">
        <v>5576</v>
      </c>
      <c r="I1142" s="1">
        <v>44927</v>
      </c>
      <c r="J1142" s="1">
        <v>46023</v>
      </c>
      <c r="K1142" t="s">
        <v>5577</v>
      </c>
      <c r="L1142" t="s">
        <v>5578</v>
      </c>
      <c r="M1142" t="s">
        <v>45</v>
      </c>
      <c r="N1142">
        <v>2</v>
      </c>
      <c r="O1142">
        <f>Table1[[#This Row],[Price]]-0.1*Table1[[#This Row],[Price]]</f>
        <v>78.641999999999996</v>
      </c>
      <c r="P1142" s="9">
        <f>(Table1[[#This Row],[Expiration Date]]-Table1[[#This Row],[Manufacturing Date]])/365</f>
        <v>3.0027397260273974</v>
      </c>
      <c r="Q1142" t="str">
        <f>IF(Table1[[#This Row],[Expiration Date]]-J1150&gt;12/31/2024,"not expired","expired")</f>
        <v>not expired</v>
      </c>
      <c r="R1142">
        <f>Table1[[#This Row],[Discounted Price]]*0.95</f>
        <v>74.70989999999999</v>
      </c>
      <c r="S1142">
        <f>Table1[[#This Row],[Discounted Price]]*0.9</f>
        <v>70.777799999999999</v>
      </c>
      <c r="T1142">
        <f>Table1[[#This Row],[Discounted Price]]*0.8</f>
        <v>62.913600000000002</v>
      </c>
      <c r="U1142">
        <f>Table1[[#This Row],[Price]]*0.52</f>
        <v>45.437599999999996</v>
      </c>
      <c r="V1142">
        <f>(Table1[[#This Row],[Price]]-Table1[[#This Row],[Scrap value]])/2</f>
        <v>20.9712</v>
      </c>
    </row>
    <row r="1143" spans="1:22" x14ac:dyDescent="0.25">
      <c r="A1143" t="s">
        <v>5579</v>
      </c>
      <c r="B1143" t="s">
        <v>35</v>
      </c>
      <c r="C1143" t="s">
        <v>47</v>
      </c>
      <c r="D1143" t="s">
        <v>5580</v>
      </c>
      <c r="E1143">
        <v>72.099999999999994</v>
      </c>
      <c r="F1143">
        <v>57</v>
      </c>
      <c r="G1143" t="s">
        <v>43729</v>
      </c>
      <c r="H1143" t="s">
        <v>5581</v>
      </c>
      <c r="I1143" s="1">
        <v>45000</v>
      </c>
      <c r="J1143" s="1">
        <v>45658</v>
      </c>
      <c r="K1143" t="s">
        <v>5582</v>
      </c>
      <c r="L1143" t="s">
        <v>5583</v>
      </c>
      <c r="M1143" t="s">
        <v>20</v>
      </c>
      <c r="N1143">
        <v>5</v>
      </c>
      <c r="O1143">
        <f>Table1[[#This Row],[Price]]-0.1*Table1[[#This Row],[Price]]</f>
        <v>64.89</v>
      </c>
      <c r="P1143" s="9">
        <f>(Table1[[#This Row],[Expiration Date]]-Table1[[#This Row],[Manufacturing Date]])/365</f>
        <v>1.8027397260273972</v>
      </c>
      <c r="Q1143" t="str">
        <f>IF(Table1[[#This Row],[Expiration Date]]-J1151&gt;12/31/2024,"not expired","expired")</f>
        <v>expired</v>
      </c>
      <c r="R1143">
        <f>Table1[[#This Row],[Discounted Price]]*0.95</f>
        <v>61.645499999999998</v>
      </c>
      <c r="S1143">
        <f>Table1[[#This Row],[Discounted Price]]*0.9</f>
        <v>58.401000000000003</v>
      </c>
      <c r="T1143">
        <f>Table1[[#This Row],[Discounted Price]]*0.8</f>
        <v>51.912000000000006</v>
      </c>
      <c r="U1143">
        <f>Table1[[#This Row],[Price]]*0.52</f>
        <v>37.491999999999997</v>
      </c>
      <c r="V1143">
        <f>(Table1[[#This Row],[Price]]-Table1[[#This Row],[Scrap value]])/2</f>
        <v>17.303999999999998</v>
      </c>
    </row>
    <row r="1144" spans="1:22" x14ac:dyDescent="0.25">
      <c r="A1144" t="s">
        <v>5584</v>
      </c>
      <c r="B1144" t="s">
        <v>22</v>
      </c>
      <c r="C1144" t="s">
        <v>47</v>
      </c>
      <c r="D1144" t="s">
        <v>5585</v>
      </c>
      <c r="E1144">
        <v>494.24</v>
      </c>
      <c r="F1144">
        <v>92</v>
      </c>
      <c r="G1144" t="s">
        <v>43730</v>
      </c>
      <c r="H1144" t="s">
        <v>5586</v>
      </c>
      <c r="I1144" s="1">
        <v>44927</v>
      </c>
      <c r="J1144" s="1">
        <v>45658</v>
      </c>
      <c r="K1144" t="s">
        <v>5587</v>
      </c>
      <c r="L1144" t="s">
        <v>5588</v>
      </c>
      <c r="M1144" t="s">
        <v>20</v>
      </c>
      <c r="N1144">
        <v>2</v>
      </c>
      <c r="O1144">
        <f>Table1[[#This Row],[Price]]-0.1*Table1[[#This Row],[Price]]</f>
        <v>444.81600000000003</v>
      </c>
      <c r="P1144" s="9">
        <f>(Table1[[#This Row],[Expiration Date]]-Table1[[#This Row],[Manufacturing Date]])/365</f>
        <v>2.0027397260273974</v>
      </c>
      <c r="Q1144" t="str">
        <f>IF(Table1[[#This Row],[Expiration Date]]-J1152&gt;12/31/2024,"not expired","expired")</f>
        <v>expired</v>
      </c>
      <c r="R1144">
        <f>Table1[[#This Row],[Discounted Price]]*0.95</f>
        <v>422.5752</v>
      </c>
      <c r="S1144">
        <f>Table1[[#This Row],[Discounted Price]]*0.9</f>
        <v>400.33440000000002</v>
      </c>
      <c r="T1144">
        <f>Table1[[#This Row],[Discounted Price]]*0.8</f>
        <v>355.85280000000006</v>
      </c>
      <c r="U1144">
        <f>Table1[[#This Row],[Price]]*0.52</f>
        <v>257.00479999999999</v>
      </c>
      <c r="V1144">
        <f>(Table1[[#This Row],[Price]]-Table1[[#This Row],[Scrap value]])/2</f>
        <v>118.61760000000001</v>
      </c>
    </row>
    <row r="1145" spans="1:22" x14ac:dyDescent="0.25">
      <c r="A1145" t="s">
        <v>5589</v>
      </c>
      <c r="B1145" t="s">
        <v>22</v>
      </c>
      <c r="C1145" t="s">
        <v>47</v>
      </c>
      <c r="D1145" t="s">
        <v>5590</v>
      </c>
      <c r="E1145">
        <v>72.510000000000005</v>
      </c>
      <c r="F1145">
        <v>86</v>
      </c>
      <c r="G1145" t="s">
        <v>43729</v>
      </c>
      <c r="H1145" t="s">
        <v>1446</v>
      </c>
      <c r="I1145" s="1">
        <v>44927</v>
      </c>
      <c r="J1145" s="1">
        <v>45292</v>
      </c>
      <c r="K1145" t="s">
        <v>5591</v>
      </c>
      <c r="L1145" t="s">
        <v>5592</v>
      </c>
      <c r="M1145" t="s">
        <v>27</v>
      </c>
      <c r="N1145">
        <v>3</v>
      </c>
      <c r="O1145">
        <f>Table1[[#This Row],[Price]]-0.1*Table1[[#This Row],[Price]]</f>
        <v>65.259</v>
      </c>
      <c r="P1145" s="9">
        <f>(Table1[[#This Row],[Expiration Date]]-Table1[[#This Row],[Manufacturing Date]])/365</f>
        <v>1</v>
      </c>
      <c r="Q1145" t="str">
        <f>IF(Table1[[#This Row],[Expiration Date]]-J1153&gt;12/31/2024,"not expired","expired")</f>
        <v>expired</v>
      </c>
      <c r="R1145">
        <f>Table1[[#This Row],[Discounted Price]]*0.95</f>
        <v>61.996049999999997</v>
      </c>
      <c r="S1145">
        <f>Table1[[#This Row],[Discounted Price]]*0.9</f>
        <v>58.7331</v>
      </c>
      <c r="T1145">
        <f>Table1[[#This Row],[Discounted Price]]*0.8</f>
        <v>52.2072</v>
      </c>
      <c r="U1145">
        <f>Table1[[#This Row],[Price]]*0.52</f>
        <v>37.705200000000005</v>
      </c>
      <c r="V1145">
        <f>(Table1[[#This Row],[Price]]-Table1[[#This Row],[Scrap value]])/2</f>
        <v>17.4024</v>
      </c>
    </row>
    <row r="1146" spans="1:22" x14ac:dyDescent="0.25">
      <c r="A1146" t="s">
        <v>5593</v>
      </c>
      <c r="B1146" t="s">
        <v>15</v>
      </c>
      <c r="C1146" t="s">
        <v>47</v>
      </c>
      <c r="D1146" t="s">
        <v>5594</v>
      </c>
      <c r="E1146">
        <v>460.4</v>
      </c>
      <c r="F1146">
        <v>93</v>
      </c>
      <c r="G1146" t="s">
        <v>43730</v>
      </c>
      <c r="H1146" t="s">
        <v>5595</v>
      </c>
      <c r="I1146" s="1">
        <v>45137</v>
      </c>
      <c r="J1146" s="1">
        <v>46023</v>
      </c>
      <c r="K1146" t="s">
        <v>5596</v>
      </c>
      <c r="L1146" t="s">
        <v>5597</v>
      </c>
      <c r="M1146" t="s">
        <v>27</v>
      </c>
      <c r="N1146">
        <v>3</v>
      </c>
      <c r="O1146">
        <f>Table1[[#This Row],[Price]]-0.1*Table1[[#This Row],[Price]]</f>
        <v>414.35999999999996</v>
      </c>
      <c r="P1146" s="9">
        <f>(Table1[[#This Row],[Expiration Date]]-Table1[[#This Row],[Manufacturing Date]])/365</f>
        <v>2.4273972602739726</v>
      </c>
      <c r="Q1146" t="str">
        <f>IF(Table1[[#This Row],[Expiration Date]]-J1154&gt;12/31/2024,"not expired","expired")</f>
        <v>not expired</v>
      </c>
      <c r="R1146">
        <f>Table1[[#This Row],[Discounted Price]]*0.95</f>
        <v>393.64199999999994</v>
      </c>
      <c r="S1146">
        <f>Table1[[#This Row],[Discounted Price]]*0.9</f>
        <v>372.92399999999998</v>
      </c>
      <c r="T1146">
        <f>Table1[[#This Row],[Discounted Price]]*0.8</f>
        <v>331.488</v>
      </c>
      <c r="U1146">
        <f>Table1[[#This Row],[Price]]*0.52</f>
        <v>239.40799999999999</v>
      </c>
      <c r="V1146">
        <f>(Table1[[#This Row],[Price]]-Table1[[#This Row],[Scrap value]])/2</f>
        <v>110.496</v>
      </c>
    </row>
    <row r="1147" spans="1:22" x14ac:dyDescent="0.25">
      <c r="A1147" t="s">
        <v>5598</v>
      </c>
      <c r="B1147" t="s">
        <v>29</v>
      </c>
      <c r="C1147" t="s">
        <v>47</v>
      </c>
      <c r="D1147" t="s">
        <v>5599</v>
      </c>
      <c r="E1147">
        <v>15.93</v>
      </c>
      <c r="F1147">
        <v>97</v>
      </c>
      <c r="G1147" t="s">
        <v>43729</v>
      </c>
      <c r="H1147" t="s">
        <v>5600</v>
      </c>
      <c r="I1147" s="1">
        <v>44927</v>
      </c>
      <c r="J1147" s="1">
        <v>46023</v>
      </c>
      <c r="K1147" t="s">
        <v>5601</v>
      </c>
      <c r="L1147" t="s">
        <v>5602</v>
      </c>
      <c r="M1147" t="s">
        <v>27</v>
      </c>
      <c r="N1147">
        <v>2</v>
      </c>
      <c r="O1147">
        <f>Table1[[#This Row],[Price]]-0.1*Table1[[#This Row],[Price]]</f>
        <v>14.337</v>
      </c>
      <c r="P1147" s="9">
        <f>(Table1[[#This Row],[Expiration Date]]-Table1[[#This Row],[Manufacturing Date]])/365</f>
        <v>3.0027397260273974</v>
      </c>
      <c r="Q1147" t="str">
        <f>IF(Table1[[#This Row],[Expiration Date]]-J1155&gt;12/31/2024,"not expired","expired")</f>
        <v>not expired</v>
      </c>
      <c r="R1147">
        <f>Table1[[#This Row],[Discounted Price]]*0.95</f>
        <v>13.620149999999999</v>
      </c>
      <c r="S1147">
        <f>Table1[[#This Row],[Discounted Price]]*0.9</f>
        <v>12.9033</v>
      </c>
      <c r="T1147">
        <f>Table1[[#This Row],[Discounted Price]]*0.8</f>
        <v>11.4696</v>
      </c>
      <c r="U1147">
        <f>Table1[[#This Row],[Price]]*0.52</f>
        <v>8.2835999999999999</v>
      </c>
      <c r="V1147">
        <f>(Table1[[#This Row],[Price]]-Table1[[#This Row],[Scrap value]])/2</f>
        <v>3.8231999999999999</v>
      </c>
    </row>
    <row r="1148" spans="1:22" x14ac:dyDescent="0.25">
      <c r="A1148" t="s">
        <v>5603</v>
      </c>
      <c r="B1148" t="s">
        <v>29</v>
      </c>
      <c r="C1148" t="s">
        <v>47</v>
      </c>
      <c r="D1148" t="s">
        <v>5604</v>
      </c>
      <c r="E1148">
        <v>296.67</v>
      </c>
      <c r="F1148">
        <v>100</v>
      </c>
      <c r="G1148" t="s">
        <v>43730</v>
      </c>
      <c r="H1148" t="s">
        <v>5605</v>
      </c>
      <c r="I1148" s="1">
        <v>44927</v>
      </c>
      <c r="J1148" s="1">
        <v>46023</v>
      </c>
      <c r="K1148" t="s">
        <v>5606</v>
      </c>
      <c r="L1148" t="s">
        <v>5607</v>
      </c>
      <c r="M1148" t="s">
        <v>45</v>
      </c>
      <c r="N1148">
        <v>1</v>
      </c>
      <c r="O1148">
        <f>Table1[[#This Row],[Price]]-0.1*Table1[[#This Row],[Price]]</f>
        <v>267.00300000000004</v>
      </c>
      <c r="P1148" s="9">
        <f>(Table1[[#This Row],[Expiration Date]]-Table1[[#This Row],[Manufacturing Date]])/365</f>
        <v>3.0027397260273974</v>
      </c>
      <c r="Q1148" t="str">
        <f>IF(Table1[[#This Row],[Expiration Date]]-J1156&gt;12/31/2024,"not expired","expired")</f>
        <v>not expired</v>
      </c>
      <c r="R1148">
        <f>Table1[[#This Row],[Discounted Price]]*0.95</f>
        <v>253.65285000000003</v>
      </c>
      <c r="S1148">
        <f>Table1[[#This Row],[Discounted Price]]*0.9</f>
        <v>240.30270000000004</v>
      </c>
      <c r="T1148">
        <f>Table1[[#This Row],[Discounted Price]]*0.8</f>
        <v>213.60240000000005</v>
      </c>
      <c r="U1148">
        <f>Table1[[#This Row],[Price]]*0.52</f>
        <v>154.26840000000001</v>
      </c>
      <c r="V1148">
        <f>(Table1[[#This Row],[Price]]-Table1[[#This Row],[Scrap value]])/2</f>
        <v>71.200800000000001</v>
      </c>
    </row>
    <row r="1149" spans="1:22" x14ac:dyDescent="0.25">
      <c r="A1149" t="s">
        <v>5608</v>
      </c>
      <c r="B1149" t="s">
        <v>29</v>
      </c>
      <c r="C1149" t="s">
        <v>47</v>
      </c>
      <c r="D1149" t="s">
        <v>5609</v>
      </c>
      <c r="E1149">
        <v>464.39</v>
      </c>
      <c r="F1149">
        <v>24</v>
      </c>
      <c r="G1149" t="s">
        <v>43728</v>
      </c>
      <c r="H1149" t="s">
        <v>5610</v>
      </c>
      <c r="I1149" s="1">
        <v>45000</v>
      </c>
      <c r="J1149" s="1">
        <v>46023</v>
      </c>
      <c r="K1149" t="s">
        <v>5611</v>
      </c>
      <c r="L1149" t="s">
        <v>5612</v>
      </c>
      <c r="M1149" t="s">
        <v>45</v>
      </c>
      <c r="N1149">
        <v>4</v>
      </c>
      <c r="O1149">
        <f>Table1[[#This Row],[Price]]-0.1*Table1[[#This Row],[Price]]</f>
        <v>417.95099999999996</v>
      </c>
      <c r="P1149" s="9">
        <f>(Table1[[#This Row],[Expiration Date]]-Table1[[#This Row],[Manufacturing Date]])/365</f>
        <v>2.8027397260273972</v>
      </c>
      <c r="Q1149" t="str">
        <f>IF(Table1[[#This Row],[Expiration Date]]-J1157&gt;12/31/2024,"not expired","expired")</f>
        <v>expired</v>
      </c>
      <c r="R1149">
        <f>Table1[[#This Row],[Discounted Price]]*0.95</f>
        <v>397.05344999999994</v>
      </c>
      <c r="S1149">
        <f>Table1[[#This Row],[Discounted Price]]*0.9</f>
        <v>376.15589999999997</v>
      </c>
      <c r="T1149">
        <f>Table1[[#This Row],[Discounted Price]]*0.8</f>
        <v>334.36079999999998</v>
      </c>
      <c r="U1149">
        <f>Table1[[#This Row],[Price]]*0.52</f>
        <v>241.4828</v>
      </c>
      <c r="V1149">
        <f>(Table1[[#This Row],[Price]]-Table1[[#This Row],[Scrap value]])/2</f>
        <v>111.45359999999999</v>
      </c>
    </row>
    <row r="1150" spans="1:22" x14ac:dyDescent="0.25">
      <c r="A1150" t="s">
        <v>5613</v>
      </c>
      <c r="B1150" t="s">
        <v>22</v>
      </c>
      <c r="C1150" t="s">
        <v>47</v>
      </c>
      <c r="D1150" t="s">
        <v>5614</v>
      </c>
      <c r="E1150">
        <v>188.53</v>
      </c>
      <c r="F1150">
        <v>21</v>
      </c>
      <c r="G1150" t="s">
        <v>43728</v>
      </c>
      <c r="H1150" t="s">
        <v>5615</v>
      </c>
      <c r="I1150" s="1">
        <v>45000</v>
      </c>
      <c r="J1150" s="1">
        <v>45658</v>
      </c>
      <c r="K1150" t="s">
        <v>5616</v>
      </c>
      <c r="L1150" t="s">
        <v>5617</v>
      </c>
      <c r="M1150" t="s">
        <v>20</v>
      </c>
      <c r="N1150">
        <v>5</v>
      </c>
      <c r="O1150">
        <f>Table1[[#This Row],[Price]]-0.1*Table1[[#This Row],[Price]]</f>
        <v>169.67699999999999</v>
      </c>
      <c r="P1150" s="9">
        <f>(Table1[[#This Row],[Expiration Date]]-Table1[[#This Row],[Manufacturing Date]])/365</f>
        <v>1.8027397260273972</v>
      </c>
      <c r="Q1150" t="str">
        <f>IF(Table1[[#This Row],[Expiration Date]]-J1158&gt;12/31/2024,"not expired","expired")</f>
        <v>not expired</v>
      </c>
      <c r="R1150">
        <f>Table1[[#This Row],[Discounted Price]]*0.95</f>
        <v>161.19314999999997</v>
      </c>
      <c r="S1150">
        <f>Table1[[#This Row],[Discounted Price]]*0.9</f>
        <v>152.70929999999998</v>
      </c>
      <c r="T1150">
        <f>Table1[[#This Row],[Discounted Price]]*0.8</f>
        <v>135.74160000000001</v>
      </c>
      <c r="U1150">
        <f>Table1[[#This Row],[Price]]*0.52</f>
        <v>98.035600000000002</v>
      </c>
      <c r="V1150">
        <f>(Table1[[#This Row],[Price]]-Table1[[#This Row],[Scrap value]])/2</f>
        <v>45.247199999999999</v>
      </c>
    </row>
    <row r="1151" spans="1:22" x14ac:dyDescent="0.25">
      <c r="A1151" t="s">
        <v>5618</v>
      </c>
      <c r="B1151" t="s">
        <v>22</v>
      </c>
      <c r="C1151" t="s">
        <v>47</v>
      </c>
      <c r="D1151" t="s">
        <v>5619</v>
      </c>
      <c r="E1151">
        <v>249.04</v>
      </c>
      <c r="F1151">
        <v>53</v>
      </c>
      <c r="G1151" t="s">
        <v>43728</v>
      </c>
      <c r="H1151" t="s">
        <v>5620</v>
      </c>
      <c r="I1151" s="1">
        <v>45000</v>
      </c>
      <c r="J1151" s="1">
        <v>46023</v>
      </c>
      <c r="K1151" t="s">
        <v>5621</v>
      </c>
      <c r="L1151" t="s">
        <v>5622</v>
      </c>
      <c r="M1151" t="s">
        <v>27</v>
      </c>
      <c r="N1151">
        <v>3</v>
      </c>
      <c r="O1151">
        <f>Table1[[#This Row],[Price]]-0.1*Table1[[#This Row],[Price]]</f>
        <v>224.136</v>
      </c>
      <c r="P1151" s="9">
        <f>(Table1[[#This Row],[Expiration Date]]-Table1[[#This Row],[Manufacturing Date]])/365</f>
        <v>2.8027397260273972</v>
      </c>
      <c r="Q1151" t="str">
        <f>IF(Table1[[#This Row],[Expiration Date]]-J1159&gt;12/31/2024,"not expired","expired")</f>
        <v>not expired</v>
      </c>
      <c r="R1151">
        <f>Table1[[#This Row],[Discounted Price]]*0.95</f>
        <v>212.92919999999998</v>
      </c>
      <c r="S1151">
        <f>Table1[[#This Row],[Discounted Price]]*0.9</f>
        <v>201.72239999999999</v>
      </c>
      <c r="T1151">
        <f>Table1[[#This Row],[Discounted Price]]*0.8</f>
        <v>179.30880000000002</v>
      </c>
      <c r="U1151">
        <f>Table1[[#This Row],[Price]]*0.52</f>
        <v>129.5008</v>
      </c>
      <c r="V1151">
        <f>(Table1[[#This Row],[Price]]-Table1[[#This Row],[Scrap value]])/2</f>
        <v>59.769599999999997</v>
      </c>
    </row>
    <row r="1152" spans="1:22" x14ac:dyDescent="0.25">
      <c r="A1152" t="s">
        <v>5623</v>
      </c>
      <c r="B1152" t="s">
        <v>15</v>
      </c>
      <c r="C1152" t="s">
        <v>47</v>
      </c>
      <c r="D1152" t="s">
        <v>5624</v>
      </c>
      <c r="E1152">
        <v>44.92</v>
      </c>
      <c r="F1152">
        <v>83</v>
      </c>
      <c r="G1152" t="s">
        <v>43730</v>
      </c>
      <c r="H1152" t="s">
        <v>5625</v>
      </c>
      <c r="I1152" s="1">
        <v>45000</v>
      </c>
      <c r="J1152" s="1">
        <v>45658</v>
      </c>
      <c r="K1152" t="s">
        <v>5626</v>
      </c>
      <c r="L1152" t="s">
        <v>5627</v>
      </c>
      <c r="M1152" t="s">
        <v>20</v>
      </c>
      <c r="N1152">
        <v>1</v>
      </c>
      <c r="O1152">
        <f>Table1[[#This Row],[Price]]-0.1*Table1[[#This Row],[Price]]</f>
        <v>40.428000000000004</v>
      </c>
      <c r="P1152" s="9">
        <f>(Table1[[#This Row],[Expiration Date]]-Table1[[#This Row],[Manufacturing Date]])/365</f>
        <v>1.8027397260273972</v>
      </c>
      <c r="Q1152" t="str">
        <f>IF(Table1[[#This Row],[Expiration Date]]-J1160&gt;12/31/2024,"not expired","expired")</f>
        <v>not expired</v>
      </c>
      <c r="R1152">
        <f>Table1[[#This Row],[Discounted Price]]*0.95</f>
        <v>38.406600000000005</v>
      </c>
      <c r="S1152">
        <f>Table1[[#This Row],[Discounted Price]]*0.9</f>
        <v>36.385200000000005</v>
      </c>
      <c r="T1152">
        <f>Table1[[#This Row],[Discounted Price]]*0.8</f>
        <v>32.342400000000005</v>
      </c>
      <c r="U1152">
        <f>Table1[[#This Row],[Price]]*0.52</f>
        <v>23.358400000000003</v>
      </c>
      <c r="V1152">
        <f>(Table1[[#This Row],[Price]]-Table1[[#This Row],[Scrap value]])/2</f>
        <v>10.780799999999999</v>
      </c>
    </row>
    <row r="1153" spans="1:22" x14ac:dyDescent="0.25">
      <c r="A1153" t="s">
        <v>5628</v>
      </c>
      <c r="B1153" t="s">
        <v>29</v>
      </c>
      <c r="C1153" t="s">
        <v>47</v>
      </c>
      <c r="D1153" t="s">
        <v>5629</v>
      </c>
      <c r="E1153">
        <v>443.91</v>
      </c>
      <c r="F1153">
        <v>49</v>
      </c>
      <c r="G1153" t="s">
        <v>43730</v>
      </c>
      <c r="H1153" t="s">
        <v>319</v>
      </c>
      <c r="I1153" s="1">
        <v>45137</v>
      </c>
      <c r="J1153" s="1">
        <v>45658</v>
      </c>
      <c r="K1153" t="s">
        <v>5630</v>
      </c>
      <c r="L1153" t="s">
        <v>5631</v>
      </c>
      <c r="M1153" t="s">
        <v>20</v>
      </c>
      <c r="N1153">
        <v>3</v>
      </c>
      <c r="O1153">
        <f>Table1[[#This Row],[Price]]-0.1*Table1[[#This Row],[Price]]</f>
        <v>399.51900000000001</v>
      </c>
      <c r="P1153" s="9">
        <f>(Table1[[#This Row],[Expiration Date]]-Table1[[#This Row],[Manufacturing Date]])/365</f>
        <v>1.4273972602739726</v>
      </c>
      <c r="Q1153" t="str">
        <f>IF(Table1[[#This Row],[Expiration Date]]-J1161&gt;12/31/2024,"not expired","expired")</f>
        <v>expired</v>
      </c>
      <c r="R1153">
        <f>Table1[[#This Row],[Discounted Price]]*0.95</f>
        <v>379.54304999999999</v>
      </c>
      <c r="S1153">
        <f>Table1[[#This Row],[Discounted Price]]*0.9</f>
        <v>359.56710000000004</v>
      </c>
      <c r="T1153">
        <f>Table1[[#This Row],[Discounted Price]]*0.8</f>
        <v>319.61520000000002</v>
      </c>
      <c r="U1153">
        <f>Table1[[#This Row],[Price]]*0.52</f>
        <v>230.83320000000003</v>
      </c>
      <c r="V1153">
        <f>(Table1[[#This Row],[Price]]-Table1[[#This Row],[Scrap value]])/2</f>
        <v>106.5384</v>
      </c>
    </row>
    <row r="1154" spans="1:22" x14ac:dyDescent="0.25">
      <c r="A1154" t="s">
        <v>5632</v>
      </c>
      <c r="B1154" t="s">
        <v>35</v>
      </c>
      <c r="C1154" t="s">
        <v>47</v>
      </c>
      <c r="D1154" t="s">
        <v>5633</v>
      </c>
      <c r="E1154">
        <v>134.84</v>
      </c>
      <c r="F1154">
        <v>18</v>
      </c>
      <c r="G1154" t="s">
        <v>43730</v>
      </c>
      <c r="H1154" t="s">
        <v>5634</v>
      </c>
      <c r="I1154" s="1">
        <v>45137</v>
      </c>
      <c r="J1154" s="1">
        <v>45292</v>
      </c>
      <c r="K1154" t="s">
        <v>5635</v>
      </c>
      <c r="L1154" t="s">
        <v>5636</v>
      </c>
      <c r="M1154" t="s">
        <v>27</v>
      </c>
      <c r="N1154">
        <v>1</v>
      </c>
      <c r="O1154">
        <f>Table1[[#This Row],[Price]]-0.1*Table1[[#This Row],[Price]]</f>
        <v>121.35599999999999</v>
      </c>
      <c r="P1154" s="9">
        <f>(Table1[[#This Row],[Expiration Date]]-Table1[[#This Row],[Manufacturing Date]])/365</f>
        <v>0.42465753424657532</v>
      </c>
      <c r="Q1154" t="str">
        <f>IF(Table1[[#This Row],[Expiration Date]]-J1162&gt;12/31/2024,"not expired","expired")</f>
        <v>expired</v>
      </c>
      <c r="R1154">
        <f>Table1[[#This Row],[Discounted Price]]*0.95</f>
        <v>115.28819999999999</v>
      </c>
      <c r="S1154">
        <f>Table1[[#This Row],[Discounted Price]]*0.9</f>
        <v>109.2204</v>
      </c>
      <c r="T1154">
        <f>Table1[[#This Row],[Discounted Price]]*0.8</f>
        <v>97.084800000000001</v>
      </c>
      <c r="U1154">
        <f>Table1[[#This Row],[Price]]*0.52</f>
        <v>70.116799999999998</v>
      </c>
      <c r="V1154">
        <f>(Table1[[#This Row],[Price]]-Table1[[#This Row],[Scrap value]])/2</f>
        <v>32.361600000000003</v>
      </c>
    </row>
    <row r="1155" spans="1:22" x14ac:dyDescent="0.25">
      <c r="A1155" t="s">
        <v>5637</v>
      </c>
      <c r="B1155" t="s">
        <v>15</v>
      </c>
      <c r="C1155" t="s">
        <v>47</v>
      </c>
      <c r="D1155" t="s">
        <v>5638</v>
      </c>
      <c r="E1155">
        <v>87.44</v>
      </c>
      <c r="F1155">
        <v>3</v>
      </c>
      <c r="G1155" t="s">
        <v>43730</v>
      </c>
      <c r="H1155" t="s">
        <v>5639</v>
      </c>
      <c r="I1155" s="1">
        <v>45137</v>
      </c>
      <c r="J1155" s="1">
        <v>45658</v>
      </c>
      <c r="K1155" t="s">
        <v>5640</v>
      </c>
      <c r="L1155" t="s">
        <v>5641</v>
      </c>
      <c r="M1155" t="s">
        <v>20</v>
      </c>
      <c r="N1155">
        <v>4</v>
      </c>
      <c r="O1155">
        <f>Table1[[#This Row],[Price]]-0.1*Table1[[#This Row],[Price]]</f>
        <v>78.695999999999998</v>
      </c>
      <c r="P1155" s="9">
        <f>(Table1[[#This Row],[Expiration Date]]-Table1[[#This Row],[Manufacturing Date]])/365</f>
        <v>1.4273972602739726</v>
      </c>
      <c r="Q1155" t="str">
        <f>IF(Table1[[#This Row],[Expiration Date]]-J1163&gt;12/31/2024,"not expired","expired")</f>
        <v>expired</v>
      </c>
      <c r="R1155">
        <f>Table1[[#This Row],[Discounted Price]]*0.95</f>
        <v>74.761199999999988</v>
      </c>
      <c r="S1155">
        <f>Table1[[#This Row],[Discounted Price]]*0.9</f>
        <v>70.826400000000007</v>
      </c>
      <c r="T1155">
        <f>Table1[[#This Row],[Discounted Price]]*0.8</f>
        <v>62.956800000000001</v>
      </c>
      <c r="U1155">
        <f>Table1[[#This Row],[Price]]*0.52</f>
        <v>45.468800000000002</v>
      </c>
      <c r="V1155">
        <f>(Table1[[#This Row],[Price]]-Table1[[#This Row],[Scrap value]])/2</f>
        <v>20.985599999999998</v>
      </c>
    </row>
    <row r="1156" spans="1:22" x14ac:dyDescent="0.25">
      <c r="A1156" t="s">
        <v>5642</v>
      </c>
      <c r="B1156" t="s">
        <v>15</v>
      </c>
      <c r="C1156" t="s">
        <v>47</v>
      </c>
      <c r="D1156" t="s">
        <v>5643</v>
      </c>
      <c r="E1156">
        <v>493.39</v>
      </c>
      <c r="F1156">
        <v>49</v>
      </c>
      <c r="G1156" t="s">
        <v>43728</v>
      </c>
      <c r="H1156" t="s">
        <v>1076</v>
      </c>
      <c r="I1156" s="1">
        <v>45000</v>
      </c>
      <c r="J1156" s="1">
        <v>45658</v>
      </c>
      <c r="K1156" t="s">
        <v>5644</v>
      </c>
      <c r="L1156" t="s">
        <v>5645</v>
      </c>
      <c r="M1156" t="s">
        <v>20</v>
      </c>
      <c r="N1156">
        <v>5</v>
      </c>
      <c r="O1156">
        <f>Table1[[#This Row],[Price]]-0.1*Table1[[#This Row],[Price]]</f>
        <v>444.05099999999999</v>
      </c>
      <c r="P1156" s="9">
        <f>(Table1[[#This Row],[Expiration Date]]-Table1[[#This Row],[Manufacturing Date]])/365</f>
        <v>1.8027397260273972</v>
      </c>
      <c r="Q1156" t="str">
        <f>IF(Table1[[#This Row],[Expiration Date]]-J1164&gt;12/31/2024,"not expired","expired")</f>
        <v>not expired</v>
      </c>
      <c r="R1156">
        <f>Table1[[#This Row],[Discounted Price]]*0.95</f>
        <v>421.84844999999996</v>
      </c>
      <c r="S1156">
        <f>Table1[[#This Row],[Discounted Price]]*0.9</f>
        <v>399.64589999999998</v>
      </c>
      <c r="T1156">
        <f>Table1[[#This Row],[Discounted Price]]*0.8</f>
        <v>355.24080000000004</v>
      </c>
      <c r="U1156">
        <f>Table1[[#This Row],[Price]]*0.52</f>
        <v>256.56279999999998</v>
      </c>
      <c r="V1156">
        <f>(Table1[[#This Row],[Price]]-Table1[[#This Row],[Scrap value]])/2</f>
        <v>118.4136</v>
      </c>
    </row>
    <row r="1157" spans="1:22" x14ac:dyDescent="0.25">
      <c r="A1157" t="s">
        <v>5646</v>
      </c>
      <c r="B1157" t="s">
        <v>29</v>
      </c>
      <c r="C1157" t="s">
        <v>47</v>
      </c>
      <c r="D1157" t="s">
        <v>5647</v>
      </c>
      <c r="E1157">
        <v>127.27</v>
      </c>
      <c r="F1157">
        <v>11</v>
      </c>
      <c r="G1157" t="s">
        <v>43729</v>
      </c>
      <c r="H1157" t="s">
        <v>5648</v>
      </c>
      <c r="I1157" s="1">
        <v>45000</v>
      </c>
      <c r="J1157" s="1">
        <v>46023</v>
      </c>
      <c r="K1157" t="s">
        <v>5649</v>
      </c>
      <c r="L1157" t="s">
        <v>5650</v>
      </c>
      <c r="M1157" t="s">
        <v>27</v>
      </c>
      <c r="N1157">
        <v>2</v>
      </c>
      <c r="O1157">
        <f>Table1[[#This Row],[Price]]-0.1*Table1[[#This Row],[Price]]</f>
        <v>114.54299999999999</v>
      </c>
      <c r="P1157" s="9">
        <f>(Table1[[#This Row],[Expiration Date]]-Table1[[#This Row],[Manufacturing Date]])/365</f>
        <v>2.8027397260273972</v>
      </c>
      <c r="Q1157" t="str">
        <f>IF(Table1[[#This Row],[Expiration Date]]-J1165&gt;12/31/2024,"not expired","expired")</f>
        <v>expired</v>
      </c>
      <c r="R1157">
        <f>Table1[[#This Row],[Discounted Price]]*0.95</f>
        <v>108.81584999999998</v>
      </c>
      <c r="S1157">
        <f>Table1[[#This Row],[Discounted Price]]*0.9</f>
        <v>103.08869999999999</v>
      </c>
      <c r="T1157">
        <f>Table1[[#This Row],[Discounted Price]]*0.8</f>
        <v>91.634399999999999</v>
      </c>
      <c r="U1157">
        <f>Table1[[#This Row],[Price]]*0.52</f>
        <v>66.180400000000006</v>
      </c>
      <c r="V1157">
        <f>(Table1[[#This Row],[Price]]-Table1[[#This Row],[Scrap value]])/2</f>
        <v>30.544799999999995</v>
      </c>
    </row>
    <row r="1158" spans="1:22" x14ac:dyDescent="0.25">
      <c r="A1158" t="s">
        <v>5651</v>
      </c>
      <c r="B1158" t="s">
        <v>15</v>
      </c>
      <c r="C1158" t="s">
        <v>47</v>
      </c>
      <c r="D1158" t="s">
        <v>5652</v>
      </c>
      <c r="E1158">
        <v>182.98</v>
      </c>
      <c r="F1158">
        <v>15</v>
      </c>
      <c r="G1158" t="s">
        <v>43728</v>
      </c>
      <c r="H1158" t="s">
        <v>5653</v>
      </c>
      <c r="I1158" s="1">
        <v>45000</v>
      </c>
      <c r="J1158" s="1">
        <v>45292</v>
      </c>
      <c r="K1158" t="s">
        <v>5654</v>
      </c>
      <c r="L1158" t="s">
        <v>5655</v>
      </c>
      <c r="M1158" t="s">
        <v>27</v>
      </c>
      <c r="N1158">
        <v>4</v>
      </c>
      <c r="O1158">
        <f>Table1[[#This Row],[Price]]-0.1*Table1[[#This Row],[Price]]</f>
        <v>164.68199999999999</v>
      </c>
      <c r="P1158" s="9">
        <f>(Table1[[#This Row],[Expiration Date]]-Table1[[#This Row],[Manufacturing Date]])/365</f>
        <v>0.8</v>
      </c>
      <c r="Q1158" t="str">
        <f>IF(Table1[[#This Row],[Expiration Date]]-J1166&gt;12/31/2024,"not expired","expired")</f>
        <v>expired</v>
      </c>
      <c r="R1158">
        <f>Table1[[#This Row],[Discounted Price]]*0.95</f>
        <v>156.44789999999998</v>
      </c>
      <c r="S1158">
        <f>Table1[[#This Row],[Discounted Price]]*0.9</f>
        <v>148.21379999999999</v>
      </c>
      <c r="T1158">
        <f>Table1[[#This Row],[Discounted Price]]*0.8</f>
        <v>131.7456</v>
      </c>
      <c r="U1158">
        <f>Table1[[#This Row],[Price]]*0.52</f>
        <v>95.149599999999992</v>
      </c>
      <c r="V1158">
        <f>(Table1[[#This Row],[Price]]-Table1[[#This Row],[Scrap value]])/2</f>
        <v>43.915199999999999</v>
      </c>
    </row>
    <row r="1159" spans="1:22" x14ac:dyDescent="0.25">
      <c r="A1159" t="s">
        <v>5656</v>
      </c>
      <c r="B1159" t="s">
        <v>15</v>
      </c>
      <c r="C1159" t="s">
        <v>47</v>
      </c>
      <c r="D1159" t="s">
        <v>5657</v>
      </c>
      <c r="E1159">
        <v>134.44</v>
      </c>
      <c r="F1159">
        <v>30</v>
      </c>
      <c r="G1159" t="s">
        <v>43729</v>
      </c>
      <c r="H1159" t="s">
        <v>5658</v>
      </c>
      <c r="I1159" s="1">
        <v>45137</v>
      </c>
      <c r="J1159" s="1">
        <v>45658</v>
      </c>
      <c r="K1159" t="s">
        <v>5659</v>
      </c>
      <c r="L1159" t="s">
        <v>5660</v>
      </c>
      <c r="M1159" t="s">
        <v>20</v>
      </c>
      <c r="N1159">
        <v>5</v>
      </c>
      <c r="O1159">
        <f>Table1[[#This Row],[Price]]-0.1*Table1[[#This Row],[Price]]</f>
        <v>120.996</v>
      </c>
      <c r="P1159" s="9">
        <f>(Table1[[#This Row],[Expiration Date]]-Table1[[#This Row],[Manufacturing Date]])/365</f>
        <v>1.4273972602739726</v>
      </c>
      <c r="Q1159" t="str">
        <f>IF(Table1[[#This Row],[Expiration Date]]-J1167&gt;12/31/2024,"not expired","expired")</f>
        <v>expired</v>
      </c>
      <c r="R1159">
        <f>Table1[[#This Row],[Discounted Price]]*0.95</f>
        <v>114.94619999999999</v>
      </c>
      <c r="S1159">
        <f>Table1[[#This Row],[Discounted Price]]*0.9</f>
        <v>108.8964</v>
      </c>
      <c r="T1159">
        <f>Table1[[#This Row],[Discounted Price]]*0.8</f>
        <v>96.796800000000005</v>
      </c>
      <c r="U1159">
        <f>Table1[[#This Row],[Price]]*0.52</f>
        <v>69.908799999999999</v>
      </c>
      <c r="V1159">
        <f>(Table1[[#This Row],[Price]]-Table1[[#This Row],[Scrap value]])/2</f>
        <v>32.265599999999999</v>
      </c>
    </row>
    <row r="1160" spans="1:22" x14ac:dyDescent="0.25">
      <c r="A1160" t="s">
        <v>5661</v>
      </c>
      <c r="B1160" t="s">
        <v>22</v>
      </c>
      <c r="C1160" t="s">
        <v>47</v>
      </c>
      <c r="D1160" t="s">
        <v>5662</v>
      </c>
      <c r="E1160">
        <v>183.05</v>
      </c>
      <c r="F1160">
        <v>33</v>
      </c>
      <c r="G1160" t="s">
        <v>43730</v>
      </c>
      <c r="H1160" t="s">
        <v>5663</v>
      </c>
      <c r="I1160" s="1">
        <v>45000</v>
      </c>
      <c r="J1160" s="1">
        <v>45292</v>
      </c>
      <c r="K1160" t="s">
        <v>5664</v>
      </c>
      <c r="L1160" t="s">
        <v>5665</v>
      </c>
      <c r="M1160" t="s">
        <v>45</v>
      </c>
      <c r="N1160">
        <v>4</v>
      </c>
      <c r="O1160">
        <f>Table1[[#This Row],[Price]]-0.1*Table1[[#This Row],[Price]]</f>
        <v>164.745</v>
      </c>
      <c r="P1160" s="9">
        <f>(Table1[[#This Row],[Expiration Date]]-Table1[[#This Row],[Manufacturing Date]])/365</f>
        <v>0.8</v>
      </c>
      <c r="Q1160" t="str">
        <f>IF(Table1[[#This Row],[Expiration Date]]-J1168&gt;12/31/2024,"not expired","expired")</f>
        <v>expired</v>
      </c>
      <c r="R1160">
        <f>Table1[[#This Row],[Discounted Price]]*0.95</f>
        <v>156.50774999999999</v>
      </c>
      <c r="S1160">
        <f>Table1[[#This Row],[Discounted Price]]*0.9</f>
        <v>148.2705</v>
      </c>
      <c r="T1160">
        <f>Table1[[#This Row],[Discounted Price]]*0.8</f>
        <v>131.79600000000002</v>
      </c>
      <c r="U1160">
        <f>Table1[[#This Row],[Price]]*0.52</f>
        <v>95.186000000000007</v>
      </c>
      <c r="V1160">
        <f>(Table1[[#This Row],[Price]]-Table1[[#This Row],[Scrap value]])/2</f>
        <v>43.932000000000002</v>
      </c>
    </row>
    <row r="1161" spans="1:22" x14ac:dyDescent="0.25">
      <c r="A1161" t="s">
        <v>5666</v>
      </c>
      <c r="B1161" t="s">
        <v>15</v>
      </c>
      <c r="C1161" t="s">
        <v>47</v>
      </c>
      <c r="D1161" t="s">
        <v>5667</v>
      </c>
      <c r="E1161">
        <v>273.61</v>
      </c>
      <c r="F1161">
        <v>78</v>
      </c>
      <c r="G1161" t="s">
        <v>43729</v>
      </c>
      <c r="H1161" t="s">
        <v>5668</v>
      </c>
      <c r="I1161" s="1">
        <v>45137</v>
      </c>
      <c r="J1161" s="1">
        <v>45658</v>
      </c>
      <c r="K1161" t="s">
        <v>5669</v>
      </c>
      <c r="L1161" t="s">
        <v>5670</v>
      </c>
      <c r="M1161" t="s">
        <v>27</v>
      </c>
      <c r="N1161">
        <v>5</v>
      </c>
      <c r="O1161">
        <f>Table1[[#This Row],[Price]]-0.1*Table1[[#This Row],[Price]]</f>
        <v>246.24900000000002</v>
      </c>
      <c r="P1161" s="9">
        <f>(Table1[[#This Row],[Expiration Date]]-Table1[[#This Row],[Manufacturing Date]])/365</f>
        <v>1.4273972602739726</v>
      </c>
      <c r="Q1161" t="str">
        <f>IF(Table1[[#This Row],[Expiration Date]]-J1169&gt;12/31/2024,"not expired","expired")</f>
        <v>expired</v>
      </c>
      <c r="R1161">
        <f>Table1[[#This Row],[Discounted Price]]*0.95</f>
        <v>233.93655000000001</v>
      </c>
      <c r="S1161">
        <f>Table1[[#This Row],[Discounted Price]]*0.9</f>
        <v>221.62410000000003</v>
      </c>
      <c r="T1161">
        <f>Table1[[#This Row],[Discounted Price]]*0.8</f>
        <v>196.99920000000003</v>
      </c>
      <c r="U1161">
        <f>Table1[[#This Row],[Price]]*0.52</f>
        <v>142.27720000000002</v>
      </c>
      <c r="V1161">
        <f>(Table1[[#This Row],[Price]]-Table1[[#This Row],[Scrap value]])/2</f>
        <v>65.666399999999996</v>
      </c>
    </row>
    <row r="1162" spans="1:22" x14ac:dyDescent="0.25">
      <c r="A1162" t="s">
        <v>5671</v>
      </c>
      <c r="B1162" t="s">
        <v>35</v>
      </c>
      <c r="C1162" t="s">
        <v>47</v>
      </c>
      <c r="D1162" t="s">
        <v>5672</v>
      </c>
      <c r="E1162">
        <v>185.91</v>
      </c>
      <c r="F1162">
        <v>11</v>
      </c>
      <c r="G1162" t="s">
        <v>43728</v>
      </c>
      <c r="H1162" t="s">
        <v>5174</v>
      </c>
      <c r="I1162" s="1">
        <v>45000</v>
      </c>
      <c r="J1162" s="1">
        <v>45292</v>
      </c>
      <c r="K1162" t="s">
        <v>5673</v>
      </c>
      <c r="L1162" t="s">
        <v>5674</v>
      </c>
      <c r="M1162" t="s">
        <v>20</v>
      </c>
      <c r="N1162">
        <v>5</v>
      </c>
      <c r="O1162">
        <f>Table1[[#This Row],[Price]]-0.1*Table1[[#This Row],[Price]]</f>
        <v>167.31899999999999</v>
      </c>
      <c r="P1162" s="9">
        <f>(Table1[[#This Row],[Expiration Date]]-Table1[[#This Row],[Manufacturing Date]])/365</f>
        <v>0.8</v>
      </c>
      <c r="Q1162" t="str">
        <f>IF(Table1[[#This Row],[Expiration Date]]-J1170&gt;12/31/2024,"not expired","expired")</f>
        <v>expired</v>
      </c>
      <c r="R1162">
        <f>Table1[[#This Row],[Discounted Price]]*0.95</f>
        <v>158.95304999999999</v>
      </c>
      <c r="S1162">
        <f>Table1[[#This Row],[Discounted Price]]*0.9</f>
        <v>150.58709999999999</v>
      </c>
      <c r="T1162">
        <f>Table1[[#This Row],[Discounted Price]]*0.8</f>
        <v>133.8552</v>
      </c>
      <c r="U1162">
        <f>Table1[[#This Row],[Price]]*0.52</f>
        <v>96.673200000000008</v>
      </c>
      <c r="V1162">
        <f>(Table1[[#This Row],[Price]]-Table1[[#This Row],[Scrap value]])/2</f>
        <v>44.618399999999994</v>
      </c>
    </row>
    <row r="1163" spans="1:22" x14ac:dyDescent="0.25">
      <c r="A1163" t="s">
        <v>5675</v>
      </c>
      <c r="B1163" t="s">
        <v>29</v>
      </c>
      <c r="C1163" t="s">
        <v>47</v>
      </c>
      <c r="D1163" t="s">
        <v>5676</v>
      </c>
      <c r="E1163">
        <v>143.56</v>
      </c>
      <c r="F1163">
        <v>41</v>
      </c>
      <c r="G1163" t="s">
        <v>43728</v>
      </c>
      <c r="H1163" t="s">
        <v>3110</v>
      </c>
      <c r="I1163" s="1">
        <v>45000</v>
      </c>
      <c r="J1163" s="1">
        <v>45658</v>
      </c>
      <c r="K1163" t="s">
        <v>5677</v>
      </c>
      <c r="L1163" t="s">
        <v>5678</v>
      </c>
      <c r="M1163" t="s">
        <v>27</v>
      </c>
      <c r="N1163">
        <v>4</v>
      </c>
      <c r="O1163">
        <f>Table1[[#This Row],[Price]]-0.1*Table1[[#This Row],[Price]]</f>
        <v>129.20400000000001</v>
      </c>
      <c r="P1163" s="9">
        <f>(Table1[[#This Row],[Expiration Date]]-Table1[[#This Row],[Manufacturing Date]])/365</f>
        <v>1.8027397260273972</v>
      </c>
      <c r="Q1163" t="str">
        <f>IF(Table1[[#This Row],[Expiration Date]]-J1171&gt;12/31/2024,"not expired","expired")</f>
        <v>expired</v>
      </c>
      <c r="R1163">
        <f>Table1[[#This Row],[Discounted Price]]*0.95</f>
        <v>122.74380000000001</v>
      </c>
      <c r="S1163">
        <f>Table1[[#This Row],[Discounted Price]]*0.9</f>
        <v>116.28360000000001</v>
      </c>
      <c r="T1163">
        <f>Table1[[#This Row],[Discounted Price]]*0.8</f>
        <v>103.36320000000001</v>
      </c>
      <c r="U1163">
        <f>Table1[[#This Row],[Price]]*0.52</f>
        <v>74.651200000000003</v>
      </c>
      <c r="V1163">
        <f>(Table1[[#This Row],[Price]]-Table1[[#This Row],[Scrap value]])/2</f>
        <v>34.4544</v>
      </c>
    </row>
    <row r="1164" spans="1:22" x14ac:dyDescent="0.25">
      <c r="A1164" t="s">
        <v>5679</v>
      </c>
      <c r="B1164" t="s">
        <v>29</v>
      </c>
      <c r="C1164" t="s">
        <v>47</v>
      </c>
      <c r="D1164" t="s">
        <v>5680</v>
      </c>
      <c r="E1164">
        <v>161.15</v>
      </c>
      <c r="F1164">
        <v>50</v>
      </c>
      <c r="G1164" t="s">
        <v>43728</v>
      </c>
      <c r="H1164" t="s">
        <v>3766</v>
      </c>
      <c r="I1164" s="1">
        <v>44927</v>
      </c>
      <c r="J1164" s="1">
        <v>45292</v>
      </c>
      <c r="K1164" t="s">
        <v>5681</v>
      </c>
      <c r="L1164" t="s">
        <v>5682</v>
      </c>
      <c r="M1164" t="s">
        <v>20</v>
      </c>
      <c r="N1164">
        <v>1</v>
      </c>
      <c r="O1164">
        <f>Table1[[#This Row],[Price]]-0.1*Table1[[#This Row],[Price]]</f>
        <v>145.035</v>
      </c>
      <c r="P1164" s="9">
        <f>(Table1[[#This Row],[Expiration Date]]-Table1[[#This Row],[Manufacturing Date]])/365</f>
        <v>1</v>
      </c>
      <c r="Q1164" t="str">
        <f>IF(Table1[[#This Row],[Expiration Date]]-J1172&gt;12/31/2024,"not expired","expired")</f>
        <v>expired</v>
      </c>
      <c r="R1164">
        <f>Table1[[#This Row],[Discounted Price]]*0.95</f>
        <v>137.78324999999998</v>
      </c>
      <c r="S1164">
        <f>Table1[[#This Row],[Discounted Price]]*0.9</f>
        <v>130.53149999999999</v>
      </c>
      <c r="T1164">
        <f>Table1[[#This Row],[Discounted Price]]*0.8</f>
        <v>116.02800000000001</v>
      </c>
      <c r="U1164">
        <f>Table1[[#This Row],[Price]]*0.52</f>
        <v>83.798000000000002</v>
      </c>
      <c r="V1164">
        <f>(Table1[[#This Row],[Price]]-Table1[[#This Row],[Scrap value]])/2</f>
        <v>38.676000000000002</v>
      </c>
    </row>
    <row r="1165" spans="1:22" x14ac:dyDescent="0.25">
      <c r="A1165" t="s">
        <v>5683</v>
      </c>
      <c r="B1165" t="s">
        <v>15</v>
      </c>
      <c r="C1165" t="s">
        <v>47</v>
      </c>
      <c r="D1165" t="s">
        <v>5684</v>
      </c>
      <c r="E1165">
        <v>100.34</v>
      </c>
      <c r="F1165">
        <v>66</v>
      </c>
      <c r="G1165" t="s">
        <v>43729</v>
      </c>
      <c r="H1165" t="s">
        <v>5685</v>
      </c>
      <c r="I1165" s="1">
        <v>45000</v>
      </c>
      <c r="J1165" s="1">
        <v>46023</v>
      </c>
      <c r="K1165" t="s">
        <v>5686</v>
      </c>
      <c r="L1165" t="s">
        <v>5687</v>
      </c>
      <c r="M1165" t="s">
        <v>45</v>
      </c>
      <c r="N1165">
        <v>1</v>
      </c>
      <c r="O1165">
        <f>Table1[[#This Row],[Price]]-0.1*Table1[[#This Row],[Price]]</f>
        <v>90.305999999999997</v>
      </c>
      <c r="P1165" s="9">
        <f>(Table1[[#This Row],[Expiration Date]]-Table1[[#This Row],[Manufacturing Date]])/365</f>
        <v>2.8027397260273972</v>
      </c>
      <c r="Q1165" t="str">
        <f>IF(Table1[[#This Row],[Expiration Date]]-J1173&gt;12/31/2024,"not expired","expired")</f>
        <v>not expired</v>
      </c>
      <c r="R1165">
        <f>Table1[[#This Row],[Discounted Price]]*0.95</f>
        <v>85.790699999999987</v>
      </c>
      <c r="S1165">
        <f>Table1[[#This Row],[Discounted Price]]*0.9</f>
        <v>81.275400000000005</v>
      </c>
      <c r="T1165">
        <f>Table1[[#This Row],[Discounted Price]]*0.8</f>
        <v>72.244799999999998</v>
      </c>
      <c r="U1165">
        <f>Table1[[#This Row],[Price]]*0.52</f>
        <v>52.1768</v>
      </c>
      <c r="V1165">
        <f>(Table1[[#This Row],[Price]]-Table1[[#This Row],[Scrap value]])/2</f>
        <v>24.081600000000002</v>
      </c>
    </row>
    <row r="1166" spans="1:22" x14ac:dyDescent="0.25">
      <c r="A1166" t="s">
        <v>5688</v>
      </c>
      <c r="B1166" t="s">
        <v>22</v>
      </c>
      <c r="C1166" t="s">
        <v>47</v>
      </c>
      <c r="D1166" t="s">
        <v>5689</v>
      </c>
      <c r="E1166">
        <v>195.89</v>
      </c>
      <c r="F1166">
        <v>9</v>
      </c>
      <c r="G1166" t="s">
        <v>43730</v>
      </c>
      <c r="H1166" t="s">
        <v>5690</v>
      </c>
      <c r="I1166" s="1">
        <v>45000</v>
      </c>
      <c r="J1166" s="1">
        <v>45658</v>
      </c>
      <c r="K1166" t="s">
        <v>5691</v>
      </c>
      <c r="L1166" t="s">
        <v>5692</v>
      </c>
      <c r="M1166" t="s">
        <v>20</v>
      </c>
      <c r="N1166">
        <v>1</v>
      </c>
      <c r="O1166">
        <f>Table1[[#This Row],[Price]]-0.1*Table1[[#This Row],[Price]]</f>
        <v>176.30099999999999</v>
      </c>
      <c r="P1166" s="9">
        <f>(Table1[[#This Row],[Expiration Date]]-Table1[[#This Row],[Manufacturing Date]])/365</f>
        <v>1.8027397260273972</v>
      </c>
      <c r="Q1166" t="str">
        <f>IF(Table1[[#This Row],[Expiration Date]]-J1174&gt;12/31/2024,"not expired","expired")</f>
        <v>expired</v>
      </c>
      <c r="R1166">
        <f>Table1[[#This Row],[Discounted Price]]*0.95</f>
        <v>167.48594999999997</v>
      </c>
      <c r="S1166">
        <f>Table1[[#This Row],[Discounted Price]]*0.9</f>
        <v>158.67089999999999</v>
      </c>
      <c r="T1166">
        <f>Table1[[#This Row],[Discounted Price]]*0.8</f>
        <v>141.04079999999999</v>
      </c>
      <c r="U1166">
        <f>Table1[[#This Row],[Price]]*0.52</f>
        <v>101.86279999999999</v>
      </c>
      <c r="V1166">
        <f>(Table1[[#This Row],[Price]]-Table1[[#This Row],[Scrap value]])/2</f>
        <v>47.013599999999997</v>
      </c>
    </row>
    <row r="1167" spans="1:22" x14ac:dyDescent="0.25">
      <c r="A1167" t="s">
        <v>5693</v>
      </c>
      <c r="B1167" t="s">
        <v>22</v>
      </c>
      <c r="C1167" t="s">
        <v>47</v>
      </c>
      <c r="D1167" t="s">
        <v>5694</v>
      </c>
      <c r="E1167">
        <v>185.98</v>
      </c>
      <c r="F1167">
        <v>82</v>
      </c>
      <c r="G1167" t="s">
        <v>43729</v>
      </c>
      <c r="H1167" t="s">
        <v>5695</v>
      </c>
      <c r="I1167" s="1">
        <v>44927</v>
      </c>
      <c r="J1167" s="1">
        <v>46023</v>
      </c>
      <c r="K1167" t="s">
        <v>5696</v>
      </c>
      <c r="L1167" t="s">
        <v>5697</v>
      </c>
      <c r="M1167" t="s">
        <v>27</v>
      </c>
      <c r="N1167">
        <v>5</v>
      </c>
      <c r="O1167">
        <f>Table1[[#This Row],[Price]]-0.1*Table1[[#This Row],[Price]]</f>
        <v>167.38200000000001</v>
      </c>
      <c r="P1167" s="9">
        <f>(Table1[[#This Row],[Expiration Date]]-Table1[[#This Row],[Manufacturing Date]])/365</f>
        <v>3.0027397260273974</v>
      </c>
      <c r="Q1167" t="str">
        <f>IF(Table1[[#This Row],[Expiration Date]]-J1175&gt;12/31/2024,"not expired","expired")</f>
        <v>expired</v>
      </c>
      <c r="R1167">
        <f>Table1[[#This Row],[Discounted Price]]*0.95</f>
        <v>159.0129</v>
      </c>
      <c r="S1167">
        <f>Table1[[#This Row],[Discounted Price]]*0.9</f>
        <v>150.6438</v>
      </c>
      <c r="T1167">
        <f>Table1[[#This Row],[Discounted Price]]*0.8</f>
        <v>133.90560000000002</v>
      </c>
      <c r="U1167">
        <f>Table1[[#This Row],[Price]]*0.52</f>
        <v>96.709599999999995</v>
      </c>
      <c r="V1167">
        <f>(Table1[[#This Row],[Price]]-Table1[[#This Row],[Scrap value]])/2</f>
        <v>44.635199999999998</v>
      </c>
    </row>
    <row r="1168" spans="1:22" x14ac:dyDescent="0.25">
      <c r="A1168" t="s">
        <v>5698</v>
      </c>
      <c r="B1168" t="s">
        <v>29</v>
      </c>
      <c r="C1168" t="s">
        <v>47</v>
      </c>
      <c r="D1168" t="s">
        <v>5699</v>
      </c>
      <c r="E1168">
        <v>15.47</v>
      </c>
      <c r="F1168">
        <v>58</v>
      </c>
      <c r="G1168" t="s">
        <v>43729</v>
      </c>
      <c r="H1168" t="s">
        <v>1939</v>
      </c>
      <c r="I1168" s="1">
        <v>44927</v>
      </c>
      <c r="J1168" s="1">
        <v>45658</v>
      </c>
      <c r="K1168" t="s">
        <v>5700</v>
      </c>
      <c r="L1168" t="s">
        <v>5701</v>
      </c>
      <c r="M1168" t="s">
        <v>45</v>
      </c>
      <c r="N1168">
        <v>1</v>
      </c>
      <c r="O1168">
        <f>Table1[[#This Row],[Price]]-0.1*Table1[[#This Row],[Price]]</f>
        <v>13.923</v>
      </c>
      <c r="P1168" s="9">
        <f>(Table1[[#This Row],[Expiration Date]]-Table1[[#This Row],[Manufacturing Date]])/365</f>
        <v>2.0027397260273974</v>
      </c>
      <c r="Q1168" t="str">
        <f>IF(Table1[[#This Row],[Expiration Date]]-J1176&gt;12/31/2024,"not expired","expired")</f>
        <v>expired</v>
      </c>
      <c r="R1168">
        <f>Table1[[#This Row],[Discounted Price]]*0.95</f>
        <v>13.226849999999999</v>
      </c>
      <c r="S1168">
        <f>Table1[[#This Row],[Discounted Price]]*0.9</f>
        <v>12.5307</v>
      </c>
      <c r="T1168">
        <f>Table1[[#This Row],[Discounted Price]]*0.8</f>
        <v>11.138400000000001</v>
      </c>
      <c r="U1168">
        <f>Table1[[#This Row],[Price]]*0.52</f>
        <v>8.0444000000000013</v>
      </c>
      <c r="V1168">
        <f>(Table1[[#This Row],[Price]]-Table1[[#This Row],[Scrap value]])/2</f>
        <v>3.7127999999999997</v>
      </c>
    </row>
    <row r="1169" spans="1:22" x14ac:dyDescent="0.25">
      <c r="A1169" t="s">
        <v>5702</v>
      </c>
      <c r="B1169" t="s">
        <v>29</v>
      </c>
      <c r="C1169" t="s">
        <v>47</v>
      </c>
      <c r="D1169" t="s">
        <v>5703</v>
      </c>
      <c r="E1169">
        <v>173.6</v>
      </c>
      <c r="F1169">
        <v>38</v>
      </c>
      <c r="G1169" t="s">
        <v>43730</v>
      </c>
      <c r="H1169" t="s">
        <v>5704</v>
      </c>
      <c r="I1169" s="1">
        <v>45000</v>
      </c>
      <c r="J1169" s="1">
        <v>46023</v>
      </c>
      <c r="K1169" t="s">
        <v>5705</v>
      </c>
      <c r="L1169" t="s">
        <v>5706</v>
      </c>
      <c r="M1169" t="s">
        <v>20</v>
      </c>
      <c r="N1169">
        <v>1</v>
      </c>
      <c r="O1169">
        <f>Table1[[#This Row],[Price]]-0.1*Table1[[#This Row],[Price]]</f>
        <v>156.24</v>
      </c>
      <c r="P1169" s="9">
        <f>(Table1[[#This Row],[Expiration Date]]-Table1[[#This Row],[Manufacturing Date]])/365</f>
        <v>2.8027397260273972</v>
      </c>
      <c r="Q1169" t="str">
        <f>IF(Table1[[#This Row],[Expiration Date]]-J1177&gt;12/31/2024,"not expired","expired")</f>
        <v>expired</v>
      </c>
      <c r="R1169">
        <f>Table1[[#This Row],[Discounted Price]]*0.95</f>
        <v>148.428</v>
      </c>
      <c r="S1169">
        <f>Table1[[#This Row],[Discounted Price]]*0.9</f>
        <v>140.61600000000001</v>
      </c>
      <c r="T1169">
        <f>Table1[[#This Row],[Discounted Price]]*0.8</f>
        <v>124.99200000000002</v>
      </c>
      <c r="U1169">
        <f>Table1[[#This Row],[Price]]*0.52</f>
        <v>90.272000000000006</v>
      </c>
      <c r="V1169">
        <f>(Table1[[#This Row],[Price]]-Table1[[#This Row],[Scrap value]])/2</f>
        <v>41.663999999999994</v>
      </c>
    </row>
    <row r="1170" spans="1:22" x14ac:dyDescent="0.25">
      <c r="A1170" t="s">
        <v>5707</v>
      </c>
      <c r="B1170" t="s">
        <v>22</v>
      </c>
      <c r="C1170" t="s">
        <v>47</v>
      </c>
      <c r="D1170" t="s">
        <v>5708</v>
      </c>
      <c r="E1170">
        <v>486.74</v>
      </c>
      <c r="F1170">
        <v>41</v>
      </c>
      <c r="G1170" t="s">
        <v>43730</v>
      </c>
      <c r="H1170" t="s">
        <v>79</v>
      </c>
      <c r="I1170" s="1">
        <v>45137</v>
      </c>
      <c r="J1170" s="1">
        <v>45658</v>
      </c>
      <c r="K1170" t="s">
        <v>5709</v>
      </c>
      <c r="L1170" t="s">
        <v>5710</v>
      </c>
      <c r="M1170" t="s">
        <v>27</v>
      </c>
      <c r="N1170">
        <v>5</v>
      </c>
      <c r="O1170">
        <f>Table1[[#This Row],[Price]]-0.1*Table1[[#This Row],[Price]]</f>
        <v>438.06600000000003</v>
      </c>
      <c r="P1170" s="9">
        <f>(Table1[[#This Row],[Expiration Date]]-Table1[[#This Row],[Manufacturing Date]])/365</f>
        <v>1.4273972602739726</v>
      </c>
      <c r="Q1170" t="str">
        <f>IF(Table1[[#This Row],[Expiration Date]]-J1178&gt;12/31/2024,"not expired","expired")</f>
        <v>expired</v>
      </c>
      <c r="R1170">
        <f>Table1[[#This Row],[Discounted Price]]*0.95</f>
        <v>416.16270000000003</v>
      </c>
      <c r="S1170">
        <f>Table1[[#This Row],[Discounted Price]]*0.9</f>
        <v>394.25940000000003</v>
      </c>
      <c r="T1170">
        <f>Table1[[#This Row],[Discounted Price]]*0.8</f>
        <v>350.45280000000002</v>
      </c>
      <c r="U1170">
        <f>Table1[[#This Row],[Price]]*0.52</f>
        <v>253.10480000000001</v>
      </c>
      <c r="V1170">
        <f>(Table1[[#This Row],[Price]]-Table1[[#This Row],[Scrap value]])/2</f>
        <v>116.8176</v>
      </c>
    </row>
    <row r="1171" spans="1:22" x14ac:dyDescent="0.25">
      <c r="A1171" t="s">
        <v>5711</v>
      </c>
      <c r="B1171" t="s">
        <v>22</v>
      </c>
      <c r="C1171" t="s">
        <v>47</v>
      </c>
      <c r="D1171" t="s">
        <v>5712</v>
      </c>
      <c r="E1171">
        <v>111.03</v>
      </c>
      <c r="F1171">
        <v>2</v>
      </c>
      <c r="G1171" t="s">
        <v>43730</v>
      </c>
      <c r="H1171" t="s">
        <v>5713</v>
      </c>
      <c r="I1171" s="1">
        <v>45000</v>
      </c>
      <c r="J1171" s="1">
        <v>46023</v>
      </c>
      <c r="K1171" t="s">
        <v>5714</v>
      </c>
      <c r="L1171" t="s">
        <v>5715</v>
      </c>
      <c r="M1171" t="s">
        <v>27</v>
      </c>
      <c r="N1171">
        <v>1</v>
      </c>
      <c r="O1171">
        <f>Table1[[#This Row],[Price]]-0.1*Table1[[#This Row],[Price]]</f>
        <v>99.926999999999992</v>
      </c>
      <c r="P1171" s="9">
        <f>(Table1[[#This Row],[Expiration Date]]-Table1[[#This Row],[Manufacturing Date]])/365</f>
        <v>2.8027397260273972</v>
      </c>
      <c r="Q1171" t="str">
        <f>IF(Table1[[#This Row],[Expiration Date]]-J1179&gt;12/31/2024,"not expired","expired")</f>
        <v>expired</v>
      </c>
      <c r="R1171">
        <f>Table1[[#This Row],[Discounted Price]]*0.95</f>
        <v>94.930649999999986</v>
      </c>
      <c r="S1171">
        <f>Table1[[#This Row],[Discounted Price]]*0.9</f>
        <v>89.934299999999993</v>
      </c>
      <c r="T1171">
        <f>Table1[[#This Row],[Discounted Price]]*0.8</f>
        <v>79.941599999999994</v>
      </c>
      <c r="U1171">
        <f>Table1[[#This Row],[Price]]*0.52</f>
        <v>57.735600000000005</v>
      </c>
      <c r="V1171">
        <f>(Table1[[#This Row],[Price]]-Table1[[#This Row],[Scrap value]])/2</f>
        <v>26.647199999999998</v>
      </c>
    </row>
    <row r="1172" spans="1:22" x14ac:dyDescent="0.25">
      <c r="A1172" t="s">
        <v>5716</v>
      </c>
      <c r="B1172" t="s">
        <v>35</v>
      </c>
      <c r="C1172" t="s">
        <v>47</v>
      </c>
      <c r="D1172" t="s">
        <v>5717</v>
      </c>
      <c r="E1172">
        <v>146.38999999999999</v>
      </c>
      <c r="F1172">
        <v>49</v>
      </c>
      <c r="G1172" t="s">
        <v>43728</v>
      </c>
      <c r="H1172" t="s">
        <v>2322</v>
      </c>
      <c r="I1172" s="1">
        <v>44927</v>
      </c>
      <c r="J1172" s="1">
        <v>45658</v>
      </c>
      <c r="K1172" t="s">
        <v>5718</v>
      </c>
      <c r="L1172" t="s">
        <v>5719</v>
      </c>
      <c r="M1172" t="s">
        <v>27</v>
      </c>
      <c r="N1172">
        <v>3</v>
      </c>
      <c r="O1172">
        <f>Table1[[#This Row],[Price]]-0.1*Table1[[#This Row],[Price]]</f>
        <v>131.75099999999998</v>
      </c>
      <c r="P1172" s="9">
        <f>(Table1[[#This Row],[Expiration Date]]-Table1[[#This Row],[Manufacturing Date]])/365</f>
        <v>2.0027397260273974</v>
      </c>
      <c r="Q1172" t="str">
        <f>IF(Table1[[#This Row],[Expiration Date]]-J1180&gt;12/31/2024,"not expired","expired")</f>
        <v>expired</v>
      </c>
      <c r="R1172">
        <f>Table1[[#This Row],[Discounted Price]]*0.95</f>
        <v>125.16344999999997</v>
      </c>
      <c r="S1172">
        <f>Table1[[#This Row],[Discounted Price]]*0.9</f>
        <v>118.57589999999998</v>
      </c>
      <c r="T1172">
        <f>Table1[[#This Row],[Discounted Price]]*0.8</f>
        <v>105.40079999999999</v>
      </c>
      <c r="U1172">
        <f>Table1[[#This Row],[Price]]*0.52</f>
        <v>76.122799999999998</v>
      </c>
      <c r="V1172">
        <f>(Table1[[#This Row],[Price]]-Table1[[#This Row],[Scrap value]])/2</f>
        <v>35.133599999999994</v>
      </c>
    </row>
    <row r="1173" spans="1:22" x14ac:dyDescent="0.25">
      <c r="A1173" t="s">
        <v>5720</v>
      </c>
      <c r="B1173" t="s">
        <v>22</v>
      </c>
      <c r="C1173" t="s">
        <v>47</v>
      </c>
      <c r="D1173" t="s">
        <v>5721</v>
      </c>
      <c r="E1173">
        <v>17.73</v>
      </c>
      <c r="F1173">
        <v>86</v>
      </c>
      <c r="G1173" t="s">
        <v>43729</v>
      </c>
      <c r="H1173" t="s">
        <v>5722</v>
      </c>
      <c r="I1173" s="1">
        <v>45137</v>
      </c>
      <c r="J1173" s="1">
        <v>45658</v>
      </c>
      <c r="K1173" t="s">
        <v>5723</v>
      </c>
      <c r="L1173" t="s">
        <v>5724</v>
      </c>
      <c r="M1173" t="s">
        <v>20</v>
      </c>
      <c r="N1173">
        <v>2</v>
      </c>
      <c r="O1173">
        <f>Table1[[#This Row],[Price]]-0.1*Table1[[#This Row],[Price]]</f>
        <v>15.957000000000001</v>
      </c>
      <c r="P1173" s="9">
        <f>(Table1[[#This Row],[Expiration Date]]-Table1[[#This Row],[Manufacturing Date]])/365</f>
        <v>1.4273972602739726</v>
      </c>
      <c r="Q1173" t="str">
        <f>IF(Table1[[#This Row],[Expiration Date]]-J1181&gt;12/31/2024,"not expired","expired")</f>
        <v>expired</v>
      </c>
      <c r="R1173">
        <f>Table1[[#This Row],[Discounted Price]]*0.95</f>
        <v>15.15915</v>
      </c>
      <c r="S1173">
        <f>Table1[[#This Row],[Discounted Price]]*0.9</f>
        <v>14.361300000000002</v>
      </c>
      <c r="T1173">
        <f>Table1[[#This Row],[Discounted Price]]*0.8</f>
        <v>12.765600000000001</v>
      </c>
      <c r="U1173">
        <f>Table1[[#This Row],[Price]]*0.52</f>
        <v>9.2195999999999998</v>
      </c>
      <c r="V1173">
        <f>(Table1[[#This Row],[Price]]-Table1[[#This Row],[Scrap value]])/2</f>
        <v>4.2552000000000003</v>
      </c>
    </row>
    <row r="1174" spans="1:22" x14ac:dyDescent="0.25">
      <c r="A1174" t="s">
        <v>5725</v>
      </c>
      <c r="B1174" t="s">
        <v>15</v>
      </c>
      <c r="C1174" t="s">
        <v>47</v>
      </c>
      <c r="D1174" t="s">
        <v>5726</v>
      </c>
      <c r="E1174">
        <v>277.87</v>
      </c>
      <c r="F1174">
        <v>82</v>
      </c>
      <c r="G1174" t="s">
        <v>43730</v>
      </c>
      <c r="H1174" t="s">
        <v>5727</v>
      </c>
      <c r="I1174" s="1">
        <v>45137</v>
      </c>
      <c r="J1174" s="1">
        <v>46023</v>
      </c>
      <c r="K1174" t="s">
        <v>5728</v>
      </c>
      <c r="L1174" t="s">
        <v>5729</v>
      </c>
      <c r="M1174" t="s">
        <v>27</v>
      </c>
      <c r="N1174">
        <v>1</v>
      </c>
      <c r="O1174">
        <f>Table1[[#This Row],[Price]]-0.1*Table1[[#This Row],[Price]]</f>
        <v>250.083</v>
      </c>
      <c r="P1174" s="9">
        <f>(Table1[[#This Row],[Expiration Date]]-Table1[[#This Row],[Manufacturing Date]])/365</f>
        <v>2.4273972602739726</v>
      </c>
      <c r="Q1174" t="str">
        <f>IF(Table1[[#This Row],[Expiration Date]]-J1182&gt;12/31/2024,"not expired","expired")</f>
        <v>not expired</v>
      </c>
      <c r="R1174">
        <f>Table1[[#This Row],[Discounted Price]]*0.95</f>
        <v>237.57884999999999</v>
      </c>
      <c r="S1174">
        <f>Table1[[#This Row],[Discounted Price]]*0.9</f>
        <v>225.07470000000001</v>
      </c>
      <c r="T1174">
        <f>Table1[[#This Row],[Discounted Price]]*0.8</f>
        <v>200.06640000000002</v>
      </c>
      <c r="U1174">
        <f>Table1[[#This Row],[Price]]*0.52</f>
        <v>144.4924</v>
      </c>
      <c r="V1174">
        <f>(Table1[[#This Row],[Price]]-Table1[[#This Row],[Scrap value]])/2</f>
        <v>66.688800000000001</v>
      </c>
    </row>
    <row r="1175" spans="1:22" x14ac:dyDescent="0.25">
      <c r="A1175" t="s">
        <v>5730</v>
      </c>
      <c r="B1175" t="s">
        <v>29</v>
      </c>
      <c r="C1175" t="s">
        <v>47</v>
      </c>
      <c r="D1175" t="s">
        <v>5731</v>
      </c>
      <c r="E1175">
        <v>139.29</v>
      </c>
      <c r="F1175">
        <v>25</v>
      </c>
      <c r="G1175" t="s">
        <v>43728</v>
      </c>
      <c r="H1175" t="s">
        <v>5247</v>
      </c>
      <c r="I1175" s="1">
        <v>44927</v>
      </c>
      <c r="J1175" s="1">
        <v>46023</v>
      </c>
      <c r="K1175" t="s">
        <v>5732</v>
      </c>
      <c r="L1175" t="s">
        <v>5733</v>
      </c>
      <c r="M1175" t="s">
        <v>20</v>
      </c>
      <c r="N1175">
        <v>3</v>
      </c>
      <c r="O1175">
        <f>Table1[[#This Row],[Price]]-0.1*Table1[[#This Row],[Price]]</f>
        <v>125.36099999999999</v>
      </c>
      <c r="P1175" s="9">
        <f>(Table1[[#This Row],[Expiration Date]]-Table1[[#This Row],[Manufacturing Date]])/365</f>
        <v>3.0027397260273974</v>
      </c>
      <c r="Q1175" t="str">
        <f>IF(Table1[[#This Row],[Expiration Date]]-J1183&gt;12/31/2024,"not expired","expired")</f>
        <v>expired</v>
      </c>
      <c r="R1175">
        <f>Table1[[#This Row],[Discounted Price]]*0.95</f>
        <v>119.09294999999999</v>
      </c>
      <c r="S1175">
        <f>Table1[[#This Row],[Discounted Price]]*0.9</f>
        <v>112.8249</v>
      </c>
      <c r="T1175">
        <f>Table1[[#This Row],[Discounted Price]]*0.8</f>
        <v>100.28879999999999</v>
      </c>
      <c r="U1175">
        <f>Table1[[#This Row],[Price]]*0.52</f>
        <v>72.430800000000005</v>
      </c>
      <c r="V1175">
        <f>(Table1[[#This Row],[Price]]-Table1[[#This Row],[Scrap value]])/2</f>
        <v>33.429599999999994</v>
      </c>
    </row>
    <row r="1176" spans="1:22" x14ac:dyDescent="0.25">
      <c r="A1176" t="s">
        <v>5734</v>
      </c>
      <c r="B1176" t="s">
        <v>29</v>
      </c>
      <c r="C1176" t="s">
        <v>47</v>
      </c>
      <c r="D1176" t="s">
        <v>5735</v>
      </c>
      <c r="E1176">
        <v>335.01</v>
      </c>
      <c r="F1176">
        <v>15</v>
      </c>
      <c r="G1176" t="s">
        <v>43729</v>
      </c>
      <c r="H1176" t="s">
        <v>5736</v>
      </c>
      <c r="I1176" s="1">
        <v>45000</v>
      </c>
      <c r="J1176" s="1">
        <v>45658</v>
      </c>
      <c r="K1176" t="s">
        <v>5737</v>
      </c>
      <c r="L1176" t="s">
        <v>5738</v>
      </c>
      <c r="M1176" t="s">
        <v>20</v>
      </c>
      <c r="N1176">
        <v>2</v>
      </c>
      <c r="O1176">
        <f>Table1[[#This Row],[Price]]-0.1*Table1[[#This Row],[Price]]</f>
        <v>301.50900000000001</v>
      </c>
      <c r="P1176" s="9">
        <f>(Table1[[#This Row],[Expiration Date]]-Table1[[#This Row],[Manufacturing Date]])/365</f>
        <v>1.8027397260273972</v>
      </c>
      <c r="Q1176" t="str">
        <f>IF(Table1[[#This Row],[Expiration Date]]-J1184&gt;12/31/2024,"not expired","expired")</f>
        <v>expired</v>
      </c>
      <c r="R1176">
        <f>Table1[[#This Row],[Discounted Price]]*0.95</f>
        <v>286.43355000000003</v>
      </c>
      <c r="S1176">
        <f>Table1[[#This Row],[Discounted Price]]*0.9</f>
        <v>271.35810000000004</v>
      </c>
      <c r="T1176">
        <f>Table1[[#This Row],[Discounted Price]]*0.8</f>
        <v>241.20720000000003</v>
      </c>
      <c r="U1176">
        <f>Table1[[#This Row],[Price]]*0.52</f>
        <v>174.20519999999999</v>
      </c>
      <c r="V1176">
        <f>(Table1[[#This Row],[Price]]-Table1[[#This Row],[Scrap value]])/2</f>
        <v>80.4024</v>
      </c>
    </row>
    <row r="1177" spans="1:22" x14ac:dyDescent="0.25">
      <c r="A1177" t="s">
        <v>5739</v>
      </c>
      <c r="B1177" t="s">
        <v>15</v>
      </c>
      <c r="C1177" t="s">
        <v>47</v>
      </c>
      <c r="D1177" t="s">
        <v>5740</v>
      </c>
      <c r="E1177">
        <v>309.99</v>
      </c>
      <c r="F1177">
        <v>35</v>
      </c>
      <c r="G1177" t="s">
        <v>43729</v>
      </c>
      <c r="H1177" t="s">
        <v>5741</v>
      </c>
      <c r="I1177" s="1">
        <v>45137</v>
      </c>
      <c r="J1177" s="1">
        <v>46023</v>
      </c>
      <c r="K1177" t="s">
        <v>5742</v>
      </c>
      <c r="L1177" t="s">
        <v>5743</v>
      </c>
      <c r="M1177" t="s">
        <v>27</v>
      </c>
      <c r="N1177">
        <v>5</v>
      </c>
      <c r="O1177">
        <f>Table1[[#This Row],[Price]]-0.1*Table1[[#This Row],[Price]]</f>
        <v>278.99099999999999</v>
      </c>
      <c r="P1177" s="9">
        <f>(Table1[[#This Row],[Expiration Date]]-Table1[[#This Row],[Manufacturing Date]])/365</f>
        <v>2.4273972602739726</v>
      </c>
      <c r="Q1177" t="str">
        <f>IF(Table1[[#This Row],[Expiration Date]]-J1185&gt;12/31/2024,"not expired","expired")</f>
        <v>expired</v>
      </c>
      <c r="R1177">
        <f>Table1[[#This Row],[Discounted Price]]*0.95</f>
        <v>265.04145</v>
      </c>
      <c r="S1177">
        <f>Table1[[#This Row],[Discounted Price]]*0.9</f>
        <v>251.09189999999998</v>
      </c>
      <c r="T1177">
        <f>Table1[[#This Row],[Discounted Price]]*0.8</f>
        <v>223.19280000000001</v>
      </c>
      <c r="U1177">
        <f>Table1[[#This Row],[Price]]*0.52</f>
        <v>161.19480000000001</v>
      </c>
      <c r="V1177">
        <f>(Table1[[#This Row],[Price]]-Table1[[#This Row],[Scrap value]])/2</f>
        <v>74.397599999999997</v>
      </c>
    </row>
    <row r="1178" spans="1:22" x14ac:dyDescent="0.25">
      <c r="A1178" t="s">
        <v>5744</v>
      </c>
      <c r="B1178" t="s">
        <v>35</v>
      </c>
      <c r="C1178" t="s">
        <v>47</v>
      </c>
      <c r="D1178" t="s">
        <v>5745</v>
      </c>
      <c r="E1178">
        <v>185.04</v>
      </c>
      <c r="F1178">
        <v>79</v>
      </c>
      <c r="G1178" t="s">
        <v>43728</v>
      </c>
      <c r="H1178" t="s">
        <v>5746</v>
      </c>
      <c r="I1178" s="1">
        <v>45000</v>
      </c>
      <c r="J1178" s="1">
        <v>45658</v>
      </c>
      <c r="K1178" t="s">
        <v>5747</v>
      </c>
      <c r="L1178" t="s">
        <v>5748</v>
      </c>
      <c r="M1178" t="s">
        <v>45</v>
      </c>
      <c r="N1178">
        <v>4</v>
      </c>
      <c r="O1178">
        <f>Table1[[#This Row],[Price]]-0.1*Table1[[#This Row],[Price]]</f>
        <v>166.536</v>
      </c>
      <c r="P1178" s="9">
        <f>(Table1[[#This Row],[Expiration Date]]-Table1[[#This Row],[Manufacturing Date]])/365</f>
        <v>1.8027397260273972</v>
      </c>
      <c r="Q1178" t="str">
        <f>IF(Table1[[#This Row],[Expiration Date]]-J1186&gt;12/31/2024,"not expired","expired")</f>
        <v>expired</v>
      </c>
      <c r="R1178">
        <f>Table1[[#This Row],[Discounted Price]]*0.95</f>
        <v>158.20919999999998</v>
      </c>
      <c r="S1178">
        <f>Table1[[#This Row],[Discounted Price]]*0.9</f>
        <v>149.88240000000002</v>
      </c>
      <c r="T1178">
        <f>Table1[[#This Row],[Discounted Price]]*0.8</f>
        <v>133.22880000000001</v>
      </c>
      <c r="U1178">
        <f>Table1[[#This Row],[Price]]*0.52</f>
        <v>96.220799999999997</v>
      </c>
      <c r="V1178">
        <f>(Table1[[#This Row],[Price]]-Table1[[#This Row],[Scrap value]])/2</f>
        <v>44.409599999999998</v>
      </c>
    </row>
    <row r="1179" spans="1:22" x14ac:dyDescent="0.25">
      <c r="A1179" t="s">
        <v>5749</v>
      </c>
      <c r="B1179" t="s">
        <v>29</v>
      </c>
      <c r="C1179" t="s">
        <v>47</v>
      </c>
      <c r="D1179" t="s">
        <v>5750</v>
      </c>
      <c r="E1179">
        <v>66.27</v>
      </c>
      <c r="F1179">
        <v>30</v>
      </c>
      <c r="G1179" t="s">
        <v>43730</v>
      </c>
      <c r="H1179" t="s">
        <v>5751</v>
      </c>
      <c r="I1179" s="1">
        <v>44927</v>
      </c>
      <c r="J1179" s="1">
        <v>46023</v>
      </c>
      <c r="K1179" t="s">
        <v>5752</v>
      </c>
      <c r="L1179" t="s">
        <v>5753</v>
      </c>
      <c r="M1179" t="s">
        <v>27</v>
      </c>
      <c r="N1179">
        <v>3</v>
      </c>
      <c r="O1179">
        <f>Table1[[#This Row],[Price]]-0.1*Table1[[#This Row],[Price]]</f>
        <v>59.642999999999994</v>
      </c>
      <c r="P1179" s="9">
        <f>(Table1[[#This Row],[Expiration Date]]-Table1[[#This Row],[Manufacturing Date]])/365</f>
        <v>3.0027397260273974</v>
      </c>
      <c r="Q1179" t="str">
        <f>IF(Table1[[#This Row],[Expiration Date]]-J1187&gt;12/31/2024,"not expired","expired")</f>
        <v>not expired</v>
      </c>
      <c r="R1179">
        <f>Table1[[#This Row],[Discounted Price]]*0.95</f>
        <v>56.660849999999989</v>
      </c>
      <c r="S1179">
        <f>Table1[[#This Row],[Discounted Price]]*0.9</f>
        <v>53.678699999999992</v>
      </c>
      <c r="T1179">
        <f>Table1[[#This Row],[Discounted Price]]*0.8</f>
        <v>47.714399999999998</v>
      </c>
      <c r="U1179">
        <f>Table1[[#This Row],[Price]]*0.52</f>
        <v>34.4604</v>
      </c>
      <c r="V1179">
        <f>(Table1[[#This Row],[Price]]-Table1[[#This Row],[Scrap value]])/2</f>
        <v>15.904799999999998</v>
      </c>
    </row>
    <row r="1180" spans="1:22" x14ac:dyDescent="0.25">
      <c r="A1180" t="s">
        <v>5754</v>
      </c>
      <c r="B1180" t="s">
        <v>22</v>
      </c>
      <c r="C1180" t="s">
        <v>47</v>
      </c>
      <c r="D1180" t="s">
        <v>5755</v>
      </c>
      <c r="E1180">
        <v>445.34</v>
      </c>
      <c r="F1180">
        <v>29</v>
      </c>
      <c r="G1180" t="s">
        <v>43730</v>
      </c>
      <c r="H1180" t="s">
        <v>5756</v>
      </c>
      <c r="I1180" s="1">
        <v>45137</v>
      </c>
      <c r="J1180" s="1">
        <v>46023</v>
      </c>
      <c r="K1180" t="s">
        <v>5757</v>
      </c>
      <c r="L1180" t="s">
        <v>5758</v>
      </c>
      <c r="M1180" t="s">
        <v>45</v>
      </c>
      <c r="N1180">
        <v>1</v>
      </c>
      <c r="O1180">
        <f>Table1[[#This Row],[Price]]-0.1*Table1[[#This Row],[Price]]</f>
        <v>400.80599999999998</v>
      </c>
      <c r="P1180" s="9">
        <f>(Table1[[#This Row],[Expiration Date]]-Table1[[#This Row],[Manufacturing Date]])/365</f>
        <v>2.4273972602739726</v>
      </c>
      <c r="Q1180" t="str">
        <f>IF(Table1[[#This Row],[Expiration Date]]-J1188&gt;12/31/2024,"not expired","expired")</f>
        <v>expired</v>
      </c>
      <c r="R1180">
        <f>Table1[[#This Row],[Discounted Price]]*0.95</f>
        <v>380.76569999999998</v>
      </c>
      <c r="S1180">
        <f>Table1[[#This Row],[Discounted Price]]*0.9</f>
        <v>360.72539999999998</v>
      </c>
      <c r="T1180">
        <f>Table1[[#This Row],[Discounted Price]]*0.8</f>
        <v>320.64480000000003</v>
      </c>
      <c r="U1180">
        <f>Table1[[#This Row],[Price]]*0.52</f>
        <v>231.57679999999999</v>
      </c>
      <c r="V1180">
        <f>(Table1[[#This Row],[Price]]-Table1[[#This Row],[Scrap value]])/2</f>
        <v>106.88159999999999</v>
      </c>
    </row>
    <row r="1181" spans="1:22" x14ac:dyDescent="0.25">
      <c r="A1181" t="s">
        <v>5759</v>
      </c>
      <c r="B1181" t="s">
        <v>15</v>
      </c>
      <c r="C1181" t="s">
        <v>47</v>
      </c>
      <c r="D1181" t="s">
        <v>5760</v>
      </c>
      <c r="E1181">
        <v>490.85</v>
      </c>
      <c r="F1181">
        <v>66</v>
      </c>
      <c r="G1181" t="s">
        <v>43730</v>
      </c>
      <c r="H1181" t="s">
        <v>5043</v>
      </c>
      <c r="I1181" s="1">
        <v>45000</v>
      </c>
      <c r="J1181" s="1">
        <v>45658</v>
      </c>
      <c r="K1181" t="s">
        <v>5761</v>
      </c>
      <c r="L1181" t="s">
        <v>5762</v>
      </c>
      <c r="M1181" t="s">
        <v>45</v>
      </c>
      <c r="N1181">
        <v>4</v>
      </c>
      <c r="O1181">
        <f>Table1[[#This Row],[Price]]-0.1*Table1[[#This Row],[Price]]</f>
        <v>441.76499999999999</v>
      </c>
      <c r="P1181" s="9">
        <f>(Table1[[#This Row],[Expiration Date]]-Table1[[#This Row],[Manufacturing Date]])/365</f>
        <v>1.8027397260273972</v>
      </c>
      <c r="Q1181" t="str">
        <f>IF(Table1[[#This Row],[Expiration Date]]-J1189&gt;12/31/2024,"not expired","expired")</f>
        <v>expired</v>
      </c>
      <c r="R1181">
        <f>Table1[[#This Row],[Discounted Price]]*0.95</f>
        <v>419.67674999999997</v>
      </c>
      <c r="S1181">
        <f>Table1[[#This Row],[Discounted Price]]*0.9</f>
        <v>397.58850000000001</v>
      </c>
      <c r="T1181">
        <f>Table1[[#This Row],[Discounted Price]]*0.8</f>
        <v>353.41200000000003</v>
      </c>
      <c r="U1181">
        <f>Table1[[#This Row],[Price]]*0.52</f>
        <v>255.24200000000002</v>
      </c>
      <c r="V1181">
        <f>(Table1[[#This Row],[Price]]-Table1[[#This Row],[Scrap value]])/2</f>
        <v>117.804</v>
      </c>
    </row>
    <row r="1182" spans="1:22" x14ac:dyDescent="0.25">
      <c r="A1182" t="s">
        <v>5763</v>
      </c>
      <c r="B1182" t="s">
        <v>29</v>
      </c>
      <c r="C1182" t="s">
        <v>47</v>
      </c>
      <c r="D1182" t="s">
        <v>5764</v>
      </c>
      <c r="E1182">
        <v>69.89</v>
      </c>
      <c r="F1182">
        <v>53</v>
      </c>
      <c r="G1182" t="s">
        <v>43729</v>
      </c>
      <c r="H1182" t="s">
        <v>5765</v>
      </c>
      <c r="I1182" s="1">
        <v>44927</v>
      </c>
      <c r="J1182" s="1">
        <v>45292</v>
      </c>
      <c r="K1182" t="s">
        <v>5766</v>
      </c>
      <c r="L1182" t="s">
        <v>5767</v>
      </c>
      <c r="M1182" t="s">
        <v>45</v>
      </c>
      <c r="N1182">
        <v>2</v>
      </c>
      <c r="O1182">
        <f>Table1[[#This Row],[Price]]-0.1*Table1[[#This Row],[Price]]</f>
        <v>62.900999999999996</v>
      </c>
      <c r="P1182" s="9">
        <f>(Table1[[#This Row],[Expiration Date]]-Table1[[#This Row],[Manufacturing Date]])/365</f>
        <v>1</v>
      </c>
      <c r="Q1182" t="str">
        <f>IF(Table1[[#This Row],[Expiration Date]]-J1190&gt;12/31/2024,"not expired","expired")</f>
        <v>expired</v>
      </c>
      <c r="R1182">
        <f>Table1[[#This Row],[Discounted Price]]*0.95</f>
        <v>59.755949999999991</v>
      </c>
      <c r="S1182">
        <f>Table1[[#This Row],[Discounted Price]]*0.9</f>
        <v>56.610900000000001</v>
      </c>
      <c r="T1182">
        <f>Table1[[#This Row],[Discounted Price]]*0.8</f>
        <v>50.320799999999998</v>
      </c>
      <c r="U1182">
        <f>Table1[[#This Row],[Price]]*0.52</f>
        <v>36.342800000000004</v>
      </c>
      <c r="V1182">
        <f>(Table1[[#This Row],[Price]]-Table1[[#This Row],[Scrap value]])/2</f>
        <v>16.773599999999998</v>
      </c>
    </row>
    <row r="1183" spans="1:22" x14ac:dyDescent="0.25">
      <c r="A1183" t="s">
        <v>5768</v>
      </c>
      <c r="B1183" t="s">
        <v>22</v>
      </c>
      <c r="C1183" t="s">
        <v>47</v>
      </c>
      <c r="D1183" t="s">
        <v>5769</v>
      </c>
      <c r="E1183">
        <v>89.7</v>
      </c>
      <c r="F1183">
        <v>95</v>
      </c>
      <c r="G1183" t="s">
        <v>43729</v>
      </c>
      <c r="H1183" t="s">
        <v>5770</v>
      </c>
      <c r="I1183" s="1">
        <v>45137</v>
      </c>
      <c r="J1183" s="1">
        <v>46023</v>
      </c>
      <c r="K1183" t="s">
        <v>5771</v>
      </c>
      <c r="L1183" t="s">
        <v>5772</v>
      </c>
      <c r="M1183" t="s">
        <v>45</v>
      </c>
      <c r="N1183">
        <v>4</v>
      </c>
      <c r="O1183">
        <f>Table1[[#This Row],[Price]]-0.1*Table1[[#This Row],[Price]]</f>
        <v>80.73</v>
      </c>
      <c r="P1183" s="9">
        <f>(Table1[[#This Row],[Expiration Date]]-Table1[[#This Row],[Manufacturing Date]])/365</f>
        <v>2.4273972602739726</v>
      </c>
      <c r="Q1183" t="str">
        <f>IF(Table1[[#This Row],[Expiration Date]]-J1191&gt;12/31/2024,"not expired","expired")</f>
        <v>not expired</v>
      </c>
      <c r="R1183">
        <f>Table1[[#This Row],[Discounted Price]]*0.95</f>
        <v>76.6935</v>
      </c>
      <c r="S1183">
        <f>Table1[[#This Row],[Discounted Price]]*0.9</f>
        <v>72.657000000000011</v>
      </c>
      <c r="T1183">
        <f>Table1[[#This Row],[Discounted Price]]*0.8</f>
        <v>64.584000000000003</v>
      </c>
      <c r="U1183">
        <f>Table1[[#This Row],[Price]]*0.52</f>
        <v>46.644000000000005</v>
      </c>
      <c r="V1183">
        <f>(Table1[[#This Row],[Price]]-Table1[[#This Row],[Scrap value]])/2</f>
        <v>21.527999999999999</v>
      </c>
    </row>
    <row r="1184" spans="1:22" x14ac:dyDescent="0.25">
      <c r="A1184" t="s">
        <v>5773</v>
      </c>
      <c r="B1184" t="s">
        <v>15</v>
      </c>
      <c r="C1184" t="s">
        <v>47</v>
      </c>
      <c r="D1184" t="s">
        <v>5774</v>
      </c>
      <c r="E1184">
        <v>387.68</v>
      </c>
      <c r="F1184">
        <v>33</v>
      </c>
      <c r="G1184" t="s">
        <v>43728</v>
      </c>
      <c r="H1184" t="s">
        <v>434</v>
      </c>
      <c r="I1184" s="1">
        <v>45000</v>
      </c>
      <c r="J1184" s="1">
        <v>46023</v>
      </c>
      <c r="K1184" t="s">
        <v>5775</v>
      </c>
      <c r="L1184" t="s">
        <v>5776</v>
      </c>
      <c r="M1184" t="s">
        <v>27</v>
      </c>
      <c r="N1184">
        <v>2</v>
      </c>
      <c r="O1184">
        <f>Table1[[#This Row],[Price]]-0.1*Table1[[#This Row],[Price]]</f>
        <v>348.91200000000003</v>
      </c>
      <c r="P1184" s="9">
        <f>(Table1[[#This Row],[Expiration Date]]-Table1[[#This Row],[Manufacturing Date]])/365</f>
        <v>2.8027397260273972</v>
      </c>
      <c r="Q1184" t="str">
        <f>IF(Table1[[#This Row],[Expiration Date]]-J1192&gt;12/31/2024,"not expired","expired")</f>
        <v>not expired</v>
      </c>
      <c r="R1184">
        <f>Table1[[#This Row],[Discounted Price]]*0.95</f>
        <v>331.46640000000002</v>
      </c>
      <c r="S1184">
        <f>Table1[[#This Row],[Discounted Price]]*0.9</f>
        <v>314.02080000000007</v>
      </c>
      <c r="T1184">
        <f>Table1[[#This Row],[Discounted Price]]*0.8</f>
        <v>279.12960000000004</v>
      </c>
      <c r="U1184">
        <f>Table1[[#This Row],[Price]]*0.52</f>
        <v>201.59360000000001</v>
      </c>
      <c r="V1184">
        <f>(Table1[[#This Row],[Price]]-Table1[[#This Row],[Scrap value]])/2</f>
        <v>93.043199999999999</v>
      </c>
    </row>
    <row r="1185" spans="1:22" x14ac:dyDescent="0.25">
      <c r="A1185" t="s">
        <v>5777</v>
      </c>
      <c r="B1185" t="s">
        <v>35</v>
      </c>
      <c r="C1185" t="s">
        <v>47</v>
      </c>
      <c r="D1185" t="s">
        <v>5778</v>
      </c>
      <c r="E1185">
        <v>465.73</v>
      </c>
      <c r="F1185">
        <v>37</v>
      </c>
      <c r="G1185" t="s">
        <v>43730</v>
      </c>
      <c r="H1185" t="s">
        <v>5779</v>
      </c>
      <c r="I1185" s="1">
        <v>44927</v>
      </c>
      <c r="J1185" s="1">
        <v>46023</v>
      </c>
      <c r="K1185" t="s">
        <v>5780</v>
      </c>
      <c r="L1185" t="s">
        <v>5781</v>
      </c>
      <c r="M1185" t="s">
        <v>27</v>
      </c>
      <c r="N1185">
        <v>2</v>
      </c>
      <c r="O1185">
        <f>Table1[[#This Row],[Price]]-0.1*Table1[[#This Row],[Price]]</f>
        <v>419.15700000000004</v>
      </c>
      <c r="P1185" s="9">
        <f>(Table1[[#This Row],[Expiration Date]]-Table1[[#This Row],[Manufacturing Date]])/365</f>
        <v>3.0027397260273974</v>
      </c>
      <c r="Q1185" t="str">
        <f>IF(Table1[[#This Row],[Expiration Date]]-J1193&gt;12/31/2024,"not expired","expired")</f>
        <v>expired</v>
      </c>
      <c r="R1185">
        <f>Table1[[#This Row],[Discounted Price]]*0.95</f>
        <v>398.19915000000003</v>
      </c>
      <c r="S1185">
        <f>Table1[[#This Row],[Discounted Price]]*0.9</f>
        <v>377.24130000000002</v>
      </c>
      <c r="T1185">
        <f>Table1[[#This Row],[Discounted Price]]*0.8</f>
        <v>335.32560000000007</v>
      </c>
      <c r="U1185">
        <f>Table1[[#This Row],[Price]]*0.52</f>
        <v>242.17960000000002</v>
      </c>
      <c r="V1185">
        <f>(Table1[[#This Row],[Price]]-Table1[[#This Row],[Scrap value]])/2</f>
        <v>111.7752</v>
      </c>
    </row>
    <row r="1186" spans="1:22" x14ac:dyDescent="0.25">
      <c r="A1186" t="s">
        <v>5782</v>
      </c>
      <c r="B1186" t="s">
        <v>22</v>
      </c>
      <c r="C1186" t="s">
        <v>47</v>
      </c>
      <c r="D1186" t="s">
        <v>5783</v>
      </c>
      <c r="E1186">
        <v>299.47000000000003</v>
      </c>
      <c r="F1186">
        <v>18</v>
      </c>
      <c r="G1186" t="s">
        <v>43728</v>
      </c>
      <c r="H1186" t="s">
        <v>1820</v>
      </c>
      <c r="I1186" s="1">
        <v>44927</v>
      </c>
      <c r="J1186" s="1">
        <v>46023</v>
      </c>
      <c r="K1186" t="s">
        <v>5784</v>
      </c>
      <c r="L1186" t="s">
        <v>5785</v>
      </c>
      <c r="M1186" t="s">
        <v>45</v>
      </c>
      <c r="N1186">
        <v>5</v>
      </c>
      <c r="O1186">
        <f>Table1[[#This Row],[Price]]-0.1*Table1[[#This Row],[Price]]</f>
        <v>269.52300000000002</v>
      </c>
      <c r="P1186" s="9">
        <f>(Table1[[#This Row],[Expiration Date]]-Table1[[#This Row],[Manufacturing Date]])/365</f>
        <v>3.0027397260273974</v>
      </c>
      <c r="Q1186" t="str">
        <f>IF(Table1[[#This Row],[Expiration Date]]-J1194&gt;12/31/2024,"not expired","expired")</f>
        <v>expired</v>
      </c>
      <c r="R1186">
        <f>Table1[[#This Row],[Discounted Price]]*0.95</f>
        <v>256.04685000000001</v>
      </c>
      <c r="S1186">
        <f>Table1[[#This Row],[Discounted Price]]*0.9</f>
        <v>242.57070000000002</v>
      </c>
      <c r="T1186">
        <f>Table1[[#This Row],[Discounted Price]]*0.8</f>
        <v>215.61840000000004</v>
      </c>
      <c r="U1186">
        <f>Table1[[#This Row],[Price]]*0.52</f>
        <v>155.72440000000003</v>
      </c>
      <c r="V1186">
        <f>(Table1[[#This Row],[Price]]-Table1[[#This Row],[Scrap value]])/2</f>
        <v>71.872799999999998</v>
      </c>
    </row>
    <row r="1187" spans="1:22" x14ac:dyDescent="0.25">
      <c r="A1187" t="s">
        <v>5786</v>
      </c>
      <c r="B1187" t="s">
        <v>29</v>
      </c>
      <c r="C1187" t="s">
        <v>47</v>
      </c>
      <c r="D1187" t="s">
        <v>5787</v>
      </c>
      <c r="E1187">
        <v>305.83999999999997</v>
      </c>
      <c r="F1187">
        <v>72</v>
      </c>
      <c r="G1187" t="s">
        <v>43729</v>
      </c>
      <c r="H1187" t="s">
        <v>5788</v>
      </c>
      <c r="I1187" s="1">
        <v>44927</v>
      </c>
      <c r="J1187" s="1">
        <v>45658</v>
      </c>
      <c r="K1187" t="s">
        <v>5789</v>
      </c>
      <c r="L1187" t="s">
        <v>5790</v>
      </c>
      <c r="M1187" t="s">
        <v>27</v>
      </c>
      <c r="N1187">
        <v>1</v>
      </c>
      <c r="O1187">
        <f>Table1[[#This Row],[Price]]-0.1*Table1[[#This Row],[Price]]</f>
        <v>275.25599999999997</v>
      </c>
      <c r="P1187" s="9">
        <f>(Table1[[#This Row],[Expiration Date]]-Table1[[#This Row],[Manufacturing Date]])/365</f>
        <v>2.0027397260273974</v>
      </c>
      <c r="Q1187" t="str">
        <f>IF(Table1[[#This Row],[Expiration Date]]-J1195&gt;12/31/2024,"not expired","expired")</f>
        <v>not expired</v>
      </c>
      <c r="R1187">
        <f>Table1[[#This Row],[Discounted Price]]*0.95</f>
        <v>261.49319999999994</v>
      </c>
      <c r="S1187">
        <f>Table1[[#This Row],[Discounted Price]]*0.9</f>
        <v>247.73039999999997</v>
      </c>
      <c r="T1187">
        <f>Table1[[#This Row],[Discounted Price]]*0.8</f>
        <v>220.20479999999998</v>
      </c>
      <c r="U1187">
        <f>Table1[[#This Row],[Price]]*0.52</f>
        <v>159.0368</v>
      </c>
      <c r="V1187">
        <f>(Table1[[#This Row],[Price]]-Table1[[#This Row],[Scrap value]])/2</f>
        <v>73.401599999999988</v>
      </c>
    </row>
    <row r="1188" spans="1:22" x14ac:dyDescent="0.25">
      <c r="A1188" t="s">
        <v>5791</v>
      </c>
      <c r="B1188" t="s">
        <v>35</v>
      </c>
      <c r="C1188" t="s">
        <v>47</v>
      </c>
      <c r="D1188" t="s">
        <v>5792</v>
      </c>
      <c r="E1188">
        <v>268.19</v>
      </c>
      <c r="F1188">
        <v>57</v>
      </c>
      <c r="G1188" t="s">
        <v>43728</v>
      </c>
      <c r="H1188" t="s">
        <v>981</v>
      </c>
      <c r="I1188" s="1">
        <v>45137</v>
      </c>
      <c r="J1188" s="1">
        <v>46023</v>
      </c>
      <c r="K1188" t="s">
        <v>5793</v>
      </c>
      <c r="L1188" t="s">
        <v>5794</v>
      </c>
      <c r="M1188" t="s">
        <v>20</v>
      </c>
      <c r="N1188">
        <v>2</v>
      </c>
      <c r="O1188">
        <f>Table1[[#This Row],[Price]]-0.1*Table1[[#This Row],[Price]]</f>
        <v>241.37099999999998</v>
      </c>
      <c r="P1188" s="9">
        <f>(Table1[[#This Row],[Expiration Date]]-Table1[[#This Row],[Manufacturing Date]])/365</f>
        <v>2.4273972602739726</v>
      </c>
      <c r="Q1188" t="str">
        <f>IF(Table1[[#This Row],[Expiration Date]]-J1196&gt;12/31/2024,"not expired","expired")</f>
        <v>expired</v>
      </c>
      <c r="R1188">
        <f>Table1[[#This Row],[Discounted Price]]*0.95</f>
        <v>229.30244999999996</v>
      </c>
      <c r="S1188">
        <f>Table1[[#This Row],[Discounted Price]]*0.9</f>
        <v>217.23389999999998</v>
      </c>
      <c r="T1188">
        <f>Table1[[#This Row],[Discounted Price]]*0.8</f>
        <v>193.0968</v>
      </c>
      <c r="U1188">
        <f>Table1[[#This Row],[Price]]*0.52</f>
        <v>139.4588</v>
      </c>
      <c r="V1188">
        <f>(Table1[[#This Row],[Price]]-Table1[[#This Row],[Scrap value]])/2</f>
        <v>64.365600000000001</v>
      </c>
    </row>
    <row r="1189" spans="1:22" x14ac:dyDescent="0.25">
      <c r="A1189" t="s">
        <v>5795</v>
      </c>
      <c r="B1189" t="s">
        <v>22</v>
      </c>
      <c r="C1189" t="s">
        <v>47</v>
      </c>
      <c r="D1189" t="s">
        <v>5796</v>
      </c>
      <c r="E1189">
        <v>375.52</v>
      </c>
      <c r="F1189">
        <v>14</v>
      </c>
      <c r="G1189" t="s">
        <v>43728</v>
      </c>
      <c r="H1189" t="s">
        <v>5797</v>
      </c>
      <c r="I1189" s="1">
        <v>45137</v>
      </c>
      <c r="J1189" s="1">
        <v>45658</v>
      </c>
      <c r="K1189" t="s">
        <v>5798</v>
      </c>
      <c r="L1189" t="s">
        <v>5799</v>
      </c>
      <c r="M1189" t="s">
        <v>27</v>
      </c>
      <c r="N1189">
        <v>5</v>
      </c>
      <c r="O1189">
        <f>Table1[[#This Row],[Price]]-0.1*Table1[[#This Row],[Price]]</f>
        <v>337.96799999999996</v>
      </c>
      <c r="P1189" s="9">
        <f>(Table1[[#This Row],[Expiration Date]]-Table1[[#This Row],[Manufacturing Date]])/365</f>
        <v>1.4273972602739726</v>
      </c>
      <c r="Q1189" t="str">
        <f>IF(Table1[[#This Row],[Expiration Date]]-J1197&gt;12/31/2024,"not expired","expired")</f>
        <v>expired</v>
      </c>
      <c r="R1189">
        <f>Table1[[#This Row],[Discounted Price]]*0.95</f>
        <v>321.06959999999992</v>
      </c>
      <c r="S1189">
        <f>Table1[[#This Row],[Discounted Price]]*0.9</f>
        <v>304.1712</v>
      </c>
      <c r="T1189">
        <f>Table1[[#This Row],[Discounted Price]]*0.8</f>
        <v>270.37439999999998</v>
      </c>
      <c r="U1189">
        <f>Table1[[#This Row],[Price]]*0.52</f>
        <v>195.2704</v>
      </c>
      <c r="V1189">
        <f>(Table1[[#This Row],[Price]]-Table1[[#This Row],[Scrap value]])/2</f>
        <v>90.124799999999993</v>
      </c>
    </row>
    <row r="1190" spans="1:22" x14ac:dyDescent="0.25">
      <c r="A1190" t="s">
        <v>5800</v>
      </c>
      <c r="B1190" t="s">
        <v>29</v>
      </c>
      <c r="C1190" t="s">
        <v>47</v>
      </c>
      <c r="D1190" t="s">
        <v>5801</v>
      </c>
      <c r="E1190">
        <v>118.5</v>
      </c>
      <c r="F1190">
        <v>7</v>
      </c>
      <c r="G1190" t="s">
        <v>43729</v>
      </c>
      <c r="H1190" t="s">
        <v>5802</v>
      </c>
      <c r="I1190" s="1">
        <v>44927</v>
      </c>
      <c r="J1190" s="1">
        <v>45658</v>
      </c>
      <c r="K1190" t="s">
        <v>5803</v>
      </c>
      <c r="L1190" t="s">
        <v>5804</v>
      </c>
      <c r="M1190" t="s">
        <v>27</v>
      </c>
      <c r="N1190">
        <v>3</v>
      </c>
      <c r="O1190">
        <f>Table1[[#This Row],[Price]]-0.1*Table1[[#This Row],[Price]]</f>
        <v>106.65</v>
      </c>
      <c r="P1190" s="9">
        <f>(Table1[[#This Row],[Expiration Date]]-Table1[[#This Row],[Manufacturing Date]])/365</f>
        <v>2.0027397260273974</v>
      </c>
      <c r="Q1190" t="str">
        <f>IF(Table1[[#This Row],[Expiration Date]]-J1198&gt;12/31/2024,"not expired","expired")</f>
        <v>not expired</v>
      </c>
      <c r="R1190">
        <f>Table1[[#This Row],[Discounted Price]]*0.95</f>
        <v>101.3175</v>
      </c>
      <c r="S1190">
        <f>Table1[[#This Row],[Discounted Price]]*0.9</f>
        <v>95.985000000000014</v>
      </c>
      <c r="T1190">
        <f>Table1[[#This Row],[Discounted Price]]*0.8</f>
        <v>85.320000000000007</v>
      </c>
      <c r="U1190">
        <f>Table1[[#This Row],[Price]]*0.52</f>
        <v>61.620000000000005</v>
      </c>
      <c r="V1190">
        <f>(Table1[[#This Row],[Price]]-Table1[[#This Row],[Scrap value]])/2</f>
        <v>28.439999999999998</v>
      </c>
    </row>
    <row r="1191" spans="1:22" x14ac:dyDescent="0.25">
      <c r="A1191" t="s">
        <v>5805</v>
      </c>
      <c r="B1191" t="s">
        <v>15</v>
      </c>
      <c r="C1191" t="s">
        <v>47</v>
      </c>
      <c r="D1191" t="s">
        <v>5806</v>
      </c>
      <c r="E1191">
        <v>375.83</v>
      </c>
      <c r="F1191">
        <v>9</v>
      </c>
      <c r="G1191" t="s">
        <v>43728</v>
      </c>
      <c r="H1191" t="s">
        <v>5807</v>
      </c>
      <c r="I1191" s="1">
        <v>45137</v>
      </c>
      <c r="J1191" s="1">
        <v>45658</v>
      </c>
      <c r="K1191" t="s">
        <v>5808</v>
      </c>
      <c r="L1191" t="s">
        <v>5809</v>
      </c>
      <c r="M1191" t="s">
        <v>20</v>
      </c>
      <c r="N1191">
        <v>4</v>
      </c>
      <c r="O1191">
        <f>Table1[[#This Row],[Price]]-0.1*Table1[[#This Row],[Price]]</f>
        <v>338.24699999999996</v>
      </c>
      <c r="P1191" s="9">
        <f>(Table1[[#This Row],[Expiration Date]]-Table1[[#This Row],[Manufacturing Date]])/365</f>
        <v>1.4273972602739726</v>
      </c>
      <c r="Q1191" t="str">
        <f>IF(Table1[[#This Row],[Expiration Date]]-J1199&gt;12/31/2024,"not expired","expired")</f>
        <v>expired</v>
      </c>
      <c r="R1191">
        <f>Table1[[#This Row],[Discounted Price]]*0.95</f>
        <v>321.33464999999995</v>
      </c>
      <c r="S1191">
        <f>Table1[[#This Row],[Discounted Price]]*0.9</f>
        <v>304.42229999999995</v>
      </c>
      <c r="T1191">
        <f>Table1[[#This Row],[Discounted Price]]*0.8</f>
        <v>270.5976</v>
      </c>
      <c r="U1191">
        <f>Table1[[#This Row],[Price]]*0.52</f>
        <v>195.4316</v>
      </c>
      <c r="V1191">
        <f>(Table1[[#This Row],[Price]]-Table1[[#This Row],[Scrap value]])/2</f>
        <v>90.19919999999999</v>
      </c>
    </row>
    <row r="1192" spans="1:22" x14ac:dyDescent="0.25">
      <c r="A1192" t="s">
        <v>5810</v>
      </c>
      <c r="B1192" t="s">
        <v>22</v>
      </c>
      <c r="C1192" t="s">
        <v>47</v>
      </c>
      <c r="D1192" t="s">
        <v>5811</v>
      </c>
      <c r="E1192">
        <v>292.89</v>
      </c>
      <c r="F1192">
        <v>5</v>
      </c>
      <c r="G1192" t="s">
        <v>43730</v>
      </c>
      <c r="H1192" t="s">
        <v>4613</v>
      </c>
      <c r="I1192" s="1">
        <v>44927</v>
      </c>
      <c r="J1192" s="1">
        <v>45658</v>
      </c>
      <c r="K1192" t="s">
        <v>5812</v>
      </c>
      <c r="L1192" t="s">
        <v>5813</v>
      </c>
      <c r="M1192" t="s">
        <v>45</v>
      </c>
      <c r="N1192">
        <v>1</v>
      </c>
      <c r="O1192">
        <f>Table1[[#This Row],[Price]]-0.1*Table1[[#This Row],[Price]]</f>
        <v>263.601</v>
      </c>
      <c r="P1192" s="9">
        <f>(Table1[[#This Row],[Expiration Date]]-Table1[[#This Row],[Manufacturing Date]])/365</f>
        <v>2.0027397260273974</v>
      </c>
      <c r="Q1192" t="str">
        <f>IF(Table1[[#This Row],[Expiration Date]]-J1200&gt;12/31/2024,"not expired","expired")</f>
        <v>expired</v>
      </c>
      <c r="R1192">
        <f>Table1[[#This Row],[Discounted Price]]*0.95</f>
        <v>250.42094999999998</v>
      </c>
      <c r="S1192">
        <f>Table1[[#This Row],[Discounted Price]]*0.9</f>
        <v>237.24090000000001</v>
      </c>
      <c r="T1192">
        <f>Table1[[#This Row],[Discounted Price]]*0.8</f>
        <v>210.88080000000002</v>
      </c>
      <c r="U1192">
        <f>Table1[[#This Row],[Price]]*0.52</f>
        <v>152.30279999999999</v>
      </c>
      <c r="V1192">
        <f>(Table1[[#This Row],[Price]]-Table1[[#This Row],[Scrap value]])/2</f>
        <v>70.293599999999998</v>
      </c>
    </row>
    <row r="1193" spans="1:22" x14ac:dyDescent="0.25">
      <c r="A1193" t="s">
        <v>5814</v>
      </c>
      <c r="B1193" t="s">
        <v>35</v>
      </c>
      <c r="C1193" t="s">
        <v>47</v>
      </c>
      <c r="D1193" t="s">
        <v>5815</v>
      </c>
      <c r="E1193">
        <v>428.06</v>
      </c>
      <c r="F1193">
        <v>10</v>
      </c>
      <c r="G1193" t="s">
        <v>43728</v>
      </c>
      <c r="H1193" t="s">
        <v>5816</v>
      </c>
      <c r="I1193" s="1">
        <v>45000</v>
      </c>
      <c r="J1193" s="1">
        <v>46023</v>
      </c>
      <c r="K1193" s="3">
        <v>3287000000000</v>
      </c>
      <c r="L1193" t="s">
        <v>5817</v>
      </c>
      <c r="M1193" t="s">
        <v>45</v>
      </c>
      <c r="N1193">
        <v>5</v>
      </c>
      <c r="O1193">
        <f>Table1[[#This Row],[Price]]-0.1*Table1[[#This Row],[Price]]</f>
        <v>385.25400000000002</v>
      </c>
      <c r="P1193" s="9">
        <f>(Table1[[#This Row],[Expiration Date]]-Table1[[#This Row],[Manufacturing Date]])/365</f>
        <v>2.8027397260273972</v>
      </c>
      <c r="Q1193" t="str">
        <f>IF(Table1[[#This Row],[Expiration Date]]-J1201&gt;12/31/2024,"not expired","expired")</f>
        <v>not expired</v>
      </c>
      <c r="R1193">
        <f>Table1[[#This Row],[Discounted Price]]*0.95</f>
        <v>365.99130000000002</v>
      </c>
      <c r="S1193">
        <f>Table1[[#This Row],[Discounted Price]]*0.9</f>
        <v>346.72860000000003</v>
      </c>
      <c r="T1193">
        <f>Table1[[#This Row],[Discounted Price]]*0.8</f>
        <v>308.20320000000004</v>
      </c>
      <c r="U1193">
        <f>Table1[[#This Row],[Price]]*0.52</f>
        <v>222.59120000000001</v>
      </c>
      <c r="V1193">
        <f>(Table1[[#This Row],[Price]]-Table1[[#This Row],[Scrap value]])/2</f>
        <v>102.73439999999999</v>
      </c>
    </row>
    <row r="1194" spans="1:22" x14ac:dyDescent="0.25">
      <c r="A1194" t="s">
        <v>5818</v>
      </c>
      <c r="B1194" t="s">
        <v>35</v>
      </c>
      <c r="C1194" t="s">
        <v>47</v>
      </c>
      <c r="D1194" t="s">
        <v>5819</v>
      </c>
      <c r="E1194">
        <v>373.15</v>
      </c>
      <c r="F1194">
        <v>67</v>
      </c>
      <c r="G1194" t="s">
        <v>43730</v>
      </c>
      <c r="H1194" t="s">
        <v>5820</v>
      </c>
      <c r="I1194" s="1">
        <v>45137</v>
      </c>
      <c r="J1194" s="1">
        <v>46023</v>
      </c>
      <c r="K1194" t="s">
        <v>5821</v>
      </c>
      <c r="L1194" t="s">
        <v>5822</v>
      </c>
      <c r="M1194" t="s">
        <v>27</v>
      </c>
      <c r="N1194">
        <v>3</v>
      </c>
      <c r="O1194">
        <f>Table1[[#This Row],[Price]]-0.1*Table1[[#This Row],[Price]]</f>
        <v>335.83499999999998</v>
      </c>
      <c r="P1194" s="9">
        <f>(Table1[[#This Row],[Expiration Date]]-Table1[[#This Row],[Manufacturing Date]])/365</f>
        <v>2.4273972602739726</v>
      </c>
      <c r="Q1194" t="str">
        <f>IF(Table1[[#This Row],[Expiration Date]]-J1202&gt;12/31/2024,"not expired","expired")</f>
        <v>not expired</v>
      </c>
      <c r="R1194">
        <f>Table1[[#This Row],[Discounted Price]]*0.95</f>
        <v>319.04324999999994</v>
      </c>
      <c r="S1194">
        <f>Table1[[#This Row],[Discounted Price]]*0.9</f>
        <v>302.25149999999996</v>
      </c>
      <c r="T1194">
        <f>Table1[[#This Row],[Discounted Price]]*0.8</f>
        <v>268.66800000000001</v>
      </c>
      <c r="U1194">
        <f>Table1[[#This Row],[Price]]*0.52</f>
        <v>194.03799999999998</v>
      </c>
      <c r="V1194">
        <f>(Table1[[#This Row],[Price]]-Table1[[#This Row],[Scrap value]])/2</f>
        <v>89.555999999999997</v>
      </c>
    </row>
    <row r="1195" spans="1:22" x14ac:dyDescent="0.25">
      <c r="A1195" t="s">
        <v>5823</v>
      </c>
      <c r="B1195" t="s">
        <v>29</v>
      </c>
      <c r="C1195" t="s">
        <v>47</v>
      </c>
      <c r="D1195" t="s">
        <v>5824</v>
      </c>
      <c r="E1195">
        <v>485.19</v>
      </c>
      <c r="F1195">
        <v>17</v>
      </c>
      <c r="G1195" t="s">
        <v>43730</v>
      </c>
      <c r="H1195" t="s">
        <v>374</v>
      </c>
      <c r="I1195" s="1">
        <v>45000</v>
      </c>
      <c r="J1195" s="1">
        <v>45292</v>
      </c>
      <c r="K1195" t="s">
        <v>5825</v>
      </c>
      <c r="L1195" t="s">
        <v>5826</v>
      </c>
      <c r="M1195" t="s">
        <v>27</v>
      </c>
      <c r="N1195">
        <v>2</v>
      </c>
      <c r="O1195">
        <f>Table1[[#This Row],[Price]]-0.1*Table1[[#This Row],[Price]]</f>
        <v>436.67099999999999</v>
      </c>
      <c r="P1195" s="9">
        <f>(Table1[[#This Row],[Expiration Date]]-Table1[[#This Row],[Manufacturing Date]])/365</f>
        <v>0.8</v>
      </c>
      <c r="Q1195" t="str">
        <f>IF(Table1[[#This Row],[Expiration Date]]-J1203&gt;12/31/2024,"not expired","expired")</f>
        <v>expired</v>
      </c>
      <c r="R1195">
        <f>Table1[[#This Row],[Discounted Price]]*0.95</f>
        <v>414.83744999999999</v>
      </c>
      <c r="S1195">
        <f>Table1[[#This Row],[Discounted Price]]*0.9</f>
        <v>393.00389999999999</v>
      </c>
      <c r="T1195">
        <f>Table1[[#This Row],[Discounted Price]]*0.8</f>
        <v>349.33680000000004</v>
      </c>
      <c r="U1195">
        <f>Table1[[#This Row],[Price]]*0.52</f>
        <v>252.2988</v>
      </c>
      <c r="V1195">
        <f>(Table1[[#This Row],[Price]]-Table1[[#This Row],[Scrap value]])/2</f>
        <v>116.4456</v>
      </c>
    </row>
    <row r="1196" spans="1:22" x14ac:dyDescent="0.25">
      <c r="A1196" t="s">
        <v>5827</v>
      </c>
      <c r="B1196" t="s">
        <v>29</v>
      </c>
      <c r="C1196" t="s">
        <v>47</v>
      </c>
      <c r="D1196" t="s">
        <v>5828</v>
      </c>
      <c r="E1196">
        <v>45.38</v>
      </c>
      <c r="F1196">
        <v>34</v>
      </c>
      <c r="G1196" t="s">
        <v>43730</v>
      </c>
      <c r="H1196" t="s">
        <v>3148</v>
      </c>
      <c r="I1196" s="1">
        <v>45000</v>
      </c>
      <c r="J1196" s="1">
        <v>46023</v>
      </c>
      <c r="K1196" t="s">
        <v>5829</v>
      </c>
      <c r="L1196" t="s">
        <v>5830</v>
      </c>
      <c r="M1196" t="s">
        <v>27</v>
      </c>
      <c r="N1196">
        <v>3</v>
      </c>
      <c r="O1196">
        <f>Table1[[#This Row],[Price]]-0.1*Table1[[#This Row],[Price]]</f>
        <v>40.841999999999999</v>
      </c>
      <c r="P1196" s="9">
        <f>(Table1[[#This Row],[Expiration Date]]-Table1[[#This Row],[Manufacturing Date]])/365</f>
        <v>2.8027397260273972</v>
      </c>
      <c r="Q1196" t="str">
        <f>IF(Table1[[#This Row],[Expiration Date]]-J1204&gt;12/31/2024,"not expired","expired")</f>
        <v>not expired</v>
      </c>
      <c r="R1196">
        <f>Table1[[#This Row],[Discounted Price]]*0.95</f>
        <v>38.799899999999994</v>
      </c>
      <c r="S1196">
        <f>Table1[[#This Row],[Discounted Price]]*0.9</f>
        <v>36.757800000000003</v>
      </c>
      <c r="T1196">
        <f>Table1[[#This Row],[Discounted Price]]*0.8</f>
        <v>32.6736</v>
      </c>
      <c r="U1196">
        <f>Table1[[#This Row],[Price]]*0.52</f>
        <v>23.597600000000003</v>
      </c>
      <c r="V1196">
        <f>(Table1[[#This Row],[Price]]-Table1[[#This Row],[Scrap value]])/2</f>
        <v>10.8912</v>
      </c>
    </row>
    <row r="1197" spans="1:22" x14ac:dyDescent="0.25">
      <c r="A1197" t="s">
        <v>5831</v>
      </c>
      <c r="B1197" t="s">
        <v>22</v>
      </c>
      <c r="C1197" t="s">
        <v>47</v>
      </c>
      <c r="D1197" t="s">
        <v>5832</v>
      </c>
      <c r="E1197">
        <v>237.63</v>
      </c>
      <c r="F1197">
        <v>59</v>
      </c>
      <c r="G1197" t="s">
        <v>43729</v>
      </c>
      <c r="H1197" t="s">
        <v>5833</v>
      </c>
      <c r="I1197" s="1">
        <v>45137</v>
      </c>
      <c r="J1197" s="1">
        <v>46023</v>
      </c>
      <c r="K1197" t="s">
        <v>5834</v>
      </c>
      <c r="L1197" t="s">
        <v>5835</v>
      </c>
      <c r="M1197" t="s">
        <v>20</v>
      </c>
      <c r="N1197">
        <v>3</v>
      </c>
      <c r="O1197">
        <f>Table1[[#This Row],[Price]]-0.1*Table1[[#This Row],[Price]]</f>
        <v>213.86699999999999</v>
      </c>
      <c r="P1197" s="9">
        <f>(Table1[[#This Row],[Expiration Date]]-Table1[[#This Row],[Manufacturing Date]])/365</f>
        <v>2.4273972602739726</v>
      </c>
      <c r="Q1197" t="str">
        <f>IF(Table1[[#This Row],[Expiration Date]]-J1205&gt;12/31/2024,"not expired","expired")</f>
        <v>not expired</v>
      </c>
      <c r="R1197">
        <f>Table1[[#This Row],[Discounted Price]]*0.95</f>
        <v>203.17364999999998</v>
      </c>
      <c r="S1197">
        <f>Table1[[#This Row],[Discounted Price]]*0.9</f>
        <v>192.4803</v>
      </c>
      <c r="T1197">
        <f>Table1[[#This Row],[Discounted Price]]*0.8</f>
        <v>171.09360000000001</v>
      </c>
      <c r="U1197">
        <f>Table1[[#This Row],[Price]]*0.52</f>
        <v>123.5676</v>
      </c>
      <c r="V1197">
        <f>(Table1[[#This Row],[Price]]-Table1[[#This Row],[Scrap value]])/2</f>
        <v>57.031199999999998</v>
      </c>
    </row>
    <row r="1198" spans="1:22" x14ac:dyDescent="0.25">
      <c r="A1198" t="s">
        <v>5836</v>
      </c>
      <c r="B1198" t="s">
        <v>22</v>
      </c>
      <c r="C1198" t="s">
        <v>47</v>
      </c>
      <c r="D1198" t="s">
        <v>5837</v>
      </c>
      <c r="E1198">
        <v>15.02</v>
      </c>
      <c r="F1198">
        <v>58</v>
      </c>
      <c r="G1198" t="s">
        <v>43730</v>
      </c>
      <c r="H1198" t="s">
        <v>5838</v>
      </c>
      <c r="I1198" s="1">
        <v>45137</v>
      </c>
      <c r="J1198" s="1">
        <v>45292</v>
      </c>
      <c r="K1198" t="s">
        <v>5839</v>
      </c>
      <c r="L1198" t="s">
        <v>5840</v>
      </c>
      <c r="M1198" t="s">
        <v>20</v>
      </c>
      <c r="N1198">
        <v>1</v>
      </c>
      <c r="O1198">
        <f>Table1[[#This Row],[Price]]-0.1*Table1[[#This Row],[Price]]</f>
        <v>13.517999999999999</v>
      </c>
      <c r="P1198" s="9">
        <f>(Table1[[#This Row],[Expiration Date]]-Table1[[#This Row],[Manufacturing Date]])/365</f>
        <v>0.42465753424657532</v>
      </c>
      <c r="Q1198" t="str">
        <f>IF(Table1[[#This Row],[Expiration Date]]-J1206&gt;12/31/2024,"not expired","expired")</f>
        <v>expired</v>
      </c>
      <c r="R1198">
        <f>Table1[[#This Row],[Discounted Price]]*0.95</f>
        <v>12.842099999999999</v>
      </c>
      <c r="S1198">
        <f>Table1[[#This Row],[Discounted Price]]*0.9</f>
        <v>12.1662</v>
      </c>
      <c r="T1198">
        <f>Table1[[#This Row],[Discounted Price]]*0.8</f>
        <v>10.814399999999999</v>
      </c>
      <c r="U1198">
        <f>Table1[[#This Row],[Price]]*0.52</f>
        <v>7.8104000000000005</v>
      </c>
      <c r="V1198">
        <f>(Table1[[#This Row],[Price]]-Table1[[#This Row],[Scrap value]])/2</f>
        <v>3.6047999999999996</v>
      </c>
    </row>
    <row r="1199" spans="1:22" x14ac:dyDescent="0.25">
      <c r="A1199" t="s">
        <v>5841</v>
      </c>
      <c r="B1199" t="s">
        <v>22</v>
      </c>
      <c r="C1199" t="s">
        <v>47</v>
      </c>
      <c r="D1199" t="s">
        <v>5842</v>
      </c>
      <c r="E1199">
        <v>473.08</v>
      </c>
      <c r="F1199">
        <v>52</v>
      </c>
      <c r="G1199" t="s">
        <v>43729</v>
      </c>
      <c r="H1199" t="s">
        <v>224</v>
      </c>
      <c r="I1199" s="1">
        <v>44927</v>
      </c>
      <c r="J1199" s="1">
        <v>46023</v>
      </c>
      <c r="K1199" t="s">
        <v>5843</v>
      </c>
      <c r="L1199" t="s">
        <v>5844</v>
      </c>
      <c r="M1199" t="s">
        <v>27</v>
      </c>
      <c r="N1199">
        <v>1</v>
      </c>
      <c r="O1199">
        <f>Table1[[#This Row],[Price]]-0.1*Table1[[#This Row],[Price]]</f>
        <v>425.77199999999999</v>
      </c>
      <c r="P1199" s="9">
        <f>(Table1[[#This Row],[Expiration Date]]-Table1[[#This Row],[Manufacturing Date]])/365</f>
        <v>3.0027397260273974</v>
      </c>
      <c r="Q1199" t="str">
        <f>IF(Table1[[#This Row],[Expiration Date]]-J1207&gt;12/31/2024,"not expired","expired")</f>
        <v>not expired</v>
      </c>
      <c r="R1199">
        <f>Table1[[#This Row],[Discounted Price]]*0.95</f>
        <v>404.48339999999996</v>
      </c>
      <c r="S1199">
        <f>Table1[[#This Row],[Discounted Price]]*0.9</f>
        <v>383.19479999999999</v>
      </c>
      <c r="T1199">
        <f>Table1[[#This Row],[Discounted Price]]*0.8</f>
        <v>340.61760000000004</v>
      </c>
      <c r="U1199">
        <f>Table1[[#This Row],[Price]]*0.52</f>
        <v>246.0016</v>
      </c>
      <c r="V1199">
        <f>(Table1[[#This Row],[Price]]-Table1[[#This Row],[Scrap value]])/2</f>
        <v>113.53919999999999</v>
      </c>
    </row>
    <row r="1200" spans="1:22" x14ac:dyDescent="0.25">
      <c r="A1200" t="s">
        <v>5845</v>
      </c>
      <c r="B1200" t="s">
        <v>22</v>
      </c>
      <c r="C1200" t="s">
        <v>47</v>
      </c>
      <c r="D1200" t="s">
        <v>5846</v>
      </c>
      <c r="E1200">
        <v>215.52</v>
      </c>
      <c r="F1200">
        <v>25</v>
      </c>
      <c r="G1200" t="s">
        <v>43729</v>
      </c>
      <c r="H1200" t="s">
        <v>5847</v>
      </c>
      <c r="I1200" s="1">
        <v>45000</v>
      </c>
      <c r="J1200" s="1">
        <v>46023</v>
      </c>
      <c r="K1200" t="s">
        <v>5848</v>
      </c>
      <c r="L1200" t="s">
        <v>5849</v>
      </c>
      <c r="M1200" t="s">
        <v>27</v>
      </c>
      <c r="N1200">
        <v>5</v>
      </c>
      <c r="O1200">
        <f>Table1[[#This Row],[Price]]-0.1*Table1[[#This Row],[Price]]</f>
        <v>193.96800000000002</v>
      </c>
      <c r="P1200" s="9">
        <f>(Table1[[#This Row],[Expiration Date]]-Table1[[#This Row],[Manufacturing Date]])/365</f>
        <v>2.8027397260273972</v>
      </c>
      <c r="Q1200" t="str">
        <f>IF(Table1[[#This Row],[Expiration Date]]-J1208&gt;12/31/2024,"not expired","expired")</f>
        <v>expired</v>
      </c>
      <c r="R1200">
        <f>Table1[[#This Row],[Discounted Price]]*0.95</f>
        <v>184.2696</v>
      </c>
      <c r="S1200">
        <f>Table1[[#This Row],[Discounted Price]]*0.9</f>
        <v>174.57120000000003</v>
      </c>
      <c r="T1200">
        <f>Table1[[#This Row],[Discounted Price]]*0.8</f>
        <v>155.17440000000002</v>
      </c>
      <c r="U1200">
        <f>Table1[[#This Row],[Price]]*0.52</f>
        <v>112.07040000000001</v>
      </c>
      <c r="V1200">
        <f>(Table1[[#This Row],[Price]]-Table1[[#This Row],[Scrap value]])/2</f>
        <v>51.724800000000002</v>
      </c>
    </row>
    <row r="1201" spans="1:22" x14ac:dyDescent="0.25">
      <c r="A1201" t="s">
        <v>5850</v>
      </c>
      <c r="B1201" t="s">
        <v>22</v>
      </c>
      <c r="C1201" t="s">
        <v>47</v>
      </c>
      <c r="D1201" t="s">
        <v>5851</v>
      </c>
      <c r="E1201">
        <v>214.59</v>
      </c>
      <c r="F1201">
        <v>43</v>
      </c>
      <c r="G1201" t="s">
        <v>43728</v>
      </c>
      <c r="H1201" t="s">
        <v>2132</v>
      </c>
      <c r="I1201" s="1">
        <v>45137</v>
      </c>
      <c r="J1201" s="1">
        <v>45658</v>
      </c>
      <c r="K1201" t="s">
        <v>5852</v>
      </c>
      <c r="L1201" t="s">
        <v>5853</v>
      </c>
      <c r="M1201" t="s">
        <v>27</v>
      </c>
      <c r="N1201">
        <v>2</v>
      </c>
      <c r="O1201">
        <f>Table1[[#This Row],[Price]]-0.1*Table1[[#This Row],[Price]]</f>
        <v>193.131</v>
      </c>
      <c r="P1201" s="9">
        <f>(Table1[[#This Row],[Expiration Date]]-Table1[[#This Row],[Manufacturing Date]])/365</f>
        <v>1.4273972602739726</v>
      </c>
      <c r="Q1201" t="str">
        <f>IF(Table1[[#This Row],[Expiration Date]]-J1209&gt;12/31/2024,"not expired","expired")</f>
        <v>expired</v>
      </c>
      <c r="R1201">
        <f>Table1[[#This Row],[Discounted Price]]*0.95</f>
        <v>183.47444999999999</v>
      </c>
      <c r="S1201">
        <f>Table1[[#This Row],[Discounted Price]]*0.9</f>
        <v>173.81790000000001</v>
      </c>
      <c r="T1201">
        <f>Table1[[#This Row],[Discounted Price]]*0.8</f>
        <v>154.50480000000002</v>
      </c>
      <c r="U1201">
        <f>Table1[[#This Row],[Price]]*0.52</f>
        <v>111.58680000000001</v>
      </c>
      <c r="V1201">
        <f>(Table1[[#This Row],[Price]]-Table1[[#This Row],[Scrap value]])/2</f>
        <v>51.501599999999996</v>
      </c>
    </row>
    <row r="1202" spans="1:22" x14ac:dyDescent="0.25">
      <c r="A1202" t="s">
        <v>5854</v>
      </c>
      <c r="B1202" t="s">
        <v>29</v>
      </c>
      <c r="C1202" t="s">
        <v>47</v>
      </c>
      <c r="D1202" t="s">
        <v>5855</v>
      </c>
      <c r="E1202">
        <v>70.58</v>
      </c>
      <c r="F1202">
        <v>31</v>
      </c>
      <c r="G1202" t="s">
        <v>43730</v>
      </c>
      <c r="H1202" t="s">
        <v>5856</v>
      </c>
      <c r="I1202" s="1">
        <v>44927</v>
      </c>
      <c r="J1202" s="1">
        <v>45658</v>
      </c>
      <c r="K1202" t="s">
        <v>5857</v>
      </c>
      <c r="L1202" t="s">
        <v>5858</v>
      </c>
      <c r="M1202" t="s">
        <v>45</v>
      </c>
      <c r="N1202">
        <v>1</v>
      </c>
      <c r="O1202">
        <f>Table1[[#This Row],[Price]]-0.1*Table1[[#This Row],[Price]]</f>
        <v>63.521999999999998</v>
      </c>
      <c r="P1202" s="9">
        <f>(Table1[[#This Row],[Expiration Date]]-Table1[[#This Row],[Manufacturing Date]])/365</f>
        <v>2.0027397260273974</v>
      </c>
      <c r="Q1202" t="str">
        <f>IF(Table1[[#This Row],[Expiration Date]]-J1210&gt;12/31/2024,"not expired","expired")</f>
        <v>expired</v>
      </c>
      <c r="R1202">
        <f>Table1[[#This Row],[Discounted Price]]*0.95</f>
        <v>60.345899999999993</v>
      </c>
      <c r="S1202">
        <f>Table1[[#This Row],[Discounted Price]]*0.9</f>
        <v>57.169800000000002</v>
      </c>
      <c r="T1202">
        <f>Table1[[#This Row],[Discounted Price]]*0.8</f>
        <v>50.817599999999999</v>
      </c>
      <c r="U1202">
        <f>Table1[[#This Row],[Price]]*0.52</f>
        <v>36.701599999999999</v>
      </c>
      <c r="V1202">
        <f>(Table1[[#This Row],[Price]]-Table1[[#This Row],[Scrap value]])/2</f>
        <v>16.9392</v>
      </c>
    </row>
    <row r="1203" spans="1:22" x14ac:dyDescent="0.25">
      <c r="A1203" t="s">
        <v>5859</v>
      </c>
      <c r="B1203" t="s">
        <v>22</v>
      </c>
      <c r="C1203" t="s">
        <v>47</v>
      </c>
      <c r="D1203" t="s">
        <v>5860</v>
      </c>
      <c r="E1203">
        <v>438.84</v>
      </c>
      <c r="F1203">
        <v>89</v>
      </c>
      <c r="G1203" t="s">
        <v>43728</v>
      </c>
      <c r="H1203" t="s">
        <v>5861</v>
      </c>
      <c r="I1203" s="1">
        <v>45000</v>
      </c>
      <c r="J1203" s="1">
        <v>46023</v>
      </c>
      <c r="K1203" t="s">
        <v>5862</v>
      </c>
      <c r="L1203" t="s">
        <v>5863</v>
      </c>
      <c r="M1203" t="s">
        <v>20</v>
      </c>
      <c r="N1203">
        <v>3</v>
      </c>
      <c r="O1203">
        <f>Table1[[#This Row],[Price]]-0.1*Table1[[#This Row],[Price]]</f>
        <v>394.95599999999996</v>
      </c>
      <c r="P1203" s="9">
        <f>(Table1[[#This Row],[Expiration Date]]-Table1[[#This Row],[Manufacturing Date]])/365</f>
        <v>2.8027397260273972</v>
      </c>
      <c r="Q1203" t="str">
        <f>IF(Table1[[#This Row],[Expiration Date]]-J1211&gt;12/31/2024,"not expired","expired")</f>
        <v>not expired</v>
      </c>
      <c r="R1203">
        <f>Table1[[#This Row],[Discounted Price]]*0.95</f>
        <v>375.20819999999992</v>
      </c>
      <c r="S1203">
        <f>Table1[[#This Row],[Discounted Price]]*0.9</f>
        <v>355.46039999999999</v>
      </c>
      <c r="T1203">
        <f>Table1[[#This Row],[Discounted Price]]*0.8</f>
        <v>315.96479999999997</v>
      </c>
      <c r="U1203">
        <f>Table1[[#This Row],[Price]]*0.52</f>
        <v>228.1968</v>
      </c>
      <c r="V1203">
        <f>(Table1[[#This Row],[Price]]-Table1[[#This Row],[Scrap value]])/2</f>
        <v>105.32159999999999</v>
      </c>
    </row>
    <row r="1204" spans="1:22" x14ac:dyDescent="0.25">
      <c r="A1204" t="s">
        <v>5864</v>
      </c>
      <c r="B1204" t="s">
        <v>15</v>
      </c>
      <c r="C1204" t="s">
        <v>47</v>
      </c>
      <c r="D1204" t="s">
        <v>5865</v>
      </c>
      <c r="E1204">
        <v>129.66999999999999</v>
      </c>
      <c r="F1204">
        <v>4</v>
      </c>
      <c r="G1204" t="s">
        <v>43728</v>
      </c>
      <c r="H1204" t="s">
        <v>5866</v>
      </c>
      <c r="I1204" s="1">
        <v>45137</v>
      </c>
      <c r="J1204" s="1">
        <v>45292</v>
      </c>
      <c r="K1204" t="s">
        <v>5867</v>
      </c>
      <c r="L1204" t="s">
        <v>5868</v>
      </c>
      <c r="M1204" t="s">
        <v>27</v>
      </c>
      <c r="N1204">
        <v>3</v>
      </c>
      <c r="O1204">
        <f>Table1[[#This Row],[Price]]-0.1*Table1[[#This Row],[Price]]</f>
        <v>116.70299999999999</v>
      </c>
      <c r="P1204" s="9">
        <f>(Table1[[#This Row],[Expiration Date]]-Table1[[#This Row],[Manufacturing Date]])/365</f>
        <v>0.42465753424657532</v>
      </c>
      <c r="Q1204" t="str">
        <f>IF(Table1[[#This Row],[Expiration Date]]-J1212&gt;12/31/2024,"not expired","expired")</f>
        <v>expired</v>
      </c>
      <c r="R1204">
        <f>Table1[[#This Row],[Discounted Price]]*0.95</f>
        <v>110.86784999999999</v>
      </c>
      <c r="S1204">
        <f>Table1[[#This Row],[Discounted Price]]*0.9</f>
        <v>105.03269999999999</v>
      </c>
      <c r="T1204">
        <f>Table1[[#This Row],[Discounted Price]]*0.8</f>
        <v>93.362399999999994</v>
      </c>
      <c r="U1204">
        <f>Table1[[#This Row],[Price]]*0.52</f>
        <v>67.428399999999996</v>
      </c>
      <c r="V1204">
        <f>(Table1[[#This Row],[Price]]-Table1[[#This Row],[Scrap value]])/2</f>
        <v>31.120799999999996</v>
      </c>
    </row>
    <row r="1205" spans="1:22" x14ac:dyDescent="0.25">
      <c r="A1205" t="s">
        <v>5869</v>
      </c>
      <c r="B1205" t="s">
        <v>29</v>
      </c>
      <c r="C1205" t="s">
        <v>47</v>
      </c>
      <c r="D1205" t="s">
        <v>5870</v>
      </c>
      <c r="E1205">
        <v>495.7</v>
      </c>
      <c r="F1205">
        <v>71</v>
      </c>
      <c r="G1205" t="s">
        <v>43728</v>
      </c>
      <c r="H1205" t="s">
        <v>2737</v>
      </c>
      <c r="I1205" s="1">
        <v>44927</v>
      </c>
      <c r="J1205" s="1">
        <v>45658</v>
      </c>
      <c r="K1205" t="s">
        <v>5871</v>
      </c>
      <c r="L1205" t="s">
        <v>5872</v>
      </c>
      <c r="M1205" t="s">
        <v>20</v>
      </c>
      <c r="N1205">
        <v>1</v>
      </c>
      <c r="O1205">
        <f>Table1[[#This Row],[Price]]-0.1*Table1[[#This Row],[Price]]</f>
        <v>446.13</v>
      </c>
      <c r="P1205" s="9">
        <f>(Table1[[#This Row],[Expiration Date]]-Table1[[#This Row],[Manufacturing Date]])/365</f>
        <v>2.0027397260273974</v>
      </c>
      <c r="Q1205" t="str">
        <f>IF(Table1[[#This Row],[Expiration Date]]-J1213&gt;12/31/2024,"not expired","expired")</f>
        <v>expired</v>
      </c>
      <c r="R1205">
        <f>Table1[[#This Row],[Discounted Price]]*0.95</f>
        <v>423.82349999999997</v>
      </c>
      <c r="S1205">
        <f>Table1[[#This Row],[Discounted Price]]*0.9</f>
        <v>401.517</v>
      </c>
      <c r="T1205">
        <f>Table1[[#This Row],[Discounted Price]]*0.8</f>
        <v>356.904</v>
      </c>
      <c r="U1205">
        <f>Table1[[#This Row],[Price]]*0.52</f>
        <v>257.76400000000001</v>
      </c>
      <c r="V1205">
        <f>(Table1[[#This Row],[Price]]-Table1[[#This Row],[Scrap value]])/2</f>
        <v>118.96799999999999</v>
      </c>
    </row>
    <row r="1206" spans="1:22" x14ac:dyDescent="0.25">
      <c r="A1206" t="s">
        <v>5873</v>
      </c>
      <c r="B1206" t="s">
        <v>29</v>
      </c>
      <c r="C1206" t="s">
        <v>47</v>
      </c>
      <c r="D1206" t="s">
        <v>5874</v>
      </c>
      <c r="E1206">
        <v>52.3</v>
      </c>
      <c r="F1206">
        <v>73</v>
      </c>
      <c r="G1206" t="s">
        <v>43729</v>
      </c>
      <c r="H1206" t="s">
        <v>5875</v>
      </c>
      <c r="I1206" s="1">
        <v>45137</v>
      </c>
      <c r="J1206" s="1">
        <v>46023</v>
      </c>
      <c r="K1206" t="s">
        <v>5876</v>
      </c>
      <c r="L1206" t="s">
        <v>5877</v>
      </c>
      <c r="M1206" t="s">
        <v>45</v>
      </c>
      <c r="N1206">
        <v>3</v>
      </c>
      <c r="O1206">
        <f>Table1[[#This Row],[Price]]-0.1*Table1[[#This Row],[Price]]</f>
        <v>47.069999999999993</v>
      </c>
      <c r="P1206" s="9">
        <f>(Table1[[#This Row],[Expiration Date]]-Table1[[#This Row],[Manufacturing Date]])/365</f>
        <v>2.4273972602739726</v>
      </c>
      <c r="Q1206" t="str">
        <f>IF(Table1[[#This Row],[Expiration Date]]-J1214&gt;12/31/2024,"not expired","expired")</f>
        <v>not expired</v>
      </c>
      <c r="R1206">
        <f>Table1[[#This Row],[Discounted Price]]*0.95</f>
        <v>44.716499999999989</v>
      </c>
      <c r="S1206">
        <f>Table1[[#This Row],[Discounted Price]]*0.9</f>
        <v>42.362999999999992</v>
      </c>
      <c r="T1206">
        <f>Table1[[#This Row],[Discounted Price]]*0.8</f>
        <v>37.655999999999999</v>
      </c>
      <c r="U1206">
        <f>Table1[[#This Row],[Price]]*0.52</f>
        <v>27.195999999999998</v>
      </c>
      <c r="V1206">
        <f>(Table1[[#This Row],[Price]]-Table1[[#This Row],[Scrap value]])/2</f>
        <v>12.552</v>
      </c>
    </row>
    <row r="1207" spans="1:22" x14ac:dyDescent="0.25">
      <c r="A1207" t="s">
        <v>5878</v>
      </c>
      <c r="B1207" t="s">
        <v>15</v>
      </c>
      <c r="C1207" t="s">
        <v>47</v>
      </c>
      <c r="D1207" t="s">
        <v>5879</v>
      </c>
      <c r="E1207">
        <v>315.05</v>
      </c>
      <c r="F1207">
        <v>90</v>
      </c>
      <c r="G1207" t="s">
        <v>43730</v>
      </c>
      <c r="H1207" t="s">
        <v>4760</v>
      </c>
      <c r="I1207" s="1">
        <v>45000</v>
      </c>
      <c r="J1207" s="1">
        <v>45292</v>
      </c>
      <c r="K1207" t="s">
        <v>5880</v>
      </c>
      <c r="L1207" t="s">
        <v>5881</v>
      </c>
      <c r="M1207" t="s">
        <v>45</v>
      </c>
      <c r="N1207">
        <v>2</v>
      </c>
      <c r="O1207">
        <f>Table1[[#This Row],[Price]]-0.1*Table1[[#This Row],[Price]]</f>
        <v>283.54500000000002</v>
      </c>
      <c r="P1207" s="9">
        <f>(Table1[[#This Row],[Expiration Date]]-Table1[[#This Row],[Manufacturing Date]])/365</f>
        <v>0.8</v>
      </c>
      <c r="Q1207" t="str">
        <f>IF(Table1[[#This Row],[Expiration Date]]-J1215&gt;12/31/2024,"not expired","expired")</f>
        <v>expired</v>
      </c>
      <c r="R1207">
        <f>Table1[[#This Row],[Discounted Price]]*0.95</f>
        <v>269.36775</v>
      </c>
      <c r="S1207">
        <f>Table1[[#This Row],[Discounted Price]]*0.9</f>
        <v>255.19050000000001</v>
      </c>
      <c r="T1207">
        <f>Table1[[#This Row],[Discounted Price]]*0.8</f>
        <v>226.83600000000001</v>
      </c>
      <c r="U1207">
        <f>Table1[[#This Row],[Price]]*0.52</f>
        <v>163.82600000000002</v>
      </c>
      <c r="V1207">
        <f>(Table1[[#This Row],[Price]]-Table1[[#This Row],[Scrap value]])/2</f>
        <v>75.611999999999995</v>
      </c>
    </row>
    <row r="1208" spans="1:22" x14ac:dyDescent="0.25">
      <c r="A1208" t="s">
        <v>5882</v>
      </c>
      <c r="B1208" t="s">
        <v>22</v>
      </c>
      <c r="C1208" t="s">
        <v>47</v>
      </c>
      <c r="D1208" t="s">
        <v>5883</v>
      </c>
      <c r="E1208">
        <v>417.2</v>
      </c>
      <c r="F1208">
        <v>32</v>
      </c>
      <c r="G1208" t="s">
        <v>43729</v>
      </c>
      <c r="H1208" t="s">
        <v>5884</v>
      </c>
      <c r="I1208" s="1">
        <v>45000</v>
      </c>
      <c r="J1208" s="1">
        <v>46023</v>
      </c>
      <c r="K1208" t="s">
        <v>5885</v>
      </c>
      <c r="L1208" t="s">
        <v>5886</v>
      </c>
      <c r="M1208" t="s">
        <v>20</v>
      </c>
      <c r="N1208">
        <v>2</v>
      </c>
      <c r="O1208">
        <f>Table1[[#This Row],[Price]]-0.1*Table1[[#This Row],[Price]]</f>
        <v>375.48</v>
      </c>
      <c r="P1208" s="9">
        <f>(Table1[[#This Row],[Expiration Date]]-Table1[[#This Row],[Manufacturing Date]])/365</f>
        <v>2.8027397260273972</v>
      </c>
      <c r="Q1208" t="str">
        <f>IF(Table1[[#This Row],[Expiration Date]]-J1216&gt;12/31/2024,"not expired","expired")</f>
        <v>not expired</v>
      </c>
      <c r="R1208">
        <f>Table1[[#This Row],[Discounted Price]]*0.95</f>
        <v>356.70600000000002</v>
      </c>
      <c r="S1208">
        <f>Table1[[#This Row],[Discounted Price]]*0.9</f>
        <v>337.93200000000002</v>
      </c>
      <c r="T1208">
        <f>Table1[[#This Row],[Discounted Price]]*0.8</f>
        <v>300.38400000000001</v>
      </c>
      <c r="U1208">
        <f>Table1[[#This Row],[Price]]*0.52</f>
        <v>216.94399999999999</v>
      </c>
      <c r="V1208">
        <f>(Table1[[#This Row],[Price]]-Table1[[#This Row],[Scrap value]])/2</f>
        <v>100.128</v>
      </c>
    </row>
    <row r="1209" spans="1:22" x14ac:dyDescent="0.25">
      <c r="A1209" t="s">
        <v>5887</v>
      </c>
      <c r="B1209" t="s">
        <v>15</v>
      </c>
      <c r="C1209" t="s">
        <v>47</v>
      </c>
      <c r="D1209" t="s">
        <v>5888</v>
      </c>
      <c r="E1209">
        <v>499.27</v>
      </c>
      <c r="F1209">
        <v>6</v>
      </c>
      <c r="G1209" t="s">
        <v>43729</v>
      </c>
      <c r="H1209" t="s">
        <v>2619</v>
      </c>
      <c r="I1209" s="1">
        <v>44927</v>
      </c>
      <c r="J1209" s="1">
        <v>45658</v>
      </c>
      <c r="K1209" t="s">
        <v>5889</v>
      </c>
      <c r="L1209" t="s">
        <v>5890</v>
      </c>
      <c r="M1209" t="s">
        <v>20</v>
      </c>
      <c r="N1209">
        <v>5</v>
      </c>
      <c r="O1209">
        <f>Table1[[#This Row],[Price]]-0.1*Table1[[#This Row],[Price]]</f>
        <v>449.34299999999996</v>
      </c>
      <c r="P1209" s="9">
        <f>(Table1[[#This Row],[Expiration Date]]-Table1[[#This Row],[Manufacturing Date]])/365</f>
        <v>2.0027397260273974</v>
      </c>
      <c r="Q1209" t="str">
        <f>IF(Table1[[#This Row],[Expiration Date]]-J1217&gt;12/31/2024,"not expired","expired")</f>
        <v>expired</v>
      </c>
      <c r="R1209">
        <f>Table1[[#This Row],[Discounted Price]]*0.95</f>
        <v>426.87584999999996</v>
      </c>
      <c r="S1209">
        <f>Table1[[#This Row],[Discounted Price]]*0.9</f>
        <v>404.40869999999995</v>
      </c>
      <c r="T1209">
        <f>Table1[[#This Row],[Discounted Price]]*0.8</f>
        <v>359.4744</v>
      </c>
      <c r="U1209">
        <f>Table1[[#This Row],[Price]]*0.52</f>
        <v>259.62040000000002</v>
      </c>
      <c r="V1209">
        <f>(Table1[[#This Row],[Price]]-Table1[[#This Row],[Scrap value]])/2</f>
        <v>119.82479999999998</v>
      </c>
    </row>
    <row r="1210" spans="1:22" x14ac:dyDescent="0.25">
      <c r="A1210" t="s">
        <v>5891</v>
      </c>
      <c r="B1210" t="s">
        <v>35</v>
      </c>
      <c r="C1210" t="s">
        <v>47</v>
      </c>
      <c r="D1210" t="s">
        <v>5892</v>
      </c>
      <c r="E1210">
        <v>387.44</v>
      </c>
      <c r="F1210">
        <v>10</v>
      </c>
      <c r="G1210" t="s">
        <v>43730</v>
      </c>
      <c r="H1210" t="s">
        <v>4755</v>
      </c>
      <c r="I1210" s="1">
        <v>44927</v>
      </c>
      <c r="J1210" s="1">
        <v>45658</v>
      </c>
      <c r="K1210" t="s">
        <v>5893</v>
      </c>
      <c r="L1210" t="s">
        <v>5894</v>
      </c>
      <c r="M1210" t="s">
        <v>20</v>
      </c>
      <c r="N1210">
        <v>4</v>
      </c>
      <c r="O1210">
        <f>Table1[[#This Row],[Price]]-0.1*Table1[[#This Row],[Price]]</f>
        <v>348.69600000000003</v>
      </c>
      <c r="P1210" s="9">
        <f>(Table1[[#This Row],[Expiration Date]]-Table1[[#This Row],[Manufacturing Date]])/365</f>
        <v>2.0027397260273974</v>
      </c>
      <c r="Q1210" t="str">
        <f>IF(Table1[[#This Row],[Expiration Date]]-J1218&gt;12/31/2024,"not expired","expired")</f>
        <v>expired</v>
      </c>
      <c r="R1210">
        <f>Table1[[#This Row],[Discounted Price]]*0.95</f>
        <v>331.26120000000003</v>
      </c>
      <c r="S1210">
        <f>Table1[[#This Row],[Discounted Price]]*0.9</f>
        <v>313.82640000000004</v>
      </c>
      <c r="T1210">
        <f>Table1[[#This Row],[Discounted Price]]*0.8</f>
        <v>278.95680000000004</v>
      </c>
      <c r="U1210">
        <f>Table1[[#This Row],[Price]]*0.52</f>
        <v>201.46880000000002</v>
      </c>
      <c r="V1210">
        <f>(Table1[[#This Row],[Price]]-Table1[[#This Row],[Scrap value]])/2</f>
        <v>92.985599999999991</v>
      </c>
    </row>
    <row r="1211" spans="1:22" x14ac:dyDescent="0.25">
      <c r="A1211" t="s">
        <v>5895</v>
      </c>
      <c r="B1211" t="s">
        <v>35</v>
      </c>
      <c r="C1211" t="s">
        <v>47</v>
      </c>
      <c r="D1211" t="s">
        <v>5896</v>
      </c>
      <c r="E1211">
        <v>214.27</v>
      </c>
      <c r="F1211">
        <v>83</v>
      </c>
      <c r="G1211" t="s">
        <v>43730</v>
      </c>
      <c r="H1211" t="s">
        <v>5897</v>
      </c>
      <c r="I1211" s="1">
        <v>45000</v>
      </c>
      <c r="J1211" s="1">
        <v>45292</v>
      </c>
      <c r="K1211" t="s">
        <v>5898</v>
      </c>
      <c r="L1211" t="s">
        <v>5899</v>
      </c>
      <c r="M1211" t="s">
        <v>45</v>
      </c>
      <c r="N1211">
        <v>1</v>
      </c>
      <c r="O1211">
        <f>Table1[[#This Row],[Price]]-0.1*Table1[[#This Row],[Price]]</f>
        <v>192.84300000000002</v>
      </c>
      <c r="P1211" s="9">
        <f>(Table1[[#This Row],[Expiration Date]]-Table1[[#This Row],[Manufacturing Date]])/365</f>
        <v>0.8</v>
      </c>
      <c r="Q1211" t="str">
        <f>IF(Table1[[#This Row],[Expiration Date]]-J1219&gt;12/31/2024,"not expired","expired")</f>
        <v>expired</v>
      </c>
      <c r="R1211">
        <f>Table1[[#This Row],[Discounted Price]]*0.95</f>
        <v>183.20085</v>
      </c>
      <c r="S1211">
        <f>Table1[[#This Row],[Discounted Price]]*0.9</f>
        <v>173.55870000000002</v>
      </c>
      <c r="T1211">
        <f>Table1[[#This Row],[Discounted Price]]*0.8</f>
        <v>154.27440000000001</v>
      </c>
      <c r="U1211">
        <f>Table1[[#This Row],[Price]]*0.52</f>
        <v>111.42040000000001</v>
      </c>
      <c r="V1211">
        <f>(Table1[[#This Row],[Price]]-Table1[[#This Row],[Scrap value]])/2</f>
        <v>51.424799999999998</v>
      </c>
    </row>
    <row r="1212" spans="1:22" x14ac:dyDescent="0.25">
      <c r="A1212" t="s">
        <v>5900</v>
      </c>
      <c r="B1212" t="s">
        <v>22</v>
      </c>
      <c r="C1212" t="s">
        <v>47</v>
      </c>
      <c r="D1212" t="s">
        <v>5901</v>
      </c>
      <c r="E1212">
        <v>71.22</v>
      </c>
      <c r="F1212">
        <v>91</v>
      </c>
      <c r="G1212" t="s">
        <v>43728</v>
      </c>
      <c r="H1212" t="s">
        <v>5902</v>
      </c>
      <c r="I1212" s="1">
        <v>45137</v>
      </c>
      <c r="J1212" s="1">
        <v>45292</v>
      </c>
      <c r="K1212" t="s">
        <v>5903</v>
      </c>
      <c r="L1212" t="s">
        <v>5904</v>
      </c>
      <c r="M1212" t="s">
        <v>45</v>
      </c>
      <c r="N1212">
        <v>2</v>
      </c>
      <c r="O1212">
        <f>Table1[[#This Row],[Price]]-0.1*Table1[[#This Row],[Price]]</f>
        <v>64.097999999999999</v>
      </c>
      <c r="P1212" s="9">
        <f>(Table1[[#This Row],[Expiration Date]]-Table1[[#This Row],[Manufacturing Date]])/365</f>
        <v>0.42465753424657532</v>
      </c>
      <c r="Q1212" t="str">
        <f>IF(Table1[[#This Row],[Expiration Date]]-J1220&gt;12/31/2024,"not expired","expired")</f>
        <v>expired</v>
      </c>
      <c r="R1212">
        <f>Table1[[#This Row],[Discounted Price]]*0.95</f>
        <v>60.893099999999997</v>
      </c>
      <c r="S1212">
        <f>Table1[[#This Row],[Discounted Price]]*0.9</f>
        <v>57.688200000000002</v>
      </c>
      <c r="T1212">
        <f>Table1[[#This Row],[Discounted Price]]*0.8</f>
        <v>51.278400000000005</v>
      </c>
      <c r="U1212">
        <f>Table1[[#This Row],[Price]]*0.52</f>
        <v>37.034399999999998</v>
      </c>
      <c r="V1212">
        <f>(Table1[[#This Row],[Price]]-Table1[[#This Row],[Scrap value]])/2</f>
        <v>17.0928</v>
      </c>
    </row>
    <row r="1213" spans="1:22" x14ac:dyDescent="0.25">
      <c r="A1213" t="s">
        <v>5905</v>
      </c>
      <c r="B1213" t="s">
        <v>29</v>
      </c>
      <c r="C1213" t="s">
        <v>47</v>
      </c>
      <c r="D1213" t="s">
        <v>5906</v>
      </c>
      <c r="E1213">
        <v>447.85</v>
      </c>
      <c r="F1213">
        <v>28</v>
      </c>
      <c r="G1213" t="s">
        <v>43729</v>
      </c>
      <c r="H1213" t="s">
        <v>5907</v>
      </c>
      <c r="I1213" s="1">
        <v>45000</v>
      </c>
      <c r="J1213" s="1">
        <v>45658</v>
      </c>
      <c r="K1213" t="s">
        <v>5908</v>
      </c>
      <c r="L1213" t="s">
        <v>5909</v>
      </c>
      <c r="M1213" t="s">
        <v>27</v>
      </c>
      <c r="N1213">
        <v>2</v>
      </c>
      <c r="O1213">
        <f>Table1[[#This Row],[Price]]-0.1*Table1[[#This Row],[Price]]</f>
        <v>403.065</v>
      </c>
      <c r="P1213" s="9">
        <f>(Table1[[#This Row],[Expiration Date]]-Table1[[#This Row],[Manufacturing Date]])/365</f>
        <v>1.8027397260273972</v>
      </c>
      <c r="Q1213" t="str">
        <f>IF(Table1[[#This Row],[Expiration Date]]-J1221&gt;12/31/2024,"not expired","expired")</f>
        <v>expired</v>
      </c>
      <c r="R1213">
        <f>Table1[[#This Row],[Discounted Price]]*0.95</f>
        <v>382.91174999999998</v>
      </c>
      <c r="S1213">
        <f>Table1[[#This Row],[Discounted Price]]*0.9</f>
        <v>362.75850000000003</v>
      </c>
      <c r="T1213">
        <f>Table1[[#This Row],[Discounted Price]]*0.8</f>
        <v>322.452</v>
      </c>
      <c r="U1213">
        <f>Table1[[#This Row],[Price]]*0.52</f>
        <v>232.88200000000003</v>
      </c>
      <c r="V1213">
        <f>(Table1[[#This Row],[Price]]-Table1[[#This Row],[Scrap value]])/2</f>
        <v>107.48399999999999</v>
      </c>
    </row>
    <row r="1214" spans="1:22" x14ac:dyDescent="0.25">
      <c r="A1214" t="s">
        <v>5910</v>
      </c>
      <c r="B1214" t="s">
        <v>29</v>
      </c>
      <c r="C1214" t="s">
        <v>47</v>
      </c>
      <c r="D1214" t="s">
        <v>5911</v>
      </c>
      <c r="E1214">
        <v>381.24</v>
      </c>
      <c r="F1214">
        <v>90</v>
      </c>
      <c r="G1214" t="s">
        <v>43730</v>
      </c>
      <c r="H1214" t="s">
        <v>5912</v>
      </c>
      <c r="I1214" s="1">
        <v>45137</v>
      </c>
      <c r="J1214" s="1">
        <v>45658</v>
      </c>
      <c r="K1214" t="s">
        <v>5913</v>
      </c>
      <c r="L1214" t="s">
        <v>5914</v>
      </c>
      <c r="M1214" t="s">
        <v>27</v>
      </c>
      <c r="N1214">
        <v>4</v>
      </c>
      <c r="O1214">
        <f>Table1[[#This Row],[Price]]-0.1*Table1[[#This Row],[Price]]</f>
        <v>343.11599999999999</v>
      </c>
      <c r="P1214" s="9">
        <f>(Table1[[#This Row],[Expiration Date]]-Table1[[#This Row],[Manufacturing Date]])/365</f>
        <v>1.4273972602739726</v>
      </c>
      <c r="Q1214" t="str">
        <f>IF(Table1[[#This Row],[Expiration Date]]-J1222&gt;12/31/2024,"not expired","expired")</f>
        <v>expired</v>
      </c>
      <c r="R1214">
        <f>Table1[[#This Row],[Discounted Price]]*0.95</f>
        <v>325.96019999999999</v>
      </c>
      <c r="S1214">
        <f>Table1[[#This Row],[Discounted Price]]*0.9</f>
        <v>308.80439999999999</v>
      </c>
      <c r="T1214">
        <f>Table1[[#This Row],[Discounted Price]]*0.8</f>
        <v>274.49279999999999</v>
      </c>
      <c r="U1214">
        <f>Table1[[#This Row],[Price]]*0.52</f>
        <v>198.2448</v>
      </c>
      <c r="V1214">
        <f>(Table1[[#This Row],[Price]]-Table1[[#This Row],[Scrap value]])/2</f>
        <v>91.497600000000006</v>
      </c>
    </row>
    <row r="1215" spans="1:22" x14ac:dyDescent="0.25">
      <c r="A1215" t="s">
        <v>5915</v>
      </c>
      <c r="B1215" t="s">
        <v>22</v>
      </c>
      <c r="C1215" t="s">
        <v>47</v>
      </c>
      <c r="D1215" t="s">
        <v>5916</v>
      </c>
      <c r="E1215">
        <v>361.2</v>
      </c>
      <c r="F1215">
        <v>29</v>
      </c>
      <c r="G1215" t="s">
        <v>43730</v>
      </c>
      <c r="H1215" t="s">
        <v>5917</v>
      </c>
      <c r="I1215" s="1">
        <v>44927</v>
      </c>
      <c r="J1215" s="1">
        <v>45292</v>
      </c>
      <c r="K1215" t="s">
        <v>5918</v>
      </c>
      <c r="L1215" t="s">
        <v>5919</v>
      </c>
      <c r="M1215" t="s">
        <v>27</v>
      </c>
      <c r="N1215">
        <v>4</v>
      </c>
      <c r="O1215">
        <f>Table1[[#This Row],[Price]]-0.1*Table1[[#This Row],[Price]]</f>
        <v>325.08</v>
      </c>
      <c r="P1215" s="9">
        <f>(Table1[[#This Row],[Expiration Date]]-Table1[[#This Row],[Manufacturing Date]])/365</f>
        <v>1</v>
      </c>
      <c r="Q1215" t="str">
        <f>IF(Table1[[#This Row],[Expiration Date]]-J1223&gt;12/31/2024,"not expired","expired")</f>
        <v>expired</v>
      </c>
      <c r="R1215">
        <f>Table1[[#This Row],[Discounted Price]]*0.95</f>
        <v>308.82599999999996</v>
      </c>
      <c r="S1215">
        <f>Table1[[#This Row],[Discounted Price]]*0.9</f>
        <v>292.572</v>
      </c>
      <c r="T1215">
        <f>Table1[[#This Row],[Discounted Price]]*0.8</f>
        <v>260.06400000000002</v>
      </c>
      <c r="U1215">
        <f>Table1[[#This Row],[Price]]*0.52</f>
        <v>187.82400000000001</v>
      </c>
      <c r="V1215">
        <f>(Table1[[#This Row],[Price]]-Table1[[#This Row],[Scrap value]])/2</f>
        <v>86.687999999999988</v>
      </c>
    </row>
    <row r="1216" spans="1:22" x14ac:dyDescent="0.25">
      <c r="A1216" t="s">
        <v>5920</v>
      </c>
      <c r="B1216" t="s">
        <v>35</v>
      </c>
      <c r="C1216" t="s">
        <v>47</v>
      </c>
      <c r="D1216" t="s">
        <v>5921</v>
      </c>
      <c r="E1216">
        <v>437.55</v>
      </c>
      <c r="F1216">
        <v>11</v>
      </c>
      <c r="G1216" t="s">
        <v>43730</v>
      </c>
      <c r="H1216" t="s">
        <v>5922</v>
      </c>
      <c r="I1216" s="1">
        <v>44927</v>
      </c>
      <c r="J1216" s="1">
        <v>45292</v>
      </c>
      <c r="K1216" t="s">
        <v>5923</v>
      </c>
      <c r="L1216" t="s">
        <v>5924</v>
      </c>
      <c r="M1216" t="s">
        <v>45</v>
      </c>
      <c r="N1216">
        <v>1</v>
      </c>
      <c r="O1216">
        <f>Table1[[#This Row],[Price]]-0.1*Table1[[#This Row],[Price]]</f>
        <v>393.79500000000002</v>
      </c>
      <c r="P1216" s="9">
        <f>(Table1[[#This Row],[Expiration Date]]-Table1[[#This Row],[Manufacturing Date]])/365</f>
        <v>1</v>
      </c>
      <c r="Q1216" t="str">
        <f>IF(Table1[[#This Row],[Expiration Date]]-J1224&gt;12/31/2024,"not expired","expired")</f>
        <v>expired</v>
      </c>
      <c r="R1216">
        <f>Table1[[#This Row],[Discounted Price]]*0.95</f>
        <v>374.10525000000001</v>
      </c>
      <c r="S1216">
        <f>Table1[[#This Row],[Discounted Price]]*0.9</f>
        <v>354.41550000000001</v>
      </c>
      <c r="T1216">
        <f>Table1[[#This Row],[Discounted Price]]*0.8</f>
        <v>315.03600000000006</v>
      </c>
      <c r="U1216">
        <f>Table1[[#This Row],[Price]]*0.52</f>
        <v>227.52600000000001</v>
      </c>
      <c r="V1216">
        <f>(Table1[[#This Row],[Price]]-Table1[[#This Row],[Scrap value]])/2</f>
        <v>105.012</v>
      </c>
    </row>
    <row r="1217" spans="1:22" x14ac:dyDescent="0.25">
      <c r="A1217" t="s">
        <v>5925</v>
      </c>
      <c r="B1217" t="s">
        <v>22</v>
      </c>
      <c r="C1217" t="s">
        <v>47</v>
      </c>
      <c r="D1217" t="s">
        <v>5926</v>
      </c>
      <c r="E1217">
        <v>356.89</v>
      </c>
      <c r="F1217">
        <v>91</v>
      </c>
      <c r="G1217" t="s">
        <v>43729</v>
      </c>
      <c r="H1217" t="s">
        <v>5927</v>
      </c>
      <c r="I1217" s="1">
        <v>45137</v>
      </c>
      <c r="J1217" s="1">
        <v>45658</v>
      </c>
      <c r="K1217" t="s">
        <v>5928</v>
      </c>
      <c r="L1217" t="s">
        <v>5929</v>
      </c>
      <c r="M1217" t="s">
        <v>20</v>
      </c>
      <c r="N1217">
        <v>4</v>
      </c>
      <c r="O1217">
        <f>Table1[[#This Row],[Price]]-0.1*Table1[[#This Row],[Price]]</f>
        <v>321.20099999999996</v>
      </c>
      <c r="P1217" s="9">
        <f>(Table1[[#This Row],[Expiration Date]]-Table1[[#This Row],[Manufacturing Date]])/365</f>
        <v>1.4273972602739726</v>
      </c>
      <c r="Q1217" t="str">
        <f>IF(Table1[[#This Row],[Expiration Date]]-J1225&gt;12/31/2024,"not expired","expired")</f>
        <v>expired</v>
      </c>
      <c r="R1217">
        <f>Table1[[#This Row],[Discounted Price]]*0.95</f>
        <v>305.14094999999998</v>
      </c>
      <c r="S1217">
        <f>Table1[[#This Row],[Discounted Price]]*0.9</f>
        <v>289.08089999999999</v>
      </c>
      <c r="T1217">
        <f>Table1[[#This Row],[Discounted Price]]*0.8</f>
        <v>256.96080000000001</v>
      </c>
      <c r="U1217">
        <f>Table1[[#This Row],[Price]]*0.52</f>
        <v>185.58279999999999</v>
      </c>
      <c r="V1217">
        <f>(Table1[[#This Row],[Price]]-Table1[[#This Row],[Scrap value]])/2</f>
        <v>85.653599999999997</v>
      </c>
    </row>
    <row r="1218" spans="1:22" x14ac:dyDescent="0.25">
      <c r="A1218" t="s">
        <v>5930</v>
      </c>
      <c r="B1218" t="s">
        <v>29</v>
      </c>
      <c r="C1218" t="s">
        <v>47</v>
      </c>
      <c r="D1218" t="s">
        <v>5931</v>
      </c>
      <c r="E1218">
        <v>152.88999999999999</v>
      </c>
      <c r="F1218">
        <v>64</v>
      </c>
      <c r="G1218" t="s">
        <v>43730</v>
      </c>
      <c r="H1218" t="s">
        <v>5932</v>
      </c>
      <c r="I1218" s="1">
        <v>45000</v>
      </c>
      <c r="J1218" s="1">
        <v>45658</v>
      </c>
      <c r="K1218" t="s">
        <v>5933</v>
      </c>
      <c r="L1218" t="s">
        <v>5934</v>
      </c>
      <c r="M1218" t="s">
        <v>20</v>
      </c>
      <c r="N1218">
        <v>4</v>
      </c>
      <c r="O1218">
        <f>Table1[[#This Row],[Price]]-0.1*Table1[[#This Row],[Price]]</f>
        <v>137.601</v>
      </c>
      <c r="P1218" s="9">
        <f>(Table1[[#This Row],[Expiration Date]]-Table1[[#This Row],[Manufacturing Date]])/365</f>
        <v>1.8027397260273972</v>
      </c>
      <c r="Q1218" t="str">
        <f>IF(Table1[[#This Row],[Expiration Date]]-J1226&gt;12/31/2024,"not expired","expired")</f>
        <v>expired</v>
      </c>
      <c r="R1218">
        <f>Table1[[#This Row],[Discounted Price]]*0.95</f>
        <v>130.72094999999999</v>
      </c>
      <c r="S1218">
        <f>Table1[[#This Row],[Discounted Price]]*0.9</f>
        <v>123.8409</v>
      </c>
      <c r="T1218">
        <f>Table1[[#This Row],[Discounted Price]]*0.8</f>
        <v>110.08080000000001</v>
      </c>
      <c r="U1218">
        <f>Table1[[#This Row],[Price]]*0.52</f>
        <v>79.502799999999993</v>
      </c>
      <c r="V1218">
        <f>(Table1[[#This Row],[Price]]-Table1[[#This Row],[Scrap value]])/2</f>
        <v>36.693599999999996</v>
      </c>
    </row>
    <row r="1219" spans="1:22" x14ac:dyDescent="0.25">
      <c r="A1219" t="s">
        <v>5935</v>
      </c>
      <c r="B1219" t="s">
        <v>15</v>
      </c>
      <c r="C1219" t="s">
        <v>47</v>
      </c>
      <c r="D1219" t="s">
        <v>5936</v>
      </c>
      <c r="E1219">
        <v>41.31</v>
      </c>
      <c r="F1219">
        <v>1</v>
      </c>
      <c r="G1219" t="s">
        <v>43729</v>
      </c>
      <c r="H1219" t="s">
        <v>5937</v>
      </c>
      <c r="I1219" s="1">
        <v>45000</v>
      </c>
      <c r="J1219" s="1">
        <v>45658</v>
      </c>
      <c r="K1219" t="s">
        <v>5938</v>
      </c>
      <c r="L1219" t="s">
        <v>5939</v>
      </c>
      <c r="M1219" t="s">
        <v>20</v>
      </c>
      <c r="N1219">
        <v>5</v>
      </c>
      <c r="O1219">
        <f>Table1[[#This Row],[Price]]-0.1*Table1[[#This Row],[Price]]</f>
        <v>37.179000000000002</v>
      </c>
      <c r="P1219" s="9">
        <f>(Table1[[#This Row],[Expiration Date]]-Table1[[#This Row],[Manufacturing Date]])/365</f>
        <v>1.8027397260273972</v>
      </c>
      <c r="Q1219" t="str">
        <f>IF(Table1[[#This Row],[Expiration Date]]-J1227&gt;12/31/2024,"not expired","expired")</f>
        <v>expired</v>
      </c>
      <c r="R1219">
        <f>Table1[[#This Row],[Discounted Price]]*0.95</f>
        <v>35.320050000000002</v>
      </c>
      <c r="S1219">
        <f>Table1[[#This Row],[Discounted Price]]*0.9</f>
        <v>33.461100000000002</v>
      </c>
      <c r="T1219">
        <f>Table1[[#This Row],[Discounted Price]]*0.8</f>
        <v>29.743200000000002</v>
      </c>
      <c r="U1219">
        <f>Table1[[#This Row],[Price]]*0.52</f>
        <v>21.481200000000001</v>
      </c>
      <c r="V1219">
        <f>(Table1[[#This Row],[Price]]-Table1[[#This Row],[Scrap value]])/2</f>
        <v>9.9144000000000005</v>
      </c>
    </row>
    <row r="1220" spans="1:22" x14ac:dyDescent="0.25">
      <c r="A1220" t="s">
        <v>5940</v>
      </c>
      <c r="B1220" t="s">
        <v>15</v>
      </c>
      <c r="C1220" t="s">
        <v>47</v>
      </c>
      <c r="D1220" t="s">
        <v>5941</v>
      </c>
      <c r="E1220">
        <v>341.07</v>
      </c>
      <c r="F1220">
        <v>9</v>
      </c>
      <c r="G1220" t="s">
        <v>43728</v>
      </c>
      <c r="H1220" t="s">
        <v>5942</v>
      </c>
      <c r="I1220" s="1">
        <v>45000</v>
      </c>
      <c r="J1220" s="1">
        <v>45658</v>
      </c>
      <c r="K1220" t="s">
        <v>5943</v>
      </c>
      <c r="L1220" t="s">
        <v>5944</v>
      </c>
      <c r="M1220" t="s">
        <v>45</v>
      </c>
      <c r="N1220">
        <v>5</v>
      </c>
      <c r="O1220">
        <f>Table1[[#This Row],[Price]]-0.1*Table1[[#This Row],[Price]]</f>
        <v>306.96299999999997</v>
      </c>
      <c r="P1220" s="9">
        <f>(Table1[[#This Row],[Expiration Date]]-Table1[[#This Row],[Manufacturing Date]])/365</f>
        <v>1.8027397260273972</v>
      </c>
      <c r="Q1220" t="str">
        <f>IF(Table1[[#This Row],[Expiration Date]]-J1228&gt;12/31/2024,"not expired","expired")</f>
        <v>expired</v>
      </c>
      <c r="R1220">
        <f>Table1[[#This Row],[Discounted Price]]*0.95</f>
        <v>291.61484999999993</v>
      </c>
      <c r="S1220">
        <f>Table1[[#This Row],[Discounted Price]]*0.9</f>
        <v>276.26669999999996</v>
      </c>
      <c r="T1220">
        <f>Table1[[#This Row],[Discounted Price]]*0.8</f>
        <v>245.57039999999998</v>
      </c>
      <c r="U1220">
        <f>Table1[[#This Row],[Price]]*0.52</f>
        <v>177.35640000000001</v>
      </c>
      <c r="V1220">
        <f>(Table1[[#This Row],[Price]]-Table1[[#This Row],[Scrap value]])/2</f>
        <v>81.856799999999993</v>
      </c>
    </row>
    <row r="1221" spans="1:22" x14ac:dyDescent="0.25">
      <c r="A1221" t="s">
        <v>5945</v>
      </c>
      <c r="B1221" t="s">
        <v>35</v>
      </c>
      <c r="C1221" t="s">
        <v>47</v>
      </c>
      <c r="D1221" t="s">
        <v>5946</v>
      </c>
      <c r="E1221">
        <v>460.65</v>
      </c>
      <c r="F1221">
        <v>30</v>
      </c>
      <c r="G1221" t="s">
        <v>43729</v>
      </c>
      <c r="H1221" t="s">
        <v>5947</v>
      </c>
      <c r="I1221" s="1">
        <v>44927</v>
      </c>
      <c r="J1221" s="1">
        <v>46023</v>
      </c>
      <c r="K1221" t="s">
        <v>5948</v>
      </c>
      <c r="L1221" t="s">
        <v>5949</v>
      </c>
      <c r="M1221" t="s">
        <v>45</v>
      </c>
      <c r="N1221">
        <v>3</v>
      </c>
      <c r="O1221">
        <f>Table1[[#This Row],[Price]]-0.1*Table1[[#This Row],[Price]]</f>
        <v>414.58499999999998</v>
      </c>
      <c r="P1221" s="9">
        <f>(Table1[[#This Row],[Expiration Date]]-Table1[[#This Row],[Manufacturing Date]])/365</f>
        <v>3.0027397260273974</v>
      </c>
      <c r="Q1221" t="str">
        <f>IF(Table1[[#This Row],[Expiration Date]]-J1229&gt;12/31/2024,"not expired","expired")</f>
        <v>expired</v>
      </c>
      <c r="R1221">
        <f>Table1[[#This Row],[Discounted Price]]*0.95</f>
        <v>393.85574999999994</v>
      </c>
      <c r="S1221">
        <f>Table1[[#This Row],[Discounted Price]]*0.9</f>
        <v>373.12649999999996</v>
      </c>
      <c r="T1221">
        <f>Table1[[#This Row],[Discounted Price]]*0.8</f>
        <v>331.66800000000001</v>
      </c>
      <c r="U1221">
        <f>Table1[[#This Row],[Price]]*0.52</f>
        <v>239.53799999999998</v>
      </c>
      <c r="V1221">
        <f>(Table1[[#This Row],[Price]]-Table1[[#This Row],[Scrap value]])/2</f>
        <v>110.556</v>
      </c>
    </row>
    <row r="1222" spans="1:22" x14ac:dyDescent="0.25">
      <c r="A1222" t="s">
        <v>5950</v>
      </c>
      <c r="B1222" t="s">
        <v>35</v>
      </c>
      <c r="C1222" t="s">
        <v>47</v>
      </c>
      <c r="D1222" t="s">
        <v>5951</v>
      </c>
      <c r="E1222">
        <v>141.19999999999999</v>
      </c>
      <c r="F1222">
        <v>49</v>
      </c>
      <c r="G1222" t="s">
        <v>43729</v>
      </c>
      <c r="H1222" t="s">
        <v>5482</v>
      </c>
      <c r="I1222" s="1">
        <v>45000</v>
      </c>
      <c r="J1222" s="1">
        <v>46023</v>
      </c>
      <c r="K1222" t="s">
        <v>5952</v>
      </c>
      <c r="L1222" t="s">
        <v>5953</v>
      </c>
      <c r="M1222" t="s">
        <v>27</v>
      </c>
      <c r="N1222">
        <v>2</v>
      </c>
      <c r="O1222">
        <f>Table1[[#This Row],[Price]]-0.1*Table1[[#This Row],[Price]]</f>
        <v>127.07999999999998</v>
      </c>
      <c r="P1222" s="9">
        <f>(Table1[[#This Row],[Expiration Date]]-Table1[[#This Row],[Manufacturing Date]])/365</f>
        <v>2.8027397260273972</v>
      </c>
      <c r="Q1222" t="str">
        <f>IF(Table1[[#This Row],[Expiration Date]]-J1230&gt;12/31/2024,"not expired","expired")</f>
        <v>expired</v>
      </c>
      <c r="R1222">
        <f>Table1[[#This Row],[Discounted Price]]*0.95</f>
        <v>120.72599999999998</v>
      </c>
      <c r="S1222">
        <f>Table1[[#This Row],[Discounted Price]]*0.9</f>
        <v>114.37199999999999</v>
      </c>
      <c r="T1222">
        <f>Table1[[#This Row],[Discounted Price]]*0.8</f>
        <v>101.66399999999999</v>
      </c>
      <c r="U1222">
        <f>Table1[[#This Row],[Price]]*0.52</f>
        <v>73.423999999999992</v>
      </c>
      <c r="V1222">
        <f>(Table1[[#This Row],[Price]]-Table1[[#This Row],[Scrap value]])/2</f>
        <v>33.887999999999998</v>
      </c>
    </row>
    <row r="1223" spans="1:22" x14ac:dyDescent="0.25">
      <c r="A1223" t="s">
        <v>5954</v>
      </c>
      <c r="B1223" t="s">
        <v>15</v>
      </c>
      <c r="C1223" t="s">
        <v>47</v>
      </c>
      <c r="D1223" t="s">
        <v>5955</v>
      </c>
      <c r="E1223">
        <v>41.53</v>
      </c>
      <c r="F1223">
        <v>40</v>
      </c>
      <c r="G1223" t="s">
        <v>43728</v>
      </c>
      <c r="H1223" t="s">
        <v>5956</v>
      </c>
      <c r="I1223" s="1">
        <v>45000</v>
      </c>
      <c r="J1223" s="1">
        <v>46023</v>
      </c>
      <c r="K1223" t="s">
        <v>5957</v>
      </c>
      <c r="L1223" t="s">
        <v>5958</v>
      </c>
      <c r="M1223" t="s">
        <v>20</v>
      </c>
      <c r="N1223">
        <v>3</v>
      </c>
      <c r="O1223">
        <f>Table1[[#This Row],[Price]]-0.1*Table1[[#This Row],[Price]]</f>
        <v>37.377000000000002</v>
      </c>
      <c r="P1223" s="9">
        <f>(Table1[[#This Row],[Expiration Date]]-Table1[[#This Row],[Manufacturing Date]])/365</f>
        <v>2.8027397260273972</v>
      </c>
      <c r="Q1223" t="str">
        <f>IF(Table1[[#This Row],[Expiration Date]]-J1231&gt;12/31/2024,"not expired","expired")</f>
        <v>expired</v>
      </c>
      <c r="R1223">
        <f>Table1[[#This Row],[Discounted Price]]*0.95</f>
        <v>35.508150000000001</v>
      </c>
      <c r="S1223">
        <f>Table1[[#This Row],[Discounted Price]]*0.9</f>
        <v>33.639300000000006</v>
      </c>
      <c r="T1223">
        <f>Table1[[#This Row],[Discounted Price]]*0.8</f>
        <v>29.901600000000002</v>
      </c>
      <c r="U1223">
        <f>Table1[[#This Row],[Price]]*0.52</f>
        <v>21.595600000000001</v>
      </c>
      <c r="V1223">
        <f>(Table1[[#This Row],[Price]]-Table1[[#This Row],[Scrap value]])/2</f>
        <v>9.9672000000000001</v>
      </c>
    </row>
    <row r="1224" spans="1:22" x14ac:dyDescent="0.25">
      <c r="A1224" t="s">
        <v>5959</v>
      </c>
      <c r="B1224" t="s">
        <v>29</v>
      </c>
      <c r="C1224" t="s">
        <v>47</v>
      </c>
      <c r="D1224" t="s">
        <v>5960</v>
      </c>
      <c r="E1224">
        <v>315.06</v>
      </c>
      <c r="F1224">
        <v>34</v>
      </c>
      <c r="G1224" t="s">
        <v>43730</v>
      </c>
      <c r="H1224" t="s">
        <v>5961</v>
      </c>
      <c r="I1224" s="1">
        <v>44927</v>
      </c>
      <c r="J1224" s="1">
        <v>45658</v>
      </c>
      <c r="K1224" t="s">
        <v>5962</v>
      </c>
      <c r="L1224" t="s">
        <v>5963</v>
      </c>
      <c r="M1224" t="s">
        <v>27</v>
      </c>
      <c r="N1224">
        <v>4</v>
      </c>
      <c r="O1224">
        <f>Table1[[#This Row],[Price]]-0.1*Table1[[#This Row],[Price]]</f>
        <v>283.55399999999997</v>
      </c>
      <c r="P1224" s="9">
        <f>(Table1[[#This Row],[Expiration Date]]-Table1[[#This Row],[Manufacturing Date]])/365</f>
        <v>2.0027397260273974</v>
      </c>
      <c r="Q1224" t="str">
        <f>IF(Table1[[#This Row],[Expiration Date]]-J1232&gt;12/31/2024,"not expired","expired")</f>
        <v>expired</v>
      </c>
      <c r="R1224">
        <f>Table1[[#This Row],[Discounted Price]]*0.95</f>
        <v>269.37629999999996</v>
      </c>
      <c r="S1224">
        <f>Table1[[#This Row],[Discounted Price]]*0.9</f>
        <v>255.19859999999997</v>
      </c>
      <c r="T1224">
        <f>Table1[[#This Row],[Discounted Price]]*0.8</f>
        <v>226.8432</v>
      </c>
      <c r="U1224">
        <f>Table1[[#This Row],[Price]]*0.52</f>
        <v>163.8312</v>
      </c>
      <c r="V1224">
        <f>(Table1[[#This Row],[Price]]-Table1[[#This Row],[Scrap value]])/2</f>
        <v>75.614400000000003</v>
      </c>
    </row>
    <row r="1225" spans="1:22" x14ac:dyDescent="0.25">
      <c r="A1225" t="s">
        <v>5964</v>
      </c>
      <c r="B1225" t="s">
        <v>22</v>
      </c>
      <c r="C1225" t="s">
        <v>47</v>
      </c>
      <c r="D1225" t="s">
        <v>5965</v>
      </c>
      <c r="E1225">
        <v>427.99</v>
      </c>
      <c r="F1225">
        <v>82</v>
      </c>
      <c r="G1225" t="s">
        <v>43728</v>
      </c>
      <c r="H1225" t="s">
        <v>5966</v>
      </c>
      <c r="I1225" s="1">
        <v>44927</v>
      </c>
      <c r="J1225" s="1">
        <v>45658</v>
      </c>
      <c r="K1225" t="s">
        <v>5967</v>
      </c>
      <c r="L1225" t="s">
        <v>5968</v>
      </c>
      <c r="M1225" t="s">
        <v>45</v>
      </c>
      <c r="N1225">
        <v>2</v>
      </c>
      <c r="O1225">
        <f>Table1[[#This Row],[Price]]-0.1*Table1[[#This Row],[Price]]</f>
        <v>385.19100000000003</v>
      </c>
      <c r="P1225" s="9">
        <f>(Table1[[#This Row],[Expiration Date]]-Table1[[#This Row],[Manufacturing Date]])/365</f>
        <v>2.0027397260273974</v>
      </c>
      <c r="Q1225" t="str">
        <f>IF(Table1[[#This Row],[Expiration Date]]-J1233&gt;12/31/2024,"not expired","expired")</f>
        <v>expired</v>
      </c>
      <c r="R1225">
        <f>Table1[[#This Row],[Discounted Price]]*0.95</f>
        <v>365.93144999999998</v>
      </c>
      <c r="S1225">
        <f>Table1[[#This Row],[Discounted Price]]*0.9</f>
        <v>346.67190000000005</v>
      </c>
      <c r="T1225">
        <f>Table1[[#This Row],[Discounted Price]]*0.8</f>
        <v>308.15280000000007</v>
      </c>
      <c r="U1225">
        <f>Table1[[#This Row],[Price]]*0.52</f>
        <v>222.5548</v>
      </c>
      <c r="V1225">
        <f>(Table1[[#This Row],[Price]]-Table1[[#This Row],[Scrap value]])/2</f>
        <v>102.7176</v>
      </c>
    </row>
    <row r="1226" spans="1:22" x14ac:dyDescent="0.25">
      <c r="A1226" t="s">
        <v>5969</v>
      </c>
      <c r="B1226" t="s">
        <v>15</v>
      </c>
      <c r="C1226" t="s">
        <v>47</v>
      </c>
      <c r="D1226" t="s">
        <v>5970</v>
      </c>
      <c r="E1226">
        <v>142.25</v>
      </c>
      <c r="F1226">
        <v>46</v>
      </c>
      <c r="G1226" t="s">
        <v>43730</v>
      </c>
      <c r="H1226" t="s">
        <v>5971</v>
      </c>
      <c r="I1226" s="1">
        <v>45000</v>
      </c>
      <c r="J1226" s="1">
        <v>46023</v>
      </c>
      <c r="K1226" t="s">
        <v>5972</v>
      </c>
      <c r="L1226" t="s">
        <v>5973</v>
      </c>
      <c r="M1226" t="s">
        <v>45</v>
      </c>
      <c r="N1226">
        <v>3</v>
      </c>
      <c r="O1226">
        <f>Table1[[#This Row],[Price]]-0.1*Table1[[#This Row],[Price]]</f>
        <v>128.02500000000001</v>
      </c>
      <c r="P1226" s="9">
        <f>(Table1[[#This Row],[Expiration Date]]-Table1[[#This Row],[Manufacturing Date]])/365</f>
        <v>2.8027397260273972</v>
      </c>
      <c r="Q1226" t="str">
        <f>IF(Table1[[#This Row],[Expiration Date]]-J1234&gt;12/31/2024,"not expired","expired")</f>
        <v>expired</v>
      </c>
      <c r="R1226">
        <f>Table1[[#This Row],[Discounted Price]]*0.95</f>
        <v>121.62375</v>
      </c>
      <c r="S1226">
        <f>Table1[[#This Row],[Discounted Price]]*0.9</f>
        <v>115.22250000000001</v>
      </c>
      <c r="T1226">
        <f>Table1[[#This Row],[Discounted Price]]*0.8</f>
        <v>102.42000000000002</v>
      </c>
      <c r="U1226">
        <f>Table1[[#This Row],[Price]]*0.52</f>
        <v>73.97</v>
      </c>
      <c r="V1226">
        <f>(Table1[[#This Row],[Price]]-Table1[[#This Row],[Scrap value]])/2</f>
        <v>34.14</v>
      </c>
    </row>
    <row r="1227" spans="1:22" x14ac:dyDescent="0.25">
      <c r="A1227" t="s">
        <v>5974</v>
      </c>
      <c r="B1227" t="s">
        <v>22</v>
      </c>
      <c r="C1227" t="s">
        <v>47</v>
      </c>
      <c r="D1227" t="s">
        <v>5975</v>
      </c>
      <c r="E1227">
        <v>140.19999999999999</v>
      </c>
      <c r="F1227">
        <v>44</v>
      </c>
      <c r="G1227" t="s">
        <v>43728</v>
      </c>
      <c r="H1227" t="s">
        <v>5976</v>
      </c>
      <c r="I1227" s="1">
        <v>45137</v>
      </c>
      <c r="J1227" s="1">
        <v>45658</v>
      </c>
      <c r="K1227" t="s">
        <v>5977</v>
      </c>
      <c r="L1227" t="s">
        <v>5978</v>
      </c>
      <c r="M1227" t="s">
        <v>27</v>
      </c>
      <c r="N1227">
        <v>4</v>
      </c>
      <c r="O1227">
        <f>Table1[[#This Row],[Price]]-0.1*Table1[[#This Row],[Price]]</f>
        <v>126.17999999999999</v>
      </c>
      <c r="P1227" s="9">
        <f>(Table1[[#This Row],[Expiration Date]]-Table1[[#This Row],[Manufacturing Date]])/365</f>
        <v>1.4273972602739726</v>
      </c>
      <c r="Q1227" t="str">
        <f>IF(Table1[[#This Row],[Expiration Date]]-J1235&gt;12/31/2024,"not expired","expired")</f>
        <v>expired</v>
      </c>
      <c r="R1227">
        <f>Table1[[#This Row],[Discounted Price]]*0.95</f>
        <v>119.87099999999998</v>
      </c>
      <c r="S1227">
        <f>Table1[[#This Row],[Discounted Price]]*0.9</f>
        <v>113.562</v>
      </c>
      <c r="T1227">
        <f>Table1[[#This Row],[Discounted Price]]*0.8</f>
        <v>100.944</v>
      </c>
      <c r="U1227">
        <f>Table1[[#This Row],[Price]]*0.52</f>
        <v>72.903999999999996</v>
      </c>
      <c r="V1227">
        <f>(Table1[[#This Row],[Price]]-Table1[[#This Row],[Scrap value]])/2</f>
        <v>33.647999999999996</v>
      </c>
    </row>
    <row r="1228" spans="1:22" x14ac:dyDescent="0.25">
      <c r="A1228" t="s">
        <v>5979</v>
      </c>
      <c r="B1228" t="s">
        <v>22</v>
      </c>
      <c r="C1228" t="s">
        <v>47</v>
      </c>
      <c r="D1228" t="s">
        <v>5980</v>
      </c>
      <c r="E1228">
        <v>382.23</v>
      </c>
      <c r="F1228">
        <v>41</v>
      </c>
      <c r="G1228" t="s">
        <v>43728</v>
      </c>
      <c r="H1228" t="s">
        <v>5981</v>
      </c>
      <c r="I1228" s="1">
        <v>44927</v>
      </c>
      <c r="J1228" s="1">
        <v>45658</v>
      </c>
      <c r="K1228" t="s">
        <v>5982</v>
      </c>
      <c r="L1228" t="s">
        <v>5983</v>
      </c>
      <c r="M1228" t="s">
        <v>27</v>
      </c>
      <c r="N1228">
        <v>1</v>
      </c>
      <c r="O1228">
        <f>Table1[[#This Row],[Price]]-0.1*Table1[[#This Row],[Price]]</f>
        <v>344.00700000000001</v>
      </c>
      <c r="P1228" s="9">
        <f>(Table1[[#This Row],[Expiration Date]]-Table1[[#This Row],[Manufacturing Date]])/365</f>
        <v>2.0027397260273974</v>
      </c>
      <c r="Q1228" t="str">
        <f>IF(Table1[[#This Row],[Expiration Date]]-J1236&gt;12/31/2024,"not expired","expired")</f>
        <v>not expired</v>
      </c>
      <c r="R1228">
        <f>Table1[[#This Row],[Discounted Price]]*0.95</f>
        <v>326.80664999999999</v>
      </c>
      <c r="S1228">
        <f>Table1[[#This Row],[Discounted Price]]*0.9</f>
        <v>309.60630000000003</v>
      </c>
      <c r="T1228">
        <f>Table1[[#This Row],[Discounted Price]]*0.8</f>
        <v>275.2056</v>
      </c>
      <c r="U1228">
        <f>Table1[[#This Row],[Price]]*0.52</f>
        <v>198.75960000000001</v>
      </c>
      <c r="V1228">
        <f>(Table1[[#This Row],[Price]]-Table1[[#This Row],[Scrap value]])/2</f>
        <v>91.735200000000006</v>
      </c>
    </row>
    <row r="1229" spans="1:22" x14ac:dyDescent="0.25">
      <c r="A1229" t="s">
        <v>5984</v>
      </c>
      <c r="B1229" t="s">
        <v>15</v>
      </c>
      <c r="C1229" t="s">
        <v>47</v>
      </c>
      <c r="D1229" t="s">
        <v>5985</v>
      </c>
      <c r="E1229">
        <v>167.64</v>
      </c>
      <c r="F1229">
        <v>58</v>
      </c>
      <c r="G1229" t="s">
        <v>43729</v>
      </c>
      <c r="H1229" t="s">
        <v>5986</v>
      </c>
      <c r="I1229" s="1">
        <v>45000</v>
      </c>
      <c r="J1229" s="1">
        <v>46023</v>
      </c>
      <c r="K1229" t="s">
        <v>5987</v>
      </c>
      <c r="L1229" t="s">
        <v>5988</v>
      </c>
      <c r="M1229" t="s">
        <v>27</v>
      </c>
      <c r="N1229">
        <v>5</v>
      </c>
      <c r="O1229">
        <f>Table1[[#This Row],[Price]]-0.1*Table1[[#This Row],[Price]]</f>
        <v>150.87599999999998</v>
      </c>
      <c r="P1229" s="9">
        <f>(Table1[[#This Row],[Expiration Date]]-Table1[[#This Row],[Manufacturing Date]])/365</f>
        <v>2.8027397260273972</v>
      </c>
      <c r="Q1229" t="str">
        <f>IF(Table1[[#This Row],[Expiration Date]]-J1237&gt;12/31/2024,"not expired","expired")</f>
        <v>not expired</v>
      </c>
      <c r="R1229">
        <f>Table1[[#This Row],[Discounted Price]]*0.95</f>
        <v>143.33219999999997</v>
      </c>
      <c r="S1229">
        <f>Table1[[#This Row],[Discounted Price]]*0.9</f>
        <v>135.7884</v>
      </c>
      <c r="T1229">
        <f>Table1[[#This Row],[Discounted Price]]*0.8</f>
        <v>120.70079999999999</v>
      </c>
      <c r="U1229">
        <f>Table1[[#This Row],[Price]]*0.52</f>
        <v>87.172799999999995</v>
      </c>
      <c r="V1229">
        <f>(Table1[[#This Row],[Price]]-Table1[[#This Row],[Scrap value]])/2</f>
        <v>40.233599999999996</v>
      </c>
    </row>
    <row r="1230" spans="1:22" x14ac:dyDescent="0.25">
      <c r="A1230" t="s">
        <v>5989</v>
      </c>
      <c r="B1230" t="s">
        <v>15</v>
      </c>
      <c r="C1230" t="s">
        <v>47</v>
      </c>
      <c r="D1230" t="s">
        <v>5990</v>
      </c>
      <c r="E1230">
        <v>343.77</v>
      </c>
      <c r="F1230">
        <v>76</v>
      </c>
      <c r="G1230" t="s">
        <v>43730</v>
      </c>
      <c r="H1230" t="s">
        <v>5991</v>
      </c>
      <c r="I1230" s="1">
        <v>45000</v>
      </c>
      <c r="J1230" s="1">
        <v>46023</v>
      </c>
      <c r="K1230" t="s">
        <v>5992</v>
      </c>
      <c r="L1230" t="s">
        <v>5993</v>
      </c>
      <c r="M1230" t="s">
        <v>27</v>
      </c>
      <c r="N1230">
        <v>3</v>
      </c>
      <c r="O1230">
        <f>Table1[[#This Row],[Price]]-0.1*Table1[[#This Row],[Price]]</f>
        <v>309.39299999999997</v>
      </c>
      <c r="P1230" s="9">
        <f>(Table1[[#This Row],[Expiration Date]]-Table1[[#This Row],[Manufacturing Date]])/365</f>
        <v>2.8027397260273972</v>
      </c>
      <c r="Q1230" t="str">
        <f>IF(Table1[[#This Row],[Expiration Date]]-J1238&gt;12/31/2024,"not expired","expired")</f>
        <v>not expired</v>
      </c>
      <c r="R1230">
        <f>Table1[[#This Row],[Discounted Price]]*0.95</f>
        <v>293.92334999999997</v>
      </c>
      <c r="S1230">
        <f>Table1[[#This Row],[Discounted Price]]*0.9</f>
        <v>278.45369999999997</v>
      </c>
      <c r="T1230">
        <f>Table1[[#This Row],[Discounted Price]]*0.8</f>
        <v>247.51439999999999</v>
      </c>
      <c r="U1230">
        <f>Table1[[#This Row],[Price]]*0.52</f>
        <v>178.7604</v>
      </c>
      <c r="V1230">
        <f>(Table1[[#This Row],[Price]]-Table1[[#This Row],[Scrap value]])/2</f>
        <v>82.504799999999989</v>
      </c>
    </row>
    <row r="1231" spans="1:22" x14ac:dyDescent="0.25">
      <c r="A1231" t="s">
        <v>5994</v>
      </c>
      <c r="B1231" t="s">
        <v>29</v>
      </c>
      <c r="C1231" t="s">
        <v>47</v>
      </c>
      <c r="D1231" t="s">
        <v>5995</v>
      </c>
      <c r="E1231">
        <v>464.76</v>
      </c>
      <c r="F1231">
        <v>56</v>
      </c>
      <c r="G1231" t="s">
        <v>43729</v>
      </c>
      <c r="H1231" t="s">
        <v>5996</v>
      </c>
      <c r="I1231" s="1">
        <v>45137</v>
      </c>
      <c r="J1231" s="1">
        <v>46023</v>
      </c>
      <c r="K1231" t="s">
        <v>5997</v>
      </c>
      <c r="L1231" t="s">
        <v>5998</v>
      </c>
      <c r="M1231" t="s">
        <v>45</v>
      </c>
      <c r="N1231">
        <v>4</v>
      </c>
      <c r="O1231">
        <f>Table1[[#This Row],[Price]]-0.1*Table1[[#This Row],[Price]]</f>
        <v>418.28399999999999</v>
      </c>
      <c r="P1231" s="9">
        <f>(Table1[[#This Row],[Expiration Date]]-Table1[[#This Row],[Manufacturing Date]])/365</f>
        <v>2.4273972602739726</v>
      </c>
      <c r="Q1231" t="str">
        <f>IF(Table1[[#This Row],[Expiration Date]]-J1239&gt;12/31/2024,"not expired","expired")</f>
        <v>not expired</v>
      </c>
      <c r="R1231">
        <f>Table1[[#This Row],[Discounted Price]]*0.95</f>
        <v>397.3698</v>
      </c>
      <c r="S1231">
        <f>Table1[[#This Row],[Discounted Price]]*0.9</f>
        <v>376.4556</v>
      </c>
      <c r="T1231">
        <f>Table1[[#This Row],[Discounted Price]]*0.8</f>
        <v>334.62720000000002</v>
      </c>
      <c r="U1231">
        <f>Table1[[#This Row],[Price]]*0.52</f>
        <v>241.67519999999999</v>
      </c>
      <c r="V1231">
        <f>(Table1[[#This Row],[Price]]-Table1[[#This Row],[Scrap value]])/2</f>
        <v>111.5424</v>
      </c>
    </row>
    <row r="1232" spans="1:22" x14ac:dyDescent="0.25">
      <c r="A1232" t="s">
        <v>5999</v>
      </c>
      <c r="B1232" t="s">
        <v>29</v>
      </c>
      <c r="C1232" t="s">
        <v>47</v>
      </c>
      <c r="D1232" t="s">
        <v>6000</v>
      </c>
      <c r="E1232">
        <v>225.66</v>
      </c>
      <c r="F1232">
        <v>14</v>
      </c>
      <c r="G1232" t="s">
        <v>43729</v>
      </c>
      <c r="H1232" t="s">
        <v>6001</v>
      </c>
      <c r="I1232" s="1">
        <v>45137</v>
      </c>
      <c r="J1232" s="1">
        <v>45658</v>
      </c>
      <c r="K1232" t="s">
        <v>6002</v>
      </c>
      <c r="L1232" t="s">
        <v>6003</v>
      </c>
      <c r="M1232" t="s">
        <v>27</v>
      </c>
      <c r="N1232">
        <v>1</v>
      </c>
      <c r="O1232">
        <f>Table1[[#This Row],[Price]]-0.1*Table1[[#This Row],[Price]]</f>
        <v>203.09399999999999</v>
      </c>
      <c r="P1232" s="9">
        <f>(Table1[[#This Row],[Expiration Date]]-Table1[[#This Row],[Manufacturing Date]])/365</f>
        <v>1.4273972602739726</v>
      </c>
      <c r="Q1232" t="str">
        <f>IF(Table1[[#This Row],[Expiration Date]]-J1240&gt;12/31/2024,"not expired","expired")</f>
        <v>expired</v>
      </c>
      <c r="R1232">
        <f>Table1[[#This Row],[Discounted Price]]*0.95</f>
        <v>192.93929999999997</v>
      </c>
      <c r="S1232">
        <f>Table1[[#This Row],[Discounted Price]]*0.9</f>
        <v>182.78460000000001</v>
      </c>
      <c r="T1232">
        <f>Table1[[#This Row],[Discounted Price]]*0.8</f>
        <v>162.4752</v>
      </c>
      <c r="U1232">
        <f>Table1[[#This Row],[Price]]*0.52</f>
        <v>117.3432</v>
      </c>
      <c r="V1232">
        <f>(Table1[[#This Row],[Price]]-Table1[[#This Row],[Scrap value]])/2</f>
        <v>54.1584</v>
      </c>
    </row>
    <row r="1233" spans="1:22" x14ac:dyDescent="0.25">
      <c r="A1233" t="s">
        <v>6004</v>
      </c>
      <c r="B1233" t="s">
        <v>35</v>
      </c>
      <c r="C1233" t="s">
        <v>47</v>
      </c>
      <c r="D1233" t="s">
        <v>6005</v>
      </c>
      <c r="E1233">
        <v>82.02</v>
      </c>
      <c r="F1233">
        <v>9</v>
      </c>
      <c r="G1233" t="s">
        <v>43728</v>
      </c>
      <c r="H1233" t="s">
        <v>6006</v>
      </c>
      <c r="I1233" s="1">
        <v>44927</v>
      </c>
      <c r="J1233" s="1">
        <v>45658</v>
      </c>
      <c r="K1233" t="s">
        <v>6007</v>
      </c>
      <c r="L1233" t="s">
        <v>6008</v>
      </c>
      <c r="M1233" t="s">
        <v>27</v>
      </c>
      <c r="N1233">
        <v>3</v>
      </c>
      <c r="O1233">
        <f>Table1[[#This Row],[Price]]-0.1*Table1[[#This Row],[Price]]</f>
        <v>73.817999999999998</v>
      </c>
      <c r="P1233" s="9">
        <f>(Table1[[#This Row],[Expiration Date]]-Table1[[#This Row],[Manufacturing Date]])/365</f>
        <v>2.0027397260273974</v>
      </c>
      <c r="Q1233" t="str">
        <f>IF(Table1[[#This Row],[Expiration Date]]-J1241&gt;12/31/2024,"not expired","expired")</f>
        <v>expired</v>
      </c>
      <c r="R1233">
        <f>Table1[[#This Row],[Discounted Price]]*0.95</f>
        <v>70.127099999999999</v>
      </c>
      <c r="S1233">
        <f>Table1[[#This Row],[Discounted Price]]*0.9</f>
        <v>66.436199999999999</v>
      </c>
      <c r="T1233">
        <f>Table1[[#This Row],[Discounted Price]]*0.8</f>
        <v>59.054400000000001</v>
      </c>
      <c r="U1233">
        <f>Table1[[#This Row],[Price]]*0.52</f>
        <v>42.650399999999998</v>
      </c>
      <c r="V1233">
        <f>(Table1[[#This Row],[Price]]-Table1[[#This Row],[Scrap value]])/2</f>
        <v>19.684799999999999</v>
      </c>
    </row>
    <row r="1234" spans="1:22" x14ac:dyDescent="0.25">
      <c r="A1234" t="s">
        <v>6009</v>
      </c>
      <c r="B1234" t="s">
        <v>15</v>
      </c>
      <c r="C1234" t="s">
        <v>47</v>
      </c>
      <c r="D1234" t="s">
        <v>6010</v>
      </c>
      <c r="E1234">
        <v>405.73</v>
      </c>
      <c r="F1234">
        <v>82</v>
      </c>
      <c r="G1234" t="s">
        <v>43730</v>
      </c>
      <c r="H1234" t="s">
        <v>6011</v>
      </c>
      <c r="I1234" s="1">
        <v>45137</v>
      </c>
      <c r="J1234" s="1">
        <v>46023</v>
      </c>
      <c r="K1234" t="s">
        <v>6012</v>
      </c>
      <c r="L1234" t="s">
        <v>6013</v>
      </c>
      <c r="M1234" t="s">
        <v>20</v>
      </c>
      <c r="N1234">
        <v>2</v>
      </c>
      <c r="O1234">
        <f>Table1[[#This Row],[Price]]-0.1*Table1[[#This Row],[Price]]</f>
        <v>365.15700000000004</v>
      </c>
      <c r="P1234" s="9">
        <f>(Table1[[#This Row],[Expiration Date]]-Table1[[#This Row],[Manufacturing Date]])/365</f>
        <v>2.4273972602739726</v>
      </c>
      <c r="Q1234" t="str">
        <f>IF(Table1[[#This Row],[Expiration Date]]-J1242&gt;12/31/2024,"not expired","expired")</f>
        <v>not expired</v>
      </c>
      <c r="R1234">
        <f>Table1[[#This Row],[Discounted Price]]*0.95</f>
        <v>346.89915000000002</v>
      </c>
      <c r="S1234">
        <f>Table1[[#This Row],[Discounted Price]]*0.9</f>
        <v>328.64130000000006</v>
      </c>
      <c r="T1234">
        <f>Table1[[#This Row],[Discounted Price]]*0.8</f>
        <v>292.12560000000002</v>
      </c>
      <c r="U1234">
        <f>Table1[[#This Row],[Price]]*0.52</f>
        <v>210.9796</v>
      </c>
      <c r="V1234">
        <f>(Table1[[#This Row],[Price]]-Table1[[#This Row],[Scrap value]])/2</f>
        <v>97.375200000000007</v>
      </c>
    </row>
    <row r="1235" spans="1:22" x14ac:dyDescent="0.25">
      <c r="A1235" t="s">
        <v>6014</v>
      </c>
      <c r="B1235" t="s">
        <v>22</v>
      </c>
      <c r="C1235" t="s">
        <v>47</v>
      </c>
      <c r="D1235" t="s">
        <v>6015</v>
      </c>
      <c r="E1235">
        <v>162.53</v>
      </c>
      <c r="F1235">
        <v>93</v>
      </c>
      <c r="G1235" t="s">
        <v>43730</v>
      </c>
      <c r="H1235" t="s">
        <v>6016</v>
      </c>
      <c r="I1235" s="1">
        <v>45137</v>
      </c>
      <c r="J1235" s="1">
        <v>46023</v>
      </c>
      <c r="K1235" t="s">
        <v>6017</v>
      </c>
      <c r="L1235" t="s">
        <v>6018</v>
      </c>
      <c r="M1235" t="s">
        <v>20</v>
      </c>
      <c r="N1235">
        <v>2</v>
      </c>
      <c r="O1235">
        <f>Table1[[#This Row],[Price]]-0.1*Table1[[#This Row],[Price]]</f>
        <v>146.27699999999999</v>
      </c>
      <c r="P1235" s="9">
        <f>(Table1[[#This Row],[Expiration Date]]-Table1[[#This Row],[Manufacturing Date]])/365</f>
        <v>2.4273972602739726</v>
      </c>
      <c r="Q1235" t="str">
        <f>IF(Table1[[#This Row],[Expiration Date]]-J1243&gt;12/31/2024,"not expired","expired")</f>
        <v>not expired</v>
      </c>
      <c r="R1235">
        <f>Table1[[#This Row],[Discounted Price]]*0.95</f>
        <v>138.96314999999998</v>
      </c>
      <c r="S1235">
        <f>Table1[[#This Row],[Discounted Price]]*0.9</f>
        <v>131.64929999999998</v>
      </c>
      <c r="T1235">
        <f>Table1[[#This Row],[Discounted Price]]*0.8</f>
        <v>117.02159999999999</v>
      </c>
      <c r="U1235">
        <f>Table1[[#This Row],[Price]]*0.52</f>
        <v>84.515600000000006</v>
      </c>
      <c r="V1235">
        <f>(Table1[[#This Row],[Price]]-Table1[[#This Row],[Scrap value]])/2</f>
        <v>39.007199999999997</v>
      </c>
    </row>
    <row r="1236" spans="1:22" x14ac:dyDescent="0.25">
      <c r="A1236" t="s">
        <v>6019</v>
      </c>
      <c r="B1236" t="s">
        <v>35</v>
      </c>
      <c r="C1236" t="s">
        <v>47</v>
      </c>
      <c r="D1236" t="s">
        <v>6020</v>
      </c>
      <c r="E1236">
        <v>214.45</v>
      </c>
      <c r="F1236">
        <v>29</v>
      </c>
      <c r="G1236" t="s">
        <v>43728</v>
      </c>
      <c r="H1236" t="s">
        <v>6021</v>
      </c>
      <c r="I1236" s="1">
        <v>44927</v>
      </c>
      <c r="J1236" s="1">
        <v>45292</v>
      </c>
      <c r="K1236" t="s">
        <v>6022</v>
      </c>
      <c r="L1236" t="s">
        <v>6023</v>
      </c>
      <c r="M1236" t="s">
        <v>45</v>
      </c>
      <c r="N1236">
        <v>5</v>
      </c>
      <c r="O1236">
        <f>Table1[[#This Row],[Price]]-0.1*Table1[[#This Row],[Price]]</f>
        <v>193.005</v>
      </c>
      <c r="P1236" s="9">
        <f>(Table1[[#This Row],[Expiration Date]]-Table1[[#This Row],[Manufacturing Date]])/365</f>
        <v>1</v>
      </c>
      <c r="Q1236" t="str">
        <f>IF(Table1[[#This Row],[Expiration Date]]-J1244&gt;12/31/2024,"not expired","expired")</f>
        <v>expired</v>
      </c>
      <c r="R1236">
        <f>Table1[[#This Row],[Discounted Price]]*0.95</f>
        <v>183.35475</v>
      </c>
      <c r="S1236">
        <f>Table1[[#This Row],[Discounted Price]]*0.9</f>
        <v>173.7045</v>
      </c>
      <c r="T1236">
        <f>Table1[[#This Row],[Discounted Price]]*0.8</f>
        <v>154.404</v>
      </c>
      <c r="U1236">
        <f>Table1[[#This Row],[Price]]*0.52</f>
        <v>111.514</v>
      </c>
      <c r="V1236">
        <f>(Table1[[#This Row],[Price]]-Table1[[#This Row],[Scrap value]])/2</f>
        <v>51.467999999999996</v>
      </c>
    </row>
    <row r="1237" spans="1:22" x14ac:dyDescent="0.25">
      <c r="A1237" t="s">
        <v>6024</v>
      </c>
      <c r="B1237" t="s">
        <v>22</v>
      </c>
      <c r="C1237" t="s">
        <v>47</v>
      </c>
      <c r="D1237" t="s">
        <v>6025</v>
      </c>
      <c r="E1237">
        <v>185.95</v>
      </c>
      <c r="F1237">
        <v>29</v>
      </c>
      <c r="G1237" t="s">
        <v>43730</v>
      </c>
      <c r="H1237" t="s">
        <v>6026</v>
      </c>
      <c r="I1237" s="1">
        <v>45137</v>
      </c>
      <c r="J1237" s="1">
        <v>45292</v>
      </c>
      <c r="K1237" t="s">
        <v>6027</v>
      </c>
      <c r="L1237" t="s">
        <v>6028</v>
      </c>
      <c r="M1237" t="s">
        <v>20</v>
      </c>
      <c r="N1237">
        <v>2</v>
      </c>
      <c r="O1237">
        <f>Table1[[#This Row],[Price]]-0.1*Table1[[#This Row],[Price]]</f>
        <v>167.35499999999999</v>
      </c>
      <c r="P1237" s="9">
        <f>(Table1[[#This Row],[Expiration Date]]-Table1[[#This Row],[Manufacturing Date]])/365</f>
        <v>0.42465753424657532</v>
      </c>
      <c r="Q1237" t="str">
        <f>IF(Table1[[#This Row],[Expiration Date]]-J1245&gt;12/31/2024,"not expired","expired")</f>
        <v>expired</v>
      </c>
      <c r="R1237">
        <f>Table1[[#This Row],[Discounted Price]]*0.95</f>
        <v>158.98724999999999</v>
      </c>
      <c r="S1237">
        <f>Table1[[#This Row],[Discounted Price]]*0.9</f>
        <v>150.61949999999999</v>
      </c>
      <c r="T1237">
        <f>Table1[[#This Row],[Discounted Price]]*0.8</f>
        <v>133.88399999999999</v>
      </c>
      <c r="U1237">
        <f>Table1[[#This Row],[Price]]*0.52</f>
        <v>96.694000000000003</v>
      </c>
      <c r="V1237">
        <f>(Table1[[#This Row],[Price]]-Table1[[#This Row],[Scrap value]])/2</f>
        <v>44.627999999999993</v>
      </c>
    </row>
    <row r="1238" spans="1:22" x14ac:dyDescent="0.25">
      <c r="A1238" t="s">
        <v>6029</v>
      </c>
      <c r="B1238" t="s">
        <v>29</v>
      </c>
      <c r="C1238" t="s">
        <v>47</v>
      </c>
      <c r="D1238" t="s">
        <v>6030</v>
      </c>
      <c r="E1238">
        <v>415.38</v>
      </c>
      <c r="F1238">
        <v>62</v>
      </c>
      <c r="G1238" t="s">
        <v>43730</v>
      </c>
      <c r="H1238" t="s">
        <v>6031</v>
      </c>
      <c r="I1238" s="1">
        <v>44927</v>
      </c>
      <c r="J1238" s="1">
        <v>45658</v>
      </c>
      <c r="K1238" t="s">
        <v>6032</v>
      </c>
      <c r="L1238" t="s">
        <v>6033</v>
      </c>
      <c r="M1238" t="s">
        <v>45</v>
      </c>
      <c r="N1238">
        <v>3</v>
      </c>
      <c r="O1238">
        <f>Table1[[#This Row],[Price]]-0.1*Table1[[#This Row],[Price]]</f>
        <v>373.84199999999998</v>
      </c>
      <c r="P1238" s="9">
        <f>(Table1[[#This Row],[Expiration Date]]-Table1[[#This Row],[Manufacturing Date]])/365</f>
        <v>2.0027397260273974</v>
      </c>
      <c r="Q1238" t="str">
        <f>IF(Table1[[#This Row],[Expiration Date]]-J1246&gt;12/31/2024,"not expired","expired")</f>
        <v>expired</v>
      </c>
      <c r="R1238">
        <f>Table1[[#This Row],[Discounted Price]]*0.95</f>
        <v>355.14989999999995</v>
      </c>
      <c r="S1238">
        <f>Table1[[#This Row],[Discounted Price]]*0.9</f>
        <v>336.45780000000002</v>
      </c>
      <c r="T1238">
        <f>Table1[[#This Row],[Discounted Price]]*0.8</f>
        <v>299.0736</v>
      </c>
      <c r="U1238">
        <f>Table1[[#This Row],[Price]]*0.52</f>
        <v>215.99760000000001</v>
      </c>
      <c r="V1238">
        <f>(Table1[[#This Row],[Price]]-Table1[[#This Row],[Scrap value]])/2</f>
        <v>99.691199999999995</v>
      </c>
    </row>
    <row r="1239" spans="1:22" x14ac:dyDescent="0.25">
      <c r="A1239" t="s">
        <v>6034</v>
      </c>
      <c r="B1239" t="s">
        <v>22</v>
      </c>
      <c r="C1239" t="s">
        <v>47</v>
      </c>
      <c r="D1239" t="s">
        <v>6035</v>
      </c>
      <c r="E1239">
        <v>362.36</v>
      </c>
      <c r="F1239">
        <v>40</v>
      </c>
      <c r="G1239" t="s">
        <v>43730</v>
      </c>
      <c r="H1239" t="s">
        <v>6036</v>
      </c>
      <c r="I1239" s="1">
        <v>45137</v>
      </c>
      <c r="J1239" s="1">
        <v>45292</v>
      </c>
      <c r="K1239" t="s">
        <v>6037</v>
      </c>
      <c r="L1239" t="s">
        <v>6038</v>
      </c>
      <c r="M1239" t="s">
        <v>27</v>
      </c>
      <c r="N1239">
        <v>3</v>
      </c>
      <c r="O1239">
        <f>Table1[[#This Row],[Price]]-0.1*Table1[[#This Row],[Price]]</f>
        <v>326.12400000000002</v>
      </c>
      <c r="P1239" s="9">
        <f>(Table1[[#This Row],[Expiration Date]]-Table1[[#This Row],[Manufacturing Date]])/365</f>
        <v>0.42465753424657532</v>
      </c>
      <c r="Q1239" t="str">
        <f>IF(Table1[[#This Row],[Expiration Date]]-J1247&gt;12/31/2024,"not expired","expired")</f>
        <v>expired</v>
      </c>
      <c r="R1239">
        <f>Table1[[#This Row],[Discounted Price]]*0.95</f>
        <v>309.81780000000003</v>
      </c>
      <c r="S1239">
        <f>Table1[[#This Row],[Discounted Price]]*0.9</f>
        <v>293.51160000000004</v>
      </c>
      <c r="T1239">
        <f>Table1[[#This Row],[Discounted Price]]*0.8</f>
        <v>260.89920000000001</v>
      </c>
      <c r="U1239">
        <f>Table1[[#This Row],[Price]]*0.52</f>
        <v>188.42720000000003</v>
      </c>
      <c r="V1239">
        <f>(Table1[[#This Row],[Price]]-Table1[[#This Row],[Scrap value]])/2</f>
        <v>86.966399999999993</v>
      </c>
    </row>
    <row r="1240" spans="1:22" x14ac:dyDescent="0.25">
      <c r="A1240" t="s">
        <v>6039</v>
      </c>
      <c r="B1240" t="s">
        <v>35</v>
      </c>
      <c r="C1240" t="s">
        <v>47</v>
      </c>
      <c r="D1240" t="s">
        <v>6040</v>
      </c>
      <c r="E1240">
        <v>382.45</v>
      </c>
      <c r="F1240">
        <v>70</v>
      </c>
      <c r="G1240" t="s">
        <v>43729</v>
      </c>
      <c r="H1240" t="s">
        <v>6041</v>
      </c>
      <c r="I1240" s="1">
        <v>44927</v>
      </c>
      <c r="J1240" s="1">
        <v>46023</v>
      </c>
      <c r="K1240" t="s">
        <v>6042</v>
      </c>
      <c r="L1240" t="s">
        <v>6043</v>
      </c>
      <c r="M1240" t="s">
        <v>20</v>
      </c>
      <c r="N1240">
        <v>5</v>
      </c>
      <c r="O1240">
        <f>Table1[[#This Row],[Price]]-0.1*Table1[[#This Row],[Price]]</f>
        <v>344.20499999999998</v>
      </c>
      <c r="P1240" s="9">
        <f>(Table1[[#This Row],[Expiration Date]]-Table1[[#This Row],[Manufacturing Date]])/365</f>
        <v>3.0027397260273974</v>
      </c>
      <c r="Q1240" t="str">
        <f>IF(Table1[[#This Row],[Expiration Date]]-J1248&gt;12/31/2024,"not expired","expired")</f>
        <v>not expired</v>
      </c>
      <c r="R1240">
        <f>Table1[[#This Row],[Discounted Price]]*0.95</f>
        <v>326.99474999999995</v>
      </c>
      <c r="S1240">
        <f>Table1[[#This Row],[Discounted Price]]*0.9</f>
        <v>309.78449999999998</v>
      </c>
      <c r="T1240">
        <f>Table1[[#This Row],[Discounted Price]]*0.8</f>
        <v>275.36399999999998</v>
      </c>
      <c r="U1240">
        <f>Table1[[#This Row],[Price]]*0.52</f>
        <v>198.874</v>
      </c>
      <c r="V1240">
        <f>(Table1[[#This Row],[Price]]-Table1[[#This Row],[Scrap value]])/2</f>
        <v>91.787999999999997</v>
      </c>
    </row>
    <row r="1241" spans="1:22" x14ac:dyDescent="0.25">
      <c r="A1241" t="s">
        <v>6044</v>
      </c>
      <c r="B1241" t="s">
        <v>35</v>
      </c>
      <c r="C1241" t="s">
        <v>47</v>
      </c>
      <c r="D1241" t="s">
        <v>6045</v>
      </c>
      <c r="E1241">
        <v>119.14</v>
      </c>
      <c r="F1241">
        <v>33</v>
      </c>
      <c r="G1241" t="s">
        <v>43730</v>
      </c>
      <c r="H1241" t="s">
        <v>6046</v>
      </c>
      <c r="I1241" s="1">
        <v>44927</v>
      </c>
      <c r="J1241" s="1">
        <v>45658</v>
      </c>
      <c r="K1241" t="s">
        <v>6047</v>
      </c>
      <c r="L1241" t="s">
        <v>6048</v>
      </c>
      <c r="M1241" t="s">
        <v>20</v>
      </c>
      <c r="N1241">
        <v>3</v>
      </c>
      <c r="O1241">
        <f>Table1[[#This Row],[Price]]-0.1*Table1[[#This Row],[Price]]</f>
        <v>107.226</v>
      </c>
      <c r="P1241" s="9">
        <f>(Table1[[#This Row],[Expiration Date]]-Table1[[#This Row],[Manufacturing Date]])/365</f>
        <v>2.0027397260273974</v>
      </c>
      <c r="Q1241" t="str">
        <f>IF(Table1[[#This Row],[Expiration Date]]-J1249&gt;12/31/2024,"not expired","expired")</f>
        <v>expired</v>
      </c>
      <c r="R1241">
        <f>Table1[[#This Row],[Discounted Price]]*0.95</f>
        <v>101.8647</v>
      </c>
      <c r="S1241">
        <f>Table1[[#This Row],[Discounted Price]]*0.9</f>
        <v>96.503399999999999</v>
      </c>
      <c r="T1241">
        <f>Table1[[#This Row],[Discounted Price]]*0.8</f>
        <v>85.780799999999999</v>
      </c>
      <c r="U1241">
        <f>Table1[[#This Row],[Price]]*0.52</f>
        <v>61.952800000000003</v>
      </c>
      <c r="V1241">
        <f>(Table1[[#This Row],[Price]]-Table1[[#This Row],[Scrap value]])/2</f>
        <v>28.593599999999999</v>
      </c>
    </row>
    <row r="1242" spans="1:22" x14ac:dyDescent="0.25">
      <c r="A1242" t="s">
        <v>6049</v>
      </c>
      <c r="B1242" t="s">
        <v>15</v>
      </c>
      <c r="C1242" t="s">
        <v>47</v>
      </c>
      <c r="D1242" t="s">
        <v>6050</v>
      </c>
      <c r="E1242">
        <v>473.42</v>
      </c>
      <c r="F1242">
        <v>83</v>
      </c>
      <c r="G1242" t="s">
        <v>43730</v>
      </c>
      <c r="H1242" t="s">
        <v>2609</v>
      </c>
      <c r="I1242" s="1">
        <v>45000</v>
      </c>
      <c r="J1242" s="1">
        <v>45658</v>
      </c>
      <c r="K1242" t="s">
        <v>6051</v>
      </c>
      <c r="L1242" t="s">
        <v>6052</v>
      </c>
      <c r="M1242" t="s">
        <v>27</v>
      </c>
      <c r="N1242">
        <v>4</v>
      </c>
      <c r="O1242">
        <f>Table1[[#This Row],[Price]]-0.1*Table1[[#This Row],[Price]]</f>
        <v>426.07800000000003</v>
      </c>
      <c r="P1242" s="9">
        <f>(Table1[[#This Row],[Expiration Date]]-Table1[[#This Row],[Manufacturing Date]])/365</f>
        <v>1.8027397260273972</v>
      </c>
      <c r="Q1242" t="str">
        <f>IF(Table1[[#This Row],[Expiration Date]]-J1250&gt;12/31/2024,"not expired","expired")</f>
        <v>expired</v>
      </c>
      <c r="R1242">
        <f>Table1[[#This Row],[Discounted Price]]*0.95</f>
        <v>404.77410000000003</v>
      </c>
      <c r="S1242">
        <f>Table1[[#This Row],[Discounted Price]]*0.9</f>
        <v>383.47020000000003</v>
      </c>
      <c r="T1242">
        <f>Table1[[#This Row],[Discounted Price]]*0.8</f>
        <v>340.86240000000004</v>
      </c>
      <c r="U1242">
        <f>Table1[[#This Row],[Price]]*0.52</f>
        <v>246.17840000000001</v>
      </c>
      <c r="V1242">
        <f>(Table1[[#This Row],[Price]]-Table1[[#This Row],[Scrap value]])/2</f>
        <v>113.6208</v>
      </c>
    </row>
    <row r="1243" spans="1:22" x14ac:dyDescent="0.25">
      <c r="A1243" t="s">
        <v>6053</v>
      </c>
      <c r="B1243" t="s">
        <v>22</v>
      </c>
      <c r="C1243" t="s">
        <v>47</v>
      </c>
      <c r="D1243" t="s">
        <v>6054</v>
      </c>
      <c r="E1243">
        <v>197.23</v>
      </c>
      <c r="F1243">
        <v>89</v>
      </c>
      <c r="G1243" t="s">
        <v>43730</v>
      </c>
      <c r="H1243" t="s">
        <v>6055</v>
      </c>
      <c r="I1243" s="1">
        <v>44927</v>
      </c>
      <c r="J1243" s="1">
        <v>45292</v>
      </c>
      <c r="K1243" t="s">
        <v>6056</v>
      </c>
      <c r="L1243" t="s">
        <v>6057</v>
      </c>
      <c r="M1243" t="s">
        <v>27</v>
      </c>
      <c r="N1243">
        <v>3</v>
      </c>
      <c r="O1243">
        <f>Table1[[#This Row],[Price]]-0.1*Table1[[#This Row],[Price]]</f>
        <v>177.50700000000001</v>
      </c>
      <c r="P1243" s="9">
        <f>(Table1[[#This Row],[Expiration Date]]-Table1[[#This Row],[Manufacturing Date]])/365</f>
        <v>1</v>
      </c>
      <c r="Q1243" t="str">
        <f>IF(Table1[[#This Row],[Expiration Date]]-J1251&gt;12/31/2024,"not expired","expired")</f>
        <v>expired</v>
      </c>
      <c r="R1243">
        <f>Table1[[#This Row],[Discounted Price]]*0.95</f>
        <v>168.63165000000001</v>
      </c>
      <c r="S1243">
        <f>Table1[[#This Row],[Discounted Price]]*0.9</f>
        <v>159.75630000000001</v>
      </c>
      <c r="T1243">
        <f>Table1[[#This Row],[Discounted Price]]*0.8</f>
        <v>142.00560000000002</v>
      </c>
      <c r="U1243">
        <f>Table1[[#This Row],[Price]]*0.52</f>
        <v>102.5596</v>
      </c>
      <c r="V1243">
        <f>(Table1[[#This Row],[Price]]-Table1[[#This Row],[Scrap value]])/2</f>
        <v>47.335199999999993</v>
      </c>
    </row>
    <row r="1244" spans="1:22" x14ac:dyDescent="0.25">
      <c r="A1244" t="s">
        <v>6058</v>
      </c>
      <c r="B1244" t="s">
        <v>35</v>
      </c>
      <c r="C1244" t="s">
        <v>47</v>
      </c>
      <c r="D1244" t="s">
        <v>6059</v>
      </c>
      <c r="E1244">
        <v>136.22</v>
      </c>
      <c r="F1244">
        <v>58</v>
      </c>
      <c r="G1244" t="s">
        <v>43728</v>
      </c>
      <c r="H1244" t="s">
        <v>6060</v>
      </c>
      <c r="I1244" s="1">
        <v>45137</v>
      </c>
      <c r="J1244" s="1">
        <v>45292</v>
      </c>
      <c r="K1244" t="s">
        <v>6061</v>
      </c>
      <c r="L1244" t="s">
        <v>6062</v>
      </c>
      <c r="M1244" t="s">
        <v>27</v>
      </c>
      <c r="N1244">
        <v>5</v>
      </c>
      <c r="O1244">
        <f>Table1[[#This Row],[Price]]-0.1*Table1[[#This Row],[Price]]</f>
        <v>122.598</v>
      </c>
      <c r="P1244" s="9">
        <f>(Table1[[#This Row],[Expiration Date]]-Table1[[#This Row],[Manufacturing Date]])/365</f>
        <v>0.42465753424657532</v>
      </c>
      <c r="Q1244" t="str">
        <f>IF(Table1[[#This Row],[Expiration Date]]-J1252&gt;12/31/2024,"not expired","expired")</f>
        <v>expired</v>
      </c>
      <c r="R1244">
        <f>Table1[[#This Row],[Discounted Price]]*0.95</f>
        <v>116.46809999999999</v>
      </c>
      <c r="S1244">
        <f>Table1[[#This Row],[Discounted Price]]*0.9</f>
        <v>110.3382</v>
      </c>
      <c r="T1244">
        <f>Table1[[#This Row],[Discounted Price]]*0.8</f>
        <v>98.078400000000002</v>
      </c>
      <c r="U1244">
        <f>Table1[[#This Row],[Price]]*0.52</f>
        <v>70.834400000000002</v>
      </c>
      <c r="V1244">
        <f>(Table1[[#This Row],[Price]]-Table1[[#This Row],[Scrap value]])/2</f>
        <v>32.692799999999998</v>
      </c>
    </row>
    <row r="1245" spans="1:22" x14ac:dyDescent="0.25">
      <c r="A1245" t="s">
        <v>6063</v>
      </c>
      <c r="B1245" t="s">
        <v>35</v>
      </c>
      <c r="C1245" t="s">
        <v>47</v>
      </c>
      <c r="D1245" t="s">
        <v>6064</v>
      </c>
      <c r="E1245">
        <v>178.42</v>
      </c>
      <c r="F1245">
        <v>96</v>
      </c>
      <c r="G1245" t="s">
        <v>43729</v>
      </c>
      <c r="H1245" t="s">
        <v>6065</v>
      </c>
      <c r="I1245" s="1">
        <v>45137</v>
      </c>
      <c r="J1245" s="1">
        <v>46023</v>
      </c>
      <c r="K1245" t="s">
        <v>6066</v>
      </c>
      <c r="L1245" t="s">
        <v>6067</v>
      </c>
      <c r="M1245" t="s">
        <v>45</v>
      </c>
      <c r="N1245">
        <v>5</v>
      </c>
      <c r="O1245">
        <f>Table1[[#This Row],[Price]]-0.1*Table1[[#This Row],[Price]]</f>
        <v>160.57799999999997</v>
      </c>
      <c r="P1245" s="9">
        <f>(Table1[[#This Row],[Expiration Date]]-Table1[[#This Row],[Manufacturing Date]])/365</f>
        <v>2.4273972602739726</v>
      </c>
      <c r="Q1245" t="str">
        <f>IF(Table1[[#This Row],[Expiration Date]]-J1253&gt;12/31/2024,"not expired","expired")</f>
        <v>not expired</v>
      </c>
      <c r="R1245">
        <f>Table1[[#This Row],[Discounted Price]]*0.95</f>
        <v>152.54909999999998</v>
      </c>
      <c r="S1245">
        <f>Table1[[#This Row],[Discounted Price]]*0.9</f>
        <v>144.52019999999999</v>
      </c>
      <c r="T1245">
        <f>Table1[[#This Row],[Discounted Price]]*0.8</f>
        <v>128.46239999999997</v>
      </c>
      <c r="U1245">
        <f>Table1[[#This Row],[Price]]*0.52</f>
        <v>92.778399999999991</v>
      </c>
      <c r="V1245">
        <f>(Table1[[#This Row],[Price]]-Table1[[#This Row],[Scrap value]])/2</f>
        <v>42.820799999999998</v>
      </c>
    </row>
    <row r="1246" spans="1:22" x14ac:dyDescent="0.25">
      <c r="A1246" t="s">
        <v>6068</v>
      </c>
      <c r="B1246" t="s">
        <v>29</v>
      </c>
      <c r="C1246" t="s">
        <v>47</v>
      </c>
      <c r="D1246" t="s">
        <v>6069</v>
      </c>
      <c r="E1246">
        <v>268.08999999999997</v>
      </c>
      <c r="F1246">
        <v>20</v>
      </c>
      <c r="G1246" t="s">
        <v>43729</v>
      </c>
      <c r="H1246" t="s">
        <v>6070</v>
      </c>
      <c r="I1246" s="1">
        <v>45000</v>
      </c>
      <c r="J1246" s="1">
        <v>46023</v>
      </c>
      <c r="K1246" t="s">
        <v>6071</v>
      </c>
      <c r="L1246" t="s">
        <v>6072</v>
      </c>
      <c r="M1246" t="s">
        <v>27</v>
      </c>
      <c r="N1246">
        <v>2</v>
      </c>
      <c r="O1246">
        <f>Table1[[#This Row],[Price]]-0.1*Table1[[#This Row],[Price]]</f>
        <v>241.28099999999998</v>
      </c>
      <c r="P1246" s="9">
        <f>(Table1[[#This Row],[Expiration Date]]-Table1[[#This Row],[Manufacturing Date]])/365</f>
        <v>2.8027397260273972</v>
      </c>
      <c r="Q1246" t="str">
        <f>IF(Table1[[#This Row],[Expiration Date]]-J1254&gt;12/31/2024,"not expired","expired")</f>
        <v>not expired</v>
      </c>
      <c r="R1246">
        <f>Table1[[#This Row],[Discounted Price]]*0.95</f>
        <v>229.21694999999997</v>
      </c>
      <c r="S1246">
        <f>Table1[[#This Row],[Discounted Price]]*0.9</f>
        <v>217.15289999999999</v>
      </c>
      <c r="T1246">
        <f>Table1[[#This Row],[Discounted Price]]*0.8</f>
        <v>193.0248</v>
      </c>
      <c r="U1246">
        <f>Table1[[#This Row],[Price]]*0.52</f>
        <v>139.4068</v>
      </c>
      <c r="V1246">
        <f>(Table1[[#This Row],[Price]]-Table1[[#This Row],[Scrap value]])/2</f>
        <v>64.341599999999985</v>
      </c>
    </row>
    <row r="1247" spans="1:22" x14ac:dyDescent="0.25">
      <c r="A1247" t="s">
        <v>6073</v>
      </c>
      <c r="B1247" t="s">
        <v>22</v>
      </c>
      <c r="C1247" t="s">
        <v>47</v>
      </c>
      <c r="D1247" t="s">
        <v>6074</v>
      </c>
      <c r="E1247">
        <v>317.27999999999997</v>
      </c>
      <c r="F1247">
        <v>39</v>
      </c>
      <c r="G1247" t="s">
        <v>43729</v>
      </c>
      <c r="H1247" t="s">
        <v>6075</v>
      </c>
      <c r="I1247" s="1">
        <v>45000</v>
      </c>
      <c r="J1247" s="1">
        <v>45292</v>
      </c>
      <c r="K1247" t="s">
        <v>6076</v>
      </c>
      <c r="L1247" t="s">
        <v>6077</v>
      </c>
      <c r="M1247" t="s">
        <v>27</v>
      </c>
      <c r="N1247">
        <v>3</v>
      </c>
      <c r="O1247">
        <f>Table1[[#This Row],[Price]]-0.1*Table1[[#This Row],[Price]]</f>
        <v>285.55199999999996</v>
      </c>
      <c r="P1247" s="9">
        <f>(Table1[[#This Row],[Expiration Date]]-Table1[[#This Row],[Manufacturing Date]])/365</f>
        <v>0.8</v>
      </c>
      <c r="Q1247" t="str">
        <f>IF(Table1[[#This Row],[Expiration Date]]-J1255&gt;12/31/2024,"not expired","expired")</f>
        <v>expired</v>
      </c>
      <c r="R1247">
        <f>Table1[[#This Row],[Discounted Price]]*0.95</f>
        <v>271.27439999999996</v>
      </c>
      <c r="S1247">
        <f>Table1[[#This Row],[Discounted Price]]*0.9</f>
        <v>256.99679999999995</v>
      </c>
      <c r="T1247">
        <f>Table1[[#This Row],[Discounted Price]]*0.8</f>
        <v>228.44159999999999</v>
      </c>
      <c r="U1247">
        <f>Table1[[#This Row],[Price]]*0.52</f>
        <v>164.98560000000001</v>
      </c>
      <c r="V1247">
        <f>(Table1[[#This Row],[Price]]-Table1[[#This Row],[Scrap value]])/2</f>
        <v>76.147199999999984</v>
      </c>
    </row>
    <row r="1248" spans="1:22" x14ac:dyDescent="0.25">
      <c r="A1248" t="s">
        <v>6078</v>
      </c>
      <c r="B1248" t="s">
        <v>29</v>
      </c>
      <c r="C1248" t="s">
        <v>47</v>
      </c>
      <c r="D1248" t="s">
        <v>6079</v>
      </c>
      <c r="E1248">
        <v>94.64</v>
      </c>
      <c r="F1248">
        <v>25</v>
      </c>
      <c r="G1248" t="s">
        <v>43729</v>
      </c>
      <c r="H1248" t="s">
        <v>6080</v>
      </c>
      <c r="I1248" s="1">
        <v>45137</v>
      </c>
      <c r="J1248" s="1">
        <v>45292</v>
      </c>
      <c r="K1248" t="s">
        <v>6081</v>
      </c>
      <c r="L1248" t="s">
        <v>6082</v>
      </c>
      <c r="M1248" t="s">
        <v>45</v>
      </c>
      <c r="N1248">
        <v>5</v>
      </c>
      <c r="O1248">
        <f>Table1[[#This Row],[Price]]-0.1*Table1[[#This Row],[Price]]</f>
        <v>85.176000000000002</v>
      </c>
      <c r="P1248" s="9">
        <f>(Table1[[#This Row],[Expiration Date]]-Table1[[#This Row],[Manufacturing Date]])/365</f>
        <v>0.42465753424657532</v>
      </c>
      <c r="Q1248" t="str">
        <f>IF(Table1[[#This Row],[Expiration Date]]-J1256&gt;12/31/2024,"not expired","expired")</f>
        <v>expired</v>
      </c>
      <c r="R1248">
        <f>Table1[[#This Row],[Discounted Price]]*0.95</f>
        <v>80.917199999999994</v>
      </c>
      <c r="S1248">
        <f>Table1[[#This Row],[Discounted Price]]*0.9</f>
        <v>76.6584</v>
      </c>
      <c r="T1248">
        <f>Table1[[#This Row],[Discounted Price]]*0.8</f>
        <v>68.140799999999999</v>
      </c>
      <c r="U1248">
        <f>Table1[[#This Row],[Price]]*0.52</f>
        <v>49.212800000000001</v>
      </c>
      <c r="V1248">
        <f>(Table1[[#This Row],[Price]]-Table1[[#This Row],[Scrap value]])/2</f>
        <v>22.7136</v>
      </c>
    </row>
    <row r="1249" spans="1:22" x14ac:dyDescent="0.25">
      <c r="A1249" t="s">
        <v>6083</v>
      </c>
      <c r="B1249" t="s">
        <v>29</v>
      </c>
      <c r="C1249" t="s">
        <v>47</v>
      </c>
      <c r="D1249" t="s">
        <v>6084</v>
      </c>
      <c r="E1249">
        <v>352.93</v>
      </c>
      <c r="F1249">
        <v>32</v>
      </c>
      <c r="G1249" t="s">
        <v>43728</v>
      </c>
      <c r="H1249" t="s">
        <v>6085</v>
      </c>
      <c r="I1249" s="1">
        <v>44927</v>
      </c>
      <c r="J1249" s="1">
        <v>45658</v>
      </c>
      <c r="K1249" t="s">
        <v>6086</v>
      </c>
      <c r="L1249" t="s">
        <v>6087</v>
      </c>
      <c r="M1249" t="s">
        <v>45</v>
      </c>
      <c r="N1249">
        <v>5</v>
      </c>
      <c r="O1249">
        <f>Table1[[#This Row],[Price]]-0.1*Table1[[#This Row],[Price]]</f>
        <v>317.637</v>
      </c>
      <c r="P1249" s="9">
        <f>(Table1[[#This Row],[Expiration Date]]-Table1[[#This Row],[Manufacturing Date]])/365</f>
        <v>2.0027397260273974</v>
      </c>
      <c r="Q1249" t="str">
        <f>IF(Table1[[#This Row],[Expiration Date]]-J1257&gt;12/31/2024,"not expired","expired")</f>
        <v>expired</v>
      </c>
      <c r="R1249">
        <f>Table1[[#This Row],[Discounted Price]]*0.95</f>
        <v>301.75515000000001</v>
      </c>
      <c r="S1249">
        <f>Table1[[#This Row],[Discounted Price]]*0.9</f>
        <v>285.87330000000003</v>
      </c>
      <c r="T1249">
        <f>Table1[[#This Row],[Discounted Price]]*0.8</f>
        <v>254.1096</v>
      </c>
      <c r="U1249">
        <f>Table1[[#This Row],[Price]]*0.52</f>
        <v>183.52360000000002</v>
      </c>
      <c r="V1249">
        <f>(Table1[[#This Row],[Price]]-Table1[[#This Row],[Scrap value]])/2</f>
        <v>84.703199999999995</v>
      </c>
    </row>
    <row r="1250" spans="1:22" x14ac:dyDescent="0.25">
      <c r="A1250" t="s">
        <v>6088</v>
      </c>
      <c r="B1250" t="s">
        <v>29</v>
      </c>
      <c r="C1250" t="s">
        <v>47</v>
      </c>
      <c r="D1250" t="s">
        <v>6089</v>
      </c>
      <c r="E1250">
        <v>98.77</v>
      </c>
      <c r="F1250">
        <v>15</v>
      </c>
      <c r="G1250" t="s">
        <v>43728</v>
      </c>
      <c r="H1250" t="s">
        <v>3290</v>
      </c>
      <c r="I1250" s="1">
        <v>45000</v>
      </c>
      <c r="J1250" s="1">
        <v>45658</v>
      </c>
      <c r="K1250" t="s">
        <v>6090</v>
      </c>
      <c r="L1250" t="s">
        <v>6091</v>
      </c>
      <c r="M1250" t="s">
        <v>45</v>
      </c>
      <c r="N1250">
        <v>1</v>
      </c>
      <c r="O1250">
        <f>Table1[[#This Row],[Price]]-0.1*Table1[[#This Row],[Price]]</f>
        <v>88.893000000000001</v>
      </c>
      <c r="P1250" s="9">
        <f>(Table1[[#This Row],[Expiration Date]]-Table1[[#This Row],[Manufacturing Date]])/365</f>
        <v>1.8027397260273972</v>
      </c>
      <c r="Q1250" t="str">
        <f>IF(Table1[[#This Row],[Expiration Date]]-J1258&gt;12/31/2024,"not expired","expired")</f>
        <v>expired</v>
      </c>
      <c r="R1250">
        <f>Table1[[#This Row],[Discounted Price]]*0.95</f>
        <v>84.448349999999991</v>
      </c>
      <c r="S1250">
        <f>Table1[[#This Row],[Discounted Price]]*0.9</f>
        <v>80.003700000000009</v>
      </c>
      <c r="T1250">
        <f>Table1[[#This Row],[Discounted Price]]*0.8</f>
        <v>71.114400000000003</v>
      </c>
      <c r="U1250">
        <f>Table1[[#This Row],[Price]]*0.52</f>
        <v>51.360399999999998</v>
      </c>
      <c r="V1250">
        <f>(Table1[[#This Row],[Price]]-Table1[[#This Row],[Scrap value]])/2</f>
        <v>23.704799999999999</v>
      </c>
    </row>
    <row r="1251" spans="1:22" x14ac:dyDescent="0.25">
      <c r="A1251" t="s">
        <v>6092</v>
      </c>
      <c r="B1251" t="s">
        <v>35</v>
      </c>
      <c r="C1251" t="s">
        <v>47</v>
      </c>
      <c r="D1251" t="s">
        <v>6093</v>
      </c>
      <c r="E1251">
        <v>27.53</v>
      </c>
      <c r="F1251">
        <v>68</v>
      </c>
      <c r="G1251" t="s">
        <v>43728</v>
      </c>
      <c r="H1251" t="s">
        <v>1612</v>
      </c>
      <c r="I1251" s="1">
        <v>45000</v>
      </c>
      <c r="J1251" s="1">
        <v>45658</v>
      </c>
      <c r="K1251" t="s">
        <v>6094</v>
      </c>
      <c r="L1251" t="s">
        <v>6095</v>
      </c>
      <c r="M1251" t="s">
        <v>20</v>
      </c>
      <c r="N1251">
        <v>5</v>
      </c>
      <c r="O1251">
        <f>Table1[[#This Row],[Price]]-0.1*Table1[[#This Row],[Price]]</f>
        <v>24.777000000000001</v>
      </c>
      <c r="P1251" s="9">
        <f>(Table1[[#This Row],[Expiration Date]]-Table1[[#This Row],[Manufacturing Date]])/365</f>
        <v>1.8027397260273972</v>
      </c>
      <c r="Q1251" t="str">
        <f>IF(Table1[[#This Row],[Expiration Date]]-J1259&gt;12/31/2024,"not expired","expired")</f>
        <v>expired</v>
      </c>
      <c r="R1251">
        <f>Table1[[#This Row],[Discounted Price]]*0.95</f>
        <v>23.538149999999998</v>
      </c>
      <c r="S1251">
        <f>Table1[[#This Row],[Discounted Price]]*0.9</f>
        <v>22.299300000000002</v>
      </c>
      <c r="T1251">
        <f>Table1[[#This Row],[Discounted Price]]*0.8</f>
        <v>19.821600000000004</v>
      </c>
      <c r="U1251">
        <f>Table1[[#This Row],[Price]]*0.52</f>
        <v>14.315600000000002</v>
      </c>
      <c r="V1251">
        <f>(Table1[[#This Row],[Price]]-Table1[[#This Row],[Scrap value]])/2</f>
        <v>6.6071999999999997</v>
      </c>
    </row>
    <row r="1252" spans="1:22" x14ac:dyDescent="0.25">
      <c r="A1252" t="s">
        <v>6096</v>
      </c>
      <c r="B1252" t="s">
        <v>35</v>
      </c>
      <c r="C1252" t="s">
        <v>47</v>
      </c>
      <c r="D1252" t="s">
        <v>6097</v>
      </c>
      <c r="E1252">
        <v>263.14</v>
      </c>
      <c r="F1252">
        <v>25</v>
      </c>
      <c r="G1252" t="s">
        <v>43730</v>
      </c>
      <c r="H1252" t="s">
        <v>6098</v>
      </c>
      <c r="I1252" s="1">
        <v>45000</v>
      </c>
      <c r="J1252" s="1">
        <v>46023</v>
      </c>
      <c r="K1252" t="s">
        <v>6099</v>
      </c>
      <c r="L1252" t="s">
        <v>6100</v>
      </c>
      <c r="M1252" t="s">
        <v>27</v>
      </c>
      <c r="N1252">
        <v>2</v>
      </c>
      <c r="O1252">
        <f>Table1[[#This Row],[Price]]-0.1*Table1[[#This Row],[Price]]</f>
        <v>236.82599999999999</v>
      </c>
      <c r="P1252" s="9">
        <f>(Table1[[#This Row],[Expiration Date]]-Table1[[#This Row],[Manufacturing Date]])/365</f>
        <v>2.8027397260273972</v>
      </c>
      <c r="Q1252" t="str">
        <f>IF(Table1[[#This Row],[Expiration Date]]-J1260&gt;12/31/2024,"not expired","expired")</f>
        <v>not expired</v>
      </c>
      <c r="R1252">
        <f>Table1[[#This Row],[Discounted Price]]*0.95</f>
        <v>224.98469999999998</v>
      </c>
      <c r="S1252">
        <f>Table1[[#This Row],[Discounted Price]]*0.9</f>
        <v>213.14339999999999</v>
      </c>
      <c r="T1252">
        <f>Table1[[#This Row],[Discounted Price]]*0.8</f>
        <v>189.46080000000001</v>
      </c>
      <c r="U1252">
        <f>Table1[[#This Row],[Price]]*0.52</f>
        <v>136.83279999999999</v>
      </c>
      <c r="V1252">
        <f>(Table1[[#This Row],[Price]]-Table1[[#This Row],[Scrap value]])/2</f>
        <v>63.153599999999997</v>
      </c>
    </row>
    <row r="1253" spans="1:22" x14ac:dyDescent="0.25">
      <c r="A1253" t="s">
        <v>6101</v>
      </c>
      <c r="B1253" t="s">
        <v>35</v>
      </c>
      <c r="C1253" t="s">
        <v>47</v>
      </c>
      <c r="D1253" t="s">
        <v>6102</v>
      </c>
      <c r="E1253">
        <v>131.29</v>
      </c>
      <c r="F1253">
        <v>24</v>
      </c>
      <c r="G1253" t="s">
        <v>43728</v>
      </c>
      <c r="H1253" t="s">
        <v>6103</v>
      </c>
      <c r="I1253" s="1">
        <v>45137</v>
      </c>
      <c r="J1253" s="1">
        <v>45292</v>
      </c>
      <c r="K1253" t="s">
        <v>6104</v>
      </c>
      <c r="L1253" t="s">
        <v>6105</v>
      </c>
      <c r="M1253" t="s">
        <v>20</v>
      </c>
      <c r="N1253">
        <v>5</v>
      </c>
      <c r="O1253">
        <f>Table1[[#This Row],[Price]]-0.1*Table1[[#This Row],[Price]]</f>
        <v>118.16099999999999</v>
      </c>
      <c r="P1253" s="9">
        <f>(Table1[[#This Row],[Expiration Date]]-Table1[[#This Row],[Manufacturing Date]])/365</f>
        <v>0.42465753424657532</v>
      </c>
      <c r="Q1253" t="str">
        <f>IF(Table1[[#This Row],[Expiration Date]]-J1261&gt;12/31/2024,"not expired","expired")</f>
        <v>expired</v>
      </c>
      <c r="R1253">
        <f>Table1[[#This Row],[Discounted Price]]*0.95</f>
        <v>112.25294999999998</v>
      </c>
      <c r="S1253">
        <f>Table1[[#This Row],[Discounted Price]]*0.9</f>
        <v>106.3449</v>
      </c>
      <c r="T1253">
        <f>Table1[[#This Row],[Discounted Price]]*0.8</f>
        <v>94.52879999999999</v>
      </c>
      <c r="U1253">
        <f>Table1[[#This Row],[Price]]*0.52</f>
        <v>68.270799999999994</v>
      </c>
      <c r="V1253">
        <f>(Table1[[#This Row],[Price]]-Table1[[#This Row],[Scrap value]])/2</f>
        <v>31.509599999999999</v>
      </c>
    </row>
    <row r="1254" spans="1:22" x14ac:dyDescent="0.25">
      <c r="A1254" t="s">
        <v>6106</v>
      </c>
      <c r="B1254" t="s">
        <v>29</v>
      </c>
      <c r="C1254" t="s">
        <v>47</v>
      </c>
      <c r="D1254" t="s">
        <v>6107</v>
      </c>
      <c r="E1254">
        <v>372.87</v>
      </c>
      <c r="F1254">
        <v>72</v>
      </c>
      <c r="G1254" t="s">
        <v>43729</v>
      </c>
      <c r="H1254" t="s">
        <v>3368</v>
      </c>
      <c r="I1254" s="1">
        <v>44927</v>
      </c>
      <c r="J1254" s="1">
        <v>45292</v>
      </c>
      <c r="K1254" t="s">
        <v>6108</v>
      </c>
      <c r="L1254" t="s">
        <v>6109</v>
      </c>
      <c r="M1254" t="s">
        <v>27</v>
      </c>
      <c r="N1254">
        <v>5</v>
      </c>
      <c r="O1254">
        <f>Table1[[#This Row],[Price]]-0.1*Table1[[#This Row],[Price]]</f>
        <v>335.58300000000003</v>
      </c>
      <c r="P1254" s="9">
        <f>(Table1[[#This Row],[Expiration Date]]-Table1[[#This Row],[Manufacturing Date]])/365</f>
        <v>1</v>
      </c>
      <c r="Q1254" t="str">
        <f>IF(Table1[[#This Row],[Expiration Date]]-J1262&gt;12/31/2024,"not expired","expired")</f>
        <v>expired</v>
      </c>
      <c r="R1254">
        <f>Table1[[#This Row],[Discounted Price]]*0.95</f>
        <v>318.80385000000001</v>
      </c>
      <c r="S1254">
        <f>Table1[[#This Row],[Discounted Price]]*0.9</f>
        <v>302.02470000000005</v>
      </c>
      <c r="T1254">
        <f>Table1[[#This Row],[Discounted Price]]*0.8</f>
        <v>268.46640000000002</v>
      </c>
      <c r="U1254">
        <f>Table1[[#This Row],[Price]]*0.52</f>
        <v>193.89240000000001</v>
      </c>
      <c r="V1254">
        <f>(Table1[[#This Row],[Price]]-Table1[[#This Row],[Scrap value]])/2</f>
        <v>89.488799999999998</v>
      </c>
    </row>
    <row r="1255" spans="1:22" x14ac:dyDescent="0.25">
      <c r="A1255" t="s">
        <v>6110</v>
      </c>
      <c r="B1255" t="s">
        <v>22</v>
      </c>
      <c r="C1255" t="s">
        <v>47</v>
      </c>
      <c r="D1255" t="s">
        <v>6111</v>
      </c>
      <c r="E1255">
        <v>112.9</v>
      </c>
      <c r="F1255">
        <v>26</v>
      </c>
      <c r="G1255" t="s">
        <v>43728</v>
      </c>
      <c r="H1255" t="s">
        <v>6112</v>
      </c>
      <c r="I1255" s="1">
        <v>45137</v>
      </c>
      <c r="J1255" s="1">
        <v>45658</v>
      </c>
      <c r="K1255" t="s">
        <v>6113</v>
      </c>
      <c r="L1255" t="s">
        <v>6114</v>
      </c>
      <c r="M1255" t="s">
        <v>45</v>
      </c>
      <c r="N1255">
        <v>1</v>
      </c>
      <c r="O1255">
        <f>Table1[[#This Row],[Price]]-0.1*Table1[[#This Row],[Price]]</f>
        <v>101.61</v>
      </c>
      <c r="P1255" s="9">
        <f>(Table1[[#This Row],[Expiration Date]]-Table1[[#This Row],[Manufacturing Date]])/365</f>
        <v>1.4273972602739726</v>
      </c>
      <c r="Q1255" t="str">
        <f>IF(Table1[[#This Row],[Expiration Date]]-J1263&gt;12/31/2024,"not expired","expired")</f>
        <v>expired</v>
      </c>
      <c r="R1255">
        <f>Table1[[#This Row],[Discounted Price]]*0.95</f>
        <v>96.529499999999999</v>
      </c>
      <c r="S1255">
        <f>Table1[[#This Row],[Discounted Price]]*0.9</f>
        <v>91.448999999999998</v>
      </c>
      <c r="T1255">
        <f>Table1[[#This Row],[Discounted Price]]*0.8</f>
        <v>81.288000000000011</v>
      </c>
      <c r="U1255">
        <f>Table1[[#This Row],[Price]]*0.52</f>
        <v>58.708000000000006</v>
      </c>
      <c r="V1255">
        <f>(Table1[[#This Row],[Price]]-Table1[[#This Row],[Scrap value]])/2</f>
        <v>27.096</v>
      </c>
    </row>
    <row r="1256" spans="1:22" x14ac:dyDescent="0.25">
      <c r="A1256" t="s">
        <v>6115</v>
      </c>
      <c r="B1256" t="s">
        <v>35</v>
      </c>
      <c r="C1256" t="s">
        <v>47</v>
      </c>
      <c r="D1256" t="s">
        <v>6116</v>
      </c>
      <c r="E1256">
        <v>404.82</v>
      </c>
      <c r="F1256">
        <v>82</v>
      </c>
      <c r="G1256" t="s">
        <v>43728</v>
      </c>
      <c r="H1256" t="s">
        <v>6117</v>
      </c>
      <c r="I1256" s="1">
        <v>45137</v>
      </c>
      <c r="J1256" s="1">
        <v>45658</v>
      </c>
      <c r="K1256" t="s">
        <v>6118</v>
      </c>
      <c r="L1256" t="s">
        <v>6119</v>
      </c>
      <c r="M1256" t="s">
        <v>45</v>
      </c>
      <c r="N1256">
        <v>5</v>
      </c>
      <c r="O1256">
        <f>Table1[[#This Row],[Price]]-0.1*Table1[[#This Row],[Price]]</f>
        <v>364.33799999999997</v>
      </c>
      <c r="P1256" s="9">
        <f>(Table1[[#This Row],[Expiration Date]]-Table1[[#This Row],[Manufacturing Date]])/365</f>
        <v>1.4273972602739726</v>
      </c>
      <c r="Q1256" t="str">
        <f>IF(Table1[[#This Row],[Expiration Date]]-J1264&gt;12/31/2024,"not expired","expired")</f>
        <v>expired</v>
      </c>
      <c r="R1256">
        <f>Table1[[#This Row],[Discounted Price]]*0.95</f>
        <v>346.12109999999996</v>
      </c>
      <c r="S1256">
        <f>Table1[[#This Row],[Discounted Price]]*0.9</f>
        <v>327.9042</v>
      </c>
      <c r="T1256">
        <f>Table1[[#This Row],[Discounted Price]]*0.8</f>
        <v>291.47039999999998</v>
      </c>
      <c r="U1256">
        <f>Table1[[#This Row],[Price]]*0.52</f>
        <v>210.50640000000001</v>
      </c>
      <c r="V1256">
        <f>(Table1[[#This Row],[Price]]-Table1[[#This Row],[Scrap value]])/2</f>
        <v>97.15679999999999</v>
      </c>
    </row>
    <row r="1257" spans="1:22" x14ac:dyDescent="0.25">
      <c r="A1257" t="s">
        <v>6120</v>
      </c>
      <c r="B1257" t="s">
        <v>22</v>
      </c>
      <c r="C1257" t="s">
        <v>47</v>
      </c>
      <c r="D1257" t="s">
        <v>6121</v>
      </c>
      <c r="E1257">
        <v>343.89</v>
      </c>
      <c r="F1257">
        <v>85</v>
      </c>
      <c r="G1257" t="s">
        <v>43730</v>
      </c>
      <c r="H1257" t="s">
        <v>6122</v>
      </c>
      <c r="I1257" s="1">
        <v>45000</v>
      </c>
      <c r="J1257" s="1">
        <v>46023</v>
      </c>
      <c r="K1257" t="s">
        <v>6123</v>
      </c>
      <c r="L1257" t="s">
        <v>6124</v>
      </c>
      <c r="M1257" t="s">
        <v>27</v>
      </c>
      <c r="N1257">
        <v>3</v>
      </c>
      <c r="O1257">
        <f>Table1[[#This Row],[Price]]-0.1*Table1[[#This Row],[Price]]</f>
        <v>309.50099999999998</v>
      </c>
      <c r="P1257" s="9">
        <f>(Table1[[#This Row],[Expiration Date]]-Table1[[#This Row],[Manufacturing Date]])/365</f>
        <v>2.8027397260273972</v>
      </c>
      <c r="Q1257" t="str">
        <f>IF(Table1[[#This Row],[Expiration Date]]-J1265&gt;12/31/2024,"not expired","expired")</f>
        <v>not expired</v>
      </c>
      <c r="R1257">
        <f>Table1[[#This Row],[Discounted Price]]*0.95</f>
        <v>294.02594999999997</v>
      </c>
      <c r="S1257">
        <f>Table1[[#This Row],[Discounted Price]]*0.9</f>
        <v>278.55090000000001</v>
      </c>
      <c r="T1257">
        <f>Table1[[#This Row],[Discounted Price]]*0.8</f>
        <v>247.60079999999999</v>
      </c>
      <c r="U1257">
        <f>Table1[[#This Row],[Price]]*0.52</f>
        <v>178.8228</v>
      </c>
      <c r="V1257">
        <f>(Table1[[#This Row],[Price]]-Table1[[#This Row],[Scrap value]])/2</f>
        <v>82.533599999999993</v>
      </c>
    </row>
    <row r="1258" spans="1:22" x14ac:dyDescent="0.25">
      <c r="A1258" t="s">
        <v>6125</v>
      </c>
      <c r="B1258" t="s">
        <v>15</v>
      </c>
      <c r="C1258" t="s">
        <v>47</v>
      </c>
      <c r="D1258" t="s">
        <v>6126</v>
      </c>
      <c r="E1258">
        <v>433.4</v>
      </c>
      <c r="F1258">
        <v>43</v>
      </c>
      <c r="G1258" t="s">
        <v>43730</v>
      </c>
      <c r="H1258" t="s">
        <v>6127</v>
      </c>
      <c r="I1258" s="1">
        <v>44927</v>
      </c>
      <c r="J1258" s="1">
        <v>46023</v>
      </c>
      <c r="K1258" t="s">
        <v>6128</v>
      </c>
      <c r="L1258" t="s">
        <v>6129</v>
      </c>
      <c r="M1258" t="s">
        <v>45</v>
      </c>
      <c r="N1258">
        <v>3</v>
      </c>
      <c r="O1258">
        <f>Table1[[#This Row],[Price]]-0.1*Table1[[#This Row],[Price]]</f>
        <v>390.05999999999995</v>
      </c>
      <c r="P1258" s="9">
        <f>(Table1[[#This Row],[Expiration Date]]-Table1[[#This Row],[Manufacturing Date]])/365</f>
        <v>3.0027397260273974</v>
      </c>
      <c r="Q1258" t="str">
        <f>IF(Table1[[#This Row],[Expiration Date]]-J1266&gt;12/31/2024,"not expired","expired")</f>
        <v>not expired</v>
      </c>
      <c r="R1258">
        <f>Table1[[#This Row],[Discounted Price]]*0.95</f>
        <v>370.5569999999999</v>
      </c>
      <c r="S1258">
        <f>Table1[[#This Row],[Discounted Price]]*0.9</f>
        <v>351.05399999999997</v>
      </c>
      <c r="T1258">
        <f>Table1[[#This Row],[Discounted Price]]*0.8</f>
        <v>312.048</v>
      </c>
      <c r="U1258">
        <f>Table1[[#This Row],[Price]]*0.52</f>
        <v>225.36799999999999</v>
      </c>
      <c r="V1258">
        <f>(Table1[[#This Row],[Price]]-Table1[[#This Row],[Scrap value]])/2</f>
        <v>104.01599999999999</v>
      </c>
    </row>
    <row r="1259" spans="1:22" x14ac:dyDescent="0.25">
      <c r="A1259" t="s">
        <v>6130</v>
      </c>
      <c r="B1259" t="s">
        <v>22</v>
      </c>
      <c r="C1259" t="s">
        <v>47</v>
      </c>
      <c r="D1259" t="s">
        <v>6131</v>
      </c>
      <c r="E1259">
        <v>65.13</v>
      </c>
      <c r="F1259">
        <v>54</v>
      </c>
      <c r="G1259" t="s">
        <v>43728</v>
      </c>
      <c r="H1259" t="s">
        <v>6132</v>
      </c>
      <c r="I1259" s="1">
        <v>45000</v>
      </c>
      <c r="J1259" s="1">
        <v>45658</v>
      </c>
      <c r="K1259" t="s">
        <v>6133</v>
      </c>
      <c r="L1259" t="s">
        <v>6134</v>
      </c>
      <c r="M1259" t="s">
        <v>45</v>
      </c>
      <c r="N1259">
        <v>2</v>
      </c>
      <c r="O1259">
        <f>Table1[[#This Row],[Price]]-0.1*Table1[[#This Row],[Price]]</f>
        <v>58.616999999999997</v>
      </c>
      <c r="P1259" s="9">
        <f>(Table1[[#This Row],[Expiration Date]]-Table1[[#This Row],[Manufacturing Date]])/365</f>
        <v>1.8027397260273972</v>
      </c>
      <c r="Q1259" t="str">
        <f>IF(Table1[[#This Row],[Expiration Date]]-J1267&gt;12/31/2024,"not expired","expired")</f>
        <v>not expired</v>
      </c>
      <c r="R1259">
        <f>Table1[[#This Row],[Discounted Price]]*0.95</f>
        <v>55.686149999999998</v>
      </c>
      <c r="S1259">
        <f>Table1[[#This Row],[Discounted Price]]*0.9</f>
        <v>52.755299999999998</v>
      </c>
      <c r="T1259">
        <f>Table1[[#This Row],[Discounted Price]]*0.8</f>
        <v>46.893599999999999</v>
      </c>
      <c r="U1259">
        <f>Table1[[#This Row],[Price]]*0.52</f>
        <v>33.867599999999996</v>
      </c>
      <c r="V1259">
        <f>(Table1[[#This Row],[Price]]-Table1[[#This Row],[Scrap value]])/2</f>
        <v>15.6312</v>
      </c>
    </row>
    <row r="1260" spans="1:22" x14ac:dyDescent="0.25">
      <c r="A1260" t="s">
        <v>6135</v>
      </c>
      <c r="B1260" t="s">
        <v>15</v>
      </c>
      <c r="C1260" t="s">
        <v>47</v>
      </c>
      <c r="D1260" t="s">
        <v>6136</v>
      </c>
      <c r="E1260">
        <v>266.13</v>
      </c>
      <c r="F1260">
        <v>53</v>
      </c>
      <c r="G1260" t="s">
        <v>43729</v>
      </c>
      <c r="H1260" t="s">
        <v>6137</v>
      </c>
      <c r="I1260" s="1">
        <v>44927</v>
      </c>
      <c r="J1260" s="1">
        <v>45658</v>
      </c>
      <c r="K1260" t="s">
        <v>6138</v>
      </c>
      <c r="L1260" t="s">
        <v>6139</v>
      </c>
      <c r="M1260" t="s">
        <v>20</v>
      </c>
      <c r="N1260">
        <v>2</v>
      </c>
      <c r="O1260">
        <f>Table1[[#This Row],[Price]]-0.1*Table1[[#This Row],[Price]]</f>
        <v>239.517</v>
      </c>
      <c r="P1260" s="9">
        <f>(Table1[[#This Row],[Expiration Date]]-Table1[[#This Row],[Manufacturing Date]])/365</f>
        <v>2.0027397260273974</v>
      </c>
      <c r="Q1260" t="str">
        <f>IF(Table1[[#This Row],[Expiration Date]]-J1268&gt;12/31/2024,"not expired","expired")</f>
        <v>expired</v>
      </c>
      <c r="R1260">
        <f>Table1[[#This Row],[Discounted Price]]*0.95</f>
        <v>227.54114999999999</v>
      </c>
      <c r="S1260">
        <f>Table1[[#This Row],[Discounted Price]]*0.9</f>
        <v>215.56530000000001</v>
      </c>
      <c r="T1260">
        <f>Table1[[#This Row],[Discounted Price]]*0.8</f>
        <v>191.61360000000002</v>
      </c>
      <c r="U1260">
        <f>Table1[[#This Row],[Price]]*0.52</f>
        <v>138.38759999999999</v>
      </c>
      <c r="V1260">
        <f>(Table1[[#This Row],[Price]]-Table1[[#This Row],[Scrap value]])/2</f>
        <v>63.871200000000002</v>
      </c>
    </row>
    <row r="1261" spans="1:22" x14ac:dyDescent="0.25">
      <c r="A1261" t="s">
        <v>6140</v>
      </c>
      <c r="B1261" t="s">
        <v>29</v>
      </c>
      <c r="C1261" t="s">
        <v>47</v>
      </c>
      <c r="D1261" t="s">
        <v>6141</v>
      </c>
      <c r="E1261">
        <v>480.97</v>
      </c>
      <c r="F1261">
        <v>61</v>
      </c>
      <c r="G1261" t="s">
        <v>43728</v>
      </c>
      <c r="H1261" t="s">
        <v>2629</v>
      </c>
      <c r="I1261" s="1">
        <v>44927</v>
      </c>
      <c r="J1261" s="1">
        <v>46023</v>
      </c>
      <c r="K1261" t="s">
        <v>6142</v>
      </c>
      <c r="L1261" t="s">
        <v>6143</v>
      </c>
      <c r="M1261" t="s">
        <v>20</v>
      </c>
      <c r="N1261">
        <v>4</v>
      </c>
      <c r="O1261">
        <f>Table1[[#This Row],[Price]]-0.1*Table1[[#This Row],[Price]]</f>
        <v>432.87300000000005</v>
      </c>
      <c r="P1261" s="9">
        <f>(Table1[[#This Row],[Expiration Date]]-Table1[[#This Row],[Manufacturing Date]])/365</f>
        <v>3.0027397260273974</v>
      </c>
      <c r="Q1261" t="str">
        <f>IF(Table1[[#This Row],[Expiration Date]]-J1269&gt;12/31/2024,"not expired","expired")</f>
        <v>expired</v>
      </c>
      <c r="R1261">
        <f>Table1[[#This Row],[Discounted Price]]*0.95</f>
        <v>411.22935000000001</v>
      </c>
      <c r="S1261">
        <f>Table1[[#This Row],[Discounted Price]]*0.9</f>
        <v>389.58570000000003</v>
      </c>
      <c r="T1261">
        <f>Table1[[#This Row],[Discounted Price]]*0.8</f>
        <v>346.29840000000007</v>
      </c>
      <c r="U1261">
        <f>Table1[[#This Row],[Price]]*0.52</f>
        <v>250.10440000000003</v>
      </c>
      <c r="V1261">
        <f>(Table1[[#This Row],[Price]]-Table1[[#This Row],[Scrap value]])/2</f>
        <v>115.4328</v>
      </c>
    </row>
    <row r="1262" spans="1:22" x14ac:dyDescent="0.25">
      <c r="A1262" t="s">
        <v>6144</v>
      </c>
      <c r="B1262" t="s">
        <v>22</v>
      </c>
      <c r="C1262" t="s">
        <v>47</v>
      </c>
      <c r="D1262" t="s">
        <v>6145</v>
      </c>
      <c r="E1262">
        <v>122.94</v>
      </c>
      <c r="F1262">
        <v>64</v>
      </c>
      <c r="G1262" t="s">
        <v>43730</v>
      </c>
      <c r="H1262" t="s">
        <v>6146</v>
      </c>
      <c r="I1262" s="1">
        <v>45000</v>
      </c>
      <c r="J1262" s="1">
        <v>45292</v>
      </c>
      <c r="K1262" t="s">
        <v>6147</v>
      </c>
      <c r="L1262" t="s">
        <v>6148</v>
      </c>
      <c r="M1262" t="s">
        <v>45</v>
      </c>
      <c r="N1262">
        <v>1</v>
      </c>
      <c r="O1262">
        <f>Table1[[#This Row],[Price]]-0.1*Table1[[#This Row],[Price]]</f>
        <v>110.646</v>
      </c>
      <c r="P1262" s="9">
        <f>(Table1[[#This Row],[Expiration Date]]-Table1[[#This Row],[Manufacturing Date]])/365</f>
        <v>0.8</v>
      </c>
      <c r="Q1262" t="str">
        <f>IF(Table1[[#This Row],[Expiration Date]]-J1270&gt;12/31/2024,"not expired","expired")</f>
        <v>expired</v>
      </c>
      <c r="R1262">
        <f>Table1[[#This Row],[Discounted Price]]*0.95</f>
        <v>105.11369999999999</v>
      </c>
      <c r="S1262">
        <f>Table1[[#This Row],[Discounted Price]]*0.9</f>
        <v>99.581400000000002</v>
      </c>
      <c r="T1262">
        <f>Table1[[#This Row],[Discounted Price]]*0.8</f>
        <v>88.516800000000003</v>
      </c>
      <c r="U1262">
        <f>Table1[[#This Row],[Price]]*0.52</f>
        <v>63.928800000000003</v>
      </c>
      <c r="V1262">
        <f>(Table1[[#This Row],[Price]]-Table1[[#This Row],[Scrap value]])/2</f>
        <v>29.505599999999998</v>
      </c>
    </row>
    <row r="1263" spans="1:22" x14ac:dyDescent="0.25">
      <c r="A1263" t="s">
        <v>6149</v>
      </c>
      <c r="B1263" t="s">
        <v>29</v>
      </c>
      <c r="C1263" t="s">
        <v>47</v>
      </c>
      <c r="D1263" t="s">
        <v>6150</v>
      </c>
      <c r="E1263">
        <v>333.85</v>
      </c>
      <c r="F1263">
        <v>47</v>
      </c>
      <c r="G1263" t="s">
        <v>43730</v>
      </c>
      <c r="H1263" t="s">
        <v>6151</v>
      </c>
      <c r="I1263" s="1">
        <v>45000</v>
      </c>
      <c r="J1263" s="1">
        <v>45658</v>
      </c>
      <c r="K1263" t="s">
        <v>6152</v>
      </c>
      <c r="L1263" t="s">
        <v>6153</v>
      </c>
      <c r="M1263" t="s">
        <v>27</v>
      </c>
      <c r="N1263">
        <v>1</v>
      </c>
      <c r="O1263">
        <f>Table1[[#This Row],[Price]]-0.1*Table1[[#This Row],[Price]]</f>
        <v>300.46500000000003</v>
      </c>
      <c r="P1263" s="9">
        <f>(Table1[[#This Row],[Expiration Date]]-Table1[[#This Row],[Manufacturing Date]])/365</f>
        <v>1.8027397260273972</v>
      </c>
      <c r="Q1263" t="str">
        <f>IF(Table1[[#This Row],[Expiration Date]]-J1271&gt;12/31/2024,"not expired","expired")</f>
        <v>expired</v>
      </c>
      <c r="R1263">
        <f>Table1[[#This Row],[Discounted Price]]*0.95</f>
        <v>285.44175000000001</v>
      </c>
      <c r="S1263">
        <f>Table1[[#This Row],[Discounted Price]]*0.9</f>
        <v>270.41850000000005</v>
      </c>
      <c r="T1263">
        <f>Table1[[#This Row],[Discounted Price]]*0.8</f>
        <v>240.37200000000004</v>
      </c>
      <c r="U1263">
        <f>Table1[[#This Row],[Price]]*0.52</f>
        <v>173.602</v>
      </c>
      <c r="V1263">
        <f>(Table1[[#This Row],[Price]]-Table1[[#This Row],[Scrap value]])/2</f>
        <v>80.124000000000009</v>
      </c>
    </row>
    <row r="1264" spans="1:22" x14ac:dyDescent="0.25">
      <c r="A1264" t="s">
        <v>6154</v>
      </c>
      <c r="B1264" t="s">
        <v>15</v>
      </c>
      <c r="C1264" t="s">
        <v>47</v>
      </c>
      <c r="D1264" t="s">
        <v>6155</v>
      </c>
      <c r="E1264">
        <v>38.340000000000003</v>
      </c>
      <c r="F1264">
        <v>67</v>
      </c>
      <c r="G1264" t="s">
        <v>43730</v>
      </c>
      <c r="H1264" t="s">
        <v>6156</v>
      </c>
      <c r="I1264" s="1">
        <v>44927</v>
      </c>
      <c r="J1264" s="1">
        <v>46023</v>
      </c>
      <c r="K1264" t="s">
        <v>6157</v>
      </c>
      <c r="L1264" t="s">
        <v>6158</v>
      </c>
      <c r="M1264" t="s">
        <v>27</v>
      </c>
      <c r="N1264">
        <v>3</v>
      </c>
      <c r="O1264">
        <f>Table1[[#This Row],[Price]]-0.1*Table1[[#This Row],[Price]]</f>
        <v>34.506</v>
      </c>
      <c r="P1264" s="9">
        <f>(Table1[[#This Row],[Expiration Date]]-Table1[[#This Row],[Manufacturing Date]])/365</f>
        <v>3.0027397260273974</v>
      </c>
      <c r="Q1264" t="str">
        <f>IF(Table1[[#This Row],[Expiration Date]]-J1272&gt;12/31/2024,"not expired","expired")</f>
        <v>expired</v>
      </c>
      <c r="R1264">
        <f>Table1[[#This Row],[Discounted Price]]*0.95</f>
        <v>32.780699999999996</v>
      </c>
      <c r="S1264">
        <f>Table1[[#This Row],[Discounted Price]]*0.9</f>
        <v>31.055400000000002</v>
      </c>
      <c r="T1264">
        <f>Table1[[#This Row],[Discounted Price]]*0.8</f>
        <v>27.604800000000001</v>
      </c>
      <c r="U1264">
        <f>Table1[[#This Row],[Price]]*0.52</f>
        <v>19.936800000000002</v>
      </c>
      <c r="V1264">
        <f>(Table1[[#This Row],[Price]]-Table1[[#This Row],[Scrap value]])/2</f>
        <v>9.2016000000000009</v>
      </c>
    </row>
    <row r="1265" spans="1:22" x14ac:dyDescent="0.25">
      <c r="A1265" t="s">
        <v>6159</v>
      </c>
      <c r="B1265" t="s">
        <v>15</v>
      </c>
      <c r="C1265" t="s">
        <v>47</v>
      </c>
      <c r="D1265" t="s">
        <v>6160</v>
      </c>
      <c r="E1265">
        <v>192.93</v>
      </c>
      <c r="F1265">
        <v>66</v>
      </c>
      <c r="G1265" t="s">
        <v>43728</v>
      </c>
      <c r="H1265" t="s">
        <v>6161</v>
      </c>
      <c r="I1265" s="1">
        <v>45000</v>
      </c>
      <c r="J1265" s="1">
        <v>45292</v>
      </c>
      <c r="K1265" t="s">
        <v>6162</v>
      </c>
      <c r="L1265" t="s">
        <v>6163</v>
      </c>
      <c r="M1265" t="s">
        <v>20</v>
      </c>
      <c r="N1265">
        <v>2</v>
      </c>
      <c r="O1265">
        <f>Table1[[#This Row],[Price]]-0.1*Table1[[#This Row],[Price]]</f>
        <v>173.637</v>
      </c>
      <c r="P1265" s="9">
        <f>(Table1[[#This Row],[Expiration Date]]-Table1[[#This Row],[Manufacturing Date]])/365</f>
        <v>0.8</v>
      </c>
      <c r="Q1265" t="str">
        <f>IF(Table1[[#This Row],[Expiration Date]]-J1273&gt;12/31/2024,"not expired","expired")</f>
        <v>expired</v>
      </c>
      <c r="R1265">
        <f>Table1[[#This Row],[Discounted Price]]*0.95</f>
        <v>164.95515</v>
      </c>
      <c r="S1265">
        <f>Table1[[#This Row],[Discounted Price]]*0.9</f>
        <v>156.27330000000001</v>
      </c>
      <c r="T1265">
        <f>Table1[[#This Row],[Discounted Price]]*0.8</f>
        <v>138.90960000000001</v>
      </c>
      <c r="U1265">
        <f>Table1[[#This Row],[Price]]*0.52</f>
        <v>100.32360000000001</v>
      </c>
      <c r="V1265">
        <f>(Table1[[#This Row],[Price]]-Table1[[#This Row],[Scrap value]])/2</f>
        <v>46.303199999999997</v>
      </c>
    </row>
    <row r="1266" spans="1:22" x14ac:dyDescent="0.25">
      <c r="A1266" t="s">
        <v>6164</v>
      </c>
      <c r="B1266" t="s">
        <v>29</v>
      </c>
      <c r="C1266" t="s">
        <v>47</v>
      </c>
      <c r="D1266" t="s">
        <v>6165</v>
      </c>
      <c r="E1266">
        <v>493.86</v>
      </c>
      <c r="F1266">
        <v>52</v>
      </c>
      <c r="G1266" t="s">
        <v>43729</v>
      </c>
      <c r="H1266" t="s">
        <v>3353</v>
      </c>
      <c r="I1266" s="1">
        <v>45000</v>
      </c>
      <c r="J1266" s="1">
        <v>45292</v>
      </c>
      <c r="K1266" t="s">
        <v>6166</v>
      </c>
      <c r="L1266" t="s">
        <v>6167</v>
      </c>
      <c r="M1266" t="s">
        <v>45</v>
      </c>
      <c r="N1266">
        <v>5</v>
      </c>
      <c r="O1266">
        <f>Table1[[#This Row],[Price]]-0.1*Table1[[#This Row],[Price]]</f>
        <v>444.47399999999999</v>
      </c>
      <c r="P1266" s="9">
        <f>(Table1[[#This Row],[Expiration Date]]-Table1[[#This Row],[Manufacturing Date]])/365</f>
        <v>0.8</v>
      </c>
      <c r="Q1266" t="str">
        <f>IF(Table1[[#This Row],[Expiration Date]]-J1274&gt;12/31/2024,"not expired","expired")</f>
        <v>expired</v>
      </c>
      <c r="R1266">
        <f>Table1[[#This Row],[Discounted Price]]*0.95</f>
        <v>422.25029999999998</v>
      </c>
      <c r="S1266">
        <f>Table1[[#This Row],[Discounted Price]]*0.9</f>
        <v>400.02659999999997</v>
      </c>
      <c r="T1266">
        <f>Table1[[#This Row],[Discounted Price]]*0.8</f>
        <v>355.57920000000001</v>
      </c>
      <c r="U1266">
        <f>Table1[[#This Row],[Price]]*0.52</f>
        <v>256.80720000000002</v>
      </c>
      <c r="V1266">
        <f>(Table1[[#This Row],[Price]]-Table1[[#This Row],[Scrap value]])/2</f>
        <v>118.5264</v>
      </c>
    </row>
    <row r="1267" spans="1:22" x14ac:dyDescent="0.25">
      <c r="A1267" t="s">
        <v>6168</v>
      </c>
      <c r="B1267" t="s">
        <v>29</v>
      </c>
      <c r="C1267" t="s">
        <v>47</v>
      </c>
      <c r="D1267" t="s">
        <v>6169</v>
      </c>
      <c r="E1267">
        <v>428.67</v>
      </c>
      <c r="F1267">
        <v>53</v>
      </c>
      <c r="G1267" t="s">
        <v>43729</v>
      </c>
      <c r="H1267" t="s">
        <v>2531</v>
      </c>
      <c r="I1267" s="1">
        <v>44927</v>
      </c>
      <c r="J1267" s="1">
        <v>45292</v>
      </c>
      <c r="K1267" t="s">
        <v>6170</v>
      </c>
      <c r="L1267" t="s">
        <v>6171</v>
      </c>
      <c r="M1267" t="s">
        <v>20</v>
      </c>
      <c r="N1267">
        <v>3</v>
      </c>
      <c r="O1267">
        <f>Table1[[#This Row],[Price]]-0.1*Table1[[#This Row],[Price]]</f>
        <v>385.803</v>
      </c>
      <c r="P1267" s="9">
        <f>(Table1[[#This Row],[Expiration Date]]-Table1[[#This Row],[Manufacturing Date]])/365</f>
        <v>1</v>
      </c>
      <c r="Q1267" t="str">
        <f>IF(Table1[[#This Row],[Expiration Date]]-J1275&gt;12/31/2024,"not expired","expired")</f>
        <v>expired</v>
      </c>
      <c r="R1267">
        <f>Table1[[#This Row],[Discounted Price]]*0.95</f>
        <v>366.51284999999996</v>
      </c>
      <c r="S1267">
        <f>Table1[[#This Row],[Discounted Price]]*0.9</f>
        <v>347.22270000000003</v>
      </c>
      <c r="T1267">
        <f>Table1[[#This Row],[Discounted Price]]*0.8</f>
        <v>308.64240000000001</v>
      </c>
      <c r="U1267">
        <f>Table1[[#This Row],[Price]]*0.52</f>
        <v>222.90840000000003</v>
      </c>
      <c r="V1267">
        <f>(Table1[[#This Row],[Price]]-Table1[[#This Row],[Scrap value]])/2</f>
        <v>102.88079999999999</v>
      </c>
    </row>
    <row r="1268" spans="1:22" x14ac:dyDescent="0.25">
      <c r="A1268" t="s">
        <v>6172</v>
      </c>
      <c r="B1268" t="s">
        <v>35</v>
      </c>
      <c r="C1268" t="s">
        <v>47</v>
      </c>
      <c r="D1268" t="s">
        <v>6173</v>
      </c>
      <c r="E1268">
        <v>149.74</v>
      </c>
      <c r="F1268">
        <v>63</v>
      </c>
      <c r="G1268" t="s">
        <v>43730</v>
      </c>
      <c r="H1268" t="s">
        <v>6174</v>
      </c>
      <c r="I1268" s="1">
        <v>45137</v>
      </c>
      <c r="J1268" s="1">
        <v>46023</v>
      </c>
      <c r="K1268" t="s">
        <v>6175</v>
      </c>
      <c r="L1268" t="s">
        <v>6176</v>
      </c>
      <c r="M1268" t="s">
        <v>27</v>
      </c>
      <c r="N1268">
        <v>5</v>
      </c>
      <c r="O1268">
        <f>Table1[[#This Row],[Price]]-0.1*Table1[[#This Row],[Price]]</f>
        <v>134.76600000000002</v>
      </c>
      <c r="P1268" s="9">
        <f>(Table1[[#This Row],[Expiration Date]]-Table1[[#This Row],[Manufacturing Date]])/365</f>
        <v>2.4273972602739726</v>
      </c>
      <c r="Q1268" t="str">
        <f>IF(Table1[[#This Row],[Expiration Date]]-J1276&gt;12/31/2024,"not expired","expired")</f>
        <v>not expired</v>
      </c>
      <c r="R1268">
        <f>Table1[[#This Row],[Discounted Price]]*0.95</f>
        <v>128.02770000000001</v>
      </c>
      <c r="S1268">
        <f>Table1[[#This Row],[Discounted Price]]*0.9</f>
        <v>121.28940000000001</v>
      </c>
      <c r="T1268">
        <f>Table1[[#This Row],[Discounted Price]]*0.8</f>
        <v>107.81280000000002</v>
      </c>
      <c r="U1268">
        <f>Table1[[#This Row],[Price]]*0.52</f>
        <v>77.864800000000002</v>
      </c>
      <c r="V1268">
        <f>(Table1[[#This Row],[Price]]-Table1[[#This Row],[Scrap value]])/2</f>
        <v>35.937600000000003</v>
      </c>
    </row>
    <row r="1269" spans="1:22" x14ac:dyDescent="0.25">
      <c r="A1269" t="s">
        <v>6177</v>
      </c>
      <c r="B1269" t="s">
        <v>22</v>
      </c>
      <c r="C1269" t="s">
        <v>47</v>
      </c>
      <c r="D1269" t="s">
        <v>6178</v>
      </c>
      <c r="E1269">
        <v>208.85</v>
      </c>
      <c r="F1269">
        <v>12</v>
      </c>
      <c r="G1269" t="s">
        <v>43729</v>
      </c>
      <c r="H1269" t="s">
        <v>1681</v>
      </c>
      <c r="I1269" s="1">
        <v>44927</v>
      </c>
      <c r="J1269" s="1">
        <v>46023</v>
      </c>
      <c r="K1269" t="s">
        <v>6179</v>
      </c>
      <c r="L1269" t="s">
        <v>6180</v>
      </c>
      <c r="M1269" t="s">
        <v>45</v>
      </c>
      <c r="N1269">
        <v>5</v>
      </c>
      <c r="O1269">
        <f>Table1[[#This Row],[Price]]-0.1*Table1[[#This Row],[Price]]</f>
        <v>187.965</v>
      </c>
      <c r="P1269" s="9">
        <f>(Table1[[#This Row],[Expiration Date]]-Table1[[#This Row],[Manufacturing Date]])/365</f>
        <v>3.0027397260273974</v>
      </c>
      <c r="Q1269" t="str">
        <f>IF(Table1[[#This Row],[Expiration Date]]-J1277&gt;12/31/2024,"not expired","expired")</f>
        <v>expired</v>
      </c>
      <c r="R1269">
        <f>Table1[[#This Row],[Discounted Price]]*0.95</f>
        <v>178.56674999999998</v>
      </c>
      <c r="S1269">
        <f>Table1[[#This Row],[Discounted Price]]*0.9</f>
        <v>169.16849999999999</v>
      </c>
      <c r="T1269">
        <f>Table1[[#This Row],[Discounted Price]]*0.8</f>
        <v>150.37200000000001</v>
      </c>
      <c r="U1269">
        <f>Table1[[#This Row],[Price]]*0.52</f>
        <v>108.602</v>
      </c>
      <c r="V1269">
        <f>(Table1[[#This Row],[Price]]-Table1[[#This Row],[Scrap value]])/2</f>
        <v>50.123999999999995</v>
      </c>
    </row>
    <row r="1270" spans="1:22" x14ac:dyDescent="0.25">
      <c r="A1270" t="s">
        <v>6181</v>
      </c>
      <c r="B1270" t="s">
        <v>29</v>
      </c>
      <c r="C1270" t="s">
        <v>47</v>
      </c>
      <c r="D1270" t="s">
        <v>6182</v>
      </c>
      <c r="E1270">
        <v>197.67</v>
      </c>
      <c r="F1270">
        <v>57</v>
      </c>
      <c r="G1270" t="s">
        <v>43730</v>
      </c>
      <c r="H1270" t="s">
        <v>334</v>
      </c>
      <c r="I1270" s="1">
        <v>44927</v>
      </c>
      <c r="J1270" s="1">
        <v>45292</v>
      </c>
      <c r="K1270" t="s">
        <v>6183</v>
      </c>
      <c r="L1270" t="s">
        <v>6184</v>
      </c>
      <c r="M1270" t="s">
        <v>27</v>
      </c>
      <c r="N1270">
        <v>2</v>
      </c>
      <c r="O1270">
        <f>Table1[[#This Row],[Price]]-0.1*Table1[[#This Row],[Price]]</f>
        <v>177.90299999999999</v>
      </c>
      <c r="P1270" s="9">
        <f>(Table1[[#This Row],[Expiration Date]]-Table1[[#This Row],[Manufacturing Date]])/365</f>
        <v>1</v>
      </c>
      <c r="Q1270" t="str">
        <f>IF(Table1[[#This Row],[Expiration Date]]-J1278&gt;12/31/2024,"not expired","expired")</f>
        <v>expired</v>
      </c>
      <c r="R1270">
        <f>Table1[[#This Row],[Discounted Price]]*0.95</f>
        <v>169.00784999999999</v>
      </c>
      <c r="S1270">
        <f>Table1[[#This Row],[Discounted Price]]*0.9</f>
        <v>160.11269999999999</v>
      </c>
      <c r="T1270">
        <f>Table1[[#This Row],[Discounted Price]]*0.8</f>
        <v>142.32239999999999</v>
      </c>
      <c r="U1270">
        <f>Table1[[#This Row],[Price]]*0.52</f>
        <v>102.7884</v>
      </c>
      <c r="V1270">
        <f>(Table1[[#This Row],[Price]]-Table1[[#This Row],[Scrap value]])/2</f>
        <v>47.440799999999996</v>
      </c>
    </row>
    <row r="1271" spans="1:22" x14ac:dyDescent="0.25">
      <c r="A1271" t="s">
        <v>6185</v>
      </c>
      <c r="B1271" t="s">
        <v>22</v>
      </c>
      <c r="C1271" t="s">
        <v>47</v>
      </c>
      <c r="D1271" t="s">
        <v>6186</v>
      </c>
      <c r="E1271">
        <v>226.77</v>
      </c>
      <c r="F1271">
        <v>98</v>
      </c>
      <c r="G1271" t="s">
        <v>43728</v>
      </c>
      <c r="H1271" t="s">
        <v>6187</v>
      </c>
      <c r="I1271" s="1">
        <v>45000</v>
      </c>
      <c r="J1271" s="1">
        <v>45658</v>
      </c>
      <c r="K1271" t="s">
        <v>6188</v>
      </c>
      <c r="L1271" t="s">
        <v>6189</v>
      </c>
      <c r="M1271" t="s">
        <v>45</v>
      </c>
      <c r="N1271">
        <v>3</v>
      </c>
      <c r="O1271">
        <f>Table1[[#This Row],[Price]]-0.1*Table1[[#This Row],[Price]]</f>
        <v>204.09300000000002</v>
      </c>
      <c r="P1271" s="9">
        <f>(Table1[[#This Row],[Expiration Date]]-Table1[[#This Row],[Manufacturing Date]])/365</f>
        <v>1.8027397260273972</v>
      </c>
      <c r="Q1271" t="str">
        <f>IF(Table1[[#This Row],[Expiration Date]]-J1279&gt;12/31/2024,"not expired","expired")</f>
        <v>expired</v>
      </c>
      <c r="R1271">
        <f>Table1[[#This Row],[Discounted Price]]*0.95</f>
        <v>193.88835</v>
      </c>
      <c r="S1271">
        <f>Table1[[#This Row],[Discounted Price]]*0.9</f>
        <v>183.68370000000002</v>
      </c>
      <c r="T1271">
        <f>Table1[[#This Row],[Discounted Price]]*0.8</f>
        <v>163.27440000000001</v>
      </c>
      <c r="U1271">
        <f>Table1[[#This Row],[Price]]*0.52</f>
        <v>117.92040000000001</v>
      </c>
      <c r="V1271">
        <f>(Table1[[#This Row],[Price]]-Table1[[#This Row],[Scrap value]])/2</f>
        <v>54.424799999999998</v>
      </c>
    </row>
    <row r="1272" spans="1:22" x14ac:dyDescent="0.25">
      <c r="A1272" t="s">
        <v>6190</v>
      </c>
      <c r="B1272" t="s">
        <v>29</v>
      </c>
      <c r="C1272" t="s">
        <v>47</v>
      </c>
      <c r="D1272" t="s">
        <v>6191</v>
      </c>
      <c r="E1272">
        <v>128.28</v>
      </c>
      <c r="F1272">
        <v>83</v>
      </c>
      <c r="G1272" t="s">
        <v>43728</v>
      </c>
      <c r="H1272" t="s">
        <v>6192</v>
      </c>
      <c r="I1272" s="1">
        <v>44927</v>
      </c>
      <c r="J1272" s="1">
        <v>46023</v>
      </c>
      <c r="K1272" t="s">
        <v>6193</v>
      </c>
      <c r="L1272" t="s">
        <v>6194</v>
      </c>
      <c r="M1272" t="s">
        <v>27</v>
      </c>
      <c r="N1272">
        <v>3</v>
      </c>
      <c r="O1272">
        <f>Table1[[#This Row],[Price]]-0.1*Table1[[#This Row],[Price]]</f>
        <v>115.452</v>
      </c>
      <c r="P1272" s="9">
        <f>(Table1[[#This Row],[Expiration Date]]-Table1[[#This Row],[Manufacturing Date]])/365</f>
        <v>3.0027397260273974</v>
      </c>
      <c r="Q1272" t="str">
        <f>IF(Table1[[#This Row],[Expiration Date]]-J1280&gt;12/31/2024,"not expired","expired")</f>
        <v>expired</v>
      </c>
      <c r="R1272">
        <f>Table1[[#This Row],[Discounted Price]]*0.95</f>
        <v>109.67939999999999</v>
      </c>
      <c r="S1272">
        <f>Table1[[#This Row],[Discounted Price]]*0.9</f>
        <v>103.9068</v>
      </c>
      <c r="T1272">
        <f>Table1[[#This Row],[Discounted Price]]*0.8</f>
        <v>92.36160000000001</v>
      </c>
      <c r="U1272">
        <f>Table1[[#This Row],[Price]]*0.52</f>
        <v>66.705600000000004</v>
      </c>
      <c r="V1272">
        <f>(Table1[[#This Row],[Price]]-Table1[[#This Row],[Scrap value]])/2</f>
        <v>30.787199999999999</v>
      </c>
    </row>
    <row r="1273" spans="1:22" x14ac:dyDescent="0.25">
      <c r="A1273" t="s">
        <v>6195</v>
      </c>
      <c r="B1273" t="s">
        <v>29</v>
      </c>
      <c r="C1273" t="s">
        <v>47</v>
      </c>
      <c r="D1273" t="s">
        <v>6196</v>
      </c>
      <c r="E1273">
        <v>180.22</v>
      </c>
      <c r="F1273">
        <v>22</v>
      </c>
      <c r="G1273" t="s">
        <v>43728</v>
      </c>
      <c r="H1273" t="s">
        <v>6187</v>
      </c>
      <c r="I1273" s="1">
        <v>45000</v>
      </c>
      <c r="J1273" s="1">
        <v>45292</v>
      </c>
      <c r="K1273" t="s">
        <v>6197</v>
      </c>
      <c r="L1273" t="s">
        <v>6198</v>
      </c>
      <c r="M1273" t="s">
        <v>27</v>
      </c>
      <c r="N1273">
        <v>5</v>
      </c>
      <c r="O1273">
        <f>Table1[[#This Row],[Price]]-0.1*Table1[[#This Row],[Price]]</f>
        <v>162.19800000000001</v>
      </c>
      <c r="P1273" s="9">
        <f>(Table1[[#This Row],[Expiration Date]]-Table1[[#This Row],[Manufacturing Date]])/365</f>
        <v>0.8</v>
      </c>
      <c r="Q1273" t="str">
        <f>IF(Table1[[#This Row],[Expiration Date]]-J1281&gt;12/31/2024,"not expired","expired")</f>
        <v>expired</v>
      </c>
      <c r="R1273">
        <f>Table1[[#This Row],[Discounted Price]]*0.95</f>
        <v>154.0881</v>
      </c>
      <c r="S1273">
        <f>Table1[[#This Row],[Discounted Price]]*0.9</f>
        <v>145.97820000000002</v>
      </c>
      <c r="T1273">
        <f>Table1[[#This Row],[Discounted Price]]*0.8</f>
        <v>129.75840000000002</v>
      </c>
      <c r="U1273">
        <f>Table1[[#This Row],[Price]]*0.52</f>
        <v>93.714399999999998</v>
      </c>
      <c r="V1273">
        <f>(Table1[[#This Row],[Price]]-Table1[[#This Row],[Scrap value]])/2</f>
        <v>43.252800000000001</v>
      </c>
    </row>
    <row r="1274" spans="1:22" x14ac:dyDescent="0.25">
      <c r="A1274" t="s">
        <v>6199</v>
      </c>
      <c r="B1274" t="s">
        <v>15</v>
      </c>
      <c r="C1274" t="s">
        <v>47</v>
      </c>
      <c r="D1274" t="s">
        <v>6200</v>
      </c>
      <c r="E1274">
        <v>183.34</v>
      </c>
      <c r="F1274">
        <v>57</v>
      </c>
      <c r="G1274" t="s">
        <v>43730</v>
      </c>
      <c r="H1274" t="s">
        <v>6201</v>
      </c>
      <c r="I1274" s="1">
        <v>45000</v>
      </c>
      <c r="J1274" s="1">
        <v>45292</v>
      </c>
      <c r="K1274" t="s">
        <v>6202</v>
      </c>
      <c r="L1274" t="s">
        <v>6203</v>
      </c>
      <c r="M1274" t="s">
        <v>20</v>
      </c>
      <c r="N1274">
        <v>2</v>
      </c>
      <c r="O1274">
        <f>Table1[[#This Row],[Price]]-0.1*Table1[[#This Row],[Price]]</f>
        <v>165.006</v>
      </c>
      <c r="P1274" s="9">
        <f>(Table1[[#This Row],[Expiration Date]]-Table1[[#This Row],[Manufacturing Date]])/365</f>
        <v>0.8</v>
      </c>
      <c r="Q1274" t="str">
        <f>IF(Table1[[#This Row],[Expiration Date]]-J1282&gt;12/31/2024,"not expired","expired")</f>
        <v>expired</v>
      </c>
      <c r="R1274">
        <f>Table1[[#This Row],[Discounted Price]]*0.95</f>
        <v>156.75569999999999</v>
      </c>
      <c r="S1274">
        <f>Table1[[#This Row],[Discounted Price]]*0.9</f>
        <v>148.50540000000001</v>
      </c>
      <c r="T1274">
        <f>Table1[[#This Row],[Discounted Price]]*0.8</f>
        <v>132.00480000000002</v>
      </c>
      <c r="U1274">
        <f>Table1[[#This Row],[Price]]*0.52</f>
        <v>95.336800000000011</v>
      </c>
      <c r="V1274">
        <f>(Table1[[#This Row],[Price]]-Table1[[#This Row],[Scrap value]])/2</f>
        <v>44.001599999999996</v>
      </c>
    </row>
    <row r="1275" spans="1:22" x14ac:dyDescent="0.25">
      <c r="A1275" t="s">
        <v>6204</v>
      </c>
      <c r="B1275" t="s">
        <v>35</v>
      </c>
      <c r="C1275" t="s">
        <v>47</v>
      </c>
      <c r="D1275" t="s">
        <v>6205</v>
      </c>
      <c r="E1275">
        <v>346.84</v>
      </c>
      <c r="F1275">
        <v>24</v>
      </c>
      <c r="G1275" t="s">
        <v>43728</v>
      </c>
      <c r="H1275" t="s">
        <v>6206</v>
      </c>
      <c r="I1275" s="1">
        <v>44927</v>
      </c>
      <c r="J1275" s="1">
        <v>45658</v>
      </c>
      <c r="K1275" t="s">
        <v>6207</v>
      </c>
      <c r="L1275" t="s">
        <v>6208</v>
      </c>
      <c r="M1275" t="s">
        <v>20</v>
      </c>
      <c r="N1275">
        <v>4</v>
      </c>
      <c r="O1275">
        <f>Table1[[#This Row],[Price]]-0.1*Table1[[#This Row],[Price]]</f>
        <v>312.15599999999995</v>
      </c>
      <c r="P1275" s="9">
        <f>(Table1[[#This Row],[Expiration Date]]-Table1[[#This Row],[Manufacturing Date]])/365</f>
        <v>2.0027397260273974</v>
      </c>
      <c r="Q1275" t="str">
        <f>IF(Table1[[#This Row],[Expiration Date]]-J1283&gt;12/31/2024,"not expired","expired")</f>
        <v>not expired</v>
      </c>
      <c r="R1275">
        <f>Table1[[#This Row],[Discounted Price]]*0.95</f>
        <v>296.54819999999995</v>
      </c>
      <c r="S1275">
        <f>Table1[[#This Row],[Discounted Price]]*0.9</f>
        <v>280.94039999999995</v>
      </c>
      <c r="T1275">
        <f>Table1[[#This Row],[Discounted Price]]*0.8</f>
        <v>249.72479999999996</v>
      </c>
      <c r="U1275">
        <f>Table1[[#This Row],[Price]]*0.52</f>
        <v>180.35679999999999</v>
      </c>
      <c r="V1275">
        <f>(Table1[[#This Row],[Price]]-Table1[[#This Row],[Scrap value]])/2</f>
        <v>83.241599999999991</v>
      </c>
    </row>
    <row r="1276" spans="1:22" x14ac:dyDescent="0.25">
      <c r="A1276" t="s">
        <v>6209</v>
      </c>
      <c r="B1276" t="s">
        <v>15</v>
      </c>
      <c r="C1276" t="s">
        <v>47</v>
      </c>
      <c r="D1276" t="s">
        <v>6210</v>
      </c>
      <c r="E1276">
        <v>257.47000000000003</v>
      </c>
      <c r="F1276">
        <v>100</v>
      </c>
      <c r="G1276" t="s">
        <v>43730</v>
      </c>
      <c r="H1276" t="s">
        <v>6211</v>
      </c>
      <c r="I1276" s="1">
        <v>45137</v>
      </c>
      <c r="J1276" s="1">
        <v>45292</v>
      </c>
      <c r="K1276" t="s">
        <v>6212</v>
      </c>
      <c r="L1276" t="s">
        <v>6213</v>
      </c>
      <c r="M1276" t="s">
        <v>27</v>
      </c>
      <c r="N1276">
        <v>3</v>
      </c>
      <c r="O1276">
        <f>Table1[[#This Row],[Price]]-0.1*Table1[[#This Row],[Price]]</f>
        <v>231.72300000000001</v>
      </c>
      <c r="P1276" s="9">
        <f>(Table1[[#This Row],[Expiration Date]]-Table1[[#This Row],[Manufacturing Date]])/365</f>
        <v>0.42465753424657532</v>
      </c>
      <c r="Q1276" t="str">
        <f>IF(Table1[[#This Row],[Expiration Date]]-J1284&gt;12/31/2024,"not expired","expired")</f>
        <v>expired</v>
      </c>
      <c r="R1276">
        <f>Table1[[#This Row],[Discounted Price]]*0.95</f>
        <v>220.13685000000001</v>
      </c>
      <c r="S1276">
        <f>Table1[[#This Row],[Discounted Price]]*0.9</f>
        <v>208.55070000000001</v>
      </c>
      <c r="T1276">
        <f>Table1[[#This Row],[Discounted Price]]*0.8</f>
        <v>185.37840000000003</v>
      </c>
      <c r="U1276">
        <f>Table1[[#This Row],[Price]]*0.52</f>
        <v>133.88440000000003</v>
      </c>
      <c r="V1276">
        <f>(Table1[[#This Row],[Price]]-Table1[[#This Row],[Scrap value]])/2</f>
        <v>61.7928</v>
      </c>
    </row>
    <row r="1277" spans="1:22" x14ac:dyDescent="0.25">
      <c r="A1277" t="s">
        <v>6214</v>
      </c>
      <c r="B1277" t="s">
        <v>35</v>
      </c>
      <c r="C1277" t="s">
        <v>47</v>
      </c>
      <c r="D1277" t="s">
        <v>6215</v>
      </c>
      <c r="E1277">
        <v>341.14</v>
      </c>
      <c r="F1277">
        <v>57</v>
      </c>
      <c r="G1277" t="s">
        <v>43728</v>
      </c>
      <c r="H1277" t="s">
        <v>6216</v>
      </c>
      <c r="I1277" s="1">
        <v>45137</v>
      </c>
      <c r="J1277" s="1">
        <v>46023</v>
      </c>
      <c r="K1277" t="s">
        <v>6217</v>
      </c>
      <c r="L1277" t="s">
        <v>6218</v>
      </c>
      <c r="M1277" t="s">
        <v>27</v>
      </c>
      <c r="N1277">
        <v>3</v>
      </c>
      <c r="O1277">
        <f>Table1[[#This Row],[Price]]-0.1*Table1[[#This Row],[Price]]</f>
        <v>307.02600000000001</v>
      </c>
      <c r="P1277" s="9">
        <f>(Table1[[#This Row],[Expiration Date]]-Table1[[#This Row],[Manufacturing Date]])/365</f>
        <v>2.4273972602739726</v>
      </c>
      <c r="Q1277" t="str">
        <f>IF(Table1[[#This Row],[Expiration Date]]-J1285&gt;12/31/2024,"not expired","expired")</f>
        <v>expired</v>
      </c>
      <c r="R1277">
        <f>Table1[[#This Row],[Discounted Price]]*0.95</f>
        <v>291.67469999999997</v>
      </c>
      <c r="S1277">
        <f>Table1[[#This Row],[Discounted Price]]*0.9</f>
        <v>276.32339999999999</v>
      </c>
      <c r="T1277">
        <f>Table1[[#This Row],[Discounted Price]]*0.8</f>
        <v>245.62080000000003</v>
      </c>
      <c r="U1277">
        <f>Table1[[#This Row],[Price]]*0.52</f>
        <v>177.39279999999999</v>
      </c>
      <c r="V1277">
        <f>(Table1[[#This Row],[Price]]-Table1[[#This Row],[Scrap value]])/2</f>
        <v>81.873599999999996</v>
      </c>
    </row>
    <row r="1278" spans="1:22" x14ac:dyDescent="0.25">
      <c r="A1278" t="s">
        <v>6219</v>
      </c>
      <c r="B1278" t="s">
        <v>22</v>
      </c>
      <c r="C1278" t="s">
        <v>47</v>
      </c>
      <c r="D1278" t="s">
        <v>6220</v>
      </c>
      <c r="E1278">
        <v>490.4</v>
      </c>
      <c r="F1278">
        <v>39</v>
      </c>
      <c r="G1278" t="s">
        <v>43728</v>
      </c>
      <c r="H1278" t="s">
        <v>6221</v>
      </c>
      <c r="I1278" s="1">
        <v>45000</v>
      </c>
      <c r="J1278" s="1">
        <v>46023</v>
      </c>
      <c r="K1278" t="s">
        <v>6222</v>
      </c>
      <c r="L1278" t="s">
        <v>6223</v>
      </c>
      <c r="M1278" t="s">
        <v>27</v>
      </c>
      <c r="N1278">
        <v>1</v>
      </c>
      <c r="O1278">
        <f>Table1[[#This Row],[Price]]-0.1*Table1[[#This Row],[Price]]</f>
        <v>441.35999999999996</v>
      </c>
      <c r="P1278" s="9">
        <f>(Table1[[#This Row],[Expiration Date]]-Table1[[#This Row],[Manufacturing Date]])/365</f>
        <v>2.8027397260273972</v>
      </c>
      <c r="Q1278" t="str">
        <f>IF(Table1[[#This Row],[Expiration Date]]-J1286&gt;12/31/2024,"not expired","expired")</f>
        <v>not expired</v>
      </c>
      <c r="R1278">
        <f>Table1[[#This Row],[Discounted Price]]*0.95</f>
        <v>419.29199999999992</v>
      </c>
      <c r="S1278">
        <f>Table1[[#This Row],[Discounted Price]]*0.9</f>
        <v>397.22399999999999</v>
      </c>
      <c r="T1278">
        <f>Table1[[#This Row],[Discounted Price]]*0.8</f>
        <v>353.08799999999997</v>
      </c>
      <c r="U1278">
        <f>Table1[[#This Row],[Price]]*0.52</f>
        <v>255.00800000000001</v>
      </c>
      <c r="V1278">
        <f>(Table1[[#This Row],[Price]]-Table1[[#This Row],[Scrap value]])/2</f>
        <v>117.69599999999998</v>
      </c>
    </row>
    <row r="1279" spans="1:22" x14ac:dyDescent="0.25">
      <c r="A1279" t="s">
        <v>6224</v>
      </c>
      <c r="B1279" t="s">
        <v>35</v>
      </c>
      <c r="C1279" t="s">
        <v>47</v>
      </c>
      <c r="D1279" t="s">
        <v>6225</v>
      </c>
      <c r="E1279">
        <v>325.27</v>
      </c>
      <c r="F1279">
        <v>91</v>
      </c>
      <c r="G1279" t="s">
        <v>43730</v>
      </c>
      <c r="H1279" t="s">
        <v>6226</v>
      </c>
      <c r="I1279" s="1">
        <v>45137</v>
      </c>
      <c r="J1279" s="1">
        <v>46023</v>
      </c>
      <c r="K1279" t="s">
        <v>6227</v>
      </c>
      <c r="L1279" t="s">
        <v>6228</v>
      </c>
      <c r="M1279" t="s">
        <v>27</v>
      </c>
      <c r="N1279">
        <v>2</v>
      </c>
      <c r="O1279">
        <f>Table1[[#This Row],[Price]]-0.1*Table1[[#This Row],[Price]]</f>
        <v>292.74299999999999</v>
      </c>
      <c r="P1279" s="9">
        <f>(Table1[[#This Row],[Expiration Date]]-Table1[[#This Row],[Manufacturing Date]])/365</f>
        <v>2.4273972602739726</v>
      </c>
      <c r="Q1279" t="str">
        <f>IF(Table1[[#This Row],[Expiration Date]]-J1287&gt;12/31/2024,"not expired","expired")</f>
        <v>not expired</v>
      </c>
      <c r="R1279">
        <f>Table1[[#This Row],[Discounted Price]]*0.95</f>
        <v>278.10584999999998</v>
      </c>
      <c r="S1279">
        <f>Table1[[#This Row],[Discounted Price]]*0.9</f>
        <v>263.46870000000001</v>
      </c>
      <c r="T1279">
        <f>Table1[[#This Row],[Discounted Price]]*0.8</f>
        <v>234.1944</v>
      </c>
      <c r="U1279">
        <f>Table1[[#This Row],[Price]]*0.52</f>
        <v>169.1404</v>
      </c>
      <c r="V1279">
        <f>(Table1[[#This Row],[Price]]-Table1[[#This Row],[Scrap value]])/2</f>
        <v>78.064799999999991</v>
      </c>
    </row>
    <row r="1280" spans="1:22" x14ac:dyDescent="0.25">
      <c r="A1280" t="s">
        <v>6229</v>
      </c>
      <c r="B1280" t="s">
        <v>22</v>
      </c>
      <c r="C1280" t="s">
        <v>47</v>
      </c>
      <c r="D1280" t="s">
        <v>6230</v>
      </c>
      <c r="E1280">
        <v>219.32</v>
      </c>
      <c r="F1280">
        <v>56</v>
      </c>
      <c r="G1280" t="s">
        <v>43728</v>
      </c>
      <c r="H1280" t="s">
        <v>981</v>
      </c>
      <c r="I1280" s="1">
        <v>44927</v>
      </c>
      <c r="J1280" s="1">
        <v>46023</v>
      </c>
      <c r="K1280" t="s">
        <v>6231</v>
      </c>
      <c r="L1280" t="s">
        <v>6232</v>
      </c>
      <c r="M1280" t="s">
        <v>20</v>
      </c>
      <c r="N1280">
        <v>4</v>
      </c>
      <c r="O1280">
        <f>Table1[[#This Row],[Price]]-0.1*Table1[[#This Row],[Price]]</f>
        <v>197.38799999999998</v>
      </c>
      <c r="P1280" s="9">
        <f>(Table1[[#This Row],[Expiration Date]]-Table1[[#This Row],[Manufacturing Date]])/365</f>
        <v>3.0027397260273974</v>
      </c>
      <c r="Q1280" t="str">
        <f>IF(Table1[[#This Row],[Expiration Date]]-J1288&gt;12/31/2024,"not expired","expired")</f>
        <v>not expired</v>
      </c>
      <c r="R1280">
        <f>Table1[[#This Row],[Discounted Price]]*0.95</f>
        <v>187.51859999999996</v>
      </c>
      <c r="S1280">
        <f>Table1[[#This Row],[Discounted Price]]*0.9</f>
        <v>177.64919999999998</v>
      </c>
      <c r="T1280">
        <f>Table1[[#This Row],[Discounted Price]]*0.8</f>
        <v>157.91039999999998</v>
      </c>
      <c r="U1280">
        <f>Table1[[#This Row],[Price]]*0.52</f>
        <v>114.04640000000001</v>
      </c>
      <c r="V1280">
        <f>(Table1[[#This Row],[Price]]-Table1[[#This Row],[Scrap value]])/2</f>
        <v>52.636799999999994</v>
      </c>
    </row>
    <row r="1281" spans="1:22" x14ac:dyDescent="0.25">
      <c r="A1281" t="s">
        <v>6233</v>
      </c>
      <c r="B1281" t="s">
        <v>22</v>
      </c>
      <c r="C1281" t="s">
        <v>47</v>
      </c>
      <c r="D1281" t="s">
        <v>6234</v>
      </c>
      <c r="E1281">
        <v>89.8</v>
      </c>
      <c r="F1281">
        <v>9</v>
      </c>
      <c r="G1281" t="s">
        <v>43730</v>
      </c>
      <c r="H1281" t="s">
        <v>6235</v>
      </c>
      <c r="I1281" s="1">
        <v>45137</v>
      </c>
      <c r="J1281" s="1">
        <v>45292</v>
      </c>
      <c r="K1281" t="s">
        <v>6236</v>
      </c>
      <c r="L1281" t="s">
        <v>6237</v>
      </c>
      <c r="M1281" t="s">
        <v>45</v>
      </c>
      <c r="N1281">
        <v>1</v>
      </c>
      <c r="O1281">
        <f>Table1[[#This Row],[Price]]-0.1*Table1[[#This Row],[Price]]</f>
        <v>80.819999999999993</v>
      </c>
      <c r="P1281" s="9">
        <f>(Table1[[#This Row],[Expiration Date]]-Table1[[#This Row],[Manufacturing Date]])/365</f>
        <v>0.42465753424657532</v>
      </c>
      <c r="Q1281" t="str">
        <f>IF(Table1[[#This Row],[Expiration Date]]-J1289&gt;12/31/2024,"not expired","expired")</f>
        <v>expired</v>
      </c>
      <c r="R1281">
        <f>Table1[[#This Row],[Discounted Price]]*0.95</f>
        <v>76.778999999999996</v>
      </c>
      <c r="S1281">
        <f>Table1[[#This Row],[Discounted Price]]*0.9</f>
        <v>72.738</v>
      </c>
      <c r="T1281">
        <f>Table1[[#This Row],[Discounted Price]]*0.8</f>
        <v>64.655999999999992</v>
      </c>
      <c r="U1281">
        <f>Table1[[#This Row],[Price]]*0.52</f>
        <v>46.695999999999998</v>
      </c>
      <c r="V1281">
        <f>(Table1[[#This Row],[Price]]-Table1[[#This Row],[Scrap value]])/2</f>
        <v>21.552</v>
      </c>
    </row>
    <row r="1282" spans="1:22" x14ac:dyDescent="0.25">
      <c r="A1282" t="s">
        <v>6238</v>
      </c>
      <c r="B1282" t="s">
        <v>22</v>
      </c>
      <c r="C1282" t="s">
        <v>47</v>
      </c>
      <c r="D1282" t="s">
        <v>6239</v>
      </c>
      <c r="E1282">
        <v>114.36</v>
      </c>
      <c r="F1282">
        <v>30</v>
      </c>
      <c r="G1282" t="s">
        <v>43730</v>
      </c>
      <c r="H1282" t="s">
        <v>6240</v>
      </c>
      <c r="I1282" s="1">
        <v>45000</v>
      </c>
      <c r="J1282" s="1">
        <v>46023</v>
      </c>
      <c r="K1282" t="s">
        <v>6241</v>
      </c>
      <c r="L1282" t="s">
        <v>6242</v>
      </c>
      <c r="M1282" t="s">
        <v>27</v>
      </c>
      <c r="N1282">
        <v>3</v>
      </c>
      <c r="O1282">
        <f>Table1[[#This Row],[Price]]-0.1*Table1[[#This Row],[Price]]</f>
        <v>102.92400000000001</v>
      </c>
      <c r="P1282" s="9">
        <f>(Table1[[#This Row],[Expiration Date]]-Table1[[#This Row],[Manufacturing Date]])/365</f>
        <v>2.8027397260273972</v>
      </c>
      <c r="Q1282" t="str">
        <f>IF(Table1[[#This Row],[Expiration Date]]-J1290&gt;12/31/2024,"not expired","expired")</f>
        <v>not expired</v>
      </c>
      <c r="R1282">
        <f>Table1[[#This Row],[Discounted Price]]*0.95</f>
        <v>97.777799999999999</v>
      </c>
      <c r="S1282">
        <f>Table1[[#This Row],[Discounted Price]]*0.9</f>
        <v>92.631600000000006</v>
      </c>
      <c r="T1282">
        <f>Table1[[#This Row],[Discounted Price]]*0.8</f>
        <v>82.339200000000005</v>
      </c>
      <c r="U1282">
        <f>Table1[[#This Row],[Price]]*0.52</f>
        <v>59.467199999999998</v>
      </c>
      <c r="V1282">
        <f>(Table1[[#This Row],[Price]]-Table1[[#This Row],[Scrap value]])/2</f>
        <v>27.446400000000001</v>
      </c>
    </row>
    <row r="1283" spans="1:22" x14ac:dyDescent="0.25">
      <c r="A1283" t="s">
        <v>6243</v>
      </c>
      <c r="B1283" t="s">
        <v>29</v>
      </c>
      <c r="C1283" t="s">
        <v>47</v>
      </c>
      <c r="D1283" t="s">
        <v>6244</v>
      </c>
      <c r="E1283">
        <v>214.85</v>
      </c>
      <c r="F1283">
        <v>31</v>
      </c>
      <c r="G1283" t="s">
        <v>43728</v>
      </c>
      <c r="H1283" t="s">
        <v>1289</v>
      </c>
      <c r="I1283" s="1">
        <v>44927</v>
      </c>
      <c r="J1283" s="1">
        <v>45292</v>
      </c>
      <c r="K1283" t="s">
        <v>6245</v>
      </c>
      <c r="L1283" t="s">
        <v>6246</v>
      </c>
      <c r="M1283" t="s">
        <v>27</v>
      </c>
      <c r="N1283">
        <v>1</v>
      </c>
      <c r="O1283">
        <f>Table1[[#This Row],[Price]]-0.1*Table1[[#This Row],[Price]]</f>
        <v>193.36500000000001</v>
      </c>
      <c r="P1283" s="9">
        <f>(Table1[[#This Row],[Expiration Date]]-Table1[[#This Row],[Manufacturing Date]])/365</f>
        <v>1</v>
      </c>
      <c r="Q1283" t="str">
        <f>IF(Table1[[#This Row],[Expiration Date]]-J1291&gt;12/31/2024,"not expired","expired")</f>
        <v>expired</v>
      </c>
      <c r="R1283">
        <f>Table1[[#This Row],[Discounted Price]]*0.95</f>
        <v>183.69675000000001</v>
      </c>
      <c r="S1283">
        <f>Table1[[#This Row],[Discounted Price]]*0.9</f>
        <v>174.02850000000001</v>
      </c>
      <c r="T1283">
        <f>Table1[[#This Row],[Discounted Price]]*0.8</f>
        <v>154.69200000000001</v>
      </c>
      <c r="U1283">
        <f>Table1[[#This Row],[Price]]*0.52</f>
        <v>111.72199999999999</v>
      </c>
      <c r="V1283">
        <f>(Table1[[#This Row],[Price]]-Table1[[#This Row],[Scrap value]])/2</f>
        <v>51.564</v>
      </c>
    </row>
    <row r="1284" spans="1:22" x14ac:dyDescent="0.25">
      <c r="A1284" t="s">
        <v>6247</v>
      </c>
      <c r="B1284" t="s">
        <v>35</v>
      </c>
      <c r="C1284" t="s">
        <v>47</v>
      </c>
      <c r="D1284" t="s">
        <v>6248</v>
      </c>
      <c r="E1284">
        <v>49.49</v>
      </c>
      <c r="F1284">
        <v>34</v>
      </c>
      <c r="G1284" t="s">
        <v>43730</v>
      </c>
      <c r="H1284" t="s">
        <v>593</v>
      </c>
      <c r="I1284" s="1">
        <v>45137</v>
      </c>
      <c r="J1284" s="1">
        <v>45292</v>
      </c>
      <c r="K1284" t="s">
        <v>6249</v>
      </c>
      <c r="L1284" t="s">
        <v>6250</v>
      </c>
      <c r="M1284" t="s">
        <v>20</v>
      </c>
      <c r="N1284">
        <v>4</v>
      </c>
      <c r="O1284">
        <f>Table1[[#This Row],[Price]]-0.1*Table1[[#This Row],[Price]]</f>
        <v>44.541000000000004</v>
      </c>
      <c r="P1284" s="9">
        <f>(Table1[[#This Row],[Expiration Date]]-Table1[[#This Row],[Manufacturing Date]])/365</f>
        <v>0.42465753424657532</v>
      </c>
      <c r="Q1284" t="str">
        <f>IF(Table1[[#This Row],[Expiration Date]]-J1292&gt;12/31/2024,"not expired","expired")</f>
        <v>expired</v>
      </c>
      <c r="R1284">
        <f>Table1[[#This Row],[Discounted Price]]*0.95</f>
        <v>42.313949999999998</v>
      </c>
      <c r="S1284">
        <f>Table1[[#This Row],[Discounted Price]]*0.9</f>
        <v>40.086900000000007</v>
      </c>
      <c r="T1284">
        <f>Table1[[#This Row],[Discounted Price]]*0.8</f>
        <v>35.632800000000003</v>
      </c>
      <c r="U1284">
        <f>Table1[[#This Row],[Price]]*0.52</f>
        <v>25.734800000000003</v>
      </c>
      <c r="V1284">
        <f>(Table1[[#This Row],[Price]]-Table1[[#This Row],[Scrap value]])/2</f>
        <v>11.877599999999999</v>
      </c>
    </row>
    <row r="1285" spans="1:22" x14ac:dyDescent="0.25">
      <c r="A1285" t="s">
        <v>6251</v>
      </c>
      <c r="B1285" t="s">
        <v>22</v>
      </c>
      <c r="C1285" t="s">
        <v>47</v>
      </c>
      <c r="D1285" t="s">
        <v>6252</v>
      </c>
      <c r="E1285">
        <v>383.5</v>
      </c>
      <c r="F1285">
        <v>67</v>
      </c>
      <c r="G1285" t="s">
        <v>43729</v>
      </c>
      <c r="H1285" t="s">
        <v>5704</v>
      </c>
      <c r="I1285" s="1">
        <v>45000</v>
      </c>
      <c r="J1285" s="1">
        <v>46023</v>
      </c>
      <c r="K1285" t="s">
        <v>6253</v>
      </c>
      <c r="L1285" t="s">
        <v>6254</v>
      </c>
      <c r="M1285" t="s">
        <v>20</v>
      </c>
      <c r="N1285">
        <v>4</v>
      </c>
      <c r="O1285">
        <f>Table1[[#This Row],[Price]]-0.1*Table1[[#This Row],[Price]]</f>
        <v>345.15</v>
      </c>
      <c r="P1285" s="9">
        <f>(Table1[[#This Row],[Expiration Date]]-Table1[[#This Row],[Manufacturing Date]])/365</f>
        <v>2.8027397260273972</v>
      </c>
      <c r="Q1285" t="str">
        <f>IF(Table1[[#This Row],[Expiration Date]]-J1293&gt;12/31/2024,"not expired","expired")</f>
        <v>not expired</v>
      </c>
      <c r="R1285">
        <f>Table1[[#This Row],[Discounted Price]]*0.95</f>
        <v>327.89249999999998</v>
      </c>
      <c r="S1285">
        <f>Table1[[#This Row],[Discounted Price]]*0.9</f>
        <v>310.63499999999999</v>
      </c>
      <c r="T1285">
        <f>Table1[[#This Row],[Discounted Price]]*0.8</f>
        <v>276.12</v>
      </c>
      <c r="U1285">
        <f>Table1[[#This Row],[Price]]*0.52</f>
        <v>199.42000000000002</v>
      </c>
      <c r="V1285">
        <f>(Table1[[#This Row],[Price]]-Table1[[#This Row],[Scrap value]])/2</f>
        <v>92.039999999999992</v>
      </c>
    </row>
    <row r="1286" spans="1:22" x14ac:dyDescent="0.25">
      <c r="A1286" t="s">
        <v>6255</v>
      </c>
      <c r="B1286" t="s">
        <v>29</v>
      </c>
      <c r="C1286" t="s">
        <v>47</v>
      </c>
      <c r="D1286" t="s">
        <v>6256</v>
      </c>
      <c r="E1286">
        <v>234.72</v>
      </c>
      <c r="F1286">
        <v>28</v>
      </c>
      <c r="G1286" t="s">
        <v>43729</v>
      </c>
      <c r="H1286" t="s">
        <v>6257</v>
      </c>
      <c r="I1286" s="1">
        <v>45137</v>
      </c>
      <c r="J1286" s="1">
        <v>45292</v>
      </c>
      <c r="K1286" t="s">
        <v>6258</v>
      </c>
      <c r="L1286" t="s">
        <v>6259</v>
      </c>
      <c r="M1286" t="s">
        <v>45</v>
      </c>
      <c r="N1286">
        <v>4</v>
      </c>
      <c r="O1286">
        <f>Table1[[#This Row],[Price]]-0.1*Table1[[#This Row],[Price]]</f>
        <v>211.24799999999999</v>
      </c>
      <c r="P1286" s="9">
        <f>(Table1[[#This Row],[Expiration Date]]-Table1[[#This Row],[Manufacturing Date]])/365</f>
        <v>0.42465753424657532</v>
      </c>
      <c r="Q1286" t="str">
        <f>IF(Table1[[#This Row],[Expiration Date]]-J1294&gt;12/31/2024,"not expired","expired")</f>
        <v>expired</v>
      </c>
      <c r="R1286">
        <f>Table1[[#This Row],[Discounted Price]]*0.95</f>
        <v>200.68559999999999</v>
      </c>
      <c r="S1286">
        <f>Table1[[#This Row],[Discounted Price]]*0.9</f>
        <v>190.1232</v>
      </c>
      <c r="T1286">
        <f>Table1[[#This Row],[Discounted Price]]*0.8</f>
        <v>168.9984</v>
      </c>
      <c r="U1286">
        <f>Table1[[#This Row],[Price]]*0.52</f>
        <v>122.0544</v>
      </c>
      <c r="V1286">
        <f>(Table1[[#This Row],[Price]]-Table1[[#This Row],[Scrap value]])/2</f>
        <v>56.332799999999999</v>
      </c>
    </row>
    <row r="1287" spans="1:22" x14ac:dyDescent="0.25">
      <c r="A1287" t="s">
        <v>6260</v>
      </c>
      <c r="B1287" t="s">
        <v>35</v>
      </c>
      <c r="C1287" t="s">
        <v>47</v>
      </c>
      <c r="D1287" t="s">
        <v>6261</v>
      </c>
      <c r="E1287">
        <v>447.28</v>
      </c>
      <c r="F1287">
        <v>66</v>
      </c>
      <c r="G1287" t="s">
        <v>43730</v>
      </c>
      <c r="H1287" t="s">
        <v>6262</v>
      </c>
      <c r="I1287" s="1">
        <v>45000</v>
      </c>
      <c r="J1287" s="1">
        <v>45292</v>
      </c>
      <c r="K1287" t="s">
        <v>6263</v>
      </c>
      <c r="L1287" t="s">
        <v>6264</v>
      </c>
      <c r="M1287" t="s">
        <v>45</v>
      </c>
      <c r="N1287">
        <v>4</v>
      </c>
      <c r="O1287">
        <f>Table1[[#This Row],[Price]]-0.1*Table1[[#This Row],[Price]]</f>
        <v>402.55199999999996</v>
      </c>
      <c r="P1287" s="9">
        <f>(Table1[[#This Row],[Expiration Date]]-Table1[[#This Row],[Manufacturing Date]])/365</f>
        <v>0.8</v>
      </c>
      <c r="Q1287" t="str">
        <f>IF(Table1[[#This Row],[Expiration Date]]-J1295&gt;12/31/2024,"not expired","expired")</f>
        <v>expired</v>
      </c>
      <c r="R1287">
        <f>Table1[[#This Row],[Discounted Price]]*0.95</f>
        <v>382.42439999999993</v>
      </c>
      <c r="S1287">
        <f>Table1[[#This Row],[Discounted Price]]*0.9</f>
        <v>362.29679999999996</v>
      </c>
      <c r="T1287">
        <f>Table1[[#This Row],[Discounted Price]]*0.8</f>
        <v>322.04160000000002</v>
      </c>
      <c r="U1287">
        <f>Table1[[#This Row],[Price]]*0.52</f>
        <v>232.5856</v>
      </c>
      <c r="V1287">
        <f>(Table1[[#This Row],[Price]]-Table1[[#This Row],[Scrap value]])/2</f>
        <v>107.34719999999999</v>
      </c>
    </row>
    <row r="1288" spans="1:22" x14ac:dyDescent="0.25">
      <c r="A1288" t="s">
        <v>6265</v>
      </c>
      <c r="B1288" t="s">
        <v>35</v>
      </c>
      <c r="C1288" t="s">
        <v>47</v>
      </c>
      <c r="D1288" t="s">
        <v>6266</v>
      </c>
      <c r="E1288">
        <v>285.73</v>
      </c>
      <c r="F1288">
        <v>62</v>
      </c>
      <c r="G1288" t="s">
        <v>43728</v>
      </c>
      <c r="H1288" t="s">
        <v>6267</v>
      </c>
      <c r="I1288" s="1">
        <v>45137</v>
      </c>
      <c r="J1288" s="1">
        <v>45292</v>
      </c>
      <c r="K1288" t="s">
        <v>6268</v>
      </c>
      <c r="L1288" t="s">
        <v>6269</v>
      </c>
      <c r="M1288" t="s">
        <v>27</v>
      </c>
      <c r="N1288">
        <v>4</v>
      </c>
      <c r="O1288">
        <f>Table1[[#This Row],[Price]]-0.1*Table1[[#This Row],[Price]]</f>
        <v>257.15700000000004</v>
      </c>
      <c r="P1288" s="9">
        <f>(Table1[[#This Row],[Expiration Date]]-Table1[[#This Row],[Manufacturing Date]])/365</f>
        <v>0.42465753424657532</v>
      </c>
      <c r="Q1288" t="str">
        <f>IF(Table1[[#This Row],[Expiration Date]]-J1296&gt;12/31/2024,"not expired","expired")</f>
        <v>expired</v>
      </c>
      <c r="R1288">
        <f>Table1[[#This Row],[Discounted Price]]*0.95</f>
        <v>244.29915000000003</v>
      </c>
      <c r="S1288">
        <f>Table1[[#This Row],[Discounted Price]]*0.9</f>
        <v>231.44130000000004</v>
      </c>
      <c r="T1288">
        <f>Table1[[#This Row],[Discounted Price]]*0.8</f>
        <v>205.72560000000004</v>
      </c>
      <c r="U1288">
        <f>Table1[[#This Row],[Price]]*0.52</f>
        <v>148.57960000000003</v>
      </c>
      <c r="V1288">
        <f>(Table1[[#This Row],[Price]]-Table1[[#This Row],[Scrap value]])/2</f>
        <v>68.575199999999995</v>
      </c>
    </row>
    <row r="1289" spans="1:22" x14ac:dyDescent="0.25">
      <c r="A1289" t="s">
        <v>6270</v>
      </c>
      <c r="B1289" t="s">
        <v>15</v>
      </c>
      <c r="C1289" t="s">
        <v>47</v>
      </c>
      <c r="D1289" t="s">
        <v>6271</v>
      </c>
      <c r="E1289">
        <v>320.27</v>
      </c>
      <c r="F1289">
        <v>87</v>
      </c>
      <c r="G1289" t="s">
        <v>43728</v>
      </c>
      <c r="H1289" t="s">
        <v>6272</v>
      </c>
      <c r="I1289" s="1">
        <v>44927</v>
      </c>
      <c r="J1289" s="1">
        <v>46023</v>
      </c>
      <c r="K1289" t="s">
        <v>6273</v>
      </c>
      <c r="L1289" t="s">
        <v>6274</v>
      </c>
      <c r="M1289" t="s">
        <v>27</v>
      </c>
      <c r="N1289">
        <v>4</v>
      </c>
      <c r="O1289">
        <f>Table1[[#This Row],[Price]]-0.1*Table1[[#This Row],[Price]]</f>
        <v>288.24299999999999</v>
      </c>
      <c r="P1289" s="9">
        <f>(Table1[[#This Row],[Expiration Date]]-Table1[[#This Row],[Manufacturing Date]])/365</f>
        <v>3.0027397260273974</v>
      </c>
      <c r="Q1289" t="str">
        <f>IF(Table1[[#This Row],[Expiration Date]]-J1297&gt;12/31/2024,"not expired","expired")</f>
        <v>expired</v>
      </c>
      <c r="R1289">
        <f>Table1[[#This Row],[Discounted Price]]*0.95</f>
        <v>273.83085</v>
      </c>
      <c r="S1289">
        <f>Table1[[#This Row],[Discounted Price]]*0.9</f>
        <v>259.4187</v>
      </c>
      <c r="T1289">
        <f>Table1[[#This Row],[Discounted Price]]*0.8</f>
        <v>230.59440000000001</v>
      </c>
      <c r="U1289">
        <f>Table1[[#This Row],[Price]]*0.52</f>
        <v>166.54040000000001</v>
      </c>
      <c r="V1289">
        <f>(Table1[[#This Row],[Price]]-Table1[[#This Row],[Scrap value]])/2</f>
        <v>76.864799999999988</v>
      </c>
    </row>
    <row r="1290" spans="1:22" x14ac:dyDescent="0.25">
      <c r="A1290" t="s">
        <v>6275</v>
      </c>
      <c r="B1290" t="s">
        <v>29</v>
      </c>
      <c r="C1290" t="s">
        <v>47</v>
      </c>
      <c r="D1290" t="s">
        <v>6276</v>
      </c>
      <c r="E1290">
        <v>193.61</v>
      </c>
      <c r="F1290">
        <v>34</v>
      </c>
      <c r="G1290" t="s">
        <v>43730</v>
      </c>
      <c r="H1290" t="s">
        <v>6277</v>
      </c>
      <c r="I1290" s="1">
        <v>45000</v>
      </c>
      <c r="J1290" s="1">
        <v>45292</v>
      </c>
      <c r="K1290" t="s">
        <v>6278</v>
      </c>
      <c r="L1290" t="s">
        <v>6279</v>
      </c>
      <c r="M1290" t="s">
        <v>20</v>
      </c>
      <c r="N1290">
        <v>4</v>
      </c>
      <c r="O1290">
        <f>Table1[[#This Row],[Price]]-0.1*Table1[[#This Row],[Price]]</f>
        <v>174.24900000000002</v>
      </c>
      <c r="P1290" s="9">
        <f>(Table1[[#This Row],[Expiration Date]]-Table1[[#This Row],[Manufacturing Date]])/365</f>
        <v>0.8</v>
      </c>
      <c r="Q1290" t="str">
        <f>IF(Table1[[#This Row],[Expiration Date]]-J1298&gt;12/31/2024,"not expired","expired")</f>
        <v>expired</v>
      </c>
      <c r="R1290">
        <f>Table1[[#This Row],[Discounted Price]]*0.95</f>
        <v>165.53655000000001</v>
      </c>
      <c r="S1290">
        <f>Table1[[#This Row],[Discounted Price]]*0.9</f>
        <v>156.82410000000002</v>
      </c>
      <c r="T1290">
        <f>Table1[[#This Row],[Discounted Price]]*0.8</f>
        <v>139.39920000000004</v>
      </c>
      <c r="U1290">
        <f>Table1[[#This Row],[Price]]*0.52</f>
        <v>100.67720000000001</v>
      </c>
      <c r="V1290">
        <f>(Table1[[#This Row],[Price]]-Table1[[#This Row],[Scrap value]])/2</f>
        <v>46.4664</v>
      </c>
    </row>
    <row r="1291" spans="1:22" x14ac:dyDescent="0.25">
      <c r="A1291" t="s">
        <v>6280</v>
      </c>
      <c r="B1291" t="s">
        <v>35</v>
      </c>
      <c r="C1291" t="s">
        <v>47</v>
      </c>
      <c r="D1291" t="s">
        <v>6281</v>
      </c>
      <c r="E1291">
        <v>23.9</v>
      </c>
      <c r="F1291">
        <v>73</v>
      </c>
      <c r="G1291" t="s">
        <v>43730</v>
      </c>
      <c r="H1291" t="s">
        <v>3761</v>
      </c>
      <c r="I1291" s="1">
        <v>44927</v>
      </c>
      <c r="J1291" s="1">
        <v>46023</v>
      </c>
      <c r="K1291" t="s">
        <v>6282</v>
      </c>
      <c r="L1291" t="s">
        <v>6283</v>
      </c>
      <c r="M1291" t="s">
        <v>27</v>
      </c>
      <c r="N1291">
        <v>3</v>
      </c>
      <c r="O1291">
        <f>Table1[[#This Row],[Price]]-0.1*Table1[[#This Row],[Price]]</f>
        <v>21.509999999999998</v>
      </c>
      <c r="P1291" s="9">
        <f>(Table1[[#This Row],[Expiration Date]]-Table1[[#This Row],[Manufacturing Date]])/365</f>
        <v>3.0027397260273974</v>
      </c>
      <c r="Q1291" t="str">
        <f>IF(Table1[[#This Row],[Expiration Date]]-J1299&gt;12/31/2024,"not expired","expired")</f>
        <v>not expired</v>
      </c>
      <c r="R1291">
        <f>Table1[[#This Row],[Discounted Price]]*0.95</f>
        <v>20.434499999999996</v>
      </c>
      <c r="S1291">
        <f>Table1[[#This Row],[Discounted Price]]*0.9</f>
        <v>19.358999999999998</v>
      </c>
      <c r="T1291">
        <f>Table1[[#This Row],[Discounted Price]]*0.8</f>
        <v>17.207999999999998</v>
      </c>
      <c r="U1291">
        <f>Table1[[#This Row],[Price]]*0.52</f>
        <v>12.427999999999999</v>
      </c>
      <c r="V1291">
        <f>(Table1[[#This Row],[Price]]-Table1[[#This Row],[Scrap value]])/2</f>
        <v>5.7359999999999998</v>
      </c>
    </row>
    <row r="1292" spans="1:22" x14ac:dyDescent="0.25">
      <c r="A1292" t="s">
        <v>6284</v>
      </c>
      <c r="B1292" t="s">
        <v>22</v>
      </c>
      <c r="C1292" t="s">
        <v>47</v>
      </c>
      <c r="D1292" t="s">
        <v>6285</v>
      </c>
      <c r="E1292">
        <v>293.57</v>
      </c>
      <c r="F1292">
        <v>13</v>
      </c>
      <c r="G1292" t="s">
        <v>43729</v>
      </c>
      <c r="H1292" t="s">
        <v>6286</v>
      </c>
      <c r="I1292" s="1">
        <v>44927</v>
      </c>
      <c r="J1292" s="1">
        <v>45658</v>
      </c>
      <c r="K1292" t="s">
        <v>6287</v>
      </c>
      <c r="L1292" t="s">
        <v>6288</v>
      </c>
      <c r="M1292" t="s">
        <v>20</v>
      </c>
      <c r="N1292">
        <v>4</v>
      </c>
      <c r="O1292">
        <f>Table1[[#This Row],[Price]]-0.1*Table1[[#This Row],[Price]]</f>
        <v>264.21299999999997</v>
      </c>
      <c r="P1292" s="9">
        <f>(Table1[[#This Row],[Expiration Date]]-Table1[[#This Row],[Manufacturing Date]])/365</f>
        <v>2.0027397260273974</v>
      </c>
      <c r="Q1292" t="str">
        <f>IF(Table1[[#This Row],[Expiration Date]]-J1300&gt;12/31/2024,"not expired","expired")</f>
        <v>expired</v>
      </c>
      <c r="R1292">
        <f>Table1[[#This Row],[Discounted Price]]*0.95</f>
        <v>251.00234999999995</v>
      </c>
      <c r="S1292">
        <f>Table1[[#This Row],[Discounted Price]]*0.9</f>
        <v>237.79169999999996</v>
      </c>
      <c r="T1292">
        <f>Table1[[#This Row],[Discounted Price]]*0.8</f>
        <v>211.37039999999999</v>
      </c>
      <c r="U1292">
        <f>Table1[[#This Row],[Price]]*0.52</f>
        <v>152.65639999999999</v>
      </c>
      <c r="V1292">
        <f>(Table1[[#This Row],[Price]]-Table1[[#This Row],[Scrap value]])/2</f>
        <v>70.456800000000001</v>
      </c>
    </row>
    <row r="1293" spans="1:22" x14ac:dyDescent="0.25">
      <c r="A1293" t="s">
        <v>6289</v>
      </c>
      <c r="B1293" t="s">
        <v>29</v>
      </c>
      <c r="C1293" t="s">
        <v>47</v>
      </c>
      <c r="D1293" t="s">
        <v>6290</v>
      </c>
      <c r="E1293">
        <v>46.69</v>
      </c>
      <c r="F1293">
        <v>95</v>
      </c>
      <c r="G1293" t="s">
        <v>43729</v>
      </c>
      <c r="H1293" t="s">
        <v>6291</v>
      </c>
      <c r="I1293" s="1">
        <v>45000</v>
      </c>
      <c r="J1293" s="1">
        <v>45658</v>
      </c>
      <c r="K1293" t="s">
        <v>6292</v>
      </c>
      <c r="L1293" t="s">
        <v>6293</v>
      </c>
      <c r="M1293" t="s">
        <v>45</v>
      </c>
      <c r="N1293">
        <v>5</v>
      </c>
      <c r="O1293">
        <f>Table1[[#This Row],[Price]]-0.1*Table1[[#This Row],[Price]]</f>
        <v>42.021000000000001</v>
      </c>
      <c r="P1293" s="9">
        <f>(Table1[[#This Row],[Expiration Date]]-Table1[[#This Row],[Manufacturing Date]])/365</f>
        <v>1.8027397260273972</v>
      </c>
      <c r="Q1293" t="str">
        <f>IF(Table1[[#This Row],[Expiration Date]]-J1301&gt;12/31/2024,"not expired","expired")</f>
        <v>expired</v>
      </c>
      <c r="R1293">
        <f>Table1[[#This Row],[Discounted Price]]*0.95</f>
        <v>39.91995</v>
      </c>
      <c r="S1293">
        <f>Table1[[#This Row],[Discounted Price]]*0.9</f>
        <v>37.818899999999999</v>
      </c>
      <c r="T1293">
        <f>Table1[[#This Row],[Discounted Price]]*0.8</f>
        <v>33.616800000000005</v>
      </c>
      <c r="U1293">
        <f>Table1[[#This Row],[Price]]*0.52</f>
        <v>24.2788</v>
      </c>
      <c r="V1293">
        <f>(Table1[[#This Row],[Price]]-Table1[[#This Row],[Scrap value]])/2</f>
        <v>11.205599999999999</v>
      </c>
    </row>
    <row r="1294" spans="1:22" x14ac:dyDescent="0.25">
      <c r="A1294" t="s">
        <v>6294</v>
      </c>
      <c r="B1294" t="s">
        <v>29</v>
      </c>
      <c r="C1294" t="s">
        <v>47</v>
      </c>
      <c r="D1294" t="s">
        <v>6295</v>
      </c>
      <c r="E1294">
        <v>378.07</v>
      </c>
      <c r="F1294">
        <v>25</v>
      </c>
      <c r="G1294" t="s">
        <v>43728</v>
      </c>
      <c r="H1294" t="s">
        <v>548</v>
      </c>
      <c r="I1294" s="1">
        <v>45137</v>
      </c>
      <c r="J1294" s="1">
        <v>46023</v>
      </c>
      <c r="K1294" t="s">
        <v>6296</v>
      </c>
      <c r="L1294" t="s">
        <v>6297</v>
      </c>
      <c r="M1294" t="s">
        <v>27</v>
      </c>
      <c r="N1294">
        <v>1</v>
      </c>
      <c r="O1294">
        <f>Table1[[#This Row],[Price]]-0.1*Table1[[#This Row],[Price]]</f>
        <v>340.26299999999998</v>
      </c>
      <c r="P1294" s="9">
        <f>(Table1[[#This Row],[Expiration Date]]-Table1[[#This Row],[Manufacturing Date]])/365</f>
        <v>2.4273972602739726</v>
      </c>
      <c r="Q1294" t="str">
        <f>IF(Table1[[#This Row],[Expiration Date]]-J1302&gt;12/31/2024,"not expired","expired")</f>
        <v>expired</v>
      </c>
      <c r="R1294">
        <f>Table1[[#This Row],[Discounted Price]]*0.95</f>
        <v>323.24984999999998</v>
      </c>
      <c r="S1294">
        <f>Table1[[#This Row],[Discounted Price]]*0.9</f>
        <v>306.23669999999998</v>
      </c>
      <c r="T1294">
        <f>Table1[[#This Row],[Discounted Price]]*0.8</f>
        <v>272.21039999999999</v>
      </c>
      <c r="U1294">
        <f>Table1[[#This Row],[Price]]*0.52</f>
        <v>196.59640000000002</v>
      </c>
      <c r="V1294">
        <f>(Table1[[#This Row],[Price]]-Table1[[#This Row],[Scrap value]])/2</f>
        <v>90.736799999999988</v>
      </c>
    </row>
    <row r="1295" spans="1:22" x14ac:dyDescent="0.25">
      <c r="A1295" t="s">
        <v>6298</v>
      </c>
      <c r="B1295" t="s">
        <v>29</v>
      </c>
      <c r="C1295" t="s">
        <v>47</v>
      </c>
      <c r="D1295" t="s">
        <v>6299</v>
      </c>
      <c r="E1295">
        <v>41.57</v>
      </c>
      <c r="F1295">
        <v>35</v>
      </c>
      <c r="G1295" t="s">
        <v>43729</v>
      </c>
      <c r="H1295" t="s">
        <v>2492</v>
      </c>
      <c r="I1295" s="1">
        <v>44927</v>
      </c>
      <c r="J1295" s="1">
        <v>45658</v>
      </c>
      <c r="K1295" t="s">
        <v>6300</v>
      </c>
      <c r="L1295" t="s">
        <v>6301</v>
      </c>
      <c r="M1295" t="s">
        <v>20</v>
      </c>
      <c r="N1295">
        <v>1</v>
      </c>
      <c r="O1295">
        <f>Table1[[#This Row],[Price]]-0.1*Table1[[#This Row],[Price]]</f>
        <v>37.412999999999997</v>
      </c>
      <c r="P1295" s="9">
        <f>(Table1[[#This Row],[Expiration Date]]-Table1[[#This Row],[Manufacturing Date]])/365</f>
        <v>2.0027397260273974</v>
      </c>
      <c r="Q1295" t="str">
        <f>IF(Table1[[#This Row],[Expiration Date]]-J1303&gt;12/31/2024,"not expired","expired")</f>
        <v>not expired</v>
      </c>
      <c r="R1295">
        <f>Table1[[#This Row],[Discounted Price]]*0.95</f>
        <v>35.542349999999992</v>
      </c>
      <c r="S1295">
        <f>Table1[[#This Row],[Discounted Price]]*0.9</f>
        <v>33.671700000000001</v>
      </c>
      <c r="T1295">
        <f>Table1[[#This Row],[Discounted Price]]*0.8</f>
        <v>29.930399999999999</v>
      </c>
      <c r="U1295">
        <f>Table1[[#This Row],[Price]]*0.52</f>
        <v>21.616400000000002</v>
      </c>
      <c r="V1295">
        <f>(Table1[[#This Row],[Price]]-Table1[[#This Row],[Scrap value]])/2</f>
        <v>9.976799999999999</v>
      </c>
    </row>
    <row r="1296" spans="1:22" x14ac:dyDescent="0.25">
      <c r="A1296" t="s">
        <v>6302</v>
      </c>
      <c r="B1296" t="s">
        <v>35</v>
      </c>
      <c r="C1296" t="s">
        <v>47</v>
      </c>
      <c r="D1296" t="s">
        <v>6303</v>
      </c>
      <c r="E1296">
        <v>183.6</v>
      </c>
      <c r="F1296">
        <v>93</v>
      </c>
      <c r="G1296" t="s">
        <v>43728</v>
      </c>
      <c r="H1296" t="s">
        <v>6304</v>
      </c>
      <c r="I1296" s="1">
        <v>44927</v>
      </c>
      <c r="J1296" s="1">
        <v>45292</v>
      </c>
      <c r="K1296" t="s">
        <v>6305</v>
      </c>
      <c r="L1296" t="s">
        <v>6306</v>
      </c>
      <c r="M1296" t="s">
        <v>20</v>
      </c>
      <c r="N1296">
        <v>1</v>
      </c>
      <c r="O1296">
        <f>Table1[[#This Row],[Price]]-0.1*Table1[[#This Row],[Price]]</f>
        <v>165.24</v>
      </c>
      <c r="P1296" s="9">
        <f>(Table1[[#This Row],[Expiration Date]]-Table1[[#This Row],[Manufacturing Date]])/365</f>
        <v>1</v>
      </c>
      <c r="Q1296" t="str">
        <f>IF(Table1[[#This Row],[Expiration Date]]-J1304&gt;12/31/2024,"not expired","expired")</f>
        <v>expired</v>
      </c>
      <c r="R1296">
        <f>Table1[[#This Row],[Discounted Price]]*0.95</f>
        <v>156.97800000000001</v>
      </c>
      <c r="S1296">
        <f>Table1[[#This Row],[Discounted Price]]*0.9</f>
        <v>148.71600000000001</v>
      </c>
      <c r="T1296">
        <f>Table1[[#This Row],[Discounted Price]]*0.8</f>
        <v>132.19200000000001</v>
      </c>
      <c r="U1296">
        <f>Table1[[#This Row],[Price]]*0.52</f>
        <v>95.471999999999994</v>
      </c>
      <c r="V1296">
        <f>(Table1[[#This Row],[Price]]-Table1[[#This Row],[Scrap value]])/2</f>
        <v>44.064</v>
      </c>
    </row>
    <row r="1297" spans="1:22" x14ac:dyDescent="0.25">
      <c r="A1297" t="s">
        <v>6307</v>
      </c>
      <c r="B1297" t="s">
        <v>15</v>
      </c>
      <c r="C1297" t="s">
        <v>47</v>
      </c>
      <c r="D1297" t="s">
        <v>6308</v>
      </c>
      <c r="E1297">
        <v>369.25</v>
      </c>
      <c r="F1297">
        <v>20</v>
      </c>
      <c r="G1297" t="s">
        <v>43728</v>
      </c>
      <c r="H1297" t="s">
        <v>6309</v>
      </c>
      <c r="I1297" s="1">
        <v>45137</v>
      </c>
      <c r="J1297" s="1">
        <v>46023</v>
      </c>
      <c r="K1297" t="s">
        <v>6310</v>
      </c>
      <c r="L1297" t="s">
        <v>6311</v>
      </c>
      <c r="M1297" t="s">
        <v>20</v>
      </c>
      <c r="N1297">
        <v>2</v>
      </c>
      <c r="O1297">
        <f>Table1[[#This Row],[Price]]-0.1*Table1[[#This Row],[Price]]</f>
        <v>332.32499999999999</v>
      </c>
      <c r="P1297" s="9">
        <f>(Table1[[#This Row],[Expiration Date]]-Table1[[#This Row],[Manufacturing Date]])/365</f>
        <v>2.4273972602739726</v>
      </c>
      <c r="Q1297" t="str">
        <f>IF(Table1[[#This Row],[Expiration Date]]-J1305&gt;12/31/2024,"not expired","expired")</f>
        <v>expired</v>
      </c>
      <c r="R1297">
        <f>Table1[[#This Row],[Discounted Price]]*0.95</f>
        <v>315.70874999999995</v>
      </c>
      <c r="S1297">
        <f>Table1[[#This Row],[Discounted Price]]*0.9</f>
        <v>299.09249999999997</v>
      </c>
      <c r="T1297">
        <f>Table1[[#This Row],[Discounted Price]]*0.8</f>
        <v>265.86</v>
      </c>
      <c r="U1297">
        <f>Table1[[#This Row],[Price]]*0.52</f>
        <v>192.01000000000002</v>
      </c>
      <c r="V1297">
        <f>(Table1[[#This Row],[Price]]-Table1[[#This Row],[Scrap value]])/2</f>
        <v>88.61999999999999</v>
      </c>
    </row>
    <row r="1298" spans="1:22" x14ac:dyDescent="0.25">
      <c r="A1298" t="s">
        <v>6312</v>
      </c>
      <c r="B1298" t="s">
        <v>15</v>
      </c>
      <c r="C1298" t="s">
        <v>47</v>
      </c>
      <c r="D1298" t="s">
        <v>6313</v>
      </c>
      <c r="E1298">
        <v>419.33</v>
      </c>
      <c r="F1298">
        <v>3</v>
      </c>
      <c r="G1298" t="s">
        <v>43729</v>
      </c>
      <c r="H1298" t="s">
        <v>6314</v>
      </c>
      <c r="I1298" s="1">
        <v>45000</v>
      </c>
      <c r="J1298" s="1">
        <v>46023</v>
      </c>
      <c r="K1298" t="s">
        <v>6315</v>
      </c>
      <c r="L1298" t="s">
        <v>6316</v>
      </c>
      <c r="M1298" t="s">
        <v>20</v>
      </c>
      <c r="N1298">
        <v>4</v>
      </c>
      <c r="O1298">
        <f>Table1[[#This Row],[Price]]-0.1*Table1[[#This Row],[Price]]</f>
        <v>377.39699999999999</v>
      </c>
      <c r="P1298" s="9">
        <f>(Table1[[#This Row],[Expiration Date]]-Table1[[#This Row],[Manufacturing Date]])/365</f>
        <v>2.8027397260273972</v>
      </c>
      <c r="Q1298" t="str">
        <f>IF(Table1[[#This Row],[Expiration Date]]-J1306&gt;12/31/2024,"not expired","expired")</f>
        <v>expired</v>
      </c>
      <c r="R1298">
        <f>Table1[[#This Row],[Discounted Price]]*0.95</f>
        <v>358.52714999999995</v>
      </c>
      <c r="S1298">
        <f>Table1[[#This Row],[Discounted Price]]*0.9</f>
        <v>339.65730000000002</v>
      </c>
      <c r="T1298">
        <f>Table1[[#This Row],[Discounted Price]]*0.8</f>
        <v>301.91759999999999</v>
      </c>
      <c r="U1298">
        <f>Table1[[#This Row],[Price]]*0.52</f>
        <v>218.05160000000001</v>
      </c>
      <c r="V1298">
        <f>(Table1[[#This Row],[Price]]-Table1[[#This Row],[Scrap value]])/2</f>
        <v>100.63919999999999</v>
      </c>
    </row>
    <row r="1299" spans="1:22" x14ac:dyDescent="0.25">
      <c r="A1299" t="s">
        <v>6317</v>
      </c>
      <c r="B1299" t="s">
        <v>22</v>
      </c>
      <c r="C1299" t="s">
        <v>47</v>
      </c>
      <c r="D1299" t="s">
        <v>6318</v>
      </c>
      <c r="E1299">
        <v>386.57</v>
      </c>
      <c r="F1299">
        <v>36</v>
      </c>
      <c r="G1299" t="s">
        <v>43729</v>
      </c>
      <c r="H1299" t="s">
        <v>6192</v>
      </c>
      <c r="I1299" s="1">
        <v>44927</v>
      </c>
      <c r="J1299" s="1">
        <v>45658</v>
      </c>
      <c r="K1299" t="s">
        <v>6319</v>
      </c>
      <c r="L1299" t="s">
        <v>6320</v>
      </c>
      <c r="M1299" t="s">
        <v>20</v>
      </c>
      <c r="N1299">
        <v>2</v>
      </c>
      <c r="O1299">
        <f>Table1[[#This Row],[Price]]-0.1*Table1[[#This Row],[Price]]</f>
        <v>347.91300000000001</v>
      </c>
      <c r="P1299" s="9">
        <f>(Table1[[#This Row],[Expiration Date]]-Table1[[#This Row],[Manufacturing Date]])/365</f>
        <v>2.0027397260273974</v>
      </c>
      <c r="Q1299" t="str">
        <f>IF(Table1[[#This Row],[Expiration Date]]-J1307&gt;12/31/2024,"not expired","expired")</f>
        <v>expired</v>
      </c>
      <c r="R1299">
        <f>Table1[[#This Row],[Discounted Price]]*0.95</f>
        <v>330.51735000000002</v>
      </c>
      <c r="S1299">
        <f>Table1[[#This Row],[Discounted Price]]*0.9</f>
        <v>313.12170000000003</v>
      </c>
      <c r="T1299">
        <f>Table1[[#This Row],[Discounted Price]]*0.8</f>
        <v>278.3304</v>
      </c>
      <c r="U1299">
        <f>Table1[[#This Row],[Price]]*0.52</f>
        <v>201.0164</v>
      </c>
      <c r="V1299">
        <f>(Table1[[#This Row],[Price]]-Table1[[#This Row],[Scrap value]])/2</f>
        <v>92.776799999999994</v>
      </c>
    </row>
    <row r="1300" spans="1:22" x14ac:dyDescent="0.25">
      <c r="A1300" t="s">
        <v>6321</v>
      </c>
      <c r="B1300" t="s">
        <v>15</v>
      </c>
      <c r="C1300" t="s">
        <v>47</v>
      </c>
      <c r="D1300" t="s">
        <v>6322</v>
      </c>
      <c r="E1300">
        <v>94.6</v>
      </c>
      <c r="F1300">
        <v>41</v>
      </c>
      <c r="G1300" t="s">
        <v>43729</v>
      </c>
      <c r="H1300" t="s">
        <v>6323</v>
      </c>
      <c r="I1300" s="1">
        <v>45000</v>
      </c>
      <c r="J1300" s="1">
        <v>46023</v>
      </c>
      <c r="K1300" t="s">
        <v>6324</v>
      </c>
      <c r="L1300" t="s">
        <v>6325</v>
      </c>
      <c r="M1300" t="s">
        <v>20</v>
      </c>
      <c r="N1300">
        <v>3</v>
      </c>
      <c r="O1300">
        <f>Table1[[#This Row],[Price]]-0.1*Table1[[#This Row],[Price]]</f>
        <v>85.14</v>
      </c>
      <c r="P1300" s="9">
        <f>(Table1[[#This Row],[Expiration Date]]-Table1[[#This Row],[Manufacturing Date]])/365</f>
        <v>2.8027397260273972</v>
      </c>
      <c r="Q1300" t="str">
        <f>IF(Table1[[#This Row],[Expiration Date]]-J1308&gt;12/31/2024,"not expired","expired")</f>
        <v>expired</v>
      </c>
      <c r="R1300">
        <f>Table1[[#This Row],[Discounted Price]]*0.95</f>
        <v>80.882999999999996</v>
      </c>
      <c r="S1300">
        <f>Table1[[#This Row],[Discounted Price]]*0.9</f>
        <v>76.626000000000005</v>
      </c>
      <c r="T1300">
        <f>Table1[[#This Row],[Discounted Price]]*0.8</f>
        <v>68.112000000000009</v>
      </c>
      <c r="U1300">
        <f>Table1[[#This Row],[Price]]*0.52</f>
        <v>49.192</v>
      </c>
      <c r="V1300">
        <f>(Table1[[#This Row],[Price]]-Table1[[#This Row],[Scrap value]])/2</f>
        <v>22.703999999999997</v>
      </c>
    </row>
    <row r="1301" spans="1:22" x14ac:dyDescent="0.25">
      <c r="A1301" t="s">
        <v>6326</v>
      </c>
      <c r="B1301" t="s">
        <v>15</v>
      </c>
      <c r="C1301" t="s">
        <v>47</v>
      </c>
      <c r="D1301" t="s">
        <v>6327</v>
      </c>
      <c r="E1301">
        <v>476.16</v>
      </c>
      <c r="F1301">
        <v>98</v>
      </c>
      <c r="G1301" t="s">
        <v>43728</v>
      </c>
      <c r="H1301" t="s">
        <v>6328</v>
      </c>
      <c r="I1301" s="1">
        <v>45137</v>
      </c>
      <c r="J1301" s="1">
        <v>45658</v>
      </c>
      <c r="K1301" t="s">
        <v>6329</v>
      </c>
      <c r="L1301" t="s">
        <v>6330</v>
      </c>
      <c r="M1301" t="s">
        <v>27</v>
      </c>
      <c r="N1301">
        <v>2</v>
      </c>
      <c r="O1301">
        <f>Table1[[#This Row],[Price]]-0.1*Table1[[#This Row],[Price]]</f>
        <v>428.54400000000004</v>
      </c>
      <c r="P1301" s="9">
        <f>(Table1[[#This Row],[Expiration Date]]-Table1[[#This Row],[Manufacturing Date]])/365</f>
        <v>1.4273972602739726</v>
      </c>
      <c r="Q1301" t="str">
        <f>IF(Table1[[#This Row],[Expiration Date]]-J1309&gt;12/31/2024,"not expired","expired")</f>
        <v>not expired</v>
      </c>
      <c r="R1301">
        <f>Table1[[#This Row],[Discounted Price]]*0.95</f>
        <v>407.11680000000001</v>
      </c>
      <c r="S1301">
        <f>Table1[[#This Row],[Discounted Price]]*0.9</f>
        <v>385.68960000000004</v>
      </c>
      <c r="T1301">
        <f>Table1[[#This Row],[Discounted Price]]*0.8</f>
        <v>342.83520000000004</v>
      </c>
      <c r="U1301">
        <f>Table1[[#This Row],[Price]]*0.52</f>
        <v>247.60320000000002</v>
      </c>
      <c r="V1301">
        <f>(Table1[[#This Row],[Price]]-Table1[[#This Row],[Scrap value]])/2</f>
        <v>114.2784</v>
      </c>
    </row>
    <row r="1302" spans="1:22" x14ac:dyDescent="0.25">
      <c r="A1302" t="s">
        <v>6331</v>
      </c>
      <c r="B1302" t="s">
        <v>22</v>
      </c>
      <c r="C1302" t="s">
        <v>47</v>
      </c>
      <c r="D1302" t="s">
        <v>6332</v>
      </c>
      <c r="E1302">
        <v>190.01</v>
      </c>
      <c r="F1302">
        <v>56</v>
      </c>
      <c r="G1302" t="s">
        <v>43730</v>
      </c>
      <c r="H1302" t="s">
        <v>6333</v>
      </c>
      <c r="I1302" s="1">
        <v>45000</v>
      </c>
      <c r="J1302" s="1">
        <v>46023</v>
      </c>
      <c r="K1302" t="s">
        <v>6334</v>
      </c>
      <c r="L1302" t="s">
        <v>6335</v>
      </c>
      <c r="M1302" t="s">
        <v>20</v>
      </c>
      <c r="N1302">
        <v>4</v>
      </c>
      <c r="O1302">
        <f>Table1[[#This Row],[Price]]-0.1*Table1[[#This Row],[Price]]</f>
        <v>171.00899999999999</v>
      </c>
      <c r="P1302" s="9">
        <f>(Table1[[#This Row],[Expiration Date]]-Table1[[#This Row],[Manufacturing Date]])/365</f>
        <v>2.8027397260273972</v>
      </c>
      <c r="Q1302" t="str">
        <f>IF(Table1[[#This Row],[Expiration Date]]-J1310&gt;12/31/2024,"not expired","expired")</f>
        <v>not expired</v>
      </c>
      <c r="R1302">
        <f>Table1[[#This Row],[Discounted Price]]*0.95</f>
        <v>162.45854999999997</v>
      </c>
      <c r="S1302">
        <f>Table1[[#This Row],[Discounted Price]]*0.9</f>
        <v>153.90809999999999</v>
      </c>
      <c r="T1302">
        <f>Table1[[#This Row],[Discounted Price]]*0.8</f>
        <v>136.80719999999999</v>
      </c>
      <c r="U1302">
        <f>Table1[[#This Row],[Price]]*0.52</f>
        <v>98.805199999999999</v>
      </c>
      <c r="V1302">
        <f>(Table1[[#This Row],[Price]]-Table1[[#This Row],[Scrap value]])/2</f>
        <v>45.602399999999996</v>
      </c>
    </row>
    <row r="1303" spans="1:22" x14ac:dyDescent="0.25">
      <c r="A1303" t="s">
        <v>6336</v>
      </c>
      <c r="B1303" t="s">
        <v>15</v>
      </c>
      <c r="C1303" t="s">
        <v>47</v>
      </c>
      <c r="D1303" t="s">
        <v>6337</v>
      </c>
      <c r="E1303">
        <v>264.14</v>
      </c>
      <c r="F1303">
        <v>27</v>
      </c>
      <c r="G1303" t="s">
        <v>43728</v>
      </c>
      <c r="H1303" t="s">
        <v>6338</v>
      </c>
      <c r="I1303" s="1">
        <v>45137</v>
      </c>
      <c r="J1303" s="1">
        <v>45292</v>
      </c>
      <c r="K1303" t="s">
        <v>6339</v>
      </c>
      <c r="L1303" t="s">
        <v>6340</v>
      </c>
      <c r="M1303" t="s">
        <v>20</v>
      </c>
      <c r="N1303">
        <v>3</v>
      </c>
      <c r="O1303">
        <f>Table1[[#This Row],[Price]]-0.1*Table1[[#This Row],[Price]]</f>
        <v>237.726</v>
      </c>
      <c r="P1303" s="9">
        <f>(Table1[[#This Row],[Expiration Date]]-Table1[[#This Row],[Manufacturing Date]])/365</f>
        <v>0.42465753424657532</v>
      </c>
      <c r="Q1303" t="str">
        <f>IF(Table1[[#This Row],[Expiration Date]]-J1311&gt;12/31/2024,"not expired","expired")</f>
        <v>expired</v>
      </c>
      <c r="R1303">
        <f>Table1[[#This Row],[Discounted Price]]*0.95</f>
        <v>225.83969999999999</v>
      </c>
      <c r="S1303">
        <f>Table1[[#This Row],[Discounted Price]]*0.9</f>
        <v>213.95340000000002</v>
      </c>
      <c r="T1303">
        <f>Table1[[#This Row],[Discounted Price]]*0.8</f>
        <v>190.1808</v>
      </c>
      <c r="U1303">
        <f>Table1[[#This Row],[Price]]*0.52</f>
        <v>137.3528</v>
      </c>
      <c r="V1303">
        <f>(Table1[[#This Row],[Price]]-Table1[[#This Row],[Scrap value]])/2</f>
        <v>63.393599999999992</v>
      </c>
    </row>
    <row r="1304" spans="1:22" x14ac:dyDescent="0.25">
      <c r="A1304" t="s">
        <v>6341</v>
      </c>
      <c r="B1304" t="s">
        <v>35</v>
      </c>
      <c r="C1304" t="s">
        <v>47</v>
      </c>
      <c r="D1304" t="s">
        <v>6342</v>
      </c>
      <c r="E1304">
        <v>37.76</v>
      </c>
      <c r="F1304">
        <v>18</v>
      </c>
      <c r="G1304" t="s">
        <v>43729</v>
      </c>
      <c r="H1304" t="s">
        <v>3809</v>
      </c>
      <c r="I1304" s="1">
        <v>44927</v>
      </c>
      <c r="J1304" s="1">
        <v>46023</v>
      </c>
      <c r="K1304" t="s">
        <v>6343</v>
      </c>
      <c r="L1304" t="s">
        <v>6344</v>
      </c>
      <c r="M1304" t="s">
        <v>27</v>
      </c>
      <c r="N1304">
        <v>5</v>
      </c>
      <c r="O1304">
        <f>Table1[[#This Row],[Price]]-0.1*Table1[[#This Row],[Price]]</f>
        <v>33.983999999999995</v>
      </c>
      <c r="P1304" s="9">
        <f>(Table1[[#This Row],[Expiration Date]]-Table1[[#This Row],[Manufacturing Date]])/365</f>
        <v>3.0027397260273974</v>
      </c>
      <c r="Q1304" t="str">
        <f>IF(Table1[[#This Row],[Expiration Date]]-J1312&gt;12/31/2024,"not expired","expired")</f>
        <v>expired</v>
      </c>
      <c r="R1304">
        <f>Table1[[#This Row],[Discounted Price]]*0.95</f>
        <v>32.28479999999999</v>
      </c>
      <c r="S1304">
        <f>Table1[[#This Row],[Discounted Price]]*0.9</f>
        <v>30.585599999999996</v>
      </c>
      <c r="T1304">
        <f>Table1[[#This Row],[Discounted Price]]*0.8</f>
        <v>27.187199999999997</v>
      </c>
      <c r="U1304">
        <f>Table1[[#This Row],[Price]]*0.52</f>
        <v>19.635200000000001</v>
      </c>
      <c r="V1304">
        <f>(Table1[[#This Row],[Price]]-Table1[[#This Row],[Scrap value]])/2</f>
        <v>9.0623999999999985</v>
      </c>
    </row>
    <row r="1305" spans="1:22" x14ac:dyDescent="0.25">
      <c r="A1305" t="s">
        <v>6345</v>
      </c>
      <c r="B1305" t="s">
        <v>35</v>
      </c>
      <c r="C1305" t="s">
        <v>47</v>
      </c>
      <c r="D1305" t="s">
        <v>6346</v>
      </c>
      <c r="E1305">
        <v>342.33</v>
      </c>
      <c r="F1305">
        <v>62</v>
      </c>
      <c r="G1305" t="s">
        <v>43728</v>
      </c>
      <c r="H1305" t="s">
        <v>6347</v>
      </c>
      <c r="I1305" s="1">
        <v>45000</v>
      </c>
      <c r="J1305" s="1">
        <v>46023</v>
      </c>
      <c r="K1305" t="s">
        <v>6348</v>
      </c>
      <c r="L1305" t="s">
        <v>6349</v>
      </c>
      <c r="M1305" t="s">
        <v>20</v>
      </c>
      <c r="N1305">
        <v>2</v>
      </c>
      <c r="O1305">
        <f>Table1[[#This Row],[Price]]-0.1*Table1[[#This Row],[Price]]</f>
        <v>308.09699999999998</v>
      </c>
      <c r="P1305" s="9">
        <f>(Table1[[#This Row],[Expiration Date]]-Table1[[#This Row],[Manufacturing Date]])/365</f>
        <v>2.8027397260273972</v>
      </c>
      <c r="Q1305" t="str">
        <f>IF(Table1[[#This Row],[Expiration Date]]-J1313&gt;12/31/2024,"not expired","expired")</f>
        <v>not expired</v>
      </c>
      <c r="R1305">
        <f>Table1[[#This Row],[Discounted Price]]*0.95</f>
        <v>292.69214999999997</v>
      </c>
      <c r="S1305">
        <f>Table1[[#This Row],[Discounted Price]]*0.9</f>
        <v>277.28730000000002</v>
      </c>
      <c r="T1305">
        <f>Table1[[#This Row],[Discounted Price]]*0.8</f>
        <v>246.4776</v>
      </c>
      <c r="U1305">
        <f>Table1[[#This Row],[Price]]*0.52</f>
        <v>178.01159999999999</v>
      </c>
      <c r="V1305">
        <f>(Table1[[#This Row],[Price]]-Table1[[#This Row],[Scrap value]])/2</f>
        <v>82.159199999999998</v>
      </c>
    </row>
    <row r="1306" spans="1:22" x14ac:dyDescent="0.25">
      <c r="A1306" t="s">
        <v>6350</v>
      </c>
      <c r="B1306" t="s">
        <v>29</v>
      </c>
      <c r="C1306" t="s">
        <v>47</v>
      </c>
      <c r="D1306" t="s">
        <v>6351</v>
      </c>
      <c r="E1306">
        <v>294.02</v>
      </c>
      <c r="F1306">
        <v>82</v>
      </c>
      <c r="G1306" t="s">
        <v>43728</v>
      </c>
      <c r="H1306" t="s">
        <v>6352</v>
      </c>
      <c r="I1306" s="1">
        <v>44927</v>
      </c>
      <c r="J1306" s="1">
        <v>46023</v>
      </c>
      <c r="K1306" t="s">
        <v>6353</v>
      </c>
      <c r="L1306" t="s">
        <v>6354</v>
      </c>
      <c r="M1306" t="s">
        <v>45</v>
      </c>
      <c r="N1306">
        <v>2</v>
      </c>
      <c r="O1306">
        <f>Table1[[#This Row],[Price]]-0.1*Table1[[#This Row],[Price]]</f>
        <v>264.61799999999999</v>
      </c>
      <c r="P1306" s="9">
        <f>(Table1[[#This Row],[Expiration Date]]-Table1[[#This Row],[Manufacturing Date]])/365</f>
        <v>3.0027397260273974</v>
      </c>
      <c r="Q1306" t="str">
        <f>IF(Table1[[#This Row],[Expiration Date]]-J1314&gt;12/31/2024,"not expired","expired")</f>
        <v>expired</v>
      </c>
      <c r="R1306">
        <f>Table1[[#This Row],[Discounted Price]]*0.95</f>
        <v>251.38709999999998</v>
      </c>
      <c r="S1306">
        <f>Table1[[#This Row],[Discounted Price]]*0.9</f>
        <v>238.15620000000001</v>
      </c>
      <c r="T1306">
        <f>Table1[[#This Row],[Discounted Price]]*0.8</f>
        <v>211.6944</v>
      </c>
      <c r="U1306">
        <f>Table1[[#This Row],[Price]]*0.52</f>
        <v>152.8904</v>
      </c>
      <c r="V1306">
        <f>(Table1[[#This Row],[Price]]-Table1[[#This Row],[Scrap value]])/2</f>
        <v>70.564799999999991</v>
      </c>
    </row>
    <row r="1307" spans="1:22" x14ac:dyDescent="0.25">
      <c r="A1307" t="s">
        <v>6355</v>
      </c>
      <c r="B1307" t="s">
        <v>15</v>
      </c>
      <c r="C1307" t="s">
        <v>47</v>
      </c>
      <c r="D1307" t="s">
        <v>6356</v>
      </c>
      <c r="E1307">
        <v>310.20999999999998</v>
      </c>
      <c r="F1307">
        <v>92</v>
      </c>
      <c r="G1307" t="s">
        <v>43728</v>
      </c>
      <c r="H1307" t="s">
        <v>6357</v>
      </c>
      <c r="I1307" s="1">
        <v>45000</v>
      </c>
      <c r="J1307" s="1">
        <v>45658</v>
      </c>
      <c r="K1307" t="s">
        <v>6358</v>
      </c>
      <c r="L1307" t="s">
        <v>6359</v>
      </c>
      <c r="M1307" t="s">
        <v>27</v>
      </c>
      <c r="N1307">
        <v>3</v>
      </c>
      <c r="O1307">
        <f>Table1[[#This Row],[Price]]-0.1*Table1[[#This Row],[Price]]</f>
        <v>279.18899999999996</v>
      </c>
      <c r="P1307" s="9">
        <f>(Table1[[#This Row],[Expiration Date]]-Table1[[#This Row],[Manufacturing Date]])/365</f>
        <v>1.8027397260273972</v>
      </c>
      <c r="Q1307" t="str">
        <f>IF(Table1[[#This Row],[Expiration Date]]-J1315&gt;12/31/2024,"not expired","expired")</f>
        <v>not expired</v>
      </c>
      <c r="R1307">
        <f>Table1[[#This Row],[Discounted Price]]*0.95</f>
        <v>265.22954999999996</v>
      </c>
      <c r="S1307">
        <f>Table1[[#This Row],[Discounted Price]]*0.9</f>
        <v>251.27009999999999</v>
      </c>
      <c r="T1307">
        <f>Table1[[#This Row],[Discounted Price]]*0.8</f>
        <v>223.35119999999998</v>
      </c>
      <c r="U1307">
        <f>Table1[[#This Row],[Price]]*0.52</f>
        <v>161.3092</v>
      </c>
      <c r="V1307">
        <f>(Table1[[#This Row],[Price]]-Table1[[#This Row],[Scrap value]])/2</f>
        <v>74.450399999999988</v>
      </c>
    </row>
    <row r="1308" spans="1:22" x14ac:dyDescent="0.25">
      <c r="A1308" t="s">
        <v>6360</v>
      </c>
      <c r="B1308" t="s">
        <v>29</v>
      </c>
      <c r="C1308" t="s">
        <v>47</v>
      </c>
      <c r="D1308" t="s">
        <v>6361</v>
      </c>
      <c r="E1308">
        <v>24.54</v>
      </c>
      <c r="F1308">
        <v>60</v>
      </c>
      <c r="G1308" t="s">
        <v>43730</v>
      </c>
      <c r="H1308" t="s">
        <v>6362</v>
      </c>
      <c r="I1308" s="1">
        <v>45000</v>
      </c>
      <c r="J1308" s="1">
        <v>46023</v>
      </c>
      <c r="K1308" t="s">
        <v>6363</v>
      </c>
      <c r="L1308" t="s">
        <v>6364</v>
      </c>
      <c r="M1308" t="s">
        <v>27</v>
      </c>
      <c r="N1308">
        <v>3</v>
      </c>
      <c r="O1308">
        <f>Table1[[#This Row],[Price]]-0.1*Table1[[#This Row],[Price]]</f>
        <v>22.085999999999999</v>
      </c>
      <c r="P1308" s="9">
        <f>(Table1[[#This Row],[Expiration Date]]-Table1[[#This Row],[Manufacturing Date]])/365</f>
        <v>2.8027397260273972</v>
      </c>
      <c r="Q1308" t="str">
        <f>IF(Table1[[#This Row],[Expiration Date]]-J1316&gt;12/31/2024,"not expired","expired")</f>
        <v>not expired</v>
      </c>
      <c r="R1308">
        <f>Table1[[#This Row],[Discounted Price]]*0.95</f>
        <v>20.981699999999996</v>
      </c>
      <c r="S1308">
        <f>Table1[[#This Row],[Discounted Price]]*0.9</f>
        <v>19.877399999999998</v>
      </c>
      <c r="T1308">
        <f>Table1[[#This Row],[Discounted Price]]*0.8</f>
        <v>17.668800000000001</v>
      </c>
      <c r="U1308">
        <f>Table1[[#This Row],[Price]]*0.52</f>
        <v>12.7608</v>
      </c>
      <c r="V1308">
        <f>(Table1[[#This Row],[Price]]-Table1[[#This Row],[Scrap value]])/2</f>
        <v>5.8895999999999997</v>
      </c>
    </row>
    <row r="1309" spans="1:22" x14ac:dyDescent="0.25">
      <c r="A1309" t="s">
        <v>6365</v>
      </c>
      <c r="B1309" t="s">
        <v>15</v>
      </c>
      <c r="C1309" t="s">
        <v>47</v>
      </c>
      <c r="D1309" t="s">
        <v>6366</v>
      </c>
      <c r="E1309">
        <v>452.82</v>
      </c>
      <c r="F1309">
        <v>8</v>
      </c>
      <c r="G1309" t="s">
        <v>43729</v>
      </c>
      <c r="H1309" t="s">
        <v>6367</v>
      </c>
      <c r="I1309" s="1">
        <v>45137</v>
      </c>
      <c r="J1309" s="1">
        <v>45292</v>
      </c>
      <c r="K1309" t="s">
        <v>6368</v>
      </c>
      <c r="L1309" t="s">
        <v>6369</v>
      </c>
      <c r="M1309" t="s">
        <v>27</v>
      </c>
      <c r="N1309">
        <v>5</v>
      </c>
      <c r="O1309">
        <f>Table1[[#This Row],[Price]]-0.1*Table1[[#This Row],[Price]]</f>
        <v>407.53800000000001</v>
      </c>
      <c r="P1309" s="9">
        <f>(Table1[[#This Row],[Expiration Date]]-Table1[[#This Row],[Manufacturing Date]])/365</f>
        <v>0.42465753424657532</v>
      </c>
      <c r="Q1309" t="str">
        <f>IF(Table1[[#This Row],[Expiration Date]]-J1317&gt;12/31/2024,"not expired","expired")</f>
        <v>expired</v>
      </c>
      <c r="R1309">
        <f>Table1[[#This Row],[Discounted Price]]*0.95</f>
        <v>387.16109999999998</v>
      </c>
      <c r="S1309">
        <f>Table1[[#This Row],[Discounted Price]]*0.9</f>
        <v>366.7842</v>
      </c>
      <c r="T1309">
        <f>Table1[[#This Row],[Discounted Price]]*0.8</f>
        <v>326.03040000000004</v>
      </c>
      <c r="U1309">
        <f>Table1[[#This Row],[Price]]*0.52</f>
        <v>235.46639999999999</v>
      </c>
      <c r="V1309">
        <f>(Table1[[#This Row],[Price]]-Table1[[#This Row],[Scrap value]])/2</f>
        <v>108.6768</v>
      </c>
    </row>
    <row r="1310" spans="1:22" x14ac:dyDescent="0.25">
      <c r="A1310" t="s">
        <v>6370</v>
      </c>
      <c r="B1310" t="s">
        <v>35</v>
      </c>
      <c r="C1310" t="s">
        <v>47</v>
      </c>
      <c r="D1310" t="s">
        <v>6371</v>
      </c>
      <c r="E1310">
        <v>325.72000000000003</v>
      </c>
      <c r="F1310">
        <v>69</v>
      </c>
      <c r="G1310" t="s">
        <v>43730</v>
      </c>
      <c r="H1310" t="s">
        <v>6372</v>
      </c>
      <c r="I1310" s="1">
        <v>45137</v>
      </c>
      <c r="J1310" s="1">
        <v>45658</v>
      </c>
      <c r="K1310" t="s">
        <v>6373</v>
      </c>
      <c r="L1310" t="s">
        <v>6374</v>
      </c>
      <c r="M1310" t="s">
        <v>20</v>
      </c>
      <c r="N1310">
        <v>3</v>
      </c>
      <c r="O1310">
        <f>Table1[[#This Row],[Price]]-0.1*Table1[[#This Row],[Price]]</f>
        <v>293.14800000000002</v>
      </c>
      <c r="P1310" s="9">
        <f>(Table1[[#This Row],[Expiration Date]]-Table1[[#This Row],[Manufacturing Date]])/365</f>
        <v>1.4273972602739726</v>
      </c>
      <c r="Q1310" t="str">
        <f>IF(Table1[[#This Row],[Expiration Date]]-J1318&gt;12/31/2024,"not expired","expired")</f>
        <v>not expired</v>
      </c>
      <c r="R1310">
        <f>Table1[[#This Row],[Discounted Price]]*0.95</f>
        <v>278.49060000000003</v>
      </c>
      <c r="S1310">
        <f>Table1[[#This Row],[Discounted Price]]*0.9</f>
        <v>263.83320000000003</v>
      </c>
      <c r="T1310">
        <f>Table1[[#This Row],[Discounted Price]]*0.8</f>
        <v>234.51840000000004</v>
      </c>
      <c r="U1310">
        <f>Table1[[#This Row],[Price]]*0.52</f>
        <v>169.37440000000001</v>
      </c>
      <c r="V1310">
        <f>(Table1[[#This Row],[Price]]-Table1[[#This Row],[Scrap value]])/2</f>
        <v>78.172800000000009</v>
      </c>
    </row>
    <row r="1311" spans="1:22" x14ac:dyDescent="0.25">
      <c r="A1311" t="s">
        <v>6375</v>
      </c>
      <c r="B1311" t="s">
        <v>22</v>
      </c>
      <c r="C1311" t="s">
        <v>47</v>
      </c>
      <c r="D1311" t="s">
        <v>6376</v>
      </c>
      <c r="E1311">
        <v>22.25</v>
      </c>
      <c r="F1311">
        <v>54</v>
      </c>
      <c r="G1311" t="s">
        <v>43728</v>
      </c>
      <c r="H1311" t="s">
        <v>6377</v>
      </c>
      <c r="I1311" s="1">
        <v>45000</v>
      </c>
      <c r="J1311" s="1">
        <v>45292</v>
      </c>
      <c r="K1311" t="s">
        <v>6378</v>
      </c>
      <c r="L1311" t="s">
        <v>6379</v>
      </c>
      <c r="M1311" t="s">
        <v>20</v>
      </c>
      <c r="N1311">
        <v>5</v>
      </c>
      <c r="O1311">
        <f>Table1[[#This Row],[Price]]-0.1*Table1[[#This Row],[Price]]</f>
        <v>20.024999999999999</v>
      </c>
      <c r="P1311" s="9">
        <f>(Table1[[#This Row],[Expiration Date]]-Table1[[#This Row],[Manufacturing Date]])/365</f>
        <v>0.8</v>
      </c>
      <c r="Q1311" t="str">
        <f>IF(Table1[[#This Row],[Expiration Date]]-J1319&gt;12/31/2024,"not expired","expired")</f>
        <v>expired</v>
      </c>
      <c r="R1311">
        <f>Table1[[#This Row],[Discounted Price]]*0.95</f>
        <v>19.023749999999996</v>
      </c>
      <c r="S1311">
        <f>Table1[[#This Row],[Discounted Price]]*0.9</f>
        <v>18.022500000000001</v>
      </c>
      <c r="T1311">
        <f>Table1[[#This Row],[Discounted Price]]*0.8</f>
        <v>16.02</v>
      </c>
      <c r="U1311">
        <f>Table1[[#This Row],[Price]]*0.52</f>
        <v>11.57</v>
      </c>
      <c r="V1311">
        <f>(Table1[[#This Row],[Price]]-Table1[[#This Row],[Scrap value]])/2</f>
        <v>5.34</v>
      </c>
    </row>
    <row r="1312" spans="1:22" x14ac:dyDescent="0.25">
      <c r="A1312" t="s">
        <v>6380</v>
      </c>
      <c r="B1312" t="s">
        <v>29</v>
      </c>
      <c r="C1312" t="s">
        <v>47</v>
      </c>
      <c r="D1312" t="s">
        <v>6381</v>
      </c>
      <c r="E1312">
        <v>14.03</v>
      </c>
      <c r="F1312">
        <v>81</v>
      </c>
      <c r="G1312" t="s">
        <v>43729</v>
      </c>
      <c r="H1312" t="s">
        <v>6382</v>
      </c>
      <c r="I1312" s="1">
        <v>45000</v>
      </c>
      <c r="J1312" s="1">
        <v>46023</v>
      </c>
      <c r="K1312" t="s">
        <v>6383</v>
      </c>
      <c r="L1312" t="s">
        <v>6384</v>
      </c>
      <c r="M1312" t="s">
        <v>20</v>
      </c>
      <c r="N1312">
        <v>3</v>
      </c>
      <c r="O1312">
        <f>Table1[[#This Row],[Price]]-0.1*Table1[[#This Row],[Price]]</f>
        <v>12.626999999999999</v>
      </c>
      <c r="P1312" s="9">
        <f>(Table1[[#This Row],[Expiration Date]]-Table1[[#This Row],[Manufacturing Date]])/365</f>
        <v>2.8027397260273972</v>
      </c>
      <c r="Q1312" t="str">
        <f>IF(Table1[[#This Row],[Expiration Date]]-J1320&gt;12/31/2024,"not expired","expired")</f>
        <v>not expired</v>
      </c>
      <c r="R1312">
        <f>Table1[[#This Row],[Discounted Price]]*0.95</f>
        <v>11.995649999999998</v>
      </c>
      <c r="S1312">
        <f>Table1[[#This Row],[Discounted Price]]*0.9</f>
        <v>11.3643</v>
      </c>
      <c r="T1312">
        <f>Table1[[#This Row],[Discounted Price]]*0.8</f>
        <v>10.101599999999999</v>
      </c>
      <c r="U1312">
        <f>Table1[[#This Row],[Price]]*0.52</f>
        <v>7.2956000000000003</v>
      </c>
      <c r="V1312">
        <f>(Table1[[#This Row],[Price]]-Table1[[#This Row],[Scrap value]])/2</f>
        <v>3.3671999999999995</v>
      </c>
    </row>
    <row r="1313" spans="1:22" x14ac:dyDescent="0.25">
      <c r="A1313" t="s">
        <v>6385</v>
      </c>
      <c r="B1313" t="s">
        <v>35</v>
      </c>
      <c r="C1313" t="s">
        <v>47</v>
      </c>
      <c r="D1313" t="s">
        <v>6386</v>
      </c>
      <c r="E1313">
        <v>316.2</v>
      </c>
      <c r="F1313">
        <v>57</v>
      </c>
      <c r="G1313" t="s">
        <v>43728</v>
      </c>
      <c r="H1313" t="s">
        <v>6387</v>
      </c>
      <c r="I1313" s="1">
        <v>45000</v>
      </c>
      <c r="J1313" s="1">
        <v>45292</v>
      </c>
      <c r="K1313" t="s">
        <v>6388</v>
      </c>
      <c r="L1313" t="s">
        <v>6389</v>
      </c>
      <c r="M1313" t="s">
        <v>27</v>
      </c>
      <c r="N1313">
        <v>1</v>
      </c>
      <c r="O1313">
        <f>Table1[[#This Row],[Price]]-0.1*Table1[[#This Row],[Price]]</f>
        <v>284.58</v>
      </c>
      <c r="P1313" s="9">
        <f>(Table1[[#This Row],[Expiration Date]]-Table1[[#This Row],[Manufacturing Date]])/365</f>
        <v>0.8</v>
      </c>
      <c r="Q1313" t="str">
        <f>IF(Table1[[#This Row],[Expiration Date]]-J1321&gt;12/31/2024,"not expired","expired")</f>
        <v>expired</v>
      </c>
      <c r="R1313">
        <f>Table1[[#This Row],[Discounted Price]]*0.95</f>
        <v>270.351</v>
      </c>
      <c r="S1313">
        <f>Table1[[#This Row],[Discounted Price]]*0.9</f>
        <v>256.12200000000001</v>
      </c>
      <c r="T1313">
        <f>Table1[[#This Row],[Discounted Price]]*0.8</f>
        <v>227.66399999999999</v>
      </c>
      <c r="U1313">
        <f>Table1[[#This Row],[Price]]*0.52</f>
        <v>164.42400000000001</v>
      </c>
      <c r="V1313">
        <f>(Table1[[#This Row],[Price]]-Table1[[#This Row],[Scrap value]])/2</f>
        <v>75.887999999999991</v>
      </c>
    </row>
    <row r="1314" spans="1:22" x14ac:dyDescent="0.25">
      <c r="A1314" t="s">
        <v>6390</v>
      </c>
      <c r="B1314" t="s">
        <v>35</v>
      </c>
      <c r="C1314" t="s">
        <v>47</v>
      </c>
      <c r="D1314" t="s">
        <v>6391</v>
      </c>
      <c r="E1314">
        <v>451.1</v>
      </c>
      <c r="F1314">
        <v>27</v>
      </c>
      <c r="G1314" t="s">
        <v>43729</v>
      </c>
      <c r="H1314" t="s">
        <v>6392</v>
      </c>
      <c r="I1314" s="1">
        <v>45137</v>
      </c>
      <c r="J1314" s="1">
        <v>46023</v>
      </c>
      <c r="K1314" t="s">
        <v>6393</v>
      </c>
      <c r="L1314" t="s">
        <v>6394</v>
      </c>
      <c r="M1314" t="s">
        <v>45</v>
      </c>
      <c r="N1314">
        <v>3</v>
      </c>
      <c r="O1314">
        <f>Table1[[#This Row],[Price]]-0.1*Table1[[#This Row],[Price]]</f>
        <v>405.99</v>
      </c>
      <c r="P1314" s="9">
        <f>(Table1[[#This Row],[Expiration Date]]-Table1[[#This Row],[Manufacturing Date]])/365</f>
        <v>2.4273972602739726</v>
      </c>
      <c r="Q1314" t="str">
        <f>IF(Table1[[#This Row],[Expiration Date]]-J1322&gt;12/31/2024,"not expired","expired")</f>
        <v>not expired</v>
      </c>
      <c r="R1314">
        <f>Table1[[#This Row],[Discounted Price]]*0.95</f>
        <v>385.69049999999999</v>
      </c>
      <c r="S1314">
        <f>Table1[[#This Row],[Discounted Price]]*0.9</f>
        <v>365.39100000000002</v>
      </c>
      <c r="T1314">
        <f>Table1[[#This Row],[Discounted Price]]*0.8</f>
        <v>324.79200000000003</v>
      </c>
      <c r="U1314">
        <f>Table1[[#This Row],[Price]]*0.52</f>
        <v>234.57200000000003</v>
      </c>
      <c r="V1314">
        <f>(Table1[[#This Row],[Price]]-Table1[[#This Row],[Scrap value]])/2</f>
        <v>108.264</v>
      </c>
    </row>
    <row r="1315" spans="1:22" x14ac:dyDescent="0.25">
      <c r="A1315" t="s">
        <v>6395</v>
      </c>
      <c r="B1315" t="s">
        <v>15</v>
      </c>
      <c r="C1315" t="s">
        <v>47</v>
      </c>
      <c r="D1315" t="s">
        <v>6396</v>
      </c>
      <c r="E1315">
        <v>406.44</v>
      </c>
      <c r="F1315">
        <v>10</v>
      </c>
      <c r="G1315" t="s">
        <v>43728</v>
      </c>
      <c r="H1315" t="s">
        <v>6397</v>
      </c>
      <c r="I1315" s="1">
        <v>45000</v>
      </c>
      <c r="J1315" s="1">
        <v>45292</v>
      </c>
      <c r="K1315" t="s">
        <v>6398</v>
      </c>
      <c r="L1315" t="s">
        <v>6399</v>
      </c>
      <c r="M1315" t="s">
        <v>27</v>
      </c>
      <c r="N1315">
        <v>2</v>
      </c>
      <c r="O1315">
        <f>Table1[[#This Row],[Price]]-0.1*Table1[[#This Row],[Price]]</f>
        <v>365.79599999999999</v>
      </c>
      <c r="P1315" s="9">
        <f>(Table1[[#This Row],[Expiration Date]]-Table1[[#This Row],[Manufacturing Date]])/365</f>
        <v>0.8</v>
      </c>
      <c r="Q1315" t="str">
        <f>IF(Table1[[#This Row],[Expiration Date]]-J1323&gt;12/31/2024,"not expired","expired")</f>
        <v>expired</v>
      </c>
      <c r="R1315">
        <f>Table1[[#This Row],[Discounted Price]]*0.95</f>
        <v>347.50619999999998</v>
      </c>
      <c r="S1315">
        <f>Table1[[#This Row],[Discounted Price]]*0.9</f>
        <v>329.21640000000002</v>
      </c>
      <c r="T1315">
        <f>Table1[[#This Row],[Discounted Price]]*0.8</f>
        <v>292.63679999999999</v>
      </c>
      <c r="U1315">
        <f>Table1[[#This Row],[Price]]*0.52</f>
        <v>211.34880000000001</v>
      </c>
      <c r="V1315">
        <f>(Table1[[#This Row],[Price]]-Table1[[#This Row],[Scrap value]])/2</f>
        <v>97.545599999999993</v>
      </c>
    </row>
    <row r="1316" spans="1:22" x14ac:dyDescent="0.25">
      <c r="A1316" t="s">
        <v>6400</v>
      </c>
      <c r="B1316" t="s">
        <v>29</v>
      </c>
      <c r="C1316" t="s">
        <v>47</v>
      </c>
      <c r="D1316" t="s">
        <v>6401</v>
      </c>
      <c r="E1316">
        <v>315.83</v>
      </c>
      <c r="F1316">
        <v>26</v>
      </c>
      <c r="G1316" t="s">
        <v>43730</v>
      </c>
      <c r="H1316" t="s">
        <v>6402</v>
      </c>
      <c r="I1316" s="1">
        <v>45137</v>
      </c>
      <c r="J1316" s="1">
        <v>45658</v>
      </c>
      <c r="K1316" t="s">
        <v>6403</v>
      </c>
      <c r="L1316" t="s">
        <v>6404</v>
      </c>
      <c r="M1316" t="s">
        <v>27</v>
      </c>
      <c r="N1316">
        <v>5</v>
      </c>
      <c r="O1316">
        <f>Table1[[#This Row],[Price]]-0.1*Table1[[#This Row],[Price]]</f>
        <v>284.24699999999996</v>
      </c>
      <c r="P1316" s="9">
        <f>(Table1[[#This Row],[Expiration Date]]-Table1[[#This Row],[Manufacturing Date]])/365</f>
        <v>1.4273972602739726</v>
      </c>
      <c r="Q1316" t="str">
        <f>IF(Table1[[#This Row],[Expiration Date]]-J1324&gt;12/31/2024,"not expired","expired")</f>
        <v>not expired</v>
      </c>
      <c r="R1316">
        <f>Table1[[#This Row],[Discounted Price]]*0.95</f>
        <v>270.03464999999994</v>
      </c>
      <c r="S1316">
        <f>Table1[[#This Row],[Discounted Price]]*0.9</f>
        <v>255.82229999999996</v>
      </c>
      <c r="T1316">
        <f>Table1[[#This Row],[Discounted Price]]*0.8</f>
        <v>227.39759999999998</v>
      </c>
      <c r="U1316">
        <f>Table1[[#This Row],[Price]]*0.52</f>
        <v>164.23159999999999</v>
      </c>
      <c r="V1316">
        <f>(Table1[[#This Row],[Price]]-Table1[[#This Row],[Scrap value]])/2</f>
        <v>75.799199999999999</v>
      </c>
    </row>
    <row r="1317" spans="1:22" x14ac:dyDescent="0.25">
      <c r="A1317" t="s">
        <v>6405</v>
      </c>
      <c r="B1317" t="s">
        <v>22</v>
      </c>
      <c r="C1317" t="s">
        <v>47</v>
      </c>
      <c r="D1317" t="s">
        <v>6406</v>
      </c>
      <c r="E1317">
        <v>380.28</v>
      </c>
      <c r="F1317">
        <v>22</v>
      </c>
      <c r="G1317" t="s">
        <v>43728</v>
      </c>
      <c r="H1317" t="s">
        <v>6407</v>
      </c>
      <c r="I1317" s="1">
        <v>45000</v>
      </c>
      <c r="J1317" s="1">
        <v>45292</v>
      </c>
      <c r="K1317" t="s">
        <v>6408</v>
      </c>
      <c r="L1317" t="s">
        <v>6409</v>
      </c>
      <c r="M1317" t="s">
        <v>20</v>
      </c>
      <c r="N1317">
        <v>5</v>
      </c>
      <c r="O1317">
        <f>Table1[[#This Row],[Price]]-0.1*Table1[[#This Row],[Price]]</f>
        <v>342.25199999999995</v>
      </c>
      <c r="P1317" s="9">
        <f>(Table1[[#This Row],[Expiration Date]]-Table1[[#This Row],[Manufacturing Date]])/365</f>
        <v>0.8</v>
      </c>
      <c r="Q1317" t="str">
        <f>IF(Table1[[#This Row],[Expiration Date]]-J1325&gt;12/31/2024,"not expired","expired")</f>
        <v>expired</v>
      </c>
      <c r="R1317">
        <f>Table1[[#This Row],[Discounted Price]]*0.95</f>
        <v>325.13939999999997</v>
      </c>
      <c r="S1317">
        <f>Table1[[#This Row],[Discounted Price]]*0.9</f>
        <v>308.02679999999998</v>
      </c>
      <c r="T1317">
        <f>Table1[[#This Row],[Discounted Price]]*0.8</f>
        <v>273.80159999999995</v>
      </c>
      <c r="U1317">
        <f>Table1[[#This Row],[Price]]*0.52</f>
        <v>197.7456</v>
      </c>
      <c r="V1317">
        <f>(Table1[[#This Row],[Price]]-Table1[[#This Row],[Scrap value]])/2</f>
        <v>91.267199999999988</v>
      </c>
    </row>
    <row r="1318" spans="1:22" x14ac:dyDescent="0.25">
      <c r="A1318" t="s">
        <v>6410</v>
      </c>
      <c r="B1318" t="s">
        <v>35</v>
      </c>
      <c r="C1318" t="s">
        <v>47</v>
      </c>
      <c r="D1318" t="s">
        <v>6411</v>
      </c>
      <c r="E1318">
        <v>459.44</v>
      </c>
      <c r="F1318">
        <v>9</v>
      </c>
      <c r="G1318" t="s">
        <v>43729</v>
      </c>
      <c r="H1318" t="s">
        <v>384</v>
      </c>
      <c r="I1318" s="1">
        <v>45137</v>
      </c>
      <c r="J1318" s="1">
        <v>45292</v>
      </c>
      <c r="K1318" t="s">
        <v>6412</v>
      </c>
      <c r="L1318" t="s">
        <v>6413</v>
      </c>
      <c r="M1318" t="s">
        <v>20</v>
      </c>
      <c r="N1318">
        <v>1</v>
      </c>
      <c r="O1318">
        <f>Table1[[#This Row],[Price]]-0.1*Table1[[#This Row],[Price]]</f>
        <v>413.49599999999998</v>
      </c>
      <c r="P1318" s="9">
        <f>(Table1[[#This Row],[Expiration Date]]-Table1[[#This Row],[Manufacturing Date]])/365</f>
        <v>0.42465753424657532</v>
      </c>
      <c r="Q1318" t="str">
        <f>IF(Table1[[#This Row],[Expiration Date]]-J1326&gt;12/31/2024,"not expired","expired")</f>
        <v>expired</v>
      </c>
      <c r="R1318">
        <f>Table1[[#This Row],[Discounted Price]]*0.95</f>
        <v>392.82119999999998</v>
      </c>
      <c r="S1318">
        <f>Table1[[#This Row],[Discounted Price]]*0.9</f>
        <v>372.14639999999997</v>
      </c>
      <c r="T1318">
        <f>Table1[[#This Row],[Discounted Price]]*0.8</f>
        <v>330.79680000000002</v>
      </c>
      <c r="U1318">
        <f>Table1[[#This Row],[Price]]*0.52</f>
        <v>238.90880000000001</v>
      </c>
      <c r="V1318">
        <f>(Table1[[#This Row],[Price]]-Table1[[#This Row],[Scrap value]])/2</f>
        <v>110.26559999999999</v>
      </c>
    </row>
    <row r="1319" spans="1:22" x14ac:dyDescent="0.25">
      <c r="A1319" t="s">
        <v>6414</v>
      </c>
      <c r="B1319" t="s">
        <v>29</v>
      </c>
      <c r="C1319" t="s">
        <v>47</v>
      </c>
      <c r="D1319" t="s">
        <v>6415</v>
      </c>
      <c r="E1319">
        <v>479.59</v>
      </c>
      <c r="F1319">
        <v>27</v>
      </c>
      <c r="G1319" t="s">
        <v>43729</v>
      </c>
      <c r="H1319" t="s">
        <v>6416</v>
      </c>
      <c r="I1319" s="1">
        <v>45137</v>
      </c>
      <c r="J1319" s="1">
        <v>45658</v>
      </c>
      <c r="K1319" t="s">
        <v>6417</v>
      </c>
      <c r="L1319" t="s">
        <v>6418</v>
      </c>
      <c r="M1319" t="s">
        <v>45</v>
      </c>
      <c r="N1319">
        <v>4</v>
      </c>
      <c r="O1319">
        <f>Table1[[#This Row],[Price]]-0.1*Table1[[#This Row],[Price]]</f>
        <v>431.63099999999997</v>
      </c>
      <c r="P1319" s="9">
        <f>(Table1[[#This Row],[Expiration Date]]-Table1[[#This Row],[Manufacturing Date]])/365</f>
        <v>1.4273972602739726</v>
      </c>
      <c r="Q1319" t="str">
        <f>IF(Table1[[#This Row],[Expiration Date]]-J1327&gt;12/31/2024,"not expired","expired")</f>
        <v>expired</v>
      </c>
      <c r="R1319">
        <f>Table1[[#This Row],[Discounted Price]]*0.95</f>
        <v>410.04944999999998</v>
      </c>
      <c r="S1319">
        <f>Table1[[#This Row],[Discounted Price]]*0.9</f>
        <v>388.46789999999999</v>
      </c>
      <c r="T1319">
        <f>Table1[[#This Row],[Discounted Price]]*0.8</f>
        <v>345.3048</v>
      </c>
      <c r="U1319">
        <f>Table1[[#This Row],[Price]]*0.52</f>
        <v>249.38679999999999</v>
      </c>
      <c r="V1319">
        <f>(Table1[[#This Row],[Price]]-Table1[[#This Row],[Scrap value]])/2</f>
        <v>115.10159999999999</v>
      </c>
    </row>
    <row r="1320" spans="1:22" x14ac:dyDescent="0.25">
      <c r="A1320" t="s">
        <v>6419</v>
      </c>
      <c r="B1320" t="s">
        <v>35</v>
      </c>
      <c r="C1320" t="s">
        <v>47</v>
      </c>
      <c r="D1320" t="s">
        <v>6420</v>
      </c>
      <c r="E1320">
        <v>490.4</v>
      </c>
      <c r="F1320">
        <v>49</v>
      </c>
      <c r="G1320" t="s">
        <v>43730</v>
      </c>
      <c r="H1320" t="s">
        <v>4530</v>
      </c>
      <c r="I1320" s="1">
        <v>45000</v>
      </c>
      <c r="J1320" s="1">
        <v>45292</v>
      </c>
      <c r="K1320" t="s">
        <v>6421</v>
      </c>
      <c r="L1320" t="s">
        <v>6422</v>
      </c>
      <c r="M1320" t="s">
        <v>45</v>
      </c>
      <c r="N1320">
        <v>5</v>
      </c>
      <c r="O1320">
        <f>Table1[[#This Row],[Price]]-0.1*Table1[[#This Row],[Price]]</f>
        <v>441.35999999999996</v>
      </c>
      <c r="P1320" s="9">
        <f>(Table1[[#This Row],[Expiration Date]]-Table1[[#This Row],[Manufacturing Date]])/365</f>
        <v>0.8</v>
      </c>
      <c r="Q1320" t="str">
        <f>IF(Table1[[#This Row],[Expiration Date]]-J1328&gt;12/31/2024,"not expired","expired")</f>
        <v>expired</v>
      </c>
      <c r="R1320">
        <f>Table1[[#This Row],[Discounted Price]]*0.95</f>
        <v>419.29199999999992</v>
      </c>
      <c r="S1320">
        <f>Table1[[#This Row],[Discounted Price]]*0.9</f>
        <v>397.22399999999999</v>
      </c>
      <c r="T1320">
        <f>Table1[[#This Row],[Discounted Price]]*0.8</f>
        <v>353.08799999999997</v>
      </c>
      <c r="U1320">
        <f>Table1[[#This Row],[Price]]*0.52</f>
        <v>255.00800000000001</v>
      </c>
      <c r="V1320">
        <f>(Table1[[#This Row],[Price]]-Table1[[#This Row],[Scrap value]])/2</f>
        <v>117.69599999999998</v>
      </c>
    </row>
    <row r="1321" spans="1:22" x14ac:dyDescent="0.25">
      <c r="A1321" t="s">
        <v>6423</v>
      </c>
      <c r="B1321" t="s">
        <v>22</v>
      </c>
      <c r="C1321" t="s">
        <v>47</v>
      </c>
      <c r="D1321" t="s">
        <v>6424</v>
      </c>
      <c r="E1321">
        <v>269.77999999999997</v>
      </c>
      <c r="F1321">
        <v>57</v>
      </c>
      <c r="G1321" t="s">
        <v>43729</v>
      </c>
      <c r="H1321" t="s">
        <v>6425</v>
      </c>
      <c r="I1321" s="1">
        <v>44927</v>
      </c>
      <c r="J1321" s="1">
        <v>45292</v>
      </c>
      <c r="K1321" t="s">
        <v>6426</v>
      </c>
      <c r="L1321" t="s">
        <v>6427</v>
      </c>
      <c r="M1321" t="s">
        <v>45</v>
      </c>
      <c r="N1321">
        <v>4</v>
      </c>
      <c r="O1321">
        <f>Table1[[#This Row],[Price]]-0.1*Table1[[#This Row],[Price]]</f>
        <v>242.80199999999996</v>
      </c>
      <c r="P1321" s="9">
        <f>(Table1[[#This Row],[Expiration Date]]-Table1[[#This Row],[Manufacturing Date]])/365</f>
        <v>1</v>
      </c>
      <c r="Q1321" t="str">
        <f>IF(Table1[[#This Row],[Expiration Date]]-J1329&gt;12/31/2024,"not expired","expired")</f>
        <v>expired</v>
      </c>
      <c r="R1321">
        <f>Table1[[#This Row],[Discounted Price]]*0.95</f>
        <v>230.66189999999995</v>
      </c>
      <c r="S1321">
        <f>Table1[[#This Row],[Discounted Price]]*0.9</f>
        <v>218.52179999999998</v>
      </c>
      <c r="T1321">
        <f>Table1[[#This Row],[Discounted Price]]*0.8</f>
        <v>194.24159999999998</v>
      </c>
      <c r="U1321">
        <f>Table1[[#This Row],[Price]]*0.52</f>
        <v>140.28559999999999</v>
      </c>
      <c r="V1321">
        <f>(Table1[[#This Row],[Price]]-Table1[[#This Row],[Scrap value]])/2</f>
        <v>64.747199999999992</v>
      </c>
    </row>
    <row r="1322" spans="1:22" x14ac:dyDescent="0.25">
      <c r="A1322" t="s">
        <v>6428</v>
      </c>
      <c r="B1322" t="s">
        <v>35</v>
      </c>
      <c r="C1322" t="s">
        <v>47</v>
      </c>
      <c r="D1322" t="s">
        <v>6429</v>
      </c>
      <c r="E1322">
        <v>236.91</v>
      </c>
      <c r="F1322">
        <v>22</v>
      </c>
      <c r="G1322" t="s">
        <v>43730</v>
      </c>
      <c r="H1322" t="s">
        <v>6430</v>
      </c>
      <c r="I1322" s="1">
        <v>44927</v>
      </c>
      <c r="J1322" s="1">
        <v>45292</v>
      </c>
      <c r="K1322" t="s">
        <v>6431</v>
      </c>
      <c r="L1322" t="s">
        <v>6432</v>
      </c>
      <c r="M1322" t="s">
        <v>45</v>
      </c>
      <c r="N1322">
        <v>3</v>
      </c>
      <c r="O1322">
        <f>Table1[[#This Row],[Price]]-0.1*Table1[[#This Row],[Price]]</f>
        <v>213.21899999999999</v>
      </c>
      <c r="P1322" s="9">
        <f>(Table1[[#This Row],[Expiration Date]]-Table1[[#This Row],[Manufacturing Date]])/365</f>
        <v>1</v>
      </c>
      <c r="Q1322" t="str">
        <f>IF(Table1[[#This Row],[Expiration Date]]-J1330&gt;12/31/2024,"not expired","expired")</f>
        <v>expired</v>
      </c>
      <c r="R1322">
        <f>Table1[[#This Row],[Discounted Price]]*0.95</f>
        <v>202.55804999999998</v>
      </c>
      <c r="S1322">
        <f>Table1[[#This Row],[Discounted Price]]*0.9</f>
        <v>191.89709999999999</v>
      </c>
      <c r="T1322">
        <f>Table1[[#This Row],[Discounted Price]]*0.8</f>
        <v>170.5752</v>
      </c>
      <c r="U1322">
        <f>Table1[[#This Row],[Price]]*0.52</f>
        <v>123.1932</v>
      </c>
      <c r="V1322">
        <f>(Table1[[#This Row],[Price]]-Table1[[#This Row],[Scrap value]])/2</f>
        <v>56.858399999999996</v>
      </c>
    </row>
    <row r="1323" spans="1:22" x14ac:dyDescent="0.25">
      <c r="A1323" t="s">
        <v>6433</v>
      </c>
      <c r="B1323" t="s">
        <v>22</v>
      </c>
      <c r="C1323" t="s">
        <v>47</v>
      </c>
      <c r="D1323" t="s">
        <v>6434</v>
      </c>
      <c r="E1323">
        <v>94.51</v>
      </c>
      <c r="F1323">
        <v>14</v>
      </c>
      <c r="G1323" t="s">
        <v>43730</v>
      </c>
      <c r="H1323" t="s">
        <v>6435</v>
      </c>
      <c r="I1323" s="1">
        <v>44927</v>
      </c>
      <c r="J1323" s="1">
        <v>45658</v>
      </c>
      <c r="K1323" t="s">
        <v>6436</v>
      </c>
      <c r="L1323" t="s">
        <v>6437</v>
      </c>
      <c r="M1323" t="s">
        <v>27</v>
      </c>
      <c r="N1323">
        <v>3</v>
      </c>
      <c r="O1323">
        <f>Table1[[#This Row],[Price]]-0.1*Table1[[#This Row],[Price]]</f>
        <v>85.058999999999997</v>
      </c>
      <c r="P1323" s="9">
        <f>(Table1[[#This Row],[Expiration Date]]-Table1[[#This Row],[Manufacturing Date]])/365</f>
        <v>2.0027397260273974</v>
      </c>
      <c r="Q1323" t="str">
        <f>IF(Table1[[#This Row],[Expiration Date]]-J1331&gt;12/31/2024,"not expired","expired")</f>
        <v>not expired</v>
      </c>
      <c r="R1323">
        <f>Table1[[#This Row],[Discounted Price]]*0.95</f>
        <v>80.806049999999999</v>
      </c>
      <c r="S1323">
        <f>Table1[[#This Row],[Discounted Price]]*0.9</f>
        <v>76.553100000000001</v>
      </c>
      <c r="T1323">
        <f>Table1[[#This Row],[Discounted Price]]*0.8</f>
        <v>68.047200000000004</v>
      </c>
      <c r="U1323">
        <f>Table1[[#This Row],[Price]]*0.52</f>
        <v>49.145200000000003</v>
      </c>
      <c r="V1323">
        <f>(Table1[[#This Row],[Price]]-Table1[[#This Row],[Scrap value]])/2</f>
        <v>22.682400000000001</v>
      </c>
    </row>
    <row r="1324" spans="1:22" x14ac:dyDescent="0.25">
      <c r="A1324" t="s">
        <v>6438</v>
      </c>
      <c r="B1324" t="s">
        <v>15</v>
      </c>
      <c r="C1324" t="s">
        <v>47</v>
      </c>
      <c r="D1324" t="s">
        <v>6439</v>
      </c>
      <c r="E1324">
        <v>395.42</v>
      </c>
      <c r="F1324">
        <v>81</v>
      </c>
      <c r="G1324" t="s">
        <v>43730</v>
      </c>
      <c r="H1324" t="s">
        <v>6440</v>
      </c>
      <c r="I1324" s="1">
        <v>44927</v>
      </c>
      <c r="J1324" s="1">
        <v>45292</v>
      </c>
      <c r="K1324" t="s">
        <v>6441</v>
      </c>
      <c r="L1324" t="s">
        <v>6442</v>
      </c>
      <c r="M1324" t="s">
        <v>45</v>
      </c>
      <c r="N1324">
        <v>1</v>
      </c>
      <c r="O1324">
        <f>Table1[[#This Row],[Price]]-0.1*Table1[[#This Row],[Price]]</f>
        <v>355.87800000000004</v>
      </c>
      <c r="P1324" s="9">
        <f>(Table1[[#This Row],[Expiration Date]]-Table1[[#This Row],[Manufacturing Date]])/365</f>
        <v>1</v>
      </c>
      <c r="Q1324" t="str">
        <f>IF(Table1[[#This Row],[Expiration Date]]-J1332&gt;12/31/2024,"not expired","expired")</f>
        <v>expired</v>
      </c>
      <c r="R1324">
        <f>Table1[[#This Row],[Discounted Price]]*0.95</f>
        <v>338.08410000000003</v>
      </c>
      <c r="S1324">
        <f>Table1[[#This Row],[Discounted Price]]*0.9</f>
        <v>320.29020000000003</v>
      </c>
      <c r="T1324">
        <f>Table1[[#This Row],[Discounted Price]]*0.8</f>
        <v>284.70240000000007</v>
      </c>
      <c r="U1324">
        <f>Table1[[#This Row],[Price]]*0.52</f>
        <v>205.61840000000001</v>
      </c>
      <c r="V1324">
        <f>(Table1[[#This Row],[Price]]-Table1[[#This Row],[Scrap value]])/2</f>
        <v>94.900800000000004</v>
      </c>
    </row>
    <row r="1325" spans="1:22" x14ac:dyDescent="0.25">
      <c r="A1325" t="s">
        <v>6443</v>
      </c>
      <c r="B1325" t="s">
        <v>15</v>
      </c>
      <c r="C1325" t="s">
        <v>47</v>
      </c>
      <c r="D1325" t="s">
        <v>6444</v>
      </c>
      <c r="E1325">
        <v>466.02</v>
      </c>
      <c r="F1325">
        <v>80</v>
      </c>
      <c r="G1325" t="s">
        <v>43729</v>
      </c>
      <c r="H1325" t="s">
        <v>6445</v>
      </c>
      <c r="I1325" s="1">
        <v>44927</v>
      </c>
      <c r="J1325" s="1">
        <v>45658</v>
      </c>
      <c r="K1325" t="s">
        <v>6446</v>
      </c>
      <c r="L1325" t="s">
        <v>6447</v>
      </c>
      <c r="M1325" t="s">
        <v>45</v>
      </c>
      <c r="N1325">
        <v>4</v>
      </c>
      <c r="O1325">
        <f>Table1[[#This Row],[Price]]-0.1*Table1[[#This Row],[Price]]</f>
        <v>419.41800000000001</v>
      </c>
      <c r="P1325" s="9">
        <f>(Table1[[#This Row],[Expiration Date]]-Table1[[#This Row],[Manufacturing Date]])/365</f>
        <v>2.0027397260273974</v>
      </c>
      <c r="Q1325" t="str">
        <f>IF(Table1[[#This Row],[Expiration Date]]-J1333&gt;12/31/2024,"not expired","expired")</f>
        <v>expired</v>
      </c>
      <c r="R1325">
        <f>Table1[[#This Row],[Discounted Price]]*0.95</f>
        <v>398.44709999999998</v>
      </c>
      <c r="S1325">
        <f>Table1[[#This Row],[Discounted Price]]*0.9</f>
        <v>377.47620000000001</v>
      </c>
      <c r="T1325">
        <f>Table1[[#This Row],[Discounted Price]]*0.8</f>
        <v>335.53440000000001</v>
      </c>
      <c r="U1325">
        <f>Table1[[#This Row],[Price]]*0.52</f>
        <v>242.3304</v>
      </c>
      <c r="V1325">
        <f>(Table1[[#This Row],[Price]]-Table1[[#This Row],[Scrap value]])/2</f>
        <v>111.84479999999999</v>
      </c>
    </row>
    <row r="1326" spans="1:22" x14ac:dyDescent="0.25">
      <c r="A1326" t="s">
        <v>6448</v>
      </c>
      <c r="B1326" t="s">
        <v>29</v>
      </c>
      <c r="C1326" t="s">
        <v>47</v>
      </c>
      <c r="D1326" t="s">
        <v>6449</v>
      </c>
      <c r="E1326">
        <v>348.49</v>
      </c>
      <c r="F1326">
        <v>49</v>
      </c>
      <c r="G1326" t="s">
        <v>43730</v>
      </c>
      <c r="H1326" t="s">
        <v>6450</v>
      </c>
      <c r="I1326" s="1">
        <v>44927</v>
      </c>
      <c r="J1326" s="1">
        <v>45658</v>
      </c>
      <c r="K1326" t="s">
        <v>6451</v>
      </c>
      <c r="L1326" t="s">
        <v>6452</v>
      </c>
      <c r="M1326" t="s">
        <v>45</v>
      </c>
      <c r="N1326">
        <v>1</v>
      </c>
      <c r="O1326">
        <f>Table1[[#This Row],[Price]]-0.1*Table1[[#This Row],[Price]]</f>
        <v>313.64100000000002</v>
      </c>
      <c r="P1326" s="9">
        <f>(Table1[[#This Row],[Expiration Date]]-Table1[[#This Row],[Manufacturing Date]])/365</f>
        <v>2.0027397260273974</v>
      </c>
      <c r="Q1326" t="str">
        <f>IF(Table1[[#This Row],[Expiration Date]]-J1334&gt;12/31/2024,"not expired","expired")</f>
        <v>not expired</v>
      </c>
      <c r="R1326">
        <f>Table1[[#This Row],[Discounted Price]]*0.95</f>
        <v>297.95895000000002</v>
      </c>
      <c r="S1326">
        <f>Table1[[#This Row],[Discounted Price]]*0.9</f>
        <v>282.27690000000001</v>
      </c>
      <c r="T1326">
        <f>Table1[[#This Row],[Discounted Price]]*0.8</f>
        <v>250.91280000000003</v>
      </c>
      <c r="U1326">
        <f>Table1[[#This Row],[Price]]*0.52</f>
        <v>181.2148</v>
      </c>
      <c r="V1326">
        <f>(Table1[[#This Row],[Price]]-Table1[[#This Row],[Scrap value]])/2</f>
        <v>83.637600000000006</v>
      </c>
    </row>
    <row r="1327" spans="1:22" x14ac:dyDescent="0.25">
      <c r="A1327" t="s">
        <v>6453</v>
      </c>
      <c r="B1327" t="s">
        <v>15</v>
      </c>
      <c r="C1327" t="s">
        <v>47</v>
      </c>
      <c r="D1327" t="s">
        <v>6454</v>
      </c>
      <c r="E1327">
        <v>222.52</v>
      </c>
      <c r="F1327">
        <v>73</v>
      </c>
      <c r="G1327" t="s">
        <v>43728</v>
      </c>
      <c r="H1327" t="s">
        <v>6455</v>
      </c>
      <c r="I1327" s="1">
        <v>44927</v>
      </c>
      <c r="J1327" s="1">
        <v>45658</v>
      </c>
      <c r="K1327" t="s">
        <v>6456</v>
      </c>
      <c r="L1327" t="s">
        <v>6457</v>
      </c>
      <c r="M1327" t="s">
        <v>27</v>
      </c>
      <c r="N1327">
        <v>2</v>
      </c>
      <c r="O1327">
        <f>Table1[[#This Row],[Price]]-0.1*Table1[[#This Row],[Price]]</f>
        <v>200.268</v>
      </c>
      <c r="P1327" s="9">
        <f>(Table1[[#This Row],[Expiration Date]]-Table1[[#This Row],[Manufacturing Date]])/365</f>
        <v>2.0027397260273974</v>
      </c>
      <c r="Q1327" t="str">
        <f>IF(Table1[[#This Row],[Expiration Date]]-J1335&gt;12/31/2024,"not expired","expired")</f>
        <v>not expired</v>
      </c>
      <c r="R1327">
        <f>Table1[[#This Row],[Discounted Price]]*0.95</f>
        <v>190.25459999999998</v>
      </c>
      <c r="S1327">
        <f>Table1[[#This Row],[Discounted Price]]*0.9</f>
        <v>180.24119999999999</v>
      </c>
      <c r="T1327">
        <f>Table1[[#This Row],[Discounted Price]]*0.8</f>
        <v>160.21440000000001</v>
      </c>
      <c r="U1327">
        <f>Table1[[#This Row],[Price]]*0.52</f>
        <v>115.71040000000001</v>
      </c>
      <c r="V1327">
        <f>(Table1[[#This Row],[Price]]-Table1[[#This Row],[Scrap value]])/2</f>
        <v>53.404800000000002</v>
      </c>
    </row>
    <row r="1328" spans="1:22" x14ac:dyDescent="0.25">
      <c r="A1328" t="s">
        <v>6458</v>
      </c>
      <c r="B1328" t="s">
        <v>15</v>
      </c>
      <c r="C1328" t="s">
        <v>47</v>
      </c>
      <c r="D1328" t="s">
        <v>6459</v>
      </c>
      <c r="E1328">
        <v>20.12</v>
      </c>
      <c r="F1328">
        <v>31</v>
      </c>
      <c r="G1328" t="s">
        <v>43730</v>
      </c>
      <c r="H1328" t="s">
        <v>4038</v>
      </c>
      <c r="I1328" s="1">
        <v>45000</v>
      </c>
      <c r="J1328" s="1">
        <v>45658</v>
      </c>
      <c r="K1328" t="s">
        <v>6460</v>
      </c>
      <c r="L1328" t="s">
        <v>6461</v>
      </c>
      <c r="M1328" t="s">
        <v>20</v>
      </c>
      <c r="N1328">
        <v>2</v>
      </c>
      <c r="O1328">
        <f>Table1[[#This Row],[Price]]-0.1*Table1[[#This Row],[Price]]</f>
        <v>18.108000000000001</v>
      </c>
      <c r="P1328" s="9">
        <f>(Table1[[#This Row],[Expiration Date]]-Table1[[#This Row],[Manufacturing Date]])/365</f>
        <v>1.8027397260273972</v>
      </c>
      <c r="Q1328" t="str">
        <f>IF(Table1[[#This Row],[Expiration Date]]-J1336&gt;12/31/2024,"not expired","expired")</f>
        <v>expired</v>
      </c>
      <c r="R1328">
        <f>Table1[[#This Row],[Discounted Price]]*0.95</f>
        <v>17.2026</v>
      </c>
      <c r="S1328">
        <f>Table1[[#This Row],[Discounted Price]]*0.9</f>
        <v>16.2972</v>
      </c>
      <c r="T1328">
        <f>Table1[[#This Row],[Discounted Price]]*0.8</f>
        <v>14.486400000000001</v>
      </c>
      <c r="U1328">
        <f>Table1[[#This Row],[Price]]*0.52</f>
        <v>10.462400000000001</v>
      </c>
      <c r="V1328">
        <f>(Table1[[#This Row],[Price]]-Table1[[#This Row],[Scrap value]])/2</f>
        <v>4.8288000000000002</v>
      </c>
    </row>
    <row r="1329" spans="1:22" x14ac:dyDescent="0.25">
      <c r="A1329" t="s">
        <v>6462</v>
      </c>
      <c r="B1329" t="s">
        <v>29</v>
      </c>
      <c r="C1329" t="s">
        <v>47</v>
      </c>
      <c r="D1329" t="s">
        <v>6463</v>
      </c>
      <c r="E1329">
        <v>289.95999999999998</v>
      </c>
      <c r="F1329">
        <v>67</v>
      </c>
      <c r="G1329" t="s">
        <v>43729</v>
      </c>
      <c r="H1329" t="s">
        <v>2926</v>
      </c>
      <c r="I1329" s="1">
        <v>44927</v>
      </c>
      <c r="J1329" s="1">
        <v>46023</v>
      </c>
      <c r="K1329" t="s">
        <v>6464</v>
      </c>
      <c r="L1329" t="s">
        <v>6465</v>
      </c>
      <c r="M1329" t="s">
        <v>20</v>
      </c>
      <c r="N1329">
        <v>5</v>
      </c>
      <c r="O1329">
        <f>Table1[[#This Row],[Price]]-0.1*Table1[[#This Row],[Price]]</f>
        <v>260.964</v>
      </c>
      <c r="P1329" s="9">
        <f>(Table1[[#This Row],[Expiration Date]]-Table1[[#This Row],[Manufacturing Date]])/365</f>
        <v>3.0027397260273974</v>
      </c>
      <c r="Q1329" t="str">
        <f>IF(Table1[[#This Row],[Expiration Date]]-J1337&gt;12/31/2024,"not expired","expired")</f>
        <v>not expired</v>
      </c>
      <c r="R1329">
        <f>Table1[[#This Row],[Discounted Price]]*0.95</f>
        <v>247.91579999999999</v>
      </c>
      <c r="S1329">
        <f>Table1[[#This Row],[Discounted Price]]*0.9</f>
        <v>234.86760000000001</v>
      </c>
      <c r="T1329">
        <f>Table1[[#This Row],[Discounted Price]]*0.8</f>
        <v>208.77120000000002</v>
      </c>
      <c r="U1329">
        <f>Table1[[#This Row],[Price]]*0.52</f>
        <v>150.7792</v>
      </c>
      <c r="V1329">
        <f>(Table1[[#This Row],[Price]]-Table1[[#This Row],[Scrap value]])/2</f>
        <v>69.590399999999988</v>
      </c>
    </row>
    <row r="1330" spans="1:22" x14ac:dyDescent="0.25">
      <c r="A1330" t="s">
        <v>6466</v>
      </c>
      <c r="B1330" t="s">
        <v>15</v>
      </c>
      <c r="C1330" t="s">
        <v>47</v>
      </c>
      <c r="D1330" t="s">
        <v>6467</v>
      </c>
      <c r="E1330">
        <v>487.21</v>
      </c>
      <c r="F1330">
        <v>73</v>
      </c>
      <c r="G1330" t="s">
        <v>43730</v>
      </c>
      <c r="H1330" t="s">
        <v>862</v>
      </c>
      <c r="I1330" s="1">
        <v>44927</v>
      </c>
      <c r="J1330" s="1">
        <v>45658</v>
      </c>
      <c r="K1330" t="s">
        <v>6468</v>
      </c>
      <c r="L1330" t="s">
        <v>6469</v>
      </c>
      <c r="M1330" t="s">
        <v>27</v>
      </c>
      <c r="N1330">
        <v>4</v>
      </c>
      <c r="O1330">
        <f>Table1[[#This Row],[Price]]-0.1*Table1[[#This Row],[Price]]</f>
        <v>438.48899999999998</v>
      </c>
      <c r="P1330" s="9">
        <f>(Table1[[#This Row],[Expiration Date]]-Table1[[#This Row],[Manufacturing Date]])/365</f>
        <v>2.0027397260273974</v>
      </c>
      <c r="Q1330" t="str">
        <f>IF(Table1[[#This Row],[Expiration Date]]-J1338&gt;12/31/2024,"not expired","expired")</f>
        <v>expired</v>
      </c>
      <c r="R1330">
        <f>Table1[[#This Row],[Discounted Price]]*0.95</f>
        <v>416.56454999999994</v>
      </c>
      <c r="S1330">
        <f>Table1[[#This Row],[Discounted Price]]*0.9</f>
        <v>394.64009999999996</v>
      </c>
      <c r="T1330">
        <f>Table1[[#This Row],[Discounted Price]]*0.8</f>
        <v>350.7912</v>
      </c>
      <c r="U1330">
        <f>Table1[[#This Row],[Price]]*0.52</f>
        <v>253.3492</v>
      </c>
      <c r="V1330">
        <f>(Table1[[#This Row],[Price]]-Table1[[#This Row],[Scrap value]])/2</f>
        <v>116.93039999999999</v>
      </c>
    </row>
    <row r="1331" spans="1:22" x14ac:dyDescent="0.25">
      <c r="A1331" t="s">
        <v>6470</v>
      </c>
      <c r="B1331" t="s">
        <v>29</v>
      </c>
      <c r="C1331" t="s">
        <v>47</v>
      </c>
      <c r="D1331" t="s">
        <v>6471</v>
      </c>
      <c r="E1331">
        <v>320.87</v>
      </c>
      <c r="F1331">
        <v>9</v>
      </c>
      <c r="G1331" t="s">
        <v>43730</v>
      </c>
      <c r="H1331" t="s">
        <v>6425</v>
      </c>
      <c r="I1331" s="1">
        <v>44927</v>
      </c>
      <c r="J1331" s="1">
        <v>45292</v>
      </c>
      <c r="K1331" t="s">
        <v>6472</v>
      </c>
      <c r="L1331" t="s">
        <v>6473</v>
      </c>
      <c r="M1331" t="s">
        <v>27</v>
      </c>
      <c r="N1331">
        <v>3</v>
      </c>
      <c r="O1331">
        <f>Table1[[#This Row],[Price]]-0.1*Table1[[#This Row],[Price]]</f>
        <v>288.78300000000002</v>
      </c>
      <c r="P1331" s="9">
        <f>(Table1[[#This Row],[Expiration Date]]-Table1[[#This Row],[Manufacturing Date]])/365</f>
        <v>1</v>
      </c>
      <c r="Q1331" t="str">
        <f>IF(Table1[[#This Row],[Expiration Date]]-J1339&gt;12/31/2024,"not expired","expired")</f>
        <v>expired</v>
      </c>
      <c r="R1331">
        <f>Table1[[#This Row],[Discounted Price]]*0.95</f>
        <v>274.34384999999997</v>
      </c>
      <c r="S1331">
        <f>Table1[[#This Row],[Discounted Price]]*0.9</f>
        <v>259.90470000000005</v>
      </c>
      <c r="T1331">
        <f>Table1[[#This Row],[Discounted Price]]*0.8</f>
        <v>231.02640000000002</v>
      </c>
      <c r="U1331">
        <f>Table1[[#This Row],[Price]]*0.52</f>
        <v>166.85240000000002</v>
      </c>
      <c r="V1331">
        <f>(Table1[[#This Row],[Price]]-Table1[[#This Row],[Scrap value]])/2</f>
        <v>77.008799999999994</v>
      </c>
    </row>
    <row r="1332" spans="1:22" x14ac:dyDescent="0.25">
      <c r="A1332" t="s">
        <v>6474</v>
      </c>
      <c r="B1332" t="s">
        <v>35</v>
      </c>
      <c r="C1332" t="s">
        <v>47</v>
      </c>
      <c r="D1332" t="s">
        <v>6475</v>
      </c>
      <c r="E1332">
        <v>338.43</v>
      </c>
      <c r="F1332">
        <v>49</v>
      </c>
      <c r="G1332" t="s">
        <v>43728</v>
      </c>
      <c r="H1332" t="s">
        <v>3575</v>
      </c>
      <c r="I1332" s="1">
        <v>45137</v>
      </c>
      <c r="J1332" s="1">
        <v>45292</v>
      </c>
      <c r="K1332" t="s">
        <v>6476</v>
      </c>
      <c r="L1332" t="s">
        <v>6477</v>
      </c>
      <c r="M1332" t="s">
        <v>45</v>
      </c>
      <c r="N1332">
        <v>5</v>
      </c>
      <c r="O1332">
        <f>Table1[[#This Row],[Price]]-0.1*Table1[[#This Row],[Price]]</f>
        <v>304.58699999999999</v>
      </c>
      <c r="P1332" s="9">
        <f>(Table1[[#This Row],[Expiration Date]]-Table1[[#This Row],[Manufacturing Date]])/365</f>
        <v>0.42465753424657532</v>
      </c>
      <c r="Q1332" t="str">
        <f>IF(Table1[[#This Row],[Expiration Date]]-J1340&gt;12/31/2024,"not expired","expired")</f>
        <v>expired</v>
      </c>
      <c r="R1332">
        <f>Table1[[#This Row],[Discounted Price]]*0.95</f>
        <v>289.35764999999998</v>
      </c>
      <c r="S1332">
        <f>Table1[[#This Row],[Discounted Price]]*0.9</f>
        <v>274.12830000000002</v>
      </c>
      <c r="T1332">
        <f>Table1[[#This Row],[Discounted Price]]*0.8</f>
        <v>243.6696</v>
      </c>
      <c r="U1332">
        <f>Table1[[#This Row],[Price]]*0.52</f>
        <v>175.9836</v>
      </c>
      <c r="V1332">
        <f>(Table1[[#This Row],[Price]]-Table1[[#This Row],[Scrap value]])/2</f>
        <v>81.223200000000006</v>
      </c>
    </row>
    <row r="1333" spans="1:22" x14ac:dyDescent="0.25">
      <c r="A1333" t="s">
        <v>6478</v>
      </c>
      <c r="B1333" t="s">
        <v>35</v>
      </c>
      <c r="C1333" t="s">
        <v>47</v>
      </c>
      <c r="D1333" t="s">
        <v>6479</v>
      </c>
      <c r="E1333">
        <v>71.7</v>
      </c>
      <c r="F1333">
        <v>99</v>
      </c>
      <c r="G1333" t="s">
        <v>43728</v>
      </c>
      <c r="H1333" t="s">
        <v>6480</v>
      </c>
      <c r="I1333" s="1">
        <v>44927</v>
      </c>
      <c r="J1333" s="1">
        <v>46023</v>
      </c>
      <c r="K1333" t="s">
        <v>6481</v>
      </c>
      <c r="L1333" t="s">
        <v>6482</v>
      </c>
      <c r="M1333" t="s">
        <v>45</v>
      </c>
      <c r="N1333">
        <v>4</v>
      </c>
      <c r="O1333">
        <f>Table1[[#This Row],[Price]]-0.1*Table1[[#This Row],[Price]]</f>
        <v>64.53</v>
      </c>
      <c r="P1333" s="9">
        <f>(Table1[[#This Row],[Expiration Date]]-Table1[[#This Row],[Manufacturing Date]])/365</f>
        <v>3.0027397260273974</v>
      </c>
      <c r="Q1333" t="str">
        <f>IF(Table1[[#This Row],[Expiration Date]]-J1341&gt;12/31/2024,"not expired","expired")</f>
        <v>not expired</v>
      </c>
      <c r="R1333">
        <f>Table1[[#This Row],[Discounted Price]]*0.95</f>
        <v>61.3035</v>
      </c>
      <c r="S1333">
        <f>Table1[[#This Row],[Discounted Price]]*0.9</f>
        <v>58.077000000000005</v>
      </c>
      <c r="T1333">
        <f>Table1[[#This Row],[Discounted Price]]*0.8</f>
        <v>51.624000000000002</v>
      </c>
      <c r="U1333">
        <f>Table1[[#This Row],[Price]]*0.52</f>
        <v>37.284000000000006</v>
      </c>
      <c r="V1333">
        <f>(Table1[[#This Row],[Price]]-Table1[[#This Row],[Scrap value]])/2</f>
        <v>17.207999999999998</v>
      </c>
    </row>
    <row r="1334" spans="1:22" x14ac:dyDescent="0.25">
      <c r="A1334" t="s">
        <v>6483</v>
      </c>
      <c r="B1334" t="s">
        <v>22</v>
      </c>
      <c r="C1334" t="s">
        <v>47</v>
      </c>
      <c r="D1334" t="s">
        <v>6484</v>
      </c>
      <c r="E1334">
        <v>430.44</v>
      </c>
      <c r="F1334">
        <v>59</v>
      </c>
      <c r="G1334" t="s">
        <v>43729</v>
      </c>
      <c r="H1334" t="s">
        <v>6485</v>
      </c>
      <c r="I1334" s="1">
        <v>45137</v>
      </c>
      <c r="J1334" s="1">
        <v>45292</v>
      </c>
      <c r="K1334" t="s">
        <v>6486</v>
      </c>
      <c r="L1334" t="s">
        <v>6487</v>
      </c>
      <c r="M1334" t="s">
        <v>45</v>
      </c>
      <c r="N1334">
        <v>4</v>
      </c>
      <c r="O1334">
        <f>Table1[[#This Row],[Price]]-0.1*Table1[[#This Row],[Price]]</f>
        <v>387.39600000000002</v>
      </c>
      <c r="P1334" s="9">
        <f>(Table1[[#This Row],[Expiration Date]]-Table1[[#This Row],[Manufacturing Date]])/365</f>
        <v>0.42465753424657532</v>
      </c>
      <c r="Q1334" t="str">
        <f>IF(Table1[[#This Row],[Expiration Date]]-J1342&gt;12/31/2024,"not expired","expired")</f>
        <v>expired</v>
      </c>
      <c r="R1334">
        <f>Table1[[#This Row],[Discounted Price]]*0.95</f>
        <v>368.02620000000002</v>
      </c>
      <c r="S1334">
        <f>Table1[[#This Row],[Discounted Price]]*0.9</f>
        <v>348.65640000000002</v>
      </c>
      <c r="T1334">
        <f>Table1[[#This Row],[Discounted Price]]*0.8</f>
        <v>309.91680000000002</v>
      </c>
      <c r="U1334">
        <f>Table1[[#This Row],[Price]]*0.52</f>
        <v>223.8288</v>
      </c>
      <c r="V1334">
        <f>(Table1[[#This Row],[Price]]-Table1[[#This Row],[Scrap value]])/2</f>
        <v>103.3056</v>
      </c>
    </row>
    <row r="1335" spans="1:22" x14ac:dyDescent="0.25">
      <c r="A1335" t="s">
        <v>6488</v>
      </c>
      <c r="B1335" t="s">
        <v>35</v>
      </c>
      <c r="C1335" t="s">
        <v>47</v>
      </c>
      <c r="D1335" t="s">
        <v>6489</v>
      </c>
      <c r="E1335">
        <v>128.65</v>
      </c>
      <c r="F1335">
        <v>89</v>
      </c>
      <c r="G1335" t="s">
        <v>43730</v>
      </c>
      <c r="H1335" t="s">
        <v>6490</v>
      </c>
      <c r="I1335" s="1">
        <v>45000</v>
      </c>
      <c r="J1335" s="1">
        <v>45292</v>
      </c>
      <c r="K1335" t="s">
        <v>6491</v>
      </c>
      <c r="L1335" t="s">
        <v>6492</v>
      </c>
      <c r="M1335" t="s">
        <v>27</v>
      </c>
      <c r="N1335">
        <v>2</v>
      </c>
      <c r="O1335">
        <f>Table1[[#This Row],[Price]]-0.1*Table1[[#This Row],[Price]]</f>
        <v>115.785</v>
      </c>
      <c r="P1335" s="9">
        <f>(Table1[[#This Row],[Expiration Date]]-Table1[[#This Row],[Manufacturing Date]])/365</f>
        <v>0.8</v>
      </c>
      <c r="Q1335" t="str">
        <f>IF(Table1[[#This Row],[Expiration Date]]-J1343&gt;12/31/2024,"not expired","expired")</f>
        <v>expired</v>
      </c>
      <c r="R1335">
        <f>Table1[[#This Row],[Discounted Price]]*0.95</f>
        <v>109.99574999999999</v>
      </c>
      <c r="S1335">
        <f>Table1[[#This Row],[Discounted Price]]*0.9</f>
        <v>104.20650000000001</v>
      </c>
      <c r="T1335">
        <f>Table1[[#This Row],[Discounted Price]]*0.8</f>
        <v>92.628</v>
      </c>
      <c r="U1335">
        <f>Table1[[#This Row],[Price]]*0.52</f>
        <v>66.89800000000001</v>
      </c>
      <c r="V1335">
        <f>(Table1[[#This Row],[Price]]-Table1[[#This Row],[Scrap value]])/2</f>
        <v>30.875999999999998</v>
      </c>
    </row>
    <row r="1336" spans="1:22" x14ac:dyDescent="0.25">
      <c r="A1336" t="s">
        <v>6493</v>
      </c>
      <c r="B1336" t="s">
        <v>15</v>
      </c>
      <c r="C1336" t="s">
        <v>47</v>
      </c>
      <c r="D1336" t="s">
        <v>6494</v>
      </c>
      <c r="E1336">
        <v>70.209999999999994</v>
      </c>
      <c r="F1336">
        <v>91</v>
      </c>
      <c r="G1336" t="s">
        <v>43728</v>
      </c>
      <c r="H1336" t="s">
        <v>6495</v>
      </c>
      <c r="I1336" s="1">
        <v>45000</v>
      </c>
      <c r="J1336" s="1">
        <v>46023</v>
      </c>
      <c r="K1336" t="s">
        <v>6496</v>
      </c>
      <c r="L1336" t="s">
        <v>6497</v>
      </c>
      <c r="M1336" t="s">
        <v>27</v>
      </c>
      <c r="N1336">
        <v>3</v>
      </c>
      <c r="O1336">
        <f>Table1[[#This Row],[Price]]-0.1*Table1[[#This Row],[Price]]</f>
        <v>63.188999999999993</v>
      </c>
      <c r="P1336" s="9">
        <f>(Table1[[#This Row],[Expiration Date]]-Table1[[#This Row],[Manufacturing Date]])/365</f>
        <v>2.8027397260273972</v>
      </c>
      <c r="Q1336" t="str">
        <f>IF(Table1[[#This Row],[Expiration Date]]-J1344&gt;12/31/2024,"not expired","expired")</f>
        <v>expired</v>
      </c>
      <c r="R1336">
        <f>Table1[[#This Row],[Discounted Price]]*0.95</f>
        <v>60.029549999999993</v>
      </c>
      <c r="S1336">
        <f>Table1[[#This Row],[Discounted Price]]*0.9</f>
        <v>56.870099999999994</v>
      </c>
      <c r="T1336">
        <f>Table1[[#This Row],[Discounted Price]]*0.8</f>
        <v>50.551199999999994</v>
      </c>
      <c r="U1336">
        <f>Table1[[#This Row],[Price]]*0.52</f>
        <v>36.5092</v>
      </c>
      <c r="V1336">
        <f>(Table1[[#This Row],[Price]]-Table1[[#This Row],[Scrap value]])/2</f>
        <v>16.850399999999997</v>
      </c>
    </row>
    <row r="1337" spans="1:22" x14ac:dyDescent="0.25">
      <c r="A1337" t="s">
        <v>6498</v>
      </c>
      <c r="B1337" t="s">
        <v>35</v>
      </c>
      <c r="C1337" t="s">
        <v>47</v>
      </c>
      <c r="D1337" t="s">
        <v>6499</v>
      </c>
      <c r="E1337">
        <v>398.33</v>
      </c>
      <c r="F1337">
        <v>5</v>
      </c>
      <c r="G1337" t="s">
        <v>43729</v>
      </c>
      <c r="H1337" t="s">
        <v>6500</v>
      </c>
      <c r="I1337" s="1">
        <v>45137</v>
      </c>
      <c r="J1337" s="1">
        <v>45292</v>
      </c>
      <c r="K1337" t="s">
        <v>6501</v>
      </c>
      <c r="L1337" t="s">
        <v>6502</v>
      </c>
      <c r="M1337" t="s">
        <v>27</v>
      </c>
      <c r="N1337">
        <v>5</v>
      </c>
      <c r="O1337">
        <f>Table1[[#This Row],[Price]]-0.1*Table1[[#This Row],[Price]]</f>
        <v>358.49699999999996</v>
      </c>
      <c r="P1337" s="9">
        <f>(Table1[[#This Row],[Expiration Date]]-Table1[[#This Row],[Manufacturing Date]])/365</f>
        <v>0.42465753424657532</v>
      </c>
      <c r="Q1337" t="str">
        <f>IF(Table1[[#This Row],[Expiration Date]]-J1345&gt;12/31/2024,"not expired","expired")</f>
        <v>expired</v>
      </c>
      <c r="R1337">
        <f>Table1[[#This Row],[Discounted Price]]*0.95</f>
        <v>340.57214999999997</v>
      </c>
      <c r="S1337">
        <f>Table1[[#This Row],[Discounted Price]]*0.9</f>
        <v>322.64729999999997</v>
      </c>
      <c r="T1337">
        <f>Table1[[#This Row],[Discounted Price]]*0.8</f>
        <v>286.79759999999999</v>
      </c>
      <c r="U1337">
        <f>Table1[[#This Row],[Price]]*0.52</f>
        <v>207.13159999999999</v>
      </c>
      <c r="V1337">
        <f>(Table1[[#This Row],[Price]]-Table1[[#This Row],[Scrap value]])/2</f>
        <v>95.599199999999996</v>
      </c>
    </row>
    <row r="1338" spans="1:22" x14ac:dyDescent="0.25">
      <c r="A1338" t="s">
        <v>6503</v>
      </c>
      <c r="B1338" t="s">
        <v>15</v>
      </c>
      <c r="C1338" t="s">
        <v>47</v>
      </c>
      <c r="D1338" t="s">
        <v>6504</v>
      </c>
      <c r="E1338">
        <v>118.51</v>
      </c>
      <c r="F1338">
        <v>58</v>
      </c>
      <c r="G1338" t="s">
        <v>43729</v>
      </c>
      <c r="H1338" t="s">
        <v>4505</v>
      </c>
      <c r="I1338" s="1">
        <v>44927</v>
      </c>
      <c r="J1338" s="1">
        <v>45658</v>
      </c>
      <c r="K1338" t="s">
        <v>6505</v>
      </c>
      <c r="L1338" t="s">
        <v>6506</v>
      </c>
      <c r="M1338" t="s">
        <v>45</v>
      </c>
      <c r="N1338">
        <v>4</v>
      </c>
      <c r="O1338">
        <f>Table1[[#This Row],[Price]]-0.1*Table1[[#This Row],[Price]]</f>
        <v>106.65900000000001</v>
      </c>
      <c r="P1338" s="9">
        <f>(Table1[[#This Row],[Expiration Date]]-Table1[[#This Row],[Manufacturing Date]])/365</f>
        <v>2.0027397260273974</v>
      </c>
      <c r="Q1338" t="str">
        <f>IF(Table1[[#This Row],[Expiration Date]]-J1346&gt;12/31/2024,"not expired","expired")</f>
        <v>expired</v>
      </c>
      <c r="R1338">
        <f>Table1[[#This Row],[Discounted Price]]*0.95</f>
        <v>101.32605</v>
      </c>
      <c r="S1338">
        <f>Table1[[#This Row],[Discounted Price]]*0.9</f>
        <v>95.993100000000013</v>
      </c>
      <c r="T1338">
        <f>Table1[[#This Row],[Discounted Price]]*0.8</f>
        <v>85.327200000000005</v>
      </c>
      <c r="U1338">
        <f>Table1[[#This Row],[Price]]*0.52</f>
        <v>61.625200000000007</v>
      </c>
      <c r="V1338">
        <f>(Table1[[#This Row],[Price]]-Table1[[#This Row],[Scrap value]])/2</f>
        <v>28.442399999999999</v>
      </c>
    </row>
    <row r="1339" spans="1:22" x14ac:dyDescent="0.25">
      <c r="A1339" t="s">
        <v>6507</v>
      </c>
      <c r="B1339" t="s">
        <v>15</v>
      </c>
      <c r="C1339" t="s">
        <v>47</v>
      </c>
      <c r="D1339" t="s">
        <v>6508</v>
      </c>
      <c r="E1339">
        <v>448.41</v>
      </c>
      <c r="F1339">
        <v>93</v>
      </c>
      <c r="G1339" t="s">
        <v>43730</v>
      </c>
      <c r="H1339" t="s">
        <v>6509</v>
      </c>
      <c r="I1339" s="1">
        <v>44927</v>
      </c>
      <c r="J1339" s="1">
        <v>45658</v>
      </c>
      <c r="K1339" t="s">
        <v>6510</v>
      </c>
      <c r="L1339" t="s">
        <v>6511</v>
      </c>
      <c r="M1339" t="s">
        <v>45</v>
      </c>
      <c r="N1339">
        <v>2</v>
      </c>
      <c r="O1339">
        <f>Table1[[#This Row],[Price]]-0.1*Table1[[#This Row],[Price]]</f>
        <v>403.56900000000002</v>
      </c>
      <c r="P1339" s="9">
        <f>(Table1[[#This Row],[Expiration Date]]-Table1[[#This Row],[Manufacturing Date]])/365</f>
        <v>2.0027397260273974</v>
      </c>
      <c r="Q1339" t="str">
        <f>IF(Table1[[#This Row],[Expiration Date]]-J1347&gt;12/31/2024,"not expired","expired")</f>
        <v>expired</v>
      </c>
      <c r="R1339">
        <f>Table1[[#This Row],[Discounted Price]]*0.95</f>
        <v>383.39055000000002</v>
      </c>
      <c r="S1339">
        <f>Table1[[#This Row],[Discounted Price]]*0.9</f>
        <v>363.21210000000002</v>
      </c>
      <c r="T1339">
        <f>Table1[[#This Row],[Discounted Price]]*0.8</f>
        <v>322.85520000000002</v>
      </c>
      <c r="U1339">
        <f>Table1[[#This Row],[Price]]*0.52</f>
        <v>233.17320000000001</v>
      </c>
      <c r="V1339">
        <f>(Table1[[#This Row],[Price]]-Table1[[#This Row],[Scrap value]])/2</f>
        <v>107.61840000000001</v>
      </c>
    </row>
    <row r="1340" spans="1:22" x14ac:dyDescent="0.25">
      <c r="A1340" t="s">
        <v>6512</v>
      </c>
      <c r="B1340" t="s">
        <v>15</v>
      </c>
      <c r="C1340" t="s">
        <v>47</v>
      </c>
      <c r="D1340" t="s">
        <v>6513</v>
      </c>
      <c r="E1340">
        <v>66.260000000000005</v>
      </c>
      <c r="F1340">
        <v>81</v>
      </c>
      <c r="G1340" t="s">
        <v>43728</v>
      </c>
      <c r="H1340" t="s">
        <v>6514</v>
      </c>
      <c r="I1340" s="1">
        <v>45137</v>
      </c>
      <c r="J1340" s="1">
        <v>45292</v>
      </c>
      <c r="K1340" t="s">
        <v>6515</v>
      </c>
      <c r="L1340" t="s">
        <v>6516</v>
      </c>
      <c r="M1340" t="s">
        <v>45</v>
      </c>
      <c r="N1340">
        <v>1</v>
      </c>
      <c r="O1340">
        <f>Table1[[#This Row],[Price]]-0.1*Table1[[#This Row],[Price]]</f>
        <v>59.634</v>
      </c>
      <c r="P1340" s="9">
        <f>(Table1[[#This Row],[Expiration Date]]-Table1[[#This Row],[Manufacturing Date]])/365</f>
        <v>0.42465753424657532</v>
      </c>
      <c r="Q1340" t="str">
        <f>IF(Table1[[#This Row],[Expiration Date]]-J1348&gt;12/31/2024,"not expired","expired")</f>
        <v>expired</v>
      </c>
      <c r="R1340">
        <f>Table1[[#This Row],[Discounted Price]]*0.95</f>
        <v>56.652299999999997</v>
      </c>
      <c r="S1340">
        <f>Table1[[#This Row],[Discounted Price]]*0.9</f>
        <v>53.6706</v>
      </c>
      <c r="T1340">
        <f>Table1[[#This Row],[Discounted Price]]*0.8</f>
        <v>47.7072</v>
      </c>
      <c r="U1340">
        <f>Table1[[#This Row],[Price]]*0.52</f>
        <v>34.455200000000005</v>
      </c>
      <c r="V1340">
        <f>(Table1[[#This Row],[Price]]-Table1[[#This Row],[Scrap value]])/2</f>
        <v>15.9024</v>
      </c>
    </row>
    <row r="1341" spans="1:22" x14ac:dyDescent="0.25">
      <c r="A1341" t="s">
        <v>6517</v>
      </c>
      <c r="B1341" t="s">
        <v>22</v>
      </c>
      <c r="C1341" t="s">
        <v>47</v>
      </c>
      <c r="D1341" t="s">
        <v>6518</v>
      </c>
      <c r="E1341">
        <v>81.48</v>
      </c>
      <c r="F1341">
        <v>62</v>
      </c>
      <c r="G1341" t="s">
        <v>43728</v>
      </c>
      <c r="H1341" t="s">
        <v>6519</v>
      </c>
      <c r="I1341" s="1">
        <v>44927</v>
      </c>
      <c r="J1341" s="1">
        <v>45658</v>
      </c>
      <c r="K1341" t="s">
        <v>6520</v>
      </c>
      <c r="L1341" t="s">
        <v>6521</v>
      </c>
      <c r="M1341" t="s">
        <v>27</v>
      </c>
      <c r="N1341">
        <v>5</v>
      </c>
      <c r="O1341">
        <f>Table1[[#This Row],[Price]]-0.1*Table1[[#This Row],[Price]]</f>
        <v>73.332000000000008</v>
      </c>
      <c r="P1341" s="9">
        <f>(Table1[[#This Row],[Expiration Date]]-Table1[[#This Row],[Manufacturing Date]])/365</f>
        <v>2.0027397260273974</v>
      </c>
      <c r="Q1341" t="str">
        <f>IF(Table1[[#This Row],[Expiration Date]]-J1349&gt;12/31/2024,"not expired","expired")</f>
        <v>expired</v>
      </c>
      <c r="R1341">
        <f>Table1[[#This Row],[Discounted Price]]*0.95</f>
        <v>69.665400000000005</v>
      </c>
      <c r="S1341">
        <f>Table1[[#This Row],[Discounted Price]]*0.9</f>
        <v>65.998800000000003</v>
      </c>
      <c r="T1341">
        <f>Table1[[#This Row],[Discounted Price]]*0.8</f>
        <v>58.665600000000012</v>
      </c>
      <c r="U1341">
        <f>Table1[[#This Row],[Price]]*0.52</f>
        <v>42.369600000000005</v>
      </c>
      <c r="V1341">
        <f>(Table1[[#This Row],[Price]]-Table1[[#This Row],[Scrap value]])/2</f>
        <v>19.555199999999999</v>
      </c>
    </row>
    <row r="1342" spans="1:22" x14ac:dyDescent="0.25">
      <c r="A1342" t="s">
        <v>6522</v>
      </c>
      <c r="B1342" t="s">
        <v>35</v>
      </c>
      <c r="C1342" t="s">
        <v>47</v>
      </c>
      <c r="D1342" t="s">
        <v>6523</v>
      </c>
      <c r="E1342">
        <v>409.08</v>
      </c>
      <c r="F1342">
        <v>84</v>
      </c>
      <c r="G1342" t="s">
        <v>43728</v>
      </c>
      <c r="H1342" t="s">
        <v>6445</v>
      </c>
      <c r="I1342" s="1">
        <v>45137</v>
      </c>
      <c r="J1342" s="1">
        <v>45292</v>
      </c>
      <c r="K1342" t="s">
        <v>6524</v>
      </c>
      <c r="L1342" t="s">
        <v>6525</v>
      </c>
      <c r="M1342" t="s">
        <v>27</v>
      </c>
      <c r="N1342">
        <v>4</v>
      </c>
      <c r="O1342">
        <f>Table1[[#This Row],[Price]]-0.1*Table1[[#This Row],[Price]]</f>
        <v>368.17199999999997</v>
      </c>
      <c r="P1342" s="9">
        <f>(Table1[[#This Row],[Expiration Date]]-Table1[[#This Row],[Manufacturing Date]])/365</f>
        <v>0.42465753424657532</v>
      </c>
      <c r="Q1342" t="str">
        <f>IF(Table1[[#This Row],[Expiration Date]]-J1350&gt;12/31/2024,"not expired","expired")</f>
        <v>expired</v>
      </c>
      <c r="R1342">
        <f>Table1[[#This Row],[Discounted Price]]*0.95</f>
        <v>349.76339999999993</v>
      </c>
      <c r="S1342">
        <f>Table1[[#This Row],[Discounted Price]]*0.9</f>
        <v>331.35479999999995</v>
      </c>
      <c r="T1342">
        <f>Table1[[#This Row],[Discounted Price]]*0.8</f>
        <v>294.5376</v>
      </c>
      <c r="U1342">
        <f>Table1[[#This Row],[Price]]*0.52</f>
        <v>212.7216</v>
      </c>
      <c r="V1342">
        <f>(Table1[[#This Row],[Price]]-Table1[[#This Row],[Scrap value]])/2</f>
        <v>98.179199999999994</v>
      </c>
    </row>
    <row r="1343" spans="1:22" x14ac:dyDescent="0.25">
      <c r="A1343" t="s">
        <v>6526</v>
      </c>
      <c r="B1343" t="s">
        <v>22</v>
      </c>
      <c r="C1343" t="s">
        <v>47</v>
      </c>
      <c r="D1343" t="s">
        <v>6527</v>
      </c>
      <c r="E1343">
        <v>87.88</v>
      </c>
      <c r="F1343">
        <v>11</v>
      </c>
      <c r="G1343" t="s">
        <v>43728</v>
      </c>
      <c r="H1343" t="s">
        <v>174</v>
      </c>
      <c r="I1343" s="1">
        <v>44927</v>
      </c>
      <c r="J1343" s="1">
        <v>46023</v>
      </c>
      <c r="K1343" t="s">
        <v>6528</v>
      </c>
      <c r="L1343" t="s">
        <v>6529</v>
      </c>
      <c r="M1343" t="s">
        <v>45</v>
      </c>
      <c r="N1343">
        <v>3</v>
      </c>
      <c r="O1343">
        <f>Table1[[#This Row],[Price]]-0.1*Table1[[#This Row],[Price]]</f>
        <v>79.091999999999999</v>
      </c>
      <c r="P1343" s="9">
        <f>(Table1[[#This Row],[Expiration Date]]-Table1[[#This Row],[Manufacturing Date]])/365</f>
        <v>3.0027397260273974</v>
      </c>
      <c r="Q1343" t="str">
        <f>IF(Table1[[#This Row],[Expiration Date]]-J1351&gt;12/31/2024,"not expired","expired")</f>
        <v>not expired</v>
      </c>
      <c r="R1343">
        <f>Table1[[#This Row],[Discounted Price]]*0.95</f>
        <v>75.1374</v>
      </c>
      <c r="S1343">
        <f>Table1[[#This Row],[Discounted Price]]*0.9</f>
        <v>71.1828</v>
      </c>
      <c r="T1343">
        <f>Table1[[#This Row],[Discounted Price]]*0.8</f>
        <v>63.273600000000002</v>
      </c>
      <c r="U1343">
        <f>Table1[[#This Row],[Price]]*0.52</f>
        <v>45.697600000000001</v>
      </c>
      <c r="V1343">
        <f>(Table1[[#This Row],[Price]]-Table1[[#This Row],[Scrap value]])/2</f>
        <v>21.091199999999997</v>
      </c>
    </row>
    <row r="1344" spans="1:22" x14ac:dyDescent="0.25">
      <c r="A1344" t="s">
        <v>6530</v>
      </c>
      <c r="B1344" t="s">
        <v>35</v>
      </c>
      <c r="C1344" t="s">
        <v>47</v>
      </c>
      <c r="D1344" t="s">
        <v>6531</v>
      </c>
      <c r="E1344">
        <v>378.6</v>
      </c>
      <c r="F1344">
        <v>29</v>
      </c>
      <c r="G1344" t="s">
        <v>43730</v>
      </c>
      <c r="H1344" t="s">
        <v>6532</v>
      </c>
      <c r="I1344" s="1">
        <v>45000</v>
      </c>
      <c r="J1344" s="1">
        <v>46023</v>
      </c>
      <c r="K1344" t="s">
        <v>6533</v>
      </c>
      <c r="L1344" t="s">
        <v>6534</v>
      </c>
      <c r="M1344" t="s">
        <v>20</v>
      </c>
      <c r="N1344">
        <v>1</v>
      </c>
      <c r="O1344">
        <f>Table1[[#This Row],[Price]]-0.1*Table1[[#This Row],[Price]]</f>
        <v>340.74</v>
      </c>
      <c r="P1344" s="9">
        <f>(Table1[[#This Row],[Expiration Date]]-Table1[[#This Row],[Manufacturing Date]])/365</f>
        <v>2.8027397260273972</v>
      </c>
      <c r="Q1344" t="str">
        <f>IF(Table1[[#This Row],[Expiration Date]]-J1352&gt;12/31/2024,"not expired","expired")</f>
        <v>expired</v>
      </c>
      <c r="R1344">
        <f>Table1[[#This Row],[Discounted Price]]*0.95</f>
        <v>323.70299999999997</v>
      </c>
      <c r="S1344">
        <f>Table1[[#This Row],[Discounted Price]]*0.9</f>
        <v>306.666</v>
      </c>
      <c r="T1344">
        <f>Table1[[#This Row],[Discounted Price]]*0.8</f>
        <v>272.59200000000004</v>
      </c>
      <c r="U1344">
        <f>Table1[[#This Row],[Price]]*0.52</f>
        <v>196.87200000000001</v>
      </c>
      <c r="V1344">
        <f>(Table1[[#This Row],[Price]]-Table1[[#This Row],[Scrap value]])/2</f>
        <v>90.864000000000004</v>
      </c>
    </row>
    <row r="1345" spans="1:22" x14ac:dyDescent="0.25">
      <c r="A1345" t="s">
        <v>6535</v>
      </c>
      <c r="B1345" t="s">
        <v>22</v>
      </c>
      <c r="C1345" t="s">
        <v>47</v>
      </c>
      <c r="D1345" t="s">
        <v>6536</v>
      </c>
      <c r="E1345">
        <v>287.48</v>
      </c>
      <c r="F1345">
        <v>64</v>
      </c>
      <c r="G1345" t="s">
        <v>43730</v>
      </c>
      <c r="H1345" t="s">
        <v>6537</v>
      </c>
      <c r="I1345" s="1">
        <v>45137</v>
      </c>
      <c r="J1345" s="1">
        <v>45292</v>
      </c>
      <c r="K1345" t="s">
        <v>6538</v>
      </c>
      <c r="L1345" t="s">
        <v>6539</v>
      </c>
      <c r="M1345" t="s">
        <v>20</v>
      </c>
      <c r="N1345">
        <v>4</v>
      </c>
      <c r="O1345">
        <f>Table1[[#This Row],[Price]]-0.1*Table1[[#This Row],[Price]]</f>
        <v>258.73200000000003</v>
      </c>
      <c r="P1345" s="9">
        <f>(Table1[[#This Row],[Expiration Date]]-Table1[[#This Row],[Manufacturing Date]])/365</f>
        <v>0.42465753424657532</v>
      </c>
      <c r="Q1345" t="str">
        <f>IF(Table1[[#This Row],[Expiration Date]]-J1353&gt;12/31/2024,"not expired","expired")</f>
        <v>expired</v>
      </c>
      <c r="R1345">
        <f>Table1[[#This Row],[Discounted Price]]*0.95</f>
        <v>245.7954</v>
      </c>
      <c r="S1345">
        <f>Table1[[#This Row],[Discounted Price]]*0.9</f>
        <v>232.85880000000003</v>
      </c>
      <c r="T1345">
        <f>Table1[[#This Row],[Discounted Price]]*0.8</f>
        <v>206.98560000000003</v>
      </c>
      <c r="U1345">
        <f>Table1[[#This Row],[Price]]*0.52</f>
        <v>149.48960000000002</v>
      </c>
      <c r="V1345">
        <f>(Table1[[#This Row],[Price]]-Table1[[#This Row],[Scrap value]])/2</f>
        <v>68.995199999999997</v>
      </c>
    </row>
    <row r="1346" spans="1:22" x14ac:dyDescent="0.25">
      <c r="A1346" t="s">
        <v>6540</v>
      </c>
      <c r="B1346" t="s">
        <v>22</v>
      </c>
      <c r="C1346" t="s">
        <v>47</v>
      </c>
      <c r="D1346" t="s">
        <v>6541</v>
      </c>
      <c r="E1346">
        <v>151.55000000000001</v>
      </c>
      <c r="F1346">
        <v>50</v>
      </c>
      <c r="G1346" t="s">
        <v>43730</v>
      </c>
      <c r="H1346" t="s">
        <v>6542</v>
      </c>
      <c r="I1346" s="1">
        <v>45137</v>
      </c>
      <c r="J1346" s="1">
        <v>45658</v>
      </c>
      <c r="K1346" t="s">
        <v>6543</v>
      </c>
      <c r="L1346" t="s">
        <v>6544</v>
      </c>
      <c r="M1346" t="s">
        <v>27</v>
      </c>
      <c r="N1346">
        <v>2</v>
      </c>
      <c r="O1346">
        <f>Table1[[#This Row],[Price]]-0.1*Table1[[#This Row],[Price]]</f>
        <v>136.39500000000001</v>
      </c>
      <c r="P1346" s="9">
        <f>(Table1[[#This Row],[Expiration Date]]-Table1[[#This Row],[Manufacturing Date]])/365</f>
        <v>1.4273972602739726</v>
      </c>
      <c r="Q1346" t="str">
        <f>IF(Table1[[#This Row],[Expiration Date]]-J1354&gt;12/31/2024,"not expired","expired")</f>
        <v>expired</v>
      </c>
      <c r="R1346">
        <f>Table1[[#This Row],[Discounted Price]]*0.95</f>
        <v>129.57525000000001</v>
      </c>
      <c r="S1346">
        <f>Table1[[#This Row],[Discounted Price]]*0.9</f>
        <v>122.75550000000001</v>
      </c>
      <c r="T1346">
        <f>Table1[[#This Row],[Discounted Price]]*0.8</f>
        <v>109.11600000000001</v>
      </c>
      <c r="U1346">
        <f>Table1[[#This Row],[Price]]*0.52</f>
        <v>78.806000000000012</v>
      </c>
      <c r="V1346">
        <f>(Table1[[#This Row],[Price]]-Table1[[#This Row],[Scrap value]])/2</f>
        <v>36.372</v>
      </c>
    </row>
    <row r="1347" spans="1:22" x14ac:dyDescent="0.25">
      <c r="A1347" t="s">
        <v>6545</v>
      </c>
      <c r="B1347" t="s">
        <v>22</v>
      </c>
      <c r="C1347" t="s">
        <v>47</v>
      </c>
      <c r="D1347" t="s">
        <v>6546</v>
      </c>
      <c r="E1347">
        <v>67.099999999999994</v>
      </c>
      <c r="F1347">
        <v>20</v>
      </c>
      <c r="G1347" t="s">
        <v>43728</v>
      </c>
      <c r="H1347" t="s">
        <v>6547</v>
      </c>
      <c r="I1347" s="1">
        <v>45137</v>
      </c>
      <c r="J1347" s="1">
        <v>45658</v>
      </c>
      <c r="K1347" t="s">
        <v>6548</v>
      </c>
      <c r="L1347" t="s">
        <v>6549</v>
      </c>
      <c r="M1347" t="s">
        <v>27</v>
      </c>
      <c r="N1347">
        <v>2</v>
      </c>
      <c r="O1347">
        <f>Table1[[#This Row],[Price]]-0.1*Table1[[#This Row],[Price]]</f>
        <v>60.389999999999993</v>
      </c>
      <c r="P1347" s="9">
        <f>(Table1[[#This Row],[Expiration Date]]-Table1[[#This Row],[Manufacturing Date]])/365</f>
        <v>1.4273972602739726</v>
      </c>
      <c r="Q1347" t="str">
        <f>IF(Table1[[#This Row],[Expiration Date]]-J1355&gt;12/31/2024,"not expired","expired")</f>
        <v>expired</v>
      </c>
      <c r="R1347">
        <f>Table1[[#This Row],[Discounted Price]]*0.95</f>
        <v>57.370499999999993</v>
      </c>
      <c r="S1347">
        <f>Table1[[#This Row],[Discounted Price]]*0.9</f>
        <v>54.350999999999992</v>
      </c>
      <c r="T1347">
        <f>Table1[[#This Row],[Discounted Price]]*0.8</f>
        <v>48.311999999999998</v>
      </c>
      <c r="U1347">
        <f>Table1[[#This Row],[Price]]*0.52</f>
        <v>34.891999999999996</v>
      </c>
      <c r="V1347">
        <f>(Table1[[#This Row],[Price]]-Table1[[#This Row],[Scrap value]])/2</f>
        <v>16.103999999999999</v>
      </c>
    </row>
    <row r="1348" spans="1:22" x14ac:dyDescent="0.25">
      <c r="A1348" t="s">
        <v>6550</v>
      </c>
      <c r="B1348" t="s">
        <v>35</v>
      </c>
      <c r="C1348" t="s">
        <v>47</v>
      </c>
      <c r="D1348" t="s">
        <v>6551</v>
      </c>
      <c r="E1348">
        <v>146.6</v>
      </c>
      <c r="F1348">
        <v>61</v>
      </c>
      <c r="G1348" t="s">
        <v>43729</v>
      </c>
      <c r="H1348" t="s">
        <v>6552</v>
      </c>
      <c r="I1348" s="1">
        <v>44927</v>
      </c>
      <c r="J1348" s="1">
        <v>45292</v>
      </c>
      <c r="K1348" t="s">
        <v>6553</v>
      </c>
      <c r="L1348" t="s">
        <v>6554</v>
      </c>
      <c r="M1348" t="s">
        <v>20</v>
      </c>
      <c r="N1348">
        <v>5</v>
      </c>
      <c r="O1348">
        <f>Table1[[#This Row],[Price]]-0.1*Table1[[#This Row],[Price]]</f>
        <v>131.94</v>
      </c>
      <c r="P1348" s="9">
        <f>(Table1[[#This Row],[Expiration Date]]-Table1[[#This Row],[Manufacturing Date]])/365</f>
        <v>1</v>
      </c>
      <c r="Q1348" t="str">
        <f>IF(Table1[[#This Row],[Expiration Date]]-J1356&gt;12/31/2024,"not expired","expired")</f>
        <v>expired</v>
      </c>
      <c r="R1348">
        <f>Table1[[#This Row],[Discounted Price]]*0.95</f>
        <v>125.34299999999999</v>
      </c>
      <c r="S1348">
        <f>Table1[[#This Row],[Discounted Price]]*0.9</f>
        <v>118.746</v>
      </c>
      <c r="T1348">
        <f>Table1[[#This Row],[Discounted Price]]*0.8</f>
        <v>105.55200000000001</v>
      </c>
      <c r="U1348">
        <f>Table1[[#This Row],[Price]]*0.52</f>
        <v>76.231999999999999</v>
      </c>
      <c r="V1348">
        <f>(Table1[[#This Row],[Price]]-Table1[[#This Row],[Scrap value]])/2</f>
        <v>35.183999999999997</v>
      </c>
    </row>
    <row r="1349" spans="1:22" x14ac:dyDescent="0.25">
      <c r="A1349" t="s">
        <v>6555</v>
      </c>
      <c r="B1349" t="s">
        <v>35</v>
      </c>
      <c r="C1349" t="s">
        <v>47</v>
      </c>
      <c r="D1349" t="s">
        <v>6556</v>
      </c>
      <c r="E1349">
        <v>118.58</v>
      </c>
      <c r="F1349">
        <v>62</v>
      </c>
      <c r="G1349" t="s">
        <v>43730</v>
      </c>
      <c r="H1349" t="s">
        <v>6557</v>
      </c>
      <c r="I1349" s="1">
        <v>45000</v>
      </c>
      <c r="J1349" s="1">
        <v>46023</v>
      </c>
      <c r="K1349" t="s">
        <v>6558</v>
      </c>
      <c r="L1349" t="s">
        <v>6559</v>
      </c>
      <c r="M1349" t="s">
        <v>27</v>
      </c>
      <c r="N1349">
        <v>2</v>
      </c>
      <c r="O1349">
        <f>Table1[[#This Row],[Price]]-0.1*Table1[[#This Row],[Price]]</f>
        <v>106.72199999999999</v>
      </c>
      <c r="P1349" s="9">
        <f>(Table1[[#This Row],[Expiration Date]]-Table1[[#This Row],[Manufacturing Date]])/365</f>
        <v>2.8027397260273972</v>
      </c>
      <c r="Q1349" t="str">
        <f>IF(Table1[[#This Row],[Expiration Date]]-J1357&gt;12/31/2024,"not expired","expired")</f>
        <v>not expired</v>
      </c>
      <c r="R1349">
        <f>Table1[[#This Row],[Discounted Price]]*0.95</f>
        <v>101.38589999999999</v>
      </c>
      <c r="S1349">
        <f>Table1[[#This Row],[Discounted Price]]*0.9</f>
        <v>96.049799999999991</v>
      </c>
      <c r="T1349">
        <f>Table1[[#This Row],[Discounted Price]]*0.8</f>
        <v>85.377600000000001</v>
      </c>
      <c r="U1349">
        <f>Table1[[#This Row],[Price]]*0.52</f>
        <v>61.6616</v>
      </c>
      <c r="V1349">
        <f>(Table1[[#This Row],[Price]]-Table1[[#This Row],[Scrap value]])/2</f>
        <v>28.459199999999999</v>
      </c>
    </row>
    <row r="1350" spans="1:22" x14ac:dyDescent="0.25">
      <c r="A1350" t="s">
        <v>6560</v>
      </c>
      <c r="B1350" t="s">
        <v>29</v>
      </c>
      <c r="C1350" t="s">
        <v>47</v>
      </c>
      <c r="D1350" t="s">
        <v>6561</v>
      </c>
      <c r="E1350">
        <v>341.07</v>
      </c>
      <c r="F1350">
        <v>86</v>
      </c>
      <c r="G1350" t="s">
        <v>43730</v>
      </c>
      <c r="H1350" t="s">
        <v>6562</v>
      </c>
      <c r="I1350" s="1">
        <v>45000</v>
      </c>
      <c r="J1350" s="1">
        <v>45292</v>
      </c>
      <c r="K1350" t="s">
        <v>6563</v>
      </c>
      <c r="L1350" t="s">
        <v>6564</v>
      </c>
      <c r="M1350" t="s">
        <v>27</v>
      </c>
      <c r="N1350">
        <v>3</v>
      </c>
      <c r="O1350">
        <f>Table1[[#This Row],[Price]]-0.1*Table1[[#This Row],[Price]]</f>
        <v>306.96299999999997</v>
      </c>
      <c r="P1350" s="9">
        <f>(Table1[[#This Row],[Expiration Date]]-Table1[[#This Row],[Manufacturing Date]])/365</f>
        <v>0.8</v>
      </c>
      <c r="Q1350" t="str">
        <f>IF(Table1[[#This Row],[Expiration Date]]-J1358&gt;12/31/2024,"not expired","expired")</f>
        <v>expired</v>
      </c>
      <c r="R1350">
        <f>Table1[[#This Row],[Discounted Price]]*0.95</f>
        <v>291.61484999999993</v>
      </c>
      <c r="S1350">
        <f>Table1[[#This Row],[Discounted Price]]*0.9</f>
        <v>276.26669999999996</v>
      </c>
      <c r="T1350">
        <f>Table1[[#This Row],[Discounted Price]]*0.8</f>
        <v>245.57039999999998</v>
      </c>
      <c r="U1350">
        <f>Table1[[#This Row],[Price]]*0.52</f>
        <v>177.35640000000001</v>
      </c>
      <c r="V1350">
        <f>(Table1[[#This Row],[Price]]-Table1[[#This Row],[Scrap value]])/2</f>
        <v>81.856799999999993</v>
      </c>
    </row>
    <row r="1351" spans="1:22" x14ac:dyDescent="0.25">
      <c r="A1351" t="s">
        <v>6565</v>
      </c>
      <c r="B1351" t="s">
        <v>15</v>
      </c>
      <c r="C1351" t="s">
        <v>47</v>
      </c>
      <c r="D1351" t="s">
        <v>6566</v>
      </c>
      <c r="E1351">
        <v>182.43</v>
      </c>
      <c r="F1351">
        <v>32</v>
      </c>
      <c r="G1351" t="s">
        <v>43730</v>
      </c>
      <c r="H1351" t="s">
        <v>6567</v>
      </c>
      <c r="I1351" s="1">
        <v>44927</v>
      </c>
      <c r="J1351" s="1">
        <v>45292</v>
      </c>
      <c r="K1351" t="s">
        <v>6568</v>
      </c>
      <c r="L1351" t="s">
        <v>6569</v>
      </c>
      <c r="M1351" t="s">
        <v>20</v>
      </c>
      <c r="N1351">
        <v>2</v>
      </c>
      <c r="O1351">
        <f>Table1[[#This Row],[Price]]-0.1*Table1[[#This Row],[Price]]</f>
        <v>164.18700000000001</v>
      </c>
      <c r="P1351" s="9">
        <f>(Table1[[#This Row],[Expiration Date]]-Table1[[#This Row],[Manufacturing Date]])/365</f>
        <v>1</v>
      </c>
      <c r="Q1351" t="str">
        <f>IF(Table1[[#This Row],[Expiration Date]]-J1359&gt;12/31/2024,"not expired","expired")</f>
        <v>expired</v>
      </c>
      <c r="R1351">
        <f>Table1[[#This Row],[Discounted Price]]*0.95</f>
        <v>155.97765000000001</v>
      </c>
      <c r="S1351">
        <f>Table1[[#This Row],[Discounted Price]]*0.9</f>
        <v>147.76830000000001</v>
      </c>
      <c r="T1351">
        <f>Table1[[#This Row],[Discounted Price]]*0.8</f>
        <v>131.34960000000001</v>
      </c>
      <c r="U1351">
        <f>Table1[[#This Row],[Price]]*0.52</f>
        <v>94.863600000000005</v>
      </c>
      <c r="V1351">
        <f>(Table1[[#This Row],[Price]]-Table1[[#This Row],[Scrap value]])/2</f>
        <v>43.783200000000001</v>
      </c>
    </row>
    <row r="1352" spans="1:22" x14ac:dyDescent="0.25">
      <c r="A1352" t="s">
        <v>6570</v>
      </c>
      <c r="B1352" t="s">
        <v>22</v>
      </c>
      <c r="C1352" t="s">
        <v>47</v>
      </c>
      <c r="D1352" t="s">
        <v>6571</v>
      </c>
      <c r="E1352">
        <v>324.18</v>
      </c>
      <c r="F1352">
        <v>98</v>
      </c>
      <c r="G1352" t="s">
        <v>43728</v>
      </c>
      <c r="H1352" t="s">
        <v>6572</v>
      </c>
      <c r="I1352" s="1">
        <v>45137</v>
      </c>
      <c r="J1352" s="1">
        <v>46023</v>
      </c>
      <c r="K1352" t="s">
        <v>6573</v>
      </c>
      <c r="L1352" t="s">
        <v>6574</v>
      </c>
      <c r="M1352" t="s">
        <v>45</v>
      </c>
      <c r="N1352">
        <v>2</v>
      </c>
      <c r="O1352">
        <f>Table1[[#This Row],[Price]]-0.1*Table1[[#This Row],[Price]]</f>
        <v>291.762</v>
      </c>
      <c r="P1352" s="9">
        <f>(Table1[[#This Row],[Expiration Date]]-Table1[[#This Row],[Manufacturing Date]])/365</f>
        <v>2.4273972602739726</v>
      </c>
      <c r="Q1352" t="str">
        <f>IF(Table1[[#This Row],[Expiration Date]]-J1360&gt;12/31/2024,"not expired","expired")</f>
        <v>not expired</v>
      </c>
      <c r="R1352">
        <f>Table1[[#This Row],[Discounted Price]]*0.95</f>
        <v>277.1739</v>
      </c>
      <c r="S1352">
        <f>Table1[[#This Row],[Discounted Price]]*0.9</f>
        <v>262.58580000000001</v>
      </c>
      <c r="T1352">
        <f>Table1[[#This Row],[Discounted Price]]*0.8</f>
        <v>233.40960000000001</v>
      </c>
      <c r="U1352">
        <f>Table1[[#This Row],[Price]]*0.52</f>
        <v>168.5736</v>
      </c>
      <c r="V1352">
        <f>(Table1[[#This Row],[Price]]-Table1[[#This Row],[Scrap value]])/2</f>
        <v>77.803200000000004</v>
      </c>
    </row>
    <row r="1353" spans="1:22" x14ac:dyDescent="0.25">
      <c r="A1353" t="s">
        <v>6575</v>
      </c>
      <c r="B1353" t="s">
        <v>29</v>
      </c>
      <c r="C1353" t="s">
        <v>47</v>
      </c>
      <c r="D1353" t="s">
        <v>6576</v>
      </c>
      <c r="E1353">
        <v>378.85</v>
      </c>
      <c r="F1353">
        <v>69</v>
      </c>
      <c r="G1353" t="s">
        <v>43729</v>
      </c>
      <c r="H1353" t="s">
        <v>6577</v>
      </c>
      <c r="I1353" s="1">
        <v>45000</v>
      </c>
      <c r="J1353" s="1">
        <v>45658</v>
      </c>
      <c r="K1353" t="s">
        <v>6578</v>
      </c>
      <c r="L1353" t="s">
        <v>6579</v>
      </c>
      <c r="M1353" t="s">
        <v>20</v>
      </c>
      <c r="N1353">
        <v>1</v>
      </c>
      <c r="O1353">
        <f>Table1[[#This Row],[Price]]-0.1*Table1[[#This Row],[Price]]</f>
        <v>340.96500000000003</v>
      </c>
      <c r="P1353" s="9">
        <f>(Table1[[#This Row],[Expiration Date]]-Table1[[#This Row],[Manufacturing Date]])/365</f>
        <v>1.8027397260273972</v>
      </c>
      <c r="Q1353" t="str">
        <f>IF(Table1[[#This Row],[Expiration Date]]-J1361&gt;12/31/2024,"not expired","expired")</f>
        <v>expired</v>
      </c>
      <c r="R1353">
        <f>Table1[[#This Row],[Discounted Price]]*0.95</f>
        <v>323.91675000000004</v>
      </c>
      <c r="S1353">
        <f>Table1[[#This Row],[Discounted Price]]*0.9</f>
        <v>306.86850000000004</v>
      </c>
      <c r="T1353">
        <f>Table1[[#This Row],[Discounted Price]]*0.8</f>
        <v>272.77200000000005</v>
      </c>
      <c r="U1353">
        <f>Table1[[#This Row],[Price]]*0.52</f>
        <v>197.00200000000001</v>
      </c>
      <c r="V1353">
        <f>(Table1[[#This Row],[Price]]-Table1[[#This Row],[Scrap value]])/2</f>
        <v>90.924000000000007</v>
      </c>
    </row>
    <row r="1354" spans="1:22" x14ac:dyDescent="0.25">
      <c r="A1354" t="s">
        <v>6580</v>
      </c>
      <c r="B1354" t="s">
        <v>35</v>
      </c>
      <c r="C1354" t="s">
        <v>47</v>
      </c>
      <c r="D1354" t="s">
        <v>6581</v>
      </c>
      <c r="E1354">
        <v>359.04</v>
      </c>
      <c r="F1354">
        <v>77</v>
      </c>
      <c r="G1354" t="s">
        <v>43729</v>
      </c>
      <c r="H1354" t="s">
        <v>6582</v>
      </c>
      <c r="I1354" s="1">
        <v>44927</v>
      </c>
      <c r="J1354" s="1">
        <v>46023</v>
      </c>
      <c r="K1354" t="s">
        <v>6583</v>
      </c>
      <c r="L1354" t="s">
        <v>6584</v>
      </c>
      <c r="M1354" t="s">
        <v>27</v>
      </c>
      <c r="N1354">
        <v>5</v>
      </c>
      <c r="O1354">
        <f>Table1[[#This Row],[Price]]-0.1*Table1[[#This Row],[Price]]</f>
        <v>323.13600000000002</v>
      </c>
      <c r="P1354" s="9">
        <f>(Table1[[#This Row],[Expiration Date]]-Table1[[#This Row],[Manufacturing Date]])/365</f>
        <v>3.0027397260273974</v>
      </c>
      <c r="Q1354" t="str">
        <f>IF(Table1[[#This Row],[Expiration Date]]-J1362&gt;12/31/2024,"not expired","expired")</f>
        <v>not expired</v>
      </c>
      <c r="R1354">
        <f>Table1[[#This Row],[Discounted Price]]*0.95</f>
        <v>306.97919999999999</v>
      </c>
      <c r="S1354">
        <f>Table1[[#This Row],[Discounted Price]]*0.9</f>
        <v>290.82240000000002</v>
      </c>
      <c r="T1354">
        <f>Table1[[#This Row],[Discounted Price]]*0.8</f>
        <v>258.50880000000001</v>
      </c>
      <c r="U1354">
        <f>Table1[[#This Row],[Price]]*0.52</f>
        <v>186.70080000000002</v>
      </c>
      <c r="V1354">
        <f>(Table1[[#This Row],[Price]]-Table1[[#This Row],[Scrap value]])/2</f>
        <v>86.169600000000003</v>
      </c>
    </row>
    <row r="1355" spans="1:22" x14ac:dyDescent="0.25">
      <c r="A1355" t="s">
        <v>6585</v>
      </c>
      <c r="B1355" t="s">
        <v>35</v>
      </c>
      <c r="C1355" t="s">
        <v>47</v>
      </c>
      <c r="D1355" t="s">
        <v>6586</v>
      </c>
      <c r="E1355">
        <v>488.72</v>
      </c>
      <c r="F1355">
        <v>48</v>
      </c>
      <c r="G1355" t="s">
        <v>43730</v>
      </c>
      <c r="H1355" t="s">
        <v>6587</v>
      </c>
      <c r="I1355" s="1">
        <v>45137</v>
      </c>
      <c r="J1355" s="1">
        <v>46023</v>
      </c>
      <c r="K1355" t="s">
        <v>6588</v>
      </c>
      <c r="L1355" t="s">
        <v>6589</v>
      </c>
      <c r="M1355" t="s">
        <v>27</v>
      </c>
      <c r="N1355">
        <v>4</v>
      </c>
      <c r="O1355">
        <f>Table1[[#This Row],[Price]]-0.1*Table1[[#This Row],[Price]]</f>
        <v>439.84800000000001</v>
      </c>
      <c r="P1355" s="9">
        <f>(Table1[[#This Row],[Expiration Date]]-Table1[[#This Row],[Manufacturing Date]])/365</f>
        <v>2.4273972602739726</v>
      </c>
      <c r="Q1355" t="str">
        <f>IF(Table1[[#This Row],[Expiration Date]]-J1363&gt;12/31/2024,"not expired","expired")</f>
        <v>not expired</v>
      </c>
      <c r="R1355">
        <f>Table1[[#This Row],[Discounted Price]]*0.95</f>
        <v>417.85559999999998</v>
      </c>
      <c r="S1355">
        <f>Table1[[#This Row],[Discounted Price]]*0.9</f>
        <v>395.86320000000001</v>
      </c>
      <c r="T1355">
        <f>Table1[[#This Row],[Discounted Price]]*0.8</f>
        <v>351.87840000000006</v>
      </c>
      <c r="U1355">
        <f>Table1[[#This Row],[Price]]*0.52</f>
        <v>254.13440000000003</v>
      </c>
      <c r="V1355">
        <f>(Table1[[#This Row],[Price]]-Table1[[#This Row],[Scrap value]])/2</f>
        <v>117.2928</v>
      </c>
    </row>
    <row r="1356" spans="1:22" x14ac:dyDescent="0.25">
      <c r="A1356" t="s">
        <v>6590</v>
      </c>
      <c r="B1356" t="s">
        <v>29</v>
      </c>
      <c r="C1356" t="s">
        <v>47</v>
      </c>
      <c r="D1356" t="s">
        <v>6591</v>
      </c>
      <c r="E1356">
        <v>321.07</v>
      </c>
      <c r="F1356">
        <v>39</v>
      </c>
      <c r="G1356" t="s">
        <v>43729</v>
      </c>
      <c r="H1356" t="s">
        <v>6592</v>
      </c>
      <c r="I1356" s="1">
        <v>45137</v>
      </c>
      <c r="J1356" s="1">
        <v>45658</v>
      </c>
      <c r="K1356" t="s">
        <v>6593</v>
      </c>
      <c r="L1356" t="s">
        <v>6594</v>
      </c>
      <c r="M1356" t="s">
        <v>27</v>
      </c>
      <c r="N1356">
        <v>1</v>
      </c>
      <c r="O1356">
        <f>Table1[[#This Row],[Price]]-0.1*Table1[[#This Row],[Price]]</f>
        <v>288.96299999999997</v>
      </c>
      <c r="P1356" s="9">
        <f>(Table1[[#This Row],[Expiration Date]]-Table1[[#This Row],[Manufacturing Date]])/365</f>
        <v>1.4273972602739726</v>
      </c>
      <c r="Q1356" t="str">
        <f>IF(Table1[[#This Row],[Expiration Date]]-J1364&gt;12/31/2024,"not expired","expired")</f>
        <v>expired</v>
      </c>
      <c r="R1356">
        <f>Table1[[#This Row],[Discounted Price]]*0.95</f>
        <v>274.51484999999997</v>
      </c>
      <c r="S1356">
        <f>Table1[[#This Row],[Discounted Price]]*0.9</f>
        <v>260.06669999999997</v>
      </c>
      <c r="T1356">
        <f>Table1[[#This Row],[Discounted Price]]*0.8</f>
        <v>231.17039999999997</v>
      </c>
      <c r="U1356">
        <f>Table1[[#This Row],[Price]]*0.52</f>
        <v>166.9564</v>
      </c>
      <c r="V1356">
        <f>(Table1[[#This Row],[Price]]-Table1[[#This Row],[Scrap value]])/2</f>
        <v>77.056799999999996</v>
      </c>
    </row>
    <row r="1357" spans="1:22" x14ac:dyDescent="0.25">
      <c r="A1357" t="s">
        <v>6595</v>
      </c>
      <c r="B1357" t="s">
        <v>29</v>
      </c>
      <c r="C1357" t="s">
        <v>47</v>
      </c>
      <c r="D1357" t="s">
        <v>6596</v>
      </c>
      <c r="E1357">
        <v>15.35</v>
      </c>
      <c r="F1357">
        <v>78</v>
      </c>
      <c r="G1357" t="s">
        <v>43728</v>
      </c>
      <c r="H1357" t="s">
        <v>503</v>
      </c>
      <c r="I1357" s="1">
        <v>45137</v>
      </c>
      <c r="J1357" s="1">
        <v>45658</v>
      </c>
      <c r="K1357" t="s">
        <v>6597</v>
      </c>
      <c r="L1357" t="s">
        <v>6598</v>
      </c>
      <c r="M1357" t="s">
        <v>45</v>
      </c>
      <c r="N1357">
        <v>4</v>
      </c>
      <c r="O1357">
        <f>Table1[[#This Row],[Price]]-0.1*Table1[[#This Row],[Price]]</f>
        <v>13.815</v>
      </c>
      <c r="P1357" s="9">
        <f>(Table1[[#This Row],[Expiration Date]]-Table1[[#This Row],[Manufacturing Date]])/365</f>
        <v>1.4273972602739726</v>
      </c>
      <c r="Q1357" t="str">
        <f>IF(Table1[[#This Row],[Expiration Date]]-J1365&gt;12/31/2024,"not expired","expired")</f>
        <v>not expired</v>
      </c>
      <c r="R1357">
        <f>Table1[[#This Row],[Discounted Price]]*0.95</f>
        <v>13.124249999999998</v>
      </c>
      <c r="S1357">
        <f>Table1[[#This Row],[Discounted Price]]*0.9</f>
        <v>12.4335</v>
      </c>
      <c r="T1357">
        <f>Table1[[#This Row],[Discounted Price]]*0.8</f>
        <v>11.052</v>
      </c>
      <c r="U1357">
        <f>Table1[[#This Row],[Price]]*0.52</f>
        <v>7.9820000000000002</v>
      </c>
      <c r="V1357">
        <f>(Table1[[#This Row],[Price]]-Table1[[#This Row],[Scrap value]])/2</f>
        <v>3.6839999999999997</v>
      </c>
    </row>
    <row r="1358" spans="1:22" x14ac:dyDescent="0.25">
      <c r="A1358" t="s">
        <v>6599</v>
      </c>
      <c r="B1358" t="s">
        <v>35</v>
      </c>
      <c r="C1358" t="s">
        <v>47</v>
      </c>
      <c r="D1358" t="s">
        <v>6600</v>
      </c>
      <c r="E1358">
        <v>228.74</v>
      </c>
      <c r="F1358">
        <v>71</v>
      </c>
      <c r="G1358" t="s">
        <v>43728</v>
      </c>
      <c r="H1358" t="s">
        <v>6601</v>
      </c>
      <c r="I1358" s="1">
        <v>45000</v>
      </c>
      <c r="J1358" s="1">
        <v>46023</v>
      </c>
      <c r="K1358" t="s">
        <v>6602</v>
      </c>
      <c r="L1358" t="s">
        <v>6603</v>
      </c>
      <c r="M1358" t="s">
        <v>45</v>
      </c>
      <c r="N1358">
        <v>3</v>
      </c>
      <c r="O1358">
        <f>Table1[[#This Row],[Price]]-0.1*Table1[[#This Row],[Price]]</f>
        <v>205.86600000000001</v>
      </c>
      <c r="P1358" s="9">
        <f>(Table1[[#This Row],[Expiration Date]]-Table1[[#This Row],[Manufacturing Date]])/365</f>
        <v>2.8027397260273972</v>
      </c>
      <c r="Q1358" t="str">
        <f>IF(Table1[[#This Row],[Expiration Date]]-J1366&gt;12/31/2024,"not expired","expired")</f>
        <v>not expired</v>
      </c>
      <c r="R1358">
        <f>Table1[[#This Row],[Discounted Price]]*0.95</f>
        <v>195.5727</v>
      </c>
      <c r="S1358">
        <f>Table1[[#This Row],[Discounted Price]]*0.9</f>
        <v>185.27940000000001</v>
      </c>
      <c r="T1358">
        <f>Table1[[#This Row],[Discounted Price]]*0.8</f>
        <v>164.69280000000003</v>
      </c>
      <c r="U1358">
        <f>Table1[[#This Row],[Price]]*0.52</f>
        <v>118.94480000000001</v>
      </c>
      <c r="V1358">
        <f>(Table1[[#This Row],[Price]]-Table1[[#This Row],[Scrap value]])/2</f>
        <v>54.897599999999997</v>
      </c>
    </row>
    <row r="1359" spans="1:22" x14ac:dyDescent="0.25">
      <c r="A1359" t="s">
        <v>6604</v>
      </c>
      <c r="B1359" t="s">
        <v>22</v>
      </c>
      <c r="C1359" t="s">
        <v>47</v>
      </c>
      <c r="D1359" t="s">
        <v>6605</v>
      </c>
      <c r="E1359">
        <v>412.6</v>
      </c>
      <c r="F1359">
        <v>26</v>
      </c>
      <c r="G1359" t="s">
        <v>43730</v>
      </c>
      <c r="H1359" t="s">
        <v>6606</v>
      </c>
      <c r="I1359" s="1">
        <v>45000</v>
      </c>
      <c r="J1359" s="1">
        <v>46023</v>
      </c>
      <c r="K1359" t="s">
        <v>6607</v>
      </c>
      <c r="L1359" t="s">
        <v>6608</v>
      </c>
      <c r="M1359" t="s">
        <v>20</v>
      </c>
      <c r="N1359">
        <v>2</v>
      </c>
      <c r="O1359">
        <f>Table1[[#This Row],[Price]]-0.1*Table1[[#This Row],[Price]]</f>
        <v>371.34000000000003</v>
      </c>
      <c r="P1359" s="9">
        <f>(Table1[[#This Row],[Expiration Date]]-Table1[[#This Row],[Manufacturing Date]])/365</f>
        <v>2.8027397260273972</v>
      </c>
      <c r="Q1359" t="str">
        <f>IF(Table1[[#This Row],[Expiration Date]]-J1367&gt;12/31/2024,"not expired","expired")</f>
        <v>not expired</v>
      </c>
      <c r="R1359">
        <f>Table1[[#This Row],[Discounted Price]]*0.95</f>
        <v>352.77300000000002</v>
      </c>
      <c r="S1359">
        <f>Table1[[#This Row],[Discounted Price]]*0.9</f>
        <v>334.20600000000002</v>
      </c>
      <c r="T1359">
        <f>Table1[[#This Row],[Discounted Price]]*0.8</f>
        <v>297.07200000000006</v>
      </c>
      <c r="U1359">
        <f>Table1[[#This Row],[Price]]*0.52</f>
        <v>214.55200000000002</v>
      </c>
      <c r="V1359">
        <f>(Table1[[#This Row],[Price]]-Table1[[#This Row],[Scrap value]])/2</f>
        <v>99.024000000000001</v>
      </c>
    </row>
    <row r="1360" spans="1:22" x14ac:dyDescent="0.25">
      <c r="A1360" t="s">
        <v>6609</v>
      </c>
      <c r="B1360" t="s">
        <v>15</v>
      </c>
      <c r="C1360" t="s">
        <v>47</v>
      </c>
      <c r="D1360" t="s">
        <v>6610</v>
      </c>
      <c r="E1360">
        <v>450</v>
      </c>
      <c r="F1360">
        <v>55</v>
      </c>
      <c r="G1360" t="s">
        <v>43728</v>
      </c>
      <c r="H1360" t="s">
        <v>6611</v>
      </c>
      <c r="I1360" s="1">
        <v>45137</v>
      </c>
      <c r="J1360" s="1">
        <v>45292</v>
      </c>
      <c r="K1360" t="s">
        <v>6612</v>
      </c>
      <c r="L1360" t="s">
        <v>6613</v>
      </c>
      <c r="M1360" t="s">
        <v>45</v>
      </c>
      <c r="N1360">
        <v>5</v>
      </c>
      <c r="O1360">
        <f>Table1[[#This Row],[Price]]-0.1*Table1[[#This Row],[Price]]</f>
        <v>405</v>
      </c>
      <c r="P1360" s="9">
        <f>(Table1[[#This Row],[Expiration Date]]-Table1[[#This Row],[Manufacturing Date]])/365</f>
        <v>0.42465753424657532</v>
      </c>
      <c r="Q1360" t="str">
        <f>IF(Table1[[#This Row],[Expiration Date]]-J1368&gt;12/31/2024,"not expired","expired")</f>
        <v>expired</v>
      </c>
      <c r="R1360">
        <f>Table1[[#This Row],[Discounted Price]]*0.95</f>
        <v>384.75</v>
      </c>
      <c r="S1360">
        <f>Table1[[#This Row],[Discounted Price]]*0.9</f>
        <v>364.5</v>
      </c>
      <c r="T1360">
        <f>Table1[[#This Row],[Discounted Price]]*0.8</f>
        <v>324</v>
      </c>
      <c r="U1360">
        <f>Table1[[#This Row],[Price]]*0.52</f>
        <v>234</v>
      </c>
      <c r="V1360">
        <f>(Table1[[#This Row],[Price]]-Table1[[#This Row],[Scrap value]])/2</f>
        <v>108</v>
      </c>
    </row>
    <row r="1361" spans="1:22" x14ac:dyDescent="0.25">
      <c r="A1361" t="s">
        <v>6614</v>
      </c>
      <c r="B1361" t="s">
        <v>15</v>
      </c>
      <c r="C1361" t="s">
        <v>47</v>
      </c>
      <c r="D1361" t="s">
        <v>6615</v>
      </c>
      <c r="E1361">
        <v>444.53</v>
      </c>
      <c r="F1361">
        <v>33</v>
      </c>
      <c r="G1361" t="s">
        <v>43728</v>
      </c>
      <c r="H1361" t="s">
        <v>6616</v>
      </c>
      <c r="I1361" s="1">
        <v>44927</v>
      </c>
      <c r="J1361" s="1">
        <v>46023</v>
      </c>
      <c r="K1361" t="s">
        <v>6617</v>
      </c>
      <c r="L1361" t="s">
        <v>6618</v>
      </c>
      <c r="M1361" t="s">
        <v>45</v>
      </c>
      <c r="N1361">
        <v>5</v>
      </c>
      <c r="O1361">
        <f>Table1[[#This Row],[Price]]-0.1*Table1[[#This Row],[Price]]</f>
        <v>400.077</v>
      </c>
      <c r="P1361" s="9">
        <f>(Table1[[#This Row],[Expiration Date]]-Table1[[#This Row],[Manufacturing Date]])/365</f>
        <v>3.0027397260273974</v>
      </c>
      <c r="Q1361" t="str">
        <f>IF(Table1[[#This Row],[Expiration Date]]-J1369&gt;12/31/2024,"not expired","expired")</f>
        <v>expired</v>
      </c>
      <c r="R1361">
        <f>Table1[[#This Row],[Discounted Price]]*0.95</f>
        <v>380.07315</v>
      </c>
      <c r="S1361">
        <f>Table1[[#This Row],[Discounted Price]]*0.9</f>
        <v>360.0693</v>
      </c>
      <c r="T1361">
        <f>Table1[[#This Row],[Discounted Price]]*0.8</f>
        <v>320.0616</v>
      </c>
      <c r="U1361">
        <f>Table1[[#This Row],[Price]]*0.52</f>
        <v>231.15559999999999</v>
      </c>
      <c r="V1361">
        <f>(Table1[[#This Row],[Price]]-Table1[[#This Row],[Scrap value]])/2</f>
        <v>106.68719999999999</v>
      </c>
    </row>
    <row r="1362" spans="1:22" x14ac:dyDescent="0.25">
      <c r="A1362" t="s">
        <v>6619</v>
      </c>
      <c r="B1362" t="s">
        <v>29</v>
      </c>
      <c r="C1362" t="s">
        <v>47</v>
      </c>
      <c r="D1362" t="s">
        <v>6620</v>
      </c>
      <c r="E1362">
        <v>487.73</v>
      </c>
      <c r="F1362">
        <v>86</v>
      </c>
      <c r="G1362" t="s">
        <v>43730</v>
      </c>
      <c r="H1362" t="s">
        <v>6621</v>
      </c>
      <c r="I1362" s="1">
        <v>44927</v>
      </c>
      <c r="J1362" s="1">
        <v>45658</v>
      </c>
      <c r="K1362" t="s">
        <v>6622</v>
      </c>
      <c r="L1362" t="s">
        <v>6623</v>
      </c>
      <c r="M1362" t="s">
        <v>20</v>
      </c>
      <c r="N1362">
        <v>3</v>
      </c>
      <c r="O1362">
        <f>Table1[[#This Row],[Price]]-0.1*Table1[[#This Row],[Price]]</f>
        <v>438.95699999999999</v>
      </c>
      <c r="P1362" s="9">
        <f>(Table1[[#This Row],[Expiration Date]]-Table1[[#This Row],[Manufacturing Date]])/365</f>
        <v>2.0027397260273974</v>
      </c>
      <c r="Q1362" t="str">
        <f>IF(Table1[[#This Row],[Expiration Date]]-J1370&gt;12/31/2024,"not expired","expired")</f>
        <v>expired</v>
      </c>
      <c r="R1362">
        <f>Table1[[#This Row],[Discounted Price]]*0.95</f>
        <v>417.00914999999998</v>
      </c>
      <c r="S1362">
        <f>Table1[[#This Row],[Discounted Price]]*0.9</f>
        <v>395.06130000000002</v>
      </c>
      <c r="T1362">
        <f>Table1[[#This Row],[Discounted Price]]*0.8</f>
        <v>351.16560000000004</v>
      </c>
      <c r="U1362">
        <f>Table1[[#This Row],[Price]]*0.52</f>
        <v>253.61960000000002</v>
      </c>
      <c r="V1362">
        <f>(Table1[[#This Row],[Price]]-Table1[[#This Row],[Scrap value]])/2</f>
        <v>117.0552</v>
      </c>
    </row>
    <row r="1363" spans="1:22" x14ac:dyDescent="0.25">
      <c r="A1363" t="s">
        <v>6624</v>
      </c>
      <c r="B1363" t="s">
        <v>29</v>
      </c>
      <c r="C1363" t="s">
        <v>47</v>
      </c>
      <c r="D1363" t="s">
        <v>6625</v>
      </c>
      <c r="E1363">
        <v>447.68</v>
      </c>
      <c r="F1363">
        <v>23</v>
      </c>
      <c r="G1363" t="s">
        <v>43730</v>
      </c>
      <c r="H1363" t="s">
        <v>6626</v>
      </c>
      <c r="I1363" s="1">
        <v>45000</v>
      </c>
      <c r="J1363" s="1">
        <v>45292</v>
      </c>
      <c r="K1363" t="s">
        <v>6627</v>
      </c>
      <c r="L1363" t="s">
        <v>6628</v>
      </c>
      <c r="M1363" t="s">
        <v>45</v>
      </c>
      <c r="N1363">
        <v>5</v>
      </c>
      <c r="O1363">
        <f>Table1[[#This Row],[Price]]-0.1*Table1[[#This Row],[Price]]</f>
        <v>402.91200000000003</v>
      </c>
      <c r="P1363" s="9">
        <f>(Table1[[#This Row],[Expiration Date]]-Table1[[#This Row],[Manufacturing Date]])/365</f>
        <v>0.8</v>
      </c>
      <c r="Q1363" t="str">
        <f>IF(Table1[[#This Row],[Expiration Date]]-J1371&gt;12/31/2024,"not expired","expired")</f>
        <v>expired</v>
      </c>
      <c r="R1363">
        <f>Table1[[#This Row],[Discounted Price]]*0.95</f>
        <v>382.76640000000003</v>
      </c>
      <c r="S1363">
        <f>Table1[[#This Row],[Discounted Price]]*0.9</f>
        <v>362.62080000000003</v>
      </c>
      <c r="T1363">
        <f>Table1[[#This Row],[Discounted Price]]*0.8</f>
        <v>322.32960000000003</v>
      </c>
      <c r="U1363">
        <f>Table1[[#This Row],[Price]]*0.52</f>
        <v>232.7936</v>
      </c>
      <c r="V1363">
        <f>(Table1[[#This Row],[Price]]-Table1[[#This Row],[Scrap value]])/2</f>
        <v>107.4432</v>
      </c>
    </row>
    <row r="1364" spans="1:22" x14ac:dyDescent="0.25">
      <c r="A1364" t="s">
        <v>6629</v>
      </c>
      <c r="B1364" t="s">
        <v>35</v>
      </c>
      <c r="C1364" t="s">
        <v>47</v>
      </c>
      <c r="D1364" t="s">
        <v>6630</v>
      </c>
      <c r="E1364">
        <v>115.49</v>
      </c>
      <c r="F1364">
        <v>79</v>
      </c>
      <c r="G1364" t="s">
        <v>43729</v>
      </c>
      <c r="H1364" t="s">
        <v>6631</v>
      </c>
      <c r="I1364" s="1">
        <v>44927</v>
      </c>
      <c r="J1364" s="1">
        <v>45658</v>
      </c>
      <c r="K1364" t="s">
        <v>6632</v>
      </c>
      <c r="L1364" t="s">
        <v>6633</v>
      </c>
      <c r="M1364" t="s">
        <v>27</v>
      </c>
      <c r="N1364">
        <v>5</v>
      </c>
      <c r="O1364">
        <f>Table1[[#This Row],[Price]]-0.1*Table1[[#This Row],[Price]]</f>
        <v>103.941</v>
      </c>
      <c r="P1364" s="9">
        <f>(Table1[[#This Row],[Expiration Date]]-Table1[[#This Row],[Manufacturing Date]])/365</f>
        <v>2.0027397260273974</v>
      </c>
      <c r="Q1364" t="str">
        <f>IF(Table1[[#This Row],[Expiration Date]]-J1372&gt;12/31/2024,"not expired","expired")</f>
        <v>expired</v>
      </c>
      <c r="R1364">
        <f>Table1[[#This Row],[Discounted Price]]*0.95</f>
        <v>98.743949999999998</v>
      </c>
      <c r="S1364">
        <f>Table1[[#This Row],[Discounted Price]]*0.9</f>
        <v>93.546900000000008</v>
      </c>
      <c r="T1364">
        <f>Table1[[#This Row],[Discounted Price]]*0.8</f>
        <v>83.152800000000013</v>
      </c>
      <c r="U1364">
        <f>Table1[[#This Row],[Price]]*0.52</f>
        <v>60.0548</v>
      </c>
      <c r="V1364">
        <f>(Table1[[#This Row],[Price]]-Table1[[#This Row],[Scrap value]])/2</f>
        <v>27.717599999999997</v>
      </c>
    </row>
    <row r="1365" spans="1:22" x14ac:dyDescent="0.25">
      <c r="A1365" t="s">
        <v>6634</v>
      </c>
      <c r="B1365" t="s">
        <v>35</v>
      </c>
      <c r="C1365" t="s">
        <v>47</v>
      </c>
      <c r="D1365" t="s">
        <v>6635</v>
      </c>
      <c r="E1365">
        <v>246.78</v>
      </c>
      <c r="F1365">
        <v>21</v>
      </c>
      <c r="G1365" t="s">
        <v>43730</v>
      </c>
      <c r="H1365" t="s">
        <v>6636</v>
      </c>
      <c r="I1365" s="1">
        <v>45137</v>
      </c>
      <c r="J1365" s="1">
        <v>45292</v>
      </c>
      <c r="K1365" t="s">
        <v>6637</v>
      </c>
      <c r="L1365" t="s">
        <v>6638</v>
      </c>
      <c r="M1365" t="s">
        <v>45</v>
      </c>
      <c r="N1365">
        <v>3</v>
      </c>
      <c r="O1365">
        <f>Table1[[#This Row],[Price]]-0.1*Table1[[#This Row],[Price]]</f>
        <v>222.102</v>
      </c>
      <c r="P1365" s="9">
        <f>(Table1[[#This Row],[Expiration Date]]-Table1[[#This Row],[Manufacturing Date]])/365</f>
        <v>0.42465753424657532</v>
      </c>
      <c r="Q1365" t="str">
        <f>IF(Table1[[#This Row],[Expiration Date]]-J1373&gt;12/31/2024,"not expired","expired")</f>
        <v>expired</v>
      </c>
      <c r="R1365">
        <f>Table1[[#This Row],[Discounted Price]]*0.95</f>
        <v>210.99689999999998</v>
      </c>
      <c r="S1365">
        <f>Table1[[#This Row],[Discounted Price]]*0.9</f>
        <v>199.89180000000002</v>
      </c>
      <c r="T1365">
        <f>Table1[[#This Row],[Discounted Price]]*0.8</f>
        <v>177.6816</v>
      </c>
      <c r="U1365">
        <f>Table1[[#This Row],[Price]]*0.52</f>
        <v>128.32560000000001</v>
      </c>
      <c r="V1365">
        <f>(Table1[[#This Row],[Price]]-Table1[[#This Row],[Scrap value]])/2</f>
        <v>59.227199999999996</v>
      </c>
    </row>
    <row r="1366" spans="1:22" x14ac:dyDescent="0.25">
      <c r="A1366" t="s">
        <v>6639</v>
      </c>
      <c r="B1366" t="s">
        <v>29</v>
      </c>
      <c r="C1366" t="s">
        <v>47</v>
      </c>
      <c r="D1366" t="s">
        <v>6640</v>
      </c>
      <c r="E1366">
        <v>205.44</v>
      </c>
      <c r="F1366">
        <v>15</v>
      </c>
      <c r="G1366" t="s">
        <v>43729</v>
      </c>
      <c r="H1366" t="s">
        <v>1998</v>
      </c>
      <c r="I1366" s="1">
        <v>45137</v>
      </c>
      <c r="J1366" s="1">
        <v>45292</v>
      </c>
      <c r="K1366" t="s">
        <v>6641</v>
      </c>
      <c r="L1366" t="s">
        <v>6642</v>
      </c>
      <c r="M1366" t="s">
        <v>27</v>
      </c>
      <c r="N1366">
        <v>1</v>
      </c>
      <c r="O1366">
        <f>Table1[[#This Row],[Price]]-0.1*Table1[[#This Row],[Price]]</f>
        <v>184.89599999999999</v>
      </c>
      <c r="P1366" s="9">
        <f>(Table1[[#This Row],[Expiration Date]]-Table1[[#This Row],[Manufacturing Date]])/365</f>
        <v>0.42465753424657532</v>
      </c>
      <c r="Q1366" t="str">
        <f>IF(Table1[[#This Row],[Expiration Date]]-J1374&gt;12/31/2024,"not expired","expired")</f>
        <v>expired</v>
      </c>
      <c r="R1366">
        <f>Table1[[#This Row],[Discounted Price]]*0.95</f>
        <v>175.65119999999999</v>
      </c>
      <c r="S1366">
        <f>Table1[[#This Row],[Discounted Price]]*0.9</f>
        <v>166.40639999999999</v>
      </c>
      <c r="T1366">
        <f>Table1[[#This Row],[Discounted Price]]*0.8</f>
        <v>147.91679999999999</v>
      </c>
      <c r="U1366">
        <f>Table1[[#This Row],[Price]]*0.52</f>
        <v>106.8288</v>
      </c>
      <c r="V1366">
        <f>(Table1[[#This Row],[Price]]-Table1[[#This Row],[Scrap value]])/2</f>
        <v>49.305599999999998</v>
      </c>
    </row>
    <row r="1367" spans="1:22" x14ac:dyDescent="0.25">
      <c r="A1367" t="s">
        <v>6643</v>
      </c>
      <c r="B1367" t="s">
        <v>15</v>
      </c>
      <c r="C1367" t="s">
        <v>47</v>
      </c>
      <c r="D1367" t="s">
        <v>6644</v>
      </c>
      <c r="E1367">
        <v>185.47</v>
      </c>
      <c r="F1367">
        <v>80</v>
      </c>
      <c r="G1367" t="s">
        <v>43730</v>
      </c>
      <c r="H1367" t="s">
        <v>6645</v>
      </c>
      <c r="I1367" s="1">
        <v>45137</v>
      </c>
      <c r="J1367" s="1">
        <v>45658</v>
      </c>
      <c r="K1367" t="s">
        <v>6646</v>
      </c>
      <c r="L1367" t="s">
        <v>6647</v>
      </c>
      <c r="M1367" t="s">
        <v>45</v>
      </c>
      <c r="N1367">
        <v>5</v>
      </c>
      <c r="O1367">
        <f>Table1[[#This Row],[Price]]-0.1*Table1[[#This Row],[Price]]</f>
        <v>166.923</v>
      </c>
      <c r="P1367" s="9">
        <f>(Table1[[#This Row],[Expiration Date]]-Table1[[#This Row],[Manufacturing Date]])/365</f>
        <v>1.4273972602739726</v>
      </c>
      <c r="Q1367" t="str">
        <f>IF(Table1[[#This Row],[Expiration Date]]-J1375&gt;12/31/2024,"not expired","expired")</f>
        <v>not expired</v>
      </c>
      <c r="R1367">
        <f>Table1[[#This Row],[Discounted Price]]*0.95</f>
        <v>158.57685000000001</v>
      </c>
      <c r="S1367">
        <f>Table1[[#This Row],[Discounted Price]]*0.9</f>
        <v>150.23070000000001</v>
      </c>
      <c r="T1367">
        <f>Table1[[#This Row],[Discounted Price]]*0.8</f>
        <v>133.5384</v>
      </c>
      <c r="U1367">
        <f>Table1[[#This Row],[Price]]*0.52</f>
        <v>96.444400000000002</v>
      </c>
      <c r="V1367">
        <f>(Table1[[#This Row],[Price]]-Table1[[#This Row],[Scrap value]])/2</f>
        <v>44.512799999999999</v>
      </c>
    </row>
    <row r="1368" spans="1:22" x14ac:dyDescent="0.25">
      <c r="A1368" t="s">
        <v>6648</v>
      </c>
      <c r="B1368" t="s">
        <v>22</v>
      </c>
      <c r="C1368" t="s">
        <v>47</v>
      </c>
      <c r="D1368" t="s">
        <v>6649</v>
      </c>
      <c r="E1368">
        <v>249.22</v>
      </c>
      <c r="F1368">
        <v>14</v>
      </c>
      <c r="G1368" t="s">
        <v>43730</v>
      </c>
      <c r="H1368" t="s">
        <v>6650</v>
      </c>
      <c r="I1368" s="1">
        <v>44927</v>
      </c>
      <c r="J1368" s="1">
        <v>45292</v>
      </c>
      <c r="K1368" t="s">
        <v>6651</v>
      </c>
      <c r="L1368" t="s">
        <v>6652</v>
      </c>
      <c r="M1368" t="s">
        <v>45</v>
      </c>
      <c r="N1368">
        <v>1</v>
      </c>
      <c r="O1368">
        <f>Table1[[#This Row],[Price]]-0.1*Table1[[#This Row],[Price]]</f>
        <v>224.298</v>
      </c>
      <c r="P1368" s="9">
        <f>(Table1[[#This Row],[Expiration Date]]-Table1[[#This Row],[Manufacturing Date]])/365</f>
        <v>1</v>
      </c>
      <c r="Q1368" t="str">
        <f>IF(Table1[[#This Row],[Expiration Date]]-J1376&gt;12/31/2024,"not expired","expired")</f>
        <v>expired</v>
      </c>
      <c r="R1368">
        <f>Table1[[#This Row],[Discounted Price]]*0.95</f>
        <v>213.0831</v>
      </c>
      <c r="S1368">
        <f>Table1[[#This Row],[Discounted Price]]*0.9</f>
        <v>201.8682</v>
      </c>
      <c r="T1368">
        <f>Table1[[#This Row],[Discounted Price]]*0.8</f>
        <v>179.4384</v>
      </c>
      <c r="U1368">
        <f>Table1[[#This Row],[Price]]*0.52</f>
        <v>129.59440000000001</v>
      </c>
      <c r="V1368">
        <f>(Table1[[#This Row],[Price]]-Table1[[#This Row],[Scrap value]])/2</f>
        <v>59.812799999999996</v>
      </c>
    </row>
    <row r="1369" spans="1:22" x14ac:dyDescent="0.25">
      <c r="A1369" t="s">
        <v>6653</v>
      </c>
      <c r="B1369" t="s">
        <v>22</v>
      </c>
      <c r="C1369" t="s">
        <v>47</v>
      </c>
      <c r="D1369" t="s">
        <v>6654</v>
      </c>
      <c r="E1369">
        <v>354.2</v>
      </c>
      <c r="F1369">
        <v>74</v>
      </c>
      <c r="G1369" t="s">
        <v>43729</v>
      </c>
      <c r="H1369" t="s">
        <v>174</v>
      </c>
      <c r="I1369" s="1">
        <v>44927</v>
      </c>
      <c r="J1369" s="1">
        <v>46023</v>
      </c>
      <c r="K1369" t="s">
        <v>6655</v>
      </c>
      <c r="L1369" t="s">
        <v>6656</v>
      </c>
      <c r="M1369" t="s">
        <v>20</v>
      </c>
      <c r="N1369">
        <v>4</v>
      </c>
      <c r="O1369">
        <f>Table1[[#This Row],[Price]]-0.1*Table1[[#This Row],[Price]]</f>
        <v>318.77999999999997</v>
      </c>
      <c r="P1369" s="9">
        <f>(Table1[[#This Row],[Expiration Date]]-Table1[[#This Row],[Manufacturing Date]])/365</f>
        <v>3.0027397260273974</v>
      </c>
      <c r="Q1369" t="str">
        <f>IF(Table1[[#This Row],[Expiration Date]]-J1377&gt;12/31/2024,"not expired","expired")</f>
        <v>not expired</v>
      </c>
      <c r="R1369">
        <f>Table1[[#This Row],[Discounted Price]]*0.95</f>
        <v>302.84099999999995</v>
      </c>
      <c r="S1369">
        <f>Table1[[#This Row],[Discounted Price]]*0.9</f>
        <v>286.90199999999999</v>
      </c>
      <c r="T1369">
        <f>Table1[[#This Row],[Discounted Price]]*0.8</f>
        <v>255.024</v>
      </c>
      <c r="U1369">
        <f>Table1[[#This Row],[Price]]*0.52</f>
        <v>184.184</v>
      </c>
      <c r="V1369">
        <f>(Table1[[#This Row],[Price]]-Table1[[#This Row],[Scrap value]])/2</f>
        <v>85.007999999999996</v>
      </c>
    </row>
    <row r="1370" spans="1:22" x14ac:dyDescent="0.25">
      <c r="A1370" t="s">
        <v>6657</v>
      </c>
      <c r="B1370" t="s">
        <v>22</v>
      </c>
      <c r="C1370" t="s">
        <v>47</v>
      </c>
      <c r="D1370" t="s">
        <v>6658</v>
      </c>
      <c r="E1370">
        <v>301.61</v>
      </c>
      <c r="F1370">
        <v>45</v>
      </c>
      <c r="G1370" t="s">
        <v>43730</v>
      </c>
      <c r="H1370" t="s">
        <v>2708</v>
      </c>
      <c r="I1370" s="1">
        <v>45137</v>
      </c>
      <c r="J1370" s="1">
        <v>45658</v>
      </c>
      <c r="K1370" t="s">
        <v>6659</v>
      </c>
      <c r="L1370" t="s">
        <v>6660</v>
      </c>
      <c r="M1370" t="s">
        <v>20</v>
      </c>
      <c r="N1370">
        <v>5</v>
      </c>
      <c r="O1370">
        <f>Table1[[#This Row],[Price]]-0.1*Table1[[#This Row],[Price]]</f>
        <v>271.44900000000001</v>
      </c>
      <c r="P1370" s="9">
        <f>(Table1[[#This Row],[Expiration Date]]-Table1[[#This Row],[Manufacturing Date]])/365</f>
        <v>1.4273972602739726</v>
      </c>
      <c r="Q1370" t="str">
        <f>IF(Table1[[#This Row],[Expiration Date]]-J1378&gt;12/31/2024,"not expired","expired")</f>
        <v>expired</v>
      </c>
      <c r="R1370">
        <f>Table1[[#This Row],[Discounted Price]]*0.95</f>
        <v>257.87655000000001</v>
      </c>
      <c r="S1370">
        <f>Table1[[#This Row],[Discounted Price]]*0.9</f>
        <v>244.30410000000001</v>
      </c>
      <c r="T1370">
        <f>Table1[[#This Row],[Discounted Price]]*0.8</f>
        <v>217.15920000000003</v>
      </c>
      <c r="U1370">
        <f>Table1[[#This Row],[Price]]*0.52</f>
        <v>156.83720000000002</v>
      </c>
      <c r="V1370">
        <f>(Table1[[#This Row],[Price]]-Table1[[#This Row],[Scrap value]])/2</f>
        <v>72.386399999999995</v>
      </c>
    </row>
    <row r="1371" spans="1:22" x14ac:dyDescent="0.25">
      <c r="A1371" t="s">
        <v>6661</v>
      </c>
      <c r="B1371" t="s">
        <v>29</v>
      </c>
      <c r="C1371" t="s">
        <v>47</v>
      </c>
      <c r="D1371" t="s">
        <v>6662</v>
      </c>
      <c r="E1371">
        <v>258.02999999999997</v>
      </c>
      <c r="F1371">
        <v>91</v>
      </c>
      <c r="G1371" t="s">
        <v>43729</v>
      </c>
      <c r="H1371" t="s">
        <v>773</v>
      </c>
      <c r="I1371" s="1">
        <v>45137</v>
      </c>
      <c r="J1371" s="1">
        <v>45658</v>
      </c>
      <c r="K1371" t="s">
        <v>6663</v>
      </c>
      <c r="L1371" t="s">
        <v>6664</v>
      </c>
      <c r="M1371" t="s">
        <v>27</v>
      </c>
      <c r="N1371">
        <v>1</v>
      </c>
      <c r="O1371">
        <f>Table1[[#This Row],[Price]]-0.1*Table1[[#This Row],[Price]]</f>
        <v>232.22699999999998</v>
      </c>
      <c r="P1371" s="9">
        <f>(Table1[[#This Row],[Expiration Date]]-Table1[[#This Row],[Manufacturing Date]])/365</f>
        <v>1.4273972602739726</v>
      </c>
      <c r="Q1371" t="str">
        <f>IF(Table1[[#This Row],[Expiration Date]]-J1379&gt;12/31/2024,"not expired","expired")</f>
        <v>expired</v>
      </c>
      <c r="R1371">
        <f>Table1[[#This Row],[Discounted Price]]*0.95</f>
        <v>220.61564999999996</v>
      </c>
      <c r="S1371">
        <f>Table1[[#This Row],[Discounted Price]]*0.9</f>
        <v>209.00429999999997</v>
      </c>
      <c r="T1371">
        <f>Table1[[#This Row],[Discounted Price]]*0.8</f>
        <v>185.7816</v>
      </c>
      <c r="U1371">
        <f>Table1[[#This Row],[Price]]*0.52</f>
        <v>134.1756</v>
      </c>
      <c r="V1371">
        <f>(Table1[[#This Row],[Price]]-Table1[[#This Row],[Scrap value]])/2</f>
        <v>61.927199999999985</v>
      </c>
    </row>
    <row r="1372" spans="1:22" x14ac:dyDescent="0.25">
      <c r="A1372" t="s">
        <v>6665</v>
      </c>
      <c r="B1372" t="s">
        <v>35</v>
      </c>
      <c r="C1372" t="s">
        <v>47</v>
      </c>
      <c r="D1372" t="s">
        <v>6666</v>
      </c>
      <c r="E1372">
        <v>146.22</v>
      </c>
      <c r="F1372">
        <v>5</v>
      </c>
      <c r="G1372" t="s">
        <v>43730</v>
      </c>
      <c r="H1372" t="s">
        <v>6667</v>
      </c>
      <c r="I1372" s="1">
        <v>45000</v>
      </c>
      <c r="J1372" s="1">
        <v>46023</v>
      </c>
      <c r="K1372" t="s">
        <v>6668</v>
      </c>
      <c r="L1372" t="s">
        <v>6669</v>
      </c>
      <c r="M1372" t="s">
        <v>20</v>
      </c>
      <c r="N1372">
        <v>2</v>
      </c>
      <c r="O1372">
        <f>Table1[[#This Row],[Price]]-0.1*Table1[[#This Row],[Price]]</f>
        <v>131.59800000000001</v>
      </c>
      <c r="P1372" s="9">
        <f>(Table1[[#This Row],[Expiration Date]]-Table1[[#This Row],[Manufacturing Date]])/365</f>
        <v>2.8027397260273972</v>
      </c>
      <c r="Q1372" t="str">
        <f>IF(Table1[[#This Row],[Expiration Date]]-J1380&gt;12/31/2024,"not expired","expired")</f>
        <v>expired</v>
      </c>
      <c r="R1372">
        <f>Table1[[#This Row],[Discounted Price]]*0.95</f>
        <v>125.0181</v>
      </c>
      <c r="S1372">
        <f>Table1[[#This Row],[Discounted Price]]*0.9</f>
        <v>118.43820000000001</v>
      </c>
      <c r="T1372">
        <f>Table1[[#This Row],[Discounted Price]]*0.8</f>
        <v>105.27840000000002</v>
      </c>
      <c r="U1372">
        <f>Table1[[#This Row],[Price]]*0.52</f>
        <v>76.034400000000005</v>
      </c>
      <c r="V1372">
        <f>(Table1[[#This Row],[Price]]-Table1[[#This Row],[Scrap value]])/2</f>
        <v>35.092799999999997</v>
      </c>
    </row>
    <row r="1373" spans="1:22" x14ac:dyDescent="0.25">
      <c r="A1373" t="s">
        <v>6670</v>
      </c>
      <c r="B1373" t="s">
        <v>22</v>
      </c>
      <c r="C1373" t="s">
        <v>47</v>
      </c>
      <c r="D1373" t="s">
        <v>6671</v>
      </c>
      <c r="E1373">
        <v>494.4</v>
      </c>
      <c r="F1373">
        <v>78</v>
      </c>
      <c r="G1373" t="s">
        <v>43728</v>
      </c>
      <c r="H1373" t="s">
        <v>6672</v>
      </c>
      <c r="I1373" s="1">
        <v>44927</v>
      </c>
      <c r="J1373" s="1">
        <v>46023</v>
      </c>
      <c r="K1373" t="s">
        <v>6673</v>
      </c>
      <c r="L1373" t="s">
        <v>6674</v>
      </c>
      <c r="M1373" t="s">
        <v>45</v>
      </c>
      <c r="N1373">
        <v>4</v>
      </c>
      <c r="O1373">
        <f>Table1[[#This Row],[Price]]-0.1*Table1[[#This Row],[Price]]</f>
        <v>444.96</v>
      </c>
      <c r="P1373" s="9">
        <f>(Table1[[#This Row],[Expiration Date]]-Table1[[#This Row],[Manufacturing Date]])/365</f>
        <v>3.0027397260273974</v>
      </c>
      <c r="Q1373" t="str">
        <f>IF(Table1[[#This Row],[Expiration Date]]-J1381&gt;12/31/2024,"not expired","expired")</f>
        <v>not expired</v>
      </c>
      <c r="R1373">
        <f>Table1[[#This Row],[Discounted Price]]*0.95</f>
        <v>422.71199999999999</v>
      </c>
      <c r="S1373">
        <f>Table1[[#This Row],[Discounted Price]]*0.9</f>
        <v>400.464</v>
      </c>
      <c r="T1373">
        <f>Table1[[#This Row],[Discounted Price]]*0.8</f>
        <v>355.96800000000002</v>
      </c>
      <c r="U1373">
        <f>Table1[[#This Row],[Price]]*0.52</f>
        <v>257.08800000000002</v>
      </c>
      <c r="V1373">
        <f>(Table1[[#This Row],[Price]]-Table1[[#This Row],[Scrap value]])/2</f>
        <v>118.65599999999998</v>
      </c>
    </row>
    <row r="1374" spans="1:22" x14ac:dyDescent="0.25">
      <c r="A1374" t="s">
        <v>6675</v>
      </c>
      <c r="B1374" t="s">
        <v>35</v>
      </c>
      <c r="C1374" t="s">
        <v>47</v>
      </c>
      <c r="D1374" t="s">
        <v>6676</v>
      </c>
      <c r="E1374">
        <v>431.63</v>
      </c>
      <c r="F1374">
        <v>43</v>
      </c>
      <c r="G1374" t="s">
        <v>43728</v>
      </c>
      <c r="H1374" t="s">
        <v>6552</v>
      </c>
      <c r="I1374" s="1">
        <v>45000</v>
      </c>
      <c r="J1374" s="1">
        <v>46023</v>
      </c>
      <c r="K1374" t="s">
        <v>6677</v>
      </c>
      <c r="L1374" t="s">
        <v>6678</v>
      </c>
      <c r="M1374" t="s">
        <v>20</v>
      </c>
      <c r="N1374">
        <v>5</v>
      </c>
      <c r="O1374">
        <f>Table1[[#This Row],[Price]]-0.1*Table1[[#This Row],[Price]]</f>
        <v>388.46699999999998</v>
      </c>
      <c r="P1374" s="9">
        <f>(Table1[[#This Row],[Expiration Date]]-Table1[[#This Row],[Manufacturing Date]])/365</f>
        <v>2.8027397260273972</v>
      </c>
      <c r="Q1374" t="str">
        <f>IF(Table1[[#This Row],[Expiration Date]]-J1382&gt;12/31/2024,"not expired","expired")</f>
        <v>not expired</v>
      </c>
      <c r="R1374">
        <f>Table1[[#This Row],[Discounted Price]]*0.95</f>
        <v>369.04364999999996</v>
      </c>
      <c r="S1374">
        <f>Table1[[#This Row],[Discounted Price]]*0.9</f>
        <v>349.62029999999999</v>
      </c>
      <c r="T1374">
        <f>Table1[[#This Row],[Discounted Price]]*0.8</f>
        <v>310.77359999999999</v>
      </c>
      <c r="U1374">
        <f>Table1[[#This Row],[Price]]*0.52</f>
        <v>224.44759999999999</v>
      </c>
      <c r="V1374">
        <f>(Table1[[#This Row],[Price]]-Table1[[#This Row],[Scrap value]])/2</f>
        <v>103.5912</v>
      </c>
    </row>
    <row r="1375" spans="1:22" x14ac:dyDescent="0.25">
      <c r="A1375" t="s">
        <v>6679</v>
      </c>
      <c r="B1375" t="s">
        <v>15</v>
      </c>
      <c r="C1375" t="s">
        <v>47</v>
      </c>
      <c r="D1375" t="s">
        <v>6680</v>
      </c>
      <c r="E1375">
        <v>233.52</v>
      </c>
      <c r="F1375">
        <v>10</v>
      </c>
      <c r="G1375" t="s">
        <v>43729</v>
      </c>
      <c r="H1375" t="s">
        <v>6681</v>
      </c>
      <c r="I1375" s="1">
        <v>45137</v>
      </c>
      <c r="J1375" s="1">
        <v>45292</v>
      </c>
      <c r="K1375" t="s">
        <v>6682</v>
      </c>
      <c r="L1375" t="s">
        <v>6683</v>
      </c>
      <c r="M1375" t="s">
        <v>20</v>
      </c>
      <c r="N1375">
        <v>5</v>
      </c>
      <c r="O1375">
        <f>Table1[[#This Row],[Price]]-0.1*Table1[[#This Row],[Price]]</f>
        <v>210.16800000000001</v>
      </c>
      <c r="P1375" s="9">
        <f>(Table1[[#This Row],[Expiration Date]]-Table1[[#This Row],[Manufacturing Date]])/365</f>
        <v>0.42465753424657532</v>
      </c>
      <c r="Q1375" t="str">
        <f>IF(Table1[[#This Row],[Expiration Date]]-J1383&gt;12/31/2024,"not expired","expired")</f>
        <v>expired</v>
      </c>
      <c r="R1375">
        <f>Table1[[#This Row],[Discounted Price]]*0.95</f>
        <v>199.65959999999998</v>
      </c>
      <c r="S1375">
        <f>Table1[[#This Row],[Discounted Price]]*0.9</f>
        <v>189.15120000000002</v>
      </c>
      <c r="T1375">
        <f>Table1[[#This Row],[Discounted Price]]*0.8</f>
        <v>168.13440000000003</v>
      </c>
      <c r="U1375">
        <f>Table1[[#This Row],[Price]]*0.52</f>
        <v>121.43040000000001</v>
      </c>
      <c r="V1375">
        <f>(Table1[[#This Row],[Price]]-Table1[[#This Row],[Scrap value]])/2</f>
        <v>56.044800000000002</v>
      </c>
    </row>
    <row r="1376" spans="1:22" x14ac:dyDescent="0.25">
      <c r="A1376" t="s">
        <v>6684</v>
      </c>
      <c r="B1376" t="s">
        <v>29</v>
      </c>
      <c r="C1376" t="s">
        <v>47</v>
      </c>
      <c r="D1376" t="s">
        <v>6685</v>
      </c>
      <c r="E1376">
        <v>206.45</v>
      </c>
      <c r="F1376">
        <v>17</v>
      </c>
      <c r="G1376" t="s">
        <v>43729</v>
      </c>
      <c r="H1376" t="s">
        <v>6686</v>
      </c>
      <c r="I1376" s="1">
        <v>45000</v>
      </c>
      <c r="J1376" s="1">
        <v>45292</v>
      </c>
      <c r="K1376" t="s">
        <v>6687</v>
      </c>
      <c r="L1376" t="s">
        <v>6688</v>
      </c>
      <c r="M1376" t="s">
        <v>27</v>
      </c>
      <c r="N1376">
        <v>4</v>
      </c>
      <c r="O1376">
        <f>Table1[[#This Row],[Price]]-0.1*Table1[[#This Row],[Price]]</f>
        <v>185.80499999999998</v>
      </c>
      <c r="P1376" s="9">
        <f>(Table1[[#This Row],[Expiration Date]]-Table1[[#This Row],[Manufacturing Date]])/365</f>
        <v>0.8</v>
      </c>
      <c r="Q1376" t="str">
        <f>IF(Table1[[#This Row],[Expiration Date]]-J1384&gt;12/31/2024,"not expired","expired")</f>
        <v>expired</v>
      </c>
      <c r="R1376">
        <f>Table1[[#This Row],[Discounted Price]]*0.95</f>
        <v>176.51474999999996</v>
      </c>
      <c r="S1376">
        <f>Table1[[#This Row],[Discounted Price]]*0.9</f>
        <v>167.22449999999998</v>
      </c>
      <c r="T1376">
        <f>Table1[[#This Row],[Discounted Price]]*0.8</f>
        <v>148.64399999999998</v>
      </c>
      <c r="U1376">
        <f>Table1[[#This Row],[Price]]*0.52</f>
        <v>107.354</v>
      </c>
      <c r="V1376">
        <f>(Table1[[#This Row],[Price]]-Table1[[#This Row],[Scrap value]])/2</f>
        <v>49.547999999999995</v>
      </c>
    </row>
    <row r="1377" spans="1:22" x14ac:dyDescent="0.25">
      <c r="A1377" t="s">
        <v>6689</v>
      </c>
      <c r="B1377" t="s">
        <v>22</v>
      </c>
      <c r="C1377" t="s">
        <v>47</v>
      </c>
      <c r="D1377" t="s">
        <v>6690</v>
      </c>
      <c r="E1377">
        <v>411.26</v>
      </c>
      <c r="F1377">
        <v>62</v>
      </c>
      <c r="G1377" t="s">
        <v>43730</v>
      </c>
      <c r="H1377" t="s">
        <v>6691</v>
      </c>
      <c r="I1377" s="1">
        <v>44927</v>
      </c>
      <c r="J1377" s="1">
        <v>45292</v>
      </c>
      <c r="K1377" t="s">
        <v>6692</v>
      </c>
      <c r="L1377" t="s">
        <v>6693</v>
      </c>
      <c r="M1377" t="s">
        <v>27</v>
      </c>
      <c r="N1377">
        <v>5</v>
      </c>
      <c r="O1377">
        <f>Table1[[#This Row],[Price]]-0.1*Table1[[#This Row],[Price]]</f>
        <v>370.13400000000001</v>
      </c>
      <c r="P1377" s="9">
        <f>(Table1[[#This Row],[Expiration Date]]-Table1[[#This Row],[Manufacturing Date]])/365</f>
        <v>1</v>
      </c>
      <c r="Q1377" t="str">
        <f>IF(Table1[[#This Row],[Expiration Date]]-J1385&gt;12/31/2024,"not expired","expired")</f>
        <v>expired</v>
      </c>
      <c r="R1377">
        <f>Table1[[#This Row],[Discounted Price]]*0.95</f>
        <v>351.62729999999999</v>
      </c>
      <c r="S1377">
        <f>Table1[[#This Row],[Discounted Price]]*0.9</f>
        <v>333.12060000000002</v>
      </c>
      <c r="T1377">
        <f>Table1[[#This Row],[Discounted Price]]*0.8</f>
        <v>296.10720000000003</v>
      </c>
      <c r="U1377">
        <f>Table1[[#This Row],[Price]]*0.52</f>
        <v>213.8552</v>
      </c>
      <c r="V1377">
        <f>(Table1[[#This Row],[Price]]-Table1[[#This Row],[Scrap value]])/2</f>
        <v>98.702399999999997</v>
      </c>
    </row>
    <row r="1378" spans="1:22" x14ac:dyDescent="0.25">
      <c r="A1378" t="s">
        <v>6694</v>
      </c>
      <c r="B1378" t="s">
        <v>29</v>
      </c>
      <c r="C1378" t="s">
        <v>47</v>
      </c>
      <c r="D1378" t="s">
        <v>6695</v>
      </c>
      <c r="E1378">
        <v>389.58</v>
      </c>
      <c r="F1378">
        <v>25</v>
      </c>
      <c r="G1378" t="s">
        <v>43730</v>
      </c>
      <c r="H1378" t="s">
        <v>5605</v>
      </c>
      <c r="I1378" s="1">
        <v>45000</v>
      </c>
      <c r="J1378" s="1">
        <v>46023</v>
      </c>
      <c r="K1378" t="s">
        <v>6696</v>
      </c>
      <c r="L1378" t="s">
        <v>6697</v>
      </c>
      <c r="M1378" t="s">
        <v>27</v>
      </c>
      <c r="N1378">
        <v>3</v>
      </c>
      <c r="O1378">
        <f>Table1[[#This Row],[Price]]-0.1*Table1[[#This Row],[Price]]</f>
        <v>350.62199999999996</v>
      </c>
      <c r="P1378" s="9">
        <f>(Table1[[#This Row],[Expiration Date]]-Table1[[#This Row],[Manufacturing Date]])/365</f>
        <v>2.8027397260273972</v>
      </c>
      <c r="Q1378" t="str">
        <f>IF(Table1[[#This Row],[Expiration Date]]-J1386&gt;12/31/2024,"not expired","expired")</f>
        <v>expired</v>
      </c>
      <c r="R1378">
        <f>Table1[[#This Row],[Discounted Price]]*0.95</f>
        <v>333.09089999999992</v>
      </c>
      <c r="S1378">
        <f>Table1[[#This Row],[Discounted Price]]*0.9</f>
        <v>315.5598</v>
      </c>
      <c r="T1378">
        <f>Table1[[#This Row],[Discounted Price]]*0.8</f>
        <v>280.49759999999998</v>
      </c>
      <c r="U1378">
        <f>Table1[[#This Row],[Price]]*0.52</f>
        <v>202.58160000000001</v>
      </c>
      <c r="V1378">
        <f>(Table1[[#This Row],[Price]]-Table1[[#This Row],[Scrap value]])/2</f>
        <v>93.499199999999988</v>
      </c>
    </row>
    <row r="1379" spans="1:22" x14ac:dyDescent="0.25">
      <c r="A1379" t="s">
        <v>6698</v>
      </c>
      <c r="B1379" t="s">
        <v>29</v>
      </c>
      <c r="C1379" t="s">
        <v>47</v>
      </c>
      <c r="D1379" t="s">
        <v>6699</v>
      </c>
      <c r="E1379">
        <v>190.54</v>
      </c>
      <c r="F1379">
        <v>38</v>
      </c>
      <c r="G1379" t="s">
        <v>43729</v>
      </c>
      <c r="H1379" t="s">
        <v>2864</v>
      </c>
      <c r="I1379" s="1">
        <v>45000</v>
      </c>
      <c r="J1379" s="1">
        <v>46023</v>
      </c>
      <c r="K1379" t="s">
        <v>6700</v>
      </c>
      <c r="L1379" t="s">
        <v>6701</v>
      </c>
      <c r="M1379" t="s">
        <v>45</v>
      </c>
      <c r="N1379">
        <v>5</v>
      </c>
      <c r="O1379">
        <f>Table1[[#This Row],[Price]]-0.1*Table1[[#This Row],[Price]]</f>
        <v>171.48599999999999</v>
      </c>
      <c r="P1379" s="9">
        <f>(Table1[[#This Row],[Expiration Date]]-Table1[[#This Row],[Manufacturing Date]])/365</f>
        <v>2.8027397260273972</v>
      </c>
      <c r="Q1379" t="str">
        <f>IF(Table1[[#This Row],[Expiration Date]]-J1387&gt;12/31/2024,"not expired","expired")</f>
        <v>expired</v>
      </c>
      <c r="R1379">
        <f>Table1[[#This Row],[Discounted Price]]*0.95</f>
        <v>162.9117</v>
      </c>
      <c r="S1379">
        <f>Table1[[#This Row],[Discounted Price]]*0.9</f>
        <v>154.3374</v>
      </c>
      <c r="T1379">
        <f>Table1[[#This Row],[Discounted Price]]*0.8</f>
        <v>137.18879999999999</v>
      </c>
      <c r="U1379">
        <f>Table1[[#This Row],[Price]]*0.52</f>
        <v>99.080799999999996</v>
      </c>
      <c r="V1379">
        <f>(Table1[[#This Row],[Price]]-Table1[[#This Row],[Scrap value]])/2</f>
        <v>45.729599999999998</v>
      </c>
    </row>
    <row r="1380" spans="1:22" x14ac:dyDescent="0.25">
      <c r="A1380" t="s">
        <v>6702</v>
      </c>
      <c r="B1380" t="s">
        <v>29</v>
      </c>
      <c r="C1380" t="s">
        <v>47</v>
      </c>
      <c r="D1380" t="s">
        <v>6703</v>
      </c>
      <c r="E1380">
        <v>285.16000000000003</v>
      </c>
      <c r="F1380">
        <v>2</v>
      </c>
      <c r="G1380" t="s">
        <v>43728</v>
      </c>
      <c r="H1380" t="s">
        <v>3343</v>
      </c>
      <c r="I1380" s="1">
        <v>45000</v>
      </c>
      <c r="J1380" s="1">
        <v>46023</v>
      </c>
      <c r="K1380" t="s">
        <v>6704</v>
      </c>
      <c r="L1380" t="s">
        <v>6705</v>
      </c>
      <c r="M1380" t="s">
        <v>27</v>
      </c>
      <c r="N1380">
        <v>5</v>
      </c>
      <c r="O1380">
        <f>Table1[[#This Row],[Price]]-0.1*Table1[[#This Row],[Price]]</f>
        <v>256.64400000000001</v>
      </c>
      <c r="P1380" s="9">
        <f>(Table1[[#This Row],[Expiration Date]]-Table1[[#This Row],[Manufacturing Date]])/365</f>
        <v>2.8027397260273972</v>
      </c>
      <c r="Q1380" t="str">
        <f>IF(Table1[[#This Row],[Expiration Date]]-J1388&gt;12/31/2024,"not expired","expired")</f>
        <v>expired</v>
      </c>
      <c r="R1380">
        <f>Table1[[#This Row],[Discounted Price]]*0.95</f>
        <v>243.81180000000001</v>
      </c>
      <c r="S1380">
        <f>Table1[[#This Row],[Discounted Price]]*0.9</f>
        <v>230.9796</v>
      </c>
      <c r="T1380">
        <f>Table1[[#This Row],[Discounted Price]]*0.8</f>
        <v>205.3152</v>
      </c>
      <c r="U1380">
        <f>Table1[[#This Row],[Price]]*0.52</f>
        <v>148.28320000000002</v>
      </c>
      <c r="V1380">
        <f>(Table1[[#This Row],[Price]]-Table1[[#This Row],[Scrap value]])/2</f>
        <v>68.438400000000001</v>
      </c>
    </row>
    <row r="1381" spans="1:22" x14ac:dyDescent="0.25">
      <c r="A1381" t="s">
        <v>6706</v>
      </c>
      <c r="B1381" t="s">
        <v>29</v>
      </c>
      <c r="C1381" t="s">
        <v>47</v>
      </c>
      <c r="D1381" t="s">
        <v>6707</v>
      </c>
      <c r="E1381">
        <v>407.46</v>
      </c>
      <c r="F1381">
        <v>2</v>
      </c>
      <c r="G1381" t="s">
        <v>43729</v>
      </c>
      <c r="H1381" t="s">
        <v>1086</v>
      </c>
      <c r="I1381" s="1">
        <v>45000</v>
      </c>
      <c r="J1381" s="1">
        <v>45292</v>
      </c>
      <c r="K1381" t="s">
        <v>6708</v>
      </c>
      <c r="L1381" t="s">
        <v>6709</v>
      </c>
      <c r="M1381" t="s">
        <v>20</v>
      </c>
      <c r="N1381">
        <v>5</v>
      </c>
      <c r="O1381">
        <f>Table1[[#This Row],[Price]]-0.1*Table1[[#This Row],[Price]]</f>
        <v>366.714</v>
      </c>
      <c r="P1381" s="9">
        <f>(Table1[[#This Row],[Expiration Date]]-Table1[[#This Row],[Manufacturing Date]])/365</f>
        <v>0.8</v>
      </c>
      <c r="Q1381" t="str">
        <f>IF(Table1[[#This Row],[Expiration Date]]-J1389&gt;12/31/2024,"not expired","expired")</f>
        <v>expired</v>
      </c>
      <c r="R1381">
        <f>Table1[[#This Row],[Discounted Price]]*0.95</f>
        <v>348.37829999999997</v>
      </c>
      <c r="S1381">
        <f>Table1[[#This Row],[Discounted Price]]*0.9</f>
        <v>330.04259999999999</v>
      </c>
      <c r="T1381">
        <f>Table1[[#This Row],[Discounted Price]]*0.8</f>
        <v>293.37119999999999</v>
      </c>
      <c r="U1381">
        <f>Table1[[#This Row],[Price]]*0.52</f>
        <v>211.8792</v>
      </c>
      <c r="V1381">
        <f>(Table1[[#This Row],[Price]]-Table1[[#This Row],[Scrap value]])/2</f>
        <v>97.790399999999991</v>
      </c>
    </row>
    <row r="1382" spans="1:22" x14ac:dyDescent="0.25">
      <c r="A1382" t="s">
        <v>6710</v>
      </c>
      <c r="B1382" t="s">
        <v>35</v>
      </c>
      <c r="C1382" t="s">
        <v>47</v>
      </c>
      <c r="D1382" t="s">
        <v>6711</v>
      </c>
      <c r="E1382">
        <v>377.49</v>
      </c>
      <c r="F1382">
        <v>1</v>
      </c>
      <c r="G1382" t="s">
        <v>43729</v>
      </c>
      <c r="H1382" t="s">
        <v>6712</v>
      </c>
      <c r="I1382" s="1">
        <v>45000</v>
      </c>
      <c r="J1382" s="1">
        <v>45292</v>
      </c>
      <c r="K1382" t="s">
        <v>6713</v>
      </c>
      <c r="L1382" t="s">
        <v>6714</v>
      </c>
      <c r="M1382" t="s">
        <v>20</v>
      </c>
      <c r="N1382">
        <v>2</v>
      </c>
      <c r="O1382">
        <f>Table1[[#This Row],[Price]]-0.1*Table1[[#This Row],[Price]]</f>
        <v>339.74099999999999</v>
      </c>
      <c r="P1382" s="9">
        <f>(Table1[[#This Row],[Expiration Date]]-Table1[[#This Row],[Manufacturing Date]])/365</f>
        <v>0.8</v>
      </c>
      <c r="Q1382" t="str">
        <f>IF(Table1[[#This Row],[Expiration Date]]-J1390&gt;12/31/2024,"not expired","expired")</f>
        <v>expired</v>
      </c>
      <c r="R1382">
        <f>Table1[[#This Row],[Discounted Price]]*0.95</f>
        <v>322.75394999999997</v>
      </c>
      <c r="S1382">
        <f>Table1[[#This Row],[Discounted Price]]*0.9</f>
        <v>305.76690000000002</v>
      </c>
      <c r="T1382">
        <f>Table1[[#This Row],[Discounted Price]]*0.8</f>
        <v>271.7928</v>
      </c>
      <c r="U1382">
        <f>Table1[[#This Row],[Price]]*0.52</f>
        <v>196.29480000000001</v>
      </c>
      <c r="V1382">
        <f>(Table1[[#This Row],[Price]]-Table1[[#This Row],[Scrap value]])/2</f>
        <v>90.5976</v>
      </c>
    </row>
    <row r="1383" spans="1:22" x14ac:dyDescent="0.25">
      <c r="A1383" t="s">
        <v>6715</v>
      </c>
      <c r="B1383" t="s">
        <v>35</v>
      </c>
      <c r="C1383" t="s">
        <v>47</v>
      </c>
      <c r="D1383" t="s">
        <v>6716</v>
      </c>
      <c r="E1383">
        <v>72.819999999999993</v>
      </c>
      <c r="F1383">
        <v>39</v>
      </c>
      <c r="G1383" t="s">
        <v>43729</v>
      </c>
      <c r="H1383" t="s">
        <v>6717</v>
      </c>
      <c r="I1383" s="1">
        <v>45000</v>
      </c>
      <c r="J1383" s="1">
        <v>45658</v>
      </c>
      <c r="K1383" t="s">
        <v>6718</v>
      </c>
      <c r="L1383" t="s">
        <v>6719</v>
      </c>
      <c r="M1383" t="s">
        <v>45</v>
      </c>
      <c r="N1383">
        <v>1</v>
      </c>
      <c r="O1383">
        <f>Table1[[#This Row],[Price]]-0.1*Table1[[#This Row],[Price]]</f>
        <v>65.537999999999997</v>
      </c>
      <c r="P1383" s="9">
        <f>(Table1[[#This Row],[Expiration Date]]-Table1[[#This Row],[Manufacturing Date]])/365</f>
        <v>1.8027397260273972</v>
      </c>
      <c r="Q1383" t="str">
        <f>IF(Table1[[#This Row],[Expiration Date]]-J1391&gt;12/31/2024,"not expired","expired")</f>
        <v>not expired</v>
      </c>
      <c r="R1383">
        <f>Table1[[#This Row],[Discounted Price]]*0.95</f>
        <v>62.261099999999992</v>
      </c>
      <c r="S1383">
        <f>Table1[[#This Row],[Discounted Price]]*0.9</f>
        <v>58.984200000000001</v>
      </c>
      <c r="T1383">
        <f>Table1[[#This Row],[Discounted Price]]*0.8</f>
        <v>52.430399999999999</v>
      </c>
      <c r="U1383">
        <f>Table1[[#This Row],[Price]]*0.52</f>
        <v>37.866399999999999</v>
      </c>
      <c r="V1383">
        <f>(Table1[[#This Row],[Price]]-Table1[[#This Row],[Scrap value]])/2</f>
        <v>17.476799999999997</v>
      </c>
    </row>
    <row r="1384" spans="1:22" x14ac:dyDescent="0.25">
      <c r="A1384" t="s">
        <v>6720</v>
      </c>
      <c r="B1384" t="s">
        <v>15</v>
      </c>
      <c r="C1384" t="s">
        <v>47</v>
      </c>
      <c r="D1384" t="s">
        <v>6721</v>
      </c>
      <c r="E1384">
        <v>429.47</v>
      </c>
      <c r="F1384">
        <v>58</v>
      </c>
      <c r="G1384" t="s">
        <v>43729</v>
      </c>
      <c r="H1384" t="s">
        <v>6722</v>
      </c>
      <c r="I1384" s="1">
        <v>45000</v>
      </c>
      <c r="J1384" s="1">
        <v>46023</v>
      </c>
      <c r="K1384" t="s">
        <v>6723</v>
      </c>
      <c r="L1384" t="s">
        <v>6724</v>
      </c>
      <c r="M1384" t="s">
        <v>20</v>
      </c>
      <c r="N1384">
        <v>5</v>
      </c>
      <c r="O1384">
        <f>Table1[[#This Row],[Price]]-0.1*Table1[[#This Row],[Price]]</f>
        <v>386.52300000000002</v>
      </c>
      <c r="P1384" s="9">
        <f>(Table1[[#This Row],[Expiration Date]]-Table1[[#This Row],[Manufacturing Date]])/365</f>
        <v>2.8027397260273972</v>
      </c>
      <c r="Q1384" t="str">
        <f>IF(Table1[[#This Row],[Expiration Date]]-J1392&gt;12/31/2024,"not expired","expired")</f>
        <v>not expired</v>
      </c>
      <c r="R1384">
        <f>Table1[[#This Row],[Discounted Price]]*0.95</f>
        <v>367.19684999999998</v>
      </c>
      <c r="S1384">
        <f>Table1[[#This Row],[Discounted Price]]*0.9</f>
        <v>347.87070000000006</v>
      </c>
      <c r="T1384">
        <f>Table1[[#This Row],[Discounted Price]]*0.8</f>
        <v>309.21840000000003</v>
      </c>
      <c r="U1384">
        <f>Table1[[#This Row],[Price]]*0.52</f>
        <v>223.32440000000003</v>
      </c>
      <c r="V1384">
        <f>(Table1[[#This Row],[Price]]-Table1[[#This Row],[Scrap value]])/2</f>
        <v>103.0728</v>
      </c>
    </row>
    <row r="1385" spans="1:22" x14ac:dyDescent="0.25">
      <c r="A1385" t="s">
        <v>6725</v>
      </c>
      <c r="B1385" t="s">
        <v>22</v>
      </c>
      <c r="C1385" t="s">
        <v>47</v>
      </c>
      <c r="D1385" t="s">
        <v>6726</v>
      </c>
      <c r="E1385">
        <v>481.26</v>
      </c>
      <c r="F1385">
        <v>86</v>
      </c>
      <c r="G1385" t="s">
        <v>43730</v>
      </c>
      <c r="H1385" t="s">
        <v>6727</v>
      </c>
      <c r="I1385" s="1">
        <v>45137</v>
      </c>
      <c r="J1385" s="1">
        <v>46023</v>
      </c>
      <c r="K1385" t="s">
        <v>6728</v>
      </c>
      <c r="L1385" t="s">
        <v>6729</v>
      </c>
      <c r="M1385" t="s">
        <v>27</v>
      </c>
      <c r="N1385">
        <v>3</v>
      </c>
      <c r="O1385">
        <f>Table1[[#This Row],[Price]]-0.1*Table1[[#This Row],[Price]]</f>
        <v>433.13400000000001</v>
      </c>
      <c r="P1385" s="9">
        <f>(Table1[[#This Row],[Expiration Date]]-Table1[[#This Row],[Manufacturing Date]])/365</f>
        <v>2.4273972602739726</v>
      </c>
      <c r="Q1385" t="str">
        <f>IF(Table1[[#This Row],[Expiration Date]]-J1393&gt;12/31/2024,"not expired","expired")</f>
        <v>expired</v>
      </c>
      <c r="R1385">
        <f>Table1[[#This Row],[Discounted Price]]*0.95</f>
        <v>411.47730000000001</v>
      </c>
      <c r="S1385">
        <f>Table1[[#This Row],[Discounted Price]]*0.9</f>
        <v>389.82060000000001</v>
      </c>
      <c r="T1385">
        <f>Table1[[#This Row],[Discounted Price]]*0.8</f>
        <v>346.50720000000001</v>
      </c>
      <c r="U1385">
        <f>Table1[[#This Row],[Price]]*0.52</f>
        <v>250.2552</v>
      </c>
      <c r="V1385">
        <f>(Table1[[#This Row],[Price]]-Table1[[#This Row],[Scrap value]])/2</f>
        <v>115.50239999999999</v>
      </c>
    </row>
    <row r="1386" spans="1:22" x14ac:dyDescent="0.25">
      <c r="A1386" t="s">
        <v>6730</v>
      </c>
      <c r="B1386" t="s">
        <v>29</v>
      </c>
      <c r="C1386" t="s">
        <v>47</v>
      </c>
      <c r="D1386" t="s">
        <v>6731</v>
      </c>
      <c r="E1386">
        <v>246.26</v>
      </c>
      <c r="F1386">
        <v>5</v>
      </c>
      <c r="G1386" t="s">
        <v>43730</v>
      </c>
      <c r="H1386" t="s">
        <v>1471</v>
      </c>
      <c r="I1386" s="1">
        <v>45000</v>
      </c>
      <c r="J1386" s="1">
        <v>46023</v>
      </c>
      <c r="K1386" t="s">
        <v>6732</v>
      </c>
      <c r="L1386" t="s">
        <v>6733</v>
      </c>
      <c r="M1386" t="s">
        <v>20</v>
      </c>
      <c r="N1386">
        <v>4</v>
      </c>
      <c r="O1386">
        <f>Table1[[#This Row],[Price]]-0.1*Table1[[#This Row],[Price]]</f>
        <v>221.63399999999999</v>
      </c>
      <c r="P1386" s="9">
        <f>(Table1[[#This Row],[Expiration Date]]-Table1[[#This Row],[Manufacturing Date]])/365</f>
        <v>2.8027397260273972</v>
      </c>
      <c r="Q1386" t="str">
        <f>IF(Table1[[#This Row],[Expiration Date]]-J1394&gt;12/31/2024,"not expired","expired")</f>
        <v>expired</v>
      </c>
      <c r="R1386">
        <f>Table1[[#This Row],[Discounted Price]]*0.95</f>
        <v>210.55229999999997</v>
      </c>
      <c r="S1386">
        <f>Table1[[#This Row],[Discounted Price]]*0.9</f>
        <v>199.47059999999999</v>
      </c>
      <c r="T1386">
        <f>Table1[[#This Row],[Discounted Price]]*0.8</f>
        <v>177.30719999999999</v>
      </c>
      <c r="U1386">
        <f>Table1[[#This Row],[Price]]*0.52</f>
        <v>128.05520000000001</v>
      </c>
      <c r="V1386">
        <f>(Table1[[#This Row],[Price]]-Table1[[#This Row],[Scrap value]])/2</f>
        <v>59.102399999999989</v>
      </c>
    </row>
    <row r="1387" spans="1:22" x14ac:dyDescent="0.25">
      <c r="A1387" t="s">
        <v>6734</v>
      </c>
      <c r="B1387" t="s">
        <v>35</v>
      </c>
      <c r="C1387" t="s">
        <v>47</v>
      </c>
      <c r="D1387" t="s">
        <v>6735</v>
      </c>
      <c r="E1387">
        <v>63.48</v>
      </c>
      <c r="F1387">
        <v>42</v>
      </c>
      <c r="G1387" t="s">
        <v>43728</v>
      </c>
      <c r="H1387" t="s">
        <v>6736</v>
      </c>
      <c r="I1387" s="1">
        <v>45137</v>
      </c>
      <c r="J1387" s="1">
        <v>46023</v>
      </c>
      <c r="K1387" t="s">
        <v>6737</v>
      </c>
      <c r="L1387" t="s">
        <v>6738</v>
      </c>
      <c r="M1387" t="s">
        <v>45</v>
      </c>
      <c r="N1387">
        <v>3</v>
      </c>
      <c r="O1387">
        <f>Table1[[#This Row],[Price]]-0.1*Table1[[#This Row],[Price]]</f>
        <v>57.131999999999998</v>
      </c>
      <c r="P1387" s="9">
        <f>(Table1[[#This Row],[Expiration Date]]-Table1[[#This Row],[Manufacturing Date]])/365</f>
        <v>2.4273972602739726</v>
      </c>
      <c r="Q1387" t="str">
        <f>IF(Table1[[#This Row],[Expiration Date]]-J1395&gt;12/31/2024,"not expired","expired")</f>
        <v>expired</v>
      </c>
      <c r="R1387">
        <f>Table1[[#This Row],[Discounted Price]]*0.95</f>
        <v>54.275399999999998</v>
      </c>
      <c r="S1387">
        <f>Table1[[#This Row],[Discounted Price]]*0.9</f>
        <v>51.418799999999997</v>
      </c>
      <c r="T1387">
        <f>Table1[[#This Row],[Discounted Price]]*0.8</f>
        <v>45.705600000000004</v>
      </c>
      <c r="U1387">
        <f>Table1[[#This Row],[Price]]*0.52</f>
        <v>33.009599999999999</v>
      </c>
      <c r="V1387">
        <f>(Table1[[#This Row],[Price]]-Table1[[#This Row],[Scrap value]])/2</f>
        <v>15.235199999999999</v>
      </c>
    </row>
    <row r="1388" spans="1:22" x14ac:dyDescent="0.25">
      <c r="A1388" t="s">
        <v>6739</v>
      </c>
      <c r="B1388" t="s">
        <v>29</v>
      </c>
      <c r="C1388" t="s">
        <v>47</v>
      </c>
      <c r="D1388" t="s">
        <v>6740</v>
      </c>
      <c r="E1388">
        <v>112.97</v>
      </c>
      <c r="F1388">
        <v>63</v>
      </c>
      <c r="G1388" t="s">
        <v>43730</v>
      </c>
      <c r="H1388" t="s">
        <v>6741</v>
      </c>
      <c r="I1388" s="1">
        <v>44927</v>
      </c>
      <c r="J1388" s="1">
        <v>46023</v>
      </c>
      <c r="K1388" t="s">
        <v>6742</v>
      </c>
      <c r="L1388" t="s">
        <v>6743</v>
      </c>
      <c r="M1388" t="s">
        <v>45</v>
      </c>
      <c r="N1388">
        <v>2</v>
      </c>
      <c r="O1388">
        <f>Table1[[#This Row],[Price]]-0.1*Table1[[#This Row],[Price]]</f>
        <v>101.673</v>
      </c>
      <c r="P1388" s="9">
        <f>(Table1[[#This Row],[Expiration Date]]-Table1[[#This Row],[Manufacturing Date]])/365</f>
        <v>3.0027397260273974</v>
      </c>
      <c r="Q1388" t="str">
        <f>IF(Table1[[#This Row],[Expiration Date]]-J1396&gt;12/31/2024,"not expired","expired")</f>
        <v>not expired</v>
      </c>
      <c r="R1388">
        <f>Table1[[#This Row],[Discounted Price]]*0.95</f>
        <v>96.589349999999996</v>
      </c>
      <c r="S1388">
        <f>Table1[[#This Row],[Discounted Price]]*0.9</f>
        <v>91.505700000000004</v>
      </c>
      <c r="T1388">
        <f>Table1[[#This Row],[Discounted Price]]*0.8</f>
        <v>81.338400000000007</v>
      </c>
      <c r="U1388">
        <f>Table1[[#This Row],[Price]]*0.52</f>
        <v>58.744399999999999</v>
      </c>
      <c r="V1388">
        <f>(Table1[[#This Row],[Price]]-Table1[[#This Row],[Scrap value]])/2</f>
        <v>27.1128</v>
      </c>
    </row>
    <row r="1389" spans="1:22" x14ac:dyDescent="0.25">
      <c r="A1389" t="s">
        <v>6744</v>
      </c>
      <c r="B1389" t="s">
        <v>22</v>
      </c>
      <c r="C1389" t="s">
        <v>47</v>
      </c>
      <c r="D1389" t="s">
        <v>6745</v>
      </c>
      <c r="E1389">
        <v>440.86</v>
      </c>
      <c r="F1389">
        <v>43</v>
      </c>
      <c r="G1389" t="s">
        <v>43729</v>
      </c>
      <c r="H1389" t="s">
        <v>6746</v>
      </c>
      <c r="I1389" s="1">
        <v>45137</v>
      </c>
      <c r="J1389" s="1">
        <v>45292</v>
      </c>
      <c r="K1389" t="s">
        <v>6747</v>
      </c>
      <c r="L1389" t="s">
        <v>6748</v>
      </c>
      <c r="M1389" t="s">
        <v>27</v>
      </c>
      <c r="N1389">
        <v>2</v>
      </c>
      <c r="O1389">
        <f>Table1[[#This Row],[Price]]-0.1*Table1[[#This Row],[Price]]</f>
        <v>396.774</v>
      </c>
      <c r="P1389" s="9">
        <f>(Table1[[#This Row],[Expiration Date]]-Table1[[#This Row],[Manufacturing Date]])/365</f>
        <v>0.42465753424657532</v>
      </c>
      <c r="Q1389" t="str">
        <f>IF(Table1[[#This Row],[Expiration Date]]-J1397&gt;12/31/2024,"not expired","expired")</f>
        <v>expired</v>
      </c>
      <c r="R1389">
        <f>Table1[[#This Row],[Discounted Price]]*0.95</f>
        <v>376.93529999999998</v>
      </c>
      <c r="S1389">
        <f>Table1[[#This Row],[Discounted Price]]*0.9</f>
        <v>357.09660000000002</v>
      </c>
      <c r="T1389">
        <f>Table1[[#This Row],[Discounted Price]]*0.8</f>
        <v>317.41920000000005</v>
      </c>
      <c r="U1389">
        <f>Table1[[#This Row],[Price]]*0.52</f>
        <v>229.24720000000002</v>
      </c>
      <c r="V1389">
        <f>(Table1[[#This Row],[Price]]-Table1[[#This Row],[Scrap value]])/2</f>
        <v>105.8064</v>
      </c>
    </row>
    <row r="1390" spans="1:22" x14ac:dyDescent="0.25">
      <c r="A1390" t="s">
        <v>6749</v>
      </c>
      <c r="B1390" t="s">
        <v>29</v>
      </c>
      <c r="C1390" t="s">
        <v>47</v>
      </c>
      <c r="D1390" t="s">
        <v>6750</v>
      </c>
      <c r="E1390">
        <v>107.29</v>
      </c>
      <c r="F1390">
        <v>59</v>
      </c>
      <c r="G1390" t="s">
        <v>43729</v>
      </c>
      <c r="H1390" t="s">
        <v>1416</v>
      </c>
      <c r="I1390" s="1">
        <v>45000</v>
      </c>
      <c r="J1390" s="1">
        <v>45292</v>
      </c>
      <c r="K1390" t="s">
        <v>6751</v>
      </c>
      <c r="L1390" t="s">
        <v>6752</v>
      </c>
      <c r="M1390" t="s">
        <v>27</v>
      </c>
      <c r="N1390">
        <v>5</v>
      </c>
      <c r="O1390">
        <f>Table1[[#This Row],[Price]]-0.1*Table1[[#This Row],[Price]]</f>
        <v>96.561000000000007</v>
      </c>
      <c r="P1390" s="9">
        <f>(Table1[[#This Row],[Expiration Date]]-Table1[[#This Row],[Manufacturing Date]])/365</f>
        <v>0.8</v>
      </c>
      <c r="Q1390" t="str">
        <f>IF(Table1[[#This Row],[Expiration Date]]-J1398&gt;12/31/2024,"not expired","expired")</f>
        <v>expired</v>
      </c>
      <c r="R1390">
        <f>Table1[[#This Row],[Discounted Price]]*0.95</f>
        <v>91.732950000000002</v>
      </c>
      <c r="S1390">
        <f>Table1[[#This Row],[Discounted Price]]*0.9</f>
        <v>86.904900000000012</v>
      </c>
      <c r="T1390">
        <f>Table1[[#This Row],[Discounted Price]]*0.8</f>
        <v>77.248800000000017</v>
      </c>
      <c r="U1390">
        <f>Table1[[#This Row],[Price]]*0.52</f>
        <v>55.790800000000004</v>
      </c>
      <c r="V1390">
        <f>(Table1[[#This Row],[Price]]-Table1[[#This Row],[Scrap value]])/2</f>
        <v>25.749600000000001</v>
      </c>
    </row>
    <row r="1391" spans="1:22" x14ac:dyDescent="0.25">
      <c r="A1391" t="s">
        <v>6753</v>
      </c>
      <c r="B1391" t="s">
        <v>15</v>
      </c>
      <c r="C1391" t="s">
        <v>47</v>
      </c>
      <c r="D1391" t="s">
        <v>6754</v>
      </c>
      <c r="E1391">
        <v>193.08</v>
      </c>
      <c r="F1391">
        <v>99</v>
      </c>
      <c r="G1391" t="s">
        <v>43729</v>
      </c>
      <c r="H1391" t="s">
        <v>6755</v>
      </c>
      <c r="I1391" s="1">
        <v>45137</v>
      </c>
      <c r="J1391" s="1">
        <v>45292</v>
      </c>
      <c r="K1391" t="s">
        <v>6756</v>
      </c>
      <c r="L1391" t="s">
        <v>6757</v>
      </c>
      <c r="M1391" t="s">
        <v>27</v>
      </c>
      <c r="N1391">
        <v>5</v>
      </c>
      <c r="O1391">
        <f>Table1[[#This Row],[Price]]-0.1*Table1[[#This Row],[Price]]</f>
        <v>173.77200000000002</v>
      </c>
      <c r="P1391" s="9">
        <f>(Table1[[#This Row],[Expiration Date]]-Table1[[#This Row],[Manufacturing Date]])/365</f>
        <v>0.42465753424657532</v>
      </c>
      <c r="Q1391" t="str">
        <f>IF(Table1[[#This Row],[Expiration Date]]-J1399&gt;12/31/2024,"not expired","expired")</f>
        <v>expired</v>
      </c>
      <c r="R1391">
        <f>Table1[[#This Row],[Discounted Price]]*0.95</f>
        <v>165.08340000000001</v>
      </c>
      <c r="S1391">
        <f>Table1[[#This Row],[Discounted Price]]*0.9</f>
        <v>156.39480000000003</v>
      </c>
      <c r="T1391">
        <f>Table1[[#This Row],[Discounted Price]]*0.8</f>
        <v>139.01760000000002</v>
      </c>
      <c r="U1391">
        <f>Table1[[#This Row],[Price]]*0.52</f>
        <v>100.40160000000002</v>
      </c>
      <c r="V1391">
        <f>(Table1[[#This Row],[Price]]-Table1[[#This Row],[Scrap value]])/2</f>
        <v>46.339199999999998</v>
      </c>
    </row>
    <row r="1392" spans="1:22" x14ac:dyDescent="0.25">
      <c r="A1392" t="s">
        <v>6758</v>
      </c>
      <c r="B1392" t="s">
        <v>35</v>
      </c>
      <c r="C1392" t="s">
        <v>47</v>
      </c>
      <c r="D1392" t="s">
        <v>6759</v>
      </c>
      <c r="E1392">
        <v>418.11</v>
      </c>
      <c r="F1392">
        <v>8</v>
      </c>
      <c r="G1392" t="s">
        <v>43728</v>
      </c>
      <c r="H1392" t="s">
        <v>6760</v>
      </c>
      <c r="I1392" s="1">
        <v>45000</v>
      </c>
      <c r="J1392" s="1">
        <v>45292</v>
      </c>
      <c r="K1392" t="s">
        <v>6761</v>
      </c>
      <c r="L1392" t="s">
        <v>6762</v>
      </c>
      <c r="M1392" t="s">
        <v>20</v>
      </c>
      <c r="N1392">
        <v>3</v>
      </c>
      <c r="O1392">
        <f>Table1[[#This Row],[Price]]-0.1*Table1[[#This Row],[Price]]</f>
        <v>376.29899999999998</v>
      </c>
      <c r="P1392" s="9">
        <f>(Table1[[#This Row],[Expiration Date]]-Table1[[#This Row],[Manufacturing Date]])/365</f>
        <v>0.8</v>
      </c>
      <c r="Q1392" t="str">
        <f>IF(Table1[[#This Row],[Expiration Date]]-J1400&gt;12/31/2024,"not expired","expired")</f>
        <v>expired</v>
      </c>
      <c r="R1392">
        <f>Table1[[#This Row],[Discounted Price]]*0.95</f>
        <v>357.48404999999997</v>
      </c>
      <c r="S1392">
        <f>Table1[[#This Row],[Discounted Price]]*0.9</f>
        <v>338.66910000000001</v>
      </c>
      <c r="T1392">
        <f>Table1[[#This Row],[Discounted Price]]*0.8</f>
        <v>301.03919999999999</v>
      </c>
      <c r="U1392">
        <f>Table1[[#This Row],[Price]]*0.52</f>
        <v>217.41720000000001</v>
      </c>
      <c r="V1392">
        <f>(Table1[[#This Row],[Price]]-Table1[[#This Row],[Scrap value]])/2</f>
        <v>100.3464</v>
      </c>
    </row>
    <row r="1393" spans="1:22" x14ac:dyDescent="0.25">
      <c r="A1393" t="s">
        <v>6763</v>
      </c>
      <c r="B1393" t="s">
        <v>29</v>
      </c>
      <c r="C1393" t="s">
        <v>47</v>
      </c>
      <c r="D1393" t="s">
        <v>6764</v>
      </c>
      <c r="E1393">
        <v>71.05</v>
      </c>
      <c r="F1393">
        <v>78</v>
      </c>
      <c r="G1393" t="s">
        <v>43728</v>
      </c>
      <c r="H1393" t="s">
        <v>6765</v>
      </c>
      <c r="I1393" s="1">
        <v>45000</v>
      </c>
      <c r="J1393" s="1">
        <v>46023</v>
      </c>
      <c r="K1393" t="s">
        <v>6766</v>
      </c>
      <c r="L1393" t="s">
        <v>6767</v>
      </c>
      <c r="M1393" t="s">
        <v>45</v>
      </c>
      <c r="N1393">
        <v>3</v>
      </c>
      <c r="O1393">
        <f>Table1[[#This Row],[Price]]-0.1*Table1[[#This Row],[Price]]</f>
        <v>63.944999999999993</v>
      </c>
      <c r="P1393" s="9">
        <f>(Table1[[#This Row],[Expiration Date]]-Table1[[#This Row],[Manufacturing Date]])/365</f>
        <v>2.8027397260273972</v>
      </c>
      <c r="Q1393" t="str">
        <f>IF(Table1[[#This Row],[Expiration Date]]-J1401&gt;12/31/2024,"not expired","expired")</f>
        <v>expired</v>
      </c>
      <c r="R1393">
        <f>Table1[[#This Row],[Discounted Price]]*0.95</f>
        <v>60.747749999999989</v>
      </c>
      <c r="S1393">
        <f>Table1[[#This Row],[Discounted Price]]*0.9</f>
        <v>57.550499999999992</v>
      </c>
      <c r="T1393">
        <f>Table1[[#This Row],[Discounted Price]]*0.8</f>
        <v>51.155999999999999</v>
      </c>
      <c r="U1393">
        <f>Table1[[#This Row],[Price]]*0.52</f>
        <v>36.945999999999998</v>
      </c>
      <c r="V1393">
        <f>(Table1[[#This Row],[Price]]-Table1[[#This Row],[Scrap value]])/2</f>
        <v>17.052</v>
      </c>
    </row>
    <row r="1394" spans="1:22" x14ac:dyDescent="0.25">
      <c r="A1394" t="s">
        <v>6768</v>
      </c>
      <c r="B1394" t="s">
        <v>29</v>
      </c>
      <c r="C1394" t="s">
        <v>47</v>
      </c>
      <c r="D1394" t="s">
        <v>6769</v>
      </c>
      <c r="E1394">
        <v>296.69</v>
      </c>
      <c r="F1394">
        <v>27</v>
      </c>
      <c r="G1394" t="s">
        <v>43728</v>
      </c>
      <c r="H1394" t="s">
        <v>6770</v>
      </c>
      <c r="I1394" s="1">
        <v>45137</v>
      </c>
      <c r="J1394" s="1">
        <v>46023</v>
      </c>
      <c r="K1394" t="s">
        <v>6771</v>
      </c>
      <c r="L1394" t="s">
        <v>6772</v>
      </c>
      <c r="M1394" t="s">
        <v>45</v>
      </c>
      <c r="N1394">
        <v>5</v>
      </c>
      <c r="O1394">
        <f>Table1[[#This Row],[Price]]-0.1*Table1[[#This Row],[Price]]</f>
        <v>267.02100000000002</v>
      </c>
      <c r="P1394" s="9">
        <f>(Table1[[#This Row],[Expiration Date]]-Table1[[#This Row],[Manufacturing Date]])/365</f>
        <v>2.4273972602739726</v>
      </c>
      <c r="Q1394" t="str">
        <f>IF(Table1[[#This Row],[Expiration Date]]-J1402&gt;12/31/2024,"not expired","expired")</f>
        <v>expired</v>
      </c>
      <c r="R1394">
        <f>Table1[[#This Row],[Discounted Price]]*0.95</f>
        <v>253.66995</v>
      </c>
      <c r="S1394">
        <f>Table1[[#This Row],[Discounted Price]]*0.9</f>
        <v>240.31890000000001</v>
      </c>
      <c r="T1394">
        <f>Table1[[#This Row],[Discounted Price]]*0.8</f>
        <v>213.61680000000001</v>
      </c>
      <c r="U1394">
        <f>Table1[[#This Row],[Price]]*0.52</f>
        <v>154.27880000000002</v>
      </c>
      <c r="V1394">
        <f>(Table1[[#This Row],[Price]]-Table1[[#This Row],[Scrap value]])/2</f>
        <v>71.20559999999999</v>
      </c>
    </row>
    <row r="1395" spans="1:22" x14ac:dyDescent="0.25">
      <c r="A1395" t="s">
        <v>6773</v>
      </c>
      <c r="B1395" t="s">
        <v>29</v>
      </c>
      <c r="C1395" t="s">
        <v>47</v>
      </c>
      <c r="D1395" t="s">
        <v>6774</v>
      </c>
      <c r="E1395">
        <v>239.6</v>
      </c>
      <c r="F1395">
        <v>66</v>
      </c>
      <c r="G1395" t="s">
        <v>43728</v>
      </c>
      <c r="H1395" t="s">
        <v>6775</v>
      </c>
      <c r="I1395" s="1">
        <v>45000</v>
      </c>
      <c r="J1395" s="1">
        <v>46023</v>
      </c>
      <c r="K1395" t="s">
        <v>6776</v>
      </c>
      <c r="L1395" t="s">
        <v>6777</v>
      </c>
      <c r="M1395" t="s">
        <v>27</v>
      </c>
      <c r="N1395">
        <v>5</v>
      </c>
      <c r="O1395">
        <f>Table1[[#This Row],[Price]]-0.1*Table1[[#This Row],[Price]]</f>
        <v>215.64</v>
      </c>
      <c r="P1395" s="9">
        <f>(Table1[[#This Row],[Expiration Date]]-Table1[[#This Row],[Manufacturing Date]])/365</f>
        <v>2.8027397260273972</v>
      </c>
      <c r="Q1395" t="str">
        <f>IF(Table1[[#This Row],[Expiration Date]]-J1403&gt;12/31/2024,"not expired","expired")</f>
        <v>expired</v>
      </c>
      <c r="R1395">
        <f>Table1[[#This Row],[Discounted Price]]*0.95</f>
        <v>204.85799999999998</v>
      </c>
      <c r="S1395">
        <f>Table1[[#This Row],[Discounted Price]]*0.9</f>
        <v>194.07599999999999</v>
      </c>
      <c r="T1395">
        <f>Table1[[#This Row],[Discounted Price]]*0.8</f>
        <v>172.512</v>
      </c>
      <c r="U1395">
        <f>Table1[[#This Row],[Price]]*0.52</f>
        <v>124.592</v>
      </c>
      <c r="V1395">
        <f>(Table1[[#This Row],[Price]]-Table1[[#This Row],[Scrap value]])/2</f>
        <v>57.503999999999998</v>
      </c>
    </row>
    <row r="1396" spans="1:22" x14ac:dyDescent="0.25">
      <c r="A1396" t="s">
        <v>6778</v>
      </c>
      <c r="B1396" t="s">
        <v>29</v>
      </c>
      <c r="C1396" t="s">
        <v>47</v>
      </c>
      <c r="D1396" t="s">
        <v>6779</v>
      </c>
      <c r="E1396">
        <v>488.6</v>
      </c>
      <c r="F1396">
        <v>37</v>
      </c>
      <c r="G1396" t="s">
        <v>43728</v>
      </c>
      <c r="H1396" t="s">
        <v>6780</v>
      </c>
      <c r="I1396" s="1">
        <v>45137</v>
      </c>
      <c r="J1396" s="1">
        <v>45658</v>
      </c>
      <c r="K1396" t="s">
        <v>6781</v>
      </c>
      <c r="L1396" t="s">
        <v>6782</v>
      </c>
      <c r="M1396" t="s">
        <v>27</v>
      </c>
      <c r="N1396">
        <v>3</v>
      </c>
      <c r="O1396">
        <f>Table1[[#This Row],[Price]]-0.1*Table1[[#This Row],[Price]]</f>
        <v>439.74</v>
      </c>
      <c r="P1396" s="9">
        <f>(Table1[[#This Row],[Expiration Date]]-Table1[[#This Row],[Manufacturing Date]])/365</f>
        <v>1.4273972602739726</v>
      </c>
      <c r="Q1396" t="str">
        <f>IF(Table1[[#This Row],[Expiration Date]]-J1404&gt;12/31/2024,"not expired","expired")</f>
        <v>expired</v>
      </c>
      <c r="R1396">
        <f>Table1[[#This Row],[Discounted Price]]*0.95</f>
        <v>417.75299999999999</v>
      </c>
      <c r="S1396">
        <f>Table1[[#This Row],[Discounted Price]]*0.9</f>
        <v>395.76600000000002</v>
      </c>
      <c r="T1396">
        <f>Table1[[#This Row],[Discounted Price]]*0.8</f>
        <v>351.79200000000003</v>
      </c>
      <c r="U1396">
        <f>Table1[[#This Row],[Price]]*0.52</f>
        <v>254.07200000000003</v>
      </c>
      <c r="V1396">
        <f>(Table1[[#This Row],[Price]]-Table1[[#This Row],[Scrap value]])/2</f>
        <v>117.264</v>
      </c>
    </row>
    <row r="1397" spans="1:22" x14ac:dyDescent="0.25">
      <c r="A1397" t="s">
        <v>6783</v>
      </c>
      <c r="B1397" t="s">
        <v>15</v>
      </c>
      <c r="C1397" t="s">
        <v>47</v>
      </c>
      <c r="D1397" t="s">
        <v>6784</v>
      </c>
      <c r="E1397">
        <v>267.95</v>
      </c>
      <c r="F1397">
        <v>54</v>
      </c>
      <c r="G1397" t="s">
        <v>43729</v>
      </c>
      <c r="H1397" t="s">
        <v>6785</v>
      </c>
      <c r="I1397" s="1">
        <v>45000</v>
      </c>
      <c r="J1397" s="1">
        <v>45292</v>
      </c>
      <c r="K1397" t="s">
        <v>6786</v>
      </c>
      <c r="L1397" t="s">
        <v>6787</v>
      </c>
      <c r="M1397" t="s">
        <v>20</v>
      </c>
      <c r="N1397">
        <v>1</v>
      </c>
      <c r="O1397">
        <f>Table1[[#This Row],[Price]]-0.1*Table1[[#This Row],[Price]]</f>
        <v>241.15499999999997</v>
      </c>
      <c r="P1397" s="9">
        <f>(Table1[[#This Row],[Expiration Date]]-Table1[[#This Row],[Manufacturing Date]])/365</f>
        <v>0.8</v>
      </c>
      <c r="Q1397" t="str">
        <f>IF(Table1[[#This Row],[Expiration Date]]-J1405&gt;12/31/2024,"not expired","expired")</f>
        <v>expired</v>
      </c>
      <c r="R1397">
        <f>Table1[[#This Row],[Discounted Price]]*0.95</f>
        <v>229.09724999999997</v>
      </c>
      <c r="S1397">
        <f>Table1[[#This Row],[Discounted Price]]*0.9</f>
        <v>217.03949999999998</v>
      </c>
      <c r="T1397">
        <f>Table1[[#This Row],[Discounted Price]]*0.8</f>
        <v>192.92399999999998</v>
      </c>
      <c r="U1397">
        <f>Table1[[#This Row],[Price]]*0.52</f>
        <v>139.334</v>
      </c>
      <c r="V1397">
        <f>(Table1[[#This Row],[Price]]-Table1[[#This Row],[Scrap value]])/2</f>
        <v>64.307999999999993</v>
      </c>
    </row>
    <row r="1398" spans="1:22" x14ac:dyDescent="0.25">
      <c r="A1398" t="s">
        <v>6788</v>
      </c>
      <c r="B1398" t="s">
        <v>15</v>
      </c>
      <c r="C1398" t="s">
        <v>47</v>
      </c>
      <c r="D1398" t="s">
        <v>6789</v>
      </c>
      <c r="E1398">
        <v>294.98</v>
      </c>
      <c r="F1398">
        <v>4</v>
      </c>
      <c r="G1398" t="s">
        <v>43730</v>
      </c>
      <c r="H1398" t="s">
        <v>5183</v>
      </c>
      <c r="I1398" s="1">
        <v>45137</v>
      </c>
      <c r="J1398" s="1">
        <v>45658</v>
      </c>
      <c r="K1398" t="s">
        <v>6790</v>
      </c>
      <c r="L1398" t="s">
        <v>6791</v>
      </c>
      <c r="M1398" t="s">
        <v>20</v>
      </c>
      <c r="N1398">
        <v>2</v>
      </c>
      <c r="O1398">
        <f>Table1[[#This Row],[Price]]-0.1*Table1[[#This Row],[Price]]</f>
        <v>265.48200000000003</v>
      </c>
      <c r="P1398" s="9">
        <f>(Table1[[#This Row],[Expiration Date]]-Table1[[#This Row],[Manufacturing Date]])/365</f>
        <v>1.4273972602739726</v>
      </c>
      <c r="Q1398" t="str">
        <f>IF(Table1[[#This Row],[Expiration Date]]-J1406&gt;12/31/2024,"not expired","expired")</f>
        <v>not expired</v>
      </c>
      <c r="R1398">
        <f>Table1[[#This Row],[Discounted Price]]*0.95</f>
        <v>252.20790000000002</v>
      </c>
      <c r="S1398">
        <f>Table1[[#This Row],[Discounted Price]]*0.9</f>
        <v>238.93380000000002</v>
      </c>
      <c r="T1398">
        <f>Table1[[#This Row],[Discounted Price]]*0.8</f>
        <v>212.38560000000004</v>
      </c>
      <c r="U1398">
        <f>Table1[[#This Row],[Price]]*0.52</f>
        <v>153.3896</v>
      </c>
      <c r="V1398">
        <f>(Table1[[#This Row],[Price]]-Table1[[#This Row],[Scrap value]])/2</f>
        <v>70.795200000000008</v>
      </c>
    </row>
    <row r="1399" spans="1:22" x14ac:dyDescent="0.25">
      <c r="A1399" t="s">
        <v>6792</v>
      </c>
      <c r="B1399" t="s">
        <v>15</v>
      </c>
      <c r="C1399" t="s">
        <v>47</v>
      </c>
      <c r="D1399" t="s">
        <v>6793</v>
      </c>
      <c r="E1399">
        <v>472.55</v>
      </c>
      <c r="F1399">
        <v>49</v>
      </c>
      <c r="G1399" t="s">
        <v>43730</v>
      </c>
      <c r="H1399" t="s">
        <v>6794</v>
      </c>
      <c r="I1399" s="1">
        <v>45000</v>
      </c>
      <c r="J1399" s="1">
        <v>45292</v>
      </c>
      <c r="K1399" t="s">
        <v>6795</v>
      </c>
      <c r="L1399" t="s">
        <v>6796</v>
      </c>
      <c r="M1399" t="s">
        <v>45</v>
      </c>
      <c r="N1399">
        <v>4</v>
      </c>
      <c r="O1399">
        <f>Table1[[#This Row],[Price]]-0.1*Table1[[#This Row],[Price]]</f>
        <v>425.29500000000002</v>
      </c>
      <c r="P1399" s="9">
        <f>(Table1[[#This Row],[Expiration Date]]-Table1[[#This Row],[Manufacturing Date]])/365</f>
        <v>0.8</v>
      </c>
      <c r="Q1399" t="str">
        <f>IF(Table1[[#This Row],[Expiration Date]]-J1407&gt;12/31/2024,"not expired","expired")</f>
        <v>expired</v>
      </c>
      <c r="R1399">
        <f>Table1[[#This Row],[Discounted Price]]*0.95</f>
        <v>404.03025000000002</v>
      </c>
      <c r="S1399">
        <f>Table1[[#This Row],[Discounted Price]]*0.9</f>
        <v>382.76550000000003</v>
      </c>
      <c r="T1399">
        <f>Table1[[#This Row],[Discounted Price]]*0.8</f>
        <v>340.23600000000005</v>
      </c>
      <c r="U1399">
        <f>Table1[[#This Row],[Price]]*0.52</f>
        <v>245.72600000000003</v>
      </c>
      <c r="V1399">
        <f>(Table1[[#This Row],[Price]]-Table1[[#This Row],[Scrap value]])/2</f>
        <v>113.41199999999999</v>
      </c>
    </row>
    <row r="1400" spans="1:22" x14ac:dyDescent="0.25">
      <c r="A1400" t="s">
        <v>6797</v>
      </c>
      <c r="B1400" t="s">
        <v>29</v>
      </c>
      <c r="C1400" t="s">
        <v>47</v>
      </c>
      <c r="D1400" t="s">
        <v>6798</v>
      </c>
      <c r="E1400">
        <v>346.42</v>
      </c>
      <c r="F1400">
        <v>1</v>
      </c>
      <c r="G1400" t="s">
        <v>43730</v>
      </c>
      <c r="H1400" t="s">
        <v>6799</v>
      </c>
      <c r="I1400" s="1">
        <v>45137</v>
      </c>
      <c r="J1400" s="1">
        <v>45292</v>
      </c>
      <c r="K1400" t="s">
        <v>6800</v>
      </c>
      <c r="L1400" t="s">
        <v>6801</v>
      </c>
      <c r="M1400" t="s">
        <v>27</v>
      </c>
      <c r="N1400">
        <v>2</v>
      </c>
      <c r="O1400">
        <f>Table1[[#This Row],[Price]]-0.1*Table1[[#This Row],[Price]]</f>
        <v>311.77800000000002</v>
      </c>
      <c r="P1400" s="9">
        <f>(Table1[[#This Row],[Expiration Date]]-Table1[[#This Row],[Manufacturing Date]])/365</f>
        <v>0.42465753424657532</v>
      </c>
      <c r="Q1400" t="str">
        <f>IF(Table1[[#This Row],[Expiration Date]]-J1408&gt;12/31/2024,"not expired","expired")</f>
        <v>expired</v>
      </c>
      <c r="R1400">
        <f>Table1[[#This Row],[Discounted Price]]*0.95</f>
        <v>296.1891</v>
      </c>
      <c r="S1400">
        <f>Table1[[#This Row],[Discounted Price]]*0.9</f>
        <v>280.60020000000003</v>
      </c>
      <c r="T1400">
        <f>Table1[[#This Row],[Discounted Price]]*0.8</f>
        <v>249.42240000000004</v>
      </c>
      <c r="U1400">
        <f>Table1[[#This Row],[Price]]*0.52</f>
        <v>180.13840000000002</v>
      </c>
      <c r="V1400">
        <f>(Table1[[#This Row],[Price]]-Table1[[#This Row],[Scrap value]])/2</f>
        <v>83.140799999999999</v>
      </c>
    </row>
    <row r="1401" spans="1:22" x14ac:dyDescent="0.25">
      <c r="A1401" t="s">
        <v>6802</v>
      </c>
      <c r="B1401" t="s">
        <v>29</v>
      </c>
      <c r="C1401" t="s">
        <v>47</v>
      </c>
      <c r="D1401" t="s">
        <v>6803</v>
      </c>
      <c r="E1401">
        <v>420.67</v>
      </c>
      <c r="F1401">
        <v>98</v>
      </c>
      <c r="G1401" t="s">
        <v>43730</v>
      </c>
      <c r="H1401" t="s">
        <v>6804</v>
      </c>
      <c r="I1401" s="1">
        <v>45137</v>
      </c>
      <c r="J1401" s="1">
        <v>46023</v>
      </c>
      <c r="K1401" t="s">
        <v>6805</v>
      </c>
      <c r="L1401" t="s">
        <v>6806</v>
      </c>
      <c r="M1401" t="s">
        <v>45</v>
      </c>
      <c r="N1401">
        <v>5</v>
      </c>
      <c r="O1401">
        <f>Table1[[#This Row],[Price]]-0.1*Table1[[#This Row],[Price]]</f>
        <v>378.60300000000001</v>
      </c>
      <c r="P1401" s="9">
        <f>(Table1[[#This Row],[Expiration Date]]-Table1[[#This Row],[Manufacturing Date]])/365</f>
        <v>2.4273972602739726</v>
      </c>
      <c r="Q1401" t="str">
        <f>IF(Table1[[#This Row],[Expiration Date]]-J1409&gt;12/31/2024,"not expired","expired")</f>
        <v>not expired</v>
      </c>
      <c r="R1401">
        <f>Table1[[#This Row],[Discounted Price]]*0.95</f>
        <v>359.67284999999998</v>
      </c>
      <c r="S1401">
        <f>Table1[[#This Row],[Discounted Price]]*0.9</f>
        <v>340.74270000000001</v>
      </c>
      <c r="T1401">
        <f>Table1[[#This Row],[Discounted Price]]*0.8</f>
        <v>302.88240000000002</v>
      </c>
      <c r="U1401">
        <f>Table1[[#This Row],[Price]]*0.52</f>
        <v>218.7484</v>
      </c>
      <c r="V1401">
        <f>(Table1[[#This Row],[Price]]-Table1[[#This Row],[Scrap value]])/2</f>
        <v>100.96080000000001</v>
      </c>
    </row>
    <row r="1402" spans="1:22" x14ac:dyDescent="0.25">
      <c r="A1402" t="s">
        <v>6807</v>
      </c>
      <c r="B1402" t="s">
        <v>15</v>
      </c>
      <c r="C1402" t="s">
        <v>47</v>
      </c>
      <c r="D1402" t="s">
        <v>6808</v>
      </c>
      <c r="E1402">
        <v>273.01</v>
      </c>
      <c r="F1402">
        <v>100</v>
      </c>
      <c r="G1402" t="s">
        <v>43729</v>
      </c>
      <c r="H1402" t="s">
        <v>6809</v>
      </c>
      <c r="I1402" s="1">
        <v>45137</v>
      </c>
      <c r="J1402" s="1">
        <v>46023</v>
      </c>
      <c r="K1402" t="s">
        <v>6810</v>
      </c>
      <c r="L1402" t="s">
        <v>6811</v>
      </c>
      <c r="M1402" t="s">
        <v>20</v>
      </c>
      <c r="N1402">
        <v>4</v>
      </c>
      <c r="O1402">
        <f>Table1[[#This Row],[Price]]-0.1*Table1[[#This Row],[Price]]</f>
        <v>245.709</v>
      </c>
      <c r="P1402" s="9">
        <f>(Table1[[#This Row],[Expiration Date]]-Table1[[#This Row],[Manufacturing Date]])/365</f>
        <v>2.4273972602739726</v>
      </c>
      <c r="Q1402" t="str">
        <f>IF(Table1[[#This Row],[Expiration Date]]-J1410&gt;12/31/2024,"not expired","expired")</f>
        <v>expired</v>
      </c>
      <c r="R1402">
        <f>Table1[[#This Row],[Discounted Price]]*0.95</f>
        <v>233.42355000000001</v>
      </c>
      <c r="S1402">
        <f>Table1[[#This Row],[Discounted Price]]*0.9</f>
        <v>221.13810000000001</v>
      </c>
      <c r="T1402">
        <f>Table1[[#This Row],[Discounted Price]]*0.8</f>
        <v>196.56720000000001</v>
      </c>
      <c r="U1402">
        <f>Table1[[#This Row],[Price]]*0.52</f>
        <v>141.96520000000001</v>
      </c>
      <c r="V1402">
        <f>(Table1[[#This Row],[Price]]-Table1[[#This Row],[Scrap value]])/2</f>
        <v>65.52239999999999</v>
      </c>
    </row>
    <row r="1403" spans="1:22" x14ac:dyDescent="0.25">
      <c r="A1403" t="s">
        <v>6812</v>
      </c>
      <c r="B1403" t="s">
        <v>29</v>
      </c>
      <c r="C1403" t="s">
        <v>47</v>
      </c>
      <c r="D1403" t="s">
        <v>6813</v>
      </c>
      <c r="E1403">
        <v>464.99</v>
      </c>
      <c r="F1403">
        <v>89</v>
      </c>
      <c r="G1403" t="s">
        <v>43729</v>
      </c>
      <c r="H1403" t="s">
        <v>3790</v>
      </c>
      <c r="I1403" s="1">
        <v>45000</v>
      </c>
      <c r="J1403" s="1">
        <v>46023</v>
      </c>
      <c r="K1403" t="s">
        <v>6814</v>
      </c>
      <c r="L1403" t="s">
        <v>6815</v>
      </c>
      <c r="M1403" t="s">
        <v>27</v>
      </c>
      <c r="N1403">
        <v>1</v>
      </c>
      <c r="O1403">
        <f>Table1[[#This Row],[Price]]-0.1*Table1[[#This Row],[Price]]</f>
        <v>418.49099999999999</v>
      </c>
      <c r="P1403" s="9">
        <f>(Table1[[#This Row],[Expiration Date]]-Table1[[#This Row],[Manufacturing Date]])/365</f>
        <v>2.8027397260273972</v>
      </c>
      <c r="Q1403" t="str">
        <f>IF(Table1[[#This Row],[Expiration Date]]-J1411&gt;12/31/2024,"not expired","expired")</f>
        <v>not expired</v>
      </c>
      <c r="R1403">
        <f>Table1[[#This Row],[Discounted Price]]*0.95</f>
        <v>397.56644999999997</v>
      </c>
      <c r="S1403">
        <f>Table1[[#This Row],[Discounted Price]]*0.9</f>
        <v>376.64190000000002</v>
      </c>
      <c r="T1403">
        <f>Table1[[#This Row],[Discounted Price]]*0.8</f>
        <v>334.7928</v>
      </c>
      <c r="U1403">
        <f>Table1[[#This Row],[Price]]*0.52</f>
        <v>241.79480000000001</v>
      </c>
      <c r="V1403">
        <f>(Table1[[#This Row],[Price]]-Table1[[#This Row],[Scrap value]])/2</f>
        <v>111.5976</v>
      </c>
    </row>
    <row r="1404" spans="1:22" x14ac:dyDescent="0.25">
      <c r="A1404" t="s">
        <v>6816</v>
      </c>
      <c r="B1404" t="s">
        <v>22</v>
      </c>
      <c r="C1404" t="s">
        <v>47</v>
      </c>
      <c r="D1404" t="s">
        <v>6817</v>
      </c>
      <c r="E1404">
        <v>221.02</v>
      </c>
      <c r="F1404">
        <v>25</v>
      </c>
      <c r="G1404" t="s">
        <v>43728</v>
      </c>
      <c r="H1404" t="s">
        <v>6818</v>
      </c>
      <c r="I1404" s="1">
        <v>45000</v>
      </c>
      <c r="J1404" s="1">
        <v>45658</v>
      </c>
      <c r="K1404" t="s">
        <v>6819</v>
      </c>
      <c r="L1404" t="s">
        <v>6820</v>
      </c>
      <c r="M1404" t="s">
        <v>45</v>
      </c>
      <c r="N1404">
        <v>1</v>
      </c>
      <c r="O1404">
        <f>Table1[[#This Row],[Price]]-0.1*Table1[[#This Row],[Price]]</f>
        <v>198.91800000000001</v>
      </c>
      <c r="P1404" s="9">
        <f>(Table1[[#This Row],[Expiration Date]]-Table1[[#This Row],[Manufacturing Date]])/365</f>
        <v>1.8027397260273972</v>
      </c>
      <c r="Q1404" t="str">
        <f>IF(Table1[[#This Row],[Expiration Date]]-J1412&gt;12/31/2024,"not expired","expired")</f>
        <v>expired</v>
      </c>
      <c r="R1404">
        <f>Table1[[#This Row],[Discounted Price]]*0.95</f>
        <v>188.97209999999998</v>
      </c>
      <c r="S1404">
        <f>Table1[[#This Row],[Discounted Price]]*0.9</f>
        <v>179.02620000000002</v>
      </c>
      <c r="T1404">
        <f>Table1[[#This Row],[Discounted Price]]*0.8</f>
        <v>159.13440000000003</v>
      </c>
      <c r="U1404">
        <f>Table1[[#This Row],[Price]]*0.52</f>
        <v>114.93040000000001</v>
      </c>
      <c r="V1404">
        <f>(Table1[[#This Row],[Price]]-Table1[[#This Row],[Scrap value]])/2</f>
        <v>53.044800000000002</v>
      </c>
    </row>
    <row r="1405" spans="1:22" x14ac:dyDescent="0.25">
      <c r="A1405" t="s">
        <v>6821</v>
      </c>
      <c r="B1405" t="s">
        <v>15</v>
      </c>
      <c r="C1405" t="s">
        <v>47</v>
      </c>
      <c r="D1405" t="s">
        <v>6822</v>
      </c>
      <c r="E1405">
        <v>96.01</v>
      </c>
      <c r="F1405">
        <v>86</v>
      </c>
      <c r="G1405" t="s">
        <v>43729</v>
      </c>
      <c r="H1405" t="s">
        <v>3309</v>
      </c>
      <c r="I1405" s="1">
        <v>45137</v>
      </c>
      <c r="J1405" s="1">
        <v>46023</v>
      </c>
      <c r="K1405" t="s">
        <v>6823</v>
      </c>
      <c r="L1405" t="s">
        <v>6824</v>
      </c>
      <c r="M1405" t="s">
        <v>20</v>
      </c>
      <c r="N1405">
        <v>5</v>
      </c>
      <c r="O1405">
        <f>Table1[[#This Row],[Price]]-0.1*Table1[[#This Row],[Price]]</f>
        <v>86.409000000000006</v>
      </c>
      <c r="P1405" s="9">
        <f>(Table1[[#This Row],[Expiration Date]]-Table1[[#This Row],[Manufacturing Date]])/365</f>
        <v>2.4273972602739726</v>
      </c>
      <c r="Q1405" t="str">
        <f>IF(Table1[[#This Row],[Expiration Date]]-J1413&gt;12/31/2024,"not expired","expired")</f>
        <v>not expired</v>
      </c>
      <c r="R1405">
        <f>Table1[[#This Row],[Discounted Price]]*0.95</f>
        <v>82.088549999999998</v>
      </c>
      <c r="S1405">
        <f>Table1[[#This Row],[Discounted Price]]*0.9</f>
        <v>77.768100000000004</v>
      </c>
      <c r="T1405">
        <f>Table1[[#This Row],[Discounted Price]]*0.8</f>
        <v>69.127200000000002</v>
      </c>
      <c r="U1405">
        <f>Table1[[#This Row],[Price]]*0.52</f>
        <v>49.925200000000004</v>
      </c>
      <c r="V1405">
        <f>(Table1[[#This Row],[Price]]-Table1[[#This Row],[Scrap value]])/2</f>
        <v>23.042400000000001</v>
      </c>
    </row>
    <row r="1406" spans="1:22" x14ac:dyDescent="0.25">
      <c r="A1406" t="s">
        <v>6825</v>
      </c>
      <c r="B1406" t="s">
        <v>22</v>
      </c>
      <c r="C1406" t="s">
        <v>47</v>
      </c>
      <c r="D1406" t="s">
        <v>6826</v>
      </c>
      <c r="E1406">
        <v>21.67</v>
      </c>
      <c r="F1406">
        <v>54</v>
      </c>
      <c r="G1406" t="s">
        <v>43730</v>
      </c>
      <c r="H1406" t="s">
        <v>6827</v>
      </c>
      <c r="I1406" s="1">
        <v>45000</v>
      </c>
      <c r="J1406" s="1">
        <v>45292</v>
      </c>
      <c r="K1406" t="s">
        <v>6828</v>
      </c>
      <c r="L1406" t="s">
        <v>6829</v>
      </c>
      <c r="M1406" t="s">
        <v>20</v>
      </c>
      <c r="N1406">
        <v>1</v>
      </c>
      <c r="O1406">
        <f>Table1[[#This Row],[Price]]-0.1*Table1[[#This Row],[Price]]</f>
        <v>19.503</v>
      </c>
      <c r="P1406" s="9">
        <f>(Table1[[#This Row],[Expiration Date]]-Table1[[#This Row],[Manufacturing Date]])/365</f>
        <v>0.8</v>
      </c>
      <c r="Q1406" t="str">
        <f>IF(Table1[[#This Row],[Expiration Date]]-J1414&gt;12/31/2024,"not expired","expired")</f>
        <v>expired</v>
      </c>
      <c r="R1406">
        <f>Table1[[#This Row],[Discounted Price]]*0.95</f>
        <v>18.527850000000001</v>
      </c>
      <c r="S1406">
        <f>Table1[[#This Row],[Discounted Price]]*0.9</f>
        <v>17.552700000000002</v>
      </c>
      <c r="T1406">
        <f>Table1[[#This Row],[Discounted Price]]*0.8</f>
        <v>15.602400000000001</v>
      </c>
      <c r="U1406">
        <f>Table1[[#This Row],[Price]]*0.52</f>
        <v>11.268400000000002</v>
      </c>
      <c r="V1406">
        <f>(Table1[[#This Row],[Price]]-Table1[[#This Row],[Scrap value]])/2</f>
        <v>5.2008000000000001</v>
      </c>
    </row>
    <row r="1407" spans="1:22" x14ac:dyDescent="0.25">
      <c r="A1407" t="s">
        <v>6830</v>
      </c>
      <c r="B1407" t="s">
        <v>29</v>
      </c>
      <c r="C1407" t="s">
        <v>47</v>
      </c>
      <c r="D1407" t="s">
        <v>6831</v>
      </c>
      <c r="E1407">
        <v>191.65</v>
      </c>
      <c r="F1407">
        <v>78</v>
      </c>
      <c r="G1407" t="s">
        <v>43730</v>
      </c>
      <c r="H1407" t="s">
        <v>2457</v>
      </c>
      <c r="I1407" s="1">
        <v>45000</v>
      </c>
      <c r="J1407" s="1">
        <v>46023</v>
      </c>
      <c r="K1407" t="s">
        <v>6832</v>
      </c>
      <c r="L1407" t="s">
        <v>6833</v>
      </c>
      <c r="M1407" t="s">
        <v>20</v>
      </c>
      <c r="N1407">
        <v>2</v>
      </c>
      <c r="O1407">
        <f>Table1[[#This Row],[Price]]-0.1*Table1[[#This Row],[Price]]</f>
        <v>172.48500000000001</v>
      </c>
      <c r="P1407" s="9">
        <f>(Table1[[#This Row],[Expiration Date]]-Table1[[#This Row],[Manufacturing Date]])/365</f>
        <v>2.8027397260273972</v>
      </c>
      <c r="Q1407" t="str">
        <f>IF(Table1[[#This Row],[Expiration Date]]-J1415&gt;12/31/2024,"not expired","expired")</f>
        <v>expired</v>
      </c>
      <c r="R1407">
        <f>Table1[[#This Row],[Discounted Price]]*0.95</f>
        <v>163.86075</v>
      </c>
      <c r="S1407">
        <f>Table1[[#This Row],[Discounted Price]]*0.9</f>
        <v>155.23650000000001</v>
      </c>
      <c r="T1407">
        <f>Table1[[#This Row],[Discounted Price]]*0.8</f>
        <v>137.98800000000003</v>
      </c>
      <c r="U1407">
        <f>Table1[[#This Row],[Price]]*0.52</f>
        <v>99.658000000000001</v>
      </c>
      <c r="V1407">
        <f>(Table1[[#This Row],[Price]]-Table1[[#This Row],[Scrap value]])/2</f>
        <v>45.996000000000002</v>
      </c>
    </row>
    <row r="1408" spans="1:22" x14ac:dyDescent="0.25">
      <c r="A1408" t="s">
        <v>6834</v>
      </c>
      <c r="B1408" t="s">
        <v>29</v>
      </c>
      <c r="C1408" t="s">
        <v>47</v>
      </c>
      <c r="D1408" t="s">
        <v>6835</v>
      </c>
      <c r="E1408">
        <v>458.35</v>
      </c>
      <c r="F1408">
        <v>54</v>
      </c>
      <c r="G1408" t="s">
        <v>43730</v>
      </c>
      <c r="H1408" t="s">
        <v>6836</v>
      </c>
      <c r="I1408" s="1">
        <v>44927</v>
      </c>
      <c r="J1408" s="1">
        <v>45658</v>
      </c>
      <c r="K1408" t="s">
        <v>6837</v>
      </c>
      <c r="L1408" t="s">
        <v>6838</v>
      </c>
      <c r="M1408" t="s">
        <v>45</v>
      </c>
      <c r="N1408">
        <v>2</v>
      </c>
      <c r="O1408">
        <f>Table1[[#This Row],[Price]]-0.1*Table1[[#This Row],[Price]]</f>
        <v>412.51499999999999</v>
      </c>
      <c r="P1408" s="9">
        <f>(Table1[[#This Row],[Expiration Date]]-Table1[[#This Row],[Manufacturing Date]])/365</f>
        <v>2.0027397260273974</v>
      </c>
      <c r="Q1408" t="str">
        <f>IF(Table1[[#This Row],[Expiration Date]]-J1416&gt;12/31/2024,"not expired","expired")</f>
        <v>expired</v>
      </c>
      <c r="R1408">
        <f>Table1[[#This Row],[Discounted Price]]*0.95</f>
        <v>391.88924999999995</v>
      </c>
      <c r="S1408">
        <f>Table1[[#This Row],[Discounted Price]]*0.9</f>
        <v>371.26350000000002</v>
      </c>
      <c r="T1408">
        <f>Table1[[#This Row],[Discounted Price]]*0.8</f>
        <v>330.012</v>
      </c>
      <c r="U1408">
        <f>Table1[[#This Row],[Price]]*0.52</f>
        <v>238.34200000000001</v>
      </c>
      <c r="V1408">
        <f>(Table1[[#This Row],[Price]]-Table1[[#This Row],[Scrap value]])/2</f>
        <v>110.004</v>
      </c>
    </row>
    <row r="1409" spans="1:22" x14ac:dyDescent="0.25">
      <c r="A1409" t="s">
        <v>6839</v>
      </c>
      <c r="B1409" t="s">
        <v>22</v>
      </c>
      <c r="C1409" t="s">
        <v>47</v>
      </c>
      <c r="D1409" t="s">
        <v>6840</v>
      </c>
      <c r="E1409">
        <v>317.88</v>
      </c>
      <c r="F1409">
        <v>51</v>
      </c>
      <c r="G1409" t="s">
        <v>43730</v>
      </c>
      <c r="H1409" t="s">
        <v>6841</v>
      </c>
      <c r="I1409" s="1">
        <v>45000</v>
      </c>
      <c r="J1409" s="1">
        <v>45658</v>
      </c>
      <c r="K1409" t="s">
        <v>6842</v>
      </c>
      <c r="L1409" t="s">
        <v>6843</v>
      </c>
      <c r="M1409" t="s">
        <v>20</v>
      </c>
      <c r="N1409">
        <v>4</v>
      </c>
      <c r="O1409">
        <f>Table1[[#This Row],[Price]]-0.1*Table1[[#This Row],[Price]]</f>
        <v>286.09199999999998</v>
      </c>
      <c r="P1409" s="9">
        <f>(Table1[[#This Row],[Expiration Date]]-Table1[[#This Row],[Manufacturing Date]])/365</f>
        <v>1.8027397260273972</v>
      </c>
      <c r="Q1409" t="str">
        <f>IF(Table1[[#This Row],[Expiration Date]]-J1417&gt;12/31/2024,"not expired","expired")</f>
        <v>expired</v>
      </c>
      <c r="R1409">
        <f>Table1[[#This Row],[Discounted Price]]*0.95</f>
        <v>271.78739999999999</v>
      </c>
      <c r="S1409">
        <f>Table1[[#This Row],[Discounted Price]]*0.9</f>
        <v>257.4828</v>
      </c>
      <c r="T1409">
        <f>Table1[[#This Row],[Discounted Price]]*0.8</f>
        <v>228.87360000000001</v>
      </c>
      <c r="U1409">
        <f>Table1[[#This Row],[Price]]*0.52</f>
        <v>165.29760000000002</v>
      </c>
      <c r="V1409">
        <f>(Table1[[#This Row],[Price]]-Table1[[#This Row],[Scrap value]])/2</f>
        <v>76.291199999999989</v>
      </c>
    </row>
    <row r="1410" spans="1:22" x14ac:dyDescent="0.25">
      <c r="A1410" t="s">
        <v>6844</v>
      </c>
      <c r="B1410" t="s">
        <v>22</v>
      </c>
      <c r="C1410" t="s">
        <v>47</v>
      </c>
      <c r="D1410" t="s">
        <v>6845</v>
      </c>
      <c r="E1410">
        <v>62.24</v>
      </c>
      <c r="F1410">
        <v>99</v>
      </c>
      <c r="G1410" t="s">
        <v>43729</v>
      </c>
      <c r="H1410" t="s">
        <v>6846</v>
      </c>
      <c r="I1410" s="1">
        <v>45000</v>
      </c>
      <c r="J1410" s="1">
        <v>46023</v>
      </c>
      <c r="K1410" t="s">
        <v>6847</v>
      </c>
      <c r="L1410" t="s">
        <v>6848</v>
      </c>
      <c r="M1410" t="s">
        <v>20</v>
      </c>
      <c r="N1410">
        <v>5</v>
      </c>
      <c r="O1410">
        <f>Table1[[#This Row],[Price]]-0.1*Table1[[#This Row],[Price]]</f>
        <v>56.016000000000005</v>
      </c>
      <c r="P1410" s="9">
        <f>(Table1[[#This Row],[Expiration Date]]-Table1[[#This Row],[Manufacturing Date]])/365</f>
        <v>2.8027397260273972</v>
      </c>
      <c r="Q1410" t="str">
        <f>IF(Table1[[#This Row],[Expiration Date]]-J1418&gt;12/31/2024,"not expired","expired")</f>
        <v>not expired</v>
      </c>
      <c r="R1410">
        <f>Table1[[#This Row],[Discounted Price]]*0.95</f>
        <v>53.215200000000003</v>
      </c>
      <c r="S1410">
        <f>Table1[[#This Row],[Discounted Price]]*0.9</f>
        <v>50.414400000000008</v>
      </c>
      <c r="T1410">
        <f>Table1[[#This Row],[Discounted Price]]*0.8</f>
        <v>44.81280000000001</v>
      </c>
      <c r="U1410">
        <f>Table1[[#This Row],[Price]]*0.52</f>
        <v>32.364800000000002</v>
      </c>
      <c r="V1410">
        <f>(Table1[[#This Row],[Price]]-Table1[[#This Row],[Scrap value]])/2</f>
        <v>14.9376</v>
      </c>
    </row>
    <row r="1411" spans="1:22" x14ac:dyDescent="0.25">
      <c r="A1411" t="s">
        <v>6849</v>
      </c>
      <c r="B1411" t="s">
        <v>22</v>
      </c>
      <c r="C1411" t="s">
        <v>47</v>
      </c>
      <c r="D1411" t="s">
        <v>6850</v>
      </c>
      <c r="E1411">
        <v>464.33</v>
      </c>
      <c r="F1411">
        <v>70</v>
      </c>
      <c r="G1411" t="s">
        <v>43728</v>
      </c>
      <c r="H1411" t="s">
        <v>6851</v>
      </c>
      <c r="I1411" s="1">
        <v>45000</v>
      </c>
      <c r="J1411" s="1">
        <v>45292</v>
      </c>
      <c r="K1411" t="s">
        <v>6852</v>
      </c>
      <c r="L1411" t="s">
        <v>6853</v>
      </c>
      <c r="M1411" t="s">
        <v>20</v>
      </c>
      <c r="N1411">
        <v>4</v>
      </c>
      <c r="O1411">
        <f>Table1[[#This Row],[Price]]-0.1*Table1[[#This Row],[Price]]</f>
        <v>417.89699999999999</v>
      </c>
      <c r="P1411" s="9">
        <f>(Table1[[#This Row],[Expiration Date]]-Table1[[#This Row],[Manufacturing Date]])/365</f>
        <v>0.8</v>
      </c>
      <c r="Q1411" t="str">
        <f>IF(Table1[[#This Row],[Expiration Date]]-J1419&gt;12/31/2024,"not expired","expired")</f>
        <v>expired</v>
      </c>
      <c r="R1411">
        <f>Table1[[#This Row],[Discounted Price]]*0.95</f>
        <v>397.00214999999997</v>
      </c>
      <c r="S1411">
        <f>Table1[[#This Row],[Discounted Price]]*0.9</f>
        <v>376.10730000000001</v>
      </c>
      <c r="T1411">
        <f>Table1[[#This Row],[Discounted Price]]*0.8</f>
        <v>334.31760000000003</v>
      </c>
      <c r="U1411">
        <f>Table1[[#This Row],[Price]]*0.52</f>
        <v>241.45160000000001</v>
      </c>
      <c r="V1411">
        <f>(Table1[[#This Row],[Price]]-Table1[[#This Row],[Scrap value]])/2</f>
        <v>111.43919999999999</v>
      </c>
    </row>
    <row r="1412" spans="1:22" x14ac:dyDescent="0.25">
      <c r="A1412" t="s">
        <v>6854</v>
      </c>
      <c r="B1412" t="s">
        <v>35</v>
      </c>
      <c r="C1412" t="s">
        <v>47</v>
      </c>
      <c r="D1412" t="s">
        <v>6855</v>
      </c>
      <c r="E1412">
        <v>94.84</v>
      </c>
      <c r="F1412">
        <v>57</v>
      </c>
      <c r="G1412" t="s">
        <v>43729</v>
      </c>
      <c r="H1412" t="s">
        <v>6856</v>
      </c>
      <c r="I1412" s="1">
        <v>45000</v>
      </c>
      <c r="J1412" s="1">
        <v>45658</v>
      </c>
      <c r="K1412" t="s">
        <v>6857</v>
      </c>
      <c r="L1412" t="s">
        <v>6858</v>
      </c>
      <c r="M1412" t="s">
        <v>45</v>
      </c>
      <c r="N1412">
        <v>2</v>
      </c>
      <c r="O1412">
        <f>Table1[[#This Row],[Price]]-0.1*Table1[[#This Row],[Price]]</f>
        <v>85.356000000000009</v>
      </c>
      <c r="P1412" s="9">
        <f>(Table1[[#This Row],[Expiration Date]]-Table1[[#This Row],[Manufacturing Date]])/365</f>
        <v>1.8027397260273972</v>
      </c>
      <c r="Q1412" t="str">
        <f>IF(Table1[[#This Row],[Expiration Date]]-J1420&gt;12/31/2024,"not expired","expired")</f>
        <v>not expired</v>
      </c>
      <c r="R1412">
        <f>Table1[[#This Row],[Discounted Price]]*0.95</f>
        <v>81.088200000000001</v>
      </c>
      <c r="S1412">
        <f>Table1[[#This Row],[Discounted Price]]*0.9</f>
        <v>76.820400000000006</v>
      </c>
      <c r="T1412">
        <f>Table1[[#This Row],[Discounted Price]]*0.8</f>
        <v>68.284800000000004</v>
      </c>
      <c r="U1412">
        <f>Table1[[#This Row],[Price]]*0.52</f>
        <v>49.316800000000001</v>
      </c>
      <c r="V1412">
        <f>(Table1[[#This Row],[Price]]-Table1[[#This Row],[Scrap value]])/2</f>
        <v>22.761600000000001</v>
      </c>
    </row>
    <row r="1413" spans="1:22" x14ac:dyDescent="0.25">
      <c r="A1413" t="s">
        <v>6859</v>
      </c>
      <c r="B1413" t="s">
        <v>35</v>
      </c>
      <c r="C1413" t="s">
        <v>47</v>
      </c>
      <c r="D1413" t="s">
        <v>6860</v>
      </c>
      <c r="E1413">
        <v>322.27</v>
      </c>
      <c r="F1413">
        <v>71</v>
      </c>
      <c r="G1413" t="s">
        <v>43730</v>
      </c>
      <c r="H1413" t="s">
        <v>6861</v>
      </c>
      <c r="I1413" s="1">
        <v>45137</v>
      </c>
      <c r="J1413" s="1">
        <v>45658</v>
      </c>
      <c r="K1413" t="s">
        <v>6862</v>
      </c>
      <c r="L1413" t="s">
        <v>6863</v>
      </c>
      <c r="M1413" t="s">
        <v>20</v>
      </c>
      <c r="N1413">
        <v>4</v>
      </c>
      <c r="O1413">
        <f>Table1[[#This Row],[Price]]-0.1*Table1[[#This Row],[Price]]</f>
        <v>290.04300000000001</v>
      </c>
      <c r="P1413" s="9">
        <f>(Table1[[#This Row],[Expiration Date]]-Table1[[#This Row],[Manufacturing Date]])/365</f>
        <v>1.4273972602739726</v>
      </c>
      <c r="Q1413" t="str">
        <f>IF(Table1[[#This Row],[Expiration Date]]-J1421&gt;12/31/2024,"not expired","expired")</f>
        <v>expired</v>
      </c>
      <c r="R1413">
        <f>Table1[[#This Row],[Discounted Price]]*0.95</f>
        <v>275.54084999999998</v>
      </c>
      <c r="S1413">
        <f>Table1[[#This Row],[Discounted Price]]*0.9</f>
        <v>261.03870000000001</v>
      </c>
      <c r="T1413">
        <f>Table1[[#This Row],[Discounted Price]]*0.8</f>
        <v>232.03440000000001</v>
      </c>
      <c r="U1413">
        <f>Table1[[#This Row],[Price]]*0.52</f>
        <v>167.5804</v>
      </c>
      <c r="V1413">
        <f>(Table1[[#This Row],[Price]]-Table1[[#This Row],[Scrap value]])/2</f>
        <v>77.344799999999992</v>
      </c>
    </row>
    <row r="1414" spans="1:22" x14ac:dyDescent="0.25">
      <c r="A1414" t="s">
        <v>6864</v>
      </c>
      <c r="B1414" t="s">
        <v>22</v>
      </c>
      <c r="C1414" t="s">
        <v>47</v>
      </c>
      <c r="D1414" t="s">
        <v>6865</v>
      </c>
      <c r="E1414">
        <v>428.46</v>
      </c>
      <c r="F1414">
        <v>7</v>
      </c>
      <c r="G1414" t="s">
        <v>43730</v>
      </c>
      <c r="H1414" t="s">
        <v>4373</v>
      </c>
      <c r="I1414" s="1">
        <v>44927</v>
      </c>
      <c r="J1414" s="1">
        <v>46023</v>
      </c>
      <c r="K1414" t="s">
        <v>6866</v>
      </c>
      <c r="L1414" t="s">
        <v>6867</v>
      </c>
      <c r="M1414" t="s">
        <v>45</v>
      </c>
      <c r="N1414">
        <v>2</v>
      </c>
      <c r="O1414">
        <f>Table1[[#This Row],[Price]]-0.1*Table1[[#This Row],[Price]]</f>
        <v>385.61399999999998</v>
      </c>
      <c r="P1414" s="9">
        <f>(Table1[[#This Row],[Expiration Date]]-Table1[[#This Row],[Manufacturing Date]])/365</f>
        <v>3.0027397260273974</v>
      </c>
      <c r="Q1414" t="str">
        <f>IF(Table1[[#This Row],[Expiration Date]]-J1422&gt;12/31/2024,"not expired","expired")</f>
        <v>not expired</v>
      </c>
      <c r="R1414">
        <f>Table1[[#This Row],[Discounted Price]]*0.95</f>
        <v>366.33329999999995</v>
      </c>
      <c r="S1414">
        <f>Table1[[#This Row],[Discounted Price]]*0.9</f>
        <v>347.05259999999998</v>
      </c>
      <c r="T1414">
        <f>Table1[[#This Row],[Discounted Price]]*0.8</f>
        <v>308.49119999999999</v>
      </c>
      <c r="U1414">
        <f>Table1[[#This Row],[Price]]*0.52</f>
        <v>222.79919999999998</v>
      </c>
      <c r="V1414">
        <f>(Table1[[#This Row],[Price]]-Table1[[#This Row],[Scrap value]])/2</f>
        <v>102.8304</v>
      </c>
    </row>
    <row r="1415" spans="1:22" x14ac:dyDescent="0.25">
      <c r="A1415" t="s">
        <v>6868</v>
      </c>
      <c r="B1415" t="s">
        <v>35</v>
      </c>
      <c r="C1415" t="s">
        <v>47</v>
      </c>
      <c r="D1415" t="s">
        <v>6869</v>
      </c>
      <c r="E1415">
        <v>285.70999999999998</v>
      </c>
      <c r="F1415">
        <v>69</v>
      </c>
      <c r="G1415" t="s">
        <v>43728</v>
      </c>
      <c r="H1415" t="s">
        <v>6870</v>
      </c>
      <c r="I1415" s="1">
        <v>44927</v>
      </c>
      <c r="J1415" s="1">
        <v>46023</v>
      </c>
      <c r="K1415" t="s">
        <v>6871</v>
      </c>
      <c r="L1415" t="s">
        <v>6872</v>
      </c>
      <c r="M1415" t="s">
        <v>20</v>
      </c>
      <c r="N1415">
        <v>5</v>
      </c>
      <c r="O1415">
        <f>Table1[[#This Row],[Price]]-0.1*Table1[[#This Row],[Price]]</f>
        <v>257.13900000000001</v>
      </c>
      <c r="P1415" s="9">
        <f>(Table1[[#This Row],[Expiration Date]]-Table1[[#This Row],[Manufacturing Date]])/365</f>
        <v>3.0027397260273974</v>
      </c>
      <c r="Q1415" t="str">
        <f>IF(Table1[[#This Row],[Expiration Date]]-J1423&gt;12/31/2024,"not expired","expired")</f>
        <v>not expired</v>
      </c>
      <c r="R1415">
        <f>Table1[[#This Row],[Discounted Price]]*0.95</f>
        <v>244.28205</v>
      </c>
      <c r="S1415">
        <f>Table1[[#This Row],[Discounted Price]]*0.9</f>
        <v>231.42510000000001</v>
      </c>
      <c r="T1415">
        <f>Table1[[#This Row],[Discounted Price]]*0.8</f>
        <v>205.71120000000002</v>
      </c>
      <c r="U1415">
        <f>Table1[[#This Row],[Price]]*0.52</f>
        <v>148.5692</v>
      </c>
      <c r="V1415">
        <f>(Table1[[#This Row],[Price]]-Table1[[#This Row],[Scrap value]])/2</f>
        <v>68.570399999999992</v>
      </c>
    </row>
    <row r="1416" spans="1:22" x14ac:dyDescent="0.25">
      <c r="A1416" t="s">
        <v>6873</v>
      </c>
      <c r="B1416" t="s">
        <v>29</v>
      </c>
      <c r="C1416" t="s">
        <v>47</v>
      </c>
      <c r="D1416" t="s">
        <v>6874</v>
      </c>
      <c r="E1416">
        <v>395.24</v>
      </c>
      <c r="F1416">
        <v>48</v>
      </c>
      <c r="G1416" t="s">
        <v>43728</v>
      </c>
      <c r="H1416" t="s">
        <v>6875</v>
      </c>
      <c r="I1416" s="1">
        <v>45137</v>
      </c>
      <c r="J1416" s="1">
        <v>46023</v>
      </c>
      <c r="K1416" t="s">
        <v>6876</v>
      </c>
      <c r="L1416" t="s">
        <v>6877</v>
      </c>
      <c r="M1416" t="s">
        <v>20</v>
      </c>
      <c r="N1416">
        <v>1</v>
      </c>
      <c r="O1416">
        <f>Table1[[#This Row],[Price]]-0.1*Table1[[#This Row],[Price]]</f>
        <v>355.71600000000001</v>
      </c>
      <c r="P1416" s="9">
        <f>(Table1[[#This Row],[Expiration Date]]-Table1[[#This Row],[Manufacturing Date]])/365</f>
        <v>2.4273972602739726</v>
      </c>
      <c r="Q1416" t="str">
        <f>IF(Table1[[#This Row],[Expiration Date]]-J1424&gt;12/31/2024,"not expired","expired")</f>
        <v>not expired</v>
      </c>
      <c r="R1416">
        <f>Table1[[#This Row],[Discounted Price]]*0.95</f>
        <v>337.93020000000001</v>
      </c>
      <c r="S1416">
        <f>Table1[[#This Row],[Discounted Price]]*0.9</f>
        <v>320.14440000000002</v>
      </c>
      <c r="T1416">
        <f>Table1[[#This Row],[Discounted Price]]*0.8</f>
        <v>284.57280000000003</v>
      </c>
      <c r="U1416">
        <f>Table1[[#This Row],[Price]]*0.52</f>
        <v>205.5248</v>
      </c>
      <c r="V1416">
        <f>(Table1[[#This Row],[Price]]-Table1[[#This Row],[Scrap value]])/2</f>
        <v>94.857600000000005</v>
      </c>
    </row>
    <row r="1417" spans="1:22" x14ac:dyDescent="0.25">
      <c r="A1417" t="s">
        <v>6878</v>
      </c>
      <c r="B1417" t="s">
        <v>22</v>
      </c>
      <c r="C1417" t="s">
        <v>47</v>
      </c>
      <c r="D1417" t="s">
        <v>6879</v>
      </c>
      <c r="E1417">
        <v>168.57</v>
      </c>
      <c r="F1417">
        <v>17</v>
      </c>
      <c r="G1417" t="s">
        <v>43728</v>
      </c>
      <c r="H1417" t="s">
        <v>6880</v>
      </c>
      <c r="I1417" s="1">
        <v>45137</v>
      </c>
      <c r="J1417" s="1">
        <v>46023</v>
      </c>
      <c r="K1417" t="s">
        <v>6881</v>
      </c>
      <c r="L1417" t="s">
        <v>6882</v>
      </c>
      <c r="M1417" t="s">
        <v>45</v>
      </c>
      <c r="N1417">
        <v>1</v>
      </c>
      <c r="O1417">
        <f>Table1[[#This Row],[Price]]-0.1*Table1[[#This Row],[Price]]</f>
        <v>151.71299999999999</v>
      </c>
      <c r="P1417" s="9">
        <f>(Table1[[#This Row],[Expiration Date]]-Table1[[#This Row],[Manufacturing Date]])/365</f>
        <v>2.4273972602739726</v>
      </c>
      <c r="Q1417" t="str">
        <f>IF(Table1[[#This Row],[Expiration Date]]-J1425&gt;12/31/2024,"not expired","expired")</f>
        <v>not expired</v>
      </c>
      <c r="R1417">
        <f>Table1[[#This Row],[Discounted Price]]*0.95</f>
        <v>144.12734999999998</v>
      </c>
      <c r="S1417">
        <f>Table1[[#This Row],[Discounted Price]]*0.9</f>
        <v>136.54169999999999</v>
      </c>
      <c r="T1417">
        <f>Table1[[#This Row],[Discounted Price]]*0.8</f>
        <v>121.3704</v>
      </c>
      <c r="U1417">
        <f>Table1[[#This Row],[Price]]*0.52</f>
        <v>87.656400000000005</v>
      </c>
      <c r="V1417">
        <f>(Table1[[#This Row],[Price]]-Table1[[#This Row],[Scrap value]])/2</f>
        <v>40.456799999999994</v>
      </c>
    </row>
    <row r="1418" spans="1:22" x14ac:dyDescent="0.25">
      <c r="A1418" t="s">
        <v>6883</v>
      </c>
      <c r="B1418" t="s">
        <v>15</v>
      </c>
      <c r="C1418" t="s">
        <v>47</v>
      </c>
      <c r="D1418" t="s">
        <v>6884</v>
      </c>
      <c r="E1418">
        <v>68.61</v>
      </c>
      <c r="F1418">
        <v>10</v>
      </c>
      <c r="G1418" t="s">
        <v>43728</v>
      </c>
      <c r="H1418" t="s">
        <v>6885</v>
      </c>
      <c r="I1418" s="1">
        <v>45000</v>
      </c>
      <c r="J1418" s="1">
        <v>45292</v>
      </c>
      <c r="K1418" t="s">
        <v>6886</v>
      </c>
      <c r="L1418" t="s">
        <v>6887</v>
      </c>
      <c r="M1418" t="s">
        <v>45</v>
      </c>
      <c r="N1418">
        <v>4</v>
      </c>
      <c r="O1418">
        <f>Table1[[#This Row],[Price]]-0.1*Table1[[#This Row],[Price]]</f>
        <v>61.748999999999995</v>
      </c>
      <c r="P1418" s="9">
        <f>(Table1[[#This Row],[Expiration Date]]-Table1[[#This Row],[Manufacturing Date]])/365</f>
        <v>0.8</v>
      </c>
      <c r="Q1418" t="str">
        <f>IF(Table1[[#This Row],[Expiration Date]]-J1426&gt;12/31/2024,"not expired","expired")</f>
        <v>expired</v>
      </c>
      <c r="R1418">
        <f>Table1[[#This Row],[Discounted Price]]*0.95</f>
        <v>58.661549999999991</v>
      </c>
      <c r="S1418">
        <f>Table1[[#This Row],[Discounted Price]]*0.9</f>
        <v>55.574099999999994</v>
      </c>
      <c r="T1418">
        <f>Table1[[#This Row],[Discounted Price]]*0.8</f>
        <v>49.3992</v>
      </c>
      <c r="U1418">
        <f>Table1[[#This Row],[Price]]*0.52</f>
        <v>35.677199999999999</v>
      </c>
      <c r="V1418">
        <f>(Table1[[#This Row],[Price]]-Table1[[#This Row],[Scrap value]])/2</f>
        <v>16.4664</v>
      </c>
    </row>
    <row r="1419" spans="1:22" x14ac:dyDescent="0.25">
      <c r="A1419" t="s">
        <v>6888</v>
      </c>
      <c r="B1419" t="s">
        <v>29</v>
      </c>
      <c r="C1419" t="s">
        <v>47</v>
      </c>
      <c r="D1419" t="s">
        <v>6889</v>
      </c>
      <c r="E1419">
        <v>19.43</v>
      </c>
      <c r="F1419">
        <v>29</v>
      </c>
      <c r="G1419" t="s">
        <v>43728</v>
      </c>
      <c r="H1419" t="s">
        <v>6890</v>
      </c>
      <c r="I1419" s="1">
        <v>44927</v>
      </c>
      <c r="J1419" s="1">
        <v>45292</v>
      </c>
      <c r="K1419" t="s">
        <v>6891</v>
      </c>
      <c r="L1419" t="s">
        <v>6892</v>
      </c>
      <c r="M1419" t="s">
        <v>20</v>
      </c>
      <c r="N1419">
        <v>2</v>
      </c>
      <c r="O1419">
        <f>Table1[[#This Row],[Price]]-0.1*Table1[[#This Row],[Price]]</f>
        <v>17.486999999999998</v>
      </c>
      <c r="P1419" s="9">
        <f>(Table1[[#This Row],[Expiration Date]]-Table1[[#This Row],[Manufacturing Date]])/365</f>
        <v>1</v>
      </c>
      <c r="Q1419" t="str">
        <f>IF(Table1[[#This Row],[Expiration Date]]-J1427&gt;12/31/2024,"not expired","expired")</f>
        <v>expired</v>
      </c>
      <c r="R1419">
        <f>Table1[[#This Row],[Discounted Price]]*0.95</f>
        <v>16.612649999999999</v>
      </c>
      <c r="S1419">
        <f>Table1[[#This Row],[Discounted Price]]*0.9</f>
        <v>15.738299999999999</v>
      </c>
      <c r="T1419">
        <f>Table1[[#This Row],[Discounted Price]]*0.8</f>
        <v>13.989599999999999</v>
      </c>
      <c r="U1419">
        <f>Table1[[#This Row],[Price]]*0.52</f>
        <v>10.1036</v>
      </c>
      <c r="V1419">
        <f>(Table1[[#This Row],[Price]]-Table1[[#This Row],[Scrap value]])/2</f>
        <v>4.6631999999999998</v>
      </c>
    </row>
    <row r="1420" spans="1:22" x14ac:dyDescent="0.25">
      <c r="A1420" t="s">
        <v>6893</v>
      </c>
      <c r="B1420" t="s">
        <v>35</v>
      </c>
      <c r="C1420" t="s">
        <v>47</v>
      </c>
      <c r="D1420" t="s">
        <v>6894</v>
      </c>
      <c r="E1420">
        <v>225.85</v>
      </c>
      <c r="F1420">
        <v>47</v>
      </c>
      <c r="G1420" t="s">
        <v>43730</v>
      </c>
      <c r="H1420" t="s">
        <v>2065</v>
      </c>
      <c r="I1420" s="1">
        <v>44927</v>
      </c>
      <c r="J1420" s="1">
        <v>45292</v>
      </c>
      <c r="K1420" t="s">
        <v>6895</v>
      </c>
      <c r="L1420" t="s">
        <v>6896</v>
      </c>
      <c r="M1420" t="s">
        <v>20</v>
      </c>
      <c r="N1420">
        <v>1</v>
      </c>
      <c r="O1420">
        <f>Table1[[#This Row],[Price]]-0.1*Table1[[#This Row],[Price]]</f>
        <v>203.26499999999999</v>
      </c>
      <c r="P1420" s="9">
        <f>(Table1[[#This Row],[Expiration Date]]-Table1[[#This Row],[Manufacturing Date]])/365</f>
        <v>1</v>
      </c>
      <c r="Q1420" t="str">
        <f>IF(Table1[[#This Row],[Expiration Date]]-J1428&gt;12/31/2024,"not expired","expired")</f>
        <v>expired</v>
      </c>
      <c r="R1420">
        <f>Table1[[#This Row],[Discounted Price]]*0.95</f>
        <v>193.10174999999998</v>
      </c>
      <c r="S1420">
        <f>Table1[[#This Row],[Discounted Price]]*0.9</f>
        <v>182.9385</v>
      </c>
      <c r="T1420">
        <f>Table1[[#This Row],[Discounted Price]]*0.8</f>
        <v>162.61199999999999</v>
      </c>
      <c r="U1420">
        <f>Table1[[#This Row],[Price]]*0.52</f>
        <v>117.44200000000001</v>
      </c>
      <c r="V1420">
        <f>(Table1[[#This Row],[Price]]-Table1[[#This Row],[Scrap value]])/2</f>
        <v>54.203999999999994</v>
      </c>
    </row>
    <row r="1421" spans="1:22" x14ac:dyDescent="0.25">
      <c r="A1421" t="s">
        <v>6897</v>
      </c>
      <c r="B1421" t="s">
        <v>29</v>
      </c>
      <c r="C1421" t="s">
        <v>47</v>
      </c>
      <c r="D1421" t="s">
        <v>6898</v>
      </c>
      <c r="E1421">
        <v>284.70999999999998</v>
      </c>
      <c r="F1421">
        <v>57</v>
      </c>
      <c r="G1421" t="s">
        <v>43730</v>
      </c>
      <c r="H1421" t="s">
        <v>6899</v>
      </c>
      <c r="I1421" s="1">
        <v>45137</v>
      </c>
      <c r="J1421" s="1">
        <v>46023</v>
      </c>
      <c r="K1421" t="s">
        <v>6900</v>
      </c>
      <c r="L1421" t="s">
        <v>6901</v>
      </c>
      <c r="M1421" t="s">
        <v>20</v>
      </c>
      <c r="N1421">
        <v>2</v>
      </c>
      <c r="O1421">
        <f>Table1[[#This Row],[Price]]-0.1*Table1[[#This Row],[Price]]</f>
        <v>256.23899999999998</v>
      </c>
      <c r="P1421" s="9">
        <f>(Table1[[#This Row],[Expiration Date]]-Table1[[#This Row],[Manufacturing Date]])/365</f>
        <v>2.4273972602739726</v>
      </c>
      <c r="Q1421" t="str">
        <f>IF(Table1[[#This Row],[Expiration Date]]-J1429&gt;12/31/2024,"not expired","expired")</f>
        <v>not expired</v>
      </c>
      <c r="R1421">
        <f>Table1[[#This Row],[Discounted Price]]*0.95</f>
        <v>243.42704999999995</v>
      </c>
      <c r="S1421">
        <f>Table1[[#This Row],[Discounted Price]]*0.9</f>
        <v>230.61509999999998</v>
      </c>
      <c r="T1421">
        <f>Table1[[#This Row],[Discounted Price]]*0.8</f>
        <v>204.99119999999999</v>
      </c>
      <c r="U1421">
        <f>Table1[[#This Row],[Price]]*0.52</f>
        <v>148.04919999999998</v>
      </c>
      <c r="V1421">
        <f>(Table1[[#This Row],[Price]]-Table1[[#This Row],[Scrap value]])/2</f>
        <v>68.330399999999997</v>
      </c>
    </row>
    <row r="1422" spans="1:22" x14ac:dyDescent="0.25">
      <c r="A1422" t="s">
        <v>6902</v>
      </c>
      <c r="B1422" t="s">
        <v>35</v>
      </c>
      <c r="C1422" t="s">
        <v>47</v>
      </c>
      <c r="D1422" t="s">
        <v>6903</v>
      </c>
      <c r="E1422">
        <v>329.94</v>
      </c>
      <c r="F1422">
        <v>23</v>
      </c>
      <c r="G1422" t="s">
        <v>43729</v>
      </c>
      <c r="H1422" t="s">
        <v>6904</v>
      </c>
      <c r="I1422" s="1">
        <v>44927</v>
      </c>
      <c r="J1422" s="1">
        <v>45658</v>
      </c>
      <c r="K1422" t="s">
        <v>6905</v>
      </c>
      <c r="L1422" t="s">
        <v>6906</v>
      </c>
      <c r="M1422" t="s">
        <v>27</v>
      </c>
      <c r="N1422">
        <v>2</v>
      </c>
      <c r="O1422">
        <f>Table1[[#This Row],[Price]]-0.1*Table1[[#This Row],[Price]]</f>
        <v>296.94600000000003</v>
      </c>
      <c r="P1422" s="9">
        <f>(Table1[[#This Row],[Expiration Date]]-Table1[[#This Row],[Manufacturing Date]])/365</f>
        <v>2.0027397260273974</v>
      </c>
      <c r="Q1422" t="str">
        <f>IF(Table1[[#This Row],[Expiration Date]]-J1430&gt;12/31/2024,"not expired","expired")</f>
        <v>expired</v>
      </c>
      <c r="R1422">
        <f>Table1[[#This Row],[Discounted Price]]*0.95</f>
        <v>282.09870000000001</v>
      </c>
      <c r="S1422">
        <f>Table1[[#This Row],[Discounted Price]]*0.9</f>
        <v>267.25140000000005</v>
      </c>
      <c r="T1422">
        <f>Table1[[#This Row],[Discounted Price]]*0.8</f>
        <v>237.55680000000004</v>
      </c>
      <c r="U1422">
        <f>Table1[[#This Row],[Price]]*0.52</f>
        <v>171.56880000000001</v>
      </c>
      <c r="V1422">
        <f>(Table1[[#This Row],[Price]]-Table1[[#This Row],[Scrap value]])/2</f>
        <v>79.185599999999994</v>
      </c>
    </row>
    <row r="1423" spans="1:22" x14ac:dyDescent="0.25">
      <c r="A1423" t="s">
        <v>6907</v>
      </c>
      <c r="B1423" t="s">
        <v>22</v>
      </c>
      <c r="C1423" t="s">
        <v>47</v>
      </c>
      <c r="D1423" t="s">
        <v>6908</v>
      </c>
      <c r="E1423">
        <v>341</v>
      </c>
      <c r="F1423">
        <v>20</v>
      </c>
      <c r="G1423" t="s">
        <v>43728</v>
      </c>
      <c r="H1423" t="s">
        <v>6909</v>
      </c>
      <c r="I1423" s="1">
        <v>44927</v>
      </c>
      <c r="J1423" s="1">
        <v>45292</v>
      </c>
      <c r="K1423" t="s">
        <v>6910</v>
      </c>
      <c r="L1423" t="s">
        <v>6911</v>
      </c>
      <c r="M1423" t="s">
        <v>27</v>
      </c>
      <c r="N1423">
        <v>2</v>
      </c>
      <c r="O1423">
        <f>Table1[[#This Row],[Price]]-0.1*Table1[[#This Row],[Price]]</f>
        <v>306.89999999999998</v>
      </c>
      <c r="P1423" s="9">
        <f>(Table1[[#This Row],[Expiration Date]]-Table1[[#This Row],[Manufacturing Date]])/365</f>
        <v>1</v>
      </c>
      <c r="Q1423" t="str">
        <f>IF(Table1[[#This Row],[Expiration Date]]-J1431&gt;12/31/2024,"not expired","expired")</f>
        <v>expired</v>
      </c>
      <c r="R1423">
        <f>Table1[[#This Row],[Discounted Price]]*0.95</f>
        <v>291.55499999999995</v>
      </c>
      <c r="S1423">
        <f>Table1[[#This Row],[Discounted Price]]*0.9</f>
        <v>276.20999999999998</v>
      </c>
      <c r="T1423">
        <f>Table1[[#This Row],[Discounted Price]]*0.8</f>
        <v>245.51999999999998</v>
      </c>
      <c r="U1423">
        <f>Table1[[#This Row],[Price]]*0.52</f>
        <v>177.32</v>
      </c>
      <c r="V1423">
        <f>(Table1[[#This Row],[Price]]-Table1[[#This Row],[Scrap value]])/2</f>
        <v>81.84</v>
      </c>
    </row>
    <row r="1424" spans="1:22" x14ac:dyDescent="0.25">
      <c r="A1424" t="s">
        <v>6912</v>
      </c>
      <c r="B1424" t="s">
        <v>22</v>
      </c>
      <c r="C1424" t="s">
        <v>47</v>
      </c>
      <c r="D1424" t="s">
        <v>6913</v>
      </c>
      <c r="E1424">
        <v>170.45</v>
      </c>
      <c r="F1424">
        <v>20</v>
      </c>
      <c r="G1424" t="s">
        <v>43729</v>
      </c>
      <c r="H1424" t="s">
        <v>6914</v>
      </c>
      <c r="I1424" s="1">
        <v>45000</v>
      </c>
      <c r="J1424" s="1">
        <v>45658</v>
      </c>
      <c r="K1424" t="s">
        <v>6915</v>
      </c>
      <c r="L1424" t="s">
        <v>6916</v>
      </c>
      <c r="M1424" t="s">
        <v>45</v>
      </c>
      <c r="N1424">
        <v>3</v>
      </c>
      <c r="O1424">
        <f>Table1[[#This Row],[Price]]-0.1*Table1[[#This Row],[Price]]</f>
        <v>153.405</v>
      </c>
      <c r="P1424" s="9">
        <f>(Table1[[#This Row],[Expiration Date]]-Table1[[#This Row],[Manufacturing Date]])/365</f>
        <v>1.8027397260273972</v>
      </c>
      <c r="Q1424" t="str">
        <f>IF(Table1[[#This Row],[Expiration Date]]-J1432&gt;12/31/2024,"not expired","expired")</f>
        <v>expired</v>
      </c>
      <c r="R1424">
        <f>Table1[[#This Row],[Discounted Price]]*0.95</f>
        <v>145.73474999999999</v>
      </c>
      <c r="S1424">
        <f>Table1[[#This Row],[Discounted Price]]*0.9</f>
        <v>138.06450000000001</v>
      </c>
      <c r="T1424">
        <f>Table1[[#This Row],[Discounted Price]]*0.8</f>
        <v>122.724</v>
      </c>
      <c r="U1424">
        <f>Table1[[#This Row],[Price]]*0.52</f>
        <v>88.634</v>
      </c>
      <c r="V1424">
        <f>(Table1[[#This Row],[Price]]-Table1[[#This Row],[Scrap value]])/2</f>
        <v>40.907999999999994</v>
      </c>
    </row>
    <row r="1425" spans="1:22" x14ac:dyDescent="0.25">
      <c r="A1425" t="s">
        <v>6917</v>
      </c>
      <c r="B1425" t="s">
        <v>35</v>
      </c>
      <c r="C1425" t="s">
        <v>47</v>
      </c>
      <c r="D1425" t="s">
        <v>6918</v>
      </c>
      <c r="E1425">
        <v>483.99</v>
      </c>
      <c r="F1425">
        <v>46</v>
      </c>
      <c r="G1425" t="s">
        <v>43730</v>
      </c>
      <c r="H1425" t="s">
        <v>5090</v>
      </c>
      <c r="I1425" s="1">
        <v>45137</v>
      </c>
      <c r="J1425" s="1">
        <v>45658</v>
      </c>
      <c r="K1425" t="s">
        <v>6919</v>
      </c>
      <c r="L1425" t="s">
        <v>6920</v>
      </c>
      <c r="M1425" t="s">
        <v>20</v>
      </c>
      <c r="N1425">
        <v>2</v>
      </c>
      <c r="O1425">
        <f>Table1[[#This Row],[Price]]-0.1*Table1[[#This Row],[Price]]</f>
        <v>435.59100000000001</v>
      </c>
      <c r="P1425" s="9">
        <f>(Table1[[#This Row],[Expiration Date]]-Table1[[#This Row],[Manufacturing Date]])/365</f>
        <v>1.4273972602739726</v>
      </c>
      <c r="Q1425" t="str">
        <f>IF(Table1[[#This Row],[Expiration Date]]-J1433&gt;12/31/2024,"not expired","expired")</f>
        <v>expired</v>
      </c>
      <c r="R1425">
        <f>Table1[[#This Row],[Discounted Price]]*0.95</f>
        <v>413.81144999999998</v>
      </c>
      <c r="S1425">
        <f>Table1[[#This Row],[Discounted Price]]*0.9</f>
        <v>392.03190000000001</v>
      </c>
      <c r="T1425">
        <f>Table1[[#This Row],[Discounted Price]]*0.8</f>
        <v>348.47280000000001</v>
      </c>
      <c r="U1425">
        <f>Table1[[#This Row],[Price]]*0.52</f>
        <v>251.6748</v>
      </c>
      <c r="V1425">
        <f>(Table1[[#This Row],[Price]]-Table1[[#This Row],[Scrap value]])/2</f>
        <v>116.1576</v>
      </c>
    </row>
    <row r="1426" spans="1:22" x14ac:dyDescent="0.25">
      <c r="A1426" t="s">
        <v>6921</v>
      </c>
      <c r="B1426" t="s">
        <v>22</v>
      </c>
      <c r="C1426" t="s">
        <v>47</v>
      </c>
      <c r="D1426" t="s">
        <v>6922</v>
      </c>
      <c r="E1426">
        <v>203.41</v>
      </c>
      <c r="F1426">
        <v>85</v>
      </c>
      <c r="G1426" t="s">
        <v>43729</v>
      </c>
      <c r="H1426" t="s">
        <v>6923</v>
      </c>
      <c r="I1426" s="1">
        <v>45000</v>
      </c>
      <c r="J1426" s="1">
        <v>46023</v>
      </c>
      <c r="K1426" t="s">
        <v>6924</v>
      </c>
      <c r="L1426" t="s">
        <v>6925</v>
      </c>
      <c r="M1426" t="s">
        <v>45</v>
      </c>
      <c r="N1426">
        <v>1</v>
      </c>
      <c r="O1426">
        <f>Table1[[#This Row],[Price]]-0.1*Table1[[#This Row],[Price]]</f>
        <v>183.06899999999999</v>
      </c>
      <c r="P1426" s="9">
        <f>(Table1[[#This Row],[Expiration Date]]-Table1[[#This Row],[Manufacturing Date]])/365</f>
        <v>2.8027397260273972</v>
      </c>
      <c r="Q1426" t="str">
        <f>IF(Table1[[#This Row],[Expiration Date]]-J1434&gt;12/31/2024,"not expired","expired")</f>
        <v>not expired</v>
      </c>
      <c r="R1426">
        <f>Table1[[#This Row],[Discounted Price]]*0.95</f>
        <v>173.91554999999997</v>
      </c>
      <c r="S1426">
        <f>Table1[[#This Row],[Discounted Price]]*0.9</f>
        <v>164.7621</v>
      </c>
      <c r="T1426">
        <f>Table1[[#This Row],[Discounted Price]]*0.8</f>
        <v>146.45519999999999</v>
      </c>
      <c r="U1426">
        <f>Table1[[#This Row],[Price]]*0.52</f>
        <v>105.7732</v>
      </c>
      <c r="V1426">
        <f>(Table1[[#This Row],[Price]]-Table1[[#This Row],[Scrap value]])/2</f>
        <v>48.818399999999997</v>
      </c>
    </row>
    <row r="1427" spans="1:22" x14ac:dyDescent="0.25">
      <c r="A1427" t="s">
        <v>6926</v>
      </c>
      <c r="B1427" t="s">
        <v>35</v>
      </c>
      <c r="C1427" t="s">
        <v>47</v>
      </c>
      <c r="D1427" t="s">
        <v>6927</v>
      </c>
      <c r="E1427">
        <v>370.65</v>
      </c>
      <c r="F1427">
        <v>90</v>
      </c>
      <c r="G1427" t="s">
        <v>43729</v>
      </c>
      <c r="H1427" t="s">
        <v>5262</v>
      </c>
      <c r="I1427" s="1">
        <v>45000</v>
      </c>
      <c r="J1427" s="1">
        <v>45658</v>
      </c>
      <c r="K1427" t="s">
        <v>6928</v>
      </c>
      <c r="L1427" t="s">
        <v>6929</v>
      </c>
      <c r="M1427" t="s">
        <v>27</v>
      </c>
      <c r="N1427">
        <v>3</v>
      </c>
      <c r="O1427">
        <f>Table1[[#This Row],[Price]]-0.1*Table1[[#This Row],[Price]]</f>
        <v>333.58499999999998</v>
      </c>
      <c r="P1427" s="9">
        <f>(Table1[[#This Row],[Expiration Date]]-Table1[[#This Row],[Manufacturing Date]])/365</f>
        <v>1.8027397260273972</v>
      </c>
      <c r="Q1427" t="str">
        <f>IF(Table1[[#This Row],[Expiration Date]]-J1435&gt;12/31/2024,"not expired","expired")</f>
        <v>not expired</v>
      </c>
      <c r="R1427">
        <f>Table1[[#This Row],[Discounted Price]]*0.95</f>
        <v>316.90574999999995</v>
      </c>
      <c r="S1427">
        <f>Table1[[#This Row],[Discounted Price]]*0.9</f>
        <v>300.22649999999999</v>
      </c>
      <c r="T1427">
        <f>Table1[[#This Row],[Discounted Price]]*0.8</f>
        <v>266.86799999999999</v>
      </c>
      <c r="U1427">
        <f>Table1[[#This Row],[Price]]*0.52</f>
        <v>192.738</v>
      </c>
      <c r="V1427">
        <f>(Table1[[#This Row],[Price]]-Table1[[#This Row],[Scrap value]])/2</f>
        <v>88.955999999999989</v>
      </c>
    </row>
    <row r="1428" spans="1:22" x14ac:dyDescent="0.25">
      <c r="A1428" t="s">
        <v>6930</v>
      </c>
      <c r="B1428" t="s">
        <v>35</v>
      </c>
      <c r="C1428" t="s">
        <v>47</v>
      </c>
      <c r="D1428" t="s">
        <v>6931</v>
      </c>
      <c r="E1428">
        <v>221.42</v>
      </c>
      <c r="F1428">
        <v>10</v>
      </c>
      <c r="G1428" t="s">
        <v>43729</v>
      </c>
      <c r="H1428" t="s">
        <v>439</v>
      </c>
      <c r="I1428" s="1">
        <v>45000</v>
      </c>
      <c r="J1428" s="1">
        <v>45292</v>
      </c>
      <c r="K1428" t="s">
        <v>6932</v>
      </c>
      <c r="L1428" t="s">
        <v>6933</v>
      </c>
      <c r="M1428" t="s">
        <v>27</v>
      </c>
      <c r="N1428">
        <v>3</v>
      </c>
      <c r="O1428">
        <f>Table1[[#This Row],[Price]]-0.1*Table1[[#This Row],[Price]]</f>
        <v>199.27799999999999</v>
      </c>
      <c r="P1428" s="9">
        <f>(Table1[[#This Row],[Expiration Date]]-Table1[[#This Row],[Manufacturing Date]])/365</f>
        <v>0.8</v>
      </c>
      <c r="Q1428" t="str">
        <f>IF(Table1[[#This Row],[Expiration Date]]-J1436&gt;12/31/2024,"not expired","expired")</f>
        <v>expired</v>
      </c>
      <c r="R1428">
        <f>Table1[[#This Row],[Discounted Price]]*0.95</f>
        <v>189.3141</v>
      </c>
      <c r="S1428">
        <f>Table1[[#This Row],[Discounted Price]]*0.9</f>
        <v>179.3502</v>
      </c>
      <c r="T1428">
        <f>Table1[[#This Row],[Discounted Price]]*0.8</f>
        <v>159.42240000000001</v>
      </c>
      <c r="U1428">
        <f>Table1[[#This Row],[Price]]*0.52</f>
        <v>115.1384</v>
      </c>
      <c r="V1428">
        <f>(Table1[[#This Row],[Price]]-Table1[[#This Row],[Scrap value]])/2</f>
        <v>53.140799999999992</v>
      </c>
    </row>
    <row r="1429" spans="1:22" x14ac:dyDescent="0.25">
      <c r="A1429" t="s">
        <v>6934</v>
      </c>
      <c r="B1429" t="s">
        <v>35</v>
      </c>
      <c r="C1429" t="s">
        <v>47</v>
      </c>
      <c r="D1429" t="s">
        <v>6935</v>
      </c>
      <c r="E1429">
        <v>133.66999999999999</v>
      </c>
      <c r="F1429">
        <v>27</v>
      </c>
      <c r="G1429" t="s">
        <v>43728</v>
      </c>
      <c r="H1429" t="s">
        <v>6936</v>
      </c>
      <c r="I1429" s="1">
        <v>44927</v>
      </c>
      <c r="J1429" s="1">
        <v>45292</v>
      </c>
      <c r="K1429" t="s">
        <v>6937</v>
      </c>
      <c r="L1429" t="s">
        <v>6938</v>
      </c>
      <c r="M1429" t="s">
        <v>27</v>
      </c>
      <c r="N1429">
        <v>2</v>
      </c>
      <c r="O1429">
        <f>Table1[[#This Row],[Price]]-0.1*Table1[[#This Row],[Price]]</f>
        <v>120.30299999999998</v>
      </c>
      <c r="P1429" s="9">
        <f>(Table1[[#This Row],[Expiration Date]]-Table1[[#This Row],[Manufacturing Date]])/365</f>
        <v>1</v>
      </c>
      <c r="Q1429" t="str">
        <f>IF(Table1[[#This Row],[Expiration Date]]-J1437&gt;12/31/2024,"not expired","expired")</f>
        <v>expired</v>
      </c>
      <c r="R1429">
        <f>Table1[[#This Row],[Discounted Price]]*0.95</f>
        <v>114.28784999999998</v>
      </c>
      <c r="S1429">
        <f>Table1[[#This Row],[Discounted Price]]*0.9</f>
        <v>108.27269999999999</v>
      </c>
      <c r="T1429">
        <f>Table1[[#This Row],[Discounted Price]]*0.8</f>
        <v>96.242399999999989</v>
      </c>
      <c r="U1429">
        <f>Table1[[#This Row],[Price]]*0.52</f>
        <v>69.508399999999995</v>
      </c>
      <c r="V1429">
        <f>(Table1[[#This Row],[Price]]-Table1[[#This Row],[Scrap value]])/2</f>
        <v>32.080799999999996</v>
      </c>
    </row>
    <row r="1430" spans="1:22" x14ac:dyDescent="0.25">
      <c r="A1430" t="s">
        <v>6939</v>
      </c>
      <c r="B1430" t="s">
        <v>29</v>
      </c>
      <c r="C1430" t="s">
        <v>47</v>
      </c>
      <c r="D1430" t="s">
        <v>6940</v>
      </c>
      <c r="E1430">
        <v>134.68</v>
      </c>
      <c r="F1430">
        <v>26</v>
      </c>
      <c r="G1430" t="s">
        <v>43730</v>
      </c>
      <c r="H1430" t="s">
        <v>6941</v>
      </c>
      <c r="I1430" s="1">
        <v>45137</v>
      </c>
      <c r="J1430" s="1">
        <v>45658</v>
      </c>
      <c r="K1430" t="s">
        <v>6942</v>
      </c>
      <c r="L1430" t="s">
        <v>6943</v>
      </c>
      <c r="M1430" t="s">
        <v>27</v>
      </c>
      <c r="N1430">
        <v>1</v>
      </c>
      <c r="O1430">
        <f>Table1[[#This Row],[Price]]-0.1*Table1[[#This Row],[Price]]</f>
        <v>121.212</v>
      </c>
      <c r="P1430" s="9">
        <f>(Table1[[#This Row],[Expiration Date]]-Table1[[#This Row],[Manufacturing Date]])/365</f>
        <v>1.4273972602739726</v>
      </c>
      <c r="Q1430" t="str">
        <f>IF(Table1[[#This Row],[Expiration Date]]-J1438&gt;12/31/2024,"not expired","expired")</f>
        <v>expired</v>
      </c>
      <c r="R1430">
        <f>Table1[[#This Row],[Discounted Price]]*0.95</f>
        <v>115.1514</v>
      </c>
      <c r="S1430">
        <f>Table1[[#This Row],[Discounted Price]]*0.9</f>
        <v>109.0908</v>
      </c>
      <c r="T1430">
        <f>Table1[[#This Row],[Discounted Price]]*0.8</f>
        <v>96.969600000000014</v>
      </c>
      <c r="U1430">
        <f>Table1[[#This Row],[Price]]*0.52</f>
        <v>70.033600000000007</v>
      </c>
      <c r="V1430">
        <f>(Table1[[#This Row],[Price]]-Table1[[#This Row],[Scrap value]])/2</f>
        <v>32.3232</v>
      </c>
    </row>
    <row r="1431" spans="1:22" x14ac:dyDescent="0.25">
      <c r="A1431" t="s">
        <v>6944</v>
      </c>
      <c r="B1431" t="s">
        <v>29</v>
      </c>
      <c r="C1431" t="s">
        <v>47</v>
      </c>
      <c r="D1431" t="s">
        <v>6945</v>
      </c>
      <c r="E1431">
        <v>239.24</v>
      </c>
      <c r="F1431">
        <v>66</v>
      </c>
      <c r="G1431" t="s">
        <v>43730</v>
      </c>
      <c r="H1431" t="s">
        <v>6946</v>
      </c>
      <c r="I1431" s="1">
        <v>45137</v>
      </c>
      <c r="J1431" s="1">
        <v>46023</v>
      </c>
      <c r="K1431" t="s">
        <v>6947</v>
      </c>
      <c r="L1431" t="s">
        <v>6948</v>
      </c>
      <c r="M1431" t="s">
        <v>27</v>
      </c>
      <c r="N1431">
        <v>2</v>
      </c>
      <c r="O1431">
        <f>Table1[[#This Row],[Price]]-0.1*Table1[[#This Row],[Price]]</f>
        <v>215.316</v>
      </c>
      <c r="P1431" s="9">
        <f>(Table1[[#This Row],[Expiration Date]]-Table1[[#This Row],[Manufacturing Date]])/365</f>
        <v>2.4273972602739726</v>
      </c>
      <c r="Q1431" t="str">
        <f>IF(Table1[[#This Row],[Expiration Date]]-J1439&gt;12/31/2024,"not expired","expired")</f>
        <v>expired</v>
      </c>
      <c r="R1431">
        <f>Table1[[#This Row],[Discounted Price]]*0.95</f>
        <v>204.55019999999999</v>
      </c>
      <c r="S1431">
        <f>Table1[[#This Row],[Discounted Price]]*0.9</f>
        <v>193.78440000000001</v>
      </c>
      <c r="T1431">
        <f>Table1[[#This Row],[Discounted Price]]*0.8</f>
        <v>172.25280000000001</v>
      </c>
      <c r="U1431">
        <f>Table1[[#This Row],[Price]]*0.52</f>
        <v>124.40480000000001</v>
      </c>
      <c r="V1431">
        <f>(Table1[[#This Row],[Price]]-Table1[[#This Row],[Scrap value]])/2</f>
        <v>57.4176</v>
      </c>
    </row>
    <row r="1432" spans="1:22" x14ac:dyDescent="0.25">
      <c r="A1432" t="s">
        <v>6949</v>
      </c>
      <c r="B1432" t="s">
        <v>35</v>
      </c>
      <c r="C1432" t="s">
        <v>47</v>
      </c>
      <c r="D1432" t="s">
        <v>6950</v>
      </c>
      <c r="E1432">
        <v>452.3</v>
      </c>
      <c r="F1432">
        <v>4</v>
      </c>
      <c r="G1432" t="s">
        <v>43730</v>
      </c>
      <c r="H1432" t="s">
        <v>5169</v>
      </c>
      <c r="I1432" s="1">
        <v>45000</v>
      </c>
      <c r="J1432" s="1">
        <v>45658</v>
      </c>
      <c r="K1432" t="s">
        <v>6951</v>
      </c>
      <c r="L1432" t="s">
        <v>6952</v>
      </c>
      <c r="M1432" t="s">
        <v>45</v>
      </c>
      <c r="N1432">
        <v>4</v>
      </c>
      <c r="O1432">
        <f>Table1[[#This Row],[Price]]-0.1*Table1[[#This Row],[Price]]</f>
        <v>407.07</v>
      </c>
      <c r="P1432" s="9">
        <f>(Table1[[#This Row],[Expiration Date]]-Table1[[#This Row],[Manufacturing Date]])/365</f>
        <v>1.8027397260273972</v>
      </c>
      <c r="Q1432" t="str">
        <f>IF(Table1[[#This Row],[Expiration Date]]-J1440&gt;12/31/2024,"not expired","expired")</f>
        <v>expired</v>
      </c>
      <c r="R1432">
        <f>Table1[[#This Row],[Discounted Price]]*0.95</f>
        <v>386.7165</v>
      </c>
      <c r="S1432">
        <f>Table1[[#This Row],[Discounted Price]]*0.9</f>
        <v>366.363</v>
      </c>
      <c r="T1432">
        <f>Table1[[#This Row],[Discounted Price]]*0.8</f>
        <v>325.65600000000001</v>
      </c>
      <c r="U1432">
        <f>Table1[[#This Row],[Price]]*0.52</f>
        <v>235.19600000000003</v>
      </c>
      <c r="V1432">
        <f>(Table1[[#This Row],[Price]]-Table1[[#This Row],[Scrap value]])/2</f>
        <v>108.55199999999999</v>
      </c>
    </row>
    <row r="1433" spans="1:22" x14ac:dyDescent="0.25">
      <c r="A1433" t="s">
        <v>6953</v>
      </c>
      <c r="B1433" t="s">
        <v>35</v>
      </c>
      <c r="C1433" t="s">
        <v>47</v>
      </c>
      <c r="D1433" t="s">
        <v>6954</v>
      </c>
      <c r="E1433">
        <v>360.21</v>
      </c>
      <c r="F1433">
        <v>42</v>
      </c>
      <c r="G1433" t="s">
        <v>43730</v>
      </c>
      <c r="H1433" t="s">
        <v>5358</v>
      </c>
      <c r="I1433" s="1">
        <v>44927</v>
      </c>
      <c r="J1433" s="1">
        <v>46023</v>
      </c>
      <c r="K1433" t="s">
        <v>6955</v>
      </c>
      <c r="L1433" t="s">
        <v>6956</v>
      </c>
      <c r="M1433" t="s">
        <v>27</v>
      </c>
      <c r="N1433">
        <v>3</v>
      </c>
      <c r="O1433">
        <f>Table1[[#This Row],[Price]]-0.1*Table1[[#This Row],[Price]]</f>
        <v>324.18899999999996</v>
      </c>
      <c r="P1433" s="9">
        <f>(Table1[[#This Row],[Expiration Date]]-Table1[[#This Row],[Manufacturing Date]])/365</f>
        <v>3.0027397260273974</v>
      </c>
      <c r="Q1433" t="str">
        <f>IF(Table1[[#This Row],[Expiration Date]]-J1441&gt;12/31/2024,"not expired","expired")</f>
        <v>not expired</v>
      </c>
      <c r="R1433">
        <f>Table1[[#This Row],[Discounted Price]]*0.95</f>
        <v>307.97954999999996</v>
      </c>
      <c r="S1433">
        <f>Table1[[#This Row],[Discounted Price]]*0.9</f>
        <v>291.77009999999996</v>
      </c>
      <c r="T1433">
        <f>Table1[[#This Row],[Discounted Price]]*0.8</f>
        <v>259.35120000000001</v>
      </c>
      <c r="U1433">
        <f>Table1[[#This Row],[Price]]*0.52</f>
        <v>187.3092</v>
      </c>
      <c r="V1433">
        <f>(Table1[[#This Row],[Price]]-Table1[[#This Row],[Scrap value]])/2</f>
        <v>86.450399999999988</v>
      </c>
    </row>
    <row r="1434" spans="1:22" x14ac:dyDescent="0.25">
      <c r="A1434" t="s">
        <v>6957</v>
      </c>
      <c r="B1434" t="s">
        <v>35</v>
      </c>
      <c r="C1434" t="s">
        <v>47</v>
      </c>
      <c r="D1434" t="s">
        <v>6958</v>
      </c>
      <c r="E1434">
        <v>105.78</v>
      </c>
      <c r="F1434">
        <v>10</v>
      </c>
      <c r="G1434" t="s">
        <v>43728</v>
      </c>
      <c r="H1434" t="s">
        <v>6959</v>
      </c>
      <c r="I1434" s="1">
        <v>45137</v>
      </c>
      <c r="J1434" s="1">
        <v>45292</v>
      </c>
      <c r="K1434" t="s">
        <v>6960</v>
      </c>
      <c r="L1434" t="s">
        <v>6961</v>
      </c>
      <c r="M1434" t="s">
        <v>20</v>
      </c>
      <c r="N1434">
        <v>3</v>
      </c>
      <c r="O1434">
        <f>Table1[[#This Row],[Price]]-0.1*Table1[[#This Row],[Price]]</f>
        <v>95.201999999999998</v>
      </c>
      <c r="P1434" s="9">
        <f>(Table1[[#This Row],[Expiration Date]]-Table1[[#This Row],[Manufacturing Date]])/365</f>
        <v>0.42465753424657532</v>
      </c>
      <c r="Q1434" t="str">
        <f>IF(Table1[[#This Row],[Expiration Date]]-J1442&gt;12/31/2024,"not expired","expired")</f>
        <v>expired</v>
      </c>
      <c r="R1434">
        <f>Table1[[#This Row],[Discounted Price]]*0.95</f>
        <v>90.44189999999999</v>
      </c>
      <c r="S1434">
        <f>Table1[[#This Row],[Discounted Price]]*0.9</f>
        <v>85.681799999999996</v>
      </c>
      <c r="T1434">
        <f>Table1[[#This Row],[Discounted Price]]*0.8</f>
        <v>76.161600000000007</v>
      </c>
      <c r="U1434">
        <f>Table1[[#This Row],[Price]]*0.52</f>
        <v>55.005600000000001</v>
      </c>
      <c r="V1434">
        <f>(Table1[[#This Row],[Price]]-Table1[[#This Row],[Scrap value]])/2</f>
        <v>25.3872</v>
      </c>
    </row>
    <row r="1435" spans="1:22" x14ac:dyDescent="0.25">
      <c r="A1435" t="s">
        <v>6962</v>
      </c>
      <c r="B1435" t="s">
        <v>35</v>
      </c>
      <c r="C1435" t="s">
        <v>47</v>
      </c>
      <c r="D1435" t="s">
        <v>6963</v>
      </c>
      <c r="E1435">
        <v>334.44</v>
      </c>
      <c r="F1435">
        <v>84</v>
      </c>
      <c r="G1435" t="s">
        <v>43729</v>
      </c>
      <c r="H1435" t="s">
        <v>2045</v>
      </c>
      <c r="I1435" s="1">
        <v>45000</v>
      </c>
      <c r="J1435" s="1">
        <v>45292</v>
      </c>
      <c r="K1435" t="s">
        <v>6964</v>
      </c>
      <c r="L1435" t="s">
        <v>6965</v>
      </c>
      <c r="M1435" t="s">
        <v>27</v>
      </c>
      <c r="N1435">
        <v>4</v>
      </c>
      <c r="O1435">
        <f>Table1[[#This Row],[Price]]-0.1*Table1[[#This Row],[Price]]</f>
        <v>300.99599999999998</v>
      </c>
      <c r="P1435" s="9">
        <f>(Table1[[#This Row],[Expiration Date]]-Table1[[#This Row],[Manufacturing Date]])/365</f>
        <v>0.8</v>
      </c>
      <c r="Q1435" t="str">
        <f>IF(Table1[[#This Row],[Expiration Date]]-J1443&gt;12/31/2024,"not expired","expired")</f>
        <v>expired</v>
      </c>
      <c r="R1435">
        <f>Table1[[#This Row],[Discounted Price]]*0.95</f>
        <v>285.94619999999998</v>
      </c>
      <c r="S1435">
        <f>Table1[[#This Row],[Discounted Price]]*0.9</f>
        <v>270.89639999999997</v>
      </c>
      <c r="T1435">
        <f>Table1[[#This Row],[Discounted Price]]*0.8</f>
        <v>240.79679999999999</v>
      </c>
      <c r="U1435">
        <f>Table1[[#This Row],[Price]]*0.52</f>
        <v>173.90880000000001</v>
      </c>
      <c r="V1435">
        <f>(Table1[[#This Row],[Price]]-Table1[[#This Row],[Scrap value]])/2</f>
        <v>80.265599999999992</v>
      </c>
    </row>
    <row r="1436" spans="1:22" x14ac:dyDescent="0.25">
      <c r="A1436" t="s">
        <v>6966</v>
      </c>
      <c r="B1436" t="s">
        <v>22</v>
      </c>
      <c r="C1436" t="s">
        <v>47</v>
      </c>
      <c r="D1436" t="s">
        <v>6967</v>
      </c>
      <c r="E1436">
        <v>52.08</v>
      </c>
      <c r="F1436">
        <v>98</v>
      </c>
      <c r="G1436" t="s">
        <v>43730</v>
      </c>
      <c r="H1436" t="s">
        <v>5406</v>
      </c>
      <c r="I1436" s="1">
        <v>45000</v>
      </c>
      <c r="J1436" s="1">
        <v>45658</v>
      </c>
      <c r="K1436" t="s">
        <v>6968</v>
      </c>
      <c r="L1436" t="s">
        <v>6969</v>
      </c>
      <c r="M1436" t="s">
        <v>20</v>
      </c>
      <c r="N1436">
        <v>4</v>
      </c>
      <c r="O1436">
        <f>Table1[[#This Row],[Price]]-0.1*Table1[[#This Row],[Price]]</f>
        <v>46.872</v>
      </c>
      <c r="P1436" s="9">
        <f>(Table1[[#This Row],[Expiration Date]]-Table1[[#This Row],[Manufacturing Date]])/365</f>
        <v>1.8027397260273972</v>
      </c>
      <c r="Q1436" t="str">
        <f>IF(Table1[[#This Row],[Expiration Date]]-J1444&gt;12/31/2024,"not expired","expired")</f>
        <v>expired</v>
      </c>
      <c r="R1436">
        <f>Table1[[#This Row],[Discounted Price]]*0.95</f>
        <v>44.528399999999998</v>
      </c>
      <c r="S1436">
        <f>Table1[[#This Row],[Discounted Price]]*0.9</f>
        <v>42.184800000000003</v>
      </c>
      <c r="T1436">
        <f>Table1[[#This Row],[Discounted Price]]*0.8</f>
        <v>37.497599999999998</v>
      </c>
      <c r="U1436">
        <f>Table1[[#This Row],[Price]]*0.52</f>
        <v>27.081600000000002</v>
      </c>
      <c r="V1436">
        <f>(Table1[[#This Row],[Price]]-Table1[[#This Row],[Scrap value]])/2</f>
        <v>12.499199999999998</v>
      </c>
    </row>
    <row r="1437" spans="1:22" x14ac:dyDescent="0.25">
      <c r="A1437" t="s">
        <v>6970</v>
      </c>
      <c r="B1437" t="s">
        <v>15</v>
      </c>
      <c r="C1437" t="s">
        <v>47</v>
      </c>
      <c r="D1437" t="s">
        <v>6971</v>
      </c>
      <c r="E1437">
        <v>329.86</v>
      </c>
      <c r="F1437">
        <v>79</v>
      </c>
      <c r="G1437" t="s">
        <v>43728</v>
      </c>
      <c r="H1437" t="s">
        <v>6972</v>
      </c>
      <c r="I1437" s="1">
        <v>44927</v>
      </c>
      <c r="J1437" s="1">
        <v>45292</v>
      </c>
      <c r="K1437" t="s">
        <v>6973</v>
      </c>
      <c r="L1437" t="s">
        <v>6974</v>
      </c>
      <c r="M1437" t="s">
        <v>45</v>
      </c>
      <c r="N1437">
        <v>5</v>
      </c>
      <c r="O1437">
        <f>Table1[[#This Row],[Price]]-0.1*Table1[[#This Row],[Price]]</f>
        <v>296.87400000000002</v>
      </c>
      <c r="P1437" s="9">
        <f>(Table1[[#This Row],[Expiration Date]]-Table1[[#This Row],[Manufacturing Date]])/365</f>
        <v>1</v>
      </c>
      <c r="Q1437" t="str">
        <f>IF(Table1[[#This Row],[Expiration Date]]-J1445&gt;12/31/2024,"not expired","expired")</f>
        <v>expired</v>
      </c>
      <c r="R1437">
        <f>Table1[[#This Row],[Discounted Price]]*0.95</f>
        <v>282.03030000000001</v>
      </c>
      <c r="S1437">
        <f>Table1[[#This Row],[Discounted Price]]*0.9</f>
        <v>267.18660000000006</v>
      </c>
      <c r="T1437">
        <f>Table1[[#This Row],[Discounted Price]]*0.8</f>
        <v>237.49920000000003</v>
      </c>
      <c r="U1437">
        <f>Table1[[#This Row],[Price]]*0.52</f>
        <v>171.52720000000002</v>
      </c>
      <c r="V1437">
        <f>(Table1[[#This Row],[Price]]-Table1[[#This Row],[Scrap value]])/2</f>
        <v>79.166399999999996</v>
      </c>
    </row>
    <row r="1438" spans="1:22" x14ac:dyDescent="0.25">
      <c r="A1438" t="s">
        <v>6975</v>
      </c>
      <c r="B1438" t="s">
        <v>15</v>
      </c>
      <c r="C1438" t="s">
        <v>47</v>
      </c>
      <c r="D1438" t="s">
        <v>6976</v>
      </c>
      <c r="E1438">
        <v>499.66</v>
      </c>
      <c r="F1438">
        <v>78</v>
      </c>
      <c r="G1438" t="s">
        <v>43729</v>
      </c>
      <c r="H1438" t="s">
        <v>89</v>
      </c>
      <c r="I1438" s="1">
        <v>45137</v>
      </c>
      <c r="J1438" s="1">
        <v>45658</v>
      </c>
      <c r="K1438" t="s">
        <v>6977</v>
      </c>
      <c r="L1438" t="s">
        <v>6978</v>
      </c>
      <c r="M1438" t="s">
        <v>27</v>
      </c>
      <c r="N1438">
        <v>3</v>
      </c>
      <c r="O1438">
        <f>Table1[[#This Row],[Price]]-0.1*Table1[[#This Row],[Price]]</f>
        <v>449.69400000000002</v>
      </c>
      <c r="P1438" s="9">
        <f>(Table1[[#This Row],[Expiration Date]]-Table1[[#This Row],[Manufacturing Date]])/365</f>
        <v>1.4273972602739726</v>
      </c>
      <c r="Q1438" t="str">
        <f>IF(Table1[[#This Row],[Expiration Date]]-J1446&gt;12/31/2024,"not expired","expired")</f>
        <v>expired</v>
      </c>
      <c r="R1438">
        <f>Table1[[#This Row],[Discounted Price]]*0.95</f>
        <v>427.20929999999998</v>
      </c>
      <c r="S1438">
        <f>Table1[[#This Row],[Discounted Price]]*0.9</f>
        <v>404.72460000000001</v>
      </c>
      <c r="T1438">
        <f>Table1[[#This Row],[Discounted Price]]*0.8</f>
        <v>359.75520000000006</v>
      </c>
      <c r="U1438">
        <f>Table1[[#This Row],[Price]]*0.52</f>
        <v>259.82320000000004</v>
      </c>
      <c r="V1438">
        <f>(Table1[[#This Row],[Price]]-Table1[[#This Row],[Scrap value]])/2</f>
        <v>119.91839999999999</v>
      </c>
    </row>
    <row r="1439" spans="1:22" x14ac:dyDescent="0.25">
      <c r="A1439" t="s">
        <v>6979</v>
      </c>
      <c r="B1439" t="s">
        <v>35</v>
      </c>
      <c r="C1439" t="s">
        <v>47</v>
      </c>
      <c r="D1439" t="s">
        <v>6980</v>
      </c>
      <c r="E1439">
        <v>311.02</v>
      </c>
      <c r="F1439">
        <v>50</v>
      </c>
      <c r="G1439" t="s">
        <v>43730</v>
      </c>
      <c r="H1439" t="s">
        <v>6981</v>
      </c>
      <c r="I1439" s="1">
        <v>44927</v>
      </c>
      <c r="J1439" s="1">
        <v>46023</v>
      </c>
      <c r="K1439" t="s">
        <v>6982</v>
      </c>
      <c r="L1439" t="s">
        <v>6983</v>
      </c>
      <c r="M1439" t="s">
        <v>45</v>
      </c>
      <c r="N1439">
        <v>3</v>
      </c>
      <c r="O1439">
        <f>Table1[[#This Row],[Price]]-0.1*Table1[[#This Row],[Price]]</f>
        <v>279.91800000000001</v>
      </c>
      <c r="P1439" s="9">
        <f>(Table1[[#This Row],[Expiration Date]]-Table1[[#This Row],[Manufacturing Date]])/365</f>
        <v>3.0027397260273974</v>
      </c>
      <c r="Q1439" t="str">
        <f>IF(Table1[[#This Row],[Expiration Date]]-J1447&gt;12/31/2024,"not expired","expired")</f>
        <v>not expired</v>
      </c>
      <c r="R1439">
        <f>Table1[[#This Row],[Discounted Price]]*0.95</f>
        <v>265.9221</v>
      </c>
      <c r="S1439">
        <f>Table1[[#This Row],[Discounted Price]]*0.9</f>
        <v>251.92620000000002</v>
      </c>
      <c r="T1439">
        <f>Table1[[#This Row],[Discounted Price]]*0.8</f>
        <v>223.93440000000001</v>
      </c>
      <c r="U1439">
        <f>Table1[[#This Row],[Price]]*0.52</f>
        <v>161.7304</v>
      </c>
      <c r="V1439">
        <f>(Table1[[#This Row],[Price]]-Table1[[#This Row],[Scrap value]])/2</f>
        <v>74.644799999999989</v>
      </c>
    </row>
    <row r="1440" spans="1:22" x14ac:dyDescent="0.25">
      <c r="A1440" t="s">
        <v>6984</v>
      </c>
      <c r="B1440" t="s">
        <v>35</v>
      </c>
      <c r="C1440" t="s">
        <v>47</v>
      </c>
      <c r="D1440" t="s">
        <v>6985</v>
      </c>
      <c r="E1440">
        <v>177.7</v>
      </c>
      <c r="F1440">
        <v>52</v>
      </c>
      <c r="G1440" t="s">
        <v>43730</v>
      </c>
      <c r="H1440" t="s">
        <v>3838</v>
      </c>
      <c r="I1440" s="1">
        <v>45137</v>
      </c>
      <c r="J1440" s="1">
        <v>46023</v>
      </c>
      <c r="K1440" t="s">
        <v>6986</v>
      </c>
      <c r="L1440" t="s">
        <v>6987</v>
      </c>
      <c r="M1440" t="s">
        <v>27</v>
      </c>
      <c r="N1440">
        <v>5</v>
      </c>
      <c r="O1440">
        <f>Table1[[#This Row],[Price]]-0.1*Table1[[#This Row],[Price]]</f>
        <v>159.92999999999998</v>
      </c>
      <c r="P1440" s="9">
        <f>(Table1[[#This Row],[Expiration Date]]-Table1[[#This Row],[Manufacturing Date]])/365</f>
        <v>2.4273972602739726</v>
      </c>
      <c r="Q1440" t="str">
        <f>IF(Table1[[#This Row],[Expiration Date]]-J1448&gt;12/31/2024,"not expired","expired")</f>
        <v>expired</v>
      </c>
      <c r="R1440">
        <f>Table1[[#This Row],[Discounted Price]]*0.95</f>
        <v>151.93349999999998</v>
      </c>
      <c r="S1440">
        <f>Table1[[#This Row],[Discounted Price]]*0.9</f>
        <v>143.93699999999998</v>
      </c>
      <c r="T1440">
        <f>Table1[[#This Row],[Discounted Price]]*0.8</f>
        <v>127.94399999999999</v>
      </c>
      <c r="U1440">
        <f>Table1[[#This Row],[Price]]*0.52</f>
        <v>92.403999999999996</v>
      </c>
      <c r="V1440">
        <f>(Table1[[#This Row],[Price]]-Table1[[#This Row],[Scrap value]])/2</f>
        <v>42.647999999999996</v>
      </c>
    </row>
    <row r="1441" spans="1:22" x14ac:dyDescent="0.25">
      <c r="A1441" t="s">
        <v>6988</v>
      </c>
      <c r="B1441" t="s">
        <v>22</v>
      </c>
      <c r="C1441" t="s">
        <v>47</v>
      </c>
      <c r="D1441" t="s">
        <v>6989</v>
      </c>
      <c r="E1441">
        <v>401.33</v>
      </c>
      <c r="F1441">
        <v>49</v>
      </c>
      <c r="G1441" t="s">
        <v>43729</v>
      </c>
      <c r="H1441" t="s">
        <v>6990</v>
      </c>
      <c r="I1441" s="1">
        <v>45137</v>
      </c>
      <c r="J1441" s="1">
        <v>45292</v>
      </c>
      <c r="K1441" t="s">
        <v>6991</v>
      </c>
      <c r="L1441" t="s">
        <v>6992</v>
      </c>
      <c r="M1441" t="s">
        <v>45</v>
      </c>
      <c r="N1441">
        <v>1</v>
      </c>
      <c r="O1441">
        <f>Table1[[#This Row],[Price]]-0.1*Table1[[#This Row],[Price]]</f>
        <v>361.197</v>
      </c>
      <c r="P1441" s="9">
        <f>(Table1[[#This Row],[Expiration Date]]-Table1[[#This Row],[Manufacturing Date]])/365</f>
        <v>0.42465753424657532</v>
      </c>
      <c r="Q1441" t="str">
        <f>IF(Table1[[#This Row],[Expiration Date]]-J1449&gt;12/31/2024,"not expired","expired")</f>
        <v>expired</v>
      </c>
      <c r="R1441">
        <f>Table1[[#This Row],[Discounted Price]]*0.95</f>
        <v>343.13714999999996</v>
      </c>
      <c r="S1441">
        <f>Table1[[#This Row],[Discounted Price]]*0.9</f>
        <v>325.07730000000004</v>
      </c>
      <c r="T1441">
        <f>Table1[[#This Row],[Discounted Price]]*0.8</f>
        <v>288.95760000000001</v>
      </c>
      <c r="U1441">
        <f>Table1[[#This Row],[Price]]*0.52</f>
        <v>208.69159999999999</v>
      </c>
      <c r="V1441">
        <f>(Table1[[#This Row],[Price]]-Table1[[#This Row],[Scrap value]])/2</f>
        <v>96.319199999999995</v>
      </c>
    </row>
    <row r="1442" spans="1:22" x14ac:dyDescent="0.25">
      <c r="A1442" t="s">
        <v>6993</v>
      </c>
      <c r="B1442" t="s">
        <v>29</v>
      </c>
      <c r="C1442" t="s">
        <v>47</v>
      </c>
      <c r="D1442" t="s">
        <v>6994</v>
      </c>
      <c r="E1442">
        <v>38.43</v>
      </c>
      <c r="F1442">
        <v>72</v>
      </c>
      <c r="G1442" t="s">
        <v>43730</v>
      </c>
      <c r="H1442" t="s">
        <v>6995</v>
      </c>
      <c r="I1442" s="1">
        <v>44927</v>
      </c>
      <c r="J1442" s="1">
        <v>45292</v>
      </c>
      <c r="K1442" t="s">
        <v>6996</v>
      </c>
      <c r="L1442" t="s">
        <v>6997</v>
      </c>
      <c r="M1442" t="s">
        <v>45</v>
      </c>
      <c r="N1442">
        <v>4</v>
      </c>
      <c r="O1442">
        <f>Table1[[#This Row],[Price]]-0.1*Table1[[#This Row],[Price]]</f>
        <v>34.587000000000003</v>
      </c>
      <c r="P1442" s="9">
        <f>(Table1[[#This Row],[Expiration Date]]-Table1[[#This Row],[Manufacturing Date]])/365</f>
        <v>1</v>
      </c>
      <c r="Q1442" t="str">
        <f>IF(Table1[[#This Row],[Expiration Date]]-J1450&gt;12/31/2024,"not expired","expired")</f>
        <v>expired</v>
      </c>
      <c r="R1442">
        <f>Table1[[#This Row],[Discounted Price]]*0.95</f>
        <v>32.85765</v>
      </c>
      <c r="S1442">
        <f>Table1[[#This Row],[Discounted Price]]*0.9</f>
        <v>31.128300000000003</v>
      </c>
      <c r="T1442">
        <f>Table1[[#This Row],[Discounted Price]]*0.8</f>
        <v>27.669600000000003</v>
      </c>
      <c r="U1442">
        <f>Table1[[#This Row],[Price]]*0.52</f>
        <v>19.983599999999999</v>
      </c>
      <c r="V1442">
        <f>(Table1[[#This Row],[Price]]-Table1[[#This Row],[Scrap value]])/2</f>
        <v>9.2232000000000003</v>
      </c>
    </row>
    <row r="1443" spans="1:22" x14ac:dyDescent="0.25">
      <c r="A1443" t="s">
        <v>6998</v>
      </c>
      <c r="B1443" t="s">
        <v>35</v>
      </c>
      <c r="C1443" t="s">
        <v>47</v>
      </c>
      <c r="D1443" t="s">
        <v>6999</v>
      </c>
      <c r="E1443">
        <v>282.26</v>
      </c>
      <c r="F1443">
        <v>3</v>
      </c>
      <c r="G1443" t="s">
        <v>43729</v>
      </c>
      <c r="H1443" t="s">
        <v>6785</v>
      </c>
      <c r="I1443" s="1">
        <v>44927</v>
      </c>
      <c r="J1443" s="1">
        <v>45292</v>
      </c>
      <c r="K1443" t="s">
        <v>7000</v>
      </c>
      <c r="L1443" t="s">
        <v>7001</v>
      </c>
      <c r="M1443" t="s">
        <v>20</v>
      </c>
      <c r="N1443">
        <v>2</v>
      </c>
      <c r="O1443">
        <f>Table1[[#This Row],[Price]]-0.1*Table1[[#This Row],[Price]]</f>
        <v>254.03399999999999</v>
      </c>
      <c r="P1443" s="9">
        <f>(Table1[[#This Row],[Expiration Date]]-Table1[[#This Row],[Manufacturing Date]])/365</f>
        <v>1</v>
      </c>
      <c r="Q1443" t="str">
        <f>IF(Table1[[#This Row],[Expiration Date]]-J1451&gt;12/31/2024,"not expired","expired")</f>
        <v>expired</v>
      </c>
      <c r="R1443">
        <f>Table1[[#This Row],[Discounted Price]]*0.95</f>
        <v>241.33229999999998</v>
      </c>
      <c r="S1443">
        <f>Table1[[#This Row],[Discounted Price]]*0.9</f>
        <v>228.63059999999999</v>
      </c>
      <c r="T1443">
        <f>Table1[[#This Row],[Discounted Price]]*0.8</f>
        <v>203.22720000000001</v>
      </c>
      <c r="U1443">
        <f>Table1[[#This Row],[Price]]*0.52</f>
        <v>146.77520000000001</v>
      </c>
      <c r="V1443">
        <f>(Table1[[#This Row],[Price]]-Table1[[#This Row],[Scrap value]])/2</f>
        <v>67.742399999999989</v>
      </c>
    </row>
    <row r="1444" spans="1:22" x14ac:dyDescent="0.25">
      <c r="A1444" t="s">
        <v>7002</v>
      </c>
      <c r="B1444" t="s">
        <v>29</v>
      </c>
      <c r="C1444" t="s">
        <v>47</v>
      </c>
      <c r="D1444" t="s">
        <v>7003</v>
      </c>
      <c r="E1444">
        <v>90.72</v>
      </c>
      <c r="F1444">
        <v>67</v>
      </c>
      <c r="G1444" t="s">
        <v>43729</v>
      </c>
      <c r="H1444" t="s">
        <v>5912</v>
      </c>
      <c r="I1444" s="1">
        <v>45000</v>
      </c>
      <c r="J1444" s="1">
        <v>46023</v>
      </c>
      <c r="K1444" t="s">
        <v>7004</v>
      </c>
      <c r="L1444" t="s">
        <v>7005</v>
      </c>
      <c r="M1444" t="s">
        <v>45</v>
      </c>
      <c r="N1444">
        <v>1</v>
      </c>
      <c r="O1444">
        <f>Table1[[#This Row],[Price]]-0.1*Table1[[#This Row],[Price]]</f>
        <v>81.647999999999996</v>
      </c>
      <c r="P1444" s="9">
        <f>(Table1[[#This Row],[Expiration Date]]-Table1[[#This Row],[Manufacturing Date]])/365</f>
        <v>2.8027397260273972</v>
      </c>
      <c r="Q1444" t="str">
        <f>IF(Table1[[#This Row],[Expiration Date]]-J1452&gt;12/31/2024,"not expired","expired")</f>
        <v>not expired</v>
      </c>
      <c r="R1444">
        <f>Table1[[#This Row],[Discounted Price]]*0.95</f>
        <v>77.565599999999989</v>
      </c>
      <c r="S1444">
        <f>Table1[[#This Row],[Discounted Price]]*0.9</f>
        <v>73.483199999999997</v>
      </c>
      <c r="T1444">
        <f>Table1[[#This Row],[Discounted Price]]*0.8</f>
        <v>65.318399999999997</v>
      </c>
      <c r="U1444">
        <f>Table1[[#This Row],[Price]]*0.52</f>
        <v>47.174399999999999</v>
      </c>
      <c r="V1444">
        <f>(Table1[[#This Row],[Price]]-Table1[[#This Row],[Scrap value]])/2</f>
        <v>21.7728</v>
      </c>
    </row>
    <row r="1445" spans="1:22" x14ac:dyDescent="0.25">
      <c r="A1445" t="s">
        <v>7006</v>
      </c>
      <c r="B1445" t="s">
        <v>29</v>
      </c>
      <c r="C1445" t="s">
        <v>47</v>
      </c>
      <c r="D1445" t="s">
        <v>7007</v>
      </c>
      <c r="E1445">
        <v>106.73</v>
      </c>
      <c r="F1445">
        <v>82</v>
      </c>
      <c r="G1445" t="s">
        <v>43728</v>
      </c>
      <c r="H1445" t="s">
        <v>2448</v>
      </c>
      <c r="I1445" s="1">
        <v>45000</v>
      </c>
      <c r="J1445" s="1">
        <v>45292</v>
      </c>
      <c r="K1445" t="s">
        <v>7008</v>
      </c>
      <c r="L1445" t="s">
        <v>7009</v>
      </c>
      <c r="M1445" t="s">
        <v>20</v>
      </c>
      <c r="N1445">
        <v>2</v>
      </c>
      <c r="O1445">
        <f>Table1[[#This Row],[Price]]-0.1*Table1[[#This Row],[Price]]</f>
        <v>96.057000000000002</v>
      </c>
      <c r="P1445" s="9">
        <f>(Table1[[#This Row],[Expiration Date]]-Table1[[#This Row],[Manufacturing Date]])/365</f>
        <v>0.8</v>
      </c>
      <c r="Q1445" t="str">
        <f>IF(Table1[[#This Row],[Expiration Date]]-J1453&gt;12/31/2024,"not expired","expired")</f>
        <v>expired</v>
      </c>
      <c r="R1445">
        <f>Table1[[#This Row],[Discounted Price]]*0.95</f>
        <v>91.254149999999996</v>
      </c>
      <c r="S1445">
        <f>Table1[[#This Row],[Discounted Price]]*0.9</f>
        <v>86.451300000000003</v>
      </c>
      <c r="T1445">
        <f>Table1[[#This Row],[Discounted Price]]*0.8</f>
        <v>76.845600000000005</v>
      </c>
      <c r="U1445">
        <f>Table1[[#This Row],[Price]]*0.52</f>
        <v>55.499600000000001</v>
      </c>
      <c r="V1445">
        <f>(Table1[[#This Row],[Price]]-Table1[[#This Row],[Scrap value]])/2</f>
        <v>25.615200000000002</v>
      </c>
    </row>
    <row r="1446" spans="1:22" x14ac:dyDescent="0.25">
      <c r="A1446" t="s">
        <v>7010</v>
      </c>
      <c r="B1446" t="s">
        <v>29</v>
      </c>
      <c r="C1446" t="s">
        <v>47</v>
      </c>
      <c r="D1446" t="s">
        <v>7011</v>
      </c>
      <c r="E1446">
        <v>214.61</v>
      </c>
      <c r="F1446">
        <v>48</v>
      </c>
      <c r="G1446" t="s">
        <v>43730</v>
      </c>
      <c r="H1446" t="s">
        <v>7012</v>
      </c>
      <c r="I1446" s="1">
        <v>45000</v>
      </c>
      <c r="J1446" s="1">
        <v>46023</v>
      </c>
      <c r="K1446" t="s">
        <v>7013</v>
      </c>
      <c r="L1446" t="s">
        <v>7014</v>
      </c>
      <c r="M1446" t="s">
        <v>45</v>
      </c>
      <c r="N1446">
        <v>3</v>
      </c>
      <c r="O1446">
        <f>Table1[[#This Row],[Price]]-0.1*Table1[[#This Row],[Price]]</f>
        <v>193.149</v>
      </c>
      <c r="P1446" s="9">
        <f>(Table1[[#This Row],[Expiration Date]]-Table1[[#This Row],[Manufacturing Date]])/365</f>
        <v>2.8027397260273972</v>
      </c>
      <c r="Q1446" t="str">
        <f>IF(Table1[[#This Row],[Expiration Date]]-J1454&gt;12/31/2024,"not expired","expired")</f>
        <v>expired</v>
      </c>
      <c r="R1446">
        <f>Table1[[#This Row],[Discounted Price]]*0.95</f>
        <v>183.49154999999999</v>
      </c>
      <c r="S1446">
        <f>Table1[[#This Row],[Discounted Price]]*0.9</f>
        <v>173.83410000000001</v>
      </c>
      <c r="T1446">
        <f>Table1[[#This Row],[Discounted Price]]*0.8</f>
        <v>154.51920000000001</v>
      </c>
      <c r="U1446">
        <f>Table1[[#This Row],[Price]]*0.52</f>
        <v>111.59720000000002</v>
      </c>
      <c r="V1446">
        <f>(Table1[[#This Row],[Price]]-Table1[[#This Row],[Scrap value]])/2</f>
        <v>51.506399999999999</v>
      </c>
    </row>
    <row r="1447" spans="1:22" x14ac:dyDescent="0.25">
      <c r="A1447" t="s">
        <v>7015</v>
      </c>
      <c r="B1447" t="s">
        <v>29</v>
      </c>
      <c r="C1447" t="s">
        <v>47</v>
      </c>
      <c r="D1447" t="s">
        <v>7016</v>
      </c>
      <c r="E1447">
        <v>336.66</v>
      </c>
      <c r="F1447">
        <v>98</v>
      </c>
      <c r="G1447" t="s">
        <v>43728</v>
      </c>
      <c r="H1447" t="s">
        <v>7017</v>
      </c>
      <c r="I1447" s="1">
        <v>45000</v>
      </c>
      <c r="J1447" s="1">
        <v>45292</v>
      </c>
      <c r="K1447" t="s">
        <v>7018</v>
      </c>
      <c r="L1447" t="s">
        <v>7019</v>
      </c>
      <c r="M1447" t="s">
        <v>20</v>
      </c>
      <c r="N1447">
        <v>2</v>
      </c>
      <c r="O1447">
        <f>Table1[[#This Row],[Price]]-0.1*Table1[[#This Row],[Price]]</f>
        <v>302.99400000000003</v>
      </c>
      <c r="P1447" s="9">
        <f>(Table1[[#This Row],[Expiration Date]]-Table1[[#This Row],[Manufacturing Date]])/365</f>
        <v>0.8</v>
      </c>
      <c r="Q1447" t="str">
        <f>IF(Table1[[#This Row],[Expiration Date]]-J1455&gt;12/31/2024,"not expired","expired")</f>
        <v>expired</v>
      </c>
      <c r="R1447">
        <f>Table1[[#This Row],[Discounted Price]]*0.95</f>
        <v>287.84430000000003</v>
      </c>
      <c r="S1447">
        <f>Table1[[#This Row],[Discounted Price]]*0.9</f>
        <v>272.69460000000004</v>
      </c>
      <c r="T1447">
        <f>Table1[[#This Row],[Discounted Price]]*0.8</f>
        <v>242.39520000000005</v>
      </c>
      <c r="U1447">
        <f>Table1[[#This Row],[Price]]*0.52</f>
        <v>175.06320000000002</v>
      </c>
      <c r="V1447">
        <f>(Table1[[#This Row],[Price]]-Table1[[#This Row],[Scrap value]])/2</f>
        <v>80.798400000000001</v>
      </c>
    </row>
    <row r="1448" spans="1:22" x14ac:dyDescent="0.25">
      <c r="A1448" t="s">
        <v>7020</v>
      </c>
      <c r="B1448" t="s">
        <v>22</v>
      </c>
      <c r="C1448" t="s">
        <v>47</v>
      </c>
      <c r="D1448" t="s">
        <v>7021</v>
      </c>
      <c r="E1448">
        <v>198.79</v>
      </c>
      <c r="F1448">
        <v>22</v>
      </c>
      <c r="G1448" t="s">
        <v>43728</v>
      </c>
      <c r="H1448" t="s">
        <v>7022</v>
      </c>
      <c r="I1448" s="1">
        <v>45137</v>
      </c>
      <c r="J1448" s="1">
        <v>46023</v>
      </c>
      <c r="K1448" t="s">
        <v>7023</v>
      </c>
      <c r="L1448" t="s">
        <v>7024</v>
      </c>
      <c r="M1448" t="s">
        <v>45</v>
      </c>
      <c r="N1448">
        <v>2</v>
      </c>
      <c r="O1448">
        <f>Table1[[#This Row],[Price]]-0.1*Table1[[#This Row],[Price]]</f>
        <v>178.911</v>
      </c>
      <c r="P1448" s="9">
        <f>(Table1[[#This Row],[Expiration Date]]-Table1[[#This Row],[Manufacturing Date]])/365</f>
        <v>2.4273972602739726</v>
      </c>
      <c r="Q1448" t="str">
        <f>IF(Table1[[#This Row],[Expiration Date]]-J1456&gt;12/31/2024,"not expired","expired")</f>
        <v>expired</v>
      </c>
      <c r="R1448">
        <f>Table1[[#This Row],[Discounted Price]]*0.95</f>
        <v>169.96545</v>
      </c>
      <c r="S1448">
        <f>Table1[[#This Row],[Discounted Price]]*0.9</f>
        <v>161.01990000000001</v>
      </c>
      <c r="T1448">
        <f>Table1[[#This Row],[Discounted Price]]*0.8</f>
        <v>143.12880000000001</v>
      </c>
      <c r="U1448">
        <f>Table1[[#This Row],[Price]]*0.52</f>
        <v>103.3708</v>
      </c>
      <c r="V1448">
        <f>(Table1[[#This Row],[Price]]-Table1[[#This Row],[Scrap value]])/2</f>
        <v>47.709599999999995</v>
      </c>
    </row>
    <row r="1449" spans="1:22" x14ac:dyDescent="0.25">
      <c r="A1449" t="s">
        <v>7025</v>
      </c>
      <c r="B1449" t="s">
        <v>15</v>
      </c>
      <c r="C1449" t="s">
        <v>47</v>
      </c>
      <c r="D1449" t="s">
        <v>7026</v>
      </c>
      <c r="E1449">
        <v>118.36</v>
      </c>
      <c r="F1449">
        <v>96</v>
      </c>
      <c r="G1449" t="s">
        <v>43730</v>
      </c>
      <c r="H1449" t="s">
        <v>7027</v>
      </c>
      <c r="I1449" s="1">
        <v>45137</v>
      </c>
      <c r="J1449" s="1">
        <v>45658</v>
      </c>
      <c r="K1449" t="s">
        <v>7028</v>
      </c>
      <c r="L1449" t="s">
        <v>7029</v>
      </c>
      <c r="M1449" t="s">
        <v>45</v>
      </c>
      <c r="N1449">
        <v>1</v>
      </c>
      <c r="O1449">
        <f>Table1[[#This Row],[Price]]-0.1*Table1[[#This Row],[Price]]</f>
        <v>106.524</v>
      </c>
      <c r="P1449" s="9">
        <f>(Table1[[#This Row],[Expiration Date]]-Table1[[#This Row],[Manufacturing Date]])/365</f>
        <v>1.4273972602739726</v>
      </c>
      <c r="Q1449" t="str">
        <f>IF(Table1[[#This Row],[Expiration Date]]-J1457&gt;12/31/2024,"not expired","expired")</f>
        <v>expired</v>
      </c>
      <c r="R1449">
        <f>Table1[[#This Row],[Discounted Price]]*0.95</f>
        <v>101.1978</v>
      </c>
      <c r="S1449">
        <f>Table1[[#This Row],[Discounted Price]]*0.9</f>
        <v>95.871600000000001</v>
      </c>
      <c r="T1449">
        <f>Table1[[#This Row],[Discounted Price]]*0.8</f>
        <v>85.219200000000001</v>
      </c>
      <c r="U1449">
        <f>Table1[[#This Row],[Price]]*0.52</f>
        <v>61.547200000000004</v>
      </c>
      <c r="V1449">
        <f>(Table1[[#This Row],[Price]]-Table1[[#This Row],[Scrap value]])/2</f>
        <v>28.406399999999998</v>
      </c>
    </row>
    <row r="1450" spans="1:22" x14ac:dyDescent="0.25">
      <c r="A1450" t="s">
        <v>7030</v>
      </c>
      <c r="B1450" t="s">
        <v>29</v>
      </c>
      <c r="C1450" t="s">
        <v>47</v>
      </c>
      <c r="D1450" t="s">
        <v>7031</v>
      </c>
      <c r="E1450">
        <v>80.680000000000007</v>
      </c>
      <c r="F1450">
        <v>94</v>
      </c>
      <c r="G1450" t="s">
        <v>43730</v>
      </c>
      <c r="H1450" t="s">
        <v>7032</v>
      </c>
      <c r="I1450" s="1">
        <v>45137</v>
      </c>
      <c r="J1450" s="1">
        <v>45292</v>
      </c>
      <c r="K1450" t="s">
        <v>7033</v>
      </c>
      <c r="L1450" t="s">
        <v>7034</v>
      </c>
      <c r="M1450" t="s">
        <v>27</v>
      </c>
      <c r="N1450">
        <v>2</v>
      </c>
      <c r="O1450">
        <f>Table1[[#This Row],[Price]]-0.1*Table1[[#This Row],[Price]]</f>
        <v>72.612000000000009</v>
      </c>
      <c r="P1450" s="9">
        <f>(Table1[[#This Row],[Expiration Date]]-Table1[[#This Row],[Manufacturing Date]])/365</f>
        <v>0.42465753424657532</v>
      </c>
      <c r="Q1450" t="str">
        <f>IF(Table1[[#This Row],[Expiration Date]]-J1458&gt;12/31/2024,"not expired","expired")</f>
        <v>expired</v>
      </c>
      <c r="R1450">
        <f>Table1[[#This Row],[Discounted Price]]*0.95</f>
        <v>68.981400000000008</v>
      </c>
      <c r="S1450">
        <f>Table1[[#This Row],[Discounted Price]]*0.9</f>
        <v>65.350800000000007</v>
      </c>
      <c r="T1450">
        <f>Table1[[#This Row],[Discounted Price]]*0.8</f>
        <v>58.089600000000011</v>
      </c>
      <c r="U1450">
        <f>Table1[[#This Row],[Price]]*0.52</f>
        <v>41.953600000000002</v>
      </c>
      <c r="V1450">
        <f>(Table1[[#This Row],[Price]]-Table1[[#This Row],[Scrap value]])/2</f>
        <v>19.363200000000003</v>
      </c>
    </row>
    <row r="1451" spans="1:22" x14ac:dyDescent="0.25">
      <c r="A1451" t="s">
        <v>7035</v>
      </c>
      <c r="B1451" t="s">
        <v>22</v>
      </c>
      <c r="C1451" t="s">
        <v>47</v>
      </c>
      <c r="D1451" t="s">
        <v>7036</v>
      </c>
      <c r="E1451">
        <v>454.11</v>
      </c>
      <c r="F1451">
        <v>87</v>
      </c>
      <c r="G1451" t="s">
        <v>43730</v>
      </c>
      <c r="H1451" t="s">
        <v>7037</v>
      </c>
      <c r="I1451" s="1">
        <v>45000</v>
      </c>
      <c r="J1451" s="1">
        <v>45292</v>
      </c>
      <c r="K1451" t="s">
        <v>7038</v>
      </c>
      <c r="L1451" t="s">
        <v>7039</v>
      </c>
      <c r="M1451" t="s">
        <v>20</v>
      </c>
      <c r="N1451">
        <v>3</v>
      </c>
      <c r="O1451">
        <f>Table1[[#This Row],[Price]]-0.1*Table1[[#This Row],[Price]]</f>
        <v>408.69900000000001</v>
      </c>
      <c r="P1451" s="9">
        <f>(Table1[[#This Row],[Expiration Date]]-Table1[[#This Row],[Manufacturing Date]])/365</f>
        <v>0.8</v>
      </c>
      <c r="Q1451" t="str">
        <f>IF(Table1[[#This Row],[Expiration Date]]-J1459&gt;12/31/2024,"not expired","expired")</f>
        <v>expired</v>
      </c>
      <c r="R1451">
        <f>Table1[[#This Row],[Discounted Price]]*0.95</f>
        <v>388.26405</v>
      </c>
      <c r="S1451">
        <f>Table1[[#This Row],[Discounted Price]]*0.9</f>
        <v>367.82910000000004</v>
      </c>
      <c r="T1451">
        <f>Table1[[#This Row],[Discounted Price]]*0.8</f>
        <v>326.95920000000001</v>
      </c>
      <c r="U1451">
        <f>Table1[[#This Row],[Price]]*0.52</f>
        <v>236.13720000000001</v>
      </c>
      <c r="V1451">
        <f>(Table1[[#This Row],[Price]]-Table1[[#This Row],[Scrap value]])/2</f>
        <v>108.9864</v>
      </c>
    </row>
    <row r="1452" spans="1:22" x14ac:dyDescent="0.25">
      <c r="A1452" t="s">
        <v>7040</v>
      </c>
      <c r="B1452" t="s">
        <v>29</v>
      </c>
      <c r="C1452" t="s">
        <v>47</v>
      </c>
      <c r="D1452" t="s">
        <v>7041</v>
      </c>
      <c r="E1452">
        <v>28.75</v>
      </c>
      <c r="F1452">
        <v>78</v>
      </c>
      <c r="G1452" t="s">
        <v>43728</v>
      </c>
      <c r="H1452" t="s">
        <v>7042</v>
      </c>
      <c r="I1452" s="1">
        <v>45000</v>
      </c>
      <c r="J1452" s="1">
        <v>45292</v>
      </c>
      <c r="K1452" t="s">
        <v>7043</v>
      </c>
      <c r="L1452" t="s">
        <v>7044</v>
      </c>
      <c r="M1452" t="s">
        <v>20</v>
      </c>
      <c r="N1452">
        <v>1</v>
      </c>
      <c r="O1452">
        <f>Table1[[#This Row],[Price]]-0.1*Table1[[#This Row],[Price]]</f>
        <v>25.875</v>
      </c>
      <c r="P1452" s="9">
        <f>(Table1[[#This Row],[Expiration Date]]-Table1[[#This Row],[Manufacturing Date]])/365</f>
        <v>0.8</v>
      </c>
      <c r="Q1452" t="str">
        <f>IF(Table1[[#This Row],[Expiration Date]]-J1460&gt;12/31/2024,"not expired","expired")</f>
        <v>expired</v>
      </c>
      <c r="R1452">
        <f>Table1[[#This Row],[Discounted Price]]*0.95</f>
        <v>24.581249999999997</v>
      </c>
      <c r="S1452">
        <f>Table1[[#This Row],[Discounted Price]]*0.9</f>
        <v>23.287500000000001</v>
      </c>
      <c r="T1452">
        <f>Table1[[#This Row],[Discounted Price]]*0.8</f>
        <v>20.700000000000003</v>
      </c>
      <c r="U1452">
        <f>Table1[[#This Row],[Price]]*0.52</f>
        <v>14.950000000000001</v>
      </c>
      <c r="V1452">
        <f>(Table1[[#This Row],[Price]]-Table1[[#This Row],[Scrap value]])/2</f>
        <v>6.8999999999999995</v>
      </c>
    </row>
    <row r="1453" spans="1:22" x14ac:dyDescent="0.25">
      <c r="A1453" t="s">
        <v>7045</v>
      </c>
      <c r="B1453" t="s">
        <v>22</v>
      </c>
      <c r="C1453" t="s">
        <v>47</v>
      </c>
      <c r="D1453" t="s">
        <v>7046</v>
      </c>
      <c r="E1453">
        <v>207.25</v>
      </c>
      <c r="F1453">
        <v>85</v>
      </c>
      <c r="G1453" t="s">
        <v>43728</v>
      </c>
      <c r="H1453" t="s">
        <v>7047</v>
      </c>
      <c r="I1453" s="1">
        <v>44927</v>
      </c>
      <c r="J1453" s="1">
        <v>45292</v>
      </c>
      <c r="K1453" t="s">
        <v>7048</v>
      </c>
      <c r="L1453" t="s">
        <v>7049</v>
      </c>
      <c r="M1453" t="s">
        <v>45</v>
      </c>
      <c r="N1453">
        <v>3</v>
      </c>
      <c r="O1453">
        <f>Table1[[#This Row],[Price]]-0.1*Table1[[#This Row],[Price]]</f>
        <v>186.52500000000001</v>
      </c>
      <c r="P1453" s="9">
        <f>(Table1[[#This Row],[Expiration Date]]-Table1[[#This Row],[Manufacturing Date]])/365</f>
        <v>1</v>
      </c>
      <c r="Q1453" t="str">
        <f>IF(Table1[[#This Row],[Expiration Date]]-J1461&gt;12/31/2024,"not expired","expired")</f>
        <v>expired</v>
      </c>
      <c r="R1453">
        <f>Table1[[#This Row],[Discounted Price]]*0.95</f>
        <v>177.19874999999999</v>
      </c>
      <c r="S1453">
        <f>Table1[[#This Row],[Discounted Price]]*0.9</f>
        <v>167.8725</v>
      </c>
      <c r="T1453">
        <f>Table1[[#This Row],[Discounted Price]]*0.8</f>
        <v>149.22</v>
      </c>
      <c r="U1453">
        <f>Table1[[#This Row],[Price]]*0.52</f>
        <v>107.77000000000001</v>
      </c>
      <c r="V1453">
        <f>(Table1[[#This Row],[Price]]-Table1[[#This Row],[Scrap value]])/2</f>
        <v>49.739999999999995</v>
      </c>
    </row>
    <row r="1454" spans="1:22" x14ac:dyDescent="0.25">
      <c r="A1454" t="s">
        <v>7050</v>
      </c>
      <c r="B1454" t="s">
        <v>29</v>
      </c>
      <c r="C1454" t="s">
        <v>47</v>
      </c>
      <c r="D1454" t="s">
        <v>7051</v>
      </c>
      <c r="E1454">
        <v>406.46</v>
      </c>
      <c r="F1454">
        <v>99</v>
      </c>
      <c r="G1454" t="s">
        <v>43729</v>
      </c>
      <c r="H1454" t="s">
        <v>7052</v>
      </c>
      <c r="I1454" s="1">
        <v>45000</v>
      </c>
      <c r="J1454" s="1">
        <v>46023</v>
      </c>
      <c r="K1454" t="s">
        <v>7053</v>
      </c>
      <c r="L1454" t="s">
        <v>7054</v>
      </c>
      <c r="M1454" t="s">
        <v>45</v>
      </c>
      <c r="N1454">
        <v>1</v>
      </c>
      <c r="O1454">
        <f>Table1[[#This Row],[Price]]-0.1*Table1[[#This Row],[Price]]</f>
        <v>365.81399999999996</v>
      </c>
      <c r="P1454" s="9">
        <f>(Table1[[#This Row],[Expiration Date]]-Table1[[#This Row],[Manufacturing Date]])/365</f>
        <v>2.8027397260273972</v>
      </c>
      <c r="Q1454" t="str">
        <f>IF(Table1[[#This Row],[Expiration Date]]-J1462&gt;12/31/2024,"not expired","expired")</f>
        <v>not expired</v>
      </c>
      <c r="R1454">
        <f>Table1[[#This Row],[Discounted Price]]*0.95</f>
        <v>347.52329999999995</v>
      </c>
      <c r="S1454">
        <f>Table1[[#This Row],[Discounted Price]]*0.9</f>
        <v>329.23259999999999</v>
      </c>
      <c r="T1454">
        <f>Table1[[#This Row],[Discounted Price]]*0.8</f>
        <v>292.65119999999996</v>
      </c>
      <c r="U1454">
        <f>Table1[[#This Row],[Price]]*0.52</f>
        <v>211.35919999999999</v>
      </c>
      <c r="V1454">
        <f>(Table1[[#This Row],[Price]]-Table1[[#This Row],[Scrap value]])/2</f>
        <v>97.550399999999996</v>
      </c>
    </row>
    <row r="1455" spans="1:22" x14ac:dyDescent="0.25">
      <c r="A1455" t="s">
        <v>7055</v>
      </c>
      <c r="B1455" t="s">
        <v>35</v>
      </c>
      <c r="C1455" t="s">
        <v>47</v>
      </c>
      <c r="D1455" t="s">
        <v>7056</v>
      </c>
      <c r="E1455">
        <v>110.14</v>
      </c>
      <c r="F1455">
        <v>47</v>
      </c>
      <c r="G1455" t="s">
        <v>43728</v>
      </c>
      <c r="H1455" t="s">
        <v>7057</v>
      </c>
      <c r="I1455" s="1">
        <v>45137</v>
      </c>
      <c r="J1455" s="1">
        <v>45292</v>
      </c>
      <c r="K1455" t="s">
        <v>7058</v>
      </c>
      <c r="L1455" t="s">
        <v>7059</v>
      </c>
      <c r="M1455" t="s">
        <v>27</v>
      </c>
      <c r="N1455">
        <v>5</v>
      </c>
      <c r="O1455">
        <f>Table1[[#This Row],[Price]]-0.1*Table1[[#This Row],[Price]]</f>
        <v>99.126000000000005</v>
      </c>
      <c r="P1455" s="9">
        <f>(Table1[[#This Row],[Expiration Date]]-Table1[[#This Row],[Manufacturing Date]])/365</f>
        <v>0.42465753424657532</v>
      </c>
      <c r="Q1455" t="str">
        <f>IF(Table1[[#This Row],[Expiration Date]]-J1463&gt;12/31/2024,"not expired","expired")</f>
        <v>expired</v>
      </c>
      <c r="R1455">
        <f>Table1[[#This Row],[Discounted Price]]*0.95</f>
        <v>94.169700000000006</v>
      </c>
      <c r="S1455">
        <f>Table1[[#This Row],[Discounted Price]]*0.9</f>
        <v>89.213400000000007</v>
      </c>
      <c r="T1455">
        <f>Table1[[#This Row],[Discounted Price]]*0.8</f>
        <v>79.30080000000001</v>
      </c>
      <c r="U1455">
        <f>Table1[[#This Row],[Price]]*0.52</f>
        <v>57.272800000000004</v>
      </c>
      <c r="V1455">
        <f>(Table1[[#This Row],[Price]]-Table1[[#This Row],[Scrap value]])/2</f>
        <v>26.433599999999998</v>
      </c>
    </row>
    <row r="1456" spans="1:22" x14ac:dyDescent="0.25">
      <c r="A1456" t="s">
        <v>7060</v>
      </c>
      <c r="B1456" t="s">
        <v>29</v>
      </c>
      <c r="C1456" t="s">
        <v>47</v>
      </c>
      <c r="D1456" t="s">
        <v>7061</v>
      </c>
      <c r="E1456">
        <v>174.27</v>
      </c>
      <c r="F1456">
        <v>49</v>
      </c>
      <c r="G1456" t="s">
        <v>43728</v>
      </c>
      <c r="H1456" t="s">
        <v>4978</v>
      </c>
      <c r="I1456" s="1">
        <v>44927</v>
      </c>
      <c r="J1456" s="1">
        <v>46023</v>
      </c>
      <c r="K1456" t="s">
        <v>7062</v>
      </c>
      <c r="L1456" t="s">
        <v>7063</v>
      </c>
      <c r="M1456" t="s">
        <v>27</v>
      </c>
      <c r="N1456">
        <v>4</v>
      </c>
      <c r="O1456">
        <f>Table1[[#This Row],[Price]]-0.1*Table1[[#This Row],[Price]]</f>
        <v>156.84300000000002</v>
      </c>
      <c r="P1456" s="9">
        <f>(Table1[[#This Row],[Expiration Date]]-Table1[[#This Row],[Manufacturing Date]])/365</f>
        <v>3.0027397260273974</v>
      </c>
      <c r="Q1456" t="str">
        <f>IF(Table1[[#This Row],[Expiration Date]]-J1464&gt;12/31/2024,"not expired","expired")</f>
        <v>not expired</v>
      </c>
      <c r="R1456">
        <f>Table1[[#This Row],[Discounted Price]]*0.95</f>
        <v>149.00085000000001</v>
      </c>
      <c r="S1456">
        <f>Table1[[#This Row],[Discounted Price]]*0.9</f>
        <v>141.15870000000001</v>
      </c>
      <c r="T1456">
        <f>Table1[[#This Row],[Discounted Price]]*0.8</f>
        <v>125.47440000000002</v>
      </c>
      <c r="U1456">
        <f>Table1[[#This Row],[Price]]*0.52</f>
        <v>90.620400000000004</v>
      </c>
      <c r="V1456">
        <f>(Table1[[#This Row],[Price]]-Table1[[#This Row],[Scrap value]])/2</f>
        <v>41.824800000000003</v>
      </c>
    </row>
    <row r="1457" spans="1:22" x14ac:dyDescent="0.25">
      <c r="A1457" t="s">
        <v>7064</v>
      </c>
      <c r="B1457" t="s">
        <v>35</v>
      </c>
      <c r="C1457" t="s">
        <v>47</v>
      </c>
      <c r="D1457" t="s">
        <v>7065</v>
      </c>
      <c r="E1457">
        <v>338.35</v>
      </c>
      <c r="F1457">
        <v>36</v>
      </c>
      <c r="G1457" t="s">
        <v>43729</v>
      </c>
      <c r="H1457" t="s">
        <v>4841</v>
      </c>
      <c r="I1457" s="1">
        <v>45000</v>
      </c>
      <c r="J1457" s="1">
        <v>46023</v>
      </c>
      <c r="K1457" t="s">
        <v>7066</v>
      </c>
      <c r="L1457" t="s">
        <v>7067</v>
      </c>
      <c r="M1457" t="s">
        <v>45</v>
      </c>
      <c r="N1457">
        <v>1</v>
      </c>
      <c r="O1457">
        <f>Table1[[#This Row],[Price]]-0.1*Table1[[#This Row],[Price]]</f>
        <v>304.51500000000004</v>
      </c>
      <c r="P1457" s="9">
        <f>(Table1[[#This Row],[Expiration Date]]-Table1[[#This Row],[Manufacturing Date]])/365</f>
        <v>2.8027397260273972</v>
      </c>
      <c r="Q1457" t="str">
        <f>IF(Table1[[#This Row],[Expiration Date]]-J1465&gt;12/31/2024,"not expired","expired")</f>
        <v>not expired</v>
      </c>
      <c r="R1457">
        <f>Table1[[#This Row],[Discounted Price]]*0.95</f>
        <v>289.28925000000004</v>
      </c>
      <c r="S1457">
        <f>Table1[[#This Row],[Discounted Price]]*0.9</f>
        <v>274.06350000000003</v>
      </c>
      <c r="T1457">
        <f>Table1[[#This Row],[Discounted Price]]*0.8</f>
        <v>243.61200000000005</v>
      </c>
      <c r="U1457">
        <f>Table1[[#This Row],[Price]]*0.52</f>
        <v>175.94200000000001</v>
      </c>
      <c r="V1457">
        <f>(Table1[[#This Row],[Price]]-Table1[[#This Row],[Scrap value]])/2</f>
        <v>81.204000000000008</v>
      </c>
    </row>
    <row r="1458" spans="1:22" x14ac:dyDescent="0.25">
      <c r="A1458" t="s">
        <v>7068</v>
      </c>
      <c r="B1458" t="s">
        <v>22</v>
      </c>
      <c r="C1458" t="s">
        <v>47</v>
      </c>
      <c r="D1458" t="s">
        <v>7069</v>
      </c>
      <c r="E1458">
        <v>118.57</v>
      </c>
      <c r="F1458">
        <v>18</v>
      </c>
      <c r="G1458" t="s">
        <v>43730</v>
      </c>
      <c r="H1458" t="s">
        <v>7070</v>
      </c>
      <c r="I1458" s="1">
        <v>45000</v>
      </c>
      <c r="J1458" s="1">
        <v>46023</v>
      </c>
      <c r="K1458" t="s">
        <v>7071</v>
      </c>
      <c r="L1458" t="s">
        <v>7072</v>
      </c>
      <c r="M1458" t="s">
        <v>20</v>
      </c>
      <c r="N1458">
        <v>1</v>
      </c>
      <c r="O1458">
        <f>Table1[[#This Row],[Price]]-0.1*Table1[[#This Row],[Price]]</f>
        <v>106.71299999999999</v>
      </c>
      <c r="P1458" s="9">
        <f>(Table1[[#This Row],[Expiration Date]]-Table1[[#This Row],[Manufacturing Date]])/365</f>
        <v>2.8027397260273972</v>
      </c>
      <c r="Q1458" t="str">
        <f>IF(Table1[[#This Row],[Expiration Date]]-J1466&gt;12/31/2024,"not expired","expired")</f>
        <v>not expired</v>
      </c>
      <c r="R1458">
        <f>Table1[[#This Row],[Discounted Price]]*0.95</f>
        <v>101.37734999999999</v>
      </c>
      <c r="S1458">
        <f>Table1[[#This Row],[Discounted Price]]*0.9</f>
        <v>96.041699999999992</v>
      </c>
      <c r="T1458">
        <f>Table1[[#This Row],[Discounted Price]]*0.8</f>
        <v>85.370400000000004</v>
      </c>
      <c r="U1458">
        <f>Table1[[#This Row],[Price]]*0.52</f>
        <v>61.656399999999998</v>
      </c>
      <c r="V1458">
        <f>(Table1[[#This Row],[Price]]-Table1[[#This Row],[Scrap value]])/2</f>
        <v>28.456799999999998</v>
      </c>
    </row>
    <row r="1459" spans="1:22" x14ac:dyDescent="0.25">
      <c r="A1459" t="s">
        <v>7073</v>
      </c>
      <c r="B1459" t="s">
        <v>22</v>
      </c>
      <c r="C1459" t="s">
        <v>47</v>
      </c>
      <c r="D1459" t="s">
        <v>7074</v>
      </c>
      <c r="E1459">
        <v>386.4</v>
      </c>
      <c r="F1459">
        <v>39</v>
      </c>
      <c r="G1459" t="s">
        <v>43728</v>
      </c>
      <c r="H1459" t="s">
        <v>3280</v>
      </c>
      <c r="I1459" s="1">
        <v>45137</v>
      </c>
      <c r="J1459" s="1">
        <v>45292</v>
      </c>
      <c r="K1459" t="s">
        <v>7075</v>
      </c>
      <c r="L1459" t="s">
        <v>7076</v>
      </c>
      <c r="M1459" t="s">
        <v>20</v>
      </c>
      <c r="N1459">
        <v>3</v>
      </c>
      <c r="O1459">
        <f>Table1[[#This Row],[Price]]-0.1*Table1[[#This Row],[Price]]</f>
        <v>347.76</v>
      </c>
      <c r="P1459" s="9">
        <f>(Table1[[#This Row],[Expiration Date]]-Table1[[#This Row],[Manufacturing Date]])/365</f>
        <v>0.42465753424657532</v>
      </c>
      <c r="Q1459" t="str">
        <f>IF(Table1[[#This Row],[Expiration Date]]-J1467&gt;12/31/2024,"not expired","expired")</f>
        <v>expired</v>
      </c>
      <c r="R1459">
        <f>Table1[[#This Row],[Discounted Price]]*0.95</f>
        <v>330.37199999999996</v>
      </c>
      <c r="S1459">
        <f>Table1[[#This Row],[Discounted Price]]*0.9</f>
        <v>312.98399999999998</v>
      </c>
      <c r="T1459">
        <f>Table1[[#This Row],[Discounted Price]]*0.8</f>
        <v>278.20800000000003</v>
      </c>
      <c r="U1459">
        <f>Table1[[#This Row],[Price]]*0.52</f>
        <v>200.928</v>
      </c>
      <c r="V1459">
        <f>(Table1[[#This Row],[Price]]-Table1[[#This Row],[Scrap value]])/2</f>
        <v>92.73599999999999</v>
      </c>
    </row>
    <row r="1460" spans="1:22" x14ac:dyDescent="0.25">
      <c r="A1460" t="s">
        <v>7077</v>
      </c>
      <c r="B1460" t="s">
        <v>15</v>
      </c>
      <c r="C1460" t="s">
        <v>47</v>
      </c>
      <c r="D1460" t="s">
        <v>7078</v>
      </c>
      <c r="E1460">
        <v>119.07</v>
      </c>
      <c r="F1460">
        <v>22</v>
      </c>
      <c r="G1460" t="s">
        <v>43729</v>
      </c>
      <c r="H1460" t="s">
        <v>7079</v>
      </c>
      <c r="I1460" s="1">
        <v>45000</v>
      </c>
      <c r="J1460" s="1">
        <v>45658</v>
      </c>
      <c r="K1460" t="s">
        <v>7080</v>
      </c>
      <c r="L1460" t="s">
        <v>7081</v>
      </c>
      <c r="M1460" t="s">
        <v>27</v>
      </c>
      <c r="N1460">
        <v>2</v>
      </c>
      <c r="O1460">
        <f>Table1[[#This Row],[Price]]-0.1*Table1[[#This Row],[Price]]</f>
        <v>107.163</v>
      </c>
      <c r="P1460" s="9">
        <f>(Table1[[#This Row],[Expiration Date]]-Table1[[#This Row],[Manufacturing Date]])/365</f>
        <v>1.8027397260273972</v>
      </c>
      <c r="Q1460" t="str">
        <f>IF(Table1[[#This Row],[Expiration Date]]-J1468&gt;12/31/2024,"not expired","expired")</f>
        <v>expired</v>
      </c>
      <c r="R1460">
        <f>Table1[[#This Row],[Discounted Price]]*0.95</f>
        <v>101.80484999999999</v>
      </c>
      <c r="S1460">
        <f>Table1[[#This Row],[Discounted Price]]*0.9</f>
        <v>96.446699999999993</v>
      </c>
      <c r="T1460">
        <f>Table1[[#This Row],[Discounted Price]]*0.8</f>
        <v>85.730400000000003</v>
      </c>
      <c r="U1460">
        <f>Table1[[#This Row],[Price]]*0.52</f>
        <v>61.916399999999996</v>
      </c>
      <c r="V1460">
        <f>(Table1[[#This Row],[Price]]-Table1[[#This Row],[Scrap value]])/2</f>
        <v>28.576799999999999</v>
      </c>
    </row>
    <row r="1461" spans="1:22" x14ac:dyDescent="0.25">
      <c r="A1461" t="s">
        <v>7082</v>
      </c>
      <c r="B1461" t="s">
        <v>22</v>
      </c>
      <c r="C1461" t="s">
        <v>47</v>
      </c>
      <c r="D1461" t="s">
        <v>7083</v>
      </c>
      <c r="E1461">
        <v>379.93</v>
      </c>
      <c r="F1461">
        <v>35</v>
      </c>
      <c r="G1461" t="s">
        <v>43730</v>
      </c>
      <c r="H1461" t="s">
        <v>7084</v>
      </c>
      <c r="I1461" s="1">
        <v>45137</v>
      </c>
      <c r="J1461" s="1">
        <v>46023</v>
      </c>
      <c r="K1461" t="s">
        <v>7085</v>
      </c>
      <c r="L1461" t="s">
        <v>7086</v>
      </c>
      <c r="M1461" t="s">
        <v>45</v>
      </c>
      <c r="N1461">
        <v>3</v>
      </c>
      <c r="O1461">
        <f>Table1[[#This Row],[Price]]-0.1*Table1[[#This Row],[Price]]</f>
        <v>341.93700000000001</v>
      </c>
      <c r="P1461" s="9">
        <f>(Table1[[#This Row],[Expiration Date]]-Table1[[#This Row],[Manufacturing Date]])/365</f>
        <v>2.4273972602739726</v>
      </c>
      <c r="Q1461" t="str">
        <f>IF(Table1[[#This Row],[Expiration Date]]-J1469&gt;12/31/2024,"not expired","expired")</f>
        <v>not expired</v>
      </c>
      <c r="R1461">
        <f>Table1[[#This Row],[Discounted Price]]*0.95</f>
        <v>324.84014999999999</v>
      </c>
      <c r="S1461">
        <f>Table1[[#This Row],[Discounted Price]]*0.9</f>
        <v>307.74330000000003</v>
      </c>
      <c r="T1461">
        <f>Table1[[#This Row],[Discounted Price]]*0.8</f>
        <v>273.5496</v>
      </c>
      <c r="U1461">
        <f>Table1[[#This Row],[Price]]*0.52</f>
        <v>197.56360000000001</v>
      </c>
      <c r="V1461">
        <f>(Table1[[#This Row],[Price]]-Table1[[#This Row],[Scrap value]])/2</f>
        <v>91.183199999999999</v>
      </c>
    </row>
    <row r="1462" spans="1:22" x14ac:dyDescent="0.25">
      <c r="A1462" t="s">
        <v>7087</v>
      </c>
      <c r="B1462" t="s">
        <v>29</v>
      </c>
      <c r="C1462" t="s">
        <v>47</v>
      </c>
      <c r="D1462" t="s">
        <v>7088</v>
      </c>
      <c r="E1462">
        <v>187.48</v>
      </c>
      <c r="F1462">
        <v>93</v>
      </c>
      <c r="G1462" t="s">
        <v>43730</v>
      </c>
      <c r="H1462" t="s">
        <v>7089</v>
      </c>
      <c r="I1462" s="1">
        <v>45137</v>
      </c>
      <c r="J1462" s="1">
        <v>45292</v>
      </c>
      <c r="K1462" t="s">
        <v>7090</v>
      </c>
      <c r="L1462" t="s">
        <v>7091</v>
      </c>
      <c r="M1462" t="s">
        <v>27</v>
      </c>
      <c r="N1462">
        <v>2</v>
      </c>
      <c r="O1462">
        <f>Table1[[#This Row],[Price]]-0.1*Table1[[#This Row],[Price]]</f>
        <v>168.732</v>
      </c>
      <c r="P1462" s="9">
        <f>(Table1[[#This Row],[Expiration Date]]-Table1[[#This Row],[Manufacturing Date]])/365</f>
        <v>0.42465753424657532</v>
      </c>
      <c r="Q1462" t="str">
        <f>IF(Table1[[#This Row],[Expiration Date]]-J1470&gt;12/31/2024,"not expired","expired")</f>
        <v>expired</v>
      </c>
      <c r="R1462">
        <f>Table1[[#This Row],[Discounted Price]]*0.95</f>
        <v>160.2954</v>
      </c>
      <c r="S1462">
        <f>Table1[[#This Row],[Discounted Price]]*0.9</f>
        <v>151.8588</v>
      </c>
      <c r="T1462">
        <f>Table1[[#This Row],[Discounted Price]]*0.8</f>
        <v>134.98560000000001</v>
      </c>
      <c r="U1462">
        <f>Table1[[#This Row],[Price]]*0.52</f>
        <v>97.489599999999996</v>
      </c>
      <c r="V1462">
        <f>(Table1[[#This Row],[Price]]-Table1[[#This Row],[Scrap value]])/2</f>
        <v>44.995199999999997</v>
      </c>
    </row>
    <row r="1463" spans="1:22" x14ac:dyDescent="0.25">
      <c r="A1463" t="s">
        <v>7092</v>
      </c>
      <c r="B1463" t="s">
        <v>29</v>
      </c>
      <c r="C1463" t="s">
        <v>47</v>
      </c>
      <c r="D1463" t="s">
        <v>7093</v>
      </c>
      <c r="E1463">
        <v>18.29</v>
      </c>
      <c r="F1463">
        <v>78</v>
      </c>
      <c r="G1463" t="s">
        <v>43730</v>
      </c>
      <c r="H1463" t="s">
        <v>319</v>
      </c>
      <c r="I1463" s="1">
        <v>45000</v>
      </c>
      <c r="J1463" s="1">
        <v>45292</v>
      </c>
      <c r="K1463" t="s">
        <v>7094</v>
      </c>
      <c r="L1463" t="s">
        <v>7095</v>
      </c>
      <c r="M1463" t="s">
        <v>45</v>
      </c>
      <c r="N1463">
        <v>5</v>
      </c>
      <c r="O1463">
        <f>Table1[[#This Row],[Price]]-0.1*Table1[[#This Row],[Price]]</f>
        <v>16.460999999999999</v>
      </c>
      <c r="P1463" s="9">
        <f>(Table1[[#This Row],[Expiration Date]]-Table1[[#This Row],[Manufacturing Date]])/365</f>
        <v>0.8</v>
      </c>
      <c r="Q1463" t="str">
        <f>IF(Table1[[#This Row],[Expiration Date]]-J1471&gt;12/31/2024,"not expired","expired")</f>
        <v>expired</v>
      </c>
      <c r="R1463">
        <f>Table1[[#This Row],[Discounted Price]]*0.95</f>
        <v>15.637949999999998</v>
      </c>
      <c r="S1463">
        <f>Table1[[#This Row],[Discounted Price]]*0.9</f>
        <v>14.8149</v>
      </c>
      <c r="T1463">
        <f>Table1[[#This Row],[Discounted Price]]*0.8</f>
        <v>13.168799999999999</v>
      </c>
      <c r="U1463">
        <f>Table1[[#This Row],[Price]]*0.52</f>
        <v>9.5107999999999997</v>
      </c>
      <c r="V1463">
        <f>(Table1[[#This Row],[Price]]-Table1[[#This Row],[Scrap value]])/2</f>
        <v>4.3895999999999997</v>
      </c>
    </row>
    <row r="1464" spans="1:22" x14ac:dyDescent="0.25">
      <c r="A1464" t="s">
        <v>7096</v>
      </c>
      <c r="B1464" t="s">
        <v>35</v>
      </c>
      <c r="C1464" t="s">
        <v>47</v>
      </c>
      <c r="D1464" t="s">
        <v>7097</v>
      </c>
      <c r="E1464">
        <v>457.82</v>
      </c>
      <c r="F1464">
        <v>26</v>
      </c>
      <c r="G1464" t="s">
        <v>43729</v>
      </c>
      <c r="H1464" t="s">
        <v>4935</v>
      </c>
      <c r="I1464" s="1">
        <v>45137</v>
      </c>
      <c r="J1464" s="1">
        <v>45658</v>
      </c>
      <c r="K1464" t="s">
        <v>7098</v>
      </c>
      <c r="L1464" t="s">
        <v>7099</v>
      </c>
      <c r="M1464" t="s">
        <v>45</v>
      </c>
      <c r="N1464">
        <v>3</v>
      </c>
      <c r="O1464">
        <f>Table1[[#This Row],[Price]]-0.1*Table1[[#This Row],[Price]]</f>
        <v>412.03800000000001</v>
      </c>
      <c r="P1464" s="9">
        <f>(Table1[[#This Row],[Expiration Date]]-Table1[[#This Row],[Manufacturing Date]])/365</f>
        <v>1.4273972602739726</v>
      </c>
      <c r="Q1464" t="str">
        <f>IF(Table1[[#This Row],[Expiration Date]]-J1472&gt;12/31/2024,"not expired","expired")</f>
        <v>not expired</v>
      </c>
      <c r="R1464">
        <f>Table1[[#This Row],[Discounted Price]]*0.95</f>
        <v>391.43610000000001</v>
      </c>
      <c r="S1464">
        <f>Table1[[#This Row],[Discounted Price]]*0.9</f>
        <v>370.83420000000001</v>
      </c>
      <c r="T1464">
        <f>Table1[[#This Row],[Discounted Price]]*0.8</f>
        <v>329.63040000000001</v>
      </c>
      <c r="U1464">
        <f>Table1[[#This Row],[Price]]*0.52</f>
        <v>238.06640000000002</v>
      </c>
      <c r="V1464">
        <f>(Table1[[#This Row],[Price]]-Table1[[#This Row],[Scrap value]])/2</f>
        <v>109.87679999999999</v>
      </c>
    </row>
    <row r="1465" spans="1:22" x14ac:dyDescent="0.25">
      <c r="A1465" t="s">
        <v>7100</v>
      </c>
      <c r="B1465" t="s">
        <v>15</v>
      </c>
      <c r="C1465" t="s">
        <v>47</v>
      </c>
      <c r="D1465" t="s">
        <v>7101</v>
      </c>
      <c r="E1465">
        <v>211.27</v>
      </c>
      <c r="F1465">
        <v>3</v>
      </c>
      <c r="G1465" t="s">
        <v>43730</v>
      </c>
      <c r="H1465" t="s">
        <v>3722</v>
      </c>
      <c r="I1465" s="1">
        <v>45000</v>
      </c>
      <c r="J1465" s="1">
        <v>45658</v>
      </c>
      <c r="K1465" t="s">
        <v>7102</v>
      </c>
      <c r="L1465" t="s">
        <v>7103</v>
      </c>
      <c r="M1465" t="s">
        <v>45</v>
      </c>
      <c r="N1465">
        <v>1</v>
      </c>
      <c r="O1465">
        <f>Table1[[#This Row],[Price]]-0.1*Table1[[#This Row],[Price]]</f>
        <v>190.143</v>
      </c>
      <c r="P1465" s="9">
        <f>(Table1[[#This Row],[Expiration Date]]-Table1[[#This Row],[Manufacturing Date]])/365</f>
        <v>1.8027397260273972</v>
      </c>
      <c r="Q1465" t="str">
        <f>IF(Table1[[#This Row],[Expiration Date]]-J1473&gt;12/31/2024,"not expired","expired")</f>
        <v>not expired</v>
      </c>
      <c r="R1465">
        <f>Table1[[#This Row],[Discounted Price]]*0.95</f>
        <v>180.63585</v>
      </c>
      <c r="S1465">
        <f>Table1[[#This Row],[Discounted Price]]*0.9</f>
        <v>171.12870000000001</v>
      </c>
      <c r="T1465">
        <f>Table1[[#This Row],[Discounted Price]]*0.8</f>
        <v>152.11440000000002</v>
      </c>
      <c r="U1465">
        <f>Table1[[#This Row],[Price]]*0.52</f>
        <v>109.86040000000001</v>
      </c>
      <c r="V1465">
        <f>(Table1[[#This Row],[Price]]-Table1[[#This Row],[Scrap value]])/2</f>
        <v>50.704799999999999</v>
      </c>
    </row>
    <row r="1466" spans="1:22" x14ac:dyDescent="0.25">
      <c r="A1466" t="s">
        <v>7104</v>
      </c>
      <c r="B1466" t="s">
        <v>29</v>
      </c>
      <c r="C1466" t="s">
        <v>47</v>
      </c>
      <c r="D1466" t="s">
        <v>7105</v>
      </c>
      <c r="E1466">
        <v>251.37</v>
      </c>
      <c r="F1466">
        <v>27</v>
      </c>
      <c r="G1466" t="s">
        <v>43728</v>
      </c>
      <c r="H1466" t="s">
        <v>7106</v>
      </c>
      <c r="I1466" s="1">
        <v>45000</v>
      </c>
      <c r="J1466" s="1">
        <v>45658</v>
      </c>
      <c r="K1466" t="s">
        <v>7107</v>
      </c>
      <c r="L1466" t="s">
        <v>7108</v>
      </c>
      <c r="M1466" t="s">
        <v>20</v>
      </c>
      <c r="N1466">
        <v>1</v>
      </c>
      <c r="O1466">
        <f>Table1[[#This Row],[Price]]-0.1*Table1[[#This Row],[Price]]</f>
        <v>226.233</v>
      </c>
      <c r="P1466" s="9">
        <f>(Table1[[#This Row],[Expiration Date]]-Table1[[#This Row],[Manufacturing Date]])/365</f>
        <v>1.8027397260273972</v>
      </c>
      <c r="Q1466" t="str">
        <f>IF(Table1[[#This Row],[Expiration Date]]-J1474&gt;12/31/2024,"not expired","expired")</f>
        <v>expired</v>
      </c>
      <c r="R1466">
        <f>Table1[[#This Row],[Discounted Price]]*0.95</f>
        <v>214.92134999999999</v>
      </c>
      <c r="S1466">
        <f>Table1[[#This Row],[Discounted Price]]*0.9</f>
        <v>203.6097</v>
      </c>
      <c r="T1466">
        <f>Table1[[#This Row],[Discounted Price]]*0.8</f>
        <v>180.9864</v>
      </c>
      <c r="U1466">
        <f>Table1[[#This Row],[Price]]*0.52</f>
        <v>130.7124</v>
      </c>
      <c r="V1466">
        <f>(Table1[[#This Row],[Price]]-Table1[[#This Row],[Scrap value]])/2</f>
        <v>60.328800000000001</v>
      </c>
    </row>
    <row r="1467" spans="1:22" x14ac:dyDescent="0.25">
      <c r="A1467" t="s">
        <v>7109</v>
      </c>
      <c r="B1467" t="s">
        <v>15</v>
      </c>
      <c r="C1467" t="s">
        <v>47</v>
      </c>
      <c r="D1467" t="s">
        <v>7110</v>
      </c>
      <c r="E1467">
        <v>456.85</v>
      </c>
      <c r="F1467">
        <v>25</v>
      </c>
      <c r="G1467" t="s">
        <v>43728</v>
      </c>
      <c r="H1467" t="s">
        <v>1770</v>
      </c>
      <c r="I1467" s="1">
        <v>44927</v>
      </c>
      <c r="J1467" s="1">
        <v>45658</v>
      </c>
      <c r="K1467" t="s">
        <v>7111</v>
      </c>
      <c r="L1467" t="s">
        <v>7112</v>
      </c>
      <c r="M1467" t="s">
        <v>27</v>
      </c>
      <c r="N1467">
        <v>3</v>
      </c>
      <c r="O1467">
        <f>Table1[[#This Row],[Price]]-0.1*Table1[[#This Row],[Price]]</f>
        <v>411.16500000000002</v>
      </c>
      <c r="P1467" s="9">
        <f>(Table1[[#This Row],[Expiration Date]]-Table1[[#This Row],[Manufacturing Date]])/365</f>
        <v>2.0027397260273974</v>
      </c>
      <c r="Q1467" t="str">
        <f>IF(Table1[[#This Row],[Expiration Date]]-J1475&gt;12/31/2024,"not expired","expired")</f>
        <v>not expired</v>
      </c>
      <c r="R1467">
        <f>Table1[[#This Row],[Discounted Price]]*0.95</f>
        <v>390.60674999999998</v>
      </c>
      <c r="S1467">
        <f>Table1[[#This Row],[Discounted Price]]*0.9</f>
        <v>370.04850000000005</v>
      </c>
      <c r="T1467">
        <f>Table1[[#This Row],[Discounted Price]]*0.8</f>
        <v>328.93200000000002</v>
      </c>
      <c r="U1467">
        <f>Table1[[#This Row],[Price]]*0.52</f>
        <v>237.56200000000001</v>
      </c>
      <c r="V1467">
        <f>(Table1[[#This Row],[Price]]-Table1[[#This Row],[Scrap value]])/2</f>
        <v>109.64400000000001</v>
      </c>
    </row>
    <row r="1468" spans="1:22" x14ac:dyDescent="0.25">
      <c r="A1468" t="s">
        <v>7113</v>
      </c>
      <c r="B1468" t="s">
        <v>15</v>
      </c>
      <c r="C1468" t="s">
        <v>47</v>
      </c>
      <c r="D1468" t="s">
        <v>7114</v>
      </c>
      <c r="E1468">
        <v>358.55</v>
      </c>
      <c r="F1468">
        <v>17</v>
      </c>
      <c r="G1468" t="s">
        <v>43730</v>
      </c>
      <c r="H1468" t="s">
        <v>7115</v>
      </c>
      <c r="I1468" s="1">
        <v>45000</v>
      </c>
      <c r="J1468" s="1">
        <v>46023</v>
      </c>
      <c r="K1468" t="s">
        <v>7116</v>
      </c>
      <c r="L1468" t="s">
        <v>7117</v>
      </c>
      <c r="M1468" t="s">
        <v>20</v>
      </c>
      <c r="N1468">
        <v>4</v>
      </c>
      <c r="O1468">
        <f>Table1[[#This Row],[Price]]-0.1*Table1[[#This Row],[Price]]</f>
        <v>322.69499999999999</v>
      </c>
      <c r="P1468" s="9">
        <f>(Table1[[#This Row],[Expiration Date]]-Table1[[#This Row],[Manufacturing Date]])/365</f>
        <v>2.8027397260273972</v>
      </c>
      <c r="Q1468" t="str">
        <f>IF(Table1[[#This Row],[Expiration Date]]-J1476&gt;12/31/2024,"not expired","expired")</f>
        <v>not expired</v>
      </c>
      <c r="R1468">
        <f>Table1[[#This Row],[Discounted Price]]*0.95</f>
        <v>306.56025</v>
      </c>
      <c r="S1468">
        <f>Table1[[#This Row],[Discounted Price]]*0.9</f>
        <v>290.4255</v>
      </c>
      <c r="T1468">
        <f>Table1[[#This Row],[Discounted Price]]*0.8</f>
        <v>258.15600000000001</v>
      </c>
      <c r="U1468">
        <f>Table1[[#This Row],[Price]]*0.52</f>
        <v>186.44600000000003</v>
      </c>
      <c r="V1468">
        <f>(Table1[[#This Row],[Price]]-Table1[[#This Row],[Scrap value]])/2</f>
        <v>86.051999999999992</v>
      </c>
    </row>
    <row r="1469" spans="1:22" x14ac:dyDescent="0.25">
      <c r="A1469" t="s">
        <v>7118</v>
      </c>
      <c r="B1469" t="s">
        <v>35</v>
      </c>
      <c r="C1469" t="s">
        <v>47</v>
      </c>
      <c r="D1469" t="s">
        <v>7119</v>
      </c>
      <c r="E1469">
        <v>456.34</v>
      </c>
      <c r="F1469">
        <v>49</v>
      </c>
      <c r="G1469" t="s">
        <v>43730</v>
      </c>
      <c r="H1469" t="s">
        <v>7120</v>
      </c>
      <c r="I1469" s="1">
        <v>44927</v>
      </c>
      <c r="J1469" s="1">
        <v>45292</v>
      </c>
      <c r="K1469" t="s">
        <v>7121</v>
      </c>
      <c r="L1469" t="s">
        <v>7122</v>
      </c>
      <c r="M1469" t="s">
        <v>45</v>
      </c>
      <c r="N1469">
        <v>3</v>
      </c>
      <c r="O1469">
        <f>Table1[[#This Row],[Price]]-0.1*Table1[[#This Row],[Price]]</f>
        <v>410.70599999999996</v>
      </c>
      <c r="P1469" s="9">
        <f>(Table1[[#This Row],[Expiration Date]]-Table1[[#This Row],[Manufacturing Date]])/365</f>
        <v>1</v>
      </c>
      <c r="Q1469" t="str">
        <f>IF(Table1[[#This Row],[Expiration Date]]-J1477&gt;12/31/2024,"not expired","expired")</f>
        <v>expired</v>
      </c>
      <c r="R1469">
        <f>Table1[[#This Row],[Discounted Price]]*0.95</f>
        <v>390.17069999999995</v>
      </c>
      <c r="S1469">
        <f>Table1[[#This Row],[Discounted Price]]*0.9</f>
        <v>369.63539999999995</v>
      </c>
      <c r="T1469">
        <f>Table1[[#This Row],[Discounted Price]]*0.8</f>
        <v>328.56479999999999</v>
      </c>
      <c r="U1469">
        <f>Table1[[#This Row],[Price]]*0.52</f>
        <v>237.29679999999999</v>
      </c>
      <c r="V1469">
        <f>(Table1[[#This Row],[Price]]-Table1[[#This Row],[Scrap value]])/2</f>
        <v>109.52159999999999</v>
      </c>
    </row>
    <row r="1470" spans="1:22" x14ac:dyDescent="0.25">
      <c r="A1470" t="s">
        <v>7123</v>
      </c>
      <c r="B1470" t="s">
        <v>22</v>
      </c>
      <c r="C1470" t="s">
        <v>47</v>
      </c>
      <c r="D1470" t="s">
        <v>7124</v>
      </c>
      <c r="E1470">
        <v>271.16000000000003</v>
      </c>
      <c r="F1470">
        <v>45</v>
      </c>
      <c r="G1470" t="s">
        <v>43730</v>
      </c>
      <c r="H1470" t="s">
        <v>7125</v>
      </c>
      <c r="I1470" s="1">
        <v>45000</v>
      </c>
      <c r="J1470" s="1">
        <v>46023</v>
      </c>
      <c r="K1470" t="s">
        <v>7126</v>
      </c>
      <c r="L1470" t="s">
        <v>7127</v>
      </c>
      <c r="M1470" t="s">
        <v>45</v>
      </c>
      <c r="N1470">
        <v>4</v>
      </c>
      <c r="O1470">
        <f>Table1[[#This Row],[Price]]-0.1*Table1[[#This Row],[Price]]</f>
        <v>244.04400000000001</v>
      </c>
      <c r="P1470" s="9">
        <f>(Table1[[#This Row],[Expiration Date]]-Table1[[#This Row],[Manufacturing Date]])/365</f>
        <v>2.8027397260273972</v>
      </c>
      <c r="Q1470" t="str">
        <f>IF(Table1[[#This Row],[Expiration Date]]-J1478&gt;12/31/2024,"not expired","expired")</f>
        <v>expired</v>
      </c>
      <c r="R1470">
        <f>Table1[[#This Row],[Discounted Price]]*0.95</f>
        <v>231.84180000000001</v>
      </c>
      <c r="S1470">
        <f>Table1[[#This Row],[Discounted Price]]*0.9</f>
        <v>219.6396</v>
      </c>
      <c r="T1470">
        <f>Table1[[#This Row],[Discounted Price]]*0.8</f>
        <v>195.23520000000002</v>
      </c>
      <c r="U1470">
        <f>Table1[[#This Row],[Price]]*0.52</f>
        <v>141.00320000000002</v>
      </c>
      <c r="V1470">
        <f>(Table1[[#This Row],[Price]]-Table1[[#This Row],[Scrap value]])/2</f>
        <v>65.078400000000002</v>
      </c>
    </row>
    <row r="1471" spans="1:22" x14ac:dyDescent="0.25">
      <c r="A1471" t="s">
        <v>7128</v>
      </c>
      <c r="B1471" t="s">
        <v>22</v>
      </c>
      <c r="C1471" t="s">
        <v>47</v>
      </c>
      <c r="D1471" t="s">
        <v>7129</v>
      </c>
      <c r="E1471">
        <v>45.56</v>
      </c>
      <c r="F1471">
        <v>60</v>
      </c>
      <c r="G1471" t="s">
        <v>43730</v>
      </c>
      <c r="H1471" t="s">
        <v>2761</v>
      </c>
      <c r="I1471" s="1">
        <v>44927</v>
      </c>
      <c r="J1471" s="1">
        <v>46023</v>
      </c>
      <c r="K1471" t="s">
        <v>7130</v>
      </c>
      <c r="L1471" t="s">
        <v>7131</v>
      </c>
      <c r="M1471" t="s">
        <v>45</v>
      </c>
      <c r="N1471">
        <v>3</v>
      </c>
      <c r="O1471">
        <f>Table1[[#This Row],[Price]]-0.1*Table1[[#This Row],[Price]]</f>
        <v>41.004000000000005</v>
      </c>
      <c r="P1471" s="9">
        <f>(Table1[[#This Row],[Expiration Date]]-Table1[[#This Row],[Manufacturing Date]])/365</f>
        <v>3.0027397260273974</v>
      </c>
      <c r="Q1471" t="str">
        <f>IF(Table1[[#This Row],[Expiration Date]]-J1479&gt;12/31/2024,"not expired","expired")</f>
        <v>expired</v>
      </c>
      <c r="R1471">
        <f>Table1[[#This Row],[Discounted Price]]*0.95</f>
        <v>38.953800000000001</v>
      </c>
      <c r="S1471">
        <f>Table1[[#This Row],[Discounted Price]]*0.9</f>
        <v>36.903600000000004</v>
      </c>
      <c r="T1471">
        <f>Table1[[#This Row],[Discounted Price]]*0.8</f>
        <v>32.803200000000004</v>
      </c>
      <c r="U1471">
        <f>Table1[[#This Row],[Price]]*0.52</f>
        <v>23.691200000000002</v>
      </c>
      <c r="V1471">
        <f>(Table1[[#This Row],[Price]]-Table1[[#This Row],[Scrap value]])/2</f>
        <v>10.9344</v>
      </c>
    </row>
    <row r="1472" spans="1:22" x14ac:dyDescent="0.25">
      <c r="A1472" t="s">
        <v>7132</v>
      </c>
      <c r="B1472" t="s">
        <v>29</v>
      </c>
      <c r="C1472" t="s">
        <v>47</v>
      </c>
      <c r="D1472" t="s">
        <v>7133</v>
      </c>
      <c r="E1472">
        <v>373.52</v>
      </c>
      <c r="F1472">
        <v>41</v>
      </c>
      <c r="G1472" t="s">
        <v>43730</v>
      </c>
      <c r="H1472" t="s">
        <v>7134</v>
      </c>
      <c r="I1472" s="1">
        <v>45000</v>
      </c>
      <c r="J1472" s="1">
        <v>45292</v>
      </c>
      <c r="K1472" t="s">
        <v>7135</v>
      </c>
      <c r="L1472" t="s">
        <v>7136</v>
      </c>
      <c r="M1472" t="s">
        <v>20</v>
      </c>
      <c r="N1472">
        <v>5</v>
      </c>
      <c r="O1472">
        <f>Table1[[#This Row],[Price]]-0.1*Table1[[#This Row],[Price]]</f>
        <v>336.16800000000001</v>
      </c>
      <c r="P1472" s="9">
        <f>(Table1[[#This Row],[Expiration Date]]-Table1[[#This Row],[Manufacturing Date]])/365</f>
        <v>0.8</v>
      </c>
      <c r="Q1472" t="str">
        <f>IF(Table1[[#This Row],[Expiration Date]]-J1480&gt;12/31/2024,"not expired","expired")</f>
        <v>expired</v>
      </c>
      <c r="R1472">
        <f>Table1[[#This Row],[Discounted Price]]*0.95</f>
        <v>319.3596</v>
      </c>
      <c r="S1472">
        <f>Table1[[#This Row],[Discounted Price]]*0.9</f>
        <v>302.55119999999999</v>
      </c>
      <c r="T1472">
        <f>Table1[[#This Row],[Discounted Price]]*0.8</f>
        <v>268.93440000000004</v>
      </c>
      <c r="U1472">
        <f>Table1[[#This Row],[Price]]*0.52</f>
        <v>194.2304</v>
      </c>
      <c r="V1472">
        <f>(Table1[[#This Row],[Price]]-Table1[[#This Row],[Scrap value]])/2</f>
        <v>89.644799999999989</v>
      </c>
    </row>
    <row r="1473" spans="1:22" x14ac:dyDescent="0.25">
      <c r="A1473" t="s">
        <v>7137</v>
      </c>
      <c r="B1473" t="s">
        <v>22</v>
      </c>
      <c r="C1473" t="s">
        <v>47</v>
      </c>
      <c r="D1473" t="s">
        <v>7138</v>
      </c>
      <c r="E1473">
        <v>263.33</v>
      </c>
      <c r="F1473">
        <v>4</v>
      </c>
      <c r="G1473" t="s">
        <v>43730</v>
      </c>
      <c r="H1473" t="s">
        <v>7139</v>
      </c>
      <c r="I1473" s="1">
        <v>45000</v>
      </c>
      <c r="J1473" s="1">
        <v>45292</v>
      </c>
      <c r="K1473" t="s">
        <v>7140</v>
      </c>
      <c r="L1473" t="s">
        <v>7141</v>
      </c>
      <c r="M1473" t="s">
        <v>45</v>
      </c>
      <c r="N1473">
        <v>5</v>
      </c>
      <c r="O1473">
        <f>Table1[[#This Row],[Price]]-0.1*Table1[[#This Row],[Price]]</f>
        <v>236.99699999999999</v>
      </c>
      <c r="P1473" s="9">
        <f>(Table1[[#This Row],[Expiration Date]]-Table1[[#This Row],[Manufacturing Date]])/365</f>
        <v>0.8</v>
      </c>
      <c r="Q1473" t="str">
        <f>IF(Table1[[#This Row],[Expiration Date]]-J1481&gt;12/31/2024,"not expired","expired")</f>
        <v>expired</v>
      </c>
      <c r="R1473">
        <f>Table1[[#This Row],[Discounted Price]]*0.95</f>
        <v>225.14714999999998</v>
      </c>
      <c r="S1473">
        <f>Table1[[#This Row],[Discounted Price]]*0.9</f>
        <v>213.29729999999998</v>
      </c>
      <c r="T1473">
        <f>Table1[[#This Row],[Discounted Price]]*0.8</f>
        <v>189.5976</v>
      </c>
      <c r="U1473">
        <f>Table1[[#This Row],[Price]]*0.52</f>
        <v>136.9316</v>
      </c>
      <c r="V1473">
        <f>(Table1[[#This Row],[Price]]-Table1[[#This Row],[Scrap value]])/2</f>
        <v>63.19919999999999</v>
      </c>
    </row>
    <row r="1474" spans="1:22" x14ac:dyDescent="0.25">
      <c r="A1474" t="s">
        <v>7142</v>
      </c>
      <c r="B1474" t="s">
        <v>22</v>
      </c>
      <c r="C1474" t="s">
        <v>47</v>
      </c>
      <c r="D1474" t="s">
        <v>7143</v>
      </c>
      <c r="E1474">
        <v>297.27</v>
      </c>
      <c r="F1474">
        <v>24</v>
      </c>
      <c r="G1474" t="s">
        <v>43730</v>
      </c>
      <c r="H1474" t="s">
        <v>723</v>
      </c>
      <c r="I1474" s="1">
        <v>45137</v>
      </c>
      <c r="J1474" s="1">
        <v>46023</v>
      </c>
      <c r="K1474" t="s">
        <v>7144</v>
      </c>
      <c r="L1474" t="s">
        <v>7145</v>
      </c>
      <c r="M1474" t="s">
        <v>45</v>
      </c>
      <c r="N1474">
        <v>5</v>
      </c>
      <c r="O1474">
        <f>Table1[[#This Row],[Price]]-0.1*Table1[[#This Row],[Price]]</f>
        <v>267.54300000000001</v>
      </c>
      <c r="P1474" s="9">
        <f>(Table1[[#This Row],[Expiration Date]]-Table1[[#This Row],[Manufacturing Date]])/365</f>
        <v>2.4273972602739726</v>
      </c>
      <c r="Q1474" t="str">
        <f>IF(Table1[[#This Row],[Expiration Date]]-J1482&gt;12/31/2024,"not expired","expired")</f>
        <v>not expired</v>
      </c>
      <c r="R1474">
        <f>Table1[[#This Row],[Discounted Price]]*0.95</f>
        <v>254.16585000000001</v>
      </c>
      <c r="S1474">
        <f>Table1[[#This Row],[Discounted Price]]*0.9</f>
        <v>240.78870000000001</v>
      </c>
      <c r="T1474">
        <f>Table1[[#This Row],[Discounted Price]]*0.8</f>
        <v>214.03440000000001</v>
      </c>
      <c r="U1474">
        <f>Table1[[#This Row],[Price]]*0.52</f>
        <v>154.5804</v>
      </c>
      <c r="V1474">
        <f>(Table1[[#This Row],[Price]]-Table1[[#This Row],[Scrap value]])/2</f>
        <v>71.344799999999992</v>
      </c>
    </row>
    <row r="1475" spans="1:22" x14ac:dyDescent="0.25">
      <c r="A1475" t="s">
        <v>7146</v>
      </c>
      <c r="B1475" t="s">
        <v>35</v>
      </c>
      <c r="C1475" t="s">
        <v>47</v>
      </c>
      <c r="D1475" t="s">
        <v>7147</v>
      </c>
      <c r="E1475">
        <v>192.68</v>
      </c>
      <c r="F1475">
        <v>72</v>
      </c>
      <c r="G1475" t="s">
        <v>43730</v>
      </c>
      <c r="H1475" t="s">
        <v>5756</v>
      </c>
      <c r="I1475" s="1">
        <v>45000</v>
      </c>
      <c r="J1475" s="1">
        <v>45292</v>
      </c>
      <c r="K1475" t="s">
        <v>7148</v>
      </c>
      <c r="L1475" t="s">
        <v>7149</v>
      </c>
      <c r="M1475" t="s">
        <v>45</v>
      </c>
      <c r="N1475">
        <v>3</v>
      </c>
      <c r="O1475">
        <f>Table1[[#This Row],[Price]]-0.1*Table1[[#This Row],[Price]]</f>
        <v>173.41200000000001</v>
      </c>
      <c r="P1475" s="9">
        <f>(Table1[[#This Row],[Expiration Date]]-Table1[[#This Row],[Manufacturing Date]])/365</f>
        <v>0.8</v>
      </c>
      <c r="Q1475" t="str">
        <f>IF(Table1[[#This Row],[Expiration Date]]-J1483&gt;12/31/2024,"not expired","expired")</f>
        <v>expired</v>
      </c>
      <c r="R1475">
        <f>Table1[[#This Row],[Discounted Price]]*0.95</f>
        <v>164.7414</v>
      </c>
      <c r="S1475">
        <f>Table1[[#This Row],[Discounted Price]]*0.9</f>
        <v>156.07080000000002</v>
      </c>
      <c r="T1475">
        <f>Table1[[#This Row],[Discounted Price]]*0.8</f>
        <v>138.7296</v>
      </c>
      <c r="U1475">
        <f>Table1[[#This Row],[Price]]*0.52</f>
        <v>100.1936</v>
      </c>
      <c r="V1475">
        <f>(Table1[[#This Row],[Price]]-Table1[[#This Row],[Scrap value]])/2</f>
        <v>46.243200000000002</v>
      </c>
    </row>
    <row r="1476" spans="1:22" x14ac:dyDescent="0.25">
      <c r="A1476" t="s">
        <v>7150</v>
      </c>
      <c r="B1476" t="s">
        <v>29</v>
      </c>
      <c r="C1476" t="s">
        <v>47</v>
      </c>
      <c r="D1476" t="s">
        <v>7151</v>
      </c>
      <c r="E1476">
        <v>217.07</v>
      </c>
      <c r="F1476">
        <v>38</v>
      </c>
      <c r="G1476" t="s">
        <v>43729</v>
      </c>
      <c r="H1476" t="s">
        <v>513</v>
      </c>
      <c r="I1476" s="1">
        <v>45000</v>
      </c>
      <c r="J1476" s="1">
        <v>45658</v>
      </c>
      <c r="K1476" t="s">
        <v>7152</v>
      </c>
      <c r="L1476" t="s">
        <v>7153</v>
      </c>
      <c r="M1476" t="s">
        <v>27</v>
      </c>
      <c r="N1476">
        <v>1</v>
      </c>
      <c r="O1476">
        <f>Table1[[#This Row],[Price]]-0.1*Table1[[#This Row],[Price]]</f>
        <v>195.363</v>
      </c>
      <c r="P1476" s="9">
        <f>(Table1[[#This Row],[Expiration Date]]-Table1[[#This Row],[Manufacturing Date]])/365</f>
        <v>1.8027397260273972</v>
      </c>
      <c r="Q1476" t="str">
        <f>IF(Table1[[#This Row],[Expiration Date]]-J1484&gt;12/31/2024,"not expired","expired")</f>
        <v>not expired</v>
      </c>
      <c r="R1476">
        <f>Table1[[#This Row],[Discounted Price]]*0.95</f>
        <v>185.59484999999998</v>
      </c>
      <c r="S1476">
        <f>Table1[[#This Row],[Discounted Price]]*0.9</f>
        <v>175.82670000000002</v>
      </c>
      <c r="T1476">
        <f>Table1[[#This Row],[Discounted Price]]*0.8</f>
        <v>156.29040000000001</v>
      </c>
      <c r="U1476">
        <f>Table1[[#This Row],[Price]]*0.52</f>
        <v>112.8764</v>
      </c>
      <c r="V1476">
        <f>(Table1[[#This Row],[Price]]-Table1[[#This Row],[Scrap value]])/2</f>
        <v>52.096799999999995</v>
      </c>
    </row>
    <row r="1477" spans="1:22" x14ac:dyDescent="0.25">
      <c r="A1477" t="s">
        <v>7154</v>
      </c>
      <c r="B1477" t="s">
        <v>22</v>
      </c>
      <c r="C1477" t="s">
        <v>47</v>
      </c>
      <c r="D1477" t="s">
        <v>7155</v>
      </c>
      <c r="E1477">
        <v>458.3</v>
      </c>
      <c r="F1477">
        <v>75</v>
      </c>
      <c r="G1477" t="s">
        <v>43730</v>
      </c>
      <c r="H1477" t="s">
        <v>7156</v>
      </c>
      <c r="I1477" s="1">
        <v>45137</v>
      </c>
      <c r="J1477" s="1">
        <v>45658</v>
      </c>
      <c r="K1477" t="s">
        <v>7157</v>
      </c>
      <c r="L1477" t="s">
        <v>7158</v>
      </c>
      <c r="M1477" t="s">
        <v>20</v>
      </c>
      <c r="N1477">
        <v>1</v>
      </c>
      <c r="O1477">
        <f>Table1[[#This Row],[Price]]-0.1*Table1[[#This Row],[Price]]</f>
        <v>412.47</v>
      </c>
      <c r="P1477" s="9">
        <f>(Table1[[#This Row],[Expiration Date]]-Table1[[#This Row],[Manufacturing Date]])/365</f>
        <v>1.4273972602739726</v>
      </c>
      <c r="Q1477" t="str">
        <f>IF(Table1[[#This Row],[Expiration Date]]-J1485&gt;12/31/2024,"not expired","expired")</f>
        <v>not expired</v>
      </c>
      <c r="R1477">
        <f>Table1[[#This Row],[Discounted Price]]*0.95</f>
        <v>391.84649999999999</v>
      </c>
      <c r="S1477">
        <f>Table1[[#This Row],[Discounted Price]]*0.9</f>
        <v>371.22300000000001</v>
      </c>
      <c r="T1477">
        <f>Table1[[#This Row],[Discounted Price]]*0.8</f>
        <v>329.97600000000006</v>
      </c>
      <c r="U1477">
        <f>Table1[[#This Row],[Price]]*0.52</f>
        <v>238.316</v>
      </c>
      <c r="V1477">
        <f>(Table1[[#This Row],[Price]]-Table1[[#This Row],[Scrap value]])/2</f>
        <v>109.992</v>
      </c>
    </row>
    <row r="1478" spans="1:22" x14ac:dyDescent="0.25">
      <c r="A1478" t="s">
        <v>7159</v>
      </c>
      <c r="B1478" t="s">
        <v>15</v>
      </c>
      <c r="C1478" t="s">
        <v>47</v>
      </c>
      <c r="D1478" t="s">
        <v>7160</v>
      </c>
      <c r="E1478">
        <v>459.94</v>
      </c>
      <c r="F1478">
        <v>31</v>
      </c>
      <c r="G1478" t="s">
        <v>43730</v>
      </c>
      <c r="H1478" t="s">
        <v>174</v>
      </c>
      <c r="I1478" s="1">
        <v>44927</v>
      </c>
      <c r="J1478" s="1">
        <v>46023</v>
      </c>
      <c r="K1478" t="s">
        <v>7161</v>
      </c>
      <c r="L1478" t="s">
        <v>7162</v>
      </c>
      <c r="M1478" t="s">
        <v>20</v>
      </c>
      <c r="N1478">
        <v>5</v>
      </c>
      <c r="O1478">
        <f>Table1[[#This Row],[Price]]-0.1*Table1[[#This Row],[Price]]</f>
        <v>413.94600000000003</v>
      </c>
      <c r="P1478" s="9">
        <f>(Table1[[#This Row],[Expiration Date]]-Table1[[#This Row],[Manufacturing Date]])/365</f>
        <v>3.0027397260273974</v>
      </c>
      <c r="Q1478" t="str">
        <f>IF(Table1[[#This Row],[Expiration Date]]-J1486&gt;12/31/2024,"not expired","expired")</f>
        <v>not expired</v>
      </c>
      <c r="R1478">
        <f>Table1[[#This Row],[Discounted Price]]*0.95</f>
        <v>393.24869999999999</v>
      </c>
      <c r="S1478">
        <f>Table1[[#This Row],[Discounted Price]]*0.9</f>
        <v>372.55140000000006</v>
      </c>
      <c r="T1478">
        <f>Table1[[#This Row],[Discounted Price]]*0.8</f>
        <v>331.15680000000003</v>
      </c>
      <c r="U1478">
        <f>Table1[[#This Row],[Price]]*0.52</f>
        <v>239.1688</v>
      </c>
      <c r="V1478">
        <f>(Table1[[#This Row],[Price]]-Table1[[#This Row],[Scrap value]])/2</f>
        <v>110.3856</v>
      </c>
    </row>
    <row r="1479" spans="1:22" x14ac:dyDescent="0.25">
      <c r="A1479" t="s">
        <v>7163</v>
      </c>
      <c r="B1479" t="s">
        <v>22</v>
      </c>
      <c r="C1479" t="s">
        <v>47</v>
      </c>
      <c r="D1479" t="s">
        <v>7164</v>
      </c>
      <c r="E1479">
        <v>298.11</v>
      </c>
      <c r="F1479">
        <v>80</v>
      </c>
      <c r="G1479" t="s">
        <v>43730</v>
      </c>
      <c r="H1479" t="s">
        <v>778</v>
      </c>
      <c r="I1479" s="1">
        <v>44927</v>
      </c>
      <c r="J1479" s="1">
        <v>46023</v>
      </c>
      <c r="K1479" t="s">
        <v>7165</v>
      </c>
      <c r="L1479" t="s">
        <v>7166</v>
      </c>
      <c r="M1479" t="s">
        <v>45</v>
      </c>
      <c r="N1479">
        <v>5</v>
      </c>
      <c r="O1479">
        <f>Table1[[#This Row],[Price]]-0.1*Table1[[#This Row],[Price]]</f>
        <v>268.29900000000004</v>
      </c>
      <c r="P1479" s="9">
        <f>(Table1[[#This Row],[Expiration Date]]-Table1[[#This Row],[Manufacturing Date]])/365</f>
        <v>3.0027397260273974</v>
      </c>
      <c r="Q1479" t="str">
        <f>IF(Table1[[#This Row],[Expiration Date]]-J1487&gt;12/31/2024,"not expired","expired")</f>
        <v>expired</v>
      </c>
      <c r="R1479">
        <f>Table1[[#This Row],[Discounted Price]]*0.95</f>
        <v>254.88405000000003</v>
      </c>
      <c r="S1479">
        <f>Table1[[#This Row],[Discounted Price]]*0.9</f>
        <v>241.46910000000003</v>
      </c>
      <c r="T1479">
        <f>Table1[[#This Row],[Discounted Price]]*0.8</f>
        <v>214.63920000000005</v>
      </c>
      <c r="U1479">
        <f>Table1[[#This Row],[Price]]*0.52</f>
        <v>155.0172</v>
      </c>
      <c r="V1479">
        <f>(Table1[[#This Row],[Price]]-Table1[[#This Row],[Scrap value]])/2</f>
        <v>71.546400000000006</v>
      </c>
    </row>
    <row r="1480" spans="1:22" x14ac:dyDescent="0.25">
      <c r="A1480" t="s">
        <v>7167</v>
      </c>
      <c r="B1480" t="s">
        <v>22</v>
      </c>
      <c r="C1480" t="s">
        <v>47</v>
      </c>
      <c r="D1480" t="s">
        <v>7168</v>
      </c>
      <c r="E1480">
        <v>38.26</v>
      </c>
      <c r="F1480">
        <v>25</v>
      </c>
      <c r="G1480" t="s">
        <v>43730</v>
      </c>
      <c r="H1480" t="s">
        <v>5639</v>
      </c>
      <c r="I1480" s="1">
        <v>45137</v>
      </c>
      <c r="J1480" s="1">
        <v>45292</v>
      </c>
      <c r="K1480" t="s">
        <v>7169</v>
      </c>
      <c r="L1480" t="s">
        <v>7170</v>
      </c>
      <c r="M1480" t="s">
        <v>45</v>
      </c>
      <c r="N1480">
        <v>5</v>
      </c>
      <c r="O1480">
        <f>Table1[[#This Row],[Price]]-0.1*Table1[[#This Row],[Price]]</f>
        <v>34.433999999999997</v>
      </c>
      <c r="P1480" s="9">
        <f>(Table1[[#This Row],[Expiration Date]]-Table1[[#This Row],[Manufacturing Date]])/365</f>
        <v>0.42465753424657532</v>
      </c>
      <c r="Q1480" t="str">
        <f>IF(Table1[[#This Row],[Expiration Date]]-J1488&gt;12/31/2024,"not expired","expired")</f>
        <v>expired</v>
      </c>
      <c r="R1480">
        <f>Table1[[#This Row],[Discounted Price]]*0.95</f>
        <v>32.712299999999999</v>
      </c>
      <c r="S1480">
        <f>Table1[[#This Row],[Discounted Price]]*0.9</f>
        <v>30.990599999999997</v>
      </c>
      <c r="T1480">
        <f>Table1[[#This Row],[Discounted Price]]*0.8</f>
        <v>27.5472</v>
      </c>
      <c r="U1480">
        <f>Table1[[#This Row],[Price]]*0.52</f>
        <v>19.895199999999999</v>
      </c>
      <c r="V1480">
        <f>(Table1[[#This Row],[Price]]-Table1[[#This Row],[Scrap value]])/2</f>
        <v>9.1823999999999995</v>
      </c>
    </row>
    <row r="1481" spans="1:22" x14ac:dyDescent="0.25">
      <c r="A1481" t="s">
        <v>7171</v>
      </c>
      <c r="B1481" t="s">
        <v>35</v>
      </c>
      <c r="C1481" t="s">
        <v>47</v>
      </c>
      <c r="D1481" t="s">
        <v>7172</v>
      </c>
      <c r="E1481">
        <v>63.1</v>
      </c>
      <c r="F1481">
        <v>44</v>
      </c>
      <c r="G1481" t="s">
        <v>43729</v>
      </c>
      <c r="H1481" t="s">
        <v>2580</v>
      </c>
      <c r="I1481" s="1">
        <v>45137</v>
      </c>
      <c r="J1481" s="1">
        <v>45292</v>
      </c>
      <c r="K1481" t="s">
        <v>7173</v>
      </c>
      <c r="L1481" t="s">
        <v>7174</v>
      </c>
      <c r="M1481" t="s">
        <v>27</v>
      </c>
      <c r="N1481">
        <v>3</v>
      </c>
      <c r="O1481">
        <f>Table1[[#This Row],[Price]]-0.1*Table1[[#This Row],[Price]]</f>
        <v>56.79</v>
      </c>
      <c r="P1481" s="9">
        <f>(Table1[[#This Row],[Expiration Date]]-Table1[[#This Row],[Manufacturing Date]])/365</f>
        <v>0.42465753424657532</v>
      </c>
      <c r="Q1481" t="str">
        <f>IF(Table1[[#This Row],[Expiration Date]]-J1489&gt;12/31/2024,"not expired","expired")</f>
        <v>expired</v>
      </c>
      <c r="R1481">
        <f>Table1[[#This Row],[Discounted Price]]*0.95</f>
        <v>53.950499999999998</v>
      </c>
      <c r="S1481">
        <f>Table1[[#This Row],[Discounted Price]]*0.9</f>
        <v>51.110999999999997</v>
      </c>
      <c r="T1481">
        <f>Table1[[#This Row],[Discounted Price]]*0.8</f>
        <v>45.432000000000002</v>
      </c>
      <c r="U1481">
        <f>Table1[[#This Row],[Price]]*0.52</f>
        <v>32.812000000000005</v>
      </c>
      <c r="V1481">
        <f>(Table1[[#This Row],[Price]]-Table1[[#This Row],[Scrap value]])/2</f>
        <v>15.143999999999998</v>
      </c>
    </row>
    <row r="1482" spans="1:22" x14ac:dyDescent="0.25">
      <c r="A1482" t="s">
        <v>7175</v>
      </c>
      <c r="B1482" t="s">
        <v>29</v>
      </c>
      <c r="C1482" t="s">
        <v>47</v>
      </c>
      <c r="D1482" t="s">
        <v>7176</v>
      </c>
      <c r="E1482">
        <v>306.45999999999998</v>
      </c>
      <c r="F1482">
        <v>64</v>
      </c>
      <c r="G1482" t="s">
        <v>43728</v>
      </c>
      <c r="H1482" t="s">
        <v>7177</v>
      </c>
      <c r="I1482" s="1">
        <v>45000</v>
      </c>
      <c r="J1482" s="1">
        <v>45292</v>
      </c>
      <c r="K1482" t="s">
        <v>7178</v>
      </c>
      <c r="L1482" t="s">
        <v>7179</v>
      </c>
      <c r="M1482" t="s">
        <v>20</v>
      </c>
      <c r="N1482">
        <v>5</v>
      </c>
      <c r="O1482">
        <f>Table1[[#This Row],[Price]]-0.1*Table1[[#This Row],[Price]]</f>
        <v>275.81399999999996</v>
      </c>
      <c r="P1482" s="9">
        <f>(Table1[[#This Row],[Expiration Date]]-Table1[[#This Row],[Manufacturing Date]])/365</f>
        <v>0.8</v>
      </c>
      <c r="Q1482" t="str">
        <f>IF(Table1[[#This Row],[Expiration Date]]-J1490&gt;12/31/2024,"not expired","expired")</f>
        <v>expired</v>
      </c>
      <c r="R1482">
        <f>Table1[[#This Row],[Discounted Price]]*0.95</f>
        <v>262.02329999999995</v>
      </c>
      <c r="S1482">
        <f>Table1[[#This Row],[Discounted Price]]*0.9</f>
        <v>248.23259999999996</v>
      </c>
      <c r="T1482">
        <f>Table1[[#This Row],[Discounted Price]]*0.8</f>
        <v>220.65119999999999</v>
      </c>
      <c r="U1482">
        <f>Table1[[#This Row],[Price]]*0.52</f>
        <v>159.35919999999999</v>
      </c>
      <c r="V1482">
        <f>(Table1[[#This Row],[Price]]-Table1[[#This Row],[Scrap value]])/2</f>
        <v>73.550399999999996</v>
      </c>
    </row>
    <row r="1483" spans="1:22" x14ac:dyDescent="0.25">
      <c r="A1483" t="s">
        <v>7180</v>
      </c>
      <c r="B1483" t="s">
        <v>22</v>
      </c>
      <c r="C1483" t="s">
        <v>47</v>
      </c>
      <c r="D1483" t="s">
        <v>7181</v>
      </c>
      <c r="E1483">
        <v>119.12</v>
      </c>
      <c r="F1483">
        <v>99</v>
      </c>
      <c r="G1483" t="s">
        <v>43729</v>
      </c>
      <c r="H1483" t="s">
        <v>7182</v>
      </c>
      <c r="I1483" s="1">
        <v>45000</v>
      </c>
      <c r="J1483" s="1">
        <v>45292</v>
      </c>
      <c r="K1483" t="s">
        <v>7183</v>
      </c>
      <c r="L1483" t="s">
        <v>7184</v>
      </c>
      <c r="M1483" t="s">
        <v>45</v>
      </c>
      <c r="N1483">
        <v>4</v>
      </c>
      <c r="O1483">
        <f>Table1[[#This Row],[Price]]-0.1*Table1[[#This Row],[Price]]</f>
        <v>107.208</v>
      </c>
      <c r="P1483" s="9">
        <f>(Table1[[#This Row],[Expiration Date]]-Table1[[#This Row],[Manufacturing Date]])/365</f>
        <v>0.8</v>
      </c>
      <c r="Q1483" t="str">
        <f>IF(Table1[[#This Row],[Expiration Date]]-J1491&gt;12/31/2024,"not expired","expired")</f>
        <v>expired</v>
      </c>
      <c r="R1483">
        <f>Table1[[#This Row],[Discounted Price]]*0.95</f>
        <v>101.8476</v>
      </c>
      <c r="S1483">
        <f>Table1[[#This Row],[Discounted Price]]*0.9</f>
        <v>96.487200000000001</v>
      </c>
      <c r="T1483">
        <f>Table1[[#This Row],[Discounted Price]]*0.8</f>
        <v>85.766400000000004</v>
      </c>
      <c r="U1483">
        <f>Table1[[#This Row],[Price]]*0.52</f>
        <v>61.942400000000006</v>
      </c>
      <c r="V1483">
        <f>(Table1[[#This Row],[Price]]-Table1[[#This Row],[Scrap value]])/2</f>
        <v>28.588799999999999</v>
      </c>
    </row>
    <row r="1484" spans="1:22" x14ac:dyDescent="0.25">
      <c r="A1484" t="s">
        <v>7185</v>
      </c>
      <c r="B1484" t="s">
        <v>22</v>
      </c>
      <c r="C1484" t="s">
        <v>47</v>
      </c>
      <c r="D1484" t="s">
        <v>7186</v>
      </c>
      <c r="E1484">
        <v>46.63</v>
      </c>
      <c r="F1484">
        <v>75</v>
      </c>
      <c r="G1484" t="s">
        <v>43730</v>
      </c>
      <c r="H1484" t="s">
        <v>3412</v>
      </c>
      <c r="I1484" s="1">
        <v>45137</v>
      </c>
      <c r="J1484" s="1">
        <v>45292</v>
      </c>
      <c r="K1484" t="s">
        <v>7187</v>
      </c>
      <c r="L1484" t="s">
        <v>7188</v>
      </c>
      <c r="M1484" t="s">
        <v>45</v>
      </c>
      <c r="N1484">
        <v>4</v>
      </c>
      <c r="O1484">
        <f>Table1[[#This Row],[Price]]-0.1*Table1[[#This Row],[Price]]</f>
        <v>41.966999999999999</v>
      </c>
      <c r="P1484" s="9">
        <f>(Table1[[#This Row],[Expiration Date]]-Table1[[#This Row],[Manufacturing Date]])/365</f>
        <v>0.42465753424657532</v>
      </c>
      <c r="Q1484" t="str">
        <f>IF(Table1[[#This Row],[Expiration Date]]-J1492&gt;12/31/2024,"not expired","expired")</f>
        <v>expired</v>
      </c>
      <c r="R1484">
        <f>Table1[[#This Row],[Discounted Price]]*0.95</f>
        <v>39.868649999999995</v>
      </c>
      <c r="S1484">
        <f>Table1[[#This Row],[Discounted Price]]*0.9</f>
        <v>37.770299999999999</v>
      </c>
      <c r="T1484">
        <f>Table1[[#This Row],[Discounted Price]]*0.8</f>
        <v>33.573599999999999</v>
      </c>
      <c r="U1484">
        <f>Table1[[#This Row],[Price]]*0.52</f>
        <v>24.247600000000002</v>
      </c>
      <c r="V1484">
        <f>(Table1[[#This Row],[Price]]-Table1[[#This Row],[Scrap value]])/2</f>
        <v>11.1912</v>
      </c>
    </row>
    <row r="1485" spans="1:22" x14ac:dyDescent="0.25">
      <c r="A1485" t="s">
        <v>7189</v>
      </c>
      <c r="B1485" t="s">
        <v>15</v>
      </c>
      <c r="C1485" t="s">
        <v>47</v>
      </c>
      <c r="D1485" t="s">
        <v>7190</v>
      </c>
      <c r="E1485">
        <v>116.4</v>
      </c>
      <c r="F1485">
        <v>75</v>
      </c>
      <c r="G1485" t="s">
        <v>43728</v>
      </c>
      <c r="H1485" t="s">
        <v>6132</v>
      </c>
      <c r="I1485" s="1">
        <v>45000</v>
      </c>
      <c r="J1485" s="1">
        <v>45292</v>
      </c>
      <c r="K1485" t="s">
        <v>7191</v>
      </c>
      <c r="L1485" t="s">
        <v>7192</v>
      </c>
      <c r="M1485" t="s">
        <v>20</v>
      </c>
      <c r="N1485">
        <v>4</v>
      </c>
      <c r="O1485">
        <f>Table1[[#This Row],[Price]]-0.1*Table1[[#This Row],[Price]]</f>
        <v>104.76</v>
      </c>
      <c r="P1485" s="9">
        <f>(Table1[[#This Row],[Expiration Date]]-Table1[[#This Row],[Manufacturing Date]])/365</f>
        <v>0.8</v>
      </c>
      <c r="Q1485" t="str">
        <f>IF(Table1[[#This Row],[Expiration Date]]-J1493&gt;12/31/2024,"not expired","expired")</f>
        <v>expired</v>
      </c>
      <c r="R1485">
        <f>Table1[[#This Row],[Discounted Price]]*0.95</f>
        <v>99.522000000000006</v>
      </c>
      <c r="S1485">
        <f>Table1[[#This Row],[Discounted Price]]*0.9</f>
        <v>94.284000000000006</v>
      </c>
      <c r="T1485">
        <f>Table1[[#This Row],[Discounted Price]]*0.8</f>
        <v>83.808000000000007</v>
      </c>
      <c r="U1485">
        <f>Table1[[#This Row],[Price]]*0.52</f>
        <v>60.528000000000006</v>
      </c>
      <c r="V1485">
        <f>(Table1[[#This Row],[Price]]-Table1[[#This Row],[Scrap value]])/2</f>
        <v>27.936</v>
      </c>
    </row>
    <row r="1486" spans="1:22" x14ac:dyDescent="0.25">
      <c r="A1486" t="s">
        <v>7193</v>
      </c>
      <c r="B1486" t="s">
        <v>35</v>
      </c>
      <c r="C1486" t="s">
        <v>47</v>
      </c>
      <c r="D1486" t="s">
        <v>7194</v>
      </c>
      <c r="E1486">
        <v>130.58000000000001</v>
      </c>
      <c r="F1486">
        <v>42</v>
      </c>
      <c r="G1486" t="s">
        <v>43728</v>
      </c>
      <c r="H1486" t="s">
        <v>7195</v>
      </c>
      <c r="I1486" s="1">
        <v>45000</v>
      </c>
      <c r="J1486" s="1">
        <v>45658</v>
      </c>
      <c r="K1486" t="s">
        <v>7196</v>
      </c>
      <c r="L1486" t="s">
        <v>7197</v>
      </c>
      <c r="M1486" t="s">
        <v>20</v>
      </c>
      <c r="N1486">
        <v>1</v>
      </c>
      <c r="O1486">
        <f>Table1[[#This Row],[Price]]-0.1*Table1[[#This Row],[Price]]</f>
        <v>117.52200000000001</v>
      </c>
      <c r="P1486" s="9">
        <f>(Table1[[#This Row],[Expiration Date]]-Table1[[#This Row],[Manufacturing Date]])/365</f>
        <v>1.8027397260273972</v>
      </c>
      <c r="Q1486" t="str">
        <f>IF(Table1[[#This Row],[Expiration Date]]-J1494&gt;12/31/2024,"not expired","expired")</f>
        <v>expired</v>
      </c>
      <c r="R1486">
        <f>Table1[[#This Row],[Discounted Price]]*0.95</f>
        <v>111.6459</v>
      </c>
      <c r="S1486">
        <f>Table1[[#This Row],[Discounted Price]]*0.9</f>
        <v>105.7698</v>
      </c>
      <c r="T1486">
        <f>Table1[[#This Row],[Discounted Price]]*0.8</f>
        <v>94.017600000000016</v>
      </c>
      <c r="U1486">
        <f>Table1[[#This Row],[Price]]*0.52</f>
        <v>67.901600000000002</v>
      </c>
      <c r="V1486">
        <f>(Table1[[#This Row],[Price]]-Table1[[#This Row],[Scrap value]])/2</f>
        <v>31.339200000000005</v>
      </c>
    </row>
    <row r="1487" spans="1:22" x14ac:dyDescent="0.25">
      <c r="A1487" t="s">
        <v>7198</v>
      </c>
      <c r="B1487" t="s">
        <v>35</v>
      </c>
      <c r="C1487" t="s">
        <v>47</v>
      </c>
      <c r="D1487" t="s">
        <v>7199</v>
      </c>
      <c r="E1487">
        <v>476.11</v>
      </c>
      <c r="F1487">
        <v>22</v>
      </c>
      <c r="G1487" t="s">
        <v>43729</v>
      </c>
      <c r="H1487" t="s">
        <v>5581</v>
      </c>
      <c r="I1487" s="1">
        <v>45000</v>
      </c>
      <c r="J1487" s="1">
        <v>46023</v>
      </c>
      <c r="K1487" t="s">
        <v>7200</v>
      </c>
      <c r="L1487" t="s">
        <v>7201</v>
      </c>
      <c r="M1487" t="s">
        <v>20</v>
      </c>
      <c r="N1487">
        <v>3</v>
      </c>
      <c r="O1487">
        <f>Table1[[#This Row],[Price]]-0.1*Table1[[#This Row],[Price]]</f>
        <v>428.49900000000002</v>
      </c>
      <c r="P1487" s="9">
        <f>(Table1[[#This Row],[Expiration Date]]-Table1[[#This Row],[Manufacturing Date]])/365</f>
        <v>2.8027397260273972</v>
      </c>
      <c r="Q1487" t="str">
        <f>IF(Table1[[#This Row],[Expiration Date]]-J1495&gt;12/31/2024,"not expired","expired")</f>
        <v>not expired</v>
      </c>
      <c r="R1487">
        <f>Table1[[#This Row],[Discounted Price]]*0.95</f>
        <v>407.07405</v>
      </c>
      <c r="S1487">
        <f>Table1[[#This Row],[Discounted Price]]*0.9</f>
        <v>385.64910000000003</v>
      </c>
      <c r="T1487">
        <f>Table1[[#This Row],[Discounted Price]]*0.8</f>
        <v>342.79920000000004</v>
      </c>
      <c r="U1487">
        <f>Table1[[#This Row],[Price]]*0.52</f>
        <v>247.5772</v>
      </c>
      <c r="V1487">
        <f>(Table1[[#This Row],[Price]]-Table1[[#This Row],[Scrap value]])/2</f>
        <v>114.2664</v>
      </c>
    </row>
    <row r="1488" spans="1:22" x14ac:dyDescent="0.25">
      <c r="A1488" t="s">
        <v>7202</v>
      </c>
      <c r="B1488" t="s">
        <v>35</v>
      </c>
      <c r="C1488" t="s">
        <v>47</v>
      </c>
      <c r="D1488" t="s">
        <v>7203</v>
      </c>
      <c r="E1488">
        <v>27.49</v>
      </c>
      <c r="F1488">
        <v>47</v>
      </c>
      <c r="G1488" t="s">
        <v>43728</v>
      </c>
      <c r="H1488" t="s">
        <v>7204</v>
      </c>
      <c r="I1488" s="1">
        <v>45137</v>
      </c>
      <c r="J1488" s="1">
        <v>45292</v>
      </c>
      <c r="K1488" t="s">
        <v>7205</v>
      </c>
      <c r="L1488" t="s">
        <v>7206</v>
      </c>
      <c r="M1488" t="s">
        <v>27</v>
      </c>
      <c r="N1488">
        <v>5</v>
      </c>
      <c r="O1488">
        <f>Table1[[#This Row],[Price]]-0.1*Table1[[#This Row],[Price]]</f>
        <v>24.741</v>
      </c>
      <c r="P1488" s="9">
        <f>(Table1[[#This Row],[Expiration Date]]-Table1[[#This Row],[Manufacturing Date]])/365</f>
        <v>0.42465753424657532</v>
      </c>
      <c r="Q1488" t="str">
        <f>IF(Table1[[#This Row],[Expiration Date]]-J1496&gt;12/31/2024,"not expired","expired")</f>
        <v>expired</v>
      </c>
      <c r="R1488">
        <f>Table1[[#This Row],[Discounted Price]]*0.95</f>
        <v>23.50395</v>
      </c>
      <c r="S1488">
        <f>Table1[[#This Row],[Discounted Price]]*0.9</f>
        <v>22.2669</v>
      </c>
      <c r="T1488">
        <f>Table1[[#This Row],[Discounted Price]]*0.8</f>
        <v>19.7928</v>
      </c>
      <c r="U1488">
        <f>Table1[[#This Row],[Price]]*0.52</f>
        <v>14.2948</v>
      </c>
      <c r="V1488">
        <f>(Table1[[#This Row],[Price]]-Table1[[#This Row],[Scrap value]])/2</f>
        <v>6.597599999999999</v>
      </c>
    </row>
    <row r="1489" spans="1:22" x14ac:dyDescent="0.25">
      <c r="A1489" t="s">
        <v>7207</v>
      </c>
      <c r="B1489" t="s">
        <v>35</v>
      </c>
      <c r="C1489" t="s">
        <v>47</v>
      </c>
      <c r="D1489" t="s">
        <v>7208</v>
      </c>
      <c r="E1489">
        <v>183.88</v>
      </c>
      <c r="F1489">
        <v>43</v>
      </c>
      <c r="G1489" t="s">
        <v>43730</v>
      </c>
      <c r="H1489" t="s">
        <v>339</v>
      </c>
      <c r="I1489" s="1">
        <v>44927</v>
      </c>
      <c r="J1489" s="1">
        <v>45292</v>
      </c>
      <c r="K1489" t="s">
        <v>7209</v>
      </c>
      <c r="L1489" t="s">
        <v>7210</v>
      </c>
      <c r="M1489" t="s">
        <v>45</v>
      </c>
      <c r="N1489">
        <v>3</v>
      </c>
      <c r="O1489">
        <f>Table1[[#This Row],[Price]]-0.1*Table1[[#This Row],[Price]]</f>
        <v>165.49199999999999</v>
      </c>
      <c r="P1489" s="9">
        <f>(Table1[[#This Row],[Expiration Date]]-Table1[[#This Row],[Manufacturing Date]])/365</f>
        <v>1</v>
      </c>
      <c r="Q1489" t="str">
        <f>IF(Table1[[#This Row],[Expiration Date]]-J1497&gt;12/31/2024,"not expired","expired")</f>
        <v>expired</v>
      </c>
      <c r="R1489">
        <f>Table1[[#This Row],[Discounted Price]]*0.95</f>
        <v>157.21739999999997</v>
      </c>
      <c r="S1489">
        <f>Table1[[#This Row],[Discounted Price]]*0.9</f>
        <v>148.94280000000001</v>
      </c>
      <c r="T1489">
        <f>Table1[[#This Row],[Discounted Price]]*0.8</f>
        <v>132.39359999999999</v>
      </c>
      <c r="U1489">
        <f>Table1[[#This Row],[Price]]*0.52</f>
        <v>95.617599999999996</v>
      </c>
      <c r="V1489">
        <f>(Table1[[#This Row],[Price]]-Table1[[#This Row],[Scrap value]])/2</f>
        <v>44.1312</v>
      </c>
    </row>
    <row r="1490" spans="1:22" x14ac:dyDescent="0.25">
      <c r="A1490" t="s">
        <v>7211</v>
      </c>
      <c r="B1490" t="s">
        <v>15</v>
      </c>
      <c r="C1490" t="s">
        <v>47</v>
      </c>
      <c r="D1490" t="s">
        <v>7212</v>
      </c>
      <c r="E1490">
        <v>153.88999999999999</v>
      </c>
      <c r="F1490">
        <v>71</v>
      </c>
      <c r="G1490" t="s">
        <v>43730</v>
      </c>
      <c r="H1490" t="s">
        <v>708</v>
      </c>
      <c r="I1490" s="1">
        <v>45000</v>
      </c>
      <c r="J1490" s="1">
        <v>45292</v>
      </c>
      <c r="K1490" t="s">
        <v>7213</v>
      </c>
      <c r="L1490" t="s">
        <v>7214</v>
      </c>
      <c r="M1490" t="s">
        <v>20</v>
      </c>
      <c r="N1490">
        <v>3</v>
      </c>
      <c r="O1490">
        <f>Table1[[#This Row],[Price]]-0.1*Table1[[#This Row],[Price]]</f>
        <v>138.50099999999998</v>
      </c>
      <c r="P1490" s="9">
        <f>(Table1[[#This Row],[Expiration Date]]-Table1[[#This Row],[Manufacturing Date]])/365</f>
        <v>0.8</v>
      </c>
      <c r="Q1490" t="str">
        <f>IF(Table1[[#This Row],[Expiration Date]]-J1498&gt;12/31/2024,"not expired","expired")</f>
        <v>expired</v>
      </c>
      <c r="R1490">
        <f>Table1[[#This Row],[Discounted Price]]*0.95</f>
        <v>131.57594999999998</v>
      </c>
      <c r="S1490">
        <f>Table1[[#This Row],[Discounted Price]]*0.9</f>
        <v>124.65089999999998</v>
      </c>
      <c r="T1490">
        <f>Table1[[#This Row],[Discounted Price]]*0.8</f>
        <v>110.80079999999998</v>
      </c>
      <c r="U1490">
        <f>Table1[[#This Row],[Price]]*0.52</f>
        <v>80.022799999999989</v>
      </c>
      <c r="V1490">
        <f>(Table1[[#This Row],[Price]]-Table1[[#This Row],[Scrap value]])/2</f>
        <v>36.933599999999998</v>
      </c>
    </row>
    <row r="1491" spans="1:22" x14ac:dyDescent="0.25">
      <c r="A1491" t="s">
        <v>7215</v>
      </c>
      <c r="B1491" t="s">
        <v>35</v>
      </c>
      <c r="C1491" t="s">
        <v>47</v>
      </c>
      <c r="D1491" t="s">
        <v>7216</v>
      </c>
      <c r="E1491">
        <v>235.15</v>
      </c>
      <c r="F1491">
        <v>62</v>
      </c>
      <c r="G1491" t="s">
        <v>43730</v>
      </c>
      <c r="H1491" t="s">
        <v>5816</v>
      </c>
      <c r="I1491" s="1">
        <v>44927</v>
      </c>
      <c r="J1491" s="1">
        <v>45292</v>
      </c>
      <c r="K1491" t="s">
        <v>7217</v>
      </c>
      <c r="L1491" t="s">
        <v>7218</v>
      </c>
      <c r="M1491" t="s">
        <v>20</v>
      </c>
      <c r="N1491">
        <v>5</v>
      </c>
      <c r="O1491">
        <f>Table1[[#This Row],[Price]]-0.1*Table1[[#This Row],[Price]]</f>
        <v>211.63499999999999</v>
      </c>
      <c r="P1491" s="9">
        <f>(Table1[[#This Row],[Expiration Date]]-Table1[[#This Row],[Manufacturing Date]])/365</f>
        <v>1</v>
      </c>
      <c r="Q1491" t="str">
        <f>IF(Table1[[#This Row],[Expiration Date]]-J1499&gt;12/31/2024,"not expired","expired")</f>
        <v>expired</v>
      </c>
      <c r="R1491">
        <f>Table1[[#This Row],[Discounted Price]]*0.95</f>
        <v>201.05324999999999</v>
      </c>
      <c r="S1491">
        <f>Table1[[#This Row],[Discounted Price]]*0.9</f>
        <v>190.47149999999999</v>
      </c>
      <c r="T1491">
        <f>Table1[[#This Row],[Discounted Price]]*0.8</f>
        <v>169.30799999999999</v>
      </c>
      <c r="U1491">
        <f>Table1[[#This Row],[Price]]*0.52</f>
        <v>122.27800000000001</v>
      </c>
      <c r="V1491">
        <f>(Table1[[#This Row],[Price]]-Table1[[#This Row],[Scrap value]])/2</f>
        <v>56.436</v>
      </c>
    </row>
    <row r="1492" spans="1:22" x14ac:dyDescent="0.25">
      <c r="A1492" t="s">
        <v>7219</v>
      </c>
      <c r="B1492" t="s">
        <v>35</v>
      </c>
      <c r="C1492" t="s">
        <v>47</v>
      </c>
      <c r="D1492" t="s">
        <v>7220</v>
      </c>
      <c r="E1492">
        <v>428.52</v>
      </c>
      <c r="F1492">
        <v>51</v>
      </c>
      <c r="G1492" t="s">
        <v>43730</v>
      </c>
      <c r="H1492" t="s">
        <v>7221</v>
      </c>
      <c r="I1492" s="1">
        <v>44927</v>
      </c>
      <c r="J1492" s="1">
        <v>45658</v>
      </c>
      <c r="K1492" t="s">
        <v>7222</v>
      </c>
      <c r="L1492" t="s">
        <v>7223</v>
      </c>
      <c r="M1492" t="s">
        <v>45</v>
      </c>
      <c r="N1492">
        <v>2</v>
      </c>
      <c r="O1492">
        <f>Table1[[#This Row],[Price]]-0.1*Table1[[#This Row],[Price]]</f>
        <v>385.66800000000001</v>
      </c>
      <c r="P1492" s="9">
        <f>(Table1[[#This Row],[Expiration Date]]-Table1[[#This Row],[Manufacturing Date]])/365</f>
        <v>2.0027397260273974</v>
      </c>
      <c r="Q1492" t="str">
        <f>IF(Table1[[#This Row],[Expiration Date]]-J1500&gt;12/31/2024,"not expired","expired")</f>
        <v>expired</v>
      </c>
      <c r="R1492">
        <f>Table1[[#This Row],[Discounted Price]]*0.95</f>
        <v>366.38459999999998</v>
      </c>
      <c r="S1492">
        <f>Table1[[#This Row],[Discounted Price]]*0.9</f>
        <v>347.10120000000001</v>
      </c>
      <c r="T1492">
        <f>Table1[[#This Row],[Discounted Price]]*0.8</f>
        <v>308.53440000000001</v>
      </c>
      <c r="U1492">
        <f>Table1[[#This Row],[Price]]*0.52</f>
        <v>222.8304</v>
      </c>
      <c r="V1492">
        <f>(Table1[[#This Row],[Price]]-Table1[[#This Row],[Scrap value]])/2</f>
        <v>102.84479999999999</v>
      </c>
    </row>
    <row r="1493" spans="1:22" x14ac:dyDescent="0.25">
      <c r="A1493" t="s">
        <v>7224</v>
      </c>
      <c r="B1493" t="s">
        <v>22</v>
      </c>
      <c r="C1493" t="s">
        <v>47</v>
      </c>
      <c r="D1493" t="s">
        <v>7225</v>
      </c>
      <c r="E1493">
        <v>178.49</v>
      </c>
      <c r="F1493">
        <v>54</v>
      </c>
      <c r="G1493" t="s">
        <v>43728</v>
      </c>
      <c r="H1493" t="s">
        <v>7226</v>
      </c>
      <c r="I1493" s="1">
        <v>45000</v>
      </c>
      <c r="J1493" s="1">
        <v>46023</v>
      </c>
      <c r="K1493" t="s">
        <v>7227</v>
      </c>
      <c r="L1493" t="s">
        <v>7228</v>
      </c>
      <c r="M1493" t="s">
        <v>45</v>
      </c>
      <c r="N1493">
        <v>1</v>
      </c>
      <c r="O1493">
        <f>Table1[[#This Row],[Price]]-0.1*Table1[[#This Row],[Price]]</f>
        <v>160.64100000000002</v>
      </c>
      <c r="P1493" s="9">
        <f>(Table1[[#This Row],[Expiration Date]]-Table1[[#This Row],[Manufacturing Date]])/365</f>
        <v>2.8027397260273972</v>
      </c>
      <c r="Q1493" t="str">
        <f>IF(Table1[[#This Row],[Expiration Date]]-J1501&gt;12/31/2024,"not expired","expired")</f>
        <v>expired</v>
      </c>
      <c r="R1493">
        <f>Table1[[#This Row],[Discounted Price]]*0.95</f>
        <v>152.60895000000002</v>
      </c>
      <c r="S1493">
        <f>Table1[[#This Row],[Discounted Price]]*0.9</f>
        <v>144.57690000000002</v>
      </c>
      <c r="T1493">
        <f>Table1[[#This Row],[Discounted Price]]*0.8</f>
        <v>128.51280000000003</v>
      </c>
      <c r="U1493">
        <f>Table1[[#This Row],[Price]]*0.52</f>
        <v>92.814800000000005</v>
      </c>
      <c r="V1493">
        <f>(Table1[[#This Row],[Price]]-Table1[[#This Row],[Scrap value]])/2</f>
        <v>42.837600000000002</v>
      </c>
    </row>
    <row r="1494" spans="1:22" x14ac:dyDescent="0.25">
      <c r="A1494" t="s">
        <v>7229</v>
      </c>
      <c r="B1494" t="s">
        <v>15</v>
      </c>
      <c r="C1494" t="s">
        <v>47</v>
      </c>
      <c r="D1494" t="s">
        <v>7230</v>
      </c>
      <c r="E1494">
        <v>25.99</v>
      </c>
      <c r="F1494">
        <v>36</v>
      </c>
      <c r="G1494" t="s">
        <v>43728</v>
      </c>
      <c r="H1494" t="s">
        <v>5159</v>
      </c>
      <c r="I1494" s="1">
        <v>45000</v>
      </c>
      <c r="J1494" s="1">
        <v>46023</v>
      </c>
      <c r="K1494" t="s">
        <v>7231</v>
      </c>
      <c r="L1494" s="2">
        <v>774461</v>
      </c>
      <c r="M1494" t="s">
        <v>27</v>
      </c>
      <c r="N1494">
        <v>5</v>
      </c>
      <c r="O1494">
        <f>Table1[[#This Row],[Price]]-0.1*Table1[[#This Row],[Price]]</f>
        <v>23.390999999999998</v>
      </c>
      <c r="P1494" s="9">
        <f>(Table1[[#This Row],[Expiration Date]]-Table1[[#This Row],[Manufacturing Date]])/365</f>
        <v>2.8027397260273972</v>
      </c>
      <c r="Q1494" t="str">
        <f>IF(Table1[[#This Row],[Expiration Date]]-J1502&gt;12/31/2024,"not expired","expired")</f>
        <v>not expired</v>
      </c>
      <c r="R1494">
        <f>Table1[[#This Row],[Discounted Price]]*0.95</f>
        <v>22.221449999999997</v>
      </c>
      <c r="S1494">
        <f>Table1[[#This Row],[Discounted Price]]*0.9</f>
        <v>21.0519</v>
      </c>
      <c r="T1494">
        <f>Table1[[#This Row],[Discounted Price]]*0.8</f>
        <v>18.712799999999998</v>
      </c>
      <c r="U1494">
        <f>Table1[[#This Row],[Price]]*0.52</f>
        <v>13.514799999999999</v>
      </c>
      <c r="V1494">
        <f>(Table1[[#This Row],[Price]]-Table1[[#This Row],[Scrap value]])/2</f>
        <v>6.2375999999999996</v>
      </c>
    </row>
    <row r="1495" spans="1:22" x14ac:dyDescent="0.25">
      <c r="A1495" t="s">
        <v>7232</v>
      </c>
      <c r="B1495" t="s">
        <v>35</v>
      </c>
      <c r="C1495" t="s">
        <v>47</v>
      </c>
      <c r="D1495" t="s">
        <v>7233</v>
      </c>
      <c r="E1495">
        <v>223.87</v>
      </c>
      <c r="F1495">
        <v>11</v>
      </c>
      <c r="G1495" t="s">
        <v>43728</v>
      </c>
      <c r="H1495" t="s">
        <v>7234</v>
      </c>
      <c r="I1495" s="1">
        <v>44927</v>
      </c>
      <c r="J1495" s="1">
        <v>45658</v>
      </c>
      <c r="K1495" t="s">
        <v>7235</v>
      </c>
      <c r="L1495" t="s">
        <v>7236</v>
      </c>
      <c r="M1495" t="s">
        <v>20</v>
      </c>
      <c r="N1495">
        <v>1</v>
      </c>
      <c r="O1495">
        <f>Table1[[#This Row],[Price]]-0.1*Table1[[#This Row],[Price]]</f>
        <v>201.483</v>
      </c>
      <c r="P1495" s="9">
        <f>(Table1[[#This Row],[Expiration Date]]-Table1[[#This Row],[Manufacturing Date]])/365</f>
        <v>2.0027397260273974</v>
      </c>
      <c r="Q1495" t="str">
        <f>IF(Table1[[#This Row],[Expiration Date]]-J1503&gt;12/31/2024,"not expired","expired")</f>
        <v>not expired</v>
      </c>
      <c r="R1495">
        <f>Table1[[#This Row],[Discounted Price]]*0.95</f>
        <v>191.40885</v>
      </c>
      <c r="S1495">
        <f>Table1[[#This Row],[Discounted Price]]*0.9</f>
        <v>181.3347</v>
      </c>
      <c r="T1495">
        <f>Table1[[#This Row],[Discounted Price]]*0.8</f>
        <v>161.18640000000002</v>
      </c>
      <c r="U1495">
        <f>Table1[[#This Row],[Price]]*0.52</f>
        <v>116.41240000000001</v>
      </c>
      <c r="V1495">
        <f>(Table1[[#This Row],[Price]]-Table1[[#This Row],[Scrap value]])/2</f>
        <v>53.7288</v>
      </c>
    </row>
    <row r="1496" spans="1:22" x14ac:dyDescent="0.25">
      <c r="A1496" t="s">
        <v>7237</v>
      </c>
      <c r="B1496" t="s">
        <v>29</v>
      </c>
      <c r="C1496" t="s">
        <v>47</v>
      </c>
      <c r="D1496" t="s">
        <v>7238</v>
      </c>
      <c r="E1496">
        <v>179.33</v>
      </c>
      <c r="F1496">
        <v>87</v>
      </c>
      <c r="G1496" t="s">
        <v>43730</v>
      </c>
      <c r="H1496" t="s">
        <v>7239</v>
      </c>
      <c r="I1496" s="1">
        <v>44927</v>
      </c>
      <c r="J1496" s="1">
        <v>45658</v>
      </c>
      <c r="K1496" t="s">
        <v>7240</v>
      </c>
      <c r="L1496" t="s">
        <v>7241</v>
      </c>
      <c r="M1496" t="s">
        <v>20</v>
      </c>
      <c r="N1496">
        <v>5</v>
      </c>
      <c r="O1496">
        <f>Table1[[#This Row],[Price]]-0.1*Table1[[#This Row],[Price]]</f>
        <v>161.39700000000002</v>
      </c>
      <c r="P1496" s="9">
        <f>(Table1[[#This Row],[Expiration Date]]-Table1[[#This Row],[Manufacturing Date]])/365</f>
        <v>2.0027397260273974</v>
      </c>
      <c r="Q1496" t="str">
        <f>IF(Table1[[#This Row],[Expiration Date]]-J1504&gt;12/31/2024,"not expired","expired")</f>
        <v>expired</v>
      </c>
      <c r="R1496">
        <f>Table1[[#This Row],[Discounted Price]]*0.95</f>
        <v>153.32715000000002</v>
      </c>
      <c r="S1496">
        <f>Table1[[#This Row],[Discounted Price]]*0.9</f>
        <v>145.25730000000001</v>
      </c>
      <c r="T1496">
        <f>Table1[[#This Row],[Discounted Price]]*0.8</f>
        <v>129.11760000000001</v>
      </c>
      <c r="U1496">
        <f>Table1[[#This Row],[Price]]*0.52</f>
        <v>93.25160000000001</v>
      </c>
      <c r="V1496">
        <f>(Table1[[#This Row],[Price]]-Table1[[#This Row],[Scrap value]])/2</f>
        <v>43.039200000000001</v>
      </c>
    </row>
    <row r="1497" spans="1:22" x14ac:dyDescent="0.25">
      <c r="A1497" t="s">
        <v>7242</v>
      </c>
      <c r="B1497" t="s">
        <v>15</v>
      </c>
      <c r="C1497" t="s">
        <v>47</v>
      </c>
      <c r="D1497" t="s">
        <v>7243</v>
      </c>
      <c r="E1497">
        <v>489.24</v>
      </c>
      <c r="F1497">
        <v>18</v>
      </c>
      <c r="G1497" t="s">
        <v>43730</v>
      </c>
      <c r="H1497" t="s">
        <v>3756</v>
      </c>
      <c r="I1497" s="1">
        <v>45137</v>
      </c>
      <c r="J1497" s="1">
        <v>46023</v>
      </c>
      <c r="K1497" t="s">
        <v>7244</v>
      </c>
      <c r="L1497" t="s">
        <v>7245</v>
      </c>
      <c r="M1497" t="s">
        <v>20</v>
      </c>
      <c r="N1497">
        <v>3</v>
      </c>
      <c r="O1497">
        <f>Table1[[#This Row],[Price]]-0.1*Table1[[#This Row],[Price]]</f>
        <v>440.31600000000003</v>
      </c>
      <c r="P1497" s="9">
        <f>(Table1[[#This Row],[Expiration Date]]-Table1[[#This Row],[Manufacturing Date]])/365</f>
        <v>2.4273972602739726</v>
      </c>
      <c r="Q1497" t="str">
        <f>IF(Table1[[#This Row],[Expiration Date]]-J1505&gt;12/31/2024,"not expired","expired")</f>
        <v>not expired</v>
      </c>
      <c r="R1497">
        <f>Table1[[#This Row],[Discounted Price]]*0.95</f>
        <v>418.30020000000002</v>
      </c>
      <c r="S1497">
        <f>Table1[[#This Row],[Discounted Price]]*0.9</f>
        <v>396.28440000000006</v>
      </c>
      <c r="T1497">
        <f>Table1[[#This Row],[Discounted Price]]*0.8</f>
        <v>352.25280000000004</v>
      </c>
      <c r="U1497">
        <f>Table1[[#This Row],[Price]]*0.52</f>
        <v>254.40480000000002</v>
      </c>
      <c r="V1497">
        <f>(Table1[[#This Row],[Price]]-Table1[[#This Row],[Scrap value]])/2</f>
        <v>117.41759999999999</v>
      </c>
    </row>
    <row r="1498" spans="1:22" x14ac:dyDescent="0.25">
      <c r="A1498" t="s">
        <v>7246</v>
      </c>
      <c r="B1498" t="s">
        <v>35</v>
      </c>
      <c r="C1498" t="s">
        <v>47</v>
      </c>
      <c r="D1498" t="s">
        <v>7247</v>
      </c>
      <c r="E1498">
        <v>289.95</v>
      </c>
      <c r="F1498">
        <v>91</v>
      </c>
      <c r="G1498" t="s">
        <v>43729</v>
      </c>
      <c r="H1498" t="s">
        <v>6995</v>
      </c>
      <c r="I1498" s="1">
        <v>45000</v>
      </c>
      <c r="J1498" s="1">
        <v>46023</v>
      </c>
      <c r="K1498" t="s">
        <v>7248</v>
      </c>
      <c r="L1498" t="s">
        <v>7249</v>
      </c>
      <c r="M1498" t="s">
        <v>20</v>
      </c>
      <c r="N1498">
        <v>2</v>
      </c>
      <c r="O1498">
        <f>Table1[[#This Row],[Price]]-0.1*Table1[[#This Row],[Price]]</f>
        <v>260.95499999999998</v>
      </c>
      <c r="P1498" s="9">
        <f>(Table1[[#This Row],[Expiration Date]]-Table1[[#This Row],[Manufacturing Date]])/365</f>
        <v>2.8027397260273972</v>
      </c>
      <c r="Q1498" t="str">
        <f>IF(Table1[[#This Row],[Expiration Date]]-J1506&gt;12/31/2024,"not expired","expired")</f>
        <v>not expired</v>
      </c>
      <c r="R1498">
        <f>Table1[[#This Row],[Discounted Price]]*0.95</f>
        <v>247.90724999999998</v>
      </c>
      <c r="S1498">
        <f>Table1[[#This Row],[Discounted Price]]*0.9</f>
        <v>234.8595</v>
      </c>
      <c r="T1498">
        <f>Table1[[#This Row],[Discounted Price]]*0.8</f>
        <v>208.76400000000001</v>
      </c>
      <c r="U1498">
        <f>Table1[[#This Row],[Price]]*0.52</f>
        <v>150.774</v>
      </c>
      <c r="V1498">
        <f>(Table1[[#This Row],[Price]]-Table1[[#This Row],[Scrap value]])/2</f>
        <v>69.587999999999994</v>
      </c>
    </row>
    <row r="1499" spans="1:22" x14ac:dyDescent="0.25">
      <c r="A1499" t="s">
        <v>7250</v>
      </c>
      <c r="B1499" t="s">
        <v>22</v>
      </c>
      <c r="C1499" t="s">
        <v>47</v>
      </c>
      <c r="D1499" t="s">
        <v>7251</v>
      </c>
      <c r="E1499">
        <v>328.15</v>
      </c>
      <c r="F1499">
        <v>84</v>
      </c>
      <c r="G1499" t="s">
        <v>43730</v>
      </c>
      <c r="H1499" t="s">
        <v>1533</v>
      </c>
      <c r="I1499" s="1">
        <v>44927</v>
      </c>
      <c r="J1499" s="1">
        <v>45658</v>
      </c>
      <c r="K1499" t="s">
        <v>7252</v>
      </c>
      <c r="L1499" t="s">
        <v>7253</v>
      </c>
      <c r="M1499" t="s">
        <v>45</v>
      </c>
      <c r="N1499">
        <v>5</v>
      </c>
      <c r="O1499">
        <f>Table1[[#This Row],[Price]]-0.1*Table1[[#This Row],[Price]]</f>
        <v>295.33499999999998</v>
      </c>
      <c r="P1499" s="9">
        <f>(Table1[[#This Row],[Expiration Date]]-Table1[[#This Row],[Manufacturing Date]])/365</f>
        <v>2.0027397260273974</v>
      </c>
      <c r="Q1499" t="str">
        <f>IF(Table1[[#This Row],[Expiration Date]]-J1507&gt;12/31/2024,"not expired","expired")</f>
        <v>expired</v>
      </c>
      <c r="R1499">
        <f>Table1[[#This Row],[Discounted Price]]*0.95</f>
        <v>280.56824999999998</v>
      </c>
      <c r="S1499">
        <f>Table1[[#This Row],[Discounted Price]]*0.9</f>
        <v>265.80149999999998</v>
      </c>
      <c r="T1499">
        <f>Table1[[#This Row],[Discounted Price]]*0.8</f>
        <v>236.268</v>
      </c>
      <c r="U1499">
        <f>Table1[[#This Row],[Price]]*0.52</f>
        <v>170.63800000000001</v>
      </c>
      <c r="V1499">
        <f>(Table1[[#This Row],[Price]]-Table1[[#This Row],[Scrap value]])/2</f>
        <v>78.755999999999986</v>
      </c>
    </row>
    <row r="1500" spans="1:22" x14ac:dyDescent="0.25">
      <c r="A1500" t="s">
        <v>7254</v>
      </c>
      <c r="B1500" t="s">
        <v>35</v>
      </c>
      <c r="C1500" t="s">
        <v>47</v>
      </c>
      <c r="D1500" t="s">
        <v>7255</v>
      </c>
      <c r="E1500">
        <v>34.299999999999997</v>
      </c>
      <c r="F1500">
        <v>4</v>
      </c>
      <c r="G1500" t="s">
        <v>43729</v>
      </c>
      <c r="H1500" t="s">
        <v>7256</v>
      </c>
      <c r="I1500" s="1">
        <v>45137</v>
      </c>
      <c r="J1500" s="1">
        <v>45658</v>
      </c>
      <c r="K1500" t="s">
        <v>7257</v>
      </c>
      <c r="L1500" t="s">
        <v>7258</v>
      </c>
      <c r="M1500" t="s">
        <v>45</v>
      </c>
      <c r="N1500">
        <v>5</v>
      </c>
      <c r="O1500">
        <f>Table1[[#This Row],[Price]]-0.1*Table1[[#This Row],[Price]]</f>
        <v>30.869999999999997</v>
      </c>
      <c r="P1500" s="9">
        <f>(Table1[[#This Row],[Expiration Date]]-Table1[[#This Row],[Manufacturing Date]])/365</f>
        <v>1.4273972602739726</v>
      </c>
      <c r="Q1500" t="str">
        <f>IF(Table1[[#This Row],[Expiration Date]]-J1508&gt;12/31/2024,"not expired","expired")</f>
        <v>expired</v>
      </c>
      <c r="R1500">
        <f>Table1[[#This Row],[Discounted Price]]*0.95</f>
        <v>29.326499999999996</v>
      </c>
      <c r="S1500">
        <f>Table1[[#This Row],[Discounted Price]]*0.9</f>
        <v>27.782999999999998</v>
      </c>
      <c r="T1500">
        <f>Table1[[#This Row],[Discounted Price]]*0.8</f>
        <v>24.695999999999998</v>
      </c>
      <c r="U1500">
        <f>Table1[[#This Row],[Price]]*0.52</f>
        <v>17.835999999999999</v>
      </c>
      <c r="V1500">
        <f>(Table1[[#This Row],[Price]]-Table1[[#This Row],[Scrap value]])/2</f>
        <v>8.2319999999999993</v>
      </c>
    </row>
    <row r="1501" spans="1:22" x14ac:dyDescent="0.25">
      <c r="A1501" t="s">
        <v>7259</v>
      </c>
      <c r="B1501" t="s">
        <v>35</v>
      </c>
      <c r="C1501" t="s">
        <v>47</v>
      </c>
      <c r="D1501" t="s">
        <v>7260</v>
      </c>
      <c r="E1501">
        <v>192.57</v>
      </c>
      <c r="F1501">
        <v>49</v>
      </c>
      <c r="G1501" t="s">
        <v>43729</v>
      </c>
      <c r="H1501" t="s">
        <v>7261</v>
      </c>
      <c r="I1501" s="1">
        <v>45000</v>
      </c>
      <c r="J1501" s="1">
        <v>46023</v>
      </c>
      <c r="K1501" t="s">
        <v>7262</v>
      </c>
      <c r="L1501" t="s">
        <v>7263</v>
      </c>
      <c r="M1501" t="s">
        <v>27</v>
      </c>
      <c r="N1501">
        <v>2</v>
      </c>
      <c r="O1501">
        <f>Table1[[#This Row],[Price]]-0.1*Table1[[#This Row],[Price]]</f>
        <v>173.31299999999999</v>
      </c>
      <c r="P1501" s="9">
        <f>(Table1[[#This Row],[Expiration Date]]-Table1[[#This Row],[Manufacturing Date]])/365</f>
        <v>2.8027397260273972</v>
      </c>
      <c r="Q1501" t="str">
        <f>IF(Table1[[#This Row],[Expiration Date]]-J1509&gt;12/31/2024,"not expired","expired")</f>
        <v>not expired</v>
      </c>
      <c r="R1501">
        <f>Table1[[#This Row],[Discounted Price]]*0.95</f>
        <v>164.64734999999999</v>
      </c>
      <c r="S1501">
        <f>Table1[[#This Row],[Discounted Price]]*0.9</f>
        <v>155.98169999999999</v>
      </c>
      <c r="T1501">
        <f>Table1[[#This Row],[Discounted Price]]*0.8</f>
        <v>138.65039999999999</v>
      </c>
      <c r="U1501">
        <f>Table1[[#This Row],[Price]]*0.52</f>
        <v>100.13639999999999</v>
      </c>
      <c r="V1501">
        <f>(Table1[[#This Row],[Price]]-Table1[[#This Row],[Scrap value]])/2</f>
        <v>46.216799999999999</v>
      </c>
    </row>
    <row r="1502" spans="1:22" x14ac:dyDescent="0.25">
      <c r="A1502" t="s">
        <v>7264</v>
      </c>
      <c r="B1502" t="s">
        <v>29</v>
      </c>
      <c r="C1502" t="s">
        <v>47</v>
      </c>
      <c r="D1502" t="s">
        <v>7265</v>
      </c>
      <c r="E1502">
        <v>439.75</v>
      </c>
      <c r="F1502">
        <v>9</v>
      </c>
      <c r="G1502" t="s">
        <v>43729</v>
      </c>
      <c r="H1502" t="s">
        <v>7266</v>
      </c>
      <c r="I1502" s="1">
        <v>45000</v>
      </c>
      <c r="J1502" s="1">
        <v>45292</v>
      </c>
      <c r="K1502" t="s">
        <v>7267</v>
      </c>
      <c r="L1502" t="s">
        <v>7268</v>
      </c>
      <c r="M1502" t="s">
        <v>45</v>
      </c>
      <c r="N1502">
        <v>3</v>
      </c>
      <c r="O1502">
        <f>Table1[[#This Row],[Price]]-0.1*Table1[[#This Row],[Price]]</f>
        <v>395.77499999999998</v>
      </c>
      <c r="P1502" s="9">
        <f>(Table1[[#This Row],[Expiration Date]]-Table1[[#This Row],[Manufacturing Date]])/365</f>
        <v>0.8</v>
      </c>
      <c r="Q1502" t="str">
        <f>IF(Table1[[#This Row],[Expiration Date]]-J1510&gt;12/31/2024,"not expired","expired")</f>
        <v>expired</v>
      </c>
      <c r="R1502">
        <f>Table1[[#This Row],[Discounted Price]]*0.95</f>
        <v>375.98624999999998</v>
      </c>
      <c r="S1502">
        <f>Table1[[#This Row],[Discounted Price]]*0.9</f>
        <v>356.19749999999999</v>
      </c>
      <c r="T1502">
        <f>Table1[[#This Row],[Discounted Price]]*0.8</f>
        <v>316.62</v>
      </c>
      <c r="U1502">
        <f>Table1[[#This Row],[Price]]*0.52</f>
        <v>228.67000000000002</v>
      </c>
      <c r="V1502">
        <f>(Table1[[#This Row],[Price]]-Table1[[#This Row],[Scrap value]])/2</f>
        <v>105.53999999999999</v>
      </c>
    </row>
    <row r="1503" spans="1:22" x14ac:dyDescent="0.25">
      <c r="A1503" t="s">
        <v>7269</v>
      </c>
      <c r="B1503" t="s">
        <v>22</v>
      </c>
      <c r="C1503" t="s">
        <v>47</v>
      </c>
      <c r="D1503" t="s">
        <v>7270</v>
      </c>
      <c r="E1503">
        <v>222.88</v>
      </c>
      <c r="F1503">
        <v>82</v>
      </c>
      <c r="G1503" t="s">
        <v>43728</v>
      </c>
      <c r="H1503" t="s">
        <v>7271</v>
      </c>
      <c r="I1503" s="1">
        <v>45000</v>
      </c>
      <c r="J1503" s="1">
        <v>45292</v>
      </c>
      <c r="K1503" t="s">
        <v>7272</v>
      </c>
      <c r="L1503" t="s">
        <v>7273</v>
      </c>
      <c r="M1503" t="s">
        <v>27</v>
      </c>
      <c r="N1503">
        <v>5</v>
      </c>
      <c r="O1503">
        <f>Table1[[#This Row],[Price]]-0.1*Table1[[#This Row],[Price]]</f>
        <v>200.59199999999998</v>
      </c>
      <c r="P1503" s="9">
        <f>(Table1[[#This Row],[Expiration Date]]-Table1[[#This Row],[Manufacturing Date]])/365</f>
        <v>0.8</v>
      </c>
      <c r="Q1503" t="str">
        <f>IF(Table1[[#This Row],[Expiration Date]]-J1511&gt;12/31/2024,"not expired","expired")</f>
        <v>expired</v>
      </c>
      <c r="R1503">
        <f>Table1[[#This Row],[Discounted Price]]*0.95</f>
        <v>190.56239999999997</v>
      </c>
      <c r="S1503">
        <f>Table1[[#This Row],[Discounted Price]]*0.9</f>
        <v>180.53279999999998</v>
      </c>
      <c r="T1503">
        <f>Table1[[#This Row],[Discounted Price]]*0.8</f>
        <v>160.4736</v>
      </c>
      <c r="U1503">
        <f>Table1[[#This Row],[Price]]*0.52</f>
        <v>115.8976</v>
      </c>
      <c r="V1503">
        <f>(Table1[[#This Row],[Price]]-Table1[[#This Row],[Scrap value]])/2</f>
        <v>53.491199999999999</v>
      </c>
    </row>
    <row r="1504" spans="1:22" x14ac:dyDescent="0.25">
      <c r="A1504" t="s">
        <v>7274</v>
      </c>
      <c r="B1504" t="s">
        <v>22</v>
      </c>
      <c r="C1504" t="s">
        <v>47</v>
      </c>
      <c r="D1504" t="s">
        <v>7275</v>
      </c>
      <c r="E1504">
        <v>217.04</v>
      </c>
      <c r="F1504">
        <v>49</v>
      </c>
      <c r="G1504" t="s">
        <v>43730</v>
      </c>
      <c r="H1504" t="s">
        <v>7276</v>
      </c>
      <c r="I1504" s="1">
        <v>45137</v>
      </c>
      <c r="J1504" s="1">
        <v>46023</v>
      </c>
      <c r="K1504" t="s">
        <v>7277</v>
      </c>
      <c r="L1504" t="s">
        <v>7278</v>
      </c>
      <c r="M1504" t="s">
        <v>45</v>
      </c>
      <c r="N1504">
        <v>4</v>
      </c>
      <c r="O1504">
        <f>Table1[[#This Row],[Price]]-0.1*Table1[[#This Row],[Price]]</f>
        <v>195.33599999999998</v>
      </c>
      <c r="P1504" s="9">
        <f>(Table1[[#This Row],[Expiration Date]]-Table1[[#This Row],[Manufacturing Date]])/365</f>
        <v>2.4273972602739726</v>
      </c>
      <c r="Q1504" t="str">
        <f>IF(Table1[[#This Row],[Expiration Date]]-J1512&gt;12/31/2024,"not expired","expired")</f>
        <v>expired</v>
      </c>
      <c r="R1504">
        <f>Table1[[#This Row],[Discounted Price]]*0.95</f>
        <v>185.56919999999997</v>
      </c>
      <c r="S1504">
        <f>Table1[[#This Row],[Discounted Price]]*0.9</f>
        <v>175.80239999999998</v>
      </c>
      <c r="T1504">
        <f>Table1[[#This Row],[Discounted Price]]*0.8</f>
        <v>156.2688</v>
      </c>
      <c r="U1504">
        <f>Table1[[#This Row],[Price]]*0.52</f>
        <v>112.8608</v>
      </c>
      <c r="V1504">
        <f>(Table1[[#This Row],[Price]]-Table1[[#This Row],[Scrap value]])/2</f>
        <v>52.089599999999997</v>
      </c>
    </row>
    <row r="1505" spans="1:22" x14ac:dyDescent="0.25">
      <c r="A1505" t="s">
        <v>7279</v>
      </c>
      <c r="B1505" t="s">
        <v>35</v>
      </c>
      <c r="C1505" t="s">
        <v>47</v>
      </c>
      <c r="D1505" t="s">
        <v>7280</v>
      </c>
      <c r="E1505">
        <v>236.59</v>
      </c>
      <c r="F1505">
        <v>83</v>
      </c>
      <c r="G1505" t="s">
        <v>43729</v>
      </c>
      <c r="H1505" t="s">
        <v>7281</v>
      </c>
      <c r="I1505" s="1">
        <v>45000</v>
      </c>
      <c r="J1505" s="1">
        <v>45658</v>
      </c>
      <c r="K1505" t="s">
        <v>7282</v>
      </c>
      <c r="L1505" t="s">
        <v>7283</v>
      </c>
      <c r="M1505" t="s">
        <v>45</v>
      </c>
      <c r="N1505">
        <v>4</v>
      </c>
      <c r="O1505">
        <f>Table1[[#This Row],[Price]]-0.1*Table1[[#This Row],[Price]]</f>
        <v>212.93100000000001</v>
      </c>
      <c r="P1505" s="9">
        <f>(Table1[[#This Row],[Expiration Date]]-Table1[[#This Row],[Manufacturing Date]])/365</f>
        <v>1.8027397260273972</v>
      </c>
      <c r="Q1505" t="str">
        <f>IF(Table1[[#This Row],[Expiration Date]]-J1513&gt;12/31/2024,"not expired","expired")</f>
        <v>expired</v>
      </c>
      <c r="R1505">
        <f>Table1[[#This Row],[Discounted Price]]*0.95</f>
        <v>202.28444999999999</v>
      </c>
      <c r="S1505">
        <f>Table1[[#This Row],[Discounted Price]]*0.9</f>
        <v>191.6379</v>
      </c>
      <c r="T1505">
        <f>Table1[[#This Row],[Discounted Price]]*0.8</f>
        <v>170.34480000000002</v>
      </c>
      <c r="U1505">
        <f>Table1[[#This Row],[Price]]*0.52</f>
        <v>123.02680000000001</v>
      </c>
      <c r="V1505">
        <f>(Table1[[#This Row],[Price]]-Table1[[#This Row],[Scrap value]])/2</f>
        <v>56.781599999999997</v>
      </c>
    </row>
    <row r="1506" spans="1:22" x14ac:dyDescent="0.25">
      <c r="A1506" t="s">
        <v>7284</v>
      </c>
      <c r="B1506" t="s">
        <v>22</v>
      </c>
      <c r="C1506" t="s">
        <v>47</v>
      </c>
      <c r="D1506" t="s">
        <v>7285</v>
      </c>
      <c r="E1506">
        <v>16.079999999999998</v>
      </c>
      <c r="F1506">
        <v>73</v>
      </c>
      <c r="G1506" t="s">
        <v>43728</v>
      </c>
      <c r="H1506" t="s">
        <v>3046</v>
      </c>
      <c r="I1506" s="1">
        <v>44927</v>
      </c>
      <c r="J1506" s="1">
        <v>45658</v>
      </c>
      <c r="K1506" t="s">
        <v>7286</v>
      </c>
      <c r="L1506" t="s">
        <v>7287</v>
      </c>
      <c r="M1506" t="s">
        <v>20</v>
      </c>
      <c r="N1506">
        <v>1</v>
      </c>
      <c r="O1506">
        <f>Table1[[#This Row],[Price]]-0.1*Table1[[#This Row],[Price]]</f>
        <v>14.471999999999998</v>
      </c>
      <c r="P1506" s="9">
        <f>(Table1[[#This Row],[Expiration Date]]-Table1[[#This Row],[Manufacturing Date]])/365</f>
        <v>2.0027397260273974</v>
      </c>
      <c r="Q1506" t="str">
        <f>IF(Table1[[#This Row],[Expiration Date]]-J1514&gt;12/31/2024,"not expired","expired")</f>
        <v>expired</v>
      </c>
      <c r="R1506">
        <f>Table1[[#This Row],[Discounted Price]]*0.95</f>
        <v>13.748399999999997</v>
      </c>
      <c r="S1506">
        <f>Table1[[#This Row],[Discounted Price]]*0.9</f>
        <v>13.024799999999999</v>
      </c>
      <c r="T1506">
        <f>Table1[[#This Row],[Discounted Price]]*0.8</f>
        <v>11.577599999999999</v>
      </c>
      <c r="U1506">
        <f>Table1[[#This Row],[Price]]*0.52</f>
        <v>8.3615999999999993</v>
      </c>
      <c r="V1506">
        <f>(Table1[[#This Row],[Price]]-Table1[[#This Row],[Scrap value]])/2</f>
        <v>3.8591999999999995</v>
      </c>
    </row>
    <row r="1507" spans="1:22" x14ac:dyDescent="0.25">
      <c r="A1507" t="s">
        <v>7288</v>
      </c>
      <c r="B1507" t="s">
        <v>22</v>
      </c>
      <c r="C1507" t="s">
        <v>47</v>
      </c>
      <c r="D1507" t="s">
        <v>7289</v>
      </c>
      <c r="E1507">
        <v>422.33</v>
      </c>
      <c r="F1507">
        <v>49</v>
      </c>
      <c r="G1507" t="s">
        <v>43730</v>
      </c>
      <c r="H1507" t="s">
        <v>743</v>
      </c>
      <c r="I1507" s="1">
        <v>45000</v>
      </c>
      <c r="J1507" s="1">
        <v>46023</v>
      </c>
      <c r="K1507" t="s">
        <v>7290</v>
      </c>
      <c r="L1507" t="s">
        <v>7291</v>
      </c>
      <c r="M1507" t="s">
        <v>27</v>
      </c>
      <c r="N1507">
        <v>3</v>
      </c>
      <c r="O1507">
        <f>Table1[[#This Row],[Price]]-0.1*Table1[[#This Row],[Price]]</f>
        <v>380.09699999999998</v>
      </c>
      <c r="P1507" s="9">
        <f>(Table1[[#This Row],[Expiration Date]]-Table1[[#This Row],[Manufacturing Date]])/365</f>
        <v>2.8027397260273972</v>
      </c>
      <c r="Q1507" t="str">
        <f>IF(Table1[[#This Row],[Expiration Date]]-J1515&gt;12/31/2024,"not expired","expired")</f>
        <v>not expired</v>
      </c>
      <c r="R1507">
        <f>Table1[[#This Row],[Discounted Price]]*0.95</f>
        <v>361.09214999999995</v>
      </c>
      <c r="S1507">
        <f>Table1[[#This Row],[Discounted Price]]*0.9</f>
        <v>342.08729999999997</v>
      </c>
      <c r="T1507">
        <f>Table1[[#This Row],[Discounted Price]]*0.8</f>
        <v>304.07760000000002</v>
      </c>
      <c r="U1507">
        <f>Table1[[#This Row],[Price]]*0.52</f>
        <v>219.61160000000001</v>
      </c>
      <c r="V1507">
        <f>(Table1[[#This Row],[Price]]-Table1[[#This Row],[Scrap value]])/2</f>
        <v>101.35919999999999</v>
      </c>
    </row>
    <row r="1508" spans="1:22" x14ac:dyDescent="0.25">
      <c r="A1508" t="s">
        <v>7292</v>
      </c>
      <c r="B1508" t="s">
        <v>35</v>
      </c>
      <c r="C1508" t="s">
        <v>47</v>
      </c>
      <c r="D1508" t="s">
        <v>7293</v>
      </c>
      <c r="E1508">
        <v>448.7</v>
      </c>
      <c r="F1508">
        <v>52</v>
      </c>
      <c r="G1508" t="s">
        <v>43728</v>
      </c>
      <c r="H1508" t="s">
        <v>7294</v>
      </c>
      <c r="I1508" s="1">
        <v>45000</v>
      </c>
      <c r="J1508" s="1">
        <v>46023</v>
      </c>
      <c r="K1508" t="s">
        <v>7295</v>
      </c>
      <c r="L1508" t="s">
        <v>7296</v>
      </c>
      <c r="M1508" t="s">
        <v>20</v>
      </c>
      <c r="N1508">
        <v>4</v>
      </c>
      <c r="O1508">
        <f>Table1[[#This Row],[Price]]-0.1*Table1[[#This Row],[Price]]</f>
        <v>403.83</v>
      </c>
      <c r="P1508" s="9">
        <f>(Table1[[#This Row],[Expiration Date]]-Table1[[#This Row],[Manufacturing Date]])/365</f>
        <v>2.8027397260273972</v>
      </c>
      <c r="Q1508" t="str">
        <f>IF(Table1[[#This Row],[Expiration Date]]-J1516&gt;12/31/2024,"not expired","expired")</f>
        <v>expired</v>
      </c>
      <c r="R1508">
        <f>Table1[[#This Row],[Discounted Price]]*0.95</f>
        <v>383.63849999999996</v>
      </c>
      <c r="S1508">
        <f>Table1[[#This Row],[Discounted Price]]*0.9</f>
        <v>363.447</v>
      </c>
      <c r="T1508">
        <f>Table1[[#This Row],[Discounted Price]]*0.8</f>
        <v>323.06400000000002</v>
      </c>
      <c r="U1508">
        <f>Table1[[#This Row],[Price]]*0.52</f>
        <v>233.32400000000001</v>
      </c>
      <c r="V1508">
        <f>(Table1[[#This Row],[Price]]-Table1[[#This Row],[Scrap value]])/2</f>
        <v>107.68799999999999</v>
      </c>
    </row>
    <row r="1509" spans="1:22" x14ac:dyDescent="0.25">
      <c r="A1509" t="s">
        <v>7297</v>
      </c>
      <c r="B1509" t="s">
        <v>15</v>
      </c>
      <c r="C1509" t="s">
        <v>47</v>
      </c>
      <c r="D1509" t="s">
        <v>7298</v>
      </c>
      <c r="E1509">
        <v>143.96</v>
      </c>
      <c r="F1509">
        <v>75</v>
      </c>
      <c r="G1509" t="s">
        <v>43729</v>
      </c>
      <c r="H1509" t="s">
        <v>2708</v>
      </c>
      <c r="I1509" s="1">
        <v>44927</v>
      </c>
      <c r="J1509" s="1">
        <v>45658</v>
      </c>
      <c r="K1509" t="s">
        <v>7299</v>
      </c>
      <c r="L1509" t="s">
        <v>7300</v>
      </c>
      <c r="M1509" t="s">
        <v>20</v>
      </c>
      <c r="N1509">
        <v>5</v>
      </c>
      <c r="O1509">
        <f>Table1[[#This Row],[Price]]-0.1*Table1[[#This Row],[Price]]</f>
        <v>129.56400000000002</v>
      </c>
      <c r="P1509" s="9">
        <f>(Table1[[#This Row],[Expiration Date]]-Table1[[#This Row],[Manufacturing Date]])/365</f>
        <v>2.0027397260273974</v>
      </c>
      <c r="Q1509" t="str">
        <f>IF(Table1[[#This Row],[Expiration Date]]-J1517&gt;12/31/2024,"not expired","expired")</f>
        <v>expired</v>
      </c>
      <c r="R1509">
        <f>Table1[[#This Row],[Discounted Price]]*0.95</f>
        <v>123.08580000000002</v>
      </c>
      <c r="S1509">
        <f>Table1[[#This Row],[Discounted Price]]*0.9</f>
        <v>116.60760000000002</v>
      </c>
      <c r="T1509">
        <f>Table1[[#This Row],[Discounted Price]]*0.8</f>
        <v>103.65120000000002</v>
      </c>
      <c r="U1509">
        <f>Table1[[#This Row],[Price]]*0.52</f>
        <v>74.859200000000001</v>
      </c>
      <c r="V1509">
        <f>(Table1[[#This Row],[Price]]-Table1[[#This Row],[Scrap value]])/2</f>
        <v>34.550400000000003</v>
      </c>
    </row>
    <row r="1510" spans="1:22" x14ac:dyDescent="0.25">
      <c r="A1510" t="s">
        <v>7301</v>
      </c>
      <c r="B1510" t="s">
        <v>22</v>
      </c>
      <c r="C1510" t="s">
        <v>47</v>
      </c>
      <c r="D1510" t="s">
        <v>7302</v>
      </c>
      <c r="E1510">
        <v>208.61</v>
      </c>
      <c r="F1510">
        <v>11</v>
      </c>
      <c r="G1510" t="s">
        <v>43728</v>
      </c>
      <c r="H1510" t="s">
        <v>7303</v>
      </c>
      <c r="I1510" s="1">
        <v>45000</v>
      </c>
      <c r="J1510" s="1">
        <v>46023</v>
      </c>
      <c r="K1510" t="s">
        <v>7304</v>
      </c>
      <c r="L1510" t="s">
        <v>7305</v>
      </c>
      <c r="M1510" t="s">
        <v>20</v>
      </c>
      <c r="N1510">
        <v>4</v>
      </c>
      <c r="O1510">
        <f>Table1[[#This Row],[Price]]-0.1*Table1[[#This Row],[Price]]</f>
        <v>187.74900000000002</v>
      </c>
      <c r="P1510" s="9">
        <f>(Table1[[#This Row],[Expiration Date]]-Table1[[#This Row],[Manufacturing Date]])/365</f>
        <v>2.8027397260273972</v>
      </c>
      <c r="Q1510" t="str">
        <f>IF(Table1[[#This Row],[Expiration Date]]-J1518&gt;12/31/2024,"not expired","expired")</f>
        <v>not expired</v>
      </c>
      <c r="R1510">
        <f>Table1[[#This Row],[Discounted Price]]*0.95</f>
        <v>178.36155000000002</v>
      </c>
      <c r="S1510">
        <f>Table1[[#This Row],[Discounted Price]]*0.9</f>
        <v>168.97410000000002</v>
      </c>
      <c r="T1510">
        <f>Table1[[#This Row],[Discounted Price]]*0.8</f>
        <v>150.19920000000002</v>
      </c>
      <c r="U1510">
        <f>Table1[[#This Row],[Price]]*0.52</f>
        <v>108.47720000000001</v>
      </c>
      <c r="V1510">
        <f>(Table1[[#This Row],[Price]]-Table1[[#This Row],[Scrap value]])/2</f>
        <v>50.066400000000002</v>
      </c>
    </row>
    <row r="1511" spans="1:22" x14ac:dyDescent="0.25">
      <c r="A1511" t="s">
        <v>7306</v>
      </c>
      <c r="B1511" t="s">
        <v>35</v>
      </c>
      <c r="C1511" t="s">
        <v>47</v>
      </c>
      <c r="D1511" t="s">
        <v>7307</v>
      </c>
      <c r="E1511">
        <v>443.87</v>
      </c>
      <c r="F1511">
        <v>71</v>
      </c>
      <c r="G1511" t="s">
        <v>43729</v>
      </c>
      <c r="H1511" t="s">
        <v>7308</v>
      </c>
      <c r="I1511" s="1">
        <v>44927</v>
      </c>
      <c r="J1511" s="1">
        <v>45292</v>
      </c>
      <c r="K1511" t="s">
        <v>7309</v>
      </c>
      <c r="L1511" t="s">
        <v>7310</v>
      </c>
      <c r="M1511" t="s">
        <v>20</v>
      </c>
      <c r="N1511">
        <v>3</v>
      </c>
      <c r="O1511">
        <f>Table1[[#This Row],[Price]]-0.1*Table1[[#This Row],[Price]]</f>
        <v>399.483</v>
      </c>
      <c r="P1511" s="9">
        <f>(Table1[[#This Row],[Expiration Date]]-Table1[[#This Row],[Manufacturing Date]])/365</f>
        <v>1</v>
      </c>
      <c r="Q1511" t="str">
        <f>IF(Table1[[#This Row],[Expiration Date]]-J1519&gt;12/31/2024,"not expired","expired")</f>
        <v>expired</v>
      </c>
      <c r="R1511">
        <f>Table1[[#This Row],[Discounted Price]]*0.95</f>
        <v>379.50885</v>
      </c>
      <c r="S1511">
        <f>Table1[[#This Row],[Discounted Price]]*0.9</f>
        <v>359.53469999999999</v>
      </c>
      <c r="T1511">
        <f>Table1[[#This Row],[Discounted Price]]*0.8</f>
        <v>319.58640000000003</v>
      </c>
      <c r="U1511">
        <f>Table1[[#This Row],[Price]]*0.52</f>
        <v>230.8124</v>
      </c>
      <c r="V1511">
        <f>(Table1[[#This Row],[Price]]-Table1[[#This Row],[Scrap value]])/2</f>
        <v>106.5288</v>
      </c>
    </row>
    <row r="1512" spans="1:22" x14ac:dyDescent="0.25">
      <c r="A1512" t="s">
        <v>7311</v>
      </c>
      <c r="B1512" t="s">
        <v>22</v>
      </c>
      <c r="C1512" t="s">
        <v>47</v>
      </c>
      <c r="D1512" t="s">
        <v>7312</v>
      </c>
      <c r="E1512">
        <v>282.20999999999998</v>
      </c>
      <c r="F1512">
        <v>93</v>
      </c>
      <c r="G1512" t="s">
        <v>43728</v>
      </c>
      <c r="H1512" t="s">
        <v>7313</v>
      </c>
      <c r="I1512" s="1">
        <v>44927</v>
      </c>
      <c r="J1512" s="1">
        <v>46023</v>
      </c>
      <c r="K1512" t="s">
        <v>7314</v>
      </c>
      <c r="L1512" t="s">
        <v>7315</v>
      </c>
      <c r="M1512" t="s">
        <v>20</v>
      </c>
      <c r="N1512">
        <v>3</v>
      </c>
      <c r="O1512">
        <f>Table1[[#This Row],[Price]]-0.1*Table1[[#This Row],[Price]]</f>
        <v>253.98899999999998</v>
      </c>
      <c r="P1512" s="9">
        <f>(Table1[[#This Row],[Expiration Date]]-Table1[[#This Row],[Manufacturing Date]])/365</f>
        <v>3.0027397260273974</v>
      </c>
      <c r="Q1512" t="str">
        <f>IF(Table1[[#This Row],[Expiration Date]]-J1520&gt;12/31/2024,"not expired","expired")</f>
        <v>not expired</v>
      </c>
      <c r="R1512">
        <f>Table1[[#This Row],[Discounted Price]]*0.95</f>
        <v>241.28954999999996</v>
      </c>
      <c r="S1512">
        <f>Table1[[#This Row],[Discounted Price]]*0.9</f>
        <v>228.59009999999998</v>
      </c>
      <c r="T1512">
        <f>Table1[[#This Row],[Discounted Price]]*0.8</f>
        <v>203.19119999999998</v>
      </c>
      <c r="U1512">
        <f>Table1[[#This Row],[Price]]*0.52</f>
        <v>146.7492</v>
      </c>
      <c r="V1512">
        <f>(Table1[[#This Row],[Price]]-Table1[[#This Row],[Scrap value]])/2</f>
        <v>67.730399999999989</v>
      </c>
    </row>
    <row r="1513" spans="1:22" x14ac:dyDescent="0.25">
      <c r="A1513" t="s">
        <v>7316</v>
      </c>
      <c r="B1513" t="s">
        <v>15</v>
      </c>
      <c r="C1513" t="s">
        <v>47</v>
      </c>
      <c r="D1513" t="s">
        <v>7317</v>
      </c>
      <c r="E1513">
        <v>307.89</v>
      </c>
      <c r="F1513">
        <v>98</v>
      </c>
      <c r="G1513" t="s">
        <v>43730</v>
      </c>
      <c r="H1513" t="s">
        <v>7318</v>
      </c>
      <c r="I1513" s="1">
        <v>45137</v>
      </c>
      <c r="J1513" s="1">
        <v>45658</v>
      </c>
      <c r="K1513" t="s">
        <v>7319</v>
      </c>
      <c r="L1513" t="s">
        <v>7320</v>
      </c>
      <c r="M1513" t="s">
        <v>27</v>
      </c>
      <c r="N1513">
        <v>5</v>
      </c>
      <c r="O1513">
        <f>Table1[[#This Row],[Price]]-0.1*Table1[[#This Row],[Price]]</f>
        <v>277.101</v>
      </c>
      <c r="P1513" s="9">
        <f>(Table1[[#This Row],[Expiration Date]]-Table1[[#This Row],[Manufacturing Date]])/365</f>
        <v>1.4273972602739726</v>
      </c>
      <c r="Q1513" t="str">
        <f>IF(Table1[[#This Row],[Expiration Date]]-J1521&gt;12/31/2024,"not expired","expired")</f>
        <v>expired</v>
      </c>
      <c r="R1513">
        <f>Table1[[#This Row],[Discounted Price]]*0.95</f>
        <v>263.24594999999999</v>
      </c>
      <c r="S1513">
        <f>Table1[[#This Row],[Discounted Price]]*0.9</f>
        <v>249.39090000000002</v>
      </c>
      <c r="T1513">
        <f>Table1[[#This Row],[Discounted Price]]*0.8</f>
        <v>221.6808</v>
      </c>
      <c r="U1513">
        <f>Table1[[#This Row],[Price]]*0.52</f>
        <v>160.1028</v>
      </c>
      <c r="V1513">
        <f>(Table1[[#This Row],[Price]]-Table1[[#This Row],[Scrap value]])/2</f>
        <v>73.893599999999992</v>
      </c>
    </row>
    <row r="1514" spans="1:22" x14ac:dyDescent="0.25">
      <c r="A1514" t="s">
        <v>7321</v>
      </c>
      <c r="B1514" t="s">
        <v>29</v>
      </c>
      <c r="C1514" t="s">
        <v>47</v>
      </c>
      <c r="D1514" t="s">
        <v>7322</v>
      </c>
      <c r="E1514">
        <v>330.95</v>
      </c>
      <c r="F1514">
        <v>15</v>
      </c>
      <c r="G1514" t="s">
        <v>43728</v>
      </c>
      <c r="H1514" t="s">
        <v>7323</v>
      </c>
      <c r="I1514" s="1">
        <v>45137</v>
      </c>
      <c r="J1514" s="1">
        <v>45658</v>
      </c>
      <c r="K1514" t="s">
        <v>7324</v>
      </c>
      <c r="L1514" t="s">
        <v>7325</v>
      </c>
      <c r="M1514" t="s">
        <v>20</v>
      </c>
      <c r="N1514">
        <v>3</v>
      </c>
      <c r="O1514">
        <f>Table1[[#This Row],[Price]]-0.1*Table1[[#This Row],[Price]]</f>
        <v>297.85500000000002</v>
      </c>
      <c r="P1514" s="9">
        <f>(Table1[[#This Row],[Expiration Date]]-Table1[[#This Row],[Manufacturing Date]])/365</f>
        <v>1.4273972602739726</v>
      </c>
      <c r="Q1514" t="str">
        <f>IF(Table1[[#This Row],[Expiration Date]]-J1522&gt;12/31/2024,"not expired","expired")</f>
        <v>expired</v>
      </c>
      <c r="R1514">
        <f>Table1[[#This Row],[Discounted Price]]*0.95</f>
        <v>282.96224999999998</v>
      </c>
      <c r="S1514">
        <f>Table1[[#This Row],[Discounted Price]]*0.9</f>
        <v>268.06950000000001</v>
      </c>
      <c r="T1514">
        <f>Table1[[#This Row],[Discounted Price]]*0.8</f>
        <v>238.28400000000002</v>
      </c>
      <c r="U1514">
        <f>Table1[[#This Row],[Price]]*0.52</f>
        <v>172.09399999999999</v>
      </c>
      <c r="V1514">
        <f>(Table1[[#This Row],[Price]]-Table1[[#This Row],[Scrap value]])/2</f>
        <v>79.427999999999997</v>
      </c>
    </row>
    <row r="1515" spans="1:22" x14ac:dyDescent="0.25">
      <c r="A1515" t="s">
        <v>7326</v>
      </c>
      <c r="B1515" t="s">
        <v>35</v>
      </c>
      <c r="C1515" t="s">
        <v>47</v>
      </c>
      <c r="D1515" t="s">
        <v>7327</v>
      </c>
      <c r="E1515">
        <v>237.65</v>
      </c>
      <c r="F1515">
        <v>17</v>
      </c>
      <c r="G1515" t="s">
        <v>43729</v>
      </c>
      <c r="H1515" t="s">
        <v>7328</v>
      </c>
      <c r="I1515" s="1">
        <v>44927</v>
      </c>
      <c r="J1515" s="1">
        <v>45658</v>
      </c>
      <c r="K1515" t="s">
        <v>7329</v>
      </c>
      <c r="L1515" t="s">
        <v>7330</v>
      </c>
      <c r="M1515" t="s">
        <v>20</v>
      </c>
      <c r="N1515">
        <v>2</v>
      </c>
      <c r="O1515">
        <f>Table1[[#This Row],[Price]]-0.1*Table1[[#This Row],[Price]]</f>
        <v>213.88499999999999</v>
      </c>
      <c r="P1515" s="9">
        <f>(Table1[[#This Row],[Expiration Date]]-Table1[[#This Row],[Manufacturing Date]])/365</f>
        <v>2.0027397260273974</v>
      </c>
      <c r="Q1515" t="str">
        <f>IF(Table1[[#This Row],[Expiration Date]]-J1523&gt;12/31/2024,"not expired","expired")</f>
        <v>expired</v>
      </c>
      <c r="R1515">
        <f>Table1[[#This Row],[Discounted Price]]*0.95</f>
        <v>203.19074999999998</v>
      </c>
      <c r="S1515">
        <f>Table1[[#This Row],[Discounted Price]]*0.9</f>
        <v>192.4965</v>
      </c>
      <c r="T1515">
        <f>Table1[[#This Row],[Discounted Price]]*0.8</f>
        <v>171.108</v>
      </c>
      <c r="U1515">
        <f>Table1[[#This Row],[Price]]*0.52</f>
        <v>123.578</v>
      </c>
      <c r="V1515">
        <f>(Table1[[#This Row],[Price]]-Table1[[#This Row],[Scrap value]])/2</f>
        <v>57.036000000000001</v>
      </c>
    </row>
    <row r="1516" spans="1:22" x14ac:dyDescent="0.25">
      <c r="A1516" t="s">
        <v>7331</v>
      </c>
      <c r="B1516" t="s">
        <v>29</v>
      </c>
      <c r="C1516" t="s">
        <v>47</v>
      </c>
      <c r="D1516" t="s">
        <v>7332</v>
      </c>
      <c r="E1516">
        <v>317.07</v>
      </c>
      <c r="F1516">
        <v>56</v>
      </c>
      <c r="G1516" t="s">
        <v>43730</v>
      </c>
      <c r="H1516" t="s">
        <v>7333</v>
      </c>
      <c r="I1516" s="1">
        <v>44927</v>
      </c>
      <c r="J1516" s="1">
        <v>46023</v>
      </c>
      <c r="K1516" t="s">
        <v>7334</v>
      </c>
      <c r="L1516" t="s">
        <v>7335</v>
      </c>
      <c r="M1516" t="s">
        <v>45</v>
      </c>
      <c r="N1516">
        <v>3</v>
      </c>
      <c r="O1516">
        <f>Table1[[#This Row],[Price]]-0.1*Table1[[#This Row],[Price]]</f>
        <v>285.363</v>
      </c>
      <c r="P1516" s="9">
        <f>(Table1[[#This Row],[Expiration Date]]-Table1[[#This Row],[Manufacturing Date]])/365</f>
        <v>3.0027397260273974</v>
      </c>
      <c r="Q1516" t="str">
        <f>IF(Table1[[#This Row],[Expiration Date]]-J1524&gt;12/31/2024,"not expired","expired")</f>
        <v>not expired</v>
      </c>
      <c r="R1516">
        <f>Table1[[#This Row],[Discounted Price]]*0.95</f>
        <v>271.09485000000001</v>
      </c>
      <c r="S1516">
        <f>Table1[[#This Row],[Discounted Price]]*0.9</f>
        <v>256.82670000000002</v>
      </c>
      <c r="T1516">
        <f>Table1[[#This Row],[Discounted Price]]*0.8</f>
        <v>228.29040000000001</v>
      </c>
      <c r="U1516">
        <f>Table1[[#This Row],[Price]]*0.52</f>
        <v>164.87639999999999</v>
      </c>
      <c r="V1516">
        <f>(Table1[[#This Row],[Price]]-Table1[[#This Row],[Scrap value]])/2</f>
        <v>76.096800000000002</v>
      </c>
    </row>
    <row r="1517" spans="1:22" x14ac:dyDescent="0.25">
      <c r="A1517" t="s">
        <v>7336</v>
      </c>
      <c r="B1517" t="s">
        <v>29</v>
      </c>
      <c r="C1517" t="s">
        <v>47</v>
      </c>
      <c r="D1517" t="s">
        <v>7337</v>
      </c>
      <c r="E1517">
        <v>115.93</v>
      </c>
      <c r="F1517">
        <v>47</v>
      </c>
      <c r="G1517" t="s">
        <v>43729</v>
      </c>
      <c r="H1517" t="s">
        <v>7338</v>
      </c>
      <c r="I1517" s="1">
        <v>45000</v>
      </c>
      <c r="J1517" s="1">
        <v>45658</v>
      </c>
      <c r="K1517" t="s">
        <v>7339</v>
      </c>
      <c r="L1517" t="s">
        <v>7340</v>
      </c>
      <c r="M1517" t="s">
        <v>45</v>
      </c>
      <c r="N1517">
        <v>4</v>
      </c>
      <c r="O1517">
        <f>Table1[[#This Row],[Price]]-0.1*Table1[[#This Row],[Price]]</f>
        <v>104.337</v>
      </c>
      <c r="P1517" s="9">
        <f>(Table1[[#This Row],[Expiration Date]]-Table1[[#This Row],[Manufacturing Date]])/365</f>
        <v>1.8027397260273972</v>
      </c>
      <c r="Q1517" t="str">
        <f>IF(Table1[[#This Row],[Expiration Date]]-J1525&gt;12/31/2024,"not expired","expired")</f>
        <v>expired</v>
      </c>
      <c r="R1517">
        <f>Table1[[#This Row],[Discounted Price]]*0.95</f>
        <v>99.120149999999995</v>
      </c>
      <c r="S1517">
        <f>Table1[[#This Row],[Discounted Price]]*0.9</f>
        <v>93.903300000000002</v>
      </c>
      <c r="T1517">
        <f>Table1[[#This Row],[Discounted Price]]*0.8</f>
        <v>83.469600000000014</v>
      </c>
      <c r="U1517">
        <f>Table1[[#This Row],[Price]]*0.52</f>
        <v>60.283600000000007</v>
      </c>
      <c r="V1517">
        <f>(Table1[[#This Row],[Price]]-Table1[[#This Row],[Scrap value]])/2</f>
        <v>27.8232</v>
      </c>
    </row>
    <row r="1518" spans="1:22" x14ac:dyDescent="0.25">
      <c r="A1518" t="s">
        <v>7341</v>
      </c>
      <c r="B1518" t="s">
        <v>15</v>
      </c>
      <c r="C1518" t="s">
        <v>47</v>
      </c>
      <c r="D1518" t="s">
        <v>7342</v>
      </c>
      <c r="E1518">
        <v>123.58</v>
      </c>
      <c r="F1518">
        <v>63</v>
      </c>
      <c r="G1518" t="s">
        <v>43729</v>
      </c>
      <c r="H1518" t="s">
        <v>7343</v>
      </c>
      <c r="I1518" s="1">
        <v>45137</v>
      </c>
      <c r="J1518" s="1">
        <v>45292</v>
      </c>
      <c r="K1518" t="s">
        <v>7344</v>
      </c>
      <c r="L1518" t="s">
        <v>7345</v>
      </c>
      <c r="M1518" t="s">
        <v>27</v>
      </c>
      <c r="N1518">
        <v>2</v>
      </c>
      <c r="O1518">
        <f>Table1[[#This Row],[Price]]-0.1*Table1[[#This Row],[Price]]</f>
        <v>111.22199999999999</v>
      </c>
      <c r="P1518" s="9">
        <f>(Table1[[#This Row],[Expiration Date]]-Table1[[#This Row],[Manufacturing Date]])/365</f>
        <v>0.42465753424657532</v>
      </c>
      <c r="Q1518" t="str">
        <f>IF(Table1[[#This Row],[Expiration Date]]-J1526&gt;12/31/2024,"not expired","expired")</f>
        <v>expired</v>
      </c>
      <c r="R1518">
        <f>Table1[[#This Row],[Discounted Price]]*0.95</f>
        <v>105.66089999999998</v>
      </c>
      <c r="S1518">
        <f>Table1[[#This Row],[Discounted Price]]*0.9</f>
        <v>100.0998</v>
      </c>
      <c r="T1518">
        <f>Table1[[#This Row],[Discounted Price]]*0.8</f>
        <v>88.977599999999995</v>
      </c>
      <c r="U1518">
        <f>Table1[[#This Row],[Price]]*0.52</f>
        <v>64.261600000000001</v>
      </c>
      <c r="V1518">
        <f>(Table1[[#This Row],[Price]]-Table1[[#This Row],[Scrap value]])/2</f>
        <v>29.659199999999998</v>
      </c>
    </row>
    <row r="1519" spans="1:22" x14ac:dyDescent="0.25">
      <c r="A1519" t="s">
        <v>7346</v>
      </c>
      <c r="B1519" t="s">
        <v>15</v>
      </c>
      <c r="C1519" t="s">
        <v>47</v>
      </c>
      <c r="D1519" t="s">
        <v>7347</v>
      </c>
      <c r="E1519">
        <v>305.27999999999997</v>
      </c>
      <c r="F1519">
        <v>22</v>
      </c>
      <c r="G1519" t="s">
        <v>43730</v>
      </c>
      <c r="H1519" t="s">
        <v>1219</v>
      </c>
      <c r="I1519" s="1">
        <v>44927</v>
      </c>
      <c r="J1519" s="1">
        <v>45658</v>
      </c>
      <c r="K1519" t="s">
        <v>7348</v>
      </c>
      <c r="L1519" t="s">
        <v>7349</v>
      </c>
      <c r="M1519" t="s">
        <v>20</v>
      </c>
      <c r="N1519">
        <v>5</v>
      </c>
      <c r="O1519">
        <f>Table1[[#This Row],[Price]]-0.1*Table1[[#This Row],[Price]]</f>
        <v>274.75199999999995</v>
      </c>
      <c r="P1519" s="9">
        <f>(Table1[[#This Row],[Expiration Date]]-Table1[[#This Row],[Manufacturing Date]])/365</f>
        <v>2.0027397260273974</v>
      </c>
      <c r="Q1519" t="str">
        <f>IF(Table1[[#This Row],[Expiration Date]]-J1527&gt;12/31/2024,"not expired","expired")</f>
        <v>expired</v>
      </c>
      <c r="R1519">
        <f>Table1[[#This Row],[Discounted Price]]*0.95</f>
        <v>261.01439999999997</v>
      </c>
      <c r="S1519">
        <f>Table1[[#This Row],[Discounted Price]]*0.9</f>
        <v>247.27679999999995</v>
      </c>
      <c r="T1519">
        <f>Table1[[#This Row],[Discounted Price]]*0.8</f>
        <v>219.80159999999998</v>
      </c>
      <c r="U1519">
        <f>Table1[[#This Row],[Price]]*0.52</f>
        <v>158.7456</v>
      </c>
      <c r="V1519">
        <f>(Table1[[#This Row],[Price]]-Table1[[#This Row],[Scrap value]])/2</f>
        <v>73.267199999999988</v>
      </c>
    </row>
    <row r="1520" spans="1:22" x14ac:dyDescent="0.25">
      <c r="A1520" t="s">
        <v>7350</v>
      </c>
      <c r="B1520" t="s">
        <v>35</v>
      </c>
      <c r="C1520" t="s">
        <v>47</v>
      </c>
      <c r="D1520" t="s">
        <v>7351</v>
      </c>
      <c r="E1520">
        <v>450.14</v>
      </c>
      <c r="F1520">
        <v>81</v>
      </c>
      <c r="G1520" t="s">
        <v>43729</v>
      </c>
      <c r="H1520" t="s">
        <v>7352</v>
      </c>
      <c r="I1520" s="1">
        <v>44927</v>
      </c>
      <c r="J1520" s="1">
        <v>45292</v>
      </c>
      <c r="K1520" t="s">
        <v>7353</v>
      </c>
      <c r="L1520" t="s">
        <v>7354</v>
      </c>
      <c r="M1520" t="s">
        <v>45</v>
      </c>
      <c r="N1520">
        <v>2</v>
      </c>
      <c r="O1520">
        <f>Table1[[#This Row],[Price]]-0.1*Table1[[#This Row],[Price]]</f>
        <v>405.12599999999998</v>
      </c>
      <c r="P1520" s="9">
        <f>(Table1[[#This Row],[Expiration Date]]-Table1[[#This Row],[Manufacturing Date]])/365</f>
        <v>1</v>
      </c>
      <c r="Q1520" t="str">
        <f>IF(Table1[[#This Row],[Expiration Date]]-J1528&gt;12/31/2024,"not expired","expired")</f>
        <v>expired</v>
      </c>
      <c r="R1520">
        <f>Table1[[#This Row],[Discounted Price]]*0.95</f>
        <v>384.86969999999997</v>
      </c>
      <c r="S1520">
        <f>Table1[[#This Row],[Discounted Price]]*0.9</f>
        <v>364.61340000000001</v>
      </c>
      <c r="T1520">
        <f>Table1[[#This Row],[Discounted Price]]*0.8</f>
        <v>324.10079999999999</v>
      </c>
      <c r="U1520">
        <f>Table1[[#This Row],[Price]]*0.52</f>
        <v>234.0728</v>
      </c>
      <c r="V1520">
        <f>(Table1[[#This Row],[Price]]-Table1[[#This Row],[Scrap value]])/2</f>
        <v>108.03359999999999</v>
      </c>
    </row>
    <row r="1521" spans="1:22" x14ac:dyDescent="0.25">
      <c r="A1521" t="s">
        <v>7355</v>
      </c>
      <c r="B1521" t="s">
        <v>15</v>
      </c>
      <c r="C1521" t="s">
        <v>47</v>
      </c>
      <c r="D1521" t="s">
        <v>7356</v>
      </c>
      <c r="E1521">
        <v>15.26</v>
      </c>
      <c r="F1521">
        <v>61</v>
      </c>
      <c r="G1521" t="s">
        <v>43728</v>
      </c>
      <c r="H1521" t="s">
        <v>7357</v>
      </c>
      <c r="I1521" s="1">
        <v>45000</v>
      </c>
      <c r="J1521" s="1">
        <v>45658</v>
      </c>
      <c r="K1521" t="s">
        <v>7358</v>
      </c>
      <c r="L1521" t="s">
        <v>7359</v>
      </c>
      <c r="M1521" t="s">
        <v>20</v>
      </c>
      <c r="N1521">
        <v>1</v>
      </c>
      <c r="O1521">
        <f>Table1[[#This Row],[Price]]-0.1*Table1[[#This Row],[Price]]</f>
        <v>13.734</v>
      </c>
      <c r="P1521" s="9">
        <f>(Table1[[#This Row],[Expiration Date]]-Table1[[#This Row],[Manufacturing Date]])/365</f>
        <v>1.8027397260273972</v>
      </c>
      <c r="Q1521" t="str">
        <f>IF(Table1[[#This Row],[Expiration Date]]-J1529&gt;12/31/2024,"not expired","expired")</f>
        <v>expired</v>
      </c>
      <c r="R1521">
        <f>Table1[[#This Row],[Discounted Price]]*0.95</f>
        <v>13.0473</v>
      </c>
      <c r="S1521">
        <f>Table1[[#This Row],[Discounted Price]]*0.9</f>
        <v>12.3606</v>
      </c>
      <c r="T1521">
        <f>Table1[[#This Row],[Discounted Price]]*0.8</f>
        <v>10.987200000000001</v>
      </c>
      <c r="U1521">
        <f>Table1[[#This Row],[Price]]*0.52</f>
        <v>7.9352</v>
      </c>
      <c r="V1521">
        <f>(Table1[[#This Row],[Price]]-Table1[[#This Row],[Scrap value]])/2</f>
        <v>3.6623999999999999</v>
      </c>
    </row>
    <row r="1522" spans="1:22" x14ac:dyDescent="0.25">
      <c r="A1522" t="s">
        <v>7360</v>
      </c>
      <c r="B1522" t="s">
        <v>35</v>
      </c>
      <c r="C1522" t="s">
        <v>47</v>
      </c>
      <c r="D1522" t="s">
        <v>7361</v>
      </c>
      <c r="E1522">
        <v>433.41</v>
      </c>
      <c r="F1522">
        <v>92</v>
      </c>
      <c r="G1522" t="s">
        <v>43729</v>
      </c>
      <c r="H1522" t="s">
        <v>7362</v>
      </c>
      <c r="I1522" s="1">
        <v>45137</v>
      </c>
      <c r="J1522" s="1">
        <v>46023</v>
      </c>
      <c r="K1522" t="s">
        <v>7363</v>
      </c>
      <c r="L1522" t="s">
        <v>7364</v>
      </c>
      <c r="M1522" t="s">
        <v>27</v>
      </c>
      <c r="N1522">
        <v>4</v>
      </c>
      <c r="O1522">
        <f>Table1[[#This Row],[Price]]-0.1*Table1[[#This Row],[Price]]</f>
        <v>390.06900000000002</v>
      </c>
      <c r="P1522" s="9">
        <f>(Table1[[#This Row],[Expiration Date]]-Table1[[#This Row],[Manufacturing Date]])/365</f>
        <v>2.4273972602739726</v>
      </c>
      <c r="Q1522" t="str">
        <f>IF(Table1[[#This Row],[Expiration Date]]-J1530&gt;12/31/2024,"not expired","expired")</f>
        <v>not expired</v>
      </c>
      <c r="R1522">
        <f>Table1[[#This Row],[Discounted Price]]*0.95</f>
        <v>370.56554999999997</v>
      </c>
      <c r="S1522">
        <f>Table1[[#This Row],[Discounted Price]]*0.9</f>
        <v>351.06210000000004</v>
      </c>
      <c r="T1522">
        <f>Table1[[#This Row],[Discounted Price]]*0.8</f>
        <v>312.05520000000001</v>
      </c>
      <c r="U1522">
        <f>Table1[[#This Row],[Price]]*0.52</f>
        <v>225.37320000000003</v>
      </c>
      <c r="V1522">
        <f>(Table1[[#This Row],[Price]]-Table1[[#This Row],[Scrap value]])/2</f>
        <v>104.0184</v>
      </c>
    </row>
    <row r="1523" spans="1:22" x14ac:dyDescent="0.25">
      <c r="A1523" t="s">
        <v>7365</v>
      </c>
      <c r="B1523" t="s">
        <v>35</v>
      </c>
      <c r="C1523" t="s">
        <v>47</v>
      </c>
      <c r="D1523" t="s">
        <v>7366</v>
      </c>
      <c r="E1523">
        <v>98.95</v>
      </c>
      <c r="F1523">
        <v>84</v>
      </c>
      <c r="G1523" t="s">
        <v>43728</v>
      </c>
      <c r="H1523" t="s">
        <v>2766</v>
      </c>
      <c r="I1523" s="1">
        <v>45000</v>
      </c>
      <c r="J1523" s="1">
        <v>45658</v>
      </c>
      <c r="K1523" t="s">
        <v>7367</v>
      </c>
      <c r="L1523" t="s">
        <v>7368</v>
      </c>
      <c r="M1523" t="s">
        <v>45</v>
      </c>
      <c r="N1523">
        <v>5</v>
      </c>
      <c r="O1523">
        <f>Table1[[#This Row],[Price]]-0.1*Table1[[#This Row],[Price]]</f>
        <v>89.055000000000007</v>
      </c>
      <c r="P1523" s="9">
        <f>(Table1[[#This Row],[Expiration Date]]-Table1[[#This Row],[Manufacturing Date]])/365</f>
        <v>1.8027397260273972</v>
      </c>
      <c r="Q1523" t="str">
        <f>IF(Table1[[#This Row],[Expiration Date]]-J1531&gt;12/31/2024,"not expired","expired")</f>
        <v>expired</v>
      </c>
      <c r="R1523">
        <f>Table1[[#This Row],[Discounted Price]]*0.95</f>
        <v>84.602249999999998</v>
      </c>
      <c r="S1523">
        <f>Table1[[#This Row],[Discounted Price]]*0.9</f>
        <v>80.149500000000003</v>
      </c>
      <c r="T1523">
        <f>Table1[[#This Row],[Discounted Price]]*0.8</f>
        <v>71.244000000000014</v>
      </c>
      <c r="U1523">
        <f>Table1[[#This Row],[Price]]*0.52</f>
        <v>51.454000000000001</v>
      </c>
      <c r="V1523">
        <f>(Table1[[#This Row],[Price]]-Table1[[#This Row],[Scrap value]])/2</f>
        <v>23.748000000000001</v>
      </c>
    </row>
    <row r="1524" spans="1:22" x14ac:dyDescent="0.25">
      <c r="A1524" t="s">
        <v>7369</v>
      </c>
      <c r="B1524" t="s">
        <v>22</v>
      </c>
      <c r="C1524" t="s">
        <v>47</v>
      </c>
      <c r="D1524" t="s">
        <v>7370</v>
      </c>
      <c r="E1524">
        <v>311.87</v>
      </c>
      <c r="F1524">
        <v>77</v>
      </c>
      <c r="G1524" t="s">
        <v>43728</v>
      </c>
      <c r="H1524" t="s">
        <v>7371</v>
      </c>
      <c r="I1524" s="1">
        <v>44927</v>
      </c>
      <c r="J1524" s="1">
        <v>45658</v>
      </c>
      <c r="K1524" t="s">
        <v>7372</v>
      </c>
      <c r="L1524" t="s">
        <v>7373</v>
      </c>
      <c r="M1524" t="s">
        <v>20</v>
      </c>
      <c r="N1524">
        <v>3</v>
      </c>
      <c r="O1524">
        <f>Table1[[#This Row],[Price]]-0.1*Table1[[#This Row],[Price]]</f>
        <v>280.68299999999999</v>
      </c>
      <c r="P1524" s="9">
        <f>(Table1[[#This Row],[Expiration Date]]-Table1[[#This Row],[Manufacturing Date]])/365</f>
        <v>2.0027397260273974</v>
      </c>
      <c r="Q1524" t="str">
        <f>IF(Table1[[#This Row],[Expiration Date]]-J1532&gt;12/31/2024,"not expired","expired")</f>
        <v>expired</v>
      </c>
      <c r="R1524">
        <f>Table1[[#This Row],[Discounted Price]]*0.95</f>
        <v>266.64884999999998</v>
      </c>
      <c r="S1524">
        <f>Table1[[#This Row],[Discounted Price]]*0.9</f>
        <v>252.6147</v>
      </c>
      <c r="T1524">
        <f>Table1[[#This Row],[Discounted Price]]*0.8</f>
        <v>224.54640000000001</v>
      </c>
      <c r="U1524">
        <f>Table1[[#This Row],[Price]]*0.52</f>
        <v>162.17240000000001</v>
      </c>
      <c r="V1524">
        <f>(Table1[[#This Row],[Price]]-Table1[[#This Row],[Scrap value]])/2</f>
        <v>74.848799999999997</v>
      </c>
    </row>
    <row r="1525" spans="1:22" x14ac:dyDescent="0.25">
      <c r="A1525" t="s">
        <v>7374</v>
      </c>
      <c r="B1525" t="s">
        <v>29</v>
      </c>
      <c r="C1525" t="s">
        <v>47</v>
      </c>
      <c r="D1525" t="s">
        <v>7375</v>
      </c>
      <c r="E1525">
        <v>456.86</v>
      </c>
      <c r="F1525">
        <v>36</v>
      </c>
      <c r="G1525" t="s">
        <v>43728</v>
      </c>
      <c r="H1525" t="s">
        <v>7376</v>
      </c>
      <c r="I1525" s="1">
        <v>45137</v>
      </c>
      <c r="J1525" s="1">
        <v>46023</v>
      </c>
      <c r="K1525" t="s">
        <v>7377</v>
      </c>
      <c r="L1525" t="s">
        <v>7378</v>
      </c>
      <c r="M1525" t="s">
        <v>20</v>
      </c>
      <c r="N1525">
        <v>3</v>
      </c>
      <c r="O1525">
        <f>Table1[[#This Row],[Price]]-0.1*Table1[[#This Row],[Price]]</f>
        <v>411.17399999999998</v>
      </c>
      <c r="P1525" s="9">
        <f>(Table1[[#This Row],[Expiration Date]]-Table1[[#This Row],[Manufacturing Date]])/365</f>
        <v>2.4273972602739726</v>
      </c>
      <c r="Q1525" t="str">
        <f>IF(Table1[[#This Row],[Expiration Date]]-J1533&gt;12/31/2024,"not expired","expired")</f>
        <v>not expired</v>
      </c>
      <c r="R1525">
        <f>Table1[[#This Row],[Discounted Price]]*0.95</f>
        <v>390.61529999999993</v>
      </c>
      <c r="S1525">
        <f>Table1[[#This Row],[Discounted Price]]*0.9</f>
        <v>370.0566</v>
      </c>
      <c r="T1525">
        <f>Table1[[#This Row],[Discounted Price]]*0.8</f>
        <v>328.93920000000003</v>
      </c>
      <c r="U1525">
        <f>Table1[[#This Row],[Price]]*0.52</f>
        <v>237.56720000000001</v>
      </c>
      <c r="V1525">
        <f>(Table1[[#This Row],[Price]]-Table1[[#This Row],[Scrap value]])/2</f>
        <v>109.6464</v>
      </c>
    </row>
    <row r="1526" spans="1:22" x14ac:dyDescent="0.25">
      <c r="A1526" t="s">
        <v>7379</v>
      </c>
      <c r="B1526" t="s">
        <v>35</v>
      </c>
      <c r="C1526" t="s">
        <v>47</v>
      </c>
      <c r="D1526" t="s">
        <v>7380</v>
      </c>
      <c r="E1526">
        <v>483.1</v>
      </c>
      <c r="F1526">
        <v>26</v>
      </c>
      <c r="G1526" t="s">
        <v>43729</v>
      </c>
      <c r="H1526" t="s">
        <v>6455</v>
      </c>
      <c r="I1526" s="1">
        <v>45000</v>
      </c>
      <c r="J1526" s="1">
        <v>46023</v>
      </c>
      <c r="K1526" t="s">
        <v>7381</v>
      </c>
      <c r="L1526" t="s">
        <v>7382</v>
      </c>
      <c r="M1526" t="s">
        <v>27</v>
      </c>
      <c r="N1526">
        <v>4</v>
      </c>
      <c r="O1526">
        <f>Table1[[#This Row],[Price]]-0.1*Table1[[#This Row],[Price]]</f>
        <v>434.79</v>
      </c>
      <c r="P1526" s="9">
        <f>(Table1[[#This Row],[Expiration Date]]-Table1[[#This Row],[Manufacturing Date]])/365</f>
        <v>2.8027397260273972</v>
      </c>
      <c r="Q1526" t="str">
        <f>IF(Table1[[#This Row],[Expiration Date]]-J1534&gt;12/31/2024,"not expired","expired")</f>
        <v>expired</v>
      </c>
      <c r="R1526">
        <f>Table1[[#This Row],[Discounted Price]]*0.95</f>
        <v>413.0505</v>
      </c>
      <c r="S1526">
        <f>Table1[[#This Row],[Discounted Price]]*0.9</f>
        <v>391.31100000000004</v>
      </c>
      <c r="T1526">
        <f>Table1[[#This Row],[Discounted Price]]*0.8</f>
        <v>347.83200000000005</v>
      </c>
      <c r="U1526">
        <f>Table1[[#This Row],[Price]]*0.52</f>
        <v>251.21200000000002</v>
      </c>
      <c r="V1526">
        <f>(Table1[[#This Row],[Price]]-Table1[[#This Row],[Scrap value]])/2</f>
        <v>115.944</v>
      </c>
    </row>
    <row r="1527" spans="1:22" x14ac:dyDescent="0.25">
      <c r="A1527" t="s">
        <v>7383</v>
      </c>
      <c r="B1527" t="s">
        <v>29</v>
      </c>
      <c r="C1527" t="s">
        <v>47</v>
      </c>
      <c r="D1527" t="s">
        <v>7384</v>
      </c>
      <c r="E1527">
        <v>478.05</v>
      </c>
      <c r="F1527">
        <v>67</v>
      </c>
      <c r="G1527" t="s">
        <v>43730</v>
      </c>
      <c r="H1527" t="s">
        <v>7385</v>
      </c>
      <c r="I1527" s="1">
        <v>44927</v>
      </c>
      <c r="J1527" s="1">
        <v>45658</v>
      </c>
      <c r="K1527" t="s">
        <v>7386</v>
      </c>
      <c r="L1527" t="s">
        <v>7387</v>
      </c>
      <c r="M1527" t="s">
        <v>20</v>
      </c>
      <c r="N1527">
        <v>1</v>
      </c>
      <c r="O1527">
        <f>Table1[[#This Row],[Price]]-0.1*Table1[[#This Row],[Price]]</f>
        <v>430.245</v>
      </c>
      <c r="P1527" s="9">
        <f>(Table1[[#This Row],[Expiration Date]]-Table1[[#This Row],[Manufacturing Date]])/365</f>
        <v>2.0027397260273974</v>
      </c>
      <c r="Q1527" t="str">
        <f>IF(Table1[[#This Row],[Expiration Date]]-J1535&gt;12/31/2024,"not expired","expired")</f>
        <v>expired</v>
      </c>
      <c r="R1527">
        <f>Table1[[#This Row],[Discounted Price]]*0.95</f>
        <v>408.73275000000001</v>
      </c>
      <c r="S1527">
        <f>Table1[[#This Row],[Discounted Price]]*0.9</f>
        <v>387.22050000000002</v>
      </c>
      <c r="T1527">
        <f>Table1[[#This Row],[Discounted Price]]*0.8</f>
        <v>344.19600000000003</v>
      </c>
      <c r="U1527">
        <f>Table1[[#This Row],[Price]]*0.52</f>
        <v>248.58600000000001</v>
      </c>
      <c r="V1527">
        <f>(Table1[[#This Row],[Price]]-Table1[[#This Row],[Scrap value]])/2</f>
        <v>114.732</v>
      </c>
    </row>
    <row r="1528" spans="1:22" x14ac:dyDescent="0.25">
      <c r="A1528" t="s">
        <v>7388</v>
      </c>
      <c r="B1528" t="s">
        <v>29</v>
      </c>
      <c r="C1528" t="s">
        <v>47</v>
      </c>
      <c r="D1528" t="s">
        <v>7389</v>
      </c>
      <c r="E1528">
        <v>236</v>
      </c>
      <c r="F1528">
        <v>14</v>
      </c>
      <c r="G1528" t="s">
        <v>43730</v>
      </c>
      <c r="H1528" t="s">
        <v>7390</v>
      </c>
      <c r="I1528" s="1">
        <v>44927</v>
      </c>
      <c r="J1528" s="1">
        <v>45658</v>
      </c>
      <c r="K1528" t="s">
        <v>7391</v>
      </c>
      <c r="L1528" t="s">
        <v>7392</v>
      </c>
      <c r="M1528" t="s">
        <v>45</v>
      </c>
      <c r="N1528">
        <v>1</v>
      </c>
      <c r="O1528">
        <f>Table1[[#This Row],[Price]]-0.1*Table1[[#This Row],[Price]]</f>
        <v>212.4</v>
      </c>
      <c r="P1528" s="9">
        <f>(Table1[[#This Row],[Expiration Date]]-Table1[[#This Row],[Manufacturing Date]])/365</f>
        <v>2.0027397260273974</v>
      </c>
      <c r="Q1528" t="str">
        <f>IF(Table1[[#This Row],[Expiration Date]]-J1536&gt;12/31/2024,"not expired","expired")</f>
        <v>expired</v>
      </c>
      <c r="R1528">
        <f>Table1[[#This Row],[Discounted Price]]*0.95</f>
        <v>201.78</v>
      </c>
      <c r="S1528">
        <f>Table1[[#This Row],[Discounted Price]]*0.9</f>
        <v>191.16</v>
      </c>
      <c r="T1528">
        <f>Table1[[#This Row],[Discounted Price]]*0.8</f>
        <v>169.92000000000002</v>
      </c>
      <c r="U1528">
        <f>Table1[[#This Row],[Price]]*0.52</f>
        <v>122.72</v>
      </c>
      <c r="V1528">
        <f>(Table1[[#This Row],[Price]]-Table1[[#This Row],[Scrap value]])/2</f>
        <v>56.64</v>
      </c>
    </row>
    <row r="1529" spans="1:22" x14ac:dyDescent="0.25">
      <c r="A1529" t="s">
        <v>7393</v>
      </c>
      <c r="B1529" t="s">
        <v>15</v>
      </c>
      <c r="C1529" t="s">
        <v>47</v>
      </c>
      <c r="D1529" t="s">
        <v>7394</v>
      </c>
      <c r="E1529">
        <v>229.86</v>
      </c>
      <c r="F1529">
        <v>17</v>
      </c>
      <c r="G1529" t="s">
        <v>43728</v>
      </c>
      <c r="H1529" t="s">
        <v>7395</v>
      </c>
      <c r="I1529" s="1">
        <v>44927</v>
      </c>
      <c r="J1529" s="1">
        <v>45658</v>
      </c>
      <c r="K1529" t="s">
        <v>7396</v>
      </c>
      <c r="L1529" t="s">
        <v>7397</v>
      </c>
      <c r="M1529" t="s">
        <v>20</v>
      </c>
      <c r="N1529">
        <v>2</v>
      </c>
      <c r="O1529">
        <f>Table1[[#This Row],[Price]]-0.1*Table1[[#This Row],[Price]]</f>
        <v>206.87400000000002</v>
      </c>
      <c r="P1529" s="9">
        <f>(Table1[[#This Row],[Expiration Date]]-Table1[[#This Row],[Manufacturing Date]])/365</f>
        <v>2.0027397260273974</v>
      </c>
      <c r="Q1529" t="str">
        <f>IF(Table1[[#This Row],[Expiration Date]]-J1537&gt;12/31/2024,"not expired","expired")</f>
        <v>not expired</v>
      </c>
      <c r="R1529">
        <f>Table1[[#This Row],[Discounted Price]]*0.95</f>
        <v>196.53030000000001</v>
      </c>
      <c r="S1529">
        <f>Table1[[#This Row],[Discounted Price]]*0.9</f>
        <v>186.18660000000003</v>
      </c>
      <c r="T1529">
        <f>Table1[[#This Row],[Discounted Price]]*0.8</f>
        <v>165.49920000000003</v>
      </c>
      <c r="U1529">
        <f>Table1[[#This Row],[Price]]*0.52</f>
        <v>119.52720000000001</v>
      </c>
      <c r="V1529">
        <f>(Table1[[#This Row],[Price]]-Table1[[#This Row],[Scrap value]])/2</f>
        <v>55.166400000000003</v>
      </c>
    </row>
    <row r="1530" spans="1:22" x14ac:dyDescent="0.25">
      <c r="A1530" t="s">
        <v>7398</v>
      </c>
      <c r="B1530" t="s">
        <v>35</v>
      </c>
      <c r="C1530" t="s">
        <v>47</v>
      </c>
      <c r="D1530" t="s">
        <v>7399</v>
      </c>
      <c r="E1530">
        <v>349.94</v>
      </c>
      <c r="F1530">
        <v>67</v>
      </c>
      <c r="G1530" t="s">
        <v>43728</v>
      </c>
      <c r="H1530" t="s">
        <v>7400</v>
      </c>
      <c r="I1530" s="1">
        <v>45000</v>
      </c>
      <c r="J1530" s="1">
        <v>45292</v>
      </c>
      <c r="K1530" t="s">
        <v>7401</v>
      </c>
      <c r="L1530" t="s">
        <v>7402</v>
      </c>
      <c r="M1530" t="s">
        <v>45</v>
      </c>
      <c r="N1530">
        <v>5</v>
      </c>
      <c r="O1530">
        <f>Table1[[#This Row],[Price]]-0.1*Table1[[#This Row],[Price]]</f>
        <v>314.94600000000003</v>
      </c>
      <c r="P1530" s="9">
        <f>(Table1[[#This Row],[Expiration Date]]-Table1[[#This Row],[Manufacturing Date]])/365</f>
        <v>0.8</v>
      </c>
      <c r="Q1530" t="str">
        <f>IF(Table1[[#This Row],[Expiration Date]]-J1538&gt;12/31/2024,"not expired","expired")</f>
        <v>expired</v>
      </c>
      <c r="R1530">
        <f>Table1[[#This Row],[Discounted Price]]*0.95</f>
        <v>299.19870000000003</v>
      </c>
      <c r="S1530">
        <f>Table1[[#This Row],[Discounted Price]]*0.9</f>
        <v>283.45140000000004</v>
      </c>
      <c r="T1530">
        <f>Table1[[#This Row],[Discounted Price]]*0.8</f>
        <v>251.95680000000004</v>
      </c>
      <c r="U1530">
        <f>Table1[[#This Row],[Price]]*0.52</f>
        <v>181.96880000000002</v>
      </c>
      <c r="V1530">
        <f>(Table1[[#This Row],[Price]]-Table1[[#This Row],[Scrap value]])/2</f>
        <v>83.985599999999991</v>
      </c>
    </row>
    <row r="1531" spans="1:22" x14ac:dyDescent="0.25">
      <c r="A1531" t="s">
        <v>7403</v>
      </c>
      <c r="B1531" t="s">
        <v>15</v>
      </c>
      <c r="C1531" t="s">
        <v>47</v>
      </c>
      <c r="D1531" t="s">
        <v>7404</v>
      </c>
      <c r="E1531">
        <v>32.950000000000003</v>
      </c>
      <c r="F1531">
        <v>51</v>
      </c>
      <c r="G1531" t="s">
        <v>43730</v>
      </c>
      <c r="H1531" t="s">
        <v>189</v>
      </c>
      <c r="I1531" s="1">
        <v>45000</v>
      </c>
      <c r="J1531" s="1">
        <v>45658</v>
      </c>
      <c r="K1531" t="s">
        <v>7405</v>
      </c>
      <c r="L1531" t="s">
        <v>7406</v>
      </c>
      <c r="M1531" t="s">
        <v>45</v>
      </c>
      <c r="N1531">
        <v>3</v>
      </c>
      <c r="O1531">
        <f>Table1[[#This Row],[Price]]-0.1*Table1[[#This Row],[Price]]</f>
        <v>29.655000000000001</v>
      </c>
      <c r="P1531" s="9">
        <f>(Table1[[#This Row],[Expiration Date]]-Table1[[#This Row],[Manufacturing Date]])/365</f>
        <v>1.8027397260273972</v>
      </c>
      <c r="Q1531" t="str">
        <f>IF(Table1[[#This Row],[Expiration Date]]-J1539&gt;12/31/2024,"not expired","expired")</f>
        <v>expired</v>
      </c>
      <c r="R1531">
        <f>Table1[[#This Row],[Discounted Price]]*0.95</f>
        <v>28.172249999999998</v>
      </c>
      <c r="S1531">
        <f>Table1[[#This Row],[Discounted Price]]*0.9</f>
        <v>26.689500000000002</v>
      </c>
      <c r="T1531">
        <f>Table1[[#This Row],[Discounted Price]]*0.8</f>
        <v>23.724000000000004</v>
      </c>
      <c r="U1531">
        <f>Table1[[#This Row],[Price]]*0.52</f>
        <v>17.134</v>
      </c>
      <c r="V1531">
        <f>(Table1[[#This Row],[Price]]-Table1[[#This Row],[Scrap value]])/2</f>
        <v>7.9080000000000013</v>
      </c>
    </row>
    <row r="1532" spans="1:22" x14ac:dyDescent="0.25">
      <c r="A1532" t="s">
        <v>7407</v>
      </c>
      <c r="B1532" t="s">
        <v>22</v>
      </c>
      <c r="C1532" t="s">
        <v>47</v>
      </c>
      <c r="D1532" t="s">
        <v>7408</v>
      </c>
      <c r="E1532">
        <v>296.07</v>
      </c>
      <c r="F1532">
        <v>68</v>
      </c>
      <c r="G1532" t="s">
        <v>43729</v>
      </c>
      <c r="H1532" t="s">
        <v>7409</v>
      </c>
      <c r="I1532" s="1">
        <v>45137</v>
      </c>
      <c r="J1532" s="1">
        <v>45658</v>
      </c>
      <c r="K1532" t="s">
        <v>7410</v>
      </c>
      <c r="L1532" t="s">
        <v>7411</v>
      </c>
      <c r="M1532" t="s">
        <v>45</v>
      </c>
      <c r="N1532">
        <v>4</v>
      </c>
      <c r="O1532">
        <f>Table1[[#This Row],[Price]]-0.1*Table1[[#This Row],[Price]]</f>
        <v>266.46299999999997</v>
      </c>
      <c r="P1532" s="9">
        <f>(Table1[[#This Row],[Expiration Date]]-Table1[[#This Row],[Manufacturing Date]])/365</f>
        <v>1.4273972602739726</v>
      </c>
      <c r="Q1532" t="str">
        <f>IF(Table1[[#This Row],[Expiration Date]]-J1540&gt;12/31/2024,"not expired","expired")</f>
        <v>expired</v>
      </c>
      <c r="R1532">
        <f>Table1[[#This Row],[Discounted Price]]*0.95</f>
        <v>253.13984999999997</v>
      </c>
      <c r="S1532">
        <f>Table1[[#This Row],[Discounted Price]]*0.9</f>
        <v>239.81669999999997</v>
      </c>
      <c r="T1532">
        <f>Table1[[#This Row],[Discounted Price]]*0.8</f>
        <v>213.17039999999997</v>
      </c>
      <c r="U1532">
        <f>Table1[[#This Row],[Price]]*0.52</f>
        <v>153.9564</v>
      </c>
      <c r="V1532">
        <f>(Table1[[#This Row],[Price]]-Table1[[#This Row],[Scrap value]])/2</f>
        <v>71.056799999999996</v>
      </c>
    </row>
    <row r="1533" spans="1:22" x14ac:dyDescent="0.25">
      <c r="A1533" t="s">
        <v>7412</v>
      </c>
      <c r="B1533" t="s">
        <v>15</v>
      </c>
      <c r="C1533" t="s">
        <v>47</v>
      </c>
      <c r="D1533" t="s">
        <v>7413</v>
      </c>
      <c r="E1533">
        <v>169.68</v>
      </c>
      <c r="F1533">
        <v>27</v>
      </c>
      <c r="G1533" t="s">
        <v>43729</v>
      </c>
      <c r="H1533" t="s">
        <v>7414</v>
      </c>
      <c r="I1533" s="1">
        <v>45000</v>
      </c>
      <c r="J1533" s="1">
        <v>45292</v>
      </c>
      <c r="K1533" t="s">
        <v>7415</v>
      </c>
      <c r="L1533" t="s">
        <v>7416</v>
      </c>
      <c r="M1533" t="s">
        <v>45</v>
      </c>
      <c r="N1533">
        <v>2</v>
      </c>
      <c r="O1533">
        <f>Table1[[#This Row],[Price]]-0.1*Table1[[#This Row],[Price]]</f>
        <v>152.71200000000002</v>
      </c>
      <c r="P1533" s="9">
        <f>(Table1[[#This Row],[Expiration Date]]-Table1[[#This Row],[Manufacturing Date]])/365</f>
        <v>0.8</v>
      </c>
      <c r="Q1533" t="str">
        <f>IF(Table1[[#This Row],[Expiration Date]]-J1541&gt;12/31/2024,"not expired","expired")</f>
        <v>expired</v>
      </c>
      <c r="R1533">
        <f>Table1[[#This Row],[Discounted Price]]*0.95</f>
        <v>145.07640000000001</v>
      </c>
      <c r="S1533">
        <f>Table1[[#This Row],[Discounted Price]]*0.9</f>
        <v>137.44080000000002</v>
      </c>
      <c r="T1533">
        <f>Table1[[#This Row],[Discounted Price]]*0.8</f>
        <v>122.16960000000002</v>
      </c>
      <c r="U1533">
        <f>Table1[[#This Row],[Price]]*0.52</f>
        <v>88.23360000000001</v>
      </c>
      <c r="V1533">
        <f>(Table1[[#This Row],[Price]]-Table1[[#This Row],[Scrap value]])/2</f>
        <v>40.723199999999999</v>
      </c>
    </row>
    <row r="1534" spans="1:22" x14ac:dyDescent="0.25">
      <c r="A1534" t="s">
        <v>7417</v>
      </c>
      <c r="B1534" t="s">
        <v>22</v>
      </c>
      <c r="C1534" t="s">
        <v>47</v>
      </c>
      <c r="D1534" t="s">
        <v>7418</v>
      </c>
      <c r="E1534">
        <v>352.21</v>
      </c>
      <c r="F1534">
        <v>6</v>
      </c>
      <c r="G1534" t="s">
        <v>43730</v>
      </c>
      <c r="H1534" t="s">
        <v>6309</v>
      </c>
      <c r="I1534" s="1">
        <v>44927</v>
      </c>
      <c r="J1534" s="1">
        <v>46023</v>
      </c>
      <c r="K1534" t="s">
        <v>7419</v>
      </c>
      <c r="L1534" t="s">
        <v>7420</v>
      </c>
      <c r="M1534" t="s">
        <v>27</v>
      </c>
      <c r="N1534">
        <v>1</v>
      </c>
      <c r="O1534">
        <f>Table1[[#This Row],[Price]]-0.1*Table1[[#This Row],[Price]]</f>
        <v>316.98899999999998</v>
      </c>
      <c r="P1534" s="9">
        <f>(Table1[[#This Row],[Expiration Date]]-Table1[[#This Row],[Manufacturing Date]])/365</f>
        <v>3.0027397260273974</v>
      </c>
      <c r="Q1534" t="str">
        <f>IF(Table1[[#This Row],[Expiration Date]]-J1542&gt;12/31/2024,"not expired","expired")</f>
        <v>not expired</v>
      </c>
      <c r="R1534">
        <f>Table1[[#This Row],[Discounted Price]]*0.95</f>
        <v>301.13954999999999</v>
      </c>
      <c r="S1534">
        <f>Table1[[#This Row],[Discounted Price]]*0.9</f>
        <v>285.2901</v>
      </c>
      <c r="T1534">
        <f>Table1[[#This Row],[Discounted Price]]*0.8</f>
        <v>253.59119999999999</v>
      </c>
      <c r="U1534">
        <f>Table1[[#This Row],[Price]]*0.52</f>
        <v>183.14920000000001</v>
      </c>
      <c r="V1534">
        <f>(Table1[[#This Row],[Price]]-Table1[[#This Row],[Scrap value]])/2</f>
        <v>84.530399999999986</v>
      </c>
    </row>
    <row r="1535" spans="1:22" x14ac:dyDescent="0.25">
      <c r="A1535" t="s">
        <v>7421</v>
      </c>
      <c r="B1535" t="s">
        <v>35</v>
      </c>
      <c r="C1535" t="s">
        <v>47</v>
      </c>
      <c r="D1535" t="s">
        <v>7422</v>
      </c>
      <c r="E1535">
        <v>244.68</v>
      </c>
      <c r="F1535">
        <v>31</v>
      </c>
      <c r="G1535" t="s">
        <v>43729</v>
      </c>
      <c r="H1535" t="s">
        <v>7423</v>
      </c>
      <c r="I1535" s="1">
        <v>45137</v>
      </c>
      <c r="J1535" s="1">
        <v>46023</v>
      </c>
      <c r="K1535" t="s">
        <v>7424</v>
      </c>
      <c r="L1535" t="s">
        <v>7425</v>
      </c>
      <c r="M1535" t="s">
        <v>45</v>
      </c>
      <c r="N1535">
        <v>2</v>
      </c>
      <c r="O1535">
        <f>Table1[[#This Row],[Price]]-0.1*Table1[[#This Row],[Price]]</f>
        <v>220.21199999999999</v>
      </c>
      <c r="P1535" s="9">
        <f>(Table1[[#This Row],[Expiration Date]]-Table1[[#This Row],[Manufacturing Date]])/365</f>
        <v>2.4273972602739726</v>
      </c>
      <c r="Q1535" t="str">
        <f>IF(Table1[[#This Row],[Expiration Date]]-J1543&gt;12/31/2024,"not expired","expired")</f>
        <v>not expired</v>
      </c>
      <c r="R1535">
        <f>Table1[[#This Row],[Discounted Price]]*0.95</f>
        <v>209.20139999999998</v>
      </c>
      <c r="S1535">
        <f>Table1[[#This Row],[Discounted Price]]*0.9</f>
        <v>198.1908</v>
      </c>
      <c r="T1535">
        <f>Table1[[#This Row],[Discounted Price]]*0.8</f>
        <v>176.1696</v>
      </c>
      <c r="U1535">
        <f>Table1[[#This Row],[Price]]*0.52</f>
        <v>127.23360000000001</v>
      </c>
      <c r="V1535">
        <f>(Table1[[#This Row],[Price]]-Table1[[#This Row],[Scrap value]])/2</f>
        <v>58.723199999999999</v>
      </c>
    </row>
    <row r="1536" spans="1:22" x14ac:dyDescent="0.25">
      <c r="A1536" t="s">
        <v>7426</v>
      </c>
      <c r="B1536" t="s">
        <v>29</v>
      </c>
      <c r="C1536" t="s">
        <v>47</v>
      </c>
      <c r="D1536" t="s">
        <v>7427</v>
      </c>
      <c r="E1536">
        <v>404.83</v>
      </c>
      <c r="F1536">
        <v>14</v>
      </c>
      <c r="G1536" t="s">
        <v>43728</v>
      </c>
      <c r="H1536" t="s">
        <v>3630</v>
      </c>
      <c r="I1536" s="1">
        <v>45137</v>
      </c>
      <c r="J1536" s="1">
        <v>46023</v>
      </c>
      <c r="K1536" t="s">
        <v>7428</v>
      </c>
      <c r="L1536" t="s">
        <v>7429</v>
      </c>
      <c r="M1536" t="s">
        <v>27</v>
      </c>
      <c r="N1536">
        <v>1</v>
      </c>
      <c r="O1536">
        <f>Table1[[#This Row],[Price]]-0.1*Table1[[#This Row],[Price]]</f>
        <v>364.34699999999998</v>
      </c>
      <c r="P1536" s="9">
        <f>(Table1[[#This Row],[Expiration Date]]-Table1[[#This Row],[Manufacturing Date]])/365</f>
        <v>2.4273972602739726</v>
      </c>
      <c r="Q1536" t="str">
        <f>IF(Table1[[#This Row],[Expiration Date]]-J1544&gt;12/31/2024,"not expired","expired")</f>
        <v>not expired</v>
      </c>
      <c r="R1536">
        <f>Table1[[#This Row],[Discounted Price]]*0.95</f>
        <v>346.12964999999997</v>
      </c>
      <c r="S1536">
        <f>Table1[[#This Row],[Discounted Price]]*0.9</f>
        <v>327.91230000000002</v>
      </c>
      <c r="T1536">
        <f>Table1[[#This Row],[Discounted Price]]*0.8</f>
        <v>291.4776</v>
      </c>
      <c r="U1536">
        <f>Table1[[#This Row],[Price]]*0.52</f>
        <v>210.51159999999999</v>
      </c>
      <c r="V1536">
        <f>(Table1[[#This Row],[Price]]-Table1[[#This Row],[Scrap value]])/2</f>
        <v>97.159199999999998</v>
      </c>
    </row>
    <row r="1537" spans="1:22" x14ac:dyDescent="0.25">
      <c r="A1537" t="s">
        <v>7430</v>
      </c>
      <c r="B1537" t="s">
        <v>22</v>
      </c>
      <c r="C1537" t="s">
        <v>47</v>
      </c>
      <c r="D1537" t="s">
        <v>7431</v>
      </c>
      <c r="E1537">
        <v>249.12</v>
      </c>
      <c r="F1537">
        <v>2</v>
      </c>
      <c r="G1537" t="s">
        <v>43729</v>
      </c>
      <c r="H1537" t="s">
        <v>7432</v>
      </c>
      <c r="I1537" s="1">
        <v>44927</v>
      </c>
      <c r="J1537" s="1">
        <v>45292</v>
      </c>
      <c r="K1537" t="s">
        <v>7433</v>
      </c>
      <c r="L1537" t="s">
        <v>7434</v>
      </c>
      <c r="M1537" t="s">
        <v>27</v>
      </c>
      <c r="N1537">
        <v>1</v>
      </c>
      <c r="O1537">
        <f>Table1[[#This Row],[Price]]-0.1*Table1[[#This Row],[Price]]</f>
        <v>224.208</v>
      </c>
      <c r="P1537" s="9">
        <f>(Table1[[#This Row],[Expiration Date]]-Table1[[#This Row],[Manufacturing Date]])/365</f>
        <v>1</v>
      </c>
      <c r="Q1537" t="str">
        <f>IF(Table1[[#This Row],[Expiration Date]]-J1545&gt;12/31/2024,"not expired","expired")</f>
        <v>expired</v>
      </c>
      <c r="R1537">
        <f>Table1[[#This Row],[Discounted Price]]*0.95</f>
        <v>212.99759999999998</v>
      </c>
      <c r="S1537">
        <f>Table1[[#This Row],[Discounted Price]]*0.9</f>
        <v>201.78720000000001</v>
      </c>
      <c r="T1537">
        <f>Table1[[#This Row],[Discounted Price]]*0.8</f>
        <v>179.3664</v>
      </c>
      <c r="U1537">
        <f>Table1[[#This Row],[Price]]*0.52</f>
        <v>129.54240000000001</v>
      </c>
      <c r="V1537">
        <f>(Table1[[#This Row],[Price]]-Table1[[#This Row],[Scrap value]])/2</f>
        <v>59.788799999999995</v>
      </c>
    </row>
    <row r="1538" spans="1:22" x14ac:dyDescent="0.25">
      <c r="A1538" t="s">
        <v>7435</v>
      </c>
      <c r="B1538" t="s">
        <v>35</v>
      </c>
      <c r="C1538" t="s">
        <v>47</v>
      </c>
      <c r="D1538" t="s">
        <v>7436</v>
      </c>
      <c r="E1538">
        <v>434.4</v>
      </c>
      <c r="F1538">
        <v>34</v>
      </c>
      <c r="G1538" t="s">
        <v>43728</v>
      </c>
      <c r="H1538" t="s">
        <v>7437</v>
      </c>
      <c r="I1538" s="1">
        <v>45000</v>
      </c>
      <c r="J1538" s="1">
        <v>45292</v>
      </c>
      <c r="K1538" t="s">
        <v>7438</v>
      </c>
      <c r="L1538" t="s">
        <v>7439</v>
      </c>
      <c r="M1538" t="s">
        <v>20</v>
      </c>
      <c r="N1538">
        <v>2</v>
      </c>
      <c r="O1538">
        <f>Table1[[#This Row],[Price]]-0.1*Table1[[#This Row],[Price]]</f>
        <v>390.96</v>
      </c>
      <c r="P1538" s="9">
        <f>(Table1[[#This Row],[Expiration Date]]-Table1[[#This Row],[Manufacturing Date]])/365</f>
        <v>0.8</v>
      </c>
      <c r="Q1538" t="str">
        <f>IF(Table1[[#This Row],[Expiration Date]]-J1546&gt;12/31/2024,"not expired","expired")</f>
        <v>expired</v>
      </c>
      <c r="R1538">
        <f>Table1[[#This Row],[Discounted Price]]*0.95</f>
        <v>371.41199999999998</v>
      </c>
      <c r="S1538">
        <f>Table1[[#This Row],[Discounted Price]]*0.9</f>
        <v>351.86399999999998</v>
      </c>
      <c r="T1538">
        <f>Table1[[#This Row],[Discounted Price]]*0.8</f>
        <v>312.76800000000003</v>
      </c>
      <c r="U1538">
        <f>Table1[[#This Row],[Price]]*0.52</f>
        <v>225.88800000000001</v>
      </c>
      <c r="V1538">
        <f>(Table1[[#This Row],[Price]]-Table1[[#This Row],[Scrap value]])/2</f>
        <v>104.25599999999999</v>
      </c>
    </row>
    <row r="1539" spans="1:22" x14ac:dyDescent="0.25">
      <c r="A1539" t="s">
        <v>7440</v>
      </c>
      <c r="B1539" t="s">
        <v>22</v>
      </c>
      <c r="C1539" t="s">
        <v>47</v>
      </c>
      <c r="D1539" t="s">
        <v>7441</v>
      </c>
      <c r="E1539">
        <v>420.23</v>
      </c>
      <c r="F1539">
        <v>75</v>
      </c>
      <c r="G1539" t="s">
        <v>43729</v>
      </c>
      <c r="H1539" t="s">
        <v>7442</v>
      </c>
      <c r="I1539" s="1">
        <v>44927</v>
      </c>
      <c r="J1539" s="1">
        <v>46023</v>
      </c>
      <c r="K1539" t="s">
        <v>7443</v>
      </c>
      <c r="L1539" t="s">
        <v>7444</v>
      </c>
      <c r="M1539" t="s">
        <v>45</v>
      </c>
      <c r="N1539">
        <v>5</v>
      </c>
      <c r="O1539">
        <f>Table1[[#This Row],[Price]]-0.1*Table1[[#This Row],[Price]]</f>
        <v>378.20699999999999</v>
      </c>
      <c r="P1539" s="9">
        <f>(Table1[[#This Row],[Expiration Date]]-Table1[[#This Row],[Manufacturing Date]])/365</f>
        <v>3.0027397260273974</v>
      </c>
      <c r="Q1539" t="str">
        <f>IF(Table1[[#This Row],[Expiration Date]]-J1547&gt;12/31/2024,"not expired","expired")</f>
        <v>not expired</v>
      </c>
      <c r="R1539">
        <f>Table1[[#This Row],[Discounted Price]]*0.95</f>
        <v>359.29665</v>
      </c>
      <c r="S1539">
        <f>Table1[[#This Row],[Discounted Price]]*0.9</f>
        <v>340.38630000000001</v>
      </c>
      <c r="T1539">
        <f>Table1[[#This Row],[Discounted Price]]*0.8</f>
        <v>302.56560000000002</v>
      </c>
      <c r="U1539">
        <f>Table1[[#This Row],[Price]]*0.52</f>
        <v>218.51960000000003</v>
      </c>
      <c r="V1539">
        <f>(Table1[[#This Row],[Price]]-Table1[[#This Row],[Scrap value]])/2</f>
        <v>100.8552</v>
      </c>
    </row>
    <row r="1540" spans="1:22" x14ac:dyDescent="0.25">
      <c r="A1540" t="s">
        <v>7445</v>
      </c>
      <c r="B1540" t="s">
        <v>35</v>
      </c>
      <c r="C1540" t="s">
        <v>47</v>
      </c>
      <c r="D1540" t="s">
        <v>7446</v>
      </c>
      <c r="E1540">
        <v>31.87</v>
      </c>
      <c r="F1540">
        <v>99</v>
      </c>
      <c r="G1540" t="s">
        <v>43728</v>
      </c>
      <c r="H1540" t="s">
        <v>7447</v>
      </c>
      <c r="I1540" s="1">
        <v>45137</v>
      </c>
      <c r="J1540" s="1">
        <v>46023</v>
      </c>
      <c r="K1540" t="s">
        <v>7448</v>
      </c>
      <c r="L1540" t="s">
        <v>7449</v>
      </c>
      <c r="M1540" t="s">
        <v>45</v>
      </c>
      <c r="N1540">
        <v>3</v>
      </c>
      <c r="O1540">
        <f>Table1[[#This Row],[Price]]-0.1*Table1[[#This Row],[Price]]</f>
        <v>28.683</v>
      </c>
      <c r="P1540" s="9">
        <f>(Table1[[#This Row],[Expiration Date]]-Table1[[#This Row],[Manufacturing Date]])/365</f>
        <v>2.4273972602739726</v>
      </c>
      <c r="Q1540" t="str">
        <f>IF(Table1[[#This Row],[Expiration Date]]-J1548&gt;12/31/2024,"not expired","expired")</f>
        <v>not expired</v>
      </c>
      <c r="R1540">
        <f>Table1[[#This Row],[Discounted Price]]*0.95</f>
        <v>27.248849999999997</v>
      </c>
      <c r="S1540">
        <f>Table1[[#This Row],[Discounted Price]]*0.9</f>
        <v>25.814700000000002</v>
      </c>
      <c r="T1540">
        <f>Table1[[#This Row],[Discounted Price]]*0.8</f>
        <v>22.946400000000001</v>
      </c>
      <c r="U1540">
        <f>Table1[[#This Row],[Price]]*0.52</f>
        <v>16.572400000000002</v>
      </c>
      <c r="V1540">
        <f>(Table1[[#This Row],[Price]]-Table1[[#This Row],[Scrap value]])/2</f>
        <v>7.6487999999999996</v>
      </c>
    </row>
    <row r="1541" spans="1:22" x14ac:dyDescent="0.25">
      <c r="A1541" t="s">
        <v>7450</v>
      </c>
      <c r="B1541" t="s">
        <v>29</v>
      </c>
      <c r="C1541" t="s">
        <v>47</v>
      </c>
      <c r="D1541" t="s">
        <v>7451</v>
      </c>
      <c r="E1541">
        <v>220.4</v>
      </c>
      <c r="F1541">
        <v>51</v>
      </c>
      <c r="G1541" t="s">
        <v>43730</v>
      </c>
      <c r="H1541" t="s">
        <v>498</v>
      </c>
      <c r="I1541" s="1">
        <v>44927</v>
      </c>
      <c r="J1541" s="1">
        <v>45658</v>
      </c>
      <c r="K1541" t="s">
        <v>7452</v>
      </c>
      <c r="L1541" t="s">
        <v>7453</v>
      </c>
      <c r="M1541" t="s">
        <v>27</v>
      </c>
      <c r="N1541">
        <v>1</v>
      </c>
      <c r="O1541">
        <f>Table1[[#This Row],[Price]]-0.1*Table1[[#This Row],[Price]]</f>
        <v>198.36</v>
      </c>
      <c r="P1541" s="9">
        <f>(Table1[[#This Row],[Expiration Date]]-Table1[[#This Row],[Manufacturing Date]])/365</f>
        <v>2.0027397260273974</v>
      </c>
      <c r="Q1541" t="str">
        <f>IF(Table1[[#This Row],[Expiration Date]]-J1549&gt;12/31/2024,"not expired","expired")</f>
        <v>expired</v>
      </c>
      <c r="R1541">
        <f>Table1[[#This Row],[Discounted Price]]*0.95</f>
        <v>188.44200000000001</v>
      </c>
      <c r="S1541">
        <f>Table1[[#This Row],[Discounted Price]]*0.9</f>
        <v>178.52400000000003</v>
      </c>
      <c r="T1541">
        <f>Table1[[#This Row],[Discounted Price]]*0.8</f>
        <v>158.68800000000002</v>
      </c>
      <c r="U1541">
        <f>Table1[[#This Row],[Price]]*0.52</f>
        <v>114.608</v>
      </c>
      <c r="V1541">
        <f>(Table1[[#This Row],[Price]]-Table1[[#This Row],[Scrap value]])/2</f>
        <v>52.896000000000001</v>
      </c>
    </row>
    <row r="1542" spans="1:22" x14ac:dyDescent="0.25">
      <c r="A1542" t="s">
        <v>7454</v>
      </c>
      <c r="B1542" t="s">
        <v>22</v>
      </c>
      <c r="C1542" t="s">
        <v>47</v>
      </c>
      <c r="D1542" t="s">
        <v>7455</v>
      </c>
      <c r="E1542">
        <v>281.19</v>
      </c>
      <c r="F1542">
        <v>46</v>
      </c>
      <c r="G1542" t="s">
        <v>43730</v>
      </c>
      <c r="H1542" t="s">
        <v>7456</v>
      </c>
      <c r="I1542" s="1">
        <v>44927</v>
      </c>
      <c r="J1542" s="1">
        <v>45658</v>
      </c>
      <c r="K1542" t="s">
        <v>7457</v>
      </c>
      <c r="L1542" t="s">
        <v>7458</v>
      </c>
      <c r="M1542" t="s">
        <v>20</v>
      </c>
      <c r="N1542">
        <v>3</v>
      </c>
      <c r="O1542">
        <f>Table1[[#This Row],[Price]]-0.1*Table1[[#This Row],[Price]]</f>
        <v>253.071</v>
      </c>
      <c r="P1542" s="9">
        <f>(Table1[[#This Row],[Expiration Date]]-Table1[[#This Row],[Manufacturing Date]])/365</f>
        <v>2.0027397260273974</v>
      </c>
      <c r="Q1542" t="str">
        <f>IF(Table1[[#This Row],[Expiration Date]]-J1550&gt;12/31/2024,"not expired","expired")</f>
        <v>not expired</v>
      </c>
      <c r="R1542">
        <f>Table1[[#This Row],[Discounted Price]]*0.95</f>
        <v>240.41744999999997</v>
      </c>
      <c r="S1542">
        <f>Table1[[#This Row],[Discounted Price]]*0.9</f>
        <v>227.76390000000001</v>
      </c>
      <c r="T1542">
        <f>Table1[[#This Row],[Discounted Price]]*0.8</f>
        <v>202.45680000000002</v>
      </c>
      <c r="U1542">
        <f>Table1[[#This Row],[Price]]*0.52</f>
        <v>146.21880000000002</v>
      </c>
      <c r="V1542">
        <f>(Table1[[#This Row],[Price]]-Table1[[#This Row],[Scrap value]])/2</f>
        <v>67.485599999999991</v>
      </c>
    </row>
    <row r="1543" spans="1:22" x14ac:dyDescent="0.25">
      <c r="A1543" t="s">
        <v>7459</v>
      </c>
      <c r="B1543" t="s">
        <v>35</v>
      </c>
      <c r="C1543" t="s">
        <v>47</v>
      </c>
      <c r="D1543" t="s">
        <v>7460</v>
      </c>
      <c r="E1543">
        <v>123.7</v>
      </c>
      <c r="F1543">
        <v>11</v>
      </c>
      <c r="G1543" t="s">
        <v>43728</v>
      </c>
      <c r="H1543" t="s">
        <v>7461</v>
      </c>
      <c r="I1543" s="1">
        <v>45000</v>
      </c>
      <c r="J1543" s="1">
        <v>45658</v>
      </c>
      <c r="K1543" t="s">
        <v>7462</v>
      </c>
      <c r="L1543" t="s">
        <v>7463</v>
      </c>
      <c r="M1543" t="s">
        <v>20</v>
      </c>
      <c r="N1543">
        <v>5</v>
      </c>
      <c r="O1543">
        <f>Table1[[#This Row],[Price]]-0.1*Table1[[#This Row],[Price]]</f>
        <v>111.33</v>
      </c>
      <c r="P1543" s="9">
        <f>(Table1[[#This Row],[Expiration Date]]-Table1[[#This Row],[Manufacturing Date]])/365</f>
        <v>1.8027397260273972</v>
      </c>
      <c r="Q1543" t="str">
        <f>IF(Table1[[#This Row],[Expiration Date]]-J1551&gt;12/31/2024,"not expired","expired")</f>
        <v>expired</v>
      </c>
      <c r="R1543">
        <f>Table1[[#This Row],[Discounted Price]]*0.95</f>
        <v>105.76349999999999</v>
      </c>
      <c r="S1543">
        <f>Table1[[#This Row],[Discounted Price]]*0.9</f>
        <v>100.197</v>
      </c>
      <c r="T1543">
        <f>Table1[[#This Row],[Discounted Price]]*0.8</f>
        <v>89.064000000000007</v>
      </c>
      <c r="U1543">
        <f>Table1[[#This Row],[Price]]*0.52</f>
        <v>64.323999999999998</v>
      </c>
      <c r="V1543">
        <f>(Table1[[#This Row],[Price]]-Table1[[#This Row],[Scrap value]])/2</f>
        <v>29.688000000000002</v>
      </c>
    </row>
    <row r="1544" spans="1:22" x14ac:dyDescent="0.25">
      <c r="A1544" t="s">
        <v>7464</v>
      </c>
      <c r="B1544" t="s">
        <v>29</v>
      </c>
      <c r="C1544" t="s">
        <v>47</v>
      </c>
      <c r="D1544" t="s">
        <v>7465</v>
      </c>
      <c r="E1544">
        <v>203.78</v>
      </c>
      <c r="F1544">
        <v>54</v>
      </c>
      <c r="G1544" t="s">
        <v>43728</v>
      </c>
      <c r="H1544" t="s">
        <v>7466</v>
      </c>
      <c r="I1544" s="1">
        <v>45000</v>
      </c>
      <c r="J1544" s="1">
        <v>45658</v>
      </c>
      <c r="K1544" t="s">
        <v>7467</v>
      </c>
      <c r="L1544" t="s">
        <v>7468</v>
      </c>
      <c r="M1544" t="s">
        <v>20</v>
      </c>
      <c r="N1544">
        <v>2</v>
      </c>
      <c r="O1544">
        <f>Table1[[#This Row],[Price]]-0.1*Table1[[#This Row],[Price]]</f>
        <v>183.40199999999999</v>
      </c>
      <c r="P1544" s="9">
        <f>(Table1[[#This Row],[Expiration Date]]-Table1[[#This Row],[Manufacturing Date]])/365</f>
        <v>1.8027397260273972</v>
      </c>
      <c r="Q1544" t="str">
        <f>IF(Table1[[#This Row],[Expiration Date]]-J1552&gt;12/31/2024,"not expired","expired")</f>
        <v>expired</v>
      </c>
      <c r="R1544">
        <f>Table1[[#This Row],[Discounted Price]]*0.95</f>
        <v>174.23189999999997</v>
      </c>
      <c r="S1544">
        <f>Table1[[#This Row],[Discounted Price]]*0.9</f>
        <v>165.06180000000001</v>
      </c>
      <c r="T1544">
        <f>Table1[[#This Row],[Discounted Price]]*0.8</f>
        <v>146.7216</v>
      </c>
      <c r="U1544">
        <f>Table1[[#This Row],[Price]]*0.52</f>
        <v>105.96560000000001</v>
      </c>
      <c r="V1544">
        <f>(Table1[[#This Row],[Price]]-Table1[[#This Row],[Scrap value]])/2</f>
        <v>48.907199999999996</v>
      </c>
    </row>
    <row r="1545" spans="1:22" x14ac:dyDescent="0.25">
      <c r="A1545" t="s">
        <v>7469</v>
      </c>
      <c r="B1545" t="s">
        <v>35</v>
      </c>
      <c r="C1545" t="s">
        <v>47</v>
      </c>
      <c r="D1545" t="s">
        <v>7470</v>
      </c>
      <c r="E1545">
        <v>94.83</v>
      </c>
      <c r="F1545">
        <v>53</v>
      </c>
      <c r="G1545" t="s">
        <v>43729</v>
      </c>
      <c r="H1545" t="s">
        <v>7471</v>
      </c>
      <c r="I1545" s="1">
        <v>45000</v>
      </c>
      <c r="J1545" s="1">
        <v>45658</v>
      </c>
      <c r="K1545" t="s">
        <v>7472</v>
      </c>
      <c r="L1545" t="s">
        <v>7473</v>
      </c>
      <c r="M1545" t="s">
        <v>20</v>
      </c>
      <c r="N1545">
        <v>1</v>
      </c>
      <c r="O1545">
        <f>Table1[[#This Row],[Price]]-0.1*Table1[[#This Row],[Price]]</f>
        <v>85.346999999999994</v>
      </c>
      <c r="P1545" s="9">
        <f>(Table1[[#This Row],[Expiration Date]]-Table1[[#This Row],[Manufacturing Date]])/365</f>
        <v>1.8027397260273972</v>
      </c>
      <c r="Q1545" t="str">
        <f>IF(Table1[[#This Row],[Expiration Date]]-J1553&gt;12/31/2024,"not expired","expired")</f>
        <v>not expired</v>
      </c>
      <c r="R1545">
        <f>Table1[[#This Row],[Discounted Price]]*0.95</f>
        <v>81.079649999999987</v>
      </c>
      <c r="S1545">
        <f>Table1[[#This Row],[Discounted Price]]*0.9</f>
        <v>76.812299999999993</v>
      </c>
      <c r="T1545">
        <f>Table1[[#This Row],[Discounted Price]]*0.8</f>
        <v>68.277599999999993</v>
      </c>
      <c r="U1545">
        <f>Table1[[#This Row],[Price]]*0.52</f>
        <v>49.311599999999999</v>
      </c>
      <c r="V1545">
        <f>(Table1[[#This Row],[Price]]-Table1[[#This Row],[Scrap value]])/2</f>
        <v>22.7592</v>
      </c>
    </row>
    <row r="1546" spans="1:22" x14ac:dyDescent="0.25">
      <c r="A1546" t="s">
        <v>7474</v>
      </c>
      <c r="B1546" t="s">
        <v>29</v>
      </c>
      <c r="C1546" t="s">
        <v>47</v>
      </c>
      <c r="D1546" t="s">
        <v>7475</v>
      </c>
      <c r="E1546">
        <v>265.17</v>
      </c>
      <c r="F1546">
        <v>13</v>
      </c>
      <c r="G1546" t="s">
        <v>43728</v>
      </c>
      <c r="H1546" t="s">
        <v>7476</v>
      </c>
      <c r="I1546" s="1">
        <v>45000</v>
      </c>
      <c r="J1546" s="1">
        <v>46023</v>
      </c>
      <c r="K1546" t="s">
        <v>7477</v>
      </c>
      <c r="L1546" t="s">
        <v>7478</v>
      </c>
      <c r="M1546" t="s">
        <v>20</v>
      </c>
      <c r="N1546">
        <v>4</v>
      </c>
      <c r="O1546">
        <f>Table1[[#This Row],[Price]]-0.1*Table1[[#This Row],[Price]]</f>
        <v>238.65300000000002</v>
      </c>
      <c r="P1546" s="9">
        <f>(Table1[[#This Row],[Expiration Date]]-Table1[[#This Row],[Manufacturing Date]])/365</f>
        <v>2.8027397260273972</v>
      </c>
      <c r="Q1546" t="str">
        <f>IF(Table1[[#This Row],[Expiration Date]]-J1554&gt;12/31/2024,"not expired","expired")</f>
        <v>expired</v>
      </c>
      <c r="R1546">
        <f>Table1[[#This Row],[Discounted Price]]*0.95</f>
        <v>226.72035</v>
      </c>
      <c r="S1546">
        <f>Table1[[#This Row],[Discounted Price]]*0.9</f>
        <v>214.78770000000003</v>
      </c>
      <c r="T1546">
        <f>Table1[[#This Row],[Discounted Price]]*0.8</f>
        <v>190.92240000000004</v>
      </c>
      <c r="U1546">
        <f>Table1[[#This Row],[Price]]*0.52</f>
        <v>137.88840000000002</v>
      </c>
      <c r="V1546">
        <f>(Table1[[#This Row],[Price]]-Table1[[#This Row],[Scrap value]])/2</f>
        <v>63.640799999999999</v>
      </c>
    </row>
    <row r="1547" spans="1:22" x14ac:dyDescent="0.25">
      <c r="A1547" t="s">
        <v>7479</v>
      </c>
      <c r="B1547" t="s">
        <v>35</v>
      </c>
      <c r="C1547" t="s">
        <v>47</v>
      </c>
      <c r="D1547" t="s">
        <v>7480</v>
      </c>
      <c r="E1547">
        <v>354.32</v>
      </c>
      <c r="F1547">
        <v>78</v>
      </c>
      <c r="G1547" t="s">
        <v>43730</v>
      </c>
      <c r="H1547" t="s">
        <v>3625</v>
      </c>
      <c r="I1547" s="1">
        <v>44927</v>
      </c>
      <c r="J1547" s="1">
        <v>45292</v>
      </c>
      <c r="K1547" t="s">
        <v>7481</v>
      </c>
      <c r="L1547" t="s">
        <v>7482</v>
      </c>
      <c r="M1547" t="s">
        <v>27</v>
      </c>
      <c r="N1547">
        <v>4</v>
      </c>
      <c r="O1547">
        <f>Table1[[#This Row],[Price]]-0.1*Table1[[#This Row],[Price]]</f>
        <v>318.88799999999998</v>
      </c>
      <c r="P1547" s="9">
        <f>(Table1[[#This Row],[Expiration Date]]-Table1[[#This Row],[Manufacturing Date]])/365</f>
        <v>1</v>
      </c>
      <c r="Q1547" t="str">
        <f>IF(Table1[[#This Row],[Expiration Date]]-J1555&gt;12/31/2024,"not expired","expired")</f>
        <v>expired</v>
      </c>
      <c r="R1547">
        <f>Table1[[#This Row],[Discounted Price]]*0.95</f>
        <v>302.94359999999995</v>
      </c>
      <c r="S1547">
        <f>Table1[[#This Row],[Discounted Price]]*0.9</f>
        <v>286.99919999999997</v>
      </c>
      <c r="T1547">
        <f>Table1[[#This Row],[Discounted Price]]*0.8</f>
        <v>255.1104</v>
      </c>
      <c r="U1547">
        <f>Table1[[#This Row],[Price]]*0.52</f>
        <v>184.24639999999999</v>
      </c>
      <c r="V1547">
        <f>(Table1[[#This Row],[Price]]-Table1[[#This Row],[Scrap value]])/2</f>
        <v>85.036799999999999</v>
      </c>
    </row>
    <row r="1548" spans="1:22" x14ac:dyDescent="0.25">
      <c r="A1548" t="s">
        <v>7483</v>
      </c>
      <c r="B1548" t="s">
        <v>29</v>
      </c>
      <c r="C1548" t="s">
        <v>47</v>
      </c>
      <c r="D1548" t="s">
        <v>7484</v>
      </c>
      <c r="E1548">
        <v>205</v>
      </c>
      <c r="F1548">
        <v>98</v>
      </c>
      <c r="G1548" t="s">
        <v>43728</v>
      </c>
      <c r="H1548" t="s">
        <v>7485</v>
      </c>
      <c r="I1548" s="1">
        <v>45137</v>
      </c>
      <c r="J1548" s="1">
        <v>45658</v>
      </c>
      <c r="K1548" t="s">
        <v>7486</v>
      </c>
      <c r="L1548" t="s">
        <v>7487</v>
      </c>
      <c r="M1548" t="s">
        <v>45</v>
      </c>
      <c r="N1548">
        <v>3</v>
      </c>
      <c r="O1548">
        <f>Table1[[#This Row],[Price]]-0.1*Table1[[#This Row],[Price]]</f>
        <v>184.5</v>
      </c>
      <c r="P1548" s="9">
        <f>(Table1[[#This Row],[Expiration Date]]-Table1[[#This Row],[Manufacturing Date]])/365</f>
        <v>1.4273972602739726</v>
      </c>
      <c r="Q1548" t="str">
        <f>IF(Table1[[#This Row],[Expiration Date]]-J1556&gt;12/31/2024,"not expired","expired")</f>
        <v>not expired</v>
      </c>
      <c r="R1548">
        <f>Table1[[#This Row],[Discounted Price]]*0.95</f>
        <v>175.27500000000001</v>
      </c>
      <c r="S1548">
        <f>Table1[[#This Row],[Discounted Price]]*0.9</f>
        <v>166.05</v>
      </c>
      <c r="T1548">
        <f>Table1[[#This Row],[Discounted Price]]*0.8</f>
        <v>147.6</v>
      </c>
      <c r="U1548">
        <f>Table1[[#This Row],[Price]]*0.52</f>
        <v>106.60000000000001</v>
      </c>
      <c r="V1548">
        <f>(Table1[[#This Row],[Price]]-Table1[[#This Row],[Scrap value]])/2</f>
        <v>49.199999999999996</v>
      </c>
    </row>
    <row r="1549" spans="1:22" x14ac:dyDescent="0.25">
      <c r="A1549" t="s">
        <v>7488</v>
      </c>
      <c r="B1549" t="s">
        <v>29</v>
      </c>
      <c r="C1549" t="s">
        <v>47</v>
      </c>
      <c r="D1549" t="s">
        <v>7489</v>
      </c>
      <c r="E1549">
        <v>137.11000000000001</v>
      </c>
      <c r="F1549">
        <v>22</v>
      </c>
      <c r="G1549" t="s">
        <v>43728</v>
      </c>
      <c r="H1549" t="s">
        <v>7490</v>
      </c>
      <c r="I1549" s="1">
        <v>44927</v>
      </c>
      <c r="J1549" s="1">
        <v>45658</v>
      </c>
      <c r="K1549" t="s">
        <v>7491</v>
      </c>
      <c r="L1549" t="s">
        <v>7492</v>
      </c>
      <c r="M1549" t="s">
        <v>45</v>
      </c>
      <c r="N1549">
        <v>1</v>
      </c>
      <c r="O1549">
        <f>Table1[[#This Row],[Price]]-0.1*Table1[[#This Row],[Price]]</f>
        <v>123.39900000000002</v>
      </c>
      <c r="P1549" s="9">
        <f>(Table1[[#This Row],[Expiration Date]]-Table1[[#This Row],[Manufacturing Date]])/365</f>
        <v>2.0027397260273974</v>
      </c>
      <c r="Q1549" t="str">
        <f>IF(Table1[[#This Row],[Expiration Date]]-J1557&gt;12/31/2024,"not expired","expired")</f>
        <v>expired</v>
      </c>
      <c r="R1549">
        <f>Table1[[#This Row],[Discounted Price]]*0.95</f>
        <v>117.22905000000002</v>
      </c>
      <c r="S1549">
        <f>Table1[[#This Row],[Discounted Price]]*0.9</f>
        <v>111.05910000000002</v>
      </c>
      <c r="T1549">
        <f>Table1[[#This Row],[Discounted Price]]*0.8</f>
        <v>98.719200000000015</v>
      </c>
      <c r="U1549">
        <f>Table1[[#This Row],[Price]]*0.52</f>
        <v>71.297200000000004</v>
      </c>
      <c r="V1549">
        <f>(Table1[[#This Row],[Price]]-Table1[[#This Row],[Scrap value]])/2</f>
        <v>32.906400000000005</v>
      </c>
    </row>
    <row r="1550" spans="1:22" x14ac:dyDescent="0.25">
      <c r="A1550" t="s">
        <v>7493</v>
      </c>
      <c r="B1550" t="s">
        <v>35</v>
      </c>
      <c r="C1550" t="s">
        <v>47</v>
      </c>
      <c r="D1550" t="s">
        <v>7494</v>
      </c>
      <c r="E1550">
        <v>12.68</v>
      </c>
      <c r="F1550">
        <v>66</v>
      </c>
      <c r="G1550" t="s">
        <v>43729</v>
      </c>
      <c r="H1550" t="s">
        <v>7495</v>
      </c>
      <c r="I1550" s="1">
        <v>44927</v>
      </c>
      <c r="J1550" s="1">
        <v>45292</v>
      </c>
      <c r="K1550" t="s">
        <v>7496</v>
      </c>
      <c r="L1550" t="s">
        <v>7497</v>
      </c>
      <c r="M1550" t="s">
        <v>20</v>
      </c>
      <c r="N1550">
        <v>4</v>
      </c>
      <c r="O1550">
        <f>Table1[[#This Row],[Price]]-0.1*Table1[[#This Row],[Price]]</f>
        <v>11.411999999999999</v>
      </c>
      <c r="P1550" s="9">
        <f>(Table1[[#This Row],[Expiration Date]]-Table1[[#This Row],[Manufacturing Date]])/365</f>
        <v>1</v>
      </c>
      <c r="Q1550" t="str">
        <f>IF(Table1[[#This Row],[Expiration Date]]-J1558&gt;12/31/2024,"not expired","expired")</f>
        <v>expired</v>
      </c>
      <c r="R1550">
        <f>Table1[[#This Row],[Discounted Price]]*0.95</f>
        <v>10.841399999999998</v>
      </c>
      <c r="S1550">
        <f>Table1[[#This Row],[Discounted Price]]*0.9</f>
        <v>10.270799999999999</v>
      </c>
      <c r="T1550">
        <f>Table1[[#This Row],[Discounted Price]]*0.8</f>
        <v>9.1295999999999999</v>
      </c>
      <c r="U1550">
        <f>Table1[[#This Row],[Price]]*0.52</f>
        <v>6.5936000000000003</v>
      </c>
      <c r="V1550">
        <f>(Table1[[#This Row],[Price]]-Table1[[#This Row],[Scrap value]])/2</f>
        <v>3.0431999999999997</v>
      </c>
    </row>
    <row r="1551" spans="1:22" x14ac:dyDescent="0.25">
      <c r="A1551" t="s">
        <v>7498</v>
      </c>
      <c r="B1551" t="s">
        <v>35</v>
      </c>
      <c r="C1551" t="s">
        <v>47</v>
      </c>
      <c r="D1551" t="s">
        <v>7499</v>
      </c>
      <c r="E1551">
        <v>36.18</v>
      </c>
      <c r="F1551">
        <v>46</v>
      </c>
      <c r="G1551" t="s">
        <v>43730</v>
      </c>
      <c r="H1551" t="s">
        <v>3790</v>
      </c>
      <c r="I1551" s="1">
        <v>45137</v>
      </c>
      <c r="J1551" s="1">
        <v>45658</v>
      </c>
      <c r="K1551" t="s">
        <v>7500</v>
      </c>
      <c r="L1551" t="s">
        <v>7501</v>
      </c>
      <c r="M1551" t="s">
        <v>20</v>
      </c>
      <c r="N1551">
        <v>1</v>
      </c>
      <c r="O1551">
        <f>Table1[[#This Row],[Price]]-0.1*Table1[[#This Row],[Price]]</f>
        <v>32.561999999999998</v>
      </c>
      <c r="P1551" s="9">
        <f>(Table1[[#This Row],[Expiration Date]]-Table1[[#This Row],[Manufacturing Date]])/365</f>
        <v>1.4273972602739726</v>
      </c>
      <c r="Q1551" t="str">
        <f>IF(Table1[[#This Row],[Expiration Date]]-J1559&gt;12/31/2024,"not expired","expired")</f>
        <v>not expired</v>
      </c>
      <c r="R1551">
        <f>Table1[[#This Row],[Discounted Price]]*0.95</f>
        <v>30.933899999999998</v>
      </c>
      <c r="S1551">
        <f>Table1[[#This Row],[Discounted Price]]*0.9</f>
        <v>29.305799999999998</v>
      </c>
      <c r="T1551">
        <f>Table1[[#This Row],[Discounted Price]]*0.8</f>
        <v>26.049599999999998</v>
      </c>
      <c r="U1551">
        <f>Table1[[#This Row],[Price]]*0.52</f>
        <v>18.813600000000001</v>
      </c>
      <c r="V1551">
        <f>(Table1[[#This Row],[Price]]-Table1[[#This Row],[Scrap value]])/2</f>
        <v>8.6831999999999994</v>
      </c>
    </row>
    <row r="1552" spans="1:22" x14ac:dyDescent="0.25">
      <c r="A1552" t="s">
        <v>7502</v>
      </c>
      <c r="B1552" t="s">
        <v>22</v>
      </c>
      <c r="C1552" t="s">
        <v>47</v>
      </c>
      <c r="D1552" t="s">
        <v>7503</v>
      </c>
      <c r="E1552">
        <v>60.06</v>
      </c>
      <c r="F1552">
        <v>7</v>
      </c>
      <c r="G1552" t="s">
        <v>43728</v>
      </c>
      <c r="H1552" t="s">
        <v>7504</v>
      </c>
      <c r="I1552" s="1">
        <v>44927</v>
      </c>
      <c r="J1552" s="1">
        <v>45658</v>
      </c>
      <c r="K1552" t="s">
        <v>7505</v>
      </c>
      <c r="L1552" t="s">
        <v>7506</v>
      </c>
      <c r="M1552" t="s">
        <v>45</v>
      </c>
      <c r="N1552">
        <v>4</v>
      </c>
      <c r="O1552">
        <f>Table1[[#This Row],[Price]]-0.1*Table1[[#This Row],[Price]]</f>
        <v>54.054000000000002</v>
      </c>
      <c r="P1552" s="9">
        <f>(Table1[[#This Row],[Expiration Date]]-Table1[[#This Row],[Manufacturing Date]])/365</f>
        <v>2.0027397260273974</v>
      </c>
      <c r="Q1552" t="str">
        <f>IF(Table1[[#This Row],[Expiration Date]]-J1560&gt;12/31/2024,"not expired","expired")</f>
        <v>expired</v>
      </c>
      <c r="R1552">
        <f>Table1[[#This Row],[Discounted Price]]*0.95</f>
        <v>51.351300000000002</v>
      </c>
      <c r="S1552">
        <f>Table1[[#This Row],[Discounted Price]]*0.9</f>
        <v>48.648600000000002</v>
      </c>
      <c r="T1552">
        <f>Table1[[#This Row],[Discounted Price]]*0.8</f>
        <v>43.243200000000002</v>
      </c>
      <c r="U1552">
        <f>Table1[[#This Row],[Price]]*0.52</f>
        <v>31.231200000000001</v>
      </c>
      <c r="V1552">
        <f>(Table1[[#This Row],[Price]]-Table1[[#This Row],[Scrap value]])/2</f>
        <v>14.414400000000001</v>
      </c>
    </row>
    <row r="1553" spans="1:22" x14ac:dyDescent="0.25">
      <c r="A1553" t="s">
        <v>7507</v>
      </c>
      <c r="B1553" t="s">
        <v>15</v>
      </c>
      <c r="C1553" t="s">
        <v>47</v>
      </c>
      <c r="D1553" t="s">
        <v>7508</v>
      </c>
      <c r="E1553">
        <v>251.77</v>
      </c>
      <c r="F1553">
        <v>33</v>
      </c>
      <c r="G1553" t="s">
        <v>43730</v>
      </c>
      <c r="H1553" t="s">
        <v>3100</v>
      </c>
      <c r="I1553" s="1">
        <v>45000</v>
      </c>
      <c r="J1553" s="1">
        <v>45292</v>
      </c>
      <c r="K1553" t="s">
        <v>7509</v>
      </c>
      <c r="L1553" t="s">
        <v>7510</v>
      </c>
      <c r="M1553" t="s">
        <v>45</v>
      </c>
      <c r="N1553">
        <v>3</v>
      </c>
      <c r="O1553">
        <f>Table1[[#This Row],[Price]]-0.1*Table1[[#This Row],[Price]]</f>
        <v>226.59300000000002</v>
      </c>
      <c r="P1553" s="9">
        <f>(Table1[[#This Row],[Expiration Date]]-Table1[[#This Row],[Manufacturing Date]])/365</f>
        <v>0.8</v>
      </c>
      <c r="Q1553" t="str">
        <f>IF(Table1[[#This Row],[Expiration Date]]-J1561&gt;12/31/2024,"not expired","expired")</f>
        <v>expired</v>
      </c>
      <c r="R1553">
        <f>Table1[[#This Row],[Discounted Price]]*0.95</f>
        <v>215.26335</v>
      </c>
      <c r="S1553">
        <f>Table1[[#This Row],[Discounted Price]]*0.9</f>
        <v>203.93370000000002</v>
      </c>
      <c r="T1553">
        <f>Table1[[#This Row],[Discounted Price]]*0.8</f>
        <v>181.27440000000001</v>
      </c>
      <c r="U1553">
        <f>Table1[[#This Row],[Price]]*0.52</f>
        <v>130.9204</v>
      </c>
      <c r="V1553">
        <f>(Table1[[#This Row],[Price]]-Table1[[#This Row],[Scrap value]])/2</f>
        <v>60.424800000000005</v>
      </c>
    </row>
    <row r="1554" spans="1:22" x14ac:dyDescent="0.25">
      <c r="A1554" t="s">
        <v>7511</v>
      </c>
      <c r="B1554" t="s">
        <v>29</v>
      </c>
      <c r="C1554" t="s">
        <v>47</v>
      </c>
      <c r="D1554" t="s">
        <v>7512</v>
      </c>
      <c r="E1554">
        <v>458.88</v>
      </c>
      <c r="F1554">
        <v>52</v>
      </c>
      <c r="G1554" t="s">
        <v>43728</v>
      </c>
      <c r="H1554" t="s">
        <v>902</v>
      </c>
      <c r="I1554" s="1">
        <v>45137</v>
      </c>
      <c r="J1554" s="1">
        <v>46023</v>
      </c>
      <c r="K1554" t="s">
        <v>7513</v>
      </c>
      <c r="L1554" t="s">
        <v>7514</v>
      </c>
      <c r="M1554" t="s">
        <v>45</v>
      </c>
      <c r="N1554">
        <v>5</v>
      </c>
      <c r="O1554">
        <f>Table1[[#This Row],[Price]]-0.1*Table1[[#This Row],[Price]]</f>
        <v>412.99199999999996</v>
      </c>
      <c r="P1554" s="9">
        <f>(Table1[[#This Row],[Expiration Date]]-Table1[[#This Row],[Manufacturing Date]])/365</f>
        <v>2.4273972602739726</v>
      </c>
      <c r="Q1554" t="str">
        <f>IF(Table1[[#This Row],[Expiration Date]]-J1562&gt;12/31/2024,"not expired","expired")</f>
        <v>not expired</v>
      </c>
      <c r="R1554">
        <f>Table1[[#This Row],[Discounted Price]]*0.95</f>
        <v>392.34239999999994</v>
      </c>
      <c r="S1554">
        <f>Table1[[#This Row],[Discounted Price]]*0.9</f>
        <v>371.69279999999998</v>
      </c>
      <c r="T1554">
        <f>Table1[[#This Row],[Discounted Price]]*0.8</f>
        <v>330.39359999999999</v>
      </c>
      <c r="U1554">
        <f>Table1[[#This Row],[Price]]*0.52</f>
        <v>238.61760000000001</v>
      </c>
      <c r="V1554">
        <f>(Table1[[#This Row],[Price]]-Table1[[#This Row],[Scrap value]])/2</f>
        <v>110.13119999999999</v>
      </c>
    </row>
    <row r="1555" spans="1:22" x14ac:dyDescent="0.25">
      <c r="A1555" t="s">
        <v>7515</v>
      </c>
      <c r="B1555" t="s">
        <v>35</v>
      </c>
      <c r="C1555" t="s">
        <v>47</v>
      </c>
      <c r="D1555" t="s">
        <v>7516</v>
      </c>
      <c r="E1555">
        <v>414.19</v>
      </c>
      <c r="F1555">
        <v>40</v>
      </c>
      <c r="G1555" t="s">
        <v>43729</v>
      </c>
      <c r="H1555" t="s">
        <v>7517</v>
      </c>
      <c r="I1555" s="1">
        <v>45137</v>
      </c>
      <c r="J1555" s="1">
        <v>45658</v>
      </c>
      <c r="K1555" t="s">
        <v>7518</v>
      </c>
      <c r="L1555" t="s">
        <v>7519</v>
      </c>
      <c r="M1555" t="s">
        <v>20</v>
      </c>
      <c r="N1555">
        <v>3</v>
      </c>
      <c r="O1555">
        <f>Table1[[#This Row],[Price]]-0.1*Table1[[#This Row],[Price]]</f>
        <v>372.77100000000002</v>
      </c>
      <c r="P1555" s="9">
        <f>(Table1[[#This Row],[Expiration Date]]-Table1[[#This Row],[Manufacturing Date]])/365</f>
        <v>1.4273972602739726</v>
      </c>
      <c r="Q1555" t="str">
        <f>IF(Table1[[#This Row],[Expiration Date]]-J1563&gt;12/31/2024,"not expired","expired")</f>
        <v>expired</v>
      </c>
      <c r="R1555">
        <f>Table1[[#This Row],[Discounted Price]]*0.95</f>
        <v>354.13245000000001</v>
      </c>
      <c r="S1555">
        <f>Table1[[#This Row],[Discounted Price]]*0.9</f>
        <v>335.4939</v>
      </c>
      <c r="T1555">
        <f>Table1[[#This Row],[Discounted Price]]*0.8</f>
        <v>298.21680000000003</v>
      </c>
      <c r="U1555">
        <f>Table1[[#This Row],[Price]]*0.52</f>
        <v>215.37880000000001</v>
      </c>
      <c r="V1555">
        <f>(Table1[[#This Row],[Price]]-Table1[[#This Row],[Scrap value]])/2</f>
        <v>99.405599999999993</v>
      </c>
    </row>
    <row r="1556" spans="1:22" x14ac:dyDescent="0.25">
      <c r="A1556" t="s">
        <v>7520</v>
      </c>
      <c r="B1556" t="s">
        <v>22</v>
      </c>
      <c r="C1556" t="s">
        <v>47</v>
      </c>
      <c r="D1556" t="s">
        <v>7521</v>
      </c>
      <c r="E1556">
        <v>86.68</v>
      </c>
      <c r="F1556">
        <v>36</v>
      </c>
      <c r="G1556" t="s">
        <v>43730</v>
      </c>
      <c r="H1556" t="s">
        <v>6846</v>
      </c>
      <c r="I1556" s="1">
        <v>45000</v>
      </c>
      <c r="J1556" s="1">
        <v>45292</v>
      </c>
      <c r="K1556" t="s">
        <v>7522</v>
      </c>
      <c r="L1556" t="s">
        <v>7523</v>
      </c>
      <c r="M1556" t="s">
        <v>45</v>
      </c>
      <c r="N1556">
        <v>4</v>
      </c>
      <c r="O1556">
        <f>Table1[[#This Row],[Price]]-0.1*Table1[[#This Row],[Price]]</f>
        <v>78.012</v>
      </c>
      <c r="P1556" s="9">
        <f>(Table1[[#This Row],[Expiration Date]]-Table1[[#This Row],[Manufacturing Date]])/365</f>
        <v>0.8</v>
      </c>
      <c r="Q1556" t="str">
        <f>IF(Table1[[#This Row],[Expiration Date]]-J1564&gt;12/31/2024,"not expired","expired")</f>
        <v>expired</v>
      </c>
      <c r="R1556">
        <f>Table1[[#This Row],[Discounted Price]]*0.95</f>
        <v>74.111400000000003</v>
      </c>
      <c r="S1556">
        <f>Table1[[#This Row],[Discounted Price]]*0.9</f>
        <v>70.210800000000006</v>
      </c>
      <c r="T1556">
        <f>Table1[[#This Row],[Discounted Price]]*0.8</f>
        <v>62.409600000000005</v>
      </c>
      <c r="U1556">
        <f>Table1[[#This Row],[Price]]*0.52</f>
        <v>45.073600000000006</v>
      </c>
      <c r="V1556">
        <f>(Table1[[#This Row],[Price]]-Table1[[#This Row],[Scrap value]])/2</f>
        <v>20.8032</v>
      </c>
    </row>
    <row r="1557" spans="1:22" x14ac:dyDescent="0.25">
      <c r="A1557" t="s">
        <v>7524</v>
      </c>
      <c r="B1557" t="s">
        <v>22</v>
      </c>
      <c r="C1557" t="s">
        <v>47</v>
      </c>
      <c r="D1557" t="s">
        <v>7525</v>
      </c>
      <c r="E1557">
        <v>215.39</v>
      </c>
      <c r="F1557">
        <v>2</v>
      </c>
      <c r="G1557" t="s">
        <v>43730</v>
      </c>
      <c r="H1557" t="s">
        <v>7526</v>
      </c>
      <c r="I1557" s="1">
        <v>45000</v>
      </c>
      <c r="J1557" s="1">
        <v>46023</v>
      </c>
      <c r="K1557" t="s">
        <v>7527</v>
      </c>
      <c r="L1557" t="s">
        <v>7528</v>
      </c>
      <c r="M1557" t="s">
        <v>27</v>
      </c>
      <c r="N1557">
        <v>3</v>
      </c>
      <c r="O1557">
        <f>Table1[[#This Row],[Price]]-0.1*Table1[[#This Row],[Price]]</f>
        <v>193.851</v>
      </c>
      <c r="P1557" s="9">
        <f>(Table1[[#This Row],[Expiration Date]]-Table1[[#This Row],[Manufacturing Date]])/365</f>
        <v>2.8027397260273972</v>
      </c>
      <c r="Q1557" t="str">
        <f>IF(Table1[[#This Row],[Expiration Date]]-J1565&gt;12/31/2024,"not expired","expired")</f>
        <v>expired</v>
      </c>
      <c r="R1557">
        <f>Table1[[#This Row],[Discounted Price]]*0.95</f>
        <v>184.15844999999999</v>
      </c>
      <c r="S1557">
        <f>Table1[[#This Row],[Discounted Price]]*0.9</f>
        <v>174.4659</v>
      </c>
      <c r="T1557">
        <f>Table1[[#This Row],[Discounted Price]]*0.8</f>
        <v>155.08080000000001</v>
      </c>
      <c r="U1557">
        <f>Table1[[#This Row],[Price]]*0.52</f>
        <v>112.00279999999999</v>
      </c>
      <c r="V1557">
        <f>(Table1[[#This Row],[Price]]-Table1[[#This Row],[Scrap value]])/2</f>
        <v>51.693599999999996</v>
      </c>
    </row>
    <row r="1558" spans="1:22" x14ac:dyDescent="0.25">
      <c r="A1558" t="s">
        <v>7529</v>
      </c>
      <c r="B1558" t="s">
        <v>15</v>
      </c>
      <c r="C1558" t="s">
        <v>47</v>
      </c>
      <c r="D1558" t="s">
        <v>7530</v>
      </c>
      <c r="E1558">
        <v>400.99</v>
      </c>
      <c r="F1558">
        <v>23</v>
      </c>
      <c r="G1558" t="s">
        <v>43728</v>
      </c>
      <c r="H1558" t="s">
        <v>7531</v>
      </c>
      <c r="I1558" s="1">
        <v>45137</v>
      </c>
      <c r="J1558" s="1">
        <v>46023</v>
      </c>
      <c r="K1558" t="s">
        <v>7532</v>
      </c>
      <c r="L1558" t="s">
        <v>7533</v>
      </c>
      <c r="M1558" t="s">
        <v>27</v>
      </c>
      <c r="N1558">
        <v>1</v>
      </c>
      <c r="O1558">
        <f>Table1[[#This Row],[Price]]-0.1*Table1[[#This Row],[Price]]</f>
        <v>360.89100000000002</v>
      </c>
      <c r="P1558" s="9">
        <f>(Table1[[#This Row],[Expiration Date]]-Table1[[#This Row],[Manufacturing Date]])/365</f>
        <v>2.4273972602739726</v>
      </c>
      <c r="Q1558" t="str">
        <f>IF(Table1[[#This Row],[Expiration Date]]-J1566&gt;12/31/2024,"not expired","expired")</f>
        <v>expired</v>
      </c>
      <c r="R1558">
        <f>Table1[[#This Row],[Discounted Price]]*0.95</f>
        <v>342.84645</v>
      </c>
      <c r="S1558">
        <f>Table1[[#This Row],[Discounted Price]]*0.9</f>
        <v>324.80190000000005</v>
      </c>
      <c r="T1558">
        <f>Table1[[#This Row],[Discounted Price]]*0.8</f>
        <v>288.71280000000002</v>
      </c>
      <c r="U1558">
        <f>Table1[[#This Row],[Price]]*0.52</f>
        <v>208.51480000000001</v>
      </c>
      <c r="V1558">
        <f>(Table1[[#This Row],[Price]]-Table1[[#This Row],[Scrap value]])/2</f>
        <v>96.2376</v>
      </c>
    </row>
    <row r="1559" spans="1:22" x14ac:dyDescent="0.25">
      <c r="A1559" t="s">
        <v>7534</v>
      </c>
      <c r="B1559" t="s">
        <v>15</v>
      </c>
      <c r="C1559" t="s">
        <v>47</v>
      </c>
      <c r="D1559" t="s">
        <v>7535</v>
      </c>
      <c r="E1559">
        <v>476.85</v>
      </c>
      <c r="F1559">
        <v>47</v>
      </c>
      <c r="G1559" t="s">
        <v>43728</v>
      </c>
      <c r="H1559" t="s">
        <v>7536</v>
      </c>
      <c r="I1559" s="1">
        <v>45137</v>
      </c>
      <c r="J1559" s="1">
        <v>45292</v>
      </c>
      <c r="K1559" t="s">
        <v>7537</v>
      </c>
      <c r="L1559" t="s">
        <v>7538</v>
      </c>
      <c r="M1559" t="s">
        <v>45</v>
      </c>
      <c r="N1559">
        <v>4</v>
      </c>
      <c r="O1559">
        <f>Table1[[#This Row],[Price]]-0.1*Table1[[#This Row],[Price]]</f>
        <v>429.16500000000002</v>
      </c>
      <c r="P1559" s="9">
        <f>(Table1[[#This Row],[Expiration Date]]-Table1[[#This Row],[Manufacturing Date]])/365</f>
        <v>0.42465753424657532</v>
      </c>
      <c r="Q1559" t="str">
        <f>IF(Table1[[#This Row],[Expiration Date]]-J1567&gt;12/31/2024,"not expired","expired")</f>
        <v>expired</v>
      </c>
      <c r="R1559">
        <f>Table1[[#This Row],[Discounted Price]]*0.95</f>
        <v>407.70675</v>
      </c>
      <c r="S1559">
        <f>Table1[[#This Row],[Discounted Price]]*0.9</f>
        <v>386.24850000000004</v>
      </c>
      <c r="T1559">
        <f>Table1[[#This Row],[Discounted Price]]*0.8</f>
        <v>343.33200000000005</v>
      </c>
      <c r="U1559">
        <f>Table1[[#This Row],[Price]]*0.52</f>
        <v>247.96200000000002</v>
      </c>
      <c r="V1559">
        <f>(Table1[[#This Row],[Price]]-Table1[[#This Row],[Scrap value]])/2</f>
        <v>114.444</v>
      </c>
    </row>
    <row r="1560" spans="1:22" x14ac:dyDescent="0.25">
      <c r="A1560" t="s">
        <v>7539</v>
      </c>
      <c r="B1560" t="s">
        <v>22</v>
      </c>
      <c r="C1560" t="s">
        <v>47</v>
      </c>
      <c r="D1560" t="s">
        <v>7540</v>
      </c>
      <c r="E1560">
        <v>494.64</v>
      </c>
      <c r="F1560">
        <v>20</v>
      </c>
      <c r="G1560" t="s">
        <v>43730</v>
      </c>
      <c r="H1560" t="s">
        <v>7541</v>
      </c>
      <c r="I1560" s="1">
        <v>45137</v>
      </c>
      <c r="J1560" s="1">
        <v>45658</v>
      </c>
      <c r="K1560" t="s">
        <v>7542</v>
      </c>
      <c r="L1560" t="s">
        <v>7543</v>
      </c>
      <c r="M1560" t="s">
        <v>27</v>
      </c>
      <c r="N1560">
        <v>2</v>
      </c>
      <c r="O1560">
        <f>Table1[[#This Row],[Price]]-0.1*Table1[[#This Row],[Price]]</f>
        <v>445.17599999999999</v>
      </c>
      <c r="P1560" s="9">
        <f>(Table1[[#This Row],[Expiration Date]]-Table1[[#This Row],[Manufacturing Date]])/365</f>
        <v>1.4273972602739726</v>
      </c>
      <c r="Q1560" t="str">
        <f>IF(Table1[[#This Row],[Expiration Date]]-J1568&gt;12/31/2024,"not expired","expired")</f>
        <v>expired</v>
      </c>
      <c r="R1560">
        <f>Table1[[#This Row],[Discounted Price]]*0.95</f>
        <v>422.91719999999998</v>
      </c>
      <c r="S1560">
        <f>Table1[[#This Row],[Discounted Price]]*0.9</f>
        <v>400.65839999999997</v>
      </c>
      <c r="T1560">
        <f>Table1[[#This Row],[Discounted Price]]*0.8</f>
        <v>356.14080000000001</v>
      </c>
      <c r="U1560">
        <f>Table1[[#This Row],[Price]]*0.52</f>
        <v>257.21280000000002</v>
      </c>
      <c r="V1560">
        <f>(Table1[[#This Row],[Price]]-Table1[[#This Row],[Scrap value]])/2</f>
        <v>118.71359999999999</v>
      </c>
    </row>
    <row r="1561" spans="1:22" x14ac:dyDescent="0.25">
      <c r="A1561" t="s">
        <v>7544</v>
      </c>
      <c r="B1561" t="s">
        <v>29</v>
      </c>
      <c r="C1561" t="s">
        <v>47</v>
      </c>
      <c r="D1561" t="s">
        <v>7545</v>
      </c>
      <c r="E1561">
        <v>72.72</v>
      </c>
      <c r="F1561">
        <v>43</v>
      </c>
      <c r="G1561" t="s">
        <v>43728</v>
      </c>
      <c r="H1561" t="s">
        <v>7546</v>
      </c>
      <c r="I1561" s="1">
        <v>44927</v>
      </c>
      <c r="J1561" s="1">
        <v>46023</v>
      </c>
      <c r="K1561" t="s">
        <v>7547</v>
      </c>
      <c r="L1561" t="s">
        <v>7548</v>
      </c>
      <c r="M1561" t="s">
        <v>45</v>
      </c>
      <c r="N1561">
        <v>1</v>
      </c>
      <c r="O1561">
        <f>Table1[[#This Row],[Price]]-0.1*Table1[[#This Row],[Price]]</f>
        <v>65.447999999999993</v>
      </c>
      <c r="P1561" s="9">
        <f>(Table1[[#This Row],[Expiration Date]]-Table1[[#This Row],[Manufacturing Date]])/365</f>
        <v>3.0027397260273974</v>
      </c>
      <c r="Q1561" t="str">
        <f>IF(Table1[[#This Row],[Expiration Date]]-J1569&gt;12/31/2024,"not expired","expired")</f>
        <v>expired</v>
      </c>
      <c r="R1561">
        <f>Table1[[#This Row],[Discounted Price]]*0.95</f>
        <v>62.175599999999989</v>
      </c>
      <c r="S1561">
        <f>Table1[[#This Row],[Discounted Price]]*0.9</f>
        <v>58.903199999999998</v>
      </c>
      <c r="T1561">
        <f>Table1[[#This Row],[Discounted Price]]*0.8</f>
        <v>52.358399999999996</v>
      </c>
      <c r="U1561">
        <f>Table1[[#This Row],[Price]]*0.52</f>
        <v>37.814399999999999</v>
      </c>
      <c r="V1561">
        <f>(Table1[[#This Row],[Price]]-Table1[[#This Row],[Scrap value]])/2</f>
        <v>17.4528</v>
      </c>
    </row>
    <row r="1562" spans="1:22" x14ac:dyDescent="0.25">
      <c r="A1562" t="s">
        <v>7549</v>
      </c>
      <c r="B1562" t="s">
        <v>35</v>
      </c>
      <c r="C1562" t="s">
        <v>47</v>
      </c>
      <c r="D1562" t="s">
        <v>7550</v>
      </c>
      <c r="E1562">
        <v>277.35000000000002</v>
      </c>
      <c r="F1562">
        <v>35</v>
      </c>
      <c r="G1562" t="s">
        <v>43728</v>
      </c>
      <c r="H1562" t="s">
        <v>5421</v>
      </c>
      <c r="I1562" s="1">
        <v>44927</v>
      </c>
      <c r="J1562" s="1">
        <v>45292</v>
      </c>
      <c r="K1562" t="s">
        <v>7551</v>
      </c>
      <c r="L1562" t="s">
        <v>7552</v>
      </c>
      <c r="M1562" t="s">
        <v>27</v>
      </c>
      <c r="N1562">
        <v>4</v>
      </c>
      <c r="O1562">
        <f>Table1[[#This Row],[Price]]-0.1*Table1[[#This Row],[Price]]</f>
        <v>249.61500000000001</v>
      </c>
      <c r="P1562" s="9">
        <f>(Table1[[#This Row],[Expiration Date]]-Table1[[#This Row],[Manufacturing Date]])/365</f>
        <v>1</v>
      </c>
      <c r="Q1562" t="str">
        <f>IF(Table1[[#This Row],[Expiration Date]]-J1570&gt;12/31/2024,"not expired","expired")</f>
        <v>expired</v>
      </c>
      <c r="R1562">
        <f>Table1[[#This Row],[Discounted Price]]*0.95</f>
        <v>237.13425000000001</v>
      </c>
      <c r="S1562">
        <f>Table1[[#This Row],[Discounted Price]]*0.9</f>
        <v>224.65350000000001</v>
      </c>
      <c r="T1562">
        <f>Table1[[#This Row],[Discounted Price]]*0.8</f>
        <v>199.69200000000001</v>
      </c>
      <c r="U1562">
        <f>Table1[[#This Row],[Price]]*0.52</f>
        <v>144.22200000000001</v>
      </c>
      <c r="V1562">
        <f>(Table1[[#This Row],[Price]]-Table1[[#This Row],[Scrap value]])/2</f>
        <v>66.564000000000007</v>
      </c>
    </row>
    <row r="1563" spans="1:22" x14ac:dyDescent="0.25">
      <c r="A1563" t="s">
        <v>7553</v>
      </c>
      <c r="B1563" t="s">
        <v>15</v>
      </c>
      <c r="C1563" t="s">
        <v>47</v>
      </c>
      <c r="D1563" t="s">
        <v>7554</v>
      </c>
      <c r="E1563">
        <v>316.89999999999998</v>
      </c>
      <c r="F1563">
        <v>43</v>
      </c>
      <c r="G1563" t="s">
        <v>43729</v>
      </c>
      <c r="H1563" t="s">
        <v>2791</v>
      </c>
      <c r="I1563" s="1">
        <v>45000</v>
      </c>
      <c r="J1563" s="1">
        <v>46023</v>
      </c>
      <c r="K1563" t="s">
        <v>7555</v>
      </c>
      <c r="L1563" t="s">
        <v>7556</v>
      </c>
      <c r="M1563" t="s">
        <v>27</v>
      </c>
      <c r="N1563">
        <v>5</v>
      </c>
      <c r="O1563">
        <f>Table1[[#This Row],[Price]]-0.1*Table1[[#This Row],[Price]]</f>
        <v>285.20999999999998</v>
      </c>
      <c r="P1563" s="9">
        <f>(Table1[[#This Row],[Expiration Date]]-Table1[[#This Row],[Manufacturing Date]])/365</f>
        <v>2.8027397260273972</v>
      </c>
      <c r="Q1563" t="str">
        <f>IF(Table1[[#This Row],[Expiration Date]]-J1571&gt;12/31/2024,"not expired","expired")</f>
        <v>not expired</v>
      </c>
      <c r="R1563">
        <f>Table1[[#This Row],[Discounted Price]]*0.95</f>
        <v>270.94949999999994</v>
      </c>
      <c r="S1563">
        <f>Table1[[#This Row],[Discounted Price]]*0.9</f>
        <v>256.68899999999996</v>
      </c>
      <c r="T1563">
        <f>Table1[[#This Row],[Discounted Price]]*0.8</f>
        <v>228.16800000000001</v>
      </c>
      <c r="U1563">
        <f>Table1[[#This Row],[Price]]*0.52</f>
        <v>164.78799999999998</v>
      </c>
      <c r="V1563">
        <f>(Table1[[#This Row],[Price]]-Table1[[#This Row],[Scrap value]])/2</f>
        <v>76.055999999999997</v>
      </c>
    </row>
    <row r="1564" spans="1:22" x14ac:dyDescent="0.25">
      <c r="A1564" t="s">
        <v>7557</v>
      </c>
      <c r="B1564" t="s">
        <v>35</v>
      </c>
      <c r="C1564" t="s">
        <v>47</v>
      </c>
      <c r="D1564" t="s">
        <v>7558</v>
      </c>
      <c r="E1564">
        <v>143.26</v>
      </c>
      <c r="F1564">
        <v>7</v>
      </c>
      <c r="G1564" t="s">
        <v>43729</v>
      </c>
      <c r="H1564" t="s">
        <v>7559</v>
      </c>
      <c r="I1564" s="1">
        <v>44927</v>
      </c>
      <c r="J1564" s="1">
        <v>45658</v>
      </c>
      <c r="K1564" t="s">
        <v>7560</v>
      </c>
      <c r="L1564" t="s">
        <v>7561</v>
      </c>
      <c r="M1564" t="s">
        <v>20</v>
      </c>
      <c r="N1564">
        <v>4</v>
      </c>
      <c r="O1564">
        <f>Table1[[#This Row],[Price]]-0.1*Table1[[#This Row],[Price]]</f>
        <v>128.934</v>
      </c>
      <c r="P1564" s="9">
        <f>(Table1[[#This Row],[Expiration Date]]-Table1[[#This Row],[Manufacturing Date]])/365</f>
        <v>2.0027397260273974</v>
      </c>
      <c r="Q1564" t="str">
        <f>IF(Table1[[#This Row],[Expiration Date]]-J1572&gt;12/31/2024,"not expired","expired")</f>
        <v>expired</v>
      </c>
      <c r="R1564">
        <f>Table1[[#This Row],[Discounted Price]]*0.95</f>
        <v>122.48729999999999</v>
      </c>
      <c r="S1564">
        <f>Table1[[#This Row],[Discounted Price]]*0.9</f>
        <v>116.0406</v>
      </c>
      <c r="T1564">
        <f>Table1[[#This Row],[Discounted Price]]*0.8</f>
        <v>103.1472</v>
      </c>
      <c r="U1564">
        <f>Table1[[#This Row],[Price]]*0.52</f>
        <v>74.495199999999997</v>
      </c>
      <c r="V1564">
        <f>(Table1[[#This Row],[Price]]-Table1[[#This Row],[Scrap value]])/2</f>
        <v>34.382399999999997</v>
      </c>
    </row>
    <row r="1565" spans="1:22" x14ac:dyDescent="0.25">
      <c r="A1565" t="s">
        <v>7562</v>
      </c>
      <c r="B1565" t="s">
        <v>35</v>
      </c>
      <c r="C1565" t="s">
        <v>47</v>
      </c>
      <c r="D1565" t="s">
        <v>7563</v>
      </c>
      <c r="E1565">
        <v>257.74</v>
      </c>
      <c r="F1565">
        <v>58</v>
      </c>
      <c r="G1565" t="s">
        <v>43730</v>
      </c>
      <c r="H1565" t="s">
        <v>7564</v>
      </c>
      <c r="I1565" s="1">
        <v>45137</v>
      </c>
      <c r="J1565" s="1">
        <v>46023</v>
      </c>
      <c r="K1565" t="s">
        <v>7565</v>
      </c>
      <c r="L1565" t="s">
        <v>7566</v>
      </c>
      <c r="M1565" t="s">
        <v>20</v>
      </c>
      <c r="N1565">
        <v>4</v>
      </c>
      <c r="O1565">
        <f>Table1[[#This Row],[Price]]-0.1*Table1[[#This Row],[Price]]</f>
        <v>231.96600000000001</v>
      </c>
      <c r="P1565" s="9">
        <f>(Table1[[#This Row],[Expiration Date]]-Table1[[#This Row],[Manufacturing Date]])/365</f>
        <v>2.4273972602739726</v>
      </c>
      <c r="Q1565" t="str">
        <f>IF(Table1[[#This Row],[Expiration Date]]-J1573&gt;12/31/2024,"not expired","expired")</f>
        <v>not expired</v>
      </c>
      <c r="R1565">
        <f>Table1[[#This Row],[Discounted Price]]*0.95</f>
        <v>220.36769999999999</v>
      </c>
      <c r="S1565">
        <f>Table1[[#This Row],[Discounted Price]]*0.9</f>
        <v>208.76940000000002</v>
      </c>
      <c r="T1565">
        <f>Table1[[#This Row],[Discounted Price]]*0.8</f>
        <v>185.57280000000003</v>
      </c>
      <c r="U1565">
        <f>Table1[[#This Row],[Price]]*0.52</f>
        <v>134.0248</v>
      </c>
      <c r="V1565">
        <f>(Table1[[#This Row],[Price]]-Table1[[#This Row],[Scrap value]])/2</f>
        <v>61.857600000000005</v>
      </c>
    </row>
    <row r="1566" spans="1:22" x14ac:dyDescent="0.25">
      <c r="A1566" t="s">
        <v>7567</v>
      </c>
      <c r="B1566" t="s">
        <v>15</v>
      </c>
      <c r="C1566" t="s">
        <v>47</v>
      </c>
      <c r="D1566" t="s">
        <v>7568</v>
      </c>
      <c r="E1566">
        <v>170.35</v>
      </c>
      <c r="F1566">
        <v>55</v>
      </c>
      <c r="G1566" t="s">
        <v>43729</v>
      </c>
      <c r="H1566" t="s">
        <v>3580</v>
      </c>
      <c r="I1566" s="1">
        <v>44927</v>
      </c>
      <c r="J1566" s="1">
        <v>46023</v>
      </c>
      <c r="K1566" t="s">
        <v>7569</v>
      </c>
      <c r="L1566" t="s">
        <v>7570</v>
      </c>
      <c r="M1566" t="s">
        <v>45</v>
      </c>
      <c r="N1566">
        <v>2</v>
      </c>
      <c r="O1566">
        <f>Table1[[#This Row],[Price]]-0.1*Table1[[#This Row],[Price]]</f>
        <v>153.315</v>
      </c>
      <c r="P1566" s="9">
        <f>(Table1[[#This Row],[Expiration Date]]-Table1[[#This Row],[Manufacturing Date]])/365</f>
        <v>3.0027397260273974</v>
      </c>
      <c r="Q1566" t="str">
        <f>IF(Table1[[#This Row],[Expiration Date]]-J1574&gt;12/31/2024,"not expired","expired")</f>
        <v>expired</v>
      </c>
      <c r="R1566">
        <f>Table1[[#This Row],[Discounted Price]]*0.95</f>
        <v>145.64924999999999</v>
      </c>
      <c r="S1566">
        <f>Table1[[#This Row],[Discounted Price]]*0.9</f>
        <v>137.98349999999999</v>
      </c>
      <c r="T1566">
        <f>Table1[[#This Row],[Discounted Price]]*0.8</f>
        <v>122.652</v>
      </c>
      <c r="U1566">
        <f>Table1[[#This Row],[Price]]*0.52</f>
        <v>88.581999999999994</v>
      </c>
      <c r="V1566">
        <f>(Table1[[#This Row],[Price]]-Table1[[#This Row],[Scrap value]])/2</f>
        <v>40.884</v>
      </c>
    </row>
    <row r="1567" spans="1:22" x14ac:dyDescent="0.25">
      <c r="A1567" t="s">
        <v>7571</v>
      </c>
      <c r="B1567" t="s">
        <v>22</v>
      </c>
      <c r="C1567" t="s">
        <v>47</v>
      </c>
      <c r="D1567" t="s">
        <v>7572</v>
      </c>
      <c r="E1567">
        <v>80</v>
      </c>
      <c r="F1567">
        <v>37</v>
      </c>
      <c r="G1567" t="s">
        <v>43729</v>
      </c>
      <c r="H1567" t="s">
        <v>7573</v>
      </c>
      <c r="I1567" s="1">
        <v>44927</v>
      </c>
      <c r="J1567" s="1">
        <v>45292</v>
      </c>
      <c r="K1567" t="s">
        <v>7574</v>
      </c>
      <c r="L1567" t="s">
        <v>7575</v>
      </c>
      <c r="M1567" t="s">
        <v>20</v>
      </c>
      <c r="N1567">
        <v>3</v>
      </c>
      <c r="O1567">
        <f>Table1[[#This Row],[Price]]-0.1*Table1[[#This Row],[Price]]</f>
        <v>72</v>
      </c>
      <c r="P1567" s="9">
        <f>(Table1[[#This Row],[Expiration Date]]-Table1[[#This Row],[Manufacturing Date]])/365</f>
        <v>1</v>
      </c>
      <c r="Q1567" t="str">
        <f>IF(Table1[[#This Row],[Expiration Date]]-J1575&gt;12/31/2024,"not expired","expired")</f>
        <v>expired</v>
      </c>
      <c r="R1567">
        <f>Table1[[#This Row],[Discounted Price]]*0.95</f>
        <v>68.399999999999991</v>
      </c>
      <c r="S1567">
        <f>Table1[[#This Row],[Discounted Price]]*0.9</f>
        <v>64.8</v>
      </c>
      <c r="T1567">
        <f>Table1[[#This Row],[Discounted Price]]*0.8</f>
        <v>57.6</v>
      </c>
      <c r="U1567">
        <f>Table1[[#This Row],[Price]]*0.52</f>
        <v>41.6</v>
      </c>
      <c r="V1567">
        <f>(Table1[[#This Row],[Price]]-Table1[[#This Row],[Scrap value]])/2</f>
        <v>19.2</v>
      </c>
    </row>
    <row r="1568" spans="1:22" x14ac:dyDescent="0.25">
      <c r="A1568" t="s">
        <v>7576</v>
      </c>
      <c r="B1568" t="s">
        <v>29</v>
      </c>
      <c r="C1568" t="s">
        <v>47</v>
      </c>
      <c r="D1568" t="s">
        <v>7577</v>
      </c>
      <c r="E1568">
        <v>481.7</v>
      </c>
      <c r="F1568">
        <v>18</v>
      </c>
      <c r="G1568" t="s">
        <v>43728</v>
      </c>
      <c r="H1568" t="s">
        <v>2737</v>
      </c>
      <c r="I1568" s="1">
        <v>45137</v>
      </c>
      <c r="J1568" s="1">
        <v>45658</v>
      </c>
      <c r="K1568" t="s">
        <v>7578</v>
      </c>
      <c r="L1568" t="s">
        <v>7579</v>
      </c>
      <c r="M1568" t="s">
        <v>45</v>
      </c>
      <c r="N1568">
        <v>2</v>
      </c>
      <c r="O1568">
        <f>Table1[[#This Row],[Price]]-0.1*Table1[[#This Row],[Price]]</f>
        <v>433.53</v>
      </c>
      <c r="P1568" s="9">
        <f>(Table1[[#This Row],[Expiration Date]]-Table1[[#This Row],[Manufacturing Date]])/365</f>
        <v>1.4273972602739726</v>
      </c>
      <c r="Q1568" t="str">
        <f>IF(Table1[[#This Row],[Expiration Date]]-J1576&gt;12/31/2024,"not expired","expired")</f>
        <v>expired</v>
      </c>
      <c r="R1568">
        <f>Table1[[#This Row],[Discounted Price]]*0.95</f>
        <v>411.85349999999994</v>
      </c>
      <c r="S1568">
        <f>Table1[[#This Row],[Discounted Price]]*0.9</f>
        <v>390.17699999999996</v>
      </c>
      <c r="T1568">
        <f>Table1[[#This Row],[Discounted Price]]*0.8</f>
        <v>346.82400000000001</v>
      </c>
      <c r="U1568">
        <f>Table1[[#This Row],[Price]]*0.52</f>
        <v>250.48400000000001</v>
      </c>
      <c r="V1568">
        <f>(Table1[[#This Row],[Price]]-Table1[[#This Row],[Scrap value]])/2</f>
        <v>115.60799999999999</v>
      </c>
    </row>
    <row r="1569" spans="1:22" x14ac:dyDescent="0.25">
      <c r="A1569" t="s">
        <v>7580</v>
      </c>
      <c r="B1569" t="s">
        <v>35</v>
      </c>
      <c r="C1569" t="s">
        <v>47</v>
      </c>
      <c r="D1569" t="s">
        <v>7581</v>
      </c>
      <c r="E1569">
        <v>196.74</v>
      </c>
      <c r="F1569">
        <v>74</v>
      </c>
      <c r="G1569" t="s">
        <v>43730</v>
      </c>
      <c r="H1569" t="s">
        <v>3761</v>
      </c>
      <c r="I1569" s="1">
        <v>44927</v>
      </c>
      <c r="J1569" s="1">
        <v>46023</v>
      </c>
      <c r="K1569" t="s">
        <v>7582</v>
      </c>
      <c r="L1569" t="s">
        <v>7583</v>
      </c>
      <c r="M1569" t="s">
        <v>45</v>
      </c>
      <c r="N1569">
        <v>1</v>
      </c>
      <c r="O1569">
        <f>Table1[[#This Row],[Price]]-0.1*Table1[[#This Row],[Price]]</f>
        <v>177.066</v>
      </c>
      <c r="P1569" s="9">
        <f>(Table1[[#This Row],[Expiration Date]]-Table1[[#This Row],[Manufacturing Date]])/365</f>
        <v>3.0027397260273974</v>
      </c>
      <c r="Q1569" t="str">
        <f>IF(Table1[[#This Row],[Expiration Date]]-J1577&gt;12/31/2024,"not expired","expired")</f>
        <v>not expired</v>
      </c>
      <c r="R1569">
        <f>Table1[[#This Row],[Discounted Price]]*0.95</f>
        <v>168.21269999999998</v>
      </c>
      <c r="S1569">
        <f>Table1[[#This Row],[Discounted Price]]*0.9</f>
        <v>159.35939999999999</v>
      </c>
      <c r="T1569">
        <f>Table1[[#This Row],[Discounted Price]]*0.8</f>
        <v>141.65280000000001</v>
      </c>
      <c r="U1569">
        <f>Table1[[#This Row],[Price]]*0.52</f>
        <v>102.30480000000001</v>
      </c>
      <c r="V1569">
        <f>(Table1[[#This Row],[Price]]-Table1[[#This Row],[Scrap value]])/2</f>
        <v>47.217599999999997</v>
      </c>
    </row>
    <row r="1570" spans="1:22" x14ac:dyDescent="0.25">
      <c r="A1570" t="s">
        <v>7584</v>
      </c>
      <c r="B1570" t="s">
        <v>22</v>
      </c>
      <c r="C1570" t="s">
        <v>47</v>
      </c>
      <c r="D1570" t="s">
        <v>7585</v>
      </c>
      <c r="E1570">
        <v>212.13</v>
      </c>
      <c r="F1570">
        <v>84</v>
      </c>
      <c r="G1570" t="s">
        <v>43729</v>
      </c>
      <c r="H1570" t="s">
        <v>7586</v>
      </c>
      <c r="I1570" s="1">
        <v>45137</v>
      </c>
      <c r="J1570" s="1">
        <v>45658</v>
      </c>
      <c r="K1570" t="s">
        <v>7587</v>
      </c>
      <c r="L1570" t="s">
        <v>7588</v>
      </c>
      <c r="M1570" t="s">
        <v>45</v>
      </c>
      <c r="N1570">
        <v>4</v>
      </c>
      <c r="O1570">
        <f>Table1[[#This Row],[Price]]-0.1*Table1[[#This Row],[Price]]</f>
        <v>190.917</v>
      </c>
      <c r="P1570" s="9">
        <f>(Table1[[#This Row],[Expiration Date]]-Table1[[#This Row],[Manufacturing Date]])/365</f>
        <v>1.4273972602739726</v>
      </c>
      <c r="Q1570" t="str">
        <f>IF(Table1[[#This Row],[Expiration Date]]-J1578&gt;12/31/2024,"not expired","expired")</f>
        <v>not expired</v>
      </c>
      <c r="R1570">
        <f>Table1[[#This Row],[Discounted Price]]*0.95</f>
        <v>181.37115</v>
      </c>
      <c r="S1570">
        <f>Table1[[#This Row],[Discounted Price]]*0.9</f>
        <v>171.8253</v>
      </c>
      <c r="T1570">
        <f>Table1[[#This Row],[Discounted Price]]*0.8</f>
        <v>152.7336</v>
      </c>
      <c r="U1570">
        <f>Table1[[#This Row],[Price]]*0.52</f>
        <v>110.30760000000001</v>
      </c>
      <c r="V1570">
        <f>(Table1[[#This Row],[Price]]-Table1[[#This Row],[Scrap value]])/2</f>
        <v>50.911199999999994</v>
      </c>
    </row>
    <row r="1571" spans="1:22" x14ac:dyDescent="0.25">
      <c r="A1571" t="s">
        <v>7589</v>
      </c>
      <c r="B1571" t="s">
        <v>15</v>
      </c>
      <c r="C1571" t="s">
        <v>47</v>
      </c>
      <c r="D1571" t="s">
        <v>7590</v>
      </c>
      <c r="E1571">
        <v>294.05</v>
      </c>
      <c r="F1571">
        <v>3</v>
      </c>
      <c r="G1571" t="s">
        <v>43728</v>
      </c>
      <c r="H1571" t="s">
        <v>7591</v>
      </c>
      <c r="I1571" s="1">
        <v>45000</v>
      </c>
      <c r="J1571" s="1">
        <v>45658</v>
      </c>
      <c r="K1571" t="s">
        <v>7592</v>
      </c>
      <c r="L1571" t="s">
        <v>7593</v>
      </c>
      <c r="M1571" t="s">
        <v>20</v>
      </c>
      <c r="N1571">
        <v>5</v>
      </c>
      <c r="O1571">
        <f>Table1[[#This Row],[Price]]-0.1*Table1[[#This Row],[Price]]</f>
        <v>264.64499999999998</v>
      </c>
      <c r="P1571" s="9">
        <f>(Table1[[#This Row],[Expiration Date]]-Table1[[#This Row],[Manufacturing Date]])/365</f>
        <v>1.8027397260273972</v>
      </c>
      <c r="Q1571" t="str">
        <f>IF(Table1[[#This Row],[Expiration Date]]-J1579&gt;12/31/2024,"not expired","expired")</f>
        <v>expired</v>
      </c>
      <c r="R1571">
        <f>Table1[[#This Row],[Discounted Price]]*0.95</f>
        <v>251.41274999999996</v>
      </c>
      <c r="S1571">
        <f>Table1[[#This Row],[Discounted Price]]*0.9</f>
        <v>238.18049999999999</v>
      </c>
      <c r="T1571">
        <f>Table1[[#This Row],[Discounted Price]]*0.8</f>
        <v>211.71600000000001</v>
      </c>
      <c r="U1571">
        <f>Table1[[#This Row],[Price]]*0.52</f>
        <v>152.90600000000001</v>
      </c>
      <c r="V1571">
        <f>(Table1[[#This Row],[Price]]-Table1[[#This Row],[Scrap value]])/2</f>
        <v>70.572000000000003</v>
      </c>
    </row>
    <row r="1572" spans="1:22" x14ac:dyDescent="0.25">
      <c r="A1572" t="s">
        <v>7594</v>
      </c>
      <c r="B1572" t="s">
        <v>15</v>
      </c>
      <c r="C1572" t="s">
        <v>47</v>
      </c>
      <c r="D1572" t="s">
        <v>7595</v>
      </c>
      <c r="E1572">
        <v>85.18</v>
      </c>
      <c r="F1572">
        <v>95</v>
      </c>
      <c r="G1572" t="s">
        <v>43729</v>
      </c>
      <c r="H1572" t="s">
        <v>7596</v>
      </c>
      <c r="I1572" s="1">
        <v>45000</v>
      </c>
      <c r="J1572" s="1">
        <v>46023</v>
      </c>
      <c r="K1572" t="s">
        <v>7597</v>
      </c>
      <c r="L1572" t="s">
        <v>7598</v>
      </c>
      <c r="M1572" t="s">
        <v>20</v>
      </c>
      <c r="N1572">
        <v>4</v>
      </c>
      <c r="O1572">
        <f>Table1[[#This Row],[Price]]-0.1*Table1[[#This Row],[Price]]</f>
        <v>76.662000000000006</v>
      </c>
      <c r="P1572" s="9">
        <f>(Table1[[#This Row],[Expiration Date]]-Table1[[#This Row],[Manufacturing Date]])/365</f>
        <v>2.8027397260273972</v>
      </c>
      <c r="Q1572" t="str">
        <f>IF(Table1[[#This Row],[Expiration Date]]-J1580&gt;12/31/2024,"not expired","expired")</f>
        <v>not expired</v>
      </c>
      <c r="R1572">
        <f>Table1[[#This Row],[Discounted Price]]*0.95</f>
        <v>72.828900000000004</v>
      </c>
      <c r="S1572">
        <f>Table1[[#This Row],[Discounted Price]]*0.9</f>
        <v>68.995800000000003</v>
      </c>
      <c r="T1572">
        <f>Table1[[#This Row],[Discounted Price]]*0.8</f>
        <v>61.329600000000006</v>
      </c>
      <c r="U1572">
        <f>Table1[[#This Row],[Price]]*0.52</f>
        <v>44.293600000000005</v>
      </c>
      <c r="V1572">
        <f>(Table1[[#This Row],[Price]]-Table1[[#This Row],[Scrap value]])/2</f>
        <v>20.443200000000001</v>
      </c>
    </row>
    <row r="1573" spans="1:22" x14ac:dyDescent="0.25">
      <c r="A1573" t="s">
        <v>7599</v>
      </c>
      <c r="B1573" t="s">
        <v>35</v>
      </c>
      <c r="C1573" t="s">
        <v>47</v>
      </c>
      <c r="D1573" t="s">
        <v>7600</v>
      </c>
      <c r="E1573">
        <v>89.91</v>
      </c>
      <c r="F1573">
        <v>39</v>
      </c>
      <c r="G1573" t="s">
        <v>43728</v>
      </c>
      <c r="H1573" t="s">
        <v>7601</v>
      </c>
      <c r="I1573" s="1">
        <v>44927</v>
      </c>
      <c r="J1573" s="1">
        <v>45292</v>
      </c>
      <c r="K1573" t="s">
        <v>7602</v>
      </c>
      <c r="L1573" t="s">
        <v>7603</v>
      </c>
      <c r="M1573" t="s">
        <v>27</v>
      </c>
      <c r="N1573">
        <v>3</v>
      </c>
      <c r="O1573">
        <f>Table1[[#This Row],[Price]]-0.1*Table1[[#This Row],[Price]]</f>
        <v>80.918999999999997</v>
      </c>
      <c r="P1573" s="9">
        <f>(Table1[[#This Row],[Expiration Date]]-Table1[[#This Row],[Manufacturing Date]])/365</f>
        <v>1</v>
      </c>
      <c r="Q1573" t="str">
        <f>IF(Table1[[#This Row],[Expiration Date]]-J1581&gt;12/31/2024,"not expired","expired")</f>
        <v>expired</v>
      </c>
      <c r="R1573">
        <f>Table1[[#This Row],[Discounted Price]]*0.95</f>
        <v>76.873049999999992</v>
      </c>
      <c r="S1573">
        <f>Table1[[#This Row],[Discounted Price]]*0.9</f>
        <v>72.827100000000002</v>
      </c>
      <c r="T1573">
        <f>Table1[[#This Row],[Discounted Price]]*0.8</f>
        <v>64.735200000000006</v>
      </c>
      <c r="U1573">
        <f>Table1[[#This Row],[Price]]*0.52</f>
        <v>46.7532</v>
      </c>
      <c r="V1573">
        <f>(Table1[[#This Row],[Price]]-Table1[[#This Row],[Scrap value]])/2</f>
        <v>21.578399999999998</v>
      </c>
    </row>
    <row r="1574" spans="1:22" x14ac:dyDescent="0.25">
      <c r="A1574" t="s">
        <v>7604</v>
      </c>
      <c r="B1574" t="s">
        <v>35</v>
      </c>
      <c r="C1574" t="s">
        <v>47</v>
      </c>
      <c r="D1574" t="s">
        <v>7605</v>
      </c>
      <c r="E1574">
        <v>192.32</v>
      </c>
      <c r="F1574">
        <v>8</v>
      </c>
      <c r="G1574" t="s">
        <v>43730</v>
      </c>
      <c r="H1574" t="s">
        <v>7606</v>
      </c>
      <c r="I1574" s="1">
        <v>44927</v>
      </c>
      <c r="J1574" s="1">
        <v>46023</v>
      </c>
      <c r="K1574" t="s">
        <v>7607</v>
      </c>
      <c r="L1574" t="s">
        <v>7608</v>
      </c>
      <c r="M1574" t="s">
        <v>27</v>
      </c>
      <c r="N1574">
        <v>3</v>
      </c>
      <c r="O1574">
        <f>Table1[[#This Row],[Price]]-0.1*Table1[[#This Row],[Price]]</f>
        <v>173.08799999999999</v>
      </c>
      <c r="P1574" s="9">
        <f>(Table1[[#This Row],[Expiration Date]]-Table1[[#This Row],[Manufacturing Date]])/365</f>
        <v>3.0027397260273974</v>
      </c>
      <c r="Q1574" t="str">
        <f>IF(Table1[[#This Row],[Expiration Date]]-J1582&gt;12/31/2024,"not expired","expired")</f>
        <v>not expired</v>
      </c>
      <c r="R1574">
        <f>Table1[[#This Row],[Discounted Price]]*0.95</f>
        <v>164.43359999999998</v>
      </c>
      <c r="S1574">
        <f>Table1[[#This Row],[Discounted Price]]*0.9</f>
        <v>155.7792</v>
      </c>
      <c r="T1574">
        <f>Table1[[#This Row],[Discounted Price]]*0.8</f>
        <v>138.47040000000001</v>
      </c>
      <c r="U1574">
        <f>Table1[[#This Row],[Price]]*0.52</f>
        <v>100.0064</v>
      </c>
      <c r="V1574">
        <f>(Table1[[#This Row],[Price]]-Table1[[#This Row],[Scrap value]])/2</f>
        <v>46.156799999999997</v>
      </c>
    </row>
    <row r="1575" spans="1:22" x14ac:dyDescent="0.25">
      <c r="A1575" t="s">
        <v>7609</v>
      </c>
      <c r="B1575" t="s">
        <v>29</v>
      </c>
      <c r="C1575" t="s">
        <v>47</v>
      </c>
      <c r="D1575" t="s">
        <v>7610</v>
      </c>
      <c r="E1575">
        <v>99.62</v>
      </c>
      <c r="F1575">
        <v>29</v>
      </c>
      <c r="G1575" t="s">
        <v>43728</v>
      </c>
      <c r="H1575" t="s">
        <v>7611</v>
      </c>
      <c r="I1575" s="1">
        <v>44927</v>
      </c>
      <c r="J1575" s="1">
        <v>45658</v>
      </c>
      <c r="K1575" t="s">
        <v>7612</v>
      </c>
      <c r="L1575" t="s">
        <v>7613</v>
      </c>
      <c r="M1575" t="s">
        <v>45</v>
      </c>
      <c r="N1575">
        <v>1</v>
      </c>
      <c r="O1575">
        <f>Table1[[#This Row],[Price]]-0.1*Table1[[#This Row],[Price]]</f>
        <v>89.658000000000001</v>
      </c>
      <c r="P1575" s="9">
        <f>(Table1[[#This Row],[Expiration Date]]-Table1[[#This Row],[Manufacturing Date]])/365</f>
        <v>2.0027397260273974</v>
      </c>
      <c r="Q1575" t="str">
        <f>IF(Table1[[#This Row],[Expiration Date]]-J1583&gt;12/31/2024,"not expired","expired")</f>
        <v>not expired</v>
      </c>
      <c r="R1575">
        <f>Table1[[#This Row],[Discounted Price]]*0.95</f>
        <v>85.1751</v>
      </c>
      <c r="S1575">
        <f>Table1[[#This Row],[Discounted Price]]*0.9</f>
        <v>80.6922</v>
      </c>
      <c r="T1575">
        <f>Table1[[#This Row],[Discounted Price]]*0.8</f>
        <v>71.726399999999998</v>
      </c>
      <c r="U1575">
        <f>Table1[[#This Row],[Price]]*0.52</f>
        <v>51.802400000000006</v>
      </c>
      <c r="V1575">
        <f>(Table1[[#This Row],[Price]]-Table1[[#This Row],[Scrap value]])/2</f>
        <v>23.908799999999999</v>
      </c>
    </row>
    <row r="1576" spans="1:22" x14ac:dyDescent="0.25">
      <c r="A1576" t="s">
        <v>7614</v>
      </c>
      <c r="B1576" t="s">
        <v>22</v>
      </c>
      <c r="C1576" t="s">
        <v>47</v>
      </c>
      <c r="D1576" t="s">
        <v>7615</v>
      </c>
      <c r="E1576">
        <v>150.18</v>
      </c>
      <c r="F1576">
        <v>64</v>
      </c>
      <c r="G1576" t="s">
        <v>43729</v>
      </c>
      <c r="H1576" t="s">
        <v>7616</v>
      </c>
      <c r="I1576" s="1">
        <v>45137</v>
      </c>
      <c r="J1576" s="1">
        <v>46023</v>
      </c>
      <c r="K1576" t="s">
        <v>7617</v>
      </c>
      <c r="L1576" t="s">
        <v>7618</v>
      </c>
      <c r="M1576" t="s">
        <v>45</v>
      </c>
      <c r="N1576">
        <v>3</v>
      </c>
      <c r="O1576">
        <f>Table1[[#This Row],[Price]]-0.1*Table1[[#This Row],[Price]]</f>
        <v>135.16200000000001</v>
      </c>
      <c r="P1576" s="9">
        <f>(Table1[[#This Row],[Expiration Date]]-Table1[[#This Row],[Manufacturing Date]])/365</f>
        <v>2.4273972602739726</v>
      </c>
      <c r="Q1576" t="str">
        <f>IF(Table1[[#This Row],[Expiration Date]]-J1584&gt;12/31/2024,"not expired","expired")</f>
        <v>expired</v>
      </c>
      <c r="R1576">
        <f>Table1[[#This Row],[Discounted Price]]*0.95</f>
        <v>128.40389999999999</v>
      </c>
      <c r="S1576">
        <f>Table1[[#This Row],[Discounted Price]]*0.9</f>
        <v>121.64580000000001</v>
      </c>
      <c r="T1576">
        <f>Table1[[#This Row],[Discounted Price]]*0.8</f>
        <v>108.12960000000001</v>
      </c>
      <c r="U1576">
        <f>Table1[[#This Row],[Price]]*0.52</f>
        <v>78.093600000000009</v>
      </c>
      <c r="V1576">
        <f>(Table1[[#This Row],[Price]]-Table1[[#This Row],[Scrap value]])/2</f>
        <v>36.043199999999999</v>
      </c>
    </row>
    <row r="1577" spans="1:22" x14ac:dyDescent="0.25">
      <c r="A1577" t="s">
        <v>7619</v>
      </c>
      <c r="B1577" t="s">
        <v>29</v>
      </c>
      <c r="C1577" t="s">
        <v>47</v>
      </c>
      <c r="D1577" t="s">
        <v>7620</v>
      </c>
      <c r="E1577">
        <v>357.66</v>
      </c>
      <c r="F1577">
        <v>94</v>
      </c>
      <c r="G1577" t="s">
        <v>43728</v>
      </c>
      <c r="H1577" t="s">
        <v>7621</v>
      </c>
      <c r="I1577" s="1">
        <v>44927</v>
      </c>
      <c r="J1577" s="1">
        <v>45658</v>
      </c>
      <c r="K1577" t="s">
        <v>7622</v>
      </c>
      <c r="L1577" t="s">
        <v>7623</v>
      </c>
      <c r="M1577" t="s">
        <v>27</v>
      </c>
      <c r="N1577">
        <v>5</v>
      </c>
      <c r="O1577">
        <f>Table1[[#This Row],[Price]]-0.1*Table1[[#This Row],[Price]]</f>
        <v>321.89400000000001</v>
      </c>
      <c r="P1577" s="9">
        <f>(Table1[[#This Row],[Expiration Date]]-Table1[[#This Row],[Manufacturing Date]])/365</f>
        <v>2.0027397260273974</v>
      </c>
      <c r="Q1577" t="str">
        <f>IF(Table1[[#This Row],[Expiration Date]]-J1585&gt;12/31/2024,"not expired","expired")</f>
        <v>expired</v>
      </c>
      <c r="R1577">
        <f>Table1[[#This Row],[Discounted Price]]*0.95</f>
        <v>305.79930000000002</v>
      </c>
      <c r="S1577">
        <f>Table1[[#This Row],[Discounted Price]]*0.9</f>
        <v>289.70460000000003</v>
      </c>
      <c r="T1577">
        <f>Table1[[#This Row],[Discounted Price]]*0.8</f>
        <v>257.51519999999999</v>
      </c>
      <c r="U1577">
        <f>Table1[[#This Row],[Price]]*0.52</f>
        <v>185.98320000000001</v>
      </c>
      <c r="V1577">
        <f>(Table1[[#This Row],[Price]]-Table1[[#This Row],[Scrap value]])/2</f>
        <v>85.838400000000007</v>
      </c>
    </row>
    <row r="1578" spans="1:22" x14ac:dyDescent="0.25">
      <c r="A1578" t="s">
        <v>7624</v>
      </c>
      <c r="B1578" t="s">
        <v>15</v>
      </c>
      <c r="C1578" t="s">
        <v>47</v>
      </c>
      <c r="D1578" t="s">
        <v>7625</v>
      </c>
      <c r="E1578">
        <v>263.14</v>
      </c>
      <c r="F1578">
        <v>39</v>
      </c>
      <c r="G1578" t="s">
        <v>43728</v>
      </c>
      <c r="H1578" t="s">
        <v>7626</v>
      </c>
      <c r="I1578" s="1">
        <v>45000</v>
      </c>
      <c r="J1578" s="1">
        <v>45292</v>
      </c>
      <c r="K1578" t="s">
        <v>7627</v>
      </c>
      <c r="L1578" t="s">
        <v>7628</v>
      </c>
      <c r="M1578" t="s">
        <v>45</v>
      </c>
      <c r="N1578">
        <v>2</v>
      </c>
      <c r="O1578">
        <f>Table1[[#This Row],[Price]]-0.1*Table1[[#This Row],[Price]]</f>
        <v>236.82599999999999</v>
      </c>
      <c r="P1578" s="9">
        <f>(Table1[[#This Row],[Expiration Date]]-Table1[[#This Row],[Manufacturing Date]])/365</f>
        <v>0.8</v>
      </c>
      <c r="Q1578" t="str">
        <f>IF(Table1[[#This Row],[Expiration Date]]-J1586&gt;12/31/2024,"not expired","expired")</f>
        <v>expired</v>
      </c>
      <c r="R1578">
        <f>Table1[[#This Row],[Discounted Price]]*0.95</f>
        <v>224.98469999999998</v>
      </c>
      <c r="S1578">
        <f>Table1[[#This Row],[Discounted Price]]*0.9</f>
        <v>213.14339999999999</v>
      </c>
      <c r="T1578">
        <f>Table1[[#This Row],[Discounted Price]]*0.8</f>
        <v>189.46080000000001</v>
      </c>
      <c r="U1578">
        <f>Table1[[#This Row],[Price]]*0.52</f>
        <v>136.83279999999999</v>
      </c>
      <c r="V1578">
        <f>(Table1[[#This Row],[Price]]-Table1[[#This Row],[Scrap value]])/2</f>
        <v>63.153599999999997</v>
      </c>
    </row>
    <row r="1579" spans="1:22" x14ac:dyDescent="0.25">
      <c r="A1579" t="s">
        <v>7629</v>
      </c>
      <c r="B1579" t="s">
        <v>15</v>
      </c>
      <c r="C1579" t="s">
        <v>47</v>
      </c>
      <c r="D1579" t="s">
        <v>7630</v>
      </c>
      <c r="E1579">
        <v>453.88</v>
      </c>
      <c r="F1579">
        <v>18</v>
      </c>
      <c r="G1579" t="s">
        <v>43730</v>
      </c>
      <c r="H1579" t="s">
        <v>971</v>
      </c>
      <c r="I1579" s="1">
        <v>45137</v>
      </c>
      <c r="J1579" s="1">
        <v>46023</v>
      </c>
      <c r="K1579" t="s">
        <v>7631</v>
      </c>
      <c r="L1579" t="s">
        <v>7632</v>
      </c>
      <c r="M1579" t="s">
        <v>45</v>
      </c>
      <c r="N1579">
        <v>2</v>
      </c>
      <c r="O1579">
        <f>Table1[[#This Row],[Price]]-0.1*Table1[[#This Row],[Price]]</f>
        <v>408.49199999999996</v>
      </c>
      <c r="P1579" s="9">
        <f>(Table1[[#This Row],[Expiration Date]]-Table1[[#This Row],[Manufacturing Date]])/365</f>
        <v>2.4273972602739726</v>
      </c>
      <c r="Q1579" t="str">
        <f>IF(Table1[[#This Row],[Expiration Date]]-J1587&gt;12/31/2024,"not expired","expired")</f>
        <v>not expired</v>
      </c>
      <c r="R1579">
        <f>Table1[[#This Row],[Discounted Price]]*0.95</f>
        <v>388.06739999999996</v>
      </c>
      <c r="S1579">
        <f>Table1[[#This Row],[Discounted Price]]*0.9</f>
        <v>367.64279999999997</v>
      </c>
      <c r="T1579">
        <f>Table1[[#This Row],[Discounted Price]]*0.8</f>
        <v>326.79359999999997</v>
      </c>
      <c r="U1579">
        <f>Table1[[#This Row],[Price]]*0.52</f>
        <v>236.01760000000002</v>
      </c>
      <c r="V1579">
        <f>(Table1[[#This Row],[Price]]-Table1[[#This Row],[Scrap value]])/2</f>
        <v>108.93119999999999</v>
      </c>
    </row>
    <row r="1580" spans="1:22" x14ac:dyDescent="0.25">
      <c r="A1580" t="s">
        <v>7633</v>
      </c>
      <c r="B1580" t="s">
        <v>29</v>
      </c>
      <c r="C1580" t="s">
        <v>47</v>
      </c>
      <c r="D1580" t="s">
        <v>7634</v>
      </c>
      <c r="E1580">
        <v>259.3</v>
      </c>
      <c r="F1580">
        <v>7</v>
      </c>
      <c r="G1580" t="s">
        <v>43728</v>
      </c>
      <c r="H1580" t="s">
        <v>7635</v>
      </c>
      <c r="I1580" s="1">
        <v>45137</v>
      </c>
      <c r="J1580" s="1">
        <v>45658</v>
      </c>
      <c r="K1580" t="s">
        <v>7636</v>
      </c>
      <c r="L1580" t="s">
        <v>7637</v>
      </c>
      <c r="M1580" t="s">
        <v>20</v>
      </c>
      <c r="N1580">
        <v>3</v>
      </c>
      <c r="O1580">
        <f>Table1[[#This Row],[Price]]-0.1*Table1[[#This Row],[Price]]</f>
        <v>233.37</v>
      </c>
      <c r="P1580" s="9">
        <f>(Table1[[#This Row],[Expiration Date]]-Table1[[#This Row],[Manufacturing Date]])/365</f>
        <v>1.4273972602739726</v>
      </c>
      <c r="Q1580" t="str">
        <f>IF(Table1[[#This Row],[Expiration Date]]-J1588&gt;12/31/2024,"not expired","expired")</f>
        <v>not expired</v>
      </c>
      <c r="R1580">
        <f>Table1[[#This Row],[Discounted Price]]*0.95</f>
        <v>221.70149999999998</v>
      </c>
      <c r="S1580">
        <f>Table1[[#This Row],[Discounted Price]]*0.9</f>
        <v>210.03300000000002</v>
      </c>
      <c r="T1580">
        <f>Table1[[#This Row],[Discounted Price]]*0.8</f>
        <v>186.69600000000003</v>
      </c>
      <c r="U1580">
        <f>Table1[[#This Row],[Price]]*0.52</f>
        <v>134.83600000000001</v>
      </c>
      <c r="V1580">
        <f>(Table1[[#This Row],[Price]]-Table1[[#This Row],[Scrap value]])/2</f>
        <v>62.231999999999999</v>
      </c>
    </row>
    <row r="1581" spans="1:22" x14ac:dyDescent="0.25">
      <c r="A1581" t="s">
        <v>7638</v>
      </c>
      <c r="B1581" t="s">
        <v>22</v>
      </c>
      <c r="C1581" t="s">
        <v>47</v>
      </c>
      <c r="D1581" t="s">
        <v>7639</v>
      </c>
      <c r="E1581">
        <v>213.9</v>
      </c>
      <c r="F1581">
        <v>99</v>
      </c>
      <c r="G1581" t="s">
        <v>43728</v>
      </c>
      <c r="H1581" t="s">
        <v>7640</v>
      </c>
      <c r="I1581" s="1">
        <v>44927</v>
      </c>
      <c r="J1581" s="1">
        <v>46023</v>
      </c>
      <c r="K1581" t="s">
        <v>7641</v>
      </c>
      <c r="L1581" t="s">
        <v>7642</v>
      </c>
      <c r="M1581" t="s">
        <v>20</v>
      </c>
      <c r="N1581">
        <v>5</v>
      </c>
      <c r="O1581">
        <f>Table1[[#This Row],[Price]]-0.1*Table1[[#This Row],[Price]]</f>
        <v>192.51</v>
      </c>
      <c r="P1581" s="9">
        <f>(Table1[[#This Row],[Expiration Date]]-Table1[[#This Row],[Manufacturing Date]])/365</f>
        <v>3.0027397260273974</v>
      </c>
      <c r="Q1581" t="str">
        <f>IF(Table1[[#This Row],[Expiration Date]]-J1589&gt;12/31/2024,"not expired","expired")</f>
        <v>not expired</v>
      </c>
      <c r="R1581">
        <f>Table1[[#This Row],[Discounted Price]]*0.95</f>
        <v>182.88449999999997</v>
      </c>
      <c r="S1581">
        <f>Table1[[#This Row],[Discounted Price]]*0.9</f>
        <v>173.25899999999999</v>
      </c>
      <c r="T1581">
        <f>Table1[[#This Row],[Discounted Price]]*0.8</f>
        <v>154.00800000000001</v>
      </c>
      <c r="U1581">
        <f>Table1[[#This Row],[Price]]*0.52</f>
        <v>111.22800000000001</v>
      </c>
      <c r="V1581">
        <f>(Table1[[#This Row],[Price]]-Table1[[#This Row],[Scrap value]])/2</f>
        <v>51.335999999999999</v>
      </c>
    </row>
    <row r="1582" spans="1:22" x14ac:dyDescent="0.25">
      <c r="A1582" t="s">
        <v>7643</v>
      </c>
      <c r="B1582" t="s">
        <v>35</v>
      </c>
      <c r="C1582" t="s">
        <v>47</v>
      </c>
      <c r="D1582" t="s">
        <v>7644</v>
      </c>
      <c r="E1582">
        <v>457.99</v>
      </c>
      <c r="F1582">
        <v>81</v>
      </c>
      <c r="G1582" t="s">
        <v>43730</v>
      </c>
      <c r="H1582" t="s">
        <v>7645</v>
      </c>
      <c r="I1582" s="1">
        <v>45000</v>
      </c>
      <c r="J1582" s="1">
        <v>45292</v>
      </c>
      <c r="K1582" t="s">
        <v>7646</v>
      </c>
      <c r="L1582" t="s">
        <v>7647</v>
      </c>
      <c r="M1582" t="s">
        <v>27</v>
      </c>
      <c r="N1582">
        <v>3</v>
      </c>
      <c r="O1582">
        <f>Table1[[#This Row],[Price]]-0.1*Table1[[#This Row],[Price]]</f>
        <v>412.19100000000003</v>
      </c>
      <c r="P1582" s="9">
        <f>(Table1[[#This Row],[Expiration Date]]-Table1[[#This Row],[Manufacturing Date]])/365</f>
        <v>0.8</v>
      </c>
      <c r="Q1582" t="str">
        <f>IF(Table1[[#This Row],[Expiration Date]]-J1590&gt;12/31/2024,"not expired","expired")</f>
        <v>expired</v>
      </c>
      <c r="R1582">
        <f>Table1[[#This Row],[Discounted Price]]*0.95</f>
        <v>391.58145000000002</v>
      </c>
      <c r="S1582">
        <f>Table1[[#This Row],[Discounted Price]]*0.9</f>
        <v>370.97190000000006</v>
      </c>
      <c r="T1582">
        <f>Table1[[#This Row],[Discounted Price]]*0.8</f>
        <v>329.75280000000004</v>
      </c>
      <c r="U1582">
        <f>Table1[[#This Row],[Price]]*0.52</f>
        <v>238.15480000000002</v>
      </c>
      <c r="V1582">
        <f>(Table1[[#This Row],[Price]]-Table1[[#This Row],[Scrap value]])/2</f>
        <v>109.91759999999999</v>
      </c>
    </row>
    <row r="1583" spans="1:22" x14ac:dyDescent="0.25">
      <c r="A1583" t="s">
        <v>7648</v>
      </c>
      <c r="B1583" t="s">
        <v>29</v>
      </c>
      <c r="C1583" t="s">
        <v>47</v>
      </c>
      <c r="D1583" t="s">
        <v>7649</v>
      </c>
      <c r="E1583">
        <v>476.96</v>
      </c>
      <c r="F1583">
        <v>86</v>
      </c>
      <c r="G1583" t="s">
        <v>43728</v>
      </c>
      <c r="H1583" t="s">
        <v>6818</v>
      </c>
      <c r="I1583" s="1">
        <v>45137</v>
      </c>
      <c r="J1583" s="1">
        <v>45292</v>
      </c>
      <c r="K1583" t="s">
        <v>7650</v>
      </c>
      <c r="L1583" t="s">
        <v>7651</v>
      </c>
      <c r="M1583" t="s">
        <v>27</v>
      </c>
      <c r="N1583">
        <v>5</v>
      </c>
      <c r="O1583">
        <f>Table1[[#This Row],[Price]]-0.1*Table1[[#This Row],[Price]]</f>
        <v>429.26400000000001</v>
      </c>
      <c r="P1583" s="9">
        <f>(Table1[[#This Row],[Expiration Date]]-Table1[[#This Row],[Manufacturing Date]])/365</f>
        <v>0.42465753424657532</v>
      </c>
      <c r="Q1583" t="str">
        <f>IF(Table1[[#This Row],[Expiration Date]]-J1591&gt;12/31/2024,"not expired","expired")</f>
        <v>expired</v>
      </c>
      <c r="R1583">
        <f>Table1[[#This Row],[Discounted Price]]*0.95</f>
        <v>407.80079999999998</v>
      </c>
      <c r="S1583">
        <f>Table1[[#This Row],[Discounted Price]]*0.9</f>
        <v>386.33760000000001</v>
      </c>
      <c r="T1583">
        <f>Table1[[#This Row],[Discounted Price]]*0.8</f>
        <v>343.41120000000001</v>
      </c>
      <c r="U1583">
        <f>Table1[[#This Row],[Price]]*0.52</f>
        <v>248.01919999999998</v>
      </c>
      <c r="V1583">
        <f>(Table1[[#This Row],[Price]]-Table1[[#This Row],[Scrap value]])/2</f>
        <v>114.4704</v>
      </c>
    </row>
    <row r="1584" spans="1:22" x14ac:dyDescent="0.25">
      <c r="A1584" t="s">
        <v>7652</v>
      </c>
      <c r="B1584" t="s">
        <v>22</v>
      </c>
      <c r="C1584" t="s">
        <v>47</v>
      </c>
      <c r="D1584" t="s">
        <v>7653</v>
      </c>
      <c r="E1584">
        <v>69.63</v>
      </c>
      <c r="F1584">
        <v>22</v>
      </c>
      <c r="G1584" t="s">
        <v>43730</v>
      </c>
      <c r="H1584" t="s">
        <v>3056</v>
      </c>
      <c r="I1584" s="1">
        <v>45000</v>
      </c>
      <c r="J1584" s="1">
        <v>46023</v>
      </c>
      <c r="K1584" t="s">
        <v>7654</v>
      </c>
      <c r="L1584" t="s">
        <v>7655</v>
      </c>
      <c r="M1584" t="s">
        <v>45</v>
      </c>
      <c r="N1584">
        <v>3</v>
      </c>
      <c r="O1584">
        <f>Table1[[#This Row],[Price]]-0.1*Table1[[#This Row],[Price]]</f>
        <v>62.666999999999994</v>
      </c>
      <c r="P1584" s="9">
        <f>(Table1[[#This Row],[Expiration Date]]-Table1[[#This Row],[Manufacturing Date]])/365</f>
        <v>2.8027397260273972</v>
      </c>
      <c r="Q1584" t="str">
        <f>IF(Table1[[#This Row],[Expiration Date]]-J1592&gt;12/31/2024,"not expired","expired")</f>
        <v>not expired</v>
      </c>
      <c r="R1584">
        <f>Table1[[#This Row],[Discounted Price]]*0.95</f>
        <v>59.533649999999994</v>
      </c>
      <c r="S1584">
        <f>Table1[[#This Row],[Discounted Price]]*0.9</f>
        <v>56.400299999999994</v>
      </c>
      <c r="T1584">
        <f>Table1[[#This Row],[Discounted Price]]*0.8</f>
        <v>50.133600000000001</v>
      </c>
      <c r="U1584">
        <f>Table1[[#This Row],[Price]]*0.52</f>
        <v>36.207599999999999</v>
      </c>
      <c r="V1584">
        <f>(Table1[[#This Row],[Price]]-Table1[[#This Row],[Scrap value]])/2</f>
        <v>16.711199999999998</v>
      </c>
    </row>
    <row r="1585" spans="1:22" x14ac:dyDescent="0.25">
      <c r="A1585" t="s">
        <v>7656</v>
      </c>
      <c r="B1585" t="s">
        <v>15</v>
      </c>
      <c r="C1585" t="s">
        <v>47</v>
      </c>
      <c r="D1585" t="s">
        <v>7657</v>
      </c>
      <c r="E1585">
        <v>42.08</v>
      </c>
      <c r="F1585">
        <v>39</v>
      </c>
      <c r="G1585" t="s">
        <v>43730</v>
      </c>
      <c r="H1585" t="s">
        <v>7658</v>
      </c>
      <c r="I1585" s="1">
        <v>45137</v>
      </c>
      <c r="J1585" s="1">
        <v>45658</v>
      </c>
      <c r="K1585" t="s">
        <v>7659</v>
      </c>
      <c r="L1585" t="s">
        <v>7660</v>
      </c>
      <c r="M1585" t="s">
        <v>45</v>
      </c>
      <c r="N1585">
        <v>1</v>
      </c>
      <c r="O1585">
        <f>Table1[[#This Row],[Price]]-0.1*Table1[[#This Row],[Price]]</f>
        <v>37.872</v>
      </c>
      <c r="P1585" s="9">
        <f>(Table1[[#This Row],[Expiration Date]]-Table1[[#This Row],[Manufacturing Date]])/365</f>
        <v>1.4273972602739726</v>
      </c>
      <c r="Q1585" t="str">
        <f>IF(Table1[[#This Row],[Expiration Date]]-J1593&gt;12/31/2024,"not expired","expired")</f>
        <v>expired</v>
      </c>
      <c r="R1585">
        <f>Table1[[#This Row],[Discounted Price]]*0.95</f>
        <v>35.978400000000001</v>
      </c>
      <c r="S1585">
        <f>Table1[[#This Row],[Discounted Price]]*0.9</f>
        <v>34.084800000000001</v>
      </c>
      <c r="T1585">
        <f>Table1[[#This Row],[Discounted Price]]*0.8</f>
        <v>30.297600000000003</v>
      </c>
      <c r="U1585">
        <f>Table1[[#This Row],[Price]]*0.52</f>
        <v>21.881599999999999</v>
      </c>
      <c r="V1585">
        <f>(Table1[[#This Row],[Price]]-Table1[[#This Row],[Scrap value]])/2</f>
        <v>10.0992</v>
      </c>
    </row>
    <row r="1586" spans="1:22" x14ac:dyDescent="0.25">
      <c r="A1586" t="s">
        <v>7661</v>
      </c>
      <c r="B1586" t="s">
        <v>22</v>
      </c>
      <c r="C1586" t="s">
        <v>47</v>
      </c>
      <c r="D1586" t="s">
        <v>7662</v>
      </c>
      <c r="E1586">
        <v>421.68</v>
      </c>
      <c r="F1586">
        <v>70</v>
      </c>
      <c r="G1586" t="s">
        <v>43728</v>
      </c>
      <c r="H1586" t="s">
        <v>922</v>
      </c>
      <c r="I1586" s="1">
        <v>44927</v>
      </c>
      <c r="J1586" s="1">
        <v>45292</v>
      </c>
      <c r="K1586" t="s">
        <v>7663</v>
      </c>
      <c r="L1586" t="s">
        <v>7664</v>
      </c>
      <c r="M1586" t="s">
        <v>20</v>
      </c>
      <c r="N1586">
        <v>2</v>
      </c>
      <c r="O1586">
        <f>Table1[[#This Row],[Price]]-0.1*Table1[[#This Row],[Price]]</f>
        <v>379.512</v>
      </c>
      <c r="P1586" s="9">
        <f>(Table1[[#This Row],[Expiration Date]]-Table1[[#This Row],[Manufacturing Date]])/365</f>
        <v>1</v>
      </c>
      <c r="Q1586" t="str">
        <f>IF(Table1[[#This Row],[Expiration Date]]-J1594&gt;12/31/2024,"not expired","expired")</f>
        <v>expired</v>
      </c>
      <c r="R1586">
        <f>Table1[[#This Row],[Discounted Price]]*0.95</f>
        <v>360.53639999999996</v>
      </c>
      <c r="S1586">
        <f>Table1[[#This Row],[Discounted Price]]*0.9</f>
        <v>341.56080000000003</v>
      </c>
      <c r="T1586">
        <f>Table1[[#This Row],[Discounted Price]]*0.8</f>
        <v>303.6096</v>
      </c>
      <c r="U1586">
        <f>Table1[[#This Row],[Price]]*0.52</f>
        <v>219.27360000000002</v>
      </c>
      <c r="V1586">
        <f>(Table1[[#This Row],[Price]]-Table1[[#This Row],[Scrap value]])/2</f>
        <v>101.2032</v>
      </c>
    </row>
    <row r="1587" spans="1:22" x14ac:dyDescent="0.25">
      <c r="A1587" t="s">
        <v>7665</v>
      </c>
      <c r="B1587" t="s">
        <v>35</v>
      </c>
      <c r="C1587" t="s">
        <v>47</v>
      </c>
      <c r="D1587" t="s">
        <v>7666</v>
      </c>
      <c r="E1587">
        <v>414.28</v>
      </c>
      <c r="F1587">
        <v>18</v>
      </c>
      <c r="G1587" t="s">
        <v>43729</v>
      </c>
      <c r="H1587" t="s">
        <v>7667</v>
      </c>
      <c r="I1587" s="1">
        <v>45000</v>
      </c>
      <c r="J1587" s="1">
        <v>45658</v>
      </c>
      <c r="K1587" t="s">
        <v>7668</v>
      </c>
      <c r="L1587" t="s">
        <v>7669</v>
      </c>
      <c r="M1587" t="s">
        <v>45</v>
      </c>
      <c r="N1587">
        <v>4</v>
      </c>
      <c r="O1587">
        <f>Table1[[#This Row],[Price]]-0.1*Table1[[#This Row],[Price]]</f>
        <v>372.85199999999998</v>
      </c>
      <c r="P1587" s="9">
        <f>(Table1[[#This Row],[Expiration Date]]-Table1[[#This Row],[Manufacturing Date]])/365</f>
        <v>1.8027397260273972</v>
      </c>
      <c r="Q1587" t="str">
        <f>IF(Table1[[#This Row],[Expiration Date]]-J1595&gt;12/31/2024,"not expired","expired")</f>
        <v>not expired</v>
      </c>
      <c r="R1587">
        <f>Table1[[#This Row],[Discounted Price]]*0.95</f>
        <v>354.20939999999996</v>
      </c>
      <c r="S1587">
        <f>Table1[[#This Row],[Discounted Price]]*0.9</f>
        <v>335.5668</v>
      </c>
      <c r="T1587">
        <f>Table1[[#This Row],[Discounted Price]]*0.8</f>
        <v>298.28159999999997</v>
      </c>
      <c r="U1587">
        <f>Table1[[#This Row],[Price]]*0.52</f>
        <v>215.4256</v>
      </c>
      <c r="V1587">
        <f>(Table1[[#This Row],[Price]]-Table1[[#This Row],[Scrap value]])/2</f>
        <v>99.427199999999985</v>
      </c>
    </row>
    <row r="1588" spans="1:22" x14ac:dyDescent="0.25">
      <c r="A1588" t="s">
        <v>7670</v>
      </c>
      <c r="B1588" t="s">
        <v>22</v>
      </c>
      <c r="C1588" t="s">
        <v>47</v>
      </c>
      <c r="D1588" t="s">
        <v>7671</v>
      </c>
      <c r="E1588">
        <v>378.58</v>
      </c>
      <c r="F1588">
        <v>15</v>
      </c>
      <c r="G1588" t="s">
        <v>43730</v>
      </c>
      <c r="H1588" t="s">
        <v>7672</v>
      </c>
      <c r="I1588" s="1">
        <v>45137</v>
      </c>
      <c r="J1588" s="1">
        <v>45292</v>
      </c>
      <c r="K1588" t="s">
        <v>7673</v>
      </c>
      <c r="L1588" t="s">
        <v>7674</v>
      </c>
      <c r="M1588" t="s">
        <v>45</v>
      </c>
      <c r="N1588">
        <v>4</v>
      </c>
      <c r="O1588">
        <f>Table1[[#This Row],[Price]]-0.1*Table1[[#This Row],[Price]]</f>
        <v>340.72199999999998</v>
      </c>
      <c r="P1588" s="9">
        <f>(Table1[[#This Row],[Expiration Date]]-Table1[[#This Row],[Manufacturing Date]])/365</f>
        <v>0.42465753424657532</v>
      </c>
      <c r="Q1588" t="str">
        <f>IF(Table1[[#This Row],[Expiration Date]]-J1596&gt;12/31/2024,"not expired","expired")</f>
        <v>expired</v>
      </c>
      <c r="R1588">
        <f>Table1[[#This Row],[Discounted Price]]*0.95</f>
        <v>323.68589999999995</v>
      </c>
      <c r="S1588">
        <f>Table1[[#This Row],[Discounted Price]]*0.9</f>
        <v>306.64979999999997</v>
      </c>
      <c r="T1588">
        <f>Table1[[#This Row],[Discounted Price]]*0.8</f>
        <v>272.57760000000002</v>
      </c>
      <c r="U1588">
        <f>Table1[[#This Row],[Price]]*0.52</f>
        <v>196.86160000000001</v>
      </c>
      <c r="V1588">
        <f>(Table1[[#This Row],[Price]]-Table1[[#This Row],[Scrap value]])/2</f>
        <v>90.859199999999987</v>
      </c>
    </row>
    <row r="1589" spans="1:22" x14ac:dyDescent="0.25">
      <c r="A1589" t="s">
        <v>7675</v>
      </c>
      <c r="B1589" t="s">
        <v>15</v>
      </c>
      <c r="C1589" t="s">
        <v>47</v>
      </c>
      <c r="D1589" t="s">
        <v>7676</v>
      </c>
      <c r="E1589">
        <v>242.47</v>
      </c>
      <c r="F1589">
        <v>60</v>
      </c>
      <c r="G1589" t="s">
        <v>43728</v>
      </c>
      <c r="H1589" t="s">
        <v>7677</v>
      </c>
      <c r="I1589" s="1">
        <v>45000</v>
      </c>
      <c r="J1589" s="1">
        <v>45658</v>
      </c>
      <c r="K1589" t="s">
        <v>7678</v>
      </c>
      <c r="L1589" t="s">
        <v>7679</v>
      </c>
      <c r="M1589" t="s">
        <v>20</v>
      </c>
      <c r="N1589">
        <v>4</v>
      </c>
      <c r="O1589">
        <f>Table1[[#This Row],[Price]]-0.1*Table1[[#This Row],[Price]]</f>
        <v>218.22300000000001</v>
      </c>
      <c r="P1589" s="9">
        <f>(Table1[[#This Row],[Expiration Date]]-Table1[[#This Row],[Manufacturing Date]])/365</f>
        <v>1.8027397260273972</v>
      </c>
      <c r="Q1589" t="str">
        <f>IF(Table1[[#This Row],[Expiration Date]]-J1597&gt;12/31/2024,"not expired","expired")</f>
        <v>expired</v>
      </c>
      <c r="R1589">
        <f>Table1[[#This Row],[Discounted Price]]*0.95</f>
        <v>207.31184999999999</v>
      </c>
      <c r="S1589">
        <f>Table1[[#This Row],[Discounted Price]]*0.9</f>
        <v>196.40070000000003</v>
      </c>
      <c r="T1589">
        <f>Table1[[#This Row],[Discounted Price]]*0.8</f>
        <v>174.57840000000002</v>
      </c>
      <c r="U1589">
        <f>Table1[[#This Row],[Price]]*0.52</f>
        <v>126.0844</v>
      </c>
      <c r="V1589">
        <f>(Table1[[#This Row],[Price]]-Table1[[#This Row],[Scrap value]])/2</f>
        <v>58.192799999999998</v>
      </c>
    </row>
    <row r="1590" spans="1:22" x14ac:dyDescent="0.25">
      <c r="A1590" t="s">
        <v>7680</v>
      </c>
      <c r="B1590" t="s">
        <v>29</v>
      </c>
      <c r="C1590" t="s">
        <v>47</v>
      </c>
      <c r="D1590" t="s">
        <v>7681</v>
      </c>
      <c r="E1590">
        <v>448.21</v>
      </c>
      <c r="F1590">
        <v>70</v>
      </c>
      <c r="G1590" t="s">
        <v>43730</v>
      </c>
      <c r="H1590" t="s">
        <v>1978</v>
      </c>
      <c r="I1590" s="1">
        <v>45000</v>
      </c>
      <c r="J1590" s="1">
        <v>45292</v>
      </c>
      <c r="K1590" t="s">
        <v>7682</v>
      </c>
      <c r="L1590" t="s">
        <v>7683</v>
      </c>
      <c r="M1590" t="s">
        <v>45</v>
      </c>
      <c r="N1590">
        <v>2</v>
      </c>
      <c r="O1590">
        <f>Table1[[#This Row],[Price]]-0.1*Table1[[#This Row],[Price]]</f>
        <v>403.38900000000001</v>
      </c>
      <c r="P1590" s="9">
        <f>(Table1[[#This Row],[Expiration Date]]-Table1[[#This Row],[Manufacturing Date]])/365</f>
        <v>0.8</v>
      </c>
      <c r="Q1590" t="str">
        <f>IF(Table1[[#This Row],[Expiration Date]]-J1598&gt;12/31/2024,"not expired","expired")</f>
        <v>expired</v>
      </c>
      <c r="R1590">
        <f>Table1[[#This Row],[Discounted Price]]*0.95</f>
        <v>383.21954999999997</v>
      </c>
      <c r="S1590">
        <f>Table1[[#This Row],[Discounted Price]]*0.9</f>
        <v>363.05010000000004</v>
      </c>
      <c r="T1590">
        <f>Table1[[#This Row],[Discounted Price]]*0.8</f>
        <v>322.71120000000002</v>
      </c>
      <c r="U1590">
        <f>Table1[[#This Row],[Price]]*0.52</f>
        <v>233.0692</v>
      </c>
      <c r="V1590">
        <f>(Table1[[#This Row],[Price]]-Table1[[#This Row],[Scrap value]])/2</f>
        <v>107.57039999999999</v>
      </c>
    </row>
    <row r="1591" spans="1:22" x14ac:dyDescent="0.25">
      <c r="A1591" t="s">
        <v>7684</v>
      </c>
      <c r="B1591" t="s">
        <v>15</v>
      </c>
      <c r="C1591" t="s">
        <v>47</v>
      </c>
      <c r="D1591" t="s">
        <v>7685</v>
      </c>
      <c r="E1591">
        <v>295.17</v>
      </c>
      <c r="F1591">
        <v>82</v>
      </c>
      <c r="G1591" t="s">
        <v>43730</v>
      </c>
      <c r="H1591" t="s">
        <v>6314</v>
      </c>
      <c r="I1591" s="1">
        <v>44927</v>
      </c>
      <c r="J1591" s="1">
        <v>45292</v>
      </c>
      <c r="K1591" t="s">
        <v>7686</v>
      </c>
      <c r="L1591" t="s">
        <v>7687</v>
      </c>
      <c r="M1591" t="s">
        <v>45</v>
      </c>
      <c r="N1591">
        <v>4</v>
      </c>
      <c r="O1591">
        <f>Table1[[#This Row],[Price]]-0.1*Table1[[#This Row],[Price]]</f>
        <v>265.65300000000002</v>
      </c>
      <c r="P1591" s="9">
        <f>(Table1[[#This Row],[Expiration Date]]-Table1[[#This Row],[Manufacturing Date]])/365</f>
        <v>1</v>
      </c>
      <c r="Q1591" t="str">
        <f>IF(Table1[[#This Row],[Expiration Date]]-J1599&gt;12/31/2024,"not expired","expired")</f>
        <v>expired</v>
      </c>
      <c r="R1591">
        <f>Table1[[#This Row],[Discounted Price]]*0.95</f>
        <v>252.37035</v>
      </c>
      <c r="S1591">
        <f>Table1[[#This Row],[Discounted Price]]*0.9</f>
        <v>239.08770000000001</v>
      </c>
      <c r="T1591">
        <f>Table1[[#This Row],[Discounted Price]]*0.8</f>
        <v>212.52240000000003</v>
      </c>
      <c r="U1591">
        <f>Table1[[#This Row],[Price]]*0.52</f>
        <v>153.48840000000001</v>
      </c>
      <c r="V1591">
        <f>(Table1[[#This Row],[Price]]-Table1[[#This Row],[Scrap value]])/2</f>
        <v>70.840800000000002</v>
      </c>
    </row>
    <row r="1592" spans="1:22" x14ac:dyDescent="0.25">
      <c r="A1592" t="s">
        <v>7688</v>
      </c>
      <c r="B1592" t="s">
        <v>15</v>
      </c>
      <c r="C1592" t="s">
        <v>47</v>
      </c>
      <c r="D1592" t="s">
        <v>7689</v>
      </c>
      <c r="E1592">
        <v>37.06</v>
      </c>
      <c r="F1592">
        <v>55</v>
      </c>
      <c r="G1592" t="s">
        <v>43730</v>
      </c>
      <c r="H1592" t="s">
        <v>7690</v>
      </c>
      <c r="I1592" s="1">
        <v>44927</v>
      </c>
      <c r="J1592" s="1">
        <v>45658</v>
      </c>
      <c r="K1592" t="s">
        <v>7691</v>
      </c>
      <c r="L1592" t="s">
        <v>7692</v>
      </c>
      <c r="M1592" t="s">
        <v>45</v>
      </c>
      <c r="N1592">
        <v>2</v>
      </c>
      <c r="O1592">
        <f>Table1[[#This Row],[Price]]-0.1*Table1[[#This Row],[Price]]</f>
        <v>33.353999999999999</v>
      </c>
      <c r="P1592" s="9">
        <f>(Table1[[#This Row],[Expiration Date]]-Table1[[#This Row],[Manufacturing Date]])/365</f>
        <v>2.0027397260273974</v>
      </c>
      <c r="Q1592" t="str">
        <f>IF(Table1[[#This Row],[Expiration Date]]-J1600&gt;12/31/2024,"not expired","expired")</f>
        <v>expired</v>
      </c>
      <c r="R1592">
        <f>Table1[[#This Row],[Discounted Price]]*0.95</f>
        <v>31.686299999999999</v>
      </c>
      <c r="S1592">
        <f>Table1[[#This Row],[Discounted Price]]*0.9</f>
        <v>30.018599999999999</v>
      </c>
      <c r="T1592">
        <f>Table1[[#This Row],[Discounted Price]]*0.8</f>
        <v>26.683199999999999</v>
      </c>
      <c r="U1592">
        <f>Table1[[#This Row],[Price]]*0.52</f>
        <v>19.2712</v>
      </c>
      <c r="V1592">
        <f>(Table1[[#This Row],[Price]]-Table1[[#This Row],[Scrap value]])/2</f>
        <v>8.894400000000001</v>
      </c>
    </row>
    <row r="1593" spans="1:22" x14ac:dyDescent="0.25">
      <c r="A1593" t="s">
        <v>7693</v>
      </c>
      <c r="B1593" t="s">
        <v>22</v>
      </c>
      <c r="C1593" t="s">
        <v>47</v>
      </c>
      <c r="D1593" t="s">
        <v>7694</v>
      </c>
      <c r="E1593">
        <v>286.31</v>
      </c>
      <c r="F1593">
        <v>35</v>
      </c>
      <c r="G1593" t="s">
        <v>43729</v>
      </c>
      <c r="H1593" t="s">
        <v>7695</v>
      </c>
      <c r="I1593" s="1">
        <v>45137</v>
      </c>
      <c r="J1593" s="1">
        <v>45658</v>
      </c>
      <c r="K1593" t="s">
        <v>7696</v>
      </c>
      <c r="L1593" t="s">
        <v>7697</v>
      </c>
      <c r="M1593" t="s">
        <v>27</v>
      </c>
      <c r="N1593">
        <v>3</v>
      </c>
      <c r="O1593">
        <f>Table1[[#This Row],[Price]]-0.1*Table1[[#This Row],[Price]]</f>
        <v>257.67899999999997</v>
      </c>
      <c r="P1593" s="9">
        <f>(Table1[[#This Row],[Expiration Date]]-Table1[[#This Row],[Manufacturing Date]])/365</f>
        <v>1.4273972602739726</v>
      </c>
      <c r="Q1593" t="str">
        <f>IF(Table1[[#This Row],[Expiration Date]]-J1601&gt;12/31/2024,"not expired","expired")</f>
        <v>expired</v>
      </c>
      <c r="R1593">
        <f>Table1[[#This Row],[Discounted Price]]*0.95</f>
        <v>244.79504999999997</v>
      </c>
      <c r="S1593">
        <f>Table1[[#This Row],[Discounted Price]]*0.9</f>
        <v>231.91109999999998</v>
      </c>
      <c r="T1593">
        <f>Table1[[#This Row],[Discounted Price]]*0.8</f>
        <v>206.14319999999998</v>
      </c>
      <c r="U1593">
        <f>Table1[[#This Row],[Price]]*0.52</f>
        <v>148.88120000000001</v>
      </c>
      <c r="V1593">
        <f>(Table1[[#This Row],[Price]]-Table1[[#This Row],[Scrap value]])/2</f>
        <v>68.714399999999998</v>
      </c>
    </row>
    <row r="1594" spans="1:22" x14ac:dyDescent="0.25">
      <c r="A1594" t="s">
        <v>7698</v>
      </c>
      <c r="B1594" t="s">
        <v>15</v>
      </c>
      <c r="C1594" t="s">
        <v>47</v>
      </c>
      <c r="D1594" t="s">
        <v>7699</v>
      </c>
      <c r="E1594">
        <v>384.4</v>
      </c>
      <c r="F1594">
        <v>100</v>
      </c>
      <c r="G1594" t="s">
        <v>43729</v>
      </c>
      <c r="H1594" t="s">
        <v>7700</v>
      </c>
      <c r="I1594" s="1">
        <v>44927</v>
      </c>
      <c r="J1594" s="1">
        <v>45658</v>
      </c>
      <c r="K1594" t="s">
        <v>7701</v>
      </c>
      <c r="L1594" t="s">
        <v>7702</v>
      </c>
      <c r="M1594" t="s">
        <v>27</v>
      </c>
      <c r="N1594">
        <v>1</v>
      </c>
      <c r="O1594">
        <f>Table1[[#This Row],[Price]]-0.1*Table1[[#This Row],[Price]]</f>
        <v>345.96</v>
      </c>
      <c r="P1594" s="9">
        <f>(Table1[[#This Row],[Expiration Date]]-Table1[[#This Row],[Manufacturing Date]])/365</f>
        <v>2.0027397260273974</v>
      </c>
      <c r="Q1594" t="str">
        <f>IF(Table1[[#This Row],[Expiration Date]]-J1602&gt;12/31/2024,"not expired","expired")</f>
        <v>not expired</v>
      </c>
      <c r="R1594">
        <f>Table1[[#This Row],[Discounted Price]]*0.95</f>
        <v>328.66199999999998</v>
      </c>
      <c r="S1594">
        <f>Table1[[#This Row],[Discounted Price]]*0.9</f>
        <v>311.36399999999998</v>
      </c>
      <c r="T1594">
        <f>Table1[[#This Row],[Discounted Price]]*0.8</f>
        <v>276.76799999999997</v>
      </c>
      <c r="U1594">
        <f>Table1[[#This Row],[Price]]*0.52</f>
        <v>199.88800000000001</v>
      </c>
      <c r="V1594">
        <f>(Table1[[#This Row],[Price]]-Table1[[#This Row],[Scrap value]])/2</f>
        <v>92.255999999999986</v>
      </c>
    </row>
    <row r="1595" spans="1:22" x14ac:dyDescent="0.25">
      <c r="A1595" t="s">
        <v>7703</v>
      </c>
      <c r="B1595" t="s">
        <v>29</v>
      </c>
      <c r="C1595" t="s">
        <v>47</v>
      </c>
      <c r="D1595" t="s">
        <v>7704</v>
      </c>
      <c r="E1595">
        <v>114.67</v>
      </c>
      <c r="F1595">
        <v>75</v>
      </c>
      <c r="G1595" t="s">
        <v>43730</v>
      </c>
      <c r="H1595" t="s">
        <v>7705</v>
      </c>
      <c r="I1595" s="1">
        <v>44927</v>
      </c>
      <c r="J1595" s="1">
        <v>45292</v>
      </c>
      <c r="K1595" t="s">
        <v>7706</v>
      </c>
      <c r="L1595" t="s">
        <v>7707</v>
      </c>
      <c r="M1595" t="s">
        <v>27</v>
      </c>
      <c r="N1595">
        <v>1</v>
      </c>
      <c r="O1595">
        <f>Table1[[#This Row],[Price]]-0.1*Table1[[#This Row],[Price]]</f>
        <v>103.203</v>
      </c>
      <c r="P1595" s="9">
        <f>(Table1[[#This Row],[Expiration Date]]-Table1[[#This Row],[Manufacturing Date]])/365</f>
        <v>1</v>
      </c>
      <c r="Q1595" t="str">
        <f>IF(Table1[[#This Row],[Expiration Date]]-J1603&gt;12/31/2024,"not expired","expired")</f>
        <v>expired</v>
      </c>
      <c r="R1595">
        <f>Table1[[#This Row],[Discounted Price]]*0.95</f>
        <v>98.042850000000001</v>
      </c>
      <c r="S1595">
        <f>Table1[[#This Row],[Discounted Price]]*0.9</f>
        <v>92.8827</v>
      </c>
      <c r="T1595">
        <f>Table1[[#This Row],[Discounted Price]]*0.8</f>
        <v>82.562400000000011</v>
      </c>
      <c r="U1595">
        <f>Table1[[#This Row],[Price]]*0.52</f>
        <v>59.628400000000006</v>
      </c>
      <c r="V1595">
        <f>(Table1[[#This Row],[Price]]-Table1[[#This Row],[Scrap value]])/2</f>
        <v>27.520799999999998</v>
      </c>
    </row>
    <row r="1596" spans="1:22" x14ac:dyDescent="0.25">
      <c r="A1596" t="s">
        <v>7708</v>
      </c>
      <c r="B1596" t="s">
        <v>22</v>
      </c>
      <c r="C1596" t="s">
        <v>47</v>
      </c>
      <c r="D1596" t="s">
        <v>7709</v>
      </c>
      <c r="E1596">
        <v>15.6</v>
      </c>
      <c r="F1596">
        <v>45</v>
      </c>
      <c r="G1596" t="s">
        <v>43730</v>
      </c>
      <c r="H1596" t="s">
        <v>6780</v>
      </c>
      <c r="I1596" s="1">
        <v>45137</v>
      </c>
      <c r="J1596" s="1">
        <v>45658</v>
      </c>
      <c r="K1596" t="s">
        <v>7710</v>
      </c>
      <c r="L1596" t="s">
        <v>7711</v>
      </c>
      <c r="M1596" t="s">
        <v>45</v>
      </c>
      <c r="N1596">
        <v>4</v>
      </c>
      <c r="O1596">
        <f>Table1[[#This Row],[Price]]-0.1*Table1[[#This Row],[Price]]</f>
        <v>14.04</v>
      </c>
      <c r="P1596" s="9">
        <f>(Table1[[#This Row],[Expiration Date]]-Table1[[#This Row],[Manufacturing Date]])/365</f>
        <v>1.4273972602739726</v>
      </c>
      <c r="Q1596" t="str">
        <f>IF(Table1[[#This Row],[Expiration Date]]-J1604&gt;12/31/2024,"not expired","expired")</f>
        <v>expired</v>
      </c>
      <c r="R1596">
        <f>Table1[[#This Row],[Discounted Price]]*0.95</f>
        <v>13.337999999999999</v>
      </c>
      <c r="S1596">
        <f>Table1[[#This Row],[Discounted Price]]*0.9</f>
        <v>12.635999999999999</v>
      </c>
      <c r="T1596">
        <f>Table1[[#This Row],[Discounted Price]]*0.8</f>
        <v>11.231999999999999</v>
      </c>
      <c r="U1596">
        <f>Table1[[#This Row],[Price]]*0.52</f>
        <v>8.1120000000000001</v>
      </c>
      <c r="V1596">
        <f>(Table1[[#This Row],[Price]]-Table1[[#This Row],[Scrap value]])/2</f>
        <v>3.7439999999999998</v>
      </c>
    </row>
    <row r="1597" spans="1:22" x14ac:dyDescent="0.25">
      <c r="A1597" t="s">
        <v>7712</v>
      </c>
      <c r="B1597" t="s">
        <v>22</v>
      </c>
      <c r="C1597" t="s">
        <v>47</v>
      </c>
      <c r="D1597" t="s">
        <v>7713</v>
      </c>
      <c r="E1597">
        <v>433.4</v>
      </c>
      <c r="F1597">
        <v>10</v>
      </c>
      <c r="G1597" t="s">
        <v>43728</v>
      </c>
      <c r="H1597" t="s">
        <v>7714</v>
      </c>
      <c r="I1597" s="1">
        <v>45137</v>
      </c>
      <c r="J1597" s="1">
        <v>45658</v>
      </c>
      <c r="K1597" t="s">
        <v>7715</v>
      </c>
      <c r="L1597" t="s">
        <v>7716</v>
      </c>
      <c r="M1597" t="s">
        <v>45</v>
      </c>
      <c r="N1597">
        <v>3</v>
      </c>
      <c r="O1597">
        <f>Table1[[#This Row],[Price]]-0.1*Table1[[#This Row],[Price]]</f>
        <v>390.05999999999995</v>
      </c>
      <c r="P1597" s="9">
        <f>(Table1[[#This Row],[Expiration Date]]-Table1[[#This Row],[Manufacturing Date]])/365</f>
        <v>1.4273972602739726</v>
      </c>
      <c r="Q1597" t="str">
        <f>IF(Table1[[#This Row],[Expiration Date]]-J1605&gt;12/31/2024,"not expired","expired")</f>
        <v>not expired</v>
      </c>
      <c r="R1597">
        <f>Table1[[#This Row],[Discounted Price]]*0.95</f>
        <v>370.5569999999999</v>
      </c>
      <c r="S1597">
        <f>Table1[[#This Row],[Discounted Price]]*0.9</f>
        <v>351.05399999999997</v>
      </c>
      <c r="T1597">
        <f>Table1[[#This Row],[Discounted Price]]*0.8</f>
        <v>312.048</v>
      </c>
      <c r="U1597">
        <f>Table1[[#This Row],[Price]]*0.52</f>
        <v>225.36799999999999</v>
      </c>
      <c r="V1597">
        <f>(Table1[[#This Row],[Price]]-Table1[[#This Row],[Scrap value]])/2</f>
        <v>104.01599999999999</v>
      </c>
    </row>
    <row r="1598" spans="1:22" x14ac:dyDescent="0.25">
      <c r="A1598" t="s">
        <v>7717</v>
      </c>
      <c r="B1598" t="s">
        <v>22</v>
      </c>
      <c r="C1598" t="s">
        <v>47</v>
      </c>
      <c r="D1598" t="s">
        <v>7718</v>
      </c>
      <c r="E1598">
        <v>87.97</v>
      </c>
      <c r="F1598">
        <v>14</v>
      </c>
      <c r="G1598" t="s">
        <v>43728</v>
      </c>
      <c r="H1598" t="s">
        <v>7719</v>
      </c>
      <c r="I1598" s="1">
        <v>45000</v>
      </c>
      <c r="J1598" s="1">
        <v>46023</v>
      </c>
      <c r="K1598" t="s">
        <v>7720</v>
      </c>
      <c r="L1598" t="s">
        <v>7721</v>
      </c>
      <c r="M1598" t="s">
        <v>45</v>
      </c>
      <c r="N1598">
        <v>4</v>
      </c>
      <c r="O1598">
        <f>Table1[[#This Row],[Price]]-0.1*Table1[[#This Row],[Price]]</f>
        <v>79.173000000000002</v>
      </c>
      <c r="P1598" s="9">
        <f>(Table1[[#This Row],[Expiration Date]]-Table1[[#This Row],[Manufacturing Date]])/365</f>
        <v>2.8027397260273972</v>
      </c>
      <c r="Q1598" t="str">
        <f>IF(Table1[[#This Row],[Expiration Date]]-J1606&gt;12/31/2024,"not expired","expired")</f>
        <v>not expired</v>
      </c>
      <c r="R1598">
        <f>Table1[[#This Row],[Discounted Price]]*0.95</f>
        <v>75.214349999999996</v>
      </c>
      <c r="S1598">
        <f>Table1[[#This Row],[Discounted Price]]*0.9</f>
        <v>71.255700000000004</v>
      </c>
      <c r="T1598">
        <f>Table1[[#This Row],[Discounted Price]]*0.8</f>
        <v>63.338400000000007</v>
      </c>
      <c r="U1598">
        <f>Table1[[#This Row],[Price]]*0.52</f>
        <v>45.744399999999999</v>
      </c>
      <c r="V1598">
        <f>(Table1[[#This Row],[Price]]-Table1[[#This Row],[Scrap value]])/2</f>
        <v>21.1128</v>
      </c>
    </row>
    <row r="1599" spans="1:22" x14ac:dyDescent="0.25">
      <c r="A1599" t="s">
        <v>7722</v>
      </c>
      <c r="B1599" t="s">
        <v>29</v>
      </c>
      <c r="C1599" t="s">
        <v>47</v>
      </c>
      <c r="D1599" t="s">
        <v>7723</v>
      </c>
      <c r="E1599">
        <v>304.07</v>
      </c>
      <c r="F1599">
        <v>85</v>
      </c>
      <c r="G1599" t="s">
        <v>43730</v>
      </c>
      <c r="H1599" t="s">
        <v>7724</v>
      </c>
      <c r="I1599" s="1">
        <v>44927</v>
      </c>
      <c r="J1599" s="1">
        <v>46023</v>
      </c>
      <c r="K1599" t="s">
        <v>7725</v>
      </c>
      <c r="L1599" t="s">
        <v>7726</v>
      </c>
      <c r="M1599" t="s">
        <v>27</v>
      </c>
      <c r="N1599">
        <v>3</v>
      </c>
      <c r="O1599">
        <f>Table1[[#This Row],[Price]]-0.1*Table1[[#This Row],[Price]]</f>
        <v>273.66300000000001</v>
      </c>
      <c r="P1599" s="9">
        <f>(Table1[[#This Row],[Expiration Date]]-Table1[[#This Row],[Manufacturing Date]])/365</f>
        <v>3.0027397260273974</v>
      </c>
      <c r="Q1599" t="str">
        <f>IF(Table1[[#This Row],[Expiration Date]]-J1607&gt;12/31/2024,"not expired","expired")</f>
        <v>expired</v>
      </c>
      <c r="R1599">
        <f>Table1[[#This Row],[Discounted Price]]*0.95</f>
        <v>259.97985</v>
      </c>
      <c r="S1599">
        <f>Table1[[#This Row],[Discounted Price]]*0.9</f>
        <v>246.29670000000002</v>
      </c>
      <c r="T1599">
        <f>Table1[[#This Row],[Discounted Price]]*0.8</f>
        <v>218.93040000000002</v>
      </c>
      <c r="U1599">
        <f>Table1[[#This Row],[Price]]*0.52</f>
        <v>158.1164</v>
      </c>
      <c r="V1599">
        <f>(Table1[[#This Row],[Price]]-Table1[[#This Row],[Scrap value]])/2</f>
        <v>72.976799999999997</v>
      </c>
    </row>
    <row r="1600" spans="1:22" x14ac:dyDescent="0.25">
      <c r="A1600" t="s">
        <v>7727</v>
      </c>
      <c r="B1600" t="s">
        <v>35</v>
      </c>
      <c r="C1600" t="s">
        <v>47</v>
      </c>
      <c r="D1600" t="s">
        <v>7728</v>
      </c>
      <c r="E1600">
        <v>176.64</v>
      </c>
      <c r="F1600">
        <v>94</v>
      </c>
      <c r="G1600" t="s">
        <v>43729</v>
      </c>
      <c r="H1600" t="s">
        <v>7729</v>
      </c>
      <c r="I1600" s="1">
        <v>45137</v>
      </c>
      <c r="J1600" s="1">
        <v>45658</v>
      </c>
      <c r="K1600" t="s">
        <v>7730</v>
      </c>
      <c r="L1600" t="s">
        <v>7731</v>
      </c>
      <c r="M1600" t="s">
        <v>27</v>
      </c>
      <c r="N1600">
        <v>4</v>
      </c>
      <c r="O1600">
        <f>Table1[[#This Row],[Price]]-0.1*Table1[[#This Row],[Price]]</f>
        <v>158.976</v>
      </c>
      <c r="P1600" s="9">
        <f>(Table1[[#This Row],[Expiration Date]]-Table1[[#This Row],[Manufacturing Date]])/365</f>
        <v>1.4273972602739726</v>
      </c>
      <c r="Q1600" t="str">
        <f>IF(Table1[[#This Row],[Expiration Date]]-J1608&gt;12/31/2024,"not expired","expired")</f>
        <v>not expired</v>
      </c>
      <c r="R1600">
        <f>Table1[[#This Row],[Discounted Price]]*0.95</f>
        <v>151.02719999999999</v>
      </c>
      <c r="S1600">
        <f>Table1[[#This Row],[Discounted Price]]*0.9</f>
        <v>143.07840000000002</v>
      </c>
      <c r="T1600">
        <f>Table1[[#This Row],[Discounted Price]]*0.8</f>
        <v>127.1808</v>
      </c>
      <c r="U1600">
        <f>Table1[[#This Row],[Price]]*0.52</f>
        <v>91.852800000000002</v>
      </c>
      <c r="V1600">
        <f>(Table1[[#This Row],[Price]]-Table1[[#This Row],[Scrap value]])/2</f>
        <v>42.393599999999992</v>
      </c>
    </row>
    <row r="1601" spans="1:22" x14ac:dyDescent="0.25">
      <c r="A1601" t="s">
        <v>7732</v>
      </c>
      <c r="B1601" t="s">
        <v>35</v>
      </c>
      <c r="C1601" t="s">
        <v>47</v>
      </c>
      <c r="D1601" t="s">
        <v>7733</v>
      </c>
      <c r="E1601">
        <v>218.71</v>
      </c>
      <c r="F1601">
        <v>80</v>
      </c>
      <c r="G1601" t="s">
        <v>43729</v>
      </c>
      <c r="H1601" t="s">
        <v>6006</v>
      </c>
      <c r="I1601" s="1">
        <v>44927</v>
      </c>
      <c r="J1601" s="1">
        <v>46023</v>
      </c>
      <c r="K1601" t="s">
        <v>7734</v>
      </c>
      <c r="L1601" t="s">
        <v>7735</v>
      </c>
      <c r="M1601" t="s">
        <v>20</v>
      </c>
      <c r="N1601">
        <v>1</v>
      </c>
      <c r="O1601">
        <f>Table1[[#This Row],[Price]]-0.1*Table1[[#This Row],[Price]]</f>
        <v>196.839</v>
      </c>
      <c r="P1601" s="9">
        <f>(Table1[[#This Row],[Expiration Date]]-Table1[[#This Row],[Manufacturing Date]])/365</f>
        <v>3.0027397260273974</v>
      </c>
      <c r="Q1601" t="str">
        <f>IF(Table1[[#This Row],[Expiration Date]]-J1609&gt;12/31/2024,"not expired","expired")</f>
        <v>expired</v>
      </c>
      <c r="R1601">
        <f>Table1[[#This Row],[Discounted Price]]*0.95</f>
        <v>186.99705</v>
      </c>
      <c r="S1601">
        <f>Table1[[#This Row],[Discounted Price]]*0.9</f>
        <v>177.1551</v>
      </c>
      <c r="T1601">
        <f>Table1[[#This Row],[Discounted Price]]*0.8</f>
        <v>157.47120000000001</v>
      </c>
      <c r="U1601">
        <f>Table1[[#This Row],[Price]]*0.52</f>
        <v>113.72920000000001</v>
      </c>
      <c r="V1601">
        <f>(Table1[[#This Row],[Price]]-Table1[[#This Row],[Scrap value]])/2</f>
        <v>52.490400000000001</v>
      </c>
    </row>
    <row r="1602" spans="1:22" x14ac:dyDescent="0.25">
      <c r="A1602" t="s">
        <v>7736</v>
      </c>
      <c r="B1602" t="s">
        <v>15</v>
      </c>
      <c r="C1602" t="s">
        <v>47</v>
      </c>
      <c r="D1602" t="s">
        <v>7737</v>
      </c>
      <c r="E1602">
        <v>348.85</v>
      </c>
      <c r="F1602">
        <v>84</v>
      </c>
      <c r="G1602" t="s">
        <v>43730</v>
      </c>
      <c r="H1602" t="s">
        <v>7738</v>
      </c>
      <c r="I1602" s="1">
        <v>45137</v>
      </c>
      <c r="J1602" s="1">
        <v>45292</v>
      </c>
      <c r="K1602" t="s">
        <v>7739</v>
      </c>
      <c r="L1602" t="s">
        <v>7740</v>
      </c>
      <c r="M1602" t="s">
        <v>20</v>
      </c>
      <c r="N1602">
        <v>2</v>
      </c>
      <c r="O1602">
        <f>Table1[[#This Row],[Price]]-0.1*Table1[[#This Row],[Price]]</f>
        <v>313.96500000000003</v>
      </c>
      <c r="P1602" s="9">
        <f>(Table1[[#This Row],[Expiration Date]]-Table1[[#This Row],[Manufacturing Date]])/365</f>
        <v>0.42465753424657532</v>
      </c>
      <c r="Q1602" t="str">
        <f>IF(Table1[[#This Row],[Expiration Date]]-J1610&gt;12/31/2024,"not expired","expired")</f>
        <v>expired</v>
      </c>
      <c r="R1602">
        <f>Table1[[#This Row],[Discounted Price]]*0.95</f>
        <v>298.26675</v>
      </c>
      <c r="S1602">
        <f>Table1[[#This Row],[Discounted Price]]*0.9</f>
        <v>282.56850000000003</v>
      </c>
      <c r="T1602">
        <f>Table1[[#This Row],[Discounted Price]]*0.8</f>
        <v>251.17200000000003</v>
      </c>
      <c r="U1602">
        <f>Table1[[#This Row],[Price]]*0.52</f>
        <v>181.40200000000002</v>
      </c>
      <c r="V1602">
        <f>(Table1[[#This Row],[Price]]-Table1[[#This Row],[Scrap value]])/2</f>
        <v>83.724000000000004</v>
      </c>
    </row>
    <row r="1603" spans="1:22" x14ac:dyDescent="0.25">
      <c r="A1603" t="s">
        <v>7741</v>
      </c>
      <c r="B1603" t="s">
        <v>35</v>
      </c>
      <c r="C1603" t="s">
        <v>47</v>
      </c>
      <c r="D1603" t="s">
        <v>7742</v>
      </c>
      <c r="E1603">
        <v>369.59</v>
      </c>
      <c r="F1603">
        <v>92</v>
      </c>
      <c r="G1603" t="s">
        <v>43728</v>
      </c>
      <c r="H1603" t="s">
        <v>7743</v>
      </c>
      <c r="I1603" s="1">
        <v>45137</v>
      </c>
      <c r="J1603" s="1">
        <v>46023</v>
      </c>
      <c r="K1603" t="s">
        <v>7744</v>
      </c>
      <c r="L1603" t="s">
        <v>7745</v>
      </c>
      <c r="M1603" t="s">
        <v>45</v>
      </c>
      <c r="N1603">
        <v>4</v>
      </c>
      <c r="O1603">
        <f>Table1[[#This Row],[Price]]-0.1*Table1[[#This Row],[Price]]</f>
        <v>332.63099999999997</v>
      </c>
      <c r="P1603" s="9">
        <f>(Table1[[#This Row],[Expiration Date]]-Table1[[#This Row],[Manufacturing Date]])/365</f>
        <v>2.4273972602739726</v>
      </c>
      <c r="Q1603" t="str">
        <f>IF(Table1[[#This Row],[Expiration Date]]-J1611&gt;12/31/2024,"not expired","expired")</f>
        <v>expired</v>
      </c>
      <c r="R1603">
        <f>Table1[[#This Row],[Discounted Price]]*0.95</f>
        <v>315.99944999999997</v>
      </c>
      <c r="S1603">
        <f>Table1[[#This Row],[Discounted Price]]*0.9</f>
        <v>299.36789999999996</v>
      </c>
      <c r="T1603">
        <f>Table1[[#This Row],[Discounted Price]]*0.8</f>
        <v>266.10480000000001</v>
      </c>
      <c r="U1603">
        <f>Table1[[#This Row],[Price]]*0.52</f>
        <v>192.18680000000001</v>
      </c>
      <c r="V1603">
        <f>(Table1[[#This Row],[Price]]-Table1[[#This Row],[Scrap value]])/2</f>
        <v>88.701599999999985</v>
      </c>
    </row>
    <row r="1604" spans="1:22" x14ac:dyDescent="0.25">
      <c r="A1604" t="s">
        <v>7746</v>
      </c>
      <c r="B1604" t="s">
        <v>29</v>
      </c>
      <c r="C1604" t="s">
        <v>47</v>
      </c>
      <c r="D1604" t="s">
        <v>7747</v>
      </c>
      <c r="E1604">
        <v>459.72</v>
      </c>
      <c r="F1604">
        <v>22</v>
      </c>
      <c r="G1604" t="s">
        <v>43730</v>
      </c>
      <c r="H1604" t="s">
        <v>7748</v>
      </c>
      <c r="I1604" s="1">
        <v>44927</v>
      </c>
      <c r="J1604" s="1">
        <v>46023</v>
      </c>
      <c r="K1604" t="s">
        <v>7749</v>
      </c>
      <c r="L1604" t="s">
        <v>7750</v>
      </c>
      <c r="M1604" t="s">
        <v>27</v>
      </c>
      <c r="N1604">
        <v>4</v>
      </c>
      <c r="O1604">
        <f>Table1[[#This Row],[Price]]-0.1*Table1[[#This Row],[Price]]</f>
        <v>413.74800000000005</v>
      </c>
      <c r="P1604" s="9">
        <f>(Table1[[#This Row],[Expiration Date]]-Table1[[#This Row],[Manufacturing Date]])/365</f>
        <v>3.0027397260273974</v>
      </c>
      <c r="Q1604" t="str">
        <f>IF(Table1[[#This Row],[Expiration Date]]-J1612&gt;12/31/2024,"not expired","expired")</f>
        <v>not expired</v>
      </c>
      <c r="R1604">
        <f>Table1[[#This Row],[Discounted Price]]*0.95</f>
        <v>393.06060000000002</v>
      </c>
      <c r="S1604">
        <f>Table1[[#This Row],[Discounted Price]]*0.9</f>
        <v>372.37320000000005</v>
      </c>
      <c r="T1604">
        <f>Table1[[#This Row],[Discounted Price]]*0.8</f>
        <v>330.99840000000006</v>
      </c>
      <c r="U1604">
        <f>Table1[[#This Row],[Price]]*0.52</f>
        <v>239.05440000000002</v>
      </c>
      <c r="V1604">
        <f>(Table1[[#This Row],[Price]]-Table1[[#This Row],[Scrap value]])/2</f>
        <v>110.33280000000001</v>
      </c>
    </row>
    <row r="1605" spans="1:22" x14ac:dyDescent="0.25">
      <c r="A1605" t="s">
        <v>7751</v>
      </c>
      <c r="B1605" t="s">
        <v>35</v>
      </c>
      <c r="C1605" t="s">
        <v>47</v>
      </c>
      <c r="D1605" t="s">
        <v>7752</v>
      </c>
      <c r="E1605">
        <v>434.76</v>
      </c>
      <c r="F1605">
        <v>100</v>
      </c>
      <c r="G1605" t="s">
        <v>43730</v>
      </c>
      <c r="H1605" t="s">
        <v>5454</v>
      </c>
      <c r="I1605" s="1">
        <v>44927</v>
      </c>
      <c r="J1605" s="1">
        <v>45292</v>
      </c>
      <c r="K1605" t="s">
        <v>7753</v>
      </c>
      <c r="L1605" t="s">
        <v>7754</v>
      </c>
      <c r="M1605" t="s">
        <v>20</v>
      </c>
      <c r="N1605">
        <v>3</v>
      </c>
      <c r="O1605">
        <f>Table1[[#This Row],[Price]]-0.1*Table1[[#This Row],[Price]]</f>
        <v>391.28399999999999</v>
      </c>
      <c r="P1605" s="9">
        <f>(Table1[[#This Row],[Expiration Date]]-Table1[[#This Row],[Manufacturing Date]])/365</f>
        <v>1</v>
      </c>
      <c r="Q1605" t="str">
        <f>IF(Table1[[#This Row],[Expiration Date]]-J1613&gt;12/31/2024,"not expired","expired")</f>
        <v>expired</v>
      </c>
      <c r="R1605">
        <f>Table1[[#This Row],[Discounted Price]]*0.95</f>
        <v>371.71979999999996</v>
      </c>
      <c r="S1605">
        <f>Table1[[#This Row],[Discounted Price]]*0.9</f>
        <v>352.15559999999999</v>
      </c>
      <c r="T1605">
        <f>Table1[[#This Row],[Discounted Price]]*0.8</f>
        <v>313.02719999999999</v>
      </c>
      <c r="U1605">
        <f>Table1[[#This Row],[Price]]*0.52</f>
        <v>226.0752</v>
      </c>
      <c r="V1605">
        <f>(Table1[[#This Row],[Price]]-Table1[[#This Row],[Scrap value]])/2</f>
        <v>104.3424</v>
      </c>
    </row>
    <row r="1606" spans="1:22" x14ac:dyDescent="0.25">
      <c r="A1606" t="s">
        <v>7755</v>
      </c>
      <c r="B1606" t="s">
        <v>15</v>
      </c>
      <c r="C1606" t="s">
        <v>47</v>
      </c>
      <c r="D1606" t="s">
        <v>7756</v>
      </c>
      <c r="E1606">
        <v>221.47</v>
      </c>
      <c r="F1606">
        <v>34</v>
      </c>
      <c r="G1606" t="s">
        <v>43730</v>
      </c>
      <c r="H1606" t="s">
        <v>6397</v>
      </c>
      <c r="I1606" s="1">
        <v>45137</v>
      </c>
      <c r="J1606" s="1">
        <v>45292</v>
      </c>
      <c r="K1606" t="s">
        <v>7757</v>
      </c>
      <c r="L1606" t="s">
        <v>7758</v>
      </c>
      <c r="M1606" t="s">
        <v>27</v>
      </c>
      <c r="N1606">
        <v>3</v>
      </c>
      <c r="O1606">
        <f>Table1[[#This Row],[Price]]-0.1*Table1[[#This Row],[Price]]</f>
        <v>199.32300000000001</v>
      </c>
      <c r="P1606" s="9">
        <f>(Table1[[#This Row],[Expiration Date]]-Table1[[#This Row],[Manufacturing Date]])/365</f>
        <v>0.42465753424657532</v>
      </c>
      <c r="Q1606" t="str">
        <f>IF(Table1[[#This Row],[Expiration Date]]-J1614&gt;12/31/2024,"not expired","expired")</f>
        <v>expired</v>
      </c>
      <c r="R1606">
        <f>Table1[[#This Row],[Discounted Price]]*0.95</f>
        <v>189.35685000000001</v>
      </c>
      <c r="S1606">
        <f>Table1[[#This Row],[Discounted Price]]*0.9</f>
        <v>179.39070000000001</v>
      </c>
      <c r="T1606">
        <f>Table1[[#This Row],[Discounted Price]]*0.8</f>
        <v>159.45840000000001</v>
      </c>
      <c r="U1606">
        <f>Table1[[#This Row],[Price]]*0.52</f>
        <v>115.1644</v>
      </c>
      <c r="V1606">
        <f>(Table1[[#This Row],[Price]]-Table1[[#This Row],[Scrap value]])/2</f>
        <v>53.152799999999999</v>
      </c>
    </row>
    <row r="1607" spans="1:22" x14ac:dyDescent="0.25">
      <c r="A1607" t="s">
        <v>7759</v>
      </c>
      <c r="B1607" t="s">
        <v>22</v>
      </c>
      <c r="C1607" t="s">
        <v>47</v>
      </c>
      <c r="D1607" t="s">
        <v>7760</v>
      </c>
      <c r="E1607">
        <v>493.39</v>
      </c>
      <c r="F1607">
        <v>99</v>
      </c>
      <c r="G1607" t="s">
        <v>43729</v>
      </c>
      <c r="H1607" t="s">
        <v>49</v>
      </c>
      <c r="I1607" s="1">
        <v>45000</v>
      </c>
      <c r="J1607" s="1">
        <v>46023</v>
      </c>
      <c r="K1607" t="s">
        <v>7761</v>
      </c>
      <c r="L1607" t="s">
        <v>7762</v>
      </c>
      <c r="M1607" t="s">
        <v>45</v>
      </c>
      <c r="N1607">
        <v>3</v>
      </c>
      <c r="O1607">
        <f>Table1[[#This Row],[Price]]-0.1*Table1[[#This Row],[Price]]</f>
        <v>444.05099999999999</v>
      </c>
      <c r="P1607" s="9">
        <f>(Table1[[#This Row],[Expiration Date]]-Table1[[#This Row],[Manufacturing Date]])/365</f>
        <v>2.8027397260273972</v>
      </c>
      <c r="Q1607" t="str">
        <f>IF(Table1[[#This Row],[Expiration Date]]-J1615&gt;12/31/2024,"not expired","expired")</f>
        <v>not expired</v>
      </c>
      <c r="R1607">
        <f>Table1[[#This Row],[Discounted Price]]*0.95</f>
        <v>421.84844999999996</v>
      </c>
      <c r="S1607">
        <f>Table1[[#This Row],[Discounted Price]]*0.9</f>
        <v>399.64589999999998</v>
      </c>
      <c r="T1607">
        <f>Table1[[#This Row],[Discounted Price]]*0.8</f>
        <v>355.24080000000004</v>
      </c>
      <c r="U1607">
        <f>Table1[[#This Row],[Price]]*0.52</f>
        <v>256.56279999999998</v>
      </c>
      <c r="V1607">
        <f>(Table1[[#This Row],[Price]]-Table1[[#This Row],[Scrap value]])/2</f>
        <v>118.4136</v>
      </c>
    </row>
    <row r="1608" spans="1:22" x14ac:dyDescent="0.25">
      <c r="A1608" t="s">
        <v>7763</v>
      </c>
      <c r="B1608" t="s">
        <v>29</v>
      </c>
      <c r="C1608" t="s">
        <v>47</v>
      </c>
      <c r="D1608" t="s">
        <v>7764</v>
      </c>
      <c r="E1608">
        <v>222.2</v>
      </c>
      <c r="F1608">
        <v>48</v>
      </c>
      <c r="G1608" t="s">
        <v>43729</v>
      </c>
      <c r="H1608" t="s">
        <v>7765</v>
      </c>
      <c r="I1608" s="1">
        <v>44927</v>
      </c>
      <c r="J1608" s="1">
        <v>45292</v>
      </c>
      <c r="K1608" t="s">
        <v>7766</v>
      </c>
      <c r="L1608" t="s">
        <v>7767</v>
      </c>
      <c r="M1608" t="s">
        <v>45</v>
      </c>
      <c r="N1608">
        <v>5</v>
      </c>
      <c r="O1608">
        <f>Table1[[#This Row],[Price]]-0.1*Table1[[#This Row],[Price]]</f>
        <v>199.98</v>
      </c>
      <c r="P1608" s="9">
        <f>(Table1[[#This Row],[Expiration Date]]-Table1[[#This Row],[Manufacturing Date]])/365</f>
        <v>1</v>
      </c>
      <c r="Q1608" t="str">
        <f>IF(Table1[[#This Row],[Expiration Date]]-J1616&gt;12/31/2024,"not expired","expired")</f>
        <v>expired</v>
      </c>
      <c r="R1608">
        <f>Table1[[#This Row],[Discounted Price]]*0.95</f>
        <v>189.98099999999999</v>
      </c>
      <c r="S1608">
        <f>Table1[[#This Row],[Discounted Price]]*0.9</f>
        <v>179.982</v>
      </c>
      <c r="T1608">
        <f>Table1[[#This Row],[Discounted Price]]*0.8</f>
        <v>159.98400000000001</v>
      </c>
      <c r="U1608">
        <f>Table1[[#This Row],[Price]]*0.52</f>
        <v>115.544</v>
      </c>
      <c r="V1608">
        <f>(Table1[[#This Row],[Price]]-Table1[[#This Row],[Scrap value]])/2</f>
        <v>53.327999999999996</v>
      </c>
    </row>
    <row r="1609" spans="1:22" x14ac:dyDescent="0.25">
      <c r="A1609" t="s">
        <v>7768</v>
      </c>
      <c r="B1609" t="s">
        <v>29</v>
      </c>
      <c r="C1609" t="s">
        <v>47</v>
      </c>
      <c r="D1609" t="s">
        <v>7769</v>
      </c>
      <c r="E1609">
        <v>404.35</v>
      </c>
      <c r="F1609">
        <v>67</v>
      </c>
      <c r="G1609" t="s">
        <v>43730</v>
      </c>
      <c r="H1609" t="s">
        <v>2926</v>
      </c>
      <c r="I1609" s="1">
        <v>44927</v>
      </c>
      <c r="J1609" s="1">
        <v>46023</v>
      </c>
      <c r="K1609" t="s">
        <v>7770</v>
      </c>
      <c r="L1609" t="s">
        <v>7771</v>
      </c>
      <c r="M1609" t="s">
        <v>45</v>
      </c>
      <c r="N1609">
        <v>3</v>
      </c>
      <c r="O1609">
        <f>Table1[[#This Row],[Price]]-0.1*Table1[[#This Row],[Price]]</f>
        <v>363.91500000000002</v>
      </c>
      <c r="P1609" s="9">
        <f>(Table1[[#This Row],[Expiration Date]]-Table1[[#This Row],[Manufacturing Date]])/365</f>
        <v>3.0027397260273974</v>
      </c>
      <c r="Q1609" t="str">
        <f>IF(Table1[[#This Row],[Expiration Date]]-J1617&gt;12/31/2024,"not expired","expired")</f>
        <v>expired</v>
      </c>
      <c r="R1609">
        <f>Table1[[#This Row],[Discounted Price]]*0.95</f>
        <v>345.71924999999999</v>
      </c>
      <c r="S1609">
        <f>Table1[[#This Row],[Discounted Price]]*0.9</f>
        <v>327.52350000000001</v>
      </c>
      <c r="T1609">
        <f>Table1[[#This Row],[Discounted Price]]*0.8</f>
        <v>291.13200000000001</v>
      </c>
      <c r="U1609">
        <f>Table1[[#This Row],[Price]]*0.52</f>
        <v>210.26200000000003</v>
      </c>
      <c r="V1609">
        <f>(Table1[[#This Row],[Price]]-Table1[[#This Row],[Scrap value]])/2</f>
        <v>97.043999999999997</v>
      </c>
    </row>
    <row r="1610" spans="1:22" x14ac:dyDescent="0.25">
      <c r="A1610" t="s">
        <v>7772</v>
      </c>
      <c r="B1610" t="s">
        <v>35</v>
      </c>
      <c r="C1610" t="s">
        <v>47</v>
      </c>
      <c r="D1610" t="s">
        <v>7773</v>
      </c>
      <c r="E1610">
        <v>328.79</v>
      </c>
      <c r="F1610">
        <v>5</v>
      </c>
      <c r="G1610" t="s">
        <v>43729</v>
      </c>
      <c r="H1610" t="s">
        <v>7774</v>
      </c>
      <c r="I1610" s="1">
        <v>45137</v>
      </c>
      <c r="J1610" s="1">
        <v>46023</v>
      </c>
      <c r="K1610" t="s">
        <v>7775</v>
      </c>
      <c r="L1610" t="s">
        <v>7776</v>
      </c>
      <c r="M1610" t="s">
        <v>45</v>
      </c>
      <c r="N1610">
        <v>3</v>
      </c>
      <c r="O1610">
        <f>Table1[[#This Row],[Price]]-0.1*Table1[[#This Row],[Price]]</f>
        <v>295.911</v>
      </c>
      <c r="P1610" s="9">
        <f>(Table1[[#This Row],[Expiration Date]]-Table1[[#This Row],[Manufacturing Date]])/365</f>
        <v>2.4273972602739726</v>
      </c>
      <c r="Q1610" t="str">
        <f>IF(Table1[[#This Row],[Expiration Date]]-J1618&gt;12/31/2024,"not expired","expired")</f>
        <v>expired</v>
      </c>
      <c r="R1610">
        <f>Table1[[#This Row],[Discounted Price]]*0.95</f>
        <v>281.11545000000001</v>
      </c>
      <c r="S1610">
        <f>Table1[[#This Row],[Discounted Price]]*0.9</f>
        <v>266.31990000000002</v>
      </c>
      <c r="T1610">
        <f>Table1[[#This Row],[Discounted Price]]*0.8</f>
        <v>236.72880000000001</v>
      </c>
      <c r="U1610">
        <f>Table1[[#This Row],[Price]]*0.52</f>
        <v>170.97080000000003</v>
      </c>
      <c r="V1610">
        <f>(Table1[[#This Row],[Price]]-Table1[[#This Row],[Scrap value]])/2</f>
        <v>78.909599999999998</v>
      </c>
    </row>
    <row r="1611" spans="1:22" x14ac:dyDescent="0.25">
      <c r="A1611" t="s">
        <v>7777</v>
      </c>
      <c r="B1611" t="s">
        <v>35</v>
      </c>
      <c r="C1611" t="s">
        <v>47</v>
      </c>
      <c r="D1611" t="s">
        <v>7778</v>
      </c>
      <c r="E1611">
        <v>338.56</v>
      </c>
      <c r="F1611">
        <v>64</v>
      </c>
      <c r="G1611" t="s">
        <v>43729</v>
      </c>
      <c r="H1611" t="s">
        <v>7779</v>
      </c>
      <c r="I1611" s="1">
        <v>44927</v>
      </c>
      <c r="J1611" s="1">
        <v>46023</v>
      </c>
      <c r="K1611" t="s">
        <v>7780</v>
      </c>
      <c r="L1611" t="s">
        <v>7781</v>
      </c>
      <c r="M1611" t="s">
        <v>27</v>
      </c>
      <c r="N1611">
        <v>5</v>
      </c>
      <c r="O1611">
        <f>Table1[[#This Row],[Price]]-0.1*Table1[[#This Row],[Price]]</f>
        <v>304.70400000000001</v>
      </c>
      <c r="P1611" s="9">
        <f>(Table1[[#This Row],[Expiration Date]]-Table1[[#This Row],[Manufacturing Date]])/365</f>
        <v>3.0027397260273974</v>
      </c>
      <c r="Q1611" t="str">
        <f>IF(Table1[[#This Row],[Expiration Date]]-J1619&gt;12/31/2024,"not expired","expired")</f>
        <v>not expired</v>
      </c>
      <c r="R1611">
        <f>Table1[[#This Row],[Discounted Price]]*0.95</f>
        <v>289.46879999999999</v>
      </c>
      <c r="S1611">
        <f>Table1[[#This Row],[Discounted Price]]*0.9</f>
        <v>274.23360000000002</v>
      </c>
      <c r="T1611">
        <f>Table1[[#This Row],[Discounted Price]]*0.8</f>
        <v>243.76320000000001</v>
      </c>
      <c r="U1611">
        <f>Table1[[#This Row],[Price]]*0.52</f>
        <v>176.05119999999999</v>
      </c>
      <c r="V1611">
        <f>(Table1[[#This Row],[Price]]-Table1[[#This Row],[Scrap value]])/2</f>
        <v>81.254400000000004</v>
      </c>
    </row>
    <row r="1612" spans="1:22" x14ac:dyDescent="0.25">
      <c r="A1612" t="s">
        <v>7782</v>
      </c>
      <c r="B1612" t="s">
        <v>22</v>
      </c>
      <c r="C1612" t="s">
        <v>47</v>
      </c>
      <c r="D1612" t="s">
        <v>7783</v>
      </c>
      <c r="E1612">
        <v>399.77</v>
      </c>
      <c r="F1612">
        <v>82</v>
      </c>
      <c r="G1612" t="s">
        <v>43729</v>
      </c>
      <c r="H1612" t="s">
        <v>7784</v>
      </c>
      <c r="I1612" s="1">
        <v>44927</v>
      </c>
      <c r="J1612" s="1">
        <v>45658</v>
      </c>
      <c r="K1612" t="s">
        <v>7785</v>
      </c>
      <c r="L1612" t="s">
        <v>7786</v>
      </c>
      <c r="M1612" t="s">
        <v>20</v>
      </c>
      <c r="N1612">
        <v>5</v>
      </c>
      <c r="O1612">
        <f>Table1[[#This Row],[Price]]-0.1*Table1[[#This Row],[Price]]</f>
        <v>359.79300000000001</v>
      </c>
      <c r="P1612" s="9">
        <f>(Table1[[#This Row],[Expiration Date]]-Table1[[#This Row],[Manufacturing Date]])/365</f>
        <v>2.0027397260273974</v>
      </c>
      <c r="Q1612" t="str">
        <f>IF(Table1[[#This Row],[Expiration Date]]-J1620&gt;12/31/2024,"not expired","expired")</f>
        <v>expired</v>
      </c>
      <c r="R1612">
        <f>Table1[[#This Row],[Discounted Price]]*0.95</f>
        <v>341.80334999999997</v>
      </c>
      <c r="S1612">
        <f>Table1[[#This Row],[Discounted Price]]*0.9</f>
        <v>323.81370000000004</v>
      </c>
      <c r="T1612">
        <f>Table1[[#This Row],[Discounted Price]]*0.8</f>
        <v>287.83440000000002</v>
      </c>
      <c r="U1612">
        <f>Table1[[#This Row],[Price]]*0.52</f>
        <v>207.88040000000001</v>
      </c>
      <c r="V1612">
        <f>(Table1[[#This Row],[Price]]-Table1[[#This Row],[Scrap value]])/2</f>
        <v>95.944799999999987</v>
      </c>
    </row>
    <row r="1613" spans="1:22" x14ac:dyDescent="0.25">
      <c r="A1613" t="s">
        <v>7787</v>
      </c>
      <c r="B1613" t="s">
        <v>22</v>
      </c>
      <c r="C1613" t="s">
        <v>47</v>
      </c>
      <c r="D1613" t="s">
        <v>7788</v>
      </c>
      <c r="E1613">
        <v>124.8</v>
      </c>
      <c r="F1613">
        <v>74</v>
      </c>
      <c r="G1613" t="s">
        <v>43730</v>
      </c>
      <c r="H1613" t="s">
        <v>7789</v>
      </c>
      <c r="I1613" s="1">
        <v>44927</v>
      </c>
      <c r="J1613" s="1">
        <v>45292</v>
      </c>
      <c r="K1613" t="s">
        <v>7790</v>
      </c>
      <c r="L1613" t="s">
        <v>7791</v>
      </c>
      <c r="M1613" t="s">
        <v>20</v>
      </c>
      <c r="N1613">
        <v>2</v>
      </c>
      <c r="O1613">
        <f>Table1[[#This Row],[Price]]-0.1*Table1[[#This Row],[Price]]</f>
        <v>112.32</v>
      </c>
      <c r="P1613" s="9">
        <f>(Table1[[#This Row],[Expiration Date]]-Table1[[#This Row],[Manufacturing Date]])/365</f>
        <v>1</v>
      </c>
      <c r="Q1613" t="str">
        <f>IF(Table1[[#This Row],[Expiration Date]]-J1621&gt;12/31/2024,"not expired","expired")</f>
        <v>expired</v>
      </c>
      <c r="R1613">
        <f>Table1[[#This Row],[Discounted Price]]*0.95</f>
        <v>106.70399999999999</v>
      </c>
      <c r="S1613">
        <f>Table1[[#This Row],[Discounted Price]]*0.9</f>
        <v>101.08799999999999</v>
      </c>
      <c r="T1613">
        <f>Table1[[#This Row],[Discounted Price]]*0.8</f>
        <v>89.855999999999995</v>
      </c>
      <c r="U1613">
        <f>Table1[[#This Row],[Price]]*0.52</f>
        <v>64.896000000000001</v>
      </c>
      <c r="V1613">
        <f>(Table1[[#This Row],[Price]]-Table1[[#This Row],[Scrap value]])/2</f>
        <v>29.951999999999998</v>
      </c>
    </row>
    <row r="1614" spans="1:22" x14ac:dyDescent="0.25">
      <c r="A1614" t="s">
        <v>7792</v>
      </c>
      <c r="B1614" t="s">
        <v>22</v>
      </c>
      <c r="C1614" t="s">
        <v>47</v>
      </c>
      <c r="D1614" t="s">
        <v>7793</v>
      </c>
      <c r="E1614">
        <v>465.64</v>
      </c>
      <c r="F1614">
        <v>58</v>
      </c>
      <c r="G1614" t="s">
        <v>43729</v>
      </c>
      <c r="H1614" t="s">
        <v>7794</v>
      </c>
      <c r="I1614" s="1">
        <v>44927</v>
      </c>
      <c r="J1614" s="1">
        <v>45658</v>
      </c>
      <c r="K1614" t="s">
        <v>7795</v>
      </c>
      <c r="L1614" t="s">
        <v>7796</v>
      </c>
      <c r="M1614" t="s">
        <v>45</v>
      </c>
      <c r="N1614">
        <v>2</v>
      </c>
      <c r="O1614">
        <f>Table1[[#This Row],[Price]]-0.1*Table1[[#This Row],[Price]]</f>
        <v>419.07599999999996</v>
      </c>
      <c r="P1614" s="9">
        <f>(Table1[[#This Row],[Expiration Date]]-Table1[[#This Row],[Manufacturing Date]])/365</f>
        <v>2.0027397260273974</v>
      </c>
      <c r="Q1614" t="str">
        <f>IF(Table1[[#This Row],[Expiration Date]]-J1622&gt;12/31/2024,"not expired","expired")</f>
        <v>expired</v>
      </c>
      <c r="R1614">
        <f>Table1[[#This Row],[Discounted Price]]*0.95</f>
        <v>398.12219999999996</v>
      </c>
      <c r="S1614">
        <f>Table1[[#This Row],[Discounted Price]]*0.9</f>
        <v>377.16839999999996</v>
      </c>
      <c r="T1614">
        <f>Table1[[#This Row],[Discounted Price]]*0.8</f>
        <v>335.26080000000002</v>
      </c>
      <c r="U1614">
        <f>Table1[[#This Row],[Price]]*0.52</f>
        <v>242.1328</v>
      </c>
      <c r="V1614">
        <f>(Table1[[#This Row],[Price]]-Table1[[#This Row],[Scrap value]])/2</f>
        <v>111.75359999999999</v>
      </c>
    </row>
    <row r="1615" spans="1:22" x14ac:dyDescent="0.25">
      <c r="A1615" t="s">
        <v>7797</v>
      </c>
      <c r="B1615" t="s">
        <v>35</v>
      </c>
      <c r="C1615" t="s">
        <v>47</v>
      </c>
      <c r="D1615" t="s">
        <v>7798</v>
      </c>
      <c r="E1615">
        <v>93.11</v>
      </c>
      <c r="F1615">
        <v>42</v>
      </c>
      <c r="G1615" t="s">
        <v>43730</v>
      </c>
      <c r="H1615" t="s">
        <v>5227</v>
      </c>
      <c r="I1615" s="1">
        <v>45000</v>
      </c>
      <c r="J1615" s="1">
        <v>45292</v>
      </c>
      <c r="K1615" t="s">
        <v>7799</v>
      </c>
      <c r="L1615" t="s">
        <v>7800</v>
      </c>
      <c r="M1615" t="s">
        <v>27</v>
      </c>
      <c r="N1615">
        <v>1</v>
      </c>
      <c r="O1615">
        <f>Table1[[#This Row],[Price]]-0.1*Table1[[#This Row],[Price]]</f>
        <v>83.799000000000007</v>
      </c>
      <c r="P1615" s="9">
        <f>(Table1[[#This Row],[Expiration Date]]-Table1[[#This Row],[Manufacturing Date]])/365</f>
        <v>0.8</v>
      </c>
      <c r="Q1615" t="str">
        <f>IF(Table1[[#This Row],[Expiration Date]]-J1623&gt;12/31/2024,"not expired","expired")</f>
        <v>expired</v>
      </c>
      <c r="R1615">
        <f>Table1[[#This Row],[Discounted Price]]*0.95</f>
        <v>79.609049999999996</v>
      </c>
      <c r="S1615">
        <f>Table1[[#This Row],[Discounted Price]]*0.9</f>
        <v>75.419100000000014</v>
      </c>
      <c r="T1615">
        <f>Table1[[#This Row],[Discounted Price]]*0.8</f>
        <v>67.039200000000008</v>
      </c>
      <c r="U1615">
        <f>Table1[[#This Row],[Price]]*0.52</f>
        <v>48.417200000000001</v>
      </c>
      <c r="V1615">
        <f>(Table1[[#This Row],[Price]]-Table1[[#This Row],[Scrap value]])/2</f>
        <v>22.346399999999999</v>
      </c>
    </row>
    <row r="1616" spans="1:22" x14ac:dyDescent="0.25">
      <c r="A1616" t="s">
        <v>7801</v>
      </c>
      <c r="B1616" t="s">
        <v>22</v>
      </c>
      <c r="C1616" t="s">
        <v>47</v>
      </c>
      <c r="D1616" t="s">
        <v>7802</v>
      </c>
      <c r="E1616">
        <v>465.36</v>
      </c>
      <c r="F1616">
        <v>50</v>
      </c>
      <c r="G1616" t="s">
        <v>43730</v>
      </c>
      <c r="H1616" t="s">
        <v>7803</v>
      </c>
      <c r="I1616" s="1">
        <v>45137</v>
      </c>
      <c r="J1616" s="1">
        <v>45658</v>
      </c>
      <c r="K1616" t="s">
        <v>7804</v>
      </c>
      <c r="L1616" t="s">
        <v>7805</v>
      </c>
      <c r="M1616" t="s">
        <v>27</v>
      </c>
      <c r="N1616">
        <v>5</v>
      </c>
      <c r="O1616">
        <f>Table1[[#This Row],[Price]]-0.1*Table1[[#This Row],[Price]]</f>
        <v>418.82400000000001</v>
      </c>
      <c r="P1616" s="9">
        <f>(Table1[[#This Row],[Expiration Date]]-Table1[[#This Row],[Manufacturing Date]])/365</f>
        <v>1.4273972602739726</v>
      </c>
      <c r="Q1616" t="str">
        <f>IF(Table1[[#This Row],[Expiration Date]]-J1624&gt;12/31/2024,"not expired","expired")</f>
        <v>not expired</v>
      </c>
      <c r="R1616">
        <f>Table1[[#This Row],[Discounted Price]]*0.95</f>
        <v>397.88279999999997</v>
      </c>
      <c r="S1616">
        <f>Table1[[#This Row],[Discounted Price]]*0.9</f>
        <v>376.94159999999999</v>
      </c>
      <c r="T1616">
        <f>Table1[[#This Row],[Discounted Price]]*0.8</f>
        <v>335.05920000000003</v>
      </c>
      <c r="U1616">
        <f>Table1[[#This Row],[Price]]*0.52</f>
        <v>241.9872</v>
      </c>
      <c r="V1616">
        <f>(Table1[[#This Row],[Price]]-Table1[[#This Row],[Scrap value]])/2</f>
        <v>111.68640000000001</v>
      </c>
    </row>
    <row r="1617" spans="1:22" x14ac:dyDescent="0.25">
      <c r="A1617" t="s">
        <v>7806</v>
      </c>
      <c r="B1617" t="s">
        <v>22</v>
      </c>
      <c r="C1617" t="s">
        <v>47</v>
      </c>
      <c r="D1617" t="s">
        <v>7807</v>
      </c>
      <c r="E1617">
        <v>140.94</v>
      </c>
      <c r="F1617">
        <v>40</v>
      </c>
      <c r="G1617" t="s">
        <v>43728</v>
      </c>
      <c r="H1617" t="s">
        <v>7808</v>
      </c>
      <c r="I1617" s="1">
        <v>44927</v>
      </c>
      <c r="J1617" s="1">
        <v>46023</v>
      </c>
      <c r="K1617" t="s">
        <v>7809</v>
      </c>
      <c r="L1617" t="s">
        <v>7810</v>
      </c>
      <c r="M1617" t="s">
        <v>27</v>
      </c>
      <c r="N1617">
        <v>1</v>
      </c>
      <c r="O1617">
        <f>Table1[[#This Row],[Price]]-0.1*Table1[[#This Row],[Price]]</f>
        <v>126.846</v>
      </c>
      <c r="P1617" s="9">
        <f>(Table1[[#This Row],[Expiration Date]]-Table1[[#This Row],[Manufacturing Date]])/365</f>
        <v>3.0027397260273974</v>
      </c>
      <c r="Q1617" t="str">
        <f>IF(Table1[[#This Row],[Expiration Date]]-J1625&gt;12/31/2024,"not expired","expired")</f>
        <v>not expired</v>
      </c>
      <c r="R1617">
        <f>Table1[[#This Row],[Discounted Price]]*0.95</f>
        <v>120.50369999999999</v>
      </c>
      <c r="S1617">
        <f>Table1[[#This Row],[Discounted Price]]*0.9</f>
        <v>114.1614</v>
      </c>
      <c r="T1617">
        <f>Table1[[#This Row],[Discounted Price]]*0.8</f>
        <v>101.47680000000001</v>
      </c>
      <c r="U1617">
        <f>Table1[[#This Row],[Price]]*0.52</f>
        <v>73.288799999999995</v>
      </c>
      <c r="V1617">
        <f>(Table1[[#This Row],[Price]]-Table1[[#This Row],[Scrap value]])/2</f>
        <v>33.825600000000001</v>
      </c>
    </row>
    <row r="1618" spans="1:22" x14ac:dyDescent="0.25">
      <c r="A1618" t="s">
        <v>7811</v>
      </c>
      <c r="B1618" t="s">
        <v>29</v>
      </c>
      <c r="C1618" t="s">
        <v>47</v>
      </c>
      <c r="D1618" t="s">
        <v>7812</v>
      </c>
      <c r="E1618">
        <v>342.59</v>
      </c>
      <c r="F1618">
        <v>91</v>
      </c>
      <c r="G1618" t="s">
        <v>43729</v>
      </c>
      <c r="H1618" t="s">
        <v>1919</v>
      </c>
      <c r="I1618" s="1">
        <v>45137</v>
      </c>
      <c r="J1618" s="1">
        <v>46023</v>
      </c>
      <c r="K1618" t="s">
        <v>7813</v>
      </c>
      <c r="L1618" t="s">
        <v>7814</v>
      </c>
      <c r="M1618" t="s">
        <v>27</v>
      </c>
      <c r="N1618">
        <v>2</v>
      </c>
      <c r="O1618">
        <f>Table1[[#This Row],[Price]]-0.1*Table1[[#This Row],[Price]]</f>
        <v>308.33099999999996</v>
      </c>
      <c r="P1618" s="9">
        <f>(Table1[[#This Row],[Expiration Date]]-Table1[[#This Row],[Manufacturing Date]])/365</f>
        <v>2.4273972602739726</v>
      </c>
      <c r="Q1618" t="str">
        <f>IF(Table1[[#This Row],[Expiration Date]]-J1626&gt;12/31/2024,"not expired","expired")</f>
        <v>not expired</v>
      </c>
      <c r="R1618">
        <f>Table1[[#This Row],[Discounted Price]]*0.95</f>
        <v>292.91444999999993</v>
      </c>
      <c r="S1618">
        <f>Table1[[#This Row],[Discounted Price]]*0.9</f>
        <v>277.49789999999996</v>
      </c>
      <c r="T1618">
        <f>Table1[[#This Row],[Discounted Price]]*0.8</f>
        <v>246.66479999999999</v>
      </c>
      <c r="U1618">
        <f>Table1[[#This Row],[Price]]*0.52</f>
        <v>178.14679999999998</v>
      </c>
      <c r="V1618">
        <f>(Table1[[#This Row],[Price]]-Table1[[#This Row],[Scrap value]])/2</f>
        <v>82.221599999999995</v>
      </c>
    </row>
    <row r="1619" spans="1:22" x14ac:dyDescent="0.25">
      <c r="A1619" t="s">
        <v>7815</v>
      </c>
      <c r="B1619" t="s">
        <v>29</v>
      </c>
      <c r="C1619" t="s">
        <v>47</v>
      </c>
      <c r="D1619" t="s">
        <v>7816</v>
      </c>
      <c r="E1619">
        <v>326.49</v>
      </c>
      <c r="F1619">
        <v>15</v>
      </c>
      <c r="G1619" t="s">
        <v>43728</v>
      </c>
      <c r="H1619" t="s">
        <v>7817</v>
      </c>
      <c r="I1619" s="1">
        <v>44927</v>
      </c>
      <c r="J1619" s="1">
        <v>45658</v>
      </c>
      <c r="K1619" t="s">
        <v>7818</v>
      </c>
      <c r="L1619" t="s">
        <v>7819</v>
      </c>
      <c r="M1619" t="s">
        <v>45</v>
      </c>
      <c r="N1619">
        <v>4</v>
      </c>
      <c r="O1619">
        <f>Table1[[#This Row],[Price]]-0.1*Table1[[#This Row],[Price]]</f>
        <v>293.84100000000001</v>
      </c>
      <c r="P1619" s="9">
        <f>(Table1[[#This Row],[Expiration Date]]-Table1[[#This Row],[Manufacturing Date]])/365</f>
        <v>2.0027397260273974</v>
      </c>
      <c r="Q1619" t="str">
        <f>IF(Table1[[#This Row],[Expiration Date]]-J1627&gt;12/31/2024,"not expired","expired")</f>
        <v>expired</v>
      </c>
      <c r="R1619">
        <f>Table1[[#This Row],[Discounted Price]]*0.95</f>
        <v>279.14895000000001</v>
      </c>
      <c r="S1619">
        <f>Table1[[#This Row],[Discounted Price]]*0.9</f>
        <v>264.45690000000002</v>
      </c>
      <c r="T1619">
        <f>Table1[[#This Row],[Discounted Price]]*0.8</f>
        <v>235.07280000000003</v>
      </c>
      <c r="U1619">
        <f>Table1[[#This Row],[Price]]*0.52</f>
        <v>169.7748</v>
      </c>
      <c r="V1619">
        <f>(Table1[[#This Row],[Price]]-Table1[[#This Row],[Scrap value]])/2</f>
        <v>78.357600000000005</v>
      </c>
    </row>
    <row r="1620" spans="1:22" x14ac:dyDescent="0.25">
      <c r="A1620" t="s">
        <v>7820</v>
      </c>
      <c r="B1620" t="s">
        <v>29</v>
      </c>
      <c r="C1620" t="s">
        <v>47</v>
      </c>
      <c r="D1620" t="s">
        <v>7821</v>
      </c>
      <c r="E1620">
        <v>356.13</v>
      </c>
      <c r="F1620">
        <v>56</v>
      </c>
      <c r="G1620" t="s">
        <v>43730</v>
      </c>
      <c r="H1620" t="s">
        <v>5807</v>
      </c>
      <c r="I1620" s="1">
        <v>44927</v>
      </c>
      <c r="J1620" s="1">
        <v>46023</v>
      </c>
      <c r="K1620" t="s">
        <v>7822</v>
      </c>
      <c r="L1620" t="s">
        <v>7823</v>
      </c>
      <c r="M1620" t="s">
        <v>20</v>
      </c>
      <c r="N1620">
        <v>2</v>
      </c>
      <c r="O1620">
        <f>Table1[[#This Row],[Price]]-0.1*Table1[[#This Row],[Price]]</f>
        <v>320.517</v>
      </c>
      <c r="P1620" s="9">
        <f>(Table1[[#This Row],[Expiration Date]]-Table1[[#This Row],[Manufacturing Date]])/365</f>
        <v>3.0027397260273974</v>
      </c>
      <c r="Q1620" t="str">
        <f>IF(Table1[[#This Row],[Expiration Date]]-J1628&gt;12/31/2024,"not expired","expired")</f>
        <v>expired</v>
      </c>
      <c r="R1620">
        <f>Table1[[#This Row],[Discounted Price]]*0.95</f>
        <v>304.49115</v>
      </c>
      <c r="S1620">
        <f>Table1[[#This Row],[Discounted Price]]*0.9</f>
        <v>288.46530000000001</v>
      </c>
      <c r="T1620">
        <f>Table1[[#This Row],[Discounted Price]]*0.8</f>
        <v>256.41360000000003</v>
      </c>
      <c r="U1620">
        <f>Table1[[#This Row],[Price]]*0.52</f>
        <v>185.1876</v>
      </c>
      <c r="V1620">
        <f>(Table1[[#This Row],[Price]]-Table1[[#This Row],[Scrap value]])/2</f>
        <v>85.471199999999996</v>
      </c>
    </row>
    <row r="1621" spans="1:22" x14ac:dyDescent="0.25">
      <c r="A1621" t="s">
        <v>7824</v>
      </c>
      <c r="B1621" t="s">
        <v>35</v>
      </c>
      <c r="C1621" t="s">
        <v>47</v>
      </c>
      <c r="D1621" t="s">
        <v>7825</v>
      </c>
      <c r="E1621">
        <v>137.16999999999999</v>
      </c>
      <c r="F1621">
        <v>14</v>
      </c>
      <c r="G1621" t="s">
        <v>43730</v>
      </c>
      <c r="H1621" t="s">
        <v>6006</v>
      </c>
      <c r="I1621" s="1">
        <v>44927</v>
      </c>
      <c r="J1621" s="1">
        <v>45658</v>
      </c>
      <c r="K1621" t="s">
        <v>7826</v>
      </c>
      <c r="L1621" t="s">
        <v>7827</v>
      </c>
      <c r="M1621" t="s">
        <v>45</v>
      </c>
      <c r="N1621">
        <v>3</v>
      </c>
      <c r="O1621">
        <f>Table1[[#This Row],[Price]]-0.1*Table1[[#This Row],[Price]]</f>
        <v>123.45299999999999</v>
      </c>
      <c r="P1621" s="9">
        <f>(Table1[[#This Row],[Expiration Date]]-Table1[[#This Row],[Manufacturing Date]])/365</f>
        <v>2.0027397260273974</v>
      </c>
      <c r="Q1621" t="str">
        <f>IF(Table1[[#This Row],[Expiration Date]]-J1629&gt;12/31/2024,"not expired","expired")</f>
        <v>expired</v>
      </c>
      <c r="R1621">
        <f>Table1[[#This Row],[Discounted Price]]*0.95</f>
        <v>117.28034999999998</v>
      </c>
      <c r="S1621">
        <f>Table1[[#This Row],[Discounted Price]]*0.9</f>
        <v>111.10769999999999</v>
      </c>
      <c r="T1621">
        <f>Table1[[#This Row],[Discounted Price]]*0.8</f>
        <v>98.7624</v>
      </c>
      <c r="U1621">
        <f>Table1[[#This Row],[Price]]*0.52</f>
        <v>71.328400000000002</v>
      </c>
      <c r="V1621">
        <f>(Table1[[#This Row],[Price]]-Table1[[#This Row],[Scrap value]])/2</f>
        <v>32.920799999999993</v>
      </c>
    </row>
    <row r="1622" spans="1:22" x14ac:dyDescent="0.25">
      <c r="A1622" t="s">
        <v>7828</v>
      </c>
      <c r="B1622" t="s">
        <v>35</v>
      </c>
      <c r="C1622" t="s">
        <v>47</v>
      </c>
      <c r="D1622" t="s">
        <v>7829</v>
      </c>
      <c r="E1622">
        <v>483.44</v>
      </c>
      <c r="F1622">
        <v>24</v>
      </c>
      <c r="G1622" t="s">
        <v>43728</v>
      </c>
      <c r="H1622" t="s">
        <v>7830</v>
      </c>
      <c r="I1622" s="1">
        <v>44927</v>
      </c>
      <c r="J1622" s="1">
        <v>46023</v>
      </c>
      <c r="K1622" t="s">
        <v>7831</v>
      </c>
      <c r="L1622" t="s">
        <v>7832</v>
      </c>
      <c r="M1622" t="s">
        <v>45</v>
      </c>
      <c r="N1622">
        <v>4</v>
      </c>
      <c r="O1622">
        <f>Table1[[#This Row],[Price]]-0.1*Table1[[#This Row],[Price]]</f>
        <v>435.096</v>
      </c>
      <c r="P1622" s="9">
        <f>(Table1[[#This Row],[Expiration Date]]-Table1[[#This Row],[Manufacturing Date]])/365</f>
        <v>3.0027397260273974</v>
      </c>
      <c r="Q1622" t="str">
        <f>IF(Table1[[#This Row],[Expiration Date]]-J1630&gt;12/31/2024,"not expired","expired")</f>
        <v>not expired</v>
      </c>
      <c r="R1622">
        <f>Table1[[#This Row],[Discounted Price]]*0.95</f>
        <v>413.34119999999996</v>
      </c>
      <c r="S1622">
        <f>Table1[[#This Row],[Discounted Price]]*0.9</f>
        <v>391.58640000000003</v>
      </c>
      <c r="T1622">
        <f>Table1[[#This Row],[Discounted Price]]*0.8</f>
        <v>348.07680000000005</v>
      </c>
      <c r="U1622">
        <f>Table1[[#This Row],[Price]]*0.52</f>
        <v>251.3888</v>
      </c>
      <c r="V1622">
        <f>(Table1[[#This Row],[Price]]-Table1[[#This Row],[Scrap value]])/2</f>
        <v>116.0256</v>
      </c>
    </row>
    <row r="1623" spans="1:22" x14ac:dyDescent="0.25">
      <c r="A1623" t="s">
        <v>7833</v>
      </c>
      <c r="B1623" t="s">
        <v>35</v>
      </c>
      <c r="C1623" t="s">
        <v>47</v>
      </c>
      <c r="D1623" t="s">
        <v>7834</v>
      </c>
      <c r="E1623">
        <v>497.26</v>
      </c>
      <c r="F1623">
        <v>91</v>
      </c>
      <c r="G1623" t="s">
        <v>43730</v>
      </c>
      <c r="H1623" t="s">
        <v>7835</v>
      </c>
      <c r="I1623" s="1">
        <v>45000</v>
      </c>
      <c r="J1623" s="1">
        <v>45292</v>
      </c>
      <c r="K1623" t="s">
        <v>7836</v>
      </c>
      <c r="L1623" t="s">
        <v>7837</v>
      </c>
      <c r="M1623" t="s">
        <v>45</v>
      </c>
      <c r="N1623">
        <v>2</v>
      </c>
      <c r="O1623">
        <f>Table1[[#This Row],[Price]]-0.1*Table1[[#This Row],[Price]]</f>
        <v>447.53399999999999</v>
      </c>
      <c r="P1623" s="9">
        <f>(Table1[[#This Row],[Expiration Date]]-Table1[[#This Row],[Manufacturing Date]])/365</f>
        <v>0.8</v>
      </c>
      <c r="Q1623" t="str">
        <f>IF(Table1[[#This Row],[Expiration Date]]-J1631&gt;12/31/2024,"not expired","expired")</f>
        <v>expired</v>
      </c>
      <c r="R1623">
        <f>Table1[[#This Row],[Discounted Price]]*0.95</f>
        <v>425.15729999999996</v>
      </c>
      <c r="S1623">
        <f>Table1[[#This Row],[Discounted Price]]*0.9</f>
        <v>402.78059999999999</v>
      </c>
      <c r="T1623">
        <f>Table1[[#This Row],[Discounted Price]]*0.8</f>
        <v>358.02719999999999</v>
      </c>
      <c r="U1623">
        <f>Table1[[#This Row],[Price]]*0.52</f>
        <v>258.5752</v>
      </c>
      <c r="V1623">
        <f>(Table1[[#This Row],[Price]]-Table1[[#This Row],[Scrap value]])/2</f>
        <v>119.3424</v>
      </c>
    </row>
    <row r="1624" spans="1:22" x14ac:dyDescent="0.25">
      <c r="A1624" t="s">
        <v>7838</v>
      </c>
      <c r="B1624" t="s">
        <v>22</v>
      </c>
      <c r="C1624" t="s">
        <v>47</v>
      </c>
      <c r="D1624" t="s">
        <v>7839</v>
      </c>
      <c r="E1624">
        <v>200.16</v>
      </c>
      <c r="F1624">
        <v>68</v>
      </c>
      <c r="G1624" t="s">
        <v>43730</v>
      </c>
      <c r="H1624" t="s">
        <v>7840</v>
      </c>
      <c r="I1624" s="1">
        <v>45137</v>
      </c>
      <c r="J1624" s="1">
        <v>45292</v>
      </c>
      <c r="K1624" t="s">
        <v>7841</v>
      </c>
      <c r="L1624" t="s">
        <v>7842</v>
      </c>
      <c r="M1624" t="s">
        <v>27</v>
      </c>
      <c r="N1624">
        <v>5</v>
      </c>
      <c r="O1624">
        <f>Table1[[#This Row],[Price]]-0.1*Table1[[#This Row],[Price]]</f>
        <v>180.14400000000001</v>
      </c>
      <c r="P1624" s="9">
        <f>(Table1[[#This Row],[Expiration Date]]-Table1[[#This Row],[Manufacturing Date]])/365</f>
        <v>0.42465753424657532</v>
      </c>
      <c r="Q1624" t="str">
        <f>IF(Table1[[#This Row],[Expiration Date]]-J1632&gt;12/31/2024,"not expired","expired")</f>
        <v>expired</v>
      </c>
      <c r="R1624">
        <f>Table1[[#This Row],[Discounted Price]]*0.95</f>
        <v>171.13679999999999</v>
      </c>
      <c r="S1624">
        <f>Table1[[#This Row],[Discounted Price]]*0.9</f>
        <v>162.12960000000001</v>
      </c>
      <c r="T1624">
        <f>Table1[[#This Row],[Discounted Price]]*0.8</f>
        <v>144.11520000000002</v>
      </c>
      <c r="U1624">
        <f>Table1[[#This Row],[Price]]*0.52</f>
        <v>104.08320000000001</v>
      </c>
      <c r="V1624">
        <f>(Table1[[#This Row],[Price]]-Table1[[#This Row],[Scrap value]])/2</f>
        <v>48.038399999999996</v>
      </c>
    </row>
    <row r="1625" spans="1:22" x14ac:dyDescent="0.25">
      <c r="A1625" t="s">
        <v>7843</v>
      </c>
      <c r="B1625" t="s">
        <v>35</v>
      </c>
      <c r="C1625" t="s">
        <v>47</v>
      </c>
      <c r="D1625" t="s">
        <v>7844</v>
      </c>
      <c r="E1625">
        <v>242.96</v>
      </c>
      <c r="F1625">
        <v>79</v>
      </c>
      <c r="G1625" t="s">
        <v>43730</v>
      </c>
      <c r="H1625" t="s">
        <v>7442</v>
      </c>
      <c r="I1625" s="1">
        <v>45137</v>
      </c>
      <c r="J1625" s="1">
        <v>45292</v>
      </c>
      <c r="K1625">
        <v>261980</v>
      </c>
      <c r="L1625" t="s">
        <v>7845</v>
      </c>
      <c r="M1625" t="s">
        <v>45</v>
      </c>
      <c r="N1625">
        <v>1</v>
      </c>
      <c r="O1625">
        <f>Table1[[#This Row],[Price]]-0.1*Table1[[#This Row],[Price]]</f>
        <v>218.66400000000002</v>
      </c>
      <c r="P1625" s="9">
        <f>(Table1[[#This Row],[Expiration Date]]-Table1[[#This Row],[Manufacturing Date]])/365</f>
        <v>0.42465753424657532</v>
      </c>
      <c r="Q1625" t="str">
        <f>IF(Table1[[#This Row],[Expiration Date]]-J1633&gt;12/31/2024,"not expired","expired")</f>
        <v>expired</v>
      </c>
      <c r="R1625">
        <f>Table1[[#This Row],[Discounted Price]]*0.95</f>
        <v>207.73080000000002</v>
      </c>
      <c r="S1625">
        <f>Table1[[#This Row],[Discounted Price]]*0.9</f>
        <v>196.79760000000002</v>
      </c>
      <c r="T1625">
        <f>Table1[[#This Row],[Discounted Price]]*0.8</f>
        <v>174.93120000000002</v>
      </c>
      <c r="U1625">
        <f>Table1[[#This Row],[Price]]*0.52</f>
        <v>126.33920000000001</v>
      </c>
      <c r="V1625">
        <f>(Table1[[#This Row],[Price]]-Table1[[#This Row],[Scrap value]])/2</f>
        <v>58.310400000000001</v>
      </c>
    </row>
    <row r="1626" spans="1:22" x14ac:dyDescent="0.25">
      <c r="A1626" t="s">
        <v>7846</v>
      </c>
      <c r="B1626" t="s">
        <v>35</v>
      </c>
      <c r="C1626" t="s">
        <v>47</v>
      </c>
      <c r="D1626" t="s">
        <v>7847</v>
      </c>
      <c r="E1626">
        <v>236.27</v>
      </c>
      <c r="F1626">
        <v>21</v>
      </c>
      <c r="G1626" t="s">
        <v>43728</v>
      </c>
      <c r="H1626" t="s">
        <v>7848</v>
      </c>
      <c r="I1626" s="1">
        <v>45137</v>
      </c>
      <c r="J1626" s="1">
        <v>45658</v>
      </c>
      <c r="K1626" t="s">
        <v>7849</v>
      </c>
      <c r="L1626" t="s">
        <v>7850</v>
      </c>
      <c r="M1626" t="s">
        <v>27</v>
      </c>
      <c r="N1626">
        <v>3</v>
      </c>
      <c r="O1626">
        <f>Table1[[#This Row],[Price]]-0.1*Table1[[#This Row],[Price]]</f>
        <v>212.643</v>
      </c>
      <c r="P1626" s="9">
        <f>(Table1[[#This Row],[Expiration Date]]-Table1[[#This Row],[Manufacturing Date]])/365</f>
        <v>1.4273972602739726</v>
      </c>
      <c r="Q1626" t="str">
        <f>IF(Table1[[#This Row],[Expiration Date]]-J1634&gt;12/31/2024,"not expired","expired")</f>
        <v>expired</v>
      </c>
      <c r="R1626">
        <f>Table1[[#This Row],[Discounted Price]]*0.95</f>
        <v>202.01085</v>
      </c>
      <c r="S1626">
        <f>Table1[[#This Row],[Discounted Price]]*0.9</f>
        <v>191.37870000000001</v>
      </c>
      <c r="T1626">
        <f>Table1[[#This Row],[Discounted Price]]*0.8</f>
        <v>170.11440000000002</v>
      </c>
      <c r="U1626">
        <f>Table1[[#This Row],[Price]]*0.52</f>
        <v>122.86040000000001</v>
      </c>
      <c r="V1626">
        <f>(Table1[[#This Row],[Price]]-Table1[[#This Row],[Scrap value]])/2</f>
        <v>56.704799999999999</v>
      </c>
    </row>
    <row r="1627" spans="1:22" x14ac:dyDescent="0.25">
      <c r="A1627" t="s">
        <v>7851</v>
      </c>
      <c r="B1627" t="s">
        <v>35</v>
      </c>
      <c r="C1627" t="s">
        <v>47</v>
      </c>
      <c r="D1627" t="s">
        <v>7852</v>
      </c>
      <c r="E1627">
        <v>337.8</v>
      </c>
      <c r="F1627">
        <v>73</v>
      </c>
      <c r="G1627" t="s">
        <v>43729</v>
      </c>
      <c r="H1627" t="s">
        <v>7853</v>
      </c>
      <c r="I1627" s="1">
        <v>45000</v>
      </c>
      <c r="J1627" s="1">
        <v>46023</v>
      </c>
      <c r="K1627" t="s">
        <v>7854</v>
      </c>
      <c r="L1627" t="s">
        <v>7855</v>
      </c>
      <c r="M1627" t="s">
        <v>45</v>
      </c>
      <c r="N1627">
        <v>1</v>
      </c>
      <c r="O1627">
        <f>Table1[[#This Row],[Price]]-0.1*Table1[[#This Row],[Price]]</f>
        <v>304.02</v>
      </c>
      <c r="P1627" s="9">
        <f>(Table1[[#This Row],[Expiration Date]]-Table1[[#This Row],[Manufacturing Date]])/365</f>
        <v>2.8027397260273972</v>
      </c>
      <c r="Q1627" t="str">
        <f>IF(Table1[[#This Row],[Expiration Date]]-J1635&gt;12/31/2024,"not expired","expired")</f>
        <v>not expired</v>
      </c>
      <c r="R1627">
        <f>Table1[[#This Row],[Discounted Price]]*0.95</f>
        <v>288.81899999999996</v>
      </c>
      <c r="S1627">
        <f>Table1[[#This Row],[Discounted Price]]*0.9</f>
        <v>273.61799999999999</v>
      </c>
      <c r="T1627">
        <f>Table1[[#This Row],[Discounted Price]]*0.8</f>
        <v>243.21600000000001</v>
      </c>
      <c r="U1627">
        <f>Table1[[#This Row],[Price]]*0.52</f>
        <v>175.65600000000001</v>
      </c>
      <c r="V1627">
        <f>(Table1[[#This Row],[Price]]-Table1[[#This Row],[Scrap value]])/2</f>
        <v>81.072000000000003</v>
      </c>
    </row>
    <row r="1628" spans="1:22" x14ac:dyDescent="0.25">
      <c r="A1628" t="s">
        <v>7856</v>
      </c>
      <c r="B1628" t="s">
        <v>22</v>
      </c>
      <c r="C1628" t="s">
        <v>47</v>
      </c>
      <c r="D1628" t="s">
        <v>7857</v>
      </c>
      <c r="E1628">
        <v>467.89</v>
      </c>
      <c r="F1628">
        <v>96</v>
      </c>
      <c r="G1628" t="s">
        <v>43728</v>
      </c>
      <c r="H1628" t="s">
        <v>7858</v>
      </c>
      <c r="I1628" s="1">
        <v>45137</v>
      </c>
      <c r="J1628" s="1">
        <v>46023</v>
      </c>
      <c r="K1628" t="s">
        <v>7859</v>
      </c>
      <c r="L1628" t="s">
        <v>7860</v>
      </c>
      <c r="M1628" t="s">
        <v>20</v>
      </c>
      <c r="N1628">
        <v>1</v>
      </c>
      <c r="O1628">
        <f>Table1[[#This Row],[Price]]-0.1*Table1[[#This Row],[Price]]</f>
        <v>421.101</v>
      </c>
      <c r="P1628" s="9">
        <f>(Table1[[#This Row],[Expiration Date]]-Table1[[#This Row],[Manufacturing Date]])/365</f>
        <v>2.4273972602739726</v>
      </c>
      <c r="Q1628" t="str">
        <f>IF(Table1[[#This Row],[Expiration Date]]-J1636&gt;12/31/2024,"not expired","expired")</f>
        <v>not expired</v>
      </c>
      <c r="R1628">
        <f>Table1[[#This Row],[Discounted Price]]*0.95</f>
        <v>400.04595</v>
      </c>
      <c r="S1628">
        <f>Table1[[#This Row],[Discounted Price]]*0.9</f>
        <v>378.99090000000001</v>
      </c>
      <c r="T1628">
        <f>Table1[[#This Row],[Discounted Price]]*0.8</f>
        <v>336.88080000000002</v>
      </c>
      <c r="U1628">
        <f>Table1[[#This Row],[Price]]*0.52</f>
        <v>243.30279999999999</v>
      </c>
      <c r="V1628">
        <f>(Table1[[#This Row],[Price]]-Table1[[#This Row],[Scrap value]])/2</f>
        <v>112.2936</v>
      </c>
    </row>
    <row r="1629" spans="1:22" x14ac:dyDescent="0.25">
      <c r="A1629" t="s">
        <v>7861</v>
      </c>
      <c r="B1629" t="s">
        <v>22</v>
      </c>
      <c r="C1629" t="s">
        <v>47</v>
      </c>
      <c r="D1629" t="s">
        <v>7862</v>
      </c>
      <c r="E1629">
        <v>297.26</v>
      </c>
      <c r="F1629">
        <v>7</v>
      </c>
      <c r="G1629" t="s">
        <v>43729</v>
      </c>
      <c r="H1629" t="s">
        <v>7863</v>
      </c>
      <c r="I1629" s="1">
        <v>44927</v>
      </c>
      <c r="J1629" s="1">
        <v>46023</v>
      </c>
      <c r="K1629" t="s">
        <v>7864</v>
      </c>
      <c r="L1629" t="s">
        <v>7865</v>
      </c>
      <c r="M1629" t="s">
        <v>45</v>
      </c>
      <c r="N1629">
        <v>5</v>
      </c>
      <c r="O1629">
        <f>Table1[[#This Row],[Price]]-0.1*Table1[[#This Row],[Price]]</f>
        <v>267.53399999999999</v>
      </c>
      <c r="P1629" s="9">
        <f>(Table1[[#This Row],[Expiration Date]]-Table1[[#This Row],[Manufacturing Date]])/365</f>
        <v>3.0027397260273974</v>
      </c>
      <c r="Q1629" t="str">
        <f>IF(Table1[[#This Row],[Expiration Date]]-J1637&gt;12/31/2024,"not expired","expired")</f>
        <v>not expired</v>
      </c>
      <c r="R1629">
        <f>Table1[[#This Row],[Discounted Price]]*0.95</f>
        <v>254.15729999999999</v>
      </c>
      <c r="S1629">
        <f>Table1[[#This Row],[Discounted Price]]*0.9</f>
        <v>240.78059999999999</v>
      </c>
      <c r="T1629">
        <f>Table1[[#This Row],[Discounted Price]]*0.8</f>
        <v>214.02719999999999</v>
      </c>
      <c r="U1629">
        <f>Table1[[#This Row],[Price]]*0.52</f>
        <v>154.5752</v>
      </c>
      <c r="V1629">
        <f>(Table1[[#This Row],[Price]]-Table1[[#This Row],[Scrap value]])/2</f>
        <v>71.342399999999998</v>
      </c>
    </row>
    <row r="1630" spans="1:22" x14ac:dyDescent="0.25">
      <c r="A1630" t="s">
        <v>7866</v>
      </c>
      <c r="B1630" t="s">
        <v>35</v>
      </c>
      <c r="C1630" t="s">
        <v>47</v>
      </c>
      <c r="D1630" t="s">
        <v>7867</v>
      </c>
      <c r="E1630">
        <v>429.21</v>
      </c>
      <c r="F1630">
        <v>10</v>
      </c>
      <c r="G1630" t="s">
        <v>43728</v>
      </c>
      <c r="H1630" t="s">
        <v>7868</v>
      </c>
      <c r="I1630" s="1">
        <v>45000</v>
      </c>
      <c r="J1630" s="1">
        <v>45292</v>
      </c>
      <c r="K1630" t="s">
        <v>7869</v>
      </c>
      <c r="L1630" t="s">
        <v>7870</v>
      </c>
      <c r="M1630" t="s">
        <v>20</v>
      </c>
      <c r="N1630">
        <v>3</v>
      </c>
      <c r="O1630">
        <f>Table1[[#This Row],[Price]]-0.1*Table1[[#This Row],[Price]]</f>
        <v>386.28899999999999</v>
      </c>
      <c r="P1630" s="9">
        <f>(Table1[[#This Row],[Expiration Date]]-Table1[[#This Row],[Manufacturing Date]])/365</f>
        <v>0.8</v>
      </c>
      <c r="Q1630" t="str">
        <f>IF(Table1[[#This Row],[Expiration Date]]-J1638&gt;12/31/2024,"not expired","expired")</f>
        <v>expired</v>
      </c>
      <c r="R1630">
        <f>Table1[[#This Row],[Discounted Price]]*0.95</f>
        <v>366.97454999999997</v>
      </c>
      <c r="S1630">
        <f>Table1[[#This Row],[Discounted Price]]*0.9</f>
        <v>347.6601</v>
      </c>
      <c r="T1630">
        <f>Table1[[#This Row],[Discounted Price]]*0.8</f>
        <v>309.03120000000001</v>
      </c>
      <c r="U1630">
        <f>Table1[[#This Row],[Price]]*0.52</f>
        <v>223.1892</v>
      </c>
      <c r="V1630">
        <f>(Table1[[#This Row],[Price]]-Table1[[#This Row],[Scrap value]])/2</f>
        <v>103.01039999999999</v>
      </c>
    </row>
    <row r="1631" spans="1:22" x14ac:dyDescent="0.25">
      <c r="A1631" t="s">
        <v>7871</v>
      </c>
      <c r="B1631" t="s">
        <v>29</v>
      </c>
      <c r="C1631" t="s">
        <v>47</v>
      </c>
      <c r="D1631" t="s">
        <v>7872</v>
      </c>
      <c r="E1631">
        <v>334.62</v>
      </c>
      <c r="F1631">
        <v>80</v>
      </c>
      <c r="G1631" t="s">
        <v>43729</v>
      </c>
      <c r="H1631" t="s">
        <v>4935</v>
      </c>
      <c r="I1631" s="1">
        <v>44927</v>
      </c>
      <c r="J1631" s="1">
        <v>45292</v>
      </c>
      <c r="K1631" t="s">
        <v>7873</v>
      </c>
      <c r="L1631" t="s">
        <v>7874</v>
      </c>
      <c r="M1631" t="s">
        <v>27</v>
      </c>
      <c r="N1631">
        <v>3</v>
      </c>
      <c r="O1631">
        <f>Table1[[#This Row],[Price]]-0.1*Table1[[#This Row],[Price]]</f>
        <v>301.15800000000002</v>
      </c>
      <c r="P1631" s="9">
        <f>(Table1[[#This Row],[Expiration Date]]-Table1[[#This Row],[Manufacturing Date]])/365</f>
        <v>1</v>
      </c>
      <c r="Q1631" t="str">
        <f>IF(Table1[[#This Row],[Expiration Date]]-J1639&gt;12/31/2024,"not expired","expired")</f>
        <v>expired</v>
      </c>
      <c r="R1631">
        <f>Table1[[#This Row],[Discounted Price]]*0.95</f>
        <v>286.1001</v>
      </c>
      <c r="S1631">
        <f>Table1[[#This Row],[Discounted Price]]*0.9</f>
        <v>271.04220000000004</v>
      </c>
      <c r="T1631">
        <f>Table1[[#This Row],[Discounted Price]]*0.8</f>
        <v>240.92640000000003</v>
      </c>
      <c r="U1631">
        <f>Table1[[#This Row],[Price]]*0.52</f>
        <v>174.00239999999999</v>
      </c>
      <c r="V1631">
        <f>(Table1[[#This Row],[Price]]-Table1[[#This Row],[Scrap value]])/2</f>
        <v>80.308800000000005</v>
      </c>
    </row>
    <row r="1632" spans="1:22" x14ac:dyDescent="0.25">
      <c r="A1632" t="s">
        <v>7875</v>
      </c>
      <c r="B1632" t="s">
        <v>22</v>
      </c>
      <c r="C1632" t="s">
        <v>47</v>
      </c>
      <c r="D1632" t="s">
        <v>7876</v>
      </c>
      <c r="E1632">
        <v>192.87</v>
      </c>
      <c r="F1632">
        <v>11</v>
      </c>
      <c r="G1632" t="s">
        <v>43728</v>
      </c>
      <c r="H1632" t="s">
        <v>2761</v>
      </c>
      <c r="I1632" s="1">
        <v>45000</v>
      </c>
      <c r="J1632" s="1">
        <v>46023</v>
      </c>
      <c r="K1632" t="s">
        <v>7877</v>
      </c>
      <c r="L1632" t="s">
        <v>7878</v>
      </c>
      <c r="M1632" t="s">
        <v>20</v>
      </c>
      <c r="N1632">
        <v>3</v>
      </c>
      <c r="O1632">
        <f>Table1[[#This Row],[Price]]-0.1*Table1[[#This Row],[Price]]</f>
        <v>173.583</v>
      </c>
      <c r="P1632" s="9">
        <f>(Table1[[#This Row],[Expiration Date]]-Table1[[#This Row],[Manufacturing Date]])/365</f>
        <v>2.8027397260273972</v>
      </c>
      <c r="Q1632" t="str">
        <f>IF(Table1[[#This Row],[Expiration Date]]-J1640&gt;12/31/2024,"not expired","expired")</f>
        <v>not expired</v>
      </c>
      <c r="R1632">
        <f>Table1[[#This Row],[Discounted Price]]*0.95</f>
        <v>164.90384999999998</v>
      </c>
      <c r="S1632">
        <f>Table1[[#This Row],[Discounted Price]]*0.9</f>
        <v>156.22470000000001</v>
      </c>
      <c r="T1632">
        <f>Table1[[#This Row],[Discounted Price]]*0.8</f>
        <v>138.8664</v>
      </c>
      <c r="U1632">
        <f>Table1[[#This Row],[Price]]*0.52</f>
        <v>100.2924</v>
      </c>
      <c r="V1632">
        <f>(Table1[[#This Row],[Price]]-Table1[[#This Row],[Scrap value]])/2</f>
        <v>46.288800000000002</v>
      </c>
    </row>
    <row r="1633" spans="1:22" x14ac:dyDescent="0.25">
      <c r="A1633" t="s">
        <v>7879</v>
      </c>
      <c r="B1633" t="s">
        <v>35</v>
      </c>
      <c r="C1633" t="s">
        <v>47</v>
      </c>
      <c r="D1633" t="s">
        <v>7880</v>
      </c>
      <c r="E1633">
        <v>353.11</v>
      </c>
      <c r="F1633">
        <v>82</v>
      </c>
      <c r="G1633" t="s">
        <v>43729</v>
      </c>
      <c r="H1633" t="s">
        <v>5875</v>
      </c>
      <c r="I1633" s="1">
        <v>45000</v>
      </c>
      <c r="J1633" s="1">
        <v>45658</v>
      </c>
      <c r="K1633" t="s">
        <v>7881</v>
      </c>
      <c r="L1633" t="s">
        <v>7882</v>
      </c>
      <c r="M1633" t="s">
        <v>27</v>
      </c>
      <c r="N1633">
        <v>3</v>
      </c>
      <c r="O1633">
        <f>Table1[[#This Row],[Price]]-0.1*Table1[[#This Row],[Price]]</f>
        <v>317.79900000000004</v>
      </c>
      <c r="P1633" s="9">
        <f>(Table1[[#This Row],[Expiration Date]]-Table1[[#This Row],[Manufacturing Date]])/365</f>
        <v>1.8027397260273972</v>
      </c>
      <c r="Q1633" t="str">
        <f>IF(Table1[[#This Row],[Expiration Date]]-J1641&gt;12/31/2024,"not expired","expired")</f>
        <v>expired</v>
      </c>
      <c r="R1633">
        <f>Table1[[#This Row],[Discounted Price]]*0.95</f>
        <v>301.90905000000004</v>
      </c>
      <c r="S1633">
        <f>Table1[[#This Row],[Discounted Price]]*0.9</f>
        <v>286.01910000000004</v>
      </c>
      <c r="T1633">
        <f>Table1[[#This Row],[Discounted Price]]*0.8</f>
        <v>254.23920000000004</v>
      </c>
      <c r="U1633">
        <f>Table1[[#This Row],[Price]]*0.52</f>
        <v>183.61720000000003</v>
      </c>
      <c r="V1633">
        <f>(Table1[[#This Row],[Price]]-Table1[[#This Row],[Scrap value]])/2</f>
        <v>84.746399999999994</v>
      </c>
    </row>
    <row r="1634" spans="1:22" x14ac:dyDescent="0.25">
      <c r="A1634" t="s">
        <v>7883</v>
      </c>
      <c r="B1634" t="s">
        <v>35</v>
      </c>
      <c r="C1634" t="s">
        <v>47</v>
      </c>
      <c r="D1634" t="s">
        <v>7884</v>
      </c>
      <c r="E1634">
        <v>442.64</v>
      </c>
      <c r="F1634">
        <v>3</v>
      </c>
      <c r="G1634" t="s">
        <v>43729</v>
      </c>
      <c r="H1634" t="s">
        <v>6407</v>
      </c>
      <c r="I1634" s="1">
        <v>45000</v>
      </c>
      <c r="J1634" s="1">
        <v>45658</v>
      </c>
      <c r="K1634" t="s">
        <v>7885</v>
      </c>
      <c r="L1634" t="s">
        <v>7886</v>
      </c>
      <c r="M1634" t="s">
        <v>27</v>
      </c>
      <c r="N1634">
        <v>1</v>
      </c>
      <c r="O1634">
        <f>Table1[[#This Row],[Price]]-0.1*Table1[[#This Row],[Price]]</f>
        <v>398.37599999999998</v>
      </c>
      <c r="P1634" s="9">
        <f>(Table1[[#This Row],[Expiration Date]]-Table1[[#This Row],[Manufacturing Date]])/365</f>
        <v>1.8027397260273972</v>
      </c>
      <c r="Q1634" t="str">
        <f>IF(Table1[[#This Row],[Expiration Date]]-J1642&gt;12/31/2024,"not expired","expired")</f>
        <v>expired</v>
      </c>
      <c r="R1634">
        <f>Table1[[#This Row],[Discounted Price]]*0.95</f>
        <v>378.45719999999994</v>
      </c>
      <c r="S1634">
        <f>Table1[[#This Row],[Discounted Price]]*0.9</f>
        <v>358.53839999999997</v>
      </c>
      <c r="T1634">
        <f>Table1[[#This Row],[Discounted Price]]*0.8</f>
        <v>318.70080000000002</v>
      </c>
      <c r="U1634">
        <f>Table1[[#This Row],[Price]]*0.52</f>
        <v>230.1728</v>
      </c>
      <c r="V1634">
        <f>(Table1[[#This Row],[Price]]-Table1[[#This Row],[Scrap value]])/2</f>
        <v>106.2336</v>
      </c>
    </row>
    <row r="1635" spans="1:22" x14ac:dyDescent="0.25">
      <c r="A1635" t="s">
        <v>7887</v>
      </c>
      <c r="B1635" t="s">
        <v>15</v>
      </c>
      <c r="C1635" t="s">
        <v>47</v>
      </c>
      <c r="D1635" t="s">
        <v>7888</v>
      </c>
      <c r="E1635">
        <v>192.39</v>
      </c>
      <c r="F1635">
        <v>41</v>
      </c>
      <c r="G1635" t="s">
        <v>43730</v>
      </c>
      <c r="H1635" t="s">
        <v>7889</v>
      </c>
      <c r="I1635" s="1">
        <v>45137</v>
      </c>
      <c r="J1635" s="1">
        <v>45292</v>
      </c>
      <c r="K1635" t="s">
        <v>7890</v>
      </c>
      <c r="L1635" t="s">
        <v>7891</v>
      </c>
      <c r="M1635" t="s">
        <v>27</v>
      </c>
      <c r="N1635">
        <v>1</v>
      </c>
      <c r="O1635">
        <f>Table1[[#This Row],[Price]]-0.1*Table1[[#This Row],[Price]]</f>
        <v>173.15099999999998</v>
      </c>
      <c r="P1635" s="9">
        <f>(Table1[[#This Row],[Expiration Date]]-Table1[[#This Row],[Manufacturing Date]])/365</f>
        <v>0.42465753424657532</v>
      </c>
      <c r="Q1635" t="str">
        <f>IF(Table1[[#This Row],[Expiration Date]]-J1643&gt;12/31/2024,"not expired","expired")</f>
        <v>expired</v>
      </c>
      <c r="R1635">
        <f>Table1[[#This Row],[Discounted Price]]*0.95</f>
        <v>164.49344999999997</v>
      </c>
      <c r="S1635">
        <f>Table1[[#This Row],[Discounted Price]]*0.9</f>
        <v>155.83589999999998</v>
      </c>
      <c r="T1635">
        <f>Table1[[#This Row],[Discounted Price]]*0.8</f>
        <v>138.52079999999998</v>
      </c>
      <c r="U1635">
        <f>Table1[[#This Row],[Price]]*0.52</f>
        <v>100.0428</v>
      </c>
      <c r="V1635">
        <f>(Table1[[#This Row],[Price]]-Table1[[#This Row],[Scrap value]])/2</f>
        <v>46.173599999999993</v>
      </c>
    </row>
    <row r="1636" spans="1:22" x14ac:dyDescent="0.25">
      <c r="A1636" t="s">
        <v>7892</v>
      </c>
      <c r="B1636" t="s">
        <v>15</v>
      </c>
      <c r="C1636" t="s">
        <v>47</v>
      </c>
      <c r="D1636" t="s">
        <v>7893</v>
      </c>
      <c r="E1636">
        <v>86.56</v>
      </c>
      <c r="F1636">
        <v>19</v>
      </c>
      <c r="G1636" t="s">
        <v>43729</v>
      </c>
      <c r="H1636" t="s">
        <v>7894</v>
      </c>
      <c r="I1636" s="1">
        <v>45137</v>
      </c>
      <c r="J1636" s="1">
        <v>45292</v>
      </c>
      <c r="K1636" t="s">
        <v>7895</v>
      </c>
      <c r="L1636" t="s">
        <v>7896</v>
      </c>
      <c r="M1636" t="s">
        <v>27</v>
      </c>
      <c r="N1636">
        <v>2</v>
      </c>
      <c r="O1636">
        <f>Table1[[#This Row],[Price]]-0.1*Table1[[#This Row],[Price]]</f>
        <v>77.903999999999996</v>
      </c>
      <c r="P1636" s="9">
        <f>(Table1[[#This Row],[Expiration Date]]-Table1[[#This Row],[Manufacturing Date]])/365</f>
        <v>0.42465753424657532</v>
      </c>
      <c r="Q1636" t="str">
        <f>IF(Table1[[#This Row],[Expiration Date]]-J1644&gt;12/31/2024,"not expired","expired")</f>
        <v>expired</v>
      </c>
      <c r="R1636">
        <f>Table1[[#This Row],[Discounted Price]]*0.95</f>
        <v>74.008799999999994</v>
      </c>
      <c r="S1636">
        <f>Table1[[#This Row],[Discounted Price]]*0.9</f>
        <v>70.113600000000005</v>
      </c>
      <c r="T1636">
        <f>Table1[[#This Row],[Discounted Price]]*0.8</f>
        <v>62.3232</v>
      </c>
      <c r="U1636">
        <f>Table1[[#This Row],[Price]]*0.52</f>
        <v>45.011200000000002</v>
      </c>
      <c r="V1636">
        <f>(Table1[[#This Row],[Price]]-Table1[[#This Row],[Scrap value]])/2</f>
        <v>20.7744</v>
      </c>
    </row>
    <row r="1637" spans="1:22" x14ac:dyDescent="0.25">
      <c r="A1637" t="s">
        <v>7897</v>
      </c>
      <c r="B1637" t="s">
        <v>15</v>
      </c>
      <c r="C1637" t="s">
        <v>47</v>
      </c>
      <c r="D1637" t="s">
        <v>7898</v>
      </c>
      <c r="E1637">
        <v>153.32</v>
      </c>
      <c r="F1637">
        <v>99</v>
      </c>
      <c r="G1637" t="s">
        <v>43730</v>
      </c>
      <c r="H1637" t="s">
        <v>7899</v>
      </c>
      <c r="I1637" s="1">
        <v>45137</v>
      </c>
      <c r="J1637" s="1">
        <v>45658</v>
      </c>
      <c r="K1637" t="s">
        <v>7900</v>
      </c>
      <c r="L1637" t="s">
        <v>7901</v>
      </c>
      <c r="M1637" t="s">
        <v>45</v>
      </c>
      <c r="N1637">
        <v>1</v>
      </c>
      <c r="O1637">
        <f>Table1[[#This Row],[Price]]-0.1*Table1[[#This Row],[Price]]</f>
        <v>137.988</v>
      </c>
      <c r="P1637" s="9">
        <f>(Table1[[#This Row],[Expiration Date]]-Table1[[#This Row],[Manufacturing Date]])/365</f>
        <v>1.4273972602739726</v>
      </c>
      <c r="Q1637" t="str">
        <f>IF(Table1[[#This Row],[Expiration Date]]-J1645&gt;12/31/2024,"not expired","expired")</f>
        <v>expired</v>
      </c>
      <c r="R1637">
        <f>Table1[[#This Row],[Discounted Price]]*0.95</f>
        <v>131.08859999999999</v>
      </c>
      <c r="S1637">
        <f>Table1[[#This Row],[Discounted Price]]*0.9</f>
        <v>124.1892</v>
      </c>
      <c r="T1637">
        <f>Table1[[#This Row],[Discounted Price]]*0.8</f>
        <v>110.3904</v>
      </c>
      <c r="U1637">
        <f>Table1[[#This Row],[Price]]*0.52</f>
        <v>79.726399999999998</v>
      </c>
      <c r="V1637">
        <f>(Table1[[#This Row],[Price]]-Table1[[#This Row],[Scrap value]])/2</f>
        <v>36.796799999999998</v>
      </c>
    </row>
    <row r="1638" spans="1:22" x14ac:dyDescent="0.25">
      <c r="A1638" t="s">
        <v>7902</v>
      </c>
      <c r="B1638" t="s">
        <v>35</v>
      </c>
      <c r="C1638" t="s">
        <v>47</v>
      </c>
      <c r="D1638" t="s">
        <v>7903</v>
      </c>
      <c r="E1638">
        <v>420.3</v>
      </c>
      <c r="F1638">
        <v>89</v>
      </c>
      <c r="G1638" t="s">
        <v>43728</v>
      </c>
      <c r="H1638" t="s">
        <v>5961</v>
      </c>
      <c r="I1638" s="1">
        <v>45000</v>
      </c>
      <c r="J1638" s="1">
        <v>46023</v>
      </c>
      <c r="K1638" t="s">
        <v>7904</v>
      </c>
      <c r="L1638" t="s">
        <v>7905</v>
      </c>
      <c r="M1638" t="s">
        <v>45</v>
      </c>
      <c r="N1638">
        <v>5</v>
      </c>
      <c r="O1638">
        <f>Table1[[#This Row],[Price]]-0.1*Table1[[#This Row],[Price]]</f>
        <v>378.27</v>
      </c>
      <c r="P1638" s="9">
        <f>(Table1[[#This Row],[Expiration Date]]-Table1[[#This Row],[Manufacturing Date]])/365</f>
        <v>2.8027397260273972</v>
      </c>
      <c r="Q1638" t="str">
        <f>IF(Table1[[#This Row],[Expiration Date]]-J1646&gt;12/31/2024,"not expired","expired")</f>
        <v>not expired</v>
      </c>
      <c r="R1638">
        <f>Table1[[#This Row],[Discounted Price]]*0.95</f>
        <v>359.35649999999998</v>
      </c>
      <c r="S1638">
        <f>Table1[[#This Row],[Discounted Price]]*0.9</f>
        <v>340.44299999999998</v>
      </c>
      <c r="T1638">
        <f>Table1[[#This Row],[Discounted Price]]*0.8</f>
        <v>302.61599999999999</v>
      </c>
      <c r="U1638">
        <f>Table1[[#This Row],[Price]]*0.52</f>
        <v>218.55600000000001</v>
      </c>
      <c r="V1638">
        <f>(Table1[[#This Row],[Price]]-Table1[[#This Row],[Scrap value]])/2</f>
        <v>100.872</v>
      </c>
    </row>
    <row r="1639" spans="1:22" x14ac:dyDescent="0.25">
      <c r="A1639" t="s">
        <v>7906</v>
      </c>
      <c r="B1639" t="s">
        <v>15</v>
      </c>
      <c r="C1639" t="s">
        <v>47</v>
      </c>
      <c r="D1639" t="s">
        <v>7907</v>
      </c>
      <c r="E1639">
        <v>206.36</v>
      </c>
      <c r="F1639">
        <v>36</v>
      </c>
      <c r="G1639" t="s">
        <v>43730</v>
      </c>
      <c r="H1639" t="s">
        <v>6286</v>
      </c>
      <c r="I1639" s="1">
        <v>45000</v>
      </c>
      <c r="J1639" s="1">
        <v>45292</v>
      </c>
      <c r="K1639" t="s">
        <v>7908</v>
      </c>
      <c r="L1639" t="s">
        <v>7909</v>
      </c>
      <c r="M1639" t="s">
        <v>27</v>
      </c>
      <c r="N1639">
        <v>5</v>
      </c>
      <c r="O1639">
        <f>Table1[[#This Row],[Price]]-0.1*Table1[[#This Row],[Price]]</f>
        <v>185.72400000000002</v>
      </c>
      <c r="P1639" s="9">
        <f>(Table1[[#This Row],[Expiration Date]]-Table1[[#This Row],[Manufacturing Date]])/365</f>
        <v>0.8</v>
      </c>
      <c r="Q1639" t="str">
        <f>IF(Table1[[#This Row],[Expiration Date]]-J1647&gt;12/31/2024,"not expired","expired")</f>
        <v>expired</v>
      </c>
      <c r="R1639">
        <f>Table1[[#This Row],[Discounted Price]]*0.95</f>
        <v>176.43780000000001</v>
      </c>
      <c r="S1639">
        <f>Table1[[#This Row],[Discounted Price]]*0.9</f>
        <v>167.15160000000003</v>
      </c>
      <c r="T1639">
        <f>Table1[[#This Row],[Discounted Price]]*0.8</f>
        <v>148.57920000000001</v>
      </c>
      <c r="U1639">
        <f>Table1[[#This Row],[Price]]*0.52</f>
        <v>107.30720000000001</v>
      </c>
      <c r="V1639">
        <f>(Table1[[#This Row],[Price]]-Table1[[#This Row],[Scrap value]])/2</f>
        <v>49.526400000000002</v>
      </c>
    </row>
    <row r="1640" spans="1:22" x14ac:dyDescent="0.25">
      <c r="A1640" t="s">
        <v>7910</v>
      </c>
      <c r="B1640" t="s">
        <v>15</v>
      </c>
      <c r="C1640" t="s">
        <v>47</v>
      </c>
      <c r="D1640" t="s">
        <v>7911</v>
      </c>
      <c r="E1640">
        <v>281.33999999999997</v>
      </c>
      <c r="F1640">
        <v>10</v>
      </c>
      <c r="G1640" t="s">
        <v>43730</v>
      </c>
      <c r="H1640" t="s">
        <v>7912</v>
      </c>
      <c r="I1640" s="1">
        <v>45137</v>
      </c>
      <c r="J1640" s="1">
        <v>45658</v>
      </c>
      <c r="K1640" t="s">
        <v>7913</v>
      </c>
      <c r="L1640" t="s">
        <v>7914</v>
      </c>
      <c r="M1640" t="s">
        <v>45</v>
      </c>
      <c r="N1640">
        <v>5</v>
      </c>
      <c r="O1640">
        <f>Table1[[#This Row],[Price]]-0.1*Table1[[#This Row],[Price]]</f>
        <v>253.20599999999996</v>
      </c>
      <c r="P1640" s="9">
        <f>(Table1[[#This Row],[Expiration Date]]-Table1[[#This Row],[Manufacturing Date]])/365</f>
        <v>1.4273972602739726</v>
      </c>
      <c r="Q1640" t="str">
        <f>IF(Table1[[#This Row],[Expiration Date]]-J1648&gt;12/31/2024,"not expired","expired")</f>
        <v>expired</v>
      </c>
      <c r="R1640">
        <f>Table1[[#This Row],[Discounted Price]]*0.95</f>
        <v>240.54569999999995</v>
      </c>
      <c r="S1640">
        <f>Table1[[#This Row],[Discounted Price]]*0.9</f>
        <v>227.88539999999998</v>
      </c>
      <c r="T1640">
        <f>Table1[[#This Row],[Discounted Price]]*0.8</f>
        <v>202.56479999999999</v>
      </c>
      <c r="U1640">
        <f>Table1[[#This Row],[Price]]*0.52</f>
        <v>146.29679999999999</v>
      </c>
      <c r="V1640">
        <f>(Table1[[#This Row],[Price]]-Table1[[#This Row],[Scrap value]])/2</f>
        <v>67.521599999999992</v>
      </c>
    </row>
    <row r="1641" spans="1:22" x14ac:dyDescent="0.25">
      <c r="A1641" t="s">
        <v>7915</v>
      </c>
      <c r="B1641" t="s">
        <v>15</v>
      </c>
      <c r="C1641" t="s">
        <v>47</v>
      </c>
      <c r="D1641" t="s">
        <v>7916</v>
      </c>
      <c r="E1641">
        <v>12.78</v>
      </c>
      <c r="F1641">
        <v>100</v>
      </c>
      <c r="G1641" t="s">
        <v>43728</v>
      </c>
      <c r="H1641" t="s">
        <v>7917</v>
      </c>
      <c r="I1641" s="1">
        <v>45000</v>
      </c>
      <c r="J1641" s="1">
        <v>45658</v>
      </c>
      <c r="K1641" t="s">
        <v>7918</v>
      </c>
      <c r="L1641" t="s">
        <v>7919</v>
      </c>
      <c r="M1641" t="s">
        <v>27</v>
      </c>
      <c r="N1641">
        <v>1</v>
      </c>
      <c r="O1641">
        <f>Table1[[#This Row],[Price]]-0.1*Table1[[#This Row],[Price]]</f>
        <v>11.501999999999999</v>
      </c>
      <c r="P1641" s="9">
        <f>(Table1[[#This Row],[Expiration Date]]-Table1[[#This Row],[Manufacturing Date]])/365</f>
        <v>1.8027397260273972</v>
      </c>
      <c r="Q1641" t="str">
        <f>IF(Table1[[#This Row],[Expiration Date]]-J1649&gt;12/31/2024,"not expired","expired")</f>
        <v>expired</v>
      </c>
      <c r="R1641">
        <f>Table1[[#This Row],[Discounted Price]]*0.95</f>
        <v>10.926899999999998</v>
      </c>
      <c r="S1641">
        <f>Table1[[#This Row],[Discounted Price]]*0.9</f>
        <v>10.351799999999999</v>
      </c>
      <c r="T1641">
        <f>Table1[[#This Row],[Discounted Price]]*0.8</f>
        <v>9.2015999999999991</v>
      </c>
      <c r="U1641">
        <f>Table1[[#This Row],[Price]]*0.52</f>
        <v>6.6456</v>
      </c>
      <c r="V1641">
        <f>(Table1[[#This Row],[Price]]-Table1[[#This Row],[Scrap value]])/2</f>
        <v>3.0671999999999997</v>
      </c>
    </row>
    <row r="1642" spans="1:22" x14ac:dyDescent="0.25">
      <c r="A1642" t="s">
        <v>7920</v>
      </c>
      <c r="B1642" t="s">
        <v>29</v>
      </c>
      <c r="C1642" t="s">
        <v>47</v>
      </c>
      <c r="D1642" t="s">
        <v>7921</v>
      </c>
      <c r="E1642">
        <v>377.75</v>
      </c>
      <c r="F1642">
        <v>1</v>
      </c>
      <c r="G1642" t="s">
        <v>43730</v>
      </c>
      <c r="H1642" t="s">
        <v>7922</v>
      </c>
      <c r="I1642" s="1">
        <v>45137</v>
      </c>
      <c r="J1642" s="1">
        <v>45658</v>
      </c>
      <c r="K1642" t="s">
        <v>7923</v>
      </c>
      <c r="L1642" t="s">
        <v>7924</v>
      </c>
      <c r="M1642" t="s">
        <v>27</v>
      </c>
      <c r="N1642">
        <v>2</v>
      </c>
      <c r="O1642">
        <f>Table1[[#This Row],[Price]]-0.1*Table1[[#This Row],[Price]]</f>
        <v>339.97500000000002</v>
      </c>
      <c r="P1642" s="9">
        <f>(Table1[[#This Row],[Expiration Date]]-Table1[[#This Row],[Manufacturing Date]])/365</f>
        <v>1.4273972602739726</v>
      </c>
      <c r="Q1642" t="str">
        <f>IF(Table1[[#This Row],[Expiration Date]]-J1650&gt;12/31/2024,"not expired","expired")</f>
        <v>not expired</v>
      </c>
      <c r="R1642">
        <f>Table1[[#This Row],[Discounted Price]]*0.95</f>
        <v>322.97624999999999</v>
      </c>
      <c r="S1642">
        <f>Table1[[#This Row],[Discounted Price]]*0.9</f>
        <v>305.97750000000002</v>
      </c>
      <c r="T1642">
        <f>Table1[[#This Row],[Discounted Price]]*0.8</f>
        <v>271.98</v>
      </c>
      <c r="U1642">
        <f>Table1[[#This Row],[Price]]*0.52</f>
        <v>196.43</v>
      </c>
      <c r="V1642">
        <f>(Table1[[#This Row],[Price]]-Table1[[#This Row],[Scrap value]])/2</f>
        <v>90.66</v>
      </c>
    </row>
    <row r="1643" spans="1:22" x14ac:dyDescent="0.25">
      <c r="A1643" t="s">
        <v>7925</v>
      </c>
      <c r="B1643" t="s">
        <v>15</v>
      </c>
      <c r="C1643" t="s">
        <v>47</v>
      </c>
      <c r="D1643" t="s">
        <v>7926</v>
      </c>
      <c r="E1643">
        <v>101.41</v>
      </c>
      <c r="F1643">
        <v>76</v>
      </c>
      <c r="G1643" t="s">
        <v>43730</v>
      </c>
      <c r="H1643" t="s">
        <v>7927</v>
      </c>
      <c r="I1643" s="1">
        <v>45000</v>
      </c>
      <c r="J1643" s="1">
        <v>46023</v>
      </c>
      <c r="K1643" t="s">
        <v>7928</v>
      </c>
      <c r="L1643" t="s">
        <v>7929</v>
      </c>
      <c r="M1643" t="s">
        <v>45</v>
      </c>
      <c r="N1643">
        <v>4</v>
      </c>
      <c r="O1643">
        <f>Table1[[#This Row],[Price]]-0.1*Table1[[#This Row],[Price]]</f>
        <v>91.268999999999991</v>
      </c>
      <c r="P1643" s="9">
        <f>(Table1[[#This Row],[Expiration Date]]-Table1[[#This Row],[Manufacturing Date]])/365</f>
        <v>2.8027397260273972</v>
      </c>
      <c r="Q1643" t="str">
        <f>IF(Table1[[#This Row],[Expiration Date]]-J1651&gt;12/31/2024,"not expired","expired")</f>
        <v>not expired</v>
      </c>
      <c r="R1643">
        <f>Table1[[#This Row],[Discounted Price]]*0.95</f>
        <v>86.705549999999988</v>
      </c>
      <c r="S1643">
        <f>Table1[[#This Row],[Discounted Price]]*0.9</f>
        <v>82.142099999999999</v>
      </c>
      <c r="T1643">
        <f>Table1[[#This Row],[Discounted Price]]*0.8</f>
        <v>73.015199999999993</v>
      </c>
      <c r="U1643">
        <f>Table1[[#This Row],[Price]]*0.52</f>
        <v>52.733199999999997</v>
      </c>
      <c r="V1643">
        <f>(Table1[[#This Row],[Price]]-Table1[[#This Row],[Scrap value]])/2</f>
        <v>24.3384</v>
      </c>
    </row>
    <row r="1644" spans="1:22" x14ac:dyDescent="0.25">
      <c r="A1644" t="s">
        <v>7930</v>
      </c>
      <c r="B1644" t="s">
        <v>35</v>
      </c>
      <c r="C1644" t="s">
        <v>47</v>
      </c>
      <c r="D1644" t="s">
        <v>7931</v>
      </c>
      <c r="E1644">
        <v>75.08</v>
      </c>
      <c r="F1644">
        <v>61</v>
      </c>
      <c r="G1644" t="s">
        <v>43729</v>
      </c>
      <c r="H1644" t="s">
        <v>1602</v>
      </c>
      <c r="I1644" s="1">
        <v>45000</v>
      </c>
      <c r="J1644" s="1">
        <v>46023</v>
      </c>
      <c r="K1644" t="s">
        <v>7932</v>
      </c>
      <c r="L1644" t="s">
        <v>7933</v>
      </c>
      <c r="M1644" t="s">
        <v>27</v>
      </c>
      <c r="N1644">
        <v>5</v>
      </c>
      <c r="O1644">
        <f>Table1[[#This Row],[Price]]-0.1*Table1[[#This Row],[Price]]</f>
        <v>67.572000000000003</v>
      </c>
      <c r="P1644" s="9">
        <f>(Table1[[#This Row],[Expiration Date]]-Table1[[#This Row],[Manufacturing Date]])/365</f>
        <v>2.8027397260273972</v>
      </c>
      <c r="Q1644" t="str">
        <f>IF(Table1[[#This Row],[Expiration Date]]-J1652&gt;12/31/2024,"not expired","expired")</f>
        <v>not expired</v>
      </c>
      <c r="R1644">
        <f>Table1[[#This Row],[Discounted Price]]*0.95</f>
        <v>64.193399999999997</v>
      </c>
      <c r="S1644">
        <f>Table1[[#This Row],[Discounted Price]]*0.9</f>
        <v>60.814800000000005</v>
      </c>
      <c r="T1644">
        <f>Table1[[#This Row],[Discounted Price]]*0.8</f>
        <v>54.057600000000008</v>
      </c>
      <c r="U1644">
        <f>Table1[[#This Row],[Price]]*0.52</f>
        <v>39.041600000000003</v>
      </c>
      <c r="V1644">
        <f>(Table1[[#This Row],[Price]]-Table1[[#This Row],[Scrap value]])/2</f>
        <v>18.019199999999998</v>
      </c>
    </row>
    <row r="1645" spans="1:22" x14ac:dyDescent="0.25">
      <c r="A1645" t="s">
        <v>7934</v>
      </c>
      <c r="B1645" t="s">
        <v>15</v>
      </c>
      <c r="C1645" t="s">
        <v>47</v>
      </c>
      <c r="D1645" t="s">
        <v>7935</v>
      </c>
      <c r="E1645">
        <v>253.91</v>
      </c>
      <c r="F1645">
        <v>10</v>
      </c>
      <c r="G1645" t="s">
        <v>43728</v>
      </c>
      <c r="H1645" t="s">
        <v>1785</v>
      </c>
      <c r="I1645" s="1">
        <v>45000</v>
      </c>
      <c r="J1645" s="1">
        <v>45658</v>
      </c>
      <c r="K1645" t="s">
        <v>7936</v>
      </c>
      <c r="L1645" t="s">
        <v>7937</v>
      </c>
      <c r="M1645" t="s">
        <v>45</v>
      </c>
      <c r="N1645">
        <v>1</v>
      </c>
      <c r="O1645">
        <f>Table1[[#This Row],[Price]]-0.1*Table1[[#This Row],[Price]]</f>
        <v>228.51900000000001</v>
      </c>
      <c r="P1645" s="9">
        <f>(Table1[[#This Row],[Expiration Date]]-Table1[[#This Row],[Manufacturing Date]])/365</f>
        <v>1.8027397260273972</v>
      </c>
      <c r="Q1645" t="str">
        <f>IF(Table1[[#This Row],[Expiration Date]]-J1653&gt;12/31/2024,"not expired","expired")</f>
        <v>expired</v>
      </c>
      <c r="R1645">
        <f>Table1[[#This Row],[Discounted Price]]*0.95</f>
        <v>217.09305000000001</v>
      </c>
      <c r="S1645">
        <f>Table1[[#This Row],[Discounted Price]]*0.9</f>
        <v>205.6671</v>
      </c>
      <c r="T1645">
        <f>Table1[[#This Row],[Discounted Price]]*0.8</f>
        <v>182.8152</v>
      </c>
      <c r="U1645">
        <f>Table1[[#This Row],[Price]]*0.52</f>
        <v>132.03319999999999</v>
      </c>
      <c r="V1645">
        <f>(Table1[[#This Row],[Price]]-Table1[[#This Row],[Scrap value]])/2</f>
        <v>60.938400000000001</v>
      </c>
    </row>
    <row r="1646" spans="1:22" x14ac:dyDescent="0.25">
      <c r="A1646" t="s">
        <v>7938</v>
      </c>
      <c r="B1646" t="s">
        <v>29</v>
      </c>
      <c r="C1646" t="s">
        <v>47</v>
      </c>
      <c r="D1646" t="s">
        <v>7939</v>
      </c>
      <c r="E1646">
        <v>163.06</v>
      </c>
      <c r="F1646">
        <v>97</v>
      </c>
      <c r="G1646" t="s">
        <v>43729</v>
      </c>
      <c r="H1646" t="s">
        <v>1441</v>
      </c>
      <c r="I1646" s="1">
        <v>45137</v>
      </c>
      <c r="J1646" s="1">
        <v>45658</v>
      </c>
      <c r="K1646" t="s">
        <v>7940</v>
      </c>
      <c r="L1646" t="s">
        <v>7941</v>
      </c>
      <c r="M1646" t="s">
        <v>45</v>
      </c>
      <c r="N1646">
        <v>1</v>
      </c>
      <c r="O1646">
        <f>Table1[[#This Row],[Price]]-0.1*Table1[[#This Row],[Price]]</f>
        <v>146.75399999999999</v>
      </c>
      <c r="P1646" s="9">
        <f>(Table1[[#This Row],[Expiration Date]]-Table1[[#This Row],[Manufacturing Date]])/365</f>
        <v>1.4273972602739726</v>
      </c>
      <c r="Q1646" t="str">
        <f>IF(Table1[[#This Row],[Expiration Date]]-J1654&gt;12/31/2024,"not expired","expired")</f>
        <v>expired</v>
      </c>
      <c r="R1646">
        <f>Table1[[#This Row],[Discounted Price]]*0.95</f>
        <v>139.41629999999998</v>
      </c>
      <c r="S1646">
        <f>Table1[[#This Row],[Discounted Price]]*0.9</f>
        <v>132.07859999999999</v>
      </c>
      <c r="T1646">
        <f>Table1[[#This Row],[Discounted Price]]*0.8</f>
        <v>117.4032</v>
      </c>
      <c r="U1646">
        <f>Table1[[#This Row],[Price]]*0.52</f>
        <v>84.791200000000003</v>
      </c>
      <c r="V1646">
        <f>(Table1[[#This Row],[Price]]-Table1[[#This Row],[Scrap value]])/2</f>
        <v>39.134399999999999</v>
      </c>
    </row>
    <row r="1647" spans="1:22" x14ac:dyDescent="0.25">
      <c r="A1647" t="s">
        <v>7942</v>
      </c>
      <c r="B1647" t="s">
        <v>35</v>
      </c>
      <c r="C1647" t="s">
        <v>47</v>
      </c>
      <c r="D1647" t="s">
        <v>7943</v>
      </c>
      <c r="E1647">
        <v>14.4</v>
      </c>
      <c r="F1647">
        <v>78</v>
      </c>
      <c r="G1647" t="s">
        <v>43729</v>
      </c>
      <c r="H1647" t="s">
        <v>7944</v>
      </c>
      <c r="I1647" s="1">
        <v>44927</v>
      </c>
      <c r="J1647" s="1">
        <v>45658</v>
      </c>
      <c r="K1647" t="s">
        <v>7945</v>
      </c>
      <c r="L1647" t="s">
        <v>7946</v>
      </c>
      <c r="M1647" t="s">
        <v>20</v>
      </c>
      <c r="N1647">
        <v>1</v>
      </c>
      <c r="O1647">
        <f>Table1[[#This Row],[Price]]-0.1*Table1[[#This Row],[Price]]</f>
        <v>12.96</v>
      </c>
      <c r="P1647" s="9">
        <f>(Table1[[#This Row],[Expiration Date]]-Table1[[#This Row],[Manufacturing Date]])/365</f>
        <v>2.0027397260273974</v>
      </c>
      <c r="Q1647" t="str">
        <f>IF(Table1[[#This Row],[Expiration Date]]-J1655&gt;12/31/2024,"not expired","expired")</f>
        <v>not expired</v>
      </c>
      <c r="R1647">
        <f>Table1[[#This Row],[Discounted Price]]*0.95</f>
        <v>12.311999999999999</v>
      </c>
      <c r="S1647">
        <f>Table1[[#This Row],[Discounted Price]]*0.9</f>
        <v>11.664000000000001</v>
      </c>
      <c r="T1647">
        <f>Table1[[#This Row],[Discounted Price]]*0.8</f>
        <v>10.368000000000002</v>
      </c>
      <c r="U1647">
        <f>Table1[[#This Row],[Price]]*0.52</f>
        <v>7.4880000000000004</v>
      </c>
      <c r="V1647">
        <f>(Table1[[#This Row],[Price]]-Table1[[#This Row],[Scrap value]])/2</f>
        <v>3.456</v>
      </c>
    </row>
    <row r="1648" spans="1:22" x14ac:dyDescent="0.25">
      <c r="A1648" t="s">
        <v>7947</v>
      </c>
      <c r="B1648" t="s">
        <v>15</v>
      </c>
      <c r="C1648" t="s">
        <v>47</v>
      </c>
      <c r="D1648" t="s">
        <v>7948</v>
      </c>
      <c r="E1648">
        <v>97.94</v>
      </c>
      <c r="F1648">
        <v>71</v>
      </c>
      <c r="G1648" t="s">
        <v>43730</v>
      </c>
      <c r="H1648" t="s">
        <v>7949</v>
      </c>
      <c r="I1648" s="1">
        <v>45000</v>
      </c>
      <c r="J1648" s="1">
        <v>46023</v>
      </c>
      <c r="K1648" t="s">
        <v>7950</v>
      </c>
      <c r="L1648" t="s">
        <v>7951</v>
      </c>
      <c r="M1648" t="s">
        <v>27</v>
      </c>
      <c r="N1648">
        <v>2</v>
      </c>
      <c r="O1648">
        <f>Table1[[#This Row],[Price]]-0.1*Table1[[#This Row],[Price]]</f>
        <v>88.146000000000001</v>
      </c>
      <c r="P1648" s="9">
        <f>(Table1[[#This Row],[Expiration Date]]-Table1[[#This Row],[Manufacturing Date]])/365</f>
        <v>2.8027397260273972</v>
      </c>
      <c r="Q1648" t="str">
        <f>IF(Table1[[#This Row],[Expiration Date]]-J1656&gt;12/31/2024,"not expired","expired")</f>
        <v>not expired</v>
      </c>
      <c r="R1648">
        <f>Table1[[#This Row],[Discounted Price]]*0.95</f>
        <v>83.738699999999994</v>
      </c>
      <c r="S1648">
        <f>Table1[[#This Row],[Discounted Price]]*0.9</f>
        <v>79.331400000000002</v>
      </c>
      <c r="T1648">
        <f>Table1[[#This Row],[Discounted Price]]*0.8</f>
        <v>70.516800000000003</v>
      </c>
      <c r="U1648">
        <f>Table1[[#This Row],[Price]]*0.52</f>
        <v>50.928800000000003</v>
      </c>
      <c r="V1648">
        <f>(Table1[[#This Row],[Price]]-Table1[[#This Row],[Scrap value]])/2</f>
        <v>23.505599999999998</v>
      </c>
    </row>
    <row r="1649" spans="1:22" x14ac:dyDescent="0.25">
      <c r="A1649" t="s">
        <v>7952</v>
      </c>
      <c r="B1649" t="s">
        <v>29</v>
      </c>
      <c r="C1649" t="s">
        <v>47</v>
      </c>
      <c r="D1649" t="s">
        <v>7953</v>
      </c>
      <c r="E1649">
        <v>133.44999999999999</v>
      </c>
      <c r="F1649">
        <v>34</v>
      </c>
      <c r="G1649" t="s">
        <v>43729</v>
      </c>
      <c r="H1649" t="s">
        <v>7954</v>
      </c>
      <c r="I1649" s="1">
        <v>45137</v>
      </c>
      <c r="J1649" s="1">
        <v>45658</v>
      </c>
      <c r="K1649" t="s">
        <v>7955</v>
      </c>
      <c r="L1649" t="s">
        <v>7956</v>
      </c>
      <c r="M1649" t="s">
        <v>20</v>
      </c>
      <c r="N1649">
        <v>2</v>
      </c>
      <c r="O1649">
        <f>Table1[[#This Row],[Price]]-0.1*Table1[[#This Row],[Price]]</f>
        <v>120.10499999999999</v>
      </c>
      <c r="P1649" s="9">
        <f>(Table1[[#This Row],[Expiration Date]]-Table1[[#This Row],[Manufacturing Date]])/365</f>
        <v>1.4273972602739726</v>
      </c>
      <c r="Q1649" t="str">
        <f>IF(Table1[[#This Row],[Expiration Date]]-J1657&gt;12/31/2024,"not expired","expired")</f>
        <v>expired</v>
      </c>
      <c r="R1649">
        <f>Table1[[#This Row],[Discounted Price]]*0.95</f>
        <v>114.09974999999999</v>
      </c>
      <c r="S1649">
        <f>Table1[[#This Row],[Discounted Price]]*0.9</f>
        <v>108.0945</v>
      </c>
      <c r="T1649">
        <f>Table1[[#This Row],[Discounted Price]]*0.8</f>
        <v>96.084000000000003</v>
      </c>
      <c r="U1649">
        <f>Table1[[#This Row],[Price]]*0.52</f>
        <v>69.393999999999991</v>
      </c>
      <c r="V1649">
        <f>(Table1[[#This Row],[Price]]-Table1[[#This Row],[Scrap value]])/2</f>
        <v>32.027999999999999</v>
      </c>
    </row>
    <row r="1650" spans="1:22" x14ac:dyDescent="0.25">
      <c r="A1650" t="s">
        <v>7957</v>
      </c>
      <c r="B1650" t="s">
        <v>22</v>
      </c>
      <c r="C1650" t="s">
        <v>47</v>
      </c>
      <c r="D1650" t="s">
        <v>7958</v>
      </c>
      <c r="E1650">
        <v>362.38</v>
      </c>
      <c r="F1650">
        <v>100</v>
      </c>
      <c r="G1650" t="s">
        <v>43728</v>
      </c>
      <c r="H1650" t="s">
        <v>7120</v>
      </c>
      <c r="I1650" s="1">
        <v>44927</v>
      </c>
      <c r="J1650" s="1">
        <v>45292</v>
      </c>
      <c r="K1650" t="s">
        <v>7959</v>
      </c>
      <c r="L1650" t="s">
        <v>7960</v>
      </c>
      <c r="M1650" t="s">
        <v>45</v>
      </c>
      <c r="N1650">
        <v>3</v>
      </c>
      <c r="O1650">
        <f>Table1[[#This Row],[Price]]-0.1*Table1[[#This Row],[Price]]</f>
        <v>326.142</v>
      </c>
      <c r="P1650" s="9">
        <f>(Table1[[#This Row],[Expiration Date]]-Table1[[#This Row],[Manufacturing Date]])/365</f>
        <v>1</v>
      </c>
      <c r="Q1650" t="str">
        <f>IF(Table1[[#This Row],[Expiration Date]]-J1658&gt;12/31/2024,"not expired","expired")</f>
        <v>expired</v>
      </c>
      <c r="R1650">
        <f>Table1[[#This Row],[Discounted Price]]*0.95</f>
        <v>309.8349</v>
      </c>
      <c r="S1650">
        <f>Table1[[#This Row],[Discounted Price]]*0.9</f>
        <v>293.52780000000001</v>
      </c>
      <c r="T1650">
        <f>Table1[[#This Row],[Discounted Price]]*0.8</f>
        <v>260.91360000000003</v>
      </c>
      <c r="U1650">
        <f>Table1[[#This Row],[Price]]*0.52</f>
        <v>188.4376</v>
      </c>
      <c r="V1650">
        <f>(Table1[[#This Row],[Price]]-Table1[[#This Row],[Scrap value]])/2</f>
        <v>86.971199999999996</v>
      </c>
    </row>
    <row r="1651" spans="1:22" x14ac:dyDescent="0.25">
      <c r="A1651" t="s">
        <v>7961</v>
      </c>
      <c r="B1651" t="s">
        <v>29</v>
      </c>
      <c r="C1651" t="s">
        <v>47</v>
      </c>
      <c r="D1651" t="s">
        <v>7962</v>
      </c>
      <c r="E1651">
        <v>124.47</v>
      </c>
      <c r="F1651">
        <v>23</v>
      </c>
      <c r="G1651" t="s">
        <v>43730</v>
      </c>
      <c r="H1651" t="s">
        <v>5060</v>
      </c>
      <c r="I1651" s="1">
        <v>45137</v>
      </c>
      <c r="J1651" s="1">
        <v>45292</v>
      </c>
      <c r="K1651" t="s">
        <v>7963</v>
      </c>
      <c r="L1651" t="s">
        <v>7964</v>
      </c>
      <c r="M1651" t="s">
        <v>27</v>
      </c>
      <c r="N1651">
        <v>5</v>
      </c>
      <c r="O1651">
        <f>Table1[[#This Row],[Price]]-0.1*Table1[[#This Row],[Price]]</f>
        <v>112.023</v>
      </c>
      <c r="P1651" s="9">
        <f>(Table1[[#This Row],[Expiration Date]]-Table1[[#This Row],[Manufacturing Date]])/365</f>
        <v>0.42465753424657532</v>
      </c>
      <c r="Q1651" t="str">
        <f>IF(Table1[[#This Row],[Expiration Date]]-J1659&gt;12/31/2024,"not expired","expired")</f>
        <v>expired</v>
      </c>
      <c r="R1651">
        <f>Table1[[#This Row],[Discounted Price]]*0.95</f>
        <v>106.42184999999999</v>
      </c>
      <c r="S1651">
        <f>Table1[[#This Row],[Discounted Price]]*0.9</f>
        <v>100.8207</v>
      </c>
      <c r="T1651">
        <f>Table1[[#This Row],[Discounted Price]]*0.8</f>
        <v>89.618400000000008</v>
      </c>
      <c r="U1651">
        <f>Table1[[#This Row],[Price]]*0.52</f>
        <v>64.724400000000003</v>
      </c>
      <c r="V1651">
        <f>(Table1[[#This Row],[Price]]-Table1[[#This Row],[Scrap value]])/2</f>
        <v>29.872799999999998</v>
      </c>
    </row>
    <row r="1652" spans="1:22" x14ac:dyDescent="0.25">
      <c r="A1652" t="s">
        <v>7965</v>
      </c>
      <c r="B1652" t="s">
        <v>15</v>
      </c>
      <c r="C1652" t="s">
        <v>47</v>
      </c>
      <c r="D1652" t="s">
        <v>7966</v>
      </c>
      <c r="E1652">
        <v>292.45999999999998</v>
      </c>
      <c r="F1652">
        <v>94</v>
      </c>
      <c r="G1652" t="s">
        <v>43729</v>
      </c>
      <c r="H1652" t="s">
        <v>7967</v>
      </c>
      <c r="I1652" s="1">
        <v>45137</v>
      </c>
      <c r="J1652" s="1">
        <v>45292</v>
      </c>
      <c r="K1652" t="s">
        <v>7968</v>
      </c>
      <c r="L1652" t="s">
        <v>7969</v>
      </c>
      <c r="M1652" t="s">
        <v>27</v>
      </c>
      <c r="N1652">
        <v>3</v>
      </c>
      <c r="O1652">
        <f>Table1[[#This Row],[Price]]-0.1*Table1[[#This Row],[Price]]</f>
        <v>263.214</v>
      </c>
      <c r="P1652" s="9">
        <f>(Table1[[#This Row],[Expiration Date]]-Table1[[#This Row],[Manufacturing Date]])/365</f>
        <v>0.42465753424657532</v>
      </c>
      <c r="Q1652" t="str">
        <f>IF(Table1[[#This Row],[Expiration Date]]-J1660&gt;12/31/2024,"not expired","expired")</f>
        <v>expired</v>
      </c>
      <c r="R1652">
        <f>Table1[[#This Row],[Discounted Price]]*0.95</f>
        <v>250.05329999999998</v>
      </c>
      <c r="S1652">
        <f>Table1[[#This Row],[Discounted Price]]*0.9</f>
        <v>236.89260000000002</v>
      </c>
      <c r="T1652">
        <f>Table1[[#This Row],[Discounted Price]]*0.8</f>
        <v>210.5712</v>
      </c>
      <c r="U1652">
        <f>Table1[[#This Row],[Price]]*0.52</f>
        <v>152.07919999999999</v>
      </c>
      <c r="V1652">
        <f>(Table1[[#This Row],[Price]]-Table1[[#This Row],[Scrap value]])/2</f>
        <v>70.190399999999997</v>
      </c>
    </row>
    <row r="1653" spans="1:22" x14ac:dyDescent="0.25">
      <c r="A1653" t="s">
        <v>7970</v>
      </c>
      <c r="B1653" t="s">
        <v>15</v>
      </c>
      <c r="C1653" t="s">
        <v>47</v>
      </c>
      <c r="D1653" t="s">
        <v>7971</v>
      </c>
      <c r="E1653">
        <v>270.29000000000002</v>
      </c>
      <c r="F1653">
        <v>2</v>
      </c>
      <c r="G1653" t="s">
        <v>43728</v>
      </c>
      <c r="H1653" t="s">
        <v>7972</v>
      </c>
      <c r="I1653" s="1">
        <v>44927</v>
      </c>
      <c r="J1653" s="1">
        <v>45658</v>
      </c>
      <c r="K1653" t="s">
        <v>7973</v>
      </c>
      <c r="L1653" t="s">
        <v>7974</v>
      </c>
      <c r="M1653" t="s">
        <v>27</v>
      </c>
      <c r="N1653">
        <v>1</v>
      </c>
      <c r="O1653">
        <f>Table1[[#This Row],[Price]]-0.1*Table1[[#This Row],[Price]]</f>
        <v>243.26100000000002</v>
      </c>
      <c r="P1653" s="9">
        <f>(Table1[[#This Row],[Expiration Date]]-Table1[[#This Row],[Manufacturing Date]])/365</f>
        <v>2.0027397260273974</v>
      </c>
      <c r="Q1653" t="str">
        <f>IF(Table1[[#This Row],[Expiration Date]]-J1661&gt;12/31/2024,"not expired","expired")</f>
        <v>expired</v>
      </c>
      <c r="R1653">
        <f>Table1[[#This Row],[Discounted Price]]*0.95</f>
        <v>231.09795000000003</v>
      </c>
      <c r="S1653">
        <f>Table1[[#This Row],[Discounted Price]]*0.9</f>
        <v>218.93490000000003</v>
      </c>
      <c r="T1653">
        <f>Table1[[#This Row],[Discounted Price]]*0.8</f>
        <v>194.60880000000003</v>
      </c>
      <c r="U1653">
        <f>Table1[[#This Row],[Price]]*0.52</f>
        <v>140.55080000000001</v>
      </c>
      <c r="V1653">
        <f>(Table1[[#This Row],[Price]]-Table1[[#This Row],[Scrap value]])/2</f>
        <v>64.869600000000005</v>
      </c>
    </row>
    <row r="1654" spans="1:22" x14ac:dyDescent="0.25">
      <c r="A1654" t="s">
        <v>7975</v>
      </c>
      <c r="B1654" t="s">
        <v>22</v>
      </c>
      <c r="C1654" t="s">
        <v>47</v>
      </c>
      <c r="D1654" t="s">
        <v>7976</v>
      </c>
      <c r="E1654">
        <v>281.98</v>
      </c>
      <c r="F1654">
        <v>9</v>
      </c>
      <c r="G1654" t="s">
        <v>43730</v>
      </c>
      <c r="H1654" t="s">
        <v>7977</v>
      </c>
      <c r="I1654" s="1">
        <v>45137</v>
      </c>
      <c r="J1654" s="1">
        <v>45658</v>
      </c>
      <c r="K1654" t="s">
        <v>7978</v>
      </c>
      <c r="L1654" t="s">
        <v>7979</v>
      </c>
      <c r="M1654" t="s">
        <v>45</v>
      </c>
      <c r="N1654">
        <v>4</v>
      </c>
      <c r="O1654">
        <f>Table1[[#This Row],[Price]]-0.1*Table1[[#This Row],[Price]]</f>
        <v>253.78200000000001</v>
      </c>
      <c r="P1654" s="9">
        <f>(Table1[[#This Row],[Expiration Date]]-Table1[[#This Row],[Manufacturing Date]])/365</f>
        <v>1.4273972602739726</v>
      </c>
      <c r="Q1654" t="str">
        <f>IF(Table1[[#This Row],[Expiration Date]]-J1662&gt;12/31/2024,"not expired","expired")</f>
        <v>expired</v>
      </c>
      <c r="R1654">
        <f>Table1[[#This Row],[Discounted Price]]*0.95</f>
        <v>241.09289999999999</v>
      </c>
      <c r="S1654">
        <f>Table1[[#This Row],[Discounted Price]]*0.9</f>
        <v>228.40380000000002</v>
      </c>
      <c r="T1654">
        <f>Table1[[#This Row],[Discounted Price]]*0.8</f>
        <v>203.02560000000003</v>
      </c>
      <c r="U1654">
        <f>Table1[[#This Row],[Price]]*0.52</f>
        <v>146.62960000000001</v>
      </c>
      <c r="V1654">
        <f>(Table1[[#This Row],[Price]]-Table1[[#This Row],[Scrap value]])/2</f>
        <v>67.675200000000004</v>
      </c>
    </row>
    <row r="1655" spans="1:22" x14ac:dyDescent="0.25">
      <c r="A1655" t="s">
        <v>7980</v>
      </c>
      <c r="B1655" t="s">
        <v>29</v>
      </c>
      <c r="C1655" t="s">
        <v>47</v>
      </c>
      <c r="D1655" t="s">
        <v>7981</v>
      </c>
      <c r="E1655">
        <v>269.43</v>
      </c>
      <c r="F1655">
        <v>87</v>
      </c>
      <c r="G1655" t="s">
        <v>43730</v>
      </c>
      <c r="H1655" t="s">
        <v>2746</v>
      </c>
      <c r="I1655" s="1">
        <v>45137</v>
      </c>
      <c r="J1655" s="1">
        <v>45292</v>
      </c>
      <c r="K1655" t="s">
        <v>7982</v>
      </c>
      <c r="L1655" t="s">
        <v>7983</v>
      </c>
      <c r="M1655" t="s">
        <v>27</v>
      </c>
      <c r="N1655">
        <v>5</v>
      </c>
      <c r="O1655">
        <f>Table1[[#This Row],[Price]]-0.1*Table1[[#This Row],[Price]]</f>
        <v>242.48699999999999</v>
      </c>
      <c r="P1655" s="9">
        <f>(Table1[[#This Row],[Expiration Date]]-Table1[[#This Row],[Manufacturing Date]])/365</f>
        <v>0.42465753424657532</v>
      </c>
      <c r="Q1655" t="str">
        <f>IF(Table1[[#This Row],[Expiration Date]]-J1663&gt;12/31/2024,"not expired","expired")</f>
        <v>expired</v>
      </c>
      <c r="R1655">
        <f>Table1[[#This Row],[Discounted Price]]*0.95</f>
        <v>230.36264999999997</v>
      </c>
      <c r="S1655">
        <f>Table1[[#This Row],[Discounted Price]]*0.9</f>
        <v>218.23830000000001</v>
      </c>
      <c r="T1655">
        <f>Table1[[#This Row],[Discounted Price]]*0.8</f>
        <v>193.9896</v>
      </c>
      <c r="U1655">
        <f>Table1[[#This Row],[Price]]*0.52</f>
        <v>140.1036</v>
      </c>
      <c r="V1655">
        <f>(Table1[[#This Row],[Price]]-Table1[[#This Row],[Scrap value]])/2</f>
        <v>64.663200000000003</v>
      </c>
    </row>
    <row r="1656" spans="1:22" x14ac:dyDescent="0.25">
      <c r="A1656" t="s">
        <v>7984</v>
      </c>
      <c r="B1656" t="s">
        <v>15</v>
      </c>
      <c r="C1656" t="s">
        <v>47</v>
      </c>
      <c r="D1656" t="s">
        <v>7985</v>
      </c>
      <c r="E1656">
        <v>395.72</v>
      </c>
      <c r="F1656">
        <v>15</v>
      </c>
      <c r="G1656" t="s">
        <v>43730</v>
      </c>
      <c r="H1656" t="s">
        <v>3560</v>
      </c>
      <c r="I1656" s="1">
        <v>44927</v>
      </c>
      <c r="J1656" s="1">
        <v>45658</v>
      </c>
      <c r="K1656" t="s">
        <v>7986</v>
      </c>
      <c r="L1656" t="s">
        <v>7987</v>
      </c>
      <c r="M1656" t="s">
        <v>45</v>
      </c>
      <c r="N1656">
        <v>5</v>
      </c>
      <c r="O1656">
        <f>Table1[[#This Row],[Price]]-0.1*Table1[[#This Row],[Price]]</f>
        <v>356.14800000000002</v>
      </c>
      <c r="P1656" s="9">
        <f>(Table1[[#This Row],[Expiration Date]]-Table1[[#This Row],[Manufacturing Date]])/365</f>
        <v>2.0027397260273974</v>
      </c>
      <c r="Q1656" t="str">
        <f>IF(Table1[[#This Row],[Expiration Date]]-J1664&gt;12/31/2024,"not expired","expired")</f>
        <v>not expired</v>
      </c>
      <c r="R1656">
        <f>Table1[[#This Row],[Discounted Price]]*0.95</f>
        <v>338.34059999999999</v>
      </c>
      <c r="S1656">
        <f>Table1[[#This Row],[Discounted Price]]*0.9</f>
        <v>320.53320000000002</v>
      </c>
      <c r="T1656">
        <f>Table1[[#This Row],[Discounted Price]]*0.8</f>
        <v>284.91840000000002</v>
      </c>
      <c r="U1656">
        <f>Table1[[#This Row],[Price]]*0.52</f>
        <v>205.77440000000001</v>
      </c>
      <c r="V1656">
        <f>(Table1[[#This Row],[Price]]-Table1[[#This Row],[Scrap value]])/2</f>
        <v>94.972800000000007</v>
      </c>
    </row>
    <row r="1657" spans="1:22" x14ac:dyDescent="0.25">
      <c r="A1657" t="s">
        <v>7988</v>
      </c>
      <c r="B1657" t="s">
        <v>15</v>
      </c>
      <c r="C1657" t="s">
        <v>47</v>
      </c>
      <c r="D1657" t="s">
        <v>7989</v>
      </c>
      <c r="E1657">
        <v>175.61</v>
      </c>
      <c r="F1657">
        <v>11</v>
      </c>
      <c r="G1657" t="s">
        <v>43728</v>
      </c>
      <c r="H1657" t="s">
        <v>6799</v>
      </c>
      <c r="I1657" s="1">
        <v>45000</v>
      </c>
      <c r="J1657" s="1">
        <v>46023</v>
      </c>
      <c r="K1657" t="s">
        <v>7990</v>
      </c>
      <c r="L1657" t="s">
        <v>7991</v>
      </c>
      <c r="M1657" t="s">
        <v>45</v>
      </c>
      <c r="N1657">
        <v>2</v>
      </c>
      <c r="O1657">
        <f>Table1[[#This Row],[Price]]-0.1*Table1[[#This Row],[Price]]</f>
        <v>158.04900000000001</v>
      </c>
      <c r="P1657" s="9">
        <f>(Table1[[#This Row],[Expiration Date]]-Table1[[#This Row],[Manufacturing Date]])/365</f>
        <v>2.8027397260273972</v>
      </c>
      <c r="Q1657" t="str">
        <f>IF(Table1[[#This Row],[Expiration Date]]-J1665&gt;12/31/2024,"not expired","expired")</f>
        <v>not expired</v>
      </c>
      <c r="R1657">
        <f>Table1[[#This Row],[Discounted Price]]*0.95</f>
        <v>150.14654999999999</v>
      </c>
      <c r="S1657">
        <f>Table1[[#This Row],[Discounted Price]]*0.9</f>
        <v>142.2441</v>
      </c>
      <c r="T1657">
        <f>Table1[[#This Row],[Discounted Price]]*0.8</f>
        <v>126.43920000000001</v>
      </c>
      <c r="U1657">
        <f>Table1[[#This Row],[Price]]*0.52</f>
        <v>91.317200000000014</v>
      </c>
      <c r="V1657">
        <f>(Table1[[#This Row],[Price]]-Table1[[#This Row],[Scrap value]])/2</f>
        <v>42.1464</v>
      </c>
    </row>
    <row r="1658" spans="1:22" x14ac:dyDescent="0.25">
      <c r="A1658" t="s">
        <v>7992</v>
      </c>
      <c r="B1658" t="s">
        <v>15</v>
      </c>
      <c r="C1658" t="s">
        <v>47</v>
      </c>
      <c r="D1658" t="s">
        <v>7993</v>
      </c>
      <c r="E1658">
        <v>213.2</v>
      </c>
      <c r="F1658">
        <v>56</v>
      </c>
      <c r="G1658" t="s">
        <v>43730</v>
      </c>
      <c r="H1658" t="s">
        <v>698</v>
      </c>
      <c r="I1658" s="1">
        <v>45137</v>
      </c>
      <c r="J1658" s="1">
        <v>45658</v>
      </c>
      <c r="K1658" t="s">
        <v>7994</v>
      </c>
      <c r="L1658" t="s">
        <v>7995</v>
      </c>
      <c r="M1658" t="s">
        <v>45</v>
      </c>
      <c r="N1658">
        <v>5</v>
      </c>
      <c r="O1658">
        <f>Table1[[#This Row],[Price]]-0.1*Table1[[#This Row],[Price]]</f>
        <v>191.88</v>
      </c>
      <c r="P1658" s="9">
        <f>(Table1[[#This Row],[Expiration Date]]-Table1[[#This Row],[Manufacturing Date]])/365</f>
        <v>1.4273972602739726</v>
      </c>
      <c r="Q1658" t="str">
        <f>IF(Table1[[#This Row],[Expiration Date]]-J1666&gt;12/31/2024,"not expired","expired")</f>
        <v>not expired</v>
      </c>
      <c r="R1658">
        <f>Table1[[#This Row],[Discounted Price]]*0.95</f>
        <v>182.286</v>
      </c>
      <c r="S1658">
        <f>Table1[[#This Row],[Discounted Price]]*0.9</f>
        <v>172.69200000000001</v>
      </c>
      <c r="T1658">
        <f>Table1[[#This Row],[Discounted Price]]*0.8</f>
        <v>153.50400000000002</v>
      </c>
      <c r="U1658">
        <f>Table1[[#This Row],[Price]]*0.52</f>
        <v>110.864</v>
      </c>
      <c r="V1658">
        <f>(Table1[[#This Row],[Price]]-Table1[[#This Row],[Scrap value]])/2</f>
        <v>51.167999999999992</v>
      </c>
    </row>
    <row r="1659" spans="1:22" x14ac:dyDescent="0.25">
      <c r="A1659" t="s">
        <v>7996</v>
      </c>
      <c r="B1659" t="s">
        <v>15</v>
      </c>
      <c r="C1659" t="s">
        <v>47</v>
      </c>
      <c r="D1659" t="s">
        <v>7997</v>
      </c>
      <c r="E1659">
        <v>360.81</v>
      </c>
      <c r="F1659">
        <v>67</v>
      </c>
      <c r="G1659" t="s">
        <v>43730</v>
      </c>
      <c r="H1659" t="s">
        <v>7998</v>
      </c>
      <c r="I1659" s="1">
        <v>45137</v>
      </c>
      <c r="J1659" s="1">
        <v>46023</v>
      </c>
      <c r="K1659" t="s">
        <v>7999</v>
      </c>
      <c r="L1659" t="s">
        <v>8000</v>
      </c>
      <c r="M1659" t="s">
        <v>45</v>
      </c>
      <c r="N1659">
        <v>3</v>
      </c>
      <c r="O1659">
        <f>Table1[[#This Row],[Price]]-0.1*Table1[[#This Row],[Price]]</f>
        <v>324.72899999999998</v>
      </c>
      <c r="P1659" s="9">
        <f>(Table1[[#This Row],[Expiration Date]]-Table1[[#This Row],[Manufacturing Date]])/365</f>
        <v>2.4273972602739726</v>
      </c>
      <c r="Q1659" t="str">
        <f>IF(Table1[[#This Row],[Expiration Date]]-J1667&gt;12/31/2024,"not expired","expired")</f>
        <v>not expired</v>
      </c>
      <c r="R1659">
        <f>Table1[[#This Row],[Discounted Price]]*0.95</f>
        <v>308.49254999999999</v>
      </c>
      <c r="S1659">
        <f>Table1[[#This Row],[Discounted Price]]*0.9</f>
        <v>292.2561</v>
      </c>
      <c r="T1659">
        <f>Table1[[#This Row],[Discounted Price]]*0.8</f>
        <v>259.78320000000002</v>
      </c>
      <c r="U1659">
        <f>Table1[[#This Row],[Price]]*0.52</f>
        <v>187.62120000000002</v>
      </c>
      <c r="V1659">
        <f>(Table1[[#This Row],[Price]]-Table1[[#This Row],[Scrap value]])/2</f>
        <v>86.594399999999993</v>
      </c>
    </row>
    <row r="1660" spans="1:22" x14ac:dyDescent="0.25">
      <c r="A1660" t="s">
        <v>8001</v>
      </c>
      <c r="B1660" t="s">
        <v>29</v>
      </c>
      <c r="C1660" t="s">
        <v>47</v>
      </c>
      <c r="D1660" t="s">
        <v>8002</v>
      </c>
      <c r="E1660">
        <v>174.49</v>
      </c>
      <c r="F1660">
        <v>99</v>
      </c>
      <c r="G1660" t="s">
        <v>43728</v>
      </c>
      <c r="H1660" t="s">
        <v>8003</v>
      </c>
      <c r="I1660" s="1">
        <v>45000</v>
      </c>
      <c r="J1660" s="1">
        <v>45292</v>
      </c>
      <c r="K1660" t="s">
        <v>8004</v>
      </c>
      <c r="L1660" t="s">
        <v>8005</v>
      </c>
      <c r="M1660" t="s">
        <v>20</v>
      </c>
      <c r="N1660">
        <v>5</v>
      </c>
      <c r="O1660">
        <f>Table1[[#This Row],[Price]]-0.1*Table1[[#This Row],[Price]]</f>
        <v>157.041</v>
      </c>
      <c r="P1660" s="9">
        <f>(Table1[[#This Row],[Expiration Date]]-Table1[[#This Row],[Manufacturing Date]])/365</f>
        <v>0.8</v>
      </c>
      <c r="Q1660" t="str">
        <f>IF(Table1[[#This Row],[Expiration Date]]-J1668&gt;12/31/2024,"not expired","expired")</f>
        <v>expired</v>
      </c>
      <c r="R1660">
        <f>Table1[[#This Row],[Discounted Price]]*0.95</f>
        <v>149.18894999999998</v>
      </c>
      <c r="S1660">
        <f>Table1[[#This Row],[Discounted Price]]*0.9</f>
        <v>141.33690000000001</v>
      </c>
      <c r="T1660">
        <f>Table1[[#This Row],[Discounted Price]]*0.8</f>
        <v>125.6328</v>
      </c>
      <c r="U1660">
        <f>Table1[[#This Row],[Price]]*0.52</f>
        <v>90.734800000000007</v>
      </c>
      <c r="V1660">
        <f>(Table1[[#This Row],[Price]]-Table1[[#This Row],[Scrap value]])/2</f>
        <v>41.877600000000001</v>
      </c>
    </row>
    <row r="1661" spans="1:22" x14ac:dyDescent="0.25">
      <c r="A1661" t="s">
        <v>8006</v>
      </c>
      <c r="B1661" t="s">
        <v>22</v>
      </c>
      <c r="C1661" t="s">
        <v>47</v>
      </c>
      <c r="D1661" t="s">
        <v>8007</v>
      </c>
      <c r="E1661">
        <v>172.68</v>
      </c>
      <c r="F1661">
        <v>88</v>
      </c>
      <c r="G1661" t="s">
        <v>43730</v>
      </c>
      <c r="H1661" t="s">
        <v>8008</v>
      </c>
      <c r="I1661" s="1">
        <v>45000</v>
      </c>
      <c r="J1661" s="1">
        <v>45658</v>
      </c>
      <c r="K1661" t="s">
        <v>8009</v>
      </c>
      <c r="L1661" t="s">
        <v>8010</v>
      </c>
      <c r="M1661" t="s">
        <v>45</v>
      </c>
      <c r="N1661">
        <v>5</v>
      </c>
      <c r="O1661">
        <f>Table1[[#This Row],[Price]]-0.1*Table1[[#This Row],[Price]]</f>
        <v>155.41200000000001</v>
      </c>
      <c r="P1661" s="9">
        <f>(Table1[[#This Row],[Expiration Date]]-Table1[[#This Row],[Manufacturing Date]])/365</f>
        <v>1.8027397260273972</v>
      </c>
      <c r="Q1661" t="str">
        <f>IF(Table1[[#This Row],[Expiration Date]]-J1669&gt;12/31/2024,"not expired","expired")</f>
        <v>not expired</v>
      </c>
      <c r="R1661">
        <f>Table1[[#This Row],[Discounted Price]]*0.95</f>
        <v>147.6414</v>
      </c>
      <c r="S1661">
        <f>Table1[[#This Row],[Discounted Price]]*0.9</f>
        <v>139.8708</v>
      </c>
      <c r="T1661">
        <f>Table1[[#This Row],[Discounted Price]]*0.8</f>
        <v>124.32960000000001</v>
      </c>
      <c r="U1661">
        <f>Table1[[#This Row],[Price]]*0.52</f>
        <v>89.793600000000012</v>
      </c>
      <c r="V1661">
        <f>(Table1[[#This Row],[Price]]-Table1[[#This Row],[Scrap value]])/2</f>
        <v>41.443199999999997</v>
      </c>
    </row>
    <row r="1662" spans="1:22" x14ac:dyDescent="0.25">
      <c r="A1662" t="s">
        <v>8011</v>
      </c>
      <c r="B1662" t="s">
        <v>29</v>
      </c>
      <c r="C1662" t="s">
        <v>47</v>
      </c>
      <c r="D1662" t="s">
        <v>8012</v>
      </c>
      <c r="E1662">
        <v>494.2</v>
      </c>
      <c r="F1662">
        <v>85</v>
      </c>
      <c r="G1662" t="s">
        <v>43730</v>
      </c>
      <c r="H1662" t="s">
        <v>5034</v>
      </c>
      <c r="I1662" s="1">
        <v>44927</v>
      </c>
      <c r="J1662" s="1">
        <v>45658</v>
      </c>
      <c r="K1662" t="s">
        <v>8013</v>
      </c>
      <c r="L1662" t="s">
        <v>8014</v>
      </c>
      <c r="M1662" t="s">
        <v>45</v>
      </c>
      <c r="N1662">
        <v>4</v>
      </c>
      <c r="O1662">
        <f>Table1[[#This Row],[Price]]-0.1*Table1[[#This Row],[Price]]</f>
        <v>444.78</v>
      </c>
      <c r="P1662" s="9">
        <f>(Table1[[#This Row],[Expiration Date]]-Table1[[#This Row],[Manufacturing Date]])/365</f>
        <v>2.0027397260273974</v>
      </c>
      <c r="Q1662" t="str">
        <f>IF(Table1[[#This Row],[Expiration Date]]-J1670&gt;12/31/2024,"not expired","expired")</f>
        <v>expired</v>
      </c>
      <c r="R1662">
        <f>Table1[[#This Row],[Discounted Price]]*0.95</f>
        <v>422.54099999999994</v>
      </c>
      <c r="S1662">
        <f>Table1[[#This Row],[Discounted Price]]*0.9</f>
        <v>400.30199999999996</v>
      </c>
      <c r="T1662">
        <f>Table1[[#This Row],[Discounted Price]]*0.8</f>
        <v>355.82400000000001</v>
      </c>
      <c r="U1662">
        <f>Table1[[#This Row],[Price]]*0.52</f>
        <v>256.98399999999998</v>
      </c>
      <c r="V1662">
        <f>(Table1[[#This Row],[Price]]-Table1[[#This Row],[Scrap value]])/2</f>
        <v>118.608</v>
      </c>
    </row>
    <row r="1663" spans="1:22" x14ac:dyDescent="0.25">
      <c r="A1663" t="s">
        <v>8015</v>
      </c>
      <c r="B1663" t="s">
        <v>29</v>
      </c>
      <c r="C1663" t="s">
        <v>47</v>
      </c>
      <c r="D1663" t="s">
        <v>8016</v>
      </c>
      <c r="E1663">
        <v>207.04</v>
      </c>
      <c r="F1663">
        <v>75</v>
      </c>
      <c r="G1663" t="s">
        <v>43729</v>
      </c>
      <c r="H1663" t="s">
        <v>8017</v>
      </c>
      <c r="I1663" s="1">
        <v>44927</v>
      </c>
      <c r="J1663" s="1">
        <v>45658</v>
      </c>
      <c r="K1663" t="s">
        <v>8018</v>
      </c>
      <c r="L1663" t="s">
        <v>8019</v>
      </c>
      <c r="M1663" t="s">
        <v>20</v>
      </c>
      <c r="N1663">
        <v>5</v>
      </c>
      <c r="O1663">
        <f>Table1[[#This Row],[Price]]-0.1*Table1[[#This Row],[Price]]</f>
        <v>186.33599999999998</v>
      </c>
      <c r="P1663" s="9">
        <f>(Table1[[#This Row],[Expiration Date]]-Table1[[#This Row],[Manufacturing Date]])/365</f>
        <v>2.0027397260273974</v>
      </c>
      <c r="Q1663" t="str">
        <f>IF(Table1[[#This Row],[Expiration Date]]-J1671&gt;12/31/2024,"not expired","expired")</f>
        <v>expired</v>
      </c>
      <c r="R1663">
        <f>Table1[[#This Row],[Discounted Price]]*0.95</f>
        <v>177.01919999999998</v>
      </c>
      <c r="S1663">
        <f>Table1[[#This Row],[Discounted Price]]*0.9</f>
        <v>167.70239999999998</v>
      </c>
      <c r="T1663">
        <f>Table1[[#This Row],[Discounted Price]]*0.8</f>
        <v>149.06879999999998</v>
      </c>
      <c r="U1663">
        <f>Table1[[#This Row],[Price]]*0.52</f>
        <v>107.66079999999999</v>
      </c>
      <c r="V1663">
        <f>(Table1[[#This Row],[Price]]-Table1[[#This Row],[Scrap value]])/2</f>
        <v>49.689599999999999</v>
      </c>
    </row>
    <row r="1664" spans="1:22" x14ac:dyDescent="0.25">
      <c r="A1664" t="s">
        <v>8020</v>
      </c>
      <c r="B1664" t="s">
        <v>22</v>
      </c>
      <c r="C1664" t="s">
        <v>47</v>
      </c>
      <c r="D1664" t="s">
        <v>8021</v>
      </c>
      <c r="E1664">
        <v>266.55</v>
      </c>
      <c r="F1664">
        <v>27</v>
      </c>
      <c r="G1664" t="s">
        <v>43728</v>
      </c>
      <c r="H1664" t="s">
        <v>8022</v>
      </c>
      <c r="I1664" s="1">
        <v>45137</v>
      </c>
      <c r="J1664" s="1">
        <v>45292</v>
      </c>
      <c r="K1664" t="s">
        <v>8023</v>
      </c>
      <c r="L1664" t="s">
        <v>8024</v>
      </c>
      <c r="M1664" t="s">
        <v>45</v>
      </c>
      <c r="N1664">
        <v>5</v>
      </c>
      <c r="O1664">
        <f>Table1[[#This Row],[Price]]-0.1*Table1[[#This Row],[Price]]</f>
        <v>239.89500000000001</v>
      </c>
      <c r="P1664" s="9">
        <f>(Table1[[#This Row],[Expiration Date]]-Table1[[#This Row],[Manufacturing Date]])/365</f>
        <v>0.42465753424657532</v>
      </c>
      <c r="Q1664" t="str">
        <f>IF(Table1[[#This Row],[Expiration Date]]-J1672&gt;12/31/2024,"not expired","expired")</f>
        <v>expired</v>
      </c>
      <c r="R1664">
        <f>Table1[[#This Row],[Discounted Price]]*0.95</f>
        <v>227.90025</v>
      </c>
      <c r="S1664">
        <f>Table1[[#This Row],[Discounted Price]]*0.9</f>
        <v>215.90550000000002</v>
      </c>
      <c r="T1664">
        <f>Table1[[#This Row],[Discounted Price]]*0.8</f>
        <v>191.91600000000003</v>
      </c>
      <c r="U1664">
        <f>Table1[[#This Row],[Price]]*0.52</f>
        <v>138.60600000000002</v>
      </c>
      <c r="V1664">
        <f>(Table1[[#This Row],[Price]]-Table1[[#This Row],[Scrap value]])/2</f>
        <v>63.971999999999994</v>
      </c>
    </row>
    <row r="1665" spans="1:22" x14ac:dyDescent="0.25">
      <c r="A1665" t="s">
        <v>8025</v>
      </c>
      <c r="B1665" t="s">
        <v>22</v>
      </c>
      <c r="C1665" t="s">
        <v>47</v>
      </c>
      <c r="D1665" t="s">
        <v>8026</v>
      </c>
      <c r="E1665">
        <v>497.57</v>
      </c>
      <c r="F1665">
        <v>3</v>
      </c>
      <c r="G1665" t="s">
        <v>43729</v>
      </c>
      <c r="H1665" t="s">
        <v>8027</v>
      </c>
      <c r="I1665" s="1">
        <v>44927</v>
      </c>
      <c r="J1665" s="1">
        <v>45658</v>
      </c>
      <c r="K1665" t="s">
        <v>8028</v>
      </c>
      <c r="L1665" t="s">
        <v>8029</v>
      </c>
      <c r="M1665" t="s">
        <v>20</v>
      </c>
      <c r="N1665">
        <v>2</v>
      </c>
      <c r="O1665">
        <f>Table1[[#This Row],[Price]]-0.1*Table1[[#This Row],[Price]]</f>
        <v>447.81299999999999</v>
      </c>
      <c r="P1665" s="9">
        <f>(Table1[[#This Row],[Expiration Date]]-Table1[[#This Row],[Manufacturing Date]])/365</f>
        <v>2.0027397260273974</v>
      </c>
      <c r="Q1665" t="str">
        <f>IF(Table1[[#This Row],[Expiration Date]]-J1673&gt;12/31/2024,"not expired","expired")</f>
        <v>expired</v>
      </c>
      <c r="R1665">
        <f>Table1[[#This Row],[Discounted Price]]*0.95</f>
        <v>425.42234999999999</v>
      </c>
      <c r="S1665">
        <f>Table1[[#This Row],[Discounted Price]]*0.9</f>
        <v>403.0317</v>
      </c>
      <c r="T1665">
        <f>Table1[[#This Row],[Discounted Price]]*0.8</f>
        <v>358.25040000000001</v>
      </c>
      <c r="U1665">
        <f>Table1[[#This Row],[Price]]*0.52</f>
        <v>258.7364</v>
      </c>
      <c r="V1665">
        <f>(Table1[[#This Row],[Price]]-Table1[[#This Row],[Scrap value]])/2</f>
        <v>119.41679999999999</v>
      </c>
    </row>
    <row r="1666" spans="1:22" x14ac:dyDescent="0.25">
      <c r="A1666" t="s">
        <v>8030</v>
      </c>
      <c r="B1666" t="s">
        <v>29</v>
      </c>
      <c r="C1666" t="s">
        <v>47</v>
      </c>
      <c r="D1666" t="s">
        <v>8031</v>
      </c>
      <c r="E1666">
        <v>168.1</v>
      </c>
      <c r="F1666">
        <v>46</v>
      </c>
      <c r="G1666" t="s">
        <v>43728</v>
      </c>
      <c r="H1666" t="s">
        <v>8032</v>
      </c>
      <c r="I1666" s="1">
        <v>45000</v>
      </c>
      <c r="J1666" s="1">
        <v>45292</v>
      </c>
      <c r="K1666" t="s">
        <v>8033</v>
      </c>
      <c r="L1666" t="s">
        <v>8034</v>
      </c>
      <c r="M1666" t="s">
        <v>45</v>
      </c>
      <c r="N1666">
        <v>4</v>
      </c>
      <c r="O1666">
        <f>Table1[[#This Row],[Price]]-0.1*Table1[[#This Row],[Price]]</f>
        <v>151.29</v>
      </c>
      <c r="P1666" s="9">
        <f>(Table1[[#This Row],[Expiration Date]]-Table1[[#This Row],[Manufacturing Date]])/365</f>
        <v>0.8</v>
      </c>
      <c r="Q1666" t="str">
        <f>IF(Table1[[#This Row],[Expiration Date]]-J1674&gt;12/31/2024,"not expired","expired")</f>
        <v>expired</v>
      </c>
      <c r="R1666">
        <f>Table1[[#This Row],[Discounted Price]]*0.95</f>
        <v>143.72549999999998</v>
      </c>
      <c r="S1666">
        <f>Table1[[#This Row],[Discounted Price]]*0.9</f>
        <v>136.161</v>
      </c>
      <c r="T1666">
        <f>Table1[[#This Row],[Discounted Price]]*0.8</f>
        <v>121.032</v>
      </c>
      <c r="U1666">
        <f>Table1[[#This Row],[Price]]*0.52</f>
        <v>87.412000000000006</v>
      </c>
      <c r="V1666">
        <f>(Table1[[#This Row],[Price]]-Table1[[#This Row],[Scrap value]])/2</f>
        <v>40.343999999999994</v>
      </c>
    </row>
    <row r="1667" spans="1:22" x14ac:dyDescent="0.25">
      <c r="A1667" t="s">
        <v>8035</v>
      </c>
      <c r="B1667" t="s">
        <v>29</v>
      </c>
      <c r="C1667" t="s">
        <v>47</v>
      </c>
      <c r="D1667" t="s">
        <v>8036</v>
      </c>
      <c r="E1667">
        <v>369.27</v>
      </c>
      <c r="F1667">
        <v>41</v>
      </c>
      <c r="G1667" t="s">
        <v>43730</v>
      </c>
      <c r="H1667" t="s">
        <v>8037</v>
      </c>
      <c r="I1667" s="1">
        <v>44927</v>
      </c>
      <c r="J1667" s="1">
        <v>45292</v>
      </c>
      <c r="K1667" t="s">
        <v>8038</v>
      </c>
      <c r="L1667" t="s">
        <v>8039</v>
      </c>
      <c r="M1667" t="s">
        <v>20</v>
      </c>
      <c r="N1667">
        <v>5</v>
      </c>
      <c r="O1667">
        <f>Table1[[#This Row],[Price]]-0.1*Table1[[#This Row],[Price]]</f>
        <v>332.34299999999996</v>
      </c>
      <c r="P1667" s="9">
        <f>(Table1[[#This Row],[Expiration Date]]-Table1[[#This Row],[Manufacturing Date]])/365</f>
        <v>1</v>
      </c>
      <c r="Q1667" t="str">
        <f>IF(Table1[[#This Row],[Expiration Date]]-J1675&gt;12/31/2024,"not expired","expired")</f>
        <v>expired</v>
      </c>
      <c r="R1667">
        <f>Table1[[#This Row],[Discounted Price]]*0.95</f>
        <v>315.72584999999992</v>
      </c>
      <c r="S1667">
        <f>Table1[[#This Row],[Discounted Price]]*0.9</f>
        <v>299.1087</v>
      </c>
      <c r="T1667">
        <f>Table1[[#This Row],[Discounted Price]]*0.8</f>
        <v>265.87439999999998</v>
      </c>
      <c r="U1667">
        <f>Table1[[#This Row],[Price]]*0.52</f>
        <v>192.0204</v>
      </c>
      <c r="V1667">
        <f>(Table1[[#This Row],[Price]]-Table1[[#This Row],[Scrap value]])/2</f>
        <v>88.624799999999993</v>
      </c>
    </row>
    <row r="1668" spans="1:22" x14ac:dyDescent="0.25">
      <c r="A1668" t="s">
        <v>8040</v>
      </c>
      <c r="B1668" t="s">
        <v>29</v>
      </c>
      <c r="C1668" t="s">
        <v>47</v>
      </c>
      <c r="D1668" t="s">
        <v>8041</v>
      </c>
      <c r="E1668">
        <v>360.75</v>
      </c>
      <c r="F1668">
        <v>58</v>
      </c>
      <c r="G1668" t="s">
        <v>43730</v>
      </c>
      <c r="H1668" t="s">
        <v>8042</v>
      </c>
      <c r="I1668" s="1">
        <v>45137</v>
      </c>
      <c r="J1668" s="1">
        <v>46023</v>
      </c>
      <c r="K1668" t="s">
        <v>8043</v>
      </c>
      <c r="L1668" t="s">
        <v>8044</v>
      </c>
      <c r="M1668" t="s">
        <v>45</v>
      </c>
      <c r="N1668">
        <v>3</v>
      </c>
      <c r="O1668">
        <f>Table1[[#This Row],[Price]]-0.1*Table1[[#This Row],[Price]]</f>
        <v>324.67500000000001</v>
      </c>
      <c r="P1668" s="9">
        <f>(Table1[[#This Row],[Expiration Date]]-Table1[[#This Row],[Manufacturing Date]])/365</f>
        <v>2.4273972602739726</v>
      </c>
      <c r="Q1668" t="str">
        <f>IF(Table1[[#This Row],[Expiration Date]]-J1676&gt;12/31/2024,"not expired","expired")</f>
        <v>not expired</v>
      </c>
      <c r="R1668">
        <f>Table1[[#This Row],[Discounted Price]]*0.95</f>
        <v>308.44124999999997</v>
      </c>
      <c r="S1668">
        <f>Table1[[#This Row],[Discounted Price]]*0.9</f>
        <v>292.20750000000004</v>
      </c>
      <c r="T1668">
        <f>Table1[[#This Row],[Discounted Price]]*0.8</f>
        <v>259.74</v>
      </c>
      <c r="U1668">
        <f>Table1[[#This Row],[Price]]*0.52</f>
        <v>187.59</v>
      </c>
      <c r="V1668">
        <f>(Table1[[#This Row],[Price]]-Table1[[#This Row],[Scrap value]])/2</f>
        <v>86.58</v>
      </c>
    </row>
    <row r="1669" spans="1:22" x14ac:dyDescent="0.25">
      <c r="A1669" t="s">
        <v>8045</v>
      </c>
      <c r="B1669" t="s">
        <v>22</v>
      </c>
      <c r="C1669" t="s">
        <v>47</v>
      </c>
      <c r="D1669" t="s">
        <v>8046</v>
      </c>
      <c r="E1669">
        <v>341.52</v>
      </c>
      <c r="F1669">
        <v>84</v>
      </c>
      <c r="G1669" t="s">
        <v>43728</v>
      </c>
      <c r="H1669" t="s">
        <v>8047</v>
      </c>
      <c r="I1669" s="1">
        <v>44927</v>
      </c>
      <c r="J1669" s="1">
        <v>45292</v>
      </c>
      <c r="K1669" t="s">
        <v>8048</v>
      </c>
      <c r="L1669" t="s">
        <v>8049</v>
      </c>
      <c r="M1669" t="s">
        <v>27</v>
      </c>
      <c r="N1669">
        <v>4</v>
      </c>
      <c r="O1669">
        <f>Table1[[#This Row],[Price]]-0.1*Table1[[#This Row],[Price]]</f>
        <v>307.36799999999999</v>
      </c>
      <c r="P1669" s="9">
        <f>(Table1[[#This Row],[Expiration Date]]-Table1[[#This Row],[Manufacturing Date]])/365</f>
        <v>1</v>
      </c>
      <c r="Q1669" t="str">
        <f>IF(Table1[[#This Row],[Expiration Date]]-J1677&gt;12/31/2024,"not expired","expired")</f>
        <v>expired</v>
      </c>
      <c r="R1669">
        <f>Table1[[#This Row],[Discounted Price]]*0.95</f>
        <v>291.99959999999999</v>
      </c>
      <c r="S1669">
        <f>Table1[[#This Row],[Discounted Price]]*0.9</f>
        <v>276.63119999999998</v>
      </c>
      <c r="T1669">
        <f>Table1[[#This Row],[Discounted Price]]*0.8</f>
        <v>245.89440000000002</v>
      </c>
      <c r="U1669">
        <f>Table1[[#This Row],[Price]]*0.52</f>
        <v>177.59039999999999</v>
      </c>
      <c r="V1669">
        <f>(Table1[[#This Row],[Price]]-Table1[[#This Row],[Scrap value]])/2</f>
        <v>81.964799999999997</v>
      </c>
    </row>
    <row r="1670" spans="1:22" x14ac:dyDescent="0.25">
      <c r="A1670" t="s">
        <v>8050</v>
      </c>
      <c r="B1670" t="s">
        <v>35</v>
      </c>
      <c r="C1670" t="s">
        <v>47</v>
      </c>
      <c r="D1670" t="s">
        <v>8051</v>
      </c>
      <c r="E1670">
        <v>69.55</v>
      </c>
      <c r="F1670">
        <v>52</v>
      </c>
      <c r="G1670" t="s">
        <v>43730</v>
      </c>
      <c r="H1670" t="s">
        <v>8052</v>
      </c>
      <c r="I1670" s="1">
        <v>45137</v>
      </c>
      <c r="J1670" s="1">
        <v>45658</v>
      </c>
      <c r="K1670" t="s">
        <v>8053</v>
      </c>
      <c r="L1670" t="s">
        <v>8054</v>
      </c>
      <c r="M1670" t="s">
        <v>45</v>
      </c>
      <c r="N1670">
        <v>2</v>
      </c>
      <c r="O1670">
        <f>Table1[[#This Row],[Price]]-0.1*Table1[[#This Row],[Price]]</f>
        <v>62.594999999999999</v>
      </c>
      <c r="P1670" s="9">
        <f>(Table1[[#This Row],[Expiration Date]]-Table1[[#This Row],[Manufacturing Date]])/365</f>
        <v>1.4273972602739726</v>
      </c>
      <c r="Q1670" t="str">
        <f>IF(Table1[[#This Row],[Expiration Date]]-J1678&gt;12/31/2024,"not expired","expired")</f>
        <v>not expired</v>
      </c>
      <c r="R1670">
        <f>Table1[[#This Row],[Discounted Price]]*0.95</f>
        <v>59.465249999999997</v>
      </c>
      <c r="S1670">
        <f>Table1[[#This Row],[Discounted Price]]*0.9</f>
        <v>56.335500000000003</v>
      </c>
      <c r="T1670">
        <f>Table1[[#This Row],[Discounted Price]]*0.8</f>
        <v>50.076000000000001</v>
      </c>
      <c r="U1670">
        <f>Table1[[#This Row],[Price]]*0.52</f>
        <v>36.165999999999997</v>
      </c>
      <c r="V1670">
        <f>(Table1[[#This Row],[Price]]-Table1[[#This Row],[Scrap value]])/2</f>
        <v>16.692</v>
      </c>
    </row>
    <row r="1671" spans="1:22" x14ac:dyDescent="0.25">
      <c r="A1671" t="s">
        <v>8055</v>
      </c>
      <c r="B1671" t="s">
        <v>35</v>
      </c>
      <c r="C1671" t="s">
        <v>47</v>
      </c>
      <c r="D1671" t="s">
        <v>8056</v>
      </c>
      <c r="E1671">
        <v>466.98</v>
      </c>
      <c r="F1671">
        <v>30</v>
      </c>
      <c r="G1671" t="s">
        <v>43730</v>
      </c>
      <c r="H1671" t="s">
        <v>8057</v>
      </c>
      <c r="I1671" s="1">
        <v>45000</v>
      </c>
      <c r="J1671" s="1">
        <v>46023</v>
      </c>
      <c r="K1671" t="s">
        <v>8058</v>
      </c>
      <c r="L1671" t="s">
        <v>8059</v>
      </c>
      <c r="M1671" t="s">
        <v>45</v>
      </c>
      <c r="N1671">
        <v>4</v>
      </c>
      <c r="O1671">
        <f>Table1[[#This Row],[Price]]-0.1*Table1[[#This Row],[Price]]</f>
        <v>420.28200000000004</v>
      </c>
      <c r="P1671" s="9">
        <f>(Table1[[#This Row],[Expiration Date]]-Table1[[#This Row],[Manufacturing Date]])/365</f>
        <v>2.8027397260273972</v>
      </c>
      <c r="Q1671" t="str">
        <f>IF(Table1[[#This Row],[Expiration Date]]-J1679&gt;12/31/2024,"not expired","expired")</f>
        <v>not expired</v>
      </c>
      <c r="R1671">
        <f>Table1[[#This Row],[Discounted Price]]*0.95</f>
        <v>399.2679</v>
      </c>
      <c r="S1671">
        <f>Table1[[#This Row],[Discounted Price]]*0.9</f>
        <v>378.25380000000007</v>
      </c>
      <c r="T1671">
        <f>Table1[[#This Row],[Discounted Price]]*0.8</f>
        <v>336.22560000000004</v>
      </c>
      <c r="U1671">
        <f>Table1[[#This Row],[Price]]*0.52</f>
        <v>242.82960000000003</v>
      </c>
      <c r="V1671">
        <f>(Table1[[#This Row],[Price]]-Table1[[#This Row],[Scrap value]])/2</f>
        <v>112.0752</v>
      </c>
    </row>
    <row r="1672" spans="1:22" x14ac:dyDescent="0.25">
      <c r="A1672" t="s">
        <v>8060</v>
      </c>
      <c r="B1672" t="s">
        <v>29</v>
      </c>
      <c r="C1672" t="s">
        <v>47</v>
      </c>
      <c r="D1672" t="s">
        <v>8061</v>
      </c>
      <c r="E1672">
        <v>303.83999999999997</v>
      </c>
      <c r="F1672">
        <v>49</v>
      </c>
      <c r="G1672" t="s">
        <v>43729</v>
      </c>
      <c r="H1672" t="s">
        <v>8062</v>
      </c>
      <c r="I1672" s="1">
        <v>44927</v>
      </c>
      <c r="J1672" s="1">
        <v>46023</v>
      </c>
      <c r="K1672" t="s">
        <v>8063</v>
      </c>
      <c r="L1672" t="s">
        <v>8064</v>
      </c>
      <c r="M1672" t="s">
        <v>20</v>
      </c>
      <c r="N1672">
        <v>1</v>
      </c>
      <c r="O1672">
        <f>Table1[[#This Row],[Price]]-0.1*Table1[[#This Row],[Price]]</f>
        <v>273.45599999999996</v>
      </c>
      <c r="P1672" s="9">
        <f>(Table1[[#This Row],[Expiration Date]]-Table1[[#This Row],[Manufacturing Date]])/365</f>
        <v>3.0027397260273974</v>
      </c>
      <c r="Q1672" t="str">
        <f>IF(Table1[[#This Row],[Expiration Date]]-J1680&gt;12/31/2024,"not expired","expired")</f>
        <v>expired</v>
      </c>
      <c r="R1672">
        <f>Table1[[#This Row],[Discounted Price]]*0.95</f>
        <v>259.78319999999997</v>
      </c>
      <c r="S1672">
        <f>Table1[[#This Row],[Discounted Price]]*0.9</f>
        <v>246.11039999999997</v>
      </c>
      <c r="T1672">
        <f>Table1[[#This Row],[Discounted Price]]*0.8</f>
        <v>218.76479999999998</v>
      </c>
      <c r="U1672">
        <f>Table1[[#This Row],[Price]]*0.52</f>
        <v>157.99679999999998</v>
      </c>
      <c r="V1672">
        <f>(Table1[[#This Row],[Price]]-Table1[[#This Row],[Scrap value]])/2</f>
        <v>72.921599999999998</v>
      </c>
    </row>
    <row r="1673" spans="1:22" x14ac:dyDescent="0.25">
      <c r="A1673" t="s">
        <v>8065</v>
      </c>
      <c r="B1673" t="s">
        <v>35</v>
      </c>
      <c r="C1673" t="s">
        <v>47</v>
      </c>
      <c r="D1673" t="s">
        <v>8066</v>
      </c>
      <c r="E1673">
        <v>230.63</v>
      </c>
      <c r="F1673">
        <v>92</v>
      </c>
      <c r="G1673" t="s">
        <v>43729</v>
      </c>
      <c r="H1673" t="s">
        <v>4427</v>
      </c>
      <c r="I1673" s="1">
        <v>44927</v>
      </c>
      <c r="J1673" s="1">
        <v>45658</v>
      </c>
      <c r="K1673" t="s">
        <v>8067</v>
      </c>
      <c r="L1673" t="s">
        <v>8068</v>
      </c>
      <c r="M1673" t="s">
        <v>27</v>
      </c>
      <c r="N1673">
        <v>5</v>
      </c>
      <c r="O1673">
        <f>Table1[[#This Row],[Price]]-0.1*Table1[[#This Row],[Price]]</f>
        <v>207.56700000000001</v>
      </c>
      <c r="P1673" s="9">
        <f>(Table1[[#This Row],[Expiration Date]]-Table1[[#This Row],[Manufacturing Date]])/365</f>
        <v>2.0027397260273974</v>
      </c>
      <c r="Q1673" t="str">
        <f>IF(Table1[[#This Row],[Expiration Date]]-J1681&gt;12/31/2024,"not expired","expired")</f>
        <v>expired</v>
      </c>
      <c r="R1673">
        <f>Table1[[#This Row],[Discounted Price]]*0.95</f>
        <v>197.18865</v>
      </c>
      <c r="S1673">
        <f>Table1[[#This Row],[Discounted Price]]*0.9</f>
        <v>186.81030000000001</v>
      </c>
      <c r="T1673">
        <f>Table1[[#This Row],[Discounted Price]]*0.8</f>
        <v>166.05360000000002</v>
      </c>
      <c r="U1673">
        <f>Table1[[#This Row],[Price]]*0.52</f>
        <v>119.9276</v>
      </c>
      <c r="V1673">
        <f>(Table1[[#This Row],[Price]]-Table1[[#This Row],[Scrap value]])/2</f>
        <v>55.351199999999999</v>
      </c>
    </row>
    <row r="1674" spans="1:22" x14ac:dyDescent="0.25">
      <c r="A1674" t="s">
        <v>8069</v>
      </c>
      <c r="B1674" t="s">
        <v>22</v>
      </c>
      <c r="C1674" t="s">
        <v>47</v>
      </c>
      <c r="D1674" t="s">
        <v>8070</v>
      </c>
      <c r="E1674">
        <v>483.78</v>
      </c>
      <c r="F1674">
        <v>83</v>
      </c>
      <c r="G1674" t="s">
        <v>43728</v>
      </c>
      <c r="H1674" t="s">
        <v>4665</v>
      </c>
      <c r="I1674" s="1">
        <v>45137</v>
      </c>
      <c r="J1674" s="1">
        <v>45658</v>
      </c>
      <c r="K1674" t="s">
        <v>8071</v>
      </c>
      <c r="L1674" t="s">
        <v>8072</v>
      </c>
      <c r="M1674" t="s">
        <v>20</v>
      </c>
      <c r="N1674">
        <v>1</v>
      </c>
      <c r="O1674">
        <f>Table1[[#This Row],[Price]]-0.1*Table1[[#This Row],[Price]]</f>
        <v>435.40199999999999</v>
      </c>
      <c r="P1674" s="9">
        <f>(Table1[[#This Row],[Expiration Date]]-Table1[[#This Row],[Manufacturing Date]])/365</f>
        <v>1.4273972602739726</v>
      </c>
      <c r="Q1674" t="str">
        <f>IF(Table1[[#This Row],[Expiration Date]]-J1682&gt;12/31/2024,"not expired","expired")</f>
        <v>not expired</v>
      </c>
      <c r="R1674">
        <f>Table1[[#This Row],[Discounted Price]]*0.95</f>
        <v>413.63189999999997</v>
      </c>
      <c r="S1674">
        <f>Table1[[#This Row],[Discounted Price]]*0.9</f>
        <v>391.86180000000002</v>
      </c>
      <c r="T1674">
        <f>Table1[[#This Row],[Discounted Price]]*0.8</f>
        <v>348.32159999999999</v>
      </c>
      <c r="U1674">
        <f>Table1[[#This Row],[Price]]*0.52</f>
        <v>251.56559999999999</v>
      </c>
      <c r="V1674">
        <f>(Table1[[#This Row],[Price]]-Table1[[#This Row],[Scrap value]])/2</f>
        <v>116.10719999999999</v>
      </c>
    </row>
    <row r="1675" spans="1:22" x14ac:dyDescent="0.25">
      <c r="A1675" t="s">
        <v>8073</v>
      </c>
      <c r="B1675" t="s">
        <v>35</v>
      </c>
      <c r="C1675" t="s">
        <v>47</v>
      </c>
      <c r="D1675" t="s">
        <v>8074</v>
      </c>
      <c r="E1675">
        <v>195.78</v>
      </c>
      <c r="F1675">
        <v>27</v>
      </c>
      <c r="G1675" t="s">
        <v>43728</v>
      </c>
      <c r="H1675" t="s">
        <v>8075</v>
      </c>
      <c r="I1675" s="1">
        <v>45000</v>
      </c>
      <c r="J1675" s="1">
        <v>46023</v>
      </c>
      <c r="K1675" t="s">
        <v>8076</v>
      </c>
      <c r="L1675" t="s">
        <v>8077</v>
      </c>
      <c r="M1675" t="s">
        <v>45</v>
      </c>
      <c r="N1675">
        <v>3</v>
      </c>
      <c r="O1675">
        <f>Table1[[#This Row],[Price]]-0.1*Table1[[#This Row],[Price]]</f>
        <v>176.202</v>
      </c>
      <c r="P1675" s="9">
        <f>(Table1[[#This Row],[Expiration Date]]-Table1[[#This Row],[Manufacturing Date]])/365</f>
        <v>2.8027397260273972</v>
      </c>
      <c r="Q1675" t="str">
        <f>IF(Table1[[#This Row],[Expiration Date]]-J1683&gt;12/31/2024,"not expired","expired")</f>
        <v>expired</v>
      </c>
      <c r="R1675">
        <f>Table1[[#This Row],[Discounted Price]]*0.95</f>
        <v>167.39189999999999</v>
      </c>
      <c r="S1675">
        <f>Table1[[#This Row],[Discounted Price]]*0.9</f>
        <v>158.58180000000002</v>
      </c>
      <c r="T1675">
        <f>Table1[[#This Row],[Discounted Price]]*0.8</f>
        <v>140.9616</v>
      </c>
      <c r="U1675">
        <f>Table1[[#This Row],[Price]]*0.52</f>
        <v>101.8056</v>
      </c>
      <c r="V1675">
        <f>(Table1[[#This Row],[Price]]-Table1[[#This Row],[Scrap value]])/2</f>
        <v>46.987200000000001</v>
      </c>
    </row>
    <row r="1676" spans="1:22" x14ac:dyDescent="0.25">
      <c r="A1676" t="s">
        <v>8078</v>
      </c>
      <c r="B1676" t="s">
        <v>29</v>
      </c>
      <c r="C1676" t="s">
        <v>47</v>
      </c>
      <c r="D1676" t="s">
        <v>8079</v>
      </c>
      <c r="E1676">
        <v>129.79</v>
      </c>
      <c r="F1676">
        <v>36</v>
      </c>
      <c r="G1676" t="s">
        <v>43728</v>
      </c>
      <c r="H1676" t="s">
        <v>1904</v>
      </c>
      <c r="I1676" s="1">
        <v>45000</v>
      </c>
      <c r="J1676" s="1">
        <v>45658</v>
      </c>
      <c r="K1676" t="s">
        <v>8080</v>
      </c>
      <c r="L1676" t="s">
        <v>8081</v>
      </c>
      <c r="M1676" t="s">
        <v>45</v>
      </c>
      <c r="N1676">
        <v>2</v>
      </c>
      <c r="O1676">
        <f>Table1[[#This Row],[Price]]-0.1*Table1[[#This Row],[Price]]</f>
        <v>116.81099999999999</v>
      </c>
      <c r="P1676" s="9">
        <f>(Table1[[#This Row],[Expiration Date]]-Table1[[#This Row],[Manufacturing Date]])/365</f>
        <v>1.8027397260273972</v>
      </c>
      <c r="Q1676" t="str">
        <f>IF(Table1[[#This Row],[Expiration Date]]-J1684&gt;12/31/2024,"not expired","expired")</f>
        <v>expired</v>
      </c>
      <c r="R1676">
        <f>Table1[[#This Row],[Discounted Price]]*0.95</f>
        <v>110.97044999999999</v>
      </c>
      <c r="S1676">
        <f>Table1[[#This Row],[Discounted Price]]*0.9</f>
        <v>105.12989999999999</v>
      </c>
      <c r="T1676">
        <f>Table1[[#This Row],[Discounted Price]]*0.8</f>
        <v>93.448800000000006</v>
      </c>
      <c r="U1676">
        <f>Table1[[#This Row],[Price]]*0.52</f>
        <v>67.490799999999993</v>
      </c>
      <c r="V1676">
        <f>(Table1[[#This Row],[Price]]-Table1[[#This Row],[Scrap value]])/2</f>
        <v>31.1496</v>
      </c>
    </row>
    <row r="1677" spans="1:22" x14ac:dyDescent="0.25">
      <c r="A1677" t="s">
        <v>8082</v>
      </c>
      <c r="B1677" t="s">
        <v>29</v>
      </c>
      <c r="C1677" t="s">
        <v>47</v>
      </c>
      <c r="D1677" t="s">
        <v>8083</v>
      </c>
      <c r="E1677">
        <v>18.149999999999999</v>
      </c>
      <c r="F1677">
        <v>24</v>
      </c>
      <c r="G1677" t="s">
        <v>43729</v>
      </c>
      <c r="H1677" t="s">
        <v>8084</v>
      </c>
      <c r="I1677" s="1">
        <v>44927</v>
      </c>
      <c r="J1677" s="1">
        <v>45292</v>
      </c>
      <c r="K1677" t="s">
        <v>8085</v>
      </c>
      <c r="L1677" t="s">
        <v>8086</v>
      </c>
      <c r="M1677" t="s">
        <v>45</v>
      </c>
      <c r="N1677">
        <v>5</v>
      </c>
      <c r="O1677">
        <f>Table1[[#This Row],[Price]]-0.1*Table1[[#This Row],[Price]]</f>
        <v>16.334999999999997</v>
      </c>
      <c r="P1677" s="9">
        <f>(Table1[[#This Row],[Expiration Date]]-Table1[[#This Row],[Manufacturing Date]])/365</f>
        <v>1</v>
      </c>
      <c r="Q1677" t="str">
        <f>IF(Table1[[#This Row],[Expiration Date]]-J1685&gt;12/31/2024,"not expired","expired")</f>
        <v>expired</v>
      </c>
      <c r="R1677">
        <f>Table1[[#This Row],[Discounted Price]]*0.95</f>
        <v>15.518249999999997</v>
      </c>
      <c r="S1677">
        <f>Table1[[#This Row],[Discounted Price]]*0.9</f>
        <v>14.701499999999998</v>
      </c>
      <c r="T1677">
        <f>Table1[[#This Row],[Discounted Price]]*0.8</f>
        <v>13.067999999999998</v>
      </c>
      <c r="U1677">
        <f>Table1[[#This Row],[Price]]*0.52</f>
        <v>9.4379999999999988</v>
      </c>
      <c r="V1677">
        <f>(Table1[[#This Row],[Price]]-Table1[[#This Row],[Scrap value]])/2</f>
        <v>4.3559999999999999</v>
      </c>
    </row>
    <row r="1678" spans="1:22" x14ac:dyDescent="0.25">
      <c r="A1678" t="s">
        <v>8087</v>
      </c>
      <c r="B1678" t="s">
        <v>15</v>
      </c>
      <c r="C1678" t="s">
        <v>47</v>
      </c>
      <c r="D1678" t="s">
        <v>8088</v>
      </c>
      <c r="E1678">
        <v>84.18</v>
      </c>
      <c r="F1678">
        <v>66</v>
      </c>
      <c r="G1678" t="s">
        <v>43730</v>
      </c>
      <c r="H1678" t="s">
        <v>8089</v>
      </c>
      <c r="I1678" s="1">
        <v>45000</v>
      </c>
      <c r="J1678" s="1">
        <v>45292</v>
      </c>
      <c r="K1678" t="s">
        <v>8090</v>
      </c>
      <c r="L1678" t="s">
        <v>8091</v>
      </c>
      <c r="M1678" t="s">
        <v>27</v>
      </c>
      <c r="N1678">
        <v>1</v>
      </c>
      <c r="O1678">
        <f>Table1[[#This Row],[Price]]-0.1*Table1[[#This Row],[Price]]</f>
        <v>75.762</v>
      </c>
      <c r="P1678" s="9">
        <f>(Table1[[#This Row],[Expiration Date]]-Table1[[#This Row],[Manufacturing Date]])/365</f>
        <v>0.8</v>
      </c>
      <c r="Q1678" t="str">
        <f>IF(Table1[[#This Row],[Expiration Date]]-J1686&gt;12/31/2024,"not expired","expired")</f>
        <v>expired</v>
      </c>
      <c r="R1678">
        <f>Table1[[#This Row],[Discounted Price]]*0.95</f>
        <v>71.9739</v>
      </c>
      <c r="S1678">
        <f>Table1[[#This Row],[Discounted Price]]*0.9</f>
        <v>68.1858</v>
      </c>
      <c r="T1678">
        <f>Table1[[#This Row],[Discounted Price]]*0.8</f>
        <v>60.6096</v>
      </c>
      <c r="U1678">
        <f>Table1[[#This Row],[Price]]*0.52</f>
        <v>43.773600000000002</v>
      </c>
      <c r="V1678">
        <f>(Table1[[#This Row],[Price]]-Table1[[#This Row],[Scrap value]])/2</f>
        <v>20.203200000000002</v>
      </c>
    </row>
    <row r="1679" spans="1:22" x14ac:dyDescent="0.25">
      <c r="A1679" t="s">
        <v>8092</v>
      </c>
      <c r="B1679" t="s">
        <v>29</v>
      </c>
      <c r="C1679" t="s">
        <v>47</v>
      </c>
      <c r="D1679" t="s">
        <v>8093</v>
      </c>
      <c r="E1679">
        <v>116.58</v>
      </c>
      <c r="F1679">
        <v>55</v>
      </c>
      <c r="G1679" t="s">
        <v>43730</v>
      </c>
      <c r="H1679" t="s">
        <v>3964</v>
      </c>
      <c r="I1679" s="1">
        <v>45000</v>
      </c>
      <c r="J1679" s="1">
        <v>45658</v>
      </c>
      <c r="K1679" t="s">
        <v>8094</v>
      </c>
      <c r="L1679" t="s">
        <v>8095</v>
      </c>
      <c r="M1679" t="s">
        <v>27</v>
      </c>
      <c r="N1679">
        <v>2</v>
      </c>
      <c r="O1679">
        <f>Table1[[#This Row],[Price]]-0.1*Table1[[#This Row],[Price]]</f>
        <v>104.922</v>
      </c>
      <c r="P1679" s="9">
        <f>(Table1[[#This Row],[Expiration Date]]-Table1[[#This Row],[Manufacturing Date]])/365</f>
        <v>1.8027397260273972</v>
      </c>
      <c r="Q1679" t="str">
        <f>IF(Table1[[#This Row],[Expiration Date]]-J1687&gt;12/31/2024,"not expired","expired")</f>
        <v>expired</v>
      </c>
      <c r="R1679">
        <f>Table1[[#This Row],[Discounted Price]]*0.95</f>
        <v>99.675899999999999</v>
      </c>
      <c r="S1679">
        <f>Table1[[#This Row],[Discounted Price]]*0.9</f>
        <v>94.4298</v>
      </c>
      <c r="T1679">
        <f>Table1[[#This Row],[Discounted Price]]*0.8</f>
        <v>83.937600000000003</v>
      </c>
      <c r="U1679">
        <f>Table1[[#This Row],[Price]]*0.52</f>
        <v>60.621600000000001</v>
      </c>
      <c r="V1679">
        <f>(Table1[[#This Row],[Price]]-Table1[[#This Row],[Scrap value]])/2</f>
        <v>27.979199999999999</v>
      </c>
    </row>
    <row r="1680" spans="1:22" x14ac:dyDescent="0.25">
      <c r="A1680" t="s">
        <v>8096</v>
      </c>
      <c r="B1680" t="s">
        <v>15</v>
      </c>
      <c r="C1680" t="s">
        <v>47</v>
      </c>
      <c r="D1680" t="s">
        <v>8097</v>
      </c>
      <c r="E1680">
        <v>24.53</v>
      </c>
      <c r="F1680">
        <v>35</v>
      </c>
      <c r="G1680" t="s">
        <v>43728</v>
      </c>
      <c r="H1680" t="s">
        <v>8098</v>
      </c>
      <c r="I1680" s="1">
        <v>45000</v>
      </c>
      <c r="J1680" s="1">
        <v>46023</v>
      </c>
      <c r="K1680" t="s">
        <v>8099</v>
      </c>
      <c r="L1680" t="s">
        <v>8100</v>
      </c>
      <c r="M1680" t="s">
        <v>45</v>
      </c>
      <c r="N1680">
        <v>3</v>
      </c>
      <c r="O1680">
        <f>Table1[[#This Row],[Price]]-0.1*Table1[[#This Row],[Price]]</f>
        <v>22.077000000000002</v>
      </c>
      <c r="P1680" s="9">
        <f>(Table1[[#This Row],[Expiration Date]]-Table1[[#This Row],[Manufacturing Date]])/365</f>
        <v>2.8027397260273972</v>
      </c>
      <c r="Q1680" t="str">
        <f>IF(Table1[[#This Row],[Expiration Date]]-J1688&gt;12/31/2024,"not expired","expired")</f>
        <v>expired</v>
      </c>
      <c r="R1680">
        <f>Table1[[#This Row],[Discounted Price]]*0.95</f>
        <v>20.97315</v>
      </c>
      <c r="S1680">
        <f>Table1[[#This Row],[Discounted Price]]*0.9</f>
        <v>19.869300000000003</v>
      </c>
      <c r="T1680">
        <f>Table1[[#This Row],[Discounted Price]]*0.8</f>
        <v>17.661600000000004</v>
      </c>
      <c r="U1680">
        <f>Table1[[#This Row],[Price]]*0.52</f>
        <v>12.755600000000001</v>
      </c>
      <c r="V1680">
        <f>(Table1[[#This Row],[Price]]-Table1[[#This Row],[Scrap value]])/2</f>
        <v>5.8872</v>
      </c>
    </row>
    <row r="1681" spans="1:22" x14ac:dyDescent="0.25">
      <c r="A1681" t="s">
        <v>8101</v>
      </c>
      <c r="B1681" t="s">
        <v>22</v>
      </c>
      <c r="C1681" t="s">
        <v>47</v>
      </c>
      <c r="D1681" t="s">
        <v>8102</v>
      </c>
      <c r="E1681">
        <v>467.64</v>
      </c>
      <c r="F1681">
        <v>93</v>
      </c>
      <c r="G1681" t="s">
        <v>43729</v>
      </c>
      <c r="H1681" t="s">
        <v>8103</v>
      </c>
      <c r="I1681" s="1">
        <v>44927</v>
      </c>
      <c r="J1681" s="1">
        <v>45658</v>
      </c>
      <c r="K1681" t="s">
        <v>8104</v>
      </c>
      <c r="L1681" t="s">
        <v>8105</v>
      </c>
      <c r="M1681" t="s">
        <v>27</v>
      </c>
      <c r="N1681">
        <v>1</v>
      </c>
      <c r="O1681">
        <f>Table1[[#This Row],[Price]]-0.1*Table1[[#This Row],[Price]]</f>
        <v>420.87599999999998</v>
      </c>
      <c r="P1681" s="9">
        <f>(Table1[[#This Row],[Expiration Date]]-Table1[[#This Row],[Manufacturing Date]])/365</f>
        <v>2.0027397260273974</v>
      </c>
      <c r="Q1681" t="str">
        <f>IF(Table1[[#This Row],[Expiration Date]]-J1689&gt;12/31/2024,"not expired","expired")</f>
        <v>expired</v>
      </c>
      <c r="R1681">
        <f>Table1[[#This Row],[Discounted Price]]*0.95</f>
        <v>399.83219999999994</v>
      </c>
      <c r="S1681">
        <f>Table1[[#This Row],[Discounted Price]]*0.9</f>
        <v>378.78839999999997</v>
      </c>
      <c r="T1681">
        <f>Table1[[#This Row],[Discounted Price]]*0.8</f>
        <v>336.70080000000002</v>
      </c>
      <c r="U1681">
        <f>Table1[[#This Row],[Price]]*0.52</f>
        <v>243.1728</v>
      </c>
      <c r="V1681">
        <f>(Table1[[#This Row],[Price]]-Table1[[#This Row],[Scrap value]])/2</f>
        <v>112.2336</v>
      </c>
    </row>
    <row r="1682" spans="1:22" x14ac:dyDescent="0.25">
      <c r="A1682" t="s">
        <v>8106</v>
      </c>
      <c r="B1682" t="s">
        <v>15</v>
      </c>
      <c r="C1682" t="s">
        <v>47</v>
      </c>
      <c r="D1682" t="s">
        <v>8107</v>
      </c>
      <c r="E1682">
        <v>281.18</v>
      </c>
      <c r="F1682">
        <v>75</v>
      </c>
      <c r="G1682" t="s">
        <v>43729</v>
      </c>
      <c r="H1682" t="s">
        <v>8108</v>
      </c>
      <c r="I1682" s="1">
        <v>44927</v>
      </c>
      <c r="J1682" s="1">
        <v>45292</v>
      </c>
      <c r="K1682" t="s">
        <v>8109</v>
      </c>
      <c r="L1682" t="s">
        <v>8110</v>
      </c>
      <c r="M1682" t="s">
        <v>20</v>
      </c>
      <c r="N1682">
        <v>4</v>
      </c>
      <c r="O1682">
        <f>Table1[[#This Row],[Price]]-0.1*Table1[[#This Row],[Price]]</f>
        <v>253.06200000000001</v>
      </c>
      <c r="P1682" s="9">
        <f>(Table1[[#This Row],[Expiration Date]]-Table1[[#This Row],[Manufacturing Date]])/365</f>
        <v>1</v>
      </c>
      <c r="Q1682" t="str">
        <f>IF(Table1[[#This Row],[Expiration Date]]-J1690&gt;12/31/2024,"not expired","expired")</f>
        <v>expired</v>
      </c>
      <c r="R1682">
        <f>Table1[[#This Row],[Discounted Price]]*0.95</f>
        <v>240.40889999999999</v>
      </c>
      <c r="S1682">
        <f>Table1[[#This Row],[Discounted Price]]*0.9</f>
        <v>227.75580000000002</v>
      </c>
      <c r="T1682">
        <f>Table1[[#This Row],[Discounted Price]]*0.8</f>
        <v>202.44960000000003</v>
      </c>
      <c r="U1682">
        <f>Table1[[#This Row],[Price]]*0.52</f>
        <v>146.21360000000001</v>
      </c>
      <c r="V1682">
        <f>(Table1[[#This Row],[Price]]-Table1[[#This Row],[Scrap value]])/2</f>
        <v>67.483199999999997</v>
      </c>
    </row>
    <row r="1683" spans="1:22" x14ac:dyDescent="0.25">
      <c r="A1683" t="s">
        <v>8111</v>
      </c>
      <c r="B1683" t="s">
        <v>15</v>
      </c>
      <c r="C1683" t="s">
        <v>47</v>
      </c>
      <c r="D1683" t="s">
        <v>8112</v>
      </c>
      <c r="E1683">
        <v>319.16000000000003</v>
      </c>
      <c r="F1683">
        <v>32</v>
      </c>
      <c r="G1683" t="s">
        <v>43729</v>
      </c>
      <c r="H1683" t="s">
        <v>8113</v>
      </c>
      <c r="I1683" s="1">
        <v>45137</v>
      </c>
      <c r="J1683" s="1">
        <v>46023</v>
      </c>
      <c r="K1683" t="s">
        <v>8114</v>
      </c>
      <c r="L1683" t="s">
        <v>8115</v>
      </c>
      <c r="M1683" t="s">
        <v>20</v>
      </c>
      <c r="N1683">
        <v>1</v>
      </c>
      <c r="O1683">
        <f>Table1[[#This Row],[Price]]-0.1*Table1[[#This Row],[Price]]</f>
        <v>287.24400000000003</v>
      </c>
      <c r="P1683" s="9">
        <f>(Table1[[#This Row],[Expiration Date]]-Table1[[#This Row],[Manufacturing Date]])/365</f>
        <v>2.4273972602739726</v>
      </c>
      <c r="Q1683" t="str">
        <f>IF(Table1[[#This Row],[Expiration Date]]-J1691&gt;12/31/2024,"not expired","expired")</f>
        <v>not expired</v>
      </c>
      <c r="R1683">
        <f>Table1[[#This Row],[Discounted Price]]*0.95</f>
        <v>272.8818</v>
      </c>
      <c r="S1683">
        <f>Table1[[#This Row],[Discounted Price]]*0.9</f>
        <v>258.51960000000003</v>
      </c>
      <c r="T1683">
        <f>Table1[[#This Row],[Discounted Price]]*0.8</f>
        <v>229.79520000000002</v>
      </c>
      <c r="U1683">
        <f>Table1[[#This Row],[Price]]*0.52</f>
        <v>165.96320000000003</v>
      </c>
      <c r="V1683">
        <f>(Table1[[#This Row],[Price]]-Table1[[#This Row],[Scrap value]])/2</f>
        <v>76.598399999999998</v>
      </c>
    </row>
    <row r="1684" spans="1:22" x14ac:dyDescent="0.25">
      <c r="A1684" t="s">
        <v>8116</v>
      </c>
      <c r="B1684" t="s">
        <v>29</v>
      </c>
      <c r="C1684" t="s">
        <v>47</v>
      </c>
      <c r="D1684" t="s">
        <v>8117</v>
      </c>
      <c r="E1684">
        <v>371.41</v>
      </c>
      <c r="F1684">
        <v>86</v>
      </c>
      <c r="G1684" t="s">
        <v>43730</v>
      </c>
      <c r="H1684" t="s">
        <v>1026</v>
      </c>
      <c r="I1684" s="1">
        <v>44927</v>
      </c>
      <c r="J1684" s="1">
        <v>45658</v>
      </c>
      <c r="K1684" t="s">
        <v>8118</v>
      </c>
      <c r="L1684" t="s">
        <v>8119</v>
      </c>
      <c r="M1684" t="s">
        <v>45</v>
      </c>
      <c r="N1684">
        <v>3</v>
      </c>
      <c r="O1684">
        <f>Table1[[#This Row],[Price]]-0.1*Table1[[#This Row],[Price]]</f>
        <v>334.26900000000001</v>
      </c>
      <c r="P1684" s="9">
        <f>(Table1[[#This Row],[Expiration Date]]-Table1[[#This Row],[Manufacturing Date]])/365</f>
        <v>2.0027397260273974</v>
      </c>
      <c r="Q1684" t="str">
        <f>IF(Table1[[#This Row],[Expiration Date]]-J1692&gt;12/31/2024,"not expired","expired")</f>
        <v>expired</v>
      </c>
      <c r="R1684">
        <f>Table1[[#This Row],[Discounted Price]]*0.95</f>
        <v>317.55554999999998</v>
      </c>
      <c r="S1684">
        <f>Table1[[#This Row],[Discounted Price]]*0.9</f>
        <v>300.84210000000002</v>
      </c>
      <c r="T1684">
        <f>Table1[[#This Row],[Discounted Price]]*0.8</f>
        <v>267.41520000000003</v>
      </c>
      <c r="U1684">
        <f>Table1[[#This Row],[Price]]*0.52</f>
        <v>193.13320000000002</v>
      </c>
      <c r="V1684">
        <f>(Table1[[#This Row],[Price]]-Table1[[#This Row],[Scrap value]])/2</f>
        <v>89.138400000000004</v>
      </c>
    </row>
    <row r="1685" spans="1:22" x14ac:dyDescent="0.25">
      <c r="A1685" t="s">
        <v>8120</v>
      </c>
      <c r="B1685" t="s">
        <v>29</v>
      </c>
      <c r="C1685" t="s">
        <v>47</v>
      </c>
      <c r="D1685" t="s">
        <v>8121</v>
      </c>
      <c r="E1685">
        <v>37.090000000000003</v>
      </c>
      <c r="F1685">
        <v>7</v>
      </c>
      <c r="G1685" t="s">
        <v>43728</v>
      </c>
      <c r="H1685" t="s">
        <v>6631</v>
      </c>
      <c r="I1685" s="1">
        <v>44927</v>
      </c>
      <c r="J1685" s="1">
        <v>45292</v>
      </c>
      <c r="K1685" t="s">
        <v>8122</v>
      </c>
      <c r="L1685" t="s">
        <v>8123</v>
      </c>
      <c r="M1685" t="s">
        <v>27</v>
      </c>
      <c r="N1685">
        <v>2</v>
      </c>
      <c r="O1685">
        <f>Table1[[#This Row],[Price]]-0.1*Table1[[#This Row],[Price]]</f>
        <v>33.381</v>
      </c>
      <c r="P1685" s="9">
        <f>(Table1[[#This Row],[Expiration Date]]-Table1[[#This Row],[Manufacturing Date]])/365</f>
        <v>1</v>
      </c>
      <c r="Q1685" t="str">
        <f>IF(Table1[[#This Row],[Expiration Date]]-J1693&gt;12/31/2024,"not expired","expired")</f>
        <v>expired</v>
      </c>
      <c r="R1685">
        <f>Table1[[#This Row],[Discounted Price]]*0.95</f>
        <v>31.711949999999998</v>
      </c>
      <c r="S1685">
        <f>Table1[[#This Row],[Discounted Price]]*0.9</f>
        <v>30.042899999999999</v>
      </c>
      <c r="T1685">
        <f>Table1[[#This Row],[Discounted Price]]*0.8</f>
        <v>26.704800000000002</v>
      </c>
      <c r="U1685">
        <f>Table1[[#This Row],[Price]]*0.52</f>
        <v>19.286800000000003</v>
      </c>
      <c r="V1685">
        <f>(Table1[[#This Row],[Price]]-Table1[[#This Row],[Scrap value]])/2</f>
        <v>8.9016000000000002</v>
      </c>
    </row>
    <row r="1686" spans="1:22" x14ac:dyDescent="0.25">
      <c r="A1686" t="s">
        <v>8124</v>
      </c>
      <c r="B1686" t="s">
        <v>29</v>
      </c>
      <c r="C1686" t="s">
        <v>47</v>
      </c>
      <c r="D1686" t="s">
        <v>8125</v>
      </c>
      <c r="E1686">
        <v>215.62</v>
      </c>
      <c r="F1686">
        <v>23</v>
      </c>
      <c r="G1686" t="s">
        <v>43730</v>
      </c>
      <c r="H1686" t="s">
        <v>8126</v>
      </c>
      <c r="I1686" s="1">
        <v>45137</v>
      </c>
      <c r="J1686" s="1">
        <v>45658</v>
      </c>
      <c r="K1686" t="s">
        <v>8127</v>
      </c>
      <c r="L1686" t="s">
        <v>8128</v>
      </c>
      <c r="M1686" t="s">
        <v>45</v>
      </c>
      <c r="N1686">
        <v>2</v>
      </c>
      <c r="O1686">
        <f>Table1[[#This Row],[Price]]-0.1*Table1[[#This Row],[Price]]</f>
        <v>194.05799999999999</v>
      </c>
      <c r="P1686" s="9">
        <f>(Table1[[#This Row],[Expiration Date]]-Table1[[#This Row],[Manufacturing Date]])/365</f>
        <v>1.4273972602739726</v>
      </c>
      <c r="Q1686" t="str">
        <f>IF(Table1[[#This Row],[Expiration Date]]-J1694&gt;12/31/2024,"not expired","expired")</f>
        <v>not expired</v>
      </c>
      <c r="R1686">
        <f>Table1[[#This Row],[Discounted Price]]*0.95</f>
        <v>184.35509999999999</v>
      </c>
      <c r="S1686">
        <f>Table1[[#This Row],[Discounted Price]]*0.9</f>
        <v>174.65219999999999</v>
      </c>
      <c r="T1686">
        <f>Table1[[#This Row],[Discounted Price]]*0.8</f>
        <v>155.24639999999999</v>
      </c>
      <c r="U1686">
        <f>Table1[[#This Row],[Price]]*0.52</f>
        <v>112.12240000000001</v>
      </c>
      <c r="V1686">
        <f>(Table1[[#This Row],[Price]]-Table1[[#This Row],[Scrap value]])/2</f>
        <v>51.748799999999996</v>
      </c>
    </row>
    <row r="1687" spans="1:22" x14ac:dyDescent="0.25">
      <c r="A1687" t="s">
        <v>8129</v>
      </c>
      <c r="B1687" t="s">
        <v>35</v>
      </c>
      <c r="C1687" t="s">
        <v>47</v>
      </c>
      <c r="D1687" t="s">
        <v>8130</v>
      </c>
      <c r="E1687">
        <v>228.87</v>
      </c>
      <c r="F1687">
        <v>25</v>
      </c>
      <c r="G1687" t="s">
        <v>43728</v>
      </c>
      <c r="H1687" t="s">
        <v>8131</v>
      </c>
      <c r="I1687" s="1">
        <v>45000</v>
      </c>
      <c r="J1687" s="1">
        <v>45658</v>
      </c>
      <c r="K1687" t="s">
        <v>8132</v>
      </c>
      <c r="L1687" t="s">
        <v>8133</v>
      </c>
      <c r="M1687" t="s">
        <v>45</v>
      </c>
      <c r="N1687">
        <v>1</v>
      </c>
      <c r="O1687">
        <f>Table1[[#This Row],[Price]]-0.1*Table1[[#This Row],[Price]]</f>
        <v>205.983</v>
      </c>
      <c r="P1687" s="9">
        <f>(Table1[[#This Row],[Expiration Date]]-Table1[[#This Row],[Manufacturing Date]])/365</f>
        <v>1.8027397260273972</v>
      </c>
      <c r="Q1687" t="str">
        <f>IF(Table1[[#This Row],[Expiration Date]]-J1695&gt;12/31/2024,"not expired","expired")</f>
        <v>not expired</v>
      </c>
      <c r="R1687">
        <f>Table1[[#This Row],[Discounted Price]]*0.95</f>
        <v>195.68385000000001</v>
      </c>
      <c r="S1687">
        <f>Table1[[#This Row],[Discounted Price]]*0.9</f>
        <v>185.38470000000001</v>
      </c>
      <c r="T1687">
        <f>Table1[[#This Row],[Discounted Price]]*0.8</f>
        <v>164.78640000000001</v>
      </c>
      <c r="U1687">
        <f>Table1[[#This Row],[Price]]*0.52</f>
        <v>119.0124</v>
      </c>
      <c r="V1687">
        <f>(Table1[[#This Row],[Price]]-Table1[[#This Row],[Scrap value]])/2</f>
        <v>54.928800000000003</v>
      </c>
    </row>
    <row r="1688" spans="1:22" x14ac:dyDescent="0.25">
      <c r="A1688" t="s">
        <v>8134</v>
      </c>
      <c r="B1688" t="s">
        <v>15</v>
      </c>
      <c r="C1688" t="s">
        <v>47</v>
      </c>
      <c r="D1688" t="s">
        <v>8135</v>
      </c>
      <c r="E1688">
        <v>334.68</v>
      </c>
      <c r="F1688">
        <v>67</v>
      </c>
      <c r="G1688" t="s">
        <v>43729</v>
      </c>
      <c r="H1688" t="s">
        <v>8136</v>
      </c>
      <c r="I1688" s="1">
        <v>45000</v>
      </c>
      <c r="J1688" s="1">
        <v>46023</v>
      </c>
      <c r="K1688" t="s">
        <v>8137</v>
      </c>
      <c r="L1688" t="s">
        <v>8138</v>
      </c>
      <c r="M1688" t="s">
        <v>27</v>
      </c>
      <c r="N1688">
        <v>4</v>
      </c>
      <c r="O1688">
        <f>Table1[[#This Row],[Price]]-0.1*Table1[[#This Row],[Price]]</f>
        <v>301.21199999999999</v>
      </c>
      <c r="P1688" s="9">
        <f>(Table1[[#This Row],[Expiration Date]]-Table1[[#This Row],[Manufacturing Date]])/365</f>
        <v>2.8027397260273972</v>
      </c>
      <c r="Q1688" t="str">
        <f>IF(Table1[[#This Row],[Expiration Date]]-J1696&gt;12/31/2024,"not expired","expired")</f>
        <v>expired</v>
      </c>
      <c r="R1688">
        <f>Table1[[#This Row],[Discounted Price]]*0.95</f>
        <v>286.15139999999997</v>
      </c>
      <c r="S1688">
        <f>Table1[[#This Row],[Discounted Price]]*0.9</f>
        <v>271.0908</v>
      </c>
      <c r="T1688">
        <f>Table1[[#This Row],[Discounted Price]]*0.8</f>
        <v>240.96960000000001</v>
      </c>
      <c r="U1688">
        <f>Table1[[#This Row],[Price]]*0.52</f>
        <v>174.03360000000001</v>
      </c>
      <c r="V1688">
        <f>(Table1[[#This Row],[Price]]-Table1[[#This Row],[Scrap value]])/2</f>
        <v>80.3232</v>
      </c>
    </row>
    <row r="1689" spans="1:22" x14ac:dyDescent="0.25">
      <c r="A1689" t="s">
        <v>8139</v>
      </c>
      <c r="B1689" t="s">
        <v>35</v>
      </c>
      <c r="C1689" t="s">
        <v>47</v>
      </c>
      <c r="D1689" t="s">
        <v>8140</v>
      </c>
      <c r="E1689">
        <v>287.83999999999997</v>
      </c>
      <c r="F1689">
        <v>78</v>
      </c>
      <c r="G1689" t="s">
        <v>43729</v>
      </c>
      <c r="H1689" t="s">
        <v>5907</v>
      </c>
      <c r="I1689" s="1">
        <v>45000</v>
      </c>
      <c r="J1689" s="1">
        <v>46023</v>
      </c>
      <c r="K1689" t="s">
        <v>8141</v>
      </c>
      <c r="L1689" t="s">
        <v>8142</v>
      </c>
      <c r="M1689" t="s">
        <v>27</v>
      </c>
      <c r="N1689">
        <v>5</v>
      </c>
      <c r="O1689">
        <f>Table1[[#This Row],[Price]]-0.1*Table1[[#This Row],[Price]]</f>
        <v>259.05599999999998</v>
      </c>
      <c r="P1689" s="9">
        <f>(Table1[[#This Row],[Expiration Date]]-Table1[[#This Row],[Manufacturing Date]])/365</f>
        <v>2.8027397260273972</v>
      </c>
      <c r="Q1689" t="str">
        <f>IF(Table1[[#This Row],[Expiration Date]]-J1697&gt;12/31/2024,"not expired","expired")</f>
        <v>not expired</v>
      </c>
      <c r="R1689">
        <f>Table1[[#This Row],[Discounted Price]]*0.95</f>
        <v>246.10319999999996</v>
      </c>
      <c r="S1689">
        <f>Table1[[#This Row],[Discounted Price]]*0.9</f>
        <v>233.15039999999999</v>
      </c>
      <c r="T1689">
        <f>Table1[[#This Row],[Discounted Price]]*0.8</f>
        <v>207.2448</v>
      </c>
      <c r="U1689">
        <f>Table1[[#This Row],[Price]]*0.52</f>
        <v>149.67679999999999</v>
      </c>
      <c r="V1689">
        <f>(Table1[[#This Row],[Price]]-Table1[[#This Row],[Scrap value]])/2</f>
        <v>69.081599999999995</v>
      </c>
    </row>
    <row r="1690" spans="1:22" x14ac:dyDescent="0.25">
      <c r="A1690" t="s">
        <v>8143</v>
      </c>
      <c r="B1690" t="s">
        <v>35</v>
      </c>
      <c r="C1690" t="s">
        <v>47</v>
      </c>
      <c r="D1690" t="s">
        <v>8144</v>
      </c>
      <c r="E1690">
        <v>302.47000000000003</v>
      </c>
      <c r="F1690">
        <v>53</v>
      </c>
      <c r="G1690" t="s">
        <v>43728</v>
      </c>
      <c r="H1690" t="s">
        <v>623</v>
      </c>
      <c r="I1690" s="1">
        <v>45137</v>
      </c>
      <c r="J1690" s="1">
        <v>45658</v>
      </c>
      <c r="K1690" t="s">
        <v>8145</v>
      </c>
      <c r="L1690" t="s">
        <v>8146</v>
      </c>
      <c r="M1690" t="s">
        <v>20</v>
      </c>
      <c r="N1690">
        <v>5</v>
      </c>
      <c r="O1690">
        <f>Table1[[#This Row],[Price]]-0.1*Table1[[#This Row],[Price]]</f>
        <v>272.22300000000001</v>
      </c>
      <c r="P1690" s="9">
        <f>(Table1[[#This Row],[Expiration Date]]-Table1[[#This Row],[Manufacturing Date]])/365</f>
        <v>1.4273972602739726</v>
      </c>
      <c r="Q1690" t="str">
        <f>IF(Table1[[#This Row],[Expiration Date]]-J1698&gt;12/31/2024,"not expired","expired")</f>
        <v>expired</v>
      </c>
      <c r="R1690">
        <f>Table1[[#This Row],[Discounted Price]]*0.95</f>
        <v>258.61185</v>
      </c>
      <c r="S1690">
        <f>Table1[[#This Row],[Discounted Price]]*0.9</f>
        <v>245.00070000000002</v>
      </c>
      <c r="T1690">
        <f>Table1[[#This Row],[Discounted Price]]*0.8</f>
        <v>217.77840000000003</v>
      </c>
      <c r="U1690">
        <f>Table1[[#This Row],[Price]]*0.52</f>
        <v>157.28440000000003</v>
      </c>
      <c r="V1690">
        <f>(Table1[[#This Row],[Price]]-Table1[[#This Row],[Scrap value]])/2</f>
        <v>72.592799999999997</v>
      </c>
    </row>
    <row r="1691" spans="1:22" x14ac:dyDescent="0.25">
      <c r="A1691" t="s">
        <v>8147</v>
      </c>
      <c r="B1691" t="s">
        <v>35</v>
      </c>
      <c r="C1691" t="s">
        <v>47</v>
      </c>
      <c r="D1691" t="s">
        <v>8148</v>
      </c>
      <c r="E1691">
        <v>248.12</v>
      </c>
      <c r="F1691">
        <v>61</v>
      </c>
      <c r="G1691" t="s">
        <v>43728</v>
      </c>
      <c r="H1691" t="s">
        <v>8149</v>
      </c>
      <c r="I1691" s="1">
        <v>44927</v>
      </c>
      <c r="J1691" s="1">
        <v>45292</v>
      </c>
      <c r="K1691" t="s">
        <v>8150</v>
      </c>
      <c r="L1691" t="s">
        <v>8151</v>
      </c>
      <c r="M1691" t="s">
        <v>27</v>
      </c>
      <c r="N1691">
        <v>1</v>
      </c>
      <c r="O1691">
        <f>Table1[[#This Row],[Price]]-0.1*Table1[[#This Row],[Price]]</f>
        <v>223.30799999999999</v>
      </c>
      <c r="P1691" s="9">
        <f>(Table1[[#This Row],[Expiration Date]]-Table1[[#This Row],[Manufacturing Date]])/365</f>
        <v>1</v>
      </c>
      <c r="Q1691" t="str">
        <f>IF(Table1[[#This Row],[Expiration Date]]-J1699&gt;12/31/2024,"not expired","expired")</f>
        <v>expired</v>
      </c>
      <c r="R1691">
        <f>Table1[[#This Row],[Discounted Price]]*0.95</f>
        <v>212.14259999999999</v>
      </c>
      <c r="S1691">
        <f>Table1[[#This Row],[Discounted Price]]*0.9</f>
        <v>200.97720000000001</v>
      </c>
      <c r="T1691">
        <f>Table1[[#This Row],[Discounted Price]]*0.8</f>
        <v>178.6464</v>
      </c>
      <c r="U1691">
        <f>Table1[[#This Row],[Price]]*0.52</f>
        <v>129.0224</v>
      </c>
      <c r="V1691">
        <f>(Table1[[#This Row],[Price]]-Table1[[#This Row],[Scrap value]])/2</f>
        <v>59.5488</v>
      </c>
    </row>
    <row r="1692" spans="1:22" x14ac:dyDescent="0.25">
      <c r="A1692" t="s">
        <v>8152</v>
      </c>
      <c r="B1692" t="s">
        <v>22</v>
      </c>
      <c r="C1692" t="s">
        <v>47</v>
      </c>
      <c r="D1692" t="s">
        <v>8153</v>
      </c>
      <c r="E1692">
        <v>367.46</v>
      </c>
      <c r="F1692">
        <v>87</v>
      </c>
      <c r="G1692" t="s">
        <v>43728</v>
      </c>
      <c r="H1692" t="s">
        <v>8154</v>
      </c>
      <c r="I1692" s="1">
        <v>45137</v>
      </c>
      <c r="J1692" s="1">
        <v>45658</v>
      </c>
      <c r="K1692" t="s">
        <v>8155</v>
      </c>
      <c r="L1692" t="s">
        <v>8156</v>
      </c>
      <c r="M1692" t="s">
        <v>20</v>
      </c>
      <c r="N1692">
        <v>4</v>
      </c>
      <c r="O1692">
        <f>Table1[[#This Row],[Price]]-0.1*Table1[[#This Row],[Price]]</f>
        <v>330.714</v>
      </c>
      <c r="P1692" s="9">
        <f>(Table1[[#This Row],[Expiration Date]]-Table1[[#This Row],[Manufacturing Date]])/365</f>
        <v>1.4273972602739726</v>
      </c>
      <c r="Q1692" t="str">
        <f>IF(Table1[[#This Row],[Expiration Date]]-J1700&gt;12/31/2024,"not expired","expired")</f>
        <v>not expired</v>
      </c>
      <c r="R1692">
        <f>Table1[[#This Row],[Discounted Price]]*0.95</f>
        <v>314.17829999999998</v>
      </c>
      <c r="S1692">
        <f>Table1[[#This Row],[Discounted Price]]*0.9</f>
        <v>297.64260000000002</v>
      </c>
      <c r="T1692">
        <f>Table1[[#This Row],[Discounted Price]]*0.8</f>
        <v>264.57120000000003</v>
      </c>
      <c r="U1692">
        <f>Table1[[#This Row],[Price]]*0.52</f>
        <v>191.07919999999999</v>
      </c>
      <c r="V1692">
        <f>(Table1[[#This Row],[Price]]-Table1[[#This Row],[Scrap value]])/2</f>
        <v>88.190399999999997</v>
      </c>
    </row>
    <row r="1693" spans="1:22" x14ac:dyDescent="0.25">
      <c r="A1693" t="s">
        <v>8157</v>
      </c>
      <c r="B1693" t="s">
        <v>15</v>
      </c>
      <c r="C1693" t="s">
        <v>47</v>
      </c>
      <c r="D1693" t="s">
        <v>8158</v>
      </c>
      <c r="E1693">
        <v>476.48</v>
      </c>
      <c r="F1693">
        <v>61</v>
      </c>
      <c r="G1693" t="s">
        <v>43730</v>
      </c>
      <c r="H1693" t="s">
        <v>8159</v>
      </c>
      <c r="I1693" s="1">
        <v>45000</v>
      </c>
      <c r="J1693" s="1">
        <v>45292</v>
      </c>
      <c r="K1693" t="s">
        <v>8160</v>
      </c>
      <c r="L1693" t="s">
        <v>8161</v>
      </c>
      <c r="M1693" t="s">
        <v>45</v>
      </c>
      <c r="N1693">
        <v>4</v>
      </c>
      <c r="O1693">
        <f>Table1[[#This Row],[Price]]-0.1*Table1[[#This Row],[Price]]</f>
        <v>428.83199999999999</v>
      </c>
      <c r="P1693" s="9">
        <f>(Table1[[#This Row],[Expiration Date]]-Table1[[#This Row],[Manufacturing Date]])/365</f>
        <v>0.8</v>
      </c>
      <c r="Q1693" t="str">
        <f>IF(Table1[[#This Row],[Expiration Date]]-J1701&gt;12/31/2024,"not expired","expired")</f>
        <v>expired</v>
      </c>
      <c r="R1693">
        <f>Table1[[#This Row],[Discounted Price]]*0.95</f>
        <v>407.3904</v>
      </c>
      <c r="S1693">
        <f>Table1[[#This Row],[Discounted Price]]*0.9</f>
        <v>385.94880000000001</v>
      </c>
      <c r="T1693">
        <f>Table1[[#This Row],[Discounted Price]]*0.8</f>
        <v>343.06560000000002</v>
      </c>
      <c r="U1693">
        <f>Table1[[#This Row],[Price]]*0.52</f>
        <v>247.76960000000003</v>
      </c>
      <c r="V1693">
        <f>(Table1[[#This Row],[Price]]-Table1[[#This Row],[Scrap value]])/2</f>
        <v>114.3552</v>
      </c>
    </row>
    <row r="1694" spans="1:22" x14ac:dyDescent="0.25">
      <c r="A1694" t="s">
        <v>8162</v>
      </c>
      <c r="B1694" t="s">
        <v>22</v>
      </c>
      <c r="C1694" t="s">
        <v>47</v>
      </c>
      <c r="D1694" t="s">
        <v>8163</v>
      </c>
      <c r="E1694">
        <v>18.7</v>
      </c>
      <c r="F1694">
        <v>75</v>
      </c>
      <c r="G1694" t="s">
        <v>43728</v>
      </c>
      <c r="H1694" t="s">
        <v>8164</v>
      </c>
      <c r="I1694" s="1">
        <v>45137</v>
      </c>
      <c r="J1694" s="1">
        <v>45292</v>
      </c>
      <c r="K1694" t="s">
        <v>8165</v>
      </c>
      <c r="L1694" t="s">
        <v>8166</v>
      </c>
      <c r="M1694" t="s">
        <v>20</v>
      </c>
      <c r="N1694">
        <v>2</v>
      </c>
      <c r="O1694">
        <f>Table1[[#This Row],[Price]]-0.1*Table1[[#This Row],[Price]]</f>
        <v>16.829999999999998</v>
      </c>
      <c r="P1694" s="9">
        <f>(Table1[[#This Row],[Expiration Date]]-Table1[[#This Row],[Manufacturing Date]])/365</f>
        <v>0.42465753424657532</v>
      </c>
      <c r="Q1694" t="str">
        <f>IF(Table1[[#This Row],[Expiration Date]]-J1702&gt;12/31/2024,"not expired","expired")</f>
        <v>expired</v>
      </c>
      <c r="R1694">
        <f>Table1[[#This Row],[Discounted Price]]*0.95</f>
        <v>15.988499999999998</v>
      </c>
      <c r="S1694">
        <f>Table1[[#This Row],[Discounted Price]]*0.9</f>
        <v>15.146999999999998</v>
      </c>
      <c r="T1694">
        <f>Table1[[#This Row],[Discounted Price]]*0.8</f>
        <v>13.463999999999999</v>
      </c>
      <c r="U1694">
        <f>Table1[[#This Row],[Price]]*0.52</f>
        <v>9.7240000000000002</v>
      </c>
      <c r="V1694">
        <f>(Table1[[#This Row],[Price]]-Table1[[#This Row],[Scrap value]])/2</f>
        <v>4.4879999999999995</v>
      </c>
    </row>
    <row r="1695" spans="1:22" x14ac:dyDescent="0.25">
      <c r="A1695" t="s">
        <v>8167</v>
      </c>
      <c r="B1695" t="s">
        <v>35</v>
      </c>
      <c r="C1695" t="s">
        <v>47</v>
      </c>
      <c r="D1695" t="s">
        <v>8168</v>
      </c>
      <c r="E1695">
        <v>336.72</v>
      </c>
      <c r="F1695">
        <v>32</v>
      </c>
      <c r="G1695" t="s">
        <v>43729</v>
      </c>
      <c r="H1695" t="s">
        <v>8169</v>
      </c>
      <c r="I1695" s="1">
        <v>44927</v>
      </c>
      <c r="J1695" s="1">
        <v>45292</v>
      </c>
      <c r="K1695" t="s">
        <v>8170</v>
      </c>
      <c r="L1695" t="s">
        <v>8171</v>
      </c>
      <c r="M1695" t="s">
        <v>27</v>
      </c>
      <c r="N1695">
        <v>5</v>
      </c>
      <c r="O1695">
        <f>Table1[[#This Row],[Price]]-0.1*Table1[[#This Row],[Price]]</f>
        <v>303.048</v>
      </c>
      <c r="P1695" s="9">
        <f>(Table1[[#This Row],[Expiration Date]]-Table1[[#This Row],[Manufacturing Date]])/365</f>
        <v>1</v>
      </c>
      <c r="Q1695" t="str">
        <f>IF(Table1[[#This Row],[Expiration Date]]-J1703&gt;12/31/2024,"not expired","expired")</f>
        <v>expired</v>
      </c>
      <c r="R1695">
        <f>Table1[[#This Row],[Discounted Price]]*0.95</f>
        <v>287.8956</v>
      </c>
      <c r="S1695">
        <f>Table1[[#This Row],[Discounted Price]]*0.9</f>
        <v>272.7432</v>
      </c>
      <c r="T1695">
        <f>Table1[[#This Row],[Discounted Price]]*0.8</f>
        <v>242.4384</v>
      </c>
      <c r="U1695">
        <f>Table1[[#This Row],[Price]]*0.52</f>
        <v>175.09440000000001</v>
      </c>
      <c r="V1695">
        <f>(Table1[[#This Row],[Price]]-Table1[[#This Row],[Scrap value]])/2</f>
        <v>80.81280000000001</v>
      </c>
    </row>
    <row r="1696" spans="1:22" x14ac:dyDescent="0.25">
      <c r="A1696" t="s">
        <v>8172</v>
      </c>
      <c r="B1696" t="s">
        <v>15</v>
      </c>
      <c r="C1696" t="s">
        <v>47</v>
      </c>
      <c r="D1696" t="s">
        <v>8173</v>
      </c>
      <c r="E1696">
        <v>334.94</v>
      </c>
      <c r="F1696">
        <v>86</v>
      </c>
      <c r="G1696" t="s">
        <v>43730</v>
      </c>
      <c r="H1696" t="s">
        <v>892</v>
      </c>
      <c r="I1696" s="1">
        <v>45000</v>
      </c>
      <c r="J1696" s="1">
        <v>46023</v>
      </c>
      <c r="K1696" t="s">
        <v>8174</v>
      </c>
      <c r="L1696" t="s">
        <v>8175</v>
      </c>
      <c r="M1696" t="s">
        <v>20</v>
      </c>
      <c r="N1696">
        <v>5</v>
      </c>
      <c r="O1696">
        <f>Table1[[#This Row],[Price]]-0.1*Table1[[#This Row],[Price]]</f>
        <v>301.44600000000003</v>
      </c>
      <c r="P1696" s="9">
        <f>(Table1[[#This Row],[Expiration Date]]-Table1[[#This Row],[Manufacturing Date]])/365</f>
        <v>2.8027397260273972</v>
      </c>
      <c r="Q1696" t="str">
        <f>IF(Table1[[#This Row],[Expiration Date]]-J1704&gt;12/31/2024,"not expired","expired")</f>
        <v>expired</v>
      </c>
      <c r="R1696">
        <f>Table1[[#This Row],[Discounted Price]]*0.95</f>
        <v>286.37369999999999</v>
      </c>
      <c r="S1696">
        <f>Table1[[#This Row],[Discounted Price]]*0.9</f>
        <v>271.30140000000006</v>
      </c>
      <c r="T1696">
        <f>Table1[[#This Row],[Discounted Price]]*0.8</f>
        <v>241.15680000000003</v>
      </c>
      <c r="U1696">
        <f>Table1[[#This Row],[Price]]*0.52</f>
        <v>174.1688</v>
      </c>
      <c r="V1696">
        <f>(Table1[[#This Row],[Price]]-Table1[[#This Row],[Scrap value]])/2</f>
        <v>80.385599999999997</v>
      </c>
    </row>
    <row r="1697" spans="1:22" x14ac:dyDescent="0.25">
      <c r="A1697" t="s">
        <v>8176</v>
      </c>
      <c r="B1697" t="s">
        <v>15</v>
      </c>
      <c r="C1697" t="s">
        <v>47</v>
      </c>
      <c r="D1697" t="s">
        <v>8177</v>
      </c>
      <c r="E1697">
        <v>464.14</v>
      </c>
      <c r="F1697">
        <v>56</v>
      </c>
      <c r="G1697" t="s">
        <v>43728</v>
      </c>
      <c r="H1697" t="s">
        <v>8178</v>
      </c>
      <c r="I1697" s="1">
        <v>45000</v>
      </c>
      <c r="J1697" s="1">
        <v>45292</v>
      </c>
      <c r="K1697" t="s">
        <v>8179</v>
      </c>
      <c r="L1697" t="s">
        <v>8180</v>
      </c>
      <c r="M1697" t="s">
        <v>20</v>
      </c>
      <c r="N1697">
        <v>4</v>
      </c>
      <c r="O1697">
        <f>Table1[[#This Row],[Price]]-0.1*Table1[[#This Row],[Price]]</f>
        <v>417.726</v>
      </c>
      <c r="P1697" s="9">
        <f>(Table1[[#This Row],[Expiration Date]]-Table1[[#This Row],[Manufacturing Date]])/365</f>
        <v>0.8</v>
      </c>
      <c r="Q1697" t="str">
        <f>IF(Table1[[#This Row],[Expiration Date]]-J1705&gt;12/31/2024,"not expired","expired")</f>
        <v>expired</v>
      </c>
      <c r="R1697">
        <f>Table1[[#This Row],[Discounted Price]]*0.95</f>
        <v>396.83969999999999</v>
      </c>
      <c r="S1697">
        <f>Table1[[#This Row],[Discounted Price]]*0.9</f>
        <v>375.95339999999999</v>
      </c>
      <c r="T1697">
        <f>Table1[[#This Row],[Discounted Price]]*0.8</f>
        <v>334.18080000000003</v>
      </c>
      <c r="U1697">
        <f>Table1[[#This Row],[Price]]*0.52</f>
        <v>241.3528</v>
      </c>
      <c r="V1697">
        <f>(Table1[[#This Row],[Price]]-Table1[[#This Row],[Scrap value]])/2</f>
        <v>111.39359999999999</v>
      </c>
    </row>
    <row r="1698" spans="1:22" x14ac:dyDescent="0.25">
      <c r="A1698" t="s">
        <v>8181</v>
      </c>
      <c r="B1698" t="s">
        <v>15</v>
      </c>
      <c r="C1698" t="s">
        <v>47</v>
      </c>
      <c r="D1698" t="s">
        <v>8182</v>
      </c>
      <c r="E1698">
        <v>222</v>
      </c>
      <c r="F1698">
        <v>72</v>
      </c>
      <c r="G1698" t="s">
        <v>43730</v>
      </c>
      <c r="H1698" t="s">
        <v>8183</v>
      </c>
      <c r="I1698" s="1">
        <v>45000</v>
      </c>
      <c r="J1698" s="1">
        <v>45658</v>
      </c>
      <c r="K1698" t="s">
        <v>8184</v>
      </c>
      <c r="L1698" t="s">
        <v>8185</v>
      </c>
      <c r="M1698" t="s">
        <v>45</v>
      </c>
      <c r="N1698">
        <v>4</v>
      </c>
      <c r="O1698">
        <f>Table1[[#This Row],[Price]]-0.1*Table1[[#This Row],[Price]]</f>
        <v>199.8</v>
      </c>
      <c r="P1698" s="9">
        <f>(Table1[[#This Row],[Expiration Date]]-Table1[[#This Row],[Manufacturing Date]])/365</f>
        <v>1.8027397260273972</v>
      </c>
      <c r="Q1698" t="str">
        <f>IF(Table1[[#This Row],[Expiration Date]]-J1706&gt;12/31/2024,"not expired","expired")</f>
        <v>not expired</v>
      </c>
      <c r="R1698">
        <f>Table1[[#This Row],[Discounted Price]]*0.95</f>
        <v>189.81</v>
      </c>
      <c r="S1698">
        <f>Table1[[#This Row],[Discounted Price]]*0.9</f>
        <v>179.82000000000002</v>
      </c>
      <c r="T1698">
        <f>Table1[[#This Row],[Discounted Price]]*0.8</f>
        <v>159.84000000000003</v>
      </c>
      <c r="U1698">
        <f>Table1[[#This Row],[Price]]*0.52</f>
        <v>115.44</v>
      </c>
      <c r="V1698">
        <f>(Table1[[#This Row],[Price]]-Table1[[#This Row],[Scrap value]])/2</f>
        <v>53.28</v>
      </c>
    </row>
    <row r="1699" spans="1:22" x14ac:dyDescent="0.25">
      <c r="A1699" t="s">
        <v>8186</v>
      </c>
      <c r="B1699" t="s">
        <v>35</v>
      </c>
      <c r="C1699" t="s">
        <v>47</v>
      </c>
      <c r="D1699" t="s">
        <v>8187</v>
      </c>
      <c r="E1699">
        <v>213.64</v>
      </c>
      <c r="F1699">
        <v>23</v>
      </c>
      <c r="G1699" t="s">
        <v>43728</v>
      </c>
      <c r="H1699" t="s">
        <v>8188</v>
      </c>
      <c r="I1699" s="1">
        <v>45137</v>
      </c>
      <c r="J1699" s="1">
        <v>45658</v>
      </c>
      <c r="K1699" t="s">
        <v>8189</v>
      </c>
      <c r="L1699" t="s">
        <v>8190</v>
      </c>
      <c r="M1699" t="s">
        <v>20</v>
      </c>
      <c r="N1699">
        <v>5</v>
      </c>
      <c r="O1699">
        <f>Table1[[#This Row],[Price]]-0.1*Table1[[#This Row],[Price]]</f>
        <v>192.27599999999998</v>
      </c>
      <c r="P1699" s="9">
        <f>(Table1[[#This Row],[Expiration Date]]-Table1[[#This Row],[Manufacturing Date]])/365</f>
        <v>1.4273972602739726</v>
      </c>
      <c r="Q1699" t="str">
        <f>IF(Table1[[#This Row],[Expiration Date]]-J1707&gt;12/31/2024,"not expired","expired")</f>
        <v>not expired</v>
      </c>
      <c r="R1699">
        <f>Table1[[#This Row],[Discounted Price]]*0.95</f>
        <v>182.66219999999998</v>
      </c>
      <c r="S1699">
        <f>Table1[[#This Row],[Discounted Price]]*0.9</f>
        <v>173.04839999999999</v>
      </c>
      <c r="T1699">
        <f>Table1[[#This Row],[Discounted Price]]*0.8</f>
        <v>153.82079999999999</v>
      </c>
      <c r="U1699">
        <f>Table1[[#This Row],[Price]]*0.52</f>
        <v>111.0928</v>
      </c>
      <c r="V1699">
        <f>(Table1[[#This Row],[Price]]-Table1[[#This Row],[Scrap value]])/2</f>
        <v>51.273599999999995</v>
      </c>
    </row>
    <row r="1700" spans="1:22" x14ac:dyDescent="0.25">
      <c r="A1700" t="s">
        <v>8191</v>
      </c>
      <c r="B1700" t="s">
        <v>22</v>
      </c>
      <c r="C1700" t="s">
        <v>47</v>
      </c>
      <c r="D1700" t="s">
        <v>8192</v>
      </c>
      <c r="E1700">
        <v>77.98</v>
      </c>
      <c r="F1700">
        <v>3</v>
      </c>
      <c r="G1700" t="s">
        <v>43730</v>
      </c>
      <c r="H1700" t="s">
        <v>3692</v>
      </c>
      <c r="I1700" s="1">
        <v>44927</v>
      </c>
      <c r="J1700" s="1">
        <v>45292</v>
      </c>
      <c r="K1700" t="s">
        <v>8193</v>
      </c>
      <c r="L1700" t="s">
        <v>8194</v>
      </c>
      <c r="M1700" t="s">
        <v>27</v>
      </c>
      <c r="N1700">
        <v>2</v>
      </c>
      <c r="O1700">
        <f>Table1[[#This Row],[Price]]-0.1*Table1[[#This Row],[Price]]</f>
        <v>70.182000000000002</v>
      </c>
      <c r="P1700" s="9">
        <f>(Table1[[#This Row],[Expiration Date]]-Table1[[#This Row],[Manufacturing Date]])/365</f>
        <v>1</v>
      </c>
      <c r="Q1700" t="str">
        <f>IF(Table1[[#This Row],[Expiration Date]]-J1708&gt;12/31/2024,"not expired","expired")</f>
        <v>expired</v>
      </c>
      <c r="R1700">
        <f>Table1[[#This Row],[Discounted Price]]*0.95</f>
        <v>66.672899999999998</v>
      </c>
      <c r="S1700">
        <f>Table1[[#This Row],[Discounted Price]]*0.9</f>
        <v>63.163800000000002</v>
      </c>
      <c r="T1700">
        <f>Table1[[#This Row],[Discounted Price]]*0.8</f>
        <v>56.145600000000002</v>
      </c>
      <c r="U1700">
        <f>Table1[[#This Row],[Price]]*0.52</f>
        <v>40.549600000000005</v>
      </c>
      <c r="V1700">
        <f>(Table1[[#This Row],[Price]]-Table1[[#This Row],[Scrap value]])/2</f>
        <v>18.715199999999999</v>
      </c>
    </row>
    <row r="1701" spans="1:22" x14ac:dyDescent="0.25">
      <c r="A1701" t="s">
        <v>8195</v>
      </c>
      <c r="B1701" t="s">
        <v>35</v>
      </c>
      <c r="C1701" t="s">
        <v>47</v>
      </c>
      <c r="D1701" t="s">
        <v>8196</v>
      </c>
      <c r="E1701">
        <v>165.37</v>
      </c>
      <c r="F1701">
        <v>81</v>
      </c>
      <c r="G1701" t="s">
        <v>43729</v>
      </c>
      <c r="H1701" t="s">
        <v>5193</v>
      </c>
      <c r="I1701" s="1">
        <v>44927</v>
      </c>
      <c r="J1701" s="1">
        <v>46023</v>
      </c>
      <c r="K1701" t="s">
        <v>8197</v>
      </c>
      <c r="L1701" t="s">
        <v>8198</v>
      </c>
      <c r="M1701" t="s">
        <v>45</v>
      </c>
      <c r="N1701">
        <v>5</v>
      </c>
      <c r="O1701">
        <f>Table1[[#This Row],[Price]]-0.1*Table1[[#This Row],[Price]]</f>
        <v>148.833</v>
      </c>
      <c r="P1701" s="9">
        <f>(Table1[[#This Row],[Expiration Date]]-Table1[[#This Row],[Manufacturing Date]])/365</f>
        <v>3.0027397260273974</v>
      </c>
      <c r="Q1701" t="str">
        <f>IF(Table1[[#This Row],[Expiration Date]]-J1709&gt;12/31/2024,"not expired","expired")</f>
        <v>not expired</v>
      </c>
      <c r="R1701">
        <f>Table1[[#This Row],[Discounted Price]]*0.95</f>
        <v>141.39134999999999</v>
      </c>
      <c r="S1701">
        <f>Table1[[#This Row],[Discounted Price]]*0.9</f>
        <v>133.94970000000001</v>
      </c>
      <c r="T1701">
        <f>Table1[[#This Row],[Discounted Price]]*0.8</f>
        <v>119.0664</v>
      </c>
      <c r="U1701">
        <f>Table1[[#This Row],[Price]]*0.52</f>
        <v>85.992400000000004</v>
      </c>
      <c r="V1701">
        <f>(Table1[[#This Row],[Price]]-Table1[[#This Row],[Scrap value]])/2</f>
        <v>39.688800000000001</v>
      </c>
    </row>
    <row r="1702" spans="1:22" x14ac:dyDescent="0.25">
      <c r="A1702" t="s">
        <v>8199</v>
      </c>
      <c r="B1702" t="s">
        <v>29</v>
      </c>
      <c r="C1702" t="s">
        <v>47</v>
      </c>
      <c r="D1702" t="s">
        <v>8200</v>
      </c>
      <c r="E1702">
        <v>371.19</v>
      </c>
      <c r="F1702">
        <v>90</v>
      </c>
      <c r="G1702" t="s">
        <v>43728</v>
      </c>
      <c r="H1702" t="s">
        <v>8201</v>
      </c>
      <c r="I1702" s="1">
        <v>45000</v>
      </c>
      <c r="J1702" s="1">
        <v>46023</v>
      </c>
      <c r="K1702" t="s">
        <v>8202</v>
      </c>
      <c r="L1702" t="s">
        <v>8203</v>
      </c>
      <c r="M1702" t="s">
        <v>20</v>
      </c>
      <c r="N1702">
        <v>4</v>
      </c>
      <c r="O1702">
        <f>Table1[[#This Row],[Price]]-0.1*Table1[[#This Row],[Price]]</f>
        <v>334.07100000000003</v>
      </c>
      <c r="P1702" s="9">
        <f>(Table1[[#This Row],[Expiration Date]]-Table1[[#This Row],[Manufacturing Date]])/365</f>
        <v>2.8027397260273972</v>
      </c>
      <c r="Q1702" t="str">
        <f>IF(Table1[[#This Row],[Expiration Date]]-J1710&gt;12/31/2024,"not expired","expired")</f>
        <v>not expired</v>
      </c>
      <c r="R1702">
        <f>Table1[[#This Row],[Discounted Price]]*0.95</f>
        <v>317.36745000000002</v>
      </c>
      <c r="S1702">
        <f>Table1[[#This Row],[Discounted Price]]*0.9</f>
        <v>300.66390000000001</v>
      </c>
      <c r="T1702">
        <f>Table1[[#This Row],[Discounted Price]]*0.8</f>
        <v>267.25680000000006</v>
      </c>
      <c r="U1702">
        <f>Table1[[#This Row],[Price]]*0.52</f>
        <v>193.0188</v>
      </c>
      <c r="V1702">
        <f>(Table1[[#This Row],[Price]]-Table1[[#This Row],[Scrap value]])/2</f>
        <v>89.085599999999999</v>
      </c>
    </row>
    <row r="1703" spans="1:22" x14ac:dyDescent="0.25">
      <c r="A1703" t="s">
        <v>8204</v>
      </c>
      <c r="B1703" t="s">
        <v>22</v>
      </c>
      <c r="C1703" t="s">
        <v>47</v>
      </c>
      <c r="D1703" t="s">
        <v>8205</v>
      </c>
      <c r="E1703">
        <v>68.94</v>
      </c>
      <c r="F1703">
        <v>40</v>
      </c>
      <c r="G1703" t="s">
        <v>43729</v>
      </c>
      <c r="H1703" t="s">
        <v>8206</v>
      </c>
      <c r="I1703" s="1">
        <v>45137</v>
      </c>
      <c r="J1703" s="1">
        <v>45292</v>
      </c>
      <c r="K1703" t="s">
        <v>8207</v>
      </c>
      <c r="L1703" t="s">
        <v>8208</v>
      </c>
      <c r="M1703" t="s">
        <v>27</v>
      </c>
      <c r="N1703">
        <v>1</v>
      </c>
      <c r="O1703">
        <f>Table1[[#This Row],[Price]]-0.1*Table1[[#This Row],[Price]]</f>
        <v>62.045999999999999</v>
      </c>
      <c r="P1703" s="9">
        <f>(Table1[[#This Row],[Expiration Date]]-Table1[[#This Row],[Manufacturing Date]])/365</f>
        <v>0.42465753424657532</v>
      </c>
      <c r="Q1703" t="str">
        <f>IF(Table1[[#This Row],[Expiration Date]]-J1711&gt;12/31/2024,"not expired","expired")</f>
        <v>expired</v>
      </c>
      <c r="R1703">
        <f>Table1[[#This Row],[Discounted Price]]*0.95</f>
        <v>58.9437</v>
      </c>
      <c r="S1703">
        <f>Table1[[#This Row],[Discounted Price]]*0.9</f>
        <v>55.8414</v>
      </c>
      <c r="T1703">
        <f>Table1[[#This Row],[Discounted Price]]*0.8</f>
        <v>49.636800000000001</v>
      </c>
      <c r="U1703">
        <f>Table1[[#This Row],[Price]]*0.52</f>
        <v>35.848799999999997</v>
      </c>
      <c r="V1703">
        <f>(Table1[[#This Row],[Price]]-Table1[[#This Row],[Scrap value]])/2</f>
        <v>16.5456</v>
      </c>
    </row>
    <row r="1704" spans="1:22" x14ac:dyDescent="0.25">
      <c r="A1704" t="s">
        <v>8209</v>
      </c>
      <c r="B1704" t="s">
        <v>35</v>
      </c>
      <c r="C1704" t="s">
        <v>47</v>
      </c>
      <c r="D1704" t="s">
        <v>8210</v>
      </c>
      <c r="E1704">
        <v>50.46</v>
      </c>
      <c r="F1704">
        <v>8</v>
      </c>
      <c r="G1704" t="s">
        <v>43730</v>
      </c>
      <c r="H1704" t="s">
        <v>2546</v>
      </c>
      <c r="I1704" s="1">
        <v>44927</v>
      </c>
      <c r="J1704" s="1">
        <v>46023</v>
      </c>
      <c r="K1704" t="s">
        <v>8211</v>
      </c>
      <c r="L1704" t="s">
        <v>8212</v>
      </c>
      <c r="M1704" t="s">
        <v>20</v>
      </c>
      <c r="N1704">
        <v>1</v>
      </c>
      <c r="O1704">
        <f>Table1[[#This Row],[Price]]-0.1*Table1[[#This Row],[Price]]</f>
        <v>45.414000000000001</v>
      </c>
      <c r="P1704" s="9">
        <f>(Table1[[#This Row],[Expiration Date]]-Table1[[#This Row],[Manufacturing Date]])/365</f>
        <v>3.0027397260273974</v>
      </c>
      <c r="Q1704" t="str">
        <f>IF(Table1[[#This Row],[Expiration Date]]-J1712&gt;12/31/2024,"not expired","expired")</f>
        <v>expired</v>
      </c>
      <c r="R1704">
        <f>Table1[[#This Row],[Discounted Price]]*0.95</f>
        <v>43.143299999999996</v>
      </c>
      <c r="S1704">
        <f>Table1[[#This Row],[Discounted Price]]*0.9</f>
        <v>40.872600000000006</v>
      </c>
      <c r="T1704">
        <f>Table1[[#This Row],[Discounted Price]]*0.8</f>
        <v>36.331200000000003</v>
      </c>
      <c r="U1704">
        <f>Table1[[#This Row],[Price]]*0.52</f>
        <v>26.2392</v>
      </c>
      <c r="V1704">
        <f>(Table1[[#This Row],[Price]]-Table1[[#This Row],[Scrap value]])/2</f>
        <v>12.1104</v>
      </c>
    </row>
    <row r="1705" spans="1:22" x14ac:dyDescent="0.25">
      <c r="A1705" t="s">
        <v>8213</v>
      </c>
      <c r="B1705" t="s">
        <v>29</v>
      </c>
      <c r="C1705" t="s">
        <v>47</v>
      </c>
      <c r="D1705" t="s">
        <v>8214</v>
      </c>
      <c r="E1705">
        <v>406.95</v>
      </c>
      <c r="F1705">
        <v>39</v>
      </c>
      <c r="G1705" t="s">
        <v>43728</v>
      </c>
      <c r="H1705" t="s">
        <v>8215</v>
      </c>
      <c r="I1705" s="1">
        <v>45000</v>
      </c>
      <c r="J1705" s="1">
        <v>46023</v>
      </c>
      <c r="K1705" t="s">
        <v>8216</v>
      </c>
      <c r="L1705" t="s">
        <v>8217</v>
      </c>
      <c r="M1705" t="s">
        <v>20</v>
      </c>
      <c r="N1705">
        <v>3</v>
      </c>
      <c r="O1705">
        <f>Table1[[#This Row],[Price]]-0.1*Table1[[#This Row],[Price]]</f>
        <v>366.255</v>
      </c>
      <c r="P1705" s="9">
        <f>(Table1[[#This Row],[Expiration Date]]-Table1[[#This Row],[Manufacturing Date]])/365</f>
        <v>2.8027397260273972</v>
      </c>
      <c r="Q1705" t="str">
        <f>IF(Table1[[#This Row],[Expiration Date]]-J1713&gt;12/31/2024,"not expired","expired")</f>
        <v>expired</v>
      </c>
      <c r="R1705">
        <f>Table1[[#This Row],[Discounted Price]]*0.95</f>
        <v>347.94225</v>
      </c>
      <c r="S1705">
        <f>Table1[[#This Row],[Discounted Price]]*0.9</f>
        <v>329.62950000000001</v>
      </c>
      <c r="T1705">
        <f>Table1[[#This Row],[Discounted Price]]*0.8</f>
        <v>293.00400000000002</v>
      </c>
      <c r="U1705">
        <f>Table1[[#This Row],[Price]]*0.52</f>
        <v>211.614</v>
      </c>
      <c r="V1705">
        <f>(Table1[[#This Row],[Price]]-Table1[[#This Row],[Scrap value]])/2</f>
        <v>97.667999999999992</v>
      </c>
    </row>
    <row r="1706" spans="1:22" x14ac:dyDescent="0.25">
      <c r="A1706" t="s">
        <v>8218</v>
      </c>
      <c r="B1706" t="s">
        <v>29</v>
      </c>
      <c r="C1706" t="s">
        <v>47</v>
      </c>
      <c r="D1706" t="s">
        <v>8219</v>
      </c>
      <c r="E1706">
        <v>214.23</v>
      </c>
      <c r="F1706">
        <v>9</v>
      </c>
      <c r="G1706" t="s">
        <v>43730</v>
      </c>
      <c r="H1706" t="s">
        <v>8220</v>
      </c>
      <c r="I1706" s="1">
        <v>44927</v>
      </c>
      <c r="J1706" s="1">
        <v>45292</v>
      </c>
      <c r="K1706" t="s">
        <v>8221</v>
      </c>
      <c r="L1706" t="s">
        <v>8222</v>
      </c>
      <c r="M1706" t="s">
        <v>45</v>
      </c>
      <c r="N1706">
        <v>5</v>
      </c>
      <c r="O1706">
        <f>Table1[[#This Row],[Price]]-0.1*Table1[[#This Row],[Price]]</f>
        <v>192.80699999999999</v>
      </c>
      <c r="P1706" s="9">
        <f>(Table1[[#This Row],[Expiration Date]]-Table1[[#This Row],[Manufacturing Date]])/365</f>
        <v>1</v>
      </c>
      <c r="Q1706" t="str">
        <f>IF(Table1[[#This Row],[Expiration Date]]-J1714&gt;12/31/2024,"not expired","expired")</f>
        <v>expired</v>
      </c>
      <c r="R1706">
        <f>Table1[[#This Row],[Discounted Price]]*0.95</f>
        <v>183.16664999999998</v>
      </c>
      <c r="S1706">
        <f>Table1[[#This Row],[Discounted Price]]*0.9</f>
        <v>173.52629999999999</v>
      </c>
      <c r="T1706">
        <f>Table1[[#This Row],[Discounted Price]]*0.8</f>
        <v>154.2456</v>
      </c>
      <c r="U1706">
        <f>Table1[[#This Row],[Price]]*0.52</f>
        <v>111.39959999999999</v>
      </c>
      <c r="V1706">
        <f>(Table1[[#This Row],[Price]]-Table1[[#This Row],[Scrap value]])/2</f>
        <v>51.415199999999999</v>
      </c>
    </row>
    <row r="1707" spans="1:22" x14ac:dyDescent="0.25">
      <c r="A1707" t="s">
        <v>8223</v>
      </c>
      <c r="B1707" t="s">
        <v>15</v>
      </c>
      <c r="C1707" t="s">
        <v>47</v>
      </c>
      <c r="D1707" t="s">
        <v>8224</v>
      </c>
      <c r="E1707">
        <v>95.51</v>
      </c>
      <c r="F1707">
        <v>89</v>
      </c>
      <c r="G1707" t="s">
        <v>43729</v>
      </c>
      <c r="H1707" t="s">
        <v>8225</v>
      </c>
      <c r="I1707" s="1">
        <v>44927</v>
      </c>
      <c r="J1707" s="1">
        <v>45292</v>
      </c>
      <c r="K1707" t="s">
        <v>8226</v>
      </c>
      <c r="L1707" t="s">
        <v>8227</v>
      </c>
      <c r="M1707" t="s">
        <v>27</v>
      </c>
      <c r="N1707">
        <v>5</v>
      </c>
      <c r="O1707">
        <f>Table1[[#This Row],[Price]]-0.1*Table1[[#This Row],[Price]]</f>
        <v>85.959000000000003</v>
      </c>
      <c r="P1707" s="9">
        <f>(Table1[[#This Row],[Expiration Date]]-Table1[[#This Row],[Manufacturing Date]])/365</f>
        <v>1</v>
      </c>
      <c r="Q1707" t="str">
        <f>IF(Table1[[#This Row],[Expiration Date]]-J1715&gt;12/31/2024,"not expired","expired")</f>
        <v>expired</v>
      </c>
      <c r="R1707">
        <f>Table1[[#This Row],[Discounted Price]]*0.95</f>
        <v>81.661050000000003</v>
      </c>
      <c r="S1707">
        <f>Table1[[#This Row],[Discounted Price]]*0.9</f>
        <v>77.363100000000003</v>
      </c>
      <c r="T1707">
        <f>Table1[[#This Row],[Discounted Price]]*0.8</f>
        <v>68.767200000000003</v>
      </c>
      <c r="U1707">
        <f>Table1[[#This Row],[Price]]*0.52</f>
        <v>49.665200000000006</v>
      </c>
      <c r="V1707">
        <f>(Table1[[#This Row],[Price]]-Table1[[#This Row],[Scrap value]])/2</f>
        <v>22.9224</v>
      </c>
    </row>
    <row r="1708" spans="1:22" x14ac:dyDescent="0.25">
      <c r="A1708" t="s">
        <v>8228</v>
      </c>
      <c r="B1708" t="s">
        <v>15</v>
      </c>
      <c r="C1708" t="s">
        <v>47</v>
      </c>
      <c r="D1708" t="s">
        <v>8229</v>
      </c>
      <c r="E1708">
        <v>396.58</v>
      </c>
      <c r="F1708">
        <v>95</v>
      </c>
      <c r="G1708" t="s">
        <v>43729</v>
      </c>
      <c r="H1708" t="s">
        <v>8230</v>
      </c>
      <c r="I1708" s="1">
        <v>45000</v>
      </c>
      <c r="J1708" s="1">
        <v>46023</v>
      </c>
      <c r="K1708" t="s">
        <v>8231</v>
      </c>
      <c r="L1708" t="s">
        <v>8232</v>
      </c>
      <c r="M1708" t="s">
        <v>45</v>
      </c>
      <c r="N1708">
        <v>2</v>
      </c>
      <c r="O1708">
        <f>Table1[[#This Row],[Price]]-0.1*Table1[[#This Row],[Price]]</f>
        <v>356.92199999999997</v>
      </c>
      <c r="P1708" s="9">
        <f>(Table1[[#This Row],[Expiration Date]]-Table1[[#This Row],[Manufacturing Date]])/365</f>
        <v>2.8027397260273972</v>
      </c>
      <c r="Q1708" t="str">
        <f>IF(Table1[[#This Row],[Expiration Date]]-J1716&gt;12/31/2024,"not expired","expired")</f>
        <v>expired</v>
      </c>
      <c r="R1708">
        <f>Table1[[#This Row],[Discounted Price]]*0.95</f>
        <v>339.07589999999993</v>
      </c>
      <c r="S1708">
        <f>Table1[[#This Row],[Discounted Price]]*0.9</f>
        <v>321.22979999999995</v>
      </c>
      <c r="T1708">
        <f>Table1[[#This Row],[Discounted Price]]*0.8</f>
        <v>285.5376</v>
      </c>
      <c r="U1708">
        <f>Table1[[#This Row],[Price]]*0.52</f>
        <v>206.2216</v>
      </c>
      <c r="V1708">
        <f>(Table1[[#This Row],[Price]]-Table1[[#This Row],[Scrap value]])/2</f>
        <v>95.179199999999994</v>
      </c>
    </row>
    <row r="1709" spans="1:22" x14ac:dyDescent="0.25">
      <c r="A1709" t="s">
        <v>8233</v>
      </c>
      <c r="B1709" t="s">
        <v>29</v>
      </c>
      <c r="C1709" t="s">
        <v>47</v>
      </c>
      <c r="D1709" t="s">
        <v>8234</v>
      </c>
      <c r="E1709">
        <v>272.58999999999997</v>
      </c>
      <c r="F1709">
        <v>33</v>
      </c>
      <c r="G1709" t="s">
        <v>43729</v>
      </c>
      <c r="H1709" t="s">
        <v>6450</v>
      </c>
      <c r="I1709" s="1">
        <v>44927</v>
      </c>
      <c r="J1709" s="1">
        <v>45292</v>
      </c>
      <c r="K1709" t="s">
        <v>8235</v>
      </c>
      <c r="L1709" t="s">
        <v>8236</v>
      </c>
      <c r="M1709" t="s">
        <v>20</v>
      </c>
      <c r="N1709">
        <v>4</v>
      </c>
      <c r="O1709">
        <f>Table1[[#This Row],[Price]]-0.1*Table1[[#This Row],[Price]]</f>
        <v>245.33099999999996</v>
      </c>
      <c r="P1709" s="9">
        <f>(Table1[[#This Row],[Expiration Date]]-Table1[[#This Row],[Manufacturing Date]])/365</f>
        <v>1</v>
      </c>
      <c r="Q1709" t="str">
        <f>IF(Table1[[#This Row],[Expiration Date]]-J1717&gt;12/31/2024,"not expired","expired")</f>
        <v>expired</v>
      </c>
      <c r="R1709">
        <f>Table1[[#This Row],[Discounted Price]]*0.95</f>
        <v>233.06444999999997</v>
      </c>
      <c r="S1709">
        <f>Table1[[#This Row],[Discounted Price]]*0.9</f>
        <v>220.79789999999997</v>
      </c>
      <c r="T1709">
        <f>Table1[[#This Row],[Discounted Price]]*0.8</f>
        <v>196.26479999999998</v>
      </c>
      <c r="U1709">
        <f>Table1[[#This Row],[Price]]*0.52</f>
        <v>141.74679999999998</v>
      </c>
      <c r="V1709">
        <f>(Table1[[#This Row],[Price]]-Table1[[#This Row],[Scrap value]])/2</f>
        <v>65.421599999999998</v>
      </c>
    </row>
    <row r="1710" spans="1:22" x14ac:dyDescent="0.25">
      <c r="A1710" t="s">
        <v>8237</v>
      </c>
      <c r="B1710" t="s">
        <v>35</v>
      </c>
      <c r="C1710" t="s">
        <v>47</v>
      </c>
      <c r="D1710" t="s">
        <v>8238</v>
      </c>
      <c r="E1710">
        <v>424.23</v>
      </c>
      <c r="F1710">
        <v>25</v>
      </c>
      <c r="G1710" t="s">
        <v>43728</v>
      </c>
      <c r="H1710" t="s">
        <v>2229</v>
      </c>
      <c r="I1710" s="1">
        <v>45000</v>
      </c>
      <c r="J1710" s="1">
        <v>45658</v>
      </c>
      <c r="K1710" t="s">
        <v>8239</v>
      </c>
      <c r="L1710" t="s">
        <v>8240</v>
      </c>
      <c r="M1710" t="s">
        <v>45</v>
      </c>
      <c r="N1710">
        <v>2</v>
      </c>
      <c r="O1710">
        <f>Table1[[#This Row],[Price]]-0.1*Table1[[#This Row],[Price]]</f>
        <v>381.80700000000002</v>
      </c>
      <c r="P1710" s="9">
        <f>(Table1[[#This Row],[Expiration Date]]-Table1[[#This Row],[Manufacturing Date]])/365</f>
        <v>1.8027397260273972</v>
      </c>
      <c r="Q1710" t="str">
        <f>IF(Table1[[#This Row],[Expiration Date]]-J1718&gt;12/31/2024,"not expired","expired")</f>
        <v>not expired</v>
      </c>
      <c r="R1710">
        <f>Table1[[#This Row],[Discounted Price]]*0.95</f>
        <v>362.71665000000002</v>
      </c>
      <c r="S1710">
        <f>Table1[[#This Row],[Discounted Price]]*0.9</f>
        <v>343.62630000000001</v>
      </c>
      <c r="T1710">
        <f>Table1[[#This Row],[Discounted Price]]*0.8</f>
        <v>305.44560000000001</v>
      </c>
      <c r="U1710">
        <f>Table1[[#This Row],[Price]]*0.52</f>
        <v>220.59960000000001</v>
      </c>
      <c r="V1710">
        <f>(Table1[[#This Row],[Price]]-Table1[[#This Row],[Scrap value]])/2</f>
        <v>101.8152</v>
      </c>
    </row>
    <row r="1711" spans="1:22" x14ac:dyDescent="0.25">
      <c r="A1711" t="s">
        <v>8241</v>
      </c>
      <c r="B1711" t="s">
        <v>35</v>
      </c>
      <c r="C1711" t="s">
        <v>47</v>
      </c>
      <c r="D1711" t="s">
        <v>8242</v>
      </c>
      <c r="E1711">
        <v>295.26</v>
      </c>
      <c r="F1711">
        <v>14</v>
      </c>
      <c r="G1711" t="s">
        <v>43729</v>
      </c>
      <c r="H1711" t="s">
        <v>8243</v>
      </c>
      <c r="I1711" s="1">
        <v>45000</v>
      </c>
      <c r="J1711" s="1">
        <v>45658</v>
      </c>
      <c r="K1711" t="s">
        <v>8244</v>
      </c>
      <c r="L1711" t="s">
        <v>8245</v>
      </c>
      <c r="M1711" t="s">
        <v>45</v>
      </c>
      <c r="N1711">
        <v>4</v>
      </c>
      <c r="O1711">
        <f>Table1[[#This Row],[Price]]-0.1*Table1[[#This Row],[Price]]</f>
        <v>265.73399999999998</v>
      </c>
      <c r="P1711" s="9">
        <f>(Table1[[#This Row],[Expiration Date]]-Table1[[#This Row],[Manufacturing Date]])/365</f>
        <v>1.8027397260273972</v>
      </c>
      <c r="Q1711" t="str">
        <f>IF(Table1[[#This Row],[Expiration Date]]-J1719&gt;12/31/2024,"not expired","expired")</f>
        <v>not expired</v>
      </c>
      <c r="R1711">
        <f>Table1[[#This Row],[Discounted Price]]*0.95</f>
        <v>252.44729999999996</v>
      </c>
      <c r="S1711">
        <f>Table1[[#This Row],[Discounted Price]]*0.9</f>
        <v>239.16059999999999</v>
      </c>
      <c r="T1711">
        <f>Table1[[#This Row],[Discounted Price]]*0.8</f>
        <v>212.5872</v>
      </c>
      <c r="U1711">
        <f>Table1[[#This Row],[Price]]*0.52</f>
        <v>153.5352</v>
      </c>
      <c r="V1711">
        <f>(Table1[[#This Row],[Price]]-Table1[[#This Row],[Scrap value]])/2</f>
        <v>70.862399999999994</v>
      </c>
    </row>
    <row r="1712" spans="1:22" x14ac:dyDescent="0.25">
      <c r="A1712" t="s">
        <v>8246</v>
      </c>
      <c r="B1712" t="s">
        <v>15</v>
      </c>
      <c r="C1712" t="s">
        <v>47</v>
      </c>
      <c r="D1712" t="s">
        <v>8247</v>
      </c>
      <c r="E1712">
        <v>416.69</v>
      </c>
      <c r="F1712">
        <v>27</v>
      </c>
      <c r="G1712" t="s">
        <v>43728</v>
      </c>
      <c r="H1712" t="s">
        <v>8248</v>
      </c>
      <c r="I1712" s="1">
        <v>45000</v>
      </c>
      <c r="J1712" s="1">
        <v>46023</v>
      </c>
      <c r="K1712" t="s">
        <v>8249</v>
      </c>
      <c r="L1712" t="s">
        <v>8250</v>
      </c>
      <c r="M1712" t="s">
        <v>45</v>
      </c>
      <c r="N1712">
        <v>2</v>
      </c>
      <c r="O1712">
        <f>Table1[[#This Row],[Price]]-0.1*Table1[[#This Row],[Price]]</f>
        <v>375.02100000000002</v>
      </c>
      <c r="P1712" s="9">
        <f>(Table1[[#This Row],[Expiration Date]]-Table1[[#This Row],[Manufacturing Date]])/365</f>
        <v>2.8027397260273972</v>
      </c>
      <c r="Q1712" t="str">
        <f>IF(Table1[[#This Row],[Expiration Date]]-J1720&gt;12/31/2024,"not expired","expired")</f>
        <v>not expired</v>
      </c>
      <c r="R1712">
        <f>Table1[[#This Row],[Discounted Price]]*0.95</f>
        <v>356.26994999999999</v>
      </c>
      <c r="S1712">
        <f>Table1[[#This Row],[Discounted Price]]*0.9</f>
        <v>337.51890000000003</v>
      </c>
      <c r="T1712">
        <f>Table1[[#This Row],[Discounted Price]]*0.8</f>
        <v>300.01680000000005</v>
      </c>
      <c r="U1712">
        <f>Table1[[#This Row],[Price]]*0.52</f>
        <v>216.6788</v>
      </c>
      <c r="V1712">
        <f>(Table1[[#This Row],[Price]]-Table1[[#This Row],[Scrap value]])/2</f>
        <v>100.0056</v>
      </c>
    </row>
    <row r="1713" spans="1:22" x14ac:dyDescent="0.25">
      <c r="A1713" t="s">
        <v>8251</v>
      </c>
      <c r="B1713" t="s">
        <v>29</v>
      </c>
      <c r="C1713" t="s">
        <v>47</v>
      </c>
      <c r="D1713" t="s">
        <v>8252</v>
      </c>
      <c r="E1713">
        <v>130.61000000000001</v>
      </c>
      <c r="F1713">
        <v>63</v>
      </c>
      <c r="G1713" t="s">
        <v>43730</v>
      </c>
      <c r="H1713" t="s">
        <v>8253</v>
      </c>
      <c r="I1713" s="1">
        <v>45137</v>
      </c>
      <c r="J1713" s="1">
        <v>46023</v>
      </c>
      <c r="K1713" t="s">
        <v>8254</v>
      </c>
      <c r="L1713" t="s">
        <v>8255</v>
      </c>
      <c r="M1713" t="s">
        <v>20</v>
      </c>
      <c r="N1713">
        <v>4</v>
      </c>
      <c r="O1713">
        <f>Table1[[#This Row],[Price]]-0.1*Table1[[#This Row],[Price]]</f>
        <v>117.54900000000001</v>
      </c>
      <c r="P1713" s="9">
        <f>(Table1[[#This Row],[Expiration Date]]-Table1[[#This Row],[Manufacturing Date]])/365</f>
        <v>2.4273972602739726</v>
      </c>
      <c r="Q1713" t="str">
        <f>IF(Table1[[#This Row],[Expiration Date]]-J1721&gt;12/31/2024,"not expired","expired")</f>
        <v>not expired</v>
      </c>
      <c r="R1713">
        <f>Table1[[#This Row],[Discounted Price]]*0.95</f>
        <v>111.67155</v>
      </c>
      <c r="S1713">
        <f>Table1[[#This Row],[Discounted Price]]*0.9</f>
        <v>105.79410000000001</v>
      </c>
      <c r="T1713">
        <f>Table1[[#This Row],[Discounted Price]]*0.8</f>
        <v>94.039200000000008</v>
      </c>
      <c r="U1713">
        <f>Table1[[#This Row],[Price]]*0.52</f>
        <v>67.917200000000008</v>
      </c>
      <c r="V1713">
        <f>(Table1[[#This Row],[Price]]-Table1[[#This Row],[Scrap value]])/2</f>
        <v>31.346400000000003</v>
      </c>
    </row>
    <row r="1714" spans="1:22" x14ac:dyDescent="0.25">
      <c r="A1714" t="s">
        <v>8256</v>
      </c>
      <c r="B1714" t="s">
        <v>35</v>
      </c>
      <c r="C1714" t="s">
        <v>47</v>
      </c>
      <c r="D1714" t="s">
        <v>8257</v>
      </c>
      <c r="E1714">
        <v>136</v>
      </c>
      <c r="F1714">
        <v>98</v>
      </c>
      <c r="G1714" t="s">
        <v>43730</v>
      </c>
      <c r="H1714" t="s">
        <v>5668</v>
      </c>
      <c r="I1714" s="1">
        <v>45000</v>
      </c>
      <c r="J1714" s="1">
        <v>45658</v>
      </c>
      <c r="K1714" t="s">
        <v>8258</v>
      </c>
      <c r="L1714" t="s">
        <v>8259</v>
      </c>
      <c r="M1714" t="s">
        <v>45</v>
      </c>
      <c r="N1714">
        <v>2</v>
      </c>
      <c r="O1714">
        <f>Table1[[#This Row],[Price]]-0.1*Table1[[#This Row],[Price]]</f>
        <v>122.4</v>
      </c>
      <c r="P1714" s="9">
        <f>(Table1[[#This Row],[Expiration Date]]-Table1[[#This Row],[Manufacturing Date]])/365</f>
        <v>1.8027397260273972</v>
      </c>
      <c r="Q1714" t="str">
        <f>IF(Table1[[#This Row],[Expiration Date]]-J1722&gt;12/31/2024,"not expired","expired")</f>
        <v>expired</v>
      </c>
      <c r="R1714">
        <f>Table1[[#This Row],[Discounted Price]]*0.95</f>
        <v>116.28</v>
      </c>
      <c r="S1714">
        <f>Table1[[#This Row],[Discounted Price]]*0.9</f>
        <v>110.16000000000001</v>
      </c>
      <c r="T1714">
        <f>Table1[[#This Row],[Discounted Price]]*0.8</f>
        <v>97.920000000000016</v>
      </c>
      <c r="U1714">
        <f>Table1[[#This Row],[Price]]*0.52</f>
        <v>70.72</v>
      </c>
      <c r="V1714">
        <f>(Table1[[#This Row],[Price]]-Table1[[#This Row],[Scrap value]])/2</f>
        <v>32.64</v>
      </c>
    </row>
    <row r="1715" spans="1:22" x14ac:dyDescent="0.25">
      <c r="A1715" t="s">
        <v>8260</v>
      </c>
      <c r="B1715" t="s">
        <v>22</v>
      </c>
      <c r="C1715" t="s">
        <v>47</v>
      </c>
      <c r="D1715" t="s">
        <v>8261</v>
      </c>
      <c r="E1715">
        <v>363.87</v>
      </c>
      <c r="F1715">
        <v>23</v>
      </c>
      <c r="G1715" t="s">
        <v>43730</v>
      </c>
      <c r="H1715" t="s">
        <v>8262</v>
      </c>
      <c r="I1715" s="1">
        <v>45000</v>
      </c>
      <c r="J1715" s="1">
        <v>45658</v>
      </c>
      <c r="K1715" t="s">
        <v>8263</v>
      </c>
      <c r="L1715" t="s">
        <v>8264</v>
      </c>
      <c r="M1715" t="s">
        <v>27</v>
      </c>
      <c r="N1715">
        <v>4</v>
      </c>
      <c r="O1715">
        <f>Table1[[#This Row],[Price]]-0.1*Table1[[#This Row],[Price]]</f>
        <v>327.483</v>
      </c>
      <c r="P1715" s="9">
        <f>(Table1[[#This Row],[Expiration Date]]-Table1[[#This Row],[Manufacturing Date]])/365</f>
        <v>1.8027397260273972</v>
      </c>
      <c r="Q1715" t="str">
        <f>IF(Table1[[#This Row],[Expiration Date]]-J1723&gt;12/31/2024,"not expired","expired")</f>
        <v>expired</v>
      </c>
      <c r="R1715">
        <f>Table1[[#This Row],[Discounted Price]]*0.95</f>
        <v>311.10884999999996</v>
      </c>
      <c r="S1715">
        <f>Table1[[#This Row],[Discounted Price]]*0.9</f>
        <v>294.73470000000003</v>
      </c>
      <c r="T1715">
        <f>Table1[[#This Row],[Discounted Price]]*0.8</f>
        <v>261.9864</v>
      </c>
      <c r="U1715">
        <f>Table1[[#This Row],[Price]]*0.52</f>
        <v>189.2124</v>
      </c>
      <c r="V1715">
        <f>(Table1[[#This Row],[Price]]-Table1[[#This Row],[Scrap value]])/2</f>
        <v>87.328800000000001</v>
      </c>
    </row>
    <row r="1716" spans="1:22" x14ac:dyDescent="0.25">
      <c r="A1716" t="s">
        <v>8265</v>
      </c>
      <c r="B1716" t="s">
        <v>15</v>
      </c>
      <c r="C1716" t="s">
        <v>47</v>
      </c>
      <c r="D1716" t="s">
        <v>8266</v>
      </c>
      <c r="E1716">
        <v>469.94</v>
      </c>
      <c r="F1716">
        <v>68</v>
      </c>
      <c r="G1716" t="s">
        <v>43730</v>
      </c>
      <c r="H1716" t="s">
        <v>3751</v>
      </c>
      <c r="I1716" s="1">
        <v>45137</v>
      </c>
      <c r="J1716" s="1">
        <v>46023</v>
      </c>
      <c r="K1716" t="s">
        <v>8267</v>
      </c>
      <c r="L1716" t="s">
        <v>8268</v>
      </c>
      <c r="M1716" t="s">
        <v>20</v>
      </c>
      <c r="N1716">
        <v>1</v>
      </c>
      <c r="O1716">
        <f>Table1[[#This Row],[Price]]-0.1*Table1[[#This Row],[Price]]</f>
        <v>422.94600000000003</v>
      </c>
      <c r="P1716" s="9">
        <f>(Table1[[#This Row],[Expiration Date]]-Table1[[#This Row],[Manufacturing Date]])/365</f>
        <v>2.4273972602739726</v>
      </c>
      <c r="Q1716" t="str">
        <f>IF(Table1[[#This Row],[Expiration Date]]-J1724&gt;12/31/2024,"not expired","expired")</f>
        <v>not expired</v>
      </c>
      <c r="R1716">
        <f>Table1[[#This Row],[Discounted Price]]*0.95</f>
        <v>401.7987</v>
      </c>
      <c r="S1716">
        <f>Table1[[#This Row],[Discounted Price]]*0.9</f>
        <v>380.65140000000002</v>
      </c>
      <c r="T1716">
        <f>Table1[[#This Row],[Discounted Price]]*0.8</f>
        <v>338.35680000000002</v>
      </c>
      <c r="U1716">
        <f>Table1[[#This Row],[Price]]*0.52</f>
        <v>244.36879999999999</v>
      </c>
      <c r="V1716">
        <f>(Table1[[#This Row],[Price]]-Table1[[#This Row],[Scrap value]])/2</f>
        <v>112.7856</v>
      </c>
    </row>
    <row r="1717" spans="1:22" x14ac:dyDescent="0.25">
      <c r="A1717" t="s">
        <v>8269</v>
      </c>
      <c r="B1717" t="s">
        <v>35</v>
      </c>
      <c r="C1717" t="s">
        <v>47</v>
      </c>
      <c r="D1717" t="s">
        <v>8270</v>
      </c>
      <c r="E1717">
        <v>438.7</v>
      </c>
      <c r="F1717">
        <v>39</v>
      </c>
      <c r="G1717" t="s">
        <v>43729</v>
      </c>
      <c r="H1717" t="s">
        <v>8271</v>
      </c>
      <c r="I1717" s="1">
        <v>45000</v>
      </c>
      <c r="J1717" s="1">
        <v>45292</v>
      </c>
      <c r="K1717" t="s">
        <v>8272</v>
      </c>
      <c r="L1717" t="s">
        <v>8273</v>
      </c>
      <c r="M1717" t="s">
        <v>20</v>
      </c>
      <c r="N1717">
        <v>1</v>
      </c>
      <c r="O1717">
        <f>Table1[[#This Row],[Price]]-0.1*Table1[[#This Row],[Price]]</f>
        <v>394.83</v>
      </c>
      <c r="P1717" s="9">
        <f>(Table1[[#This Row],[Expiration Date]]-Table1[[#This Row],[Manufacturing Date]])/365</f>
        <v>0.8</v>
      </c>
      <c r="Q1717" t="str">
        <f>IF(Table1[[#This Row],[Expiration Date]]-J1725&gt;12/31/2024,"not expired","expired")</f>
        <v>expired</v>
      </c>
      <c r="R1717">
        <f>Table1[[#This Row],[Discounted Price]]*0.95</f>
        <v>375.08849999999995</v>
      </c>
      <c r="S1717">
        <f>Table1[[#This Row],[Discounted Price]]*0.9</f>
        <v>355.34699999999998</v>
      </c>
      <c r="T1717">
        <f>Table1[[#This Row],[Discounted Price]]*0.8</f>
        <v>315.86400000000003</v>
      </c>
      <c r="U1717">
        <f>Table1[[#This Row],[Price]]*0.52</f>
        <v>228.124</v>
      </c>
      <c r="V1717">
        <f>(Table1[[#This Row],[Price]]-Table1[[#This Row],[Scrap value]])/2</f>
        <v>105.288</v>
      </c>
    </row>
    <row r="1718" spans="1:22" x14ac:dyDescent="0.25">
      <c r="A1718" t="s">
        <v>8274</v>
      </c>
      <c r="B1718" t="s">
        <v>29</v>
      </c>
      <c r="C1718" t="s">
        <v>47</v>
      </c>
      <c r="D1718" t="s">
        <v>8275</v>
      </c>
      <c r="E1718">
        <v>299.67</v>
      </c>
      <c r="F1718">
        <v>50</v>
      </c>
      <c r="G1718" t="s">
        <v>43729</v>
      </c>
      <c r="H1718" t="s">
        <v>8276</v>
      </c>
      <c r="I1718" s="1">
        <v>45000</v>
      </c>
      <c r="J1718" s="1">
        <v>45292</v>
      </c>
      <c r="K1718" t="s">
        <v>8277</v>
      </c>
      <c r="L1718" t="s">
        <v>8278</v>
      </c>
      <c r="M1718" t="s">
        <v>45</v>
      </c>
      <c r="N1718">
        <v>4</v>
      </c>
      <c r="O1718">
        <f>Table1[[#This Row],[Price]]-0.1*Table1[[#This Row],[Price]]</f>
        <v>269.70300000000003</v>
      </c>
      <c r="P1718" s="9">
        <f>(Table1[[#This Row],[Expiration Date]]-Table1[[#This Row],[Manufacturing Date]])/365</f>
        <v>0.8</v>
      </c>
      <c r="Q1718" t="str">
        <f>IF(Table1[[#This Row],[Expiration Date]]-J1726&gt;12/31/2024,"not expired","expired")</f>
        <v>expired</v>
      </c>
      <c r="R1718">
        <f>Table1[[#This Row],[Discounted Price]]*0.95</f>
        <v>256.21785</v>
      </c>
      <c r="S1718">
        <f>Table1[[#This Row],[Discounted Price]]*0.9</f>
        <v>242.73270000000002</v>
      </c>
      <c r="T1718">
        <f>Table1[[#This Row],[Discounted Price]]*0.8</f>
        <v>215.76240000000004</v>
      </c>
      <c r="U1718">
        <f>Table1[[#This Row],[Price]]*0.52</f>
        <v>155.82840000000002</v>
      </c>
      <c r="V1718">
        <f>(Table1[[#This Row],[Price]]-Table1[[#This Row],[Scrap value]])/2</f>
        <v>71.9208</v>
      </c>
    </row>
    <row r="1719" spans="1:22" x14ac:dyDescent="0.25">
      <c r="A1719" t="s">
        <v>8279</v>
      </c>
      <c r="B1719" t="s">
        <v>22</v>
      </c>
      <c r="C1719" t="s">
        <v>47</v>
      </c>
      <c r="D1719" t="s">
        <v>8280</v>
      </c>
      <c r="E1719">
        <v>236.93</v>
      </c>
      <c r="F1719">
        <v>94</v>
      </c>
      <c r="G1719" t="s">
        <v>43730</v>
      </c>
      <c r="H1719" t="s">
        <v>8281</v>
      </c>
      <c r="I1719" s="1">
        <v>45000</v>
      </c>
      <c r="J1719" s="1">
        <v>45292</v>
      </c>
      <c r="K1719" t="s">
        <v>8282</v>
      </c>
      <c r="L1719" t="s">
        <v>8283</v>
      </c>
      <c r="M1719" t="s">
        <v>45</v>
      </c>
      <c r="N1719">
        <v>4</v>
      </c>
      <c r="O1719">
        <f>Table1[[#This Row],[Price]]-0.1*Table1[[#This Row],[Price]]</f>
        <v>213.23699999999999</v>
      </c>
      <c r="P1719" s="9">
        <f>(Table1[[#This Row],[Expiration Date]]-Table1[[#This Row],[Manufacturing Date]])/365</f>
        <v>0.8</v>
      </c>
      <c r="Q1719" t="str">
        <f>IF(Table1[[#This Row],[Expiration Date]]-J1727&gt;12/31/2024,"not expired","expired")</f>
        <v>expired</v>
      </c>
      <c r="R1719">
        <f>Table1[[#This Row],[Discounted Price]]*0.95</f>
        <v>202.57514999999998</v>
      </c>
      <c r="S1719">
        <f>Table1[[#This Row],[Discounted Price]]*0.9</f>
        <v>191.91329999999999</v>
      </c>
      <c r="T1719">
        <f>Table1[[#This Row],[Discounted Price]]*0.8</f>
        <v>170.58960000000002</v>
      </c>
      <c r="U1719">
        <f>Table1[[#This Row],[Price]]*0.52</f>
        <v>123.20360000000001</v>
      </c>
      <c r="V1719">
        <f>(Table1[[#This Row],[Price]]-Table1[[#This Row],[Scrap value]])/2</f>
        <v>56.863199999999999</v>
      </c>
    </row>
    <row r="1720" spans="1:22" x14ac:dyDescent="0.25">
      <c r="A1720" t="s">
        <v>8284</v>
      </c>
      <c r="B1720" t="s">
        <v>29</v>
      </c>
      <c r="C1720" t="s">
        <v>47</v>
      </c>
      <c r="D1720" t="s">
        <v>8285</v>
      </c>
      <c r="E1720">
        <v>451.4</v>
      </c>
      <c r="F1720">
        <v>77</v>
      </c>
      <c r="G1720" t="s">
        <v>43729</v>
      </c>
      <c r="H1720" t="s">
        <v>8286</v>
      </c>
      <c r="I1720" s="1">
        <v>45137</v>
      </c>
      <c r="J1720" s="1">
        <v>45292</v>
      </c>
      <c r="K1720" t="s">
        <v>8287</v>
      </c>
      <c r="L1720" t="s">
        <v>8288</v>
      </c>
      <c r="M1720" t="s">
        <v>27</v>
      </c>
      <c r="N1720">
        <v>4</v>
      </c>
      <c r="O1720">
        <f>Table1[[#This Row],[Price]]-0.1*Table1[[#This Row],[Price]]</f>
        <v>406.26</v>
      </c>
      <c r="P1720" s="9">
        <f>(Table1[[#This Row],[Expiration Date]]-Table1[[#This Row],[Manufacturing Date]])/365</f>
        <v>0.42465753424657532</v>
      </c>
      <c r="Q1720" t="str">
        <f>IF(Table1[[#This Row],[Expiration Date]]-J1728&gt;12/31/2024,"not expired","expired")</f>
        <v>expired</v>
      </c>
      <c r="R1720">
        <f>Table1[[#This Row],[Discounted Price]]*0.95</f>
        <v>385.94699999999995</v>
      </c>
      <c r="S1720">
        <f>Table1[[#This Row],[Discounted Price]]*0.9</f>
        <v>365.63400000000001</v>
      </c>
      <c r="T1720">
        <f>Table1[[#This Row],[Discounted Price]]*0.8</f>
        <v>325.00800000000004</v>
      </c>
      <c r="U1720">
        <f>Table1[[#This Row],[Price]]*0.52</f>
        <v>234.72800000000001</v>
      </c>
      <c r="V1720">
        <f>(Table1[[#This Row],[Price]]-Table1[[#This Row],[Scrap value]])/2</f>
        <v>108.33599999999998</v>
      </c>
    </row>
    <row r="1721" spans="1:22" x14ac:dyDescent="0.25">
      <c r="A1721" t="s">
        <v>8289</v>
      </c>
      <c r="B1721" t="s">
        <v>15</v>
      </c>
      <c r="C1721" t="s">
        <v>47</v>
      </c>
      <c r="D1721" t="s">
        <v>8290</v>
      </c>
      <c r="E1721">
        <v>481.61</v>
      </c>
      <c r="F1721">
        <v>76</v>
      </c>
      <c r="G1721" t="s">
        <v>43730</v>
      </c>
      <c r="H1721" t="s">
        <v>42</v>
      </c>
      <c r="I1721" s="1">
        <v>45000</v>
      </c>
      <c r="J1721" s="1">
        <v>45292</v>
      </c>
      <c r="K1721" t="s">
        <v>8291</v>
      </c>
      <c r="L1721" t="s">
        <v>8292</v>
      </c>
      <c r="M1721" t="s">
        <v>45</v>
      </c>
      <c r="N1721">
        <v>5</v>
      </c>
      <c r="O1721">
        <f>Table1[[#This Row],[Price]]-0.1*Table1[[#This Row],[Price]]</f>
        <v>433.44900000000001</v>
      </c>
      <c r="P1721" s="9">
        <f>(Table1[[#This Row],[Expiration Date]]-Table1[[#This Row],[Manufacturing Date]])/365</f>
        <v>0.8</v>
      </c>
      <c r="Q1721" t="str">
        <f>IF(Table1[[#This Row],[Expiration Date]]-J1729&gt;12/31/2024,"not expired","expired")</f>
        <v>expired</v>
      </c>
      <c r="R1721">
        <f>Table1[[#This Row],[Discounted Price]]*0.95</f>
        <v>411.77654999999999</v>
      </c>
      <c r="S1721">
        <f>Table1[[#This Row],[Discounted Price]]*0.9</f>
        <v>390.10410000000002</v>
      </c>
      <c r="T1721">
        <f>Table1[[#This Row],[Discounted Price]]*0.8</f>
        <v>346.75920000000002</v>
      </c>
      <c r="U1721">
        <f>Table1[[#This Row],[Price]]*0.52</f>
        <v>250.43720000000002</v>
      </c>
      <c r="V1721">
        <f>(Table1[[#This Row],[Price]]-Table1[[#This Row],[Scrap value]])/2</f>
        <v>115.5864</v>
      </c>
    </row>
    <row r="1722" spans="1:22" x14ac:dyDescent="0.25">
      <c r="A1722" t="s">
        <v>8293</v>
      </c>
      <c r="B1722" t="s">
        <v>15</v>
      </c>
      <c r="C1722" t="s">
        <v>47</v>
      </c>
      <c r="D1722" t="s">
        <v>8294</v>
      </c>
      <c r="E1722">
        <v>70.099999999999994</v>
      </c>
      <c r="F1722">
        <v>94</v>
      </c>
      <c r="G1722" t="s">
        <v>43728</v>
      </c>
      <c r="H1722" t="s">
        <v>7743</v>
      </c>
      <c r="I1722" s="1">
        <v>45000</v>
      </c>
      <c r="J1722" s="1">
        <v>45658</v>
      </c>
      <c r="K1722" t="s">
        <v>8295</v>
      </c>
      <c r="L1722" t="s">
        <v>8296</v>
      </c>
      <c r="M1722" t="s">
        <v>27</v>
      </c>
      <c r="N1722">
        <v>2</v>
      </c>
      <c r="O1722">
        <f>Table1[[#This Row],[Price]]-0.1*Table1[[#This Row],[Price]]</f>
        <v>63.089999999999996</v>
      </c>
      <c r="P1722" s="9">
        <f>(Table1[[#This Row],[Expiration Date]]-Table1[[#This Row],[Manufacturing Date]])/365</f>
        <v>1.8027397260273972</v>
      </c>
      <c r="Q1722" t="str">
        <f>IF(Table1[[#This Row],[Expiration Date]]-J1730&gt;12/31/2024,"not expired","expired")</f>
        <v>expired</v>
      </c>
      <c r="R1722">
        <f>Table1[[#This Row],[Discounted Price]]*0.95</f>
        <v>59.93549999999999</v>
      </c>
      <c r="S1722">
        <f>Table1[[#This Row],[Discounted Price]]*0.9</f>
        <v>56.780999999999999</v>
      </c>
      <c r="T1722">
        <f>Table1[[#This Row],[Discounted Price]]*0.8</f>
        <v>50.472000000000001</v>
      </c>
      <c r="U1722">
        <f>Table1[[#This Row],[Price]]*0.52</f>
        <v>36.451999999999998</v>
      </c>
      <c r="V1722">
        <f>(Table1[[#This Row],[Price]]-Table1[[#This Row],[Scrap value]])/2</f>
        <v>16.823999999999998</v>
      </c>
    </row>
    <row r="1723" spans="1:22" x14ac:dyDescent="0.25">
      <c r="A1723" t="s">
        <v>8297</v>
      </c>
      <c r="B1723" t="s">
        <v>15</v>
      </c>
      <c r="C1723" t="s">
        <v>47</v>
      </c>
      <c r="D1723" t="s">
        <v>8298</v>
      </c>
      <c r="E1723">
        <v>131.51</v>
      </c>
      <c r="F1723">
        <v>67</v>
      </c>
      <c r="G1723" t="s">
        <v>43728</v>
      </c>
      <c r="H1723" t="s">
        <v>7748</v>
      </c>
      <c r="I1723" s="1">
        <v>45000</v>
      </c>
      <c r="J1723" s="1">
        <v>46023</v>
      </c>
      <c r="K1723" t="s">
        <v>8299</v>
      </c>
      <c r="L1723" t="s">
        <v>8300</v>
      </c>
      <c r="M1723" t="s">
        <v>27</v>
      </c>
      <c r="N1723">
        <v>5</v>
      </c>
      <c r="O1723">
        <f>Table1[[#This Row],[Price]]-0.1*Table1[[#This Row],[Price]]</f>
        <v>118.35899999999999</v>
      </c>
      <c r="P1723" s="9">
        <f>(Table1[[#This Row],[Expiration Date]]-Table1[[#This Row],[Manufacturing Date]])/365</f>
        <v>2.8027397260273972</v>
      </c>
      <c r="Q1723" t="str">
        <f>IF(Table1[[#This Row],[Expiration Date]]-J1731&gt;12/31/2024,"not expired","expired")</f>
        <v>expired</v>
      </c>
      <c r="R1723">
        <f>Table1[[#This Row],[Discounted Price]]*0.95</f>
        <v>112.44104999999999</v>
      </c>
      <c r="S1723">
        <f>Table1[[#This Row],[Discounted Price]]*0.9</f>
        <v>106.5231</v>
      </c>
      <c r="T1723">
        <f>Table1[[#This Row],[Discounted Price]]*0.8</f>
        <v>94.687200000000004</v>
      </c>
      <c r="U1723">
        <f>Table1[[#This Row],[Price]]*0.52</f>
        <v>68.385199999999998</v>
      </c>
      <c r="V1723">
        <f>(Table1[[#This Row],[Price]]-Table1[[#This Row],[Scrap value]])/2</f>
        <v>31.562399999999997</v>
      </c>
    </row>
    <row r="1724" spans="1:22" x14ac:dyDescent="0.25">
      <c r="A1724" t="s">
        <v>8301</v>
      </c>
      <c r="B1724" t="s">
        <v>35</v>
      </c>
      <c r="C1724" t="s">
        <v>47</v>
      </c>
      <c r="D1724" t="s">
        <v>8302</v>
      </c>
      <c r="E1724">
        <v>444.62</v>
      </c>
      <c r="F1724">
        <v>68</v>
      </c>
      <c r="G1724" t="s">
        <v>43729</v>
      </c>
      <c r="H1724" t="s">
        <v>8303</v>
      </c>
      <c r="I1724" s="1">
        <v>45137</v>
      </c>
      <c r="J1724" s="1">
        <v>45658</v>
      </c>
      <c r="K1724" t="s">
        <v>8304</v>
      </c>
      <c r="L1724" t="s">
        <v>8305</v>
      </c>
      <c r="M1724" t="s">
        <v>27</v>
      </c>
      <c r="N1724">
        <v>3</v>
      </c>
      <c r="O1724">
        <f>Table1[[#This Row],[Price]]-0.1*Table1[[#This Row],[Price]]</f>
        <v>400.15800000000002</v>
      </c>
      <c r="P1724" s="9">
        <f>(Table1[[#This Row],[Expiration Date]]-Table1[[#This Row],[Manufacturing Date]])/365</f>
        <v>1.4273972602739726</v>
      </c>
      <c r="Q1724" t="str">
        <f>IF(Table1[[#This Row],[Expiration Date]]-J1732&gt;12/31/2024,"not expired","expired")</f>
        <v>expired</v>
      </c>
      <c r="R1724">
        <f>Table1[[#This Row],[Discounted Price]]*0.95</f>
        <v>380.15010000000001</v>
      </c>
      <c r="S1724">
        <f>Table1[[#This Row],[Discounted Price]]*0.9</f>
        <v>360.1422</v>
      </c>
      <c r="T1724">
        <f>Table1[[#This Row],[Discounted Price]]*0.8</f>
        <v>320.12640000000005</v>
      </c>
      <c r="U1724">
        <f>Table1[[#This Row],[Price]]*0.52</f>
        <v>231.20240000000001</v>
      </c>
      <c r="V1724">
        <f>(Table1[[#This Row],[Price]]-Table1[[#This Row],[Scrap value]])/2</f>
        <v>106.7088</v>
      </c>
    </row>
    <row r="1725" spans="1:22" x14ac:dyDescent="0.25">
      <c r="A1725" t="s">
        <v>8306</v>
      </c>
      <c r="B1725" t="s">
        <v>22</v>
      </c>
      <c r="C1725" t="s">
        <v>47</v>
      </c>
      <c r="D1725" t="s">
        <v>8307</v>
      </c>
      <c r="E1725">
        <v>19.21</v>
      </c>
      <c r="F1725">
        <v>93</v>
      </c>
      <c r="G1725" t="s">
        <v>43728</v>
      </c>
      <c r="H1725" t="s">
        <v>8308</v>
      </c>
      <c r="I1725" s="1">
        <v>45137</v>
      </c>
      <c r="J1725" s="1">
        <v>45292</v>
      </c>
      <c r="K1725" t="s">
        <v>8309</v>
      </c>
      <c r="L1725" t="s">
        <v>8310</v>
      </c>
      <c r="M1725" t="s">
        <v>27</v>
      </c>
      <c r="N1725">
        <v>2</v>
      </c>
      <c r="O1725">
        <f>Table1[[#This Row],[Price]]-0.1*Table1[[#This Row],[Price]]</f>
        <v>17.289000000000001</v>
      </c>
      <c r="P1725" s="9">
        <f>(Table1[[#This Row],[Expiration Date]]-Table1[[#This Row],[Manufacturing Date]])/365</f>
        <v>0.42465753424657532</v>
      </c>
      <c r="Q1725" t="str">
        <f>IF(Table1[[#This Row],[Expiration Date]]-J1733&gt;12/31/2024,"not expired","expired")</f>
        <v>expired</v>
      </c>
      <c r="R1725">
        <f>Table1[[#This Row],[Discounted Price]]*0.95</f>
        <v>16.42455</v>
      </c>
      <c r="S1725">
        <f>Table1[[#This Row],[Discounted Price]]*0.9</f>
        <v>15.560100000000002</v>
      </c>
      <c r="T1725">
        <f>Table1[[#This Row],[Discounted Price]]*0.8</f>
        <v>13.831200000000003</v>
      </c>
      <c r="U1725">
        <f>Table1[[#This Row],[Price]]*0.52</f>
        <v>9.9892000000000003</v>
      </c>
      <c r="V1725">
        <f>(Table1[[#This Row],[Price]]-Table1[[#This Row],[Scrap value]])/2</f>
        <v>4.6104000000000003</v>
      </c>
    </row>
    <row r="1726" spans="1:22" x14ac:dyDescent="0.25">
      <c r="A1726" t="s">
        <v>8311</v>
      </c>
      <c r="B1726" t="s">
        <v>22</v>
      </c>
      <c r="C1726" t="s">
        <v>47</v>
      </c>
      <c r="D1726" t="s">
        <v>8312</v>
      </c>
      <c r="E1726">
        <v>176.09</v>
      </c>
      <c r="F1726">
        <v>18</v>
      </c>
      <c r="G1726" t="s">
        <v>43728</v>
      </c>
      <c r="H1726" t="s">
        <v>8313</v>
      </c>
      <c r="I1726" s="1">
        <v>45000</v>
      </c>
      <c r="J1726" s="1">
        <v>45292</v>
      </c>
      <c r="K1726" t="s">
        <v>8314</v>
      </c>
      <c r="L1726" t="s">
        <v>8315</v>
      </c>
      <c r="M1726" t="s">
        <v>45</v>
      </c>
      <c r="N1726">
        <v>4</v>
      </c>
      <c r="O1726">
        <f>Table1[[#This Row],[Price]]-0.1*Table1[[#This Row],[Price]]</f>
        <v>158.48099999999999</v>
      </c>
      <c r="P1726" s="9">
        <f>(Table1[[#This Row],[Expiration Date]]-Table1[[#This Row],[Manufacturing Date]])/365</f>
        <v>0.8</v>
      </c>
      <c r="Q1726" t="str">
        <f>IF(Table1[[#This Row],[Expiration Date]]-J1734&gt;12/31/2024,"not expired","expired")</f>
        <v>expired</v>
      </c>
      <c r="R1726">
        <f>Table1[[#This Row],[Discounted Price]]*0.95</f>
        <v>150.55695</v>
      </c>
      <c r="S1726">
        <f>Table1[[#This Row],[Discounted Price]]*0.9</f>
        <v>142.63290000000001</v>
      </c>
      <c r="T1726">
        <f>Table1[[#This Row],[Discounted Price]]*0.8</f>
        <v>126.7848</v>
      </c>
      <c r="U1726">
        <f>Table1[[#This Row],[Price]]*0.52</f>
        <v>91.566800000000001</v>
      </c>
      <c r="V1726">
        <f>(Table1[[#This Row],[Price]]-Table1[[#This Row],[Scrap value]])/2</f>
        <v>42.261600000000001</v>
      </c>
    </row>
    <row r="1727" spans="1:22" x14ac:dyDescent="0.25">
      <c r="A1727" t="s">
        <v>8316</v>
      </c>
      <c r="B1727" t="s">
        <v>29</v>
      </c>
      <c r="C1727" t="s">
        <v>47</v>
      </c>
      <c r="D1727" t="s">
        <v>8317</v>
      </c>
      <c r="E1727">
        <v>425.09</v>
      </c>
      <c r="F1727">
        <v>28</v>
      </c>
      <c r="G1727" t="s">
        <v>43729</v>
      </c>
      <c r="H1727" t="s">
        <v>1456</v>
      </c>
      <c r="I1727" s="1">
        <v>44927</v>
      </c>
      <c r="J1727" s="1">
        <v>46023</v>
      </c>
      <c r="K1727" t="s">
        <v>8318</v>
      </c>
      <c r="L1727" t="s">
        <v>8319</v>
      </c>
      <c r="M1727" t="s">
        <v>45</v>
      </c>
      <c r="N1727">
        <v>3</v>
      </c>
      <c r="O1727">
        <f>Table1[[#This Row],[Price]]-0.1*Table1[[#This Row],[Price]]</f>
        <v>382.58099999999996</v>
      </c>
      <c r="P1727" s="9">
        <f>(Table1[[#This Row],[Expiration Date]]-Table1[[#This Row],[Manufacturing Date]])/365</f>
        <v>3.0027397260273974</v>
      </c>
      <c r="Q1727" t="str">
        <f>IF(Table1[[#This Row],[Expiration Date]]-J1735&gt;12/31/2024,"not expired","expired")</f>
        <v>not expired</v>
      </c>
      <c r="R1727">
        <f>Table1[[#This Row],[Discounted Price]]*0.95</f>
        <v>363.45194999999995</v>
      </c>
      <c r="S1727">
        <f>Table1[[#This Row],[Discounted Price]]*0.9</f>
        <v>344.32289999999995</v>
      </c>
      <c r="T1727">
        <f>Table1[[#This Row],[Discounted Price]]*0.8</f>
        <v>306.06479999999999</v>
      </c>
      <c r="U1727">
        <f>Table1[[#This Row],[Price]]*0.52</f>
        <v>221.04679999999999</v>
      </c>
      <c r="V1727">
        <f>(Table1[[#This Row],[Price]]-Table1[[#This Row],[Scrap value]])/2</f>
        <v>102.02159999999999</v>
      </c>
    </row>
    <row r="1728" spans="1:22" x14ac:dyDescent="0.25">
      <c r="A1728" t="s">
        <v>8320</v>
      </c>
      <c r="B1728" t="s">
        <v>29</v>
      </c>
      <c r="C1728" t="s">
        <v>47</v>
      </c>
      <c r="D1728" t="s">
        <v>8321</v>
      </c>
      <c r="E1728">
        <v>23.39</v>
      </c>
      <c r="F1728">
        <v>18</v>
      </c>
      <c r="G1728" t="s">
        <v>43728</v>
      </c>
      <c r="H1728" t="s">
        <v>8322</v>
      </c>
      <c r="I1728" s="1">
        <v>45137</v>
      </c>
      <c r="J1728" s="1">
        <v>45658</v>
      </c>
      <c r="K1728" t="s">
        <v>8323</v>
      </c>
      <c r="L1728" t="s">
        <v>8324</v>
      </c>
      <c r="M1728" t="s">
        <v>45</v>
      </c>
      <c r="N1728">
        <v>2</v>
      </c>
      <c r="O1728">
        <f>Table1[[#This Row],[Price]]-0.1*Table1[[#This Row],[Price]]</f>
        <v>21.051000000000002</v>
      </c>
      <c r="P1728" s="9">
        <f>(Table1[[#This Row],[Expiration Date]]-Table1[[#This Row],[Manufacturing Date]])/365</f>
        <v>1.4273972602739726</v>
      </c>
      <c r="Q1728" t="str">
        <f>IF(Table1[[#This Row],[Expiration Date]]-J1736&gt;12/31/2024,"not expired","expired")</f>
        <v>not expired</v>
      </c>
      <c r="R1728">
        <f>Table1[[#This Row],[Discounted Price]]*0.95</f>
        <v>19.998450000000002</v>
      </c>
      <c r="S1728">
        <f>Table1[[#This Row],[Discounted Price]]*0.9</f>
        <v>18.945900000000002</v>
      </c>
      <c r="T1728">
        <f>Table1[[#This Row],[Discounted Price]]*0.8</f>
        <v>16.840800000000002</v>
      </c>
      <c r="U1728">
        <f>Table1[[#This Row],[Price]]*0.52</f>
        <v>12.162800000000001</v>
      </c>
      <c r="V1728">
        <f>(Table1[[#This Row],[Price]]-Table1[[#This Row],[Scrap value]])/2</f>
        <v>5.6135999999999999</v>
      </c>
    </row>
    <row r="1729" spans="1:22" x14ac:dyDescent="0.25">
      <c r="A1729" t="s">
        <v>8325</v>
      </c>
      <c r="B1729" t="s">
        <v>22</v>
      </c>
      <c r="C1729" t="s">
        <v>47</v>
      </c>
      <c r="D1729" t="s">
        <v>8326</v>
      </c>
      <c r="E1729">
        <v>116.97</v>
      </c>
      <c r="F1729">
        <v>97</v>
      </c>
      <c r="G1729" t="s">
        <v>43730</v>
      </c>
      <c r="H1729" t="s">
        <v>1563</v>
      </c>
      <c r="I1729" s="1">
        <v>45000</v>
      </c>
      <c r="J1729" s="1">
        <v>45292</v>
      </c>
      <c r="K1729" t="s">
        <v>8327</v>
      </c>
      <c r="L1729" t="s">
        <v>8328</v>
      </c>
      <c r="M1729" t="s">
        <v>45</v>
      </c>
      <c r="N1729">
        <v>5</v>
      </c>
      <c r="O1729">
        <f>Table1[[#This Row],[Price]]-0.1*Table1[[#This Row],[Price]]</f>
        <v>105.273</v>
      </c>
      <c r="P1729" s="9">
        <f>(Table1[[#This Row],[Expiration Date]]-Table1[[#This Row],[Manufacturing Date]])/365</f>
        <v>0.8</v>
      </c>
      <c r="Q1729" t="str">
        <f>IF(Table1[[#This Row],[Expiration Date]]-J1737&gt;12/31/2024,"not expired","expired")</f>
        <v>expired</v>
      </c>
      <c r="R1729">
        <f>Table1[[#This Row],[Discounted Price]]*0.95</f>
        <v>100.00935</v>
      </c>
      <c r="S1729">
        <f>Table1[[#This Row],[Discounted Price]]*0.9</f>
        <v>94.745699999999999</v>
      </c>
      <c r="T1729">
        <f>Table1[[#This Row],[Discounted Price]]*0.8</f>
        <v>84.218400000000003</v>
      </c>
      <c r="U1729">
        <f>Table1[[#This Row],[Price]]*0.52</f>
        <v>60.824400000000004</v>
      </c>
      <c r="V1729">
        <f>(Table1[[#This Row],[Price]]-Table1[[#This Row],[Scrap value]])/2</f>
        <v>28.072799999999997</v>
      </c>
    </row>
    <row r="1730" spans="1:22" x14ac:dyDescent="0.25">
      <c r="A1730" t="s">
        <v>8329</v>
      </c>
      <c r="B1730" t="s">
        <v>35</v>
      </c>
      <c r="C1730" t="s">
        <v>47</v>
      </c>
      <c r="D1730" t="s">
        <v>8330</v>
      </c>
      <c r="E1730">
        <v>108.04</v>
      </c>
      <c r="F1730">
        <v>96</v>
      </c>
      <c r="G1730" t="s">
        <v>43729</v>
      </c>
      <c r="H1730" t="s">
        <v>8331</v>
      </c>
      <c r="I1730" s="1">
        <v>45000</v>
      </c>
      <c r="J1730" s="1">
        <v>45658</v>
      </c>
      <c r="K1730" t="s">
        <v>8332</v>
      </c>
      <c r="L1730" t="s">
        <v>8333</v>
      </c>
      <c r="M1730" t="s">
        <v>45</v>
      </c>
      <c r="N1730">
        <v>3</v>
      </c>
      <c r="O1730">
        <f>Table1[[#This Row],[Price]]-0.1*Table1[[#This Row],[Price]]</f>
        <v>97.236000000000004</v>
      </c>
      <c r="P1730" s="9">
        <f>(Table1[[#This Row],[Expiration Date]]-Table1[[#This Row],[Manufacturing Date]])/365</f>
        <v>1.8027397260273972</v>
      </c>
      <c r="Q1730" t="str">
        <f>IF(Table1[[#This Row],[Expiration Date]]-J1738&gt;12/31/2024,"not expired","expired")</f>
        <v>expired</v>
      </c>
      <c r="R1730">
        <f>Table1[[#This Row],[Discounted Price]]*0.95</f>
        <v>92.374200000000002</v>
      </c>
      <c r="S1730">
        <f>Table1[[#This Row],[Discounted Price]]*0.9</f>
        <v>87.5124</v>
      </c>
      <c r="T1730">
        <f>Table1[[#This Row],[Discounted Price]]*0.8</f>
        <v>77.788800000000009</v>
      </c>
      <c r="U1730">
        <f>Table1[[#This Row],[Price]]*0.52</f>
        <v>56.180800000000005</v>
      </c>
      <c r="V1730">
        <f>(Table1[[#This Row],[Price]]-Table1[[#This Row],[Scrap value]])/2</f>
        <v>25.929600000000001</v>
      </c>
    </row>
    <row r="1731" spans="1:22" x14ac:dyDescent="0.25">
      <c r="A1731" t="s">
        <v>8334</v>
      </c>
      <c r="B1731" t="s">
        <v>29</v>
      </c>
      <c r="C1731" t="s">
        <v>47</v>
      </c>
      <c r="D1731" t="s">
        <v>8335</v>
      </c>
      <c r="E1731">
        <v>426.99</v>
      </c>
      <c r="F1731">
        <v>89</v>
      </c>
      <c r="G1731" t="s">
        <v>43729</v>
      </c>
      <c r="H1731" t="s">
        <v>8336</v>
      </c>
      <c r="I1731" s="1">
        <v>45137</v>
      </c>
      <c r="J1731" s="1">
        <v>46023</v>
      </c>
      <c r="K1731" t="s">
        <v>8337</v>
      </c>
      <c r="L1731" t="s">
        <v>8338</v>
      </c>
      <c r="M1731" t="s">
        <v>45</v>
      </c>
      <c r="N1731">
        <v>2</v>
      </c>
      <c r="O1731">
        <f>Table1[[#This Row],[Price]]-0.1*Table1[[#This Row],[Price]]</f>
        <v>384.291</v>
      </c>
      <c r="P1731" s="9">
        <f>(Table1[[#This Row],[Expiration Date]]-Table1[[#This Row],[Manufacturing Date]])/365</f>
        <v>2.4273972602739726</v>
      </c>
      <c r="Q1731" t="str">
        <f>IF(Table1[[#This Row],[Expiration Date]]-J1739&gt;12/31/2024,"not expired","expired")</f>
        <v>not expired</v>
      </c>
      <c r="R1731">
        <f>Table1[[#This Row],[Discounted Price]]*0.95</f>
        <v>365.07644999999997</v>
      </c>
      <c r="S1731">
        <f>Table1[[#This Row],[Discounted Price]]*0.9</f>
        <v>345.86189999999999</v>
      </c>
      <c r="T1731">
        <f>Table1[[#This Row],[Discounted Price]]*0.8</f>
        <v>307.43280000000004</v>
      </c>
      <c r="U1731">
        <f>Table1[[#This Row],[Price]]*0.52</f>
        <v>222.03480000000002</v>
      </c>
      <c r="V1731">
        <f>(Table1[[#This Row],[Price]]-Table1[[#This Row],[Scrap value]])/2</f>
        <v>102.4776</v>
      </c>
    </row>
    <row r="1732" spans="1:22" x14ac:dyDescent="0.25">
      <c r="A1732" t="s">
        <v>8339</v>
      </c>
      <c r="B1732" t="s">
        <v>29</v>
      </c>
      <c r="C1732" t="s">
        <v>47</v>
      </c>
      <c r="D1732" t="s">
        <v>8340</v>
      </c>
      <c r="E1732">
        <v>287</v>
      </c>
      <c r="F1732">
        <v>48</v>
      </c>
      <c r="G1732" t="s">
        <v>43729</v>
      </c>
      <c r="H1732" t="s">
        <v>8341</v>
      </c>
      <c r="I1732" s="1">
        <v>44927</v>
      </c>
      <c r="J1732" s="1">
        <v>45658</v>
      </c>
      <c r="K1732" t="s">
        <v>8342</v>
      </c>
      <c r="L1732" t="s">
        <v>8343</v>
      </c>
      <c r="M1732" t="s">
        <v>27</v>
      </c>
      <c r="N1732">
        <v>3</v>
      </c>
      <c r="O1732">
        <f>Table1[[#This Row],[Price]]-0.1*Table1[[#This Row],[Price]]</f>
        <v>258.3</v>
      </c>
      <c r="P1732" s="9">
        <f>(Table1[[#This Row],[Expiration Date]]-Table1[[#This Row],[Manufacturing Date]])/365</f>
        <v>2.0027397260273974</v>
      </c>
      <c r="Q1732" t="str">
        <f>IF(Table1[[#This Row],[Expiration Date]]-J1740&gt;12/31/2024,"not expired","expired")</f>
        <v>expired</v>
      </c>
      <c r="R1732">
        <f>Table1[[#This Row],[Discounted Price]]*0.95</f>
        <v>245.38499999999999</v>
      </c>
      <c r="S1732">
        <f>Table1[[#This Row],[Discounted Price]]*0.9</f>
        <v>232.47000000000003</v>
      </c>
      <c r="T1732">
        <f>Table1[[#This Row],[Discounted Price]]*0.8</f>
        <v>206.64000000000001</v>
      </c>
      <c r="U1732">
        <f>Table1[[#This Row],[Price]]*0.52</f>
        <v>149.24</v>
      </c>
      <c r="V1732">
        <f>(Table1[[#This Row],[Price]]-Table1[[#This Row],[Scrap value]])/2</f>
        <v>68.88</v>
      </c>
    </row>
    <row r="1733" spans="1:22" x14ac:dyDescent="0.25">
      <c r="A1733" t="s">
        <v>8344</v>
      </c>
      <c r="B1733" t="s">
        <v>15</v>
      </c>
      <c r="C1733" t="s">
        <v>47</v>
      </c>
      <c r="D1733" t="s">
        <v>8345</v>
      </c>
      <c r="E1733">
        <v>92.72</v>
      </c>
      <c r="F1733">
        <v>67</v>
      </c>
      <c r="G1733" t="s">
        <v>43729</v>
      </c>
      <c r="H1733" t="s">
        <v>8346</v>
      </c>
      <c r="I1733" s="1">
        <v>45137</v>
      </c>
      <c r="J1733" s="1">
        <v>45658</v>
      </c>
      <c r="K1733" t="s">
        <v>8347</v>
      </c>
      <c r="L1733" t="s">
        <v>8348</v>
      </c>
      <c r="M1733" t="s">
        <v>20</v>
      </c>
      <c r="N1733">
        <v>2</v>
      </c>
      <c r="O1733">
        <f>Table1[[#This Row],[Price]]-0.1*Table1[[#This Row],[Price]]</f>
        <v>83.447999999999993</v>
      </c>
      <c r="P1733" s="9">
        <f>(Table1[[#This Row],[Expiration Date]]-Table1[[#This Row],[Manufacturing Date]])/365</f>
        <v>1.4273972602739726</v>
      </c>
      <c r="Q1733" t="str">
        <f>IF(Table1[[#This Row],[Expiration Date]]-J1741&gt;12/31/2024,"not expired","expired")</f>
        <v>expired</v>
      </c>
      <c r="R1733">
        <f>Table1[[#This Row],[Discounted Price]]*0.95</f>
        <v>79.275599999999983</v>
      </c>
      <c r="S1733">
        <f>Table1[[#This Row],[Discounted Price]]*0.9</f>
        <v>75.103200000000001</v>
      </c>
      <c r="T1733">
        <f>Table1[[#This Row],[Discounted Price]]*0.8</f>
        <v>66.758399999999995</v>
      </c>
      <c r="U1733">
        <f>Table1[[#This Row],[Price]]*0.52</f>
        <v>48.214399999999998</v>
      </c>
      <c r="V1733">
        <f>(Table1[[#This Row],[Price]]-Table1[[#This Row],[Scrap value]])/2</f>
        <v>22.252800000000001</v>
      </c>
    </row>
    <row r="1734" spans="1:22" x14ac:dyDescent="0.25">
      <c r="A1734" t="s">
        <v>8349</v>
      </c>
      <c r="B1734" t="s">
        <v>35</v>
      </c>
      <c r="C1734" t="s">
        <v>47</v>
      </c>
      <c r="D1734" t="s">
        <v>8350</v>
      </c>
      <c r="E1734">
        <v>212.66</v>
      </c>
      <c r="F1734">
        <v>3</v>
      </c>
      <c r="G1734" t="s">
        <v>43729</v>
      </c>
      <c r="H1734" t="s">
        <v>8351</v>
      </c>
      <c r="I1734" s="1">
        <v>45137</v>
      </c>
      <c r="J1734" s="1">
        <v>45658</v>
      </c>
      <c r="K1734" t="s">
        <v>8352</v>
      </c>
      <c r="L1734" t="s">
        <v>8353</v>
      </c>
      <c r="M1734" t="s">
        <v>20</v>
      </c>
      <c r="N1734">
        <v>1</v>
      </c>
      <c r="O1734">
        <f>Table1[[#This Row],[Price]]-0.1*Table1[[#This Row],[Price]]</f>
        <v>191.39400000000001</v>
      </c>
      <c r="P1734" s="9">
        <f>(Table1[[#This Row],[Expiration Date]]-Table1[[#This Row],[Manufacturing Date]])/365</f>
        <v>1.4273972602739726</v>
      </c>
      <c r="Q1734" t="str">
        <f>IF(Table1[[#This Row],[Expiration Date]]-J1742&gt;12/31/2024,"not expired","expired")</f>
        <v>not expired</v>
      </c>
      <c r="R1734">
        <f>Table1[[#This Row],[Discounted Price]]*0.95</f>
        <v>181.82429999999999</v>
      </c>
      <c r="S1734">
        <f>Table1[[#This Row],[Discounted Price]]*0.9</f>
        <v>172.25460000000001</v>
      </c>
      <c r="T1734">
        <f>Table1[[#This Row],[Discounted Price]]*0.8</f>
        <v>153.11520000000002</v>
      </c>
      <c r="U1734">
        <f>Table1[[#This Row],[Price]]*0.52</f>
        <v>110.58320000000001</v>
      </c>
      <c r="V1734">
        <f>(Table1[[#This Row],[Price]]-Table1[[#This Row],[Scrap value]])/2</f>
        <v>51.038399999999996</v>
      </c>
    </row>
    <row r="1735" spans="1:22" x14ac:dyDescent="0.25">
      <c r="A1735" t="s">
        <v>8354</v>
      </c>
      <c r="B1735" t="s">
        <v>22</v>
      </c>
      <c r="C1735" t="s">
        <v>47</v>
      </c>
      <c r="D1735" t="s">
        <v>8355</v>
      </c>
      <c r="E1735">
        <v>190.22</v>
      </c>
      <c r="F1735">
        <v>68</v>
      </c>
      <c r="G1735" t="s">
        <v>43728</v>
      </c>
      <c r="H1735" t="s">
        <v>8356</v>
      </c>
      <c r="I1735" s="1">
        <v>45137</v>
      </c>
      <c r="J1735" s="1">
        <v>45292</v>
      </c>
      <c r="K1735" t="s">
        <v>8357</v>
      </c>
      <c r="L1735" t="s">
        <v>8358</v>
      </c>
      <c r="M1735" t="s">
        <v>20</v>
      </c>
      <c r="N1735">
        <v>1</v>
      </c>
      <c r="O1735">
        <f>Table1[[#This Row],[Price]]-0.1*Table1[[#This Row],[Price]]</f>
        <v>171.19800000000001</v>
      </c>
      <c r="P1735" s="9">
        <f>(Table1[[#This Row],[Expiration Date]]-Table1[[#This Row],[Manufacturing Date]])/365</f>
        <v>0.42465753424657532</v>
      </c>
      <c r="Q1735" t="str">
        <f>IF(Table1[[#This Row],[Expiration Date]]-J1743&gt;12/31/2024,"not expired","expired")</f>
        <v>expired</v>
      </c>
      <c r="R1735">
        <f>Table1[[#This Row],[Discounted Price]]*0.95</f>
        <v>162.63810000000001</v>
      </c>
      <c r="S1735">
        <f>Table1[[#This Row],[Discounted Price]]*0.9</f>
        <v>154.07820000000001</v>
      </c>
      <c r="T1735">
        <f>Table1[[#This Row],[Discounted Price]]*0.8</f>
        <v>136.95840000000001</v>
      </c>
      <c r="U1735">
        <f>Table1[[#This Row],[Price]]*0.52</f>
        <v>98.914400000000001</v>
      </c>
      <c r="V1735">
        <f>(Table1[[#This Row],[Price]]-Table1[[#This Row],[Scrap value]])/2</f>
        <v>45.652799999999999</v>
      </c>
    </row>
    <row r="1736" spans="1:22" x14ac:dyDescent="0.25">
      <c r="A1736" t="s">
        <v>8359</v>
      </c>
      <c r="B1736" t="s">
        <v>15</v>
      </c>
      <c r="C1736" t="s">
        <v>47</v>
      </c>
      <c r="D1736" t="s">
        <v>8360</v>
      </c>
      <c r="E1736">
        <v>413.75</v>
      </c>
      <c r="F1736">
        <v>27</v>
      </c>
      <c r="G1736" t="s">
        <v>43729</v>
      </c>
      <c r="H1736" t="s">
        <v>7972</v>
      </c>
      <c r="I1736" s="1">
        <v>44927</v>
      </c>
      <c r="J1736" s="1">
        <v>45292</v>
      </c>
      <c r="K1736" t="s">
        <v>8361</v>
      </c>
      <c r="L1736" t="s">
        <v>8362</v>
      </c>
      <c r="M1736" t="s">
        <v>27</v>
      </c>
      <c r="N1736">
        <v>4</v>
      </c>
      <c r="O1736">
        <f>Table1[[#This Row],[Price]]-0.1*Table1[[#This Row],[Price]]</f>
        <v>372.375</v>
      </c>
      <c r="P1736" s="9">
        <f>(Table1[[#This Row],[Expiration Date]]-Table1[[#This Row],[Manufacturing Date]])/365</f>
        <v>1</v>
      </c>
      <c r="Q1736" t="str">
        <f>IF(Table1[[#This Row],[Expiration Date]]-J1744&gt;12/31/2024,"not expired","expired")</f>
        <v>expired</v>
      </c>
      <c r="R1736">
        <f>Table1[[#This Row],[Discounted Price]]*0.95</f>
        <v>353.75624999999997</v>
      </c>
      <c r="S1736">
        <f>Table1[[#This Row],[Discounted Price]]*0.9</f>
        <v>335.13749999999999</v>
      </c>
      <c r="T1736">
        <f>Table1[[#This Row],[Discounted Price]]*0.8</f>
        <v>297.90000000000003</v>
      </c>
      <c r="U1736">
        <f>Table1[[#This Row],[Price]]*0.52</f>
        <v>215.15</v>
      </c>
      <c r="V1736">
        <f>(Table1[[#This Row],[Price]]-Table1[[#This Row],[Scrap value]])/2</f>
        <v>99.3</v>
      </c>
    </row>
    <row r="1737" spans="1:22" x14ac:dyDescent="0.25">
      <c r="A1737" t="s">
        <v>8363</v>
      </c>
      <c r="B1737" t="s">
        <v>15</v>
      </c>
      <c r="C1737" t="s">
        <v>47</v>
      </c>
      <c r="D1737" t="s">
        <v>8364</v>
      </c>
      <c r="E1737">
        <v>106.12</v>
      </c>
      <c r="F1737">
        <v>18</v>
      </c>
      <c r="G1737" t="s">
        <v>43729</v>
      </c>
      <c r="H1737" t="s">
        <v>8365</v>
      </c>
      <c r="I1737" s="1">
        <v>44927</v>
      </c>
      <c r="J1737" s="1">
        <v>46023</v>
      </c>
      <c r="K1737" t="s">
        <v>8366</v>
      </c>
      <c r="L1737" t="s">
        <v>8367</v>
      </c>
      <c r="M1737" t="s">
        <v>20</v>
      </c>
      <c r="N1737">
        <v>1</v>
      </c>
      <c r="O1737">
        <f>Table1[[#This Row],[Price]]-0.1*Table1[[#This Row],[Price]]</f>
        <v>95.50800000000001</v>
      </c>
      <c r="P1737" s="9">
        <f>(Table1[[#This Row],[Expiration Date]]-Table1[[#This Row],[Manufacturing Date]])/365</f>
        <v>3.0027397260273974</v>
      </c>
      <c r="Q1737" t="str">
        <f>IF(Table1[[#This Row],[Expiration Date]]-J1745&gt;12/31/2024,"not expired","expired")</f>
        <v>expired</v>
      </c>
      <c r="R1737">
        <f>Table1[[#This Row],[Discounted Price]]*0.95</f>
        <v>90.732600000000005</v>
      </c>
      <c r="S1737">
        <f>Table1[[#This Row],[Discounted Price]]*0.9</f>
        <v>85.957200000000014</v>
      </c>
      <c r="T1737">
        <f>Table1[[#This Row],[Discounted Price]]*0.8</f>
        <v>76.406400000000005</v>
      </c>
      <c r="U1737">
        <f>Table1[[#This Row],[Price]]*0.52</f>
        <v>55.182400000000001</v>
      </c>
      <c r="V1737">
        <f>(Table1[[#This Row],[Price]]-Table1[[#This Row],[Scrap value]])/2</f>
        <v>25.468800000000002</v>
      </c>
    </row>
    <row r="1738" spans="1:22" x14ac:dyDescent="0.25">
      <c r="A1738" t="s">
        <v>8368</v>
      </c>
      <c r="B1738" t="s">
        <v>22</v>
      </c>
      <c r="C1738" t="s">
        <v>47</v>
      </c>
      <c r="D1738" t="s">
        <v>8369</v>
      </c>
      <c r="E1738">
        <v>45.38</v>
      </c>
      <c r="F1738">
        <v>8</v>
      </c>
      <c r="G1738" t="s">
        <v>43730</v>
      </c>
      <c r="H1738" t="s">
        <v>8370</v>
      </c>
      <c r="I1738" s="1">
        <v>45137</v>
      </c>
      <c r="J1738" s="1">
        <v>45658</v>
      </c>
      <c r="K1738" t="s">
        <v>8371</v>
      </c>
      <c r="L1738" t="s">
        <v>8372</v>
      </c>
      <c r="M1738" t="s">
        <v>45</v>
      </c>
      <c r="N1738">
        <v>3</v>
      </c>
      <c r="O1738">
        <f>Table1[[#This Row],[Price]]-0.1*Table1[[#This Row],[Price]]</f>
        <v>40.841999999999999</v>
      </c>
      <c r="P1738" s="9">
        <f>(Table1[[#This Row],[Expiration Date]]-Table1[[#This Row],[Manufacturing Date]])/365</f>
        <v>1.4273972602739726</v>
      </c>
      <c r="Q1738" t="str">
        <f>IF(Table1[[#This Row],[Expiration Date]]-J1746&gt;12/31/2024,"not expired","expired")</f>
        <v>expired</v>
      </c>
      <c r="R1738">
        <f>Table1[[#This Row],[Discounted Price]]*0.95</f>
        <v>38.799899999999994</v>
      </c>
      <c r="S1738">
        <f>Table1[[#This Row],[Discounted Price]]*0.9</f>
        <v>36.757800000000003</v>
      </c>
      <c r="T1738">
        <f>Table1[[#This Row],[Discounted Price]]*0.8</f>
        <v>32.6736</v>
      </c>
      <c r="U1738">
        <f>Table1[[#This Row],[Price]]*0.52</f>
        <v>23.597600000000003</v>
      </c>
      <c r="V1738">
        <f>(Table1[[#This Row],[Price]]-Table1[[#This Row],[Scrap value]])/2</f>
        <v>10.8912</v>
      </c>
    </row>
    <row r="1739" spans="1:22" x14ac:dyDescent="0.25">
      <c r="A1739" t="s">
        <v>8373</v>
      </c>
      <c r="B1739" t="s">
        <v>35</v>
      </c>
      <c r="C1739" t="s">
        <v>47</v>
      </c>
      <c r="D1739" t="s">
        <v>8374</v>
      </c>
      <c r="E1739">
        <v>482.92</v>
      </c>
      <c r="F1739">
        <v>12</v>
      </c>
      <c r="G1739" t="s">
        <v>43728</v>
      </c>
      <c r="H1739" t="s">
        <v>8375</v>
      </c>
      <c r="I1739" s="1">
        <v>45000</v>
      </c>
      <c r="J1739" s="1">
        <v>45292</v>
      </c>
      <c r="K1739" t="s">
        <v>8376</v>
      </c>
      <c r="L1739" t="s">
        <v>8377</v>
      </c>
      <c r="M1739" t="s">
        <v>27</v>
      </c>
      <c r="N1739">
        <v>4</v>
      </c>
      <c r="O1739">
        <f>Table1[[#This Row],[Price]]-0.1*Table1[[#This Row],[Price]]</f>
        <v>434.62800000000004</v>
      </c>
      <c r="P1739" s="9">
        <f>(Table1[[#This Row],[Expiration Date]]-Table1[[#This Row],[Manufacturing Date]])/365</f>
        <v>0.8</v>
      </c>
      <c r="Q1739" t="str">
        <f>IF(Table1[[#This Row],[Expiration Date]]-J1747&gt;12/31/2024,"not expired","expired")</f>
        <v>expired</v>
      </c>
      <c r="R1739">
        <f>Table1[[#This Row],[Discounted Price]]*0.95</f>
        <v>412.89660000000003</v>
      </c>
      <c r="S1739">
        <f>Table1[[#This Row],[Discounted Price]]*0.9</f>
        <v>391.16520000000003</v>
      </c>
      <c r="T1739">
        <f>Table1[[#This Row],[Discounted Price]]*0.8</f>
        <v>347.70240000000007</v>
      </c>
      <c r="U1739">
        <f>Table1[[#This Row],[Price]]*0.52</f>
        <v>251.11840000000001</v>
      </c>
      <c r="V1739">
        <f>(Table1[[#This Row],[Price]]-Table1[[#This Row],[Scrap value]])/2</f>
        <v>115.9008</v>
      </c>
    </row>
    <row r="1740" spans="1:22" x14ac:dyDescent="0.25">
      <c r="A1740" t="s">
        <v>8378</v>
      </c>
      <c r="B1740" t="s">
        <v>29</v>
      </c>
      <c r="C1740" t="s">
        <v>47</v>
      </c>
      <c r="D1740" t="s">
        <v>8379</v>
      </c>
      <c r="E1740">
        <v>72.55</v>
      </c>
      <c r="F1740">
        <v>11</v>
      </c>
      <c r="G1740" t="s">
        <v>43728</v>
      </c>
      <c r="H1740" t="s">
        <v>8380</v>
      </c>
      <c r="I1740" s="1">
        <v>45137</v>
      </c>
      <c r="J1740" s="1">
        <v>45658</v>
      </c>
      <c r="K1740" t="s">
        <v>8381</v>
      </c>
      <c r="L1740" t="s">
        <v>8382</v>
      </c>
      <c r="M1740" t="s">
        <v>20</v>
      </c>
      <c r="N1740">
        <v>2</v>
      </c>
      <c r="O1740">
        <f>Table1[[#This Row],[Price]]-0.1*Table1[[#This Row],[Price]]</f>
        <v>65.295000000000002</v>
      </c>
      <c r="P1740" s="9">
        <f>(Table1[[#This Row],[Expiration Date]]-Table1[[#This Row],[Manufacturing Date]])/365</f>
        <v>1.4273972602739726</v>
      </c>
      <c r="Q1740" t="str">
        <f>IF(Table1[[#This Row],[Expiration Date]]-J1748&gt;12/31/2024,"not expired","expired")</f>
        <v>expired</v>
      </c>
      <c r="R1740">
        <f>Table1[[#This Row],[Discounted Price]]*0.95</f>
        <v>62.030249999999995</v>
      </c>
      <c r="S1740">
        <f>Table1[[#This Row],[Discounted Price]]*0.9</f>
        <v>58.765500000000003</v>
      </c>
      <c r="T1740">
        <f>Table1[[#This Row],[Discounted Price]]*0.8</f>
        <v>52.236000000000004</v>
      </c>
      <c r="U1740">
        <f>Table1[[#This Row],[Price]]*0.52</f>
        <v>37.725999999999999</v>
      </c>
      <c r="V1740">
        <f>(Table1[[#This Row],[Price]]-Table1[[#This Row],[Scrap value]])/2</f>
        <v>17.411999999999999</v>
      </c>
    </row>
    <row r="1741" spans="1:22" x14ac:dyDescent="0.25">
      <c r="A1741" t="s">
        <v>8383</v>
      </c>
      <c r="B1741" t="s">
        <v>29</v>
      </c>
      <c r="C1741" t="s">
        <v>47</v>
      </c>
      <c r="D1741" t="s">
        <v>8384</v>
      </c>
      <c r="E1741">
        <v>206.88</v>
      </c>
      <c r="F1741">
        <v>57</v>
      </c>
      <c r="G1741" t="s">
        <v>43728</v>
      </c>
      <c r="H1741" t="s">
        <v>8385</v>
      </c>
      <c r="I1741" s="1">
        <v>44927</v>
      </c>
      <c r="J1741" s="1">
        <v>46023</v>
      </c>
      <c r="K1741" t="s">
        <v>8386</v>
      </c>
      <c r="L1741" t="s">
        <v>8387</v>
      </c>
      <c r="M1741" t="s">
        <v>20</v>
      </c>
      <c r="N1741">
        <v>4</v>
      </c>
      <c r="O1741">
        <f>Table1[[#This Row],[Price]]-0.1*Table1[[#This Row],[Price]]</f>
        <v>186.19200000000001</v>
      </c>
      <c r="P1741" s="9">
        <f>(Table1[[#This Row],[Expiration Date]]-Table1[[#This Row],[Manufacturing Date]])/365</f>
        <v>3.0027397260273974</v>
      </c>
      <c r="Q1741" t="str">
        <f>IF(Table1[[#This Row],[Expiration Date]]-J1749&gt;12/31/2024,"not expired","expired")</f>
        <v>not expired</v>
      </c>
      <c r="R1741">
        <f>Table1[[#This Row],[Discounted Price]]*0.95</f>
        <v>176.88239999999999</v>
      </c>
      <c r="S1741">
        <f>Table1[[#This Row],[Discounted Price]]*0.9</f>
        <v>167.5728</v>
      </c>
      <c r="T1741">
        <f>Table1[[#This Row],[Discounted Price]]*0.8</f>
        <v>148.95360000000002</v>
      </c>
      <c r="U1741">
        <f>Table1[[#This Row],[Price]]*0.52</f>
        <v>107.5776</v>
      </c>
      <c r="V1741">
        <f>(Table1[[#This Row],[Price]]-Table1[[#This Row],[Scrap value]])/2</f>
        <v>49.651199999999996</v>
      </c>
    </row>
    <row r="1742" spans="1:22" x14ac:dyDescent="0.25">
      <c r="A1742" t="s">
        <v>8388</v>
      </c>
      <c r="B1742" t="s">
        <v>15</v>
      </c>
      <c r="C1742" t="s">
        <v>47</v>
      </c>
      <c r="D1742" t="s">
        <v>8389</v>
      </c>
      <c r="E1742">
        <v>140.53</v>
      </c>
      <c r="F1742">
        <v>94</v>
      </c>
      <c r="G1742" t="s">
        <v>43730</v>
      </c>
      <c r="H1742" t="s">
        <v>8390</v>
      </c>
      <c r="I1742" s="1">
        <v>45000</v>
      </c>
      <c r="J1742" s="1">
        <v>45292</v>
      </c>
      <c r="K1742" t="s">
        <v>8391</v>
      </c>
      <c r="L1742" t="s">
        <v>8392</v>
      </c>
      <c r="M1742" t="s">
        <v>45</v>
      </c>
      <c r="N1742">
        <v>4</v>
      </c>
      <c r="O1742">
        <f>Table1[[#This Row],[Price]]-0.1*Table1[[#This Row],[Price]]</f>
        <v>126.477</v>
      </c>
      <c r="P1742" s="9">
        <f>(Table1[[#This Row],[Expiration Date]]-Table1[[#This Row],[Manufacturing Date]])/365</f>
        <v>0.8</v>
      </c>
      <c r="Q1742" t="str">
        <f>IF(Table1[[#This Row],[Expiration Date]]-J1750&gt;12/31/2024,"not expired","expired")</f>
        <v>expired</v>
      </c>
      <c r="R1742">
        <f>Table1[[#This Row],[Discounted Price]]*0.95</f>
        <v>120.15315</v>
      </c>
      <c r="S1742">
        <f>Table1[[#This Row],[Discounted Price]]*0.9</f>
        <v>113.8293</v>
      </c>
      <c r="T1742">
        <f>Table1[[#This Row],[Discounted Price]]*0.8</f>
        <v>101.1816</v>
      </c>
      <c r="U1742">
        <f>Table1[[#This Row],[Price]]*0.52</f>
        <v>73.075600000000009</v>
      </c>
      <c r="V1742">
        <f>(Table1[[#This Row],[Price]]-Table1[[#This Row],[Scrap value]])/2</f>
        <v>33.727199999999996</v>
      </c>
    </row>
    <row r="1743" spans="1:22" x14ac:dyDescent="0.25">
      <c r="A1743" t="s">
        <v>8393</v>
      </c>
      <c r="B1743" t="s">
        <v>35</v>
      </c>
      <c r="C1743" t="s">
        <v>47</v>
      </c>
      <c r="D1743" t="s">
        <v>8394</v>
      </c>
      <c r="E1743">
        <v>207.42</v>
      </c>
      <c r="F1743">
        <v>3</v>
      </c>
      <c r="G1743" t="s">
        <v>43730</v>
      </c>
      <c r="H1743" t="s">
        <v>1086</v>
      </c>
      <c r="I1743" s="1">
        <v>45137</v>
      </c>
      <c r="J1743" s="1">
        <v>46023</v>
      </c>
      <c r="K1743" t="s">
        <v>8395</v>
      </c>
      <c r="L1743" t="s">
        <v>8396</v>
      </c>
      <c r="M1743" t="s">
        <v>20</v>
      </c>
      <c r="N1743">
        <v>1</v>
      </c>
      <c r="O1743">
        <f>Table1[[#This Row],[Price]]-0.1*Table1[[#This Row],[Price]]</f>
        <v>186.678</v>
      </c>
      <c r="P1743" s="9">
        <f>(Table1[[#This Row],[Expiration Date]]-Table1[[#This Row],[Manufacturing Date]])/365</f>
        <v>2.4273972602739726</v>
      </c>
      <c r="Q1743" t="str">
        <f>IF(Table1[[#This Row],[Expiration Date]]-J1751&gt;12/31/2024,"not expired","expired")</f>
        <v>expired</v>
      </c>
      <c r="R1743">
        <f>Table1[[#This Row],[Discounted Price]]*0.95</f>
        <v>177.3441</v>
      </c>
      <c r="S1743">
        <f>Table1[[#This Row],[Discounted Price]]*0.9</f>
        <v>168.0102</v>
      </c>
      <c r="T1743">
        <f>Table1[[#This Row],[Discounted Price]]*0.8</f>
        <v>149.3424</v>
      </c>
      <c r="U1743">
        <f>Table1[[#This Row],[Price]]*0.52</f>
        <v>107.8584</v>
      </c>
      <c r="V1743">
        <f>(Table1[[#This Row],[Price]]-Table1[[#This Row],[Scrap value]])/2</f>
        <v>49.780799999999992</v>
      </c>
    </row>
    <row r="1744" spans="1:22" x14ac:dyDescent="0.25">
      <c r="A1744" t="s">
        <v>8397</v>
      </c>
      <c r="B1744" t="s">
        <v>29</v>
      </c>
      <c r="C1744" t="s">
        <v>47</v>
      </c>
      <c r="D1744" t="s">
        <v>8398</v>
      </c>
      <c r="E1744">
        <v>435.36</v>
      </c>
      <c r="F1744">
        <v>99</v>
      </c>
      <c r="G1744" t="s">
        <v>43730</v>
      </c>
      <c r="H1744" t="s">
        <v>8399</v>
      </c>
      <c r="I1744" s="1">
        <v>44927</v>
      </c>
      <c r="J1744" s="1">
        <v>45658</v>
      </c>
      <c r="K1744" t="s">
        <v>8400</v>
      </c>
      <c r="L1744" t="s">
        <v>8401</v>
      </c>
      <c r="M1744" t="s">
        <v>45</v>
      </c>
      <c r="N1744">
        <v>5</v>
      </c>
      <c r="O1744">
        <f>Table1[[#This Row],[Price]]-0.1*Table1[[#This Row],[Price]]</f>
        <v>391.82400000000001</v>
      </c>
      <c r="P1744" s="9">
        <f>(Table1[[#This Row],[Expiration Date]]-Table1[[#This Row],[Manufacturing Date]])/365</f>
        <v>2.0027397260273974</v>
      </c>
      <c r="Q1744" t="str">
        <f>IF(Table1[[#This Row],[Expiration Date]]-J1752&gt;12/31/2024,"not expired","expired")</f>
        <v>not expired</v>
      </c>
      <c r="R1744">
        <f>Table1[[#This Row],[Discounted Price]]*0.95</f>
        <v>372.2328</v>
      </c>
      <c r="S1744">
        <f>Table1[[#This Row],[Discounted Price]]*0.9</f>
        <v>352.64160000000004</v>
      </c>
      <c r="T1744">
        <f>Table1[[#This Row],[Discounted Price]]*0.8</f>
        <v>313.45920000000001</v>
      </c>
      <c r="U1744">
        <f>Table1[[#This Row],[Price]]*0.52</f>
        <v>226.38720000000001</v>
      </c>
      <c r="V1744">
        <f>(Table1[[#This Row],[Price]]-Table1[[#This Row],[Scrap value]])/2</f>
        <v>104.4864</v>
      </c>
    </row>
    <row r="1745" spans="1:22" x14ac:dyDescent="0.25">
      <c r="A1745" t="s">
        <v>8402</v>
      </c>
      <c r="B1745" t="s">
        <v>29</v>
      </c>
      <c r="C1745" t="s">
        <v>47</v>
      </c>
      <c r="D1745" t="s">
        <v>8403</v>
      </c>
      <c r="E1745">
        <v>259</v>
      </c>
      <c r="F1745">
        <v>41</v>
      </c>
      <c r="G1745" t="s">
        <v>43730</v>
      </c>
      <c r="H1745" t="s">
        <v>8404</v>
      </c>
      <c r="I1745" s="1">
        <v>45137</v>
      </c>
      <c r="J1745" s="1">
        <v>46023</v>
      </c>
      <c r="K1745" t="s">
        <v>8405</v>
      </c>
      <c r="L1745" t="s">
        <v>8406</v>
      </c>
      <c r="M1745" t="s">
        <v>27</v>
      </c>
      <c r="N1745">
        <v>1</v>
      </c>
      <c r="O1745">
        <f>Table1[[#This Row],[Price]]-0.1*Table1[[#This Row],[Price]]</f>
        <v>233.1</v>
      </c>
      <c r="P1745" s="9">
        <f>(Table1[[#This Row],[Expiration Date]]-Table1[[#This Row],[Manufacturing Date]])/365</f>
        <v>2.4273972602739726</v>
      </c>
      <c r="Q1745" t="str">
        <f>IF(Table1[[#This Row],[Expiration Date]]-J1753&gt;12/31/2024,"not expired","expired")</f>
        <v>not expired</v>
      </c>
      <c r="R1745">
        <f>Table1[[#This Row],[Discounted Price]]*0.95</f>
        <v>221.44499999999999</v>
      </c>
      <c r="S1745">
        <f>Table1[[#This Row],[Discounted Price]]*0.9</f>
        <v>209.79</v>
      </c>
      <c r="T1745">
        <f>Table1[[#This Row],[Discounted Price]]*0.8</f>
        <v>186.48000000000002</v>
      </c>
      <c r="U1745">
        <f>Table1[[#This Row],[Price]]*0.52</f>
        <v>134.68</v>
      </c>
      <c r="V1745">
        <f>(Table1[[#This Row],[Price]]-Table1[[#This Row],[Scrap value]])/2</f>
        <v>62.16</v>
      </c>
    </row>
    <row r="1746" spans="1:22" x14ac:dyDescent="0.25">
      <c r="A1746" t="s">
        <v>8407</v>
      </c>
      <c r="B1746" t="s">
        <v>15</v>
      </c>
      <c r="C1746" t="s">
        <v>47</v>
      </c>
      <c r="D1746" t="s">
        <v>8408</v>
      </c>
      <c r="E1746">
        <v>224.38</v>
      </c>
      <c r="F1746">
        <v>72</v>
      </c>
      <c r="G1746" t="s">
        <v>43730</v>
      </c>
      <c r="H1746" t="s">
        <v>6016</v>
      </c>
      <c r="I1746" s="1">
        <v>44927</v>
      </c>
      <c r="J1746" s="1">
        <v>46023</v>
      </c>
      <c r="K1746" t="s">
        <v>8409</v>
      </c>
      <c r="L1746" t="s">
        <v>8410</v>
      </c>
      <c r="M1746" t="s">
        <v>45</v>
      </c>
      <c r="N1746">
        <v>3</v>
      </c>
      <c r="O1746">
        <f>Table1[[#This Row],[Price]]-0.1*Table1[[#This Row],[Price]]</f>
        <v>201.94200000000001</v>
      </c>
      <c r="P1746" s="9">
        <f>(Table1[[#This Row],[Expiration Date]]-Table1[[#This Row],[Manufacturing Date]])/365</f>
        <v>3.0027397260273974</v>
      </c>
      <c r="Q1746" t="str">
        <f>IF(Table1[[#This Row],[Expiration Date]]-J1754&gt;12/31/2024,"not expired","expired")</f>
        <v>not expired</v>
      </c>
      <c r="R1746">
        <f>Table1[[#This Row],[Discounted Price]]*0.95</f>
        <v>191.8449</v>
      </c>
      <c r="S1746">
        <f>Table1[[#This Row],[Discounted Price]]*0.9</f>
        <v>181.74780000000001</v>
      </c>
      <c r="T1746">
        <f>Table1[[#This Row],[Discounted Price]]*0.8</f>
        <v>161.55360000000002</v>
      </c>
      <c r="U1746">
        <f>Table1[[#This Row],[Price]]*0.52</f>
        <v>116.6776</v>
      </c>
      <c r="V1746">
        <f>(Table1[[#This Row],[Price]]-Table1[[#This Row],[Scrap value]])/2</f>
        <v>53.851199999999999</v>
      </c>
    </row>
    <row r="1747" spans="1:22" x14ac:dyDescent="0.25">
      <c r="A1747" t="s">
        <v>8411</v>
      </c>
      <c r="B1747" t="s">
        <v>35</v>
      </c>
      <c r="C1747" t="s">
        <v>47</v>
      </c>
      <c r="D1747" t="s">
        <v>8412</v>
      </c>
      <c r="E1747">
        <v>86.57</v>
      </c>
      <c r="F1747">
        <v>66</v>
      </c>
      <c r="G1747" t="s">
        <v>43730</v>
      </c>
      <c r="H1747" t="s">
        <v>8413</v>
      </c>
      <c r="I1747" s="1">
        <v>44927</v>
      </c>
      <c r="J1747" s="1">
        <v>45292</v>
      </c>
      <c r="K1747" t="s">
        <v>8414</v>
      </c>
      <c r="L1747" t="s">
        <v>8415</v>
      </c>
      <c r="M1747" t="s">
        <v>20</v>
      </c>
      <c r="N1747">
        <v>4</v>
      </c>
      <c r="O1747">
        <f>Table1[[#This Row],[Price]]-0.1*Table1[[#This Row],[Price]]</f>
        <v>77.912999999999997</v>
      </c>
      <c r="P1747" s="9">
        <f>(Table1[[#This Row],[Expiration Date]]-Table1[[#This Row],[Manufacturing Date]])/365</f>
        <v>1</v>
      </c>
      <c r="Q1747" t="str">
        <f>IF(Table1[[#This Row],[Expiration Date]]-J1755&gt;12/31/2024,"not expired","expired")</f>
        <v>expired</v>
      </c>
      <c r="R1747">
        <f>Table1[[#This Row],[Discounted Price]]*0.95</f>
        <v>74.017349999999993</v>
      </c>
      <c r="S1747">
        <f>Table1[[#This Row],[Discounted Price]]*0.9</f>
        <v>70.121700000000004</v>
      </c>
      <c r="T1747">
        <f>Table1[[#This Row],[Discounted Price]]*0.8</f>
        <v>62.330399999999997</v>
      </c>
      <c r="U1747">
        <f>Table1[[#This Row],[Price]]*0.52</f>
        <v>45.016399999999997</v>
      </c>
      <c r="V1747">
        <f>(Table1[[#This Row],[Price]]-Table1[[#This Row],[Scrap value]])/2</f>
        <v>20.776799999999998</v>
      </c>
    </row>
    <row r="1748" spans="1:22" x14ac:dyDescent="0.25">
      <c r="A1748" t="s">
        <v>8416</v>
      </c>
      <c r="B1748" t="s">
        <v>15</v>
      </c>
      <c r="C1748" t="s">
        <v>47</v>
      </c>
      <c r="D1748" t="s">
        <v>8417</v>
      </c>
      <c r="E1748">
        <v>456.97</v>
      </c>
      <c r="F1748">
        <v>79</v>
      </c>
      <c r="G1748" t="s">
        <v>43730</v>
      </c>
      <c r="H1748" t="s">
        <v>1765</v>
      </c>
      <c r="I1748" s="1">
        <v>45000</v>
      </c>
      <c r="J1748" s="1">
        <v>45658</v>
      </c>
      <c r="K1748" t="s">
        <v>8418</v>
      </c>
      <c r="L1748" t="s">
        <v>8419</v>
      </c>
      <c r="M1748" t="s">
        <v>20</v>
      </c>
      <c r="N1748">
        <v>1</v>
      </c>
      <c r="O1748">
        <f>Table1[[#This Row],[Price]]-0.1*Table1[[#This Row],[Price]]</f>
        <v>411.27300000000002</v>
      </c>
      <c r="P1748" s="9">
        <f>(Table1[[#This Row],[Expiration Date]]-Table1[[#This Row],[Manufacturing Date]])/365</f>
        <v>1.8027397260273972</v>
      </c>
      <c r="Q1748" t="str">
        <f>IF(Table1[[#This Row],[Expiration Date]]-J1756&gt;12/31/2024,"not expired","expired")</f>
        <v>not expired</v>
      </c>
      <c r="R1748">
        <f>Table1[[#This Row],[Discounted Price]]*0.95</f>
        <v>390.70935000000003</v>
      </c>
      <c r="S1748">
        <f>Table1[[#This Row],[Discounted Price]]*0.9</f>
        <v>370.14570000000003</v>
      </c>
      <c r="T1748">
        <f>Table1[[#This Row],[Discounted Price]]*0.8</f>
        <v>329.01840000000004</v>
      </c>
      <c r="U1748">
        <f>Table1[[#This Row],[Price]]*0.52</f>
        <v>237.62440000000001</v>
      </c>
      <c r="V1748">
        <f>(Table1[[#This Row],[Price]]-Table1[[#This Row],[Scrap value]])/2</f>
        <v>109.67280000000001</v>
      </c>
    </row>
    <row r="1749" spans="1:22" x14ac:dyDescent="0.25">
      <c r="A1749" t="s">
        <v>8420</v>
      </c>
      <c r="B1749" t="s">
        <v>29</v>
      </c>
      <c r="C1749" t="s">
        <v>47</v>
      </c>
      <c r="D1749" t="s">
        <v>8421</v>
      </c>
      <c r="E1749">
        <v>486.15</v>
      </c>
      <c r="F1749">
        <v>31</v>
      </c>
      <c r="G1749" t="s">
        <v>43730</v>
      </c>
      <c r="H1749" t="s">
        <v>8422</v>
      </c>
      <c r="I1749" s="1">
        <v>45000</v>
      </c>
      <c r="J1749" s="1">
        <v>45292</v>
      </c>
      <c r="K1749" t="s">
        <v>8423</v>
      </c>
      <c r="L1749" t="s">
        <v>8424</v>
      </c>
      <c r="M1749" t="s">
        <v>27</v>
      </c>
      <c r="N1749">
        <v>1</v>
      </c>
      <c r="O1749">
        <f>Table1[[#This Row],[Price]]-0.1*Table1[[#This Row],[Price]]</f>
        <v>437.53499999999997</v>
      </c>
      <c r="P1749" s="9">
        <f>(Table1[[#This Row],[Expiration Date]]-Table1[[#This Row],[Manufacturing Date]])/365</f>
        <v>0.8</v>
      </c>
      <c r="Q1749" t="str">
        <f>IF(Table1[[#This Row],[Expiration Date]]-J1757&gt;12/31/2024,"not expired","expired")</f>
        <v>expired</v>
      </c>
      <c r="R1749">
        <f>Table1[[#This Row],[Discounted Price]]*0.95</f>
        <v>415.65824999999995</v>
      </c>
      <c r="S1749">
        <f>Table1[[#This Row],[Discounted Price]]*0.9</f>
        <v>393.78149999999999</v>
      </c>
      <c r="T1749">
        <f>Table1[[#This Row],[Discounted Price]]*0.8</f>
        <v>350.02800000000002</v>
      </c>
      <c r="U1749">
        <f>Table1[[#This Row],[Price]]*0.52</f>
        <v>252.798</v>
      </c>
      <c r="V1749">
        <f>(Table1[[#This Row],[Price]]-Table1[[#This Row],[Scrap value]])/2</f>
        <v>116.67599999999999</v>
      </c>
    </row>
    <row r="1750" spans="1:22" x14ac:dyDescent="0.25">
      <c r="A1750" t="s">
        <v>8425</v>
      </c>
      <c r="B1750" t="s">
        <v>29</v>
      </c>
      <c r="C1750" t="s">
        <v>47</v>
      </c>
      <c r="D1750" t="s">
        <v>8426</v>
      </c>
      <c r="E1750">
        <v>185.68</v>
      </c>
      <c r="F1750">
        <v>38</v>
      </c>
      <c r="G1750" t="s">
        <v>43728</v>
      </c>
      <c r="H1750" t="s">
        <v>8427</v>
      </c>
      <c r="I1750" s="1">
        <v>44927</v>
      </c>
      <c r="J1750" s="1">
        <v>45292</v>
      </c>
      <c r="K1750" t="s">
        <v>8428</v>
      </c>
      <c r="L1750" t="s">
        <v>8429</v>
      </c>
      <c r="M1750" t="s">
        <v>45</v>
      </c>
      <c r="N1750">
        <v>1</v>
      </c>
      <c r="O1750">
        <f>Table1[[#This Row],[Price]]-0.1*Table1[[#This Row],[Price]]</f>
        <v>167.11199999999999</v>
      </c>
      <c r="P1750" s="9">
        <f>(Table1[[#This Row],[Expiration Date]]-Table1[[#This Row],[Manufacturing Date]])/365</f>
        <v>1</v>
      </c>
      <c r="Q1750" t="str">
        <f>IF(Table1[[#This Row],[Expiration Date]]-J1758&gt;12/31/2024,"not expired","expired")</f>
        <v>expired</v>
      </c>
      <c r="R1750">
        <f>Table1[[#This Row],[Discounted Price]]*0.95</f>
        <v>158.75639999999999</v>
      </c>
      <c r="S1750">
        <f>Table1[[#This Row],[Discounted Price]]*0.9</f>
        <v>150.4008</v>
      </c>
      <c r="T1750">
        <f>Table1[[#This Row],[Discounted Price]]*0.8</f>
        <v>133.68960000000001</v>
      </c>
      <c r="U1750">
        <f>Table1[[#This Row],[Price]]*0.52</f>
        <v>96.553600000000003</v>
      </c>
      <c r="V1750">
        <f>(Table1[[#This Row],[Price]]-Table1[[#This Row],[Scrap value]])/2</f>
        <v>44.563200000000002</v>
      </c>
    </row>
    <row r="1751" spans="1:22" x14ac:dyDescent="0.25">
      <c r="A1751" t="s">
        <v>8430</v>
      </c>
      <c r="B1751" t="s">
        <v>29</v>
      </c>
      <c r="C1751" t="s">
        <v>47</v>
      </c>
      <c r="D1751" t="s">
        <v>8431</v>
      </c>
      <c r="E1751">
        <v>114.84</v>
      </c>
      <c r="F1751">
        <v>56</v>
      </c>
      <c r="G1751" t="s">
        <v>43728</v>
      </c>
      <c r="H1751" t="s">
        <v>8432</v>
      </c>
      <c r="I1751" s="1">
        <v>44927</v>
      </c>
      <c r="J1751" s="1">
        <v>46023</v>
      </c>
      <c r="K1751" t="s">
        <v>8433</v>
      </c>
      <c r="L1751" t="s">
        <v>8434</v>
      </c>
      <c r="M1751" t="s">
        <v>27</v>
      </c>
      <c r="N1751">
        <v>1</v>
      </c>
      <c r="O1751">
        <f>Table1[[#This Row],[Price]]-0.1*Table1[[#This Row],[Price]]</f>
        <v>103.35599999999999</v>
      </c>
      <c r="P1751" s="9">
        <f>(Table1[[#This Row],[Expiration Date]]-Table1[[#This Row],[Manufacturing Date]])/365</f>
        <v>3.0027397260273974</v>
      </c>
      <c r="Q1751" t="str">
        <f>IF(Table1[[#This Row],[Expiration Date]]-J1759&gt;12/31/2024,"not expired","expired")</f>
        <v>not expired</v>
      </c>
      <c r="R1751">
        <f>Table1[[#This Row],[Discounted Price]]*0.95</f>
        <v>98.188199999999995</v>
      </c>
      <c r="S1751">
        <f>Table1[[#This Row],[Discounted Price]]*0.9</f>
        <v>93.020399999999995</v>
      </c>
      <c r="T1751">
        <f>Table1[[#This Row],[Discounted Price]]*0.8</f>
        <v>82.684799999999996</v>
      </c>
      <c r="U1751">
        <f>Table1[[#This Row],[Price]]*0.52</f>
        <v>59.716800000000006</v>
      </c>
      <c r="V1751">
        <f>(Table1[[#This Row],[Price]]-Table1[[#This Row],[Scrap value]])/2</f>
        <v>27.561599999999999</v>
      </c>
    </row>
    <row r="1752" spans="1:22" x14ac:dyDescent="0.25">
      <c r="A1752" t="s">
        <v>8435</v>
      </c>
      <c r="B1752" t="s">
        <v>15</v>
      </c>
      <c r="C1752" t="s">
        <v>47</v>
      </c>
      <c r="D1752" t="s">
        <v>8436</v>
      </c>
      <c r="E1752">
        <v>274.22000000000003</v>
      </c>
      <c r="F1752">
        <v>9</v>
      </c>
      <c r="G1752" t="s">
        <v>43729</v>
      </c>
      <c r="H1752" t="s">
        <v>3771</v>
      </c>
      <c r="I1752" s="1">
        <v>45000</v>
      </c>
      <c r="J1752" s="1">
        <v>45292</v>
      </c>
      <c r="K1752" t="s">
        <v>8437</v>
      </c>
      <c r="L1752" t="s">
        <v>8438</v>
      </c>
      <c r="M1752" t="s">
        <v>20</v>
      </c>
      <c r="N1752">
        <v>4</v>
      </c>
      <c r="O1752">
        <f>Table1[[#This Row],[Price]]-0.1*Table1[[#This Row],[Price]]</f>
        <v>246.79800000000003</v>
      </c>
      <c r="P1752" s="9">
        <f>(Table1[[#This Row],[Expiration Date]]-Table1[[#This Row],[Manufacturing Date]])/365</f>
        <v>0.8</v>
      </c>
      <c r="Q1752" t="str">
        <f>IF(Table1[[#This Row],[Expiration Date]]-J1760&gt;12/31/2024,"not expired","expired")</f>
        <v>expired</v>
      </c>
      <c r="R1752">
        <f>Table1[[#This Row],[Discounted Price]]*0.95</f>
        <v>234.45810000000003</v>
      </c>
      <c r="S1752">
        <f>Table1[[#This Row],[Discounted Price]]*0.9</f>
        <v>222.11820000000003</v>
      </c>
      <c r="T1752">
        <f>Table1[[#This Row],[Discounted Price]]*0.8</f>
        <v>197.43840000000003</v>
      </c>
      <c r="U1752">
        <f>Table1[[#This Row],[Price]]*0.52</f>
        <v>142.59440000000001</v>
      </c>
      <c r="V1752">
        <f>(Table1[[#This Row],[Price]]-Table1[[#This Row],[Scrap value]])/2</f>
        <v>65.81280000000001</v>
      </c>
    </row>
    <row r="1753" spans="1:22" x14ac:dyDescent="0.25">
      <c r="A1753" t="s">
        <v>8439</v>
      </c>
      <c r="B1753" t="s">
        <v>35</v>
      </c>
      <c r="C1753" t="s">
        <v>47</v>
      </c>
      <c r="D1753" t="s">
        <v>8440</v>
      </c>
      <c r="E1753">
        <v>265.33999999999997</v>
      </c>
      <c r="F1753">
        <v>60</v>
      </c>
      <c r="G1753" t="s">
        <v>43729</v>
      </c>
      <c r="H1753" t="s">
        <v>2669</v>
      </c>
      <c r="I1753" s="1">
        <v>45000</v>
      </c>
      <c r="J1753" s="1">
        <v>45292</v>
      </c>
      <c r="K1753" t="s">
        <v>8441</v>
      </c>
      <c r="L1753" t="s">
        <v>8442</v>
      </c>
      <c r="M1753" t="s">
        <v>27</v>
      </c>
      <c r="N1753">
        <v>2</v>
      </c>
      <c r="O1753">
        <f>Table1[[#This Row],[Price]]-0.1*Table1[[#This Row],[Price]]</f>
        <v>238.80599999999998</v>
      </c>
      <c r="P1753" s="9">
        <f>(Table1[[#This Row],[Expiration Date]]-Table1[[#This Row],[Manufacturing Date]])/365</f>
        <v>0.8</v>
      </c>
      <c r="Q1753" t="str">
        <f>IF(Table1[[#This Row],[Expiration Date]]-J1761&gt;12/31/2024,"not expired","expired")</f>
        <v>expired</v>
      </c>
      <c r="R1753">
        <f>Table1[[#This Row],[Discounted Price]]*0.95</f>
        <v>226.86569999999998</v>
      </c>
      <c r="S1753">
        <f>Table1[[#This Row],[Discounted Price]]*0.9</f>
        <v>214.9254</v>
      </c>
      <c r="T1753">
        <f>Table1[[#This Row],[Discounted Price]]*0.8</f>
        <v>191.04480000000001</v>
      </c>
      <c r="U1753">
        <f>Table1[[#This Row],[Price]]*0.52</f>
        <v>137.9768</v>
      </c>
      <c r="V1753">
        <f>(Table1[[#This Row],[Price]]-Table1[[#This Row],[Scrap value]])/2</f>
        <v>63.681599999999989</v>
      </c>
    </row>
    <row r="1754" spans="1:22" x14ac:dyDescent="0.25">
      <c r="A1754" t="s">
        <v>8443</v>
      </c>
      <c r="B1754" t="s">
        <v>22</v>
      </c>
      <c r="C1754" t="s">
        <v>47</v>
      </c>
      <c r="D1754" t="s">
        <v>8444</v>
      </c>
      <c r="E1754">
        <v>43.24</v>
      </c>
      <c r="F1754">
        <v>66</v>
      </c>
      <c r="G1754" t="s">
        <v>43729</v>
      </c>
      <c r="H1754" t="s">
        <v>8008</v>
      </c>
      <c r="I1754" s="1">
        <v>44927</v>
      </c>
      <c r="J1754" s="1">
        <v>45292</v>
      </c>
      <c r="K1754" t="s">
        <v>8445</v>
      </c>
      <c r="L1754" t="s">
        <v>8446</v>
      </c>
      <c r="M1754" t="s">
        <v>45</v>
      </c>
      <c r="N1754">
        <v>1</v>
      </c>
      <c r="O1754">
        <f>Table1[[#This Row],[Price]]-0.1*Table1[[#This Row],[Price]]</f>
        <v>38.916000000000004</v>
      </c>
      <c r="P1754" s="9">
        <f>(Table1[[#This Row],[Expiration Date]]-Table1[[#This Row],[Manufacturing Date]])/365</f>
        <v>1</v>
      </c>
      <c r="Q1754" t="str">
        <f>IF(Table1[[#This Row],[Expiration Date]]-J1762&gt;12/31/2024,"not expired","expired")</f>
        <v>expired</v>
      </c>
      <c r="R1754">
        <f>Table1[[#This Row],[Discounted Price]]*0.95</f>
        <v>36.970200000000006</v>
      </c>
      <c r="S1754">
        <f>Table1[[#This Row],[Discounted Price]]*0.9</f>
        <v>35.024400000000007</v>
      </c>
      <c r="T1754">
        <f>Table1[[#This Row],[Discounted Price]]*0.8</f>
        <v>31.132800000000003</v>
      </c>
      <c r="U1754">
        <f>Table1[[#This Row],[Price]]*0.52</f>
        <v>22.484800000000003</v>
      </c>
      <c r="V1754">
        <f>(Table1[[#This Row],[Price]]-Table1[[#This Row],[Scrap value]])/2</f>
        <v>10.377599999999999</v>
      </c>
    </row>
    <row r="1755" spans="1:22" x14ac:dyDescent="0.25">
      <c r="A1755" t="s">
        <v>8447</v>
      </c>
      <c r="B1755" t="s">
        <v>29</v>
      </c>
      <c r="C1755" t="s">
        <v>47</v>
      </c>
      <c r="D1755" t="s">
        <v>8448</v>
      </c>
      <c r="E1755">
        <v>285.08</v>
      </c>
      <c r="F1755">
        <v>22</v>
      </c>
      <c r="G1755" t="s">
        <v>43729</v>
      </c>
      <c r="H1755" t="s">
        <v>8449</v>
      </c>
      <c r="I1755" s="1">
        <v>45000</v>
      </c>
      <c r="J1755" s="1">
        <v>45658</v>
      </c>
      <c r="K1755" t="s">
        <v>8450</v>
      </c>
      <c r="L1755" t="s">
        <v>8451</v>
      </c>
      <c r="M1755" t="s">
        <v>20</v>
      </c>
      <c r="N1755">
        <v>2</v>
      </c>
      <c r="O1755">
        <f>Table1[[#This Row],[Price]]-0.1*Table1[[#This Row],[Price]]</f>
        <v>256.572</v>
      </c>
      <c r="P1755" s="9">
        <f>(Table1[[#This Row],[Expiration Date]]-Table1[[#This Row],[Manufacturing Date]])/365</f>
        <v>1.8027397260273972</v>
      </c>
      <c r="Q1755" t="str">
        <f>IF(Table1[[#This Row],[Expiration Date]]-J1763&gt;12/31/2024,"not expired","expired")</f>
        <v>expired</v>
      </c>
      <c r="R1755">
        <f>Table1[[#This Row],[Discounted Price]]*0.95</f>
        <v>243.74339999999998</v>
      </c>
      <c r="S1755">
        <f>Table1[[#This Row],[Discounted Price]]*0.9</f>
        <v>230.91480000000001</v>
      </c>
      <c r="T1755">
        <f>Table1[[#This Row],[Discounted Price]]*0.8</f>
        <v>205.25760000000002</v>
      </c>
      <c r="U1755">
        <f>Table1[[#This Row],[Price]]*0.52</f>
        <v>148.24160000000001</v>
      </c>
      <c r="V1755">
        <f>(Table1[[#This Row],[Price]]-Table1[[#This Row],[Scrap value]])/2</f>
        <v>68.419199999999989</v>
      </c>
    </row>
    <row r="1756" spans="1:22" x14ac:dyDescent="0.25">
      <c r="A1756" t="s">
        <v>8452</v>
      </c>
      <c r="B1756" t="s">
        <v>15</v>
      </c>
      <c r="C1756" t="s">
        <v>47</v>
      </c>
      <c r="D1756" t="s">
        <v>8453</v>
      </c>
      <c r="E1756">
        <v>323.02</v>
      </c>
      <c r="F1756">
        <v>89</v>
      </c>
      <c r="G1756" t="s">
        <v>43728</v>
      </c>
      <c r="H1756" t="s">
        <v>8454</v>
      </c>
      <c r="I1756" s="1">
        <v>45000</v>
      </c>
      <c r="J1756" s="1">
        <v>45292</v>
      </c>
      <c r="K1756" t="s">
        <v>8455</v>
      </c>
      <c r="L1756" t="s">
        <v>8456</v>
      </c>
      <c r="M1756" t="s">
        <v>27</v>
      </c>
      <c r="N1756">
        <v>4</v>
      </c>
      <c r="O1756">
        <f>Table1[[#This Row],[Price]]-0.1*Table1[[#This Row],[Price]]</f>
        <v>290.71799999999996</v>
      </c>
      <c r="P1756" s="9">
        <f>(Table1[[#This Row],[Expiration Date]]-Table1[[#This Row],[Manufacturing Date]])/365</f>
        <v>0.8</v>
      </c>
      <c r="Q1756" t="str">
        <f>IF(Table1[[#This Row],[Expiration Date]]-J1764&gt;12/31/2024,"not expired","expired")</f>
        <v>expired</v>
      </c>
      <c r="R1756">
        <f>Table1[[#This Row],[Discounted Price]]*0.95</f>
        <v>276.18209999999993</v>
      </c>
      <c r="S1756">
        <f>Table1[[#This Row],[Discounted Price]]*0.9</f>
        <v>261.64619999999996</v>
      </c>
      <c r="T1756">
        <f>Table1[[#This Row],[Discounted Price]]*0.8</f>
        <v>232.57439999999997</v>
      </c>
      <c r="U1756">
        <f>Table1[[#This Row],[Price]]*0.52</f>
        <v>167.97039999999998</v>
      </c>
      <c r="V1756">
        <f>(Table1[[#This Row],[Price]]-Table1[[#This Row],[Scrap value]])/2</f>
        <v>77.524799999999999</v>
      </c>
    </row>
    <row r="1757" spans="1:22" x14ac:dyDescent="0.25">
      <c r="A1757" t="s">
        <v>8457</v>
      </c>
      <c r="B1757" t="s">
        <v>15</v>
      </c>
      <c r="C1757" t="s">
        <v>47</v>
      </c>
      <c r="D1757" t="s">
        <v>8458</v>
      </c>
      <c r="E1757">
        <v>233.85</v>
      </c>
      <c r="F1757">
        <v>38</v>
      </c>
      <c r="G1757" t="s">
        <v>43730</v>
      </c>
      <c r="H1757" t="s">
        <v>8459</v>
      </c>
      <c r="I1757" s="1">
        <v>45137</v>
      </c>
      <c r="J1757" s="1">
        <v>45292</v>
      </c>
      <c r="K1757" t="s">
        <v>8460</v>
      </c>
      <c r="L1757" t="s">
        <v>8461</v>
      </c>
      <c r="M1757" t="s">
        <v>20</v>
      </c>
      <c r="N1757">
        <v>4</v>
      </c>
      <c r="O1757">
        <f>Table1[[#This Row],[Price]]-0.1*Table1[[#This Row],[Price]]</f>
        <v>210.465</v>
      </c>
      <c r="P1757" s="9">
        <f>(Table1[[#This Row],[Expiration Date]]-Table1[[#This Row],[Manufacturing Date]])/365</f>
        <v>0.42465753424657532</v>
      </c>
      <c r="Q1757" t="str">
        <f>IF(Table1[[#This Row],[Expiration Date]]-J1765&gt;12/31/2024,"not expired","expired")</f>
        <v>expired</v>
      </c>
      <c r="R1757">
        <f>Table1[[#This Row],[Discounted Price]]*0.95</f>
        <v>199.94174999999998</v>
      </c>
      <c r="S1757">
        <f>Table1[[#This Row],[Discounted Price]]*0.9</f>
        <v>189.41849999999999</v>
      </c>
      <c r="T1757">
        <f>Table1[[#This Row],[Discounted Price]]*0.8</f>
        <v>168.37200000000001</v>
      </c>
      <c r="U1757">
        <f>Table1[[#This Row],[Price]]*0.52</f>
        <v>121.602</v>
      </c>
      <c r="V1757">
        <f>(Table1[[#This Row],[Price]]-Table1[[#This Row],[Scrap value]])/2</f>
        <v>56.123999999999995</v>
      </c>
    </row>
    <row r="1758" spans="1:22" x14ac:dyDescent="0.25">
      <c r="A1758" t="s">
        <v>8462</v>
      </c>
      <c r="B1758" t="s">
        <v>35</v>
      </c>
      <c r="C1758" t="s">
        <v>47</v>
      </c>
      <c r="D1758" t="s">
        <v>8463</v>
      </c>
      <c r="E1758">
        <v>393.48</v>
      </c>
      <c r="F1758">
        <v>54</v>
      </c>
      <c r="G1758" t="s">
        <v>43728</v>
      </c>
      <c r="H1758" t="s">
        <v>1480</v>
      </c>
      <c r="I1758" s="1">
        <v>45000</v>
      </c>
      <c r="J1758" s="1">
        <v>45292</v>
      </c>
      <c r="K1758" t="s">
        <v>8464</v>
      </c>
      <c r="L1758" t="s">
        <v>8465</v>
      </c>
      <c r="M1758" t="s">
        <v>20</v>
      </c>
      <c r="N1758">
        <v>5</v>
      </c>
      <c r="O1758">
        <f>Table1[[#This Row],[Price]]-0.1*Table1[[#This Row],[Price]]</f>
        <v>354.13200000000001</v>
      </c>
      <c r="P1758" s="9">
        <f>(Table1[[#This Row],[Expiration Date]]-Table1[[#This Row],[Manufacturing Date]])/365</f>
        <v>0.8</v>
      </c>
      <c r="Q1758" t="str">
        <f>IF(Table1[[#This Row],[Expiration Date]]-J1766&gt;12/31/2024,"not expired","expired")</f>
        <v>expired</v>
      </c>
      <c r="R1758">
        <f>Table1[[#This Row],[Discounted Price]]*0.95</f>
        <v>336.42539999999997</v>
      </c>
      <c r="S1758">
        <f>Table1[[#This Row],[Discounted Price]]*0.9</f>
        <v>318.71879999999999</v>
      </c>
      <c r="T1758">
        <f>Table1[[#This Row],[Discounted Price]]*0.8</f>
        <v>283.30560000000003</v>
      </c>
      <c r="U1758">
        <f>Table1[[#This Row],[Price]]*0.52</f>
        <v>204.60960000000003</v>
      </c>
      <c r="V1758">
        <f>(Table1[[#This Row],[Price]]-Table1[[#This Row],[Scrap value]])/2</f>
        <v>94.435199999999995</v>
      </c>
    </row>
    <row r="1759" spans="1:22" x14ac:dyDescent="0.25">
      <c r="A1759" t="s">
        <v>8466</v>
      </c>
      <c r="B1759" t="s">
        <v>22</v>
      </c>
      <c r="C1759" t="s">
        <v>47</v>
      </c>
      <c r="D1759" t="s">
        <v>8467</v>
      </c>
      <c r="E1759">
        <v>343.22</v>
      </c>
      <c r="F1759">
        <v>26</v>
      </c>
      <c r="G1759" t="s">
        <v>43729</v>
      </c>
      <c r="H1759" t="s">
        <v>6367</v>
      </c>
      <c r="I1759" s="1">
        <v>45000</v>
      </c>
      <c r="J1759" s="1">
        <v>45658</v>
      </c>
      <c r="K1759" t="s">
        <v>8468</v>
      </c>
      <c r="L1759" t="s">
        <v>8469</v>
      </c>
      <c r="M1759" t="s">
        <v>20</v>
      </c>
      <c r="N1759">
        <v>4</v>
      </c>
      <c r="O1759">
        <f>Table1[[#This Row],[Price]]-0.1*Table1[[#This Row],[Price]]</f>
        <v>308.89800000000002</v>
      </c>
      <c r="P1759" s="9">
        <f>(Table1[[#This Row],[Expiration Date]]-Table1[[#This Row],[Manufacturing Date]])/365</f>
        <v>1.8027397260273972</v>
      </c>
      <c r="Q1759" t="str">
        <f>IF(Table1[[#This Row],[Expiration Date]]-J1767&gt;12/31/2024,"not expired","expired")</f>
        <v>expired</v>
      </c>
      <c r="R1759">
        <f>Table1[[#This Row],[Discounted Price]]*0.95</f>
        <v>293.45310000000001</v>
      </c>
      <c r="S1759">
        <f>Table1[[#This Row],[Discounted Price]]*0.9</f>
        <v>278.00820000000004</v>
      </c>
      <c r="T1759">
        <f>Table1[[#This Row],[Discounted Price]]*0.8</f>
        <v>247.11840000000004</v>
      </c>
      <c r="U1759">
        <f>Table1[[#This Row],[Price]]*0.52</f>
        <v>178.47440000000003</v>
      </c>
      <c r="V1759">
        <f>(Table1[[#This Row],[Price]]-Table1[[#This Row],[Scrap value]])/2</f>
        <v>82.372799999999998</v>
      </c>
    </row>
    <row r="1760" spans="1:22" x14ac:dyDescent="0.25">
      <c r="A1760" t="s">
        <v>8470</v>
      </c>
      <c r="B1760" t="s">
        <v>15</v>
      </c>
      <c r="C1760" t="s">
        <v>47</v>
      </c>
      <c r="D1760" t="s">
        <v>8471</v>
      </c>
      <c r="E1760">
        <v>160.37</v>
      </c>
      <c r="F1760">
        <v>85</v>
      </c>
      <c r="G1760" t="s">
        <v>43729</v>
      </c>
      <c r="H1760" t="s">
        <v>8472</v>
      </c>
      <c r="I1760" s="1">
        <v>45000</v>
      </c>
      <c r="J1760" s="1">
        <v>45292</v>
      </c>
      <c r="K1760" t="s">
        <v>8473</v>
      </c>
      <c r="L1760" t="s">
        <v>8474</v>
      </c>
      <c r="M1760" t="s">
        <v>45</v>
      </c>
      <c r="N1760">
        <v>3</v>
      </c>
      <c r="O1760">
        <f>Table1[[#This Row],[Price]]-0.1*Table1[[#This Row],[Price]]</f>
        <v>144.333</v>
      </c>
      <c r="P1760" s="9">
        <f>(Table1[[#This Row],[Expiration Date]]-Table1[[#This Row],[Manufacturing Date]])/365</f>
        <v>0.8</v>
      </c>
      <c r="Q1760" t="str">
        <f>IF(Table1[[#This Row],[Expiration Date]]-J1768&gt;12/31/2024,"not expired","expired")</f>
        <v>expired</v>
      </c>
      <c r="R1760">
        <f>Table1[[#This Row],[Discounted Price]]*0.95</f>
        <v>137.11634999999998</v>
      </c>
      <c r="S1760">
        <f>Table1[[#This Row],[Discounted Price]]*0.9</f>
        <v>129.8997</v>
      </c>
      <c r="T1760">
        <f>Table1[[#This Row],[Discounted Price]]*0.8</f>
        <v>115.46640000000001</v>
      </c>
      <c r="U1760">
        <f>Table1[[#This Row],[Price]]*0.52</f>
        <v>83.392400000000009</v>
      </c>
      <c r="V1760">
        <f>(Table1[[#This Row],[Price]]-Table1[[#This Row],[Scrap value]])/2</f>
        <v>38.488799999999998</v>
      </c>
    </row>
    <row r="1761" spans="1:22" x14ac:dyDescent="0.25">
      <c r="A1761" t="s">
        <v>8475</v>
      </c>
      <c r="B1761" t="s">
        <v>35</v>
      </c>
      <c r="C1761" t="s">
        <v>47</v>
      </c>
      <c r="D1761" t="s">
        <v>8476</v>
      </c>
      <c r="E1761">
        <v>483.54</v>
      </c>
      <c r="F1761">
        <v>38</v>
      </c>
      <c r="G1761" t="s">
        <v>43728</v>
      </c>
      <c r="H1761" t="s">
        <v>8477</v>
      </c>
      <c r="I1761" s="1">
        <v>45137</v>
      </c>
      <c r="J1761" s="1">
        <v>46023</v>
      </c>
      <c r="K1761" t="s">
        <v>8478</v>
      </c>
      <c r="L1761" t="s">
        <v>8479</v>
      </c>
      <c r="M1761" t="s">
        <v>20</v>
      </c>
      <c r="N1761">
        <v>2</v>
      </c>
      <c r="O1761">
        <f>Table1[[#This Row],[Price]]-0.1*Table1[[#This Row],[Price]]</f>
        <v>435.18600000000004</v>
      </c>
      <c r="P1761" s="9">
        <f>(Table1[[#This Row],[Expiration Date]]-Table1[[#This Row],[Manufacturing Date]])/365</f>
        <v>2.4273972602739726</v>
      </c>
      <c r="Q1761" t="str">
        <f>IF(Table1[[#This Row],[Expiration Date]]-J1769&gt;12/31/2024,"not expired","expired")</f>
        <v>not expired</v>
      </c>
      <c r="R1761">
        <f>Table1[[#This Row],[Discounted Price]]*0.95</f>
        <v>413.42670000000004</v>
      </c>
      <c r="S1761">
        <f>Table1[[#This Row],[Discounted Price]]*0.9</f>
        <v>391.66740000000004</v>
      </c>
      <c r="T1761">
        <f>Table1[[#This Row],[Discounted Price]]*0.8</f>
        <v>348.14880000000005</v>
      </c>
      <c r="U1761">
        <f>Table1[[#This Row],[Price]]*0.52</f>
        <v>251.44080000000002</v>
      </c>
      <c r="V1761">
        <f>(Table1[[#This Row],[Price]]-Table1[[#This Row],[Scrap value]])/2</f>
        <v>116.0496</v>
      </c>
    </row>
    <row r="1762" spans="1:22" x14ac:dyDescent="0.25">
      <c r="A1762" t="s">
        <v>8480</v>
      </c>
      <c r="B1762" t="s">
        <v>15</v>
      </c>
      <c r="C1762" t="s">
        <v>47</v>
      </c>
      <c r="D1762" t="s">
        <v>8481</v>
      </c>
      <c r="E1762">
        <v>435.44</v>
      </c>
      <c r="F1762">
        <v>80</v>
      </c>
      <c r="G1762" t="s">
        <v>43730</v>
      </c>
      <c r="H1762" t="s">
        <v>8482</v>
      </c>
      <c r="I1762" s="1">
        <v>44927</v>
      </c>
      <c r="J1762" s="1">
        <v>45658</v>
      </c>
      <c r="K1762" t="s">
        <v>8483</v>
      </c>
      <c r="L1762" t="s">
        <v>8484</v>
      </c>
      <c r="M1762" t="s">
        <v>45</v>
      </c>
      <c r="N1762">
        <v>4</v>
      </c>
      <c r="O1762">
        <f>Table1[[#This Row],[Price]]-0.1*Table1[[#This Row],[Price]]</f>
        <v>391.89600000000002</v>
      </c>
      <c r="P1762" s="9">
        <f>(Table1[[#This Row],[Expiration Date]]-Table1[[#This Row],[Manufacturing Date]])/365</f>
        <v>2.0027397260273974</v>
      </c>
      <c r="Q1762" t="str">
        <f>IF(Table1[[#This Row],[Expiration Date]]-J1770&gt;12/31/2024,"not expired","expired")</f>
        <v>expired</v>
      </c>
      <c r="R1762">
        <f>Table1[[#This Row],[Discounted Price]]*0.95</f>
        <v>372.30119999999999</v>
      </c>
      <c r="S1762">
        <f>Table1[[#This Row],[Discounted Price]]*0.9</f>
        <v>352.70640000000003</v>
      </c>
      <c r="T1762">
        <f>Table1[[#This Row],[Discounted Price]]*0.8</f>
        <v>313.51680000000005</v>
      </c>
      <c r="U1762">
        <f>Table1[[#This Row],[Price]]*0.52</f>
        <v>226.4288</v>
      </c>
      <c r="V1762">
        <f>(Table1[[#This Row],[Price]]-Table1[[#This Row],[Scrap value]])/2</f>
        <v>104.5056</v>
      </c>
    </row>
    <row r="1763" spans="1:22" x14ac:dyDescent="0.25">
      <c r="A1763" t="s">
        <v>8485</v>
      </c>
      <c r="B1763" t="s">
        <v>29</v>
      </c>
      <c r="C1763" t="s">
        <v>47</v>
      </c>
      <c r="D1763" t="s">
        <v>8486</v>
      </c>
      <c r="E1763">
        <v>101.55</v>
      </c>
      <c r="F1763">
        <v>63</v>
      </c>
      <c r="G1763" t="s">
        <v>43730</v>
      </c>
      <c r="H1763" t="s">
        <v>8487</v>
      </c>
      <c r="I1763" s="1">
        <v>44927</v>
      </c>
      <c r="J1763" s="1">
        <v>45658</v>
      </c>
      <c r="K1763" t="s">
        <v>8488</v>
      </c>
      <c r="L1763" t="s">
        <v>8489</v>
      </c>
      <c r="M1763" t="s">
        <v>20</v>
      </c>
      <c r="N1763">
        <v>3</v>
      </c>
      <c r="O1763">
        <f>Table1[[#This Row],[Price]]-0.1*Table1[[#This Row],[Price]]</f>
        <v>91.394999999999996</v>
      </c>
      <c r="P1763" s="9">
        <f>(Table1[[#This Row],[Expiration Date]]-Table1[[#This Row],[Manufacturing Date]])/365</f>
        <v>2.0027397260273974</v>
      </c>
      <c r="Q1763" t="str">
        <f>IF(Table1[[#This Row],[Expiration Date]]-J1771&gt;12/31/2024,"not expired","expired")</f>
        <v>not expired</v>
      </c>
      <c r="R1763">
        <f>Table1[[#This Row],[Discounted Price]]*0.95</f>
        <v>86.825249999999997</v>
      </c>
      <c r="S1763">
        <f>Table1[[#This Row],[Discounted Price]]*0.9</f>
        <v>82.255499999999998</v>
      </c>
      <c r="T1763">
        <f>Table1[[#This Row],[Discounted Price]]*0.8</f>
        <v>73.116</v>
      </c>
      <c r="U1763">
        <f>Table1[[#This Row],[Price]]*0.52</f>
        <v>52.805999999999997</v>
      </c>
      <c r="V1763">
        <f>(Table1[[#This Row],[Price]]-Table1[[#This Row],[Scrap value]])/2</f>
        <v>24.372</v>
      </c>
    </row>
    <row r="1764" spans="1:22" x14ac:dyDescent="0.25">
      <c r="A1764" t="s">
        <v>8490</v>
      </c>
      <c r="B1764" t="s">
        <v>35</v>
      </c>
      <c r="C1764" t="s">
        <v>47</v>
      </c>
      <c r="D1764" t="s">
        <v>8491</v>
      </c>
      <c r="E1764">
        <v>339.27</v>
      </c>
      <c r="F1764">
        <v>41</v>
      </c>
      <c r="G1764" t="s">
        <v>43728</v>
      </c>
      <c r="H1764" t="s">
        <v>74</v>
      </c>
      <c r="I1764" s="1">
        <v>45000</v>
      </c>
      <c r="J1764" s="1">
        <v>46023</v>
      </c>
      <c r="K1764" t="s">
        <v>8492</v>
      </c>
      <c r="L1764" t="s">
        <v>8493</v>
      </c>
      <c r="M1764" t="s">
        <v>20</v>
      </c>
      <c r="N1764">
        <v>4</v>
      </c>
      <c r="O1764">
        <f>Table1[[#This Row],[Price]]-0.1*Table1[[#This Row],[Price]]</f>
        <v>305.34299999999996</v>
      </c>
      <c r="P1764" s="9">
        <f>(Table1[[#This Row],[Expiration Date]]-Table1[[#This Row],[Manufacturing Date]])/365</f>
        <v>2.8027397260273972</v>
      </c>
      <c r="Q1764" t="str">
        <f>IF(Table1[[#This Row],[Expiration Date]]-J1772&gt;12/31/2024,"not expired","expired")</f>
        <v>not expired</v>
      </c>
      <c r="R1764">
        <f>Table1[[#This Row],[Discounted Price]]*0.95</f>
        <v>290.07584999999995</v>
      </c>
      <c r="S1764">
        <f>Table1[[#This Row],[Discounted Price]]*0.9</f>
        <v>274.80869999999999</v>
      </c>
      <c r="T1764">
        <f>Table1[[#This Row],[Discounted Price]]*0.8</f>
        <v>244.27439999999999</v>
      </c>
      <c r="U1764">
        <f>Table1[[#This Row],[Price]]*0.52</f>
        <v>176.4204</v>
      </c>
      <c r="V1764">
        <f>(Table1[[#This Row],[Price]]-Table1[[#This Row],[Scrap value]])/2</f>
        <v>81.424799999999991</v>
      </c>
    </row>
    <row r="1765" spans="1:22" x14ac:dyDescent="0.25">
      <c r="A1765" t="s">
        <v>8494</v>
      </c>
      <c r="B1765" t="s">
        <v>22</v>
      </c>
      <c r="C1765" t="s">
        <v>47</v>
      </c>
      <c r="D1765" t="s">
        <v>8495</v>
      </c>
      <c r="E1765">
        <v>188.26</v>
      </c>
      <c r="F1765">
        <v>6</v>
      </c>
      <c r="G1765" t="s">
        <v>43730</v>
      </c>
      <c r="H1765" t="s">
        <v>8496</v>
      </c>
      <c r="I1765" s="1">
        <v>45000</v>
      </c>
      <c r="J1765" s="1">
        <v>46023</v>
      </c>
      <c r="K1765" t="s">
        <v>8497</v>
      </c>
      <c r="L1765" t="s">
        <v>8498</v>
      </c>
      <c r="M1765" t="s">
        <v>45</v>
      </c>
      <c r="N1765">
        <v>4</v>
      </c>
      <c r="O1765">
        <f>Table1[[#This Row],[Price]]-0.1*Table1[[#This Row],[Price]]</f>
        <v>169.434</v>
      </c>
      <c r="P1765" s="9">
        <f>(Table1[[#This Row],[Expiration Date]]-Table1[[#This Row],[Manufacturing Date]])/365</f>
        <v>2.8027397260273972</v>
      </c>
      <c r="Q1765" t="str">
        <f>IF(Table1[[#This Row],[Expiration Date]]-J1773&gt;12/31/2024,"not expired","expired")</f>
        <v>not expired</v>
      </c>
      <c r="R1765">
        <f>Table1[[#This Row],[Discounted Price]]*0.95</f>
        <v>160.9623</v>
      </c>
      <c r="S1765">
        <f>Table1[[#This Row],[Discounted Price]]*0.9</f>
        <v>152.4906</v>
      </c>
      <c r="T1765">
        <f>Table1[[#This Row],[Discounted Price]]*0.8</f>
        <v>135.5472</v>
      </c>
      <c r="U1765">
        <f>Table1[[#This Row],[Price]]*0.52</f>
        <v>97.895200000000003</v>
      </c>
      <c r="V1765">
        <f>(Table1[[#This Row],[Price]]-Table1[[#This Row],[Scrap value]])/2</f>
        <v>45.182399999999994</v>
      </c>
    </row>
    <row r="1766" spans="1:22" x14ac:dyDescent="0.25">
      <c r="A1766" t="s">
        <v>8499</v>
      </c>
      <c r="B1766" t="s">
        <v>15</v>
      </c>
      <c r="C1766" t="s">
        <v>47</v>
      </c>
      <c r="D1766" t="s">
        <v>8500</v>
      </c>
      <c r="E1766">
        <v>76.739999999999995</v>
      </c>
      <c r="F1766">
        <v>23</v>
      </c>
      <c r="G1766" t="s">
        <v>43728</v>
      </c>
      <c r="H1766" t="s">
        <v>8501</v>
      </c>
      <c r="I1766" s="1">
        <v>45000</v>
      </c>
      <c r="J1766" s="1">
        <v>45658</v>
      </c>
      <c r="K1766" t="s">
        <v>8502</v>
      </c>
      <c r="L1766" t="s">
        <v>8503</v>
      </c>
      <c r="M1766" t="s">
        <v>20</v>
      </c>
      <c r="N1766">
        <v>4</v>
      </c>
      <c r="O1766">
        <f>Table1[[#This Row],[Price]]-0.1*Table1[[#This Row],[Price]]</f>
        <v>69.066000000000003</v>
      </c>
      <c r="P1766" s="9">
        <f>(Table1[[#This Row],[Expiration Date]]-Table1[[#This Row],[Manufacturing Date]])/365</f>
        <v>1.8027397260273972</v>
      </c>
      <c r="Q1766" t="str">
        <f>IF(Table1[[#This Row],[Expiration Date]]-J1774&gt;12/31/2024,"not expired","expired")</f>
        <v>expired</v>
      </c>
      <c r="R1766">
        <f>Table1[[#This Row],[Discounted Price]]*0.95</f>
        <v>65.612700000000004</v>
      </c>
      <c r="S1766">
        <f>Table1[[#This Row],[Discounted Price]]*0.9</f>
        <v>62.159400000000005</v>
      </c>
      <c r="T1766">
        <f>Table1[[#This Row],[Discounted Price]]*0.8</f>
        <v>55.252800000000008</v>
      </c>
      <c r="U1766">
        <f>Table1[[#This Row],[Price]]*0.52</f>
        <v>39.904800000000002</v>
      </c>
      <c r="V1766">
        <f>(Table1[[#This Row],[Price]]-Table1[[#This Row],[Scrap value]])/2</f>
        <v>18.417599999999997</v>
      </c>
    </row>
    <row r="1767" spans="1:22" x14ac:dyDescent="0.25">
      <c r="A1767" t="s">
        <v>8504</v>
      </c>
      <c r="B1767" t="s">
        <v>15</v>
      </c>
      <c r="C1767" t="s">
        <v>47</v>
      </c>
      <c r="D1767" t="s">
        <v>8505</v>
      </c>
      <c r="E1767">
        <v>51.01</v>
      </c>
      <c r="F1767">
        <v>75</v>
      </c>
      <c r="G1767" t="s">
        <v>43728</v>
      </c>
      <c r="H1767" t="s">
        <v>8506</v>
      </c>
      <c r="I1767" s="1">
        <v>44927</v>
      </c>
      <c r="J1767" s="1">
        <v>45658</v>
      </c>
      <c r="K1767" t="s">
        <v>8507</v>
      </c>
      <c r="L1767" t="s">
        <v>8508</v>
      </c>
      <c r="M1767" t="s">
        <v>45</v>
      </c>
      <c r="N1767">
        <v>3</v>
      </c>
      <c r="O1767">
        <f>Table1[[#This Row],[Price]]-0.1*Table1[[#This Row],[Price]]</f>
        <v>45.908999999999999</v>
      </c>
      <c r="P1767" s="9">
        <f>(Table1[[#This Row],[Expiration Date]]-Table1[[#This Row],[Manufacturing Date]])/365</f>
        <v>2.0027397260273974</v>
      </c>
      <c r="Q1767" t="str">
        <f>IF(Table1[[#This Row],[Expiration Date]]-J1775&gt;12/31/2024,"not expired","expired")</f>
        <v>not expired</v>
      </c>
      <c r="R1767">
        <f>Table1[[#This Row],[Discounted Price]]*0.95</f>
        <v>43.613549999999996</v>
      </c>
      <c r="S1767">
        <f>Table1[[#This Row],[Discounted Price]]*0.9</f>
        <v>41.318100000000001</v>
      </c>
      <c r="T1767">
        <f>Table1[[#This Row],[Discounted Price]]*0.8</f>
        <v>36.727200000000003</v>
      </c>
      <c r="U1767">
        <f>Table1[[#This Row],[Price]]*0.52</f>
        <v>26.525199999999998</v>
      </c>
      <c r="V1767">
        <f>(Table1[[#This Row],[Price]]-Table1[[#This Row],[Scrap value]])/2</f>
        <v>12.2424</v>
      </c>
    </row>
    <row r="1768" spans="1:22" x14ac:dyDescent="0.25">
      <c r="A1768" t="s">
        <v>8509</v>
      </c>
      <c r="B1768" t="s">
        <v>35</v>
      </c>
      <c r="C1768" t="s">
        <v>47</v>
      </c>
      <c r="D1768" t="s">
        <v>8510</v>
      </c>
      <c r="E1768">
        <v>367.27</v>
      </c>
      <c r="F1768">
        <v>95</v>
      </c>
      <c r="G1768" t="s">
        <v>43730</v>
      </c>
      <c r="H1768" t="s">
        <v>8511</v>
      </c>
      <c r="I1768" s="1">
        <v>45137</v>
      </c>
      <c r="J1768" s="1">
        <v>45658</v>
      </c>
      <c r="K1768" t="s">
        <v>8512</v>
      </c>
      <c r="L1768" t="s">
        <v>8513</v>
      </c>
      <c r="M1768" t="s">
        <v>20</v>
      </c>
      <c r="N1768">
        <v>3</v>
      </c>
      <c r="O1768">
        <f>Table1[[#This Row],[Price]]-0.1*Table1[[#This Row],[Price]]</f>
        <v>330.54300000000001</v>
      </c>
      <c r="P1768" s="9">
        <f>(Table1[[#This Row],[Expiration Date]]-Table1[[#This Row],[Manufacturing Date]])/365</f>
        <v>1.4273972602739726</v>
      </c>
      <c r="Q1768" t="str">
        <f>IF(Table1[[#This Row],[Expiration Date]]-J1776&gt;12/31/2024,"not expired","expired")</f>
        <v>not expired</v>
      </c>
      <c r="R1768">
        <f>Table1[[#This Row],[Discounted Price]]*0.95</f>
        <v>314.01585</v>
      </c>
      <c r="S1768">
        <f>Table1[[#This Row],[Discounted Price]]*0.9</f>
        <v>297.48869999999999</v>
      </c>
      <c r="T1768">
        <f>Table1[[#This Row],[Discounted Price]]*0.8</f>
        <v>264.43440000000004</v>
      </c>
      <c r="U1768">
        <f>Table1[[#This Row],[Price]]*0.52</f>
        <v>190.9804</v>
      </c>
      <c r="V1768">
        <f>(Table1[[#This Row],[Price]]-Table1[[#This Row],[Scrap value]])/2</f>
        <v>88.144799999999989</v>
      </c>
    </row>
    <row r="1769" spans="1:22" x14ac:dyDescent="0.25">
      <c r="A1769" t="s">
        <v>8514</v>
      </c>
      <c r="B1769" t="s">
        <v>22</v>
      </c>
      <c r="C1769" t="s">
        <v>47</v>
      </c>
      <c r="D1769" t="s">
        <v>8515</v>
      </c>
      <c r="E1769">
        <v>409.21</v>
      </c>
      <c r="F1769">
        <v>74</v>
      </c>
      <c r="G1769" t="s">
        <v>43730</v>
      </c>
      <c r="H1769" t="s">
        <v>583</v>
      </c>
      <c r="I1769" s="1">
        <v>45137</v>
      </c>
      <c r="J1769" s="1">
        <v>45292</v>
      </c>
      <c r="K1769" t="s">
        <v>8516</v>
      </c>
      <c r="L1769" t="s">
        <v>8517</v>
      </c>
      <c r="M1769" t="s">
        <v>20</v>
      </c>
      <c r="N1769">
        <v>5</v>
      </c>
      <c r="O1769">
        <f>Table1[[#This Row],[Price]]-0.1*Table1[[#This Row],[Price]]</f>
        <v>368.28899999999999</v>
      </c>
      <c r="P1769" s="9">
        <f>(Table1[[#This Row],[Expiration Date]]-Table1[[#This Row],[Manufacturing Date]])/365</f>
        <v>0.42465753424657532</v>
      </c>
      <c r="Q1769" t="str">
        <f>IF(Table1[[#This Row],[Expiration Date]]-J1777&gt;12/31/2024,"not expired","expired")</f>
        <v>expired</v>
      </c>
      <c r="R1769">
        <f>Table1[[#This Row],[Discounted Price]]*0.95</f>
        <v>349.87455</v>
      </c>
      <c r="S1769">
        <f>Table1[[#This Row],[Discounted Price]]*0.9</f>
        <v>331.46010000000001</v>
      </c>
      <c r="T1769">
        <f>Table1[[#This Row],[Discounted Price]]*0.8</f>
        <v>294.63119999999998</v>
      </c>
      <c r="U1769">
        <f>Table1[[#This Row],[Price]]*0.52</f>
        <v>212.78919999999999</v>
      </c>
      <c r="V1769">
        <f>(Table1[[#This Row],[Price]]-Table1[[#This Row],[Scrap value]])/2</f>
        <v>98.210399999999993</v>
      </c>
    </row>
    <row r="1770" spans="1:22" x14ac:dyDescent="0.25">
      <c r="A1770" t="s">
        <v>8518</v>
      </c>
      <c r="B1770" t="s">
        <v>35</v>
      </c>
      <c r="C1770" t="s">
        <v>47</v>
      </c>
      <c r="D1770" t="s">
        <v>8519</v>
      </c>
      <c r="E1770">
        <v>80.430000000000007</v>
      </c>
      <c r="F1770">
        <v>58</v>
      </c>
      <c r="G1770" t="s">
        <v>43728</v>
      </c>
      <c r="H1770" t="s">
        <v>8520</v>
      </c>
      <c r="I1770" s="1">
        <v>44927</v>
      </c>
      <c r="J1770" s="1">
        <v>45658</v>
      </c>
      <c r="K1770" t="s">
        <v>8521</v>
      </c>
      <c r="L1770" t="s">
        <v>8522</v>
      </c>
      <c r="M1770" t="s">
        <v>20</v>
      </c>
      <c r="N1770">
        <v>3</v>
      </c>
      <c r="O1770">
        <f>Table1[[#This Row],[Price]]-0.1*Table1[[#This Row],[Price]]</f>
        <v>72.387</v>
      </c>
      <c r="P1770" s="9">
        <f>(Table1[[#This Row],[Expiration Date]]-Table1[[#This Row],[Manufacturing Date]])/365</f>
        <v>2.0027397260273974</v>
      </c>
      <c r="Q1770" t="str">
        <f>IF(Table1[[#This Row],[Expiration Date]]-J1778&gt;12/31/2024,"not expired","expired")</f>
        <v>not expired</v>
      </c>
      <c r="R1770">
        <f>Table1[[#This Row],[Discounted Price]]*0.95</f>
        <v>68.767650000000003</v>
      </c>
      <c r="S1770">
        <f>Table1[[#This Row],[Discounted Price]]*0.9</f>
        <v>65.148300000000006</v>
      </c>
      <c r="T1770">
        <f>Table1[[#This Row],[Discounted Price]]*0.8</f>
        <v>57.909600000000005</v>
      </c>
      <c r="U1770">
        <f>Table1[[#This Row],[Price]]*0.52</f>
        <v>41.823600000000006</v>
      </c>
      <c r="V1770">
        <f>(Table1[[#This Row],[Price]]-Table1[[#This Row],[Scrap value]])/2</f>
        <v>19.3032</v>
      </c>
    </row>
    <row r="1771" spans="1:22" x14ac:dyDescent="0.25">
      <c r="A1771" t="s">
        <v>8523</v>
      </c>
      <c r="B1771" t="s">
        <v>15</v>
      </c>
      <c r="C1771" t="s">
        <v>47</v>
      </c>
      <c r="D1771" t="s">
        <v>8524</v>
      </c>
      <c r="E1771">
        <v>198.7</v>
      </c>
      <c r="F1771">
        <v>73</v>
      </c>
      <c r="G1771" t="s">
        <v>43730</v>
      </c>
      <c r="H1771" t="s">
        <v>7271</v>
      </c>
      <c r="I1771" s="1">
        <v>44927</v>
      </c>
      <c r="J1771" s="1">
        <v>45292</v>
      </c>
      <c r="K1771" t="s">
        <v>8525</v>
      </c>
      <c r="L1771" t="s">
        <v>8526</v>
      </c>
      <c r="M1771" t="s">
        <v>27</v>
      </c>
      <c r="N1771">
        <v>3</v>
      </c>
      <c r="O1771">
        <f>Table1[[#This Row],[Price]]-0.1*Table1[[#This Row],[Price]]</f>
        <v>178.82999999999998</v>
      </c>
      <c r="P1771" s="9">
        <f>(Table1[[#This Row],[Expiration Date]]-Table1[[#This Row],[Manufacturing Date]])/365</f>
        <v>1</v>
      </c>
      <c r="Q1771" t="str">
        <f>IF(Table1[[#This Row],[Expiration Date]]-J1779&gt;12/31/2024,"not expired","expired")</f>
        <v>expired</v>
      </c>
      <c r="R1771">
        <f>Table1[[#This Row],[Discounted Price]]*0.95</f>
        <v>169.88849999999996</v>
      </c>
      <c r="S1771">
        <f>Table1[[#This Row],[Discounted Price]]*0.9</f>
        <v>160.947</v>
      </c>
      <c r="T1771">
        <f>Table1[[#This Row],[Discounted Price]]*0.8</f>
        <v>143.06399999999999</v>
      </c>
      <c r="U1771">
        <f>Table1[[#This Row],[Price]]*0.52</f>
        <v>103.324</v>
      </c>
      <c r="V1771">
        <f>(Table1[[#This Row],[Price]]-Table1[[#This Row],[Scrap value]])/2</f>
        <v>47.687999999999995</v>
      </c>
    </row>
    <row r="1772" spans="1:22" x14ac:dyDescent="0.25">
      <c r="A1772" t="s">
        <v>8527</v>
      </c>
      <c r="B1772" t="s">
        <v>35</v>
      </c>
      <c r="C1772" t="s">
        <v>47</v>
      </c>
      <c r="D1772" t="s">
        <v>8528</v>
      </c>
      <c r="E1772">
        <v>425.32</v>
      </c>
      <c r="F1772">
        <v>67</v>
      </c>
      <c r="G1772" t="s">
        <v>43729</v>
      </c>
      <c r="H1772" t="s">
        <v>5339</v>
      </c>
      <c r="I1772" s="1">
        <v>45000</v>
      </c>
      <c r="J1772" s="1">
        <v>45292</v>
      </c>
      <c r="K1772" t="s">
        <v>8529</v>
      </c>
      <c r="L1772" t="s">
        <v>8530</v>
      </c>
      <c r="M1772" t="s">
        <v>45</v>
      </c>
      <c r="N1772">
        <v>1</v>
      </c>
      <c r="O1772">
        <f>Table1[[#This Row],[Price]]-0.1*Table1[[#This Row],[Price]]</f>
        <v>382.78800000000001</v>
      </c>
      <c r="P1772" s="9">
        <f>(Table1[[#This Row],[Expiration Date]]-Table1[[#This Row],[Manufacturing Date]])/365</f>
        <v>0.8</v>
      </c>
      <c r="Q1772" t="str">
        <f>IF(Table1[[#This Row],[Expiration Date]]-J1780&gt;12/31/2024,"not expired","expired")</f>
        <v>expired</v>
      </c>
      <c r="R1772">
        <f>Table1[[#This Row],[Discounted Price]]*0.95</f>
        <v>363.64859999999999</v>
      </c>
      <c r="S1772">
        <f>Table1[[#This Row],[Discounted Price]]*0.9</f>
        <v>344.50920000000002</v>
      </c>
      <c r="T1772">
        <f>Table1[[#This Row],[Discounted Price]]*0.8</f>
        <v>306.23040000000003</v>
      </c>
      <c r="U1772">
        <f>Table1[[#This Row],[Price]]*0.52</f>
        <v>221.16640000000001</v>
      </c>
      <c r="V1772">
        <f>(Table1[[#This Row],[Price]]-Table1[[#This Row],[Scrap value]])/2</f>
        <v>102.07679999999999</v>
      </c>
    </row>
    <row r="1773" spans="1:22" x14ac:dyDescent="0.25">
      <c r="A1773" t="s">
        <v>8531</v>
      </c>
      <c r="B1773" t="s">
        <v>29</v>
      </c>
      <c r="C1773" t="s">
        <v>47</v>
      </c>
      <c r="D1773" t="s">
        <v>8532</v>
      </c>
      <c r="E1773">
        <v>278.38</v>
      </c>
      <c r="F1773">
        <v>26</v>
      </c>
      <c r="G1773" t="s">
        <v>43729</v>
      </c>
      <c r="H1773" t="s">
        <v>5600</v>
      </c>
      <c r="I1773" s="1">
        <v>44927</v>
      </c>
      <c r="J1773" s="1">
        <v>45658</v>
      </c>
      <c r="K1773" t="s">
        <v>8533</v>
      </c>
      <c r="L1773" t="s">
        <v>8534</v>
      </c>
      <c r="M1773" t="s">
        <v>45</v>
      </c>
      <c r="N1773">
        <v>3</v>
      </c>
      <c r="O1773">
        <f>Table1[[#This Row],[Price]]-0.1*Table1[[#This Row],[Price]]</f>
        <v>250.542</v>
      </c>
      <c r="P1773" s="9">
        <f>(Table1[[#This Row],[Expiration Date]]-Table1[[#This Row],[Manufacturing Date]])/365</f>
        <v>2.0027397260273974</v>
      </c>
      <c r="Q1773" t="str">
        <f>IF(Table1[[#This Row],[Expiration Date]]-J1781&gt;12/31/2024,"not expired","expired")</f>
        <v>not expired</v>
      </c>
      <c r="R1773">
        <f>Table1[[#This Row],[Discounted Price]]*0.95</f>
        <v>238.01489999999998</v>
      </c>
      <c r="S1773">
        <f>Table1[[#This Row],[Discounted Price]]*0.9</f>
        <v>225.48779999999999</v>
      </c>
      <c r="T1773">
        <f>Table1[[#This Row],[Discounted Price]]*0.8</f>
        <v>200.43360000000001</v>
      </c>
      <c r="U1773">
        <f>Table1[[#This Row],[Price]]*0.52</f>
        <v>144.7576</v>
      </c>
      <c r="V1773">
        <f>(Table1[[#This Row],[Price]]-Table1[[#This Row],[Scrap value]])/2</f>
        <v>66.811199999999999</v>
      </c>
    </row>
    <row r="1774" spans="1:22" x14ac:dyDescent="0.25">
      <c r="A1774" t="s">
        <v>8535</v>
      </c>
      <c r="B1774" t="s">
        <v>15</v>
      </c>
      <c r="C1774" t="s">
        <v>47</v>
      </c>
      <c r="D1774" t="s">
        <v>8536</v>
      </c>
      <c r="E1774">
        <v>141.86000000000001</v>
      </c>
      <c r="F1774">
        <v>59</v>
      </c>
      <c r="G1774" t="s">
        <v>43729</v>
      </c>
      <c r="H1774" t="s">
        <v>8537</v>
      </c>
      <c r="I1774" s="1">
        <v>45137</v>
      </c>
      <c r="J1774" s="1">
        <v>45658</v>
      </c>
      <c r="K1774" t="s">
        <v>8538</v>
      </c>
      <c r="L1774" t="s">
        <v>8539</v>
      </c>
      <c r="M1774" t="s">
        <v>45</v>
      </c>
      <c r="N1774">
        <v>5</v>
      </c>
      <c r="O1774">
        <f>Table1[[#This Row],[Price]]-0.1*Table1[[#This Row],[Price]]</f>
        <v>127.67400000000001</v>
      </c>
      <c r="P1774" s="9">
        <f>(Table1[[#This Row],[Expiration Date]]-Table1[[#This Row],[Manufacturing Date]])/365</f>
        <v>1.4273972602739726</v>
      </c>
      <c r="Q1774" t="str">
        <f>IF(Table1[[#This Row],[Expiration Date]]-J1782&gt;12/31/2024,"not expired","expired")</f>
        <v>not expired</v>
      </c>
      <c r="R1774">
        <f>Table1[[#This Row],[Discounted Price]]*0.95</f>
        <v>121.2903</v>
      </c>
      <c r="S1774">
        <f>Table1[[#This Row],[Discounted Price]]*0.9</f>
        <v>114.90660000000001</v>
      </c>
      <c r="T1774">
        <f>Table1[[#This Row],[Discounted Price]]*0.8</f>
        <v>102.13920000000002</v>
      </c>
      <c r="U1774">
        <f>Table1[[#This Row],[Price]]*0.52</f>
        <v>73.767200000000003</v>
      </c>
      <c r="V1774">
        <f>(Table1[[#This Row],[Price]]-Table1[[#This Row],[Scrap value]])/2</f>
        <v>34.046400000000006</v>
      </c>
    </row>
    <row r="1775" spans="1:22" x14ac:dyDescent="0.25">
      <c r="A1775" t="s">
        <v>8540</v>
      </c>
      <c r="B1775" t="s">
        <v>29</v>
      </c>
      <c r="C1775" t="s">
        <v>47</v>
      </c>
      <c r="D1775" t="s">
        <v>8541</v>
      </c>
      <c r="E1775">
        <v>472.82</v>
      </c>
      <c r="F1775">
        <v>71</v>
      </c>
      <c r="G1775" t="s">
        <v>43728</v>
      </c>
      <c r="H1775" t="s">
        <v>8542</v>
      </c>
      <c r="I1775" s="1">
        <v>44927</v>
      </c>
      <c r="J1775" s="1">
        <v>45292</v>
      </c>
      <c r="K1775" t="s">
        <v>8543</v>
      </c>
      <c r="L1775" t="s">
        <v>8544</v>
      </c>
      <c r="M1775" t="s">
        <v>45</v>
      </c>
      <c r="N1775">
        <v>2</v>
      </c>
      <c r="O1775">
        <f>Table1[[#This Row],[Price]]-0.1*Table1[[#This Row],[Price]]</f>
        <v>425.53800000000001</v>
      </c>
      <c r="P1775" s="9">
        <f>(Table1[[#This Row],[Expiration Date]]-Table1[[#This Row],[Manufacturing Date]])/365</f>
        <v>1</v>
      </c>
      <c r="Q1775" t="str">
        <f>IF(Table1[[#This Row],[Expiration Date]]-J1783&gt;12/31/2024,"not expired","expired")</f>
        <v>expired</v>
      </c>
      <c r="R1775">
        <f>Table1[[#This Row],[Discounted Price]]*0.95</f>
        <v>404.2611</v>
      </c>
      <c r="S1775">
        <f>Table1[[#This Row],[Discounted Price]]*0.9</f>
        <v>382.98420000000004</v>
      </c>
      <c r="T1775">
        <f>Table1[[#This Row],[Discounted Price]]*0.8</f>
        <v>340.43040000000002</v>
      </c>
      <c r="U1775">
        <f>Table1[[#This Row],[Price]]*0.52</f>
        <v>245.8664</v>
      </c>
      <c r="V1775">
        <f>(Table1[[#This Row],[Price]]-Table1[[#This Row],[Scrap value]])/2</f>
        <v>113.4768</v>
      </c>
    </row>
    <row r="1776" spans="1:22" x14ac:dyDescent="0.25">
      <c r="A1776" t="s">
        <v>8545</v>
      </c>
      <c r="B1776" t="s">
        <v>22</v>
      </c>
      <c r="C1776" t="s">
        <v>47</v>
      </c>
      <c r="D1776" t="s">
        <v>8546</v>
      </c>
      <c r="E1776">
        <v>233.91</v>
      </c>
      <c r="F1776">
        <v>61</v>
      </c>
      <c r="G1776" t="s">
        <v>43728</v>
      </c>
      <c r="H1776" t="s">
        <v>8547</v>
      </c>
      <c r="I1776" s="1">
        <v>44927</v>
      </c>
      <c r="J1776" s="1">
        <v>45292</v>
      </c>
      <c r="K1776" t="s">
        <v>8548</v>
      </c>
      <c r="L1776" t="s">
        <v>8549</v>
      </c>
      <c r="M1776" t="s">
        <v>45</v>
      </c>
      <c r="N1776">
        <v>2</v>
      </c>
      <c r="O1776">
        <f>Table1[[#This Row],[Price]]-0.1*Table1[[#This Row],[Price]]</f>
        <v>210.51900000000001</v>
      </c>
      <c r="P1776" s="9">
        <f>(Table1[[#This Row],[Expiration Date]]-Table1[[#This Row],[Manufacturing Date]])/365</f>
        <v>1</v>
      </c>
      <c r="Q1776" t="str">
        <f>IF(Table1[[#This Row],[Expiration Date]]-J1784&gt;12/31/2024,"not expired","expired")</f>
        <v>expired</v>
      </c>
      <c r="R1776">
        <f>Table1[[#This Row],[Discounted Price]]*0.95</f>
        <v>199.99304999999998</v>
      </c>
      <c r="S1776">
        <f>Table1[[#This Row],[Discounted Price]]*0.9</f>
        <v>189.46710000000002</v>
      </c>
      <c r="T1776">
        <f>Table1[[#This Row],[Discounted Price]]*0.8</f>
        <v>168.41520000000003</v>
      </c>
      <c r="U1776">
        <f>Table1[[#This Row],[Price]]*0.52</f>
        <v>121.6332</v>
      </c>
      <c r="V1776">
        <f>(Table1[[#This Row],[Price]]-Table1[[#This Row],[Scrap value]])/2</f>
        <v>56.138399999999997</v>
      </c>
    </row>
    <row r="1777" spans="1:22" x14ac:dyDescent="0.25">
      <c r="A1777" t="s">
        <v>8550</v>
      </c>
      <c r="B1777" t="s">
        <v>35</v>
      </c>
      <c r="C1777" t="s">
        <v>47</v>
      </c>
      <c r="D1777" t="s">
        <v>8551</v>
      </c>
      <c r="E1777">
        <v>33.74</v>
      </c>
      <c r="F1777">
        <v>96</v>
      </c>
      <c r="G1777" t="s">
        <v>43729</v>
      </c>
      <c r="H1777" t="s">
        <v>2688</v>
      </c>
      <c r="I1777" s="1">
        <v>45000</v>
      </c>
      <c r="J1777" s="1">
        <v>45658</v>
      </c>
      <c r="K1777" t="s">
        <v>8552</v>
      </c>
      <c r="L1777" t="s">
        <v>8553</v>
      </c>
      <c r="M1777" t="s">
        <v>27</v>
      </c>
      <c r="N1777">
        <v>3</v>
      </c>
      <c r="O1777">
        <f>Table1[[#This Row],[Price]]-0.1*Table1[[#This Row],[Price]]</f>
        <v>30.366</v>
      </c>
      <c r="P1777" s="9">
        <f>(Table1[[#This Row],[Expiration Date]]-Table1[[#This Row],[Manufacturing Date]])/365</f>
        <v>1.8027397260273972</v>
      </c>
      <c r="Q1777" t="str">
        <f>IF(Table1[[#This Row],[Expiration Date]]-J1785&gt;12/31/2024,"not expired","expired")</f>
        <v>expired</v>
      </c>
      <c r="R1777">
        <f>Table1[[#This Row],[Discounted Price]]*0.95</f>
        <v>28.8477</v>
      </c>
      <c r="S1777">
        <f>Table1[[#This Row],[Discounted Price]]*0.9</f>
        <v>27.3294</v>
      </c>
      <c r="T1777">
        <f>Table1[[#This Row],[Discounted Price]]*0.8</f>
        <v>24.2928</v>
      </c>
      <c r="U1777">
        <f>Table1[[#This Row],[Price]]*0.52</f>
        <v>17.544800000000002</v>
      </c>
      <c r="V1777">
        <f>(Table1[[#This Row],[Price]]-Table1[[#This Row],[Scrap value]])/2</f>
        <v>8.0975999999999999</v>
      </c>
    </row>
    <row r="1778" spans="1:22" x14ac:dyDescent="0.25">
      <c r="A1778" t="s">
        <v>8554</v>
      </c>
      <c r="B1778" t="s">
        <v>29</v>
      </c>
      <c r="C1778" t="s">
        <v>47</v>
      </c>
      <c r="D1778" t="s">
        <v>8555</v>
      </c>
      <c r="E1778">
        <v>26.05</v>
      </c>
      <c r="F1778">
        <v>32</v>
      </c>
      <c r="G1778" t="s">
        <v>43729</v>
      </c>
      <c r="H1778" t="s">
        <v>8556</v>
      </c>
      <c r="I1778" s="1">
        <v>45137</v>
      </c>
      <c r="J1778" s="1">
        <v>45292</v>
      </c>
      <c r="K1778" t="s">
        <v>8557</v>
      </c>
      <c r="L1778" t="s">
        <v>8558</v>
      </c>
      <c r="M1778" t="s">
        <v>20</v>
      </c>
      <c r="N1778">
        <v>1</v>
      </c>
      <c r="O1778">
        <f>Table1[[#This Row],[Price]]-0.1*Table1[[#This Row],[Price]]</f>
        <v>23.445</v>
      </c>
      <c r="P1778" s="9">
        <f>(Table1[[#This Row],[Expiration Date]]-Table1[[#This Row],[Manufacturing Date]])/365</f>
        <v>0.42465753424657532</v>
      </c>
      <c r="Q1778" t="str">
        <f>IF(Table1[[#This Row],[Expiration Date]]-J1786&gt;12/31/2024,"not expired","expired")</f>
        <v>expired</v>
      </c>
      <c r="R1778">
        <f>Table1[[#This Row],[Discounted Price]]*0.95</f>
        <v>22.272749999999998</v>
      </c>
      <c r="S1778">
        <f>Table1[[#This Row],[Discounted Price]]*0.9</f>
        <v>21.1005</v>
      </c>
      <c r="T1778">
        <f>Table1[[#This Row],[Discounted Price]]*0.8</f>
        <v>18.756</v>
      </c>
      <c r="U1778">
        <f>Table1[[#This Row],[Price]]*0.52</f>
        <v>13.546000000000001</v>
      </c>
      <c r="V1778">
        <f>(Table1[[#This Row],[Price]]-Table1[[#This Row],[Scrap value]])/2</f>
        <v>6.2519999999999998</v>
      </c>
    </row>
    <row r="1779" spans="1:22" x14ac:dyDescent="0.25">
      <c r="A1779" t="s">
        <v>8559</v>
      </c>
      <c r="B1779" t="s">
        <v>29</v>
      </c>
      <c r="C1779" t="s">
        <v>47</v>
      </c>
      <c r="D1779" t="s">
        <v>8560</v>
      </c>
      <c r="E1779">
        <v>410.68</v>
      </c>
      <c r="F1779">
        <v>87</v>
      </c>
      <c r="G1779" t="s">
        <v>43728</v>
      </c>
      <c r="H1779" t="s">
        <v>6117</v>
      </c>
      <c r="I1779" s="1">
        <v>44927</v>
      </c>
      <c r="J1779" s="1">
        <v>45658</v>
      </c>
      <c r="K1779" t="s">
        <v>8561</v>
      </c>
      <c r="L1779" t="s">
        <v>8562</v>
      </c>
      <c r="M1779" t="s">
        <v>27</v>
      </c>
      <c r="N1779">
        <v>3</v>
      </c>
      <c r="O1779">
        <f>Table1[[#This Row],[Price]]-0.1*Table1[[#This Row],[Price]]</f>
        <v>369.61200000000002</v>
      </c>
      <c r="P1779" s="9">
        <f>(Table1[[#This Row],[Expiration Date]]-Table1[[#This Row],[Manufacturing Date]])/365</f>
        <v>2.0027397260273974</v>
      </c>
      <c r="Q1779" t="str">
        <f>IF(Table1[[#This Row],[Expiration Date]]-J1787&gt;12/31/2024,"not expired","expired")</f>
        <v>not expired</v>
      </c>
      <c r="R1779">
        <f>Table1[[#This Row],[Discounted Price]]*0.95</f>
        <v>351.13139999999999</v>
      </c>
      <c r="S1779">
        <f>Table1[[#This Row],[Discounted Price]]*0.9</f>
        <v>332.6508</v>
      </c>
      <c r="T1779">
        <f>Table1[[#This Row],[Discounted Price]]*0.8</f>
        <v>295.68960000000004</v>
      </c>
      <c r="U1779">
        <f>Table1[[#This Row],[Price]]*0.52</f>
        <v>213.55360000000002</v>
      </c>
      <c r="V1779">
        <f>(Table1[[#This Row],[Price]]-Table1[[#This Row],[Scrap value]])/2</f>
        <v>98.563199999999995</v>
      </c>
    </row>
    <row r="1780" spans="1:22" x14ac:dyDescent="0.25">
      <c r="A1780" t="s">
        <v>8563</v>
      </c>
      <c r="B1780" t="s">
        <v>15</v>
      </c>
      <c r="C1780" t="s">
        <v>47</v>
      </c>
      <c r="D1780" t="s">
        <v>8564</v>
      </c>
      <c r="E1780">
        <v>399.02</v>
      </c>
      <c r="F1780">
        <v>43</v>
      </c>
      <c r="G1780" t="s">
        <v>43729</v>
      </c>
      <c r="H1780" t="s">
        <v>7998</v>
      </c>
      <c r="I1780" s="1">
        <v>44927</v>
      </c>
      <c r="J1780" s="1">
        <v>45658</v>
      </c>
      <c r="K1780" t="s">
        <v>8565</v>
      </c>
      <c r="L1780" t="s">
        <v>8566</v>
      </c>
      <c r="M1780" t="s">
        <v>20</v>
      </c>
      <c r="N1780">
        <v>4</v>
      </c>
      <c r="O1780">
        <f>Table1[[#This Row],[Price]]-0.1*Table1[[#This Row],[Price]]</f>
        <v>359.11799999999999</v>
      </c>
      <c r="P1780" s="9">
        <f>(Table1[[#This Row],[Expiration Date]]-Table1[[#This Row],[Manufacturing Date]])/365</f>
        <v>2.0027397260273974</v>
      </c>
      <c r="Q1780" t="str">
        <f>IF(Table1[[#This Row],[Expiration Date]]-J1788&gt;12/31/2024,"not expired","expired")</f>
        <v>expired</v>
      </c>
      <c r="R1780">
        <f>Table1[[#This Row],[Discounted Price]]*0.95</f>
        <v>341.16209999999995</v>
      </c>
      <c r="S1780">
        <f>Table1[[#This Row],[Discounted Price]]*0.9</f>
        <v>323.20620000000002</v>
      </c>
      <c r="T1780">
        <f>Table1[[#This Row],[Discounted Price]]*0.8</f>
        <v>287.2944</v>
      </c>
      <c r="U1780">
        <f>Table1[[#This Row],[Price]]*0.52</f>
        <v>207.49039999999999</v>
      </c>
      <c r="V1780">
        <f>(Table1[[#This Row],[Price]]-Table1[[#This Row],[Scrap value]])/2</f>
        <v>95.764799999999994</v>
      </c>
    </row>
    <row r="1781" spans="1:22" x14ac:dyDescent="0.25">
      <c r="A1781" t="s">
        <v>8567</v>
      </c>
      <c r="B1781" t="s">
        <v>15</v>
      </c>
      <c r="C1781" t="s">
        <v>47</v>
      </c>
      <c r="D1781" t="s">
        <v>8568</v>
      </c>
      <c r="E1781">
        <v>190.47</v>
      </c>
      <c r="F1781">
        <v>32</v>
      </c>
      <c r="G1781" t="s">
        <v>43730</v>
      </c>
      <c r="H1781" t="s">
        <v>8569</v>
      </c>
      <c r="I1781" s="1">
        <v>44927</v>
      </c>
      <c r="J1781" s="1">
        <v>45292</v>
      </c>
      <c r="K1781" t="s">
        <v>8570</v>
      </c>
      <c r="L1781" t="s">
        <v>8571</v>
      </c>
      <c r="M1781" t="s">
        <v>20</v>
      </c>
      <c r="N1781">
        <v>1</v>
      </c>
      <c r="O1781">
        <f>Table1[[#This Row],[Price]]-0.1*Table1[[#This Row],[Price]]</f>
        <v>171.423</v>
      </c>
      <c r="P1781" s="9">
        <f>(Table1[[#This Row],[Expiration Date]]-Table1[[#This Row],[Manufacturing Date]])/365</f>
        <v>1</v>
      </c>
      <c r="Q1781" t="str">
        <f>IF(Table1[[#This Row],[Expiration Date]]-J1789&gt;12/31/2024,"not expired","expired")</f>
        <v>expired</v>
      </c>
      <c r="R1781">
        <f>Table1[[#This Row],[Discounted Price]]*0.95</f>
        <v>162.85184999999998</v>
      </c>
      <c r="S1781">
        <f>Table1[[#This Row],[Discounted Price]]*0.9</f>
        <v>154.2807</v>
      </c>
      <c r="T1781">
        <f>Table1[[#This Row],[Discounted Price]]*0.8</f>
        <v>137.13840000000002</v>
      </c>
      <c r="U1781">
        <f>Table1[[#This Row],[Price]]*0.52</f>
        <v>99.044399999999996</v>
      </c>
      <c r="V1781">
        <f>(Table1[[#This Row],[Price]]-Table1[[#This Row],[Scrap value]])/2</f>
        <v>45.712800000000001</v>
      </c>
    </row>
    <row r="1782" spans="1:22" x14ac:dyDescent="0.25">
      <c r="A1782" t="s">
        <v>8572</v>
      </c>
      <c r="B1782" t="s">
        <v>15</v>
      </c>
      <c r="C1782" t="s">
        <v>47</v>
      </c>
      <c r="D1782" t="s">
        <v>8573</v>
      </c>
      <c r="E1782">
        <v>407.6</v>
      </c>
      <c r="F1782">
        <v>24</v>
      </c>
      <c r="G1782" t="s">
        <v>43730</v>
      </c>
      <c r="H1782" t="s">
        <v>4211</v>
      </c>
      <c r="I1782" s="1">
        <v>44927</v>
      </c>
      <c r="J1782" s="1">
        <v>45292</v>
      </c>
      <c r="K1782" t="s">
        <v>8574</v>
      </c>
      <c r="L1782" t="s">
        <v>8575</v>
      </c>
      <c r="M1782" t="s">
        <v>20</v>
      </c>
      <c r="N1782">
        <v>2</v>
      </c>
      <c r="O1782">
        <f>Table1[[#This Row],[Price]]-0.1*Table1[[#This Row],[Price]]</f>
        <v>366.84000000000003</v>
      </c>
      <c r="P1782" s="9">
        <f>(Table1[[#This Row],[Expiration Date]]-Table1[[#This Row],[Manufacturing Date]])/365</f>
        <v>1</v>
      </c>
      <c r="Q1782" t="str">
        <f>IF(Table1[[#This Row],[Expiration Date]]-J1790&gt;12/31/2024,"not expired","expired")</f>
        <v>expired</v>
      </c>
      <c r="R1782">
        <f>Table1[[#This Row],[Discounted Price]]*0.95</f>
        <v>348.49799999999999</v>
      </c>
      <c r="S1782">
        <f>Table1[[#This Row],[Discounted Price]]*0.9</f>
        <v>330.15600000000006</v>
      </c>
      <c r="T1782">
        <f>Table1[[#This Row],[Discounted Price]]*0.8</f>
        <v>293.47200000000004</v>
      </c>
      <c r="U1782">
        <f>Table1[[#This Row],[Price]]*0.52</f>
        <v>211.95200000000003</v>
      </c>
      <c r="V1782">
        <f>(Table1[[#This Row],[Price]]-Table1[[#This Row],[Scrap value]])/2</f>
        <v>97.823999999999998</v>
      </c>
    </row>
    <row r="1783" spans="1:22" x14ac:dyDescent="0.25">
      <c r="A1783" t="s">
        <v>8576</v>
      </c>
      <c r="B1783" t="s">
        <v>35</v>
      </c>
      <c r="C1783" t="s">
        <v>47</v>
      </c>
      <c r="D1783" t="s">
        <v>8577</v>
      </c>
      <c r="E1783">
        <v>44.47</v>
      </c>
      <c r="F1783">
        <v>60</v>
      </c>
      <c r="G1783" t="s">
        <v>43728</v>
      </c>
      <c r="H1783" t="s">
        <v>8578</v>
      </c>
      <c r="I1783" s="1">
        <v>45137</v>
      </c>
      <c r="J1783" s="1">
        <v>45658</v>
      </c>
      <c r="K1783" t="s">
        <v>8579</v>
      </c>
      <c r="L1783" t="s">
        <v>8580</v>
      </c>
      <c r="M1783" t="s">
        <v>45</v>
      </c>
      <c r="N1783">
        <v>5</v>
      </c>
      <c r="O1783">
        <f>Table1[[#This Row],[Price]]-0.1*Table1[[#This Row],[Price]]</f>
        <v>40.022999999999996</v>
      </c>
      <c r="P1783" s="9">
        <f>(Table1[[#This Row],[Expiration Date]]-Table1[[#This Row],[Manufacturing Date]])/365</f>
        <v>1.4273972602739726</v>
      </c>
      <c r="Q1783" t="str">
        <f>IF(Table1[[#This Row],[Expiration Date]]-J1791&gt;12/31/2024,"not expired","expired")</f>
        <v>expired</v>
      </c>
      <c r="R1783">
        <f>Table1[[#This Row],[Discounted Price]]*0.95</f>
        <v>38.021849999999993</v>
      </c>
      <c r="S1783">
        <f>Table1[[#This Row],[Discounted Price]]*0.9</f>
        <v>36.020699999999998</v>
      </c>
      <c r="T1783">
        <f>Table1[[#This Row],[Discounted Price]]*0.8</f>
        <v>32.0184</v>
      </c>
      <c r="U1783">
        <f>Table1[[#This Row],[Price]]*0.52</f>
        <v>23.124400000000001</v>
      </c>
      <c r="V1783">
        <f>(Table1[[#This Row],[Price]]-Table1[[#This Row],[Scrap value]])/2</f>
        <v>10.672799999999999</v>
      </c>
    </row>
    <row r="1784" spans="1:22" x14ac:dyDescent="0.25">
      <c r="A1784" t="s">
        <v>8581</v>
      </c>
      <c r="B1784" t="s">
        <v>29</v>
      </c>
      <c r="C1784" t="s">
        <v>47</v>
      </c>
      <c r="D1784" t="s">
        <v>8582</v>
      </c>
      <c r="E1784">
        <v>404.86</v>
      </c>
      <c r="F1784">
        <v>3</v>
      </c>
      <c r="G1784" t="s">
        <v>43729</v>
      </c>
      <c r="H1784" t="s">
        <v>8583</v>
      </c>
      <c r="I1784" s="1">
        <v>45000</v>
      </c>
      <c r="J1784" s="1">
        <v>46023</v>
      </c>
      <c r="K1784" t="s">
        <v>8584</v>
      </c>
      <c r="L1784" t="s">
        <v>8585</v>
      </c>
      <c r="M1784" t="s">
        <v>45</v>
      </c>
      <c r="N1784">
        <v>4</v>
      </c>
      <c r="O1784">
        <f>Table1[[#This Row],[Price]]-0.1*Table1[[#This Row],[Price]]</f>
        <v>364.37400000000002</v>
      </c>
      <c r="P1784" s="9">
        <f>(Table1[[#This Row],[Expiration Date]]-Table1[[#This Row],[Manufacturing Date]])/365</f>
        <v>2.8027397260273972</v>
      </c>
      <c r="Q1784" t="str">
        <f>IF(Table1[[#This Row],[Expiration Date]]-J1792&gt;12/31/2024,"not expired","expired")</f>
        <v>not expired</v>
      </c>
      <c r="R1784">
        <f>Table1[[#This Row],[Discounted Price]]*0.95</f>
        <v>346.15530000000001</v>
      </c>
      <c r="S1784">
        <f>Table1[[#This Row],[Discounted Price]]*0.9</f>
        <v>327.93660000000006</v>
      </c>
      <c r="T1784">
        <f>Table1[[#This Row],[Discounted Price]]*0.8</f>
        <v>291.49920000000003</v>
      </c>
      <c r="U1784">
        <f>Table1[[#This Row],[Price]]*0.52</f>
        <v>210.52720000000002</v>
      </c>
      <c r="V1784">
        <f>(Table1[[#This Row],[Price]]-Table1[[#This Row],[Scrap value]])/2</f>
        <v>97.166399999999996</v>
      </c>
    </row>
    <row r="1785" spans="1:22" x14ac:dyDescent="0.25">
      <c r="A1785" t="s">
        <v>8586</v>
      </c>
      <c r="B1785" t="s">
        <v>29</v>
      </c>
      <c r="C1785" t="s">
        <v>47</v>
      </c>
      <c r="D1785" t="s">
        <v>8587</v>
      </c>
      <c r="E1785">
        <v>272.99</v>
      </c>
      <c r="F1785">
        <v>97</v>
      </c>
      <c r="G1785" t="s">
        <v>43728</v>
      </c>
      <c r="H1785" t="s">
        <v>8588</v>
      </c>
      <c r="I1785" s="1">
        <v>45000</v>
      </c>
      <c r="J1785" s="1">
        <v>46023</v>
      </c>
      <c r="K1785" t="s">
        <v>8589</v>
      </c>
      <c r="L1785" t="s">
        <v>8590</v>
      </c>
      <c r="M1785" t="s">
        <v>45</v>
      </c>
      <c r="N1785">
        <v>5</v>
      </c>
      <c r="O1785">
        <f>Table1[[#This Row],[Price]]-0.1*Table1[[#This Row],[Price]]</f>
        <v>245.691</v>
      </c>
      <c r="P1785" s="9">
        <f>(Table1[[#This Row],[Expiration Date]]-Table1[[#This Row],[Manufacturing Date]])/365</f>
        <v>2.8027397260273972</v>
      </c>
      <c r="Q1785" t="str">
        <f>IF(Table1[[#This Row],[Expiration Date]]-J1793&gt;12/31/2024,"not expired","expired")</f>
        <v>not expired</v>
      </c>
      <c r="R1785">
        <f>Table1[[#This Row],[Discounted Price]]*0.95</f>
        <v>233.40644999999998</v>
      </c>
      <c r="S1785">
        <f>Table1[[#This Row],[Discounted Price]]*0.9</f>
        <v>221.12190000000001</v>
      </c>
      <c r="T1785">
        <f>Table1[[#This Row],[Discounted Price]]*0.8</f>
        <v>196.55280000000002</v>
      </c>
      <c r="U1785">
        <f>Table1[[#This Row],[Price]]*0.52</f>
        <v>141.95480000000001</v>
      </c>
      <c r="V1785">
        <f>(Table1[[#This Row],[Price]]-Table1[[#This Row],[Scrap value]])/2</f>
        <v>65.517600000000002</v>
      </c>
    </row>
    <row r="1786" spans="1:22" x14ac:dyDescent="0.25">
      <c r="A1786" t="s">
        <v>8591</v>
      </c>
      <c r="B1786" t="s">
        <v>35</v>
      </c>
      <c r="C1786" t="s">
        <v>47</v>
      </c>
      <c r="D1786" t="s">
        <v>8592</v>
      </c>
      <c r="E1786">
        <v>363.49</v>
      </c>
      <c r="F1786">
        <v>53</v>
      </c>
      <c r="G1786" t="s">
        <v>43729</v>
      </c>
      <c r="H1786" t="s">
        <v>8593</v>
      </c>
      <c r="I1786" s="1">
        <v>45137</v>
      </c>
      <c r="J1786" s="1">
        <v>45292</v>
      </c>
      <c r="K1786" t="s">
        <v>8594</v>
      </c>
      <c r="L1786" t="s">
        <v>8595</v>
      </c>
      <c r="M1786" t="s">
        <v>20</v>
      </c>
      <c r="N1786">
        <v>4</v>
      </c>
      <c r="O1786">
        <f>Table1[[#This Row],[Price]]-0.1*Table1[[#This Row],[Price]]</f>
        <v>327.14100000000002</v>
      </c>
      <c r="P1786" s="9">
        <f>(Table1[[#This Row],[Expiration Date]]-Table1[[#This Row],[Manufacturing Date]])/365</f>
        <v>0.42465753424657532</v>
      </c>
      <c r="Q1786" t="str">
        <f>IF(Table1[[#This Row],[Expiration Date]]-J1794&gt;12/31/2024,"not expired","expired")</f>
        <v>expired</v>
      </c>
      <c r="R1786">
        <f>Table1[[#This Row],[Discounted Price]]*0.95</f>
        <v>310.78395</v>
      </c>
      <c r="S1786">
        <f>Table1[[#This Row],[Discounted Price]]*0.9</f>
        <v>294.42690000000005</v>
      </c>
      <c r="T1786">
        <f>Table1[[#This Row],[Discounted Price]]*0.8</f>
        <v>261.71280000000002</v>
      </c>
      <c r="U1786">
        <f>Table1[[#This Row],[Price]]*0.52</f>
        <v>189.01480000000001</v>
      </c>
      <c r="V1786">
        <f>(Table1[[#This Row],[Price]]-Table1[[#This Row],[Scrap value]])/2</f>
        <v>87.2376</v>
      </c>
    </row>
    <row r="1787" spans="1:22" x14ac:dyDescent="0.25">
      <c r="A1787" t="s">
        <v>8596</v>
      </c>
      <c r="B1787" t="s">
        <v>35</v>
      </c>
      <c r="C1787" t="s">
        <v>47</v>
      </c>
      <c r="D1787" t="s">
        <v>8597</v>
      </c>
      <c r="E1787">
        <v>259.58999999999997</v>
      </c>
      <c r="F1787">
        <v>23</v>
      </c>
      <c r="G1787" t="s">
        <v>43730</v>
      </c>
      <c r="H1787" t="s">
        <v>8598</v>
      </c>
      <c r="I1787" s="1">
        <v>44927</v>
      </c>
      <c r="J1787" s="1">
        <v>45292</v>
      </c>
      <c r="K1787" t="s">
        <v>8599</v>
      </c>
      <c r="L1787" t="s">
        <v>8600</v>
      </c>
      <c r="M1787" t="s">
        <v>45</v>
      </c>
      <c r="N1787">
        <v>2</v>
      </c>
      <c r="O1787">
        <f>Table1[[#This Row],[Price]]-0.1*Table1[[#This Row],[Price]]</f>
        <v>233.63099999999997</v>
      </c>
      <c r="P1787" s="9">
        <f>(Table1[[#This Row],[Expiration Date]]-Table1[[#This Row],[Manufacturing Date]])/365</f>
        <v>1</v>
      </c>
      <c r="Q1787" t="str">
        <f>IF(Table1[[#This Row],[Expiration Date]]-J1795&gt;12/31/2024,"not expired","expired")</f>
        <v>expired</v>
      </c>
      <c r="R1787">
        <f>Table1[[#This Row],[Discounted Price]]*0.95</f>
        <v>221.94944999999996</v>
      </c>
      <c r="S1787">
        <f>Table1[[#This Row],[Discounted Price]]*0.9</f>
        <v>210.26789999999997</v>
      </c>
      <c r="T1787">
        <f>Table1[[#This Row],[Discounted Price]]*0.8</f>
        <v>186.90479999999999</v>
      </c>
      <c r="U1787">
        <f>Table1[[#This Row],[Price]]*0.52</f>
        <v>134.98679999999999</v>
      </c>
      <c r="V1787">
        <f>(Table1[[#This Row],[Price]]-Table1[[#This Row],[Scrap value]])/2</f>
        <v>62.301599999999993</v>
      </c>
    </row>
    <row r="1788" spans="1:22" x14ac:dyDescent="0.25">
      <c r="A1788" t="s">
        <v>8601</v>
      </c>
      <c r="B1788" t="s">
        <v>29</v>
      </c>
      <c r="C1788" t="s">
        <v>47</v>
      </c>
      <c r="D1788" t="s">
        <v>8602</v>
      </c>
      <c r="E1788">
        <v>11.81</v>
      </c>
      <c r="F1788">
        <v>28</v>
      </c>
      <c r="G1788" t="s">
        <v>43728</v>
      </c>
      <c r="H1788" t="s">
        <v>8603</v>
      </c>
      <c r="I1788" s="1">
        <v>44927</v>
      </c>
      <c r="J1788" s="1">
        <v>45658</v>
      </c>
      <c r="K1788" t="s">
        <v>8604</v>
      </c>
      <c r="L1788" t="s">
        <v>8605</v>
      </c>
      <c r="M1788" t="s">
        <v>20</v>
      </c>
      <c r="N1788">
        <v>2</v>
      </c>
      <c r="O1788">
        <f>Table1[[#This Row],[Price]]-0.1*Table1[[#This Row],[Price]]</f>
        <v>10.629000000000001</v>
      </c>
      <c r="P1788" s="9">
        <f>(Table1[[#This Row],[Expiration Date]]-Table1[[#This Row],[Manufacturing Date]])/365</f>
        <v>2.0027397260273974</v>
      </c>
      <c r="Q1788" t="str">
        <f>IF(Table1[[#This Row],[Expiration Date]]-J1796&gt;12/31/2024,"not expired","expired")</f>
        <v>expired</v>
      </c>
      <c r="R1788">
        <f>Table1[[#This Row],[Discounted Price]]*0.95</f>
        <v>10.09755</v>
      </c>
      <c r="S1788">
        <f>Table1[[#This Row],[Discounted Price]]*0.9</f>
        <v>9.5661000000000023</v>
      </c>
      <c r="T1788">
        <f>Table1[[#This Row],[Discounted Price]]*0.8</f>
        <v>8.5032000000000014</v>
      </c>
      <c r="U1788">
        <f>Table1[[#This Row],[Price]]*0.52</f>
        <v>6.1412000000000004</v>
      </c>
      <c r="V1788">
        <f>(Table1[[#This Row],[Price]]-Table1[[#This Row],[Scrap value]])/2</f>
        <v>2.8344</v>
      </c>
    </row>
    <row r="1789" spans="1:22" x14ac:dyDescent="0.25">
      <c r="A1789" t="s">
        <v>8606</v>
      </c>
      <c r="B1789" t="s">
        <v>35</v>
      </c>
      <c r="C1789" t="s">
        <v>47</v>
      </c>
      <c r="D1789" t="s">
        <v>8607</v>
      </c>
      <c r="E1789">
        <v>353.25</v>
      </c>
      <c r="F1789">
        <v>92</v>
      </c>
      <c r="G1789" t="s">
        <v>43730</v>
      </c>
      <c r="H1789" t="s">
        <v>8608</v>
      </c>
      <c r="I1789" s="1">
        <v>45137</v>
      </c>
      <c r="J1789" s="1">
        <v>46023</v>
      </c>
      <c r="K1789" t="s">
        <v>8609</v>
      </c>
      <c r="L1789" t="s">
        <v>8610</v>
      </c>
      <c r="M1789" t="s">
        <v>27</v>
      </c>
      <c r="N1789">
        <v>4</v>
      </c>
      <c r="O1789">
        <f>Table1[[#This Row],[Price]]-0.1*Table1[[#This Row],[Price]]</f>
        <v>317.92500000000001</v>
      </c>
      <c r="P1789" s="9">
        <f>(Table1[[#This Row],[Expiration Date]]-Table1[[#This Row],[Manufacturing Date]])/365</f>
        <v>2.4273972602739726</v>
      </c>
      <c r="Q1789" t="str">
        <f>IF(Table1[[#This Row],[Expiration Date]]-J1797&gt;12/31/2024,"not expired","expired")</f>
        <v>not expired</v>
      </c>
      <c r="R1789">
        <f>Table1[[#This Row],[Discounted Price]]*0.95</f>
        <v>302.02875</v>
      </c>
      <c r="S1789">
        <f>Table1[[#This Row],[Discounted Price]]*0.9</f>
        <v>286.13249999999999</v>
      </c>
      <c r="T1789">
        <f>Table1[[#This Row],[Discounted Price]]*0.8</f>
        <v>254.34000000000003</v>
      </c>
      <c r="U1789">
        <f>Table1[[#This Row],[Price]]*0.52</f>
        <v>183.69</v>
      </c>
      <c r="V1789">
        <f>(Table1[[#This Row],[Price]]-Table1[[#This Row],[Scrap value]])/2</f>
        <v>84.78</v>
      </c>
    </row>
    <row r="1790" spans="1:22" x14ac:dyDescent="0.25">
      <c r="A1790" t="s">
        <v>8611</v>
      </c>
      <c r="B1790" t="s">
        <v>22</v>
      </c>
      <c r="C1790" t="s">
        <v>47</v>
      </c>
      <c r="D1790" t="s">
        <v>8612</v>
      </c>
      <c r="E1790">
        <v>298.31</v>
      </c>
      <c r="F1790">
        <v>27</v>
      </c>
      <c r="G1790" t="s">
        <v>43730</v>
      </c>
      <c r="H1790" t="s">
        <v>8613</v>
      </c>
      <c r="I1790" s="1">
        <v>45137</v>
      </c>
      <c r="J1790" s="1">
        <v>45658</v>
      </c>
      <c r="K1790" t="s">
        <v>8614</v>
      </c>
      <c r="L1790" t="s">
        <v>8615</v>
      </c>
      <c r="M1790" t="s">
        <v>45</v>
      </c>
      <c r="N1790">
        <v>1</v>
      </c>
      <c r="O1790">
        <f>Table1[[#This Row],[Price]]-0.1*Table1[[#This Row],[Price]]</f>
        <v>268.47899999999998</v>
      </c>
      <c r="P1790" s="9">
        <f>(Table1[[#This Row],[Expiration Date]]-Table1[[#This Row],[Manufacturing Date]])/365</f>
        <v>1.4273972602739726</v>
      </c>
      <c r="Q1790" t="str">
        <f>IF(Table1[[#This Row],[Expiration Date]]-J1798&gt;12/31/2024,"not expired","expired")</f>
        <v>expired</v>
      </c>
      <c r="R1790">
        <f>Table1[[#This Row],[Discounted Price]]*0.95</f>
        <v>255.05504999999997</v>
      </c>
      <c r="S1790">
        <f>Table1[[#This Row],[Discounted Price]]*0.9</f>
        <v>241.6311</v>
      </c>
      <c r="T1790">
        <f>Table1[[#This Row],[Discounted Price]]*0.8</f>
        <v>214.78319999999999</v>
      </c>
      <c r="U1790">
        <f>Table1[[#This Row],[Price]]*0.52</f>
        <v>155.12120000000002</v>
      </c>
      <c r="V1790">
        <f>(Table1[[#This Row],[Price]]-Table1[[#This Row],[Scrap value]])/2</f>
        <v>71.594399999999993</v>
      </c>
    </row>
    <row r="1791" spans="1:22" x14ac:dyDescent="0.25">
      <c r="A1791" t="s">
        <v>8616</v>
      </c>
      <c r="B1791" t="s">
        <v>29</v>
      </c>
      <c r="C1791" t="s">
        <v>47</v>
      </c>
      <c r="D1791" t="s">
        <v>8617</v>
      </c>
      <c r="E1791">
        <v>167.73</v>
      </c>
      <c r="F1791">
        <v>92</v>
      </c>
      <c r="G1791" t="s">
        <v>43730</v>
      </c>
      <c r="H1791" t="s">
        <v>8618</v>
      </c>
      <c r="I1791" s="1">
        <v>45137</v>
      </c>
      <c r="J1791" s="1">
        <v>45658</v>
      </c>
      <c r="K1791" t="s">
        <v>8619</v>
      </c>
      <c r="L1791" t="s">
        <v>8620</v>
      </c>
      <c r="M1791" t="s">
        <v>27</v>
      </c>
      <c r="N1791">
        <v>2</v>
      </c>
      <c r="O1791">
        <f>Table1[[#This Row],[Price]]-0.1*Table1[[#This Row],[Price]]</f>
        <v>150.95699999999999</v>
      </c>
      <c r="P1791" s="9">
        <f>(Table1[[#This Row],[Expiration Date]]-Table1[[#This Row],[Manufacturing Date]])/365</f>
        <v>1.4273972602739726</v>
      </c>
      <c r="Q1791" t="str">
        <f>IF(Table1[[#This Row],[Expiration Date]]-J1799&gt;12/31/2024,"not expired","expired")</f>
        <v>not expired</v>
      </c>
      <c r="R1791">
        <f>Table1[[#This Row],[Discounted Price]]*0.95</f>
        <v>143.40914999999998</v>
      </c>
      <c r="S1791">
        <f>Table1[[#This Row],[Discounted Price]]*0.9</f>
        <v>135.8613</v>
      </c>
      <c r="T1791">
        <f>Table1[[#This Row],[Discounted Price]]*0.8</f>
        <v>120.76560000000001</v>
      </c>
      <c r="U1791">
        <f>Table1[[#This Row],[Price]]*0.52</f>
        <v>87.2196</v>
      </c>
      <c r="V1791">
        <f>(Table1[[#This Row],[Price]]-Table1[[#This Row],[Scrap value]])/2</f>
        <v>40.255199999999995</v>
      </c>
    </row>
    <row r="1792" spans="1:22" x14ac:dyDescent="0.25">
      <c r="A1792" t="s">
        <v>8621</v>
      </c>
      <c r="B1792" t="s">
        <v>29</v>
      </c>
      <c r="C1792" t="s">
        <v>47</v>
      </c>
      <c r="D1792" t="s">
        <v>8622</v>
      </c>
      <c r="E1792">
        <v>357</v>
      </c>
      <c r="F1792">
        <v>61</v>
      </c>
      <c r="G1792" t="s">
        <v>43728</v>
      </c>
      <c r="H1792" t="s">
        <v>4191</v>
      </c>
      <c r="I1792" s="1">
        <v>45000</v>
      </c>
      <c r="J1792" s="1">
        <v>45658</v>
      </c>
      <c r="K1792" t="s">
        <v>8623</v>
      </c>
      <c r="L1792" t="s">
        <v>8624</v>
      </c>
      <c r="M1792" t="s">
        <v>20</v>
      </c>
      <c r="N1792">
        <v>4</v>
      </c>
      <c r="O1792">
        <f>Table1[[#This Row],[Price]]-0.1*Table1[[#This Row],[Price]]</f>
        <v>321.3</v>
      </c>
      <c r="P1792" s="9">
        <f>(Table1[[#This Row],[Expiration Date]]-Table1[[#This Row],[Manufacturing Date]])/365</f>
        <v>1.8027397260273972</v>
      </c>
      <c r="Q1792" t="str">
        <f>IF(Table1[[#This Row],[Expiration Date]]-J1800&gt;12/31/2024,"not expired","expired")</f>
        <v>not expired</v>
      </c>
      <c r="R1792">
        <f>Table1[[#This Row],[Discounted Price]]*0.95</f>
        <v>305.23500000000001</v>
      </c>
      <c r="S1792">
        <f>Table1[[#This Row],[Discounted Price]]*0.9</f>
        <v>289.17</v>
      </c>
      <c r="T1792">
        <f>Table1[[#This Row],[Discounted Price]]*0.8</f>
        <v>257.04000000000002</v>
      </c>
      <c r="U1792">
        <f>Table1[[#This Row],[Price]]*0.52</f>
        <v>185.64000000000001</v>
      </c>
      <c r="V1792">
        <f>(Table1[[#This Row],[Price]]-Table1[[#This Row],[Scrap value]])/2</f>
        <v>85.679999999999993</v>
      </c>
    </row>
    <row r="1793" spans="1:22" x14ac:dyDescent="0.25">
      <c r="A1793" t="s">
        <v>8625</v>
      </c>
      <c r="B1793" t="s">
        <v>29</v>
      </c>
      <c r="C1793" t="s">
        <v>47</v>
      </c>
      <c r="D1793" t="s">
        <v>8626</v>
      </c>
      <c r="E1793">
        <v>310.64999999999998</v>
      </c>
      <c r="F1793">
        <v>8</v>
      </c>
      <c r="G1793" t="s">
        <v>43728</v>
      </c>
      <c r="H1793" t="s">
        <v>8627</v>
      </c>
      <c r="I1793" s="1">
        <v>45000</v>
      </c>
      <c r="J1793" s="1">
        <v>45292</v>
      </c>
      <c r="K1793" t="s">
        <v>8628</v>
      </c>
      <c r="L1793" t="s">
        <v>8629</v>
      </c>
      <c r="M1793" t="s">
        <v>45</v>
      </c>
      <c r="N1793">
        <v>1</v>
      </c>
      <c r="O1793">
        <f>Table1[[#This Row],[Price]]-0.1*Table1[[#This Row],[Price]]</f>
        <v>279.58499999999998</v>
      </c>
      <c r="P1793" s="9">
        <f>(Table1[[#This Row],[Expiration Date]]-Table1[[#This Row],[Manufacturing Date]])/365</f>
        <v>0.8</v>
      </c>
      <c r="Q1793" t="str">
        <f>IF(Table1[[#This Row],[Expiration Date]]-J1801&gt;12/31/2024,"not expired","expired")</f>
        <v>expired</v>
      </c>
      <c r="R1793">
        <f>Table1[[#This Row],[Discounted Price]]*0.95</f>
        <v>265.60574999999994</v>
      </c>
      <c r="S1793">
        <f>Table1[[#This Row],[Discounted Price]]*0.9</f>
        <v>251.62649999999999</v>
      </c>
      <c r="T1793">
        <f>Table1[[#This Row],[Discounted Price]]*0.8</f>
        <v>223.66800000000001</v>
      </c>
      <c r="U1793">
        <f>Table1[[#This Row],[Price]]*0.52</f>
        <v>161.53799999999998</v>
      </c>
      <c r="V1793">
        <f>(Table1[[#This Row],[Price]]-Table1[[#This Row],[Scrap value]])/2</f>
        <v>74.555999999999997</v>
      </c>
    </row>
    <row r="1794" spans="1:22" x14ac:dyDescent="0.25">
      <c r="A1794" t="s">
        <v>8630</v>
      </c>
      <c r="B1794" t="s">
        <v>22</v>
      </c>
      <c r="C1794" t="s">
        <v>47</v>
      </c>
      <c r="D1794" t="s">
        <v>8631</v>
      </c>
      <c r="E1794">
        <v>246.22</v>
      </c>
      <c r="F1794">
        <v>62</v>
      </c>
      <c r="G1794" t="s">
        <v>43730</v>
      </c>
      <c r="H1794" t="s">
        <v>8632</v>
      </c>
      <c r="I1794" s="1">
        <v>45000</v>
      </c>
      <c r="J1794" s="1">
        <v>45292</v>
      </c>
      <c r="K1794" t="s">
        <v>8633</v>
      </c>
      <c r="L1794" t="s">
        <v>8634</v>
      </c>
      <c r="M1794" t="s">
        <v>27</v>
      </c>
      <c r="N1794">
        <v>5</v>
      </c>
      <c r="O1794">
        <f>Table1[[#This Row],[Price]]-0.1*Table1[[#This Row],[Price]]</f>
        <v>221.59800000000001</v>
      </c>
      <c r="P1794" s="9">
        <f>(Table1[[#This Row],[Expiration Date]]-Table1[[#This Row],[Manufacturing Date]])/365</f>
        <v>0.8</v>
      </c>
      <c r="Q1794" t="str">
        <f>IF(Table1[[#This Row],[Expiration Date]]-J1802&gt;12/31/2024,"not expired","expired")</f>
        <v>expired</v>
      </c>
      <c r="R1794">
        <f>Table1[[#This Row],[Discounted Price]]*0.95</f>
        <v>210.5181</v>
      </c>
      <c r="S1794">
        <f>Table1[[#This Row],[Discounted Price]]*0.9</f>
        <v>199.43820000000002</v>
      </c>
      <c r="T1794">
        <f>Table1[[#This Row],[Discounted Price]]*0.8</f>
        <v>177.27840000000003</v>
      </c>
      <c r="U1794">
        <f>Table1[[#This Row],[Price]]*0.52</f>
        <v>128.03440000000001</v>
      </c>
      <c r="V1794">
        <f>(Table1[[#This Row],[Price]]-Table1[[#This Row],[Scrap value]])/2</f>
        <v>59.092799999999997</v>
      </c>
    </row>
    <row r="1795" spans="1:22" x14ac:dyDescent="0.25">
      <c r="A1795" t="s">
        <v>8635</v>
      </c>
      <c r="B1795" t="s">
        <v>15</v>
      </c>
      <c r="C1795" t="s">
        <v>47</v>
      </c>
      <c r="D1795" t="s">
        <v>8636</v>
      </c>
      <c r="E1795">
        <v>164.11</v>
      </c>
      <c r="F1795">
        <v>54</v>
      </c>
      <c r="G1795" t="s">
        <v>43729</v>
      </c>
      <c r="H1795" t="s">
        <v>8637</v>
      </c>
      <c r="I1795" s="1">
        <v>45000</v>
      </c>
      <c r="J1795" s="1">
        <v>46023</v>
      </c>
      <c r="K1795" t="s">
        <v>8638</v>
      </c>
      <c r="L1795" t="s">
        <v>8639</v>
      </c>
      <c r="M1795" t="s">
        <v>27</v>
      </c>
      <c r="N1795">
        <v>2</v>
      </c>
      <c r="O1795">
        <f>Table1[[#This Row],[Price]]-0.1*Table1[[#This Row],[Price]]</f>
        <v>147.69900000000001</v>
      </c>
      <c r="P1795" s="9">
        <f>(Table1[[#This Row],[Expiration Date]]-Table1[[#This Row],[Manufacturing Date]])/365</f>
        <v>2.8027397260273972</v>
      </c>
      <c r="Q1795" t="str">
        <f>IF(Table1[[#This Row],[Expiration Date]]-J1803&gt;12/31/2024,"not expired","expired")</f>
        <v>not expired</v>
      </c>
      <c r="R1795">
        <f>Table1[[#This Row],[Discounted Price]]*0.95</f>
        <v>140.31405000000001</v>
      </c>
      <c r="S1795">
        <f>Table1[[#This Row],[Discounted Price]]*0.9</f>
        <v>132.92910000000001</v>
      </c>
      <c r="T1795">
        <f>Table1[[#This Row],[Discounted Price]]*0.8</f>
        <v>118.15920000000001</v>
      </c>
      <c r="U1795">
        <f>Table1[[#This Row],[Price]]*0.52</f>
        <v>85.33720000000001</v>
      </c>
      <c r="V1795">
        <f>(Table1[[#This Row],[Price]]-Table1[[#This Row],[Scrap value]])/2</f>
        <v>39.386400000000002</v>
      </c>
    </row>
    <row r="1796" spans="1:22" x14ac:dyDescent="0.25">
      <c r="A1796" t="s">
        <v>8640</v>
      </c>
      <c r="B1796" t="s">
        <v>35</v>
      </c>
      <c r="C1796" t="s">
        <v>47</v>
      </c>
      <c r="D1796" t="s">
        <v>8641</v>
      </c>
      <c r="E1796">
        <v>224.19</v>
      </c>
      <c r="F1796">
        <v>100</v>
      </c>
      <c r="G1796" t="s">
        <v>43729</v>
      </c>
      <c r="H1796" t="s">
        <v>8642</v>
      </c>
      <c r="I1796" s="1">
        <v>45137</v>
      </c>
      <c r="J1796" s="1">
        <v>45658</v>
      </c>
      <c r="K1796" t="s">
        <v>8643</v>
      </c>
      <c r="L1796" t="s">
        <v>8644</v>
      </c>
      <c r="M1796" t="s">
        <v>27</v>
      </c>
      <c r="N1796">
        <v>4</v>
      </c>
      <c r="O1796">
        <f>Table1[[#This Row],[Price]]-0.1*Table1[[#This Row],[Price]]</f>
        <v>201.77099999999999</v>
      </c>
      <c r="P1796" s="9">
        <f>(Table1[[#This Row],[Expiration Date]]-Table1[[#This Row],[Manufacturing Date]])/365</f>
        <v>1.4273972602739726</v>
      </c>
      <c r="Q1796" t="str">
        <f>IF(Table1[[#This Row],[Expiration Date]]-J1804&gt;12/31/2024,"not expired","expired")</f>
        <v>expired</v>
      </c>
      <c r="R1796">
        <f>Table1[[#This Row],[Discounted Price]]*0.95</f>
        <v>191.68244999999999</v>
      </c>
      <c r="S1796">
        <f>Table1[[#This Row],[Discounted Price]]*0.9</f>
        <v>181.59389999999999</v>
      </c>
      <c r="T1796">
        <f>Table1[[#This Row],[Discounted Price]]*0.8</f>
        <v>161.41679999999999</v>
      </c>
      <c r="U1796">
        <f>Table1[[#This Row],[Price]]*0.52</f>
        <v>116.5788</v>
      </c>
      <c r="V1796">
        <f>(Table1[[#This Row],[Price]]-Table1[[#This Row],[Scrap value]])/2</f>
        <v>53.805599999999998</v>
      </c>
    </row>
    <row r="1797" spans="1:22" x14ac:dyDescent="0.25">
      <c r="A1797" t="s">
        <v>8645</v>
      </c>
      <c r="B1797" t="s">
        <v>22</v>
      </c>
      <c r="C1797" t="s">
        <v>47</v>
      </c>
      <c r="D1797" t="s">
        <v>8646</v>
      </c>
      <c r="E1797">
        <v>314.08</v>
      </c>
      <c r="F1797">
        <v>44</v>
      </c>
      <c r="G1797" t="s">
        <v>43730</v>
      </c>
      <c r="H1797" t="s">
        <v>8647</v>
      </c>
      <c r="I1797" s="1">
        <v>45137</v>
      </c>
      <c r="J1797" s="1">
        <v>45292</v>
      </c>
      <c r="K1797" t="s">
        <v>8648</v>
      </c>
      <c r="L1797" t="s">
        <v>8649</v>
      </c>
      <c r="M1797" t="s">
        <v>27</v>
      </c>
      <c r="N1797">
        <v>3</v>
      </c>
      <c r="O1797">
        <f>Table1[[#This Row],[Price]]-0.1*Table1[[#This Row],[Price]]</f>
        <v>282.67199999999997</v>
      </c>
      <c r="P1797" s="9">
        <f>(Table1[[#This Row],[Expiration Date]]-Table1[[#This Row],[Manufacturing Date]])/365</f>
        <v>0.42465753424657532</v>
      </c>
      <c r="Q1797" t="str">
        <f>IF(Table1[[#This Row],[Expiration Date]]-J1805&gt;12/31/2024,"not expired","expired")</f>
        <v>expired</v>
      </c>
      <c r="R1797">
        <f>Table1[[#This Row],[Discounted Price]]*0.95</f>
        <v>268.53839999999997</v>
      </c>
      <c r="S1797">
        <f>Table1[[#This Row],[Discounted Price]]*0.9</f>
        <v>254.40479999999997</v>
      </c>
      <c r="T1797">
        <f>Table1[[#This Row],[Discounted Price]]*0.8</f>
        <v>226.13759999999999</v>
      </c>
      <c r="U1797">
        <f>Table1[[#This Row],[Price]]*0.52</f>
        <v>163.32159999999999</v>
      </c>
      <c r="V1797">
        <f>(Table1[[#This Row],[Price]]-Table1[[#This Row],[Scrap value]])/2</f>
        <v>75.379199999999997</v>
      </c>
    </row>
    <row r="1798" spans="1:22" x14ac:dyDescent="0.25">
      <c r="A1798" t="s">
        <v>8650</v>
      </c>
      <c r="B1798" t="s">
        <v>29</v>
      </c>
      <c r="C1798" t="s">
        <v>47</v>
      </c>
      <c r="D1798" t="s">
        <v>8651</v>
      </c>
      <c r="E1798">
        <v>160.49</v>
      </c>
      <c r="F1798">
        <v>95</v>
      </c>
      <c r="G1798" t="s">
        <v>43729</v>
      </c>
      <c r="H1798" t="s">
        <v>7789</v>
      </c>
      <c r="I1798" s="1">
        <v>45000</v>
      </c>
      <c r="J1798" s="1">
        <v>46023</v>
      </c>
      <c r="K1798" t="s">
        <v>8652</v>
      </c>
      <c r="L1798" t="s">
        <v>8653</v>
      </c>
      <c r="M1798" t="s">
        <v>20</v>
      </c>
      <c r="N1798">
        <v>4</v>
      </c>
      <c r="O1798">
        <f>Table1[[#This Row],[Price]]-0.1*Table1[[#This Row],[Price]]</f>
        <v>144.441</v>
      </c>
      <c r="P1798" s="9">
        <f>(Table1[[#This Row],[Expiration Date]]-Table1[[#This Row],[Manufacturing Date]])/365</f>
        <v>2.8027397260273972</v>
      </c>
      <c r="Q1798" t="str">
        <f>IF(Table1[[#This Row],[Expiration Date]]-J1806&gt;12/31/2024,"not expired","expired")</f>
        <v>expired</v>
      </c>
      <c r="R1798">
        <f>Table1[[#This Row],[Discounted Price]]*0.95</f>
        <v>137.21895000000001</v>
      </c>
      <c r="S1798">
        <f>Table1[[#This Row],[Discounted Price]]*0.9</f>
        <v>129.99690000000001</v>
      </c>
      <c r="T1798">
        <f>Table1[[#This Row],[Discounted Price]]*0.8</f>
        <v>115.5528</v>
      </c>
      <c r="U1798">
        <f>Table1[[#This Row],[Price]]*0.52</f>
        <v>83.454800000000006</v>
      </c>
      <c r="V1798">
        <f>(Table1[[#This Row],[Price]]-Table1[[#This Row],[Scrap value]])/2</f>
        <v>38.517600000000002</v>
      </c>
    </row>
    <row r="1799" spans="1:22" x14ac:dyDescent="0.25">
      <c r="A1799" t="s">
        <v>8654</v>
      </c>
      <c r="B1799" t="s">
        <v>29</v>
      </c>
      <c r="C1799" t="s">
        <v>47</v>
      </c>
      <c r="D1799" t="s">
        <v>8655</v>
      </c>
      <c r="E1799">
        <v>263.91000000000003</v>
      </c>
      <c r="F1799">
        <v>95</v>
      </c>
      <c r="G1799" t="s">
        <v>43729</v>
      </c>
      <c r="H1799" t="s">
        <v>8656</v>
      </c>
      <c r="I1799" s="1">
        <v>45000</v>
      </c>
      <c r="J1799" s="1">
        <v>45292</v>
      </c>
      <c r="K1799" t="s">
        <v>8657</v>
      </c>
      <c r="L1799" t="s">
        <v>8658</v>
      </c>
      <c r="M1799" t="s">
        <v>45</v>
      </c>
      <c r="N1799">
        <v>4</v>
      </c>
      <c r="O1799">
        <f>Table1[[#This Row],[Price]]-0.1*Table1[[#This Row],[Price]]</f>
        <v>237.51900000000001</v>
      </c>
      <c r="P1799" s="9">
        <f>(Table1[[#This Row],[Expiration Date]]-Table1[[#This Row],[Manufacturing Date]])/365</f>
        <v>0.8</v>
      </c>
      <c r="Q1799" t="str">
        <f>IF(Table1[[#This Row],[Expiration Date]]-J1807&gt;12/31/2024,"not expired","expired")</f>
        <v>expired</v>
      </c>
      <c r="R1799">
        <f>Table1[[#This Row],[Discounted Price]]*0.95</f>
        <v>225.64304999999999</v>
      </c>
      <c r="S1799">
        <f>Table1[[#This Row],[Discounted Price]]*0.9</f>
        <v>213.7671</v>
      </c>
      <c r="T1799">
        <f>Table1[[#This Row],[Discounted Price]]*0.8</f>
        <v>190.01520000000002</v>
      </c>
      <c r="U1799">
        <f>Table1[[#This Row],[Price]]*0.52</f>
        <v>137.23320000000001</v>
      </c>
      <c r="V1799">
        <f>(Table1[[#This Row],[Price]]-Table1[[#This Row],[Scrap value]])/2</f>
        <v>63.338400000000007</v>
      </c>
    </row>
    <row r="1800" spans="1:22" x14ac:dyDescent="0.25">
      <c r="A1800" t="s">
        <v>8659</v>
      </c>
      <c r="B1800" t="s">
        <v>22</v>
      </c>
      <c r="C1800" t="s">
        <v>47</v>
      </c>
      <c r="D1800" t="s">
        <v>8660</v>
      </c>
      <c r="E1800">
        <v>499.15</v>
      </c>
      <c r="F1800">
        <v>53</v>
      </c>
      <c r="G1800" t="s">
        <v>43728</v>
      </c>
      <c r="H1800" t="s">
        <v>8661</v>
      </c>
      <c r="I1800" s="1">
        <v>44927</v>
      </c>
      <c r="J1800" s="1">
        <v>45292</v>
      </c>
      <c r="K1800" t="s">
        <v>8662</v>
      </c>
      <c r="L1800" t="s">
        <v>8663</v>
      </c>
      <c r="M1800" t="s">
        <v>27</v>
      </c>
      <c r="N1800">
        <v>3</v>
      </c>
      <c r="O1800">
        <f>Table1[[#This Row],[Price]]-0.1*Table1[[#This Row],[Price]]</f>
        <v>449.23499999999996</v>
      </c>
      <c r="P1800" s="9">
        <f>(Table1[[#This Row],[Expiration Date]]-Table1[[#This Row],[Manufacturing Date]])/365</f>
        <v>1</v>
      </c>
      <c r="Q1800" t="str">
        <f>IF(Table1[[#This Row],[Expiration Date]]-J1808&gt;12/31/2024,"not expired","expired")</f>
        <v>expired</v>
      </c>
      <c r="R1800">
        <f>Table1[[#This Row],[Discounted Price]]*0.95</f>
        <v>426.77324999999996</v>
      </c>
      <c r="S1800">
        <f>Table1[[#This Row],[Discounted Price]]*0.9</f>
        <v>404.31149999999997</v>
      </c>
      <c r="T1800">
        <f>Table1[[#This Row],[Discounted Price]]*0.8</f>
        <v>359.38799999999998</v>
      </c>
      <c r="U1800">
        <f>Table1[[#This Row],[Price]]*0.52</f>
        <v>259.55799999999999</v>
      </c>
      <c r="V1800">
        <f>(Table1[[#This Row],[Price]]-Table1[[#This Row],[Scrap value]])/2</f>
        <v>119.79599999999999</v>
      </c>
    </row>
    <row r="1801" spans="1:22" x14ac:dyDescent="0.25">
      <c r="A1801" t="s">
        <v>8664</v>
      </c>
      <c r="B1801" t="s">
        <v>15</v>
      </c>
      <c r="C1801" t="s">
        <v>47</v>
      </c>
      <c r="D1801" t="s">
        <v>8665</v>
      </c>
      <c r="E1801">
        <v>218.44</v>
      </c>
      <c r="F1801">
        <v>11</v>
      </c>
      <c r="G1801" t="s">
        <v>43728</v>
      </c>
      <c r="H1801" t="s">
        <v>8666</v>
      </c>
      <c r="I1801" s="1">
        <v>44927</v>
      </c>
      <c r="J1801" s="1">
        <v>45292</v>
      </c>
      <c r="K1801" t="s">
        <v>8667</v>
      </c>
      <c r="L1801" t="s">
        <v>8668</v>
      </c>
      <c r="M1801" t="s">
        <v>20</v>
      </c>
      <c r="N1801">
        <v>4</v>
      </c>
      <c r="O1801">
        <f>Table1[[#This Row],[Price]]-0.1*Table1[[#This Row],[Price]]</f>
        <v>196.596</v>
      </c>
      <c r="P1801" s="9">
        <f>(Table1[[#This Row],[Expiration Date]]-Table1[[#This Row],[Manufacturing Date]])/365</f>
        <v>1</v>
      </c>
      <c r="Q1801" t="str">
        <f>IF(Table1[[#This Row],[Expiration Date]]-J1809&gt;12/31/2024,"not expired","expired")</f>
        <v>expired</v>
      </c>
      <c r="R1801">
        <f>Table1[[#This Row],[Discounted Price]]*0.95</f>
        <v>186.7662</v>
      </c>
      <c r="S1801">
        <f>Table1[[#This Row],[Discounted Price]]*0.9</f>
        <v>176.93640000000002</v>
      </c>
      <c r="T1801">
        <f>Table1[[#This Row],[Discounted Price]]*0.8</f>
        <v>157.27680000000001</v>
      </c>
      <c r="U1801">
        <f>Table1[[#This Row],[Price]]*0.52</f>
        <v>113.58880000000001</v>
      </c>
      <c r="V1801">
        <f>(Table1[[#This Row],[Price]]-Table1[[#This Row],[Scrap value]])/2</f>
        <v>52.425599999999996</v>
      </c>
    </row>
    <row r="1802" spans="1:22" x14ac:dyDescent="0.25">
      <c r="A1802" t="s">
        <v>8669</v>
      </c>
      <c r="B1802" t="s">
        <v>35</v>
      </c>
      <c r="C1802" t="s">
        <v>47</v>
      </c>
      <c r="D1802" t="s">
        <v>8670</v>
      </c>
      <c r="E1802">
        <v>125.1</v>
      </c>
      <c r="F1802">
        <v>88</v>
      </c>
      <c r="G1802" t="s">
        <v>43728</v>
      </c>
      <c r="H1802" t="s">
        <v>3022</v>
      </c>
      <c r="I1802" s="1">
        <v>44927</v>
      </c>
      <c r="J1802" s="1">
        <v>45658</v>
      </c>
      <c r="K1802" t="s">
        <v>8671</v>
      </c>
      <c r="L1802" t="s">
        <v>8672</v>
      </c>
      <c r="M1802" t="s">
        <v>20</v>
      </c>
      <c r="N1802">
        <v>2</v>
      </c>
      <c r="O1802">
        <f>Table1[[#This Row],[Price]]-0.1*Table1[[#This Row],[Price]]</f>
        <v>112.58999999999999</v>
      </c>
      <c r="P1802" s="9">
        <f>(Table1[[#This Row],[Expiration Date]]-Table1[[#This Row],[Manufacturing Date]])/365</f>
        <v>2.0027397260273974</v>
      </c>
      <c r="Q1802" t="str">
        <f>IF(Table1[[#This Row],[Expiration Date]]-J1810&gt;12/31/2024,"not expired","expired")</f>
        <v>expired</v>
      </c>
      <c r="R1802">
        <f>Table1[[#This Row],[Discounted Price]]*0.95</f>
        <v>106.96049999999998</v>
      </c>
      <c r="S1802">
        <f>Table1[[#This Row],[Discounted Price]]*0.9</f>
        <v>101.33099999999999</v>
      </c>
      <c r="T1802">
        <f>Table1[[#This Row],[Discounted Price]]*0.8</f>
        <v>90.072000000000003</v>
      </c>
      <c r="U1802">
        <f>Table1[[#This Row],[Price]]*0.52</f>
        <v>65.051999999999992</v>
      </c>
      <c r="V1802">
        <f>(Table1[[#This Row],[Price]]-Table1[[#This Row],[Scrap value]])/2</f>
        <v>30.024000000000001</v>
      </c>
    </row>
    <row r="1803" spans="1:22" x14ac:dyDescent="0.25">
      <c r="A1803" t="s">
        <v>8673</v>
      </c>
      <c r="B1803" t="s">
        <v>29</v>
      </c>
      <c r="C1803" t="s">
        <v>47</v>
      </c>
      <c r="D1803" t="s">
        <v>8674</v>
      </c>
      <c r="E1803">
        <v>267.99</v>
      </c>
      <c r="F1803">
        <v>38</v>
      </c>
      <c r="G1803" t="s">
        <v>43729</v>
      </c>
      <c r="H1803" t="s">
        <v>6122</v>
      </c>
      <c r="I1803" s="1">
        <v>44927</v>
      </c>
      <c r="J1803" s="1">
        <v>45658</v>
      </c>
      <c r="K1803" t="s">
        <v>8675</v>
      </c>
      <c r="L1803" t="s">
        <v>8676</v>
      </c>
      <c r="M1803" t="s">
        <v>20</v>
      </c>
      <c r="N1803">
        <v>3</v>
      </c>
      <c r="O1803">
        <f>Table1[[#This Row],[Price]]-0.1*Table1[[#This Row],[Price]]</f>
        <v>241.191</v>
      </c>
      <c r="P1803" s="9">
        <f>(Table1[[#This Row],[Expiration Date]]-Table1[[#This Row],[Manufacturing Date]])/365</f>
        <v>2.0027397260273974</v>
      </c>
      <c r="Q1803" t="str">
        <f>IF(Table1[[#This Row],[Expiration Date]]-J1811&gt;12/31/2024,"not expired","expired")</f>
        <v>not expired</v>
      </c>
      <c r="R1803">
        <f>Table1[[#This Row],[Discounted Price]]*0.95</f>
        <v>229.13145</v>
      </c>
      <c r="S1803">
        <f>Table1[[#This Row],[Discounted Price]]*0.9</f>
        <v>217.0719</v>
      </c>
      <c r="T1803">
        <f>Table1[[#This Row],[Discounted Price]]*0.8</f>
        <v>192.95280000000002</v>
      </c>
      <c r="U1803">
        <f>Table1[[#This Row],[Price]]*0.52</f>
        <v>139.35480000000001</v>
      </c>
      <c r="V1803">
        <f>(Table1[[#This Row],[Price]]-Table1[[#This Row],[Scrap value]])/2</f>
        <v>64.317599999999999</v>
      </c>
    </row>
    <row r="1804" spans="1:22" x14ac:dyDescent="0.25">
      <c r="A1804" t="s">
        <v>8677</v>
      </c>
      <c r="B1804" t="s">
        <v>35</v>
      </c>
      <c r="C1804" t="s">
        <v>47</v>
      </c>
      <c r="D1804" t="s">
        <v>8678</v>
      </c>
      <c r="E1804">
        <v>58.73</v>
      </c>
      <c r="F1804">
        <v>47</v>
      </c>
      <c r="G1804" t="s">
        <v>43729</v>
      </c>
      <c r="H1804" t="s">
        <v>8679</v>
      </c>
      <c r="I1804" s="1">
        <v>44927</v>
      </c>
      <c r="J1804" s="1">
        <v>46023</v>
      </c>
      <c r="K1804" t="s">
        <v>8680</v>
      </c>
      <c r="L1804" t="s">
        <v>8681</v>
      </c>
      <c r="M1804" t="s">
        <v>45</v>
      </c>
      <c r="N1804">
        <v>1</v>
      </c>
      <c r="O1804">
        <f>Table1[[#This Row],[Price]]-0.1*Table1[[#This Row],[Price]]</f>
        <v>52.856999999999999</v>
      </c>
      <c r="P1804" s="9">
        <f>(Table1[[#This Row],[Expiration Date]]-Table1[[#This Row],[Manufacturing Date]])/365</f>
        <v>3.0027397260273974</v>
      </c>
      <c r="Q1804" t="str">
        <f>IF(Table1[[#This Row],[Expiration Date]]-J1812&gt;12/31/2024,"not expired","expired")</f>
        <v>not expired</v>
      </c>
      <c r="R1804">
        <f>Table1[[#This Row],[Discounted Price]]*0.95</f>
        <v>50.214149999999997</v>
      </c>
      <c r="S1804">
        <f>Table1[[#This Row],[Discounted Price]]*0.9</f>
        <v>47.571300000000001</v>
      </c>
      <c r="T1804">
        <f>Table1[[#This Row],[Discounted Price]]*0.8</f>
        <v>42.285600000000002</v>
      </c>
      <c r="U1804">
        <f>Table1[[#This Row],[Price]]*0.52</f>
        <v>30.5396</v>
      </c>
      <c r="V1804">
        <f>(Table1[[#This Row],[Price]]-Table1[[#This Row],[Scrap value]])/2</f>
        <v>14.095199999999998</v>
      </c>
    </row>
    <row r="1805" spans="1:22" x14ac:dyDescent="0.25">
      <c r="A1805" t="s">
        <v>8682</v>
      </c>
      <c r="B1805" t="s">
        <v>35</v>
      </c>
      <c r="C1805" t="s">
        <v>47</v>
      </c>
      <c r="D1805" t="s">
        <v>8683</v>
      </c>
      <c r="E1805">
        <v>416.36</v>
      </c>
      <c r="F1805">
        <v>77</v>
      </c>
      <c r="G1805" t="s">
        <v>43730</v>
      </c>
      <c r="H1805" t="s">
        <v>3461</v>
      </c>
      <c r="I1805" s="1">
        <v>44927</v>
      </c>
      <c r="J1805" s="1">
        <v>45658</v>
      </c>
      <c r="K1805" t="s">
        <v>8684</v>
      </c>
      <c r="L1805" t="s">
        <v>8685</v>
      </c>
      <c r="M1805" t="s">
        <v>27</v>
      </c>
      <c r="N1805">
        <v>1</v>
      </c>
      <c r="O1805">
        <f>Table1[[#This Row],[Price]]-0.1*Table1[[#This Row],[Price]]</f>
        <v>374.72399999999999</v>
      </c>
      <c r="P1805" s="9">
        <f>(Table1[[#This Row],[Expiration Date]]-Table1[[#This Row],[Manufacturing Date]])/365</f>
        <v>2.0027397260273974</v>
      </c>
      <c r="Q1805" t="str">
        <f>IF(Table1[[#This Row],[Expiration Date]]-J1813&gt;12/31/2024,"not expired","expired")</f>
        <v>not expired</v>
      </c>
      <c r="R1805">
        <f>Table1[[#This Row],[Discounted Price]]*0.95</f>
        <v>355.98779999999999</v>
      </c>
      <c r="S1805">
        <f>Table1[[#This Row],[Discounted Price]]*0.9</f>
        <v>337.2516</v>
      </c>
      <c r="T1805">
        <f>Table1[[#This Row],[Discounted Price]]*0.8</f>
        <v>299.7792</v>
      </c>
      <c r="U1805">
        <f>Table1[[#This Row],[Price]]*0.52</f>
        <v>216.50720000000001</v>
      </c>
      <c r="V1805">
        <f>(Table1[[#This Row],[Price]]-Table1[[#This Row],[Scrap value]])/2</f>
        <v>99.926400000000001</v>
      </c>
    </row>
    <row r="1806" spans="1:22" x14ac:dyDescent="0.25">
      <c r="A1806" t="s">
        <v>8686</v>
      </c>
      <c r="B1806" t="s">
        <v>29</v>
      </c>
      <c r="C1806" t="s">
        <v>47</v>
      </c>
      <c r="D1806" t="s">
        <v>8687</v>
      </c>
      <c r="E1806">
        <v>396.24</v>
      </c>
      <c r="F1806">
        <v>2</v>
      </c>
      <c r="G1806" t="s">
        <v>43728</v>
      </c>
      <c r="H1806" t="s">
        <v>319</v>
      </c>
      <c r="I1806" s="1">
        <v>44927</v>
      </c>
      <c r="J1806" s="1">
        <v>46023</v>
      </c>
      <c r="K1806" t="s">
        <v>8688</v>
      </c>
      <c r="L1806" t="s">
        <v>8689</v>
      </c>
      <c r="M1806" t="s">
        <v>20</v>
      </c>
      <c r="N1806">
        <v>3</v>
      </c>
      <c r="O1806">
        <f>Table1[[#This Row],[Price]]-0.1*Table1[[#This Row],[Price]]</f>
        <v>356.61599999999999</v>
      </c>
      <c r="P1806" s="9">
        <f>(Table1[[#This Row],[Expiration Date]]-Table1[[#This Row],[Manufacturing Date]])/365</f>
        <v>3.0027397260273974</v>
      </c>
      <c r="Q1806" t="str">
        <f>IF(Table1[[#This Row],[Expiration Date]]-J1814&gt;12/31/2024,"not expired","expired")</f>
        <v>expired</v>
      </c>
      <c r="R1806">
        <f>Table1[[#This Row],[Discounted Price]]*0.95</f>
        <v>338.78519999999997</v>
      </c>
      <c r="S1806">
        <f>Table1[[#This Row],[Discounted Price]]*0.9</f>
        <v>320.95440000000002</v>
      </c>
      <c r="T1806">
        <f>Table1[[#This Row],[Discounted Price]]*0.8</f>
        <v>285.2928</v>
      </c>
      <c r="U1806">
        <f>Table1[[#This Row],[Price]]*0.52</f>
        <v>206.04480000000001</v>
      </c>
      <c r="V1806">
        <f>(Table1[[#This Row],[Price]]-Table1[[#This Row],[Scrap value]])/2</f>
        <v>95.0976</v>
      </c>
    </row>
    <row r="1807" spans="1:22" x14ac:dyDescent="0.25">
      <c r="A1807" t="s">
        <v>8690</v>
      </c>
      <c r="B1807" t="s">
        <v>29</v>
      </c>
      <c r="C1807" t="s">
        <v>47</v>
      </c>
      <c r="D1807" t="s">
        <v>8691</v>
      </c>
      <c r="E1807">
        <v>193.13</v>
      </c>
      <c r="F1807">
        <v>87</v>
      </c>
      <c r="G1807" t="s">
        <v>43729</v>
      </c>
      <c r="H1807" t="s">
        <v>8692</v>
      </c>
      <c r="I1807" s="1">
        <v>45000</v>
      </c>
      <c r="J1807" s="1">
        <v>45658</v>
      </c>
      <c r="K1807" t="s">
        <v>8693</v>
      </c>
      <c r="L1807" t="s">
        <v>8694</v>
      </c>
      <c r="M1807" t="s">
        <v>27</v>
      </c>
      <c r="N1807">
        <v>4</v>
      </c>
      <c r="O1807">
        <f>Table1[[#This Row],[Price]]-0.1*Table1[[#This Row],[Price]]</f>
        <v>173.81700000000001</v>
      </c>
      <c r="P1807" s="9">
        <f>(Table1[[#This Row],[Expiration Date]]-Table1[[#This Row],[Manufacturing Date]])/365</f>
        <v>1.8027397260273972</v>
      </c>
      <c r="Q1807" t="str">
        <f>IF(Table1[[#This Row],[Expiration Date]]-J1815&gt;12/31/2024,"not expired","expired")</f>
        <v>expired</v>
      </c>
      <c r="R1807">
        <f>Table1[[#This Row],[Discounted Price]]*0.95</f>
        <v>165.12615</v>
      </c>
      <c r="S1807">
        <f>Table1[[#This Row],[Discounted Price]]*0.9</f>
        <v>156.43530000000001</v>
      </c>
      <c r="T1807">
        <f>Table1[[#This Row],[Discounted Price]]*0.8</f>
        <v>139.05360000000002</v>
      </c>
      <c r="U1807">
        <f>Table1[[#This Row],[Price]]*0.52</f>
        <v>100.4276</v>
      </c>
      <c r="V1807">
        <f>(Table1[[#This Row],[Price]]-Table1[[#This Row],[Scrap value]])/2</f>
        <v>46.351199999999999</v>
      </c>
    </row>
    <row r="1808" spans="1:22" x14ac:dyDescent="0.25">
      <c r="A1808" t="s">
        <v>8695</v>
      </c>
      <c r="B1808" t="s">
        <v>35</v>
      </c>
      <c r="C1808" t="s">
        <v>47</v>
      </c>
      <c r="D1808" t="s">
        <v>8696</v>
      </c>
      <c r="E1808">
        <v>338.14</v>
      </c>
      <c r="F1808">
        <v>59</v>
      </c>
      <c r="G1808" t="s">
        <v>43728</v>
      </c>
      <c r="H1808" t="s">
        <v>1289</v>
      </c>
      <c r="I1808" s="1">
        <v>45000</v>
      </c>
      <c r="J1808" s="1">
        <v>45658</v>
      </c>
      <c r="K1808" t="s">
        <v>8697</v>
      </c>
      <c r="L1808" t="s">
        <v>8698</v>
      </c>
      <c r="M1808" t="s">
        <v>20</v>
      </c>
      <c r="N1808">
        <v>5</v>
      </c>
      <c r="O1808">
        <f>Table1[[#This Row],[Price]]-0.1*Table1[[#This Row],[Price]]</f>
        <v>304.32599999999996</v>
      </c>
      <c r="P1808" s="9">
        <f>(Table1[[#This Row],[Expiration Date]]-Table1[[#This Row],[Manufacturing Date]])/365</f>
        <v>1.8027397260273972</v>
      </c>
      <c r="Q1808" t="str">
        <f>IF(Table1[[#This Row],[Expiration Date]]-J1816&gt;12/31/2024,"not expired","expired")</f>
        <v>not expired</v>
      </c>
      <c r="R1808">
        <f>Table1[[#This Row],[Discounted Price]]*0.95</f>
        <v>289.10969999999998</v>
      </c>
      <c r="S1808">
        <f>Table1[[#This Row],[Discounted Price]]*0.9</f>
        <v>273.89339999999999</v>
      </c>
      <c r="T1808">
        <f>Table1[[#This Row],[Discounted Price]]*0.8</f>
        <v>243.46079999999998</v>
      </c>
      <c r="U1808">
        <f>Table1[[#This Row],[Price]]*0.52</f>
        <v>175.83279999999999</v>
      </c>
      <c r="V1808">
        <f>(Table1[[#This Row],[Price]]-Table1[[#This Row],[Scrap value]])/2</f>
        <v>81.153599999999997</v>
      </c>
    </row>
    <row r="1809" spans="1:22" x14ac:dyDescent="0.25">
      <c r="A1809" t="s">
        <v>8699</v>
      </c>
      <c r="B1809" t="s">
        <v>35</v>
      </c>
      <c r="C1809" t="s">
        <v>47</v>
      </c>
      <c r="D1809" t="s">
        <v>8700</v>
      </c>
      <c r="E1809">
        <v>131.69</v>
      </c>
      <c r="F1809">
        <v>10</v>
      </c>
      <c r="G1809" t="s">
        <v>43729</v>
      </c>
      <c r="H1809" t="s">
        <v>917</v>
      </c>
      <c r="I1809" s="1">
        <v>45000</v>
      </c>
      <c r="J1809" s="1">
        <v>46023</v>
      </c>
      <c r="K1809" t="s">
        <v>8701</v>
      </c>
      <c r="L1809" t="s">
        <v>8702</v>
      </c>
      <c r="M1809" t="s">
        <v>45</v>
      </c>
      <c r="N1809">
        <v>5</v>
      </c>
      <c r="O1809">
        <f>Table1[[#This Row],[Price]]-0.1*Table1[[#This Row],[Price]]</f>
        <v>118.521</v>
      </c>
      <c r="P1809" s="9">
        <f>(Table1[[#This Row],[Expiration Date]]-Table1[[#This Row],[Manufacturing Date]])/365</f>
        <v>2.8027397260273972</v>
      </c>
      <c r="Q1809" t="str">
        <f>IF(Table1[[#This Row],[Expiration Date]]-J1817&gt;12/31/2024,"not expired","expired")</f>
        <v>expired</v>
      </c>
      <c r="R1809">
        <f>Table1[[#This Row],[Discounted Price]]*0.95</f>
        <v>112.59495</v>
      </c>
      <c r="S1809">
        <f>Table1[[#This Row],[Discounted Price]]*0.9</f>
        <v>106.66890000000001</v>
      </c>
      <c r="T1809">
        <f>Table1[[#This Row],[Discounted Price]]*0.8</f>
        <v>94.816800000000001</v>
      </c>
      <c r="U1809">
        <f>Table1[[#This Row],[Price]]*0.52</f>
        <v>68.478800000000007</v>
      </c>
      <c r="V1809">
        <f>(Table1[[#This Row],[Price]]-Table1[[#This Row],[Scrap value]])/2</f>
        <v>31.605599999999995</v>
      </c>
    </row>
    <row r="1810" spans="1:22" x14ac:dyDescent="0.25">
      <c r="A1810" t="s">
        <v>8703</v>
      </c>
      <c r="B1810" t="s">
        <v>29</v>
      </c>
      <c r="C1810" t="s">
        <v>47</v>
      </c>
      <c r="D1810" t="s">
        <v>8704</v>
      </c>
      <c r="E1810">
        <v>480.24</v>
      </c>
      <c r="F1810">
        <v>42</v>
      </c>
      <c r="G1810" t="s">
        <v>43729</v>
      </c>
      <c r="H1810" t="s">
        <v>8705</v>
      </c>
      <c r="I1810" s="1">
        <v>44927</v>
      </c>
      <c r="J1810" s="1">
        <v>46023</v>
      </c>
      <c r="K1810" t="s">
        <v>8706</v>
      </c>
      <c r="L1810" t="s">
        <v>8707</v>
      </c>
      <c r="M1810" t="s">
        <v>20</v>
      </c>
      <c r="N1810">
        <v>4</v>
      </c>
      <c r="O1810">
        <f>Table1[[#This Row],[Price]]-0.1*Table1[[#This Row],[Price]]</f>
        <v>432.21600000000001</v>
      </c>
      <c r="P1810" s="9">
        <f>(Table1[[#This Row],[Expiration Date]]-Table1[[#This Row],[Manufacturing Date]])/365</f>
        <v>3.0027397260273974</v>
      </c>
      <c r="Q1810" t="str">
        <f>IF(Table1[[#This Row],[Expiration Date]]-J1818&gt;12/31/2024,"not expired","expired")</f>
        <v>expired</v>
      </c>
      <c r="R1810">
        <f>Table1[[#This Row],[Discounted Price]]*0.95</f>
        <v>410.60519999999997</v>
      </c>
      <c r="S1810">
        <f>Table1[[#This Row],[Discounted Price]]*0.9</f>
        <v>388.99440000000004</v>
      </c>
      <c r="T1810">
        <f>Table1[[#This Row],[Discounted Price]]*0.8</f>
        <v>345.77280000000002</v>
      </c>
      <c r="U1810">
        <f>Table1[[#This Row],[Price]]*0.52</f>
        <v>249.72480000000002</v>
      </c>
      <c r="V1810">
        <f>(Table1[[#This Row],[Price]]-Table1[[#This Row],[Scrap value]])/2</f>
        <v>115.2576</v>
      </c>
    </row>
    <row r="1811" spans="1:22" x14ac:dyDescent="0.25">
      <c r="A1811" t="s">
        <v>8708</v>
      </c>
      <c r="B1811" t="s">
        <v>15</v>
      </c>
      <c r="C1811" t="s">
        <v>47</v>
      </c>
      <c r="D1811" t="s">
        <v>8709</v>
      </c>
      <c r="E1811">
        <v>27.19</v>
      </c>
      <c r="F1811">
        <v>3</v>
      </c>
      <c r="G1811" t="s">
        <v>43730</v>
      </c>
      <c r="H1811" t="s">
        <v>8710</v>
      </c>
      <c r="I1811" s="1">
        <v>45000</v>
      </c>
      <c r="J1811" s="1">
        <v>45292</v>
      </c>
      <c r="K1811" t="s">
        <v>8711</v>
      </c>
      <c r="L1811" t="s">
        <v>8712</v>
      </c>
      <c r="M1811" t="s">
        <v>20</v>
      </c>
      <c r="N1811">
        <v>3</v>
      </c>
      <c r="O1811">
        <f>Table1[[#This Row],[Price]]-0.1*Table1[[#This Row],[Price]]</f>
        <v>24.471</v>
      </c>
      <c r="P1811" s="9">
        <f>(Table1[[#This Row],[Expiration Date]]-Table1[[#This Row],[Manufacturing Date]])/365</f>
        <v>0.8</v>
      </c>
      <c r="Q1811" t="str">
        <f>IF(Table1[[#This Row],[Expiration Date]]-J1819&gt;12/31/2024,"not expired","expired")</f>
        <v>expired</v>
      </c>
      <c r="R1811">
        <f>Table1[[#This Row],[Discounted Price]]*0.95</f>
        <v>23.247450000000001</v>
      </c>
      <c r="S1811">
        <f>Table1[[#This Row],[Discounted Price]]*0.9</f>
        <v>22.023900000000001</v>
      </c>
      <c r="T1811">
        <f>Table1[[#This Row],[Discounted Price]]*0.8</f>
        <v>19.576800000000002</v>
      </c>
      <c r="U1811">
        <f>Table1[[#This Row],[Price]]*0.52</f>
        <v>14.138800000000002</v>
      </c>
      <c r="V1811">
        <f>(Table1[[#This Row],[Price]]-Table1[[#This Row],[Scrap value]])/2</f>
        <v>6.5255999999999998</v>
      </c>
    </row>
    <row r="1812" spans="1:22" x14ac:dyDescent="0.25">
      <c r="A1812" t="s">
        <v>8713</v>
      </c>
      <c r="B1812" t="s">
        <v>35</v>
      </c>
      <c r="C1812" t="s">
        <v>47</v>
      </c>
      <c r="D1812" t="s">
        <v>8714</v>
      </c>
      <c r="E1812">
        <v>449.14</v>
      </c>
      <c r="F1812">
        <v>16</v>
      </c>
      <c r="G1812" t="s">
        <v>43730</v>
      </c>
      <c r="H1812" t="s">
        <v>8715</v>
      </c>
      <c r="I1812" s="1">
        <v>44927</v>
      </c>
      <c r="J1812" s="1">
        <v>45292</v>
      </c>
      <c r="K1812" t="s">
        <v>8716</v>
      </c>
      <c r="L1812" t="s">
        <v>8717</v>
      </c>
      <c r="M1812" t="s">
        <v>27</v>
      </c>
      <c r="N1812">
        <v>3</v>
      </c>
      <c r="O1812">
        <f>Table1[[#This Row],[Price]]-0.1*Table1[[#This Row],[Price]]</f>
        <v>404.226</v>
      </c>
      <c r="P1812" s="9">
        <f>(Table1[[#This Row],[Expiration Date]]-Table1[[#This Row],[Manufacturing Date]])/365</f>
        <v>1</v>
      </c>
      <c r="Q1812" t="str">
        <f>IF(Table1[[#This Row],[Expiration Date]]-J1820&gt;12/31/2024,"not expired","expired")</f>
        <v>expired</v>
      </c>
      <c r="R1812">
        <f>Table1[[#This Row],[Discounted Price]]*0.95</f>
        <v>384.0147</v>
      </c>
      <c r="S1812">
        <f>Table1[[#This Row],[Discounted Price]]*0.9</f>
        <v>363.80340000000001</v>
      </c>
      <c r="T1812">
        <f>Table1[[#This Row],[Discounted Price]]*0.8</f>
        <v>323.38080000000002</v>
      </c>
      <c r="U1812">
        <f>Table1[[#This Row],[Price]]*0.52</f>
        <v>233.55279999999999</v>
      </c>
      <c r="V1812">
        <f>(Table1[[#This Row],[Price]]-Table1[[#This Row],[Scrap value]])/2</f>
        <v>107.7936</v>
      </c>
    </row>
    <row r="1813" spans="1:22" x14ac:dyDescent="0.25">
      <c r="A1813" t="s">
        <v>8718</v>
      </c>
      <c r="B1813" t="s">
        <v>15</v>
      </c>
      <c r="C1813" t="s">
        <v>47</v>
      </c>
      <c r="D1813" t="s">
        <v>8719</v>
      </c>
      <c r="E1813">
        <v>122.9</v>
      </c>
      <c r="F1813">
        <v>89</v>
      </c>
      <c r="G1813" t="s">
        <v>43729</v>
      </c>
      <c r="H1813" t="s">
        <v>8720</v>
      </c>
      <c r="I1813" s="1">
        <v>44927</v>
      </c>
      <c r="J1813" s="1">
        <v>45292</v>
      </c>
      <c r="K1813" t="s">
        <v>8721</v>
      </c>
      <c r="L1813" t="s">
        <v>8722</v>
      </c>
      <c r="M1813" t="s">
        <v>27</v>
      </c>
      <c r="N1813">
        <v>1</v>
      </c>
      <c r="O1813">
        <f>Table1[[#This Row],[Price]]-0.1*Table1[[#This Row],[Price]]</f>
        <v>110.61</v>
      </c>
      <c r="P1813" s="9">
        <f>(Table1[[#This Row],[Expiration Date]]-Table1[[#This Row],[Manufacturing Date]])/365</f>
        <v>1</v>
      </c>
      <c r="Q1813" t="str">
        <f>IF(Table1[[#This Row],[Expiration Date]]-J1821&gt;12/31/2024,"not expired","expired")</f>
        <v>expired</v>
      </c>
      <c r="R1813">
        <f>Table1[[#This Row],[Discounted Price]]*0.95</f>
        <v>105.0795</v>
      </c>
      <c r="S1813">
        <f>Table1[[#This Row],[Discounted Price]]*0.9</f>
        <v>99.549000000000007</v>
      </c>
      <c r="T1813">
        <f>Table1[[#This Row],[Discounted Price]]*0.8</f>
        <v>88.488</v>
      </c>
      <c r="U1813">
        <f>Table1[[#This Row],[Price]]*0.52</f>
        <v>63.908000000000008</v>
      </c>
      <c r="V1813">
        <f>(Table1[[#This Row],[Price]]-Table1[[#This Row],[Scrap value]])/2</f>
        <v>29.495999999999999</v>
      </c>
    </row>
    <row r="1814" spans="1:22" x14ac:dyDescent="0.25">
      <c r="A1814" t="s">
        <v>8723</v>
      </c>
      <c r="B1814" t="s">
        <v>15</v>
      </c>
      <c r="C1814" t="s">
        <v>47</v>
      </c>
      <c r="D1814" t="s">
        <v>8724</v>
      </c>
      <c r="E1814">
        <v>494.9</v>
      </c>
      <c r="F1814">
        <v>52</v>
      </c>
      <c r="G1814" t="s">
        <v>43728</v>
      </c>
      <c r="H1814" t="s">
        <v>8725</v>
      </c>
      <c r="I1814" s="1">
        <v>45000</v>
      </c>
      <c r="J1814" s="1">
        <v>46023</v>
      </c>
      <c r="K1814" t="s">
        <v>8726</v>
      </c>
      <c r="L1814" t="s">
        <v>8727</v>
      </c>
      <c r="M1814" t="s">
        <v>45</v>
      </c>
      <c r="N1814">
        <v>4</v>
      </c>
      <c r="O1814">
        <f>Table1[[#This Row],[Price]]-0.1*Table1[[#This Row],[Price]]</f>
        <v>445.40999999999997</v>
      </c>
      <c r="P1814" s="9">
        <f>(Table1[[#This Row],[Expiration Date]]-Table1[[#This Row],[Manufacturing Date]])/365</f>
        <v>2.8027397260273972</v>
      </c>
      <c r="Q1814" t="str">
        <f>IF(Table1[[#This Row],[Expiration Date]]-J1822&gt;12/31/2024,"not expired","expired")</f>
        <v>not expired</v>
      </c>
      <c r="R1814">
        <f>Table1[[#This Row],[Discounted Price]]*0.95</f>
        <v>423.13949999999994</v>
      </c>
      <c r="S1814">
        <f>Table1[[#This Row],[Discounted Price]]*0.9</f>
        <v>400.86899999999997</v>
      </c>
      <c r="T1814">
        <f>Table1[[#This Row],[Discounted Price]]*0.8</f>
        <v>356.32799999999997</v>
      </c>
      <c r="U1814">
        <f>Table1[[#This Row],[Price]]*0.52</f>
        <v>257.34800000000001</v>
      </c>
      <c r="V1814">
        <f>(Table1[[#This Row],[Price]]-Table1[[#This Row],[Scrap value]])/2</f>
        <v>118.77599999999998</v>
      </c>
    </row>
    <row r="1815" spans="1:22" x14ac:dyDescent="0.25">
      <c r="A1815" t="s">
        <v>8728</v>
      </c>
      <c r="B1815" t="s">
        <v>29</v>
      </c>
      <c r="C1815" t="s">
        <v>47</v>
      </c>
      <c r="D1815" t="s">
        <v>8729</v>
      </c>
      <c r="E1815">
        <v>99.67</v>
      </c>
      <c r="F1815">
        <v>4</v>
      </c>
      <c r="G1815" t="s">
        <v>43730</v>
      </c>
      <c r="H1815" t="s">
        <v>8730</v>
      </c>
      <c r="I1815" s="1">
        <v>45137</v>
      </c>
      <c r="J1815" s="1">
        <v>45658</v>
      </c>
      <c r="K1815" t="s">
        <v>8731</v>
      </c>
      <c r="L1815" t="s">
        <v>8732</v>
      </c>
      <c r="M1815" t="s">
        <v>20</v>
      </c>
      <c r="N1815">
        <v>1</v>
      </c>
      <c r="O1815">
        <f>Table1[[#This Row],[Price]]-0.1*Table1[[#This Row],[Price]]</f>
        <v>89.703000000000003</v>
      </c>
      <c r="P1815" s="9">
        <f>(Table1[[#This Row],[Expiration Date]]-Table1[[#This Row],[Manufacturing Date]])/365</f>
        <v>1.4273972602739726</v>
      </c>
      <c r="Q1815" t="str">
        <f>IF(Table1[[#This Row],[Expiration Date]]-J1823&gt;12/31/2024,"not expired","expired")</f>
        <v>not expired</v>
      </c>
      <c r="R1815">
        <f>Table1[[#This Row],[Discounted Price]]*0.95</f>
        <v>85.217849999999999</v>
      </c>
      <c r="S1815">
        <f>Table1[[#This Row],[Discounted Price]]*0.9</f>
        <v>80.732700000000008</v>
      </c>
      <c r="T1815">
        <f>Table1[[#This Row],[Discounted Price]]*0.8</f>
        <v>71.7624</v>
      </c>
      <c r="U1815">
        <f>Table1[[#This Row],[Price]]*0.52</f>
        <v>51.828400000000002</v>
      </c>
      <c r="V1815">
        <f>(Table1[[#This Row],[Price]]-Table1[[#This Row],[Scrap value]])/2</f>
        <v>23.9208</v>
      </c>
    </row>
    <row r="1816" spans="1:22" x14ac:dyDescent="0.25">
      <c r="A1816" t="s">
        <v>8733</v>
      </c>
      <c r="B1816" t="s">
        <v>22</v>
      </c>
      <c r="C1816" t="s">
        <v>47</v>
      </c>
      <c r="D1816" t="s">
        <v>8734</v>
      </c>
      <c r="E1816">
        <v>205.94</v>
      </c>
      <c r="F1816">
        <v>67</v>
      </c>
      <c r="G1816" t="s">
        <v>43729</v>
      </c>
      <c r="H1816" t="s">
        <v>1568</v>
      </c>
      <c r="I1816" s="1">
        <v>45000</v>
      </c>
      <c r="J1816" s="1">
        <v>45292</v>
      </c>
      <c r="K1816" t="s">
        <v>8735</v>
      </c>
      <c r="L1816" t="s">
        <v>8736</v>
      </c>
      <c r="M1816" t="s">
        <v>20</v>
      </c>
      <c r="N1816">
        <v>2</v>
      </c>
      <c r="O1816">
        <f>Table1[[#This Row],[Price]]-0.1*Table1[[#This Row],[Price]]</f>
        <v>185.346</v>
      </c>
      <c r="P1816" s="9">
        <f>(Table1[[#This Row],[Expiration Date]]-Table1[[#This Row],[Manufacturing Date]])/365</f>
        <v>0.8</v>
      </c>
      <c r="Q1816" t="str">
        <f>IF(Table1[[#This Row],[Expiration Date]]-J1824&gt;12/31/2024,"not expired","expired")</f>
        <v>expired</v>
      </c>
      <c r="R1816">
        <f>Table1[[#This Row],[Discounted Price]]*0.95</f>
        <v>176.0787</v>
      </c>
      <c r="S1816">
        <f>Table1[[#This Row],[Discounted Price]]*0.9</f>
        <v>166.81140000000002</v>
      </c>
      <c r="T1816">
        <f>Table1[[#This Row],[Discounted Price]]*0.8</f>
        <v>148.27680000000001</v>
      </c>
      <c r="U1816">
        <f>Table1[[#This Row],[Price]]*0.52</f>
        <v>107.08880000000001</v>
      </c>
      <c r="V1816">
        <f>(Table1[[#This Row],[Price]]-Table1[[#This Row],[Scrap value]])/2</f>
        <v>49.425599999999996</v>
      </c>
    </row>
    <row r="1817" spans="1:22" x14ac:dyDescent="0.25">
      <c r="A1817" t="s">
        <v>8737</v>
      </c>
      <c r="B1817" t="s">
        <v>15</v>
      </c>
      <c r="C1817" t="s">
        <v>47</v>
      </c>
      <c r="D1817" t="s">
        <v>8738</v>
      </c>
      <c r="E1817">
        <v>328.88</v>
      </c>
      <c r="F1817">
        <v>12</v>
      </c>
      <c r="G1817" t="s">
        <v>43729</v>
      </c>
      <c r="H1817" t="s">
        <v>8739</v>
      </c>
      <c r="I1817" s="1">
        <v>44927</v>
      </c>
      <c r="J1817" s="1">
        <v>46023</v>
      </c>
      <c r="K1817" t="s">
        <v>8740</v>
      </c>
      <c r="L1817" t="s">
        <v>8741</v>
      </c>
      <c r="M1817" t="s">
        <v>45</v>
      </c>
      <c r="N1817">
        <v>4</v>
      </c>
      <c r="O1817">
        <f>Table1[[#This Row],[Price]]-0.1*Table1[[#This Row],[Price]]</f>
        <v>295.99200000000002</v>
      </c>
      <c r="P1817" s="9">
        <f>(Table1[[#This Row],[Expiration Date]]-Table1[[#This Row],[Manufacturing Date]])/365</f>
        <v>3.0027397260273974</v>
      </c>
      <c r="Q1817" t="str">
        <f>IF(Table1[[#This Row],[Expiration Date]]-J1825&gt;12/31/2024,"not expired","expired")</f>
        <v>expired</v>
      </c>
      <c r="R1817">
        <f>Table1[[#This Row],[Discounted Price]]*0.95</f>
        <v>281.19240000000002</v>
      </c>
      <c r="S1817">
        <f>Table1[[#This Row],[Discounted Price]]*0.9</f>
        <v>266.39280000000002</v>
      </c>
      <c r="T1817">
        <f>Table1[[#This Row],[Discounted Price]]*0.8</f>
        <v>236.79360000000003</v>
      </c>
      <c r="U1817">
        <f>Table1[[#This Row],[Price]]*0.52</f>
        <v>171.01760000000002</v>
      </c>
      <c r="V1817">
        <f>(Table1[[#This Row],[Price]]-Table1[[#This Row],[Scrap value]])/2</f>
        <v>78.93119999999999</v>
      </c>
    </row>
    <row r="1818" spans="1:22" x14ac:dyDescent="0.25">
      <c r="A1818" t="s">
        <v>8742</v>
      </c>
      <c r="B1818" t="s">
        <v>35</v>
      </c>
      <c r="C1818" t="s">
        <v>47</v>
      </c>
      <c r="D1818" t="s">
        <v>8743</v>
      </c>
      <c r="E1818">
        <v>354.24</v>
      </c>
      <c r="F1818">
        <v>88</v>
      </c>
      <c r="G1818" t="s">
        <v>43728</v>
      </c>
      <c r="H1818" t="s">
        <v>6981</v>
      </c>
      <c r="I1818" s="1">
        <v>45000</v>
      </c>
      <c r="J1818" s="1">
        <v>46023</v>
      </c>
      <c r="K1818" t="s">
        <v>8744</v>
      </c>
      <c r="L1818" t="s">
        <v>8745</v>
      </c>
      <c r="M1818" t="s">
        <v>45</v>
      </c>
      <c r="N1818">
        <v>1</v>
      </c>
      <c r="O1818">
        <f>Table1[[#This Row],[Price]]-0.1*Table1[[#This Row],[Price]]</f>
        <v>318.81600000000003</v>
      </c>
      <c r="P1818" s="9">
        <f>(Table1[[#This Row],[Expiration Date]]-Table1[[#This Row],[Manufacturing Date]])/365</f>
        <v>2.8027397260273972</v>
      </c>
      <c r="Q1818" t="str">
        <f>IF(Table1[[#This Row],[Expiration Date]]-J1826&gt;12/31/2024,"not expired","expired")</f>
        <v>not expired</v>
      </c>
      <c r="R1818">
        <f>Table1[[#This Row],[Discounted Price]]*0.95</f>
        <v>302.87520000000001</v>
      </c>
      <c r="S1818">
        <f>Table1[[#This Row],[Discounted Price]]*0.9</f>
        <v>286.93440000000004</v>
      </c>
      <c r="T1818">
        <f>Table1[[#This Row],[Discounted Price]]*0.8</f>
        <v>255.05280000000005</v>
      </c>
      <c r="U1818">
        <f>Table1[[#This Row],[Price]]*0.52</f>
        <v>184.20480000000001</v>
      </c>
      <c r="V1818">
        <f>(Table1[[#This Row],[Price]]-Table1[[#This Row],[Scrap value]])/2</f>
        <v>85.017600000000002</v>
      </c>
    </row>
    <row r="1819" spans="1:22" x14ac:dyDescent="0.25">
      <c r="A1819" t="s">
        <v>8746</v>
      </c>
      <c r="B1819" t="s">
        <v>22</v>
      </c>
      <c r="C1819" t="s">
        <v>47</v>
      </c>
      <c r="D1819" t="s">
        <v>8747</v>
      </c>
      <c r="E1819">
        <v>113.06</v>
      </c>
      <c r="F1819">
        <v>89</v>
      </c>
      <c r="G1819" t="s">
        <v>43730</v>
      </c>
      <c r="H1819" t="s">
        <v>7318</v>
      </c>
      <c r="I1819" s="1">
        <v>45000</v>
      </c>
      <c r="J1819" s="1">
        <v>45292</v>
      </c>
      <c r="K1819" t="s">
        <v>8748</v>
      </c>
      <c r="L1819" t="s">
        <v>8749</v>
      </c>
      <c r="M1819" t="s">
        <v>45</v>
      </c>
      <c r="N1819">
        <v>1</v>
      </c>
      <c r="O1819">
        <f>Table1[[#This Row],[Price]]-0.1*Table1[[#This Row],[Price]]</f>
        <v>101.754</v>
      </c>
      <c r="P1819" s="9">
        <f>(Table1[[#This Row],[Expiration Date]]-Table1[[#This Row],[Manufacturing Date]])/365</f>
        <v>0.8</v>
      </c>
      <c r="Q1819" t="str">
        <f>IF(Table1[[#This Row],[Expiration Date]]-J1827&gt;12/31/2024,"not expired","expired")</f>
        <v>expired</v>
      </c>
      <c r="R1819">
        <f>Table1[[#This Row],[Discounted Price]]*0.95</f>
        <v>96.666300000000007</v>
      </c>
      <c r="S1819">
        <f>Table1[[#This Row],[Discounted Price]]*0.9</f>
        <v>91.578600000000009</v>
      </c>
      <c r="T1819">
        <f>Table1[[#This Row],[Discounted Price]]*0.8</f>
        <v>81.403200000000012</v>
      </c>
      <c r="U1819">
        <f>Table1[[#This Row],[Price]]*0.52</f>
        <v>58.791200000000003</v>
      </c>
      <c r="V1819">
        <f>(Table1[[#This Row],[Price]]-Table1[[#This Row],[Scrap value]])/2</f>
        <v>27.134399999999999</v>
      </c>
    </row>
    <row r="1820" spans="1:22" x14ac:dyDescent="0.25">
      <c r="A1820" t="s">
        <v>8750</v>
      </c>
      <c r="B1820" t="s">
        <v>22</v>
      </c>
      <c r="C1820" t="s">
        <v>47</v>
      </c>
      <c r="D1820" t="s">
        <v>8751</v>
      </c>
      <c r="E1820">
        <v>170.38</v>
      </c>
      <c r="F1820">
        <v>53</v>
      </c>
      <c r="G1820" t="s">
        <v>43729</v>
      </c>
      <c r="H1820" t="s">
        <v>3076</v>
      </c>
      <c r="I1820" s="1">
        <v>45137</v>
      </c>
      <c r="J1820" s="1">
        <v>46023</v>
      </c>
      <c r="K1820" t="s">
        <v>8752</v>
      </c>
      <c r="L1820" t="s">
        <v>8753</v>
      </c>
      <c r="M1820" t="s">
        <v>20</v>
      </c>
      <c r="N1820">
        <v>2</v>
      </c>
      <c r="O1820">
        <f>Table1[[#This Row],[Price]]-0.1*Table1[[#This Row],[Price]]</f>
        <v>153.34199999999998</v>
      </c>
      <c r="P1820" s="9">
        <f>(Table1[[#This Row],[Expiration Date]]-Table1[[#This Row],[Manufacturing Date]])/365</f>
        <v>2.4273972602739726</v>
      </c>
      <c r="Q1820" t="str">
        <f>IF(Table1[[#This Row],[Expiration Date]]-J1828&gt;12/31/2024,"not expired","expired")</f>
        <v>not expired</v>
      </c>
      <c r="R1820">
        <f>Table1[[#This Row],[Discounted Price]]*0.95</f>
        <v>145.67489999999998</v>
      </c>
      <c r="S1820">
        <f>Table1[[#This Row],[Discounted Price]]*0.9</f>
        <v>138.0078</v>
      </c>
      <c r="T1820">
        <f>Table1[[#This Row],[Discounted Price]]*0.8</f>
        <v>122.67359999999999</v>
      </c>
      <c r="U1820">
        <f>Table1[[#This Row],[Price]]*0.52</f>
        <v>88.5976</v>
      </c>
      <c r="V1820">
        <f>(Table1[[#This Row],[Price]]-Table1[[#This Row],[Scrap value]])/2</f>
        <v>40.891199999999998</v>
      </c>
    </row>
    <row r="1821" spans="1:22" x14ac:dyDescent="0.25">
      <c r="A1821" t="s">
        <v>8754</v>
      </c>
      <c r="B1821" t="s">
        <v>22</v>
      </c>
      <c r="C1821" t="s">
        <v>47</v>
      </c>
      <c r="D1821" t="s">
        <v>8755</v>
      </c>
      <c r="E1821">
        <v>446.19</v>
      </c>
      <c r="F1821">
        <v>26</v>
      </c>
      <c r="G1821" t="s">
        <v>43730</v>
      </c>
      <c r="H1821" t="s">
        <v>8756</v>
      </c>
      <c r="I1821" s="1">
        <v>45137</v>
      </c>
      <c r="J1821" s="1">
        <v>45292</v>
      </c>
      <c r="K1821" t="s">
        <v>8757</v>
      </c>
      <c r="L1821" t="s">
        <v>8758</v>
      </c>
      <c r="M1821" t="s">
        <v>45</v>
      </c>
      <c r="N1821">
        <v>1</v>
      </c>
      <c r="O1821">
        <f>Table1[[#This Row],[Price]]-0.1*Table1[[#This Row],[Price]]</f>
        <v>401.57100000000003</v>
      </c>
      <c r="P1821" s="9">
        <f>(Table1[[#This Row],[Expiration Date]]-Table1[[#This Row],[Manufacturing Date]])/365</f>
        <v>0.42465753424657532</v>
      </c>
      <c r="Q1821" t="str">
        <f>IF(Table1[[#This Row],[Expiration Date]]-J1829&gt;12/31/2024,"not expired","expired")</f>
        <v>expired</v>
      </c>
      <c r="R1821">
        <f>Table1[[#This Row],[Discounted Price]]*0.95</f>
        <v>381.49245000000002</v>
      </c>
      <c r="S1821">
        <f>Table1[[#This Row],[Discounted Price]]*0.9</f>
        <v>361.41390000000001</v>
      </c>
      <c r="T1821">
        <f>Table1[[#This Row],[Discounted Price]]*0.8</f>
        <v>321.25680000000006</v>
      </c>
      <c r="U1821">
        <f>Table1[[#This Row],[Price]]*0.52</f>
        <v>232.0188</v>
      </c>
      <c r="V1821">
        <f>(Table1[[#This Row],[Price]]-Table1[[#This Row],[Scrap value]])/2</f>
        <v>107.0856</v>
      </c>
    </row>
    <row r="1822" spans="1:22" x14ac:dyDescent="0.25">
      <c r="A1822" t="s">
        <v>8759</v>
      </c>
      <c r="B1822" t="s">
        <v>35</v>
      </c>
      <c r="C1822" t="s">
        <v>47</v>
      </c>
      <c r="D1822" t="s">
        <v>8760</v>
      </c>
      <c r="E1822">
        <v>135.97</v>
      </c>
      <c r="F1822">
        <v>86</v>
      </c>
      <c r="G1822" t="s">
        <v>43730</v>
      </c>
      <c r="H1822" t="s">
        <v>8761</v>
      </c>
      <c r="I1822" s="1">
        <v>45137</v>
      </c>
      <c r="J1822" s="1">
        <v>45292</v>
      </c>
      <c r="K1822" t="s">
        <v>8762</v>
      </c>
      <c r="L1822" t="s">
        <v>8763</v>
      </c>
      <c r="M1822" t="s">
        <v>45</v>
      </c>
      <c r="N1822">
        <v>5</v>
      </c>
      <c r="O1822">
        <f>Table1[[#This Row],[Price]]-0.1*Table1[[#This Row],[Price]]</f>
        <v>122.37299999999999</v>
      </c>
      <c r="P1822" s="9">
        <f>(Table1[[#This Row],[Expiration Date]]-Table1[[#This Row],[Manufacturing Date]])/365</f>
        <v>0.42465753424657532</v>
      </c>
      <c r="Q1822" t="str">
        <f>IF(Table1[[#This Row],[Expiration Date]]-J1830&gt;12/31/2024,"not expired","expired")</f>
        <v>expired</v>
      </c>
      <c r="R1822">
        <f>Table1[[#This Row],[Discounted Price]]*0.95</f>
        <v>116.25434999999999</v>
      </c>
      <c r="S1822">
        <f>Table1[[#This Row],[Discounted Price]]*0.9</f>
        <v>110.1357</v>
      </c>
      <c r="T1822">
        <f>Table1[[#This Row],[Discounted Price]]*0.8</f>
        <v>97.898399999999995</v>
      </c>
      <c r="U1822">
        <f>Table1[[#This Row],[Price]]*0.52</f>
        <v>70.704400000000007</v>
      </c>
      <c r="V1822">
        <f>(Table1[[#This Row],[Price]]-Table1[[#This Row],[Scrap value]])/2</f>
        <v>32.632799999999996</v>
      </c>
    </row>
    <row r="1823" spans="1:22" x14ac:dyDescent="0.25">
      <c r="A1823" t="s">
        <v>8764</v>
      </c>
      <c r="B1823" t="s">
        <v>15</v>
      </c>
      <c r="C1823" t="s">
        <v>47</v>
      </c>
      <c r="D1823" t="s">
        <v>8765</v>
      </c>
      <c r="E1823">
        <v>121.53</v>
      </c>
      <c r="F1823">
        <v>10</v>
      </c>
      <c r="G1823" t="s">
        <v>43729</v>
      </c>
      <c r="H1823" t="s">
        <v>5129</v>
      </c>
      <c r="I1823" s="1">
        <v>45137</v>
      </c>
      <c r="J1823" s="1">
        <v>45292</v>
      </c>
      <c r="K1823" t="s">
        <v>8766</v>
      </c>
      <c r="L1823" t="s">
        <v>8767</v>
      </c>
      <c r="M1823" t="s">
        <v>27</v>
      </c>
      <c r="N1823">
        <v>5</v>
      </c>
      <c r="O1823">
        <f>Table1[[#This Row],[Price]]-0.1*Table1[[#This Row],[Price]]</f>
        <v>109.377</v>
      </c>
      <c r="P1823" s="9">
        <f>(Table1[[#This Row],[Expiration Date]]-Table1[[#This Row],[Manufacturing Date]])/365</f>
        <v>0.42465753424657532</v>
      </c>
      <c r="Q1823" t="str">
        <f>IF(Table1[[#This Row],[Expiration Date]]-J1831&gt;12/31/2024,"not expired","expired")</f>
        <v>expired</v>
      </c>
      <c r="R1823">
        <f>Table1[[#This Row],[Discounted Price]]*0.95</f>
        <v>103.90814999999999</v>
      </c>
      <c r="S1823">
        <f>Table1[[#This Row],[Discounted Price]]*0.9</f>
        <v>98.439300000000003</v>
      </c>
      <c r="T1823">
        <f>Table1[[#This Row],[Discounted Price]]*0.8</f>
        <v>87.501599999999996</v>
      </c>
      <c r="U1823">
        <f>Table1[[#This Row],[Price]]*0.52</f>
        <v>63.195600000000006</v>
      </c>
      <c r="V1823">
        <f>(Table1[[#This Row],[Price]]-Table1[[#This Row],[Scrap value]])/2</f>
        <v>29.167199999999998</v>
      </c>
    </row>
    <row r="1824" spans="1:22" x14ac:dyDescent="0.25">
      <c r="A1824" t="s">
        <v>8768</v>
      </c>
      <c r="B1824" t="s">
        <v>29</v>
      </c>
      <c r="C1824" t="s">
        <v>47</v>
      </c>
      <c r="D1824" t="s">
        <v>8769</v>
      </c>
      <c r="E1824">
        <v>485.9</v>
      </c>
      <c r="F1824">
        <v>24</v>
      </c>
      <c r="G1824" t="s">
        <v>43728</v>
      </c>
      <c r="H1824" t="s">
        <v>8770</v>
      </c>
      <c r="I1824" s="1">
        <v>45000</v>
      </c>
      <c r="J1824" s="1">
        <v>45658</v>
      </c>
      <c r="K1824" t="s">
        <v>8771</v>
      </c>
      <c r="L1824" t="s">
        <v>8772</v>
      </c>
      <c r="M1824" t="s">
        <v>27</v>
      </c>
      <c r="N1824">
        <v>3</v>
      </c>
      <c r="O1824">
        <f>Table1[[#This Row],[Price]]-0.1*Table1[[#This Row],[Price]]</f>
        <v>437.30999999999995</v>
      </c>
      <c r="P1824" s="9">
        <f>(Table1[[#This Row],[Expiration Date]]-Table1[[#This Row],[Manufacturing Date]])/365</f>
        <v>1.8027397260273972</v>
      </c>
      <c r="Q1824" t="str">
        <f>IF(Table1[[#This Row],[Expiration Date]]-J1832&gt;12/31/2024,"not expired","expired")</f>
        <v>expired</v>
      </c>
      <c r="R1824">
        <f>Table1[[#This Row],[Discounted Price]]*0.95</f>
        <v>415.44449999999995</v>
      </c>
      <c r="S1824">
        <f>Table1[[#This Row],[Discounted Price]]*0.9</f>
        <v>393.57899999999995</v>
      </c>
      <c r="T1824">
        <f>Table1[[#This Row],[Discounted Price]]*0.8</f>
        <v>349.84799999999996</v>
      </c>
      <c r="U1824">
        <f>Table1[[#This Row],[Price]]*0.52</f>
        <v>252.66800000000001</v>
      </c>
      <c r="V1824">
        <f>(Table1[[#This Row],[Price]]-Table1[[#This Row],[Scrap value]])/2</f>
        <v>116.61599999999999</v>
      </c>
    </row>
    <row r="1825" spans="1:22" x14ac:dyDescent="0.25">
      <c r="A1825" t="s">
        <v>8773</v>
      </c>
      <c r="B1825" t="s">
        <v>22</v>
      </c>
      <c r="C1825" t="s">
        <v>47</v>
      </c>
      <c r="D1825" t="s">
        <v>8774</v>
      </c>
      <c r="E1825">
        <v>280.41000000000003</v>
      </c>
      <c r="F1825">
        <v>68</v>
      </c>
      <c r="G1825" t="s">
        <v>43728</v>
      </c>
      <c r="H1825" t="s">
        <v>6235</v>
      </c>
      <c r="I1825" s="1">
        <v>45137</v>
      </c>
      <c r="J1825" s="1">
        <v>46023</v>
      </c>
      <c r="K1825" t="s">
        <v>8775</v>
      </c>
      <c r="L1825" t="s">
        <v>8776</v>
      </c>
      <c r="M1825" t="s">
        <v>45</v>
      </c>
      <c r="N1825">
        <v>5</v>
      </c>
      <c r="O1825">
        <f>Table1[[#This Row],[Price]]-0.1*Table1[[#This Row],[Price]]</f>
        <v>252.36900000000003</v>
      </c>
      <c r="P1825" s="9">
        <f>(Table1[[#This Row],[Expiration Date]]-Table1[[#This Row],[Manufacturing Date]])/365</f>
        <v>2.4273972602739726</v>
      </c>
      <c r="Q1825" t="str">
        <f>IF(Table1[[#This Row],[Expiration Date]]-J1833&gt;12/31/2024,"not expired","expired")</f>
        <v>not expired</v>
      </c>
      <c r="R1825">
        <f>Table1[[#This Row],[Discounted Price]]*0.95</f>
        <v>239.75055</v>
      </c>
      <c r="S1825">
        <f>Table1[[#This Row],[Discounted Price]]*0.9</f>
        <v>227.13210000000004</v>
      </c>
      <c r="T1825">
        <f>Table1[[#This Row],[Discounted Price]]*0.8</f>
        <v>201.89520000000005</v>
      </c>
      <c r="U1825">
        <f>Table1[[#This Row],[Price]]*0.52</f>
        <v>145.81320000000002</v>
      </c>
      <c r="V1825">
        <f>(Table1[[#This Row],[Price]]-Table1[[#This Row],[Scrap value]])/2</f>
        <v>67.298400000000001</v>
      </c>
    </row>
    <row r="1826" spans="1:22" x14ac:dyDescent="0.25">
      <c r="A1826" t="s">
        <v>8777</v>
      </c>
      <c r="B1826" t="s">
        <v>35</v>
      </c>
      <c r="C1826" t="s">
        <v>47</v>
      </c>
      <c r="D1826" t="s">
        <v>8778</v>
      </c>
      <c r="E1826">
        <v>406.83</v>
      </c>
      <c r="F1826">
        <v>98</v>
      </c>
      <c r="G1826" t="s">
        <v>43730</v>
      </c>
      <c r="H1826" t="s">
        <v>8779</v>
      </c>
      <c r="I1826" s="1">
        <v>45000</v>
      </c>
      <c r="J1826" s="1">
        <v>45292</v>
      </c>
      <c r="K1826" t="s">
        <v>8780</v>
      </c>
      <c r="L1826" t="s">
        <v>8781</v>
      </c>
      <c r="M1826" t="s">
        <v>20</v>
      </c>
      <c r="N1826">
        <v>4</v>
      </c>
      <c r="O1826">
        <f>Table1[[#This Row],[Price]]-0.1*Table1[[#This Row],[Price]]</f>
        <v>366.14699999999999</v>
      </c>
      <c r="P1826" s="9">
        <f>(Table1[[#This Row],[Expiration Date]]-Table1[[#This Row],[Manufacturing Date]])/365</f>
        <v>0.8</v>
      </c>
      <c r="Q1826" t="str">
        <f>IF(Table1[[#This Row],[Expiration Date]]-J1834&gt;12/31/2024,"not expired","expired")</f>
        <v>expired</v>
      </c>
      <c r="R1826">
        <f>Table1[[#This Row],[Discounted Price]]*0.95</f>
        <v>347.83964999999995</v>
      </c>
      <c r="S1826">
        <f>Table1[[#This Row],[Discounted Price]]*0.9</f>
        <v>329.53230000000002</v>
      </c>
      <c r="T1826">
        <f>Table1[[#This Row],[Discounted Price]]*0.8</f>
        <v>292.91759999999999</v>
      </c>
      <c r="U1826">
        <f>Table1[[#This Row],[Price]]*0.52</f>
        <v>211.55160000000001</v>
      </c>
      <c r="V1826">
        <f>(Table1[[#This Row],[Price]]-Table1[[#This Row],[Scrap value]])/2</f>
        <v>97.639199999999988</v>
      </c>
    </row>
    <row r="1827" spans="1:22" x14ac:dyDescent="0.25">
      <c r="A1827" t="s">
        <v>8782</v>
      </c>
      <c r="B1827" t="s">
        <v>22</v>
      </c>
      <c r="C1827" t="s">
        <v>47</v>
      </c>
      <c r="D1827" t="s">
        <v>8783</v>
      </c>
      <c r="E1827">
        <v>415.52</v>
      </c>
      <c r="F1827">
        <v>83</v>
      </c>
      <c r="G1827" t="s">
        <v>43729</v>
      </c>
      <c r="H1827" t="s">
        <v>7517</v>
      </c>
      <c r="I1827" s="1">
        <v>45137</v>
      </c>
      <c r="J1827" s="1">
        <v>45292</v>
      </c>
      <c r="K1827" t="s">
        <v>8784</v>
      </c>
      <c r="L1827" t="s">
        <v>8785</v>
      </c>
      <c r="M1827" t="s">
        <v>45</v>
      </c>
      <c r="N1827">
        <v>5</v>
      </c>
      <c r="O1827">
        <f>Table1[[#This Row],[Price]]-0.1*Table1[[#This Row],[Price]]</f>
        <v>373.96799999999996</v>
      </c>
      <c r="P1827" s="9">
        <f>(Table1[[#This Row],[Expiration Date]]-Table1[[#This Row],[Manufacturing Date]])/365</f>
        <v>0.42465753424657532</v>
      </c>
      <c r="Q1827" t="str">
        <f>IF(Table1[[#This Row],[Expiration Date]]-J1835&gt;12/31/2024,"not expired","expired")</f>
        <v>expired</v>
      </c>
      <c r="R1827">
        <f>Table1[[#This Row],[Discounted Price]]*0.95</f>
        <v>355.26959999999997</v>
      </c>
      <c r="S1827">
        <f>Table1[[#This Row],[Discounted Price]]*0.9</f>
        <v>336.57119999999998</v>
      </c>
      <c r="T1827">
        <f>Table1[[#This Row],[Discounted Price]]*0.8</f>
        <v>299.17439999999999</v>
      </c>
      <c r="U1827">
        <f>Table1[[#This Row],[Price]]*0.52</f>
        <v>216.07040000000001</v>
      </c>
      <c r="V1827">
        <f>(Table1[[#This Row],[Price]]-Table1[[#This Row],[Scrap value]])/2</f>
        <v>99.724799999999988</v>
      </c>
    </row>
    <row r="1828" spans="1:22" x14ac:dyDescent="0.25">
      <c r="A1828" t="s">
        <v>8786</v>
      </c>
      <c r="B1828" t="s">
        <v>22</v>
      </c>
      <c r="C1828" t="s">
        <v>47</v>
      </c>
      <c r="D1828" t="s">
        <v>8787</v>
      </c>
      <c r="E1828">
        <v>375.38</v>
      </c>
      <c r="F1828">
        <v>17</v>
      </c>
      <c r="G1828" t="s">
        <v>43728</v>
      </c>
      <c r="H1828" t="s">
        <v>8788</v>
      </c>
      <c r="I1828" s="1">
        <v>45000</v>
      </c>
      <c r="J1828" s="1">
        <v>45292</v>
      </c>
      <c r="K1828" t="s">
        <v>8789</v>
      </c>
      <c r="L1828" t="s">
        <v>8790</v>
      </c>
      <c r="M1828" t="s">
        <v>45</v>
      </c>
      <c r="N1828">
        <v>2</v>
      </c>
      <c r="O1828">
        <f>Table1[[#This Row],[Price]]-0.1*Table1[[#This Row],[Price]]</f>
        <v>337.84199999999998</v>
      </c>
      <c r="P1828" s="9">
        <f>(Table1[[#This Row],[Expiration Date]]-Table1[[#This Row],[Manufacturing Date]])/365</f>
        <v>0.8</v>
      </c>
      <c r="Q1828" t="str">
        <f>IF(Table1[[#This Row],[Expiration Date]]-J1836&gt;12/31/2024,"not expired","expired")</f>
        <v>expired</v>
      </c>
      <c r="R1828">
        <f>Table1[[#This Row],[Discounted Price]]*0.95</f>
        <v>320.94989999999996</v>
      </c>
      <c r="S1828">
        <f>Table1[[#This Row],[Discounted Price]]*0.9</f>
        <v>304.05779999999999</v>
      </c>
      <c r="T1828">
        <f>Table1[[#This Row],[Discounted Price]]*0.8</f>
        <v>270.27359999999999</v>
      </c>
      <c r="U1828">
        <f>Table1[[#This Row],[Price]]*0.52</f>
        <v>195.19759999999999</v>
      </c>
      <c r="V1828">
        <f>(Table1[[#This Row],[Price]]-Table1[[#This Row],[Scrap value]])/2</f>
        <v>90.091200000000001</v>
      </c>
    </row>
    <row r="1829" spans="1:22" x14ac:dyDescent="0.25">
      <c r="A1829" t="s">
        <v>8791</v>
      </c>
      <c r="B1829" t="s">
        <v>35</v>
      </c>
      <c r="C1829" t="s">
        <v>47</v>
      </c>
      <c r="D1829" t="s">
        <v>8792</v>
      </c>
      <c r="E1829">
        <v>87.75</v>
      </c>
      <c r="F1829">
        <v>70</v>
      </c>
      <c r="G1829" t="s">
        <v>43730</v>
      </c>
      <c r="H1829" t="s">
        <v>8793</v>
      </c>
      <c r="I1829" s="1">
        <v>45137</v>
      </c>
      <c r="J1829" s="1">
        <v>45658</v>
      </c>
      <c r="K1829" t="s">
        <v>8794</v>
      </c>
      <c r="L1829" t="s">
        <v>8795</v>
      </c>
      <c r="M1829" t="s">
        <v>20</v>
      </c>
      <c r="N1829">
        <v>3</v>
      </c>
      <c r="O1829">
        <f>Table1[[#This Row],[Price]]-0.1*Table1[[#This Row],[Price]]</f>
        <v>78.974999999999994</v>
      </c>
      <c r="P1829" s="9">
        <f>(Table1[[#This Row],[Expiration Date]]-Table1[[#This Row],[Manufacturing Date]])/365</f>
        <v>1.4273972602739726</v>
      </c>
      <c r="Q1829" t="str">
        <f>IF(Table1[[#This Row],[Expiration Date]]-J1837&gt;12/31/2024,"not expired","expired")</f>
        <v>expired</v>
      </c>
      <c r="R1829">
        <f>Table1[[#This Row],[Discounted Price]]*0.95</f>
        <v>75.02624999999999</v>
      </c>
      <c r="S1829">
        <f>Table1[[#This Row],[Discounted Price]]*0.9</f>
        <v>71.077500000000001</v>
      </c>
      <c r="T1829">
        <f>Table1[[#This Row],[Discounted Price]]*0.8</f>
        <v>63.18</v>
      </c>
      <c r="U1829">
        <f>Table1[[#This Row],[Price]]*0.52</f>
        <v>45.63</v>
      </c>
      <c r="V1829">
        <f>(Table1[[#This Row],[Price]]-Table1[[#This Row],[Scrap value]])/2</f>
        <v>21.06</v>
      </c>
    </row>
    <row r="1830" spans="1:22" x14ac:dyDescent="0.25">
      <c r="A1830" t="s">
        <v>8796</v>
      </c>
      <c r="B1830" t="s">
        <v>22</v>
      </c>
      <c r="C1830" t="s">
        <v>47</v>
      </c>
      <c r="D1830" t="s">
        <v>8797</v>
      </c>
      <c r="E1830">
        <v>162.91999999999999</v>
      </c>
      <c r="F1830">
        <v>98</v>
      </c>
      <c r="G1830" t="s">
        <v>43729</v>
      </c>
      <c r="H1830" t="s">
        <v>8798</v>
      </c>
      <c r="I1830" s="1">
        <v>45137</v>
      </c>
      <c r="J1830" s="1">
        <v>45658</v>
      </c>
      <c r="K1830" t="s">
        <v>8799</v>
      </c>
      <c r="L1830" t="s">
        <v>8800</v>
      </c>
      <c r="M1830" t="s">
        <v>20</v>
      </c>
      <c r="N1830">
        <v>5</v>
      </c>
      <c r="O1830">
        <f>Table1[[#This Row],[Price]]-0.1*Table1[[#This Row],[Price]]</f>
        <v>146.62799999999999</v>
      </c>
      <c r="P1830" s="9">
        <f>(Table1[[#This Row],[Expiration Date]]-Table1[[#This Row],[Manufacturing Date]])/365</f>
        <v>1.4273972602739726</v>
      </c>
      <c r="Q1830" t="str">
        <f>IF(Table1[[#This Row],[Expiration Date]]-J1838&gt;12/31/2024,"not expired","expired")</f>
        <v>not expired</v>
      </c>
      <c r="R1830">
        <f>Table1[[#This Row],[Discounted Price]]*0.95</f>
        <v>139.29659999999998</v>
      </c>
      <c r="S1830">
        <f>Table1[[#This Row],[Discounted Price]]*0.9</f>
        <v>131.96519999999998</v>
      </c>
      <c r="T1830">
        <f>Table1[[#This Row],[Discounted Price]]*0.8</f>
        <v>117.30239999999999</v>
      </c>
      <c r="U1830">
        <f>Table1[[#This Row],[Price]]*0.52</f>
        <v>84.718400000000003</v>
      </c>
      <c r="V1830">
        <f>(Table1[[#This Row],[Price]]-Table1[[#This Row],[Scrap value]])/2</f>
        <v>39.100799999999992</v>
      </c>
    </row>
    <row r="1831" spans="1:22" x14ac:dyDescent="0.25">
      <c r="A1831" t="s">
        <v>8801</v>
      </c>
      <c r="B1831" t="s">
        <v>22</v>
      </c>
      <c r="C1831" t="s">
        <v>47</v>
      </c>
      <c r="D1831" t="s">
        <v>8802</v>
      </c>
      <c r="E1831">
        <v>275.45999999999998</v>
      </c>
      <c r="F1831">
        <v>78</v>
      </c>
      <c r="G1831" t="s">
        <v>43729</v>
      </c>
      <c r="H1831" t="s">
        <v>6509</v>
      </c>
      <c r="I1831" s="1">
        <v>45137</v>
      </c>
      <c r="J1831" s="1">
        <v>46023</v>
      </c>
      <c r="K1831" t="s">
        <v>8803</v>
      </c>
      <c r="L1831" t="s">
        <v>8804</v>
      </c>
      <c r="M1831" t="s">
        <v>20</v>
      </c>
      <c r="N1831">
        <v>1</v>
      </c>
      <c r="O1831">
        <f>Table1[[#This Row],[Price]]-0.1*Table1[[#This Row],[Price]]</f>
        <v>247.91399999999999</v>
      </c>
      <c r="P1831" s="9">
        <f>(Table1[[#This Row],[Expiration Date]]-Table1[[#This Row],[Manufacturing Date]])/365</f>
        <v>2.4273972602739726</v>
      </c>
      <c r="Q1831" t="str">
        <f>IF(Table1[[#This Row],[Expiration Date]]-J1839&gt;12/31/2024,"not expired","expired")</f>
        <v>not expired</v>
      </c>
      <c r="R1831">
        <f>Table1[[#This Row],[Discounted Price]]*0.95</f>
        <v>235.51829999999998</v>
      </c>
      <c r="S1831">
        <f>Table1[[#This Row],[Discounted Price]]*0.9</f>
        <v>223.12260000000001</v>
      </c>
      <c r="T1831">
        <f>Table1[[#This Row],[Discounted Price]]*0.8</f>
        <v>198.3312</v>
      </c>
      <c r="U1831">
        <f>Table1[[#This Row],[Price]]*0.52</f>
        <v>143.23919999999998</v>
      </c>
      <c r="V1831">
        <f>(Table1[[#This Row],[Price]]-Table1[[#This Row],[Scrap value]])/2</f>
        <v>66.110399999999998</v>
      </c>
    </row>
    <row r="1832" spans="1:22" x14ac:dyDescent="0.25">
      <c r="A1832" t="s">
        <v>8805</v>
      </c>
      <c r="B1832" t="s">
        <v>35</v>
      </c>
      <c r="C1832" t="s">
        <v>47</v>
      </c>
      <c r="D1832" t="s">
        <v>8806</v>
      </c>
      <c r="E1832">
        <v>159.6</v>
      </c>
      <c r="F1832">
        <v>33</v>
      </c>
      <c r="G1832" t="s">
        <v>43730</v>
      </c>
      <c r="H1832" t="s">
        <v>991</v>
      </c>
      <c r="I1832" s="1">
        <v>44927</v>
      </c>
      <c r="J1832" s="1">
        <v>45658</v>
      </c>
      <c r="K1832" t="s">
        <v>8807</v>
      </c>
      <c r="L1832" t="s">
        <v>8808</v>
      </c>
      <c r="M1832" t="s">
        <v>20</v>
      </c>
      <c r="N1832">
        <v>2</v>
      </c>
      <c r="O1832">
        <f>Table1[[#This Row],[Price]]-0.1*Table1[[#This Row],[Price]]</f>
        <v>143.63999999999999</v>
      </c>
      <c r="P1832" s="9">
        <f>(Table1[[#This Row],[Expiration Date]]-Table1[[#This Row],[Manufacturing Date]])/365</f>
        <v>2.0027397260273974</v>
      </c>
      <c r="Q1832" t="str">
        <f>IF(Table1[[#This Row],[Expiration Date]]-J1840&gt;12/31/2024,"not expired","expired")</f>
        <v>expired</v>
      </c>
      <c r="R1832">
        <f>Table1[[#This Row],[Discounted Price]]*0.95</f>
        <v>136.45799999999997</v>
      </c>
      <c r="S1832">
        <f>Table1[[#This Row],[Discounted Price]]*0.9</f>
        <v>129.27599999999998</v>
      </c>
      <c r="T1832">
        <f>Table1[[#This Row],[Discounted Price]]*0.8</f>
        <v>114.91199999999999</v>
      </c>
      <c r="U1832">
        <f>Table1[[#This Row],[Price]]*0.52</f>
        <v>82.992000000000004</v>
      </c>
      <c r="V1832">
        <f>(Table1[[#This Row],[Price]]-Table1[[#This Row],[Scrap value]])/2</f>
        <v>38.303999999999995</v>
      </c>
    </row>
    <row r="1833" spans="1:22" x14ac:dyDescent="0.25">
      <c r="A1833" t="s">
        <v>8809</v>
      </c>
      <c r="B1833" t="s">
        <v>22</v>
      </c>
      <c r="C1833" t="s">
        <v>47</v>
      </c>
      <c r="D1833" t="s">
        <v>8810</v>
      </c>
      <c r="E1833">
        <v>379.97</v>
      </c>
      <c r="F1833">
        <v>45</v>
      </c>
      <c r="G1833" t="s">
        <v>43728</v>
      </c>
      <c r="H1833" t="s">
        <v>8811</v>
      </c>
      <c r="I1833" s="1">
        <v>45137</v>
      </c>
      <c r="J1833" s="1">
        <v>45292</v>
      </c>
      <c r="K1833" t="s">
        <v>8812</v>
      </c>
      <c r="L1833" t="s">
        <v>8813</v>
      </c>
      <c r="M1833" t="s">
        <v>27</v>
      </c>
      <c r="N1833">
        <v>3</v>
      </c>
      <c r="O1833">
        <f>Table1[[#This Row],[Price]]-0.1*Table1[[#This Row],[Price]]</f>
        <v>341.97300000000001</v>
      </c>
      <c r="P1833" s="9">
        <f>(Table1[[#This Row],[Expiration Date]]-Table1[[#This Row],[Manufacturing Date]])/365</f>
        <v>0.42465753424657532</v>
      </c>
      <c r="Q1833" t="str">
        <f>IF(Table1[[#This Row],[Expiration Date]]-J1841&gt;12/31/2024,"not expired","expired")</f>
        <v>expired</v>
      </c>
      <c r="R1833">
        <f>Table1[[#This Row],[Discounted Price]]*0.95</f>
        <v>324.87434999999999</v>
      </c>
      <c r="S1833">
        <f>Table1[[#This Row],[Discounted Price]]*0.9</f>
        <v>307.77570000000003</v>
      </c>
      <c r="T1833">
        <f>Table1[[#This Row],[Discounted Price]]*0.8</f>
        <v>273.57840000000004</v>
      </c>
      <c r="U1833">
        <f>Table1[[#This Row],[Price]]*0.52</f>
        <v>197.58440000000002</v>
      </c>
      <c r="V1833">
        <f>(Table1[[#This Row],[Price]]-Table1[[#This Row],[Scrap value]])/2</f>
        <v>91.192800000000005</v>
      </c>
    </row>
    <row r="1834" spans="1:22" x14ac:dyDescent="0.25">
      <c r="A1834" t="s">
        <v>8814</v>
      </c>
      <c r="B1834" t="s">
        <v>29</v>
      </c>
      <c r="C1834" t="s">
        <v>47</v>
      </c>
      <c r="D1834" t="s">
        <v>8815</v>
      </c>
      <c r="E1834">
        <v>299.17</v>
      </c>
      <c r="F1834">
        <v>78</v>
      </c>
      <c r="G1834" t="s">
        <v>43728</v>
      </c>
      <c r="H1834" t="s">
        <v>8816</v>
      </c>
      <c r="I1834" s="1">
        <v>44927</v>
      </c>
      <c r="J1834" s="1">
        <v>45658</v>
      </c>
      <c r="K1834" t="s">
        <v>8817</v>
      </c>
      <c r="L1834" t="s">
        <v>8818</v>
      </c>
      <c r="M1834" t="s">
        <v>45</v>
      </c>
      <c r="N1834">
        <v>3</v>
      </c>
      <c r="O1834">
        <f>Table1[[#This Row],[Price]]-0.1*Table1[[#This Row],[Price]]</f>
        <v>269.25300000000004</v>
      </c>
      <c r="P1834" s="9">
        <f>(Table1[[#This Row],[Expiration Date]]-Table1[[#This Row],[Manufacturing Date]])/365</f>
        <v>2.0027397260273974</v>
      </c>
      <c r="Q1834" t="str">
        <f>IF(Table1[[#This Row],[Expiration Date]]-J1842&gt;12/31/2024,"not expired","expired")</f>
        <v>expired</v>
      </c>
      <c r="R1834">
        <f>Table1[[#This Row],[Discounted Price]]*0.95</f>
        <v>255.79035000000002</v>
      </c>
      <c r="S1834">
        <f>Table1[[#This Row],[Discounted Price]]*0.9</f>
        <v>242.32770000000005</v>
      </c>
      <c r="T1834">
        <f>Table1[[#This Row],[Discounted Price]]*0.8</f>
        <v>215.40240000000006</v>
      </c>
      <c r="U1834">
        <f>Table1[[#This Row],[Price]]*0.52</f>
        <v>155.56840000000003</v>
      </c>
      <c r="V1834">
        <f>(Table1[[#This Row],[Price]]-Table1[[#This Row],[Scrap value]])/2</f>
        <v>71.800799999999995</v>
      </c>
    </row>
    <row r="1835" spans="1:22" x14ac:dyDescent="0.25">
      <c r="A1835" t="s">
        <v>8819</v>
      </c>
      <c r="B1835" t="s">
        <v>22</v>
      </c>
      <c r="C1835" t="s">
        <v>47</v>
      </c>
      <c r="D1835" t="s">
        <v>8820</v>
      </c>
      <c r="E1835">
        <v>102.24</v>
      </c>
      <c r="F1835">
        <v>74</v>
      </c>
      <c r="G1835" t="s">
        <v>43728</v>
      </c>
      <c r="H1835" t="s">
        <v>7616</v>
      </c>
      <c r="I1835" s="1">
        <v>45000</v>
      </c>
      <c r="J1835" s="1">
        <v>46023</v>
      </c>
      <c r="K1835" t="s">
        <v>8821</v>
      </c>
      <c r="L1835" t="s">
        <v>8822</v>
      </c>
      <c r="M1835" t="s">
        <v>27</v>
      </c>
      <c r="N1835">
        <v>3</v>
      </c>
      <c r="O1835">
        <f>Table1[[#This Row],[Price]]-0.1*Table1[[#This Row],[Price]]</f>
        <v>92.015999999999991</v>
      </c>
      <c r="P1835" s="9">
        <f>(Table1[[#This Row],[Expiration Date]]-Table1[[#This Row],[Manufacturing Date]])/365</f>
        <v>2.8027397260273972</v>
      </c>
      <c r="Q1835" t="str">
        <f>IF(Table1[[#This Row],[Expiration Date]]-J1843&gt;12/31/2024,"not expired","expired")</f>
        <v>expired</v>
      </c>
      <c r="R1835">
        <f>Table1[[#This Row],[Discounted Price]]*0.95</f>
        <v>87.415199999999984</v>
      </c>
      <c r="S1835">
        <f>Table1[[#This Row],[Discounted Price]]*0.9</f>
        <v>82.814399999999992</v>
      </c>
      <c r="T1835">
        <f>Table1[[#This Row],[Discounted Price]]*0.8</f>
        <v>73.612799999999993</v>
      </c>
      <c r="U1835">
        <f>Table1[[#This Row],[Price]]*0.52</f>
        <v>53.1648</v>
      </c>
      <c r="V1835">
        <f>(Table1[[#This Row],[Price]]-Table1[[#This Row],[Scrap value]])/2</f>
        <v>24.537599999999998</v>
      </c>
    </row>
    <row r="1836" spans="1:22" x14ac:dyDescent="0.25">
      <c r="A1836" t="s">
        <v>8823</v>
      </c>
      <c r="B1836" t="s">
        <v>15</v>
      </c>
      <c r="C1836" t="s">
        <v>47</v>
      </c>
      <c r="D1836" t="s">
        <v>8824</v>
      </c>
      <c r="E1836">
        <v>476.58</v>
      </c>
      <c r="F1836">
        <v>81</v>
      </c>
      <c r="G1836" t="s">
        <v>43728</v>
      </c>
      <c r="H1836" t="s">
        <v>8825</v>
      </c>
      <c r="I1836" s="1">
        <v>45000</v>
      </c>
      <c r="J1836" s="1">
        <v>45292</v>
      </c>
      <c r="K1836" t="s">
        <v>8826</v>
      </c>
      <c r="L1836" t="s">
        <v>8827</v>
      </c>
      <c r="M1836" t="s">
        <v>20</v>
      </c>
      <c r="N1836">
        <v>5</v>
      </c>
      <c r="O1836">
        <f>Table1[[#This Row],[Price]]-0.1*Table1[[#This Row],[Price]]</f>
        <v>428.92199999999997</v>
      </c>
      <c r="P1836" s="9">
        <f>(Table1[[#This Row],[Expiration Date]]-Table1[[#This Row],[Manufacturing Date]])/365</f>
        <v>0.8</v>
      </c>
      <c r="Q1836" t="str">
        <f>IF(Table1[[#This Row],[Expiration Date]]-J1844&gt;12/31/2024,"not expired","expired")</f>
        <v>expired</v>
      </c>
      <c r="R1836">
        <f>Table1[[#This Row],[Discounted Price]]*0.95</f>
        <v>407.47589999999997</v>
      </c>
      <c r="S1836">
        <f>Table1[[#This Row],[Discounted Price]]*0.9</f>
        <v>386.02979999999997</v>
      </c>
      <c r="T1836">
        <f>Table1[[#This Row],[Discounted Price]]*0.8</f>
        <v>343.13760000000002</v>
      </c>
      <c r="U1836">
        <f>Table1[[#This Row],[Price]]*0.52</f>
        <v>247.82159999999999</v>
      </c>
      <c r="V1836">
        <f>(Table1[[#This Row],[Price]]-Table1[[#This Row],[Scrap value]])/2</f>
        <v>114.3792</v>
      </c>
    </row>
    <row r="1837" spans="1:22" x14ac:dyDescent="0.25">
      <c r="A1837" t="s">
        <v>8828</v>
      </c>
      <c r="B1837" t="s">
        <v>15</v>
      </c>
      <c r="C1837" t="s">
        <v>47</v>
      </c>
      <c r="D1837" t="s">
        <v>8829</v>
      </c>
      <c r="E1837">
        <v>320.87</v>
      </c>
      <c r="F1837">
        <v>17</v>
      </c>
      <c r="G1837" t="s">
        <v>43728</v>
      </c>
      <c r="H1837" t="s">
        <v>6914</v>
      </c>
      <c r="I1837" s="1">
        <v>44927</v>
      </c>
      <c r="J1837" s="1">
        <v>45658</v>
      </c>
      <c r="K1837" t="s">
        <v>8830</v>
      </c>
      <c r="L1837" t="s">
        <v>8831</v>
      </c>
      <c r="M1837" t="s">
        <v>45</v>
      </c>
      <c r="N1837">
        <v>5</v>
      </c>
      <c r="O1837">
        <f>Table1[[#This Row],[Price]]-0.1*Table1[[#This Row],[Price]]</f>
        <v>288.78300000000002</v>
      </c>
      <c r="P1837" s="9">
        <f>(Table1[[#This Row],[Expiration Date]]-Table1[[#This Row],[Manufacturing Date]])/365</f>
        <v>2.0027397260273974</v>
      </c>
      <c r="Q1837" t="str">
        <f>IF(Table1[[#This Row],[Expiration Date]]-J1845&gt;12/31/2024,"not expired","expired")</f>
        <v>not expired</v>
      </c>
      <c r="R1837">
        <f>Table1[[#This Row],[Discounted Price]]*0.95</f>
        <v>274.34384999999997</v>
      </c>
      <c r="S1837">
        <f>Table1[[#This Row],[Discounted Price]]*0.9</f>
        <v>259.90470000000005</v>
      </c>
      <c r="T1837">
        <f>Table1[[#This Row],[Discounted Price]]*0.8</f>
        <v>231.02640000000002</v>
      </c>
      <c r="U1837">
        <f>Table1[[#This Row],[Price]]*0.52</f>
        <v>166.85240000000002</v>
      </c>
      <c r="V1837">
        <f>(Table1[[#This Row],[Price]]-Table1[[#This Row],[Scrap value]])/2</f>
        <v>77.008799999999994</v>
      </c>
    </row>
    <row r="1838" spans="1:22" x14ac:dyDescent="0.25">
      <c r="A1838" t="s">
        <v>8832</v>
      </c>
      <c r="B1838" t="s">
        <v>22</v>
      </c>
      <c r="C1838" t="s">
        <v>47</v>
      </c>
      <c r="D1838" t="s">
        <v>8833</v>
      </c>
      <c r="E1838">
        <v>57.23</v>
      </c>
      <c r="F1838">
        <v>83</v>
      </c>
      <c r="G1838" t="s">
        <v>43728</v>
      </c>
      <c r="H1838" t="s">
        <v>8834</v>
      </c>
      <c r="I1838" s="1">
        <v>44927</v>
      </c>
      <c r="J1838" s="1">
        <v>45292</v>
      </c>
      <c r="K1838" t="s">
        <v>8835</v>
      </c>
      <c r="L1838" t="s">
        <v>8836</v>
      </c>
      <c r="M1838" t="s">
        <v>45</v>
      </c>
      <c r="N1838">
        <v>1</v>
      </c>
      <c r="O1838">
        <f>Table1[[#This Row],[Price]]-0.1*Table1[[#This Row],[Price]]</f>
        <v>51.506999999999998</v>
      </c>
      <c r="P1838" s="9">
        <f>(Table1[[#This Row],[Expiration Date]]-Table1[[#This Row],[Manufacturing Date]])/365</f>
        <v>1</v>
      </c>
      <c r="Q1838" t="str">
        <f>IF(Table1[[#This Row],[Expiration Date]]-J1846&gt;12/31/2024,"not expired","expired")</f>
        <v>expired</v>
      </c>
      <c r="R1838">
        <f>Table1[[#This Row],[Discounted Price]]*0.95</f>
        <v>48.931649999999998</v>
      </c>
      <c r="S1838">
        <f>Table1[[#This Row],[Discounted Price]]*0.9</f>
        <v>46.356299999999997</v>
      </c>
      <c r="T1838">
        <f>Table1[[#This Row],[Discounted Price]]*0.8</f>
        <v>41.205600000000004</v>
      </c>
      <c r="U1838">
        <f>Table1[[#This Row],[Price]]*0.52</f>
        <v>29.759599999999999</v>
      </c>
      <c r="V1838">
        <f>(Table1[[#This Row],[Price]]-Table1[[#This Row],[Scrap value]])/2</f>
        <v>13.735199999999999</v>
      </c>
    </row>
    <row r="1839" spans="1:22" x14ac:dyDescent="0.25">
      <c r="A1839" t="s">
        <v>8837</v>
      </c>
      <c r="B1839" t="s">
        <v>29</v>
      </c>
      <c r="C1839" t="s">
        <v>47</v>
      </c>
      <c r="D1839" t="s">
        <v>8838</v>
      </c>
      <c r="E1839">
        <v>123.44</v>
      </c>
      <c r="F1839">
        <v>83</v>
      </c>
      <c r="G1839" t="s">
        <v>43730</v>
      </c>
      <c r="H1839" t="s">
        <v>7972</v>
      </c>
      <c r="I1839" s="1">
        <v>45000</v>
      </c>
      <c r="J1839" s="1">
        <v>45658</v>
      </c>
      <c r="K1839" t="s">
        <v>8839</v>
      </c>
      <c r="L1839" t="s">
        <v>8840</v>
      </c>
      <c r="M1839" t="s">
        <v>27</v>
      </c>
      <c r="N1839">
        <v>3</v>
      </c>
      <c r="O1839">
        <f>Table1[[#This Row],[Price]]-0.1*Table1[[#This Row],[Price]]</f>
        <v>111.096</v>
      </c>
      <c r="P1839" s="9">
        <f>(Table1[[#This Row],[Expiration Date]]-Table1[[#This Row],[Manufacturing Date]])/365</f>
        <v>1.8027397260273972</v>
      </c>
      <c r="Q1839" t="str">
        <f>IF(Table1[[#This Row],[Expiration Date]]-J1847&gt;12/31/2024,"not expired","expired")</f>
        <v>expired</v>
      </c>
      <c r="R1839">
        <f>Table1[[#This Row],[Discounted Price]]*0.95</f>
        <v>105.5412</v>
      </c>
      <c r="S1839">
        <f>Table1[[#This Row],[Discounted Price]]*0.9</f>
        <v>99.986400000000003</v>
      </c>
      <c r="T1839">
        <f>Table1[[#This Row],[Discounted Price]]*0.8</f>
        <v>88.876800000000003</v>
      </c>
      <c r="U1839">
        <f>Table1[[#This Row],[Price]]*0.52</f>
        <v>64.188800000000001</v>
      </c>
      <c r="V1839">
        <f>(Table1[[#This Row],[Price]]-Table1[[#This Row],[Scrap value]])/2</f>
        <v>29.625599999999999</v>
      </c>
    </row>
    <row r="1840" spans="1:22" x14ac:dyDescent="0.25">
      <c r="A1840" t="s">
        <v>8841</v>
      </c>
      <c r="B1840" t="s">
        <v>35</v>
      </c>
      <c r="C1840" t="s">
        <v>47</v>
      </c>
      <c r="D1840" t="s">
        <v>8842</v>
      </c>
      <c r="E1840">
        <v>142.02000000000001</v>
      </c>
      <c r="F1840">
        <v>28</v>
      </c>
      <c r="G1840" t="s">
        <v>43728</v>
      </c>
      <c r="H1840" t="s">
        <v>8843</v>
      </c>
      <c r="I1840" s="1">
        <v>44927</v>
      </c>
      <c r="J1840" s="1">
        <v>45658</v>
      </c>
      <c r="K1840" t="s">
        <v>8844</v>
      </c>
      <c r="L1840" t="s">
        <v>8845</v>
      </c>
      <c r="M1840" t="s">
        <v>20</v>
      </c>
      <c r="N1840">
        <v>2</v>
      </c>
      <c r="O1840">
        <f>Table1[[#This Row],[Price]]-0.1*Table1[[#This Row],[Price]]</f>
        <v>127.81800000000001</v>
      </c>
      <c r="P1840" s="9">
        <f>(Table1[[#This Row],[Expiration Date]]-Table1[[#This Row],[Manufacturing Date]])/365</f>
        <v>2.0027397260273974</v>
      </c>
      <c r="Q1840" t="str">
        <f>IF(Table1[[#This Row],[Expiration Date]]-J1848&gt;12/31/2024,"not expired","expired")</f>
        <v>expired</v>
      </c>
      <c r="R1840">
        <f>Table1[[#This Row],[Discounted Price]]*0.95</f>
        <v>121.42710000000001</v>
      </c>
      <c r="S1840">
        <f>Table1[[#This Row],[Discounted Price]]*0.9</f>
        <v>115.03620000000001</v>
      </c>
      <c r="T1840">
        <f>Table1[[#This Row],[Discounted Price]]*0.8</f>
        <v>102.25440000000002</v>
      </c>
      <c r="U1840">
        <f>Table1[[#This Row],[Price]]*0.52</f>
        <v>73.850400000000008</v>
      </c>
      <c r="V1840">
        <f>(Table1[[#This Row],[Price]]-Table1[[#This Row],[Scrap value]])/2</f>
        <v>34.084800000000001</v>
      </c>
    </row>
    <row r="1841" spans="1:22" x14ac:dyDescent="0.25">
      <c r="A1841" t="s">
        <v>8846</v>
      </c>
      <c r="B1841" t="s">
        <v>15</v>
      </c>
      <c r="C1841" t="s">
        <v>47</v>
      </c>
      <c r="D1841" t="s">
        <v>8847</v>
      </c>
      <c r="E1841">
        <v>47.18</v>
      </c>
      <c r="F1841">
        <v>90</v>
      </c>
      <c r="G1841" t="s">
        <v>43728</v>
      </c>
      <c r="H1841" t="s">
        <v>8848</v>
      </c>
      <c r="I1841" s="1">
        <v>44927</v>
      </c>
      <c r="J1841" s="1">
        <v>46023</v>
      </c>
      <c r="K1841" t="s">
        <v>8849</v>
      </c>
      <c r="L1841" t="s">
        <v>8850</v>
      </c>
      <c r="M1841" t="s">
        <v>20</v>
      </c>
      <c r="N1841">
        <v>5</v>
      </c>
      <c r="O1841">
        <f>Table1[[#This Row],[Price]]-0.1*Table1[[#This Row],[Price]]</f>
        <v>42.462000000000003</v>
      </c>
      <c r="P1841" s="9">
        <f>(Table1[[#This Row],[Expiration Date]]-Table1[[#This Row],[Manufacturing Date]])/365</f>
        <v>3.0027397260273974</v>
      </c>
      <c r="Q1841" t="str">
        <f>IF(Table1[[#This Row],[Expiration Date]]-J1849&gt;12/31/2024,"not expired","expired")</f>
        <v>expired</v>
      </c>
      <c r="R1841">
        <f>Table1[[#This Row],[Discounted Price]]*0.95</f>
        <v>40.338900000000002</v>
      </c>
      <c r="S1841">
        <f>Table1[[#This Row],[Discounted Price]]*0.9</f>
        <v>38.215800000000002</v>
      </c>
      <c r="T1841">
        <f>Table1[[#This Row],[Discounted Price]]*0.8</f>
        <v>33.969600000000007</v>
      </c>
      <c r="U1841">
        <f>Table1[[#This Row],[Price]]*0.52</f>
        <v>24.5336</v>
      </c>
      <c r="V1841">
        <f>(Table1[[#This Row],[Price]]-Table1[[#This Row],[Scrap value]])/2</f>
        <v>11.3232</v>
      </c>
    </row>
    <row r="1842" spans="1:22" x14ac:dyDescent="0.25">
      <c r="A1842" t="s">
        <v>8851</v>
      </c>
      <c r="B1842" t="s">
        <v>22</v>
      </c>
      <c r="C1842" t="s">
        <v>47</v>
      </c>
      <c r="D1842" t="s">
        <v>8852</v>
      </c>
      <c r="E1842">
        <v>189.43</v>
      </c>
      <c r="F1842">
        <v>82</v>
      </c>
      <c r="G1842" t="s">
        <v>43730</v>
      </c>
      <c r="H1842" t="s">
        <v>8853</v>
      </c>
      <c r="I1842" s="1">
        <v>44927</v>
      </c>
      <c r="J1842" s="1">
        <v>45658</v>
      </c>
      <c r="K1842" t="s">
        <v>8854</v>
      </c>
      <c r="L1842" t="s">
        <v>8855</v>
      </c>
      <c r="M1842" t="s">
        <v>20</v>
      </c>
      <c r="N1842">
        <v>4</v>
      </c>
      <c r="O1842">
        <f>Table1[[#This Row],[Price]]-0.1*Table1[[#This Row],[Price]]</f>
        <v>170.48699999999999</v>
      </c>
      <c r="P1842" s="9">
        <f>(Table1[[#This Row],[Expiration Date]]-Table1[[#This Row],[Manufacturing Date]])/365</f>
        <v>2.0027397260273974</v>
      </c>
      <c r="Q1842" t="str">
        <f>IF(Table1[[#This Row],[Expiration Date]]-J1850&gt;12/31/2024,"not expired","expired")</f>
        <v>not expired</v>
      </c>
      <c r="R1842">
        <f>Table1[[#This Row],[Discounted Price]]*0.95</f>
        <v>161.96265</v>
      </c>
      <c r="S1842">
        <f>Table1[[#This Row],[Discounted Price]]*0.9</f>
        <v>153.4383</v>
      </c>
      <c r="T1842">
        <f>Table1[[#This Row],[Discounted Price]]*0.8</f>
        <v>136.3896</v>
      </c>
      <c r="U1842">
        <f>Table1[[#This Row],[Price]]*0.52</f>
        <v>98.503600000000006</v>
      </c>
      <c r="V1842">
        <f>(Table1[[#This Row],[Price]]-Table1[[#This Row],[Scrap value]])/2</f>
        <v>45.463200000000001</v>
      </c>
    </row>
    <row r="1843" spans="1:22" x14ac:dyDescent="0.25">
      <c r="A1843" t="s">
        <v>8856</v>
      </c>
      <c r="B1843" t="s">
        <v>15</v>
      </c>
      <c r="C1843" t="s">
        <v>47</v>
      </c>
      <c r="D1843" t="s">
        <v>8857</v>
      </c>
      <c r="E1843">
        <v>486.8</v>
      </c>
      <c r="F1843">
        <v>17</v>
      </c>
      <c r="G1843" t="s">
        <v>43729</v>
      </c>
      <c r="H1843" t="s">
        <v>8858</v>
      </c>
      <c r="I1843" s="1">
        <v>45000</v>
      </c>
      <c r="J1843" s="1">
        <v>46023</v>
      </c>
      <c r="K1843" t="s">
        <v>8859</v>
      </c>
      <c r="L1843" t="s">
        <v>8860</v>
      </c>
      <c r="M1843" t="s">
        <v>20</v>
      </c>
      <c r="N1843">
        <v>5</v>
      </c>
      <c r="O1843">
        <f>Table1[[#This Row],[Price]]-0.1*Table1[[#This Row],[Price]]</f>
        <v>438.12</v>
      </c>
      <c r="P1843" s="9">
        <f>(Table1[[#This Row],[Expiration Date]]-Table1[[#This Row],[Manufacturing Date]])/365</f>
        <v>2.8027397260273972</v>
      </c>
      <c r="Q1843" t="str">
        <f>IF(Table1[[#This Row],[Expiration Date]]-J1851&gt;12/31/2024,"not expired","expired")</f>
        <v>expired</v>
      </c>
      <c r="R1843">
        <f>Table1[[#This Row],[Discounted Price]]*0.95</f>
        <v>416.214</v>
      </c>
      <c r="S1843">
        <f>Table1[[#This Row],[Discounted Price]]*0.9</f>
        <v>394.30799999999999</v>
      </c>
      <c r="T1843">
        <f>Table1[[#This Row],[Discounted Price]]*0.8</f>
        <v>350.49600000000004</v>
      </c>
      <c r="U1843">
        <f>Table1[[#This Row],[Price]]*0.52</f>
        <v>253.13600000000002</v>
      </c>
      <c r="V1843">
        <f>(Table1[[#This Row],[Price]]-Table1[[#This Row],[Scrap value]])/2</f>
        <v>116.83199999999999</v>
      </c>
    </row>
    <row r="1844" spans="1:22" x14ac:dyDescent="0.25">
      <c r="A1844" t="s">
        <v>8861</v>
      </c>
      <c r="B1844" t="s">
        <v>15</v>
      </c>
      <c r="C1844" t="s">
        <v>47</v>
      </c>
      <c r="D1844" t="s">
        <v>8862</v>
      </c>
      <c r="E1844">
        <v>85.55</v>
      </c>
      <c r="F1844">
        <v>6</v>
      </c>
      <c r="G1844" t="s">
        <v>43730</v>
      </c>
      <c r="H1844" t="s">
        <v>6547</v>
      </c>
      <c r="I1844" s="1">
        <v>45137</v>
      </c>
      <c r="J1844" s="1">
        <v>46023</v>
      </c>
      <c r="K1844" t="s">
        <v>8863</v>
      </c>
      <c r="L1844" t="s">
        <v>8864</v>
      </c>
      <c r="M1844" t="s">
        <v>27</v>
      </c>
      <c r="N1844">
        <v>4</v>
      </c>
      <c r="O1844">
        <f>Table1[[#This Row],[Price]]-0.1*Table1[[#This Row],[Price]]</f>
        <v>76.995000000000005</v>
      </c>
      <c r="P1844" s="9">
        <f>(Table1[[#This Row],[Expiration Date]]-Table1[[#This Row],[Manufacturing Date]])/365</f>
        <v>2.4273972602739726</v>
      </c>
      <c r="Q1844" t="str">
        <f>IF(Table1[[#This Row],[Expiration Date]]-J1852&gt;12/31/2024,"not expired","expired")</f>
        <v>not expired</v>
      </c>
      <c r="R1844">
        <f>Table1[[#This Row],[Discounted Price]]*0.95</f>
        <v>73.145250000000004</v>
      </c>
      <c r="S1844">
        <f>Table1[[#This Row],[Discounted Price]]*0.9</f>
        <v>69.295500000000004</v>
      </c>
      <c r="T1844">
        <f>Table1[[#This Row],[Discounted Price]]*0.8</f>
        <v>61.596000000000004</v>
      </c>
      <c r="U1844">
        <f>Table1[[#This Row],[Price]]*0.52</f>
        <v>44.485999999999997</v>
      </c>
      <c r="V1844">
        <f>(Table1[[#This Row],[Price]]-Table1[[#This Row],[Scrap value]])/2</f>
        <v>20.532</v>
      </c>
    </row>
    <row r="1845" spans="1:22" x14ac:dyDescent="0.25">
      <c r="A1845" t="s">
        <v>8865</v>
      </c>
      <c r="B1845" t="s">
        <v>29</v>
      </c>
      <c r="C1845" t="s">
        <v>47</v>
      </c>
      <c r="D1845" t="s">
        <v>8866</v>
      </c>
      <c r="E1845">
        <v>304</v>
      </c>
      <c r="F1845">
        <v>77</v>
      </c>
      <c r="G1845" t="s">
        <v>43730</v>
      </c>
      <c r="H1845" t="s">
        <v>8867</v>
      </c>
      <c r="I1845" s="1">
        <v>45000</v>
      </c>
      <c r="J1845" s="1">
        <v>45292</v>
      </c>
      <c r="K1845" t="s">
        <v>8868</v>
      </c>
      <c r="L1845" t="s">
        <v>8869</v>
      </c>
      <c r="M1845" t="s">
        <v>20</v>
      </c>
      <c r="N1845">
        <v>5</v>
      </c>
      <c r="O1845">
        <f>Table1[[#This Row],[Price]]-0.1*Table1[[#This Row],[Price]]</f>
        <v>273.60000000000002</v>
      </c>
      <c r="P1845" s="9">
        <f>(Table1[[#This Row],[Expiration Date]]-Table1[[#This Row],[Manufacturing Date]])/365</f>
        <v>0.8</v>
      </c>
      <c r="Q1845" t="str">
        <f>IF(Table1[[#This Row],[Expiration Date]]-J1853&gt;12/31/2024,"not expired","expired")</f>
        <v>expired</v>
      </c>
      <c r="R1845">
        <f>Table1[[#This Row],[Discounted Price]]*0.95</f>
        <v>259.92</v>
      </c>
      <c r="S1845">
        <f>Table1[[#This Row],[Discounted Price]]*0.9</f>
        <v>246.24000000000004</v>
      </c>
      <c r="T1845">
        <f>Table1[[#This Row],[Discounted Price]]*0.8</f>
        <v>218.88000000000002</v>
      </c>
      <c r="U1845">
        <f>Table1[[#This Row],[Price]]*0.52</f>
        <v>158.08000000000001</v>
      </c>
      <c r="V1845">
        <f>(Table1[[#This Row],[Price]]-Table1[[#This Row],[Scrap value]])/2</f>
        <v>72.959999999999994</v>
      </c>
    </row>
    <row r="1846" spans="1:22" x14ac:dyDescent="0.25">
      <c r="A1846" t="s">
        <v>8870</v>
      </c>
      <c r="B1846" t="s">
        <v>35</v>
      </c>
      <c r="C1846" t="s">
        <v>47</v>
      </c>
      <c r="D1846" t="s">
        <v>8871</v>
      </c>
      <c r="E1846">
        <v>298.83</v>
      </c>
      <c r="F1846">
        <v>36</v>
      </c>
      <c r="G1846" t="s">
        <v>43730</v>
      </c>
      <c r="H1846" t="s">
        <v>1520</v>
      </c>
      <c r="I1846" s="1">
        <v>45137</v>
      </c>
      <c r="J1846" s="1">
        <v>45292</v>
      </c>
      <c r="K1846" t="s">
        <v>8872</v>
      </c>
      <c r="L1846" t="s">
        <v>8873</v>
      </c>
      <c r="M1846" t="s">
        <v>20</v>
      </c>
      <c r="N1846">
        <v>5</v>
      </c>
      <c r="O1846">
        <f>Table1[[#This Row],[Price]]-0.1*Table1[[#This Row],[Price]]</f>
        <v>268.947</v>
      </c>
      <c r="P1846" s="9">
        <f>(Table1[[#This Row],[Expiration Date]]-Table1[[#This Row],[Manufacturing Date]])/365</f>
        <v>0.42465753424657532</v>
      </c>
      <c r="Q1846" t="str">
        <f>IF(Table1[[#This Row],[Expiration Date]]-J1854&gt;12/31/2024,"not expired","expired")</f>
        <v>expired</v>
      </c>
      <c r="R1846">
        <f>Table1[[#This Row],[Discounted Price]]*0.95</f>
        <v>255.49965</v>
      </c>
      <c r="S1846">
        <f>Table1[[#This Row],[Discounted Price]]*0.9</f>
        <v>242.0523</v>
      </c>
      <c r="T1846">
        <f>Table1[[#This Row],[Discounted Price]]*0.8</f>
        <v>215.1576</v>
      </c>
      <c r="U1846">
        <f>Table1[[#This Row],[Price]]*0.52</f>
        <v>155.39160000000001</v>
      </c>
      <c r="V1846">
        <f>(Table1[[#This Row],[Price]]-Table1[[#This Row],[Scrap value]])/2</f>
        <v>71.719199999999987</v>
      </c>
    </row>
    <row r="1847" spans="1:22" x14ac:dyDescent="0.25">
      <c r="A1847" t="s">
        <v>8874</v>
      </c>
      <c r="B1847" t="s">
        <v>29</v>
      </c>
      <c r="C1847" t="s">
        <v>47</v>
      </c>
      <c r="D1847" t="s">
        <v>8875</v>
      </c>
      <c r="E1847">
        <v>364.78</v>
      </c>
      <c r="F1847">
        <v>38</v>
      </c>
      <c r="G1847" t="s">
        <v>43729</v>
      </c>
      <c r="H1847" t="s">
        <v>8876</v>
      </c>
      <c r="I1847" s="1">
        <v>45000</v>
      </c>
      <c r="J1847" s="1">
        <v>45658</v>
      </c>
      <c r="K1847" t="s">
        <v>8877</v>
      </c>
      <c r="L1847" t="s">
        <v>8878</v>
      </c>
      <c r="M1847" t="s">
        <v>20</v>
      </c>
      <c r="N1847">
        <v>1</v>
      </c>
      <c r="O1847">
        <f>Table1[[#This Row],[Price]]-0.1*Table1[[#This Row],[Price]]</f>
        <v>328.30199999999996</v>
      </c>
      <c r="P1847" s="9">
        <f>(Table1[[#This Row],[Expiration Date]]-Table1[[#This Row],[Manufacturing Date]])/365</f>
        <v>1.8027397260273972</v>
      </c>
      <c r="Q1847" t="str">
        <f>IF(Table1[[#This Row],[Expiration Date]]-J1855&gt;12/31/2024,"not expired","expired")</f>
        <v>not expired</v>
      </c>
      <c r="R1847">
        <f>Table1[[#This Row],[Discounted Price]]*0.95</f>
        <v>311.88689999999997</v>
      </c>
      <c r="S1847">
        <f>Table1[[#This Row],[Discounted Price]]*0.9</f>
        <v>295.47179999999997</v>
      </c>
      <c r="T1847">
        <f>Table1[[#This Row],[Discounted Price]]*0.8</f>
        <v>262.64159999999998</v>
      </c>
      <c r="U1847">
        <f>Table1[[#This Row],[Price]]*0.52</f>
        <v>189.68559999999999</v>
      </c>
      <c r="V1847">
        <f>(Table1[[#This Row],[Price]]-Table1[[#This Row],[Scrap value]])/2</f>
        <v>87.547199999999989</v>
      </c>
    </row>
    <row r="1848" spans="1:22" x14ac:dyDescent="0.25">
      <c r="A1848" t="s">
        <v>8879</v>
      </c>
      <c r="B1848" t="s">
        <v>29</v>
      </c>
      <c r="C1848" t="s">
        <v>47</v>
      </c>
      <c r="D1848" t="s">
        <v>8880</v>
      </c>
      <c r="E1848">
        <v>150.5</v>
      </c>
      <c r="F1848">
        <v>19</v>
      </c>
      <c r="G1848" t="s">
        <v>43730</v>
      </c>
      <c r="H1848" t="s">
        <v>8881</v>
      </c>
      <c r="I1848" s="1">
        <v>45137</v>
      </c>
      <c r="J1848" s="1">
        <v>46023</v>
      </c>
      <c r="K1848" t="s">
        <v>8882</v>
      </c>
      <c r="L1848" t="s">
        <v>8883</v>
      </c>
      <c r="M1848" t="s">
        <v>20</v>
      </c>
      <c r="N1848">
        <v>3</v>
      </c>
      <c r="O1848">
        <f>Table1[[#This Row],[Price]]-0.1*Table1[[#This Row],[Price]]</f>
        <v>135.44999999999999</v>
      </c>
      <c r="P1848" s="9">
        <f>(Table1[[#This Row],[Expiration Date]]-Table1[[#This Row],[Manufacturing Date]])/365</f>
        <v>2.4273972602739726</v>
      </c>
      <c r="Q1848" t="str">
        <f>IF(Table1[[#This Row],[Expiration Date]]-J1856&gt;12/31/2024,"not expired","expired")</f>
        <v>not expired</v>
      </c>
      <c r="R1848">
        <f>Table1[[#This Row],[Discounted Price]]*0.95</f>
        <v>128.67749999999998</v>
      </c>
      <c r="S1848">
        <f>Table1[[#This Row],[Discounted Price]]*0.9</f>
        <v>121.90499999999999</v>
      </c>
      <c r="T1848">
        <f>Table1[[#This Row],[Discounted Price]]*0.8</f>
        <v>108.36</v>
      </c>
      <c r="U1848">
        <f>Table1[[#This Row],[Price]]*0.52</f>
        <v>78.260000000000005</v>
      </c>
      <c r="V1848">
        <f>(Table1[[#This Row],[Price]]-Table1[[#This Row],[Scrap value]])/2</f>
        <v>36.119999999999997</v>
      </c>
    </row>
    <row r="1849" spans="1:22" x14ac:dyDescent="0.25">
      <c r="A1849" t="s">
        <v>8884</v>
      </c>
      <c r="B1849" t="s">
        <v>29</v>
      </c>
      <c r="C1849" t="s">
        <v>47</v>
      </c>
      <c r="D1849" t="s">
        <v>8885</v>
      </c>
      <c r="E1849">
        <v>254.02</v>
      </c>
      <c r="F1849">
        <v>60</v>
      </c>
      <c r="G1849" t="s">
        <v>43729</v>
      </c>
      <c r="H1849" t="s">
        <v>8886</v>
      </c>
      <c r="I1849" s="1">
        <v>45137</v>
      </c>
      <c r="J1849" s="1">
        <v>46023</v>
      </c>
      <c r="K1849" t="s">
        <v>8887</v>
      </c>
      <c r="L1849" t="s">
        <v>8888</v>
      </c>
      <c r="M1849" t="s">
        <v>27</v>
      </c>
      <c r="N1849">
        <v>1</v>
      </c>
      <c r="O1849">
        <f>Table1[[#This Row],[Price]]-0.1*Table1[[#This Row],[Price]]</f>
        <v>228.61799999999999</v>
      </c>
      <c r="P1849" s="9">
        <f>(Table1[[#This Row],[Expiration Date]]-Table1[[#This Row],[Manufacturing Date]])/365</f>
        <v>2.4273972602739726</v>
      </c>
      <c r="Q1849" t="str">
        <f>IF(Table1[[#This Row],[Expiration Date]]-J1857&gt;12/31/2024,"not expired","expired")</f>
        <v>not expired</v>
      </c>
      <c r="R1849">
        <f>Table1[[#This Row],[Discounted Price]]*0.95</f>
        <v>217.18709999999999</v>
      </c>
      <c r="S1849">
        <f>Table1[[#This Row],[Discounted Price]]*0.9</f>
        <v>205.75620000000001</v>
      </c>
      <c r="T1849">
        <f>Table1[[#This Row],[Discounted Price]]*0.8</f>
        <v>182.89440000000002</v>
      </c>
      <c r="U1849">
        <f>Table1[[#This Row],[Price]]*0.52</f>
        <v>132.09040000000002</v>
      </c>
      <c r="V1849">
        <f>(Table1[[#This Row],[Price]]-Table1[[#This Row],[Scrap value]])/2</f>
        <v>60.964799999999997</v>
      </c>
    </row>
    <row r="1850" spans="1:22" x14ac:dyDescent="0.25">
      <c r="A1850" t="s">
        <v>8889</v>
      </c>
      <c r="B1850" t="s">
        <v>29</v>
      </c>
      <c r="C1850" t="s">
        <v>47</v>
      </c>
      <c r="D1850" t="s">
        <v>8890</v>
      </c>
      <c r="E1850">
        <v>186.16</v>
      </c>
      <c r="F1850">
        <v>39</v>
      </c>
      <c r="G1850" t="s">
        <v>43730</v>
      </c>
      <c r="H1850" t="s">
        <v>8891</v>
      </c>
      <c r="I1850" s="1">
        <v>45137</v>
      </c>
      <c r="J1850" s="1">
        <v>45292</v>
      </c>
      <c r="K1850" t="s">
        <v>8892</v>
      </c>
      <c r="L1850" t="s">
        <v>8893</v>
      </c>
      <c r="M1850" t="s">
        <v>27</v>
      </c>
      <c r="N1850">
        <v>2</v>
      </c>
      <c r="O1850">
        <f>Table1[[#This Row],[Price]]-0.1*Table1[[#This Row],[Price]]</f>
        <v>167.54399999999998</v>
      </c>
      <c r="P1850" s="9">
        <f>(Table1[[#This Row],[Expiration Date]]-Table1[[#This Row],[Manufacturing Date]])/365</f>
        <v>0.42465753424657532</v>
      </c>
      <c r="Q1850" t="str">
        <f>IF(Table1[[#This Row],[Expiration Date]]-J1858&gt;12/31/2024,"not expired","expired")</f>
        <v>expired</v>
      </c>
      <c r="R1850">
        <f>Table1[[#This Row],[Discounted Price]]*0.95</f>
        <v>159.16679999999997</v>
      </c>
      <c r="S1850">
        <f>Table1[[#This Row],[Discounted Price]]*0.9</f>
        <v>150.78959999999998</v>
      </c>
      <c r="T1850">
        <f>Table1[[#This Row],[Discounted Price]]*0.8</f>
        <v>134.0352</v>
      </c>
      <c r="U1850">
        <f>Table1[[#This Row],[Price]]*0.52</f>
        <v>96.803200000000004</v>
      </c>
      <c r="V1850">
        <f>(Table1[[#This Row],[Price]]-Table1[[#This Row],[Scrap value]])/2</f>
        <v>44.678399999999996</v>
      </c>
    </row>
    <row r="1851" spans="1:22" x14ac:dyDescent="0.25">
      <c r="A1851" t="s">
        <v>8894</v>
      </c>
      <c r="B1851" t="s">
        <v>15</v>
      </c>
      <c r="C1851" t="s">
        <v>47</v>
      </c>
      <c r="D1851" t="s">
        <v>8895</v>
      </c>
      <c r="E1851">
        <v>40.53</v>
      </c>
      <c r="F1851">
        <v>6</v>
      </c>
      <c r="G1851" t="s">
        <v>43730</v>
      </c>
      <c r="H1851" t="s">
        <v>8896</v>
      </c>
      <c r="I1851" s="1">
        <v>44927</v>
      </c>
      <c r="J1851" s="1">
        <v>46023</v>
      </c>
      <c r="K1851" t="s">
        <v>8897</v>
      </c>
      <c r="L1851" t="s">
        <v>8898</v>
      </c>
      <c r="M1851" t="s">
        <v>20</v>
      </c>
      <c r="N1851">
        <v>1</v>
      </c>
      <c r="O1851">
        <f>Table1[[#This Row],[Price]]-0.1*Table1[[#This Row],[Price]]</f>
        <v>36.477000000000004</v>
      </c>
      <c r="P1851" s="9">
        <f>(Table1[[#This Row],[Expiration Date]]-Table1[[#This Row],[Manufacturing Date]])/365</f>
        <v>3.0027397260273974</v>
      </c>
      <c r="Q1851" t="str">
        <f>IF(Table1[[#This Row],[Expiration Date]]-J1859&gt;12/31/2024,"not expired","expired")</f>
        <v>expired</v>
      </c>
      <c r="R1851">
        <f>Table1[[#This Row],[Discounted Price]]*0.95</f>
        <v>34.653150000000004</v>
      </c>
      <c r="S1851">
        <f>Table1[[#This Row],[Discounted Price]]*0.9</f>
        <v>32.829300000000003</v>
      </c>
      <c r="T1851">
        <f>Table1[[#This Row],[Discounted Price]]*0.8</f>
        <v>29.181600000000003</v>
      </c>
      <c r="U1851">
        <f>Table1[[#This Row],[Price]]*0.52</f>
        <v>21.075600000000001</v>
      </c>
      <c r="V1851">
        <f>(Table1[[#This Row],[Price]]-Table1[[#This Row],[Scrap value]])/2</f>
        <v>9.7271999999999998</v>
      </c>
    </row>
    <row r="1852" spans="1:22" x14ac:dyDescent="0.25">
      <c r="A1852" t="s">
        <v>8899</v>
      </c>
      <c r="B1852" t="s">
        <v>35</v>
      </c>
      <c r="C1852" t="s">
        <v>47</v>
      </c>
      <c r="D1852" t="s">
        <v>8900</v>
      </c>
      <c r="E1852">
        <v>38.06</v>
      </c>
      <c r="F1852">
        <v>56</v>
      </c>
      <c r="G1852" t="s">
        <v>43728</v>
      </c>
      <c r="H1852" t="s">
        <v>3173</v>
      </c>
      <c r="I1852" s="1">
        <v>45000</v>
      </c>
      <c r="J1852" s="1">
        <v>45658</v>
      </c>
      <c r="K1852" t="s">
        <v>8901</v>
      </c>
      <c r="L1852" t="s">
        <v>8902</v>
      </c>
      <c r="M1852" t="s">
        <v>45</v>
      </c>
      <c r="N1852">
        <v>5</v>
      </c>
      <c r="O1852">
        <f>Table1[[#This Row],[Price]]-0.1*Table1[[#This Row],[Price]]</f>
        <v>34.254000000000005</v>
      </c>
      <c r="P1852" s="9">
        <f>(Table1[[#This Row],[Expiration Date]]-Table1[[#This Row],[Manufacturing Date]])/365</f>
        <v>1.8027397260273972</v>
      </c>
      <c r="Q1852" t="str">
        <f>IF(Table1[[#This Row],[Expiration Date]]-J1860&gt;12/31/2024,"not expired","expired")</f>
        <v>expired</v>
      </c>
      <c r="R1852">
        <f>Table1[[#This Row],[Discounted Price]]*0.95</f>
        <v>32.5413</v>
      </c>
      <c r="S1852">
        <f>Table1[[#This Row],[Discounted Price]]*0.9</f>
        <v>30.828600000000005</v>
      </c>
      <c r="T1852">
        <f>Table1[[#This Row],[Discounted Price]]*0.8</f>
        <v>27.403200000000005</v>
      </c>
      <c r="U1852">
        <f>Table1[[#This Row],[Price]]*0.52</f>
        <v>19.791200000000003</v>
      </c>
      <c r="V1852">
        <f>(Table1[[#This Row],[Price]]-Table1[[#This Row],[Scrap value]])/2</f>
        <v>9.1343999999999994</v>
      </c>
    </row>
    <row r="1853" spans="1:22" x14ac:dyDescent="0.25">
      <c r="A1853" t="s">
        <v>8903</v>
      </c>
      <c r="B1853" t="s">
        <v>22</v>
      </c>
      <c r="C1853" t="s">
        <v>47</v>
      </c>
      <c r="D1853" t="s">
        <v>8904</v>
      </c>
      <c r="E1853">
        <v>476.09</v>
      </c>
      <c r="F1853">
        <v>82</v>
      </c>
      <c r="G1853" t="s">
        <v>43730</v>
      </c>
      <c r="H1853" t="s">
        <v>8905</v>
      </c>
      <c r="I1853" s="1">
        <v>44927</v>
      </c>
      <c r="J1853" s="1">
        <v>46023</v>
      </c>
      <c r="K1853" t="s">
        <v>8906</v>
      </c>
      <c r="L1853" t="s">
        <v>8907</v>
      </c>
      <c r="M1853" t="s">
        <v>45</v>
      </c>
      <c r="N1853">
        <v>3</v>
      </c>
      <c r="O1853">
        <f>Table1[[#This Row],[Price]]-0.1*Table1[[#This Row],[Price]]</f>
        <v>428.48099999999999</v>
      </c>
      <c r="P1853" s="9">
        <f>(Table1[[#This Row],[Expiration Date]]-Table1[[#This Row],[Manufacturing Date]])/365</f>
        <v>3.0027397260273974</v>
      </c>
      <c r="Q1853" t="str">
        <f>IF(Table1[[#This Row],[Expiration Date]]-J1861&gt;12/31/2024,"not expired","expired")</f>
        <v>not expired</v>
      </c>
      <c r="R1853">
        <f>Table1[[#This Row],[Discounted Price]]*0.95</f>
        <v>407.05694999999997</v>
      </c>
      <c r="S1853">
        <f>Table1[[#This Row],[Discounted Price]]*0.9</f>
        <v>385.63290000000001</v>
      </c>
      <c r="T1853">
        <f>Table1[[#This Row],[Discounted Price]]*0.8</f>
        <v>342.78480000000002</v>
      </c>
      <c r="U1853">
        <f>Table1[[#This Row],[Price]]*0.52</f>
        <v>247.5668</v>
      </c>
      <c r="V1853">
        <f>(Table1[[#This Row],[Price]]-Table1[[#This Row],[Scrap value]])/2</f>
        <v>114.26159999999999</v>
      </c>
    </row>
    <row r="1854" spans="1:22" x14ac:dyDescent="0.25">
      <c r="A1854" t="s">
        <v>8908</v>
      </c>
      <c r="B1854" t="s">
        <v>15</v>
      </c>
      <c r="C1854" t="s">
        <v>47</v>
      </c>
      <c r="D1854" t="s">
        <v>8909</v>
      </c>
      <c r="E1854">
        <v>321.36</v>
      </c>
      <c r="F1854">
        <v>51</v>
      </c>
      <c r="G1854" t="s">
        <v>43730</v>
      </c>
      <c r="H1854" t="s">
        <v>8910</v>
      </c>
      <c r="I1854" s="1">
        <v>45000</v>
      </c>
      <c r="J1854" s="1">
        <v>45292</v>
      </c>
      <c r="K1854" t="s">
        <v>8911</v>
      </c>
      <c r="L1854" t="s">
        <v>8912</v>
      </c>
      <c r="M1854" t="s">
        <v>45</v>
      </c>
      <c r="N1854">
        <v>4</v>
      </c>
      <c r="O1854">
        <f>Table1[[#This Row],[Price]]-0.1*Table1[[#This Row],[Price]]</f>
        <v>289.22399999999999</v>
      </c>
      <c r="P1854" s="9">
        <f>(Table1[[#This Row],[Expiration Date]]-Table1[[#This Row],[Manufacturing Date]])/365</f>
        <v>0.8</v>
      </c>
      <c r="Q1854" t="str">
        <f>IF(Table1[[#This Row],[Expiration Date]]-J1862&gt;12/31/2024,"not expired","expired")</f>
        <v>expired</v>
      </c>
      <c r="R1854">
        <f>Table1[[#This Row],[Discounted Price]]*0.95</f>
        <v>274.76279999999997</v>
      </c>
      <c r="S1854">
        <f>Table1[[#This Row],[Discounted Price]]*0.9</f>
        <v>260.30160000000001</v>
      </c>
      <c r="T1854">
        <f>Table1[[#This Row],[Discounted Price]]*0.8</f>
        <v>231.3792</v>
      </c>
      <c r="U1854">
        <f>Table1[[#This Row],[Price]]*0.52</f>
        <v>167.10720000000001</v>
      </c>
      <c r="V1854">
        <f>(Table1[[#This Row],[Price]]-Table1[[#This Row],[Scrap value]])/2</f>
        <v>77.126400000000004</v>
      </c>
    </row>
    <row r="1855" spans="1:22" x14ac:dyDescent="0.25">
      <c r="A1855" t="s">
        <v>8913</v>
      </c>
      <c r="B1855" t="s">
        <v>35</v>
      </c>
      <c r="C1855" t="s">
        <v>47</v>
      </c>
      <c r="D1855" t="s">
        <v>8914</v>
      </c>
      <c r="E1855">
        <v>447.48</v>
      </c>
      <c r="F1855">
        <v>32</v>
      </c>
      <c r="G1855" t="s">
        <v>43728</v>
      </c>
      <c r="H1855" t="s">
        <v>3076</v>
      </c>
      <c r="I1855" s="1">
        <v>45000</v>
      </c>
      <c r="J1855" s="1">
        <v>45292</v>
      </c>
      <c r="K1855" t="s">
        <v>8915</v>
      </c>
      <c r="L1855" t="s">
        <v>8916</v>
      </c>
      <c r="M1855" t="s">
        <v>20</v>
      </c>
      <c r="N1855">
        <v>1</v>
      </c>
      <c r="O1855">
        <f>Table1[[#This Row],[Price]]-0.1*Table1[[#This Row],[Price]]</f>
        <v>402.73200000000003</v>
      </c>
      <c r="P1855" s="9">
        <f>(Table1[[#This Row],[Expiration Date]]-Table1[[#This Row],[Manufacturing Date]])/365</f>
        <v>0.8</v>
      </c>
      <c r="Q1855" t="str">
        <f>IF(Table1[[#This Row],[Expiration Date]]-J1863&gt;12/31/2024,"not expired","expired")</f>
        <v>expired</v>
      </c>
      <c r="R1855">
        <f>Table1[[#This Row],[Discounted Price]]*0.95</f>
        <v>382.59539999999998</v>
      </c>
      <c r="S1855">
        <f>Table1[[#This Row],[Discounted Price]]*0.9</f>
        <v>362.45880000000005</v>
      </c>
      <c r="T1855">
        <f>Table1[[#This Row],[Discounted Price]]*0.8</f>
        <v>322.18560000000002</v>
      </c>
      <c r="U1855">
        <f>Table1[[#This Row],[Price]]*0.52</f>
        <v>232.68960000000001</v>
      </c>
      <c r="V1855">
        <f>(Table1[[#This Row],[Price]]-Table1[[#This Row],[Scrap value]])/2</f>
        <v>107.3952</v>
      </c>
    </row>
    <row r="1856" spans="1:22" x14ac:dyDescent="0.25">
      <c r="A1856" t="s">
        <v>8917</v>
      </c>
      <c r="B1856" t="s">
        <v>35</v>
      </c>
      <c r="C1856" t="s">
        <v>47</v>
      </c>
      <c r="D1856" t="s">
        <v>8918</v>
      </c>
      <c r="E1856">
        <v>61.23</v>
      </c>
      <c r="F1856">
        <v>21</v>
      </c>
      <c r="G1856" t="s">
        <v>43729</v>
      </c>
      <c r="H1856" t="s">
        <v>8919</v>
      </c>
      <c r="I1856" s="1">
        <v>45137</v>
      </c>
      <c r="J1856" s="1">
        <v>45292</v>
      </c>
      <c r="K1856" t="s">
        <v>8920</v>
      </c>
      <c r="L1856" t="s">
        <v>8921</v>
      </c>
      <c r="M1856" t="s">
        <v>45</v>
      </c>
      <c r="N1856">
        <v>3</v>
      </c>
      <c r="O1856">
        <f>Table1[[#This Row],[Price]]-0.1*Table1[[#This Row],[Price]]</f>
        <v>55.106999999999999</v>
      </c>
      <c r="P1856" s="9">
        <f>(Table1[[#This Row],[Expiration Date]]-Table1[[#This Row],[Manufacturing Date]])/365</f>
        <v>0.42465753424657532</v>
      </c>
      <c r="Q1856" t="str">
        <f>IF(Table1[[#This Row],[Expiration Date]]-J1864&gt;12/31/2024,"not expired","expired")</f>
        <v>expired</v>
      </c>
      <c r="R1856">
        <f>Table1[[#This Row],[Discounted Price]]*0.95</f>
        <v>52.351649999999999</v>
      </c>
      <c r="S1856">
        <f>Table1[[#This Row],[Discounted Price]]*0.9</f>
        <v>49.596299999999999</v>
      </c>
      <c r="T1856">
        <f>Table1[[#This Row],[Discounted Price]]*0.8</f>
        <v>44.085599999999999</v>
      </c>
      <c r="U1856">
        <f>Table1[[#This Row],[Price]]*0.52</f>
        <v>31.839600000000001</v>
      </c>
      <c r="V1856">
        <f>(Table1[[#This Row],[Price]]-Table1[[#This Row],[Scrap value]])/2</f>
        <v>14.695199999999998</v>
      </c>
    </row>
    <row r="1857" spans="1:22" x14ac:dyDescent="0.25">
      <c r="A1857" t="s">
        <v>8922</v>
      </c>
      <c r="B1857" t="s">
        <v>15</v>
      </c>
      <c r="C1857" t="s">
        <v>47</v>
      </c>
      <c r="D1857" t="s">
        <v>8923</v>
      </c>
      <c r="E1857">
        <v>446.42</v>
      </c>
      <c r="F1857">
        <v>24</v>
      </c>
      <c r="G1857" t="s">
        <v>43728</v>
      </c>
      <c r="H1857" t="s">
        <v>8924</v>
      </c>
      <c r="I1857" s="1">
        <v>45137</v>
      </c>
      <c r="J1857" s="1">
        <v>45658</v>
      </c>
      <c r="K1857" t="s">
        <v>8925</v>
      </c>
      <c r="L1857" t="s">
        <v>8926</v>
      </c>
      <c r="M1857" t="s">
        <v>27</v>
      </c>
      <c r="N1857">
        <v>3</v>
      </c>
      <c r="O1857">
        <f>Table1[[#This Row],[Price]]-0.1*Table1[[#This Row],[Price]]</f>
        <v>401.77800000000002</v>
      </c>
      <c r="P1857" s="9">
        <f>(Table1[[#This Row],[Expiration Date]]-Table1[[#This Row],[Manufacturing Date]])/365</f>
        <v>1.4273972602739726</v>
      </c>
      <c r="Q1857" t="str">
        <f>IF(Table1[[#This Row],[Expiration Date]]-J1865&gt;12/31/2024,"not expired","expired")</f>
        <v>not expired</v>
      </c>
      <c r="R1857">
        <f>Table1[[#This Row],[Discounted Price]]*0.95</f>
        <v>381.6891</v>
      </c>
      <c r="S1857">
        <f>Table1[[#This Row],[Discounted Price]]*0.9</f>
        <v>361.60020000000003</v>
      </c>
      <c r="T1857">
        <f>Table1[[#This Row],[Discounted Price]]*0.8</f>
        <v>321.42240000000004</v>
      </c>
      <c r="U1857">
        <f>Table1[[#This Row],[Price]]*0.52</f>
        <v>232.13840000000002</v>
      </c>
      <c r="V1857">
        <f>(Table1[[#This Row],[Price]]-Table1[[#This Row],[Scrap value]])/2</f>
        <v>107.1408</v>
      </c>
    </row>
    <row r="1858" spans="1:22" x14ac:dyDescent="0.25">
      <c r="A1858" t="s">
        <v>8927</v>
      </c>
      <c r="B1858" t="s">
        <v>22</v>
      </c>
      <c r="C1858" t="s">
        <v>47</v>
      </c>
      <c r="D1858" t="s">
        <v>8928</v>
      </c>
      <c r="E1858">
        <v>137.69999999999999</v>
      </c>
      <c r="F1858">
        <v>46</v>
      </c>
      <c r="G1858" t="s">
        <v>43728</v>
      </c>
      <c r="H1858" t="s">
        <v>538</v>
      </c>
      <c r="I1858" s="1">
        <v>45137</v>
      </c>
      <c r="J1858" s="1">
        <v>46023</v>
      </c>
      <c r="K1858" t="s">
        <v>8929</v>
      </c>
      <c r="L1858" t="s">
        <v>8930</v>
      </c>
      <c r="M1858" t="s">
        <v>20</v>
      </c>
      <c r="N1858">
        <v>2</v>
      </c>
      <c r="O1858">
        <f>Table1[[#This Row],[Price]]-0.1*Table1[[#This Row],[Price]]</f>
        <v>123.92999999999999</v>
      </c>
      <c r="P1858" s="9">
        <f>(Table1[[#This Row],[Expiration Date]]-Table1[[#This Row],[Manufacturing Date]])/365</f>
        <v>2.4273972602739726</v>
      </c>
      <c r="Q1858" t="str">
        <f>IF(Table1[[#This Row],[Expiration Date]]-J1866&gt;12/31/2024,"not expired","expired")</f>
        <v>not expired</v>
      </c>
      <c r="R1858">
        <f>Table1[[#This Row],[Discounted Price]]*0.95</f>
        <v>117.73349999999999</v>
      </c>
      <c r="S1858">
        <f>Table1[[#This Row],[Discounted Price]]*0.9</f>
        <v>111.53699999999999</v>
      </c>
      <c r="T1858">
        <f>Table1[[#This Row],[Discounted Price]]*0.8</f>
        <v>99.144000000000005</v>
      </c>
      <c r="U1858">
        <f>Table1[[#This Row],[Price]]*0.52</f>
        <v>71.603999999999999</v>
      </c>
      <c r="V1858">
        <f>(Table1[[#This Row],[Price]]-Table1[[#This Row],[Scrap value]])/2</f>
        <v>33.047999999999995</v>
      </c>
    </row>
    <row r="1859" spans="1:22" x14ac:dyDescent="0.25">
      <c r="A1859" t="s">
        <v>8931</v>
      </c>
      <c r="B1859" t="s">
        <v>35</v>
      </c>
      <c r="C1859" t="s">
        <v>47</v>
      </c>
      <c r="D1859" t="s">
        <v>8932</v>
      </c>
      <c r="E1859">
        <v>184.26</v>
      </c>
      <c r="F1859">
        <v>2</v>
      </c>
      <c r="G1859" t="s">
        <v>43730</v>
      </c>
      <c r="H1859" t="s">
        <v>8933</v>
      </c>
      <c r="I1859" s="1">
        <v>45137</v>
      </c>
      <c r="J1859" s="1">
        <v>46023</v>
      </c>
      <c r="K1859" t="s">
        <v>8934</v>
      </c>
      <c r="L1859" t="s">
        <v>8935</v>
      </c>
      <c r="M1859" t="s">
        <v>20</v>
      </c>
      <c r="N1859">
        <v>4</v>
      </c>
      <c r="O1859">
        <f>Table1[[#This Row],[Price]]-0.1*Table1[[#This Row],[Price]]</f>
        <v>165.834</v>
      </c>
      <c r="P1859" s="9">
        <f>(Table1[[#This Row],[Expiration Date]]-Table1[[#This Row],[Manufacturing Date]])/365</f>
        <v>2.4273972602739726</v>
      </c>
      <c r="Q1859" t="str">
        <f>IF(Table1[[#This Row],[Expiration Date]]-J1867&gt;12/31/2024,"not expired","expired")</f>
        <v>not expired</v>
      </c>
      <c r="R1859">
        <f>Table1[[#This Row],[Discounted Price]]*0.95</f>
        <v>157.54229999999998</v>
      </c>
      <c r="S1859">
        <f>Table1[[#This Row],[Discounted Price]]*0.9</f>
        <v>149.25060000000002</v>
      </c>
      <c r="T1859">
        <f>Table1[[#This Row],[Discounted Price]]*0.8</f>
        <v>132.66720000000001</v>
      </c>
      <c r="U1859">
        <f>Table1[[#This Row],[Price]]*0.52</f>
        <v>95.815200000000004</v>
      </c>
      <c r="V1859">
        <f>(Table1[[#This Row],[Price]]-Table1[[#This Row],[Scrap value]])/2</f>
        <v>44.222399999999993</v>
      </c>
    </row>
    <row r="1860" spans="1:22" x14ac:dyDescent="0.25">
      <c r="A1860" t="s">
        <v>8936</v>
      </c>
      <c r="B1860" t="s">
        <v>29</v>
      </c>
      <c r="C1860" t="s">
        <v>47</v>
      </c>
      <c r="D1860" t="s">
        <v>8937</v>
      </c>
      <c r="E1860">
        <v>447.96</v>
      </c>
      <c r="F1860">
        <v>84</v>
      </c>
      <c r="G1860" t="s">
        <v>43728</v>
      </c>
      <c r="H1860" t="s">
        <v>4545</v>
      </c>
      <c r="I1860" s="1">
        <v>45000</v>
      </c>
      <c r="J1860" s="1">
        <v>46023</v>
      </c>
      <c r="K1860" t="s">
        <v>8938</v>
      </c>
      <c r="L1860" t="s">
        <v>8939</v>
      </c>
      <c r="M1860" t="s">
        <v>45</v>
      </c>
      <c r="N1860">
        <v>2</v>
      </c>
      <c r="O1860">
        <f>Table1[[#This Row],[Price]]-0.1*Table1[[#This Row],[Price]]</f>
        <v>403.16399999999999</v>
      </c>
      <c r="P1860" s="9">
        <f>(Table1[[#This Row],[Expiration Date]]-Table1[[#This Row],[Manufacturing Date]])/365</f>
        <v>2.8027397260273972</v>
      </c>
      <c r="Q1860" t="str">
        <f>IF(Table1[[#This Row],[Expiration Date]]-J1868&gt;12/31/2024,"not expired","expired")</f>
        <v>expired</v>
      </c>
      <c r="R1860">
        <f>Table1[[#This Row],[Discounted Price]]*0.95</f>
        <v>383.00579999999997</v>
      </c>
      <c r="S1860">
        <f>Table1[[#This Row],[Discounted Price]]*0.9</f>
        <v>362.8476</v>
      </c>
      <c r="T1860">
        <f>Table1[[#This Row],[Discounted Price]]*0.8</f>
        <v>322.53120000000001</v>
      </c>
      <c r="U1860">
        <f>Table1[[#This Row],[Price]]*0.52</f>
        <v>232.9392</v>
      </c>
      <c r="V1860">
        <f>(Table1[[#This Row],[Price]]-Table1[[#This Row],[Scrap value]])/2</f>
        <v>107.51039999999999</v>
      </c>
    </row>
    <row r="1861" spans="1:22" x14ac:dyDescent="0.25">
      <c r="A1861" t="s">
        <v>8940</v>
      </c>
      <c r="B1861" t="s">
        <v>15</v>
      </c>
      <c r="C1861" t="s">
        <v>47</v>
      </c>
      <c r="D1861" t="s">
        <v>8941</v>
      </c>
      <c r="E1861">
        <v>474.63</v>
      </c>
      <c r="F1861">
        <v>97</v>
      </c>
      <c r="G1861" t="s">
        <v>43728</v>
      </c>
      <c r="H1861" t="s">
        <v>8942</v>
      </c>
      <c r="I1861" s="1">
        <v>45000</v>
      </c>
      <c r="J1861" s="1">
        <v>45658</v>
      </c>
      <c r="K1861" t="s">
        <v>8943</v>
      </c>
      <c r="L1861" t="s">
        <v>8944</v>
      </c>
      <c r="M1861" t="s">
        <v>27</v>
      </c>
      <c r="N1861">
        <v>4</v>
      </c>
      <c r="O1861">
        <f>Table1[[#This Row],[Price]]-0.1*Table1[[#This Row],[Price]]</f>
        <v>427.16699999999997</v>
      </c>
      <c r="P1861" s="9">
        <f>(Table1[[#This Row],[Expiration Date]]-Table1[[#This Row],[Manufacturing Date]])/365</f>
        <v>1.8027397260273972</v>
      </c>
      <c r="Q1861" t="str">
        <f>IF(Table1[[#This Row],[Expiration Date]]-J1869&gt;12/31/2024,"not expired","expired")</f>
        <v>not expired</v>
      </c>
      <c r="R1861">
        <f>Table1[[#This Row],[Discounted Price]]*0.95</f>
        <v>405.80864999999994</v>
      </c>
      <c r="S1861">
        <f>Table1[[#This Row],[Discounted Price]]*0.9</f>
        <v>384.45029999999997</v>
      </c>
      <c r="T1861">
        <f>Table1[[#This Row],[Discounted Price]]*0.8</f>
        <v>341.73360000000002</v>
      </c>
      <c r="U1861">
        <f>Table1[[#This Row],[Price]]*0.52</f>
        <v>246.80760000000001</v>
      </c>
      <c r="V1861">
        <f>(Table1[[#This Row],[Price]]-Table1[[#This Row],[Scrap value]])/2</f>
        <v>113.91119999999999</v>
      </c>
    </row>
    <row r="1862" spans="1:22" x14ac:dyDescent="0.25">
      <c r="A1862" t="s">
        <v>8945</v>
      </c>
      <c r="B1862" t="s">
        <v>35</v>
      </c>
      <c r="C1862" t="s">
        <v>47</v>
      </c>
      <c r="D1862" t="s">
        <v>8946</v>
      </c>
      <c r="E1862">
        <v>304.77999999999997</v>
      </c>
      <c r="F1862">
        <v>53</v>
      </c>
      <c r="G1862" t="s">
        <v>43730</v>
      </c>
      <c r="H1862" t="s">
        <v>8947</v>
      </c>
      <c r="I1862" s="1">
        <v>45000</v>
      </c>
      <c r="J1862" s="1">
        <v>45292</v>
      </c>
      <c r="K1862" t="s">
        <v>8948</v>
      </c>
      <c r="L1862" t="s">
        <v>8949</v>
      </c>
      <c r="M1862" t="s">
        <v>27</v>
      </c>
      <c r="N1862">
        <v>4</v>
      </c>
      <c r="O1862">
        <f>Table1[[#This Row],[Price]]-0.1*Table1[[#This Row],[Price]]</f>
        <v>274.30199999999996</v>
      </c>
      <c r="P1862" s="9">
        <f>(Table1[[#This Row],[Expiration Date]]-Table1[[#This Row],[Manufacturing Date]])/365</f>
        <v>0.8</v>
      </c>
      <c r="Q1862" t="str">
        <f>IF(Table1[[#This Row],[Expiration Date]]-J1870&gt;12/31/2024,"not expired","expired")</f>
        <v>expired</v>
      </c>
      <c r="R1862">
        <f>Table1[[#This Row],[Discounted Price]]*0.95</f>
        <v>260.58689999999996</v>
      </c>
      <c r="S1862">
        <f>Table1[[#This Row],[Discounted Price]]*0.9</f>
        <v>246.87179999999998</v>
      </c>
      <c r="T1862">
        <f>Table1[[#This Row],[Discounted Price]]*0.8</f>
        <v>219.44159999999999</v>
      </c>
      <c r="U1862">
        <f>Table1[[#This Row],[Price]]*0.52</f>
        <v>158.48560000000001</v>
      </c>
      <c r="V1862">
        <f>(Table1[[#This Row],[Price]]-Table1[[#This Row],[Scrap value]])/2</f>
        <v>73.147199999999984</v>
      </c>
    </row>
    <row r="1863" spans="1:22" x14ac:dyDescent="0.25">
      <c r="A1863" t="s">
        <v>8950</v>
      </c>
      <c r="B1863" t="s">
        <v>22</v>
      </c>
      <c r="C1863" t="s">
        <v>47</v>
      </c>
      <c r="D1863" t="s">
        <v>8951</v>
      </c>
      <c r="E1863">
        <v>413.24</v>
      </c>
      <c r="F1863">
        <v>67</v>
      </c>
      <c r="G1863" t="s">
        <v>43729</v>
      </c>
      <c r="H1863" t="s">
        <v>8952</v>
      </c>
      <c r="I1863" s="1">
        <v>45137</v>
      </c>
      <c r="J1863" s="1">
        <v>45658</v>
      </c>
      <c r="K1863" t="s">
        <v>8953</v>
      </c>
      <c r="L1863" t="s">
        <v>8954</v>
      </c>
      <c r="M1863" t="s">
        <v>45</v>
      </c>
      <c r="N1863">
        <v>4</v>
      </c>
      <c r="O1863">
        <f>Table1[[#This Row],[Price]]-0.1*Table1[[#This Row],[Price]]</f>
        <v>371.916</v>
      </c>
      <c r="P1863" s="9">
        <f>(Table1[[#This Row],[Expiration Date]]-Table1[[#This Row],[Manufacturing Date]])/365</f>
        <v>1.4273972602739726</v>
      </c>
      <c r="Q1863" t="str">
        <f>IF(Table1[[#This Row],[Expiration Date]]-J1871&gt;12/31/2024,"not expired","expired")</f>
        <v>not expired</v>
      </c>
      <c r="R1863">
        <f>Table1[[#This Row],[Discounted Price]]*0.95</f>
        <v>353.3202</v>
      </c>
      <c r="S1863">
        <f>Table1[[#This Row],[Discounted Price]]*0.9</f>
        <v>334.7244</v>
      </c>
      <c r="T1863">
        <f>Table1[[#This Row],[Discounted Price]]*0.8</f>
        <v>297.53280000000001</v>
      </c>
      <c r="U1863">
        <f>Table1[[#This Row],[Price]]*0.52</f>
        <v>214.88480000000001</v>
      </c>
      <c r="V1863">
        <f>(Table1[[#This Row],[Price]]-Table1[[#This Row],[Scrap value]])/2</f>
        <v>99.177599999999998</v>
      </c>
    </row>
    <row r="1864" spans="1:22" x14ac:dyDescent="0.25">
      <c r="A1864" t="s">
        <v>8955</v>
      </c>
      <c r="B1864" t="s">
        <v>22</v>
      </c>
      <c r="C1864" t="s">
        <v>47</v>
      </c>
      <c r="D1864" t="s">
        <v>8956</v>
      </c>
      <c r="E1864">
        <v>179.31</v>
      </c>
      <c r="F1864">
        <v>52</v>
      </c>
      <c r="G1864" t="s">
        <v>43729</v>
      </c>
      <c r="H1864" t="s">
        <v>7177</v>
      </c>
      <c r="I1864" s="1">
        <v>45000</v>
      </c>
      <c r="J1864" s="1">
        <v>46023</v>
      </c>
      <c r="K1864" t="s">
        <v>8957</v>
      </c>
      <c r="L1864" t="s">
        <v>8958</v>
      </c>
      <c r="M1864" t="s">
        <v>27</v>
      </c>
      <c r="N1864">
        <v>2</v>
      </c>
      <c r="O1864">
        <f>Table1[[#This Row],[Price]]-0.1*Table1[[#This Row],[Price]]</f>
        <v>161.37899999999999</v>
      </c>
      <c r="P1864" s="9">
        <f>(Table1[[#This Row],[Expiration Date]]-Table1[[#This Row],[Manufacturing Date]])/365</f>
        <v>2.8027397260273972</v>
      </c>
      <c r="Q1864" t="str">
        <f>IF(Table1[[#This Row],[Expiration Date]]-J1872&gt;12/31/2024,"not expired","expired")</f>
        <v>expired</v>
      </c>
      <c r="R1864">
        <f>Table1[[#This Row],[Discounted Price]]*0.95</f>
        <v>153.31004999999999</v>
      </c>
      <c r="S1864">
        <f>Table1[[#This Row],[Discounted Price]]*0.9</f>
        <v>145.24109999999999</v>
      </c>
      <c r="T1864">
        <f>Table1[[#This Row],[Discounted Price]]*0.8</f>
        <v>129.10319999999999</v>
      </c>
      <c r="U1864">
        <f>Table1[[#This Row],[Price]]*0.52</f>
        <v>93.241200000000006</v>
      </c>
      <c r="V1864">
        <f>(Table1[[#This Row],[Price]]-Table1[[#This Row],[Scrap value]])/2</f>
        <v>43.034399999999998</v>
      </c>
    </row>
    <row r="1865" spans="1:22" x14ac:dyDescent="0.25">
      <c r="A1865" t="s">
        <v>8959</v>
      </c>
      <c r="B1865" t="s">
        <v>22</v>
      </c>
      <c r="C1865" t="s">
        <v>47</v>
      </c>
      <c r="D1865" t="s">
        <v>8960</v>
      </c>
      <c r="E1865">
        <v>497.65</v>
      </c>
      <c r="F1865">
        <v>55</v>
      </c>
      <c r="G1865" t="s">
        <v>43730</v>
      </c>
      <c r="H1865" t="s">
        <v>8961</v>
      </c>
      <c r="I1865" s="1">
        <v>45137</v>
      </c>
      <c r="J1865" s="1">
        <v>45292</v>
      </c>
      <c r="K1865" t="s">
        <v>8962</v>
      </c>
      <c r="L1865" t="s">
        <v>8963</v>
      </c>
      <c r="M1865" t="s">
        <v>20</v>
      </c>
      <c r="N1865">
        <v>2</v>
      </c>
      <c r="O1865">
        <f>Table1[[#This Row],[Price]]-0.1*Table1[[#This Row],[Price]]</f>
        <v>447.88499999999999</v>
      </c>
      <c r="P1865" s="9">
        <f>(Table1[[#This Row],[Expiration Date]]-Table1[[#This Row],[Manufacturing Date]])/365</f>
        <v>0.42465753424657532</v>
      </c>
      <c r="Q1865" t="str">
        <f>IF(Table1[[#This Row],[Expiration Date]]-J1873&gt;12/31/2024,"not expired","expired")</f>
        <v>expired</v>
      </c>
      <c r="R1865">
        <f>Table1[[#This Row],[Discounted Price]]*0.95</f>
        <v>425.49074999999999</v>
      </c>
      <c r="S1865">
        <f>Table1[[#This Row],[Discounted Price]]*0.9</f>
        <v>403.09649999999999</v>
      </c>
      <c r="T1865">
        <f>Table1[[#This Row],[Discounted Price]]*0.8</f>
        <v>358.30799999999999</v>
      </c>
      <c r="U1865">
        <f>Table1[[#This Row],[Price]]*0.52</f>
        <v>258.77800000000002</v>
      </c>
      <c r="V1865">
        <f>(Table1[[#This Row],[Price]]-Table1[[#This Row],[Scrap value]])/2</f>
        <v>119.43599999999998</v>
      </c>
    </row>
    <row r="1866" spans="1:22" x14ac:dyDescent="0.25">
      <c r="A1866" t="s">
        <v>8964</v>
      </c>
      <c r="B1866" t="s">
        <v>15</v>
      </c>
      <c r="C1866" t="s">
        <v>47</v>
      </c>
      <c r="D1866" t="s">
        <v>8965</v>
      </c>
      <c r="E1866">
        <v>260.75</v>
      </c>
      <c r="F1866">
        <v>24</v>
      </c>
      <c r="G1866" t="s">
        <v>43730</v>
      </c>
      <c r="H1866" t="s">
        <v>8966</v>
      </c>
      <c r="I1866" s="1">
        <v>45137</v>
      </c>
      <c r="J1866" s="1">
        <v>45658</v>
      </c>
      <c r="K1866" t="s">
        <v>8967</v>
      </c>
      <c r="L1866" t="s">
        <v>8968</v>
      </c>
      <c r="M1866" t="s">
        <v>20</v>
      </c>
      <c r="N1866">
        <v>2</v>
      </c>
      <c r="O1866">
        <f>Table1[[#This Row],[Price]]-0.1*Table1[[#This Row],[Price]]</f>
        <v>234.67500000000001</v>
      </c>
      <c r="P1866" s="9">
        <f>(Table1[[#This Row],[Expiration Date]]-Table1[[#This Row],[Manufacturing Date]])/365</f>
        <v>1.4273972602739726</v>
      </c>
      <c r="Q1866" t="str">
        <f>IF(Table1[[#This Row],[Expiration Date]]-J1874&gt;12/31/2024,"not expired","expired")</f>
        <v>expired</v>
      </c>
      <c r="R1866">
        <f>Table1[[#This Row],[Discounted Price]]*0.95</f>
        <v>222.94125</v>
      </c>
      <c r="S1866">
        <f>Table1[[#This Row],[Discounted Price]]*0.9</f>
        <v>211.20750000000001</v>
      </c>
      <c r="T1866">
        <f>Table1[[#This Row],[Discounted Price]]*0.8</f>
        <v>187.74</v>
      </c>
      <c r="U1866">
        <f>Table1[[#This Row],[Price]]*0.52</f>
        <v>135.59</v>
      </c>
      <c r="V1866">
        <f>(Table1[[#This Row],[Price]]-Table1[[#This Row],[Scrap value]])/2</f>
        <v>62.58</v>
      </c>
    </row>
    <row r="1867" spans="1:22" x14ac:dyDescent="0.25">
      <c r="A1867" t="s">
        <v>8969</v>
      </c>
      <c r="B1867" t="s">
        <v>35</v>
      </c>
      <c r="C1867" t="s">
        <v>47</v>
      </c>
      <c r="D1867" t="s">
        <v>8970</v>
      </c>
      <c r="E1867">
        <v>395.26</v>
      </c>
      <c r="F1867">
        <v>51</v>
      </c>
      <c r="G1867" t="s">
        <v>43730</v>
      </c>
      <c r="H1867" t="s">
        <v>8971</v>
      </c>
      <c r="I1867" s="1">
        <v>44927</v>
      </c>
      <c r="J1867" s="1">
        <v>45292</v>
      </c>
      <c r="K1867" t="s">
        <v>8972</v>
      </c>
      <c r="L1867" t="s">
        <v>8973</v>
      </c>
      <c r="M1867" t="s">
        <v>27</v>
      </c>
      <c r="N1867">
        <v>2</v>
      </c>
      <c r="O1867">
        <f>Table1[[#This Row],[Price]]-0.1*Table1[[#This Row],[Price]]</f>
        <v>355.73399999999998</v>
      </c>
      <c r="P1867" s="9">
        <f>(Table1[[#This Row],[Expiration Date]]-Table1[[#This Row],[Manufacturing Date]])/365</f>
        <v>1</v>
      </c>
      <c r="Q1867" t="str">
        <f>IF(Table1[[#This Row],[Expiration Date]]-J1875&gt;12/31/2024,"not expired","expired")</f>
        <v>expired</v>
      </c>
      <c r="R1867">
        <f>Table1[[#This Row],[Discounted Price]]*0.95</f>
        <v>337.94729999999998</v>
      </c>
      <c r="S1867">
        <f>Table1[[#This Row],[Discounted Price]]*0.9</f>
        <v>320.16059999999999</v>
      </c>
      <c r="T1867">
        <f>Table1[[#This Row],[Discounted Price]]*0.8</f>
        <v>284.5872</v>
      </c>
      <c r="U1867">
        <f>Table1[[#This Row],[Price]]*0.52</f>
        <v>205.5352</v>
      </c>
      <c r="V1867">
        <f>(Table1[[#This Row],[Price]]-Table1[[#This Row],[Scrap value]])/2</f>
        <v>94.862399999999994</v>
      </c>
    </row>
    <row r="1868" spans="1:22" x14ac:dyDescent="0.25">
      <c r="A1868" t="s">
        <v>8974</v>
      </c>
      <c r="B1868" t="s">
        <v>15</v>
      </c>
      <c r="C1868" t="s">
        <v>47</v>
      </c>
      <c r="D1868" t="s">
        <v>8975</v>
      </c>
      <c r="E1868">
        <v>82.5</v>
      </c>
      <c r="F1868">
        <v>87</v>
      </c>
      <c r="G1868" t="s">
        <v>43728</v>
      </c>
      <c r="H1868" t="s">
        <v>8976</v>
      </c>
      <c r="I1868" s="1">
        <v>44927</v>
      </c>
      <c r="J1868" s="1">
        <v>46023</v>
      </c>
      <c r="K1868" t="s">
        <v>8977</v>
      </c>
      <c r="L1868" t="s">
        <v>8978</v>
      </c>
      <c r="M1868" t="s">
        <v>20</v>
      </c>
      <c r="N1868">
        <v>5</v>
      </c>
      <c r="O1868">
        <f>Table1[[#This Row],[Price]]-0.1*Table1[[#This Row],[Price]]</f>
        <v>74.25</v>
      </c>
      <c r="P1868" s="9">
        <f>(Table1[[#This Row],[Expiration Date]]-Table1[[#This Row],[Manufacturing Date]])/365</f>
        <v>3.0027397260273974</v>
      </c>
      <c r="Q1868" t="str">
        <f>IF(Table1[[#This Row],[Expiration Date]]-J1876&gt;12/31/2024,"not expired","expired")</f>
        <v>expired</v>
      </c>
      <c r="R1868">
        <f>Table1[[#This Row],[Discounted Price]]*0.95</f>
        <v>70.537499999999994</v>
      </c>
      <c r="S1868">
        <f>Table1[[#This Row],[Discounted Price]]*0.9</f>
        <v>66.825000000000003</v>
      </c>
      <c r="T1868">
        <f>Table1[[#This Row],[Discounted Price]]*0.8</f>
        <v>59.400000000000006</v>
      </c>
      <c r="U1868">
        <f>Table1[[#This Row],[Price]]*0.52</f>
        <v>42.9</v>
      </c>
      <c r="V1868">
        <f>(Table1[[#This Row],[Price]]-Table1[[#This Row],[Scrap value]])/2</f>
        <v>19.8</v>
      </c>
    </row>
    <row r="1869" spans="1:22" x14ac:dyDescent="0.25">
      <c r="A1869" t="s">
        <v>8979</v>
      </c>
      <c r="B1869" t="s">
        <v>35</v>
      </c>
      <c r="C1869" t="s">
        <v>47</v>
      </c>
      <c r="D1869" t="s">
        <v>8980</v>
      </c>
      <c r="E1869">
        <v>343.37</v>
      </c>
      <c r="F1869">
        <v>59</v>
      </c>
      <c r="G1869" t="s">
        <v>43729</v>
      </c>
      <c r="H1869" t="s">
        <v>2541</v>
      </c>
      <c r="I1869" s="1">
        <v>45137</v>
      </c>
      <c r="J1869" s="1">
        <v>45292</v>
      </c>
      <c r="K1869" t="s">
        <v>8981</v>
      </c>
      <c r="L1869" t="s">
        <v>8982</v>
      </c>
      <c r="M1869" t="s">
        <v>20</v>
      </c>
      <c r="N1869">
        <v>1</v>
      </c>
      <c r="O1869">
        <f>Table1[[#This Row],[Price]]-0.1*Table1[[#This Row],[Price]]</f>
        <v>309.03300000000002</v>
      </c>
      <c r="P1869" s="9">
        <f>(Table1[[#This Row],[Expiration Date]]-Table1[[#This Row],[Manufacturing Date]])/365</f>
        <v>0.42465753424657532</v>
      </c>
      <c r="Q1869" t="str">
        <f>IF(Table1[[#This Row],[Expiration Date]]-J1877&gt;12/31/2024,"not expired","expired")</f>
        <v>expired</v>
      </c>
      <c r="R1869">
        <f>Table1[[#This Row],[Discounted Price]]*0.95</f>
        <v>293.58134999999999</v>
      </c>
      <c r="S1869">
        <f>Table1[[#This Row],[Discounted Price]]*0.9</f>
        <v>278.12970000000001</v>
      </c>
      <c r="T1869">
        <f>Table1[[#This Row],[Discounted Price]]*0.8</f>
        <v>247.22640000000001</v>
      </c>
      <c r="U1869">
        <f>Table1[[#This Row],[Price]]*0.52</f>
        <v>178.55240000000001</v>
      </c>
      <c r="V1869">
        <f>(Table1[[#This Row],[Price]]-Table1[[#This Row],[Scrap value]])/2</f>
        <v>82.408799999999999</v>
      </c>
    </row>
    <row r="1870" spans="1:22" x14ac:dyDescent="0.25">
      <c r="A1870" t="s">
        <v>8983</v>
      </c>
      <c r="B1870" t="s">
        <v>35</v>
      </c>
      <c r="C1870" t="s">
        <v>47</v>
      </c>
      <c r="D1870" t="s">
        <v>8984</v>
      </c>
      <c r="E1870">
        <v>288.32</v>
      </c>
      <c r="F1870">
        <v>22</v>
      </c>
      <c r="G1870" t="s">
        <v>43730</v>
      </c>
      <c r="H1870" t="s">
        <v>8985</v>
      </c>
      <c r="I1870" s="1">
        <v>45000</v>
      </c>
      <c r="J1870" s="1">
        <v>45658</v>
      </c>
      <c r="K1870" t="s">
        <v>8986</v>
      </c>
      <c r="L1870" t="s">
        <v>8987</v>
      </c>
      <c r="M1870" t="s">
        <v>20</v>
      </c>
      <c r="N1870">
        <v>4</v>
      </c>
      <c r="O1870">
        <f>Table1[[#This Row],[Price]]-0.1*Table1[[#This Row],[Price]]</f>
        <v>259.488</v>
      </c>
      <c r="P1870" s="9">
        <f>(Table1[[#This Row],[Expiration Date]]-Table1[[#This Row],[Manufacturing Date]])/365</f>
        <v>1.8027397260273972</v>
      </c>
      <c r="Q1870" t="str">
        <f>IF(Table1[[#This Row],[Expiration Date]]-J1878&gt;12/31/2024,"not expired","expired")</f>
        <v>expired</v>
      </c>
      <c r="R1870">
        <f>Table1[[#This Row],[Discounted Price]]*0.95</f>
        <v>246.5136</v>
      </c>
      <c r="S1870">
        <f>Table1[[#This Row],[Discounted Price]]*0.9</f>
        <v>233.53919999999999</v>
      </c>
      <c r="T1870">
        <f>Table1[[#This Row],[Discounted Price]]*0.8</f>
        <v>207.59040000000002</v>
      </c>
      <c r="U1870">
        <f>Table1[[#This Row],[Price]]*0.52</f>
        <v>149.9264</v>
      </c>
      <c r="V1870">
        <f>(Table1[[#This Row],[Price]]-Table1[[#This Row],[Scrap value]])/2</f>
        <v>69.196799999999996</v>
      </c>
    </row>
    <row r="1871" spans="1:22" x14ac:dyDescent="0.25">
      <c r="A1871" t="s">
        <v>8988</v>
      </c>
      <c r="B1871" t="s">
        <v>29</v>
      </c>
      <c r="C1871" t="s">
        <v>47</v>
      </c>
      <c r="D1871" t="s">
        <v>8989</v>
      </c>
      <c r="E1871">
        <v>247.2</v>
      </c>
      <c r="F1871">
        <v>26</v>
      </c>
      <c r="G1871" t="s">
        <v>43729</v>
      </c>
      <c r="H1871" t="s">
        <v>8990</v>
      </c>
      <c r="I1871" s="1">
        <v>44927</v>
      </c>
      <c r="J1871" s="1">
        <v>45292</v>
      </c>
      <c r="K1871" t="s">
        <v>8991</v>
      </c>
      <c r="L1871" t="s">
        <v>8992</v>
      </c>
      <c r="M1871" t="s">
        <v>27</v>
      </c>
      <c r="N1871">
        <v>4</v>
      </c>
      <c r="O1871">
        <f>Table1[[#This Row],[Price]]-0.1*Table1[[#This Row],[Price]]</f>
        <v>222.48</v>
      </c>
      <c r="P1871" s="9">
        <f>(Table1[[#This Row],[Expiration Date]]-Table1[[#This Row],[Manufacturing Date]])/365</f>
        <v>1</v>
      </c>
      <c r="Q1871" t="str">
        <f>IF(Table1[[#This Row],[Expiration Date]]-J1879&gt;12/31/2024,"not expired","expired")</f>
        <v>expired</v>
      </c>
      <c r="R1871">
        <f>Table1[[#This Row],[Discounted Price]]*0.95</f>
        <v>211.35599999999999</v>
      </c>
      <c r="S1871">
        <f>Table1[[#This Row],[Discounted Price]]*0.9</f>
        <v>200.232</v>
      </c>
      <c r="T1871">
        <f>Table1[[#This Row],[Discounted Price]]*0.8</f>
        <v>177.98400000000001</v>
      </c>
      <c r="U1871">
        <f>Table1[[#This Row],[Price]]*0.52</f>
        <v>128.54400000000001</v>
      </c>
      <c r="V1871">
        <f>(Table1[[#This Row],[Price]]-Table1[[#This Row],[Scrap value]])/2</f>
        <v>59.327999999999989</v>
      </c>
    </row>
    <row r="1872" spans="1:22" x14ac:dyDescent="0.25">
      <c r="A1872" t="s">
        <v>8993</v>
      </c>
      <c r="B1872" t="s">
        <v>35</v>
      </c>
      <c r="C1872" t="s">
        <v>47</v>
      </c>
      <c r="D1872" t="s">
        <v>8994</v>
      </c>
      <c r="E1872">
        <v>482.98</v>
      </c>
      <c r="F1872">
        <v>83</v>
      </c>
      <c r="G1872" t="s">
        <v>43730</v>
      </c>
      <c r="H1872" t="s">
        <v>8995</v>
      </c>
      <c r="I1872" s="1">
        <v>44927</v>
      </c>
      <c r="J1872" s="1">
        <v>46023</v>
      </c>
      <c r="K1872" t="s">
        <v>8996</v>
      </c>
      <c r="L1872" t="s">
        <v>8997</v>
      </c>
      <c r="M1872" t="s">
        <v>20</v>
      </c>
      <c r="N1872">
        <v>5</v>
      </c>
      <c r="O1872">
        <f>Table1[[#This Row],[Price]]-0.1*Table1[[#This Row],[Price]]</f>
        <v>434.68200000000002</v>
      </c>
      <c r="P1872" s="9">
        <f>(Table1[[#This Row],[Expiration Date]]-Table1[[#This Row],[Manufacturing Date]])/365</f>
        <v>3.0027397260273974</v>
      </c>
      <c r="Q1872" t="str">
        <f>IF(Table1[[#This Row],[Expiration Date]]-J1880&gt;12/31/2024,"not expired","expired")</f>
        <v>not expired</v>
      </c>
      <c r="R1872">
        <f>Table1[[#This Row],[Discounted Price]]*0.95</f>
        <v>412.9479</v>
      </c>
      <c r="S1872">
        <f>Table1[[#This Row],[Discounted Price]]*0.9</f>
        <v>391.21380000000005</v>
      </c>
      <c r="T1872">
        <f>Table1[[#This Row],[Discounted Price]]*0.8</f>
        <v>347.74560000000002</v>
      </c>
      <c r="U1872">
        <f>Table1[[#This Row],[Price]]*0.52</f>
        <v>251.14960000000002</v>
      </c>
      <c r="V1872">
        <f>(Table1[[#This Row],[Price]]-Table1[[#This Row],[Scrap value]])/2</f>
        <v>115.9152</v>
      </c>
    </row>
    <row r="1873" spans="1:22" x14ac:dyDescent="0.25">
      <c r="A1873" t="s">
        <v>8998</v>
      </c>
      <c r="B1873" t="s">
        <v>22</v>
      </c>
      <c r="C1873" t="s">
        <v>47</v>
      </c>
      <c r="D1873" t="s">
        <v>8999</v>
      </c>
      <c r="E1873">
        <v>225.53</v>
      </c>
      <c r="F1873">
        <v>31</v>
      </c>
      <c r="G1873" t="s">
        <v>43729</v>
      </c>
      <c r="H1873" t="s">
        <v>9000</v>
      </c>
      <c r="I1873" s="1">
        <v>45000</v>
      </c>
      <c r="J1873" s="1">
        <v>45658</v>
      </c>
      <c r="K1873" t="s">
        <v>9001</v>
      </c>
      <c r="L1873" t="s">
        <v>9002</v>
      </c>
      <c r="M1873" t="s">
        <v>27</v>
      </c>
      <c r="N1873">
        <v>5</v>
      </c>
      <c r="O1873">
        <f>Table1[[#This Row],[Price]]-0.1*Table1[[#This Row],[Price]]</f>
        <v>202.977</v>
      </c>
      <c r="P1873" s="9">
        <f>(Table1[[#This Row],[Expiration Date]]-Table1[[#This Row],[Manufacturing Date]])/365</f>
        <v>1.8027397260273972</v>
      </c>
      <c r="Q1873" t="str">
        <f>IF(Table1[[#This Row],[Expiration Date]]-J1881&gt;12/31/2024,"not expired","expired")</f>
        <v>expired</v>
      </c>
      <c r="R1873">
        <f>Table1[[#This Row],[Discounted Price]]*0.95</f>
        <v>192.82814999999999</v>
      </c>
      <c r="S1873">
        <f>Table1[[#This Row],[Discounted Price]]*0.9</f>
        <v>182.67930000000001</v>
      </c>
      <c r="T1873">
        <f>Table1[[#This Row],[Discounted Price]]*0.8</f>
        <v>162.38160000000002</v>
      </c>
      <c r="U1873">
        <f>Table1[[#This Row],[Price]]*0.52</f>
        <v>117.27560000000001</v>
      </c>
      <c r="V1873">
        <f>(Table1[[#This Row],[Price]]-Table1[[#This Row],[Scrap value]])/2</f>
        <v>54.127199999999995</v>
      </c>
    </row>
    <row r="1874" spans="1:22" x14ac:dyDescent="0.25">
      <c r="A1874" t="s">
        <v>9003</v>
      </c>
      <c r="B1874" t="s">
        <v>35</v>
      </c>
      <c r="C1874" t="s">
        <v>47</v>
      </c>
      <c r="D1874" t="s">
        <v>9004</v>
      </c>
      <c r="E1874">
        <v>230.48</v>
      </c>
      <c r="F1874">
        <v>86</v>
      </c>
      <c r="G1874" t="s">
        <v>43729</v>
      </c>
      <c r="H1874" t="s">
        <v>976</v>
      </c>
      <c r="I1874" s="1">
        <v>44927</v>
      </c>
      <c r="J1874" s="1">
        <v>45658</v>
      </c>
      <c r="K1874" t="s">
        <v>9005</v>
      </c>
      <c r="L1874" t="s">
        <v>9006</v>
      </c>
      <c r="M1874" t="s">
        <v>27</v>
      </c>
      <c r="N1874">
        <v>1</v>
      </c>
      <c r="O1874">
        <f>Table1[[#This Row],[Price]]-0.1*Table1[[#This Row],[Price]]</f>
        <v>207.43199999999999</v>
      </c>
      <c r="P1874" s="9">
        <f>(Table1[[#This Row],[Expiration Date]]-Table1[[#This Row],[Manufacturing Date]])/365</f>
        <v>2.0027397260273974</v>
      </c>
      <c r="Q1874" t="str">
        <f>IF(Table1[[#This Row],[Expiration Date]]-J1882&gt;12/31/2024,"not expired","expired")</f>
        <v>not expired</v>
      </c>
      <c r="R1874">
        <f>Table1[[#This Row],[Discounted Price]]*0.95</f>
        <v>197.06039999999999</v>
      </c>
      <c r="S1874">
        <f>Table1[[#This Row],[Discounted Price]]*0.9</f>
        <v>186.68879999999999</v>
      </c>
      <c r="T1874">
        <f>Table1[[#This Row],[Discounted Price]]*0.8</f>
        <v>165.94560000000001</v>
      </c>
      <c r="U1874">
        <f>Table1[[#This Row],[Price]]*0.52</f>
        <v>119.8496</v>
      </c>
      <c r="V1874">
        <f>(Table1[[#This Row],[Price]]-Table1[[#This Row],[Scrap value]])/2</f>
        <v>55.315199999999997</v>
      </c>
    </row>
    <row r="1875" spans="1:22" x14ac:dyDescent="0.25">
      <c r="A1875" t="s">
        <v>9007</v>
      </c>
      <c r="B1875" t="s">
        <v>29</v>
      </c>
      <c r="C1875" t="s">
        <v>47</v>
      </c>
      <c r="D1875" t="s">
        <v>9008</v>
      </c>
      <c r="E1875">
        <v>252.25</v>
      </c>
      <c r="F1875">
        <v>99</v>
      </c>
      <c r="G1875" t="s">
        <v>43729</v>
      </c>
      <c r="H1875" t="s">
        <v>9009</v>
      </c>
      <c r="I1875" s="1">
        <v>44927</v>
      </c>
      <c r="J1875" s="1">
        <v>46023</v>
      </c>
      <c r="K1875" t="s">
        <v>9010</v>
      </c>
      <c r="L1875" t="s">
        <v>9011</v>
      </c>
      <c r="M1875" t="s">
        <v>27</v>
      </c>
      <c r="N1875">
        <v>3</v>
      </c>
      <c r="O1875">
        <f>Table1[[#This Row],[Price]]-0.1*Table1[[#This Row],[Price]]</f>
        <v>227.02500000000001</v>
      </c>
      <c r="P1875" s="9">
        <f>(Table1[[#This Row],[Expiration Date]]-Table1[[#This Row],[Manufacturing Date]])/365</f>
        <v>3.0027397260273974</v>
      </c>
      <c r="Q1875" t="str">
        <f>IF(Table1[[#This Row],[Expiration Date]]-J1883&gt;12/31/2024,"not expired","expired")</f>
        <v>not expired</v>
      </c>
      <c r="R1875">
        <f>Table1[[#This Row],[Discounted Price]]*0.95</f>
        <v>215.67374999999998</v>
      </c>
      <c r="S1875">
        <f>Table1[[#This Row],[Discounted Price]]*0.9</f>
        <v>204.32250000000002</v>
      </c>
      <c r="T1875">
        <f>Table1[[#This Row],[Discounted Price]]*0.8</f>
        <v>181.62</v>
      </c>
      <c r="U1875">
        <f>Table1[[#This Row],[Price]]*0.52</f>
        <v>131.17000000000002</v>
      </c>
      <c r="V1875">
        <f>(Table1[[#This Row],[Price]]-Table1[[#This Row],[Scrap value]])/2</f>
        <v>60.539999999999992</v>
      </c>
    </row>
    <row r="1876" spans="1:22" x14ac:dyDescent="0.25">
      <c r="A1876" t="s">
        <v>9012</v>
      </c>
      <c r="B1876" t="s">
        <v>22</v>
      </c>
      <c r="C1876" t="s">
        <v>47</v>
      </c>
      <c r="D1876" t="s">
        <v>9013</v>
      </c>
      <c r="E1876">
        <v>468.91</v>
      </c>
      <c r="F1876">
        <v>13</v>
      </c>
      <c r="G1876" t="s">
        <v>43728</v>
      </c>
      <c r="H1876" t="s">
        <v>9014</v>
      </c>
      <c r="I1876" s="1">
        <v>44927</v>
      </c>
      <c r="J1876" s="1">
        <v>46023</v>
      </c>
      <c r="K1876" t="s">
        <v>9015</v>
      </c>
      <c r="L1876" t="s">
        <v>9016</v>
      </c>
      <c r="M1876" t="s">
        <v>27</v>
      </c>
      <c r="N1876">
        <v>2</v>
      </c>
      <c r="O1876">
        <f>Table1[[#This Row],[Price]]-0.1*Table1[[#This Row],[Price]]</f>
        <v>422.01900000000001</v>
      </c>
      <c r="P1876" s="9">
        <f>(Table1[[#This Row],[Expiration Date]]-Table1[[#This Row],[Manufacturing Date]])/365</f>
        <v>3.0027397260273974</v>
      </c>
      <c r="Q1876" t="str">
        <f>IF(Table1[[#This Row],[Expiration Date]]-J1884&gt;12/31/2024,"not expired","expired")</f>
        <v>not expired</v>
      </c>
      <c r="R1876">
        <f>Table1[[#This Row],[Discounted Price]]*0.95</f>
        <v>400.91804999999999</v>
      </c>
      <c r="S1876">
        <f>Table1[[#This Row],[Discounted Price]]*0.9</f>
        <v>379.81710000000004</v>
      </c>
      <c r="T1876">
        <f>Table1[[#This Row],[Discounted Price]]*0.8</f>
        <v>337.61520000000002</v>
      </c>
      <c r="U1876">
        <f>Table1[[#This Row],[Price]]*0.52</f>
        <v>243.83320000000003</v>
      </c>
      <c r="V1876">
        <f>(Table1[[#This Row],[Price]]-Table1[[#This Row],[Scrap value]])/2</f>
        <v>112.5384</v>
      </c>
    </row>
    <row r="1877" spans="1:22" x14ac:dyDescent="0.25">
      <c r="A1877" t="s">
        <v>9017</v>
      </c>
      <c r="B1877" t="s">
        <v>35</v>
      </c>
      <c r="C1877" t="s">
        <v>47</v>
      </c>
      <c r="D1877" t="s">
        <v>9018</v>
      </c>
      <c r="E1877">
        <v>432.57</v>
      </c>
      <c r="F1877">
        <v>16</v>
      </c>
      <c r="G1877" t="s">
        <v>43730</v>
      </c>
      <c r="H1877" t="s">
        <v>9019</v>
      </c>
      <c r="I1877" s="1">
        <v>44927</v>
      </c>
      <c r="J1877" s="1">
        <v>46023</v>
      </c>
      <c r="K1877" t="s">
        <v>9020</v>
      </c>
      <c r="L1877" t="s">
        <v>9021</v>
      </c>
      <c r="M1877" t="s">
        <v>45</v>
      </c>
      <c r="N1877">
        <v>5</v>
      </c>
      <c r="O1877">
        <f>Table1[[#This Row],[Price]]-0.1*Table1[[#This Row],[Price]]</f>
        <v>389.31299999999999</v>
      </c>
      <c r="P1877" s="9">
        <f>(Table1[[#This Row],[Expiration Date]]-Table1[[#This Row],[Manufacturing Date]])/365</f>
        <v>3.0027397260273974</v>
      </c>
      <c r="Q1877" t="str">
        <f>IF(Table1[[#This Row],[Expiration Date]]-J1885&gt;12/31/2024,"not expired","expired")</f>
        <v>not expired</v>
      </c>
      <c r="R1877">
        <f>Table1[[#This Row],[Discounted Price]]*0.95</f>
        <v>369.84734999999995</v>
      </c>
      <c r="S1877">
        <f>Table1[[#This Row],[Discounted Price]]*0.9</f>
        <v>350.38170000000002</v>
      </c>
      <c r="T1877">
        <f>Table1[[#This Row],[Discounted Price]]*0.8</f>
        <v>311.4504</v>
      </c>
      <c r="U1877">
        <f>Table1[[#This Row],[Price]]*0.52</f>
        <v>224.93639999999999</v>
      </c>
      <c r="V1877">
        <f>(Table1[[#This Row],[Price]]-Table1[[#This Row],[Scrap value]])/2</f>
        <v>103.8168</v>
      </c>
    </row>
    <row r="1878" spans="1:22" x14ac:dyDescent="0.25">
      <c r="A1878" t="s">
        <v>9022</v>
      </c>
      <c r="B1878" t="s">
        <v>15</v>
      </c>
      <c r="C1878" t="s">
        <v>47</v>
      </c>
      <c r="D1878" t="s">
        <v>9023</v>
      </c>
      <c r="E1878">
        <v>485.03</v>
      </c>
      <c r="F1878">
        <v>46</v>
      </c>
      <c r="G1878" t="s">
        <v>43729</v>
      </c>
      <c r="H1878" t="s">
        <v>9024</v>
      </c>
      <c r="I1878" s="1">
        <v>45000</v>
      </c>
      <c r="J1878" s="1">
        <v>46023</v>
      </c>
      <c r="K1878" t="s">
        <v>9025</v>
      </c>
      <c r="L1878" t="s">
        <v>9026</v>
      </c>
      <c r="M1878" t="s">
        <v>20</v>
      </c>
      <c r="N1878">
        <v>1</v>
      </c>
      <c r="O1878">
        <f>Table1[[#This Row],[Price]]-0.1*Table1[[#This Row],[Price]]</f>
        <v>436.52699999999999</v>
      </c>
      <c r="P1878" s="9">
        <f>(Table1[[#This Row],[Expiration Date]]-Table1[[#This Row],[Manufacturing Date]])/365</f>
        <v>2.8027397260273972</v>
      </c>
      <c r="Q1878" t="str">
        <f>IF(Table1[[#This Row],[Expiration Date]]-J1886&gt;12/31/2024,"not expired","expired")</f>
        <v>not expired</v>
      </c>
      <c r="R1878">
        <f>Table1[[#This Row],[Discounted Price]]*0.95</f>
        <v>414.70065</v>
      </c>
      <c r="S1878">
        <f>Table1[[#This Row],[Discounted Price]]*0.9</f>
        <v>392.87430000000001</v>
      </c>
      <c r="T1878">
        <f>Table1[[#This Row],[Discounted Price]]*0.8</f>
        <v>349.22160000000002</v>
      </c>
      <c r="U1878">
        <f>Table1[[#This Row],[Price]]*0.52</f>
        <v>252.21559999999999</v>
      </c>
      <c r="V1878">
        <f>(Table1[[#This Row],[Price]]-Table1[[#This Row],[Scrap value]])/2</f>
        <v>116.40719999999999</v>
      </c>
    </row>
    <row r="1879" spans="1:22" x14ac:dyDescent="0.25">
      <c r="A1879" t="s">
        <v>9027</v>
      </c>
      <c r="B1879" t="s">
        <v>22</v>
      </c>
      <c r="C1879" t="s">
        <v>47</v>
      </c>
      <c r="D1879" t="s">
        <v>9028</v>
      </c>
      <c r="E1879">
        <v>54.66</v>
      </c>
      <c r="F1879">
        <v>67</v>
      </c>
      <c r="G1879" t="s">
        <v>43729</v>
      </c>
      <c r="H1879" t="s">
        <v>9029</v>
      </c>
      <c r="I1879" s="1">
        <v>44927</v>
      </c>
      <c r="J1879" s="1">
        <v>46023</v>
      </c>
      <c r="K1879" t="s">
        <v>9030</v>
      </c>
      <c r="L1879" t="s">
        <v>9031</v>
      </c>
      <c r="M1879" t="s">
        <v>45</v>
      </c>
      <c r="N1879">
        <v>3</v>
      </c>
      <c r="O1879">
        <f>Table1[[#This Row],[Price]]-0.1*Table1[[#This Row],[Price]]</f>
        <v>49.193999999999996</v>
      </c>
      <c r="P1879" s="9">
        <f>(Table1[[#This Row],[Expiration Date]]-Table1[[#This Row],[Manufacturing Date]])/365</f>
        <v>3.0027397260273974</v>
      </c>
      <c r="Q1879" t="str">
        <f>IF(Table1[[#This Row],[Expiration Date]]-J1887&gt;12/31/2024,"not expired","expired")</f>
        <v>not expired</v>
      </c>
      <c r="R1879">
        <f>Table1[[#This Row],[Discounted Price]]*0.95</f>
        <v>46.73429999999999</v>
      </c>
      <c r="S1879">
        <f>Table1[[#This Row],[Discounted Price]]*0.9</f>
        <v>44.2746</v>
      </c>
      <c r="T1879">
        <f>Table1[[#This Row],[Discounted Price]]*0.8</f>
        <v>39.355199999999996</v>
      </c>
      <c r="U1879">
        <f>Table1[[#This Row],[Price]]*0.52</f>
        <v>28.423199999999998</v>
      </c>
      <c r="V1879">
        <f>(Table1[[#This Row],[Price]]-Table1[[#This Row],[Scrap value]])/2</f>
        <v>13.118399999999999</v>
      </c>
    </row>
    <row r="1880" spans="1:22" x14ac:dyDescent="0.25">
      <c r="A1880" t="s">
        <v>9032</v>
      </c>
      <c r="B1880" t="s">
        <v>35</v>
      </c>
      <c r="C1880" t="s">
        <v>47</v>
      </c>
      <c r="D1880" t="s">
        <v>9033</v>
      </c>
      <c r="E1880">
        <v>259.08999999999997</v>
      </c>
      <c r="F1880">
        <v>35</v>
      </c>
      <c r="G1880" t="s">
        <v>43729</v>
      </c>
      <c r="H1880" t="s">
        <v>6041</v>
      </c>
      <c r="I1880" s="1">
        <v>45137</v>
      </c>
      <c r="J1880" s="1">
        <v>45658</v>
      </c>
      <c r="K1880" t="s">
        <v>9034</v>
      </c>
      <c r="L1880" t="s">
        <v>9035</v>
      </c>
      <c r="M1880" t="s">
        <v>20</v>
      </c>
      <c r="N1880">
        <v>2</v>
      </c>
      <c r="O1880">
        <f>Table1[[#This Row],[Price]]-0.1*Table1[[#This Row],[Price]]</f>
        <v>233.18099999999998</v>
      </c>
      <c r="P1880" s="9">
        <f>(Table1[[#This Row],[Expiration Date]]-Table1[[#This Row],[Manufacturing Date]])/365</f>
        <v>1.4273972602739726</v>
      </c>
      <c r="Q1880" t="str">
        <f>IF(Table1[[#This Row],[Expiration Date]]-J1888&gt;12/31/2024,"not expired","expired")</f>
        <v>expired</v>
      </c>
      <c r="R1880">
        <f>Table1[[#This Row],[Discounted Price]]*0.95</f>
        <v>221.52194999999998</v>
      </c>
      <c r="S1880">
        <f>Table1[[#This Row],[Discounted Price]]*0.9</f>
        <v>209.8629</v>
      </c>
      <c r="T1880">
        <f>Table1[[#This Row],[Discounted Price]]*0.8</f>
        <v>186.54480000000001</v>
      </c>
      <c r="U1880">
        <f>Table1[[#This Row],[Price]]*0.52</f>
        <v>134.7268</v>
      </c>
      <c r="V1880">
        <f>(Table1[[#This Row],[Price]]-Table1[[#This Row],[Scrap value]])/2</f>
        <v>62.181599999999989</v>
      </c>
    </row>
    <row r="1881" spans="1:22" x14ac:dyDescent="0.25">
      <c r="A1881" t="s">
        <v>9036</v>
      </c>
      <c r="B1881" t="s">
        <v>29</v>
      </c>
      <c r="C1881" t="s">
        <v>47</v>
      </c>
      <c r="D1881" t="s">
        <v>9037</v>
      </c>
      <c r="E1881">
        <v>493.67</v>
      </c>
      <c r="F1881">
        <v>29</v>
      </c>
      <c r="G1881" t="s">
        <v>43728</v>
      </c>
      <c r="H1881" t="s">
        <v>3163</v>
      </c>
      <c r="I1881" s="1">
        <v>44927</v>
      </c>
      <c r="J1881" s="1">
        <v>46023</v>
      </c>
      <c r="K1881" t="s">
        <v>9038</v>
      </c>
      <c r="L1881" t="s">
        <v>9039</v>
      </c>
      <c r="M1881" t="s">
        <v>45</v>
      </c>
      <c r="N1881">
        <v>2</v>
      </c>
      <c r="O1881">
        <f>Table1[[#This Row],[Price]]-0.1*Table1[[#This Row],[Price]]</f>
        <v>444.303</v>
      </c>
      <c r="P1881" s="9">
        <f>(Table1[[#This Row],[Expiration Date]]-Table1[[#This Row],[Manufacturing Date]])/365</f>
        <v>3.0027397260273974</v>
      </c>
      <c r="Q1881" t="str">
        <f>IF(Table1[[#This Row],[Expiration Date]]-J1889&gt;12/31/2024,"not expired","expired")</f>
        <v>not expired</v>
      </c>
      <c r="R1881">
        <f>Table1[[#This Row],[Discounted Price]]*0.95</f>
        <v>422.08785</v>
      </c>
      <c r="S1881">
        <f>Table1[[#This Row],[Discounted Price]]*0.9</f>
        <v>399.87270000000001</v>
      </c>
      <c r="T1881">
        <f>Table1[[#This Row],[Discounted Price]]*0.8</f>
        <v>355.44240000000002</v>
      </c>
      <c r="U1881">
        <f>Table1[[#This Row],[Price]]*0.52</f>
        <v>256.70840000000004</v>
      </c>
      <c r="V1881">
        <f>(Table1[[#This Row],[Price]]-Table1[[#This Row],[Scrap value]])/2</f>
        <v>118.48079999999999</v>
      </c>
    </row>
    <row r="1882" spans="1:22" x14ac:dyDescent="0.25">
      <c r="A1882" t="s">
        <v>9040</v>
      </c>
      <c r="B1882" t="s">
        <v>15</v>
      </c>
      <c r="C1882" t="s">
        <v>47</v>
      </c>
      <c r="D1882" t="s">
        <v>9041</v>
      </c>
      <c r="E1882">
        <v>420.65</v>
      </c>
      <c r="F1882">
        <v>29</v>
      </c>
      <c r="G1882" t="s">
        <v>43728</v>
      </c>
      <c r="H1882" t="s">
        <v>9042</v>
      </c>
      <c r="I1882" s="1">
        <v>45137</v>
      </c>
      <c r="J1882" s="1">
        <v>45292</v>
      </c>
      <c r="K1882" t="s">
        <v>9043</v>
      </c>
      <c r="L1882" t="s">
        <v>9044</v>
      </c>
      <c r="M1882" t="s">
        <v>27</v>
      </c>
      <c r="N1882">
        <v>3</v>
      </c>
      <c r="O1882">
        <f>Table1[[#This Row],[Price]]-0.1*Table1[[#This Row],[Price]]</f>
        <v>378.58499999999998</v>
      </c>
      <c r="P1882" s="9">
        <f>(Table1[[#This Row],[Expiration Date]]-Table1[[#This Row],[Manufacturing Date]])/365</f>
        <v>0.42465753424657532</v>
      </c>
      <c r="Q1882" t="str">
        <f>IF(Table1[[#This Row],[Expiration Date]]-J1890&gt;12/31/2024,"not expired","expired")</f>
        <v>expired</v>
      </c>
      <c r="R1882">
        <f>Table1[[#This Row],[Discounted Price]]*0.95</f>
        <v>359.65574999999995</v>
      </c>
      <c r="S1882">
        <f>Table1[[#This Row],[Discounted Price]]*0.9</f>
        <v>340.72649999999999</v>
      </c>
      <c r="T1882">
        <f>Table1[[#This Row],[Discounted Price]]*0.8</f>
        <v>302.86799999999999</v>
      </c>
      <c r="U1882">
        <f>Table1[[#This Row],[Price]]*0.52</f>
        <v>218.738</v>
      </c>
      <c r="V1882">
        <f>(Table1[[#This Row],[Price]]-Table1[[#This Row],[Scrap value]])/2</f>
        <v>100.95599999999999</v>
      </c>
    </row>
    <row r="1883" spans="1:22" x14ac:dyDescent="0.25">
      <c r="A1883" t="s">
        <v>9045</v>
      </c>
      <c r="B1883" t="s">
        <v>29</v>
      </c>
      <c r="C1883" t="s">
        <v>47</v>
      </c>
      <c r="D1883" t="s">
        <v>9046</v>
      </c>
      <c r="E1883">
        <v>438.86</v>
      </c>
      <c r="F1883">
        <v>93</v>
      </c>
      <c r="G1883" t="s">
        <v>43730</v>
      </c>
      <c r="H1883" t="s">
        <v>9047</v>
      </c>
      <c r="I1883" s="1">
        <v>45000</v>
      </c>
      <c r="J1883" s="1">
        <v>45658</v>
      </c>
      <c r="K1883" t="s">
        <v>9048</v>
      </c>
      <c r="L1883" t="s">
        <v>9049</v>
      </c>
      <c r="M1883" t="s">
        <v>20</v>
      </c>
      <c r="N1883">
        <v>2</v>
      </c>
      <c r="O1883">
        <f>Table1[[#This Row],[Price]]-0.1*Table1[[#This Row],[Price]]</f>
        <v>394.97399999999999</v>
      </c>
      <c r="P1883" s="9">
        <f>(Table1[[#This Row],[Expiration Date]]-Table1[[#This Row],[Manufacturing Date]])/365</f>
        <v>1.8027397260273972</v>
      </c>
      <c r="Q1883" t="str">
        <f>IF(Table1[[#This Row],[Expiration Date]]-J1891&gt;12/31/2024,"not expired","expired")</f>
        <v>not expired</v>
      </c>
      <c r="R1883">
        <f>Table1[[#This Row],[Discounted Price]]*0.95</f>
        <v>375.22529999999995</v>
      </c>
      <c r="S1883">
        <f>Table1[[#This Row],[Discounted Price]]*0.9</f>
        <v>355.47660000000002</v>
      </c>
      <c r="T1883">
        <f>Table1[[#This Row],[Discounted Price]]*0.8</f>
        <v>315.97919999999999</v>
      </c>
      <c r="U1883">
        <f>Table1[[#This Row],[Price]]*0.52</f>
        <v>228.20720000000003</v>
      </c>
      <c r="V1883">
        <f>(Table1[[#This Row],[Price]]-Table1[[#This Row],[Scrap value]])/2</f>
        <v>105.32639999999999</v>
      </c>
    </row>
    <row r="1884" spans="1:22" x14ac:dyDescent="0.25">
      <c r="A1884" t="s">
        <v>9050</v>
      </c>
      <c r="B1884" t="s">
        <v>35</v>
      </c>
      <c r="C1884" t="s">
        <v>47</v>
      </c>
      <c r="D1884" t="s">
        <v>9051</v>
      </c>
      <c r="E1884">
        <v>394.84</v>
      </c>
      <c r="F1884">
        <v>79</v>
      </c>
      <c r="G1884" t="s">
        <v>43730</v>
      </c>
      <c r="H1884" t="s">
        <v>9052</v>
      </c>
      <c r="I1884" s="1">
        <v>45137</v>
      </c>
      <c r="J1884" s="1">
        <v>45658</v>
      </c>
      <c r="K1884" t="s">
        <v>9053</v>
      </c>
      <c r="L1884" t="s">
        <v>9054</v>
      </c>
      <c r="M1884" t="s">
        <v>45</v>
      </c>
      <c r="N1884">
        <v>4</v>
      </c>
      <c r="O1884">
        <f>Table1[[#This Row],[Price]]-0.1*Table1[[#This Row],[Price]]</f>
        <v>355.35599999999999</v>
      </c>
      <c r="P1884" s="9">
        <f>(Table1[[#This Row],[Expiration Date]]-Table1[[#This Row],[Manufacturing Date]])/365</f>
        <v>1.4273972602739726</v>
      </c>
      <c r="Q1884" t="str">
        <f>IF(Table1[[#This Row],[Expiration Date]]-J1892&gt;12/31/2024,"not expired","expired")</f>
        <v>expired</v>
      </c>
      <c r="R1884">
        <f>Table1[[#This Row],[Discounted Price]]*0.95</f>
        <v>337.58819999999997</v>
      </c>
      <c r="S1884">
        <f>Table1[[#This Row],[Discounted Price]]*0.9</f>
        <v>319.82040000000001</v>
      </c>
      <c r="T1884">
        <f>Table1[[#This Row],[Discounted Price]]*0.8</f>
        <v>284.28480000000002</v>
      </c>
      <c r="U1884">
        <f>Table1[[#This Row],[Price]]*0.52</f>
        <v>205.3168</v>
      </c>
      <c r="V1884">
        <f>(Table1[[#This Row],[Price]]-Table1[[#This Row],[Scrap value]])/2</f>
        <v>94.761599999999987</v>
      </c>
    </row>
    <row r="1885" spans="1:22" x14ac:dyDescent="0.25">
      <c r="A1885" t="s">
        <v>9055</v>
      </c>
      <c r="B1885" t="s">
        <v>29</v>
      </c>
      <c r="C1885" t="s">
        <v>47</v>
      </c>
      <c r="D1885" t="s">
        <v>9056</v>
      </c>
      <c r="E1885">
        <v>414.38</v>
      </c>
      <c r="F1885">
        <v>80</v>
      </c>
      <c r="G1885" t="s">
        <v>43730</v>
      </c>
      <c r="H1885" t="s">
        <v>9057</v>
      </c>
      <c r="I1885" s="1">
        <v>45000</v>
      </c>
      <c r="J1885" s="1">
        <v>45292</v>
      </c>
      <c r="K1885" t="s">
        <v>9058</v>
      </c>
      <c r="L1885" t="s">
        <v>9059</v>
      </c>
      <c r="M1885" t="s">
        <v>45</v>
      </c>
      <c r="N1885">
        <v>4</v>
      </c>
      <c r="O1885">
        <f>Table1[[#This Row],[Price]]-0.1*Table1[[#This Row],[Price]]</f>
        <v>372.94200000000001</v>
      </c>
      <c r="P1885" s="9">
        <f>(Table1[[#This Row],[Expiration Date]]-Table1[[#This Row],[Manufacturing Date]])/365</f>
        <v>0.8</v>
      </c>
      <c r="Q1885" t="str">
        <f>IF(Table1[[#This Row],[Expiration Date]]-J1893&gt;12/31/2024,"not expired","expired")</f>
        <v>expired</v>
      </c>
      <c r="R1885">
        <f>Table1[[#This Row],[Discounted Price]]*0.95</f>
        <v>354.29489999999998</v>
      </c>
      <c r="S1885">
        <f>Table1[[#This Row],[Discounted Price]]*0.9</f>
        <v>335.64780000000002</v>
      </c>
      <c r="T1885">
        <f>Table1[[#This Row],[Discounted Price]]*0.8</f>
        <v>298.35360000000003</v>
      </c>
      <c r="U1885">
        <f>Table1[[#This Row],[Price]]*0.52</f>
        <v>215.4776</v>
      </c>
      <c r="V1885">
        <f>(Table1[[#This Row],[Price]]-Table1[[#This Row],[Scrap value]])/2</f>
        <v>99.4512</v>
      </c>
    </row>
    <row r="1886" spans="1:22" x14ac:dyDescent="0.25">
      <c r="A1886" t="s">
        <v>9060</v>
      </c>
      <c r="B1886" t="s">
        <v>35</v>
      </c>
      <c r="C1886" t="s">
        <v>47</v>
      </c>
      <c r="D1886" t="s">
        <v>9061</v>
      </c>
      <c r="E1886">
        <v>493.68</v>
      </c>
      <c r="F1886">
        <v>78</v>
      </c>
      <c r="G1886" t="s">
        <v>43730</v>
      </c>
      <c r="H1886" t="s">
        <v>1377</v>
      </c>
      <c r="I1886" s="1">
        <v>45000</v>
      </c>
      <c r="J1886" s="1">
        <v>45658</v>
      </c>
      <c r="K1886" t="s">
        <v>9062</v>
      </c>
      <c r="L1886" t="s">
        <v>9063</v>
      </c>
      <c r="M1886" t="s">
        <v>45</v>
      </c>
      <c r="N1886">
        <v>2</v>
      </c>
      <c r="O1886">
        <f>Table1[[#This Row],[Price]]-0.1*Table1[[#This Row],[Price]]</f>
        <v>444.31200000000001</v>
      </c>
      <c r="P1886" s="9">
        <f>(Table1[[#This Row],[Expiration Date]]-Table1[[#This Row],[Manufacturing Date]])/365</f>
        <v>1.8027397260273972</v>
      </c>
      <c r="Q1886" t="str">
        <f>IF(Table1[[#This Row],[Expiration Date]]-J1894&gt;12/31/2024,"not expired","expired")</f>
        <v>expired</v>
      </c>
      <c r="R1886">
        <f>Table1[[#This Row],[Discounted Price]]*0.95</f>
        <v>422.09640000000002</v>
      </c>
      <c r="S1886">
        <f>Table1[[#This Row],[Discounted Price]]*0.9</f>
        <v>399.88080000000002</v>
      </c>
      <c r="T1886">
        <f>Table1[[#This Row],[Discounted Price]]*0.8</f>
        <v>355.44960000000003</v>
      </c>
      <c r="U1886">
        <f>Table1[[#This Row],[Price]]*0.52</f>
        <v>256.71359999999999</v>
      </c>
      <c r="V1886">
        <f>(Table1[[#This Row],[Price]]-Table1[[#This Row],[Scrap value]])/2</f>
        <v>118.48320000000001</v>
      </c>
    </row>
    <row r="1887" spans="1:22" x14ac:dyDescent="0.25">
      <c r="A1887" t="s">
        <v>9064</v>
      </c>
      <c r="B1887" t="s">
        <v>35</v>
      </c>
      <c r="C1887" t="s">
        <v>47</v>
      </c>
      <c r="D1887" t="s">
        <v>9065</v>
      </c>
      <c r="E1887">
        <v>196.02</v>
      </c>
      <c r="F1887">
        <v>54</v>
      </c>
      <c r="G1887" t="s">
        <v>43729</v>
      </c>
      <c r="H1887" t="s">
        <v>9066</v>
      </c>
      <c r="I1887" s="1">
        <v>45000</v>
      </c>
      <c r="J1887" s="1">
        <v>45292</v>
      </c>
      <c r="K1887" t="s">
        <v>9067</v>
      </c>
      <c r="L1887" t="s">
        <v>9068</v>
      </c>
      <c r="M1887" t="s">
        <v>45</v>
      </c>
      <c r="N1887">
        <v>3</v>
      </c>
      <c r="O1887">
        <f>Table1[[#This Row],[Price]]-0.1*Table1[[#This Row],[Price]]</f>
        <v>176.41800000000001</v>
      </c>
      <c r="P1887" s="9">
        <f>(Table1[[#This Row],[Expiration Date]]-Table1[[#This Row],[Manufacturing Date]])/365</f>
        <v>0.8</v>
      </c>
      <c r="Q1887" t="str">
        <f>IF(Table1[[#This Row],[Expiration Date]]-J1895&gt;12/31/2024,"not expired","expired")</f>
        <v>expired</v>
      </c>
      <c r="R1887">
        <f>Table1[[#This Row],[Discounted Price]]*0.95</f>
        <v>167.59710000000001</v>
      </c>
      <c r="S1887">
        <f>Table1[[#This Row],[Discounted Price]]*0.9</f>
        <v>158.77620000000002</v>
      </c>
      <c r="T1887">
        <f>Table1[[#This Row],[Discounted Price]]*0.8</f>
        <v>141.1344</v>
      </c>
      <c r="U1887">
        <f>Table1[[#This Row],[Price]]*0.52</f>
        <v>101.93040000000001</v>
      </c>
      <c r="V1887">
        <f>(Table1[[#This Row],[Price]]-Table1[[#This Row],[Scrap value]])/2</f>
        <v>47.044800000000002</v>
      </c>
    </row>
    <row r="1888" spans="1:22" x14ac:dyDescent="0.25">
      <c r="A1888" t="s">
        <v>9069</v>
      </c>
      <c r="B1888" t="s">
        <v>15</v>
      </c>
      <c r="C1888" t="s">
        <v>47</v>
      </c>
      <c r="D1888" t="s">
        <v>9070</v>
      </c>
      <c r="E1888">
        <v>92.99</v>
      </c>
      <c r="F1888">
        <v>39</v>
      </c>
      <c r="G1888" t="s">
        <v>43729</v>
      </c>
      <c r="H1888" t="s">
        <v>9071</v>
      </c>
      <c r="I1888" s="1">
        <v>44927</v>
      </c>
      <c r="J1888" s="1">
        <v>46023</v>
      </c>
      <c r="K1888" t="s">
        <v>9072</v>
      </c>
      <c r="L1888" t="s">
        <v>9073</v>
      </c>
      <c r="M1888" t="s">
        <v>45</v>
      </c>
      <c r="N1888">
        <v>1</v>
      </c>
      <c r="O1888">
        <f>Table1[[#This Row],[Price]]-0.1*Table1[[#This Row],[Price]]</f>
        <v>83.691000000000003</v>
      </c>
      <c r="P1888" s="9">
        <f>(Table1[[#This Row],[Expiration Date]]-Table1[[#This Row],[Manufacturing Date]])/365</f>
        <v>3.0027397260273974</v>
      </c>
      <c r="Q1888" t="str">
        <f>IF(Table1[[#This Row],[Expiration Date]]-J1896&gt;12/31/2024,"not expired","expired")</f>
        <v>not expired</v>
      </c>
      <c r="R1888">
        <f>Table1[[#This Row],[Discounted Price]]*0.95</f>
        <v>79.506450000000001</v>
      </c>
      <c r="S1888">
        <f>Table1[[#This Row],[Discounted Price]]*0.9</f>
        <v>75.321899999999999</v>
      </c>
      <c r="T1888">
        <f>Table1[[#This Row],[Discounted Price]]*0.8</f>
        <v>66.952800000000011</v>
      </c>
      <c r="U1888">
        <f>Table1[[#This Row],[Price]]*0.52</f>
        <v>48.354799999999997</v>
      </c>
      <c r="V1888">
        <f>(Table1[[#This Row],[Price]]-Table1[[#This Row],[Scrap value]])/2</f>
        <v>22.317599999999999</v>
      </c>
    </row>
    <row r="1889" spans="1:22" x14ac:dyDescent="0.25">
      <c r="A1889" t="s">
        <v>9074</v>
      </c>
      <c r="B1889" t="s">
        <v>35</v>
      </c>
      <c r="C1889" t="s">
        <v>47</v>
      </c>
      <c r="D1889" t="s">
        <v>9075</v>
      </c>
      <c r="E1889">
        <v>382.86</v>
      </c>
      <c r="F1889">
        <v>73</v>
      </c>
      <c r="G1889" t="s">
        <v>43728</v>
      </c>
      <c r="H1889" t="s">
        <v>9076</v>
      </c>
      <c r="I1889" s="1">
        <v>45137</v>
      </c>
      <c r="J1889" s="1">
        <v>45658</v>
      </c>
      <c r="K1889" t="s">
        <v>9077</v>
      </c>
      <c r="L1889" t="s">
        <v>9078</v>
      </c>
      <c r="M1889" t="s">
        <v>20</v>
      </c>
      <c r="N1889">
        <v>3</v>
      </c>
      <c r="O1889">
        <f>Table1[[#This Row],[Price]]-0.1*Table1[[#This Row],[Price]]</f>
        <v>344.57400000000001</v>
      </c>
      <c r="P1889" s="9">
        <f>(Table1[[#This Row],[Expiration Date]]-Table1[[#This Row],[Manufacturing Date]])/365</f>
        <v>1.4273972602739726</v>
      </c>
      <c r="Q1889" t="str">
        <f>IF(Table1[[#This Row],[Expiration Date]]-J1897&gt;12/31/2024,"not expired","expired")</f>
        <v>expired</v>
      </c>
      <c r="R1889">
        <f>Table1[[#This Row],[Discounted Price]]*0.95</f>
        <v>327.34530000000001</v>
      </c>
      <c r="S1889">
        <f>Table1[[#This Row],[Discounted Price]]*0.9</f>
        <v>310.11660000000001</v>
      </c>
      <c r="T1889">
        <f>Table1[[#This Row],[Discounted Price]]*0.8</f>
        <v>275.6592</v>
      </c>
      <c r="U1889">
        <f>Table1[[#This Row],[Price]]*0.52</f>
        <v>199.08720000000002</v>
      </c>
      <c r="V1889">
        <f>(Table1[[#This Row],[Price]]-Table1[[#This Row],[Scrap value]])/2</f>
        <v>91.886399999999995</v>
      </c>
    </row>
    <row r="1890" spans="1:22" x14ac:dyDescent="0.25">
      <c r="A1890" t="s">
        <v>9079</v>
      </c>
      <c r="B1890" t="s">
        <v>22</v>
      </c>
      <c r="C1890" t="s">
        <v>47</v>
      </c>
      <c r="D1890" t="s">
        <v>9080</v>
      </c>
      <c r="E1890">
        <v>439.22</v>
      </c>
      <c r="F1890">
        <v>93</v>
      </c>
      <c r="G1890" t="s">
        <v>43728</v>
      </c>
      <c r="H1890" t="s">
        <v>9081</v>
      </c>
      <c r="I1890" s="1">
        <v>45000</v>
      </c>
      <c r="J1890" s="1">
        <v>45658</v>
      </c>
      <c r="K1890" t="s">
        <v>9082</v>
      </c>
      <c r="L1890" t="s">
        <v>9083</v>
      </c>
      <c r="M1890" t="s">
        <v>20</v>
      </c>
      <c r="N1890">
        <v>3</v>
      </c>
      <c r="O1890">
        <f>Table1[[#This Row],[Price]]-0.1*Table1[[#This Row],[Price]]</f>
        <v>395.298</v>
      </c>
      <c r="P1890" s="9">
        <f>(Table1[[#This Row],[Expiration Date]]-Table1[[#This Row],[Manufacturing Date]])/365</f>
        <v>1.8027397260273972</v>
      </c>
      <c r="Q1890" t="str">
        <f>IF(Table1[[#This Row],[Expiration Date]]-J1898&gt;12/31/2024,"not expired","expired")</f>
        <v>expired</v>
      </c>
      <c r="R1890">
        <f>Table1[[#This Row],[Discounted Price]]*0.95</f>
        <v>375.53309999999999</v>
      </c>
      <c r="S1890">
        <f>Table1[[#This Row],[Discounted Price]]*0.9</f>
        <v>355.76820000000004</v>
      </c>
      <c r="T1890">
        <f>Table1[[#This Row],[Discounted Price]]*0.8</f>
        <v>316.23840000000001</v>
      </c>
      <c r="U1890">
        <f>Table1[[#This Row],[Price]]*0.52</f>
        <v>228.39440000000002</v>
      </c>
      <c r="V1890">
        <f>(Table1[[#This Row],[Price]]-Table1[[#This Row],[Scrap value]])/2</f>
        <v>105.4128</v>
      </c>
    </row>
    <row r="1891" spans="1:22" x14ac:dyDescent="0.25">
      <c r="A1891" t="s">
        <v>9084</v>
      </c>
      <c r="B1891" t="s">
        <v>15</v>
      </c>
      <c r="C1891" t="s">
        <v>47</v>
      </c>
      <c r="D1891" t="s">
        <v>9085</v>
      </c>
      <c r="E1891">
        <v>310.26</v>
      </c>
      <c r="F1891">
        <v>50</v>
      </c>
      <c r="G1891" t="s">
        <v>43729</v>
      </c>
      <c r="H1891" t="s">
        <v>9086</v>
      </c>
      <c r="I1891" s="1">
        <v>45137</v>
      </c>
      <c r="J1891" s="1">
        <v>45292</v>
      </c>
      <c r="K1891" t="s">
        <v>9087</v>
      </c>
      <c r="L1891" t="s">
        <v>9088</v>
      </c>
      <c r="M1891" t="s">
        <v>20</v>
      </c>
      <c r="N1891">
        <v>1</v>
      </c>
      <c r="O1891">
        <f>Table1[[#This Row],[Price]]-0.1*Table1[[#This Row],[Price]]</f>
        <v>279.23399999999998</v>
      </c>
      <c r="P1891" s="9">
        <f>(Table1[[#This Row],[Expiration Date]]-Table1[[#This Row],[Manufacturing Date]])/365</f>
        <v>0.42465753424657532</v>
      </c>
      <c r="Q1891" t="str">
        <f>IF(Table1[[#This Row],[Expiration Date]]-J1899&gt;12/31/2024,"not expired","expired")</f>
        <v>expired</v>
      </c>
      <c r="R1891">
        <f>Table1[[#This Row],[Discounted Price]]*0.95</f>
        <v>265.27229999999997</v>
      </c>
      <c r="S1891">
        <f>Table1[[#This Row],[Discounted Price]]*0.9</f>
        <v>251.31059999999999</v>
      </c>
      <c r="T1891">
        <f>Table1[[#This Row],[Discounted Price]]*0.8</f>
        <v>223.38720000000001</v>
      </c>
      <c r="U1891">
        <f>Table1[[#This Row],[Price]]*0.52</f>
        <v>161.33520000000001</v>
      </c>
      <c r="V1891">
        <f>(Table1[[#This Row],[Price]]-Table1[[#This Row],[Scrap value]])/2</f>
        <v>74.462399999999988</v>
      </c>
    </row>
    <row r="1892" spans="1:22" x14ac:dyDescent="0.25">
      <c r="A1892" t="s">
        <v>9089</v>
      </c>
      <c r="B1892" t="s">
        <v>29</v>
      </c>
      <c r="C1892" t="s">
        <v>47</v>
      </c>
      <c r="D1892" t="s">
        <v>9090</v>
      </c>
      <c r="E1892">
        <v>206.28</v>
      </c>
      <c r="F1892">
        <v>30</v>
      </c>
      <c r="G1892" t="s">
        <v>43730</v>
      </c>
      <c r="H1892" t="s">
        <v>9091</v>
      </c>
      <c r="I1892" s="1">
        <v>44927</v>
      </c>
      <c r="J1892" s="1">
        <v>46023</v>
      </c>
      <c r="K1892" t="s">
        <v>9092</v>
      </c>
      <c r="L1892" t="s">
        <v>9093</v>
      </c>
      <c r="M1892" t="s">
        <v>45</v>
      </c>
      <c r="N1892">
        <v>5</v>
      </c>
      <c r="O1892">
        <f>Table1[[#This Row],[Price]]-0.1*Table1[[#This Row],[Price]]</f>
        <v>185.65199999999999</v>
      </c>
      <c r="P1892" s="9">
        <f>(Table1[[#This Row],[Expiration Date]]-Table1[[#This Row],[Manufacturing Date]])/365</f>
        <v>3.0027397260273974</v>
      </c>
      <c r="Q1892" t="str">
        <f>IF(Table1[[#This Row],[Expiration Date]]-J1900&gt;12/31/2024,"not expired","expired")</f>
        <v>expired</v>
      </c>
      <c r="R1892">
        <f>Table1[[#This Row],[Discounted Price]]*0.95</f>
        <v>176.36939999999998</v>
      </c>
      <c r="S1892">
        <f>Table1[[#This Row],[Discounted Price]]*0.9</f>
        <v>167.08679999999998</v>
      </c>
      <c r="T1892">
        <f>Table1[[#This Row],[Discounted Price]]*0.8</f>
        <v>148.52160000000001</v>
      </c>
      <c r="U1892">
        <f>Table1[[#This Row],[Price]]*0.52</f>
        <v>107.26560000000001</v>
      </c>
      <c r="V1892">
        <f>(Table1[[#This Row],[Price]]-Table1[[#This Row],[Scrap value]])/2</f>
        <v>49.507199999999997</v>
      </c>
    </row>
    <row r="1893" spans="1:22" x14ac:dyDescent="0.25">
      <c r="A1893" t="s">
        <v>9094</v>
      </c>
      <c r="B1893" t="s">
        <v>29</v>
      </c>
      <c r="C1893" t="s">
        <v>47</v>
      </c>
      <c r="D1893" t="s">
        <v>9095</v>
      </c>
      <c r="E1893">
        <v>218.48</v>
      </c>
      <c r="F1893">
        <v>14</v>
      </c>
      <c r="G1893" t="s">
        <v>43728</v>
      </c>
      <c r="H1893" t="s">
        <v>9096</v>
      </c>
      <c r="I1893" s="1">
        <v>45137</v>
      </c>
      <c r="J1893" s="1">
        <v>45292</v>
      </c>
      <c r="K1893" t="s">
        <v>9097</v>
      </c>
      <c r="L1893" t="s">
        <v>9098</v>
      </c>
      <c r="M1893" t="s">
        <v>20</v>
      </c>
      <c r="N1893">
        <v>4</v>
      </c>
      <c r="O1893">
        <f>Table1[[#This Row],[Price]]-0.1*Table1[[#This Row],[Price]]</f>
        <v>196.63200000000001</v>
      </c>
      <c r="P1893" s="9">
        <f>(Table1[[#This Row],[Expiration Date]]-Table1[[#This Row],[Manufacturing Date]])/365</f>
        <v>0.42465753424657532</v>
      </c>
      <c r="Q1893" t="str">
        <f>IF(Table1[[#This Row],[Expiration Date]]-J1901&gt;12/31/2024,"not expired","expired")</f>
        <v>expired</v>
      </c>
      <c r="R1893">
        <f>Table1[[#This Row],[Discounted Price]]*0.95</f>
        <v>186.8004</v>
      </c>
      <c r="S1893">
        <f>Table1[[#This Row],[Discounted Price]]*0.9</f>
        <v>176.96880000000002</v>
      </c>
      <c r="T1893">
        <f>Table1[[#This Row],[Discounted Price]]*0.8</f>
        <v>157.30560000000003</v>
      </c>
      <c r="U1893">
        <f>Table1[[#This Row],[Price]]*0.52</f>
        <v>113.6096</v>
      </c>
      <c r="V1893">
        <f>(Table1[[#This Row],[Price]]-Table1[[#This Row],[Scrap value]])/2</f>
        <v>52.435199999999995</v>
      </c>
    </row>
    <row r="1894" spans="1:22" x14ac:dyDescent="0.25">
      <c r="A1894" t="s">
        <v>9099</v>
      </c>
      <c r="B1894" t="s">
        <v>22</v>
      </c>
      <c r="C1894" t="s">
        <v>47</v>
      </c>
      <c r="D1894" t="s">
        <v>9100</v>
      </c>
      <c r="E1894">
        <v>385.63</v>
      </c>
      <c r="F1894">
        <v>71</v>
      </c>
      <c r="G1894" t="s">
        <v>43730</v>
      </c>
      <c r="H1894" t="s">
        <v>9101</v>
      </c>
      <c r="I1894" s="1">
        <v>45000</v>
      </c>
      <c r="J1894" s="1">
        <v>46023</v>
      </c>
      <c r="K1894" t="s">
        <v>9102</v>
      </c>
      <c r="L1894" t="s">
        <v>9103</v>
      </c>
      <c r="M1894" t="s">
        <v>45</v>
      </c>
      <c r="N1894">
        <v>1</v>
      </c>
      <c r="O1894">
        <f>Table1[[#This Row],[Price]]-0.1*Table1[[#This Row],[Price]]</f>
        <v>347.06700000000001</v>
      </c>
      <c r="P1894" s="9">
        <f>(Table1[[#This Row],[Expiration Date]]-Table1[[#This Row],[Manufacturing Date]])/365</f>
        <v>2.8027397260273972</v>
      </c>
      <c r="Q1894" t="str">
        <f>IF(Table1[[#This Row],[Expiration Date]]-J1902&gt;12/31/2024,"not expired","expired")</f>
        <v>expired</v>
      </c>
      <c r="R1894">
        <f>Table1[[#This Row],[Discounted Price]]*0.95</f>
        <v>329.71364999999997</v>
      </c>
      <c r="S1894">
        <f>Table1[[#This Row],[Discounted Price]]*0.9</f>
        <v>312.3603</v>
      </c>
      <c r="T1894">
        <f>Table1[[#This Row],[Discounted Price]]*0.8</f>
        <v>277.65360000000004</v>
      </c>
      <c r="U1894">
        <f>Table1[[#This Row],[Price]]*0.52</f>
        <v>200.52760000000001</v>
      </c>
      <c r="V1894">
        <f>(Table1[[#This Row],[Price]]-Table1[[#This Row],[Scrap value]])/2</f>
        <v>92.551199999999994</v>
      </c>
    </row>
    <row r="1895" spans="1:22" x14ac:dyDescent="0.25">
      <c r="A1895" t="s">
        <v>9104</v>
      </c>
      <c r="B1895" t="s">
        <v>29</v>
      </c>
      <c r="C1895" t="s">
        <v>47</v>
      </c>
      <c r="D1895" t="s">
        <v>9105</v>
      </c>
      <c r="E1895">
        <v>280.31</v>
      </c>
      <c r="F1895">
        <v>53</v>
      </c>
      <c r="G1895" t="s">
        <v>43728</v>
      </c>
      <c r="H1895" t="s">
        <v>9106</v>
      </c>
      <c r="I1895" s="1">
        <v>45137</v>
      </c>
      <c r="J1895" s="1">
        <v>45292</v>
      </c>
      <c r="K1895" t="s">
        <v>9107</v>
      </c>
      <c r="L1895" t="s">
        <v>9108</v>
      </c>
      <c r="M1895" t="s">
        <v>27</v>
      </c>
      <c r="N1895">
        <v>5</v>
      </c>
      <c r="O1895">
        <f>Table1[[#This Row],[Price]]-0.1*Table1[[#This Row],[Price]]</f>
        <v>252.279</v>
      </c>
      <c r="P1895" s="9">
        <f>(Table1[[#This Row],[Expiration Date]]-Table1[[#This Row],[Manufacturing Date]])/365</f>
        <v>0.42465753424657532</v>
      </c>
      <c r="Q1895" t="str">
        <f>IF(Table1[[#This Row],[Expiration Date]]-J1903&gt;12/31/2024,"not expired","expired")</f>
        <v>expired</v>
      </c>
      <c r="R1895">
        <f>Table1[[#This Row],[Discounted Price]]*0.95</f>
        <v>239.66504999999998</v>
      </c>
      <c r="S1895">
        <f>Table1[[#This Row],[Discounted Price]]*0.9</f>
        <v>227.05109999999999</v>
      </c>
      <c r="T1895">
        <f>Table1[[#This Row],[Discounted Price]]*0.8</f>
        <v>201.82320000000001</v>
      </c>
      <c r="U1895">
        <f>Table1[[#This Row],[Price]]*0.52</f>
        <v>145.7612</v>
      </c>
      <c r="V1895">
        <f>(Table1[[#This Row],[Price]]-Table1[[#This Row],[Scrap value]])/2</f>
        <v>67.2744</v>
      </c>
    </row>
    <row r="1896" spans="1:22" x14ac:dyDescent="0.25">
      <c r="A1896" t="s">
        <v>9109</v>
      </c>
      <c r="B1896" t="s">
        <v>29</v>
      </c>
      <c r="C1896" t="s">
        <v>47</v>
      </c>
      <c r="D1896" t="s">
        <v>9110</v>
      </c>
      <c r="E1896">
        <v>221.51</v>
      </c>
      <c r="F1896">
        <v>79</v>
      </c>
      <c r="G1896" t="s">
        <v>43730</v>
      </c>
      <c r="H1896" t="s">
        <v>9111</v>
      </c>
      <c r="I1896" s="1">
        <v>45137</v>
      </c>
      <c r="J1896" s="1">
        <v>45658</v>
      </c>
      <c r="K1896" t="s">
        <v>9112</v>
      </c>
      <c r="L1896" t="s">
        <v>9113</v>
      </c>
      <c r="M1896" t="s">
        <v>27</v>
      </c>
      <c r="N1896">
        <v>4</v>
      </c>
      <c r="O1896">
        <f>Table1[[#This Row],[Price]]-0.1*Table1[[#This Row],[Price]]</f>
        <v>199.35899999999998</v>
      </c>
      <c r="P1896" s="9">
        <f>(Table1[[#This Row],[Expiration Date]]-Table1[[#This Row],[Manufacturing Date]])/365</f>
        <v>1.4273972602739726</v>
      </c>
      <c r="Q1896" t="str">
        <f>IF(Table1[[#This Row],[Expiration Date]]-J1904&gt;12/31/2024,"not expired","expired")</f>
        <v>not expired</v>
      </c>
      <c r="R1896">
        <f>Table1[[#This Row],[Discounted Price]]*0.95</f>
        <v>189.39104999999998</v>
      </c>
      <c r="S1896">
        <f>Table1[[#This Row],[Discounted Price]]*0.9</f>
        <v>179.42309999999998</v>
      </c>
      <c r="T1896">
        <f>Table1[[#This Row],[Discounted Price]]*0.8</f>
        <v>159.4872</v>
      </c>
      <c r="U1896">
        <f>Table1[[#This Row],[Price]]*0.52</f>
        <v>115.18519999999999</v>
      </c>
      <c r="V1896">
        <f>(Table1[[#This Row],[Price]]-Table1[[#This Row],[Scrap value]])/2</f>
        <v>53.162399999999998</v>
      </c>
    </row>
    <row r="1897" spans="1:22" x14ac:dyDescent="0.25">
      <c r="A1897" t="s">
        <v>9114</v>
      </c>
      <c r="B1897" t="s">
        <v>29</v>
      </c>
      <c r="C1897" t="s">
        <v>47</v>
      </c>
      <c r="D1897" t="s">
        <v>9115</v>
      </c>
      <c r="E1897">
        <v>32.880000000000003</v>
      </c>
      <c r="F1897">
        <v>82</v>
      </c>
      <c r="G1897" t="s">
        <v>43729</v>
      </c>
      <c r="H1897" t="s">
        <v>9116</v>
      </c>
      <c r="I1897" s="1">
        <v>44927</v>
      </c>
      <c r="J1897" s="1">
        <v>46023</v>
      </c>
      <c r="K1897" t="s">
        <v>9117</v>
      </c>
      <c r="L1897" t="s">
        <v>9118</v>
      </c>
      <c r="M1897" t="s">
        <v>27</v>
      </c>
      <c r="N1897">
        <v>3</v>
      </c>
      <c r="O1897">
        <f>Table1[[#This Row],[Price]]-0.1*Table1[[#This Row],[Price]]</f>
        <v>29.592000000000002</v>
      </c>
      <c r="P1897" s="9">
        <f>(Table1[[#This Row],[Expiration Date]]-Table1[[#This Row],[Manufacturing Date]])/365</f>
        <v>3.0027397260273974</v>
      </c>
      <c r="Q1897" t="str">
        <f>IF(Table1[[#This Row],[Expiration Date]]-J1905&gt;12/31/2024,"not expired","expired")</f>
        <v>not expired</v>
      </c>
      <c r="R1897">
        <f>Table1[[#This Row],[Discounted Price]]*0.95</f>
        <v>28.112400000000001</v>
      </c>
      <c r="S1897">
        <f>Table1[[#This Row],[Discounted Price]]*0.9</f>
        <v>26.632800000000003</v>
      </c>
      <c r="T1897">
        <f>Table1[[#This Row],[Discounted Price]]*0.8</f>
        <v>23.673600000000004</v>
      </c>
      <c r="U1897">
        <f>Table1[[#This Row],[Price]]*0.52</f>
        <v>17.097600000000003</v>
      </c>
      <c r="V1897">
        <f>(Table1[[#This Row],[Price]]-Table1[[#This Row],[Scrap value]])/2</f>
        <v>7.8911999999999995</v>
      </c>
    </row>
    <row r="1898" spans="1:22" x14ac:dyDescent="0.25">
      <c r="A1898" t="s">
        <v>9119</v>
      </c>
      <c r="B1898" t="s">
        <v>35</v>
      </c>
      <c r="C1898" t="s">
        <v>47</v>
      </c>
      <c r="D1898" t="s">
        <v>9120</v>
      </c>
      <c r="E1898">
        <v>222.46</v>
      </c>
      <c r="F1898">
        <v>92</v>
      </c>
      <c r="G1898" t="s">
        <v>43729</v>
      </c>
      <c r="H1898" t="s">
        <v>9121</v>
      </c>
      <c r="I1898" s="1">
        <v>44927</v>
      </c>
      <c r="J1898" s="1">
        <v>45658</v>
      </c>
      <c r="K1898" t="s">
        <v>9122</v>
      </c>
      <c r="L1898" t="s">
        <v>9123</v>
      </c>
      <c r="M1898" t="s">
        <v>45</v>
      </c>
      <c r="N1898">
        <v>1</v>
      </c>
      <c r="O1898">
        <f>Table1[[#This Row],[Price]]-0.1*Table1[[#This Row],[Price]]</f>
        <v>200.214</v>
      </c>
      <c r="P1898" s="9">
        <f>(Table1[[#This Row],[Expiration Date]]-Table1[[#This Row],[Manufacturing Date]])/365</f>
        <v>2.0027397260273974</v>
      </c>
      <c r="Q1898" t="str">
        <f>IF(Table1[[#This Row],[Expiration Date]]-J1906&gt;12/31/2024,"not expired","expired")</f>
        <v>not expired</v>
      </c>
      <c r="R1898">
        <f>Table1[[#This Row],[Discounted Price]]*0.95</f>
        <v>190.20329999999998</v>
      </c>
      <c r="S1898">
        <f>Table1[[#This Row],[Discounted Price]]*0.9</f>
        <v>180.1926</v>
      </c>
      <c r="T1898">
        <f>Table1[[#This Row],[Discounted Price]]*0.8</f>
        <v>160.1712</v>
      </c>
      <c r="U1898">
        <f>Table1[[#This Row],[Price]]*0.52</f>
        <v>115.67920000000001</v>
      </c>
      <c r="V1898">
        <f>(Table1[[#This Row],[Price]]-Table1[[#This Row],[Scrap value]])/2</f>
        <v>53.3904</v>
      </c>
    </row>
    <row r="1899" spans="1:22" x14ac:dyDescent="0.25">
      <c r="A1899" t="s">
        <v>9124</v>
      </c>
      <c r="B1899" t="s">
        <v>35</v>
      </c>
      <c r="C1899" t="s">
        <v>47</v>
      </c>
      <c r="D1899" t="s">
        <v>9125</v>
      </c>
      <c r="E1899">
        <v>159.66</v>
      </c>
      <c r="F1899">
        <v>62</v>
      </c>
      <c r="G1899" t="s">
        <v>43730</v>
      </c>
      <c r="H1899" t="s">
        <v>7084</v>
      </c>
      <c r="I1899" s="1">
        <v>44927</v>
      </c>
      <c r="J1899" s="1">
        <v>45658</v>
      </c>
      <c r="K1899" t="s">
        <v>9126</v>
      </c>
      <c r="L1899" t="s">
        <v>9127</v>
      </c>
      <c r="M1899" t="s">
        <v>45</v>
      </c>
      <c r="N1899">
        <v>2</v>
      </c>
      <c r="O1899">
        <f>Table1[[#This Row],[Price]]-0.1*Table1[[#This Row],[Price]]</f>
        <v>143.69399999999999</v>
      </c>
      <c r="P1899" s="9">
        <f>(Table1[[#This Row],[Expiration Date]]-Table1[[#This Row],[Manufacturing Date]])/365</f>
        <v>2.0027397260273974</v>
      </c>
      <c r="Q1899" t="str">
        <f>IF(Table1[[#This Row],[Expiration Date]]-J1907&gt;12/31/2024,"not expired","expired")</f>
        <v>expired</v>
      </c>
      <c r="R1899">
        <f>Table1[[#This Row],[Discounted Price]]*0.95</f>
        <v>136.5093</v>
      </c>
      <c r="S1899">
        <f>Table1[[#This Row],[Discounted Price]]*0.9</f>
        <v>129.3246</v>
      </c>
      <c r="T1899">
        <f>Table1[[#This Row],[Discounted Price]]*0.8</f>
        <v>114.95519999999999</v>
      </c>
      <c r="U1899">
        <f>Table1[[#This Row],[Price]]*0.52</f>
        <v>83.023200000000003</v>
      </c>
      <c r="V1899">
        <f>(Table1[[#This Row],[Price]]-Table1[[#This Row],[Scrap value]])/2</f>
        <v>38.318399999999997</v>
      </c>
    </row>
    <row r="1900" spans="1:22" x14ac:dyDescent="0.25">
      <c r="A1900" t="s">
        <v>9128</v>
      </c>
      <c r="B1900" t="s">
        <v>15</v>
      </c>
      <c r="C1900" t="s">
        <v>47</v>
      </c>
      <c r="D1900" t="s">
        <v>9129</v>
      </c>
      <c r="E1900">
        <v>267.2</v>
      </c>
      <c r="F1900">
        <v>96</v>
      </c>
      <c r="G1900" t="s">
        <v>43729</v>
      </c>
      <c r="H1900" t="s">
        <v>9130</v>
      </c>
      <c r="I1900" s="1">
        <v>45000</v>
      </c>
      <c r="J1900" s="1">
        <v>46023</v>
      </c>
      <c r="K1900" t="s">
        <v>9131</v>
      </c>
      <c r="L1900" t="s">
        <v>9132</v>
      </c>
      <c r="M1900" t="s">
        <v>27</v>
      </c>
      <c r="N1900">
        <v>5</v>
      </c>
      <c r="O1900">
        <f>Table1[[#This Row],[Price]]-0.1*Table1[[#This Row],[Price]]</f>
        <v>240.48</v>
      </c>
      <c r="P1900" s="9">
        <f>(Table1[[#This Row],[Expiration Date]]-Table1[[#This Row],[Manufacturing Date]])/365</f>
        <v>2.8027397260273972</v>
      </c>
      <c r="Q1900" t="str">
        <f>IF(Table1[[#This Row],[Expiration Date]]-J1908&gt;12/31/2024,"not expired","expired")</f>
        <v>not expired</v>
      </c>
      <c r="R1900">
        <f>Table1[[#This Row],[Discounted Price]]*0.95</f>
        <v>228.45599999999999</v>
      </c>
      <c r="S1900">
        <f>Table1[[#This Row],[Discounted Price]]*0.9</f>
        <v>216.43199999999999</v>
      </c>
      <c r="T1900">
        <f>Table1[[#This Row],[Discounted Price]]*0.8</f>
        <v>192.38400000000001</v>
      </c>
      <c r="U1900">
        <f>Table1[[#This Row],[Price]]*0.52</f>
        <v>138.94399999999999</v>
      </c>
      <c r="V1900">
        <f>(Table1[[#This Row],[Price]]-Table1[[#This Row],[Scrap value]])/2</f>
        <v>64.128</v>
      </c>
    </row>
    <row r="1901" spans="1:22" x14ac:dyDescent="0.25">
      <c r="A1901" t="s">
        <v>9133</v>
      </c>
      <c r="B1901" t="s">
        <v>29</v>
      </c>
      <c r="C1901" t="s">
        <v>47</v>
      </c>
      <c r="D1901" t="s">
        <v>9134</v>
      </c>
      <c r="E1901">
        <v>151.47</v>
      </c>
      <c r="F1901">
        <v>35</v>
      </c>
      <c r="G1901" t="s">
        <v>43730</v>
      </c>
      <c r="H1901" t="s">
        <v>6455</v>
      </c>
      <c r="I1901" s="1">
        <v>44927</v>
      </c>
      <c r="J1901" s="1">
        <v>45658</v>
      </c>
      <c r="K1901" t="s">
        <v>9135</v>
      </c>
      <c r="L1901" t="s">
        <v>9136</v>
      </c>
      <c r="M1901" t="s">
        <v>20</v>
      </c>
      <c r="N1901">
        <v>2</v>
      </c>
      <c r="O1901">
        <f>Table1[[#This Row],[Price]]-0.1*Table1[[#This Row],[Price]]</f>
        <v>136.32300000000001</v>
      </c>
      <c r="P1901" s="9">
        <f>(Table1[[#This Row],[Expiration Date]]-Table1[[#This Row],[Manufacturing Date]])/365</f>
        <v>2.0027397260273974</v>
      </c>
      <c r="Q1901" t="str">
        <f>IF(Table1[[#This Row],[Expiration Date]]-J1909&gt;12/31/2024,"not expired","expired")</f>
        <v>expired</v>
      </c>
      <c r="R1901">
        <f>Table1[[#This Row],[Discounted Price]]*0.95</f>
        <v>129.50685000000001</v>
      </c>
      <c r="S1901">
        <f>Table1[[#This Row],[Discounted Price]]*0.9</f>
        <v>122.69070000000001</v>
      </c>
      <c r="T1901">
        <f>Table1[[#This Row],[Discounted Price]]*0.8</f>
        <v>109.05840000000001</v>
      </c>
      <c r="U1901">
        <f>Table1[[#This Row],[Price]]*0.52</f>
        <v>78.764400000000009</v>
      </c>
      <c r="V1901">
        <f>(Table1[[#This Row],[Price]]-Table1[[#This Row],[Scrap value]])/2</f>
        <v>36.352799999999995</v>
      </c>
    </row>
    <row r="1902" spans="1:22" x14ac:dyDescent="0.25">
      <c r="A1902" t="s">
        <v>9137</v>
      </c>
      <c r="B1902" t="s">
        <v>22</v>
      </c>
      <c r="C1902" t="s">
        <v>47</v>
      </c>
      <c r="D1902" t="s">
        <v>9138</v>
      </c>
      <c r="E1902">
        <v>272.42</v>
      </c>
      <c r="F1902">
        <v>57</v>
      </c>
      <c r="G1902" t="s">
        <v>43730</v>
      </c>
      <c r="H1902" t="s">
        <v>9139</v>
      </c>
      <c r="I1902" s="1">
        <v>45000</v>
      </c>
      <c r="J1902" s="1">
        <v>46023</v>
      </c>
      <c r="K1902" t="s">
        <v>9140</v>
      </c>
      <c r="L1902" t="s">
        <v>9141</v>
      </c>
      <c r="M1902" t="s">
        <v>27</v>
      </c>
      <c r="N1902">
        <v>4</v>
      </c>
      <c r="O1902">
        <f>Table1[[#This Row],[Price]]-0.1*Table1[[#This Row],[Price]]</f>
        <v>245.178</v>
      </c>
      <c r="P1902" s="9">
        <f>(Table1[[#This Row],[Expiration Date]]-Table1[[#This Row],[Manufacturing Date]])/365</f>
        <v>2.8027397260273972</v>
      </c>
      <c r="Q1902" t="str">
        <f>IF(Table1[[#This Row],[Expiration Date]]-J1910&gt;12/31/2024,"not expired","expired")</f>
        <v>not expired</v>
      </c>
      <c r="R1902">
        <f>Table1[[#This Row],[Discounted Price]]*0.95</f>
        <v>232.91909999999999</v>
      </c>
      <c r="S1902">
        <f>Table1[[#This Row],[Discounted Price]]*0.9</f>
        <v>220.6602</v>
      </c>
      <c r="T1902">
        <f>Table1[[#This Row],[Discounted Price]]*0.8</f>
        <v>196.14240000000001</v>
      </c>
      <c r="U1902">
        <f>Table1[[#This Row],[Price]]*0.52</f>
        <v>141.6584</v>
      </c>
      <c r="V1902">
        <f>(Table1[[#This Row],[Price]]-Table1[[#This Row],[Scrap value]])/2</f>
        <v>65.380800000000008</v>
      </c>
    </row>
    <row r="1903" spans="1:22" x14ac:dyDescent="0.25">
      <c r="A1903" t="s">
        <v>9142</v>
      </c>
      <c r="B1903" t="s">
        <v>15</v>
      </c>
      <c r="C1903" t="s">
        <v>47</v>
      </c>
      <c r="D1903" t="s">
        <v>9143</v>
      </c>
      <c r="E1903">
        <v>174.03</v>
      </c>
      <c r="F1903">
        <v>68</v>
      </c>
      <c r="G1903" t="s">
        <v>43730</v>
      </c>
      <c r="H1903" t="s">
        <v>4350</v>
      </c>
      <c r="I1903" s="1">
        <v>45137</v>
      </c>
      <c r="J1903" s="1">
        <v>46023</v>
      </c>
      <c r="K1903" t="s">
        <v>9144</v>
      </c>
      <c r="L1903" t="s">
        <v>9145</v>
      </c>
      <c r="M1903" t="s">
        <v>27</v>
      </c>
      <c r="N1903">
        <v>4</v>
      </c>
      <c r="O1903">
        <f>Table1[[#This Row],[Price]]-0.1*Table1[[#This Row],[Price]]</f>
        <v>156.62700000000001</v>
      </c>
      <c r="P1903" s="9">
        <f>(Table1[[#This Row],[Expiration Date]]-Table1[[#This Row],[Manufacturing Date]])/365</f>
        <v>2.4273972602739726</v>
      </c>
      <c r="Q1903" t="str">
        <f>IF(Table1[[#This Row],[Expiration Date]]-J1911&gt;12/31/2024,"not expired","expired")</f>
        <v>not expired</v>
      </c>
      <c r="R1903">
        <f>Table1[[#This Row],[Discounted Price]]*0.95</f>
        <v>148.79564999999999</v>
      </c>
      <c r="S1903">
        <f>Table1[[#This Row],[Discounted Price]]*0.9</f>
        <v>140.96430000000001</v>
      </c>
      <c r="T1903">
        <f>Table1[[#This Row],[Discounted Price]]*0.8</f>
        <v>125.30160000000001</v>
      </c>
      <c r="U1903">
        <f>Table1[[#This Row],[Price]]*0.52</f>
        <v>90.49560000000001</v>
      </c>
      <c r="V1903">
        <f>(Table1[[#This Row],[Price]]-Table1[[#This Row],[Scrap value]])/2</f>
        <v>41.767199999999995</v>
      </c>
    </row>
    <row r="1904" spans="1:22" x14ac:dyDescent="0.25">
      <c r="A1904" t="s">
        <v>9146</v>
      </c>
      <c r="B1904" t="s">
        <v>35</v>
      </c>
      <c r="C1904" t="s">
        <v>47</v>
      </c>
      <c r="D1904" t="s">
        <v>9147</v>
      </c>
      <c r="E1904">
        <v>122.04</v>
      </c>
      <c r="F1904">
        <v>12</v>
      </c>
      <c r="G1904" t="s">
        <v>43728</v>
      </c>
      <c r="H1904" t="s">
        <v>9148</v>
      </c>
      <c r="I1904" s="1">
        <v>45000</v>
      </c>
      <c r="J1904" s="1">
        <v>45292</v>
      </c>
      <c r="K1904" t="s">
        <v>9149</v>
      </c>
      <c r="L1904" t="s">
        <v>9150</v>
      </c>
      <c r="M1904" t="s">
        <v>20</v>
      </c>
      <c r="N1904">
        <v>5</v>
      </c>
      <c r="O1904">
        <f>Table1[[#This Row],[Price]]-0.1*Table1[[#This Row],[Price]]</f>
        <v>109.83600000000001</v>
      </c>
      <c r="P1904" s="9">
        <f>(Table1[[#This Row],[Expiration Date]]-Table1[[#This Row],[Manufacturing Date]])/365</f>
        <v>0.8</v>
      </c>
      <c r="Q1904" t="str">
        <f>IF(Table1[[#This Row],[Expiration Date]]-J1912&gt;12/31/2024,"not expired","expired")</f>
        <v>expired</v>
      </c>
      <c r="R1904">
        <f>Table1[[#This Row],[Discounted Price]]*0.95</f>
        <v>104.3442</v>
      </c>
      <c r="S1904">
        <f>Table1[[#This Row],[Discounted Price]]*0.9</f>
        <v>98.852400000000017</v>
      </c>
      <c r="T1904">
        <f>Table1[[#This Row],[Discounted Price]]*0.8</f>
        <v>87.868800000000022</v>
      </c>
      <c r="U1904">
        <f>Table1[[#This Row],[Price]]*0.52</f>
        <v>63.460800000000006</v>
      </c>
      <c r="V1904">
        <f>(Table1[[#This Row],[Price]]-Table1[[#This Row],[Scrap value]])/2</f>
        <v>29.2896</v>
      </c>
    </row>
    <row r="1905" spans="1:22" x14ac:dyDescent="0.25">
      <c r="A1905" t="s">
        <v>9151</v>
      </c>
      <c r="B1905" t="s">
        <v>22</v>
      </c>
      <c r="C1905" t="s">
        <v>47</v>
      </c>
      <c r="D1905" t="s">
        <v>9152</v>
      </c>
      <c r="E1905">
        <v>458.45</v>
      </c>
      <c r="F1905">
        <v>85</v>
      </c>
      <c r="G1905" t="s">
        <v>43730</v>
      </c>
      <c r="H1905" t="s">
        <v>9153</v>
      </c>
      <c r="I1905" s="1">
        <v>45000</v>
      </c>
      <c r="J1905" s="1">
        <v>45658</v>
      </c>
      <c r="K1905" t="s">
        <v>9154</v>
      </c>
      <c r="L1905" t="s">
        <v>9155</v>
      </c>
      <c r="M1905" t="s">
        <v>45</v>
      </c>
      <c r="N1905">
        <v>1</v>
      </c>
      <c r="O1905">
        <f>Table1[[#This Row],[Price]]-0.1*Table1[[#This Row],[Price]]</f>
        <v>412.60500000000002</v>
      </c>
      <c r="P1905" s="9">
        <f>(Table1[[#This Row],[Expiration Date]]-Table1[[#This Row],[Manufacturing Date]])/365</f>
        <v>1.8027397260273972</v>
      </c>
      <c r="Q1905" t="str">
        <f>IF(Table1[[#This Row],[Expiration Date]]-J1913&gt;12/31/2024,"not expired","expired")</f>
        <v>not expired</v>
      </c>
      <c r="R1905">
        <f>Table1[[#This Row],[Discounted Price]]*0.95</f>
        <v>391.97474999999997</v>
      </c>
      <c r="S1905">
        <f>Table1[[#This Row],[Discounted Price]]*0.9</f>
        <v>371.34450000000004</v>
      </c>
      <c r="T1905">
        <f>Table1[[#This Row],[Discounted Price]]*0.8</f>
        <v>330.08400000000006</v>
      </c>
      <c r="U1905">
        <f>Table1[[#This Row],[Price]]*0.52</f>
        <v>238.39400000000001</v>
      </c>
      <c r="V1905">
        <f>(Table1[[#This Row],[Price]]-Table1[[#This Row],[Scrap value]])/2</f>
        <v>110.02799999999999</v>
      </c>
    </row>
    <row r="1906" spans="1:22" x14ac:dyDescent="0.25">
      <c r="A1906" t="s">
        <v>9156</v>
      </c>
      <c r="B1906" t="s">
        <v>22</v>
      </c>
      <c r="C1906" t="s">
        <v>47</v>
      </c>
      <c r="D1906" t="s">
        <v>9157</v>
      </c>
      <c r="E1906">
        <v>447.75</v>
      </c>
      <c r="F1906">
        <v>43</v>
      </c>
      <c r="G1906" t="s">
        <v>43730</v>
      </c>
      <c r="H1906" t="s">
        <v>2796</v>
      </c>
      <c r="I1906" s="1">
        <v>44927</v>
      </c>
      <c r="J1906" s="1">
        <v>45292</v>
      </c>
      <c r="K1906" t="s">
        <v>9158</v>
      </c>
      <c r="L1906" t="s">
        <v>9159</v>
      </c>
      <c r="M1906" t="s">
        <v>20</v>
      </c>
      <c r="N1906">
        <v>4</v>
      </c>
      <c r="O1906">
        <f>Table1[[#This Row],[Price]]-0.1*Table1[[#This Row],[Price]]</f>
        <v>402.97500000000002</v>
      </c>
      <c r="P1906" s="9">
        <f>(Table1[[#This Row],[Expiration Date]]-Table1[[#This Row],[Manufacturing Date]])/365</f>
        <v>1</v>
      </c>
      <c r="Q1906" t="str">
        <f>IF(Table1[[#This Row],[Expiration Date]]-J1914&gt;12/31/2024,"not expired","expired")</f>
        <v>expired</v>
      </c>
      <c r="R1906">
        <f>Table1[[#This Row],[Discounted Price]]*0.95</f>
        <v>382.82625000000002</v>
      </c>
      <c r="S1906">
        <f>Table1[[#This Row],[Discounted Price]]*0.9</f>
        <v>362.67750000000001</v>
      </c>
      <c r="T1906">
        <f>Table1[[#This Row],[Discounted Price]]*0.8</f>
        <v>322.38000000000005</v>
      </c>
      <c r="U1906">
        <f>Table1[[#This Row],[Price]]*0.52</f>
        <v>232.83</v>
      </c>
      <c r="V1906">
        <f>(Table1[[#This Row],[Price]]-Table1[[#This Row],[Scrap value]])/2</f>
        <v>107.46</v>
      </c>
    </row>
    <row r="1907" spans="1:22" x14ac:dyDescent="0.25">
      <c r="A1907" t="s">
        <v>9160</v>
      </c>
      <c r="B1907" t="s">
        <v>22</v>
      </c>
      <c r="C1907" t="s">
        <v>47</v>
      </c>
      <c r="D1907" t="s">
        <v>9161</v>
      </c>
      <c r="E1907">
        <v>297.25</v>
      </c>
      <c r="F1907">
        <v>32</v>
      </c>
      <c r="G1907" t="s">
        <v>43729</v>
      </c>
      <c r="H1907" t="s">
        <v>9162</v>
      </c>
      <c r="I1907" s="1">
        <v>44927</v>
      </c>
      <c r="J1907" s="1">
        <v>46023</v>
      </c>
      <c r="K1907" t="s">
        <v>9163</v>
      </c>
      <c r="L1907" t="s">
        <v>9164</v>
      </c>
      <c r="M1907" t="s">
        <v>20</v>
      </c>
      <c r="N1907">
        <v>4</v>
      </c>
      <c r="O1907">
        <f>Table1[[#This Row],[Price]]-0.1*Table1[[#This Row],[Price]]</f>
        <v>267.52499999999998</v>
      </c>
      <c r="P1907" s="9">
        <f>(Table1[[#This Row],[Expiration Date]]-Table1[[#This Row],[Manufacturing Date]])/365</f>
        <v>3.0027397260273974</v>
      </c>
      <c r="Q1907" t="str">
        <f>IF(Table1[[#This Row],[Expiration Date]]-J1915&gt;12/31/2024,"not expired","expired")</f>
        <v>expired</v>
      </c>
      <c r="R1907">
        <f>Table1[[#This Row],[Discounted Price]]*0.95</f>
        <v>254.14874999999998</v>
      </c>
      <c r="S1907">
        <f>Table1[[#This Row],[Discounted Price]]*0.9</f>
        <v>240.77249999999998</v>
      </c>
      <c r="T1907">
        <f>Table1[[#This Row],[Discounted Price]]*0.8</f>
        <v>214.01999999999998</v>
      </c>
      <c r="U1907">
        <f>Table1[[#This Row],[Price]]*0.52</f>
        <v>154.57</v>
      </c>
      <c r="V1907">
        <f>(Table1[[#This Row],[Price]]-Table1[[#This Row],[Scrap value]])/2</f>
        <v>71.34</v>
      </c>
    </row>
    <row r="1908" spans="1:22" x14ac:dyDescent="0.25">
      <c r="A1908" t="s">
        <v>9165</v>
      </c>
      <c r="B1908" t="s">
        <v>35</v>
      </c>
      <c r="C1908" t="s">
        <v>47</v>
      </c>
      <c r="D1908" t="s">
        <v>9166</v>
      </c>
      <c r="E1908">
        <v>411.43</v>
      </c>
      <c r="F1908">
        <v>25</v>
      </c>
      <c r="G1908" t="s">
        <v>43729</v>
      </c>
      <c r="H1908" t="s">
        <v>8692</v>
      </c>
      <c r="I1908" s="1">
        <v>45137</v>
      </c>
      <c r="J1908" s="1">
        <v>45292</v>
      </c>
      <c r="K1908" t="s">
        <v>9167</v>
      </c>
      <c r="L1908" t="s">
        <v>9168</v>
      </c>
      <c r="M1908" t="s">
        <v>27</v>
      </c>
      <c r="N1908">
        <v>2</v>
      </c>
      <c r="O1908">
        <f>Table1[[#This Row],[Price]]-0.1*Table1[[#This Row],[Price]]</f>
        <v>370.28700000000003</v>
      </c>
      <c r="P1908" s="9">
        <f>(Table1[[#This Row],[Expiration Date]]-Table1[[#This Row],[Manufacturing Date]])/365</f>
        <v>0.42465753424657532</v>
      </c>
      <c r="Q1908" t="str">
        <f>IF(Table1[[#This Row],[Expiration Date]]-J1916&gt;12/31/2024,"not expired","expired")</f>
        <v>expired</v>
      </c>
      <c r="R1908">
        <f>Table1[[#This Row],[Discounted Price]]*0.95</f>
        <v>351.77265</v>
      </c>
      <c r="S1908">
        <f>Table1[[#This Row],[Discounted Price]]*0.9</f>
        <v>333.25830000000002</v>
      </c>
      <c r="T1908">
        <f>Table1[[#This Row],[Discounted Price]]*0.8</f>
        <v>296.22960000000006</v>
      </c>
      <c r="U1908">
        <f>Table1[[#This Row],[Price]]*0.52</f>
        <v>213.9436</v>
      </c>
      <c r="V1908">
        <f>(Table1[[#This Row],[Price]]-Table1[[#This Row],[Scrap value]])/2</f>
        <v>98.743200000000002</v>
      </c>
    </row>
    <row r="1909" spans="1:22" x14ac:dyDescent="0.25">
      <c r="A1909" t="s">
        <v>9169</v>
      </c>
      <c r="B1909" t="s">
        <v>29</v>
      </c>
      <c r="C1909" t="s">
        <v>47</v>
      </c>
      <c r="D1909" t="s">
        <v>9170</v>
      </c>
      <c r="E1909">
        <v>105.52</v>
      </c>
      <c r="F1909">
        <v>95</v>
      </c>
      <c r="G1909" t="s">
        <v>43730</v>
      </c>
      <c r="H1909" t="s">
        <v>9171</v>
      </c>
      <c r="I1909" s="1">
        <v>45137</v>
      </c>
      <c r="J1909" s="1">
        <v>46023</v>
      </c>
      <c r="K1909" t="s">
        <v>9172</v>
      </c>
      <c r="L1909" t="s">
        <v>9173</v>
      </c>
      <c r="M1909" t="s">
        <v>27</v>
      </c>
      <c r="N1909">
        <v>5</v>
      </c>
      <c r="O1909">
        <f>Table1[[#This Row],[Price]]-0.1*Table1[[#This Row],[Price]]</f>
        <v>94.967999999999989</v>
      </c>
      <c r="P1909" s="9">
        <f>(Table1[[#This Row],[Expiration Date]]-Table1[[#This Row],[Manufacturing Date]])/365</f>
        <v>2.4273972602739726</v>
      </c>
      <c r="Q1909" t="str">
        <f>IF(Table1[[#This Row],[Expiration Date]]-J1917&gt;12/31/2024,"not expired","expired")</f>
        <v>expired</v>
      </c>
      <c r="R1909">
        <f>Table1[[#This Row],[Discounted Price]]*0.95</f>
        <v>90.219599999999986</v>
      </c>
      <c r="S1909">
        <f>Table1[[#This Row],[Discounted Price]]*0.9</f>
        <v>85.471199999999996</v>
      </c>
      <c r="T1909">
        <f>Table1[[#This Row],[Discounted Price]]*0.8</f>
        <v>75.974399999999989</v>
      </c>
      <c r="U1909">
        <f>Table1[[#This Row],[Price]]*0.52</f>
        <v>54.870399999999997</v>
      </c>
      <c r="V1909">
        <f>(Table1[[#This Row],[Price]]-Table1[[#This Row],[Scrap value]])/2</f>
        <v>25.3248</v>
      </c>
    </row>
    <row r="1910" spans="1:22" x14ac:dyDescent="0.25">
      <c r="A1910" t="s">
        <v>9174</v>
      </c>
      <c r="B1910" t="s">
        <v>29</v>
      </c>
      <c r="C1910" t="s">
        <v>47</v>
      </c>
      <c r="D1910" t="s">
        <v>9175</v>
      </c>
      <c r="E1910">
        <v>174.95</v>
      </c>
      <c r="F1910">
        <v>50</v>
      </c>
      <c r="G1910" t="s">
        <v>43729</v>
      </c>
      <c r="H1910" t="s">
        <v>9176</v>
      </c>
      <c r="I1910" s="1">
        <v>45137</v>
      </c>
      <c r="J1910" s="1">
        <v>45658</v>
      </c>
      <c r="K1910" t="s">
        <v>9177</v>
      </c>
      <c r="L1910" t="s">
        <v>9178</v>
      </c>
      <c r="M1910" t="s">
        <v>45</v>
      </c>
      <c r="N1910">
        <v>4</v>
      </c>
      <c r="O1910">
        <f>Table1[[#This Row],[Price]]-0.1*Table1[[#This Row],[Price]]</f>
        <v>157.45499999999998</v>
      </c>
      <c r="P1910" s="9">
        <f>(Table1[[#This Row],[Expiration Date]]-Table1[[#This Row],[Manufacturing Date]])/365</f>
        <v>1.4273972602739726</v>
      </c>
      <c r="Q1910" t="str">
        <f>IF(Table1[[#This Row],[Expiration Date]]-J1918&gt;12/31/2024,"not expired","expired")</f>
        <v>not expired</v>
      </c>
      <c r="R1910">
        <f>Table1[[#This Row],[Discounted Price]]*0.95</f>
        <v>149.58224999999999</v>
      </c>
      <c r="S1910">
        <f>Table1[[#This Row],[Discounted Price]]*0.9</f>
        <v>141.70949999999999</v>
      </c>
      <c r="T1910">
        <f>Table1[[#This Row],[Discounted Price]]*0.8</f>
        <v>125.964</v>
      </c>
      <c r="U1910">
        <f>Table1[[#This Row],[Price]]*0.52</f>
        <v>90.974000000000004</v>
      </c>
      <c r="V1910">
        <f>(Table1[[#This Row],[Price]]-Table1[[#This Row],[Scrap value]])/2</f>
        <v>41.987999999999992</v>
      </c>
    </row>
    <row r="1911" spans="1:22" x14ac:dyDescent="0.25">
      <c r="A1911" t="s">
        <v>9179</v>
      </c>
      <c r="B1911" t="s">
        <v>15</v>
      </c>
      <c r="C1911" t="s">
        <v>47</v>
      </c>
      <c r="D1911" t="s">
        <v>9180</v>
      </c>
      <c r="E1911">
        <v>347.82</v>
      </c>
      <c r="F1911">
        <v>31</v>
      </c>
      <c r="G1911" t="s">
        <v>43729</v>
      </c>
      <c r="H1911" t="s">
        <v>8188</v>
      </c>
      <c r="I1911" s="1">
        <v>45137</v>
      </c>
      <c r="J1911" s="1">
        <v>45658</v>
      </c>
      <c r="K1911" t="s">
        <v>9181</v>
      </c>
      <c r="L1911" t="s">
        <v>9182</v>
      </c>
      <c r="M1911" t="s">
        <v>27</v>
      </c>
      <c r="N1911">
        <v>5</v>
      </c>
      <c r="O1911">
        <f>Table1[[#This Row],[Price]]-0.1*Table1[[#This Row],[Price]]</f>
        <v>313.03800000000001</v>
      </c>
      <c r="P1911" s="9">
        <f>(Table1[[#This Row],[Expiration Date]]-Table1[[#This Row],[Manufacturing Date]])/365</f>
        <v>1.4273972602739726</v>
      </c>
      <c r="Q1911" t="str">
        <f>IF(Table1[[#This Row],[Expiration Date]]-J1919&gt;12/31/2024,"not expired","expired")</f>
        <v>expired</v>
      </c>
      <c r="R1911">
        <f>Table1[[#This Row],[Discounted Price]]*0.95</f>
        <v>297.3861</v>
      </c>
      <c r="S1911">
        <f>Table1[[#This Row],[Discounted Price]]*0.9</f>
        <v>281.73420000000004</v>
      </c>
      <c r="T1911">
        <f>Table1[[#This Row],[Discounted Price]]*0.8</f>
        <v>250.43040000000002</v>
      </c>
      <c r="U1911">
        <f>Table1[[#This Row],[Price]]*0.52</f>
        <v>180.8664</v>
      </c>
      <c r="V1911">
        <f>(Table1[[#This Row],[Price]]-Table1[[#This Row],[Scrap value]])/2</f>
        <v>83.476799999999997</v>
      </c>
    </row>
    <row r="1912" spans="1:22" x14ac:dyDescent="0.25">
      <c r="A1912" t="s">
        <v>9183</v>
      </c>
      <c r="B1912" t="s">
        <v>35</v>
      </c>
      <c r="C1912" t="s">
        <v>47</v>
      </c>
      <c r="D1912" t="s">
        <v>9184</v>
      </c>
      <c r="E1912">
        <v>45</v>
      </c>
      <c r="F1912">
        <v>44</v>
      </c>
      <c r="G1912" t="s">
        <v>43730</v>
      </c>
      <c r="H1912" t="s">
        <v>9185</v>
      </c>
      <c r="I1912" s="1">
        <v>45000</v>
      </c>
      <c r="J1912" s="1">
        <v>46023</v>
      </c>
      <c r="K1912" t="s">
        <v>9186</v>
      </c>
      <c r="L1912" t="s">
        <v>9187</v>
      </c>
      <c r="M1912" t="s">
        <v>27</v>
      </c>
      <c r="N1912">
        <v>2</v>
      </c>
      <c r="O1912">
        <f>Table1[[#This Row],[Price]]-0.1*Table1[[#This Row],[Price]]</f>
        <v>40.5</v>
      </c>
      <c r="P1912" s="9">
        <f>(Table1[[#This Row],[Expiration Date]]-Table1[[#This Row],[Manufacturing Date]])/365</f>
        <v>2.8027397260273972</v>
      </c>
      <c r="Q1912" t="str">
        <f>IF(Table1[[#This Row],[Expiration Date]]-J1920&gt;12/31/2024,"not expired","expired")</f>
        <v>not expired</v>
      </c>
      <c r="R1912">
        <f>Table1[[#This Row],[Discounted Price]]*0.95</f>
        <v>38.475000000000001</v>
      </c>
      <c r="S1912">
        <f>Table1[[#This Row],[Discounted Price]]*0.9</f>
        <v>36.450000000000003</v>
      </c>
      <c r="T1912">
        <f>Table1[[#This Row],[Discounted Price]]*0.8</f>
        <v>32.4</v>
      </c>
      <c r="U1912">
        <f>Table1[[#This Row],[Price]]*0.52</f>
        <v>23.400000000000002</v>
      </c>
      <c r="V1912">
        <f>(Table1[[#This Row],[Price]]-Table1[[#This Row],[Scrap value]])/2</f>
        <v>10.799999999999999</v>
      </c>
    </row>
    <row r="1913" spans="1:22" x14ac:dyDescent="0.25">
      <c r="A1913" t="s">
        <v>9188</v>
      </c>
      <c r="B1913" t="s">
        <v>22</v>
      </c>
      <c r="C1913" t="s">
        <v>47</v>
      </c>
      <c r="D1913" t="s">
        <v>9189</v>
      </c>
      <c r="E1913">
        <v>483.41</v>
      </c>
      <c r="F1913">
        <v>52</v>
      </c>
      <c r="G1913" t="s">
        <v>43729</v>
      </c>
      <c r="H1913" t="s">
        <v>3358</v>
      </c>
      <c r="I1913" s="1">
        <v>45137</v>
      </c>
      <c r="J1913" s="1">
        <v>45292</v>
      </c>
      <c r="K1913" t="s">
        <v>9190</v>
      </c>
      <c r="L1913" t="s">
        <v>9191</v>
      </c>
      <c r="M1913" t="s">
        <v>20</v>
      </c>
      <c r="N1913">
        <v>2</v>
      </c>
      <c r="O1913">
        <f>Table1[[#This Row],[Price]]-0.1*Table1[[#This Row],[Price]]</f>
        <v>435.06900000000002</v>
      </c>
      <c r="P1913" s="9">
        <f>(Table1[[#This Row],[Expiration Date]]-Table1[[#This Row],[Manufacturing Date]])/365</f>
        <v>0.42465753424657532</v>
      </c>
      <c r="Q1913" t="str">
        <f>IF(Table1[[#This Row],[Expiration Date]]-J1921&gt;12/31/2024,"not expired","expired")</f>
        <v>expired</v>
      </c>
      <c r="R1913">
        <f>Table1[[#This Row],[Discounted Price]]*0.95</f>
        <v>413.31554999999997</v>
      </c>
      <c r="S1913">
        <f>Table1[[#This Row],[Discounted Price]]*0.9</f>
        <v>391.56210000000004</v>
      </c>
      <c r="T1913">
        <f>Table1[[#This Row],[Discounted Price]]*0.8</f>
        <v>348.05520000000001</v>
      </c>
      <c r="U1913">
        <f>Table1[[#This Row],[Price]]*0.52</f>
        <v>251.37320000000003</v>
      </c>
      <c r="V1913">
        <f>(Table1[[#This Row],[Price]]-Table1[[#This Row],[Scrap value]])/2</f>
        <v>116.0184</v>
      </c>
    </row>
    <row r="1914" spans="1:22" x14ac:dyDescent="0.25">
      <c r="A1914" t="s">
        <v>9192</v>
      </c>
      <c r="B1914" t="s">
        <v>22</v>
      </c>
      <c r="C1914" t="s">
        <v>47</v>
      </c>
      <c r="D1914" t="s">
        <v>9193</v>
      </c>
      <c r="E1914">
        <v>222.25</v>
      </c>
      <c r="F1914">
        <v>63</v>
      </c>
      <c r="G1914" t="s">
        <v>43728</v>
      </c>
      <c r="H1914" t="s">
        <v>5947</v>
      </c>
      <c r="I1914" s="1">
        <v>44927</v>
      </c>
      <c r="J1914" s="1">
        <v>45658</v>
      </c>
      <c r="K1914" t="s">
        <v>9194</v>
      </c>
      <c r="L1914" t="s">
        <v>9195</v>
      </c>
      <c r="M1914" t="s">
        <v>20</v>
      </c>
      <c r="N1914">
        <v>2</v>
      </c>
      <c r="O1914">
        <f>Table1[[#This Row],[Price]]-0.1*Table1[[#This Row],[Price]]</f>
        <v>200.02500000000001</v>
      </c>
      <c r="P1914" s="9">
        <f>(Table1[[#This Row],[Expiration Date]]-Table1[[#This Row],[Manufacturing Date]])/365</f>
        <v>2.0027397260273974</v>
      </c>
      <c r="Q1914" t="str">
        <f>IF(Table1[[#This Row],[Expiration Date]]-J1922&gt;12/31/2024,"not expired","expired")</f>
        <v>expired</v>
      </c>
      <c r="R1914">
        <f>Table1[[#This Row],[Discounted Price]]*0.95</f>
        <v>190.02375000000001</v>
      </c>
      <c r="S1914">
        <f>Table1[[#This Row],[Discounted Price]]*0.9</f>
        <v>180.02250000000001</v>
      </c>
      <c r="T1914">
        <f>Table1[[#This Row],[Discounted Price]]*0.8</f>
        <v>160.02000000000001</v>
      </c>
      <c r="U1914">
        <f>Table1[[#This Row],[Price]]*0.52</f>
        <v>115.57000000000001</v>
      </c>
      <c r="V1914">
        <f>(Table1[[#This Row],[Price]]-Table1[[#This Row],[Scrap value]])/2</f>
        <v>53.339999999999996</v>
      </c>
    </row>
    <row r="1915" spans="1:22" x14ac:dyDescent="0.25">
      <c r="A1915" t="s">
        <v>9196</v>
      </c>
      <c r="B1915" t="s">
        <v>15</v>
      </c>
      <c r="C1915" t="s">
        <v>47</v>
      </c>
      <c r="D1915" t="s">
        <v>9197</v>
      </c>
      <c r="E1915">
        <v>412.85</v>
      </c>
      <c r="F1915">
        <v>13</v>
      </c>
      <c r="G1915" t="s">
        <v>43729</v>
      </c>
      <c r="H1915" t="s">
        <v>9198</v>
      </c>
      <c r="I1915" s="1">
        <v>44927</v>
      </c>
      <c r="J1915" s="1">
        <v>46023</v>
      </c>
      <c r="K1915" t="s">
        <v>9199</v>
      </c>
      <c r="L1915" t="s">
        <v>9200</v>
      </c>
      <c r="M1915" t="s">
        <v>27</v>
      </c>
      <c r="N1915">
        <v>4</v>
      </c>
      <c r="O1915">
        <f>Table1[[#This Row],[Price]]-0.1*Table1[[#This Row],[Price]]</f>
        <v>371.565</v>
      </c>
      <c r="P1915" s="9">
        <f>(Table1[[#This Row],[Expiration Date]]-Table1[[#This Row],[Manufacturing Date]])/365</f>
        <v>3.0027397260273974</v>
      </c>
      <c r="Q1915" t="str">
        <f>IF(Table1[[#This Row],[Expiration Date]]-J1923&gt;12/31/2024,"not expired","expired")</f>
        <v>expired</v>
      </c>
      <c r="R1915">
        <f>Table1[[#This Row],[Discounted Price]]*0.95</f>
        <v>352.98674999999997</v>
      </c>
      <c r="S1915">
        <f>Table1[[#This Row],[Discounted Price]]*0.9</f>
        <v>334.4085</v>
      </c>
      <c r="T1915">
        <f>Table1[[#This Row],[Discounted Price]]*0.8</f>
        <v>297.25200000000001</v>
      </c>
      <c r="U1915">
        <f>Table1[[#This Row],[Price]]*0.52</f>
        <v>214.68200000000002</v>
      </c>
      <c r="V1915">
        <f>(Table1[[#This Row],[Price]]-Table1[[#This Row],[Scrap value]])/2</f>
        <v>99.084000000000003</v>
      </c>
    </row>
    <row r="1916" spans="1:22" x14ac:dyDescent="0.25">
      <c r="A1916" t="s">
        <v>9201</v>
      </c>
      <c r="B1916" t="s">
        <v>15</v>
      </c>
      <c r="C1916" t="s">
        <v>47</v>
      </c>
      <c r="D1916" t="s">
        <v>9202</v>
      </c>
      <c r="E1916">
        <v>351.25</v>
      </c>
      <c r="F1916">
        <v>83</v>
      </c>
      <c r="G1916" t="s">
        <v>43729</v>
      </c>
      <c r="H1916" t="s">
        <v>9203</v>
      </c>
      <c r="I1916" s="1">
        <v>44927</v>
      </c>
      <c r="J1916" s="1">
        <v>45658</v>
      </c>
      <c r="K1916" t="s">
        <v>9204</v>
      </c>
      <c r="L1916" t="s">
        <v>9205</v>
      </c>
      <c r="M1916" t="s">
        <v>20</v>
      </c>
      <c r="N1916">
        <v>2</v>
      </c>
      <c r="O1916">
        <f>Table1[[#This Row],[Price]]-0.1*Table1[[#This Row],[Price]]</f>
        <v>316.125</v>
      </c>
      <c r="P1916" s="9">
        <f>(Table1[[#This Row],[Expiration Date]]-Table1[[#This Row],[Manufacturing Date]])/365</f>
        <v>2.0027397260273974</v>
      </c>
      <c r="Q1916" t="str">
        <f>IF(Table1[[#This Row],[Expiration Date]]-J1924&gt;12/31/2024,"not expired","expired")</f>
        <v>not expired</v>
      </c>
      <c r="R1916">
        <f>Table1[[#This Row],[Discounted Price]]*0.95</f>
        <v>300.31874999999997</v>
      </c>
      <c r="S1916">
        <f>Table1[[#This Row],[Discounted Price]]*0.9</f>
        <v>284.51249999999999</v>
      </c>
      <c r="T1916">
        <f>Table1[[#This Row],[Discounted Price]]*0.8</f>
        <v>252.9</v>
      </c>
      <c r="U1916">
        <f>Table1[[#This Row],[Price]]*0.52</f>
        <v>182.65</v>
      </c>
      <c r="V1916">
        <f>(Table1[[#This Row],[Price]]-Table1[[#This Row],[Scrap value]])/2</f>
        <v>84.3</v>
      </c>
    </row>
    <row r="1917" spans="1:22" x14ac:dyDescent="0.25">
      <c r="A1917" t="s">
        <v>9206</v>
      </c>
      <c r="B1917" t="s">
        <v>22</v>
      </c>
      <c r="C1917" t="s">
        <v>47</v>
      </c>
      <c r="D1917" t="s">
        <v>9207</v>
      </c>
      <c r="E1917">
        <v>19.489999999999998</v>
      </c>
      <c r="F1917">
        <v>13</v>
      </c>
      <c r="G1917" t="s">
        <v>43729</v>
      </c>
      <c r="H1917" t="s">
        <v>1716</v>
      </c>
      <c r="I1917" s="1">
        <v>45137</v>
      </c>
      <c r="J1917" s="1">
        <v>46023</v>
      </c>
      <c r="K1917" t="s">
        <v>9208</v>
      </c>
      <c r="L1917" t="s">
        <v>9209</v>
      </c>
      <c r="M1917" t="s">
        <v>27</v>
      </c>
      <c r="N1917">
        <v>4</v>
      </c>
      <c r="O1917">
        <f>Table1[[#This Row],[Price]]-0.1*Table1[[#This Row],[Price]]</f>
        <v>17.540999999999997</v>
      </c>
      <c r="P1917" s="9">
        <f>(Table1[[#This Row],[Expiration Date]]-Table1[[#This Row],[Manufacturing Date]])/365</f>
        <v>2.4273972602739726</v>
      </c>
      <c r="Q1917" t="str">
        <f>IF(Table1[[#This Row],[Expiration Date]]-J1925&gt;12/31/2024,"not expired","expired")</f>
        <v>not expired</v>
      </c>
      <c r="R1917">
        <f>Table1[[#This Row],[Discounted Price]]*0.95</f>
        <v>16.663949999999996</v>
      </c>
      <c r="S1917">
        <f>Table1[[#This Row],[Discounted Price]]*0.9</f>
        <v>15.786899999999997</v>
      </c>
      <c r="T1917">
        <f>Table1[[#This Row],[Discounted Price]]*0.8</f>
        <v>14.032799999999998</v>
      </c>
      <c r="U1917">
        <f>Table1[[#This Row],[Price]]*0.52</f>
        <v>10.1348</v>
      </c>
      <c r="V1917">
        <f>(Table1[[#This Row],[Price]]-Table1[[#This Row],[Scrap value]])/2</f>
        <v>4.6775999999999991</v>
      </c>
    </row>
    <row r="1918" spans="1:22" x14ac:dyDescent="0.25">
      <c r="A1918" t="s">
        <v>9210</v>
      </c>
      <c r="B1918" t="s">
        <v>29</v>
      </c>
      <c r="C1918" t="s">
        <v>47</v>
      </c>
      <c r="D1918" t="s">
        <v>9211</v>
      </c>
      <c r="E1918">
        <v>258.76</v>
      </c>
      <c r="F1918">
        <v>91</v>
      </c>
      <c r="G1918" t="s">
        <v>43728</v>
      </c>
      <c r="H1918" t="s">
        <v>7256</v>
      </c>
      <c r="I1918" s="1">
        <v>44927</v>
      </c>
      <c r="J1918" s="1">
        <v>45292</v>
      </c>
      <c r="K1918" t="s">
        <v>9212</v>
      </c>
      <c r="L1918" t="s">
        <v>9213</v>
      </c>
      <c r="M1918" t="s">
        <v>27</v>
      </c>
      <c r="N1918">
        <v>2</v>
      </c>
      <c r="O1918">
        <f>Table1[[#This Row],[Price]]-0.1*Table1[[#This Row],[Price]]</f>
        <v>232.88399999999999</v>
      </c>
      <c r="P1918" s="9">
        <f>(Table1[[#This Row],[Expiration Date]]-Table1[[#This Row],[Manufacturing Date]])/365</f>
        <v>1</v>
      </c>
      <c r="Q1918" t="str">
        <f>IF(Table1[[#This Row],[Expiration Date]]-J1926&gt;12/31/2024,"not expired","expired")</f>
        <v>expired</v>
      </c>
      <c r="R1918">
        <f>Table1[[#This Row],[Discounted Price]]*0.95</f>
        <v>221.23979999999997</v>
      </c>
      <c r="S1918">
        <f>Table1[[#This Row],[Discounted Price]]*0.9</f>
        <v>209.59559999999999</v>
      </c>
      <c r="T1918">
        <f>Table1[[#This Row],[Discounted Price]]*0.8</f>
        <v>186.30719999999999</v>
      </c>
      <c r="U1918">
        <f>Table1[[#This Row],[Price]]*0.52</f>
        <v>134.55520000000001</v>
      </c>
      <c r="V1918">
        <f>(Table1[[#This Row],[Price]]-Table1[[#This Row],[Scrap value]])/2</f>
        <v>62.102399999999989</v>
      </c>
    </row>
    <row r="1919" spans="1:22" x14ac:dyDescent="0.25">
      <c r="A1919" t="s">
        <v>9214</v>
      </c>
      <c r="B1919" t="s">
        <v>35</v>
      </c>
      <c r="C1919" t="s">
        <v>47</v>
      </c>
      <c r="D1919" t="s">
        <v>9215</v>
      </c>
      <c r="E1919">
        <v>211.69</v>
      </c>
      <c r="F1919">
        <v>66</v>
      </c>
      <c r="G1919" t="s">
        <v>43728</v>
      </c>
      <c r="H1919" t="s">
        <v>9216</v>
      </c>
      <c r="I1919" s="1">
        <v>45000</v>
      </c>
      <c r="J1919" s="1">
        <v>45658</v>
      </c>
      <c r="K1919" t="s">
        <v>9217</v>
      </c>
      <c r="L1919" t="s">
        <v>9218</v>
      </c>
      <c r="M1919" t="s">
        <v>45</v>
      </c>
      <c r="N1919">
        <v>2</v>
      </c>
      <c r="O1919">
        <f>Table1[[#This Row],[Price]]-0.1*Table1[[#This Row],[Price]]</f>
        <v>190.52099999999999</v>
      </c>
      <c r="P1919" s="9">
        <f>(Table1[[#This Row],[Expiration Date]]-Table1[[#This Row],[Manufacturing Date]])/365</f>
        <v>1.8027397260273972</v>
      </c>
      <c r="Q1919" t="str">
        <f>IF(Table1[[#This Row],[Expiration Date]]-J1927&gt;12/31/2024,"not expired","expired")</f>
        <v>expired</v>
      </c>
      <c r="R1919">
        <f>Table1[[#This Row],[Discounted Price]]*0.95</f>
        <v>180.99494999999999</v>
      </c>
      <c r="S1919">
        <f>Table1[[#This Row],[Discounted Price]]*0.9</f>
        <v>171.46889999999999</v>
      </c>
      <c r="T1919">
        <f>Table1[[#This Row],[Discounted Price]]*0.8</f>
        <v>152.41679999999999</v>
      </c>
      <c r="U1919">
        <f>Table1[[#This Row],[Price]]*0.52</f>
        <v>110.0788</v>
      </c>
      <c r="V1919">
        <f>(Table1[[#This Row],[Price]]-Table1[[#This Row],[Scrap value]])/2</f>
        <v>50.805599999999998</v>
      </c>
    </row>
    <row r="1920" spans="1:22" x14ac:dyDescent="0.25">
      <c r="A1920" t="s">
        <v>9219</v>
      </c>
      <c r="B1920" t="s">
        <v>35</v>
      </c>
      <c r="C1920" t="s">
        <v>47</v>
      </c>
      <c r="D1920" t="s">
        <v>9220</v>
      </c>
      <c r="E1920">
        <v>100.11</v>
      </c>
      <c r="F1920">
        <v>47</v>
      </c>
      <c r="G1920" t="s">
        <v>43730</v>
      </c>
      <c r="H1920" t="s">
        <v>9221</v>
      </c>
      <c r="I1920" s="1">
        <v>45000</v>
      </c>
      <c r="J1920" s="1">
        <v>45658</v>
      </c>
      <c r="K1920" t="s">
        <v>9222</v>
      </c>
      <c r="L1920" t="s">
        <v>9223</v>
      </c>
      <c r="M1920" t="s">
        <v>27</v>
      </c>
      <c r="N1920">
        <v>3</v>
      </c>
      <c r="O1920">
        <f>Table1[[#This Row],[Price]]-0.1*Table1[[#This Row],[Price]]</f>
        <v>90.099000000000004</v>
      </c>
      <c r="P1920" s="9">
        <f>(Table1[[#This Row],[Expiration Date]]-Table1[[#This Row],[Manufacturing Date]])/365</f>
        <v>1.8027397260273972</v>
      </c>
      <c r="Q1920" t="str">
        <f>IF(Table1[[#This Row],[Expiration Date]]-J1928&gt;12/31/2024,"not expired","expired")</f>
        <v>not expired</v>
      </c>
      <c r="R1920">
        <f>Table1[[#This Row],[Discounted Price]]*0.95</f>
        <v>85.594049999999996</v>
      </c>
      <c r="S1920">
        <f>Table1[[#This Row],[Discounted Price]]*0.9</f>
        <v>81.089100000000002</v>
      </c>
      <c r="T1920">
        <f>Table1[[#This Row],[Discounted Price]]*0.8</f>
        <v>72.0792</v>
      </c>
      <c r="U1920">
        <f>Table1[[#This Row],[Price]]*0.52</f>
        <v>52.057200000000002</v>
      </c>
      <c r="V1920">
        <f>(Table1[[#This Row],[Price]]-Table1[[#This Row],[Scrap value]])/2</f>
        <v>24.026399999999999</v>
      </c>
    </row>
    <row r="1921" spans="1:22" x14ac:dyDescent="0.25">
      <c r="A1921" t="s">
        <v>9224</v>
      </c>
      <c r="B1921" t="s">
        <v>35</v>
      </c>
      <c r="C1921" t="s">
        <v>47</v>
      </c>
      <c r="D1921" t="s">
        <v>9225</v>
      </c>
      <c r="E1921">
        <v>283.83999999999997</v>
      </c>
      <c r="F1921">
        <v>83</v>
      </c>
      <c r="G1921" t="s">
        <v>43728</v>
      </c>
      <c r="H1921" t="s">
        <v>9226</v>
      </c>
      <c r="I1921" s="1">
        <v>45000</v>
      </c>
      <c r="J1921" s="1">
        <v>45292</v>
      </c>
      <c r="K1921" t="s">
        <v>9227</v>
      </c>
      <c r="L1921" t="s">
        <v>9228</v>
      </c>
      <c r="M1921" t="s">
        <v>45</v>
      </c>
      <c r="N1921">
        <v>1</v>
      </c>
      <c r="O1921">
        <f>Table1[[#This Row],[Price]]-0.1*Table1[[#This Row],[Price]]</f>
        <v>255.45599999999996</v>
      </c>
      <c r="P1921" s="9">
        <f>(Table1[[#This Row],[Expiration Date]]-Table1[[#This Row],[Manufacturing Date]])/365</f>
        <v>0.8</v>
      </c>
      <c r="Q1921" t="str">
        <f>IF(Table1[[#This Row],[Expiration Date]]-J1929&gt;12/31/2024,"not expired","expired")</f>
        <v>expired</v>
      </c>
      <c r="R1921">
        <f>Table1[[#This Row],[Discounted Price]]*0.95</f>
        <v>242.68319999999994</v>
      </c>
      <c r="S1921">
        <f>Table1[[#This Row],[Discounted Price]]*0.9</f>
        <v>229.91039999999998</v>
      </c>
      <c r="T1921">
        <f>Table1[[#This Row],[Discounted Price]]*0.8</f>
        <v>204.36479999999997</v>
      </c>
      <c r="U1921">
        <f>Table1[[#This Row],[Price]]*0.52</f>
        <v>147.5968</v>
      </c>
      <c r="V1921">
        <f>(Table1[[#This Row],[Price]]-Table1[[#This Row],[Scrap value]])/2</f>
        <v>68.121599999999987</v>
      </c>
    </row>
    <row r="1922" spans="1:22" x14ac:dyDescent="0.25">
      <c r="A1922" t="s">
        <v>9229</v>
      </c>
      <c r="B1922" t="s">
        <v>35</v>
      </c>
      <c r="C1922" t="s">
        <v>47</v>
      </c>
      <c r="D1922" t="s">
        <v>9230</v>
      </c>
      <c r="E1922">
        <v>253.1</v>
      </c>
      <c r="F1922">
        <v>61</v>
      </c>
      <c r="G1922" t="s">
        <v>43729</v>
      </c>
      <c r="H1922" t="s">
        <v>9231</v>
      </c>
      <c r="I1922" s="1">
        <v>45000</v>
      </c>
      <c r="J1922" s="1">
        <v>46023</v>
      </c>
      <c r="K1922" t="s">
        <v>9232</v>
      </c>
      <c r="L1922" t="s">
        <v>9233</v>
      </c>
      <c r="M1922" t="s">
        <v>20</v>
      </c>
      <c r="N1922">
        <v>2</v>
      </c>
      <c r="O1922">
        <f>Table1[[#This Row],[Price]]-0.1*Table1[[#This Row],[Price]]</f>
        <v>227.79</v>
      </c>
      <c r="P1922" s="9">
        <f>(Table1[[#This Row],[Expiration Date]]-Table1[[#This Row],[Manufacturing Date]])/365</f>
        <v>2.8027397260273972</v>
      </c>
      <c r="Q1922" t="str">
        <f>IF(Table1[[#This Row],[Expiration Date]]-J1930&gt;12/31/2024,"not expired","expired")</f>
        <v>not expired</v>
      </c>
      <c r="R1922">
        <f>Table1[[#This Row],[Discounted Price]]*0.95</f>
        <v>216.40049999999999</v>
      </c>
      <c r="S1922">
        <f>Table1[[#This Row],[Discounted Price]]*0.9</f>
        <v>205.011</v>
      </c>
      <c r="T1922">
        <f>Table1[[#This Row],[Discounted Price]]*0.8</f>
        <v>182.232</v>
      </c>
      <c r="U1922">
        <f>Table1[[#This Row],[Price]]*0.52</f>
        <v>131.61199999999999</v>
      </c>
      <c r="V1922">
        <f>(Table1[[#This Row],[Price]]-Table1[[#This Row],[Scrap value]])/2</f>
        <v>60.744</v>
      </c>
    </row>
    <row r="1923" spans="1:22" x14ac:dyDescent="0.25">
      <c r="A1923" t="s">
        <v>9234</v>
      </c>
      <c r="B1923" t="s">
        <v>35</v>
      </c>
      <c r="C1923" t="s">
        <v>47</v>
      </c>
      <c r="D1923" t="s">
        <v>9235</v>
      </c>
      <c r="E1923">
        <v>105.82</v>
      </c>
      <c r="F1923">
        <v>77</v>
      </c>
      <c r="G1923" t="s">
        <v>43729</v>
      </c>
      <c r="H1923" t="s">
        <v>9236</v>
      </c>
      <c r="I1923" s="1">
        <v>45137</v>
      </c>
      <c r="J1923" s="1">
        <v>46023</v>
      </c>
      <c r="K1923" t="s">
        <v>9237</v>
      </c>
      <c r="L1923" t="s">
        <v>9238</v>
      </c>
      <c r="M1923" t="s">
        <v>45</v>
      </c>
      <c r="N1923">
        <v>2</v>
      </c>
      <c r="O1923">
        <f>Table1[[#This Row],[Price]]-0.1*Table1[[#This Row],[Price]]</f>
        <v>95.238</v>
      </c>
      <c r="P1923" s="9">
        <f>(Table1[[#This Row],[Expiration Date]]-Table1[[#This Row],[Manufacturing Date]])/365</f>
        <v>2.4273972602739726</v>
      </c>
      <c r="Q1923" t="str">
        <f>IF(Table1[[#This Row],[Expiration Date]]-J1931&gt;12/31/2024,"not expired","expired")</f>
        <v>expired</v>
      </c>
      <c r="R1923">
        <f>Table1[[#This Row],[Discounted Price]]*0.95</f>
        <v>90.476100000000002</v>
      </c>
      <c r="S1923">
        <f>Table1[[#This Row],[Discounted Price]]*0.9</f>
        <v>85.714200000000005</v>
      </c>
      <c r="T1923">
        <f>Table1[[#This Row],[Discounted Price]]*0.8</f>
        <v>76.190399999999997</v>
      </c>
      <c r="U1923">
        <f>Table1[[#This Row],[Price]]*0.52</f>
        <v>55.026399999999995</v>
      </c>
      <c r="V1923">
        <f>(Table1[[#This Row],[Price]]-Table1[[#This Row],[Scrap value]])/2</f>
        <v>25.396799999999999</v>
      </c>
    </row>
    <row r="1924" spans="1:22" x14ac:dyDescent="0.25">
      <c r="A1924" t="s">
        <v>9239</v>
      </c>
      <c r="B1924" t="s">
        <v>35</v>
      </c>
      <c r="C1924" t="s">
        <v>47</v>
      </c>
      <c r="D1924" t="s">
        <v>9240</v>
      </c>
      <c r="E1924">
        <v>127.87</v>
      </c>
      <c r="F1924">
        <v>6</v>
      </c>
      <c r="G1924" t="s">
        <v>43728</v>
      </c>
      <c r="H1924" t="s">
        <v>9241</v>
      </c>
      <c r="I1924" s="1">
        <v>45137</v>
      </c>
      <c r="J1924" s="1">
        <v>45292</v>
      </c>
      <c r="K1924" t="s">
        <v>9242</v>
      </c>
      <c r="L1924" t="s">
        <v>9243</v>
      </c>
      <c r="M1924" t="s">
        <v>45</v>
      </c>
      <c r="N1924">
        <v>3</v>
      </c>
      <c r="O1924">
        <f>Table1[[#This Row],[Price]]-0.1*Table1[[#This Row],[Price]]</f>
        <v>115.083</v>
      </c>
      <c r="P1924" s="9">
        <f>(Table1[[#This Row],[Expiration Date]]-Table1[[#This Row],[Manufacturing Date]])/365</f>
        <v>0.42465753424657532</v>
      </c>
      <c r="Q1924" t="str">
        <f>IF(Table1[[#This Row],[Expiration Date]]-J1932&gt;12/31/2024,"not expired","expired")</f>
        <v>expired</v>
      </c>
      <c r="R1924">
        <f>Table1[[#This Row],[Discounted Price]]*0.95</f>
        <v>109.32884999999999</v>
      </c>
      <c r="S1924">
        <f>Table1[[#This Row],[Discounted Price]]*0.9</f>
        <v>103.57470000000001</v>
      </c>
      <c r="T1924">
        <f>Table1[[#This Row],[Discounted Price]]*0.8</f>
        <v>92.066400000000002</v>
      </c>
      <c r="U1924">
        <f>Table1[[#This Row],[Price]]*0.52</f>
        <v>66.492400000000004</v>
      </c>
      <c r="V1924">
        <f>(Table1[[#This Row],[Price]]-Table1[[#This Row],[Scrap value]])/2</f>
        <v>30.688800000000001</v>
      </c>
    </row>
    <row r="1925" spans="1:22" x14ac:dyDescent="0.25">
      <c r="A1925" t="s">
        <v>9244</v>
      </c>
      <c r="B1925" t="s">
        <v>35</v>
      </c>
      <c r="C1925" t="s">
        <v>47</v>
      </c>
      <c r="D1925" t="s">
        <v>9245</v>
      </c>
      <c r="E1925">
        <v>195.13</v>
      </c>
      <c r="F1925">
        <v>82</v>
      </c>
      <c r="G1925" t="s">
        <v>43730</v>
      </c>
      <c r="H1925" t="s">
        <v>9246</v>
      </c>
      <c r="I1925" s="1">
        <v>45137</v>
      </c>
      <c r="J1925" s="1">
        <v>45292</v>
      </c>
      <c r="K1925" t="s">
        <v>9247</v>
      </c>
      <c r="L1925" t="s">
        <v>9248</v>
      </c>
      <c r="M1925" t="s">
        <v>20</v>
      </c>
      <c r="N1925">
        <v>2</v>
      </c>
      <c r="O1925">
        <f>Table1[[#This Row],[Price]]-0.1*Table1[[#This Row],[Price]]</f>
        <v>175.61699999999999</v>
      </c>
      <c r="P1925" s="9">
        <f>(Table1[[#This Row],[Expiration Date]]-Table1[[#This Row],[Manufacturing Date]])/365</f>
        <v>0.42465753424657532</v>
      </c>
      <c r="Q1925" t="str">
        <f>IF(Table1[[#This Row],[Expiration Date]]-J1933&gt;12/31/2024,"not expired","expired")</f>
        <v>expired</v>
      </c>
      <c r="R1925">
        <f>Table1[[#This Row],[Discounted Price]]*0.95</f>
        <v>166.83614999999998</v>
      </c>
      <c r="S1925">
        <f>Table1[[#This Row],[Discounted Price]]*0.9</f>
        <v>158.05529999999999</v>
      </c>
      <c r="T1925">
        <f>Table1[[#This Row],[Discounted Price]]*0.8</f>
        <v>140.49359999999999</v>
      </c>
      <c r="U1925">
        <f>Table1[[#This Row],[Price]]*0.52</f>
        <v>101.4676</v>
      </c>
      <c r="V1925">
        <f>(Table1[[#This Row],[Price]]-Table1[[#This Row],[Scrap value]])/2</f>
        <v>46.831199999999995</v>
      </c>
    </row>
    <row r="1926" spans="1:22" x14ac:dyDescent="0.25">
      <c r="A1926" t="s">
        <v>9249</v>
      </c>
      <c r="B1926" t="s">
        <v>22</v>
      </c>
      <c r="C1926" t="s">
        <v>47</v>
      </c>
      <c r="D1926" t="s">
        <v>9250</v>
      </c>
      <c r="E1926">
        <v>480.6</v>
      </c>
      <c r="F1926">
        <v>1</v>
      </c>
      <c r="G1926" t="s">
        <v>43730</v>
      </c>
      <c r="H1926" t="s">
        <v>9251</v>
      </c>
      <c r="I1926" s="1">
        <v>45137</v>
      </c>
      <c r="J1926" s="1">
        <v>45658</v>
      </c>
      <c r="K1926" t="s">
        <v>9252</v>
      </c>
      <c r="L1926" t="s">
        <v>9253</v>
      </c>
      <c r="M1926" t="s">
        <v>45</v>
      </c>
      <c r="N1926">
        <v>1</v>
      </c>
      <c r="O1926">
        <f>Table1[[#This Row],[Price]]-0.1*Table1[[#This Row],[Price]]</f>
        <v>432.54</v>
      </c>
      <c r="P1926" s="9">
        <f>(Table1[[#This Row],[Expiration Date]]-Table1[[#This Row],[Manufacturing Date]])/365</f>
        <v>1.4273972602739726</v>
      </c>
      <c r="Q1926" t="str">
        <f>IF(Table1[[#This Row],[Expiration Date]]-J1934&gt;12/31/2024,"not expired","expired")</f>
        <v>expired</v>
      </c>
      <c r="R1926">
        <f>Table1[[#This Row],[Discounted Price]]*0.95</f>
        <v>410.91300000000001</v>
      </c>
      <c r="S1926">
        <f>Table1[[#This Row],[Discounted Price]]*0.9</f>
        <v>389.286</v>
      </c>
      <c r="T1926">
        <f>Table1[[#This Row],[Discounted Price]]*0.8</f>
        <v>346.03200000000004</v>
      </c>
      <c r="U1926">
        <f>Table1[[#This Row],[Price]]*0.52</f>
        <v>249.91200000000003</v>
      </c>
      <c r="V1926">
        <f>(Table1[[#This Row],[Price]]-Table1[[#This Row],[Scrap value]])/2</f>
        <v>115.34399999999999</v>
      </c>
    </row>
    <row r="1927" spans="1:22" x14ac:dyDescent="0.25">
      <c r="A1927" t="s">
        <v>9254</v>
      </c>
      <c r="B1927" t="s">
        <v>29</v>
      </c>
      <c r="C1927" t="s">
        <v>47</v>
      </c>
      <c r="D1927" t="s">
        <v>9255</v>
      </c>
      <c r="E1927">
        <v>310.43</v>
      </c>
      <c r="F1927">
        <v>1</v>
      </c>
      <c r="G1927" t="s">
        <v>43729</v>
      </c>
      <c r="H1927" t="s">
        <v>9256</v>
      </c>
      <c r="I1927" s="1">
        <v>44927</v>
      </c>
      <c r="J1927" s="1">
        <v>46023</v>
      </c>
      <c r="K1927" t="s">
        <v>9257</v>
      </c>
      <c r="L1927" t="s">
        <v>9258</v>
      </c>
      <c r="M1927" t="s">
        <v>20</v>
      </c>
      <c r="N1927">
        <v>1</v>
      </c>
      <c r="O1927">
        <f>Table1[[#This Row],[Price]]-0.1*Table1[[#This Row],[Price]]</f>
        <v>279.387</v>
      </c>
      <c r="P1927" s="9">
        <f>(Table1[[#This Row],[Expiration Date]]-Table1[[#This Row],[Manufacturing Date]])/365</f>
        <v>3.0027397260273974</v>
      </c>
      <c r="Q1927" t="str">
        <f>IF(Table1[[#This Row],[Expiration Date]]-J1935&gt;12/31/2024,"not expired","expired")</f>
        <v>expired</v>
      </c>
      <c r="R1927">
        <f>Table1[[#This Row],[Discounted Price]]*0.95</f>
        <v>265.41764999999998</v>
      </c>
      <c r="S1927">
        <f>Table1[[#This Row],[Discounted Price]]*0.9</f>
        <v>251.44830000000002</v>
      </c>
      <c r="T1927">
        <f>Table1[[#This Row],[Discounted Price]]*0.8</f>
        <v>223.50960000000001</v>
      </c>
      <c r="U1927">
        <f>Table1[[#This Row],[Price]]*0.52</f>
        <v>161.42360000000002</v>
      </c>
      <c r="V1927">
        <f>(Table1[[#This Row],[Price]]-Table1[[#This Row],[Scrap value]])/2</f>
        <v>74.503199999999993</v>
      </c>
    </row>
    <row r="1928" spans="1:22" x14ac:dyDescent="0.25">
      <c r="A1928" t="s">
        <v>9259</v>
      </c>
      <c r="B1928" t="s">
        <v>22</v>
      </c>
      <c r="C1928" t="s">
        <v>47</v>
      </c>
      <c r="D1928" t="s">
        <v>9260</v>
      </c>
      <c r="E1928">
        <v>168.31</v>
      </c>
      <c r="F1928">
        <v>42</v>
      </c>
      <c r="G1928" t="s">
        <v>43730</v>
      </c>
      <c r="H1928" t="s">
        <v>9261</v>
      </c>
      <c r="I1928" s="1">
        <v>45000</v>
      </c>
      <c r="J1928" s="1">
        <v>45292</v>
      </c>
      <c r="K1928" t="s">
        <v>9262</v>
      </c>
      <c r="L1928" t="s">
        <v>9263</v>
      </c>
      <c r="M1928" t="s">
        <v>27</v>
      </c>
      <c r="N1928">
        <v>1</v>
      </c>
      <c r="O1928">
        <f>Table1[[#This Row],[Price]]-0.1*Table1[[#This Row],[Price]]</f>
        <v>151.47900000000001</v>
      </c>
      <c r="P1928" s="9">
        <f>(Table1[[#This Row],[Expiration Date]]-Table1[[#This Row],[Manufacturing Date]])/365</f>
        <v>0.8</v>
      </c>
      <c r="Q1928" t="str">
        <f>IF(Table1[[#This Row],[Expiration Date]]-J1936&gt;12/31/2024,"not expired","expired")</f>
        <v>expired</v>
      </c>
      <c r="R1928">
        <f>Table1[[#This Row],[Discounted Price]]*0.95</f>
        <v>143.90505000000002</v>
      </c>
      <c r="S1928">
        <f>Table1[[#This Row],[Discounted Price]]*0.9</f>
        <v>136.33110000000002</v>
      </c>
      <c r="T1928">
        <f>Table1[[#This Row],[Discounted Price]]*0.8</f>
        <v>121.18320000000001</v>
      </c>
      <c r="U1928">
        <f>Table1[[#This Row],[Price]]*0.52</f>
        <v>87.521200000000007</v>
      </c>
      <c r="V1928">
        <f>(Table1[[#This Row],[Price]]-Table1[[#This Row],[Scrap value]])/2</f>
        <v>40.394399999999997</v>
      </c>
    </row>
    <row r="1929" spans="1:22" x14ac:dyDescent="0.25">
      <c r="A1929" t="s">
        <v>9264</v>
      </c>
      <c r="B1929" t="s">
        <v>15</v>
      </c>
      <c r="C1929" t="s">
        <v>47</v>
      </c>
      <c r="D1929" t="s">
        <v>9265</v>
      </c>
      <c r="E1929">
        <v>186.83</v>
      </c>
      <c r="F1929">
        <v>55</v>
      </c>
      <c r="G1929" t="s">
        <v>43729</v>
      </c>
      <c r="H1929" t="s">
        <v>9266</v>
      </c>
      <c r="I1929" s="1">
        <v>44927</v>
      </c>
      <c r="J1929" s="1">
        <v>45292</v>
      </c>
      <c r="K1929" t="s">
        <v>9267</v>
      </c>
      <c r="L1929" t="s">
        <v>9268</v>
      </c>
      <c r="M1929" t="s">
        <v>45</v>
      </c>
      <c r="N1929">
        <v>2</v>
      </c>
      <c r="O1929">
        <f>Table1[[#This Row],[Price]]-0.1*Table1[[#This Row],[Price]]</f>
        <v>168.14700000000002</v>
      </c>
      <c r="P1929" s="9">
        <f>(Table1[[#This Row],[Expiration Date]]-Table1[[#This Row],[Manufacturing Date]])/365</f>
        <v>1</v>
      </c>
      <c r="Q1929" t="str">
        <f>IF(Table1[[#This Row],[Expiration Date]]-J1937&gt;12/31/2024,"not expired","expired")</f>
        <v>expired</v>
      </c>
      <c r="R1929">
        <f>Table1[[#This Row],[Discounted Price]]*0.95</f>
        <v>159.73965000000001</v>
      </c>
      <c r="S1929">
        <f>Table1[[#This Row],[Discounted Price]]*0.9</f>
        <v>151.33230000000003</v>
      </c>
      <c r="T1929">
        <f>Table1[[#This Row],[Discounted Price]]*0.8</f>
        <v>134.51760000000002</v>
      </c>
      <c r="U1929">
        <f>Table1[[#This Row],[Price]]*0.52</f>
        <v>97.151600000000016</v>
      </c>
      <c r="V1929">
        <f>(Table1[[#This Row],[Price]]-Table1[[#This Row],[Scrap value]])/2</f>
        <v>44.839199999999998</v>
      </c>
    </row>
    <row r="1930" spans="1:22" x14ac:dyDescent="0.25">
      <c r="A1930" t="s">
        <v>9269</v>
      </c>
      <c r="B1930" t="s">
        <v>29</v>
      </c>
      <c r="C1930" t="s">
        <v>47</v>
      </c>
      <c r="D1930" t="s">
        <v>9270</v>
      </c>
      <c r="E1930">
        <v>409.04</v>
      </c>
      <c r="F1930">
        <v>67</v>
      </c>
      <c r="G1930" t="s">
        <v>43728</v>
      </c>
      <c r="H1930" t="s">
        <v>9271</v>
      </c>
      <c r="I1930" s="1">
        <v>45000</v>
      </c>
      <c r="J1930" s="1">
        <v>45658</v>
      </c>
      <c r="K1930" t="s">
        <v>9272</v>
      </c>
      <c r="L1930" t="s">
        <v>9273</v>
      </c>
      <c r="M1930" t="s">
        <v>27</v>
      </c>
      <c r="N1930">
        <v>1</v>
      </c>
      <c r="O1930">
        <f>Table1[[#This Row],[Price]]-0.1*Table1[[#This Row],[Price]]</f>
        <v>368.13600000000002</v>
      </c>
      <c r="P1930" s="9">
        <f>(Table1[[#This Row],[Expiration Date]]-Table1[[#This Row],[Manufacturing Date]])/365</f>
        <v>1.8027397260273972</v>
      </c>
      <c r="Q1930" t="str">
        <f>IF(Table1[[#This Row],[Expiration Date]]-J1938&gt;12/31/2024,"not expired","expired")</f>
        <v>expired</v>
      </c>
      <c r="R1930">
        <f>Table1[[#This Row],[Discounted Price]]*0.95</f>
        <v>349.72919999999999</v>
      </c>
      <c r="S1930">
        <f>Table1[[#This Row],[Discounted Price]]*0.9</f>
        <v>331.32240000000002</v>
      </c>
      <c r="T1930">
        <f>Table1[[#This Row],[Discounted Price]]*0.8</f>
        <v>294.50880000000001</v>
      </c>
      <c r="U1930">
        <f>Table1[[#This Row],[Price]]*0.52</f>
        <v>212.70080000000002</v>
      </c>
      <c r="V1930">
        <f>(Table1[[#This Row],[Price]]-Table1[[#This Row],[Scrap value]])/2</f>
        <v>98.169600000000003</v>
      </c>
    </row>
    <row r="1931" spans="1:22" x14ac:dyDescent="0.25">
      <c r="A1931" t="s">
        <v>9274</v>
      </c>
      <c r="B1931" t="s">
        <v>22</v>
      </c>
      <c r="C1931" t="s">
        <v>47</v>
      </c>
      <c r="D1931" t="s">
        <v>9275</v>
      </c>
      <c r="E1931">
        <v>13.61</v>
      </c>
      <c r="F1931">
        <v>11</v>
      </c>
      <c r="G1931" t="s">
        <v>43730</v>
      </c>
      <c r="H1931" t="s">
        <v>4510</v>
      </c>
      <c r="I1931" s="1">
        <v>44927</v>
      </c>
      <c r="J1931" s="1">
        <v>46023</v>
      </c>
      <c r="K1931" t="s">
        <v>9276</v>
      </c>
      <c r="L1931" t="s">
        <v>9277</v>
      </c>
      <c r="M1931" t="s">
        <v>20</v>
      </c>
      <c r="N1931">
        <v>2</v>
      </c>
      <c r="O1931">
        <f>Table1[[#This Row],[Price]]-0.1*Table1[[#This Row],[Price]]</f>
        <v>12.248999999999999</v>
      </c>
      <c r="P1931" s="9">
        <f>(Table1[[#This Row],[Expiration Date]]-Table1[[#This Row],[Manufacturing Date]])/365</f>
        <v>3.0027397260273974</v>
      </c>
      <c r="Q1931" t="str">
        <f>IF(Table1[[#This Row],[Expiration Date]]-J1939&gt;12/31/2024,"not expired","expired")</f>
        <v>not expired</v>
      </c>
      <c r="R1931">
        <f>Table1[[#This Row],[Discounted Price]]*0.95</f>
        <v>11.636549999999998</v>
      </c>
      <c r="S1931">
        <f>Table1[[#This Row],[Discounted Price]]*0.9</f>
        <v>11.024099999999999</v>
      </c>
      <c r="T1931">
        <f>Table1[[#This Row],[Discounted Price]]*0.8</f>
        <v>9.799199999999999</v>
      </c>
      <c r="U1931">
        <f>Table1[[#This Row],[Price]]*0.52</f>
        <v>7.0772000000000004</v>
      </c>
      <c r="V1931">
        <f>(Table1[[#This Row],[Price]]-Table1[[#This Row],[Scrap value]])/2</f>
        <v>3.2663999999999995</v>
      </c>
    </row>
    <row r="1932" spans="1:22" x14ac:dyDescent="0.25">
      <c r="A1932" t="s">
        <v>9278</v>
      </c>
      <c r="B1932" t="s">
        <v>29</v>
      </c>
      <c r="C1932" t="s">
        <v>47</v>
      </c>
      <c r="D1932" t="s">
        <v>9279</v>
      </c>
      <c r="E1932">
        <v>349.49</v>
      </c>
      <c r="F1932">
        <v>100</v>
      </c>
      <c r="G1932" t="s">
        <v>43730</v>
      </c>
      <c r="H1932" t="s">
        <v>9280</v>
      </c>
      <c r="I1932" s="1">
        <v>45137</v>
      </c>
      <c r="J1932" s="1">
        <v>45292</v>
      </c>
      <c r="K1932" t="s">
        <v>9281</v>
      </c>
      <c r="L1932" t="s">
        <v>9282</v>
      </c>
      <c r="M1932" t="s">
        <v>20</v>
      </c>
      <c r="N1932">
        <v>2</v>
      </c>
      <c r="O1932">
        <f>Table1[[#This Row],[Price]]-0.1*Table1[[#This Row],[Price]]</f>
        <v>314.541</v>
      </c>
      <c r="P1932" s="9">
        <f>(Table1[[#This Row],[Expiration Date]]-Table1[[#This Row],[Manufacturing Date]])/365</f>
        <v>0.42465753424657532</v>
      </c>
      <c r="Q1932" t="str">
        <f>IF(Table1[[#This Row],[Expiration Date]]-J1940&gt;12/31/2024,"not expired","expired")</f>
        <v>expired</v>
      </c>
      <c r="R1932">
        <f>Table1[[#This Row],[Discounted Price]]*0.95</f>
        <v>298.81394999999998</v>
      </c>
      <c r="S1932">
        <f>Table1[[#This Row],[Discounted Price]]*0.9</f>
        <v>283.08690000000001</v>
      </c>
      <c r="T1932">
        <f>Table1[[#This Row],[Discounted Price]]*0.8</f>
        <v>251.6328</v>
      </c>
      <c r="U1932">
        <f>Table1[[#This Row],[Price]]*0.52</f>
        <v>181.73480000000001</v>
      </c>
      <c r="V1932">
        <f>(Table1[[#This Row],[Price]]-Table1[[#This Row],[Scrap value]])/2</f>
        <v>83.877600000000001</v>
      </c>
    </row>
    <row r="1933" spans="1:22" x14ac:dyDescent="0.25">
      <c r="A1933" t="s">
        <v>9283</v>
      </c>
      <c r="B1933" t="s">
        <v>15</v>
      </c>
      <c r="C1933" t="s">
        <v>47</v>
      </c>
      <c r="D1933" t="s">
        <v>9284</v>
      </c>
      <c r="E1933">
        <v>366.63</v>
      </c>
      <c r="F1933">
        <v>94</v>
      </c>
      <c r="G1933" t="s">
        <v>43730</v>
      </c>
      <c r="H1933" t="s">
        <v>5310</v>
      </c>
      <c r="I1933" s="1">
        <v>44927</v>
      </c>
      <c r="J1933" s="1">
        <v>45658</v>
      </c>
      <c r="K1933" t="s">
        <v>9285</v>
      </c>
      <c r="L1933" t="s">
        <v>9286</v>
      </c>
      <c r="M1933" t="s">
        <v>20</v>
      </c>
      <c r="N1933">
        <v>1</v>
      </c>
      <c r="O1933">
        <f>Table1[[#This Row],[Price]]-0.1*Table1[[#This Row],[Price]]</f>
        <v>329.96699999999998</v>
      </c>
      <c r="P1933" s="9">
        <f>(Table1[[#This Row],[Expiration Date]]-Table1[[#This Row],[Manufacturing Date]])/365</f>
        <v>2.0027397260273974</v>
      </c>
      <c r="Q1933" t="str">
        <f>IF(Table1[[#This Row],[Expiration Date]]-J1941&gt;12/31/2024,"not expired","expired")</f>
        <v>expired</v>
      </c>
      <c r="R1933">
        <f>Table1[[#This Row],[Discounted Price]]*0.95</f>
        <v>313.46864999999997</v>
      </c>
      <c r="S1933">
        <f>Table1[[#This Row],[Discounted Price]]*0.9</f>
        <v>296.97030000000001</v>
      </c>
      <c r="T1933">
        <f>Table1[[#This Row],[Discounted Price]]*0.8</f>
        <v>263.97359999999998</v>
      </c>
      <c r="U1933">
        <f>Table1[[#This Row],[Price]]*0.52</f>
        <v>190.64760000000001</v>
      </c>
      <c r="V1933">
        <f>(Table1[[#This Row],[Price]]-Table1[[#This Row],[Scrap value]])/2</f>
        <v>87.991199999999992</v>
      </c>
    </row>
    <row r="1934" spans="1:22" x14ac:dyDescent="0.25">
      <c r="A1934" t="s">
        <v>9287</v>
      </c>
      <c r="B1934" t="s">
        <v>22</v>
      </c>
      <c r="C1934" t="s">
        <v>47</v>
      </c>
      <c r="D1934" t="s">
        <v>9288</v>
      </c>
      <c r="E1934">
        <v>372.5</v>
      </c>
      <c r="F1934">
        <v>55</v>
      </c>
      <c r="G1934" t="s">
        <v>43729</v>
      </c>
      <c r="H1934" t="s">
        <v>9289</v>
      </c>
      <c r="I1934" s="1">
        <v>45000</v>
      </c>
      <c r="J1934" s="1">
        <v>45658</v>
      </c>
      <c r="K1934" t="s">
        <v>9290</v>
      </c>
      <c r="L1934" t="s">
        <v>9291</v>
      </c>
      <c r="M1934" t="s">
        <v>27</v>
      </c>
      <c r="N1934">
        <v>4</v>
      </c>
      <c r="O1934">
        <f>Table1[[#This Row],[Price]]-0.1*Table1[[#This Row],[Price]]</f>
        <v>335.25</v>
      </c>
      <c r="P1934" s="9">
        <f>(Table1[[#This Row],[Expiration Date]]-Table1[[#This Row],[Manufacturing Date]])/365</f>
        <v>1.8027397260273972</v>
      </c>
      <c r="Q1934" t="str">
        <f>IF(Table1[[#This Row],[Expiration Date]]-J1942&gt;12/31/2024,"not expired","expired")</f>
        <v>expired</v>
      </c>
      <c r="R1934">
        <f>Table1[[#This Row],[Discounted Price]]*0.95</f>
        <v>318.48750000000001</v>
      </c>
      <c r="S1934">
        <f>Table1[[#This Row],[Discounted Price]]*0.9</f>
        <v>301.72500000000002</v>
      </c>
      <c r="T1934">
        <f>Table1[[#This Row],[Discounted Price]]*0.8</f>
        <v>268.2</v>
      </c>
      <c r="U1934">
        <f>Table1[[#This Row],[Price]]*0.52</f>
        <v>193.70000000000002</v>
      </c>
      <c r="V1934">
        <f>(Table1[[#This Row],[Price]]-Table1[[#This Row],[Scrap value]])/2</f>
        <v>89.399999999999991</v>
      </c>
    </row>
    <row r="1935" spans="1:22" x14ac:dyDescent="0.25">
      <c r="A1935" t="s">
        <v>9292</v>
      </c>
      <c r="B1935" t="s">
        <v>29</v>
      </c>
      <c r="C1935" t="s">
        <v>47</v>
      </c>
      <c r="D1935" t="s">
        <v>9293</v>
      </c>
      <c r="E1935">
        <v>186.71</v>
      </c>
      <c r="F1935">
        <v>13</v>
      </c>
      <c r="G1935" t="s">
        <v>43730</v>
      </c>
      <c r="H1935" t="s">
        <v>8891</v>
      </c>
      <c r="I1935" s="1">
        <v>45137</v>
      </c>
      <c r="J1935" s="1">
        <v>46023</v>
      </c>
      <c r="K1935" t="s">
        <v>9294</v>
      </c>
      <c r="L1935" t="s">
        <v>9295</v>
      </c>
      <c r="M1935" t="s">
        <v>27</v>
      </c>
      <c r="N1935">
        <v>1</v>
      </c>
      <c r="O1935">
        <f>Table1[[#This Row],[Price]]-0.1*Table1[[#This Row],[Price]]</f>
        <v>168.03900000000002</v>
      </c>
      <c r="P1935" s="9">
        <f>(Table1[[#This Row],[Expiration Date]]-Table1[[#This Row],[Manufacturing Date]])/365</f>
        <v>2.4273972602739726</v>
      </c>
      <c r="Q1935" t="str">
        <f>IF(Table1[[#This Row],[Expiration Date]]-J1943&gt;12/31/2024,"not expired","expired")</f>
        <v>not expired</v>
      </c>
      <c r="R1935">
        <f>Table1[[#This Row],[Discounted Price]]*0.95</f>
        <v>159.63705000000002</v>
      </c>
      <c r="S1935">
        <f>Table1[[#This Row],[Discounted Price]]*0.9</f>
        <v>151.23510000000002</v>
      </c>
      <c r="T1935">
        <f>Table1[[#This Row],[Discounted Price]]*0.8</f>
        <v>134.43120000000002</v>
      </c>
      <c r="U1935">
        <f>Table1[[#This Row],[Price]]*0.52</f>
        <v>97.089200000000005</v>
      </c>
      <c r="V1935">
        <f>(Table1[[#This Row],[Price]]-Table1[[#This Row],[Scrap value]])/2</f>
        <v>44.810400000000001</v>
      </c>
    </row>
    <row r="1936" spans="1:22" x14ac:dyDescent="0.25">
      <c r="A1936" t="s">
        <v>9296</v>
      </c>
      <c r="B1936" t="s">
        <v>35</v>
      </c>
      <c r="C1936" t="s">
        <v>47</v>
      </c>
      <c r="D1936" t="s">
        <v>9297</v>
      </c>
      <c r="E1936">
        <v>88.1</v>
      </c>
      <c r="F1936">
        <v>31</v>
      </c>
      <c r="G1936" t="s">
        <v>43730</v>
      </c>
      <c r="H1936" t="s">
        <v>9298</v>
      </c>
      <c r="I1936" s="1">
        <v>44927</v>
      </c>
      <c r="J1936" s="1">
        <v>45292</v>
      </c>
      <c r="K1936" t="s">
        <v>9299</v>
      </c>
      <c r="L1936" t="s">
        <v>9300</v>
      </c>
      <c r="M1936" t="s">
        <v>20</v>
      </c>
      <c r="N1936">
        <v>5</v>
      </c>
      <c r="O1936">
        <f>Table1[[#This Row],[Price]]-0.1*Table1[[#This Row],[Price]]</f>
        <v>79.289999999999992</v>
      </c>
      <c r="P1936" s="9">
        <f>(Table1[[#This Row],[Expiration Date]]-Table1[[#This Row],[Manufacturing Date]])/365</f>
        <v>1</v>
      </c>
      <c r="Q1936" t="str">
        <f>IF(Table1[[#This Row],[Expiration Date]]-J1944&gt;12/31/2024,"not expired","expired")</f>
        <v>expired</v>
      </c>
      <c r="R1936">
        <f>Table1[[#This Row],[Discounted Price]]*0.95</f>
        <v>75.325499999999991</v>
      </c>
      <c r="S1936">
        <f>Table1[[#This Row],[Discounted Price]]*0.9</f>
        <v>71.36099999999999</v>
      </c>
      <c r="T1936">
        <f>Table1[[#This Row],[Discounted Price]]*0.8</f>
        <v>63.431999999999995</v>
      </c>
      <c r="U1936">
        <f>Table1[[#This Row],[Price]]*0.52</f>
        <v>45.811999999999998</v>
      </c>
      <c r="V1936">
        <f>(Table1[[#This Row],[Price]]-Table1[[#This Row],[Scrap value]])/2</f>
        <v>21.143999999999998</v>
      </c>
    </row>
    <row r="1937" spans="1:22" x14ac:dyDescent="0.25">
      <c r="A1937" t="s">
        <v>9301</v>
      </c>
      <c r="B1937" t="s">
        <v>15</v>
      </c>
      <c r="C1937" t="s">
        <v>47</v>
      </c>
      <c r="D1937" t="s">
        <v>9302</v>
      </c>
      <c r="E1937">
        <v>427.38</v>
      </c>
      <c r="F1937">
        <v>31</v>
      </c>
      <c r="G1937" t="s">
        <v>43728</v>
      </c>
      <c r="H1937" t="s">
        <v>9303</v>
      </c>
      <c r="I1937" s="1">
        <v>44927</v>
      </c>
      <c r="J1937" s="1">
        <v>45658</v>
      </c>
      <c r="K1937" t="s">
        <v>9304</v>
      </c>
      <c r="L1937" t="s">
        <v>9305</v>
      </c>
      <c r="M1937" t="s">
        <v>27</v>
      </c>
      <c r="N1937">
        <v>1</v>
      </c>
      <c r="O1937">
        <f>Table1[[#This Row],[Price]]-0.1*Table1[[#This Row],[Price]]</f>
        <v>384.642</v>
      </c>
      <c r="P1937" s="9">
        <f>(Table1[[#This Row],[Expiration Date]]-Table1[[#This Row],[Manufacturing Date]])/365</f>
        <v>2.0027397260273974</v>
      </c>
      <c r="Q1937" t="str">
        <f>IF(Table1[[#This Row],[Expiration Date]]-J1945&gt;12/31/2024,"not expired","expired")</f>
        <v>expired</v>
      </c>
      <c r="R1937">
        <f>Table1[[#This Row],[Discounted Price]]*0.95</f>
        <v>365.40989999999999</v>
      </c>
      <c r="S1937">
        <f>Table1[[#This Row],[Discounted Price]]*0.9</f>
        <v>346.17779999999999</v>
      </c>
      <c r="T1937">
        <f>Table1[[#This Row],[Discounted Price]]*0.8</f>
        <v>307.71360000000004</v>
      </c>
      <c r="U1937">
        <f>Table1[[#This Row],[Price]]*0.52</f>
        <v>222.23760000000001</v>
      </c>
      <c r="V1937">
        <f>(Table1[[#This Row],[Price]]-Table1[[#This Row],[Scrap value]])/2</f>
        <v>102.57119999999999</v>
      </c>
    </row>
    <row r="1938" spans="1:22" x14ac:dyDescent="0.25">
      <c r="A1938" t="s">
        <v>9306</v>
      </c>
      <c r="B1938" t="s">
        <v>22</v>
      </c>
      <c r="C1938" t="s">
        <v>47</v>
      </c>
      <c r="D1938" t="s">
        <v>9307</v>
      </c>
      <c r="E1938">
        <v>362.12</v>
      </c>
      <c r="F1938">
        <v>70</v>
      </c>
      <c r="G1938" t="s">
        <v>43730</v>
      </c>
      <c r="H1938" t="s">
        <v>9308</v>
      </c>
      <c r="I1938" s="1">
        <v>45137</v>
      </c>
      <c r="J1938" s="1">
        <v>45658</v>
      </c>
      <c r="K1938" t="s">
        <v>9309</v>
      </c>
      <c r="L1938" t="s">
        <v>9310</v>
      </c>
      <c r="M1938" t="s">
        <v>27</v>
      </c>
      <c r="N1938">
        <v>2</v>
      </c>
      <c r="O1938">
        <f>Table1[[#This Row],[Price]]-0.1*Table1[[#This Row],[Price]]</f>
        <v>325.90800000000002</v>
      </c>
      <c r="P1938" s="9">
        <f>(Table1[[#This Row],[Expiration Date]]-Table1[[#This Row],[Manufacturing Date]])/365</f>
        <v>1.4273972602739726</v>
      </c>
      <c r="Q1938" t="str">
        <f>IF(Table1[[#This Row],[Expiration Date]]-J1946&gt;12/31/2024,"not expired","expired")</f>
        <v>expired</v>
      </c>
      <c r="R1938">
        <f>Table1[[#This Row],[Discounted Price]]*0.95</f>
        <v>309.61259999999999</v>
      </c>
      <c r="S1938">
        <f>Table1[[#This Row],[Discounted Price]]*0.9</f>
        <v>293.31720000000001</v>
      </c>
      <c r="T1938">
        <f>Table1[[#This Row],[Discounted Price]]*0.8</f>
        <v>260.72640000000001</v>
      </c>
      <c r="U1938">
        <f>Table1[[#This Row],[Price]]*0.52</f>
        <v>188.30240000000001</v>
      </c>
      <c r="V1938">
        <f>(Table1[[#This Row],[Price]]-Table1[[#This Row],[Scrap value]])/2</f>
        <v>86.908799999999999</v>
      </c>
    </row>
    <row r="1939" spans="1:22" x14ac:dyDescent="0.25">
      <c r="A1939" t="s">
        <v>9311</v>
      </c>
      <c r="B1939" t="s">
        <v>15</v>
      </c>
      <c r="C1939" t="s">
        <v>47</v>
      </c>
      <c r="D1939" t="s">
        <v>9312</v>
      </c>
      <c r="E1939">
        <v>66.709999999999994</v>
      </c>
      <c r="F1939">
        <v>6</v>
      </c>
      <c r="G1939" t="s">
        <v>43730</v>
      </c>
      <c r="H1939" t="s">
        <v>7266</v>
      </c>
      <c r="I1939" s="1">
        <v>45137</v>
      </c>
      <c r="J1939" s="1">
        <v>45292</v>
      </c>
      <c r="K1939" t="s">
        <v>9313</v>
      </c>
      <c r="L1939" t="s">
        <v>9314</v>
      </c>
      <c r="M1939" t="s">
        <v>45</v>
      </c>
      <c r="N1939">
        <v>4</v>
      </c>
      <c r="O1939">
        <f>Table1[[#This Row],[Price]]-0.1*Table1[[#This Row],[Price]]</f>
        <v>60.038999999999994</v>
      </c>
      <c r="P1939" s="9">
        <f>(Table1[[#This Row],[Expiration Date]]-Table1[[#This Row],[Manufacturing Date]])/365</f>
        <v>0.42465753424657532</v>
      </c>
      <c r="Q1939" t="str">
        <f>IF(Table1[[#This Row],[Expiration Date]]-J1947&gt;12/31/2024,"not expired","expired")</f>
        <v>expired</v>
      </c>
      <c r="R1939">
        <f>Table1[[#This Row],[Discounted Price]]*0.95</f>
        <v>57.037049999999994</v>
      </c>
      <c r="S1939">
        <f>Table1[[#This Row],[Discounted Price]]*0.9</f>
        <v>54.035099999999993</v>
      </c>
      <c r="T1939">
        <f>Table1[[#This Row],[Discounted Price]]*0.8</f>
        <v>48.031199999999998</v>
      </c>
      <c r="U1939">
        <f>Table1[[#This Row],[Price]]*0.52</f>
        <v>34.6892</v>
      </c>
      <c r="V1939">
        <f>(Table1[[#This Row],[Price]]-Table1[[#This Row],[Scrap value]])/2</f>
        <v>16.010399999999997</v>
      </c>
    </row>
    <row r="1940" spans="1:22" x14ac:dyDescent="0.25">
      <c r="A1940" t="s">
        <v>9315</v>
      </c>
      <c r="B1940" t="s">
        <v>35</v>
      </c>
      <c r="C1940" t="s">
        <v>47</v>
      </c>
      <c r="D1940" t="s">
        <v>9316</v>
      </c>
      <c r="E1940">
        <v>382.93</v>
      </c>
      <c r="F1940">
        <v>40</v>
      </c>
      <c r="G1940" t="s">
        <v>43728</v>
      </c>
      <c r="H1940" t="s">
        <v>3809</v>
      </c>
      <c r="I1940" s="1">
        <v>44927</v>
      </c>
      <c r="J1940" s="1">
        <v>46023</v>
      </c>
      <c r="K1940" t="s">
        <v>9317</v>
      </c>
      <c r="L1940" t="s">
        <v>9318</v>
      </c>
      <c r="M1940" t="s">
        <v>45</v>
      </c>
      <c r="N1940">
        <v>4</v>
      </c>
      <c r="O1940">
        <f>Table1[[#This Row],[Price]]-0.1*Table1[[#This Row],[Price]]</f>
        <v>344.637</v>
      </c>
      <c r="P1940" s="9">
        <f>(Table1[[#This Row],[Expiration Date]]-Table1[[#This Row],[Manufacturing Date]])/365</f>
        <v>3.0027397260273974</v>
      </c>
      <c r="Q1940" t="str">
        <f>IF(Table1[[#This Row],[Expiration Date]]-J1948&gt;12/31/2024,"not expired","expired")</f>
        <v>not expired</v>
      </c>
      <c r="R1940">
        <f>Table1[[#This Row],[Discounted Price]]*0.95</f>
        <v>327.40514999999999</v>
      </c>
      <c r="S1940">
        <f>Table1[[#This Row],[Discounted Price]]*0.9</f>
        <v>310.17329999999998</v>
      </c>
      <c r="T1940">
        <f>Table1[[#This Row],[Discounted Price]]*0.8</f>
        <v>275.70960000000002</v>
      </c>
      <c r="U1940">
        <f>Table1[[#This Row],[Price]]*0.52</f>
        <v>199.12360000000001</v>
      </c>
      <c r="V1940">
        <f>(Table1[[#This Row],[Price]]-Table1[[#This Row],[Scrap value]])/2</f>
        <v>91.903199999999998</v>
      </c>
    </row>
    <row r="1941" spans="1:22" x14ac:dyDescent="0.25">
      <c r="A1941" t="s">
        <v>9319</v>
      </c>
      <c r="B1941" t="s">
        <v>22</v>
      </c>
      <c r="C1941" t="s">
        <v>47</v>
      </c>
      <c r="D1941" t="s">
        <v>9320</v>
      </c>
      <c r="E1941">
        <v>410.67</v>
      </c>
      <c r="F1941">
        <v>100</v>
      </c>
      <c r="G1941" t="s">
        <v>43729</v>
      </c>
      <c r="H1941" t="s">
        <v>9321</v>
      </c>
      <c r="I1941" s="1">
        <v>45137</v>
      </c>
      <c r="J1941" s="1">
        <v>46023</v>
      </c>
      <c r="K1941" t="s">
        <v>9322</v>
      </c>
      <c r="L1941" t="s">
        <v>9323</v>
      </c>
      <c r="M1941" t="s">
        <v>45</v>
      </c>
      <c r="N1941">
        <v>2</v>
      </c>
      <c r="O1941">
        <f>Table1[[#This Row],[Price]]-0.1*Table1[[#This Row],[Price]]</f>
        <v>369.60300000000001</v>
      </c>
      <c r="P1941" s="9">
        <f>(Table1[[#This Row],[Expiration Date]]-Table1[[#This Row],[Manufacturing Date]])/365</f>
        <v>2.4273972602739726</v>
      </c>
      <c r="Q1941" t="str">
        <f>IF(Table1[[#This Row],[Expiration Date]]-J1949&gt;12/31/2024,"not expired","expired")</f>
        <v>not expired</v>
      </c>
      <c r="R1941">
        <f>Table1[[#This Row],[Discounted Price]]*0.95</f>
        <v>351.12284999999997</v>
      </c>
      <c r="S1941">
        <f>Table1[[#This Row],[Discounted Price]]*0.9</f>
        <v>332.64269999999999</v>
      </c>
      <c r="T1941">
        <f>Table1[[#This Row],[Discounted Price]]*0.8</f>
        <v>295.68240000000003</v>
      </c>
      <c r="U1941">
        <f>Table1[[#This Row],[Price]]*0.52</f>
        <v>213.54840000000002</v>
      </c>
      <c r="V1941">
        <f>(Table1[[#This Row],[Price]]-Table1[[#This Row],[Scrap value]])/2</f>
        <v>98.5608</v>
      </c>
    </row>
    <row r="1942" spans="1:22" x14ac:dyDescent="0.25">
      <c r="A1942" t="s">
        <v>9324</v>
      </c>
      <c r="B1942" t="s">
        <v>29</v>
      </c>
      <c r="C1942" t="s">
        <v>47</v>
      </c>
      <c r="D1942" t="s">
        <v>9325</v>
      </c>
      <c r="E1942">
        <v>391.54</v>
      </c>
      <c r="F1942">
        <v>83</v>
      </c>
      <c r="G1942" t="s">
        <v>43730</v>
      </c>
      <c r="H1942" t="s">
        <v>9326</v>
      </c>
      <c r="I1942" s="1">
        <v>45137</v>
      </c>
      <c r="J1942" s="1">
        <v>46023</v>
      </c>
      <c r="K1942" t="s">
        <v>9327</v>
      </c>
      <c r="L1942" t="s">
        <v>9328</v>
      </c>
      <c r="M1942" t="s">
        <v>20</v>
      </c>
      <c r="N1942">
        <v>2</v>
      </c>
      <c r="O1942">
        <f>Table1[[#This Row],[Price]]-0.1*Table1[[#This Row],[Price]]</f>
        <v>352.38600000000002</v>
      </c>
      <c r="P1942" s="9">
        <f>(Table1[[#This Row],[Expiration Date]]-Table1[[#This Row],[Manufacturing Date]])/365</f>
        <v>2.4273972602739726</v>
      </c>
      <c r="Q1942" t="str">
        <f>IF(Table1[[#This Row],[Expiration Date]]-J1950&gt;12/31/2024,"not expired","expired")</f>
        <v>not expired</v>
      </c>
      <c r="R1942">
        <f>Table1[[#This Row],[Discounted Price]]*0.95</f>
        <v>334.76670000000001</v>
      </c>
      <c r="S1942">
        <f>Table1[[#This Row],[Discounted Price]]*0.9</f>
        <v>317.1474</v>
      </c>
      <c r="T1942">
        <f>Table1[[#This Row],[Discounted Price]]*0.8</f>
        <v>281.90880000000004</v>
      </c>
      <c r="U1942">
        <f>Table1[[#This Row],[Price]]*0.52</f>
        <v>203.60080000000002</v>
      </c>
      <c r="V1942">
        <f>(Table1[[#This Row],[Price]]-Table1[[#This Row],[Scrap value]])/2</f>
        <v>93.9696</v>
      </c>
    </row>
    <row r="1943" spans="1:22" x14ac:dyDescent="0.25">
      <c r="A1943" t="s">
        <v>9329</v>
      </c>
      <c r="B1943" t="s">
        <v>15</v>
      </c>
      <c r="C1943" t="s">
        <v>47</v>
      </c>
      <c r="D1943" t="s">
        <v>9330</v>
      </c>
      <c r="E1943">
        <v>317.58999999999997</v>
      </c>
      <c r="F1943">
        <v>47</v>
      </c>
      <c r="G1943" t="s">
        <v>43728</v>
      </c>
      <c r="H1943" t="s">
        <v>1363</v>
      </c>
      <c r="I1943" s="1">
        <v>44927</v>
      </c>
      <c r="J1943" s="1">
        <v>45292</v>
      </c>
      <c r="K1943" t="s">
        <v>9331</v>
      </c>
      <c r="L1943" t="s">
        <v>9332</v>
      </c>
      <c r="M1943" t="s">
        <v>45</v>
      </c>
      <c r="N1943">
        <v>5</v>
      </c>
      <c r="O1943">
        <f>Table1[[#This Row],[Price]]-0.1*Table1[[#This Row],[Price]]</f>
        <v>285.83099999999996</v>
      </c>
      <c r="P1943" s="9">
        <f>(Table1[[#This Row],[Expiration Date]]-Table1[[#This Row],[Manufacturing Date]])/365</f>
        <v>1</v>
      </c>
      <c r="Q1943" t="str">
        <f>IF(Table1[[#This Row],[Expiration Date]]-J1951&gt;12/31/2024,"not expired","expired")</f>
        <v>expired</v>
      </c>
      <c r="R1943">
        <f>Table1[[#This Row],[Discounted Price]]*0.95</f>
        <v>271.53944999999993</v>
      </c>
      <c r="S1943">
        <f>Table1[[#This Row],[Discounted Price]]*0.9</f>
        <v>257.24789999999996</v>
      </c>
      <c r="T1943">
        <f>Table1[[#This Row],[Discounted Price]]*0.8</f>
        <v>228.66479999999999</v>
      </c>
      <c r="U1943">
        <f>Table1[[#This Row],[Price]]*0.52</f>
        <v>165.14679999999998</v>
      </c>
      <c r="V1943">
        <f>(Table1[[#This Row],[Price]]-Table1[[#This Row],[Scrap value]])/2</f>
        <v>76.221599999999995</v>
      </c>
    </row>
    <row r="1944" spans="1:22" x14ac:dyDescent="0.25">
      <c r="A1944" t="s">
        <v>9333</v>
      </c>
      <c r="B1944" t="s">
        <v>22</v>
      </c>
      <c r="C1944" t="s">
        <v>47</v>
      </c>
      <c r="D1944" t="s">
        <v>9334</v>
      </c>
      <c r="E1944">
        <v>93.52</v>
      </c>
      <c r="F1944">
        <v>84</v>
      </c>
      <c r="G1944" t="s">
        <v>43728</v>
      </c>
      <c r="H1944" t="s">
        <v>9335</v>
      </c>
      <c r="I1944" s="1">
        <v>44927</v>
      </c>
      <c r="J1944" s="1">
        <v>45292</v>
      </c>
      <c r="K1944" t="s">
        <v>9336</v>
      </c>
      <c r="L1944" t="s">
        <v>9337</v>
      </c>
      <c r="M1944" t="s">
        <v>20</v>
      </c>
      <c r="N1944">
        <v>1</v>
      </c>
      <c r="O1944">
        <f>Table1[[#This Row],[Price]]-0.1*Table1[[#This Row],[Price]]</f>
        <v>84.167999999999992</v>
      </c>
      <c r="P1944" s="9">
        <f>(Table1[[#This Row],[Expiration Date]]-Table1[[#This Row],[Manufacturing Date]])/365</f>
        <v>1</v>
      </c>
      <c r="Q1944" t="str">
        <f>IF(Table1[[#This Row],[Expiration Date]]-J1952&gt;12/31/2024,"not expired","expired")</f>
        <v>expired</v>
      </c>
      <c r="R1944">
        <f>Table1[[#This Row],[Discounted Price]]*0.95</f>
        <v>79.959599999999995</v>
      </c>
      <c r="S1944">
        <f>Table1[[#This Row],[Discounted Price]]*0.9</f>
        <v>75.751199999999997</v>
      </c>
      <c r="T1944">
        <f>Table1[[#This Row],[Discounted Price]]*0.8</f>
        <v>67.334400000000002</v>
      </c>
      <c r="U1944">
        <f>Table1[[#This Row],[Price]]*0.52</f>
        <v>48.630400000000002</v>
      </c>
      <c r="V1944">
        <f>(Table1[[#This Row],[Price]]-Table1[[#This Row],[Scrap value]])/2</f>
        <v>22.444799999999997</v>
      </c>
    </row>
    <row r="1945" spans="1:22" x14ac:dyDescent="0.25">
      <c r="A1945" t="s">
        <v>9338</v>
      </c>
      <c r="B1945" t="s">
        <v>15</v>
      </c>
      <c r="C1945" t="s">
        <v>47</v>
      </c>
      <c r="D1945" t="s">
        <v>9339</v>
      </c>
      <c r="E1945">
        <v>398.27</v>
      </c>
      <c r="F1945">
        <v>17</v>
      </c>
      <c r="G1945" t="s">
        <v>43728</v>
      </c>
      <c r="H1945" t="s">
        <v>9340</v>
      </c>
      <c r="I1945" s="1">
        <v>45000</v>
      </c>
      <c r="J1945" s="1">
        <v>46023</v>
      </c>
      <c r="K1945" t="s">
        <v>9341</v>
      </c>
      <c r="L1945" t="s">
        <v>9342</v>
      </c>
      <c r="M1945" t="s">
        <v>27</v>
      </c>
      <c r="N1945">
        <v>3</v>
      </c>
      <c r="O1945">
        <f>Table1[[#This Row],[Price]]-0.1*Table1[[#This Row],[Price]]</f>
        <v>358.44299999999998</v>
      </c>
      <c r="P1945" s="9">
        <f>(Table1[[#This Row],[Expiration Date]]-Table1[[#This Row],[Manufacturing Date]])/365</f>
        <v>2.8027397260273972</v>
      </c>
      <c r="Q1945" t="str">
        <f>IF(Table1[[#This Row],[Expiration Date]]-J1953&gt;12/31/2024,"not expired","expired")</f>
        <v>not expired</v>
      </c>
      <c r="R1945">
        <f>Table1[[#This Row],[Discounted Price]]*0.95</f>
        <v>340.52085</v>
      </c>
      <c r="S1945">
        <f>Table1[[#This Row],[Discounted Price]]*0.9</f>
        <v>322.59870000000001</v>
      </c>
      <c r="T1945">
        <f>Table1[[#This Row],[Discounted Price]]*0.8</f>
        <v>286.75439999999998</v>
      </c>
      <c r="U1945">
        <f>Table1[[#This Row],[Price]]*0.52</f>
        <v>207.10040000000001</v>
      </c>
      <c r="V1945">
        <f>(Table1[[#This Row],[Price]]-Table1[[#This Row],[Scrap value]])/2</f>
        <v>95.584799999999987</v>
      </c>
    </row>
    <row r="1946" spans="1:22" x14ac:dyDescent="0.25">
      <c r="A1946" t="s">
        <v>9343</v>
      </c>
      <c r="B1946" t="s">
        <v>15</v>
      </c>
      <c r="C1946" t="s">
        <v>47</v>
      </c>
      <c r="D1946" t="s">
        <v>9344</v>
      </c>
      <c r="E1946">
        <v>100.36</v>
      </c>
      <c r="F1946">
        <v>65</v>
      </c>
      <c r="G1946" t="s">
        <v>43729</v>
      </c>
      <c r="H1946" t="s">
        <v>8243</v>
      </c>
      <c r="I1946" s="1">
        <v>45137</v>
      </c>
      <c r="J1946" s="1">
        <v>46023</v>
      </c>
      <c r="K1946" t="s">
        <v>9345</v>
      </c>
      <c r="L1946" t="s">
        <v>9346</v>
      </c>
      <c r="M1946" t="s">
        <v>45</v>
      </c>
      <c r="N1946">
        <v>1</v>
      </c>
      <c r="O1946">
        <f>Table1[[#This Row],[Price]]-0.1*Table1[[#This Row],[Price]]</f>
        <v>90.323999999999998</v>
      </c>
      <c r="P1946" s="9">
        <f>(Table1[[#This Row],[Expiration Date]]-Table1[[#This Row],[Manufacturing Date]])/365</f>
        <v>2.4273972602739726</v>
      </c>
      <c r="Q1946" t="str">
        <f>IF(Table1[[#This Row],[Expiration Date]]-J1954&gt;12/31/2024,"not expired","expired")</f>
        <v>expired</v>
      </c>
      <c r="R1946">
        <f>Table1[[#This Row],[Discounted Price]]*0.95</f>
        <v>85.8078</v>
      </c>
      <c r="S1946">
        <f>Table1[[#This Row],[Discounted Price]]*0.9</f>
        <v>81.291600000000003</v>
      </c>
      <c r="T1946">
        <f>Table1[[#This Row],[Discounted Price]]*0.8</f>
        <v>72.259200000000007</v>
      </c>
      <c r="U1946">
        <f>Table1[[#This Row],[Price]]*0.52</f>
        <v>52.187200000000004</v>
      </c>
      <c r="V1946">
        <f>(Table1[[#This Row],[Price]]-Table1[[#This Row],[Scrap value]])/2</f>
        <v>24.086399999999998</v>
      </c>
    </row>
    <row r="1947" spans="1:22" x14ac:dyDescent="0.25">
      <c r="A1947" t="s">
        <v>9347</v>
      </c>
      <c r="B1947" t="s">
        <v>22</v>
      </c>
      <c r="C1947" t="s">
        <v>47</v>
      </c>
      <c r="D1947" t="s">
        <v>9348</v>
      </c>
      <c r="E1947">
        <v>49.23</v>
      </c>
      <c r="F1947">
        <v>60</v>
      </c>
      <c r="G1947" t="s">
        <v>43729</v>
      </c>
      <c r="H1947" t="s">
        <v>9349</v>
      </c>
      <c r="I1947" s="1">
        <v>44927</v>
      </c>
      <c r="J1947" s="1">
        <v>46023</v>
      </c>
      <c r="K1947" t="s">
        <v>9350</v>
      </c>
      <c r="L1947" t="s">
        <v>9351</v>
      </c>
      <c r="M1947" t="s">
        <v>27</v>
      </c>
      <c r="N1947">
        <v>5</v>
      </c>
      <c r="O1947">
        <f>Table1[[#This Row],[Price]]-0.1*Table1[[#This Row],[Price]]</f>
        <v>44.306999999999995</v>
      </c>
      <c r="P1947" s="9">
        <f>(Table1[[#This Row],[Expiration Date]]-Table1[[#This Row],[Manufacturing Date]])/365</f>
        <v>3.0027397260273974</v>
      </c>
      <c r="Q1947" t="str">
        <f>IF(Table1[[#This Row],[Expiration Date]]-J1955&gt;12/31/2024,"not expired","expired")</f>
        <v>not expired</v>
      </c>
      <c r="R1947">
        <f>Table1[[#This Row],[Discounted Price]]*0.95</f>
        <v>42.091649999999994</v>
      </c>
      <c r="S1947">
        <f>Table1[[#This Row],[Discounted Price]]*0.9</f>
        <v>39.876299999999993</v>
      </c>
      <c r="T1947">
        <f>Table1[[#This Row],[Discounted Price]]*0.8</f>
        <v>35.445599999999999</v>
      </c>
      <c r="U1947">
        <f>Table1[[#This Row],[Price]]*0.52</f>
        <v>25.599599999999999</v>
      </c>
      <c r="V1947">
        <f>(Table1[[#This Row],[Price]]-Table1[[#This Row],[Scrap value]])/2</f>
        <v>11.815199999999999</v>
      </c>
    </row>
    <row r="1948" spans="1:22" x14ac:dyDescent="0.25">
      <c r="A1948" t="s">
        <v>9352</v>
      </c>
      <c r="B1948" t="s">
        <v>15</v>
      </c>
      <c r="C1948" t="s">
        <v>47</v>
      </c>
      <c r="D1948" t="s">
        <v>9353</v>
      </c>
      <c r="E1948">
        <v>350.05</v>
      </c>
      <c r="F1948">
        <v>82</v>
      </c>
      <c r="G1948" t="s">
        <v>43730</v>
      </c>
      <c r="H1948" t="s">
        <v>9354</v>
      </c>
      <c r="I1948" s="1">
        <v>45000</v>
      </c>
      <c r="J1948" s="1">
        <v>45292</v>
      </c>
      <c r="K1948" t="s">
        <v>9355</v>
      </c>
      <c r="L1948" t="s">
        <v>9356</v>
      </c>
      <c r="M1948" t="s">
        <v>20</v>
      </c>
      <c r="N1948">
        <v>3</v>
      </c>
      <c r="O1948">
        <f>Table1[[#This Row],[Price]]-0.1*Table1[[#This Row],[Price]]</f>
        <v>315.04500000000002</v>
      </c>
      <c r="P1948" s="9">
        <f>(Table1[[#This Row],[Expiration Date]]-Table1[[#This Row],[Manufacturing Date]])/365</f>
        <v>0.8</v>
      </c>
      <c r="Q1948" t="str">
        <f>IF(Table1[[#This Row],[Expiration Date]]-J1956&gt;12/31/2024,"not expired","expired")</f>
        <v>expired</v>
      </c>
      <c r="R1948">
        <f>Table1[[#This Row],[Discounted Price]]*0.95</f>
        <v>299.29275000000001</v>
      </c>
      <c r="S1948">
        <f>Table1[[#This Row],[Discounted Price]]*0.9</f>
        <v>283.54050000000001</v>
      </c>
      <c r="T1948">
        <f>Table1[[#This Row],[Discounted Price]]*0.8</f>
        <v>252.03600000000003</v>
      </c>
      <c r="U1948">
        <f>Table1[[#This Row],[Price]]*0.52</f>
        <v>182.02600000000001</v>
      </c>
      <c r="V1948">
        <f>(Table1[[#This Row],[Price]]-Table1[[#This Row],[Scrap value]])/2</f>
        <v>84.012</v>
      </c>
    </row>
    <row r="1949" spans="1:22" x14ac:dyDescent="0.25">
      <c r="A1949" t="s">
        <v>9357</v>
      </c>
      <c r="B1949" t="s">
        <v>29</v>
      </c>
      <c r="C1949" t="s">
        <v>47</v>
      </c>
      <c r="D1949" t="s">
        <v>9358</v>
      </c>
      <c r="E1949">
        <v>215.51</v>
      </c>
      <c r="F1949">
        <v>7</v>
      </c>
      <c r="G1949" t="s">
        <v>43729</v>
      </c>
      <c r="H1949" t="s">
        <v>8052</v>
      </c>
      <c r="I1949" s="1">
        <v>45137</v>
      </c>
      <c r="J1949" s="1">
        <v>45292</v>
      </c>
      <c r="K1949" t="s">
        <v>9359</v>
      </c>
      <c r="L1949" t="s">
        <v>9360</v>
      </c>
      <c r="M1949" t="s">
        <v>45</v>
      </c>
      <c r="N1949">
        <v>1</v>
      </c>
      <c r="O1949">
        <f>Table1[[#This Row],[Price]]-0.1*Table1[[#This Row],[Price]]</f>
        <v>193.959</v>
      </c>
      <c r="P1949" s="9">
        <f>(Table1[[#This Row],[Expiration Date]]-Table1[[#This Row],[Manufacturing Date]])/365</f>
        <v>0.42465753424657532</v>
      </c>
      <c r="Q1949" t="str">
        <f>IF(Table1[[#This Row],[Expiration Date]]-J1957&gt;12/31/2024,"not expired","expired")</f>
        <v>expired</v>
      </c>
      <c r="R1949">
        <f>Table1[[#This Row],[Discounted Price]]*0.95</f>
        <v>184.26104999999998</v>
      </c>
      <c r="S1949">
        <f>Table1[[#This Row],[Discounted Price]]*0.9</f>
        <v>174.56310000000002</v>
      </c>
      <c r="T1949">
        <f>Table1[[#This Row],[Discounted Price]]*0.8</f>
        <v>155.16720000000001</v>
      </c>
      <c r="U1949">
        <f>Table1[[#This Row],[Price]]*0.52</f>
        <v>112.0652</v>
      </c>
      <c r="V1949">
        <f>(Table1[[#This Row],[Price]]-Table1[[#This Row],[Scrap value]])/2</f>
        <v>51.722399999999993</v>
      </c>
    </row>
    <row r="1950" spans="1:22" x14ac:dyDescent="0.25">
      <c r="A1950" t="s">
        <v>9361</v>
      </c>
      <c r="B1950" t="s">
        <v>22</v>
      </c>
      <c r="C1950" t="s">
        <v>47</v>
      </c>
      <c r="D1950" t="s">
        <v>9362</v>
      </c>
      <c r="E1950">
        <v>372.01</v>
      </c>
      <c r="F1950">
        <v>97</v>
      </c>
      <c r="G1950" t="s">
        <v>43729</v>
      </c>
      <c r="H1950" t="s">
        <v>9363</v>
      </c>
      <c r="I1950" s="1">
        <v>44927</v>
      </c>
      <c r="J1950" s="1">
        <v>45292</v>
      </c>
      <c r="K1950" t="s">
        <v>9364</v>
      </c>
      <c r="L1950" t="s">
        <v>9365</v>
      </c>
      <c r="M1950" t="s">
        <v>20</v>
      </c>
      <c r="N1950">
        <v>5</v>
      </c>
      <c r="O1950">
        <f>Table1[[#This Row],[Price]]-0.1*Table1[[#This Row],[Price]]</f>
        <v>334.80899999999997</v>
      </c>
      <c r="P1950" s="9">
        <f>(Table1[[#This Row],[Expiration Date]]-Table1[[#This Row],[Manufacturing Date]])/365</f>
        <v>1</v>
      </c>
      <c r="Q1950" t="str">
        <f>IF(Table1[[#This Row],[Expiration Date]]-J1958&gt;12/31/2024,"not expired","expired")</f>
        <v>expired</v>
      </c>
      <c r="R1950">
        <f>Table1[[#This Row],[Discounted Price]]*0.95</f>
        <v>318.06854999999996</v>
      </c>
      <c r="S1950">
        <f>Table1[[#This Row],[Discounted Price]]*0.9</f>
        <v>301.32810000000001</v>
      </c>
      <c r="T1950">
        <f>Table1[[#This Row],[Discounted Price]]*0.8</f>
        <v>267.84719999999999</v>
      </c>
      <c r="U1950">
        <f>Table1[[#This Row],[Price]]*0.52</f>
        <v>193.4452</v>
      </c>
      <c r="V1950">
        <f>(Table1[[#This Row],[Price]]-Table1[[#This Row],[Scrap value]])/2</f>
        <v>89.282399999999996</v>
      </c>
    </row>
    <row r="1951" spans="1:22" x14ac:dyDescent="0.25">
      <c r="A1951" t="s">
        <v>9366</v>
      </c>
      <c r="B1951" t="s">
        <v>29</v>
      </c>
      <c r="C1951" t="s">
        <v>47</v>
      </c>
      <c r="D1951" t="s">
        <v>9367</v>
      </c>
      <c r="E1951">
        <v>155.69999999999999</v>
      </c>
      <c r="F1951">
        <v>82</v>
      </c>
      <c r="G1951" t="s">
        <v>43729</v>
      </c>
      <c r="H1951" t="s">
        <v>1820</v>
      </c>
      <c r="I1951" s="1">
        <v>44927</v>
      </c>
      <c r="J1951" s="1">
        <v>45292</v>
      </c>
      <c r="K1951" t="s">
        <v>9368</v>
      </c>
      <c r="L1951" t="s">
        <v>9369</v>
      </c>
      <c r="M1951" t="s">
        <v>20</v>
      </c>
      <c r="N1951">
        <v>4</v>
      </c>
      <c r="O1951">
        <f>Table1[[#This Row],[Price]]-0.1*Table1[[#This Row],[Price]]</f>
        <v>140.13</v>
      </c>
      <c r="P1951" s="9">
        <f>(Table1[[#This Row],[Expiration Date]]-Table1[[#This Row],[Manufacturing Date]])/365</f>
        <v>1</v>
      </c>
      <c r="Q1951" t="str">
        <f>IF(Table1[[#This Row],[Expiration Date]]-J1959&gt;12/31/2024,"not expired","expired")</f>
        <v>expired</v>
      </c>
      <c r="R1951">
        <f>Table1[[#This Row],[Discounted Price]]*0.95</f>
        <v>133.12349999999998</v>
      </c>
      <c r="S1951">
        <f>Table1[[#This Row],[Discounted Price]]*0.9</f>
        <v>126.117</v>
      </c>
      <c r="T1951">
        <f>Table1[[#This Row],[Discounted Price]]*0.8</f>
        <v>112.104</v>
      </c>
      <c r="U1951">
        <f>Table1[[#This Row],[Price]]*0.52</f>
        <v>80.963999999999999</v>
      </c>
      <c r="V1951">
        <f>(Table1[[#This Row],[Price]]-Table1[[#This Row],[Scrap value]])/2</f>
        <v>37.367999999999995</v>
      </c>
    </row>
    <row r="1952" spans="1:22" x14ac:dyDescent="0.25">
      <c r="A1952" t="s">
        <v>9370</v>
      </c>
      <c r="B1952" t="s">
        <v>15</v>
      </c>
      <c r="C1952" t="s">
        <v>47</v>
      </c>
      <c r="D1952" t="s">
        <v>9371</v>
      </c>
      <c r="E1952">
        <v>28.71</v>
      </c>
      <c r="F1952">
        <v>93</v>
      </c>
      <c r="G1952" t="s">
        <v>43730</v>
      </c>
      <c r="H1952" t="s">
        <v>9372</v>
      </c>
      <c r="I1952" s="1">
        <v>45000</v>
      </c>
      <c r="J1952" s="1">
        <v>45292</v>
      </c>
      <c r="K1952" t="s">
        <v>9373</v>
      </c>
      <c r="L1952" t="s">
        <v>9374</v>
      </c>
      <c r="M1952" t="s">
        <v>27</v>
      </c>
      <c r="N1952">
        <v>1</v>
      </c>
      <c r="O1952">
        <f>Table1[[#This Row],[Price]]-0.1*Table1[[#This Row],[Price]]</f>
        <v>25.838999999999999</v>
      </c>
      <c r="P1952" s="9">
        <f>(Table1[[#This Row],[Expiration Date]]-Table1[[#This Row],[Manufacturing Date]])/365</f>
        <v>0.8</v>
      </c>
      <c r="Q1952" t="str">
        <f>IF(Table1[[#This Row],[Expiration Date]]-J1960&gt;12/31/2024,"not expired","expired")</f>
        <v>expired</v>
      </c>
      <c r="R1952">
        <f>Table1[[#This Row],[Discounted Price]]*0.95</f>
        <v>24.547049999999999</v>
      </c>
      <c r="S1952">
        <f>Table1[[#This Row],[Discounted Price]]*0.9</f>
        <v>23.255099999999999</v>
      </c>
      <c r="T1952">
        <f>Table1[[#This Row],[Discounted Price]]*0.8</f>
        <v>20.671199999999999</v>
      </c>
      <c r="U1952">
        <f>Table1[[#This Row],[Price]]*0.52</f>
        <v>14.929200000000002</v>
      </c>
      <c r="V1952">
        <f>(Table1[[#This Row],[Price]]-Table1[[#This Row],[Scrap value]])/2</f>
        <v>6.8903999999999996</v>
      </c>
    </row>
    <row r="1953" spans="1:22" x14ac:dyDescent="0.25">
      <c r="A1953" t="s">
        <v>9375</v>
      </c>
      <c r="B1953" t="s">
        <v>15</v>
      </c>
      <c r="C1953" t="s">
        <v>47</v>
      </c>
      <c r="D1953" t="s">
        <v>9376</v>
      </c>
      <c r="E1953">
        <v>383.46</v>
      </c>
      <c r="F1953">
        <v>49</v>
      </c>
      <c r="G1953" t="s">
        <v>43729</v>
      </c>
      <c r="H1953" t="s">
        <v>9377</v>
      </c>
      <c r="I1953" s="1">
        <v>45137</v>
      </c>
      <c r="J1953" s="1">
        <v>45658</v>
      </c>
      <c r="K1953" t="s">
        <v>9378</v>
      </c>
      <c r="L1953" t="s">
        <v>9379</v>
      </c>
      <c r="M1953" t="s">
        <v>27</v>
      </c>
      <c r="N1953">
        <v>4</v>
      </c>
      <c r="O1953">
        <f>Table1[[#This Row],[Price]]-0.1*Table1[[#This Row],[Price]]</f>
        <v>345.11399999999998</v>
      </c>
      <c r="P1953" s="9">
        <f>(Table1[[#This Row],[Expiration Date]]-Table1[[#This Row],[Manufacturing Date]])/365</f>
        <v>1.4273972602739726</v>
      </c>
      <c r="Q1953" t="str">
        <f>IF(Table1[[#This Row],[Expiration Date]]-J1961&gt;12/31/2024,"not expired","expired")</f>
        <v>expired</v>
      </c>
      <c r="R1953">
        <f>Table1[[#This Row],[Discounted Price]]*0.95</f>
        <v>327.85829999999999</v>
      </c>
      <c r="S1953">
        <f>Table1[[#This Row],[Discounted Price]]*0.9</f>
        <v>310.6026</v>
      </c>
      <c r="T1953">
        <f>Table1[[#This Row],[Discounted Price]]*0.8</f>
        <v>276.09120000000001</v>
      </c>
      <c r="U1953">
        <f>Table1[[#This Row],[Price]]*0.52</f>
        <v>199.39920000000001</v>
      </c>
      <c r="V1953">
        <f>(Table1[[#This Row],[Price]]-Table1[[#This Row],[Scrap value]])/2</f>
        <v>92.030399999999986</v>
      </c>
    </row>
    <row r="1954" spans="1:22" x14ac:dyDescent="0.25">
      <c r="A1954" t="s">
        <v>9380</v>
      </c>
      <c r="B1954" t="s">
        <v>29</v>
      </c>
      <c r="C1954" t="s">
        <v>47</v>
      </c>
      <c r="D1954" t="s">
        <v>9381</v>
      </c>
      <c r="E1954">
        <v>157.22999999999999</v>
      </c>
      <c r="F1954">
        <v>4</v>
      </c>
      <c r="G1954" t="s">
        <v>43728</v>
      </c>
      <c r="H1954" t="s">
        <v>9382</v>
      </c>
      <c r="I1954" s="1">
        <v>44927</v>
      </c>
      <c r="J1954" s="1">
        <v>46023</v>
      </c>
      <c r="K1954" t="s">
        <v>9383</v>
      </c>
      <c r="L1954" t="s">
        <v>9384</v>
      </c>
      <c r="M1954" t="s">
        <v>20</v>
      </c>
      <c r="N1954">
        <v>4</v>
      </c>
      <c r="O1954">
        <f>Table1[[#This Row],[Price]]-0.1*Table1[[#This Row],[Price]]</f>
        <v>141.50700000000001</v>
      </c>
      <c r="P1954" s="9">
        <f>(Table1[[#This Row],[Expiration Date]]-Table1[[#This Row],[Manufacturing Date]])/365</f>
        <v>3.0027397260273974</v>
      </c>
      <c r="Q1954" t="str">
        <f>IF(Table1[[#This Row],[Expiration Date]]-J1962&gt;12/31/2024,"not expired","expired")</f>
        <v>not expired</v>
      </c>
      <c r="R1954">
        <f>Table1[[#This Row],[Discounted Price]]*0.95</f>
        <v>134.43164999999999</v>
      </c>
      <c r="S1954">
        <f>Table1[[#This Row],[Discounted Price]]*0.9</f>
        <v>127.3563</v>
      </c>
      <c r="T1954">
        <f>Table1[[#This Row],[Discounted Price]]*0.8</f>
        <v>113.2056</v>
      </c>
      <c r="U1954">
        <f>Table1[[#This Row],[Price]]*0.52</f>
        <v>81.759599999999992</v>
      </c>
      <c r="V1954">
        <f>(Table1[[#This Row],[Price]]-Table1[[#This Row],[Scrap value]])/2</f>
        <v>37.735199999999999</v>
      </c>
    </row>
    <row r="1955" spans="1:22" x14ac:dyDescent="0.25">
      <c r="A1955" t="s">
        <v>9385</v>
      </c>
      <c r="B1955" t="s">
        <v>29</v>
      </c>
      <c r="C1955" t="s">
        <v>47</v>
      </c>
      <c r="D1955" t="s">
        <v>9386</v>
      </c>
      <c r="E1955">
        <v>198.93</v>
      </c>
      <c r="F1955">
        <v>97</v>
      </c>
      <c r="G1955" t="s">
        <v>43729</v>
      </c>
      <c r="H1955" t="s">
        <v>9387</v>
      </c>
      <c r="I1955" s="1">
        <v>45000</v>
      </c>
      <c r="J1955" s="1">
        <v>45658</v>
      </c>
      <c r="K1955" t="s">
        <v>9388</v>
      </c>
      <c r="L1955" t="s">
        <v>9389</v>
      </c>
      <c r="M1955" t="s">
        <v>20</v>
      </c>
      <c r="N1955">
        <v>5</v>
      </c>
      <c r="O1955">
        <f>Table1[[#This Row],[Price]]-0.1*Table1[[#This Row],[Price]]</f>
        <v>179.03700000000001</v>
      </c>
      <c r="P1955" s="9">
        <f>(Table1[[#This Row],[Expiration Date]]-Table1[[#This Row],[Manufacturing Date]])/365</f>
        <v>1.8027397260273972</v>
      </c>
      <c r="Q1955" t="str">
        <f>IF(Table1[[#This Row],[Expiration Date]]-J1963&gt;12/31/2024,"not expired","expired")</f>
        <v>not expired</v>
      </c>
      <c r="R1955">
        <f>Table1[[#This Row],[Discounted Price]]*0.95</f>
        <v>170.08515</v>
      </c>
      <c r="S1955">
        <f>Table1[[#This Row],[Discounted Price]]*0.9</f>
        <v>161.13330000000002</v>
      </c>
      <c r="T1955">
        <f>Table1[[#This Row],[Discounted Price]]*0.8</f>
        <v>143.2296</v>
      </c>
      <c r="U1955">
        <f>Table1[[#This Row],[Price]]*0.52</f>
        <v>103.4436</v>
      </c>
      <c r="V1955">
        <f>(Table1[[#This Row],[Price]]-Table1[[#This Row],[Scrap value]])/2</f>
        <v>47.743200000000002</v>
      </c>
    </row>
    <row r="1956" spans="1:22" x14ac:dyDescent="0.25">
      <c r="A1956" t="s">
        <v>9390</v>
      </c>
      <c r="B1956" t="s">
        <v>29</v>
      </c>
      <c r="C1956" t="s">
        <v>47</v>
      </c>
      <c r="D1956" t="s">
        <v>9391</v>
      </c>
      <c r="E1956">
        <v>124.59</v>
      </c>
      <c r="F1956">
        <v>10</v>
      </c>
      <c r="G1956" t="s">
        <v>43728</v>
      </c>
      <c r="H1956" t="s">
        <v>7371</v>
      </c>
      <c r="I1956" s="1">
        <v>44927</v>
      </c>
      <c r="J1956" s="1">
        <v>45292</v>
      </c>
      <c r="K1956" t="s">
        <v>9392</v>
      </c>
      <c r="L1956" t="s">
        <v>9393</v>
      </c>
      <c r="M1956" t="s">
        <v>27</v>
      </c>
      <c r="N1956">
        <v>3</v>
      </c>
      <c r="O1956">
        <f>Table1[[#This Row],[Price]]-0.1*Table1[[#This Row],[Price]]</f>
        <v>112.131</v>
      </c>
      <c r="P1956" s="9">
        <f>(Table1[[#This Row],[Expiration Date]]-Table1[[#This Row],[Manufacturing Date]])/365</f>
        <v>1</v>
      </c>
      <c r="Q1956" t="str">
        <f>IF(Table1[[#This Row],[Expiration Date]]-J1964&gt;12/31/2024,"not expired","expired")</f>
        <v>expired</v>
      </c>
      <c r="R1956">
        <f>Table1[[#This Row],[Discounted Price]]*0.95</f>
        <v>106.52445</v>
      </c>
      <c r="S1956">
        <f>Table1[[#This Row],[Discounted Price]]*0.9</f>
        <v>100.9179</v>
      </c>
      <c r="T1956">
        <f>Table1[[#This Row],[Discounted Price]]*0.8</f>
        <v>89.704800000000006</v>
      </c>
      <c r="U1956">
        <f>Table1[[#This Row],[Price]]*0.52</f>
        <v>64.786799999999999</v>
      </c>
      <c r="V1956">
        <f>(Table1[[#This Row],[Price]]-Table1[[#This Row],[Scrap value]])/2</f>
        <v>29.901600000000002</v>
      </c>
    </row>
    <row r="1957" spans="1:22" x14ac:dyDescent="0.25">
      <c r="A1957" t="s">
        <v>9394</v>
      </c>
      <c r="B1957" t="s">
        <v>22</v>
      </c>
      <c r="C1957" t="s">
        <v>47</v>
      </c>
      <c r="D1957" t="s">
        <v>9395</v>
      </c>
      <c r="E1957">
        <v>118.96</v>
      </c>
      <c r="F1957">
        <v>5</v>
      </c>
      <c r="G1957" t="s">
        <v>43728</v>
      </c>
      <c r="H1957" t="s">
        <v>9396</v>
      </c>
      <c r="I1957" s="1">
        <v>44927</v>
      </c>
      <c r="J1957" s="1">
        <v>46023</v>
      </c>
      <c r="K1957" t="s">
        <v>9397</v>
      </c>
      <c r="L1957" t="s">
        <v>9398</v>
      </c>
      <c r="M1957" t="s">
        <v>45</v>
      </c>
      <c r="N1957">
        <v>1</v>
      </c>
      <c r="O1957">
        <f>Table1[[#This Row],[Price]]-0.1*Table1[[#This Row],[Price]]</f>
        <v>107.06399999999999</v>
      </c>
      <c r="P1957" s="9">
        <f>(Table1[[#This Row],[Expiration Date]]-Table1[[#This Row],[Manufacturing Date]])/365</f>
        <v>3.0027397260273974</v>
      </c>
      <c r="Q1957" t="str">
        <f>IF(Table1[[#This Row],[Expiration Date]]-J1965&gt;12/31/2024,"not expired","expired")</f>
        <v>not expired</v>
      </c>
      <c r="R1957">
        <f>Table1[[#This Row],[Discounted Price]]*0.95</f>
        <v>101.71079999999999</v>
      </c>
      <c r="S1957">
        <f>Table1[[#This Row],[Discounted Price]]*0.9</f>
        <v>96.357599999999991</v>
      </c>
      <c r="T1957">
        <f>Table1[[#This Row],[Discounted Price]]*0.8</f>
        <v>85.651200000000003</v>
      </c>
      <c r="U1957">
        <f>Table1[[#This Row],[Price]]*0.52</f>
        <v>61.859200000000001</v>
      </c>
      <c r="V1957">
        <f>(Table1[[#This Row],[Price]]-Table1[[#This Row],[Scrap value]])/2</f>
        <v>28.550399999999996</v>
      </c>
    </row>
    <row r="1958" spans="1:22" x14ac:dyDescent="0.25">
      <c r="A1958" t="s">
        <v>9399</v>
      </c>
      <c r="B1958" t="s">
        <v>29</v>
      </c>
      <c r="C1958" t="s">
        <v>47</v>
      </c>
      <c r="D1958" t="s">
        <v>9400</v>
      </c>
      <c r="E1958">
        <v>76.78</v>
      </c>
      <c r="F1958">
        <v>23</v>
      </c>
      <c r="G1958" t="s">
        <v>43729</v>
      </c>
      <c r="H1958" t="s">
        <v>9401</v>
      </c>
      <c r="I1958" s="1">
        <v>45000</v>
      </c>
      <c r="J1958" s="1">
        <v>45292</v>
      </c>
      <c r="K1958" t="s">
        <v>9402</v>
      </c>
      <c r="L1958" t="s">
        <v>9403</v>
      </c>
      <c r="M1958" t="s">
        <v>27</v>
      </c>
      <c r="N1958">
        <v>2</v>
      </c>
      <c r="O1958">
        <f>Table1[[#This Row],[Price]]-0.1*Table1[[#This Row],[Price]]</f>
        <v>69.102000000000004</v>
      </c>
      <c r="P1958" s="9">
        <f>(Table1[[#This Row],[Expiration Date]]-Table1[[#This Row],[Manufacturing Date]])/365</f>
        <v>0.8</v>
      </c>
      <c r="Q1958" t="str">
        <f>IF(Table1[[#This Row],[Expiration Date]]-J1966&gt;12/31/2024,"not expired","expired")</f>
        <v>expired</v>
      </c>
      <c r="R1958">
        <f>Table1[[#This Row],[Discounted Price]]*0.95</f>
        <v>65.646900000000002</v>
      </c>
      <c r="S1958">
        <f>Table1[[#This Row],[Discounted Price]]*0.9</f>
        <v>62.191800000000008</v>
      </c>
      <c r="T1958">
        <f>Table1[[#This Row],[Discounted Price]]*0.8</f>
        <v>55.281600000000005</v>
      </c>
      <c r="U1958">
        <f>Table1[[#This Row],[Price]]*0.52</f>
        <v>39.925600000000003</v>
      </c>
      <c r="V1958">
        <f>(Table1[[#This Row],[Price]]-Table1[[#This Row],[Scrap value]])/2</f>
        <v>18.427199999999999</v>
      </c>
    </row>
    <row r="1959" spans="1:22" x14ac:dyDescent="0.25">
      <c r="A1959" t="s">
        <v>9404</v>
      </c>
      <c r="B1959" t="s">
        <v>22</v>
      </c>
      <c r="C1959" t="s">
        <v>47</v>
      </c>
      <c r="D1959" t="s">
        <v>9405</v>
      </c>
      <c r="E1959">
        <v>20.239999999999998</v>
      </c>
      <c r="F1959">
        <v>68</v>
      </c>
      <c r="G1959" t="s">
        <v>43729</v>
      </c>
      <c r="H1959" t="s">
        <v>8126</v>
      </c>
      <c r="I1959" s="1">
        <v>44927</v>
      </c>
      <c r="J1959" s="1">
        <v>45658</v>
      </c>
      <c r="K1959" t="s">
        <v>9406</v>
      </c>
      <c r="L1959" t="s">
        <v>9407</v>
      </c>
      <c r="M1959" t="s">
        <v>27</v>
      </c>
      <c r="N1959">
        <v>2</v>
      </c>
      <c r="O1959">
        <f>Table1[[#This Row],[Price]]-0.1*Table1[[#This Row],[Price]]</f>
        <v>18.215999999999998</v>
      </c>
      <c r="P1959" s="9">
        <f>(Table1[[#This Row],[Expiration Date]]-Table1[[#This Row],[Manufacturing Date]])/365</f>
        <v>2.0027397260273974</v>
      </c>
      <c r="Q1959" t="str">
        <f>IF(Table1[[#This Row],[Expiration Date]]-J1967&gt;12/31/2024,"not expired","expired")</f>
        <v>expired</v>
      </c>
      <c r="R1959">
        <f>Table1[[#This Row],[Discounted Price]]*0.95</f>
        <v>17.305199999999996</v>
      </c>
      <c r="S1959">
        <f>Table1[[#This Row],[Discounted Price]]*0.9</f>
        <v>16.394399999999997</v>
      </c>
      <c r="T1959">
        <f>Table1[[#This Row],[Discounted Price]]*0.8</f>
        <v>14.572799999999999</v>
      </c>
      <c r="U1959">
        <f>Table1[[#This Row],[Price]]*0.52</f>
        <v>10.524799999999999</v>
      </c>
      <c r="V1959">
        <f>(Table1[[#This Row],[Price]]-Table1[[#This Row],[Scrap value]])/2</f>
        <v>4.8575999999999997</v>
      </c>
    </row>
    <row r="1960" spans="1:22" x14ac:dyDescent="0.25">
      <c r="A1960" t="s">
        <v>9408</v>
      </c>
      <c r="B1960" t="s">
        <v>15</v>
      </c>
      <c r="C1960" t="s">
        <v>47</v>
      </c>
      <c r="D1960" t="s">
        <v>9409</v>
      </c>
      <c r="E1960">
        <v>437.33</v>
      </c>
      <c r="F1960">
        <v>61</v>
      </c>
      <c r="G1960" t="s">
        <v>43730</v>
      </c>
      <c r="H1960" t="s">
        <v>4525</v>
      </c>
      <c r="I1960" s="1">
        <v>44927</v>
      </c>
      <c r="J1960" s="1">
        <v>45658</v>
      </c>
      <c r="K1960" t="s">
        <v>9410</v>
      </c>
      <c r="L1960" t="s">
        <v>9411</v>
      </c>
      <c r="M1960" t="s">
        <v>45</v>
      </c>
      <c r="N1960">
        <v>5</v>
      </c>
      <c r="O1960">
        <f>Table1[[#This Row],[Price]]-0.1*Table1[[#This Row],[Price]]</f>
        <v>393.59699999999998</v>
      </c>
      <c r="P1960" s="9">
        <f>(Table1[[#This Row],[Expiration Date]]-Table1[[#This Row],[Manufacturing Date]])/365</f>
        <v>2.0027397260273974</v>
      </c>
      <c r="Q1960" t="str">
        <f>IF(Table1[[#This Row],[Expiration Date]]-J1968&gt;12/31/2024,"not expired","expired")</f>
        <v>expired</v>
      </c>
      <c r="R1960">
        <f>Table1[[#This Row],[Discounted Price]]*0.95</f>
        <v>373.91714999999994</v>
      </c>
      <c r="S1960">
        <f>Table1[[#This Row],[Discounted Price]]*0.9</f>
        <v>354.2373</v>
      </c>
      <c r="T1960">
        <f>Table1[[#This Row],[Discounted Price]]*0.8</f>
        <v>314.87760000000003</v>
      </c>
      <c r="U1960">
        <f>Table1[[#This Row],[Price]]*0.52</f>
        <v>227.41159999999999</v>
      </c>
      <c r="V1960">
        <f>(Table1[[#This Row],[Price]]-Table1[[#This Row],[Scrap value]])/2</f>
        <v>104.9592</v>
      </c>
    </row>
    <row r="1961" spans="1:22" x14ac:dyDescent="0.25">
      <c r="A1961" t="s">
        <v>9412</v>
      </c>
      <c r="B1961" t="s">
        <v>22</v>
      </c>
      <c r="C1961" t="s">
        <v>47</v>
      </c>
      <c r="D1961" t="s">
        <v>9413</v>
      </c>
      <c r="E1961">
        <v>414.15</v>
      </c>
      <c r="F1961">
        <v>78</v>
      </c>
      <c r="G1961" t="s">
        <v>43730</v>
      </c>
      <c r="H1961" t="s">
        <v>6495</v>
      </c>
      <c r="I1961" s="1">
        <v>45000</v>
      </c>
      <c r="J1961" s="1">
        <v>45658</v>
      </c>
      <c r="K1961" t="s">
        <v>9414</v>
      </c>
      <c r="L1961" t="s">
        <v>9415</v>
      </c>
      <c r="M1961" t="s">
        <v>20</v>
      </c>
      <c r="N1961">
        <v>4</v>
      </c>
      <c r="O1961">
        <f>Table1[[#This Row],[Price]]-0.1*Table1[[#This Row],[Price]]</f>
        <v>372.73499999999996</v>
      </c>
      <c r="P1961" s="9">
        <f>(Table1[[#This Row],[Expiration Date]]-Table1[[#This Row],[Manufacturing Date]])/365</f>
        <v>1.8027397260273972</v>
      </c>
      <c r="Q1961" t="str">
        <f>IF(Table1[[#This Row],[Expiration Date]]-J1969&gt;12/31/2024,"not expired","expired")</f>
        <v>expired</v>
      </c>
      <c r="R1961">
        <f>Table1[[#This Row],[Discounted Price]]*0.95</f>
        <v>354.09824999999995</v>
      </c>
      <c r="S1961">
        <f>Table1[[#This Row],[Discounted Price]]*0.9</f>
        <v>335.46149999999994</v>
      </c>
      <c r="T1961">
        <f>Table1[[#This Row],[Discounted Price]]*0.8</f>
        <v>298.18799999999999</v>
      </c>
      <c r="U1961">
        <f>Table1[[#This Row],[Price]]*0.52</f>
        <v>215.358</v>
      </c>
      <c r="V1961">
        <f>(Table1[[#This Row],[Price]]-Table1[[#This Row],[Scrap value]])/2</f>
        <v>99.395999999999987</v>
      </c>
    </row>
    <row r="1962" spans="1:22" x14ac:dyDescent="0.25">
      <c r="A1962" t="s">
        <v>9416</v>
      </c>
      <c r="B1962" t="s">
        <v>22</v>
      </c>
      <c r="C1962" t="s">
        <v>47</v>
      </c>
      <c r="D1962" t="s">
        <v>9417</v>
      </c>
      <c r="E1962">
        <v>367.12</v>
      </c>
      <c r="F1962">
        <v>57</v>
      </c>
      <c r="G1962" t="s">
        <v>43729</v>
      </c>
      <c r="H1962" t="s">
        <v>5159</v>
      </c>
      <c r="I1962" s="1">
        <v>44927</v>
      </c>
      <c r="J1962" s="1">
        <v>45292</v>
      </c>
      <c r="K1962" t="s">
        <v>9418</v>
      </c>
      <c r="L1962" t="s">
        <v>9419</v>
      </c>
      <c r="M1962" t="s">
        <v>45</v>
      </c>
      <c r="N1962">
        <v>5</v>
      </c>
      <c r="O1962">
        <f>Table1[[#This Row],[Price]]-0.1*Table1[[#This Row],[Price]]</f>
        <v>330.40800000000002</v>
      </c>
      <c r="P1962" s="9">
        <f>(Table1[[#This Row],[Expiration Date]]-Table1[[#This Row],[Manufacturing Date]])/365</f>
        <v>1</v>
      </c>
      <c r="Q1962" t="str">
        <f>IF(Table1[[#This Row],[Expiration Date]]-J1970&gt;12/31/2024,"not expired","expired")</f>
        <v>expired</v>
      </c>
      <c r="R1962">
        <f>Table1[[#This Row],[Discounted Price]]*0.95</f>
        <v>313.88760000000002</v>
      </c>
      <c r="S1962">
        <f>Table1[[#This Row],[Discounted Price]]*0.9</f>
        <v>297.36720000000003</v>
      </c>
      <c r="T1962">
        <f>Table1[[#This Row],[Discounted Price]]*0.8</f>
        <v>264.32640000000004</v>
      </c>
      <c r="U1962">
        <f>Table1[[#This Row],[Price]]*0.52</f>
        <v>190.9024</v>
      </c>
      <c r="V1962">
        <f>(Table1[[#This Row],[Price]]-Table1[[#This Row],[Scrap value]])/2</f>
        <v>88.108800000000002</v>
      </c>
    </row>
    <row r="1963" spans="1:22" x14ac:dyDescent="0.25">
      <c r="A1963" t="s">
        <v>9420</v>
      </c>
      <c r="B1963" t="s">
        <v>29</v>
      </c>
      <c r="C1963" t="s">
        <v>47</v>
      </c>
      <c r="D1963" t="s">
        <v>9421</v>
      </c>
      <c r="E1963">
        <v>411.52</v>
      </c>
      <c r="F1963">
        <v>42</v>
      </c>
      <c r="G1963" t="s">
        <v>43730</v>
      </c>
      <c r="H1963" t="s">
        <v>9422</v>
      </c>
      <c r="I1963" s="1">
        <v>44927</v>
      </c>
      <c r="J1963" s="1">
        <v>45292</v>
      </c>
      <c r="K1963" t="s">
        <v>9423</v>
      </c>
      <c r="L1963" t="s">
        <v>9424</v>
      </c>
      <c r="M1963" t="s">
        <v>20</v>
      </c>
      <c r="N1963">
        <v>5</v>
      </c>
      <c r="O1963">
        <f>Table1[[#This Row],[Price]]-0.1*Table1[[#This Row],[Price]]</f>
        <v>370.36799999999999</v>
      </c>
      <c r="P1963" s="9">
        <f>(Table1[[#This Row],[Expiration Date]]-Table1[[#This Row],[Manufacturing Date]])/365</f>
        <v>1</v>
      </c>
      <c r="Q1963" t="str">
        <f>IF(Table1[[#This Row],[Expiration Date]]-J1971&gt;12/31/2024,"not expired","expired")</f>
        <v>expired</v>
      </c>
      <c r="R1963">
        <f>Table1[[#This Row],[Discounted Price]]*0.95</f>
        <v>351.84959999999995</v>
      </c>
      <c r="S1963">
        <f>Table1[[#This Row],[Discounted Price]]*0.9</f>
        <v>333.33120000000002</v>
      </c>
      <c r="T1963">
        <f>Table1[[#This Row],[Discounted Price]]*0.8</f>
        <v>296.2944</v>
      </c>
      <c r="U1963">
        <f>Table1[[#This Row],[Price]]*0.52</f>
        <v>213.99039999999999</v>
      </c>
      <c r="V1963">
        <f>(Table1[[#This Row],[Price]]-Table1[[#This Row],[Scrap value]])/2</f>
        <v>98.764799999999994</v>
      </c>
    </row>
    <row r="1964" spans="1:22" x14ac:dyDescent="0.25">
      <c r="A1964" t="s">
        <v>9425</v>
      </c>
      <c r="B1964" t="s">
        <v>35</v>
      </c>
      <c r="C1964" t="s">
        <v>47</v>
      </c>
      <c r="D1964" t="s">
        <v>9426</v>
      </c>
      <c r="E1964">
        <v>476.55</v>
      </c>
      <c r="F1964">
        <v>13</v>
      </c>
      <c r="G1964" t="s">
        <v>43728</v>
      </c>
      <c r="H1964" t="s">
        <v>8341</v>
      </c>
      <c r="I1964" s="1">
        <v>44927</v>
      </c>
      <c r="J1964" s="1">
        <v>45292</v>
      </c>
      <c r="K1964" t="s">
        <v>9427</v>
      </c>
      <c r="L1964" t="s">
        <v>9428</v>
      </c>
      <c r="M1964" t="s">
        <v>20</v>
      </c>
      <c r="N1964">
        <v>5</v>
      </c>
      <c r="O1964">
        <f>Table1[[#This Row],[Price]]-0.1*Table1[[#This Row],[Price]]</f>
        <v>428.89499999999998</v>
      </c>
      <c r="P1964" s="9">
        <f>(Table1[[#This Row],[Expiration Date]]-Table1[[#This Row],[Manufacturing Date]])/365</f>
        <v>1</v>
      </c>
      <c r="Q1964" t="str">
        <f>IF(Table1[[#This Row],[Expiration Date]]-J1972&gt;12/31/2024,"not expired","expired")</f>
        <v>expired</v>
      </c>
      <c r="R1964">
        <f>Table1[[#This Row],[Discounted Price]]*0.95</f>
        <v>407.45024999999998</v>
      </c>
      <c r="S1964">
        <f>Table1[[#This Row],[Discounted Price]]*0.9</f>
        <v>386.00549999999998</v>
      </c>
      <c r="T1964">
        <f>Table1[[#This Row],[Discounted Price]]*0.8</f>
        <v>343.11599999999999</v>
      </c>
      <c r="U1964">
        <f>Table1[[#This Row],[Price]]*0.52</f>
        <v>247.80600000000001</v>
      </c>
      <c r="V1964">
        <f>(Table1[[#This Row],[Price]]-Table1[[#This Row],[Scrap value]])/2</f>
        <v>114.372</v>
      </c>
    </row>
    <row r="1965" spans="1:22" x14ac:dyDescent="0.25">
      <c r="A1965" t="s">
        <v>9429</v>
      </c>
      <c r="B1965" t="s">
        <v>35</v>
      </c>
      <c r="C1965" t="s">
        <v>47</v>
      </c>
      <c r="D1965" t="s">
        <v>9430</v>
      </c>
      <c r="E1965">
        <v>246.07</v>
      </c>
      <c r="F1965">
        <v>48</v>
      </c>
      <c r="G1965" t="s">
        <v>43728</v>
      </c>
      <c r="H1965" t="s">
        <v>9431</v>
      </c>
      <c r="I1965" s="1">
        <v>45000</v>
      </c>
      <c r="J1965" s="1">
        <v>45658</v>
      </c>
      <c r="K1965" t="s">
        <v>9432</v>
      </c>
      <c r="L1965" t="s">
        <v>9433</v>
      </c>
      <c r="M1965" t="s">
        <v>45</v>
      </c>
      <c r="N1965">
        <v>3</v>
      </c>
      <c r="O1965">
        <f>Table1[[#This Row],[Price]]-0.1*Table1[[#This Row],[Price]]</f>
        <v>221.46299999999999</v>
      </c>
      <c r="P1965" s="9">
        <f>(Table1[[#This Row],[Expiration Date]]-Table1[[#This Row],[Manufacturing Date]])/365</f>
        <v>1.8027397260273972</v>
      </c>
      <c r="Q1965" t="str">
        <f>IF(Table1[[#This Row],[Expiration Date]]-J1973&gt;12/31/2024,"not expired","expired")</f>
        <v>expired</v>
      </c>
      <c r="R1965">
        <f>Table1[[#This Row],[Discounted Price]]*0.95</f>
        <v>210.38985</v>
      </c>
      <c r="S1965">
        <f>Table1[[#This Row],[Discounted Price]]*0.9</f>
        <v>199.3167</v>
      </c>
      <c r="T1965">
        <f>Table1[[#This Row],[Discounted Price]]*0.8</f>
        <v>177.1704</v>
      </c>
      <c r="U1965">
        <f>Table1[[#This Row],[Price]]*0.52</f>
        <v>127.9564</v>
      </c>
      <c r="V1965">
        <f>(Table1[[#This Row],[Price]]-Table1[[#This Row],[Scrap value]])/2</f>
        <v>59.056799999999996</v>
      </c>
    </row>
    <row r="1966" spans="1:22" x14ac:dyDescent="0.25">
      <c r="A1966" t="s">
        <v>9434</v>
      </c>
      <c r="B1966" t="s">
        <v>22</v>
      </c>
      <c r="C1966" t="s">
        <v>47</v>
      </c>
      <c r="D1966" t="s">
        <v>9435</v>
      </c>
      <c r="E1966">
        <v>344.11</v>
      </c>
      <c r="F1966">
        <v>85</v>
      </c>
      <c r="G1966" t="s">
        <v>43729</v>
      </c>
      <c r="H1966" t="s">
        <v>7573</v>
      </c>
      <c r="I1966" s="1">
        <v>44927</v>
      </c>
      <c r="J1966" s="1">
        <v>45658</v>
      </c>
      <c r="K1966" t="s">
        <v>9436</v>
      </c>
      <c r="L1966" t="s">
        <v>9437</v>
      </c>
      <c r="M1966" t="s">
        <v>27</v>
      </c>
      <c r="N1966">
        <v>5</v>
      </c>
      <c r="O1966">
        <f>Table1[[#This Row],[Price]]-0.1*Table1[[#This Row],[Price]]</f>
        <v>309.69900000000001</v>
      </c>
      <c r="P1966" s="9">
        <f>(Table1[[#This Row],[Expiration Date]]-Table1[[#This Row],[Manufacturing Date]])/365</f>
        <v>2.0027397260273974</v>
      </c>
      <c r="Q1966" t="str">
        <f>IF(Table1[[#This Row],[Expiration Date]]-J1974&gt;12/31/2024,"not expired","expired")</f>
        <v>expired</v>
      </c>
      <c r="R1966">
        <f>Table1[[#This Row],[Discounted Price]]*0.95</f>
        <v>294.21404999999999</v>
      </c>
      <c r="S1966">
        <f>Table1[[#This Row],[Discounted Price]]*0.9</f>
        <v>278.72910000000002</v>
      </c>
      <c r="T1966">
        <f>Table1[[#This Row],[Discounted Price]]*0.8</f>
        <v>247.75920000000002</v>
      </c>
      <c r="U1966">
        <f>Table1[[#This Row],[Price]]*0.52</f>
        <v>178.93720000000002</v>
      </c>
      <c r="V1966">
        <f>(Table1[[#This Row],[Price]]-Table1[[#This Row],[Scrap value]])/2</f>
        <v>82.586399999999998</v>
      </c>
    </row>
    <row r="1967" spans="1:22" x14ac:dyDescent="0.25">
      <c r="A1967" t="s">
        <v>9438</v>
      </c>
      <c r="B1967" t="s">
        <v>29</v>
      </c>
      <c r="C1967" t="s">
        <v>47</v>
      </c>
      <c r="D1967" t="s">
        <v>9439</v>
      </c>
      <c r="E1967">
        <v>416.83</v>
      </c>
      <c r="F1967">
        <v>54</v>
      </c>
      <c r="G1967" t="s">
        <v>43730</v>
      </c>
      <c r="H1967" t="s">
        <v>9440</v>
      </c>
      <c r="I1967" s="1">
        <v>44927</v>
      </c>
      <c r="J1967" s="1">
        <v>45658</v>
      </c>
      <c r="K1967" t="s">
        <v>9441</v>
      </c>
      <c r="L1967" t="s">
        <v>9442</v>
      </c>
      <c r="M1967" t="s">
        <v>45</v>
      </c>
      <c r="N1967">
        <v>4</v>
      </c>
      <c r="O1967">
        <f>Table1[[#This Row],[Price]]-0.1*Table1[[#This Row],[Price]]</f>
        <v>375.14699999999999</v>
      </c>
      <c r="P1967" s="9">
        <f>(Table1[[#This Row],[Expiration Date]]-Table1[[#This Row],[Manufacturing Date]])/365</f>
        <v>2.0027397260273974</v>
      </c>
      <c r="Q1967" t="str">
        <f>IF(Table1[[#This Row],[Expiration Date]]-J1975&gt;12/31/2024,"not expired","expired")</f>
        <v>expired</v>
      </c>
      <c r="R1967">
        <f>Table1[[#This Row],[Discounted Price]]*0.95</f>
        <v>356.38964999999996</v>
      </c>
      <c r="S1967">
        <f>Table1[[#This Row],[Discounted Price]]*0.9</f>
        <v>337.63229999999999</v>
      </c>
      <c r="T1967">
        <f>Table1[[#This Row],[Discounted Price]]*0.8</f>
        <v>300.11759999999998</v>
      </c>
      <c r="U1967">
        <f>Table1[[#This Row],[Price]]*0.52</f>
        <v>216.7516</v>
      </c>
      <c r="V1967">
        <f>(Table1[[#This Row],[Price]]-Table1[[#This Row],[Scrap value]])/2</f>
        <v>100.03919999999999</v>
      </c>
    </row>
    <row r="1968" spans="1:22" x14ac:dyDescent="0.25">
      <c r="A1968" t="s">
        <v>9443</v>
      </c>
      <c r="B1968" t="s">
        <v>29</v>
      </c>
      <c r="C1968" t="s">
        <v>47</v>
      </c>
      <c r="D1968" t="s">
        <v>9444</v>
      </c>
      <c r="E1968">
        <v>312.20999999999998</v>
      </c>
      <c r="F1968">
        <v>46</v>
      </c>
      <c r="G1968" t="s">
        <v>43728</v>
      </c>
      <c r="H1968" t="s">
        <v>3736</v>
      </c>
      <c r="I1968" s="1">
        <v>45137</v>
      </c>
      <c r="J1968" s="1">
        <v>46023</v>
      </c>
      <c r="K1968" t="s">
        <v>9445</v>
      </c>
      <c r="L1968" t="s">
        <v>9446</v>
      </c>
      <c r="M1968" t="s">
        <v>20</v>
      </c>
      <c r="N1968">
        <v>2</v>
      </c>
      <c r="O1968">
        <f>Table1[[#This Row],[Price]]-0.1*Table1[[#This Row],[Price]]</f>
        <v>280.98899999999998</v>
      </c>
      <c r="P1968" s="9">
        <f>(Table1[[#This Row],[Expiration Date]]-Table1[[#This Row],[Manufacturing Date]])/365</f>
        <v>2.4273972602739726</v>
      </c>
      <c r="Q1968" t="str">
        <f>IF(Table1[[#This Row],[Expiration Date]]-J1976&gt;12/31/2024,"not expired","expired")</f>
        <v>not expired</v>
      </c>
      <c r="R1968">
        <f>Table1[[#This Row],[Discounted Price]]*0.95</f>
        <v>266.93954999999994</v>
      </c>
      <c r="S1968">
        <f>Table1[[#This Row],[Discounted Price]]*0.9</f>
        <v>252.89009999999999</v>
      </c>
      <c r="T1968">
        <f>Table1[[#This Row],[Discounted Price]]*0.8</f>
        <v>224.7912</v>
      </c>
      <c r="U1968">
        <f>Table1[[#This Row],[Price]]*0.52</f>
        <v>162.3492</v>
      </c>
      <c r="V1968">
        <f>(Table1[[#This Row],[Price]]-Table1[[#This Row],[Scrap value]])/2</f>
        <v>74.930399999999992</v>
      </c>
    </row>
    <row r="1969" spans="1:22" x14ac:dyDescent="0.25">
      <c r="A1969" t="s">
        <v>9447</v>
      </c>
      <c r="B1969" t="s">
        <v>22</v>
      </c>
      <c r="C1969" t="s">
        <v>47</v>
      </c>
      <c r="D1969" t="s">
        <v>9448</v>
      </c>
      <c r="E1969">
        <v>185.95</v>
      </c>
      <c r="F1969">
        <v>28</v>
      </c>
      <c r="G1969" t="s">
        <v>43730</v>
      </c>
      <c r="H1969" t="s">
        <v>3969</v>
      </c>
      <c r="I1969" s="1">
        <v>45137</v>
      </c>
      <c r="J1969" s="1">
        <v>46023</v>
      </c>
      <c r="K1969" t="s">
        <v>9449</v>
      </c>
      <c r="L1969" t="s">
        <v>9450</v>
      </c>
      <c r="M1969" t="s">
        <v>45</v>
      </c>
      <c r="N1969">
        <v>3</v>
      </c>
      <c r="O1969">
        <f>Table1[[#This Row],[Price]]-0.1*Table1[[#This Row],[Price]]</f>
        <v>167.35499999999999</v>
      </c>
      <c r="P1969" s="9">
        <f>(Table1[[#This Row],[Expiration Date]]-Table1[[#This Row],[Manufacturing Date]])/365</f>
        <v>2.4273972602739726</v>
      </c>
      <c r="Q1969" t="str">
        <f>IF(Table1[[#This Row],[Expiration Date]]-J1977&gt;12/31/2024,"not expired","expired")</f>
        <v>expired</v>
      </c>
      <c r="R1969">
        <f>Table1[[#This Row],[Discounted Price]]*0.95</f>
        <v>158.98724999999999</v>
      </c>
      <c r="S1969">
        <f>Table1[[#This Row],[Discounted Price]]*0.9</f>
        <v>150.61949999999999</v>
      </c>
      <c r="T1969">
        <f>Table1[[#This Row],[Discounted Price]]*0.8</f>
        <v>133.88399999999999</v>
      </c>
      <c r="U1969">
        <f>Table1[[#This Row],[Price]]*0.52</f>
        <v>96.694000000000003</v>
      </c>
      <c r="V1969">
        <f>(Table1[[#This Row],[Price]]-Table1[[#This Row],[Scrap value]])/2</f>
        <v>44.627999999999993</v>
      </c>
    </row>
    <row r="1970" spans="1:22" x14ac:dyDescent="0.25">
      <c r="A1970" t="s">
        <v>9451</v>
      </c>
      <c r="B1970" t="s">
        <v>29</v>
      </c>
      <c r="C1970" t="s">
        <v>47</v>
      </c>
      <c r="D1970" t="s">
        <v>9452</v>
      </c>
      <c r="E1970">
        <v>132.44</v>
      </c>
      <c r="F1970">
        <v>47</v>
      </c>
      <c r="G1970" t="s">
        <v>43728</v>
      </c>
      <c r="H1970" t="s">
        <v>9453</v>
      </c>
      <c r="I1970" s="1">
        <v>44927</v>
      </c>
      <c r="J1970" s="1">
        <v>46023</v>
      </c>
      <c r="K1970" t="s">
        <v>9454</v>
      </c>
      <c r="L1970" t="s">
        <v>9455</v>
      </c>
      <c r="M1970" t="s">
        <v>27</v>
      </c>
      <c r="N1970">
        <v>1</v>
      </c>
      <c r="O1970">
        <f>Table1[[#This Row],[Price]]-0.1*Table1[[#This Row],[Price]]</f>
        <v>119.196</v>
      </c>
      <c r="P1970" s="9">
        <f>(Table1[[#This Row],[Expiration Date]]-Table1[[#This Row],[Manufacturing Date]])/365</f>
        <v>3.0027397260273974</v>
      </c>
      <c r="Q1970" t="str">
        <f>IF(Table1[[#This Row],[Expiration Date]]-J1978&gt;12/31/2024,"not expired","expired")</f>
        <v>expired</v>
      </c>
      <c r="R1970">
        <f>Table1[[#This Row],[Discounted Price]]*0.95</f>
        <v>113.2362</v>
      </c>
      <c r="S1970">
        <f>Table1[[#This Row],[Discounted Price]]*0.9</f>
        <v>107.2764</v>
      </c>
      <c r="T1970">
        <f>Table1[[#This Row],[Discounted Price]]*0.8</f>
        <v>95.356800000000007</v>
      </c>
      <c r="U1970">
        <f>Table1[[#This Row],[Price]]*0.52</f>
        <v>68.868800000000007</v>
      </c>
      <c r="V1970">
        <f>(Table1[[#This Row],[Price]]-Table1[[#This Row],[Scrap value]])/2</f>
        <v>31.785599999999995</v>
      </c>
    </row>
    <row r="1971" spans="1:22" x14ac:dyDescent="0.25">
      <c r="A1971" t="s">
        <v>9456</v>
      </c>
      <c r="B1971" t="s">
        <v>29</v>
      </c>
      <c r="C1971" t="s">
        <v>47</v>
      </c>
      <c r="D1971" t="s">
        <v>9457</v>
      </c>
      <c r="E1971">
        <v>497.82</v>
      </c>
      <c r="F1971">
        <v>46</v>
      </c>
      <c r="G1971" t="s">
        <v>43729</v>
      </c>
      <c r="H1971" t="s">
        <v>8933</v>
      </c>
      <c r="I1971" s="1">
        <v>45000</v>
      </c>
      <c r="J1971" s="1">
        <v>45658</v>
      </c>
      <c r="K1971" t="s">
        <v>9458</v>
      </c>
      <c r="L1971" t="s">
        <v>9459</v>
      </c>
      <c r="M1971" t="s">
        <v>27</v>
      </c>
      <c r="N1971">
        <v>4</v>
      </c>
      <c r="O1971">
        <f>Table1[[#This Row],[Price]]-0.1*Table1[[#This Row],[Price]]</f>
        <v>448.03800000000001</v>
      </c>
      <c r="P1971" s="9">
        <f>(Table1[[#This Row],[Expiration Date]]-Table1[[#This Row],[Manufacturing Date]])/365</f>
        <v>1.8027397260273972</v>
      </c>
      <c r="Q1971" t="str">
        <f>IF(Table1[[#This Row],[Expiration Date]]-J1979&gt;12/31/2024,"not expired","expired")</f>
        <v>expired</v>
      </c>
      <c r="R1971">
        <f>Table1[[#This Row],[Discounted Price]]*0.95</f>
        <v>425.6361</v>
      </c>
      <c r="S1971">
        <f>Table1[[#This Row],[Discounted Price]]*0.9</f>
        <v>403.23420000000004</v>
      </c>
      <c r="T1971">
        <f>Table1[[#This Row],[Discounted Price]]*0.8</f>
        <v>358.43040000000002</v>
      </c>
      <c r="U1971">
        <f>Table1[[#This Row],[Price]]*0.52</f>
        <v>258.8664</v>
      </c>
      <c r="V1971">
        <f>(Table1[[#This Row],[Price]]-Table1[[#This Row],[Scrap value]])/2</f>
        <v>119.4768</v>
      </c>
    </row>
    <row r="1972" spans="1:22" x14ac:dyDescent="0.25">
      <c r="A1972" t="s">
        <v>9460</v>
      </c>
      <c r="B1972" t="s">
        <v>15</v>
      </c>
      <c r="C1972" t="s">
        <v>47</v>
      </c>
      <c r="D1972" t="s">
        <v>9461</v>
      </c>
      <c r="E1972">
        <v>474.89</v>
      </c>
      <c r="F1972">
        <v>50</v>
      </c>
      <c r="G1972" t="s">
        <v>43730</v>
      </c>
      <c r="H1972" t="s">
        <v>9462</v>
      </c>
      <c r="I1972" s="1">
        <v>45137</v>
      </c>
      <c r="J1972" s="1">
        <v>45658</v>
      </c>
      <c r="K1972" t="s">
        <v>9463</v>
      </c>
      <c r="L1972" t="s">
        <v>9464</v>
      </c>
      <c r="M1972" t="s">
        <v>45</v>
      </c>
      <c r="N1972">
        <v>5</v>
      </c>
      <c r="O1972">
        <f>Table1[[#This Row],[Price]]-0.1*Table1[[#This Row],[Price]]</f>
        <v>427.40099999999995</v>
      </c>
      <c r="P1972" s="9">
        <f>(Table1[[#This Row],[Expiration Date]]-Table1[[#This Row],[Manufacturing Date]])/365</f>
        <v>1.4273972602739726</v>
      </c>
      <c r="Q1972" t="str">
        <f>IF(Table1[[#This Row],[Expiration Date]]-J1980&gt;12/31/2024,"not expired","expired")</f>
        <v>expired</v>
      </c>
      <c r="R1972">
        <f>Table1[[#This Row],[Discounted Price]]*0.95</f>
        <v>406.03094999999996</v>
      </c>
      <c r="S1972">
        <f>Table1[[#This Row],[Discounted Price]]*0.9</f>
        <v>384.66089999999997</v>
      </c>
      <c r="T1972">
        <f>Table1[[#This Row],[Discounted Price]]*0.8</f>
        <v>341.92079999999999</v>
      </c>
      <c r="U1972">
        <f>Table1[[#This Row],[Price]]*0.52</f>
        <v>246.94280000000001</v>
      </c>
      <c r="V1972">
        <f>(Table1[[#This Row],[Price]]-Table1[[#This Row],[Scrap value]])/2</f>
        <v>113.97359999999999</v>
      </c>
    </row>
    <row r="1973" spans="1:22" x14ac:dyDescent="0.25">
      <c r="A1973" t="s">
        <v>9465</v>
      </c>
      <c r="B1973" t="s">
        <v>35</v>
      </c>
      <c r="C1973" t="s">
        <v>47</v>
      </c>
      <c r="D1973" t="s">
        <v>9466</v>
      </c>
      <c r="E1973">
        <v>340.19</v>
      </c>
      <c r="F1973">
        <v>77</v>
      </c>
      <c r="G1973" t="s">
        <v>43729</v>
      </c>
      <c r="H1973" t="s">
        <v>4268</v>
      </c>
      <c r="I1973" s="1">
        <v>45137</v>
      </c>
      <c r="J1973" s="1">
        <v>46023</v>
      </c>
      <c r="K1973" t="s">
        <v>9467</v>
      </c>
      <c r="L1973" t="s">
        <v>9468</v>
      </c>
      <c r="M1973" t="s">
        <v>45</v>
      </c>
      <c r="N1973">
        <v>4</v>
      </c>
      <c r="O1973">
        <f>Table1[[#This Row],[Price]]-0.1*Table1[[#This Row],[Price]]</f>
        <v>306.17099999999999</v>
      </c>
      <c r="P1973" s="9">
        <f>(Table1[[#This Row],[Expiration Date]]-Table1[[#This Row],[Manufacturing Date]])/365</f>
        <v>2.4273972602739726</v>
      </c>
      <c r="Q1973" t="str">
        <f>IF(Table1[[#This Row],[Expiration Date]]-J1981&gt;12/31/2024,"not expired","expired")</f>
        <v>not expired</v>
      </c>
      <c r="R1973">
        <f>Table1[[#This Row],[Discounted Price]]*0.95</f>
        <v>290.86244999999997</v>
      </c>
      <c r="S1973">
        <f>Table1[[#This Row],[Discounted Price]]*0.9</f>
        <v>275.5539</v>
      </c>
      <c r="T1973">
        <f>Table1[[#This Row],[Discounted Price]]*0.8</f>
        <v>244.93680000000001</v>
      </c>
      <c r="U1973">
        <f>Table1[[#This Row],[Price]]*0.52</f>
        <v>176.89879999999999</v>
      </c>
      <c r="V1973">
        <f>(Table1[[#This Row],[Price]]-Table1[[#This Row],[Scrap value]])/2</f>
        <v>81.645600000000002</v>
      </c>
    </row>
    <row r="1974" spans="1:22" x14ac:dyDescent="0.25">
      <c r="A1974" t="s">
        <v>9469</v>
      </c>
      <c r="B1974" t="s">
        <v>15</v>
      </c>
      <c r="C1974" t="s">
        <v>47</v>
      </c>
      <c r="D1974" t="s">
        <v>9470</v>
      </c>
      <c r="E1974">
        <v>82.35</v>
      </c>
      <c r="F1974">
        <v>20</v>
      </c>
      <c r="G1974" t="s">
        <v>43730</v>
      </c>
      <c r="H1974" t="s">
        <v>3954</v>
      </c>
      <c r="I1974" s="1">
        <v>45137</v>
      </c>
      <c r="J1974" s="1">
        <v>46023</v>
      </c>
      <c r="K1974" t="s">
        <v>9471</v>
      </c>
      <c r="L1974" t="s">
        <v>9472</v>
      </c>
      <c r="M1974" t="s">
        <v>45</v>
      </c>
      <c r="N1974">
        <v>5</v>
      </c>
      <c r="O1974">
        <f>Table1[[#This Row],[Price]]-0.1*Table1[[#This Row],[Price]]</f>
        <v>74.114999999999995</v>
      </c>
      <c r="P1974" s="9">
        <f>(Table1[[#This Row],[Expiration Date]]-Table1[[#This Row],[Manufacturing Date]])/365</f>
        <v>2.4273972602739726</v>
      </c>
      <c r="Q1974" t="str">
        <f>IF(Table1[[#This Row],[Expiration Date]]-J1982&gt;12/31/2024,"not expired","expired")</f>
        <v>not expired</v>
      </c>
      <c r="R1974">
        <f>Table1[[#This Row],[Discounted Price]]*0.95</f>
        <v>70.409249999999986</v>
      </c>
      <c r="S1974">
        <f>Table1[[#This Row],[Discounted Price]]*0.9</f>
        <v>66.703499999999991</v>
      </c>
      <c r="T1974">
        <f>Table1[[#This Row],[Discounted Price]]*0.8</f>
        <v>59.292000000000002</v>
      </c>
      <c r="U1974">
        <f>Table1[[#This Row],[Price]]*0.52</f>
        <v>42.821999999999996</v>
      </c>
      <c r="V1974">
        <f>(Table1[[#This Row],[Price]]-Table1[[#This Row],[Scrap value]])/2</f>
        <v>19.763999999999999</v>
      </c>
    </row>
    <row r="1975" spans="1:22" x14ac:dyDescent="0.25">
      <c r="A1975" t="s">
        <v>9473</v>
      </c>
      <c r="B1975" t="s">
        <v>22</v>
      </c>
      <c r="C1975" t="s">
        <v>47</v>
      </c>
      <c r="D1975" t="s">
        <v>9474</v>
      </c>
      <c r="E1975">
        <v>433.29</v>
      </c>
      <c r="F1975">
        <v>28</v>
      </c>
      <c r="G1975" t="s">
        <v>43730</v>
      </c>
      <c r="H1975" t="s">
        <v>9475</v>
      </c>
      <c r="I1975" s="1">
        <v>45137</v>
      </c>
      <c r="J1975" s="1">
        <v>46023</v>
      </c>
      <c r="K1975" t="s">
        <v>9476</v>
      </c>
      <c r="L1975" t="s">
        <v>9477</v>
      </c>
      <c r="M1975" t="s">
        <v>20</v>
      </c>
      <c r="N1975">
        <v>2</v>
      </c>
      <c r="O1975">
        <f>Table1[[#This Row],[Price]]-0.1*Table1[[#This Row],[Price]]</f>
        <v>389.96100000000001</v>
      </c>
      <c r="P1975" s="9">
        <f>(Table1[[#This Row],[Expiration Date]]-Table1[[#This Row],[Manufacturing Date]])/365</f>
        <v>2.4273972602739726</v>
      </c>
      <c r="Q1975" t="str">
        <f>IF(Table1[[#This Row],[Expiration Date]]-J1983&gt;12/31/2024,"not expired","expired")</f>
        <v>not expired</v>
      </c>
      <c r="R1975">
        <f>Table1[[#This Row],[Discounted Price]]*0.95</f>
        <v>370.46294999999998</v>
      </c>
      <c r="S1975">
        <f>Table1[[#This Row],[Discounted Price]]*0.9</f>
        <v>350.9649</v>
      </c>
      <c r="T1975">
        <f>Table1[[#This Row],[Discounted Price]]*0.8</f>
        <v>311.96880000000004</v>
      </c>
      <c r="U1975">
        <f>Table1[[#This Row],[Price]]*0.52</f>
        <v>225.31080000000003</v>
      </c>
      <c r="V1975">
        <f>(Table1[[#This Row],[Price]]-Table1[[#This Row],[Scrap value]])/2</f>
        <v>103.9896</v>
      </c>
    </row>
    <row r="1976" spans="1:22" x14ac:dyDescent="0.25">
      <c r="A1976" t="s">
        <v>9478</v>
      </c>
      <c r="B1976" t="s">
        <v>22</v>
      </c>
      <c r="C1976" t="s">
        <v>47</v>
      </c>
      <c r="D1976" t="s">
        <v>9479</v>
      </c>
      <c r="E1976">
        <v>75.97</v>
      </c>
      <c r="F1976">
        <v>97</v>
      </c>
      <c r="G1976" t="s">
        <v>43728</v>
      </c>
      <c r="H1976" t="s">
        <v>9480</v>
      </c>
      <c r="I1976" s="1">
        <v>45000</v>
      </c>
      <c r="J1976" s="1">
        <v>45658</v>
      </c>
      <c r="K1976" t="s">
        <v>9481</v>
      </c>
      <c r="L1976" t="s">
        <v>9482</v>
      </c>
      <c r="M1976" t="s">
        <v>45</v>
      </c>
      <c r="N1976">
        <v>2</v>
      </c>
      <c r="O1976">
        <f>Table1[[#This Row],[Price]]-0.1*Table1[[#This Row],[Price]]</f>
        <v>68.373000000000005</v>
      </c>
      <c r="P1976" s="9">
        <f>(Table1[[#This Row],[Expiration Date]]-Table1[[#This Row],[Manufacturing Date]])/365</f>
        <v>1.8027397260273972</v>
      </c>
      <c r="Q1976" t="str">
        <f>IF(Table1[[#This Row],[Expiration Date]]-J1984&gt;12/31/2024,"not expired","expired")</f>
        <v>not expired</v>
      </c>
      <c r="R1976">
        <f>Table1[[#This Row],[Discounted Price]]*0.95</f>
        <v>64.954350000000005</v>
      </c>
      <c r="S1976">
        <f>Table1[[#This Row],[Discounted Price]]*0.9</f>
        <v>61.535700000000006</v>
      </c>
      <c r="T1976">
        <f>Table1[[#This Row],[Discounted Price]]*0.8</f>
        <v>54.698400000000007</v>
      </c>
      <c r="U1976">
        <f>Table1[[#This Row],[Price]]*0.52</f>
        <v>39.504400000000004</v>
      </c>
      <c r="V1976">
        <f>(Table1[[#This Row],[Price]]-Table1[[#This Row],[Scrap value]])/2</f>
        <v>18.232799999999997</v>
      </c>
    </row>
    <row r="1977" spans="1:22" x14ac:dyDescent="0.25">
      <c r="A1977" t="s">
        <v>9483</v>
      </c>
      <c r="B1977" t="s">
        <v>15</v>
      </c>
      <c r="C1977" t="s">
        <v>47</v>
      </c>
      <c r="D1977" t="s">
        <v>9484</v>
      </c>
      <c r="E1977">
        <v>29.49</v>
      </c>
      <c r="F1977">
        <v>27</v>
      </c>
      <c r="G1977" t="s">
        <v>43728</v>
      </c>
      <c r="H1977" t="s">
        <v>9485</v>
      </c>
      <c r="I1977" s="1">
        <v>45000</v>
      </c>
      <c r="J1977" s="1">
        <v>46023</v>
      </c>
      <c r="K1977" t="s">
        <v>9486</v>
      </c>
      <c r="L1977" t="s">
        <v>9487</v>
      </c>
      <c r="M1977" t="s">
        <v>20</v>
      </c>
      <c r="N1977">
        <v>2</v>
      </c>
      <c r="O1977">
        <f>Table1[[#This Row],[Price]]-0.1*Table1[[#This Row],[Price]]</f>
        <v>26.540999999999997</v>
      </c>
      <c r="P1977" s="9">
        <f>(Table1[[#This Row],[Expiration Date]]-Table1[[#This Row],[Manufacturing Date]])/365</f>
        <v>2.8027397260273972</v>
      </c>
      <c r="Q1977" t="str">
        <f>IF(Table1[[#This Row],[Expiration Date]]-J1985&gt;12/31/2024,"not expired","expired")</f>
        <v>expired</v>
      </c>
      <c r="R1977">
        <f>Table1[[#This Row],[Discounted Price]]*0.95</f>
        <v>25.213949999999997</v>
      </c>
      <c r="S1977">
        <f>Table1[[#This Row],[Discounted Price]]*0.9</f>
        <v>23.886899999999997</v>
      </c>
      <c r="T1977">
        <f>Table1[[#This Row],[Discounted Price]]*0.8</f>
        <v>21.232799999999997</v>
      </c>
      <c r="U1977">
        <f>Table1[[#This Row],[Price]]*0.52</f>
        <v>15.3348</v>
      </c>
      <c r="V1977">
        <f>(Table1[[#This Row],[Price]]-Table1[[#This Row],[Scrap value]])/2</f>
        <v>7.0775999999999994</v>
      </c>
    </row>
    <row r="1978" spans="1:22" x14ac:dyDescent="0.25">
      <c r="A1978" t="s">
        <v>9488</v>
      </c>
      <c r="B1978" t="s">
        <v>15</v>
      </c>
      <c r="C1978" t="s">
        <v>47</v>
      </c>
      <c r="D1978" t="s">
        <v>9489</v>
      </c>
      <c r="E1978">
        <v>136.97999999999999</v>
      </c>
      <c r="F1978">
        <v>18</v>
      </c>
      <c r="G1978" t="s">
        <v>43728</v>
      </c>
      <c r="H1978" t="s">
        <v>9490</v>
      </c>
      <c r="I1978" s="1">
        <v>45000</v>
      </c>
      <c r="J1978" s="1">
        <v>46023</v>
      </c>
      <c r="K1978" t="s">
        <v>9491</v>
      </c>
      <c r="L1978" t="s">
        <v>9492</v>
      </c>
      <c r="M1978" t="s">
        <v>20</v>
      </c>
      <c r="N1978">
        <v>3</v>
      </c>
      <c r="O1978">
        <f>Table1[[#This Row],[Price]]-0.1*Table1[[#This Row],[Price]]</f>
        <v>123.28199999999998</v>
      </c>
      <c r="P1978" s="9">
        <f>(Table1[[#This Row],[Expiration Date]]-Table1[[#This Row],[Manufacturing Date]])/365</f>
        <v>2.8027397260273972</v>
      </c>
      <c r="Q1978" t="str">
        <f>IF(Table1[[#This Row],[Expiration Date]]-J1986&gt;12/31/2024,"not expired","expired")</f>
        <v>not expired</v>
      </c>
      <c r="R1978">
        <f>Table1[[#This Row],[Discounted Price]]*0.95</f>
        <v>117.11789999999998</v>
      </c>
      <c r="S1978">
        <f>Table1[[#This Row],[Discounted Price]]*0.9</f>
        <v>110.95379999999999</v>
      </c>
      <c r="T1978">
        <f>Table1[[#This Row],[Discounted Price]]*0.8</f>
        <v>98.625599999999991</v>
      </c>
      <c r="U1978">
        <f>Table1[[#This Row],[Price]]*0.52</f>
        <v>71.229599999999991</v>
      </c>
      <c r="V1978">
        <f>(Table1[[#This Row],[Price]]-Table1[[#This Row],[Scrap value]])/2</f>
        <v>32.8752</v>
      </c>
    </row>
    <row r="1979" spans="1:22" x14ac:dyDescent="0.25">
      <c r="A1979" t="s">
        <v>9493</v>
      </c>
      <c r="B1979" t="s">
        <v>15</v>
      </c>
      <c r="C1979" t="s">
        <v>47</v>
      </c>
      <c r="D1979" t="s">
        <v>9494</v>
      </c>
      <c r="E1979">
        <v>146.96</v>
      </c>
      <c r="F1979">
        <v>19</v>
      </c>
      <c r="G1979" t="s">
        <v>43728</v>
      </c>
      <c r="H1979" t="s">
        <v>9495</v>
      </c>
      <c r="I1979" s="1">
        <v>44927</v>
      </c>
      <c r="J1979" s="1">
        <v>45658</v>
      </c>
      <c r="K1979" t="s">
        <v>9496</v>
      </c>
      <c r="L1979" t="s">
        <v>9497</v>
      </c>
      <c r="M1979" t="s">
        <v>20</v>
      </c>
      <c r="N1979">
        <v>2</v>
      </c>
      <c r="O1979">
        <f>Table1[[#This Row],[Price]]-0.1*Table1[[#This Row],[Price]]</f>
        <v>132.26400000000001</v>
      </c>
      <c r="P1979" s="9">
        <f>(Table1[[#This Row],[Expiration Date]]-Table1[[#This Row],[Manufacturing Date]])/365</f>
        <v>2.0027397260273974</v>
      </c>
      <c r="Q1979" t="str">
        <f>IF(Table1[[#This Row],[Expiration Date]]-J1987&gt;12/31/2024,"not expired","expired")</f>
        <v>not expired</v>
      </c>
      <c r="R1979">
        <f>Table1[[#This Row],[Discounted Price]]*0.95</f>
        <v>125.6508</v>
      </c>
      <c r="S1979">
        <f>Table1[[#This Row],[Discounted Price]]*0.9</f>
        <v>119.03760000000001</v>
      </c>
      <c r="T1979">
        <f>Table1[[#This Row],[Discounted Price]]*0.8</f>
        <v>105.81120000000001</v>
      </c>
      <c r="U1979">
        <f>Table1[[#This Row],[Price]]*0.52</f>
        <v>76.419200000000004</v>
      </c>
      <c r="V1979">
        <f>(Table1[[#This Row],[Price]]-Table1[[#This Row],[Scrap value]])/2</f>
        <v>35.270400000000002</v>
      </c>
    </row>
    <row r="1980" spans="1:22" x14ac:dyDescent="0.25">
      <c r="A1980" t="s">
        <v>9498</v>
      </c>
      <c r="B1980" t="s">
        <v>29</v>
      </c>
      <c r="C1980" t="s">
        <v>47</v>
      </c>
      <c r="D1980" t="s">
        <v>9499</v>
      </c>
      <c r="E1980">
        <v>66.02</v>
      </c>
      <c r="F1980">
        <v>97</v>
      </c>
      <c r="G1980" t="s">
        <v>43730</v>
      </c>
      <c r="H1980" t="s">
        <v>9500</v>
      </c>
      <c r="I1980" s="1">
        <v>44927</v>
      </c>
      <c r="J1980" s="1">
        <v>46023</v>
      </c>
      <c r="K1980" t="s">
        <v>9501</v>
      </c>
      <c r="L1980" t="s">
        <v>9502</v>
      </c>
      <c r="M1980" t="s">
        <v>27</v>
      </c>
      <c r="N1980">
        <v>2</v>
      </c>
      <c r="O1980">
        <f>Table1[[#This Row],[Price]]-0.1*Table1[[#This Row],[Price]]</f>
        <v>59.417999999999992</v>
      </c>
      <c r="P1980" s="9">
        <f>(Table1[[#This Row],[Expiration Date]]-Table1[[#This Row],[Manufacturing Date]])/365</f>
        <v>3.0027397260273974</v>
      </c>
      <c r="Q1980" t="str">
        <f>IF(Table1[[#This Row],[Expiration Date]]-J1988&gt;12/31/2024,"not expired","expired")</f>
        <v>not expired</v>
      </c>
      <c r="R1980">
        <f>Table1[[#This Row],[Discounted Price]]*0.95</f>
        <v>56.447099999999992</v>
      </c>
      <c r="S1980">
        <f>Table1[[#This Row],[Discounted Price]]*0.9</f>
        <v>53.476199999999992</v>
      </c>
      <c r="T1980">
        <f>Table1[[#This Row],[Discounted Price]]*0.8</f>
        <v>47.534399999999998</v>
      </c>
      <c r="U1980">
        <f>Table1[[#This Row],[Price]]*0.52</f>
        <v>34.330399999999997</v>
      </c>
      <c r="V1980">
        <f>(Table1[[#This Row],[Price]]-Table1[[#This Row],[Scrap value]])/2</f>
        <v>15.844799999999999</v>
      </c>
    </row>
    <row r="1981" spans="1:22" x14ac:dyDescent="0.25">
      <c r="A1981" t="s">
        <v>9503</v>
      </c>
      <c r="B1981" t="s">
        <v>29</v>
      </c>
      <c r="C1981" t="s">
        <v>47</v>
      </c>
      <c r="D1981" t="s">
        <v>9504</v>
      </c>
      <c r="E1981">
        <v>59.91</v>
      </c>
      <c r="F1981">
        <v>79</v>
      </c>
      <c r="G1981" t="s">
        <v>43729</v>
      </c>
      <c r="H1981" t="s">
        <v>9505</v>
      </c>
      <c r="I1981" s="1">
        <v>45137</v>
      </c>
      <c r="J1981" s="1">
        <v>45658</v>
      </c>
      <c r="K1981" t="s">
        <v>9506</v>
      </c>
      <c r="L1981" t="s">
        <v>9507</v>
      </c>
      <c r="M1981" t="s">
        <v>20</v>
      </c>
      <c r="N1981">
        <v>3</v>
      </c>
      <c r="O1981">
        <f>Table1[[#This Row],[Price]]-0.1*Table1[[#This Row],[Price]]</f>
        <v>53.918999999999997</v>
      </c>
      <c r="P1981" s="9">
        <f>(Table1[[#This Row],[Expiration Date]]-Table1[[#This Row],[Manufacturing Date]])/365</f>
        <v>1.4273972602739726</v>
      </c>
      <c r="Q1981" t="str">
        <f>IF(Table1[[#This Row],[Expiration Date]]-J1989&gt;12/31/2024,"not expired","expired")</f>
        <v>not expired</v>
      </c>
      <c r="R1981">
        <f>Table1[[#This Row],[Discounted Price]]*0.95</f>
        <v>51.223049999999994</v>
      </c>
      <c r="S1981">
        <f>Table1[[#This Row],[Discounted Price]]*0.9</f>
        <v>48.527099999999997</v>
      </c>
      <c r="T1981">
        <f>Table1[[#This Row],[Discounted Price]]*0.8</f>
        <v>43.135199999999998</v>
      </c>
      <c r="U1981">
        <f>Table1[[#This Row],[Price]]*0.52</f>
        <v>31.153199999999998</v>
      </c>
      <c r="V1981">
        <f>(Table1[[#This Row],[Price]]-Table1[[#This Row],[Scrap value]])/2</f>
        <v>14.378399999999999</v>
      </c>
    </row>
    <row r="1982" spans="1:22" x14ac:dyDescent="0.25">
      <c r="A1982" t="s">
        <v>9508</v>
      </c>
      <c r="B1982" t="s">
        <v>35</v>
      </c>
      <c r="C1982" t="s">
        <v>47</v>
      </c>
      <c r="D1982" t="s">
        <v>9509</v>
      </c>
      <c r="E1982">
        <v>476.12</v>
      </c>
      <c r="F1982">
        <v>100</v>
      </c>
      <c r="G1982" t="s">
        <v>43730</v>
      </c>
      <c r="H1982" t="s">
        <v>9510</v>
      </c>
      <c r="I1982" s="1">
        <v>45000</v>
      </c>
      <c r="J1982" s="1">
        <v>45292</v>
      </c>
      <c r="K1982" t="s">
        <v>9511</v>
      </c>
      <c r="L1982" t="s">
        <v>9512</v>
      </c>
      <c r="M1982" t="s">
        <v>20</v>
      </c>
      <c r="N1982">
        <v>4</v>
      </c>
      <c r="O1982">
        <f>Table1[[#This Row],[Price]]-0.1*Table1[[#This Row],[Price]]</f>
        <v>428.50799999999998</v>
      </c>
      <c r="P1982" s="9">
        <f>(Table1[[#This Row],[Expiration Date]]-Table1[[#This Row],[Manufacturing Date]])/365</f>
        <v>0.8</v>
      </c>
      <c r="Q1982" t="str">
        <f>IF(Table1[[#This Row],[Expiration Date]]-J1990&gt;12/31/2024,"not expired","expired")</f>
        <v>expired</v>
      </c>
      <c r="R1982">
        <f>Table1[[#This Row],[Discounted Price]]*0.95</f>
        <v>407.08259999999996</v>
      </c>
      <c r="S1982">
        <f>Table1[[#This Row],[Discounted Price]]*0.9</f>
        <v>385.65719999999999</v>
      </c>
      <c r="T1982">
        <f>Table1[[#This Row],[Discounted Price]]*0.8</f>
        <v>342.8064</v>
      </c>
      <c r="U1982">
        <f>Table1[[#This Row],[Price]]*0.52</f>
        <v>247.58240000000001</v>
      </c>
      <c r="V1982">
        <f>(Table1[[#This Row],[Price]]-Table1[[#This Row],[Scrap value]])/2</f>
        <v>114.2688</v>
      </c>
    </row>
    <row r="1983" spans="1:22" x14ac:dyDescent="0.25">
      <c r="A1983" t="s">
        <v>9513</v>
      </c>
      <c r="B1983" t="s">
        <v>15</v>
      </c>
      <c r="C1983" t="s">
        <v>47</v>
      </c>
      <c r="D1983" t="s">
        <v>9514</v>
      </c>
      <c r="E1983">
        <v>307.52</v>
      </c>
      <c r="F1983">
        <v>42</v>
      </c>
      <c r="G1983" t="s">
        <v>43730</v>
      </c>
      <c r="H1983" t="s">
        <v>9515</v>
      </c>
      <c r="I1983" s="1">
        <v>45000</v>
      </c>
      <c r="J1983" s="1">
        <v>45292</v>
      </c>
      <c r="K1983" t="s">
        <v>9516</v>
      </c>
      <c r="L1983" t="s">
        <v>9517</v>
      </c>
      <c r="M1983" t="s">
        <v>45</v>
      </c>
      <c r="N1983">
        <v>3</v>
      </c>
      <c r="O1983">
        <f>Table1[[#This Row],[Price]]-0.1*Table1[[#This Row],[Price]]</f>
        <v>276.76799999999997</v>
      </c>
      <c r="P1983" s="9">
        <f>(Table1[[#This Row],[Expiration Date]]-Table1[[#This Row],[Manufacturing Date]])/365</f>
        <v>0.8</v>
      </c>
      <c r="Q1983" t="str">
        <f>IF(Table1[[#This Row],[Expiration Date]]-J1991&gt;12/31/2024,"not expired","expired")</f>
        <v>expired</v>
      </c>
      <c r="R1983">
        <f>Table1[[#This Row],[Discounted Price]]*0.95</f>
        <v>262.92959999999994</v>
      </c>
      <c r="S1983">
        <f>Table1[[#This Row],[Discounted Price]]*0.9</f>
        <v>249.09119999999999</v>
      </c>
      <c r="T1983">
        <f>Table1[[#This Row],[Discounted Price]]*0.8</f>
        <v>221.4144</v>
      </c>
      <c r="U1983">
        <f>Table1[[#This Row],[Price]]*0.52</f>
        <v>159.91040000000001</v>
      </c>
      <c r="V1983">
        <f>(Table1[[#This Row],[Price]]-Table1[[#This Row],[Scrap value]])/2</f>
        <v>73.804799999999986</v>
      </c>
    </row>
    <row r="1984" spans="1:22" x14ac:dyDescent="0.25">
      <c r="A1984" t="s">
        <v>9518</v>
      </c>
      <c r="B1984" t="s">
        <v>29</v>
      </c>
      <c r="C1984" t="s">
        <v>47</v>
      </c>
      <c r="D1984" t="s">
        <v>9519</v>
      </c>
      <c r="E1984">
        <v>406.67</v>
      </c>
      <c r="F1984">
        <v>55</v>
      </c>
      <c r="G1984" t="s">
        <v>43729</v>
      </c>
      <c r="H1984" t="s">
        <v>5358</v>
      </c>
      <c r="I1984" s="1">
        <v>45137</v>
      </c>
      <c r="J1984" s="1">
        <v>45292</v>
      </c>
      <c r="K1984" t="s">
        <v>9520</v>
      </c>
      <c r="L1984" t="s">
        <v>9521</v>
      </c>
      <c r="M1984" t="s">
        <v>27</v>
      </c>
      <c r="N1984">
        <v>1</v>
      </c>
      <c r="O1984">
        <f>Table1[[#This Row],[Price]]-0.1*Table1[[#This Row],[Price]]</f>
        <v>366.00300000000004</v>
      </c>
      <c r="P1984" s="9">
        <f>(Table1[[#This Row],[Expiration Date]]-Table1[[#This Row],[Manufacturing Date]])/365</f>
        <v>0.42465753424657532</v>
      </c>
      <c r="Q1984" t="str">
        <f>IF(Table1[[#This Row],[Expiration Date]]-J1992&gt;12/31/2024,"not expired","expired")</f>
        <v>expired</v>
      </c>
      <c r="R1984">
        <f>Table1[[#This Row],[Discounted Price]]*0.95</f>
        <v>347.70285000000001</v>
      </c>
      <c r="S1984">
        <f>Table1[[#This Row],[Discounted Price]]*0.9</f>
        <v>329.40270000000004</v>
      </c>
      <c r="T1984">
        <f>Table1[[#This Row],[Discounted Price]]*0.8</f>
        <v>292.80240000000003</v>
      </c>
      <c r="U1984">
        <f>Table1[[#This Row],[Price]]*0.52</f>
        <v>211.4684</v>
      </c>
      <c r="V1984">
        <f>(Table1[[#This Row],[Price]]-Table1[[#This Row],[Scrap value]])/2</f>
        <v>97.600800000000007</v>
      </c>
    </row>
    <row r="1985" spans="1:22" x14ac:dyDescent="0.25">
      <c r="A1985" t="s">
        <v>9522</v>
      </c>
      <c r="B1985" t="s">
        <v>22</v>
      </c>
      <c r="C1985" t="s">
        <v>47</v>
      </c>
      <c r="D1985" t="s">
        <v>9523</v>
      </c>
      <c r="E1985">
        <v>219.87</v>
      </c>
      <c r="F1985">
        <v>45</v>
      </c>
      <c r="G1985" t="s">
        <v>43729</v>
      </c>
      <c r="H1985" t="s">
        <v>5482</v>
      </c>
      <c r="I1985" s="1">
        <v>44927</v>
      </c>
      <c r="J1985" s="1">
        <v>46023</v>
      </c>
      <c r="K1985" t="s">
        <v>9524</v>
      </c>
      <c r="L1985" t="s">
        <v>9525</v>
      </c>
      <c r="M1985" t="s">
        <v>27</v>
      </c>
      <c r="N1985">
        <v>4</v>
      </c>
      <c r="O1985">
        <f>Table1[[#This Row],[Price]]-0.1*Table1[[#This Row],[Price]]</f>
        <v>197.88300000000001</v>
      </c>
      <c r="P1985" s="9">
        <f>(Table1[[#This Row],[Expiration Date]]-Table1[[#This Row],[Manufacturing Date]])/365</f>
        <v>3.0027397260273974</v>
      </c>
      <c r="Q1985" t="str">
        <f>IF(Table1[[#This Row],[Expiration Date]]-J1993&gt;12/31/2024,"not expired","expired")</f>
        <v>not expired</v>
      </c>
      <c r="R1985">
        <f>Table1[[#This Row],[Discounted Price]]*0.95</f>
        <v>187.98885000000001</v>
      </c>
      <c r="S1985">
        <f>Table1[[#This Row],[Discounted Price]]*0.9</f>
        <v>178.09470000000002</v>
      </c>
      <c r="T1985">
        <f>Table1[[#This Row],[Discounted Price]]*0.8</f>
        <v>158.30640000000002</v>
      </c>
      <c r="U1985">
        <f>Table1[[#This Row],[Price]]*0.52</f>
        <v>114.33240000000001</v>
      </c>
      <c r="V1985">
        <f>(Table1[[#This Row],[Price]]-Table1[[#This Row],[Scrap value]])/2</f>
        <v>52.768799999999999</v>
      </c>
    </row>
    <row r="1986" spans="1:22" x14ac:dyDescent="0.25">
      <c r="A1986" t="s">
        <v>9526</v>
      </c>
      <c r="B1986" t="s">
        <v>15</v>
      </c>
      <c r="C1986" t="s">
        <v>47</v>
      </c>
      <c r="D1986" t="s">
        <v>9527</v>
      </c>
      <c r="E1986">
        <v>235.1</v>
      </c>
      <c r="F1986">
        <v>30</v>
      </c>
      <c r="G1986" t="s">
        <v>43729</v>
      </c>
      <c r="H1986" t="s">
        <v>1165</v>
      </c>
      <c r="I1986" s="1">
        <v>45000</v>
      </c>
      <c r="J1986" s="1">
        <v>45292</v>
      </c>
      <c r="K1986" t="s">
        <v>9528</v>
      </c>
      <c r="L1986" t="s">
        <v>9529</v>
      </c>
      <c r="M1986" t="s">
        <v>27</v>
      </c>
      <c r="N1986">
        <v>3</v>
      </c>
      <c r="O1986">
        <f>Table1[[#This Row],[Price]]-0.1*Table1[[#This Row],[Price]]</f>
        <v>211.59</v>
      </c>
      <c r="P1986" s="9">
        <f>(Table1[[#This Row],[Expiration Date]]-Table1[[#This Row],[Manufacturing Date]])/365</f>
        <v>0.8</v>
      </c>
      <c r="Q1986" t="str">
        <f>IF(Table1[[#This Row],[Expiration Date]]-J1994&gt;12/31/2024,"not expired","expired")</f>
        <v>expired</v>
      </c>
      <c r="R1986">
        <f>Table1[[#This Row],[Discounted Price]]*0.95</f>
        <v>201.01050000000001</v>
      </c>
      <c r="S1986">
        <f>Table1[[#This Row],[Discounted Price]]*0.9</f>
        <v>190.43100000000001</v>
      </c>
      <c r="T1986">
        <f>Table1[[#This Row],[Discounted Price]]*0.8</f>
        <v>169.27200000000002</v>
      </c>
      <c r="U1986">
        <f>Table1[[#This Row],[Price]]*0.52</f>
        <v>122.252</v>
      </c>
      <c r="V1986">
        <f>(Table1[[#This Row],[Price]]-Table1[[#This Row],[Scrap value]])/2</f>
        <v>56.423999999999999</v>
      </c>
    </row>
    <row r="1987" spans="1:22" x14ac:dyDescent="0.25">
      <c r="A1987" t="s">
        <v>9530</v>
      </c>
      <c r="B1987" t="s">
        <v>29</v>
      </c>
      <c r="C1987" t="s">
        <v>47</v>
      </c>
      <c r="D1987" t="s">
        <v>9531</v>
      </c>
      <c r="E1987">
        <v>468.06</v>
      </c>
      <c r="F1987">
        <v>78</v>
      </c>
      <c r="G1987" t="s">
        <v>43729</v>
      </c>
      <c r="H1987" t="s">
        <v>4162</v>
      </c>
      <c r="I1987" s="1">
        <v>45000</v>
      </c>
      <c r="J1987" s="1">
        <v>45292</v>
      </c>
      <c r="K1987" t="s">
        <v>9532</v>
      </c>
      <c r="L1987" t="s">
        <v>9533</v>
      </c>
      <c r="M1987" t="s">
        <v>20</v>
      </c>
      <c r="N1987">
        <v>2</v>
      </c>
      <c r="O1987">
        <f>Table1[[#This Row],[Price]]-0.1*Table1[[#This Row],[Price]]</f>
        <v>421.25400000000002</v>
      </c>
      <c r="P1987" s="9">
        <f>(Table1[[#This Row],[Expiration Date]]-Table1[[#This Row],[Manufacturing Date]])/365</f>
        <v>0.8</v>
      </c>
      <c r="Q1987" t="str">
        <f>IF(Table1[[#This Row],[Expiration Date]]-J1995&gt;12/31/2024,"not expired","expired")</f>
        <v>expired</v>
      </c>
      <c r="R1987">
        <f>Table1[[#This Row],[Discounted Price]]*0.95</f>
        <v>400.19130000000001</v>
      </c>
      <c r="S1987">
        <f>Table1[[#This Row],[Discounted Price]]*0.9</f>
        <v>379.12860000000001</v>
      </c>
      <c r="T1987">
        <f>Table1[[#This Row],[Discounted Price]]*0.8</f>
        <v>337.00320000000005</v>
      </c>
      <c r="U1987">
        <f>Table1[[#This Row],[Price]]*0.52</f>
        <v>243.3912</v>
      </c>
      <c r="V1987">
        <f>(Table1[[#This Row],[Price]]-Table1[[#This Row],[Scrap value]])/2</f>
        <v>112.3344</v>
      </c>
    </row>
    <row r="1988" spans="1:22" x14ac:dyDescent="0.25">
      <c r="A1988" t="s">
        <v>9534</v>
      </c>
      <c r="B1988" t="s">
        <v>35</v>
      </c>
      <c r="C1988" t="s">
        <v>47</v>
      </c>
      <c r="D1988" t="s">
        <v>9535</v>
      </c>
      <c r="E1988">
        <v>253.25</v>
      </c>
      <c r="F1988">
        <v>46</v>
      </c>
      <c r="G1988" t="s">
        <v>43729</v>
      </c>
      <c r="H1988" t="s">
        <v>9536</v>
      </c>
      <c r="I1988" s="1">
        <v>45000</v>
      </c>
      <c r="J1988" s="1">
        <v>45658</v>
      </c>
      <c r="K1988" t="s">
        <v>9537</v>
      </c>
      <c r="L1988" t="s">
        <v>9538</v>
      </c>
      <c r="M1988" t="s">
        <v>27</v>
      </c>
      <c r="N1988">
        <v>4</v>
      </c>
      <c r="O1988">
        <f>Table1[[#This Row],[Price]]-0.1*Table1[[#This Row],[Price]]</f>
        <v>227.92500000000001</v>
      </c>
      <c r="P1988" s="9">
        <f>(Table1[[#This Row],[Expiration Date]]-Table1[[#This Row],[Manufacturing Date]])/365</f>
        <v>1.8027397260273972</v>
      </c>
      <c r="Q1988" t="str">
        <f>IF(Table1[[#This Row],[Expiration Date]]-J1996&gt;12/31/2024,"not expired","expired")</f>
        <v>expired</v>
      </c>
      <c r="R1988">
        <f>Table1[[#This Row],[Discounted Price]]*0.95</f>
        <v>216.52875</v>
      </c>
      <c r="S1988">
        <f>Table1[[#This Row],[Discounted Price]]*0.9</f>
        <v>205.13250000000002</v>
      </c>
      <c r="T1988">
        <f>Table1[[#This Row],[Discounted Price]]*0.8</f>
        <v>182.34000000000003</v>
      </c>
      <c r="U1988">
        <f>Table1[[#This Row],[Price]]*0.52</f>
        <v>131.69</v>
      </c>
      <c r="V1988">
        <f>(Table1[[#This Row],[Price]]-Table1[[#This Row],[Scrap value]])/2</f>
        <v>60.78</v>
      </c>
    </row>
    <row r="1989" spans="1:22" x14ac:dyDescent="0.25">
      <c r="A1989" t="s">
        <v>9539</v>
      </c>
      <c r="B1989" t="s">
        <v>15</v>
      </c>
      <c r="C1989" t="s">
        <v>47</v>
      </c>
      <c r="D1989" t="s">
        <v>9540</v>
      </c>
      <c r="E1989">
        <v>47.87</v>
      </c>
      <c r="F1989">
        <v>63</v>
      </c>
      <c r="G1989" t="s">
        <v>43729</v>
      </c>
      <c r="H1989" t="s">
        <v>9541</v>
      </c>
      <c r="I1989" s="1">
        <v>45137</v>
      </c>
      <c r="J1989" s="1">
        <v>45292</v>
      </c>
      <c r="K1989" t="s">
        <v>9542</v>
      </c>
      <c r="L1989" t="s">
        <v>9543</v>
      </c>
      <c r="M1989" t="s">
        <v>27</v>
      </c>
      <c r="N1989">
        <v>4</v>
      </c>
      <c r="O1989">
        <f>Table1[[#This Row],[Price]]-0.1*Table1[[#This Row],[Price]]</f>
        <v>43.082999999999998</v>
      </c>
      <c r="P1989" s="9">
        <f>(Table1[[#This Row],[Expiration Date]]-Table1[[#This Row],[Manufacturing Date]])/365</f>
        <v>0.42465753424657532</v>
      </c>
      <c r="Q1989" t="str">
        <f>IF(Table1[[#This Row],[Expiration Date]]-J1997&gt;12/31/2024,"not expired","expired")</f>
        <v>expired</v>
      </c>
      <c r="R1989">
        <f>Table1[[#This Row],[Discounted Price]]*0.95</f>
        <v>40.928849999999997</v>
      </c>
      <c r="S1989">
        <f>Table1[[#This Row],[Discounted Price]]*0.9</f>
        <v>38.774700000000003</v>
      </c>
      <c r="T1989">
        <f>Table1[[#This Row],[Discounted Price]]*0.8</f>
        <v>34.4664</v>
      </c>
      <c r="U1989">
        <f>Table1[[#This Row],[Price]]*0.52</f>
        <v>24.892399999999999</v>
      </c>
      <c r="V1989">
        <f>(Table1[[#This Row],[Price]]-Table1[[#This Row],[Scrap value]])/2</f>
        <v>11.488799999999999</v>
      </c>
    </row>
    <row r="1990" spans="1:22" x14ac:dyDescent="0.25">
      <c r="A1990" t="s">
        <v>9544</v>
      </c>
      <c r="B1990" t="s">
        <v>15</v>
      </c>
      <c r="C1990" t="s">
        <v>47</v>
      </c>
      <c r="D1990" t="s">
        <v>9545</v>
      </c>
      <c r="E1990">
        <v>349.66</v>
      </c>
      <c r="F1990">
        <v>12</v>
      </c>
      <c r="G1990" t="s">
        <v>43728</v>
      </c>
      <c r="H1990" t="s">
        <v>314</v>
      </c>
      <c r="I1990" s="1">
        <v>44927</v>
      </c>
      <c r="J1990" s="1">
        <v>45292</v>
      </c>
      <c r="K1990" t="s">
        <v>9546</v>
      </c>
      <c r="L1990" t="s">
        <v>9547</v>
      </c>
      <c r="M1990" t="s">
        <v>27</v>
      </c>
      <c r="N1990">
        <v>3</v>
      </c>
      <c r="O1990">
        <f>Table1[[#This Row],[Price]]-0.1*Table1[[#This Row],[Price]]</f>
        <v>314.69400000000002</v>
      </c>
      <c r="P1990" s="9">
        <f>(Table1[[#This Row],[Expiration Date]]-Table1[[#This Row],[Manufacturing Date]])/365</f>
        <v>1</v>
      </c>
      <c r="Q1990" t="str">
        <f>IF(Table1[[#This Row],[Expiration Date]]-J1998&gt;12/31/2024,"not expired","expired")</f>
        <v>expired</v>
      </c>
      <c r="R1990">
        <f>Table1[[#This Row],[Discounted Price]]*0.95</f>
        <v>298.95929999999998</v>
      </c>
      <c r="S1990">
        <f>Table1[[#This Row],[Discounted Price]]*0.9</f>
        <v>283.22460000000001</v>
      </c>
      <c r="T1990">
        <f>Table1[[#This Row],[Discounted Price]]*0.8</f>
        <v>251.75520000000003</v>
      </c>
      <c r="U1990">
        <f>Table1[[#This Row],[Price]]*0.52</f>
        <v>181.82320000000001</v>
      </c>
      <c r="V1990">
        <f>(Table1[[#This Row],[Price]]-Table1[[#This Row],[Scrap value]])/2</f>
        <v>83.918400000000005</v>
      </c>
    </row>
    <row r="1991" spans="1:22" x14ac:dyDescent="0.25">
      <c r="A1991" t="s">
        <v>9548</v>
      </c>
      <c r="B1991" t="s">
        <v>35</v>
      </c>
      <c r="C1991" t="s">
        <v>47</v>
      </c>
      <c r="D1991" t="s">
        <v>9549</v>
      </c>
      <c r="E1991">
        <v>226.4</v>
      </c>
      <c r="F1991">
        <v>3</v>
      </c>
      <c r="G1991" t="s">
        <v>43729</v>
      </c>
      <c r="H1991" t="s">
        <v>6500</v>
      </c>
      <c r="I1991" s="1">
        <v>45137</v>
      </c>
      <c r="J1991" s="1">
        <v>45658</v>
      </c>
      <c r="K1991" t="s">
        <v>9550</v>
      </c>
      <c r="L1991" t="s">
        <v>9551</v>
      </c>
      <c r="M1991" t="s">
        <v>20</v>
      </c>
      <c r="N1991">
        <v>3</v>
      </c>
      <c r="O1991">
        <f>Table1[[#This Row],[Price]]-0.1*Table1[[#This Row],[Price]]</f>
        <v>203.76</v>
      </c>
      <c r="P1991" s="9">
        <f>(Table1[[#This Row],[Expiration Date]]-Table1[[#This Row],[Manufacturing Date]])/365</f>
        <v>1.4273972602739726</v>
      </c>
      <c r="Q1991" t="str">
        <f>IF(Table1[[#This Row],[Expiration Date]]-J1999&gt;12/31/2024,"not expired","expired")</f>
        <v>expired</v>
      </c>
      <c r="R1991">
        <f>Table1[[#This Row],[Discounted Price]]*0.95</f>
        <v>193.57199999999997</v>
      </c>
      <c r="S1991">
        <f>Table1[[#This Row],[Discounted Price]]*0.9</f>
        <v>183.38399999999999</v>
      </c>
      <c r="T1991">
        <f>Table1[[#This Row],[Discounted Price]]*0.8</f>
        <v>163.00800000000001</v>
      </c>
      <c r="U1991">
        <f>Table1[[#This Row],[Price]]*0.52</f>
        <v>117.72800000000001</v>
      </c>
      <c r="V1991">
        <f>(Table1[[#This Row],[Price]]-Table1[[#This Row],[Scrap value]])/2</f>
        <v>54.335999999999999</v>
      </c>
    </row>
    <row r="1992" spans="1:22" x14ac:dyDescent="0.25">
      <c r="A1992" t="s">
        <v>9552</v>
      </c>
      <c r="B1992" t="s">
        <v>15</v>
      </c>
      <c r="C1992" t="s">
        <v>47</v>
      </c>
      <c r="D1992" t="s">
        <v>9553</v>
      </c>
      <c r="E1992">
        <v>249.65</v>
      </c>
      <c r="F1992">
        <v>61</v>
      </c>
      <c r="G1992" t="s">
        <v>43729</v>
      </c>
      <c r="H1992" t="s">
        <v>9554</v>
      </c>
      <c r="I1992" s="1">
        <v>45137</v>
      </c>
      <c r="J1992" s="1">
        <v>45658</v>
      </c>
      <c r="K1992" t="s">
        <v>9555</v>
      </c>
      <c r="L1992" t="s">
        <v>9556</v>
      </c>
      <c r="M1992" t="s">
        <v>45</v>
      </c>
      <c r="N1992">
        <v>4</v>
      </c>
      <c r="O1992">
        <f>Table1[[#This Row],[Price]]-0.1*Table1[[#This Row],[Price]]</f>
        <v>224.685</v>
      </c>
      <c r="P1992" s="9">
        <f>(Table1[[#This Row],[Expiration Date]]-Table1[[#This Row],[Manufacturing Date]])/365</f>
        <v>1.4273972602739726</v>
      </c>
      <c r="Q1992" t="str">
        <f>IF(Table1[[#This Row],[Expiration Date]]-J2000&gt;12/31/2024,"not expired","expired")</f>
        <v>not expired</v>
      </c>
      <c r="R1992">
        <f>Table1[[#This Row],[Discounted Price]]*0.95</f>
        <v>213.45075</v>
      </c>
      <c r="S1992">
        <f>Table1[[#This Row],[Discounted Price]]*0.9</f>
        <v>202.2165</v>
      </c>
      <c r="T1992">
        <f>Table1[[#This Row],[Discounted Price]]*0.8</f>
        <v>179.74800000000002</v>
      </c>
      <c r="U1992">
        <f>Table1[[#This Row],[Price]]*0.52</f>
        <v>129.81800000000001</v>
      </c>
      <c r="V1992">
        <f>(Table1[[#This Row],[Price]]-Table1[[#This Row],[Scrap value]])/2</f>
        <v>59.915999999999997</v>
      </c>
    </row>
    <row r="1993" spans="1:22" x14ac:dyDescent="0.25">
      <c r="A1993" t="s">
        <v>9557</v>
      </c>
      <c r="B1993" t="s">
        <v>35</v>
      </c>
      <c r="C1993" t="s">
        <v>47</v>
      </c>
      <c r="D1993" t="s">
        <v>9558</v>
      </c>
      <c r="E1993">
        <v>20.11</v>
      </c>
      <c r="F1993">
        <v>20</v>
      </c>
      <c r="G1993" t="s">
        <v>43728</v>
      </c>
      <c r="H1993" t="s">
        <v>9559</v>
      </c>
      <c r="I1993" s="1">
        <v>45000</v>
      </c>
      <c r="J1993" s="1">
        <v>45658</v>
      </c>
      <c r="K1993" t="s">
        <v>9560</v>
      </c>
      <c r="L1993" t="s">
        <v>9561</v>
      </c>
      <c r="M1993" t="s">
        <v>27</v>
      </c>
      <c r="N1993">
        <v>3</v>
      </c>
      <c r="O1993">
        <f>Table1[[#This Row],[Price]]-0.1*Table1[[#This Row],[Price]]</f>
        <v>18.099</v>
      </c>
      <c r="P1993" s="9">
        <f>(Table1[[#This Row],[Expiration Date]]-Table1[[#This Row],[Manufacturing Date]])/365</f>
        <v>1.8027397260273972</v>
      </c>
      <c r="Q1993" t="str">
        <f>IF(Table1[[#This Row],[Expiration Date]]-J2001&gt;12/31/2024,"not expired","expired")</f>
        <v>expired</v>
      </c>
      <c r="R1993">
        <f>Table1[[#This Row],[Discounted Price]]*0.95</f>
        <v>17.194050000000001</v>
      </c>
      <c r="S1993">
        <f>Table1[[#This Row],[Discounted Price]]*0.9</f>
        <v>16.289100000000001</v>
      </c>
      <c r="T1993">
        <f>Table1[[#This Row],[Discounted Price]]*0.8</f>
        <v>14.479200000000001</v>
      </c>
      <c r="U1993">
        <f>Table1[[#This Row],[Price]]*0.52</f>
        <v>10.4572</v>
      </c>
      <c r="V1993">
        <f>(Table1[[#This Row],[Price]]-Table1[[#This Row],[Scrap value]])/2</f>
        <v>4.8263999999999996</v>
      </c>
    </row>
    <row r="1994" spans="1:22" x14ac:dyDescent="0.25">
      <c r="A1994" t="s">
        <v>9562</v>
      </c>
      <c r="B1994" t="s">
        <v>35</v>
      </c>
      <c r="C1994" t="s">
        <v>47</v>
      </c>
      <c r="D1994" t="s">
        <v>9563</v>
      </c>
      <c r="E1994">
        <v>494.75</v>
      </c>
      <c r="F1994">
        <v>74</v>
      </c>
      <c r="G1994" t="s">
        <v>43728</v>
      </c>
      <c r="H1994" t="s">
        <v>8032</v>
      </c>
      <c r="I1994" s="1">
        <v>45137</v>
      </c>
      <c r="J1994" s="1">
        <v>45292</v>
      </c>
      <c r="K1994" t="s">
        <v>9564</v>
      </c>
      <c r="L1994" t="s">
        <v>9565</v>
      </c>
      <c r="M1994" t="s">
        <v>45</v>
      </c>
      <c r="N1994">
        <v>1</v>
      </c>
      <c r="O1994">
        <f>Table1[[#This Row],[Price]]-0.1*Table1[[#This Row],[Price]]</f>
        <v>445.27499999999998</v>
      </c>
      <c r="P1994" s="9">
        <f>(Table1[[#This Row],[Expiration Date]]-Table1[[#This Row],[Manufacturing Date]])/365</f>
        <v>0.42465753424657532</v>
      </c>
      <c r="Q1994" t="str">
        <f>IF(Table1[[#This Row],[Expiration Date]]-J2002&gt;12/31/2024,"not expired","expired")</f>
        <v>expired</v>
      </c>
      <c r="R1994">
        <f>Table1[[#This Row],[Discounted Price]]*0.95</f>
        <v>423.01124999999996</v>
      </c>
      <c r="S1994">
        <f>Table1[[#This Row],[Discounted Price]]*0.9</f>
        <v>400.7475</v>
      </c>
      <c r="T1994">
        <f>Table1[[#This Row],[Discounted Price]]*0.8</f>
        <v>356.22</v>
      </c>
      <c r="U1994">
        <f>Table1[[#This Row],[Price]]*0.52</f>
        <v>257.27</v>
      </c>
      <c r="V1994">
        <f>(Table1[[#This Row],[Price]]-Table1[[#This Row],[Scrap value]])/2</f>
        <v>118.74000000000001</v>
      </c>
    </row>
    <row r="1995" spans="1:22" x14ac:dyDescent="0.25">
      <c r="A1995" t="s">
        <v>9566</v>
      </c>
      <c r="B1995" t="s">
        <v>35</v>
      </c>
      <c r="C1995" t="s">
        <v>47</v>
      </c>
      <c r="D1995" t="s">
        <v>9567</v>
      </c>
      <c r="E1995">
        <v>427.61</v>
      </c>
      <c r="F1995">
        <v>86</v>
      </c>
      <c r="G1995" t="s">
        <v>43728</v>
      </c>
      <c r="H1995" t="s">
        <v>9568</v>
      </c>
      <c r="I1995" s="1">
        <v>45000</v>
      </c>
      <c r="J1995" s="1">
        <v>45658</v>
      </c>
      <c r="K1995" t="s">
        <v>9569</v>
      </c>
      <c r="L1995" t="s">
        <v>9570</v>
      </c>
      <c r="M1995" t="s">
        <v>20</v>
      </c>
      <c r="N1995">
        <v>5</v>
      </c>
      <c r="O1995">
        <f>Table1[[#This Row],[Price]]-0.1*Table1[[#This Row],[Price]]</f>
        <v>384.84899999999999</v>
      </c>
      <c r="P1995" s="9">
        <f>(Table1[[#This Row],[Expiration Date]]-Table1[[#This Row],[Manufacturing Date]])/365</f>
        <v>1.8027397260273972</v>
      </c>
      <c r="Q1995" t="str">
        <f>IF(Table1[[#This Row],[Expiration Date]]-J2003&gt;12/31/2024,"not expired","expired")</f>
        <v>expired</v>
      </c>
      <c r="R1995">
        <f>Table1[[#This Row],[Discounted Price]]*0.95</f>
        <v>365.60654999999997</v>
      </c>
      <c r="S1995">
        <f>Table1[[#This Row],[Discounted Price]]*0.9</f>
        <v>346.36410000000001</v>
      </c>
      <c r="T1995">
        <f>Table1[[#This Row],[Discounted Price]]*0.8</f>
        <v>307.87920000000003</v>
      </c>
      <c r="U1995">
        <f>Table1[[#This Row],[Price]]*0.52</f>
        <v>222.35720000000001</v>
      </c>
      <c r="V1995">
        <f>(Table1[[#This Row],[Price]]-Table1[[#This Row],[Scrap value]])/2</f>
        <v>102.6264</v>
      </c>
    </row>
    <row r="1996" spans="1:22" x14ac:dyDescent="0.25">
      <c r="A1996" t="s">
        <v>9571</v>
      </c>
      <c r="B1996" t="s">
        <v>29</v>
      </c>
      <c r="C1996" t="s">
        <v>47</v>
      </c>
      <c r="D1996" t="s">
        <v>9572</v>
      </c>
      <c r="E1996">
        <v>438.16</v>
      </c>
      <c r="F1996">
        <v>48</v>
      </c>
      <c r="G1996" t="s">
        <v>43730</v>
      </c>
      <c r="H1996" t="s">
        <v>6547</v>
      </c>
      <c r="I1996" s="1">
        <v>45137</v>
      </c>
      <c r="J1996" s="1">
        <v>46023</v>
      </c>
      <c r="K1996" t="s">
        <v>9573</v>
      </c>
      <c r="L1996" t="s">
        <v>9574</v>
      </c>
      <c r="M1996" t="s">
        <v>27</v>
      </c>
      <c r="N1996">
        <v>4</v>
      </c>
      <c r="O1996">
        <f>Table1[[#This Row],[Price]]-0.1*Table1[[#This Row],[Price]]</f>
        <v>394.34400000000005</v>
      </c>
      <c r="P1996" s="9">
        <f>(Table1[[#This Row],[Expiration Date]]-Table1[[#This Row],[Manufacturing Date]])/365</f>
        <v>2.4273972602739726</v>
      </c>
      <c r="Q1996" t="str">
        <f>IF(Table1[[#This Row],[Expiration Date]]-J2004&gt;12/31/2024,"not expired","expired")</f>
        <v>not expired</v>
      </c>
      <c r="R1996">
        <f>Table1[[#This Row],[Discounted Price]]*0.95</f>
        <v>374.6268</v>
      </c>
      <c r="S1996">
        <f>Table1[[#This Row],[Discounted Price]]*0.9</f>
        <v>354.90960000000007</v>
      </c>
      <c r="T1996">
        <f>Table1[[#This Row],[Discounted Price]]*0.8</f>
        <v>315.47520000000009</v>
      </c>
      <c r="U1996">
        <f>Table1[[#This Row],[Price]]*0.52</f>
        <v>227.84320000000002</v>
      </c>
      <c r="V1996">
        <f>(Table1[[#This Row],[Price]]-Table1[[#This Row],[Scrap value]])/2</f>
        <v>105.1584</v>
      </c>
    </row>
    <row r="1997" spans="1:22" x14ac:dyDescent="0.25">
      <c r="A1997" t="s">
        <v>9575</v>
      </c>
      <c r="B1997" t="s">
        <v>29</v>
      </c>
      <c r="C1997" t="s">
        <v>47</v>
      </c>
      <c r="D1997" t="s">
        <v>9576</v>
      </c>
      <c r="E1997">
        <v>210.08</v>
      </c>
      <c r="F1997">
        <v>27</v>
      </c>
      <c r="G1997" t="s">
        <v>43728</v>
      </c>
      <c r="H1997" t="s">
        <v>9577</v>
      </c>
      <c r="I1997" s="1">
        <v>45000</v>
      </c>
      <c r="J1997" s="1">
        <v>45292</v>
      </c>
      <c r="K1997" t="s">
        <v>9578</v>
      </c>
      <c r="L1997" t="s">
        <v>9579</v>
      </c>
      <c r="M1997" t="s">
        <v>45</v>
      </c>
      <c r="N1997">
        <v>3</v>
      </c>
      <c r="O1997">
        <f>Table1[[#This Row],[Price]]-0.1*Table1[[#This Row],[Price]]</f>
        <v>189.072</v>
      </c>
      <c r="P1997" s="9">
        <f>(Table1[[#This Row],[Expiration Date]]-Table1[[#This Row],[Manufacturing Date]])/365</f>
        <v>0.8</v>
      </c>
      <c r="Q1997" t="str">
        <f>IF(Table1[[#This Row],[Expiration Date]]-J2005&gt;12/31/2024,"not expired","expired")</f>
        <v>expired</v>
      </c>
      <c r="R1997">
        <f>Table1[[#This Row],[Discounted Price]]*0.95</f>
        <v>179.61840000000001</v>
      </c>
      <c r="S1997">
        <f>Table1[[#This Row],[Discounted Price]]*0.9</f>
        <v>170.16480000000001</v>
      </c>
      <c r="T1997">
        <f>Table1[[#This Row],[Discounted Price]]*0.8</f>
        <v>151.2576</v>
      </c>
      <c r="U1997">
        <f>Table1[[#This Row],[Price]]*0.52</f>
        <v>109.24160000000001</v>
      </c>
      <c r="V1997">
        <f>(Table1[[#This Row],[Price]]-Table1[[#This Row],[Scrap value]])/2</f>
        <v>50.419200000000004</v>
      </c>
    </row>
    <row r="1998" spans="1:22" x14ac:dyDescent="0.25">
      <c r="A1998" t="s">
        <v>9580</v>
      </c>
      <c r="B1998" t="s">
        <v>29</v>
      </c>
      <c r="C1998" t="s">
        <v>47</v>
      </c>
      <c r="D1998" t="s">
        <v>9581</v>
      </c>
      <c r="E1998">
        <v>164.5</v>
      </c>
      <c r="F1998">
        <v>51</v>
      </c>
      <c r="G1998" t="s">
        <v>43729</v>
      </c>
      <c r="H1998" t="s">
        <v>9582</v>
      </c>
      <c r="I1998" s="1">
        <v>45137</v>
      </c>
      <c r="J1998" s="1">
        <v>45292</v>
      </c>
      <c r="K1998" t="s">
        <v>9583</v>
      </c>
      <c r="L1998" t="s">
        <v>9584</v>
      </c>
      <c r="M1998" t="s">
        <v>20</v>
      </c>
      <c r="N1998">
        <v>4</v>
      </c>
      <c r="O1998">
        <f>Table1[[#This Row],[Price]]-0.1*Table1[[#This Row],[Price]]</f>
        <v>148.05000000000001</v>
      </c>
      <c r="P1998" s="9">
        <f>(Table1[[#This Row],[Expiration Date]]-Table1[[#This Row],[Manufacturing Date]])/365</f>
        <v>0.42465753424657532</v>
      </c>
      <c r="Q1998" t="str">
        <f>IF(Table1[[#This Row],[Expiration Date]]-J2006&gt;12/31/2024,"not expired","expired")</f>
        <v>expired</v>
      </c>
      <c r="R1998">
        <f>Table1[[#This Row],[Discounted Price]]*0.95</f>
        <v>140.64750000000001</v>
      </c>
      <c r="S1998">
        <f>Table1[[#This Row],[Discounted Price]]*0.9</f>
        <v>133.245</v>
      </c>
      <c r="T1998">
        <f>Table1[[#This Row],[Discounted Price]]*0.8</f>
        <v>118.44000000000001</v>
      </c>
      <c r="U1998">
        <f>Table1[[#This Row],[Price]]*0.52</f>
        <v>85.54</v>
      </c>
      <c r="V1998">
        <f>(Table1[[#This Row],[Price]]-Table1[[#This Row],[Scrap value]])/2</f>
        <v>39.479999999999997</v>
      </c>
    </row>
    <row r="1999" spans="1:22" x14ac:dyDescent="0.25">
      <c r="A1999" t="s">
        <v>9585</v>
      </c>
      <c r="B1999" t="s">
        <v>35</v>
      </c>
      <c r="C1999" t="s">
        <v>47</v>
      </c>
      <c r="D1999" t="s">
        <v>9586</v>
      </c>
      <c r="E1999">
        <v>23.03</v>
      </c>
      <c r="F1999">
        <v>52</v>
      </c>
      <c r="G1999" t="s">
        <v>43729</v>
      </c>
      <c r="H1999" t="s">
        <v>4047</v>
      </c>
      <c r="I1999" s="1">
        <v>45000</v>
      </c>
      <c r="J1999" s="1">
        <v>46023</v>
      </c>
      <c r="K1999" t="s">
        <v>9587</v>
      </c>
      <c r="L1999" t="s">
        <v>9588</v>
      </c>
      <c r="M1999" t="s">
        <v>27</v>
      </c>
      <c r="N1999">
        <v>2</v>
      </c>
      <c r="O1999">
        <f>Table1[[#This Row],[Price]]-0.1*Table1[[#This Row],[Price]]</f>
        <v>20.727</v>
      </c>
      <c r="P1999" s="9">
        <f>(Table1[[#This Row],[Expiration Date]]-Table1[[#This Row],[Manufacturing Date]])/365</f>
        <v>2.8027397260273972</v>
      </c>
      <c r="Q1999" t="str">
        <f>IF(Table1[[#This Row],[Expiration Date]]-J2007&gt;12/31/2024,"not expired","expired")</f>
        <v>not expired</v>
      </c>
      <c r="R1999">
        <f>Table1[[#This Row],[Discounted Price]]*0.95</f>
        <v>19.690649999999998</v>
      </c>
      <c r="S1999">
        <f>Table1[[#This Row],[Discounted Price]]*0.9</f>
        <v>18.654299999999999</v>
      </c>
      <c r="T1999">
        <f>Table1[[#This Row],[Discounted Price]]*0.8</f>
        <v>16.581600000000002</v>
      </c>
      <c r="U1999">
        <f>Table1[[#This Row],[Price]]*0.52</f>
        <v>11.975600000000002</v>
      </c>
      <c r="V1999">
        <f>(Table1[[#This Row],[Price]]-Table1[[#This Row],[Scrap value]])/2</f>
        <v>5.5271999999999997</v>
      </c>
    </row>
    <row r="2000" spans="1:22" x14ac:dyDescent="0.25">
      <c r="A2000" t="s">
        <v>9589</v>
      </c>
      <c r="B2000" t="s">
        <v>29</v>
      </c>
      <c r="C2000" t="s">
        <v>47</v>
      </c>
      <c r="D2000" t="s">
        <v>9590</v>
      </c>
      <c r="E2000">
        <v>472.64</v>
      </c>
      <c r="F2000">
        <v>53</v>
      </c>
      <c r="G2000" t="s">
        <v>43728</v>
      </c>
      <c r="H2000" t="s">
        <v>9591</v>
      </c>
      <c r="I2000" s="1">
        <v>44927</v>
      </c>
      <c r="J2000" s="1">
        <v>45292</v>
      </c>
      <c r="K2000" t="s">
        <v>9592</v>
      </c>
      <c r="L2000" t="s">
        <v>9593</v>
      </c>
      <c r="M2000" t="s">
        <v>27</v>
      </c>
      <c r="N2000">
        <v>1</v>
      </c>
      <c r="O2000">
        <f>Table1[[#This Row],[Price]]-0.1*Table1[[#This Row],[Price]]</f>
        <v>425.37599999999998</v>
      </c>
      <c r="P2000" s="9">
        <f>(Table1[[#This Row],[Expiration Date]]-Table1[[#This Row],[Manufacturing Date]])/365</f>
        <v>1</v>
      </c>
      <c r="Q2000" t="str">
        <f>IF(Table1[[#This Row],[Expiration Date]]-J2008&gt;12/31/2024,"not expired","expired")</f>
        <v>expired</v>
      </c>
      <c r="R2000">
        <f>Table1[[#This Row],[Discounted Price]]*0.95</f>
        <v>404.10719999999998</v>
      </c>
      <c r="S2000">
        <f>Table1[[#This Row],[Discounted Price]]*0.9</f>
        <v>382.83839999999998</v>
      </c>
      <c r="T2000">
        <f>Table1[[#This Row],[Discounted Price]]*0.8</f>
        <v>340.30079999999998</v>
      </c>
      <c r="U2000">
        <f>Table1[[#This Row],[Price]]*0.52</f>
        <v>245.77279999999999</v>
      </c>
      <c r="V2000">
        <f>(Table1[[#This Row],[Price]]-Table1[[#This Row],[Scrap value]])/2</f>
        <v>113.4336</v>
      </c>
    </row>
    <row r="2001" spans="1:22" x14ac:dyDescent="0.25">
      <c r="A2001" t="s">
        <v>9594</v>
      </c>
      <c r="B2001" t="s">
        <v>22</v>
      </c>
      <c r="C2001" t="s">
        <v>47</v>
      </c>
      <c r="D2001" t="s">
        <v>9595</v>
      </c>
      <c r="E2001">
        <v>193.89</v>
      </c>
      <c r="F2001">
        <v>40</v>
      </c>
      <c r="G2001" t="s">
        <v>43729</v>
      </c>
      <c r="H2001" t="s">
        <v>9596</v>
      </c>
      <c r="I2001" s="1">
        <v>45137</v>
      </c>
      <c r="J2001" s="1">
        <v>45658</v>
      </c>
      <c r="K2001" t="s">
        <v>9597</v>
      </c>
      <c r="L2001" t="s">
        <v>9598</v>
      </c>
      <c r="M2001" t="s">
        <v>20</v>
      </c>
      <c r="N2001">
        <v>5</v>
      </c>
      <c r="O2001">
        <f>Table1[[#This Row],[Price]]-0.1*Table1[[#This Row],[Price]]</f>
        <v>174.50099999999998</v>
      </c>
      <c r="P2001" s="9">
        <f>(Table1[[#This Row],[Expiration Date]]-Table1[[#This Row],[Manufacturing Date]])/365</f>
        <v>1.4273972602739726</v>
      </c>
      <c r="Q2001" t="str">
        <f>IF(Table1[[#This Row],[Expiration Date]]-J2009&gt;12/31/2024,"not expired","expired")</f>
        <v>expired</v>
      </c>
      <c r="R2001">
        <f>Table1[[#This Row],[Discounted Price]]*0.95</f>
        <v>165.77594999999997</v>
      </c>
      <c r="S2001">
        <f>Table1[[#This Row],[Discounted Price]]*0.9</f>
        <v>157.05089999999998</v>
      </c>
      <c r="T2001">
        <f>Table1[[#This Row],[Discounted Price]]*0.8</f>
        <v>139.60079999999999</v>
      </c>
      <c r="U2001">
        <f>Table1[[#This Row],[Price]]*0.52</f>
        <v>100.8228</v>
      </c>
      <c r="V2001">
        <f>(Table1[[#This Row],[Price]]-Table1[[#This Row],[Scrap value]])/2</f>
        <v>46.533599999999993</v>
      </c>
    </row>
    <row r="2002" spans="1:22" x14ac:dyDescent="0.25">
      <c r="A2002" t="s">
        <v>9599</v>
      </c>
      <c r="B2002" t="s">
        <v>29</v>
      </c>
      <c r="C2002" t="s">
        <v>47</v>
      </c>
      <c r="D2002" t="s">
        <v>9600</v>
      </c>
      <c r="E2002">
        <v>130.36000000000001</v>
      </c>
      <c r="F2002">
        <v>94</v>
      </c>
      <c r="G2002" t="s">
        <v>43730</v>
      </c>
      <c r="H2002" t="s">
        <v>4216</v>
      </c>
      <c r="I2002" s="1">
        <v>44927</v>
      </c>
      <c r="J2002" s="1">
        <v>46023</v>
      </c>
      <c r="K2002" t="s">
        <v>9601</v>
      </c>
      <c r="L2002" t="s">
        <v>9602</v>
      </c>
      <c r="M2002" t="s">
        <v>45</v>
      </c>
      <c r="N2002">
        <v>2</v>
      </c>
      <c r="O2002">
        <f>Table1[[#This Row],[Price]]-0.1*Table1[[#This Row],[Price]]</f>
        <v>117.32400000000001</v>
      </c>
      <c r="P2002" s="9">
        <f>(Table1[[#This Row],[Expiration Date]]-Table1[[#This Row],[Manufacturing Date]])/365</f>
        <v>3.0027397260273974</v>
      </c>
      <c r="Q2002" t="str">
        <f>IF(Table1[[#This Row],[Expiration Date]]-J2010&gt;12/31/2024,"not expired","expired")</f>
        <v>not expired</v>
      </c>
      <c r="R2002">
        <f>Table1[[#This Row],[Discounted Price]]*0.95</f>
        <v>111.45780000000001</v>
      </c>
      <c r="S2002">
        <f>Table1[[#This Row],[Discounted Price]]*0.9</f>
        <v>105.59160000000001</v>
      </c>
      <c r="T2002">
        <f>Table1[[#This Row],[Discounted Price]]*0.8</f>
        <v>93.859200000000016</v>
      </c>
      <c r="U2002">
        <f>Table1[[#This Row],[Price]]*0.52</f>
        <v>67.787200000000013</v>
      </c>
      <c r="V2002">
        <f>(Table1[[#This Row],[Price]]-Table1[[#This Row],[Scrap value]])/2</f>
        <v>31.2864</v>
      </c>
    </row>
    <row r="2003" spans="1:22" x14ac:dyDescent="0.25">
      <c r="A2003" t="s">
        <v>9603</v>
      </c>
      <c r="B2003" t="s">
        <v>15</v>
      </c>
      <c r="C2003" t="s">
        <v>47</v>
      </c>
      <c r="D2003" t="s">
        <v>9604</v>
      </c>
      <c r="E2003">
        <v>392.36</v>
      </c>
      <c r="F2003">
        <v>84</v>
      </c>
      <c r="G2003" t="s">
        <v>43729</v>
      </c>
      <c r="H2003" t="s">
        <v>9605</v>
      </c>
      <c r="I2003" s="1">
        <v>45137</v>
      </c>
      <c r="J2003" s="1">
        <v>46023</v>
      </c>
      <c r="K2003" t="s">
        <v>9606</v>
      </c>
      <c r="L2003" t="s">
        <v>9607</v>
      </c>
      <c r="M2003" t="s">
        <v>20</v>
      </c>
      <c r="N2003">
        <v>2</v>
      </c>
      <c r="O2003">
        <f>Table1[[#This Row],[Price]]-0.1*Table1[[#This Row],[Price]]</f>
        <v>353.12400000000002</v>
      </c>
      <c r="P2003" s="9">
        <f>(Table1[[#This Row],[Expiration Date]]-Table1[[#This Row],[Manufacturing Date]])/365</f>
        <v>2.4273972602739726</v>
      </c>
      <c r="Q2003" t="str">
        <f>IF(Table1[[#This Row],[Expiration Date]]-J2011&gt;12/31/2024,"not expired","expired")</f>
        <v>not expired</v>
      </c>
      <c r="R2003">
        <f>Table1[[#This Row],[Discounted Price]]*0.95</f>
        <v>335.46780000000001</v>
      </c>
      <c r="S2003">
        <f>Table1[[#This Row],[Discounted Price]]*0.9</f>
        <v>317.81160000000006</v>
      </c>
      <c r="T2003">
        <f>Table1[[#This Row],[Discounted Price]]*0.8</f>
        <v>282.49920000000003</v>
      </c>
      <c r="U2003">
        <f>Table1[[#This Row],[Price]]*0.52</f>
        <v>204.02720000000002</v>
      </c>
      <c r="V2003">
        <f>(Table1[[#This Row],[Price]]-Table1[[#This Row],[Scrap value]])/2</f>
        <v>94.166399999999996</v>
      </c>
    </row>
    <row r="2004" spans="1:22" x14ac:dyDescent="0.25">
      <c r="A2004" t="s">
        <v>9608</v>
      </c>
      <c r="B2004" t="s">
        <v>22</v>
      </c>
      <c r="C2004" t="s">
        <v>47</v>
      </c>
      <c r="D2004" t="s">
        <v>9609</v>
      </c>
      <c r="E2004">
        <v>104.69</v>
      </c>
      <c r="F2004">
        <v>15</v>
      </c>
      <c r="G2004" t="s">
        <v>43730</v>
      </c>
      <c r="H2004" t="s">
        <v>9610</v>
      </c>
      <c r="I2004" s="1">
        <v>45137</v>
      </c>
      <c r="J2004" s="1">
        <v>45292</v>
      </c>
      <c r="K2004" t="s">
        <v>9611</v>
      </c>
      <c r="L2004" t="s">
        <v>9612</v>
      </c>
      <c r="M2004" t="s">
        <v>20</v>
      </c>
      <c r="N2004">
        <v>1</v>
      </c>
      <c r="O2004">
        <f>Table1[[#This Row],[Price]]-0.1*Table1[[#This Row],[Price]]</f>
        <v>94.221000000000004</v>
      </c>
      <c r="P2004" s="9">
        <f>(Table1[[#This Row],[Expiration Date]]-Table1[[#This Row],[Manufacturing Date]])/365</f>
        <v>0.42465753424657532</v>
      </c>
      <c r="Q2004" t="str">
        <f>IF(Table1[[#This Row],[Expiration Date]]-J2012&gt;12/31/2024,"not expired","expired")</f>
        <v>expired</v>
      </c>
      <c r="R2004">
        <f>Table1[[#This Row],[Discounted Price]]*0.95</f>
        <v>89.509950000000003</v>
      </c>
      <c r="S2004">
        <f>Table1[[#This Row],[Discounted Price]]*0.9</f>
        <v>84.798900000000003</v>
      </c>
      <c r="T2004">
        <f>Table1[[#This Row],[Discounted Price]]*0.8</f>
        <v>75.376800000000003</v>
      </c>
      <c r="U2004">
        <f>Table1[[#This Row],[Price]]*0.52</f>
        <v>54.438800000000001</v>
      </c>
      <c r="V2004">
        <f>(Table1[[#This Row],[Price]]-Table1[[#This Row],[Scrap value]])/2</f>
        <v>25.125599999999999</v>
      </c>
    </row>
    <row r="2005" spans="1:22" x14ac:dyDescent="0.25">
      <c r="A2005" t="s">
        <v>9613</v>
      </c>
      <c r="B2005" t="s">
        <v>35</v>
      </c>
      <c r="C2005" t="s">
        <v>47</v>
      </c>
      <c r="D2005" t="s">
        <v>9614</v>
      </c>
      <c r="E2005">
        <v>259.66000000000003</v>
      </c>
      <c r="F2005">
        <v>19</v>
      </c>
      <c r="G2005" t="s">
        <v>43730</v>
      </c>
      <c r="H2005" t="s">
        <v>9615</v>
      </c>
      <c r="I2005" s="1">
        <v>45000</v>
      </c>
      <c r="J2005" s="1">
        <v>45658</v>
      </c>
      <c r="K2005" t="s">
        <v>9616</v>
      </c>
      <c r="L2005" t="s">
        <v>9617</v>
      </c>
      <c r="M2005" t="s">
        <v>45</v>
      </c>
      <c r="N2005">
        <v>5</v>
      </c>
      <c r="O2005">
        <f>Table1[[#This Row],[Price]]-0.1*Table1[[#This Row],[Price]]</f>
        <v>233.69400000000002</v>
      </c>
      <c r="P2005" s="9">
        <f>(Table1[[#This Row],[Expiration Date]]-Table1[[#This Row],[Manufacturing Date]])/365</f>
        <v>1.8027397260273972</v>
      </c>
      <c r="Q2005" t="str">
        <f>IF(Table1[[#This Row],[Expiration Date]]-J2013&gt;12/31/2024,"not expired","expired")</f>
        <v>expired</v>
      </c>
      <c r="R2005">
        <f>Table1[[#This Row],[Discounted Price]]*0.95</f>
        <v>222.0093</v>
      </c>
      <c r="S2005">
        <f>Table1[[#This Row],[Discounted Price]]*0.9</f>
        <v>210.32460000000003</v>
      </c>
      <c r="T2005">
        <f>Table1[[#This Row],[Discounted Price]]*0.8</f>
        <v>186.95520000000002</v>
      </c>
      <c r="U2005">
        <f>Table1[[#This Row],[Price]]*0.52</f>
        <v>135.02320000000003</v>
      </c>
      <c r="V2005">
        <f>(Table1[[#This Row],[Price]]-Table1[[#This Row],[Scrap value]])/2</f>
        <v>62.318399999999997</v>
      </c>
    </row>
    <row r="2006" spans="1:22" x14ac:dyDescent="0.25">
      <c r="A2006" t="s">
        <v>9618</v>
      </c>
      <c r="B2006" t="s">
        <v>15</v>
      </c>
      <c r="C2006" t="s">
        <v>47</v>
      </c>
      <c r="D2006" t="s">
        <v>9619</v>
      </c>
      <c r="E2006">
        <v>209.44</v>
      </c>
      <c r="F2006">
        <v>89</v>
      </c>
      <c r="G2006" t="s">
        <v>43730</v>
      </c>
      <c r="H2006" t="s">
        <v>9620</v>
      </c>
      <c r="I2006" s="1">
        <v>45137</v>
      </c>
      <c r="J2006" s="1">
        <v>46023</v>
      </c>
      <c r="K2006" t="s">
        <v>9621</v>
      </c>
      <c r="L2006" t="s">
        <v>9622</v>
      </c>
      <c r="M2006" t="s">
        <v>27</v>
      </c>
      <c r="N2006">
        <v>2</v>
      </c>
      <c r="O2006">
        <f>Table1[[#This Row],[Price]]-0.1*Table1[[#This Row],[Price]]</f>
        <v>188.49599999999998</v>
      </c>
      <c r="P2006" s="9">
        <f>(Table1[[#This Row],[Expiration Date]]-Table1[[#This Row],[Manufacturing Date]])/365</f>
        <v>2.4273972602739726</v>
      </c>
      <c r="Q2006" t="str">
        <f>IF(Table1[[#This Row],[Expiration Date]]-J2014&gt;12/31/2024,"not expired","expired")</f>
        <v>not expired</v>
      </c>
      <c r="R2006">
        <f>Table1[[#This Row],[Discounted Price]]*0.95</f>
        <v>179.07119999999998</v>
      </c>
      <c r="S2006">
        <f>Table1[[#This Row],[Discounted Price]]*0.9</f>
        <v>169.6464</v>
      </c>
      <c r="T2006">
        <f>Table1[[#This Row],[Discounted Price]]*0.8</f>
        <v>150.79679999999999</v>
      </c>
      <c r="U2006">
        <f>Table1[[#This Row],[Price]]*0.52</f>
        <v>108.9088</v>
      </c>
      <c r="V2006">
        <f>(Table1[[#This Row],[Price]]-Table1[[#This Row],[Scrap value]])/2</f>
        <v>50.265599999999999</v>
      </c>
    </row>
    <row r="2007" spans="1:22" x14ac:dyDescent="0.25">
      <c r="A2007" t="s">
        <v>9623</v>
      </c>
      <c r="B2007" t="s">
        <v>22</v>
      </c>
      <c r="C2007" t="s">
        <v>47</v>
      </c>
      <c r="D2007" t="s">
        <v>9624</v>
      </c>
      <c r="E2007">
        <v>225.04</v>
      </c>
      <c r="F2007">
        <v>74</v>
      </c>
      <c r="G2007" t="s">
        <v>43730</v>
      </c>
      <c r="H2007" t="s">
        <v>9625</v>
      </c>
      <c r="I2007" s="1">
        <v>45137</v>
      </c>
      <c r="J2007" s="1">
        <v>45658</v>
      </c>
      <c r="K2007" t="s">
        <v>9626</v>
      </c>
      <c r="L2007" t="s">
        <v>9627</v>
      </c>
      <c r="M2007" t="s">
        <v>20</v>
      </c>
      <c r="N2007">
        <v>2</v>
      </c>
      <c r="O2007">
        <f>Table1[[#This Row],[Price]]-0.1*Table1[[#This Row],[Price]]</f>
        <v>202.536</v>
      </c>
      <c r="P2007" s="9">
        <f>(Table1[[#This Row],[Expiration Date]]-Table1[[#This Row],[Manufacturing Date]])/365</f>
        <v>1.4273972602739726</v>
      </c>
      <c r="Q2007" t="str">
        <f>IF(Table1[[#This Row],[Expiration Date]]-J2015&gt;12/31/2024,"not expired","expired")</f>
        <v>expired</v>
      </c>
      <c r="R2007">
        <f>Table1[[#This Row],[Discounted Price]]*0.95</f>
        <v>192.4092</v>
      </c>
      <c r="S2007">
        <f>Table1[[#This Row],[Discounted Price]]*0.9</f>
        <v>182.2824</v>
      </c>
      <c r="T2007">
        <f>Table1[[#This Row],[Discounted Price]]*0.8</f>
        <v>162.02880000000002</v>
      </c>
      <c r="U2007">
        <f>Table1[[#This Row],[Price]]*0.52</f>
        <v>117.02079999999999</v>
      </c>
      <c r="V2007">
        <f>(Table1[[#This Row],[Price]]-Table1[[#This Row],[Scrap value]])/2</f>
        <v>54.009599999999999</v>
      </c>
    </row>
    <row r="2008" spans="1:22" x14ac:dyDescent="0.25">
      <c r="A2008" t="s">
        <v>9628</v>
      </c>
      <c r="B2008" t="s">
        <v>22</v>
      </c>
      <c r="C2008" t="s">
        <v>47</v>
      </c>
      <c r="D2008" t="s">
        <v>9629</v>
      </c>
      <c r="E2008">
        <v>391.68</v>
      </c>
      <c r="F2008">
        <v>94</v>
      </c>
      <c r="G2008" t="s">
        <v>43728</v>
      </c>
      <c r="H2008" t="s">
        <v>9630</v>
      </c>
      <c r="I2008" s="1">
        <v>44927</v>
      </c>
      <c r="J2008" s="1">
        <v>45658</v>
      </c>
      <c r="K2008" t="s">
        <v>9631</v>
      </c>
      <c r="L2008" t="s">
        <v>9632</v>
      </c>
      <c r="M2008" t="s">
        <v>45</v>
      </c>
      <c r="N2008">
        <v>1</v>
      </c>
      <c r="O2008">
        <f>Table1[[#This Row],[Price]]-0.1*Table1[[#This Row],[Price]]</f>
        <v>352.512</v>
      </c>
      <c r="P2008" s="9">
        <f>(Table1[[#This Row],[Expiration Date]]-Table1[[#This Row],[Manufacturing Date]])/365</f>
        <v>2.0027397260273974</v>
      </c>
      <c r="Q2008" t="str">
        <f>IF(Table1[[#This Row],[Expiration Date]]-J2016&gt;12/31/2024,"not expired","expired")</f>
        <v>expired</v>
      </c>
      <c r="R2008">
        <f>Table1[[#This Row],[Discounted Price]]*0.95</f>
        <v>334.88639999999998</v>
      </c>
      <c r="S2008">
        <f>Table1[[#This Row],[Discounted Price]]*0.9</f>
        <v>317.26080000000002</v>
      </c>
      <c r="T2008">
        <f>Table1[[#This Row],[Discounted Price]]*0.8</f>
        <v>282.00960000000003</v>
      </c>
      <c r="U2008">
        <f>Table1[[#This Row],[Price]]*0.52</f>
        <v>203.67360000000002</v>
      </c>
      <c r="V2008">
        <f>(Table1[[#This Row],[Price]]-Table1[[#This Row],[Scrap value]])/2</f>
        <v>94.003199999999993</v>
      </c>
    </row>
    <row r="2009" spans="1:22" x14ac:dyDescent="0.25">
      <c r="A2009" t="s">
        <v>9633</v>
      </c>
      <c r="B2009" t="s">
        <v>29</v>
      </c>
      <c r="C2009" t="s">
        <v>47</v>
      </c>
      <c r="D2009" t="s">
        <v>9634</v>
      </c>
      <c r="E2009">
        <v>418.26</v>
      </c>
      <c r="F2009">
        <v>57</v>
      </c>
      <c r="G2009" t="s">
        <v>43728</v>
      </c>
      <c r="H2009" t="s">
        <v>1254</v>
      </c>
      <c r="I2009" s="1">
        <v>45137</v>
      </c>
      <c r="J2009" s="1">
        <v>46023</v>
      </c>
      <c r="K2009" t="s">
        <v>9635</v>
      </c>
      <c r="L2009" t="s">
        <v>9636</v>
      </c>
      <c r="M2009" t="s">
        <v>27</v>
      </c>
      <c r="N2009">
        <v>1</v>
      </c>
      <c r="O2009">
        <f>Table1[[#This Row],[Price]]-0.1*Table1[[#This Row],[Price]]</f>
        <v>376.43399999999997</v>
      </c>
      <c r="P2009" s="9">
        <f>(Table1[[#This Row],[Expiration Date]]-Table1[[#This Row],[Manufacturing Date]])/365</f>
        <v>2.4273972602739726</v>
      </c>
      <c r="Q2009" t="str">
        <f>IF(Table1[[#This Row],[Expiration Date]]-J2017&gt;12/31/2024,"not expired","expired")</f>
        <v>not expired</v>
      </c>
      <c r="R2009">
        <f>Table1[[#This Row],[Discounted Price]]*0.95</f>
        <v>357.61229999999995</v>
      </c>
      <c r="S2009">
        <f>Table1[[#This Row],[Discounted Price]]*0.9</f>
        <v>338.79059999999998</v>
      </c>
      <c r="T2009">
        <f>Table1[[#This Row],[Discounted Price]]*0.8</f>
        <v>301.1472</v>
      </c>
      <c r="U2009">
        <f>Table1[[#This Row],[Price]]*0.52</f>
        <v>217.49520000000001</v>
      </c>
      <c r="V2009">
        <f>(Table1[[#This Row],[Price]]-Table1[[#This Row],[Scrap value]])/2</f>
        <v>100.38239999999999</v>
      </c>
    </row>
    <row r="2010" spans="1:22" x14ac:dyDescent="0.25">
      <c r="A2010" t="s">
        <v>9637</v>
      </c>
      <c r="B2010" t="s">
        <v>29</v>
      </c>
      <c r="C2010" t="s">
        <v>47</v>
      </c>
      <c r="D2010" t="s">
        <v>9638</v>
      </c>
      <c r="E2010">
        <v>146.52000000000001</v>
      </c>
      <c r="F2010">
        <v>52</v>
      </c>
      <c r="G2010" t="s">
        <v>43728</v>
      </c>
      <c r="H2010" t="s">
        <v>9639</v>
      </c>
      <c r="I2010" s="1">
        <v>45000</v>
      </c>
      <c r="J2010" s="1">
        <v>45292</v>
      </c>
      <c r="K2010" t="s">
        <v>9640</v>
      </c>
      <c r="L2010" t="s">
        <v>9641</v>
      </c>
      <c r="M2010" t="s">
        <v>27</v>
      </c>
      <c r="N2010">
        <v>1</v>
      </c>
      <c r="O2010">
        <f>Table1[[#This Row],[Price]]-0.1*Table1[[#This Row],[Price]]</f>
        <v>131.86799999999999</v>
      </c>
      <c r="P2010" s="9">
        <f>(Table1[[#This Row],[Expiration Date]]-Table1[[#This Row],[Manufacturing Date]])/365</f>
        <v>0.8</v>
      </c>
      <c r="Q2010" t="str">
        <f>IF(Table1[[#This Row],[Expiration Date]]-J2018&gt;12/31/2024,"not expired","expired")</f>
        <v>expired</v>
      </c>
      <c r="R2010">
        <f>Table1[[#This Row],[Discounted Price]]*0.95</f>
        <v>125.27459999999999</v>
      </c>
      <c r="S2010">
        <f>Table1[[#This Row],[Discounted Price]]*0.9</f>
        <v>118.6812</v>
      </c>
      <c r="T2010">
        <f>Table1[[#This Row],[Discounted Price]]*0.8</f>
        <v>105.4944</v>
      </c>
      <c r="U2010">
        <f>Table1[[#This Row],[Price]]*0.52</f>
        <v>76.190400000000011</v>
      </c>
      <c r="V2010">
        <f>(Table1[[#This Row],[Price]]-Table1[[#This Row],[Scrap value]])/2</f>
        <v>35.1648</v>
      </c>
    </row>
    <row r="2011" spans="1:22" x14ac:dyDescent="0.25">
      <c r="A2011" t="s">
        <v>9642</v>
      </c>
      <c r="B2011" t="s">
        <v>35</v>
      </c>
      <c r="C2011" t="s">
        <v>47</v>
      </c>
      <c r="D2011" t="s">
        <v>9643</v>
      </c>
      <c r="E2011">
        <v>491.49</v>
      </c>
      <c r="F2011">
        <v>27</v>
      </c>
      <c r="G2011" t="s">
        <v>43730</v>
      </c>
      <c r="H2011" t="s">
        <v>9644</v>
      </c>
      <c r="I2011" s="1">
        <v>45000</v>
      </c>
      <c r="J2011" s="1">
        <v>45658</v>
      </c>
      <c r="K2011" t="s">
        <v>9645</v>
      </c>
      <c r="L2011" t="s">
        <v>9646</v>
      </c>
      <c r="M2011" t="s">
        <v>27</v>
      </c>
      <c r="N2011">
        <v>3</v>
      </c>
      <c r="O2011">
        <f>Table1[[#This Row],[Price]]-0.1*Table1[[#This Row],[Price]]</f>
        <v>442.34100000000001</v>
      </c>
      <c r="P2011" s="9">
        <f>(Table1[[#This Row],[Expiration Date]]-Table1[[#This Row],[Manufacturing Date]])/365</f>
        <v>1.8027397260273972</v>
      </c>
      <c r="Q2011" t="str">
        <f>IF(Table1[[#This Row],[Expiration Date]]-J2019&gt;12/31/2024,"not expired","expired")</f>
        <v>expired</v>
      </c>
      <c r="R2011">
        <f>Table1[[#This Row],[Discounted Price]]*0.95</f>
        <v>420.22395</v>
      </c>
      <c r="S2011">
        <f>Table1[[#This Row],[Discounted Price]]*0.9</f>
        <v>398.1069</v>
      </c>
      <c r="T2011">
        <f>Table1[[#This Row],[Discounted Price]]*0.8</f>
        <v>353.87280000000004</v>
      </c>
      <c r="U2011">
        <f>Table1[[#This Row],[Price]]*0.52</f>
        <v>255.57480000000001</v>
      </c>
      <c r="V2011">
        <f>(Table1[[#This Row],[Price]]-Table1[[#This Row],[Scrap value]])/2</f>
        <v>117.9576</v>
      </c>
    </row>
    <row r="2012" spans="1:22" x14ac:dyDescent="0.25">
      <c r="A2012" t="s">
        <v>9647</v>
      </c>
      <c r="B2012" t="s">
        <v>29</v>
      </c>
      <c r="C2012" t="s">
        <v>47</v>
      </c>
      <c r="D2012" t="s">
        <v>9648</v>
      </c>
      <c r="E2012">
        <v>389.52</v>
      </c>
      <c r="F2012">
        <v>43</v>
      </c>
      <c r="G2012" t="s">
        <v>43729</v>
      </c>
      <c r="H2012" t="s">
        <v>3678</v>
      </c>
      <c r="I2012" s="1">
        <v>45137</v>
      </c>
      <c r="J2012" s="1">
        <v>45292</v>
      </c>
      <c r="K2012" t="s">
        <v>9649</v>
      </c>
      <c r="L2012" t="s">
        <v>9650</v>
      </c>
      <c r="M2012" t="s">
        <v>27</v>
      </c>
      <c r="N2012">
        <v>3</v>
      </c>
      <c r="O2012">
        <f>Table1[[#This Row],[Price]]-0.1*Table1[[#This Row],[Price]]</f>
        <v>350.56799999999998</v>
      </c>
      <c r="P2012" s="9">
        <f>(Table1[[#This Row],[Expiration Date]]-Table1[[#This Row],[Manufacturing Date]])/365</f>
        <v>0.42465753424657532</v>
      </c>
      <c r="Q2012" t="str">
        <f>IF(Table1[[#This Row],[Expiration Date]]-J2020&gt;12/31/2024,"not expired","expired")</f>
        <v>expired</v>
      </c>
      <c r="R2012">
        <f>Table1[[#This Row],[Discounted Price]]*0.95</f>
        <v>333.03959999999995</v>
      </c>
      <c r="S2012">
        <f>Table1[[#This Row],[Discounted Price]]*0.9</f>
        <v>315.51119999999997</v>
      </c>
      <c r="T2012">
        <f>Table1[[#This Row],[Discounted Price]]*0.8</f>
        <v>280.45440000000002</v>
      </c>
      <c r="U2012">
        <f>Table1[[#This Row],[Price]]*0.52</f>
        <v>202.5504</v>
      </c>
      <c r="V2012">
        <f>(Table1[[#This Row],[Price]]-Table1[[#This Row],[Scrap value]])/2</f>
        <v>93.484799999999993</v>
      </c>
    </row>
    <row r="2013" spans="1:22" x14ac:dyDescent="0.25">
      <c r="A2013" t="s">
        <v>9651</v>
      </c>
      <c r="B2013" t="s">
        <v>22</v>
      </c>
      <c r="C2013" t="s">
        <v>47</v>
      </c>
      <c r="D2013" t="s">
        <v>9652</v>
      </c>
      <c r="E2013">
        <v>144.13</v>
      </c>
      <c r="F2013">
        <v>36</v>
      </c>
      <c r="G2013" t="s">
        <v>43728</v>
      </c>
      <c r="H2013" t="s">
        <v>9653</v>
      </c>
      <c r="I2013" s="1">
        <v>45000</v>
      </c>
      <c r="J2013" s="1">
        <v>45658</v>
      </c>
      <c r="K2013" t="s">
        <v>9654</v>
      </c>
      <c r="L2013" t="s">
        <v>9655</v>
      </c>
      <c r="M2013" t="s">
        <v>27</v>
      </c>
      <c r="N2013">
        <v>1</v>
      </c>
      <c r="O2013">
        <f>Table1[[#This Row],[Price]]-0.1*Table1[[#This Row],[Price]]</f>
        <v>129.71699999999998</v>
      </c>
      <c r="P2013" s="9">
        <f>(Table1[[#This Row],[Expiration Date]]-Table1[[#This Row],[Manufacturing Date]])/365</f>
        <v>1.8027397260273972</v>
      </c>
      <c r="Q2013" t="str">
        <f>IF(Table1[[#This Row],[Expiration Date]]-J2021&gt;12/31/2024,"not expired","expired")</f>
        <v>not expired</v>
      </c>
      <c r="R2013">
        <f>Table1[[#This Row],[Discounted Price]]*0.95</f>
        <v>123.23114999999999</v>
      </c>
      <c r="S2013">
        <f>Table1[[#This Row],[Discounted Price]]*0.9</f>
        <v>116.74529999999999</v>
      </c>
      <c r="T2013">
        <f>Table1[[#This Row],[Discounted Price]]*0.8</f>
        <v>103.77359999999999</v>
      </c>
      <c r="U2013">
        <f>Table1[[#This Row],[Price]]*0.52</f>
        <v>74.947599999999994</v>
      </c>
      <c r="V2013">
        <f>(Table1[[#This Row],[Price]]-Table1[[#This Row],[Scrap value]])/2</f>
        <v>34.591200000000001</v>
      </c>
    </row>
    <row r="2014" spans="1:22" x14ac:dyDescent="0.25">
      <c r="A2014" t="s">
        <v>9656</v>
      </c>
      <c r="B2014" t="s">
        <v>29</v>
      </c>
      <c r="C2014" t="s">
        <v>47</v>
      </c>
      <c r="D2014" t="s">
        <v>9657</v>
      </c>
      <c r="E2014">
        <v>202.43</v>
      </c>
      <c r="F2014">
        <v>67</v>
      </c>
      <c r="G2014" t="s">
        <v>43730</v>
      </c>
      <c r="H2014" t="s">
        <v>9658</v>
      </c>
      <c r="I2014" s="1">
        <v>45000</v>
      </c>
      <c r="J2014" s="1">
        <v>45658</v>
      </c>
      <c r="K2014" t="s">
        <v>9659</v>
      </c>
      <c r="L2014" t="s">
        <v>9660</v>
      </c>
      <c r="M2014" t="s">
        <v>20</v>
      </c>
      <c r="N2014">
        <v>3</v>
      </c>
      <c r="O2014">
        <f>Table1[[#This Row],[Price]]-0.1*Table1[[#This Row],[Price]]</f>
        <v>182.18700000000001</v>
      </c>
      <c r="P2014" s="9">
        <f>(Table1[[#This Row],[Expiration Date]]-Table1[[#This Row],[Manufacturing Date]])/365</f>
        <v>1.8027397260273972</v>
      </c>
      <c r="Q2014" t="str">
        <f>IF(Table1[[#This Row],[Expiration Date]]-J2022&gt;12/31/2024,"not expired","expired")</f>
        <v>not expired</v>
      </c>
      <c r="R2014">
        <f>Table1[[#This Row],[Discounted Price]]*0.95</f>
        <v>173.07765000000001</v>
      </c>
      <c r="S2014">
        <f>Table1[[#This Row],[Discounted Price]]*0.9</f>
        <v>163.96830000000003</v>
      </c>
      <c r="T2014">
        <f>Table1[[#This Row],[Discounted Price]]*0.8</f>
        <v>145.74960000000002</v>
      </c>
      <c r="U2014">
        <f>Table1[[#This Row],[Price]]*0.52</f>
        <v>105.26360000000001</v>
      </c>
      <c r="V2014">
        <f>(Table1[[#This Row],[Price]]-Table1[[#This Row],[Scrap value]])/2</f>
        <v>48.583199999999998</v>
      </c>
    </row>
    <row r="2015" spans="1:22" x14ac:dyDescent="0.25">
      <c r="A2015" t="s">
        <v>9661</v>
      </c>
      <c r="B2015" t="s">
        <v>35</v>
      </c>
      <c r="C2015" t="s">
        <v>47</v>
      </c>
      <c r="D2015" t="s">
        <v>9662</v>
      </c>
      <c r="E2015">
        <v>253.95</v>
      </c>
      <c r="F2015">
        <v>3</v>
      </c>
      <c r="G2015" t="s">
        <v>43729</v>
      </c>
      <c r="H2015" t="s">
        <v>9663</v>
      </c>
      <c r="I2015" s="1">
        <v>45137</v>
      </c>
      <c r="J2015" s="1">
        <v>45658</v>
      </c>
      <c r="K2015" t="s">
        <v>9664</v>
      </c>
      <c r="L2015" t="s">
        <v>9665</v>
      </c>
      <c r="M2015" t="s">
        <v>20</v>
      </c>
      <c r="N2015">
        <v>1</v>
      </c>
      <c r="O2015">
        <f>Table1[[#This Row],[Price]]-0.1*Table1[[#This Row],[Price]]</f>
        <v>228.55499999999998</v>
      </c>
      <c r="P2015" s="9">
        <f>(Table1[[#This Row],[Expiration Date]]-Table1[[#This Row],[Manufacturing Date]])/365</f>
        <v>1.4273972602739726</v>
      </c>
      <c r="Q2015" t="str">
        <f>IF(Table1[[#This Row],[Expiration Date]]-J2023&gt;12/31/2024,"not expired","expired")</f>
        <v>not expired</v>
      </c>
      <c r="R2015">
        <f>Table1[[#This Row],[Discounted Price]]*0.95</f>
        <v>217.12724999999998</v>
      </c>
      <c r="S2015">
        <f>Table1[[#This Row],[Discounted Price]]*0.9</f>
        <v>205.69949999999997</v>
      </c>
      <c r="T2015">
        <f>Table1[[#This Row],[Discounted Price]]*0.8</f>
        <v>182.84399999999999</v>
      </c>
      <c r="U2015">
        <f>Table1[[#This Row],[Price]]*0.52</f>
        <v>132.054</v>
      </c>
      <c r="V2015">
        <f>(Table1[[#This Row],[Price]]-Table1[[#This Row],[Scrap value]])/2</f>
        <v>60.947999999999993</v>
      </c>
    </row>
    <row r="2016" spans="1:22" x14ac:dyDescent="0.25">
      <c r="A2016" t="s">
        <v>9666</v>
      </c>
      <c r="B2016" t="s">
        <v>29</v>
      </c>
      <c r="C2016" t="s">
        <v>47</v>
      </c>
      <c r="D2016" t="s">
        <v>9667</v>
      </c>
      <c r="E2016">
        <v>259.27</v>
      </c>
      <c r="F2016">
        <v>54</v>
      </c>
      <c r="G2016" t="s">
        <v>43730</v>
      </c>
      <c r="H2016" t="s">
        <v>9668</v>
      </c>
      <c r="I2016" s="1">
        <v>45000</v>
      </c>
      <c r="J2016" s="1">
        <v>45658</v>
      </c>
      <c r="K2016" t="s">
        <v>9669</v>
      </c>
      <c r="L2016" t="s">
        <v>9670</v>
      </c>
      <c r="M2016" t="s">
        <v>20</v>
      </c>
      <c r="N2016">
        <v>1</v>
      </c>
      <c r="O2016">
        <f>Table1[[#This Row],[Price]]-0.1*Table1[[#This Row],[Price]]</f>
        <v>233.34299999999999</v>
      </c>
      <c r="P2016" s="9">
        <f>(Table1[[#This Row],[Expiration Date]]-Table1[[#This Row],[Manufacturing Date]])/365</f>
        <v>1.8027397260273972</v>
      </c>
      <c r="Q2016" t="str">
        <f>IF(Table1[[#This Row],[Expiration Date]]-J2024&gt;12/31/2024,"not expired","expired")</f>
        <v>expired</v>
      </c>
      <c r="R2016">
        <f>Table1[[#This Row],[Discounted Price]]*0.95</f>
        <v>221.67584999999997</v>
      </c>
      <c r="S2016">
        <f>Table1[[#This Row],[Discounted Price]]*0.9</f>
        <v>210.0087</v>
      </c>
      <c r="T2016">
        <f>Table1[[#This Row],[Discounted Price]]*0.8</f>
        <v>186.67439999999999</v>
      </c>
      <c r="U2016">
        <f>Table1[[#This Row],[Price]]*0.52</f>
        <v>134.82040000000001</v>
      </c>
      <c r="V2016">
        <f>(Table1[[#This Row],[Price]]-Table1[[#This Row],[Scrap value]])/2</f>
        <v>62.224799999999988</v>
      </c>
    </row>
    <row r="2017" spans="1:22" x14ac:dyDescent="0.25">
      <c r="A2017" t="s">
        <v>9671</v>
      </c>
      <c r="B2017" t="s">
        <v>29</v>
      </c>
      <c r="C2017" t="s">
        <v>47</v>
      </c>
      <c r="D2017" t="s">
        <v>9672</v>
      </c>
      <c r="E2017">
        <v>124.91</v>
      </c>
      <c r="F2017">
        <v>56</v>
      </c>
      <c r="G2017" t="s">
        <v>43730</v>
      </c>
      <c r="H2017" t="s">
        <v>3090</v>
      </c>
      <c r="I2017" s="1">
        <v>45137</v>
      </c>
      <c r="J2017" s="1">
        <v>45658</v>
      </c>
      <c r="K2017" t="s">
        <v>9673</v>
      </c>
      <c r="L2017" t="s">
        <v>9674</v>
      </c>
      <c r="M2017" t="s">
        <v>20</v>
      </c>
      <c r="N2017">
        <v>2</v>
      </c>
      <c r="O2017">
        <f>Table1[[#This Row],[Price]]-0.1*Table1[[#This Row],[Price]]</f>
        <v>112.419</v>
      </c>
      <c r="P2017" s="9">
        <f>(Table1[[#This Row],[Expiration Date]]-Table1[[#This Row],[Manufacturing Date]])/365</f>
        <v>1.4273972602739726</v>
      </c>
      <c r="Q2017" t="str">
        <f>IF(Table1[[#This Row],[Expiration Date]]-J2025&gt;12/31/2024,"not expired","expired")</f>
        <v>expired</v>
      </c>
      <c r="R2017">
        <f>Table1[[#This Row],[Discounted Price]]*0.95</f>
        <v>106.79804999999999</v>
      </c>
      <c r="S2017">
        <f>Table1[[#This Row],[Discounted Price]]*0.9</f>
        <v>101.1771</v>
      </c>
      <c r="T2017">
        <f>Table1[[#This Row],[Discounted Price]]*0.8</f>
        <v>89.935200000000009</v>
      </c>
      <c r="U2017">
        <f>Table1[[#This Row],[Price]]*0.52</f>
        <v>64.953199999999995</v>
      </c>
      <c r="V2017">
        <f>(Table1[[#This Row],[Price]]-Table1[[#This Row],[Scrap value]])/2</f>
        <v>29.978400000000001</v>
      </c>
    </row>
    <row r="2018" spans="1:22" x14ac:dyDescent="0.25">
      <c r="A2018" t="s">
        <v>9675</v>
      </c>
      <c r="B2018" t="s">
        <v>35</v>
      </c>
      <c r="C2018" t="s">
        <v>47</v>
      </c>
      <c r="D2018" t="s">
        <v>9676</v>
      </c>
      <c r="E2018">
        <v>210.99</v>
      </c>
      <c r="F2018">
        <v>21</v>
      </c>
      <c r="G2018" t="s">
        <v>43728</v>
      </c>
      <c r="H2018" t="s">
        <v>9677</v>
      </c>
      <c r="I2018" s="1">
        <v>44927</v>
      </c>
      <c r="J2018" s="1">
        <v>45658</v>
      </c>
      <c r="K2018" t="s">
        <v>9678</v>
      </c>
      <c r="L2018" t="s">
        <v>9679</v>
      </c>
      <c r="M2018" t="s">
        <v>27</v>
      </c>
      <c r="N2018">
        <v>5</v>
      </c>
      <c r="O2018">
        <f>Table1[[#This Row],[Price]]-0.1*Table1[[#This Row],[Price]]</f>
        <v>189.89100000000002</v>
      </c>
      <c r="P2018" s="9">
        <f>(Table1[[#This Row],[Expiration Date]]-Table1[[#This Row],[Manufacturing Date]])/365</f>
        <v>2.0027397260273974</v>
      </c>
      <c r="Q2018" t="str">
        <f>IF(Table1[[#This Row],[Expiration Date]]-J2026&gt;12/31/2024,"not expired","expired")</f>
        <v>not expired</v>
      </c>
      <c r="R2018">
        <f>Table1[[#This Row],[Discounted Price]]*0.95</f>
        <v>180.39645000000002</v>
      </c>
      <c r="S2018">
        <f>Table1[[#This Row],[Discounted Price]]*0.9</f>
        <v>170.90190000000001</v>
      </c>
      <c r="T2018">
        <f>Table1[[#This Row],[Discounted Price]]*0.8</f>
        <v>151.91280000000003</v>
      </c>
      <c r="U2018">
        <f>Table1[[#This Row],[Price]]*0.52</f>
        <v>109.71480000000001</v>
      </c>
      <c r="V2018">
        <f>(Table1[[#This Row],[Price]]-Table1[[#This Row],[Scrap value]])/2</f>
        <v>50.637599999999999</v>
      </c>
    </row>
    <row r="2019" spans="1:22" x14ac:dyDescent="0.25">
      <c r="A2019" t="s">
        <v>9680</v>
      </c>
      <c r="B2019" t="s">
        <v>35</v>
      </c>
      <c r="C2019" t="s">
        <v>47</v>
      </c>
      <c r="D2019" t="s">
        <v>9681</v>
      </c>
      <c r="E2019">
        <v>425.35</v>
      </c>
      <c r="F2019">
        <v>34</v>
      </c>
      <c r="G2019" t="s">
        <v>43729</v>
      </c>
      <c r="H2019" t="s">
        <v>9682</v>
      </c>
      <c r="I2019" s="1">
        <v>45137</v>
      </c>
      <c r="J2019" s="1">
        <v>46023</v>
      </c>
      <c r="K2019" t="s">
        <v>9683</v>
      </c>
      <c r="L2019" t="s">
        <v>9684</v>
      </c>
      <c r="M2019" t="s">
        <v>20</v>
      </c>
      <c r="N2019">
        <v>4</v>
      </c>
      <c r="O2019">
        <f>Table1[[#This Row],[Price]]-0.1*Table1[[#This Row],[Price]]</f>
        <v>382.815</v>
      </c>
      <c r="P2019" s="9">
        <f>(Table1[[#This Row],[Expiration Date]]-Table1[[#This Row],[Manufacturing Date]])/365</f>
        <v>2.4273972602739726</v>
      </c>
      <c r="Q2019" t="str">
        <f>IF(Table1[[#This Row],[Expiration Date]]-J2027&gt;12/31/2024,"not expired","expired")</f>
        <v>expired</v>
      </c>
      <c r="R2019">
        <f>Table1[[#This Row],[Discounted Price]]*0.95</f>
        <v>363.67424999999997</v>
      </c>
      <c r="S2019">
        <f>Table1[[#This Row],[Discounted Price]]*0.9</f>
        <v>344.5335</v>
      </c>
      <c r="T2019">
        <f>Table1[[#This Row],[Discounted Price]]*0.8</f>
        <v>306.25200000000001</v>
      </c>
      <c r="U2019">
        <f>Table1[[#This Row],[Price]]*0.52</f>
        <v>221.18200000000002</v>
      </c>
      <c r="V2019">
        <f>(Table1[[#This Row],[Price]]-Table1[[#This Row],[Scrap value]])/2</f>
        <v>102.084</v>
      </c>
    </row>
    <row r="2020" spans="1:22" x14ac:dyDescent="0.25">
      <c r="A2020" t="s">
        <v>9685</v>
      </c>
      <c r="B2020" t="s">
        <v>22</v>
      </c>
      <c r="C2020" t="s">
        <v>47</v>
      </c>
      <c r="D2020" t="s">
        <v>9686</v>
      </c>
      <c r="E2020">
        <v>192.91</v>
      </c>
      <c r="F2020">
        <v>97</v>
      </c>
      <c r="G2020" t="s">
        <v>43730</v>
      </c>
      <c r="H2020" t="s">
        <v>9687</v>
      </c>
      <c r="I2020" s="1">
        <v>45137</v>
      </c>
      <c r="J2020" s="1">
        <v>45658</v>
      </c>
      <c r="K2020" t="s">
        <v>9688</v>
      </c>
      <c r="L2020" t="s">
        <v>9689</v>
      </c>
      <c r="M2020" t="s">
        <v>20</v>
      </c>
      <c r="N2020">
        <v>5</v>
      </c>
      <c r="O2020">
        <f>Table1[[#This Row],[Price]]-0.1*Table1[[#This Row],[Price]]</f>
        <v>173.619</v>
      </c>
      <c r="P2020" s="9">
        <f>(Table1[[#This Row],[Expiration Date]]-Table1[[#This Row],[Manufacturing Date]])/365</f>
        <v>1.4273972602739726</v>
      </c>
      <c r="Q2020" t="str">
        <f>IF(Table1[[#This Row],[Expiration Date]]-J2028&gt;12/31/2024,"not expired","expired")</f>
        <v>not expired</v>
      </c>
      <c r="R2020">
        <f>Table1[[#This Row],[Discounted Price]]*0.95</f>
        <v>164.93805</v>
      </c>
      <c r="S2020">
        <f>Table1[[#This Row],[Discounted Price]]*0.9</f>
        <v>156.25710000000001</v>
      </c>
      <c r="T2020">
        <f>Table1[[#This Row],[Discounted Price]]*0.8</f>
        <v>138.89520000000002</v>
      </c>
      <c r="U2020">
        <f>Table1[[#This Row],[Price]]*0.52</f>
        <v>100.31319999999999</v>
      </c>
      <c r="V2020">
        <f>(Table1[[#This Row],[Price]]-Table1[[#This Row],[Scrap value]])/2</f>
        <v>46.298400000000001</v>
      </c>
    </row>
    <row r="2021" spans="1:22" x14ac:dyDescent="0.25">
      <c r="A2021" t="s">
        <v>9690</v>
      </c>
      <c r="B2021" t="s">
        <v>35</v>
      </c>
      <c r="C2021" t="s">
        <v>47</v>
      </c>
      <c r="D2021" t="s">
        <v>9691</v>
      </c>
      <c r="E2021">
        <v>401.25</v>
      </c>
      <c r="F2021">
        <v>11</v>
      </c>
      <c r="G2021" t="s">
        <v>43730</v>
      </c>
      <c r="H2021" t="s">
        <v>9692</v>
      </c>
      <c r="I2021" s="1">
        <v>45137</v>
      </c>
      <c r="J2021" s="1">
        <v>45292</v>
      </c>
      <c r="K2021" t="s">
        <v>9693</v>
      </c>
      <c r="L2021" t="s">
        <v>9694</v>
      </c>
      <c r="M2021" t="s">
        <v>20</v>
      </c>
      <c r="N2021">
        <v>3</v>
      </c>
      <c r="O2021">
        <f>Table1[[#This Row],[Price]]-0.1*Table1[[#This Row],[Price]]</f>
        <v>361.125</v>
      </c>
      <c r="P2021" s="9">
        <f>(Table1[[#This Row],[Expiration Date]]-Table1[[#This Row],[Manufacturing Date]])/365</f>
        <v>0.42465753424657532</v>
      </c>
      <c r="Q2021" t="str">
        <f>IF(Table1[[#This Row],[Expiration Date]]-J2029&gt;12/31/2024,"not expired","expired")</f>
        <v>expired</v>
      </c>
      <c r="R2021">
        <f>Table1[[#This Row],[Discounted Price]]*0.95</f>
        <v>343.06874999999997</v>
      </c>
      <c r="S2021">
        <f>Table1[[#This Row],[Discounted Price]]*0.9</f>
        <v>325.01249999999999</v>
      </c>
      <c r="T2021">
        <f>Table1[[#This Row],[Discounted Price]]*0.8</f>
        <v>288.90000000000003</v>
      </c>
      <c r="U2021">
        <f>Table1[[#This Row],[Price]]*0.52</f>
        <v>208.65</v>
      </c>
      <c r="V2021">
        <f>(Table1[[#This Row],[Price]]-Table1[[#This Row],[Scrap value]])/2</f>
        <v>96.3</v>
      </c>
    </row>
    <row r="2022" spans="1:22" x14ac:dyDescent="0.25">
      <c r="A2022" t="s">
        <v>9695</v>
      </c>
      <c r="B2022" t="s">
        <v>29</v>
      </c>
      <c r="C2022" t="s">
        <v>47</v>
      </c>
      <c r="D2022" t="s">
        <v>9696</v>
      </c>
      <c r="E2022">
        <v>183.78</v>
      </c>
      <c r="F2022">
        <v>8</v>
      </c>
      <c r="G2022" t="s">
        <v>43729</v>
      </c>
      <c r="H2022" t="s">
        <v>9697</v>
      </c>
      <c r="I2022" s="1">
        <v>45000</v>
      </c>
      <c r="J2022" s="1">
        <v>45292</v>
      </c>
      <c r="K2022" t="s">
        <v>9698</v>
      </c>
      <c r="L2022" t="s">
        <v>9699</v>
      </c>
      <c r="M2022" t="s">
        <v>27</v>
      </c>
      <c r="N2022">
        <v>1</v>
      </c>
      <c r="O2022">
        <f>Table1[[#This Row],[Price]]-0.1*Table1[[#This Row],[Price]]</f>
        <v>165.40199999999999</v>
      </c>
      <c r="P2022" s="9">
        <f>(Table1[[#This Row],[Expiration Date]]-Table1[[#This Row],[Manufacturing Date]])/365</f>
        <v>0.8</v>
      </c>
      <c r="Q2022" t="str">
        <f>IF(Table1[[#This Row],[Expiration Date]]-J2030&gt;12/31/2024,"not expired","expired")</f>
        <v>expired</v>
      </c>
      <c r="R2022">
        <f>Table1[[#This Row],[Discounted Price]]*0.95</f>
        <v>157.13189999999997</v>
      </c>
      <c r="S2022">
        <f>Table1[[#This Row],[Discounted Price]]*0.9</f>
        <v>148.86179999999999</v>
      </c>
      <c r="T2022">
        <f>Table1[[#This Row],[Discounted Price]]*0.8</f>
        <v>132.32159999999999</v>
      </c>
      <c r="U2022">
        <f>Table1[[#This Row],[Price]]*0.52</f>
        <v>95.565600000000003</v>
      </c>
      <c r="V2022">
        <f>(Table1[[#This Row],[Price]]-Table1[[#This Row],[Scrap value]])/2</f>
        <v>44.107199999999999</v>
      </c>
    </row>
    <row r="2023" spans="1:22" x14ac:dyDescent="0.25">
      <c r="A2023" t="s">
        <v>9700</v>
      </c>
      <c r="B2023" t="s">
        <v>29</v>
      </c>
      <c r="C2023" t="s">
        <v>47</v>
      </c>
      <c r="D2023" t="s">
        <v>9701</v>
      </c>
      <c r="E2023">
        <v>409.16</v>
      </c>
      <c r="F2023">
        <v>90</v>
      </c>
      <c r="G2023" t="s">
        <v>43728</v>
      </c>
      <c r="H2023" t="s">
        <v>4186</v>
      </c>
      <c r="I2023" s="1">
        <v>44927</v>
      </c>
      <c r="J2023" s="1">
        <v>45292</v>
      </c>
      <c r="K2023" t="s">
        <v>9702</v>
      </c>
      <c r="L2023" t="s">
        <v>9703</v>
      </c>
      <c r="M2023" t="s">
        <v>20</v>
      </c>
      <c r="N2023">
        <v>2</v>
      </c>
      <c r="O2023">
        <f>Table1[[#This Row],[Price]]-0.1*Table1[[#This Row],[Price]]</f>
        <v>368.24400000000003</v>
      </c>
      <c r="P2023" s="9">
        <f>(Table1[[#This Row],[Expiration Date]]-Table1[[#This Row],[Manufacturing Date]])/365</f>
        <v>1</v>
      </c>
      <c r="Q2023" t="str">
        <f>IF(Table1[[#This Row],[Expiration Date]]-J2031&gt;12/31/2024,"not expired","expired")</f>
        <v>expired</v>
      </c>
      <c r="R2023">
        <f>Table1[[#This Row],[Discounted Price]]*0.95</f>
        <v>349.83179999999999</v>
      </c>
      <c r="S2023">
        <f>Table1[[#This Row],[Discounted Price]]*0.9</f>
        <v>331.41960000000006</v>
      </c>
      <c r="T2023">
        <f>Table1[[#This Row],[Discounted Price]]*0.8</f>
        <v>294.59520000000003</v>
      </c>
      <c r="U2023">
        <f>Table1[[#This Row],[Price]]*0.52</f>
        <v>212.76320000000001</v>
      </c>
      <c r="V2023">
        <f>(Table1[[#This Row],[Price]]-Table1[[#This Row],[Scrap value]])/2</f>
        <v>98.198400000000007</v>
      </c>
    </row>
    <row r="2024" spans="1:22" x14ac:dyDescent="0.25">
      <c r="A2024" t="s">
        <v>9704</v>
      </c>
      <c r="B2024" t="s">
        <v>22</v>
      </c>
      <c r="C2024" t="s">
        <v>47</v>
      </c>
      <c r="D2024" t="s">
        <v>9705</v>
      </c>
      <c r="E2024">
        <v>417.41</v>
      </c>
      <c r="F2024">
        <v>75</v>
      </c>
      <c r="G2024" t="s">
        <v>43730</v>
      </c>
      <c r="H2024" t="s">
        <v>9706</v>
      </c>
      <c r="I2024" s="1">
        <v>45137</v>
      </c>
      <c r="J2024" s="1">
        <v>46023</v>
      </c>
      <c r="K2024" t="s">
        <v>9707</v>
      </c>
      <c r="L2024" t="s">
        <v>9708</v>
      </c>
      <c r="M2024" t="s">
        <v>20</v>
      </c>
      <c r="N2024">
        <v>2</v>
      </c>
      <c r="O2024">
        <f>Table1[[#This Row],[Price]]-0.1*Table1[[#This Row],[Price]]</f>
        <v>375.66900000000004</v>
      </c>
      <c r="P2024" s="9">
        <f>(Table1[[#This Row],[Expiration Date]]-Table1[[#This Row],[Manufacturing Date]])/365</f>
        <v>2.4273972602739726</v>
      </c>
      <c r="Q2024" t="str">
        <f>IF(Table1[[#This Row],[Expiration Date]]-J2032&gt;12/31/2024,"not expired","expired")</f>
        <v>expired</v>
      </c>
      <c r="R2024">
        <f>Table1[[#This Row],[Discounted Price]]*0.95</f>
        <v>356.88555000000002</v>
      </c>
      <c r="S2024">
        <f>Table1[[#This Row],[Discounted Price]]*0.9</f>
        <v>338.10210000000006</v>
      </c>
      <c r="T2024">
        <f>Table1[[#This Row],[Discounted Price]]*0.8</f>
        <v>300.53520000000003</v>
      </c>
      <c r="U2024">
        <f>Table1[[#This Row],[Price]]*0.52</f>
        <v>217.05320000000003</v>
      </c>
      <c r="V2024">
        <f>(Table1[[#This Row],[Price]]-Table1[[#This Row],[Scrap value]])/2</f>
        <v>100.1784</v>
      </c>
    </row>
    <row r="2025" spans="1:22" x14ac:dyDescent="0.25">
      <c r="A2025" t="s">
        <v>9709</v>
      </c>
      <c r="B2025" t="s">
        <v>15</v>
      </c>
      <c r="C2025" t="s">
        <v>47</v>
      </c>
      <c r="D2025" t="s">
        <v>9710</v>
      </c>
      <c r="E2025">
        <v>167.56</v>
      </c>
      <c r="F2025">
        <v>73</v>
      </c>
      <c r="G2025" t="s">
        <v>43730</v>
      </c>
      <c r="H2025" t="s">
        <v>9711</v>
      </c>
      <c r="I2025" s="1">
        <v>45000</v>
      </c>
      <c r="J2025" s="1">
        <v>45658</v>
      </c>
      <c r="K2025" t="s">
        <v>9712</v>
      </c>
      <c r="L2025" t="s">
        <v>9713</v>
      </c>
      <c r="M2025" t="s">
        <v>45</v>
      </c>
      <c r="N2025">
        <v>1</v>
      </c>
      <c r="O2025">
        <f>Table1[[#This Row],[Price]]-0.1*Table1[[#This Row],[Price]]</f>
        <v>150.804</v>
      </c>
      <c r="P2025" s="9">
        <f>(Table1[[#This Row],[Expiration Date]]-Table1[[#This Row],[Manufacturing Date]])/365</f>
        <v>1.8027397260273972</v>
      </c>
      <c r="Q2025" t="str">
        <f>IF(Table1[[#This Row],[Expiration Date]]-J2033&gt;12/31/2024,"not expired","expired")</f>
        <v>expired</v>
      </c>
      <c r="R2025">
        <f>Table1[[#This Row],[Discounted Price]]*0.95</f>
        <v>143.2638</v>
      </c>
      <c r="S2025">
        <f>Table1[[#This Row],[Discounted Price]]*0.9</f>
        <v>135.7236</v>
      </c>
      <c r="T2025">
        <f>Table1[[#This Row],[Discounted Price]]*0.8</f>
        <v>120.64320000000001</v>
      </c>
      <c r="U2025">
        <f>Table1[[#This Row],[Price]]*0.52</f>
        <v>87.131200000000007</v>
      </c>
      <c r="V2025">
        <f>(Table1[[#This Row],[Price]]-Table1[[#This Row],[Scrap value]])/2</f>
        <v>40.214399999999998</v>
      </c>
    </row>
    <row r="2026" spans="1:22" x14ac:dyDescent="0.25">
      <c r="A2026" t="s">
        <v>9714</v>
      </c>
      <c r="B2026" t="s">
        <v>29</v>
      </c>
      <c r="C2026" t="s">
        <v>47</v>
      </c>
      <c r="D2026" t="s">
        <v>9715</v>
      </c>
      <c r="E2026">
        <v>193.31</v>
      </c>
      <c r="F2026">
        <v>3</v>
      </c>
      <c r="G2026" t="s">
        <v>43728</v>
      </c>
      <c r="H2026" t="s">
        <v>9716</v>
      </c>
      <c r="I2026" s="1">
        <v>45137</v>
      </c>
      <c r="J2026" s="1">
        <v>45292</v>
      </c>
      <c r="K2026" t="s">
        <v>9717</v>
      </c>
      <c r="L2026" t="s">
        <v>9718</v>
      </c>
      <c r="M2026" t="s">
        <v>20</v>
      </c>
      <c r="N2026">
        <v>5</v>
      </c>
      <c r="O2026">
        <f>Table1[[#This Row],[Price]]-0.1*Table1[[#This Row],[Price]]</f>
        <v>173.97899999999998</v>
      </c>
      <c r="P2026" s="9">
        <f>(Table1[[#This Row],[Expiration Date]]-Table1[[#This Row],[Manufacturing Date]])/365</f>
        <v>0.42465753424657532</v>
      </c>
      <c r="Q2026" t="str">
        <f>IF(Table1[[#This Row],[Expiration Date]]-J2034&gt;12/31/2024,"not expired","expired")</f>
        <v>expired</v>
      </c>
      <c r="R2026">
        <f>Table1[[#This Row],[Discounted Price]]*0.95</f>
        <v>165.28004999999999</v>
      </c>
      <c r="S2026">
        <f>Table1[[#This Row],[Discounted Price]]*0.9</f>
        <v>156.58109999999999</v>
      </c>
      <c r="T2026">
        <f>Table1[[#This Row],[Discounted Price]]*0.8</f>
        <v>139.1832</v>
      </c>
      <c r="U2026">
        <f>Table1[[#This Row],[Price]]*0.52</f>
        <v>100.52120000000001</v>
      </c>
      <c r="V2026">
        <f>(Table1[[#This Row],[Price]]-Table1[[#This Row],[Scrap value]])/2</f>
        <v>46.394399999999997</v>
      </c>
    </row>
    <row r="2027" spans="1:22" x14ac:dyDescent="0.25">
      <c r="A2027" t="s">
        <v>9719</v>
      </c>
      <c r="B2027" t="s">
        <v>15</v>
      </c>
      <c r="C2027" t="s">
        <v>47</v>
      </c>
      <c r="D2027" t="s">
        <v>9720</v>
      </c>
      <c r="E2027">
        <v>323.11</v>
      </c>
      <c r="F2027">
        <v>81</v>
      </c>
      <c r="G2027" t="s">
        <v>43728</v>
      </c>
      <c r="H2027" t="s">
        <v>5779</v>
      </c>
      <c r="I2027" s="1">
        <v>45137</v>
      </c>
      <c r="J2027" s="1">
        <v>46023</v>
      </c>
      <c r="K2027" t="s">
        <v>9721</v>
      </c>
      <c r="L2027" t="s">
        <v>9722</v>
      </c>
      <c r="M2027" t="s">
        <v>20</v>
      </c>
      <c r="N2027">
        <v>4</v>
      </c>
      <c r="O2027">
        <f>Table1[[#This Row],[Price]]-0.1*Table1[[#This Row],[Price]]</f>
        <v>290.79900000000004</v>
      </c>
      <c r="P2027" s="9">
        <f>(Table1[[#This Row],[Expiration Date]]-Table1[[#This Row],[Manufacturing Date]])/365</f>
        <v>2.4273972602739726</v>
      </c>
      <c r="Q2027" t="str">
        <f>IF(Table1[[#This Row],[Expiration Date]]-J2035&gt;12/31/2024,"not expired","expired")</f>
        <v>expired</v>
      </c>
      <c r="R2027">
        <f>Table1[[#This Row],[Discounted Price]]*0.95</f>
        <v>276.25905</v>
      </c>
      <c r="S2027">
        <f>Table1[[#This Row],[Discounted Price]]*0.9</f>
        <v>261.71910000000003</v>
      </c>
      <c r="T2027">
        <f>Table1[[#This Row],[Discounted Price]]*0.8</f>
        <v>232.63920000000005</v>
      </c>
      <c r="U2027">
        <f>Table1[[#This Row],[Price]]*0.52</f>
        <v>168.0172</v>
      </c>
      <c r="V2027">
        <f>(Table1[[#This Row],[Price]]-Table1[[#This Row],[Scrap value]])/2</f>
        <v>77.546400000000006</v>
      </c>
    </row>
    <row r="2028" spans="1:22" x14ac:dyDescent="0.25">
      <c r="A2028" t="s">
        <v>9723</v>
      </c>
      <c r="B2028" t="s">
        <v>22</v>
      </c>
      <c r="C2028" t="s">
        <v>47</v>
      </c>
      <c r="D2028" t="s">
        <v>9724</v>
      </c>
      <c r="E2028">
        <v>256.43</v>
      </c>
      <c r="F2028">
        <v>88</v>
      </c>
      <c r="G2028" t="s">
        <v>43728</v>
      </c>
      <c r="H2028" t="s">
        <v>4268</v>
      </c>
      <c r="I2028" s="1">
        <v>44927</v>
      </c>
      <c r="J2028" s="1">
        <v>45292</v>
      </c>
      <c r="K2028" t="s">
        <v>9725</v>
      </c>
      <c r="L2028" t="s">
        <v>9726</v>
      </c>
      <c r="M2028" t="s">
        <v>27</v>
      </c>
      <c r="N2028">
        <v>3</v>
      </c>
      <c r="O2028">
        <f>Table1[[#This Row],[Price]]-0.1*Table1[[#This Row],[Price]]</f>
        <v>230.78700000000001</v>
      </c>
      <c r="P2028" s="9">
        <f>(Table1[[#This Row],[Expiration Date]]-Table1[[#This Row],[Manufacturing Date]])/365</f>
        <v>1</v>
      </c>
      <c r="Q2028" t="str">
        <f>IF(Table1[[#This Row],[Expiration Date]]-J2036&gt;12/31/2024,"not expired","expired")</f>
        <v>expired</v>
      </c>
      <c r="R2028">
        <f>Table1[[#This Row],[Discounted Price]]*0.95</f>
        <v>219.24764999999999</v>
      </c>
      <c r="S2028">
        <f>Table1[[#This Row],[Discounted Price]]*0.9</f>
        <v>207.70830000000001</v>
      </c>
      <c r="T2028">
        <f>Table1[[#This Row],[Discounted Price]]*0.8</f>
        <v>184.62960000000001</v>
      </c>
      <c r="U2028">
        <f>Table1[[#This Row],[Price]]*0.52</f>
        <v>133.34360000000001</v>
      </c>
      <c r="V2028">
        <f>(Table1[[#This Row],[Price]]-Table1[[#This Row],[Scrap value]])/2</f>
        <v>61.543199999999999</v>
      </c>
    </row>
    <row r="2029" spans="1:22" x14ac:dyDescent="0.25">
      <c r="A2029" t="s">
        <v>9727</v>
      </c>
      <c r="B2029" t="s">
        <v>35</v>
      </c>
      <c r="C2029" t="s">
        <v>47</v>
      </c>
      <c r="D2029" t="s">
        <v>9728</v>
      </c>
      <c r="E2029">
        <v>85.64</v>
      </c>
      <c r="F2029">
        <v>88</v>
      </c>
      <c r="G2029" t="s">
        <v>43729</v>
      </c>
      <c r="H2029" t="s">
        <v>3516</v>
      </c>
      <c r="I2029" s="1">
        <v>45000</v>
      </c>
      <c r="J2029" s="1">
        <v>45292</v>
      </c>
      <c r="K2029" t="s">
        <v>9729</v>
      </c>
      <c r="L2029" t="s">
        <v>9730</v>
      </c>
      <c r="M2029" t="s">
        <v>27</v>
      </c>
      <c r="N2029">
        <v>4</v>
      </c>
      <c r="O2029">
        <f>Table1[[#This Row],[Price]]-0.1*Table1[[#This Row],[Price]]</f>
        <v>77.075999999999993</v>
      </c>
      <c r="P2029" s="9">
        <f>(Table1[[#This Row],[Expiration Date]]-Table1[[#This Row],[Manufacturing Date]])/365</f>
        <v>0.8</v>
      </c>
      <c r="Q2029" t="str">
        <f>IF(Table1[[#This Row],[Expiration Date]]-J2037&gt;12/31/2024,"not expired","expired")</f>
        <v>expired</v>
      </c>
      <c r="R2029">
        <f>Table1[[#This Row],[Discounted Price]]*0.95</f>
        <v>73.222199999999987</v>
      </c>
      <c r="S2029">
        <f>Table1[[#This Row],[Discounted Price]]*0.9</f>
        <v>69.368399999999994</v>
      </c>
      <c r="T2029">
        <f>Table1[[#This Row],[Discounted Price]]*0.8</f>
        <v>61.660799999999995</v>
      </c>
      <c r="U2029">
        <f>Table1[[#This Row],[Price]]*0.52</f>
        <v>44.532800000000002</v>
      </c>
      <c r="V2029">
        <f>(Table1[[#This Row],[Price]]-Table1[[#This Row],[Scrap value]])/2</f>
        <v>20.553599999999999</v>
      </c>
    </row>
    <row r="2030" spans="1:22" x14ac:dyDescent="0.25">
      <c r="A2030" t="s">
        <v>9731</v>
      </c>
      <c r="B2030" t="s">
        <v>35</v>
      </c>
      <c r="C2030" t="s">
        <v>47</v>
      </c>
      <c r="D2030" t="s">
        <v>9732</v>
      </c>
      <c r="E2030">
        <v>19.05</v>
      </c>
      <c r="F2030">
        <v>25</v>
      </c>
      <c r="G2030" t="s">
        <v>43729</v>
      </c>
      <c r="H2030" t="s">
        <v>9733</v>
      </c>
      <c r="I2030" s="1">
        <v>45137</v>
      </c>
      <c r="J2030" s="1">
        <v>45292</v>
      </c>
      <c r="K2030" t="s">
        <v>9734</v>
      </c>
      <c r="L2030" t="s">
        <v>9735</v>
      </c>
      <c r="M2030" t="s">
        <v>45</v>
      </c>
      <c r="N2030">
        <v>4</v>
      </c>
      <c r="O2030">
        <f>Table1[[#This Row],[Price]]-0.1*Table1[[#This Row],[Price]]</f>
        <v>17.145</v>
      </c>
      <c r="P2030" s="9">
        <f>(Table1[[#This Row],[Expiration Date]]-Table1[[#This Row],[Manufacturing Date]])/365</f>
        <v>0.42465753424657532</v>
      </c>
      <c r="Q2030" t="str">
        <f>IF(Table1[[#This Row],[Expiration Date]]-J2038&gt;12/31/2024,"not expired","expired")</f>
        <v>expired</v>
      </c>
      <c r="R2030">
        <f>Table1[[#This Row],[Discounted Price]]*0.95</f>
        <v>16.287749999999999</v>
      </c>
      <c r="S2030">
        <f>Table1[[#This Row],[Discounted Price]]*0.9</f>
        <v>15.4305</v>
      </c>
      <c r="T2030">
        <f>Table1[[#This Row],[Discounted Price]]*0.8</f>
        <v>13.716000000000001</v>
      </c>
      <c r="U2030">
        <f>Table1[[#This Row],[Price]]*0.52</f>
        <v>9.9060000000000006</v>
      </c>
      <c r="V2030">
        <f>(Table1[[#This Row],[Price]]-Table1[[#This Row],[Scrap value]])/2</f>
        <v>4.5720000000000001</v>
      </c>
    </row>
    <row r="2031" spans="1:22" x14ac:dyDescent="0.25">
      <c r="A2031" t="s">
        <v>9736</v>
      </c>
      <c r="B2031" t="s">
        <v>29</v>
      </c>
      <c r="C2031" t="s">
        <v>47</v>
      </c>
      <c r="D2031" t="s">
        <v>9737</v>
      </c>
      <c r="E2031">
        <v>244.17</v>
      </c>
      <c r="F2031">
        <v>78</v>
      </c>
      <c r="G2031" t="s">
        <v>43730</v>
      </c>
      <c r="H2031" t="s">
        <v>9738</v>
      </c>
      <c r="I2031" s="1">
        <v>45137</v>
      </c>
      <c r="J2031" s="1">
        <v>45292</v>
      </c>
      <c r="K2031" t="s">
        <v>9739</v>
      </c>
      <c r="L2031" t="s">
        <v>9740</v>
      </c>
      <c r="M2031" t="s">
        <v>20</v>
      </c>
      <c r="N2031">
        <v>1</v>
      </c>
      <c r="O2031">
        <f>Table1[[#This Row],[Price]]-0.1*Table1[[#This Row],[Price]]</f>
        <v>219.75299999999999</v>
      </c>
      <c r="P2031" s="9">
        <f>(Table1[[#This Row],[Expiration Date]]-Table1[[#This Row],[Manufacturing Date]])/365</f>
        <v>0.42465753424657532</v>
      </c>
      <c r="Q2031" t="str">
        <f>IF(Table1[[#This Row],[Expiration Date]]-J2039&gt;12/31/2024,"not expired","expired")</f>
        <v>expired</v>
      </c>
      <c r="R2031">
        <f>Table1[[#This Row],[Discounted Price]]*0.95</f>
        <v>208.76534999999998</v>
      </c>
      <c r="S2031">
        <f>Table1[[#This Row],[Discounted Price]]*0.9</f>
        <v>197.77769999999998</v>
      </c>
      <c r="T2031">
        <f>Table1[[#This Row],[Discounted Price]]*0.8</f>
        <v>175.80240000000001</v>
      </c>
      <c r="U2031">
        <f>Table1[[#This Row],[Price]]*0.52</f>
        <v>126.9684</v>
      </c>
      <c r="V2031">
        <f>(Table1[[#This Row],[Price]]-Table1[[#This Row],[Scrap value]])/2</f>
        <v>58.600799999999992</v>
      </c>
    </row>
    <row r="2032" spans="1:22" x14ac:dyDescent="0.25">
      <c r="A2032" t="s">
        <v>9741</v>
      </c>
      <c r="B2032" t="s">
        <v>15</v>
      </c>
      <c r="C2032" t="s">
        <v>47</v>
      </c>
      <c r="D2032" t="s">
        <v>9742</v>
      </c>
      <c r="E2032">
        <v>490.57</v>
      </c>
      <c r="F2032">
        <v>74</v>
      </c>
      <c r="G2032" t="s">
        <v>43728</v>
      </c>
      <c r="H2032" t="s">
        <v>8588</v>
      </c>
      <c r="I2032" s="1">
        <v>45137</v>
      </c>
      <c r="J2032" s="1">
        <v>46023</v>
      </c>
      <c r="K2032" t="s">
        <v>9743</v>
      </c>
      <c r="L2032" t="s">
        <v>9744</v>
      </c>
      <c r="M2032" t="s">
        <v>20</v>
      </c>
      <c r="N2032">
        <v>4</v>
      </c>
      <c r="O2032">
        <f>Table1[[#This Row],[Price]]-0.1*Table1[[#This Row],[Price]]</f>
        <v>441.51299999999998</v>
      </c>
      <c r="P2032" s="9">
        <f>(Table1[[#This Row],[Expiration Date]]-Table1[[#This Row],[Manufacturing Date]])/365</f>
        <v>2.4273972602739726</v>
      </c>
      <c r="Q2032" t="str">
        <f>IF(Table1[[#This Row],[Expiration Date]]-J2040&gt;12/31/2024,"not expired","expired")</f>
        <v>not expired</v>
      </c>
      <c r="R2032">
        <f>Table1[[#This Row],[Discounted Price]]*0.95</f>
        <v>419.43734999999998</v>
      </c>
      <c r="S2032">
        <f>Table1[[#This Row],[Discounted Price]]*0.9</f>
        <v>397.36169999999998</v>
      </c>
      <c r="T2032">
        <f>Table1[[#This Row],[Discounted Price]]*0.8</f>
        <v>353.21039999999999</v>
      </c>
      <c r="U2032">
        <f>Table1[[#This Row],[Price]]*0.52</f>
        <v>255.09640000000002</v>
      </c>
      <c r="V2032">
        <f>(Table1[[#This Row],[Price]]-Table1[[#This Row],[Scrap value]])/2</f>
        <v>117.73679999999999</v>
      </c>
    </row>
    <row r="2033" spans="1:22" x14ac:dyDescent="0.25">
      <c r="A2033" t="s">
        <v>9745</v>
      </c>
      <c r="B2033" t="s">
        <v>22</v>
      </c>
      <c r="C2033" t="s">
        <v>47</v>
      </c>
      <c r="D2033" t="s">
        <v>9746</v>
      </c>
      <c r="E2033">
        <v>96.46</v>
      </c>
      <c r="F2033">
        <v>1</v>
      </c>
      <c r="G2033" t="s">
        <v>43730</v>
      </c>
      <c r="H2033" t="s">
        <v>538</v>
      </c>
      <c r="I2033" s="1">
        <v>45137</v>
      </c>
      <c r="J2033" s="1">
        <v>46023</v>
      </c>
      <c r="K2033" t="s">
        <v>9747</v>
      </c>
      <c r="L2033" t="s">
        <v>9748</v>
      </c>
      <c r="M2033" t="s">
        <v>20</v>
      </c>
      <c r="N2033">
        <v>5</v>
      </c>
      <c r="O2033">
        <f>Table1[[#This Row],[Price]]-0.1*Table1[[#This Row],[Price]]</f>
        <v>86.813999999999993</v>
      </c>
      <c r="P2033" s="9">
        <f>(Table1[[#This Row],[Expiration Date]]-Table1[[#This Row],[Manufacturing Date]])/365</f>
        <v>2.4273972602739726</v>
      </c>
      <c r="Q2033" t="str">
        <f>IF(Table1[[#This Row],[Expiration Date]]-J2041&gt;12/31/2024,"not expired","expired")</f>
        <v>expired</v>
      </c>
      <c r="R2033">
        <f>Table1[[#This Row],[Discounted Price]]*0.95</f>
        <v>82.473299999999995</v>
      </c>
      <c r="S2033">
        <f>Table1[[#This Row],[Discounted Price]]*0.9</f>
        <v>78.132599999999996</v>
      </c>
      <c r="T2033">
        <f>Table1[[#This Row],[Discounted Price]]*0.8</f>
        <v>69.4512</v>
      </c>
      <c r="U2033">
        <f>Table1[[#This Row],[Price]]*0.52</f>
        <v>50.159199999999998</v>
      </c>
      <c r="V2033">
        <f>(Table1[[#This Row],[Price]]-Table1[[#This Row],[Scrap value]])/2</f>
        <v>23.150399999999998</v>
      </c>
    </row>
    <row r="2034" spans="1:22" x14ac:dyDescent="0.25">
      <c r="A2034" t="s">
        <v>9749</v>
      </c>
      <c r="B2034" t="s">
        <v>22</v>
      </c>
      <c r="C2034" t="s">
        <v>47</v>
      </c>
      <c r="D2034" t="s">
        <v>9750</v>
      </c>
      <c r="E2034">
        <v>482.91</v>
      </c>
      <c r="F2034">
        <v>100</v>
      </c>
      <c r="G2034" t="s">
        <v>43730</v>
      </c>
      <c r="H2034" t="s">
        <v>9751</v>
      </c>
      <c r="I2034" s="1">
        <v>45137</v>
      </c>
      <c r="J2034" s="1">
        <v>45658</v>
      </c>
      <c r="K2034" t="s">
        <v>9752</v>
      </c>
      <c r="L2034" t="s">
        <v>9753</v>
      </c>
      <c r="M2034" t="s">
        <v>45</v>
      </c>
      <c r="N2034">
        <v>4</v>
      </c>
      <c r="O2034">
        <f>Table1[[#This Row],[Price]]-0.1*Table1[[#This Row],[Price]]</f>
        <v>434.61900000000003</v>
      </c>
      <c r="P2034" s="9">
        <f>(Table1[[#This Row],[Expiration Date]]-Table1[[#This Row],[Manufacturing Date]])/365</f>
        <v>1.4273972602739726</v>
      </c>
      <c r="Q2034" t="str">
        <f>IF(Table1[[#This Row],[Expiration Date]]-J2042&gt;12/31/2024,"not expired","expired")</f>
        <v>not expired</v>
      </c>
      <c r="R2034">
        <f>Table1[[#This Row],[Discounted Price]]*0.95</f>
        <v>412.88805000000002</v>
      </c>
      <c r="S2034">
        <f>Table1[[#This Row],[Discounted Price]]*0.9</f>
        <v>391.15710000000001</v>
      </c>
      <c r="T2034">
        <f>Table1[[#This Row],[Discounted Price]]*0.8</f>
        <v>347.69520000000006</v>
      </c>
      <c r="U2034">
        <f>Table1[[#This Row],[Price]]*0.52</f>
        <v>251.11320000000003</v>
      </c>
      <c r="V2034">
        <f>(Table1[[#This Row],[Price]]-Table1[[#This Row],[Scrap value]])/2</f>
        <v>115.8984</v>
      </c>
    </row>
    <row r="2035" spans="1:22" x14ac:dyDescent="0.25">
      <c r="A2035" t="s">
        <v>9754</v>
      </c>
      <c r="B2035" t="s">
        <v>15</v>
      </c>
      <c r="C2035" t="s">
        <v>47</v>
      </c>
      <c r="D2035" t="s">
        <v>9755</v>
      </c>
      <c r="E2035">
        <v>149.35</v>
      </c>
      <c r="F2035">
        <v>10</v>
      </c>
      <c r="G2035" t="s">
        <v>43729</v>
      </c>
      <c r="H2035" t="s">
        <v>9756</v>
      </c>
      <c r="I2035" s="1">
        <v>45000</v>
      </c>
      <c r="J2035" s="1">
        <v>46023</v>
      </c>
      <c r="K2035" t="s">
        <v>9757</v>
      </c>
      <c r="L2035" t="s">
        <v>9758</v>
      </c>
      <c r="M2035" t="s">
        <v>27</v>
      </c>
      <c r="N2035">
        <v>5</v>
      </c>
      <c r="O2035">
        <f>Table1[[#This Row],[Price]]-0.1*Table1[[#This Row],[Price]]</f>
        <v>134.41499999999999</v>
      </c>
      <c r="P2035" s="9">
        <f>(Table1[[#This Row],[Expiration Date]]-Table1[[#This Row],[Manufacturing Date]])/365</f>
        <v>2.8027397260273972</v>
      </c>
      <c r="Q2035" t="str">
        <f>IF(Table1[[#This Row],[Expiration Date]]-J2043&gt;12/31/2024,"not expired","expired")</f>
        <v>not expired</v>
      </c>
      <c r="R2035">
        <f>Table1[[#This Row],[Discounted Price]]*0.95</f>
        <v>127.69424999999998</v>
      </c>
      <c r="S2035">
        <f>Table1[[#This Row],[Discounted Price]]*0.9</f>
        <v>120.9735</v>
      </c>
      <c r="T2035">
        <f>Table1[[#This Row],[Discounted Price]]*0.8</f>
        <v>107.532</v>
      </c>
      <c r="U2035">
        <f>Table1[[#This Row],[Price]]*0.52</f>
        <v>77.662000000000006</v>
      </c>
      <c r="V2035">
        <f>(Table1[[#This Row],[Price]]-Table1[[#This Row],[Scrap value]])/2</f>
        <v>35.843999999999994</v>
      </c>
    </row>
    <row r="2036" spans="1:22" x14ac:dyDescent="0.25">
      <c r="A2036" t="s">
        <v>9759</v>
      </c>
      <c r="B2036" t="s">
        <v>29</v>
      </c>
      <c r="C2036" t="s">
        <v>47</v>
      </c>
      <c r="D2036" t="s">
        <v>9760</v>
      </c>
      <c r="E2036">
        <v>311.2</v>
      </c>
      <c r="F2036">
        <v>94</v>
      </c>
      <c r="G2036" t="s">
        <v>43730</v>
      </c>
      <c r="H2036" t="s">
        <v>4211</v>
      </c>
      <c r="I2036" s="1">
        <v>45000</v>
      </c>
      <c r="J2036" s="1">
        <v>46023</v>
      </c>
      <c r="K2036" t="s">
        <v>9761</v>
      </c>
      <c r="L2036" t="s">
        <v>9762</v>
      </c>
      <c r="M2036" t="s">
        <v>45</v>
      </c>
      <c r="N2036">
        <v>4</v>
      </c>
      <c r="O2036">
        <f>Table1[[#This Row],[Price]]-0.1*Table1[[#This Row],[Price]]</f>
        <v>280.08</v>
      </c>
      <c r="P2036" s="9">
        <f>(Table1[[#This Row],[Expiration Date]]-Table1[[#This Row],[Manufacturing Date]])/365</f>
        <v>2.8027397260273972</v>
      </c>
      <c r="Q2036" t="str">
        <f>IF(Table1[[#This Row],[Expiration Date]]-J2044&gt;12/31/2024,"not expired","expired")</f>
        <v>not expired</v>
      </c>
      <c r="R2036">
        <f>Table1[[#This Row],[Discounted Price]]*0.95</f>
        <v>266.07599999999996</v>
      </c>
      <c r="S2036">
        <f>Table1[[#This Row],[Discounted Price]]*0.9</f>
        <v>252.072</v>
      </c>
      <c r="T2036">
        <f>Table1[[#This Row],[Discounted Price]]*0.8</f>
        <v>224.06399999999999</v>
      </c>
      <c r="U2036">
        <f>Table1[[#This Row],[Price]]*0.52</f>
        <v>161.82400000000001</v>
      </c>
      <c r="V2036">
        <f>(Table1[[#This Row],[Price]]-Table1[[#This Row],[Scrap value]])/2</f>
        <v>74.687999999999988</v>
      </c>
    </row>
    <row r="2037" spans="1:22" x14ac:dyDescent="0.25">
      <c r="A2037" t="s">
        <v>9763</v>
      </c>
      <c r="B2037" t="s">
        <v>35</v>
      </c>
      <c r="C2037" t="s">
        <v>47</v>
      </c>
      <c r="D2037" t="s">
        <v>9764</v>
      </c>
      <c r="E2037">
        <v>131.94</v>
      </c>
      <c r="F2037">
        <v>93</v>
      </c>
      <c r="G2037" t="s">
        <v>43730</v>
      </c>
      <c r="H2037" t="s">
        <v>8390</v>
      </c>
      <c r="I2037" s="1">
        <v>44927</v>
      </c>
      <c r="J2037" s="1">
        <v>45658</v>
      </c>
      <c r="K2037" t="s">
        <v>9765</v>
      </c>
      <c r="L2037" t="s">
        <v>9766</v>
      </c>
      <c r="M2037" t="s">
        <v>27</v>
      </c>
      <c r="N2037">
        <v>5</v>
      </c>
      <c r="O2037">
        <f>Table1[[#This Row],[Price]]-0.1*Table1[[#This Row],[Price]]</f>
        <v>118.746</v>
      </c>
      <c r="P2037" s="9">
        <f>(Table1[[#This Row],[Expiration Date]]-Table1[[#This Row],[Manufacturing Date]])/365</f>
        <v>2.0027397260273974</v>
      </c>
      <c r="Q2037" t="str">
        <f>IF(Table1[[#This Row],[Expiration Date]]-J2045&gt;12/31/2024,"not expired","expired")</f>
        <v>expired</v>
      </c>
      <c r="R2037">
        <f>Table1[[#This Row],[Discounted Price]]*0.95</f>
        <v>112.80869999999999</v>
      </c>
      <c r="S2037">
        <f>Table1[[#This Row],[Discounted Price]]*0.9</f>
        <v>106.87139999999999</v>
      </c>
      <c r="T2037">
        <f>Table1[[#This Row],[Discounted Price]]*0.8</f>
        <v>94.996800000000007</v>
      </c>
      <c r="U2037">
        <f>Table1[[#This Row],[Price]]*0.52</f>
        <v>68.608800000000002</v>
      </c>
      <c r="V2037">
        <f>(Table1[[#This Row],[Price]]-Table1[[#This Row],[Scrap value]])/2</f>
        <v>31.665599999999998</v>
      </c>
    </row>
    <row r="2038" spans="1:22" x14ac:dyDescent="0.25">
      <c r="A2038" t="s">
        <v>9767</v>
      </c>
      <c r="B2038" t="s">
        <v>35</v>
      </c>
      <c r="C2038" t="s">
        <v>47</v>
      </c>
      <c r="D2038" t="s">
        <v>9768</v>
      </c>
      <c r="E2038">
        <v>364.66</v>
      </c>
      <c r="F2038">
        <v>55</v>
      </c>
      <c r="G2038" t="s">
        <v>43730</v>
      </c>
      <c r="H2038" t="s">
        <v>9769</v>
      </c>
      <c r="I2038" s="1">
        <v>45137</v>
      </c>
      <c r="J2038" s="1">
        <v>46023</v>
      </c>
      <c r="K2038" t="s">
        <v>9770</v>
      </c>
      <c r="L2038" t="s">
        <v>9771</v>
      </c>
      <c r="M2038" t="s">
        <v>20</v>
      </c>
      <c r="N2038">
        <v>3</v>
      </c>
      <c r="O2038">
        <f>Table1[[#This Row],[Price]]-0.1*Table1[[#This Row],[Price]]</f>
        <v>328.19400000000002</v>
      </c>
      <c r="P2038" s="9">
        <f>(Table1[[#This Row],[Expiration Date]]-Table1[[#This Row],[Manufacturing Date]])/365</f>
        <v>2.4273972602739726</v>
      </c>
      <c r="Q2038" t="str">
        <f>IF(Table1[[#This Row],[Expiration Date]]-J2046&gt;12/31/2024,"not expired","expired")</f>
        <v>not expired</v>
      </c>
      <c r="R2038">
        <f>Table1[[#This Row],[Discounted Price]]*0.95</f>
        <v>311.78429999999997</v>
      </c>
      <c r="S2038">
        <f>Table1[[#This Row],[Discounted Price]]*0.9</f>
        <v>295.37460000000004</v>
      </c>
      <c r="T2038">
        <f>Table1[[#This Row],[Discounted Price]]*0.8</f>
        <v>262.55520000000001</v>
      </c>
      <c r="U2038">
        <f>Table1[[#This Row],[Price]]*0.52</f>
        <v>189.62320000000003</v>
      </c>
      <c r="V2038">
        <f>(Table1[[#This Row],[Price]]-Table1[[#This Row],[Scrap value]])/2</f>
        <v>87.5184</v>
      </c>
    </row>
    <row r="2039" spans="1:22" x14ac:dyDescent="0.25">
      <c r="A2039" t="s">
        <v>9772</v>
      </c>
      <c r="B2039" t="s">
        <v>15</v>
      </c>
      <c r="C2039" t="s">
        <v>47</v>
      </c>
      <c r="D2039" t="s">
        <v>9773</v>
      </c>
      <c r="E2039">
        <v>241.84</v>
      </c>
      <c r="F2039">
        <v>90</v>
      </c>
      <c r="G2039" t="s">
        <v>43729</v>
      </c>
      <c r="H2039" t="s">
        <v>3610</v>
      </c>
      <c r="I2039" s="1">
        <v>45137</v>
      </c>
      <c r="J2039" s="1">
        <v>45658</v>
      </c>
      <c r="K2039" t="s">
        <v>9774</v>
      </c>
      <c r="L2039" t="s">
        <v>9775</v>
      </c>
      <c r="M2039" t="s">
        <v>27</v>
      </c>
      <c r="N2039">
        <v>4</v>
      </c>
      <c r="O2039">
        <f>Table1[[#This Row],[Price]]-0.1*Table1[[#This Row],[Price]]</f>
        <v>217.65600000000001</v>
      </c>
      <c r="P2039" s="9">
        <f>(Table1[[#This Row],[Expiration Date]]-Table1[[#This Row],[Manufacturing Date]])/365</f>
        <v>1.4273972602739726</v>
      </c>
      <c r="Q2039" t="str">
        <f>IF(Table1[[#This Row],[Expiration Date]]-J2047&gt;12/31/2024,"not expired","expired")</f>
        <v>not expired</v>
      </c>
      <c r="R2039">
        <f>Table1[[#This Row],[Discounted Price]]*0.95</f>
        <v>206.7732</v>
      </c>
      <c r="S2039">
        <f>Table1[[#This Row],[Discounted Price]]*0.9</f>
        <v>195.8904</v>
      </c>
      <c r="T2039">
        <f>Table1[[#This Row],[Discounted Price]]*0.8</f>
        <v>174.12480000000002</v>
      </c>
      <c r="U2039">
        <f>Table1[[#This Row],[Price]]*0.52</f>
        <v>125.75680000000001</v>
      </c>
      <c r="V2039">
        <f>(Table1[[#This Row],[Price]]-Table1[[#This Row],[Scrap value]])/2</f>
        <v>58.041599999999995</v>
      </c>
    </row>
    <row r="2040" spans="1:22" x14ac:dyDescent="0.25">
      <c r="A2040" t="s">
        <v>9776</v>
      </c>
      <c r="B2040" t="s">
        <v>15</v>
      </c>
      <c r="C2040" t="s">
        <v>47</v>
      </c>
      <c r="D2040" t="s">
        <v>9777</v>
      </c>
      <c r="E2040">
        <v>305.27</v>
      </c>
      <c r="F2040">
        <v>87</v>
      </c>
      <c r="G2040" t="s">
        <v>43730</v>
      </c>
      <c r="H2040" t="s">
        <v>9778</v>
      </c>
      <c r="I2040" s="1">
        <v>44927</v>
      </c>
      <c r="J2040" s="1">
        <v>45292</v>
      </c>
      <c r="K2040" t="s">
        <v>9779</v>
      </c>
      <c r="L2040" t="s">
        <v>9780</v>
      </c>
      <c r="M2040" t="s">
        <v>27</v>
      </c>
      <c r="N2040">
        <v>1</v>
      </c>
      <c r="O2040">
        <f>Table1[[#This Row],[Price]]-0.1*Table1[[#This Row],[Price]]</f>
        <v>274.74299999999999</v>
      </c>
      <c r="P2040" s="9">
        <f>(Table1[[#This Row],[Expiration Date]]-Table1[[#This Row],[Manufacturing Date]])/365</f>
        <v>1</v>
      </c>
      <c r="Q2040" t="str">
        <f>IF(Table1[[#This Row],[Expiration Date]]-J2048&gt;12/31/2024,"not expired","expired")</f>
        <v>expired</v>
      </c>
      <c r="R2040">
        <f>Table1[[#This Row],[Discounted Price]]*0.95</f>
        <v>261.00585000000001</v>
      </c>
      <c r="S2040">
        <f>Table1[[#This Row],[Discounted Price]]*0.9</f>
        <v>247.2687</v>
      </c>
      <c r="T2040">
        <f>Table1[[#This Row],[Discounted Price]]*0.8</f>
        <v>219.7944</v>
      </c>
      <c r="U2040">
        <f>Table1[[#This Row],[Price]]*0.52</f>
        <v>158.74039999999999</v>
      </c>
      <c r="V2040">
        <f>(Table1[[#This Row],[Price]]-Table1[[#This Row],[Scrap value]])/2</f>
        <v>73.264799999999994</v>
      </c>
    </row>
    <row r="2041" spans="1:22" x14ac:dyDescent="0.25">
      <c r="A2041" t="s">
        <v>9781</v>
      </c>
      <c r="B2041" t="s">
        <v>15</v>
      </c>
      <c r="C2041" t="s">
        <v>47</v>
      </c>
      <c r="D2041" t="s">
        <v>9782</v>
      </c>
      <c r="E2041">
        <v>159.19999999999999</v>
      </c>
      <c r="F2041">
        <v>67</v>
      </c>
      <c r="G2041" t="s">
        <v>43728</v>
      </c>
      <c r="H2041" t="s">
        <v>9783</v>
      </c>
      <c r="I2041" s="1">
        <v>45137</v>
      </c>
      <c r="J2041" s="1">
        <v>46023</v>
      </c>
      <c r="K2041" t="s">
        <v>9784</v>
      </c>
      <c r="L2041" t="s">
        <v>9785</v>
      </c>
      <c r="M2041" t="s">
        <v>45</v>
      </c>
      <c r="N2041">
        <v>3</v>
      </c>
      <c r="O2041">
        <f>Table1[[#This Row],[Price]]-0.1*Table1[[#This Row],[Price]]</f>
        <v>143.28</v>
      </c>
      <c r="P2041" s="9">
        <f>(Table1[[#This Row],[Expiration Date]]-Table1[[#This Row],[Manufacturing Date]])/365</f>
        <v>2.4273972602739726</v>
      </c>
      <c r="Q2041" t="str">
        <f>IF(Table1[[#This Row],[Expiration Date]]-J2049&gt;12/31/2024,"not expired","expired")</f>
        <v>not expired</v>
      </c>
      <c r="R2041">
        <f>Table1[[#This Row],[Discounted Price]]*0.95</f>
        <v>136.11599999999999</v>
      </c>
      <c r="S2041">
        <f>Table1[[#This Row],[Discounted Price]]*0.9</f>
        <v>128.952</v>
      </c>
      <c r="T2041">
        <f>Table1[[#This Row],[Discounted Price]]*0.8</f>
        <v>114.62400000000001</v>
      </c>
      <c r="U2041">
        <f>Table1[[#This Row],[Price]]*0.52</f>
        <v>82.783999999999992</v>
      </c>
      <c r="V2041">
        <f>(Table1[[#This Row],[Price]]-Table1[[#This Row],[Scrap value]])/2</f>
        <v>38.207999999999998</v>
      </c>
    </row>
    <row r="2042" spans="1:22" x14ac:dyDescent="0.25">
      <c r="A2042" t="s">
        <v>9786</v>
      </c>
      <c r="B2042" t="s">
        <v>35</v>
      </c>
      <c r="C2042" t="s">
        <v>47</v>
      </c>
      <c r="D2042" t="s">
        <v>9787</v>
      </c>
      <c r="E2042">
        <v>255.35</v>
      </c>
      <c r="F2042">
        <v>74</v>
      </c>
      <c r="G2042" t="s">
        <v>43729</v>
      </c>
      <c r="H2042" t="s">
        <v>9788</v>
      </c>
      <c r="I2042" s="1">
        <v>44927</v>
      </c>
      <c r="J2042" s="1">
        <v>45292</v>
      </c>
      <c r="K2042" t="s">
        <v>9789</v>
      </c>
      <c r="L2042" t="s">
        <v>9790</v>
      </c>
      <c r="M2042" t="s">
        <v>20</v>
      </c>
      <c r="N2042">
        <v>1</v>
      </c>
      <c r="O2042">
        <f>Table1[[#This Row],[Price]]-0.1*Table1[[#This Row],[Price]]</f>
        <v>229.815</v>
      </c>
      <c r="P2042" s="9">
        <f>(Table1[[#This Row],[Expiration Date]]-Table1[[#This Row],[Manufacturing Date]])/365</f>
        <v>1</v>
      </c>
      <c r="Q2042" t="str">
        <f>IF(Table1[[#This Row],[Expiration Date]]-J2050&gt;12/31/2024,"not expired","expired")</f>
        <v>expired</v>
      </c>
      <c r="R2042">
        <f>Table1[[#This Row],[Discounted Price]]*0.95</f>
        <v>218.32424999999998</v>
      </c>
      <c r="S2042">
        <f>Table1[[#This Row],[Discounted Price]]*0.9</f>
        <v>206.83350000000002</v>
      </c>
      <c r="T2042">
        <f>Table1[[#This Row],[Discounted Price]]*0.8</f>
        <v>183.852</v>
      </c>
      <c r="U2042">
        <f>Table1[[#This Row],[Price]]*0.52</f>
        <v>132.78200000000001</v>
      </c>
      <c r="V2042">
        <f>(Table1[[#This Row],[Price]]-Table1[[#This Row],[Scrap value]])/2</f>
        <v>61.283999999999992</v>
      </c>
    </row>
    <row r="2043" spans="1:22" x14ac:dyDescent="0.25">
      <c r="A2043" t="s">
        <v>9791</v>
      </c>
      <c r="B2043" t="s">
        <v>35</v>
      </c>
      <c r="C2043" t="s">
        <v>47</v>
      </c>
      <c r="D2043" t="s">
        <v>9792</v>
      </c>
      <c r="E2043">
        <v>446.77</v>
      </c>
      <c r="F2043">
        <v>69</v>
      </c>
      <c r="G2043" t="s">
        <v>43729</v>
      </c>
      <c r="H2043" t="s">
        <v>4345</v>
      </c>
      <c r="I2043" s="1">
        <v>44927</v>
      </c>
      <c r="J2043" s="1">
        <v>45658</v>
      </c>
      <c r="K2043" t="s">
        <v>9793</v>
      </c>
      <c r="L2043" t="s">
        <v>9794</v>
      </c>
      <c r="M2043" t="s">
        <v>27</v>
      </c>
      <c r="N2043">
        <v>4</v>
      </c>
      <c r="O2043">
        <f>Table1[[#This Row],[Price]]-0.1*Table1[[#This Row],[Price]]</f>
        <v>402.09299999999996</v>
      </c>
      <c r="P2043" s="9">
        <f>(Table1[[#This Row],[Expiration Date]]-Table1[[#This Row],[Manufacturing Date]])/365</f>
        <v>2.0027397260273974</v>
      </c>
      <c r="Q2043" t="str">
        <f>IF(Table1[[#This Row],[Expiration Date]]-J2051&gt;12/31/2024,"not expired","expired")</f>
        <v>not expired</v>
      </c>
      <c r="R2043">
        <f>Table1[[#This Row],[Discounted Price]]*0.95</f>
        <v>381.98834999999997</v>
      </c>
      <c r="S2043">
        <f>Table1[[#This Row],[Discounted Price]]*0.9</f>
        <v>361.88369999999998</v>
      </c>
      <c r="T2043">
        <f>Table1[[#This Row],[Discounted Price]]*0.8</f>
        <v>321.67439999999999</v>
      </c>
      <c r="U2043">
        <f>Table1[[#This Row],[Price]]*0.52</f>
        <v>232.32040000000001</v>
      </c>
      <c r="V2043">
        <f>(Table1[[#This Row],[Price]]-Table1[[#This Row],[Scrap value]])/2</f>
        <v>107.22479999999999</v>
      </c>
    </row>
    <row r="2044" spans="1:22" x14ac:dyDescent="0.25">
      <c r="A2044" t="s">
        <v>9795</v>
      </c>
      <c r="B2044" t="s">
        <v>22</v>
      </c>
      <c r="C2044" t="s">
        <v>47</v>
      </c>
      <c r="D2044" t="s">
        <v>9796</v>
      </c>
      <c r="E2044">
        <v>168.6</v>
      </c>
      <c r="F2044">
        <v>100</v>
      </c>
      <c r="G2044" t="s">
        <v>43728</v>
      </c>
      <c r="H2044" t="s">
        <v>9797</v>
      </c>
      <c r="I2044" s="1">
        <v>45137</v>
      </c>
      <c r="J2044" s="1">
        <v>45658</v>
      </c>
      <c r="K2044" t="s">
        <v>9798</v>
      </c>
      <c r="L2044" t="s">
        <v>9799</v>
      </c>
      <c r="M2044" t="s">
        <v>27</v>
      </c>
      <c r="N2044">
        <v>5</v>
      </c>
      <c r="O2044">
        <f>Table1[[#This Row],[Price]]-0.1*Table1[[#This Row],[Price]]</f>
        <v>151.74</v>
      </c>
      <c r="P2044" s="9">
        <f>(Table1[[#This Row],[Expiration Date]]-Table1[[#This Row],[Manufacturing Date]])/365</f>
        <v>1.4273972602739726</v>
      </c>
      <c r="Q2044" t="str">
        <f>IF(Table1[[#This Row],[Expiration Date]]-J2052&gt;12/31/2024,"not expired","expired")</f>
        <v>expired</v>
      </c>
      <c r="R2044">
        <f>Table1[[#This Row],[Discounted Price]]*0.95</f>
        <v>144.15299999999999</v>
      </c>
      <c r="S2044">
        <f>Table1[[#This Row],[Discounted Price]]*0.9</f>
        <v>136.566</v>
      </c>
      <c r="T2044">
        <f>Table1[[#This Row],[Discounted Price]]*0.8</f>
        <v>121.39200000000001</v>
      </c>
      <c r="U2044">
        <f>Table1[[#This Row],[Price]]*0.52</f>
        <v>87.671999999999997</v>
      </c>
      <c r="V2044">
        <f>(Table1[[#This Row],[Price]]-Table1[[#This Row],[Scrap value]])/2</f>
        <v>40.463999999999999</v>
      </c>
    </row>
    <row r="2045" spans="1:22" x14ac:dyDescent="0.25">
      <c r="A2045" t="s">
        <v>9800</v>
      </c>
      <c r="B2045" t="s">
        <v>15</v>
      </c>
      <c r="C2045" t="s">
        <v>47</v>
      </c>
      <c r="D2045" t="s">
        <v>9801</v>
      </c>
      <c r="E2045">
        <v>148.63</v>
      </c>
      <c r="F2045">
        <v>4</v>
      </c>
      <c r="G2045" t="s">
        <v>43728</v>
      </c>
      <c r="H2045" t="s">
        <v>99</v>
      </c>
      <c r="I2045" s="1">
        <v>45000</v>
      </c>
      <c r="J2045" s="1">
        <v>45658</v>
      </c>
      <c r="K2045" t="s">
        <v>9802</v>
      </c>
      <c r="L2045" t="s">
        <v>9803</v>
      </c>
      <c r="M2045" t="s">
        <v>27</v>
      </c>
      <c r="N2045">
        <v>4</v>
      </c>
      <c r="O2045">
        <f>Table1[[#This Row],[Price]]-0.1*Table1[[#This Row],[Price]]</f>
        <v>133.767</v>
      </c>
      <c r="P2045" s="9">
        <f>(Table1[[#This Row],[Expiration Date]]-Table1[[#This Row],[Manufacturing Date]])/365</f>
        <v>1.8027397260273972</v>
      </c>
      <c r="Q2045" t="str">
        <f>IF(Table1[[#This Row],[Expiration Date]]-J2053&gt;12/31/2024,"not expired","expired")</f>
        <v>not expired</v>
      </c>
      <c r="R2045">
        <f>Table1[[#This Row],[Discounted Price]]*0.95</f>
        <v>127.07865</v>
      </c>
      <c r="S2045">
        <f>Table1[[#This Row],[Discounted Price]]*0.9</f>
        <v>120.3903</v>
      </c>
      <c r="T2045">
        <f>Table1[[#This Row],[Discounted Price]]*0.8</f>
        <v>107.0136</v>
      </c>
      <c r="U2045">
        <f>Table1[[#This Row],[Price]]*0.52</f>
        <v>77.287599999999998</v>
      </c>
      <c r="V2045">
        <f>(Table1[[#This Row],[Price]]-Table1[[#This Row],[Scrap value]])/2</f>
        <v>35.671199999999999</v>
      </c>
    </row>
    <row r="2046" spans="1:22" x14ac:dyDescent="0.25">
      <c r="A2046" t="s">
        <v>9804</v>
      </c>
      <c r="B2046" t="s">
        <v>29</v>
      </c>
      <c r="C2046" t="s">
        <v>47</v>
      </c>
      <c r="D2046" t="s">
        <v>9805</v>
      </c>
      <c r="E2046">
        <v>207.27</v>
      </c>
      <c r="F2046">
        <v>91</v>
      </c>
      <c r="G2046" t="s">
        <v>43730</v>
      </c>
      <c r="H2046" t="s">
        <v>9806</v>
      </c>
      <c r="I2046" s="1">
        <v>44927</v>
      </c>
      <c r="J2046" s="1">
        <v>45658</v>
      </c>
      <c r="K2046" t="s">
        <v>9807</v>
      </c>
      <c r="L2046" t="s">
        <v>9808</v>
      </c>
      <c r="M2046" t="s">
        <v>27</v>
      </c>
      <c r="N2046">
        <v>4</v>
      </c>
      <c r="O2046">
        <f>Table1[[#This Row],[Price]]-0.1*Table1[[#This Row],[Price]]</f>
        <v>186.54300000000001</v>
      </c>
      <c r="P2046" s="9">
        <f>(Table1[[#This Row],[Expiration Date]]-Table1[[#This Row],[Manufacturing Date]])/365</f>
        <v>2.0027397260273974</v>
      </c>
      <c r="Q2046" t="str">
        <f>IF(Table1[[#This Row],[Expiration Date]]-J2054&gt;12/31/2024,"not expired","expired")</f>
        <v>expired</v>
      </c>
      <c r="R2046">
        <f>Table1[[#This Row],[Discounted Price]]*0.95</f>
        <v>177.21584999999999</v>
      </c>
      <c r="S2046">
        <f>Table1[[#This Row],[Discounted Price]]*0.9</f>
        <v>167.8887</v>
      </c>
      <c r="T2046">
        <f>Table1[[#This Row],[Discounted Price]]*0.8</f>
        <v>149.23440000000002</v>
      </c>
      <c r="U2046">
        <f>Table1[[#This Row],[Price]]*0.52</f>
        <v>107.78040000000001</v>
      </c>
      <c r="V2046">
        <f>(Table1[[#This Row],[Price]]-Table1[[#This Row],[Scrap value]])/2</f>
        <v>49.744799999999998</v>
      </c>
    </row>
    <row r="2047" spans="1:22" x14ac:dyDescent="0.25">
      <c r="A2047" t="s">
        <v>9809</v>
      </c>
      <c r="B2047" t="s">
        <v>35</v>
      </c>
      <c r="C2047" t="s">
        <v>47</v>
      </c>
      <c r="D2047" t="s">
        <v>9810</v>
      </c>
      <c r="E2047">
        <v>191.61</v>
      </c>
      <c r="F2047">
        <v>11</v>
      </c>
      <c r="G2047" t="s">
        <v>43729</v>
      </c>
      <c r="H2047" t="s">
        <v>9811</v>
      </c>
      <c r="I2047" s="1">
        <v>45000</v>
      </c>
      <c r="J2047" s="1">
        <v>45292</v>
      </c>
      <c r="K2047" t="s">
        <v>9812</v>
      </c>
      <c r="L2047" t="s">
        <v>9813</v>
      </c>
      <c r="M2047" t="s">
        <v>27</v>
      </c>
      <c r="N2047">
        <v>3</v>
      </c>
      <c r="O2047">
        <f>Table1[[#This Row],[Price]]-0.1*Table1[[#This Row],[Price]]</f>
        <v>172.44900000000001</v>
      </c>
      <c r="P2047" s="9">
        <f>(Table1[[#This Row],[Expiration Date]]-Table1[[#This Row],[Manufacturing Date]])/365</f>
        <v>0.8</v>
      </c>
      <c r="Q2047" t="str">
        <f>IF(Table1[[#This Row],[Expiration Date]]-J2055&gt;12/31/2024,"not expired","expired")</f>
        <v>expired</v>
      </c>
      <c r="R2047">
        <f>Table1[[#This Row],[Discounted Price]]*0.95</f>
        <v>163.82655</v>
      </c>
      <c r="S2047">
        <f>Table1[[#This Row],[Discounted Price]]*0.9</f>
        <v>155.20410000000001</v>
      </c>
      <c r="T2047">
        <f>Table1[[#This Row],[Discounted Price]]*0.8</f>
        <v>137.95920000000001</v>
      </c>
      <c r="U2047">
        <f>Table1[[#This Row],[Price]]*0.52</f>
        <v>99.637200000000007</v>
      </c>
      <c r="V2047">
        <f>(Table1[[#This Row],[Price]]-Table1[[#This Row],[Scrap value]])/2</f>
        <v>45.986400000000003</v>
      </c>
    </row>
    <row r="2048" spans="1:22" x14ac:dyDescent="0.25">
      <c r="A2048" t="s">
        <v>9814</v>
      </c>
      <c r="B2048" t="s">
        <v>15</v>
      </c>
      <c r="C2048" t="s">
        <v>47</v>
      </c>
      <c r="D2048" t="s">
        <v>9815</v>
      </c>
      <c r="E2048">
        <v>134.44</v>
      </c>
      <c r="F2048">
        <v>84</v>
      </c>
      <c r="G2048" t="s">
        <v>43728</v>
      </c>
      <c r="H2048" t="s">
        <v>9816</v>
      </c>
      <c r="I2048" s="1">
        <v>45000</v>
      </c>
      <c r="J2048" s="1">
        <v>45658</v>
      </c>
      <c r="K2048" t="s">
        <v>9817</v>
      </c>
      <c r="L2048" t="s">
        <v>9818</v>
      </c>
      <c r="M2048" t="s">
        <v>27</v>
      </c>
      <c r="N2048">
        <v>5</v>
      </c>
      <c r="O2048">
        <f>Table1[[#This Row],[Price]]-0.1*Table1[[#This Row],[Price]]</f>
        <v>120.996</v>
      </c>
      <c r="P2048" s="9">
        <f>(Table1[[#This Row],[Expiration Date]]-Table1[[#This Row],[Manufacturing Date]])/365</f>
        <v>1.8027397260273972</v>
      </c>
      <c r="Q2048" t="str">
        <f>IF(Table1[[#This Row],[Expiration Date]]-J2056&gt;12/31/2024,"not expired","expired")</f>
        <v>expired</v>
      </c>
      <c r="R2048">
        <f>Table1[[#This Row],[Discounted Price]]*0.95</f>
        <v>114.94619999999999</v>
      </c>
      <c r="S2048">
        <f>Table1[[#This Row],[Discounted Price]]*0.9</f>
        <v>108.8964</v>
      </c>
      <c r="T2048">
        <f>Table1[[#This Row],[Discounted Price]]*0.8</f>
        <v>96.796800000000005</v>
      </c>
      <c r="U2048">
        <f>Table1[[#This Row],[Price]]*0.52</f>
        <v>69.908799999999999</v>
      </c>
      <c r="V2048">
        <f>(Table1[[#This Row],[Price]]-Table1[[#This Row],[Scrap value]])/2</f>
        <v>32.265599999999999</v>
      </c>
    </row>
    <row r="2049" spans="1:22" x14ac:dyDescent="0.25">
      <c r="A2049" t="s">
        <v>9819</v>
      </c>
      <c r="B2049" t="s">
        <v>29</v>
      </c>
      <c r="C2049" t="s">
        <v>47</v>
      </c>
      <c r="D2049" t="s">
        <v>9820</v>
      </c>
      <c r="E2049">
        <v>163.27000000000001</v>
      </c>
      <c r="F2049">
        <v>9</v>
      </c>
      <c r="G2049" t="s">
        <v>43729</v>
      </c>
      <c r="H2049" t="s">
        <v>2502</v>
      </c>
      <c r="I2049" s="1">
        <v>45000</v>
      </c>
      <c r="J2049" s="1">
        <v>45658</v>
      </c>
      <c r="K2049" t="s">
        <v>9821</v>
      </c>
      <c r="L2049" t="s">
        <v>9822</v>
      </c>
      <c r="M2049" t="s">
        <v>45</v>
      </c>
      <c r="N2049">
        <v>5</v>
      </c>
      <c r="O2049">
        <f>Table1[[#This Row],[Price]]-0.1*Table1[[#This Row],[Price]]</f>
        <v>146.94300000000001</v>
      </c>
      <c r="P2049" s="9">
        <f>(Table1[[#This Row],[Expiration Date]]-Table1[[#This Row],[Manufacturing Date]])/365</f>
        <v>1.8027397260273972</v>
      </c>
      <c r="Q2049" t="str">
        <f>IF(Table1[[#This Row],[Expiration Date]]-J2057&gt;12/31/2024,"not expired","expired")</f>
        <v>expired</v>
      </c>
      <c r="R2049">
        <f>Table1[[#This Row],[Discounted Price]]*0.95</f>
        <v>139.59585000000001</v>
      </c>
      <c r="S2049">
        <f>Table1[[#This Row],[Discounted Price]]*0.9</f>
        <v>132.24870000000001</v>
      </c>
      <c r="T2049">
        <f>Table1[[#This Row],[Discounted Price]]*0.8</f>
        <v>117.55440000000002</v>
      </c>
      <c r="U2049">
        <f>Table1[[#This Row],[Price]]*0.52</f>
        <v>84.900400000000005</v>
      </c>
      <c r="V2049">
        <f>(Table1[[#This Row],[Price]]-Table1[[#This Row],[Scrap value]])/2</f>
        <v>39.184800000000003</v>
      </c>
    </row>
    <row r="2050" spans="1:22" x14ac:dyDescent="0.25">
      <c r="A2050" t="s">
        <v>9823</v>
      </c>
      <c r="B2050" t="s">
        <v>29</v>
      </c>
      <c r="C2050" t="s">
        <v>47</v>
      </c>
      <c r="D2050" t="s">
        <v>9824</v>
      </c>
      <c r="E2050">
        <v>199.19</v>
      </c>
      <c r="F2050">
        <v>96</v>
      </c>
      <c r="G2050" t="s">
        <v>43730</v>
      </c>
      <c r="H2050" t="s">
        <v>9825</v>
      </c>
      <c r="I2050" s="1">
        <v>45137</v>
      </c>
      <c r="J2050" s="1">
        <v>46023</v>
      </c>
      <c r="K2050" t="s">
        <v>9826</v>
      </c>
      <c r="L2050" t="s">
        <v>9827</v>
      </c>
      <c r="M2050" t="s">
        <v>45</v>
      </c>
      <c r="N2050">
        <v>2</v>
      </c>
      <c r="O2050">
        <f>Table1[[#This Row],[Price]]-0.1*Table1[[#This Row],[Price]]</f>
        <v>179.27099999999999</v>
      </c>
      <c r="P2050" s="9">
        <f>(Table1[[#This Row],[Expiration Date]]-Table1[[#This Row],[Manufacturing Date]])/365</f>
        <v>2.4273972602739726</v>
      </c>
      <c r="Q2050" t="str">
        <f>IF(Table1[[#This Row],[Expiration Date]]-J2058&gt;12/31/2024,"not expired","expired")</f>
        <v>not expired</v>
      </c>
      <c r="R2050">
        <f>Table1[[#This Row],[Discounted Price]]*0.95</f>
        <v>170.30744999999999</v>
      </c>
      <c r="S2050">
        <f>Table1[[#This Row],[Discounted Price]]*0.9</f>
        <v>161.34389999999999</v>
      </c>
      <c r="T2050">
        <f>Table1[[#This Row],[Discounted Price]]*0.8</f>
        <v>143.41679999999999</v>
      </c>
      <c r="U2050">
        <f>Table1[[#This Row],[Price]]*0.52</f>
        <v>103.5788</v>
      </c>
      <c r="V2050">
        <f>(Table1[[#This Row],[Price]]-Table1[[#This Row],[Scrap value]])/2</f>
        <v>47.805599999999998</v>
      </c>
    </row>
    <row r="2051" spans="1:22" x14ac:dyDescent="0.25">
      <c r="A2051" t="s">
        <v>9828</v>
      </c>
      <c r="B2051" t="s">
        <v>15</v>
      </c>
      <c r="C2051" t="s">
        <v>47</v>
      </c>
      <c r="D2051" t="s">
        <v>9829</v>
      </c>
      <c r="E2051">
        <v>393.07</v>
      </c>
      <c r="F2051">
        <v>48</v>
      </c>
      <c r="G2051" t="s">
        <v>43728</v>
      </c>
      <c r="H2051" t="s">
        <v>2639</v>
      </c>
      <c r="I2051" s="1">
        <v>45000</v>
      </c>
      <c r="J2051" s="1">
        <v>45292</v>
      </c>
      <c r="K2051" t="s">
        <v>9830</v>
      </c>
      <c r="L2051" t="s">
        <v>9831</v>
      </c>
      <c r="M2051" t="s">
        <v>20</v>
      </c>
      <c r="N2051">
        <v>5</v>
      </c>
      <c r="O2051">
        <f>Table1[[#This Row],[Price]]-0.1*Table1[[#This Row],[Price]]</f>
        <v>353.76299999999998</v>
      </c>
      <c r="P2051" s="9">
        <f>(Table1[[#This Row],[Expiration Date]]-Table1[[#This Row],[Manufacturing Date]])/365</f>
        <v>0.8</v>
      </c>
      <c r="Q2051" t="str">
        <f>IF(Table1[[#This Row],[Expiration Date]]-J2059&gt;12/31/2024,"not expired","expired")</f>
        <v>expired</v>
      </c>
      <c r="R2051">
        <f>Table1[[#This Row],[Discounted Price]]*0.95</f>
        <v>336.07484999999997</v>
      </c>
      <c r="S2051">
        <f>Table1[[#This Row],[Discounted Price]]*0.9</f>
        <v>318.38669999999996</v>
      </c>
      <c r="T2051">
        <f>Table1[[#This Row],[Discounted Price]]*0.8</f>
        <v>283.0104</v>
      </c>
      <c r="U2051">
        <f>Table1[[#This Row],[Price]]*0.52</f>
        <v>204.3964</v>
      </c>
      <c r="V2051">
        <f>(Table1[[#This Row],[Price]]-Table1[[#This Row],[Scrap value]])/2</f>
        <v>94.336799999999997</v>
      </c>
    </row>
    <row r="2052" spans="1:22" x14ac:dyDescent="0.25">
      <c r="A2052" t="s">
        <v>9832</v>
      </c>
      <c r="B2052" t="s">
        <v>29</v>
      </c>
      <c r="C2052" t="s">
        <v>47</v>
      </c>
      <c r="D2052" t="s">
        <v>9833</v>
      </c>
      <c r="E2052">
        <v>89.06</v>
      </c>
      <c r="F2052">
        <v>14</v>
      </c>
      <c r="G2052" t="s">
        <v>43728</v>
      </c>
      <c r="H2052" t="s">
        <v>9834</v>
      </c>
      <c r="I2052" s="1">
        <v>44927</v>
      </c>
      <c r="J2052" s="1">
        <v>46023</v>
      </c>
      <c r="K2052" t="s">
        <v>9835</v>
      </c>
      <c r="L2052" t="s">
        <v>9836</v>
      </c>
      <c r="M2052" t="s">
        <v>20</v>
      </c>
      <c r="N2052">
        <v>3</v>
      </c>
      <c r="O2052">
        <f>Table1[[#This Row],[Price]]-0.1*Table1[[#This Row],[Price]]</f>
        <v>80.153999999999996</v>
      </c>
      <c r="P2052" s="9">
        <f>(Table1[[#This Row],[Expiration Date]]-Table1[[#This Row],[Manufacturing Date]])/365</f>
        <v>3.0027397260273974</v>
      </c>
      <c r="Q2052" t="str">
        <f>IF(Table1[[#This Row],[Expiration Date]]-J2060&gt;12/31/2024,"not expired","expired")</f>
        <v>not expired</v>
      </c>
      <c r="R2052">
        <f>Table1[[#This Row],[Discounted Price]]*0.95</f>
        <v>76.146299999999997</v>
      </c>
      <c r="S2052">
        <f>Table1[[#This Row],[Discounted Price]]*0.9</f>
        <v>72.138599999999997</v>
      </c>
      <c r="T2052">
        <f>Table1[[#This Row],[Discounted Price]]*0.8</f>
        <v>64.123199999999997</v>
      </c>
      <c r="U2052">
        <f>Table1[[#This Row],[Price]]*0.52</f>
        <v>46.311199999999999</v>
      </c>
      <c r="V2052">
        <f>(Table1[[#This Row],[Price]]-Table1[[#This Row],[Scrap value]])/2</f>
        <v>21.374400000000001</v>
      </c>
    </row>
    <row r="2053" spans="1:22" x14ac:dyDescent="0.25">
      <c r="A2053" t="s">
        <v>9837</v>
      </c>
      <c r="B2053" t="s">
        <v>22</v>
      </c>
      <c r="C2053" t="s">
        <v>47</v>
      </c>
      <c r="D2053" t="s">
        <v>9838</v>
      </c>
      <c r="E2053">
        <v>218.8</v>
      </c>
      <c r="F2053">
        <v>43</v>
      </c>
      <c r="G2053" t="s">
        <v>43730</v>
      </c>
      <c r="H2053" t="s">
        <v>6875</v>
      </c>
      <c r="I2053" s="1">
        <v>44927</v>
      </c>
      <c r="J2053" s="1">
        <v>45292</v>
      </c>
      <c r="K2053" t="s">
        <v>9839</v>
      </c>
      <c r="L2053" t="s">
        <v>9840</v>
      </c>
      <c r="M2053" t="s">
        <v>45</v>
      </c>
      <c r="N2053">
        <v>3</v>
      </c>
      <c r="O2053">
        <f>Table1[[#This Row],[Price]]-0.1*Table1[[#This Row],[Price]]</f>
        <v>196.92000000000002</v>
      </c>
      <c r="P2053" s="9">
        <f>(Table1[[#This Row],[Expiration Date]]-Table1[[#This Row],[Manufacturing Date]])/365</f>
        <v>1</v>
      </c>
      <c r="Q2053" t="str">
        <f>IF(Table1[[#This Row],[Expiration Date]]-J2061&gt;12/31/2024,"not expired","expired")</f>
        <v>expired</v>
      </c>
      <c r="R2053">
        <f>Table1[[#This Row],[Discounted Price]]*0.95</f>
        <v>187.07400000000001</v>
      </c>
      <c r="S2053">
        <f>Table1[[#This Row],[Discounted Price]]*0.9</f>
        <v>177.22800000000001</v>
      </c>
      <c r="T2053">
        <f>Table1[[#This Row],[Discounted Price]]*0.8</f>
        <v>157.53600000000003</v>
      </c>
      <c r="U2053">
        <f>Table1[[#This Row],[Price]]*0.52</f>
        <v>113.77600000000001</v>
      </c>
      <c r="V2053">
        <f>(Table1[[#This Row],[Price]]-Table1[[#This Row],[Scrap value]])/2</f>
        <v>52.512</v>
      </c>
    </row>
    <row r="2054" spans="1:22" x14ac:dyDescent="0.25">
      <c r="A2054" t="s">
        <v>9841</v>
      </c>
      <c r="B2054" t="s">
        <v>35</v>
      </c>
      <c r="C2054" t="s">
        <v>47</v>
      </c>
      <c r="D2054" t="s">
        <v>9842</v>
      </c>
      <c r="E2054">
        <v>153.46</v>
      </c>
      <c r="F2054">
        <v>68</v>
      </c>
      <c r="G2054" t="s">
        <v>43728</v>
      </c>
      <c r="H2054" t="s">
        <v>9843</v>
      </c>
      <c r="I2054" s="1">
        <v>44927</v>
      </c>
      <c r="J2054" s="1">
        <v>46023</v>
      </c>
      <c r="K2054" t="s">
        <v>9844</v>
      </c>
      <c r="L2054" t="s">
        <v>9845</v>
      </c>
      <c r="M2054" t="s">
        <v>27</v>
      </c>
      <c r="N2054">
        <v>2</v>
      </c>
      <c r="O2054">
        <f>Table1[[#This Row],[Price]]-0.1*Table1[[#This Row],[Price]]</f>
        <v>138.114</v>
      </c>
      <c r="P2054" s="9">
        <f>(Table1[[#This Row],[Expiration Date]]-Table1[[#This Row],[Manufacturing Date]])/365</f>
        <v>3.0027397260273974</v>
      </c>
      <c r="Q2054" t="str">
        <f>IF(Table1[[#This Row],[Expiration Date]]-J2062&gt;12/31/2024,"not expired","expired")</f>
        <v>expired</v>
      </c>
      <c r="R2054">
        <f>Table1[[#This Row],[Discounted Price]]*0.95</f>
        <v>131.20830000000001</v>
      </c>
      <c r="S2054">
        <f>Table1[[#This Row],[Discounted Price]]*0.9</f>
        <v>124.30260000000001</v>
      </c>
      <c r="T2054">
        <f>Table1[[#This Row],[Discounted Price]]*0.8</f>
        <v>110.49120000000001</v>
      </c>
      <c r="U2054">
        <f>Table1[[#This Row],[Price]]*0.52</f>
        <v>79.799200000000013</v>
      </c>
      <c r="V2054">
        <f>(Table1[[#This Row],[Price]]-Table1[[#This Row],[Scrap value]])/2</f>
        <v>36.830399999999997</v>
      </c>
    </row>
    <row r="2055" spans="1:22" x14ac:dyDescent="0.25">
      <c r="A2055" t="s">
        <v>9846</v>
      </c>
      <c r="B2055" t="s">
        <v>29</v>
      </c>
      <c r="C2055" t="s">
        <v>47</v>
      </c>
      <c r="D2055" t="s">
        <v>9847</v>
      </c>
      <c r="E2055">
        <v>31.59</v>
      </c>
      <c r="F2055">
        <v>4</v>
      </c>
      <c r="G2055" t="s">
        <v>43730</v>
      </c>
      <c r="H2055" t="s">
        <v>9848</v>
      </c>
      <c r="I2055" s="1">
        <v>44927</v>
      </c>
      <c r="J2055" s="1">
        <v>45658</v>
      </c>
      <c r="K2055" t="s">
        <v>9849</v>
      </c>
      <c r="L2055" t="s">
        <v>9850</v>
      </c>
      <c r="M2055" t="s">
        <v>20</v>
      </c>
      <c r="N2055">
        <v>3</v>
      </c>
      <c r="O2055">
        <f>Table1[[#This Row],[Price]]-0.1*Table1[[#This Row],[Price]]</f>
        <v>28.431000000000001</v>
      </c>
      <c r="P2055" s="9">
        <f>(Table1[[#This Row],[Expiration Date]]-Table1[[#This Row],[Manufacturing Date]])/365</f>
        <v>2.0027397260273974</v>
      </c>
      <c r="Q2055" t="str">
        <f>IF(Table1[[#This Row],[Expiration Date]]-J2063&gt;12/31/2024,"not expired","expired")</f>
        <v>expired</v>
      </c>
      <c r="R2055">
        <f>Table1[[#This Row],[Discounted Price]]*0.95</f>
        <v>27.009450000000001</v>
      </c>
      <c r="S2055">
        <f>Table1[[#This Row],[Discounted Price]]*0.9</f>
        <v>25.587900000000001</v>
      </c>
      <c r="T2055">
        <f>Table1[[#This Row],[Discounted Price]]*0.8</f>
        <v>22.744800000000001</v>
      </c>
      <c r="U2055">
        <f>Table1[[#This Row],[Price]]*0.52</f>
        <v>16.4268</v>
      </c>
      <c r="V2055">
        <f>(Table1[[#This Row],[Price]]-Table1[[#This Row],[Scrap value]])/2</f>
        <v>7.5815999999999999</v>
      </c>
    </row>
    <row r="2056" spans="1:22" x14ac:dyDescent="0.25">
      <c r="A2056" t="s">
        <v>9851</v>
      </c>
      <c r="B2056" t="s">
        <v>15</v>
      </c>
      <c r="C2056" t="s">
        <v>47</v>
      </c>
      <c r="D2056" t="s">
        <v>9852</v>
      </c>
      <c r="E2056">
        <v>307.18</v>
      </c>
      <c r="F2056">
        <v>21</v>
      </c>
      <c r="G2056" t="s">
        <v>43729</v>
      </c>
      <c r="H2056" t="s">
        <v>9853</v>
      </c>
      <c r="I2056" s="1">
        <v>45000</v>
      </c>
      <c r="J2056" s="1">
        <v>46023</v>
      </c>
      <c r="K2056" t="s">
        <v>9854</v>
      </c>
      <c r="L2056" t="s">
        <v>9855</v>
      </c>
      <c r="M2056" t="s">
        <v>27</v>
      </c>
      <c r="N2056">
        <v>1</v>
      </c>
      <c r="O2056">
        <f>Table1[[#This Row],[Price]]-0.1*Table1[[#This Row],[Price]]</f>
        <v>276.46199999999999</v>
      </c>
      <c r="P2056" s="9">
        <f>(Table1[[#This Row],[Expiration Date]]-Table1[[#This Row],[Manufacturing Date]])/365</f>
        <v>2.8027397260273972</v>
      </c>
      <c r="Q2056" t="str">
        <f>IF(Table1[[#This Row],[Expiration Date]]-J2064&gt;12/31/2024,"not expired","expired")</f>
        <v>not expired</v>
      </c>
      <c r="R2056">
        <f>Table1[[#This Row],[Discounted Price]]*0.95</f>
        <v>262.63889999999998</v>
      </c>
      <c r="S2056">
        <f>Table1[[#This Row],[Discounted Price]]*0.9</f>
        <v>248.8158</v>
      </c>
      <c r="T2056">
        <f>Table1[[#This Row],[Discounted Price]]*0.8</f>
        <v>221.1696</v>
      </c>
      <c r="U2056">
        <f>Table1[[#This Row],[Price]]*0.52</f>
        <v>159.7336</v>
      </c>
      <c r="V2056">
        <f>(Table1[[#This Row],[Price]]-Table1[[#This Row],[Scrap value]])/2</f>
        <v>73.723200000000006</v>
      </c>
    </row>
    <row r="2057" spans="1:22" x14ac:dyDescent="0.25">
      <c r="A2057" t="s">
        <v>9856</v>
      </c>
      <c r="B2057" t="s">
        <v>22</v>
      </c>
      <c r="C2057" t="s">
        <v>47</v>
      </c>
      <c r="D2057" t="s">
        <v>9857</v>
      </c>
      <c r="E2057">
        <v>413.33</v>
      </c>
      <c r="F2057">
        <v>31</v>
      </c>
      <c r="G2057" t="s">
        <v>43729</v>
      </c>
      <c r="H2057" t="s">
        <v>9858</v>
      </c>
      <c r="I2057" s="1">
        <v>45000</v>
      </c>
      <c r="J2057" s="1">
        <v>45658</v>
      </c>
      <c r="K2057" t="s">
        <v>9859</v>
      </c>
      <c r="L2057" t="s">
        <v>9860</v>
      </c>
      <c r="M2057" t="s">
        <v>45</v>
      </c>
      <c r="N2057">
        <v>1</v>
      </c>
      <c r="O2057">
        <f>Table1[[#This Row],[Price]]-0.1*Table1[[#This Row],[Price]]</f>
        <v>371.99699999999996</v>
      </c>
      <c r="P2057" s="9">
        <f>(Table1[[#This Row],[Expiration Date]]-Table1[[#This Row],[Manufacturing Date]])/365</f>
        <v>1.8027397260273972</v>
      </c>
      <c r="Q2057" t="str">
        <f>IF(Table1[[#This Row],[Expiration Date]]-J2065&gt;12/31/2024,"not expired","expired")</f>
        <v>expired</v>
      </c>
      <c r="R2057">
        <f>Table1[[#This Row],[Discounted Price]]*0.95</f>
        <v>353.39714999999995</v>
      </c>
      <c r="S2057">
        <f>Table1[[#This Row],[Discounted Price]]*0.9</f>
        <v>334.79729999999995</v>
      </c>
      <c r="T2057">
        <f>Table1[[#This Row],[Discounted Price]]*0.8</f>
        <v>297.5976</v>
      </c>
      <c r="U2057">
        <f>Table1[[#This Row],[Price]]*0.52</f>
        <v>214.9316</v>
      </c>
      <c r="V2057">
        <f>(Table1[[#This Row],[Price]]-Table1[[#This Row],[Scrap value]])/2</f>
        <v>99.19919999999999</v>
      </c>
    </row>
    <row r="2058" spans="1:22" x14ac:dyDescent="0.25">
      <c r="A2058" t="s">
        <v>9861</v>
      </c>
      <c r="B2058" t="s">
        <v>35</v>
      </c>
      <c r="C2058" t="s">
        <v>47</v>
      </c>
      <c r="D2058" t="s">
        <v>9862</v>
      </c>
      <c r="E2058">
        <v>460.77</v>
      </c>
      <c r="F2058">
        <v>36</v>
      </c>
      <c r="G2058" t="s">
        <v>43729</v>
      </c>
      <c r="H2058" t="s">
        <v>9863</v>
      </c>
      <c r="I2058" s="1">
        <v>44927</v>
      </c>
      <c r="J2058" s="1">
        <v>45658</v>
      </c>
      <c r="K2058" t="s">
        <v>9864</v>
      </c>
      <c r="L2058" t="s">
        <v>9865</v>
      </c>
      <c r="M2058" t="s">
        <v>20</v>
      </c>
      <c r="N2058">
        <v>5</v>
      </c>
      <c r="O2058">
        <f>Table1[[#This Row],[Price]]-0.1*Table1[[#This Row],[Price]]</f>
        <v>414.69299999999998</v>
      </c>
      <c r="P2058" s="9">
        <f>(Table1[[#This Row],[Expiration Date]]-Table1[[#This Row],[Manufacturing Date]])/365</f>
        <v>2.0027397260273974</v>
      </c>
      <c r="Q2058" t="str">
        <f>IF(Table1[[#This Row],[Expiration Date]]-J2066&gt;12/31/2024,"not expired","expired")</f>
        <v>expired</v>
      </c>
      <c r="R2058">
        <f>Table1[[#This Row],[Discounted Price]]*0.95</f>
        <v>393.95834999999994</v>
      </c>
      <c r="S2058">
        <f>Table1[[#This Row],[Discounted Price]]*0.9</f>
        <v>373.22370000000001</v>
      </c>
      <c r="T2058">
        <f>Table1[[#This Row],[Discounted Price]]*0.8</f>
        <v>331.75440000000003</v>
      </c>
      <c r="U2058">
        <f>Table1[[#This Row],[Price]]*0.52</f>
        <v>239.60040000000001</v>
      </c>
      <c r="V2058">
        <f>(Table1[[#This Row],[Price]]-Table1[[#This Row],[Scrap value]])/2</f>
        <v>110.58479999999999</v>
      </c>
    </row>
    <row r="2059" spans="1:22" x14ac:dyDescent="0.25">
      <c r="A2059" t="s">
        <v>9866</v>
      </c>
      <c r="B2059" t="s">
        <v>15</v>
      </c>
      <c r="C2059" t="s">
        <v>47</v>
      </c>
      <c r="D2059" t="s">
        <v>9867</v>
      </c>
      <c r="E2059">
        <v>280.14</v>
      </c>
      <c r="F2059">
        <v>63</v>
      </c>
      <c r="G2059" t="s">
        <v>43729</v>
      </c>
      <c r="H2059" t="s">
        <v>3363</v>
      </c>
      <c r="I2059" s="1">
        <v>44927</v>
      </c>
      <c r="J2059" s="1">
        <v>46023</v>
      </c>
      <c r="K2059" t="s">
        <v>9868</v>
      </c>
      <c r="L2059" t="s">
        <v>9869</v>
      </c>
      <c r="M2059" t="s">
        <v>27</v>
      </c>
      <c r="N2059">
        <v>4</v>
      </c>
      <c r="O2059">
        <f>Table1[[#This Row],[Price]]-0.1*Table1[[#This Row],[Price]]</f>
        <v>252.12599999999998</v>
      </c>
      <c r="P2059" s="9">
        <f>(Table1[[#This Row],[Expiration Date]]-Table1[[#This Row],[Manufacturing Date]])/365</f>
        <v>3.0027397260273974</v>
      </c>
      <c r="Q2059" t="str">
        <f>IF(Table1[[#This Row],[Expiration Date]]-J2067&gt;12/31/2024,"not expired","expired")</f>
        <v>not expired</v>
      </c>
      <c r="R2059">
        <f>Table1[[#This Row],[Discounted Price]]*0.95</f>
        <v>239.51969999999997</v>
      </c>
      <c r="S2059">
        <f>Table1[[#This Row],[Discounted Price]]*0.9</f>
        <v>226.9134</v>
      </c>
      <c r="T2059">
        <f>Table1[[#This Row],[Discounted Price]]*0.8</f>
        <v>201.70079999999999</v>
      </c>
      <c r="U2059">
        <f>Table1[[#This Row],[Price]]*0.52</f>
        <v>145.6728</v>
      </c>
      <c r="V2059">
        <f>(Table1[[#This Row],[Price]]-Table1[[#This Row],[Scrap value]])/2</f>
        <v>67.233599999999996</v>
      </c>
    </row>
    <row r="2060" spans="1:22" x14ac:dyDescent="0.25">
      <c r="A2060" t="s">
        <v>9870</v>
      </c>
      <c r="B2060" t="s">
        <v>22</v>
      </c>
      <c r="C2060" t="s">
        <v>47</v>
      </c>
      <c r="D2060" t="s">
        <v>9871</v>
      </c>
      <c r="E2060">
        <v>323.36</v>
      </c>
      <c r="F2060">
        <v>46</v>
      </c>
      <c r="G2060" t="s">
        <v>43730</v>
      </c>
      <c r="H2060" t="s">
        <v>9872</v>
      </c>
      <c r="I2060" s="1">
        <v>45137</v>
      </c>
      <c r="J2060" s="1">
        <v>45292</v>
      </c>
      <c r="K2060" t="s">
        <v>9873</v>
      </c>
      <c r="L2060" t="s">
        <v>9874</v>
      </c>
      <c r="M2060" t="s">
        <v>27</v>
      </c>
      <c r="N2060">
        <v>4</v>
      </c>
      <c r="O2060">
        <f>Table1[[#This Row],[Price]]-0.1*Table1[[#This Row],[Price]]</f>
        <v>291.024</v>
      </c>
      <c r="P2060" s="9">
        <f>(Table1[[#This Row],[Expiration Date]]-Table1[[#This Row],[Manufacturing Date]])/365</f>
        <v>0.42465753424657532</v>
      </c>
      <c r="Q2060" t="str">
        <f>IF(Table1[[#This Row],[Expiration Date]]-J2068&gt;12/31/2024,"not expired","expired")</f>
        <v>expired</v>
      </c>
      <c r="R2060">
        <f>Table1[[#This Row],[Discounted Price]]*0.95</f>
        <v>276.47280000000001</v>
      </c>
      <c r="S2060">
        <f>Table1[[#This Row],[Discounted Price]]*0.9</f>
        <v>261.92160000000001</v>
      </c>
      <c r="T2060">
        <f>Table1[[#This Row],[Discounted Price]]*0.8</f>
        <v>232.81920000000002</v>
      </c>
      <c r="U2060">
        <f>Table1[[#This Row],[Price]]*0.52</f>
        <v>168.14720000000003</v>
      </c>
      <c r="V2060">
        <f>(Table1[[#This Row],[Price]]-Table1[[#This Row],[Scrap value]])/2</f>
        <v>77.606399999999994</v>
      </c>
    </row>
    <row r="2061" spans="1:22" x14ac:dyDescent="0.25">
      <c r="A2061" t="s">
        <v>9875</v>
      </c>
      <c r="B2061" t="s">
        <v>15</v>
      </c>
      <c r="C2061" t="s">
        <v>47</v>
      </c>
      <c r="D2061" t="s">
        <v>9876</v>
      </c>
      <c r="E2061">
        <v>409</v>
      </c>
      <c r="F2061">
        <v>10</v>
      </c>
      <c r="G2061" t="s">
        <v>43730</v>
      </c>
      <c r="H2061" t="s">
        <v>9877</v>
      </c>
      <c r="I2061" s="1">
        <v>45137</v>
      </c>
      <c r="J2061" s="1">
        <v>46023</v>
      </c>
      <c r="K2061" t="s">
        <v>9878</v>
      </c>
      <c r="L2061" t="s">
        <v>9879</v>
      </c>
      <c r="M2061" t="s">
        <v>20</v>
      </c>
      <c r="N2061">
        <v>2</v>
      </c>
      <c r="O2061">
        <f>Table1[[#This Row],[Price]]-0.1*Table1[[#This Row],[Price]]</f>
        <v>368.1</v>
      </c>
      <c r="P2061" s="9">
        <f>(Table1[[#This Row],[Expiration Date]]-Table1[[#This Row],[Manufacturing Date]])/365</f>
        <v>2.4273972602739726</v>
      </c>
      <c r="Q2061" t="str">
        <f>IF(Table1[[#This Row],[Expiration Date]]-J2069&gt;12/31/2024,"not expired","expired")</f>
        <v>expired</v>
      </c>
      <c r="R2061">
        <f>Table1[[#This Row],[Discounted Price]]*0.95</f>
        <v>349.69499999999999</v>
      </c>
      <c r="S2061">
        <f>Table1[[#This Row],[Discounted Price]]*0.9</f>
        <v>331.29</v>
      </c>
      <c r="T2061">
        <f>Table1[[#This Row],[Discounted Price]]*0.8</f>
        <v>294.48</v>
      </c>
      <c r="U2061">
        <f>Table1[[#This Row],[Price]]*0.52</f>
        <v>212.68</v>
      </c>
      <c r="V2061">
        <f>(Table1[[#This Row],[Price]]-Table1[[#This Row],[Scrap value]])/2</f>
        <v>98.16</v>
      </c>
    </row>
    <row r="2062" spans="1:22" x14ac:dyDescent="0.25">
      <c r="A2062" t="s">
        <v>9880</v>
      </c>
      <c r="B2062" t="s">
        <v>29</v>
      </c>
      <c r="C2062" t="s">
        <v>47</v>
      </c>
      <c r="D2062" t="s">
        <v>9881</v>
      </c>
      <c r="E2062">
        <v>147.01</v>
      </c>
      <c r="F2062">
        <v>17</v>
      </c>
      <c r="G2062" t="s">
        <v>43730</v>
      </c>
      <c r="H2062" t="s">
        <v>768</v>
      </c>
      <c r="I2062" s="1">
        <v>45137</v>
      </c>
      <c r="J2062" s="1">
        <v>46023</v>
      </c>
      <c r="K2062" t="s">
        <v>9882</v>
      </c>
      <c r="L2062" t="s">
        <v>9883</v>
      </c>
      <c r="M2062" t="s">
        <v>20</v>
      </c>
      <c r="N2062">
        <v>1</v>
      </c>
      <c r="O2062">
        <f>Table1[[#This Row],[Price]]-0.1*Table1[[#This Row],[Price]]</f>
        <v>132.309</v>
      </c>
      <c r="P2062" s="9">
        <f>(Table1[[#This Row],[Expiration Date]]-Table1[[#This Row],[Manufacturing Date]])/365</f>
        <v>2.4273972602739726</v>
      </c>
      <c r="Q2062" t="str">
        <f>IF(Table1[[#This Row],[Expiration Date]]-J2070&gt;12/31/2024,"not expired","expired")</f>
        <v>expired</v>
      </c>
      <c r="R2062">
        <f>Table1[[#This Row],[Discounted Price]]*0.95</f>
        <v>125.69354999999999</v>
      </c>
      <c r="S2062">
        <f>Table1[[#This Row],[Discounted Price]]*0.9</f>
        <v>119.07810000000001</v>
      </c>
      <c r="T2062">
        <f>Table1[[#This Row],[Discounted Price]]*0.8</f>
        <v>105.8472</v>
      </c>
      <c r="U2062">
        <f>Table1[[#This Row],[Price]]*0.52</f>
        <v>76.4452</v>
      </c>
      <c r="V2062">
        <f>(Table1[[#This Row],[Price]]-Table1[[#This Row],[Scrap value]])/2</f>
        <v>35.282399999999996</v>
      </c>
    </row>
    <row r="2063" spans="1:22" x14ac:dyDescent="0.25">
      <c r="A2063" t="s">
        <v>9884</v>
      </c>
      <c r="B2063" t="s">
        <v>22</v>
      </c>
      <c r="C2063" t="s">
        <v>47</v>
      </c>
      <c r="D2063" t="s">
        <v>9885</v>
      </c>
      <c r="E2063">
        <v>291.3</v>
      </c>
      <c r="F2063">
        <v>99</v>
      </c>
      <c r="G2063" t="s">
        <v>43730</v>
      </c>
      <c r="H2063" t="s">
        <v>5377</v>
      </c>
      <c r="I2063" s="1">
        <v>45000</v>
      </c>
      <c r="J2063" s="1">
        <v>46023</v>
      </c>
      <c r="K2063" t="s">
        <v>9886</v>
      </c>
      <c r="L2063" t="s">
        <v>9887</v>
      </c>
      <c r="M2063" t="s">
        <v>45</v>
      </c>
      <c r="N2063">
        <v>5</v>
      </c>
      <c r="O2063">
        <f>Table1[[#This Row],[Price]]-0.1*Table1[[#This Row],[Price]]</f>
        <v>262.17</v>
      </c>
      <c r="P2063" s="9">
        <f>(Table1[[#This Row],[Expiration Date]]-Table1[[#This Row],[Manufacturing Date]])/365</f>
        <v>2.8027397260273972</v>
      </c>
      <c r="Q2063" t="str">
        <f>IF(Table1[[#This Row],[Expiration Date]]-J2071&gt;12/31/2024,"not expired","expired")</f>
        <v>not expired</v>
      </c>
      <c r="R2063">
        <f>Table1[[#This Row],[Discounted Price]]*0.95</f>
        <v>249.0615</v>
      </c>
      <c r="S2063">
        <f>Table1[[#This Row],[Discounted Price]]*0.9</f>
        <v>235.95300000000003</v>
      </c>
      <c r="T2063">
        <f>Table1[[#This Row],[Discounted Price]]*0.8</f>
        <v>209.73600000000002</v>
      </c>
      <c r="U2063">
        <f>Table1[[#This Row],[Price]]*0.52</f>
        <v>151.476</v>
      </c>
      <c r="V2063">
        <f>(Table1[[#This Row],[Price]]-Table1[[#This Row],[Scrap value]])/2</f>
        <v>69.912000000000006</v>
      </c>
    </row>
    <row r="2064" spans="1:22" x14ac:dyDescent="0.25">
      <c r="A2064" t="s">
        <v>9888</v>
      </c>
      <c r="B2064" t="s">
        <v>29</v>
      </c>
      <c r="C2064" t="s">
        <v>47</v>
      </c>
      <c r="D2064" t="s">
        <v>9889</v>
      </c>
      <c r="E2064">
        <v>63.16</v>
      </c>
      <c r="F2064">
        <v>11</v>
      </c>
      <c r="G2064" t="s">
        <v>43730</v>
      </c>
      <c r="H2064" t="s">
        <v>9890</v>
      </c>
      <c r="I2064" s="1">
        <v>45137</v>
      </c>
      <c r="J2064" s="1">
        <v>45292</v>
      </c>
      <c r="K2064" t="s">
        <v>9891</v>
      </c>
      <c r="L2064" t="s">
        <v>9892</v>
      </c>
      <c r="M2064" t="s">
        <v>27</v>
      </c>
      <c r="N2064">
        <v>2</v>
      </c>
      <c r="O2064">
        <f>Table1[[#This Row],[Price]]-0.1*Table1[[#This Row],[Price]]</f>
        <v>56.843999999999994</v>
      </c>
      <c r="P2064" s="9">
        <f>(Table1[[#This Row],[Expiration Date]]-Table1[[#This Row],[Manufacturing Date]])/365</f>
        <v>0.42465753424657532</v>
      </c>
      <c r="Q2064" t="str">
        <f>IF(Table1[[#This Row],[Expiration Date]]-J2072&gt;12/31/2024,"not expired","expired")</f>
        <v>expired</v>
      </c>
      <c r="R2064">
        <f>Table1[[#This Row],[Discounted Price]]*0.95</f>
        <v>54.001799999999989</v>
      </c>
      <c r="S2064">
        <f>Table1[[#This Row],[Discounted Price]]*0.9</f>
        <v>51.159599999999998</v>
      </c>
      <c r="T2064">
        <f>Table1[[#This Row],[Discounted Price]]*0.8</f>
        <v>45.475200000000001</v>
      </c>
      <c r="U2064">
        <f>Table1[[#This Row],[Price]]*0.52</f>
        <v>32.843199999999996</v>
      </c>
      <c r="V2064">
        <f>(Table1[[#This Row],[Price]]-Table1[[#This Row],[Scrap value]])/2</f>
        <v>15.1584</v>
      </c>
    </row>
    <row r="2065" spans="1:22" x14ac:dyDescent="0.25">
      <c r="A2065" t="s">
        <v>9893</v>
      </c>
      <c r="B2065" t="s">
        <v>29</v>
      </c>
      <c r="C2065" t="s">
        <v>47</v>
      </c>
      <c r="D2065" t="s">
        <v>9894</v>
      </c>
      <c r="E2065">
        <v>383.45</v>
      </c>
      <c r="F2065">
        <v>4</v>
      </c>
      <c r="G2065" t="s">
        <v>43728</v>
      </c>
      <c r="H2065" t="s">
        <v>9895</v>
      </c>
      <c r="I2065" s="1">
        <v>45137</v>
      </c>
      <c r="J2065" s="1">
        <v>46023</v>
      </c>
      <c r="K2065" t="s">
        <v>9896</v>
      </c>
      <c r="L2065" t="s">
        <v>9897</v>
      </c>
      <c r="M2065" t="s">
        <v>27</v>
      </c>
      <c r="N2065">
        <v>4</v>
      </c>
      <c r="O2065">
        <f>Table1[[#This Row],[Price]]-0.1*Table1[[#This Row],[Price]]</f>
        <v>345.10500000000002</v>
      </c>
      <c r="P2065" s="9">
        <f>(Table1[[#This Row],[Expiration Date]]-Table1[[#This Row],[Manufacturing Date]])/365</f>
        <v>2.4273972602739726</v>
      </c>
      <c r="Q2065" t="str">
        <f>IF(Table1[[#This Row],[Expiration Date]]-J2073&gt;12/31/2024,"not expired","expired")</f>
        <v>not expired</v>
      </c>
      <c r="R2065">
        <f>Table1[[#This Row],[Discounted Price]]*0.95</f>
        <v>327.84975000000003</v>
      </c>
      <c r="S2065">
        <f>Table1[[#This Row],[Discounted Price]]*0.9</f>
        <v>310.59450000000004</v>
      </c>
      <c r="T2065">
        <f>Table1[[#This Row],[Discounted Price]]*0.8</f>
        <v>276.084</v>
      </c>
      <c r="U2065">
        <f>Table1[[#This Row],[Price]]*0.52</f>
        <v>199.39400000000001</v>
      </c>
      <c r="V2065">
        <f>(Table1[[#This Row],[Price]]-Table1[[#This Row],[Scrap value]])/2</f>
        <v>92.027999999999992</v>
      </c>
    </row>
    <row r="2066" spans="1:22" x14ac:dyDescent="0.25">
      <c r="A2066" t="s">
        <v>9898</v>
      </c>
      <c r="B2066" t="s">
        <v>35</v>
      </c>
      <c r="C2066" t="s">
        <v>47</v>
      </c>
      <c r="D2066" t="s">
        <v>9899</v>
      </c>
      <c r="E2066">
        <v>280.86</v>
      </c>
      <c r="F2066">
        <v>19</v>
      </c>
      <c r="G2066" t="s">
        <v>43729</v>
      </c>
      <c r="H2066" t="s">
        <v>3615</v>
      </c>
      <c r="I2066" s="1">
        <v>44927</v>
      </c>
      <c r="J2066" s="1">
        <v>45658</v>
      </c>
      <c r="K2066" t="s">
        <v>9900</v>
      </c>
      <c r="L2066" t="s">
        <v>9901</v>
      </c>
      <c r="M2066" t="s">
        <v>27</v>
      </c>
      <c r="N2066">
        <v>3</v>
      </c>
      <c r="O2066">
        <f>Table1[[#This Row],[Price]]-0.1*Table1[[#This Row],[Price]]</f>
        <v>252.774</v>
      </c>
      <c r="P2066" s="9">
        <f>(Table1[[#This Row],[Expiration Date]]-Table1[[#This Row],[Manufacturing Date]])/365</f>
        <v>2.0027397260273974</v>
      </c>
      <c r="Q2066" t="str">
        <f>IF(Table1[[#This Row],[Expiration Date]]-J2074&gt;12/31/2024,"not expired","expired")</f>
        <v>expired</v>
      </c>
      <c r="R2066">
        <f>Table1[[#This Row],[Discounted Price]]*0.95</f>
        <v>240.1353</v>
      </c>
      <c r="S2066">
        <f>Table1[[#This Row],[Discounted Price]]*0.9</f>
        <v>227.4966</v>
      </c>
      <c r="T2066">
        <f>Table1[[#This Row],[Discounted Price]]*0.8</f>
        <v>202.2192</v>
      </c>
      <c r="U2066">
        <f>Table1[[#This Row],[Price]]*0.52</f>
        <v>146.0472</v>
      </c>
      <c r="V2066">
        <f>(Table1[[#This Row],[Price]]-Table1[[#This Row],[Scrap value]])/2</f>
        <v>67.406400000000005</v>
      </c>
    </row>
    <row r="2067" spans="1:22" x14ac:dyDescent="0.25">
      <c r="A2067" t="s">
        <v>9902</v>
      </c>
      <c r="B2067" t="s">
        <v>35</v>
      </c>
      <c r="C2067" t="s">
        <v>47</v>
      </c>
      <c r="D2067" t="s">
        <v>9903</v>
      </c>
      <c r="E2067">
        <v>106.29</v>
      </c>
      <c r="F2067">
        <v>99</v>
      </c>
      <c r="G2067" t="s">
        <v>43729</v>
      </c>
      <c r="H2067" t="s">
        <v>9904</v>
      </c>
      <c r="I2067" s="1">
        <v>45137</v>
      </c>
      <c r="J2067" s="1">
        <v>45292</v>
      </c>
      <c r="K2067" t="s">
        <v>9905</v>
      </c>
      <c r="L2067" t="s">
        <v>9906</v>
      </c>
      <c r="M2067" t="s">
        <v>45</v>
      </c>
      <c r="N2067">
        <v>2</v>
      </c>
      <c r="O2067">
        <f>Table1[[#This Row],[Price]]-0.1*Table1[[#This Row],[Price]]</f>
        <v>95.661000000000001</v>
      </c>
      <c r="P2067" s="9">
        <f>(Table1[[#This Row],[Expiration Date]]-Table1[[#This Row],[Manufacturing Date]])/365</f>
        <v>0.42465753424657532</v>
      </c>
      <c r="Q2067" t="str">
        <f>IF(Table1[[#This Row],[Expiration Date]]-J2075&gt;12/31/2024,"not expired","expired")</f>
        <v>expired</v>
      </c>
      <c r="R2067">
        <f>Table1[[#This Row],[Discounted Price]]*0.95</f>
        <v>90.877949999999998</v>
      </c>
      <c r="S2067">
        <f>Table1[[#This Row],[Discounted Price]]*0.9</f>
        <v>86.09490000000001</v>
      </c>
      <c r="T2067">
        <f>Table1[[#This Row],[Discounted Price]]*0.8</f>
        <v>76.528800000000004</v>
      </c>
      <c r="U2067">
        <f>Table1[[#This Row],[Price]]*0.52</f>
        <v>55.270800000000008</v>
      </c>
      <c r="V2067">
        <f>(Table1[[#This Row],[Price]]-Table1[[#This Row],[Scrap value]])/2</f>
        <v>25.509599999999999</v>
      </c>
    </row>
    <row r="2068" spans="1:22" x14ac:dyDescent="0.25">
      <c r="A2068" t="s">
        <v>9907</v>
      </c>
      <c r="B2068" t="s">
        <v>35</v>
      </c>
      <c r="C2068" t="s">
        <v>47</v>
      </c>
      <c r="D2068" t="s">
        <v>9908</v>
      </c>
      <c r="E2068">
        <v>128.22</v>
      </c>
      <c r="F2068">
        <v>79</v>
      </c>
      <c r="G2068" t="s">
        <v>43728</v>
      </c>
      <c r="H2068" t="s">
        <v>9909</v>
      </c>
      <c r="I2068" s="1">
        <v>44927</v>
      </c>
      <c r="J2068" s="1">
        <v>45658</v>
      </c>
      <c r="K2068" t="s">
        <v>9910</v>
      </c>
      <c r="L2068" t="s">
        <v>9911</v>
      </c>
      <c r="M2068" t="s">
        <v>45</v>
      </c>
      <c r="N2068">
        <v>2</v>
      </c>
      <c r="O2068">
        <f>Table1[[#This Row],[Price]]-0.1*Table1[[#This Row],[Price]]</f>
        <v>115.398</v>
      </c>
      <c r="P2068" s="9">
        <f>(Table1[[#This Row],[Expiration Date]]-Table1[[#This Row],[Manufacturing Date]])/365</f>
        <v>2.0027397260273974</v>
      </c>
      <c r="Q2068" t="str">
        <f>IF(Table1[[#This Row],[Expiration Date]]-J2076&gt;12/31/2024,"not expired","expired")</f>
        <v>expired</v>
      </c>
      <c r="R2068">
        <f>Table1[[#This Row],[Discounted Price]]*0.95</f>
        <v>109.62809999999999</v>
      </c>
      <c r="S2068">
        <f>Table1[[#This Row],[Discounted Price]]*0.9</f>
        <v>103.8582</v>
      </c>
      <c r="T2068">
        <f>Table1[[#This Row],[Discounted Price]]*0.8</f>
        <v>92.318399999999997</v>
      </c>
      <c r="U2068">
        <f>Table1[[#This Row],[Price]]*0.52</f>
        <v>66.674400000000006</v>
      </c>
      <c r="V2068">
        <f>(Table1[[#This Row],[Price]]-Table1[[#This Row],[Scrap value]])/2</f>
        <v>30.772799999999997</v>
      </c>
    </row>
    <row r="2069" spans="1:22" x14ac:dyDescent="0.25">
      <c r="A2069" t="s">
        <v>9912</v>
      </c>
      <c r="B2069" t="s">
        <v>22</v>
      </c>
      <c r="C2069" t="s">
        <v>47</v>
      </c>
      <c r="D2069" t="s">
        <v>9913</v>
      </c>
      <c r="E2069">
        <v>10.94</v>
      </c>
      <c r="F2069">
        <v>70</v>
      </c>
      <c r="G2069" t="s">
        <v>43729</v>
      </c>
      <c r="H2069" t="s">
        <v>2893</v>
      </c>
      <c r="I2069" s="1">
        <v>45137</v>
      </c>
      <c r="J2069" s="1">
        <v>46023</v>
      </c>
      <c r="K2069" t="s">
        <v>9914</v>
      </c>
      <c r="L2069" t="s">
        <v>9915</v>
      </c>
      <c r="M2069" t="s">
        <v>27</v>
      </c>
      <c r="N2069">
        <v>5</v>
      </c>
      <c r="O2069">
        <f>Table1[[#This Row],[Price]]-0.1*Table1[[#This Row],[Price]]</f>
        <v>9.8460000000000001</v>
      </c>
      <c r="P2069" s="9">
        <f>(Table1[[#This Row],[Expiration Date]]-Table1[[#This Row],[Manufacturing Date]])/365</f>
        <v>2.4273972602739726</v>
      </c>
      <c r="Q2069" t="str">
        <f>IF(Table1[[#This Row],[Expiration Date]]-J2077&gt;12/31/2024,"not expired","expired")</f>
        <v>expired</v>
      </c>
      <c r="R2069">
        <f>Table1[[#This Row],[Discounted Price]]*0.95</f>
        <v>9.3536999999999999</v>
      </c>
      <c r="S2069">
        <f>Table1[[#This Row],[Discounted Price]]*0.9</f>
        <v>8.8613999999999997</v>
      </c>
      <c r="T2069">
        <f>Table1[[#This Row],[Discounted Price]]*0.8</f>
        <v>7.8768000000000002</v>
      </c>
      <c r="U2069">
        <f>Table1[[#This Row],[Price]]*0.52</f>
        <v>5.6887999999999996</v>
      </c>
      <c r="V2069">
        <f>(Table1[[#This Row],[Price]]-Table1[[#This Row],[Scrap value]])/2</f>
        <v>2.6255999999999999</v>
      </c>
    </row>
    <row r="2070" spans="1:22" x14ac:dyDescent="0.25">
      <c r="A2070" t="s">
        <v>9916</v>
      </c>
      <c r="B2070" t="s">
        <v>22</v>
      </c>
      <c r="C2070" t="s">
        <v>47</v>
      </c>
      <c r="D2070" t="s">
        <v>9917</v>
      </c>
      <c r="E2070">
        <v>410.8</v>
      </c>
      <c r="F2070">
        <v>19</v>
      </c>
      <c r="G2070" t="s">
        <v>43730</v>
      </c>
      <c r="H2070" t="s">
        <v>2585</v>
      </c>
      <c r="I2070" s="1">
        <v>45000</v>
      </c>
      <c r="J2070" s="1">
        <v>46023</v>
      </c>
      <c r="K2070" t="s">
        <v>9918</v>
      </c>
      <c r="L2070" t="s">
        <v>9919</v>
      </c>
      <c r="M2070" t="s">
        <v>45</v>
      </c>
      <c r="N2070">
        <v>4</v>
      </c>
      <c r="O2070">
        <f>Table1[[#This Row],[Price]]-0.1*Table1[[#This Row],[Price]]</f>
        <v>369.72</v>
      </c>
      <c r="P2070" s="9">
        <f>(Table1[[#This Row],[Expiration Date]]-Table1[[#This Row],[Manufacturing Date]])/365</f>
        <v>2.8027397260273972</v>
      </c>
      <c r="Q2070" t="str">
        <f>IF(Table1[[#This Row],[Expiration Date]]-J2078&gt;12/31/2024,"not expired","expired")</f>
        <v>expired</v>
      </c>
      <c r="R2070">
        <f>Table1[[#This Row],[Discounted Price]]*0.95</f>
        <v>351.23400000000004</v>
      </c>
      <c r="S2070">
        <f>Table1[[#This Row],[Discounted Price]]*0.9</f>
        <v>332.74800000000005</v>
      </c>
      <c r="T2070">
        <f>Table1[[#This Row],[Discounted Price]]*0.8</f>
        <v>295.77600000000001</v>
      </c>
      <c r="U2070">
        <f>Table1[[#This Row],[Price]]*0.52</f>
        <v>213.61600000000001</v>
      </c>
      <c r="V2070">
        <f>(Table1[[#This Row],[Price]]-Table1[[#This Row],[Scrap value]])/2</f>
        <v>98.591999999999999</v>
      </c>
    </row>
    <row r="2071" spans="1:22" x14ac:dyDescent="0.25">
      <c r="A2071" t="s">
        <v>9920</v>
      </c>
      <c r="B2071" t="s">
        <v>29</v>
      </c>
      <c r="C2071" t="s">
        <v>47</v>
      </c>
      <c r="D2071" t="s">
        <v>9921</v>
      </c>
      <c r="E2071">
        <v>295.14999999999998</v>
      </c>
      <c r="F2071">
        <v>89</v>
      </c>
      <c r="G2071" t="s">
        <v>43730</v>
      </c>
      <c r="H2071" t="s">
        <v>9922</v>
      </c>
      <c r="I2071" s="1">
        <v>45000</v>
      </c>
      <c r="J2071" s="1">
        <v>45658</v>
      </c>
      <c r="K2071" t="s">
        <v>9923</v>
      </c>
      <c r="L2071" t="s">
        <v>9924</v>
      </c>
      <c r="M2071" t="s">
        <v>45</v>
      </c>
      <c r="N2071">
        <v>5</v>
      </c>
      <c r="O2071">
        <f>Table1[[#This Row],[Price]]-0.1*Table1[[#This Row],[Price]]</f>
        <v>265.63499999999999</v>
      </c>
      <c r="P2071" s="9">
        <f>(Table1[[#This Row],[Expiration Date]]-Table1[[#This Row],[Manufacturing Date]])/365</f>
        <v>1.8027397260273972</v>
      </c>
      <c r="Q2071" t="str">
        <f>IF(Table1[[#This Row],[Expiration Date]]-J2079&gt;12/31/2024,"not expired","expired")</f>
        <v>not expired</v>
      </c>
      <c r="R2071">
        <f>Table1[[#This Row],[Discounted Price]]*0.95</f>
        <v>252.35324999999997</v>
      </c>
      <c r="S2071">
        <f>Table1[[#This Row],[Discounted Price]]*0.9</f>
        <v>239.07149999999999</v>
      </c>
      <c r="T2071">
        <f>Table1[[#This Row],[Discounted Price]]*0.8</f>
        <v>212.50800000000001</v>
      </c>
      <c r="U2071">
        <f>Table1[[#This Row],[Price]]*0.52</f>
        <v>153.47799999999998</v>
      </c>
      <c r="V2071">
        <f>(Table1[[#This Row],[Price]]-Table1[[#This Row],[Scrap value]])/2</f>
        <v>70.835999999999999</v>
      </c>
    </row>
    <row r="2072" spans="1:22" x14ac:dyDescent="0.25">
      <c r="A2072" t="s">
        <v>9925</v>
      </c>
      <c r="B2072" t="s">
        <v>29</v>
      </c>
      <c r="C2072" t="s">
        <v>47</v>
      </c>
      <c r="D2072" t="s">
        <v>9926</v>
      </c>
      <c r="E2072">
        <v>83.02</v>
      </c>
      <c r="F2072">
        <v>30</v>
      </c>
      <c r="G2072" t="s">
        <v>43729</v>
      </c>
      <c r="H2072" t="s">
        <v>9927</v>
      </c>
      <c r="I2072" s="1">
        <v>45000</v>
      </c>
      <c r="J2072" s="1">
        <v>45292</v>
      </c>
      <c r="K2072" t="s">
        <v>9928</v>
      </c>
      <c r="L2072" t="s">
        <v>9929</v>
      </c>
      <c r="M2072" t="s">
        <v>45</v>
      </c>
      <c r="N2072">
        <v>3</v>
      </c>
      <c r="O2072">
        <f>Table1[[#This Row],[Price]]-0.1*Table1[[#This Row],[Price]]</f>
        <v>74.717999999999989</v>
      </c>
      <c r="P2072" s="9">
        <f>(Table1[[#This Row],[Expiration Date]]-Table1[[#This Row],[Manufacturing Date]])/365</f>
        <v>0.8</v>
      </c>
      <c r="Q2072" t="str">
        <f>IF(Table1[[#This Row],[Expiration Date]]-J2080&gt;12/31/2024,"not expired","expired")</f>
        <v>expired</v>
      </c>
      <c r="R2072">
        <f>Table1[[#This Row],[Discounted Price]]*0.95</f>
        <v>70.982099999999988</v>
      </c>
      <c r="S2072">
        <f>Table1[[#This Row],[Discounted Price]]*0.9</f>
        <v>67.246199999999988</v>
      </c>
      <c r="T2072">
        <f>Table1[[#This Row],[Discounted Price]]*0.8</f>
        <v>59.774399999999993</v>
      </c>
      <c r="U2072">
        <f>Table1[[#This Row],[Price]]*0.52</f>
        <v>43.170400000000001</v>
      </c>
      <c r="V2072">
        <f>(Table1[[#This Row],[Price]]-Table1[[#This Row],[Scrap value]])/2</f>
        <v>19.924799999999998</v>
      </c>
    </row>
    <row r="2073" spans="1:22" x14ac:dyDescent="0.25">
      <c r="A2073" t="s">
        <v>9930</v>
      </c>
      <c r="B2073" t="s">
        <v>22</v>
      </c>
      <c r="C2073" t="s">
        <v>47</v>
      </c>
      <c r="D2073" t="s">
        <v>9931</v>
      </c>
      <c r="E2073">
        <v>352.1</v>
      </c>
      <c r="F2073">
        <v>35</v>
      </c>
      <c r="G2073" t="s">
        <v>43728</v>
      </c>
      <c r="H2073" t="s">
        <v>3290</v>
      </c>
      <c r="I2073" s="1">
        <v>45000</v>
      </c>
      <c r="J2073" s="1">
        <v>45292</v>
      </c>
      <c r="K2073" t="s">
        <v>9932</v>
      </c>
      <c r="L2073" t="s">
        <v>9933</v>
      </c>
      <c r="M2073" t="s">
        <v>45</v>
      </c>
      <c r="N2073">
        <v>1</v>
      </c>
      <c r="O2073">
        <f>Table1[[#This Row],[Price]]-0.1*Table1[[#This Row],[Price]]</f>
        <v>316.89000000000004</v>
      </c>
      <c r="P2073" s="9">
        <f>(Table1[[#This Row],[Expiration Date]]-Table1[[#This Row],[Manufacturing Date]])/365</f>
        <v>0.8</v>
      </c>
      <c r="Q2073" t="str">
        <f>IF(Table1[[#This Row],[Expiration Date]]-J2081&gt;12/31/2024,"not expired","expired")</f>
        <v>expired</v>
      </c>
      <c r="R2073">
        <f>Table1[[#This Row],[Discounted Price]]*0.95</f>
        <v>301.0455</v>
      </c>
      <c r="S2073">
        <f>Table1[[#This Row],[Discounted Price]]*0.9</f>
        <v>285.20100000000002</v>
      </c>
      <c r="T2073">
        <f>Table1[[#This Row],[Discounted Price]]*0.8</f>
        <v>253.51200000000006</v>
      </c>
      <c r="U2073">
        <f>Table1[[#This Row],[Price]]*0.52</f>
        <v>183.09200000000001</v>
      </c>
      <c r="V2073">
        <f>(Table1[[#This Row],[Price]]-Table1[[#This Row],[Scrap value]])/2</f>
        <v>84.504000000000005</v>
      </c>
    </row>
    <row r="2074" spans="1:22" x14ac:dyDescent="0.25">
      <c r="A2074" t="s">
        <v>9934</v>
      </c>
      <c r="B2074" t="s">
        <v>35</v>
      </c>
      <c r="C2074" t="s">
        <v>47</v>
      </c>
      <c r="D2074" t="s">
        <v>9935</v>
      </c>
      <c r="E2074">
        <v>244.55</v>
      </c>
      <c r="F2074">
        <v>85</v>
      </c>
      <c r="G2074" t="s">
        <v>43729</v>
      </c>
      <c r="H2074" t="s">
        <v>8149</v>
      </c>
      <c r="I2074" s="1">
        <v>44927</v>
      </c>
      <c r="J2074" s="1">
        <v>46023</v>
      </c>
      <c r="K2074" t="s">
        <v>9936</v>
      </c>
      <c r="L2074" t="s">
        <v>9937</v>
      </c>
      <c r="M2074" t="s">
        <v>20</v>
      </c>
      <c r="N2074">
        <v>3</v>
      </c>
      <c r="O2074">
        <f>Table1[[#This Row],[Price]]-0.1*Table1[[#This Row],[Price]]</f>
        <v>220.095</v>
      </c>
      <c r="P2074" s="9">
        <f>(Table1[[#This Row],[Expiration Date]]-Table1[[#This Row],[Manufacturing Date]])/365</f>
        <v>3.0027397260273974</v>
      </c>
      <c r="Q2074" t="str">
        <f>IF(Table1[[#This Row],[Expiration Date]]-J2082&gt;12/31/2024,"not expired","expired")</f>
        <v>not expired</v>
      </c>
      <c r="R2074">
        <f>Table1[[#This Row],[Discounted Price]]*0.95</f>
        <v>209.09025</v>
      </c>
      <c r="S2074">
        <f>Table1[[#This Row],[Discounted Price]]*0.9</f>
        <v>198.0855</v>
      </c>
      <c r="T2074">
        <f>Table1[[#This Row],[Discounted Price]]*0.8</f>
        <v>176.07600000000002</v>
      </c>
      <c r="U2074">
        <f>Table1[[#This Row],[Price]]*0.52</f>
        <v>127.16600000000001</v>
      </c>
      <c r="V2074">
        <f>(Table1[[#This Row],[Price]]-Table1[[#This Row],[Scrap value]])/2</f>
        <v>58.692</v>
      </c>
    </row>
    <row r="2075" spans="1:22" x14ac:dyDescent="0.25">
      <c r="A2075" t="s">
        <v>9938</v>
      </c>
      <c r="B2075" t="s">
        <v>15</v>
      </c>
      <c r="C2075" t="s">
        <v>47</v>
      </c>
      <c r="D2075" t="s">
        <v>9939</v>
      </c>
      <c r="E2075">
        <v>53.91</v>
      </c>
      <c r="F2075">
        <v>20</v>
      </c>
      <c r="G2075" t="s">
        <v>43730</v>
      </c>
      <c r="H2075" t="s">
        <v>9940</v>
      </c>
      <c r="I2075" s="1">
        <v>44927</v>
      </c>
      <c r="J2075" s="1">
        <v>45292</v>
      </c>
      <c r="K2075" t="s">
        <v>9941</v>
      </c>
      <c r="L2075" t="s">
        <v>9942</v>
      </c>
      <c r="M2075" t="s">
        <v>20</v>
      </c>
      <c r="N2075">
        <v>5</v>
      </c>
      <c r="O2075">
        <f>Table1[[#This Row],[Price]]-0.1*Table1[[#This Row],[Price]]</f>
        <v>48.518999999999998</v>
      </c>
      <c r="P2075" s="9">
        <f>(Table1[[#This Row],[Expiration Date]]-Table1[[#This Row],[Manufacturing Date]])/365</f>
        <v>1</v>
      </c>
      <c r="Q2075" t="str">
        <f>IF(Table1[[#This Row],[Expiration Date]]-J2083&gt;12/31/2024,"not expired","expired")</f>
        <v>expired</v>
      </c>
      <c r="R2075">
        <f>Table1[[#This Row],[Discounted Price]]*0.95</f>
        <v>46.093049999999998</v>
      </c>
      <c r="S2075">
        <f>Table1[[#This Row],[Discounted Price]]*0.9</f>
        <v>43.667099999999998</v>
      </c>
      <c r="T2075">
        <f>Table1[[#This Row],[Discounted Price]]*0.8</f>
        <v>38.815200000000004</v>
      </c>
      <c r="U2075">
        <f>Table1[[#This Row],[Price]]*0.52</f>
        <v>28.033200000000001</v>
      </c>
      <c r="V2075">
        <f>(Table1[[#This Row],[Price]]-Table1[[#This Row],[Scrap value]])/2</f>
        <v>12.938399999999998</v>
      </c>
    </row>
    <row r="2076" spans="1:22" x14ac:dyDescent="0.25">
      <c r="A2076" t="s">
        <v>9943</v>
      </c>
      <c r="B2076" t="s">
        <v>29</v>
      </c>
      <c r="C2076" t="s">
        <v>47</v>
      </c>
      <c r="D2076" t="s">
        <v>9944</v>
      </c>
      <c r="E2076">
        <v>124.61</v>
      </c>
      <c r="F2076">
        <v>61</v>
      </c>
      <c r="G2076" t="s">
        <v>43728</v>
      </c>
      <c r="H2076" t="s">
        <v>9945</v>
      </c>
      <c r="I2076" s="1">
        <v>44927</v>
      </c>
      <c r="J2076" s="1">
        <v>45658</v>
      </c>
      <c r="K2076" t="s">
        <v>9946</v>
      </c>
      <c r="L2076" t="s">
        <v>9947</v>
      </c>
      <c r="M2076" t="s">
        <v>27</v>
      </c>
      <c r="N2076">
        <v>4</v>
      </c>
      <c r="O2076">
        <f>Table1[[#This Row],[Price]]-0.1*Table1[[#This Row],[Price]]</f>
        <v>112.149</v>
      </c>
      <c r="P2076" s="9">
        <f>(Table1[[#This Row],[Expiration Date]]-Table1[[#This Row],[Manufacturing Date]])/365</f>
        <v>2.0027397260273974</v>
      </c>
      <c r="Q2076" t="str">
        <f>IF(Table1[[#This Row],[Expiration Date]]-J2084&gt;12/31/2024,"not expired","expired")</f>
        <v>expired</v>
      </c>
      <c r="R2076">
        <f>Table1[[#This Row],[Discounted Price]]*0.95</f>
        <v>106.54155</v>
      </c>
      <c r="S2076">
        <f>Table1[[#This Row],[Discounted Price]]*0.9</f>
        <v>100.9341</v>
      </c>
      <c r="T2076">
        <f>Table1[[#This Row],[Discounted Price]]*0.8</f>
        <v>89.719200000000001</v>
      </c>
      <c r="U2076">
        <f>Table1[[#This Row],[Price]]*0.52</f>
        <v>64.797200000000004</v>
      </c>
      <c r="V2076">
        <f>(Table1[[#This Row],[Price]]-Table1[[#This Row],[Scrap value]])/2</f>
        <v>29.906399999999998</v>
      </c>
    </row>
    <row r="2077" spans="1:22" x14ac:dyDescent="0.25">
      <c r="A2077" t="s">
        <v>9948</v>
      </c>
      <c r="B2077" t="s">
        <v>35</v>
      </c>
      <c r="C2077" t="s">
        <v>47</v>
      </c>
      <c r="D2077" t="s">
        <v>9949</v>
      </c>
      <c r="E2077">
        <v>416.35</v>
      </c>
      <c r="F2077">
        <v>61</v>
      </c>
      <c r="G2077" t="s">
        <v>43728</v>
      </c>
      <c r="H2077" t="s">
        <v>6001</v>
      </c>
      <c r="I2077" s="1">
        <v>45000</v>
      </c>
      <c r="J2077" s="1">
        <v>46023</v>
      </c>
      <c r="K2077" t="s">
        <v>9950</v>
      </c>
      <c r="L2077" t="s">
        <v>9951</v>
      </c>
      <c r="M2077" t="s">
        <v>45</v>
      </c>
      <c r="N2077">
        <v>5</v>
      </c>
      <c r="O2077">
        <f>Table1[[#This Row],[Price]]-0.1*Table1[[#This Row],[Price]]</f>
        <v>374.71500000000003</v>
      </c>
      <c r="P2077" s="9">
        <f>(Table1[[#This Row],[Expiration Date]]-Table1[[#This Row],[Manufacturing Date]])/365</f>
        <v>2.8027397260273972</v>
      </c>
      <c r="Q2077" t="str">
        <f>IF(Table1[[#This Row],[Expiration Date]]-J2085&gt;12/31/2024,"not expired","expired")</f>
        <v>expired</v>
      </c>
      <c r="R2077">
        <f>Table1[[#This Row],[Discounted Price]]*0.95</f>
        <v>355.97925000000004</v>
      </c>
      <c r="S2077">
        <f>Table1[[#This Row],[Discounted Price]]*0.9</f>
        <v>337.24350000000004</v>
      </c>
      <c r="T2077">
        <f>Table1[[#This Row],[Discounted Price]]*0.8</f>
        <v>299.77200000000005</v>
      </c>
      <c r="U2077">
        <f>Table1[[#This Row],[Price]]*0.52</f>
        <v>216.50200000000001</v>
      </c>
      <c r="V2077">
        <f>(Table1[[#This Row],[Price]]-Table1[[#This Row],[Scrap value]])/2</f>
        <v>99.924000000000007</v>
      </c>
    </row>
    <row r="2078" spans="1:22" x14ac:dyDescent="0.25">
      <c r="A2078" t="s">
        <v>9952</v>
      </c>
      <c r="B2078" t="s">
        <v>15</v>
      </c>
      <c r="C2078" t="s">
        <v>47</v>
      </c>
      <c r="D2078" t="s">
        <v>9953</v>
      </c>
      <c r="E2078">
        <v>115.17</v>
      </c>
      <c r="F2078">
        <v>48</v>
      </c>
      <c r="G2078" t="s">
        <v>43730</v>
      </c>
      <c r="H2078" t="s">
        <v>6890</v>
      </c>
      <c r="I2078" s="1">
        <v>45000</v>
      </c>
      <c r="J2078" s="1">
        <v>46023</v>
      </c>
      <c r="K2078" t="s">
        <v>9954</v>
      </c>
      <c r="L2078" t="s">
        <v>9955</v>
      </c>
      <c r="M2078" t="s">
        <v>45</v>
      </c>
      <c r="N2078">
        <v>5</v>
      </c>
      <c r="O2078">
        <f>Table1[[#This Row],[Price]]-0.1*Table1[[#This Row],[Price]]</f>
        <v>103.65300000000001</v>
      </c>
      <c r="P2078" s="9">
        <f>(Table1[[#This Row],[Expiration Date]]-Table1[[#This Row],[Manufacturing Date]])/365</f>
        <v>2.8027397260273972</v>
      </c>
      <c r="Q2078" t="str">
        <f>IF(Table1[[#This Row],[Expiration Date]]-J2086&gt;12/31/2024,"not expired","expired")</f>
        <v>not expired</v>
      </c>
      <c r="R2078">
        <f>Table1[[#This Row],[Discounted Price]]*0.95</f>
        <v>98.470349999999996</v>
      </c>
      <c r="S2078">
        <f>Table1[[#This Row],[Discounted Price]]*0.9</f>
        <v>93.287700000000001</v>
      </c>
      <c r="T2078">
        <f>Table1[[#This Row],[Discounted Price]]*0.8</f>
        <v>82.92240000000001</v>
      </c>
      <c r="U2078">
        <f>Table1[[#This Row],[Price]]*0.52</f>
        <v>59.888400000000004</v>
      </c>
      <c r="V2078">
        <f>(Table1[[#This Row],[Price]]-Table1[[#This Row],[Scrap value]])/2</f>
        <v>27.640799999999999</v>
      </c>
    </row>
    <row r="2079" spans="1:22" x14ac:dyDescent="0.25">
      <c r="A2079" t="s">
        <v>9956</v>
      </c>
      <c r="B2079" t="s">
        <v>29</v>
      </c>
      <c r="C2079" t="s">
        <v>47</v>
      </c>
      <c r="D2079" t="s">
        <v>9957</v>
      </c>
      <c r="E2079">
        <v>23.96</v>
      </c>
      <c r="F2079">
        <v>83</v>
      </c>
      <c r="G2079" t="s">
        <v>43728</v>
      </c>
      <c r="H2079" t="s">
        <v>9958</v>
      </c>
      <c r="I2079" s="1">
        <v>44927</v>
      </c>
      <c r="J2079" s="1">
        <v>45292</v>
      </c>
      <c r="K2079" t="s">
        <v>9959</v>
      </c>
      <c r="L2079" t="s">
        <v>9960</v>
      </c>
      <c r="M2079" t="s">
        <v>20</v>
      </c>
      <c r="N2079">
        <v>2</v>
      </c>
      <c r="O2079">
        <f>Table1[[#This Row],[Price]]-0.1*Table1[[#This Row],[Price]]</f>
        <v>21.564</v>
      </c>
      <c r="P2079" s="9">
        <f>(Table1[[#This Row],[Expiration Date]]-Table1[[#This Row],[Manufacturing Date]])/365</f>
        <v>1</v>
      </c>
      <c r="Q2079" t="str">
        <f>IF(Table1[[#This Row],[Expiration Date]]-J2087&gt;12/31/2024,"not expired","expired")</f>
        <v>expired</v>
      </c>
      <c r="R2079">
        <f>Table1[[#This Row],[Discounted Price]]*0.95</f>
        <v>20.485799999999998</v>
      </c>
      <c r="S2079">
        <f>Table1[[#This Row],[Discounted Price]]*0.9</f>
        <v>19.407600000000002</v>
      </c>
      <c r="T2079">
        <f>Table1[[#This Row],[Discounted Price]]*0.8</f>
        <v>17.251200000000001</v>
      </c>
      <c r="U2079">
        <f>Table1[[#This Row],[Price]]*0.52</f>
        <v>12.459200000000001</v>
      </c>
      <c r="V2079">
        <f>(Table1[[#This Row],[Price]]-Table1[[#This Row],[Scrap value]])/2</f>
        <v>5.7504</v>
      </c>
    </row>
    <row r="2080" spans="1:22" x14ac:dyDescent="0.25">
      <c r="A2080" t="s">
        <v>9961</v>
      </c>
      <c r="B2080" t="s">
        <v>29</v>
      </c>
      <c r="C2080" t="s">
        <v>47</v>
      </c>
      <c r="D2080" t="s">
        <v>9962</v>
      </c>
      <c r="E2080">
        <v>230.35</v>
      </c>
      <c r="F2080">
        <v>26</v>
      </c>
      <c r="G2080" t="s">
        <v>43730</v>
      </c>
      <c r="H2080" t="s">
        <v>9963</v>
      </c>
      <c r="I2080" s="1">
        <v>44927</v>
      </c>
      <c r="J2080" s="1">
        <v>46023</v>
      </c>
      <c r="K2080" t="s">
        <v>9964</v>
      </c>
      <c r="L2080" t="s">
        <v>9965</v>
      </c>
      <c r="M2080" t="s">
        <v>45</v>
      </c>
      <c r="N2080">
        <v>1</v>
      </c>
      <c r="O2080">
        <f>Table1[[#This Row],[Price]]-0.1*Table1[[#This Row],[Price]]</f>
        <v>207.315</v>
      </c>
      <c r="P2080" s="9">
        <f>(Table1[[#This Row],[Expiration Date]]-Table1[[#This Row],[Manufacturing Date]])/365</f>
        <v>3.0027397260273974</v>
      </c>
      <c r="Q2080" t="str">
        <f>IF(Table1[[#This Row],[Expiration Date]]-J2088&gt;12/31/2024,"not expired","expired")</f>
        <v>not expired</v>
      </c>
      <c r="R2080">
        <f>Table1[[#This Row],[Discounted Price]]*0.95</f>
        <v>196.94924999999998</v>
      </c>
      <c r="S2080">
        <f>Table1[[#This Row],[Discounted Price]]*0.9</f>
        <v>186.58350000000002</v>
      </c>
      <c r="T2080">
        <f>Table1[[#This Row],[Discounted Price]]*0.8</f>
        <v>165.852</v>
      </c>
      <c r="U2080">
        <f>Table1[[#This Row],[Price]]*0.52</f>
        <v>119.782</v>
      </c>
      <c r="V2080">
        <f>(Table1[[#This Row],[Price]]-Table1[[#This Row],[Scrap value]])/2</f>
        <v>55.283999999999999</v>
      </c>
    </row>
    <row r="2081" spans="1:22" x14ac:dyDescent="0.25">
      <c r="A2081" t="s">
        <v>9966</v>
      </c>
      <c r="B2081" t="s">
        <v>35</v>
      </c>
      <c r="C2081" t="s">
        <v>47</v>
      </c>
      <c r="D2081" t="s">
        <v>9967</v>
      </c>
      <c r="E2081">
        <v>366.62</v>
      </c>
      <c r="F2081">
        <v>4</v>
      </c>
      <c r="G2081" t="s">
        <v>43729</v>
      </c>
      <c r="H2081" t="s">
        <v>9968</v>
      </c>
      <c r="I2081" s="1">
        <v>44927</v>
      </c>
      <c r="J2081" s="1">
        <v>45292</v>
      </c>
      <c r="K2081" t="s">
        <v>9969</v>
      </c>
      <c r="L2081" t="s">
        <v>9970</v>
      </c>
      <c r="M2081" t="s">
        <v>27</v>
      </c>
      <c r="N2081">
        <v>4</v>
      </c>
      <c r="O2081">
        <f>Table1[[#This Row],[Price]]-0.1*Table1[[#This Row],[Price]]</f>
        <v>329.95800000000003</v>
      </c>
      <c r="P2081" s="9">
        <f>(Table1[[#This Row],[Expiration Date]]-Table1[[#This Row],[Manufacturing Date]])/365</f>
        <v>1</v>
      </c>
      <c r="Q2081" t="str">
        <f>IF(Table1[[#This Row],[Expiration Date]]-J2089&gt;12/31/2024,"not expired","expired")</f>
        <v>expired</v>
      </c>
      <c r="R2081">
        <f>Table1[[#This Row],[Discounted Price]]*0.95</f>
        <v>313.46010000000001</v>
      </c>
      <c r="S2081">
        <f>Table1[[#This Row],[Discounted Price]]*0.9</f>
        <v>296.96220000000005</v>
      </c>
      <c r="T2081">
        <f>Table1[[#This Row],[Discounted Price]]*0.8</f>
        <v>263.96640000000002</v>
      </c>
      <c r="U2081">
        <f>Table1[[#This Row],[Price]]*0.52</f>
        <v>190.64240000000001</v>
      </c>
      <c r="V2081">
        <f>(Table1[[#This Row],[Price]]-Table1[[#This Row],[Scrap value]])/2</f>
        <v>87.988799999999998</v>
      </c>
    </row>
    <row r="2082" spans="1:22" x14ac:dyDescent="0.25">
      <c r="A2082" t="s">
        <v>9971</v>
      </c>
      <c r="B2082" t="s">
        <v>15</v>
      </c>
      <c r="C2082" t="s">
        <v>47</v>
      </c>
      <c r="D2082" t="s">
        <v>9972</v>
      </c>
      <c r="E2082">
        <v>237.73</v>
      </c>
      <c r="F2082">
        <v>40</v>
      </c>
      <c r="G2082" t="s">
        <v>43728</v>
      </c>
      <c r="H2082" t="s">
        <v>9335</v>
      </c>
      <c r="I2082" s="1">
        <v>45137</v>
      </c>
      <c r="J2082" s="1">
        <v>45658</v>
      </c>
      <c r="K2082" t="s">
        <v>9973</v>
      </c>
      <c r="L2082" t="s">
        <v>9974</v>
      </c>
      <c r="M2082" t="s">
        <v>27</v>
      </c>
      <c r="N2082">
        <v>2</v>
      </c>
      <c r="O2082">
        <f>Table1[[#This Row],[Price]]-0.1*Table1[[#This Row],[Price]]</f>
        <v>213.95699999999999</v>
      </c>
      <c r="P2082" s="9">
        <f>(Table1[[#This Row],[Expiration Date]]-Table1[[#This Row],[Manufacturing Date]])/365</f>
        <v>1.4273972602739726</v>
      </c>
      <c r="Q2082" t="str">
        <f>IF(Table1[[#This Row],[Expiration Date]]-J2090&gt;12/31/2024,"not expired","expired")</f>
        <v>expired</v>
      </c>
      <c r="R2082">
        <f>Table1[[#This Row],[Discounted Price]]*0.95</f>
        <v>203.25914999999998</v>
      </c>
      <c r="S2082">
        <f>Table1[[#This Row],[Discounted Price]]*0.9</f>
        <v>192.56129999999999</v>
      </c>
      <c r="T2082">
        <f>Table1[[#This Row],[Discounted Price]]*0.8</f>
        <v>171.16560000000001</v>
      </c>
      <c r="U2082">
        <f>Table1[[#This Row],[Price]]*0.52</f>
        <v>123.61960000000001</v>
      </c>
      <c r="V2082">
        <f>(Table1[[#This Row],[Price]]-Table1[[#This Row],[Scrap value]])/2</f>
        <v>57.055199999999992</v>
      </c>
    </row>
    <row r="2083" spans="1:22" x14ac:dyDescent="0.25">
      <c r="A2083" t="s">
        <v>9975</v>
      </c>
      <c r="B2083" t="s">
        <v>15</v>
      </c>
      <c r="C2083" t="s">
        <v>47</v>
      </c>
      <c r="D2083" t="s">
        <v>9976</v>
      </c>
      <c r="E2083">
        <v>211.71</v>
      </c>
      <c r="F2083">
        <v>38</v>
      </c>
      <c r="G2083" t="s">
        <v>43728</v>
      </c>
      <c r="H2083" t="s">
        <v>3925</v>
      </c>
      <c r="I2083" s="1">
        <v>44927</v>
      </c>
      <c r="J2083" s="1">
        <v>46023</v>
      </c>
      <c r="K2083" t="s">
        <v>9977</v>
      </c>
      <c r="L2083" t="s">
        <v>9978</v>
      </c>
      <c r="M2083" t="s">
        <v>27</v>
      </c>
      <c r="N2083">
        <v>5</v>
      </c>
      <c r="O2083">
        <f>Table1[[#This Row],[Price]]-0.1*Table1[[#This Row],[Price]]</f>
        <v>190.53900000000002</v>
      </c>
      <c r="P2083" s="9">
        <f>(Table1[[#This Row],[Expiration Date]]-Table1[[#This Row],[Manufacturing Date]])/365</f>
        <v>3.0027397260273974</v>
      </c>
      <c r="Q2083" t="str">
        <f>IF(Table1[[#This Row],[Expiration Date]]-J2091&gt;12/31/2024,"not expired","expired")</f>
        <v>expired</v>
      </c>
      <c r="R2083">
        <f>Table1[[#This Row],[Discounted Price]]*0.95</f>
        <v>181.01205000000002</v>
      </c>
      <c r="S2083">
        <f>Table1[[#This Row],[Discounted Price]]*0.9</f>
        <v>171.48510000000002</v>
      </c>
      <c r="T2083">
        <f>Table1[[#This Row],[Discounted Price]]*0.8</f>
        <v>152.43120000000002</v>
      </c>
      <c r="U2083">
        <f>Table1[[#This Row],[Price]]*0.52</f>
        <v>110.08920000000001</v>
      </c>
      <c r="V2083">
        <f>(Table1[[#This Row],[Price]]-Table1[[#This Row],[Scrap value]])/2</f>
        <v>50.810400000000001</v>
      </c>
    </row>
    <row r="2084" spans="1:22" x14ac:dyDescent="0.25">
      <c r="A2084" t="s">
        <v>9979</v>
      </c>
      <c r="B2084" t="s">
        <v>22</v>
      </c>
      <c r="C2084" t="s">
        <v>47</v>
      </c>
      <c r="D2084" t="s">
        <v>9980</v>
      </c>
      <c r="E2084">
        <v>76.599999999999994</v>
      </c>
      <c r="F2084">
        <v>5</v>
      </c>
      <c r="G2084" t="s">
        <v>43729</v>
      </c>
      <c r="H2084" t="s">
        <v>9981</v>
      </c>
      <c r="I2084" s="1">
        <v>45000</v>
      </c>
      <c r="J2084" s="1">
        <v>46023</v>
      </c>
      <c r="K2084" t="s">
        <v>9982</v>
      </c>
      <c r="L2084" t="s">
        <v>9983</v>
      </c>
      <c r="M2084" t="s">
        <v>20</v>
      </c>
      <c r="N2084">
        <v>1</v>
      </c>
      <c r="O2084">
        <f>Table1[[#This Row],[Price]]-0.1*Table1[[#This Row],[Price]]</f>
        <v>68.94</v>
      </c>
      <c r="P2084" s="9">
        <f>(Table1[[#This Row],[Expiration Date]]-Table1[[#This Row],[Manufacturing Date]])/365</f>
        <v>2.8027397260273972</v>
      </c>
      <c r="Q2084" t="str">
        <f>IF(Table1[[#This Row],[Expiration Date]]-J2092&gt;12/31/2024,"not expired","expired")</f>
        <v>not expired</v>
      </c>
      <c r="R2084">
        <f>Table1[[#This Row],[Discounted Price]]*0.95</f>
        <v>65.492999999999995</v>
      </c>
      <c r="S2084">
        <f>Table1[[#This Row],[Discounted Price]]*0.9</f>
        <v>62.045999999999999</v>
      </c>
      <c r="T2084">
        <f>Table1[[#This Row],[Discounted Price]]*0.8</f>
        <v>55.152000000000001</v>
      </c>
      <c r="U2084">
        <f>Table1[[#This Row],[Price]]*0.52</f>
        <v>39.832000000000001</v>
      </c>
      <c r="V2084">
        <f>(Table1[[#This Row],[Price]]-Table1[[#This Row],[Scrap value]])/2</f>
        <v>18.383999999999997</v>
      </c>
    </row>
    <row r="2085" spans="1:22" x14ac:dyDescent="0.25">
      <c r="A2085" t="s">
        <v>9984</v>
      </c>
      <c r="B2085" t="s">
        <v>29</v>
      </c>
      <c r="C2085" t="s">
        <v>47</v>
      </c>
      <c r="D2085" t="s">
        <v>9985</v>
      </c>
      <c r="E2085">
        <v>297.73</v>
      </c>
      <c r="F2085">
        <v>55</v>
      </c>
      <c r="G2085" t="s">
        <v>43729</v>
      </c>
      <c r="H2085" t="s">
        <v>9986</v>
      </c>
      <c r="I2085" s="1">
        <v>45137</v>
      </c>
      <c r="J2085" s="1">
        <v>46023</v>
      </c>
      <c r="K2085" t="s">
        <v>9987</v>
      </c>
      <c r="L2085" t="s">
        <v>9988</v>
      </c>
      <c r="M2085" t="s">
        <v>45</v>
      </c>
      <c r="N2085">
        <v>2</v>
      </c>
      <c r="O2085">
        <f>Table1[[#This Row],[Price]]-0.1*Table1[[#This Row],[Price]]</f>
        <v>267.95699999999999</v>
      </c>
      <c r="P2085" s="9">
        <f>(Table1[[#This Row],[Expiration Date]]-Table1[[#This Row],[Manufacturing Date]])/365</f>
        <v>2.4273972602739726</v>
      </c>
      <c r="Q2085" t="str">
        <f>IF(Table1[[#This Row],[Expiration Date]]-J2093&gt;12/31/2024,"not expired","expired")</f>
        <v>not expired</v>
      </c>
      <c r="R2085">
        <f>Table1[[#This Row],[Discounted Price]]*0.95</f>
        <v>254.55914999999999</v>
      </c>
      <c r="S2085">
        <f>Table1[[#This Row],[Discounted Price]]*0.9</f>
        <v>241.16130000000001</v>
      </c>
      <c r="T2085">
        <f>Table1[[#This Row],[Discounted Price]]*0.8</f>
        <v>214.3656</v>
      </c>
      <c r="U2085">
        <f>Table1[[#This Row],[Price]]*0.52</f>
        <v>154.81960000000001</v>
      </c>
      <c r="V2085">
        <f>(Table1[[#This Row],[Price]]-Table1[[#This Row],[Scrap value]])/2</f>
        <v>71.455200000000005</v>
      </c>
    </row>
    <row r="2086" spans="1:22" x14ac:dyDescent="0.25">
      <c r="A2086" t="s">
        <v>9989</v>
      </c>
      <c r="B2086" t="s">
        <v>22</v>
      </c>
      <c r="C2086" t="s">
        <v>47</v>
      </c>
      <c r="D2086" t="s">
        <v>9990</v>
      </c>
      <c r="E2086">
        <v>319.58999999999997</v>
      </c>
      <c r="F2086">
        <v>55</v>
      </c>
      <c r="G2086" t="s">
        <v>43728</v>
      </c>
      <c r="H2086" t="s">
        <v>9991</v>
      </c>
      <c r="I2086" s="1">
        <v>45137</v>
      </c>
      <c r="J2086" s="1">
        <v>45658</v>
      </c>
      <c r="K2086" t="s">
        <v>9992</v>
      </c>
      <c r="L2086" t="s">
        <v>9993</v>
      </c>
      <c r="M2086" t="s">
        <v>27</v>
      </c>
      <c r="N2086">
        <v>1</v>
      </c>
      <c r="O2086">
        <f>Table1[[#This Row],[Price]]-0.1*Table1[[#This Row],[Price]]</f>
        <v>287.63099999999997</v>
      </c>
      <c r="P2086" s="9">
        <f>(Table1[[#This Row],[Expiration Date]]-Table1[[#This Row],[Manufacturing Date]])/365</f>
        <v>1.4273972602739726</v>
      </c>
      <c r="Q2086" t="str">
        <f>IF(Table1[[#This Row],[Expiration Date]]-J2094&gt;12/31/2024,"not expired","expired")</f>
        <v>not expired</v>
      </c>
      <c r="R2086">
        <f>Table1[[#This Row],[Discounted Price]]*0.95</f>
        <v>273.24944999999997</v>
      </c>
      <c r="S2086">
        <f>Table1[[#This Row],[Discounted Price]]*0.9</f>
        <v>258.86789999999996</v>
      </c>
      <c r="T2086">
        <f>Table1[[#This Row],[Discounted Price]]*0.8</f>
        <v>230.10479999999998</v>
      </c>
      <c r="U2086">
        <f>Table1[[#This Row],[Price]]*0.52</f>
        <v>166.18680000000001</v>
      </c>
      <c r="V2086">
        <f>(Table1[[#This Row],[Price]]-Table1[[#This Row],[Scrap value]])/2</f>
        <v>76.701599999999985</v>
      </c>
    </row>
    <row r="2087" spans="1:22" x14ac:dyDescent="0.25">
      <c r="A2087" t="s">
        <v>9994</v>
      </c>
      <c r="B2087" t="s">
        <v>35</v>
      </c>
      <c r="C2087" t="s">
        <v>47</v>
      </c>
      <c r="D2087" t="s">
        <v>9995</v>
      </c>
      <c r="E2087">
        <v>370.4</v>
      </c>
      <c r="F2087">
        <v>64</v>
      </c>
      <c r="G2087" t="s">
        <v>43730</v>
      </c>
      <c r="H2087" t="s">
        <v>9996</v>
      </c>
      <c r="I2087" s="1">
        <v>45137</v>
      </c>
      <c r="J2087" s="1">
        <v>45292</v>
      </c>
      <c r="K2087" t="s">
        <v>9997</v>
      </c>
      <c r="L2087" t="s">
        <v>9998</v>
      </c>
      <c r="M2087" t="s">
        <v>27</v>
      </c>
      <c r="N2087">
        <v>1</v>
      </c>
      <c r="O2087">
        <f>Table1[[#This Row],[Price]]-0.1*Table1[[#This Row],[Price]]</f>
        <v>333.35999999999996</v>
      </c>
      <c r="P2087" s="9">
        <f>(Table1[[#This Row],[Expiration Date]]-Table1[[#This Row],[Manufacturing Date]])/365</f>
        <v>0.42465753424657532</v>
      </c>
      <c r="Q2087" t="str">
        <f>IF(Table1[[#This Row],[Expiration Date]]-J2095&gt;12/31/2024,"not expired","expired")</f>
        <v>expired</v>
      </c>
      <c r="R2087">
        <f>Table1[[#This Row],[Discounted Price]]*0.95</f>
        <v>316.69199999999995</v>
      </c>
      <c r="S2087">
        <f>Table1[[#This Row],[Discounted Price]]*0.9</f>
        <v>300.02399999999994</v>
      </c>
      <c r="T2087">
        <f>Table1[[#This Row],[Discounted Price]]*0.8</f>
        <v>266.68799999999999</v>
      </c>
      <c r="U2087">
        <f>Table1[[#This Row],[Price]]*0.52</f>
        <v>192.608</v>
      </c>
      <c r="V2087">
        <f>(Table1[[#This Row],[Price]]-Table1[[#This Row],[Scrap value]])/2</f>
        <v>88.895999999999987</v>
      </c>
    </row>
    <row r="2088" spans="1:22" x14ac:dyDescent="0.25">
      <c r="A2088" t="s">
        <v>9999</v>
      </c>
      <c r="B2088" t="s">
        <v>35</v>
      </c>
      <c r="C2088" t="s">
        <v>47</v>
      </c>
      <c r="D2088" t="s">
        <v>10000</v>
      </c>
      <c r="E2088">
        <v>311.37</v>
      </c>
      <c r="F2088">
        <v>50</v>
      </c>
      <c r="G2088" t="s">
        <v>43729</v>
      </c>
      <c r="H2088" t="s">
        <v>10001</v>
      </c>
      <c r="I2088" s="1">
        <v>44927</v>
      </c>
      <c r="J2088" s="1">
        <v>45292</v>
      </c>
      <c r="K2088" t="s">
        <v>10002</v>
      </c>
      <c r="L2088" t="s">
        <v>10003</v>
      </c>
      <c r="M2088" t="s">
        <v>27</v>
      </c>
      <c r="N2088">
        <v>4</v>
      </c>
      <c r="O2088">
        <f>Table1[[#This Row],[Price]]-0.1*Table1[[#This Row],[Price]]</f>
        <v>280.233</v>
      </c>
      <c r="P2088" s="9">
        <f>(Table1[[#This Row],[Expiration Date]]-Table1[[#This Row],[Manufacturing Date]])/365</f>
        <v>1</v>
      </c>
      <c r="Q2088" t="str">
        <f>IF(Table1[[#This Row],[Expiration Date]]-J2096&gt;12/31/2024,"not expired","expired")</f>
        <v>expired</v>
      </c>
      <c r="R2088">
        <f>Table1[[#This Row],[Discounted Price]]*0.95</f>
        <v>266.22134999999997</v>
      </c>
      <c r="S2088">
        <f>Table1[[#This Row],[Discounted Price]]*0.9</f>
        <v>252.2097</v>
      </c>
      <c r="T2088">
        <f>Table1[[#This Row],[Discounted Price]]*0.8</f>
        <v>224.18640000000002</v>
      </c>
      <c r="U2088">
        <f>Table1[[#This Row],[Price]]*0.52</f>
        <v>161.91240000000002</v>
      </c>
      <c r="V2088">
        <f>(Table1[[#This Row],[Price]]-Table1[[#This Row],[Scrap value]])/2</f>
        <v>74.728799999999993</v>
      </c>
    </row>
    <row r="2089" spans="1:22" x14ac:dyDescent="0.25">
      <c r="A2089" t="s">
        <v>10004</v>
      </c>
      <c r="B2089" t="s">
        <v>15</v>
      </c>
      <c r="C2089" t="s">
        <v>47</v>
      </c>
      <c r="D2089" t="s">
        <v>10005</v>
      </c>
      <c r="E2089">
        <v>387.91</v>
      </c>
      <c r="F2089">
        <v>93</v>
      </c>
      <c r="G2089" t="s">
        <v>43730</v>
      </c>
      <c r="H2089" t="s">
        <v>10006</v>
      </c>
      <c r="I2089" s="1">
        <v>44927</v>
      </c>
      <c r="J2089" s="1">
        <v>45292</v>
      </c>
      <c r="K2089" t="s">
        <v>10007</v>
      </c>
      <c r="L2089" t="s">
        <v>10008</v>
      </c>
      <c r="M2089" t="s">
        <v>45</v>
      </c>
      <c r="N2089">
        <v>1</v>
      </c>
      <c r="O2089">
        <f>Table1[[#This Row],[Price]]-0.1*Table1[[#This Row],[Price]]</f>
        <v>349.11900000000003</v>
      </c>
      <c r="P2089" s="9">
        <f>(Table1[[#This Row],[Expiration Date]]-Table1[[#This Row],[Manufacturing Date]])/365</f>
        <v>1</v>
      </c>
      <c r="Q2089" t="str">
        <f>IF(Table1[[#This Row],[Expiration Date]]-J2097&gt;12/31/2024,"not expired","expired")</f>
        <v>expired</v>
      </c>
      <c r="R2089">
        <f>Table1[[#This Row],[Discounted Price]]*0.95</f>
        <v>331.66305</v>
      </c>
      <c r="S2089">
        <f>Table1[[#This Row],[Discounted Price]]*0.9</f>
        <v>314.20710000000003</v>
      </c>
      <c r="T2089">
        <f>Table1[[#This Row],[Discounted Price]]*0.8</f>
        <v>279.29520000000002</v>
      </c>
      <c r="U2089">
        <f>Table1[[#This Row],[Price]]*0.52</f>
        <v>201.71320000000003</v>
      </c>
      <c r="V2089">
        <f>(Table1[[#This Row],[Price]]-Table1[[#This Row],[Scrap value]])/2</f>
        <v>93.098399999999998</v>
      </c>
    </row>
    <row r="2090" spans="1:22" x14ac:dyDescent="0.25">
      <c r="A2090" t="s">
        <v>10009</v>
      </c>
      <c r="B2090" t="s">
        <v>29</v>
      </c>
      <c r="C2090" t="s">
        <v>47</v>
      </c>
      <c r="D2090" t="s">
        <v>10010</v>
      </c>
      <c r="E2090">
        <v>181.48</v>
      </c>
      <c r="F2090">
        <v>15</v>
      </c>
      <c r="G2090" t="s">
        <v>43729</v>
      </c>
      <c r="H2090" t="s">
        <v>10011</v>
      </c>
      <c r="I2090" s="1">
        <v>45137</v>
      </c>
      <c r="J2090" s="1">
        <v>46023</v>
      </c>
      <c r="K2090" t="s">
        <v>10012</v>
      </c>
      <c r="L2090" t="s">
        <v>10013</v>
      </c>
      <c r="M2090" t="s">
        <v>20</v>
      </c>
      <c r="N2090">
        <v>2</v>
      </c>
      <c r="O2090">
        <f>Table1[[#This Row],[Price]]-0.1*Table1[[#This Row],[Price]]</f>
        <v>163.33199999999999</v>
      </c>
      <c r="P2090" s="9">
        <f>(Table1[[#This Row],[Expiration Date]]-Table1[[#This Row],[Manufacturing Date]])/365</f>
        <v>2.4273972602739726</v>
      </c>
      <c r="Q2090" t="str">
        <f>IF(Table1[[#This Row],[Expiration Date]]-J2098&gt;12/31/2024,"not expired","expired")</f>
        <v>not expired</v>
      </c>
      <c r="R2090">
        <f>Table1[[#This Row],[Discounted Price]]*0.95</f>
        <v>155.16539999999998</v>
      </c>
      <c r="S2090">
        <f>Table1[[#This Row],[Discounted Price]]*0.9</f>
        <v>146.99879999999999</v>
      </c>
      <c r="T2090">
        <f>Table1[[#This Row],[Discounted Price]]*0.8</f>
        <v>130.66560000000001</v>
      </c>
      <c r="U2090">
        <f>Table1[[#This Row],[Price]]*0.52</f>
        <v>94.369599999999991</v>
      </c>
      <c r="V2090">
        <f>(Table1[[#This Row],[Price]]-Table1[[#This Row],[Scrap value]])/2</f>
        <v>43.555199999999999</v>
      </c>
    </row>
    <row r="2091" spans="1:22" x14ac:dyDescent="0.25">
      <c r="A2091" t="s">
        <v>10014</v>
      </c>
      <c r="B2091" t="s">
        <v>22</v>
      </c>
      <c r="C2091" t="s">
        <v>47</v>
      </c>
      <c r="D2091" t="s">
        <v>10015</v>
      </c>
      <c r="E2091">
        <v>345.95</v>
      </c>
      <c r="F2091">
        <v>58</v>
      </c>
      <c r="G2091" t="s">
        <v>43729</v>
      </c>
      <c r="H2091" t="s">
        <v>10016</v>
      </c>
      <c r="I2091" s="1">
        <v>44927</v>
      </c>
      <c r="J2091" s="1">
        <v>46023</v>
      </c>
      <c r="K2091" t="s">
        <v>10017</v>
      </c>
      <c r="L2091" t="s">
        <v>10018</v>
      </c>
      <c r="M2091" t="s">
        <v>20</v>
      </c>
      <c r="N2091">
        <v>1</v>
      </c>
      <c r="O2091">
        <f>Table1[[#This Row],[Price]]-0.1*Table1[[#This Row],[Price]]</f>
        <v>311.35500000000002</v>
      </c>
      <c r="P2091" s="9">
        <f>(Table1[[#This Row],[Expiration Date]]-Table1[[#This Row],[Manufacturing Date]])/365</f>
        <v>3.0027397260273974</v>
      </c>
      <c r="Q2091" t="str">
        <f>IF(Table1[[#This Row],[Expiration Date]]-J2099&gt;12/31/2024,"not expired","expired")</f>
        <v>not expired</v>
      </c>
      <c r="R2091">
        <f>Table1[[#This Row],[Discounted Price]]*0.95</f>
        <v>295.78725000000003</v>
      </c>
      <c r="S2091">
        <f>Table1[[#This Row],[Discounted Price]]*0.9</f>
        <v>280.21950000000004</v>
      </c>
      <c r="T2091">
        <f>Table1[[#This Row],[Discounted Price]]*0.8</f>
        <v>249.08400000000003</v>
      </c>
      <c r="U2091">
        <f>Table1[[#This Row],[Price]]*0.52</f>
        <v>179.89400000000001</v>
      </c>
      <c r="V2091">
        <f>(Table1[[#This Row],[Price]]-Table1[[#This Row],[Scrap value]])/2</f>
        <v>83.027999999999992</v>
      </c>
    </row>
    <row r="2092" spans="1:22" x14ac:dyDescent="0.25">
      <c r="A2092" t="s">
        <v>10019</v>
      </c>
      <c r="B2092" t="s">
        <v>22</v>
      </c>
      <c r="C2092" t="s">
        <v>47</v>
      </c>
      <c r="D2092" t="s">
        <v>10020</v>
      </c>
      <c r="E2092">
        <v>129.55000000000001</v>
      </c>
      <c r="F2092">
        <v>98</v>
      </c>
      <c r="G2092" t="s">
        <v>43730</v>
      </c>
      <c r="H2092" t="s">
        <v>5169</v>
      </c>
      <c r="I2092" s="1">
        <v>45137</v>
      </c>
      <c r="J2092" s="1">
        <v>45658</v>
      </c>
      <c r="K2092" t="s">
        <v>10021</v>
      </c>
      <c r="L2092" t="s">
        <v>10022</v>
      </c>
      <c r="M2092" t="s">
        <v>27</v>
      </c>
      <c r="N2092">
        <v>1</v>
      </c>
      <c r="O2092">
        <f>Table1[[#This Row],[Price]]-0.1*Table1[[#This Row],[Price]]</f>
        <v>116.59500000000001</v>
      </c>
      <c r="P2092" s="9">
        <f>(Table1[[#This Row],[Expiration Date]]-Table1[[#This Row],[Manufacturing Date]])/365</f>
        <v>1.4273972602739726</v>
      </c>
      <c r="Q2092" t="str">
        <f>IF(Table1[[#This Row],[Expiration Date]]-J2100&gt;12/31/2024,"not expired","expired")</f>
        <v>expired</v>
      </c>
      <c r="R2092">
        <f>Table1[[#This Row],[Discounted Price]]*0.95</f>
        <v>110.76525000000001</v>
      </c>
      <c r="S2092">
        <f>Table1[[#This Row],[Discounted Price]]*0.9</f>
        <v>104.93550000000002</v>
      </c>
      <c r="T2092">
        <f>Table1[[#This Row],[Discounted Price]]*0.8</f>
        <v>93.27600000000001</v>
      </c>
      <c r="U2092">
        <f>Table1[[#This Row],[Price]]*0.52</f>
        <v>67.366000000000014</v>
      </c>
      <c r="V2092">
        <f>(Table1[[#This Row],[Price]]-Table1[[#This Row],[Scrap value]])/2</f>
        <v>31.091999999999999</v>
      </c>
    </row>
    <row r="2093" spans="1:22" x14ac:dyDescent="0.25">
      <c r="A2093" t="s">
        <v>10023</v>
      </c>
      <c r="B2093" t="s">
        <v>22</v>
      </c>
      <c r="C2093" t="s">
        <v>47</v>
      </c>
      <c r="D2093" t="s">
        <v>10024</v>
      </c>
      <c r="E2093">
        <v>499.86</v>
      </c>
      <c r="F2093">
        <v>70</v>
      </c>
      <c r="G2093" t="s">
        <v>43730</v>
      </c>
      <c r="H2093" t="s">
        <v>10025</v>
      </c>
      <c r="I2093" s="1">
        <v>45000</v>
      </c>
      <c r="J2093" s="1">
        <v>45658</v>
      </c>
      <c r="K2093" t="s">
        <v>10026</v>
      </c>
      <c r="L2093" t="s">
        <v>10027</v>
      </c>
      <c r="M2093" t="s">
        <v>27</v>
      </c>
      <c r="N2093">
        <v>5</v>
      </c>
      <c r="O2093">
        <f>Table1[[#This Row],[Price]]-0.1*Table1[[#This Row],[Price]]</f>
        <v>449.87400000000002</v>
      </c>
      <c r="P2093" s="9">
        <f>(Table1[[#This Row],[Expiration Date]]-Table1[[#This Row],[Manufacturing Date]])/365</f>
        <v>1.8027397260273972</v>
      </c>
      <c r="Q2093" t="str">
        <f>IF(Table1[[#This Row],[Expiration Date]]-J2101&gt;12/31/2024,"not expired","expired")</f>
        <v>expired</v>
      </c>
      <c r="R2093">
        <f>Table1[[#This Row],[Discounted Price]]*0.95</f>
        <v>427.38029999999998</v>
      </c>
      <c r="S2093">
        <f>Table1[[#This Row],[Discounted Price]]*0.9</f>
        <v>404.88660000000004</v>
      </c>
      <c r="T2093">
        <f>Table1[[#This Row],[Discounted Price]]*0.8</f>
        <v>359.89920000000006</v>
      </c>
      <c r="U2093">
        <f>Table1[[#This Row],[Price]]*0.52</f>
        <v>259.92720000000003</v>
      </c>
      <c r="V2093">
        <f>(Table1[[#This Row],[Price]]-Table1[[#This Row],[Scrap value]])/2</f>
        <v>119.96639999999999</v>
      </c>
    </row>
    <row r="2094" spans="1:22" x14ac:dyDescent="0.25">
      <c r="A2094" t="s">
        <v>10028</v>
      </c>
      <c r="B2094" t="s">
        <v>35</v>
      </c>
      <c r="C2094" t="s">
        <v>47</v>
      </c>
      <c r="D2094" t="s">
        <v>10029</v>
      </c>
      <c r="E2094">
        <v>214.73</v>
      </c>
      <c r="F2094">
        <v>99</v>
      </c>
      <c r="G2094" t="s">
        <v>43728</v>
      </c>
      <c r="H2094" t="s">
        <v>5301</v>
      </c>
      <c r="I2094" s="1">
        <v>45137</v>
      </c>
      <c r="J2094" s="1">
        <v>45292</v>
      </c>
      <c r="K2094" t="s">
        <v>10030</v>
      </c>
      <c r="L2094" t="s">
        <v>10031</v>
      </c>
      <c r="M2094" t="s">
        <v>27</v>
      </c>
      <c r="N2094">
        <v>5</v>
      </c>
      <c r="O2094">
        <f>Table1[[#This Row],[Price]]-0.1*Table1[[#This Row],[Price]]</f>
        <v>193.25700000000001</v>
      </c>
      <c r="P2094" s="9">
        <f>(Table1[[#This Row],[Expiration Date]]-Table1[[#This Row],[Manufacturing Date]])/365</f>
        <v>0.42465753424657532</v>
      </c>
      <c r="Q2094" t="str">
        <f>IF(Table1[[#This Row],[Expiration Date]]-J2102&gt;12/31/2024,"not expired","expired")</f>
        <v>expired</v>
      </c>
      <c r="R2094">
        <f>Table1[[#This Row],[Discounted Price]]*0.95</f>
        <v>183.59414999999998</v>
      </c>
      <c r="S2094">
        <f>Table1[[#This Row],[Discounted Price]]*0.9</f>
        <v>173.93130000000002</v>
      </c>
      <c r="T2094">
        <f>Table1[[#This Row],[Discounted Price]]*0.8</f>
        <v>154.60560000000001</v>
      </c>
      <c r="U2094">
        <f>Table1[[#This Row],[Price]]*0.52</f>
        <v>111.6596</v>
      </c>
      <c r="V2094">
        <f>(Table1[[#This Row],[Price]]-Table1[[#This Row],[Scrap value]])/2</f>
        <v>51.535199999999996</v>
      </c>
    </row>
    <row r="2095" spans="1:22" x14ac:dyDescent="0.25">
      <c r="A2095" t="s">
        <v>10032</v>
      </c>
      <c r="B2095" t="s">
        <v>29</v>
      </c>
      <c r="C2095" t="s">
        <v>47</v>
      </c>
      <c r="D2095" t="s">
        <v>10033</v>
      </c>
      <c r="E2095">
        <v>487.69</v>
      </c>
      <c r="F2095">
        <v>27</v>
      </c>
      <c r="G2095" t="s">
        <v>43730</v>
      </c>
      <c r="H2095" t="s">
        <v>10034</v>
      </c>
      <c r="I2095" s="1">
        <v>45000</v>
      </c>
      <c r="J2095" s="1">
        <v>45292</v>
      </c>
      <c r="K2095" t="s">
        <v>10035</v>
      </c>
      <c r="L2095" t="s">
        <v>10036</v>
      </c>
      <c r="M2095" t="s">
        <v>45</v>
      </c>
      <c r="N2095">
        <v>4</v>
      </c>
      <c r="O2095">
        <f>Table1[[#This Row],[Price]]-0.1*Table1[[#This Row],[Price]]</f>
        <v>438.92099999999999</v>
      </c>
      <c r="P2095" s="9">
        <f>(Table1[[#This Row],[Expiration Date]]-Table1[[#This Row],[Manufacturing Date]])/365</f>
        <v>0.8</v>
      </c>
      <c r="Q2095" t="str">
        <f>IF(Table1[[#This Row],[Expiration Date]]-J2103&gt;12/31/2024,"not expired","expired")</f>
        <v>expired</v>
      </c>
      <c r="R2095">
        <f>Table1[[#This Row],[Discounted Price]]*0.95</f>
        <v>416.97494999999998</v>
      </c>
      <c r="S2095">
        <f>Table1[[#This Row],[Discounted Price]]*0.9</f>
        <v>395.02890000000002</v>
      </c>
      <c r="T2095">
        <f>Table1[[#This Row],[Discounted Price]]*0.8</f>
        <v>351.13679999999999</v>
      </c>
      <c r="U2095">
        <f>Table1[[#This Row],[Price]]*0.52</f>
        <v>253.59880000000001</v>
      </c>
      <c r="V2095">
        <f>(Table1[[#This Row],[Price]]-Table1[[#This Row],[Scrap value]])/2</f>
        <v>117.04559999999999</v>
      </c>
    </row>
    <row r="2096" spans="1:22" x14ac:dyDescent="0.25">
      <c r="A2096" t="s">
        <v>10037</v>
      </c>
      <c r="B2096" t="s">
        <v>15</v>
      </c>
      <c r="C2096" t="s">
        <v>47</v>
      </c>
      <c r="D2096" t="s">
        <v>10038</v>
      </c>
      <c r="E2096">
        <v>224.97</v>
      </c>
      <c r="F2096">
        <v>66</v>
      </c>
      <c r="G2096" t="s">
        <v>43729</v>
      </c>
      <c r="H2096" t="s">
        <v>2746</v>
      </c>
      <c r="I2096" s="1">
        <v>44927</v>
      </c>
      <c r="J2096" s="1">
        <v>45292</v>
      </c>
      <c r="K2096" t="s">
        <v>10039</v>
      </c>
      <c r="L2096" t="s">
        <v>10040</v>
      </c>
      <c r="M2096" t="s">
        <v>45</v>
      </c>
      <c r="N2096">
        <v>2</v>
      </c>
      <c r="O2096">
        <f>Table1[[#This Row],[Price]]-0.1*Table1[[#This Row],[Price]]</f>
        <v>202.47300000000001</v>
      </c>
      <c r="P2096" s="9">
        <f>(Table1[[#This Row],[Expiration Date]]-Table1[[#This Row],[Manufacturing Date]])/365</f>
        <v>1</v>
      </c>
      <c r="Q2096" t="str">
        <f>IF(Table1[[#This Row],[Expiration Date]]-J2104&gt;12/31/2024,"not expired","expired")</f>
        <v>expired</v>
      </c>
      <c r="R2096">
        <f>Table1[[#This Row],[Discounted Price]]*0.95</f>
        <v>192.34935000000002</v>
      </c>
      <c r="S2096">
        <f>Table1[[#This Row],[Discounted Price]]*0.9</f>
        <v>182.22570000000002</v>
      </c>
      <c r="T2096">
        <f>Table1[[#This Row],[Discounted Price]]*0.8</f>
        <v>161.97840000000002</v>
      </c>
      <c r="U2096">
        <f>Table1[[#This Row],[Price]]*0.52</f>
        <v>116.98440000000001</v>
      </c>
      <c r="V2096">
        <f>(Table1[[#This Row],[Price]]-Table1[[#This Row],[Scrap value]])/2</f>
        <v>53.992799999999995</v>
      </c>
    </row>
    <row r="2097" spans="1:22" x14ac:dyDescent="0.25">
      <c r="A2097" t="s">
        <v>10041</v>
      </c>
      <c r="B2097" t="s">
        <v>29</v>
      </c>
      <c r="C2097" t="s">
        <v>47</v>
      </c>
      <c r="D2097" t="s">
        <v>10042</v>
      </c>
      <c r="E2097">
        <v>321.42</v>
      </c>
      <c r="F2097">
        <v>33</v>
      </c>
      <c r="G2097" t="s">
        <v>43728</v>
      </c>
      <c r="H2097" t="s">
        <v>10043</v>
      </c>
      <c r="I2097" s="1">
        <v>44927</v>
      </c>
      <c r="J2097" s="1">
        <v>45292</v>
      </c>
      <c r="K2097" t="s">
        <v>10044</v>
      </c>
      <c r="L2097" t="s">
        <v>10045</v>
      </c>
      <c r="M2097" t="s">
        <v>27</v>
      </c>
      <c r="N2097">
        <v>2</v>
      </c>
      <c r="O2097">
        <f>Table1[[#This Row],[Price]]-0.1*Table1[[#This Row],[Price]]</f>
        <v>289.27800000000002</v>
      </c>
      <c r="P2097" s="9">
        <f>(Table1[[#This Row],[Expiration Date]]-Table1[[#This Row],[Manufacturing Date]])/365</f>
        <v>1</v>
      </c>
      <c r="Q2097" t="str">
        <f>IF(Table1[[#This Row],[Expiration Date]]-J2105&gt;12/31/2024,"not expired","expired")</f>
        <v>expired</v>
      </c>
      <c r="R2097">
        <f>Table1[[#This Row],[Discounted Price]]*0.95</f>
        <v>274.8141</v>
      </c>
      <c r="S2097">
        <f>Table1[[#This Row],[Discounted Price]]*0.9</f>
        <v>260.35020000000003</v>
      </c>
      <c r="T2097">
        <f>Table1[[#This Row],[Discounted Price]]*0.8</f>
        <v>231.42240000000004</v>
      </c>
      <c r="U2097">
        <f>Table1[[#This Row],[Price]]*0.52</f>
        <v>167.13840000000002</v>
      </c>
      <c r="V2097">
        <f>(Table1[[#This Row],[Price]]-Table1[[#This Row],[Scrap value]])/2</f>
        <v>77.140799999999999</v>
      </c>
    </row>
    <row r="2098" spans="1:22" x14ac:dyDescent="0.25">
      <c r="A2098" t="s">
        <v>10046</v>
      </c>
      <c r="B2098" t="s">
        <v>35</v>
      </c>
      <c r="C2098" t="s">
        <v>47</v>
      </c>
      <c r="D2098" t="s">
        <v>10047</v>
      </c>
      <c r="E2098">
        <v>115</v>
      </c>
      <c r="F2098">
        <v>17</v>
      </c>
      <c r="G2098" t="s">
        <v>43728</v>
      </c>
      <c r="H2098" t="s">
        <v>5756</v>
      </c>
      <c r="I2098" s="1">
        <v>45137</v>
      </c>
      <c r="J2098" s="1">
        <v>45292</v>
      </c>
      <c r="K2098" t="s">
        <v>10048</v>
      </c>
      <c r="L2098" t="s">
        <v>10049</v>
      </c>
      <c r="M2098" t="s">
        <v>45</v>
      </c>
      <c r="N2098">
        <v>3</v>
      </c>
      <c r="O2098">
        <f>Table1[[#This Row],[Price]]-0.1*Table1[[#This Row],[Price]]</f>
        <v>103.5</v>
      </c>
      <c r="P2098" s="9">
        <f>(Table1[[#This Row],[Expiration Date]]-Table1[[#This Row],[Manufacturing Date]])/365</f>
        <v>0.42465753424657532</v>
      </c>
      <c r="Q2098" t="str">
        <f>IF(Table1[[#This Row],[Expiration Date]]-J2106&gt;12/31/2024,"not expired","expired")</f>
        <v>expired</v>
      </c>
      <c r="R2098">
        <f>Table1[[#This Row],[Discounted Price]]*0.95</f>
        <v>98.324999999999989</v>
      </c>
      <c r="S2098">
        <f>Table1[[#This Row],[Discounted Price]]*0.9</f>
        <v>93.15</v>
      </c>
      <c r="T2098">
        <f>Table1[[#This Row],[Discounted Price]]*0.8</f>
        <v>82.800000000000011</v>
      </c>
      <c r="U2098">
        <f>Table1[[#This Row],[Price]]*0.52</f>
        <v>59.800000000000004</v>
      </c>
      <c r="V2098">
        <f>(Table1[[#This Row],[Price]]-Table1[[#This Row],[Scrap value]])/2</f>
        <v>27.599999999999998</v>
      </c>
    </row>
    <row r="2099" spans="1:22" x14ac:dyDescent="0.25">
      <c r="A2099" t="s">
        <v>10050</v>
      </c>
      <c r="B2099" t="s">
        <v>22</v>
      </c>
      <c r="C2099" t="s">
        <v>47</v>
      </c>
      <c r="D2099" t="s">
        <v>10051</v>
      </c>
      <c r="E2099">
        <v>461.9</v>
      </c>
      <c r="F2099">
        <v>84</v>
      </c>
      <c r="G2099" t="s">
        <v>43729</v>
      </c>
      <c r="H2099" t="s">
        <v>10052</v>
      </c>
      <c r="I2099" s="1">
        <v>45137</v>
      </c>
      <c r="J2099" s="1">
        <v>45292</v>
      </c>
      <c r="K2099" t="s">
        <v>10053</v>
      </c>
      <c r="L2099" t="s">
        <v>10054</v>
      </c>
      <c r="M2099" t="s">
        <v>20</v>
      </c>
      <c r="N2099">
        <v>3</v>
      </c>
      <c r="O2099">
        <f>Table1[[#This Row],[Price]]-0.1*Table1[[#This Row],[Price]]</f>
        <v>415.71</v>
      </c>
      <c r="P2099" s="9">
        <f>(Table1[[#This Row],[Expiration Date]]-Table1[[#This Row],[Manufacturing Date]])/365</f>
        <v>0.42465753424657532</v>
      </c>
      <c r="Q2099" t="str">
        <f>IF(Table1[[#This Row],[Expiration Date]]-J2107&gt;12/31/2024,"not expired","expired")</f>
        <v>expired</v>
      </c>
      <c r="R2099">
        <f>Table1[[#This Row],[Discounted Price]]*0.95</f>
        <v>394.92449999999997</v>
      </c>
      <c r="S2099">
        <f>Table1[[#This Row],[Discounted Price]]*0.9</f>
        <v>374.13900000000001</v>
      </c>
      <c r="T2099">
        <f>Table1[[#This Row],[Discounted Price]]*0.8</f>
        <v>332.56799999999998</v>
      </c>
      <c r="U2099">
        <f>Table1[[#This Row],[Price]]*0.52</f>
        <v>240.18799999999999</v>
      </c>
      <c r="V2099">
        <f>(Table1[[#This Row],[Price]]-Table1[[#This Row],[Scrap value]])/2</f>
        <v>110.85599999999999</v>
      </c>
    </row>
    <row r="2100" spans="1:22" x14ac:dyDescent="0.25">
      <c r="A2100" t="s">
        <v>10055</v>
      </c>
      <c r="B2100" t="s">
        <v>22</v>
      </c>
      <c r="C2100" t="s">
        <v>47</v>
      </c>
      <c r="D2100" t="s">
        <v>10056</v>
      </c>
      <c r="E2100">
        <v>355.91</v>
      </c>
      <c r="F2100">
        <v>77</v>
      </c>
      <c r="G2100" t="s">
        <v>43728</v>
      </c>
      <c r="H2100" t="s">
        <v>10057</v>
      </c>
      <c r="I2100" s="1">
        <v>44927</v>
      </c>
      <c r="J2100" s="1">
        <v>45658</v>
      </c>
      <c r="K2100" t="s">
        <v>10058</v>
      </c>
      <c r="L2100" t="s">
        <v>10059</v>
      </c>
      <c r="M2100" t="s">
        <v>20</v>
      </c>
      <c r="N2100">
        <v>4</v>
      </c>
      <c r="O2100">
        <f>Table1[[#This Row],[Price]]-0.1*Table1[[#This Row],[Price]]</f>
        <v>320.31900000000002</v>
      </c>
      <c r="P2100" s="9">
        <f>(Table1[[#This Row],[Expiration Date]]-Table1[[#This Row],[Manufacturing Date]])/365</f>
        <v>2.0027397260273974</v>
      </c>
      <c r="Q2100" t="str">
        <f>IF(Table1[[#This Row],[Expiration Date]]-J2108&gt;12/31/2024,"not expired","expired")</f>
        <v>expired</v>
      </c>
      <c r="R2100">
        <f>Table1[[#This Row],[Discounted Price]]*0.95</f>
        <v>304.30304999999998</v>
      </c>
      <c r="S2100">
        <f>Table1[[#This Row],[Discounted Price]]*0.9</f>
        <v>288.28710000000001</v>
      </c>
      <c r="T2100">
        <f>Table1[[#This Row],[Discounted Price]]*0.8</f>
        <v>256.2552</v>
      </c>
      <c r="U2100">
        <f>Table1[[#This Row],[Price]]*0.52</f>
        <v>185.07320000000001</v>
      </c>
      <c r="V2100">
        <f>(Table1[[#This Row],[Price]]-Table1[[#This Row],[Scrap value]])/2</f>
        <v>85.418400000000005</v>
      </c>
    </row>
    <row r="2101" spans="1:22" x14ac:dyDescent="0.25">
      <c r="A2101" t="s">
        <v>10060</v>
      </c>
      <c r="B2101" t="s">
        <v>29</v>
      </c>
      <c r="C2101" t="s">
        <v>47</v>
      </c>
      <c r="D2101" t="s">
        <v>10061</v>
      </c>
      <c r="E2101">
        <v>31.31</v>
      </c>
      <c r="F2101">
        <v>68</v>
      </c>
      <c r="G2101" t="s">
        <v>43728</v>
      </c>
      <c r="H2101" t="s">
        <v>2031</v>
      </c>
      <c r="I2101" s="1">
        <v>44927</v>
      </c>
      <c r="J2101" s="1">
        <v>46023</v>
      </c>
      <c r="K2101" t="s">
        <v>10062</v>
      </c>
      <c r="L2101" t="s">
        <v>10063</v>
      </c>
      <c r="M2101" t="s">
        <v>20</v>
      </c>
      <c r="N2101">
        <v>3</v>
      </c>
      <c r="O2101">
        <f>Table1[[#This Row],[Price]]-0.1*Table1[[#This Row],[Price]]</f>
        <v>28.178999999999998</v>
      </c>
      <c r="P2101" s="9">
        <f>(Table1[[#This Row],[Expiration Date]]-Table1[[#This Row],[Manufacturing Date]])/365</f>
        <v>3.0027397260273974</v>
      </c>
      <c r="Q2101" t="str">
        <f>IF(Table1[[#This Row],[Expiration Date]]-J2109&gt;12/31/2024,"not expired","expired")</f>
        <v>not expired</v>
      </c>
      <c r="R2101">
        <f>Table1[[#This Row],[Discounted Price]]*0.95</f>
        <v>26.770049999999998</v>
      </c>
      <c r="S2101">
        <f>Table1[[#This Row],[Discounted Price]]*0.9</f>
        <v>25.3611</v>
      </c>
      <c r="T2101">
        <f>Table1[[#This Row],[Discounted Price]]*0.8</f>
        <v>22.543199999999999</v>
      </c>
      <c r="U2101">
        <f>Table1[[#This Row],[Price]]*0.52</f>
        <v>16.281199999999998</v>
      </c>
      <c r="V2101">
        <f>(Table1[[#This Row],[Price]]-Table1[[#This Row],[Scrap value]])/2</f>
        <v>7.5144000000000002</v>
      </c>
    </row>
    <row r="2102" spans="1:22" x14ac:dyDescent="0.25">
      <c r="A2102" t="s">
        <v>10064</v>
      </c>
      <c r="B2102" t="s">
        <v>29</v>
      </c>
      <c r="C2102" t="s">
        <v>47</v>
      </c>
      <c r="D2102" t="s">
        <v>10065</v>
      </c>
      <c r="E2102">
        <v>328.77</v>
      </c>
      <c r="F2102">
        <v>32</v>
      </c>
      <c r="G2102" t="s">
        <v>43729</v>
      </c>
      <c r="H2102" t="s">
        <v>4350</v>
      </c>
      <c r="I2102" s="1">
        <v>45000</v>
      </c>
      <c r="J2102" s="1">
        <v>46023</v>
      </c>
      <c r="K2102" t="s">
        <v>10066</v>
      </c>
      <c r="L2102" t="s">
        <v>10067</v>
      </c>
      <c r="M2102" t="s">
        <v>20</v>
      </c>
      <c r="N2102">
        <v>2</v>
      </c>
      <c r="O2102">
        <f>Table1[[#This Row],[Price]]-0.1*Table1[[#This Row],[Price]]</f>
        <v>295.89299999999997</v>
      </c>
      <c r="P2102" s="9">
        <f>(Table1[[#This Row],[Expiration Date]]-Table1[[#This Row],[Manufacturing Date]])/365</f>
        <v>2.8027397260273972</v>
      </c>
      <c r="Q2102" t="str">
        <f>IF(Table1[[#This Row],[Expiration Date]]-J2110&gt;12/31/2024,"not expired","expired")</f>
        <v>not expired</v>
      </c>
      <c r="R2102">
        <f>Table1[[#This Row],[Discounted Price]]*0.95</f>
        <v>281.09834999999998</v>
      </c>
      <c r="S2102">
        <f>Table1[[#This Row],[Discounted Price]]*0.9</f>
        <v>266.30369999999999</v>
      </c>
      <c r="T2102">
        <f>Table1[[#This Row],[Discounted Price]]*0.8</f>
        <v>236.71439999999998</v>
      </c>
      <c r="U2102">
        <f>Table1[[#This Row],[Price]]*0.52</f>
        <v>170.96039999999999</v>
      </c>
      <c r="V2102">
        <f>(Table1[[#This Row],[Price]]-Table1[[#This Row],[Scrap value]])/2</f>
        <v>78.904799999999994</v>
      </c>
    </row>
    <row r="2103" spans="1:22" x14ac:dyDescent="0.25">
      <c r="A2103" t="s">
        <v>10068</v>
      </c>
      <c r="B2103" t="s">
        <v>22</v>
      </c>
      <c r="C2103" t="s">
        <v>47</v>
      </c>
      <c r="D2103" t="s">
        <v>10069</v>
      </c>
      <c r="E2103">
        <v>361.4</v>
      </c>
      <c r="F2103">
        <v>26</v>
      </c>
      <c r="G2103" t="s">
        <v>43730</v>
      </c>
      <c r="H2103" t="s">
        <v>10070</v>
      </c>
      <c r="I2103" s="1">
        <v>45000</v>
      </c>
      <c r="J2103" s="1">
        <v>46023</v>
      </c>
      <c r="K2103" t="s">
        <v>10071</v>
      </c>
      <c r="L2103" t="s">
        <v>10072</v>
      </c>
      <c r="M2103" t="s">
        <v>27</v>
      </c>
      <c r="N2103">
        <v>2</v>
      </c>
      <c r="O2103">
        <f>Table1[[#This Row],[Price]]-0.1*Table1[[#This Row],[Price]]</f>
        <v>325.26</v>
      </c>
      <c r="P2103" s="9">
        <f>(Table1[[#This Row],[Expiration Date]]-Table1[[#This Row],[Manufacturing Date]])/365</f>
        <v>2.8027397260273972</v>
      </c>
      <c r="Q2103" t="str">
        <f>IF(Table1[[#This Row],[Expiration Date]]-J2111&gt;12/31/2024,"not expired","expired")</f>
        <v>not expired</v>
      </c>
      <c r="R2103">
        <f>Table1[[#This Row],[Discounted Price]]*0.95</f>
        <v>308.99699999999996</v>
      </c>
      <c r="S2103">
        <f>Table1[[#This Row],[Discounted Price]]*0.9</f>
        <v>292.73399999999998</v>
      </c>
      <c r="T2103">
        <f>Table1[[#This Row],[Discounted Price]]*0.8</f>
        <v>260.20800000000003</v>
      </c>
      <c r="U2103">
        <f>Table1[[#This Row],[Price]]*0.52</f>
        <v>187.928</v>
      </c>
      <c r="V2103">
        <f>(Table1[[#This Row],[Price]]-Table1[[#This Row],[Scrap value]])/2</f>
        <v>86.73599999999999</v>
      </c>
    </row>
    <row r="2104" spans="1:22" x14ac:dyDescent="0.25">
      <c r="A2104" t="s">
        <v>10073</v>
      </c>
      <c r="B2104" t="s">
        <v>22</v>
      </c>
      <c r="C2104" t="s">
        <v>47</v>
      </c>
      <c r="D2104" t="s">
        <v>10074</v>
      </c>
      <c r="E2104">
        <v>144.69999999999999</v>
      </c>
      <c r="F2104">
        <v>50</v>
      </c>
      <c r="G2104" t="s">
        <v>43728</v>
      </c>
      <c r="H2104" t="s">
        <v>10075</v>
      </c>
      <c r="I2104" s="1">
        <v>45000</v>
      </c>
      <c r="J2104" s="1">
        <v>45292</v>
      </c>
      <c r="K2104" t="s">
        <v>10076</v>
      </c>
      <c r="L2104" t="s">
        <v>10077</v>
      </c>
      <c r="M2104" t="s">
        <v>45</v>
      </c>
      <c r="N2104">
        <v>5</v>
      </c>
      <c r="O2104">
        <f>Table1[[#This Row],[Price]]-0.1*Table1[[#This Row],[Price]]</f>
        <v>130.22999999999999</v>
      </c>
      <c r="P2104" s="9">
        <f>(Table1[[#This Row],[Expiration Date]]-Table1[[#This Row],[Manufacturing Date]])/365</f>
        <v>0.8</v>
      </c>
      <c r="Q2104" t="str">
        <f>IF(Table1[[#This Row],[Expiration Date]]-J2112&gt;12/31/2024,"not expired","expired")</f>
        <v>expired</v>
      </c>
      <c r="R2104">
        <f>Table1[[#This Row],[Discounted Price]]*0.95</f>
        <v>123.71849999999998</v>
      </c>
      <c r="S2104">
        <f>Table1[[#This Row],[Discounted Price]]*0.9</f>
        <v>117.20699999999999</v>
      </c>
      <c r="T2104">
        <f>Table1[[#This Row],[Discounted Price]]*0.8</f>
        <v>104.184</v>
      </c>
      <c r="U2104">
        <f>Table1[[#This Row],[Price]]*0.52</f>
        <v>75.244</v>
      </c>
      <c r="V2104">
        <f>(Table1[[#This Row],[Price]]-Table1[[#This Row],[Scrap value]])/2</f>
        <v>34.727999999999994</v>
      </c>
    </row>
    <row r="2105" spans="1:22" x14ac:dyDescent="0.25">
      <c r="A2105" t="s">
        <v>10078</v>
      </c>
      <c r="B2105" t="s">
        <v>15</v>
      </c>
      <c r="C2105" t="s">
        <v>47</v>
      </c>
      <c r="D2105" t="s">
        <v>10079</v>
      </c>
      <c r="E2105">
        <v>250.47</v>
      </c>
      <c r="F2105">
        <v>73</v>
      </c>
      <c r="G2105" t="s">
        <v>43729</v>
      </c>
      <c r="H2105" t="s">
        <v>10080</v>
      </c>
      <c r="I2105" s="1">
        <v>45000</v>
      </c>
      <c r="J2105" s="1">
        <v>45292</v>
      </c>
      <c r="K2105" t="s">
        <v>10081</v>
      </c>
      <c r="L2105" t="s">
        <v>10082</v>
      </c>
      <c r="M2105" t="s">
        <v>45</v>
      </c>
      <c r="N2105">
        <v>5</v>
      </c>
      <c r="O2105">
        <f>Table1[[#This Row],[Price]]-0.1*Table1[[#This Row],[Price]]</f>
        <v>225.423</v>
      </c>
      <c r="P2105" s="9">
        <f>(Table1[[#This Row],[Expiration Date]]-Table1[[#This Row],[Manufacturing Date]])/365</f>
        <v>0.8</v>
      </c>
      <c r="Q2105" t="str">
        <f>IF(Table1[[#This Row],[Expiration Date]]-J2113&gt;12/31/2024,"not expired","expired")</f>
        <v>expired</v>
      </c>
      <c r="R2105">
        <f>Table1[[#This Row],[Discounted Price]]*0.95</f>
        <v>214.15185</v>
      </c>
      <c r="S2105">
        <f>Table1[[#This Row],[Discounted Price]]*0.9</f>
        <v>202.88070000000002</v>
      </c>
      <c r="T2105">
        <f>Table1[[#This Row],[Discounted Price]]*0.8</f>
        <v>180.33840000000001</v>
      </c>
      <c r="U2105">
        <f>Table1[[#This Row],[Price]]*0.52</f>
        <v>130.24440000000001</v>
      </c>
      <c r="V2105">
        <f>(Table1[[#This Row],[Price]]-Table1[[#This Row],[Scrap value]])/2</f>
        <v>60.112799999999993</v>
      </c>
    </row>
    <row r="2106" spans="1:22" x14ac:dyDescent="0.25">
      <c r="A2106" t="s">
        <v>10083</v>
      </c>
      <c r="B2106" t="s">
        <v>29</v>
      </c>
      <c r="C2106" t="s">
        <v>47</v>
      </c>
      <c r="D2106" t="s">
        <v>10084</v>
      </c>
      <c r="E2106">
        <v>336.22</v>
      </c>
      <c r="F2106">
        <v>78</v>
      </c>
      <c r="G2106" t="s">
        <v>43730</v>
      </c>
      <c r="H2106" t="s">
        <v>10085</v>
      </c>
      <c r="I2106" s="1">
        <v>45000</v>
      </c>
      <c r="J2106" s="1">
        <v>45292</v>
      </c>
      <c r="K2106" t="s">
        <v>10086</v>
      </c>
      <c r="L2106" t="s">
        <v>10087</v>
      </c>
      <c r="M2106" t="s">
        <v>20</v>
      </c>
      <c r="N2106">
        <v>1</v>
      </c>
      <c r="O2106">
        <f>Table1[[#This Row],[Price]]-0.1*Table1[[#This Row],[Price]]</f>
        <v>302.59800000000001</v>
      </c>
      <c r="P2106" s="9">
        <f>(Table1[[#This Row],[Expiration Date]]-Table1[[#This Row],[Manufacturing Date]])/365</f>
        <v>0.8</v>
      </c>
      <c r="Q2106" t="str">
        <f>IF(Table1[[#This Row],[Expiration Date]]-J2114&gt;12/31/2024,"not expired","expired")</f>
        <v>expired</v>
      </c>
      <c r="R2106">
        <f>Table1[[#This Row],[Discounted Price]]*0.95</f>
        <v>287.46809999999999</v>
      </c>
      <c r="S2106">
        <f>Table1[[#This Row],[Discounted Price]]*0.9</f>
        <v>272.33820000000003</v>
      </c>
      <c r="T2106">
        <f>Table1[[#This Row],[Discounted Price]]*0.8</f>
        <v>242.07840000000002</v>
      </c>
      <c r="U2106">
        <f>Table1[[#This Row],[Price]]*0.52</f>
        <v>174.83440000000002</v>
      </c>
      <c r="V2106">
        <f>(Table1[[#This Row],[Price]]-Table1[[#This Row],[Scrap value]])/2</f>
        <v>80.692800000000005</v>
      </c>
    </row>
    <row r="2107" spans="1:22" x14ac:dyDescent="0.25">
      <c r="A2107" t="s">
        <v>10088</v>
      </c>
      <c r="B2107" t="s">
        <v>15</v>
      </c>
      <c r="C2107" t="s">
        <v>47</v>
      </c>
      <c r="D2107" t="s">
        <v>10089</v>
      </c>
      <c r="E2107">
        <v>366.83</v>
      </c>
      <c r="F2107">
        <v>84</v>
      </c>
      <c r="G2107" t="s">
        <v>43728</v>
      </c>
      <c r="H2107" t="s">
        <v>10090</v>
      </c>
      <c r="I2107" s="1">
        <v>45137</v>
      </c>
      <c r="J2107" s="1">
        <v>45658</v>
      </c>
      <c r="K2107" t="s">
        <v>10091</v>
      </c>
      <c r="L2107" t="s">
        <v>10092</v>
      </c>
      <c r="M2107" t="s">
        <v>45</v>
      </c>
      <c r="N2107">
        <v>5</v>
      </c>
      <c r="O2107">
        <f>Table1[[#This Row],[Price]]-0.1*Table1[[#This Row],[Price]]</f>
        <v>330.14699999999999</v>
      </c>
      <c r="P2107" s="9">
        <f>(Table1[[#This Row],[Expiration Date]]-Table1[[#This Row],[Manufacturing Date]])/365</f>
        <v>1.4273972602739726</v>
      </c>
      <c r="Q2107" t="str">
        <f>IF(Table1[[#This Row],[Expiration Date]]-J2115&gt;12/31/2024,"not expired","expired")</f>
        <v>not expired</v>
      </c>
      <c r="R2107">
        <f>Table1[[#This Row],[Discounted Price]]*0.95</f>
        <v>313.63964999999996</v>
      </c>
      <c r="S2107">
        <f>Table1[[#This Row],[Discounted Price]]*0.9</f>
        <v>297.13229999999999</v>
      </c>
      <c r="T2107">
        <f>Table1[[#This Row],[Discounted Price]]*0.8</f>
        <v>264.11759999999998</v>
      </c>
      <c r="U2107">
        <f>Table1[[#This Row],[Price]]*0.52</f>
        <v>190.7516</v>
      </c>
      <c r="V2107">
        <f>(Table1[[#This Row],[Price]]-Table1[[#This Row],[Scrap value]])/2</f>
        <v>88.039199999999994</v>
      </c>
    </row>
    <row r="2108" spans="1:22" x14ac:dyDescent="0.25">
      <c r="A2108" t="s">
        <v>10093</v>
      </c>
      <c r="B2108" t="s">
        <v>22</v>
      </c>
      <c r="C2108" t="s">
        <v>47</v>
      </c>
      <c r="D2108" t="s">
        <v>10094</v>
      </c>
      <c r="E2108">
        <v>150.81</v>
      </c>
      <c r="F2108">
        <v>59</v>
      </c>
      <c r="G2108" t="s">
        <v>43730</v>
      </c>
      <c r="H2108" t="s">
        <v>10095</v>
      </c>
      <c r="I2108" s="1">
        <v>45000</v>
      </c>
      <c r="J2108" s="1">
        <v>46023</v>
      </c>
      <c r="K2108" t="s">
        <v>10096</v>
      </c>
      <c r="L2108" t="s">
        <v>10097</v>
      </c>
      <c r="M2108" t="s">
        <v>27</v>
      </c>
      <c r="N2108">
        <v>2</v>
      </c>
      <c r="O2108">
        <f>Table1[[#This Row],[Price]]-0.1*Table1[[#This Row],[Price]]</f>
        <v>135.72900000000001</v>
      </c>
      <c r="P2108" s="9">
        <f>(Table1[[#This Row],[Expiration Date]]-Table1[[#This Row],[Manufacturing Date]])/365</f>
        <v>2.8027397260273972</v>
      </c>
      <c r="Q2108" t="str">
        <f>IF(Table1[[#This Row],[Expiration Date]]-J2116&gt;12/31/2024,"not expired","expired")</f>
        <v>expired</v>
      </c>
      <c r="R2108">
        <f>Table1[[#This Row],[Discounted Price]]*0.95</f>
        <v>128.94255000000001</v>
      </c>
      <c r="S2108">
        <f>Table1[[#This Row],[Discounted Price]]*0.9</f>
        <v>122.15610000000001</v>
      </c>
      <c r="T2108">
        <f>Table1[[#This Row],[Discounted Price]]*0.8</f>
        <v>108.58320000000002</v>
      </c>
      <c r="U2108">
        <f>Table1[[#This Row],[Price]]*0.52</f>
        <v>78.421199999999999</v>
      </c>
      <c r="V2108">
        <f>(Table1[[#This Row],[Price]]-Table1[[#This Row],[Scrap value]])/2</f>
        <v>36.194400000000002</v>
      </c>
    </row>
    <row r="2109" spans="1:22" x14ac:dyDescent="0.25">
      <c r="A2109" t="s">
        <v>10098</v>
      </c>
      <c r="B2109" t="s">
        <v>15</v>
      </c>
      <c r="C2109" t="s">
        <v>47</v>
      </c>
      <c r="D2109" t="s">
        <v>10099</v>
      </c>
      <c r="E2109">
        <v>375.81</v>
      </c>
      <c r="F2109">
        <v>7</v>
      </c>
      <c r="G2109" t="s">
        <v>43729</v>
      </c>
      <c r="H2109" t="s">
        <v>89</v>
      </c>
      <c r="I2109" s="1">
        <v>44927</v>
      </c>
      <c r="J2109" s="1">
        <v>45658</v>
      </c>
      <c r="K2109" t="s">
        <v>10100</v>
      </c>
      <c r="L2109" t="s">
        <v>10101</v>
      </c>
      <c r="M2109" t="s">
        <v>27</v>
      </c>
      <c r="N2109">
        <v>2</v>
      </c>
      <c r="O2109">
        <f>Table1[[#This Row],[Price]]-0.1*Table1[[#This Row],[Price]]</f>
        <v>338.22899999999998</v>
      </c>
      <c r="P2109" s="9">
        <f>(Table1[[#This Row],[Expiration Date]]-Table1[[#This Row],[Manufacturing Date]])/365</f>
        <v>2.0027397260273974</v>
      </c>
      <c r="Q2109" t="str">
        <f>IF(Table1[[#This Row],[Expiration Date]]-J2117&gt;12/31/2024,"not expired","expired")</f>
        <v>expired</v>
      </c>
      <c r="R2109">
        <f>Table1[[#This Row],[Discounted Price]]*0.95</f>
        <v>321.31754999999998</v>
      </c>
      <c r="S2109">
        <f>Table1[[#This Row],[Discounted Price]]*0.9</f>
        <v>304.40609999999998</v>
      </c>
      <c r="T2109">
        <f>Table1[[#This Row],[Discounted Price]]*0.8</f>
        <v>270.58319999999998</v>
      </c>
      <c r="U2109">
        <f>Table1[[#This Row],[Price]]*0.52</f>
        <v>195.4212</v>
      </c>
      <c r="V2109">
        <f>(Table1[[#This Row],[Price]]-Table1[[#This Row],[Scrap value]])/2</f>
        <v>90.194400000000002</v>
      </c>
    </row>
    <row r="2110" spans="1:22" x14ac:dyDescent="0.25">
      <c r="A2110" t="s">
        <v>10102</v>
      </c>
      <c r="B2110" t="s">
        <v>35</v>
      </c>
      <c r="C2110" t="s">
        <v>47</v>
      </c>
      <c r="D2110" t="s">
        <v>10103</v>
      </c>
      <c r="E2110">
        <v>185.63</v>
      </c>
      <c r="F2110">
        <v>79</v>
      </c>
      <c r="G2110" t="s">
        <v>43728</v>
      </c>
      <c r="H2110" t="s">
        <v>7621</v>
      </c>
      <c r="I2110" s="1">
        <v>44927</v>
      </c>
      <c r="J2110" s="1">
        <v>45292</v>
      </c>
      <c r="K2110" t="s">
        <v>10104</v>
      </c>
      <c r="L2110" t="s">
        <v>10105</v>
      </c>
      <c r="M2110" t="s">
        <v>45</v>
      </c>
      <c r="N2110">
        <v>2</v>
      </c>
      <c r="O2110">
        <f>Table1[[#This Row],[Price]]-0.1*Table1[[#This Row],[Price]]</f>
        <v>167.06700000000001</v>
      </c>
      <c r="P2110" s="9">
        <f>(Table1[[#This Row],[Expiration Date]]-Table1[[#This Row],[Manufacturing Date]])/365</f>
        <v>1</v>
      </c>
      <c r="Q2110" t="str">
        <f>IF(Table1[[#This Row],[Expiration Date]]-J2118&gt;12/31/2024,"not expired","expired")</f>
        <v>expired</v>
      </c>
      <c r="R2110">
        <f>Table1[[#This Row],[Discounted Price]]*0.95</f>
        <v>158.71365</v>
      </c>
      <c r="S2110">
        <f>Table1[[#This Row],[Discounted Price]]*0.9</f>
        <v>150.36030000000002</v>
      </c>
      <c r="T2110">
        <f>Table1[[#This Row],[Discounted Price]]*0.8</f>
        <v>133.65360000000001</v>
      </c>
      <c r="U2110">
        <f>Table1[[#This Row],[Price]]*0.52</f>
        <v>96.527600000000007</v>
      </c>
      <c r="V2110">
        <f>(Table1[[#This Row],[Price]]-Table1[[#This Row],[Scrap value]])/2</f>
        <v>44.551199999999994</v>
      </c>
    </row>
    <row r="2111" spans="1:22" x14ac:dyDescent="0.25">
      <c r="A2111" t="s">
        <v>10106</v>
      </c>
      <c r="B2111" t="s">
        <v>29</v>
      </c>
      <c r="C2111" t="s">
        <v>47</v>
      </c>
      <c r="D2111" t="s">
        <v>10107</v>
      </c>
      <c r="E2111">
        <v>379.7</v>
      </c>
      <c r="F2111">
        <v>32</v>
      </c>
      <c r="G2111" t="s">
        <v>43729</v>
      </c>
      <c r="H2111" t="s">
        <v>10108</v>
      </c>
      <c r="I2111" s="1">
        <v>44927</v>
      </c>
      <c r="J2111" s="1">
        <v>45292</v>
      </c>
      <c r="K2111" t="s">
        <v>10109</v>
      </c>
      <c r="L2111" t="s">
        <v>10110</v>
      </c>
      <c r="M2111" t="s">
        <v>20</v>
      </c>
      <c r="N2111">
        <v>2</v>
      </c>
      <c r="O2111">
        <f>Table1[[#This Row],[Price]]-0.1*Table1[[#This Row],[Price]]</f>
        <v>341.73</v>
      </c>
      <c r="P2111" s="9">
        <f>(Table1[[#This Row],[Expiration Date]]-Table1[[#This Row],[Manufacturing Date]])/365</f>
        <v>1</v>
      </c>
      <c r="Q2111" t="str">
        <f>IF(Table1[[#This Row],[Expiration Date]]-J2119&gt;12/31/2024,"not expired","expired")</f>
        <v>expired</v>
      </c>
      <c r="R2111">
        <f>Table1[[#This Row],[Discounted Price]]*0.95</f>
        <v>324.64350000000002</v>
      </c>
      <c r="S2111">
        <f>Table1[[#This Row],[Discounted Price]]*0.9</f>
        <v>307.55700000000002</v>
      </c>
      <c r="T2111">
        <f>Table1[[#This Row],[Discounted Price]]*0.8</f>
        <v>273.38400000000001</v>
      </c>
      <c r="U2111">
        <f>Table1[[#This Row],[Price]]*0.52</f>
        <v>197.44399999999999</v>
      </c>
      <c r="V2111">
        <f>(Table1[[#This Row],[Price]]-Table1[[#This Row],[Scrap value]])/2</f>
        <v>91.128</v>
      </c>
    </row>
    <row r="2112" spans="1:22" x14ac:dyDescent="0.25">
      <c r="A2112" t="s">
        <v>10111</v>
      </c>
      <c r="B2112" t="s">
        <v>22</v>
      </c>
      <c r="C2112" t="s">
        <v>47</v>
      </c>
      <c r="D2112" t="s">
        <v>10112</v>
      </c>
      <c r="E2112">
        <v>105.35</v>
      </c>
      <c r="F2112">
        <v>76</v>
      </c>
      <c r="G2112" t="s">
        <v>43730</v>
      </c>
      <c r="H2112" t="s">
        <v>3051</v>
      </c>
      <c r="I2112" s="1">
        <v>44927</v>
      </c>
      <c r="J2112" s="1">
        <v>45292</v>
      </c>
      <c r="K2112" t="s">
        <v>10113</v>
      </c>
      <c r="L2112" t="s">
        <v>10114</v>
      </c>
      <c r="M2112" t="s">
        <v>45</v>
      </c>
      <c r="N2112">
        <v>2</v>
      </c>
      <c r="O2112">
        <f>Table1[[#This Row],[Price]]-0.1*Table1[[#This Row],[Price]]</f>
        <v>94.814999999999998</v>
      </c>
      <c r="P2112" s="9">
        <f>(Table1[[#This Row],[Expiration Date]]-Table1[[#This Row],[Manufacturing Date]])/365</f>
        <v>1</v>
      </c>
      <c r="Q2112" t="str">
        <f>IF(Table1[[#This Row],[Expiration Date]]-J2120&gt;12/31/2024,"not expired","expired")</f>
        <v>expired</v>
      </c>
      <c r="R2112">
        <f>Table1[[#This Row],[Discounted Price]]*0.95</f>
        <v>90.074249999999992</v>
      </c>
      <c r="S2112">
        <f>Table1[[#This Row],[Discounted Price]]*0.9</f>
        <v>85.333500000000001</v>
      </c>
      <c r="T2112">
        <f>Table1[[#This Row],[Discounted Price]]*0.8</f>
        <v>75.852000000000004</v>
      </c>
      <c r="U2112">
        <f>Table1[[#This Row],[Price]]*0.52</f>
        <v>54.781999999999996</v>
      </c>
      <c r="V2112">
        <f>(Table1[[#This Row],[Price]]-Table1[[#This Row],[Scrap value]])/2</f>
        <v>25.283999999999999</v>
      </c>
    </row>
    <row r="2113" spans="1:22" x14ac:dyDescent="0.25">
      <c r="A2113" t="s">
        <v>10115</v>
      </c>
      <c r="B2113" t="s">
        <v>22</v>
      </c>
      <c r="C2113" t="s">
        <v>47</v>
      </c>
      <c r="D2113" t="s">
        <v>10116</v>
      </c>
      <c r="E2113">
        <v>407.81</v>
      </c>
      <c r="F2113">
        <v>72</v>
      </c>
      <c r="G2113" t="s">
        <v>43729</v>
      </c>
      <c r="H2113" t="s">
        <v>10117</v>
      </c>
      <c r="I2113" s="1">
        <v>45000</v>
      </c>
      <c r="J2113" s="1">
        <v>45658</v>
      </c>
      <c r="K2113" t="s">
        <v>10118</v>
      </c>
      <c r="L2113" t="s">
        <v>10119</v>
      </c>
      <c r="M2113" t="s">
        <v>20</v>
      </c>
      <c r="N2113">
        <v>2</v>
      </c>
      <c r="O2113">
        <f>Table1[[#This Row],[Price]]-0.1*Table1[[#This Row],[Price]]</f>
        <v>367.029</v>
      </c>
      <c r="P2113" s="9">
        <f>(Table1[[#This Row],[Expiration Date]]-Table1[[#This Row],[Manufacturing Date]])/365</f>
        <v>1.8027397260273972</v>
      </c>
      <c r="Q2113" t="str">
        <f>IF(Table1[[#This Row],[Expiration Date]]-J2121&gt;12/31/2024,"not expired","expired")</f>
        <v>not expired</v>
      </c>
      <c r="R2113">
        <f>Table1[[#This Row],[Discounted Price]]*0.95</f>
        <v>348.67755</v>
      </c>
      <c r="S2113">
        <f>Table1[[#This Row],[Discounted Price]]*0.9</f>
        <v>330.3261</v>
      </c>
      <c r="T2113">
        <f>Table1[[#This Row],[Discounted Price]]*0.8</f>
        <v>293.6232</v>
      </c>
      <c r="U2113">
        <f>Table1[[#This Row],[Price]]*0.52</f>
        <v>212.06120000000001</v>
      </c>
      <c r="V2113">
        <f>(Table1[[#This Row],[Price]]-Table1[[#This Row],[Scrap value]])/2</f>
        <v>97.874399999999994</v>
      </c>
    </row>
    <row r="2114" spans="1:22" x14ac:dyDescent="0.25">
      <c r="A2114" t="s">
        <v>10120</v>
      </c>
      <c r="B2114" t="s">
        <v>29</v>
      </c>
      <c r="C2114" t="s">
        <v>47</v>
      </c>
      <c r="D2114" t="s">
        <v>10121</v>
      </c>
      <c r="E2114">
        <v>388.74</v>
      </c>
      <c r="F2114">
        <v>44</v>
      </c>
      <c r="G2114" t="s">
        <v>43729</v>
      </c>
      <c r="H2114" t="s">
        <v>10122</v>
      </c>
      <c r="I2114" s="1">
        <v>45137</v>
      </c>
      <c r="J2114" s="1">
        <v>45292</v>
      </c>
      <c r="K2114" t="s">
        <v>10123</v>
      </c>
      <c r="L2114" t="s">
        <v>10124</v>
      </c>
      <c r="M2114" t="s">
        <v>20</v>
      </c>
      <c r="N2114">
        <v>5</v>
      </c>
      <c r="O2114">
        <f>Table1[[#This Row],[Price]]-0.1*Table1[[#This Row],[Price]]</f>
        <v>349.86599999999999</v>
      </c>
      <c r="P2114" s="9">
        <f>(Table1[[#This Row],[Expiration Date]]-Table1[[#This Row],[Manufacturing Date]])/365</f>
        <v>0.42465753424657532</v>
      </c>
      <c r="Q2114" t="str">
        <f>IF(Table1[[#This Row],[Expiration Date]]-J2122&gt;12/31/2024,"not expired","expired")</f>
        <v>expired</v>
      </c>
      <c r="R2114">
        <f>Table1[[#This Row],[Discounted Price]]*0.95</f>
        <v>332.37269999999995</v>
      </c>
      <c r="S2114">
        <f>Table1[[#This Row],[Discounted Price]]*0.9</f>
        <v>314.87939999999998</v>
      </c>
      <c r="T2114">
        <f>Table1[[#This Row],[Discounted Price]]*0.8</f>
        <v>279.89280000000002</v>
      </c>
      <c r="U2114">
        <f>Table1[[#This Row],[Price]]*0.52</f>
        <v>202.1448</v>
      </c>
      <c r="V2114">
        <f>(Table1[[#This Row],[Price]]-Table1[[#This Row],[Scrap value]])/2</f>
        <v>93.297600000000003</v>
      </c>
    </row>
    <row r="2115" spans="1:22" x14ac:dyDescent="0.25">
      <c r="A2115" t="s">
        <v>10125</v>
      </c>
      <c r="B2115" t="s">
        <v>29</v>
      </c>
      <c r="C2115" t="s">
        <v>47</v>
      </c>
      <c r="D2115" t="s">
        <v>10126</v>
      </c>
      <c r="E2115">
        <v>30.11</v>
      </c>
      <c r="F2115">
        <v>33</v>
      </c>
      <c r="G2115" t="s">
        <v>43728</v>
      </c>
      <c r="H2115" t="s">
        <v>10127</v>
      </c>
      <c r="I2115" s="1">
        <v>45137</v>
      </c>
      <c r="J2115" s="1">
        <v>45292</v>
      </c>
      <c r="K2115" t="s">
        <v>10128</v>
      </c>
      <c r="L2115" t="s">
        <v>10129</v>
      </c>
      <c r="M2115" t="s">
        <v>27</v>
      </c>
      <c r="N2115">
        <v>2</v>
      </c>
      <c r="O2115">
        <f>Table1[[#This Row],[Price]]-0.1*Table1[[#This Row],[Price]]</f>
        <v>27.099</v>
      </c>
      <c r="P2115" s="9">
        <f>(Table1[[#This Row],[Expiration Date]]-Table1[[#This Row],[Manufacturing Date]])/365</f>
        <v>0.42465753424657532</v>
      </c>
      <c r="Q2115" t="str">
        <f>IF(Table1[[#This Row],[Expiration Date]]-J2123&gt;12/31/2024,"not expired","expired")</f>
        <v>expired</v>
      </c>
      <c r="R2115">
        <f>Table1[[#This Row],[Discounted Price]]*0.95</f>
        <v>25.744049999999998</v>
      </c>
      <c r="S2115">
        <f>Table1[[#This Row],[Discounted Price]]*0.9</f>
        <v>24.389099999999999</v>
      </c>
      <c r="T2115">
        <f>Table1[[#This Row],[Discounted Price]]*0.8</f>
        <v>21.679200000000002</v>
      </c>
      <c r="U2115">
        <f>Table1[[#This Row],[Price]]*0.52</f>
        <v>15.6572</v>
      </c>
      <c r="V2115">
        <f>(Table1[[#This Row],[Price]]-Table1[[#This Row],[Scrap value]])/2</f>
        <v>7.2263999999999999</v>
      </c>
    </row>
    <row r="2116" spans="1:22" x14ac:dyDescent="0.25">
      <c r="A2116" t="s">
        <v>10130</v>
      </c>
      <c r="B2116" t="s">
        <v>15</v>
      </c>
      <c r="C2116" t="s">
        <v>47</v>
      </c>
      <c r="D2116" t="s">
        <v>10131</v>
      </c>
      <c r="E2116">
        <v>276.24</v>
      </c>
      <c r="F2116">
        <v>76</v>
      </c>
      <c r="G2116" t="s">
        <v>43729</v>
      </c>
      <c r="H2116" t="s">
        <v>10132</v>
      </c>
      <c r="I2116" s="1">
        <v>45000</v>
      </c>
      <c r="J2116" s="1">
        <v>46023</v>
      </c>
      <c r="K2116" t="s">
        <v>10133</v>
      </c>
      <c r="L2116" t="s">
        <v>10134</v>
      </c>
      <c r="M2116" t="s">
        <v>45</v>
      </c>
      <c r="N2116">
        <v>2</v>
      </c>
      <c r="O2116">
        <f>Table1[[#This Row],[Price]]-0.1*Table1[[#This Row],[Price]]</f>
        <v>248.61600000000001</v>
      </c>
      <c r="P2116" s="9">
        <f>(Table1[[#This Row],[Expiration Date]]-Table1[[#This Row],[Manufacturing Date]])/365</f>
        <v>2.8027397260273972</v>
      </c>
      <c r="Q2116" t="str">
        <f>IF(Table1[[#This Row],[Expiration Date]]-J2124&gt;12/31/2024,"not expired","expired")</f>
        <v>not expired</v>
      </c>
      <c r="R2116">
        <f>Table1[[#This Row],[Discounted Price]]*0.95</f>
        <v>236.18520000000001</v>
      </c>
      <c r="S2116">
        <f>Table1[[#This Row],[Discounted Price]]*0.9</f>
        <v>223.7544</v>
      </c>
      <c r="T2116">
        <f>Table1[[#This Row],[Discounted Price]]*0.8</f>
        <v>198.89280000000002</v>
      </c>
      <c r="U2116">
        <f>Table1[[#This Row],[Price]]*0.52</f>
        <v>143.6448</v>
      </c>
      <c r="V2116">
        <f>(Table1[[#This Row],[Price]]-Table1[[#This Row],[Scrap value]])/2</f>
        <v>66.297600000000003</v>
      </c>
    </row>
    <row r="2117" spans="1:22" x14ac:dyDescent="0.25">
      <c r="A2117" t="s">
        <v>10135</v>
      </c>
      <c r="B2117" t="s">
        <v>35</v>
      </c>
      <c r="C2117" t="s">
        <v>47</v>
      </c>
      <c r="D2117" t="s">
        <v>10136</v>
      </c>
      <c r="E2117">
        <v>473.8</v>
      </c>
      <c r="F2117">
        <v>8</v>
      </c>
      <c r="G2117" t="s">
        <v>43730</v>
      </c>
      <c r="H2117" t="s">
        <v>5528</v>
      </c>
      <c r="I2117" s="1">
        <v>45000</v>
      </c>
      <c r="J2117" s="1">
        <v>45658</v>
      </c>
      <c r="K2117" t="s">
        <v>10137</v>
      </c>
      <c r="L2117" t="s">
        <v>10138</v>
      </c>
      <c r="M2117" t="s">
        <v>45</v>
      </c>
      <c r="N2117">
        <v>5</v>
      </c>
      <c r="O2117">
        <f>Table1[[#This Row],[Price]]-0.1*Table1[[#This Row],[Price]]</f>
        <v>426.42</v>
      </c>
      <c r="P2117" s="9">
        <f>(Table1[[#This Row],[Expiration Date]]-Table1[[#This Row],[Manufacturing Date]])/365</f>
        <v>1.8027397260273972</v>
      </c>
      <c r="Q2117" t="str">
        <f>IF(Table1[[#This Row],[Expiration Date]]-J2125&gt;12/31/2024,"not expired","expired")</f>
        <v>expired</v>
      </c>
      <c r="R2117">
        <f>Table1[[#This Row],[Discounted Price]]*0.95</f>
        <v>405.09899999999999</v>
      </c>
      <c r="S2117">
        <f>Table1[[#This Row],[Discounted Price]]*0.9</f>
        <v>383.77800000000002</v>
      </c>
      <c r="T2117">
        <f>Table1[[#This Row],[Discounted Price]]*0.8</f>
        <v>341.13600000000002</v>
      </c>
      <c r="U2117">
        <f>Table1[[#This Row],[Price]]*0.52</f>
        <v>246.376</v>
      </c>
      <c r="V2117">
        <f>(Table1[[#This Row],[Price]]-Table1[[#This Row],[Scrap value]])/2</f>
        <v>113.712</v>
      </c>
    </row>
    <row r="2118" spans="1:22" x14ac:dyDescent="0.25">
      <c r="A2118" t="s">
        <v>10139</v>
      </c>
      <c r="B2118" t="s">
        <v>22</v>
      </c>
      <c r="C2118" t="s">
        <v>47</v>
      </c>
      <c r="D2118" t="s">
        <v>10140</v>
      </c>
      <c r="E2118">
        <v>220.5</v>
      </c>
      <c r="F2118">
        <v>68</v>
      </c>
      <c r="G2118" t="s">
        <v>43730</v>
      </c>
      <c r="H2118" t="s">
        <v>6645</v>
      </c>
      <c r="I2118" s="1">
        <v>44927</v>
      </c>
      <c r="J2118" s="1">
        <v>45292</v>
      </c>
      <c r="K2118" t="s">
        <v>10141</v>
      </c>
      <c r="L2118" t="s">
        <v>10142</v>
      </c>
      <c r="M2118" t="s">
        <v>20</v>
      </c>
      <c r="N2118">
        <v>2</v>
      </c>
      <c r="O2118">
        <f>Table1[[#This Row],[Price]]-0.1*Table1[[#This Row],[Price]]</f>
        <v>198.45</v>
      </c>
      <c r="P2118" s="9">
        <f>(Table1[[#This Row],[Expiration Date]]-Table1[[#This Row],[Manufacturing Date]])/365</f>
        <v>1</v>
      </c>
      <c r="Q2118" t="str">
        <f>IF(Table1[[#This Row],[Expiration Date]]-J2126&gt;12/31/2024,"not expired","expired")</f>
        <v>expired</v>
      </c>
      <c r="R2118">
        <f>Table1[[#This Row],[Discounted Price]]*0.95</f>
        <v>188.52749999999997</v>
      </c>
      <c r="S2118">
        <f>Table1[[#This Row],[Discounted Price]]*0.9</f>
        <v>178.60499999999999</v>
      </c>
      <c r="T2118">
        <f>Table1[[#This Row],[Discounted Price]]*0.8</f>
        <v>158.76</v>
      </c>
      <c r="U2118">
        <f>Table1[[#This Row],[Price]]*0.52</f>
        <v>114.66000000000001</v>
      </c>
      <c r="V2118">
        <f>(Table1[[#This Row],[Price]]-Table1[[#This Row],[Scrap value]])/2</f>
        <v>52.919999999999995</v>
      </c>
    </row>
    <row r="2119" spans="1:22" x14ac:dyDescent="0.25">
      <c r="A2119" t="s">
        <v>10143</v>
      </c>
      <c r="B2119" t="s">
        <v>15</v>
      </c>
      <c r="C2119" t="s">
        <v>47</v>
      </c>
      <c r="D2119" t="s">
        <v>10144</v>
      </c>
      <c r="E2119">
        <v>250.96</v>
      </c>
      <c r="F2119">
        <v>13</v>
      </c>
      <c r="G2119" t="s">
        <v>43730</v>
      </c>
      <c r="H2119" t="s">
        <v>10145</v>
      </c>
      <c r="I2119" s="1">
        <v>45137</v>
      </c>
      <c r="J2119" s="1">
        <v>46023</v>
      </c>
      <c r="K2119" t="s">
        <v>10146</v>
      </c>
      <c r="L2119" t="s">
        <v>10147</v>
      </c>
      <c r="M2119" t="s">
        <v>45</v>
      </c>
      <c r="N2119">
        <v>5</v>
      </c>
      <c r="O2119">
        <f>Table1[[#This Row],[Price]]-0.1*Table1[[#This Row],[Price]]</f>
        <v>225.864</v>
      </c>
      <c r="P2119" s="9">
        <f>(Table1[[#This Row],[Expiration Date]]-Table1[[#This Row],[Manufacturing Date]])/365</f>
        <v>2.4273972602739726</v>
      </c>
      <c r="Q2119" t="str">
        <f>IF(Table1[[#This Row],[Expiration Date]]-J2127&gt;12/31/2024,"not expired","expired")</f>
        <v>not expired</v>
      </c>
      <c r="R2119">
        <f>Table1[[#This Row],[Discounted Price]]*0.95</f>
        <v>214.57079999999999</v>
      </c>
      <c r="S2119">
        <f>Table1[[#This Row],[Discounted Price]]*0.9</f>
        <v>203.27760000000001</v>
      </c>
      <c r="T2119">
        <f>Table1[[#This Row],[Discounted Price]]*0.8</f>
        <v>180.69120000000001</v>
      </c>
      <c r="U2119">
        <f>Table1[[#This Row],[Price]]*0.52</f>
        <v>130.4992</v>
      </c>
      <c r="V2119">
        <f>(Table1[[#This Row],[Price]]-Table1[[#This Row],[Scrap value]])/2</f>
        <v>60.230400000000003</v>
      </c>
    </row>
    <row r="2120" spans="1:22" x14ac:dyDescent="0.25">
      <c r="A2120" t="s">
        <v>10148</v>
      </c>
      <c r="B2120" t="s">
        <v>22</v>
      </c>
      <c r="C2120" t="s">
        <v>47</v>
      </c>
      <c r="D2120" t="s">
        <v>10149</v>
      </c>
      <c r="E2120">
        <v>72.3</v>
      </c>
      <c r="F2120">
        <v>92</v>
      </c>
      <c r="G2120" t="s">
        <v>43728</v>
      </c>
      <c r="H2120" t="s">
        <v>6909</v>
      </c>
      <c r="I2120" s="1">
        <v>44927</v>
      </c>
      <c r="J2120" s="1">
        <v>45658</v>
      </c>
      <c r="K2120" t="s">
        <v>10150</v>
      </c>
      <c r="L2120" t="s">
        <v>10151</v>
      </c>
      <c r="M2120" t="s">
        <v>27</v>
      </c>
      <c r="N2120">
        <v>3</v>
      </c>
      <c r="O2120">
        <f>Table1[[#This Row],[Price]]-0.1*Table1[[#This Row],[Price]]</f>
        <v>65.069999999999993</v>
      </c>
      <c r="P2120" s="9">
        <f>(Table1[[#This Row],[Expiration Date]]-Table1[[#This Row],[Manufacturing Date]])/365</f>
        <v>2.0027397260273974</v>
      </c>
      <c r="Q2120" t="str">
        <f>IF(Table1[[#This Row],[Expiration Date]]-J2128&gt;12/31/2024,"not expired","expired")</f>
        <v>expired</v>
      </c>
      <c r="R2120">
        <f>Table1[[#This Row],[Discounted Price]]*0.95</f>
        <v>61.816499999999991</v>
      </c>
      <c r="S2120">
        <f>Table1[[#This Row],[Discounted Price]]*0.9</f>
        <v>58.562999999999995</v>
      </c>
      <c r="T2120">
        <f>Table1[[#This Row],[Discounted Price]]*0.8</f>
        <v>52.055999999999997</v>
      </c>
      <c r="U2120">
        <f>Table1[[#This Row],[Price]]*0.52</f>
        <v>37.595999999999997</v>
      </c>
      <c r="V2120">
        <f>(Table1[[#This Row],[Price]]-Table1[[#This Row],[Scrap value]])/2</f>
        <v>17.352</v>
      </c>
    </row>
    <row r="2121" spans="1:22" x14ac:dyDescent="0.25">
      <c r="A2121" t="s">
        <v>10152</v>
      </c>
      <c r="B2121" t="s">
        <v>29</v>
      </c>
      <c r="C2121" t="s">
        <v>47</v>
      </c>
      <c r="D2121" t="s">
        <v>10153</v>
      </c>
      <c r="E2121">
        <v>300.29000000000002</v>
      </c>
      <c r="F2121">
        <v>4</v>
      </c>
      <c r="G2121" t="s">
        <v>43728</v>
      </c>
      <c r="H2121" t="s">
        <v>10154</v>
      </c>
      <c r="I2121" s="1">
        <v>45000</v>
      </c>
      <c r="J2121" s="1">
        <v>45292</v>
      </c>
      <c r="K2121" t="s">
        <v>10155</v>
      </c>
      <c r="L2121" t="s">
        <v>10156</v>
      </c>
      <c r="M2121" t="s">
        <v>20</v>
      </c>
      <c r="N2121">
        <v>2</v>
      </c>
      <c r="O2121">
        <f>Table1[[#This Row],[Price]]-0.1*Table1[[#This Row],[Price]]</f>
        <v>270.26100000000002</v>
      </c>
      <c r="P2121" s="9">
        <f>(Table1[[#This Row],[Expiration Date]]-Table1[[#This Row],[Manufacturing Date]])/365</f>
        <v>0.8</v>
      </c>
      <c r="Q2121" t="str">
        <f>IF(Table1[[#This Row],[Expiration Date]]-J2129&gt;12/31/2024,"not expired","expired")</f>
        <v>expired</v>
      </c>
      <c r="R2121">
        <f>Table1[[#This Row],[Discounted Price]]*0.95</f>
        <v>256.74795</v>
      </c>
      <c r="S2121">
        <f>Table1[[#This Row],[Discounted Price]]*0.9</f>
        <v>243.23490000000004</v>
      </c>
      <c r="T2121">
        <f>Table1[[#This Row],[Discounted Price]]*0.8</f>
        <v>216.20880000000002</v>
      </c>
      <c r="U2121">
        <f>Table1[[#This Row],[Price]]*0.52</f>
        <v>156.1508</v>
      </c>
      <c r="V2121">
        <f>(Table1[[#This Row],[Price]]-Table1[[#This Row],[Scrap value]])/2</f>
        <v>72.069600000000008</v>
      </c>
    </row>
    <row r="2122" spans="1:22" x14ac:dyDescent="0.25">
      <c r="A2122" t="s">
        <v>10157</v>
      </c>
      <c r="B2122" t="s">
        <v>29</v>
      </c>
      <c r="C2122" t="s">
        <v>47</v>
      </c>
      <c r="D2122" t="s">
        <v>10158</v>
      </c>
      <c r="E2122">
        <v>324.36</v>
      </c>
      <c r="F2122">
        <v>55</v>
      </c>
      <c r="G2122" t="s">
        <v>43730</v>
      </c>
      <c r="H2122" t="s">
        <v>867</v>
      </c>
      <c r="I2122" s="1">
        <v>45000</v>
      </c>
      <c r="J2122" s="1">
        <v>45658</v>
      </c>
      <c r="K2122" t="s">
        <v>10159</v>
      </c>
      <c r="L2122" t="s">
        <v>10160</v>
      </c>
      <c r="M2122" t="s">
        <v>20</v>
      </c>
      <c r="N2122">
        <v>5</v>
      </c>
      <c r="O2122">
        <f>Table1[[#This Row],[Price]]-0.1*Table1[[#This Row],[Price]]</f>
        <v>291.92400000000004</v>
      </c>
      <c r="P2122" s="9">
        <f>(Table1[[#This Row],[Expiration Date]]-Table1[[#This Row],[Manufacturing Date]])/365</f>
        <v>1.8027397260273972</v>
      </c>
      <c r="Q2122" t="str">
        <f>IF(Table1[[#This Row],[Expiration Date]]-J2130&gt;12/31/2024,"not expired","expired")</f>
        <v>expired</v>
      </c>
      <c r="R2122">
        <f>Table1[[#This Row],[Discounted Price]]*0.95</f>
        <v>277.32780000000002</v>
      </c>
      <c r="S2122">
        <f>Table1[[#This Row],[Discounted Price]]*0.9</f>
        <v>262.73160000000001</v>
      </c>
      <c r="T2122">
        <f>Table1[[#This Row],[Discounted Price]]*0.8</f>
        <v>233.53920000000005</v>
      </c>
      <c r="U2122">
        <f>Table1[[#This Row],[Price]]*0.52</f>
        <v>168.66720000000001</v>
      </c>
      <c r="V2122">
        <f>(Table1[[#This Row],[Price]]-Table1[[#This Row],[Scrap value]])/2</f>
        <v>77.846400000000003</v>
      </c>
    </row>
    <row r="2123" spans="1:22" x14ac:dyDescent="0.25">
      <c r="A2123" t="s">
        <v>10161</v>
      </c>
      <c r="B2123" t="s">
        <v>29</v>
      </c>
      <c r="C2123" t="s">
        <v>47</v>
      </c>
      <c r="D2123" t="s">
        <v>10162</v>
      </c>
      <c r="E2123">
        <v>428.52</v>
      </c>
      <c r="F2123">
        <v>61</v>
      </c>
      <c r="G2123" t="s">
        <v>43729</v>
      </c>
      <c r="H2123" t="s">
        <v>10163</v>
      </c>
      <c r="I2123" s="1">
        <v>44927</v>
      </c>
      <c r="J2123" s="1">
        <v>45658</v>
      </c>
      <c r="K2123" t="s">
        <v>10164</v>
      </c>
      <c r="L2123" t="s">
        <v>10165</v>
      </c>
      <c r="M2123" t="s">
        <v>27</v>
      </c>
      <c r="N2123">
        <v>4</v>
      </c>
      <c r="O2123">
        <f>Table1[[#This Row],[Price]]-0.1*Table1[[#This Row],[Price]]</f>
        <v>385.66800000000001</v>
      </c>
      <c r="P2123" s="9">
        <f>(Table1[[#This Row],[Expiration Date]]-Table1[[#This Row],[Manufacturing Date]])/365</f>
        <v>2.0027397260273974</v>
      </c>
      <c r="Q2123" t="str">
        <f>IF(Table1[[#This Row],[Expiration Date]]-J2131&gt;12/31/2024,"not expired","expired")</f>
        <v>expired</v>
      </c>
      <c r="R2123">
        <f>Table1[[#This Row],[Discounted Price]]*0.95</f>
        <v>366.38459999999998</v>
      </c>
      <c r="S2123">
        <f>Table1[[#This Row],[Discounted Price]]*0.9</f>
        <v>347.10120000000001</v>
      </c>
      <c r="T2123">
        <f>Table1[[#This Row],[Discounted Price]]*0.8</f>
        <v>308.53440000000001</v>
      </c>
      <c r="U2123">
        <f>Table1[[#This Row],[Price]]*0.52</f>
        <v>222.8304</v>
      </c>
      <c r="V2123">
        <f>(Table1[[#This Row],[Price]]-Table1[[#This Row],[Scrap value]])/2</f>
        <v>102.84479999999999</v>
      </c>
    </row>
    <row r="2124" spans="1:22" x14ac:dyDescent="0.25">
      <c r="A2124" t="s">
        <v>10166</v>
      </c>
      <c r="B2124" t="s">
        <v>29</v>
      </c>
      <c r="C2124" t="s">
        <v>47</v>
      </c>
      <c r="D2124" t="s">
        <v>10167</v>
      </c>
      <c r="E2124">
        <v>400.25</v>
      </c>
      <c r="F2124">
        <v>78</v>
      </c>
      <c r="G2124" t="s">
        <v>43730</v>
      </c>
      <c r="H2124" t="s">
        <v>10168</v>
      </c>
      <c r="I2124" s="1">
        <v>45000</v>
      </c>
      <c r="J2124" s="1">
        <v>45658</v>
      </c>
      <c r="K2124" t="s">
        <v>10169</v>
      </c>
      <c r="L2124" t="s">
        <v>10170</v>
      </c>
      <c r="M2124" t="s">
        <v>27</v>
      </c>
      <c r="N2124">
        <v>5</v>
      </c>
      <c r="O2124">
        <f>Table1[[#This Row],[Price]]-0.1*Table1[[#This Row],[Price]]</f>
        <v>360.22500000000002</v>
      </c>
      <c r="P2124" s="9">
        <f>(Table1[[#This Row],[Expiration Date]]-Table1[[#This Row],[Manufacturing Date]])/365</f>
        <v>1.8027397260273972</v>
      </c>
      <c r="Q2124" t="str">
        <f>IF(Table1[[#This Row],[Expiration Date]]-J2132&gt;12/31/2024,"not expired","expired")</f>
        <v>expired</v>
      </c>
      <c r="R2124">
        <f>Table1[[#This Row],[Discounted Price]]*0.95</f>
        <v>342.21375</v>
      </c>
      <c r="S2124">
        <f>Table1[[#This Row],[Discounted Price]]*0.9</f>
        <v>324.20250000000004</v>
      </c>
      <c r="T2124">
        <f>Table1[[#This Row],[Discounted Price]]*0.8</f>
        <v>288.18</v>
      </c>
      <c r="U2124">
        <f>Table1[[#This Row],[Price]]*0.52</f>
        <v>208.13</v>
      </c>
      <c r="V2124">
        <f>(Table1[[#This Row],[Price]]-Table1[[#This Row],[Scrap value]])/2</f>
        <v>96.06</v>
      </c>
    </row>
    <row r="2125" spans="1:22" x14ac:dyDescent="0.25">
      <c r="A2125" t="s">
        <v>10171</v>
      </c>
      <c r="B2125" t="s">
        <v>29</v>
      </c>
      <c r="C2125" t="s">
        <v>47</v>
      </c>
      <c r="D2125" t="s">
        <v>10172</v>
      </c>
      <c r="E2125">
        <v>146.19</v>
      </c>
      <c r="F2125">
        <v>68</v>
      </c>
      <c r="G2125" t="s">
        <v>43729</v>
      </c>
      <c r="H2125" t="s">
        <v>10173</v>
      </c>
      <c r="I2125" s="1">
        <v>45137</v>
      </c>
      <c r="J2125" s="1">
        <v>45658</v>
      </c>
      <c r="K2125" t="s">
        <v>10174</v>
      </c>
      <c r="L2125" t="s">
        <v>10175</v>
      </c>
      <c r="M2125" t="s">
        <v>20</v>
      </c>
      <c r="N2125">
        <v>1</v>
      </c>
      <c r="O2125">
        <f>Table1[[#This Row],[Price]]-0.1*Table1[[#This Row],[Price]]</f>
        <v>131.571</v>
      </c>
      <c r="P2125" s="9">
        <f>(Table1[[#This Row],[Expiration Date]]-Table1[[#This Row],[Manufacturing Date]])/365</f>
        <v>1.4273972602739726</v>
      </c>
      <c r="Q2125" t="str">
        <f>IF(Table1[[#This Row],[Expiration Date]]-J2133&gt;12/31/2024,"not expired","expired")</f>
        <v>expired</v>
      </c>
      <c r="R2125">
        <f>Table1[[#This Row],[Discounted Price]]*0.95</f>
        <v>124.99244999999999</v>
      </c>
      <c r="S2125">
        <f>Table1[[#This Row],[Discounted Price]]*0.9</f>
        <v>118.4139</v>
      </c>
      <c r="T2125">
        <f>Table1[[#This Row],[Discounted Price]]*0.8</f>
        <v>105.2568</v>
      </c>
      <c r="U2125">
        <f>Table1[[#This Row],[Price]]*0.52</f>
        <v>76.018799999999999</v>
      </c>
      <c r="V2125">
        <f>(Table1[[#This Row],[Price]]-Table1[[#This Row],[Scrap value]])/2</f>
        <v>35.085599999999999</v>
      </c>
    </row>
    <row r="2126" spans="1:22" x14ac:dyDescent="0.25">
      <c r="A2126" t="s">
        <v>10176</v>
      </c>
      <c r="B2126" t="s">
        <v>15</v>
      </c>
      <c r="C2126" t="s">
        <v>47</v>
      </c>
      <c r="D2126" t="s">
        <v>10177</v>
      </c>
      <c r="E2126">
        <v>354.55</v>
      </c>
      <c r="F2126">
        <v>86</v>
      </c>
      <c r="G2126" t="s">
        <v>43729</v>
      </c>
      <c r="H2126" t="s">
        <v>1785</v>
      </c>
      <c r="I2126" s="1">
        <v>44927</v>
      </c>
      <c r="J2126" s="1">
        <v>46023</v>
      </c>
      <c r="K2126" t="s">
        <v>10178</v>
      </c>
      <c r="L2126" t="s">
        <v>10179</v>
      </c>
      <c r="M2126" t="s">
        <v>20</v>
      </c>
      <c r="N2126">
        <v>4</v>
      </c>
      <c r="O2126">
        <f>Table1[[#This Row],[Price]]-0.1*Table1[[#This Row],[Price]]</f>
        <v>319.09500000000003</v>
      </c>
      <c r="P2126" s="9">
        <f>(Table1[[#This Row],[Expiration Date]]-Table1[[#This Row],[Manufacturing Date]])/365</f>
        <v>3.0027397260273974</v>
      </c>
      <c r="Q2126" t="str">
        <f>IF(Table1[[#This Row],[Expiration Date]]-J2134&gt;12/31/2024,"not expired","expired")</f>
        <v>not expired</v>
      </c>
      <c r="R2126">
        <f>Table1[[#This Row],[Discounted Price]]*0.95</f>
        <v>303.14025000000004</v>
      </c>
      <c r="S2126">
        <f>Table1[[#This Row],[Discounted Price]]*0.9</f>
        <v>287.18550000000005</v>
      </c>
      <c r="T2126">
        <f>Table1[[#This Row],[Discounted Price]]*0.8</f>
        <v>255.27600000000004</v>
      </c>
      <c r="U2126">
        <f>Table1[[#This Row],[Price]]*0.52</f>
        <v>184.36600000000001</v>
      </c>
      <c r="V2126">
        <f>(Table1[[#This Row],[Price]]-Table1[[#This Row],[Scrap value]])/2</f>
        <v>85.091999999999999</v>
      </c>
    </row>
    <row r="2127" spans="1:22" x14ac:dyDescent="0.25">
      <c r="A2127" t="s">
        <v>10180</v>
      </c>
      <c r="B2127" t="s">
        <v>15</v>
      </c>
      <c r="C2127" t="s">
        <v>47</v>
      </c>
      <c r="D2127" t="s">
        <v>10181</v>
      </c>
      <c r="E2127">
        <v>93.58</v>
      </c>
      <c r="F2127">
        <v>35</v>
      </c>
      <c r="G2127" t="s">
        <v>43729</v>
      </c>
      <c r="H2127" t="s">
        <v>1485</v>
      </c>
      <c r="I2127" s="1">
        <v>44927</v>
      </c>
      <c r="J2127" s="1">
        <v>45658</v>
      </c>
      <c r="K2127" t="s">
        <v>10182</v>
      </c>
      <c r="L2127" t="s">
        <v>10183</v>
      </c>
      <c r="M2127" t="s">
        <v>27</v>
      </c>
      <c r="N2127">
        <v>1</v>
      </c>
      <c r="O2127">
        <f>Table1[[#This Row],[Price]]-0.1*Table1[[#This Row],[Price]]</f>
        <v>84.221999999999994</v>
      </c>
      <c r="P2127" s="9">
        <f>(Table1[[#This Row],[Expiration Date]]-Table1[[#This Row],[Manufacturing Date]])/365</f>
        <v>2.0027397260273974</v>
      </c>
      <c r="Q2127" t="str">
        <f>IF(Table1[[#This Row],[Expiration Date]]-J2135&gt;12/31/2024,"not expired","expired")</f>
        <v>not expired</v>
      </c>
      <c r="R2127">
        <f>Table1[[#This Row],[Discounted Price]]*0.95</f>
        <v>80.010899999999992</v>
      </c>
      <c r="S2127">
        <f>Table1[[#This Row],[Discounted Price]]*0.9</f>
        <v>75.799799999999991</v>
      </c>
      <c r="T2127">
        <f>Table1[[#This Row],[Discounted Price]]*0.8</f>
        <v>67.377600000000001</v>
      </c>
      <c r="U2127">
        <f>Table1[[#This Row],[Price]]*0.52</f>
        <v>48.6616</v>
      </c>
      <c r="V2127">
        <f>(Table1[[#This Row],[Price]]-Table1[[#This Row],[Scrap value]])/2</f>
        <v>22.459199999999999</v>
      </c>
    </row>
    <row r="2128" spans="1:22" x14ac:dyDescent="0.25">
      <c r="A2128" t="s">
        <v>10184</v>
      </c>
      <c r="B2128" t="s">
        <v>35</v>
      </c>
      <c r="C2128" t="s">
        <v>47</v>
      </c>
      <c r="D2128" t="s">
        <v>10185</v>
      </c>
      <c r="E2128">
        <v>103.33</v>
      </c>
      <c r="F2128">
        <v>28</v>
      </c>
      <c r="G2128" t="s">
        <v>43728</v>
      </c>
      <c r="H2128" t="s">
        <v>124</v>
      </c>
      <c r="I2128" s="1">
        <v>44927</v>
      </c>
      <c r="J2128" s="1">
        <v>46023</v>
      </c>
      <c r="K2128" t="s">
        <v>10186</v>
      </c>
      <c r="L2128" t="s">
        <v>10187</v>
      </c>
      <c r="M2128" t="s">
        <v>20</v>
      </c>
      <c r="N2128">
        <v>1</v>
      </c>
      <c r="O2128">
        <f>Table1[[#This Row],[Price]]-0.1*Table1[[#This Row],[Price]]</f>
        <v>92.997</v>
      </c>
      <c r="P2128" s="9">
        <f>(Table1[[#This Row],[Expiration Date]]-Table1[[#This Row],[Manufacturing Date]])/365</f>
        <v>3.0027397260273974</v>
      </c>
      <c r="Q2128" t="str">
        <f>IF(Table1[[#This Row],[Expiration Date]]-J2136&gt;12/31/2024,"not expired","expired")</f>
        <v>not expired</v>
      </c>
      <c r="R2128">
        <f>Table1[[#This Row],[Discounted Price]]*0.95</f>
        <v>88.347149999999999</v>
      </c>
      <c r="S2128">
        <f>Table1[[#This Row],[Discounted Price]]*0.9</f>
        <v>83.697299999999998</v>
      </c>
      <c r="T2128">
        <f>Table1[[#This Row],[Discounted Price]]*0.8</f>
        <v>74.397599999999997</v>
      </c>
      <c r="U2128">
        <f>Table1[[#This Row],[Price]]*0.52</f>
        <v>53.7316</v>
      </c>
      <c r="V2128">
        <f>(Table1[[#This Row],[Price]]-Table1[[#This Row],[Scrap value]])/2</f>
        <v>24.799199999999999</v>
      </c>
    </row>
    <row r="2129" spans="1:22" x14ac:dyDescent="0.25">
      <c r="A2129" t="s">
        <v>10188</v>
      </c>
      <c r="B2129" t="s">
        <v>22</v>
      </c>
      <c r="C2129" t="s">
        <v>47</v>
      </c>
      <c r="D2129" t="s">
        <v>10189</v>
      </c>
      <c r="E2129">
        <v>85.37</v>
      </c>
      <c r="F2129">
        <v>64</v>
      </c>
      <c r="G2129" t="s">
        <v>43728</v>
      </c>
      <c r="H2129" t="s">
        <v>10190</v>
      </c>
      <c r="I2129" s="1">
        <v>45000</v>
      </c>
      <c r="J2129" s="1">
        <v>45292</v>
      </c>
      <c r="K2129" t="s">
        <v>10191</v>
      </c>
      <c r="L2129" t="s">
        <v>10192</v>
      </c>
      <c r="M2129" t="s">
        <v>27</v>
      </c>
      <c r="N2129">
        <v>5</v>
      </c>
      <c r="O2129">
        <f>Table1[[#This Row],[Price]]-0.1*Table1[[#This Row],[Price]]</f>
        <v>76.832999999999998</v>
      </c>
      <c r="P2129" s="9">
        <f>(Table1[[#This Row],[Expiration Date]]-Table1[[#This Row],[Manufacturing Date]])/365</f>
        <v>0.8</v>
      </c>
      <c r="Q2129" t="str">
        <f>IF(Table1[[#This Row],[Expiration Date]]-J2137&gt;12/31/2024,"not expired","expired")</f>
        <v>expired</v>
      </c>
      <c r="R2129">
        <f>Table1[[#This Row],[Discounted Price]]*0.95</f>
        <v>72.991349999999997</v>
      </c>
      <c r="S2129">
        <f>Table1[[#This Row],[Discounted Price]]*0.9</f>
        <v>69.149699999999996</v>
      </c>
      <c r="T2129">
        <f>Table1[[#This Row],[Discounted Price]]*0.8</f>
        <v>61.4664</v>
      </c>
      <c r="U2129">
        <f>Table1[[#This Row],[Price]]*0.52</f>
        <v>44.392400000000002</v>
      </c>
      <c r="V2129">
        <f>(Table1[[#This Row],[Price]]-Table1[[#This Row],[Scrap value]])/2</f>
        <v>20.488800000000001</v>
      </c>
    </row>
    <row r="2130" spans="1:22" x14ac:dyDescent="0.25">
      <c r="A2130" t="s">
        <v>10193</v>
      </c>
      <c r="B2130" t="s">
        <v>29</v>
      </c>
      <c r="C2130" t="s">
        <v>47</v>
      </c>
      <c r="D2130" t="s">
        <v>10194</v>
      </c>
      <c r="E2130">
        <v>318.63</v>
      </c>
      <c r="F2130">
        <v>42</v>
      </c>
      <c r="G2130" t="s">
        <v>43728</v>
      </c>
      <c r="H2130" t="s">
        <v>867</v>
      </c>
      <c r="I2130" s="1">
        <v>45137</v>
      </c>
      <c r="J2130" s="1">
        <v>46023</v>
      </c>
      <c r="K2130" t="s">
        <v>10195</v>
      </c>
      <c r="L2130" t="s">
        <v>10196</v>
      </c>
      <c r="M2130" t="s">
        <v>20</v>
      </c>
      <c r="N2130">
        <v>3</v>
      </c>
      <c r="O2130">
        <f>Table1[[#This Row],[Price]]-0.1*Table1[[#This Row],[Price]]</f>
        <v>286.767</v>
      </c>
      <c r="P2130" s="9">
        <f>(Table1[[#This Row],[Expiration Date]]-Table1[[#This Row],[Manufacturing Date]])/365</f>
        <v>2.4273972602739726</v>
      </c>
      <c r="Q2130" t="str">
        <f>IF(Table1[[#This Row],[Expiration Date]]-J2138&gt;12/31/2024,"not expired","expired")</f>
        <v>not expired</v>
      </c>
      <c r="R2130">
        <f>Table1[[#This Row],[Discounted Price]]*0.95</f>
        <v>272.42865</v>
      </c>
      <c r="S2130">
        <f>Table1[[#This Row],[Discounted Price]]*0.9</f>
        <v>258.09030000000001</v>
      </c>
      <c r="T2130">
        <f>Table1[[#This Row],[Discounted Price]]*0.8</f>
        <v>229.4136</v>
      </c>
      <c r="U2130">
        <f>Table1[[#This Row],[Price]]*0.52</f>
        <v>165.6876</v>
      </c>
      <c r="V2130">
        <f>(Table1[[#This Row],[Price]]-Table1[[#This Row],[Scrap value]])/2</f>
        <v>76.471199999999996</v>
      </c>
    </row>
    <row r="2131" spans="1:22" x14ac:dyDescent="0.25">
      <c r="A2131" t="s">
        <v>10197</v>
      </c>
      <c r="B2131" t="s">
        <v>22</v>
      </c>
      <c r="C2131" t="s">
        <v>47</v>
      </c>
      <c r="D2131" t="s">
        <v>10198</v>
      </c>
      <c r="E2131">
        <v>91.75</v>
      </c>
      <c r="F2131">
        <v>14</v>
      </c>
      <c r="G2131" t="s">
        <v>43730</v>
      </c>
      <c r="H2131" t="s">
        <v>10199</v>
      </c>
      <c r="I2131" s="1">
        <v>45137</v>
      </c>
      <c r="J2131" s="1">
        <v>46023</v>
      </c>
      <c r="K2131" t="s">
        <v>10200</v>
      </c>
      <c r="L2131" t="s">
        <v>10201</v>
      </c>
      <c r="M2131" t="s">
        <v>45</v>
      </c>
      <c r="N2131">
        <v>4</v>
      </c>
      <c r="O2131">
        <f>Table1[[#This Row],[Price]]-0.1*Table1[[#This Row],[Price]]</f>
        <v>82.575000000000003</v>
      </c>
      <c r="P2131" s="9">
        <f>(Table1[[#This Row],[Expiration Date]]-Table1[[#This Row],[Manufacturing Date]])/365</f>
        <v>2.4273972602739726</v>
      </c>
      <c r="Q2131" t="str">
        <f>IF(Table1[[#This Row],[Expiration Date]]-J2139&gt;12/31/2024,"not expired","expired")</f>
        <v>expired</v>
      </c>
      <c r="R2131">
        <f>Table1[[#This Row],[Discounted Price]]*0.95</f>
        <v>78.446249999999992</v>
      </c>
      <c r="S2131">
        <f>Table1[[#This Row],[Discounted Price]]*0.9</f>
        <v>74.31750000000001</v>
      </c>
      <c r="T2131">
        <f>Table1[[#This Row],[Discounted Price]]*0.8</f>
        <v>66.06</v>
      </c>
      <c r="U2131">
        <f>Table1[[#This Row],[Price]]*0.52</f>
        <v>47.71</v>
      </c>
      <c r="V2131">
        <f>(Table1[[#This Row],[Price]]-Table1[[#This Row],[Scrap value]])/2</f>
        <v>22.02</v>
      </c>
    </row>
    <row r="2132" spans="1:22" x14ac:dyDescent="0.25">
      <c r="A2132" t="s">
        <v>10202</v>
      </c>
      <c r="B2132" t="s">
        <v>22</v>
      </c>
      <c r="C2132" t="s">
        <v>47</v>
      </c>
      <c r="D2132" t="s">
        <v>10203</v>
      </c>
      <c r="E2132">
        <v>347.5</v>
      </c>
      <c r="F2132">
        <v>85</v>
      </c>
      <c r="G2132" t="s">
        <v>43729</v>
      </c>
      <c r="H2132" t="s">
        <v>4392</v>
      </c>
      <c r="I2132" s="1">
        <v>44927</v>
      </c>
      <c r="J2132" s="1">
        <v>45658</v>
      </c>
      <c r="K2132" t="s">
        <v>10204</v>
      </c>
      <c r="L2132" t="s">
        <v>10205</v>
      </c>
      <c r="M2132" t="s">
        <v>27</v>
      </c>
      <c r="N2132">
        <v>1</v>
      </c>
      <c r="O2132">
        <f>Table1[[#This Row],[Price]]-0.1*Table1[[#This Row],[Price]]</f>
        <v>312.75</v>
      </c>
      <c r="P2132" s="9">
        <f>(Table1[[#This Row],[Expiration Date]]-Table1[[#This Row],[Manufacturing Date]])/365</f>
        <v>2.0027397260273974</v>
      </c>
      <c r="Q2132" t="str">
        <f>IF(Table1[[#This Row],[Expiration Date]]-J2140&gt;12/31/2024,"not expired","expired")</f>
        <v>expired</v>
      </c>
      <c r="R2132">
        <f>Table1[[#This Row],[Discounted Price]]*0.95</f>
        <v>297.11250000000001</v>
      </c>
      <c r="S2132">
        <f>Table1[[#This Row],[Discounted Price]]*0.9</f>
        <v>281.47500000000002</v>
      </c>
      <c r="T2132">
        <f>Table1[[#This Row],[Discounted Price]]*0.8</f>
        <v>250.20000000000002</v>
      </c>
      <c r="U2132">
        <f>Table1[[#This Row],[Price]]*0.52</f>
        <v>180.70000000000002</v>
      </c>
      <c r="V2132">
        <f>(Table1[[#This Row],[Price]]-Table1[[#This Row],[Scrap value]])/2</f>
        <v>83.399999999999991</v>
      </c>
    </row>
    <row r="2133" spans="1:22" x14ac:dyDescent="0.25">
      <c r="A2133" t="s">
        <v>10206</v>
      </c>
      <c r="B2133" t="s">
        <v>22</v>
      </c>
      <c r="C2133" t="s">
        <v>47</v>
      </c>
      <c r="D2133" t="s">
        <v>10207</v>
      </c>
      <c r="E2133">
        <v>288.20999999999998</v>
      </c>
      <c r="F2133">
        <v>34</v>
      </c>
      <c r="G2133" t="s">
        <v>43730</v>
      </c>
      <c r="H2133" t="s">
        <v>10208</v>
      </c>
      <c r="I2133" s="1">
        <v>44927</v>
      </c>
      <c r="J2133" s="1">
        <v>46023</v>
      </c>
      <c r="K2133" t="s">
        <v>10209</v>
      </c>
      <c r="L2133" t="s">
        <v>10210</v>
      </c>
      <c r="M2133" t="s">
        <v>20</v>
      </c>
      <c r="N2133">
        <v>3</v>
      </c>
      <c r="O2133">
        <f>Table1[[#This Row],[Price]]-0.1*Table1[[#This Row],[Price]]</f>
        <v>259.38900000000001</v>
      </c>
      <c r="P2133" s="9">
        <f>(Table1[[#This Row],[Expiration Date]]-Table1[[#This Row],[Manufacturing Date]])/365</f>
        <v>3.0027397260273974</v>
      </c>
      <c r="Q2133" t="str">
        <f>IF(Table1[[#This Row],[Expiration Date]]-J2141&gt;12/31/2024,"not expired","expired")</f>
        <v>expired</v>
      </c>
      <c r="R2133">
        <f>Table1[[#This Row],[Discounted Price]]*0.95</f>
        <v>246.41954999999999</v>
      </c>
      <c r="S2133">
        <f>Table1[[#This Row],[Discounted Price]]*0.9</f>
        <v>233.45010000000002</v>
      </c>
      <c r="T2133">
        <f>Table1[[#This Row],[Discounted Price]]*0.8</f>
        <v>207.51120000000003</v>
      </c>
      <c r="U2133">
        <f>Table1[[#This Row],[Price]]*0.52</f>
        <v>149.86920000000001</v>
      </c>
      <c r="V2133">
        <f>(Table1[[#This Row],[Price]]-Table1[[#This Row],[Scrap value]])/2</f>
        <v>69.170399999999987</v>
      </c>
    </row>
    <row r="2134" spans="1:22" x14ac:dyDescent="0.25">
      <c r="A2134" t="s">
        <v>10211</v>
      </c>
      <c r="B2134" t="s">
        <v>22</v>
      </c>
      <c r="C2134" t="s">
        <v>47</v>
      </c>
      <c r="D2134" t="s">
        <v>10212</v>
      </c>
      <c r="E2134">
        <v>417.42</v>
      </c>
      <c r="F2134">
        <v>70</v>
      </c>
      <c r="G2134" t="s">
        <v>43730</v>
      </c>
      <c r="H2134" t="s">
        <v>10213</v>
      </c>
      <c r="I2134" s="1">
        <v>45000</v>
      </c>
      <c r="J2134" s="1">
        <v>45292</v>
      </c>
      <c r="K2134" t="s">
        <v>10214</v>
      </c>
      <c r="L2134" t="s">
        <v>10215</v>
      </c>
      <c r="M2134" t="s">
        <v>45</v>
      </c>
      <c r="N2134">
        <v>4</v>
      </c>
      <c r="O2134">
        <f>Table1[[#This Row],[Price]]-0.1*Table1[[#This Row],[Price]]</f>
        <v>375.678</v>
      </c>
      <c r="P2134" s="9">
        <f>(Table1[[#This Row],[Expiration Date]]-Table1[[#This Row],[Manufacturing Date]])/365</f>
        <v>0.8</v>
      </c>
      <c r="Q2134" t="str">
        <f>IF(Table1[[#This Row],[Expiration Date]]-J2142&gt;12/31/2024,"not expired","expired")</f>
        <v>expired</v>
      </c>
      <c r="R2134">
        <f>Table1[[#This Row],[Discounted Price]]*0.95</f>
        <v>356.89409999999998</v>
      </c>
      <c r="S2134">
        <f>Table1[[#This Row],[Discounted Price]]*0.9</f>
        <v>338.11020000000002</v>
      </c>
      <c r="T2134">
        <f>Table1[[#This Row],[Discounted Price]]*0.8</f>
        <v>300.54239999999999</v>
      </c>
      <c r="U2134">
        <f>Table1[[#This Row],[Price]]*0.52</f>
        <v>217.05840000000001</v>
      </c>
      <c r="V2134">
        <f>(Table1[[#This Row],[Price]]-Table1[[#This Row],[Scrap value]])/2</f>
        <v>100.1808</v>
      </c>
    </row>
    <row r="2135" spans="1:22" x14ac:dyDescent="0.25">
      <c r="A2135" t="s">
        <v>10216</v>
      </c>
      <c r="B2135" t="s">
        <v>22</v>
      </c>
      <c r="C2135" t="s">
        <v>47</v>
      </c>
      <c r="D2135" t="s">
        <v>10217</v>
      </c>
      <c r="E2135">
        <v>193.4</v>
      </c>
      <c r="F2135">
        <v>25</v>
      </c>
      <c r="G2135" t="s">
        <v>43729</v>
      </c>
      <c r="H2135" t="s">
        <v>10218</v>
      </c>
      <c r="I2135" s="1">
        <v>45137</v>
      </c>
      <c r="J2135" s="1">
        <v>45292</v>
      </c>
      <c r="K2135" t="s">
        <v>10219</v>
      </c>
      <c r="L2135" t="s">
        <v>10220</v>
      </c>
      <c r="M2135" t="s">
        <v>20</v>
      </c>
      <c r="N2135">
        <v>2</v>
      </c>
      <c r="O2135">
        <f>Table1[[#This Row],[Price]]-0.1*Table1[[#This Row],[Price]]</f>
        <v>174.06</v>
      </c>
      <c r="P2135" s="9">
        <f>(Table1[[#This Row],[Expiration Date]]-Table1[[#This Row],[Manufacturing Date]])/365</f>
        <v>0.42465753424657532</v>
      </c>
      <c r="Q2135" t="str">
        <f>IF(Table1[[#This Row],[Expiration Date]]-J2143&gt;12/31/2024,"not expired","expired")</f>
        <v>expired</v>
      </c>
      <c r="R2135">
        <f>Table1[[#This Row],[Discounted Price]]*0.95</f>
        <v>165.357</v>
      </c>
      <c r="S2135">
        <f>Table1[[#This Row],[Discounted Price]]*0.9</f>
        <v>156.654</v>
      </c>
      <c r="T2135">
        <f>Table1[[#This Row],[Discounted Price]]*0.8</f>
        <v>139.24800000000002</v>
      </c>
      <c r="U2135">
        <f>Table1[[#This Row],[Price]]*0.52</f>
        <v>100.56800000000001</v>
      </c>
      <c r="V2135">
        <f>(Table1[[#This Row],[Price]]-Table1[[#This Row],[Scrap value]])/2</f>
        <v>46.415999999999997</v>
      </c>
    </row>
    <row r="2136" spans="1:22" x14ac:dyDescent="0.25">
      <c r="A2136" t="s">
        <v>10221</v>
      </c>
      <c r="B2136" t="s">
        <v>35</v>
      </c>
      <c r="C2136" t="s">
        <v>47</v>
      </c>
      <c r="D2136" t="s">
        <v>10222</v>
      </c>
      <c r="E2136">
        <v>216</v>
      </c>
      <c r="F2136">
        <v>87</v>
      </c>
      <c r="G2136" t="s">
        <v>43729</v>
      </c>
      <c r="H2136" t="s">
        <v>4760</v>
      </c>
      <c r="I2136" s="1">
        <v>45137</v>
      </c>
      <c r="J2136" s="1">
        <v>45658</v>
      </c>
      <c r="K2136" t="s">
        <v>10223</v>
      </c>
      <c r="L2136" t="s">
        <v>10224</v>
      </c>
      <c r="M2136" t="s">
        <v>27</v>
      </c>
      <c r="N2136">
        <v>5</v>
      </c>
      <c r="O2136">
        <f>Table1[[#This Row],[Price]]-0.1*Table1[[#This Row],[Price]]</f>
        <v>194.4</v>
      </c>
      <c r="P2136" s="9">
        <f>(Table1[[#This Row],[Expiration Date]]-Table1[[#This Row],[Manufacturing Date]])/365</f>
        <v>1.4273972602739726</v>
      </c>
      <c r="Q2136" t="str">
        <f>IF(Table1[[#This Row],[Expiration Date]]-J2144&gt;12/31/2024,"not expired","expired")</f>
        <v>expired</v>
      </c>
      <c r="R2136">
        <f>Table1[[#This Row],[Discounted Price]]*0.95</f>
        <v>184.68</v>
      </c>
      <c r="S2136">
        <f>Table1[[#This Row],[Discounted Price]]*0.9</f>
        <v>174.96</v>
      </c>
      <c r="T2136">
        <f>Table1[[#This Row],[Discounted Price]]*0.8</f>
        <v>155.52000000000001</v>
      </c>
      <c r="U2136">
        <f>Table1[[#This Row],[Price]]*0.52</f>
        <v>112.32000000000001</v>
      </c>
      <c r="V2136">
        <f>(Table1[[#This Row],[Price]]-Table1[[#This Row],[Scrap value]])/2</f>
        <v>51.839999999999996</v>
      </c>
    </row>
    <row r="2137" spans="1:22" x14ac:dyDescent="0.25">
      <c r="A2137" t="s">
        <v>10225</v>
      </c>
      <c r="B2137" t="s">
        <v>22</v>
      </c>
      <c r="C2137" t="s">
        <v>47</v>
      </c>
      <c r="D2137" t="s">
        <v>10226</v>
      </c>
      <c r="E2137">
        <v>414.82</v>
      </c>
      <c r="F2137">
        <v>22</v>
      </c>
      <c r="G2137" t="s">
        <v>43729</v>
      </c>
      <c r="H2137" t="s">
        <v>10227</v>
      </c>
      <c r="I2137" s="1">
        <v>45137</v>
      </c>
      <c r="J2137" s="1">
        <v>45292</v>
      </c>
      <c r="K2137" t="s">
        <v>10228</v>
      </c>
      <c r="L2137" t="s">
        <v>10229</v>
      </c>
      <c r="M2137" t="s">
        <v>20</v>
      </c>
      <c r="N2137">
        <v>4</v>
      </c>
      <c r="O2137">
        <f>Table1[[#This Row],[Price]]-0.1*Table1[[#This Row],[Price]]</f>
        <v>373.33799999999997</v>
      </c>
      <c r="P2137" s="9">
        <f>(Table1[[#This Row],[Expiration Date]]-Table1[[#This Row],[Manufacturing Date]])/365</f>
        <v>0.42465753424657532</v>
      </c>
      <c r="Q2137" t="str">
        <f>IF(Table1[[#This Row],[Expiration Date]]-J2145&gt;12/31/2024,"not expired","expired")</f>
        <v>expired</v>
      </c>
      <c r="R2137">
        <f>Table1[[#This Row],[Discounted Price]]*0.95</f>
        <v>354.67109999999997</v>
      </c>
      <c r="S2137">
        <f>Table1[[#This Row],[Discounted Price]]*0.9</f>
        <v>336.00419999999997</v>
      </c>
      <c r="T2137">
        <f>Table1[[#This Row],[Discounted Price]]*0.8</f>
        <v>298.67039999999997</v>
      </c>
      <c r="U2137">
        <f>Table1[[#This Row],[Price]]*0.52</f>
        <v>215.7064</v>
      </c>
      <c r="V2137">
        <f>(Table1[[#This Row],[Price]]-Table1[[#This Row],[Scrap value]])/2</f>
        <v>99.556799999999996</v>
      </c>
    </row>
    <row r="2138" spans="1:22" x14ac:dyDescent="0.25">
      <c r="A2138" t="s">
        <v>10230</v>
      </c>
      <c r="B2138" t="s">
        <v>29</v>
      </c>
      <c r="C2138" t="s">
        <v>47</v>
      </c>
      <c r="D2138" t="s">
        <v>10231</v>
      </c>
      <c r="E2138">
        <v>440.99</v>
      </c>
      <c r="F2138">
        <v>39</v>
      </c>
      <c r="G2138" t="s">
        <v>43729</v>
      </c>
      <c r="H2138" t="s">
        <v>10232</v>
      </c>
      <c r="I2138" s="1">
        <v>45137</v>
      </c>
      <c r="J2138" s="1">
        <v>45292</v>
      </c>
      <c r="K2138" t="s">
        <v>10233</v>
      </c>
      <c r="L2138" t="s">
        <v>10234</v>
      </c>
      <c r="M2138" t="s">
        <v>20</v>
      </c>
      <c r="N2138">
        <v>5</v>
      </c>
      <c r="O2138">
        <f>Table1[[#This Row],[Price]]-0.1*Table1[[#This Row],[Price]]</f>
        <v>396.89100000000002</v>
      </c>
      <c r="P2138" s="9">
        <f>(Table1[[#This Row],[Expiration Date]]-Table1[[#This Row],[Manufacturing Date]])/365</f>
        <v>0.42465753424657532</v>
      </c>
      <c r="Q2138" t="str">
        <f>IF(Table1[[#This Row],[Expiration Date]]-J2146&gt;12/31/2024,"not expired","expired")</f>
        <v>expired</v>
      </c>
      <c r="R2138">
        <f>Table1[[#This Row],[Discounted Price]]*0.95</f>
        <v>377.04644999999999</v>
      </c>
      <c r="S2138">
        <f>Table1[[#This Row],[Discounted Price]]*0.9</f>
        <v>357.20190000000002</v>
      </c>
      <c r="T2138">
        <f>Table1[[#This Row],[Discounted Price]]*0.8</f>
        <v>317.51280000000003</v>
      </c>
      <c r="U2138">
        <f>Table1[[#This Row],[Price]]*0.52</f>
        <v>229.31480000000002</v>
      </c>
      <c r="V2138">
        <f>(Table1[[#This Row],[Price]]-Table1[[#This Row],[Scrap value]])/2</f>
        <v>105.83759999999999</v>
      </c>
    </row>
    <row r="2139" spans="1:22" x14ac:dyDescent="0.25">
      <c r="A2139" t="s">
        <v>10235</v>
      </c>
      <c r="B2139" t="s">
        <v>22</v>
      </c>
      <c r="C2139" t="s">
        <v>47</v>
      </c>
      <c r="D2139" t="s">
        <v>10236</v>
      </c>
      <c r="E2139">
        <v>44.52</v>
      </c>
      <c r="F2139">
        <v>30</v>
      </c>
      <c r="G2139" t="s">
        <v>43729</v>
      </c>
      <c r="H2139" t="s">
        <v>10237</v>
      </c>
      <c r="I2139" s="1">
        <v>44927</v>
      </c>
      <c r="J2139" s="1">
        <v>46023</v>
      </c>
      <c r="K2139" t="s">
        <v>10238</v>
      </c>
      <c r="L2139" t="s">
        <v>10239</v>
      </c>
      <c r="M2139" t="s">
        <v>20</v>
      </c>
      <c r="N2139">
        <v>1</v>
      </c>
      <c r="O2139">
        <f>Table1[[#This Row],[Price]]-0.1*Table1[[#This Row],[Price]]</f>
        <v>40.068000000000005</v>
      </c>
      <c r="P2139" s="9">
        <f>(Table1[[#This Row],[Expiration Date]]-Table1[[#This Row],[Manufacturing Date]])/365</f>
        <v>3.0027397260273974</v>
      </c>
      <c r="Q2139" t="str">
        <f>IF(Table1[[#This Row],[Expiration Date]]-J2147&gt;12/31/2024,"not expired","expired")</f>
        <v>not expired</v>
      </c>
      <c r="R2139">
        <f>Table1[[#This Row],[Discounted Price]]*0.95</f>
        <v>38.064600000000006</v>
      </c>
      <c r="S2139">
        <f>Table1[[#This Row],[Discounted Price]]*0.9</f>
        <v>36.061200000000007</v>
      </c>
      <c r="T2139">
        <f>Table1[[#This Row],[Discounted Price]]*0.8</f>
        <v>32.054400000000008</v>
      </c>
      <c r="U2139">
        <f>Table1[[#This Row],[Price]]*0.52</f>
        <v>23.150400000000001</v>
      </c>
      <c r="V2139">
        <f>(Table1[[#This Row],[Price]]-Table1[[#This Row],[Scrap value]])/2</f>
        <v>10.684800000000001</v>
      </c>
    </row>
    <row r="2140" spans="1:22" x14ac:dyDescent="0.25">
      <c r="A2140" t="s">
        <v>10240</v>
      </c>
      <c r="B2140" t="s">
        <v>15</v>
      </c>
      <c r="C2140" t="s">
        <v>47</v>
      </c>
      <c r="D2140" t="s">
        <v>10241</v>
      </c>
      <c r="E2140">
        <v>338.03</v>
      </c>
      <c r="F2140">
        <v>17</v>
      </c>
      <c r="G2140" t="s">
        <v>43728</v>
      </c>
      <c r="H2140" t="s">
        <v>9221</v>
      </c>
      <c r="I2140" s="1">
        <v>45000</v>
      </c>
      <c r="J2140" s="1">
        <v>46023</v>
      </c>
      <c r="K2140" t="s">
        <v>10242</v>
      </c>
      <c r="L2140" t="s">
        <v>10243</v>
      </c>
      <c r="M2140" t="s">
        <v>45</v>
      </c>
      <c r="N2140">
        <v>4</v>
      </c>
      <c r="O2140">
        <f>Table1[[#This Row],[Price]]-0.1*Table1[[#This Row],[Price]]</f>
        <v>304.22699999999998</v>
      </c>
      <c r="P2140" s="9">
        <f>(Table1[[#This Row],[Expiration Date]]-Table1[[#This Row],[Manufacturing Date]])/365</f>
        <v>2.8027397260273972</v>
      </c>
      <c r="Q2140" t="str">
        <f>IF(Table1[[#This Row],[Expiration Date]]-J2148&gt;12/31/2024,"not expired","expired")</f>
        <v>not expired</v>
      </c>
      <c r="R2140">
        <f>Table1[[#This Row],[Discounted Price]]*0.95</f>
        <v>289.01564999999994</v>
      </c>
      <c r="S2140">
        <f>Table1[[#This Row],[Discounted Price]]*0.9</f>
        <v>273.80430000000001</v>
      </c>
      <c r="T2140">
        <f>Table1[[#This Row],[Discounted Price]]*0.8</f>
        <v>243.38159999999999</v>
      </c>
      <c r="U2140">
        <f>Table1[[#This Row],[Price]]*0.52</f>
        <v>175.7756</v>
      </c>
      <c r="V2140">
        <f>(Table1[[#This Row],[Price]]-Table1[[#This Row],[Scrap value]])/2</f>
        <v>81.127199999999988</v>
      </c>
    </row>
    <row r="2141" spans="1:22" x14ac:dyDescent="0.25">
      <c r="A2141" t="s">
        <v>10244</v>
      </c>
      <c r="B2141" t="s">
        <v>29</v>
      </c>
      <c r="C2141" t="s">
        <v>47</v>
      </c>
      <c r="D2141" t="s">
        <v>10245</v>
      </c>
      <c r="E2141">
        <v>25.11</v>
      </c>
      <c r="F2141">
        <v>99</v>
      </c>
      <c r="G2141" t="s">
        <v>43728</v>
      </c>
      <c r="H2141" t="s">
        <v>6262</v>
      </c>
      <c r="I2141" s="1">
        <v>45000</v>
      </c>
      <c r="J2141" s="1">
        <v>46023</v>
      </c>
      <c r="K2141" t="s">
        <v>10246</v>
      </c>
      <c r="L2141" t="s">
        <v>10247</v>
      </c>
      <c r="M2141" t="s">
        <v>27</v>
      </c>
      <c r="N2141">
        <v>3</v>
      </c>
      <c r="O2141">
        <f>Table1[[#This Row],[Price]]-0.1*Table1[[#This Row],[Price]]</f>
        <v>22.599</v>
      </c>
      <c r="P2141" s="9">
        <f>(Table1[[#This Row],[Expiration Date]]-Table1[[#This Row],[Manufacturing Date]])/365</f>
        <v>2.8027397260273972</v>
      </c>
      <c r="Q2141" t="str">
        <f>IF(Table1[[#This Row],[Expiration Date]]-J2149&gt;12/31/2024,"not expired","expired")</f>
        <v>not expired</v>
      </c>
      <c r="R2141">
        <f>Table1[[#This Row],[Discounted Price]]*0.95</f>
        <v>21.469049999999999</v>
      </c>
      <c r="S2141">
        <f>Table1[[#This Row],[Discounted Price]]*0.9</f>
        <v>20.339100000000002</v>
      </c>
      <c r="T2141">
        <f>Table1[[#This Row],[Discounted Price]]*0.8</f>
        <v>18.0792</v>
      </c>
      <c r="U2141">
        <f>Table1[[#This Row],[Price]]*0.52</f>
        <v>13.0572</v>
      </c>
      <c r="V2141">
        <f>(Table1[[#This Row],[Price]]-Table1[[#This Row],[Scrap value]])/2</f>
        <v>6.0263999999999998</v>
      </c>
    </row>
    <row r="2142" spans="1:22" x14ac:dyDescent="0.25">
      <c r="A2142" t="s">
        <v>10248</v>
      </c>
      <c r="B2142" t="s">
        <v>35</v>
      </c>
      <c r="C2142" t="s">
        <v>47</v>
      </c>
      <c r="D2142" t="s">
        <v>10249</v>
      </c>
      <c r="E2142">
        <v>425.94</v>
      </c>
      <c r="F2142">
        <v>34</v>
      </c>
      <c r="G2142" t="s">
        <v>43730</v>
      </c>
      <c r="H2142" t="s">
        <v>2944</v>
      </c>
      <c r="I2142" s="1">
        <v>44927</v>
      </c>
      <c r="J2142" s="1">
        <v>45658</v>
      </c>
      <c r="K2142" t="s">
        <v>10250</v>
      </c>
      <c r="L2142" t="s">
        <v>10251</v>
      </c>
      <c r="M2142" t="s">
        <v>27</v>
      </c>
      <c r="N2142">
        <v>5</v>
      </c>
      <c r="O2142">
        <f>Table1[[#This Row],[Price]]-0.1*Table1[[#This Row],[Price]]</f>
        <v>383.346</v>
      </c>
      <c r="P2142" s="9">
        <f>(Table1[[#This Row],[Expiration Date]]-Table1[[#This Row],[Manufacturing Date]])/365</f>
        <v>2.0027397260273974</v>
      </c>
      <c r="Q2142" t="str">
        <f>IF(Table1[[#This Row],[Expiration Date]]-J2150&gt;12/31/2024,"not expired","expired")</f>
        <v>expired</v>
      </c>
      <c r="R2142">
        <f>Table1[[#This Row],[Discounted Price]]*0.95</f>
        <v>364.17869999999999</v>
      </c>
      <c r="S2142">
        <f>Table1[[#This Row],[Discounted Price]]*0.9</f>
        <v>345.01140000000004</v>
      </c>
      <c r="T2142">
        <f>Table1[[#This Row],[Discounted Price]]*0.8</f>
        <v>306.67680000000001</v>
      </c>
      <c r="U2142">
        <f>Table1[[#This Row],[Price]]*0.52</f>
        <v>221.4888</v>
      </c>
      <c r="V2142">
        <f>(Table1[[#This Row],[Price]]-Table1[[#This Row],[Scrap value]])/2</f>
        <v>102.2256</v>
      </c>
    </row>
    <row r="2143" spans="1:22" x14ac:dyDescent="0.25">
      <c r="A2143" t="s">
        <v>10252</v>
      </c>
      <c r="B2143" t="s">
        <v>35</v>
      </c>
      <c r="C2143" t="s">
        <v>47</v>
      </c>
      <c r="D2143" t="s">
        <v>10253</v>
      </c>
      <c r="E2143">
        <v>201.26</v>
      </c>
      <c r="F2143">
        <v>62</v>
      </c>
      <c r="G2143" t="s">
        <v>43730</v>
      </c>
      <c r="H2143" t="s">
        <v>4201</v>
      </c>
      <c r="I2143" s="1">
        <v>45137</v>
      </c>
      <c r="J2143" s="1">
        <v>45292</v>
      </c>
      <c r="K2143" t="s">
        <v>10254</v>
      </c>
      <c r="L2143" t="s">
        <v>10255</v>
      </c>
      <c r="M2143" t="s">
        <v>45</v>
      </c>
      <c r="N2143">
        <v>3</v>
      </c>
      <c r="O2143">
        <f>Table1[[#This Row],[Price]]-0.1*Table1[[#This Row],[Price]]</f>
        <v>181.13399999999999</v>
      </c>
      <c r="P2143" s="9">
        <f>(Table1[[#This Row],[Expiration Date]]-Table1[[#This Row],[Manufacturing Date]])/365</f>
        <v>0.42465753424657532</v>
      </c>
      <c r="Q2143" t="str">
        <f>IF(Table1[[#This Row],[Expiration Date]]-J2151&gt;12/31/2024,"not expired","expired")</f>
        <v>expired</v>
      </c>
      <c r="R2143">
        <f>Table1[[#This Row],[Discounted Price]]*0.95</f>
        <v>172.07729999999998</v>
      </c>
      <c r="S2143">
        <f>Table1[[#This Row],[Discounted Price]]*0.9</f>
        <v>163.0206</v>
      </c>
      <c r="T2143">
        <f>Table1[[#This Row],[Discounted Price]]*0.8</f>
        <v>144.90719999999999</v>
      </c>
      <c r="U2143">
        <f>Table1[[#This Row],[Price]]*0.52</f>
        <v>104.65519999999999</v>
      </c>
      <c r="V2143">
        <f>(Table1[[#This Row],[Price]]-Table1[[#This Row],[Scrap value]])/2</f>
        <v>48.302399999999999</v>
      </c>
    </row>
    <row r="2144" spans="1:22" x14ac:dyDescent="0.25">
      <c r="A2144" t="s">
        <v>10256</v>
      </c>
      <c r="B2144" t="s">
        <v>35</v>
      </c>
      <c r="C2144" t="s">
        <v>47</v>
      </c>
      <c r="D2144" t="s">
        <v>10257</v>
      </c>
      <c r="E2144">
        <v>486.11</v>
      </c>
      <c r="F2144">
        <v>96</v>
      </c>
      <c r="G2144" t="s">
        <v>43729</v>
      </c>
      <c r="H2144" t="s">
        <v>10258</v>
      </c>
      <c r="I2144" s="1">
        <v>45000</v>
      </c>
      <c r="J2144" s="1">
        <v>46023</v>
      </c>
      <c r="K2144" t="s">
        <v>10259</v>
      </c>
      <c r="L2144" t="s">
        <v>10260</v>
      </c>
      <c r="M2144" t="s">
        <v>45</v>
      </c>
      <c r="N2144">
        <v>1</v>
      </c>
      <c r="O2144">
        <f>Table1[[#This Row],[Price]]-0.1*Table1[[#This Row],[Price]]</f>
        <v>437.49900000000002</v>
      </c>
      <c r="P2144" s="9">
        <f>(Table1[[#This Row],[Expiration Date]]-Table1[[#This Row],[Manufacturing Date]])/365</f>
        <v>2.8027397260273972</v>
      </c>
      <c r="Q2144" t="str">
        <f>IF(Table1[[#This Row],[Expiration Date]]-J2152&gt;12/31/2024,"not expired","expired")</f>
        <v>not expired</v>
      </c>
      <c r="R2144">
        <f>Table1[[#This Row],[Discounted Price]]*0.95</f>
        <v>415.62405000000001</v>
      </c>
      <c r="S2144">
        <f>Table1[[#This Row],[Discounted Price]]*0.9</f>
        <v>393.74910000000006</v>
      </c>
      <c r="T2144">
        <f>Table1[[#This Row],[Discounted Price]]*0.8</f>
        <v>349.99920000000003</v>
      </c>
      <c r="U2144">
        <f>Table1[[#This Row],[Price]]*0.52</f>
        <v>252.77720000000002</v>
      </c>
      <c r="V2144">
        <f>(Table1[[#This Row],[Price]]-Table1[[#This Row],[Scrap value]])/2</f>
        <v>116.6664</v>
      </c>
    </row>
    <row r="2145" spans="1:22" x14ac:dyDescent="0.25">
      <c r="A2145" t="s">
        <v>10261</v>
      </c>
      <c r="B2145" t="s">
        <v>29</v>
      </c>
      <c r="C2145" t="s">
        <v>47</v>
      </c>
      <c r="D2145" t="s">
        <v>10262</v>
      </c>
      <c r="E2145">
        <v>56.21</v>
      </c>
      <c r="F2145">
        <v>20</v>
      </c>
      <c r="G2145" t="s">
        <v>43730</v>
      </c>
      <c r="H2145" t="s">
        <v>10263</v>
      </c>
      <c r="I2145" s="1">
        <v>44927</v>
      </c>
      <c r="J2145" s="1">
        <v>45658</v>
      </c>
      <c r="K2145" t="s">
        <v>10264</v>
      </c>
      <c r="L2145" t="s">
        <v>10265</v>
      </c>
      <c r="M2145" t="s">
        <v>27</v>
      </c>
      <c r="N2145">
        <v>1</v>
      </c>
      <c r="O2145">
        <f>Table1[[#This Row],[Price]]-0.1*Table1[[#This Row],[Price]]</f>
        <v>50.588999999999999</v>
      </c>
      <c r="P2145" s="9">
        <f>(Table1[[#This Row],[Expiration Date]]-Table1[[#This Row],[Manufacturing Date]])/365</f>
        <v>2.0027397260273974</v>
      </c>
      <c r="Q2145" t="str">
        <f>IF(Table1[[#This Row],[Expiration Date]]-J2153&gt;12/31/2024,"not expired","expired")</f>
        <v>not expired</v>
      </c>
      <c r="R2145">
        <f>Table1[[#This Row],[Discounted Price]]*0.95</f>
        <v>48.059549999999994</v>
      </c>
      <c r="S2145">
        <f>Table1[[#This Row],[Discounted Price]]*0.9</f>
        <v>45.530099999999997</v>
      </c>
      <c r="T2145">
        <f>Table1[[#This Row],[Discounted Price]]*0.8</f>
        <v>40.471200000000003</v>
      </c>
      <c r="U2145">
        <f>Table1[[#This Row],[Price]]*0.52</f>
        <v>29.229200000000002</v>
      </c>
      <c r="V2145">
        <f>(Table1[[#This Row],[Price]]-Table1[[#This Row],[Scrap value]])/2</f>
        <v>13.490399999999999</v>
      </c>
    </row>
    <row r="2146" spans="1:22" x14ac:dyDescent="0.25">
      <c r="A2146" t="s">
        <v>10266</v>
      </c>
      <c r="B2146" t="s">
        <v>15</v>
      </c>
      <c r="C2146" t="s">
        <v>47</v>
      </c>
      <c r="D2146" t="s">
        <v>10267</v>
      </c>
      <c r="E2146">
        <v>77.14</v>
      </c>
      <c r="F2146">
        <v>13</v>
      </c>
      <c r="G2146" t="s">
        <v>43729</v>
      </c>
      <c r="H2146" t="s">
        <v>10268</v>
      </c>
      <c r="I2146" s="1">
        <v>45137</v>
      </c>
      <c r="J2146" s="1">
        <v>45292</v>
      </c>
      <c r="K2146" t="s">
        <v>10269</v>
      </c>
      <c r="L2146" t="s">
        <v>10270</v>
      </c>
      <c r="M2146" t="s">
        <v>45</v>
      </c>
      <c r="N2146">
        <v>1</v>
      </c>
      <c r="O2146">
        <f>Table1[[#This Row],[Price]]-0.1*Table1[[#This Row],[Price]]</f>
        <v>69.426000000000002</v>
      </c>
      <c r="P2146" s="9">
        <f>(Table1[[#This Row],[Expiration Date]]-Table1[[#This Row],[Manufacturing Date]])/365</f>
        <v>0.42465753424657532</v>
      </c>
      <c r="Q2146" t="str">
        <f>IF(Table1[[#This Row],[Expiration Date]]-J2154&gt;12/31/2024,"not expired","expired")</f>
        <v>expired</v>
      </c>
      <c r="R2146">
        <f>Table1[[#This Row],[Discounted Price]]*0.95</f>
        <v>65.954700000000003</v>
      </c>
      <c r="S2146">
        <f>Table1[[#This Row],[Discounted Price]]*0.9</f>
        <v>62.483400000000003</v>
      </c>
      <c r="T2146">
        <f>Table1[[#This Row],[Discounted Price]]*0.8</f>
        <v>55.540800000000004</v>
      </c>
      <c r="U2146">
        <f>Table1[[#This Row],[Price]]*0.52</f>
        <v>40.1128</v>
      </c>
      <c r="V2146">
        <f>(Table1[[#This Row],[Price]]-Table1[[#This Row],[Scrap value]])/2</f>
        <v>18.5136</v>
      </c>
    </row>
    <row r="2147" spans="1:22" x14ac:dyDescent="0.25">
      <c r="A2147" t="s">
        <v>10271</v>
      </c>
      <c r="B2147" t="s">
        <v>29</v>
      </c>
      <c r="C2147" t="s">
        <v>47</v>
      </c>
      <c r="D2147" t="s">
        <v>10272</v>
      </c>
      <c r="E2147">
        <v>325.73</v>
      </c>
      <c r="F2147">
        <v>82</v>
      </c>
      <c r="G2147" t="s">
        <v>43729</v>
      </c>
      <c r="H2147" t="s">
        <v>7977</v>
      </c>
      <c r="I2147" s="1">
        <v>45000</v>
      </c>
      <c r="J2147" s="1">
        <v>45292</v>
      </c>
      <c r="K2147" t="s">
        <v>10273</v>
      </c>
      <c r="L2147" t="s">
        <v>10274</v>
      </c>
      <c r="M2147" t="s">
        <v>45</v>
      </c>
      <c r="N2147">
        <v>3</v>
      </c>
      <c r="O2147">
        <f>Table1[[#This Row],[Price]]-0.1*Table1[[#This Row],[Price]]</f>
        <v>293.15700000000004</v>
      </c>
      <c r="P2147" s="9">
        <f>(Table1[[#This Row],[Expiration Date]]-Table1[[#This Row],[Manufacturing Date]])/365</f>
        <v>0.8</v>
      </c>
      <c r="Q2147" t="str">
        <f>IF(Table1[[#This Row],[Expiration Date]]-J2155&gt;12/31/2024,"not expired","expired")</f>
        <v>expired</v>
      </c>
      <c r="R2147">
        <f>Table1[[#This Row],[Discounted Price]]*0.95</f>
        <v>278.49915000000004</v>
      </c>
      <c r="S2147">
        <f>Table1[[#This Row],[Discounted Price]]*0.9</f>
        <v>263.84130000000005</v>
      </c>
      <c r="T2147">
        <f>Table1[[#This Row],[Discounted Price]]*0.8</f>
        <v>234.52560000000005</v>
      </c>
      <c r="U2147">
        <f>Table1[[#This Row],[Price]]*0.52</f>
        <v>169.37960000000001</v>
      </c>
      <c r="V2147">
        <f>(Table1[[#This Row],[Price]]-Table1[[#This Row],[Scrap value]])/2</f>
        <v>78.175200000000004</v>
      </c>
    </row>
    <row r="2148" spans="1:22" x14ac:dyDescent="0.25">
      <c r="A2148" t="s">
        <v>10275</v>
      </c>
      <c r="B2148" t="s">
        <v>29</v>
      </c>
      <c r="C2148" t="s">
        <v>47</v>
      </c>
      <c r="D2148" t="s">
        <v>10276</v>
      </c>
      <c r="E2148">
        <v>370.06</v>
      </c>
      <c r="F2148">
        <v>44</v>
      </c>
      <c r="G2148" t="s">
        <v>43730</v>
      </c>
      <c r="H2148" t="s">
        <v>10277</v>
      </c>
      <c r="I2148" s="1">
        <v>45137</v>
      </c>
      <c r="J2148" s="1">
        <v>45658</v>
      </c>
      <c r="K2148" t="s">
        <v>10278</v>
      </c>
      <c r="L2148" t="s">
        <v>10279</v>
      </c>
      <c r="M2148" t="s">
        <v>20</v>
      </c>
      <c r="N2148">
        <v>2</v>
      </c>
      <c r="O2148">
        <f>Table1[[#This Row],[Price]]-0.1*Table1[[#This Row],[Price]]</f>
        <v>333.05399999999997</v>
      </c>
      <c r="P2148" s="9">
        <f>(Table1[[#This Row],[Expiration Date]]-Table1[[#This Row],[Manufacturing Date]])/365</f>
        <v>1.4273972602739726</v>
      </c>
      <c r="Q2148" t="str">
        <f>IF(Table1[[#This Row],[Expiration Date]]-J2156&gt;12/31/2024,"not expired","expired")</f>
        <v>expired</v>
      </c>
      <c r="R2148">
        <f>Table1[[#This Row],[Discounted Price]]*0.95</f>
        <v>316.40129999999994</v>
      </c>
      <c r="S2148">
        <f>Table1[[#This Row],[Discounted Price]]*0.9</f>
        <v>299.74860000000001</v>
      </c>
      <c r="T2148">
        <f>Table1[[#This Row],[Discounted Price]]*0.8</f>
        <v>266.44319999999999</v>
      </c>
      <c r="U2148">
        <f>Table1[[#This Row],[Price]]*0.52</f>
        <v>192.43120000000002</v>
      </c>
      <c r="V2148">
        <f>(Table1[[#This Row],[Price]]-Table1[[#This Row],[Scrap value]])/2</f>
        <v>88.814399999999992</v>
      </c>
    </row>
    <row r="2149" spans="1:22" x14ac:dyDescent="0.25">
      <c r="A2149" t="s">
        <v>10280</v>
      </c>
      <c r="B2149" t="s">
        <v>29</v>
      </c>
      <c r="C2149" t="s">
        <v>47</v>
      </c>
      <c r="D2149" t="s">
        <v>10281</v>
      </c>
      <c r="E2149">
        <v>419.37</v>
      </c>
      <c r="F2149">
        <v>42</v>
      </c>
      <c r="G2149" t="s">
        <v>43728</v>
      </c>
      <c r="H2149" t="s">
        <v>8365</v>
      </c>
      <c r="I2149" s="1">
        <v>44927</v>
      </c>
      <c r="J2149" s="1">
        <v>45658</v>
      </c>
      <c r="K2149" t="s">
        <v>10282</v>
      </c>
      <c r="L2149" t="s">
        <v>10283</v>
      </c>
      <c r="M2149" t="s">
        <v>20</v>
      </c>
      <c r="N2149">
        <v>2</v>
      </c>
      <c r="O2149">
        <f>Table1[[#This Row],[Price]]-0.1*Table1[[#This Row],[Price]]</f>
        <v>377.43299999999999</v>
      </c>
      <c r="P2149" s="9">
        <f>(Table1[[#This Row],[Expiration Date]]-Table1[[#This Row],[Manufacturing Date]])/365</f>
        <v>2.0027397260273974</v>
      </c>
      <c r="Q2149" t="str">
        <f>IF(Table1[[#This Row],[Expiration Date]]-J2157&gt;12/31/2024,"not expired","expired")</f>
        <v>expired</v>
      </c>
      <c r="R2149">
        <f>Table1[[#This Row],[Discounted Price]]*0.95</f>
        <v>358.56135</v>
      </c>
      <c r="S2149">
        <f>Table1[[#This Row],[Discounted Price]]*0.9</f>
        <v>339.68970000000002</v>
      </c>
      <c r="T2149">
        <f>Table1[[#This Row],[Discounted Price]]*0.8</f>
        <v>301.94639999999998</v>
      </c>
      <c r="U2149">
        <f>Table1[[#This Row],[Price]]*0.52</f>
        <v>218.07240000000002</v>
      </c>
      <c r="V2149">
        <f>(Table1[[#This Row],[Price]]-Table1[[#This Row],[Scrap value]])/2</f>
        <v>100.64879999999999</v>
      </c>
    </row>
    <row r="2150" spans="1:22" x14ac:dyDescent="0.25">
      <c r="A2150" t="s">
        <v>10284</v>
      </c>
      <c r="B2150" t="s">
        <v>15</v>
      </c>
      <c r="C2150" t="s">
        <v>47</v>
      </c>
      <c r="D2150" t="s">
        <v>10285</v>
      </c>
      <c r="E2150">
        <v>474.49</v>
      </c>
      <c r="F2150">
        <v>39</v>
      </c>
      <c r="G2150" t="s">
        <v>43728</v>
      </c>
      <c r="H2150" t="s">
        <v>3236</v>
      </c>
      <c r="I2150" s="1">
        <v>45137</v>
      </c>
      <c r="J2150" s="1">
        <v>45658</v>
      </c>
      <c r="K2150" t="s">
        <v>10286</v>
      </c>
      <c r="L2150" t="s">
        <v>10287</v>
      </c>
      <c r="M2150" t="s">
        <v>27</v>
      </c>
      <c r="N2150">
        <v>5</v>
      </c>
      <c r="O2150">
        <f>Table1[[#This Row],[Price]]-0.1*Table1[[#This Row],[Price]]</f>
        <v>427.041</v>
      </c>
      <c r="P2150" s="9">
        <f>(Table1[[#This Row],[Expiration Date]]-Table1[[#This Row],[Manufacturing Date]])/365</f>
        <v>1.4273972602739726</v>
      </c>
      <c r="Q2150" t="str">
        <f>IF(Table1[[#This Row],[Expiration Date]]-J2158&gt;12/31/2024,"not expired","expired")</f>
        <v>not expired</v>
      </c>
      <c r="R2150">
        <f>Table1[[#This Row],[Discounted Price]]*0.95</f>
        <v>405.68894999999998</v>
      </c>
      <c r="S2150">
        <f>Table1[[#This Row],[Discounted Price]]*0.9</f>
        <v>384.33690000000001</v>
      </c>
      <c r="T2150">
        <f>Table1[[#This Row],[Discounted Price]]*0.8</f>
        <v>341.63280000000003</v>
      </c>
      <c r="U2150">
        <f>Table1[[#This Row],[Price]]*0.52</f>
        <v>246.73480000000001</v>
      </c>
      <c r="V2150">
        <f>(Table1[[#This Row],[Price]]-Table1[[#This Row],[Scrap value]])/2</f>
        <v>113.8776</v>
      </c>
    </row>
    <row r="2151" spans="1:22" x14ac:dyDescent="0.25">
      <c r="A2151" t="s">
        <v>10288</v>
      </c>
      <c r="B2151" t="s">
        <v>15</v>
      </c>
      <c r="C2151" t="s">
        <v>47</v>
      </c>
      <c r="D2151" t="s">
        <v>10289</v>
      </c>
      <c r="E2151">
        <v>73.3</v>
      </c>
      <c r="F2151">
        <v>11</v>
      </c>
      <c r="G2151" t="s">
        <v>43729</v>
      </c>
      <c r="H2151" t="s">
        <v>10290</v>
      </c>
      <c r="I2151" s="1">
        <v>45000</v>
      </c>
      <c r="J2151" s="1">
        <v>45658</v>
      </c>
      <c r="K2151" t="s">
        <v>10291</v>
      </c>
      <c r="L2151" t="s">
        <v>10292</v>
      </c>
      <c r="M2151" t="s">
        <v>27</v>
      </c>
      <c r="N2151">
        <v>3</v>
      </c>
      <c r="O2151">
        <f>Table1[[#This Row],[Price]]-0.1*Table1[[#This Row],[Price]]</f>
        <v>65.97</v>
      </c>
      <c r="P2151" s="9">
        <f>(Table1[[#This Row],[Expiration Date]]-Table1[[#This Row],[Manufacturing Date]])/365</f>
        <v>1.8027397260273972</v>
      </c>
      <c r="Q2151" t="str">
        <f>IF(Table1[[#This Row],[Expiration Date]]-J2159&gt;12/31/2024,"not expired","expired")</f>
        <v>expired</v>
      </c>
      <c r="R2151">
        <f>Table1[[#This Row],[Discounted Price]]*0.95</f>
        <v>62.671499999999995</v>
      </c>
      <c r="S2151">
        <f>Table1[[#This Row],[Discounted Price]]*0.9</f>
        <v>59.372999999999998</v>
      </c>
      <c r="T2151">
        <f>Table1[[#This Row],[Discounted Price]]*0.8</f>
        <v>52.776000000000003</v>
      </c>
      <c r="U2151">
        <f>Table1[[#This Row],[Price]]*0.52</f>
        <v>38.116</v>
      </c>
      <c r="V2151">
        <f>(Table1[[#This Row],[Price]]-Table1[[#This Row],[Scrap value]])/2</f>
        <v>17.591999999999999</v>
      </c>
    </row>
    <row r="2152" spans="1:22" x14ac:dyDescent="0.25">
      <c r="A2152" t="s">
        <v>10293</v>
      </c>
      <c r="B2152" t="s">
        <v>29</v>
      </c>
      <c r="C2152" t="s">
        <v>47</v>
      </c>
      <c r="D2152" t="s">
        <v>10294</v>
      </c>
      <c r="E2152">
        <v>245.82</v>
      </c>
      <c r="F2152">
        <v>66</v>
      </c>
      <c r="G2152" t="s">
        <v>43730</v>
      </c>
      <c r="H2152" t="s">
        <v>8404</v>
      </c>
      <c r="I2152" s="1">
        <v>44927</v>
      </c>
      <c r="J2152" s="1">
        <v>45658</v>
      </c>
      <c r="K2152" t="s">
        <v>10295</v>
      </c>
      <c r="L2152" t="s">
        <v>10296</v>
      </c>
      <c r="M2152" t="s">
        <v>20</v>
      </c>
      <c r="N2152">
        <v>5</v>
      </c>
      <c r="O2152">
        <f>Table1[[#This Row],[Price]]-0.1*Table1[[#This Row],[Price]]</f>
        <v>221.238</v>
      </c>
      <c r="P2152" s="9">
        <f>(Table1[[#This Row],[Expiration Date]]-Table1[[#This Row],[Manufacturing Date]])/365</f>
        <v>2.0027397260273974</v>
      </c>
      <c r="Q2152" t="str">
        <f>IF(Table1[[#This Row],[Expiration Date]]-J2160&gt;12/31/2024,"not expired","expired")</f>
        <v>expired</v>
      </c>
      <c r="R2152">
        <f>Table1[[#This Row],[Discounted Price]]*0.95</f>
        <v>210.17609999999999</v>
      </c>
      <c r="S2152">
        <f>Table1[[#This Row],[Discounted Price]]*0.9</f>
        <v>199.11420000000001</v>
      </c>
      <c r="T2152">
        <f>Table1[[#This Row],[Discounted Price]]*0.8</f>
        <v>176.99040000000002</v>
      </c>
      <c r="U2152">
        <f>Table1[[#This Row],[Price]]*0.52</f>
        <v>127.82640000000001</v>
      </c>
      <c r="V2152">
        <f>(Table1[[#This Row],[Price]]-Table1[[#This Row],[Scrap value]])/2</f>
        <v>58.996799999999993</v>
      </c>
    </row>
    <row r="2153" spans="1:22" x14ac:dyDescent="0.25">
      <c r="A2153" t="s">
        <v>10297</v>
      </c>
      <c r="B2153" t="s">
        <v>15</v>
      </c>
      <c r="C2153" t="s">
        <v>47</v>
      </c>
      <c r="D2153" t="s">
        <v>10298</v>
      </c>
      <c r="E2153">
        <v>17.86</v>
      </c>
      <c r="F2153">
        <v>1</v>
      </c>
      <c r="G2153" t="s">
        <v>43730</v>
      </c>
      <c r="H2153" t="s">
        <v>10299</v>
      </c>
      <c r="I2153" s="1">
        <v>45000</v>
      </c>
      <c r="J2153" s="1">
        <v>45292</v>
      </c>
      <c r="K2153" t="s">
        <v>10300</v>
      </c>
      <c r="L2153" t="s">
        <v>10301</v>
      </c>
      <c r="M2153" t="s">
        <v>45</v>
      </c>
      <c r="N2153">
        <v>1</v>
      </c>
      <c r="O2153">
        <f>Table1[[#This Row],[Price]]-0.1*Table1[[#This Row],[Price]]</f>
        <v>16.073999999999998</v>
      </c>
      <c r="P2153" s="9">
        <f>(Table1[[#This Row],[Expiration Date]]-Table1[[#This Row],[Manufacturing Date]])/365</f>
        <v>0.8</v>
      </c>
      <c r="Q2153" t="str">
        <f>IF(Table1[[#This Row],[Expiration Date]]-J2161&gt;12/31/2024,"not expired","expired")</f>
        <v>expired</v>
      </c>
      <c r="R2153">
        <f>Table1[[#This Row],[Discounted Price]]*0.95</f>
        <v>15.270299999999997</v>
      </c>
      <c r="S2153">
        <f>Table1[[#This Row],[Discounted Price]]*0.9</f>
        <v>14.466599999999998</v>
      </c>
      <c r="T2153">
        <f>Table1[[#This Row],[Discounted Price]]*0.8</f>
        <v>12.8592</v>
      </c>
      <c r="U2153">
        <f>Table1[[#This Row],[Price]]*0.52</f>
        <v>9.2872000000000003</v>
      </c>
      <c r="V2153">
        <f>(Table1[[#This Row],[Price]]-Table1[[#This Row],[Scrap value]])/2</f>
        <v>4.2863999999999995</v>
      </c>
    </row>
    <row r="2154" spans="1:22" x14ac:dyDescent="0.25">
      <c r="A2154" t="s">
        <v>10302</v>
      </c>
      <c r="B2154" t="s">
        <v>35</v>
      </c>
      <c r="C2154" t="s">
        <v>47</v>
      </c>
      <c r="D2154" t="s">
        <v>10303</v>
      </c>
      <c r="E2154">
        <v>18.86</v>
      </c>
      <c r="F2154">
        <v>87</v>
      </c>
      <c r="G2154" t="s">
        <v>43728</v>
      </c>
      <c r="H2154" t="s">
        <v>10304</v>
      </c>
      <c r="I2154" s="1">
        <v>45137</v>
      </c>
      <c r="J2154" s="1">
        <v>45292</v>
      </c>
      <c r="K2154" t="s">
        <v>10305</v>
      </c>
      <c r="L2154" t="s">
        <v>10306</v>
      </c>
      <c r="M2154" t="s">
        <v>45</v>
      </c>
      <c r="N2154">
        <v>2</v>
      </c>
      <c r="O2154">
        <f>Table1[[#This Row],[Price]]-0.1*Table1[[#This Row],[Price]]</f>
        <v>16.974</v>
      </c>
      <c r="P2154" s="9">
        <f>(Table1[[#This Row],[Expiration Date]]-Table1[[#This Row],[Manufacturing Date]])/365</f>
        <v>0.42465753424657532</v>
      </c>
      <c r="Q2154" t="str">
        <f>IF(Table1[[#This Row],[Expiration Date]]-J2162&gt;12/31/2024,"not expired","expired")</f>
        <v>expired</v>
      </c>
      <c r="R2154">
        <f>Table1[[#This Row],[Discounted Price]]*0.95</f>
        <v>16.125299999999999</v>
      </c>
      <c r="S2154">
        <f>Table1[[#This Row],[Discounted Price]]*0.9</f>
        <v>15.2766</v>
      </c>
      <c r="T2154">
        <f>Table1[[#This Row],[Discounted Price]]*0.8</f>
        <v>13.5792</v>
      </c>
      <c r="U2154">
        <f>Table1[[#This Row],[Price]]*0.52</f>
        <v>9.8071999999999999</v>
      </c>
      <c r="V2154">
        <f>(Table1[[#This Row],[Price]]-Table1[[#This Row],[Scrap value]])/2</f>
        <v>4.5263999999999998</v>
      </c>
    </row>
    <row r="2155" spans="1:22" x14ac:dyDescent="0.25">
      <c r="A2155" t="s">
        <v>10307</v>
      </c>
      <c r="B2155" t="s">
        <v>29</v>
      </c>
      <c r="C2155" t="s">
        <v>47</v>
      </c>
      <c r="D2155" t="s">
        <v>10308</v>
      </c>
      <c r="E2155">
        <v>466.5</v>
      </c>
      <c r="F2155">
        <v>42</v>
      </c>
      <c r="G2155" t="s">
        <v>43730</v>
      </c>
      <c r="H2155" t="s">
        <v>10309</v>
      </c>
      <c r="I2155" s="1">
        <v>44927</v>
      </c>
      <c r="J2155" s="1">
        <v>45292</v>
      </c>
      <c r="K2155" t="s">
        <v>10310</v>
      </c>
      <c r="L2155" t="s">
        <v>10311</v>
      </c>
      <c r="M2155" t="s">
        <v>20</v>
      </c>
      <c r="N2155">
        <v>1</v>
      </c>
      <c r="O2155">
        <f>Table1[[#This Row],[Price]]-0.1*Table1[[#This Row],[Price]]</f>
        <v>419.85</v>
      </c>
      <c r="P2155" s="9">
        <f>(Table1[[#This Row],[Expiration Date]]-Table1[[#This Row],[Manufacturing Date]])/365</f>
        <v>1</v>
      </c>
      <c r="Q2155" t="str">
        <f>IF(Table1[[#This Row],[Expiration Date]]-J2163&gt;12/31/2024,"not expired","expired")</f>
        <v>expired</v>
      </c>
      <c r="R2155">
        <f>Table1[[#This Row],[Discounted Price]]*0.95</f>
        <v>398.85750000000002</v>
      </c>
      <c r="S2155">
        <f>Table1[[#This Row],[Discounted Price]]*0.9</f>
        <v>377.86500000000001</v>
      </c>
      <c r="T2155">
        <f>Table1[[#This Row],[Discounted Price]]*0.8</f>
        <v>335.88000000000005</v>
      </c>
      <c r="U2155">
        <f>Table1[[#This Row],[Price]]*0.52</f>
        <v>242.58</v>
      </c>
      <c r="V2155">
        <f>(Table1[[#This Row],[Price]]-Table1[[#This Row],[Scrap value]])/2</f>
        <v>111.96</v>
      </c>
    </row>
    <row r="2156" spans="1:22" x14ac:dyDescent="0.25">
      <c r="A2156" t="s">
        <v>10312</v>
      </c>
      <c r="B2156" t="s">
        <v>22</v>
      </c>
      <c r="C2156" t="s">
        <v>47</v>
      </c>
      <c r="D2156" t="s">
        <v>10313</v>
      </c>
      <c r="E2156">
        <v>243.45</v>
      </c>
      <c r="F2156">
        <v>13</v>
      </c>
      <c r="G2156" t="s">
        <v>43730</v>
      </c>
      <c r="H2156" t="s">
        <v>10314</v>
      </c>
      <c r="I2156" s="1">
        <v>45000</v>
      </c>
      <c r="J2156" s="1">
        <v>45658</v>
      </c>
      <c r="K2156" t="s">
        <v>10315</v>
      </c>
      <c r="L2156" t="s">
        <v>10316</v>
      </c>
      <c r="M2156" t="s">
        <v>45</v>
      </c>
      <c r="N2156">
        <v>4</v>
      </c>
      <c r="O2156">
        <f>Table1[[#This Row],[Price]]-0.1*Table1[[#This Row],[Price]]</f>
        <v>219.10499999999999</v>
      </c>
      <c r="P2156" s="9">
        <f>(Table1[[#This Row],[Expiration Date]]-Table1[[#This Row],[Manufacturing Date]])/365</f>
        <v>1.8027397260273972</v>
      </c>
      <c r="Q2156" t="str">
        <f>IF(Table1[[#This Row],[Expiration Date]]-J2164&gt;12/31/2024,"not expired","expired")</f>
        <v>expired</v>
      </c>
      <c r="R2156">
        <f>Table1[[#This Row],[Discounted Price]]*0.95</f>
        <v>208.14974999999998</v>
      </c>
      <c r="S2156">
        <f>Table1[[#This Row],[Discounted Price]]*0.9</f>
        <v>197.19450000000001</v>
      </c>
      <c r="T2156">
        <f>Table1[[#This Row],[Discounted Price]]*0.8</f>
        <v>175.28399999999999</v>
      </c>
      <c r="U2156">
        <f>Table1[[#This Row],[Price]]*0.52</f>
        <v>126.59399999999999</v>
      </c>
      <c r="V2156">
        <f>(Table1[[#This Row],[Price]]-Table1[[#This Row],[Scrap value]])/2</f>
        <v>58.427999999999997</v>
      </c>
    </row>
    <row r="2157" spans="1:22" x14ac:dyDescent="0.25">
      <c r="A2157" t="s">
        <v>10317</v>
      </c>
      <c r="B2157" t="s">
        <v>15</v>
      </c>
      <c r="C2157" t="s">
        <v>47</v>
      </c>
      <c r="D2157" t="s">
        <v>10318</v>
      </c>
      <c r="E2157">
        <v>118.21</v>
      </c>
      <c r="F2157">
        <v>72</v>
      </c>
      <c r="G2157" t="s">
        <v>43729</v>
      </c>
      <c r="H2157" t="s">
        <v>10319</v>
      </c>
      <c r="I2157" s="1">
        <v>45137</v>
      </c>
      <c r="J2157" s="1">
        <v>45658</v>
      </c>
      <c r="K2157" t="s">
        <v>10320</v>
      </c>
      <c r="L2157" t="s">
        <v>10321</v>
      </c>
      <c r="M2157" t="s">
        <v>45</v>
      </c>
      <c r="N2157">
        <v>3</v>
      </c>
      <c r="O2157">
        <f>Table1[[#This Row],[Price]]-0.1*Table1[[#This Row],[Price]]</f>
        <v>106.389</v>
      </c>
      <c r="P2157" s="9">
        <f>(Table1[[#This Row],[Expiration Date]]-Table1[[#This Row],[Manufacturing Date]])/365</f>
        <v>1.4273972602739726</v>
      </c>
      <c r="Q2157" t="str">
        <f>IF(Table1[[#This Row],[Expiration Date]]-J2165&gt;12/31/2024,"not expired","expired")</f>
        <v>expired</v>
      </c>
      <c r="R2157">
        <f>Table1[[#This Row],[Discounted Price]]*0.95</f>
        <v>101.06954999999999</v>
      </c>
      <c r="S2157">
        <f>Table1[[#This Row],[Discounted Price]]*0.9</f>
        <v>95.750100000000003</v>
      </c>
      <c r="T2157">
        <f>Table1[[#This Row],[Discounted Price]]*0.8</f>
        <v>85.111199999999997</v>
      </c>
      <c r="U2157">
        <f>Table1[[#This Row],[Price]]*0.52</f>
        <v>61.469200000000001</v>
      </c>
      <c r="V2157">
        <f>(Table1[[#This Row],[Price]]-Table1[[#This Row],[Scrap value]])/2</f>
        <v>28.370399999999997</v>
      </c>
    </row>
    <row r="2158" spans="1:22" x14ac:dyDescent="0.25">
      <c r="A2158" t="s">
        <v>10322</v>
      </c>
      <c r="B2158" t="s">
        <v>15</v>
      </c>
      <c r="C2158" t="s">
        <v>47</v>
      </c>
      <c r="D2158" t="s">
        <v>10323</v>
      </c>
      <c r="E2158">
        <v>425.61</v>
      </c>
      <c r="F2158">
        <v>53</v>
      </c>
      <c r="G2158" t="s">
        <v>43729</v>
      </c>
      <c r="H2158" t="s">
        <v>10324</v>
      </c>
      <c r="I2158" s="1">
        <v>45137</v>
      </c>
      <c r="J2158" s="1">
        <v>45292</v>
      </c>
      <c r="K2158" t="s">
        <v>10325</v>
      </c>
      <c r="L2158" t="s">
        <v>10326</v>
      </c>
      <c r="M2158" t="s">
        <v>45</v>
      </c>
      <c r="N2158">
        <v>1</v>
      </c>
      <c r="O2158">
        <f>Table1[[#This Row],[Price]]-0.1*Table1[[#This Row],[Price]]</f>
        <v>383.04899999999998</v>
      </c>
      <c r="P2158" s="9">
        <f>(Table1[[#This Row],[Expiration Date]]-Table1[[#This Row],[Manufacturing Date]])/365</f>
        <v>0.42465753424657532</v>
      </c>
      <c r="Q2158" t="str">
        <f>IF(Table1[[#This Row],[Expiration Date]]-J2166&gt;12/31/2024,"not expired","expired")</f>
        <v>expired</v>
      </c>
      <c r="R2158">
        <f>Table1[[#This Row],[Discounted Price]]*0.95</f>
        <v>363.89654999999999</v>
      </c>
      <c r="S2158">
        <f>Table1[[#This Row],[Discounted Price]]*0.9</f>
        <v>344.7441</v>
      </c>
      <c r="T2158">
        <f>Table1[[#This Row],[Discounted Price]]*0.8</f>
        <v>306.43919999999997</v>
      </c>
      <c r="U2158">
        <f>Table1[[#This Row],[Price]]*0.52</f>
        <v>221.31720000000001</v>
      </c>
      <c r="V2158">
        <f>(Table1[[#This Row],[Price]]-Table1[[#This Row],[Scrap value]])/2</f>
        <v>102.1464</v>
      </c>
    </row>
    <row r="2159" spans="1:22" x14ac:dyDescent="0.25">
      <c r="A2159" t="s">
        <v>10327</v>
      </c>
      <c r="B2159" t="s">
        <v>22</v>
      </c>
      <c r="C2159" t="s">
        <v>47</v>
      </c>
      <c r="D2159" t="s">
        <v>10328</v>
      </c>
      <c r="E2159">
        <v>257.89</v>
      </c>
      <c r="F2159">
        <v>54</v>
      </c>
      <c r="G2159" t="s">
        <v>43729</v>
      </c>
      <c r="H2159" t="s">
        <v>8230</v>
      </c>
      <c r="I2159" s="1">
        <v>45000</v>
      </c>
      <c r="J2159" s="1">
        <v>46023</v>
      </c>
      <c r="K2159" t="s">
        <v>10329</v>
      </c>
      <c r="L2159" t="s">
        <v>10330</v>
      </c>
      <c r="M2159" t="s">
        <v>27</v>
      </c>
      <c r="N2159">
        <v>1</v>
      </c>
      <c r="O2159">
        <f>Table1[[#This Row],[Price]]-0.1*Table1[[#This Row],[Price]]</f>
        <v>232.101</v>
      </c>
      <c r="P2159" s="9">
        <f>(Table1[[#This Row],[Expiration Date]]-Table1[[#This Row],[Manufacturing Date]])/365</f>
        <v>2.8027397260273972</v>
      </c>
      <c r="Q2159" t="str">
        <f>IF(Table1[[#This Row],[Expiration Date]]-J2167&gt;12/31/2024,"not expired","expired")</f>
        <v>not expired</v>
      </c>
      <c r="R2159">
        <f>Table1[[#This Row],[Discounted Price]]*0.95</f>
        <v>220.49594999999999</v>
      </c>
      <c r="S2159">
        <f>Table1[[#This Row],[Discounted Price]]*0.9</f>
        <v>208.89090000000002</v>
      </c>
      <c r="T2159">
        <f>Table1[[#This Row],[Discounted Price]]*0.8</f>
        <v>185.6808</v>
      </c>
      <c r="U2159">
        <f>Table1[[#This Row],[Price]]*0.52</f>
        <v>134.1028</v>
      </c>
      <c r="V2159">
        <f>(Table1[[#This Row],[Price]]-Table1[[#This Row],[Scrap value]])/2</f>
        <v>61.893599999999992</v>
      </c>
    </row>
    <row r="2160" spans="1:22" x14ac:dyDescent="0.25">
      <c r="A2160" t="s">
        <v>10331</v>
      </c>
      <c r="B2160" t="s">
        <v>22</v>
      </c>
      <c r="C2160" t="s">
        <v>47</v>
      </c>
      <c r="D2160" t="s">
        <v>10332</v>
      </c>
      <c r="E2160">
        <v>172.75</v>
      </c>
      <c r="F2160">
        <v>67</v>
      </c>
      <c r="G2160" t="s">
        <v>43729</v>
      </c>
      <c r="H2160" t="s">
        <v>10333</v>
      </c>
      <c r="I2160" s="1">
        <v>45137</v>
      </c>
      <c r="J2160" s="1">
        <v>45658</v>
      </c>
      <c r="K2160" t="s">
        <v>10334</v>
      </c>
      <c r="L2160" t="s">
        <v>10335</v>
      </c>
      <c r="M2160" t="s">
        <v>27</v>
      </c>
      <c r="N2160">
        <v>5</v>
      </c>
      <c r="O2160">
        <f>Table1[[#This Row],[Price]]-0.1*Table1[[#This Row],[Price]]</f>
        <v>155.47499999999999</v>
      </c>
      <c r="P2160" s="9">
        <f>(Table1[[#This Row],[Expiration Date]]-Table1[[#This Row],[Manufacturing Date]])/365</f>
        <v>1.4273972602739726</v>
      </c>
      <c r="Q2160" t="str">
        <f>IF(Table1[[#This Row],[Expiration Date]]-J2168&gt;12/31/2024,"not expired","expired")</f>
        <v>not expired</v>
      </c>
      <c r="R2160">
        <f>Table1[[#This Row],[Discounted Price]]*0.95</f>
        <v>147.70124999999999</v>
      </c>
      <c r="S2160">
        <f>Table1[[#This Row],[Discounted Price]]*0.9</f>
        <v>139.92750000000001</v>
      </c>
      <c r="T2160">
        <f>Table1[[#This Row],[Discounted Price]]*0.8</f>
        <v>124.38</v>
      </c>
      <c r="U2160">
        <f>Table1[[#This Row],[Price]]*0.52</f>
        <v>89.83</v>
      </c>
      <c r="V2160">
        <f>(Table1[[#This Row],[Price]]-Table1[[#This Row],[Scrap value]])/2</f>
        <v>41.46</v>
      </c>
    </row>
    <row r="2161" spans="1:22" x14ac:dyDescent="0.25">
      <c r="A2161" t="s">
        <v>10336</v>
      </c>
      <c r="B2161" t="s">
        <v>22</v>
      </c>
      <c r="C2161" t="s">
        <v>47</v>
      </c>
      <c r="D2161" t="s">
        <v>10337</v>
      </c>
      <c r="E2161">
        <v>37.17</v>
      </c>
      <c r="F2161">
        <v>23</v>
      </c>
      <c r="G2161" t="s">
        <v>43729</v>
      </c>
      <c r="H2161" t="s">
        <v>10338</v>
      </c>
      <c r="I2161" s="1">
        <v>45137</v>
      </c>
      <c r="J2161" s="1">
        <v>45658</v>
      </c>
      <c r="K2161" t="s">
        <v>10339</v>
      </c>
      <c r="L2161" t="s">
        <v>10340</v>
      </c>
      <c r="M2161" t="s">
        <v>20</v>
      </c>
      <c r="N2161">
        <v>5</v>
      </c>
      <c r="O2161">
        <f>Table1[[#This Row],[Price]]-0.1*Table1[[#This Row],[Price]]</f>
        <v>33.453000000000003</v>
      </c>
      <c r="P2161" s="9">
        <f>(Table1[[#This Row],[Expiration Date]]-Table1[[#This Row],[Manufacturing Date]])/365</f>
        <v>1.4273972602739726</v>
      </c>
      <c r="Q2161" t="str">
        <f>IF(Table1[[#This Row],[Expiration Date]]-J2169&gt;12/31/2024,"not expired","expired")</f>
        <v>expired</v>
      </c>
      <c r="R2161">
        <f>Table1[[#This Row],[Discounted Price]]*0.95</f>
        <v>31.780350000000002</v>
      </c>
      <c r="S2161">
        <f>Table1[[#This Row],[Discounted Price]]*0.9</f>
        <v>30.107700000000005</v>
      </c>
      <c r="T2161">
        <f>Table1[[#This Row],[Discounted Price]]*0.8</f>
        <v>26.762400000000003</v>
      </c>
      <c r="U2161">
        <f>Table1[[#This Row],[Price]]*0.52</f>
        <v>19.328400000000002</v>
      </c>
      <c r="V2161">
        <f>(Table1[[#This Row],[Price]]-Table1[[#This Row],[Scrap value]])/2</f>
        <v>8.9207999999999998</v>
      </c>
    </row>
    <row r="2162" spans="1:22" x14ac:dyDescent="0.25">
      <c r="A2162" t="s">
        <v>10341</v>
      </c>
      <c r="B2162" t="s">
        <v>22</v>
      </c>
      <c r="C2162" t="s">
        <v>47</v>
      </c>
      <c r="D2162" t="s">
        <v>10342</v>
      </c>
      <c r="E2162">
        <v>129.38999999999999</v>
      </c>
      <c r="F2162">
        <v>97</v>
      </c>
      <c r="G2162" t="s">
        <v>43729</v>
      </c>
      <c r="H2162" t="s">
        <v>2551</v>
      </c>
      <c r="I2162" s="1">
        <v>44927</v>
      </c>
      <c r="J2162" s="1">
        <v>45292</v>
      </c>
      <c r="K2162" t="s">
        <v>10343</v>
      </c>
      <c r="L2162" t="s">
        <v>10344</v>
      </c>
      <c r="M2162" t="s">
        <v>45</v>
      </c>
      <c r="N2162">
        <v>3</v>
      </c>
      <c r="O2162">
        <f>Table1[[#This Row],[Price]]-0.1*Table1[[#This Row],[Price]]</f>
        <v>116.45099999999999</v>
      </c>
      <c r="P2162" s="9">
        <f>(Table1[[#This Row],[Expiration Date]]-Table1[[#This Row],[Manufacturing Date]])/365</f>
        <v>1</v>
      </c>
      <c r="Q2162" t="str">
        <f>IF(Table1[[#This Row],[Expiration Date]]-J2170&gt;12/31/2024,"not expired","expired")</f>
        <v>expired</v>
      </c>
      <c r="R2162">
        <f>Table1[[#This Row],[Discounted Price]]*0.95</f>
        <v>110.62844999999999</v>
      </c>
      <c r="S2162">
        <f>Table1[[#This Row],[Discounted Price]]*0.9</f>
        <v>104.80589999999999</v>
      </c>
      <c r="T2162">
        <f>Table1[[#This Row],[Discounted Price]]*0.8</f>
        <v>93.160799999999995</v>
      </c>
      <c r="U2162">
        <f>Table1[[#This Row],[Price]]*0.52</f>
        <v>67.282799999999995</v>
      </c>
      <c r="V2162">
        <f>(Table1[[#This Row],[Price]]-Table1[[#This Row],[Scrap value]])/2</f>
        <v>31.053599999999996</v>
      </c>
    </row>
    <row r="2163" spans="1:22" x14ac:dyDescent="0.25">
      <c r="A2163" t="s">
        <v>10345</v>
      </c>
      <c r="B2163" t="s">
        <v>29</v>
      </c>
      <c r="C2163" t="s">
        <v>47</v>
      </c>
      <c r="D2163" t="s">
        <v>10346</v>
      </c>
      <c r="E2163">
        <v>298.52999999999997</v>
      </c>
      <c r="F2163">
        <v>36</v>
      </c>
      <c r="G2163" t="s">
        <v>43729</v>
      </c>
      <c r="H2163" t="s">
        <v>7949</v>
      </c>
      <c r="I2163" s="1">
        <v>45000</v>
      </c>
      <c r="J2163" s="1">
        <v>45658</v>
      </c>
      <c r="K2163" t="s">
        <v>10347</v>
      </c>
      <c r="L2163" t="s">
        <v>10348</v>
      </c>
      <c r="M2163" t="s">
        <v>27</v>
      </c>
      <c r="N2163">
        <v>4</v>
      </c>
      <c r="O2163">
        <f>Table1[[#This Row],[Price]]-0.1*Table1[[#This Row],[Price]]</f>
        <v>268.67699999999996</v>
      </c>
      <c r="P2163" s="9">
        <f>(Table1[[#This Row],[Expiration Date]]-Table1[[#This Row],[Manufacturing Date]])/365</f>
        <v>1.8027397260273972</v>
      </c>
      <c r="Q2163" t="str">
        <f>IF(Table1[[#This Row],[Expiration Date]]-J2171&gt;12/31/2024,"not expired","expired")</f>
        <v>expired</v>
      </c>
      <c r="R2163">
        <f>Table1[[#This Row],[Discounted Price]]*0.95</f>
        <v>255.24314999999996</v>
      </c>
      <c r="S2163">
        <f>Table1[[#This Row],[Discounted Price]]*0.9</f>
        <v>241.80929999999998</v>
      </c>
      <c r="T2163">
        <f>Table1[[#This Row],[Discounted Price]]*0.8</f>
        <v>214.94159999999999</v>
      </c>
      <c r="U2163">
        <f>Table1[[#This Row],[Price]]*0.52</f>
        <v>155.23560000000001</v>
      </c>
      <c r="V2163">
        <f>(Table1[[#This Row],[Price]]-Table1[[#This Row],[Scrap value]])/2</f>
        <v>71.647199999999984</v>
      </c>
    </row>
    <row r="2164" spans="1:22" x14ac:dyDescent="0.25">
      <c r="A2164" t="s">
        <v>10349</v>
      </c>
      <c r="B2164" t="s">
        <v>35</v>
      </c>
      <c r="C2164" t="s">
        <v>47</v>
      </c>
      <c r="D2164" t="s">
        <v>10350</v>
      </c>
      <c r="E2164">
        <v>388.19</v>
      </c>
      <c r="F2164">
        <v>73</v>
      </c>
      <c r="G2164" t="s">
        <v>43728</v>
      </c>
      <c r="H2164" t="s">
        <v>10351</v>
      </c>
      <c r="I2164" s="1">
        <v>45000</v>
      </c>
      <c r="J2164" s="1">
        <v>45658</v>
      </c>
      <c r="K2164" t="s">
        <v>10352</v>
      </c>
      <c r="L2164" t="s">
        <v>10353</v>
      </c>
      <c r="M2164" t="s">
        <v>20</v>
      </c>
      <c r="N2164">
        <v>5</v>
      </c>
      <c r="O2164">
        <f>Table1[[#This Row],[Price]]-0.1*Table1[[#This Row],[Price]]</f>
        <v>349.37099999999998</v>
      </c>
      <c r="P2164" s="9">
        <f>(Table1[[#This Row],[Expiration Date]]-Table1[[#This Row],[Manufacturing Date]])/365</f>
        <v>1.8027397260273972</v>
      </c>
      <c r="Q2164" t="str">
        <f>IF(Table1[[#This Row],[Expiration Date]]-J2172&gt;12/31/2024,"not expired","expired")</f>
        <v>not expired</v>
      </c>
      <c r="R2164">
        <f>Table1[[#This Row],[Discounted Price]]*0.95</f>
        <v>331.90244999999999</v>
      </c>
      <c r="S2164">
        <f>Table1[[#This Row],[Discounted Price]]*0.9</f>
        <v>314.43389999999999</v>
      </c>
      <c r="T2164">
        <f>Table1[[#This Row],[Discounted Price]]*0.8</f>
        <v>279.49680000000001</v>
      </c>
      <c r="U2164">
        <f>Table1[[#This Row],[Price]]*0.52</f>
        <v>201.8588</v>
      </c>
      <c r="V2164">
        <f>(Table1[[#This Row],[Price]]-Table1[[#This Row],[Scrap value]])/2</f>
        <v>93.165599999999998</v>
      </c>
    </row>
    <row r="2165" spans="1:22" x14ac:dyDescent="0.25">
      <c r="A2165" t="s">
        <v>10354</v>
      </c>
      <c r="B2165" t="s">
        <v>22</v>
      </c>
      <c r="C2165" t="s">
        <v>47</v>
      </c>
      <c r="D2165" t="s">
        <v>10355</v>
      </c>
      <c r="E2165">
        <v>187.46</v>
      </c>
      <c r="F2165">
        <v>18</v>
      </c>
      <c r="G2165" t="s">
        <v>43730</v>
      </c>
      <c r="H2165" t="s">
        <v>10356</v>
      </c>
      <c r="I2165" s="1">
        <v>44927</v>
      </c>
      <c r="J2165" s="1">
        <v>45658</v>
      </c>
      <c r="K2165" t="s">
        <v>10357</v>
      </c>
      <c r="L2165" t="s">
        <v>10358</v>
      </c>
      <c r="M2165" t="s">
        <v>20</v>
      </c>
      <c r="N2165">
        <v>4</v>
      </c>
      <c r="O2165">
        <f>Table1[[#This Row],[Price]]-0.1*Table1[[#This Row],[Price]]</f>
        <v>168.714</v>
      </c>
      <c r="P2165" s="9">
        <f>(Table1[[#This Row],[Expiration Date]]-Table1[[#This Row],[Manufacturing Date]])/365</f>
        <v>2.0027397260273974</v>
      </c>
      <c r="Q2165" t="str">
        <f>IF(Table1[[#This Row],[Expiration Date]]-J2173&gt;12/31/2024,"not expired","expired")</f>
        <v>expired</v>
      </c>
      <c r="R2165">
        <f>Table1[[#This Row],[Discounted Price]]*0.95</f>
        <v>160.2783</v>
      </c>
      <c r="S2165">
        <f>Table1[[#This Row],[Discounted Price]]*0.9</f>
        <v>151.8426</v>
      </c>
      <c r="T2165">
        <f>Table1[[#This Row],[Discounted Price]]*0.8</f>
        <v>134.97120000000001</v>
      </c>
      <c r="U2165">
        <f>Table1[[#This Row],[Price]]*0.52</f>
        <v>97.479200000000006</v>
      </c>
      <c r="V2165">
        <f>(Table1[[#This Row],[Price]]-Table1[[#This Row],[Scrap value]])/2</f>
        <v>44.990400000000001</v>
      </c>
    </row>
    <row r="2166" spans="1:22" x14ac:dyDescent="0.25">
      <c r="A2166" t="s">
        <v>10359</v>
      </c>
      <c r="B2166" t="s">
        <v>35</v>
      </c>
      <c r="C2166" t="s">
        <v>47</v>
      </c>
      <c r="D2166" t="s">
        <v>10360</v>
      </c>
      <c r="E2166">
        <v>303.87</v>
      </c>
      <c r="F2166">
        <v>22</v>
      </c>
      <c r="G2166" t="s">
        <v>43730</v>
      </c>
      <c r="H2166" t="s">
        <v>10361</v>
      </c>
      <c r="I2166" s="1">
        <v>45000</v>
      </c>
      <c r="J2166" s="1">
        <v>45658</v>
      </c>
      <c r="K2166" t="s">
        <v>10362</v>
      </c>
      <c r="L2166" t="s">
        <v>10363</v>
      </c>
      <c r="M2166" t="s">
        <v>45</v>
      </c>
      <c r="N2166">
        <v>5</v>
      </c>
      <c r="O2166">
        <f>Table1[[#This Row],[Price]]-0.1*Table1[[#This Row],[Price]]</f>
        <v>273.483</v>
      </c>
      <c r="P2166" s="9">
        <f>(Table1[[#This Row],[Expiration Date]]-Table1[[#This Row],[Manufacturing Date]])/365</f>
        <v>1.8027397260273972</v>
      </c>
      <c r="Q2166" t="str">
        <f>IF(Table1[[#This Row],[Expiration Date]]-J2174&gt;12/31/2024,"not expired","expired")</f>
        <v>not expired</v>
      </c>
      <c r="R2166">
        <f>Table1[[#This Row],[Discounted Price]]*0.95</f>
        <v>259.80885000000001</v>
      </c>
      <c r="S2166">
        <f>Table1[[#This Row],[Discounted Price]]*0.9</f>
        <v>246.13470000000001</v>
      </c>
      <c r="T2166">
        <f>Table1[[#This Row],[Discounted Price]]*0.8</f>
        <v>218.78640000000001</v>
      </c>
      <c r="U2166">
        <f>Table1[[#This Row],[Price]]*0.52</f>
        <v>158.01240000000001</v>
      </c>
      <c r="V2166">
        <f>(Table1[[#This Row],[Price]]-Table1[[#This Row],[Scrap value]])/2</f>
        <v>72.928799999999995</v>
      </c>
    </row>
    <row r="2167" spans="1:22" x14ac:dyDescent="0.25">
      <c r="A2167" t="s">
        <v>10364</v>
      </c>
      <c r="B2167" t="s">
        <v>29</v>
      </c>
      <c r="C2167" t="s">
        <v>47</v>
      </c>
      <c r="D2167" t="s">
        <v>10365</v>
      </c>
      <c r="E2167">
        <v>467.26</v>
      </c>
      <c r="F2167">
        <v>9</v>
      </c>
      <c r="G2167" t="s">
        <v>43728</v>
      </c>
      <c r="H2167" t="s">
        <v>8422</v>
      </c>
      <c r="I2167" s="1">
        <v>45000</v>
      </c>
      <c r="J2167" s="1">
        <v>45658</v>
      </c>
      <c r="K2167" t="s">
        <v>10366</v>
      </c>
      <c r="L2167" t="s">
        <v>10367</v>
      </c>
      <c r="M2167" t="s">
        <v>45</v>
      </c>
      <c r="N2167">
        <v>3</v>
      </c>
      <c r="O2167">
        <f>Table1[[#This Row],[Price]]-0.1*Table1[[#This Row],[Price]]</f>
        <v>420.53399999999999</v>
      </c>
      <c r="P2167" s="9">
        <f>(Table1[[#This Row],[Expiration Date]]-Table1[[#This Row],[Manufacturing Date]])/365</f>
        <v>1.8027397260273972</v>
      </c>
      <c r="Q2167" t="str">
        <f>IF(Table1[[#This Row],[Expiration Date]]-J2175&gt;12/31/2024,"not expired","expired")</f>
        <v>expired</v>
      </c>
      <c r="R2167">
        <f>Table1[[#This Row],[Discounted Price]]*0.95</f>
        <v>399.50729999999999</v>
      </c>
      <c r="S2167">
        <f>Table1[[#This Row],[Discounted Price]]*0.9</f>
        <v>378.48059999999998</v>
      </c>
      <c r="T2167">
        <f>Table1[[#This Row],[Discounted Price]]*0.8</f>
        <v>336.42720000000003</v>
      </c>
      <c r="U2167">
        <f>Table1[[#This Row],[Price]]*0.52</f>
        <v>242.9752</v>
      </c>
      <c r="V2167">
        <f>(Table1[[#This Row],[Price]]-Table1[[#This Row],[Scrap value]])/2</f>
        <v>112.14239999999999</v>
      </c>
    </row>
    <row r="2168" spans="1:22" x14ac:dyDescent="0.25">
      <c r="A2168" t="s">
        <v>10368</v>
      </c>
      <c r="B2168" t="s">
        <v>22</v>
      </c>
      <c r="C2168" t="s">
        <v>47</v>
      </c>
      <c r="D2168" t="s">
        <v>10369</v>
      </c>
      <c r="E2168">
        <v>62.87</v>
      </c>
      <c r="F2168">
        <v>60</v>
      </c>
      <c r="G2168" t="s">
        <v>43730</v>
      </c>
      <c r="H2168" t="s">
        <v>10370</v>
      </c>
      <c r="I2168" s="1">
        <v>44927</v>
      </c>
      <c r="J2168" s="1">
        <v>45292</v>
      </c>
      <c r="K2168" t="s">
        <v>10371</v>
      </c>
      <c r="L2168" t="s">
        <v>10372</v>
      </c>
      <c r="M2168" t="s">
        <v>27</v>
      </c>
      <c r="N2168">
        <v>1</v>
      </c>
      <c r="O2168">
        <f>Table1[[#This Row],[Price]]-0.1*Table1[[#This Row],[Price]]</f>
        <v>56.582999999999998</v>
      </c>
      <c r="P2168" s="9">
        <f>(Table1[[#This Row],[Expiration Date]]-Table1[[#This Row],[Manufacturing Date]])/365</f>
        <v>1</v>
      </c>
      <c r="Q2168" t="str">
        <f>IF(Table1[[#This Row],[Expiration Date]]-J2176&gt;12/31/2024,"not expired","expired")</f>
        <v>expired</v>
      </c>
      <c r="R2168">
        <f>Table1[[#This Row],[Discounted Price]]*0.95</f>
        <v>53.753849999999993</v>
      </c>
      <c r="S2168">
        <f>Table1[[#This Row],[Discounted Price]]*0.9</f>
        <v>50.924700000000001</v>
      </c>
      <c r="T2168">
        <f>Table1[[#This Row],[Discounted Price]]*0.8</f>
        <v>45.266400000000004</v>
      </c>
      <c r="U2168">
        <f>Table1[[#This Row],[Price]]*0.52</f>
        <v>32.692399999999999</v>
      </c>
      <c r="V2168">
        <f>(Table1[[#This Row],[Price]]-Table1[[#This Row],[Scrap value]])/2</f>
        <v>15.088799999999999</v>
      </c>
    </row>
    <row r="2169" spans="1:22" x14ac:dyDescent="0.25">
      <c r="A2169" t="s">
        <v>10373</v>
      </c>
      <c r="B2169" t="s">
        <v>29</v>
      </c>
      <c r="C2169" t="s">
        <v>47</v>
      </c>
      <c r="D2169" t="s">
        <v>10374</v>
      </c>
      <c r="E2169">
        <v>11.02</v>
      </c>
      <c r="F2169">
        <v>70</v>
      </c>
      <c r="G2169" t="s">
        <v>43730</v>
      </c>
      <c r="H2169" t="s">
        <v>10375</v>
      </c>
      <c r="I2169" s="1">
        <v>45137</v>
      </c>
      <c r="J2169" s="1">
        <v>45658</v>
      </c>
      <c r="K2169" t="s">
        <v>10376</v>
      </c>
      <c r="L2169" t="s">
        <v>10377</v>
      </c>
      <c r="M2169" t="s">
        <v>27</v>
      </c>
      <c r="N2169">
        <v>5</v>
      </c>
      <c r="O2169">
        <f>Table1[[#This Row],[Price]]-0.1*Table1[[#This Row],[Price]]</f>
        <v>9.9179999999999993</v>
      </c>
      <c r="P2169" s="9">
        <f>(Table1[[#This Row],[Expiration Date]]-Table1[[#This Row],[Manufacturing Date]])/365</f>
        <v>1.4273972602739726</v>
      </c>
      <c r="Q2169" t="str">
        <f>IF(Table1[[#This Row],[Expiration Date]]-J2177&gt;12/31/2024,"not expired","expired")</f>
        <v>not expired</v>
      </c>
      <c r="R2169">
        <f>Table1[[#This Row],[Discounted Price]]*0.95</f>
        <v>9.4220999999999986</v>
      </c>
      <c r="S2169">
        <f>Table1[[#This Row],[Discounted Price]]*0.9</f>
        <v>8.9261999999999997</v>
      </c>
      <c r="T2169">
        <f>Table1[[#This Row],[Discounted Price]]*0.8</f>
        <v>7.9344000000000001</v>
      </c>
      <c r="U2169">
        <f>Table1[[#This Row],[Price]]*0.52</f>
        <v>5.7304000000000004</v>
      </c>
      <c r="V2169">
        <f>(Table1[[#This Row],[Price]]-Table1[[#This Row],[Scrap value]])/2</f>
        <v>2.6447999999999996</v>
      </c>
    </row>
    <row r="2170" spans="1:22" x14ac:dyDescent="0.25">
      <c r="A2170" t="s">
        <v>10378</v>
      </c>
      <c r="B2170" t="s">
        <v>15</v>
      </c>
      <c r="C2170" t="s">
        <v>47</v>
      </c>
      <c r="D2170" t="s">
        <v>10379</v>
      </c>
      <c r="E2170">
        <v>379.63</v>
      </c>
      <c r="F2170">
        <v>92</v>
      </c>
      <c r="G2170" t="s">
        <v>43728</v>
      </c>
      <c r="H2170" t="s">
        <v>9605</v>
      </c>
      <c r="I2170" s="1">
        <v>45000</v>
      </c>
      <c r="J2170" s="1">
        <v>45292</v>
      </c>
      <c r="K2170" t="s">
        <v>10380</v>
      </c>
      <c r="L2170" t="s">
        <v>10381</v>
      </c>
      <c r="M2170" t="s">
        <v>45</v>
      </c>
      <c r="N2170">
        <v>2</v>
      </c>
      <c r="O2170">
        <f>Table1[[#This Row],[Price]]-0.1*Table1[[#This Row],[Price]]</f>
        <v>341.66699999999997</v>
      </c>
      <c r="P2170" s="9">
        <f>(Table1[[#This Row],[Expiration Date]]-Table1[[#This Row],[Manufacturing Date]])/365</f>
        <v>0.8</v>
      </c>
      <c r="Q2170" t="str">
        <f>IF(Table1[[#This Row],[Expiration Date]]-J2178&gt;12/31/2024,"not expired","expired")</f>
        <v>expired</v>
      </c>
      <c r="R2170">
        <f>Table1[[#This Row],[Discounted Price]]*0.95</f>
        <v>324.58364999999998</v>
      </c>
      <c r="S2170">
        <f>Table1[[#This Row],[Discounted Price]]*0.9</f>
        <v>307.50029999999998</v>
      </c>
      <c r="T2170">
        <f>Table1[[#This Row],[Discounted Price]]*0.8</f>
        <v>273.33359999999999</v>
      </c>
      <c r="U2170">
        <f>Table1[[#This Row],[Price]]*0.52</f>
        <v>197.4076</v>
      </c>
      <c r="V2170">
        <f>(Table1[[#This Row],[Price]]-Table1[[#This Row],[Scrap value]])/2</f>
        <v>91.111199999999997</v>
      </c>
    </row>
    <row r="2171" spans="1:22" x14ac:dyDescent="0.25">
      <c r="A2171" t="s">
        <v>10382</v>
      </c>
      <c r="B2171" t="s">
        <v>15</v>
      </c>
      <c r="C2171" t="s">
        <v>47</v>
      </c>
      <c r="D2171" t="s">
        <v>10383</v>
      </c>
      <c r="E2171">
        <v>29.52</v>
      </c>
      <c r="F2171">
        <v>96</v>
      </c>
      <c r="G2171" t="s">
        <v>43728</v>
      </c>
      <c r="H2171" t="s">
        <v>10384</v>
      </c>
      <c r="I2171" s="1">
        <v>44927</v>
      </c>
      <c r="J2171" s="1">
        <v>46023</v>
      </c>
      <c r="K2171" t="s">
        <v>10385</v>
      </c>
      <c r="L2171" t="s">
        <v>10386</v>
      </c>
      <c r="M2171" t="s">
        <v>27</v>
      </c>
      <c r="N2171">
        <v>2</v>
      </c>
      <c r="O2171">
        <f>Table1[[#This Row],[Price]]-0.1*Table1[[#This Row],[Price]]</f>
        <v>26.567999999999998</v>
      </c>
      <c r="P2171" s="9">
        <f>(Table1[[#This Row],[Expiration Date]]-Table1[[#This Row],[Manufacturing Date]])/365</f>
        <v>3.0027397260273974</v>
      </c>
      <c r="Q2171" t="str">
        <f>IF(Table1[[#This Row],[Expiration Date]]-J2179&gt;12/31/2024,"not expired","expired")</f>
        <v>expired</v>
      </c>
      <c r="R2171">
        <f>Table1[[#This Row],[Discounted Price]]*0.95</f>
        <v>25.239599999999996</v>
      </c>
      <c r="S2171">
        <f>Table1[[#This Row],[Discounted Price]]*0.9</f>
        <v>23.911199999999997</v>
      </c>
      <c r="T2171">
        <f>Table1[[#This Row],[Discounted Price]]*0.8</f>
        <v>21.2544</v>
      </c>
      <c r="U2171">
        <f>Table1[[#This Row],[Price]]*0.52</f>
        <v>15.3504</v>
      </c>
      <c r="V2171">
        <f>(Table1[[#This Row],[Price]]-Table1[[#This Row],[Scrap value]])/2</f>
        <v>7.0847999999999995</v>
      </c>
    </row>
    <row r="2172" spans="1:22" x14ac:dyDescent="0.25">
      <c r="A2172" t="s">
        <v>10387</v>
      </c>
      <c r="B2172" t="s">
        <v>15</v>
      </c>
      <c r="C2172" t="s">
        <v>47</v>
      </c>
      <c r="D2172" t="s">
        <v>10388</v>
      </c>
      <c r="E2172">
        <v>30.88</v>
      </c>
      <c r="F2172">
        <v>6</v>
      </c>
      <c r="G2172" t="s">
        <v>43730</v>
      </c>
      <c r="H2172" t="s">
        <v>10389</v>
      </c>
      <c r="I2172" s="1">
        <v>45000</v>
      </c>
      <c r="J2172" s="1">
        <v>45292</v>
      </c>
      <c r="K2172" t="s">
        <v>10390</v>
      </c>
      <c r="L2172" t="s">
        <v>10391</v>
      </c>
      <c r="M2172" t="s">
        <v>27</v>
      </c>
      <c r="N2172">
        <v>2</v>
      </c>
      <c r="O2172">
        <f>Table1[[#This Row],[Price]]-0.1*Table1[[#This Row],[Price]]</f>
        <v>27.791999999999998</v>
      </c>
      <c r="P2172" s="9">
        <f>(Table1[[#This Row],[Expiration Date]]-Table1[[#This Row],[Manufacturing Date]])/365</f>
        <v>0.8</v>
      </c>
      <c r="Q2172" t="str">
        <f>IF(Table1[[#This Row],[Expiration Date]]-J2180&gt;12/31/2024,"not expired","expired")</f>
        <v>expired</v>
      </c>
      <c r="R2172">
        <f>Table1[[#This Row],[Discounted Price]]*0.95</f>
        <v>26.402399999999997</v>
      </c>
      <c r="S2172">
        <f>Table1[[#This Row],[Discounted Price]]*0.9</f>
        <v>25.012799999999999</v>
      </c>
      <c r="T2172">
        <f>Table1[[#This Row],[Discounted Price]]*0.8</f>
        <v>22.233599999999999</v>
      </c>
      <c r="U2172">
        <f>Table1[[#This Row],[Price]]*0.52</f>
        <v>16.057600000000001</v>
      </c>
      <c r="V2172">
        <f>(Table1[[#This Row],[Price]]-Table1[[#This Row],[Scrap value]])/2</f>
        <v>7.4111999999999991</v>
      </c>
    </row>
    <row r="2173" spans="1:22" x14ac:dyDescent="0.25">
      <c r="A2173" t="s">
        <v>10392</v>
      </c>
      <c r="B2173" t="s">
        <v>35</v>
      </c>
      <c r="C2173" t="s">
        <v>47</v>
      </c>
      <c r="D2173" t="s">
        <v>10393</v>
      </c>
      <c r="E2173">
        <v>55.9</v>
      </c>
      <c r="F2173">
        <v>87</v>
      </c>
      <c r="G2173" t="s">
        <v>43729</v>
      </c>
      <c r="H2173" t="s">
        <v>5770</v>
      </c>
      <c r="I2173" s="1">
        <v>44927</v>
      </c>
      <c r="J2173" s="1">
        <v>46023</v>
      </c>
      <c r="K2173" t="s">
        <v>10394</v>
      </c>
      <c r="L2173" t="s">
        <v>10395</v>
      </c>
      <c r="M2173" t="s">
        <v>27</v>
      </c>
      <c r="N2173">
        <v>2</v>
      </c>
      <c r="O2173">
        <f>Table1[[#This Row],[Price]]-0.1*Table1[[#This Row],[Price]]</f>
        <v>50.31</v>
      </c>
      <c r="P2173" s="9">
        <f>(Table1[[#This Row],[Expiration Date]]-Table1[[#This Row],[Manufacturing Date]])/365</f>
        <v>3.0027397260273974</v>
      </c>
      <c r="Q2173" t="str">
        <f>IF(Table1[[#This Row],[Expiration Date]]-J2181&gt;12/31/2024,"not expired","expired")</f>
        <v>not expired</v>
      </c>
      <c r="R2173">
        <f>Table1[[#This Row],[Discounted Price]]*0.95</f>
        <v>47.794499999999999</v>
      </c>
      <c r="S2173">
        <f>Table1[[#This Row],[Discounted Price]]*0.9</f>
        <v>45.279000000000003</v>
      </c>
      <c r="T2173">
        <f>Table1[[#This Row],[Discounted Price]]*0.8</f>
        <v>40.248000000000005</v>
      </c>
      <c r="U2173">
        <f>Table1[[#This Row],[Price]]*0.52</f>
        <v>29.068000000000001</v>
      </c>
      <c r="V2173">
        <f>(Table1[[#This Row],[Price]]-Table1[[#This Row],[Scrap value]])/2</f>
        <v>13.415999999999999</v>
      </c>
    </row>
    <row r="2174" spans="1:22" x14ac:dyDescent="0.25">
      <c r="A2174" t="s">
        <v>10396</v>
      </c>
      <c r="B2174" t="s">
        <v>29</v>
      </c>
      <c r="C2174" t="s">
        <v>47</v>
      </c>
      <c r="D2174" t="s">
        <v>10397</v>
      </c>
      <c r="E2174">
        <v>455.1</v>
      </c>
      <c r="F2174">
        <v>86</v>
      </c>
      <c r="G2174" t="s">
        <v>43729</v>
      </c>
      <c r="H2174" t="s">
        <v>10398</v>
      </c>
      <c r="I2174" s="1">
        <v>45000</v>
      </c>
      <c r="J2174" s="1">
        <v>45292</v>
      </c>
      <c r="K2174" t="s">
        <v>10399</v>
      </c>
      <c r="L2174" t="s">
        <v>10400</v>
      </c>
      <c r="M2174" t="s">
        <v>27</v>
      </c>
      <c r="N2174">
        <v>1</v>
      </c>
      <c r="O2174">
        <f>Table1[[#This Row],[Price]]-0.1*Table1[[#This Row],[Price]]</f>
        <v>409.59000000000003</v>
      </c>
      <c r="P2174" s="9">
        <f>(Table1[[#This Row],[Expiration Date]]-Table1[[#This Row],[Manufacturing Date]])/365</f>
        <v>0.8</v>
      </c>
      <c r="Q2174" t="str">
        <f>IF(Table1[[#This Row],[Expiration Date]]-J2182&gt;12/31/2024,"not expired","expired")</f>
        <v>expired</v>
      </c>
      <c r="R2174">
        <f>Table1[[#This Row],[Discounted Price]]*0.95</f>
        <v>389.1105</v>
      </c>
      <c r="S2174">
        <f>Table1[[#This Row],[Discounted Price]]*0.9</f>
        <v>368.63100000000003</v>
      </c>
      <c r="T2174">
        <f>Table1[[#This Row],[Discounted Price]]*0.8</f>
        <v>327.67200000000003</v>
      </c>
      <c r="U2174">
        <f>Table1[[#This Row],[Price]]*0.52</f>
        <v>236.65200000000002</v>
      </c>
      <c r="V2174">
        <f>(Table1[[#This Row],[Price]]-Table1[[#This Row],[Scrap value]])/2</f>
        <v>109.224</v>
      </c>
    </row>
    <row r="2175" spans="1:22" x14ac:dyDescent="0.25">
      <c r="A2175" t="s">
        <v>10401</v>
      </c>
      <c r="B2175" t="s">
        <v>15</v>
      </c>
      <c r="C2175" t="s">
        <v>47</v>
      </c>
      <c r="D2175" t="s">
        <v>10402</v>
      </c>
      <c r="E2175">
        <v>421.8</v>
      </c>
      <c r="F2175">
        <v>9</v>
      </c>
      <c r="G2175" t="s">
        <v>43729</v>
      </c>
      <c r="H2175" t="s">
        <v>2624</v>
      </c>
      <c r="I2175" s="1">
        <v>44927</v>
      </c>
      <c r="J2175" s="1">
        <v>45658</v>
      </c>
      <c r="K2175" t="s">
        <v>10403</v>
      </c>
      <c r="L2175" t="s">
        <v>10404</v>
      </c>
      <c r="M2175" t="s">
        <v>45</v>
      </c>
      <c r="N2175">
        <v>5</v>
      </c>
      <c r="O2175">
        <f>Table1[[#This Row],[Price]]-0.1*Table1[[#This Row],[Price]]</f>
        <v>379.62</v>
      </c>
      <c r="P2175" s="9">
        <f>(Table1[[#This Row],[Expiration Date]]-Table1[[#This Row],[Manufacturing Date]])/365</f>
        <v>2.0027397260273974</v>
      </c>
      <c r="Q2175" t="str">
        <f>IF(Table1[[#This Row],[Expiration Date]]-J2183&gt;12/31/2024,"not expired","expired")</f>
        <v>expired</v>
      </c>
      <c r="R2175">
        <f>Table1[[#This Row],[Discounted Price]]*0.95</f>
        <v>360.63900000000001</v>
      </c>
      <c r="S2175">
        <f>Table1[[#This Row],[Discounted Price]]*0.9</f>
        <v>341.65800000000002</v>
      </c>
      <c r="T2175">
        <f>Table1[[#This Row],[Discounted Price]]*0.8</f>
        <v>303.69600000000003</v>
      </c>
      <c r="U2175">
        <f>Table1[[#This Row],[Price]]*0.52</f>
        <v>219.33600000000001</v>
      </c>
      <c r="V2175">
        <f>(Table1[[#This Row],[Price]]-Table1[[#This Row],[Scrap value]])/2</f>
        <v>101.232</v>
      </c>
    </row>
    <row r="2176" spans="1:22" x14ac:dyDescent="0.25">
      <c r="A2176" t="s">
        <v>10405</v>
      </c>
      <c r="B2176" t="s">
        <v>22</v>
      </c>
      <c r="C2176" t="s">
        <v>47</v>
      </c>
      <c r="D2176" t="s">
        <v>10406</v>
      </c>
      <c r="E2176">
        <v>260.70999999999998</v>
      </c>
      <c r="F2176">
        <v>96</v>
      </c>
      <c r="G2176" t="s">
        <v>43728</v>
      </c>
      <c r="H2176" t="s">
        <v>10407</v>
      </c>
      <c r="I2176" s="1">
        <v>45000</v>
      </c>
      <c r="J2176" s="1">
        <v>45292</v>
      </c>
      <c r="K2176" t="s">
        <v>10408</v>
      </c>
      <c r="L2176" t="s">
        <v>10409</v>
      </c>
      <c r="M2176" t="s">
        <v>45</v>
      </c>
      <c r="N2176">
        <v>2</v>
      </c>
      <c r="O2176">
        <f>Table1[[#This Row],[Price]]-0.1*Table1[[#This Row],[Price]]</f>
        <v>234.63899999999998</v>
      </c>
      <c r="P2176" s="9">
        <f>(Table1[[#This Row],[Expiration Date]]-Table1[[#This Row],[Manufacturing Date]])/365</f>
        <v>0.8</v>
      </c>
      <c r="Q2176" t="str">
        <f>IF(Table1[[#This Row],[Expiration Date]]-J2184&gt;12/31/2024,"not expired","expired")</f>
        <v>expired</v>
      </c>
      <c r="R2176">
        <f>Table1[[#This Row],[Discounted Price]]*0.95</f>
        <v>222.90704999999997</v>
      </c>
      <c r="S2176">
        <f>Table1[[#This Row],[Discounted Price]]*0.9</f>
        <v>211.17509999999999</v>
      </c>
      <c r="T2176">
        <f>Table1[[#This Row],[Discounted Price]]*0.8</f>
        <v>187.71119999999999</v>
      </c>
      <c r="U2176">
        <f>Table1[[#This Row],[Price]]*0.52</f>
        <v>135.5692</v>
      </c>
      <c r="V2176">
        <f>(Table1[[#This Row],[Price]]-Table1[[#This Row],[Scrap value]])/2</f>
        <v>62.570399999999992</v>
      </c>
    </row>
    <row r="2177" spans="1:22" x14ac:dyDescent="0.25">
      <c r="A2177" t="s">
        <v>10410</v>
      </c>
      <c r="B2177" t="s">
        <v>35</v>
      </c>
      <c r="C2177" t="s">
        <v>47</v>
      </c>
      <c r="D2177" t="s">
        <v>10411</v>
      </c>
      <c r="E2177">
        <v>341.22</v>
      </c>
      <c r="F2177">
        <v>24</v>
      </c>
      <c r="G2177" t="s">
        <v>43730</v>
      </c>
      <c r="H2177" t="s">
        <v>4500</v>
      </c>
      <c r="I2177" s="1">
        <v>44927</v>
      </c>
      <c r="J2177" s="1">
        <v>45292</v>
      </c>
      <c r="K2177" t="s">
        <v>10412</v>
      </c>
      <c r="L2177" t="s">
        <v>10413</v>
      </c>
      <c r="M2177" t="s">
        <v>27</v>
      </c>
      <c r="N2177">
        <v>1</v>
      </c>
      <c r="O2177">
        <f>Table1[[#This Row],[Price]]-0.1*Table1[[#This Row],[Price]]</f>
        <v>307.09800000000001</v>
      </c>
      <c r="P2177" s="9">
        <f>(Table1[[#This Row],[Expiration Date]]-Table1[[#This Row],[Manufacturing Date]])/365</f>
        <v>1</v>
      </c>
      <c r="Q2177" t="str">
        <f>IF(Table1[[#This Row],[Expiration Date]]-J2185&gt;12/31/2024,"not expired","expired")</f>
        <v>expired</v>
      </c>
      <c r="R2177">
        <f>Table1[[#This Row],[Discounted Price]]*0.95</f>
        <v>291.74310000000003</v>
      </c>
      <c r="S2177">
        <f>Table1[[#This Row],[Discounted Price]]*0.9</f>
        <v>276.38820000000004</v>
      </c>
      <c r="T2177">
        <f>Table1[[#This Row],[Discounted Price]]*0.8</f>
        <v>245.67840000000001</v>
      </c>
      <c r="U2177">
        <f>Table1[[#This Row],[Price]]*0.52</f>
        <v>177.43440000000001</v>
      </c>
      <c r="V2177">
        <f>(Table1[[#This Row],[Price]]-Table1[[#This Row],[Scrap value]])/2</f>
        <v>81.892800000000008</v>
      </c>
    </row>
    <row r="2178" spans="1:22" x14ac:dyDescent="0.25">
      <c r="A2178" t="s">
        <v>10414</v>
      </c>
      <c r="B2178" t="s">
        <v>35</v>
      </c>
      <c r="C2178" t="s">
        <v>47</v>
      </c>
      <c r="D2178" t="s">
        <v>10415</v>
      </c>
      <c r="E2178">
        <v>102.26</v>
      </c>
      <c r="F2178">
        <v>13</v>
      </c>
      <c r="G2178" t="s">
        <v>43729</v>
      </c>
      <c r="H2178" t="s">
        <v>8271</v>
      </c>
      <c r="I2178" s="1">
        <v>45137</v>
      </c>
      <c r="J2178" s="1">
        <v>45292</v>
      </c>
      <c r="K2178" t="s">
        <v>10416</v>
      </c>
      <c r="L2178" t="s">
        <v>10417</v>
      </c>
      <c r="M2178" t="s">
        <v>45</v>
      </c>
      <c r="N2178">
        <v>3</v>
      </c>
      <c r="O2178">
        <f>Table1[[#This Row],[Price]]-0.1*Table1[[#This Row],[Price]]</f>
        <v>92.034000000000006</v>
      </c>
      <c r="P2178" s="9">
        <f>(Table1[[#This Row],[Expiration Date]]-Table1[[#This Row],[Manufacturing Date]])/365</f>
        <v>0.42465753424657532</v>
      </c>
      <c r="Q2178" t="str">
        <f>IF(Table1[[#This Row],[Expiration Date]]-J2186&gt;12/31/2024,"not expired","expired")</f>
        <v>expired</v>
      </c>
      <c r="R2178">
        <f>Table1[[#This Row],[Discounted Price]]*0.95</f>
        <v>87.432299999999998</v>
      </c>
      <c r="S2178">
        <f>Table1[[#This Row],[Discounted Price]]*0.9</f>
        <v>82.830600000000004</v>
      </c>
      <c r="T2178">
        <f>Table1[[#This Row],[Discounted Price]]*0.8</f>
        <v>73.627200000000002</v>
      </c>
      <c r="U2178">
        <f>Table1[[#This Row],[Price]]*0.52</f>
        <v>53.175200000000004</v>
      </c>
      <c r="V2178">
        <f>(Table1[[#This Row],[Price]]-Table1[[#This Row],[Scrap value]])/2</f>
        <v>24.542400000000001</v>
      </c>
    </row>
    <row r="2179" spans="1:22" x14ac:dyDescent="0.25">
      <c r="A2179" t="s">
        <v>10418</v>
      </c>
      <c r="B2179" t="s">
        <v>22</v>
      </c>
      <c r="C2179" t="s">
        <v>47</v>
      </c>
      <c r="D2179" t="s">
        <v>10419</v>
      </c>
      <c r="E2179">
        <v>88.52</v>
      </c>
      <c r="F2179">
        <v>53</v>
      </c>
      <c r="G2179" t="s">
        <v>43728</v>
      </c>
      <c r="H2179" t="s">
        <v>9024</v>
      </c>
      <c r="I2179" s="1">
        <v>45137</v>
      </c>
      <c r="J2179" s="1">
        <v>46023</v>
      </c>
      <c r="K2179" t="s">
        <v>10420</v>
      </c>
      <c r="L2179" t="s">
        <v>10421</v>
      </c>
      <c r="M2179" t="s">
        <v>20</v>
      </c>
      <c r="N2179">
        <v>1</v>
      </c>
      <c r="O2179">
        <f>Table1[[#This Row],[Price]]-0.1*Table1[[#This Row],[Price]]</f>
        <v>79.667999999999992</v>
      </c>
      <c r="P2179" s="9">
        <f>(Table1[[#This Row],[Expiration Date]]-Table1[[#This Row],[Manufacturing Date]])/365</f>
        <v>2.4273972602739726</v>
      </c>
      <c r="Q2179" t="str">
        <f>IF(Table1[[#This Row],[Expiration Date]]-J2187&gt;12/31/2024,"not expired","expired")</f>
        <v>not expired</v>
      </c>
      <c r="R2179">
        <f>Table1[[#This Row],[Discounted Price]]*0.95</f>
        <v>75.684599999999989</v>
      </c>
      <c r="S2179">
        <f>Table1[[#This Row],[Discounted Price]]*0.9</f>
        <v>71.7012</v>
      </c>
      <c r="T2179">
        <f>Table1[[#This Row],[Discounted Price]]*0.8</f>
        <v>63.734399999999994</v>
      </c>
      <c r="U2179">
        <f>Table1[[#This Row],[Price]]*0.52</f>
        <v>46.0304</v>
      </c>
      <c r="V2179">
        <f>(Table1[[#This Row],[Price]]-Table1[[#This Row],[Scrap value]])/2</f>
        <v>21.244799999999998</v>
      </c>
    </row>
    <row r="2180" spans="1:22" x14ac:dyDescent="0.25">
      <c r="A2180" t="s">
        <v>10422</v>
      </c>
      <c r="B2180" t="s">
        <v>29</v>
      </c>
      <c r="C2180" t="s">
        <v>47</v>
      </c>
      <c r="D2180" t="s">
        <v>10423</v>
      </c>
      <c r="E2180">
        <v>335.07</v>
      </c>
      <c r="F2180">
        <v>55</v>
      </c>
      <c r="G2180" t="s">
        <v>43730</v>
      </c>
      <c r="H2180" t="s">
        <v>5164</v>
      </c>
      <c r="I2180" s="1">
        <v>45137</v>
      </c>
      <c r="J2180" s="1">
        <v>45658</v>
      </c>
      <c r="K2180" t="s">
        <v>10424</v>
      </c>
      <c r="L2180" t="s">
        <v>10425</v>
      </c>
      <c r="M2180" t="s">
        <v>27</v>
      </c>
      <c r="N2180">
        <v>4</v>
      </c>
      <c r="O2180">
        <f>Table1[[#This Row],[Price]]-0.1*Table1[[#This Row],[Price]]</f>
        <v>301.56299999999999</v>
      </c>
      <c r="P2180" s="9">
        <f>(Table1[[#This Row],[Expiration Date]]-Table1[[#This Row],[Manufacturing Date]])/365</f>
        <v>1.4273972602739726</v>
      </c>
      <c r="Q2180" t="str">
        <f>IF(Table1[[#This Row],[Expiration Date]]-J2188&gt;12/31/2024,"not expired","expired")</f>
        <v>expired</v>
      </c>
      <c r="R2180">
        <f>Table1[[#This Row],[Discounted Price]]*0.95</f>
        <v>286.48484999999999</v>
      </c>
      <c r="S2180">
        <f>Table1[[#This Row],[Discounted Price]]*0.9</f>
        <v>271.4067</v>
      </c>
      <c r="T2180">
        <f>Table1[[#This Row],[Discounted Price]]*0.8</f>
        <v>241.25040000000001</v>
      </c>
      <c r="U2180">
        <f>Table1[[#This Row],[Price]]*0.52</f>
        <v>174.2364</v>
      </c>
      <c r="V2180">
        <f>(Table1[[#This Row],[Price]]-Table1[[#This Row],[Scrap value]])/2</f>
        <v>80.416799999999995</v>
      </c>
    </row>
    <row r="2181" spans="1:22" x14ac:dyDescent="0.25">
      <c r="A2181" t="s">
        <v>10426</v>
      </c>
      <c r="B2181" t="s">
        <v>35</v>
      </c>
      <c r="C2181" t="s">
        <v>47</v>
      </c>
      <c r="D2181" t="s">
        <v>10427</v>
      </c>
      <c r="E2181">
        <v>354.25</v>
      </c>
      <c r="F2181">
        <v>68</v>
      </c>
      <c r="G2181" t="s">
        <v>43729</v>
      </c>
      <c r="H2181" t="s">
        <v>5505</v>
      </c>
      <c r="I2181" s="1">
        <v>44927</v>
      </c>
      <c r="J2181" s="1">
        <v>45292</v>
      </c>
      <c r="K2181" t="s">
        <v>10428</v>
      </c>
      <c r="L2181" t="s">
        <v>10429</v>
      </c>
      <c r="M2181" t="s">
        <v>45</v>
      </c>
      <c r="N2181">
        <v>2</v>
      </c>
      <c r="O2181">
        <f>Table1[[#This Row],[Price]]-0.1*Table1[[#This Row],[Price]]</f>
        <v>318.82499999999999</v>
      </c>
      <c r="P2181" s="9">
        <f>(Table1[[#This Row],[Expiration Date]]-Table1[[#This Row],[Manufacturing Date]])/365</f>
        <v>1</v>
      </c>
      <c r="Q2181" t="str">
        <f>IF(Table1[[#This Row],[Expiration Date]]-J2189&gt;12/31/2024,"not expired","expired")</f>
        <v>expired</v>
      </c>
      <c r="R2181">
        <f>Table1[[#This Row],[Discounted Price]]*0.95</f>
        <v>302.88374999999996</v>
      </c>
      <c r="S2181">
        <f>Table1[[#This Row],[Discounted Price]]*0.9</f>
        <v>286.9425</v>
      </c>
      <c r="T2181">
        <f>Table1[[#This Row],[Discounted Price]]*0.8</f>
        <v>255.06</v>
      </c>
      <c r="U2181">
        <f>Table1[[#This Row],[Price]]*0.52</f>
        <v>184.21</v>
      </c>
      <c r="V2181">
        <f>(Table1[[#This Row],[Price]]-Table1[[#This Row],[Scrap value]])/2</f>
        <v>85.02</v>
      </c>
    </row>
    <row r="2182" spans="1:22" x14ac:dyDescent="0.25">
      <c r="A2182" t="s">
        <v>10430</v>
      </c>
      <c r="B2182" t="s">
        <v>35</v>
      </c>
      <c r="C2182" t="s">
        <v>47</v>
      </c>
      <c r="D2182" t="s">
        <v>10431</v>
      </c>
      <c r="E2182">
        <v>90.77</v>
      </c>
      <c r="F2182">
        <v>2</v>
      </c>
      <c r="G2182" t="s">
        <v>43728</v>
      </c>
      <c r="H2182" t="s">
        <v>2609</v>
      </c>
      <c r="I2182" s="1">
        <v>45000</v>
      </c>
      <c r="J2182" s="1">
        <v>46023</v>
      </c>
      <c r="K2182" t="s">
        <v>10432</v>
      </c>
      <c r="L2182" t="s">
        <v>10433</v>
      </c>
      <c r="M2182" t="s">
        <v>27</v>
      </c>
      <c r="N2182">
        <v>1</v>
      </c>
      <c r="O2182">
        <f>Table1[[#This Row],[Price]]-0.1*Table1[[#This Row],[Price]]</f>
        <v>81.692999999999998</v>
      </c>
      <c r="P2182" s="9">
        <f>(Table1[[#This Row],[Expiration Date]]-Table1[[#This Row],[Manufacturing Date]])/365</f>
        <v>2.8027397260273972</v>
      </c>
      <c r="Q2182" t="str">
        <f>IF(Table1[[#This Row],[Expiration Date]]-J2190&gt;12/31/2024,"not expired","expired")</f>
        <v>not expired</v>
      </c>
      <c r="R2182">
        <f>Table1[[#This Row],[Discounted Price]]*0.95</f>
        <v>77.608349999999987</v>
      </c>
      <c r="S2182">
        <f>Table1[[#This Row],[Discounted Price]]*0.9</f>
        <v>73.523700000000005</v>
      </c>
      <c r="T2182">
        <f>Table1[[#This Row],[Discounted Price]]*0.8</f>
        <v>65.354399999999998</v>
      </c>
      <c r="U2182">
        <f>Table1[[#This Row],[Price]]*0.52</f>
        <v>47.200400000000002</v>
      </c>
      <c r="V2182">
        <f>(Table1[[#This Row],[Price]]-Table1[[#This Row],[Scrap value]])/2</f>
        <v>21.784799999999997</v>
      </c>
    </row>
    <row r="2183" spans="1:22" x14ac:dyDescent="0.25">
      <c r="A2183" t="s">
        <v>10434</v>
      </c>
      <c r="B2183" t="s">
        <v>35</v>
      </c>
      <c r="C2183" t="s">
        <v>47</v>
      </c>
      <c r="D2183" t="s">
        <v>10435</v>
      </c>
      <c r="E2183">
        <v>218.5</v>
      </c>
      <c r="F2183">
        <v>82</v>
      </c>
      <c r="G2183" t="s">
        <v>43729</v>
      </c>
      <c r="H2183" t="s">
        <v>7606</v>
      </c>
      <c r="I2183" s="1">
        <v>45000</v>
      </c>
      <c r="J2183" s="1">
        <v>45658</v>
      </c>
      <c r="K2183" t="s">
        <v>10436</v>
      </c>
      <c r="L2183" t="s">
        <v>10437</v>
      </c>
      <c r="M2183" t="s">
        <v>20</v>
      </c>
      <c r="N2183">
        <v>2</v>
      </c>
      <c r="O2183">
        <f>Table1[[#This Row],[Price]]-0.1*Table1[[#This Row],[Price]]</f>
        <v>196.65</v>
      </c>
      <c r="P2183" s="9">
        <f>(Table1[[#This Row],[Expiration Date]]-Table1[[#This Row],[Manufacturing Date]])/365</f>
        <v>1.8027397260273972</v>
      </c>
      <c r="Q2183" t="str">
        <f>IF(Table1[[#This Row],[Expiration Date]]-J2191&gt;12/31/2024,"not expired","expired")</f>
        <v>not expired</v>
      </c>
      <c r="R2183">
        <f>Table1[[#This Row],[Discounted Price]]*0.95</f>
        <v>186.8175</v>
      </c>
      <c r="S2183">
        <f>Table1[[#This Row],[Discounted Price]]*0.9</f>
        <v>176.98500000000001</v>
      </c>
      <c r="T2183">
        <f>Table1[[#This Row],[Discounted Price]]*0.8</f>
        <v>157.32000000000002</v>
      </c>
      <c r="U2183">
        <f>Table1[[#This Row],[Price]]*0.52</f>
        <v>113.62</v>
      </c>
      <c r="V2183">
        <f>(Table1[[#This Row],[Price]]-Table1[[#This Row],[Scrap value]])/2</f>
        <v>52.44</v>
      </c>
    </row>
    <row r="2184" spans="1:22" x14ac:dyDescent="0.25">
      <c r="A2184" t="s">
        <v>10438</v>
      </c>
      <c r="B2184" t="s">
        <v>15</v>
      </c>
      <c r="C2184" t="s">
        <v>47</v>
      </c>
      <c r="D2184" t="s">
        <v>10439</v>
      </c>
      <c r="E2184">
        <v>231.29</v>
      </c>
      <c r="F2184">
        <v>28</v>
      </c>
      <c r="G2184" t="s">
        <v>43729</v>
      </c>
      <c r="H2184" t="s">
        <v>10440</v>
      </c>
      <c r="I2184" s="1">
        <v>45000</v>
      </c>
      <c r="J2184" s="1">
        <v>45658</v>
      </c>
      <c r="K2184" t="s">
        <v>10441</v>
      </c>
      <c r="L2184" t="s">
        <v>10442</v>
      </c>
      <c r="M2184" t="s">
        <v>20</v>
      </c>
      <c r="N2184">
        <v>5</v>
      </c>
      <c r="O2184">
        <f>Table1[[#This Row],[Price]]-0.1*Table1[[#This Row],[Price]]</f>
        <v>208.161</v>
      </c>
      <c r="P2184" s="9">
        <f>(Table1[[#This Row],[Expiration Date]]-Table1[[#This Row],[Manufacturing Date]])/365</f>
        <v>1.8027397260273972</v>
      </c>
      <c r="Q2184" t="str">
        <f>IF(Table1[[#This Row],[Expiration Date]]-J2192&gt;12/31/2024,"not expired","expired")</f>
        <v>not expired</v>
      </c>
      <c r="R2184">
        <f>Table1[[#This Row],[Discounted Price]]*0.95</f>
        <v>197.75295</v>
      </c>
      <c r="S2184">
        <f>Table1[[#This Row],[Discounted Price]]*0.9</f>
        <v>187.3449</v>
      </c>
      <c r="T2184">
        <f>Table1[[#This Row],[Discounted Price]]*0.8</f>
        <v>166.52880000000002</v>
      </c>
      <c r="U2184">
        <f>Table1[[#This Row],[Price]]*0.52</f>
        <v>120.27079999999999</v>
      </c>
      <c r="V2184">
        <f>(Table1[[#This Row],[Price]]-Table1[[#This Row],[Scrap value]])/2</f>
        <v>55.509599999999999</v>
      </c>
    </row>
    <row r="2185" spans="1:22" x14ac:dyDescent="0.25">
      <c r="A2185" t="s">
        <v>10443</v>
      </c>
      <c r="B2185" t="s">
        <v>35</v>
      </c>
      <c r="C2185" t="s">
        <v>47</v>
      </c>
      <c r="D2185" t="s">
        <v>10444</v>
      </c>
      <c r="E2185">
        <v>249.15</v>
      </c>
      <c r="F2185">
        <v>60</v>
      </c>
      <c r="G2185" t="s">
        <v>43728</v>
      </c>
      <c r="H2185" t="s">
        <v>10445</v>
      </c>
      <c r="I2185" s="1">
        <v>44927</v>
      </c>
      <c r="J2185" s="1">
        <v>46023</v>
      </c>
      <c r="K2185" t="s">
        <v>10446</v>
      </c>
      <c r="L2185" t="s">
        <v>10447</v>
      </c>
      <c r="M2185" t="s">
        <v>27</v>
      </c>
      <c r="N2185">
        <v>2</v>
      </c>
      <c r="O2185">
        <f>Table1[[#This Row],[Price]]-0.1*Table1[[#This Row],[Price]]</f>
        <v>224.23500000000001</v>
      </c>
      <c r="P2185" s="9">
        <f>(Table1[[#This Row],[Expiration Date]]-Table1[[#This Row],[Manufacturing Date]])/365</f>
        <v>3.0027397260273974</v>
      </c>
      <c r="Q2185" t="str">
        <f>IF(Table1[[#This Row],[Expiration Date]]-J2193&gt;12/31/2024,"not expired","expired")</f>
        <v>not expired</v>
      </c>
      <c r="R2185">
        <f>Table1[[#This Row],[Discounted Price]]*0.95</f>
        <v>213.02324999999999</v>
      </c>
      <c r="S2185">
        <f>Table1[[#This Row],[Discounted Price]]*0.9</f>
        <v>201.81150000000002</v>
      </c>
      <c r="T2185">
        <f>Table1[[#This Row],[Discounted Price]]*0.8</f>
        <v>179.38800000000003</v>
      </c>
      <c r="U2185">
        <f>Table1[[#This Row],[Price]]*0.52</f>
        <v>129.55800000000002</v>
      </c>
      <c r="V2185">
        <f>(Table1[[#This Row],[Price]]-Table1[[#This Row],[Scrap value]])/2</f>
        <v>59.795999999999992</v>
      </c>
    </row>
    <row r="2186" spans="1:22" x14ac:dyDescent="0.25">
      <c r="A2186" t="s">
        <v>10448</v>
      </c>
      <c r="B2186" t="s">
        <v>22</v>
      </c>
      <c r="C2186" t="s">
        <v>47</v>
      </c>
      <c r="D2186" t="s">
        <v>10449</v>
      </c>
      <c r="E2186">
        <v>469.19</v>
      </c>
      <c r="F2186">
        <v>71</v>
      </c>
      <c r="G2186" t="s">
        <v>43729</v>
      </c>
      <c r="H2186" t="s">
        <v>10450</v>
      </c>
      <c r="I2186" s="1">
        <v>44927</v>
      </c>
      <c r="J2186" s="1">
        <v>46023</v>
      </c>
      <c r="K2186" t="s">
        <v>10451</v>
      </c>
      <c r="L2186" t="s">
        <v>10452</v>
      </c>
      <c r="M2186" t="s">
        <v>27</v>
      </c>
      <c r="N2186">
        <v>4</v>
      </c>
      <c r="O2186">
        <f>Table1[[#This Row],[Price]]-0.1*Table1[[#This Row],[Price]]</f>
        <v>422.27100000000002</v>
      </c>
      <c r="P2186" s="9">
        <f>(Table1[[#This Row],[Expiration Date]]-Table1[[#This Row],[Manufacturing Date]])/365</f>
        <v>3.0027397260273974</v>
      </c>
      <c r="Q2186" t="str">
        <f>IF(Table1[[#This Row],[Expiration Date]]-J2194&gt;12/31/2024,"not expired","expired")</f>
        <v>not expired</v>
      </c>
      <c r="R2186">
        <f>Table1[[#This Row],[Discounted Price]]*0.95</f>
        <v>401.15744999999998</v>
      </c>
      <c r="S2186">
        <f>Table1[[#This Row],[Discounted Price]]*0.9</f>
        <v>380.04390000000001</v>
      </c>
      <c r="T2186">
        <f>Table1[[#This Row],[Discounted Price]]*0.8</f>
        <v>337.81680000000006</v>
      </c>
      <c r="U2186">
        <f>Table1[[#This Row],[Price]]*0.52</f>
        <v>243.97880000000001</v>
      </c>
      <c r="V2186">
        <f>(Table1[[#This Row],[Price]]-Table1[[#This Row],[Scrap value]])/2</f>
        <v>112.6056</v>
      </c>
    </row>
    <row r="2187" spans="1:22" x14ac:dyDescent="0.25">
      <c r="A2187" t="s">
        <v>10453</v>
      </c>
      <c r="B2187" t="s">
        <v>22</v>
      </c>
      <c r="C2187" t="s">
        <v>47</v>
      </c>
      <c r="D2187" t="s">
        <v>10454</v>
      </c>
      <c r="E2187">
        <v>371.43</v>
      </c>
      <c r="F2187">
        <v>80</v>
      </c>
      <c r="G2187" t="s">
        <v>43730</v>
      </c>
      <c r="H2187" t="s">
        <v>10455</v>
      </c>
      <c r="I2187" s="1">
        <v>45000</v>
      </c>
      <c r="J2187" s="1">
        <v>45292</v>
      </c>
      <c r="K2187" t="s">
        <v>10456</v>
      </c>
      <c r="L2187" t="s">
        <v>10457</v>
      </c>
      <c r="M2187" t="s">
        <v>45</v>
      </c>
      <c r="N2187">
        <v>5</v>
      </c>
      <c r="O2187">
        <f>Table1[[#This Row],[Price]]-0.1*Table1[[#This Row],[Price]]</f>
        <v>334.28700000000003</v>
      </c>
      <c r="P2187" s="9">
        <f>(Table1[[#This Row],[Expiration Date]]-Table1[[#This Row],[Manufacturing Date]])/365</f>
        <v>0.8</v>
      </c>
      <c r="Q2187" t="str">
        <f>IF(Table1[[#This Row],[Expiration Date]]-J2195&gt;12/31/2024,"not expired","expired")</f>
        <v>expired</v>
      </c>
      <c r="R2187">
        <f>Table1[[#This Row],[Discounted Price]]*0.95</f>
        <v>317.57265000000001</v>
      </c>
      <c r="S2187">
        <f>Table1[[#This Row],[Discounted Price]]*0.9</f>
        <v>300.85830000000004</v>
      </c>
      <c r="T2187">
        <f>Table1[[#This Row],[Discounted Price]]*0.8</f>
        <v>267.42960000000005</v>
      </c>
      <c r="U2187">
        <f>Table1[[#This Row],[Price]]*0.52</f>
        <v>193.14360000000002</v>
      </c>
      <c r="V2187">
        <f>(Table1[[#This Row],[Price]]-Table1[[#This Row],[Scrap value]])/2</f>
        <v>89.143199999999993</v>
      </c>
    </row>
    <row r="2188" spans="1:22" x14ac:dyDescent="0.25">
      <c r="A2188" t="s">
        <v>10458</v>
      </c>
      <c r="B2188" t="s">
        <v>15</v>
      </c>
      <c r="C2188" t="s">
        <v>47</v>
      </c>
      <c r="D2188" t="s">
        <v>10459</v>
      </c>
      <c r="E2188">
        <v>229.76</v>
      </c>
      <c r="F2188">
        <v>72</v>
      </c>
      <c r="G2188" t="s">
        <v>43730</v>
      </c>
      <c r="H2188" t="s">
        <v>10460</v>
      </c>
      <c r="I2188" s="1">
        <v>45137</v>
      </c>
      <c r="J2188" s="1">
        <v>46023</v>
      </c>
      <c r="K2188" t="s">
        <v>10461</v>
      </c>
      <c r="L2188" t="s">
        <v>10462</v>
      </c>
      <c r="M2188" t="s">
        <v>20</v>
      </c>
      <c r="N2188">
        <v>5</v>
      </c>
      <c r="O2188">
        <f>Table1[[#This Row],[Price]]-0.1*Table1[[#This Row],[Price]]</f>
        <v>206.78399999999999</v>
      </c>
      <c r="P2188" s="9">
        <f>(Table1[[#This Row],[Expiration Date]]-Table1[[#This Row],[Manufacturing Date]])/365</f>
        <v>2.4273972602739726</v>
      </c>
      <c r="Q2188" t="str">
        <f>IF(Table1[[#This Row],[Expiration Date]]-J2196&gt;12/31/2024,"not expired","expired")</f>
        <v>not expired</v>
      </c>
      <c r="R2188">
        <f>Table1[[#This Row],[Discounted Price]]*0.95</f>
        <v>196.44479999999999</v>
      </c>
      <c r="S2188">
        <f>Table1[[#This Row],[Discounted Price]]*0.9</f>
        <v>186.10560000000001</v>
      </c>
      <c r="T2188">
        <f>Table1[[#This Row],[Discounted Price]]*0.8</f>
        <v>165.4272</v>
      </c>
      <c r="U2188">
        <f>Table1[[#This Row],[Price]]*0.52</f>
        <v>119.4752</v>
      </c>
      <c r="V2188">
        <f>(Table1[[#This Row],[Price]]-Table1[[#This Row],[Scrap value]])/2</f>
        <v>55.142399999999995</v>
      </c>
    </row>
    <row r="2189" spans="1:22" x14ac:dyDescent="0.25">
      <c r="A2189" t="s">
        <v>10463</v>
      </c>
      <c r="B2189" t="s">
        <v>22</v>
      </c>
      <c r="C2189" t="s">
        <v>47</v>
      </c>
      <c r="D2189" t="s">
        <v>10464</v>
      </c>
      <c r="E2189">
        <v>260.79000000000002</v>
      </c>
      <c r="F2189">
        <v>77</v>
      </c>
      <c r="G2189" t="s">
        <v>43729</v>
      </c>
      <c r="H2189" t="s">
        <v>4930</v>
      </c>
      <c r="I2189" s="1">
        <v>45137</v>
      </c>
      <c r="J2189" s="1">
        <v>45658</v>
      </c>
      <c r="K2189" t="s">
        <v>10465</v>
      </c>
      <c r="L2189" t="s">
        <v>10466</v>
      </c>
      <c r="M2189" t="s">
        <v>20</v>
      </c>
      <c r="N2189">
        <v>5</v>
      </c>
      <c r="O2189">
        <f>Table1[[#This Row],[Price]]-0.1*Table1[[#This Row],[Price]]</f>
        <v>234.71100000000001</v>
      </c>
      <c r="P2189" s="9">
        <f>(Table1[[#This Row],[Expiration Date]]-Table1[[#This Row],[Manufacturing Date]])/365</f>
        <v>1.4273972602739726</v>
      </c>
      <c r="Q2189" t="str">
        <f>IF(Table1[[#This Row],[Expiration Date]]-J2197&gt;12/31/2024,"not expired","expired")</f>
        <v>not expired</v>
      </c>
      <c r="R2189">
        <f>Table1[[#This Row],[Discounted Price]]*0.95</f>
        <v>222.97545</v>
      </c>
      <c r="S2189">
        <f>Table1[[#This Row],[Discounted Price]]*0.9</f>
        <v>211.23990000000001</v>
      </c>
      <c r="T2189">
        <f>Table1[[#This Row],[Discounted Price]]*0.8</f>
        <v>187.76880000000003</v>
      </c>
      <c r="U2189">
        <f>Table1[[#This Row],[Price]]*0.52</f>
        <v>135.61080000000001</v>
      </c>
      <c r="V2189">
        <f>(Table1[[#This Row],[Price]]-Table1[[#This Row],[Scrap value]])/2</f>
        <v>62.589600000000004</v>
      </c>
    </row>
    <row r="2190" spans="1:22" x14ac:dyDescent="0.25">
      <c r="A2190" t="s">
        <v>10467</v>
      </c>
      <c r="B2190" t="s">
        <v>15</v>
      </c>
      <c r="C2190" t="s">
        <v>47</v>
      </c>
      <c r="D2190" t="s">
        <v>10468</v>
      </c>
      <c r="E2190">
        <v>20.2</v>
      </c>
      <c r="F2190">
        <v>42</v>
      </c>
      <c r="G2190" t="s">
        <v>43730</v>
      </c>
      <c r="H2190" t="s">
        <v>10469</v>
      </c>
      <c r="I2190" s="1">
        <v>45137</v>
      </c>
      <c r="J2190" s="1">
        <v>45292</v>
      </c>
      <c r="K2190" t="s">
        <v>10470</v>
      </c>
      <c r="L2190" t="s">
        <v>10471</v>
      </c>
      <c r="M2190" t="s">
        <v>45</v>
      </c>
      <c r="N2190">
        <v>5</v>
      </c>
      <c r="O2190">
        <f>Table1[[#This Row],[Price]]-0.1*Table1[[#This Row],[Price]]</f>
        <v>18.18</v>
      </c>
      <c r="P2190" s="9">
        <f>(Table1[[#This Row],[Expiration Date]]-Table1[[#This Row],[Manufacturing Date]])/365</f>
        <v>0.42465753424657532</v>
      </c>
      <c r="Q2190" t="str">
        <f>IF(Table1[[#This Row],[Expiration Date]]-J2198&gt;12/31/2024,"not expired","expired")</f>
        <v>expired</v>
      </c>
      <c r="R2190">
        <f>Table1[[#This Row],[Discounted Price]]*0.95</f>
        <v>17.270999999999997</v>
      </c>
      <c r="S2190">
        <f>Table1[[#This Row],[Discounted Price]]*0.9</f>
        <v>16.362000000000002</v>
      </c>
      <c r="T2190">
        <f>Table1[[#This Row],[Discounted Price]]*0.8</f>
        <v>14.544</v>
      </c>
      <c r="U2190">
        <f>Table1[[#This Row],[Price]]*0.52</f>
        <v>10.504</v>
      </c>
      <c r="V2190">
        <f>(Table1[[#This Row],[Price]]-Table1[[#This Row],[Scrap value]])/2</f>
        <v>4.8479999999999999</v>
      </c>
    </row>
    <row r="2191" spans="1:22" x14ac:dyDescent="0.25">
      <c r="A2191" t="s">
        <v>10472</v>
      </c>
      <c r="B2191" t="s">
        <v>35</v>
      </c>
      <c r="C2191" t="s">
        <v>47</v>
      </c>
      <c r="D2191" t="s">
        <v>10473</v>
      </c>
      <c r="E2191">
        <v>82.3</v>
      </c>
      <c r="F2191">
        <v>63</v>
      </c>
      <c r="G2191" t="s">
        <v>43729</v>
      </c>
      <c r="H2191" t="s">
        <v>5482</v>
      </c>
      <c r="I2191" s="1">
        <v>45000</v>
      </c>
      <c r="J2191" s="1">
        <v>45292</v>
      </c>
      <c r="K2191" t="s">
        <v>10474</v>
      </c>
      <c r="L2191" t="s">
        <v>10475</v>
      </c>
      <c r="M2191" t="s">
        <v>45</v>
      </c>
      <c r="N2191">
        <v>3</v>
      </c>
      <c r="O2191">
        <f>Table1[[#This Row],[Price]]-0.1*Table1[[#This Row],[Price]]</f>
        <v>74.069999999999993</v>
      </c>
      <c r="P2191" s="9">
        <f>(Table1[[#This Row],[Expiration Date]]-Table1[[#This Row],[Manufacturing Date]])/365</f>
        <v>0.8</v>
      </c>
      <c r="Q2191" t="str">
        <f>IF(Table1[[#This Row],[Expiration Date]]-J2199&gt;12/31/2024,"not expired","expired")</f>
        <v>expired</v>
      </c>
      <c r="R2191">
        <f>Table1[[#This Row],[Discounted Price]]*0.95</f>
        <v>70.366499999999988</v>
      </c>
      <c r="S2191">
        <f>Table1[[#This Row],[Discounted Price]]*0.9</f>
        <v>66.662999999999997</v>
      </c>
      <c r="T2191">
        <f>Table1[[#This Row],[Discounted Price]]*0.8</f>
        <v>59.256</v>
      </c>
      <c r="U2191">
        <f>Table1[[#This Row],[Price]]*0.52</f>
        <v>42.795999999999999</v>
      </c>
      <c r="V2191">
        <f>(Table1[[#This Row],[Price]]-Table1[[#This Row],[Scrap value]])/2</f>
        <v>19.751999999999999</v>
      </c>
    </row>
    <row r="2192" spans="1:22" x14ac:dyDescent="0.25">
      <c r="A2192" t="s">
        <v>10476</v>
      </c>
      <c r="B2192" t="s">
        <v>15</v>
      </c>
      <c r="C2192" t="s">
        <v>47</v>
      </c>
      <c r="D2192" t="s">
        <v>10477</v>
      </c>
      <c r="E2192">
        <v>397.56</v>
      </c>
      <c r="F2192">
        <v>4</v>
      </c>
      <c r="G2192" t="s">
        <v>43728</v>
      </c>
      <c r="H2192" t="s">
        <v>10478</v>
      </c>
      <c r="I2192" s="1">
        <v>45000</v>
      </c>
      <c r="J2192" s="1">
        <v>45292</v>
      </c>
      <c r="K2192" t="s">
        <v>10479</v>
      </c>
      <c r="L2192" t="s">
        <v>10480</v>
      </c>
      <c r="M2192" t="s">
        <v>20</v>
      </c>
      <c r="N2192">
        <v>2</v>
      </c>
      <c r="O2192">
        <f>Table1[[#This Row],[Price]]-0.1*Table1[[#This Row],[Price]]</f>
        <v>357.80399999999997</v>
      </c>
      <c r="P2192" s="9">
        <f>(Table1[[#This Row],[Expiration Date]]-Table1[[#This Row],[Manufacturing Date]])/365</f>
        <v>0.8</v>
      </c>
      <c r="Q2192" t="str">
        <f>IF(Table1[[#This Row],[Expiration Date]]-J2200&gt;12/31/2024,"not expired","expired")</f>
        <v>expired</v>
      </c>
      <c r="R2192">
        <f>Table1[[#This Row],[Discounted Price]]*0.95</f>
        <v>339.91379999999998</v>
      </c>
      <c r="S2192">
        <f>Table1[[#This Row],[Discounted Price]]*0.9</f>
        <v>322.02359999999999</v>
      </c>
      <c r="T2192">
        <f>Table1[[#This Row],[Discounted Price]]*0.8</f>
        <v>286.2432</v>
      </c>
      <c r="U2192">
        <f>Table1[[#This Row],[Price]]*0.52</f>
        <v>206.7312</v>
      </c>
      <c r="V2192">
        <f>(Table1[[#This Row],[Price]]-Table1[[#This Row],[Scrap value]])/2</f>
        <v>95.414400000000001</v>
      </c>
    </row>
    <row r="2193" spans="1:22" x14ac:dyDescent="0.25">
      <c r="A2193" t="s">
        <v>10481</v>
      </c>
      <c r="B2193" t="s">
        <v>29</v>
      </c>
      <c r="C2193" t="s">
        <v>47</v>
      </c>
      <c r="D2193" t="s">
        <v>10482</v>
      </c>
      <c r="E2193">
        <v>60.65</v>
      </c>
      <c r="F2193">
        <v>91</v>
      </c>
      <c r="G2193" t="s">
        <v>43728</v>
      </c>
      <c r="H2193" t="s">
        <v>10483</v>
      </c>
      <c r="I2193" s="1">
        <v>45137</v>
      </c>
      <c r="J2193" s="1">
        <v>45658</v>
      </c>
      <c r="K2193" t="s">
        <v>10484</v>
      </c>
      <c r="L2193" t="s">
        <v>10485</v>
      </c>
      <c r="M2193" t="s">
        <v>45</v>
      </c>
      <c r="N2193">
        <v>3</v>
      </c>
      <c r="O2193">
        <f>Table1[[#This Row],[Price]]-0.1*Table1[[#This Row],[Price]]</f>
        <v>54.585000000000001</v>
      </c>
      <c r="P2193" s="9">
        <f>(Table1[[#This Row],[Expiration Date]]-Table1[[#This Row],[Manufacturing Date]])/365</f>
        <v>1.4273972602739726</v>
      </c>
      <c r="Q2193" t="str">
        <f>IF(Table1[[#This Row],[Expiration Date]]-J2201&gt;12/31/2024,"not expired","expired")</f>
        <v>expired</v>
      </c>
      <c r="R2193">
        <f>Table1[[#This Row],[Discounted Price]]*0.95</f>
        <v>51.85575</v>
      </c>
      <c r="S2193">
        <f>Table1[[#This Row],[Discounted Price]]*0.9</f>
        <v>49.1265</v>
      </c>
      <c r="T2193">
        <f>Table1[[#This Row],[Discounted Price]]*0.8</f>
        <v>43.668000000000006</v>
      </c>
      <c r="U2193">
        <f>Table1[[#This Row],[Price]]*0.52</f>
        <v>31.538</v>
      </c>
      <c r="V2193">
        <f>(Table1[[#This Row],[Price]]-Table1[[#This Row],[Scrap value]])/2</f>
        <v>14.555999999999999</v>
      </c>
    </row>
    <row r="2194" spans="1:22" x14ac:dyDescent="0.25">
      <c r="A2194" t="s">
        <v>10486</v>
      </c>
      <c r="B2194" t="s">
        <v>29</v>
      </c>
      <c r="C2194" t="s">
        <v>47</v>
      </c>
      <c r="D2194" t="s">
        <v>10487</v>
      </c>
      <c r="E2194">
        <v>132.13</v>
      </c>
      <c r="F2194">
        <v>53</v>
      </c>
      <c r="G2194" t="s">
        <v>43728</v>
      </c>
      <c r="H2194" t="s">
        <v>8770</v>
      </c>
      <c r="I2194" s="1">
        <v>44927</v>
      </c>
      <c r="J2194" s="1">
        <v>45292</v>
      </c>
      <c r="K2194" t="s">
        <v>10488</v>
      </c>
      <c r="L2194" t="s">
        <v>10489</v>
      </c>
      <c r="M2194" t="s">
        <v>27</v>
      </c>
      <c r="N2194">
        <v>5</v>
      </c>
      <c r="O2194">
        <f>Table1[[#This Row],[Price]]-0.1*Table1[[#This Row],[Price]]</f>
        <v>118.917</v>
      </c>
      <c r="P2194" s="9">
        <f>(Table1[[#This Row],[Expiration Date]]-Table1[[#This Row],[Manufacturing Date]])/365</f>
        <v>1</v>
      </c>
      <c r="Q2194" t="str">
        <f>IF(Table1[[#This Row],[Expiration Date]]-J2202&gt;12/31/2024,"not expired","expired")</f>
        <v>expired</v>
      </c>
      <c r="R2194">
        <f>Table1[[#This Row],[Discounted Price]]*0.95</f>
        <v>112.97114999999999</v>
      </c>
      <c r="S2194">
        <f>Table1[[#This Row],[Discounted Price]]*0.9</f>
        <v>107.0253</v>
      </c>
      <c r="T2194">
        <f>Table1[[#This Row],[Discounted Price]]*0.8</f>
        <v>95.133600000000001</v>
      </c>
      <c r="U2194">
        <f>Table1[[#This Row],[Price]]*0.52</f>
        <v>68.707599999999999</v>
      </c>
      <c r="V2194">
        <f>(Table1[[#This Row],[Price]]-Table1[[#This Row],[Scrap value]])/2</f>
        <v>31.711199999999998</v>
      </c>
    </row>
    <row r="2195" spans="1:22" x14ac:dyDescent="0.25">
      <c r="A2195" t="s">
        <v>10490</v>
      </c>
      <c r="B2195" t="s">
        <v>35</v>
      </c>
      <c r="C2195" t="s">
        <v>47</v>
      </c>
      <c r="D2195" t="s">
        <v>10491</v>
      </c>
      <c r="E2195">
        <v>223.4</v>
      </c>
      <c r="F2195">
        <v>16</v>
      </c>
      <c r="G2195" t="s">
        <v>43730</v>
      </c>
      <c r="H2195" t="s">
        <v>10492</v>
      </c>
      <c r="I2195" s="1">
        <v>44927</v>
      </c>
      <c r="J2195" s="1">
        <v>45292</v>
      </c>
      <c r="K2195" t="s">
        <v>10493</v>
      </c>
      <c r="L2195" t="s">
        <v>10494</v>
      </c>
      <c r="M2195" t="s">
        <v>27</v>
      </c>
      <c r="N2195">
        <v>1</v>
      </c>
      <c r="O2195">
        <f>Table1[[#This Row],[Price]]-0.1*Table1[[#This Row],[Price]]</f>
        <v>201.06</v>
      </c>
      <c r="P2195" s="9">
        <f>(Table1[[#This Row],[Expiration Date]]-Table1[[#This Row],[Manufacturing Date]])/365</f>
        <v>1</v>
      </c>
      <c r="Q2195" t="str">
        <f>IF(Table1[[#This Row],[Expiration Date]]-J2203&gt;12/31/2024,"not expired","expired")</f>
        <v>expired</v>
      </c>
      <c r="R2195">
        <f>Table1[[#This Row],[Discounted Price]]*0.95</f>
        <v>191.00700000000001</v>
      </c>
      <c r="S2195">
        <f>Table1[[#This Row],[Discounted Price]]*0.9</f>
        <v>180.95400000000001</v>
      </c>
      <c r="T2195">
        <f>Table1[[#This Row],[Discounted Price]]*0.8</f>
        <v>160.84800000000001</v>
      </c>
      <c r="U2195">
        <f>Table1[[#This Row],[Price]]*0.52</f>
        <v>116.16800000000001</v>
      </c>
      <c r="V2195">
        <f>(Table1[[#This Row],[Price]]-Table1[[#This Row],[Scrap value]])/2</f>
        <v>53.616</v>
      </c>
    </row>
    <row r="2196" spans="1:22" x14ac:dyDescent="0.25">
      <c r="A2196" t="s">
        <v>10495</v>
      </c>
      <c r="B2196" t="s">
        <v>35</v>
      </c>
      <c r="C2196" t="s">
        <v>47</v>
      </c>
      <c r="D2196" t="s">
        <v>10496</v>
      </c>
      <c r="E2196">
        <v>262.41000000000003</v>
      </c>
      <c r="F2196">
        <v>16</v>
      </c>
      <c r="G2196" t="s">
        <v>43730</v>
      </c>
      <c r="H2196" t="s">
        <v>10497</v>
      </c>
      <c r="I2196" s="1">
        <v>44927</v>
      </c>
      <c r="J2196" s="1">
        <v>45658</v>
      </c>
      <c r="K2196" t="s">
        <v>10498</v>
      </c>
      <c r="L2196" t="s">
        <v>10499</v>
      </c>
      <c r="M2196" t="s">
        <v>20</v>
      </c>
      <c r="N2196">
        <v>1</v>
      </c>
      <c r="O2196">
        <f>Table1[[#This Row],[Price]]-0.1*Table1[[#This Row],[Price]]</f>
        <v>236.16900000000001</v>
      </c>
      <c r="P2196" s="9">
        <f>(Table1[[#This Row],[Expiration Date]]-Table1[[#This Row],[Manufacturing Date]])/365</f>
        <v>2.0027397260273974</v>
      </c>
      <c r="Q2196" t="str">
        <f>IF(Table1[[#This Row],[Expiration Date]]-J2204&gt;12/31/2024,"not expired","expired")</f>
        <v>expired</v>
      </c>
      <c r="R2196">
        <f>Table1[[#This Row],[Discounted Price]]*0.95</f>
        <v>224.36054999999999</v>
      </c>
      <c r="S2196">
        <f>Table1[[#This Row],[Discounted Price]]*0.9</f>
        <v>212.55210000000002</v>
      </c>
      <c r="T2196">
        <f>Table1[[#This Row],[Discounted Price]]*0.8</f>
        <v>188.93520000000001</v>
      </c>
      <c r="U2196">
        <f>Table1[[#This Row],[Price]]*0.52</f>
        <v>136.45320000000001</v>
      </c>
      <c r="V2196">
        <f>(Table1[[#This Row],[Price]]-Table1[[#This Row],[Scrap value]])/2</f>
        <v>62.978400000000008</v>
      </c>
    </row>
    <row r="2197" spans="1:22" x14ac:dyDescent="0.25">
      <c r="A2197" t="s">
        <v>10500</v>
      </c>
      <c r="B2197" t="s">
        <v>29</v>
      </c>
      <c r="C2197" t="s">
        <v>47</v>
      </c>
      <c r="D2197" t="s">
        <v>10501</v>
      </c>
      <c r="E2197">
        <v>21.15</v>
      </c>
      <c r="F2197">
        <v>2</v>
      </c>
      <c r="G2197" t="s">
        <v>43728</v>
      </c>
      <c r="H2197" t="s">
        <v>10502</v>
      </c>
      <c r="I2197" s="1">
        <v>45000</v>
      </c>
      <c r="J2197" s="1">
        <v>45292</v>
      </c>
      <c r="K2197" t="s">
        <v>10503</v>
      </c>
      <c r="L2197" t="s">
        <v>10504</v>
      </c>
      <c r="M2197" t="s">
        <v>20</v>
      </c>
      <c r="N2197">
        <v>4</v>
      </c>
      <c r="O2197">
        <f>Table1[[#This Row],[Price]]-0.1*Table1[[#This Row],[Price]]</f>
        <v>19.035</v>
      </c>
      <c r="P2197" s="9">
        <f>(Table1[[#This Row],[Expiration Date]]-Table1[[#This Row],[Manufacturing Date]])/365</f>
        <v>0.8</v>
      </c>
      <c r="Q2197" t="str">
        <f>IF(Table1[[#This Row],[Expiration Date]]-J2205&gt;12/31/2024,"not expired","expired")</f>
        <v>expired</v>
      </c>
      <c r="R2197">
        <f>Table1[[#This Row],[Discounted Price]]*0.95</f>
        <v>18.08325</v>
      </c>
      <c r="S2197">
        <f>Table1[[#This Row],[Discounted Price]]*0.9</f>
        <v>17.131499999999999</v>
      </c>
      <c r="T2197">
        <f>Table1[[#This Row],[Discounted Price]]*0.8</f>
        <v>15.228000000000002</v>
      </c>
      <c r="U2197">
        <f>Table1[[#This Row],[Price]]*0.52</f>
        <v>10.997999999999999</v>
      </c>
      <c r="V2197">
        <f>(Table1[[#This Row],[Price]]-Table1[[#This Row],[Scrap value]])/2</f>
        <v>5.0759999999999996</v>
      </c>
    </row>
    <row r="2198" spans="1:22" x14ac:dyDescent="0.25">
      <c r="A2198" t="s">
        <v>10505</v>
      </c>
      <c r="B2198" t="s">
        <v>22</v>
      </c>
      <c r="C2198" t="s">
        <v>47</v>
      </c>
      <c r="D2198" t="s">
        <v>10506</v>
      </c>
      <c r="E2198">
        <v>354.98</v>
      </c>
      <c r="F2198">
        <v>46</v>
      </c>
      <c r="G2198" t="s">
        <v>43730</v>
      </c>
      <c r="H2198" t="s">
        <v>10507</v>
      </c>
      <c r="I2198" s="1">
        <v>45137</v>
      </c>
      <c r="J2198" s="1">
        <v>45292</v>
      </c>
      <c r="K2198" t="s">
        <v>10508</v>
      </c>
      <c r="L2198" t="s">
        <v>10509</v>
      </c>
      <c r="M2198" t="s">
        <v>20</v>
      </c>
      <c r="N2198">
        <v>3</v>
      </c>
      <c r="O2198">
        <f>Table1[[#This Row],[Price]]-0.1*Table1[[#This Row],[Price]]</f>
        <v>319.48200000000003</v>
      </c>
      <c r="P2198" s="9">
        <f>(Table1[[#This Row],[Expiration Date]]-Table1[[#This Row],[Manufacturing Date]])/365</f>
        <v>0.42465753424657532</v>
      </c>
      <c r="Q2198" t="str">
        <f>IF(Table1[[#This Row],[Expiration Date]]-J2206&gt;12/31/2024,"not expired","expired")</f>
        <v>expired</v>
      </c>
      <c r="R2198">
        <f>Table1[[#This Row],[Discounted Price]]*0.95</f>
        <v>303.50790000000001</v>
      </c>
      <c r="S2198">
        <f>Table1[[#This Row],[Discounted Price]]*0.9</f>
        <v>287.53380000000004</v>
      </c>
      <c r="T2198">
        <f>Table1[[#This Row],[Discounted Price]]*0.8</f>
        <v>255.58560000000003</v>
      </c>
      <c r="U2198">
        <f>Table1[[#This Row],[Price]]*0.52</f>
        <v>184.58960000000002</v>
      </c>
      <c r="V2198">
        <f>(Table1[[#This Row],[Price]]-Table1[[#This Row],[Scrap value]])/2</f>
        <v>85.1952</v>
      </c>
    </row>
    <row r="2199" spans="1:22" x14ac:dyDescent="0.25">
      <c r="A2199" t="s">
        <v>10510</v>
      </c>
      <c r="B2199" t="s">
        <v>22</v>
      </c>
      <c r="C2199" t="s">
        <v>47</v>
      </c>
      <c r="D2199" t="s">
        <v>10511</v>
      </c>
      <c r="E2199">
        <v>129.6</v>
      </c>
      <c r="F2199">
        <v>42</v>
      </c>
      <c r="G2199" t="s">
        <v>43730</v>
      </c>
      <c r="H2199" t="s">
        <v>10512</v>
      </c>
      <c r="I2199" s="1">
        <v>45000</v>
      </c>
      <c r="J2199" s="1">
        <v>45292</v>
      </c>
      <c r="K2199" t="s">
        <v>10513</v>
      </c>
      <c r="L2199" t="s">
        <v>10514</v>
      </c>
      <c r="M2199" t="s">
        <v>20</v>
      </c>
      <c r="N2199">
        <v>1</v>
      </c>
      <c r="O2199">
        <f>Table1[[#This Row],[Price]]-0.1*Table1[[#This Row],[Price]]</f>
        <v>116.63999999999999</v>
      </c>
      <c r="P2199" s="9">
        <f>(Table1[[#This Row],[Expiration Date]]-Table1[[#This Row],[Manufacturing Date]])/365</f>
        <v>0.8</v>
      </c>
      <c r="Q2199" t="str">
        <f>IF(Table1[[#This Row],[Expiration Date]]-J2207&gt;12/31/2024,"not expired","expired")</f>
        <v>expired</v>
      </c>
      <c r="R2199">
        <f>Table1[[#This Row],[Discounted Price]]*0.95</f>
        <v>110.80799999999998</v>
      </c>
      <c r="S2199">
        <f>Table1[[#This Row],[Discounted Price]]*0.9</f>
        <v>104.97599999999998</v>
      </c>
      <c r="T2199">
        <f>Table1[[#This Row],[Discounted Price]]*0.8</f>
        <v>93.311999999999998</v>
      </c>
      <c r="U2199">
        <f>Table1[[#This Row],[Price]]*0.52</f>
        <v>67.391999999999996</v>
      </c>
      <c r="V2199">
        <f>(Table1[[#This Row],[Price]]-Table1[[#This Row],[Scrap value]])/2</f>
        <v>31.103999999999999</v>
      </c>
    </row>
    <row r="2200" spans="1:22" x14ac:dyDescent="0.25">
      <c r="A2200" t="s">
        <v>10515</v>
      </c>
      <c r="B2200" t="s">
        <v>15</v>
      </c>
      <c r="C2200" t="s">
        <v>47</v>
      </c>
      <c r="D2200" t="s">
        <v>10516</v>
      </c>
      <c r="E2200">
        <v>469.89</v>
      </c>
      <c r="F2200">
        <v>51</v>
      </c>
      <c r="G2200" t="s">
        <v>43728</v>
      </c>
      <c r="H2200" t="s">
        <v>10517</v>
      </c>
      <c r="I2200" s="1">
        <v>44927</v>
      </c>
      <c r="J2200" s="1">
        <v>45292</v>
      </c>
      <c r="K2200" t="s">
        <v>10518</v>
      </c>
      <c r="L2200" t="s">
        <v>10519</v>
      </c>
      <c r="M2200" t="s">
        <v>20</v>
      </c>
      <c r="N2200">
        <v>3</v>
      </c>
      <c r="O2200">
        <f>Table1[[#This Row],[Price]]-0.1*Table1[[#This Row],[Price]]</f>
        <v>422.90099999999995</v>
      </c>
      <c r="P2200" s="9">
        <f>(Table1[[#This Row],[Expiration Date]]-Table1[[#This Row],[Manufacturing Date]])/365</f>
        <v>1</v>
      </c>
      <c r="Q2200" t="str">
        <f>IF(Table1[[#This Row],[Expiration Date]]-J2208&gt;12/31/2024,"not expired","expired")</f>
        <v>expired</v>
      </c>
      <c r="R2200">
        <f>Table1[[#This Row],[Discounted Price]]*0.95</f>
        <v>401.75594999999993</v>
      </c>
      <c r="S2200">
        <f>Table1[[#This Row],[Discounted Price]]*0.9</f>
        <v>380.61089999999996</v>
      </c>
      <c r="T2200">
        <f>Table1[[#This Row],[Discounted Price]]*0.8</f>
        <v>338.32079999999996</v>
      </c>
      <c r="U2200">
        <f>Table1[[#This Row],[Price]]*0.52</f>
        <v>244.34280000000001</v>
      </c>
      <c r="V2200">
        <f>(Table1[[#This Row],[Price]]-Table1[[#This Row],[Scrap value]])/2</f>
        <v>112.77359999999999</v>
      </c>
    </row>
    <row r="2201" spans="1:22" x14ac:dyDescent="0.25">
      <c r="A2201" t="s">
        <v>10520</v>
      </c>
      <c r="B2201" t="s">
        <v>15</v>
      </c>
      <c r="C2201" t="s">
        <v>47</v>
      </c>
      <c r="D2201" t="s">
        <v>10521</v>
      </c>
      <c r="E2201">
        <v>401.01</v>
      </c>
      <c r="F2201">
        <v>29</v>
      </c>
      <c r="G2201" t="s">
        <v>43728</v>
      </c>
      <c r="H2201" t="s">
        <v>10522</v>
      </c>
      <c r="I2201" s="1">
        <v>44927</v>
      </c>
      <c r="J2201" s="1">
        <v>45658</v>
      </c>
      <c r="K2201" t="s">
        <v>10523</v>
      </c>
      <c r="L2201" t="s">
        <v>10524</v>
      </c>
      <c r="M2201" t="s">
        <v>27</v>
      </c>
      <c r="N2201">
        <v>5</v>
      </c>
      <c r="O2201">
        <f>Table1[[#This Row],[Price]]-0.1*Table1[[#This Row],[Price]]</f>
        <v>360.90899999999999</v>
      </c>
      <c r="P2201" s="9">
        <f>(Table1[[#This Row],[Expiration Date]]-Table1[[#This Row],[Manufacturing Date]])/365</f>
        <v>2.0027397260273974</v>
      </c>
      <c r="Q2201" t="str">
        <f>IF(Table1[[#This Row],[Expiration Date]]-J2209&gt;12/31/2024,"not expired","expired")</f>
        <v>expired</v>
      </c>
      <c r="R2201">
        <f>Table1[[#This Row],[Discounted Price]]*0.95</f>
        <v>342.86354999999998</v>
      </c>
      <c r="S2201">
        <f>Table1[[#This Row],[Discounted Price]]*0.9</f>
        <v>324.81810000000002</v>
      </c>
      <c r="T2201">
        <f>Table1[[#This Row],[Discounted Price]]*0.8</f>
        <v>288.72719999999998</v>
      </c>
      <c r="U2201">
        <f>Table1[[#This Row],[Price]]*0.52</f>
        <v>208.52520000000001</v>
      </c>
      <c r="V2201">
        <f>(Table1[[#This Row],[Price]]-Table1[[#This Row],[Scrap value]])/2</f>
        <v>96.242399999999989</v>
      </c>
    </row>
    <row r="2202" spans="1:22" x14ac:dyDescent="0.25">
      <c r="A2202" t="s">
        <v>10525</v>
      </c>
      <c r="B2202" t="s">
        <v>22</v>
      </c>
      <c r="C2202" t="s">
        <v>47</v>
      </c>
      <c r="D2202" t="s">
        <v>10526</v>
      </c>
      <c r="E2202">
        <v>143.13999999999999</v>
      </c>
      <c r="F2202">
        <v>23</v>
      </c>
      <c r="G2202" t="s">
        <v>43729</v>
      </c>
      <c r="H2202" t="s">
        <v>6226</v>
      </c>
      <c r="I2202" s="1">
        <v>44927</v>
      </c>
      <c r="J2202" s="1">
        <v>45658</v>
      </c>
      <c r="K2202" t="s">
        <v>10527</v>
      </c>
      <c r="L2202" t="s">
        <v>10528</v>
      </c>
      <c r="M2202" t="s">
        <v>27</v>
      </c>
      <c r="N2202">
        <v>2</v>
      </c>
      <c r="O2202">
        <f>Table1[[#This Row],[Price]]-0.1*Table1[[#This Row],[Price]]</f>
        <v>128.82599999999999</v>
      </c>
      <c r="P2202" s="9">
        <f>(Table1[[#This Row],[Expiration Date]]-Table1[[#This Row],[Manufacturing Date]])/365</f>
        <v>2.0027397260273974</v>
      </c>
      <c r="Q2202" t="str">
        <f>IF(Table1[[#This Row],[Expiration Date]]-J2210&gt;12/31/2024,"not expired","expired")</f>
        <v>expired</v>
      </c>
      <c r="R2202">
        <f>Table1[[#This Row],[Discounted Price]]*0.95</f>
        <v>122.38469999999998</v>
      </c>
      <c r="S2202">
        <f>Table1[[#This Row],[Discounted Price]]*0.9</f>
        <v>115.9434</v>
      </c>
      <c r="T2202">
        <f>Table1[[#This Row],[Discounted Price]]*0.8</f>
        <v>103.0608</v>
      </c>
      <c r="U2202">
        <f>Table1[[#This Row],[Price]]*0.52</f>
        <v>74.4328</v>
      </c>
      <c r="V2202">
        <f>(Table1[[#This Row],[Price]]-Table1[[#This Row],[Scrap value]])/2</f>
        <v>34.353599999999993</v>
      </c>
    </row>
    <row r="2203" spans="1:22" x14ac:dyDescent="0.25">
      <c r="A2203" t="s">
        <v>10529</v>
      </c>
      <c r="B2203" t="s">
        <v>29</v>
      </c>
      <c r="C2203" t="s">
        <v>47</v>
      </c>
      <c r="D2203" t="s">
        <v>10530</v>
      </c>
      <c r="E2203">
        <v>66.2</v>
      </c>
      <c r="F2203">
        <v>22</v>
      </c>
      <c r="G2203" t="s">
        <v>43728</v>
      </c>
      <c r="H2203" t="s">
        <v>10011</v>
      </c>
      <c r="I2203" s="1">
        <v>44927</v>
      </c>
      <c r="J2203" s="1">
        <v>45292</v>
      </c>
      <c r="K2203" t="s">
        <v>10531</v>
      </c>
      <c r="L2203" t="s">
        <v>10532</v>
      </c>
      <c r="M2203" t="s">
        <v>45</v>
      </c>
      <c r="N2203">
        <v>1</v>
      </c>
      <c r="O2203">
        <f>Table1[[#This Row],[Price]]-0.1*Table1[[#This Row],[Price]]</f>
        <v>59.58</v>
      </c>
      <c r="P2203" s="9">
        <f>(Table1[[#This Row],[Expiration Date]]-Table1[[#This Row],[Manufacturing Date]])/365</f>
        <v>1</v>
      </c>
      <c r="Q2203" t="str">
        <f>IF(Table1[[#This Row],[Expiration Date]]-J2211&gt;12/31/2024,"not expired","expired")</f>
        <v>expired</v>
      </c>
      <c r="R2203">
        <f>Table1[[#This Row],[Discounted Price]]*0.95</f>
        <v>56.600999999999999</v>
      </c>
      <c r="S2203">
        <f>Table1[[#This Row],[Discounted Price]]*0.9</f>
        <v>53.622</v>
      </c>
      <c r="T2203">
        <f>Table1[[#This Row],[Discounted Price]]*0.8</f>
        <v>47.664000000000001</v>
      </c>
      <c r="U2203">
        <f>Table1[[#This Row],[Price]]*0.52</f>
        <v>34.423999999999999</v>
      </c>
      <c r="V2203">
        <f>(Table1[[#This Row],[Price]]-Table1[[#This Row],[Scrap value]])/2</f>
        <v>15.888000000000002</v>
      </c>
    </row>
    <row r="2204" spans="1:22" x14ac:dyDescent="0.25">
      <c r="A2204" t="s">
        <v>10533</v>
      </c>
      <c r="B2204" t="s">
        <v>35</v>
      </c>
      <c r="C2204" t="s">
        <v>47</v>
      </c>
      <c r="D2204" t="s">
        <v>10534</v>
      </c>
      <c r="E2204">
        <v>148.55000000000001</v>
      </c>
      <c r="F2204">
        <v>90</v>
      </c>
      <c r="G2204" t="s">
        <v>43728</v>
      </c>
      <c r="H2204" t="s">
        <v>10535</v>
      </c>
      <c r="I2204" s="1">
        <v>45000</v>
      </c>
      <c r="J2204" s="1">
        <v>46023</v>
      </c>
      <c r="K2204" t="s">
        <v>10536</v>
      </c>
      <c r="L2204" t="s">
        <v>10537</v>
      </c>
      <c r="M2204" t="s">
        <v>45</v>
      </c>
      <c r="N2204">
        <v>3</v>
      </c>
      <c r="O2204">
        <f>Table1[[#This Row],[Price]]-0.1*Table1[[#This Row],[Price]]</f>
        <v>133.69500000000002</v>
      </c>
      <c r="P2204" s="9">
        <f>(Table1[[#This Row],[Expiration Date]]-Table1[[#This Row],[Manufacturing Date]])/365</f>
        <v>2.8027397260273972</v>
      </c>
      <c r="Q2204" t="str">
        <f>IF(Table1[[#This Row],[Expiration Date]]-J2212&gt;12/31/2024,"not expired","expired")</f>
        <v>not expired</v>
      </c>
      <c r="R2204">
        <f>Table1[[#This Row],[Discounted Price]]*0.95</f>
        <v>127.01025000000001</v>
      </c>
      <c r="S2204">
        <f>Table1[[#This Row],[Discounted Price]]*0.9</f>
        <v>120.32550000000002</v>
      </c>
      <c r="T2204">
        <f>Table1[[#This Row],[Discounted Price]]*0.8</f>
        <v>106.95600000000002</v>
      </c>
      <c r="U2204">
        <f>Table1[[#This Row],[Price]]*0.52</f>
        <v>77.246000000000009</v>
      </c>
      <c r="V2204">
        <f>(Table1[[#This Row],[Price]]-Table1[[#This Row],[Scrap value]])/2</f>
        <v>35.652000000000001</v>
      </c>
    </row>
    <row r="2205" spans="1:22" x14ac:dyDescent="0.25">
      <c r="A2205" t="s">
        <v>10538</v>
      </c>
      <c r="B2205" t="s">
        <v>29</v>
      </c>
      <c r="C2205" t="s">
        <v>47</v>
      </c>
      <c r="D2205" t="s">
        <v>10539</v>
      </c>
      <c r="E2205">
        <v>258.60000000000002</v>
      </c>
      <c r="F2205">
        <v>17</v>
      </c>
      <c r="G2205" t="s">
        <v>43729</v>
      </c>
      <c r="H2205" t="s">
        <v>10540</v>
      </c>
      <c r="I2205" s="1">
        <v>45000</v>
      </c>
      <c r="J2205" s="1">
        <v>45292</v>
      </c>
      <c r="K2205" t="s">
        <v>10541</v>
      </c>
      <c r="L2205" t="s">
        <v>10542</v>
      </c>
      <c r="M2205" t="s">
        <v>27</v>
      </c>
      <c r="N2205">
        <v>3</v>
      </c>
      <c r="O2205">
        <f>Table1[[#This Row],[Price]]-0.1*Table1[[#This Row],[Price]]</f>
        <v>232.74</v>
      </c>
      <c r="P2205" s="9">
        <f>(Table1[[#This Row],[Expiration Date]]-Table1[[#This Row],[Manufacturing Date]])/365</f>
        <v>0.8</v>
      </c>
      <c r="Q2205" t="str">
        <f>IF(Table1[[#This Row],[Expiration Date]]-J2213&gt;12/31/2024,"not expired","expired")</f>
        <v>expired</v>
      </c>
      <c r="R2205">
        <f>Table1[[#This Row],[Discounted Price]]*0.95</f>
        <v>221.10300000000001</v>
      </c>
      <c r="S2205">
        <f>Table1[[#This Row],[Discounted Price]]*0.9</f>
        <v>209.46600000000001</v>
      </c>
      <c r="T2205">
        <f>Table1[[#This Row],[Discounted Price]]*0.8</f>
        <v>186.19200000000001</v>
      </c>
      <c r="U2205">
        <f>Table1[[#This Row],[Price]]*0.52</f>
        <v>134.47200000000001</v>
      </c>
      <c r="V2205">
        <f>(Table1[[#This Row],[Price]]-Table1[[#This Row],[Scrap value]])/2</f>
        <v>62.064000000000007</v>
      </c>
    </row>
    <row r="2206" spans="1:22" x14ac:dyDescent="0.25">
      <c r="A2206" t="s">
        <v>10543</v>
      </c>
      <c r="B2206" t="s">
        <v>35</v>
      </c>
      <c r="C2206" t="s">
        <v>47</v>
      </c>
      <c r="D2206" t="s">
        <v>10544</v>
      </c>
      <c r="E2206">
        <v>323.24</v>
      </c>
      <c r="F2206">
        <v>58</v>
      </c>
      <c r="G2206" t="s">
        <v>43729</v>
      </c>
      <c r="H2206" t="s">
        <v>10545</v>
      </c>
      <c r="I2206" s="1">
        <v>45137</v>
      </c>
      <c r="J2206" s="1">
        <v>45292</v>
      </c>
      <c r="K2206" t="s">
        <v>10546</v>
      </c>
      <c r="L2206" t="s">
        <v>10547</v>
      </c>
      <c r="M2206" t="s">
        <v>20</v>
      </c>
      <c r="N2206">
        <v>1</v>
      </c>
      <c r="O2206">
        <f>Table1[[#This Row],[Price]]-0.1*Table1[[#This Row],[Price]]</f>
        <v>290.916</v>
      </c>
      <c r="P2206" s="9">
        <f>(Table1[[#This Row],[Expiration Date]]-Table1[[#This Row],[Manufacturing Date]])/365</f>
        <v>0.42465753424657532</v>
      </c>
      <c r="Q2206" t="str">
        <f>IF(Table1[[#This Row],[Expiration Date]]-J2214&gt;12/31/2024,"not expired","expired")</f>
        <v>expired</v>
      </c>
      <c r="R2206">
        <f>Table1[[#This Row],[Discounted Price]]*0.95</f>
        <v>276.37020000000001</v>
      </c>
      <c r="S2206">
        <f>Table1[[#This Row],[Discounted Price]]*0.9</f>
        <v>261.82440000000003</v>
      </c>
      <c r="T2206">
        <f>Table1[[#This Row],[Discounted Price]]*0.8</f>
        <v>232.7328</v>
      </c>
      <c r="U2206">
        <f>Table1[[#This Row],[Price]]*0.52</f>
        <v>168.0848</v>
      </c>
      <c r="V2206">
        <f>(Table1[[#This Row],[Price]]-Table1[[#This Row],[Scrap value]])/2</f>
        <v>77.577600000000004</v>
      </c>
    </row>
    <row r="2207" spans="1:22" x14ac:dyDescent="0.25">
      <c r="A2207" t="s">
        <v>10548</v>
      </c>
      <c r="B2207" t="s">
        <v>35</v>
      </c>
      <c r="C2207" t="s">
        <v>47</v>
      </c>
      <c r="D2207" t="s">
        <v>10549</v>
      </c>
      <c r="E2207">
        <v>318.12</v>
      </c>
      <c r="F2207">
        <v>12</v>
      </c>
      <c r="G2207" t="s">
        <v>43729</v>
      </c>
      <c r="H2207" t="s">
        <v>10550</v>
      </c>
      <c r="I2207" s="1">
        <v>45137</v>
      </c>
      <c r="J2207" s="1">
        <v>46023</v>
      </c>
      <c r="K2207" t="s">
        <v>10551</v>
      </c>
      <c r="L2207" t="s">
        <v>10552</v>
      </c>
      <c r="M2207" t="s">
        <v>27</v>
      </c>
      <c r="N2207">
        <v>2</v>
      </c>
      <c r="O2207">
        <f>Table1[[#This Row],[Price]]-0.1*Table1[[#This Row],[Price]]</f>
        <v>286.30799999999999</v>
      </c>
      <c r="P2207" s="9">
        <f>(Table1[[#This Row],[Expiration Date]]-Table1[[#This Row],[Manufacturing Date]])/365</f>
        <v>2.4273972602739726</v>
      </c>
      <c r="Q2207" t="str">
        <f>IF(Table1[[#This Row],[Expiration Date]]-J2215&gt;12/31/2024,"not expired","expired")</f>
        <v>expired</v>
      </c>
      <c r="R2207">
        <f>Table1[[#This Row],[Discounted Price]]*0.95</f>
        <v>271.99259999999998</v>
      </c>
      <c r="S2207">
        <f>Table1[[#This Row],[Discounted Price]]*0.9</f>
        <v>257.67720000000003</v>
      </c>
      <c r="T2207">
        <f>Table1[[#This Row],[Discounted Price]]*0.8</f>
        <v>229.04640000000001</v>
      </c>
      <c r="U2207">
        <f>Table1[[#This Row],[Price]]*0.52</f>
        <v>165.42240000000001</v>
      </c>
      <c r="V2207">
        <f>(Table1[[#This Row],[Price]]-Table1[[#This Row],[Scrap value]])/2</f>
        <v>76.348799999999997</v>
      </c>
    </row>
    <row r="2208" spans="1:22" x14ac:dyDescent="0.25">
      <c r="A2208" t="s">
        <v>10553</v>
      </c>
      <c r="B2208" t="s">
        <v>22</v>
      </c>
      <c r="C2208" t="s">
        <v>47</v>
      </c>
      <c r="D2208" t="s">
        <v>10554</v>
      </c>
      <c r="E2208">
        <v>303.11</v>
      </c>
      <c r="F2208">
        <v>29</v>
      </c>
      <c r="G2208" t="s">
        <v>43728</v>
      </c>
      <c r="H2208" t="s">
        <v>10555</v>
      </c>
      <c r="I2208" s="1">
        <v>45137</v>
      </c>
      <c r="J2208" s="1">
        <v>46023</v>
      </c>
      <c r="K2208" t="s">
        <v>10556</v>
      </c>
      <c r="L2208" t="s">
        <v>10557</v>
      </c>
      <c r="M2208" t="s">
        <v>45</v>
      </c>
      <c r="N2208">
        <v>2</v>
      </c>
      <c r="O2208">
        <f>Table1[[#This Row],[Price]]-0.1*Table1[[#This Row],[Price]]</f>
        <v>272.79900000000004</v>
      </c>
      <c r="P2208" s="9">
        <f>(Table1[[#This Row],[Expiration Date]]-Table1[[#This Row],[Manufacturing Date]])/365</f>
        <v>2.4273972602739726</v>
      </c>
      <c r="Q2208" t="str">
        <f>IF(Table1[[#This Row],[Expiration Date]]-J2216&gt;12/31/2024,"not expired","expired")</f>
        <v>not expired</v>
      </c>
      <c r="R2208">
        <f>Table1[[#This Row],[Discounted Price]]*0.95</f>
        <v>259.15905000000004</v>
      </c>
      <c r="S2208">
        <f>Table1[[#This Row],[Discounted Price]]*0.9</f>
        <v>245.51910000000004</v>
      </c>
      <c r="T2208">
        <f>Table1[[#This Row],[Discounted Price]]*0.8</f>
        <v>218.23920000000004</v>
      </c>
      <c r="U2208">
        <f>Table1[[#This Row],[Price]]*0.52</f>
        <v>157.61720000000003</v>
      </c>
      <c r="V2208">
        <f>(Table1[[#This Row],[Price]]-Table1[[#This Row],[Scrap value]])/2</f>
        <v>72.746399999999994</v>
      </c>
    </row>
    <row r="2209" spans="1:22" x14ac:dyDescent="0.25">
      <c r="A2209" t="s">
        <v>10558</v>
      </c>
      <c r="B2209" t="s">
        <v>15</v>
      </c>
      <c r="C2209" t="s">
        <v>47</v>
      </c>
      <c r="D2209" t="s">
        <v>10559</v>
      </c>
      <c r="E2209">
        <v>324.72000000000003</v>
      </c>
      <c r="F2209">
        <v>2</v>
      </c>
      <c r="G2209" t="s">
        <v>43728</v>
      </c>
      <c r="H2209" t="s">
        <v>5736</v>
      </c>
      <c r="I2209" s="1">
        <v>45000</v>
      </c>
      <c r="J2209" s="1">
        <v>46023</v>
      </c>
      <c r="K2209" t="s">
        <v>10560</v>
      </c>
      <c r="L2209" t="s">
        <v>10561</v>
      </c>
      <c r="M2209" t="s">
        <v>27</v>
      </c>
      <c r="N2209">
        <v>3</v>
      </c>
      <c r="O2209">
        <f>Table1[[#This Row],[Price]]-0.1*Table1[[#This Row],[Price]]</f>
        <v>292.24800000000005</v>
      </c>
      <c r="P2209" s="9">
        <f>(Table1[[#This Row],[Expiration Date]]-Table1[[#This Row],[Manufacturing Date]])/365</f>
        <v>2.8027397260273972</v>
      </c>
      <c r="Q2209" t="str">
        <f>IF(Table1[[#This Row],[Expiration Date]]-J2217&gt;12/31/2024,"not expired","expired")</f>
        <v>not expired</v>
      </c>
      <c r="R2209">
        <f>Table1[[#This Row],[Discounted Price]]*0.95</f>
        <v>277.63560000000001</v>
      </c>
      <c r="S2209">
        <f>Table1[[#This Row],[Discounted Price]]*0.9</f>
        <v>263.02320000000003</v>
      </c>
      <c r="T2209">
        <f>Table1[[#This Row],[Discounted Price]]*0.8</f>
        <v>233.79840000000004</v>
      </c>
      <c r="U2209">
        <f>Table1[[#This Row],[Price]]*0.52</f>
        <v>168.85440000000003</v>
      </c>
      <c r="V2209">
        <f>(Table1[[#This Row],[Price]]-Table1[[#This Row],[Scrap value]])/2</f>
        <v>77.9328</v>
      </c>
    </row>
    <row r="2210" spans="1:22" x14ac:dyDescent="0.25">
      <c r="A2210" t="s">
        <v>10562</v>
      </c>
      <c r="B2210" t="s">
        <v>35</v>
      </c>
      <c r="C2210" t="s">
        <v>47</v>
      </c>
      <c r="D2210" t="s">
        <v>10563</v>
      </c>
      <c r="E2210">
        <v>97.26</v>
      </c>
      <c r="F2210">
        <v>45</v>
      </c>
      <c r="G2210" t="s">
        <v>43730</v>
      </c>
      <c r="H2210" t="s">
        <v>10564</v>
      </c>
      <c r="I2210" s="1">
        <v>44927</v>
      </c>
      <c r="J2210" s="1">
        <v>45658</v>
      </c>
      <c r="K2210" t="s">
        <v>10565</v>
      </c>
      <c r="L2210" t="s">
        <v>10566</v>
      </c>
      <c r="M2210" t="s">
        <v>27</v>
      </c>
      <c r="N2210">
        <v>5</v>
      </c>
      <c r="O2210">
        <f>Table1[[#This Row],[Price]]-0.1*Table1[[#This Row],[Price]]</f>
        <v>87.534000000000006</v>
      </c>
      <c r="P2210" s="9">
        <f>(Table1[[#This Row],[Expiration Date]]-Table1[[#This Row],[Manufacturing Date]])/365</f>
        <v>2.0027397260273974</v>
      </c>
      <c r="Q2210" t="str">
        <f>IF(Table1[[#This Row],[Expiration Date]]-J2218&gt;12/31/2024,"not expired","expired")</f>
        <v>expired</v>
      </c>
      <c r="R2210">
        <f>Table1[[#This Row],[Discounted Price]]*0.95</f>
        <v>83.157300000000006</v>
      </c>
      <c r="S2210">
        <f>Table1[[#This Row],[Discounted Price]]*0.9</f>
        <v>78.780600000000007</v>
      </c>
      <c r="T2210">
        <f>Table1[[#This Row],[Discounted Price]]*0.8</f>
        <v>70.027200000000008</v>
      </c>
      <c r="U2210">
        <f>Table1[[#This Row],[Price]]*0.52</f>
        <v>50.575200000000002</v>
      </c>
      <c r="V2210">
        <f>(Table1[[#This Row],[Price]]-Table1[[#This Row],[Scrap value]])/2</f>
        <v>23.342400000000001</v>
      </c>
    </row>
    <row r="2211" spans="1:22" x14ac:dyDescent="0.25">
      <c r="A2211" t="s">
        <v>10567</v>
      </c>
      <c r="B2211" t="s">
        <v>15</v>
      </c>
      <c r="C2211" t="s">
        <v>47</v>
      </c>
      <c r="D2211" t="s">
        <v>10568</v>
      </c>
      <c r="E2211">
        <v>368.8</v>
      </c>
      <c r="F2211">
        <v>65</v>
      </c>
      <c r="G2211" t="s">
        <v>43729</v>
      </c>
      <c r="H2211" t="s">
        <v>10569</v>
      </c>
      <c r="I2211" s="1">
        <v>45000</v>
      </c>
      <c r="J2211" s="1">
        <v>46023</v>
      </c>
      <c r="K2211" t="s">
        <v>10570</v>
      </c>
      <c r="L2211" t="s">
        <v>10571</v>
      </c>
      <c r="M2211" t="s">
        <v>20</v>
      </c>
      <c r="N2211">
        <v>5</v>
      </c>
      <c r="O2211">
        <f>Table1[[#This Row],[Price]]-0.1*Table1[[#This Row],[Price]]</f>
        <v>331.92</v>
      </c>
      <c r="P2211" s="9">
        <f>(Table1[[#This Row],[Expiration Date]]-Table1[[#This Row],[Manufacturing Date]])/365</f>
        <v>2.8027397260273972</v>
      </c>
      <c r="Q2211" t="str">
        <f>IF(Table1[[#This Row],[Expiration Date]]-J2219&gt;12/31/2024,"not expired","expired")</f>
        <v>not expired</v>
      </c>
      <c r="R2211">
        <f>Table1[[#This Row],[Discounted Price]]*0.95</f>
        <v>315.32400000000001</v>
      </c>
      <c r="S2211">
        <f>Table1[[#This Row],[Discounted Price]]*0.9</f>
        <v>298.72800000000001</v>
      </c>
      <c r="T2211">
        <f>Table1[[#This Row],[Discounted Price]]*0.8</f>
        <v>265.536</v>
      </c>
      <c r="U2211">
        <f>Table1[[#This Row],[Price]]*0.52</f>
        <v>191.77600000000001</v>
      </c>
      <c r="V2211">
        <f>(Table1[[#This Row],[Price]]-Table1[[#This Row],[Scrap value]])/2</f>
        <v>88.512</v>
      </c>
    </row>
    <row r="2212" spans="1:22" x14ac:dyDescent="0.25">
      <c r="A2212" t="s">
        <v>10572</v>
      </c>
      <c r="B2212" t="s">
        <v>35</v>
      </c>
      <c r="C2212" t="s">
        <v>47</v>
      </c>
      <c r="D2212" t="s">
        <v>10573</v>
      </c>
      <c r="E2212">
        <v>182.27</v>
      </c>
      <c r="F2212">
        <v>47</v>
      </c>
      <c r="G2212" t="s">
        <v>43728</v>
      </c>
      <c r="H2212" t="s">
        <v>6861</v>
      </c>
      <c r="I2212" s="1">
        <v>44927</v>
      </c>
      <c r="J2212" s="1">
        <v>45292</v>
      </c>
      <c r="K2212" t="s">
        <v>10574</v>
      </c>
      <c r="L2212" t="s">
        <v>10575</v>
      </c>
      <c r="M2212" t="s">
        <v>27</v>
      </c>
      <c r="N2212">
        <v>1</v>
      </c>
      <c r="O2212">
        <f>Table1[[#This Row],[Price]]-0.1*Table1[[#This Row],[Price]]</f>
        <v>164.04300000000001</v>
      </c>
      <c r="P2212" s="9">
        <f>(Table1[[#This Row],[Expiration Date]]-Table1[[#This Row],[Manufacturing Date]])/365</f>
        <v>1</v>
      </c>
      <c r="Q2212" t="str">
        <f>IF(Table1[[#This Row],[Expiration Date]]-J2220&gt;12/31/2024,"not expired","expired")</f>
        <v>expired</v>
      </c>
      <c r="R2212">
        <f>Table1[[#This Row],[Discounted Price]]*0.95</f>
        <v>155.84084999999999</v>
      </c>
      <c r="S2212">
        <f>Table1[[#This Row],[Discounted Price]]*0.9</f>
        <v>147.6387</v>
      </c>
      <c r="T2212">
        <f>Table1[[#This Row],[Discounted Price]]*0.8</f>
        <v>131.23440000000002</v>
      </c>
      <c r="U2212">
        <f>Table1[[#This Row],[Price]]*0.52</f>
        <v>94.780400000000014</v>
      </c>
      <c r="V2212">
        <f>(Table1[[#This Row],[Price]]-Table1[[#This Row],[Scrap value]])/2</f>
        <v>43.744799999999998</v>
      </c>
    </row>
    <row r="2213" spans="1:22" x14ac:dyDescent="0.25">
      <c r="A2213" t="s">
        <v>10576</v>
      </c>
      <c r="B2213" t="s">
        <v>35</v>
      </c>
      <c r="C2213" t="s">
        <v>47</v>
      </c>
      <c r="D2213" t="s">
        <v>10577</v>
      </c>
      <c r="E2213">
        <v>355.3</v>
      </c>
      <c r="F2213">
        <v>92</v>
      </c>
      <c r="G2213" t="s">
        <v>43729</v>
      </c>
      <c r="H2213" t="s">
        <v>10578</v>
      </c>
      <c r="I2213" s="1">
        <v>45137</v>
      </c>
      <c r="J2213" s="1">
        <v>45658</v>
      </c>
      <c r="K2213" t="s">
        <v>10579</v>
      </c>
      <c r="L2213" t="s">
        <v>10580</v>
      </c>
      <c r="M2213" t="s">
        <v>20</v>
      </c>
      <c r="N2213">
        <v>3</v>
      </c>
      <c r="O2213">
        <f>Table1[[#This Row],[Price]]-0.1*Table1[[#This Row],[Price]]</f>
        <v>319.77</v>
      </c>
      <c r="P2213" s="9">
        <f>(Table1[[#This Row],[Expiration Date]]-Table1[[#This Row],[Manufacturing Date]])/365</f>
        <v>1.4273972602739726</v>
      </c>
      <c r="Q2213" t="str">
        <f>IF(Table1[[#This Row],[Expiration Date]]-J2221&gt;12/31/2024,"not expired","expired")</f>
        <v>not expired</v>
      </c>
      <c r="R2213">
        <f>Table1[[#This Row],[Discounted Price]]*0.95</f>
        <v>303.78149999999999</v>
      </c>
      <c r="S2213">
        <f>Table1[[#This Row],[Discounted Price]]*0.9</f>
        <v>287.79300000000001</v>
      </c>
      <c r="T2213">
        <f>Table1[[#This Row],[Discounted Price]]*0.8</f>
        <v>255.816</v>
      </c>
      <c r="U2213">
        <f>Table1[[#This Row],[Price]]*0.52</f>
        <v>184.756</v>
      </c>
      <c r="V2213">
        <f>(Table1[[#This Row],[Price]]-Table1[[#This Row],[Scrap value]])/2</f>
        <v>85.272000000000006</v>
      </c>
    </row>
    <row r="2214" spans="1:22" x14ac:dyDescent="0.25">
      <c r="A2214" t="s">
        <v>10581</v>
      </c>
      <c r="B2214" t="s">
        <v>22</v>
      </c>
      <c r="C2214" t="s">
        <v>47</v>
      </c>
      <c r="D2214" t="s">
        <v>10582</v>
      </c>
      <c r="E2214">
        <v>112.18</v>
      </c>
      <c r="F2214">
        <v>39</v>
      </c>
      <c r="G2214" t="s">
        <v>43728</v>
      </c>
      <c r="H2214" t="s">
        <v>10583</v>
      </c>
      <c r="I2214" s="1">
        <v>45000</v>
      </c>
      <c r="J2214" s="1">
        <v>45292</v>
      </c>
      <c r="K2214" t="s">
        <v>10584</v>
      </c>
      <c r="L2214" t="s">
        <v>10585</v>
      </c>
      <c r="M2214" t="s">
        <v>45</v>
      </c>
      <c r="N2214">
        <v>4</v>
      </c>
      <c r="O2214">
        <f>Table1[[#This Row],[Price]]-0.1*Table1[[#This Row],[Price]]</f>
        <v>100.962</v>
      </c>
      <c r="P2214" s="9">
        <f>(Table1[[#This Row],[Expiration Date]]-Table1[[#This Row],[Manufacturing Date]])/365</f>
        <v>0.8</v>
      </c>
      <c r="Q2214" t="str">
        <f>IF(Table1[[#This Row],[Expiration Date]]-J2222&gt;12/31/2024,"not expired","expired")</f>
        <v>expired</v>
      </c>
      <c r="R2214">
        <f>Table1[[#This Row],[Discounted Price]]*0.95</f>
        <v>95.913899999999998</v>
      </c>
      <c r="S2214">
        <f>Table1[[#This Row],[Discounted Price]]*0.9</f>
        <v>90.865800000000007</v>
      </c>
      <c r="T2214">
        <f>Table1[[#This Row],[Discounted Price]]*0.8</f>
        <v>80.769600000000011</v>
      </c>
      <c r="U2214">
        <f>Table1[[#This Row],[Price]]*0.52</f>
        <v>58.333600000000004</v>
      </c>
      <c r="V2214">
        <f>(Table1[[#This Row],[Price]]-Table1[[#This Row],[Scrap value]])/2</f>
        <v>26.923200000000001</v>
      </c>
    </row>
    <row r="2215" spans="1:22" x14ac:dyDescent="0.25">
      <c r="A2215" t="s">
        <v>10586</v>
      </c>
      <c r="B2215" t="s">
        <v>29</v>
      </c>
      <c r="C2215" t="s">
        <v>47</v>
      </c>
      <c r="D2215" t="s">
        <v>10587</v>
      </c>
      <c r="E2215">
        <v>211.85</v>
      </c>
      <c r="F2215">
        <v>86</v>
      </c>
      <c r="G2215" t="s">
        <v>43730</v>
      </c>
      <c r="H2215" t="s">
        <v>1244</v>
      </c>
      <c r="I2215" s="1">
        <v>44927</v>
      </c>
      <c r="J2215" s="1">
        <v>46023</v>
      </c>
      <c r="K2215" t="s">
        <v>10588</v>
      </c>
      <c r="L2215" t="s">
        <v>10589</v>
      </c>
      <c r="M2215" t="s">
        <v>45</v>
      </c>
      <c r="N2215">
        <v>5</v>
      </c>
      <c r="O2215">
        <f>Table1[[#This Row],[Price]]-0.1*Table1[[#This Row],[Price]]</f>
        <v>190.66499999999999</v>
      </c>
      <c r="P2215" s="9">
        <f>(Table1[[#This Row],[Expiration Date]]-Table1[[#This Row],[Manufacturing Date]])/365</f>
        <v>3.0027397260273974</v>
      </c>
      <c r="Q2215" t="str">
        <f>IF(Table1[[#This Row],[Expiration Date]]-J2223&gt;12/31/2024,"not expired","expired")</f>
        <v>expired</v>
      </c>
      <c r="R2215">
        <f>Table1[[#This Row],[Discounted Price]]*0.95</f>
        <v>181.13174999999998</v>
      </c>
      <c r="S2215">
        <f>Table1[[#This Row],[Discounted Price]]*0.9</f>
        <v>171.5985</v>
      </c>
      <c r="T2215">
        <f>Table1[[#This Row],[Discounted Price]]*0.8</f>
        <v>152.53200000000001</v>
      </c>
      <c r="U2215">
        <f>Table1[[#This Row],[Price]]*0.52</f>
        <v>110.16200000000001</v>
      </c>
      <c r="V2215">
        <f>(Table1[[#This Row],[Price]]-Table1[[#This Row],[Scrap value]])/2</f>
        <v>50.843999999999994</v>
      </c>
    </row>
    <row r="2216" spans="1:22" x14ac:dyDescent="0.25">
      <c r="A2216" t="s">
        <v>10590</v>
      </c>
      <c r="B2216" t="s">
        <v>15</v>
      </c>
      <c r="C2216" t="s">
        <v>47</v>
      </c>
      <c r="D2216" t="s">
        <v>10591</v>
      </c>
      <c r="E2216">
        <v>45.04</v>
      </c>
      <c r="F2216">
        <v>80</v>
      </c>
      <c r="G2216" t="s">
        <v>43730</v>
      </c>
      <c r="H2216" t="s">
        <v>10592</v>
      </c>
      <c r="I2216" s="1">
        <v>45137</v>
      </c>
      <c r="J2216" s="1">
        <v>45292</v>
      </c>
      <c r="K2216" t="s">
        <v>10593</v>
      </c>
      <c r="L2216" t="s">
        <v>10594</v>
      </c>
      <c r="M2216" t="s">
        <v>27</v>
      </c>
      <c r="N2216">
        <v>2</v>
      </c>
      <c r="O2216">
        <f>Table1[[#This Row],[Price]]-0.1*Table1[[#This Row],[Price]]</f>
        <v>40.536000000000001</v>
      </c>
      <c r="P2216" s="9">
        <f>(Table1[[#This Row],[Expiration Date]]-Table1[[#This Row],[Manufacturing Date]])/365</f>
        <v>0.42465753424657532</v>
      </c>
      <c r="Q2216" t="str">
        <f>IF(Table1[[#This Row],[Expiration Date]]-J2224&gt;12/31/2024,"not expired","expired")</f>
        <v>expired</v>
      </c>
      <c r="R2216">
        <f>Table1[[#This Row],[Discounted Price]]*0.95</f>
        <v>38.5092</v>
      </c>
      <c r="S2216">
        <f>Table1[[#This Row],[Discounted Price]]*0.9</f>
        <v>36.482400000000005</v>
      </c>
      <c r="T2216">
        <f>Table1[[#This Row],[Discounted Price]]*0.8</f>
        <v>32.428800000000003</v>
      </c>
      <c r="U2216">
        <f>Table1[[#This Row],[Price]]*0.52</f>
        <v>23.4208</v>
      </c>
      <c r="V2216">
        <f>(Table1[[#This Row],[Price]]-Table1[[#This Row],[Scrap value]])/2</f>
        <v>10.8096</v>
      </c>
    </row>
    <row r="2217" spans="1:22" x14ac:dyDescent="0.25">
      <c r="A2217" t="s">
        <v>10595</v>
      </c>
      <c r="B2217" t="s">
        <v>15</v>
      </c>
      <c r="C2217" t="s">
        <v>47</v>
      </c>
      <c r="D2217" t="s">
        <v>10596</v>
      </c>
      <c r="E2217">
        <v>380.76</v>
      </c>
      <c r="F2217">
        <v>77</v>
      </c>
      <c r="G2217" t="s">
        <v>43728</v>
      </c>
      <c r="H2217" t="s">
        <v>10597</v>
      </c>
      <c r="I2217" s="1">
        <v>44927</v>
      </c>
      <c r="J2217" s="1">
        <v>45292</v>
      </c>
      <c r="K2217" t="s">
        <v>10598</v>
      </c>
      <c r="L2217" t="s">
        <v>10599</v>
      </c>
      <c r="M2217" t="s">
        <v>20</v>
      </c>
      <c r="N2217">
        <v>5</v>
      </c>
      <c r="O2217">
        <f>Table1[[#This Row],[Price]]-0.1*Table1[[#This Row],[Price]]</f>
        <v>342.68399999999997</v>
      </c>
      <c r="P2217" s="9">
        <f>(Table1[[#This Row],[Expiration Date]]-Table1[[#This Row],[Manufacturing Date]])/365</f>
        <v>1</v>
      </c>
      <c r="Q2217" t="str">
        <f>IF(Table1[[#This Row],[Expiration Date]]-J2225&gt;12/31/2024,"not expired","expired")</f>
        <v>expired</v>
      </c>
      <c r="R2217">
        <f>Table1[[#This Row],[Discounted Price]]*0.95</f>
        <v>325.54979999999995</v>
      </c>
      <c r="S2217">
        <f>Table1[[#This Row],[Discounted Price]]*0.9</f>
        <v>308.41559999999998</v>
      </c>
      <c r="T2217">
        <f>Table1[[#This Row],[Discounted Price]]*0.8</f>
        <v>274.1472</v>
      </c>
      <c r="U2217">
        <f>Table1[[#This Row],[Price]]*0.52</f>
        <v>197.99520000000001</v>
      </c>
      <c r="V2217">
        <f>(Table1[[#This Row],[Price]]-Table1[[#This Row],[Scrap value]])/2</f>
        <v>91.38239999999999</v>
      </c>
    </row>
    <row r="2218" spans="1:22" x14ac:dyDescent="0.25">
      <c r="A2218" t="s">
        <v>10600</v>
      </c>
      <c r="B2218" t="s">
        <v>15</v>
      </c>
      <c r="C2218" t="s">
        <v>47</v>
      </c>
      <c r="D2218" t="s">
        <v>10601</v>
      </c>
      <c r="E2218">
        <v>256.70999999999998</v>
      </c>
      <c r="F2218">
        <v>94</v>
      </c>
      <c r="G2218" t="s">
        <v>43728</v>
      </c>
      <c r="H2218" t="s">
        <v>10602</v>
      </c>
      <c r="I2218" s="1">
        <v>45000</v>
      </c>
      <c r="J2218" s="1">
        <v>46023</v>
      </c>
      <c r="K2218" t="s">
        <v>10603</v>
      </c>
      <c r="L2218" t="s">
        <v>10604</v>
      </c>
      <c r="M2218" t="s">
        <v>27</v>
      </c>
      <c r="N2218">
        <v>1</v>
      </c>
      <c r="O2218">
        <f>Table1[[#This Row],[Price]]-0.1*Table1[[#This Row],[Price]]</f>
        <v>231.03899999999999</v>
      </c>
      <c r="P2218" s="9">
        <f>(Table1[[#This Row],[Expiration Date]]-Table1[[#This Row],[Manufacturing Date]])/365</f>
        <v>2.8027397260273972</v>
      </c>
      <c r="Q2218" t="str">
        <f>IF(Table1[[#This Row],[Expiration Date]]-J2226&gt;12/31/2024,"not expired","expired")</f>
        <v>expired</v>
      </c>
      <c r="R2218">
        <f>Table1[[#This Row],[Discounted Price]]*0.95</f>
        <v>219.48704999999998</v>
      </c>
      <c r="S2218">
        <f>Table1[[#This Row],[Discounted Price]]*0.9</f>
        <v>207.93510000000001</v>
      </c>
      <c r="T2218">
        <f>Table1[[#This Row],[Discounted Price]]*0.8</f>
        <v>184.8312</v>
      </c>
      <c r="U2218">
        <f>Table1[[#This Row],[Price]]*0.52</f>
        <v>133.48919999999998</v>
      </c>
      <c r="V2218">
        <f>(Table1[[#This Row],[Price]]-Table1[[#This Row],[Scrap value]])/2</f>
        <v>61.610399999999998</v>
      </c>
    </row>
    <row r="2219" spans="1:22" x14ac:dyDescent="0.25">
      <c r="A2219" t="s">
        <v>10605</v>
      </c>
      <c r="B2219" t="s">
        <v>22</v>
      </c>
      <c r="C2219" t="s">
        <v>47</v>
      </c>
      <c r="D2219" t="s">
        <v>10606</v>
      </c>
      <c r="E2219">
        <v>393.08</v>
      </c>
      <c r="F2219">
        <v>80</v>
      </c>
      <c r="G2219" t="s">
        <v>43729</v>
      </c>
      <c r="H2219" t="s">
        <v>10607</v>
      </c>
      <c r="I2219" s="1">
        <v>44927</v>
      </c>
      <c r="J2219" s="1">
        <v>45658</v>
      </c>
      <c r="K2219" t="s">
        <v>10608</v>
      </c>
      <c r="L2219" t="s">
        <v>10609</v>
      </c>
      <c r="M2219" t="s">
        <v>45</v>
      </c>
      <c r="N2219">
        <v>2</v>
      </c>
      <c r="O2219">
        <f>Table1[[#This Row],[Price]]-0.1*Table1[[#This Row],[Price]]</f>
        <v>353.77199999999999</v>
      </c>
      <c r="P2219" s="9">
        <f>(Table1[[#This Row],[Expiration Date]]-Table1[[#This Row],[Manufacturing Date]])/365</f>
        <v>2.0027397260273974</v>
      </c>
      <c r="Q2219" t="str">
        <f>IF(Table1[[#This Row],[Expiration Date]]-J2227&gt;12/31/2024,"not expired","expired")</f>
        <v>expired</v>
      </c>
      <c r="R2219">
        <f>Table1[[#This Row],[Discounted Price]]*0.95</f>
        <v>336.08339999999998</v>
      </c>
      <c r="S2219">
        <f>Table1[[#This Row],[Discounted Price]]*0.9</f>
        <v>318.39479999999998</v>
      </c>
      <c r="T2219">
        <f>Table1[[#This Row],[Discounted Price]]*0.8</f>
        <v>283.01760000000002</v>
      </c>
      <c r="U2219">
        <f>Table1[[#This Row],[Price]]*0.52</f>
        <v>204.4016</v>
      </c>
      <c r="V2219">
        <f>(Table1[[#This Row],[Price]]-Table1[[#This Row],[Scrap value]])/2</f>
        <v>94.339199999999991</v>
      </c>
    </row>
    <row r="2220" spans="1:22" x14ac:dyDescent="0.25">
      <c r="A2220" t="s">
        <v>10610</v>
      </c>
      <c r="B2220" t="s">
        <v>15</v>
      </c>
      <c r="C2220" t="s">
        <v>47</v>
      </c>
      <c r="D2220" t="s">
        <v>10611</v>
      </c>
      <c r="E2220">
        <v>185.97</v>
      </c>
      <c r="F2220">
        <v>85</v>
      </c>
      <c r="G2220" t="s">
        <v>43730</v>
      </c>
      <c r="H2220" t="s">
        <v>10612</v>
      </c>
      <c r="I2220" s="1">
        <v>45000</v>
      </c>
      <c r="J2220" s="1">
        <v>45658</v>
      </c>
      <c r="K2220" t="s">
        <v>10613</v>
      </c>
      <c r="L2220" t="s">
        <v>10614</v>
      </c>
      <c r="M2220" t="s">
        <v>45</v>
      </c>
      <c r="N2220">
        <v>4</v>
      </c>
      <c r="O2220">
        <f>Table1[[#This Row],[Price]]-0.1*Table1[[#This Row],[Price]]</f>
        <v>167.37299999999999</v>
      </c>
      <c r="P2220" s="9">
        <f>(Table1[[#This Row],[Expiration Date]]-Table1[[#This Row],[Manufacturing Date]])/365</f>
        <v>1.8027397260273972</v>
      </c>
      <c r="Q2220" t="str">
        <f>IF(Table1[[#This Row],[Expiration Date]]-J2228&gt;12/31/2024,"not expired","expired")</f>
        <v>expired</v>
      </c>
      <c r="R2220">
        <f>Table1[[#This Row],[Discounted Price]]*0.95</f>
        <v>159.00434999999999</v>
      </c>
      <c r="S2220">
        <f>Table1[[#This Row],[Discounted Price]]*0.9</f>
        <v>150.63569999999999</v>
      </c>
      <c r="T2220">
        <f>Table1[[#This Row],[Discounted Price]]*0.8</f>
        <v>133.89840000000001</v>
      </c>
      <c r="U2220">
        <f>Table1[[#This Row],[Price]]*0.52</f>
        <v>96.704400000000007</v>
      </c>
      <c r="V2220">
        <f>(Table1[[#This Row],[Price]]-Table1[[#This Row],[Scrap value]])/2</f>
        <v>44.632799999999996</v>
      </c>
    </row>
    <row r="2221" spans="1:22" x14ac:dyDescent="0.25">
      <c r="A2221" t="s">
        <v>10615</v>
      </c>
      <c r="B2221" t="s">
        <v>29</v>
      </c>
      <c r="C2221" t="s">
        <v>47</v>
      </c>
      <c r="D2221" t="s">
        <v>10616</v>
      </c>
      <c r="E2221">
        <v>172.5</v>
      </c>
      <c r="F2221">
        <v>75</v>
      </c>
      <c r="G2221" t="s">
        <v>43729</v>
      </c>
      <c r="H2221" t="s">
        <v>10617</v>
      </c>
      <c r="I2221" s="1">
        <v>45000</v>
      </c>
      <c r="J2221" s="1">
        <v>45292</v>
      </c>
      <c r="K2221" t="s">
        <v>10618</v>
      </c>
      <c r="L2221" t="s">
        <v>10619</v>
      </c>
      <c r="M2221" t="s">
        <v>20</v>
      </c>
      <c r="N2221">
        <v>5</v>
      </c>
      <c r="O2221">
        <f>Table1[[#This Row],[Price]]-0.1*Table1[[#This Row],[Price]]</f>
        <v>155.25</v>
      </c>
      <c r="P2221" s="9">
        <f>(Table1[[#This Row],[Expiration Date]]-Table1[[#This Row],[Manufacturing Date]])/365</f>
        <v>0.8</v>
      </c>
      <c r="Q2221" t="str">
        <f>IF(Table1[[#This Row],[Expiration Date]]-J2229&gt;12/31/2024,"not expired","expired")</f>
        <v>expired</v>
      </c>
      <c r="R2221">
        <f>Table1[[#This Row],[Discounted Price]]*0.95</f>
        <v>147.48749999999998</v>
      </c>
      <c r="S2221">
        <f>Table1[[#This Row],[Discounted Price]]*0.9</f>
        <v>139.72499999999999</v>
      </c>
      <c r="T2221">
        <f>Table1[[#This Row],[Discounted Price]]*0.8</f>
        <v>124.2</v>
      </c>
      <c r="U2221">
        <f>Table1[[#This Row],[Price]]*0.52</f>
        <v>89.7</v>
      </c>
      <c r="V2221">
        <f>(Table1[[#This Row],[Price]]-Table1[[#This Row],[Scrap value]])/2</f>
        <v>41.4</v>
      </c>
    </row>
    <row r="2222" spans="1:22" x14ac:dyDescent="0.25">
      <c r="A2222" t="s">
        <v>10620</v>
      </c>
      <c r="B2222" t="s">
        <v>22</v>
      </c>
      <c r="C2222" t="s">
        <v>47</v>
      </c>
      <c r="D2222" t="s">
        <v>10621</v>
      </c>
      <c r="E2222">
        <v>273.5</v>
      </c>
      <c r="F2222">
        <v>8</v>
      </c>
      <c r="G2222" t="s">
        <v>43728</v>
      </c>
      <c r="H2222" t="s">
        <v>10622</v>
      </c>
      <c r="I2222" s="1">
        <v>45137</v>
      </c>
      <c r="J2222" s="1">
        <v>45658</v>
      </c>
      <c r="K2222" t="s">
        <v>10623</v>
      </c>
      <c r="L2222" t="s">
        <v>10624</v>
      </c>
      <c r="M2222" t="s">
        <v>27</v>
      </c>
      <c r="N2222">
        <v>5</v>
      </c>
      <c r="O2222">
        <f>Table1[[#This Row],[Price]]-0.1*Table1[[#This Row],[Price]]</f>
        <v>246.15</v>
      </c>
      <c r="P2222" s="9">
        <f>(Table1[[#This Row],[Expiration Date]]-Table1[[#This Row],[Manufacturing Date]])/365</f>
        <v>1.4273972602739726</v>
      </c>
      <c r="Q2222" t="str">
        <f>IF(Table1[[#This Row],[Expiration Date]]-J2230&gt;12/31/2024,"not expired","expired")</f>
        <v>not expired</v>
      </c>
      <c r="R2222">
        <f>Table1[[#This Row],[Discounted Price]]*0.95</f>
        <v>233.8425</v>
      </c>
      <c r="S2222">
        <f>Table1[[#This Row],[Discounted Price]]*0.9</f>
        <v>221.535</v>
      </c>
      <c r="T2222">
        <f>Table1[[#This Row],[Discounted Price]]*0.8</f>
        <v>196.92000000000002</v>
      </c>
      <c r="U2222">
        <f>Table1[[#This Row],[Price]]*0.52</f>
        <v>142.22</v>
      </c>
      <c r="V2222">
        <f>(Table1[[#This Row],[Price]]-Table1[[#This Row],[Scrap value]])/2</f>
        <v>65.64</v>
      </c>
    </row>
    <row r="2223" spans="1:22" x14ac:dyDescent="0.25">
      <c r="A2223" t="s">
        <v>10625</v>
      </c>
      <c r="B2223" t="s">
        <v>35</v>
      </c>
      <c r="C2223" t="s">
        <v>47</v>
      </c>
      <c r="D2223" t="s">
        <v>10626</v>
      </c>
      <c r="E2223">
        <v>339.16</v>
      </c>
      <c r="F2223">
        <v>73</v>
      </c>
      <c r="G2223" t="s">
        <v>43730</v>
      </c>
      <c r="H2223" t="s">
        <v>10627</v>
      </c>
      <c r="I2223" s="1">
        <v>45000</v>
      </c>
      <c r="J2223" s="1">
        <v>46023</v>
      </c>
      <c r="K2223" t="s">
        <v>10628</v>
      </c>
      <c r="L2223" t="s">
        <v>10629</v>
      </c>
      <c r="M2223" t="s">
        <v>27</v>
      </c>
      <c r="N2223">
        <v>2</v>
      </c>
      <c r="O2223">
        <f>Table1[[#This Row],[Price]]-0.1*Table1[[#This Row],[Price]]</f>
        <v>305.24400000000003</v>
      </c>
      <c r="P2223" s="9">
        <f>(Table1[[#This Row],[Expiration Date]]-Table1[[#This Row],[Manufacturing Date]])/365</f>
        <v>2.8027397260273972</v>
      </c>
      <c r="Q2223" t="str">
        <f>IF(Table1[[#This Row],[Expiration Date]]-J2231&gt;12/31/2024,"not expired","expired")</f>
        <v>not expired</v>
      </c>
      <c r="R2223">
        <f>Table1[[#This Row],[Discounted Price]]*0.95</f>
        <v>289.98180000000002</v>
      </c>
      <c r="S2223">
        <f>Table1[[#This Row],[Discounted Price]]*0.9</f>
        <v>274.71960000000001</v>
      </c>
      <c r="T2223">
        <f>Table1[[#This Row],[Discounted Price]]*0.8</f>
        <v>244.19520000000003</v>
      </c>
      <c r="U2223">
        <f>Table1[[#This Row],[Price]]*0.52</f>
        <v>176.36320000000001</v>
      </c>
      <c r="V2223">
        <f>(Table1[[#This Row],[Price]]-Table1[[#This Row],[Scrap value]])/2</f>
        <v>81.398400000000009</v>
      </c>
    </row>
    <row r="2224" spans="1:22" x14ac:dyDescent="0.25">
      <c r="A2224" t="s">
        <v>10630</v>
      </c>
      <c r="B2224" t="s">
        <v>29</v>
      </c>
      <c r="C2224" t="s">
        <v>47</v>
      </c>
      <c r="D2224" t="s">
        <v>10631</v>
      </c>
      <c r="E2224">
        <v>339.41</v>
      </c>
      <c r="F2224">
        <v>29</v>
      </c>
      <c r="G2224" t="s">
        <v>43729</v>
      </c>
      <c r="H2224" t="s">
        <v>10632</v>
      </c>
      <c r="I2224" s="1">
        <v>44927</v>
      </c>
      <c r="J2224" s="1">
        <v>46023</v>
      </c>
      <c r="K2224" t="s">
        <v>10633</v>
      </c>
      <c r="L2224" t="s">
        <v>10634</v>
      </c>
      <c r="M2224" t="s">
        <v>27</v>
      </c>
      <c r="N2224">
        <v>3</v>
      </c>
      <c r="O2224">
        <f>Table1[[#This Row],[Price]]-0.1*Table1[[#This Row],[Price]]</f>
        <v>305.46900000000005</v>
      </c>
      <c r="P2224" s="9">
        <f>(Table1[[#This Row],[Expiration Date]]-Table1[[#This Row],[Manufacturing Date]])/365</f>
        <v>3.0027397260273974</v>
      </c>
      <c r="Q2224" t="str">
        <f>IF(Table1[[#This Row],[Expiration Date]]-J2232&gt;12/31/2024,"not expired","expired")</f>
        <v>not expired</v>
      </c>
      <c r="R2224">
        <f>Table1[[#This Row],[Discounted Price]]*0.95</f>
        <v>290.19555000000003</v>
      </c>
      <c r="S2224">
        <f>Table1[[#This Row],[Discounted Price]]*0.9</f>
        <v>274.92210000000006</v>
      </c>
      <c r="T2224">
        <f>Table1[[#This Row],[Discounted Price]]*0.8</f>
        <v>244.37520000000006</v>
      </c>
      <c r="U2224">
        <f>Table1[[#This Row],[Price]]*0.52</f>
        <v>176.49320000000003</v>
      </c>
      <c r="V2224">
        <f>(Table1[[#This Row],[Price]]-Table1[[#This Row],[Scrap value]])/2</f>
        <v>81.458399999999997</v>
      </c>
    </row>
    <row r="2225" spans="1:22" x14ac:dyDescent="0.25">
      <c r="A2225" t="s">
        <v>10635</v>
      </c>
      <c r="B2225" t="s">
        <v>35</v>
      </c>
      <c r="C2225" t="s">
        <v>47</v>
      </c>
      <c r="D2225" t="s">
        <v>10636</v>
      </c>
      <c r="E2225">
        <v>316.39</v>
      </c>
      <c r="F2225">
        <v>59</v>
      </c>
      <c r="G2225" t="s">
        <v>43730</v>
      </c>
      <c r="H2225" t="s">
        <v>10637</v>
      </c>
      <c r="I2225" s="1">
        <v>45137</v>
      </c>
      <c r="J2225" s="1">
        <v>46023</v>
      </c>
      <c r="K2225" t="s">
        <v>10638</v>
      </c>
      <c r="L2225" t="s">
        <v>10639</v>
      </c>
      <c r="M2225" t="s">
        <v>27</v>
      </c>
      <c r="N2225">
        <v>1</v>
      </c>
      <c r="O2225">
        <f>Table1[[#This Row],[Price]]-0.1*Table1[[#This Row],[Price]]</f>
        <v>284.75099999999998</v>
      </c>
      <c r="P2225" s="9">
        <f>(Table1[[#This Row],[Expiration Date]]-Table1[[#This Row],[Manufacturing Date]])/365</f>
        <v>2.4273972602739726</v>
      </c>
      <c r="Q2225" t="str">
        <f>IF(Table1[[#This Row],[Expiration Date]]-J2233&gt;12/31/2024,"not expired","expired")</f>
        <v>not expired</v>
      </c>
      <c r="R2225">
        <f>Table1[[#This Row],[Discounted Price]]*0.95</f>
        <v>270.51344999999998</v>
      </c>
      <c r="S2225">
        <f>Table1[[#This Row],[Discounted Price]]*0.9</f>
        <v>256.27589999999998</v>
      </c>
      <c r="T2225">
        <f>Table1[[#This Row],[Discounted Price]]*0.8</f>
        <v>227.80079999999998</v>
      </c>
      <c r="U2225">
        <f>Table1[[#This Row],[Price]]*0.52</f>
        <v>164.52279999999999</v>
      </c>
      <c r="V2225">
        <f>(Table1[[#This Row],[Price]]-Table1[[#This Row],[Scrap value]])/2</f>
        <v>75.933599999999998</v>
      </c>
    </row>
    <row r="2226" spans="1:22" x14ac:dyDescent="0.25">
      <c r="A2226" t="s">
        <v>10640</v>
      </c>
      <c r="B2226" t="s">
        <v>29</v>
      </c>
      <c r="C2226" t="s">
        <v>47</v>
      </c>
      <c r="D2226" t="s">
        <v>10641</v>
      </c>
      <c r="E2226">
        <v>123.24</v>
      </c>
      <c r="F2226">
        <v>17</v>
      </c>
      <c r="G2226" t="s">
        <v>43730</v>
      </c>
      <c r="H2226" t="s">
        <v>10642</v>
      </c>
      <c r="I2226" s="1">
        <v>44927</v>
      </c>
      <c r="J2226" s="1">
        <v>46023</v>
      </c>
      <c r="K2226" t="s">
        <v>10643</v>
      </c>
      <c r="L2226" t="s">
        <v>10644</v>
      </c>
      <c r="M2226" t="s">
        <v>27</v>
      </c>
      <c r="N2226">
        <v>1</v>
      </c>
      <c r="O2226">
        <f>Table1[[#This Row],[Price]]-0.1*Table1[[#This Row],[Price]]</f>
        <v>110.916</v>
      </c>
      <c r="P2226" s="9">
        <f>(Table1[[#This Row],[Expiration Date]]-Table1[[#This Row],[Manufacturing Date]])/365</f>
        <v>3.0027397260273974</v>
      </c>
      <c r="Q2226" t="str">
        <f>IF(Table1[[#This Row],[Expiration Date]]-J2234&gt;12/31/2024,"not expired","expired")</f>
        <v>not expired</v>
      </c>
      <c r="R2226">
        <f>Table1[[#This Row],[Discounted Price]]*0.95</f>
        <v>105.3702</v>
      </c>
      <c r="S2226">
        <f>Table1[[#This Row],[Discounted Price]]*0.9</f>
        <v>99.824399999999997</v>
      </c>
      <c r="T2226">
        <f>Table1[[#This Row],[Discounted Price]]*0.8</f>
        <v>88.732799999999997</v>
      </c>
      <c r="U2226">
        <f>Table1[[#This Row],[Price]]*0.52</f>
        <v>64.084800000000001</v>
      </c>
      <c r="V2226">
        <f>(Table1[[#This Row],[Price]]-Table1[[#This Row],[Scrap value]])/2</f>
        <v>29.577599999999997</v>
      </c>
    </row>
    <row r="2227" spans="1:22" x14ac:dyDescent="0.25">
      <c r="A2227" t="s">
        <v>10645</v>
      </c>
      <c r="B2227" t="s">
        <v>15</v>
      </c>
      <c r="C2227" t="s">
        <v>47</v>
      </c>
      <c r="D2227" t="s">
        <v>10646</v>
      </c>
      <c r="E2227">
        <v>112.33</v>
      </c>
      <c r="F2227">
        <v>34</v>
      </c>
      <c r="G2227" t="s">
        <v>43730</v>
      </c>
      <c r="H2227" t="s">
        <v>10647</v>
      </c>
      <c r="I2227" s="1">
        <v>44927</v>
      </c>
      <c r="J2227" s="1">
        <v>45658</v>
      </c>
      <c r="K2227" t="s">
        <v>10648</v>
      </c>
      <c r="L2227" t="s">
        <v>10649</v>
      </c>
      <c r="M2227" t="s">
        <v>20</v>
      </c>
      <c r="N2227">
        <v>2</v>
      </c>
      <c r="O2227">
        <f>Table1[[#This Row],[Price]]-0.1*Table1[[#This Row],[Price]]</f>
        <v>101.09699999999999</v>
      </c>
      <c r="P2227" s="9">
        <f>(Table1[[#This Row],[Expiration Date]]-Table1[[#This Row],[Manufacturing Date]])/365</f>
        <v>2.0027397260273974</v>
      </c>
      <c r="Q2227" t="str">
        <f>IF(Table1[[#This Row],[Expiration Date]]-J2235&gt;12/31/2024,"not expired","expired")</f>
        <v>not expired</v>
      </c>
      <c r="R2227">
        <f>Table1[[#This Row],[Discounted Price]]*0.95</f>
        <v>96.042149999999992</v>
      </c>
      <c r="S2227">
        <f>Table1[[#This Row],[Discounted Price]]*0.9</f>
        <v>90.987299999999991</v>
      </c>
      <c r="T2227">
        <f>Table1[[#This Row],[Discounted Price]]*0.8</f>
        <v>80.877600000000001</v>
      </c>
      <c r="U2227">
        <f>Table1[[#This Row],[Price]]*0.52</f>
        <v>58.4116</v>
      </c>
      <c r="V2227">
        <f>(Table1[[#This Row],[Price]]-Table1[[#This Row],[Scrap value]])/2</f>
        <v>26.959199999999999</v>
      </c>
    </row>
    <row r="2228" spans="1:22" x14ac:dyDescent="0.25">
      <c r="A2228" t="s">
        <v>10650</v>
      </c>
      <c r="B2228" t="s">
        <v>22</v>
      </c>
      <c r="C2228" t="s">
        <v>47</v>
      </c>
      <c r="D2228" t="s">
        <v>10651</v>
      </c>
      <c r="E2228">
        <v>337.68</v>
      </c>
      <c r="F2228">
        <v>16</v>
      </c>
      <c r="G2228" t="s">
        <v>43728</v>
      </c>
      <c r="H2228" t="s">
        <v>4520</v>
      </c>
      <c r="I2228" s="1">
        <v>45137</v>
      </c>
      <c r="J2228" s="1">
        <v>45658</v>
      </c>
      <c r="K2228" t="s">
        <v>10652</v>
      </c>
      <c r="L2228" t="s">
        <v>10653</v>
      </c>
      <c r="M2228" t="s">
        <v>20</v>
      </c>
      <c r="N2228">
        <v>3</v>
      </c>
      <c r="O2228">
        <f>Table1[[#This Row],[Price]]-0.1*Table1[[#This Row],[Price]]</f>
        <v>303.91200000000003</v>
      </c>
      <c r="P2228" s="9">
        <f>(Table1[[#This Row],[Expiration Date]]-Table1[[#This Row],[Manufacturing Date]])/365</f>
        <v>1.4273972602739726</v>
      </c>
      <c r="Q2228" t="str">
        <f>IF(Table1[[#This Row],[Expiration Date]]-J2236&gt;12/31/2024,"not expired","expired")</f>
        <v>expired</v>
      </c>
      <c r="R2228">
        <f>Table1[[#This Row],[Discounted Price]]*0.95</f>
        <v>288.71640000000002</v>
      </c>
      <c r="S2228">
        <f>Table1[[#This Row],[Discounted Price]]*0.9</f>
        <v>273.52080000000007</v>
      </c>
      <c r="T2228">
        <f>Table1[[#This Row],[Discounted Price]]*0.8</f>
        <v>243.12960000000004</v>
      </c>
      <c r="U2228">
        <f>Table1[[#This Row],[Price]]*0.52</f>
        <v>175.59360000000001</v>
      </c>
      <c r="V2228">
        <f>(Table1[[#This Row],[Price]]-Table1[[#This Row],[Scrap value]])/2</f>
        <v>81.043199999999999</v>
      </c>
    </row>
    <row r="2229" spans="1:22" x14ac:dyDescent="0.25">
      <c r="A2229" t="s">
        <v>10654</v>
      </c>
      <c r="B2229" t="s">
        <v>29</v>
      </c>
      <c r="C2229" t="s">
        <v>47</v>
      </c>
      <c r="D2229" t="s">
        <v>10655</v>
      </c>
      <c r="E2229">
        <v>90</v>
      </c>
      <c r="F2229">
        <v>15</v>
      </c>
      <c r="G2229" t="s">
        <v>43730</v>
      </c>
      <c r="H2229" t="s">
        <v>10656</v>
      </c>
      <c r="I2229" s="1">
        <v>44927</v>
      </c>
      <c r="J2229" s="1">
        <v>45292</v>
      </c>
      <c r="K2229" t="s">
        <v>10657</v>
      </c>
      <c r="L2229" t="s">
        <v>10658</v>
      </c>
      <c r="M2229" t="s">
        <v>20</v>
      </c>
      <c r="N2229">
        <v>5</v>
      </c>
      <c r="O2229">
        <f>Table1[[#This Row],[Price]]-0.1*Table1[[#This Row],[Price]]</f>
        <v>81</v>
      </c>
      <c r="P2229" s="9">
        <f>(Table1[[#This Row],[Expiration Date]]-Table1[[#This Row],[Manufacturing Date]])/365</f>
        <v>1</v>
      </c>
      <c r="Q2229" t="str">
        <f>IF(Table1[[#This Row],[Expiration Date]]-J2237&gt;12/31/2024,"not expired","expired")</f>
        <v>expired</v>
      </c>
      <c r="R2229">
        <f>Table1[[#This Row],[Discounted Price]]*0.95</f>
        <v>76.95</v>
      </c>
      <c r="S2229">
        <f>Table1[[#This Row],[Discounted Price]]*0.9</f>
        <v>72.900000000000006</v>
      </c>
      <c r="T2229">
        <f>Table1[[#This Row],[Discounted Price]]*0.8</f>
        <v>64.8</v>
      </c>
      <c r="U2229">
        <f>Table1[[#This Row],[Price]]*0.52</f>
        <v>46.800000000000004</v>
      </c>
      <c r="V2229">
        <f>(Table1[[#This Row],[Price]]-Table1[[#This Row],[Scrap value]])/2</f>
        <v>21.599999999999998</v>
      </c>
    </row>
    <row r="2230" spans="1:22" x14ac:dyDescent="0.25">
      <c r="A2230" t="s">
        <v>10659</v>
      </c>
      <c r="B2230" t="s">
        <v>15</v>
      </c>
      <c r="C2230" t="s">
        <v>47</v>
      </c>
      <c r="D2230" t="s">
        <v>10660</v>
      </c>
      <c r="E2230">
        <v>165.52</v>
      </c>
      <c r="F2230">
        <v>88</v>
      </c>
      <c r="G2230" t="s">
        <v>43728</v>
      </c>
      <c r="H2230" t="s">
        <v>8537</v>
      </c>
      <c r="I2230" s="1">
        <v>45137</v>
      </c>
      <c r="J2230" s="1">
        <v>45292</v>
      </c>
      <c r="K2230" t="s">
        <v>10661</v>
      </c>
      <c r="L2230" t="s">
        <v>10662</v>
      </c>
      <c r="M2230" t="s">
        <v>20</v>
      </c>
      <c r="N2230">
        <v>2</v>
      </c>
      <c r="O2230">
        <f>Table1[[#This Row],[Price]]-0.1*Table1[[#This Row],[Price]]</f>
        <v>148.96800000000002</v>
      </c>
      <c r="P2230" s="9">
        <f>(Table1[[#This Row],[Expiration Date]]-Table1[[#This Row],[Manufacturing Date]])/365</f>
        <v>0.42465753424657532</v>
      </c>
      <c r="Q2230" t="str">
        <f>IF(Table1[[#This Row],[Expiration Date]]-J2238&gt;12/31/2024,"not expired","expired")</f>
        <v>expired</v>
      </c>
      <c r="R2230">
        <f>Table1[[#This Row],[Discounted Price]]*0.95</f>
        <v>141.5196</v>
      </c>
      <c r="S2230">
        <f>Table1[[#This Row],[Discounted Price]]*0.9</f>
        <v>134.07120000000003</v>
      </c>
      <c r="T2230">
        <f>Table1[[#This Row],[Discounted Price]]*0.8</f>
        <v>119.17440000000002</v>
      </c>
      <c r="U2230">
        <f>Table1[[#This Row],[Price]]*0.52</f>
        <v>86.070400000000006</v>
      </c>
      <c r="V2230">
        <f>(Table1[[#This Row],[Price]]-Table1[[#This Row],[Scrap value]])/2</f>
        <v>39.724800000000002</v>
      </c>
    </row>
    <row r="2231" spans="1:22" x14ac:dyDescent="0.25">
      <c r="A2231" t="s">
        <v>10663</v>
      </c>
      <c r="B2231" t="s">
        <v>29</v>
      </c>
      <c r="C2231" t="s">
        <v>47</v>
      </c>
      <c r="D2231" t="s">
        <v>10664</v>
      </c>
      <c r="E2231">
        <v>314.82</v>
      </c>
      <c r="F2231">
        <v>31</v>
      </c>
      <c r="G2231" t="s">
        <v>43729</v>
      </c>
      <c r="H2231" t="s">
        <v>10665</v>
      </c>
      <c r="I2231" s="1">
        <v>45137</v>
      </c>
      <c r="J2231" s="1">
        <v>45292</v>
      </c>
      <c r="K2231" t="s">
        <v>10666</v>
      </c>
      <c r="L2231" t="s">
        <v>10667</v>
      </c>
      <c r="M2231" t="s">
        <v>27</v>
      </c>
      <c r="N2231">
        <v>1</v>
      </c>
      <c r="O2231">
        <f>Table1[[#This Row],[Price]]-0.1*Table1[[#This Row],[Price]]</f>
        <v>283.33799999999997</v>
      </c>
      <c r="P2231" s="9">
        <f>(Table1[[#This Row],[Expiration Date]]-Table1[[#This Row],[Manufacturing Date]])/365</f>
        <v>0.42465753424657532</v>
      </c>
      <c r="Q2231" t="str">
        <f>IF(Table1[[#This Row],[Expiration Date]]-J2239&gt;12/31/2024,"not expired","expired")</f>
        <v>expired</v>
      </c>
      <c r="R2231">
        <f>Table1[[#This Row],[Discounted Price]]*0.95</f>
        <v>269.17109999999997</v>
      </c>
      <c r="S2231">
        <f>Table1[[#This Row],[Discounted Price]]*0.9</f>
        <v>255.00419999999997</v>
      </c>
      <c r="T2231">
        <f>Table1[[#This Row],[Discounted Price]]*0.8</f>
        <v>226.67039999999997</v>
      </c>
      <c r="U2231">
        <f>Table1[[#This Row],[Price]]*0.52</f>
        <v>163.7064</v>
      </c>
      <c r="V2231">
        <f>(Table1[[#This Row],[Price]]-Table1[[#This Row],[Scrap value]])/2</f>
        <v>75.556799999999996</v>
      </c>
    </row>
    <row r="2232" spans="1:22" x14ac:dyDescent="0.25">
      <c r="A2232" t="s">
        <v>10668</v>
      </c>
      <c r="B2232" t="s">
        <v>35</v>
      </c>
      <c r="C2232" t="s">
        <v>47</v>
      </c>
      <c r="D2232" t="s">
        <v>10669</v>
      </c>
      <c r="E2232">
        <v>58.49</v>
      </c>
      <c r="F2232">
        <v>26</v>
      </c>
      <c r="G2232" t="s">
        <v>43730</v>
      </c>
      <c r="H2232" t="s">
        <v>9797</v>
      </c>
      <c r="I2232" s="1">
        <v>45000</v>
      </c>
      <c r="J2232" s="1">
        <v>45292</v>
      </c>
      <c r="K2232" t="s">
        <v>10670</v>
      </c>
      <c r="L2232" t="s">
        <v>10671</v>
      </c>
      <c r="M2232" t="s">
        <v>20</v>
      </c>
      <c r="N2232">
        <v>5</v>
      </c>
      <c r="O2232">
        <f>Table1[[#This Row],[Price]]-0.1*Table1[[#This Row],[Price]]</f>
        <v>52.641000000000005</v>
      </c>
      <c r="P2232" s="9">
        <f>(Table1[[#This Row],[Expiration Date]]-Table1[[#This Row],[Manufacturing Date]])/365</f>
        <v>0.8</v>
      </c>
      <c r="Q2232" t="str">
        <f>IF(Table1[[#This Row],[Expiration Date]]-J2240&gt;12/31/2024,"not expired","expired")</f>
        <v>expired</v>
      </c>
      <c r="R2232">
        <f>Table1[[#This Row],[Discounted Price]]*0.95</f>
        <v>50.008950000000006</v>
      </c>
      <c r="S2232">
        <f>Table1[[#This Row],[Discounted Price]]*0.9</f>
        <v>47.376900000000006</v>
      </c>
      <c r="T2232">
        <f>Table1[[#This Row],[Discounted Price]]*0.8</f>
        <v>42.112800000000007</v>
      </c>
      <c r="U2232">
        <f>Table1[[#This Row],[Price]]*0.52</f>
        <v>30.414800000000003</v>
      </c>
      <c r="V2232">
        <f>(Table1[[#This Row],[Price]]-Table1[[#This Row],[Scrap value]])/2</f>
        <v>14.037599999999999</v>
      </c>
    </row>
    <row r="2233" spans="1:22" x14ac:dyDescent="0.25">
      <c r="A2233" t="s">
        <v>10672</v>
      </c>
      <c r="B2233" t="s">
        <v>29</v>
      </c>
      <c r="C2233" t="s">
        <v>47</v>
      </c>
      <c r="D2233" t="s">
        <v>10673</v>
      </c>
      <c r="E2233">
        <v>169.95</v>
      </c>
      <c r="F2233">
        <v>66</v>
      </c>
      <c r="G2233" t="s">
        <v>43729</v>
      </c>
      <c r="H2233" t="s">
        <v>1180</v>
      </c>
      <c r="I2233" s="1">
        <v>45000</v>
      </c>
      <c r="J2233" s="1">
        <v>45292</v>
      </c>
      <c r="K2233" t="s">
        <v>10674</v>
      </c>
      <c r="L2233" t="s">
        <v>10675</v>
      </c>
      <c r="M2233" t="s">
        <v>45</v>
      </c>
      <c r="N2233">
        <v>4</v>
      </c>
      <c r="O2233">
        <f>Table1[[#This Row],[Price]]-0.1*Table1[[#This Row],[Price]]</f>
        <v>152.95499999999998</v>
      </c>
      <c r="P2233" s="9">
        <f>(Table1[[#This Row],[Expiration Date]]-Table1[[#This Row],[Manufacturing Date]])/365</f>
        <v>0.8</v>
      </c>
      <c r="Q2233" t="str">
        <f>IF(Table1[[#This Row],[Expiration Date]]-J2241&gt;12/31/2024,"not expired","expired")</f>
        <v>expired</v>
      </c>
      <c r="R2233">
        <f>Table1[[#This Row],[Discounted Price]]*0.95</f>
        <v>145.30724999999998</v>
      </c>
      <c r="S2233">
        <f>Table1[[#This Row],[Discounted Price]]*0.9</f>
        <v>137.65949999999998</v>
      </c>
      <c r="T2233">
        <f>Table1[[#This Row],[Discounted Price]]*0.8</f>
        <v>122.36399999999999</v>
      </c>
      <c r="U2233">
        <f>Table1[[#This Row],[Price]]*0.52</f>
        <v>88.373999999999995</v>
      </c>
      <c r="V2233">
        <f>(Table1[[#This Row],[Price]]-Table1[[#This Row],[Scrap value]])/2</f>
        <v>40.787999999999997</v>
      </c>
    </row>
    <row r="2234" spans="1:22" x14ac:dyDescent="0.25">
      <c r="A2234" t="s">
        <v>10676</v>
      </c>
      <c r="B2234" t="s">
        <v>15</v>
      </c>
      <c r="C2234" t="s">
        <v>47</v>
      </c>
      <c r="D2234" t="s">
        <v>10677</v>
      </c>
      <c r="E2234">
        <v>169.84</v>
      </c>
      <c r="F2234">
        <v>81</v>
      </c>
      <c r="G2234" t="s">
        <v>43730</v>
      </c>
      <c r="H2234" t="s">
        <v>3664</v>
      </c>
      <c r="I2234" s="1">
        <v>45137</v>
      </c>
      <c r="J2234" s="1">
        <v>45292</v>
      </c>
      <c r="K2234" t="s">
        <v>10678</v>
      </c>
      <c r="L2234" t="s">
        <v>10679</v>
      </c>
      <c r="M2234" t="s">
        <v>45</v>
      </c>
      <c r="N2234">
        <v>5</v>
      </c>
      <c r="O2234">
        <f>Table1[[#This Row],[Price]]-0.1*Table1[[#This Row],[Price]]</f>
        <v>152.85599999999999</v>
      </c>
      <c r="P2234" s="9">
        <f>(Table1[[#This Row],[Expiration Date]]-Table1[[#This Row],[Manufacturing Date]])/365</f>
        <v>0.42465753424657532</v>
      </c>
      <c r="Q2234" t="str">
        <f>IF(Table1[[#This Row],[Expiration Date]]-J2242&gt;12/31/2024,"not expired","expired")</f>
        <v>expired</v>
      </c>
      <c r="R2234">
        <f>Table1[[#This Row],[Discounted Price]]*0.95</f>
        <v>145.2132</v>
      </c>
      <c r="S2234">
        <f>Table1[[#This Row],[Discounted Price]]*0.9</f>
        <v>137.57040000000001</v>
      </c>
      <c r="T2234">
        <f>Table1[[#This Row],[Discounted Price]]*0.8</f>
        <v>122.2848</v>
      </c>
      <c r="U2234">
        <f>Table1[[#This Row],[Price]]*0.52</f>
        <v>88.316800000000001</v>
      </c>
      <c r="V2234">
        <f>(Table1[[#This Row],[Price]]-Table1[[#This Row],[Scrap value]])/2</f>
        <v>40.761600000000001</v>
      </c>
    </row>
    <row r="2235" spans="1:22" x14ac:dyDescent="0.25">
      <c r="A2235" t="s">
        <v>10680</v>
      </c>
      <c r="B2235" t="s">
        <v>29</v>
      </c>
      <c r="C2235" t="s">
        <v>47</v>
      </c>
      <c r="D2235" t="s">
        <v>10681</v>
      </c>
      <c r="E2235">
        <v>178.94</v>
      </c>
      <c r="F2235">
        <v>7</v>
      </c>
      <c r="G2235" t="s">
        <v>43729</v>
      </c>
      <c r="H2235" t="s">
        <v>10682</v>
      </c>
      <c r="I2235" s="1">
        <v>45137</v>
      </c>
      <c r="J2235" s="1">
        <v>45292</v>
      </c>
      <c r="K2235" t="s">
        <v>10683</v>
      </c>
      <c r="L2235" t="s">
        <v>10684</v>
      </c>
      <c r="M2235" t="s">
        <v>27</v>
      </c>
      <c r="N2235">
        <v>4</v>
      </c>
      <c r="O2235">
        <f>Table1[[#This Row],[Price]]-0.1*Table1[[#This Row],[Price]]</f>
        <v>161.04599999999999</v>
      </c>
      <c r="P2235" s="9">
        <f>(Table1[[#This Row],[Expiration Date]]-Table1[[#This Row],[Manufacturing Date]])/365</f>
        <v>0.42465753424657532</v>
      </c>
      <c r="Q2235" t="str">
        <f>IF(Table1[[#This Row],[Expiration Date]]-J2243&gt;12/31/2024,"not expired","expired")</f>
        <v>expired</v>
      </c>
      <c r="R2235">
        <f>Table1[[#This Row],[Discounted Price]]*0.95</f>
        <v>152.99369999999999</v>
      </c>
      <c r="S2235">
        <f>Table1[[#This Row],[Discounted Price]]*0.9</f>
        <v>144.94139999999999</v>
      </c>
      <c r="T2235">
        <f>Table1[[#This Row],[Discounted Price]]*0.8</f>
        <v>128.83680000000001</v>
      </c>
      <c r="U2235">
        <f>Table1[[#This Row],[Price]]*0.52</f>
        <v>93.0488</v>
      </c>
      <c r="V2235">
        <f>(Table1[[#This Row],[Price]]-Table1[[#This Row],[Scrap value]])/2</f>
        <v>42.945599999999999</v>
      </c>
    </row>
    <row r="2236" spans="1:22" x14ac:dyDescent="0.25">
      <c r="A2236" t="s">
        <v>10685</v>
      </c>
      <c r="B2236" t="s">
        <v>35</v>
      </c>
      <c r="C2236" t="s">
        <v>47</v>
      </c>
      <c r="D2236" t="s">
        <v>10686</v>
      </c>
      <c r="E2236">
        <v>385.98</v>
      </c>
      <c r="F2236">
        <v>18</v>
      </c>
      <c r="G2236" t="s">
        <v>43728</v>
      </c>
      <c r="H2236" t="s">
        <v>10687</v>
      </c>
      <c r="I2236" s="1">
        <v>44927</v>
      </c>
      <c r="J2236" s="1">
        <v>45658</v>
      </c>
      <c r="K2236" t="s">
        <v>10688</v>
      </c>
      <c r="L2236" t="s">
        <v>10689</v>
      </c>
      <c r="M2236" t="s">
        <v>45</v>
      </c>
      <c r="N2236">
        <v>3</v>
      </c>
      <c r="O2236">
        <f>Table1[[#This Row],[Price]]-0.1*Table1[[#This Row],[Price]]</f>
        <v>347.38200000000001</v>
      </c>
      <c r="P2236" s="9">
        <f>(Table1[[#This Row],[Expiration Date]]-Table1[[#This Row],[Manufacturing Date]])/365</f>
        <v>2.0027397260273974</v>
      </c>
      <c r="Q2236" t="str">
        <f>IF(Table1[[#This Row],[Expiration Date]]-J2244&gt;12/31/2024,"not expired","expired")</f>
        <v>expired</v>
      </c>
      <c r="R2236">
        <f>Table1[[#This Row],[Discounted Price]]*0.95</f>
        <v>330.0129</v>
      </c>
      <c r="S2236">
        <f>Table1[[#This Row],[Discounted Price]]*0.9</f>
        <v>312.6438</v>
      </c>
      <c r="T2236">
        <f>Table1[[#This Row],[Discounted Price]]*0.8</f>
        <v>277.90559999999999</v>
      </c>
      <c r="U2236">
        <f>Table1[[#This Row],[Price]]*0.52</f>
        <v>200.70960000000002</v>
      </c>
      <c r="V2236">
        <f>(Table1[[#This Row],[Price]]-Table1[[#This Row],[Scrap value]])/2</f>
        <v>92.635199999999998</v>
      </c>
    </row>
    <row r="2237" spans="1:22" x14ac:dyDescent="0.25">
      <c r="A2237" t="s">
        <v>10690</v>
      </c>
      <c r="B2237" t="s">
        <v>29</v>
      </c>
      <c r="C2237" t="s">
        <v>47</v>
      </c>
      <c r="D2237" t="s">
        <v>10691</v>
      </c>
      <c r="E2237">
        <v>312.72000000000003</v>
      </c>
      <c r="F2237">
        <v>53</v>
      </c>
      <c r="G2237" t="s">
        <v>43729</v>
      </c>
      <c r="H2237" t="s">
        <v>10692</v>
      </c>
      <c r="I2237" s="1">
        <v>45000</v>
      </c>
      <c r="J2237" s="1">
        <v>46023</v>
      </c>
      <c r="K2237" t="s">
        <v>10693</v>
      </c>
      <c r="L2237" t="s">
        <v>10694</v>
      </c>
      <c r="M2237" t="s">
        <v>27</v>
      </c>
      <c r="N2237">
        <v>1</v>
      </c>
      <c r="O2237">
        <f>Table1[[#This Row],[Price]]-0.1*Table1[[#This Row],[Price]]</f>
        <v>281.44800000000004</v>
      </c>
      <c r="P2237" s="9">
        <f>(Table1[[#This Row],[Expiration Date]]-Table1[[#This Row],[Manufacturing Date]])/365</f>
        <v>2.8027397260273972</v>
      </c>
      <c r="Q2237" t="str">
        <f>IF(Table1[[#This Row],[Expiration Date]]-J2245&gt;12/31/2024,"not expired","expired")</f>
        <v>not expired</v>
      </c>
      <c r="R2237">
        <f>Table1[[#This Row],[Discounted Price]]*0.95</f>
        <v>267.37560000000002</v>
      </c>
      <c r="S2237">
        <f>Table1[[#This Row],[Discounted Price]]*0.9</f>
        <v>253.30320000000003</v>
      </c>
      <c r="T2237">
        <f>Table1[[#This Row],[Discounted Price]]*0.8</f>
        <v>225.15840000000003</v>
      </c>
      <c r="U2237">
        <f>Table1[[#This Row],[Price]]*0.52</f>
        <v>162.61440000000002</v>
      </c>
      <c r="V2237">
        <f>(Table1[[#This Row],[Price]]-Table1[[#This Row],[Scrap value]])/2</f>
        <v>75.052800000000005</v>
      </c>
    </row>
    <row r="2238" spans="1:22" x14ac:dyDescent="0.25">
      <c r="A2238" t="s">
        <v>10695</v>
      </c>
      <c r="B2238" t="s">
        <v>15</v>
      </c>
      <c r="C2238" t="s">
        <v>47</v>
      </c>
      <c r="D2238" t="s">
        <v>10696</v>
      </c>
      <c r="E2238">
        <v>325.32</v>
      </c>
      <c r="F2238">
        <v>6</v>
      </c>
      <c r="G2238" t="s">
        <v>43730</v>
      </c>
      <c r="H2238" t="s">
        <v>8084</v>
      </c>
      <c r="I2238" s="1">
        <v>45137</v>
      </c>
      <c r="J2238" s="1">
        <v>45292</v>
      </c>
      <c r="K2238" t="s">
        <v>10697</v>
      </c>
      <c r="L2238" t="s">
        <v>10698</v>
      </c>
      <c r="M2238" t="s">
        <v>27</v>
      </c>
      <c r="N2238">
        <v>1</v>
      </c>
      <c r="O2238">
        <f>Table1[[#This Row],[Price]]-0.1*Table1[[#This Row],[Price]]</f>
        <v>292.78800000000001</v>
      </c>
      <c r="P2238" s="9">
        <f>(Table1[[#This Row],[Expiration Date]]-Table1[[#This Row],[Manufacturing Date]])/365</f>
        <v>0.42465753424657532</v>
      </c>
      <c r="Q2238" t="str">
        <f>IF(Table1[[#This Row],[Expiration Date]]-J2246&gt;12/31/2024,"not expired","expired")</f>
        <v>expired</v>
      </c>
      <c r="R2238">
        <f>Table1[[#This Row],[Discounted Price]]*0.95</f>
        <v>278.14859999999999</v>
      </c>
      <c r="S2238">
        <f>Table1[[#This Row],[Discounted Price]]*0.9</f>
        <v>263.50920000000002</v>
      </c>
      <c r="T2238">
        <f>Table1[[#This Row],[Discounted Price]]*0.8</f>
        <v>234.23040000000003</v>
      </c>
      <c r="U2238">
        <f>Table1[[#This Row],[Price]]*0.52</f>
        <v>169.16640000000001</v>
      </c>
      <c r="V2238">
        <f>(Table1[[#This Row],[Price]]-Table1[[#This Row],[Scrap value]])/2</f>
        <v>78.076799999999992</v>
      </c>
    </row>
    <row r="2239" spans="1:22" x14ac:dyDescent="0.25">
      <c r="A2239" t="s">
        <v>10699</v>
      </c>
      <c r="B2239" t="s">
        <v>22</v>
      </c>
      <c r="C2239" t="s">
        <v>47</v>
      </c>
      <c r="D2239" t="s">
        <v>10700</v>
      </c>
      <c r="E2239">
        <v>466.58</v>
      </c>
      <c r="F2239">
        <v>85</v>
      </c>
      <c r="G2239" t="s">
        <v>43729</v>
      </c>
      <c r="H2239" t="s">
        <v>10701</v>
      </c>
      <c r="I2239" s="1">
        <v>45000</v>
      </c>
      <c r="J2239" s="1">
        <v>45292</v>
      </c>
      <c r="K2239" t="s">
        <v>10702</v>
      </c>
      <c r="L2239" t="s">
        <v>10703</v>
      </c>
      <c r="M2239" t="s">
        <v>20</v>
      </c>
      <c r="N2239">
        <v>1</v>
      </c>
      <c r="O2239">
        <f>Table1[[#This Row],[Price]]-0.1*Table1[[#This Row],[Price]]</f>
        <v>419.92199999999997</v>
      </c>
      <c r="P2239" s="9">
        <f>(Table1[[#This Row],[Expiration Date]]-Table1[[#This Row],[Manufacturing Date]])/365</f>
        <v>0.8</v>
      </c>
      <c r="Q2239" t="str">
        <f>IF(Table1[[#This Row],[Expiration Date]]-J2247&gt;12/31/2024,"not expired","expired")</f>
        <v>expired</v>
      </c>
      <c r="R2239">
        <f>Table1[[#This Row],[Discounted Price]]*0.95</f>
        <v>398.92589999999996</v>
      </c>
      <c r="S2239">
        <f>Table1[[#This Row],[Discounted Price]]*0.9</f>
        <v>377.9298</v>
      </c>
      <c r="T2239">
        <f>Table1[[#This Row],[Discounted Price]]*0.8</f>
        <v>335.93759999999997</v>
      </c>
      <c r="U2239">
        <f>Table1[[#This Row],[Price]]*0.52</f>
        <v>242.6216</v>
      </c>
      <c r="V2239">
        <f>(Table1[[#This Row],[Price]]-Table1[[#This Row],[Scrap value]])/2</f>
        <v>111.97919999999999</v>
      </c>
    </row>
    <row r="2240" spans="1:22" x14ac:dyDescent="0.25">
      <c r="A2240" t="s">
        <v>10704</v>
      </c>
      <c r="B2240" t="s">
        <v>22</v>
      </c>
      <c r="C2240" t="s">
        <v>47</v>
      </c>
      <c r="D2240" t="s">
        <v>10705</v>
      </c>
      <c r="E2240">
        <v>196.52</v>
      </c>
      <c r="F2240">
        <v>16</v>
      </c>
      <c r="G2240" t="s">
        <v>43728</v>
      </c>
      <c r="H2240" t="s">
        <v>9816</v>
      </c>
      <c r="I2240" s="1">
        <v>45000</v>
      </c>
      <c r="J2240" s="1">
        <v>46023</v>
      </c>
      <c r="K2240" t="s">
        <v>10706</v>
      </c>
      <c r="L2240" t="s">
        <v>10707</v>
      </c>
      <c r="M2240" t="s">
        <v>27</v>
      </c>
      <c r="N2240">
        <v>5</v>
      </c>
      <c r="O2240">
        <f>Table1[[#This Row],[Price]]-0.1*Table1[[#This Row],[Price]]</f>
        <v>176.86799999999999</v>
      </c>
      <c r="P2240" s="9">
        <f>(Table1[[#This Row],[Expiration Date]]-Table1[[#This Row],[Manufacturing Date]])/365</f>
        <v>2.8027397260273972</v>
      </c>
      <c r="Q2240" t="str">
        <f>IF(Table1[[#This Row],[Expiration Date]]-J2248&gt;12/31/2024,"not expired","expired")</f>
        <v>expired</v>
      </c>
      <c r="R2240">
        <f>Table1[[#This Row],[Discounted Price]]*0.95</f>
        <v>168.02459999999999</v>
      </c>
      <c r="S2240">
        <f>Table1[[#This Row],[Discounted Price]]*0.9</f>
        <v>159.18119999999999</v>
      </c>
      <c r="T2240">
        <f>Table1[[#This Row],[Discounted Price]]*0.8</f>
        <v>141.49440000000001</v>
      </c>
      <c r="U2240">
        <f>Table1[[#This Row],[Price]]*0.52</f>
        <v>102.19040000000001</v>
      </c>
      <c r="V2240">
        <f>(Table1[[#This Row],[Price]]-Table1[[#This Row],[Scrap value]])/2</f>
        <v>47.1648</v>
      </c>
    </row>
    <row r="2241" spans="1:22" x14ac:dyDescent="0.25">
      <c r="A2241" t="s">
        <v>10708</v>
      </c>
      <c r="B2241" t="s">
        <v>22</v>
      </c>
      <c r="C2241" t="s">
        <v>47</v>
      </c>
      <c r="D2241" t="s">
        <v>10709</v>
      </c>
      <c r="E2241">
        <v>403.98</v>
      </c>
      <c r="F2241">
        <v>29</v>
      </c>
      <c r="G2241" t="s">
        <v>43730</v>
      </c>
      <c r="H2241" t="s">
        <v>1200</v>
      </c>
      <c r="I2241" s="1">
        <v>45137</v>
      </c>
      <c r="J2241" s="1">
        <v>46023</v>
      </c>
      <c r="K2241" t="s">
        <v>10710</v>
      </c>
      <c r="L2241" t="s">
        <v>10711</v>
      </c>
      <c r="M2241" t="s">
        <v>27</v>
      </c>
      <c r="N2241">
        <v>1</v>
      </c>
      <c r="O2241">
        <f>Table1[[#This Row],[Price]]-0.1*Table1[[#This Row],[Price]]</f>
        <v>363.58199999999999</v>
      </c>
      <c r="P2241" s="9">
        <f>(Table1[[#This Row],[Expiration Date]]-Table1[[#This Row],[Manufacturing Date]])/365</f>
        <v>2.4273972602739726</v>
      </c>
      <c r="Q2241" t="str">
        <f>IF(Table1[[#This Row],[Expiration Date]]-J2249&gt;12/31/2024,"not expired","expired")</f>
        <v>expired</v>
      </c>
      <c r="R2241">
        <f>Table1[[#This Row],[Discounted Price]]*0.95</f>
        <v>345.40289999999999</v>
      </c>
      <c r="S2241">
        <f>Table1[[#This Row],[Discounted Price]]*0.9</f>
        <v>327.22379999999998</v>
      </c>
      <c r="T2241">
        <f>Table1[[#This Row],[Discounted Price]]*0.8</f>
        <v>290.86560000000003</v>
      </c>
      <c r="U2241">
        <f>Table1[[#This Row],[Price]]*0.52</f>
        <v>210.06960000000001</v>
      </c>
      <c r="V2241">
        <f>(Table1[[#This Row],[Price]]-Table1[[#This Row],[Scrap value]])/2</f>
        <v>96.955200000000005</v>
      </c>
    </row>
    <row r="2242" spans="1:22" x14ac:dyDescent="0.25">
      <c r="A2242" t="s">
        <v>10712</v>
      </c>
      <c r="B2242" t="s">
        <v>22</v>
      </c>
      <c r="C2242" t="s">
        <v>47</v>
      </c>
      <c r="D2242" t="s">
        <v>10713</v>
      </c>
      <c r="E2242">
        <v>39.89</v>
      </c>
      <c r="F2242">
        <v>80</v>
      </c>
      <c r="G2242" t="s">
        <v>43728</v>
      </c>
      <c r="H2242" t="s">
        <v>9644</v>
      </c>
      <c r="I2242" s="1">
        <v>45137</v>
      </c>
      <c r="J2242" s="1">
        <v>45658</v>
      </c>
      <c r="K2242" t="s">
        <v>10714</v>
      </c>
      <c r="L2242" t="s">
        <v>10715</v>
      </c>
      <c r="M2242" t="s">
        <v>27</v>
      </c>
      <c r="N2242">
        <v>5</v>
      </c>
      <c r="O2242">
        <f>Table1[[#This Row],[Price]]-0.1*Table1[[#This Row],[Price]]</f>
        <v>35.901000000000003</v>
      </c>
      <c r="P2242" s="9">
        <f>(Table1[[#This Row],[Expiration Date]]-Table1[[#This Row],[Manufacturing Date]])/365</f>
        <v>1.4273972602739726</v>
      </c>
      <c r="Q2242" t="str">
        <f>IF(Table1[[#This Row],[Expiration Date]]-J2250&gt;12/31/2024,"not expired","expired")</f>
        <v>expired</v>
      </c>
      <c r="R2242">
        <f>Table1[[#This Row],[Discounted Price]]*0.95</f>
        <v>34.10595</v>
      </c>
      <c r="S2242">
        <f>Table1[[#This Row],[Discounted Price]]*0.9</f>
        <v>32.310900000000004</v>
      </c>
      <c r="T2242">
        <f>Table1[[#This Row],[Discounted Price]]*0.8</f>
        <v>28.720800000000004</v>
      </c>
      <c r="U2242">
        <f>Table1[[#This Row],[Price]]*0.52</f>
        <v>20.742800000000003</v>
      </c>
      <c r="V2242">
        <f>(Table1[[#This Row],[Price]]-Table1[[#This Row],[Scrap value]])/2</f>
        <v>9.573599999999999</v>
      </c>
    </row>
    <row r="2243" spans="1:22" x14ac:dyDescent="0.25">
      <c r="A2243" t="s">
        <v>10716</v>
      </c>
      <c r="B2243" t="s">
        <v>29</v>
      </c>
      <c r="C2243" t="s">
        <v>47</v>
      </c>
      <c r="D2243" t="s">
        <v>10717</v>
      </c>
      <c r="E2243">
        <v>428.43</v>
      </c>
      <c r="F2243">
        <v>41</v>
      </c>
      <c r="G2243" t="s">
        <v>43730</v>
      </c>
      <c r="H2243" t="s">
        <v>10718</v>
      </c>
      <c r="I2243" s="1">
        <v>45000</v>
      </c>
      <c r="J2243" s="1">
        <v>46023</v>
      </c>
      <c r="K2243" t="s">
        <v>10719</v>
      </c>
      <c r="L2243" t="s">
        <v>10720</v>
      </c>
      <c r="M2243" t="s">
        <v>20</v>
      </c>
      <c r="N2243">
        <v>4</v>
      </c>
      <c r="O2243">
        <f>Table1[[#This Row],[Price]]-0.1*Table1[[#This Row],[Price]]</f>
        <v>385.58699999999999</v>
      </c>
      <c r="P2243" s="9">
        <f>(Table1[[#This Row],[Expiration Date]]-Table1[[#This Row],[Manufacturing Date]])/365</f>
        <v>2.8027397260273972</v>
      </c>
      <c r="Q2243" t="str">
        <f>IF(Table1[[#This Row],[Expiration Date]]-J2251&gt;12/31/2024,"not expired","expired")</f>
        <v>not expired</v>
      </c>
      <c r="R2243">
        <f>Table1[[#This Row],[Discounted Price]]*0.95</f>
        <v>366.30764999999997</v>
      </c>
      <c r="S2243">
        <f>Table1[[#This Row],[Discounted Price]]*0.9</f>
        <v>347.0283</v>
      </c>
      <c r="T2243">
        <f>Table1[[#This Row],[Discounted Price]]*0.8</f>
        <v>308.46960000000001</v>
      </c>
      <c r="U2243">
        <f>Table1[[#This Row],[Price]]*0.52</f>
        <v>222.78360000000001</v>
      </c>
      <c r="V2243">
        <f>(Table1[[#This Row],[Price]]-Table1[[#This Row],[Scrap value]])/2</f>
        <v>102.8232</v>
      </c>
    </row>
    <row r="2244" spans="1:22" x14ac:dyDescent="0.25">
      <c r="A2244" t="s">
        <v>10721</v>
      </c>
      <c r="B2244" t="s">
        <v>15</v>
      </c>
      <c r="C2244" t="s">
        <v>47</v>
      </c>
      <c r="D2244" t="s">
        <v>10722</v>
      </c>
      <c r="E2244">
        <v>229.74</v>
      </c>
      <c r="F2244">
        <v>74</v>
      </c>
      <c r="G2244" t="s">
        <v>43729</v>
      </c>
      <c r="H2244" t="s">
        <v>8262</v>
      </c>
      <c r="I2244" s="1">
        <v>45137</v>
      </c>
      <c r="J2244" s="1">
        <v>46023</v>
      </c>
      <c r="K2244" t="s">
        <v>10723</v>
      </c>
      <c r="L2244" t="s">
        <v>10724</v>
      </c>
      <c r="M2244" t="s">
        <v>45</v>
      </c>
      <c r="N2244">
        <v>3</v>
      </c>
      <c r="O2244">
        <f>Table1[[#This Row],[Price]]-0.1*Table1[[#This Row],[Price]]</f>
        <v>206.76600000000002</v>
      </c>
      <c r="P2244" s="9">
        <f>(Table1[[#This Row],[Expiration Date]]-Table1[[#This Row],[Manufacturing Date]])/365</f>
        <v>2.4273972602739726</v>
      </c>
      <c r="Q2244" t="str">
        <f>IF(Table1[[#This Row],[Expiration Date]]-J2252&gt;12/31/2024,"not expired","expired")</f>
        <v>not expired</v>
      </c>
      <c r="R2244">
        <f>Table1[[#This Row],[Discounted Price]]*0.95</f>
        <v>196.42770000000002</v>
      </c>
      <c r="S2244">
        <f>Table1[[#This Row],[Discounted Price]]*0.9</f>
        <v>186.08940000000001</v>
      </c>
      <c r="T2244">
        <f>Table1[[#This Row],[Discounted Price]]*0.8</f>
        <v>165.41280000000003</v>
      </c>
      <c r="U2244">
        <f>Table1[[#This Row],[Price]]*0.52</f>
        <v>119.46480000000001</v>
      </c>
      <c r="V2244">
        <f>(Table1[[#This Row],[Price]]-Table1[[#This Row],[Scrap value]])/2</f>
        <v>55.137599999999999</v>
      </c>
    </row>
    <row r="2245" spans="1:22" x14ac:dyDescent="0.25">
      <c r="A2245" t="s">
        <v>10725</v>
      </c>
      <c r="B2245" t="s">
        <v>15</v>
      </c>
      <c r="C2245" t="s">
        <v>47</v>
      </c>
      <c r="D2245" t="s">
        <v>10726</v>
      </c>
      <c r="E2245">
        <v>103.77</v>
      </c>
      <c r="F2245">
        <v>33</v>
      </c>
      <c r="G2245" t="s">
        <v>43729</v>
      </c>
      <c r="H2245" t="s">
        <v>10727</v>
      </c>
      <c r="I2245" s="1">
        <v>44927</v>
      </c>
      <c r="J2245" s="1">
        <v>45658</v>
      </c>
      <c r="K2245" t="s">
        <v>10728</v>
      </c>
      <c r="L2245" t="s">
        <v>10729</v>
      </c>
      <c r="M2245" t="s">
        <v>45</v>
      </c>
      <c r="N2245">
        <v>3</v>
      </c>
      <c r="O2245">
        <f>Table1[[#This Row],[Price]]-0.1*Table1[[#This Row],[Price]]</f>
        <v>93.393000000000001</v>
      </c>
      <c r="P2245" s="9">
        <f>(Table1[[#This Row],[Expiration Date]]-Table1[[#This Row],[Manufacturing Date]])/365</f>
        <v>2.0027397260273974</v>
      </c>
      <c r="Q2245" t="str">
        <f>IF(Table1[[#This Row],[Expiration Date]]-J2253&gt;12/31/2024,"not expired","expired")</f>
        <v>expired</v>
      </c>
      <c r="R2245">
        <f>Table1[[#This Row],[Discounted Price]]*0.95</f>
        <v>88.723349999999996</v>
      </c>
      <c r="S2245">
        <f>Table1[[#This Row],[Discounted Price]]*0.9</f>
        <v>84.053700000000006</v>
      </c>
      <c r="T2245">
        <f>Table1[[#This Row],[Discounted Price]]*0.8</f>
        <v>74.714399999999998</v>
      </c>
      <c r="U2245">
        <f>Table1[[#This Row],[Price]]*0.52</f>
        <v>53.9604</v>
      </c>
      <c r="V2245">
        <f>(Table1[[#This Row],[Price]]-Table1[[#This Row],[Scrap value]])/2</f>
        <v>24.904799999999998</v>
      </c>
    </row>
    <row r="2246" spans="1:22" x14ac:dyDescent="0.25">
      <c r="A2246" t="s">
        <v>10730</v>
      </c>
      <c r="B2246" t="s">
        <v>22</v>
      </c>
      <c r="C2246" t="s">
        <v>47</v>
      </c>
      <c r="D2246" t="s">
        <v>10731</v>
      </c>
      <c r="E2246">
        <v>303.07</v>
      </c>
      <c r="F2246">
        <v>11</v>
      </c>
      <c r="G2246" t="s">
        <v>43729</v>
      </c>
      <c r="H2246" t="s">
        <v>10732</v>
      </c>
      <c r="I2246" s="1">
        <v>45000</v>
      </c>
      <c r="J2246" s="1">
        <v>46023</v>
      </c>
      <c r="K2246" t="s">
        <v>10733</v>
      </c>
      <c r="L2246" t="s">
        <v>10734</v>
      </c>
      <c r="M2246" t="s">
        <v>20</v>
      </c>
      <c r="N2246">
        <v>2</v>
      </c>
      <c r="O2246">
        <f>Table1[[#This Row],[Price]]-0.1*Table1[[#This Row],[Price]]</f>
        <v>272.76299999999998</v>
      </c>
      <c r="P2246" s="9">
        <f>(Table1[[#This Row],[Expiration Date]]-Table1[[#This Row],[Manufacturing Date]])/365</f>
        <v>2.8027397260273972</v>
      </c>
      <c r="Q2246" t="str">
        <f>IF(Table1[[#This Row],[Expiration Date]]-J2254&gt;12/31/2024,"not expired","expired")</f>
        <v>not expired</v>
      </c>
      <c r="R2246">
        <f>Table1[[#This Row],[Discounted Price]]*0.95</f>
        <v>259.12484999999998</v>
      </c>
      <c r="S2246">
        <f>Table1[[#This Row],[Discounted Price]]*0.9</f>
        <v>245.48669999999998</v>
      </c>
      <c r="T2246">
        <f>Table1[[#This Row],[Discounted Price]]*0.8</f>
        <v>218.21039999999999</v>
      </c>
      <c r="U2246">
        <f>Table1[[#This Row],[Price]]*0.52</f>
        <v>157.59639999999999</v>
      </c>
      <c r="V2246">
        <f>(Table1[[#This Row],[Price]]-Table1[[#This Row],[Scrap value]])/2</f>
        <v>72.736800000000002</v>
      </c>
    </row>
    <row r="2247" spans="1:22" x14ac:dyDescent="0.25">
      <c r="A2247" t="s">
        <v>10735</v>
      </c>
      <c r="B2247" t="s">
        <v>22</v>
      </c>
      <c r="C2247" t="s">
        <v>47</v>
      </c>
      <c r="D2247" t="s">
        <v>10736</v>
      </c>
      <c r="E2247">
        <v>266.18</v>
      </c>
      <c r="F2247">
        <v>13</v>
      </c>
      <c r="G2247" t="s">
        <v>43730</v>
      </c>
      <c r="H2247" t="s">
        <v>10737</v>
      </c>
      <c r="I2247" s="1">
        <v>44927</v>
      </c>
      <c r="J2247" s="1">
        <v>45292</v>
      </c>
      <c r="K2247" t="s">
        <v>10738</v>
      </c>
      <c r="L2247" t="s">
        <v>10739</v>
      </c>
      <c r="M2247" t="s">
        <v>20</v>
      </c>
      <c r="N2247">
        <v>2</v>
      </c>
      <c r="O2247">
        <f>Table1[[#This Row],[Price]]-0.1*Table1[[#This Row],[Price]]</f>
        <v>239.56200000000001</v>
      </c>
      <c r="P2247" s="9">
        <f>(Table1[[#This Row],[Expiration Date]]-Table1[[#This Row],[Manufacturing Date]])/365</f>
        <v>1</v>
      </c>
      <c r="Q2247" t="str">
        <f>IF(Table1[[#This Row],[Expiration Date]]-J2255&gt;12/31/2024,"not expired","expired")</f>
        <v>expired</v>
      </c>
      <c r="R2247">
        <f>Table1[[#This Row],[Discounted Price]]*0.95</f>
        <v>227.5839</v>
      </c>
      <c r="S2247">
        <f>Table1[[#This Row],[Discounted Price]]*0.9</f>
        <v>215.60580000000002</v>
      </c>
      <c r="T2247">
        <f>Table1[[#This Row],[Discounted Price]]*0.8</f>
        <v>191.64960000000002</v>
      </c>
      <c r="U2247">
        <f>Table1[[#This Row],[Price]]*0.52</f>
        <v>138.4136</v>
      </c>
      <c r="V2247">
        <f>(Table1[[#This Row],[Price]]-Table1[[#This Row],[Scrap value]])/2</f>
        <v>63.883200000000002</v>
      </c>
    </row>
    <row r="2248" spans="1:22" x14ac:dyDescent="0.25">
      <c r="A2248" t="s">
        <v>10740</v>
      </c>
      <c r="B2248" t="s">
        <v>29</v>
      </c>
      <c r="C2248" t="s">
        <v>47</v>
      </c>
      <c r="D2248" t="s">
        <v>10741</v>
      </c>
      <c r="E2248">
        <v>233.68</v>
      </c>
      <c r="F2248">
        <v>71</v>
      </c>
      <c r="G2248" t="s">
        <v>43728</v>
      </c>
      <c r="H2248" t="s">
        <v>3814</v>
      </c>
      <c r="I2248" s="1">
        <v>44927</v>
      </c>
      <c r="J2248" s="1">
        <v>46023</v>
      </c>
      <c r="K2248" t="s">
        <v>10742</v>
      </c>
      <c r="L2248" t="s">
        <v>10743</v>
      </c>
      <c r="M2248" t="s">
        <v>45</v>
      </c>
      <c r="N2248">
        <v>2</v>
      </c>
      <c r="O2248">
        <f>Table1[[#This Row],[Price]]-0.1*Table1[[#This Row],[Price]]</f>
        <v>210.31200000000001</v>
      </c>
      <c r="P2248" s="9">
        <f>(Table1[[#This Row],[Expiration Date]]-Table1[[#This Row],[Manufacturing Date]])/365</f>
        <v>3.0027397260273974</v>
      </c>
      <c r="Q2248" t="str">
        <f>IF(Table1[[#This Row],[Expiration Date]]-J2256&gt;12/31/2024,"not expired","expired")</f>
        <v>not expired</v>
      </c>
      <c r="R2248">
        <f>Table1[[#This Row],[Discounted Price]]*0.95</f>
        <v>199.79640000000001</v>
      </c>
      <c r="S2248">
        <f>Table1[[#This Row],[Discounted Price]]*0.9</f>
        <v>189.28080000000003</v>
      </c>
      <c r="T2248">
        <f>Table1[[#This Row],[Discounted Price]]*0.8</f>
        <v>168.24960000000002</v>
      </c>
      <c r="U2248">
        <f>Table1[[#This Row],[Price]]*0.52</f>
        <v>121.51360000000001</v>
      </c>
      <c r="V2248">
        <f>(Table1[[#This Row],[Price]]-Table1[[#This Row],[Scrap value]])/2</f>
        <v>56.083199999999998</v>
      </c>
    </row>
    <row r="2249" spans="1:22" x14ac:dyDescent="0.25">
      <c r="A2249" t="s">
        <v>10744</v>
      </c>
      <c r="B2249" t="s">
        <v>35</v>
      </c>
      <c r="C2249" t="s">
        <v>47</v>
      </c>
      <c r="D2249" t="s">
        <v>10745</v>
      </c>
      <c r="E2249">
        <v>270.45</v>
      </c>
      <c r="F2249">
        <v>85</v>
      </c>
      <c r="G2249" t="s">
        <v>43730</v>
      </c>
      <c r="H2249" t="s">
        <v>10746</v>
      </c>
      <c r="I2249" s="1">
        <v>44927</v>
      </c>
      <c r="J2249" s="1">
        <v>46023</v>
      </c>
      <c r="K2249" t="s">
        <v>10747</v>
      </c>
      <c r="L2249" t="s">
        <v>10748</v>
      </c>
      <c r="M2249" t="s">
        <v>20</v>
      </c>
      <c r="N2249">
        <v>2</v>
      </c>
      <c r="O2249">
        <f>Table1[[#This Row],[Price]]-0.1*Table1[[#This Row],[Price]]</f>
        <v>243.40499999999997</v>
      </c>
      <c r="P2249" s="9">
        <f>(Table1[[#This Row],[Expiration Date]]-Table1[[#This Row],[Manufacturing Date]])/365</f>
        <v>3.0027397260273974</v>
      </c>
      <c r="Q2249" t="str">
        <f>IF(Table1[[#This Row],[Expiration Date]]-J2257&gt;12/31/2024,"not expired","expired")</f>
        <v>expired</v>
      </c>
      <c r="R2249">
        <f>Table1[[#This Row],[Discounted Price]]*0.95</f>
        <v>231.23474999999996</v>
      </c>
      <c r="S2249">
        <f>Table1[[#This Row],[Discounted Price]]*0.9</f>
        <v>219.06449999999998</v>
      </c>
      <c r="T2249">
        <f>Table1[[#This Row],[Discounted Price]]*0.8</f>
        <v>194.72399999999999</v>
      </c>
      <c r="U2249">
        <f>Table1[[#This Row],[Price]]*0.52</f>
        <v>140.63399999999999</v>
      </c>
      <c r="V2249">
        <f>(Table1[[#This Row],[Price]]-Table1[[#This Row],[Scrap value]])/2</f>
        <v>64.908000000000001</v>
      </c>
    </row>
    <row r="2250" spans="1:22" x14ac:dyDescent="0.25">
      <c r="A2250" t="s">
        <v>10749</v>
      </c>
      <c r="B2250" t="s">
        <v>35</v>
      </c>
      <c r="C2250" t="s">
        <v>47</v>
      </c>
      <c r="D2250" t="s">
        <v>10750</v>
      </c>
      <c r="E2250">
        <v>138.88999999999999</v>
      </c>
      <c r="F2250">
        <v>78</v>
      </c>
      <c r="G2250" t="s">
        <v>43728</v>
      </c>
      <c r="H2250" t="s">
        <v>1126</v>
      </c>
      <c r="I2250" s="1">
        <v>44927</v>
      </c>
      <c r="J2250" s="1">
        <v>45658</v>
      </c>
      <c r="K2250" t="s">
        <v>10751</v>
      </c>
      <c r="L2250" t="s">
        <v>10752</v>
      </c>
      <c r="M2250" t="s">
        <v>20</v>
      </c>
      <c r="N2250">
        <v>4</v>
      </c>
      <c r="O2250">
        <f>Table1[[#This Row],[Price]]-0.1*Table1[[#This Row],[Price]]</f>
        <v>125.00099999999999</v>
      </c>
      <c r="P2250" s="9">
        <f>(Table1[[#This Row],[Expiration Date]]-Table1[[#This Row],[Manufacturing Date]])/365</f>
        <v>2.0027397260273974</v>
      </c>
      <c r="Q2250" t="str">
        <f>IF(Table1[[#This Row],[Expiration Date]]-J2258&gt;12/31/2024,"not expired","expired")</f>
        <v>expired</v>
      </c>
      <c r="R2250">
        <f>Table1[[#This Row],[Discounted Price]]*0.95</f>
        <v>118.75094999999999</v>
      </c>
      <c r="S2250">
        <f>Table1[[#This Row],[Discounted Price]]*0.9</f>
        <v>112.50089999999999</v>
      </c>
      <c r="T2250">
        <f>Table1[[#This Row],[Discounted Price]]*0.8</f>
        <v>100.0008</v>
      </c>
      <c r="U2250">
        <f>Table1[[#This Row],[Price]]*0.52</f>
        <v>72.222799999999992</v>
      </c>
      <c r="V2250">
        <f>(Table1[[#This Row],[Price]]-Table1[[#This Row],[Scrap value]])/2</f>
        <v>33.333599999999997</v>
      </c>
    </row>
    <row r="2251" spans="1:22" x14ac:dyDescent="0.25">
      <c r="A2251" t="s">
        <v>10753</v>
      </c>
      <c r="B2251" t="s">
        <v>22</v>
      </c>
      <c r="C2251" t="s">
        <v>47</v>
      </c>
      <c r="D2251" t="s">
        <v>10754</v>
      </c>
      <c r="E2251">
        <v>245.28</v>
      </c>
      <c r="F2251">
        <v>73</v>
      </c>
      <c r="G2251" t="s">
        <v>43729</v>
      </c>
      <c r="H2251" t="s">
        <v>10755</v>
      </c>
      <c r="I2251" s="1">
        <v>45137</v>
      </c>
      <c r="J2251" s="1">
        <v>45292</v>
      </c>
      <c r="K2251" t="s">
        <v>10756</v>
      </c>
      <c r="L2251" t="s">
        <v>10757</v>
      </c>
      <c r="M2251" t="s">
        <v>27</v>
      </c>
      <c r="N2251">
        <v>2</v>
      </c>
      <c r="O2251">
        <f>Table1[[#This Row],[Price]]-0.1*Table1[[#This Row],[Price]]</f>
        <v>220.75200000000001</v>
      </c>
      <c r="P2251" s="9">
        <f>(Table1[[#This Row],[Expiration Date]]-Table1[[#This Row],[Manufacturing Date]])/365</f>
        <v>0.42465753424657532</v>
      </c>
      <c r="Q2251" t="str">
        <f>IF(Table1[[#This Row],[Expiration Date]]-J2259&gt;12/31/2024,"not expired","expired")</f>
        <v>expired</v>
      </c>
      <c r="R2251">
        <f>Table1[[#This Row],[Discounted Price]]*0.95</f>
        <v>209.71440000000001</v>
      </c>
      <c r="S2251">
        <f>Table1[[#This Row],[Discounted Price]]*0.9</f>
        <v>198.67680000000001</v>
      </c>
      <c r="T2251">
        <f>Table1[[#This Row],[Discounted Price]]*0.8</f>
        <v>176.60160000000002</v>
      </c>
      <c r="U2251">
        <f>Table1[[#This Row],[Price]]*0.52</f>
        <v>127.54560000000001</v>
      </c>
      <c r="V2251">
        <f>(Table1[[#This Row],[Price]]-Table1[[#This Row],[Scrap value]])/2</f>
        <v>58.867199999999997</v>
      </c>
    </row>
    <row r="2252" spans="1:22" x14ac:dyDescent="0.25">
      <c r="A2252" t="s">
        <v>10758</v>
      </c>
      <c r="B2252" t="s">
        <v>22</v>
      </c>
      <c r="C2252" t="s">
        <v>47</v>
      </c>
      <c r="D2252" t="s">
        <v>10759</v>
      </c>
      <c r="E2252">
        <v>125.73</v>
      </c>
      <c r="F2252">
        <v>16</v>
      </c>
      <c r="G2252" t="s">
        <v>43728</v>
      </c>
      <c r="H2252" t="s">
        <v>10760</v>
      </c>
      <c r="I2252" s="1">
        <v>45000</v>
      </c>
      <c r="J2252" s="1">
        <v>45658</v>
      </c>
      <c r="K2252" t="s">
        <v>10761</v>
      </c>
      <c r="L2252" t="s">
        <v>10762</v>
      </c>
      <c r="M2252" t="s">
        <v>27</v>
      </c>
      <c r="N2252">
        <v>4</v>
      </c>
      <c r="O2252">
        <f>Table1[[#This Row],[Price]]-0.1*Table1[[#This Row],[Price]]</f>
        <v>113.15700000000001</v>
      </c>
      <c r="P2252" s="9">
        <f>(Table1[[#This Row],[Expiration Date]]-Table1[[#This Row],[Manufacturing Date]])/365</f>
        <v>1.8027397260273972</v>
      </c>
      <c r="Q2252" t="str">
        <f>IF(Table1[[#This Row],[Expiration Date]]-J2260&gt;12/31/2024,"not expired","expired")</f>
        <v>expired</v>
      </c>
      <c r="R2252">
        <f>Table1[[#This Row],[Discounted Price]]*0.95</f>
        <v>107.49915</v>
      </c>
      <c r="S2252">
        <f>Table1[[#This Row],[Discounted Price]]*0.9</f>
        <v>101.84130000000002</v>
      </c>
      <c r="T2252">
        <f>Table1[[#This Row],[Discounted Price]]*0.8</f>
        <v>90.525600000000011</v>
      </c>
      <c r="U2252">
        <f>Table1[[#This Row],[Price]]*0.52</f>
        <v>65.379600000000011</v>
      </c>
      <c r="V2252">
        <f>(Table1[[#This Row],[Price]]-Table1[[#This Row],[Scrap value]])/2</f>
        <v>30.175199999999997</v>
      </c>
    </row>
    <row r="2253" spans="1:22" x14ac:dyDescent="0.25">
      <c r="A2253" t="s">
        <v>10763</v>
      </c>
      <c r="B2253" t="s">
        <v>35</v>
      </c>
      <c r="C2253" t="s">
        <v>47</v>
      </c>
      <c r="D2253" t="s">
        <v>10764</v>
      </c>
      <c r="E2253">
        <v>155.80000000000001</v>
      </c>
      <c r="F2253">
        <v>45</v>
      </c>
      <c r="G2253" t="s">
        <v>43728</v>
      </c>
      <c r="H2253" t="s">
        <v>10765</v>
      </c>
      <c r="I2253" s="1">
        <v>44927</v>
      </c>
      <c r="J2253" s="1">
        <v>46023</v>
      </c>
      <c r="K2253" t="s">
        <v>10766</v>
      </c>
      <c r="L2253" t="s">
        <v>10767</v>
      </c>
      <c r="M2253" t="s">
        <v>45</v>
      </c>
      <c r="N2253">
        <v>3</v>
      </c>
      <c r="O2253">
        <f>Table1[[#This Row],[Price]]-0.1*Table1[[#This Row],[Price]]</f>
        <v>140.22</v>
      </c>
      <c r="P2253" s="9">
        <f>(Table1[[#This Row],[Expiration Date]]-Table1[[#This Row],[Manufacturing Date]])/365</f>
        <v>3.0027397260273974</v>
      </c>
      <c r="Q2253" t="str">
        <f>IF(Table1[[#This Row],[Expiration Date]]-J2261&gt;12/31/2024,"not expired","expired")</f>
        <v>not expired</v>
      </c>
      <c r="R2253">
        <f>Table1[[#This Row],[Discounted Price]]*0.95</f>
        <v>133.209</v>
      </c>
      <c r="S2253">
        <f>Table1[[#This Row],[Discounted Price]]*0.9</f>
        <v>126.19800000000001</v>
      </c>
      <c r="T2253">
        <f>Table1[[#This Row],[Discounted Price]]*0.8</f>
        <v>112.176</v>
      </c>
      <c r="U2253">
        <f>Table1[[#This Row],[Price]]*0.52</f>
        <v>81.016000000000005</v>
      </c>
      <c r="V2253">
        <f>(Table1[[#This Row],[Price]]-Table1[[#This Row],[Scrap value]])/2</f>
        <v>37.392000000000003</v>
      </c>
    </row>
    <row r="2254" spans="1:22" x14ac:dyDescent="0.25">
      <c r="A2254" t="s">
        <v>10768</v>
      </c>
      <c r="B2254" t="s">
        <v>22</v>
      </c>
      <c r="C2254" t="s">
        <v>47</v>
      </c>
      <c r="D2254" t="s">
        <v>10769</v>
      </c>
      <c r="E2254">
        <v>95.5</v>
      </c>
      <c r="F2254">
        <v>80</v>
      </c>
      <c r="G2254" t="s">
        <v>43728</v>
      </c>
      <c r="H2254" t="s">
        <v>6582</v>
      </c>
      <c r="I2254" s="1">
        <v>45000</v>
      </c>
      <c r="J2254" s="1">
        <v>45292</v>
      </c>
      <c r="K2254" t="s">
        <v>10770</v>
      </c>
      <c r="L2254" t="s">
        <v>10771</v>
      </c>
      <c r="M2254" t="s">
        <v>27</v>
      </c>
      <c r="N2254">
        <v>5</v>
      </c>
      <c r="O2254">
        <f>Table1[[#This Row],[Price]]-0.1*Table1[[#This Row],[Price]]</f>
        <v>85.95</v>
      </c>
      <c r="P2254" s="9">
        <f>(Table1[[#This Row],[Expiration Date]]-Table1[[#This Row],[Manufacturing Date]])/365</f>
        <v>0.8</v>
      </c>
      <c r="Q2254" t="str">
        <f>IF(Table1[[#This Row],[Expiration Date]]-J2262&gt;12/31/2024,"not expired","expired")</f>
        <v>expired</v>
      </c>
      <c r="R2254">
        <f>Table1[[#This Row],[Discounted Price]]*0.95</f>
        <v>81.652500000000003</v>
      </c>
      <c r="S2254">
        <f>Table1[[#This Row],[Discounted Price]]*0.9</f>
        <v>77.355000000000004</v>
      </c>
      <c r="T2254">
        <f>Table1[[#This Row],[Discounted Price]]*0.8</f>
        <v>68.760000000000005</v>
      </c>
      <c r="U2254">
        <f>Table1[[#This Row],[Price]]*0.52</f>
        <v>49.660000000000004</v>
      </c>
      <c r="V2254">
        <f>(Table1[[#This Row],[Price]]-Table1[[#This Row],[Scrap value]])/2</f>
        <v>22.919999999999998</v>
      </c>
    </row>
    <row r="2255" spans="1:22" x14ac:dyDescent="0.25">
      <c r="A2255" t="s">
        <v>10772</v>
      </c>
      <c r="B2255" t="s">
        <v>15</v>
      </c>
      <c r="C2255" t="s">
        <v>47</v>
      </c>
      <c r="D2255" t="s">
        <v>10773</v>
      </c>
      <c r="E2255">
        <v>292.49</v>
      </c>
      <c r="F2255">
        <v>74</v>
      </c>
      <c r="G2255" t="s">
        <v>43728</v>
      </c>
      <c r="H2255" t="s">
        <v>10774</v>
      </c>
      <c r="I2255" s="1">
        <v>45000</v>
      </c>
      <c r="J2255" s="1">
        <v>45292</v>
      </c>
      <c r="K2255" t="s">
        <v>10775</v>
      </c>
      <c r="L2255" t="s">
        <v>10776</v>
      </c>
      <c r="M2255" t="s">
        <v>20</v>
      </c>
      <c r="N2255">
        <v>3</v>
      </c>
      <c r="O2255">
        <f>Table1[[#This Row],[Price]]-0.1*Table1[[#This Row],[Price]]</f>
        <v>263.24099999999999</v>
      </c>
      <c r="P2255" s="9">
        <f>(Table1[[#This Row],[Expiration Date]]-Table1[[#This Row],[Manufacturing Date]])/365</f>
        <v>0.8</v>
      </c>
      <c r="Q2255" t="str">
        <f>IF(Table1[[#This Row],[Expiration Date]]-J2263&gt;12/31/2024,"not expired","expired")</f>
        <v>expired</v>
      </c>
      <c r="R2255">
        <f>Table1[[#This Row],[Discounted Price]]*0.95</f>
        <v>250.07894999999996</v>
      </c>
      <c r="S2255">
        <f>Table1[[#This Row],[Discounted Price]]*0.9</f>
        <v>236.9169</v>
      </c>
      <c r="T2255">
        <f>Table1[[#This Row],[Discounted Price]]*0.8</f>
        <v>210.59280000000001</v>
      </c>
      <c r="U2255">
        <f>Table1[[#This Row],[Price]]*0.52</f>
        <v>152.09480000000002</v>
      </c>
      <c r="V2255">
        <f>(Table1[[#This Row],[Price]]-Table1[[#This Row],[Scrap value]])/2</f>
        <v>70.197599999999994</v>
      </c>
    </row>
    <row r="2256" spans="1:22" x14ac:dyDescent="0.25">
      <c r="A2256" t="s">
        <v>10777</v>
      </c>
      <c r="B2256" t="s">
        <v>35</v>
      </c>
      <c r="C2256" t="s">
        <v>47</v>
      </c>
      <c r="D2256" t="s">
        <v>10778</v>
      </c>
      <c r="E2256">
        <v>299.58999999999997</v>
      </c>
      <c r="F2256">
        <v>74</v>
      </c>
      <c r="G2256" t="s">
        <v>43730</v>
      </c>
      <c r="H2256" t="s">
        <v>10779</v>
      </c>
      <c r="I2256" s="1">
        <v>45000</v>
      </c>
      <c r="J2256" s="1">
        <v>45658</v>
      </c>
      <c r="K2256" t="s">
        <v>10780</v>
      </c>
      <c r="L2256" t="s">
        <v>10781</v>
      </c>
      <c r="M2256" t="s">
        <v>27</v>
      </c>
      <c r="N2256">
        <v>2</v>
      </c>
      <c r="O2256">
        <f>Table1[[#This Row],[Price]]-0.1*Table1[[#This Row],[Price]]</f>
        <v>269.63099999999997</v>
      </c>
      <c r="P2256" s="9">
        <f>(Table1[[#This Row],[Expiration Date]]-Table1[[#This Row],[Manufacturing Date]])/365</f>
        <v>1.8027397260273972</v>
      </c>
      <c r="Q2256" t="str">
        <f>IF(Table1[[#This Row],[Expiration Date]]-J2264&gt;12/31/2024,"not expired","expired")</f>
        <v>not expired</v>
      </c>
      <c r="R2256">
        <f>Table1[[#This Row],[Discounted Price]]*0.95</f>
        <v>256.14944999999994</v>
      </c>
      <c r="S2256">
        <f>Table1[[#This Row],[Discounted Price]]*0.9</f>
        <v>242.66789999999997</v>
      </c>
      <c r="T2256">
        <f>Table1[[#This Row],[Discounted Price]]*0.8</f>
        <v>215.70479999999998</v>
      </c>
      <c r="U2256">
        <f>Table1[[#This Row],[Price]]*0.52</f>
        <v>155.7868</v>
      </c>
      <c r="V2256">
        <f>(Table1[[#This Row],[Price]]-Table1[[#This Row],[Scrap value]])/2</f>
        <v>71.901599999999988</v>
      </c>
    </row>
    <row r="2257" spans="1:22" x14ac:dyDescent="0.25">
      <c r="A2257" t="s">
        <v>10782</v>
      </c>
      <c r="B2257" t="s">
        <v>15</v>
      </c>
      <c r="C2257" t="s">
        <v>47</v>
      </c>
      <c r="D2257" t="s">
        <v>10783</v>
      </c>
      <c r="E2257">
        <v>76.62</v>
      </c>
      <c r="F2257">
        <v>41</v>
      </c>
      <c r="G2257" t="s">
        <v>43730</v>
      </c>
      <c r="H2257" t="s">
        <v>2341</v>
      </c>
      <c r="I2257" s="1">
        <v>45000</v>
      </c>
      <c r="J2257" s="1">
        <v>46023</v>
      </c>
      <c r="K2257" t="s">
        <v>10784</v>
      </c>
      <c r="L2257" t="s">
        <v>10785</v>
      </c>
      <c r="M2257" t="s">
        <v>27</v>
      </c>
      <c r="N2257">
        <v>2</v>
      </c>
      <c r="O2257">
        <f>Table1[[#This Row],[Price]]-0.1*Table1[[#This Row],[Price]]</f>
        <v>68.957999999999998</v>
      </c>
      <c r="P2257" s="9">
        <f>(Table1[[#This Row],[Expiration Date]]-Table1[[#This Row],[Manufacturing Date]])/365</f>
        <v>2.8027397260273972</v>
      </c>
      <c r="Q2257" t="str">
        <f>IF(Table1[[#This Row],[Expiration Date]]-J2265&gt;12/31/2024,"not expired","expired")</f>
        <v>not expired</v>
      </c>
      <c r="R2257">
        <f>Table1[[#This Row],[Discounted Price]]*0.95</f>
        <v>65.510099999999994</v>
      </c>
      <c r="S2257">
        <f>Table1[[#This Row],[Discounted Price]]*0.9</f>
        <v>62.062199999999997</v>
      </c>
      <c r="T2257">
        <f>Table1[[#This Row],[Discounted Price]]*0.8</f>
        <v>55.166400000000003</v>
      </c>
      <c r="U2257">
        <f>Table1[[#This Row],[Price]]*0.52</f>
        <v>39.842400000000005</v>
      </c>
      <c r="V2257">
        <f>(Table1[[#This Row],[Price]]-Table1[[#This Row],[Scrap value]])/2</f>
        <v>18.3888</v>
      </c>
    </row>
    <row r="2258" spans="1:22" x14ac:dyDescent="0.25">
      <c r="A2258" t="s">
        <v>10786</v>
      </c>
      <c r="B2258" t="s">
        <v>22</v>
      </c>
      <c r="C2258" t="s">
        <v>47</v>
      </c>
      <c r="D2258" t="s">
        <v>10787</v>
      </c>
      <c r="E2258">
        <v>388.45</v>
      </c>
      <c r="F2258">
        <v>88</v>
      </c>
      <c r="G2258" t="s">
        <v>43729</v>
      </c>
      <c r="H2258" t="s">
        <v>10788</v>
      </c>
      <c r="I2258" s="1">
        <v>45137</v>
      </c>
      <c r="J2258" s="1">
        <v>45658</v>
      </c>
      <c r="K2258" t="s">
        <v>10789</v>
      </c>
      <c r="L2258" t="s">
        <v>10790</v>
      </c>
      <c r="M2258" t="s">
        <v>27</v>
      </c>
      <c r="N2258">
        <v>4</v>
      </c>
      <c r="O2258">
        <f>Table1[[#This Row],[Price]]-0.1*Table1[[#This Row],[Price]]</f>
        <v>349.60500000000002</v>
      </c>
      <c r="P2258" s="9">
        <f>(Table1[[#This Row],[Expiration Date]]-Table1[[#This Row],[Manufacturing Date]])/365</f>
        <v>1.4273972602739726</v>
      </c>
      <c r="Q2258" t="str">
        <f>IF(Table1[[#This Row],[Expiration Date]]-J2266&gt;12/31/2024,"not expired","expired")</f>
        <v>expired</v>
      </c>
      <c r="R2258">
        <f>Table1[[#This Row],[Discounted Price]]*0.95</f>
        <v>332.12475000000001</v>
      </c>
      <c r="S2258">
        <f>Table1[[#This Row],[Discounted Price]]*0.9</f>
        <v>314.64450000000005</v>
      </c>
      <c r="T2258">
        <f>Table1[[#This Row],[Discounted Price]]*0.8</f>
        <v>279.68400000000003</v>
      </c>
      <c r="U2258">
        <f>Table1[[#This Row],[Price]]*0.52</f>
        <v>201.994</v>
      </c>
      <c r="V2258">
        <f>(Table1[[#This Row],[Price]]-Table1[[#This Row],[Scrap value]])/2</f>
        <v>93.227999999999994</v>
      </c>
    </row>
    <row r="2259" spans="1:22" x14ac:dyDescent="0.25">
      <c r="A2259" t="s">
        <v>10791</v>
      </c>
      <c r="B2259" t="s">
        <v>22</v>
      </c>
      <c r="C2259" t="s">
        <v>47</v>
      </c>
      <c r="D2259" t="s">
        <v>10792</v>
      </c>
      <c r="E2259">
        <v>371.93</v>
      </c>
      <c r="F2259">
        <v>65</v>
      </c>
      <c r="G2259" t="s">
        <v>43728</v>
      </c>
      <c r="H2259" t="s">
        <v>10793</v>
      </c>
      <c r="I2259" s="1">
        <v>45000</v>
      </c>
      <c r="J2259" s="1">
        <v>45292</v>
      </c>
      <c r="K2259" t="s">
        <v>10794</v>
      </c>
      <c r="L2259" t="s">
        <v>10795</v>
      </c>
      <c r="M2259" t="s">
        <v>20</v>
      </c>
      <c r="N2259">
        <v>3</v>
      </c>
      <c r="O2259">
        <f>Table1[[#This Row],[Price]]-0.1*Table1[[#This Row],[Price]]</f>
        <v>334.73700000000002</v>
      </c>
      <c r="P2259" s="9">
        <f>(Table1[[#This Row],[Expiration Date]]-Table1[[#This Row],[Manufacturing Date]])/365</f>
        <v>0.8</v>
      </c>
      <c r="Q2259" t="str">
        <f>IF(Table1[[#This Row],[Expiration Date]]-J2267&gt;12/31/2024,"not expired","expired")</f>
        <v>expired</v>
      </c>
      <c r="R2259">
        <f>Table1[[#This Row],[Discounted Price]]*0.95</f>
        <v>318.00015000000002</v>
      </c>
      <c r="S2259">
        <f>Table1[[#This Row],[Discounted Price]]*0.9</f>
        <v>301.26330000000002</v>
      </c>
      <c r="T2259">
        <f>Table1[[#This Row],[Discounted Price]]*0.8</f>
        <v>267.78960000000001</v>
      </c>
      <c r="U2259">
        <f>Table1[[#This Row],[Price]]*0.52</f>
        <v>193.40360000000001</v>
      </c>
      <c r="V2259">
        <f>(Table1[[#This Row],[Price]]-Table1[[#This Row],[Scrap value]])/2</f>
        <v>89.263199999999998</v>
      </c>
    </row>
    <row r="2260" spans="1:22" x14ac:dyDescent="0.25">
      <c r="A2260" t="s">
        <v>10796</v>
      </c>
      <c r="B2260" t="s">
        <v>22</v>
      </c>
      <c r="C2260" t="s">
        <v>47</v>
      </c>
      <c r="D2260" t="s">
        <v>10797</v>
      </c>
      <c r="E2260">
        <v>10.92</v>
      </c>
      <c r="F2260">
        <v>95</v>
      </c>
      <c r="G2260" t="s">
        <v>43730</v>
      </c>
      <c r="H2260" t="s">
        <v>10798</v>
      </c>
      <c r="I2260" s="1">
        <v>45000</v>
      </c>
      <c r="J2260" s="1">
        <v>46023</v>
      </c>
      <c r="K2260" t="s">
        <v>10799</v>
      </c>
      <c r="L2260" t="s">
        <v>10800</v>
      </c>
      <c r="M2260" t="s">
        <v>20</v>
      </c>
      <c r="N2260">
        <v>5</v>
      </c>
      <c r="O2260">
        <f>Table1[[#This Row],[Price]]-0.1*Table1[[#This Row],[Price]]</f>
        <v>9.8279999999999994</v>
      </c>
      <c r="P2260" s="9">
        <f>(Table1[[#This Row],[Expiration Date]]-Table1[[#This Row],[Manufacturing Date]])/365</f>
        <v>2.8027397260273972</v>
      </c>
      <c r="Q2260" t="str">
        <f>IF(Table1[[#This Row],[Expiration Date]]-J2268&gt;12/31/2024,"not expired","expired")</f>
        <v>expired</v>
      </c>
      <c r="R2260">
        <f>Table1[[#This Row],[Discounted Price]]*0.95</f>
        <v>9.3365999999999989</v>
      </c>
      <c r="S2260">
        <f>Table1[[#This Row],[Discounted Price]]*0.9</f>
        <v>8.8452000000000002</v>
      </c>
      <c r="T2260">
        <f>Table1[[#This Row],[Discounted Price]]*0.8</f>
        <v>7.8624000000000001</v>
      </c>
      <c r="U2260">
        <f>Table1[[#This Row],[Price]]*0.52</f>
        <v>5.6783999999999999</v>
      </c>
      <c r="V2260">
        <f>(Table1[[#This Row],[Price]]-Table1[[#This Row],[Scrap value]])/2</f>
        <v>2.6208</v>
      </c>
    </row>
    <row r="2261" spans="1:22" x14ac:dyDescent="0.25">
      <c r="A2261" t="s">
        <v>10801</v>
      </c>
      <c r="B2261" t="s">
        <v>29</v>
      </c>
      <c r="C2261" t="s">
        <v>47</v>
      </c>
      <c r="D2261" t="s">
        <v>10802</v>
      </c>
      <c r="E2261">
        <v>44.22</v>
      </c>
      <c r="F2261">
        <v>55</v>
      </c>
      <c r="G2261" t="s">
        <v>43730</v>
      </c>
      <c r="H2261" t="s">
        <v>10803</v>
      </c>
      <c r="I2261" s="1">
        <v>45000</v>
      </c>
      <c r="J2261" s="1">
        <v>45658</v>
      </c>
      <c r="K2261" t="s">
        <v>10804</v>
      </c>
      <c r="L2261" t="s">
        <v>10805</v>
      </c>
      <c r="M2261" t="s">
        <v>20</v>
      </c>
      <c r="N2261">
        <v>1</v>
      </c>
      <c r="O2261">
        <f>Table1[[#This Row],[Price]]-0.1*Table1[[#This Row],[Price]]</f>
        <v>39.798000000000002</v>
      </c>
      <c r="P2261" s="9">
        <f>(Table1[[#This Row],[Expiration Date]]-Table1[[#This Row],[Manufacturing Date]])/365</f>
        <v>1.8027397260273972</v>
      </c>
      <c r="Q2261" t="str">
        <f>IF(Table1[[#This Row],[Expiration Date]]-J2269&gt;12/31/2024,"not expired","expired")</f>
        <v>not expired</v>
      </c>
      <c r="R2261">
        <f>Table1[[#This Row],[Discounted Price]]*0.95</f>
        <v>37.808100000000003</v>
      </c>
      <c r="S2261">
        <f>Table1[[#This Row],[Discounted Price]]*0.9</f>
        <v>35.818200000000004</v>
      </c>
      <c r="T2261">
        <f>Table1[[#This Row],[Discounted Price]]*0.8</f>
        <v>31.838400000000004</v>
      </c>
      <c r="U2261">
        <f>Table1[[#This Row],[Price]]*0.52</f>
        <v>22.994399999999999</v>
      </c>
      <c r="V2261">
        <f>(Table1[[#This Row],[Price]]-Table1[[#This Row],[Scrap value]])/2</f>
        <v>10.6128</v>
      </c>
    </row>
    <row r="2262" spans="1:22" x14ac:dyDescent="0.25">
      <c r="A2262" t="s">
        <v>10806</v>
      </c>
      <c r="B2262" t="s">
        <v>29</v>
      </c>
      <c r="C2262" t="s">
        <v>47</v>
      </c>
      <c r="D2262" t="s">
        <v>10807</v>
      </c>
      <c r="E2262">
        <v>402.39</v>
      </c>
      <c r="F2262">
        <v>58</v>
      </c>
      <c r="G2262" t="s">
        <v>43730</v>
      </c>
      <c r="H2262" t="s">
        <v>10808</v>
      </c>
      <c r="I2262" s="1">
        <v>45137</v>
      </c>
      <c r="J2262" s="1">
        <v>46023</v>
      </c>
      <c r="K2262" t="s">
        <v>10809</v>
      </c>
      <c r="L2262" t="s">
        <v>10810</v>
      </c>
      <c r="M2262" t="s">
        <v>45</v>
      </c>
      <c r="N2262">
        <v>2</v>
      </c>
      <c r="O2262">
        <f>Table1[[#This Row],[Price]]-0.1*Table1[[#This Row],[Price]]</f>
        <v>362.15099999999995</v>
      </c>
      <c r="P2262" s="9">
        <f>(Table1[[#This Row],[Expiration Date]]-Table1[[#This Row],[Manufacturing Date]])/365</f>
        <v>2.4273972602739726</v>
      </c>
      <c r="Q2262" t="str">
        <f>IF(Table1[[#This Row],[Expiration Date]]-J2270&gt;12/31/2024,"not expired","expired")</f>
        <v>expired</v>
      </c>
      <c r="R2262">
        <f>Table1[[#This Row],[Discounted Price]]*0.95</f>
        <v>344.04344999999995</v>
      </c>
      <c r="S2262">
        <f>Table1[[#This Row],[Discounted Price]]*0.9</f>
        <v>325.93589999999995</v>
      </c>
      <c r="T2262">
        <f>Table1[[#This Row],[Discounted Price]]*0.8</f>
        <v>289.7208</v>
      </c>
      <c r="U2262">
        <f>Table1[[#This Row],[Price]]*0.52</f>
        <v>209.24279999999999</v>
      </c>
      <c r="V2262">
        <f>(Table1[[#This Row],[Price]]-Table1[[#This Row],[Scrap value]])/2</f>
        <v>96.573599999999999</v>
      </c>
    </row>
    <row r="2263" spans="1:22" x14ac:dyDescent="0.25">
      <c r="A2263" t="s">
        <v>10811</v>
      </c>
      <c r="B2263" t="s">
        <v>15</v>
      </c>
      <c r="C2263" t="s">
        <v>47</v>
      </c>
      <c r="D2263" t="s">
        <v>10812</v>
      </c>
      <c r="E2263">
        <v>335.49</v>
      </c>
      <c r="F2263">
        <v>91</v>
      </c>
      <c r="G2263" t="s">
        <v>43728</v>
      </c>
      <c r="H2263" t="s">
        <v>10813</v>
      </c>
      <c r="I2263" s="1">
        <v>45000</v>
      </c>
      <c r="J2263" s="1">
        <v>45292</v>
      </c>
      <c r="K2263" t="s">
        <v>10814</v>
      </c>
      <c r="L2263" t="s">
        <v>10815</v>
      </c>
      <c r="M2263" t="s">
        <v>20</v>
      </c>
      <c r="N2263">
        <v>2</v>
      </c>
      <c r="O2263">
        <f>Table1[[#This Row],[Price]]-0.1*Table1[[#This Row],[Price]]</f>
        <v>301.94100000000003</v>
      </c>
      <c r="P2263" s="9">
        <f>(Table1[[#This Row],[Expiration Date]]-Table1[[#This Row],[Manufacturing Date]])/365</f>
        <v>0.8</v>
      </c>
      <c r="Q2263" t="str">
        <f>IF(Table1[[#This Row],[Expiration Date]]-J2271&gt;12/31/2024,"not expired","expired")</f>
        <v>expired</v>
      </c>
      <c r="R2263">
        <f>Table1[[#This Row],[Discounted Price]]*0.95</f>
        <v>286.84395000000001</v>
      </c>
      <c r="S2263">
        <f>Table1[[#This Row],[Discounted Price]]*0.9</f>
        <v>271.74690000000004</v>
      </c>
      <c r="T2263">
        <f>Table1[[#This Row],[Discounted Price]]*0.8</f>
        <v>241.55280000000005</v>
      </c>
      <c r="U2263">
        <f>Table1[[#This Row],[Price]]*0.52</f>
        <v>174.45480000000001</v>
      </c>
      <c r="V2263">
        <f>(Table1[[#This Row],[Price]]-Table1[[#This Row],[Scrap value]])/2</f>
        <v>80.517600000000002</v>
      </c>
    </row>
    <row r="2264" spans="1:22" x14ac:dyDescent="0.25">
      <c r="A2264" t="s">
        <v>10816</v>
      </c>
      <c r="B2264" t="s">
        <v>29</v>
      </c>
      <c r="C2264" t="s">
        <v>47</v>
      </c>
      <c r="D2264" t="s">
        <v>10817</v>
      </c>
      <c r="E2264">
        <v>143.96</v>
      </c>
      <c r="F2264">
        <v>28</v>
      </c>
      <c r="G2264" t="s">
        <v>43730</v>
      </c>
      <c r="H2264" t="s">
        <v>10818</v>
      </c>
      <c r="I2264" s="1">
        <v>45137</v>
      </c>
      <c r="J2264" s="1">
        <v>45292</v>
      </c>
      <c r="K2264" t="s">
        <v>10819</v>
      </c>
      <c r="L2264" t="s">
        <v>10820</v>
      </c>
      <c r="M2264" t="s">
        <v>20</v>
      </c>
      <c r="N2264">
        <v>1</v>
      </c>
      <c r="O2264">
        <f>Table1[[#This Row],[Price]]-0.1*Table1[[#This Row],[Price]]</f>
        <v>129.56400000000002</v>
      </c>
      <c r="P2264" s="9">
        <f>(Table1[[#This Row],[Expiration Date]]-Table1[[#This Row],[Manufacturing Date]])/365</f>
        <v>0.42465753424657532</v>
      </c>
      <c r="Q2264" t="str">
        <f>IF(Table1[[#This Row],[Expiration Date]]-J2272&gt;12/31/2024,"not expired","expired")</f>
        <v>expired</v>
      </c>
      <c r="R2264">
        <f>Table1[[#This Row],[Discounted Price]]*0.95</f>
        <v>123.08580000000002</v>
      </c>
      <c r="S2264">
        <f>Table1[[#This Row],[Discounted Price]]*0.9</f>
        <v>116.60760000000002</v>
      </c>
      <c r="T2264">
        <f>Table1[[#This Row],[Discounted Price]]*0.8</f>
        <v>103.65120000000002</v>
      </c>
      <c r="U2264">
        <f>Table1[[#This Row],[Price]]*0.52</f>
        <v>74.859200000000001</v>
      </c>
      <c r="V2264">
        <f>(Table1[[#This Row],[Price]]-Table1[[#This Row],[Scrap value]])/2</f>
        <v>34.550400000000003</v>
      </c>
    </row>
    <row r="2265" spans="1:22" x14ac:dyDescent="0.25">
      <c r="A2265" t="s">
        <v>10821</v>
      </c>
      <c r="B2265" t="s">
        <v>22</v>
      </c>
      <c r="C2265" t="s">
        <v>47</v>
      </c>
      <c r="D2265" t="s">
        <v>10822</v>
      </c>
      <c r="E2265">
        <v>42.57</v>
      </c>
      <c r="F2265">
        <v>56</v>
      </c>
      <c r="G2265" t="s">
        <v>43729</v>
      </c>
      <c r="H2265" t="s">
        <v>10823</v>
      </c>
      <c r="I2265" s="1">
        <v>45000</v>
      </c>
      <c r="J2265" s="1">
        <v>45658</v>
      </c>
      <c r="K2265" t="s">
        <v>10824</v>
      </c>
      <c r="L2265" t="s">
        <v>10825</v>
      </c>
      <c r="M2265" t="s">
        <v>20</v>
      </c>
      <c r="N2265">
        <v>5</v>
      </c>
      <c r="O2265">
        <f>Table1[[#This Row],[Price]]-0.1*Table1[[#This Row],[Price]]</f>
        <v>38.313000000000002</v>
      </c>
      <c r="P2265" s="9">
        <f>(Table1[[#This Row],[Expiration Date]]-Table1[[#This Row],[Manufacturing Date]])/365</f>
        <v>1.8027397260273972</v>
      </c>
      <c r="Q2265" t="str">
        <f>IF(Table1[[#This Row],[Expiration Date]]-J2273&gt;12/31/2024,"not expired","expired")</f>
        <v>expired</v>
      </c>
      <c r="R2265">
        <f>Table1[[#This Row],[Discounted Price]]*0.95</f>
        <v>36.397350000000003</v>
      </c>
      <c r="S2265">
        <f>Table1[[#This Row],[Discounted Price]]*0.9</f>
        <v>34.481700000000004</v>
      </c>
      <c r="T2265">
        <f>Table1[[#This Row],[Discounted Price]]*0.8</f>
        <v>30.650400000000005</v>
      </c>
      <c r="U2265">
        <f>Table1[[#This Row],[Price]]*0.52</f>
        <v>22.136400000000002</v>
      </c>
      <c r="V2265">
        <f>(Table1[[#This Row],[Price]]-Table1[[#This Row],[Scrap value]])/2</f>
        <v>10.216799999999999</v>
      </c>
    </row>
    <row r="2266" spans="1:22" x14ac:dyDescent="0.25">
      <c r="A2266" t="s">
        <v>10826</v>
      </c>
      <c r="B2266" t="s">
        <v>22</v>
      </c>
      <c r="C2266" t="s">
        <v>47</v>
      </c>
      <c r="D2266" t="s">
        <v>10827</v>
      </c>
      <c r="E2266">
        <v>291.32</v>
      </c>
      <c r="F2266">
        <v>77</v>
      </c>
      <c r="G2266" t="s">
        <v>43730</v>
      </c>
      <c r="H2266" t="s">
        <v>7794</v>
      </c>
      <c r="I2266" s="1">
        <v>45137</v>
      </c>
      <c r="J2266" s="1">
        <v>45658</v>
      </c>
      <c r="K2266" t="s">
        <v>10828</v>
      </c>
      <c r="L2266" t="s">
        <v>10829</v>
      </c>
      <c r="M2266" t="s">
        <v>27</v>
      </c>
      <c r="N2266">
        <v>1</v>
      </c>
      <c r="O2266">
        <f>Table1[[#This Row],[Price]]-0.1*Table1[[#This Row],[Price]]</f>
        <v>262.18799999999999</v>
      </c>
      <c r="P2266" s="9">
        <f>(Table1[[#This Row],[Expiration Date]]-Table1[[#This Row],[Manufacturing Date]])/365</f>
        <v>1.4273972602739726</v>
      </c>
      <c r="Q2266" t="str">
        <f>IF(Table1[[#This Row],[Expiration Date]]-J2274&gt;12/31/2024,"not expired","expired")</f>
        <v>expired</v>
      </c>
      <c r="R2266">
        <f>Table1[[#This Row],[Discounted Price]]*0.95</f>
        <v>249.07859999999997</v>
      </c>
      <c r="S2266">
        <f>Table1[[#This Row],[Discounted Price]]*0.9</f>
        <v>235.9692</v>
      </c>
      <c r="T2266">
        <f>Table1[[#This Row],[Discounted Price]]*0.8</f>
        <v>209.75040000000001</v>
      </c>
      <c r="U2266">
        <f>Table1[[#This Row],[Price]]*0.52</f>
        <v>151.4864</v>
      </c>
      <c r="V2266">
        <f>(Table1[[#This Row],[Price]]-Table1[[#This Row],[Scrap value]])/2</f>
        <v>69.916799999999995</v>
      </c>
    </row>
    <row r="2267" spans="1:22" x14ac:dyDescent="0.25">
      <c r="A2267" t="s">
        <v>10830</v>
      </c>
      <c r="B2267" t="s">
        <v>35</v>
      </c>
      <c r="C2267" t="s">
        <v>47</v>
      </c>
      <c r="D2267" t="s">
        <v>10831</v>
      </c>
      <c r="E2267">
        <v>379.79</v>
      </c>
      <c r="F2267">
        <v>96</v>
      </c>
      <c r="G2267" t="s">
        <v>43730</v>
      </c>
      <c r="H2267" t="s">
        <v>7616</v>
      </c>
      <c r="I2267" s="1">
        <v>45137</v>
      </c>
      <c r="J2267" s="1">
        <v>46023</v>
      </c>
      <c r="K2267" t="s">
        <v>10832</v>
      </c>
      <c r="L2267" t="s">
        <v>10833</v>
      </c>
      <c r="M2267" t="s">
        <v>20</v>
      </c>
      <c r="N2267">
        <v>5</v>
      </c>
      <c r="O2267">
        <f>Table1[[#This Row],[Price]]-0.1*Table1[[#This Row],[Price]]</f>
        <v>341.81100000000004</v>
      </c>
      <c r="P2267" s="9">
        <f>(Table1[[#This Row],[Expiration Date]]-Table1[[#This Row],[Manufacturing Date]])/365</f>
        <v>2.4273972602739726</v>
      </c>
      <c r="Q2267" t="str">
        <f>IF(Table1[[#This Row],[Expiration Date]]-J2275&gt;12/31/2024,"not expired","expired")</f>
        <v>expired</v>
      </c>
      <c r="R2267">
        <f>Table1[[#This Row],[Discounted Price]]*0.95</f>
        <v>324.72045000000003</v>
      </c>
      <c r="S2267">
        <f>Table1[[#This Row],[Discounted Price]]*0.9</f>
        <v>307.62990000000002</v>
      </c>
      <c r="T2267">
        <f>Table1[[#This Row],[Discounted Price]]*0.8</f>
        <v>273.44880000000006</v>
      </c>
      <c r="U2267">
        <f>Table1[[#This Row],[Price]]*0.52</f>
        <v>197.49080000000001</v>
      </c>
      <c r="V2267">
        <f>(Table1[[#This Row],[Price]]-Table1[[#This Row],[Scrap value]])/2</f>
        <v>91.149600000000007</v>
      </c>
    </row>
    <row r="2268" spans="1:22" x14ac:dyDescent="0.25">
      <c r="A2268" t="s">
        <v>10834</v>
      </c>
      <c r="B2268" t="s">
        <v>15</v>
      </c>
      <c r="C2268" t="s">
        <v>47</v>
      </c>
      <c r="D2268" t="s">
        <v>10835</v>
      </c>
      <c r="E2268">
        <v>43.99</v>
      </c>
      <c r="F2268">
        <v>52</v>
      </c>
      <c r="G2268" t="s">
        <v>43728</v>
      </c>
      <c r="H2268" t="s">
        <v>10836</v>
      </c>
      <c r="I2268" s="1">
        <v>45000</v>
      </c>
      <c r="J2268" s="1">
        <v>46023</v>
      </c>
      <c r="K2268" t="s">
        <v>10837</v>
      </c>
      <c r="L2268" t="s">
        <v>10838</v>
      </c>
      <c r="M2268" t="s">
        <v>20</v>
      </c>
      <c r="N2268">
        <v>4</v>
      </c>
      <c r="O2268">
        <f>Table1[[#This Row],[Price]]-0.1*Table1[[#This Row],[Price]]</f>
        <v>39.591000000000001</v>
      </c>
      <c r="P2268" s="9">
        <f>(Table1[[#This Row],[Expiration Date]]-Table1[[#This Row],[Manufacturing Date]])/365</f>
        <v>2.8027397260273972</v>
      </c>
      <c r="Q2268" t="str">
        <f>IF(Table1[[#This Row],[Expiration Date]]-J2276&gt;12/31/2024,"not expired","expired")</f>
        <v>not expired</v>
      </c>
      <c r="R2268">
        <f>Table1[[#This Row],[Discounted Price]]*0.95</f>
        <v>37.611449999999998</v>
      </c>
      <c r="S2268">
        <f>Table1[[#This Row],[Discounted Price]]*0.9</f>
        <v>35.631900000000002</v>
      </c>
      <c r="T2268">
        <f>Table1[[#This Row],[Discounted Price]]*0.8</f>
        <v>31.672800000000002</v>
      </c>
      <c r="U2268">
        <f>Table1[[#This Row],[Price]]*0.52</f>
        <v>22.8748</v>
      </c>
      <c r="V2268">
        <f>(Table1[[#This Row],[Price]]-Table1[[#This Row],[Scrap value]])/2</f>
        <v>10.557600000000001</v>
      </c>
    </row>
    <row r="2269" spans="1:22" x14ac:dyDescent="0.25">
      <c r="A2269" t="s">
        <v>10839</v>
      </c>
      <c r="B2269" t="s">
        <v>29</v>
      </c>
      <c r="C2269" t="s">
        <v>47</v>
      </c>
      <c r="D2269" t="s">
        <v>10840</v>
      </c>
      <c r="E2269">
        <v>114.88</v>
      </c>
      <c r="F2269">
        <v>57</v>
      </c>
      <c r="G2269" t="s">
        <v>43730</v>
      </c>
      <c r="H2269" t="s">
        <v>8084</v>
      </c>
      <c r="I2269" s="1">
        <v>45137</v>
      </c>
      <c r="J2269" s="1">
        <v>45292</v>
      </c>
      <c r="K2269" t="s">
        <v>10841</v>
      </c>
      <c r="L2269" t="s">
        <v>10842</v>
      </c>
      <c r="M2269" t="s">
        <v>27</v>
      </c>
      <c r="N2269">
        <v>5</v>
      </c>
      <c r="O2269">
        <f>Table1[[#This Row],[Price]]-0.1*Table1[[#This Row],[Price]]</f>
        <v>103.392</v>
      </c>
      <c r="P2269" s="9">
        <f>(Table1[[#This Row],[Expiration Date]]-Table1[[#This Row],[Manufacturing Date]])/365</f>
        <v>0.42465753424657532</v>
      </c>
      <c r="Q2269" t="str">
        <f>IF(Table1[[#This Row],[Expiration Date]]-J2277&gt;12/31/2024,"not expired","expired")</f>
        <v>expired</v>
      </c>
      <c r="R2269">
        <f>Table1[[#This Row],[Discounted Price]]*0.95</f>
        <v>98.222399999999993</v>
      </c>
      <c r="S2269">
        <f>Table1[[#This Row],[Discounted Price]]*0.9</f>
        <v>93.052800000000005</v>
      </c>
      <c r="T2269">
        <f>Table1[[#This Row],[Discounted Price]]*0.8</f>
        <v>82.7136</v>
      </c>
      <c r="U2269">
        <f>Table1[[#This Row],[Price]]*0.52</f>
        <v>59.7376</v>
      </c>
      <c r="V2269">
        <f>(Table1[[#This Row],[Price]]-Table1[[#This Row],[Scrap value]])/2</f>
        <v>27.571199999999997</v>
      </c>
    </row>
    <row r="2270" spans="1:22" x14ac:dyDescent="0.25">
      <c r="A2270" t="s">
        <v>10843</v>
      </c>
      <c r="B2270" t="s">
        <v>15</v>
      </c>
      <c r="C2270" t="s">
        <v>47</v>
      </c>
      <c r="D2270" t="s">
        <v>10844</v>
      </c>
      <c r="E2270">
        <v>214.26</v>
      </c>
      <c r="F2270">
        <v>11</v>
      </c>
      <c r="G2270" t="s">
        <v>43729</v>
      </c>
      <c r="H2270" t="s">
        <v>7120</v>
      </c>
      <c r="I2270" s="1">
        <v>45000</v>
      </c>
      <c r="J2270" s="1">
        <v>46023</v>
      </c>
      <c r="K2270" t="s">
        <v>10845</v>
      </c>
      <c r="L2270" t="s">
        <v>10846</v>
      </c>
      <c r="M2270" t="s">
        <v>20</v>
      </c>
      <c r="N2270">
        <v>5</v>
      </c>
      <c r="O2270">
        <f>Table1[[#This Row],[Price]]-0.1*Table1[[#This Row],[Price]]</f>
        <v>192.834</v>
      </c>
      <c r="P2270" s="9">
        <f>(Table1[[#This Row],[Expiration Date]]-Table1[[#This Row],[Manufacturing Date]])/365</f>
        <v>2.8027397260273972</v>
      </c>
      <c r="Q2270" t="str">
        <f>IF(Table1[[#This Row],[Expiration Date]]-J2278&gt;12/31/2024,"not expired","expired")</f>
        <v>expired</v>
      </c>
      <c r="R2270">
        <f>Table1[[#This Row],[Discounted Price]]*0.95</f>
        <v>183.19229999999999</v>
      </c>
      <c r="S2270">
        <f>Table1[[#This Row],[Discounted Price]]*0.9</f>
        <v>173.5506</v>
      </c>
      <c r="T2270">
        <f>Table1[[#This Row],[Discounted Price]]*0.8</f>
        <v>154.2672</v>
      </c>
      <c r="U2270">
        <f>Table1[[#This Row],[Price]]*0.52</f>
        <v>111.4152</v>
      </c>
      <c r="V2270">
        <f>(Table1[[#This Row],[Price]]-Table1[[#This Row],[Scrap value]])/2</f>
        <v>51.422399999999996</v>
      </c>
    </row>
    <row r="2271" spans="1:22" x14ac:dyDescent="0.25">
      <c r="A2271" t="s">
        <v>10847</v>
      </c>
      <c r="B2271" t="s">
        <v>22</v>
      </c>
      <c r="C2271" t="s">
        <v>47</v>
      </c>
      <c r="D2271" t="s">
        <v>10848</v>
      </c>
      <c r="E2271">
        <v>413.66</v>
      </c>
      <c r="F2271">
        <v>20</v>
      </c>
      <c r="G2271" t="s">
        <v>43728</v>
      </c>
      <c r="H2271" t="s">
        <v>10849</v>
      </c>
      <c r="I2271" s="1">
        <v>45000</v>
      </c>
      <c r="J2271" s="1">
        <v>46023</v>
      </c>
      <c r="K2271" t="s">
        <v>10850</v>
      </c>
      <c r="L2271" t="s">
        <v>10851</v>
      </c>
      <c r="M2271" t="s">
        <v>45</v>
      </c>
      <c r="N2271">
        <v>4</v>
      </c>
      <c r="O2271">
        <f>Table1[[#This Row],[Price]]-0.1*Table1[[#This Row],[Price]]</f>
        <v>372.29400000000004</v>
      </c>
      <c r="P2271" s="9">
        <f>(Table1[[#This Row],[Expiration Date]]-Table1[[#This Row],[Manufacturing Date]])/365</f>
        <v>2.8027397260273972</v>
      </c>
      <c r="Q2271" t="str">
        <f>IF(Table1[[#This Row],[Expiration Date]]-J2279&gt;12/31/2024,"not expired","expired")</f>
        <v>expired</v>
      </c>
      <c r="R2271">
        <f>Table1[[#This Row],[Discounted Price]]*0.95</f>
        <v>353.67930000000001</v>
      </c>
      <c r="S2271">
        <f>Table1[[#This Row],[Discounted Price]]*0.9</f>
        <v>335.06460000000004</v>
      </c>
      <c r="T2271">
        <f>Table1[[#This Row],[Discounted Price]]*0.8</f>
        <v>297.83520000000004</v>
      </c>
      <c r="U2271">
        <f>Table1[[#This Row],[Price]]*0.52</f>
        <v>215.10320000000002</v>
      </c>
      <c r="V2271">
        <f>(Table1[[#This Row],[Price]]-Table1[[#This Row],[Scrap value]])/2</f>
        <v>99.278400000000005</v>
      </c>
    </row>
    <row r="2272" spans="1:22" x14ac:dyDescent="0.25">
      <c r="A2272" t="s">
        <v>10852</v>
      </c>
      <c r="B2272" t="s">
        <v>15</v>
      </c>
      <c r="C2272" t="s">
        <v>47</v>
      </c>
      <c r="D2272" t="s">
        <v>10853</v>
      </c>
      <c r="E2272">
        <v>58.68</v>
      </c>
      <c r="F2272">
        <v>57</v>
      </c>
      <c r="G2272" t="s">
        <v>43729</v>
      </c>
      <c r="H2272" t="s">
        <v>10854</v>
      </c>
      <c r="I2272" s="1">
        <v>45000</v>
      </c>
      <c r="J2272" s="1">
        <v>45658</v>
      </c>
      <c r="K2272" t="s">
        <v>10855</v>
      </c>
      <c r="L2272" t="s">
        <v>10856</v>
      </c>
      <c r="M2272" t="s">
        <v>45</v>
      </c>
      <c r="N2272">
        <v>5</v>
      </c>
      <c r="O2272">
        <f>Table1[[#This Row],[Price]]-0.1*Table1[[#This Row],[Price]]</f>
        <v>52.811999999999998</v>
      </c>
      <c r="P2272" s="9">
        <f>(Table1[[#This Row],[Expiration Date]]-Table1[[#This Row],[Manufacturing Date]])/365</f>
        <v>1.8027397260273972</v>
      </c>
      <c r="Q2272" t="str">
        <f>IF(Table1[[#This Row],[Expiration Date]]-J2280&gt;12/31/2024,"not expired","expired")</f>
        <v>expired</v>
      </c>
      <c r="R2272">
        <f>Table1[[#This Row],[Discounted Price]]*0.95</f>
        <v>50.171399999999998</v>
      </c>
      <c r="S2272">
        <f>Table1[[#This Row],[Discounted Price]]*0.9</f>
        <v>47.530799999999999</v>
      </c>
      <c r="T2272">
        <f>Table1[[#This Row],[Discounted Price]]*0.8</f>
        <v>42.249600000000001</v>
      </c>
      <c r="U2272">
        <f>Table1[[#This Row],[Price]]*0.52</f>
        <v>30.5136</v>
      </c>
      <c r="V2272">
        <f>(Table1[[#This Row],[Price]]-Table1[[#This Row],[Scrap value]])/2</f>
        <v>14.0832</v>
      </c>
    </row>
    <row r="2273" spans="1:22" x14ac:dyDescent="0.25">
      <c r="A2273" t="s">
        <v>10857</v>
      </c>
      <c r="B2273" t="s">
        <v>15</v>
      </c>
      <c r="C2273" t="s">
        <v>47</v>
      </c>
      <c r="D2273" t="s">
        <v>10858</v>
      </c>
      <c r="E2273">
        <v>407.57</v>
      </c>
      <c r="F2273">
        <v>82</v>
      </c>
      <c r="G2273" t="s">
        <v>43730</v>
      </c>
      <c r="H2273" t="s">
        <v>3061</v>
      </c>
      <c r="I2273" s="1">
        <v>44927</v>
      </c>
      <c r="J2273" s="1">
        <v>45658</v>
      </c>
      <c r="K2273" t="s">
        <v>10859</v>
      </c>
      <c r="L2273" t="s">
        <v>10860</v>
      </c>
      <c r="M2273" t="s">
        <v>27</v>
      </c>
      <c r="N2273">
        <v>2</v>
      </c>
      <c r="O2273">
        <f>Table1[[#This Row],[Price]]-0.1*Table1[[#This Row],[Price]]</f>
        <v>366.81299999999999</v>
      </c>
      <c r="P2273" s="9">
        <f>(Table1[[#This Row],[Expiration Date]]-Table1[[#This Row],[Manufacturing Date]])/365</f>
        <v>2.0027397260273974</v>
      </c>
      <c r="Q2273" t="str">
        <f>IF(Table1[[#This Row],[Expiration Date]]-J2281&gt;12/31/2024,"not expired","expired")</f>
        <v>not expired</v>
      </c>
      <c r="R2273">
        <f>Table1[[#This Row],[Discounted Price]]*0.95</f>
        <v>348.47234999999995</v>
      </c>
      <c r="S2273">
        <f>Table1[[#This Row],[Discounted Price]]*0.9</f>
        <v>330.13170000000002</v>
      </c>
      <c r="T2273">
        <f>Table1[[#This Row],[Discounted Price]]*0.8</f>
        <v>293.4504</v>
      </c>
      <c r="U2273">
        <f>Table1[[#This Row],[Price]]*0.52</f>
        <v>211.93639999999999</v>
      </c>
      <c r="V2273">
        <f>(Table1[[#This Row],[Price]]-Table1[[#This Row],[Scrap value]])/2</f>
        <v>97.816800000000001</v>
      </c>
    </row>
    <row r="2274" spans="1:22" x14ac:dyDescent="0.25">
      <c r="A2274" t="s">
        <v>10861</v>
      </c>
      <c r="B2274" t="s">
        <v>35</v>
      </c>
      <c r="C2274" t="s">
        <v>47</v>
      </c>
      <c r="D2274" t="s">
        <v>10862</v>
      </c>
      <c r="E2274">
        <v>294.83999999999997</v>
      </c>
      <c r="F2274">
        <v>80</v>
      </c>
      <c r="G2274" t="s">
        <v>43728</v>
      </c>
      <c r="H2274" t="s">
        <v>1548</v>
      </c>
      <c r="I2274" s="1">
        <v>44927</v>
      </c>
      <c r="J2274" s="1">
        <v>45658</v>
      </c>
      <c r="K2274" t="s">
        <v>10863</v>
      </c>
      <c r="L2274" t="s">
        <v>10864</v>
      </c>
      <c r="M2274" t="s">
        <v>20</v>
      </c>
      <c r="N2274">
        <v>4</v>
      </c>
      <c r="O2274">
        <f>Table1[[#This Row],[Price]]-0.1*Table1[[#This Row],[Price]]</f>
        <v>265.35599999999999</v>
      </c>
      <c r="P2274" s="9">
        <f>(Table1[[#This Row],[Expiration Date]]-Table1[[#This Row],[Manufacturing Date]])/365</f>
        <v>2.0027397260273974</v>
      </c>
      <c r="Q2274" t="str">
        <f>IF(Table1[[#This Row],[Expiration Date]]-J2282&gt;12/31/2024,"not expired","expired")</f>
        <v>not expired</v>
      </c>
      <c r="R2274">
        <f>Table1[[#This Row],[Discounted Price]]*0.95</f>
        <v>252.08819999999997</v>
      </c>
      <c r="S2274">
        <f>Table1[[#This Row],[Discounted Price]]*0.9</f>
        <v>238.82040000000001</v>
      </c>
      <c r="T2274">
        <f>Table1[[#This Row],[Discounted Price]]*0.8</f>
        <v>212.28480000000002</v>
      </c>
      <c r="U2274">
        <f>Table1[[#This Row],[Price]]*0.52</f>
        <v>153.3168</v>
      </c>
      <c r="V2274">
        <f>(Table1[[#This Row],[Price]]-Table1[[#This Row],[Scrap value]])/2</f>
        <v>70.761599999999987</v>
      </c>
    </row>
    <row r="2275" spans="1:22" x14ac:dyDescent="0.25">
      <c r="A2275" t="s">
        <v>10865</v>
      </c>
      <c r="B2275" t="s">
        <v>15</v>
      </c>
      <c r="C2275" t="s">
        <v>47</v>
      </c>
      <c r="D2275" t="s">
        <v>10866</v>
      </c>
      <c r="E2275">
        <v>284.3</v>
      </c>
      <c r="F2275">
        <v>38</v>
      </c>
      <c r="G2275" t="s">
        <v>43728</v>
      </c>
      <c r="H2275" t="s">
        <v>10867</v>
      </c>
      <c r="I2275" s="1">
        <v>44927</v>
      </c>
      <c r="J2275" s="1">
        <v>46023</v>
      </c>
      <c r="K2275" t="s">
        <v>10868</v>
      </c>
      <c r="L2275" t="s">
        <v>10869</v>
      </c>
      <c r="M2275" t="s">
        <v>27</v>
      </c>
      <c r="N2275">
        <v>1</v>
      </c>
      <c r="O2275">
        <f>Table1[[#This Row],[Price]]-0.1*Table1[[#This Row],[Price]]</f>
        <v>255.87</v>
      </c>
      <c r="P2275" s="9">
        <f>(Table1[[#This Row],[Expiration Date]]-Table1[[#This Row],[Manufacturing Date]])/365</f>
        <v>3.0027397260273974</v>
      </c>
      <c r="Q2275" t="str">
        <f>IF(Table1[[#This Row],[Expiration Date]]-J2283&gt;12/31/2024,"not expired","expired")</f>
        <v>not expired</v>
      </c>
      <c r="R2275">
        <f>Table1[[#This Row],[Discounted Price]]*0.95</f>
        <v>243.07649999999998</v>
      </c>
      <c r="S2275">
        <f>Table1[[#This Row],[Discounted Price]]*0.9</f>
        <v>230.28300000000002</v>
      </c>
      <c r="T2275">
        <f>Table1[[#This Row],[Discounted Price]]*0.8</f>
        <v>204.69600000000003</v>
      </c>
      <c r="U2275">
        <f>Table1[[#This Row],[Price]]*0.52</f>
        <v>147.83600000000001</v>
      </c>
      <c r="V2275">
        <f>(Table1[[#This Row],[Price]]-Table1[[#This Row],[Scrap value]])/2</f>
        <v>68.231999999999999</v>
      </c>
    </row>
    <row r="2276" spans="1:22" x14ac:dyDescent="0.25">
      <c r="A2276" t="s">
        <v>10870</v>
      </c>
      <c r="B2276" t="s">
        <v>29</v>
      </c>
      <c r="C2276" t="s">
        <v>47</v>
      </c>
      <c r="D2276" t="s">
        <v>10871</v>
      </c>
      <c r="E2276">
        <v>317.06</v>
      </c>
      <c r="F2276">
        <v>55</v>
      </c>
      <c r="G2276" t="s">
        <v>43728</v>
      </c>
      <c r="H2276" t="s">
        <v>10872</v>
      </c>
      <c r="I2276" s="1">
        <v>45137</v>
      </c>
      <c r="J2276" s="1">
        <v>45292</v>
      </c>
      <c r="K2276" t="s">
        <v>10873</v>
      </c>
      <c r="L2276" t="s">
        <v>10874</v>
      </c>
      <c r="M2276" t="s">
        <v>20</v>
      </c>
      <c r="N2276">
        <v>5</v>
      </c>
      <c r="O2276">
        <f>Table1[[#This Row],[Price]]-0.1*Table1[[#This Row],[Price]]</f>
        <v>285.35399999999998</v>
      </c>
      <c r="P2276" s="9">
        <f>(Table1[[#This Row],[Expiration Date]]-Table1[[#This Row],[Manufacturing Date]])/365</f>
        <v>0.42465753424657532</v>
      </c>
      <c r="Q2276" t="str">
        <f>IF(Table1[[#This Row],[Expiration Date]]-J2284&gt;12/31/2024,"not expired","expired")</f>
        <v>expired</v>
      </c>
      <c r="R2276">
        <f>Table1[[#This Row],[Discounted Price]]*0.95</f>
        <v>271.08629999999999</v>
      </c>
      <c r="S2276">
        <f>Table1[[#This Row],[Discounted Price]]*0.9</f>
        <v>256.8186</v>
      </c>
      <c r="T2276">
        <f>Table1[[#This Row],[Discounted Price]]*0.8</f>
        <v>228.28319999999999</v>
      </c>
      <c r="U2276">
        <f>Table1[[#This Row],[Price]]*0.52</f>
        <v>164.87120000000002</v>
      </c>
      <c r="V2276">
        <f>(Table1[[#This Row],[Price]]-Table1[[#This Row],[Scrap value]])/2</f>
        <v>76.094399999999993</v>
      </c>
    </row>
    <row r="2277" spans="1:22" x14ac:dyDescent="0.25">
      <c r="A2277" t="s">
        <v>10875</v>
      </c>
      <c r="B2277" t="s">
        <v>15</v>
      </c>
      <c r="C2277" t="s">
        <v>47</v>
      </c>
      <c r="D2277" t="s">
        <v>10876</v>
      </c>
      <c r="E2277">
        <v>291.33999999999997</v>
      </c>
      <c r="F2277">
        <v>60</v>
      </c>
      <c r="G2277" t="s">
        <v>43729</v>
      </c>
      <c r="H2277" t="s">
        <v>10877</v>
      </c>
      <c r="I2277" s="1">
        <v>44927</v>
      </c>
      <c r="J2277" s="1">
        <v>45292</v>
      </c>
      <c r="K2277" t="s">
        <v>10878</v>
      </c>
      <c r="L2277" t="s">
        <v>10879</v>
      </c>
      <c r="M2277" t="s">
        <v>20</v>
      </c>
      <c r="N2277">
        <v>3</v>
      </c>
      <c r="O2277">
        <f>Table1[[#This Row],[Price]]-0.1*Table1[[#This Row],[Price]]</f>
        <v>262.20599999999996</v>
      </c>
      <c r="P2277" s="9">
        <f>(Table1[[#This Row],[Expiration Date]]-Table1[[#This Row],[Manufacturing Date]])/365</f>
        <v>1</v>
      </c>
      <c r="Q2277" t="str">
        <f>IF(Table1[[#This Row],[Expiration Date]]-J2285&gt;12/31/2024,"not expired","expired")</f>
        <v>expired</v>
      </c>
      <c r="R2277">
        <f>Table1[[#This Row],[Discounted Price]]*0.95</f>
        <v>249.09569999999994</v>
      </c>
      <c r="S2277">
        <f>Table1[[#This Row],[Discounted Price]]*0.9</f>
        <v>235.98539999999997</v>
      </c>
      <c r="T2277">
        <f>Table1[[#This Row],[Discounted Price]]*0.8</f>
        <v>209.76479999999998</v>
      </c>
      <c r="U2277">
        <f>Table1[[#This Row],[Price]]*0.52</f>
        <v>151.49679999999998</v>
      </c>
      <c r="V2277">
        <f>(Table1[[#This Row],[Price]]-Table1[[#This Row],[Scrap value]])/2</f>
        <v>69.921599999999998</v>
      </c>
    </row>
    <row r="2278" spans="1:22" x14ac:dyDescent="0.25">
      <c r="A2278" t="s">
        <v>10880</v>
      </c>
      <c r="B2278" t="s">
        <v>15</v>
      </c>
      <c r="C2278" t="s">
        <v>47</v>
      </c>
      <c r="D2278" t="s">
        <v>10881</v>
      </c>
      <c r="E2278">
        <v>423.72</v>
      </c>
      <c r="F2278">
        <v>41</v>
      </c>
      <c r="G2278" t="s">
        <v>43728</v>
      </c>
      <c r="H2278" t="s">
        <v>10882</v>
      </c>
      <c r="I2278" s="1">
        <v>44927</v>
      </c>
      <c r="J2278" s="1">
        <v>46023</v>
      </c>
      <c r="K2278" t="s">
        <v>10883</v>
      </c>
      <c r="L2278" t="s">
        <v>10884</v>
      </c>
      <c r="M2278" t="s">
        <v>27</v>
      </c>
      <c r="N2278">
        <v>1</v>
      </c>
      <c r="O2278">
        <f>Table1[[#This Row],[Price]]-0.1*Table1[[#This Row],[Price]]</f>
        <v>381.34800000000001</v>
      </c>
      <c r="P2278" s="9">
        <f>(Table1[[#This Row],[Expiration Date]]-Table1[[#This Row],[Manufacturing Date]])/365</f>
        <v>3.0027397260273974</v>
      </c>
      <c r="Q2278" t="str">
        <f>IF(Table1[[#This Row],[Expiration Date]]-J2286&gt;12/31/2024,"not expired","expired")</f>
        <v>expired</v>
      </c>
      <c r="R2278">
        <f>Table1[[#This Row],[Discounted Price]]*0.95</f>
        <v>362.28059999999999</v>
      </c>
      <c r="S2278">
        <f>Table1[[#This Row],[Discounted Price]]*0.9</f>
        <v>343.21320000000003</v>
      </c>
      <c r="T2278">
        <f>Table1[[#This Row],[Discounted Price]]*0.8</f>
        <v>305.07840000000004</v>
      </c>
      <c r="U2278">
        <f>Table1[[#This Row],[Price]]*0.52</f>
        <v>220.33440000000002</v>
      </c>
      <c r="V2278">
        <f>(Table1[[#This Row],[Price]]-Table1[[#This Row],[Scrap value]])/2</f>
        <v>101.69280000000001</v>
      </c>
    </row>
    <row r="2279" spans="1:22" x14ac:dyDescent="0.25">
      <c r="A2279" t="s">
        <v>10885</v>
      </c>
      <c r="B2279" t="s">
        <v>15</v>
      </c>
      <c r="C2279" t="s">
        <v>47</v>
      </c>
      <c r="D2279" t="s">
        <v>10886</v>
      </c>
      <c r="E2279">
        <v>115.5</v>
      </c>
      <c r="F2279">
        <v>79</v>
      </c>
      <c r="G2279" t="s">
        <v>43729</v>
      </c>
      <c r="H2279" t="s">
        <v>10887</v>
      </c>
      <c r="I2279" s="1">
        <v>45137</v>
      </c>
      <c r="J2279" s="1">
        <v>46023</v>
      </c>
      <c r="K2279" t="s">
        <v>10888</v>
      </c>
      <c r="L2279" t="s">
        <v>10889</v>
      </c>
      <c r="M2279" t="s">
        <v>20</v>
      </c>
      <c r="N2279">
        <v>1</v>
      </c>
      <c r="O2279">
        <f>Table1[[#This Row],[Price]]-0.1*Table1[[#This Row],[Price]]</f>
        <v>103.95</v>
      </c>
      <c r="P2279" s="9">
        <f>(Table1[[#This Row],[Expiration Date]]-Table1[[#This Row],[Manufacturing Date]])/365</f>
        <v>2.4273972602739726</v>
      </c>
      <c r="Q2279" t="str">
        <f>IF(Table1[[#This Row],[Expiration Date]]-J2287&gt;12/31/2024,"not expired","expired")</f>
        <v>not expired</v>
      </c>
      <c r="R2279">
        <f>Table1[[#This Row],[Discounted Price]]*0.95</f>
        <v>98.752499999999998</v>
      </c>
      <c r="S2279">
        <f>Table1[[#This Row],[Discounted Price]]*0.9</f>
        <v>93.555000000000007</v>
      </c>
      <c r="T2279">
        <f>Table1[[#This Row],[Discounted Price]]*0.8</f>
        <v>83.160000000000011</v>
      </c>
      <c r="U2279">
        <f>Table1[[#This Row],[Price]]*0.52</f>
        <v>60.06</v>
      </c>
      <c r="V2279">
        <f>(Table1[[#This Row],[Price]]-Table1[[#This Row],[Scrap value]])/2</f>
        <v>27.72</v>
      </c>
    </row>
    <row r="2280" spans="1:22" x14ac:dyDescent="0.25">
      <c r="A2280" t="s">
        <v>10890</v>
      </c>
      <c r="B2280" t="s">
        <v>35</v>
      </c>
      <c r="C2280" t="s">
        <v>47</v>
      </c>
      <c r="D2280" t="s">
        <v>10891</v>
      </c>
      <c r="E2280">
        <v>470.06</v>
      </c>
      <c r="F2280">
        <v>17</v>
      </c>
      <c r="G2280" t="s">
        <v>43728</v>
      </c>
      <c r="H2280" t="s">
        <v>10892</v>
      </c>
      <c r="I2280" s="1">
        <v>44927</v>
      </c>
      <c r="J2280" s="1">
        <v>45658</v>
      </c>
      <c r="K2280" t="s">
        <v>10893</v>
      </c>
      <c r="L2280" t="s">
        <v>10894</v>
      </c>
      <c r="M2280" t="s">
        <v>45</v>
      </c>
      <c r="N2280">
        <v>2</v>
      </c>
      <c r="O2280">
        <f>Table1[[#This Row],[Price]]-0.1*Table1[[#This Row],[Price]]</f>
        <v>423.05399999999997</v>
      </c>
      <c r="P2280" s="9">
        <f>(Table1[[#This Row],[Expiration Date]]-Table1[[#This Row],[Manufacturing Date]])/365</f>
        <v>2.0027397260273974</v>
      </c>
      <c r="Q2280" t="str">
        <f>IF(Table1[[#This Row],[Expiration Date]]-J2288&gt;12/31/2024,"not expired","expired")</f>
        <v>not expired</v>
      </c>
      <c r="R2280">
        <f>Table1[[#This Row],[Discounted Price]]*0.95</f>
        <v>401.90129999999994</v>
      </c>
      <c r="S2280">
        <f>Table1[[#This Row],[Discounted Price]]*0.9</f>
        <v>380.74860000000001</v>
      </c>
      <c r="T2280">
        <f>Table1[[#This Row],[Discounted Price]]*0.8</f>
        <v>338.44319999999999</v>
      </c>
      <c r="U2280">
        <f>Table1[[#This Row],[Price]]*0.52</f>
        <v>244.43120000000002</v>
      </c>
      <c r="V2280">
        <f>(Table1[[#This Row],[Price]]-Table1[[#This Row],[Scrap value]])/2</f>
        <v>112.81439999999999</v>
      </c>
    </row>
    <row r="2281" spans="1:22" x14ac:dyDescent="0.25">
      <c r="A2281" t="s">
        <v>10895</v>
      </c>
      <c r="B2281" t="s">
        <v>15</v>
      </c>
      <c r="C2281" t="s">
        <v>47</v>
      </c>
      <c r="D2281" t="s">
        <v>10896</v>
      </c>
      <c r="E2281">
        <v>258.82</v>
      </c>
      <c r="F2281">
        <v>14</v>
      </c>
      <c r="G2281" t="s">
        <v>43728</v>
      </c>
      <c r="H2281" t="s">
        <v>2462</v>
      </c>
      <c r="I2281" s="1">
        <v>44927</v>
      </c>
      <c r="J2281" s="1">
        <v>45292</v>
      </c>
      <c r="K2281" t="s">
        <v>10897</v>
      </c>
      <c r="L2281" t="s">
        <v>10898</v>
      </c>
      <c r="M2281" t="s">
        <v>27</v>
      </c>
      <c r="N2281">
        <v>4</v>
      </c>
      <c r="O2281">
        <f>Table1[[#This Row],[Price]]-0.1*Table1[[#This Row],[Price]]</f>
        <v>232.93799999999999</v>
      </c>
      <c r="P2281" s="9">
        <f>(Table1[[#This Row],[Expiration Date]]-Table1[[#This Row],[Manufacturing Date]])/365</f>
        <v>1</v>
      </c>
      <c r="Q2281" t="str">
        <f>IF(Table1[[#This Row],[Expiration Date]]-J2289&gt;12/31/2024,"not expired","expired")</f>
        <v>expired</v>
      </c>
      <c r="R2281">
        <f>Table1[[#This Row],[Discounted Price]]*0.95</f>
        <v>221.29109999999997</v>
      </c>
      <c r="S2281">
        <f>Table1[[#This Row],[Discounted Price]]*0.9</f>
        <v>209.64419999999998</v>
      </c>
      <c r="T2281">
        <f>Table1[[#This Row],[Discounted Price]]*0.8</f>
        <v>186.35040000000001</v>
      </c>
      <c r="U2281">
        <f>Table1[[#This Row],[Price]]*0.52</f>
        <v>134.5864</v>
      </c>
      <c r="V2281">
        <f>(Table1[[#This Row],[Price]]-Table1[[#This Row],[Scrap value]])/2</f>
        <v>62.116799999999998</v>
      </c>
    </row>
    <row r="2282" spans="1:22" x14ac:dyDescent="0.25">
      <c r="A2282" t="s">
        <v>10899</v>
      </c>
      <c r="B2282" t="s">
        <v>15</v>
      </c>
      <c r="C2282" t="s">
        <v>47</v>
      </c>
      <c r="D2282" t="s">
        <v>10900</v>
      </c>
      <c r="E2282">
        <v>271.35000000000002</v>
      </c>
      <c r="F2282">
        <v>10</v>
      </c>
      <c r="G2282" t="s">
        <v>43730</v>
      </c>
      <c r="H2282" t="s">
        <v>10901</v>
      </c>
      <c r="I2282" s="1">
        <v>45000</v>
      </c>
      <c r="J2282" s="1">
        <v>45292</v>
      </c>
      <c r="K2282" t="s">
        <v>10902</v>
      </c>
      <c r="L2282" t="s">
        <v>10903</v>
      </c>
      <c r="M2282" t="s">
        <v>45</v>
      </c>
      <c r="N2282">
        <v>2</v>
      </c>
      <c r="O2282">
        <f>Table1[[#This Row],[Price]]-0.1*Table1[[#This Row],[Price]]</f>
        <v>244.21500000000003</v>
      </c>
      <c r="P2282" s="9">
        <f>(Table1[[#This Row],[Expiration Date]]-Table1[[#This Row],[Manufacturing Date]])/365</f>
        <v>0.8</v>
      </c>
      <c r="Q2282" t="str">
        <f>IF(Table1[[#This Row],[Expiration Date]]-J2290&gt;12/31/2024,"not expired","expired")</f>
        <v>expired</v>
      </c>
      <c r="R2282">
        <f>Table1[[#This Row],[Discounted Price]]*0.95</f>
        <v>232.00425000000001</v>
      </c>
      <c r="S2282">
        <f>Table1[[#This Row],[Discounted Price]]*0.9</f>
        <v>219.79350000000002</v>
      </c>
      <c r="T2282">
        <f>Table1[[#This Row],[Discounted Price]]*0.8</f>
        <v>195.37200000000004</v>
      </c>
      <c r="U2282">
        <f>Table1[[#This Row],[Price]]*0.52</f>
        <v>141.102</v>
      </c>
      <c r="V2282">
        <f>(Table1[[#This Row],[Price]]-Table1[[#This Row],[Scrap value]])/2</f>
        <v>65.124000000000009</v>
      </c>
    </row>
    <row r="2283" spans="1:22" x14ac:dyDescent="0.25">
      <c r="A2283" t="s">
        <v>10904</v>
      </c>
      <c r="B2283" t="s">
        <v>22</v>
      </c>
      <c r="C2283" t="s">
        <v>47</v>
      </c>
      <c r="D2283" t="s">
        <v>10905</v>
      </c>
      <c r="E2283">
        <v>454.51</v>
      </c>
      <c r="F2283">
        <v>100</v>
      </c>
      <c r="G2283" t="s">
        <v>43730</v>
      </c>
      <c r="H2283" t="s">
        <v>10906</v>
      </c>
      <c r="I2283" s="1">
        <v>44927</v>
      </c>
      <c r="J2283" s="1">
        <v>45292</v>
      </c>
      <c r="K2283" t="s">
        <v>10907</v>
      </c>
      <c r="L2283" t="s">
        <v>10908</v>
      </c>
      <c r="M2283" t="s">
        <v>45</v>
      </c>
      <c r="N2283">
        <v>4</v>
      </c>
      <c r="O2283">
        <f>Table1[[#This Row],[Price]]-0.1*Table1[[#This Row],[Price]]</f>
        <v>409.05899999999997</v>
      </c>
      <c r="P2283" s="9">
        <f>(Table1[[#This Row],[Expiration Date]]-Table1[[#This Row],[Manufacturing Date]])/365</f>
        <v>1</v>
      </c>
      <c r="Q2283" t="str">
        <f>IF(Table1[[#This Row],[Expiration Date]]-J2291&gt;12/31/2024,"not expired","expired")</f>
        <v>expired</v>
      </c>
      <c r="R2283">
        <f>Table1[[#This Row],[Discounted Price]]*0.95</f>
        <v>388.60604999999993</v>
      </c>
      <c r="S2283">
        <f>Table1[[#This Row],[Discounted Price]]*0.9</f>
        <v>368.15309999999999</v>
      </c>
      <c r="T2283">
        <f>Table1[[#This Row],[Discounted Price]]*0.8</f>
        <v>327.24720000000002</v>
      </c>
      <c r="U2283">
        <f>Table1[[#This Row],[Price]]*0.52</f>
        <v>236.34520000000001</v>
      </c>
      <c r="V2283">
        <f>(Table1[[#This Row],[Price]]-Table1[[#This Row],[Scrap value]])/2</f>
        <v>109.08239999999999</v>
      </c>
    </row>
    <row r="2284" spans="1:22" x14ac:dyDescent="0.25">
      <c r="A2284" t="s">
        <v>10909</v>
      </c>
      <c r="B2284" t="s">
        <v>22</v>
      </c>
      <c r="C2284" t="s">
        <v>47</v>
      </c>
      <c r="D2284" t="s">
        <v>10910</v>
      </c>
      <c r="E2284">
        <v>103.22</v>
      </c>
      <c r="F2284">
        <v>56</v>
      </c>
      <c r="G2284" t="s">
        <v>43729</v>
      </c>
      <c r="H2284" t="s">
        <v>10911</v>
      </c>
      <c r="I2284" s="1">
        <v>45137</v>
      </c>
      <c r="J2284" s="1">
        <v>45292</v>
      </c>
      <c r="K2284" t="s">
        <v>10912</v>
      </c>
      <c r="L2284" t="s">
        <v>10913</v>
      </c>
      <c r="M2284" t="s">
        <v>27</v>
      </c>
      <c r="N2284">
        <v>1</v>
      </c>
      <c r="O2284">
        <f>Table1[[#This Row],[Price]]-0.1*Table1[[#This Row],[Price]]</f>
        <v>92.897999999999996</v>
      </c>
      <c r="P2284" s="9">
        <f>(Table1[[#This Row],[Expiration Date]]-Table1[[#This Row],[Manufacturing Date]])/365</f>
        <v>0.42465753424657532</v>
      </c>
      <c r="Q2284" t="str">
        <f>IF(Table1[[#This Row],[Expiration Date]]-J2292&gt;12/31/2024,"not expired","expired")</f>
        <v>expired</v>
      </c>
      <c r="R2284">
        <f>Table1[[#This Row],[Discounted Price]]*0.95</f>
        <v>88.253099999999989</v>
      </c>
      <c r="S2284">
        <f>Table1[[#This Row],[Discounted Price]]*0.9</f>
        <v>83.608199999999997</v>
      </c>
      <c r="T2284">
        <f>Table1[[#This Row],[Discounted Price]]*0.8</f>
        <v>74.318399999999997</v>
      </c>
      <c r="U2284">
        <f>Table1[[#This Row],[Price]]*0.52</f>
        <v>53.674399999999999</v>
      </c>
      <c r="V2284">
        <f>(Table1[[#This Row],[Price]]-Table1[[#This Row],[Scrap value]])/2</f>
        <v>24.7728</v>
      </c>
    </row>
    <row r="2285" spans="1:22" x14ac:dyDescent="0.25">
      <c r="A2285" t="s">
        <v>10914</v>
      </c>
      <c r="B2285" t="s">
        <v>35</v>
      </c>
      <c r="C2285" t="s">
        <v>47</v>
      </c>
      <c r="D2285" t="s">
        <v>10915</v>
      </c>
      <c r="E2285">
        <v>127</v>
      </c>
      <c r="F2285">
        <v>40</v>
      </c>
      <c r="G2285" t="s">
        <v>43730</v>
      </c>
      <c r="H2285" t="s">
        <v>10916</v>
      </c>
      <c r="I2285" s="1">
        <v>45000</v>
      </c>
      <c r="J2285" s="1">
        <v>46023</v>
      </c>
      <c r="K2285" t="s">
        <v>10917</v>
      </c>
      <c r="L2285" t="s">
        <v>10918</v>
      </c>
      <c r="M2285" t="s">
        <v>27</v>
      </c>
      <c r="N2285">
        <v>4</v>
      </c>
      <c r="O2285">
        <f>Table1[[#This Row],[Price]]-0.1*Table1[[#This Row],[Price]]</f>
        <v>114.3</v>
      </c>
      <c r="P2285" s="9">
        <f>(Table1[[#This Row],[Expiration Date]]-Table1[[#This Row],[Manufacturing Date]])/365</f>
        <v>2.8027397260273972</v>
      </c>
      <c r="Q2285" t="str">
        <f>IF(Table1[[#This Row],[Expiration Date]]-J2293&gt;12/31/2024,"not expired","expired")</f>
        <v>expired</v>
      </c>
      <c r="R2285">
        <f>Table1[[#This Row],[Discounted Price]]*0.95</f>
        <v>108.58499999999999</v>
      </c>
      <c r="S2285">
        <f>Table1[[#This Row],[Discounted Price]]*0.9</f>
        <v>102.87</v>
      </c>
      <c r="T2285">
        <f>Table1[[#This Row],[Discounted Price]]*0.8</f>
        <v>91.44</v>
      </c>
      <c r="U2285">
        <f>Table1[[#This Row],[Price]]*0.52</f>
        <v>66.040000000000006</v>
      </c>
      <c r="V2285">
        <f>(Table1[[#This Row],[Price]]-Table1[[#This Row],[Scrap value]])/2</f>
        <v>30.479999999999997</v>
      </c>
    </row>
    <row r="2286" spans="1:22" x14ac:dyDescent="0.25">
      <c r="A2286" t="s">
        <v>10919</v>
      </c>
      <c r="B2286" t="s">
        <v>35</v>
      </c>
      <c r="C2286" t="s">
        <v>47</v>
      </c>
      <c r="D2286" t="s">
        <v>10920</v>
      </c>
      <c r="E2286">
        <v>446.57</v>
      </c>
      <c r="F2286">
        <v>80</v>
      </c>
      <c r="G2286" t="s">
        <v>43729</v>
      </c>
      <c r="H2286" t="s">
        <v>2845</v>
      </c>
      <c r="I2286" s="1">
        <v>44927</v>
      </c>
      <c r="J2286" s="1">
        <v>46023</v>
      </c>
      <c r="K2286" t="s">
        <v>10921</v>
      </c>
      <c r="L2286" t="s">
        <v>10922</v>
      </c>
      <c r="M2286" t="s">
        <v>27</v>
      </c>
      <c r="N2286">
        <v>1</v>
      </c>
      <c r="O2286">
        <f>Table1[[#This Row],[Price]]-0.1*Table1[[#This Row],[Price]]</f>
        <v>401.91300000000001</v>
      </c>
      <c r="P2286" s="9">
        <f>(Table1[[#This Row],[Expiration Date]]-Table1[[#This Row],[Manufacturing Date]])/365</f>
        <v>3.0027397260273974</v>
      </c>
      <c r="Q2286" t="str">
        <f>IF(Table1[[#This Row],[Expiration Date]]-J2294&gt;12/31/2024,"not expired","expired")</f>
        <v>not expired</v>
      </c>
      <c r="R2286">
        <f>Table1[[#This Row],[Discounted Price]]*0.95</f>
        <v>381.81734999999998</v>
      </c>
      <c r="S2286">
        <f>Table1[[#This Row],[Discounted Price]]*0.9</f>
        <v>361.7217</v>
      </c>
      <c r="T2286">
        <f>Table1[[#This Row],[Discounted Price]]*0.8</f>
        <v>321.53040000000004</v>
      </c>
      <c r="U2286">
        <f>Table1[[#This Row],[Price]]*0.52</f>
        <v>232.21639999999999</v>
      </c>
      <c r="V2286">
        <f>(Table1[[#This Row],[Price]]-Table1[[#This Row],[Scrap value]])/2</f>
        <v>107.1768</v>
      </c>
    </row>
    <row r="2287" spans="1:22" x14ac:dyDescent="0.25">
      <c r="A2287" t="s">
        <v>10923</v>
      </c>
      <c r="B2287" t="s">
        <v>35</v>
      </c>
      <c r="C2287" t="s">
        <v>47</v>
      </c>
      <c r="D2287" t="s">
        <v>10924</v>
      </c>
      <c r="E2287">
        <v>187.48</v>
      </c>
      <c r="F2287">
        <v>29</v>
      </c>
      <c r="G2287" t="s">
        <v>43730</v>
      </c>
      <c r="H2287" t="s">
        <v>10925</v>
      </c>
      <c r="I2287" s="1">
        <v>44927</v>
      </c>
      <c r="J2287" s="1">
        <v>45658</v>
      </c>
      <c r="K2287" t="s">
        <v>10926</v>
      </c>
      <c r="L2287" t="s">
        <v>10927</v>
      </c>
      <c r="M2287" t="s">
        <v>20</v>
      </c>
      <c r="N2287">
        <v>5</v>
      </c>
      <c r="O2287">
        <f>Table1[[#This Row],[Price]]-0.1*Table1[[#This Row],[Price]]</f>
        <v>168.732</v>
      </c>
      <c r="P2287" s="9">
        <f>(Table1[[#This Row],[Expiration Date]]-Table1[[#This Row],[Manufacturing Date]])/365</f>
        <v>2.0027397260273974</v>
      </c>
      <c r="Q2287" t="str">
        <f>IF(Table1[[#This Row],[Expiration Date]]-J2295&gt;12/31/2024,"not expired","expired")</f>
        <v>expired</v>
      </c>
      <c r="R2287">
        <f>Table1[[#This Row],[Discounted Price]]*0.95</f>
        <v>160.2954</v>
      </c>
      <c r="S2287">
        <f>Table1[[#This Row],[Discounted Price]]*0.9</f>
        <v>151.8588</v>
      </c>
      <c r="T2287">
        <f>Table1[[#This Row],[Discounted Price]]*0.8</f>
        <v>134.98560000000001</v>
      </c>
      <c r="U2287">
        <f>Table1[[#This Row],[Price]]*0.52</f>
        <v>97.489599999999996</v>
      </c>
      <c r="V2287">
        <f>(Table1[[#This Row],[Price]]-Table1[[#This Row],[Scrap value]])/2</f>
        <v>44.995199999999997</v>
      </c>
    </row>
    <row r="2288" spans="1:22" x14ac:dyDescent="0.25">
      <c r="A2288" t="s">
        <v>10928</v>
      </c>
      <c r="B2288" t="s">
        <v>22</v>
      </c>
      <c r="C2288" t="s">
        <v>47</v>
      </c>
      <c r="D2288" t="s">
        <v>10929</v>
      </c>
      <c r="E2288">
        <v>160.24</v>
      </c>
      <c r="F2288">
        <v>56</v>
      </c>
      <c r="G2288" t="s">
        <v>43729</v>
      </c>
      <c r="H2288" t="s">
        <v>7204</v>
      </c>
      <c r="I2288" s="1">
        <v>45000</v>
      </c>
      <c r="J2288" s="1">
        <v>45292</v>
      </c>
      <c r="K2288" t="s">
        <v>10930</v>
      </c>
      <c r="L2288" t="s">
        <v>10931</v>
      </c>
      <c r="M2288" t="s">
        <v>20</v>
      </c>
      <c r="N2288">
        <v>5</v>
      </c>
      <c r="O2288">
        <f>Table1[[#This Row],[Price]]-0.1*Table1[[#This Row],[Price]]</f>
        <v>144.21600000000001</v>
      </c>
      <c r="P2288" s="9">
        <f>(Table1[[#This Row],[Expiration Date]]-Table1[[#This Row],[Manufacturing Date]])/365</f>
        <v>0.8</v>
      </c>
      <c r="Q2288" t="str">
        <f>IF(Table1[[#This Row],[Expiration Date]]-J2296&gt;12/31/2024,"not expired","expired")</f>
        <v>expired</v>
      </c>
      <c r="R2288">
        <f>Table1[[#This Row],[Discounted Price]]*0.95</f>
        <v>137.0052</v>
      </c>
      <c r="S2288">
        <f>Table1[[#This Row],[Discounted Price]]*0.9</f>
        <v>129.79440000000002</v>
      </c>
      <c r="T2288">
        <f>Table1[[#This Row],[Discounted Price]]*0.8</f>
        <v>115.37280000000001</v>
      </c>
      <c r="U2288">
        <f>Table1[[#This Row],[Price]]*0.52</f>
        <v>83.32480000000001</v>
      </c>
      <c r="V2288">
        <f>(Table1[[#This Row],[Price]]-Table1[[#This Row],[Scrap value]])/2</f>
        <v>38.457599999999999</v>
      </c>
    </row>
    <row r="2289" spans="1:22" x14ac:dyDescent="0.25">
      <c r="A2289" t="s">
        <v>10932</v>
      </c>
      <c r="B2289" t="s">
        <v>22</v>
      </c>
      <c r="C2289" t="s">
        <v>47</v>
      </c>
      <c r="D2289" t="s">
        <v>10933</v>
      </c>
      <c r="E2289">
        <v>174.62</v>
      </c>
      <c r="F2289">
        <v>90</v>
      </c>
      <c r="G2289" t="s">
        <v>43729</v>
      </c>
      <c r="H2289" t="s">
        <v>10934</v>
      </c>
      <c r="I2289" s="1">
        <v>44927</v>
      </c>
      <c r="J2289" s="1">
        <v>45292</v>
      </c>
      <c r="K2289" t="s">
        <v>10935</v>
      </c>
      <c r="L2289" t="s">
        <v>10936</v>
      </c>
      <c r="M2289" t="s">
        <v>27</v>
      </c>
      <c r="N2289">
        <v>5</v>
      </c>
      <c r="O2289">
        <f>Table1[[#This Row],[Price]]-0.1*Table1[[#This Row],[Price]]</f>
        <v>157.15800000000002</v>
      </c>
      <c r="P2289" s="9">
        <f>(Table1[[#This Row],[Expiration Date]]-Table1[[#This Row],[Manufacturing Date]])/365</f>
        <v>1</v>
      </c>
      <c r="Q2289" t="str">
        <f>IF(Table1[[#This Row],[Expiration Date]]-J2297&gt;12/31/2024,"not expired","expired")</f>
        <v>expired</v>
      </c>
      <c r="R2289">
        <f>Table1[[#This Row],[Discounted Price]]*0.95</f>
        <v>149.30010000000001</v>
      </c>
      <c r="S2289">
        <f>Table1[[#This Row],[Discounted Price]]*0.9</f>
        <v>141.44220000000001</v>
      </c>
      <c r="T2289">
        <f>Table1[[#This Row],[Discounted Price]]*0.8</f>
        <v>125.72640000000001</v>
      </c>
      <c r="U2289">
        <f>Table1[[#This Row],[Price]]*0.52</f>
        <v>90.802400000000006</v>
      </c>
      <c r="V2289">
        <f>(Table1[[#This Row],[Price]]-Table1[[#This Row],[Scrap value]])/2</f>
        <v>41.908799999999999</v>
      </c>
    </row>
    <row r="2290" spans="1:22" x14ac:dyDescent="0.25">
      <c r="A2290" t="s">
        <v>10937</v>
      </c>
      <c r="B2290" t="s">
        <v>29</v>
      </c>
      <c r="C2290" t="s">
        <v>47</v>
      </c>
      <c r="D2290" t="s">
        <v>10938</v>
      </c>
      <c r="E2290">
        <v>175.66</v>
      </c>
      <c r="F2290">
        <v>92</v>
      </c>
      <c r="G2290" t="s">
        <v>43729</v>
      </c>
      <c r="H2290" t="s">
        <v>5085</v>
      </c>
      <c r="I2290" s="1">
        <v>45000</v>
      </c>
      <c r="J2290" s="1">
        <v>46023</v>
      </c>
      <c r="K2290" t="s">
        <v>10939</v>
      </c>
      <c r="L2290" t="s">
        <v>10940</v>
      </c>
      <c r="M2290" t="s">
        <v>20</v>
      </c>
      <c r="N2290">
        <v>1</v>
      </c>
      <c r="O2290">
        <f>Table1[[#This Row],[Price]]-0.1*Table1[[#This Row],[Price]]</f>
        <v>158.09399999999999</v>
      </c>
      <c r="P2290" s="9">
        <f>(Table1[[#This Row],[Expiration Date]]-Table1[[#This Row],[Manufacturing Date]])/365</f>
        <v>2.8027397260273972</v>
      </c>
      <c r="Q2290" t="str">
        <f>IF(Table1[[#This Row],[Expiration Date]]-J2298&gt;12/31/2024,"not expired","expired")</f>
        <v>expired</v>
      </c>
      <c r="R2290">
        <f>Table1[[#This Row],[Discounted Price]]*0.95</f>
        <v>150.18929999999997</v>
      </c>
      <c r="S2290">
        <f>Table1[[#This Row],[Discounted Price]]*0.9</f>
        <v>142.28460000000001</v>
      </c>
      <c r="T2290">
        <f>Table1[[#This Row],[Discounted Price]]*0.8</f>
        <v>126.4752</v>
      </c>
      <c r="U2290">
        <f>Table1[[#This Row],[Price]]*0.52</f>
        <v>91.343199999999996</v>
      </c>
      <c r="V2290">
        <f>(Table1[[#This Row],[Price]]-Table1[[#This Row],[Scrap value]])/2</f>
        <v>42.1584</v>
      </c>
    </row>
    <row r="2291" spans="1:22" x14ac:dyDescent="0.25">
      <c r="A2291" t="s">
        <v>10941</v>
      </c>
      <c r="B2291" t="s">
        <v>29</v>
      </c>
      <c r="C2291" t="s">
        <v>47</v>
      </c>
      <c r="D2291" t="s">
        <v>10942</v>
      </c>
      <c r="E2291">
        <v>303.25</v>
      </c>
      <c r="F2291">
        <v>84</v>
      </c>
      <c r="G2291" t="s">
        <v>43728</v>
      </c>
      <c r="H2291" t="s">
        <v>10943</v>
      </c>
      <c r="I2291" s="1">
        <v>44927</v>
      </c>
      <c r="J2291" s="1">
        <v>46023</v>
      </c>
      <c r="K2291" t="s">
        <v>10944</v>
      </c>
      <c r="L2291" t="s">
        <v>10945</v>
      </c>
      <c r="M2291" t="s">
        <v>20</v>
      </c>
      <c r="N2291">
        <v>5</v>
      </c>
      <c r="O2291">
        <f>Table1[[#This Row],[Price]]-0.1*Table1[[#This Row],[Price]]</f>
        <v>272.92500000000001</v>
      </c>
      <c r="P2291" s="9">
        <f>(Table1[[#This Row],[Expiration Date]]-Table1[[#This Row],[Manufacturing Date]])/365</f>
        <v>3.0027397260273974</v>
      </c>
      <c r="Q2291" t="str">
        <f>IF(Table1[[#This Row],[Expiration Date]]-J2299&gt;12/31/2024,"not expired","expired")</f>
        <v>not expired</v>
      </c>
      <c r="R2291">
        <f>Table1[[#This Row],[Discounted Price]]*0.95</f>
        <v>259.27875</v>
      </c>
      <c r="S2291">
        <f>Table1[[#This Row],[Discounted Price]]*0.9</f>
        <v>245.63250000000002</v>
      </c>
      <c r="T2291">
        <f>Table1[[#This Row],[Discounted Price]]*0.8</f>
        <v>218.34000000000003</v>
      </c>
      <c r="U2291">
        <f>Table1[[#This Row],[Price]]*0.52</f>
        <v>157.69</v>
      </c>
      <c r="V2291">
        <f>(Table1[[#This Row],[Price]]-Table1[[#This Row],[Scrap value]])/2</f>
        <v>72.78</v>
      </c>
    </row>
    <row r="2292" spans="1:22" x14ac:dyDescent="0.25">
      <c r="A2292" t="s">
        <v>10946</v>
      </c>
      <c r="B2292" t="s">
        <v>35</v>
      </c>
      <c r="C2292" t="s">
        <v>47</v>
      </c>
      <c r="D2292" t="s">
        <v>10947</v>
      </c>
      <c r="E2292">
        <v>230.75</v>
      </c>
      <c r="F2292">
        <v>20</v>
      </c>
      <c r="G2292" t="s">
        <v>43728</v>
      </c>
      <c r="H2292" t="s">
        <v>10948</v>
      </c>
      <c r="I2292" s="1">
        <v>45137</v>
      </c>
      <c r="J2292" s="1">
        <v>45658</v>
      </c>
      <c r="K2292" t="s">
        <v>10949</v>
      </c>
      <c r="L2292" t="s">
        <v>10950</v>
      </c>
      <c r="M2292" t="s">
        <v>45</v>
      </c>
      <c r="N2292">
        <v>2</v>
      </c>
      <c r="O2292">
        <f>Table1[[#This Row],[Price]]-0.1*Table1[[#This Row],[Price]]</f>
        <v>207.67500000000001</v>
      </c>
      <c r="P2292" s="9">
        <f>(Table1[[#This Row],[Expiration Date]]-Table1[[#This Row],[Manufacturing Date]])/365</f>
        <v>1.4273972602739726</v>
      </c>
      <c r="Q2292" t="str">
        <f>IF(Table1[[#This Row],[Expiration Date]]-J2300&gt;12/31/2024,"not expired","expired")</f>
        <v>expired</v>
      </c>
      <c r="R2292">
        <f>Table1[[#This Row],[Discounted Price]]*0.95</f>
        <v>197.29124999999999</v>
      </c>
      <c r="S2292">
        <f>Table1[[#This Row],[Discounted Price]]*0.9</f>
        <v>186.90750000000003</v>
      </c>
      <c r="T2292">
        <f>Table1[[#This Row],[Discounted Price]]*0.8</f>
        <v>166.14000000000001</v>
      </c>
      <c r="U2292">
        <f>Table1[[#This Row],[Price]]*0.52</f>
        <v>119.99000000000001</v>
      </c>
      <c r="V2292">
        <f>(Table1[[#This Row],[Price]]-Table1[[#This Row],[Scrap value]])/2</f>
        <v>55.379999999999995</v>
      </c>
    </row>
    <row r="2293" spans="1:22" x14ac:dyDescent="0.25">
      <c r="A2293" t="s">
        <v>10951</v>
      </c>
      <c r="B2293" t="s">
        <v>35</v>
      </c>
      <c r="C2293" t="s">
        <v>47</v>
      </c>
      <c r="D2293" t="s">
        <v>10952</v>
      </c>
      <c r="E2293">
        <v>460.41</v>
      </c>
      <c r="F2293">
        <v>44</v>
      </c>
      <c r="G2293" t="s">
        <v>43729</v>
      </c>
      <c r="H2293" t="s">
        <v>3081</v>
      </c>
      <c r="I2293" s="1">
        <v>45000</v>
      </c>
      <c r="J2293" s="1">
        <v>46023</v>
      </c>
      <c r="K2293" t="s">
        <v>10953</v>
      </c>
      <c r="L2293" t="s">
        <v>10954</v>
      </c>
      <c r="M2293" t="s">
        <v>27</v>
      </c>
      <c r="N2293">
        <v>3</v>
      </c>
      <c r="O2293">
        <f>Table1[[#This Row],[Price]]-0.1*Table1[[#This Row],[Price]]</f>
        <v>414.36900000000003</v>
      </c>
      <c r="P2293" s="9">
        <f>(Table1[[#This Row],[Expiration Date]]-Table1[[#This Row],[Manufacturing Date]])/365</f>
        <v>2.8027397260273972</v>
      </c>
      <c r="Q2293" t="str">
        <f>IF(Table1[[#This Row],[Expiration Date]]-J2301&gt;12/31/2024,"not expired","expired")</f>
        <v>not expired</v>
      </c>
      <c r="R2293">
        <f>Table1[[#This Row],[Discounted Price]]*0.95</f>
        <v>393.65055000000001</v>
      </c>
      <c r="S2293">
        <f>Table1[[#This Row],[Discounted Price]]*0.9</f>
        <v>372.93210000000005</v>
      </c>
      <c r="T2293">
        <f>Table1[[#This Row],[Discounted Price]]*0.8</f>
        <v>331.49520000000007</v>
      </c>
      <c r="U2293">
        <f>Table1[[#This Row],[Price]]*0.52</f>
        <v>239.41320000000002</v>
      </c>
      <c r="V2293">
        <f>(Table1[[#This Row],[Price]]-Table1[[#This Row],[Scrap value]])/2</f>
        <v>110.4984</v>
      </c>
    </row>
    <row r="2294" spans="1:22" x14ac:dyDescent="0.25">
      <c r="A2294" t="s">
        <v>10955</v>
      </c>
      <c r="B2294" t="s">
        <v>29</v>
      </c>
      <c r="C2294" t="s">
        <v>47</v>
      </c>
      <c r="D2294" t="s">
        <v>10956</v>
      </c>
      <c r="E2294">
        <v>402.96</v>
      </c>
      <c r="F2294">
        <v>30</v>
      </c>
      <c r="G2294" t="s">
        <v>43730</v>
      </c>
      <c r="H2294" t="s">
        <v>10957</v>
      </c>
      <c r="I2294" s="1">
        <v>45137</v>
      </c>
      <c r="J2294" s="1">
        <v>45292</v>
      </c>
      <c r="K2294" t="s">
        <v>10958</v>
      </c>
      <c r="L2294" t="s">
        <v>10959</v>
      </c>
      <c r="M2294" t="s">
        <v>20</v>
      </c>
      <c r="N2294">
        <v>4</v>
      </c>
      <c r="O2294">
        <f>Table1[[#This Row],[Price]]-0.1*Table1[[#This Row],[Price]]</f>
        <v>362.66399999999999</v>
      </c>
      <c r="P2294" s="9">
        <f>(Table1[[#This Row],[Expiration Date]]-Table1[[#This Row],[Manufacturing Date]])/365</f>
        <v>0.42465753424657532</v>
      </c>
      <c r="Q2294" t="str">
        <f>IF(Table1[[#This Row],[Expiration Date]]-J2302&gt;12/31/2024,"not expired","expired")</f>
        <v>expired</v>
      </c>
      <c r="R2294">
        <f>Table1[[#This Row],[Discounted Price]]*0.95</f>
        <v>344.5308</v>
      </c>
      <c r="S2294">
        <f>Table1[[#This Row],[Discounted Price]]*0.9</f>
        <v>326.39760000000001</v>
      </c>
      <c r="T2294">
        <f>Table1[[#This Row],[Discounted Price]]*0.8</f>
        <v>290.13119999999998</v>
      </c>
      <c r="U2294">
        <f>Table1[[#This Row],[Price]]*0.52</f>
        <v>209.53919999999999</v>
      </c>
      <c r="V2294">
        <f>(Table1[[#This Row],[Price]]-Table1[[#This Row],[Scrap value]])/2</f>
        <v>96.710399999999993</v>
      </c>
    </row>
    <row r="2295" spans="1:22" x14ac:dyDescent="0.25">
      <c r="A2295" t="s">
        <v>10960</v>
      </c>
      <c r="B2295" t="s">
        <v>15</v>
      </c>
      <c r="C2295" t="s">
        <v>47</v>
      </c>
      <c r="D2295" t="s">
        <v>10961</v>
      </c>
      <c r="E2295">
        <v>98.02</v>
      </c>
      <c r="F2295">
        <v>52</v>
      </c>
      <c r="G2295" t="s">
        <v>43730</v>
      </c>
      <c r="H2295" t="s">
        <v>10962</v>
      </c>
      <c r="I2295" s="1">
        <v>45137</v>
      </c>
      <c r="J2295" s="1">
        <v>46023</v>
      </c>
      <c r="K2295" t="s">
        <v>10963</v>
      </c>
      <c r="L2295" t="s">
        <v>10964</v>
      </c>
      <c r="M2295" t="s">
        <v>27</v>
      </c>
      <c r="N2295">
        <v>2</v>
      </c>
      <c r="O2295">
        <f>Table1[[#This Row],[Price]]-0.1*Table1[[#This Row],[Price]]</f>
        <v>88.217999999999989</v>
      </c>
      <c r="P2295" s="9">
        <f>(Table1[[#This Row],[Expiration Date]]-Table1[[#This Row],[Manufacturing Date]])/365</f>
        <v>2.4273972602739726</v>
      </c>
      <c r="Q2295" t="str">
        <f>IF(Table1[[#This Row],[Expiration Date]]-J2303&gt;12/31/2024,"not expired","expired")</f>
        <v>not expired</v>
      </c>
      <c r="R2295">
        <f>Table1[[#This Row],[Discounted Price]]*0.95</f>
        <v>83.807099999999991</v>
      </c>
      <c r="S2295">
        <f>Table1[[#This Row],[Discounted Price]]*0.9</f>
        <v>79.396199999999993</v>
      </c>
      <c r="T2295">
        <f>Table1[[#This Row],[Discounted Price]]*0.8</f>
        <v>70.574399999999997</v>
      </c>
      <c r="U2295">
        <f>Table1[[#This Row],[Price]]*0.52</f>
        <v>50.970399999999998</v>
      </c>
      <c r="V2295">
        <f>(Table1[[#This Row],[Price]]-Table1[[#This Row],[Scrap value]])/2</f>
        <v>23.524799999999999</v>
      </c>
    </row>
    <row r="2296" spans="1:22" x14ac:dyDescent="0.25">
      <c r="A2296" t="s">
        <v>10965</v>
      </c>
      <c r="B2296" t="s">
        <v>29</v>
      </c>
      <c r="C2296" t="s">
        <v>47</v>
      </c>
      <c r="D2296" t="s">
        <v>10966</v>
      </c>
      <c r="E2296">
        <v>452.49</v>
      </c>
      <c r="F2296">
        <v>7</v>
      </c>
      <c r="G2296" t="s">
        <v>43728</v>
      </c>
      <c r="H2296" t="s">
        <v>10967</v>
      </c>
      <c r="I2296" s="1">
        <v>45137</v>
      </c>
      <c r="J2296" s="1">
        <v>45292</v>
      </c>
      <c r="K2296" t="s">
        <v>10968</v>
      </c>
      <c r="L2296" t="s">
        <v>10969</v>
      </c>
      <c r="M2296" t="s">
        <v>45</v>
      </c>
      <c r="N2296">
        <v>5</v>
      </c>
      <c r="O2296">
        <f>Table1[[#This Row],[Price]]-0.1*Table1[[#This Row],[Price]]</f>
        <v>407.24099999999999</v>
      </c>
      <c r="P2296" s="9">
        <f>(Table1[[#This Row],[Expiration Date]]-Table1[[#This Row],[Manufacturing Date]])/365</f>
        <v>0.42465753424657532</v>
      </c>
      <c r="Q2296" t="str">
        <f>IF(Table1[[#This Row],[Expiration Date]]-J2304&gt;12/31/2024,"not expired","expired")</f>
        <v>expired</v>
      </c>
      <c r="R2296">
        <f>Table1[[#This Row],[Discounted Price]]*0.95</f>
        <v>386.87894999999997</v>
      </c>
      <c r="S2296">
        <f>Table1[[#This Row],[Discounted Price]]*0.9</f>
        <v>366.51690000000002</v>
      </c>
      <c r="T2296">
        <f>Table1[[#This Row],[Discounted Price]]*0.8</f>
        <v>325.7928</v>
      </c>
      <c r="U2296">
        <f>Table1[[#This Row],[Price]]*0.52</f>
        <v>235.29480000000001</v>
      </c>
      <c r="V2296">
        <f>(Table1[[#This Row],[Price]]-Table1[[#This Row],[Scrap value]])/2</f>
        <v>108.5976</v>
      </c>
    </row>
    <row r="2297" spans="1:22" x14ac:dyDescent="0.25">
      <c r="A2297" t="s">
        <v>10970</v>
      </c>
      <c r="B2297" t="s">
        <v>29</v>
      </c>
      <c r="C2297" t="s">
        <v>47</v>
      </c>
      <c r="D2297" t="s">
        <v>10971</v>
      </c>
      <c r="E2297">
        <v>221.86</v>
      </c>
      <c r="F2297">
        <v>86</v>
      </c>
      <c r="G2297" t="s">
        <v>43729</v>
      </c>
      <c r="H2297" t="s">
        <v>10972</v>
      </c>
      <c r="I2297" s="1">
        <v>45137</v>
      </c>
      <c r="J2297" s="1">
        <v>45292</v>
      </c>
      <c r="K2297" t="s">
        <v>10973</v>
      </c>
      <c r="L2297" t="s">
        <v>10974</v>
      </c>
      <c r="M2297" t="s">
        <v>27</v>
      </c>
      <c r="N2297">
        <v>2</v>
      </c>
      <c r="O2297">
        <f>Table1[[#This Row],[Price]]-0.1*Table1[[#This Row],[Price]]</f>
        <v>199.67400000000001</v>
      </c>
      <c r="P2297" s="9">
        <f>(Table1[[#This Row],[Expiration Date]]-Table1[[#This Row],[Manufacturing Date]])/365</f>
        <v>0.42465753424657532</v>
      </c>
      <c r="Q2297" t="str">
        <f>IF(Table1[[#This Row],[Expiration Date]]-J2305&gt;12/31/2024,"not expired","expired")</f>
        <v>expired</v>
      </c>
      <c r="R2297">
        <f>Table1[[#This Row],[Discounted Price]]*0.95</f>
        <v>189.69030000000001</v>
      </c>
      <c r="S2297">
        <f>Table1[[#This Row],[Discounted Price]]*0.9</f>
        <v>179.70660000000001</v>
      </c>
      <c r="T2297">
        <f>Table1[[#This Row],[Discounted Price]]*0.8</f>
        <v>159.73920000000001</v>
      </c>
      <c r="U2297">
        <f>Table1[[#This Row],[Price]]*0.52</f>
        <v>115.36720000000001</v>
      </c>
      <c r="V2297">
        <f>(Table1[[#This Row],[Price]]-Table1[[#This Row],[Scrap value]])/2</f>
        <v>53.246400000000001</v>
      </c>
    </row>
    <row r="2298" spans="1:22" x14ac:dyDescent="0.25">
      <c r="A2298" t="s">
        <v>10975</v>
      </c>
      <c r="B2298" t="s">
        <v>35</v>
      </c>
      <c r="C2298" t="s">
        <v>47</v>
      </c>
      <c r="D2298" t="s">
        <v>10976</v>
      </c>
      <c r="E2298">
        <v>191.8</v>
      </c>
      <c r="F2298">
        <v>21</v>
      </c>
      <c r="G2298" t="s">
        <v>43729</v>
      </c>
      <c r="H2298" t="s">
        <v>10977</v>
      </c>
      <c r="I2298" s="1">
        <v>44927</v>
      </c>
      <c r="J2298" s="1">
        <v>46023</v>
      </c>
      <c r="K2298" t="s">
        <v>10978</v>
      </c>
      <c r="L2298" t="s">
        <v>10979</v>
      </c>
      <c r="M2298" t="s">
        <v>27</v>
      </c>
      <c r="N2298">
        <v>5</v>
      </c>
      <c r="O2298">
        <f>Table1[[#This Row],[Price]]-0.1*Table1[[#This Row],[Price]]</f>
        <v>172.62</v>
      </c>
      <c r="P2298" s="9">
        <f>(Table1[[#This Row],[Expiration Date]]-Table1[[#This Row],[Manufacturing Date]])/365</f>
        <v>3.0027397260273974</v>
      </c>
      <c r="Q2298" t="str">
        <f>IF(Table1[[#This Row],[Expiration Date]]-J2306&gt;12/31/2024,"not expired","expired")</f>
        <v>not expired</v>
      </c>
      <c r="R2298">
        <f>Table1[[#This Row],[Discounted Price]]*0.95</f>
        <v>163.989</v>
      </c>
      <c r="S2298">
        <f>Table1[[#This Row],[Discounted Price]]*0.9</f>
        <v>155.358</v>
      </c>
      <c r="T2298">
        <f>Table1[[#This Row],[Discounted Price]]*0.8</f>
        <v>138.096</v>
      </c>
      <c r="U2298">
        <f>Table1[[#This Row],[Price]]*0.52</f>
        <v>99.736000000000004</v>
      </c>
      <c r="V2298">
        <f>(Table1[[#This Row],[Price]]-Table1[[#This Row],[Scrap value]])/2</f>
        <v>46.032000000000004</v>
      </c>
    </row>
    <row r="2299" spans="1:22" x14ac:dyDescent="0.25">
      <c r="A2299" t="s">
        <v>10980</v>
      </c>
      <c r="B2299" t="s">
        <v>35</v>
      </c>
      <c r="C2299" t="s">
        <v>47</v>
      </c>
      <c r="D2299" t="s">
        <v>10981</v>
      </c>
      <c r="E2299">
        <v>101.69</v>
      </c>
      <c r="F2299">
        <v>96</v>
      </c>
      <c r="G2299" t="s">
        <v>43730</v>
      </c>
      <c r="H2299" t="s">
        <v>10982</v>
      </c>
      <c r="I2299" s="1">
        <v>45137</v>
      </c>
      <c r="J2299" s="1">
        <v>45658</v>
      </c>
      <c r="K2299" t="s">
        <v>10983</v>
      </c>
      <c r="L2299" t="s">
        <v>10984</v>
      </c>
      <c r="M2299" t="s">
        <v>27</v>
      </c>
      <c r="N2299">
        <v>3</v>
      </c>
      <c r="O2299">
        <f>Table1[[#This Row],[Price]]-0.1*Table1[[#This Row],[Price]]</f>
        <v>91.521000000000001</v>
      </c>
      <c r="P2299" s="9">
        <f>(Table1[[#This Row],[Expiration Date]]-Table1[[#This Row],[Manufacturing Date]])/365</f>
        <v>1.4273972602739726</v>
      </c>
      <c r="Q2299" t="str">
        <f>IF(Table1[[#This Row],[Expiration Date]]-J2307&gt;12/31/2024,"not expired","expired")</f>
        <v>expired</v>
      </c>
      <c r="R2299">
        <f>Table1[[#This Row],[Discounted Price]]*0.95</f>
        <v>86.944949999999992</v>
      </c>
      <c r="S2299">
        <f>Table1[[#This Row],[Discounted Price]]*0.9</f>
        <v>82.368899999999996</v>
      </c>
      <c r="T2299">
        <f>Table1[[#This Row],[Discounted Price]]*0.8</f>
        <v>73.216800000000006</v>
      </c>
      <c r="U2299">
        <f>Table1[[#This Row],[Price]]*0.52</f>
        <v>52.878799999999998</v>
      </c>
      <c r="V2299">
        <f>(Table1[[#This Row],[Price]]-Table1[[#This Row],[Scrap value]])/2</f>
        <v>24.4056</v>
      </c>
    </row>
    <row r="2300" spans="1:22" x14ac:dyDescent="0.25">
      <c r="A2300" t="s">
        <v>10985</v>
      </c>
      <c r="B2300" t="s">
        <v>22</v>
      </c>
      <c r="C2300" t="s">
        <v>47</v>
      </c>
      <c r="D2300" t="s">
        <v>10986</v>
      </c>
      <c r="E2300">
        <v>31.26</v>
      </c>
      <c r="F2300">
        <v>35</v>
      </c>
      <c r="G2300" t="s">
        <v>43728</v>
      </c>
      <c r="H2300" t="s">
        <v>10987</v>
      </c>
      <c r="I2300" s="1">
        <v>45000</v>
      </c>
      <c r="J2300" s="1">
        <v>45658</v>
      </c>
      <c r="K2300" t="s">
        <v>10988</v>
      </c>
      <c r="L2300" t="s">
        <v>10989</v>
      </c>
      <c r="M2300" t="s">
        <v>45</v>
      </c>
      <c r="N2300">
        <v>4</v>
      </c>
      <c r="O2300">
        <f>Table1[[#This Row],[Price]]-0.1*Table1[[#This Row],[Price]]</f>
        <v>28.134</v>
      </c>
      <c r="P2300" s="9">
        <f>(Table1[[#This Row],[Expiration Date]]-Table1[[#This Row],[Manufacturing Date]])/365</f>
        <v>1.8027397260273972</v>
      </c>
      <c r="Q2300" t="str">
        <f>IF(Table1[[#This Row],[Expiration Date]]-J2308&gt;12/31/2024,"not expired","expired")</f>
        <v>expired</v>
      </c>
      <c r="R2300">
        <f>Table1[[#This Row],[Discounted Price]]*0.95</f>
        <v>26.7273</v>
      </c>
      <c r="S2300">
        <f>Table1[[#This Row],[Discounted Price]]*0.9</f>
        <v>25.320600000000002</v>
      </c>
      <c r="T2300">
        <f>Table1[[#This Row],[Discounted Price]]*0.8</f>
        <v>22.507200000000001</v>
      </c>
      <c r="U2300">
        <f>Table1[[#This Row],[Price]]*0.52</f>
        <v>16.255200000000002</v>
      </c>
      <c r="V2300">
        <f>(Table1[[#This Row],[Price]]-Table1[[#This Row],[Scrap value]])/2</f>
        <v>7.5023999999999997</v>
      </c>
    </row>
    <row r="2301" spans="1:22" x14ac:dyDescent="0.25">
      <c r="A2301" t="s">
        <v>10990</v>
      </c>
      <c r="B2301" t="s">
        <v>35</v>
      </c>
      <c r="C2301" t="s">
        <v>47</v>
      </c>
      <c r="D2301" t="s">
        <v>10991</v>
      </c>
      <c r="E2301">
        <v>267.20999999999998</v>
      </c>
      <c r="F2301">
        <v>30</v>
      </c>
      <c r="G2301" t="s">
        <v>43729</v>
      </c>
      <c r="H2301" t="s">
        <v>10992</v>
      </c>
      <c r="I2301" s="1">
        <v>45000</v>
      </c>
      <c r="J2301" s="1">
        <v>45658</v>
      </c>
      <c r="K2301" t="s">
        <v>10993</v>
      </c>
      <c r="L2301" t="s">
        <v>10994</v>
      </c>
      <c r="M2301" t="s">
        <v>20</v>
      </c>
      <c r="N2301">
        <v>1</v>
      </c>
      <c r="O2301">
        <f>Table1[[#This Row],[Price]]-0.1*Table1[[#This Row],[Price]]</f>
        <v>240.48899999999998</v>
      </c>
      <c r="P2301" s="9">
        <f>(Table1[[#This Row],[Expiration Date]]-Table1[[#This Row],[Manufacturing Date]])/365</f>
        <v>1.8027397260273972</v>
      </c>
      <c r="Q2301" t="str">
        <f>IF(Table1[[#This Row],[Expiration Date]]-J2309&gt;12/31/2024,"not expired","expired")</f>
        <v>not expired</v>
      </c>
      <c r="R2301">
        <f>Table1[[#This Row],[Discounted Price]]*0.95</f>
        <v>228.46454999999997</v>
      </c>
      <c r="S2301">
        <f>Table1[[#This Row],[Discounted Price]]*0.9</f>
        <v>216.44009999999997</v>
      </c>
      <c r="T2301">
        <f>Table1[[#This Row],[Discounted Price]]*0.8</f>
        <v>192.3912</v>
      </c>
      <c r="U2301">
        <f>Table1[[#This Row],[Price]]*0.52</f>
        <v>138.94919999999999</v>
      </c>
      <c r="V2301">
        <f>(Table1[[#This Row],[Price]]-Table1[[#This Row],[Scrap value]])/2</f>
        <v>64.130399999999995</v>
      </c>
    </row>
    <row r="2302" spans="1:22" x14ac:dyDescent="0.25">
      <c r="A2302" t="s">
        <v>10995</v>
      </c>
      <c r="B2302" t="s">
        <v>22</v>
      </c>
      <c r="C2302" t="s">
        <v>47</v>
      </c>
      <c r="D2302" t="s">
        <v>10996</v>
      </c>
      <c r="E2302">
        <v>233.9</v>
      </c>
      <c r="F2302">
        <v>47</v>
      </c>
      <c r="G2302" t="s">
        <v>43728</v>
      </c>
      <c r="H2302" t="s">
        <v>9577</v>
      </c>
      <c r="I2302" s="1">
        <v>44927</v>
      </c>
      <c r="J2302" s="1">
        <v>46023</v>
      </c>
      <c r="K2302" t="s">
        <v>10997</v>
      </c>
      <c r="L2302" t="s">
        <v>10998</v>
      </c>
      <c r="M2302" t="s">
        <v>27</v>
      </c>
      <c r="N2302">
        <v>5</v>
      </c>
      <c r="O2302">
        <f>Table1[[#This Row],[Price]]-0.1*Table1[[#This Row],[Price]]</f>
        <v>210.51</v>
      </c>
      <c r="P2302" s="9">
        <f>(Table1[[#This Row],[Expiration Date]]-Table1[[#This Row],[Manufacturing Date]])/365</f>
        <v>3.0027397260273974</v>
      </c>
      <c r="Q2302" t="str">
        <f>IF(Table1[[#This Row],[Expiration Date]]-J2310&gt;12/31/2024,"not expired","expired")</f>
        <v>not expired</v>
      </c>
      <c r="R2302">
        <f>Table1[[#This Row],[Discounted Price]]*0.95</f>
        <v>199.98449999999997</v>
      </c>
      <c r="S2302">
        <f>Table1[[#This Row],[Discounted Price]]*0.9</f>
        <v>189.459</v>
      </c>
      <c r="T2302">
        <f>Table1[[#This Row],[Discounted Price]]*0.8</f>
        <v>168.40800000000002</v>
      </c>
      <c r="U2302">
        <f>Table1[[#This Row],[Price]]*0.52</f>
        <v>121.628</v>
      </c>
      <c r="V2302">
        <f>(Table1[[#This Row],[Price]]-Table1[[#This Row],[Scrap value]])/2</f>
        <v>56.136000000000003</v>
      </c>
    </row>
    <row r="2303" spans="1:22" x14ac:dyDescent="0.25">
      <c r="A2303" t="s">
        <v>10999</v>
      </c>
      <c r="B2303" t="s">
        <v>29</v>
      </c>
      <c r="C2303" t="s">
        <v>47</v>
      </c>
      <c r="D2303" t="s">
        <v>11000</v>
      </c>
      <c r="E2303">
        <v>63.1</v>
      </c>
      <c r="F2303">
        <v>82</v>
      </c>
      <c r="G2303" t="s">
        <v>43728</v>
      </c>
      <c r="H2303" t="s">
        <v>7835</v>
      </c>
      <c r="I2303" s="1">
        <v>44927</v>
      </c>
      <c r="J2303" s="1">
        <v>45292</v>
      </c>
      <c r="K2303" t="s">
        <v>11001</v>
      </c>
      <c r="L2303" t="s">
        <v>11002</v>
      </c>
      <c r="M2303" t="s">
        <v>27</v>
      </c>
      <c r="N2303">
        <v>2</v>
      </c>
      <c r="O2303">
        <f>Table1[[#This Row],[Price]]-0.1*Table1[[#This Row],[Price]]</f>
        <v>56.79</v>
      </c>
      <c r="P2303" s="9">
        <f>(Table1[[#This Row],[Expiration Date]]-Table1[[#This Row],[Manufacturing Date]])/365</f>
        <v>1</v>
      </c>
      <c r="Q2303" t="str">
        <f>IF(Table1[[#This Row],[Expiration Date]]-J2311&gt;12/31/2024,"not expired","expired")</f>
        <v>expired</v>
      </c>
      <c r="R2303">
        <f>Table1[[#This Row],[Discounted Price]]*0.95</f>
        <v>53.950499999999998</v>
      </c>
      <c r="S2303">
        <f>Table1[[#This Row],[Discounted Price]]*0.9</f>
        <v>51.110999999999997</v>
      </c>
      <c r="T2303">
        <f>Table1[[#This Row],[Discounted Price]]*0.8</f>
        <v>45.432000000000002</v>
      </c>
      <c r="U2303">
        <f>Table1[[#This Row],[Price]]*0.52</f>
        <v>32.812000000000005</v>
      </c>
      <c r="V2303">
        <f>(Table1[[#This Row],[Price]]-Table1[[#This Row],[Scrap value]])/2</f>
        <v>15.143999999999998</v>
      </c>
    </row>
    <row r="2304" spans="1:22" x14ac:dyDescent="0.25">
      <c r="A2304" t="s">
        <v>11003</v>
      </c>
      <c r="B2304" t="s">
        <v>29</v>
      </c>
      <c r="C2304" t="s">
        <v>47</v>
      </c>
      <c r="D2304" t="s">
        <v>11004</v>
      </c>
      <c r="E2304">
        <v>488.81</v>
      </c>
      <c r="F2304">
        <v>73</v>
      </c>
      <c r="G2304" t="s">
        <v>43730</v>
      </c>
      <c r="H2304" t="s">
        <v>11005</v>
      </c>
      <c r="I2304" s="1">
        <v>45137</v>
      </c>
      <c r="J2304" s="1">
        <v>45292</v>
      </c>
      <c r="K2304" t="s">
        <v>11006</v>
      </c>
      <c r="L2304" t="s">
        <v>11007</v>
      </c>
      <c r="M2304" t="s">
        <v>45</v>
      </c>
      <c r="N2304">
        <v>4</v>
      </c>
      <c r="O2304">
        <f>Table1[[#This Row],[Price]]-0.1*Table1[[#This Row],[Price]]</f>
        <v>439.92899999999997</v>
      </c>
      <c r="P2304" s="9">
        <f>(Table1[[#This Row],[Expiration Date]]-Table1[[#This Row],[Manufacturing Date]])/365</f>
        <v>0.42465753424657532</v>
      </c>
      <c r="Q2304" t="str">
        <f>IF(Table1[[#This Row],[Expiration Date]]-J2312&gt;12/31/2024,"not expired","expired")</f>
        <v>expired</v>
      </c>
      <c r="R2304">
        <f>Table1[[#This Row],[Discounted Price]]*0.95</f>
        <v>417.93254999999994</v>
      </c>
      <c r="S2304">
        <f>Table1[[#This Row],[Discounted Price]]*0.9</f>
        <v>395.93610000000001</v>
      </c>
      <c r="T2304">
        <f>Table1[[#This Row],[Discounted Price]]*0.8</f>
        <v>351.94319999999999</v>
      </c>
      <c r="U2304">
        <f>Table1[[#This Row],[Price]]*0.52</f>
        <v>254.18120000000002</v>
      </c>
      <c r="V2304">
        <f>(Table1[[#This Row],[Price]]-Table1[[#This Row],[Scrap value]])/2</f>
        <v>117.31439999999999</v>
      </c>
    </row>
    <row r="2305" spans="1:22" x14ac:dyDescent="0.25">
      <c r="A2305" t="s">
        <v>11008</v>
      </c>
      <c r="B2305" t="s">
        <v>29</v>
      </c>
      <c r="C2305" t="s">
        <v>47</v>
      </c>
      <c r="D2305" t="s">
        <v>11009</v>
      </c>
      <c r="E2305">
        <v>279.83</v>
      </c>
      <c r="F2305">
        <v>52</v>
      </c>
      <c r="G2305" t="s">
        <v>43730</v>
      </c>
      <c r="H2305" t="s">
        <v>5043</v>
      </c>
      <c r="I2305" s="1">
        <v>44927</v>
      </c>
      <c r="J2305" s="1">
        <v>45658</v>
      </c>
      <c r="K2305" t="s">
        <v>11010</v>
      </c>
      <c r="L2305" t="s">
        <v>11011</v>
      </c>
      <c r="M2305" t="s">
        <v>27</v>
      </c>
      <c r="N2305">
        <v>2</v>
      </c>
      <c r="O2305">
        <f>Table1[[#This Row],[Price]]-0.1*Table1[[#This Row],[Price]]</f>
        <v>251.84699999999998</v>
      </c>
      <c r="P2305" s="9">
        <f>(Table1[[#This Row],[Expiration Date]]-Table1[[#This Row],[Manufacturing Date]])/365</f>
        <v>2.0027397260273974</v>
      </c>
      <c r="Q2305" t="str">
        <f>IF(Table1[[#This Row],[Expiration Date]]-J2313&gt;12/31/2024,"not expired","expired")</f>
        <v>expired</v>
      </c>
      <c r="R2305">
        <f>Table1[[#This Row],[Discounted Price]]*0.95</f>
        <v>239.25464999999997</v>
      </c>
      <c r="S2305">
        <f>Table1[[#This Row],[Discounted Price]]*0.9</f>
        <v>226.66229999999999</v>
      </c>
      <c r="T2305">
        <f>Table1[[#This Row],[Discounted Price]]*0.8</f>
        <v>201.4776</v>
      </c>
      <c r="U2305">
        <f>Table1[[#This Row],[Price]]*0.52</f>
        <v>145.51159999999999</v>
      </c>
      <c r="V2305">
        <f>(Table1[[#This Row],[Price]]-Table1[[#This Row],[Scrap value]])/2</f>
        <v>67.159199999999998</v>
      </c>
    </row>
    <row r="2306" spans="1:22" x14ac:dyDescent="0.25">
      <c r="A2306" t="s">
        <v>11012</v>
      </c>
      <c r="B2306" t="s">
        <v>29</v>
      </c>
      <c r="C2306" t="s">
        <v>47</v>
      </c>
      <c r="D2306" t="s">
        <v>11013</v>
      </c>
      <c r="E2306">
        <v>182.28</v>
      </c>
      <c r="F2306">
        <v>91</v>
      </c>
      <c r="G2306" t="s">
        <v>43728</v>
      </c>
      <c r="H2306" t="s">
        <v>11014</v>
      </c>
      <c r="I2306" s="1">
        <v>45137</v>
      </c>
      <c r="J2306" s="1">
        <v>45658</v>
      </c>
      <c r="K2306" t="s">
        <v>11015</v>
      </c>
      <c r="L2306" t="s">
        <v>11016</v>
      </c>
      <c r="M2306" t="s">
        <v>27</v>
      </c>
      <c r="N2306">
        <v>4</v>
      </c>
      <c r="O2306">
        <f>Table1[[#This Row],[Price]]-0.1*Table1[[#This Row],[Price]]</f>
        <v>164.05199999999999</v>
      </c>
      <c r="P2306" s="9">
        <f>(Table1[[#This Row],[Expiration Date]]-Table1[[#This Row],[Manufacturing Date]])/365</f>
        <v>1.4273972602739726</v>
      </c>
      <c r="Q2306" t="str">
        <f>IF(Table1[[#This Row],[Expiration Date]]-J2314&gt;12/31/2024,"not expired","expired")</f>
        <v>expired</v>
      </c>
      <c r="R2306">
        <f>Table1[[#This Row],[Discounted Price]]*0.95</f>
        <v>155.84939999999997</v>
      </c>
      <c r="S2306">
        <f>Table1[[#This Row],[Discounted Price]]*0.9</f>
        <v>147.64679999999998</v>
      </c>
      <c r="T2306">
        <f>Table1[[#This Row],[Discounted Price]]*0.8</f>
        <v>131.24160000000001</v>
      </c>
      <c r="U2306">
        <f>Table1[[#This Row],[Price]]*0.52</f>
        <v>94.785600000000002</v>
      </c>
      <c r="V2306">
        <f>(Table1[[#This Row],[Price]]-Table1[[#This Row],[Scrap value]])/2</f>
        <v>43.747199999999999</v>
      </c>
    </row>
    <row r="2307" spans="1:22" x14ac:dyDescent="0.25">
      <c r="A2307" t="s">
        <v>11017</v>
      </c>
      <c r="B2307" t="s">
        <v>15</v>
      </c>
      <c r="C2307" t="s">
        <v>47</v>
      </c>
      <c r="D2307" t="s">
        <v>11018</v>
      </c>
      <c r="E2307">
        <v>11.41</v>
      </c>
      <c r="F2307">
        <v>82</v>
      </c>
      <c r="G2307" t="s">
        <v>43729</v>
      </c>
      <c r="H2307" t="s">
        <v>1593</v>
      </c>
      <c r="I2307" s="1">
        <v>45137</v>
      </c>
      <c r="J2307" s="1">
        <v>45658</v>
      </c>
      <c r="K2307" t="s">
        <v>11019</v>
      </c>
      <c r="L2307" t="s">
        <v>11020</v>
      </c>
      <c r="M2307" t="s">
        <v>45</v>
      </c>
      <c r="N2307">
        <v>1</v>
      </c>
      <c r="O2307">
        <f>Table1[[#This Row],[Price]]-0.1*Table1[[#This Row],[Price]]</f>
        <v>10.269</v>
      </c>
      <c r="P2307" s="9">
        <f>(Table1[[#This Row],[Expiration Date]]-Table1[[#This Row],[Manufacturing Date]])/365</f>
        <v>1.4273972602739726</v>
      </c>
      <c r="Q2307" t="str">
        <f>IF(Table1[[#This Row],[Expiration Date]]-J2315&gt;12/31/2024,"not expired","expired")</f>
        <v>expired</v>
      </c>
      <c r="R2307">
        <f>Table1[[#This Row],[Discounted Price]]*0.95</f>
        <v>9.7555499999999995</v>
      </c>
      <c r="S2307">
        <f>Table1[[#This Row],[Discounted Price]]*0.9</f>
        <v>9.2421000000000006</v>
      </c>
      <c r="T2307">
        <f>Table1[[#This Row],[Discounted Price]]*0.8</f>
        <v>8.2152000000000012</v>
      </c>
      <c r="U2307">
        <f>Table1[[#This Row],[Price]]*0.52</f>
        <v>5.9332000000000003</v>
      </c>
      <c r="V2307">
        <f>(Table1[[#This Row],[Price]]-Table1[[#This Row],[Scrap value]])/2</f>
        <v>2.7383999999999999</v>
      </c>
    </row>
    <row r="2308" spans="1:22" x14ac:dyDescent="0.25">
      <c r="A2308" t="s">
        <v>11021</v>
      </c>
      <c r="B2308" t="s">
        <v>22</v>
      </c>
      <c r="C2308" t="s">
        <v>47</v>
      </c>
      <c r="D2308" t="s">
        <v>11022</v>
      </c>
      <c r="E2308">
        <v>317.7</v>
      </c>
      <c r="F2308">
        <v>40</v>
      </c>
      <c r="G2308" t="s">
        <v>43728</v>
      </c>
      <c r="H2308" t="s">
        <v>11023</v>
      </c>
      <c r="I2308" s="1">
        <v>45137</v>
      </c>
      <c r="J2308" s="1">
        <v>46023</v>
      </c>
      <c r="K2308" t="s">
        <v>11024</v>
      </c>
      <c r="L2308" t="s">
        <v>11025</v>
      </c>
      <c r="M2308" t="s">
        <v>45</v>
      </c>
      <c r="N2308">
        <v>5</v>
      </c>
      <c r="O2308">
        <f>Table1[[#This Row],[Price]]-0.1*Table1[[#This Row],[Price]]</f>
        <v>285.93</v>
      </c>
      <c r="P2308" s="9">
        <f>(Table1[[#This Row],[Expiration Date]]-Table1[[#This Row],[Manufacturing Date]])/365</f>
        <v>2.4273972602739726</v>
      </c>
      <c r="Q2308" t="str">
        <f>IF(Table1[[#This Row],[Expiration Date]]-J2316&gt;12/31/2024,"not expired","expired")</f>
        <v>expired</v>
      </c>
      <c r="R2308">
        <f>Table1[[#This Row],[Discounted Price]]*0.95</f>
        <v>271.63349999999997</v>
      </c>
      <c r="S2308">
        <f>Table1[[#This Row],[Discounted Price]]*0.9</f>
        <v>257.33699999999999</v>
      </c>
      <c r="T2308">
        <f>Table1[[#This Row],[Discounted Price]]*0.8</f>
        <v>228.74400000000003</v>
      </c>
      <c r="U2308">
        <f>Table1[[#This Row],[Price]]*0.52</f>
        <v>165.20400000000001</v>
      </c>
      <c r="V2308">
        <f>(Table1[[#This Row],[Price]]-Table1[[#This Row],[Scrap value]])/2</f>
        <v>76.24799999999999</v>
      </c>
    </row>
    <row r="2309" spans="1:22" x14ac:dyDescent="0.25">
      <c r="A2309" t="s">
        <v>11026</v>
      </c>
      <c r="B2309" t="s">
        <v>35</v>
      </c>
      <c r="C2309" t="s">
        <v>47</v>
      </c>
      <c r="D2309" t="s">
        <v>11027</v>
      </c>
      <c r="E2309">
        <v>122.55</v>
      </c>
      <c r="F2309">
        <v>47</v>
      </c>
      <c r="G2309" t="s">
        <v>43730</v>
      </c>
      <c r="H2309" t="s">
        <v>11028</v>
      </c>
      <c r="I2309" s="1">
        <v>45137</v>
      </c>
      <c r="J2309" s="1">
        <v>45292</v>
      </c>
      <c r="K2309" t="s">
        <v>11029</v>
      </c>
      <c r="L2309" t="s">
        <v>11030</v>
      </c>
      <c r="M2309" t="s">
        <v>20</v>
      </c>
      <c r="N2309">
        <v>4</v>
      </c>
      <c r="O2309">
        <f>Table1[[#This Row],[Price]]-0.1*Table1[[#This Row],[Price]]</f>
        <v>110.295</v>
      </c>
      <c r="P2309" s="9">
        <f>(Table1[[#This Row],[Expiration Date]]-Table1[[#This Row],[Manufacturing Date]])/365</f>
        <v>0.42465753424657532</v>
      </c>
      <c r="Q2309" t="str">
        <f>IF(Table1[[#This Row],[Expiration Date]]-J2317&gt;12/31/2024,"not expired","expired")</f>
        <v>expired</v>
      </c>
      <c r="R2309">
        <f>Table1[[#This Row],[Discounted Price]]*0.95</f>
        <v>104.78025</v>
      </c>
      <c r="S2309">
        <f>Table1[[#This Row],[Discounted Price]]*0.9</f>
        <v>99.265500000000003</v>
      </c>
      <c r="T2309">
        <f>Table1[[#This Row],[Discounted Price]]*0.8</f>
        <v>88.236000000000004</v>
      </c>
      <c r="U2309">
        <f>Table1[[#This Row],[Price]]*0.52</f>
        <v>63.725999999999999</v>
      </c>
      <c r="V2309">
        <f>(Table1[[#This Row],[Price]]-Table1[[#This Row],[Scrap value]])/2</f>
        <v>29.411999999999999</v>
      </c>
    </row>
    <row r="2310" spans="1:22" x14ac:dyDescent="0.25">
      <c r="A2310" t="s">
        <v>11031</v>
      </c>
      <c r="B2310" t="s">
        <v>15</v>
      </c>
      <c r="C2310" t="s">
        <v>47</v>
      </c>
      <c r="D2310" t="s">
        <v>11032</v>
      </c>
      <c r="E2310">
        <v>379.34</v>
      </c>
      <c r="F2310">
        <v>30</v>
      </c>
      <c r="G2310" t="s">
        <v>43729</v>
      </c>
      <c r="H2310" t="s">
        <v>9825</v>
      </c>
      <c r="I2310" s="1">
        <v>45000</v>
      </c>
      <c r="J2310" s="1">
        <v>45292</v>
      </c>
      <c r="K2310" t="s">
        <v>11033</v>
      </c>
      <c r="L2310" t="s">
        <v>11034</v>
      </c>
      <c r="M2310" t="s">
        <v>20</v>
      </c>
      <c r="N2310">
        <v>2</v>
      </c>
      <c r="O2310">
        <f>Table1[[#This Row],[Price]]-0.1*Table1[[#This Row],[Price]]</f>
        <v>341.40599999999995</v>
      </c>
      <c r="P2310" s="9">
        <f>(Table1[[#This Row],[Expiration Date]]-Table1[[#This Row],[Manufacturing Date]])/365</f>
        <v>0.8</v>
      </c>
      <c r="Q2310" t="str">
        <f>IF(Table1[[#This Row],[Expiration Date]]-J2318&gt;12/31/2024,"not expired","expired")</f>
        <v>expired</v>
      </c>
      <c r="R2310">
        <f>Table1[[#This Row],[Discounted Price]]*0.95</f>
        <v>324.33569999999992</v>
      </c>
      <c r="S2310">
        <f>Table1[[#This Row],[Discounted Price]]*0.9</f>
        <v>307.26539999999994</v>
      </c>
      <c r="T2310">
        <f>Table1[[#This Row],[Discounted Price]]*0.8</f>
        <v>273.12479999999999</v>
      </c>
      <c r="U2310">
        <f>Table1[[#This Row],[Price]]*0.52</f>
        <v>197.2568</v>
      </c>
      <c r="V2310">
        <f>(Table1[[#This Row],[Price]]-Table1[[#This Row],[Scrap value]])/2</f>
        <v>91.041599999999988</v>
      </c>
    </row>
    <row r="2311" spans="1:22" x14ac:dyDescent="0.25">
      <c r="A2311" t="s">
        <v>11035</v>
      </c>
      <c r="B2311" t="s">
        <v>29</v>
      </c>
      <c r="C2311" t="s">
        <v>47</v>
      </c>
      <c r="D2311" t="s">
        <v>11036</v>
      </c>
      <c r="E2311">
        <v>209.24</v>
      </c>
      <c r="F2311">
        <v>17</v>
      </c>
      <c r="G2311" t="s">
        <v>43728</v>
      </c>
      <c r="H2311" t="s">
        <v>11037</v>
      </c>
      <c r="I2311" s="1">
        <v>44927</v>
      </c>
      <c r="J2311" s="1">
        <v>45658</v>
      </c>
      <c r="K2311" t="s">
        <v>11038</v>
      </c>
      <c r="L2311" t="s">
        <v>11039</v>
      </c>
      <c r="M2311" t="s">
        <v>20</v>
      </c>
      <c r="N2311">
        <v>4</v>
      </c>
      <c r="O2311">
        <f>Table1[[#This Row],[Price]]-0.1*Table1[[#This Row],[Price]]</f>
        <v>188.316</v>
      </c>
      <c r="P2311" s="9">
        <f>(Table1[[#This Row],[Expiration Date]]-Table1[[#This Row],[Manufacturing Date]])/365</f>
        <v>2.0027397260273974</v>
      </c>
      <c r="Q2311" t="str">
        <f>IF(Table1[[#This Row],[Expiration Date]]-J2319&gt;12/31/2024,"not expired","expired")</f>
        <v>expired</v>
      </c>
      <c r="R2311">
        <f>Table1[[#This Row],[Discounted Price]]*0.95</f>
        <v>178.90019999999998</v>
      </c>
      <c r="S2311">
        <f>Table1[[#This Row],[Discounted Price]]*0.9</f>
        <v>169.48439999999999</v>
      </c>
      <c r="T2311">
        <f>Table1[[#This Row],[Discounted Price]]*0.8</f>
        <v>150.65280000000001</v>
      </c>
      <c r="U2311">
        <f>Table1[[#This Row],[Price]]*0.52</f>
        <v>108.80480000000001</v>
      </c>
      <c r="V2311">
        <f>(Table1[[#This Row],[Price]]-Table1[[#This Row],[Scrap value]])/2</f>
        <v>50.217599999999997</v>
      </c>
    </row>
    <row r="2312" spans="1:22" x14ac:dyDescent="0.25">
      <c r="A2312" t="s">
        <v>11040</v>
      </c>
      <c r="B2312" t="s">
        <v>35</v>
      </c>
      <c r="C2312" t="s">
        <v>47</v>
      </c>
      <c r="D2312" t="s">
        <v>11041</v>
      </c>
      <c r="E2312">
        <v>375.87</v>
      </c>
      <c r="F2312">
        <v>40</v>
      </c>
      <c r="G2312" t="s">
        <v>43729</v>
      </c>
      <c r="H2312" t="s">
        <v>10793</v>
      </c>
      <c r="I2312" s="1">
        <v>45000</v>
      </c>
      <c r="J2312" s="1">
        <v>45292</v>
      </c>
      <c r="K2312" t="s">
        <v>11042</v>
      </c>
      <c r="L2312" t="s">
        <v>11043</v>
      </c>
      <c r="M2312" t="s">
        <v>20</v>
      </c>
      <c r="N2312">
        <v>1</v>
      </c>
      <c r="O2312">
        <f>Table1[[#This Row],[Price]]-0.1*Table1[[#This Row],[Price]]</f>
        <v>338.28300000000002</v>
      </c>
      <c r="P2312" s="9">
        <f>(Table1[[#This Row],[Expiration Date]]-Table1[[#This Row],[Manufacturing Date]])/365</f>
        <v>0.8</v>
      </c>
      <c r="Q2312" t="str">
        <f>IF(Table1[[#This Row],[Expiration Date]]-J2320&gt;12/31/2024,"not expired","expired")</f>
        <v>expired</v>
      </c>
      <c r="R2312">
        <f>Table1[[#This Row],[Discounted Price]]*0.95</f>
        <v>321.36885000000001</v>
      </c>
      <c r="S2312">
        <f>Table1[[#This Row],[Discounted Price]]*0.9</f>
        <v>304.4547</v>
      </c>
      <c r="T2312">
        <f>Table1[[#This Row],[Discounted Price]]*0.8</f>
        <v>270.62640000000005</v>
      </c>
      <c r="U2312">
        <f>Table1[[#This Row],[Price]]*0.52</f>
        <v>195.45240000000001</v>
      </c>
      <c r="V2312">
        <f>(Table1[[#This Row],[Price]]-Table1[[#This Row],[Scrap value]])/2</f>
        <v>90.208799999999997</v>
      </c>
    </row>
    <row r="2313" spans="1:22" x14ac:dyDescent="0.25">
      <c r="A2313" t="s">
        <v>11044</v>
      </c>
      <c r="B2313" t="s">
        <v>35</v>
      </c>
      <c r="C2313" t="s">
        <v>47</v>
      </c>
      <c r="D2313" t="s">
        <v>11045</v>
      </c>
      <c r="E2313">
        <v>40.53</v>
      </c>
      <c r="F2313">
        <v>25</v>
      </c>
      <c r="G2313" t="s">
        <v>43728</v>
      </c>
      <c r="H2313" t="s">
        <v>498</v>
      </c>
      <c r="I2313" s="1">
        <v>44927</v>
      </c>
      <c r="J2313" s="1">
        <v>45658</v>
      </c>
      <c r="K2313" t="s">
        <v>11046</v>
      </c>
      <c r="L2313" t="s">
        <v>11047</v>
      </c>
      <c r="M2313" t="s">
        <v>20</v>
      </c>
      <c r="N2313">
        <v>3</v>
      </c>
      <c r="O2313">
        <f>Table1[[#This Row],[Price]]-0.1*Table1[[#This Row],[Price]]</f>
        <v>36.477000000000004</v>
      </c>
      <c r="P2313" s="9">
        <f>(Table1[[#This Row],[Expiration Date]]-Table1[[#This Row],[Manufacturing Date]])/365</f>
        <v>2.0027397260273974</v>
      </c>
      <c r="Q2313" t="str">
        <f>IF(Table1[[#This Row],[Expiration Date]]-J2321&gt;12/31/2024,"not expired","expired")</f>
        <v>not expired</v>
      </c>
      <c r="R2313">
        <f>Table1[[#This Row],[Discounted Price]]*0.95</f>
        <v>34.653150000000004</v>
      </c>
      <c r="S2313">
        <f>Table1[[#This Row],[Discounted Price]]*0.9</f>
        <v>32.829300000000003</v>
      </c>
      <c r="T2313">
        <f>Table1[[#This Row],[Discounted Price]]*0.8</f>
        <v>29.181600000000003</v>
      </c>
      <c r="U2313">
        <f>Table1[[#This Row],[Price]]*0.52</f>
        <v>21.075600000000001</v>
      </c>
      <c r="V2313">
        <f>(Table1[[#This Row],[Price]]-Table1[[#This Row],[Scrap value]])/2</f>
        <v>9.7271999999999998</v>
      </c>
    </row>
    <row r="2314" spans="1:22" x14ac:dyDescent="0.25">
      <c r="A2314" t="s">
        <v>11048</v>
      </c>
      <c r="B2314" t="s">
        <v>15</v>
      </c>
      <c r="C2314" t="s">
        <v>47</v>
      </c>
      <c r="D2314" t="s">
        <v>11049</v>
      </c>
      <c r="E2314">
        <v>156.57</v>
      </c>
      <c r="F2314">
        <v>45</v>
      </c>
      <c r="G2314" t="s">
        <v>43728</v>
      </c>
      <c r="H2314" t="s">
        <v>4865</v>
      </c>
      <c r="I2314" s="1">
        <v>45000</v>
      </c>
      <c r="J2314" s="1">
        <v>46023</v>
      </c>
      <c r="K2314" t="s">
        <v>11050</v>
      </c>
      <c r="L2314" t="s">
        <v>11051</v>
      </c>
      <c r="M2314" t="s">
        <v>27</v>
      </c>
      <c r="N2314">
        <v>4</v>
      </c>
      <c r="O2314">
        <f>Table1[[#This Row],[Price]]-0.1*Table1[[#This Row],[Price]]</f>
        <v>140.91299999999998</v>
      </c>
      <c r="P2314" s="9">
        <f>(Table1[[#This Row],[Expiration Date]]-Table1[[#This Row],[Manufacturing Date]])/365</f>
        <v>2.8027397260273972</v>
      </c>
      <c r="Q2314" t="str">
        <f>IF(Table1[[#This Row],[Expiration Date]]-J2322&gt;12/31/2024,"not expired","expired")</f>
        <v>not expired</v>
      </c>
      <c r="R2314">
        <f>Table1[[#This Row],[Discounted Price]]*0.95</f>
        <v>133.86734999999999</v>
      </c>
      <c r="S2314">
        <f>Table1[[#This Row],[Discounted Price]]*0.9</f>
        <v>126.82169999999999</v>
      </c>
      <c r="T2314">
        <f>Table1[[#This Row],[Discounted Price]]*0.8</f>
        <v>112.73039999999999</v>
      </c>
      <c r="U2314">
        <f>Table1[[#This Row],[Price]]*0.52</f>
        <v>81.416399999999996</v>
      </c>
      <c r="V2314">
        <f>(Table1[[#This Row],[Price]]-Table1[[#This Row],[Scrap value]])/2</f>
        <v>37.576799999999999</v>
      </c>
    </row>
    <row r="2315" spans="1:22" x14ac:dyDescent="0.25">
      <c r="A2315" t="s">
        <v>11052</v>
      </c>
      <c r="B2315" t="s">
        <v>35</v>
      </c>
      <c r="C2315" t="s">
        <v>47</v>
      </c>
      <c r="D2315" t="s">
        <v>11053</v>
      </c>
      <c r="E2315">
        <v>328.97</v>
      </c>
      <c r="F2315">
        <v>99</v>
      </c>
      <c r="G2315" t="s">
        <v>43730</v>
      </c>
      <c r="H2315" t="s">
        <v>11054</v>
      </c>
      <c r="I2315" s="1">
        <v>45000</v>
      </c>
      <c r="J2315" s="1">
        <v>46023</v>
      </c>
      <c r="K2315" t="s">
        <v>11055</v>
      </c>
      <c r="L2315" t="s">
        <v>11056</v>
      </c>
      <c r="M2315" t="s">
        <v>45</v>
      </c>
      <c r="N2315">
        <v>1</v>
      </c>
      <c r="O2315">
        <f>Table1[[#This Row],[Price]]-0.1*Table1[[#This Row],[Price]]</f>
        <v>296.07300000000004</v>
      </c>
      <c r="P2315" s="9">
        <f>(Table1[[#This Row],[Expiration Date]]-Table1[[#This Row],[Manufacturing Date]])/365</f>
        <v>2.8027397260273972</v>
      </c>
      <c r="Q2315" t="str">
        <f>IF(Table1[[#This Row],[Expiration Date]]-J2323&gt;12/31/2024,"not expired","expired")</f>
        <v>not expired</v>
      </c>
      <c r="R2315">
        <f>Table1[[#This Row],[Discounted Price]]*0.95</f>
        <v>281.26935000000003</v>
      </c>
      <c r="S2315">
        <f>Table1[[#This Row],[Discounted Price]]*0.9</f>
        <v>266.46570000000003</v>
      </c>
      <c r="T2315">
        <f>Table1[[#This Row],[Discounted Price]]*0.8</f>
        <v>236.85840000000005</v>
      </c>
      <c r="U2315">
        <f>Table1[[#This Row],[Price]]*0.52</f>
        <v>171.06440000000001</v>
      </c>
      <c r="V2315">
        <f>(Table1[[#This Row],[Price]]-Table1[[#This Row],[Scrap value]])/2</f>
        <v>78.952800000000011</v>
      </c>
    </row>
    <row r="2316" spans="1:22" x14ac:dyDescent="0.25">
      <c r="A2316" t="s">
        <v>11057</v>
      </c>
      <c r="B2316" t="s">
        <v>29</v>
      </c>
      <c r="C2316" t="s">
        <v>47</v>
      </c>
      <c r="D2316" t="s">
        <v>11058</v>
      </c>
      <c r="E2316">
        <v>363.72</v>
      </c>
      <c r="F2316">
        <v>9</v>
      </c>
      <c r="G2316" t="s">
        <v>43730</v>
      </c>
      <c r="H2316" t="s">
        <v>11059</v>
      </c>
      <c r="I2316" s="1">
        <v>44927</v>
      </c>
      <c r="J2316" s="1">
        <v>46023</v>
      </c>
      <c r="K2316" t="s">
        <v>11060</v>
      </c>
      <c r="L2316" t="s">
        <v>11061</v>
      </c>
      <c r="M2316" t="s">
        <v>45</v>
      </c>
      <c r="N2316">
        <v>2</v>
      </c>
      <c r="O2316">
        <f>Table1[[#This Row],[Price]]-0.1*Table1[[#This Row],[Price]]</f>
        <v>327.34800000000001</v>
      </c>
      <c r="P2316" s="9">
        <f>(Table1[[#This Row],[Expiration Date]]-Table1[[#This Row],[Manufacturing Date]])/365</f>
        <v>3.0027397260273974</v>
      </c>
      <c r="Q2316" t="str">
        <f>IF(Table1[[#This Row],[Expiration Date]]-J2324&gt;12/31/2024,"not expired","expired")</f>
        <v>expired</v>
      </c>
      <c r="R2316">
        <f>Table1[[#This Row],[Discounted Price]]*0.95</f>
        <v>310.98059999999998</v>
      </c>
      <c r="S2316">
        <f>Table1[[#This Row],[Discounted Price]]*0.9</f>
        <v>294.61320000000001</v>
      </c>
      <c r="T2316">
        <f>Table1[[#This Row],[Discounted Price]]*0.8</f>
        <v>261.8784</v>
      </c>
      <c r="U2316">
        <f>Table1[[#This Row],[Price]]*0.52</f>
        <v>189.13440000000003</v>
      </c>
      <c r="V2316">
        <f>(Table1[[#This Row],[Price]]-Table1[[#This Row],[Scrap value]])/2</f>
        <v>87.2928</v>
      </c>
    </row>
    <row r="2317" spans="1:22" x14ac:dyDescent="0.25">
      <c r="A2317" t="s">
        <v>11062</v>
      </c>
      <c r="B2317" t="s">
        <v>22</v>
      </c>
      <c r="C2317" t="s">
        <v>47</v>
      </c>
      <c r="D2317" t="s">
        <v>11063</v>
      </c>
      <c r="E2317">
        <v>322.82</v>
      </c>
      <c r="F2317">
        <v>98</v>
      </c>
      <c r="G2317" t="s">
        <v>43729</v>
      </c>
      <c r="H2317" t="s">
        <v>11064</v>
      </c>
      <c r="I2317" s="1">
        <v>44927</v>
      </c>
      <c r="J2317" s="1">
        <v>45292</v>
      </c>
      <c r="K2317" t="s">
        <v>11065</v>
      </c>
      <c r="L2317" t="s">
        <v>11066</v>
      </c>
      <c r="M2317" t="s">
        <v>45</v>
      </c>
      <c r="N2317">
        <v>1</v>
      </c>
      <c r="O2317">
        <f>Table1[[#This Row],[Price]]-0.1*Table1[[#This Row],[Price]]</f>
        <v>290.53800000000001</v>
      </c>
      <c r="P2317" s="9">
        <f>(Table1[[#This Row],[Expiration Date]]-Table1[[#This Row],[Manufacturing Date]])/365</f>
        <v>1</v>
      </c>
      <c r="Q2317" t="str">
        <f>IF(Table1[[#This Row],[Expiration Date]]-J2325&gt;12/31/2024,"not expired","expired")</f>
        <v>expired</v>
      </c>
      <c r="R2317">
        <f>Table1[[#This Row],[Discounted Price]]*0.95</f>
        <v>276.0111</v>
      </c>
      <c r="S2317">
        <f>Table1[[#This Row],[Discounted Price]]*0.9</f>
        <v>261.48420000000004</v>
      </c>
      <c r="T2317">
        <f>Table1[[#This Row],[Discounted Price]]*0.8</f>
        <v>232.43040000000002</v>
      </c>
      <c r="U2317">
        <f>Table1[[#This Row],[Price]]*0.52</f>
        <v>167.8664</v>
      </c>
      <c r="V2317">
        <f>(Table1[[#This Row],[Price]]-Table1[[#This Row],[Scrap value]])/2</f>
        <v>77.476799999999997</v>
      </c>
    </row>
    <row r="2318" spans="1:22" x14ac:dyDescent="0.25">
      <c r="A2318" t="s">
        <v>11067</v>
      </c>
      <c r="B2318" t="s">
        <v>35</v>
      </c>
      <c r="C2318" t="s">
        <v>47</v>
      </c>
      <c r="D2318" t="s">
        <v>11068</v>
      </c>
      <c r="E2318">
        <v>345.16</v>
      </c>
      <c r="F2318">
        <v>28</v>
      </c>
      <c r="G2318" t="s">
        <v>43729</v>
      </c>
      <c r="H2318" t="s">
        <v>9554</v>
      </c>
      <c r="I2318" s="1">
        <v>44927</v>
      </c>
      <c r="J2318" s="1">
        <v>45658</v>
      </c>
      <c r="K2318" t="s">
        <v>11069</v>
      </c>
      <c r="L2318" t="s">
        <v>11070</v>
      </c>
      <c r="M2318" t="s">
        <v>27</v>
      </c>
      <c r="N2318">
        <v>2</v>
      </c>
      <c r="O2318">
        <f>Table1[[#This Row],[Price]]-0.1*Table1[[#This Row],[Price]]</f>
        <v>310.64400000000001</v>
      </c>
      <c r="P2318" s="9">
        <f>(Table1[[#This Row],[Expiration Date]]-Table1[[#This Row],[Manufacturing Date]])/365</f>
        <v>2.0027397260273974</v>
      </c>
      <c r="Q2318" t="str">
        <f>IF(Table1[[#This Row],[Expiration Date]]-J2326&gt;12/31/2024,"not expired","expired")</f>
        <v>expired</v>
      </c>
      <c r="R2318">
        <f>Table1[[#This Row],[Discounted Price]]*0.95</f>
        <v>295.11180000000002</v>
      </c>
      <c r="S2318">
        <f>Table1[[#This Row],[Discounted Price]]*0.9</f>
        <v>279.57960000000003</v>
      </c>
      <c r="T2318">
        <f>Table1[[#This Row],[Discounted Price]]*0.8</f>
        <v>248.51520000000002</v>
      </c>
      <c r="U2318">
        <f>Table1[[#This Row],[Price]]*0.52</f>
        <v>179.48320000000001</v>
      </c>
      <c r="V2318">
        <f>(Table1[[#This Row],[Price]]-Table1[[#This Row],[Scrap value]])/2</f>
        <v>82.838400000000007</v>
      </c>
    </row>
    <row r="2319" spans="1:22" x14ac:dyDescent="0.25">
      <c r="A2319" t="s">
        <v>11071</v>
      </c>
      <c r="B2319" t="s">
        <v>29</v>
      </c>
      <c r="C2319" t="s">
        <v>47</v>
      </c>
      <c r="D2319" t="s">
        <v>11072</v>
      </c>
      <c r="E2319">
        <v>213.49</v>
      </c>
      <c r="F2319">
        <v>82</v>
      </c>
      <c r="G2319" t="s">
        <v>43729</v>
      </c>
      <c r="H2319" t="s">
        <v>11073</v>
      </c>
      <c r="I2319" s="1">
        <v>45137</v>
      </c>
      <c r="J2319" s="1">
        <v>46023</v>
      </c>
      <c r="K2319" t="s">
        <v>11074</v>
      </c>
      <c r="L2319" t="s">
        <v>11075</v>
      </c>
      <c r="M2319" t="s">
        <v>20</v>
      </c>
      <c r="N2319">
        <v>2</v>
      </c>
      <c r="O2319">
        <f>Table1[[#This Row],[Price]]-0.1*Table1[[#This Row],[Price]]</f>
        <v>192.14100000000002</v>
      </c>
      <c r="P2319" s="9">
        <f>(Table1[[#This Row],[Expiration Date]]-Table1[[#This Row],[Manufacturing Date]])/365</f>
        <v>2.4273972602739726</v>
      </c>
      <c r="Q2319" t="str">
        <f>IF(Table1[[#This Row],[Expiration Date]]-J2327&gt;12/31/2024,"not expired","expired")</f>
        <v>not expired</v>
      </c>
      <c r="R2319">
        <f>Table1[[#This Row],[Discounted Price]]*0.95</f>
        <v>182.53395</v>
      </c>
      <c r="S2319">
        <f>Table1[[#This Row],[Discounted Price]]*0.9</f>
        <v>172.92690000000002</v>
      </c>
      <c r="T2319">
        <f>Table1[[#This Row],[Discounted Price]]*0.8</f>
        <v>153.71280000000002</v>
      </c>
      <c r="U2319">
        <f>Table1[[#This Row],[Price]]*0.52</f>
        <v>111.01480000000001</v>
      </c>
      <c r="V2319">
        <f>(Table1[[#This Row],[Price]]-Table1[[#This Row],[Scrap value]])/2</f>
        <v>51.2376</v>
      </c>
    </row>
    <row r="2320" spans="1:22" x14ac:dyDescent="0.25">
      <c r="A2320" t="s">
        <v>11076</v>
      </c>
      <c r="B2320" t="s">
        <v>29</v>
      </c>
      <c r="C2320" t="s">
        <v>47</v>
      </c>
      <c r="D2320" t="s">
        <v>11077</v>
      </c>
      <c r="E2320">
        <v>428.48</v>
      </c>
      <c r="F2320">
        <v>85</v>
      </c>
      <c r="G2320" t="s">
        <v>43730</v>
      </c>
      <c r="H2320" t="s">
        <v>11078</v>
      </c>
      <c r="I2320" s="1">
        <v>44927</v>
      </c>
      <c r="J2320" s="1">
        <v>46023</v>
      </c>
      <c r="K2320" t="s">
        <v>11079</v>
      </c>
      <c r="L2320" t="s">
        <v>11080</v>
      </c>
      <c r="M2320" t="s">
        <v>20</v>
      </c>
      <c r="N2320">
        <v>4</v>
      </c>
      <c r="O2320">
        <f>Table1[[#This Row],[Price]]-0.1*Table1[[#This Row],[Price]]</f>
        <v>385.63200000000001</v>
      </c>
      <c r="P2320" s="9">
        <f>(Table1[[#This Row],[Expiration Date]]-Table1[[#This Row],[Manufacturing Date]])/365</f>
        <v>3.0027397260273974</v>
      </c>
      <c r="Q2320" t="str">
        <f>IF(Table1[[#This Row],[Expiration Date]]-J2328&gt;12/31/2024,"not expired","expired")</f>
        <v>expired</v>
      </c>
      <c r="R2320">
        <f>Table1[[#This Row],[Discounted Price]]*0.95</f>
        <v>366.35039999999998</v>
      </c>
      <c r="S2320">
        <f>Table1[[#This Row],[Discounted Price]]*0.9</f>
        <v>347.06880000000001</v>
      </c>
      <c r="T2320">
        <f>Table1[[#This Row],[Discounted Price]]*0.8</f>
        <v>308.50560000000002</v>
      </c>
      <c r="U2320">
        <f>Table1[[#This Row],[Price]]*0.52</f>
        <v>222.80960000000002</v>
      </c>
      <c r="V2320">
        <f>(Table1[[#This Row],[Price]]-Table1[[#This Row],[Scrap value]])/2</f>
        <v>102.8352</v>
      </c>
    </row>
    <row r="2321" spans="1:22" x14ac:dyDescent="0.25">
      <c r="A2321" t="s">
        <v>11081</v>
      </c>
      <c r="B2321" t="s">
        <v>29</v>
      </c>
      <c r="C2321" t="s">
        <v>47</v>
      </c>
      <c r="D2321" t="s">
        <v>11082</v>
      </c>
      <c r="E2321">
        <v>480.04</v>
      </c>
      <c r="F2321">
        <v>65</v>
      </c>
      <c r="G2321" t="s">
        <v>43729</v>
      </c>
      <c r="H2321" t="s">
        <v>728</v>
      </c>
      <c r="I2321" s="1">
        <v>45000</v>
      </c>
      <c r="J2321" s="1">
        <v>45292</v>
      </c>
      <c r="K2321" t="s">
        <v>11083</v>
      </c>
      <c r="L2321" t="s">
        <v>11084</v>
      </c>
      <c r="M2321" t="s">
        <v>45</v>
      </c>
      <c r="N2321">
        <v>4</v>
      </c>
      <c r="O2321">
        <f>Table1[[#This Row],[Price]]-0.1*Table1[[#This Row],[Price]]</f>
        <v>432.036</v>
      </c>
      <c r="P2321" s="9">
        <f>(Table1[[#This Row],[Expiration Date]]-Table1[[#This Row],[Manufacturing Date]])/365</f>
        <v>0.8</v>
      </c>
      <c r="Q2321" t="str">
        <f>IF(Table1[[#This Row],[Expiration Date]]-J2329&gt;12/31/2024,"not expired","expired")</f>
        <v>expired</v>
      </c>
      <c r="R2321">
        <f>Table1[[#This Row],[Discounted Price]]*0.95</f>
        <v>410.43419999999998</v>
      </c>
      <c r="S2321">
        <f>Table1[[#This Row],[Discounted Price]]*0.9</f>
        <v>388.83240000000001</v>
      </c>
      <c r="T2321">
        <f>Table1[[#This Row],[Discounted Price]]*0.8</f>
        <v>345.62880000000001</v>
      </c>
      <c r="U2321">
        <f>Table1[[#This Row],[Price]]*0.52</f>
        <v>249.62080000000003</v>
      </c>
      <c r="V2321">
        <f>(Table1[[#This Row],[Price]]-Table1[[#This Row],[Scrap value]])/2</f>
        <v>115.20959999999999</v>
      </c>
    </row>
    <row r="2322" spans="1:22" x14ac:dyDescent="0.25">
      <c r="A2322" t="s">
        <v>11085</v>
      </c>
      <c r="B2322" t="s">
        <v>15</v>
      </c>
      <c r="C2322" t="s">
        <v>47</v>
      </c>
      <c r="D2322" t="s">
        <v>11086</v>
      </c>
      <c r="E2322">
        <v>301.08999999999997</v>
      </c>
      <c r="F2322">
        <v>99</v>
      </c>
      <c r="G2322" t="s">
        <v>43729</v>
      </c>
      <c r="H2322" t="s">
        <v>11087</v>
      </c>
      <c r="I2322" s="1">
        <v>44927</v>
      </c>
      <c r="J2322" s="1">
        <v>45292</v>
      </c>
      <c r="K2322" t="s">
        <v>11088</v>
      </c>
      <c r="L2322" t="s">
        <v>11089</v>
      </c>
      <c r="M2322" t="s">
        <v>20</v>
      </c>
      <c r="N2322">
        <v>2</v>
      </c>
      <c r="O2322">
        <f>Table1[[#This Row],[Price]]-0.1*Table1[[#This Row],[Price]]</f>
        <v>270.98099999999999</v>
      </c>
      <c r="P2322" s="9">
        <f>(Table1[[#This Row],[Expiration Date]]-Table1[[#This Row],[Manufacturing Date]])/365</f>
        <v>1</v>
      </c>
      <c r="Q2322" t="str">
        <f>IF(Table1[[#This Row],[Expiration Date]]-J2330&gt;12/31/2024,"not expired","expired")</f>
        <v>expired</v>
      </c>
      <c r="R2322">
        <f>Table1[[#This Row],[Discounted Price]]*0.95</f>
        <v>257.43194999999997</v>
      </c>
      <c r="S2322">
        <f>Table1[[#This Row],[Discounted Price]]*0.9</f>
        <v>243.88290000000001</v>
      </c>
      <c r="T2322">
        <f>Table1[[#This Row],[Discounted Price]]*0.8</f>
        <v>216.78480000000002</v>
      </c>
      <c r="U2322">
        <f>Table1[[#This Row],[Price]]*0.52</f>
        <v>156.5668</v>
      </c>
      <c r="V2322">
        <f>(Table1[[#This Row],[Price]]-Table1[[#This Row],[Scrap value]])/2</f>
        <v>72.261599999999987</v>
      </c>
    </row>
    <row r="2323" spans="1:22" x14ac:dyDescent="0.25">
      <c r="A2323" t="s">
        <v>11090</v>
      </c>
      <c r="B2323" t="s">
        <v>29</v>
      </c>
      <c r="C2323" t="s">
        <v>47</v>
      </c>
      <c r="D2323" t="s">
        <v>11091</v>
      </c>
      <c r="E2323">
        <v>101.65</v>
      </c>
      <c r="F2323">
        <v>36</v>
      </c>
      <c r="G2323" t="s">
        <v>43729</v>
      </c>
      <c r="H2323" t="s">
        <v>10803</v>
      </c>
      <c r="I2323" s="1">
        <v>45137</v>
      </c>
      <c r="J2323" s="1">
        <v>45292</v>
      </c>
      <c r="K2323" t="s">
        <v>11092</v>
      </c>
      <c r="L2323" t="s">
        <v>11093</v>
      </c>
      <c r="M2323" t="s">
        <v>27</v>
      </c>
      <c r="N2323">
        <v>2</v>
      </c>
      <c r="O2323">
        <f>Table1[[#This Row],[Price]]-0.1*Table1[[#This Row],[Price]]</f>
        <v>91.484999999999999</v>
      </c>
      <c r="P2323" s="9">
        <f>(Table1[[#This Row],[Expiration Date]]-Table1[[#This Row],[Manufacturing Date]])/365</f>
        <v>0.42465753424657532</v>
      </c>
      <c r="Q2323" t="str">
        <f>IF(Table1[[#This Row],[Expiration Date]]-J2331&gt;12/31/2024,"not expired","expired")</f>
        <v>expired</v>
      </c>
      <c r="R2323">
        <f>Table1[[#This Row],[Discounted Price]]*0.95</f>
        <v>86.910749999999993</v>
      </c>
      <c r="S2323">
        <f>Table1[[#This Row],[Discounted Price]]*0.9</f>
        <v>82.336500000000001</v>
      </c>
      <c r="T2323">
        <f>Table1[[#This Row],[Discounted Price]]*0.8</f>
        <v>73.188000000000002</v>
      </c>
      <c r="U2323">
        <f>Table1[[#This Row],[Price]]*0.52</f>
        <v>52.858000000000004</v>
      </c>
      <c r="V2323">
        <f>(Table1[[#This Row],[Price]]-Table1[[#This Row],[Scrap value]])/2</f>
        <v>24.396000000000001</v>
      </c>
    </row>
    <row r="2324" spans="1:22" x14ac:dyDescent="0.25">
      <c r="A2324" t="s">
        <v>11094</v>
      </c>
      <c r="B2324" t="s">
        <v>22</v>
      </c>
      <c r="C2324" t="s">
        <v>47</v>
      </c>
      <c r="D2324" t="s">
        <v>11095</v>
      </c>
      <c r="E2324">
        <v>243.2</v>
      </c>
      <c r="F2324">
        <v>34</v>
      </c>
      <c r="G2324" t="s">
        <v>43729</v>
      </c>
      <c r="H2324" t="s">
        <v>11096</v>
      </c>
      <c r="I2324" s="1">
        <v>45137</v>
      </c>
      <c r="J2324" s="1">
        <v>46023</v>
      </c>
      <c r="K2324" t="s">
        <v>11097</v>
      </c>
      <c r="L2324" t="s">
        <v>11098</v>
      </c>
      <c r="M2324" t="s">
        <v>20</v>
      </c>
      <c r="N2324">
        <v>2</v>
      </c>
      <c r="O2324">
        <f>Table1[[#This Row],[Price]]-0.1*Table1[[#This Row],[Price]]</f>
        <v>218.88</v>
      </c>
      <c r="P2324" s="9">
        <f>(Table1[[#This Row],[Expiration Date]]-Table1[[#This Row],[Manufacturing Date]])/365</f>
        <v>2.4273972602739726</v>
      </c>
      <c r="Q2324" t="str">
        <f>IF(Table1[[#This Row],[Expiration Date]]-J2332&gt;12/31/2024,"not expired","expired")</f>
        <v>expired</v>
      </c>
      <c r="R2324">
        <f>Table1[[#This Row],[Discounted Price]]*0.95</f>
        <v>207.93599999999998</v>
      </c>
      <c r="S2324">
        <f>Table1[[#This Row],[Discounted Price]]*0.9</f>
        <v>196.99199999999999</v>
      </c>
      <c r="T2324">
        <f>Table1[[#This Row],[Discounted Price]]*0.8</f>
        <v>175.10400000000001</v>
      </c>
      <c r="U2324">
        <f>Table1[[#This Row],[Price]]*0.52</f>
        <v>126.464</v>
      </c>
      <c r="V2324">
        <f>(Table1[[#This Row],[Price]]-Table1[[#This Row],[Scrap value]])/2</f>
        <v>58.367999999999995</v>
      </c>
    </row>
    <row r="2325" spans="1:22" x14ac:dyDescent="0.25">
      <c r="A2325" t="s">
        <v>11099</v>
      </c>
      <c r="B2325" t="s">
        <v>15</v>
      </c>
      <c r="C2325" t="s">
        <v>47</v>
      </c>
      <c r="D2325" t="s">
        <v>11100</v>
      </c>
      <c r="E2325">
        <v>189.05</v>
      </c>
      <c r="F2325">
        <v>35</v>
      </c>
      <c r="G2325" t="s">
        <v>43730</v>
      </c>
      <c r="H2325" t="s">
        <v>11101</v>
      </c>
      <c r="I2325" s="1">
        <v>45137</v>
      </c>
      <c r="J2325" s="1">
        <v>46023</v>
      </c>
      <c r="K2325" t="s">
        <v>11102</v>
      </c>
      <c r="L2325" t="s">
        <v>11103</v>
      </c>
      <c r="M2325" t="s">
        <v>27</v>
      </c>
      <c r="N2325">
        <v>3</v>
      </c>
      <c r="O2325">
        <f>Table1[[#This Row],[Price]]-0.1*Table1[[#This Row],[Price]]</f>
        <v>170.14500000000001</v>
      </c>
      <c r="P2325" s="9">
        <f>(Table1[[#This Row],[Expiration Date]]-Table1[[#This Row],[Manufacturing Date]])/365</f>
        <v>2.4273972602739726</v>
      </c>
      <c r="Q2325" t="str">
        <f>IF(Table1[[#This Row],[Expiration Date]]-J2333&gt;12/31/2024,"not expired","expired")</f>
        <v>not expired</v>
      </c>
      <c r="R2325">
        <f>Table1[[#This Row],[Discounted Price]]*0.95</f>
        <v>161.63775000000001</v>
      </c>
      <c r="S2325">
        <f>Table1[[#This Row],[Discounted Price]]*0.9</f>
        <v>153.13050000000001</v>
      </c>
      <c r="T2325">
        <f>Table1[[#This Row],[Discounted Price]]*0.8</f>
        <v>136.11600000000001</v>
      </c>
      <c r="U2325">
        <f>Table1[[#This Row],[Price]]*0.52</f>
        <v>98.306000000000012</v>
      </c>
      <c r="V2325">
        <f>(Table1[[#This Row],[Price]]-Table1[[#This Row],[Scrap value]])/2</f>
        <v>45.372</v>
      </c>
    </row>
    <row r="2326" spans="1:22" x14ac:dyDescent="0.25">
      <c r="A2326" t="s">
        <v>11104</v>
      </c>
      <c r="B2326" t="s">
        <v>35</v>
      </c>
      <c r="C2326" t="s">
        <v>47</v>
      </c>
      <c r="D2326" t="s">
        <v>11105</v>
      </c>
      <c r="E2326">
        <v>92.45</v>
      </c>
      <c r="F2326">
        <v>75</v>
      </c>
      <c r="G2326" t="s">
        <v>43728</v>
      </c>
      <c r="H2326" t="s">
        <v>11106</v>
      </c>
      <c r="I2326" s="1">
        <v>45137</v>
      </c>
      <c r="J2326" s="1">
        <v>46023</v>
      </c>
      <c r="K2326" t="s">
        <v>11107</v>
      </c>
      <c r="L2326" t="s">
        <v>11108</v>
      </c>
      <c r="M2326" t="s">
        <v>27</v>
      </c>
      <c r="N2326">
        <v>5</v>
      </c>
      <c r="O2326">
        <f>Table1[[#This Row],[Price]]-0.1*Table1[[#This Row],[Price]]</f>
        <v>83.204999999999998</v>
      </c>
      <c r="P2326" s="9">
        <f>(Table1[[#This Row],[Expiration Date]]-Table1[[#This Row],[Manufacturing Date]])/365</f>
        <v>2.4273972602739726</v>
      </c>
      <c r="Q2326" t="str">
        <f>IF(Table1[[#This Row],[Expiration Date]]-J2334&gt;12/31/2024,"not expired","expired")</f>
        <v>expired</v>
      </c>
      <c r="R2326">
        <f>Table1[[#This Row],[Discounted Price]]*0.95</f>
        <v>79.044749999999993</v>
      </c>
      <c r="S2326">
        <f>Table1[[#This Row],[Discounted Price]]*0.9</f>
        <v>74.884500000000003</v>
      </c>
      <c r="T2326">
        <f>Table1[[#This Row],[Discounted Price]]*0.8</f>
        <v>66.564000000000007</v>
      </c>
      <c r="U2326">
        <f>Table1[[#This Row],[Price]]*0.52</f>
        <v>48.074000000000005</v>
      </c>
      <c r="V2326">
        <f>(Table1[[#This Row],[Price]]-Table1[[#This Row],[Scrap value]])/2</f>
        <v>22.187999999999999</v>
      </c>
    </row>
    <row r="2327" spans="1:22" x14ac:dyDescent="0.25">
      <c r="A2327" t="s">
        <v>11109</v>
      </c>
      <c r="B2327" t="s">
        <v>35</v>
      </c>
      <c r="C2327" t="s">
        <v>47</v>
      </c>
      <c r="D2327" t="s">
        <v>11110</v>
      </c>
      <c r="E2327">
        <v>320.18</v>
      </c>
      <c r="F2327">
        <v>43</v>
      </c>
      <c r="G2327" t="s">
        <v>43728</v>
      </c>
      <c r="H2327" t="s">
        <v>11111</v>
      </c>
      <c r="I2327" s="1">
        <v>45137</v>
      </c>
      <c r="J2327" s="1">
        <v>45292</v>
      </c>
      <c r="K2327" t="s">
        <v>11112</v>
      </c>
      <c r="L2327" t="s">
        <v>11113</v>
      </c>
      <c r="M2327" t="s">
        <v>27</v>
      </c>
      <c r="N2327">
        <v>2</v>
      </c>
      <c r="O2327">
        <f>Table1[[#This Row],[Price]]-0.1*Table1[[#This Row],[Price]]</f>
        <v>288.16200000000003</v>
      </c>
      <c r="P2327" s="9">
        <f>(Table1[[#This Row],[Expiration Date]]-Table1[[#This Row],[Manufacturing Date]])/365</f>
        <v>0.42465753424657532</v>
      </c>
      <c r="Q2327" t="str">
        <f>IF(Table1[[#This Row],[Expiration Date]]-J2335&gt;12/31/2024,"not expired","expired")</f>
        <v>expired</v>
      </c>
      <c r="R2327">
        <f>Table1[[#This Row],[Discounted Price]]*0.95</f>
        <v>273.75390000000004</v>
      </c>
      <c r="S2327">
        <f>Table1[[#This Row],[Discounted Price]]*0.9</f>
        <v>259.34580000000005</v>
      </c>
      <c r="T2327">
        <f>Table1[[#This Row],[Discounted Price]]*0.8</f>
        <v>230.52960000000004</v>
      </c>
      <c r="U2327">
        <f>Table1[[#This Row],[Price]]*0.52</f>
        <v>166.49360000000001</v>
      </c>
      <c r="V2327">
        <f>(Table1[[#This Row],[Price]]-Table1[[#This Row],[Scrap value]])/2</f>
        <v>76.843199999999996</v>
      </c>
    </row>
    <row r="2328" spans="1:22" x14ac:dyDescent="0.25">
      <c r="A2328" t="s">
        <v>11114</v>
      </c>
      <c r="B2328" t="s">
        <v>15</v>
      </c>
      <c r="C2328" t="s">
        <v>47</v>
      </c>
      <c r="D2328" t="s">
        <v>11115</v>
      </c>
      <c r="E2328">
        <v>305.51</v>
      </c>
      <c r="F2328">
        <v>22</v>
      </c>
      <c r="G2328" t="s">
        <v>43729</v>
      </c>
      <c r="H2328" t="s">
        <v>11116</v>
      </c>
      <c r="I2328" s="1">
        <v>45137</v>
      </c>
      <c r="J2328" s="1">
        <v>46023</v>
      </c>
      <c r="K2328" t="s">
        <v>11117</v>
      </c>
      <c r="L2328" t="s">
        <v>11118</v>
      </c>
      <c r="M2328" t="s">
        <v>20</v>
      </c>
      <c r="N2328">
        <v>5</v>
      </c>
      <c r="O2328">
        <f>Table1[[#This Row],[Price]]-0.1*Table1[[#This Row],[Price]]</f>
        <v>274.959</v>
      </c>
      <c r="P2328" s="9">
        <f>(Table1[[#This Row],[Expiration Date]]-Table1[[#This Row],[Manufacturing Date]])/365</f>
        <v>2.4273972602739726</v>
      </c>
      <c r="Q2328" t="str">
        <f>IF(Table1[[#This Row],[Expiration Date]]-J2336&gt;12/31/2024,"not expired","expired")</f>
        <v>not expired</v>
      </c>
      <c r="R2328">
        <f>Table1[[#This Row],[Discounted Price]]*0.95</f>
        <v>261.21105</v>
      </c>
      <c r="S2328">
        <f>Table1[[#This Row],[Discounted Price]]*0.9</f>
        <v>247.4631</v>
      </c>
      <c r="T2328">
        <f>Table1[[#This Row],[Discounted Price]]*0.8</f>
        <v>219.96720000000002</v>
      </c>
      <c r="U2328">
        <f>Table1[[#This Row],[Price]]*0.52</f>
        <v>158.86519999999999</v>
      </c>
      <c r="V2328">
        <f>(Table1[[#This Row],[Price]]-Table1[[#This Row],[Scrap value]])/2</f>
        <v>73.322400000000002</v>
      </c>
    </row>
    <row r="2329" spans="1:22" x14ac:dyDescent="0.25">
      <c r="A2329" t="s">
        <v>11119</v>
      </c>
      <c r="B2329" t="s">
        <v>22</v>
      </c>
      <c r="C2329" t="s">
        <v>47</v>
      </c>
      <c r="D2329" t="s">
        <v>11120</v>
      </c>
      <c r="E2329">
        <v>200.5</v>
      </c>
      <c r="F2329">
        <v>11</v>
      </c>
      <c r="G2329" t="s">
        <v>43730</v>
      </c>
      <c r="H2329" t="s">
        <v>11121</v>
      </c>
      <c r="I2329" s="1">
        <v>45000</v>
      </c>
      <c r="J2329" s="1">
        <v>45292</v>
      </c>
      <c r="K2329" t="s">
        <v>11122</v>
      </c>
      <c r="L2329" t="s">
        <v>11123</v>
      </c>
      <c r="M2329" t="s">
        <v>20</v>
      </c>
      <c r="N2329">
        <v>3</v>
      </c>
      <c r="O2329">
        <f>Table1[[#This Row],[Price]]-0.1*Table1[[#This Row],[Price]]</f>
        <v>180.45</v>
      </c>
      <c r="P2329" s="9">
        <f>(Table1[[#This Row],[Expiration Date]]-Table1[[#This Row],[Manufacturing Date]])/365</f>
        <v>0.8</v>
      </c>
      <c r="Q2329" t="str">
        <f>IF(Table1[[#This Row],[Expiration Date]]-J2337&gt;12/31/2024,"not expired","expired")</f>
        <v>expired</v>
      </c>
      <c r="R2329">
        <f>Table1[[#This Row],[Discounted Price]]*0.95</f>
        <v>171.42749999999998</v>
      </c>
      <c r="S2329">
        <f>Table1[[#This Row],[Discounted Price]]*0.9</f>
        <v>162.405</v>
      </c>
      <c r="T2329">
        <f>Table1[[#This Row],[Discounted Price]]*0.8</f>
        <v>144.35999999999999</v>
      </c>
      <c r="U2329">
        <f>Table1[[#This Row],[Price]]*0.52</f>
        <v>104.26</v>
      </c>
      <c r="V2329">
        <f>(Table1[[#This Row],[Price]]-Table1[[#This Row],[Scrap value]])/2</f>
        <v>48.12</v>
      </c>
    </row>
    <row r="2330" spans="1:22" x14ac:dyDescent="0.25">
      <c r="A2330" t="s">
        <v>11124</v>
      </c>
      <c r="B2330" t="s">
        <v>15</v>
      </c>
      <c r="C2330" t="s">
        <v>47</v>
      </c>
      <c r="D2330" t="s">
        <v>11125</v>
      </c>
      <c r="E2330">
        <v>466.21</v>
      </c>
      <c r="F2330">
        <v>69</v>
      </c>
      <c r="G2330" t="s">
        <v>43729</v>
      </c>
      <c r="H2330" t="s">
        <v>11126</v>
      </c>
      <c r="I2330" s="1">
        <v>45000</v>
      </c>
      <c r="J2330" s="1">
        <v>45658</v>
      </c>
      <c r="K2330" t="s">
        <v>11127</v>
      </c>
      <c r="L2330" t="s">
        <v>11128</v>
      </c>
      <c r="M2330" t="s">
        <v>20</v>
      </c>
      <c r="N2330">
        <v>3</v>
      </c>
      <c r="O2330">
        <f>Table1[[#This Row],[Price]]-0.1*Table1[[#This Row],[Price]]</f>
        <v>419.589</v>
      </c>
      <c r="P2330" s="9">
        <f>(Table1[[#This Row],[Expiration Date]]-Table1[[#This Row],[Manufacturing Date]])/365</f>
        <v>1.8027397260273972</v>
      </c>
      <c r="Q2330" t="str">
        <f>IF(Table1[[#This Row],[Expiration Date]]-J2338&gt;12/31/2024,"not expired","expired")</f>
        <v>expired</v>
      </c>
      <c r="R2330">
        <f>Table1[[#This Row],[Discounted Price]]*0.95</f>
        <v>398.60954999999996</v>
      </c>
      <c r="S2330">
        <f>Table1[[#This Row],[Discounted Price]]*0.9</f>
        <v>377.63010000000003</v>
      </c>
      <c r="T2330">
        <f>Table1[[#This Row],[Discounted Price]]*0.8</f>
        <v>335.6712</v>
      </c>
      <c r="U2330">
        <f>Table1[[#This Row],[Price]]*0.52</f>
        <v>242.42920000000001</v>
      </c>
      <c r="V2330">
        <f>(Table1[[#This Row],[Price]]-Table1[[#This Row],[Scrap value]])/2</f>
        <v>111.89039999999999</v>
      </c>
    </row>
    <row r="2331" spans="1:22" x14ac:dyDescent="0.25">
      <c r="A2331" t="s">
        <v>11129</v>
      </c>
      <c r="B2331" t="s">
        <v>15</v>
      </c>
      <c r="C2331" t="s">
        <v>47</v>
      </c>
      <c r="D2331" t="s">
        <v>11130</v>
      </c>
      <c r="E2331">
        <v>252.04</v>
      </c>
      <c r="F2331">
        <v>58</v>
      </c>
      <c r="G2331" t="s">
        <v>43730</v>
      </c>
      <c r="H2331" t="s">
        <v>9076</v>
      </c>
      <c r="I2331" s="1">
        <v>45137</v>
      </c>
      <c r="J2331" s="1">
        <v>46023</v>
      </c>
      <c r="K2331" t="s">
        <v>11131</v>
      </c>
      <c r="L2331" t="s">
        <v>11132</v>
      </c>
      <c r="M2331" t="s">
        <v>20</v>
      </c>
      <c r="N2331">
        <v>1</v>
      </c>
      <c r="O2331">
        <f>Table1[[#This Row],[Price]]-0.1*Table1[[#This Row],[Price]]</f>
        <v>226.83599999999998</v>
      </c>
      <c r="P2331" s="9">
        <f>(Table1[[#This Row],[Expiration Date]]-Table1[[#This Row],[Manufacturing Date]])/365</f>
        <v>2.4273972602739726</v>
      </c>
      <c r="Q2331" t="str">
        <f>IF(Table1[[#This Row],[Expiration Date]]-J2339&gt;12/31/2024,"not expired","expired")</f>
        <v>expired</v>
      </c>
      <c r="R2331">
        <f>Table1[[#This Row],[Discounted Price]]*0.95</f>
        <v>215.49419999999998</v>
      </c>
      <c r="S2331">
        <f>Table1[[#This Row],[Discounted Price]]*0.9</f>
        <v>204.1524</v>
      </c>
      <c r="T2331">
        <f>Table1[[#This Row],[Discounted Price]]*0.8</f>
        <v>181.46879999999999</v>
      </c>
      <c r="U2331">
        <f>Table1[[#This Row],[Price]]*0.52</f>
        <v>131.0608</v>
      </c>
      <c r="V2331">
        <f>(Table1[[#This Row],[Price]]-Table1[[#This Row],[Scrap value]])/2</f>
        <v>60.489599999999996</v>
      </c>
    </row>
    <row r="2332" spans="1:22" x14ac:dyDescent="0.25">
      <c r="A2332" t="s">
        <v>11133</v>
      </c>
      <c r="B2332" t="s">
        <v>29</v>
      </c>
      <c r="C2332" t="s">
        <v>47</v>
      </c>
      <c r="D2332" t="s">
        <v>11134</v>
      </c>
      <c r="E2332">
        <v>240.46</v>
      </c>
      <c r="F2332">
        <v>77</v>
      </c>
      <c r="G2332" t="s">
        <v>43728</v>
      </c>
      <c r="H2332" t="s">
        <v>11135</v>
      </c>
      <c r="I2332" s="1">
        <v>44927</v>
      </c>
      <c r="J2332" s="1">
        <v>46023</v>
      </c>
      <c r="K2332" t="s">
        <v>11136</v>
      </c>
      <c r="L2332" t="s">
        <v>11137</v>
      </c>
      <c r="M2332" t="s">
        <v>20</v>
      </c>
      <c r="N2332">
        <v>2</v>
      </c>
      <c r="O2332">
        <f>Table1[[#This Row],[Price]]-0.1*Table1[[#This Row],[Price]]</f>
        <v>216.41400000000002</v>
      </c>
      <c r="P2332" s="9">
        <f>(Table1[[#This Row],[Expiration Date]]-Table1[[#This Row],[Manufacturing Date]])/365</f>
        <v>3.0027397260273974</v>
      </c>
      <c r="Q2332" t="str">
        <f>IF(Table1[[#This Row],[Expiration Date]]-J2340&gt;12/31/2024,"not expired","expired")</f>
        <v>expired</v>
      </c>
      <c r="R2332">
        <f>Table1[[#This Row],[Discounted Price]]*0.95</f>
        <v>205.5933</v>
      </c>
      <c r="S2332">
        <f>Table1[[#This Row],[Discounted Price]]*0.9</f>
        <v>194.77260000000001</v>
      </c>
      <c r="T2332">
        <f>Table1[[#This Row],[Discounted Price]]*0.8</f>
        <v>173.13120000000004</v>
      </c>
      <c r="U2332">
        <f>Table1[[#This Row],[Price]]*0.52</f>
        <v>125.03920000000001</v>
      </c>
      <c r="V2332">
        <f>(Table1[[#This Row],[Price]]-Table1[[#This Row],[Scrap value]])/2</f>
        <v>57.7104</v>
      </c>
    </row>
    <row r="2333" spans="1:22" x14ac:dyDescent="0.25">
      <c r="A2333" t="s">
        <v>11138</v>
      </c>
      <c r="B2333" t="s">
        <v>15</v>
      </c>
      <c r="C2333" t="s">
        <v>47</v>
      </c>
      <c r="D2333" t="s">
        <v>11139</v>
      </c>
      <c r="E2333">
        <v>449.44</v>
      </c>
      <c r="F2333">
        <v>33</v>
      </c>
      <c r="G2333" t="s">
        <v>43729</v>
      </c>
      <c r="H2333" t="s">
        <v>3920</v>
      </c>
      <c r="I2333" s="1">
        <v>45137</v>
      </c>
      <c r="J2333" s="1">
        <v>45292</v>
      </c>
      <c r="K2333" t="s">
        <v>11140</v>
      </c>
      <c r="L2333" t="s">
        <v>11141</v>
      </c>
      <c r="M2333" t="s">
        <v>27</v>
      </c>
      <c r="N2333">
        <v>3</v>
      </c>
      <c r="O2333">
        <f>Table1[[#This Row],[Price]]-0.1*Table1[[#This Row],[Price]]</f>
        <v>404.49599999999998</v>
      </c>
      <c r="P2333" s="9">
        <f>(Table1[[#This Row],[Expiration Date]]-Table1[[#This Row],[Manufacturing Date]])/365</f>
        <v>0.42465753424657532</v>
      </c>
      <c r="Q2333" t="str">
        <f>IF(Table1[[#This Row],[Expiration Date]]-J2341&gt;12/31/2024,"not expired","expired")</f>
        <v>expired</v>
      </c>
      <c r="R2333">
        <f>Table1[[#This Row],[Discounted Price]]*0.95</f>
        <v>384.27119999999996</v>
      </c>
      <c r="S2333">
        <f>Table1[[#This Row],[Discounted Price]]*0.9</f>
        <v>364.04640000000001</v>
      </c>
      <c r="T2333">
        <f>Table1[[#This Row],[Discounted Price]]*0.8</f>
        <v>323.59680000000003</v>
      </c>
      <c r="U2333">
        <f>Table1[[#This Row],[Price]]*0.52</f>
        <v>233.7088</v>
      </c>
      <c r="V2333">
        <f>(Table1[[#This Row],[Price]]-Table1[[#This Row],[Scrap value]])/2</f>
        <v>107.8656</v>
      </c>
    </row>
    <row r="2334" spans="1:22" x14ac:dyDescent="0.25">
      <c r="A2334" t="s">
        <v>11142</v>
      </c>
      <c r="B2334" t="s">
        <v>29</v>
      </c>
      <c r="C2334" t="s">
        <v>47</v>
      </c>
      <c r="D2334" t="s">
        <v>11143</v>
      </c>
      <c r="E2334">
        <v>245.72</v>
      </c>
      <c r="F2334">
        <v>32</v>
      </c>
      <c r="G2334" t="s">
        <v>43728</v>
      </c>
      <c r="H2334" t="s">
        <v>11144</v>
      </c>
      <c r="I2334" s="1">
        <v>45137</v>
      </c>
      <c r="J2334" s="1">
        <v>46023</v>
      </c>
      <c r="K2334" t="s">
        <v>11145</v>
      </c>
      <c r="L2334" t="s">
        <v>11146</v>
      </c>
      <c r="M2334" t="s">
        <v>45</v>
      </c>
      <c r="N2334">
        <v>4</v>
      </c>
      <c r="O2334">
        <f>Table1[[#This Row],[Price]]-0.1*Table1[[#This Row],[Price]]</f>
        <v>221.148</v>
      </c>
      <c r="P2334" s="9">
        <f>(Table1[[#This Row],[Expiration Date]]-Table1[[#This Row],[Manufacturing Date]])/365</f>
        <v>2.4273972602739726</v>
      </c>
      <c r="Q2334" t="str">
        <f>IF(Table1[[#This Row],[Expiration Date]]-J2342&gt;12/31/2024,"not expired","expired")</f>
        <v>not expired</v>
      </c>
      <c r="R2334">
        <f>Table1[[#This Row],[Discounted Price]]*0.95</f>
        <v>210.09059999999999</v>
      </c>
      <c r="S2334">
        <f>Table1[[#This Row],[Discounted Price]]*0.9</f>
        <v>199.03319999999999</v>
      </c>
      <c r="T2334">
        <f>Table1[[#This Row],[Discounted Price]]*0.8</f>
        <v>176.91840000000002</v>
      </c>
      <c r="U2334">
        <f>Table1[[#This Row],[Price]]*0.52</f>
        <v>127.7744</v>
      </c>
      <c r="V2334">
        <f>(Table1[[#This Row],[Price]]-Table1[[#This Row],[Scrap value]])/2</f>
        <v>58.972799999999999</v>
      </c>
    </row>
    <row r="2335" spans="1:22" x14ac:dyDescent="0.25">
      <c r="A2335" t="s">
        <v>11147</v>
      </c>
      <c r="B2335" t="s">
        <v>22</v>
      </c>
      <c r="C2335" t="s">
        <v>47</v>
      </c>
      <c r="D2335" t="s">
        <v>11148</v>
      </c>
      <c r="E2335">
        <v>68.97</v>
      </c>
      <c r="F2335">
        <v>80</v>
      </c>
      <c r="G2335" t="s">
        <v>43728</v>
      </c>
      <c r="H2335" t="s">
        <v>10517</v>
      </c>
      <c r="I2335" s="1">
        <v>45000</v>
      </c>
      <c r="J2335" s="1">
        <v>46023</v>
      </c>
      <c r="K2335" t="s">
        <v>11149</v>
      </c>
      <c r="L2335" t="s">
        <v>11150</v>
      </c>
      <c r="M2335" t="s">
        <v>45</v>
      </c>
      <c r="N2335">
        <v>5</v>
      </c>
      <c r="O2335">
        <f>Table1[[#This Row],[Price]]-0.1*Table1[[#This Row],[Price]]</f>
        <v>62.073</v>
      </c>
      <c r="P2335" s="9">
        <f>(Table1[[#This Row],[Expiration Date]]-Table1[[#This Row],[Manufacturing Date]])/365</f>
        <v>2.8027397260273972</v>
      </c>
      <c r="Q2335" t="str">
        <f>IF(Table1[[#This Row],[Expiration Date]]-J2343&gt;12/31/2024,"not expired","expired")</f>
        <v>not expired</v>
      </c>
      <c r="R2335">
        <f>Table1[[#This Row],[Discounted Price]]*0.95</f>
        <v>58.969349999999999</v>
      </c>
      <c r="S2335">
        <f>Table1[[#This Row],[Discounted Price]]*0.9</f>
        <v>55.865700000000004</v>
      </c>
      <c r="T2335">
        <f>Table1[[#This Row],[Discounted Price]]*0.8</f>
        <v>49.6584</v>
      </c>
      <c r="U2335">
        <f>Table1[[#This Row],[Price]]*0.52</f>
        <v>35.864400000000003</v>
      </c>
      <c r="V2335">
        <f>(Table1[[#This Row],[Price]]-Table1[[#This Row],[Scrap value]])/2</f>
        <v>16.552799999999998</v>
      </c>
    </row>
    <row r="2336" spans="1:22" x14ac:dyDescent="0.25">
      <c r="A2336" t="s">
        <v>11151</v>
      </c>
      <c r="B2336" t="s">
        <v>22</v>
      </c>
      <c r="C2336" t="s">
        <v>47</v>
      </c>
      <c r="D2336" t="s">
        <v>11152</v>
      </c>
      <c r="E2336">
        <v>362.44</v>
      </c>
      <c r="F2336">
        <v>70</v>
      </c>
      <c r="G2336" t="s">
        <v>43730</v>
      </c>
      <c r="H2336" t="s">
        <v>11153</v>
      </c>
      <c r="I2336" s="1">
        <v>45000</v>
      </c>
      <c r="J2336" s="1">
        <v>45292</v>
      </c>
      <c r="K2336" t="s">
        <v>11154</v>
      </c>
      <c r="L2336" t="s">
        <v>11155</v>
      </c>
      <c r="M2336" t="s">
        <v>27</v>
      </c>
      <c r="N2336">
        <v>1</v>
      </c>
      <c r="O2336">
        <f>Table1[[#This Row],[Price]]-0.1*Table1[[#This Row],[Price]]</f>
        <v>326.19600000000003</v>
      </c>
      <c r="P2336" s="9">
        <f>(Table1[[#This Row],[Expiration Date]]-Table1[[#This Row],[Manufacturing Date]])/365</f>
        <v>0.8</v>
      </c>
      <c r="Q2336" t="str">
        <f>IF(Table1[[#This Row],[Expiration Date]]-J2344&gt;12/31/2024,"not expired","expired")</f>
        <v>expired</v>
      </c>
      <c r="R2336">
        <f>Table1[[#This Row],[Discounted Price]]*0.95</f>
        <v>309.88620000000003</v>
      </c>
      <c r="S2336">
        <f>Table1[[#This Row],[Discounted Price]]*0.9</f>
        <v>293.57640000000004</v>
      </c>
      <c r="T2336">
        <f>Table1[[#This Row],[Discounted Price]]*0.8</f>
        <v>260.95680000000004</v>
      </c>
      <c r="U2336">
        <f>Table1[[#This Row],[Price]]*0.52</f>
        <v>188.46880000000002</v>
      </c>
      <c r="V2336">
        <f>(Table1[[#This Row],[Price]]-Table1[[#This Row],[Scrap value]])/2</f>
        <v>86.985599999999991</v>
      </c>
    </row>
    <row r="2337" spans="1:22" x14ac:dyDescent="0.25">
      <c r="A2337" t="s">
        <v>11156</v>
      </c>
      <c r="B2337" t="s">
        <v>22</v>
      </c>
      <c r="C2337" t="s">
        <v>47</v>
      </c>
      <c r="D2337" t="s">
        <v>11157</v>
      </c>
      <c r="E2337">
        <v>123.98</v>
      </c>
      <c r="F2337">
        <v>77</v>
      </c>
      <c r="G2337" t="s">
        <v>43728</v>
      </c>
      <c r="H2337" t="s">
        <v>11158</v>
      </c>
      <c r="I2337" s="1">
        <v>44927</v>
      </c>
      <c r="J2337" s="1">
        <v>46023</v>
      </c>
      <c r="K2337" t="s">
        <v>11159</v>
      </c>
      <c r="L2337" t="s">
        <v>11160</v>
      </c>
      <c r="M2337" t="s">
        <v>45</v>
      </c>
      <c r="N2337">
        <v>2</v>
      </c>
      <c r="O2337">
        <f>Table1[[#This Row],[Price]]-0.1*Table1[[#This Row],[Price]]</f>
        <v>111.58200000000001</v>
      </c>
      <c r="P2337" s="9">
        <f>(Table1[[#This Row],[Expiration Date]]-Table1[[#This Row],[Manufacturing Date]])/365</f>
        <v>3.0027397260273974</v>
      </c>
      <c r="Q2337" t="str">
        <f>IF(Table1[[#This Row],[Expiration Date]]-J2345&gt;12/31/2024,"not expired","expired")</f>
        <v>not expired</v>
      </c>
      <c r="R2337">
        <f>Table1[[#This Row],[Discounted Price]]*0.95</f>
        <v>106.0029</v>
      </c>
      <c r="S2337">
        <f>Table1[[#This Row],[Discounted Price]]*0.9</f>
        <v>100.42380000000001</v>
      </c>
      <c r="T2337">
        <f>Table1[[#This Row],[Discounted Price]]*0.8</f>
        <v>89.265600000000006</v>
      </c>
      <c r="U2337">
        <f>Table1[[#This Row],[Price]]*0.52</f>
        <v>64.4696</v>
      </c>
      <c r="V2337">
        <f>(Table1[[#This Row],[Price]]-Table1[[#This Row],[Scrap value]])/2</f>
        <v>29.755200000000002</v>
      </c>
    </row>
    <row r="2338" spans="1:22" x14ac:dyDescent="0.25">
      <c r="A2338" t="s">
        <v>11161</v>
      </c>
      <c r="B2338" t="s">
        <v>15</v>
      </c>
      <c r="C2338" t="s">
        <v>47</v>
      </c>
      <c r="D2338" t="s">
        <v>11162</v>
      </c>
      <c r="E2338">
        <v>10.38</v>
      </c>
      <c r="F2338">
        <v>99</v>
      </c>
      <c r="G2338" t="s">
        <v>43730</v>
      </c>
      <c r="H2338" t="s">
        <v>8008</v>
      </c>
      <c r="I2338" s="1">
        <v>44927</v>
      </c>
      <c r="J2338" s="1">
        <v>45658</v>
      </c>
      <c r="K2338" t="s">
        <v>11163</v>
      </c>
      <c r="L2338" t="s">
        <v>11164</v>
      </c>
      <c r="M2338" t="s">
        <v>27</v>
      </c>
      <c r="N2338">
        <v>1</v>
      </c>
      <c r="O2338">
        <f>Table1[[#This Row],[Price]]-0.1*Table1[[#This Row],[Price]]</f>
        <v>9.3420000000000005</v>
      </c>
      <c r="P2338" s="9">
        <f>(Table1[[#This Row],[Expiration Date]]-Table1[[#This Row],[Manufacturing Date]])/365</f>
        <v>2.0027397260273974</v>
      </c>
      <c r="Q2338" t="str">
        <f>IF(Table1[[#This Row],[Expiration Date]]-J2346&gt;12/31/2024,"not expired","expired")</f>
        <v>expired</v>
      </c>
      <c r="R2338">
        <f>Table1[[#This Row],[Discounted Price]]*0.95</f>
        <v>8.8749000000000002</v>
      </c>
      <c r="S2338">
        <f>Table1[[#This Row],[Discounted Price]]*0.9</f>
        <v>8.4077999999999999</v>
      </c>
      <c r="T2338">
        <f>Table1[[#This Row],[Discounted Price]]*0.8</f>
        <v>7.4736000000000011</v>
      </c>
      <c r="U2338">
        <f>Table1[[#This Row],[Price]]*0.52</f>
        <v>5.3976000000000006</v>
      </c>
      <c r="V2338">
        <f>(Table1[[#This Row],[Price]]-Table1[[#This Row],[Scrap value]])/2</f>
        <v>2.4912000000000001</v>
      </c>
    </row>
    <row r="2339" spans="1:22" x14ac:dyDescent="0.25">
      <c r="A2339" t="s">
        <v>11165</v>
      </c>
      <c r="B2339" t="s">
        <v>22</v>
      </c>
      <c r="C2339" t="s">
        <v>47</v>
      </c>
      <c r="D2339" t="s">
        <v>11166</v>
      </c>
      <c r="E2339">
        <v>499.31</v>
      </c>
      <c r="F2339">
        <v>9</v>
      </c>
      <c r="G2339" t="s">
        <v>43729</v>
      </c>
      <c r="H2339" t="s">
        <v>3377</v>
      </c>
      <c r="I2339" s="1">
        <v>45137</v>
      </c>
      <c r="J2339" s="1">
        <v>46023</v>
      </c>
      <c r="K2339" t="s">
        <v>11167</v>
      </c>
      <c r="L2339" t="s">
        <v>11168</v>
      </c>
      <c r="M2339" t="s">
        <v>20</v>
      </c>
      <c r="N2339">
        <v>4</v>
      </c>
      <c r="O2339">
        <f>Table1[[#This Row],[Price]]-0.1*Table1[[#This Row],[Price]]</f>
        <v>449.37900000000002</v>
      </c>
      <c r="P2339" s="9">
        <f>(Table1[[#This Row],[Expiration Date]]-Table1[[#This Row],[Manufacturing Date]])/365</f>
        <v>2.4273972602739726</v>
      </c>
      <c r="Q2339" t="str">
        <f>IF(Table1[[#This Row],[Expiration Date]]-J2347&gt;12/31/2024,"not expired","expired")</f>
        <v>not expired</v>
      </c>
      <c r="R2339">
        <f>Table1[[#This Row],[Discounted Price]]*0.95</f>
        <v>426.91005000000001</v>
      </c>
      <c r="S2339">
        <f>Table1[[#This Row],[Discounted Price]]*0.9</f>
        <v>404.44110000000001</v>
      </c>
      <c r="T2339">
        <f>Table1[[#This Row],[Discounted Price]]*0.8</f>
        <v>359.50320000000005</v>
      </c>
      <c r="U2339">
        <f>Table1[[#This Row],[Price]]*0.52</f>
        <v>259.64120000000003</v>
      </c>
      <c r="V2339">
        <f>(Table1[[#This Row],[Price]]-Table1[[#This Row],[Scrap value]])/2</f>
        <v>119.83439999999999</v>
      </c>
    </row>
    <row r="2340" spans="1:22" x14ac:dyDescent="0.25">
      <c r="A2340" t="s">
        <v>11169</v>
      </c>
      <c r="B2340" t="s">
        <v>15</v>
      </c>
      <c r="C2340" t="s">
        <v>47</v>
      </c>
      <c r="D2340" t="s">
        <v>11170</v>
      </c>
      <c r="E2340">
        <v>366.23</v>
      </c>
      <c r="F2340">
        <v>41</v>
      </c>
      <c r="G2340" t="s">
        <v>43730</v>
      </c>
      <c r="H2340" t="s">
        <v>11171</v>
      </c>
      <c r="I2340" s="1">
        <v>45137</v>
      </c>
      <c r="J2340" s="1">
        <v>46023</v>
      </c>
      <c r="K2340" t="s">
        <v>11172</v>
      </c>
      <c r="L2340" t="s">
        <v>11173</v>
      </c>
      <c r="M2340" t="s">
        <v>45</v>
      </c>
      <c r="N2340">
        <v>1</v>
      </c>
      <c r="O2340">
        <f>Table1[[#This Row],[Price]]-0.1*Table1[[#This Row],[Price]]</f>
        <v>329.60700000000003</v>
      </c>
      <c r="P2340" s="9">
        <f>(Table1[[#This Row],[Expiration Date]]-Table1[[#This Row],[Manufacturing Date]])/365</f>
        <v>2.4273972602739726</v>
      </c>
      <c r="Q2340" t="str">
        <f>IF(Table1[[#This Row],[Expiration Date]]-J2348&gt;12/31/2024,"not expired","expired")</f>
        <v>expired</v>
      </c>
      <c r="R2340">
        <f>Table1[[#This Row],[Discounted Price]]*0.95</f>
        <v>313.12664999999998</v>
      </c>
      <c r="S2340">
        <f>Table1[[#This Row],[Discounted Price]]*0.9</f>
        <v>296.64630000000005</v>
      </c>
      <c r="T2340">
        <f>Table1[[#This Row],[Discounted Price]]*0.8</f>
        <v>263.68560000000002</v>
      </c>
      <c r="U2340">
        <f>Table1[[#This Row],[Price]]*0.52</f>
        <v>190.43960000000001</v>
      </c>
      <c r="V2340">
        <f>(Table1[[#This Row],[Price]]-Table1[[#This Row],[Scrap value]])/2</f>
        <v>87.895200000000003</v>
      </c>
    </row>
    <row r="2341" spans="1:22" x14ac:dyDescent="0.25">
      <c r="A2341" t="s">
        <v>11174</v>
      </c>
      <c r="B2341" t="s">
        <v>22</v>
      </c>
      <c r="C2341" t="s">
        <v>47</v>
      </c>
      <c r="D2341" t="s">
        <v>11175</v>
      </c>
      <c r="E2341">
        <v>498.79</v>
      </c>
      <c r="F2341">
        <v>41</v>
      </c>
      <c r="G2341" t="s">
        <v>43728</v>
      </c>
      <c r="H2341" t="s">
        <v>11176</v>
      </c>
      <c r="I2341" s="1">
        <v>45137</v>
      </c>
      <c r="J2341" s="1">
        <v>46023</v>
      </c>
      <c r="K2341" t="s">
        <v>11177</v>
      </c>
      <c r="L2341" t="s">
        <v>11178</v>
      </c>
      <c r="M2341" t="s">
        <v>20</v>
      </c>
      <c r="N2341">
        <v>4</v>
      </c>
      <c r="O2341">
        <f>Table1[[#This Row],[Price]]-0.1*Table1[[#This Row],[Price]]</f>
        <v>448.911</v>
      </c>
      <c r="P2341" s="9">
        <f>(Table1[[#This Row],[Expiration Date]]-Table1[[#This Row],[Manufacturing Date]])/365</f>
        <v>2.4273972602739726</v>
      </c>
      <c r="Q2341" t="str">
        <f>IF(Table1[[#This Row],[Expiration Date]]-J2349&gt;12/31/2024,"not expired","expired")</f>
        <v>not expired</v>
      </c>
      <c r="R2341">
        <f>Table1[[#This Row],[Discounted Price]]*0.95</f>
        <v>426.46544999999998</v>
      </c>
      <c r="S2341">
        <f>Table1[[#This Row],[Discounted Price]]*0.9</f>
        <v>404.01990000000001</v>
      </c>
      <c r="T2341">
        <f>Table1[[#This Row],[Discounted Price]]*0.8</f>
        <v>359.12880000000001</v>
      </c>
      <c r="U2341">
        <f>Table1[[#This Row],[Price]]*0.52</f>
        <v>259.37080000000003</v>
      </c>
      <c r="V2341">
        <f>(Table1[[#This Row],[Price]]-Table1[[#This Row],[Scrap value]])/2</f>
        <v>119.70959999999999</v>
      </c>
    </row>
    <row r="2342" spans="1:22" x14ac:dyDescent="0.25">
      <c r="A2342" t="s">
        <v>11179</v>
      </c>
      <c r="B2342" t="s">
        <v>29</v>
      </c>
      <c r="C2342" t="s">
        <v>47</v>
      </c>
      <c r="D2342" t="s">
        <v>11180</v>
      </c>
      <c r="E2342">
        <v>456.14</v>
      </c>
      <c r="F2342">
        <v>19</v>
      </c>
      <c r="G2342" t="s">
        <v>43730</v>
      </c>
      <c r="H2342" t="s">
        <v>2786</v>
      </c>
      <c r="I2342" s="1">
        <v>44927</v>
      </c>
      <c r="J2342" s="1">
        <v>45658</v>
      </c>
      <c r="K2342" t="s">
        <v>11181</v>
      </c>
      <c r="L2342" t="s">
        <v>11182</v>
      </c>
      <c r="M2342" t="s">
        <v>27</v>
      </c>
      <c r="N2342">
        <v>2</v>
      </c>
      <c r="O2342">
        <f>Table1[[#This Row],[Price]]-0.1*Table1[[#This Row],[Price]]</f>
        <v>410.52599999999995</v>
      </c>
      <c r="P2342" s="9">
        <f>(Table1[[#This Row],[Expiration Date]]-Table1[[#This Row],[Manufacturing Date]])/365</f>
        <v>2.0027397260273974</v>
      </c>
      <c r="Q2342" t="str">
        <f>IF(Table1[[#This Row],[Expiration Date]]-J2350&gt;12/31/2024,"not expired","expired")</f>
        <v>not expired</v>
      </c>
      <c r="R2342">
        <f>Table1[[#This Row],[Discounted Price]]*0.95</f>
        <v>389.99969999999996</v>
      </c>
      <c r="S2342">
        <f>Table1[[#This Row],[Discounted Price]]*0.9</f>
        <v>369.47339999999997</v>
      </c>
      <c r="T2342">
        <f>Table1[[#This Row],[Discounted Price]]*0.8</f>
        <v>328.42079999999999</v>
      </c>
      <c r="U2342">
        <f>Table1[[#This Row],[Price]]*0.52</f>
        <v>237.19280000000001</v>
      </c>
      <c r="V2342">
        <f>(Table1[[#This Row],[Price]]-Table1[[#This Row],[Scrap value]])/2</f>
        <v>109.47359999999999</v>
      </c>
    </row>
    <row r="2343" spans="1:22" x14ac:dyDescent="0.25">
      <c r="A2343" t="s">
        <v>11183</v>
      </c>
      <c r="B2343" t="s">
        <v>35</v>
      </c>
      <c r="C2343" t="s">
        <v>47</v>
      </c>
      <c r="D2343" t="s">
        <v>11184</v>
      </c>
      <c r="E2343">
        <v>160</v>
      </c>
      <c r="F2343">
        <v>24</v>
      </c>
      <c r="G2343" t="s">
        <v>43729</v>
      </c>
      <c r="H2343" t="s">
        <v>11185</v>
      </c>
      <c r="I2343" s="1">
        <v>45137</v>
      </c>
      <c r="J2343" s="1">
        <v>45292</v>
      </c>
      <c r="K2343" t="s">
        <v>11186</v>
      </c>
      <c r="L2343" t="s">
        <v>11187</v>
      </c>
      <c r="M2343" t="s">
        <v>20</v>
      </c>
      <c r="N2343">
        <v>5</v>
      </c>
      <c r="O2343">
        <f>Table1[[#This Row],[Price]]-0.1*Table1[[#This Row],[Price]]</f>
        <v>144</v>
      </c>
      <c r="P2343" s="9">
        <f>(Table1[[#This Row],[Expiration Date]]-Table1[[#This Row],[Manufacturing Date]])/365</f>
        <v>0.42465753424657532</v>
      </c>
      <c r="Q2343" t="str">
        <f>IF(Table1[[#This Row],[Expiration Date]]-J2351&gt;12/31/2024,"not expired","expired")</f>
        <v>expired</v>
      </c>
      <c r="R2343">
        <f>Table1[[#This Row],[Discounted Price]]*0.95</f>
        <v>136.79999999999998</v>
      </c>
      <c r="S2343">
        <f>Table1[[#This Row],[Discounted Price]]*0.9</f>
        <v>129.6</v>
      </c>
      <c r="T2343">
        <f>Table1[[#This Row],[Discounted Price]]*0.8</f>
        <v>115.2</v>
      </c>
      <c r="U2343">
        <f>Table1[[#This Row],[Price]]*0.52</f>
        <v>83.2</v>
      </c>
      <c r="V2343">
        <f>(Table1[[#This Row],[Price]]-Table1[[#This Row],[Scrap value]])/2</f>
        <v>38.4</v>
      </c>
    </row>
    <row r="2344" spans="1:22" x14ac:dyDescent="0.25">
      <c r="A2344" t="s">
        <v>11188</v>
      </c>
      <c r="B2344" t="s">
        <v>35</v>
      </c>
      <c r="C2344" t="s">
        <v>47</v>
      </c>
      <c r="D2344" t="s">
        <v>11189</v>
      </c>
      <c r="E2344">
        <v>371.14</v>
      </c>
      <c r="F2344">
        <v>9</v>
      </c>
      <c r="G2344" t="s">
        <v>43730</v>
      </c>
      <c r="H2344" t="s">
        <v>11190</v>
      </c>
      <c r="I2344" s="1">
        <v>44927</v>
      </c>
      <c r="J2344" s="1">
        <v>46023</v>
      </c>
      <c r="K2344" t="s">
        <v>11191</v>
      </c>
      <c r="L2344" t="s">
        <v>11192</v>
      </c>
      <c r="M2344" t="s">
        <v>20</v>
      </c>
      <c r="N2344">
        <v>1</v>
      </c>
      <c r="O2344">
        <f>Table1[[#This Row],[Price]]-0.1*Table1[[#This Row],[Price]]</f>
        <v>334.02600000000001</v>
      </c>
      <c r="P2344" s="9">
        <f>(Table1[[#This Row],[Expiration Date]]-Table1[[#This Row],[Manufacturing Date]])/365</f>
        <v>3.0027397260273974</v>
      </c>
      <c r="Q2344" t="str">
        <f>IF(Table1[[#This Row],[Expiration Date]]-J2352&gt;12/31/2024,"not expired","expired")</f>
        <v>not expired</v>
      </c>
      <c r="R2344">
        <f>Table1[[#This Row],[Discounted Price]]*0.95</f>
        <v>317.32470000000001</v>
      </c>
      <c r="S2344">
        <f>Table1[[#This Row],[Discounted Price]]*0.9</f>
        <v>300.6234</v>
      </c>
      <c r="T2344">
        <f>Table1[[#This Row],[Discounted Price]]*0.8</f>
        <v>267.2208</v>
      </c>
      <c r="U2344">
        <f>Table1[[#This Row],[Price]]*0.52</f>
        <v>192.99279999999999</v>
      </c>
      <c r="V2344">
        <f>(Table1[[#This Row],[Price]]-Table1[[#This Row],[Scrap value]])/2</f>
        <v>89.073599999999999</v>
      </c>
    </row>
    <row r="2345" spans="1:22" x14ac:dyDescent="0.25">
      <c r="A2345" t="s">
        <v>11193</v>
      </c>
      <c r="B2345" t="s">
        <v>22</v>
      </c>
      <c r="C2345" t="s">
        <v>47</v>
      </c>
      <c r="D2345" t="s">
        <v>11194</v>
      </c>
      <c r="E2345">
        <v>61.19</v>
      </c>
      <c r="F2345">
        <v>76</v>
      </c>
      <c r="G2345" t="s">
        <v>43729</v>
      </c>
      <c r="H2345" t="s">
        <v>11195</v>
      </c>
      <c r="I2345" s="1">
        <v>44927</v>
      </c>
      <c r="J2345" s="1">
        <v>45292</v>
      </c>
      <c r="K2345" t="s">
        <v>11196</v>
      </c>
      <c r="L2345" t="s">
        <v>11197</v>
      </c>
      <c r="M2345" t="s">
        <v>27</v>
      </c>
      <c r="N2345">
        <v>1</v>
      </c>
      <c r="O2345">
        <f>Table1[[#This Row],[Price]]-0.1*Table1[[#This Row],[Price]]</f>
        <v>55.070999999999998</v>
      </c>
      <c r="P2345" s="9">
        <f>(Table1[[#This Row],[Expiration Date]]-Table1[[#This Row],[Manufacturing Date]])/365</f>
        <v>1</v>
      </c>
      <c r="Q2345" t="str">
        <f>IF(Table1[[#This Row],[Expiration Date]]-J2353&gt;12/31/2024,"not expired","expired")</f>
        <v>expired</v>
      </c>
      <c r="R2345">
        <f>Table1[[#This Row],[Discounted Price]]*0.95</f>
        <v>52.317449999999994</v>
      </c>
      <c r="S2345">
        <f>Table1[[#This Row],[Discounted Price]]*0.9</f>
        <v>49.563899999999997</v>
      </c>
      <c r="T2345">
        <f>Table1[[#This Row],[Discounted Price]]*0.8</f>
        <v>44.056800000000003</v>
      </c>
      <c r="U2345">
        <f>Table1[[#This Row],[Price]]*0.52</f>
        <v>31.8188</v>
      </c>
      <c r="V2345">
        <f>(Table1[[#This Row],[Price]]-Table1[[#This Row],[Scrap value]])/2</f>
        <v>14.685599999999999</v>
      </c>
    </row>
    <row r="2346" spans="1:22" x14ac:dyDescent="0.25">
      <c r="A2346" t="s">
        <v>11198</v>
      </c>
      <c r="B2346" t="s">
        <v>29</v>
      </c>
      <c r="C2346" t="s">
        <v>47</v>
      </c>
      <c r="D2346" t="s">
        <v>11199</v>
      </c>
      <c r="E2346">
        <v>360.71</v>
      </c>
      <c r="F2346">
        <v>50</v>
      </c>
      <c r="G2346" t="s">
        <v>43728</v>
      </c>
      <c r="H2346" t="s">
        <v>11200</v>
      </c>
      <c r="I2346" s="1">
        <v>45137</v>
      </c>
      <c r="J2346" s="1">
        <v>45658</v>
      </c>
      <c r="K2346" t="s">
        <v>11201</v>
      </c>
      <c r="L2346" t="s">
        <v>11202</v>
      </c>
      <c r="M2346" t="s">
        <v>45</v>
      </c>
      <c r="N2346">
        <v>4</v>
      </c>
      <c r="O2346">
        <f>Table1[[#This Row],[Price]]-0.1*Table1[[#This Row],[Price]]</f>
        <v>324.63900000000001</v>
      </c>
      <c r="P2346" s="9">
        <f>(Table1[[#This Row],[Expiration Date]]-Table1[[#This Row],[Manufacturing Date]])/365</f>
        <v>1.4273972602739726</v>
      </c>
      <c r="Q2346" t="str">
        <f>IF(Table1[[#This Row],[Expiration Date]]-J2354&gt;12/31/2024,"not expired","expired")</f>
        <v>not expired</v>
      </c>
      <c r="R2346">
        <f>Table1[[#This Row],[Discounted Price]]*0.95</f>
        <v>308.40704999999997</v>
      </c>
      <c r="S2346">
        <f>Table1[[#This Row],[Discounted Price]]*0.9</f>
        <v>292.17510000000004</v>
      </c>
      <c r="T2346">
        <f>Table1[[#This Row],[Discounted Price]]*0.8</f>
        <v>259.71120000000002</v>
      </c>
      <c r="U2346">
        <f>Table1[[#This Row],[Price]]*0.52</f>
        <v>187.5692</v>
      </c>
      <c r="V2346">
        <f>(Table1[[#This Row],[Price]]-Table1[[#This Row],[Scrap value]])/2</f>
        <v>86.570399999999992</v>
      </c>
    </row>
    <row r="2347" spans="1:22" x14ac:dyDescent="0.25">
      <c r="A2347" t="s">
        <v>11203</v>
      </c>
      <c r="B2347" t="s">
        <v>15</v>
      </c>
      <c r="C2347" t="s">
        <v>47</v>
      </c>
      <c r="D2347" t="s">
        <v>11204</v>
      </c>
      <c r="E2347">
        <v>91.2</v>
      </c>
      <c r="F2347">
        <v>9</v>
      </c>
      <c r="G2347" t="s">
        <v>43729</v>
      </c>
      <c r="H2347" t="s">
        <v>1461</v>
      </c>
      <c r="I2347" s="1">
        <v>45000</v>
      </c>
      <c r="J2347" s="1">
        <v>45658</v>
      </c>
      <c r="K2347" t="s">
        <v>11205</v>
      </c>
      <c r="L2347" t="s">
        <v>11206</v>
      </c>
      <c r="M2347" t="s">
        <v>27</v>
      </c>
      <c r="N2347">
        <v>1</v>
      </c>
      <c r="O2347">
        <f>Table1[[#This Row],[Price]]-0.1*Table1[[#This Row],[Price]]</f>
        <v>82.08</v>
      </c>
      <c r="P2347" s="9">
        <f>(Table1[[#This Row],[Expiration Date]]-Table1[[#This Row],[Manufacturing Date]])/365</f>
        <v>1.8027397260273972</v>
      </c>
      <c r="Q2347" t="str">
        <f>IF(Table1[[#This Row],[Expiration Date]]-J2355&gt;12/31/2024,"not expired","expired")</f>
        <v>not expired</v>
      </c>
      <c r="R2347">
        <f>Table1[[#This Row],[Discounted Price]]*0.95</f>
        <v>77.975999999999999</v>
      </c>
      <c r="S2347">
        <f>Table1[[#This Row],[Discounted Price]]*0.9</f>
        <v>73.872</v>
      </c>
      <c r="T2347">
        <f>Table1[[#This Row],[Discounted Price]]*0.8</f>
        <v>65.664000000000001</v>
      </c>
      <c r="U2347">
        <f>Table1[[#This Row],[Price]]*0.52</f>
        <v>47.424000000000007</v>
      </c>
      <c r="V2347">
        <f>(Table1[[#This Row],[Price]]-Table1[[#This Row],[Scrap value]])/2</f>
        <v>21.887999999999998</v>
      </c>
    </row>
    <row r="2348" spans="1:22" x14ac:dyDescent="0.25">
      <c r="A2348" t="s">
        <v>11207</v>
      </c>
      <c r="B2348" t="s">
        <v>35</v>
      </c>
      <c r="C2348" t="s">
        <v>47</v>
      </c>
      <c r="D2348" t="s">
        <v>11208</v>
      </c>
      <c r="E2348">
        <v>473.38</v>
      </c>
      <c r="F2348">
        <v>57</v>
      </c>
      <c r="G2348" t="s">
        <v>43730</v>
      </c>
      <c r="H2348" t="s">
        <v>11209</v>
      </c>
      <c r="I2348" s="1">
        <v>45137</v>
      </c>
      <c r="J2348" s="1">
        <v>46023</v>
      </c>
      <c r="K2348" t="s">
        <v>11210</v>
      </c>
      <c r="L2348" t="s">
        <v>11211</v>
      </c>
      <c r="M2348" t="s">
        <v>45</v>
      </c>
      <c r="N2348">
        <v>5</v>
      </c>
      <c r="O2348">
        <f>Table1[[#This Row],[Price]]-0.1*Table1[[#This Row],[Price]]</f>
        <v>426.04199999999997</v>
      </c>
      <c r="P2348" s="9">
        <f>(Table1[[#This Row],[Expiration Date]]-Table1[[#This Row],[Manufacturing Date]])/365</f>
        <v>2.4273972602739726</v>
      </c>
      <c r="Q2348" t="str">
        <f>IF(Table1[[#This Row],[Expiration Date]]-J2356&gt;12/31/2024,"not expired","expired")</f>
        <v>not expired</v>
      </c>
      <c r="R2348">
        <f>Table1[[#This Row],[Discounted Price]]*0.95</f>
        <v>404.73989999999998</v>
      </c>
      <c r="S2348">
        <f>Table1[[#This Row],[Discounted Price]]*0.9</f>
        <v>383.43779999999998</v>
      </c>
      <c r="T2348">
        <f>Table1[[#This Row],[Discounted Price]]*0.8</f>
        <v>340.83359999999999</v>
      </c>
      <c r="U2348">
        <f>Table1[[#This Row],[Price]]*0.52</f>
        <v>246.1576</v>
      </c>
      <c r="V2348">
        <f>(Table1[[#This Row],[Price]]-Table1[[#This Row],[Scrap value]])/2</f>
        <v>113.6112</v>
      </c>
    </row>
    <row r="2349" spans="1:22" x14ac:dyDescent="0.25">
      <c r="A2349" t="s">
        <v>11212</v>
      </c>
      <c r="B2349" t="s">
        <v>29</v>
      </c>
      <c r="C2349" t="s">
        <v>47</v>
      </c>
      <c r="D2349" t="s">
        <v>11213</v>
      </c>
      <c r="E2349">
        <v>78.16</v>
      </c>
      <c r="F2349">
        <v>60</v>
      </c>
      <c r="G2349" t="s">
        <v>43729</v>
      </c>
      <c r="H2349" t="s">
        <v>11214</v>
      </c>
      <c r="I2349" s="1">
        <v>45000</v>
      </c>
      <c r="J2349" s="1">
        <v>45292</v>
      </c>
      <c r="K2349" t="s">
        <v>11215</v>
      </c>
      <c r="L2349" t="s">
        <v>11216</v>
      </c>
      <c r="M2349" t="s">
        <v>20</v>
      </c>
      <c r="N2349">
        <v>5</v>
      </c>
      <c r="O2349">
        <f>Table1[[#This Row],[Price]]-0.1*Table1[[#This Row],[Price]]</f>
        <v>70.343999999999994</v>
      </c>
      <c r="P2349" s="9">
        <f>(Table1[[#This Row],[Expiration Date]]-Table1[[#This Row],[Manufacturing Date]])/365</f>
        <v>0.8</v>
      </c>
      <c r="Q2349" t="str">
        <f>IF(Table1[[#This Row],[Expiration Date]]-J2357&gt;12/31/2024,"not expired","expired")</f>
        <v>expired</v>
      </c>
      <c r="R2349">
        <f>Table1[[#This Row],[Discounted Price]]*0.95</f>
        <v>66.826799999999992</v>
      </c>
      <c r="S2349">
        <f>Table1[[#This Row],[Discounted Price]]*0.9</f>
        <v>63.309599999999996</v>
      </c>
      <c r="T2349">
        <f>Table1[[#This Row],[Discounted Price]]*0.8</f>
        <v>56.275199999999998</v>
      </c>
      <c r="U2349">
        <f>Table1[[#This Row],[Price]]*0.52</f>
        <v>40.6432</v>
      </c>
      <c r="V2349">
        <f>(Table1[[#This Row],[Price]]-Table1[[#This Row],[Scrap value]])/2</f>
        <v>18.758399999999998</v>
      </c>
    </row>
    <row r="2350" spans="1:22" x14ac:dyDescent="0.25">
      <c r="A2350" t="s">
        <v>11217</v>
      </c>
      <c r="B2350" t="s">
        <v>22</v>
      </c>
      <c r="C2350" t="s">
        <v>47</v>
      </c>
      <c r="D2350" t="s">
        <v>11218</v>
      </c>
      <c r="E2350">
        <v>45.07</v>
      </c>
      <c r="F2350">
        <v>30</v>
      </c>
      <c r="G2350" t="s">
        <v>43730</v>
      </c>
      <c r="H2350" t="s">
        <v>9480</v>
      </c>
      <c r="I2350" s="1">
        <v>45137</v>
      </c>
      <c r="J2350" s="1">
        <v>45292</v>
      </c>
      <c r="K2350" t="s">
        <v>11219</v>
      </c>
      <c r="L2350" t="s">
        <v>11220</v>
      </c>
      <c r="M2350" t="s">
        <v>45</v>
      </c>
      <c r="N2350">
        <v>4</v>
      </c>
      <c r="O2350">
        <f>Table1[[#This Row],[Price]]-0.1*Table1[[#This Row],[Price]]</f>
        <v>40.563000000000002</v>
      </c>
      <c r="P2350" s="9">
        <f>(Table1[[#This Row],[Expiration Date]]-Table1[[#This Row],[Manufacturing Date]])/365</f>
        <v>0.42465753424657532</v>
      </c>
      <c r="Q2350" t="str">
        <f>IF(Table1[[#This Row],[Expiration Date]]-J2358&gt;12/31/2024,"not expired","expired")</f>
        <v>expired</v>
      </c>
      <c r="R2350">
        <f>Table1[[#This Row],[Discounted Price]]*0.95</f>
        <v>38.534849999999999</v>
      </c>
      <c r="S2350">
        <f>Table1[[#This Row],[Discounted Price]]*0.9</f>
        <v>36.506700000000002</v>
      </c>
      <c r="T2350">
        <f>Table1[[#This Row],[Discounted Price]]*0.8</f>
        <v>32.450400000000002</v>
      </c>
      <c r="U2350">
        <f>Table1[[#This Row],[Price]]*0.52</f>
        <v>23.436400000000003</v>
      </c>
      <c r="V2350">
        <f>(Table1[[#This Row],[Price]]-Table1[[#This Row],[Scrap value]])/2</f>
        <v>10.816799999999999</v>
      </c>
    </row>
    <row r="2351" spans="1:22" x14ac:dyDescent="0.25">
      <c r="A2351" t="s">
        <v>11221</v>
      </c>
      <c r="B2351" t="s">
        <v>22</v>
      </c>
      <c r="C2351" t="s">
        <v>47</v>
      </c>
      <c r="D2351" t="s">
        <v>11222</v>
      </c>
      <c r="E2351">
        <v>251.33</v>
      </c>
      <c r="F2351">
        <v>37</v>
      </c>
      <c r="G2351" t="s">
        <v>43730</v>
      </c>
      <c r="H2351" t="s">
        <v>8537</v>
      </c>
      <c r="I2351" s="1">
        <v>45000</v>
      </c>
      <c r="J2351" s="1">
        <v>45658</v>
      </c>
      <c r="K2351" t="s">
        <v>11223</v>
      </c>
      <c r="L2351" t="s">
        <v>11224</v>
      </c>
      <c r="M2351" t="s">
        <v>45</v>
      </c>
      <c r="N2351">
        <v>3</v>
      </c>
      <c r="O2351">
        <f>Table1[[#This Row],[Price]]-0.1*Table1[[#This Row],[Price]]</f>
        <v>226.197</v>
      </c>
      <c r="P2351" s="9">
        <f>(Table1[[#This Row],[Expiration Date]]-Table1[[#This Row],[Manufacturing Date]])/365</f>
        <v>1.8027397260273972</v>
      </c>
      <c r="Q2351" t="str">
        <f>IF(Table1[[#This Row],[Expiration Date]]-J2359&gt;12/31/2024,"not expired","expired")</f>
        <v>expired</v>
      </c>
      <c r="R2351">
        <f>Table1[[#This Row],[Discounted Price]]*0.95</f>
        <v>214.88714999999999</v>
      </c>
      <c r="S2351">
        <f>Table1[[#This Row],[Discounted Price]]*0.9</f>
        <v>203.57730000000001</v>
      </c>
      <c r="T2351">
        <f>Table1[[#This Row],[Discounted Price]]*0.8</f>
        <v>180.95760000000001</v>
      </c>
      <c r="U2351">
        <f>Table1[[#This Row],[Price]]*0.52</f>
        <v>130.69160000000002</v>
      </c>
      <c r="V2351">
        <f>(Table1[[#This Row],[Price]]-Table1[[#This Row],[Scrap value]])/2</f>
        <v>60.319199999999995</v>
      </c>
    </row>
    <row r="2352" spans="1:22" x14ac:dyDescent="0.25">
      <c r="A2352" t="s">
        <v>11225</v>
      </c>
      <c r="B2352" t="s">
        <v>15</v>
      </c>
      <c r="C2352" t="s">
        <v>47</v>
      </c>
      <c r="D2352" t="s">
        <v>11226</v>
      </c>
      <c r="E2352">
        <v>55.53</v>
      </c>
      <c r="F2352">
        <v>72</v>
      </c>
      <c r="G2352" t="s">
        <v>43730</v>
      </c>
      <c r="H2352" t="s">
        <v>1543</v>
      </c>
      <c r="I2352" s="1">
        <v>44927</v>
      </c>
      <c r="J2352" s="1">
        <v>45658</v>
      </c>
      <c r="K2352" t="s">
        <v>11227</v>
      </c>
      <c r="L2352" t="s">
        <v>11228</v>
      </c>
      <c r="M2352" t="s">
        <v>20</v>
      </c>
      <c r="N2352">
        <v>2</v>
      </c>
      <c r="O2352">
        <f>Table1[[#This Row],[Price]]-0.1*Table1[[#This Row],[Price]]</f>
        <v>49.977000000000004</v>
      </c>
      <c r="P2352" s="9">
        <f>(Table1[[#This Row],[Expiration Date]]-Table1[[#This Row],[Manufacturing Date]])/365</f>
        <v>2.0027397260273974</v>
      </c>
      <c r="Q2352" t="str">
        <f>IF(Table1[[#This Row],[Expiration Date]]-J2360&gt;12/31/2024,"not expired","expired")</f>
        <v>expired</v>
      </c>
      <c r="R2352">
        <f>Table1[[#This Row],[Discounted Price]]*0.95</f>
        <v>47.478149999999999</v>
      </c>
      <c r="S2352">
        <f>Table1[[#This Row],[Discounted Price]]*0.9</f>
        <v>44.979300000000002</v>
      </c>
      <c r="T2352">
        <f>Table1[[#This Row],[Discounted Price]]*0.8</f>
        <v>39.981600000000007</v>
      </c>
      <c r="U2352">
        <f>Table1[[#This Row],[Price]]*0.52</f>
        <v>28.875600000000002</v>
      </c>
      <c r="V2352">
        <f>(Table1[[#This Row],[Price]]-Table1[[#This Row],[Scrap value]])/2</f>
        <v>13.327199999999999</v>
      </c>
    </row>
    <row r="2353" spans="1:22" x14ac:dyDescent="0.25">
      <c r="A2353" t="s">
        <v>11229</v>
      </c>
      <c r="B2353" t="s">
        <v>35</v>
      </c>
      <c r="C2353" t="s">
        <v>47</v>
      </c>
      <c r="D2353" t="s">
        <v>11230</v>
      </c>
      <c r="E2353">
        <v>461.34</v>
      </c>
      <c r="F2353">
        <v>55</v>
      </c>
      <c r="G2353" t="s">
        <v>43728</v>
      </c>
      <c r="H2353" t="s">
        <v>11231</v>
      </c>
      <c r="I2353" s="1">
        <v>44927</v>
      </c>
      <c r="J2353" s="1">
        <v>45292</v>
      </c>
      <c r="K2353" t="s">
        <v>11232</v>
      </c>
      <c r="L2353" t="s">
        <v>11233</v>
      </c>
      <c r="M2353" t="s">
        <v>45</v>
      </c>
      <c r="N2353">
        <v>2</v>
      </c>
      <c r="O2353">
        <f>Table1[[#This Row],[Price]]-0.1*Table1[[#This Row],[Price]]</f>
        <v>415.20599999999996</v>
      </c>
      <c r="P2353" s="9">
        <f>(Table1[[#This Row],[Expiration Date]]-Table1[[#This Row],[Manufacturing Date]])/365</f>
        <v>1</v>
      </c>
      <c r="Q2353" t="str">
        <f>IF(Table1[[#This Row],[Expiration Date]]-J2361&gt;12/31/2024,"not expired","expired")</f>
        <v>expired</v>
      </c>
      <c r="R2353">
        <f>Table1[[#This Row],[Discounted Price]]*0.95</f>
        <v>394.44569999999993</v>
      </c>
      <c r="S2353">
        <f>Table1[[#This Row],[Discounted Price]]*0.9</f>
        <v>373.68539999999996</v>
      </c>
      <c r="T2353">
        <f>Table1[[#This Row],[Discounted Price]]*0.8</f>
        <v>332.16480000000001</v>
      </c>
      <c r="U2353">
        <f>Table1[[#This Row],[Price]]*0.52</f>
        <v>239.89679999999998</v>
      </c>
      <c r="V2353">
        <f>(Table1[[#This Row],[Price]]-Table1[[#This Row],[Scrap value]])/2</f>
        <v>110.7216</v>
      </c>
    </row>
    <row r="2354" spans="1:22" x14ac:dyDescent="0.25">
      <c r="A2354" t="s">
        <v>11234</v>
      </c>
      <c r="B2354" t="s">
        <v>35</v>
      </c>
      <c r="C2354" t="s">
        <v>47</v>
      </c>
      <c r="D2354" t="s">
        <v>11235</v>
      </c>
      <c r="E2354">
        <v>336.61</v>
      </c>
      <c r="F2354">
        <v>90</v>
      </c>
      <c r="G2354" t="s">
        <v>43729</v>
      </c>
      <c r="H2354" t="s">
        <v>11236</v>
      </c>
      <c r="I2354" s="1">
        <v>44927</v>
      </c>
      <c r="J2354" s="1">
        <v>45292</v>
      </c>
      <c r="K2354" t="s">
        <v>11237</v>
      </c>
      <c r="L2354" t="s">
        <v>11238</v>
      </c>
      <c r="M2354" t="s">
        <v>45</v>
      </c>
      <c r="N2354">
        <v>5</v>
      </c>
      <c r="O2354">
        <f>Table1[[#This Row],[Price]]-0.1*Table1[[#This Row],[Price]]</f>
        <v>302.94900000000001</v>
      </c>
      <c r="P2354" s="9">
        <f>(Table1[[#This Row],[Expiration Date]]-Table1[[#This Row],[Manufacturing Date]])/365</f>
        <v>1</v>
      </c>
      <c r="Q2354" t="str">
        <f>IF(Table1[[#This Row],[Expiration Date]]-J2362&gt;12/31/2024,"not expired","expired")</f>
        <v>expired</v>
      </c>
      <c r="R2354">
        <f>Table1[[#This Row],[Discounted Price]]*0.95</f>
        <v>287.80155000000002</v>
      </c>
      <c r="S2354">
        <f>Table1[[#This Row],[Discounted Price]]*0.9</f>
        <v>272.65410000000003</v>
      </c>
      <c r="T2354">
        <f>Table1[[#This Row],[Discounted Price]]*0.8</f>
        <v>242.35920000000002</v>
      </c>
      <c r="U2354">
        <f>Table1[[#This Row],[Price]]*0.52</f>
        <v>175.03720000000001</v>
      </c>
      <c r="V2354">
        <f>(Table1[[#This Row],[Price]]-Table1[[#This Row],[Scrap value]])/2</f>
        <v>80.7864</v>
      </c>
    </row>
    <row r="2355" spans="1:22" x14ac:dyDescent="0.25">
      <c r="A2355" t="s">
        <v>11239</v>
      </c>
      <c r="B2355" t="s">
        <v>29</v>
      </c>
      <c r="C2355" t="s">
        <v>47</v>
      </c>
      <c r="D2355" t="s">
        <v>11240</v>
      </c>
      <c r="E2355">
        <v>155.19</v>
      </c>
      <c r="F2355">
        <v>8</v>
      </c>
      <c r="G2355" t="s">
        <v>43730</v>
      </c>
      <c r="H2355" t="s">
        <v>11241</v>
      </c>
      <c r="I2355" s="1">
        <v>45137</v>
      </c>
      <c r="J2355" s="1">
        <v>45292</v>
      </c>
      <c r="K2355" t="s">
        <v>11242</v>
      </c>
      <c r="L2355" t="s">
        <v>11243</v>
      </c>
      <c r="M2355" t="s">
        <v>20</v>
      </c>
      <c r="N2355">
        <v>4</v>
      </c>
      <c r="O2355">
        <f>Table1[[#This Row],[Price]]-0.1*Table1[[#This Row],[Price]]</f>
        <v>139.67099999999999</v>
      </c>
      <c r="P2355" s="9">
        <f>(Table1[[#This Row],[Expiration Date]]-Table1[[#This Row],[Manufacturing Date]])/365</f>
        <v>0.42465753424657532</v>
      </c>
      <c r="Q2355" t="str">
        <f>IF(Table1[[#This Row],[Expiration Date]]-J2363&gt;12/31/2024,"not expired","expired")</f>
        <v>expired</v>
      </c>
      <c r="R2355">
        <f>Table1[[#This Row],[Discounted Price]]*0.95</f>
        <v>132.68744999999998</v>
      </c>
      <c r="S2355">
        <f>Table1[[#This Row],[Discounted Price]]*0.9</f>
        <v>125.70389999999999</v>
      </c>
      <c r="T2355">
        <f>Table1[[#This Row],[Discounted Price]]*0.8</f>
        <v>111.7368</v>
      </c>
      <c r="U2355">
        <f>Table1[[#This Row],[Price]]*0.52</f>
        <v>80.698800000000006</v>
      </c>
      <c r="V2355">
        <f>(Table1[[#This Row],[Price]]-Table1[[#This Row],[Scrap value]])/2</f>
        <v>37.245599999999996</v>
      </c>
    </row>
    <row r="2356" spans="1:22" x14ac:dyDescent="0.25">
      <c r="A2356" t="s">
        <v>11244</v>
      </c>
      <c r="B2356" t="s">
        <v>15</v>
      </c>
      <c r="C2356" t="s">
        <v>47</v>
      </c>
      <c r="D2356" t="s">
        <v>11245</v>
      </c>
      <c r="E2356">
        <v>407.98</v>
      </c>
      <c r="F2356">
        <v>60</v>
      </c>
      <c r="G2356" t="s">
        <v>43730</v>
      </c>
      <c r="H2356" t="s">
        <v>9668</v>
      </c>
      <c r="I2356" s="1">
        <v>44927</v>
      </c>
      <c r="J2356" s="1">
        <v>45292</v>
      </c>
      <c r="K2356" t="s">
        <v>11246</v>
      </c>
      <c r="L2356" t="s">
        <v>11247</v>
      </c>
      <c r="M2356" t="s">
        <v>27</v>
      </c>
      <c r="N2356">
        <v>1</v>
      </c>
      <c r="O2356">
        <f>Table1[[#This Row],[Price]]-0.1*Table1[[#This Row],[Price]]</f>
        <v>367.18200000000002</v>
      </c>
      <c r="P2356" s="9">
        <f>(Table1[[#This Row],[Expiration Date]]-Table1[[#This Row],[Manufacturing Date]])/365</f>
        <v>1</v>
      </c>
      <c r="Q2356" t="str">
        <f>IF(Table1[[#This Row],[Expiration Date]]-J2364&gt;12/31/2024,"not expired","expired")</f>
        <v>expired</v>
      </c>
      <c r="R2356">
        <f>Table1[[#This Row],[Discounted Price]]*0.95</f>
        <v>348.8229</v>
      </c>
      <c r="S2356">
        <f>Table1[[#This Row],[Discounted Price]]*0.9</f>
        <v>330.46380000000005</v>
      </c>
      <c r="T2356">
        <f>Table1[[#This Row],[Discounted Price]]*0.8</f>
        <v>293.74560000000002</v>
      </c>
      <c r="U2356">
        <f>Table1[[#This Row],[Price]]*0.52</f>
        <v>212.14960000000002</v>
      </c>
      <c r="V2356">
        <f>(Table1[[#This Row],[Price]]-Table1[[#This Row],[Scrap value]])/2</f>
        <v>97.915199999999999</v>
      </c>
    </row>
    <row r="2357" spans="1:22" x14ac:dyDescent="0.25">
      <c r="A2357" t="s">
        <v>11248</v>
      </c>
      <c r="B2357" t="s">
        <v>35</v>
      </c>
      <c r="C2357" t="s">
        <v>47</v>
      </c>
      <c r="D2357" t="s">
        <v>11249</v>
      </c>
      <c r="E2357">
        <v>493.92</v>
      </c>
      <c r="F2357">
        <v>83</v>
      </c>
      <c r="G2357" t="s">
        <v>43730</v>
      </c>
      <c r="H2357" t="s">
        <v>1451</v>
      </c>
      <c r="I2357" s="1">
        <v>45000</v>
      </c>
      <c r="J2357" s="1">
        <v>45292</v>
      </c>
      <c r="K2357" t="s">
        <v>11250</v>
      </c>
      <c r="L2357" t="s">
        <v>11251</v>
      </c>
      <c r="M2357" t="s">
        <v>45</v>
      </c>
      <c r="N2357">
        <v>4</v>
      </c>
      <c r="O2357">
        <f>Table1[[#This Row],[Price]]-0.1*Table1[[#This Row],[Price]]</f>
        <v>444.52800000000002</v>
      </c>
      <c r="P2357" s="9">
        <f>(Table1[[#This Row],[Expiration Date]]-Table1[[#This Row],[Manufacturing Date]])/365</f>
        <v>0.8</v>
      </c>
      <c r="Q2357" t="str">
        <f>IF(Table1[[#This Row],[Expiration Date]]-J2365&gt;12/31/2024,"not expired","expired")</f>
        <v>expired</v>
      </c>
      <c r="R2357">
        <f>Table1[[#This Row],[Discounted Price]]*0.95</f>
        <v>422.30160000000001</v>
      </c>
      <c r="S2357">
        <f>Table1[[#This Row],[Discounted Price]]*0.9</f>
        <v>400.07520000000005</v>
      </c>
      <c r="T2357">
        <f>Table1[[#This Row],[Discounted Price]]*0.8</f>
        <v>355.62240000000003</v>
      </c>
      <c r="U2357">
        <f>Table1[[#This Row],[Price]]*0.52</f>
        <v>256.83840000000004</v>
      </c>
      <c r="V2357">
        <f>(Table1[[#This Row],[Price]]-Table1[[#This Row],[Scrap value]])/2</f>
        <v>118.54079999999999</v>
      </c>
    </row>
    <row r="2358" spans="1:22" x14ac:dyDescent="0.25">
      <c r="A2358" t="s">
        <v>11252</v>
      </c>
      <c r="B2358" t="s">
        <v>35</v>
      </c>
      <c r="C2358" t="s">
        <v>47</v>
      </c>
      <c r="D2358" t="s">
        <v>11253</v>
      </c>
      <c r="E2358">
        <v>155.88</v>
      </c>
      <c r="F2358">
        <v>66</v>
      </c>
      <c r="G2358" t="s">
        <v>43730</v>
      </c>
      <c r="H2358" t="s">
        <v>867</v>
      </c>
      <c r="I2358" s="1">
        <v>44927</v>
      </c>
      <c r="J2358" s="1">
        <v>46023</v>
      </c>
      <c r="K2358" t="s">
        <v>11254</v>
      </c>
      <c r="L2358" t="s">
        <v>11255</v>
      </c>
      <c r="M2358" t="s">
        <v>45</v>
      </c>
      <c r="N2358">
        <v>1</v>
      </c>
      <c r="O2358">
        <f>Table1[[#This Row],[Price]]-0.1*Table1[[#This Row],[Price]]</f>
        <v>140.292</v>
      </c>
      <c r="P2358" s="9">
        <f>(Table1[[#This Row],[Expiration Date]]-Table1[[#This Row],[Manufacturing Date]])/365</f>
        <v>3.0027397260273974</v>
      </c>
      <c r="Q2358" t="str">
        <f>IF(Table1[[#This Row],[Expiration Date]]-J2366&gt;12/31/2024,"not expired","expired")</f>
        <v>not expired</v>
      </c>
      <c r="R2358">
        <f>Table1[[#This Row],[Discounted Price]]*0.95</f>
        <v>133.2774</v>
      </c>
      <c r="S2358">
        <f>Table1[[#This Row],[Discounted Price]]*0.9</f>
        <v>126.2628</v>
      </c>
      <c r="T2358">
        <f>Table1[[#This Row],[Discounted Price]]*0.8</f>
        <v>112.23360000000001</v>
      </c>
      <c r="U2358">
        <f>Table1[[#This Row],[Price]]*0.52</f>
        <v>81.057599999999994</v>
      </c>
      <c r="V2358">
        <f>(Table1[[#This Row],[Price]]-Table1[[#This Row],[Scrap value]])/2</f>
        <v>37.411200000000001</v>
      </c>
    </row>
    <row r="2359" spans="1:22" x14ac:dyDescent="0.25">
      <c r="A2359" t="s">
        <v>11256</v>
      </c>
      <c r="B2359" t="s">
        <v>15</v>
      </c>
      <c r="C2359" t="s">
        <v>47</v>
      </c>
      <c r="D2359" t="s">
        <v>11257</v>
      </c>
      <c r="E2359">
        <v>242.1</v>
      </c>
      <c r="F2359">
        <v>19</v>
      </c>
      <c r="G2359" t="s">
        <v>43728</v>
      </c>
      <c r="H2359" t="s">
        <v>2600</v>
      </c>
      <c r="I2359" s="1">
        <v>45137</v>
      </c>
      <c r="J2359" s="1">
        <v>45658</v>
      </c>
      <c r="K2359" t="s">
        <v>11258</v>
      </c>
      <c r="L2359" t="s">
        <v>11259</v>
      </c>
      <c r="M2359" t="s">
        <v>27</v>
      </c>
      <c r="N2359">
        <v>5</v>
      </c>
      <c r="O2359">
        <f>Table1[[#This Row],[Price]]-0.1*Table1[[#This Row],[Price]]</f>
        <v>217.89</v>
      </c>
      <c r="P2359" s="9">
        <f>(Table1[[#This Row],[Expiration Date]]-Table1[[#This Row],[Manufacturing Date]])/365</f>
        <v>1.4273972602739726</v>
      </c>
      <c r="Q2359" t="str">
        <f>IF(Table1[[#This Row],[Expiration Date]]-J2367&gt;12/31/2024,"not expired","expired")</f>
        <v>expired</v>
      </c>
      <c r="R2359">
        <f>Table1[[#This Row],[Discounted Price]]*0.95</f>
        <v>206.99549999999996</v>
      </c>
      <c r="S2359">
        <f>Table1[[#This Row],[Discounted Price]]*0.9</f>
        <v>196.101</v>
      </c>
      <c r="T2359">
        <f>Table1[[#This Row],[Discounted Price]]*0.8</f>
        <v>174.31200000000001</v>
      </c>
      <c r="U2359">
        <f>Table1[[#This Row],[Price]]*0.52</f>
        <v>125.892</v>
      </c>
      <c r="V2359">
        <f>(Table1[[#This Row],[Price]]-Table1[[#This Row],[Scrap value]])/2</f>
        <v>58.103999999999999</v>
      </c>
    </row>
    <row r="2360" spans="1:22" x14ac:dyDescent="0.25">
      <c r="A2360" t="s">
        <v>11260</v>
      </c>
      <c r="B2360" t="s">
        <v>29</v>
      </c>
      <c r="C2360" t="s">
        <v>47</v>
      </c>
      <c r="D2360" t="s">
        <v>11261</v>
      </c>
      <c r="E2360">
        <v>395.95</v>
      </c>
      <c r="F2360">
        <v>69</v>
      </c>
      <c r="G2360" t="s">
        <v>43728</v>
      </c>
      <c r="H2360" t="s">
        <v>439</v>
      </c>
      <c r="I2360" s="1">
        <v>45137</v>
      </c>
      <c r="J2360" s="1">
        <v>46023</v>
      </c>
      <c r="K2360" t="s">
        <v>11262</v>
      </c>
      <c r="L2360" t="s">
        <v>11263</v>
      </c>
      <c r="M2360" t="s">
        <v>27</v>
      </c>
      <c r="N2360">
        <v>5</v>
      </c>
      <c r="O2360">
        <f>Table1[[#This Row],[Price]]-0.1*Table1[[#This Row],[Price]]</f>
        <v>356.35500000000002</v>
      </c>
      <c r="P2360" s="9">
        <f>(Table1[[#This Row],[Expiration Date]]-Table1[[#This Row],[Manufacturing Date]])/365</f>
        <v>2.4273972602739726</v>
      </c>
      <c r="Q2360" t="str">
        <f>IF(Table1[[#This Row],[Expiration Date]]-J2368&gt;12/31/2024,"not expired","expired")</f>
        <v>expired</v>
      </c>
      <c r="R2360">
        <f>Table1[[#This Row],[Discounted Price]]*0.95</f>
        <v>338.53725000000003</v>
      </c>
      <c r="S2360">
        <f>Table1[[#This Row],[Discounted Price]]*0.9</f>
        <v>320.71950000000004</v>
      </c>
      <c r="T2360">
        <f>Table1[[#This Row],[Discounted Price]]*0.8</f>
        <v>285.084</v>
      </c>
      <c r="U2360">
        <f>Table1[[#This Row],[Price]]*0.52</f>
        <v>205.89400000000001</v>
      </c>
      <c r="V2360">
        <f>(Table1[[#This Row],[Price]]-Table1[[#This Row],[Scrap value]])/2</f>
        <v>95.027999999999992</v>
      </c>
    </row>
    <row r="2361" spans="1:22" x14ac:dyDescent="0.25">
      <c r="A2361" t="s">
        <v>11264</v>
      </c>
      <c r="B2361" t="s">
        <v>29</v>
      </c>
      <c r="C2361" t="s">
        <v>47</v>
      </c>
      <c r="D2361" t="s">
        <v>11265</v>
      </c>
      <c r="E2361">
        <v>219.31</v>
      </c>
      <c r="F2361">
        <v>48</v>
      </c>
      <c r="G2361" t="s">
        <v>43729</v>
      </c>
      <c r="H2361" t="s">
        <v>144</v>
      </c>
      <c r="I2361" s="1">
        <v>45137</v>
      </c>
      <c r="J2361" s="1">
        <v>45292</v>
      </c>
      <c r="K2361" t="s">
        <v>11266</v>
      </c>
      <c r="L2361" t="s">
        <v>11267</v>
      </c>
      <c r="M2361" t="s">
        <v>20</v>
      </c>
      <c r="N2361">
        <v>3</v>
      </c>
      <c r="O2361">
        <f>Table1[[#This Row],[Price]]-0.1*Table1[[#This Row],[Price]]</f>
        <v>197.37899999999999</v>
      </c>
      <c r="P2361" s="9">
        <f>(Table1[[#This Row],[Expiration Date]]-Table1[[#This Row],[Manufacturing Date]])/365</f>
        <v>0.42465753424657532</v>
      </c>
      <c r="Q2361" t="str">
        <f>IF(Table1[[#This Row],[Expiration Date]]-J2369&gt;12/31/2024,"not expired","expired")</f>
        <v>expired</v>
      </c>
      <c r="R2361">
        <f>Table1[[#This Row],[Discounted Price]]*0.95</f>
        <v>187.51004999999998</v>
      </c>
      <c r="S2361">
        <f>Table1[[#This Row],[Discounted Price]]*0.9</f>
        <v>177.64109999999999</v>
      </c>
      <c r="T2361">
        <f>Table1[[#This Row],[Discounted Price]]*0.8</f>
        <v>157.9032</v>
      </c>
      <c r="U2361">
        <f>Table1[[#This Row],[Price]]*0.52</f>
        <v>114.0412</v>
      </c>
      <c r="V2361">
        <f>(Table1[[#This Row],[Price]]-Table1[[#This Row],[Scrap value]])/2</f>
        <v>52.634399999999999</v>
      </c>
    </row>
    <row r="2362" spans="1:22" x14ac:dyDescent="0.25">
      <c r="A2362" t="s">
        <v>11268</v>
      </c>
      <c r="B2362" t="s">
        <v>29</v>
      </c>
      <c r="C2362" t="s">
        <v>47</v>
      </c>
      <c r="D2362" t="s">
        <v>11269</v>
      </c>
      <c r="E2362">
        <v>272.60000000000002</v>
      </c>
      <c r="F2362">
        <v>58</v>
      </c>
      <c r="G2362" t="s">
        <v>43728</v>
      </c>
      <c r="H2362" t="s">
        <v>11270</v>
      </c>
      <c r="I2362" s="1">
        <v>45000</v>
      </c>
      <c r="J2362" s="1">
        <v>45292</v>
      </c>
      <c r="K2362" t="s">
        <v>11271</v>
      </c>
      <c r="L2362" t="s">
        <v>11272</v>
      </c>
      <c r="M2362" t="s">
        <v>20</v>
      </c>
      <c r="N2362">
        <v>2</v>
      </c>
      <c r="O2362">
        <f>Table1[[#This Row],[Price]]-0.1*Table1[[#This Row],[Price]]</f>
        <v>245.34000000000003</v>
      </c>
      <c r="P2362" s="9">
        <f>(Table1[[#This Row],[Expiration Date]]-Table1[[#This Row],[Manufacturing Date]])/365</f>
        <v>0.8</v>
      </c>
      <c r="Q2362" t="str">
        <f>IF(Table1[[#This Row],[Expiration Date]]-J2370&gt;12/31/2024,"not expired","expired")</f>
        <v>expired</v>
      </c>
      <c r="R2362">
        <f>Table1[[#This Row],[Discounted Price]]*0.95</f>
        <v>233.07300000000001</v>
      </c>
      <c r="S2362">
        <f>Table1[[#This Row],[Discounted Price]]*0.9</f>
        <v>220.80600000000004</v>
      </c>
      <c r="T2362">
        <f>Table1[[#This Row],[Discounted Price]]*0.8</f>
        <v>196.27200000000005</v>
      </c>
      <c r="U2362">
        <f>Table1[[#This Row],[Price]]*0.52</f>
        <v>141.75200000000001</v>
      </c>
      <c r="V2362">
        <f>(Table1[[#This Row],[Price]]-Table1[[#This Row],[Scrap value]])/2</f>
        <v>65.424000000000007</v>
      </c>
    </row>
    <row r="2363" spans="1:22" x14ac:dyDescent="0.25">
      <c r="A2363" t="s">
        <v>11273</v>
      </c>
      <c r="B2363" t="s">
        <v>22</v>
      </c>
      <c r="C2363" t="s">
        <v>47</v>
      </c>
      <c r="D2363" t="s">
        <v>11274</v>
      </c>
      <c r="E2363">
        <v>171.48</v>
      </c>
      <c r="F2363">
        <v>11</v>
      </c>
      <c r="G2363" t="s">
        <v>43728</v>
      </c>
      <c r="H2363" t="s">
        <v>6818</v>
      </c>
      <c r="I2363" s="1">
        <v>45000</v>
      </c>
      <c r="J2363" s="1">
        <v>45658</v>
      </c>
      <c r="K2363" t="s">
        <v>11275</v>
      </c>
      <c r="L2363" t="s">
        <v>11276</v>
      </c>
      <c r="M2363" t="s">
        <v>27</v>
      </c>
      <c r="N2363">
        <v>4</v>
      </c>
      <c r="O2363">
        <f>Table1[[#This Row],[Price]]-0.1*Table1[[#This Row],[Price]]</f>
        <v>154.33199999999999</v>
      </c>
      <c r="P2363" s="9">
        <f>(Table1[[#This Row],[Expiration Date]]-Table1[[#This Row],[Manufacturing Date]])/365</f>
        <v>1.8027397260273972</v>
      </c>
      <c r="Q2363" t="str">
        <f>IF(Table1[[#This Row],[Expiration Date]]-J2371&gt;12/31/2024,"not expired","expired")</f>
        <v>expired</v>
      </c>
      <c r="R2363">
        <f>Table1[[#This Row],[Discounted Price]]*0.95</f>
        <v>146.61539999999999</v>
      </c>
      <c r="S2363">
        <f>Table1[[#This Row],[Discounted Price]]*0.9</f>
        <v>138.89879999999999</v>
      </c>
      <c r="T2363">
        <f>Table1[[#This Row],[Discounted Price]]*0.8</f>
        <v>123.46559999999999</v>
      </c>
      <c r="U2363">
        <f>Table1[[#This Row],[Price]]*0.52</f>
        <v>89.169600000000003</v>
      </c>
      <c r="V2363">
        <f>(Table1[[#This Row],[Price]]-Table1[[#This Row],[Scrap value]])/2</f>
        <v>41.155199999999994</v>
      </c>
    </row>
    <row r="2364" spans="1:22" x14ac:dyDescent="0.25">
      <c r="A2364" t="s">
        <v>11277</v>
      </c>
      <c r="B2364" t="s">
        <v>35</v>
      </c>
      <c r="C2364" t="s">
        <v>47</v>
      </c>
      <c r="D2364" t="s">
        <v>11278</v>
      </c>
      <c r="E2364">
        <v>62.58</v>
      </c>
      <c r="F2364">
        <v>92</v>
      </c>
      <c r="G2364" t="s">
        <v>43730</v>
      </c>
      <c r="H2364" t="s">
        <v>1348</v>
      </c>
      <c r="I2364" s="1">
        <v>44927</v>
      </c>
      <c r="J2364" s="1">
        <v>46023</v>
      </c>
      <c r="K2364" t="s">
        <v>11279</v>
      </c>
      <c r="L2364" t="s">
        <v>11280</v>
      </c>
      <c r="M2364" t="s">
        <v>27</v>
      </c>
      <c r="N2364">
        <v>1</v>
      </c>
      <c r="O2364">
        <f>Table1[[#This Row],[Price]]-0.1*Table1[[#This Row],[Price]]</f>
        <v>56.321999999999996</v>
      </c>
      <c r="P2364" s="9">
        <f>(Table1[[#This Row],[Expiration Date]]-Table1[[#This Row],[Manufacturing Date]])/365</f>
        <v>3.0027397260273974</v>
      </c>
      <c r="Q2364" t="str">
        <f>IF(Table1[[#This Row],[Expiration Date]]-J2372&gt;12/31/2024,"not expired","expired")</f>
        <v>not expired</v>
      </c>
      <c r="R2364">
        <f>Table1[[#This Row],[Discounted Price]]*0.95</f>
        <v>53.50589999999999</v>
      </c>
      <c r="S2364">
        <f>Table1[[#This Row],[Discounted Price]]*0.9</f>
        <v>50.689799999999998</v>
      </c>
      <c r="T2364">
        <f>Table1[[#This Row],[Discounted Price]]*0.8</f>
        <v>45.057600000000001</v>
      </c>
      <c r="U2364">
        <f>Table1[[#This Row],[Price]]*0.52</f>
        <v>32.541600000000003</v>
      </c>
      <c r="V2364">
        <f>(Table1[[#This Row],[Price]]-Table1[[#This Row],[Scrap value]])/2</f>
        <v>15.019199999999998</v>
      </c>
    </row>
    <row r="2365" spans="1:22" x14ac:dyDescent="0.25">
      <c r="A2365" t="s">
        <v>11281</v>
      </c>
      <c r="B2365" t="s">
        <v>29</v>
      </c>
      <c r="C2365" t="s">
        <v>47</v>
      </c>
      <c r="D2365" t="s">
        <v>11282</v>
      </c>
      <c r="E2365">
        <v>29.66</v>
      </c>
      <c r="F2365">
        <v>69</v>
      </c>
      <c r="G2365" t="s">
        <v>43729</v>
      </c>
      <c r="H2365" t="s">
        <v>8632</v>
      </c>
      <c r="I2365" s="1">
        <v>44927</v>
      </c>
      <c r="J2365" s="1">
        <v>45658</v>
      </c>
      <c r="K2365" t="s">
        <v>11283</v>
      </c>
      <c r="L2365" t="s">
        <v>11284</v>
      </c>
      <c r="M2365" t="s">
        <v>45</v>
      </c>
      <c r="N2365">
        <v>4</v>
      </c>
      <c r="O2365">
        <f>Table1[[#This Row],[Price]]-0.1*Table1[[#This Row],[Price]]</f>
        <v>26.693999999999999</v>
      </c>
      <c r="P2365" s="9">
        <f>(Table1[[#This Row],[Expiration Date]]-Table1[[#This Row],[Manufacturing Date]])/365</f>
        <v>2.0027397260273974</v>
      </c>
      <c r="Q2365" t="str">
        <f>IF(Table1[[#This Row],[Expiration Date]]-J2373&gt;12/31/2024,"not expired","expired")</f>
        <v>expired</v>
      </c>
      <c r="R2365">
        <f>Table1[[#This Row],[Discounted Price]]*0.95</f>
        <v>25.359299999999998</v>
      </c>
      <c r="S2365">
        <f>Table1[[#This Row],[Discounted Price]]*0.9</f>
        <v>24.0246</v>
      </c>
      <c r="T2365">
        <f>Table1[[#This Row],[Discounted Price]]*0.8</f>
        <v>21.3552</v>
      </c>
      <c r="U2365">
        <f>Table1[[#This Row],[Price]]*0.52</f>
        <v>15.423200000000001</v>
      </c>
      <c r="V2365">
        <f>(Table1[[#This Row],[Price]]-Table1[[#This Row],[Scrap value]])/2</f>
        <v>7.1183999999999994</v>
      </c>
    </row>
    <row r="2366" spans="1:22" x14ac:dyDescent="0.25">
      <c r="A2366" t="s">
        <v>11285</v>
      </c>
      <c r="B2366" t="s">
        <v>22</v>
      </c>
      <c r="C2366" t="s">
        <v>47</v>
      </c>
      <c r="D2366" t="s">
        <v>11286</v>
      </c>
      <c r="E2366">
        <v>401.15</v>
      </c>
      <c r="F2366">
        <v>16</v>
      </c>
      <c r="G2366" t="s">
        <v>43728</v>
      </c>
      <c r="H2366" t="s">
        <v>11287</v>
      </c>
      <c r="I2366" s="1">
        <v>45000</v>
      </c>
      <c r="J2366" s="1">
        <v>45292</v>
      </c>
      <c r="K2366" t="s">
        <v>11288</v>
      </c>
      <c r="L2366" t="s">
        <v>11289</v>
      </c>
      <c r="M2366" t="s">
        <v>45</v>
      </c>
      <c r="N2366">
        <v>1</v>
      </c>
      <c r="O2366">
        <f>Table1[[#This Row],[Price]]-0.1*Table1[[#This Row],[Price]]</f>
        <v>361.03499999999997</v>
      </c>
      <c r="P2366" s="9">
        <f>(Table1[[#This Row],[Expiration Date]]-Table1[[#This Row],[Manufacturing Date]])/365</f>
        <v>0.8</v>
      </c>
      <c r="Q2366" t="str">
        <f>IF(Table1[[#This Row],[Expiration Date]]-J2374&gt;12/31/2024,"not expired","expired")</f>
        <v>expired</v>
      </c>
      <c r="R2366">
        <f>Table1[[#This Row],[Discounted Price]]*0.95</f>
        <v>342.98324999999994</v>
      </c>
      <c r="S2366">
        <f>Table1[[#This Row],[Discounted Price]]*0.9</f>
        <v>324.93149999999997</v>
      </c>
      <c r="T2366">
        <f>Table1[[#This Row],[Discounted Price]]*0.8</f>
        <v>288.82799999999997</v>
      </c>
      <c r="U2366">
        <f>Table1[[#This Row],[Price]]*0.52</f>
        <v>208.59799999999998</v>
      </c>
      <c r="V2366">
        <f>(Table1[[#This Row],[Price]]-Table1[[#This Row],[Scrap value]])/2</f>
        <v>96.275999999999996</v>
      </c>
    </row>
    <row r="2367" spans="1:22" x14ac:dyDescent="0.25">
      <c r="A2367" t="s">
        <v>11290</v>
      </c>
      <c r="B2367" t="s">
        <v>29</v>
      </c>
      <c r="C2367" t="s">
        <v>47</v>
      </c>
      <c r="D2367" t="s">
        <v>11291</v>
      </c>
      <c r="E2367">
        <v>218.38</v>
      </c>
      <c r="F2367">
        <v>61</v>
      </c>
      <c r="G2367" t="s">
        <v>43729</v>
      </c>
      <c r="H2367" t="s">
        <v>7120</v>
      </c>
      <c r="I2367" s="1">
        <v>45137</v>
      </c>
      <c r="J2367" s="1">
        <v>45658</v>
      </c>
      <c r="K2367" t="s">
        <v>11292</v>
      </c>
      <c r="L2367" t="s">
        <v>11293</v>
      </c>
      <c r="M2367" t="s">
        <v>45</v>
      </c>
      <c r="N2367">
        <v>1</v>
      </c>
      <c r="O2367">
        <f>Table1[[#This Row],[Price]]-0.1*Table1[[#This Row],[Price]]</f>
        <v>196.542</v>
      </c>
      <c r="P2367" s="9">
        <f>(Table1[[#This Row],[Expiration Date]]-Table1[[#This Row],[Manufacturing Date]])/365</f>
        <v>1.4273972602739726</v>
      </c>
      <c r="Q2367" t="str">
        <f>IF(Table1[[#This Row],[Expiration Date]]-J2375&gt;12/31/2024,"not expired","expired")</f>
        <v>not expired</v>
      </c>
      <c r="R2367">
        <f>Table1[[#This Row],[Discounted Price]]*0.95</f>
        <v>186.7149</v>
      </c>
      <c r="S2367">
        <f>Table1[[#This Row],[Discounted Price]]*0.9</f>
        <v>176.8878</v>
      </c>
      <c r="T2367">
        <f>Table1[[#This Row],[Discounted Price]]*0.8</f>
        <v>157.23360000000002</v>
      </c>
      <c r="U2367">
        <f>Table1[[#This Row],[Price]]*0.52</f>
        <v>113.55760000000001</v>
      </c>
      <c r="V2367">
        <f>(Table1[[#This Row],[Price]]-Table1[[#This Row],[Scrap value]])/2</f>
        <v>52.411199999999994</v>
      </c>
    </row>
    <row r="2368" spans="1:22" x14ac:dyDescent="0.25">
      <c r="A2368" t="s">
        <v>11294</v>
      </c>
      <c r="B2368" t="s">
        <v>15</v>
      </c>
      <c r="C2368" t="s">
        <v>47</v>
      </c>
      <c r="D2368" t="s">
        <v>11295</v>
      </c>
      <c r="E2368">
        <v>397.82</v>
      </c>
      <c r="F2368">
        <v>72</v>
      </c>
      <c r="G2368" t="s">
        <v>43728</v>
      </c>
      <c r="H2368" t="s">
        <v>2781</v>
      </c>
      <c r="I2368" s="1">
        <v>44927</v>
      </c>
      <c r="J2368" s="1">
        <v>46023</v>
      </c>
      <c r="K2368" t="s">
        <v>11296</v>
      </c>
      <c r="L2368" t="s">
        <v>11297</v>
      </c>
      <c r="M2368" t="s">
        <v>20</v>
      </c>
      <c r="N2368">
        <v>3</v>
      </c>
      <c r="O2368">
        <f>Table1[[#This Row],[Price]]-0.1*Table1[[#This Row],[Price]]</f>
        <v>358.03800000000001</v>
      </c>
      <c r="P2368" s="9">
        <f>(Table1[[#This Row],[Expiration Date]]-Table1[[#This Row],[Manufacturing Date]])/365</f>
        <v>3.0027397260273974</v>
      </c>
      <c r="Q2368" t="str">
        <f>IF(Table1[[#This Row],[Expiration Date]]-J2376&gt;12/31/2024,"not expired","expired")</f>
        <v>not expired</v>
      </c>
      <c r="R2368">
        <f>Table1[[#This Row],[Discounted Price]]*0.95</f>
        <v>340.1361</v>
      </c>
      <c r="S2368">
        <f>Table1[[#This Row],[Discounted Price]]*0.9</f>
        <v>322.23420000000004</v>
      </c>
      <c r="T2368">
        <f>Table1[[#This Row],[Discounted Price]]*0.8</f>
        <v>286.43040000000002</v>
      </c>
      <c r="U2368">
        <f>Table1[[#This Row],[Price]]*0.52</f>
        <v>206.8664</v>
      </c>
      <c r="V2368">
        <f>(Table1[[#This Row],[Price]]-Table1[[#This Row],[Scrap value]])/2</f>
        <v>95.476799999999997</v>
      </c>
    </row>
    <row r="2369" spans="1:22" x14ac:dyDescent="0.25">
      <c r="A2369" t="s">
        <v>11298</v>
      </c>
      <c r="B2369" t="s">
        <v>35</v>
      </c>
      <c r="C2369" t="s">
        <v>47</v>
      </c>
      <c r="D2369" t="s">
        <v>11299</v>
      </c>
      <c r="E2369">
        <v>283.36</v>
      </c>
      <c r="F2369">
        <v>100</v>
      </c>
      <c r="G2369" t="s">
        <v>43729</v>
      </c>
      <c r="H2369" t="s">
        <v>11300</v>
      </c>
      <c r="I2369" s="1">
        <v>44927</v>
      </c>
      <c r="J2369" s="1">
        <v>46023</v>
      </c>
      <c r="K2369" t="s">
        <v>11301</v>
      </c>
      <c r="L2369" t="s">
        <v>11302</v>
      </c>
      <c r="M2369" t="s">
        <v>20</v>
      </c>
      <c r="N2369">
        <v>4</v>
      </c>
      <c r="O2369">
        <f>Table1[[#This Row],[Price]]-0.1*Table1[[#This Row],[Price]]</f>
        <v>255.024</v>
      </c>
      <c r="P2369" s="9">
        <f>(Table1[[#This Row],[Expiration Date]]-Table1[[#This Row],[Manufacturing Date]])/365</f>
        <v>3.0027397260273974</v>
      </c>
      <c r="Q2369" t="str">
        <f>IF(Table1[[#This Row],[Expiration Date]]-J2377&gt;12/31/2024,"not expired","expired")</f>
        <v>not expired</v>
      </c>
      <c r="R2369">
        <f>Table1[[#This Row],[Discounted Price]]*0.95</f>
        <v>242.27279999999999</v>
      </c>
      <c r="S2369">
        <f>Table1[[#This Row],[Discounted Price]]*0.9</f>
        <v>229.52160000000001</v>
      </c>
      <c r="T2369">
        <f>Table1[[#This Row],[Discounted Price]]*0.8</f>
        <v>204.01920000000001</v>
      </c>
      <c r="U2369">
        <f>Table1[[#This Row],[Price]]*0.52</f>
        <v>147.34720000000002</v>
      </c>
      <c r="V2369">
        <f>(Table1[[#This Row],[Price]]-Table1[[#This Row],[Scrap value]])/2</f>
        <v>68.006399999999999</v>
      </c>
    </row>
    <row r="2370" spans="1:22" x14ac:dyDescent="0.25">
      <c r="A2370" t="s">
        <v>11303</v>
      </c>
      <c r="B2370" t="s">
        <v>29</v>
      </c>
      <c r="C2370" t="s">
        <v>47</v>
      </c>
      <c r="D2370" t="s">
        <v>11304</v>
      </c>
      <c r="E2370">
        <v>458.42</v>
      </c>
      <c r="F2370">
        <v>56</v>
      </c>
      <c r="G2370" t="s">
        <v>43730</v>
      </c>
      <c r="H2370" t="s">
        <v>11305</v>
      </c>
      <c r="I2370" s="1">
        <v>45137</v>
      </c>
      <c r="J2370" s="1">
        <v>46023</v>
      </c>
      <c r="K2370" t="s">
        <v>11306</v>
      </c>
      <c r="L2370" t="s">
        <v>11307</v>
      </c>
      <c r="M2370" t="s">
        <v>27</v>
      </c>
      <c r="N2370">
        <v>1</v>
      </c>
      <c r="O2370">
        <f>Table1[[#This Row],[Price]]-0.1*Table1[[#This Row],[Price]]</f>
        <v>412.57800000000003</v>
      </c>
      <c r="P2370" s="9">
        <f>(Table1[[#This Row],[Expiration Date]]-Table1[[#This Row],[Manufacturing Date]])/365</f>
        <v>2.4273972602739726</v>
      </c>
      <c r="Q2370" t="str">
        <f>IF(Table1[[#This Row],[Expiration Date]]-J2378&gt;12/31/2024,"not expired","expired")</f>
        <v>expired</v>
      </c>
      <c r="R2370">
        <f>Table1[[#This Row],[Discounted Price]]*0.95</f>
        <v>391.94909999999999</v>
      </c>
      <c r="S2370">
        <f>Table1[[#This Row],[Discounted Price]]*0.9</f>
        <v>371.32020000000006</v>
      </c>
      <c r="T2370">
        <f>Table1[[#This Row],[Discounted Price]]*0.8</f>
        <v>330.06240000000003</v>
      </c>
      <c r="U2370">
        <f>Table1[[#This Row],[Price]]*0.52</f>
        <v>238.37840000000003</v>
      </c>
      <c r="V2370">
        <f>(Table1[[#This Row],[Price]]-Table1[[#This Row],[Scrap value]])/2</f>
        <v>110.02079999999999</v>
      </c>
    </row>
    <row r="2371" spans="1:22" x14ac:dyDescent="0.25">
      <c r="A2371" t="s">
        <v>11308</v>
      </c>
      <c r="B2371" t="s">
        <v>29</v>
      </c>
      <c r="C2371" t="s">
        <v>47</v>
      </c>
      <c r="D2371" t="s">
        <v>11309</v>
      </c>
      <c r="E2371">
        <v>355.84</v>
      </c>
      <c r="F2371">
        <v>10</v>
      </c>
      <c r="G2371" t="s">
        <v>43730</v>
      </c>
      <c r="H2371" t="s">
        <v>3275</v>
      </c>
      <c r="I2371" s="1">
        <v>45000</v>
      </c>
      <c r="J2371" s="1">
        <v>45658</v>
      </c>
      <c r="K2371" t="s">
        <v>11310</v>
      </c>
      <c r="L2371" t="s">
        <v>11311</v>
      </c>
      <c r="M2371" t="s">
        <v>45</v>
      </c>
      <c r="N2371">
        <v>2</v>
      </c>
      <c r="O2371">
        <f>Table1[[#This Row],[Price]]-0.1*Table1[[#This Row],[Price]]</f>
        <v>320.25599999999997</v>
      </c>
      <c r="P2371" s="9">
        <f>(Table1[[#This Row],[Expiration Date]]-Table1[[#This Row],[Manufacturing Date]])/365</f>
        <v>1.8027397260273972</v>
      </c>
      <c r="Q2371" t="str">
        <f>IF(Table1[[#This Row],[Expiration Date]]-J2379&gt;12/31/2024,"not expired","expired")</f>
        <v>not expired</v>
      </c>
      <c r="R2371">
        <f>Table1[[#This Row],[Discounted Price]]*0.95</f>
        <v>304.24319999999994</v>
      </c>
      <c r="S2371">
        <f>Table1[[#This Row],[Discounted Price]]*0.9</f>
        <v>288.23039999999997</v>
      </c>
      <c r="T2371">
        <f>Table1[[#This Row],[Discounted Price]]*0.8</f>
        <v>256.20479999999998</v>
      </c>
      <c r="U2371">
        <f>Table1[[#This Row],[Price]]*0.52</f>
        <v>185.0368</v>
      </c>
      <c r="V2371">
        <f>(Table1[[#This Row],[Price]]-Table1[[#This Row],[Scrap value]])/2</f>
        <v>85.401599999999988</v>
      </c>
    </row>
    <row r="2372" spans="1:22" x14ac:dyDescent="0.25">
      <c r="A2372" t="s">
        <v>11312</v>
      </c>
      <c r="B2372" t="s">
        <v>35</v>
      </c>
      <c r="C2372" t="s">
        <v>47</v>
      </c>
      <c r="D2372" t="s">
        <v>11313</v>
      </c>
      <c r="E2372">
        <v>111.79</v>
      </c>
      <c r="F2372">
        <v>93</v>
      </c>
      <c r="G2372" t="s">
        <v>43729</v>
      </c>
      <c r="H2372" t="s">
        <v>8472</v>
      </c>
      <c r="I2372" s="1">
        <v>44927</v>
      </c>
      <c r="J2372" s="1">
        <v>45658</v>
      </c>
      <c r="K2372" t="s">
        <v>11314</v>
      </c>
      <c r="L2372" t="s">
        <v>11315</v>
      </c>
      <c r="M2372" t="s">
        <v>27</v>
      </c>
      <c r="N2372">
        <v>2</v>
      </c>
      <c r="O2372">
        <f>Table1[[#This Row],[Price]]-0.1*Table1[[#This Row],[Price]]</f>
        <v>100.611</v>
      </c>
      <c r="P2372" s="9">
        <f>(Table1[[#This Row],[Expiration Date]]-Table1[[#This Row],[Manufacturing Date]])/365</f>
        <v>2.0027397260273974</v>
      </c>
      <c r="Q2372" t="str">
        <f>IF(Table1[[#This Row],[Expiration Date]]-J2380&gt;12/31/2024,"not expired","expired")</f>
        <v>not expired</v>
      </c>
      <c r="R2372">
        <f>Table1[[#This Row],[Discounted Price]]*0.95</f>
        <v>95.580449999999999</v>
      </c>
      <c r="S2372">
        <f>Table1[[#This Row],[Discounted Price]]*0.9</f>
        <v>90.549900000000008</v>
      </c>
      <c r="T2372">
        <f>Table1[[#This Row],[Discounted Price]]*0.8</f>
        <v>80.488800000000012</v>
      </c>
      <c r="U2372">
        <f>Table1[[#This Row],[Price]]*0.52</f>
        <v>58.130800000000008</v>
      </c>
      <c r="V2372">
        <f>(Table1[[#This Row],[Price]]-Table1[[#This Row],[Scrap value]])/2</f>
        <v>26.829599999999999</v>
      </c>
    </row>
    <row r="2373" spans="1:22" x14ac:dyDescent="0.25">
      <c r="A2373" t="s">
        <v>11316</v>
      </c>
      <c r="B2373" t="s">
        <v>35</v>
      </c>
      <c r="C2373" t="s">
        <v>47</v>
      </c>
      <c r="D2373" t="s">
        <v>11317</v>
      </c>
      <c r="E2373">
        <v>330.4</v>
      </c>
      <c r="F2373">
        <v>9</v>
      </c>
      <c r="G2373" t="s">
        <v>43728</v>
      </c>
      <c r="H2373" t="s">
        <v>11318</v>
      </c>
      <c r="I2373" s="1">
        <v>45000</v>
      </c>
      <c r="J2373" s="1">
        <v>45658</v>
      </c>
      <c r="K2373" t="s">
        <v>11319</v>
      </c>
      <c r="L2373" t="s">
        <v>11320</v>
      </c>
      <c r="M2373" t="s">
        <v>45</v>
      </c>
      <c r="N2373">
        <v>1</v>
      </c>
      <c r="O2373">
        <f>Table1[[#This Row],[Price]]-0.1*Table1[[#This Row],[Price]]</f>
        <v>297.35999999999996</v>
      </c>
      <c r="P2373" s="9">
        <f>(Table1[[#This Row],[Expiration Date]]-Table1[[#This Row],[Manufacturing Date]])/365</f>
        <v>1.8027397260273972</v>
      </c>
      <c r="Q2373" t="str">
        <f>IF(Table1[[#This Row],[Expiration Date]]-J2381&gt;12/31/2024,"not expired","expired")</f>
        <v>not expired</v>
      </c>
      <c r="R2373">
        <f>Table1[[#This Row],[Discounted Price]]*0.95</f>
        <v>282.49199999999996</v>
      </c>
      <c r="S2373">
        <f>Table1[[#This Row],[Discounted Price]]*0.9</f>
        <v>267.62399999999997</v>
      </c>
      <c r="T2373">
        <f>Table1[[#This Row],[Discounted Price]]*0.8</f>
        <v>237.88799999999998</v>
      </c>
      <c r="U2373">
        <f>Table1[[#This Row],[Price]]*0.52</f>
        <v>171.80799999999999</v>
      </c>
      <c r="V2373">
        <f>(Table1[[#This Row],[Price]]-Table1[[#This Row],[Scrap value]])/2</f>
        <v>79.295999999999992</v>
      </c>
    </row>
    <row r="2374" spans="1:22" x14ac:dyDescent="0.25">
      <c r="A2374" t="s">
        <v>11321</v>
      </c>
      <c r="B2374" t="s">
        <v>22</v>
      </c>
      <c r="C2374" t="s">
        <v>47</v>
      </c>
      <c r="D2374" t="s">
        <v>11322</v>
      </c>
      <c r="E2374">
        <v>205.14</v>
      </c>
      <c r="F2374">
        <v>2</v>
      </c>
      <c r="G2374" t="s">
        <v>43728</v>
      </c>
      <c r="H2374" t="s">
        <v>31</v>
      </c>
      <c r="I2374" s="1">
        <v>45137</v>
      </c>
      <c r="J2374" s="1">
        <v>45658</v>
      </c>
      <c r="K2374" t="s">
        <v>11323</v>
      </c>
      <c r="L2374" t="s">
        <v>11324</v>
      </c>
      <c r="M2374" t="s">
        <v>27</v>
      </c>
      <c r="N2374">
        <v>2</v>
      </c>
      <c r="O2374">
        <f>Table1[[#This Row],[Price]]-0.1*Table1[[#This Row],[Price]]</f>
        <v>184.62599999999998</v>
      </c>
      <c r="P2374" s="9">
        <f>(Table1[[#This Row],[Expiration Date]]-Table1[[#This Row],[Manufacturing Date]])/365</f>
        <v>1.4273972602739726</v>
      </c>
      <c r="Q2374" t="str">
        <f>IF(Table1[[#This Row],[Expiration Date]]-J2382&gt;12/31/2024,"not expired","expired")</f>
        <v>not expired</v>
      </c>
      <c r="R2374">
        <f>Table1[[#This Row],[Discounted Price]]*0.95</f>
        <v>175.39469999999997</v>
      </c>
      <c r="S2374">
        <f>Table1[[#This Row],[Discounted Price]]*0.9</f>
        <v>166.1634</v>
      </c>
      <c r="T2374">
        <f>Table1[[#This Row],[Discounted Price]]*0.8</f>
        <v>147.70079999999999</v>
      </c>
      <c r="U2374">
        <f>Table1[[#This Row],[Price]]*0.52</f>
        <v>106.6728</v>
      </c>
      <c r="V2374">
        <f>(Table1[[#This Row],[Price]]-Table1[[#This Row],[Scrap value]])/2</f>
        <v>49.233599999999996</v>
      </c>
    </row>
    <row r="2375" spans="1:22" x14ac:dyDescent="0.25">
      <c r="A2375" t="s">
        <v>11325</v>
      </c>
      <c r="B2375" t="s">
        <v>35</v>
      </c>
      <c r="C2375" t="s">
        <v>47</v>
      </c>
      <c r="D2375" t="s">
        <v>11326</v>
      </c>
      <c r="E2375">
        <v>438.59</v>
      </c>
      <c r="F2375">
        <v>66</v>
      </c>
      <c r="G2375" t="s">
        <v>43729</v>
      </c>
      <c r="H2375" t="s">
        <v>11327</v>
      </c>
      <c r="I2375" s="1">
        <v>44927</v>
      </c>
      <c r="J2375" s="1">
        <v>45292</v>
      </c>
      <c r="K2375" t="s">
        <v>11328</v>
      </c>
      <c r="L2375" t="s">
        <v>11329</v>
      </c>
      <c r="M2375" t="s">
        <v>27</v>
      </c>
      <c r="N2375">
        <v>2</v>
      </c>
      <c r="O2375">
        <f>Table1[[#This Row],[Price]]-0.1*Table1[[#This Row],[Price]]</f>
        <v>394.73099999999999</v>
      </c>
      <c r="P2375" s="9">
        <f>(Table1[[#This Row],[Expiration Date]]-Table1[[#This Row],[Manufacturing Date]])/365</f>
        <v>1</v>
      </c>
      <c r="Q2375" t="str">
        <f>IF(Table1[[#This Row],[Expiration Date]]-J2383&gt;12/31/2024,"not expired","expired")</f>
        <v>expired</v>
      </c>
      <c r="R2375">
        <f>Table1[[#This Row],[Discounted Price]]*0.95</f>
        <v>374.99444999999997</v>
      </c>
      <c r="S2375">
        <f>Table1[[#This Row],[Discounted Price]]*0.9</f>
        <v>355.25790000000001</v>
      </c>
      <c r="T2375">
        <f>Table1[[#This Row],[Discounted Price]]*0.8</f>
        <v>315.78480000000002</v>
      </c>
      <c r="U2375">
        <f>Table1[[#This Row],[Price]]*0.52</f>
        <v>228.0668</v>
      </c>
      <c r="V2375">
        <f>(Table1[[#This Row],[Price]]-Table1[[#This Row],[Scrap value]])/2</f>
        <v>105.26159999999999</v>
      </c>
    </row>
    <row r="2376" spans="1:22" x14ac:dyDescent="0.25">
      <c r="A2376" t="s">
        <v>11330</v>
      </c>
      <c r="B2376" t="s">
        <v>22</v>
      </c>
      <c r="C2376" t="s">
        <v>47</v>
      </c>
      <c r="D2376" t="s">
        <v>11331</v>
      </c>
      <c r="E2376">
        <v>233.3</v>
      </c>
      <c r="F2376">
        <v>78</v>
      </c>
      <c r="G2376" t="s">
        <v>43728</v>
      </c>
      <c r="H2376" t="s">
        <v>9280</v>
      </c>
      <c r="I2376" s="1">
        <v>45137</v>
      </c>
      <c r="J2376" s="1">
        <v>45658</v>
      </c>
      <c r="K2376" t="s">
        <v>11332</v>
      </c>
      <c r="L2376" t="s">
        <v>11333</v>
      </c>
      <c r="M2376" t="s">
        <v>45</v>
      </c>
      <c r="N2376">
        <v>2</v>
      </c>
      <c r="O2376">
        <f>Table1[[#This Row],[Price]]-0.1*Table1[[#This Row],[Price]]</f>
        <v>209.97</v>
      </c>
      <c r="P2376" s="9">
        <f>(Table1[[#This Row],[Expiration Date]]-Table1[[#This Row],[Manufacturing Date]])/365</f>
        <v>1.4273972602739726</v>
      </c>
      <c r="Q2376" t="str">
        <f>IF(Table1[[#This Row],[Expiration Date]]-J2384&gt;12/31/2024,"not expired","expired")</f>
        <v>expired</v>
      </c>
      <c r="R2376">
        <f>Table1[[#This Row],[Discounted Price]]*0.95</f>
        <v>199.47149999999999</v>
      </c>
      <c r="S2376">
        <f>Table1[[#This Row],[Discounted Price]]*0.9</f>
        <v>188.97300000000001</v>
      </c>
      <c r="T2376">
        <f>Table1[[#This Row],[Discounted Price]]*0.8</f>
        <v>167.976</v>
      </c>
      <c r="U2376">
        <f>Table1[[#This Row],[Price]]*0.52</f>
        <v>121.31600000000002</v>
      </c>
      <c r="V2376">
        <f>(Table1[[#This Row],[Price]]-Table1[[#This Row],[Scrap value]])/2</f>
        <v>55.991999999999997</v>
      </c>
    </row>
    <row r="2377" spans="1:22" x14ac:dyDescent="0.25">
      <c r="A2377" t="s">
        <v>11334</v>
      </c>
      <c r="B2377" t="s">
        <v>22</v>
      </c>
      <c r="C2377" t="s">
        <v>47</v>
      </c>
      <c r="D2377" t="s">
        <v>11335</v>
      </c>
      <c r="E2377">
        <v>185.05</v>
      </c>
      <c r="F2377">
        <v>35</v>
      </c>
      <c r="G2377" t="s">
        <v>43729</v>
      </c>
      <c r="H2377" t="s">
        <v>10502</v>
      </c>
      <c r="I2377" s="1">
        <v>44927</v>
      </c>
      <c r="J2377" s="1">
        <v>45658</v>
      </c>
      <c r="K2377" t="s">
        <v>11336</v>
      </c>
      <c r="L2377" t="s">
        <v>11337</v>
      </c>
      <c r="M2377" t="s">
        <v>45</v>
      </c>
      <c r="N2377">
        <v>4</v>
      </c>
      <c r="O2377">
        <f>Table1[[#This Row],[Price]]-0.1*Table1[[#This Row],[Price]]</f>
        <v>166.54500000000002</v>
      </c>
      <c r="P2377" s="9">
        <f>(Table1[[#This Row],[Expiration Date]]-Table1[[#This Row],[Manufacturing Date]])/365</f>
        <v>2.0027397260273974</v>
      </c>
      <c r="Q2377" t="str">
        <f>IF(Table1[[#This Row],[Expiration Date]]-J2385&gt;12/31/2024,"not expired","expired")</f>
        <v>not expired</v>
      </c>
      <c r="R2377">
        <f>Table1[[#This Row],[Discounted Price]]*0.95</f>
        <v>158.21775</v>
      </c>
      <c r="S2377">
        <f>Table1[[#This Row],[Discounted Price]]*0.9</f>
        <v>149.89050000000003</v>
      </c>
      <c r="T2377">
        <f>Table1[[#This Row],[Discounted Price]]*0.8</f>
        <v>133.23600000000002</v>
      </c>
      <c r="U2377">
        <f>Table1[[#This Row],[Price]]*0.52</f>
        <v>96.226000000000013</v>
      </c>
      <c r="V2377">
        <f>(Table1[[#This Row],[Price]]-Table1[[#This Row],[Scrap value]])/2</f>
        <v>44.411999999999999</v>
      </c>
    </row>
    <row r="2378" spans="1:22" x14ac:dyDescent="0.25">
      <c r="A2378" t="s">
        <v>11338</v>
      </c>
      <c r="B2378" t="s">
        <v>15</v>
      </c>
      <c r="C2378" t="s">
        <v>47</v>
      </c>
      <c r="D2378" t="s">
        <v>11339</v>
      </c>
      <c r="E2378">
        <v>453.17</v>
      </c>
      <c r="F2378">
        <v>47</v>
      </c>
      <c r="G2378" t="s">
        <v>43730</v>
      </c>
      <c r="H2378" t="s">
        <v>11340</v>
      </c>
      <c r="I2378" s="1">
        <v>45000</v>
      </c>
      <c r="J2378" s="1">
        <v>46023</v>
      </c>
      <c r="K2378" t="s">
        <v>11341</v>
      </c>
      <c r="L2378" t="s">
        <v>11342</v>
      </c>
      <c r="M2378" t="s">
        <v>45</v>
      </c>
      <c r="N2378">
        <v>5</v>
      </c>
      <c r="O2378">
        <f>Table1[[#This Row],[Price]]-0.1*Table1[[#This Row],[Price]]</f>
        <v>407.85300000000001</v>
      </c>
      <c r="P2378" s="9">
        <f>(Table1[[#This Row],[Expiration Date]]-Table1[[#This Row],[Manufacturing Date]])/365</f>
        <v>2.8027397260273972</v>
      </c>
      <c r="Q2378" t="str">
        <f>IF(Table1[[#This Row],[Expiration Date]]-J2386&gt;12/31/2024,"not expired","expired")</f>
        <v>not expired</v>
      </c>
      <c r="R2378">
        <f>Table1[[#This Row],[Discounted Price]]*0.95</f>
        <v>387.46035000000001</v>
      </c>
      <c r="S2378">
        <f>Table1[[#This Row],[Discounted Price]]*0.9</f>
        <v>367.0677</v>
      </c>
      <c r="T2378">
        <f>Table1[[#This Row],[Discounted Price]]*0.8</f>
        <v>326.28240000000005</v>
      </c>
      <c r="U2378">
        <f>Table1[[#This Row],[Price]]*0.52</f>
        <v>235.64840000000001</v>
      </c>
      <c r="V2378">
        <f>(Table1[[#This Row],[Price]]-Table1[[#This Row],[Scrap value]])/2</f>
        <v>108.7608</v>
      </c>
    </row>
    <row r="2379" spans="1:22" x14ac:dyDescent="0.25">
      <c r="A2379" t="s">
        <v>11343</v>
      </c>
      <c r="B2379" t="s">
        <v>29</v>
      </c>
      <c r="C2379" t="s">
        <v>47</v>
      </c>
      <c r="D2379" t="s">
        <v>11344</v>
      </c>
      <c r="E2379">
        <v>171.66</v>
      </c>
      <c r="F2379">
        <v>12</v>
      </c>
      <c r="G2379" t="s">
        <v>43730</v>
      </c>
      <c r="H2379" t="s">
        <v>11345</v>
      </c>
      <c r="I2379" s="1">
        <v>45137</v>
      </c>
      <c r="J2379" s="1">
        <v>45292</v>
      </c>
      <c r="K2379" t="s">
        <v>11346</v>
      </c>
      <c r="L2379" t="s">
        <v>11347</v>
      </c>
      <c r="M2379" t="s">
        <v>45</v>
      </c>
      <c r="N2379">
        <v>2</v>
      </c>
      <c r="O2379">
        <f>Table1[[#This Row],[Price]]-0.1*Table1[[#This Row],[Price]]</f>
        <v>154.494</v>
      </c>
      <c r="P2379" s="9">
        <f>(Table1[[#This Row],[Expiration Date]]-Table1[[#This Row],[Manufacturing Date]])/365</f>
        <v>0.42465753424657532</v>
      </c>
      <c r="Q2379" t="str">
        <f>IF(Table1[[#This Row],[Expiration Date]]-J2387&gt;12/31/2024,"not expired","expired")</f>
        <v>expired</v>
      </c>
      <c r="R2379">
        <f>Table1[[#This Row],[Discounted Price]]*0.95</f>
        <v>146.76929999999999</v>
      </c>
      <c r="S2379">
        <f>Table1[[#This Row],[Discounted Price]]*0.9</f>
        <v>139.0446</v>
      </c>
      <c r="T2379">
        <f>Table1[[#This Row],[Discounted Price]]*0.8</f>
        <v>123.59520000000001</v>
      </c>
      <c r="U2379">
        <f>Table1[[#This Row],[Price]]*0.52</f>
        <v>89.263199999999998</v>
      </c>
      <c r="V2379">
        <f>(Table1[[#This Row],[Price]]-Table1[[#This Row],[Scrap value]])/2</f>
        <v>41.198399999999999</v>
      </c>
    </row>
    <row r="2380" spans="1:22" x14ac:dyDescent="0.25">
      <c r="A2380" t="s">
        <v>11348</v>
      </c>
      <c r="B2380" t="s">
        <v>15</v>
      </c>
      <c r="C2380" t="s">
        <v>47</v>
      </c>
      <c r="D2380" t="s">
        <v>11349</v>
      </c>
      <c r="E2380">
        <v>148.44</v>
      </c>
      <c r="F2380">
        <v>58</v>
      </c>
      <c r="G2380" t="s">
        <v>43730</v>
      </c>
      <c r="H2380" t="s">
        <v>8853</v>
      </c>
      <c r="I2380" s="1">
        <v>45137</v>
      </c>
      <c r="J2380" s="1">
        <v>45292</v>
      </c>
      <c r="K2380" t="s">
        <v>11350</v>
      </c>
      <c r="L2380" t="s">
        <v>11351</v>
      </c>
      <c r="M2380" t="s">
        <v>27</v>
      </c>
      <c r="N2380">
        <v>3</v>
      </c>
      <c r="O2380">
        <f>Table1[[#This Row],[Price]]-0.1*Table1[[#This Row],[Price]]</f>
        <v>133.596</v>
      </c>
      <c r="P2380" s="9">
        <f>(Table1[[#This Row],[Expiration Date]]-Table1[[#This Row],[Manufacturing Date]])/365</f>
        <v>0.42465753424657532</v>
      </c>
      <c r="Q2380" t="str">
        <f>IF(Table1[[#This Row],[Expiration Date]]-J2388&gt;12/31/2024,"not expired","expired")</f>
        <v>expired</v>
      </c>
      <c r="R2380">
        <f>Table1[[#This Row],[Discounted Price]]*0.95</f>
        <v>126.9162</v>
      </c>
      <c r="S2380">
        <f>Table1[[#This Row],[Discounted Price]]*0.9</f>
        <v>120.2364</v>
      </c>
      <c r="T2380">
        <f>Table1[[#This Row],[Discounted Price]]*0.8</f>
        <v>106.8768</v>
      </c>
      <c r="U2380">
        <f>Table1[[#This Row],[Price]]*0.52</f>
        <v>77.188800000000001</v>
      </c>
      <c r="V2380">
        <f>(Table1[[#This Row],[Price]]-Table1[[#This Row],[Scrap value]])/2</f>
        <v>35.625599999999999</v>
      </c>
    </row>
    <row r="2381" spans="1:22" x14ac:dyDescent="0.25">
      <c r="A2381" t="s">
        <v>11352</v>
      </c>
      <c r="B2381" t="s">
        <v>35</v>
      </c>
      <c r="C2381" t="s">
        <v>47</v>
      </c>
      <c r="D2381" t="s">
        <v>11353</v>
      </c>
      <c r="E2381">
        <v>411.75</v>
      </c>
      <c r="F2381">
        <v>98</v>
      </c>
      <c r="G2381" t="s">
        <v>43729</v>
      </c>
      <c r="H2381" t="s">
        <v>3565</v>
      </c>
      <c r="I2381" s="1">
        <v>45000</v>
      </c>
      <c r="J2381" s="1">
        <v>45292</v>
      </c>
      <c r="K2381" t="s">
        <v>11354</v>
      </c>
      <c r="L2381" t="s">
        <v>11355</v>
      </c>
      <c r="M2381" t="s">
        <v>20</v>
      </c>
      <c r="N2381">
        <v>1</v>
      </c>
      <c r="O2381">
        <f>Table1[[#This Row],[Price]]-0.1*Table1[[#This Row],[Price]]</f>
        <v>370.57499999999999</v>
      </c>
      <c r="P2381" s="9">
        <f>(Table1[[#This Row],[Expiration Date]]-Table1[[#This Row],[Manufacturing Date]])/365</f>
        <v>0.8</v>
      </c>
      <c r="Q2381" t="str">
        <f>IF(Table1[[#This Row],[Expiration Date]]-J2389&gt;12/31/2024,"not expired","expired")</f>
        <v>expired</v>
      </c>
      <c r="R2381">
        <f>Table1[[#This Row],[Discounted Price]]*0.95</f>
        <v>352.04624999999999</v>
      </c>
      <c r="S2381">
        <f>Table1[[#This Row],[Discounted Price]]*0.9</f>
        <v>333.51749999999998</v>
      </c>
      <c r="T2381">
        <f>Table1[[#This Row],[Discounted Price]]*0.8</f>
        <v>296.45999999999998</v>
      </c>
      <c r="U2381">
        <f>Table1[[#This Row],[Price]]*0.52</f>
        <v>214.11</v>
      </c>
      <c r="V2381">
        <f>(Table1[[#This Row],[Price]]-Table1[[#This Row],[Scrap value]])/2</f>
        <v>98.82</v>
      </c>
    </row>
    <row r="2382" spans="1:22" x14ac:dyDescent="0.25">
      <c r="A2382" t="s">
        <v>11356</v>
      </c>
      <c r="B2382" t="s">
        <v>22</v>
      </c>
      <c r="C2382" t="s">
        <v>47</v>
      </c>
      <c r="D2382" t="s">
        <v>11357</v>
      </c>
      <c r="E2382">
        <v>189.67</v>
      </c>
      <c r="F2382">
        <v>38</v>
      </c>
      <c r="G2382" t="s">
        <v>43728</v>
      </c>
      <c r="H2382" t="s">
        <v>10232</v>
      </c>
      <c r="I2382" s="1">
        <v>44927</v>
      </c>
      <c r="J2382" s="1">
        <v>45292</v>
      </c>
      <c r="K2382" t="s">
        <v>11358</v>
      </c>
      <c r="L2382" t="s">
        <v>11359</v>
      </c>
      <c r="M2382" t="s">
        <v>45</v>
      </c>
      <c r="N2382">
        <v>1</v>
      </c>
      <c r="O2382">
        <f>Table1[[#This Row],[Price]]-0.1*Table1[[#This Row],[Price]]</f>
        <v>170.70299999999997</v>
      </c>
      <c r="P2382" s="9">
        <f>(Table1[[#This Row],[Expiration Date]]-Table1[[#This Row],[Manufacturing Date]])/365</f>
        <v>1</v>
      </c>
      <c r="Q2382" t="str">
        <f>IF(Table1[[#This Row],[Expiration Date]]-J2390&gt;12/31/2024,"not expired","expired")</f>
        <v>expired</v>
      </c>
      <c r="R2382">
        <f>Table1[[#This Row],[Discounted Price]]*0.95</f>
        <v>162.16784999999996</v>
      </c>
      <c r="S2382">
        <f>Table1[[#This Row],[Discounted Price]]*0.9</f>
        <v>153.63269999999997</v>
      </c>
      <c r="T2382">
        <f>Table1[[#This Row],[Discounted Price]]*0.8</f>
        <v>136.5624</v>
      </c>
      <c r="U2382">
        <f>Table1[[#This Row],[Price]]*0.52</f>
        <v>98.628399999999999</v>
      </c>
      <c r="V2382">
        <f>(Table1[[#This Row],[Price]]-Table1[[#This Row],[Scrap value]])/2</f>
        <v>45.520799999999994</v>
      </c>
    </row>
    <row r="2383" spans="1:22" x14ac:dyDescent="0.25">
      <c r="A2383" t="s">
        <v>11360</v>
      </c>
      <c r="B2383" t="s">
        <v>15</v>
      </c>
      <c r="C2383" t="s">
        <v>47</v>
      </c>
      <c r="D2383" t="s">
        <v>11361</v>
      </c>
      <c r="E2383">
        <v>28.53</v>
      </c>
      <c r="F2383">
        <v>13</v>
      </c>
      <c r="G2383" t="s">
        <v>43729</v>
      </c>
      <c r="H2383" t="s">
        <v>11362</v>
      </c>
      <c r="I2383" s="1">
        <v>44927</v>
      </c>
      <c r="J2383" s="1">
        <v>45658</v>
      </c>
      <c r="K2383" t="s">
        <v>11363</v>
      </c>
      <c r="L2383" t="s">
        <v>11364</v>
      </c>
      <c r="M2383" t="s">
        <v>45</v>
      </c>
      <c r="N2383">
        <v>4</v>
      </c>
      <c r="O2383">
        <f>Table1[[#This Row],[Price]]-0.1*Table1[[#This Row],[Price]]</f>
        <v>25.677</v>
      </c>
      <c r="P2383" s="9">
        <f>(Table1[[#This Row],[Expiration Date]]-Table1[[#This Row],[Manufacturing Date]])/365</f>
        <v>2.0027397260273974</v>
      </c>
      <c r="Q2383" t="str">
        <f>IF(Table1[[#This Row],[Expiration Date]]-J2391&gt;12/31/2024,"not expired","expired")</f>
        <v>expired</v>
      </c>
      <c r="R2383">
        <f>Table1[[#This Row],[Discounted Price]]*0.95</f>
        <v>24.393149999999999</v>
      </c>
      <c r="S2383">
        <f>Table1[[#This Row],[Discounted Price]]*0.9</f>
        <v>23.109300000000001</v>
      </c>
      <c r="T2383">
        <f>Table1[[#This Row],[Discounted Price]]*0.8</f>
        <v>20.541600000000003</v>
      </c>
      <c r="U2383">
        <f>Table1[[#This Row],[Price]]*0.52</f>
        <v>14.835600000000001</v>
      </c>
      <c r="V2383">
        <f>(Table1[[#This Row],[Price]]-Table1[[#This Row],[Scrap value]])/2</f>
        <v>6.8472</v>
      </c>
    </row>
    <row r="2384" spans="1:22" x14ac:dyDescent="0.25">
      <c r="A2384" t="s">
        <v>11365</v>
      </c>
      <c r="B2384" t="s">
        <v>29</v>
      </c>
      <c r="C2384" t="s">
        <v>47</v>
      </c>
      <c r="D2384" t="s">
        <v>11366</v>
      </c>
      <c r="E2384">
        <v>263.51</v>
      </c>
      <c r="F2384">
        <v>13</v>
      </c>
      <c r="G2384" t="s">
        <v>43728</v>
      </c>
      <c r="H2384" t="s">
        <v>11367</v>
      </c>
      <c r="I2384" s="1">
        <v>44927</v>
      </c>
      <c r="J2384" s="1">
        <v>45658</v>
      </c>
      <c r="K2384" t="s">
        <v>11368</v>
      </c>
      <c r="L2384" t="s">
        <v>11369</v>
      </c>
      <c r="M2384" t="s">
        <v>27</v>
      </c>
      <c r="N2384">
        <v>2</v>
      </c>
      <c r="O2384">
        <f>Table1[[#This Row],[Price]]-0.1*Table1[[#This Row],[Price]]</f>
        <v>237.15899999999999</v>
      </c>
      <c r="P2384" s="9">
        <f>(Table1[[#This Row],[Expiration Date]]-Table1[[#This Row],[Manufacturing Date]])/365</f>
        <v>2.0027397260273974</v>
      </c>
      <c r="Q2384" t="str">
        <f>IF(Table1[[#This Row],[Expiration Date]]-J2392&gt;12/31/2024,"not expired","expired")</f>
        <v>not expired</v>
      </c>
      <c r="R2384">
        <f>Table1[[#This Row],[Discounted Price]]*0.95</f>
        <v>225.30104999999998</v>
      </c>
      <c r="S2384">
        <f>Table1[[#This Row],[Discounted Price]]*0.9</f>
        <v>213.44309999999999</v>
      </c>
      <c r="T2384">
        <f>Table1[[#This Row],[Discounted Price]]*0.8</f>
        <v>189.72720000000001</v>
      </c>
      <c r="U2384">
        <f>Table1[[#This Row],[Price]]*0.52</f>
        <v>137.02520000000001</v>
      </c>
      <c r="V2384">
        <f>(Table1[[#This Row],[Price]]-Table1[[#This Row],[Scrap value]])/2</f>
        <v>63.242399999999989</v>
      </c>
    </row>
    <row r="2385" spans="1:22" x14ac:dyDescent="0.25">
      <c r="A2385" t="s">
        <v>11370</v>
      </c>
      <c r="B2385" t="s">
        <v>22</v>
      </c>
      <c r="C2385" t="s">
        <v>47</v>
      </c>
      <c r="D2385" t="s">
        <v>11371</v>
      </c>
      <c r="E2385">
        <v>87.73</v>
      </c>
      <c r="F2385">
        <v>55</v>
      </c>
      <c r="G2385" t="s">
        <v>43730</v>
      </c>
      <c r="H2385" t="s">
        <v>11372</v>
      </c>
      <c r="I2385" s="1">
        <v>44927</v>
      </c>
      <c r="J2385" s="1">
        <v>45292</v>
      </c>
      <c r="K2385" t="s">
        <v>11373</v>
      </c>
      <c r="L2385" t="s">
        <v>11374</v>
      </c>
      <c r="M2385" t="s">
        <v>27</v>
      </c>
      <c r="N2385">
        <v>2</v>
      </c>
      <c r="O2385">
        <f>Table1[[#This Row],[Price]]-0.1*Table1[[#This Row],[Price]]</f>
        <v>78.957000000000008</v>
      </c>
      <c r="P2385" s="9">
        <f>(Table1[[#This Row],[Expiration Date]]-Table1[[#This Row],[Manufacturing Date]])/365</f>
        <v>1</v>
      </c>
      <c r="Q2385" t="str">
        <f>IF(Table1[[#This Row],[Expiration Date]]-J2393&gt;12/31/2024,"not expired","expired")</f>
        <v>expired</v>
      </c>
      <c r="R2385">
        <f>Table1[[#This Row],[Discounted Price]]*0.95</f>
        <v>75.009150000000005</v>
      </c>
      <c r="S2385">
        <f>Table1[[#This Row],[Discounted Price]]*0.9</f>
        <v>71.061300000000003</v>
      </c>
      <c r="T2385">
        <f>Table1[[#This Row],[Discounted Price]]*0.8</f>
        <v>63.165600000000012</v>
      </c>
      <c r="U2385">
        <f>Table1[[#This Row],[Price]]*0.52</f>
        <v>45.619600000000005</v>
      </c>
      <c r="V2385">
        <f>(Table1[[#This Row],[Price]]-Table1[[#This Row],[Scrap value]])/2</f>
        <v>21.055199999999999</v>
      </c>
    </row>
    <row r="2386" spans="1:22" x14ac:dyDescent="0.25">
      <c r="A2386" t="s">
        <v>11375</v>
      </c>
      <c r="B2386" t="s">
        <v>22</v>
      </c>
      <c r="C2386" t="s">
        <v>47</v>
      </c>
      <c r="D2386" t="s">
        <v>11376</v>
      </c>
      <c r="E2386">
        <v>485.59</v>
      </c>
      <c r="F2386">
        <v>75</v>
      </c>
      <c r="G2386" t="s">
        <v>43729</v>
      </c>
      <c r="H2386" t="s">
        <v>1155</v>
      </c>
      <c r="I2386" s="1">
        <v>44927</v>
      </c>
      <c r="J2386" s="1">
        <v>45658</v>
      </c>
      <c r="K2386" t="s">
        <v>11377</v>
      </c>
      <c r="L2386" t="s">
        <v>11378</v>
      </c>
      <c r="M2386" t="s">
        <v>20</v>
      </c>
      <c r="N2386">
        <v>2</v>
      </c>
      <c r="O2386">
        <f>Table1[[#This Row],[Price]]-0.1*Table1[[#This Row],[Price]]</f>
        <v>437.03099999999995</v>
      </c>
      <c r="P2386" s="9">
        <f>(Table1[[#This Row],[Expiration Date]]-Table1[[#This Row],[Manufacturing Date]])/365</f>
        <v>2.0027397260273974</v>
      </c>
      <c r="Q2386" t="str">
        <f>IF(Table1[[#This Row],[Expiration Date]]-J2394&gt;12/31/2024,"not expired","expired")</f>
        <v>not expired</v>
      </c>
      <c r="R2386">
        <f>Table1[[#This Row],[Discounted Price]]*0.95</f>
        <v>415.17944999999992</v>
      </c>
      <c r="S2386">
        <f>Table1[[#This Row],[Discounted Price]]*0.9</f>
        <v>393.32789999999994</v>
      </c>
      <c r="T2386">
        <f>Table1[[#This Row],[Discounted Price]]*0.8</f>
        <v>349.62479999999999</v>
      </c>
      <c r="U2386">
        <f>Table1[[#This Row],[Price]]*0.52</f>
        <v>252.5068</v>
      </c>
      <c r="V2386">
        <f>(Table1[[#This Row],[Price]]-Table1[[#This Row],[Scrap value]])/2</f>
        <v>116.54159999999999</v>
      </c>
    </row>
    <row r="2387" spans="1:22" x14ac:dyDescent="0.25">
      <c r="A2387" t="s">
        <v>11379</v>
      </c>
      <c r="B2387" t="s">
        <v>35</v>
      </c>
      <c r="C2387" t="s">
        <v>47</v>
      </c>
      <c r="D2387" t="s">
        <v>11380</v>
      </c>
      <c r="E2387">
        <v>255.6</v>
      </c>
      <c r="F2387">
        <v>55</v>
      </c>
      <c r="G2387" t="s">
        <v>43730</v>
      </c>
      <c r="H2387" t="s">
        <v>11381</v>
      </c>
      <c r="I2387" s="1">
        <v>45137</v>
      </c>
      <c r="J2387" s="1">
        <v>46023</v>
      </c>
      <c r="K2387" t="s">
        <v>11382</v>
      </c>
      <c r="L2387" t="s">
        <v>11383</v>
      </c>
      <c r="M2387" t="s">
        <v>20</v>
      </c>
      <c r="N2387">
        <v>5</v>
      </c>
      <c r="O2387">
        <f>Table1[[#This Row],[Price]]-0.1*Table1[[#This Row],[Price]]</f>
        <v>230.04</v>
      </c>
      <c r="P2387" s="9">
        <f>(Table1[[#This Row],[Expiration Date]]-Table1[[#This Row],[Manufacturing Date]])/365</f>
        <v>2.4273972602739726</v>
      </c>
      <c r="Q2387" t="str">
        <f>IF(Table1[[#This Row],[Expiration Date]]-J2395&gt;12/31/2024,"not expired","expired")</f>
        <v>not expired</v>
      </c>
      <c r="R2387">
        <f>Table1[[#This Row],[Discounted Price]]*0.95</f>
        <v>218.53799999999998</v>
      </c>
      <c r="S2387">
        <f>Table1[[#This Row],[Discounted Price]]*0.9</f>
        <v>207.036</v>
      </c>
      <c r="T2387">
        <f>Table1[[#This Row],[Discounted Price]]*0.8</f>
        <v>184.03200000000001</v>
      </c>
      <c r="U2387">
        <f>Table1[[#This Row],[Price]]*0.52</f>
        <v>132.91200000000001</v>
      </c>
      <c r="V2387">
        <f>(Table1[[#This Row],[Price]]-Table1[[#This Row],[Scrap value]])/2</f>
        <v>61.343999999999994</v>
      </c>
    </row>
    <row r="2388" spans="1:22" x14ac:dyDescent="0.25">
      <c r="A2388" t="s">
        <v>11384</v>
      </c>
      <c r="B2388" t="s">
        <v>15</v>
      </c>
      <c r="C2388" t="s">
        <v>47</v>
      </c>
      <c r="D2388" t="s">
        <v>11385</v>
      </c>
      <c r="E2388">
        <v>311.05</v>
      </c>
      <c r="F2388">
        <v>87</v>
      </c>
      <c r="G2388" t="s">
        <v>43729</v>
      </c>
      <c r="H2388" t="s">
        <v>11386</v>
      </c>
      <c r="I2388" s="1">
        <v>44927</v>
      </c>
      <c r="J2388" s="1">
        <v>46023</v>
      </c>
      <c r="K2388" t="s">
        <v>11387</v>
      </c>
      <c r="L2388" t="s">
        <v>11388</v>
      </c>
      <c r="M2388" t="s">
        <v>20</v>
      </c>
      <c r="N2388">
        <v>4</v>
      </c>
      <c r="O2388">
        <f>Table1[[#This Row],[Price]]-0.1*Table1[[#This Row],[Price]]</f>
        <v>279.94499999999999</v>
      </c>
      <c r="P2388" s="9">
        <f>(Table1[[#This Row],[Expiration Date]]-Table1[[#This Row],[Manufacturing Date]])/365</f>
        <v>3.0027397260273974</v>
      </c>
      <c r="Q2388" t="str">
        <f>IF(Table1[[#This Row],[Expiration Date]]-J2396&gt;12/31/2024,"not expired","expired")</f>
        <v>not expired</v>
      </c>
      <c r="R2388">
        <f>Table1[[#This Row],[Discounted Price]]*0.95</f>
        <v>265.94774999999998</v>
      </c>
      <c r="S2388">
        <f>Table1[[#This Row],[Discounted Price]]*0.9</f>
        <v>251.95050000000001</v>
      </c>
      <c r="T2388">
        <f>Table1[[#This Row],[Discounted Price]]*0.8</f>
        <v>223.95600000000002</v>
      </c>
      <c r="U2388">
        <f>Table1[[#This Row],[Price]]*0.52</f>
        <v>161.74600000000001</v>
      </c>
      <c r="V2388">
        <f>(Table1[[#This Row],[Price]]-Table1[[#This Row],[Scrap value]])/2</f>
        <v>74.652000000000001</v>
      </c>
    </row>
    <row r="2389" spans="1:22" x14ac:dyDescent="0.25">
      <c r="A2389" t="s">
        <v>11389</v>
      </c>
      <c r="B2389" t="s">
        <v>35</v>
      </c>
      <c r="C2389" t="s">
        <v>47</v>
      </c>
      <c r="D2389" t="s">
        <v>11390</v>
      </c>
      <c r="E2389">
        <v>63.05</v>
      </c>
      <c r="F2389">
        <v>19</v>
      </c>
      <c r="G2389" t="s">
        <v>43729</v>
      </c>
      <c r="H2389" t="s">
        <v>5010</v>
      </c>
      <c r="I2389" s="1">
        <v>45000</v>
      </c>
      <c r="J2389" s="1">
        <v>45658</v>
      </c>
      <c r="K2389" t="s">
        <v>11391</v>
      </c>
      <c r="L2389" t="s">
        <v>11392</v>
      </c>
      <c r="M2389" t="s">
        <v>27</v>
      </c>
      <c r="N2389">
        <v>1</v>
      </c>
      <c r="O2389">
        <f>Table1[[#This Row],[Price]]-0.1*Table1[[#This Row],[Price]]</f>
        <v>56.744999999999997</v>
      </c>
      <c r="P2389" s="9">
        <f>(Table1[[#This Row],[Expiration Date]]-Table1[[#This Row],[Manufacturing Date]])/365</f>
        <v>1.8027397260273972</v>
      </c>
      <c r="Q2389" t="str">
        <f>IF(Table1[[#This Row],[Expiration Date]]-J2397&gt;12/31/2024,"not expired","expired")</f>
        <v>expired</v>
      </c>
      <c r="R2389">
        <f>Table1[[#This Row],[Discounted Price]]*0.95</f>
        <v>53.907749999999993</v>
      </c>
      <c r="S2389">
        <f>Table1[[#This Row],[Discounted Price]]*0.9</f>
        <v>51.070499999999996</v>
      </c>
      <c r="T2389">
        <f>Table1[[#This Row],[Discounted Price]]*0.8</f>
        <v>45.396000000000001</v>
      </c>
      <c r="U2389">
        <f>Table1[[#This Row],[Price]]*0.52</f>
        <v>32.786000000000001</v>
      </c>
      <c r="V2389">
        <f>(Table1[[#This Row],[Price]]-Table1[[#This Row],[Scrap value]])/2</f>
        <v>15.131999999999998</v>
      </c>
    </row>
    <row r="2390" spans="1:22" x14ac:dyDescent="0.25">
      <c r="A2390" t="s">
        <v>11393</v>
      </c>
      <c r="B2390" t="s">
        <v>35</v>
      </c>
      <c r="C2390" t="s">
        <v>47</v>
      </c>
      <c r="D2390" t="s">
        <v>11394</v>
      </c>
      <c r="E2390">
        <v>249.68</v>
      </c>
      <c r="F2390">
        <v>24</v>
      </c>
      <c r="G2390" t="s">
        <v>43729</v>
      </c>
      <c r="H2390" t="s">
        <v>154</v>
      </c>
      <c r="I2390" s="1">
        <v>45137</v>
      </c>
      <c r="J2390" s="1">
        <v>45658</v>
      </c>
      <c r="K2390" t="s">
        <v>11395</v>
      </c>
      <c r="L2390" t="s">
        <v>11396</v>
      </c>
      <c r="M2390" t="s">
        <v>45</v>
      </c>
      <c r="N2390">
        <v>4</v>
      </c>
      <c r="O2390">
        <f>Table1[[#This Row],[Price]]-0.1*Table1[[#This Row],[Price]]</f>
        <v>224.71199999999999</v>
      </c>
      <c r="P2390" s="9">
        <f>(Table1[[#This Row],[Expiration Date]]-Table1[[#This Row],[Manufacturing Date]])/365</f>
        <v>1.4273972602739726</v>
      </c>
      <c r="Q2390" t="str">
        <f>IF(Table1[[#This Row],[Expiration Date]]-J2398&gt;12/31/2024,"not expired","expired")</f>
        <v>expired</v>
      </c>
      <c r="R2390">
        <f>Table1[[#This Row],[Discounted Price]]*0.95</f>
        <v>213.47639999999998</v>
      </c>
      <c r="S2390">
        <f>Table1[[#This Row],[Discounted Price]]*0.9</f>
        <v>202.24080000000001</v>
      </c>
      <c r="T2390">
        <f>Table1[[#This Row],[Discounted Price]]*0.8</f>
        <v>179.7696</v>
      </c>
      <c r="U2390">
        <f>Table1[[#This Row],[Price]]*0.52</f>
        <v>129.83360000000002</v>
      </c>
      <c r="V2390">
        <f>(Table1[[#This Row],[Price]]-Table1[[#This Row],[Scrap value]])/2</f>
        <v>59.923199999999994</v>
      </c>
    </row>
    <row r="2391" spans="1:22" x14ac:dyDescent="0.25">
      <c r="A2391" t="s">
        <v>11397</v>
      </c>
      <c r="B2391" t="s">
        <v>35</v>
      </c>
      <c r="C2391" t="s">
        <v>47</v>
      </c>
      <c r="D2391" t="s">
        <v>11398</v>
      </c>
      <c r="E2391">
        <v>231.66</v>
      </c>
      <c r="F2391">
        <v>50</v>
      </c>
      <c r="G2391" t="s">
        <v>43730</v>
      </c>
      <c r="H2391" t="s">
        <v>498</v>
      </c>
      <c r="I2391" s="1">
        <v>44927</v>
      </c>
      <c r="J2391" s="1">
        <v>46023</v>
      </c>
      <c r="K2391" t="s">
        <v>11399</v>
      </c>
      <c r="L2391" t="s">
        <v>11400</v>
      </c>
      <c r="M2391" t="s">
        <v>45</v>
      </c>
      <c r="N2391">
        <v>5</v>
      </c>
      <c r="O2391">
        <f>Table1[[#This Row],[Price]]-0.1*Table1[[#This Row],[Price]]</f>
        <v>208.494</v>
      </c>
      <c r="P2391" s="9">
        <f>(Table1[[#This Row],[Expiration Date]]-Table1[[#This Row],[Manufacturing Date]])/365</f>
        <v>3.0027397260273974</v>
      </c>
      <c r="Q2391" t="str">
        <f>IF(Table1[[#This Row],[Expiration Date]]-J2399&gt;12/31/2024,"not expired","expired")</f>
        <v>not expired</v>
      </c>
      <c r="R2391">
        <f>Table1[[#This Row],[Discounted Price]]*0.95</f>
        <v>198.0693</v>
      </c>
      <c r="S2391">
        <f>Table1[[#This Row],[Discounted Price]]*0.9</f>
        <v>187.6446</v>
      </c>
      <c r="T2391">
        <f>Table1[[#This Row],[Discounted Price]]*0.8</f>
        <v>166.79520000000002</v>
      </c>
      <c r="U2391">
        <f>Table1[[#This Row],[Price]]*0.52</f>
        <v>120.4632</v>
      </c>
      <c r="V2391">
        <f>(Table1[[#This Row],[Price]]-Table1[[#This Row],[Scrap value]])/2</f>
        <v>55.598399999999998</v>
      </c>
    </row>
    <row r="2392" spans="1:22" x14ac:dyDescent="0.25">
      <c r="A2392" t="s">
        <v>11401</v>
      </c>
      <c r="B2392" t="s">
        <v>22</v>
      </c>
      <c r="C2392" t="s">
        <v>47</v>
      </c>
      <c r="D2392" t="s">
        <v>11402</v>
      </c>
      <c r="E2392">
        <v>128.01</v>
      </c>
      <c r="F2392">
        <v>6</v>
      </c>
      <c r="G2392" t="s">
        <v>43729</v>
      </c>
      <c r="H2392" t="s">
        <v>618</v>
      </c>
      <c r="I2392" s="1">
        <v>45137</v>
      </c>
      <c r="J2392" s="1">
        <v>45292</v>
      </c>
      <c r="K2392" t="s">
        <v>11403</v>
      </c>
      <c r="L2392" t="s">
        <v>11404</v>
      </c>
      <c r="M2392" t="s">
        <v>27</v>
      </c>
      <c r="N2392">
        <v>2</v>
      </c>
      <c r="O2392">
        <f>Table1[[#This Row],[Price]]-0.1*Table1[[#This Row],[Price]]</f>
        <v>115.20899999999999</v>
      </c>
      <c r="P2392" s="9">
        <f>(Table1[[#This Row],[Expiration Date]]-Table1[[#This Row],[Manufacturing Date]])/365</f>
        <v>0.42465753424657532</v>
      </c>
      <c r="Q2392" t="str">
        <f>IF(Table1[[#This Row],[Expiration Date]]-J2400&gt;12/31/2024,"not expired","expired")</f>
        <v>expired</v>
      </c>
      <c r="R2392">
        <f>Table1[[#This Row],[Discounted Price]]*0.95</f>
        <v>109.44854999999998</v>
      </c>
      <c r="S2392">
        <f>Table1[[#This Row],[Discounted Price]]*0.9</f>
        <v>103.68809999999999</v>
      </c>
      <c r="T2392">
        <f>Table1[[#This Row],[Discounted Price]]*0.8</f>
        <v>92.167199999999994</v>
      </c>
      <c r="U2392">
        <f>Table1[[#This Row],[Price]]*0.52</f>
        <v>66.565200000000004</v>
      </c>
      <c r="V2392">
        <f>(Table1[[#This Row],[Price]]-Table1[[#This Row],[Scrap value]])/2</f>
        <v>30.722399999999993</v>
      </c>
    </row>
    <row r="2393" spans="1:22" x14ac:dyDescent="0.25">
      <c r="A2393" t="s">
        <v>11405</v>
      </c>
      <c r="B2393" t="s">
        <v>29</v>
      </c>
      <c r="C2393" t="s">
        <v>47</v>
      </c>
      <c r="D2393" t="s">
        <v>11406</v>
      </c>
      <c r="E2393">
        <v>251.15</v>
      </c>
      <c r="F2393">
        <v>69</v>
      </c>
      <c r="G2393" t="s">
        <v>43728</v>
      </c>
      <c r="H2393" t="s">
        <v>6080</v>
      </c>
      <c r="I2393" s="1">
        <v>45000</v>
      </c>
      <c r="J2393" s="1">
        <v>45658</v>
      </c>
      <c r="K2393" t="s">
        <v>11407</v>
      </c>
      <c r="L2393" t="s">
        <v>11408</v>
      </c>
      <c r="M2393" t="s">
        <v>45</v>
      </c>
      <c r="N2393">
        <v>5</v>
      </c>
      <c r="O2393">
        <f>Table1[[#This Row],[Price]]-0.1*Table1[[#This Row],[Price]]</f>
        <v>226.035</v>
      </c>
      <c r="P2393" s="9">
        <f>(Table1[[#This Row],[Expiration Date]]-Table1[[#This Row],[Manufacturing Date]])/365</f>
        <v>1.8027397260273972</v>
      </c>
      <c r="Q2393" t="str">
        <f>IF(Table1[[#This Row],[Expiration Date]]-J2401&gt;12/31/2024,"not expired","expired")</f>
        <v>expired</v>
      </c>
      <c r="R2393">
        <f>Table1[[#This Row],[Discounted Price]]*0.95</f>
        <v>214.73325</v>
      </c>
      <c r="S2393">
        <f>Table1[[#This Row],[Discounted Price]]*0.9</f>
        <v>203.4315</v>
      </c>
      <c r="T2393">
        <f>Table1[[#This Row],[Discounted Price]]*0.8</f>
        <v>180.828</v>
      </c>
      <c r="U2393">
        <f>Table1[[#This Row],[Price]]*0.52</f>
        <v>130.59800000000001</v>
      </c>
      <c r="V2393">
        <f>(Table1[[#This Row],[Price]]-Table1[[#This Row],[Scrap value]])/2</f>
        <v>60.275999999999996</v>
      </c>
    </row>
    <row r="2394" spans="1:22" x14ac:dyDescent="0.25">
      <c r="A2394" t="s">
        <v>11409</v>
      </c>
      <c r="B2394" t="s">
        <v>15</v>
      </c>
      <c r="C2394" t="s">
        <v>47</v>
      </c>
      <c r="D2394" t="s">
        <v>11410</v>
      </c>
      <c r="E2394">
        <v>368.34</v>
      </c>
      <c r="F2394">
        <v>82</v>
      </c>
      <c r="G2394" t="s">
        <v>43730</v>
      </c>
      <c r="H2394" t="s">
        <v>10237</v>
      </c>
      <c r="I2394" s="1">
        <v>44927</v>
      </c>
      <c r="J2394" s="1">
        <v>45292</v>
      </c>
      <c r="K2394" t="s">
        <v>11411</v>
      </c>
      <c r="L2394" t="s">
        <v>11412</v>
      </c>
      <c r="M2394" t="s">
        <v>27</v>
      </c>
      <c r="N2394">
        <v>1</v>
      </c>
      <c r="O2394">
        <f>Table1[[#This Row],[Price]]-0.1*Table1[[#This Row],[Price]]</f>
        <v>331.50599999999997</v>
      </c>
      <c r="P2394" s="9">
        <f>(Table1[[#This Row],[Expiration Date]]-Table1[[#This Row],[Manufacturing Date]])/365</f>
        <v>1</v>
      </c>
      <c r="Q2394" t="str">
        <f>IF(Table1[[#This Row],[Expiration Date]]-J2402&gt;12/31/2024,"not expired","expired")</f>
        <v>expired</v>
      </c>
      <c r="R2394">
        <f>Table1[[#This Row],[Discounted Price]]*0.95</f>
        <v>314.93069999999994</v>
      </c>
      <c r="S2394">
        <f>Table1[[#This Row],[Discounted Price]]*0.9</f>
        <v>298.35539999999997</v>
      </c>
      <c r="T2394">
        <f>Table1[[#This Row],[Discounted Price]]*0.8</f>
        <v>265.20479999999998</v>
      </c>
      <c r="U2394">
        <f>Table1[[#This Row],[Price]]*0.52</f>
        <v>191.5368</v>
      </c>
      <c r="V2394">
        <f>(Table1[[#This Row],[Price]]-Table1[[#This Row],[Scrap value]])/2</f>
        <v>88.401599999999988</v>
      </c>
    </row>
    <row r="2395" spans="1:22" x14ac:dyDescent="0.25">
      <c r="A2395" t="s">
        <v>11413</v>
      </c>
      <c r="B2395" t="s">
        <v>35</v>
      </c>
      <c r="C2395" t="s">
        <v>47</v>
      </c>
      <c r="D2395" t="s">
        <v>11414</v>
      </c>
      <c r="E2395">
        <v>375.1</v>
      </c>
      <c r="F2395">
        <v>11</v>
      </c>
      <c r="G2395" t="s">
        <v>43730</v>
      </c>
      <c r="H2395" t="s">
        <v>598</v>
      </c>
      <c r="I2395" s="1">
        <v>45137</v>
      </c>
      <c r="J2395" s="1">
        <v>45292</v>
      </c>
      <c r="K2395" t="s">
        <v>11415</v>
      </c>
      <c r="L2395" t="s">
        <v>11416</v>
      </c>
      <c r="M2395" t="s">
        <v>20</v>
      </c>
      <c r="N2395">
        <v>3</v>
      </c>
      <c r="O2395">
        <f>Table1[[#This Row],[Price]]-0.1*Table1[[#This Row],[Price]]</f>
        <v>337.59000000000003</v>
      </c>
      <c r="P2395" s="9">
        <f>(Table1[[#This Row],[Expiration Date]]-Table1[[#This Row],[Manufacturing Date]])/365</f>
        <v>0.42465753424657532</v>
      </c>
      <c r="Q2395" t="str">
        <f>IF(Table1[[#This Row],[Expiration Date]]-J2403&gt;12/31/2024,"not expired","expired")</f>
        <v>expired</v>
      </c>
      <c r="R2395">
        <f>Table1[[#This Row],[Discounted Price]]*0.95</f>
        <v>320.71050000000002</v>
      </c>
      <c r="S2395">
        <f>Table1[[#This Row],[Discounted Price]]*0.9</f>
        <v>303.83100000000002</v>
      </c>
      <c r="T2395">
        <f>Table1[[#This Row],[Discounted Price]]*0.8</f>
        <v>270.07200000000006</v>
      </c>
      <c r="U2395">
        <f>Table1[[#This Row],[Price]]*0.52</f>
        <v>195.05200000000002</v>
      </c>
      <c r="V2395">
        <f>(Table1[[#This Row],[Price]]-Table1[[#This Row],[Scrap value]])/2</f>
        <v>90.024000000000001</v>
      </c>
    </row>
    <row r="2396" spans="1:22" x14ac:dyDescent="0.25">
      <c r="A2396" t="s">
        <v>11417</v>
      </c>
      <c r="B2396" t="s">
        <v>35</v>
      </c>
      <c r="C2396" t="s">
        <v>47</v>
      </c>
      <c r="D2396" t="s">
        <v>11418</v>
      </c>
      <c r="E2396">
        <v>63.78</v>
      </c>
      <c r="F2396">
        <v>91</v>
      </c>
      <c r="G2396" t="s">
        <v>43729</v>
      </c>
      <c r="H2396" t="s">
        <v>11419</v>
      </c>
      <c r="I2396" s="1">
        <v>45137</v>
      </c>
      <c r="J2396" s="1">
        <v>45658</v>
      </c>
      <c r="K2396" t="s">
        <v>11420</v>
      </c>
      <c r="L2396" t="s">
        <v>11421</v>
      </c>
      <c r="M2396" t="s">
        <v>20</v>
      </c>
      <c r="N2396">
        <v>4</v>
      </c>
      <c r="O2396">
        <f>Table1[[#This Row],[Price]]-0.1*Table1[[#This Row],[Price]]</f>
        <v>57.402000000000001</v>
      </c>
      <c r="P2396" s="9">
        <f>(Table1[[#This Row],[Expiration Date]]-Table1[[#This Row],[Manufacturing Date]])/365</f>
        <v>1.4273972602739726</v>
      </c>
      <c r="Q2396" t="str">
        <f>IF(Table1[[#This Row],[Expiration Date]]-J2404&gt;12/31/2024,"not expired","expired")</f>
        <v>not expired</v>
      </c>
      <c r="R2396">
        <f>Table1[[#This Row],[Discounted Price]]*0.95</f>
        <v>54.5319</v>
      </c>
      <c r="S2396">
        <f>Table1[[#This Row],[Discounted Price]]*0.9</f>
        <v>51.661799999999999</v>
      </c>
      <c r="T2396">
        <f>Table1[[#This Row],[Discounted Price]]*0.8</f>
        <v>45.921600000000005</v>
      </c>
      <c r="U2396">
        <f>Table1[[#This Row],[Price]]*0.52</f>
        <v>33.165600000000005</v>
      </c>
      <c r="V2396">
        <f>(Table1[[#This Row],[Price]]-Table1[[#This Row],[Scrap value]])/2</f>
        <v>15.307199999999998</v>
      </c>
    </row>
    <row r="2397" spans="1:22" x14ac:dyDescent="0.25">
      <c r="A2397" t="s">
        <v>11422</v>
      </c>
      <c r="B2397" t="s">
        <v>22</v>
      </c>
      <c r="C2397" t="s">
        <v>47</v>
      </c>
      <c r="D2397" t="s">
        <v>11423</v>
      </c>
      <c r="E2397">
        <v>211.24</v>
      </c>
      <c r="F2397">
        <v>3</v>
      </c>
      <c r="G2397" t="s">
        <v>43729</v>
      </c>
      <c r="H2397" t="s">
        <v>1573</v>
      </c>
      <c r="I2397" s="1">
        <v>45000</v>
      </c>
      <c r="J2397" s="1">
        <v>46023</v>
      </c>
      <c r="K2397" t="s">
        <v>11424</v>
      </c>
      <c r="L2397" t="s">
        <v>11425</v>
      </c>
      <c r="M2397" t="s">
        <v>27</v>
      </c>
      <c r="N2397">
        <v>5</v>
      </c>
      <c r="O2397">
        <f>Table1[[#This Row],[Price]]-0.1*Table1[[#This Row],[Price]]</f>
        <v>190.11600000000001</v>
      </c>
      <c r="P2397" s="9">
        <f>(Table1[[#This Row],[Expiration Date]]-Table1[[#This Row],[Manufacturing Date]])/365</f>
        <v>2.8027397260273972</v>
      </c>
      <c r="Q2397" t="str">
        <f>IF(Table1[[#This Row],[Expiration Date]]-J2405&gt;12/31/2024,"not expired","expired")</f>
        <v>not expired</v>
      </c>
      <c r="R2397">
        <f>Table1[[#This Row],[Discounted Price]]*0.95</f>
        <v>180.61019999999999</v>
      </c>
      <c r="S2397">
        <f>Table1[[#This Row],[Discounted Price]]*0.9</f>
        <v>171.10440000000003</v>
      </c>
      <c r="T2397">
        <f>Table1[[#This Row],[Discounted Price]]*0.8</f>
        <v>152.09280000000001</v>
      </c>
      <c r="U2397">
        <f>Table1[[#This Row],[Price]]*0.52</f>
        <v>109.84480000000001</v>
      </c>
      <c r="V2397">
        <f>(Table1[[#This Row],[Price]]-Table1[[#This Row],[Scrap value]])/2</f>
        <v>50.697600000000001</v>
      </c>
    </row>
    <row r="2398" spans="1:22" x14ac:dyDescent="0.25">
      <c r="A2398" t="s">
        <v>11426</v>
      </c>
      <c r="B2398" t="s">
        <v>15</v>
      </c>
      <c r="C2398" t="s">
        <v>47</v>
      </c>
      <c r="D2398" t="s">
        <v>11427</v>
      </c>
      <c r="E2398">
        <v>53.38</v>
      </c>
      <c r="F2398">
        <v>54</v>
      </c>
      <c r="G2398" t="s">
        <v>43729</v>
      </c>
      <c r="H2398" t="s">
        <v>11428</v>
      </c>
      <c r="I2398" s="1">
        <v>45137</v>
      </c>
      <c r="J2398" s="1">
        <v>45658</v>
      </c>
      <c r="K2398" t="s">
        <v>11429</v>
      </c>
      <c r="L2398" t="s">
        <v>11430</v>
      </c>
      <c r="M2398" t="s">
        <v>20</v>
      </c>
      <c r="N2398">
        <v>3</v>
      </c>
      <c r="O2398">
        <f>Table1[[#This Row],[Price]]-0.1*Table1[[#This Row],[Price]]</f>
        <v>48.042000000000002</v>
      </c>
      <c r="P2398" s="9">
        <f>(Table1[[#This Row],[Expiration Date]]-Table1[[#This Row],[Manufacturing Date]])/365</f>
        <v>1.4273972602739726</v>
      </c>
      <c r="Q2398" t="str">
        <f>IF(Table1[[#This Row],[Expiration Date]]-J2406&gt;12/31/2024,"not expired","expired")</f>
        <v>expired</v>
      </c>
      <c r="R2398">
        <f>Table1[[#This Row],[Discounted Price]]*0.95</f>
        <v>45.639899999999997</v>
      </c>
      <c r="S2398">
        <f>Table1[[#This Row],[Discounted Price]]*0.9</f>
        <v>43.2378</v>
      </c>
      <c r="T2398">
        <f>Table1[[#This Row],[Discounted Price]]*0.8</f>
        <v>38.433600000000006</v>
      </c>
      <c r="U2398">
        <f>Table1[[#This Row],[Price]]*0.52</f>
        <v>27.757600000000004</v>
      </c>
      <c r="V2398">
        <f>(Table1[[#This Row],[Price]]-Table1[[#This Row],[Scrap value]])/2</f>
        <v>12.811199999999999</v>
      </c>
    </row>
    <row r="2399" spans="1:22" x14ac:dyDescent="0.25">
      <c r="A2399" t="s">
        <v>11431</v>
      </c>
      <c r="B2399" t="s">
        <v>22</v>
      </c>
      <c r="C2399" t="s">
        <v>47</v>
      </c>
      <c r="D2399" t="s">
        <v>11432</v>
      </c>
      <c r="E2399">
        <v>93.8</v>
      </c>
      <c r="F2399">
        <v>78</v>
      </c>
      <c r="G2399" t="s">
        <v>43730</v>
      </c>
      <c r="H2399" t="s">
        <v>9480</v>
      </c>
      <c r="I2399" s="1">
        <v>44927</v>
      </c>
      <c r="J2399" s="1">
        <v>45658</v>
      </c>
      <c r="K2399" t="s">
        <v>11433</v>
      </c>
      <c r="L2399" t="s">
        <v>11434</v>
      </c>
      <c r="M2399" t="s">
        <v>20</v>
      </c>
      <c r="N2399">
        <v>4</v>
      </c>
      <c r="O2399">
        <f>Table1[[#This Row],[Price]]-0.1*Table1[[#This Row],[Price]]</f>
        <v>84.42</v>
      </c>
      <c r="P2399" s="9">
        <f>(Table1[[#This Row],[Expiration Date]]-Table1[[#This Row],[Manufacturing Date]])/365</f>
        <v>2.0027397260273974</v>
      </c>
      <c r="Q2399" t="str">
        <f>IF(Table1[[#This Row],[Expiration Date]]-J2407&gt;12/31/2024,"not expired","expired")</f>
        <v>not expired</v>
      </c>
      <c r="R2399">
        <f>Table1[[#This Row],[Discounted Price]]*0.95</f>
        <v>80.198999999999998</v>
      </c>
      <c r="S2399">
        <f>Table1[[#This Row],[Discounted Price]]*0.9</f>
        <v>75.978000000000009</v>
      </c>
      <c r="T2399">
        <f>Table1[[#This Row],[Discounted Price]]*0.8</f>
        <v>67.536000000000001</v>
      </c>
      <c r="U2399">
        <f>Table1[[#This Row],[Price]]*0.52</f>
        <v>48.776000000000003</v>
      </c>
      <c r="V2399">
        <f>(Table1[[#This Row],[Price]]-Table1[[#This Row],[Scrap value]])/2</f>
        <v>22.511999999999997</v>
      </c>
    </row>
    <row r="2400" spans="1:22" x14ac:dyDescent="0.25">
      <c r="A2400" t="s">
        <v>11435</v>
      </c>
      <c r="B2400" t="s">
        <v>35</v>
      </c>
      <c r="C2400" t="s">
        <v>47</v>
      </c>
      <c r="D2400" t="s">
        <v>11436</v>
      </c>
      <c r="E2400">
        <v>408.4</v>
      </c>
      <c r="F2400">
        <v>57</v>
      </c>
      <c r="G2400" t="s">
        <v>43728</v>
      </c>
      <c r="H2400" t="s">
        <v>3125</v>
      </c>
      <c r="I2400" s="1">
        <v>45000</v>
      </c>
      <c r="J2400" s="1">
        <v>45658</v>
      </c>
      <c r="K2400" t="s">
        <v>11437</v>
      </c>
      <c r="L2400" t="s">
        <v>11438</v>
      </c>
      <c r="M2400" t="s">
        <v>20</v>
      </c>
      <c r="N2400">
        <v>2</v>
      </c>
      <c r="O2400">
        <f>Table1[[#This Row],[Price]]-0.1*Table1[[#This Row],[Price]]</f>
        <v>367.55999999999995</v>
      </c>
      <c r="P2400" s="9">
        <f>(Table1[[#This Row],[Expiration Date]]-Table1[[#This Row],[Manufacturing Date]])/365</f>
        <v>1.8027397260273972</v>
      </c>
      <c r="Q2400" t="str">
        <f>IF(Table1[[#This Row],[Expiration Date]]-J2408&gt;12/31/2024,"not expired","expired")</f>
        <v>expired</v>
      </c>
      <c r="R2400">
        <f>Table1[[#This Row],[Discounted Price]]*0.95</f>
        <v>349.18199999999996</v>
      </c>
      <c r="S2400">
        <f>Table1[[#This Row],[Discounted Price]]*0.9</f>
        <v>330.80399999999997</v>
      </c>
      <c r="T2400">
        <f>Table1[[#This Row],[Discounted Price]]*0.8</f>
        <v>294.04799999999994</v>
      </c>
      <c r="U2400">
        <f>Table1[[#This Row],[Price]]*0.52</f>
        <v>212.36799999999999</v>
      </c>
      <c r="V2400">
        <f>(Table1[[#This Row],[Price]]-Table1[[#This Row],[Scrap value]])/2</f>
        <v>98.015999999999991</v>
      </c>
    </row>
    <row r="2401" spans="1:22" x14ac:dyDescent="0.25">
      <c r="A2401" t="s">
        <v>11439</v>
      </c>
      <c r="B2401" t="s">
        <v>35</v>
      </c>
      <c r="C2401" t="s">
        <v>47</v>
      </c>
      <c r="D2401" t="s">
        <v>11440</v>
      </c>
      <c r="E2401">
        <v>156.62</v>
      </c>
      <c r="F2401">
        <v>43</v>
      </c>
      <c r="G2401" t="s">
        <v>43729</v>
      </c>
      <c r="H2401" t="s">
        <v>4466</v>
      </c>
      <c r="I2401" s="1">
        <v>44927</v>
      </c>
      <c r="J2401" s="1">
        <v>45658</v>
      </c>
      <c r="K2401" t="s">
        <v>11441</v>
      </c>
      <c r="L2401" t="s">
        <v>11442</v>
      </c>
      <c r="M2401" t="s">
        <v>20</v>
      </c>
      <c r="N2401">
        <v>2</v>
      </c>
      <c r="O2401">
        <f>Table1[[#This Row],[Price]]-0.1*Table1[[#This Row],[Price]]</f>
        <v>140.958</v>
      </c>
      <c r="P2401" s="9">
        <f>(Table1[[#This Row],[Expiration Date]]-Table1[[#This Row],[Manufacturing Date]])/365</f>
        <v>2.0027397260273974</v>
      </c>
      <c r="Q2401" t="str">
        <f>IF(Table1[[#This Row],[Expiration Date]]-J2409&gt;12/31/2024,"not expired","expired")</f>
        <v>not expired</v>
      </c>
      <c r="R2401">
        <f>Table1[[#This Row],[Discounted Price]]*0.95</f>
        <v>133.9101</v>
      </c>
      <c r="S2401">
        <f>Table1[[#This Row],[Discounted Price]]*0.9</f>
        <v>126.8622</v>
      </c>
      <c r="T2401">
        <f>Table1[[#This Row],[Discounted Price]]*0.8</f>
        <v>112.7664</v>
      </c>
      <c r="U2401">
        <f>Table1[[#This Row],[Price]]*0.52</f>
        <v>81.442400000000006</v>
      </c>
      <c r="V2401">
        <f>(Table1[[#This Row],[Price]]-Table1[[#This Row],[Scrap value]])/2</f>
        <v>37.588799999999999</v>
      </c>
    </row>
    <row r="2402" spans="1:22" x14ac:dyDescent="0.25">
      <c r="A2402" t="s">
        <v>11443</v>
      </c>
      <c r="B2402" t="s">
        <v>29</v>
      </c>
      <c r="C2402" t="s">
        <v>47</v>
      </c>
      <c r="D2402" t="s">
        <v>11444</v>
      </c>
      <c r="E2402">
        <v>414.67</v>
      </c>
      <c r="F2402">
        <v>75</v>
      </c>
      <c r="G2402" t="s">
        <v>43729</v>
      </c>
      <c r="H2402" t="s">
        <v>11445</v>
      </c>
      <c r="I2402" s="1">
        <v>44927</v>
      </c>
      <c r="J2402" s="1">
        <v>46023</v>
      </c>
      <c r="K2402" t="s">
        <v>11446</v>
      </c>
      <c r="L2402" t="s">
        <v>11447</v>
      </c>
      <c r="M2402" t="s">
        <v>20</v>
      </c>
      <c r="N2402">
        <v>1</v>
      </c>
      <c r="O2402">
        <f>Table1[[#This Row],[Price]]-0.1*Table1[[#This Row],[Price]]</f>
        <v>373.20300000000003</v>
      </c>
      <c r="P2402" s="9">
        <f>(Table1[[#This Row],[Expiration Date]]-Table1[[#This Row],[Manufacturing Date]])/365</f>
        <v>3.0027397260273974</v>
      </c>
      <c r="Q2402" t="str">
        <f>IF(Table1[[#This Row],[Expiration Date]]-J2410&gt;12/31/2024,"not expired","expired")</f>
        <v>not expired</v>
      </c>
      <c r="R2402">
        <f>Table1[[#This Row],[Discounted Price]]*0.95</f>
        <v>354.54284999999999</v>
      </c>
      <c r="S2402">
        <f>Table1[[#This Row],[Discounted Price]]*0.9</f>
        <v>335.88270000000006</v>
      </c>
      <c r="T2402">
        <f>Table1[[#This Row],[Discounted Price]]*0.8</f>
        <v>298.56240000000003</v>
      </c>
      <c r="U2402">
        <f>Table1[[#This Row],[Price]]*0.52</f>
        <v>215.62840000000003</v>
      </c>
      <c r="V2402">
        <f>(Table1[[#This Row],[Price]]-Table1[[#This Row],[Scrap value]])/2</f>
        <v>99.520799999999994</v>
      </c>
    </row>
    <row r="2403" spans="1:22" x14ac:dyDescent="0.25">
      <c r="A2403" t="s">
        <v>11448</v>
      </c>
      <c r="B2403" t="s">
        <v>35</v>
      </c>
      <c r="C2403" t="s">
        <v>47</v>
      </c>
      <c r="D2403" t="s">
        <v>11449</v>
      </c>
      <c r="E2403">
        <v>474.09</v>
      </c>
      <c r="F2403">
        <v>39</v>
      </c>
      <c r="G2403" t="s">
        <v>43728</v>
      </c>
      <c r="H2403" t="s">
        <v>10701</v>
      </c>
      <c r="I2403" s="1">
        <v>45000</v>
      </c>
      <c r="J2403" s="1">
        <v>45658</v>
      </c>
      <c r="K2403" t="s">
        <v>11450</v>
      </c>
      <c r="L2403" t="s">
        <v>11451</v>
      </c>
      <c r="M2403" t="s">
        <v>45</v>
      </c>
      <c r="N2403">
        <v>5</v>
      </c>
      <c r="O2403">
        <f>Table1[[#This Row],[Price]]-0.1*Table1[[#This Row],[Price]]</f>
        <v>426.68099999999998</v>
      </c>
      <c r="P2403" s="9">
        <f>(Table1[[#This Row],[Expiration Date]]-Table1[[#This Row],[Manufacturing Date]])/365</f>
        <v>1.8027397260273972</v>
      </c>
      <c r="Q2403" t="str">
        <f>IF(Table1[[#This Row],[Expiration Date]]-J2411&gt;12/31/2024,"not expired","expired")</f>
        <v>expired</v>
      </c>
      <c r="R2403">
        <f>Table1[[#This Row],[Discounted Price]]*0.95</f>
        <v>405.34694999999999</v>
      </c>
      <c r="S2403">
        <f>Table1[[#This Row],[Discounted Price]]*0.9</f>
        <v>384.0129</v>
      </c>
      <c r="T2403">
        <f>Table1[[#This Row],[Discounted Price]]*0.8</f>
        <v>341.34480000000002</v>
      </c>
      <c r="U2403">
        <f>Table1[[#This Row],[Price]]*0.52</f>
        <v>246.52680000000001</v>
      </c>
      <c r="V2403">
        <f>(Table1[[#This Row],[Price]]-Table1[[#This Row],[Scrap value]])/2</f>
        <v>113.78159999999998</v>
      </c>
    </row>
    <row r="2404" spans="1:22" x14ac:dyDescent="0.25">
      <c r="A2404" t="s">
        <v>11452</v>
      </c>
      <c r="B2404" t="s">
        <v>22</v>
      </c>
      <c r="C2404" t="s">
        <v>47</v>
      </c>
      <c r="D2404" t="s">
        <v>11453</v>
      </c>
      <c r="E2404">
        <v>342.75</v>
      </c>
      <c r="F2404">
        <v>99</v>
      </c>
      <c r="G2404" t="s">
        <v>43730</v>
      </c>
      <c r="H2404" t="s">
        <v>8243</v>
      </c>
      <c r="I2404" s="1">
        <v>44927</v>
      </c>
      <c r="J2404" s="1">
        <v>45292</v>
      </c>
      <c r="K2404" t="s">
        <v>11454</v>
      </c>
      <c r="L2404" t="s">
        <v>11455</v>
      </c>
      <c r="M2404" t="s">
        <v>45</v>
      </c>
      <c r="N2404">
        <v>5</v>
      </c>
      <c r="O2404">
        <f>Table1[[#This Row],[Price]]-0.1*Table1[[#This Row],[Price]]</f>
        <v>308.47500000000002</v>
      </c>
      <c r="P2404" s="9">
        <f>(Table1[[#This Row],[Expiration Date]]-Table1[[#This Row],[Manufacturing Date]])/365</f>
        <v>1</v>
      </c>
      <c r="Q2404" t="str">
        <f>IF(Table1[[#This Row],[Expiration Date]]-J2412&gt;12/31/2024,"not expired","expired")</f>
        <v>expired</v>
      </c>
      <c r="R2404">
        <f>Table1[[#This Row],[Discounted Price]]*0.95</f>
        <v>293.05124999999998</v>
      </c>
      <c r="S2404">
        <f>Table1[[#This Row],[Discounted Price]]*0.9</f>
        <v>277.62750000000005</v>
      </c>
      <c r="T2404">
        <f>Table1[[#This Row],[Discounted Price]]*0.8</f>
        <v>246.78000000000003</v>
      </c>
      <c r="U2404">
        <f>Table1[[#This Row],[Price]]*0.52</f>
        <v>178.23000000000002</v>
      </c>
      <c r="V2404">
        <f>(Table1[[#This Row],[Price]]-Table1[[#This Row],[Scrap value]])/2</f>
        <v>82.259999999999991</v>
      </c>
    </row>
    <row r="2405" spans="1:22" x14ac:dyDescent="0.25">
      <c r="A2405" t="s">
        <v>11456</v>
      </c>
      <c r="B2405" t="s">
        <v>22</v>
      </c>
      <c r="C2405" t="s">
        <v>47</v>
      </c>
      <c r="D2405" t="s">
        <v>11457</v>
      </c>
      <c r="E2405">
        <v>248.14</v>
      </c>
      <c r="F2405">
        <v>68</v>
      </c>
      <c r="G2405" t="s">
        <v>43730</v>
      </c>
      <c r="H2405" t="s">
        <v>11458</v>
      </c>
      <c r="I2405" s="1">
        <v>45000</v>
      </c>
      <c r="J2405" s="1">
        <v>45658</v>
      </c>
      <c r="K2405" t="s">
        <v>11459</v>
      </c>
      <c r="L2405" t="s">
        <v>11460</v>
      </c>
      <c r="M2405" t="s">
        <v>27</v>
      </c>
      <c r="N2405">
        <v>3</v>
      </c>
      <c r="O2405">
        <f>Table1[[#This Row],[Price]]-0.1*Table1[[#This Row],[Price]]</f>
        <v>223.32599999999999</v>
      </c>
      <c r="P2405" s="9">
        <f>(Table1[[#This Row],[Expiration Date]]-Table1[[#This Row],[Manufacturing Date]])/365</f>
        <v>1.8027397260273972</v>
      </c>
      <c r="Q2405" t="str">
        <f>IF(Table1[[#This Row],[Expiration Date]]-J2413&gt;12/31/2024,"not expired","expired")</f>
        <v>not expired</v>
      </c>
      <c r="R2405">
        <f>Table1[[#This Row],[Discounted Price]]*0.95</f>
        <v>212.15969999999999</v>
      </c>
      <c r="S2405">
        <f>Table1[[#This Row],[Discounted Price]]*0.9</f>
        <v>200.99340000000001</v>
      </c>
      <c r="T2405">
        <f>Table1[[#This Row],[Discounted Price]]*0.8</f>
        <v>178.66079999999999</v>
      </c>
      <c r="U2405">
        <f>Table1[[#This Row],[Price]]*0.52</f>
        <v>129.03280000000001</v>
      </c>
      <c r="V2405">
        <f>(Table1[[#This Row],[Price]]-Table1[[#This Row],[Scrap value]])/2</f>
        <v>59.553599999999989</v>
      </c>
    </row>
    <row r="2406" spans="1:22" x14ac:dyDescent="0.25">
      <c r="A2406" t="s">
        <v>11461</v>
      </c>
      <c r="B2406" t="s">
        <v>22</v>
      </c>
      <c r="C2406" t="s">
        <v>47</v>
      </c>
      <c r="D2406" t="s">
        <v>11462</v>
      </c>
      <c r="E2406">
        <v>99.04</v>
      </c>
      <c r="F2406">
        <v>85</v>
      </c>
      <c r="G2406" t="s">
        <v>43728</v>
      </c>
      <c r="H2406" t="s">
        <v>11463</v>
      </c>
      <c r="I2406" s="1">
        <v>44927</v>
      </c>
      <c r="J2406" s="1">
        <v>45658</v>
      </c>
      <c r="K2406" t="s">
        <v>11464</v>
      </c>
      <c r="L2406" t="s">
        <v>11465</v>
      </c>
      <c r="M2406" t="s">
        <v>20</v>
      </c>
      <c r="N2406">
        <v>4</v>
      </c>
      <c r="O2406">
        <f>Table1[[#This Row],[Price]]-0.1*Table1[[#This Row],[Price]]</f>
        <v>89.13600000000001</v>
      </c>
      <c r="P2406" s="9">
        <f>(Table1[[#This Row],[Expiration Date]]-Table1[[#This Row],[Manufacturing Date]])/365</f>
        <v>2.0027397260273974</v>
      </c>
      <c r="Q2406" t="str">
        <f>IF(Table1[[#This Row],[Expiration Date]]-J2414&gt;12/31/2024,"not expired","expired")</f>
        <v>expired</v>
      </c>
      <c r="R2406">
        <f>Table1[[#This Row],[Discounted Price]]*0.95</f>
        <v>84.679200000000009</v>
      </c>
      <c r="S2406">
        <f>Table1[[#This Row],[Discounted Price]]*0.9</f>
        <v>80.222400000000007</v>
      </c>
      <c r="T2406">
        <f>Table1[[#This Row],[Discounted Price]]*0.8</f>
        <v>71.308800000000005</v>
      </c>
      <c r="U2406">
        <f>Table1[[#This Row],[Price]]*0.52</f>
        <v>51.500800000000005</v>
      </c>
      <c r="V2406">
        <f>(Table1[[#This Row],[Price]]-Table1[[#This Row],[Scrap value]])/2</f>
        <v>23.769600000000001</v>
      </c>
    </row>
    <row r="2407" spans="1:22" x14ac:dyDescent="0.25">
      <c r="A2407" t="s">
        <v>11466</v>
      </c>
      <c r="B2407" t="s">
        <v>22</v>
      </c>
      <c r="C2407" t="s">
        <v>47</v>
      </c>
      <c r="D2407" t="s">
        <v>11467</v>
      </c>
      <c r="E2407">
        <v>111.51</v>
      </c>
      <c r="F2407">
        <v>99</v>
      </c>
      <c r="G2407" t="s">
        <v>43728</v>
      </c>
      <c r="H2407" t="s">
        <v>11468</v>
      </c>
      <c r="I2407" s="1">
        <v>44927</v>
      </c>
      <c r="J2407" s="1">
        <v>45292</v>
      </c>
      <c r="K2407" t="s">
        <v>11469</v>
      </c>
      <c r="L2407" t="s">
        <v>11470</v>
      </c>
      <c r="M2407" t="s">
        <v>20</v>
      </c>
      <c r="N2407">
        <v>2</v>
      </c>
      <c r="O2407">
        <f>Table1[[#This Row],[Price]]-0.1*Table1[[#This Row],[Price]]</f>
        <v>100.35900000000001</v>
      </c>
      <c r="P2407" s="9">
        <f>(Table1[[#This Row],[Expiration Date]]-Table1[[#This Row],[Manufacturing Date]])/365</f>
        <v>1</v>
      </c>
      <c r="Q2407" t="str">
        <f>IF(Table1[[#This Row],[Expiration Date]]-J2415&gt;12/31/2024,"not expired","expired")</f>
        <v>expired</v>
      </c>
      <c r="R2407">
        <f>Table1[[#This Row],[Discounted Price]]*0.95</f>
        <v>95.34105000000001</v>
      </c>
      <c r="S2407">
        <f>Table1[[#This Row],[Discounted Price]]*0.9</f>
        <v>90.323100000000011</v>
      </c>
      <c r="T2407">
        <f>Table1[[#This Row],[Discounted Price]]*0.8</f>
        <v>80.287200000000013</v>
      </c>
      <c r="U2407">
        <f>Table1[[#This Row],[Price]]*0.52</f>
        <v>57.985200000000006</v>
      </c>
      <c r="V2407">
        <f>(Table1[[#This Row],[Price]]-Table1[[#This Row],[Scrap value]])/2</f>
        <v>26.7624</v>
      </c>
    </row>
    <row r="2408" spans="1:22" x14ac:dyDescent="0.25">
      <c r="A2408" t="s">
        <v>11471</v>
      </c>
      <c r="B2408" t="s">
        <v>35</v>
      </c>
      <c r="C2408" t="s">
        <v>47</v>
      </c>
      <c r="D2408" t="s">
        <v>11472</v>
      </c>
      <c r="E2408">
        <v>249.44</v>
      </c>
      <c r="F2408">
        <v>2</v>
      </c>
      <c r="G2408" t="s">
        <v>43730</v>
      </c>
      <c r="H2408" t="s">
        <v>414</v>
      </c>
      <c r="I2408" s="1">
        <v>45000</v>
      </c>
      <c r="J2408" s="1">
        <v>45658</v>
      </c>
      <c r="K2408" t="s">
        <v>11473</v>
      </c>
      <c r="L2408" t="s">
        <v>11474</v>
      </c>
      <c r="M2408" t="s">
        <v>27</v>
      </c>
      <c r="N2408">
        <v>3</v>
      </c>
      <c r="O2408">
        <f>Table1[[#This Row],[Price]]-0.1*Table1[[#This Row],[Price]]</f>
        <v>224.49599999999998</v>
      </c>
      <c r="P2408" s="9">
        <f>(Table1[[#This Row],[Expiration Date]]-Table1[[#This Row],[Manufacturing Date]])/365</f>
        <v>1.8027397260273972</v>
      </c>
      <c r="Q2408" t="str">
        <f>IF(Table1[[#This Row],[Expiration Date]]-J2416&gt;12/31/2024,"not expired","expired")</f>
        <v>expired</v>
      </c>
      <c r="R2408">
        <f>Table1[[#This Row],[Discounted Price]]*0.95</f>
        <v>213.27119999999996</v>
      </c>
      <c r="S2408">
        <f>Table1[[#This Row],[Discounted Price]]*0.9</f>
        <v>202.04639999999998</v>
      </c>
      <c r="T2408">
        <f>Table1[[#This Row],[Discounted Price]]*0.8</f>
        <v>179.5968</v>
      </c>
      <c r="U2408">
        <f>Table1[[#This Row],[Price]]*0.52</f>
        <v>129.7088</v>
      </c>
      <c r="V2408">
        <f>(Table1[[#This Row],[Price]]-Table1[[#This Row],[Scrap value]])/2</f>
        <v>59.865600000000001</v>
      </c>
    </row>
    <row r="2409" spans="1:22" x14ac:dyDescent="0.25">
      <c r="A2409" t="s">
        <v>11475</v>
      </c>
      <c r="B2409" t="s">
        <v>29</v>
      </c>
      <c r="C2409" t="s">
        <v>47</v>
      </c>
      <c r="D2409" t="s">
        <v>11476</v>
      </c>
      <c r="E2409">
        <v>367.4</v>
      </c>
      <c r="F2409">
        <v>43</v>
      </c>
      <c r="G2409" t="s">
        <v>43730</v>
      </c>
      <c r="H2409" t="s">
        <v>11477</v>
      </c>
      <c r="I2409" s="1">
        <v>45137</v>
      </c>
      <c r="J2409" s="1">
        <v>45292</v>
      </c>
      <c r="K2409" t="s">
        <v>11478</v>
      </c>
      <c r="L2409" t="s">
        <v>11479</v>
      </c>
      <c r="M2409" t="s">
        <v>27</v>
      </c>
      <c r="N2409">
        <v>2</v>
      </c>
      <c r="O2409">
        <f>Table1[[#This Row],[Price]]-0.1*Table1[[#This Row],[Price]]</f>
        <v>330.65999999999997</v>
      </c>
      <c r="P2409" s="9">
        <f>(Table1[[#This Row],[Expiration Date]]-Table1[[#This Row],[Manufacturing Date]])/365</f>
        <v>0.42465753424657532</v>
      </c>
      <c r="Q2409" t="str">
        <f>IF(Table1[[#This Row],[Expiration Date]]-J2417&gt;12/31/2024,"not expired","expired")</f>
        <v>expired</v>
      </c>
      <c r="R2409">
        <f>Table1[[#This Row],[Discounted Price]]*0.95</f>
        <v>314.12699999999995</v>
      </c>
      <c r="S2409">
        <f>Table1[[#This Row],[Discounted Price]]*0.9</f>
        <v>297.59399999999999</v>
      </c>
      <c r="T2409">
        <f>Table1[[#This Row],[Discounted Price]]*0.8</f>
        <v>264.52799999999996</v>
      </c>
      <c r="U2409">
        <f>Table1[[#This Row],[Price]]*0.52</f>
        <v>191.048</v>
      </c>
      <c r="V2409">
        <f>(Table1[[#This Row],[Price]]-Table1[[#This Row],[Scrap value]])/2</f>
        <v>88.175999999999988</v>
      </c>
    </row>
    <row r="2410" spans="1:22" x14ac:dyDescent="0.25">
      <c r="A2410" t="s">
        <v>11480</v>
      </c>
      <c r="B2410" t="s">
        <v>35</v>
      </c>
      <c r="C2410" t="s">
        <v>47</v>
      </c>
      <c r="D2410" t="s">
        <v>11481</v>
      </c>
      <c r="E2410">
        <v>391.29</v>
      </c>
      <c r="F2410">
        <v>31</v>
      </c>
      <c r="G2410" t="s">
        <v>43730</v>
      </c>
      <c r="H2410" t="s">
        <v>4033</v>
      </c>
      <c r="I2410" s="1">
        <v>45137</v>
      </c>
      <c r="J2410" s="1">
        <v>45292</v>
      </c>
      <c r="K2410" t="s">
        <v>11482</v>
      </c>
      <c r="L2410" t="s">
        <v>11483</v>
      </c>
      <c r="M2410" t="s">
        <v>20</v>
      </c>
      <c r="N2410">
        <v>3</v>
      </c>
      <c r="O2410">
        <f>Table1[[#This Row],[Price]]-0.1*Table1[[#This Row],[Price]]</f>
        <v>352.161</v>
      </c>
      <c r="P2410" s="9">
        <f>(Table1[[#This Row],[Expiration Date]]-Table1[[#This Row],[Manufacturing Date]])/365</f>
        <v>0.42465753424657532</v>
      </c>
      <c r="Q2410" t="str">
        <f>IF(Table1[[#This Row],[Expiration Date]]-J2418&gt;12/31/2024,"not expired","expired")</f>
        <v>expired</v>
      </c>
      <c r="R2410">
        <f>Table1[[#This Row],[Discounted Price]]*0.95</f>
        <v>334.55295000000001</v>
      </c>
      <c r="S2410">
        <f>Table1[[#This Row],[Discounted Price]]*0.9</f>
        <v>316.94490000000002</v>
      </c>
      <c r="T2410">
        <f>Table1[[#This Row],[Discounted Price]]*0.8</f>
        <v>281.72880000000004</v>
      </c>
      <c r="U2410">
        <f>Table1[[#This Row],[Price]]*0.52</f>
        <v>203.47080000000003</v>
      </c>
      <c r="V2410">
        <f>(Table1[[#This Row],[Price]]-Table1[[#This Row],[Scrap value]])/2</f>
        <v>93.909599999999998</v>
      </c>
    </row>
    <row r="2411" spans="1:22" x14ac:dyDescent="0.25">
      <c r="A2411" t="s">
        <v>11484</v>
      </c>
      <c r="B2411" t="s">
        <v>15</v>
      </c>
      <c r="C2411" t="s">
        <v>47</v>
      </c>
      <c r="D2411" t="s">
        <v>11485</v>
      </c>
      <c r="E2411">
        <v>224.8</v>
      </c>
      <c r="F2411">
        <v>38</v>
      </c>
      <c r="G2411" t="s">
        <v>43728</v>
      </c>
      <c r="H2411" t="s">
        <v>11486</v>
      </c>
      <c r="I2411" s="1">
        <v>44927</v>
      </c>
      <c r="J2411" s="1">
        <v>45658</v>
      </c>
      <c r="K2411" t="s">
        <v>11487</v>
      </c>
      <c r="L2411" t="s">
        <v>11488</v>
      </c>
      <c r="M2411" t="s">
        <v>20</v>
      </c>
      <c r="N2411">
        <v>1</v>
      </c>
      <c r="O2411">
        <f>Table1[[#This Row],[Price]]-0.1*Table1[[#This Row],[Price]]</f>
        <v>202.32</v>
      </c>
      <c r="P2411" s="9">
        <f>(Table1[[#This Row],[Expiration Date]]-Table1[[#This Row],[Manufacturing Date]])/365</f>
        <v>2.0027397260273974</v>
      </c>
      <c r="Q2411" t="str">
        <f>IF(Table1[[#This Row],[Expiration Date]]-J2419&gt;12/31/2024,"not expired","expired")</f>
        <v>expired</v>
      </c>
      <c r="R2411">
        <f>Table1[[#This Row],[Discounted Price]]*0.95</f>
        <v>192.20399999999998</v>
      </c>
      <c r="S2411">
        <f>Table1[[#This Row],[Discounted Price]]*0.9</f>
        <v>182.08799999999999</v>
      </c>
      <c r="T2411">
        <f>Table1[[#This Row],[Discounted Price]]*0.8</f>
        <v>161.85599999999999</v>
      </c>
      <c r="U2411">
        <f>Table1[[#This Row],[Price]]*0.52</f>
        <v>116.89600000000002</v>
      </c>
      <c r="V2411">
        <f>(Table1[[#This Row],[Price]]-Table1[[#This Row],[Scrap value]])/2</f>
        <v>53.951999999999998</v>
      </c>
    </row>
    <row r="2412" spans="1:22" x14ac:dyDescent="0.25">
      <c r="A2412" t="s">
        <v>11489</v>
      </c>
      <c r="B2412" t="s">
        <v>29</v>
      </c>
      <c r="C2412" t="s">
        <v>47</v>
      </c>
      <c r="D2412" t="s">
        <v>11490</v>
      </c>
      <c r="E2412">
        <v>302.2</v>
      </c>
      <c r="F2412">
        <v>67</v>
      </c>
      <c r="G2412" t="s">
        <v>43728</v>
      </c>
      <c r="H2412" t="s">
        <v>11491</v>
      </c>
      <c r="I2412" s="1">
        <v>45000</v>
      </c>
      <c r="J2412" s="1">
        <v>45658</v>
      </c>
      <c r="K2412" t="s">
        <v>11492</v>
      </c>
      <c r="L2412" t="s">
        <v>11493</v>
      </c>
      <c r="M2412" t="s">
        <v>45</v>
      </c>
      <c r="N2412">
        <v>4</v>
      </c>
      <c r="O2412">
        <f>Table1[[#This Row],[Price]]-0.1*Table1[[#This Row],[Price]]</f>
        <v>271.98</v>
      </c>
      <c r="P2412" s="9">
        <f>(Table1[[#This Row],[Expiration Date]]-Table1[[#This Row],[Manufacturing Date]])/365</f>
        <v>1.8027397260273972</v>
      </c>
      <c r="Q2412" t="str">
        <f>IF(Table1[[#This Row],[Expiration Date]]-J2420&gt;12/31/2024,"not expired","expired")</f>
        <v>expired</v>
      </c>
      <c r="R2412">
        <f>Table1[[#This Row],[Discounted Price]]*0.95</f>
        <v>258.38100000000003</v>
      </c>
      <c r="S2412">
        <f>Table1[[#This Row],[Discounted Price]]*0.9</f>
        <v>244.78200000000001</v>
      </c>
      <c r="T2412">
        <f>Table1[[#This Row],[Discounted Price]]*0.8</f>
        <v>217.58400000000003</v>
      </c>
      <c r="U2412">
        <f>Table1[[#This Row],[Price]]*0.52</f>
        <v>157.14400000000001</v>
      </c>
      <c r="V2412">
        <f>(Table1[[#This Row],[Price]]-Table1[[#This Row],[Scrap value]])/2</f>
        <v>72.527999999999992</v>
      </c>
    </row>
    <row r="2413" spans="1:22" x14ac:dyDescent="0.25">
      <c r="A2413" t="s">
        <v>11494</v>
      </c>
      <c r="B2413" t="s">
        <v>35</v>
      </c>
      <c r="C2413" t="s">
        <v>47</v>
      </c>
      <c r="D2413" t="s">
        <v>11495</v>
      </c>
      <c r="E2413">
        <v>278.91000000000003</v>
      </c>
      <c r="F2413">
        <v>68</v>
      </c>
      <c r="G2413" t="s">
        <v>43728</v>
      </c>
      <c r="H2413" t="s">
        <v>11496</v>
      </c>
      <c r="I2413" s="1">
        <v>45000</v>
      </c>
      <c r="J2413" s="1">
        <v>45292</v>
      </c>
      <c r="K2413" t="s">
        <v>11497</v>
      </c>
      <c r="L2413" t="s">
        <v>11498</v>
      </c>
      <c r="M2413" t="s">
        <v>27</v>
      </c>
      <c r="N2413">
        <v>5</v>
      </c>
      <c r="O2413">
        <f>Table1[[#This Row],[Price]]-0.1*Table1[[#This Row],[Price]]</f>
        <v>251.01900000000001</v>
      </c>
      <c r="P2413" s="9">
        <f>(Table1[[#This Row],[Expiration Date]]-Table1[[#This Row],[Manufacturing Date]])/365</f>
        <v>0.8</v>
      </c>
      <c r="Q2413" t="str">
        <f>IF(Table1[[#This Row],[Expiration Date]]-J2421&gt;12/31/2024,"not expired","expired")</f>
        <v>expired</v>
      </c>
      <c r="R2413">
        <f>Table1[[#This Row],[Discounted Price]]*0.95</f>
        <v>238.46805000000001</v>
      </c>
      <c r="S2413">
        <f>Table1[[#This Row],[Discounted Price]]*0.9</f>
        <v>225.9171</v>
      </c>
      <c r="T2413">
        <f>Table1[[#This Row],[Discounted Price]]*0.8</f>
        <v>200.8152</v>
      </c>
      <c r="U2413">
        <f>Table1[[#This Row],[Price]]*0.52</f>
        <v>145.03320000000002</v>
      </c>
      <c r="V2413">
        <f>(Table1[[#This Row],[Price]]-Table1[[#This Row],[Scrap value]])/2</f>
        <v>66.938400000000001</v>
      </c>
    </row>
    <row r="2414" spans="1:22" x14ac:dyDescent="0.25">
      <c r="A2414" t="s">
        <v>11499</v>
      </c>
      <c r="B2414" t="s">
        <v>22</v>
      </c>
      <c r="C2414" t="s">
        <v>47</v>
      </c>
      <c r="D2414" t="s">
        <v>11500</v>
      </c>
      <c r="E2414">
        <v>338.37</v>
      </c>
      <c r="F2414">
        <v>65</v>
      </c>
      <c r="G2414" t="s">
        <v>43728</v>
      </c>
      <c r="H2414" t="s">
        <v>11501</v>
      </c>
      <c r="I2414" s="1">
        <v>44927</v>
      </c>
      <c r="J2414" s="1">
        <v>45658</v>
      </c>
      <c r="K2414" t="s">
        <v>11502</v>
      </c>
      <c r="L2414" t="s">
        <v>11503</v>
      </c>
      <c r="M2414" t="s">
        <v>45</v>
      </c>
      <c r="N2414">
        <v>2</v>
      </c>
      <c r="O2414">
        <f>Table1[[#This Row],[Price]]-0.1*Table1[[#This Row],[Price]]</f>
        <v>304.53300000000002</v>
      </c>
      <c r="P2414" s="9">
        <f>(Table1[[#This Row],[Expiration Date]]-Table1[[#This Row],[Manufacturing Date]])/365</f>
        <v>2.0027397260273974</v>
      </c>
      <c r="Q2414" t="str">
        <f>IF(Table1[[#This Row],[Expiration Date]]-J2422&gt;12/31/2024,"not expired","expired")</f>
        <v>expired</v>
      </c>
      <c r="R2414">
        <f>Table1[[#This Row],[Discounted Price]]*0.95</f>
        <v>289.30635000000001</v>
      </c>
      <c r="S2414">
        <f>Table1[[#This Row],[Discounted Price]]*0.9</f>
        <v>274.0797</v>
      </c>
      <c r="T2414">
        <f>Table1[[#This Row],[Discounted Price]]*0.8</f>
        <v>243.62640000000002</v>
      </c>
      <c r="U2414">
        <f>Table1[[#This Row],[Price]]*0.52</f>
        <v>175.95240000000001</v>
      </c>
      <c r="V2414">
        <f>(Table1[[#This Row],[Price]]-Table1[[#This Row],[Scrap value]])/2</f>
        <v>81.208799999999997</v>
      </c>
    </row>
    <row r="2415" spans="1:22" x14ac:dyDescent="0.25">
      <c r="A2415" t="s">
        <v>11504</v>
      </c>
      <c r="B2415" t="s">
        <v>29</v>
      </c>
      <c r="C2415" t="s">
        <v>47</v>
      </c>
      <c r="D2415" t="s">
        <v>11505</v>
      </c>
      <c r="E2415">
        <v>101.31</v>
      </c>
      <c r="F2415">
        <v>32</v>
      </c>
      <c r="G2415" t="s">
        <v>43728</v>
      </c>
      <c r="H2415" t="s">
        <v>9788</v>
      </c>
      <c r="I2415" s="1">
        <v>45000</v>
      </c>
      <c r="J2415" s="1">
        <v>45292</v>
      </c>
      <c r="K2415" t="s">
        <v>11506</v>
      </c>
      <c r="L2415" t="s">
        <v>11507</v>
      </c>
      <c r="M2415" t="s">
        <v>20</v>
      </c>
      <c r="N2415">
        <v>5</v>
      </c>
      <c r="O2415">
        <f>Table1[[#This Row],[Price]]-0.1*Table1[[#This Row],[Price]]</f>
        <v>91.179000000000002</v>
      </c>
      <c r="P2415" s="9">
        <f>(Table1[[#This Row],[Expiration Date]]-Table1[[#This Row],[Manufacturing Date]])/365</f>
        <v>0.8</v>
      </c>
      <c r="Q2415" t="str">
        <f>IF(Table1[[#This Row],[Expiration Date]]-J2423&gt;12/31/2024,"not expired","expired")</f>
        <v>expired</v>
      </c>
      <c r="R2415">
        <f>Table1[[#This Row],[Discounted Price]]*0.95</f>
        <v>86.620049999999992</v>
      </c>
      <c r="S2415">
        <f>Table1[[#This Row],[Discounted Price]]*0.9</f>
        <v>82.06110000000001</v>
      </c>
      <c r="T2415">
        <f>Table1[[#This Row],[Discounted Price]]*0.8</f>
        <v>72.943200000000004</v>
      </c>
      <c r="U2415">
        <f>Table1[[#This Row],[Price]]*0.52</f>
        <v>52.681200000000004</v>
      </c>
      <c r="V2415">
        <f>(Table1[[#This Row],[Price]]-Table1[[#This Row],[Scrap value]])/2</f>
        <v>24.314399999999999</v>
      </c>
    </row>
    <row r="2416" spans="1:22" x14ac:dyDescent="0.25">
      <c r="A2416" t="s">
        <v>11508</v>
      </c>
      <c r="B2416" t="s">
        <v>35</v>
      </c>
      <c r="C2416" t="s">
        <v>47</v>
      </c>
      <c r="D2416" t="s">
        <v>11509</v>
      </c>
      <c r="E2416">
        <v>51.95</v>
      </c>
      <c r="F2416">
        <v>97</v>
      </c>
      <c r="G2416" t="s">
        <v>43729</v>
      </c>
      <c r="H2416" t="s">
        <v>4590</v>
      </c>
      <c r="I2416" s="1">
        <v>45000</v>
      </c>
      <c r="J2416" s="1">
        <v>46023</v>
      </c>
      <c r="K2416" t="s">
        <v>11510</v>
      </c>
      <c r="L2416" t="s">
        <v>11511</v>
      </c>
      <c r="M2416" t="s">
        <v>27</v>
      </c>
      <c r="N2416">
        <v>3</v>
      </c>
      <c r="O2416">
        <f>Table1[[#This Row],[Price]]-0.1*Table1[[#This Row],[Price]]</f>
        <v>46.755000000000003</v>
      </c>
      <c r="P2416" s="9">
        <f>(Table1[[#This Row],[Expiration Date]]-Table1[[#This Row],[Manufacturing Date]])/365</f>
        <v>2.8027397260273972</v>
      </c>
      <c r="Q2416" t="str">
        <f>IF(Table1[[#This Row],[Expiration Date]]-J2424&gt;12/31/2024,"not expired","expired")</f>
        <v>not expired</v>
      </c>
      <c r="R2416">
        <f>Table1[[#This Row],[Discounted Price]]*0.95</f>
        <v>44.417250000000003</v>
      </c>
      <c r="S2416">
        <f>Table1[[#This Row],[Discounted Price]]*0.9</f>
        <v>42.079500000000003</v>
      </c>
      <c r="T2416">
        <f>Table1[[#This Row],[Discounted Price]]*0.8</f>
        <v>37.404000000000003</v>
      </c>
      <c r="U2416">
        <f>Table1[[#This Row],[Price]]*0.52</f>
        <v>27.014000000000003</v>
      </c>
      <c r="V2416">
        <f>(Table1[[#This Row],[Price]]-Table1[[#This Row],[Scrap value]])/2</f>
        <v>12.468</v>
      </c>
    </row>
    <row r="2417" spans="1:22" x14ac:dyDescent="0.25">
      <c r="A2417" t="s">
        <v>11512</v>
      </c>
      <c r="B2417" t="s">
        <v>22</v>
      </c>
      <c r="C2417" t="s">
        <v>47</v>
      </c>
      <c r="D2417" t="s">
        <v>11513</v>
      </c>
      <c r="E2417">
        <v>271.45999999999998</v>
      </c>
      <c r="F2417">
        <v>54</v>
      </c>
      <c r="G2417" t="s">
        <v>43728</v>
      </c>
      <c r="H2417" t="s">
        <v>1607</v>
      </c>
      <c r="I2417" s="1">
        <v>44927</v>
      </c>
      <c r="J2417" s="1">
        <v>45658</v>
      </c>
      <c r="K2417" t="s">
        <v>11514</v>
      </c>
      <c r="L2417" t="s">
        <v>11515</v>
      </c>
      <c r="M2417" t="s">
        <v>27</v>
      </c>
      <c r="N2417">
        <v>2</v>
      </c>
      <c r="O2417">
        <f>Table1[[#This Row],[Price]]-0.1*Table1[[#This Row],[Price]]</f>
        <v>244.31399999999996</v>
      </c>
      <c r="P2417" s="9">
        <f>(Table1[[#This Row],[Expiration Date]]-Table1[[#This Row],[Manufacturing Date]])/365</f>
        <v>2.0027397260273974</v>
      </c>
      <c r="Q2417" t="str">
        <f>IF(Table1[[#This Row],[Expiration Date]]-J2425&gt;12/31/2024,"not expired","expired")</f>
        <v>not expired</v>
      </c>
      <c r="R2417">
        <f>Table1[[#This Row],[Discounted Price]]*0.95</f>
        <v>232.09829999999997</v>
      </c>
      <c r="S2417">
        <f>Table1[[#This Row],[Discounted Price]]*0.9</f>
        <v>219.88259999999997</v>
      </c>
      <c r="T2417">
        <f>Table1[[#This Row],[Discounted Price]]*0.8</f>
        <v>195.45119999999997</v>
      </c>
      <c r="U2417">
        <f>Table1[[#This Row],[Price]]*0.52</f>
        <v>141.1592</v>
      </c>
      <c r="V2417">
        <f>(Table1[[#This Row],[Price]]-Table1[[#This Row],[Scrap value]])/2</f>
        <v>65.150399999999991</v>
      </c>
    </row>
    <row r="2418" spans="1:22" x14ac:dyDescent="0.25">
      <c r="A2418" t="s">
        <v>11516</v>
      </c>
      <c r="B2418" t="s">
        <v>15</v>
      </c>
      <c r="C2418" t="s">
        <v>47</v>
      </c>
      <c r="D2418" t="s">
        <v>11517</v>
      </c>
      <c r="E2418">
        <v>252.31</v>
      </c>
      <c r="F2418">
        <v>41</v>
      </c>
      <c r="G2418" t="s">
        <v>43730</v>
      </c>
      <c r="H2418" t="s">
        <v>583</v>
      </c>
      <c r="I2418" s="1">
        <v>44927</v>
      </c>
      <c r="J2418" s="1">
        <v>45658</v>
      </c>
      <c r="K2418" t="s">
        <v>11518</v>
      </c>
      <c r="L2418" t="s">
        <v>11519</v>
      </c>
      <c r="M2418" t="s">
        <v>20</v>
      </c>
      <c r="N2418">
        <v>5</v>
      </c>
      <c r="O2418">
        <f>Table1[[#This Row],[Price]]-0.1*Table1[[#This Row],[Price]]</f>
        <v>227.07900000000001</v>
      </c>
      <c r="P2418" s="9">
        <f>(Table1[[#This Row],[Expiration Date]]-Table1[[#This Row],[Manufacturing Date]])/365</f>
        <v>2.0027397260273974</v>
      </c>
      <c r="Q2418" t="str">
        <f>IF(Table1[[#This Row],[Expiration Date]]-J2426&gt;12/31/2024,"not expired","expired")</f>
        <v>expired</v>
      </c>
      <c r="R2418">
        <f>Table1[[#This Row],[Discounted Price]]*0.95</f>
        <v>215.72505000000001</v>
      </c>
      <c r="S2418">
        <f>Table1[[#This Row],[Discounted Price]]*0.9</f>
        <v>204.37110000000001</v>
      </c>
      <c r="T2418">
        <f>Table1[[#This Row],[Discounted Price]]*0.8</f>
        <v>181.66320000000002</v>
      </c>
      <c r="U2418">
        <f>Table1[[#This Row],[Price]]*0.52</f>
        <v>131.2012</v>
      </c>
      <c r="V2418">
        <f>(Table1[[#This Row],[Price]]-Table1[[#This Row],[Scrap value]])/2</f>
        <v>60.554400000000001</v>
      </c>
    </row>
    <row r="2419" spans="1:22" x14ac:dyDescent="0.25">
      <c r="A2419" t="s">
        <v>11520</v>
      </c>
      <c r="B2419" t="s">
        <v>15</v>
      </c>
      <c r="C2419" t="s">
        <v>47</v>
      </c>
      <c r="D2419" t="s">
        <v>11521</v>
      </c>
      <c r="E2419">
        <v>288.54000000000002</v>
      </c>
      <c r="F2419">
        <v>90</v>
      </c>
      <c r="G2419" t="s">
        <v>43728</v>
      </c>
      <c r="H2419" t="s">
        <v>5183</v>
      </c>
      <c r="I2419" s="1">
        <v>44927</v>
      </c>
      <c r="J2419" s="1">
        <v>45658</v>
      </c>
      <c r="K2419" t="s">
        <v>11522</v>
      </c>
      <c r="L2419" t="s">
        <v>11523</v>
      </c>
      <c r="M2419" t="s">
        <v>20</v>
      </c>
      <c r="N2419">
        <v>2</v>
      </c>
      <c r="O2419">
        <f>Table1[[#This Row],[Price]]-0.1*Table1[[#This Row],[Price]]</f>
        <v>259.68600000000004</v>
      </c>
      <c r="P2419" s="9">
        <f>(Table1[[#This Row],[Expiration Date]]-Table1[[#This Row],[Manufacturing Date]])/365</f>
        <v>2.0027397260273974</v>
      </c>
      <c r="Q2419" t="str">
        <f>IF(Table1[[#This Row],[Expiration Date]]-J2427&gt;12/31/2024,"not expired","expired")</f>
        <v>not expired</v>
      </c>
      <c r="R2419">
        <f>Table1[[#This Row],[Discounted Price]]*0.95</f>
        <v>246.70170000000002</v>
      </c>
      <c r="S2419">
        <f>Table1[[#This Row],[Discounted Price]]*0.9</f>
        <v>233.71740000000003</v>
      </c>
      <c r="T2419">
        <f>Table1[[#This Row],[Discounted Price]]*0.8</f>
        <v>207.74880000000005</v>
      </c>
      <c r="U2419">
        <f>Table1[[#This Row],[Price]]*0.52</f>
        <v>150.04080000000002</v>
      </c>
      <c r="V2419">
        <f>(Table1[[#This Row],[Price]]-Table1[[#This Row],[Scrap value]])/2</f>
        <v>69.249600000000001</v>
      </c>
    </row>
    <row r="2420" spans="1:22" x14ac:dyDescent="0.25">
      <c r="A2420" t="s">
        <v>11524</v>
      </c>
      <c r="B2420" t="s">
        <v>29</v>
      </c>
      <c r="C2420" t="s">
        <v>47</v>
      </c>
      <c r="D2420" t="s">
        <v>11525</v>
      </c>
      <c r="E2420">
        <v>244.72</v>
      </c>
      <c r="F2420">
        <v>53</v>
      </c>
      <c r="G2420" t="s">
        <v>43730</v>
      </c>
      <c r="H2420" t="s">
        <v>8710</v>
      </c>
      <c r="I2420" s="1">
        <v>45137</v>
      </c>
      <c r="J2420" s="1">
        <v>46023</v>
      </c>
      <c r="K2420" t="s">
        <v>11526</v>
      </c>
      <c r="L2420" t="s">
        <v>11527</v>
      </c>
      <c r="M2420" t="s">
        <v>20</v>
      </c>
      <c r="N2420">
        <v>1</v>
      </c>
      <c r="O2420">
        <f>Table1[[#This Row],[Price]]-0.1*Table1[[#This Row],[Price]]</f>
        <v>220.24799999999999</v>
      </c>
      <c r="P2420" s="9">
        <f>(Table1[[#This Row],[Expiration Date]]-Table1[[#This Row],[Manufacturing Date]])/365</f>
        <v>2.4273972602739726</v>
      </c>
      <c r="Q2420" t="str">
        <f>IF(Table1[[#This Row],[Expiration Date]]-J2428&gt;12/31/2024,"not expired","expired")</f>
        <v>not expired</v>
      </c>
      <c r="R2420">
        <f>Table1[[#This Row],[Discounted Price]]*0.95</f>
        <v>209.23559999999998</v>
      </c>
      <c r="S2420">
        <f>Table1[[#This Row],[Discounted Price]]*0.9</f>
        <v>198.22319999999999</v>
      </c>
      <c r="T2420">
        <f>Table1[[#This Row],[Discounted Price]]*0.8</f>
        <v>176.19839999999999</v>
      </c>
      <c r="U2420">
        <f>Table1[[#This Row],[Price]]*0.52</f>
        <v>127.2544</v>
      </c>
      <c r="V2420">
        <f>(Table1[[#This Row],[Price]]-Table1[[#This Row],[Scrap value]])/2</f>
        <v>58.732799999999997</v>
      </c>
    </row>
    <row r="2421" spans="1:22" x14ac:dyDescent="0.25">
      <c r="A2421" t="s">
        <v>11528</v>
      </c>
      <c r="B2421" t="s">
        <v>22</v>
      </c>
      <c r="C2421" t="s">
        <v>47</v>
      </c>
      <c r="D2421" t="s">
        <v>11529</v>
      </c>
      <c r="E2421">
        <v>449.64</v>
      </c>
      <c r="F2421">
        <v>30</v>
      </c>
      <c r="G2421" t="s">
        <v>43730</v>
      </c>
      <c r="H2421" t="s">
        <v>11530</v>
      </c>
      <c r="I2421" s="1">
        <v>45000</v>
      </c>
      <c r="J2421" s="1">
        <v>45292</v>
      </c>
      <c r="K2421" t="s">
        <v>11531</v>
      </c>
      <c r="L2421" t="s">
        <v>11532</v>
      </c>
      <c r="M2421" t="s">
        <v>45</v>
      </c>
      <c r="N2421">
        <v>4</v>
      </c>
      <c r="O2421">
        <f>Table1[[#This Row],[Price]]-0.1*Table1[[#This Row],[Price]]</f>
        <v>404.67599999999999</v>
      </c>
      <c r="P2421" s="9">
        <f>(Table1[[#This Row],[Expiration Date]]-Table1[[#This Row],[Manufacturing Date]])/365</f>
        <v>0.8</v>
      </c>
      <c r="Q2421" t="str">
        <f>IF(Table1[[#This Row],[Expiration Date]]-J2429&gt;12/31/2024,"not expired","expired")</f>
        <v>expired</v>
      </c>
      <c r="R2421">
        <f>Table1[[#This Row],[Discounted Price]]*0.95</f>
        <v>384.44219999999996</v>
      </c>
      <c r="S2421">
        <f>Table1[[#This Row],[Discounted Price]]*0.9</f>
        <v>364.20839999999998</v>
      </c>
      <c r="T2421">
        <f>Table1[[#This Row],[Discounted Price]]*0.8</f>
        <v>323.74080000000004</v>
      </c>
      <c r="U2421">
        <f>Table1[[#This Row],[Price]]*0.52</f>
        <v>233.81280000000001</v>
      </c>
      <c r="V2421">
        <f>(Table1[[#This Row],[Price]]-Table1[[#This Row],[Scrap value]])/2</f>
        <v>107.91359999999999</v>
      </c>
    </row>
    <row r="2422" spans="1:22" x14ac:dyDescent="0.25">
      <c r="A2422" t="s">
        <v>11533</v>
      </c>
      <c r="B2422" t="s">
        <v>15</v>
      </c>
      <c r="C2422" t="s">
        <v>47</v>
      </c>
      <c r="D2422" t="s">
        <v>11534</v>
      </c>
      <c r="E2422">
        <v>385.91</v>
      </c>
      <c r="F2422">
        <v>8</v>
      </c>
      <c r="G2422" t="s">
        <v>43729</v>
      </c>
      <c r="H2422" t="s">
        <v>1091</v>
      </c>
      <c r="I2422" s="1">
        <v>44927</v>
      </c>
      <c r="J2422" s="1">
        <v>45658</v>
      </c>
      <c r="K2422" t="s">
        <v>11535</v>
      </c>
      <c r="L2422" t="s">
        <v>11536</v>
      </c>
      <c r="M2422" t="s">
        <v>20</v>
      </c>
      <c r="N2422">
        <v>4</v>
      </c>
      <c r="O2422">
        <f>Table1[[#This Row],[Price]]-0.1*Table1[[#This Row],[Price]]</f>
        <v>347.31900000000002</v>
      </c>
      <c r="P2422" s="9">
        <f>(Table1[[#This Row],[Expiration Date]]-Table1[[#This Row],[Manufacturing Date]])/365</f>
        <v>2.0027397260273974</v>
      </c>
      <c r="Q2422" t="str">
        <f>IF(Table1[[#This Row],[Expiration Date]]-J2430&gt;12/31/2024,"not expired","expired")</f>
        <v>expired</v>
      </c>
      <c r="R2422">
        <f>Table1[[#This Row],[Discounted Price]]*0.95</f>
        <v>329.95305000000002</v>
      </c>
      <c r="S2422">
        <f>Table1[[#This Row],[Discounted Price]]*0.9</f>
        <v>312.58710000000002</v>
      </c>
      <c r="T2422">
        <f>Table1[[#This Row],[Discounted Price]]*0.8</f>
        <v>277.85520000000002</v>
      </c>
      <c r="U2422">
        <f>Table1[[#This Row],[Price]]*0.52</f>
        <v>200.67320000000001</v>
      </c>
      <c r="V2422">
        <f>(Table1[[#This Row],[Price]]-Table1[[#This Row],[Scrap value]])/2</f>
        <v>92.618400000000008</v>
      </c>
    </row>
    <row r="2423" spans="1:22" x14ac:dyDescent="0.25">
      <c r="A2423" t="s">
        <v>11537</v>
      </c>
      <c r="B2423" t="s">
        <v>22</v>
      </c>
      <c r="C2423" t="s">
        <v>47</v>
      </c>
      <c r="D2423" t="s">
        <v>11538</v>
      </c>
      <c r="E2423">
        <v>156.76</v>
      </c>
      <c r="F2423">
        <v>43</v>
      </c>
      <c r="G2423" t="s">
        <v>43728</v>
      </c>
      <c r="H2423" t="s">
        <v>3192</v>
      </c>
      <c r="I2423" s="1">
        <v>44927</v>
      </c>
      <c r="J2423" s="1">
        <v>45658</v>
      </c>
      <c r="K2423" t="s">
        <v>11539</v>
      </c>
      <c r="L2423" t="s">
        <v>11540</v>
      </c>
      <c r="M2423" t="s">
        <v>45</v>
      </c>
      <c r="N2423">
        <v>3</v>
      </c>
      <c r="O2423">
        <f>Table1[[#This Row],[Price]]-0.1*Table1[[#This Row],[Price]]</f>
        <v>141.084</v>
      </c>
      <c r="P2423" s="9">
        <f>(Table1[[#This Row],[Expiration Date]]-Table1[[#This Row],[Manufacturing Date]])/365</f>
        <v>2.0027397260273974</v>
      </c>
      <c r="Q2423" t="str">
        <f>IF(Table1[[#This Row],[Expiration Date]]-J2431&gt;12/31/2024,"not expired","expired")</f>
        <v>expired</v>
      </c>
      <c r="R2423">
        <f>Table1[[#This Row],[Discounted Price]]*0.95</f>
        <v>134.02979999999999</v>
      </c>
      <c r="S2423">
        <f>Table1[[#This Row],[Discounted Price]]*0.9</f>
        <v>126.9756</v>
      </c>
      <c r="T2423">
        <f>Table1[[#This Row],[Discounted Price]]*0.8</f>
        <v>112.86720000000001</v>
      </c>
      <c r="U2423">
        <f>Table1[[#This Row],[Price]]*0.52</f>
        <v>81.515199999999993</v>
      </c>
      <c r="V2423">
        <f>(Table1[[#This Row],[Price]]-Table1[[#This Row],[Scrap value]])/2</f>
        <v>37.622399999999999</v>
      </c>
    </row>
    <row r="2424" spans="1:22" x14ac:dyDescent="0.25">
      <c r="A2424" t="s">
        <v>11541</v>
      </c>
      <c r="B2424" t="s">
        <v>29</v>
      </c>
      <c r="C2424" t="s">
        <v>47</v>
      </c>
      <c r="D2424" t="s">
        <v>11542</v>
      </c>
      <c r="E2424">
        <v>274.45999999999998</v>
      </c>
      <c r="F2424">
        <v>1</v>
      </c>
      <c r="G2424" t="s">
        <v>43728</v>
      </c>
      <c r="H2424" t="s">
        <v>2679</v>
      </c>
      <c r="I2424" s="1">
        <v>44927</v>
      </c>
      <c r="J2424" s="1">
        <v>45292</v>
      </c>
      <c r="K2424" t="s">
        <v>11543</v>
      </c>
      <c r="L2424" t="s">
        <v>11544</v>
      </c>
      <c r="M2424" t="s">
        <v>27</v>
      </c>
      <c r="N2424">
        <v>4</v>
      </c>
      <c r="O2424">
        <f>Table1[[#This Row],[Price]]-0.1*Table1[[#This Row],[Price]]</f>
        <v>247.01399999999998</v>
      </c>
      <c r="P2424" s="9">
        <f>(Table1[[#This Row],[Expiration Date]]-Table1[[#This Row],[Manufacturing Date]])/365</f>
        <v>1</v>
      </c>
      <c r="Q2424" t="str">
        <f>IF(Table1[[#This Row],[Expiration Date]]-J2432&gt;12/31/2024,"not expired","expired")</f>
        <v>expired</v>
      </c>
      <c r="R2424">
        <f>Table1[[#This Row],[Discounted Price]]*0.95</f>
        <v>234.66329999999996</v>
      </c>
      <c r="S2424">
        <f>Table1[[#This Row],[Discounted Price]]*0.9</f>
        <v>222.31259999999997</v>
      </c>
      <c r="T2424">
        <f>Table1[[#This Row],[Discounted Price]]*0.8</f>
        <v>197.6112</v>
      </c>
      <c r="U2424">
        <f>Table1[[#This Row],[Price]]*0.52</f>
        <v>142.7192</v>
      </c>
      <c r="V2424">
        <f>(Table1[[#This Row],[Price]]-Table1[[#This Row],[Scrap value]])/2</f>
        <v>65.870399999999989</v>
      </c>
    </row>
    <row r="2425" spans="1:22" x14ac:dyDescent="0.25">
      <c r="A2425" t="s">
        <v>11545</v>
      </c>
      <c r="B2425" t="s">
        <v>29</v>
      </c>
      <c r="C2425" t="s">
        <v>47</v>
      </c>
      <c r="D2425" t="s">
        <v>11546</v>
      </c>
      <c r="E2425">
        <v>209.5</v>
      </c>
      <c r="F2425">
        <v>29</v>
      </c>
      <c r="G2425" t="s">
        <v>43729</v>
      </c>
      <c r="H2425" t="s">
        <v>11547</v>
      </c>
      <c r="I2425" s="1">
        <v>45137</v>
      </c>
      <c r="J2425" s="1">
        <v>45292</v>
      </c>
      <c r="K2425" t="s">
        <v>11548</v>
      </c>
      <c r="L2425" t="s">
        <v>11549</v>
      </c>
      <c r="M2425" t="s">
        <v>27</v>
      </c>
      <c r="N2425">
        <v>2</v>
      </c>
      <c r="O2425">
        <f>Table1[[#This Row],[Price]]-0.1*Table1[[#This Row],[Price]]</f>
        <v>188.55</v>
      </c>
      <c r="P2425" s="9">
        <f>(Table1[[#This Row],[Expiration Date]]-Table1[[#This Row],[Manufacturing Date]])/365</f>
        <v>0.42465753424657532</v>
      </c>
      <c r="Q2425" t="str">
        <f>IF(Table1[[#This Row],[Expiration Date]]-J2433&gt;12/31/2024,"not expired","expired")</f>
        <v>expired</v>
      </c>
      <c r="R2425">
        <f>Table1[[#This Row],[Discounted Price]]*0.95</f>
        <v>179.1225</v>
      </c>
      <c r="S2425">
        <f>Table1[[#This Row],[Discounted Price]]*0.9</f>
        <v>169.69500000000002</v>
      </c>
      <c r="T2425">
        <f>Table1[[#This Row],[Discounted Price]]*0.8</f>
        <v>150.84</v>
      </c>
      <c r="U2425">
        <f>Table1[[#This Row],[Price]]*0.52</f>
        <v>108.94</v>
      </c>
      <c r="V2425">
        <f>(Table1[[#This Row],[Price]]-Table1[[#This Row],[Scrap value]])/2</f>
        <v>50.28</v>
      </c>
    </row>
    <row r="2426" spans="1:22" x14ac:dyDescent="0.25">
      <c r="A2426" t="s">
        <v>11550</v>
      </c>
      <c r="B2426" t="s">
        <v>29</v>
      </c>
      <c r="C2426" t="s">
        <v>47</v>
      </c>
      <c r="D2426" t="s">
        <v>11551</v>
      </c>
      <c r="E2426">
        <v>230.6</v>
      </c>
      <c r="F2426">
        <v>30</v>
      </c>
      <c r="G2426" t="s">
        <v>43730</v>
      </c>
      <c r="H2426" t="s">
        <v>11552</v>
      </c>
      <c r="I2426" s="1">
        <v>45000</v>
      </c>
      <c r="J2426" s="1">
        <v>45658</v>
      </c>
      <c r="K2426" t="s">
        <v>11553</v>
      </c>
      <c r="L2426" t="s">
        <v>11554</v>
      </c>
      <c r="M2426" t="s">
        <v>45</v>
      </c>
      <c r="N2426">
        <v>2</v>
      </c>
      <c r="O2426">
        <f>Table1[[#This Row],[Price]]-0.1*Table1[[#This Row],[Price]]</f>
        <v>207.54</v>
      </c>
      <c r="P2426" s="9">
        <f>(Table1[[#This Row],[Expiration Date]]-Table1[[#This Row],[Manufacturing Date]])/365</f>
        <v>1.8027397260273972</v>
      </c>
      <c r="Q2426" t="str">
        <f>IF(Table1[[#This Row],[Expiration Date]]-J2434&gt;12/31/2024,"not expired","expired")</f>
        <v>expired</v>
      </c>
      <c r="R2426">
        <f>Table1[[#This Row],[Discounted Price]]*0.95</f>
        <v>197.16299999999998</v>
      </c>
      <c r="S2426">
        <f>Table1[[#This Row],[Discounted Price]]*0.9</f>
        <v>186.786</v>
      </c>
      <c r="T2426">
        <f>Table1[[#This Row],[Discounted Price]]*0.8</f>
        <v>166.03200000000001</v>
      </c>
      <c r="U2426">
        <f>Table1[[#This Row],[Price]]*0.52</f>
        <v>119.91200000000001</v>
      </c>
      <c r="V2426">
        <f>(Table1[[#This Row],[Price]]-Table1[[#This Row],[Scrap value]])/2</f>
        <v>55.343999999999994</v>
      </c>
    </row>
    <row r="2427" spans="1:22" x14ac:dyDescent="0.25">
      <c r="A2427" t="s">
        <v>11555</v>
      </c>
      <c r="B2427" t="s">
        <v>29</v>
      </c>
      <c r="C2427" t="s">
        <v>47</v>
      </c>
      <c r="D2427" t="s">
        <v>11556</v>
      </c>
      <c r="E2427">
        <v>55.44</v>
      </c>
      <c r="F2427">
        <v>95</v>
      </c>
      <c r="G2427" t="s">
        <v>43728</v>
      </c>
      <c r="H2427" t="s">
        <v>11557</v>
      </c>
      <c r="I2427" s="1">
        <v>45137</v>
      </c>
      <c r="J2427" s="1">
        <v>45292</v>
      </c>
      <c r="K2427" t="s">
        <v>11558</v>
      </c>
      <c r="L2427" t="s">
        <v>11559</v>
      </c>
      <c r="M2427" t="s">
        <v>45</v>
      </c>
      <c r="N2427">
        <v>1</v>
      </c>
      <c r="O2427">
        <f>Table1[[#This Row],[Price]]-0.1*Table1[[#This Row],[Price]]</f>
        <v>49.896000000000001</v>
      </c>
      <c r="P2427" s="9">
        <f>(Table1[[#This Row],[Expiration Date]]-Table1[[#This Row],[Manufacturing Date]])/365</f>
        <v>0.42465753424657532</v>
      </c>
      <c r="Q2427" t="str">
        <f>IF(Table1[[#This Row],[Expiration Date]]-J2435&gt;12/31/2024,"not expired","expired")</f>
        <v>expired</v>
      </c>
      <c r="R2427">
        <f>Table1[[#This Row],[Discounted Price]]*0.95</f>
        <v>47.401199999999996</v>
      </c>
      <c r="S2427">
        <f>Table1[[#This Row],[Discounted Price]]*0.9</f>
        <v>44.906400000000005</v>
      </c>
      <c r="T2427">
        <f>Table1[[#This Row],[Discounted Price]]*0.8</f>
        <v>39.916800000000002</v>
      </c>
      <c r="U2427">
        <f>Table1[[#This Row],[Price]]*0.52</f>
        <v>28.828800000000001</v>
      </c>
      <c r="V2427">
        <f>(Table1[[#This Row],[Price]]-Table1[[#This Row],[Scrap value]])/2</f>
        <v>13.305599999999998</v>
      </c>
    </row>
    <row r="2428" spans="1:22" x14ac:dyDescent="0.25">
      <c r="A2428" t="s">
        <v>11560</v>
      </c>
      <c r="B2428" t="s">
        <v>22</v>
      </c>
      <c r="C2428" t="s">
        <v>47</v>
      </c>
      <c r="D2428" t="s">
        <v>11561</v>
      </c>
      <c r="E2428">
        <v>46.92</v>
      </c>
      <c r="F2428">
        <v>3</v>
      </c>
      <c r="G2428" t="s">
        <v>43729</v>
      </c>
      <c r="H2428" t="s">
        <v>11562</v>
      </c>
      <c r="I2428" s="1">
        <v>44927</v>
      </c>
      <c r="J2428" s="1">
        <v>45658</v>
      </c>
      <c r="K2428" t="s">
        <v>11563</v>
      </c>
      <c r="L2428" t="s">
        <v>11564</v>
      </c>
      <c r="M2428" t="s">
        <v>20</v>
      </c>
      <c r="N2428">
        <v>3</v>
      </c>
      <c r="O2428">
        <f>Table1[[#This Row],[Price]]-0.1*Table1[[#This Row],[Price]]</f>
        <v>42.228000000000002</v>
      </c>
      <c r="P2428" s="9">
        <f>(Table1[[#This Row],[Expiration Date]]-Table1[[#This Row],[Manufacturing Date]])/365</f>
        <v>2.0027397260273974</v>
      </c>
      <c r="Q2428" t="str">
        <f>IF(Table1[[#This Row],[Expiration Date]]-J2436&gt;12/31/2024,"not expired","expired")</f>
        <v>expired</v>
      </c>
      <c r="R2428">
        <f>Table1[[#This Row],[Discounted Price]]*0.95</f>
        <v>40.116599999999998</v>
      </c>
      <c r="S2428">
        <f>Table1[[#This Row],[Discounted Price]]*0.9</f>
        <v>38.005200000000002</v>
      </c>
      <c r="T2428">
        <f>Table1[[#This Row],[Discounted Price]]*0.8</f>
        <v>33.782400000000003</v>
      </c>
      <c r="U2428">
        <f>Table1[[#This Row],[Price]]*0.52</f>
        <v>24.398400000000002</v>
      </c>
      <c r="V2428">
        <f>(Table1[[#This Row],[Price]]-Table1[[#This Row],[Scrap value]])/2</f>
        <v>11.2608</v>
      </c>
    </row>
    <row r="2429" spans="1:22" x14ac:dyDescent="0.25">
      <c r="A2429" t="s">
        <v>11565</v>
      </c>
      <c r="B2429" t="s">
        <v>22</v>
      </c>
      <c r="C2429" t="s">
        <v>47</v>
      </c>
      <c r="D2429" t="s">
        <v>11566</v>
      </c>
      <c r="E2429">
        <v>443.38</v>
      </c>
      <c r="F2429">
        <v>97</v>
      </c>
      <c r="G2429" t="s">
        <v>43730</v>
      </c>
      <c r="H2429" t="s">
        <v>5010</v>
      </c>
      <c r="I2429" s="1">
        <v>45137</v>
      </c>
      <c r="J2429" s="1">
        <v>46023</v>
      </c>
      <c r="K2429" t="s">
        <v>11567</v>
      </c>
      <c r="L2429" t="s">
        <v>11568</v>
      </c>
      <c r="M2429" t="s">
        <v>45</v>
      </c>
      <c r="N2429">
        <v>2</v>
      </c>
      <c r="O2429">
        <f>Table1[[#This Row],[Price]]-0.1*Table1[[#This Row],[Price]]</f>
        <v>399.04199999999997</v>
      </c>
      <c r="P2429" s="9">
        <f>(Table1[[#This Row],[Expiration Date]]-Table1[[#This Row],[Manufacturing Date]])/365</f>
        <v>2.4273972602739726</v>
      </c>
      <c r="Q2429" t="str">
        <f>IF(Table1[[#This Row],[Expiration Date]]-J2437&gt;12/31/2024,"not expired","expired")</f>
        <v>not expired</v>
      </c>
      <c r="R2429">
        <f>Table1[[#This Row],[Discounted Price]]*0.95</f>
        <v>379.08989999999994</v>
      </c>
      <c r="S2429">
        <f>Table1[[#This Row],[Discounted Price]]*0.9</f>
        <v>359.13779999999997</v>
      </c>
      <c r="T2429">
        <f>Table1[[#This Row],[Discounted Price]]*0.8</f>
        <v>319.23360000000002</v>
      </c>
      <c r="U2429">
        <f>Table1[[#This Row],[Price]]*0.52</f>
        <v>230.55760000000001</v>
      </c>
      <c r="V2429">
        <f>(Table1[[#This Row],[Price]]-Table1[[#This Row],[Scrap value]])/2</f>
        <v>106.41119999999999</v>
      </c>
    </row>
    <row r="2430" spans="1:22" x14ac:dyDescent="0.25">
      <c r="A2430" t="s">
        <v>11569</v>
      </c>
      <c r="B2430" t="s">
        <v>22</v>
      </c>
      <c r="C2430" t="s">
        <v>47</v>
      </c>
      <c r="D2430" t="s">
        <v>11570</v>
      </c>
      <c r="E2430">
        <v>485.58</v>
      </c>
      <c r="F2430">
        <v>74</v>
      </c>
      <c r="G2430" t="s">
        <v>43729</v>
      </c>
      <c r="H2430" t="s">
        <v>1588</v>
      </c>
      <c r="I2430" s="1">
        <v>45137</v>
      </c>
      <c r="J2430" s="1">
        <v>45658</v>
      </c>
      <c r="K2430" t="s">
        <v>11571</v>
      </c>
      <c r="L2430" t="s">
        <v>11572</v>
      </c>
      <c r="M2430" t="s">
        <v>20</v>
      </c>
      <c r="N2430">
        <v>2</v>
      </c>
      <c r="O2430">
        <f>Table1[[#This Row],[Price]]-0.1*Table1[[#This Row],[Price]]</f>
        <v>437.02199999999999</v>
      </c>
      <c r="P2430" s="9">
        <f>(Table1[[#This Row],[Expiration Date]]-Table1[[#This Row],[Manufacturing Date]])/365</f>
        <v>1.4273972602739726</v>
      </c>
      <c r="Q2430" t="str">
        <f>IF(Table1[[#This Row],[Expiration Date]]-J2438&gt;12/31/2024,"not expired","expired")</f>
        <v>expired</v>
      </c>
      <c r="R2430">
        <f>Table1[[#This Row],[Discounted Price]]*0.95</f>
        <v>415.17089999999996</v>
      </c>
      <c r="S2430">
        <f>Table1[[#This Row],[Discounted Price]]*0.9</f>
        <v>393.31979999999999</v>
      </c>
      <c r="T2430">
        <f>Table1[[#This Row],[Discounted Price]]*0.8</f>
        <v>349.61760000000004</v>
      </c>
      <c r="U2430">
        <f>Table1[[#This Row],[Price]]*0.52</f>
        <v>252.5016</v>
      </c>
      <c r="V2430">
        <f>(Table1[[#This Row],[Price]]-Table1[[#This Row],[Scrap value]])/2</f>
        <v>116.53919999999999</v>
      </c>
    </row>
    <row r="2431" spans="1:22" x14ac:dyDescent="0.25">
      <c r="A2431" t="s">
        <v>11573</v>
      </c>
      <c r="B2431" t="s">
        <v>35</v>
      </c>
      <c r="C2431" t="s">
        <v>47</v>
      </c>
      <c r="D2431" t="s">
        <v>11574</v>
      </c>
      <c r="E2431">
        <v>186.62</v>
      </c>
      <c r="F2431">
        <v>59</v>
      </c>
      <c r="G2431" t="s">
        <v>43728</v>
      </c>
      <c r="H2431" t="s">
        <v>11575</v>
      </c>
      <c r="I2431" s="1">
        <v>45000</v>
      </c>
      <c r="J2431" s="1">
        <v>46023</v>
      </c>
      <c r="K2431" t="s">
        <v>11576</v>
      </c>
      <c r="L2431" t="s">
        <v>11577</v>
      </c>
      <c r="M2431" t="s">
        <v>45</v>
      </c>
      <c r="N2431">
        <v>3</v>
      </c>
      <c r="O2431">
        <f>Table1[[#This Row],[Price]]-0.1*Table1[[#This Row],[Price]]</f>
        <v>167.958</v>
      </c>
      <c r="P2431" s="9">
        <f>(Table1[[#This Row],[Expiration Date]]-Table1[[#This Row],[Manufacturing Date]])/365</f>
        <v>2.8027397260273972</v>
      </c>
      <c r="Q2431" t="str">
        <f>IF(Table1[[#This Row],[Expiration Date]]-J2439&gt;12/31/2024,"not expired","expired")</f>
        <v>not expired</v>
      </c>
      <c r="R2431">
        <f>Table1[[#This Row],[Discounted Price]]*0.95</f>
        <v>159.56009999999998</v>
      </c>
      <c r="S2431">
        <f>Table1[[#This Row],[Discounted Price]]*0.9</f>
        <v>151.16220000000001</v>
      </c>
      <c r="T2431">
        <f>Table1[[#This Row],[Discounted Price]]*0.8</f>
        <v>134.3664</v>
      </c>
      <c r="U2431">
        <f>Table1[[#This Row],[Price]]*0.52</f>
        <v>97.042400000000001</v>
      </c>
      <c r="V2431">
        <f>(Table1[[#This Row],[Price]]-Table1[[#This Row],[Scrap value]])/2</f>
        <v>44.788800000000002</v>
      </c>
    </row>
    <row r="2432" spans="1:22" x14ac:dyDescent="0.25">
      <c r="A2432" t="s">
        <v>11578</v>
      </c>
      <c r="B2432" t="s">
        <v>22</v>
      </c>
      <c r="C2432" t="s">
        <v>47</v>
      </c>
      <c r="D2432" t="s">
        <v>11579</v>
      </c>
      <c r="E2432">
        <v>159.49</v>
      </c>
      <c r="F2432">
        <v>38</v>
      </c>
      <c r="G2432" t="s">
        <v>43728</v>
      </c>
      <c r="H2432" t="s">
        <v>11580</v>
      </c>
      <c r="I2432" s="1">
        <v>44927</v>
      </c>
      <c r="J2432" s="1">
        <v>46023</v>
      </c>
      <c r="K2432" t="s">
        <v>11581</v>
      </c>
      <c r="L2432" t="s">
        <v>11582</v>
      </c>
      <c r="M2432" t="s">
        <v>45</v>
      </c>
      <c r="N2432">
        <v>1</v>
      </c>
      <c r="O2432">
        <f>Table1[[#This Row],[Price]]-0.1*Table1[[#This Row],[Price]]</f>
        <v>143.541</v>
      </c>
      <c r="P2432" s="9">
        <f>(Table1[[#This Row],[Expiration Date]]-Table1[[#This Row],[Manufacturing Date]])/365</f>
        <v>3.0027397260273974</v>
      </c>
      <c r="Q2432" t="str">
        <f>IF(Table1[[#This Row],[Expiration Date]]-J2440&gt;12/31/2024,"not expired","expired")</f>
        <v>not expired</v>
      </c>
      <c r="R2432">
        <f>Table1[[#This Row],[Discounted Price]]*0.95</f>
        <v>136.36394999999999</v>
      </c>
      <c r="S2432">
        <f>Table1[[#This Row],[Discounted Price]]*0.9</f>
        <v>129.18690000000001</v>
      </c>
      <c r="T2432">
        <f>Table1[[#This Row],[Discounted Price]]*0.8</f>
        <v>114.83280000000001</v>
      </c>
      <c r="U2432">
        <f>Table1[[#This Row],[Price]]*0.52</f>
        <v>82.93480000000001</v>
      </c>
      <c r="V2432">
        <f>(Table1[[#This Row],[Price]]-Table1[[#This Row],[Scrap value]])/2</f>
        <v>38.2776</v>
      </c>
    </row>
    <row r="2433" spans="1:22" x14ac:dyDescent="0.25">
      <c r="A2433" t="s">
        <v>11583</v>
      </c>
      <c r="B2433" t="s">
        <v>29</v>
      </c>
      <c r="C2433" t="s">
        <v>47</v>
      </c>
      <c r="D2433" t="s">
        <v>11584</v>
      </c>
      <c r="E2433">
        <v>387.03</v>
      </c>
      <c r="F2433">
        <v>23</v>
      </c>
      <c r="G2433" t="s">
        <v>43728</v>
      </c>
      <c r="H2433" t="s">
        <v>11585</v>
      </c>
      <c r="I2433" s="1">
        <v>44927</v>
      </c>
      <c r="J2433" s="1">
        <v>45292</v>
      </c>
      <c r="K2433" t="s">
        <v>11586</v>
      </c>
      <c r="L2433" t="s">
        <v>11587</v>
      </c>
      <c r="M2433" t="s">
        <v>27</v>
      </c>
      <c r="N2433">
        <v>1</v>
      </c>
      <c r="O2433">
        <f>Table1[[#This Row],[Price]]-0.1*Table1[[#This Row],[Price]]</f>
        <v>348.327</v>
      </c>
      <c r="P2433" s="9">
        <f>(Table1[[#This Row],[Expiration Date]]-Table1[[#This Row],[Manufacturing Date]])/365</f>
        <v>1</v>
      </c>
      <c r="Q2433" t="str">
        <f>IF(Table1[[#This Row],[Expiration Date]]-J2441&gt;12/31/2024,"not expired","expired")</f>
        <v>expired</v>
      </c>
      <c r="R2433">
        <f>Table1[[#This Row],[Discounted Price]]*0.95</f>
        <v>330.91064999999998</v>
      </c>
      <c r="S2433">
        <f>Table1[[#This Row],[Discounted Price]]*0.9</f>
        <v>313.49430000000001</v>
      </c>
      <c r="T2433">
        <f>Table1[[#This Row],[Discounted Price]]*0.8</f>
        <v>278.66160000000002</v>
      </c>
      <c r="U2433">
        <f>Table1[[#This Row],[Price]]*0.52</f>
        <v>201.25559999999999</v>
      </c>
      <c r="V2433">
        <f>(Table1[[#This Row],[Price]]-Table1[[#This Row],[Scrap value]])/2</f>
        <v>92.887199999999993</v>
      </c>
    </row>
    <row r="2434" spans="1:22" x14ac:dyDescent="0.25">
      <c r="A2434" t="s">
        <v>11588</v>
      </c>
      <c r="B2434" t="s">
        <v>35</v>
      </c>
      <c r="C2434" t="s">
        <v>47</v>
      </c>
      <c r="D2434" t="s">
        <v>11589</v>
      </c>
      <c r="E2434">
        <v>66.66</v>
      </c>
      <c r="F2434">
        <v>9</v>
      </c>
      <c r="G2434" t="s">
        <v>43729</v>
      </c>
      <c r="H2434" t="s">
        <v>1165</v>
      </c>
      <c r="I2434" s="1">
        <v>44927</v>
      </c>
      <c r="J2434" s="1">
        <v>46023</v>
      </c>
      <c r="K2434" t="s">
        <v>11590</v>
      </c>
      <c r="L2434" t="s">
        <v>11591</v>
      </c>
      <c r="M2434" t="s">
        <v>45</v>
      </c>
      <c r="N2434">
        <v>4</v>
      </c>
      <c r="O2434">
        <f>Table1[[#This Row],[Price]]-0.1*Table1[[#This Row],[Price]]</f>
        <v>59.994</v>
      </c>
      <c r="P2434" s="9">
        <f>(Table1[[#This Row],[Expiration Date]]-Table1[[#This Row],[Manufacturing Date]])/365</f>
        <v>3.0027397260273974</v>
      </c>
      <c r="Q2434" t="str">
        <f>IF(Table1[[#This Row],[Expiration Date]]-J2442&gt;12/31/2024,"not expired","expired")</f>
        <v>not expired</v>
      </c>
      <c r="R2434">
        <f>Table1[[#This Row],[Discounted Price]]*0.95</f>
        <v>56.994299999999996</v>
      </c>
      <c r="S2434">
        <f>Table1[[#This Row],[Discounted Price]]*0.9</f>
        <v>53.994599999999998</v>
      </c>
      <c r="T2434">
        <f>Table1[[#This Row],[Discounted Price]]*0.8</f>
        <v>47.995200000000004</v>
      </c>
      <c r="U2434">
        <f>Table1[[#This Row],[Price]]*0.52</f>
        <v>34.663199999999996</v>
      </c>
      <c r="V2434">
        <f>(Table1[[#This Row],[Price]]-Table1[[#This Row],[Scrap value]])/2</f>
        <v>15.9984</v>
      </c>
    </row>
    <row r="2435" spans="1:22" x14ac:dyDescent="0.25">
      <c r="A2435" t="s">
        <v>11592</v>
      </c>
      <c r="B2435" t="s">
        <v>22</v>
      </c>
      <c r="C2435" t="s">
        <v>47</v>
      </c>
      <c r="D2435" t="s">
        <v>11593</v>
      </c>
      <c r="E2435">
        <v>302.97000000000003</v>
      </c>
      <c r="F2435">
        <v>99</v>
      </c>
      <c r="G2435" t="s">
        <v>43730</v>
      </c>
      <c r="H2435" t="s">
        <v>11594</v>
      </c>
      <c r="I2435" s="1">
        <v>45000</v>
      </c>
      <c r="J2435" s="1">
        <v>46023</v>
      </c>
      <c r="K2435" t="s">
        <v>11595</v>
      </c>
      <c r="L2435" t="s">
        <v>11596</v>
      </c>
      <c r="M2435" t="s">
        <v>45</v>
      </c>
      <c r="N2435">
        <v>2</v>
      </c>
      <c r="O2435">
        <f>Table1[[#This Row],[Price]]-0.1*Table1[[#This Row],[Price]]</f>
        <v>272.673</v>
      </c>
      <c r="P2435" s="9">
        <f>(Table1[[#This Row],[Expiration Date]]-Table1[[#This Row],[Manufacturing Date]])/365</f>
        <v>2.8027397260273972</v>
      </c>
      <c r="Q2435" t="str">
        <f>IF(Table1[[#This Row],[Expiration Date]]-J2443&gt;12/31/2024,"not expired","expired")</f>
        <v>not expired</v>
      </c>
      <c r="R2435">
        <f>Table1[[#This Row],[Discounted Price]]*0.95</f>
        <v>259.03935000000001</v>
      </c>
      <c r="S2435">
        <f>Table1[[#This Row],[Discounted Price]]*0.9</f>
        <v>245.4057</v>
      </c>
      <c r="T2435">
        <f>Table1[[#This Row],[Discounted Price]]*0.8</f>
        <v>218.13840000000002</v>
      </c>
      <c r="U2435">
        <f>Table1[[#This Row],[Price]]*0.52</f>
        <v>157.54440000000002</v>
      </c>
      <c r="V2435">
        <f>(Table1[[#This Row],[Price]]-Table1[[#This Row],[Scrap value]])/2</f>
        <v>72.712800000000001</v>
      </c>
    </row>
    <row r="2436" spans="1:22" x14ac:dyDescent="0.25">
      <c r="A2436" t="s">
        <v>11597</v>
      </c>
      <c r="B2436" t="s">
        <v>15</v>
      </c>
      <c r="C2436" t="s">
        <v>47</v>
      </c>
      <c r="D2436" t="s">
        <v>11598</v>
      </c>
      <c r="E2436">
        <v>481</v>
      </c>
      <c r="F2436">
        <v>25</v>
      </c>
      <c r="G2436" t="s">
        <v>43730</v>
      </c>
      <c r="H2436" t="s">
        <v>2322</v>
      </c>
      <c r="I2436" s="1">
        <v>45137</v>
      </c>
      <c r="J2436" s="1">
        <v>45658</v>
      </c>
      <c r="K2436" t="s">
        <v>11599</v>
      </c>
      <c r="L2436" t="s">
        <v>11600</v>
      </c>
      <c r="M2436" t="s">
        <v>45</v>
      </c>
      <c r="N2436">
        <v>4</v>
      </c>
      <c r="O2436">
        <f>Table1[[#This Row],[Price]]-0.1*Table1[[#This Row],[Price]]</f>
        <v>432.9</v>
      </c>
      <c r="P2436" s="9">
        <f>(Table1[[#This Row],[Expiration Date]]-Table1[[#This Row],[Manufacturing Date]])/365</f>
        <v>1.4273972602739726</v>
      </c>
      <c r="Q2436" t="str">
        <f>IF(Table1[[#This Row],[Expiration Date]]-J2444&gt;12/31/2024,"not expired","expired")</f>
        <v>not expired</v>
      </c>
      <c r="R2436">
        <f>Table1[[#This Row],[Discounted Price]]*0.95</f>
        <v>411.25499999999994</v>
      </c>
      <c r="S2436">
        <f>Table1[[#This Row],[Discounted Price]]*0.9</f>
        <v>389.61</v>
      </c>
      <c r="T2436">
        <f>Table1[[#This Row],[Discounted Price]]*0.8</f>
        <v>346.32</v>
      </c>
      <c r="U2436">
        <f>Table1[[#This Row],[Price]]*0.52</f>
        <v>250.12</v>
      </c>
      <c r="V2436">
        <f>(Table1[[#This Row],[Price]]-Table1[[#This Row],[Scrap value]])/2</f>
        <v>115.44</v>
      </c>
    </row>
    <row r="2437" spans="1:22" x14ac:dyDescent="0.25">
      <c r="A2437" t="s">
        <v>11601</v>
      </c>
      <c r="B2437" t="s">
        <v>15</v>
      </c>
      <c r="C2437" t="s">
        <v>47</v>
      </c>
      <c r="D2437" t="s">
        <v>11602</v>
      </c>
      <c r="E2437">
        <v>348.51</v>
      </c>
      <c r="F2437">
        <v>56</v>
      </c>
      <c r="G2437" t="s">
        <v>43728</v>
      </c>
      <c r="H2437" t="s">
        <v>10872</v>
      </c>
      <c r="I2437" s="1">
        <v>45000</v>
      </c>
      <c r="J2437" s="1">
        <v>45292</v>
      </c>
      <c r="K2437" t="s">
        <v>11603</v>
      </c>
      <c r="L2437" t="s">
        <v>11604</v>
      </c>
      <c r="M2437" t="s">
        <v>20</v>
      </c>
      <c r="N2437">
        <v>4</v>
      </c>
      <c r="O2437">
        <f>Table1[[#This Row],[Price]]-0.1*Table1[[#This Row],[Price]]</f>
        <v>313.65899999999999</v>
      </c>
      <c r="P2437" s="9">
        <f>(Table1[[#This Row],[Expiration Date]]-Table1[[#This Row],[Manufacturing Date]])/365</f>
        <v>0.8</v>
      </c>
      <c r="Q2437" t="str">
        <f>IF(Table1[[#This Row],[Expiration Date]]-J2445&gt;12/31/2024,"not expired","expired")</f>
        <v>expired</v>
      </c>
      <c r="R2437">
        <f>Table1[[#This Row],[Discounted Price]]*0.95</f>
        <v>297.97604999999999</v>
      </c>
      <c r="S2437">
        <f>Table1[[#This Row],[Discounted Price]]*0.9</f>
        <v>282.29309999999998</v>
      </c>
      <c r="T2437">
        <f>Table1[[#This Row],[Discounted Price]]*0.8</f>
        <v>250.9272</v>
      </c>
      <c r="U2437">
        <f>Table1[[#This Row],[Price]]*0.52</f>
        <v>181.2252</v>
      </c>
      <c r="V2437">
        <f>(Table1[[#This Row],[Price]]-Table1[[#This Row],[Scrap value]])/2</f>
        <v>83.642399999999995</v>
      </c>
    </row>
    <row r="2438" spans="1:22" x14ac:dyDescent="0.25">
      <c r="A2438" t="s">
        <v>11605</v>
      </c>
      <c r="B2438" t="s">
        <v>22</v>
      </c>
      <c r="C2438" t="s">
        <v>47</v>
      </c>
      <c r="D2438" t="s">
        <v>11606</v>
      </c>
      <c r="E2438">
        <v>263.08999999999997</v>
      </c>
      <c r="F2438">
        <v>37</v>
      </c>
      <c r="G2438" t="s">
        <v>43729</v>
      </c>
      <c r="H2438" t="s">
        <v>11607</v>
      </c>
      <c r="I2438" s="1">
        <v>45000</v>
      </c>
      <c r="J2438" s="1">
        <v>46023</v>
      </c>
      <c r="K2438" t="s">
        <v>11608</v>
      </c>
      <c r="L2438" t="s">
        <v>11609</v>
      </c>
      <c r="M2438" t="s">
        <v>27</v>
      </c>
      <c r="N2438">
        <v>1</v>
      </c>
      <c r="O2438">
        <f>Table1[[#This Row],[Price]]-0.1*Table1[[#This Row],[Price]]</f>
        <v>236.78099999999998</v>
      </c>
      <c r="P2438" s="9">
        <f>(Table1[[#This Row],[Expiration Date]]-Table1[[#This Row],[Manufacturing Date]])/365</f>
        <v>2.8027397260273972</v>
      </c>
      <c r="Q2438" t="str">
        <f>IF(Table1[[#This Row],[Expiration Date]]-J2446&gt;12/31/2024,"not expired","expired")</f>
        <v>not expired</v>
      </c>
      <c r="R2438">
        <f>Table1[[#This Row],[Discounted Price]]*0.95</f>
        <v>224.94194999999996</v>
      </c>
      <c r="S2438">
        <f>Table1[[#This Row],[Discounted Price]]*0.9</f>
        <v>213.10289999999998</v>
      </c>
      <c r="T2438">
        <f>Table1[[#This Row],[Discounted Price]]*0.8</f>
        <v>189.4248</v>
      </c>
      <c r="U2438">
        <f>Table1[[#This Row],[Price]]*0.52</f>
        <v>136.80679999999998</v>
      </c>
      <c r="V2438">
        <f>(Table1[[#This Row],[Price]]-Table1[[#This Row],[Scrap value]])/2</f>
        <v>63.141599999999997</v>
      </c>
    </row>
    <row r="2439" spans="1:22" x14ac:dyDescent="0.25">
      <c r="A2439" t="s">
        <v>11610</v>
      </c>
      <c r="B2439" t="s">
        <v>29</v>
      </c>
      <c r="C2439" t="s">
        <v>47</v>
      </c>
      <c r="D2439" t="s">
        <v>11611</v>
      </c>
      <c r="E2439">
        <v>228.49</v>
      </c>
      <c r="F2439">
        <v>39</v>
      </c>
      <c r="G2439" t="s">
        <v>43729</v>
      </c>
      <c r="H2439" t="s">
        <v>3838</v>
      </c>
      <c r="I2439" s="1">
        <v>45137</v>
      </c>
      <c r="J2439" s="1">
        <v>45658</v>
      </c>
      <c r="K2439" t="s">
        <v>11612</v>
      </c>
      <c r="L2439" t="s">
        <v>11613</v>
      </c>
      <c r="M2439" t="s">
        <v>45</v>
      </c>
      <c r="N2439">
        <v>2</v>
      </c>
      <c r="O2439">
        <f>Table1[[#This Row],[Price]]-0.1*Table1[[#This Row],[Price]]</f>
        <v>205.64100000000002</v>
      </c>
      <c r="P2439" s="9">
        <f>(Table1[[#This Row],[Expiration Date]]-Table1[[#This Row],[Manufacturing Date]])/365</f>
        <v>1.4273972602739726</v>
      </c>
      <c r="Q2439" t="str">
        <f>IF(Table1[[#This Row],[Expiration Date]]-J2447&gt;12/31/2024,"not expired","expired")</f>
        <v>not expired</v>
      </c>
      <c r="R2439">
        <f>Table1[[#This Row],[Discounted Price]]*0.95</f>
        <v>195.35895000000002</v>
      </c>
      <c r="S2439">
        <f>Table1[[#This Row],[Discounted Price]]*0.9</f>
        <v>185.07690000000002</v>
      </c>
      <c r="T2439">
        <f>Table1[[#This Row],[Discounted Price]]*0.8</f>
        <v>164.51280000000003</v>
      </c>
      <c r="U2439">
        <f>Table1[[#This Row],[Price]]*0.52</f>
        <v>118.81480000000001</v>
      </c>
      <c r="V2439">
        <f>(Table1[[#This Row],[Price]]-Table1[[#This Row],[Scrap value]])/2</f>
        <v>54.837600000000002</v>
      </c>
    </row>
    <row r="2440" spans="1:22" x14ac:dyDescent="0.25">
      <c r="A2440" t="s">
        <v>11614</v>
      </c>
      <c r="B2440" t="s">
        <v>22</v>
      </c>
      <c r="C2440" t="s">
        <v>47</v>
      </c>
      <c r="D2440" t="s">
        <v>11615</v>
      </c>
      <c r="E2440">
        <v>346.08</v>
      </c>
      <c r="F2440">
        <v>88</v>
      </c>
      <c r="G2440" t="s">
        <v>43729</v>
      </c>
      <c r="H2440" t="s">
        <v>986</v>
      </c>
      <c r="I2440" s="1">
        <v>45137</v>
      </c>
      <c r="J2440" s="1">
        <v>45292</v>
      </c>
      <c r="K2440" t="s">
        <v>11616</v>
      </c>
      <c r="L2440" t="s">
        <v>11617</v>
      </c>
      <c r="M2440" t="s">
        <v>45</v>
      </c>
      <c r="N2440">
        <v>5</v>
      </c>
      <c r="O2440">
        <f>Table1[[#This Row],[Price]]-0.1*Table1[[#This Row],[Price]]</f>
        <v>311.47199999999998</v>
      </c>
      <c r="P2440" s="9">
        <f>(Table1[[#This Row],[Expiration Date]]-Table1[[#This Row],[Manufacturing Date]])/365</f>
        <v>0.42465753424657532</v>
      </c>
      <c r="Q2440" t="str">
        <f>IF(Table1[[#This Row],[Expiration Date]]-J2448&gt;12/31/2024,"not expired","expired")</f>
        <v>expired</v>
      </c>
      <c r="R2440">
        <f>Table1[[#This Row],[Discounted Price]]*0.95</f>
        <v>295.89839999999998</v>
      </c>
      <c r="S2440">
        <f>Table1[[#This Row],[Discounted Price]]*0.9</f>
        <v>280.32479999999998</v>
      </c>
      <c r="T2440">
        <f>Table1[[#This Row],[Discounted Price]]*0.8</f>
        <v>249.17759999999998</v>
      </c>
      <c r="U2440">
        <f>Table1[[#This Row],[Price]]*0.52</f>
        <v>179.9616</v>
      </c>
      <c r="V2440">
        <f>(Table1[[#This Row],[Price]]-Table1[[#This Row],[Scrap value]])/2</f>
        <v>83.05919999999999</v>
      </c>
    </row>
    <row r="2441" spans="1:22" x14ac:dyDescent="0.25">
      <c r="A2441" t="s">
        <v>11618</v>
      </c>
      <c r="B2441" t="s">
        <v>29</v>
      </c>
      <c r="C2441" t="s">
        <v>47</v>
      </c>
      <c r="D2441" t="s">
        <v>11619</v>
      </c>
      <c r="E2441">
        <v>64.03</v>
      </c>
      <c r="F2441">
        <v>69</v>
      </c>
      <c r="G2441" t="s">
        <v>43730</v>
      </c>
      <c r="H2441" t="s">
        <v>11620</v>
      </c>
      <c r="I2441" s="1">
        <v>45000</v>
      </c>
      <c r="J2441" s="1">
        <v>45292</v>
      </c>
      <c r="K2441" t="s">
        <v>11621</v>
      </c>
      <c r="L2441" t="s">
        <v>11622</v>
      </c>
      <c r="M2441" t="s">
        <v>45</v>
      </c>
      <c r="N2441">
        <v>2</v>
      </c>
      <c r="O2441">
        <f>Table1[[#This Row],[Price]]-0.1*Table1[[#This Row],[Price]]</f>
        <v>57.627000000000002</v>
      </c>
      <c r="P2441" s="9">
        <f>(Table1[[#This Row],[Expiration Date]]-Table1[[#This Row],[Manufacturing Date]])/365</f>
        <v>0.8</v>
      </c>
      <c r="Q2441" t="str">
        <f>IF(Table1[[#This Row],[Expiration Date]]-J2449&gt;12/31/2024,"not expired","expired")</f>
        <v>expired</v>
      </c>
      <c r="R2441">
        <f>Table1[[#This Row],[Discounted Price]]*0.95</f>
        <v>54.745649999999998</v>
      </c>
      <c r="S2441">
        <f>Table1[[#This Row],[Discounted Price]]*0.9</f>
        <v>51.8643</v>
      </c>
      <c r="T2441">
        <f>Table1[[#This Row],[Discounted Price]]*0.8</f>
        <v>46.101600000000005</v>
      </c>
      <c r="U2441">
        <f>Table1[[#This Row],[Price]]*0.52</f>
        <v>33.2956</v>
      </c>
      <c r="V2441">
        <f>(Table1[[#This Row],[Price]]-Table1[[#This Row],[Scrap value]])/2</f>
        <v>15.3672</v>
      </c>
    </row>
    <row r="2442" spans="1:22" x14ac:dyDescent="0.25">
      <c r="A2442" t="s">
        <v>11623</v>
      </c>
      <c r="B2442" t="s">
        <v>29</v>
      </c>
      <c r="C2442" t="s">
        <v>47</v>
      </c>
      <c r="D2442" t="s">
        <v>11624</v>
      </c>
      <c r="E2442">
        <v>105.53</v>
      </c>
      <c r="F2442">
        <v>94</v>
      </c>
      <c r="G2442" t="s">
        <v>43730</v>
      </c>
      <c r="H2442" t="s">
        <v>11625</v>
      </c>
      <c r="I2442" s="1">
        <v>45000</v>
      </c>
      <c r="J2442" s="1">
        <v>45658</v>
      </c>
      <c r="K2442" t="s">
        <v>11626</v>
      </c>
      <c r="L2442" t="s">
        <v>11627</v>
      </c>
      <c r="M2442" t="s">
        <v>45</v>
      </c>
      <c r="N2442">
        <v>4</v>
      </c>
      <c r="O2442">
        <f>Table1[[#This Row],[Price]]-0.1*Table1[[#This Row],[Price]]</f>
        <v>94.977000000000004</v>
      </c>
      <c r="P2442" s="9">
        <f>(Table1[[#This Row],[Expiration Date]]-Table1[[#This Row],[Manufacturing Date]])/365</f>
        <v>1.8027397260273972</v>
      </c>
      <c r="Q2442" t="str">
        <f>IF(Table1[[#This Row],[Expiration Date]]-J2450&gt;12/31/2024,"not expired","expired")</f>
        <v>not expired</v>
      </c>
      <c r="R2442">
        <f>Table1[[#This Row],[Discounted Price]]*0.95</f>
        <v>90.228149999999999</v>
      </c>
      <c r="S2442">
        <f>Table1[[#This Row],[Discounted Price]]*0.9</f>
        <v>85.479300000000009</v>
      </c>
      <c r="T2442">
        <f>Table1[[#This Row],[Discounted Price]]*0.8</f>
        <v>75.9816</v>
      </c>
      <c r="U2442">
        <f>Table1[[#This Row],[Price]]*0.52</f>
        <v>54.875600000000006</v>
      </c>
      <c r="V2442">
        <f>(Table1[[#This Row],[Price]]-Table1[[#This Row],[Scrap value]])/2</f>
        <v>25.327199999999998</v>
      </c>
    </row>
    <row r="2443" spans="1:22" x14ac:dyDescent="0.25">
      <c r="A2443" t="s">
        <v>11628</v>
      </c>
      <c r="B2443" t="s">
        <v>35</v>
      </c>
      <c r="C2443" t="s">
        <v>47</v>
      </c>
      <c r="D2443" t="s">
        <v>11629</v>
      </c>
      <c r="E2443">
        <v>365.22</v>
      </c>
      <c r="F2443">
        <v>16</v>
      </c>
      <c r="G2443" t="s">
        <v>43730</v>
      </c>
      <c r="H2443" t="s">
        <v>11630</v>
      </c>
      <c r="I2443" s="1">
        <v>45000</v>
      </c>
      <c r="J2443" s="1">
        <v>45658</v>
      </c>
      <c r="K2443" t="s">
        <v>11631</v>
      </c>
      <c r="L2443" t="s">
        <v>11632</v>
      </c>
      <c r="M2443" t="s">
        <v>45</v>
      </c>
      <c r="N2443">
        <v>5</v>
      </c>
      <c r="O2443">
        <f>Table1[[#This Row],[Price]]-0.1*Table1[[#This Row],[Price]]</f>
        <v>328.69800000000004</v>
      </c>
      <c r="P2443" s="9">
        <f>(Table1[[#This Row],[Expiration Date]]-Table1[[#This Row],[Manufacturing Date]])/365</f>
        <v>1.8027397260273972</v>
      </c>
      <c r="Q2443" t="str">
        <f>IF(Table1[[#This Row],[Expiration Date]]-J2451&gt;12/31/2024,"not expired","expired")</f>
        <v>expired</v>
      </c>
      <c r="R2443">
        <f>Table1[[#This Row],[Discounted Price]]*0.95</f>
        <v>312.26310000000001</v>
      </c>
      <c r="S2443">
        <f>Table1[[#This Row],[Discounted Price]]*0.9</f>
        <v>295.82820000000004</v>
      </c>
      <c r="T2443">
        <f>Table1[[#This Row],[Discounted Price]]*0.8</f>
        <v>262.95840000000004</v>
      </c>
      <c r="U2443">
        <f>Table1[[#This Row],[Price]]*0.52</f>
        <v>189.91440000000003</v>
      </c>
      <c r="V2443">
        <f>(Table1[[#This Row],[Price]]-Table1[[#This Row],[Scrap value]])/2</f>
        <v>87.652799999999999</v>
      </c>
    </row>
    <row r="2444" spans="1:22" x14ac:dyDescent="0.25">
      <c r="A2444" t="s">
        <v>11633</v>
      </c>
      <c r="B2444" t="s">
        <v>35</v>
      </c>
      <c r="C2444" t="s">
        <v>47</v>
      </c>
      <c r="D2444" t="s">
        <v>11634</v>
      </c>
      <c r="E2444">
        <v>493.03</v>
      </c>
      <c r="F2444">
        <v>76</v>
      </c>
      <c r="G2444" t="s">
        <v>43729</v>
      </c>
      <c r="H2444" t="s">
        <v>11635</v>
      </c>
      <c r="I2444" s="1">
        <v>45000</v>
      </c>
      <c r="J2444" s="1">
        <v>45292</v>
      </c>
      <c r="K2444" t="s">
        <v>11636</v>
      </c>
      <c r="L2444" t="s">
        <v>11637</v>
      </c>
      <c r="M2444" t="s">
        <v>20</v>
      </c>
      <c r="N2444">
        <v>1</v>
      </c>
      <c r="O2444">
        <f>Table1[[#This Row],[Price]]-0.1*Table1[[#This Row],[Price]]</f>
        <v>443.72699999999998</v>
      </c>
      <c r="P2444" s="9">
        <f>(Table1[[#This Row],[Expiration Date]]-Table1[[#This Row],[Manufacturing Date]])/365</f>
        <v>0.8</v>
      </c>
      <c r="Q2444" t="str">
        <f>IF(Table1[[#This Row],[Expiration Date]]-J2452&gt;12/31/2024,"not expired","expired")</f>
        <v>expired</v>
      </c>
      <c r="R2444">
        <f>Table1[[#This Row],[Discounted Price]]*0.95</f>
        <v>421.54064999999997</v>
      </c>
      <c r="S2444">
        <f>Table1[[#This Row],[Discounted Price]]*0.9</f>
        <v>399.35429999999997</v>
      </c>
      <c r="T2444">
        <f>Table1[[#This Row],[Discounted Price]]*0.8</f>
        <v>354.98160000000001</v>
      </c>
      <c r="U2444">
        <f>Table1[[#This Row],[Price]]*0.52</f>
        <v>256.37560000000002</v>
      </c>
      <c r="V2444">
        <f>(Table1[[#This Row],[Price]]-Table1[[#This Row],[Scrap value]])/2</f>
        <v>118.32719999999998</v>
      </c>
    </row>
    <row r="2445" spans="1:22" x14ac:dyDescent="0.25">
      <c r="A2445" t="s">
        <v>11638</v>
      </c>
      <c r="B2445" t="s">
        <v>35</v>
      </c>
      <c r="C2445" t="s">
        <v>47</v>
      </c>
      <c r="D2445" t="s">
        <v>11639</v>
      </c>
      <c r="E2445">
        <v>63.23</v>
      </c>
      <c r="F2445">
        <v>24</v>
      </c>
      <c r="G2445" t="s">
        <v>43730</v>
      </c>
      <c r="H2445" t="s">
        <v>11640</v>
      </c>
      <c r="I2445" s="1">
        <v>45137</v>
      </c>
      <c r="J2445" s="1">
        <v>45658</v>
      </c>
      <c r="K2445" t="s">
        <v>11641</v>
      </c>
      <c r="L2445" t="s">
        <v>11642</v>
      </c>
      <c r="M2445" t="s">
        <v>45</v>
      </c>
      <c r="N2445">
        <v>4</v>
      </c>
      <c r="O2445">
        <f>Table1[[#This Row],[Price]]-0.1*Table1[[#This Row],[Price]]</f>
        <v>56.906999999999996</v>
      </c>
      <c r="P2445" s="9">
        <f>(Table1[[#This Row],[Expiration Date]]-Table1[[#This Row],[Manufacturing Date]])/365</f>
        <v>1.4273972602739726</v>
      </c>
      <c r="Q2445" t="str">
        <f>IF(Table1[[#This Row],[Expiration Date]]-J2453&gt;12/31/2024,"not expired","expired")</f>
        <v>expired</v>
      </c>
      <c r="R2445">
        <f>Table1[[#This Row],[Discounted Price]]*0.95</f>
        <v>54.061649999999993</v>
      </c>
      <c r="S2445">
        <f>Table1[[#This Row],[Discounted Price]]*0.9</f>
        <v>51.216299999999997</v>
      </c>
      <c r="T2445">
        <f>Table1[[#This Row],[Discounted Price]]*0.8</f>
        <v>45.525599999999997</v>
      </c>
      <c r="U2445">
        <f>Table1[[#This Row],[Price]]*0.52</f>
        <v>32.879599999999996</v>
      </c>
      <c r="V2445">
        <f>(Table1[[#This Row],[Price]]-Table1[[#This Row],[Scrap value]])/2</f>
        <v>15.1752</v>
      </c>
    </row>
    <row r="2446" spans="1:22" x14ac:dyDescent="0.25">
      <c r="A2446" t="s">
        <v>11643</v>
      </c>
      <c r="B2446" t="s">
        <v>22</v>
      </c>
      <c r="C2446" t="s">
        <v>47</v>
      </c>
      <c r="D2446" t="s">
        <v>11644</v>
      </c>
      <c r="E2446">
        <v>452.23</v>
      </c>
      <c r="F2446">
        <v>5</v>
      </c>
      <c r="G2446" t="s">
        <v>43729</v>
      </c>
      <c r="H2446" t="s">
        <v>11645</v>
      </c>
      <c r="I2446" s="1">
        <v>44927</v>
      </c>
      <c r="J2446" s="1">
        <v>45292</v>
      </c>
      <c r="K2446" t="s">
        <v>11646</v>
      </c>
      <c r="L2446" t="s">
        <v>11647</v>
      </c>
      <c r="M2446" t="s">
        <v>45</v>
      </c>
      <c r="N2446">
        <v>4</v>
      </c>
      <c r="O2446">
        <f>Table1[[#This Row],[Price]]-0.1*Table1[[#This Row],[Price]]</f>
        <v>407.00700000000001</v>
      </c>
      <c r="P2446" s="9">
        <f>(Table1[[#This Row],[Expiration Date]]-Table1[[#This Row],[Manufacturing Date]])/365</f>
        <v>1</v>
      </c>
      <c r="Q2446" t="str">
        <f>IF(Table1[[#This Row],[Expiration Date]]-J2454&gt;12/31/2024,"not expired","expired")</f>
        <v>expired</v>
      </c>
      <c r="R2446">
        <f>Table1[[#This Row],[Discounted Price]]*0.95</f>
        <v>386.65665000000001</v>
      </c>
      <c r="S2446">
        <f>Table1[[#This Row],[Discounted Price]]*0.9</f>
        <v>366.30630000000002</v>
      </c>
      <c r="T2446">
        <f>Table1[[#This Row],[Discounted Price]]*0.8</f>
        <v>325.60560000000004</v>
      </c>
      <c r="U2446">
        <f>Table1[[#This Row],[Price]]*0.52</f>
        <v>235.15960000000001</v>
      </c>
      <c r="V2446">
        <f>(Table1[[#This Row],[Price]]-Table1[[#This Row],[Scrap value]])/2</f>
        <v>108.5352</v>
      </c>
    </row>
    <row r="2447" spans="1:22" x14ac:dyDescent="0.25">
      <c r="A2447" t="s">
        <v>11648</v>
      </c>
      <c r="B2447" t="s">
        <v>35</v>
      </c>
      <c r="C2447" t="s">
        <v>47</v>
      </c>
      <c r="D2447" t="s">
        <v>11649</v>
      </c>
      <c r="E2447">
        <v>442.05</v>
      </c>
      <c r="F2447">
        <v>10</v>
      </c>
      <c r="G2447" t="s">
        <v>43729</v>
      </c>
      <c r="H2447" t="s">
        <v>11650</v>
      </c>
      <c r="I2447" s="1">
        <v>44927</v>
      </c>
      <c r="J2447" s="1">
        <v>45292</v>
      </c>
      <c r="K2447" t="s">
        <v>11651</v>
      </c>
      <c r="L2447" t="s">
        <v>11652</v>
      </c>
      <c r="M2447" t="s">
        <v>45</v>
      </c>
      <c r="N2447">
        <v>2</v>
      </c>
      <c r="O2447">
        <f>Table1[[#This Row],[Price]]-0.1*Table1[[#This Row],[Price]]</f>
        <v>397.84500000000003</v>
      </c>
      <c r="P2447" s="9">
        <f>(Table1[[#This Row],[Expiration Date]]-Table1[[#This Row],[Manufacturing Date]])/365</f>
        <v>1</v>
      </c>
      <c r="Q2447" t="str">
        <f>IF(Table1[[#This Row],[Expiration Date]]-J2455&gt;12/31/2024,"not expired","expired")</f>
        <v>expired</v>
      </c>
      <c r="R2447">
        <f>Table1[[#This Row],[Discounted Price]]*0.95</f>
        <v>377.95274999999998</v>
      </c>
      <c r="S2447">
        <f>Table1[[#This Row],[Discounted Price]]*0.9</f>
        <v>358.06050000000005</v>
      </c>
      <c r="T2447">
        <f>Table1[[#This Row],[Discounted Price]]*0.8</f>
        <v>318.27600000000007</v>
      </c>
      <c r="U2447">
        <f>Table1[[#This Row],[Price]]*0.52</f>
        <v>229.86600000000001</v>
      </c>
      <c r="V2447">
        <f>(Table1[[#This Row],[Price]]-Table1[[#This Row],[Scrap value]])/2</f>
        <v>106.092</v>
      </c>
    </row>
    <row r="2448" spans="1:22" x14ac:dyDescent="0.25">
      <c r="A2448" t="s">
        <v>11653</v>
      </c>
      <c r="B2448" t="s">
        <v>29</v>
      </c>
      <c r="C2448" t="s">
        <v>47</v>
      </c>
      <c r="D2448" t="s">
        <v>11654</v>
      </c>
      <c r="E2448">
        <v>239.9</v>
      </c>
      <c r="F2448">
        <v>87</v>
      </c>
      <c r="G2448" t="s">
        <v>43729</v>
      </c>
      <c r="H2448" t="s">
        <v>6392</v>
      </c>
      <c r="I2448" s="1">
        <v>45000</v>
      </c>
      <c r="J2448" s="1">
        <v>45658</v>
      </c>
      <c r="K2448" t="s">
        <v>11655</v>
      </c>
      <c r="L2448" t="s">
        <v>11656</v>
      </c>
      <c r="M2448" t="s">
        <v>27</v>
      </c>
      <c r="N2448">
        <v>1</v>
      </c>
      <c r="O2448">
        <f>Table1[[#This Row],[Price]]-0.1*Table1[[#This Row],[Price]]</f>
        <v>215.91</v>
      </c>
      <c r="P2448" s="9">
        <f>(Table1[[#This Row],[Expiration Date]]-Table1[[#This Row],[Manufacturing Date]])/365</f>
        <v>1.8027397260273972</v>
      </c>
      <c r="Q2448" t="str">
        <f>IF(Table1[[#This Row],[Expiration Date]]-J2456&gt;12/31/2024,"not expired","expired")</f>
        <v>expired</v>
      </c>
      <c r="R2448">
        <f>Table1[[#This Row],[Discounted Price]]*0.95</f>
        <v>205.11449999999999</v>
      </c>
      <c r="S2448">
        <f>Table1[[#This Row],[Discounted Price]]*0.9</f>
        <v>194.31899999999999</v>
      </c>
      <c r="T2448">
        <f>Table1[[#This Row],[Discounted Price]]*0.8</f>
        <v>172.72800000000001</v>
      </c>
      <c r="U2448">
        <f>Table1[[#This Row],[Price]]*0.52</f>
        <v>124.748</v>
      </c>
      <c r="V2448">
        <f>(Table1[[#This Row],[Price]]-Table1[[#This Row],[Scrap value]])/2</f>
        <v>57.576000000000001</v>
      </c>
    </row>
    <row r="2449" spans="1:22" x14ac:dyDescent="0.25">
      <c r="A2449" t="s">
        <v>11657</v>
      </c>
      <c r="B2449" t="s">
        <v>15</v>
      </c>
      <c r="C2449" t="s">
        <v>47</v>
      </c>
      <c r="D2449" t="s">
        <v>11658</v>
      </c>
      <c r="E2449">
        <v>248.91</v>
      </c>
      <c r="F2449">
        <v>81</v>
      </c>
      <c r="G2449" t="s">
        <v>43729</v>
      </c>
      <c r="H2449" t="s">
        <v>11659</v>
      </c>
      <c r="I2449" s="1">
        <v>44927</v>
      </c>
      <c r="J2449" s="1">
        <v>46023</v>
      </c>
      <c r="K2449" t="s">
        <v>11660</v>
      </c>
      <c r="L2449" t="s">
        <v>11661</v>
      </c>
      <c r="M2449" t="s">
        <v>20</v>
      </c>
      <c r="N2449">
        <v>4</v>
      </c>
      <c r="O2449">
        <f>Table1[[#This Row],[Price]]-0.1*Table1[[#This Row],[Price]]</f>
        <v>224.01900000000001</v>
      </c>
      <c r="P2449" s="9">
        <f>(Table1[[#This Row],[Expiration Date]]-Table1[[#This Row],[Manufacturing Date]])/365</f>
        <v>3.0027397260273974</v>
      </c>
      <c r="Q2449" t="str">
        <f>IF(Table1[[#This Row],[Expiration Date]]-J2457&gt;12/31/2024,"not expired","expired")</f>
        <v>not expired</v>
      </c>
      <c r="R2449">
        <f>Table1[[#This Row],[Discounted Price]]*0.95</f>
        <v>212.81805</v>
      </c>
      <c r="S2449">
        <f>Table1[[#This Row],[Discounted Price]]*0.9</f>
        <v>201.61710000000002</v>
      </c>
      <c r="T2449">
        <f>Table1[[#This Row],[Discounted Price]]*0.8</f>
        <v>179.21520000000001</v>
      </c>
      <c r="U2449">
        <f>Table1[[#This Row],[Price]]*0.52</f>
        <v>129.4332</v>
      </c>
      <c r="V2449">
        <f>(Table1[[#This Row],[Price]]-Table1[[#This Row],[Scrap value]])/2</f>
        <v>59.738399999999999</v>
      </c>
    </row>
    <row r="2450" spans="1:22" x14ac:dyDescent="0.25">
      <c r="A2450" t="s">
        <v>11662</v>
      </c>
      <c r="B2450" t="s">
        <v>15</v>
      </c>
      <c r="C2450" t="s">
        <v>47</v>
      </c>
      <c r="D2450" t="s">
        <v>11663</v>
      </c>
      <c r="E2450">
        <v>93.76</v>
      </c>
      <c r="F2450">
        <v>73</v>
      </c>
      <c r="G2450" t="s">
        <v>43728</v>
      </c>
      <c r="H2450" t="s">
        <v>11664</v>
      </c>
      <c r="I2450" s="1">
        <v>44927</v>
      </c>
      <c r="J2450" s="1">
        <v>45292</v>
      </c>
      <c r="K2450" t="s">
        <v>11665</v>
      </c>
      <c r="L2450" t="s">
        <v>11666</v>
      </c>
      <c r="M2450" t="s">
        <v>20</v>
      </c>
      <c r="N2450">
        <v>2</v>
      </c>
      <c r="O2450">
        <f>Table1[[#This Row],[Price]]-0.1*Table1[[#This Row],[Price]]</f>
        <v>84.384</v>
      </c>
      <c r="P2450" s="9">
        <f>(Table1[[#This Row],[Expiration Date]]-Table1[[#This Row],[Manufacturing Date]])/365</f>
        <v>1</v>
      </c>
      <c r="Q2450" t="str">
        <f>IF(Table1[[#This Row],[Expiration Date]]-J2458&gt;12/31/2024,"not expired","expired")</f>
        <v>expired</v>
      </c>
      <c r="R2450">
        <f>Table1[[#This Row],[Discounted Price]]*0.95</f>
        <v>80.1648</v>
      </c>
      <c r="S2450">
        <f>Table1[[#This Row],[Discounted Price]]*0.9</f>
        <v>75.945599999999999</v>
      </c>
      <c r="T2450">
        <f>Table1[[#This Row],[Discounted Price]]*0.8</f>
        <v>67.507199999999997</v>
      </c>
      <c r="U2450">
        <f>Table1[[#This Row],[Price]]*0.52</f>
        <v>48.755200000000002</v>
      </c>
      <c r="V2450">
        <f>(Table1[[#This Row],[Price]]-Table1[[#This Row],[Scrap value]])/2</f>
        <v>22.502400000000002</v>
      </c>
    </row>
    <row r="2451" spans="1:22" x14ac:dyDescent="0.25">
      <c r="A2451" t="s">
        <v>11667</v>
      </c>
      <c r="B2451" t="s">
        <v>15</v>
      </c>
      <c r="C2451" t="s">
        <v>47</v>
      </c>
      <c r="D2451" t="s">
        <v>11668</v>
      </c>
      <c r="E2451">
        <v>288.95999999999998</v>
      </c>
      <c r="F2451">
        <v>96</v>
      </c>
      <c r="G2451" t="s">
        <v>43728</v>
      </c>
      <c r="H2451" t="s">
        <v>7559</v>
      </c>
      <c r="I2451" s="1">
        <v>45137</v>
      </c>
      <c r="J2451" s="1">
        <v>45658</v>
      </c>
      <c r="K2451" t="s">
        <v>11669</v>
      </c>
      <c r="L2451" t="s">
        <v>11670</v>
      </c>
      <c r="M2451" t="s">
        <v>45</v>
      </c>
      <c r="N2451">
        <v>3</v>
      </c>
      <c r="O2451">
        <f>Table1[[#This Row],[Price]]-0.1*Table1[[#This Row],[Price]]</f>
        <v>260.06399999999996</v>
      </c>
      <c r="P2451" s="9">
        <f>(Table1[[#This Row],[Expiration Date]]-Table1[[#This Row],[Manufacturing Date]])/365</f>
        <v>1.4273972602739726</v>
      </c>
      <c r="Q2451" t="str">
        <f>IF(Table1[[#This Row],[Expiration Date]]-J2459&gt;12/31/2024,"not expired","expired")</f>
        <v>expired</v>
      </c>
      <c r="R2451">
        <f>Table1[[#This Row],[Discounted Price]]*0.95</f>
        <v>247.06079999999994</v>
      </c>
      <c r="S2451">
        <f>Table1[[#This Row],[Discounted Price]]*0.9</f>
        <v>234.05759999999998</v>
      </c>
      <c r="T2451">
        <f>Table1[[#This Row],[Discounted Price]]*0.8</f>
        <v>208.05119999999999</v>
      </c>
      <c r="U2451">
        <f>Table1[[#This Row],[Price]]*0.52</f>
        <v>150.25919999999999</v>
      </c>
      <c r="V2451">
        <f>(Table1[[#This Row],[Price]]-Table1[[#This Row],[Scrap value]])/2</f>
        <v>69.350399999999993</v>
      </c>
    </row>
    <row r="2452" spans="1:22" x14ac:dyDescent="0.25">
      <c r="A2452" t="s">
        <v>11671</v>
      </c>
      <c r="B2452" t="s">
        <v>35</v>
      </c>
      <c r="C2452" t="s">
        <v>47</v>
      </c>
      <c r="D2452" t="s">
        <v>11672</v>
      </c>
      <c r="E2452">
        <v>32.82</v>
      </c>
      <c r="F2452">
        <v>72</v>
      </c>
      <c r="G2452" t="s">
        <v>43730</v>
      </c>
      <c r="H2452" t="s">
        <v>5114</v>
      </c>
      <c r="I2452" s="1">
        <v>45000</v>
      </c>
      <c r="J2452" s="1">
        <v>45292</v>
      </c>
      <c r="K2452" t="s">
        <v>11673</v>
      </c>
      <c r="L2452" t="s">
        <v>11674</v>
      </c>
      <c r="M2452" t="s">
        <v>20</v>
      </c>
      <c r="N2452">
        <v>5</v>
      </c>
      <c r="O2452">
        <f>Table1[[#This Row],[Price]]-0.1*Table1[[#This Row],[Price]]</f>
        <v>29.538</v>
      </c>
      <c r="P2452" s="9">
        <f>(Table1[[#This Row],[Expiration Date]]-Table1[[#This Row],[Manufacturing Date]])/365</f>
        <v>0.8</v>
      </c>
      <c r="Q2452" t="str">
        <f>IF(Table1[[#This Row],[Expiration Date]]-J2460&gt;12/31/2024,"not expired","expired")</f>
        <v>expired</v>
      </c>
      <c r="R2452">
        <f>Table1[[#This Row],[Discounted Price]]*0.95</f>
        <v>28.0611</v>
      </c>
      <c r="S2452">
        <f>Table1[[#This Row],[Discounted Price]]*0.9</f>
        <v>26.584199999999999</v>
      </c>
      <c r="T2452">
        <f>Table1[[#This Row],[Discounted Price]]*0.8</f>
        <v>23.630400000000002</v>
      </c>
      <c r="U2452">
        <f>Table1[[#This Row],[Price]]*0.52</f>
        <v>17.066400000000002</v>
      </c>
      <c r="V2452">
        <f>(Table1[[#This Row],[Price]]-Table1[[#This Row],[Scrap value]])/2</f>
        <v>7.8767999999999994</v>
      </c>
    </row>
    <row r="2453" spans="1:22" x14ac:dyDescent="0.25">
      <c r="A2453" t="s">
        <v>11675</v>
      </c>
      <c r="B2453" t="s">
        <v>35</v>
      </c>
      <c r="C2453" t="s">
        <v>47</v>
      </c>
      <c r="D2453" t="s">
        <v>11676</v>
      </c>
      <c r="E2453">
        <v>312.95</v>
      </c>
      <c r="F2453">
        <v>35</v>
      </c>
      <c r="G2453" t="s">
        <v>43729</v>
      </c>
      <c r="H2453" t="s">
        <v>11677</v>
      </c>
      <c r="I2453" s="1">
        <v>45000</v>
      </c>
      <c r="J2453" s="1">
        <v>45658</v>
      </c>
      <c r="K2453" t="s">
        <v>11678</v>
      </c>
      <c r="L2453" t="s">
        <v>11679</v>
      </c>
      <c r="M2453" t="s">
        <v>27</v>
      </c>
      <c r="N2453">
        <v>1</v>
      </c>
      <c r="O2453">
        <f>Table1[[#This Row],[Price]]-0.1*Table1[[#This Row],[Price]]</f>
        <v>281.65499999999997</v>
      </c>
      <c r="P2453" s="9">
        <f>(Table1[[#This Row],[Expiration Date]]-Table1[[#This Row],[Manufacturing Date]])/365</f>
        <v>1.8027397260273972</v>
      </c>
      <c r="Q2453" t="str">
        <f>IF(Table1[[#This Row],[Expiration Date]]-J2461&gt;12/31/2024,"not expired","expired")</f>
        <v>expired</v>
      </c>
      <c r="R2453">
        <f>Table1[[#This Row],[Discounted Price]]*0.95</f>
        <v>267.57224999999994</v>
      </c>
      <c r="S2453">
        <f>Table1[[#This Row],[Discounted Price]]*0.9</f>
        <v>253.48949999999999</v>
      </c>
      <c r="T2453">
        <f>Table1[[#This Row],[Discounted Price]]*0.8</f>
        <v>225.32399999999998</v>
      </c>
      <c r="U2453">
        <f>Table1[[#This Row],[Price]]*0.52</f>
        <v>162.73400000000001</v>
      </c>
      <c r="V2453">
        <f>(Table1[[#This Row],[Price]]-Table1[[#This Row],[Scrap value]])/2</f>
        <v>75.10799999999999</v>
      </c>
    </row>
    <row r="2454" spans="1:22" x14ac:dyDescent="0.25">
      <c r="A2454" t="s">
        <v>11680</v>
      </c>
      <c r="B2454" t="s">
        <v>22</v>
      </c>
      <c r="C2454" t="s">
        <v>47</v>
      </c>
      <c r="D2454" t="s">
        <v>11681</v>
      </c>
      <c r="E2454">
        <v>95.37</v>
      </c>
      <c r="F2454">
        <v>78</v>
      </c>
      <c r="G2454" t="s">
        <v>43730</v>
      </c>
      <c r="H2454" t="s">
        <v>10263</v>
      </c>
      <c r="I2454" s="1">
        <v>45137</v>
      </c>
      <c r="J2454" s="1">
        <v>46023</v>
      </c>
      <c r="K2454" t="s">
        <v>11682</v>
      </c>
      <c r="L2454" t="s">
        <v>11683</v>
      </c>
      <c r="M2454" t="s">
        <v>27</v>
      </c>
      <c r="N2454">
        <v>5</v>
      </c>
      <c r="O2454">
        <f>Table1[[#This Row],[Price]]-0.1*Table1[[#This Row],[Price]]</f>
        <v>85.832999999999998</v>
      </c>
      <c r="P2454" s="9">
        <f>(Table1[[#This Row],[Expiration Date]]-Table1[[#This Row],[Manufacturing Date]])/365</f>
        <v>2.4273972602739726</v>
      </c>
      <c r="Q2454" t="str">
        <f>IF(Table1[[#This Row],[Expiration Date]]-J2462&gt;12/31/2024,"not expired","expired")</f>
        <v>expired</v>
      </c>
      <c r="R2454">
        <f>Table1[[#This Row],[Discounted Price]]*0.95</f>
        <v>81.541349999999994</v>
      </c>
      <c r="S2454">
        <f>Table1[[#This Row],[Discounted Price]]*0.9</f>
        <v>77.249700000000004</v>
      </c>
      <c r="T2454">
        <f>Table1[[#This Row],[Discounted Price]]*0.8</f>
        <v>68.666399999999996</v>
      </c>
      <c r="U2454">
        <f>Table1[[#This Row],[Price]]*0.52</f>
        <v>49.592400000000005</v>
      </c>
      <c r="V2454">
        <f>(Table1[[#This Row],[Price]]-Table1[[#This Row],[Scrap value]])/2</f>
        <v>22.8888</v>
      </c>
    </row>
    <row r="2455" spans="1:22" x14ac:dyDescent="0.25">
      <c r="A2455" t="s">
        <v>11684</v>
      </c>
      <c r="B2455" t="s">
        <v>29</v>
      </c>
      <c r="C2455" t="s">
        <v>47</v>
      </c>
      <c r="D2455" t="s">
        <v>11685</v>
      </c>
      <c r="E2455">
        <v>71.760000000000005</v>
      </c>
      <c r="F2455">
        <v>49</v>
      </c>
      <c r="G2455" t="s">
        <v>43730</v>
      </c>
      <c r="H2455" t="s">
        <v>1583</v>
      </c>
      <c r="I2455" s="1">
        <v>44927</v>
      </c>
      <c r="J2455" s="1">
        <v>45292</v>
      </c>
      <c r="K2455" t="s">
        <v>11686</v>
      </c>
      <c r="L2455" t="s">
        <v>11687</v>
      </c>
      <c r="M2455" t="s">
        <v>20</v>
      </c>
      <c r="N2455">
        <v>1</v>
      </c>
      <c r="O2455">
        <f>Table1[[#This Row],[Price]]-0.1*Table1[[#This Row],[Price]]</f>
        <v>64.584000000000003</v>
      </c>
      <c r="P2455" s="9">
        <f>(Table1[[#This Row],[Expiration Date]]-Table1[[#This Row],[Manufacturing Date]])/365</f>
        <v>1</v>
      </c>
      <c r="Q2455" t="str">
        <f>IF(Table1[[#This Row],[Expiration Date]]-J2463&gt;12/31/2024,"not expired","expired")</f>
        <v>expired</v>
      </c>
      <c r="R2455">
        <f>Table1[[#This Row],[Discounted Price]]*0.95</f>
        <v>61.354799999999997</v>
      </c>
      <c r="S2455">
        <f>Table1[[#This Row],[Discounted Price]]*0.9</f>
        <v>58.125600000000006</v>
      </c>
      <c r="T2455">
        <f>Table1[[#This Row],[Discounted Price]]*0.8</f>
        <v>51.667200000000008</v>
      </c>
      <c r="U2455">
        <f>Table1[[#This Row],[Price]]*0.52</f>
        <v>37.315200000000004</v>
      </c>
      <c r="V2455">
        <f>(Table1[[#This Row],[Price]]-Table1[[#This Row],[Scrap value]])/2</f>
        <v>17.2224</v>
      </c>
    </row>
    <row r="2456" spans="1:22" x14ac:dyDescent="0.25">
      <c r="A2456" t="s">
        <v>11688</v>
      </c>
      <c r="B2456" t="s">
        <v>29</v>
      </c>
      <c r="C2456" t="s">
        <v>47</v>
      </c>
      <c r="D2456" t="s">
        <v>11689</v>
      </c>
      <c r="E2456">
        <v>28.81</v>
      </c>
      <c r="F2456">
        <v>65</v>
      </c>
      <c r="G2456" t="s">
        <v>43730</v>
      </c>
      <c r="H2456" t="s">
        <v>11690</v>
      </c>
      <c r="I2456" s="1">
        <v>45000</v>
      </c>
      <c r="J2456" s="1">
        <v>46023</v>
      </c>
      <c r="K2456" t="s">
        <v>11691</v>
      </c>
      <c r="L2456" t="s">
        <v>11692</v>
      </c>
      <c r="M2456" t="s">
        <v>27</v>
      </c>
      <c r="N2456">
        <v>1</v>
      </c>
      <c r="O2456">
        <f>Table1[[#This Row],[Price]]-0.1*Table1[[#This Row],[Price]]</f>
        <v>25.928999999999998</v>
      </c>
      <c r="P2456" s="9">
        <f>(Table1[[#This Row],[Expiration Date]]-Table1[[#This Row],[Manufacturing Date]])/365</f>
        <v>2.8027397260273972</v>
      </c>
      <c r="Q2456" t="str">
        <f>IF(Table1[[#This Row],[Expiration Date]]-J2464&gt;12/31/2024,"not expired","expired")</f>
        <v>not expired</v>
      </c>
      <c r="R2456">
        <f>Table1[[#This Row],[Discounted Price]]*0.95</f>
        <v>24.632549999999998</v>
      </c>
      <c r="S2456">
        <f>Table1[[#This Row],[Discounted Price]]*0.9</f>
        <v>23.336099999999998</v>
      </c>
      <c r="T2456">
        <f>Table1[[#This Row],[Discounted Price]]*0.8</f>
        <v>20.743200000000002</v>
      </c>
      <c r="U2456">
        <f>Table1[[#This Row],[Price]]*0.52</f>
        <v>14.981199999999999</v>
      </c>
      <c r="V2456">
        <f>(Table1[[#This Row],[Price]]-Table1[[#This Row],[Scrap value]])/2</f>
        <v>6.9143999999999997</v>
      </c>
    </row>
    <row r="2457" spans="1:22" x14ac:dyDescent="0.25">
      <c r="A2457" t="s">
        <v>11693</v>
      </c>
      <c r="B2457" t="s">
        <v>35</v>
      </c>
      <c r="C2457" t="s">
        <v>47</v>
      </c>
      <c r="D2457" t="s">
        <v>11694</v>
      </c>
      <c r="E2457">
        <v>470.09</v>
      </c>
      <c r="F2457">
        <v>79</v>
      </c>
      <c r="G2457" t="s">
        <v>43729</v>
      </c>
      <c r="H2457" t="s">
        <v>11695</v>
      </c>
      <c r="I2457" s="1">
        <v>45137</v>
      </c>
      <c r="J2457" s="1">
        <v>45292</v>
      </c>
      <c r="K2457" t="s">
        <v>11696</v>
      </c>
      <c r="L2457" t="s">
        <v>11697</v>
      </c>
      <c r="M2457" t="s">
        <v>20</v>
      </c>
      <c r="N2457">
        <v>3</v>
      </c>
      <c r="O2457">
        <f>Table1[[#This Row],[Price]]-0.1*Table1[[#This Row],[Price]]</f>
        <v>423.08099999999996</v>
      </c>
      <c r="P2457" s="9">
        <f>(Table1[[#This Row],[Expiration Date]]-Table1[[#This Row],[Manufacturing Date]])/365</f>
        <v>0.42465753424657532</v>
      </c>
      <c r="Q2457" t="str">
        <f>IF(Table1[[#This Row],[Expiration Date]]-J2465&gt;12/31/2024,"not expired","expired")</f>
        <v>expired</v>
      </c>
      <c r="R2457">
        <f>Table1[[#This Row],[Discounted Price]]*0.95</f>
        <v>401.92694999999992</v>
      </c>
      <c r="S2457">
        <f>Table1[[#This Row],[Discounted Price]]*0.9</f>
        <v>380.77289999999999</v>
      </c>
      <c r="T2457">
        <f>Table1[[#This Row],[Discounted Price]]*0.8</f>
        <v>338.46479999999997</v>
      </c>
      <c r="U2457">
        <f>Table1[[#This Row],[Price]]*0.52</f>
        <v>244.4468</v>
      </c>
      <c r="V2457">
        <f>(Table1[[#This Row],[Price]]-Table1[[#This Row],[Scrap value]])/2</f>
        <v>112.82159999999999</v>
      </c>
    </row>
    <row r="2458" spans="1:22" x14ac:dyDescent="0.25">
      <c r="A2458" t="s">
        <v>11698</v>
      </c>
      <c r="B2458" t="s">
        <v>35</v>
      </c>
      <c r="C2458" t="s">
        <v>47</v>
      </c>
      <c r="D2458" t="s">
        <v>11699</v>
      </c>
      <c r="E2458">
        <v>195.89</v>
      </c>
      <c r="F2458">
        <v>79</v>
      </c>
      <c r="G2458" t="s">
        <v>43730</v>
      </c>
      <c r="H2458" t="s">
        <v>11700</v>
      </c>
      <c r="I2458" s="1">
        <v>44927</v>
      </c>
      <c r="J2458" s="1">
        <v>45292</v>
      </c>
      <c r="K2458" t="s">
        <v>11701</v>
      </c>
      <c r="L2458" t="s">
        <v>11702</v>
      </c>
      <c r="M2458" t="s">
        <v>20</v>
      </c>
      <c r="N2458">
        <v>4</v>
      </c>
      <c r="O2458">
        <f>Table1[[#This Row],[Price]]-0.1*Table1[[#This Row],[Price]]</f>
        <v>176.30099999999999</v>
      </c>
      <c r="P2458" s="9">
        <f>(Table1[[#This Row],[Expiration Date]]-Table1[[#This Row],[Manufacturing Date]])/365</f>
        <v>1</v>
      </c>
      <c r="Q2458" t="str">
        <f>IF(Table1[[#This Row],[Expiration Date]]-J2466&gt;12/31/2024,"not expired","expired")</f>
        <v>expired</v>
      </c>
      <c r="R2458">
        <f>Table1[[#This Row],[Discounted Price]]*0.95</f>
        <v>167.48594999999997</v>
      </c>
      <c r="S2458">
        <f>Table1[[#This Row],[Discounted Price]]*0.9</f>
        <v>158.67089999999999</v>
      </c>
      <c r="T2458">
        <f>Table1[[#This Row],[Discounted Price]]*0.8</f>
        <v>141.04079999999999</v>
      </c>
      <c r="U2458">
        <f>Table1[[#This Row],[Price]]*0.52</f>
        <v>101.86279999999999</v>
      </c>
      <c r="V2458">
        <f>(Table1[[#This Row],[Price]]-Table1[[#This Row],[Scrap value]])/2</f>
        <v>47.013599999999997</v>
      </c>
    </row>
    <row r="2459" spans="1:22" x14ac:dyDescent="0.25">
      <c r="A2459" t="s">
        <v>11703</v>
      </c>
      <c r="B2459" t="s">
        <v>22</v>
      </c>
      <c r="C2459" t="s">
        <v>47</v>
      </c>
      <c r="D2459" t="s">
        <v>11704</v>
      </c>
      <c r="E2459">
        <v>27.12</v>
      </c>
      <c r="F2459">
        <v>30</v>
      </c>
      <c r="G2459" t="s">
        <v>43729</v>
      </c>
      <c r="H2459" t="s">
        <v>11705</v>
      </c>
      <c r="I2459" s="1">
        <v>44927</v>
      </c>
      <c r="J2459" s="1">
        <v>45658</v>
      </c>
      <c r="K2459" t="s">
        <v>11706</v>
      </c>
      <c r="L2459" t="s">
        <v>11707</v>
      </c>
      <c r="M2459" t="s">
        <v>45</v>
      </c>
      <c r="N2459">
        <v>4</v>
      </c>
      <c r="O2459">
        <f>Table1[[#This Row],[Price]]-0.1*Table1[[#This Row],[Price]]</f>
        <v>24.408000000000001</v>
      </c>
      <c r="P2459" s="9">
        <f>(Table1[[#This Row],[Expiration Date]]-Table1[[#This Row],[Manufacturing Date]])/365</f>
        <v>2.0027397260273974</v>
      </c>
      <c r="Q2459" t="str">
        <f>IF(Table1[[#This Row],[Expiration Date]]-J2467&gt;12/31/2024,"not expired","expired")</f>
        <v>not expired</v>
      </c>
      <c r="R2459">
        <f>Table1[[#This Row],[Discounted Price]]*0.95</f>
        <v>23.1876</v>
      </c>
      <c r="S2459">
        <f>Table1[[#This Row],[Discounted Price]]*0.9</f>
        <v>21.967200000000002</v>
      </c>
      <c r="T2459">
        <f>Table1[[#This Row],[Discounted Price]]*0.8</f>
        <v>19.526400000000002</v>
      </c>
      <c r="U2459">
        <f>Table1[[#This Row],[Price]]*0.52</f>
        <v>14.102400000000001</v>
      </c>
      <c r="V2459">
        <f>(Table1[[#This Row],[Price]]-Table1[[#This Row],[Scrap value]])/2</f>
        <v>6.5087999999999999</v>
      </c>
    </row>
    <row r="2460" spans="1:22" x14ac:dyDescent="0.25">
      <c r="A2460" t="s">
        <v>11708</v>
      </c>
      <c r="B2460" t="s">
        <v>15</v>
      </c>
      <c r="C2460" t="s">
        <v>47</v>
      </c>
      <c r="D2460" t="s">
        <v>11709</v>
      </c>
      <c r="E2460">
        <v>180.34</v>
      </c>
      <c r="F2460">
        <v>40</v>
      </c>
      <c r="G2460" t="s">
        <v>43730</v>
      </c>
      <c r="H2460" t="s">
        <v>11710</v>
      </c>
      <c r="I2460" s="1">
        <v>45137</v>
      </c>
      <c r="J2460" s="1">
        <v>45292</v>
      </c>
      <c r="K2460" t="s">
        <v>11711</v>
      </c>
      <c r="L2460" t="s">
        <v>11712</v>
      </c>
      <c r="M2460" t="s">
        <v>27</v>
      </c>
      <c r="N2460">
        <v>3</v>
      </c>
      <c r="O2460">
        <f>Table1[[#This Row],[Price]]-0.1*Table1[[#This Row],[Price]]</f>
        <v>162.30600000000001</v>
      </c>
      <c r="P2460" s="9">
        <f>(Table1[[#This Row],[Expiration Date]]-Table1[[#This Row],[Manufacturing Date]])/365</f>
        <v>0.42465753424657532</v>
      </c>
      <c r="Q2460" t="str">
        <f>IF(Table1[[#This Row],[Expiration Date]]-J2468&gt;12/31/2024,"not expired","expired")</f>
        <v>expired</v>
      </c>
      <c r="R2460">
        <f>Table1[[#This Row],[Discounted Price]]*0.95</f>
        <v>154.19069999999999</v>
      </c>
      <c r="S2460">
        <f>Table1[[#This Row],[Discounted Price]]*0.9</f>
        <v>146.0754</v>
      </c>
      <c r="T2460">
        <f>Table1[[#This Row],[Discounted Price]]*0.8</f>
        <v>129.84480000000002</v>
      </c>
      <c r="U2460">
        <f>Table1[[#This Row],[Price]]*0.52</f>
        <v>93.776800000000009</v>
      </c>
      <c r="V2460">
        <f>(Table1[[#This Row],[Price]]-Table1[[#This Row],[Scrap value]])/2</f>
        <v>43.281599999999997</v>
      </c>
    </row>
    <row r="2461" spans="1:22" x14ac:dyDescent="0.25">
      <c r="A2461" t="s">
        <v>11713</v>
      </c>
      <c r="B2461" t="s">
        <v>29</v>
      </c>
      <c r="C2461" t="s">
        <v>47</v>
      </c>
      <c r="D2461" t="s">
        <v>11714</v>
      </c>
      <c r="E2461">
        <v>97.59</v>
      </c>
      <c r="F2461">
        <v>13</v>
      </c>
      <c r="G2461" t="s">
        <v>43730</v>
      </c>
      <c r="H2461" t="s">
        <v>2472</v>
      </c>
      <c r="I2461" s="1">
        <v>44927</v>
      </c>
      <c r="J2461" s="1">
        <v>46023</v>
      </c>
      <c r="K2461" t="s">
        <v>11715</v>
      </c>
      <c r="L2461" t="s">
        <v>11716</v>
      </c>
      <c r="M2461" t="s">
        <v>27</v>
      </c>
      <c r="N2461">
        <v>5</v>
      </c>
      <c r="O2461">
        <f>Table1[[#This Row],[Price]]-0.1*Table1[[#This Row],[Price]]</f>
        <v>87.831000000000003</v>
      </c>
      <c r="P2461" s="9">
        <f>(Table1[[#This Row],[Expiration Date]]-Table1[[#This Row],[Manufacturing Date]])/365</f>
        <v>3.0027397260273974</v>
      </c>
      <c r="Q2461" t="str">
        <f>IF(Table1[[#This Row],[Expiration Date]]-J2469&gt;12/31/2024,"not expired","expired")</f>
        <v>expired</v>
      </c>
      <c r="R2461">
        <f>Table1[[#This Row],[Discounted Price]]*0.95</f>
        <v>83.439449999999994</v>
      </c>
      <c r="S2461">
        <f>Table1[[#This Row],[Discounted Price]]*0.9</f>
        <v>79.047899999999998</v>
      </c>
      <c r="T2461">
        <f>Table1[[#This Row],[Discounted Price]]*0.8</f>
        <v>70.264800000000008</v>
      </c>
      <c r="U2461">
        <f>Table1[[#This Row],[Price]]*0.52</f>
        <v>50.7468</v>
      </c>
      <c r="V2461">
        <f>(Table1[[#This Row],[Price]]-Table1[[#This Row],[Scrap value]])/2</f>
        <v>23.421600000000002</v>
      </c>
    </row>
    <row r="2462" spans="1:22" x14ac:dyDescent="0.25">
      <c r="A2462" t="s">
        <v>11717</v>
      </c>
      <c r="B2462" t="s">
        <v>29</v>
      </c>
      <c r="C2462" t="s">
        <v>47</v>
      </c>
      <c r="D2462" t="s">
        <v>11718</v>
      </c>
      <c r="E2462">
        <v>47.49</v>
      </c>
      <c r="F2462">
        <v>48</v>
      </c>
      <c r="G2462" t="s">
        <v>43728</v>
      </c>
      <c r="H2462" t="s">
        <v>8825</v>
      </c>
      <c r="I2462" s="1">
        <v>45137</v>
      </c>
      <c r="J2462" s="1">
        <v>46023</v>
      </c>
      <c r="K2462" t="s">
        <v>11719</v>
      </c>
      <c r="L2462" t="s">
        <v>11720</v>
      </c>
      <c r="M2462" t="s">
        <v>45</v>
      </c>
      <c r="N2462">
        <v>3</v>
      </c>
      <c r="O2462">
        <f>Table1[[#This Row],[Price]]-0.1*Table1[[#This Row],[Price]]</f>
        <v>42.741</v>
      </c>
      <c r="P2462" s="9">
        <f>(Table1[[#This Row],[Expiration Date]]-Table1[[#This Row],[Manufacturing Date]])/365</f>
        <v>2.4273972602739726</v>
      </c>
      <c r="Q2462" t="str">
        <f>IF(Table1[[#This Row],[Expiration Date]]-J2470&gt;12/31/2024,"not expired","expired")</f>
        <v>not expired</v>
      </c>
      <c r="R2462">
        <f>Table1[[#This Row],[Discounted Price]]*0.95</f>
        <v>40.603949999999998</v>
      </c>
      <c r="S2462">
        <f>Table1[[#This Row],[Discounted Price]]*0.9</f>
        <v>38.466900000000003</v>
      </c>
      <c r="T2462">
        <f>Table1[[#This Row],[Discounted Price]]*0.8</f>
        <v>34.192799999999998</v>
      </c>
      <c r="U2462">
        <f>Table1[[#This Row],[Price]]*0.52</f>
        <v>24.694800000000001</v>
      </c>
      <c r="V2462">
        <f>(Table1[[#This Row],[Price]]-Table1[[#This Row],[Scrap value]])/2</f>
        <v>11.397600000000001</v>
      </c>
    </row>
    <row r="2463" spans="1:22" x14ac:dyDescent="0.25">
      <c r="A2463" t="s">
        <v>11721</v>
      </c>
      <c r="B2463" t="s">
        <v>29</v>
      </c>
      <c r="C2463" t="s">
        <v>47</v>
      </c>
      <c r="D2463" t="s">
        <v>11722</v>
      </c>
      <c r="E2463">
        <v>348.16</v>
      </c>
      <c r="F2463">
        <v>75</v>
      </c>
      <c r="G2463" t="s">
        <v>43728</v>
      </c>
      <c r="H2463" t="s">
        <v>11723</v>
      </c>
      <c r="I2463" s="1">
        <v>44927</v>
      </c>
      <c r="J2463" s="1">
        <v>46023</v>
      </c>
      <c r="K2463" t="s">
        <v>11724</v>
      </c>
      <c r="L2463" t="s">
        <v>11725</v>
      </c>
      <c r="M2463" t="s">
        <v>20</v>
      </c>
      <c r="N2463">
        <v>4</v>
      </c>
      <c r="O2463">
        <f>Table1[[#This Row],[Price]]-0.1*Table1[[#This Row],[Price]]</f>
        <v>313.34400000000005</v>
      </c>
      <c r="P2463" s="9">
        <f>(Table1[[#This Row],[Expiration Date]]-Table1[[#This Row],[Manufacturing Date]])/365</f>
        <v>3.0027397260273974</v>
      </c>
      <c r="Q2463" t="str">
        <f>IF(Table1[[#This Row],[Expiration Date]]-J2471&gt;12/31/2024,"not expired","expired")</f>
        <v>not expired</v>
      </c>
      <c r="R2463">
        <f>Table1[[#This Row],[Discounted Price]]*0.95</f>
        <v>297.67680000000001</v>
      </c>
      <c r="S2463">
        <f>Table1[[#This Row],[Discounted Price]]*0.9</f>
        <v>282.00960000000003</v>
      </c>
      <c r="T2463">
        <f>Table1[[#This Row],[Discounted Price]]*0.8</f>
        <v>250.67520000000005</v>
      </c>
      <c r="U2463">
        <f>Table1[[#This Row],[Price]]*0.52</f>
        <v>181.04320000000001</v>
      </c>
      <c r="V2463">
        <f>(Table1[[#This Row],[Price]]-Table1[[#This Row],[Scrap value]])/2</f>
        <v>83.558400000000006</v>
      </c>
    </row>
    <row r="2464" spans="1:22" x14ac:dyDescent="0.25">
      <c r="A2464" t="s">
        <v>11726</v>
      </c>
      <c r="B2464" t="s">
        <v>29</v>
      </c>
      <c r="C2464" t="s">
        <v>47</v>
      </c>
      <c r="D2464" t="s">
        <v>11727</v>
      </c>
      <c r="E2464">
        <v>73.239999999999995</v>
      </c>
      <c r="F2464">
        <v>78</v>
      </c>
      <c r="G2464" t="s">
        <v>43730</v>
      </c>
      <c r="H2464" t="s">
        <v>11728</v>
      </c>
      <c r="I2464" s="1">
        <v>45137</v>
      </c>
      <c r="J2464" s="1">
        <v>45658</v>
      </c>
      <c r="K2464" t="s">
        <v>11729</v>
      </c>
      <c r="L2464" t="s">
        <v>11730</v>
      </c>
      <c r="M2464" t="s">
        <v>20</v>
      </c>
      <c r="N2464">
        <v>3</v>
      </c>
      <c r="O2464">
        <f>Table1[[#This Row],[Price]]-0.1*Table1[[#This Row],[Price]]</f>
        <v>65.915999999999997</v>
      </c>
      <c r="P2464" s="9">
        <f>(Table1[[#This Row],[Expiration Date]]-Table1[[#This Row],[Manufacturing Date]])/365</f>
        <v>1.4273972602739726</v>
      </c>
      <c r="Q2464" t="str">
        <f>IF(Table1[[#This Row],[Expiration Date]]-J2472&gt;12/31/2024,"not expired","expired")</f>
        <v>expired</v>
      </c>
      <c r="R2464">
        <f>Table1[[#This Row],[Discounted Price]]*0.95</f>
        <v>62.620199999999997</v>
      </c>
      <c r="S2464">
        <f>Table1[[#This Row],[Discounted Price]]*0.9</f>
        <v>59.324399999999997</v>
      </c>
      <c r="T2464">
        <f>Table1[[#This Row],[Discounted Price]]*0.8</f>
        <v>52.732799999999997</v>
      </c>
      <c r="U2464">
        <f>Table1[[#This Row],[Price]]*0.52</f>
        <v>38.084800000000001</v>
      </c>
      <c r="V2464">
        <f>(Table1[[#This Row],[Price]]-Table1[[#This Row],[Scrap value]])/2</f>
        <v>17.577599999999997</v>
      </c>
    </row>
    <row r="2465" spans="1:22" x14ac:dyDescent="0.25">
      <c r="A2465" t="s">
        <v>11731</v>
      </c>
      <c r="B2465" t="s">
        <v>29</v>
      </c>
      <c r="C2465" t="s">
        <v>47</v>
      </c>
      <c r="D2465" t="s">
        <v>11732</v>
      </c>
      <c r="E2465">
        <v>340.36</v>
      </c>
      <c r="F2465">
        <v>18</v>
      </c>
      <c r="G2465" t="s">
        <v>43730</v>
      </c>
      <c r="H2465" t="s">
        <v>1001</v>
      </c>
      <c r="I2465" s="1">
        <v>44927</v>
      </c>
      <c r="J2465" s="1">
        <v>46023</v>
      </c>
      <c r="K2465" t="s">
        <v>11733</v>
      </c>
      <c r="L2465" t="s">
        <v>11734</v>
      </c>
      <c r="M2465" t="s">
        <v>45</v>
      </c>
      <c r="N2465">
        <v>5</v>
      </c>
      <c r="O2465">
        <f>Table1[[#This Row],[Price]]-0.1*Table1[[#This Row],[Price]]</f>
        <v>306.32400000000001</v>
      </c>
      <c r="P2465" s="9">
        <f>(Table1[[#This Row],[Expiration Date]]-Table1[[#This Row],[Manufacturing Date]])/365</f>
        <v>3.0027397260273974</v>
      </c>
      <c r="Q2465" t="str">
        <f>IF(Table1[[#This Row],[Expiration Date]]-J2473&gt;12/31/2024,"not expired","expired")</f>
        <v>not expired</v>
      </c>
      <c r="R2465">
        <f>Table1[[#This Row],[Discounted Price]]*0.95</f>
        <v>291.00779999999997</v>
      </c>
      <c r="S2465">
        <f>Table1[[#This Row],[Discounted Price]]*0.9</f>
        <v>275.69159999999999</v>
      </c>
      <c r="T2465">
        <f>Table1[[#This Row],[Discounted Price]]*0.8</f>
        <v>245.05920000000003</v>
      </c>
      <c r="U2465">
        <f>Table1[[#This Row],[Price]]*0.52</f>
        <v>176.9872</v>
      </c>
      <c r="V2465">
        <f>(Table1[[#This Row],[Price]]-Table1[[#This Row],[Scrap value]])/2</f>
        <v>81.686400000000006</v>
      </c>
    </row>
    <row r="2466" spans="1:22" x14ac:dyDescent="0.25">
      <c r="A2466" t="s">
        <v>11735</v>
      </c>
      <c r="B2466" t="s">
        <v>22</v>
      </c>
      <c r="C2466" t="s">
        <v>47</v>
      </c>
      <c r="D2466" t="s">
        <v>11736</v>
      </c>
      <c r="E2466">
        <v>206.45</v>
      </c>
      <c r="F2466">
        <v>45</v>
      </c>
      <c r="G2466" t="s">
        <v>43729</v>
      </c>
      <c r="H2466" t="s">
        <v>4555</v>
      </c>
      <c r="I2466" s="1">
        <v>45137</v>
      </c>
      <c r="J2466" s="1">
        <v>46023</v>
      </c>
      <c r="K2466" t="s">
        <v>11737</v>
      </c>
      <c r="L2466" t="s">
        <v>11738</v>
      </c>
      <c r="M2466" t="s">
        <v>27</v>
      </c>
      <c r="N2466">
        <v>2</v>
      </c>
      <c r="O2466">
        <f>Table1[[#This Row],[Price]]-0.1*Table1[[#This Row],[Price]]</f>
        <v>185.80499999999998</v>
      </c>
      <c r="P2466" s="9">
        <f>(Table1[[#This Row],[Expiration Date]]-Table1[[#This Row],[Manufacturing Date]])/365</f>
        <v>2.4273972602739726</v>
      </c>
      <c r="Q2466" t="str">
        <f>IF(Table1[[#This Row],[Expiration Date]]-J2474&gt;12/31/2024,"not expired","expired")</f>
        <v>expired</v>
      </c>
      <c r="R2466">
        <f>Table1[[#This Row],[Discounted Price]]*0.95</f>
        <v>176.51474999999996</v>
      </c>
      <c r="S2466">
        <f>Table1[[#This Row],[Discounted Price]]*0.9</f>
        <v>167.22449999999998</v>
      </c>
      <c r="T2466">
        <f>Table1[[#This Row],[Discounted Price]]*0.8</f>
        <v>148.64399999999998</v>
      </c>
      <c r="U2466">
        <f>Table1[[#This Row],[Price]]*0.52</f>
        <v>107.354</v>
      </c>
      <c r="V2466">
        <f>(Table1[[#This Row],[Price]]-Table1[[#This Row],[Scrap value]])/2</f>
        <v>49.547999999999995</v>
      </c>
    </row>
    <row r="2467" spans="1:22" x14ac:dyDescent="0.25">
      <c r="A2467" t="s">
        <v>11739</v>
      </c>
      <c r="B2467" t="s">
        <v>22</v>
      </c>
      <c r="C2467" t="s">
        <v>47</v>
      </c>
      <c r="D2467" t="s">
        <v>11740</v>
      </c>
      <c r="E2467">
        <v>116.63</v>
      </c>
      <c r="F2467">
        <v>45</v>
      </c>
      <c r="G2467" t="s">
        <v>43730</v>
      </c>
      <c r="H2467" t="s">
        <v>11741</v>
      </c>
      <c r="I2467" s="1">
        <v>44927</v>
      </c>
      <c r="J2467" s="1">
        <v>45292</v>
      </c>
      <c r="K2467" t="s">
        <v>11742</v>
      </c>
      <c r="L2467" t="s">
        <v>11743</v>
      </c>
      <c r="M2467" t="s">
        <v>20</v>
      </c>
      <c r="N2467">
        <v>4</v>
      </c>
      <c r="O2467">
        <f>Table1[[#This Row],[Price]]-0.1*Table1[[#This Row],[Price]]</f>
        <v>104.967</v>
      </c>
      <c r="P2467" s="9">
        <f>(Table1[[#This Row],[Expiration Date]]-Table1[[#This Row],[Manufacturing Date]])/365</f>
        <v>1</v>
      </c>
      <c r="Q2467" t="str">
        <f>IF(Table1[[#This Row],[Expiration Date]]-J2475&gt;12/31/2024,"not expired","expired")</f>
        <v>expired</v>
      </c>
      <c r="R2467">
        <f>Table1[[#This Row],[Discounted Price]]*0.95</f>
        <v>99.718649999999997</v>
      </c>
      <c r="S2467">
        <f>Table1[[#This Row],[Discounted Price]]*0.9</f>
        <v>94.470299999999995</v>
      </c>
      <c r="T2467">
        <f>Table1[[#This Row],[Discounted Price]]*0.8</f>
        <v>83.973600000000005</v>
      </c>
      <c r="U2467">
        <f>Table1[[#This Row],[Price]]*0.52</f>
        <v>60.647599999999997</v>
      </c>
      <c r="V2467">
        <f>(Table1[[#This Row],[Price]]-Table1[[#This Row],[Scrap value]])/2</f>
        <v>27.991199999999999</v>
      </c>
    </row>
    <row r="2468" spans="1:22" x14ac:dyDescent="0.25">
      <c r="A2468" t="s">
        <v>11744</v>
      </c>
      <c r="B2468" t="s">
        <v>35</v>
      </c>
      <c r="C2468" t="s">
        <v>47</v>
      </c>
      <c r="D2468" t="s">
        <v>11745</v>
      </c>
      <c r="E2468">
        <v>44.13</v>
      </c>
      <c r="F2468">
        <v>43</v>
      </c>
      <c r="G2468" t="s">
        <v>43729</v>
      </c>
      <c r="H2468" t="s">
        <v>11746</v>
      </c>
      <c r="I2468" s="1">
        <v>44927</v>
      </c>
      <c r="J2468" s="1">
        <v>45658</v>
      </c>
      <c r="K2468" t="s">
        <v>11747</v>
      </c>
      <c r="L2468" t="s">
        <v>11748</v>
      </c>
      <c r="M2468" t="s">
        <v>45</v>
      </c>
      <c r="N2468">
        <v>3</v>
      </c>
      <c r="O2468">
        <f>Table1[[#This Row],[Price]]-0.1*Table1[[#This Row],[Price]]</f>
        <v>39.716999999999999</v>
      </c>
      <c r="P2468" s="9">
        <f>(Table1[[#This Row],[Expiration Date]]-Table1[[#This Row],[Manufacturing Date]])/365</f>
        <v>2.0027397260273974</v>
      </c>
      <c r="Q2468" t="str">
        <f>IF(Table1[[#This Row],[Expiration Date]]-J2476&gt;12/31/2024,"not expired","expired")</f>
        <v>expired</v>
      </c>
      <c r="R2468">
        <f>Table1[[#This Row],[Discounted Price]]*0.95</f>
        <v>37.73115</v>
      </c>
      <c r="S2468">
        <f>Table1[[#This Row],[Discounted Price]]*0.9</f>
        <v>35.7453</v>
      </c>
      <c r="T2468">
        <f>Table1[[#This Row],[Discounted Price]]*0.8</f>
        <v>31.773600000000002</v>
      </c>
      <c r="U2468">
        <f>Table1[[#This Row],[Price]]*0.52</f>
        <v>22.947600000000001</v>
      </c>
      <c r="V2468">
        <f>(Table1[[#This Row],[Price]]-Table1[[#This Row],[Scrap value]])/2</f>
        <v>10.591200000000001</v>
      </c>
    </row>
    <row r="2469" spans="1:22" x14ac:dyDescent="0.25">
      <c r="A2469" t="s">
        <v>11749</v>
      </c>
      <c r="B2469" t="s">
        <v>22</v>
      </c>
      <c r="C2469" t="s">
        <v>47</v>
      </c>
      <c r="D2469" t="s">
        <v>11750</v>
      </c>
      <c r="E2469">
        <v>192.12</v>
      </c>
      <c r="F2469">
        <v>98</v>
      </c>
      <c r="G2469" t="s">
        <v>43729</v>
      </c>
      <c r="H2469" t="s">
        <v>10813</v>
      </c>
      <c r="I2469" s="1">
        <v>45137</v>
      </c>
      <c r="J2469" s="1">
        <v>46023</v>
      </c>
      <c r="K2469" t="s">
        <v>11751</v>
      </c>
      <c r="L2469" t="s">
        <v>11752</v>
      </c>
      <c r="M2469" t="s">
        <v>27</v>
      </c>
      <c r="N2469">
        <v>5</v>
      </c>
      <c r="O2469">
        <f>Table1[[#This Row],[Price]]-0.1*Table1[[#This Row],[Price]]</f>
        <v>172.90800000000002</v>
      </c>
      <c r="P2469" s="9">
        <f>(Table1[[#This Row],[Expiration Date]]-Table1[[#This Row],[Manufacturing Date]])/365</f>
        <v>2.4273972602739726</v>
      </c>
      <c r="Q2469" t="str">
        <f>IF(Table1[[#This Row],[Expiration Date]]-J2477&gt;12/31/2024,"not expired","expired")</f>
        <v>not expired</v>
      </c>
      <c r="R2469">
        <f>Table1[[#This Row],[Discounted Price]]*0.95</f>
        <v>164.26260000000002</v>
      </c>
      <c r="S2469">
        <f>Table1[[#This Row],[Discounted Price]]*0.9</f>
        <v>155.61720000000003</v>
      </c>
      <c r="T2469">
        <f>Table1[[#This Row],[Discounted Price]]*0.8</f>
        <v>138.32640000000001</v>
      </c>
      <c r="U2469">
        <f>Table1[[#This Row],[Price]]*0.52</f>
        <v>99.9024</v>
      </c>
      <c r="V2469">
        <f>(Table1[[#This Row],[Price]]-Table1[[#This Row],[Scrap value]])/2</f>
        <v>46.108800000000002</v>
      </c>
    </row>
    <row r="2470" spans="1:22" x14ac:dyDescent="0.25">
      <c r="A2470" t="s">
        <v>11753</v>
      </c>
      <c r="B2470" t="s">
        <v>29</v>
      </c>
      <c r="C2470" t="s">
        <v>47</v>
      </c>
      <c r="D2470" t="s">
        <v>11754</v>
      </c>
      <c r="E2470">
        <v>204.67</v>
      </c>
      <c r="F2470">
        <v>100</v>
      </c>
      <c r="G2470" t="s">
        <v>43730</v>
      </c>
      <c r="H2470" t="s">
        <v>4968</v>
      </c>
      <c r="I2470" s="1">
        <v>45137</v>
      </c>
      <c r="J2470" s="1">
        <v>45658</v>
      </c>
      <c r="K2470" t="s">
        <v>11755</v>
      </c>
      <c r="L2470" t="s">
        <v>11756</v>
      </c>
      <c r="M2470" t="s">
        <v>20</v>
      </c>
      <c r="N2470">
        <v>3</v>
      </c>
      <c r="O2470">
        <f>Table1[[#This Row],[Price]]-0.1*Table1[[#This Row],[Price]]</f>
        <v>184.20299999999997</v>
      </c>
      <c r="P2470" s="9">
        <f>(Table1[[#This Row],[Expiration Date]]-Table1[[#This Row],[Manufacturing Date]])/365</f>
        <v>1.4273972602739726</v>
      </c>
      <c r="Q2470" t="str">
        <f>IF(Table1[[#This Row],[Expiration Date]]-J2478&gt;12/31/2024,"not expired","expired")</f>
        <v>expired</v>
      </c>
      <c r="R2470">
        <f>Table1[[#This Row],[Discounted Price]]*0.95</f>
        <v>174.99284999999998</v>
      </c>
      <c r="S2470">
        <f>Table1[[#This Row],[Discounted Price]]*0.9</f>
        <v>165.78269999999998</v>
      </c>
      <c r="T2470">
        <f>Table1[[#This Row],[Discounted Price]]*0.8</f>
        <v>147.36239999999998</v>
      </c>
      <c r="U2470">
        <f>Table1[[#This Row],[Price]]*0.52</f>
        <v>106.4284</v>
      </c>
      <c r="V2470">
        <f>(Table1[[#This Row],[Price]]-Table1[[#This Row],[Scrap value]])/2</f>
        <v>49.120799999999996</v>
      </c>
    </row>
    <row r="2471" spans="1:22" x14ac:dyDescent="0.25">
      <c r="A2471" t="s">
        <v>11757</v>
      </c>
      <c r="B2471" t="s">
        <v>15</v>
      </c>
      <c r="C2471" t="s">
        <v>47</v>
      </c>
      <c r="D2471" t="s">
        <v>11758</v>
      </c>
      <c r="E2471">
        <v>56.33</v>
      </c>
      <c r="F2471">
        <v>17</v>
      </c>
      <c r="G2471" t="s">
        <v>43730</v>
      </c>
      <c r="H2471" t="s">
        <v>11759</v>
      </c>
      <c r="I2471" s="1">
        <v>45000</v>
      </c>
      <c r="J2471" s="1">
        <v>45658</v>
      </c>
      <c r="K2471" t="s">
        <v>11760</v>
      </c>
      <c r="L2471" t="s">
        <v>11761</v>
      </c>
      <c r="M2471" t="s">
        <v>45</v>
      </c>
      <c r="N2471">
        <v>4</v>
      </c>
      <c r="O2471">
        <f>Table1[[#This Row],[Price]]-0.1*Table1[[#This Row],[Price]]</f>
        <v>50.696999999999996</v>
      </c>
      <c r="P2471" s="9">
        <f>(Table1[[#This Row],[Expiration Date]]-Table1[[#This Row],[Manufacturing Date]])/365</f>
        <v>1.8027397260273972</v>
      </c>
      <c r="Q2471" t="str">
        <f>IF(Table1[[#This Row],[Expiration Date]]-J2479&gt;12/31/2024,"not expired","expired")</f>
        <v>not expired</v>
      </c>
      <c r="R2471">
        <f>Table1[[#This Row],[Discounted Price]]*0.95</f>
        <v>48.162149999999997</v>
      </c>
      <c r="S2471">
        <f>Table1[[#This Row],[Discounted Price]]*0.9</f>
        <v>45.627299999999998</v>
      </c>
      <c r="T2471">
        <f>Table1[[#This Row],[Discounted Price]]*0.8</f>
        <v>40.557600000000001</v>
      </c>
      <c r="U2471">
        <f>Table1[[#This Row],[Price]]*0.52</f>
        <v>29.291599999999999</v>
      </c>
      <c r="V2471">
        <f>(Table1[[#This Row],[Price]]-Table1[[#This Row],[Scrap value]])/2</f>
        <v>13.5192</v>
      </c>
    </row>
    <row r="2472" spans="1:22" x14ac:dyDescent="0.25">
      <c r="A2472" t="s">
        <v>11762</v>
      </c>
      <c r="B2472" t="s">
        <v>29</v>
      </c>
      <c r="C2472" t="s">
        <v>47</v>
      </c>
      <c r="D2472" t="s">
        <v>11763</v>
      </c>
      <c r="E2472">
        <v>87</v>
      </c>
      <c r="F2472">
        <v>70</v>
      </c>
      <c r="G2472" t="s">
        <v>43728</v>
      </c>
      <c r="H2472" t="s">
        <v>11764</v>
      </c>
      <c r="I2472" s="1">
        <v>45137</v>
      </c>
      <c r="J2472" s="1">
        <v>46023</v>
      </c>
      <c r="K2472" t="s">
        <v>11765</v>
      </c>
      <c r="L2472" t="s">
        <v>11766</v>
      </c>
      <c r="M2472" t="s">
        <v>20</v>
      </c>
      <c r="N2472">
        <v>5</v>
      </c>
      <c r="O2472">
        <f>Table1[[#This Row],[Price]]-0.1*Table1[[#This Row],[Price]]</f>
        <v>78.3</v>
      </c>
      <c r="P2472" s="9">
        <f>(Table1[[#This Row],[Expiration Date]]-Table1[[#This Row],[Manufacturing Date]])/365</f>
        <v>2.4273972602739726</v>
      </c>
      <c r="Q2472" t="str">
        <f>IF(Table1[[#This Row],[Expiration Date]]-J2480&gt;12/31/2024,"not expired","expired")</f>
        <v>not expired</v>
      </c>
      <c r="R2472">
        <f>Table1[[#This Row],[Discounted Price]]*0.95</f>
        <v>74.384999999999991</v>
      </c>
      <c r="S2472">
        <f>Table1[[#This Row],[Discounted Price]]*0.9</f>
        <v>70.47</v>
      </c>
      <c r="T2472">
        <f>Table1[[#This Row],[Discounted Price]]*0.8</f>
        <v>62.64</v>
      </c>
      <c r="U2472">
        <f>Table1[[#This Row],[Price]]*0.52</f>
        <v>45.24</v>
      </c>
      <c r="V2472">
        <f>(Table1[[#This Row],[Price]]-Table1[[#This Row],[Scrap value]])/2</f>
        <v>20.88</v>
      </c>
    </row>
    <row r="2473" spans="1:22" x14ac:dyDescent="0.25">
      <c r="A2473" t="s">
        <v>11767</v>
      </c>
      <c r="B2473" t="s">
        <v>22</v>
      </c>
      <c r="C2473" t="s">
        <v>47</v>
      </c>
      <c r="D2473" t="s">
        <v>11768</v>
      </c>
      <c r="E2473">
        <v>146.56</v>
      </c>
      <c r="F2473">
        <v>3</v>
      </c>
      <c r="G2473" t="s">
        <v>43728</v>
      </c>
      <c r="H2473" t="s">
        <v>11769</v>
      </c>
      <c r="I2473" s="1">
        <v>44927</v>
      </c>
      <c r="J2473" s="1">
        <v>45292</v>
      </c>
      <c r="K2473" t="s">
        <v>11770</v>
      </c>
      <c r="L2473" t="s">
        <v>11771</v>
      </c>
      <c r="M2473" t="s">
        <v>20</v>
      </c>
      <c r="N2473">
        <v>1</v>
      </c>
      <c r="O2473">
        <f>Table1[[#This Row],[Price]]-0.1*Table1[[#This Row],[Price]]</f>
        <v>131.904</v>
      </c>
      <c r="P2473" s="9">
        <f>(Table1[[#This Row],[Expiration Date]]-Table1[[#This Row],[Manufacturing Date]])/365</f>
        <v>1</v>
      </c>
      <c r="Q2473" t="str">
        <f>IF(Table1[[#This Row],[Expiration Date]]-J2481&gt;12/31/2024,"not expired","expired")</f>
        <v>expired</v>
      </c>
      <c r="R2473">
        <f>Table1[[#This Row],[Discounted Price]]*0.95</f>
        <v>125.30879999999999</v>
      </c>
      <c r="S2473">
        <f>Table1[[#This Row],[Discounted Price]]*0.9</f>
        <v>118.7136</v>
      </c>
      <c r="T2473">
        <f>Table1[[#This Row],[Discounted Price]]*0.8</f>
        <v>105.5232</v>
      </c>
      <c r="U2473">
        <f>Table1[[#This Row],[Price]]*0.52</f>
        <v>76.211200000000005</v>
      </c>
      <c r="V2473">
        <f>(Table1[[#This Row],[Price]]-Table1[[#This Row],[Scrap value]])/2</f>
        <v>35.174399999999999</v>
      </c>
    </row>
    <row r="2474" spans="1:22" x14ac:dyDescent="0.25">
      <c r="A2474" t="s">
        <v>11772</v>
      </c>
      <c r="B2474" t="s">
        <v>15</v>
      </c>
      <c r="C2474" t="s">
        <v>47</v>
      </c>
      <c r="D2474" t="s">
        <v>11773</v>
      </c>
      <c r="E2474">
        <v>405.11</v>
      </c>
      <c r="F2474">
        <v>38</v>
      </c>
      <c r="G2474" t="s">
        <v>43730</v>
      </c>
      <c r="H2474" t="s">
        <v>11774</v>
      </c>
      <c r="I2474" s="1">
        <v>45137</v>
      </c>
      <c r="J2474" s="1">
        <v>46023</v>
      </c>
      <c r="K2474" t="s">
        <v>11775</v>
      </c>
      <c r="L2474" t="s">
        <v>11776</v>
      </c>
      <c r="M2474" t="s">
        <v>45</v>
      </c>
      <c r="N2474">
        <v>2</v>
      </c>
      <c r="O2474">
        <f>Table1[[#This Row],[Price]]-0.1*Table1[[#This Row],[Price]]</f>
        <v>364.59899999999999</v>
      </c>
      <c r="P2474" s="9">
        <f>(Table1[[#This Row],[Expiration Date]]-Table1[[#This Row],[Manufacturing Date]])/365</f>
        <v>2.4273972602739726</v>
      </c>
      <c r="Q2474" t="str">
        <f>IF(Table1[[#This Row],[Expiration Date]]-J2482&gt;12/31/2024,"not expired","expired")</f>
        <v>not expired</v>
      </c>
      <c r="R2474">
        <f>Table1[[#This Row],[Discounted Price]]*0.95</f>
        <v>346.36904999999996</v>
      </c>
      <c r="S2474">
        <f>Table1[[#This Row],[Discounted Price]]*0.9</f>
        <v>328.13909999999998</v>
      </c>
      <c r="T2474">
        <f>Table1[[#This Row],[Discounted Price]]*0.8</f>
        <v>291.67919999999998</v>
      </c>
      <c r="U2474">
        <f>Table1[[#This Row],[Price]]*0.52</f>
        <v>210.65720000000002</v>
      </c>
      <c r="V2474">
        <f>(Table1[[#This Row],[Price]]-Table1[[#This Row],[Scrap value]])/2</f>
        <v>97.226399999999998</v>
      </c>
    </row>
    <row r="2475" spans="1:22" x14ac:dyDescent="0.25">
      <c r="A2475" t="s">
        <v>11777</v>
      </c>
      <c r="B2475" t="s">
        <v>29</v>
      </c>
      <c r="C2475" t="s">
        <v>47</v>
      </c>
      <c r="D2475" t="s">
        <v>11778</v>
      </c>
      <c r="E2475">
        <v>129.81</v>
      </c>
      <c r="F2475">
        <v>71</v>
      </c>
      <c r="G2475" t="s">
        <v>43730</v>
      </c>
      <c r="H2475" t="s">
        <v>11779</v>
      </c>
      <c r="I2475" s="1">
        <v>44927</v>
      </c>
      <c r="J2475" s="1">
        <v>45292</v>
      </c>
      <c r="K2475" t="s">
        <v>11780</v>
      </c>
      <c r="L2475" t="s">
        <v>11781</v>
      </c>
      <c r="M2475" t="s">
        <v>45</v>
      </c>
      <c r="N2475">
        <v>5</v>
      </c>
      <c r="O2475">
        <f>Table1[[#This Row],[Price]]-0.1*Table1[[#This Row],[Price]]</f>
        <v>116.82900000000001</v>
      </c>
      <c r="P2475" s="9">
        <f>(Table1[[#This Row],[Expiration Date]]-Table1[[#This Row],[Manufacturing Date]])/365</f>
        <v>1</v>
      </c>
      <c r="Q2475" t="str">
        <f>IF(Table1[[#This Row],[Expiration Date]]-J2483&gt;12/31/2024,"not expired","expired")</f>
        <v>expired</v>
      </c>
      <c r="R2475">
        <f>Table1[[#This Row],[Discounted Price]]*0.95</f>
        <v>110.98755</v>
      </c>
      <c r="S2475">
        <f>Table1[[#This Row],[Discounted Price]]*0.9</f>
        <v>105.1461</v>
      </c>
      <c r="T2475">
        <f>Table1[[#This Row],[Discounted Price]]*0.8</f>
        <v>93.463200000000015</v>
      </c>
      <c r="U2475">
        <f>Table1[[#This Row],[Price]]*0.52</f>
        <v>67.501199999999997</v>
      </c>
      <c r="V2475">
        <f>(Table1[[#This Row],[Price]]-Table1[[#This Row],[Scrap value]])/2</f>
        <v>31.154400000000003</v>
      </c>
    </row>
    <row r="2476" spans="1:22" x14ac:dyDescent="0.25">
      <c r="A2476" t="s">
        <v>11782</v>
      </c>
      <c r="B2476" t="s">
        <v>22</v>
      </c>
      <c r="C2476" t="s">
        <v>47</v>
      </c>
      <c r="D2476" t="s">
        <v>11783</v>
      </c>
      <c r="E2476">
        <v>448.85</v>
      </c>
      <c r="F2476">
        <v>84</v>
      </c>
      <c r="G2476" t="s">
        <v>43728</v>
      </c>
      <c r="H2476" t="s">
        <v>11784</v>
      </c>
      <c r="I2476" s="1">
        <v>45000</v>
      </c>
      <c r="J2476" s="1">
        <v>45658</v>
      </c>
      <c r="K2476" t="s">
        <v>11785</v>
      </c>
      <c r="L2476" t="s">
        <v>11786</v>
      </c>
      <c r="M2476" t="s">
        <v>20</v>
      </c>
      <c r="N2476">
        <v>3</v>
      </c>
      <c r="O2476">
        <f>Table1[[#This Row],[Price]]-0.1*Table1[[#This Row],[Price]]</f>
        <v>403.96500000000003</v>
      </c>
      <c r="P2476" s="9">
        <f>(Table1[[#This Row],[Expiration Date]]-Table1[[#This Row],[Manufacturing Date]])/365</f>
        <v>1.8027397260273972</v>
      </c>
      <c r="Q2476" t="str">
        <f>IF(Table1[[#This Row],[Expiration Date]]-J2484&gt;12/31/2024,"not expired","expired")</f>
        <v>expired</v>
      </c>
      <c r="R2476">
        <f>Table1[[#This Row],[Discounted Price]]*0.95</f>
        <v>383.76675</v>
      </c>
      <c r="S2476">
        <f>Table1[[#This Row],[Discounted Price]]*0.9</f>
        <v>363.56850000000003</v>
      </c>
      <c r="T2476">
        <f>Table1[[#This Row],[Discounted Price]]*0.8</f>
        <v>323.17200000000003</v>
      </c>
      <c r="U2476">
        <f>Table1[[#This Row],[Price]]*0.52</f>
        <v>233.40200000000002</v>
      </c>
      <c r="V2476">
        <f>(Table1[[#This Row],[Price]]-Table1[[#This Row],[Scrap value]])/2</f>
        <v>107.724</v>
      </c>
    </row>
    <row r="2477" spans="1:22" x14ac:dyDescent="0.25">
      <c r="A2477" t="s">
        <v>11787</v>
      </c>
      <c r="B2477" t="s">
        <v>29</v>
      </c>
      <c r="C2477" t="s">
        <v>47</v>
      </c>
      <c r="D2477" t="s">
        <v>11788</v>
      </c>
      <c r="E2477">
        <v>171.62</v>
      </c>
      <c r="F2477">
        <v>91</v>
      </c>
      <c r="G2477" t="s">
        <v>43730</v>
      </c>
      <c r="H2477" t="s">
        <v>9797</v>
      </c>
      <c r="I2477" s="1">
        <v>45000</v>
      </c>
      <c r="J2477" s="1">
        <v>45658</v>
      </c>
      <c r="K2477" t="s">
        <v>11789</v>
      </c>
      <c r="L2477" t="s">
        <v>11790</v>
      </c>
      <c r="M2477" t="s">
        <v>27</v>
      </c>
      <c r="N2477">
        <v>5</v>
      </c>
      <c r="O2477">
        <f>Table1[[#This Row],[Price]]-0.1*Table1[[#This Row],[Price]]</f>
        <v>154.458</v>
      </c>
      <c r="P2477" s="9">
        <f>(Table1[[#This Row],[Expiration Date]]-Table1[[#This Row],[Manufacturing Date]])/365</f>
        <v>1.8027397260273972</v>
      </c>
      <c r="Q2477" t="str">
        <f>IF(Table1[[#This Row],[Expiration Date]]-J2485&gt;12/31/2024,"not expired","expired")</f>
        <v>expired</v>
      </c>
      <c r="R2477">
        <f>Table1[[#This Row],[Discounted Price]]*0.95</f>
        <v>146.73509999999999</v>
      </c>
      <c r="S2477">
        <f>Table1[[#This Row],[Discounted Price]]*0.9</f>
        <v>139.01220000000001</v>
      </c>
      <c r="T2477">
        <f>Table1[[#This Row],[Discounted Price]]*0.8</f>
        <v>123.5664</v>
      </c>
      <c r="U2477">
        <f>Table1[[#This Row],[Price]]*0.52</f>
        <v>89.242400000000004</v>
      </c>
      <c r="V2477">
        <f>(Table1[[#This Row],[Price]]-Table1[[#This Row],[Scrap value]])/2</f>
        <v>41.188800000000001</v>
      </c>
    </row>
    <row r="2478" spans="1:22" x14ac:dyDescent="0.25">
      <c r="A2478" t="s">
        <v>11791</v>
      </c>
      <c r="B2478" t="s">
        <v>22</v>
      </c>
      <c r="C2478" t="s">
        <v>47</v>
      </c>
      <c r="D2478" t="s">
        <v>11792</v>
      </c>
      <c r="E2478">
        <v>11.6</v>
      </c>
      <c r="F2478">
        <v>84</v>
      </c>
      <c r="G2478" t="s">
        <v>43730</v>
      </c>
      <c r="H2478" t="s">
        <v>11793</v>
      </c>
      <c r="I2478" s="1">
        <v>45000</v>
      </c>
      <c r="J2478" s="1">
        <v>45658</v>
      </c>
      <c r="K2478" t="s">
        <v>11794</v>
      </c>
      <c r="L2478" t="s">
        <v>11795</v>
      </c>
      <c r="M2478" t="s">
        <v>27</v>
      </c>
      <c r="N2478">
        <v>3</v>
      </c>
      <c r="O2478">
        <f>Table1[[#This Row],[Price]]-0.1*Table1[[#This Row],[Price]]</f>
        <v>10.44</v>
      </c>
      <c r="P2478" s="9">
        <f>(Table1[[#This Row],[Expiration Date]]-Table1[[#This Row],[Manufacturing Date]])/365</f>
        <v>1.8027397260273972</v>
      </c>
      <c r="Q2478" t="str">
        <f>IF(Table1[[#This Row],[Expiration Date]]-J2486&gt;12/31/2024,"not expired","expired")</f>
        <v>not expired</v>
      </c>
      <c r="R2478">
        <f>Table1[[#This Row],[Discounted Price]]*0.95</f>
        <v>9.9179999999999993</v>
      </c>
      <c r="S2478">
        <f>Table1[[#This Row],[Discounted Price]]*0.9</f>
        <v>9.395999999999999</v>
      </c>
      <c r="T2478">
        <f>Table1[[#This Row],[Discounted Price]]*0.8</f>
        <v>8.3520000000000003</v>
      </c>
      <c r="U2478">
        <f>Table1[[#This Row],[Price]]*0.52</f>
        <v>6.032</v>
      </c>
      <c r="V2478">
        <f>(Table1[[#This Row],[Price]]-Table1[[#This Row],[Scrap value]])/2</f>
        <v>2.7839999999999998</v>
      </c>
    </row>
    <row r="2479" spans="1:22" x14ac:dyDescent="0.25">
      <c r="A2479" t="s">
        <v>11796</v>
      </c>
      <c r="B2479" t="s">
        <v>15</v>
      </c>
      <c r="C2479" t="s">
        <v>47</v>
      </c>
      <c r="D2479" t="s">
        <v>11797</v>
      </c>
      <c r="E2479">
        <v>129.44</v>
      </c>
      <c r="F2479">
        <v>94</v>
      </c>
      <c r="G2479" t="s">
        <v>43730</v>
      </c>
      <c r="H2479" t="s">
        <v>11798</v>
      </c>
      <c r="I2479" s="1">
        <v>44927</v>
      </c>
      <c r="J2479" s="1">
        <v>45292</v>
      </c>
      <c r="K2479" t="s">
        <v>11799</v>
      </c>
      <c r="L2479" t="s">
        <v>11800</v>
      </c>
      <c r="M2479" t="s">
        <v>20</v>
      </c>
      <c r="N2479">
        <v>2</v>
      </c>
      <c r="O2479">
        <f>Table1[[#This Row],[Price]]-0.1*Table1[[#This Row],[Price]]</f>
        <v>116.496</v>
      </c>
      <c r="P2479" s="9">
        <f>(Table1[[#This Row],[Expiration Date]]-Table1[[#This Row],[Manufacturing Date]])/365</f>
        <v>1</v>
      </c>
      <c r="Q2479" t="str">
        <f>IF(Table1[[#This Row],[Expiration Date]]-J2487&gt;12/31/2024,"not expired","expired")</f>
        <v>expired</v>
      </c>
      <c r="R2479">
        <f>Table1[[#This Row],[Discounted Price]]*0.95</f>
        <v>110.67119999999998</v>
      </c>
      <c r="S2479">
        <f>Table1[[#This Row],[Discounted Price]]*0.9</f>
        <v>104.8464</v>
      </c>
      <c r="T2479">
        <f>Table1[[#This Row],[Discounted Price]]*0.8</f>
        <v>93.196799999999996</v>
      </c>
      <c r="U2479">
        <f>Table1[[#This Row],[Price]]*0.52</f>
        <v>67.308800000000005</v>
      </c>
      <c r="V2479">
        <f>(Table1[[#This Row],[Price]]-Table1[[#This Row],[Scrap value]])/2</f>
        <v>31.065599999999996</v>
      </c>
    </row>
    <row r="2480" spans="1:22" x14ac:dyDescent="0.25">
      <c r="A2480" t="s">
        <v>11801</v>
      </c>
      <c r="B2480" t="s">
        <v>29</v>
      </c>
      <c r="C2480" t="s">
        <v>47</v>
      </c>
      <c r="D2480" t="s">
        <v>11802</v>
      </c>
      <c r="E2480">
        <v>138.81</v>
      </c>
      <c r="F2480">
        <v>22</v>
      </c>
      <c r="G2480" t="s">
        <v>43729</v>
      </c>
      <c r="H2480" t="s">
        <v>11803</v>
      </c>
      <c r="I2480" s="1">
        <v>45137</v>
      </c>
      <c r="J2480" s="1">
        <v>45292</v>
      </c>
      <c r="K2480" t="s">
        <v>11804</v>
      </c>
      <c r="L2480" t="s">
        <v>11805</v>
      </c>
      <c r="M2480" t="s">
        <v>27</v>
      </c>
      <c r="N2480">
        <v>2</v>
      </c>
      <c r="O2480">
        <f>Table1[[#This Row],[Price]]-0.1*Table1[[#This Row],[Price]]</f>
        <v>124.929</v>
      </c>
      <c r="P2480" s="9">
        <f>(Table1[[#This Row],[Expiration Date]]-Table1[[#This Row],[Manufacturing Date]])/365</f>
        <v>0.42465753424657532</v>
      </c>
      <c r="Q2480" t="str">
        <f>IF(Table1[[#This Row],[Expiration Date]]-J2488&gt;12/31/2024,"not expired","expired")</f>
        <v>expired</v>
      </c>
      <c r="R2480">
        <f>Table1[[#This Row],[Discounted Price]]*0.95</f>
        <v>118.68254999999999</v>
      </c>
      <c r="S2480">
        <f>Table1[[#This Row],[Discounted Price]]*0.9</f>
        <v>112.43610000000001</v>
      </c>
      <c r="T2480">
        <f>Table1[[#This Row],[Discounted Price]]*0.8</f>
        <v>99.943200000000004</v>
      </c>
      <c r="U2480">
        <f>Table1[[#This Row],[Price]]*0.52</f>
        <v>72.181200000000004</v>
      </c>
      <c r="V2480">
        <f>(Table1[[#This Row],[Price]]-Table1[[#This Row],[Scrap value]])/2</f>
        <v>33.314399999999999</v>
      </c>
    </row>
    <row r="2481" spans="1:22" x14ac:dyDescent="0.25">
      <c r="A2481" t="s">
        <v>11806</v>
      </c>
      <c r="B2481" t="s">
        <v>35</v>
      </c>
      <c r="C2481" t="s">
        <v>47</v>
      </c>
      <c r="D2481" t="s">
        <v>11807</v>
      </c>
      <c r="E2481">
        <v>465.79</v>
      </c>
      <c r="F2481">
        <v>54</v>
      </c>
      <c r="G2481" t="s">
        <v>43728</v>
      </c>
      <c r="H2481" t="s">
        <v>11808</v>
      </c>
      <c r="I2481" s="1">
        <v>45000</v>
      </c>
      <c r="J2481" s="1">
        <v>45292</v>
      </c>
      <c r="K2481" t="s">
        <v>11809</v>
      </c>
      <c r="L2481" t="s">
        <v>11810</v>
      </c>
      <c r="M2481" t="s">
        <v>27</v>
      </c>
      <c r="N2481">
        <v>4</v>
      </c>
      <c r="O2481">
        <f>Table1[[#This Row],[Price]]-0.1*Table1[[#This Row],[Price]]</f>
        <v>419.21100000000001</v>
      </c>
      <c r="P2481" s="9">
        <f>(Table1[[#This Row],[Expiration Date]]-Table1[[#This Row],[Manufacturing Date]])/365</f>
        <v>0.8</v>
      </c>
      <c r="Q2481" t="str">
        <f>IF(Table1[[#This Row],[Expiration Date]]-J2489&gt;12/31/2024,"not expired","expired")</f>
        <v>expired</v>
      </c>
      <c r="R2481">
        <f>Table1[[#This Row],[Discounted Price]]*0.95</f>
        <v>398.25045</v>
      </c>
      <c r="S2481">
        <f>Table1[[#This Row],[Discounted Price]]*0.9</f>
        <v>377.28990000000005</v>
      </c>
      <c r="T2481">
        <f>Table1[[#This Row],[Discounted Price]]*0.8</f>
        <v>335.36880000000002</v>
      </c>
      <c r="U2481">
        <f>Table1[[#This Row],[Price]]*0.52</f>
        <v>242.21080000000001</v>
      </c>
      <c r="V2481">
        <f>(Table1[[#This Row],[Price]]-Table1[[#This Row],[Scrap value]])/2</f>
        <v>111.78960000000001</v>
      </c>
    </row>
    <row r="2482" spans="1:22" x14ac:dyDescent="0.25">
      <c r="A2482" t="s">
        <v>11811</v>
      </c>
      <c r="B2482" t="s">
        <v>15</v>
      </c>
      <c r="C2482" t="s">
        <v>47</v>
      </c>
      <c r="D2482" t="s">
        <v>11812</v>
      </c>
      <c r="E2482">
        <v>388.76</v>
      </c>
      <c r="F2482">
        <v>63</v>
      </c>
      <c r="G2482" t="s">
        <v>43729</v>
      </c>
      <c r="H2482" t="s">
        <v>7922</v>
      </c>
      <c r="I2482" s="1">
        <v>45000</v>
      </c>
      <c r="J2482" s="1">
        <v>45292</v>
      </c>
      <c r="K2482" t="s">
        <v>11813</v>
      </c>
      <c r="L2482" t="s">
        <v>11814</v>
      </c>
      <c r="M2482" t="s">
        <v>27</v>
      </c>
      <c r="N2482">
        <v>5</v>
      </c>
      <c r="O2482">
        <f>Table1[[#This Row],[Price]]-0.1*Table1[[#This Row],[Price]]</f>
        <v>349.88400000000001</v>
      </c>
      <c r="P2482" s="9">
        <f>(Table1[[#This Row],[Expiration Date]]-Table1[[#This Row],[Manufacturing Date]])/365</f>
        <v>0.8</v>
      </c>
      <c r="Q2482" t="str">
        <f>IF(Table1[[#This Row],[Expiration Date]]-J2490&gt;12/31/2024,"not expired","expired")</f>
        <v>expired</v>
      </c>
      <c r="R2482">
        <f>Table1[[#This Row],[Discounted Price]]*0.95</f>
        <v>332.38979999999998</v>
      </c>
      <c r="S2482">
        <f>Table1[[#This Row],[Discounted Price]]*0.9</f>
        <v>314.8956</v>
      </c>
      <c r="T2482">
        <f>Table1[[#This Row],[Discounted Price]]*0.8</f>
        <v>279.90720000000005</v>
      </c>
      <c r="U2482">
        <f>Table1[[#This Row],[Price]]*0.52</f>
        <v>202.15520000000001</v>
      </c>
      <c r="V2482">
        <f>(Table1[[#This Row],[Price]]-Table1[[#This Row],[Scrap value]])/2</f>
        <v>93.302399999999992</v>
      </c>
    </row>
    <row r="2483" spans="1:22" x14ac:dyDescent="0.25">
      <c r="A2483" t="s">
        <v>11815</v>
      </c>
      <c r="B2483" t="s">
        <v>29</v>
      </c>
      <c r="C2483" t="s">
        <v>47</v>
      </c>
      <c r="D2483" t="s">
        <v>11816</v>
      </c>
      <c r="E2483">
        <v>185.6</v>
      </c>
      <c r="F2483">
        <v>5</v>
      </c>
      <c r="G2483" t="s">
        <v>43730</v>
      </c>
      <c r="H2483" t="s">
        <v>6794</v>
      </c>
      <c r="I2483" s="1">
        <v>44927</v>
      </c>
      <c r="J2483" s="1">
        <v>46023</v>
      </c>
      <c r="K2483" t="s">
        <v>11817</v>
      </c>
      <c r="L2483" t="s">
        <v>11818</v>
      </c>
      <c r="M2483" t="s">
        <v>27</v>
      </c>
      <c r="N2483">
        <v>4</v>
      </c>
      <c r="O2483">
        <f>Table1[[#This Row],[Price]]-0.1*Table1[[#This Row],[Price]]</f>
        <v>167.04</v>
      </c>
      <c r="P2483" s="9">
        <f>(Table1[[#This Row],[Expiration Date]]-Table1[[#This Row],[Manufacturing Date]])/365</f>
        <v>3.0027397260273974</v>
      </c>
      <c r="Q2483" t="str">
        <f>IF(Table1[[#This Row],[Expiration Date]]-J2491&gt;12/31/2024,"not expired","expired")</f>
        <v>not expired</v>
      </c>
      <c r="R2483">
        <f>Table1[[#This Row],[Discounted Price]]*0.95</f>
        <v>158.68799999999999</v>
      </c>
      <c r="S2483">
        <f>Table1[[#This Row],[Discounted Price]]*0.9</f>
        <v>150.33599999999998</v>
      </c>
      <c r="T2483">
        <f>Table1[[#This Row],[Discounted Price]]*0.8</f>
        <v>133.63200000000001</v>
      </c>
      <c r="U2483">
        <f>Table1[[#This Row],[Price]]*0.52</f>
        <v>96.512</v>
      </c>
      <c r="V2483">
        <f>(Table1[[#This Row],[Price]]-Table1[[#This Row],[Scrap value]])/2</f>
        <v>44.543999999999997</v>
      </c>
    </row>
    <row r="2484" spans="1:22" x14ac:dyDescent="0.25">
      <c r="A2484" t="s">
        <v>11819</v>
      </c>
      <c r="B2484" t="s">
        <v>22</v>
      </c>
      <c r="C2484" t="s">
        <v>47</v>
      </c>
      <c r="D2484" t="s">
        <v>11820</v>
      </c>
      <c r="E2484">
        <v>121.09</v>
      </c>
      <c r="F2484">
        <v>47</v>
      </c>
      <c r="G2484" t="s">
        <v>43730</v>
      </c>
      <c r="H2484" t="s">
        <v>11821</v>
      </c>
      <c r="I2484" s="1">
        <v>45000</v>
      </c>
      <c r="J2484" s="1">
        <v>46023</v>
      </c>
      <c r="K2484" t="s">
        <v>11822</v>
      </c>
      <c r="L2484" t="s">
        <v>11823</v>
      </c>
      <c r="M2484" t="s">
        <v>27</v>
      </c>
      <c r="N2484">
        <v>3</v>
      </c>
      <c r="O2484">
        <f>Table1[[#This Row],[Price]]-0.1*Table1[[#This Row],[Price]]</f>
        <v>108.98099999999999</v>
      </c>
      <c r="P2484" s="9">
        <f>(Table1[[#This Row],[Expiration Date]]-Table1[[#This Row],[Manufacturing Date]])/365</f>
        <v>2.8027397260273972</v>
      </c>
      <c r="Q2484" t="str">
        <f>IF(Table1[[#This Row],[Expiration Date]]-J2492&gt;12/31/2024,"not expired","expired")</f>
        <v>not expired</v>
      </c>
      <c r="R2484">
        <f>Table1[[#This Row],[Discounted Price]]*0.95</f>
        <v>103.53194999999999</v>
      </c>
      <c r="S2484">
        <f>Table1[[#This Row],[Discounted Price]]*0.9</f>
        <v>98.082899999999995</v>
      </c>
      <c r="T2484">
        <f>Table1[[#This Row],[Discounted Price]]*0.8</f>
        <v>87.184799999999996</v>
      </c>
      <c r="U2484">
        <f>Table1[[#This Row],[Price]]*0.52</f>
        <v>62.966800000000006</v>
      </c>
      <c r="V2484">
        <f>(Table1[[#This Row],[Price]]-Table1[[#This Row],[Scrap value]])/2</f>
        <v>29.061599999999999</v>
      </c>
    </row>
    <row r="2485" spans="1:22" x14ac:dyDescent="0.25">
      <c r="A2485" t="s">
        <v>11824</v>
      </c>
      <c r="B2485" t="s">
        <v>35</v>
      </c>
      <c r="C2485" t="s">
        <v>47</v>
      </c>
      <c r="D2485" t="s">
        <v>11825</v>
      </c>
      <c r="E2485">
        <v>204.53</v>
      </c>
      <c r="F2485">
        <v>81</v>
      </c>
      <c r="G2485" t="s">
        <v>43730</v>
      </c>
      <c r="H2485" t="s">
        <v>11826</v>
      </c>
      <c r="I2485" s="1">
        <v>45000</v>
      </c>
      <c r="J2485" s="1">
        <v>46023</v>
      </c>
      <c r="K2485" t="s">
        <v>11827</v>
      </c>
      <c r="L2485" t="s">
        <v>11828</v>
      </c>
      <c r="M2485" t="s">
        <v>20</v>
      </c>
      <c r="N2485">
        <v>4</v>
      </c>
      <c r="O2485">
        <f>Table1[[#This Row],[Price]]-0.1*Table1[[#This Row],[Price]]</f>
        <v>184.077</v>
      </c>
      <c r="P2485" s="9">
        <f>(Table1[[#This Row],[Expiration Date]]-Table1[[#This Row],[Manufacturing Date]])/365</f>
        <v>2.8027397260273972</v>
      </c>
      <c r="Q2485" t="str">
        <f>IF(Table1[[#This Row],[Expiration Date]]-J2493&gt;12/31/2024,"not expired","expired")</f>
        <v>not expired</v>
      </c>
      <c r="R2485">
        <f>Table1[[#This Row],[Discounted Price]]*0.95</f>
        <v>174.87314999999998</v>
      </c>
      <c r="S2485">
        <f>Table1[[#This Row],[Discounted Price]]*0.9</f>
        <v>165.66929999999999</v>
      </c>
      <c r="T2485">
        <f>Table1[[#This Row],[Discounted Price]]*0.8</f>
        <v>147.26160000000002</v>
      </c>
      <c r="U2485">
        <f>Table1[[#This Row],[Price]]*0.52</f>
        <v>106.35560000000001</v>
      </c>
      <c r="V2485">
        <f>(Table1[[#This Row],[Price]]-Table1[[#This Row],[Scrap value]])/2</f>
        <v>49.087199999999996</v>
      </c>
    </row>
    <row r="2486" spans="1:22" x14ac:dyDescent="0.25">
      <c r="A2486" t="s">
        <v>11829</v>
      </c>
      <c r="B2486" t="s">
        <v>15</v>
      </c>
      <c r="C2486" t="s">
        <v>47</v>
      </c>
      <c r="D2486" t="s">
        <v>11830</v>
      </c>
      <c r="E2486">
        <v>218.52</v>
      </c>
      <c r="F2486">
        <v>31</v>
      </c>
      <c r="G2486" t="s">
        <v>43729</v>
      </c>
      <c r="H2486" t="s">
        <v>11831</v>
      </c>
      <c r="I2486" s="1">
        <v>45000</v>
      </c>
      <c r="J2486" s="1">
        <v>45292</v>
      </c>
      <c r="K2486" t="s">
        <v>11832</v>
      </c>
      <c r="L2486" t="s">
        <v>11833</v>
      </c>
      <c r="M2486" t="s">
        <v>27</v>
      </c>
      <c r="N2486">
        <v>1</v>
      </c>
      <c r="O2486">
        <f>Table1[[#This Row],[Price]]-0.1*Table1[[#This Row],[Price]]</f>
        <v>196.66800000000001</v>
      </c>
      <c r="P2486" s="9">
        <f>(Table1[[#This Row],[Expiration Date]]-Table1[[#This Row],[Manufacturing Date]])/365</f>
        <v>0.8</v>
      </c>
      <c r="Q2486" t="str">
        <f>IF(Table1[[#This Row],[Expiration Date]]-J2494&gt;12/31/2024,"not expired","expired")</f>
        <v>expired</v>
      </c>
      <c r="R2486">
        <f>Table1[[#This Row],[Discounted Price]]*0.95</f>
        <v>186.83459999999999</v>
      </c>
      <c r="S2486">
        <f>Table1[[#This Row],[Discounted Price]]*0.9</f>
        <v>177.00120000000001</v>
      </c>
      <c r="T2486">
        <f>Table1[[#This Row],[Discounted Price]]*0.8</f>
        <v>157.33440000000002</v>
      </c>
      <c r="U2486">
        <f>Table1[[#This Row],[Price]]*0.52</f>
        <v>113.63040000000001</v>
      </c>
      <c r="V2486">
        <f>(Table1[[#This Row],[Price]]-Table1[[#This Row],[Scrap value]])/2</f>
        <v>52.444800000000001</v>
      </c>
    </row>
    <row r="2487" spans="1:22" x14ac:dyDescent="0.25">
      <c r="A2487" t="s">
        <v>11834</v>
      </c>
      <c r="B2487" t="s">
        <v>29</v>
      </c>
      <c r="C2487" t="s">
        <v>47</v>
      </c>
      <c r="D2487" t="s">
        <v>11835</v>
      </c>
      <c r="E2487">
        <v>274.8</v>
      </c>
      <c r="F2487">
        <v>69</v>
      </c>
      <c r="G2487" t="s">
        <v>43729</v>
      </c>
      <c r="H2487" t="s">
        <v>9668</v>
      </c>
      <c r="I2487" s="1">
        <v>44927</v>
      </c>
      <c r="J2487" s="1">
        <v>46023</v>
      </c>
      <c r="K2487" t="s">
        <v>11836</v>
      </c>
      <c r="L2487" t="s">
        <v>11837</v>
      </c>
      <c r="M2487" t="s">
        <v>45</v>
      </c>
      <c r="N2487">
        <v>2</v>
      </c>
      <c r="O2487">
        <f>Table1[[#This Row],[Price]]-0.1*Table1[[#This Row],[Price]]</f>
        <v>247.32</v>
      </c>
      <c r="P2487" s="9">
        <f>(Table1[[#This Row],[Expiration Date]]-Table1[[#This Row],[Manufacturing Date]])/365</f>
        <v>3.0027397260273974</v>
      </c>
      <c r="Q2487" t="str">
        <f>IF(Table1[[#This Row],[Expiration Date]]-J2495&gt;12/31/2024,"not expired","expired")</f>
        <v>not expired</v>
      </c>
      <c r="R2487">
        <f>Table1[[#This Row],[Discounted Price]]*0.95</f>
        <v>234.95399999999998</v>
      </c>
      <c r="S2487">
        <f>Table1[[#This Row],[Discounted Price]]*0.9</f>
        <v>222.58799999999999</v>
      </c>
      <c r="T2487">
        <f>Table1[[#This Row],[Discounted Price]]*0.8</f>
        <v>197.85599999999999</v>
      </c>
      <c r="U2487">
        <f>Table1[[#This Row],[Price]]*0.52</f>
        <v>142.89600000000002</v>
      </c>
      <c r="V2487">
        <f>(Table1[[#This Row],[Price]]-Table1[[#This Row],[Scrap value]])/2</f>
        <v>65.951999999999998</v>
      </c>
    </row>
    <row r="2488" spans="1:22" x14ac:dyDescent="0.25">
      <c r="A2488" t="s">
        <v>11838</v>
      </c>
      <c r="B2488" t="s">
        <v>22</v>
      </c>
      <c r="C2488" t="s">
        <v>47</v>
      </c>
      <c r="D2488" t="s">
        <v>11839</v>
      </c>
      <c r="E2488">
        <v>113.69</v>
      </c>
      <c r="F2488">
        <v>85</v>
      </c>
      <c r="G2488" t="s">
        <v>43728</v>
      </c>
      <c r="H2488" t="s">
        <v>598</v>
      </c>
      <c r="I2488" s="1">
        <v>44927</v>
      </c>
      <c r="J2488" s="1">
        <v>45658</v>
      </c>
      <c r="K2488" t="s">
        <v>11840</v>
      </c>
      <c r="L2488" t="s">
        <v>11841</v>
      </c>
      <c r="M2488" t="s">
        <v>20</v>
      </c>
      <c r="N2488">
        <v>2</v>
      </c>
      <c r="O2488">
        <f>Table1[[#This Row],[Price]]-0.1*Table1[[#This Row],[Price]]</f>
        <v>102.321</v>
      </c>
      <c r="P2488" s="9">
        <f>(Table1[[#This Row],[Expiration Date]]-Table1[[#This Row],[Manufacturing Date]])/365</f>
        <v>2.0027397260273974</v>
      </c>
      <c r="Q2488" t="str">
        <f>IF(Table1[[#This Row],[Expiration Date]]-J2496&gt;12/31/2024,"not expired","expired")</f>
        <v>expired</v>
      </c>
      <c r="R2488">
        <f>Table1[[#This Row],[Discounted Price]]*0.95</f>
        <v>97.204949999999997</v>
      </c>
      <c r="S2488">
        <f>Table1[[#This Row],[Discounted Price]]*0.9</f>
        <v>92.088899999999995</v>
      </c>
      <c r="T2488">
        <f>Table1[[#This Row],[Discounted Price]]*0.8</f>
        <v>81.856800000000007</v>
      </c>
      <c r="U2488">
        <f>Table1[[#This Row],[Price]]*0.52</f>
        <v>59.1188</v>
      </c>
      <c r="V2488">
        <f>(Table1[[#This Row],[Price]]-Table1[[#This Row],[Scrap value]])/2</f>
        <v>27.285599999999999</v>
      </c>
    </row>
    <row r="2489" spans="1:22" x14ac:dyDescent="0.25">
      <c r="A2489" t="s">
        <v>11842</v>
      </c>
      <c r="B2489" t="s">
        <v>15</v>
      </c>
      <c r="C2489" t="s">
        <v>47</v>
      </c>
      <c r="D2489" t="s">
        <v>11843</v>
      </c>
      <c r="E2489">
        <v>372.02</v>
      </c>
      <c r="F2489">
        <v>82</v>
      </c>
      <c r="G2489" t="s">
        <v>43728</v>
      </c>
      <c r="H2489" t="s">
        <v>6080</v>
      </c>
      <c r="I2489" s="1">
        <v>44927</v>
      </c>
      <c r="J2489" s="1">
        <v>45658</v>
      </c>
      <c r="K2489" t="s">
        <v>11844</v>
      </c>
      <c r="L2489" t="s">
        <v>11845</v>
      </c>
      <c r="M2489" t="s">
        <v>45</v>
      </c>
      <c r="N2489">
        <v>1</v>
      </c>
      <c r="O2489">
        <f>Table1[[#This Row],[Price]]-0.1*Table1[[#This Row],[Price]]</f>
        <v>334.81799999999998</v>
      </c>
      <c r="P2489" s="9">
        <f>(Table1[[#This Row],[Expiration Date]]-Table1[[#This Row],[Manufacturing Date]])/365</f>
        <v>2.0027397260273974</v>
      </c>
      <c r="Q2489" t="str">
        <f>IF(Table1[[#This Row],[Expiration Date]]-J2497&gt;12/31/2024,"not expired","expired")</f>
        <v>expired</v>
      </c>
      <c r="R2489">
        <f>Table1[[#This Row],[Discounted Price]]*0.95</f>
        <v>318.07709999999997</v>
      </c>
      <c r="S2489">
        <f>Table1[[#This Row],[Discounted Price]]*0.9</f>
        <v>301.33620000000002</v>
      </c>
      <c r="T2489">
        <f>Table1[[#This Row],[Discounted Price]]*0.8</f>
        <v>267.8544</v>
      </c>
      <c r="U2489">
        <f>Table1[[#This Row],[Price]]*0.52</f>
        <v>193.4504</v>
      </c>
      <c r="V2489">
        <f>(Table1[[#This Row],[Price]]-Table1[[#This Row],[Scrap value]])/2</f>
        <v>89.28479999999999</v>
      </c>
    </row>
    <row r="2490" spans="1:22" x14ac:dyDescent="0.25">
      <c r="A2490" t="s">
        <v>11846</v>
      </c>
      <c r="B2490" t="s">
        <v>22</v>
      </c>
      <c r="C2490" t="s">
        <v>47</v>
      </c>
      <c r="D2490" t="s">
        <v>11847</v>
      </c>
      <c r="E2490">
        <v>178.61</v>
      </c>
      <c r="F2490">
        <v>98</v>
      </c>
      <c r="G2490" t="s">
        <v>43730</v>
      </c>
      <c r="H2490" t="s">
        <v>11848</v>
      </c>
      <c r="I2490" s="1">
        <v>45000</v>
      </c>
      <c r="J2490" s="1">
        <v>45292</v>
      </c>
      <c r="K2490" t="s">
        <v>11849</v>
      </c>
      <c r="L2490" t="s">
        <v>11850</v>
      </c>
      <c r="M2490" t="s">
        <v>27</v>
      </c>
      <c r="N2490">
        <v>4</v>
      </c>
      <c r="O2490">
        <f>Table1[[#This Row],[Price]]-0.1*Table1[[#This Row],[Price]]</f>
        <v>160.74900000000002</v>
      </c>
      <c r="P2490" s="9">
        <f>(Table1[[#This Row],[Expiration Date]]-Table1[[#This Row],[Manufacturing Date]])/365</f>
        <v>0.8</v>
      </c>
      <c r="Q2490" t="str">
        <f>IF(Table1[[#This Row],[Expiration Date]]-J2498&gt;12/31/2024,"not expired","expired")</f>
        <v>expired</v>
      </c>
      <c r="R2490">
        <f>Table1[[#This Row],[Discounted Price]]*0.95</f>
        <v>152.71155000000002</v>
      </c>
      <c r="S2490">
        <f>Table1[[#This Row],[Discounted Price]]*0.9</f>
        <v>144.67410000000004</v>
      </c>
      <c r="T2490">
        <f>Table1[[#This Row],[Discounted Price]]*0.8</f>
        <v>128.59920000000002</v>
      </c>
      <c r="U2490">
        <f>Table1[[#This Row],[Price]]*0.52</f>
        <v>92.877200000000016</v>
      </c>
      <c r="V2490">
        <f>(Table1[[#This Row],[Price]]-Table1[[#This Row],[Scrap value]])/2</f>
        <v>42.866399999999999</v>
      </c>
    </row>
    <row r="2491" spans="1:22" x14ac:dyDescent="0.25">
      <c r="A2491" t="s">
        <v>11851</v>
      </c>
      <c r="B2491" t="s">
        <v>35</v>
      </c>
      <c r="C2491" t="s">
        <v>47</v>
      </c>
      <c r="D2491" t="s">
        <v>11852</v>
      </c>
      <c r="E2491">
        <v>470.51</v>
      </c>
      <c r="F2491">
        <v>16</v>
      </c>
      <c r="G2491" t="s">
        <v>43730</v>
      </c>
      <c r="H2491" t="s">
        <v>11853</v>
      </c>
      <c r="I2491" s="1">
        <v>44927</v>
      </c>
      <c r="J2491" s="1">
        <v>45292</v>
      </c>
      <c r="K2491" t="s">
        <v>11854</v>
      </c>
      <c r="L2491" t="s">
        <v>11855</v>
      </c>
      <c r="M2491" t="s">
        <v>20</v>
      </c>
      <c r="N2491">
        <v>2</v>
      </c>
      <c r="O2491">
        <f>Table1[[#This Row],[Price]]-0.1*Table1[[#This Row],[Price]]</f>
        <v>423.459</v>
      </c>
      <c r="P2491" s="9">
        <f>(Table1[[#This Row],[Expiration Date]]-Table1[[#This Row],[Manufacturing Date]])/365</f>
        <v>1</v>
      </c>
      <c r="Q2491" t="str">
        <f>IF(Table1[[#This Row],[Expiration Date]]-J2499&gt;12/31/2024,"not expired","expired")</f>
        <v>expired</v>
      </c>
      <c r="R2491">
        <f>Table1[[#This Row],[Discounted Price]]*0.95</f>
        <v>402.28604999999999</v>
      </c>
      <c r="S2491">
        <f>Table1[[#This Row],[Discounted Price]]*0.9</f>
        <v>381.11310000000003</v>
      </c>
      <c r="T2491">
        <f>Table1[[#This Row],[Discounted Price]]*0.8</f>
        <v>338.7672</v>
      </c>
      <c r="U2491">
        <f>Table1[[#This Row],[Price]]*0.52</f>
        <v>244.6652</v>
      </c>
      <c r="V2491">
        <f>(Table1[[#This Row],[Price]]-Table1[[#This Row],[Scrap value]])/2</f>
        <v>112.9224</v>
      </c>
    </row>
    <row r="2492" spans="1:22" x14ac:dyDescent="0.25">
      <c r="A2492" t="s">
        <v>11856</v>
      </c>
      <c r="B2492" t="s">
        <v>15</v>
      </c>
      <c r="C2492" t="s">
        <v>47</v>
      </c>
      <c r="D2492" t="s">
        <v>11857</v>
      </c>
      <c r="E2492">
        <v>206.14</v>
      </c>
      <c r="F2492">
        <v>15</v>
      </c>
      <c r="G2492" t="s">
        <v>43728</v>
      </c>
      <c r="H2492" t="s">
        <v>528</v>
      </c>
      <c r="I2492" s="1">
        <v>45137</v>
      </c>
      <c r="J2492" s="1">
        <v>45292</v>
      </c>
      <c r="K2492" t="s">
        <v>11858</v>
      </c>
      <c r="L2492" t="s">
        <v>11859</v>
      </c>
      <c r="M2492" t="s">
        <v>27</v>
      </c>
      <c r="N2492">
        <v>2</v>
      </c>
      <c r="O2492">
        <f>Table1[[#This Row],[Price]]-0.1*Table1[[#This Row],[Price]]</f>
        <v>185.52599999999998</v>
      </c>
      <c r="P2492" s="9">
        <f>(Table1[[#This Row],[Expiration Date]]-Table1[[#This Row],[Manufacturing Date]])/365</f>
        <v>0.42465753424657532</v>
      </c>
      <c r="Q2492" t="str">
        <f>IF(Table1[[#This Row],[Expiration Date]]-J2500&gt;12/31/2024,"not expired","expired")</f>
        <v>expired</v>
      </c>
      <c r="R2492">
        <f>Table1[[#This Row],[Discounted Price]]*0.95</f>
        <v>176.24969999999996</v>
      </c>
      <c r="S2492">
        <f>Table1[[#This Row],[Discounted Price]]*0.9</f>
        <v>166.9734</v>
      </c>
      <c r="T2492">
        <f>Table1[[#This Row],[Discounted Price]]*0.8</f>
        <v>148.42079999999999</v>
      </c>
      <c r="U2492">
        <f>Table1[[#This Row],[Price]]*0.52</f>
        <v>107.19279999999999</v>
      </c>
      <c r="V2492">
        <f>(Table1[[#This Row],[Price]]-Table1[[#This Row],[Scrap value]])/2</f>
        <v>49.473599999999998</v>
      </c>
    </row>
    <row r="2493" spans="1:22" x14ac:dyDescent="0.25">
      <c r="A2493" t="s">
        <v>11860</v>
      </c>
      <c r="B2493" t="s">
        <v>29</v>
      </c>
      <c r="C2493" t="s">
        <v>47</v>
      </c>
      <c r="D2493" t="s">
        <v>11861</v>
      </c>
      <c r="E2493">
        <v>33.1</v>
      </c>
      <c r="F2493">
        <v>69</v>
      </c>
      <c r="G2493" t="s">
        <v>43729</v>
      </c>
      <c r="H2493" t="s">
        <v>11862</v>
      </c>
      <c r="I2493" s="1">
        <v>45000</v>
      </c>
      <c r="J2493" s="1">
        <v>45658</v>
      </c>
      <c r="K2493" t="s">
        <v>11863</v>
      </c>
      <c r="L2493" t="s">
        <v>11864</v>
      </c>
      <c r="M2493" t="s">
        <v>27</v>
      </c>
      <c r="N2493">
        <v>2</v>
      </c>
      <c r="O2493">
        <f>Table1[[#This Row],[Price]]-0.1*Table1[[#This Row],[Price]]</f>
        <v>29.79</v>
      </c>
      <c r="P2493" s="9">
        <f>(Table1[[#This Row],[Expiration Date]]-Table1[[#This Row],[Manufacturing Date]])/365</f>
        <v>1.8027397260273972</v>
      </c>
      <c r="Q2493" t="str">
        <f>IF(Table1[[#This Row],[Expiration Date]]-J2501&gt;12/31/2024,"not expired","expired")</f>
        <v>not expired</v>
      </c>
      <c r="R2493">
        <f>Table1[[#This Row],[Discounted Price]]*0.95</f>
        <v>28.3005</v>
      </c>
      <c r="S2493">
        <f>Table1[[#This Row],[Discounted Price]]*0.9</f>
        <v>26.811</v>
      </c>
      <c r="T2493">
        <f>Table1[[#This Row],[Discounted Price]]*0.8</f>
        <v>23.832000000000001</v>
      </c>
      <c r="U2493">
        <f>Table1[[#This Row],[Price]]*0.52</f>
        <v>17.212</v>
      </c>
      <c r="V2493">
        <f>(Table1[[#This Row],[Price]]-Table1[[#This Row],[Scrap value]])/2</f>
        <v>7.9440000000000008</v>
      </c>
    </row>
    <row r="2494" spans="1:22" x14ac:dyDescent="0.25">
      <c r="A2494" t="s">
        <v>11865</v>
      </c>
      <c r="B2494" t="s">
        <v>29</v>
      </c>
      <c r="C2494" t="s">
        <v>47</v>
      </c>
      <c r="D2494" t="s">
        <v>11866</v>
      </c>
      <c r="E2494">
        <v>39.869999999999997</v>
      </c>
      <c r="F2494">
        <v>39</v>
      </c>
      <c r="G2494" t="s">
        <v>43729</v>
      </c>
      <c r="H2494" t="s">
        <v>11867</v>
      </c>
      <c r="I2494" s="1">
        <v>44927</v>
      </c>
      <c r="J2494" s="1">
        <v>45658</v>
      </c>
      <c r="K2494" t="s">
        <v>11868</v>
      </c>
      <c r="L2494" t="s">
        <v>11869</v>
      </c>
      <c r="M2494" t="s">
        <v>27</v>
      </c>
      <c r="N2494">
        <v>2</v>
      </c>
      <c r="O2494">
        <f>Table1[[#This Row],[Price]]-0.1*Table1[[#This Row],[Price]]</f>
        <v>35.882999999999996</v>
      </c>
      <c r="P2494" s="9">
        <f>(Table1[[#This Row],[Expiration Date]]-Table1[[#This Row],[Manufacturing Date]])/365</f>
        <v>2.0027397260273974</v>
      </c>
      <c r="Q2494" t="str">
        <f>IF(Table1[[#This Row],[Expiration Date]]-J2502&gt;12/31/2024,"not expired","expired")</f>
        <v>not expired</v>
      </c>
      <c r="R2494">
        <f>Table1[[#This Row],[Discounted Price]]*0.95</f>
        <v>34.088849999999994</v>
      </c>
      <c r="S2494">
        <f>Table1[[#This Row],[Discounted Price]]*0.9</f>
        <v>32.294699999999999</v>
      </c>
      <c r="T2494">
        <f>Table1[[#This Row],[Discounted Price]]*0.8</f>
        <v>28.706399999999999</v>
      </c>
      <c r="U2494">
        <f>Table1[[#This Row],[Price]]*0.52</f>
        <v>20.732399999999998</v>
      </c>
      <c r="V2494">
        <f>(Table1[[#This Row],[Price]]-Table1[[#This Row],[Scrap value]])/2</f>
        <v>9.5687999999999995</v>
      </c>
    </row>
    <row r="2495" spans="1:22" x14ac:dyDescent="0.25">
      <c r="A2495" t="s">
        <v>11870</v>
      </c>
      <c r="B2495" t="s">
        <v>29</v>
      </c>
      <c r="C2495" t="s">
        <v>47</v>
      </c>
      <c r="D2495" t="s">
        <v>11871</v>
      </c>
      <c r="E2495">
        <v>169.3</v>
      </c>
      <c r="F2495">
        <v>53</v>
      </c>
      <c r="G2495" t="s">
        <v>43729</v>
      </c>
      <c r="H2495" t="s">
        <v>1377</v>
      </c>
      <c r="I2495" s="1">
        <v>44927</v>
      </c>
      <c r="J2495" s="1">
        <v>45292</v>
      </c>
      <c r="K2495" t="s">
        <v>11872</v>
      </c>
      <c r="L2495" t="s">
        <v>11873</v>
      </c>
      <c r="M2495" t="s">
        <v>45</v>
      </c>
      <c r="N2495">
        <v>5</v>
      </c>
      <c r="O2495">
        <f>Table1[[#This Row],[Price]]-0.1*Table1[[#This Row],[Price]]</f>
        <v>152.37</v>
      </c>
      <c r="P2495" s="9">
        <f>(Table1[[#This Row],[Expiration Date]]-Table1[[#This Row],[Manufacturing Date]])/365</f>
        <v>1</v>
      </c>
      <c r="Q2495" t="str">
        <f>IF(Table1[[#This Row],[Expiration Date]]-J2503&gt;12/31/2024,"not expired","expired")</f>
        <v>expired</v>
      </c>
      <c r="R2495">
        <f>Table1[[#This Row],[Discounted Price]]*0.95</f>
        <v>144.75149999999999</v>
      </c>
      <c r="S2495">
        <f>Table1[[#This Row],[Discounted Price]]*0.9</f>
        <v>137.13300000000001</v>
      </c>
      <c r="T2495">
        <f>Table1[[#This Row],[Discounted Price]]*0.8</f>
        <v>121.89600000000002</v>
      </c>
      <c r="U2495">
        <f>Table1[[#This Row],[Price]]*0.52</f>
        <v>88.036000000000016</v>
      </c>
      <c r="V2495">
        <f>(Table1[[#This Row],[Price]]-Table1[[#This Row],[Scrap value]])/2</f>
        <v>40.631999999999998</v>
      </c>
    </row>
    <row r="2496" spans="1:22" x14ac:dyDescent="0.25">
      <c r="A2496" t="s">
        <v>11874</v>
      </c>
      <c r="B2496" t="s">
        <v>29</v>
      </c>
      <c r="C2496" t="s">
        <v>47</v>
      </c>
      <c r="D2496" t="s">
        <v>11875</v>
      </c>
      <c r="E2496">
        <v>343.54</v>
      </c>
      <c r="F2496">
        <v>71</v>
      </c>
      <c r="G2496" t="s">
        <v>43728</v>
      </c>
      <c r="H2496" t="s">
        <v>11876</v>
      </c>
      <c r="I2496" s="1">
        <v>45137</v>
      </c>
      <c r="J2496" s="1">
        <v>45658</v>
      </c>
      <c r="K2496" t="s">
        <v>11877</v>
      </c>
      <c r="L2496" t="s">
        <v>11878</v>
      </c>
      <c r="M2496" t="s">
        <v>27</v>
      </c>
      <c r="N2496">
        <v>1</v>
      </c>
      <c r="O2496">
        <f>Table1[[#This Row],[Price]]-0.1*Table1[[#This Row],[Price]]</f>
        <v>309.18600000000004</v>
      </c>
      <c r="P2496" s="9">
        <f>(Table1[[#This Row],[Expiration Date]]-Table1[[#This Row],[Manufacturing Date]])/365</f>
        <v>1.4273972602739726</v>
      </c>
      <c r="Q2496" t="str">
        <f>IF(Table1[[#This Row],[Expiration Date]]-J2504&gt;12/31/2024,"not expired","expired")</f>
        <v>expired</v>
      </c>
      <c r="R2496">
        <f>Table1[[#This Row],[Discounted Price]]*0.95</f>
        <v>293.72669999999999</v>
      </c>
      <c r="S2496">
        <f>Table1[[#This Row],[Discounted Price]]*0.9</f>
        <v>278.26740000000007</v>
      </c>
      <c r="T2496">
        <f>Table1[[#This Row],[Discounted Price]]*0.8</f>
        <v>247.34880000000004</v>
      </c>
      <c r="U2496">
        <f>Table1[[#This Row],[Price]]*0.52</f>
        <v>178.64080000000001</v>
      </c>
      <c r="V2496">
        <f>(Table1[[#This Row],[Price]]-Table1[[#This Row],[Scrap value]])/2</f>
        <v>82.449600000000004</v>
      </c>
    </row>
    <row r="2497" spans="1:22" x14ac:dyDescent="0.25">
      <c r="A2497" t="s">
        <v>11879</v>
      </c>
      <c r="B2497" t="s">
        <v>29</v>
      </c>
      <c r="C2497" t="s">
        <v>47</v>
      </c>
      <c r="D2497" t="s">
        <v>11880</v>
      </c>
      <c r="E2497">
        <v>374.65</v>
      </c>
      <c r="F2497">
        <v>13</v>
      </c>
      <c r="G2497" t="s">
        <v>43730</v>
      </c>
      <c r="H2497" t="s">
        <v>5329</v>
      </c>
      <c r="I2497" s="1">
        <v>45137</v>
      </c>
      <c r="J2497" s="1">
        <v>45658</v>
      </c>
      <c r="K2497" t="s">
        <v>11881</v>
      </c>
      <c r="L2497" t="s">
        <v>11882</v>
      </c>
      <c r="M2497" t="s">
        <v>45</v>
      </c>
      <c r="N2497">
        <v>3</v>
      </c>
      <c r="O2497">
        <f>Table1[[#This Row],[Price]]-0.1*Table1[[#This Row],[Price]]</f>
        <v>337.185</v>
      </c>
      <c r="P2497" s="9">
        <f>(Table1[[#This Row],[Expiration Date]]-Table1[[#This Row],[Manufacturing Date]])/365</f>
        <v>1.4273972602739726</v>
      </c>
      <c r="Q2497" t="str">
        <f>IF(Table1[[#This Row],[Expiration Date]]-J2505&gt;12/31/2024,"not expired","expired")</f>
        <v>expired</v>
      </c>
      <c r="R2497">
        <f>Table1[[#This Row],[Discounted Price]]*0.95</f>
        <v>320.32574999999997</v>
      </c>
      <c r="S2497">
        <f>Table1[[#This Row],[Discounted Price]]*0.9</f>
        <v>303.4665</v>
      </c>
      <c r="T2497">
        <f>Table1[[#This Row],[Discounted Price]]*0.8</f>
        <v>269.74799999999999</v>
      </c>
      <c r="U2497">
        <f>Table1[[#This Row],[Price]]*0.52</f>
        <v>194.81799999999998</v>
      </c>
      <c r="V2497">
        <f>(Table1[[#This Row],[Price]]-Table1[[#This Row],[Scrap value]])/2</f>
        <v>89.915999999999997</v>
      </c>
    </row>
    <row r="2498" spans="1:22" x14ac:dyDescent="0.25">
      <c r="A2498" t="s">
        <v>11883</v>
      </c>
      <c r="B2498" t="s">
        <v>29</v>
      </c>
      <c r="C2498" t="s">
        <v>47</v>
      </c>
      <c r="D2498" t="s">
        <v>11884</v>
      </c>
      <c r="E2498">
        <v>377.08</v>
      </c>
      <c r="F2498">
        <v>92</v>
      </c>
      <c r="G2498" t="s">
        <v>43728</v>
      </c>
      <c r="H2498" t="s">
        <v>269</v>
      </c>
      <c r="I2498" s="1">
        <v>45137</v>
      </c>
      <c r="J2498" s="1">
        <v>46023</v>
      </c>
      <c r="K2498" t="s">
        <v>11885</v>
      </c>
      <c r="L2498" t="s">
        <v>11886</v>
      </c>
      <c r="M2498" t="s">
        <v>45</v>
      </c>
      <c r="N2498">
        <v>5</v>
      </c>
      <c r="O2498">
        <f>Table1[[#This Row],[Price]]-0.1*Table1[[#This Row],[Price]]</f>
        <v>339.37199999999996</v>
      </c>
      <c r="P2498" s="9">
        <f>(Table1[[#This Row],[Expiration Date]]-Table1[[#This Row],[Manufacturing Date]])/365</f>
        <v>2.4273972602739726</v>
      </c>
      <c r="Q2498" t="str">
        <f>IF(Table1[[#This Row],[Expiration Date]]-J2506&gt;12/31/2024,"not expired","expired")</f>
        <v>not expired</v>
      </c>
      <c r="R2498">
        <f>Table1[[#This Row],[Discounted Price]]*0.95</f>
        <v>322.40339999999992</v>
      </c>
      <c r="S2498">
        <f>Table1[[#This Row],[Discounted Price]]*0.9</f>
        <v>305.4348</v>
      </c>
      <c r="T2498">
        <f>Table1[[#This Row],[Discounted Price]]*0.8</f>
        <v>271.49759999999998</v>
      </c>
      <c r="U2498">
        <f>Table1[[#This Row],[Price]]*0.52</f>
        <v>196.08160000000001</v>
      </c>
      <c r="V2498">
        <f>(Table1[[#This Row],[Price]]-Table1[[#This Row],[Scrap value]])/2</f>
        <v>90.499199999999988</v>
      </c>
    </row>
    <row r="2499" spans="1:22" x14ac:dyDescent="0.25">
      <c r="A2499" t="s">
        <v>11887</v>
      </c>
      <c r="B2499" t="s">
        <v>29</v>
      </c>
      <c r="C2499" t="s">
        <v>47</v>
      </c>
      <c r="D2499" t="s">
        <v>11888</v>
      </c>
      <c r="E2499">
        <v>276.20999999999998</v>
      </c>
      <c r="F2499">
        <v>100</v>
      </c>
      <c r="G2499" t="s">
        <v>43728</v>
      </c>
      <c r="H2499" t="s">
        <v>10319</v>
      </c>
      <c r="I2499" s="1">
        <v>45000</v>
      </c>
      <c r="J2499" s="1">
        <v>45292</v>
      </c>
      <c r="K2499" t="s">
        <v>11889</v>
      </c>
      <c r="L2499" t="s">
        <v>11890</v>
      </c>
      <c r="M2499" t="s">
        <v>45</v>
      </c>
      <c r="N2499">
        <v>5</v>
      </c>
      <c r="O2499">
        <f>Table1[[#This Row],[Price]]-0.1*Table1[[#This Row],[Price]]</f>
        <v>248.58899999999997</v>
      </c>
      <c r="P2499" s="9">
        <f>(Table1[[#This Row],[Expiration Date]]-Table1[[#This Row],[Manufacturing Date]])/365</f>
        <v>0.8</v>
      </c>
      <c r="Q2499" t="str">
        <f>IF(Table1[[#This Row],[Expiration Date]]-J2507&gt;12/31/2024,"not expired","expired")</f>
        <v>expired</v>
      </c>
      <c r="R2499">
        <f>Table1[[#This Row],[Discounted Price]]*0.95</f>
        <v>236.15954999999997</v>
      </c>
      <c r="S2499">
        <f>Table1[[#This Row],[Discounted Price]]*0.9</f>
        <v>223.73009999999996</v>
      </c>
      <c r="T2499">
        <f>Table1[[#This Row],[Discounted Price]]*0.8</f>
        <v>198.87119999999999</v>
      </c>
      <c r="U2499">
        <f>Table1[[#This Row],[Price]]*0.52</f>
        <v>143.6292</v>
      </c>
      <c r="V2499">
        <f>(Table1[[#This Row],[Price]]-Table1[[#This Row],[Scrap value]])/2</f>
        <v>66.290399999999991</v>
      </c>
    </row>
    <row r="2500" spans="1:22" x14ac:dyDescent="0.25">
      <c r="A2500" t="s">
        <v>11891</v>
      </c>
      <c r="B2500" t="s">
        <v>15</v>
      </c>
      <c r="C2500" t="s">
        <v>47</v>
      </c>
      <c r="D2500" t="s">
        <v>11892</v>
      </c>
      <c r="E2500">
        <v>28.63</v>
      </c>
      <c r="F2500">
        <v>92</v>
      </c>
      <c r="G2500" t="s">
        <v>43728</v>
      </c>
      <c r="H2500" t="s">
        <v>11893</v>
      </c>
      <c r="I2500" s="1">
        <v>45000</v>
      </c>
      <c r="J2500" s="1">
        <v>45658</v>
      </c>
      <c r="K2500" t="s">
        <v>11894</v>
      </c>
      <c r="L2500" t="s">
        <v>11895</v>
      </c>
      <c r="M2500" t="s">
        <v>45</v>
      </c>
      <c r="N2500">
        <v>3</v>
      </c>
      <c r="O2500">
        <f>Table1[[#This Row],[Price]]-0.1*Table1[[#This Row],[Price]]</f>
        <v>25.766999999999999</v>
      </c>
      <c r="P2500" s="9">
        <f>(Table1[[#This Row],[Expiration Date]]-Table1[[#This Row],[Manufacturing Date]])/365</f>
        <v>1.8027397260273972</v>
      </c>
      <c r="Q2500" t="str">
        <f>IF(Table1[[#This Row],[Expiration Date]]-J2508&gt;12/31/2024,"not expired","expired")</f>
        <v>not expired</v>
      </c>
      <c r="R2500">
        <f>Table1[[#This Row],[Discounted Price]]*0.95</f>
        <v>24.478649999999998</v>
      </c>
      <c r="S2500">
        <f>Table1[[#This Row],[Discounted Price]]*0.9</f>
        <v>23.190300000000001</v>
      </c>
      <c r="T2500">
        <f>Table1[[#This Row],[Discounted Price]]*0.8</f>
        <v>20.613600000000002</v>
      </c>
      <c r="U2500">
        <f>Table1[[#This Row],[Price]]*0.52</f>
        <v>14.887600000000001</v>
      </c>
      <c r="V2500">
        <f>(Table1[[#This Row],[Price]]-Table1[[#This Row],[Scrap value]])/2</f>
        <v>6.8711999999999991</v>
      </c>
    </row>
    <row r="2501" spans="1:22" x14ac:dyDescent="0.25">
      <c r="A2501" t="s">
        <v>11896</v>
      </c>
      <c r="B2501" t="s">
        <v>22</v>
      </c>
      <c r="C2501" t="s">
        <v>47</v>
      </c>
      <c r="D2501" t="s">
        <v>11897</v>
      </c>
      <c r="E2501">
        <v>236.64</v>
      </c>
      <c r="F2501">
        <v>98</v>
      </c>
      <c r="G2501" t="s">
        <v>43729</v>
      </c>
      <c r="H2501" t="s">
        <v>11898</v>
      </c>
      <c r="I2501" s="1">
        <v>45000</v>
      </c>
      <c r="J2501" s="1">
        <v>45292</v>
      </c>
      <c r="K2501" t="s">
        <v>11899</v>
      </c>
      <c r="L2501" t="s">
        <v>11900</v>
      </c>
      <c r="M2501" t="s">
        <v>45</v>
      </c>
      <c r="N2501">
        <v>1</v>
      </c>
      <c r="O2501">
        <f>Table1[[#This Row],[Price]]-0.1*Table1[[#This Row],[Price]]</f>
        <v>212.976</v>
      </c>
      <c r="P2501" s="9">
        <f>(Table1[[#This Row],[Expiration Date]]-Table1[[#This Row],[Manufacturing Date]])/365</f>
        <v>0.8</v>
      </c>
      <c r="Q2501" t="str">
        <f>IF(Table1[[#This Row],[Expiration Date]]-J2509&gt;12/31/2024,"not expired","expired")</f>
        <v>expired</v>
      </c>
      <c r="R2501">
        <f>Table1[[#This Row],[Discounted Price]]*0.95</f>
        <v>202.32719999999998</v>
      </c>
      <c r="S2501">
        <f>Table1[[#This Row],[Discounted Price]]*0.9</f>
        <v>191.67840000000001</v>
      </c>
      <c r="T2501">
        <f>Table1[[#This Row],[Discounted Price]]*0.8</f>
        <v>170.38080000000002</v>
      </c>
      <c r="U2501">
        <f>Table1[[#This Row],[Price]]*0.52</f>
        <v>123.05279999999999</v>
      </c>
      <c r="V2501">
        <f>(Table1[[#This Row],[Price]]-Table1[[#This Row],[Scrap value]])/2</f>
        <v>56.793599999999998</v>
      </c>
    </row>
    <row r="2502" spans="1:22" x14ac:dyDescent="0.25">
      <c r="A2502" t="s">
        <v>11901</v>
      </c>
      <c r="B2502" t="s">
        <v>29</v>
      </c>
      <c r="C2502" t="s">
        <v>47</v>
      </c>
      <c r="D2502" t="s">
        <v>11902</v>
      </c>
      <c r="E2502">
        <v>490.5</v>
      </c>
      <c r="F2502">
        <v>3</v>
      </c>
      <c r="G2502" t="s">
        <v>43729</v>
      </c>
      <c r="H2502" t="s">
        <v>11903</v>
      </c>
      <c r="I2502" s="1">
        <v>45137</v>
      </c>
      <c r="J2502" s="1">
        <v>45292</v>
      </c>
      <c r="K2502" t="s">
        <v>11904</v>
      </c>
      <c r="L2502" t="s">
        <v>11905</v>
      </c>
      <c r="M2502" t="s">
        <v>27</v>
      </c>
      <c r="N2502">
        <v>4</v>
      </c>
      <c r="O2502">
        <f>Table1[[#This Row],[Price]]-0.1*Table1[[#This Row],[Price]]</f>
        <v>441.45</v>
      </c>
      <c r="P2502" s="9">
        <f>(Table1[[#This Row],[Expiration Date]]-Table1[[#This Row],[Manufacturing Date]])/365</f>
        <v>0.42465753424657532</v>
      </c>
      <c r="Q2502" t="str">
        <f>IF(Table1[[#This Row],[Expiration Date]]-J2510&gt;12/31/2024,"not expired","expired")</f>
        <v>expired</v>
      </c>
      <c r="R2502">
        <f>Table1[[#This Row],[Discounted Price]]*0.95</f>
        <v>419.3775</v>
      </c>
      <c r="S2502">
        <f>Table1[[#This Row],[Discounted Price]]*0.9</f>
        <v>397.30500000000001</v>
      </c>
      <c r="T2502">
        <f>Table1[[#This Row],[Discounted Price]]*0.8</f>
        <v>353.16</v>
      </c>
      <c r="U2502">
        <f>Table1[[#This Row],[Price]]*0.52</f>
        <v>255.06</v>
      </c>
      <c r="V2502">
        <f>(Table1[[#This Row],[Price]]-Table1[[#This Row],[Scrap value]])/2</f>
        <v>117.72</v>
      </c>
    </row>
    <row r="2503" spans="1:22" x14ac:dyDescent="0.25">
      <c r="A2503" t="s">
        <v>11906</v>
      </c>
      <c r="B2503" t="s">
        <v>15</v>
      </c>
      <c r="C2503" t="s">
        <v>47</v>
      </c>
      <c r="D2503" t="s">
        <v>11907</v>
      </c>
      <c r="E2503">
        <v>373.25</v>
      </c>
      <c r="F2503">
        <v>85</v>
      </c>
      <c r="G2503" t="s">
        <v>43730</v>
      </c>
      <c r="H2503" t="s">
        <v>11908</v>
      </c>
      <c r="I2503" s="1">
        <v>45000</v>
      </c>
      <c r="J2503" s="1">
        <v>45658</v>
      </c>
      <c r="K2503" t="s">
        <v>11909</v>
      </c>
      <c r="L2503" t="s">
        <v>11910</v>
      </c>
      <c r="M2503" t="s">
        <v>45</v>
      </c>
      <c r="N2503">
        <v>3</v>
      </c>
      <c r="O2503">
        <f>Table1[[#This Row],[Price]]-0.1*Table1[[#This Row],[Price]]</f>
        <v>335.92500000000001</v>
      </c>
      <c r="P2503" s="9">
        <f>(Table1[[#This Row],[Expiration Date]]-Table1[[#This Row],[Manufacturing Date]])/365</f>
        <v>1.8027397260273972</v>
      </c>
      <c r="Q2503" t="str">
        <f>IF(Table1[[#This Row],[Expiration Date]]-J2511&gt;12/31/2024,"not expired","expired")</f>
        <v>expired</v>
      </c>
      <c r="R2503">
        <f>Table1[[#This Row],[Discounted Price]]*0.95</f>
        <v>319.12874999999997</v>
      </c>
      <c r="S2503">
        <f>Table1[[#This Row],[Discounted Price]]*0.9</f>
        <v>302.33250000000004</v>
      </c>
      <c r="T2503">
        <f>Table1[[#This Row],[Discounted Price]]*0.8</f>
        <v>268.74</v>
      </c>
      <c r="U2503">
        <f>Table1[[#This Row],[Price]]*0.52</f>
        <v>194.09</v>
      </c>
      <c r="V2503">
        <f>(Table1[[#This Row],[Price]]-Table1[[#This Row],[Scrap value]])/2</f>
        <v>89.58</v>
      </c>
    </row>
    <row r="2504" spans="1:22" x14ac:dyDescent="0.25">
      <c r="A2504" t="s">
        <v>11911</v>
      </c>
      <c r="B2504" t="s">
        <v>35</v>
      </c>
      <c r="C2504" t="s">
        <v>47</v>
      </c>
      <c r="D2504" t="s">
        <v>11912</v>
      </c>
      <c r="E2504">
        <v>22.58</v>
      </c>
      <c r="F2504">
        <v>68</v>
      </c>
      <c r="G2504" t="s">
        <v>43728</v>
      </c>
      <c r="H2504" t="s">
        <v>10737</v>
      </c>
      <c r="I2504" s="1">
        <v>45137</v>
      </c>
      <c r="J2504" s="1">
        <v>46023</v>
      </c>
      <c r="K2504" t="s">
        <v>11913</v>
      </c>
      <c r="L2504" t="s">
        <v>11914</v>
      </c>
      <c r="M2504" t="s">
        <v>45</v>
      </c>
      <c r="N2504">
        <v>4</v>
      </c>
      <c r="O2504">
        <f>Table1[[#This Row],[Price]]-0.1*Table1[[#This Row],[Price]]</f>
        <v>20.321999999999999</v>
      </c>
      <c r="P2504" s="9">
        <f>(Table1[[#This Row],[Expiration Date]]-Table1[[#This Row],[Manufacturing Date]])/365</f>
        <v>2.4273972602739726</v>
      </c>
      <c r="Q2504" t="str">
        <f>IF(Table1[[#This Row],[Expiration Date]]-J2512&gt;12/31/2024,"not expired","expired")</f>
        <v>not expired</v>
      </c>
      <c r="R2504">
        <f>Table1[[#This Row],[Discounted Price]]*0.95</f>
        <v>19.305899999999998</v>
      </c>
      <c r="S2504">
        <f>Table1[[#This Row],[Discounted Price]]*0.9</f>
        <v>18.2898</v>
      </c>
      <c r="T2504">
        <f>Table1[[#This Row],[Discounted Price]]*0.8</f>
        <v>16.2576</v>
      </c>
      <c r="U2504">
        <f>Table1[[#This Row],[Price]]*0.52</f>
        <v>11.7416</v>
      </c>
      <c r="V2504">
        <f>(Table1[[#This Row],[Price]]-Table1[[#This Row],[Scrap value]])/2</f>
        <v>5.4191999999999991</v>
      </c>
    </row>
    <row r="2505" spans="1:22" x14ac:dyDescent="0.25">
      <c r="A2505" t="s">
        <v>11915</v>
      </c>
      <c r="B2505" t="s">
        <v>35</v>
      </c>
      <c r="C2505" t="s">
        <v>47</v>
      </c>
      <c r="D2505" t="s">
        <v>11916</v>
      </c>
      <c r="E2505">
        <v>107.38</v>
      </c>
      <c r="F2505">
        <v>69</v>
      </c>
      <c r="G2505" t="s">
        <v>43730</v>
      </c>
      <c r="H2505" t="s">
        <v>11917</v>
      </c>
      <c r="I2505" s="1">
        <v>45000</v>
      </c>
      <c r="J2505" s="1">
        <v>46023</v>
      </c>
      <c r="K2505" t="s">
        <v>11918</v>
      </c>
      <c r="L2505" t="s">
        <v>11919</v>
      </c>
      <c r="M2505" t="s">
        <v>45</v>
      </c>
      <c r="N2505">
        <v>4</v>
      </c>
      <c r="O2505">
        <f>Table1[[#This Row],[Price]]-0.1*Table1[[#This Row],[Price]]</f>
        <v>96.641999999999996</v>
      </c>
      <c r="P2505" s="9">
        <f>(Table1[[#This Row],[Expiration Date]]-Table1[[#This Row],[Manufacturing Date]])/365</f>
        <v>2.8027397260273972</v>
      </c>
      <c r="Q2505" t="str">
        <f>IF(Table1[[#This Row],[Expiration Date]]-J2513&gt;12/31/2024,"not expired","expired")</f>
        <v>not expired</v>
      </c>
      <c r="R2505">
        <f>Table1[[#This Row],[Discounted Price]]*0.95</f>
        <v>91.809899999999985</v>
      </c>
      <c r="S2505">
        <f>Table1[[#This Row],[Discounted Price]]*0.9</f>
        <v>86.977800000000002</v>
      </c>
      <c r="T2505">
        <f>Table1[[#This Row],[Discounted Price]]*0.8</f>
        <v>77.313600000000008</v>
      </c>
      <c r="U2505">
        <f>Table1[[#This Row],[Price]]*0.52</f>
        <v>55.837600000000002</v>
      </c>
      <c r="V2505">
        <f>(Table1[[#This Row],[Price]]-Table1[[#This Row],[Scrap value]])/2</f>
        <v>25.771199999999997</v>
      </c>
    </row>
    <row r="2506" spans="1:22" x14ac:dyDescent="0.25">
      <c r="A2506" t="s">
        <v>11920</v>
      </c>
      <c r="B2506" t="s">
        <v>29</v>
      </c>
      <c r="C2506" t="s">
        <v>47</v>
      </c>
      <c r="D2506" t="s">
        <v>11921</v>
      </c>
      <c r="E2506">
        <v>459.74</v>
      </c>
      <c r="F2506">
        <v>6</v>
      </c>
      <c r="G2506" t="s">
        <v>43728</v>
      </c>
      <c r="H2506" t="s">
        <v>11922</v>
      </c>
      <c r="I2506" s="1">
        <v>45137</v>
      </c>
      <c r="J2506" s="1">
        <v>45292</v>
      </c>
      <c r="K2506" t="s">
        <v>11923</v>
      </c>
      <c r="L2506" t="s">
        <v>11924</v>
      </c>
      <c r="M2506" t="s">
        <v>45</v>
      </c>
      <c r="N2506">
        <v>1</v>
      </c>
      <c r="O2506">
        <f>Table1[[#This Row],[Price]]-0.1*Table1[[#This Row],[Price]]</f>
        <v>413.76600000000002</v>
      </c>
      <c r="P2506" s="9">
        <f>(Table1[[#This Row],[Expiration Date]]-Table1[[#This Row],[Manufacturing Date]])/365</f>
        <v>0.42465753424657532</v>
      </c>
      <c r="Q2506" t="str">
        <f>IF(Table1[[#This Row],[Expiration Date]]-J2514&gt;12/31/2024,"not expired","expired")</f>
        <v>expired</v>
      </c>
      <c r="R2506">
        <f>Table1[[#This Row],[Discounted Price]]*0.95</f>
        <v>393.07769999999999</v>
      </c>
      <c r="S2506">
        <f>Table1[[#This Row],[Discounted Price]]*0.9</f>
        <v>372.38940000000002</v>
      </c>
      <c r="T2506">
        <f>Table1[[#This Row],[Discounted Price]]*0.8</f>
        <v>331.01280000000003</v>
      </c>
      <c r="U2506">
        <f>Table1[[#This Row],[Price]]*0.52</f>
        <v>239.06480000000002</v>
      </c>
      <c r="V2506">
        <f>(Table1[[#This Row],[Price]]-Table1[[#This Row],[Scrap value]])/2</f>
        <v>110.33759999999999</v>
      </c>
    </row>
    <row r="2507" spans="1:22" x14ac:dyDescent="0.25">
      <c r="A2507" t="s">
        <v>11925</v>
      </c>
      <c r="B2507" t="s">
        <v>35</v>
      </c>
      <c r="C2507" t="s">
        <v>47</v>
      </c>
      <c r="D2507" t="s">
        <v>11926</v>
      </c>
      <c r="E2507">
        <v>43.05</v>
      </c>
      <c r="F2507">
        <v>33</v>
      </c>
      <c r="G2507" t="s">
        <v>43730</v>
      </c>
      <c r="H2507" t="s">
        <v>11927</v>
      </c>
      <c r="I2507" s="1">
        <v>45137</v>
      </c>
      <c r="J2507" s="1">
        <v>46023</v>
      </c>
      <c r="K2507" t="s">
        <v>11928</v>
      </c>
      <c r="L2507" t="s">
        <v>11929</v>
      </c>
      <c r="M2507" t="s">
        <v>20</v>
      </c>
      <c r="N2507">
        <v>5</v>
      </c>
      <c r="O2507">
        <f>Table1[[#This Row],[Price]]-0.1*Table1[[#This Row],[Price]]</f>
        <v>38.744999999999997</v>
      </c>
      <c r="P2507" s="9">
        <f>(Table1[[#This Row],[Expiration Date]]-Table1[[#This Row],[Manufacturing Date]])/365</f>
        <v>2.4273972602739726</v>
      </c>
      <c r="Q2507" t="str">
        <f>IF(Table1[[#This Row],[Expiration Date]]-J2515&gt;12/31/2024,"not expired","expired")</f>
        <v>expired</v>
      </c>
      <c r="R2507">
        <f>Table1[[#This Row],[Discounted Price]]*0.95</f>
        <v>36.807749999999999</v>
      </c>
      <c r="S2507">
        <f>Table1[[#This Row],[Discounted Price]]*0.9</f>
        <v>34.8705</v>
      </c>
      <c r="T2507">
        <f>Table1[[#This Row],[Discounted Price]]*0.8</f>
        <v>30.995999999999999</v>
      </c>
      <c r="U2507">
        <f>Table1[[#This Row],[Price]]*0.52</f>
        <v>22.385999999999999</v>
      </c>
      <c r="V2507">
        <f>(Table1[[#This Row],[Price]]-Table1[[#This Row],[Scrap value]])/2</f>
        <v>10.331999999999999</v>
      </c>
    </row>
    <row r="2508" spans="1:22" x14ac:dyDescent="0.25">
      <c r="A2508" t="s">
        <v>11930</v>
      </c>
      <c r="B2508" t="s">
        <v>15</v>
      </c>
      <c r="C2508" t="s">
        <v>47</v>
      </c>
      <c r="D2508" t="s">
        <v>11931</v>
      </c>
      <c r="E2508">
        <v>439.3</v>
      </c>
      <c r="F2508">
        <v>52</v>
      </c>
      <c r="G2508" t="s">
        <v>43729</v>
      </c>
      <c r="H2508" t="s">
        <v>11932</v>
      </c>
      <c r="I2508" s="1">
        <v>45137</v>
      </c>
      <c r="J2508" s="1">
        <v>45292</v>
      </c>
      <c r="K2508" t="s">
        <v>11933</v>
      </c>
      <c r="L2508" t="s">
        <v>11934</v>
      </c>
      <c r="M2508" t="s">
        <v>20</v>
      </c>
      <c r="N2508">
        <v>3</v>
      </c>
      <c r="O2508">
        <f>Table1[[#This Row],[Price]]-0.1*Table1[[#This Row],[Price]]</f>
        <v>395.37</v>
      </c>
      <c r="P2508" s="9">
        <f>(Table1[[#This Row],[Expiration Date]]-Table1[[#This Row],[Manufacturing Date]])/365</f>
        <v>0.42465753424657532</v>
      </c>
      <c r="Q2508" t="str">
        <f>IF(Table1[[#This Row],[Expiration Date]]-J2516&gt;12/31/2024,"not expired","expired")</f>
        <v>expired</v>
      </c>
      <c r="R2508">
        <f>Table1[[#This Row],[Discounted Price]]*0.95</f>
        <v>375.60149999999999</v>
      </c>
      <c r="S2508">
        <f>Table1[[#This Row],[Discounted Price]]*0.9</f>
        <v>355.83300000000003</v>
      </c>
      <c r="T2508">
        <f>Table1[[#This Row],[Discounted Price]]*0.8</f>
        <v>316.29600000000005</v>
      </c>
      <c r="U2508">
        <f>Table1[[#This Row],[Price]]*0.52</f>
        <v>228.43600000000001</v>
      </c>
      <c r="V2508">
        <f>(Table1[[#This Row],[Price]]-Table1[[#This Row],[Scrap value]])/2</f>
        <v>105.432</v>
      </c>
    </row>
    <row r="2509" spans="1:22" x14ac:dyDescent="0.25">
      <c r="A2509" t="s">
        <v>11935</v>
      </c>
      <c r="B2509" t="s">
        <v>15</v>
      </c>
      <c r="C2509" t="s">
        <v>47</v>
      </c>
      <c r="D2509" t="s">
        <v>11936</v>
      </c>
      <c r="E2509">
        <v>211.12</v>
      </c>
      <c r="F2509">
        <v>9</v>
      </c>
      <c r="G2509" t="s">
        <v>43728</v>
      </c>
      <c r="H2509" t="s">
        <v>11937</v>
      </c>
      <c r="I2509" s="1">
        <v>45137</v>
      </c>
      <c r="J2509" s="1">
        <v>46023</v>
      </c>
      <c r="K2509" t="s">
        <v>11938</v>
      </c>
      <c r="L2509" t="s">
        <v>11939</v>
      </c>
      <c r="M2509" t="s">
        <v>27</v>
      </c>
      <c r="N2509">
        <v>5</v>
      </c>
      <c r="O2509">
        <f>Table1[[#This Row],[Price]]-0.1*Table1[[#This Row],[Price]]</f>
        <v>190.00800000000001</v>
      </c>
      <c r="P2509" s="9">
        <f>(Table1[[#This Row],[Expiration Date]]-Table1[[#This Row],[Manufacturing Date]])/365</f>
        <v>2.4273972602739726</v>
      </c>
      <c r="Q2509" t="str">
        <f>IF(Table1[[#This Row],[Expiration Date]]-J2517&gt;12/31/2024,"not expired","expired")</f>
        <v>not expired</v>
      </c>
      <c r="R2509">
        <f>Table1[[#This Row],[Discounted Price]]*0.95</f>
        <v>180.5076</v>
      </c>
      <c r="S2509">
        <f>Table1[[#This Row],[Discounted Price]]*0.9</f>
        <v>171.00720000000001</v>
      </c>
      <c r="T2509">
        <f>Table1[[#This Row],[Discounted Price]]*0.8</f>
        <v>152.00640000000001</v>
      </c>
      <c r="U2509">
        <f>Table1[[#This Row],[Price]]*0.52</f>
        <v>109.78240000000001</v>
      </c>
      <c r="V2509">
        <f>(Table1[[#This Row],[Price]]-Table1[[#This Row],[Scrap value]])/2</f>
        <v>50.668799999999997</v>
      </c>
    </row>
    <row r="2510" spans="1:22" x14ac:dyDescent="0.25">
      <c r="A2510" t="s">
        <v>11940</v>
      </c>
      <c r="B2510" t="s">
        <v>29</v>
      </c>
      <c r="C2510" t="s">
        <v>47</v>
      </c>
      <c r="D2510" t="s">
        <v>11941</v>
      </c>
      <c r="E2510">
        <v>23.26</v>
      </c>
      <c r="F2510">
        <v>20</v>
      </c>
      <c r="G2510" t="s">
        <v>43728</v>
      </c>
      <c r="H2510" t="s">
        <v>11942</v>
      </c>
      <c r="I2510" s="1">
        <v>45000</v>
      </c>
      <c r="J2510" s="1">
        <v>45292</v>
      </c>
      <c r="K2510" t="s">
        <v>11943</v>
      </c>
      <c r="L2510" t="s">
        <v>11944</v>
      </c>
      <c r="M2510" t="s">
        <v>45</v>
      </c>
      <c r="N2510">
        <v>3</v>
      </c>
      <c r="O2510">
        <f>Table1[[#This Row],[Price]]-0.1*Table1[[#This Row],[Price]]</f>
        <v>20.934000000000001</v>
      </c>
      <c r="P2510" s="9">
        <f>(Table1[[#This Row],[Expiration Date]]-Table1[[#This Row],[Manufacturing Date]])/365</f>
        <v>0.8</v>
      </c>
      <c r="Q2510" t="str">
        <f>IF(Table1[[#This Row],[Expiration Date]]-J2518&gt;12/31/2024,"not expired","expired")</f>
        <v>expired</v>
      </c>
      <c r="R2510">
        <f>Table1[[#This Row],[Discounted Price]]*0.95</f>
        <v>19.8873</v>
      </c>
      <c r="S2510">
        <f>Table1[[#This Row],[Discounted Price]]*0.9</f>
        <v>18.840600000000002</v>
      </c>
      <c r="T2510">
        <f>Table1[[#This Row],[Discounted Price]]*0.8</f>
        <v>16.747200000000003</v>
      </c>
      <c r="U2510">
        <f>Table1[[#This Row],[Price]]*0.52</f>
        <v>12.095200000000002</v>
      </c>
      <c r="V2510">
        <f>(Table1[[#This Row],[Price]]-Table1[[#This Row],[Scrap value]])/2</f>
        <v>5.5823999999999998</v>
      </c>
    </row>
    <row r="2511" spans="1:22" x14ac:dyDescent="0.25">
      <c r="A2511" t="s">
        <v>11945</v>
      </c>
      <c r="B2511" t="s">
        <v>22</v>
      </c>
      <c r="C2511" t="s">
        <v>47</v>
      </c>
      <c r="D2511" t="s">
        <v>11946</v>
      </c>
      <c r="E2511">
        <v>383.1</v>
      </c>
      <c r="F2511">
        <v>32</v>
      </c>
      <c r="G2511" t="s">
        <v>43728</v>
      </c>
      <c r="H2511" t="s">
        <v>11677</v>
      </c>
      <c r="I2511" s="1">
        <v>45137</v>
      </c>
      <c r="J2511" s="1">
        <v>45658</v>
      </c>
      <c r="K2511" t="s">
        <v>11947</v>
      </c>
      <c r="L2511" t="s">
        <v>11948</v>
      </c>
      <c r="M2511" t="s">
        <v>45</v>
      </c>
      <c r="N2511">
        <v>4</v>
      </c>
      <c r="O2511">
        <f>Table1[[#This Row],[Price]]-0.1*Table1[[#This Row],[Price]]</f>
        <v>344.79</v>
      </c>
      <c r="P2511" s="9">
        <f>(Table1[[#This Row],[Expiration Date]]-Table1[[#This Row],[Manufacturing Date]])/365</f>
        <v>1.4273972602739726</v>
      </c>
      <c r="Q2511" t="str">
        <f>IF(Table1[[#This Row],[Expiration Date]]-J2519&gt;12/31/2024,"not expired","expired")</f>
        <v>not expired</v>
      </c>
      <c r="R2511">
        <f>Table1[[#This Row],[Discounted Price]]*0.95</f>
        <v>327.5505</v>
      </c>
      <c r="S2511">
        <f>Table1[[#This Row],[Discounted Price]]*0.9</f>
        <v>310.31100000000004</v>
      </c>
      <c r="T2511">
        <f>Table1[[#This Row],[Discounted Price]]*0.8</f>
        <v>275.83200000000005</v>
      </c>
      <c r="U2511">
        <f>Table1[[#This Row],[Price]]*0.52</f>
        <v>199.21200000000002</v>
      </c>
      <c r="V2511">
        <f>(Table1[[#This Row],[Price]]-Table1[[#This Row],[Scrap value]])/2</f>
        <v>91.944000000000003</v>
      </c>
    </row>
    <row r="2512" spans="1:22" x14ac:dyDescent="0.25">
      <c r="A2512" t="s">
        <v>11949</v>
      </c>
      <c r="B2512" t="s">
        <v>35</v>
      </c>
      <c r="C2512" t="s">
        <v>47</v>
      </c>
      <c r="D2512" t="s">
        <v>11950</v>
      </c>
      <c r="E2512">
        <v>162.62</v>
      </c>
      <c r="F2512">
        <v>50</v>
      </c>
      <c r="G2512" t="s">
        <v>43730</v>
      </c>
      <c r="H2512" t="s">
        <v>11951</v>
      </c>
      <c r="I2512" s="1">
        <v>44927</v>
      </c>
      <c r="J2512" s="1">
        <v>45292</v>
      </c>
      <c r="K2512" t="s">
        <v>11952</v>
      </c>
      <c r="L2512" t="s">
        <v>11953</v>
      </c>
      <c r="M2512" t="s">
        <v>45</v>
      </c>
      <c r="N2512">
        <v>3</v>
      </c>
      <c r="O2512">
        <f>Table1[[#This Row],[Price]]-0.1*Table1[[#This Row],[Price]]</f>
        <v>146.358</v>
      </c>
      <c r="P2512" s="9">
        <f>(Table1[[#This Row],[Expiration Date]]-Table1[[#This Row],[Manufacturing Date]])/365</f>
        <v>1</v>
      </c>
      <c r="Q2512" t="str">
        <f>IF(Table1[[#This Row],[Expiration Date]]-J2520&gt;12/31/2024,"not expired","expired")</f>
        <v>expired</v>
      </c>
      <c r="R2512">
        <f>Table1[[#This Row],[Discounted Price]]*0.95</f>
        <v>139.0401</v>
      </c>
      <c r="S2512">
        <f>Table1[[#This Row],[Discounted Price]]*0.9</f>
        <v>131.72220000000002</v>
      </c>
      <c r="T2512">
        <f>Table1[[#This Row],[Discounted Price]]*0.8</f>
        <v>117.08640000000001</v>
      </c>
      <c r="U2512">
        <f>Table1[[#This Row],[Price]]*0.52</f>
        <v>84.562400000000011</v>
      </c>
      <c r="V2512">
        <f>(Table1[[#This Row],[Price]]-Table1[[#This Row],[Scrap value]])/2</f>
        <v>39.028799999999997</v>
      </c>
    </row>
    <row r="2513" spans="1:22" x14ac:dyDescent="0.25">
      <c r="A2513" t="s">
        <v>11954</v>
      </c>
      <c r="B2513" t="s">
        <v>15</v>
      </c>
      <c r="C2513" t="s">
        <v>47</v>
      </c>
      <c r="D2513" t="s">
        <v>11955</v>
      </c>
      <c r="E2513">
        <v>412.68</v>
      </c>
      <c r="F2513">
        <v>88</v>
      </c>
      <c r="G2513" t="s">
        <v>43730</v>
      </c>
      <c r="H2513" t="s">
        <v>11956</v>
      </c>
      <c r="I2513" s="1">
        <v>45000</v>
      </c>
      <c r="J2513" s="1">
        <v>45658</v>
      </c>
      <c r="K2513" t="s">
        <v>11957</v>
      </c>
      <c r="L2513" t="s">
        <v>11958</v>
      </c>
      <c r="M2513" t="s">
        <v>45</v>
      </c>
      <c r="N2513">
        <v>5</v>
      </c>
      <c r="O2513">
        <f>Table1[[#This Row],[Price]]-0.1*Table1[[#This Row],[Price]]</f>
        <v>371.41200000000003</v>
      </c>
      <c r="P2513" s="9">
        <f>(Table1[[#This Row],[Expiration Date]]-Table1[[#This Row],[Manufacturing Date]])/365</f>
        <v>1.8027397260273972</v>
      </c>
      <c r="Q2513" t="str">
        <f>IF(Table1[[#This Row],[Expiration Date]]-J2521&gt;12/31/2024,"not expired","expired")</f>
        <v>expired</v>
      </c>
      <c r="R2513">
        <f>Table1[[#This Row],[Discounted Price]]*0.95</f>
        <v>352.84140000000002</v>
      </c>
      <c r="S2513">
        <f>Table1[[#This Row],[Discounted Price]]*0.9</f>
        <v>334.27080000000007</v>
      </c>
      <c r="T2513">
        <f>Table1[[#This Row],[Discounted Price]]*0.8</f>
        <v>297.12960000000004</v>
      </c>
      <c r="U2513">
        <f>Table1[[#This Row],[Price]]*0.52</f>
        <v>214.59360000000001</v>
      </c>
      <c r="V2513">
        <f>(Table1[[#This Row],[Price]]-Table1[[#This Row],[Scrap value]])/2</f>
        <v>99.043199999999999</v>
      </c>
    </row>
    <row r="2514" spans="1:22" x14ac:dyDescent="0.25">
      <c r="A2514" t="s">
        <v>11959</v>
      </c>
      <c r="B2514" t="s">
        <v>29</v>
      </c>
      <c r="C2514" t="s">
        <v>47</v>
      </c>
      <c r="D2514" t="s">
        <v>11960</v>
      </c>
      <c r="E2514">
        <v>338.22</v>
      </c>
      <c r="F2514">
        <v>30</v>
      </c>
      <c r="G2514" t="s">
        <v>43728</v>
      </c>
      <c r="H2514" t="s">
        <v>11961</v>
      </c>
      <c r="I2514" s="1">
        <v>45137</v>
      </c>
      <c r="J2514" s="1">
        <v>46023</v>
      </c>
      <c r="K2514" t="s">
        <v>11962</v>
      </c>
      <c r="L2514" t="s">
        <v>11963</v>
      </c>
      <c r="M2514" t="s">
        <v>20</v>
      </c>
      <c r="N2514">
        <v>5</v>
      </c>
      <c r="O2514">
        <f>Table1[[#This Row],[Price]]-0.1*Table1[[#This Row],[Price]]</f>
        <v>304.39800000000002</v>
      </c>
      <c r="P2514" s="9">
        <f>(Table1[[#This Row],[Expiration Date]]-Table1[[#This Row],[Manufacturing Date]])/365</f>
        <v>2.4273972602739726</v>
      </c>
      <c r="Q2514" t="str">
        <f>IF(Table1[[#This Row],[Expiration Date]]-J2522&gt;12/31/2024,"not expired","expired")</f>
        <v>not expired</v>
      </c>
      <c r="R2514">
        <f>Table1[[#This Row],[Discounted Price]]*0.95</f>
        <v>289.17810000000003</v>
      </c>
      <c r="S2514">
        <f>Table1[[#This Row],[Discounted Price]]*0.9</f>
        <v>273.95820000000003</v>
      </c>
      <c r="T2514">
        <f>Table1[[#This Row],[Discounted Price]]*0.8</f>
        <v>243.51840000000004</v>
      </c>
      <c r="U2514">
        <f>Table1[[#This Row],[Price]]*0.52</f>
        <v>175.87440000000001</v>
      </c>
      <c r="V2514">
        <f>(Table1[[#This Row],[Price]]-Table1[[#This Row],[Scrap value]])/2</f>
        <v>81.172800000000009</v>
      </c>
    </row>
    <row r="2515" spans="1:22" x14ac:dyDescent="0.25">
      <c r="A2515" t="s">
        <v>11964</v>
      </c>
      <c r="B2515" t="s">
        <v>29</v>
      </c>
      <c r="C2515" t="s">
        <v>47</v>
      </c>
      <c r="D2515" t="s">
        <v>11965</v>
      </c>
      <c r="E2515">
        <v>45.1</v>
      </c>
      <c r="F2515">
        <v>9</v>
      </c>
      <c r="G2515" t="s">
        <v>43730</v>
      </c>
      <c r="H2515" t="s">
        <v>11966</v>
      </c>
      <c r="I2515" s="1">
        <v>45000</v>
      </c>
      <c r="J2515" s="1">
        <v>46023</v>
      </c>
      <c r="K2515" t="s">
        <v>11967</v>
      </c>
      <c r="L2515" t="s">
        <v>11968</v>
      </c>
      <c r="M2515" t="s">
        <v>20</v>
      </c>
      <c r="N2515">
        <v>4</v>
      </c>
      <c r="O2515">
        <f>Table1[[#This Row],[Price]]-0.1*Table1[[#This Row],[Price]]</f>
        <v>40.590000000000003</v>
      </c>
      <c r="P2515" s="9">
        <f>(Table1[[#This Row],[Expiration Date]]-Table1[[#This Row],[Manufacturing Date]])/365</f>
        <v>2.8027397260273972</v>
      </c>
      <c r="Q2515" t="str">
        <f>IF(Table1[[#This Row],[Expiration Date]]-J2523&gt;12/31/2024,"not expired","expired")</f>
        <v>expired</v>
      </c>
      <c r="R2515">
        <f>Table1[[#This Row],[Discounted Price]]*0.95</f>
        <v>38.560500000000005</v>
      </c>
      <c r="S2515">
        <f>Table1[[#This Row],[Discounted Price]]*0.9</f>
        <v>36.531000000000006</v>
      </c>
      <c r="T2515">
        <f>Table1[[#This Row],[Discounted Price]]*0.8</f>
        <v>32.472000000000001</v>
      </c>
      <c r="U2515">
        <f>Table1[[#This Row],[Price]]*0.52</f>
        <v>23.452000000000002</v>
      </c>
      <c r="V2515">
        <f>(Table1[[#This Row],[Price]]-Table1[[#This Row],[Scrap value]])/2</f>
        <v>10.824</v>
      </c>
    </row>
    <row r="2516" spans="1:22" x14ac:dyDescent="0.25">
      <c r="A2516" t="s">
        <v>11969</v>
      </c>
      <c r="B2516" t="s">
        <v>29</v>
      </c>
      <c r="C2516" t="s">
        <v>47</v>
      </c>
      <c r="D2516" t="s">
        <v>11970</v>
      </c>
      <c r="E2516">
        <v>310.27</v>
      </c>
      <c r="F2516">
        <v>99</v>
      </c>
      <c r="G2516" t="s">
        <v>43728</v>
      </c>
      <c r="H2516" t="s">
        <v>409</v>
      </c>
      <c r="I2516" s="1">
        <v>44927</v>
      </c>
      <c r="J2516" s="1">
        <v>46023</v>
      </c>
      <c r="K2516" t="s">
        <v>11971</v>
      </c>
      <c r="L2516" t="s">
        <v>11972</v>
      </c>
      <c r="M2516" t="s">
        <v>27</v>
      </c>
      <c r="N2516">
        <v>2</v>
      </c>
      <c r="O2516">
        <f>Table1[[#This Row],[Price]]-0.1*Table1[[#This Row],[Price]]</f>
        <v>279.24299999999999</v>
      </c>
      <c r="P2516" s="9">
        <f>(Table1[[#This Row],[Expiration Date]]-Table1[[#This Row],[Manufacturing Date]])/365</f>
        <v>3.0027397260273974</v>
      </c>
      <c r="Q2516" t="str">
        <f>IF(Table1[[#This Row],[Expiration Date]]-J2524&gt;12/31/2024,"not expired","expired")</f>
        <v>not expired</v>
      </c>
      <c r="R2516">
        <f>Table1[[#This Row],[Discounted Price]]*0.95</f>
        <v>265.28084999999999</v>
      </c>
      <c r="S2516">
        <f>Table1[[#This Row],[Discounted Price]]*0.9</f>
        <v>251.31870000000001</v>
      </c>
      <c r="T2516">
        <f>Table1[[#This Row],[Discounted Price]]*0.8</f>
        <v>223.39440000000002</v>
      </c>
      <c r="U2516">
        <f>Table1[[#This Row],[Price]]*0.52</f>
        <v>161.34039999999999</v>
      </c>
      <c r="V2516">
        <f>(Table1[[#This Row],[Price]]-Table1[[#This Row],[Scrap value]])/2</f>
        <v>74.464799999999997</v>
      </c>
    </row>
    <row r="2517" spans="1:22" x14ac:dyDescent="0.25">
      <c r="A2517" t="s">
        <v>11973</v>
      </c>
      <c r="B2517" t="s">
        <v>15</v>
      </c>
      <c r="C2517" t="s">
        <v>47</v>
      </c>
      <c r="D2517" t="s">
        <v>11974</v>
      </c>
      <c r="E2517">
        <v>243.98</v>
      </c>
      <c r="F2517">
        <v>96</v>
      </c>
      <c r="G2517" t="s">
        <v>43729</v>
      </c>
      <c r="H2517" t="s">
        <v>4963</v>
      </c>
      <c r="I2517" s="1">
        <v>45137</v>
      </c>
      <c r="J2517" s="1">
        <v>45292</v>
      </c>
      <c r="K2517" t="s">
        <v>11975</v>
      </c>
      <c r="L2517" t="s">
        <v>11976</v>
      </c>
      <c r="M2517" t="s">
        <v>45</v>
      </c>
      <c r="N2517">
        <v>3</v>
      </c>
      <c r="O2517">
        <f>Table1[[#This Row],[Price]]-0.1*Table1[[#This Row],[Price]]</f>
        <v>219.58199999999999</v>
      </c>
      <c r="P2517" s="9">
        <f>(Table1[[#This Row],[Expiration Date]]-Table1[[#This Row],[Manufacturing Date]])/365</f>
        <v>0.42465753424657532</v>
      </c>
      <c r="Q2517" t="str">
        <f>IF(Table1[[#This Row],[Expiration Date]]-J2525&gt;12/31/2024,"not expired","expired")</f>
        <v>expired</v>
      </c>
      <c r="R2517">
        <f>Table1[[#This Row],[Discounted Price]]*0.95</f>
        <v>208.60289999999998</v>
      </c>
      <c r="S2517">
        <f>Table1[[#This Row],[Discounted Price]]*0.9</f>
        <v>197.62379999999999</v>
      </c>
      <c r="T2517">
        <f>Table1[[#This Row],[Discounted Price]]*0.8</f>
        <v>175.66560000000001</v>
      </c>
      <c r="U2517">
        <f>Table1[[#This Row],[Price]]*0.52</f>
        <v>126.86960000000001</v>
      </c>
      <c r="V2517">
        <f>(Table1[[#This Row],[Price]]-Table1[[#This Row],[Scrap value]])/2</f>
        <v>58.555199999999992</v>
      </c>
    </row>
    <row r="2518" spans="1:22" x14ac:dyDescent="0.25">
      <c r="A2518" t="s">
        <v>11977</v>
      </c>
      <c r="B2518" t="s">
        <v>29</v>
      </c>
      <c r="C2518" t="s">
        <v>47</v>
      </c>
      <c r="D2518" t="s">
        <v>11978</v>
      </c>
      <c r="E2518">
        <v>146.30000000000001</v>
      </c>
      <c r="F2518">
        <v>98</v>
      </c>
      <c r="G2518" t="s">
        <v>43728</v>
      </c>
      <c r="H2518" t="s">
        <v>9577</v>
      </c>
      <c r="I2518" s="1">
        <v>45137</v>
      </c>
      <c r="J2518" s="1">
        <v>45658</v>
      </c>
      <c r="K2518" t="s">
        <v>11979</v>
      </c>
      <c r="L2518" t="s">
        <v>11980</v>
      </c>
      <c r="M2518" t="s">
        <v>45</v>
      </c>
      <c r="N2518">
        <v>5</v>
      </c>
      <c r="O2518">
        <f>Table1[[#This Row],[Price]]-0.1*Table1[[#This Row],[Price]]</f>
        <v>131.67000000000002</v>
      </c>
      <c r="P2518" s="9">
        <f>(Table1[[#This Row],[Expiration Date]]-Table1[[#This Row],[Manufacturing Date]])/365</f>
        <v>1.4273972602739726</v>
      </c>
      <c r="Q2518" t="str">
        <f>IF(Table1[[#This Row],[Expiration Date]]-J2526&gt;12/31/2024,"not expired","expired")</f>
        <v>expired</v>
      </c>
      <c r="R2518">
        <f>Table1[[#This Row],[Discounted Price]]*0.95</f>
        <v>125.08650000000002</v>
      </c>
      <c r="S2518">
        <f>Table1[[#This Row],[Discounted Price]]*0.9</f>
        <v>118.50300000000001</v>
      </c>
      <c r="T2518">
        <f>Table1[[#This Row],[Discounted Price]]*0.8</f>
        <v>105.33600000000001</v>
      </c>
      <c r="U2518">
        <f>Table1[[#This Row],[Price]]*0.52</f>
        <v>76.076000000000008</v>
      </c>
      <c r="V2518">
        <f>(Table1[[#This Row],[Price]]-Table1[[#This Row],[Scrap value]])/2</f>
        <v>35.112000000000002</v>
      </c>
    </row>
    <row r="2519" spans="1:22" x14ac:dyDescent="0.25">
      <c r="A2519" t="s">
        <v>11981</v>
      </c>
      <c r="B2519" t="s">
        <v>35</v>
      </c>
      <c r="C2519" t="s">
        <v>47</v>
      </c>
      <c r="D2519" t="s">
        <v>11982</v>
      </c>
      <c r="E2519">
        <v>44.84</v>
      </c>
      <c r="F2519">
        <v>28</v>
      </c>
      <c r="G2519" t="s">
        <v>43730</v>
      </c>
      <c r="H2519" t="s">
        <v>8971</v>
      </c>
      <c r="I2519" s="1">
        <v>45137</v>
      </c>
      <c r="J2519" s="1">
        <v>45292</v>
      </c>
      <c r="K2519" t="s">
        <v>11983</v>
      </c>
      <c r="L2519" t="s">
        <v>11984</v>
      </c>
      <c r="M2519" t="s">
        <v>27</v>
      </c>
      <c r="N2519">
        <v>4</v>
      </c>
      <c r="O2519">
        <f>Table1[[#This Row],[Price]]-0.1*Table1[[#This Row],[Price]]</f>
        <v>40.356000000000002</v>
      </c>
      <c r="P2519" s="9">
        <f>(Table1[[#This Row],[Expiration Date]]-Table1[[#This Row],[Manufacturing Date]])/365</f>
        <v>0.42465753424657532</v>
      </c>
      <c r="Q2519" t="str">
        <f>IF(Table1[[#This Row],[Expiration Date]]-J2527&gt;12/31/2024,"not expired","expired")</f>
        <v>expired</v>
      </c>
      <c r="R2519">
        <f>Table1[[#This Row],[Discounted Price]]*0.95</f>
        <v>38.338200000000001</v>
      </c>
      <c r="S2519">
        <f>Table1[[#This Row],[Discounted Price]]*0.9</f>
        <v>36.320399999999999</v>
      </c>
      <c r="T2519">
        <f>Table1[[#This Row],[Discounted Price]]*0.8</f>
        <v>32.284800000000004</v>
      </c>
      <c r="U2519">
        <f>Table1[[#This Row],[Price]]*0.52</f>
        <v>23.316800000000004</v>
      </c>
      <c r="V2519">
        <f>(Table1[[#This Row],[Price]]-Table1[[#This Row],[Scrap value]])/2</f>
        <v>10.7616</v>
      </c>
    </row>
    <row r="2520" spans="1:22" x14ac:dyDescent="0.25">
      <c r="A2520" t="s">
        <v>11985</v>
      </c>
      <c r="B2520" t="s">
        <v>15</v>
      </c>
      <c r="C2520" t="s">
        <v>47</v>
      </c>
      <c r="D2520" t="s">
        <v>11986</v>
      </c>
      <c r="E2520">
        <v>209.68</v>
      </c>
      <c r="F2520">
        <v>53</v>
      </c>
      <c r="G2520" t="s">
        <v>43729</v>
      </c>
      <c r="H2520" t="s">
        <v>11987</v>
      </c>
      <c r="I2520" s="1">
        <v>45137</v>
      </c>
      <c r="J2520" s="1">
        <v>45292</v>
      </c>
      <c r="K2520" t="s">
        <v>11988</v>
      </c>
      <c r="L2520" t="s">
        <v>11989</v>
      </c>
      <c r="M2520" t="s">
        <v>45</v>
      </c>
      <c r="N2520">
        <v>1</v>
      </c>
      <c r="O2520">
        <f>Table1[[#This Row],[Price]]-0.1*Table1[[#This Row],[Price]]</f>
        <v>188.71199999999999</v>
      </c>
      <c r="P2520" s="9">
        <f>(Table1[[#This Row],[Expiration Date]]-Table1[[#This Row],[Manufacturing Date]])/365</f>
        <v>0.42465753424657532</v>
      </c>
      <c r="Q2520" t="str">
        <f>IF(Table1[[#This Row],[Expiration Date]]-J2528&gt;12/31/2024,"not expired","expired")</f>
        <v>expired</v>
      </c>
      <c r="R2520">
        <f>Table1[[#This Row],[Discounted Price]]*0.95</f>
        <v>179.2764</v>
      </c>
      <c r="S2520">
        <f>Table1[[#This Row],[Discounted Price]]*0.9</f>
        <v>169.8408</v>
      </c>
      <c r="T2520">
        <f>Table1[[#This Row],[Discounted Price]]*0.8</f>
        <v>150.96959999999999</v>
      </c>
      <c r="U2520">
        <f>Table1[[#This Row],[Price]]*0.52</f>
        <v>109.03360000000001</v>
      </c>
      <c r="V2520">
        <f>(Table1[[#This Row],[Price]]-Table1[[#This Row],[Scrap value]])/2</f>
        <v>50.3232</v>
      </c>
    </row>
    <row r="2521" spans="1:22" x14ac:dyDescent="0.25">
      <c r="A2521" t="s">
        <v>11990</v>
      </c>
      <c r="B2521" t="s">
        <v>29</v>
      </c>
      <c r="C2521" t="s">
        <v>47</v>
      </c>
      <c r="D2521" t="s">
        <v>11991</v>
      </c>
      <c r="E2521">
        <v>210.3</v>
      </c>
      <c r="F2521">
        <v>8</v>
      </c>
      <c r="G2521" t="s">
        <v>43728</v>
      </c>
      <c r="H2521" t="s">
        <v>11992</v>
      </c>
      <c r="I2521" s="1">
        <v>45137</v>
      </c>
      <c r="J2521" s="1">
        <v>46023</v>
      </c>
      <c r="K2521" t="s">
        <v>11993</v>
      </c>
      <c r="L2521" t="s">
        <v>11994</v>
      </c>
      <c r="M2521" t="s">
        <v>45</v>
      </c>
      <c r="N2521">
        <v>4</v>
      </c>
      <c r="O2521">
        <f>Table1[[#This Row],[Price]]-0.1*Table1[[#This Row],[Price]]</f>
        <v>189.27</v>
      </c>
      <c r="P2521" s="9">
        <f>(Table1[[#This Row],[Expiration Date]]-Table1[[#This Row],[Manufacturing Date]])/365</f>
        <v>2.4273972602739726</v>
      </c>
      <c r="Q2521" t="str">
        <f>IF(Table1[[#This Row],[Expiration Date]]-J2529&gt;12/31/2024,"not expired","expired")</f>
        <v>not expired</v>
      </c>
      <c r="R2521">
        <f>Table1[[#This Row],[Discounted Price]]*0.95</f>
        <v>179.8065</v>
      </c>
      <c r="S2521">
        <f>Table1[[#This Row],[Discounted Price]]*0.9</f>
        <v>170.34300000000002</v>
      </c>
      <c r="T2521">
        <f>Table1[[#This Row],[Discounted Price]]*0.8</f>
        <v>151.41600000000003</v>
      </c>
      <c r="U2521">
        <f>Table1[[#This Row],[Price]]*0.52</f>
        <v>109.35600000000001</v>
      </c>
      <c r="V2521">
        <f>(Table1[[#This Row],[Price]]-Table1[[#This Row],[Scrap value]])/2</f>
        <v>50.472000000000001</v>
      </c>
    </row>
    <row r="2522" spans="1:22" x14ac:dyDescent="0.25">
      <c r="A2522" t="s">
        <v>11995</v>
      </c>
      <c r="B2522" t="s">
        <v>29</v>
      </c>
      <c r="C2522" t="s">
        <v>47</v>
      </c>
      <c r="D2522" t="s">
        <v>11996</v>
      </c>
      <c r="E2522">
        <v>28.44</v>
      </c>
      <c r="F2522">
        <v>94</v>
      </c>
      <c r="G2522" t="s">
        <v>43730</v>
      </c>
      <c r="H2522" t="s">
        <v>374</v>
      </c>
      <c r="I2522" s="1">
        <v>44927</v>
      </c>
      <c r="J2522" s="1">
        <v>45658</v>
      </c>
      <c r="K2522" t="s">
        <v>11997</v>
      </c>
      <c r="L2522" t="s">
        <v>11998</v>
      </c>
      <c r="M2522" t="s">
        <v>45</v>
      </c>
      <c r="N2522">
        <v>1</v>
      </c>
      <c r="O2522">
        <f>Table1[[#This Row],[Price]]-0.1*Table1[[#This Row],[Price]]</f>
        <v>25.596</v>
      </c>
      <c r="P2522" s="9">
        <f>(Table1[[#This Row],[Expiration Date]]-Table1[[#This Row],[Manufacturing Date]])/365</f>
        <v>2.0027397260273974</v>
      </c>
      <c r="Q2522" t="str">
        <f>IF(Table1[[#This Row],[Expiration Date]]-J2530&gt;12/31/2024,"not expired","expired")</f>
        <v>expired</v>
      </c>
      <c r="R2522">
        <f>Table1[[#This Row],[Discounted Price]]*0.95</f>
        <v>24.316199999999998</v>
      </c>
      <c r="S2522">
        <f>Table1[[#This Row],[Discounted Price]]*0.9</f>
        <v>23.0364</v>
      </c>
      <c r="T2522">
        <f>Table1[[#This Row],[Discounted Price]]*0.8</f>
        <v>20.476800000000001</v>
      </c>
      <c r="U2522">
        <f>Table1[[#This Row],[Price]]*0.52</f>
        <v>14.788800000000002</v>
      </c>
      <c r="V2522">
        <f>(Table1[[#This Row],[Price]]-Table1[[#This Row],[Scrap value]])/2</f>
        <v>6.8255999999999997</v>
      </c>
    </row>
    <row r="2523" spans="1:22" x14ac:dyDescent="0.25">
      <c r="A2523" t="s">
        <v>11999</v>
      </c>
      <c r="B2523" t="s">
        <v>35</v>
      </c>
      <c r="C2523" t="s">
        <v>47</v>
      </c>
      <c r="D2523" t="s">
        <v>12000</v>
      </c>
      <c r="E2523">
        <v>270.68</v>
      </c>
      <c r="F2523">
        <v>52</v>
      </c>
      <c r="G2523" t="s">
        <v>43730</v>
      </c>
      <c r="H2523" t="s">
        <v>12001</v>
      </c>
      <c r="I2523" s="1">
        <v>45000</v>
      </c>
      <c r="J2523" s="1">
        <v>46023</v>
      </c>
      <c r="K2523" t="s">
        <v>12002</v>
      </c>
      <c r="L2523" t="s">
        <v>12003</v>
      </c>
      <c r="M2523" t="s">
        <v>27</v>
      </c>
      <c r="N2523">
        <v>2</v>
      </c>
      <c r="O2523">
        <f>Table1[[#This Row],[Price]]-0.1*Table1[[#This Row],[Price]]</f>
        <v>243.61199999999999</v>
      </c>
      <c r="P2523" s="9">
        <f>(Table1[[#This Row],[Expiration Date]]-Table1[[#This Row],[Manufacturing Date]])/365</f>
        <v>2.8027397260273972</v>
      </c>
      <c r="Q2523" t="str">
        <f>IF(Table1[[#This Row],[Expiration Date]]-J2531&gt;12/31/2024,"not expired","expired")</f>
        <v>not expired</v>
      </c>
      <c r="R2523">
        <f>Table1[[#This Row],[Discounted Price]]*0.95</f>
        <v>231.4314</v>
      </c>
      <c r="S2523">
        <f>Table1[[#This Row],[Discounted Price]]*0.9</f>
        <v>219.2508</v>
      </c>
      <c r="T2523">
        <f>Table1[[#This Row],[Discounted Price]]*0.8</f>
        <v>194.8896</v>
      </c>
      <c r="U2523">
        <f>Table1[[#This Row],[Price]]*0.52</f>
        <v>140.75360000000001</v>
      </c>
      <c r="V2523">
        <f>(Table1[[#This Row],[Price]]-Table1[[#This Row],[Scrap value]])/2</f>
        <v>64.963200000000001</v>
      </c>
    </row>
    <row r="2524" spans="1:22" x14ac:dyDescent="0.25">
      <c r="A2524" t="s">
        <v>12004</v>
      </c>
      <c r="B2524" t="s">
        <v>29</v>
      </c>
      <c r="C2524" t="s">
        <v>47</v>
      </c>
      <c r="D2524" t="s">
        <v>12005</v>
      </c>
      <c r="E2524">
        <v>70.66</v>
      </c>
      <c r="F2524">
        <v>23</v>
      </c>
      <c r="G2524" t="s">
        <v>43729</v>
      </c>
      <c r="H2524" t="s">
        <v>4618</v>
      </c>
      <c r="I2524" s="1">
        <v>45137</v>
      </c>
      <c r="J2524" s="1">
        <v>45658</v>
      </c>
      <c r="K2524" t="s">
        <v>12006</v>
      </c>
      <c r="L2524" t="s">
        <v>12007</v>
      </c>
      <c r="M2524" t="s">
        <v>27</v>
      </c>
      <c r="N2524">
        <v>5</v>
      </c>
      <c r="O2524">
        <f>Table1[[#This Row],[Price]]-0.1*Table1[[#This Row],[Price]]</f>
        <v>63.593999999999994</v>
      </c>
      <c r="P2524" s="9">
        <f>(Table1[[#This Row],[Expiration Date]]-Table1[[#This Row],[Manufacturing Date]])/365</f>
        <v>1.4273972602739726</v>
      </c>
      <c r="Q2524" t="str">
        <f>IF(Table1[[#This Row],[Expiration Date]]-J2532&gt;12/31/2024,"not expired","expired")</f>
        <v>expired</v>
      </c>
      <c r="R2524">
        <f>Table1[[#This Row],[Discounted Price]]*0.95</f>
        <v>60.41429999999999</v>
      </c>
      <c r="S2524">
        <f>Table1[[#This Row],[Discounted Price]]*0.9</f>
        <v>57.234599999999993</v>
      </c>
      <c r="T2524">
        <f>Table1[[#This Row],[Discounted Price]]*0.8</f>
        <v>50.8752</v>
      </c>
      <c r="U2524">
        <f>Table1[[#This Row],[Price]]*0.52</f>
        <v>36.743200000000002</v>
      </c>
      <c r="V2524">
        <f>(Table1[[#This Row],[Price]]-Table1[[#This Row],[Scrap value]])/2</f>
        <v>16.958399999999997</v>
      </c>
    </row>
    <row r="2525" spans="1:22" x14ac:dyDescent="0.25">
      <c r="A2525" t="s">
        <v>12008</v>
      </c>
      <c r="B2525" t="s">
        <v>35</v>
      </c>
      <c r="C2525" t="s">
        <v>47</v>
      </c>
      <c r="D2525" t="s">
        <v>12009</v>
      </c>
      <c r="E2525">
        <v>469.34</v>
      </c>
      <c r="F2525">
        <v>66</v>
      </c>
      <c r="G2525" t="s">
        <v>43728</v>
      </c>
      <c r="H2525" t="s">
        <v>12010</v>
      </c>
      <c r="I2525" s="1">
        <v>45000</v>
      </c>
      <c r="J2525" s="1">
        <v>45292</v>
      </c>
      <c r="K2525" t="s">
        <v>12011</v>
      </c>
      <c r="L2525" t="s">
        <v>12012</v>
      </c>
      <c r="M2525" t="s">
        <v>20</v>
      </c>
      <c r="N2525">
        <v>4</v>
      </c>
      <c r="O2525">
        <f>Table1[[#This Row],[Price]]-0.1*Table1[[#This Row],[Price]]</f>
        <v>422.40599999999995</v>
      </c>
      <c r="P2525" s="9">
        <f>(Table1[[#This Row],[Expiration Date]]-Table1[[#This Row],[Manufacturing Date]])/365</f>
        <v>0.8</v>
      </c>
      <c r="Q2525" t="str">
        <f>IF(Table1[[#This Row],[Expiration Date]]-J2533&gt;12/31/2024,"not expired","expired")</f>
        <v>expired</v>
      </c>
      <c r="R2525">
        <f>Table1[[#This Row],[Discounted Price]]*0.95</f>
        <v>401.28569999999991</v>
      </c>
      <c r="S2525">
        <f>Table1[[#This Row],[Discounted Price]]*0.9</f>
        <v>380.16539999999998</v>
      </c>
      <c r="T2525">
        <f>Table1[[#This Row],[Discounted Price]]*0.8</f>
        <v>337.9248</v>
      </c>
      <c r="U2525">
        <f>Table1[[#This Row],[Price]]*0.52</f>
        <v>244.05679999999998</v>
      </c>
      <c r="V2525">
        <f>(Table1[[#This Row],[Price]]-Table1[[#This Row],[Scrap value]])/2</f>
        <v>112.6416</v>
      </c>
    </row>
    <row r="2526" spans="1:22" x14ac:dyDescent="0.25">
      <c r="A2526" t="s">
        <v>12013</v>
      </c>
      <c r="B2526" t="s">
        <v>22</v>
      </c>
      <c r="C2526" t="s">
        <v>47</v>
      </c>
      <c r="D2526" t="s">
        <v>12014</v>
      </c>
      <c r="E2526">
        <v>17.989999999999998</v>
      </c>
      <c r="F2526">
        <v>10</v>
      </c>
      <c r="G2526" t="s">
        <v>43729</v>
      </c>
      <c r="H2526" t="s">
        <v>8375</v>
      </c>
      <c r="I2526" s="1">
        <v>45000</v>
      </c>
      <c r="J2526" s="1">
        <v>45658</v>
      </c>
      <c r="K2526" t="s">
        <v>12015</v>
      </c>
      <c r="L2526" t="s">
        <v>12016</v>
      </c>
      <c r="M2526" t="s">
        <v>45</v>
      </c>
      <c r="N2526">
        <v>2</v>
      </c>
      <c r="O2526">
        <f>Table1[[#This Row],[Price]]-0.1*Table1[[#This Row],[Price]]</f>
        <v>16.190999999999999</v>
      </c>
      <c r="P2526" s="9">
        <f>(Table1[[#This Row],[Expiration Date]]-Table1[[#This Row],[Manufacturing Date]])/365</f>
        <v>1.8027397260273972</v>
      </c>
      <c r="Q2526" t="str">
        <f>IF(Table1[[#This Row],[Expiration Date]]-J2534&gt;12/31/2024,"not expired","expired")</f>
        <v>not expired</v>
      </c>
      <c r="R2526">
        <f>Table1[[#This Row],[Discounted Price]]*0.95</f>
        <v>15.381449999999997</v>
      </c>
      <c r="S2526">
        <f>Table1[[#This Row],[Discounted Price]]*0.9</f>
        <v>14.571899999999999</v>
      </c>
      <c r="T2526">
        <f>Table1[[#This Row],[Discounted Price]]*0.8</f>
        <v>12.9528</v>
      </c>
      <c r="U2526">
        <f>Table1[[#This Row],[Price]]*0.52</f>
        <v>9.3547999999999991</v>
      </c>
      <c r="V2526">
        <f>(Table1[[#This Row],[Price]]-Table1[[#This Row],[Scrap value]])/2</f>
        <v>4.3175999999999997</v>
      </c>
    </row>
    <row r="2527" spans="1:22" x14ac:dyDescent="0.25">
      <c r="A2527" t="s">
        <v>12017</v>
      </c>
      <c r="B2527" t="s">
        <v>15</v>
      </c>
      <c r="C2527" t="s">
        <v>47</v>
      </c>
      <c r="D2527" t="s">
        <v>12018</v>
      </c>
      <c r="E2527">
        <v>67.17</v>
      </c>
      <c r="F2527">
        <v>91</v>
      </c>
      <c r="G2527" t="s">
        <v>43729</v>
      </c>
      <c r="H2527" t="s">
        <v>424</v>
      </c>
      <c r="I2527" s="1">
        <v>45000</v>
      </c>
      <c r="J2527" s="1">
        <v>45658</v>
      </c>
      <c r="K2527" t="s">
        <v>12019</v>
      </c>
      <c r="L2527" t="s">
        <v>12020</v>
      </c>
      <c r="M2527" t="s">
        <v>45</v>
      </c>
      <c r="N2527">
        <v>1</v>
      </c>
      <c r="O2527">
        <f>Table1[[#This Row],[Price]]-0.1*Table1[[#This Row],[Price]]</f>
        <v>60.453000000000003</v>
      </c>
      <c r="P2527" s="9">
        <f>(Table1[[#This Row],[Expiration Date]]-Table1[[#This Row],[Manufacturing Date]])/365</f>
        <v>1.8027397260273972</v>
      </c>
      <c r="Q2527" t="str">
        <f>IF(Table1[[#This Row],[Expiration Date]]-J2535&gt;12/31/2024,"not expired","expired")</f>
        <v>expired</v>
      </c>
      <c r="R2527">
        <f>Table1[[#This Row],[Discounted Price]]*0.95</f>
        <v>57.430349999999997</v>
      </c>
      <c r="S2527">
        <f>Table1[[#This Row],[Discounted Price]]*0.9</f>
        <v>54.407700000000006</v>
      </c>
      <c r="T2527">
        <f>Table1[[#This Row],[Discounted Price]]*0.8</f>
        <v>48.362400000000008</v>
      </c>
      <c r="U2527">
        <f>Table1[[#This Row],[Price]]*0.52</f>
        <v>34.928400000000003</v>
      </c>
      <c r="V2527">
        <f>(Table1[[#This Row],[Price]]-Table1[[#This Row],[Scrap value]])/2</f>
        <v>16.120799999999999</v>
      </c>
    </row>
    <row r="2528" spans="1:22" x14ac:dyDescent="0.25">
      <c r="A2528" t="s">
        <v>12021</v>
      </c>
      <c r="B2528" t="s">
        <v>29</v>
      </c>
      <c r="C2528" t="s">
        <v>47</v>
      </c>
      <c r="D2528" t="s">
        <v>12022</v>
      </c>
      <c r="E2528">
        <v>482.68</v>
      </c>
      <c r="F2528">
        <v>34</v>
      </c>
      <c r="G2528" t="s">
        <v>43730</v>
      </c>
      <c r="H2528" t="s">
        <v>12023</v>
      </c>
      <c r="I2528" s="1">
        <v>44927</v>
      </c>
      <c r="J2528" s="1">
        <v>45292</v>
      </c>
      <c r="K2528" t="s">
        <v>12024</v>
      </c>
      <c r="L2528" t="s">
        <v>12025</v>
      </c>
      <c r="M2528" t="s">
        <v>20</v>
      </c>
      <c r="N2528">
        <v>1</v>
      </c>
      <c r="O2528">
        <f>Table1[[#This Row],[Price]]-0.1*Table1[[#This Row],[Price]]</f>
        <v>434.41200000000003</v>
      </c>
      <c r="P2528" s="9">
        <f>(Table1[[#This Row],[Expiration Date]]-Table1[[#This Row],[Manufacturing Date]])/365</f>
        <v>1</v>
      </c>
      <c r="Q2528" t="str">
        <f>IF(Table1[[#This Row],[Expiration Date]]-J2536&gt;12/31/2024,"not expired","expired")</f>
        <v>expired</v>
      </c>
      <c r="R2528">
        <f>Table1[[#This Row],[Discounted Price]]*0.95</f>
        <v>412.69139999999999</v>
      </c>
      <c r="S2528">
        <f>Table1[[#This Row],[Discounted Price]]*0.9</f>
        <v>390.97080000000005</v>
      </c>
      <c r="T2528">
        <f>Table1[[#This Row],[Discounted Price]]*0.8</f>
        <v>347.52960000000007</v>
      </c>
      <c r="U2528">
        <f>Table1[[#This Row],[Price]]*0.52</f>
        <v>250.99360000000001</v>
      </c>
      <c r="V2528">
        <f>(Table1[[#This Row],[Price]]-Table1[[#This Row],[Scrap value]])/2</f>
        <v>115.8432</v>
      </c>
    </row>
    <row r="2529" spans="1:22" x14ac:dyDescent="0.25">
      <c r="A2529" t="s">
        <v>12026</v>
      </c>
      <c r="B2529" t="s">
        <v>15</v>
      </c>
      <c r="C2529" t="s">
        <v>47</v>
      </c>
      <c r="D2529" t="s">
        <v>12027</v>
      </c>
      <c r="E2529">
        <v>321.32</v>
      </c>
      <c r="F2529">
        <v>2</v>
      </c>
      <c r="G2529" t="s">
        <v>43728</v>
      </c>
      <c r="H2529" t="s">
        <v>12028</v>
      </c>
      <c r="I2529" s="1">
        <v>44927</v>
      </c>
      <c r="J2529" s="1">
        <v>45292</v>
      </c>
      <c r="K2529" t="s">
        <v>12029</v>
      </c>
      <c r="L2529" t="s">
        <v>12030</v>
      </c>
      <c r="M2529" t="s">
        <v>20</v>
      </c>
      <c r="N2529">
        <v>2</v>
      </c>
      <c r="O2529">
        <f>Table1[[#This Row],[Price]]-0.1*Table1[[#This Row],[Price]]</f>
        <v>289.18799999999999</v>
      </c>
      <c r="P2529" s="9">
        <f>(Table1[[#This Row],[Expiration Date]]-Table1[[#This Row],[Manufacturing Date]])/365</f>
        <v>1</v>
      </c>
      <c r="Q2529" t="str">
        <f>IF(Table1[[#This Row],[Expiration Date]]-J2537&gt;12/31/2024,"not expired","expired")</f>
        <v>expired</v>
      </c>
      <c r="R2529">
        <f>Table1[[#This Row],[Discounted Price]]*0.95</f>
        <v>274.72859999999997</v>
      </c>
      <c r="S2529">
        <f>Table1[[#This Row],[Discounted Price]]*0.9</f>
        <v>260.26920000000001</v>
      </c>
      <c r="T2529">
        <f>Table1[[#This Row],[Discounted Price]]*0.8</f>
        <v>231.35040000000001</v>
      </c>
      <c r="U2529">
        <f>Table1[[#This Row],[Price]]*0.52</f>
        <v>167.0864</v>
      </c>
      <c r="V2529">
        <f>(Table1[[#This Row],[Price]]-Table1[[#This Row],[Scrap value]])/2</f>
        <v>77.116799999999998</v>
      </c>
    </row>
    <row r="2530" spans="1:22" x14ac:dyDescent="0.25">
      <c r="A2530" t="s">
        <v>12031</v>
      </c>
      <c r="B2530" t="s">
        <v>35</v>
      </c>
      <c r="C2530" t="s">
        <v>47</v>
      </c>
      <c r="D2530" t="s">
        <v>12032</v>
      </c>
      <c r="E2530">
        <v>273.57</v>
      </c>
      <c r="F2530">
        <v>17</v>
      </c>
      <c r="G2530" t="s">
        <v>43728</v>
      </c>
      <c r="H2530" t="s">
        <v>1426</v>
      </c>
      <c r="I2530" s="1">
        <v>45000</v>
      </c>
      <c r="J2530" s="1">
        <v>46023</v>
      </c>
      <c r="K2530" t="s">
        <v>12033</v>
      </c>
      <c r="L2530" t="s">
        <v>12034</v>
      </c>
      <c r="M2530" t="s">
        <v>45</v>
      </c>
      <c r="N2530">
        <v>1</v>
      </c>
      <c r="O2530">
        <f>Table1[[#This Row],[Price]]-0.1*Table1[[#This Row],[Price]]</f>
        <v>246.21299999999999</v>
      </c>
      <c r="P2530" s="9">
        <f>(Table1[[#This Row],[Expiration Date]]-Table1[[#This Row],[Manufacturing Date]])/365</f>
        <v>2.8027397260273972</v>
      </c>
      <c r="Q2530" t="str">
        <f>IF(Table1[[#This Row],[Expiration Date]]-J2538&gt;12/31/2024,"not expired","expired")</f>
        <v>not expired</v>
      </c>
      <c r="R2530">
        <f>Table1[[#This Row],[Discounted Price]]*0.95</f>
        <v>233.90234999999998</v>
      </c>
      <c r="S2530">
        <f>Table1[[#This Row],[Discounted Price]]*0.9</f>
        <v>221.5917</v>
      </c>
      <c r="T2530">
        <f>Table1[[#This Row],[Discounted Price]]*0.8</f>
        <v>196.97040000000001</v>
      </c>
      <c r="U2530">
        <f>Table1[[#This Row],[Price]]*0.52</f>
        <v>142.25640000000001</v>
      </c>
      <c r="V2530">
        <f>(Table1[[#This Row],[Price]]-Table1[[#This Row],[Scrap value]])/2</f>
        <v>65.65679999999999</v>
      </c>
    </row>
    <row r="2531" spans="1:22" x14ac:dyDescent="0.25">
      <c r="A2531" t="s">
        <v>12035</v>
      </c>
      <c r="B2531" t="s">
        <v>35</v>
      </c>
      <c r="C2531" t="s">
        <v>47</v>
      </c>
      <c r="D2531" t="s">
        <v>12036</v>
      </c>
      <c r="E2531">
        <v>27.86</v>
      </c>
      <c r="F2531">
        <v>21</v>
      </c>
      <c r="G2531" t="s">
        <v>43730</v>
      </c>
      <c r="H2531" t="s">
        <v>12037</v>
      </c>
      <c r="I2531" s="1">
        <v>44927</v>
      </c>
      <c r="J2531" s="1">
        <v>45658</v>
      </c>
      <c r="K2531" t="s">
        <v>12038</v>
      </c>
      <c r="L2531" t="s">
        <v>12039</v>
      </c>
      <c r="M2531" t="s">
        <v>45</v>
      </c>
      <c r="N2531">
        <v>1</v>
      </c>
      <c r="O2531">
        <f>Table1[[#This Row],[Price]]-0.1*Table1[[#This Row],[Price]]</f>
        <v>25.073999999999998</v>
      </c>
      <c r="P2531" s="9">
        <f>(Table1[[#This Row],[Expiration Date]]-Table1[[#This Row],[Manufacturing Date]])/365</f>
        <v>2.0027397260273974</v>
      </c>
      <c r="Q2531" t="str">
        <f>IF(Table1[[#This Row],[Expiration Date]]-J2539&gt;12/31/2024,"not expired","expired")</f>
        <v>expired</v>
      </c>
      <c r="R2531">
        <f>Table1[[#This Row],[Discounted Price]]*0.95</f>
        <v>23.820299999999996</v>
      </c>
      <c r="S2531">
        <f>Table1[[#This Row],[Discounted Price]]*0.9</f>
        <v>22.566599999999998</v>
      </c>
      <c r="T2531">
        <f>Table1[[#This Row],[Discounted Price]]*0.8</f>
        <v>20.059200000000001</v>
      </c>
      <c r="U2531">
        <f>Table1[[#This Row],[Price]]*0.52</f>
        <v>14.4872</v>
      </c>
      <c r="V2531">
        <f>(Table1[[#This Row],[Price]]-Table1[[#This Row],[Scrap value]])/2</f>
        <v>6.6863999999999999</v>
      </c>
    </row>
    <row r="2532" spans="1:22" x14ac:dyDescent="0.25">
      <c r="A2532" t="s">
        <v>12040</v>
      </c>
      <c r="B2532" t="s">
        <v>29</v>
      </c>
      <c r="C2532" t="s">
        <v>47</v>
      </c>
      <c r="D2532" t="s">
        <v>12041</v>
      </c>
      <c r="E2532">
        <v>343.78</v>
      </c>
      <c r="F2532">
        <v>54</v>
      </c>
      <c r="G2532" t="s">
        <v>43728</v>
      </c>
      <c r="H2532" t="s">
        <v>9639</v>
      </c>
      <c r="I2532" s="1">
        <v>44927</v>
      </c>
      <c r="J2532" s="1">
        <v>46023</v>
      </c>
      <c r="K2532" t="s">
        <v>12042</v>
      </c>
      <c r="L2532" t="s">
        <v>12043</v>
      </c>
      <c r="M2532" t="s">
        <v>27</v>
      </c>
      <c r="N2532">
        <v>3</v>
      </c>
      <c r="O2532">
        <f>Table1[[#This Row],[Price]]-0.1*Table1[[#This Row],[Price]]</f>
        <v>309.40199999999999</v>
      </c>
      <c r="P2532" s="9">
        <f>(Table1[[#This Row],[Expiration Date]]-Table1[[#This Row],[Manufacturing Date]])/365</f>
        <v>3.0027397260273974</v>
      </c>
      <c r="Q2532" t="str">
        <f>IF(Table1[[#This Row],[Expiration Date]]-J2540&gt;12/31/2024,"not expired","expired")</f>
        <v>expired</v>
      </c>
      <c r="R2532">
        <f>Table1[[#This Row],[Discounted Price]]*0.95</f>
        <v>293.93189999999998</v>
      </c>
      <c r="S2532">
        <f>Table1[[#This Row],[Discounted Price]]*0.9</f>
        <v>278.46179999999998</v>
      </c>
      <c r="T2532">
        <f>Table1[[#This Row],[Discounted Price]]*0.8</f>
        <v>247.52160000000001</v>
      </c>
      <c r="U2532">
        <f>Table1[[#This Row],[Price]]*0.52</f>
        <v>178.76559999999998</v>
      </c>
      <c r="V2532">
        <f>(Table1[[#This Row],[Price]]-Table1[[#This Row],[Scrap value]])/2</f>
        <v>82.507199999999997</v>
      </c>
    </row>
    <row r="2533" spans="1:22" x14ac:dyDescent="0.25">
      <c r="A2533" t="s">
        <v>12044</v>
      </c>
      <c r="B2533" t="s">
        <v>29</v>
      </c>
      <c r="C2533" t="s">
        <v>47</v>
      </c>
      <c r="D2533" t="s">
        <v>12045</v>
      </c>
      <c r="E2533">
        <v>81.739999999999995</v>
      </c>
      <c r="F2533">
        <v>39</v>
      </c>
      <c r="G2533" t="s">
        <v>43728</v>
      </c>
      <c r="H2533" t="s">
        <v>2698</v>
      </c>
      <c r="I2533" s="1">
        <v>44927</v>
      </c>
      <c r="J2533" s="1">
        <v>46023</v>
      </c>
      <c r="K2533" t="s">
        <v>12046</v>
      </c>
      <c r="L2533" t="s">
        <v>12047</v>
      </c>
      <c r="M2533" t="s">
        <v>27</v>
      </c>
      <c r="N2533">
        <v>2</v>
      </c>
      <c r="O2533">
        <f>Table1[[#This Row],[Price]]-0.1*Table1[[#This Row],[Price]]</f>
        <v>73.566000000000003</v>
      </c>
      <c r="P2533" s="9">
        <f>(Table1[[#This Row],[Expiration Date]]-Table1[[#This Row],[Manufacturing Date]])/365</f>
        <v>3.0027397260273974</v>
      </c>
      <c r="Q2533" t="str">
        <f>IF(Table1[[#This Row],[Expiration Date]]-J2541&gt;12/31/2024,"not expired","expired")</f>
        <v>not expired</v>
      </c>
      <c r="R2533">
        <f>Table1[[#This Row],[Discounted Price]]*0.95</f>
        <v>69.887699999999995</v>
      </c>
      <c r="S2533">
        <f>Table1[[#This Row],[Discounted Price]]*0.9</f>
        <v>66.209400000000002</v>
      </c>
      <c r="T2533">
        <f>Table1[[#This Row],[Discounted Price]]*0.8</f>
        <v>58.852800000000002</v>
      </c>
      <c r="U2533">
        <f>Table1[[#This Row],[Price]]*0.52</f>
        <v>42.504799999999996</v>
      </c>
      <c r="V2533">
        <f>(Table1[[#This Row],[Price]]-Table1[[#This Row],[Scrap value]])/2</f>
        <v>19.617599999999999</v>
      </c>
    </row>
    <row r="2534" spans="1:22" x14ac:dyDescent="0.25">
      <c r="A2534" t="s">
        <v>12048</v>
      </c>
      <c r="B2534" t="s">
        <v>22</v>
      </c>
      <c r="C2534" t="s">
        <v>47</v>
      </c>
      <c r="D2534" t="s">
        <v>12049</v>
      </c>
      <c r="E2534">
        <v>51.13</v>
      </c>
      <c r="F2534">
        <v>55</v>
      </c>
      <c r="G2534" t="s">
        <v>43729</v>
      </c>
      <c r="H2534" t="s">
        <v>12050</v>
      </c>
      <c r="I2534" s="1">
        <v>44927</v>
      </c>
      <c r="J2534" s="1">
        <v>45292</v>
      </c>
      <c r="K2534" t="s">
        <v>12051</v>
      </c>
      <c r="L2534" t="s">
        <v>12052</v>
      </c>
      <c r="M2534" t="s">
        <v>20</v>
      </c>
      <c r="N2534">
        <v>2</v>
      </c>
      <c r="O2534">
        <f>Table1[[#This Row],[Price]]-0.1*Table1[[#This Row],[Price]]</f>
        <v>46.017000000000003</v>
      </c>
      <c r="P2534" s="9">
        <f>(Table1[[#This Row],[Expiration Date]]-Table1[[#This Row],[Manufacturing Date]])/365</f>
        <v>1</v>
      </c>
      <c r="Q2534" t="str">
        <f>IF(Table1[[#This Row],[Expiration Date]]-J2542&gt;12/31/2024,"not expired","expired")</f>
        <v>expired</v>
      </c>
      <c r="R2534">
        <f>Table1[[#This Row],[Discounted Price]]*0.95</f>
        <v>43.716149999999999</v>
      </c>
      <c r="S2534">
        <f>Table1[[#This Row],[Discounted Price]]*0.9</f>
        <v>41.415300000000002</v>
      </c>
      <c r="T2534">
        <f>Table1[[#This Row],[Discounted Price]]*0.8</f>
        <v>36.813600000000001</v>
      </c>
      <c r="U2534">
        <f>Table1[[#This Row],[Price]]*0.52</f>
        <v>26.587600000000002</v>
      </c>
      <c r="V2534">
        <f>(Table1[[#This Row],[Price]]-Table1[[#This Row],[Scrap value]])/2</f>
        <v>12.2712</v>
      </c>
    </row>
    <row r="2535" spans="1:22" x14ac:dyDescent="0.25">
      <c r="A2535" t="s">
        <v>12053</v>
      </c>
      <c r="B2535" t="s">
        <v>35</v>
      </c>
      <c r="C2535" t="s">
        <v>47</v>
      </c>
      <c r="D2535" t="s">
        <v>12054</v>
      </c>
      <c r="E2535">
        <v>137.1</v>
      </c>
      <c r="F2535">
        <v>24</v>
      </c>
      <c r="G2535" t="s">
        <v>43730</v>
      </c>
      <c r="H2535" t="s">
        <v>2526</v>
      </c>
      <c r="I2535" s="1">
        <v>45000</v>
      </c>
      <c r="J2535" s="1">
        <v>46023</v>
      </c>
      <c r="K2535" t="s">
        <v>12055</v>
      </c>
      <c r="L2535" t="s">
        <v>12056</v>
      </c>
      <c r="M2535" t="s">
        <v>45</v>
      </c>
      <c r="N2535">
        <v>5</v>
      </c>
      <c r="O2535">
        <f>Table1[[#This Row],[Price]]-0.1*Table1[[#This Row],[Price]]</f>
        <v>123.38999999999999</v>
      </c>
      <c r="P2535" s="9">
        <f>(Table1[[#This Row],[Expiration Date]]-Table1[[#This Row],[Manufacturing Date]])/365</f>
        <v>2.8027397260273972</v>
      </c>
      <c r="Q2535" t="str">
        <f>IF(Table1[[#This Row],[Expiration Date]]-J2543&gt;12/31/2024,"not expired","expired")</f>
        <v>not expired</v>
      </c>
      <c r="R2535">
        <f>Table1[[#This Row],[Discounted Price]]*0.95</f>
        <v>117.22049999999999</v>
      </c>
      <c r="S2535">
        <f>Table1[[#This Row],[Discounted Price]]*0.9</f>
        <v>111.05099999999999</v>
      </c>
      <c r="T2535">
        <f>Table1[[#This Row],[Discounted Price]]*0.8</f>
        <v>98.711999999999989</v>
      </c>
      <c r="U2535">
        <f>Table1[[#This Row],[Price]]*0.52</f>
        <v>71.292000000000002</v>
      </c>
      <c r="V2535">
        <f>(Table1[[#This Row],[Price]]-Table1[[#This Row],[Scrap value]])/2</f>
        <v>32.903999999999996</v>
      </c>
    </row>
    <row r="2536" spans="1:22" x14ac:dyDescent="0.25">
      <c r="A2536" t="s">
        <v>12057</v>
      </c>
      <c r="B2536" t="s">
        <v>29</v>
      </c>
      <c r="C2536" t="s">
        <v>47</v>
      </c>
      <c r="D2536" t="s">
        <v>12058</v>
      </c>
      <c r="E2536">
        <v>190.23</v>
      </c>
      <c r="F2536">
        <v>6</v>
      </c>
      <c r="G2536" t="s">
        <v>43730</v>
      </c>
      <c r="H2536" t="s">
        <v>10517</v>
      </c>
      <c r="I2536" s="1">
        <v>45000</v>
      </c>
      <c r="J2536" s="1">
        <v>45658</v>
      </c>
      <c r="K2536" t="s">
        <v>12059</v>
      </c>
      <c r="L2536" t="s">
        <v>12060</v>
      </c>
      <c r="M2536" t="s">
        <v>20</v>
      </c>
      <c r="N2536">
        <v>3</v>
      </c>
      <c r="O2536">
        <f>Table1[[#This Row],[Price]]-0.1*Table1[[#This Row],[Price]]</f>
        <v>171.20699999999999</v>
      </c>
      <c r="P2536" s="9">
        <f>(Table1[[#This Row],[Expiration Date]]-Table1[[#This Row],[Manufacturing Date]])/365</f>
        <v>1.8027397260273972</v>
      </c>
      <c r="Q2536" t="str">
        <f>IF(Table1[[#This Row],[Expiration Date]]-J2544&gt;12/31/2024,"not expired","expired")</f>
        <v>not expired</v>
      </c>
      <c r="R2536">
        <f>Table1[[#This Row],[Discounted Price]]*0.95</f>
        <v>162.64664999999999</v>
      </c>
      <c r="S2536">
        <f>Table1[[#This Row],[Discounted Price]]*0.9</f>
        <v>154.08629999999999</v>
      </c>
      <c r="T2536">
        <f>Table1[[#This Row],[Discounted Price]]*0.8</f>
        <v>136.96559999999999</v>
      </c>
      <c r="U2536">
        <f>Table1[[#This Row],[Price]]*0.52</f>
        <v>98.919600000000003</v>
      </c>
      <c r="V2536">
        <f>(Table1[[#This Row],[Price]]-Table1[[#This Row],[Scrap value]])/2</f>
        <v>45.655199999999994</v>
      </c>
    </row>
    <row r="2537" spans="1:22" x14ac:dyDescent="0.25">
      <c r="A2537" t="s">
        <v>12061</v>
      </c>
      <c r="B2537" t="s">
        <v>22</v>
      </c>
      <c r="C2537" t="s">
        <v>47</v>
      </c>
      <c r="D2537" t="s">
        <v>12062</v>
      </c>
      <c r="E2537">
        <v>164.74</v>
      </c>
      <c r="F2537">
        <v>10</v>
      </c>
      <c r="G2537" t="s">
        <v>43730</v>
      </c>
      <c r="H2537" t="s">
        <v>4550</v>
      </c>
      <c r="I2537" s="1">
        <v>45000</v>
      </c>
      <c r="J2537" s="1">
        <v>45658</v>
      </c>
      <c r="K2537" t="s">
        <v>12063</v>
      </c>
      <c r="L2537" t="s">
        <v>12064</v>
      </c>
      <c r="M2537" t="s">
        <v>27</v>
      </c>
      <c r="N2537">
        <v>1</v>
      </c>
      <c r="O2537">
        <f>Table1[[#This Row],[Price]]-0.1*Table1[[#This Row],[Price]]</f>
        <v>148.26600000000002</v>
      </c>
      <c r="P2537" s="9">
        <f>(Table1[[#This Row],[Expiration Date]]-Table1[[#This Row],[Manufacturing Date]])/365</f>
        <v>1.8027397260273972</v>
      </c>
      <c r="Q2537" t="str">
        <f>IF(Table1[[#This Row],[Expiration Date]]-J2545&gt;12/31/2024,"not expired","expired")</f>
        <v>expired</v>
      </c>
      <c r="R2537">
        <f>Table1[[#This Row],[Discounted Price]]*0.95</f>
        <v>140.8527</v>
      </c>
      <c r="S2537">
        <f>Table1[[#This Row],[Discounted Price]]*0.9</f>
        <v>133.43940000000003</v>
      </c>
      <c r="T2537">
        <f>Table1[[#This Row],[Discounted Price]]*0.8</f>
        <v>118.61280000000002</v>
      </c>
      <c r="U2537">
        <f>Table1[[#This Row],[Price]]*0.52</f>
        <v>85.664800000000014</v>
      </c>
      <c r="V2537">
        <f>(Table1[[#This Row],[Price]]-Table1[[#This Row],[Scrap value]])/2</f>
        <v>39.537599999999998</v>
      </c>
    </row>
    <row r="2538" spans="1:22" x14ac:dyDescent="0.25">
      <c r="A2538" t="s">
        <v>12065</v>
      </c>
      <c r="B2538" t="s">
        <v>22</v>
      </c>
      <c r="C2538" t="s">
        <v>47</v>
      </c>
      <c r="D2538" t="s">
        <v>12066</v>
      </c>
      <c r="E2538">
        <v>310.52999999999997</v>
      </c>
      <c r="F2538">
        <v>33</v>
      </c>
      <c r="G2538" t="s">
        <v>43729</v>
      </c>
      <c r="H2538" t="s">
        <v>3392</v>
      </c>
      <c r="I2538" s="1">
        <v>45137</v>
      </c>
      <c r="J2538" s="1">
        <v>45658</v>
      </c>
      <c r="K2538" t="s">
        <v>12067</v>
      </c>
      <c r="L2538" t="s">
        <v>12068</v>
      </c>
      <c r="M2538" t="s">
        <v>27</v>
      </c>
      <c r="N2538">
        <v>3</v>
      </c>
      <c r="O2538">
        <f>Table1[[#This Row],[Price]]-0.1*Table1[[#This Row],[Price]]</f>
        <v>279.47699999999998</v>
      </c>
      <c r="P2538" s="9">
        <f>(Table1[[#This Row],[Expiration Date]]-Table1[[#This Row],[Manufacturing Date]])/365</f>
        <v>1.4273972602739726</v>
      </c>
      <c r="Q2538" t="str">
        <f>IF(Table1[[#This Row],[Expiration Date]]-J2546&gt;12/31/2024,"not expired","expired")</f>
        <v>expired</v>
      </c>
      <c r="R2538">
        <f>Table1[[#This Row],[Discounted Price]]*0.95</f>
        <v>265.50314999999995</v>
      </c>
      <c r="S2538">
        <f>Table1[[#This Row],[Discounted Price]]*0.9</f>
        <v>251.52929999999998</v>
      </c>
      <c r="T2538">
        <f>Table1[[#This Row],[Discounted Price]]*0.8</f>
        <v>223.58159999999998</v>
      </c>
      <c r="U2538">
        <f>Table1[[#This Row],[Price]]*0.52</f>
        <v>161.47559999999999</v>
      </c>
      <c r="V2538">
        <f>(Table1[[#This Row],[Price]]-Table1[[#This Row],[Scrap value]])/2</f>
        <v>74.527199999999993</v>
      </c>
    </row>
    <row r="2539" spans="1:22" x14ac:dyDescent="0.25">
      <c r="A2539" t="s">
        <v>12069</v>
      </c>
      <c r="B2539" t="s">
        <v>29</v>
      </c>
      <c r="C2539" t="s">
        <v>47</v>
      </c>
      <c r="D2539" t="s">
        <v>12070</v>
      </c>
      <c r="E2539">
        <v>360.59</v>
      </c>
      <c r="F2539">
        <v>78</v>
      </c>
      <c r="G2539" t="s">
        <v>43729</v>
      </c>
      <c r="H2539" t="s">
        <v>12071</v>
      </c>
      <c r="I2539" s="1">
        <v>45000</v>
      </c>
      <c r="J2539" s="1">
        <v>46023</v>
      </c>
      <c r="K2539" t="s">
        <v>12072</v>
      </c>
      <c r="L2539" t="s">
        <v>12073</v>
      </c>
      <c r="M2539" t="s">
        <v>27</v>
      </c>
      <c r="N2539">
        <v>4</v>
      </c>
      <c r="O2539">
        <f>Table1[[#This Row],[Price]]-0.1*Table1[[#This Row],[Price]]</f>
        <v>324.53099999999995</v>
      </c>
      <c r="P2539" s="9">
        <f>(Table1[[#This Row],[Expiration Date]]-Table1[[#This Row],[Manufacturing Date]])/365</f>
        <v>2.8027397260273972</v>
      </c>
      <c r="Q2539" t="str">
        <f>IF(Table1[[#This Row],[Expiration Date]]-J2547&gt;12/31/2024,"not expired","expired")</f>
        <v>not expired</v>
      </c>
      <c r="R2539">
        <f>Table1[[#This Row],[Discounted Price]]*0.95</f>
        <v>308.30444999999992</v>
      </c>
      <c r="S2539">
        <f>Table1[[#This Row],[Discounted Price]]*0.9</f>
        <v>292.07789999999994</v>
      </c>
      <c r="T2539">
        <f>Table1[[#This Row],[Discounted Price]]*0.8</f>
        <v>259.62479999999999</v>
      </c>
      <c r="U2539">
        <f>Table1[[#This Row],[Price]]*0.52</f>
        <v>187.5068</v>
      </c>
      <c r="V2539">
        <f>(Table1[[#This Row],[Price]]-Table1[[#This Row],[Scrap value]])/2</f>
        <v>86.541599999999988</v>
      </c>
    </row>
    <row r="2540" spans="1:22" x14ac:dyDescent="0.25">
      <c r="A2540" t="s">
        <v>12074</v>
      </c>
      <c r="B2540" t="s">
        <v>35</v>
      </c>
      <c r="C2540" t="s">
        <v>47</v>
      </c>
      <c r="D2540" t="s">
        <v>12075</v>
      </c>
      <c r="E2540">
        <v>455.96</v>
      </c>
      <c r="F2540">
        <v>12</v>
      </c>
      <c r="G2540" t="s">
        <v>43729</v>
      </c>
      <c r="H2540" t="s">
        <v>1914</v>
      </c>
      <c r="I2540" s="1">
        <v>44927</v>
      </c>
      <c r="J2540" s="1">
        <v>46023</v>
      </c>
      <c r="K2540" t="s">
        <v>12076</v>
      </c>
      <c r="L2540" t="s">
        <v>12077</v>
      </c>
      <c r="M2540" t="s">
        <v>27</v>
      </c>
      <c r="N2540">
        <v>4</v>
      </c>
      <c r="O2540">
        <f>Table1[[#This Row],[Price]]-0.1*Table1[[#This Row],[Price]]</f>
        <v>410.36399999999998</v>
      </c>
      <c r="P2540" s="9">
        <f>(Table1[[#This Row],[Expiration Date]]-Table1[[#This Row],[Manufacturing Date]])/365</f>
        <v>3.0027397260273974</v>
      </c>
      <c r="Q2540" t="str">
        <f>IF(Table1[[#This Row],[Expiration Date]]-J2548&gt;12/31/2024,"not expired","expired")</f>
        <v>not expired</v>
      </c>
      <c r="R2540">
        <f>Table1[[#This Row],[Discounted Price]]*0.95</f>
        <v>389.84579999999994</v>
      </c>
      <c r="S2540">
        <f>Table1[[#This Row],[Discounted Price]]*0.9</f>
        <v>369.32759999999996</v>
      </c>
      <c r="T2540">
        <f>Table1[[#This Row],[Discounted Price]]*0.8</f>
        <v>328.2912</v>
      </c>
      <c r="U2540">
        <f>Table1[[#This Row],[Price]]*0.52</f>
        <v>237.0992</v>
      </c>
      <c r="V2540">
        <f>(Table1[[#This Row],[Price]]-Table1[[#This Row],[Scrap value]])/2</f>
        <v>109.43039999999999</v>
      </c>
    </row>
    <row r="2541" spans="1:22" x14ac:dyDescent="0.25">
      <c r="A2541" t="s">
        <v>12078</v>
      </c>
      <c r="B2541" t="s">
        <v>35</v>
      </c>
      <c r="C2541" t="s">
        <v>47</v>
      </c>
      <c r="D2541" t="s">
        <v>12079</v>
      </c>
      <c r="E2541">
        <v>342.61</v>
      </c>
      <c r="F2541">
        <v>55</v>
      </c>
      <c r="G2541" t="s">
        <v>43730</v>
      </c>
      <c r="H2541" t="s">
        <v>11458</v>
      </c>
      <c r="I2541" s="1">
        <v>45137</v>
      </c>
      <c r="J2541" s="1">
        <v>45292</v>
      </c>
      <c r="K2541" t="s">
        <v>12080</v>
      </c>
      <c r="L2541" t="s">
        <v>12081</v>
      </c>
      <c r="M2541" t="s">
        <v>27</v>
      </c>
      <c r="N2541">
        <v>1</v>
      </c>
      <c r="O2541">
        <f>Table1[[#This Row],[Price]]-0.1*Table1[[#This Row],[Price]]</f>
        <v>308.34899999999999</v>
      </c>
      <c r="P2541" s="9">
        <f>(Table1[[#This Row],[Expiration Date]]-Table1[[#This Row],[Manufacturing Date]])/365</f>
        <v>0.42465753424657532</v>
      </c>
      <c r="Q2541" t="str">
        <f>IF(Table1[[#This Row],[Expiration Date]]-J2549&gt;12/31/2024,"not expired","expired")</f>
        <v>expired</v>
      </c>
      <c r="R2541">
        <f>Table1[[#This Row],[Discounted Price]]*0.95</f>
        <v>292.93154999999996</v>
      </c>
      <c r="S2541">
        <f>Table1[[#This Row],[Discounted Price]]*0.9</f>
        <v>277.51409999999998</v>
      </c>
      <c r="T2541">
        <f>Table1[[#This Row],[Discounted Price]]*0.8</f>
        <v>246.67920000000001</v>
      </c>
      <c r="U2541">
        <f>Table1[[#This Row],[Price]]*0.52</f>
        <v>178.15720000000002</v>
      </c>
      <c r="V2541">
        <f>(Table1[[#This Row],[Price]]-Table1[[#This Row],[Scrap value]])/2</f>
        <v>82.226399999999998</v>
      </c>
    </row>
    <row r="2542" spans="1:22" x14ac:dyDescent="0.25">
      <c r="A2542" t="s">
        <v>12082</v>
      </c>
      <c r="B2542" t="s">
        <v>35</v>
      </c>
      <c r="C2542" t="s">
        <v>47</v>
      </c>
      <c r="D2542" t="s">
        <v>12083</v>
      </c>
      <c r="E2542">
        <v>62.16</v>
      </c>
      <c r="F2542">
        <v>65</v>
      </c>
      <c r="G2542" t="s">
        <v>43729</v>
      </c>
      <c r="H2542" t="s">
        <v>12084</v>
      </c>
      <c r="I2542" s="1">
        <v>45000</v>
      </c>
      <c r="J2542" s="1">
        <v>45658</v>
      </c>
      <c r="K2542" t="s">
        <v>12085</v>
      </c>
      <c r="L2542" t="s">
        <v>12086</v>
      </c>
      <c r="M2542" t="s">
        <v>20</v>
      </c>
      <c r="N2542">
        <v>5</v>
      </c>
      <c r="O2542">
        <f>Table1[[#This Row],[Price]]-0.1*Table1[[#This Row],[Price]]</f>
        <v>55.943999999999996</v>
      </c>
      <c r="P2542" s="9">
        <f>(Table1[[#This Row],[Expiration Date]]-Table1[[#This Row],[Manufacturing Date]])/365</f>
        <v>1.8027397260273972</v>
      </c>
      <c r="Q2542" t="str">
        <f>IF(Table1[[#This Row],[Expiration Date]]-J2550&gt;12/31/2024,"not expired","expired")</f>
        <v>not expired</v>
      </c>
      <c r="R2542">
        <f>Table1[[#This Row],[Discounted Price]]*0.95</f>
        <v>53.146799999999992</v>
      </c>
      <c r="S2542">
        <f>Table1[[#This Row],[Discounted Price]]*0.9</f>
        <v>50.349599999999995</v>
      </c>
      <c r="T2542">
        <f>Table1[[#This Row],[Discounted Price]]*0.8</f>
        <v>44.755200000000002</v>
      </c>
      <c r="U2542">
        <f>Table1[[#This Row],[Price]]*0.52</f>
        <v>32.3232</v>
      </c>
      <c r="V2542">
        <f>(Table1[[#This Row],[Price]]-Table1[[#This Row],[Scrap value]])/2</f>
        <v>14.918399999999998</v>
      </c>
    </row>
    <row r="2543" spans="1:22" x14ac:dyDescent="0.25">
      <c r="A2543" t="s">
        <v>12087</v>
      </c>
      <c r="B2543" t="s">
        <v>22</v>
      </c>
      <c r="C2543" t="s">
        <v>47</v>
      </c>
      <c r="D2543" t="s">
        <v>12088</v>
      </c>
      <c r="E2543">
        <v>442.43</v>
      </c>
      <c r="F2543">
        <v>8</v>
      </c>
      <c r="G2543" t="s">
        <v>43729</v>
      </c>
      <c r="H2543" t="s">
        <v>8220</v>
      </c>
      <c r="I2543" s="1">
        <v>44927</v>
      </c>
      <c r="J2543" s="1">
        <v>45292</v>
      </c>
      <c r="K2543" t="s">
        <v>12089</v>
      </c>
      <c r="L2543" t="s">
        <v>12090</v>
      </c>
      <c r="M2543" t="s">
        <v>45</v>
      </c>
      <c r="N2543">
        <v>2</v>
      </c>
      <c r="O2543">
        <f>Table1[[#This Row],[Price]]-0.1*Table1[[#This Row],[Price]]</f>
        <v>398.18700000000001</v>
      </c>
      <c r="P2543" s="9">
        <f>(Table1[[#This Row],[Expiration Date]]-Table1[[#This Row],[Manufacturing Date]])/365</f>
        <v>1</v>
      </c>
      <c r="Q2543" t="str">
        <f>IF(Table1[[#This Row],[Expiration Date]]-J2551&gt;12/31/2024,"not expired","expired")</f>
        <v>expired</v>
      </c>
      <c r="R2543">
        <f>Table1[[#This Row],[Discounted Price]]*0.95</f>
        <v>378.27764999999999</v>
      </c>
      <c r="S2543">
        <f>Table1[[#This Row],[Discounted Price]]*0.9</f>
        <v>358.36830000000003</v>
      </c>
      <c r="T2543">
        <f>Table1[[#This Row],[Discounted Price]]*0.8</f>
        <v>318.54960000000005</v>
      </c>
      <c r="U2543">
        <f>Table1[[#This Row],[Price]]*0.52</f>
        <v>230.06360000000001</v>
      </c>
      <c r="V2543">
        <f>(Table1[[#This Row],[Price]]-Table1[[#This Row],[Scrap value]])/2</f>
        <v>106.1832</v>
      </c>
    </row>
    <row r="2544" spans="1:22" x14ac:dyDescent="0.25">
      <c r="A2544" t="s">
        <v>12091</v>
      </c>
      <c r="B2544" t="s">
        <v>22</v>
      </c>
      <c r="C2544" t="s">
        <v>47</v>
      </c>
      <c r="D2544" t="s">
        <v>12092</v>
      </c>
      <c r="E2544">
        <v>469.33</v>
      </c>
      <c r="F2544">
        <v>46</v>
      </c>
      <c r="G2544" t="s">
        <v>43729</v>
      </c>
      <c r="H2544" t="s">
        <v>12093</v>
      </c>
      <c r="I2544" s="1">
        <v>45000</v>
      </c>
      <c r="J2544" s="1">
        <v>45292</v>
      </c>
      <c r="K2544" t="s">
        <v>12094</v>
      </c>
      <c r="L2544" t="s">
        <v>12095</v>
      </c>
      <c r="M2544" t="s">
        <v>45</v>
      </c>
      <c r="N2544">
        <v>3</v>
      </c>
      <c r="O2544">
        <f>Table1[[#This Row],[Price]]-0.1*Table1[[#This Row],[Price]]</f>
        <v>422.39699999999999</v>
      </c>
      <c r="P2544" s="9">
        <f>(Table1[[#This Row],[Expiration Date]]-Table1[[#This Row],[Manufacturing Date]])/365</f>
        <v>0.8</v>
      </c>
      <c r="Q2544" t="str">
        <f>IF(Table1[[#This Row],[Expiration Date]]-J2552&gt;12/31/2024,"not expired","expired")</f>
        <v>expired</v>
      </c>
      <c r="R2544">
        <f>Table1[[#This Row],[Discounted Price]]*0.95</f>
        <v>401.27714999999995</v>
      </c>
      <c r="S2544">
        <f>Table1[[#This Row],[Discounted Price]]*0.9</f>
        <v>380.15730000000002</v>
      </c>
      <c r="T2544">
        <f>Table1[[#This Row],[Discounted Price]]*0.8</f>
        <v>337.91759999999999</v>
      </c>
      <c r="U2544">
        <f>Table1[[#This Row],[Price]]*0.52</f>
        <v>244.05160000000001</v>
      </c>
      <c r="V2544">
        <f>(Table1[[#This Row],[Price]]-Table1[[#This Row],[Scrap value]])/2</f>
        <v>112.63919999999999</v>
      </c>
    </row>
    <row r="2545" spans="1:22" x14ac:dyDescent="0.25">
      <c r="A2545" t="s">
        <v>12096</v>
      </c>
      <c r="B2545" t="s">
        <v>35</v>
      </c>
      <c r="C2545" t="s">
        <v>47</v>
      </c>
      <c r="D2545" t="s">
        <v>12097</v>
      </c>
      <c r="E2545">
        <v>313.04000000000002</v>
      </c>
      <c r="F2545">
        <v>28</v>
      </c>
      <c r="G2545" t="s">
        <v>43730</v>
      </c>
      <c r="H2545" t="s">
        <v>7729</v>
      </c>
      <c r="I2545" s="1">
        <v>45000</v>
      </c>
      <c r="J2545" s="1">
        <v>46023</v>
      </c>
      <c r="K2545" t="s">
        <v>12098</v>
      </c>
      <c r="L2545" t="s">
        <v>12099</v>
      </c>
      <c r="M2545" t="s">
        <v>45</v>
      </c>
      <c r="N2545">
        <v>3</v>
      </c>
      <c r="O2545">
        <f>Table1[[#This Row],[Price]]-0.1*Table1[[#This Row],[Price]]</f>
        <v>281.73599999999999</v>
      </c>
      <c r="P2545" s="9">
        <f>(Table1[[#This Row],[Expiration Date]]-Table1[[#This Row],[Manufacturing Date]])/365</f>
        <v>2.8027397260273972</v>
      </c>
      <c r="Q2545" t="str">
        <f>IF(Table1[[#This Row],[Expiration Date]]-J2553&gt;12/31/2024,"not expired","expired")</f>
        <v>not expired</v>
      </c>
      <c r="R2545">
        <f>Table1[[#This Row],[Discounted Price]]*0.95</f>
        <v>267.64919999999995</v>
      </c>
      <c r="S2545">
        <f>Table1[[#This Row],[Discounted Price]]*0.9</f>
        <v>253.5624</v>
      </c>
      <c r="T2545">
        <f>Table1[[#This Row],[Discounted Price]]*0.8</f>
        <v>225.3888</v>
      </c>
      <c r="U2545">
        <f>Table1[[#This Row],[Price]]*0.52</f>
        <v>162.78080000000003</v>
      </c>
      <c r="V2545">
        <f>(Table1[[#This Row],[Price]]-Table1[[#This Row],[Scrap value]])/2</f>
        <v>75.129599999999996</v>
      </c>
    </row>
    <row r="2546" spans="1:22" x14ac:dyDescent="0.25">
      <c r="A2546" t="s">
        <v>12100</v>
      </c>
      <c r="B2546" t="s">
        <v>29</v>
      </c>
      <c r="C2546" t="s">
        <v>47</v>
      </c>
      <c r="D2546" t="s">
        <v>12101</v>
      </c>
      <c r="E2546">
        <v>96.52</v>
      </c>
      <c r="F2546">
        <v>24</v>
      </c>
      <c r="G2546" t="s">
        <v>43730</v>
      </c>
      <c r="H2546" t="s">
        <v>2531</v>
      </c>
      <c r="I2546" s="1">
        <v>44927</v>
      </c>
      <c r="J2546" s="1">
        <v>45658</v>
      </c>
      <c r="K2546" t="s">
        <v>12102</v>
      </c>
      <c r="L2546" t="s">
        <v>12103</v>
      </c>
      <c r="M2546" t="s">
        <v>20</v>
      </c>
      <c r="N2546">
        <v>3</v>
      </c>
      <c r="O2546">
        <f>Table1[[#This Row],[Price]]-0.1*Table1[[#This Row],[Price]]</f>
        <v>86.867999999999995</v>
      </c>
      <c r="P2546" s="9">
        <f>(Table1[[#This Row],[Expiration Date]]-Table1[[#This Row],[Manufacturing Date]])/365</f>
        <v>2.0027397260273974</v>
      </c>
      <c r="Q2546" t="str">
        <f>IF(Table1[[#This Row],[Expiration Date]]-J2554&gt;12/31/2024,"not expired","expired")</f>
        <v>expired</v>
      </c>
      <c r="R2546">
        <f>Table1[[#This Row],[Discounted Price]]*0.95</f>
        <v>82.524599999999992</v>
      </c>
      <c r="S2546">
        <f>Table1[[#This Row],[Discounted Price]]*0.9</f>
        <v>78.181200000000004</v>
      </c>
      <c r="T2546">
        <f>Table1[[#This Row],[Discounted Price]]*0.8</f>
        <v>69.494399999999999</v>
      </c>
      <c r="U2546">
        <f>Table1[[#This Row],[Price]]*0.52</f>
        <v>50.190399999999997</v>
      </c>
      <c r="V2546">
        <f>(Table1[[#This Row],[Price]]-Table1[[#This Row],[Scrap value]])/2</f>
        <v>23.1648</v>
      </c>
    </row>
    <row r="2547" spans="1:22" x14ac:dyDescent="0.25">
      <c r="A2547" t="s">
        <v>12104</v>
      </c>
      <c r="B2547" t="s">
        <v>29</v>
      </c>
      <c r="C2547" t="s">
        <v>47</v>
      </c>
      <c r="D2547" t="s">
        <v>12105</v>
      </c>
      <c r="E2547">
        <v>483.93</v>
      </c>
      <c r="F2547">
        <v>22</v>
      </c>
      <c r="G2547" t="s">
        <v>43729</v>
      </c>
      <c r="H2547" t="s">
        <v>12106</v>
      </c>
      <c r="I2547" s="1">
        <v>44927</v>
      </c>
      <c r="J2547" s="1">
        <v>45658</v>
      </c>
      <c r="K2547" t="s">
        <v>12107</v>
      </c>
      <c r="L2547" t="s">
        <v>12108</v>
      </c>
      <c r="M2547" t="s">
        <v>45</v>
      </c>
      <c r="N2547">
        <v>2</v>
      </c>
      <c r="O2547">
        <f>Table1[[#This Row],[Price]]-0.1*Table1[[#This Row],[Price]]</f>
        <v>435.53700000000003</v>
      </c>
      <c r="P2547" s="9">
        <f>(Table1[[#This Row],[Expiration Date]]-Table1[[#This Row],[Manufacturing Date]])/365</f>
        <v>2.0027397260273974</v>
      </c>
      <c r="Q2547" t="str">
        <f>IF(Table1[[#This Row],[Expiration Date]]-J2555&gt;12/31/2024,"not expired","expired")</f>
        <v>expired</v>
      </c>
      <c r="R2547">
        <f>Table1[[#This Row],[Discounted Price]]*0.95</f>
        <v>413.76015000000001</v>
      </c>
      <c r="S2547">
        <f>Table1[[#This Row],[Discounted Price]]*0.9</f>
        <v>391.98330000000004</v>
      </c>
      <c r="T2547">
        <f>Table1[[#This Row],[Discounted Price]]*0.8</f>
        <v>348.42960000000005</v>
      </c>
      <c r="U2547">
        <f>Table1[[#This Row],[Price]]*0.52</f>
        <v>251.64360000000002</v>
      </c>
      <c r="V2547">
        <f>(Table1[[#This Row],[Price]]-Table1[[#This Row],[Scrap value]])/2</f>
        <v>116.14319999999999</v>
      </c>
    </row>
    <row r="2548" spans="1:22" x14ac:dyDescent="0.25">
      <c r="A2548" t="s">
        <v>12109</v>
      </c>
      <c r="B2548" t="s">
        <v>29</v>
      </c>
      <c r="C2548" t="s">
        <v>47</v>
      </c>
      <c r="D2548" t="s">
        <v>12110</v>
      </c>
      <c r="E2548">
        <v>209.44</v>
      </c>
      <c r="F2548">
        <v>84</v>
      </c>
      <c r="G2548" t="s">
        <v>43728</v>
      </c>
      <c r="H2548" t="s">
        <v>12111</v>
      </c>
      <c r="I2548" s="1">
        <v>45000</v>
      </c>
      <c r="J2548" s="1">
        <v>45292</v>
      </c>
      <c r="K2548" t="s">
        <v>12112</v>
      </c>
      <c r="L2548" t="s">
        <v>12113</v>
      </c>
      <c r="M2548" t="s">
        <v>20</v>
      </c>
      <c r="N2548">
        <v>2</v>
      </c>
      <c r="O2548">
        <f>Table1[[#This Row],[Price]]-0.1*Table1[[#This Row],[Price]]</f>
        <v>188.49599999999998</v>
      </c>
      <c r="P2548" s="9">
        <f>(Table1[[#This Row],[Expiration Date]]-Table1[[#This Row],[Manufacturing Date]])/365</f>
        <v>0.8</v>
      </c>
      <c r="Q2548" t="str">
        <f>IF(Table1[[#This Row],[Expiration Date]]-J2556&gt;12/31/2024,"not expired","expired")</f>
        <v>expired</v>
      </c>
      <c r="R2548">
        <f>Table1[[#This Row],[Discounted Price]]*0.95</f>
        <v>179.07119999999998</v>
      </c>
      <c r="S2548">
        <f>Table1[[#This Row],[Discounted Price]]*0.9</f>
        <v>169.6464</v>
      </c>
      <c r="T2548">
        <f>Table1[[#This Row],[Discounted Price]]*0.8</f>
        <v>150.79679999999999</v>
      </c>
      <c r="U2548">
        <f>Table1[[#This Row],[Price]]*0.52</f>
        <v>108.9088</v>
      </c>
      <c r="V2548">
        <f>(Table1[[#This Row],[Price]]-Table1[[#This Row],[Scrap value]])/2</f>
        <v>50.265599999999999</v>
      </c>
    </row>
    <row r="2549" spans="1:22" x14ac:dyDescent="0.25">
      <c r="A2549" t="s">
        <v>12114</v>
      </c>
      <c r="B2549" t="s">
        <v>15</v>
      </c>
      <c r="C2549" t="s">
        <v>47</v>
      </c>
      <c r="D2549" t="s">
        <v>12115</v>
      </c>
      <c r="E2549">
        <v>256.72000000000003</v>
      </c>
      <c r="F2549">
        <v>71</v>
      </c>
      <c r="G2549" t="s">
        <v>43729</v>
      </c>
      <c r="H2549" t="s">
        <v>12116</v>
      </c>
      <c r="I2549" s="1">
        <v>45000</v>
      </c>
      <c r="J2549" s="1">
        <v>46023</v>
      </c>
      <c r="K2549" t="s">
        <v>12117</v>
      </c>
      <c r="L2549" t="s">
        <v>12118</v>
      </c>
      <c r="M2549" t="s">
        <v>20</v>
      </c>
      <c r="N2549">
        <v>5</v>
      </c>
      <c r="O2549">
        <f>Table1[[#This Row],[Price]]-0.1*Table1[[#This Row],[Price]]</f>
        <v>231.04800000000003</v>
      </c>
      <c r="P2549" s="9">
        <f>(Table1[[#This Row],[Expiration Date]]-Table1[[#This Row],[Manufacturing Date]])/365</f>
        <v>2.8027397260273972</v>
      </c>
      <c r="Q2549" t="str">
        <f>IF(Table1[[#This Row],[Expiration Date]]-J2557&gt;12/31/2024,"not expired","expired")</f>
        <v>not expired</v>
      </c>
      <c r="R2549">
        <f>Table1[[#This Row],[Discounted Price]]*0.95</f>
        <v>219.49560000000002</v>
      </c>
      <c r="S2549">
        <f>Table1[[#This Row],[Discounted Price]]*0.9</f>
        <v>207.94320000000002</v>
      </c>
      <c r="T2549">
        <f>Table1[[#This Row],[Discounted Price]]*0.8</f>
        <v>184.83840000000004</v>
      </c>
      <c r="U2549">
        <f>Table1[[#This Row],[Price]]*0.52</f>
        <v>133.49440000000001</v>
      </c>
      <c r="V2549">
        <f>(Table1[[#This Row],[Price]]-Table1[[#This Row],[Scrap value]])/2</f>
        <v>61.612800000000007</v>
      </c>
    </row>
    <row r="2550" spans="1:22" x14ac:dyDescent="0.25">
      <c r="A2550" t="s">
        <v>12119</v>
      </c>
      <c r="B2550" t="s">
        <v>15</v>
      </c>
      <c r="C2550" t="s">
        <v>47</v>
      </c>
      <c r="D2550" t="s">
        <v>12120</v>
      </c>
      <c r="E2550">
        <v>27.87</v>
      </c>
      <c r="F2550">
        <v>91</v>
      </c>
      <c r="G2550" t="s">
        <v>43730</v>
      </c>
      <c r="H2550" t="s">
        <v>12121</v>
      </c>
      <c r="I2550" s="1">
        <v>45000</v>
      </c>
      <c r="J2550" s="1">
        <v>45292</v>
      </c>
      <c r="K2550" t="s">
        <v>12122</v>
      </c>
      <c r="L2550" t="s">
        <v>12123</v>
      </c>
      <c r="M2550" t="s">
        <v>20</v>
      </c>
      <c r="N2550">
        <v>3</v>
      </c>
      <c r="O2550">
        <f>Table1[[#This Row],[Price]]-0.1*Table1[[#This Row],[Price]]</f>
        <v>25.083000000000002</v>
      </c>
      <c r="P2550" s="9">
        <f>(Table1[[#This Row],[Expiration Date]]-Table1[[#This Row],[Manufacturing Date]])/365</f>
        <v>0.8</v>
      </c>
      <c r="Q2550" t="str">
        <f>IF(Table1[[#This Row],[Expiration Date]]-J2558&gt;12/31/2024,"not expired","expired")</f>
        <v>expired</v>
      </c>
      <c r="R2550">
        <f>Table1[[#This Row],[Discounted Price]]*0.95</f>
        <v>23.828849999999999</v>
      </c>
      <c r="S2550">
        <f>Table1[[#This Row],[Discounted Price]]*0.9</f>
        <v>22.574700000000004</v>
      </c>
      <c r="T2550">
        <f>Table1[[#This Row],[Discounted Price]]*0.8</f>
        <v>20.066400000000002</v>
      </c>
      <c r="U2550">
        <f>Table1[[#This Row],[Price]]*0.52</f>
        <v>14.492400000000002</v>
      </c>
      <c r="V2550">
        <f>(Table1[[#This Row],[Price]]-Table1[[#This Row],[Scrap value]])/2</f>
        <v>6.6887999999999996</v>
      </c>
    </row>
    <row r="2551" spans="1:22" x14ac:dyDescent="0.25">
      <c r="A2551" t="s">
        <v>12124</v>
      </c>
      <c r="B2551" t="s">
        <v>22</v>
      </c>
      <c r="C2551" t="s">
        <v>47</v>
      </c>
      <c r="D2551" t="s">
        <v>12125</v>
      </c>
      <c r="E2551">
        <v>326.14999999999998</v>
      </c>
      <c r="F2551">
        <v>4</v>
      </c>
      <c r="G2551" t="s">
        <v>43728</v>
      </c>
      <c r="H2551" t="s">
        <v>12126</v>
      </c>
      <c r="I2551" s="1">
        <v>45137</v>
      </c>
      <c r="J2551" s="1">
        <v>46023</v>
      </c>
      <c r="K2551" t="s">
        <v>12127</v>
      </c>
      <c r="L2551" t="s">
        <v>12128</v>
      </c>
      <c r="M2551" t="s">
        <v>20</v>
      </c>
      <c r="N2551">
        <v>5</v>
      </c>
      <c r="O2551">
        <f>Table1[[#This Row],[Price]]-0.1*Table1[[#This Row],[Price]]</f>
        <v>293.53499999999997</v>
      </c>
      <c r="P2551" s="9">
        <f>(Table1[[#This Row],[Expiration Date]]-Table1[[#This Row],[Manufacturing Date]])/365</f>
        <v>2.4273972602739726</v>
      </c>
      <c r="Q2551" t="str">
        <f>IF(Table1[[#This Row],[Expiration Date]]-J2559&gt;12/31/2024,"not expired","expired")</f>
        <v>expired</v>
      </c>
      <c r="R2551">
        <f>Table1[[#This Row],[Discounted Price]]*0.95</f>
        <v>278.85824999999994</v>
      </c>
      <c r="S2551">
        <f>Table1[[#This Row],[Discounted Price]]*0.9</f>
        <v>264.18149999999997</v>
      </c>
      <c r="T2551">
        <f>Table1[[#This Row],[Discounted Price]]*0.8</f>
        <v>234.82799999999997</v>
      </c>
      <c r="U2551">
        <f>Table1[[#This Row],[Price]]*0.52</f>
        <v>169.59799999999998</v>
      </c>
      <c r="V2551">
        <f>(Table1[[#This Row],[Price]]-Table1[[#This Row],[Scrap value]])/2</f>
        <v>78.275999999999996</v>
      </c>
    </row>
    <row r="2552" spans="1:22" x14ac:dyDescent="0.25">
      <c r="A2552" t="s">
        <v>12129</v>
      </c>
      <c r="B2552" t="s">
        <v>29</v>
      </c>
      <c r="C2552" t="s">
        <v>47</v>
      </c>
      <c r="D2552" t="s">
        <v>12130</v>
      </c>
      <c r="E2552">
        <v>69.91</v>
      </c>
      <c r="F2552">
        <v>82</v>
      </c>
      <c r="G2552" t="s">
        <v>43730</v>
      </c>
      <c r="H2552" t="s">
        <v>10483</v>
      </c>
      <c r="I2552" s="1">
        <v>44927</v>
      </c>
      <c r="J2552" s="1">
        <v>46023</v>
      </c>
      <c r="K2552" t="s">
        <v>12131</v>
      </c>
      <c r="L2552" t="s">
        <v>12132</v>
      </c>
      <c r="M2552" t="s">
        <v>45</v>
      </c>
      <c r="N2552">
        <v>4</v>
      </c>
      <c r="O2552">
        <f>Table1[[#This Row],[Price]]-0.1*Table1[[#This Row],[Price]]</f>
        <v>62.918999999999997</v>
      </c>
      <c r="P2552" s="9">
        <f>(Table1[[#This Row],[Expiration Date]]-Table1[[#This Row],[Manufacturing Date]])/365</f>
        <v>3.0027397260273974</v>
      </c>
      <c r="Q2552" t="str">
        <f>IF(Table1[[#This Row],[Expiration Date]]-J2560&gt;12/31/2024,"not expired","expired")</f>
        <v>not expired</v>
      </c>
      <c r="R2552">
        <f>Table1[[#This Row],[Discounted Price]]*0.95</f>
        <v>59.773049999999998</v>
      </c>
      <c r="S2552">
        <f>Table1[[#This Row],[Discounted Price]]*0.9</f>
        <v>56.627099999999999</v>
      </c>
      <c r="T2552">
        <f>Table1[[#This Row],[Discounted Price]]*0.8</f>
        <v>50.3352</v>
      </c>
      <c r="U2552">
        <f>Table1[[#This Row],[Price]]*0.52</f>
        <v>36.353200000000001</v>
      </c>
      <c r="V2552">
        <f>(Table1[[#This Row],[Price]]-Table1[[#This Row],[Scrap value]])/2</f>
        <v>16.778399999999998</v>
      </c>
    </row>
    <row r="2553" spans="1:22" x14ac:dyDescent="0.25">
      <c r="A2553" t="s">
        <v>12133</v>
      </c>
      <c r="B2553" t="s">
        <v>35</v>
      </c>
      <c r="C2553" t="s">
        <v>47</v>
      </c>
      <c r="D2553" t="s">
        <v>12134</v>
      </c>
      <c r="E2553">
        <v>361.05</v>
      </c>
      <c r="F2553">
        <v>87</v>
      </c>
      <c r="G2553" t="s">
        <v>43729</v>
      </c>
      <c r="H2553" t="s">
        <v>12135</v>
      </c>
      <c r="I2553" s="1">
        <v>45137</v>
      </c>
      <c r="J2553" s="1">
        <v>45292</v>
      </c>
      <c r="K2553" t="s">
        <v>12136</v>
      </c>
      <c r="L2553" t="s">
        <v>12137</v>
      </c>
      <c r="M2553" t="s">
        <v>27</v>
      </c>
      <c r="N2553">
        <v>4</v>
      </c>
      <c r="O2553">
        <f>Table1[[#This Row],[Price]]-0.1*Table1[[#This Row],[Price]]</f>
        <v>324.94499999999999</v>
      </c>
      <c r="P2553" s="9">
        <f>(Table1[[#This Row],[Expiration Date]]-Table1[[#This Row],[Manufacturing Date]])/365</f>
        <v>0.42465753424657532</v>
      </c>
      <c r="Q2553" t="str">
        <f>IF(Table1[[#This Row],[Expiration Date]]-J2561&gt;12/31/2024,"not expired","expired")</f>
        <v>expired</v>
      </c>
      <c r="R2553">
        <f>Table1[[#This Row],[Discounted Price]]*0.95</f>
        <v>308.69774999999998</v>
      </c>
      <c r="S2553">
        <f>Table1[[#This Row],[Discounted Price]]*0.9</f>
        <v>292.45049999999998</v>
      </c>
      <c r="T2553">
        <f>Table1[[#This Row],[Discounted Price]]*0.8</f>
        <v>259.95600000000002</v>
      </c>
      <c r="U2553">
        <f>Table1[[#This Row],[Price]]*0.52</f>
        <v>187.74600000000001</v>
      </c>
      <c r="V2553">
        <f>(Table1[[#This Row],[Price]]-Table1[[#This Row],[Scrap value]])/2</f>
        <v>86.652000000000001</v>
      </c>
    </row>
    <row r="2554" spans="1:22" x14ac:dyDescent="0.25">
      <c r="A2554" t="s">
        <v>12138</v>
      </c>
      <c r="B2554" t="s">
        <v>35</v>
      </c>
      <c r="C2554" t="s">
        <v>47</v>
      </c>
      <c r="D2554" t="s">
        <v>12139</v>
      </c>
      <c r="E2554">
        <v>300.87</v>
      </c>
      <c r="F2554">
        <v>26</v>
      </c>
      <c r="G2554" t="s">
        <v>43728</v>
      </c>
      <c r="H2554" t="s">
        <v>12140</v>
      </c>
      <c r="I2554" s="1">
        <v>45000</v>
      </c>
      <c r="J2554" s="1">
        <v>45658</v>
      </c>
      <c r="K2554" t="s">
        <v>12141</v>
      </c>
      <c r="L2554" t="s">
        <v>12142</v>
      </c>
      <c r="M2554" t="s">
        <v>45</v>
      </c>
      <c r="N2554">
        <v>1</v>
      </c>
      <c r="O2554">
        <f>Table1[[#This Row],[Price]]-0.1*Table1[[#This Row],[Price]]</f>
        <v>270.78300000000002</v>
      </c>
      <c r="P2554" s="9">
        <f>(Table1[[#This Row],[Expiration Date]]-Table1[[#This Row],[Manufacturing Date]])/365</f>
        <v>1.8027397260273972</v>
      </c>
      <c r="Q2554" t="str">
        <f>IF(Table1[[#This Row],[Expiration Date]]-J2562&gt;12/31/2024,"not expired","expired")</f>
        <v>expired</v>
      </c>
      <c r="R2554">
        <f>Table1[[#This Row],[Discounted Price]]*0.95</f>
        <v>257.24385000000001</v>
      </c>
      <c r="S2554">
        <f>Table1[[#This Row],[Discounted Price]]*0.9</f>
        <v>243.70470000000003</v>
      </c>
      <c r="T2554">
        <f>Table1[[#This Row],[Discounted Price]]*0.8</f>
        <v>216.62640000000002</v>
      </c>
      <c r="U2554">
        <f>Table1[[#This Row],[Price]]*0.52</f>
        <v>156.45240000000001</v>
      </c>
      <c r="V2554">
        <f>(Table1[[#This Row],[Price]]-Table1[[#This Row],[Scrap value]])/2</f>
        <v>72.208799999999997</v>
      </c>
    </row>
    <row r="2555" spans="1:22" x14ac:dyDescent="0.25">
      <c r="A2555" t="s">
        <v>12143</v>
      </c>
      <c r="B2555" t="s">
        <v>22</v>
      </c>
      <c r="C2555" t="s">
        <v>47</v>
      </c>
      <c r="D2555" t="s">
        <v>12144</v>
      </c>
      <c r="E2555">
        <v>228.25</v>
      </c>
      <c r="F2555">
        <v>100</v>
      </c>
      <c r="G2555" t="s">
        <v>43728</v>
      </c>
      <c r="H2555" t="s">
        <v>12145</v>
      </c>
      <c r="I2555" s="1">
        <v>45137</v>
      </c>
      <c r="J2555" s="1">
        <v>45658</v>
      </c>
      <c r="K2555" t="s">
        <v>12146</v>
      </c>
      <c r="L2555" t="s">
        <v>12147</v>
      </c>
      <c r="M2555" t="s">
        <v>20</v>
      </c>
      <c r="N2555">
        <v>4</v>
      </c>
      <c r="O2555">
        <f>Table1[[#This Row],[Price]]-0.1*Table1[[#This Row],[Price]]</f>
        <v>205.42500000000001</v>
      </c>
      <c r="P2555" s="9">
        <f>(Table1[[#This Row],[Expiration Date]]-Table1[[#This Row],[Manufacturing Date]])/365</f>
        <v>1.4273972602739726</v>
      </c>
      <c r="Q2555" t="str">
        <f>IF(Table1[[#This Row],[Expiration Date]]-J2563&gt;12/31/2024,"not expired","expired")</f>
        <v>expired</v>
      </c>
      <c r="R2555">
        <f>Table1[[#This Row],[Discounted Price]]*0.95</f>
        <v>195.15375</v>
      </c>
      <c r="S2555">
        <f>Table1[[#This Row],[Discounted Price]]*0.9</f>
        <v>184.88250000000002</v>
      </c>
      <c r="T2555">
        <f>Table1[[#This Row],[Discounted Price]]*0.8</f>
        <v>164.34000000000003</v>
      </c>
      <c r="U2555">
        <f>Table1[[#This Row],[Price]]*0.52</f>
        <v>118.69</v>
      </c>
      <c r="V2555">
        <f>(Table1[[#This Row],[Price]]-Table1[[#This Row],[Scrap value]])/2</f>
        <v>54.78</v>
      </c>
    </row>
    <row r="2556" spans="1:22" x14ac:dyDescent="0.25">
      <c r="A2556" t="s">
        <v>12148</v>
      </c>
      <c r="B2556" t="s">
        <v>29</v>
      </c>
      <c r="C2556" t="s">
        <v>47</v>
      </c>
      <c r="D2556" t="s">
        <v>12149</v>
      </c>
      <c r="E2556">
        <v>65.16</v>
      </c>
      <c r="F2556">
        <v>57</v>
      </c>
      <c r="G2556" t="s">
        <v>43728</v>
      </c>
      <c r="H2556" t="s">
        <v>10173</v>
      </c>
      <c r="I2556" s="1">
        <v>44927</v>
      </c>
      <c r="J2556" s="1">
        <v>45292</v>
      </c>
      <c r="K2556" t="s">
        <v>12150</v>
      </c>
      <c r="L2556" t="s">
        <v>12151</v>
      </c>
      <c r="M2556" t="s">
        <v>45</v>
      </c>
      <c r="N2556">
        <v>5</v>
      </c>
      <c r="O2556">
        <f>Table1[[#This Row],[Price]]-0.1*Table1[[#This Row],[Price]]</f>
        <v>58.643999999999998</v>
      </c>
      <c r="P2556" s="9">
        <f>(Table1[[#This Row],[Expiration Date]]-Table1[[#This Row],[Manufacturing Date]])/365</f>
        <v>1</v>
      </c>
      <c r="Q2556" t="str">
        <f>IF(Table1[[#This Row],[Expiration Date]]-J2564&gt;12/31/2024,"not expired","expired")</f>
        <v>expired</v>
      </c>
      <c r="R2556">
        <f>Table1[[#This Row],[Discounted Price]]*0.95</f>
        <v>55.711799999999997</v>
      </c>
      <c r="S2556">
        <f>Table1[[#This Row],[Discounted Price]]*0.9</f>
        <v>52.779600000000002</v>
      </c>
      <c r="T2556">
        <f>Table1[[#This Row],[Discounted Price]]*0.8</f>
        <v>46.915199999999999</v>
      </c>
      <c r="U2556">
        <f>Table1[[#This Row],[Price]]*0.52</f>
        <v>33.883200000000002</v>
      </c>
      <c r="V2556">
        <f>(Table1[[#This Row],[Price]]-Table1[[#This Row],[Scrap value]])/2</f>
        <v>15.638399999999997</v>
      </c>
    </row>
    <row r="2557" spans="1:22" x14ac:dyDescent="0.25">
      <c r="A2557" t="s">
        <v>12152</v>
      </c>
      <c r="B2557" t="s">
        <v>15</v>
      </c>
      <c r="C2557" t="s">
        <v>47</v>
      </c>
      <c r="D2557" t="s">
        <v>12153</v>
      </c>
      <c r="E2557">
        <v>136.66999999999999</v>
      </c>
      <c r="F2557">
        <v>66</v>
      </c>
      <c r="G2557" t="s">
        <v>43728</v>
      </c>
      <c r="H2557" t="s">
        <v>12154</v>
      </c>
      <c r="I2557" s="1">
        <v>45137</v>
      </c>
      <c r="J2557" s="1">
        <v>45292</v>
      </c>
      <c r="K2557" t="s">
        <v>12155</v>
      </c>
      <c r="L2557" t="s">
        <v>12156</v>
      </c>
      <c r="M2557" t="s">
        <v>27</v>
      </c>
      <c r="N2557">
        <v>3</v>
      </c>
      <c r="O2557">
        <f>Table1[[#This Row],[Price]]-0.1*Table1[[#This Row],[Price]]</f>
        <v>123.00299999999999</v>
      </c>
      <c r="P2557" s="9">
        <f>(Table1[[#This Row],[Expiration Date]]-Table1[[#This Row],[Manufacturing Date]])/365</f>
        <v>0.42465753424657532</v>
      </c>
      <c r="Q2557" t="str">
        <f>IF(Table1[[#This Row],[Expiration Date]]-J2565&gt;12/31/2024,"not expired","expired")</f>
        <v>expired</v>
      </c>
      <c r="R2557">
        <f>Table1[[#This Row],[Discounted Price]]*0.95</f>
        <v>116.85284999999998</v>
      </c>
      <c r="S2557">
        <f>Table1[[#This Row],[Discounted Price]]*0.9</f>
        <v>110.70269999999999</v>
      </c>
      <c r="T2557">
        <f>Table1[[#This Row],[Discounted Price]]*0.8</f>
        <v>98.4024</v>
      </c>
      <c r="U2557">
        <f>Table1[[#This Row],[Price]]*0.52</f>
        <v>71.068399999999997</v>
      </c>
      <c r="V2557">
        <f>(Table1[[#This Row],[Price]]-Table1[[#This Row],[Scrap value]])/2</f>
        <v>32.800799999999995</v>
      </c>
    </row>
    <row r="2558" spans="1:22" x14ac:dyDescent="0.25">
      <c r="A2558" t="s">
        <v>12157</v>
      </c>
      <c r="B2558" t="s">
        <v>22</v>
      </c>
      <c r="C2558" t="s">
        <v>47</v>
      </c>
      <c r="D2558" t="s">
        <v>12158</v>
      </c>
      <c r="E2558">
        <v>473.21</v>
      </c>
      <c r="F2558">
        <v>68</v>
      </c>
      <c r="G2558" t="s">
        <v>43728</v>
      </c>
      <c r="H2558" t="s">
        <v>12159</v>
      </c>
      <c r="I2558" s="1">
        <v>44927</v>
      </c>
      <c r="J2558" s="1">
        <v>46023</v>
      </c>
      <c r="K2558" t="s">
        <v>12160</v>
      </c>
      <c r="L2558" t="s">
        <v>12161</v>
      </c>
      <c r="M2558" t="s">
        <v>20</v>
      </c>
      <c r="N2558">
        <v>1</v>
      </c>
      <c r="O2558">
        <f>Table1[[#This Row],[Price]]-0.1*Table1[[#This Row],[Price]]</f>
        <v>425.88900000000001</v>
      </c>
      <c r="P2558" s="9">
        <f>(Table1[[#This Row],[Expiration Date]]-Table1[[#This Row],[Manufacturing Date]])/365</f>
        <v>3.0027397260273974</v>
      </c>
      <c r="Q2558" t="str">
        <f>IF(Table1[[#This Row],[Expiration Date]]-J2566&gt;12/31/2024,"not expired","expired")</f>
        <v>expired</v>
      </c>
      <c r="R2558">
        <f>Table1[[#This Row],[Discounted Price]]*0.95</f>
        <v>404.59454999999997</v>
      </c>
      <c r="S2558">
        <f>Table1[[#This Row],[Discounted Price]]*0.9</f>
        <v>383.30010000000004</v>
      </c>
      <c r="T2558">
        <f>Table1[[#This Row],[Discounted Price]]*0.8</f>
        <v>340.71120000000002</v>
      </c>
      <c r="U2558">
        <f>Table1[[#This Row],[Price]]*0.52</f>
        <v>246.0692</v>
      </c>
      <c r="V2558">
        <f>(Table1[[#This Row],[Price]]-Table1[[#This Row],[Scrap value]])/2</f>
        <v>113.57039999999999</v>
      </c>
    </row>
    <row r="2559" spans="1:22" x14ac:dyDescent="0.25">
      <c r="A2559" t="s">
        <v>12162</v>
      </c>
      <c r="B2559" t="s">
        <v>35</v>
      </c>
      <c r="C2559" t="s">
        <v>47</v>
      </c>
      <c r="D2559" t="s">
        <v>12163</v>
      </c>
      <c r="E2559">
        <v>254.38</v>
      </c>
      <c r="F2559">
        <v>90</v>
      </c>
      <c r="G2559" t="s">
        <v>43728</v>
      </c>
      <c r="H2559" t="s">
        <v>12164</v>
      </c>
      <c r="I2559" s="1">
        <v>45137</v>
      </c>
      <c r="J2559" s="1">
        <v>46023</v>
      </c>
      <c r="K2559" t="s">
        <v>12165</v>
      </c>
      <c r="L2559" t="s">
        <v>12166</v>
      </c>
      <c r="M2559" t="s">
        <v>27</v>
      </c>
      <c r="N2559">
        <v>1</v>
      </c>
      <c r="O2559">
        <f>Table1[[#This Row],[Price]]-0.1*Table1[[#This Row],[Price]]</f>
        <v>228.94200000000001</v>
      </c>
      <c r="P2559" s="9">
        <f>(Table1[[#This Row],[Expiration Date]]-Table1[[#This Row],[Manufacturing Date]])/365</f>
        <v>2.4273972602739726</v>
      </c>
      <c r="Q2559" t="str">
        <f>IF(Table1[[#This Row],[Expiration Date]]-J2567&gt;12/31/2024,"not expired","expired")</f>
        <v>expired</v>
      </c>
      <c r="R2559">
        <f>Table1[[#This Row],[Discounted Price]]*0.95</f>
        <v>217.4949</v>
      </c>
      <c r="S2559">
        <f>Table1[[#This Row],[Discounted Price]]*0.9</f>
        <v>206.04780000000002</v>
      </c>
      <c r="T2559">
        <f>Table1[[#This Row],[Discounted Price]]*0.8</f>
        <v>183.15360000000001</v>
      </c>
      <c r="U2559">
        <f>Table1[[#This Row],[Price]]*0.52</f>
        <v>132.27760000000001</v>
      </c>
      <c r="V2559">
        <f>(Table1[[#This Row],[Price]]-Table1[[#This Row],[Scrap value]])/2</f>
        <v>61.051199999999994</v>
      </c>
    </row>
    <row r="2560" spans="1:22" x14ac:dyDescent="0.25">
      <c r="A2560" t="s">
        <v>12167</v>
      </c>
      <c r="B2560" t="s">
        <v>15</v>
      </c>
      <c r="C2560" t="s">
        <v>47</v>
      </c>
      <c r="D2560" t="s">
        <v>12168</v>
      </c>
      <c r="E2560">
        <v>462.96</v>
      </c>
      <c r="F2560">
        <v>24</v>
      </c>
      <c r="G2560" t="s">
        <v>43730</v>
      </c>
      <c r="H2560" t="s">
        <v>12169</v>
      </c>
      <c r="I2560" s="1">
        <v>44927</v>
      </c>
      <c r="J2560" s="1">
        <v>45658</v>
      </c>
      <c r="K2560" t="s">
        <v>12170</v>
      </c>
      <c r="L2560" t="s">
        <v>12171</v>
      </c>
      <c r="M2560" t="s">
        <v>20</v>
      </c>
      <c r="N2560">
        <v>2</v>
      </c>
      <c r="O2560">
        <f>Table1[[#This Row],[Price]]-0.1*Table1[[#This Row],[Price]]</f>
        <v>416.66399999999999</v>
      </c>
      <c r="P2560" s="9">
        <f>(Table1[[#This Row],[Expiration Date]]-Table1[[#This Row],[Manufacturing Date]])/365</f>
        <v>2.0027397260273974</v>
      </c>
      <c r="Q2560" t="str">
        <f>IF(Table1[[#This Row],[Expiration Date]]-J2568&gt;12/31/2024,"not expired","expired")</f>
        <v>not expired</v>
      </c>
      <c r="R2560">
        <f>Table1[[#This Row],[Discounted Price]]*0.95</f>
        <v>395.83079999999995</v>
      </c>
      <c r="S2560">
        <f>Table1[[#This Row],[Discounted Price]]*0.9</f>
        <v>374.99759999999998</v>
      </c>
      <c r="T2560">
        <f>Table1[[#This Row],[Discounted Price]]*0.8</f>
        <v>333.33120000000002</v>
      </c>
      <c r="U2560">
        <f>Table1[[#This Row],[Price]]*0.52</f>
        <v>240.73920000000001</v>
      </c>
      <c r="V2560">
        <f>(Table1[[#This Row],[Price]]-Table1[[#This Row],[Scrap value]])/2</f>
        <v>111.11039999999998</v>
      </c>
    </row>
    <row r="2561" spans="1:22" x14ac:dyDescent="0.25">
      <c r="A2561" t="s">
        <v>12172</v>
      </c>
      <c r="B2561" t="s">
        <v>35</v>
      </c>
      <c r="C2561" t="s">
        <v>47</v>
      </c>
      <c r="D2561" t="s">
        <v>12173</v>
      </c>
      <c r="E2561">
        <v>262.16000000000003</v>
      </c>
      <c r="F2561">
        <v>90</v>
      </c>
      <c r="G2561" t="s">
        <v>43728</v>
      </c>
      <c r="H2561" t="s">
        <v>12174</v>
      </c>
      <c r="I2561" s="1">
        <v>44927</v>
      </c>
      <c r="J2561" s="1">
        <v>45658</v>
      </c>
      <c r="K2561" t="s">
        <v>12175</v>
      </c>
      <c r="L2561" t="s">
        <v>12176</v>
      </c>
      <c r="M2561" t="s">
        <v>27</v>
      </c>
      <c r="N2561">
        <v>2</v>
      </c>
      <c r="O2561">
        <f>Table1[[#This Row],[Price]]-0.1*Table1[[#This Row],[Price]]</f>
        <v>235.94400000000002</v>
      </c>
      <c r="P2561" s="9">
        <f>(Table1[[#This Row],[Expiration Date]]-Table1[[#This Row],[Manufacturing Date]])/365</f>
        <v>2.0027397260273974</v>
      </c>
      <c r="Q2561" t="str">
        <f>IF(Table1[[#This Row],[Expiration Date]]-J2569&gt;12/31/2024,"not expired","expired")</f>
        <v>expired</v>
      </c>
      <c r="R2561">
        <f>Table1[[#This Row],[Discounted Price]]*0.95</f>
        <v>224.14680000000001</v>
      </c>
      <c r="S2561">
        <f>Table1[[#This Row],[Discounted Price]]*0.9</f>
        <v>212.34960000000001</v>
      </c>
      <c r="T2561">
        <f>Table1[[#This Row],[Discounted Price]]*0.8</f>
        <v>188.75520000000003</v>
      </c>
      <c r="U2561">
        <f>Table1[[#This Row],[Price]]*0.52</f>
        <v>136.32320000000001</v>
      </c>
      <c r="V2561">
        <f>(Table1[[#This Row],[Price]]-Table1[[#This Row],[Scrap value]])/2</f>
        <v>62.918400000000005</v>
      </c>
    </row>
    <row r="2562" spans="1:22" x14ac:dyDescent="0.25">
      <c r="A2562" t="s">
        <v>12177</v>
      </c>
      <c r="B2562" t="s">
        <v>15</v>
      </c>
      <c r="C2562" t="s">
        <v>47</v>
      </c>
      <c r="D2562" t="s">
        <v>12178</v>
      </c>
      <c r="E2562">
        <v>28.54</v>
      </c>
      <c r="F2562">
        <v>23</v>
      </c>
      <c r="G2562" t="s">
        <v>43728</v>
      </c>
      <c r="H2562" t="s">
        <v>12179</v>
      </c>
      <c r="I2562" s="1">
        <v>44927</v>
      </c>
      <c r="J2562" s="1">
        <v>46023</v>
      </c>
      <c r="K2562" t="s">
        <v>12180</v>
      </c>
      <c r="L2562" t="s">
        <v>12181</v>
      </c>
      <c r="M2562" t="s">
        <v>27</v>
      </c>
      <c r="N2562">
        <v>1</v>
      </c>
      <c r="O2562">
        <f>Table1[[#This Row],[Price]]-0.1*Table1[[#This Row],[Price]]</f>
        <v>25.686</v>
      </c>
      <c r="P2562" s="9">
        <f>(Table1[[#This Row],[Expiration Date]]-Table1[[#This Row],[Manufacturing Date]])/365</f>
        <v>3.0027397260273974</v>
      </c>
      <c r="Q2562" t="str">
        <f>IF(Table1[[#This Row],[Expiration Date]]-J2570&gt;12/31/2024,"not expired","expired")</f>
        <v>not expired</v>
      </c>
      <c r="R2562">
        <f>Table1[[#This Row],[Discounted Price]]*0.95</f>
        <v>24.401699999999998</v>
      </c>
      <c r="S2562">
        <f>Table1[[#This Row],[Discounted Price]]*0.9</f>
        <v>23.1174</v>
      </c>
      <c r="T2562">
        <f>Table1[[#This Row],[Discounted Price]]*0.8</f>
        <v>20.5488</v>
      </c>
      <c r="U2562">
        <f>Table1[[#This Row],[Price]]*0.52</f>
        <v>14.8408</v>
      </c>
      <c r="V2562">
        <f>(Table1[[#This Row],[Price]]-Table1[[#This Row],[Scrap value]])/2</f>
        <v>6.8495999999999997</v>
      </c>
    </row>
    <row r="2563" spans="1:22" x14ac:dyDescent="0.25">
      <c r="A2563" t="s">
        <v>12182</v>
      </c>
      <c r="B2563" t="s">
        <v>35</v>
      </c>
      <c r="C2563" t="s">
        <v>47</v>
      </c>
      <c r="D2563" t="s">
        <v>12183</v>
      </c>
      <c r="E2563">
        <v>165.99</v>
      </c>
      <c r="F2563">
        <v>65</v>
      </c>
      <c r="G2563" t="s">
        <v>43730</v>
      </c>
      <c r="H2563" t="s">
        <v>653</v>
      </c>
      <c r="I2563" s="1">
        <v>44927</v>
      </c>
      <c r="J2563" s="1">
        <v>46023</v>
      </c>
      <c r="K2563" t="s">
        <v>12184</v>
      </c>
      <c r="L2563" t="s">
        <v>12185</v>
      </c>
      <c r="M2563" t="s">
        <v>20</v>
      </c>
      <c r="N2563">
        <v>2</v>
      </c>
      <c r="O2563">
        <f>Table1[[#This Row],[Price]]-0.1*Table1[[#This Row],[Price]]</f>
        <v>149.39100000000002</v>
      </c>
      <c r="P2563" s="9">
        <f>(Table1[[#This Row],[Expiration Date]]-Table1[[#This Row],[Manufacturing Date]])/365</f>
        <v>3.0027397260273974</v>
      </c>
      <c r="Q2563" t="str">
        <f>IF(Table1[[#This Row],[Expiration Date]]-J2571&gt;12/31/2024,"not expired","expired")</f>
        <v>not expired</v>
      </c>
      <c r="R2563">
        <f>Table1[[#This Row],[Discounted Price]]*0.95</f>
        <v>141.92145000000002</v>
      </c>
      <c r="S2563">
        <f>Table1[[#This Row],[Discounted Price]]*0.9</f>
        <v>134.45190000000002</v>
      </c>
      <c r="T2563">
        <f>Table1[[#This Row],[Discounted Price]]*0.8</f>
        <v>119.51280000000003</v>
      </c>
      <c r="U2563">
        <f>Table1[[#This Row],[Price]]*0.52</f>
        <v>86.314800000000005</v>
      </c>
      <c r="V2563">
        <f>(Table1[[#This Row],[Price]]-Table1[[#This Row],[Scrap value]])/2</f>
        <v>39.837600000000002</v>
      </c>
    </row>
    <row r="2564" spans="1:22" x14ac:dyDescent="0.25">
      <c r="A2564" t="s">
        <v>12186</v>
      </c>
      <c r="B2564" t="s">
        <v>35</v>
      </c>
      <c r="C2564" t="s">
        <v>47</v>
      </c>
      <c r="D2564" t="s">
        <v>12187</v>
      </c>
      <c r="E2564">
        <v>40.86</v>
      </c>
      <c r="F2564">
        <v>63</v>
      </c>
      <c r="G2564" t="s">
        <v>43728</v>
      </c>
      <c r="H2564" t="s">
        <v>633</v>
      </c>
      <c r="I2564" s="1">
        <v>45137</v>
      </c>
      <c r="J2564" s="1">
        <v>46023</v>
      </c>
      <c r="K2564" t="s">
        <v>12188</v>
      </c>
      <c r="L2564" t="s">
        <v>12189</v>
      </c>
      <c r="M2564" t="s">
        <v>20</v>
      </c>
      <c r="N2564">
        <v>4</v>
      </c>
      <c r="O2564">
        <f>Table1[[#This Row],[Price]]-0.1*Table1[[#This Row],[Price]]</f>
        <v>36.774000000000001</v>
      </c>
      <c r="P2564" s="9">
        <f>(Table1[[#This Row],[Expiration Date]]-Table1[[#This Row],[Manufacturing Date]])/365</f>
        <v>2.4273972602739726</v>
      </c>
      <c r="Q2564" t="str">
        <f>IF(Table1[[#This Row],[Expiration Date]]-J2572&gt;12/31/2024,"not expired","expired")</f>
        <v>not expired</v>
      </c>
      <c r="R2564">
        <f>Table1[[#This Row],[Discounted Price]]*0.95</f>
        <v>34.935299999999998</v>
      </c>
      <c r="S2564">
        <f>Table1[[#This Row],[Discounted Price]]*0.9</f>
        <v>33.096600000000002</v>
      </c>
      <c r="T2564">
        <f>Table1[[#This Row],[Discounted Price]]*0.8</f>
        <v>29.419200000000004</v>
      </c>
      <c r="U2564">
        <f>Table1[[#This Row],[Price]]*0.52</f>
        <v>21.247199999999999</v>
      </c>
      <c r="V2564">
        <f>(Table1[[#This Row],[Price]]-Table1[[#This Row],[Scrap value]])/2</f>
        <v>9.8064</v>
      </c>
    </row>
    <row r="2565" spans="1:22" x14ac:dyDescent="0.25">
      <c r="A2565" t="s">
        <v>12190</v>
      </c>
      <c r="B2565" t="s">
        <v>29</v>
      </c>
      <c r="C2565" t="s">
        <v>47</v>
      </c>
      <c r="D2565" t="s">
        <v>12191</v>
      </c>
      <c r="E2565">
        <v>188.66</v>
      </c>
      <c r="F2565">
        <v>76</v>
      </c>
      <c r="G2565" t="s">
        <v>43728</v>
      </c>
      <c r="H2565" t="s">
        <v>4650</v>
      </c>
      <c r="I2565" s="1">
        <v>45000</v>
      </c>
      <c r="J2565" s="1">
        <v>45658</v>
      </c>
      <c r="K2565" t="s">
        <v>12192</v>
      </c>
      <c r="L2565" t="s">
        <v>12193</v>
      </c>
      <c r="M2565" t="s">
        <v>27</v>
      </c>
      <c r="N2565">
        <v>1</v>
      </c>
      <c r="O2565">
        <f>Table1[[#This Row],[Price]]-0.1*Table1[[#This Row],[Price]]</f>
        <v>169.79399999999998</v>
      </c>
      <c r="P2565" s="9">
        <f>(Table1[[#This Row],[Expiration Date]]-Table1[[#This Row],[Manufacturing Date]])/365</f>
        <v>1.8027397260273972</v>
      </c>
      <c r="Q2565" t="str">
        <f>IF(Table1[[#This Row],[Expiration Date]]-J2573&gt;12/31/2024,"not expired","expired")</f>
        <v>expired</v>
      </c>
      <c r="R2565">
        <f>Table1[[#This Row],[Discounted Price]]*0.95</f>
        <v>161.30429999999998</v>
      </c>
      <c r="S2565">
        <f>Table1[[#This Row],[Discounted Price]]*0.9</f>
        <v>152.81459999999998</v>
      </c>
      <c r="T2565">
        <f>Table1[[#This Row],[Discounted Price]]*0.8</f>
        <v>135.83519999999999</v>
      </c>
      <c r="U2565">
        <f>Table1[[#This Row],[Price]]*0.52</f>
        <v>98.103200000000001</v>
      </c>
      <c r="V2565">
        <f>(Table1[[#This Row],[Price]]-Table1[[#This Row],[Scrap value]])/2</f>
        <v>45.278399999999998</v>
      </c>
    </row>
    <row r="2566" spans="1:22" x14ac:dyDescent="0.25">
      <c r="A2566" t="s">
        <v>12194</v>
      </c>
      <c r="B2566" t="s">
        <v>22</v>
      </c>
      <c r="C2566" t="s">
        <v>47</v>
      </c>
      <c r="D2566" t="s">
        <v>12195</v>
      </c>
      <c r="E2566">
        <v>228.29</v>
      </c>
      <c r="F2566">
        <v>64</v>
      </c>
      <c r="G2566" t="s">
        <v>43728</v>
      </c>
      <c r="H2566" t="s">
        <v>6304</v>
      </c>
      <c r="I2566" s="1">
        <v>45137</v>
      </c>
      <c r="J2566" s="1">
        <v>46023</v>
      </c>
      <c r="K2566" t="s">
        <v>12196</v>
      </c>
      <c r="L2566" t="s">
        <v>12197</v>
      </c>
      <c r="M2566" t="s">
        <v>27</v>
      </c>
      <c r="N2566">
        <v>1</v>
      </c>
      <c r="O2566">
        <f>Table1[[#This Row],[Price]]-0.1*Table1[[#This Row],[Price]]</f>
        <v>205.46099999999998</v>
      </c>
      <c r="P2566" s="9">
        <f>(Table1[[#This Row],[Expiration Date]]-Table1[[#This Row],[Manufacturing Date]])/365</f>
        <v>2.4273972602739726</v>
      </c>
      <c r="Q2566" t="str">
        <f>IF(Table1[[#This Row],[Expiration Date]]-J2574&gt;12/31/2024,"not expired","expired")</f>
        <v>expired</v>
      </c>
      <c r="R2566">
        <f>Table1[[#This Row],[Discounted Price]]*0.95</f>
        <v>195.18794999999997</v>
      </c>
      <c r="S2566">
        <f>Table1[[#This Row],[Discounted Price]]*0.9</f>
        <v>184.91489999999999</v>
      </c>
      <c r="T2566">
        <f>Table1[[#This Row],[Discounted Price]]*0.8</f>
        <v>164.36879999999999</v>
      </c>
      <c r="U2566">
        <f>Table1[[#This Row],[Price]]*0.52</f>
        <v>118.71080000000001</v>
      </c>
      <c r="V2566">
        <f>(Table1[[#This Row],[Price]]-Table1[[#This Row],[Scrap value]])/2</f>
        <v>54.789599999999993</v>
      </c>
    </row>
    <row r="2567" spans="1:22" x14ac:dyDescent="0.25">
      <c r="A2567" t="s">
        <v>12198</v>
      </c>
      <c r="B2567" t="s">
        <v>29</v>
      </c>
      <c r="C2567" t="s">
        <v>47</v>
      </c>
      <c r="D2567" t="s">
        <v>12199</v>
      </c>
      <c r="E2567">
        <v>416.53</v>
      </c>
      <c r="F2567">
        <v>55</v>
      </c>
      <c r="G2567" t="s">
        <v>43728</v>
      </c>
      <c r="H2567" t="s">
        <v>1735</v>
      </c>
      <c r="I2567" s="1">
        <v>45137</v>
      </c>
      <c r="J2567" s="1">
        <v>46023</v>
      </c>
      <c r="K2567" t="s">
        <v>12200</v>
      </c>
      <c r="L2567" t="s">
        <v>12201</v>
      </c>
      <c r="M2567" t="s">
        <v>45</v>
      </c>
      <c r="N2567">
        <v>1</v>
      </c>
      <c r="O2567">
        <f>Table1[[#This Row],[Price]]-0.1*Table1[[#This Row],[Price]]</f>
        <v>374.87699999999995</v>
      </c>
      <c r="P2567" s="9">
        <f>(Table1[[#This Row],[Expiration Date]]-Table1[[#This Row],[Manufacturing Date]])/365</f>
        <v>2.4273972602739726</v>
      </c>
      <c r="Q2567" t="str">
        <f>IF(Table1[[#This Row],[Expiration Date]]-J2575&gt;12/31/2024,"not expired","expired")</f>
        <v>not expired</v>
      </c>
      <c r="R2567">
        <f>Table1[[#This Row],[Discounted Price]]*0.95</f>
        <v>356.13314999999994</v>
      </c>
      <c r="S2567">
        <f>Table1[[#This Row],[Discounted Price]]*0.9</f>
        <v>337.38929999999999</v>
      </c>
      <c r="T2567">
        <f>Table1[[#This Row],[Discounted Price]]*0.8</f>
        <v>299.90159999999997</v>
      </c>
      <c r="U2567">
        <f>Table1[[#This Row],[Price]]*0.52</f>
        <v>216.59559999999999</v>
      </c>
      <c r="V2567">
        <f>(Table1[[#This Row],[Price]]-Table1[[#This Row],[Scrap value]])/2</f>
        <v>99.967199999999991</v>
      </c>
    </row>
    <row r="2568" spans="1:22" x14ac:dyDescent="0.25">
      <c r="A2568" t="s">
        <v>12202</v>
      </c>
      <c r="B2568" t="s">
        <v>35</v>
      </c>
      <c r="C2568" t="s">
        <v>47</v>
      </c>
      <c r="D2568" t="s">
        <v>12203</v>
      </c>
      <c r="E2568">
        <v>488.92</v>
      </c>
      <c r="F2568">
        <v>81</v>
      </c>
      <c r="G2568" t="s">
        <v>43730</v>
      </c>
      <c r="H2568" t="s">
        <v>12204</v>
      </c>
      <c r="I2568" s="1">
        <v>44927</v>
      </c>
      <c r="J2568" s="1">
        <v>45292</v>
      </c>
      <c r="K2568" t="s">
        <v>12205</v>
      </c>
      <c r="L2568" t="s">
        <v>12206</v>
      </c>
      <c r="M2568" t="s">
        <v>45</v>
      </c>
      <c r="N2568">
        <v>5</v>
      </c>
      <c r="O2568">
        <f>Table1[[#This Row],[Price]]-0.1*Table1[[#This Row],[Price]]</f>
        <v>440.02800000000002</v>
      </c>
      <c r="P2568" s="9">
        <f>(Table1[[#This Row],[Expiration Date]]-Table1[[#This Row],[Manufacturing Date]])/365</f>
        <v>1</v>
      </c>
      <c r="Q2568" t="str">
        <f>IF(Table1[[#This Row],[Expiration Date]]-J2576&gt;12/31/2024,"not expired","expired")</f>
        <v>expired</v>
      </c>
      <c r="R2568">
        <f>Table1[[#This Row],[Discounted Price]]*0.95</f>
        <v>418.02659999999997</v>
      </c>
      <c r="S2568">
        <f>Table1[[#This Row],[Discounted Price]]*0.9</f>
        <v>396.02520000000004</v>
      </c>
      <c r="T2568">
        <f>Table1[[#This Row],[Discounted Price]]*0.8</f>
        <v>352.02240000000006</v>
      </c>
      <c r="U2568">
        <f>Table1[[#This Row],[Price]]*0.52</f>
        <v>254.23840000000001</v>
      </c>
      <c r="V2568">
        <f>(Table1[[#This Row],[Price]]-Table1[[#This Row],[Scrap value]])/2</f>
        <v>117.3408</v>
      </c>
    </row>
    <row r="2569" spans="1:22" x14ac:dyDescent="0.25">
      <c r="A2569" t="s">
        <v>12207</v>
      </c>
      <c r="B2569" t="s">
        <v>15</v>
      </c>
      <c r="C2569" t="s">
        <v>47</v>
      </c>
      <c r="D2569" t="s">
        <v>12208</v>
      </c>
      <c r="E2569">
        <v>121.36</v>
      </c>
      <c r="F2569">
        <v>45</v>
      </c>
      <c r="G2569" t="s">
        <v>43730</v>
      </c>
      <c r="H2569" t="s">
        <v>12209</v>
      </c>
      <c r="I2569" s="1">
        <v>44927</v>
      </c>
      <c r="J2569" s="1">
        <v>46023</v>
      </c>
      <c r="K2569" t="s">
        <v>12210</v>
      </c>
      <c r="L2569" t="s">
        <v>12211</v>
      </c>
      <c r="M2569" t="s">
        <v>45</v>
      </c>
      <c r="N2569">
        <v>5</v>
      </c>
      <c r="O2569">
        <f>Table1[[#This Row],[Price]]-0.1*Table1[[#This Row],[Price]]</f>
        <v>109.224</v>
      </c>
      <c r="P2569" s="9">
        <f>(Table1[[#This Row],[Expiration Date]]-Table1[[#This Row],[Manufacturing Date]])/365</f>
        <v>3.0027397260273974</v>
      </c>
      <c r="Q2569" t="str">
        <f>IF(Table1[[#This Row],[Expiration Date]]-J2577&gt;12/31/2024,"not expired","expired")</f>
        <v>expired</v>
      </c>
      <c r="R2569">
        <f>Table1[[#This Row],[Discounted Price]]*0.95</f>
        <v>103.7628</v>
      </c>
      <c r="S2569">
        <f>Table1[[#This Row],[Discounted Price]]*0.9</f>
        <v>98.301600000000008</v>
      </c>
      <c r="T2569">
        <f>Table1[[#This Row],[Discounted Price]]*0.8</f>
        <v>87.379200000000012</v>
      </c>
      <c r="U2569">
        <f>Table1[[#This Row],[Price]]*0.52</f>
        <v>63.107199999999999</v>
      </c>
      <c r="V2569">
        <f>(Table1[[#This Row],[Price]]-Table1[[#This Row],[Scrap value]])/2</f>
        <v>29.1264</v>
      </c>
    </row>
    <row r="2570" spans="1:22" x14ac:dyDescent="0.25">
      <c r="A2570" t="s">
        <v>12212</v>
      </c>
      <c r="B2570" t="s">
        <v>22</v>
      </c>
      <c r="C2570" t="s">
        <v>47</v>
      </c>
      <c r="D2570" t="s">
        <v>12213</v>
      </c>
      <c r="E2570">
        <v>497.92</v>
      </c>
      <c r="F2570">
        <v>42</v>
      </c>
      <c r="G2570" t="s">
        <v>43728</v>
      </c>
      <c r="H2570" t="s">
        <v>12214</v>
      </c>
      <c r="I2570" s="1">
        <v>44927</v>
      </c>
      <c r="J2570" s="1">
        <v>45292</v>
      </c>
      <c r="K2570" t="s">
        <v>12215</v>
      </c>
      <c r="L2570" t="s">
        <v>12216</v>
      </c>
      <c r="M2570" t="s">
        <v>20</v>
      </c>
      <c r="N2570">
        <v>2</v>
      </c>
      <c r="O2570">
        <f>Table1[[#This Row],[Price]]-0.1*Table1[[#This Row],[Price]]</f>
        <v>448.12800000000004</v>
      </c>
      <c r="P2570" s="9">
        <f>(Table1[[#This Row],[Expiration Date]]-Table1[[#This Row],[Manufacturing Date]])/365</f>
        <v>1</v>
      </c>
      <c r="Q2570" t="str">
        <f>IF(Table1[[#This Row],[Expiration Date]]-J2578&gt;12/31/2024,"not expired","expired")</f>
        <v>expired</v>
      </c>
      <c r="R2570">
        <f>Table1[[#This Row],[Discounted Price]]*0.95</f>
        <v>425.72160000000002</v>
      </c>
      <c r="S2570">
        <f>Table1[[#This Row],[Discounted Price]]*0.9</f>
        <v>403.31520000000006</v>
      </c>
      <c r="T2570">
        <f>Table1[[#This Row],[Discounted Price]]*0.8</f>
        <v>358.50240000000008</v>
      </c>
      <c r="U2570">
        <f>Table1[[#This Row],[Price]]*0.52</f>
        <v>258.91840000000002</v>
      </c>
      <c r="V2570">
        <f>(Table1[[#This Row],[Price]]-Table1[[#This Row],[Scrap value]])/2</f>
        <v>119.5008</v>
      </c>
    </row>
    <row r="2571" spans="1:22" x14ac:dyDescent="0.25">
      <c r="A2571" t="s">
        <v>12217</v>
      </c>
      <c r="B2571" t="s">
        <v>29</v>
      </c>
      <c r="C2571" t="s">
        <v>47</v>
      </c>
      <c r="D2571" t="s">
        <v>12218</v>
      </c>
      <c r="E2571">
        <v>250.37</v>
      </c>
      <c r="F2571">
        <v>22</v>
      </c>
      <c r="G2571" t="s">
        <v>43728</v>
      </c>
      <c r="H2571" t="s">
        <v>12219</v>
      </c>
      <c r="I2571" s="1">
        <v>45000</v>
      </c>
      <c r="J2571" s="1">
        <v>45658</v>
      </c>
      <c r="K2571" t="s">
        <v>12220</v>
      </c>
      <c r="L2571" t="s">
        <v>12221</v>
      </c>
      <c r="M2571" t="s">
        <v>20</v>
      </c>
      <c r="N2571">
        <v>3</v>
      </c>
      <c r="O2571">
        <f>Table1[[#This Row],[Price]]-0.1*Table1[[#This Row],[Price]]</f>
        <v>225.333</v>
      </c>
      <c r="P2571" s="9">
        <f>(Table1[[#This Row],[Expiration Date]]-Table1[[#This Row],[Manufacturing Date]])/365</f>
        <v>1.8027397260273972</v>
      </c>
      <c r="Q2571" t="str">
        <f>IF(Table1[[#This Row],[Expiration Date]]-J2579&gt;12/31/2024,"not expired","expired")</f>
        <v>expired</v>
      </c>
      <c r="R2571">
        <f>Table1[[#This Row],[Discounted Price]]*0.95</f>
        <v>214.06635</v>
      </c>
      <c r="S2571">
        <f>Table1[[#This Row],[Discounted Price]]*0.9</f>
        <v>202.7997</v>
      </c>
      <c r="T2571">
        <f>Table1[[#This Row],[Discounted Price]]*0.8</f>
        <v>180.2664</v>
      </c>
      <c r="U2571">
        <f>Table1[[#This Row],[Price]]*0.52</f>
        <v>130.19240000000002</v>
      </c>
      <c r="V2571">
        <f>(Table1[[#This Row],[Price]]-Table1[[#This Row],[Scrap value]])/2</f>
        <v>60.088799999999992</v>
      </c>
    </row>
    <row r="2572" spans="1:22" x14ac:dyDescent="0.25">
      <c r="A2572" t="s">
        <v>12222</v>
      </c>
      <c r="B2572" t="s">
        <v>22</v>
      </c>
      <c r="C2572" t="s">
        <v>47</v>
      </c>
      <c r="D2572" t="s">
        <v>12223</v>
      </c>
      <c r="E2572">
        <v>288.54000000000002</v>
      </c>
      <c r="F2572">
        <v>59</v>
      </c>
      <c r="G2572" t="s">
        <v>43728</v>
      </c>
      <c r="H2572" t="s">
        <v>8501</v>
      </c>
      <c r="I2572" s="1">
        <v>45000</v>
      </c>
      <c r="J2572" s="1">
        <v>45658</v>
      </c>
      <c r="K2572" t="s">
        <v>12224</v>
      </c>
      <c r="L2572" t="s">
        <v>12225</v>
      </c>
      <c r="M2572" t="s">
        <v>45</v>
      </c>
      <c r="N2572">
        <v>5</v>
      </c>
      <c r="O2572">
        <f>Table1[[#This Row],[Price]]-0.1*Table1[[#This Row],[Price]]</f>
        <v>259.68600000000004</v>
      </c>
      <c r="P2572" s="9">
        <f>(Table1[[#This Row],[Expiration Date]]-Table1[[#This Row],[Manufacturing Date]])/365</f>
        <v>1.8027397260273972</v>
      </c>
      <c r="Q2572" t="str">
        <f>IF(Table1[[#This Row],[Expiration Date]]-J2580&gt;12/31/2024,"not expired","expired")</f>
        <v>expired</v>
      </c>
      <c r="R2572">
        <f>Table1[[#This Row],[Discounted Price]]*0.95</f>
        <v>246.70170000000002</v>
      </c>
      <c r="S2572">
        <f>Table1[[#This Row],[Discounted Price]]*0.9</f>
        <v>233.71740000000003</v>
      </c>
      <c r="T2572">
        <f>Table1[[#This Row],[Discounted Price]]*0.8</f>
        <v>207.74880000000005</v>
      </c>
      <c r="U2572">
        <f>Table1[[#This Row],[Price]]*0.52</f>
        <v>150.04080000000002</v>
      </c>
      <c r="V2572">
        <f>(Table1[[#This Row],[Price]]-Table1[[#This Row],[Scrap value]])/2</f>
        <v>69.249600000000001</v>
      </c>
    </row>
    <row r="2573" spans="1:22" x14ac:dyDescent="0.25">
      <c r="A2573" t="s">
        <v>12226</v>
      </c>
      <c r="B2573" t="s">
        <v>15</v>
      </c>
      <c r="C2573" t="s">
        <v>47</v>
      </c>
      <c r="D2573" t="s">
        <v>12227</v>
      </c>
      <c r="E2573">
        <v>284.66000000000003</v>
      </c>
      <c r="F2573">
        <v>13</v>
      </c>
      <c r="G2573" t="s">
        <v>43728</v>
      </c>
      <c r="H2573" t="s">
        <v>12228</v>
      </c>
      <c r="I2573" s="1">
        <v>45137</v>
      </c>
      <c r="J2573" s="1">
        <v>45658</v>
      </c>
      <c r="K2573" t="s">
        <v>12229</v>
      </c>
      <c r="L2573" t="s">
        <v>12230</v>
      </c>
      <c r="M2573" t="s">
        <v>27</v>
      </c>
      <c r="N2573">
        <v>2</v>
      </c>
      <c r="O2573">
        <f>Table1[[#This Row],[Price]]-0.1*Table1[[#This Row],[Price]]</f>
        <v>256.19400000000002</v>
      </c>
      <c r="P2573" s="9">
        <f>(Table1[[#This Row],[Expiration Date]]-Table1[[#This Row],[Manufacturing Date]])/365</f>
        <v>1.4273972602739726</v>
      </c>
      <c r="Q2573" t="str">
        <f>IF(Table1[[#This Row],[Expiration Date]]-J2581&gt;12/31/2024,"not expired","expired")</f>
        <v>expired</v>
      </c>
      <c r="R2573">
        <f>Table1[[#This Row],[Discounted Price]]*0.95</f>
        <v>243.3843</v>
      </c>
      <c r="S2573">
        <f>Table1[[#This Row],[Discounted Price]]*0.9</f>
        <v>230.57460000000003</v>
      </c>
      <c r="T2573">
        <f>Table1[[#This Row],[Discounted Price]]*0.8</f>
        <v>204.95520000000002</v>
      </c>
      <c r="U2573">
        <f>Table1[[#This Row],[Price]]*0.52</f>
        <v>148.02320000000003</v>
      </c>
      <c r="V2573">
        <f>(Table1[[#This Row],[Price]]-Table1[[#This Row],[Scrap value]])/2</f>
        <v>68.318399999999997</v>
      </c>
    </row>
    <row r="2574" spans="1:22" x14ac:dyDescent="0.25">
      <c r="A2574" t="s">
        <v>12231</v>
      </c>
      <c r="B2574" t="s">
        <v>29</v>
      </c>
      <c r="C2574" t="s">
        <v>47</v>
      </c>
      <c r="D2574" t="s">
        <v>12232</v>
      </c>
      <c r="E2574">
        <v>384.03</v>
      </c>
      <c r="F2574">
        <v>13</v>
      </c>
      <c r="G2574" t="s">
        <v>43729</v>
      </c>
      <c r="H2574" t="s">
        <v>8084</v>
      </c>
      <c r="I2574" s="1">
        <v>44927</v>
      </c>
      <c r="J2574" s="1">
        <v>46023</v>
      </c>
      <c r="K2574" t="s">
        <v>12233</v>
      </c>
      <c r="L2574" t="s">
        <v>12234</v>
      </c>
      <c r="M2574" t="s">
        <v>20</v>
      </c>
      <c r="N2574">
        <v>2</v>
      </c>
      <c r="O2574">
        <f>Table1[[#This Row],[Price]]-0.1*Table1[[#This Row],[Price]]</f>
        <v>345.62699999999995</v>
      </c>
      <c r="P2574" s="9">
        <f>(Table1[[#This Row],[Expiration Date]]-Table1[[#This Row],[Manufacturing Date]])/365</f>
        <v>3.0027397260273974</v>
      </c>
      <c r="Q2574" t="str">
        <f>IF(Table1[[#This Row],[Expiration Date]]-J2582&gt;12/31/2024,"not expired","expired")</f>
        <v>not expired</v>
      </c>
      <c r="R2574">
        <f>Table1[[#This Row],[Discounted Price]]*0.95</f>
        <v>328.34564999999992</v>
      </c>
      <c r="S2574">
        <f>Table1[[#This Row],[Discounted Price]]*0.9</f>
        <v>311.06429999999995</v>
      </c>
      <c r="T2574">
        <f>Table1[[#This Row],[Discounted Price]]*0.8</f>
        <v>276.5016</v>
      </c>
      <c r="U2574">
        <f>Table1[[#This Row],[Price]]*0.52</f>
        <v>199.69559999999998</v>
      </c>
      <c r="V2574">
        <f>(Table1[[#This Row],[Price]]-Table1[[#This Row],[Scrap value]])/2</f>
        <v>92.167199999999994</v>
      </c>
    </row>
    <row r="2575" spans="1:22" x14ac:dyDescent="0.25">
      <c r="A2575" t="s">
        <v>12235</v>
      </c>
      <c r="B2575" t="s">
        <v>35</v>
      </c>
      <c r="C2575" t="s">
        <v>47</v>
      </c>
      <c r="D2575" t="s">
        <v>12236</v>
      </c>
      <c r="E2575">
        <v>106.29</v>
      </c>
      <c r="F2575">
        <v>11</v>
      </c>
      <c r="G2575" t="s">
        <v>43729</v>
      </c>
      <c r="H2575" t="s">
        <v>12237</v>
      </c>
      <c r="I2575" s="1">
        <v>45000</v>
      </c>
      <c r="J2575" s="1">
        <v>45292</v>
      </c>
      <c r="K2575" t="s">
        <v>12238</v>
      </c>
      <c r="L2575" t="s">
        <v>12239</v>
      </c>
      <c r="M2575" t="s">
        <v>45</v>
      </c>
      <c r="N2575">
        <v>1</v>
      </c>
      <c r="O2575">
        <f>Table1[[#This Row],[Price]]-0.1*Table1[[#This Row],[Price]]</f>
        <v>95.661000000000001</v>
      </c>
      <c r="P2575" s="9">
        <f>(Table1[[#This Row],[Expiration Date]]-Table1[[#This Row],[Manufacturing Date]])/365</f>
        <v>0.8</v>
      </c>
      <c r="Q2575" t="str">
        <f>IF(Table1[[#This Row],[Expiration Date]]-J2583&gt;12/31/2024,"not expired","expired")</f>
        <v>expired</v>
      </c>
      <c r="R2575">
        <f>Table1[[#This Row],[Discounted Price]]*0.95</f>
        <v>90.877949999999998</v>
      </c>
      <c r="S2575">
        <f>Table1[[#This Row],[Discounted Price]]*0.9</f>
        <v>86.09490000000001</v>
      </c>
      <c r="T2575">
        <f>Table1[[#This Row],[Discounted Price]]*0.8</f>
        <v>76.528800000000004</v>
      </c>
      <c r="U2575">
        <f>Table1[[#This Row],[Price]]*0.52</f>
        <v>55.270800000000008</v>
      </c>
      <c r="V2575">
        <f>(Table1[[#This Row],[Price]]-Table1[[#This Row],[Scrap value]])/2</f>
        <v>25.509599999999999</v>
      </c>
    </row>
    <row r="2576" spans="1:22" x14ac:dyDescent="0.25">
      <c r="A2576" t="s">
        <v>12240</v>
      </c>
      <c r="B2576" t="s">
        <v>15</v>
      </c>
      <c r="C2576" t="s">
        <v>47</v>
      </c>
      <c r="D2576" t="s">
        <v>12241</v>
      </c>
      <c r="E2576">
        <v>340.11</v>
      </c>
      <c r="F2576">
        <v>70</v>
      </c>
      <c r="G2576" t="s">
        <v>43729</v>
      </c>
      <c r="H2576" t="s">
        <v>12242</v>
      </c>
      <c r="I2576" s="1">
        <v>44927</v>
      </c>
      <c r="J2576" s="1">
        <v>46023</v>
      </c>
      <c r="K2576" t="s">
        <v>12243</v>
      </c>
      <c r="L2576" t="s">
        <v>12244</v>
      </c>
      <c r="M2576" t="s">
        <v>45</v>
      </c>
      <c r="N2576">
        <v>4</v>
      </c>
      <c r="O2576">
        <f>Table1[[#This Row],[Price]]-0.1*Table1[[#This Row],[Price]]</f>
        <v>306.09899999999999</v>
      </c>
      <c r="P2576" s="9">
        <f>(Table1[[#This Row],[Expiration Date]]-Table1[[#This Row],[Manufacturing Date]])/365</f>
        <v>3.0027397260273974</v>
      </c>
      <c r="Q2576" t="str">
        <f>IF(Table1[[#This Row],[Expiration Date]]-J2584&gt;12/31/2024,"not expired","expired")</f>
        <v>not expired</v>
      </c>
      <c r="R2576">
        <f>Table1[[#This Row],[Discounted Price]]*0.95</f>
        <v>290.79404999999997</v>
      </c>
      <c r="S2576">
        <f>Table1[[#This Row],[Discounted Price]]*0.9</f>
        <v>275.48910000000001</v>
      </c>
      <c r="T2576">
        <f>Table1[[#This Row],[Discounted Price]]*0.8</f>
        <v>244.8792</v>
      </c>
      <c r="U2576">
        <f>Table1[[#This Row],[Price]]*0.52</f>
        <v>176.85720000000001</v>
      </c>
      <c r="V2576">
        <f>(Table1[[#This Row],[Price]]-Table1[[#This Row],[Scrap value]])/2</f>
        <v>81.626400000000004</v>
      </c>
    </row>
    <row r="2577" spans="1:22" x14ac:dyDescent="0.25">
      <c r="A2577" t="s">
        <v>12245</v>
      </c>
      <c r="B2577" t="s">
        <v>29</v>
      </c>
      <c r="C2577" t="s">
        <v>47</v>
      </c>
      <c r="D2577" t="s">
        <v>12246</v>
      </c>
      <c r="E2577">
        <v>294.37</v>
      </c>
      <c r="F2577">
        <v>89</v>
      </c>
      <c r="G2577" t="s">
        <v>43730</v>
      </c>
      <c r="H2577" t="s">
        <v>2761</v>
      </c>
      <c r="I2577" s="1">
        <v>44927</v>
      </c>
      <c r="J2577" s="1">
        <v>46023</v>
      </c>
      <c r="K2577" t="s">
        <v>12247</v>
      </c>
      <c r="L2577" t="s">
        <v>12248</v>
      </c>
      <c r="M2577" t="s">
        <v>45</v>
      </c>
      <c r="N2577">
        <v>4</v>
      </c>
      <c r="O2577">
        <f>Table1[[#This Row],[Price]]-0.1*Table1[[#This Row],[Price]]</f>
        <v>264.93299999999999</v>
      </c>
      <c r="P2577" s="9">
        <f>(Table1[[#This Row],[Expiration Date]]-Table1[[#This Row],[Manufacturing Date]])/365</f>
        <v>3.0027397260273974</v>
      </c>
      <c r="Q2577" t="str">
        <f>IF(Table1[[#This Row],[Expiration Date]]-J2585&gt;12/31/2024,"not expired","expired")</f>
        <v>expired</v>
      </c>
      <c r="R2577">
        <f>Table1[[#This Row],[Discounted Price]]*0.95</f>
        <v>251.68634999999998</v>
      </c>
      <c r="S2577">
        <f>Table1[[#This Row],[Discounted Price]]*0.9</f>
        <v>238.43969999999999</v>
      </c>
      <c r="T2577">
        <f>Table1[[#This Row],[Discounted Price]]*0.8</f>
        <v>211.94640000000001</v>
      </c>
      <c r="U2577">
        <f>Table1[[#This Row],[Price]]*0.52</f>
        <v>153.07240000000002</v>
      </c>
      <c r="V2577">
        <f>(Table1[[#This Row],[Price]]-Table1[[#This Row],[Scrap value]])/2</f>
        <v>70.648799999999994</v>
      </c>
    </row>
    <row r="2578" spans="1:22" x14ac:dyDescent="0.25">
      <c r="A2578" t="s">
        <v>12249</v>
      </c>
      <c r="B2578" t="s">
        <v>22</v>
      </c>
      <c r="C2578" t="s">
        <v>47</v>
      </c>
      <c r="D2578" t="s">
        <v>12250</v>
      </c>
      <c r="E2578">
        <v>431.41</v>
      </c>
      <c r="F2578">
        <v>55</v>
      </c>
      <c r="G2578" t="s">
        <v>43729</v>
      </c>
      <c r="H2578" t="s">
        <v>4817</v>
      </c>
      <c r="I2578" s="1">
        <v>44927</v>
      </c>
      <c r="J2578" s="1">
        <v>45292</v>
      </c>
      <c r="K2578" t="s">
        <v>12251</v>
      </c>
      <c r="L2578" t="s">
        <v>12252</v>
      </c>
      <c r="M2578" t="s">
        <v>45</v>
      </c>
      <c r="N2578">
        <v>2</v>
      </c>
      <c r="O2578">
        <f>Table1[[#This Row],[Price]]-0.1*Table1[[#This Row],[Price]]</f>
        <v>388.26900000000001</v>
      </c>
      <c r="P2578" s="9">
        <f>(Table1[[#This Row],[Expiration Date]]-Table1[[#This Row],[Manufacturing Date]])/365</f>
        <v>1</v>
      </c>
      <c r="Q2578" t="str">
        <f>IF(Table1[[#This Row],[Expiration Date]]-J2586&gt;12/31/2024,"not expired","expired")</f>
        <v>expired</v>
      </c>
      <c r="R2578">
        <f>Table1[[#This Row],[Discounted Price]]*0.95</f>
        <v>368.85554999999999</v>
      </c>
      <c r="S2578">
        <f>Table1[[#This Row],[Discounted Price]]*0.9</f>
        <v>349.44210000000004</v>
      </c>
      <c r="T2578">
        <f>Table1[[#This Row],[Discounted Price]]*0.8</f>
        <v>310.61520000000002</v>
      </c>
      <c r="U2578">
        <f>Table1[[#This Row],[Price]]*0.52</f>
        <v>224.33320000000003</v>
      </c>
      <c r="V2578">
        <f>(Table1[[#This Row],[Price]]-Table1[[#This Row],[Scrap value]])/2</f>
        <v>103.5384</v>
      </c>
    </row>
    <row r="2579" spans="1:22" x14ac:dyDescent="0.25">
      <c r="A2579" t="s">
        <v>12253</v>
      </c>
      <c r="B2579" t="s">
        <v>29</v>
      </c>
      <c r="C2579" t="s">
        <v>47</v>
      </c>
      <c r="D2579" t="s">
        <v>12254</v>
      </c>
      <c r="E2579">
        <v>442.88</v>
      </c>
      <c r="F2579">
        <v>51</v>
      </c>
      <c r="G2579" t="s">
        <v>43728</v>
      </c>
      <c r="H2579" t="s">
        <v>12255</v>
      </c>
      <c r="I2579" s="1">
        <v>45000</v>
      </c>
      <c r="J2579" s="1">
        <v>46023</v>
      </c>
      <c r="K2579" t="s">
        <v>12256</v>
      </c>
      <c r="L2579" t="s">
        <v>12257</v>
      </c>
      <c r="M2579" t="s">
        <v>20</v>
      </c>
      <c r="N2579">
        <v>3</v>
      </c>
      <c r="O2579">
        <f>Table1[[#This Row],[Price]]-0.1*Table1[[#This Row],[Price]]</f>
        <v>398.59199999999998</v>
      </c>
      <c r="P2579" s="9">
        <f>(Table1[[#This Row],[Expiration Date]]-Table1[[#This Row],[Manufacturing Date]])/365</f>
        <v>2.8027397260273972</v>
      </c>
      <c r="Q2579" t="str">
        <f>IF(Table1[[#This Row],[Expiration Date]]-J2587&gt;12/31/2024,"not expired","expired")</f>
        <v>not expired</v>
      </c>
      <c r="R2579">
        <f>Table1[[#This Row],[Discounted Price]]*0.95</f>
        <v>378.66239999999999</v>
      </c>
      <c r="S2579">
        <f>Table1[[#This Row],[Discounted Price]]*0.9</f>
        <v>358.7328</v>
      </c>
      <c r="T2579">
        <f>Table1[[#This Row],[Discounted Price]]*0.8</f>
        <v>318.87360000000001</v>
      </c>
      <c r="U2579">
        <f>Table1[[#This Row],[Price]]*0.52</f>
        <v>230.29760000000002</v>
      </c>
      <c r="V2579">
        <f>(Table1[[#This Row],[Price]]-Table1[[#This Row],[Scrap value]])/2</f>
        <v>106.29119999999999</v>
      </c>
    </row>
    <row r="2580" spans="1:22" x14ac:dyDescent="0.25">
      <c r="A2580" t="s">
        <v>12258</v>
      </c>
      <c r="B2580" t="s">
        <v>35</v>
      </c>
      <c r="C2580" t="s">
        <v>47</v>
      </c>
      <c r="D2580" t="s">
        <v>12259</v>
      </c>
      <c r="E2580">
        <v>302.3</v>
      </c>
      <c r="F2580">
        <v>61</v>
      </c>
      <c r="G2580" t="s">
        <v>43730</v>
      </c>
      <c r="H2580" t="s">
        <v>12260</v>
      </c>
      <c r="I2580" s="1">
        <v>45137</v>
      </c>
      <c r="J2580" s="1">
        <v>46023</v>
      </c>
      <c r="K2580" t="s">
        <v>12261</v>
      </c>
      <c r="L2580" t="s">
        <v>12262</v>
      </c>
      <c r="M2580" t="s">
        <v>27</v>
      </c>
      <c r="N2580">
        <v>2</v>
      </c>
      <c r="O2580">
        <f>Table1[[#This Row],[Price]]-0.1*Table1[[#This Row],[Price]]</f>
        <v>272.07</v>
      </c>
      <c r="P2580" s="9">
        <f>(Table1[[#This Row],[Expiration Date]]-Table1[[#This Row],[Manufacturing Date]])/365</f>
        <v>2.4273972602739726</v>
      </c>
      <c r="Q2580" t="str">
        <f>IF(Table1[[#This Row],[Expiration Date]]-J2588&gt;12/31/2024,"not expired","expired")</f>
        <v>not expired</v>
      </c>
      <c r="R2580">
        <f>Table1[[#This Row],[Discounted Price]]*0.95</f>
        <v>258.4665</v>
      </c>
      <c r="S2580">
        <f>Table1[[#This Row],[Discounted Price]]*0.9</f>
        <v>244.863</v>
      </c>
      <c r="T2580">
        <f>Table1[[#This Row],[Discounted Price]]*0.8</f>
        <v>217.65600000000001</v>
      </c>
      <c r="U2580">
        <f>Table1[[#This Row],[Price]]*0.52</f>
        <v>157.196</v>
      </c>
      <c r="V2580">
        <f>(Table1[[#This Row],[Price]]-Table1[[#This Row],[Scrap value]])/2</f>
        <v>72.552000000000007</v>
      </c>
    </row>
    <row r="2581" spans="1:22" x14ac:dyDescent="0.25">
      <c r="A2581" t="s">
        <v>12263</v>
      </c>
      <c r="B2581" t="s">
        <v>22</v>
      </c>
      <c r="C2581" t="s">
        <v>47</v>
      </c>
      <c r="D2581" t="s">
        <v>12264</v>
      </c>
      <c r="E2581">
        <v>51.07</v>
      </c>
      <c r="F2581">
        <v>88</v>
      </c>
      <c r="G2581" t="s">
        <v>43728</v>
      </c>
      <c r="H2581" t="s">
        <v>1815</v>
      </c>
      <c r="I2581" s="1">
        <v>44927</v>
      </c>
      <c r="J2581" s="1">
        <v>45658</v>
      </c>
      <c r="K2581" t="s">
        <v>12265</v>
      </c>
      <c r="L2581" t="s">
        <v>12266</v>
      </c>
      <c r="M2581" t="s">
        <v>20</v>
      </c>
      <c r="N2581">
        <v>4</v>
      </c>
      <c r="O2581">
        <f>Table1[[#This Row],[Price]]-0.1*Table1[[#This Row],[Price]]</f>
        <v>45.963000000000001</v>
      </c>
      <c r="P2581" s="9">
        <f>(Table1[[#This Row],[Expiration Date]]-Table1[[#This Row],[Manufacturing Date]])/365</f>
        <v>2.0027397260273974</v>
      </c>
      <c r="Q2581" t="str">
        <f>IF(Table1[[#This Row],[Expiration Date]]-J2589&gt;12/31/2024,"not expired","expired")</f>
        <v>expired</v>
      </c>
      <c r="R2581">
        <f>Table1[[#This Row],[Discounted Price]]*0.95</f>
        <v>43.664850000000001</v>
      </c>
      <c r="S2581">
        <f>Table1[[#This Row],[Discounted Price]]*0.9</f>
        <v>41.366700000000002</v>
      </c>
      <c r="T2581">
        <f>Table1[[#This Row],[Discounted Price]]*0.8</f>
        <v>36.770400000000002</v>
      </c>
      <c r="U2581">
        <f>Table1[[#This Row],[Price]]*0.52</f>
        <v>26.5564</v>
      </c>
      <c r="V2581">
        <f>(Table1[[#This Row],[Price]]-Table1[[#This Row],[Scrap value]])/2</f>
        <v>12.2568</v>
      </c>
    </row>
    <row r="2582" spans="1:22" x14ac:dyDescent="0.25">
      <c r="A2582" t="s">
        <v>12267</v>
      </c>
      <c r="B2582" t="s">
        <v>15</v>
      </c>
      <c r="C2582" t="s">
        <v>47</v>
      </c>
      <c r="D2582" t="s">
        <v>12268</v>
      </c>
      <c r="E2582">
        <v>322.19</v>
      </c>
      <c r="F2582">
        <v>91</v>
      </c>
      <c r="G2582" t="s">
        <v>43730</v>
      </c>
      <c r="H2582" t="s">
        <v>6070</v>
      </c>
      <c r="I2582" s="1">
        <v>44927</v>
      </c>
      <c r="J2582" s="1">
        <v>45292</v>
      </c>
      <c r="K2582" t="s">
        <v>12269</v>
      </c>
      <c r="L2582" t="s">
        <v>12270</v>
      </c>
      <c r="M2582" t="s">
        <v>27</v>
      </c>
      <c r="N2582">
        <v>3</v>
      </c>
      <c r="O2582">
        <f>Table1[[#This Row],[Price]]-0.1*Table1[[#This Row],[Price]]</f>
        <v>289.971</v>
      </c>
      <c r="P2582" s="9">
        <f>(Table1[[#This Row],[Expiration Date]]-Table1[[#This Row],[Manufacturing Date]])/365</f>
        <v>1</v>
      </c>
      <c r="Q2582" t="str">
        <f>IF(Table1[[#This Row],[Expiration Date]]-J2590&gt;12/31/2024,"not expired","expired")</f>
        <v>expired</v>
      </c>
      <c r="R2582">
        <f>Table1[[#This Row],[Discounted Price]]*0.95</f>
        <v>275.47244999999998</v>
      </c>
      <c r="S2582">
        <f>Table1[[#This Row],[Discounted Price]]*0.9</f>
        <v>260.97390000000001</v>
      </c>
      <c r="T2582">
        <f>Table1[[#This Row],[Discounted Price]]*0.8</f>
        <v>231.97680000000003</v>
      </c>
      <c r="U2582">
        <f>Table1[[#This Row],[Price]]*0.52</f>
        <v>167.53880000000001</v>
      </c>
      <c r="V2582">
        <f>(Table1[[#This Row],[Price]]-Table1[[#This Row],[Scrap value]])/2</f>
        <v>77.325599999999994</v>
      </c>
    </row>
    <row r="2583" spans="1:22" x14ac:dyDescent="0.25">
      <c r="A2583" t="s">
        <v>12271</v>
      </c>
      <c r="B2583" t="s">
        <v>15</v>
      </c>
      <c r="C2583" t="s">
        <v>47</v>
      </c>
      <c r="D2583" t="s">
        <v>12272</v>
      </c>
      <c r="E2583">
        <v>143.36000000000001</v>
      </c>
      <c r="F2583">
        <v>14</v>
      </c>
      <c r="G2583" t="s">
        <v>43728</v>
      </c>
      <c r="H2583" t="s">
        <v>12273</v>
      </c>
      <c r="I2583" s="1">
        <v>45000</v>
      </c>
      <c r="J2583" s="1">
        <v>45292</v>
      </c>
      <c r="K2583" t="s">
        <v>12274</v>
      </c>
      <c r="L2583" t="s">
        <v>12275</v>
      </c>
      <c r="M2583" t="s">
        <v>27</v>
      </c>
      <c r="N2583">
        <v>3</v>
      </c>
      <c r="O2583">
        <f>Table1[[#This Row],[Price]]-0.1*Table1[[#This Row],[Price]]</f>
        <v>129.024</v>
      </c>
      <c r="P2583" s="9">
        <f>(Table1[[#This Row],[Expiration Date]]-Table1[[#This Row],[Manufacturing Date]])/365</f>
        <v>0.8</v>
      </c>
      <c r="Q2583" t="str">
        <f>IF(Table1[[#This Row],[Expiration Date]]-J2591&gt;12/31/2024,"not expired","expired")</f>
        <v>expired</v>
      </c>
      <c r="R2583">
        <f>Table1[[#This Row],[Discounted Price]]*0.95</f>
        <v>122.5728</v>
      </c>
      <c r="S2583">
        <f>Table1[[#This Row],[Discounted Price]]*0.9</f>
        <v>116.1216</v>
      </c>
      <c r="T2583">
        <f>Table1[[#This Row],[Discounted Price]]*0.8</f>
        <v>103.2192</v>
      </c>
      <c r="U2583">
        <f>Table1[[#This Row],[Price]]*0.52</f>
        <v>74.547200000000004</v>
      </c>
      <c r="V2583">
        <f>(Table1[[#This Row],[Price]]-Table1[[#This Row],[Scrap value]])/2</f>
        <v>34.406400000000005</v>
      </c>
    </row>
    <row r="2584" spans="1:22" x14ac:dyDescent="0.25">
      <c r="A2584" t="s">
        <v>12276</v>
      </c>
      <c r="B2584" t="s">
        <v>15</v>
      </c>
      <c r="C2584" t="s">
        <v>47</v>
      </c>
      <c r="D2584" t="s">
        <v>12277</v>
      </c>
      <c r="E2584">
        <v>177.21</v>
      </c>
      <c r="F2584">
        <v>54</v>
      </c>
      <c r="G2584" t="s">
        <v>43730</v>
      </c>
      <c r="H2584" t="s">
        <v>3318</v>
      </c>
      <c r="I2584" s="1">
        <v>44927</v>
      </c>
      <c r="J2584" s="1">
        <v>45658</v>
      </c>
      <c r="K2584" t="s">
        <v>12278</v>
      </c>
      <c r="L2584" t="s">
        <v>12279</v>
      </c>
      <c r="M2584" t="s">
        <v>45</v>
      </c>
      <c r="N2584">
        <v>5</v>
      </c>
      <c r="O2584">
        <f>Table1[[#This Row],[Price]]-0.1*Table1[[#This Row],[Price]]</f>
        <v>159.489</v>
      </c>
      <c r="P2584" s="9">
        <f>(Table1[[#This Row],[Expiration Date]]-Table1[[#This Row],[Manufacturing Date]])/365</f>
        <v>2.0027397260273974</v>
      </c>
      <c r="Q2584" t="str">
        <f>IF(Table1[[#This Row],[Expiration Date]]-J2592&gt;12/31/2024,"not expired","expired")</f>
        <v>not expired</v>
      </c>
      <c r="R2584">
        <f>Table1[[#This Row],[Discounted Price]]*0.95</f>
        <v>151.51454999999999</v>
      </c>
      <c r="S2584">
        <f>Table1[[#This Row],[Discounted Price]]*0.9</f>
        <v>143.5401</v>
      </c>
      <c r="T2584">
        <f>Table1[[#This Row],[Discounted Price]]*0.8</f>
        <v>127.59120000000001</v>
      </c>
      <c r="U2584">
        <f>Table1[[#This Row],[Price]]*0.52</f>
        <v>92.149200000000008</v>
      </c>
      <c r="V2584">
        <f>(Table1[[#This Row],[Price]]-Table1[[#This Row],[Scrap value]])/2</f>
        <v>42.5304</v>
      </c>
    </row>
    <row r="2585" spans="1:22" x14ac:dyDescent="0.25">
      <c r="A2585" t="s">
        <v>12280</v>
      </c>
      <c r="B2585" t="s">
        <v>15</v>
      </c>
      <c r="C2585" t="s">
        <v>47</v>
      </c>
      <c r="D2585" t="s">
        <v>12281</v>
      </c>
      <c r="E2585">
        <v>434.56</v>
      </c>
      <c r="F2585">
        <v>66</v>
      </c>
      <c r="G2585" t="s">
        <v>43728</v>
      </c>
      <c r="H2585" t="s">
        <v>2312</v>
      </c>
      <c r="I2585" s="1">
        <v>45000</v>
      </c>
      <c r="J2585" s="1">
        <v>46023</v>
      </c>
      <c r="K2585" t="s">
        <v>12282</v>
      </c>
      <c r="L2585" t="s">
        <v>12283</v>
      </c>
      <c r="M2585" t="s">
        <v>20</v>
      </c>
      <c r="N2585">
        <v>4</v>
      </c>
      <c r="O2585">
        <f>Table1[[#This Row],[Price]]-0.1*Table1[[#This Row],[Price]]</f>
        <v>391.10399999999998</v>
      </c>
      <c r="P2585" s="9">
        <f>(Table1[[#This Row],[Expiration Date]]-Table1[[#This Row],[Manufacturing Date]])/365</f>
        <v>2.8027397260273972</v>
      </c>
      <c r="Q2585" t="str">
        <f>IF(Table1[[#This Row],[Expiration Date]]-J2593&gt;12/31/2024,"not expired","expired")</f>
        <v>expired</v>
      </c>
      <c r="R2585">
        <f>Table1[[#This Row],[Discounted Price]]*0.95</f>
        <v>371.54879999999997</v>
      </c>
      <c r="S2585">
        <f>Table1[[#This Row],[Discounted Price]]*0.9</f>
        <v>351.99360000000001</v>
      </c>
      <c r="T2585">
        <f>Table1[[#This Row],[Discounted Price]]*0.8</f>
        <v>312.88319999999999</v>
      </c>
      <c r="U2585">
        <f>Table1[[#This Row],[Price]]*0.52</f>
        <v>225.97120000000001</v>
      </c>
      <c r="V2585">
        <f>(Table1[[#This Row],[Price]]-Table1[[#This Row],[Scrap value]])/2</f>
        <v>104.2944</v>
      </c>
    </row>
    <row r="2586" spans="1:22" x14ac:dyDescent="0.25">
      <c r="A2586" t="s">
        <v>12284</v>
      </c>
      <c r="B2586" t="s">
        <v>22</v>
      </c>
      <c r="C2586" t="s">
        <v>47</v>
      </c>
      <c r="D2586" t="s">
        <v>12285</v>
      </c>
      <c r="E2586">
        <v>282.14999999999998</v>
      </c>
      <c r="F2586">
        <v>3</v>
      </c>
      <c r="G2586" t="s">
        <v>43728</v>
      </c>
      <c r="H2586" t="s">
        <v>648</v>
      </c>
      <c r="I2586" s="1">
        <v>45137</v>
      </c>
      <c r="J2586" s="1">
        <v>46023</v>
      </c>
      <c r="K2586" t="s">
        <v>12286</v>
      </c>
      <c r="L2586" t="s">
        <v>12287</v>
      </c>
      <c r="M2586" t="s">
        <v>45</v>
      </c>
      <c r="N2586">
        <v>4</v>
      </c>
      <c r="O2586">
        <f>Table1[[#This Row],[Price]]-0.1*Table1[[#This Row],[Price]]</f>
        <v>253.93499999999997</v>
      </c>
      <c r="P2586" s="9">
        <f>(Table1[[#This Row],[Expiration Date]]-Table1[[#This Row],[Manufacturing Date]])/365</f>
        <v>2.4273972602739726</v>
      </c>
      <c r="Q2586" t="str">
        <f>IF(Table1[[#This Row],[Expiration Date]]-J2594&gt;12/31/2024,"not expired","expired")</f>
        <v>expired</v>
      </c>
      <c r="R2586">
        <f>Table1[[#This Row],[Discounted Price]]*0.95</f>
        <v>241.23824999999997</v>
      </c>
      <c r="S2586">
        <f>Table1[[#This Row],[Discounted Price]]*0.9</f>
        <v>228.54149999999998</v>
      </c>
      <c r="T2586">
        <f>Table1[[#This Row],[Discounted Price]]*0.8</f>
        <v>203.148</v>
      </c>
      <c r="U2586">
        <f>Table1[[#This Row],[Price]]*0.52</f>
        <v>146.71799999999999</v>
      </c>
      <c r="V2586">
        <f>(Table1[[#This Row],[Price]]-Table1[[#This Row],[Scrap value]])/2</f>
        <v>67.715999999999994</v>
      </c>
    </row>
    <row r="2587" spans="1:22" x14ac:dyDescent="0.25">
      <c r="A2587" t="s">
        <v>12288</v>
      </c>
      <c r="B2587" t="s">
        <v>29</v>
      </c>
      <c r="C2587" t="s">
        <v>47</v>
      </c>
      <c r="D2587" t="s">
        <v>12289</v>
      </c>
      <c r="E2587">
        <v>61.58</v>
      </c>
      <c r="F2587">
        <v>100</v>
      </c>
      <c r="G2587" t="s">
        <v>43728</v>
      </c>
      <c r="H2587" t="s">
        <v>8761</v>
      </c>
      <c r="I2587" s="1">
        <v>44927</v>
      </c>
      <c r="J2587" s="1">
        <v>45292</v>
      </c>
      <c r="K2587">
        <v>826365</v>
      </c>
      <c r="L2587" t="s">
        <v>12290</v>
      </c>
      <c r="M2587" t="s">
        <v>45</v>
      </c>
      <c r="N2587">
        <v>1</v>
      </c>
      <c r="O2587">
        <f>Table1[[#This Row],[Price]]-0.1*Table1[[#This Row],[Price]]</f>
        <v>55.421999999999997</v>
      </c>
      <c r="P2587" s="9">
        <f>(Table1[[#This Row],[Expiration Date]]-Table1[[#This Row],[Manufacturing Date]])/365</f>
        <v>1</v>
      </c>
      <c r="Q2587" t="str">
        <f>IF(Table1[[#This Row],[Expiration Date]]-J2595&gt;12/31/2024,"not expired","expired")</f>
        <v>expired</v>
      </c>
      <c r="R2587">
        <f>Table1[[#This Row],[Discounted Price]]*0.95</f>
        <v>52.650899999999993</v>
      </c>
      <c r="S2587">
        <f>Table1[[#This Row],[Discounted Price]]*0.9</f>
        <v>49.879799999999996</v>
      </c>
      <c r="T2587">
        <f>Table1[[#This Row],[Discounted Price]]*0.8</f>
        <v>44.337600000000002</v>
      </c>
      <c r="U2587">
        <f>Table1[[#This Row],[Price]]*0.52</f>
        <v>32.021599999999999</v>
      </c>
      <c r="V2587">
        <f>(Table1[[#This Row],[Price]]-Table1[[#This Row],[Scrap value]])/2</f>
        <v>14.779199999999999</v>
      </c>
    </row>
    <row r="2588" spans="1:22" x14ac:dyDescent="0.25">
      <c r="A2588" t="s">
        <v>12291</v>
      </c>
      <c r="B2588" t="s">
        <v>22</v>
      </c>
      <c r="C2588" t="s">
        <v>47</v>
      </c>
      <c r="D2588" t="s">
        <v>12292</v>
      </c>
      <c r="E2588">
        <v>435.17</v>
      </c>
      <c r="F2588">
        <v>23</v>
      </c>
      <c r="G2588" t="s">
        <v>43730</v>
      </c>
      <c r="H2588" t="s">
        <v>6775</v>
      </c>
      <c r="I2588" s="1">
        <v>45137</v>
      </c>
      <c r="J2588" s="1">
        <v>45292</v>
      </c>
      <c r="K2588" t="s">
        <v>12293</v>
      </c>
      <c r="L2588" t="s">
        <v>12294</v>
      </c>
      <c r="M2588" t="s">
        <v>20</v>
      </c>
      <c r="N2588">
        <v>1</v>
      </c>
      <c r="O2588">
        <f>Table1[[#This Row],[Price]]-0.1*Table1[[#This Row],[Price]]</f>
        <v>391.65300000000002</v>
      </c>
      <c r="P2588" s="9">
        <f>(Table1[[#This Row],[Expiration Date]]-Table1[[#This Row],[Manufacturing Date]])/365</f>
        <v>0.42465753424657532</v>
      </c>
      <c r="Q2588" t="str">
        <f>IF(Table1[[#This Row],[Expiration Date]]-J2596&gt;12/31/2024,"not expired","expired")</f>
        <v>expired</v>
      </c>
      <c r="R2588">
        <f>Table1[[#This Row],[Discounted Price]]*0.95</f>
        <v>372.07035000000002</v>
      </c>
      <c r="S2588">
        <f>Table1[[#This Row],[Discounted Price]]*0.9</f>
        <v>352.48770000000002</v>
      </c>
      <c r="T2588">
        <f>Table1[[#This Row],[Discounted Price]]*0.8</f>
        <v>313.32240000000002</v>
      </c>
      <c r="U2588">
        <f>Table1[[#This Row],[Price]]*0.52</f>
        <v>226.28840000000002</v>
      </c>
      <c r="V2588">
        <f>(Table1[[#This Row],[Price]]-Table1[[#This Row],[Scrap value]])/2</f>
        <v>104.4408</v>
      </c>
    </row>
    <row r="2589" spans="1:22" x14ac:dyDescent="0.25">
      <c r="A2589" t="s">
        <v>12295</v>
      </c>
      <c r="B2589" t="s">
        <v>35</v>
      </c>
      <c r="C2589" t="s">
        <v>47</v>
      </c>
      <c r="D2589" t="s">
        <v>12296</v>
      </c>
      <c r="E2589">
        <v>158.87</v>
      </c>
      <c r="F2589">
        <v>79</v>
      </c>
      <c r="G2589" t="s">
        <v>43730</v>
      </c>
      <c r="H2589" t="s">
        <v>7371</v>
      </c>
      <c r="I2589" s="1">
        <v>44927</v>
      </c>
      <c r="J2589" s="1">
        <v>46023</v>
      </c>
      <c r="K2589" t="s">
        <v>12297</v>
      </c>
      <c r="L2589" t="s">
        <v>12298</v>
      </c>
      <c r="M2589" t="s">
        <v>27</v>
      </c>
      <c r="N2589">
        <v>4</v>
      </c>
      <c r="O2589">
        <f>Table1[[#This Row],[Price]]-0.1*Table1[[#This Row],[Price]]</f>
        <v>142.983</v>
      </c>
      <c r="P2589" s="9">
        <f>(Table1[[#This Row],[Expiration Date]]-Table1[[#This Row],[Manufacturing Date]])/365</f>
        <v>3.0027397260273974</v>
      </c>
      <c r="Q2589" t="str">
        <f>IF(Table1[[#This Row],[Expiration Date]]-J2597&gt;12/31/2024,"not expired","expired")</f>
        <v>not expired</v>
      </c>
      <c r="R2589">
        <f>Table1[[#This Row],[Discounted Price]]*0.95</f>
        <v>135.83384999999998</v>
      </c>
      <c r="S2589">
        <f>Table1[[#This Row],[Discounted Price]]*0.9</f>
        <v>128.68470000000002</v>
      </c>
      <c r="T2589">
        <f>Table1[[#This Row],[Discounted Price]]*0.8</f>
        <v>114.38640000000001</v>
      </c>
      <c r="U2589">
        <f>Table1[[#This Row],[Price]]*0.52</f>
        <v>82.612400000000008</v>
      </c>
      <c r="V2589">
        <f>(Table1[[#This Row],[Price]]-Table1[[#This Row],[Scrap value]])/2</f>
        <v>38.128799999999998</v>
      </c>
    </row>
    <row r="2590" spans="1:22" x14ac:dyDescent="0.25">
      <c r="A2590" t="s">
        <v>12299</v>
      </c>
      <c r="B2590" t="s">
        <v>22</v>
      </c>
      <c r="C2590" t="s">
        <v>47</v>
      </c>
      <c r="D2590" t="s">
        <v>12300</v>
      </c>
      <c r="E2590">
        <v>38.58</v>
      </c>
      <c r="F2590">
        <v>18</v>
      </c>
      <c r="G2590" t="s">
        <v>43728</v>
      </c>
      <c r="H2590" t="s">
        <v>12301</v>
      </c>
      <c r="I2590" s="1">
        <v>45137</v>
      </c>
      <c r="J2590" s="1">
        <v>45292</v>
      </c>
      <c r="K2590" t="s">
        <v>12302</v>
      </c>
      <c r="L2590" t="s">
        <v>12303</v>
      </c>
      <c r="M2590" t="s">
        <v>45</v>
      </c>
      <c r="N2590">
        <v>1</v>
      </c>
      <c r="O2590">
        <f>Table1[[#This Row],[Price]]-0.1*Table1[[#This Row],[Price]]</f>
        <v>34.722000000000001</v>
      </c>
      <c r="P2590" s="9">
        <f>(Table1[[#This Row],[Expiration Date]]-Table1[[#This Row],[Manufacturing Date]])/365</f>
        <v>0.42465753424657532</v>
      </c>
      <c r="Q2590" t="str">
        <f>IF(Table1[[#This Row],[Expiration Date]]-J2598&gt;12/31/2024,"not expired","expired")</f>
        <v>expired</v>
      </c>
      <c r="R2590">
        <f>Table1[[#This Row],[Discounted Price]]*0.95</f>
        <v>32.985900000000001</v>
      </c>
      <c r="S2590">
        <f>Table1[[#This Row],[Discounted Price]]*0.9</f>
        <v>31.2498</v>
      </c>
      <c r="T2590">
        <f>Table1[[#This Row],[Discounted Price]]*0.8</f>
        <v>27.777600000000003</v>
      </c>
      <c r="U2590">
        <f>Table1[[#This Row],[Price]]*0.52</f>
        <v>20.061599999999999</v>
      </c>
      <c r="V2590">
        <f>(Table1[[#This Row],[Price]]-Table1[[#This Row],[Scrap value]])/2</f>
        <v>9.2591999999999999</v>
      </c>
    </row>
    <row r="2591" spans="1:22" x14ac:dyDescent="0.25">
      <c r="A2591" t="s">
        <v>12304</v>
      </c>
      <c r="B2591" t="s">
        <v>15</v>
      </c>
      <c r="C2591" t="s">
        <v>47</v>
      </c>
      <c r="D2591" t="s">
        <v>12305</v>
      </c>
      <c r="E2591">
        <v>207.07</v>
      </c>
      <c r="F2591">
        <v>76</v>
      </c>
      <c r="G2591" t="s">
        <v>43729</v>
      </c>
      <c r="H2591" t="s">
        <v>5473</v>
      </c>
      <c r="I2591" s="1">
        <v>45000</v>
      </c>
      <c r="J2591" s="1">
        <v>46023</v>
      </c>
      <c r="K2591" t="s">
        <v>12306</v>
      </c>
      <c r="L2591" t="s">
        <v>12307</v>
      </c>
      <c r="M2591" t="s">
        <v>20</v>
      </c>
      <c r="N2591">
        <v>3</v>
      </c>
      <c r="O2591">
        <f>Table1[[#This Row],[Price]]-0.1*Table1[[#This Row],[Price]]</f>
        <v>186.363</v>
      </c>
      <c r="P2591" s="9">
        <f>(Table1[[#This Row],[Expiration Date]]-Table1[[#This Row],[Manufacturing Date]])/365</f>
        <v>2.8027397260273972</v>
      </c>
      <c r="Q2591" t="str">
        <f>IF(Table1[[#This Row],[Expiration Date]]-J2599&gt;12/31/2024,"not expired","expired")</f>
        <v>not expired</v>
      </c>
      <c r="R2591">
        <f>Table1[[#This Row],[Discounted Price]]*0.95</f>
        <v>177.04485</v>
      </c>
      <c r="S2591">
        <f>Table1[[#This Row],[Discounted Price]]*0.9</f>
        <v>167.72669999999999</v>
      </c>
      <c r="T2591">
        <f>Table1[[#This Row],[Discounted Price]]*0.8</f>
        <v>149.09040000000002</v>
      </c>
      <c r="U2591">
        <f>Table1[[#This Row],[Price]]*0.52</f>
        <v>107.6764</v>
      </c>
      <c r="V2591">
        <f>(Table1[[#This Row],[Price]]-Table1[[#This Row],[Scrap value]])/2</f>
        <v>49.696799999999996</v>
      </c>
    </row>
    <row r="2592" spans="1:22" x14ac:dyDescent="0.25">
      <c r="A2592" t="s">
        <v>12308</v>
      </c>
      <c r="B2592" t="s">
        <v>22</v>
      </c>
      <c r="C2592" t="s">
        <v>47</v>
      </c>
      <c r="D2592" t="s">
        <v>12309</v>
      </c>
      <c r="E2592">
        <v>159.28</v>
      </c>
      <c r="F2592">
        <v>91</v>
      </c>
      <c r="G2592" t="s">
        <v>43729</v>
      </c>
      <c r="H2592" t="s">
        <v>6722</v>
      </c>
      <c r="I2592" s="1">
        <v>44927</v>
      </c>
      <c r="J2592" s="1">
        <v>45292</v>
      </c>
      <c r="K2592" t="s">
        <v>12310</v>
      </c>
      <c r="L2592" t="s">
        <v>12311</v>
      </c>
      <c r="M2592" t="s">
        <v>45</v>
      </c>
      <c r="N2592">
        <v>2</v>
      </c>
      <c r="O2592">
        <f>Table1[[#This Row],[Price]]-0.1*Table1[[#This Row],[Price]]</f>
        <v>143.352</v>
      </c>
      <c r="P2592" s="9">
        <f>(Table1[[#This Row],[Expiration Date]]-Table1[[#This Row],[Manufacturing Date]])/365</f>
        <v>1</v>
      </c>
      <c r="Q2592" t="str">
        <f>IF(Table1[[#This Row],[Expiration Date]]-J2600&gt;12/31/2024,"not expired","expired")</f>
        <v>expired</v>
      </c>
      <c r="R2592">
        <f>Table1[[#This Row],[Discounted Price]]*0.95</f>
        <v>136.18440000000001</v>
      </c>
      <c r="S2592">
        <f>Table1[[#This Row],[Discounted Price]]*0.9</f>
        <v>129.01680000000002</v>
      </c>
      <c r="T2592">
        <f>Table1[[#This Row],[Discounted Price]]*0.8</f>
        <v>114.6816</v>
      </c>
      <c r="U2592">
        <f>Table1[[#This Row],[Price]]*0.52</f>
        <v>82.825600000000009</v>
      </c>
      <c r="V2592">
        <f>(Table1[[#This Row],[Price]]-Table1[[#This Row],[Scrap value]])/2</f>
        <v>38.227199999999996</v>
      </c>
    </row>
    <row r="2593" spans="1:22" x14ac:dyDescent="0.25">
      <c r="A2593" t="s">
        <v>12312</v>
      </c>
      <c r="B2593" t="s">
        <v>29</v>
      </c>
      <c r="C2593" t="s">
        <v>47</v>
      </c>
      <c r="D2593" t="s">
        <v>12313</v>
      </c>
      <c r="E2593">
        <v>149.88</v>
      </c>
      <c r="F2593">
        <v>69</v>
      </c>
      <c r="G2593" t="s">
        <v>43729</v>
      </c>
      <c r="H2593" t="s">
        <v>7271</v>
      </c>
      <c r="I2593" s="1">
        <v>44927</v>
      </c>
      <c r="J2593" s="1">
        <v>46023</v>
      </c>
      <c r="K2593" t="s">
        <v>12314</v>
      </c>
      <c r="L2593" t="s">
        <v>12315</v>
      </c>
      <c r="M2593" t="s">
        <v>20</v>
      </c>
      <c r="N2593">
        <v>1</v>
      </c>
      <c r="O2593">
        <f>Table1[[#This Row],[Price]]-0.1*Table1[[#This Row],[Price]]</f>
        <v>134.892</v>
      </c>
      <c r="P2593" s="9">
        <f>(Table1[[#This Row],[Expiration Date]]-Table1[[#This Row],[Manufacturing Date]])/365</f>
        <v>3.0027397260273974</v>
      </c>
      <c r="Q2593" t="str">
        <f>IF(Table1[[#This Row],[Expiration Date]]-J2601&gt;12/31/2024,"not expired","expired")</f>
        <v>not expired</v>
      </c>
      <c r="R2593">
        <f>Table1[[#This Row],[Discounted Price]]*0.95</f>
        <v>128.14739999999998</v>
      </c>
      <c r="S2593">
        <f>Table1[[#This Row],[Discounted Price]]*0.9</f>
        <v>121.4028</v>
      </c>
      <c r="T2593">
        <f>Table1[[#This Row],[Discounted Price]]*0.8</f>
        <v>107.9136</v>
      </c>
      <c r="U2593">
        <f>Table1[[#This Row],[Price]]*0.52</f>
        <v>77.937600000000003</v>
      </c>
      <c r="V2593">
        <f>(Table1[[#This Row],[Price]]-Table1[[#This Row],[Scrap value]])/2</f>
        <v>35.971199999999996</v>
      </c>
    </row>
    <row r="2594" spans="1:22" x14ac:dyDescent="0.25">
      <c r="A2594" t="s">
        <v>12316</v>
      </c>
      <c r="B2594" t="s">
        <v>35</v>
      </c>
      <c r="C2594" t="s">
        <v>47</v>
      </c>
      <c r="D2594" t="s">
        <v>12317</v>
      </c>
      <c r="E2594">
        <v>112.07</v>
      </c>
      <c r="F2594">
        <v>93</v>
      </c>
      <c r="G2594" t="s">
        <v>43728</v>
      </c>
      <c r="H2594" t="s">
        <v>7032</v>
      </c>
      <c r="I2594" s="1">
        <v>45000</v>
      </c>
      <c r="J2594" s="1">
        <v>46023</v>
      </c>
      <c r="K2594" t="s">
        <v>12318</v>
      </c>
      <c r="L2594" t="s">
        <v>12319</v>
      </c>
      <c r="M2594" t="s">
        <v>45</v>
      </c>
      <c r="N2594">
        <v>1</v>
      </c>
      <c r="O2594">
        <f>Table1[[#This Row],[Price]]-0.1*Table1[[#This Row],[Price]]</f>
        <v>100.863</v>
      </c>
      <c r="P2594" s="9">
        <f>(Table1[[#This Row],[Expiration Date]]-Table1[[#This Row],[Manufacturing Date]])/365</f>
        <v>2.8027397260273972</v>
      </c>
      <c r="Q2594" t="str">
        <f>IF(Table1[[#This Row],[Expiration Date]]-J2602&gt;12/31/2024,"not expired","expired")</f>
        <v>not expired</v>
      </c>
      <c r="R2594">
        <f>Table1[[#This Row],[Discounted Price]]*0.95</f>
        <v>95.819849999999988</v>
      </c>
      <c r="S2594">
        <f>Table1[[#This Row],[Discounted Price]]*0.9</f>
        <v>90.776700000000005</v>
      </c>
      <c r="T2594">
        <f>Table1[[#This Row],[Discounted Price]]*0.8</f>
        <v>80.690400000000011</v>
      </c>
      <c r="U2594">
        <f>Table1[[#This Row],[Price]]*0.52</f>
        <v>58.276399999999995</v>
      </c>
      <c r="V2594">
        <f>(Table1[[#This Row],[Price]]-Table1[[#This Row],[Scrap value]])/2</f>
        <v>26.896799999999999</v>
      </c>
    </row>
    <row r="2595" spans="1:22" x14ac:dyDescent="0.25">
      <c r="A2595" t="s">
        <v>12320</v>
      </c>
      <c r="B2595" t="s">
        <v>35</v>
      </c>
      <c r="C2595" t="s">
        <v>47</v>
      </c>
      <c r="D2595" t="s">
        <v>12321</v>
      </c>
      <c r="E2595">
        <v>458.32</v>
      </c>
      <c r="F2595">
        <v>27</v>
      </c>
      <c r="G2595" t="s">
        <v>43730</v>
      </c>
      <c r="H2595" t="s">
        <v>12322</v>
      </c>
      <c r="I2595" s="1">
        <v>45137</v>
      </c>
      <c r="J2595" s="1">
        <v>45292</v>
      </c>
      <c r="K2595" t="s">
        <v>12323</v>
      </c>
      <c r="L2595" t="s">
        <v>12324</v>
      </c>
      <c r="M2595" t="s">
        <v>20</v>
      </c>
      <c r="N2595">
        <v>5</v>
      </c>
      <c r="O2595">
        <f>Table1[[#This Row],[Price]]-0.1*Table1[[#This Row],[Price]]</f>
        <v>412.488</v>
      </c>
      <c r="P2595" s="9">
        <f>(Table1[[#This Row],[Expiration Date]]-Table1[[#This Row],[Manufacturing Date]])/365</f>
        <v>0.42465753424657532</v>
      </c>
      <c r="Q2595" t="str">
        <f>IF(Table1[[#This Row],[Expiration Date]]-J2603&gt;12/31/2024,"not expired","expired")</f>
        <v>expired</v>
      </c>
      <c r="R2595">
        <f>Table1[[#This Row],[Discounted Price]]*0.95</f>
        <v>391.86359999999996</v>
      </c>
      <c r="S2595">
        <f>Table1[[#This Row],[Discounted Price]]*0.9</f>
        <v>371.23919999999998</v>
      </c>
      <c r="T2595">
        <f>Table1[[#This Row],[Discounted Price]]*0.8</f>
        <v>329.99040000000002</v>
      </c>
      <c r="U2595">
        <f>Table1[[#This Row],[Price]]*0.52</f>
        <v>238.32640000000001</v>
      </c>
      <c r="V2595">
        <f>(Table1[[#This Row],[Price]]-Table1[[#This Row],[Scrap value]])/2</f>
        <v>109.99679999999999</v>
      </c>
    </row>
    <row r="2596" spans="1:22" x14ac:dyDescent="0.25">
      <c r="A2596" t="s">
        <v>12325</v>
      </c>
      <c r="B2596" t="s">
        <v>15</v>
      </c>
      <c r="C2596" t="s">
        <v>47</v>
      </c>
      <c r="D2596" t="s">
        <v>12326</v>
      </c>
      <c r="E2596">
        <v>234.57</v>
      </c>
      <c r="F2596">
        <v>67</v>
      </c>
      <c r="G2596" t="s">
        <v>43730</v>
      </c>
      <c r="H2596" t="s">
        <v>5257</v>
      </c>
      <c r="I2596" s="1">
        <v>44927</v>
      </c>
      <c r="J2596" s="1">
        <v>45658</v>
      </c>
      <c r="K2596" t="s">
        <v>12327</v>
      </c>
      <c r="L2596" t="s">
        <v>12328</v>
      </c>
      <c r="M2596" t="s">
        <v>27</v>
      </c>
      <c r="N2596">
        <v>5</v>
      </c>
      <c r="O2596">
        <f>Table1[[#This Row],[Price]]-0.1*Table1[[#This Row],[Price]]</f>
        <v>211.113</v>
      </c>
      <c r="P2596" s="9">
        <f>(Table1[[#This Row],[Expiration Date]]-Table1[[#This Row],[Manufacturing Date]])/365</f>
        <v>2.0027397260273974</v>
      </c>
      <c r="Q2596" t="str">
        <f>IF(Table1[[#This Row],[Expiration Date]]-J2604&gt;12/31/2024,"not expired","expired")</f>
        <v>expired</v>
      </c>
      <c r="R2596">
        <f>Table1[[#This Row],[Discounted Price]]*0.95</f>
        <v>200.55734999999999</v>
      </c>
      <c r="S2596">
        <f>Table1[[#This Row],[Discounted Price]]*0.9</f>
        <v>190.0017</v>
      </c>
      <c r="T2596">
        <f>Table1[[#This Row],[Discounted Price]]*0.8</f>
        <v>168.8904</v>
      </c>
      <c r="U2596">
        <f>Table1[[#This Row],[Price]]*0.52</f>
        <v>121.9764</v>
      </c>
      <c r="V2596">
        <f>(Table1[[#This Row],[Price]]-Table1[[#This Row],[Scrap value]])/2</f>
        <v>56.296799999999998</v>
      </c>
    </row>
    <row r="2597" spans="1:22" x14ac:dyDescent="0.25">
      <c r="A2597" t="s">
        <v>12329</v>
      </c>
      <c r="B2597" t="s">
        <v>22</v>
      </c>
      <c r="C2597" t="s">
        <v>47</v>
      </c>
      <c r="D2597" t="s">
        <v>12330</v>
      </c>
      <c r="E2597">
        <v>277.07</v>
      </c>
      <c r="F2597">
        <v>27</v>
      </c>
      <c r="G2597" t="s">
        <v>43730</v>
      </c>
      <c r="H2597" t="s">
        <v>12331</v>
      </c>
      <c r="I2597" s="1">
        <v>45000</v>
      </c>
      <c r="J2597" s="1">
        <v>45658</v>
      </c>
      <c r="K2597" t="s">
        <v>12332</v>
      </c>
      <c r="L2597" t="s">
        <v>12333</v>
      </c>
      <c r="M2597" t="s">
        <v>45</v>
      </c>
      <c r="N2597">
        <v>3</v>
      </c>
      <c r="O2597">
        <f>Table1[[#This Row],[Price]]-0.1*Table1[[#This Row],[Price]]</f>
        <v>249.363</v>
      </c>
      <c r="P2597" s="9">
        <f>(Table1[[#This Row],[Expiration Date]]-Table1[[#This Row],[Manufacturing Date]])/365</f>
        <v>1.8027397260273972</v>
      </c>
      <c r="Q2597" t="str">
        <f>IF(Table1[[#This Row],[Expiration Date]]-J2605&gt;12/31/2024,"not expired","expired")</f>
        <v>not expired</v>
      </c>
      <c r="R2597">
        <f>Table1[[#This Row],[Discounted Price]]*0.95</f>
        <v>236.89484999999999</v>
      </c>
      <c r="S2597">
        <f>Table1[[#This Row],[Discounted Price]]*0.9</f>
        <v>224.42670000000001</v>
      </c>
      <c r="T2597">
        <f>Table1[[#This Row],[Discounted Price]]*0.8</f>
        <v>199.49040000000002</v>
      </c>
      <c r="U2597">
        <f>Table1[[#This Row],[Price]]*0.52</f>
        <v>144.07640000000001</v>
      </c>
      <c r="V2597">
        <f>(Table1[[#This Row],[Price]]-Table1[[#This Row],[Scrap value]])/2</f>
        <v>66.496799999999993</v>
      </c>
    </row>
    <row r="2598" spans="1:22" x14ac:dyDescent="0.25">
      <c r="A2598" t="s">
        <v>12334</v>
      </c>
      <c r="B2598" t="s">
        <v>35</v>
      </c>
      <c r="C2598" t="s">
        <v>47</v>
      </c>
      <c r="D2598" t="s">
        <v>12335</v>
      </c>
      <c r="E2598">
        <v>176.06</v>
      </c>
      <c r="F2598">
        <v>17</v>
      </c>
      <c r="G2598" t="s">
        <v>43729</v>
      </c>
      <c r="H2598" t="s">
        <v>12336</v>
      </c>
      <c r="I2598" s="1">
        <v>45000</v>
      </c>
      <c r="J2598" s="1">
        <v>45658</v>
      </c>
      <c r="K2598" t="s">
        <v>12337</v>
      </c>
      <c r="L2598" t="s">
        <v>12338</v>
      </c>
      <c r="M2598" t="s">
        <v>45</v>
      </c>
      <c r="N2598">
        <v>3</v>
      </c>
      <c r="O2598">
        <f>Table1[[#This Row],[Price]]-0.1*Table1[[#This Row],[Price]]</f>
        <v>158.45400000000001</v>
      </c>
      <c r="P2598" s="9">
        <f>(Table1[[#This Row],[Expiration Date]]-Table1[[#This Row],[Manufacturing Date]])/365</f>
        <v>1.8027397260273972</v>
      </c>
      <c r="Q2598" t="str">
        <f>IF(Table1[[#This Row],[Expiration Date]]-J2606&gt;12/31/2024,"not expired","expired")</f>
        <v>expired</v>
      </c>
      <c r="R2598">
        <f>Table1[[#This Row],[Discounted Price]]*0.95</f>
        <v>150.53129999999999</v>
      </c>
      <c r="S2598">
        <f>Table1[[#This Row],[Discounted Price]]*0.9</f>
        <v>142.60860000000002</v>
      </c>
      <c r="T2598">
        <f>Table1[[#This Row],[Discounted Price]]*0.8</f>
        <v>126.76320000000001</v>
      </c>
      <c r="U2598">
        <f>Table1[[#This Row],[Price]]*0.52</f>
        <v>91.551200000000009</v>
      </c>
      <c r="V2598">
        <f>(Table1[[#This Row],[Price]]-Table1[[#This Row],[Scrap value]])/2</f>
        <v>42.254399999999997</v>
      </c>
    </row>
    <row r="2599" spans="1:22" x14ac:dyDescent="0.25">
      <c r="A2599" t="s">
        <v>12339</v>
      </c>
      <c r="B2599" t="s">
        <v>15</v>
      </c>
      <c r="C2599" t="s">
        <v>47</v>
      </c>
      <c r="D2599" t="s">
        <v>12340</v>
      </c>
      <c r="E2599">
        <v>87.89</v>
      </c>
      <c r="F2599">
        <v>10</v>
      </c>
      <c r="G2599" t="s">
        <v>43729</v>
      </c>
      <c r="H2599" t="s">
        <v>9396</v>
      </c>
      <c r="I2599" s="1">
        <v>45137</v>
      </c>
      <c r="J2599" s="1">
        <v>45658</v>
      </c>
      <c r="K2599" t="s">
        <v>12341</v>
      </c>
      <c r="L2599" t="s">
        <v>12342</v>
      </c>
      <c r="M2599" t="s">
        <v>20</v>
      </c>
      <c r="N2599">
        <v>3</v>
      </c>
      <c r="O2599">
        <f>Table1[[#This Row],[Price]]-0.1*Table1[[#This Row],[Price]]</f>
        <v>79.100999999999999</v>
      </c>
      <c r="P2599" s="9">
        <f>(Table1[[#This Row],[Expiration Date]]-Table1[[#This Row],[Manufacturing Date]])/365</f>
        <v>1.4273972602739726</v>
      </c>
      <c r="Q2599" t="str">
        <f>IF(Table1[[#This Row],[Expiration Date]]-J2607&gt;12/31/2024,"not expired","expired")</f>
        <v>expired</v>
      </c>
      <c r="R2599">
        <f>Table1[[#This Row],[Discounted Price]]*0.95</f>
        <v>75.145949999999999</v>
      </c>
      <c r="S2599">
        <f>Table1[[#This Row],[Discounted Price]]*0.9</f>
        <v>71.190899999999999</v>
      </c>
      <c r="T2599">
        <f>Table1[[#This Row],[Discounted Price]]*0.8</f>
        <v>63.280799999999999</v>
      </c>
      <c r="U2599">
        <f>Table1[[#This Row],[Price]]*0.52</f>
        <v>45.702800000000003</v>
      </c>
      <c r="V2599">
        <f>(Table1[[#This Row],[Price]]-Table1[[#This Row],[Scrap value]])/2</f>
        <v>21.093599999999999</v>
      </c>
    </row>
    <row r="2600" spans="1:22" x14ac:dyDescent="0.25">
      <c r="A2600" t="s">
        <v>12343</v>
      </c>
      <c r="B2600" t="s">
        <v>29</v>
      </c>
      <c r="C2600" t="s">
        <v>47</v>
      </c>
      <c r="D2600" t="s">
        <v>12344</v>
      </c>
      <c r="E2600">
        <v>413.89</v>
      </c>
      <c r="F2600">
        <v>78</v>
      </c>
      <c r="G2600" t="s">
        <v>43729</v>
      </c>
      <c r="H2600" t="s">
        <v>12345</v>
      </c>
      <c r="I2600" s="1">
        <v>45000</v>
      </c>
      <c r="J2600" s="1">
        <v>46023</v>
      </c>
      <c r="K2600" t="s">
        <v>12346</v>
      </c>
      <c r="L2600" t="s">
        <v>12347</v>
      </c>
      <c r="M2600" t="s">
        <v>20</v>
      </c>
      <c r="N2600">
        <v>1</v>
      </c>
      <c r="O2600">
        <f>Table1[[#This Row],[Price]]-0.1*Table1[[#This Row],[Price]]</f>
        <v>372.50099999999998</v>
      </c>
      <c r="P2600" s="9">
        <f>(Table1[[#This Row],[Expiration Date]]-Table1[[#This Row],[Manufacturing Date]])/365</f>
        <v>2.8027397260273972</v>
      </c>
      <c r="Q2600" t="str">
        <f>IF(Table1[[#This Row],[Expiration Date]]-J2608&gt;12/31/2024,"not expired","expired")</f>
        <v>not expired</v>
      </c>
      <c r="R2600">
        <f>Table1[[#This Row],[Discounted Price]]*0.95</f>
        <v>353.87594999999999</v>
      </c>
      <c r="S2600">
        <f>Table1[[#This Row],[Discounted Price]]*0.9</f>
        <v>335.2509</v>
      </c>
      <c r="T2600">
        <f>Table1[[#This Row],[Discounted Price]]*0.8</f>
        <v>298.00079999999997</v>
      </c>
      <c r="U2600">
        <f>Table1[[#This Row],[Price]]*0.52</f>
        <v>215.22280000000001</v>
      </c>
      <c r="V2600">
        <f>(Table1[[#This Row],[Price]]-Table1[[#This Row],[Scrap value]])/2</f>
        <v>99.33359999999999</v>
      </c>
    </row>
    <row r="2601" spans="1:22" x14ac:dyDescent="0.25">
      <c r="A2601" t="s">
        <v>12348</v>
      </c>
      <c r="B2601" t="s">
        <v>35</v>
      </c>
      <c r="C2601" t="s">
        <v>47</v>
      </c>
      <c r="D2601" t="s">
        <v>12349</v>
      </c>
      <c r="E2601">
        <v>95.26</v>
      </c>
      <c r="F2601">
        <v>100</v>
      </c>
      <c r="G2601" t="s">
        <v>43730</v>
      </c>
      <c r="H2601" t="s">
        <v>603</v>
      </c>
      <c r="I2601" s="1">
        <v>44927</v>
      </c>
      <c r="J2601" s="1">
        <v>45658</v>
      </c>
      <c r="K2601" t="s">
        <v>12350</v>
      </c>
      <c r="L2601" t="s">
        <v>12351</v>
      </c>
      <c r="M2601" t="s">
        <v>20</v>
      </c>
      <c r="N2601">
        <v>5</v>
      </c>
      <c r="O2601">
        <f>Table1[[#This Row],[Price]]-0.1*Table1[[#This Row],[Price]]</f>
        <v>85.734000000000009</v>
      </c>
      <c r="P2601" s="9">
        <f>(Table1[[#This Row],[Expiration Date]]-Table1[[#This Row],[Manufacturing Date]])/365</f>
        <v>2.0027397260273974</v>
      </c>
      <c r="Q2601" t="str">
        <f>IF(Table1[[#This Row],[Expiration Date]]-J2609&gt;12/31/2024,"not expired","expired")</f>
        <v>expired</v>
      </c>
      <c r="R2601">
        <f>Table1[[#This Row],[Discounted Price]]*0.95</f>
        <v>81.447299999999998</v>
      </c>
      <c r="S2601">
        <f>Table1[[#This Row],[Discounted Price]]*0.9</f>
        <v>77.160600000000017</v>
      </c>
      <c r="T2601">
        <f>Table1[[#This Row],[Discounted Price]]*0.8</f>
        <v>68.58720000000001</v>
      </c>
      <c r="U2601">
        <f>Table1[[#This Row],[Price]]*0.52</f>
        <v>49.535200000000003</v>
      </c>
      <c r="V2601">
        <f>(Table1[[#This Row],[Price]]-Table1[[#This Row],[Scrap value]])/2</f>
        <v>22.862400000000001</v>
      </c>
    </row>
    <row r="2602" spans="1:22" x14ac:dyDescent="0.25">
      <c r="A2602" t="s">
        <v>12352</v>
      </c>
      <c r="B2602" t="s">
        <v>35</v>
      </c>
      <c r="C2602" t="s">
        <v>47</v>
      </c>
      <c r="D2602" t="s">
        <v>12353</v>
      </c>
      <c r="E2602">
        <v>322.10000000000002</v>
      </c>
      <c r="F2602">
        <v>97</v>
      </c>
      <c r="G2602" t="s">
        <v>43730</v>
      </c>
      <c r="H2602" t="s">
        <v>12354</v>
      </c>
      <c r="I2602" s="1">
        <v>45137</v>
      </c>
      <c r="J2602" s="1">
        <v>45292</v>
      </c>
      <c r="K2602" t="s">
        <v>12355</v>
      </c>
      <c r="L2602" t="s">
        <v>12356</v>
      </c>
      <c r="M2602" t="s">
        <v>27</v>
      </c>
      <c r="N2602">
        <v>5</v>
      </c>
      <c r="O2602">
        <f>Table1[[#This Row],[Price]]-0.1*Table1[[#This Row],[Price]]</f>
        <v>289.89000000000004</v>
      </c>
      <c r="P2602" s="9">
        <f>(Table1[[#This Row],[Expiration Date]]-Table1[[#This Row],[Manufacturing Date]])/365</f>
        <v>0.42465753424657532</v>
      </c>
      <c r="Q2602" t="str">
        <f>IF(Table1[[#This Row],[Expiration Date]]-J2610&gt;12/31/2024,"not expired","expired")</f>
        <v>expired</v>
      </c>
      <c r="R2602">
        <f>Table1[[#This Row],[Discounted Price]]*0.95</f>
        <v>275.39550000000003</v>
      </c>
      <c r="S2602">
        <f>Table1[[#This Row],[Discounted Price]]*0.9</f>
        <v>260.90100000000007</v>
      </c>
      <c r="T2602">
        <f>Table1[[#This Row],[Discounted Price]]*0.8</f>
        <v>231.91200000000003</v>
      </c>
      <c r="U2602">
        <f>Table1[[#This Row],[Price]]*0.52</f>
        <v>167.49200000000002</v>
      </c>
      <c r="V2602">
        <f>(Table1[[#This Row],[Price]]-Table1[[#This Row],[Scrap value]])/2</f>
        <v>77.304000000000002</v>
      </c>
    </row>
    <row r="2603" spans="1:22" x14ac:dyDescent="0.25">
      <c r="A2603" t="s">
        <v>12357</v>
      </c>
      <c r="B2603" t="s">
        <v>29</v>
      </c>
      <c r="C2603" t="s">
        <v>47</v>
      </c>
      <c r="D2603" t="s">
        <v>12358</v>
      </c>
      <c r="E2603">
        <v>287.47000000000003</v>
      </c>
      <c r="F2603">
        <v>43</v>
      </c>
      <c r="G2603" t="s">
        <v>43728</v>
      </c>
      <c r="H2603" t="s">
        <v>9620</v>
      </c>
      <c r="I2603" s="1">
        <v>45000</v>
      </c>
      <c r="J2603" s="1">
        <v>45658</v>
      </c>
      <c r="K2603" t="s">
        <v>12359</v>
      </c>
      <c r="L2603" t="s">
        <v>12360</v>
      </c>
      <c r="M2603" t="s">
        <v>20</v>
      </c>
      <c r="N2603">
        <v>2</v>
      </c>
      <c r="O2603">
        <f>Table1[[#This Row],[Price]]-0.1*Table1[[#This Row],[Price]]</f>
        <v>258.72300000000001</v>
      </c>
      <c r="P2603" s="9">
        <f>(Table1[[#This Row],[Expiration Date]]-Table1[[#This Row],[Manufacturing Date]])/365</f>
        <v>1.8027397260273972</v>
      </c>
      <c r="Q2603" t="str">
        <f>IF(Table1[[#This Row],[Expiration Date]]-J2611&gt;12/31/2024,"not expired","expired")</f>
        <v>expired</v>
      </c>
      <c r="R2603">
        <f>Table1[[#This Row],[Discounted Price]]*0.95</f>
        <v>245.78684999999999</v>
      </c>
      <c r="S2603">
        <f>Table1[[#This Row],[Discounted Price]]*0.9</f>
        <v>232.85070000000002</v>
      </c>
      <c r="T2603">
        <f>Table1[[#This Row],[Discounted Price]]*0.8</f>
        <v>206.97840000000002</v>
      </c>
      <c r="U2603">
        <f>Table1[[#This Row],[Price]]*0.52</f>
        <v>149.48440000000002</v>
      </c>
      <c r="V2603">
        <f>(Table1[[#This Row],[Price]]-Table1[[#This Row],[Scrap value]])/2</f>
        <v>68.992800000000003</v>
      </c>
    </row>
    <row r="2604" spans="1:22" x14ac:dyDescent="0.25">
      <c r="A2604" t="s">
        <v>12361</v>
      </c>
      <c r="B2604" t="s">
        <v>29</v>
      </c>
      <c r="C2604" t="s">
        <v>47</v>
      </c>
      <c r="D2604" t="s">
        <v>12362</v>
      </c>
      <c r="E2604">
        <v>430.24</v>
      </c>
      <c r="F2604">
        <v>64</v>
      </c>
      <c r="G2604" t="s">
        <v>43728</v>
      </c>
      <c r="H2604" t="s">
        <v>12363</v>
      </c>
      <c r="I2604" s="1">
        <v>45137</v>
      </c>
      <c r="J2604" s="1">
        <v>46023</v>
      </c>
      <c r="K2604" t="s">
        <v>12364</v>
      </c>
      <c r="L2604" t="s">
        <v>12365</v>
      </c>
      <c r="M2604" t="s">
        <v>27</v>
      </c>
      <c r="N2604">
        <v>1</v>
      </c>
      <c r="O2604">
        <f>Table1[[#This Row],[Price]]-0.1*Table1[[#This Row],[Price]]</f>
        <v>387.21600000000001</v>
      </c>
      <c r="P2604" s="9">
        <f>(Table1[[#This Row],[Expiration Date]]-Table1[[#This Row],[Manufacturing Date]])/365</f>
        <v>2.4273972602739726</v>
      </c>
      <c r="Q2604" t="str">
        <f>IF(Table1[[#This Row],[Expiration Date]]-J2612&gt;12/31/2024,"not expired","expired")</f>
        <v>not expired</v>
      </c>
      <c r="R2604">
        <f>Table1[[#This Row],[Discounted Price]]*0.95</f>
        <v>367.85519999999997</v>
      </c>
      <c r="S2604">
        <f>Table1[[#This Row],[Discounted Price]]*0.9</f>
        <v>348.49440000000004</v>
      </c>
      <c r="T2604">
        <f>Table1[[#This Row],[Discounted Price]]*0.8</f>
        <v>309.77280000000002</v>
      </c>
      <c r="U2604">
        <f>Table1[[#This Row],[Price]]*0.52</f>
        <v>223.72480000000002</v>
      </c>
      <c r="V2604">
        <f>(Table1[[#This Row],[Price]]-Table1[[#This Row],[Scrap value]])/2</f>
        <v>103.2576</v>
      </c>
    </row>
    <row r="2605" spans="1:22" x14ac:dyDescent="0.25">
      <c r="A2605" t="s">
        <v>12366</v>
      </c>
      <c r="B2605" t="s">
        <v>29</v>
      </c>
      <c r="C2605" t="s">
        <v>47</v>
      </c>
      <c r="D2605" t="s">
        <v>12367</v>
      </c>
      <c r="E2605">
        <v>393.97</v>
      </c>
      <c r="F2605">
        <v>56</v>
      </c>
      <c r="G2605" t="s">
        <v>43730</v>
      </c>
      <c r="H2605" t="s">
        <v>6041</v>
      </c>
      <c r="I2605" s="1">
        <v>45000</v>
      </c>
      <c r="J2605" s="1">
        <v>45292</v>
      </c>
      <c r="K2605" t="s">
        <v>12368</v>
      </c>
      <c r="L2605" t="s">
        <v>12369</v>
      </c>
      <c r="M2605" t="s">
        <v>20</v>
      </c>
      <c r="N2605">
        <v>2</v>
      </c>
      <c r="O2605">
        <f>Table1[[#This Row],[Price]]-0.1*Table1[[#This Row],[Price]]</f>
        <v>354.57300000000004</v>
      </c>
      <c r="P2605" s="9">
        <f>(Table1[[#This Row],[Expiration Date]]-Table1[[#This Row],[Manufacturing Date]])/365</f>
        <v>0.8</v>
      </c>
      <c r="Q2605" t="str">
        <f>IF(Table1[[#This Row],[Expiration Date]]-J2613&gt;12/31/2024,"not expired","expired")</f>
        <v>expired</v>
      </c>
      <c r="R2605">
        <f>Table1[[#This Row],[Discounted Price]]*0.95</f>
        <v>336.84435000000002</v>
      </c>
      <c r="S2605">
        <f>Table1[[#This Row],[Discounted Price]]*0.9</f>
        <v>319.11570000000006</v>
      </c>
      <c r="T2605">
        <f>Table1[[#This Row],[Discounted Price]]*0.8</f>
        <v>283.65840000000003</v>
      </c>
      <c r="U2605">
        <f>Table1[[#This Row],[Price]]*0.52</f>
        <v>204.86440000000002</v>
      </c>
      <c r="V2605">
        <f>(Table1[[#This Row],[Price]]-Table1[[#This Row],[Scrap value]])/2</f>
        <v>94.552800000000005</v>
      </c>
    </row>
    <row r="2606" spans="1:22" x14ac:dyDescent="0.25">
      <c r="A2606" t="s">
        <v>12370</v>
      </c>
      <c r="B2606" t="s">
        <v>15</v>
      </c>
      <c r="C2606" t="s">
        <v>47</v>
      </c>
      <c r="D2606" t="s">
        <v>12371</v>
      </c>
      <c r="E2606">
        <v>221.33</v>
      </c>
      <c r="F2606">
        <v>51</v>
      </c>
      <c r="G2606" t="s">
        <v>43728</v>
      </c>
      <c r="H2606" t="s">
        <v>12372</v>
      </c>
      <c r="I2606" s="1">
        <v>44927</v>
      </c>
      <c r="J2606" s="1">
        <v>46023</v>
      </c>
      <c r="K2606" t="s">
        <v>12373</v>
      </c>
      <c r="L2606" t="s">
        <v>12374</v>
      </c>
      <c r="M2606" t="s">
        <v>27</v>
      </c>
      <c r="N2606">
        <v>1</v>
      </c>
      <c r="O2606">
        <f>Table1[[#This Row],[Price]]-0.1*Table1[[#This Row],[Price]]</f>
        <v>199.197</v>
      </c>
      <c r="P2606" s="9">
        <f>(Table1[[#This Row],[Expiration Date]]-Table1[[#This Row],[Manufacturing Date]])/365</f>
        <v>3.0027397260273974</v>
      </c>
      <c r="Q2606" t="str">
        <f>IF(Table1[[#This Row],[Expiration Date]]-J2614&gt;12/31/2024,"not expired","expired")</f>
        <v>not expired</v>
      </c>
      <c r="R2606">
        <f>Table1[[#This Row],[Discounted Price]]*0.95</f>
        <v>189.23714999999999</v>
      </c>
      <c r="S2606">
        <f>Table1[[#This Row],[Discounted Price]]*0.9</f>
        <v>179.2773</v>
      </c>
      <c r="T2606">
        <f>Table1[[#This Row],[Discounted Price]]*0.8</f>
        <v>159.35760000000002</v>
      </c>
      <c r="U2606">
        <f>Table1[[#This Row],[Price]]*0.52</f>
        <v>115.09160000000001</v>
      </c>
      <c r="V2606">
        <f>(Table1[[#This Row],[Price]]-Table1[[#This Row],[Scrap value]])/2</f>
        <v>53.119199999999999</v>
      </c>
    </row>
    <row r="2607" spans="1:22" x14ac:dyDescent="0.25">
      <c r="A2607" t="s">
        <v>12375</v>
      </c>
      <c r="B2607" t="s">
        <v>22</v>
      </c>
      <c r="C2607" t="s">
        <v>47</v>
      </c>
      <c r="D2607" t="s">
        <v>12376</v>
      </c>
      <c r="E2607">
        <v>314.35000000000002</v>
      </c>
      <c r="F2607">
        <v>70</v>
      </c>
      <c r="G2607" t="s">
        <v>43730</v>
      </c>
      <c r="H2607" t="s">
        <v>10011</v>
      </c>
      <c r="I2607" s="1">
        <v>44927</v>
      </c>
      <c r="J2607" s="1">
        <v>45658</v>
      </c>
      <c r="K2607" t="s">
        <v>12377</v>
      </c>
      <c r="L2607" t="s">
        <v>12378</v>
      </c>
      <c r="M2607" t="s">
        <v>27</v>
      </c>
      <c r="N2607">
        <v>1</v>
      </c>
      <c r="O2607">
        <f>Table1[[#This Row],[Price]]-0.1*Table1[[#This Row],[Price]]</f>
        <v>282.91500000000002</v>
      </c>
      <c r="P2607" s="9">
        <f>(Table1[[#This Row],[Expiration Date]]-Table1[[#This Row],[Manufacturing Date]])/365</f>
        <v>2.0027397260273974</v>
      </c>
      <c r="Q2607" t="str">
        <f>IF(Table1[[#This Row],[Expiration Date]]-J2615&gt;12/31/2024,"not expired","expired")</f>
        <v>expired</v>
      </c>
      <c r="R2607">
        <f>Table1[[#This Row],[Discounted Price]]*0.95</f>
        <v>268.76925</v>
      </c>
      <c r="S2607">
        <f>Table1[[#This Row],[Discounted Price]]*0.9</f>
        <v>254.62350000000004</v>
      </c>
      <c r="T2607">
        <f>Table1[[#This Row],[Discounted Price]]*0.8</f>
        <v>226.33200000000002</v>
      </c>
      <c r="U2607">
        <f>Table1[[#This Row],[Price]]*0.52</f>
        <v>163.46200000000002</v>
      </c>
      <c r="V2607">
        <f>(Table1[[#This Row],[Price]]-Table1[[#This Row],[Scrap value]])/2</f>
        <v>75.444000000000003</v>
      </c>
    </row>
    <row r="2608" spans="1:22" x14ac:dyDescent="0.25">
      <c r="A2608" t="s">
        <v>12379</v>
      </c>
      <c r="B2608" t="s">
        <v>22</v>
      </c>
      <c r="C2608" t="s">
        <v>47</v>
      </c>
      <c r="D2608" t="s">
        <v>12380</v>
      </c>
      <c r="E2608">
        <v>405.27</v>
      </c>
      <c r="F2608">
        <v>65</v>
      </c>
      <c r="G2608" t="s">
        <v>43730</v>
      </c>
      <c r="H2608" t="s">
        <v>12381</v>
      </c>
      <c r="I2608" s="1">
        <v>45137</v>
      </c>
      <c r="J2608" s="1">
        <v>45292</v>
      </c>
      <c r="K2608" t="s">
        <v>12382</v>
      </c>
      <c r="L2608" t="s">
        <v>12383</v>
      </c>
      <c r="M2608" t="s">
        <v>45</v>
      </c>
      <c r="N2608">
        <v>2</v>
      </c>
      <c r="O2608">
        <f>Table1[[#This Row],[Price]]-0.1*Table1[[#This Row],[Price]]</f>
        <v>364.74299999999999</v>
      </c>
      <c r="P2608" s="9">
        <f>(Table1[[#This Row],[Expiration Date]]-Table1[[#This Row],[Manufacturing Date]])/365</f>
        <v>0.42465753424657532</v>
      </c>
      <c r="Q2608" t="str">
        <f>IF(Table1[[#This Row],[Expiration Date]]-J2616&gt;12/31/2024,"not expired","expired")</f>
        <v>expired</v>
      </c>
      <c r="R2608">
        <f>Table1[[#This Row],[Discounted Price]]*0.95</f>
        <v>346.50584999999995</v>
      </c>
      <c r="S2608">
        <f>Table1[[#This Row],[Discounted Price]]*0.9</f>
        <v>328.26870000000002</v>
      </c>
      <c r="T2608">
        <f>Table1[[#This Row],[Discounted Price]]*0.8</f>
        <v>291.7944</v>
      </c>
      <c r="U2608">
        <f>Table1[[#This Row],[Price]]*0.52</f>
        <v>210.74039999999999</v>
      </c>
      <c r="V2608">
        <f>(Table1[[#This Row],[Price]]-Table1[[#This Row],[Scrap value]])/2</f>
        <v>97.264799999999994</v>
      </c>
    </row>
    <row r="2609" spans="1:22" x14ac:dyDescent="0.25">
      <c r="A2609" t="s">
        <v>12384</v>
      </c>
      <c r="B2609" t="s">
        <v>15</v>
      </c>
      <c r="C2609" t="s">
        <v>47</v>
      </c>
      <c r="D2609" t="s">
        <v>12385</v>
      </c>
      <c r="E2609">
        <v>133.69999999999999</v>
      </c>
      <c r="F2609">
        <v>27</v>
      </c>
      <c r="G2609" t="s">
        <v>43728</v>
      </c>
      <c r="H2609" t="s">
        <v>9241</v>
      </c>
      <c r="I2609" s="1">
        <v>45137</v>
      </c>
      <c r="J2609" s="1">
        <v>46023</v>
      </c>
      <c r="K2609" t="s">
        <v>12386</v>
      </c>
      <c r="L2609" t="s">
        <v>12387</v>
      </c>
      <c r="M2609" t="s">
        <v>27</v>
      </c>
      <c r="N2609">
        <v>2</v>
      </c>
      <c r="O2609">
        <f>Table1[[#This Row],[Price]]-0.1*Table1[[#This Row],[Price]]</f>
        <v>120.32999999999998</v>
      </c>
      <c r="P2609" s="9">
        <f>(Table1[[#This Row],[Expiration Date]]-Table1[[#This Row],[Manufacturing Date]])/365</f>
        <v>2.4273972602739726</v>
      </c>
      <c r="Q2609" t="str">
        <f>IF(Table1[[#This Row],[Expiration Date]]-J2617&gt;12/31/2024,"not expired","expired")</f>
        <v>not expired</v>
      </c>
      <c r="R2609">
        <f>Table1[[#This Row],[Discounted Price]]*0.95</f>
        <v>114.31349999999998</v>
      </c>
      <c r="S2609">
        <f>Table1[[#This Row],[Discounted Price]]*0.9</f>
        <v>108.29699999999998</v>
      </c>
      <c r="T2609">
        <f>Table1[[#This Row],[Discounted Price]]*0.8</f>
        <v>96.263999999999996</v>
      </c>
      <c r="U2609">
        <f>Table1[[#This Row],[Price]]*0.52</f>
        <v>69.524000000000001</v>
      </c>
      <c r="V2609">
        <f>(Table1[[#This Row],[Price]]-Table1[[#This Row],[Scrap value]])/2</f>
        <v>32.087999999999994</v>
      </c>
    </row>
    <row r="2610" spans="1:22" x14ac:dyDescent="0.25">
      <c r="A2610" t="s">
        <v>12388</v>
      </c>
      <c r="B2610" t="s">
        <v>35</v>
      </c>
      <c r="C2610" t="s">
        <v>47</v>
      </c>
      <c r="D2610" t="s">
        <v>12389</v>
      </c>
      <c r="E2610">
        <v>280.73</v>
      </c>
      <c r="F2610">
        <v>85</v>
      </c>
      <c r="G2610" t="s">
        <v>43728</v>
      </c>
      <c r="H2610" t="s">
        <v>8947</v>
      </c>
      <c r="I2610" s="1">
        <v>45000</v>
      </c>
      <c r="J2610" s="1">
        <v>46023</v>
      </c>
      <c r="K2610" t="s">
        <v>12390</v>
      </c>
      <c r="L2610" t="s">
        <v>12391</v>
      </c>
      <c r="M2610" t="s">
        <v>27</v>
      </c>
      <c r="N2610">
        <v>2</v>
      </c>
      <c r="O2610">
        <f>Table1[[#This Row],[Price]]-0.1*Table1[[#This Row],[Price]]</f>
        <v>252.65700000000001</v>
      </c>
      <c r="P2610" s="9">
        <f>(Table1[[#This Row],[Expiration Date]]-Table1[[#This Row],[Manufacturing Date]])/365</f>
        <v>2.8027397260273972</v>
      </c>
      <c r="Q2610" t="str">
        <f>IF(Table1[[#This Row],[Expiration Date]]-J2618&gt;12/31/2024,"not expired","expired")</f>
        <v>expired</v>
      </c>
      <c r="R2610">
        <f>Table1[[#This Row],[Discounted Price]]*0.95</f>
        <v>240.02414999999999</v>
      </c>
      <c r="S2610">
        <f>Table1[[#This Row],[Discounted Price]]*0.9</f>
        <v>227.3913</v>
      </c>
      <c r="T2610">
        <f>Table1[[#This Row],[Discounted Price]]*0.8</f>
        <v>202.12560000000002</v>
      </c>
      <c r="U2610">
        <f>Table1[[#This Row],[Price]]*0.52</f>
        <v>145.9796</v>
      </c>
      <c r="V2610">
        <f>(Table1[[#This Row],[Price]]-Table1[[#This Row],[Scrap value]])/2</f>
        <v>67.375200000000007</v>
      </c>
    </row>
    <row r="2611" spans="1:22" x14ac:dyDescent="0.25">
      <c r="A2611" t="s">
        <v>12392</v>
      </c>
      <c r="B2611" t="s">
        <v>15</v>
      </c>
      <c r="C2611" t="s">
        <v>47</v>
      </c>
      <c r="D2611" t="s">
        <v>12393</v>
      </c>
      <c r="E2611">
        <v>10.25</v>
      </c>
      <c r="F2611">
        <v>26</v>
      </c>
      <c r="G2611" t="s">
        <v>43728</v>
      </c>
      <c r="H2611" t="s">
        <v>12394</v>
      </c>
      <c r="I2611" s="1">
        <v>45000</v>
      </c>
      <c r="J2611" s="1">
        <v>45658</v>
      </c>
      <c r="K2611" t="s">
        <v>12395</v>
      </c>
      <c r="L2611" t="s">
        <v>12396</v>
      </c>
      <c r="M2611" t="s">
        <v>27</v>
      </c>
      <c r="N2611">
        <v>5</v>
      </c>
      <c r="O2611">
        <f>Table1[[#This Row],[Price]]-0.1*Table1[[#This Row],[Price]]</f>
        <v>9.2249999999999996</v>
      </c>
      <c r="P2611" s="9">
        <f>(Table1[[#This Row],[Expiration Date]]-Table1[[#This Row],[Manufacturing Date]])/365</f>
        <v>1.8027397260273972</v>
      </c>
      <c r="Q2611" t="str">
        <f>IF(Table1[[#This Row],[Expiration Date]]-J2619&gt;12/31/2024,"not expired","expired")</f>
        <v>expired</v>
      </c>
      <c r="R2611">
        <f>Table1[[#This Row],[Discounted Price]]*0.95</f>
        <v>8.7637499999999999</v>
      </c>
      <c r="S2611">
        <f>Table1[[#This Row],[Discounted Price]]*0.9</f>
        <v>8.3025000000000002</v>
      </c>
      <c r="T2611">
        <f>Table1[[#This Row],[Discounted Price]]*0.8</f>
        <v>7.38</v>
      </c>
      <c r="U2611">
        <f>Table1[[#This Row],[Price]]*0.52</f>
        <v>5.33</v>
      </c>
      <c r="V2611">
        <f>(Table1[[#This Row],[Price]]-Table1[[#This Row],[Scrap value]])/2</f>
        <v>2.46</v>
      </c>
    </row>
    <row r="2612" spans="1:22" x14ac:dyDescent="0.25">
      <c r="A2612" t="s">
        <v>12397</v>
      </c>
      <c r="B2612" t="s">
        <v>15</v>
      </c>
      <c r="C2612" t="s">
        <v>47</v>
      </c>
      <c r="D2612" t="s">
        <v>12398</v>
      </c>
      <c r="E2612">
        <v>44.19</v>
      </c>
      <c r="F2612">
        <v>66</v>
      </c>
      <c r="G2612" t="s">
        <v>43728</v>
      </c>
      <c r="H2612" t="s">
        <v>12399</v>
      </c>
      <c r="I2612" s="1">
        <v>45000</v>
      </c>
      <c r="J2612" s="1">
        <v>45658</v>
      </c>
      <c r="K2612" t="s">
        <v>12400</v>
      </c>
      <c r="L2612" t="s">
        <v>12401</v>
      </c>
      <c r="M2612" t="s">
        <v>45</v>
      </c>
      <c r="N2612">
        <v>3</v>
      </c>
      <c r="O2612">
        <f>Table1[[#This Row],[Price]]-0.1*Table1[[#This Row],[Price]]</f>
        <v>39.771000000000001</v>
      </c>
      <c r="P2612" s="9">
        <f>(Table1[[#This Row],[Expiration Date]]-Table1[[#This Row],[Manufacturing Date]])/365</f>
        <v>1.8027397260273972</v>
      </c>
      <c r="Q2612" t="str">
        <f>IF(Table1[[#This Row],[Expiration Date]]-J2620&gt;12/31/2024,"not expired","expired")</f>
        <v>expired</v>
      </c>
      <c r="R2612">
        <f>Table1[[#This Row],[Discounted Price]]*0.95</f>
        <v>37.782449999999997</v>
      </c>
      <c r="S2612">
        <f>Table1[[#This Row],[Discounted Price]]*0.9</f>
        <v>35.793900000000001</v>
      </c>
      <c r="T2612">
        <f>Table1[[#This Row],[Discounted Price]]*0.8</f>
        <v>31.816800000000001</v>
      </c>
      <c r="U2612">
        <f>Table1[[#This Row],[Price]]*0.52</f>
        <v>22.9788</v>
      </c>
      <c r="V2612">
        <f>(Table1[[#This Row],[Price]]-Table1[[#This Row],[Scrap value]])/2</f>
        <v>10.605599999999999</v>
      </c>
    </row>
    <row r="2613" spans="1:22" x14ac:dyDescent="0.25">
      <c r="A2613" t="s">
        <v>12402</v>
      </c>
      <c r="B2613" t="s">
        <v>35</v>
      </c>
      <c r="C2613" t="s">
        <v>47</v>
      </c>
      <c r="D2613" t="s">
        <v>12403</v>
      </c>
      <c r="E2613">
        <v>276.93</v>
      </c>
      <c r="F2613">
        <v>15</v>
      </c>
      <c r="G2613" t="s">
        <v>43728</v>
      </c>
      <c r="H2613" t="s">
        <v>12404</v>
      </c>
      <c r="I2613" s="1">
        <v>45137</v>
      </c>
      <c r="J2613" s="1">
        <v>46023</v>
      </c>
      <c r="K2613" t="s">
        <v>12405</v>
      </c>
      <c r="L2613" t="s">
        <v>12406</v>
      </c>
      <c r="M2613" t="s">
        <v>27</v>
      </c>
      <c r="N2613">
        <v>3</v>
      </c>
      <c r="O2613">
        <f>Table1[[#This Row],[Price]]-0.1*Table1[[#This Row],[Price]]</f>
        <v>249.23699999999999</v>
      </c>
      <c r="P2613" s="9">
        <f>(Table1[[#This Row],[Expiration Date]]-Table1[[#This Row],[Manufacturing Date]])/365</f>
        <v>2.4273972602739726</v>
      </c>
      <c r="Q2613" t="str">
        <f>IF(Table1[[#This Row],[Expiration Date]]-J2621&gt;12/31/2024,"not expired","expired")</f>
        <v>not expired</v>
      </c>
      <c r="R2613">
        <f>Table1[[#This Row],[Discounted Price]]*0.95</f>
        <v>236.77515</v>
      </c>
      <c r="S2613">
        <f>Table1[[#This Row],[Discounted Price]]*0.9</f>
        <v>224.3133</v>
      </c>
      <c r="T2613">
        <f>Table1[[#This Row],[Discounted Price]]*0.8</f>
        <v>199.3896</v>
      </c>
      <c r="U2613">
        <f>Table1[[#This Row],[Price]]*0.52</f>
        <v>144.00360000000001</v>
      </c>
      <c r="V2613">
        <f>(Table1[[#This Row],[Price]]-Table1[[#This Row],[Scrap value]])/2</f>
        <v>66.463200000000001</v>
      </c>
    </row>
    <row r="2614" spans="1:22" x14ac:dyDescent="0.25">
      <c r="A2614" t="s">
        <v>12407</v>
      </c>
      <c r="B2614" t="s">
        <v>22</v>
      </c>
      <c r="C2614" t="s">
        <v>47</v>
      </c>
      <c r="D2614" t="s">
        <v>12408</v>
      </c>
      <c r="E2614">
        <v>107.31</v>
      </c>
      <c r="F2614">
        <v>30</v>
      </c>
      <c r="G2614" t="s">
        <v>43729</v>
      </c>
      <c r="H2614" t="s">
        <v>3712</v>
      </c>
      <c r="I2614" s="1">
        <v>45137</v>
      </c>
      <c r="J2614" s="1">
        <v>45658</v>
      </c>
      <c r="K2614" t="s">
        <v>12409</v>
      </c>
      <c r="L2614" t="s">
        <v>12410</v>
      </c>
      <c r="M2614" t="s">
        <v>45</v>
      </c>
      <c r="N2614">
        <v>4</v>
      </c>
      <c r="O2614">
        <f>Table1[[#This Row],[Price]]-0.1*Table1[[#This Row],[Price]]</f>
        <v>96.579000000000008</v>
      </c>
      <c r="P2614" s="9">
        <f>(Table1[[#This Row],[Expiration Date]]-Table1[[#This Row],[Manufacturing Date]])/365</f>
        <v>1.4273972602739726</v>
      </c>
      <c r="Q2614" t="str">
        <f>IF(Table1[[#This Row],[Expiration Date]]-J2622&gt;12/31/2024,"not expired","expired")</f>
        <v>expired</v>
      </c>
      <c r="R2614">
        <f>Table1[[#This Row],[Discounted Price]]*0.95</f>
        <v>91.750050000000002</v>
      </c>
      <c r="S2614">
        <f>Table1[[#This Row],[Discounted Price]]*0.9</f>
        <v>86.92110000000001</v>
      </c>
      <c r="T2614">
        <f>Table1[[#This Row],[Discounted Price]]*0.8</f>
        <v>77.263200000000012</v>
      </c>
      <c r="U2614">
        <f>Table1[[#This Row],[Price]]*0.52</f>
        <v>55.801200000000001</v>
      </c>
      <c r="V2614">
        <f>(Table1[[#This Row],[Price]]-Table1[[#This Row],[Scrap value]])/2</f>
        <v>25.7544</v>
      </c>
    </row>
    <row r="2615" spans="1:22" x14ac:dyDescent="0.25">
      <c r="A2615" t="s">
        <v>12411</v>
      </c>
      <c r="B2615" t="s">
        <v>35</v>
      </c>
      <c r="C2615" t="s">
        <v>47</v>
      </c>
      <c r="D2615" t="s">
        <v>12412</v>
      </c>
      <c r="E2615">
        <v>427.17</v>
      </c>
      <c r="F2615">
        <v>65</v>
      </c>
      <c r="G2615" t="s">
        <v>43730</v>
      </c>
      <c r="H2615" t="s">
        <v>6240</v>
      </c>
      <c r="I2615" s="1">
        <v>44927</v>
      </c>
      <c r="J2615" s="1">
        <v>46023</v>
      </c>
      <c r="K2615" t="s">
        <v>12413</v>
      </c>
      <c r="L2615" t="s">
        <v>12414</v>
      </c>
      <c r="M2615" t="s">
        <v>45</v>
      </c>
      <c r="N2615">
        <v>4</v>
      </c>
      <c r="O2615">
        <f>Table1[[#This Row],[Price]]-0.1*Table1[[#This Row],[Price]]</f>
        <v>384.45300000000003</v>
      </c>
      <c r="P2615" s="9">
        <f>(Table1[[#This Row],[Expiration Date]]-Table1[[#This Row],[Manufacturing Date]])/365</f>
        <v>3.0027397260273974</v>
      </c>
      <c r="Q2615" t="str">
        <f>IF(Table1[[#This Row],[Expiration Date]]-J2623&gt;12/31/2024,"not expired","expired")</f>
        <v>expired</v>
      </c>
      <c r="R2615">
        <f>Table1[[#This Row],[Discounted Price]]*0.95</f>
        <v>365.23034999999999</v>
      </c>
      <c r="S2615">
        <f>Table1[[#This Row],[Discounted Price]]*0.9</f>
        <v>346.00770000000006</v>
      </c>
      <c r="T2615">
        <f>Table1[[#This Row],[Discounted Price]]*0.8</f>
        <v>307.56240000000003</v>
      </c>
      <c r="U2615">
        <f>Table1[[#This Row],[Price]]*0.52</f>
        <v>222.12840000000003</v>
      </c>
      <c r="V2615">
        <f>(Table1[[#This Row],[Price]]-Table1[[#This Row],[Scrap value]])/2</f>
        <v>102.52079999999999</v>
      </c>
    </row>
    <row r="2616" spans="1:22" x14ac:dyDescent="0.25">
      <c r="A2616" t="s">
        <v>12415</v>
      </c>
      <c r="B2616" t="s">
        <v>35</v>
      </c>
      <c r="C2616" t="s">
        <v>47</v>
      </c>
      <c r="D2616" t="s">
        <v>12416</v>
      </c>
      <c r="E2616">
        <v>174.98</v>
      </c>
      <c r="F2616">
        <v>37</v>
      </c>
      <c r="G2616" t="s">
        <v>43730</v>
      </c>
      <c r="H2616" t="s">
        <v>12417</v>
      </c>
      <c r="I2616" s="1">
        <v>45137</v>
      </c>
      <c r="J2616" s="1">
        <v>45658</v>
      </c>
      <c r="K2616" t="s">
        <v>12418</v>
      </c>
      <c r="L2616" t="s">
        <v>12419</v>
      </c>
      <c r="M2616" t="s">
        <v>27</v>
      </c>
      <c r="N2616">
        <v>1</v>
      </c>
      <c r="O2616">
        <f>Table1[[#This Row],[Price]]-0.1*Table1[[#This Row],[Price]]</f>
        <v>157.482</v>
      </c>
      <c r="P2616" s="9">
        <f>(Table1[[#This Row],[Expiration Date]]-Table1[[#This Row],[Manufacturing Date]])/365</f>
        <v>1.4273972602739726</v>
      </c>
      <c r="Q2616" t="str">
        <f>IF(Table1[[#This Row],[Expiration Date]]-J2624&gt;12/31/2024,"not expired","expired")</f>
        <v>expired</v>
      </c>
      <c r="R2616">
        <f>Table1[[#This Row],[Discounted Price]]*0.95</f>
        <v>149.6079</v>
      </c>
      <c r="S2616">
        <f>Table1[[#This Row],[Discounted Price]]*0.9</f>
        <v>141.7338</v>
      </c>
      <c r="T2616">
        <f>Table1[[#This Row],[Discounted Price]]*0.8</f>
        <v>125.98560000000001</v>
      </c>
      <c r="U2616">
        <f>Table1[[#This Row],[Price]]*0.52</f>
        <v>90.989599999999996</v>
      </c>
      <c r="V2616">
        <f>(Table1[[#This Row],[Price]]-Table1[[#This Row],[Scrap value]])/2</f>
        <v>41.995199999999997</v>
      </c>
    </row>
    <row r="2617" spans="1:22" x14ac:dyDescent="0.25">
      <c r="A2617" t="s">
        <v>12420</v>
      </c>
      <c r="B2617" t="s">
        <v>35</v>
      </c>
      <c r="C2617" t="s">
        <v>47</v>
      </c>
      <c r="D2617" t="s">
        <v>12421</v>
      </c>
      <c r="E2617">
        <v>265.89</v>
      </c>
      <c r="F2617">
        <v>10</v>
      </c>
      <c r="G2617" t="s">
        <v>43728</v>
      </c>
      <c r="H2617" t="s">
        <v>10455</v>
      </c>
      <c r="I2617" s="1">
        <v>45137</v>
      </c>
      <c r="J2617" s="1">
        <v>45658</v>
      </c>
      <c r="K2617" t="s">
        <v>12422</v>
      </c>
      <c r="L2617" t="s">
        <v>12423</v>
      </c>
      <c r="M2617" t="s">
        <v>20</v>
      </c>
      <c r="N2617">
        <v>4</v>
      </c>
      <c r="O2617">
        <f>Table1[[#This Row],[Price]]-0.1*Table1[[#This Row],[Price]]</f>
        <v>239.30099999999999</v>
      </c>
      <c r="P2617" s="9">
        <f>(Table1[[#This Row],[Expiration Date]]-Table1[[#This Row],[Manufacturing Date]])/365</f>
        <v>1.4273972602739726</v>
      </c>
      <c r="Q2617" t="str">
        <f>IF(Table1[[#This Row],[Expiration Date]]-J2625&gt;12/31/2024,"not expired","expired")</f>
        <v>expired</v>
      </c>
      <c r="R2617">
        <f>Table1[[#This Row],[Discounted Price]]*0.95</f>
        <v>227.33594999999997</v>
      </c>
      <c r="S2617">
        <f>Table1[[#This Row],[Discounted Price]]*0.9</f>
        <v>215.37090000000001</v>
      </c>
      <c r="T2617">
        <f>Table1[[#This Row],[Discounted Price]]*0.8</f>
        <v>191.4408</v>
      </c>
      <c r="U2617">
        <f>Table1[[#This Row],[Price]]*0.52</f>
        <v>138.2628</v>
      </c>
      <c r="V2617">
        <f>(Table1[[#This Row],[Price]]-Table1[[#This Row],[Scrap value]])/2</f>
        <v>63.813599999999994</v>
      </c>
    </row>
    <row r="2618" spans="1:22" x14ac:dyDescent="0.25">
      <c r="A2618" t="s">
        <v>12424</v>
      </c>
      <c r="B2618" t="s">
        <v>29</v>
      </c>
      <c r="C2618" t="s">
        <v>47</v>
      </c>
      <c r="D2618" t="s">
        <v>12425</v>
      </c>
      <c r="E2618">
        <v>207.77</v>
      </c>
      <c r="F2618">
        <v>16</v>
      </c>
      <c r="G2618" t="s">
        <v>43729</v>
      </c>
      <c r="H2618" t="s">
        <v>12426</v>
      </c>
      <c r="I2618" s="1">
        <v>44927</v>
      </c>
      <c r="J2618" s="1">
        <v>46023</v>
      </c>
      <c r="K2618" t="s">
        <v>12427</v>
      </c>
      <c r="L2618" t="s">
        <v>12428</v>
      </c>
      <c r="M2618" t="s">
        <v>45</v>
      </c>
      <c r="N2618">
        <v>1</v>
      </c>
      <c r="O2618">
        <f>Table1[[#This Row],[Price]]-0.1*Table1[[#This Row],[Price]]</f>
        <v>186.99299999999999</v>
      </c>
      <c r="P2618" s="9">
        <f>(Table1[[#This Row],[Expiration Date]]-Table1[[#This Row],[Manufacturing Date]])/365</f>
        <v>3.0027397260273974</v>
      </c>
      <c r="Q2618" t="str">
        <f>IF(Table1[[#This Row],[Expiration Date]]-J2626&gt;12/31/2024,"not expired","expired")</f>
        <v>not expired</v>
      </c>
      <c r="R2618">
        <f>Table1[[#This Row],[Discounted Price]]*0.95</f>
        <v>177.64335</v>
      </c>
      <c r="S2618">
        <f>Table1[[#This Row],[Discounted Price]]*0.9</f>
        <v>168.2937</v>
      </c>
      <c r="T2618">
        <f>Table1[[#This Row],[Discounted Price]]*0.8</f>
        <v>149.59440000000001</v>
      </c>
      <c r="U2618">
        <f>Table1[[#This Row],[Price]]*0.52</f>
        <v>108.04040000000001</v>
      </c>
      <c r="V2618">
        <f>(Table1[[#This Row],[Price]]-Table1[[#This Row],[Scrap value]])/2</f>
        <v>49.864800000000002</v>
      </c>
    </row>
    <row r="2619" spans="1:22" x14ac:dyDescent="0.25">
      <c r="A2619" t="s">
        <v>12429</v>
      </c>
      <c r="B2619" t="s">
        <v>35</v>
      </c>
      <c r="C2619" t="s">
        <v>47</v>
      </c>
      <c r="D2619" t="s">
        <v>12430</v>
      </c>
      <c r="E2619">
        <v>21.14</v>
      </c>
      <c r="F2619">
        <v>94</v>
      </c>
      <c r="G2619" t="s">
        <v>43730</v>
      </c>
      <c r="H2619" t="s">
        <v>813</v>
      </c>
      <c r="I2619" s="1">
        <v>45000</v>
      </c>
      <c r="J2619" s="1">
        <v>46023</v>
      </c>
      <c r="K2619" t="s">
        <v>12431</v>
      </c>
      <c r="L2619" t="s">
        <v>12432</v>
      </c>
      <c r="M2619" t="s">
        <v>20</v>
      </c>
      <c r="N2619">
        <v>4</v>
      </c>
      <c r="O2619">
        <f>Table1[[#This Row],[Price]]-0.1*Table1[[#This Row],[Price]]</f>
        <v>19.026</v>
      </c>
      <c r="P2619" s="9">
        <f>(Table1[[#This Row],[Expiration Date]]-Table1[[#This Row],[Manufacturing Date]])/365</f>
        <v>2.8027397260273972</v>
      </c>
      <c r="Q2619" t="str">
        <f>IF(Table1[[#This Row],[Expiration Date]]-J2627&gt;12/31/2024,"not expired","expired")</f>
        <v>not expired</v>
      </c>
      <c r="R2619">
        <f>Table1[[#This Row],[Discounted Price]]*0.95</f>
        <v>18.0747</v>
      </c>
      <c r="S2619">
        <f>Table1[[#This Row],[Discounted Price]]*0.9</f>
        <v>17.1234</v>
      </c>
      <c r="T2619">
        <f>Table1[[#This Row],[Discounted Price]]*0.8</f>
        <v>15.220800000000001</v>
      </c>
      <c r="U2619">
        <f>Table1[[#This Row],[Price]]*0.52</f>
        <v>10.992800000000001</v>
      </c>
      <c r="V2619">
        <f>(Table1[[#This Row],[Price]]-Table1[[#This Row],[Scrap value]])/2</f>
        <v>5.0735999999999999</v>
      </c>
    </row>
    <row r="2620" spans="1:22" x14ac:dyDescent="0.25">
      <c r="A2620" t="s">
        <v>12433</v>
      </c>
      <c r="B2620" t="s">
        <v>22</v>
      </c>
      <c r="C2620" t="s">
        <v>47</v>
      </c>
      <c r="D2620" t="s">
        <v>12434</v>
      </c>
      <c r="E2620">
        <v>255.67</v>
      </c>
      <c r="F2620">
        <v>67</v>
      </c>
      <c r="G2620" t="s">
        <v>43728</v>
      </c>
      <c r="H2620" t="s">
        <v>5329</v>
      </c>
      <c r="I2620" s="1">
        <v>45137</v>
      </c>
      <c r="J2620" s="1">
        <v>46023</v>
      </c>
      <c r="K2620" t="s">
        <v>12435</v>
      </c>
      <c r="L2620" t="s">
        <v>12436</v>
      </c>
      <c r="M2620" t="s">
        <v>27</v>
      </c>
      <c r="N2620">
        <v>3</v>
      </c>
      <c r="O2620">
        <f>Table1[[#This Row],[Price]]-0.1*Table1[[#This Row],[Price]]</f>
        <v>230.10299999999998</v>
      </c>
      <c r="P2620" s="9">
        <f>(Table1[[#This Row],[Expiration Date]]-Table1[[#This Row],[Manufacturing Date]])/365</f>
        <v>2.4273972602739726</v>
      </c>
      <c r="Q2620" t="str">
        <f>IF(Table1[[#This Row],[Expiration Date]]-J2628&gt;12/31/2024,"not expired","expired")</f>
        <v>expired</v>
      </c>
      <c r="R2620">
        <f>Table1[[#This Row],[Discounted Price]]*0.95</f>
        <v>218.59784999999997</v>
      </c>
      <c r="S2620">
        <f>Table1[[#This Row],[Discounted Price]]*0.9</f>
        <v>207.09269999999998</v>
      </c>
      <c r="T2620">
        <f>Table1[[#This Row],[Discounted Price]]*0.8</f>
        <v>184.08240000000001</v>
      </c>
      <c r="U2620">
        <f>Table1[[#This Row],[Price]]*0.52</f>
        <v>132.94839999999999</v>
      </c>
      <c r="V2620">
        <f>(Table1[[#This Row],[Price]]-Table1[[#This Row],[Scrap value]])/2</f>
        <v>61.360799999999998</v>
      </c>
    </row>
    <row r="2621" spans="1:22" x14ac:dyDescent="0.25">
      <c r="A2621" t="s">
        <v>12437</v>
      </c>
      <c r="B2621" t="s">
        <v>35</v>
      </c>
      <c r="C2621" t="s">
        <v>47</v>
      </c>
      <c r="D2621" t="s">
        <v>12438</v>
      </c>
      <c r="E2621">
        <v>284.58999999999997</v>
      </c>
      <c r="F2621">
        <v>13</v>
      </c>
      <c r="G2621" t="s">
        <v>43729</v>
      </c>
      <c r="H2621" t="s">
        <v>12439</v>
      </c>
      <c r="I2621" s="1">
        <v>44927</v>
      </c>
      <c r="J2621" s="1">
        <v>45658</v>
      </c>
      <c r="K2621" t="s">
        <v>12440</v>
      </c>
      <c r="L2621" t="s">
        <v>12441</v>
      </c>
      <c r="M2621" t="s">
        <v>45</v>
      </c>
      <c r="N2621">
        <v>4</v>
      </c>
      <c r="O2621">
        <f>Table1[[#This Row],[Price]]-0.1*Table1[[#This Row],[Price]]</f>
        <v>256.13099999999997</v>
      </c>
      <c r="P2621" s="9">
        <f>(Table1[[#This Row],[Expiration Date]]-Table1[[#This Row],[Manufacturing Date]])/365</f>
        <v>2.0027397260273974</v>
      </c>
      <c r="Q2621" t="str">
        <f>IF(Table1[[#This Row],[Expiration Date]]-J2629&gt;12/31/2024,"not expired","expired")</f>
        <v>expired</v>
      </c>
      <c r="R2621">
        <f>Table1[[#This Row],[Discounted Price]]*0.95</f>
        <v>243.32444999999996</v>
      </c>
      <c r="S2621">
        <f>Table1[[#This Row],[Discounted Price]]*0.9</f>
        <v>230.51789999999997</v>
      </c>
      <c r="T2621">
        <f>Table1[[#This Row],[Discounted Price]]*0.8</f>
        <v>204.90479999999999</v>
      </c>
      <c r="U2621">
        <f>Table1[[#This Row],[Price]]*0.52</f>
        <v>147.98679999999999</v>
      </c>
      <c r="V2621">
        <f>(Table1[[#This Row],[Price]]-Table1[[#This Row],[Scrap value]])/2</f>
        <v>68.301599999999993</v>
      </c>
    </row>
    <row r="2622" spans="1:22" x14ac:dyDescent="0.25">
      <c r="A2622" t="s">
        <v>12442</v>
      </c>
      <c r="B2622" t="s">
        <v>35</v>
      </c>
      <c r="C2622" t="s">
        <v>47</v>
      </c>
      <c r="D2622" t="s">
        <v>12443</v>
      </c>
      <c r="E2622">
        <v>445.25</v>
      </c>
      <c r="F2622">
        <v>74</v>
      </c>
      <c r="G2622" t="s">
        <v>43729</v>
      </c>
      <c r="H2622" t="s">
        <v>12444</v>
      </c>
      <c r="I2622" s="1">
        <v>45137</v>
      </c>
      <c r="J2622" s="1">
        <v>46023</v>
      </c>
      <c r="K2622" t="s">
        <v>12445</v>
      </c>
      <c r="L2622" t="s">
        <v>12446</v>
      </c>
      <c r="M2622" t="s">
        <v>20</v>
      </c>
      <c r="N2622">
        <v>3</v>
      </c>
      <c r="O2622">
        <f>Table1[[#This Row],[Price]]-0.1*Table1[[#This Row],[Price]]</f>
        <v>400.72500000000002</v>
      </c>
      <c r="P2622" s="9">
        <f>(Table1[[#This Row],[Expiration Date]]-Table1[[#This Row],[Manufacturing Date]])/365</f>
        <v>2.4273972602739726</v>
      </c>
      <c r="Q2622" t="str">
        <f>IF(Table1[[#This Row],[Expiration Date]]-J2630&gt;12/31/2024,"not expired","expired")</f>
        <v>not expired</v>
      </c>
      <c r="R2622">
        <f>Table1[[#This Row],[Discounted Price]]*0.95</f>
        <v>380.68875000000003</v>
      </c>
      <c r="S2622">
        <f>Table1[[#This Row],[Discounted Price]]*0.9</f>
        <v>360.65250000000003</v>
      </c>
      <c r="T2622">
        <f>Table1[[#This Row],[Discounted Price]]*0.8</f>
        <v>320.58000000000004</v>
      </c>
      <c r="U2622">
        <f>Table1[[#This Row],[Price]]*0.52</f>
        <v>231.53</v>
      </c>
      <c r="V2622">
        <f>(Table1[[#This Row],[Price]]-Table1[[#This Row],[Scrap value]])/2</f>
        <v>106.86</v>
      </c>
    </row>
    <row r="2623" spans="1:22" x14ac:dyDescent="0.25">
      <c r="A2623" t="s">
        <v>12447</v>
      </c>
      <c r="B2623" t="s">
        <v>22</v>
      </c>
      <c r="C2623" t="s">
        <v>47</v>
      </c>
      <c r="D2623" t="s">
        <v>12448</v>
      </c>
      <c r="E2623">
        <v>227.98</v>
      </c>
      <c r="F2623">
        <v>41</v>
      </c>
      <c r="G2623" t="s">
        <v>43730</v>
      </c>
      <c r="H2623" t="s">
        <v>5372</v>
      </c>
      <c r="I2623" s="1">
        <v>45137</v>
      </c>
      <c r="J2623" s="1">
        <v>46023</v>
      </c>
      <c r="K2623" t="s">
        <v>12449</v>
      </c>
      <c r="L2623" t="s">
        <v>12450</v>
      </c>
      <c r="M2623" t="s">
        <v>20</v>
      </c>
      <c r="N2623">
        <v>3</v>
      </c>
      <c r="O2623">
        <f>Table1[[#This Row],[Price]]-0.1*Table1[[#This Row],[Price]]</f>
        <v>205.18199999999999</v>
      </c>
      <c r="P2623" s="9">
        <f>(Table1[[#This Row],[Expiration Date]]-Table1[[#This Row],[Manufacturing Date]])/365</f>
        <v>2.4273972602739726</v>
      </c>
      <c r="Q2623" t="str">
        <f>IF(Table1[[#This Row],[Expiration Date]]-J2631&gt;12/31/2024,"not expired","expired")</f>
        <v>not expired</v>
      </c>
      <c r="R2623">
        <f>Table1[[#This Row],[Discounted Price]]*0.95</f>
        <v>194.92289999999997</v>
      </c>
      <c r="S2623">
        <f>Table1[[#This Row],[Discounted Price]]*0.9</f>
        <v>184.66379999999998</v>
      </c>
      <c r="T2623">
        <f>Table1[[#This Row],[Discounted Price]]*0.8</f>
        <v>164.1456</v>
      </c>
      <c r="U2623">
        <f>Table1[[#This Row],[Price]]*0.52</f>
        <v>118.5496</v>
      </c>
      <c r="V2623">
        <f>(Table1[[#This Row],[Price]]-Table1[[#This Row],[Scrap value]])/2</f>
        <v>54.715199999999996</v>
      </c>
    </row>
    <row r="2624" spans="1:22" x14ac:dyDescent="0.25">
      <c r="A2624" t="s">
        <v>12451</v>
      </c>
      <c r="B2624" t="s">
        <v>29</v>
      </c>
      <c r="C2624" t="s">
        <v>47</v>
      </c>
      <c r="D2624" t="s">
        <v>12452</v>
      </c>
      <c r="E2624">
        <v>356.91</v>
      </c>
      <c r="F2624">
        <v>22</v>
      </c>
      <c r="G2624" t="s">
        <v>43728</v>
      </c>
      <c r="H2624" t="s">
        <v>12453</v>
      </c>
      <c r="I2624" s="1">
        <v>45000</v>
      </c>
      <c r="J2624" s="1">
        <v>45658</v>
      </c>
      <c r="K2624" t="s">
        <v>12454</v>
      </c>
      <c r="L2624" t="s">
        <v>12455</v>
      </c>
      <c r="M2624" t="s">
        <v>20</v>
      </c>
      <c r="N2624">
        <v>4</v>
      </c>
      <c r="O2624">
        <f>Table1[[#This Row],[Price]]-0.1*Table1[[#This Row],[Price]]</f>
        <v>321.21900000000005</v>
      </c>
      <c r="P2624" s="9">
        <f>(Table1[[#This Row],[Expiration Date]]-Table1[[#This Row],[Manufacturing Date]])/365</f>
        <v>1.8027397260273972</v>
      </c>
      <c r="Q2624" t="str">
        <f>IF(Table1[[#This Row],[Expiration Date]]-J2632&gt;12/31/2024,"not expired","expired")</f>
        <v>expired</v>
      </c>
      <c r="R2624">
        <f>Table1[[#This Row],[Discounted Price]]*0.95</f>
        <v>305.15805000000006</v>
      </c>
      <c r="S2624">
        <f>Table1[[#This Row],[Discounted Price]]*0.9</f>
        <v>289.09710000000007</v>
      </c>
      <c r="T2624">
        <f>Table1[[#This Row],[Discounted Price]]*0.8</f>
        <v>256.97520000000003</v>
      </c>
      <c r="U2624">
        <f>Table1[[#This Row],[Price]]*0.52</f>
        <v>185.59320000000002</v>
      </c>
      <c r="V2624">
        <f>(Table1[[#This Row],[Price]]-Table1[[#This Row],[Scrap value]])/2</f>
        <v>85.6584</v>
      </c>
    </row>
    <row r="2625" spans="1:22" x14ac:dyDescent="0.25">
      <c r="A2625" t="s">
        <v>12456</v>
      </c>
      <c r="B2625" t="s">
        <v>22</v>
      </c>
      <c r="C2625" t="s">
        <v>47</v>
      </c>
      <c r="D2625" t="s">
        <v>12457</v>
      </c>
      <c r="E2625">
        <v>459.96</v>
      </c>
      <c r="F2625">
        <v>1</v>
      </c>
      <c r="G2625" t="s">
        <v>43729</v>
      </c>
      <c r="H2625" t="s">
        <v>12458</v>
      </c>
      <c r="I2625" s="1">
        <v>45137</v>
      </c>
      <c r="J2625" s="1">
        <v>45658</v>
      </c>
      <c r="K2625" t="s">
        <v>12459</v>
      </c>
      <c r="L2625" t="s">
        <v>12460</v>
      </c>
      <c r="M2625" t="s">
        <v>45</v>
      </c>
      <c r="N2625">
        <v>2</v>
      </c>
      <c r="O2625">
        <f>Table1[[#This Row],[Price]]-0.1*Table1[[#This Row],[Price]]</f>
        <v>413.964</v>
      </c>
      <c r="P2625" s="9">
        <f>(Table1[[#This Row],[Expiration Date]]-Table1[[#This Row],[Manufacturing Date]])/365</f>
        <v>1.4273972602739726</v>
      </c>
      <c r="Q2625" t="str">
        <f>IF(Table1[[#This Row],[Expiration Date]]-J2633&gt;12/31/2024,"not expired","expired")</f>
        <v>expired</v>
      </c>
      <c r="R2625">
        <f>Table1[[#This Row],[Discounted Price]]*0.95</f>
        <v>393.26579999999996</v>
      </c>
      <c r="S2625">
        <f>Table1[[#This Row],[Discounted Price]]*0.9</f>
        <v>372.56760000000003</v>
      </c>
      <c r="T2625">
        <f>Table1[[#This Row],[Discounted Price]]*0.8</f>
        <v>331.1712</v>
      </c>
      <c r="U2625">
        <f>Table1[[#This Row],[Price]]*0.52</f>
        <v>239.17920000000001</v>
      </c>
      <c r="V2625">
        <f>(Table1[[#This Row],[Price]]-Table1[[#This Row],[Scrap value]])/2</f>
        <v>110.39039999999999</v>
      </c>
    </row>
    <row r="2626" spans="1:22" x14ac:dyDescent="0.25">
      <c r="A2626" t="s">
        <v>12461</v>
      </c>
      <c r="B2626" t="s">
        <v>15</v>
      </c>
      <c r="C2626" t="s">
        <v>47</v>
      </c>
      <c r="D2626" t="s">
        <v>12462</v>
      </c>
      <c r="E2626">
        <v>420.34</v>
      </c>
      <c r="F2626">
        <v>97</v>
      </c>
      <c r="G2626" t="s">
        <v>43728</v>
      </c>
      <c r="H2626" t="s">
        <v>2365</v>
      </c>
      <c r="I2626" s="1">
        <v>45000</v>
      </c>
      <c r="J2626" s="1">
        <v>45658</v>
      </c>
      <c r="K2626" t="s">
        <v>12463</v>
      </c>
      <c r="L2626" t="s">
        <v>12464</v>
      </c>
      <c r="M2626" t="s">
        <v>20</v>
      </c>
      <c r="N2626">
        <v>1</v>
      </c>
      <c r="O2626">
        <f>Table1[[#This Row],[Price]]-0.1*Table1[[#This Row],[Price]]</f>
        <v>378.30599999999998</v>
      </c>
      <c r="P2626" s="9">
        <f>(Table1[[#This Row],[Expiration Date]]-Table1[[#This Row],[Manufacturing Date]])/365</f>
        <v>1.8027397260273972</v>
      </c>
      <c r="Q2626" t="str">
        <f>IF(Table1[[#This Row],[Expiration Date]]-J2634&gt;12/31/2024,"not expired","expired")</f>
        <v>not expired</v>
      </c>
      <c r="R2626">
        <f>Table1[[#This Row],[Discounted Price]]*0.95</f>
        <v>359.39069999999998</v>
      </c>
      <c r="S2626">
        <f>Table1[[#This Row],[Discounted Price]]*0.9</f>
        <v>340.47539999999998</v>
      </c>
      <c r="T2626">
        <f>Table1[[#This Row],[Discounted Price]]*0.8</f>
        <v>302.64479999999998</v>
      </c>
      <c r="U2626">
        <f>Table1[[#This Row],[Price]]*0.52</f>
        <v>218.57679999999999</v>
      </c>
      <c r="V2626">
        <f>(Table1[[#This Row],[Price]]-Table1[[#This Row],[Scrap value]])/2</f>
        <v>100.88159999999999</v>
      </c>
    </row>
    <row r="2627" spans="1:22" x14ac:dyDescent="0.25">
      <c r="A2627" t="s">
        <v>12465</v>
      </c>
      <c r="B2627" t="s">
        <v>35</v>
      </c>
      <c r="C2627" t="s">
        <v>47</v>
      </c>
      <c r="D2627" t="s">
        <v>12466</v>
      </c>
      <c r="E2627">
        <v>89.98</v>
      </c>
      <c r="F2627">
        <v>19</v>
      </c>
      <c r="G2627" t="s">
        <v>43730</v>
      </c>
      <c r="H2627" t="s">
        <v>12467</v>
      </c>
      <c r="I2627" s="1">
        <v>45137</v>
      </c>
      <c r="J2627" s="1">
        <v>45292</v>
      </c>
      <c r="K2627" t="s">
        <v>12468</v>
      </c>
      <c r="L2627" t="s">
        <v>12469</v>
      </c>
      <c r="M2627" t="s">
        <v>27</v>
      </c>
      <c r="N2627">
        <v>4</v>
      </c>
      <c r="O2627">
        <f>Table1[[#This Row],[Price]]-0.1*Table1[[#This Row],[Price]]</f>
        <v>80.981999999999999</v>
      </c>
      <c r="P2627" s="9">
        <f>(Table1[[#This Row],[Expiration Date]]-Table1[[#This Row],[Manufacturing Date]])/365</f>
        <v>0.42465753424657532</v>
      </c>
      <c r="Q2627" t="str">
        <f>IF(Table1[[#This Row],[Expiration Date]]-J2635&gt;12/31/2024,"not expired","expired")</f>
        <v>expired</v>
      </c>
      <c r="R2627">
        <f>Table1[[#This Row],[Discounted Price]]*0.95</f>
        <v>76.932899999999989</v>
      </c>
      <c r="S2627">
        <f>Table1[[#This Row],[Discounted Price]]*0.9</f>
        <v>72.883800000000008</v>
      </c>
      <c r="T2627">
        <f>Table1[[#This Row],[Discounted Price]]*0.8</f>
        <v>64.785600000000002</v>
      </c>
      <c r="U2627">
        <f>Table1[[#This Row],[Price]]*0.52</f>
        <v>46.789600000000007</v>
      </c>
      <c r="V2627">
        <f>(Table1[[#This Row],[Price]]-Table1[[#This Row],[Scrap value]])/2</f>
        <v>21.595199999999998</v>
      </c>
    </row>
    <row r="2628" spans="1:22" x14ac:dyDescent="0.25">
      <c r="A2628" t="s">
        <v>12470</v>
      </c>
      <c r="B2628" t="s">
        <v>29</v>
      </c>
      <c r="C2628" t="s">
        <v>47</v>
      </c>
      <c r="D2628" t="s">
        <v>12471</v>
      </c>
      <c r="E2628">
        <v>358.74</v>
      </c>
      <c r="F2628">
        <v>43</v>
      </c>
      <c r="G2628" t="s">
        <v>43730</v>
      </c>
      <c r="H2628" t="s">
        <v>12472</v>
      </c>
      <c r="I2628" s="1">
        <v>45137</v>
      </c>
      <c r="J2628" s="1">
        <v>46023</v>
      </c>
      <c r="K2628" t="s">
        <v>12473</v>
      </c>
      <c r="L2628" t="s">
        <v>12474</v>
      </c>
      <c r="M2628" t="s">
        <v>45</v>
      </c>
      <c r="N2628">
        <v>1</v>
      </c>
      <c r="O2628">
        <f>Table1[[#This Row],[Price]]-0.1*Table1[[#This Row],[Price]]</f>
        <v>322.86599999999999</v>
      </c>
      <c r="P2628" s="9">
        <f>(Table1[[#This Row],[Expiration Date]]-Table1[[#This Row],[Manufacturing Date]])/365</f>
        <v>2.4273972602739726</v>
      </c>
      <c r="Q2628" t="str">
        <f>IF(Table1[[#This Row],[Expiration Date]]-J2636&gt;12/31/2024,"not expired","expired")</f>
        <v>expired</v>
      </c>
      <c r="R2628">
        <f>Table1[[#This Row],[Discounted Price]]*0.95</f>
        <v>306.72269999999997</v>
      </c>
      <c r="S2628">
        <f>Table1[[#This Row],[Discounted Price]]*0.9</f>
        <v>290.57940000000002</v>
      </c>
      <c r="T2628">
        <f>Table1[[#This Row],[Discounted Price]]*0.8</f>
        <v>258.2928</v>
      </c>
      <c r="U2628">
        <f>Table1[[#This Row],[Price]]*0.52</f>
        <v>186.54480000000001</v>
      </c>
      <c r="V2628">
        <f>(Table1[[#This Row],[Price]]-Table1[[#This Row],[Scrap value]])/2</f>
        <v>86.0976</v>
      </c>
    </row>
    <row r="2629" spans="1:22" x14ac:dyDescent="0.25">
      <c r="A2629" t="s">
        <v>12475</v>
      </c>
      <c r="B2629" t="s">
        <v>35</v>
      </c>
      <c r="C2629" t="s">
        <v>47</v>
      </c>
      <c r="D2629" t="s">
        <v>12476</v>
      </c>
      <c r="E2629">
        <v>346.53</v>
      </c>
      <c r="F2629">
        <v>67</v>
      </c>
      <c r="G2629" t="s">
        <v>43730</v>
      </c>
      <c r="H2629" t="s">
        <v>12477</v>
      </c>
      <c r="I2629" s="1">
        <v>44927</v>
      </c>
      <c r="J2629" s="1">
        <v>45658</v>
      </c>
      <c r="K2629" t="s">
        <v>12478</v>
      </c>
      <c r="L2629" t="s">
        <v>12479</v>
      </c>
      <c r="M2629" t="s">
        <v>20</v>
      </c>
      <c r="N2629">
        <v>3</v>
      </c>
      <c r="O2629">
        <f>Table1[[#This Row],[Price]]-0.1*Table1[[#This Row],[Price]]</f>
        <v>311.87699999999995</v>
      </c>
      <c r="P2629" s="9">
        <f>(Table1[[#This Row],[Expiration Date]]-Table1[[#This Row],[Manufacturing Date]])/365</f>
        <v>2.0027397260273974</v>
      </c>
      <c r="Q2629" t="str">
        <f>IF(Table1[[#This Row],[Expiration Date]]-J2637&gt;12/31/2024,"not expired","expired")</f>
        <v>expired</v>
      </c>
      <c r="R2629">
        <f>Table1[[#This Row],[Discounted Price]]*0.95</f>
        <v>296.28314999999992</v>
      </c>
      <c r="S2629">
        <f>Table1[[#This Row],[Discounted Price]]*0.9</f>
        <v>280.68929999999995</v>
      </c>
      <c r="T2629">
        <f>Table1[[#This Row],[Discounted Price]]*0.8</f>
        <v>249.50159999999997</v>
      </c>
      <c r="U2629">
        <f>Table1[[#This Row],[Price]]*0.52</f>
        <v>180.19559999999998</v>
      </c>
      <c r="V2629">
        <f>(Table1[[#This Row],[Price]]-Table1[[#This Row],[Scrap value]])/2</f>
        <v>83.167199999999994</v>
      </c>
    </row>
    <row r="2630" spans="1:22" x14ac:dyDescent="0.25">
      <c r="A2630" t="s">
        <v>12480</v>
      </c>
      <c r="B2630" t="s">
        <v>15</v>
      </c>
      <c r="C2630" t="s">
        <v>47</v>
      </c>
      <c r="D2630" t="s">
        <v>12481</v>
      </c>
      <c r="E2630">
        <v>193</v>
      </c>
      <c r="F2630">
        <v>30</v>
      </c>
      <c r="G2630" t="s">
        <v>43729</v>
      </c>
      <c r="H2630" t="s">
        <v>12482</v>
      </c>
      <c r="I2630" s="1">
        <v>44927</v>
      </c>
      <c r="J2630" s="1">
        <v>45658</v>
      </c>
      <c r="K2630" t="s">
        <v>12483</v>
      </c>
      <c r="L2630" t="s">
        <v>12484</v>
      </c>
      <c r="M2630" t="s">
        <v>20</v>
      </c>
      <c r="N2630">
        <v>4</v>
      </c>
      <c r="O2630">
        <f>Table1[[#This Row],[Price]]-0.1*Table1[[#This Row],[Price]]</f>
        <v>173.7</v>
      </c>
      <c r="P2630" s="9">
        <f>(Table1[[#This Row],[Expiration Date]]-Table1[[#This Row],[Manufacturing Date]])/365</f>
        <v>2.0027397260273974</v>
      </c>
      <c r="Q2630" t="str">
        <f>IF(Table1[[#This Row],[Expiration Date]]-J2638&gt;12/31/2024,"not expired","expired")</f>
        <v>expired</v>
      </c>
      <c r="R2630">
        <f>Table1[[#This Row],[Discounted Price]]*0.95</f>
        <v>165.01499999999999</v>
      </c>
      <c r="S2630">
        <f>Table1[[#This Row],[Discounted Price]]*0.9</f>
        <v>156.32999999999998</v>
      </c>
      <c r="T2630">
        <f>Table1[[#This Row],[Discounted Price]]*0.8</f>
        <v>138.96</v>
      </c>
      <c r="U2630">
        <f>Table1[[#This Row],[Price]]*0.52</f>
        <v>100.36</v>
      </c>
      <c r="V2630">
        <f>(Table1[[#This Row],[Price]]-Table1[[#This Row],[Scrap value]])/2</f>
        <v>46.32</v>
      </c>
    </row>
    <row r="2631" spans="1:22" x14ac:dyDescent="0.25">
      <c r="A2631" t="s">
        <v>12485</v>
      </c>
      <c r="B2631" t="s">
        <v>15</v>
      </c>
      <c r="C2631" t="s">
        <v>47</v>
      </c>
      <c r="D2631" t="s">
        <v>12486</v>
      </c>
      <c r="E2631">
        <v>214.8</v>
      </c>
      <c r="F2631">
        <v>30</v>
      </c>
      <c r="G2631" t="s">
        <v>43729</v>
      </c>
      <c r="H2631" t="s">
        <v>4268</v>
      </c>
      <c r="I2631" s="1">
        <v>44927</v>
      </c>
      <c r="J2631" s="1">
        <v>45658</v>
      </c>
      <c r="K2631" t="s">
        <v>12487</v>
      </c>
      <c r="L2631" t="s">
        <v>12488</v>
      </c>
      <c r="M2631" t="s">
        <v>45</v>
      </c>
      <c r="N2631">
        <v>2</v>
      </c>
      <c r="O2631">
        <f>Table1[[#This Row],[Price]]-0.1*Table1[[#This Row],[Price]]</f>
        <v>193.32</v>
      </c>
      <c r="P2631" s="9">
        <f>(Table1[[#This Row],[Expiration Date]]-Table1[[#This Row],[Manufacturing Date]])/365</f>
        <v>2.0027397260273974</v>
      </c>
      <c r="Q2631" t="str">
        <f>IF(Table1[[#This Row],[Expiration Date]]-J2639&gt;12/31/2024,"not expired","expired")</f>
        <v>expired</v>
      </c>
      <c r="R2631">
        <f>Table1[[#This Row],[Discounted Price]]*0.95</f>
        <v>183.654</v>
      </c>
      <c r="S2631">
        <f>Table1[[#This Row],[Discounted Price]]*0.9</f>
        <v>173.988</v>
      </c>
      <c r="T2631">
        <f>Table1[[#This Row],[Discounted Price]]*0.8</f>
        <v>154.65600000000001</v>
      </c>
      <c r="U2631">
        <f>Table1[[#This Row],[Price]]*0.52</f>
        <v>111.69600000000001</v>
      </c>
      <c r="V2631">
        <f>(Table1[[#This Row],[Price]]-Table1[[#This Row],[Scrap value]])/2</f>
        <v>51.552</v>
      </c>
    </row>
    <row r="2632" spans="1:22" x14ac:dyDescent="0.25">
      <c r="A2632" t="s">
        <v>12489</v>
      </c>
      <c r="B2632" t="s">
        <v>29</v>
      </c>
      <c r="C2632" t="s">
        <v>47</v>
      </c>
      <c r="D2632" t="s">
        <v>12490</v>
      </c>
      <c r="E2632">
        <v>105.59</v>
      </c>
      <c r="F2632">
        <v>25</v>
      </c>
      <c r="G2632" t="s">
        <v>43728</v>
      </c>
      <c r="H2632" t="s">
        <v>10622</v>
      </c>
      <c r="I2632" s="1">
        <v>45137</v>
      </c>
      <c r="J2632" s="1">
        <v>45658</v>
      </c>
      <c r="K2632" t="s">
        <v>12491</v>
      </c>
      <c r="L2632" t="s">
        <v>12492</v>
      </c>
      <c r="M2632" t="s">
        <v>20</v>
      </c>
      <c r="N2632">
        <v>3</v>
      </c>
      <c r="O2632">
        <f>Table1[[#This Row],[Price]]-0.1*Table1[[#This Row],[Price]]</f>
        <v>95.031000000000006</v>
      </c>
      <c r="P2632" s="9">
        <f>(Table1[[#This Row],[Expiration Date]]-Table1[[#This Row],[Manufacturing Date]])/365</f>
        <v>1.4273972602739726</v>
      </c>
      <c r="Q2632" t="str">
        <f>IF(Table1[[#This Row],[Expiration Date]]-J2640&gt;12/31/2024,"not expired","expired")</f>
        <v>not expired</v>
      </c>
      <c r="R2632">
        <f>Table1[[#This Row],[Discounted Price]]*0.95</f>
        <v>90.279449999999997</v>
      </c>
      <c r="S2632">
        <f>Table1[[#This Row],[Discounted Price]]*0.9</f>
        <v>85.527900000000002</v>
      </c>
      <c r="T2632">
        <f>Table1[[#This Row],[Discounted Price]]*0.8</f>
        <v>76.024800000000013</v>
      </c>
      <c r="U2632">
        <f>Table1[[#This Row],[Price]]*0.52</f>
        <v>54.906800000000004</v>
      </c>
      <c r="V2632">
        <f>(Table1[[#This Row],[Price]]-Table1[[#This Row],[Scrap value]])/2</f>
        <v>25.3416</v>
      </c>
    </row>
    <row r="2633" spans="1:22" x14ac:dyDescent="0.25">
      <c r="A2633" t="s">
        <v>12493</v>
      </c>
      <c r="B2633" t="s">
        <v>35</v>
      </c>
      <c r="C2633" t="s">
        <v>47</v>
      </c>
      <c r="D2633" t="s">
        <v>12494</v>
      </c>
      <c r="E2633">
        <v>479.66</v>
      </c>
      <c r="F2633">
        <v>10</v>
      </c>
      <c r="G2633" t="s">
        <v>43729</v>
      </c>
      <c r="H2633" t="s">
        <v>12495</v>
      </c>
      <c r="I2633" s="1">
        <v>45137</v>
      </c>
      <c r="J2633" s="1">
        <v>46023</v>
      </c>
      <c r="K2633" t="s">
        <v>12496</v>
      </c>
      <c r="L2633" t="s">
        <v>12497</v>
      </c>
      <c r="M2633" t="s">
        <v>45</v>
      </c>
      <c r="N2633">
        <v>4</v>
      </c>
      <c r="O2633">
        <f>Table1[[#This Row],[Price]]-0.1*Table1[[#This Row],[Price]]</f>
        <v>431.69400000000002</v>
      </c>
      <c r="P2633" s="9">
        <f>(Table1[[#This Row],[Expiration Date]]-Table1[[#This Row],[Manufacturing Date]])/365</f>
        <v>2.4273972602739726</v>
      </c>
      <c r="Q2633" t="str">
        <f>IF(Table1[[#This Row],[Expiration Date]]-J2641&gt;12/31/2024,"not expired","expired")</f>
        <v>not expired</v>
      </c>
      <c r="R2633">
        <f>Table1[[#This Row],[Discounted Price]]*0.95</f>
        <v>410.10930000000002</v>
      </c>
      <c r="S2633">
        <f>Table1[[#This Row],[Discounted Price]]*0.9</f>
        <v>388.52460000000002</v>
      </c>
      <c r="T2633">
        <f>Table1[[#This Row],[Discounted Price]]*0.8</f>
        <v>345.35520000000002</v>
      </c>
      <c r="U2633">
        <f>Table1[[#This Row],[Price]]*0.52</f>
        <v>249.42320000000001</v>
      </c>
      <c r="V2633">
        <f>(Table1[[#This Row],[Price]]-Table1[[#This Row],[Scrap value]])/2</f>
        <v>115.11840000000001</v>
      </c>
    </row>
    <row r="2634" spans="1:22" x14ac:dyDescent="0.25">
      <c r="A2634" t="s">
        <v>12498</v>
      </c>
      <c r="B2634" t="s">
        <v>22</v>
      </c>
      <c r="C2634" t="s">
        <v>47</v>
      </c>
      <c r="D2634" t="s">
        <v>12499</v>
      </c>
      <c r="E2634">
        <v>184.78</v>
      </c>
      <c r="F2634">
        <v>8</v>
      </c>
      <c r="G2634" t="s">
        <v>43730</v>
      </c>
      <c r="H2634" t="s">
        <v>11808</v>
      </c>
      <c r="I2634" s="1">
        <v>44927</v>
      </c>
      <c r="J2634" s="1">
        <v>45292</v>
      </c>
      <c r="K2634" t="s">
        <v>12500</v>
      </c>
      <c r="L2634" t="s">
        <v>12501</v>
      </c>
      <c r="M2634" t="s">
        <v>20</v>
      </c>
      <c r="N2634">
        <v>4</v>
      </c>
      <c r="O2634">
        <f>Table1[[#This Row],[Price]]-0.1*Table1[[#This Row],[Price]]</f>
        <v>166.30199999999999</v>
      </c>
      <c r="P2634" s="9">
        <f>(Table1[[#This Row],[Expiration Date]]-Table1[[#This Row],[Manufacturing Date]])/365</f>
        <v>1</v>
      </c>
      <c r="Q2634" t="str">
        <f>IF(Table1[[#This Row],[Expiration Date]]-J2642&gt;12/31/2024,"not expired","expired")</f>
        <v>expired</v>
      </c>
      <c r="R2634">
        <f>Table1[[#This Row],[Discounted Price]]*0.95</f>
        <v>157.98689999999999</v>
      </c>
      <c r="S2634">
        <f>Table1[[#This Row],[Discounted Price]]*0.9</f>
        <v>149.67179999999999</v>
      </c>
      <c r="T2634">
        <f>Table1[[#This Row],[Discounted Price]]*0.8</f>
        <v>133.04159999999999</v>
      </c>
      <c r="U2634">
        <f>Table1[[#This Row],[Price]]*0.52</f>
        <v>96.085599999999999</v>
      </c>
      <c r="V2634">
        <f>(Table1[[#This Row],[Price]]-Table1[[#This Row],[Scrap value]])/2</f>
        <v>44.347200000000001</v>
      </c>
    </row>
    <row r="2635" spans="1:22" x14ac:dyDescent="0.25">
      <c r="A2635" t="s">
        <v>12502</v>
      </c>
      <c r="B2635" t="s">
        <v>35</v>
      </c>
      <c r="C2635" t="s">
        <v>47</v>
      </c>
      <c r="D2635" t="s">
        <v>12503</v>
      </c>
      <c r="E2635">
        <v>384.9</v>
      </c>
      <c r="F2635">
        <v>50</v>
      </c>
      <c r="G2635" t="s">
        <v>43728</v>
      </c>
      <c r="H2635" t="s">
        <v>12504</v>
      </c>
      <c r="I2635" s="1">
        <v>45000</v>
      </c>
      <c r="J2635" s="1">
        <v>45658</v>
      </c>
      <c r="K2635" t="s">
        <v>12505</v>
      </c>
      <c r="L2635" t="s">
        <v>12506</v>
      </c>
      <c r="M2635" t="s">
        <v>27</v>
      </c>
      <c r="N2635">
        <v>4</v>
      </c>
      <c r="O2635">
        <f>Table1[[#This Row],[Price]]-0.1*Table1[[#This Row],[Price]]</f>
        <v>346.40999999999997</v>
      </c>
      <c r="P2635" s="9">
        <f>(Table1[[#This Row],[Expiration Date]]-Table1[[#This Row],[Manufacturing Date]])/365</f>
        <v>1.8027397260273972</v>
      </c>
      <c r="Q2635" t="str">
        <f>IF(Table1[[#This Row],[Expiration Date]]-J2643&gt;12/31/2024,"not expired","expired")</f>
        <v>expired</v>
      </c>
      <c r="R2635">
        <f>Table1[[#This Row],[Discounted Price]]*0.95</f>
        <v>329.08949999999993</v>
      </c>
      <c r="S2635">
        <f>Table1[[#This Row],[Discounted Price]]*0.9</f>
        <v>311.76900000000001</v>
      </c>
      <c r="T2635">
        <f>Table1[[#This Row],[Discounted Price]]*0.8</f>
        <v>277.12799999999999</v>
      </c>
      <c r="U2635">
        <f>Table1[[#This Row],[Price]]*0.52</f>
        <v>200.148</v>
      </c>
      <c r="V2635">
        <f>(Table1[[#This Row],[Price]]-Table1[[#This Row],[Scrap value]])/2</f>
        <v>92.375999999999991</v>
      </c>
    </row>
    <row r="2636" spans="1:22" x14ac:dyDescent="0.25">
      <c r="A2636" t="s">
        <v>12507</v>
      </c>
      <c r="B2636" t="s">
        <v>35</v>
      </c>
      <c r="C2636" t="s">
        <v>47</v>
      </c>
      <c r="D2636" t="s">
        <v>12508</v>
      </c>
      <c r="E2636">
        <v>42.67</v>
      </c>
      <c r="F2636">
        <v>30</v>
      </c>
      <c r="G2636" t="s">
        <v>43729</v>
      </c>
      <c r="H2636" t="s">
        <v>10592</v>
      </c>
      <c r="I2636" s="1">
        <v>44927</v>
      </c>
      <c r="J2636" s="1">
        <v>46023</v>
      </c>
      <c r="K2636" t="s">
        <v>12509</v>
      </c>
      <c r="L2636" t="s">
        <v>12510</v>
      </c>
      <c r="M2636" t="s">
        <v>20</v>
      </c>
      <c r="N2636">
        <v>4</v>
      </c>
      <c r="O2636">
        <f>Table1[[#This Row],[Price]]-0.1*Table1[[#This Row],[Price]]</f>
        <v>38.402999999999999</v>
      </c>
      <c r="P2636" s="9">
        <f>(Table1[[#This Row],[Expiration Date]]-Table1[[#This Row],[Manufacturing Date]])/365</f>
        <v>3.0027397260273974</v>
      </c>
      <c r="Q2636" t="str">
        <f>IF(Table1[[#This Row],[Expiration Date]]-J2644&gt;12/31/2024,"not expired","expired")</f>
        <v>not expired</v>
      </c>
      <c r="R2636">
        <f>Table1[[#This Row],[Discounted Price]]*0.95</f>
        <v>36.482849999999999</v>
      </c>
      <c r="S2636">
        <f>Table1[[#This Row],[Discounted Price]]*0.9</f>
        <v>34.5627</v>
      </c>
      <c r="T2636">
        <f>Table1[[#This Row],[Discounted Price]]*0.8</f>
        <v>30.7224</v>
      </c>
      <c r="U2636">
        <f>Table1[[#This Row],[Price]]*0.52</f>
        <v>22.188400000000001</v>
      </c>
      <c r="V2636">
        <f>(Table1[[#This Row],[Price]]-Table1[[#This Row],[Scrap value]])/2</f>
        <v>10.2408</v>
      </c>
    </row>
    <row r="2637" spans="1:22" x14ac:dyDescent="0.25">
      <c r="A2637" t="s">
        <v>12511</v>
      </c>
      <c r="B2637" t="s">
        <v>35</v>
      </c>
      <c r="C2637" t="s">
        <v>47</v>
      </c>
      <c r="D2637" t="s">
        <v>12512</v>
      </c>
      <c r="E2637">
        <v>360.21</v>
      </c>
      <c r="F2637">
        <v>7</v>
      </c>
      <c r="G2637" t="s">
        <v>43728</v>
      </c>
      <c r="H2637" t="s">
        <v>12513</v>
      </c>
      <c r="I2637" s="1">
        <v>45137</v>
      </c>
      <c r="J2637" s="1">
        <v>45658</v>
      </c>
      <c r="K2637" t="s">
        <v>12514</v>
      </c>
      <c r="L2637" t="s">
        <v>12515</v>
      </c>
      <c r="M2637" t="s">
        <v>20</v>
      </c>
      <c r="N2637">
        <v>5</v>
      </c>
      <c r="O2637">
        <f>Table1[[#This Row],[Price]]-0.1*Table1[[#This Row],[Price]]</f>
        <v>324.18899999999996</v>
      </c>
      <c r="P2637" s="9">
        <f>(Table1[[#This Row],[Expiration Date]]-Table1[[#This Row],[Manufacturing Date]])/365</f>
        <v>1.4273972602739726</v>
      </c>
      <c r="Q2637" t="str">
        <f>IF(Table1[[#This Row],[Expiration Date]]-J2645&gt;12/31/2024,"not expired","expired")</f>
        <v>not expired</v>
      </c>
      <c r="R2637">
        <f>Table1[[#This Row],[Discounted Price]]*0.95</f>
        <v>307.97954999999996</v>
      </c>
      <c r="S2637">
        <f>Table1[[#This Row],[Discounted Price]]*0.9</f>
        <v>291.77009999999996</v>
      </c>
      <c r="T2637">
        <f>Table1[[#This Row],[Discounted Price]]*0.8</f>
        <v>259.35120000000001</v>
      </c>
      <c r="U2637">
        <f>Table1[[#This Row],[Price]]*0.52</f>
        <v>187.3092</v>
      </c>
      <c r="V2637">
        <f>(Table1[[#This Row],[Price]]-Table1[[#This Row],[Scrap value]])/2</f>
        <v>86.450399999999988</v>
      </c>
    </row>
    <row r="2638" spans="1:22" x14ac:dyDescent="0.25">
      <c r="A2638" t="s">
        <v>12516</v>
      </c>
      <c r="B2638" t="s">
        <v>29</v>
      </c>
      <c r="C2638" t="s">
        <v>47</v>
      </c>
      <c r="D2638" t="s">
        <v>12517</v>
      </c>
      <c r="E2638">
        <v>486.52</v>
      </c>
      <c r="F2638">
        <v>28</v>
      </c>
      <c r="G2638" t="s">
        <v>43728</v>
      </c>
      <c r="H2638" t="s">
        <v>12518</v>
      </c>
      <c r="I2638" s="1">
        <v>45000</v>
      </c>
      <c r="J2638" s="1">
        <v>45658</v>
      </c>
      <c r="K2638" t="s">
        <v>12519</v>
      </c>
      <c r="L2638" t="s">
        <v>12520</v>
      </c>
      <c r="M2638" t="s">
        <v>20</v>
      </c>
      <c r="N2638">
        <v>3</v>
      </c>
      <c r="O2638">
        <f>Table1[[#This Row],[Price]]-0.1*Table1[[#This Row],[Price]]</f>
        <v>437.86799999999999</v>
      </c>
      <c r="P2638" s="9">
        <f>(Table1[[#This Row],[Expiration Date]]-Table1[[#This Row],[Manufacturing Date]])/365</f>
        <v>1.8027397260273972</v>
      </c>
      <c r="Q2638" t="str">
        <f>IF(Table1[[#This Row],[Expiration Date]]-J2646&gt;12/31/2024,"not expired","expired")</f>
        <v>not expired</v>
      </c>
      <c r="R2638">
        <f>Table1[[#This Row],[Discounted Price]]*0.95</f>
        <v>415.97459999999995</v>
      </c>
      <c r="S2638">
        <f>Table1[[#This Row],[Discounted Price]]*0.9</f>
        <v>394.08120000000002</v>
      </c>
      <c r="T2638">
        <f>Table1[[#This Row],[Discounted Price]]*0.8</f>
        <v>350.2944</v>
      </c>
      <c r="U2638">
        <f>Table1[[#This Row],[Price]]*0.52</f>
        <v>252.99039999999999</v>
      </c>
      <c r="V2638">
        <f>(Table1[[#This Row],[Price]]-Table1[[#This Row],[Scrap value]])/2</f>
        <v>116.76479999999999</v>
      </c>
    </row>
    <row r="2639" spans="1:22" x14ac:dyDescent="0.25">
      <c r="A2639" t="s">
        <v>12521</v>
      </c>
      <c r="B2639" t="s">
        <v>35</v>
      </c>
      <c r="C2639" t="s">
        <v>47</v>
      </c>
      <c r="D2639" t="s">
        <v>12522</v>
      </c>
      <c r="E2639">
        <v>222.65</v>
      </c>
      <c r="F2639">
        <v>70</v>
      </c>
      <c r="G2639" t="s">
        <v>43728</v>
      </c>
      <c r="H2639" t="s">
        <v>12523</v>
      </c>
      <c r="I2639" s="1">
        <v>45137</v>
      </c>
      <c r="J2639" s="1">
        <v>46023</v>
      </c>
      <c r="K2639" t="s">
        <v>12524</v>
      </c>
      <c r="L2639" t="s">
        <v>12525</v>
      </c>
      <c r="M2639" t="s">
        <v>45</v>
      </c>
      <c r="N2639">
        <v>4</v>
      </c>
      <c r="O2639">
        <f>Table1[[#This Row],[Price]]-0.1*Table1[[#This Row],[Price]]</f>
        <v>200.38499999999999</v>
      </c>
      <c r="P2639" s="9">
        <f>(Table1[[#This Row],[Expiration Date]]-Table1[[#This Row],[Manufacturing Date]])/365</f>
        <v>2.4273972602739726</v>
      </c>
      <c r="Q2639" t="str">
        <f>IF(Table1[[#This Row],[Expiration Date]]-J2647&gt;12/31/2024,"not expired","expired")</f>
        <v>expired</v>
      </c>
      <c r="R2639">
        <f>Table1[[#This Row],[Discounted Price]]*0.95</f>
        <v>190.36574999999999</v>
      </c>
      <c r="S2639">
        <f>Table1[[#This Row],[Discounted Price]]*0.9</f>
        <v>180.34649999999999</v>
      </c>
      <c r="T2639">
        <f>Table1[[#This Row],[Discounted Price]]*0.8</f>
        <v>160.30799999999999</v>
      </c>
      <c r="U2639">
        <f>Table1[[#This Row],[Price]]*0.52</f>
        <v>115.77800000000001</v>
      </c>
      <c r="V2639">
        <f>(Table1[[#This Row],[Price]]-Table1[[#This Row],[Scrap value]])/2</f>
        <v>53.436</v>
      </c>
    </row>
    <row r="2640" spans="1:22" x14ac:dyDescent="0.25">
      <c r="A2640" t="s">
        <v>12526</v>
      </c>
      <c r="B2640" t="s">
        <v>35</v>
      </c>
      <c r="C2640" t="s">
        <v>47</v>
      </c>
      <c r="D2640" t="s">
        <v>12527</v>
      </c>
      <c r="E2640">
        <v>479.68</v>
      </c>
      <c r="F2640">
        <v>50</v>
      </c>
      <c r="G2640" t="s">
        <v>43730</v>
      </c>
      <c r="H2640" t="s">
        <v>12528</v>
      </c>
      <c r="I2640" s="1">
        <v>45000</v>
      </c>
      <c r="J2640" s="1">
        <v>45292</v>
      </c>
      <c r="K2640" t="s">
        <v>12529</v>
      </c>
      <c r="L2640" t="s">
        <v>12530</v>
      </c>
      <c r="M2640" t="s">
        <v>45</v>
      </c>
      <c r="N2640">
        <v>4</v>
      </c>
      <c r="O2640">
        <f>Table1[[#This Row],[Price]]-0.1*Table1[[#This Row],[Price]]</f>
        <v>431.71199999999999</v>
      </c>
      <c r="P2640" s="9">
        <f>(Table1[[#This Row],[Expiration Date]]-Table1[[#This Row],[Manufacturing Date]])/365</f>
        <v>0.8</v>
      </c>
      <c r="Q2640" t="str">
        <f>IF(Table1[[#This Row],[Expiration Date]]-J2648&gt;12/31/2024,"not expired","expired")</f>
        <v>expired</v>
      </c>
      <c r="R2640">
        <f>Table1[[#This Row],[Discounted Price]]*0.95</f>
        <v>410.12639999999999</v>
      </c>
      <c r="S2640">
        <f>Table1[[#This Row],[Discounted Price]]*0.9</f>
        <v>388.54079999999999</v>
      </c>
      <c r="T2640">
        <f>Table1[[#This Row],[Discounted Price]]*0.8</f>
        <v>345.36959999999999</v>
      </c>
      <c r="U2640">
        <f>Table1[[#This Row],[Price]]*0.52</f>
        <v>249.43360000000001</v>
      </c>
      <c r="V2640">
        <f>(Table1[[#This Row],[Price]]-Table1[[#This Row],[Scrap value]])/2</f>
        <v>115.1232</v>
      </c>
    </row>
    <row r="2641" spans="1:22" x14ac:dyDescent="0.25">
      <c r="A2641" t="s">
        <v>12531</v>
      </c>
      <c r="B2641" t="s">
        <v>29</v>
      </c>
      <c r="C2641" t="s">
        <v>47</v>
      </c>
      <c r="D2641" t="s">
        <v>12532</v>
      </c>
      <c r="E2641">
        <v>476.38</v>
      </c>
      <c r="F2641">
        <v>96</v>
      </c>
      <c r="G2641" t="s">
        <v>43728</v>
      </c>
      <c r="H2641" t="s">
        <v>8303</v>
      </c>
      <c r="I2641" s="1">
        <v>45137</v>
      </c>
      <c r="J2641" s="1">
        <v>45292</v>
      </c>
      <c r="K2641" t="s">
        <v>12533</v>
      </c>
      <c r="L2641" t="s">
        <v>12534</v>
      </c>
      <c r="M2641" t="s">
        <v>27</v>
      </c>
      <c r="N2641">
        <v>3</v>
      </c>
      <c r="O2641">
        <f>Table1[[#This Row],[Price]]-0.1*Table1[[#This Row],[Price]]</f>
        <v>428.74199999999996</v>
      </c>
      <c r="P2641" s="9">
        <f>(Table1[[#This Row],[Expiration Date]]-Table1[[#This Row],[Manufacturing Date]])/365</f>
        <v>0.42465753424657532</v>
      </c>
      <c r="Q2641" t="str">
        <f>IF(Table1[[#This Row],[Expiration Date]]-J2649&gt;12/31/2024,"not expired","expired")</f>
        <v>expired</v>
      </c>
      <c r="R2641">
        <f>Table1[[#This Row],[Discounted Price]]*0.95</f>
        <v>407.30489999999992</v>
      </c>
      <c r="S2641">
        <f>Table1[[#This Row],[Discounted Price]]*0.9</f>
        <v>385.86779999999999</v>
      </c>
      <c r="T2641">
        <f>Table1[[#This Row],[Discounted Price]]*0.8</f>
        <v>342.99360000000001</v>
      </c>
      <c r="U2641">
        <f>Table1[[#This Row],[Price]]*0.52</f>
        <v>247.7176</v>
      </c>
      <c r="V2641">
        <f>(Table1[[#This Row],[Price]]-Table1[[#This Row],[Scrap value]])/2</f>
        <v>114.3312</v>
      </c>
    </row>
    <row r="2642" spans="1:22" x14ac:dyDescent="0.25">
      <c r="A2642" t="s">
        <v>12535</v>
      </c>
      <c r="B2642" t="s">
        <v>22</v>
      </c>
      <c r="C2642" t="s">
        <v>47</v>
      </c>
      <c r="D2642" t="s">
        <v>12536</v>
      </c>
      <c r="E2642">
        <v>425.66</v>
      </c>
      <c r="F2642">
        <v>81</v>
      </c>
      <c r="G2642" t="s">
        <v>43729</v>
      </c>
      <c r="H2642" t="s">
        <v>12537</v>
      </c>
      <c r="I2642" s="1">
        <v>44927</v>
      </c>
      <c r="J2642" s="1">
        <v>45658</v>
      </c>
      <c r="K2642" t="s">
        <v>12538</v>
      </c>
      <c r="L2642" t="s">
        <v>12539</v>
      </c>
      <c r="M2642" t="s">
        <v>20</v>
      </c>
      <c r="N2642">
        <v>2</v>
      </c>
      <c r="O2642">
        <f>Table1[[#This Row],[Price]]-0.1*Table1[[#This Row],[Price]]</f>
        <v>383.09400000000005</v>
      </c>
      <c r="P2642" s="9">
        <f>(Table1[[#This Row],[Expiration Date]]-Table1[[#This Row],[Manufacturing Date]])/365</f>
        <v>2.0027397260273974</v>
      </c>
      <c r="Q2642" t="str">
        <f>IF(Table1[[#This Row],[Expiration Date]]-J2650&gt;12/31/2024,"not expired","expired")</f>
        <v>expired</v>
      </c>
      <c r="R2642">
        <f>Table1[[#This Row],[Discounted Price]]*0.95</f>
        <v>363.93930000000006</v>
      </c>
      <c r="S2642">
        <f>Table1[[#This Row],[Discounted Price]]*0.9</f>
        <v>344.78460000000007</v>
      </c>
      <c r="T2642">
        <f>Table1[[#This Row],[Discounted Price]]*0.8</f>
        <v>306.47520000000003</v>
      </c>
      <c r="U2642">
        <f>Table1[[#This Row],[Price]]*0.52</f>
        <v>221.34320000000002</v>
      </c>
      <c r="V2642">
        <f>(Table1[[#This Row],[Price]]-Table1[[#This Row],[Scrap value]])/2</f>
        <v>102.1584</v>
      </c>
    </row>
    <row r="2643" spans="1:22" x14ac:dyDescent="0.25">
      <c r="A2643" t="s">
        <v>12540</v>
      </c>
      <c r="B2643" t="s">
        <v>35</v>
      </c>
      <c r="C2643" t="s">
        <v>47</v>
      </c>
      <c r="D2643" t="s">
        <v>12541</v>
      </c>
      <c r="E2643">
        <v>343.79</v>
      </c>
      <c r="F2643">
        <v>54</v>
      </c>
      <c r="G2643" t="s">
        <v>43728</v>
      </c>
      <c r="H2643" t="s">
        <v>12542</v>
      </c>
      <c r="I2643" s="1">
        <v>45137</v>
      </c>
      <c r="J2643" s="1">
        <v>45658</v>
      </c>
      <c r="K2643" t="s">
        <v>12543</v>
      </c>
      <c r="L2643" t="s">
        <v>12544</v>
      </c>
      <c r="M2643" t="s">
        <v>27</v>
      </c>
      <c r="N2643">
        <v>5</v>
      </c>
      <c r="O2643">
        <f>Table1[[#This Row],[Price]]-0.1*Table1[[#This Row],[Price]]</f>
        <v>309.411</v>
      </c>
      <c r="P2643" s="9">
        <f>(Table1[[#This Row],[Expiration Date]]-Table1[[#This Row],[Manufacturing Date]])/365</f>
        <v>1.4273972602739726</v>
      </c>
      <c r="Q2643" t="str">
        <f>IF(Table1[[#This Row],[Expiration Date]]-J2651&gt;12/31/2024,"not expired","expired")</f>
        <v>expired</v>
      </c>
      <c r="R2643">
        <f>Table1[[#This Row],[Discounted Price]]*0.95</f>
        <v>293.94045</v>
      </c>
      <c r="S2643">
        <f>Table1[[#This Row],[Discounted Price]]*0.9</f>
        <v>278.4699</v>
      </c>
      <c r="T2643">
        <f>Table1[[#This Row],[Discounted Price]]*0.8</f>
        <v>247.52880000000002</v>
      </c>
      <c r="U2643">
        <f>Table1[[#This Row],[Price]]*0.52</f>
        <v>178.77080000000001</v>
      </c>
      <c r="V2643">
        <f>(Table1[[#This Row],[Price]]-Table1[[#This Row],[Scrap value]])/2</f>
        <v>82.509600000000006</v>
      </c>
    </row>
    <row r="2644" spans="1:22" x14ac:dyDescent="0.25">
      <c r="A2644" t="s">
        <v>12545</v>
      </c>
      <c r="B2644" t="s">
        <v>15</v>
      </c>
      <c r="C2644" t="s">
        <v>47</v>
      </c>
      <c r="D2644" t="s">
        <v>12546</v>
      </c>
      <c r="E2644">
        <v>56.61</v>
      </c>
      <c r="F2644">
        <v>19</v>
      </c>
      <c r="G2644" t="s">
        <v>43728</v>
      </c>
      <c r="H2644" t="s">
        <v>12547</v>
      </c>
      <c r="I2644" s="1">
        <v>45137</v>
      </c>
      <c r="J2644" s="1">
        <v>45658</v>
      </c>
      <c r="K2644" t="s">
        <v>12548</v>
      </c>
      <c r="L2644" t="s">
        <v>12549</v>
      </c>
      <c r="M2644" t="s">
        <v>20</v>
      </c>
      <c r="N2644">
        <v>3</v>
      </c>
      <c r="O2644">
        <f>Table1[[#This Row],[Price]]-0.1*Table1[[#This Row],[Price]]</f>
        <v>50.948999999999998</v>
      </c>
      <c r="P2644" s="9">
        <f>(Table1[[#This Row],[Expiration Date]]-Table1[[#This Row],[Manufacturing Date]])/365</f>
        <v>1.4273972602739726</v>
      </c>
      <c r="Q2644" t="str">
        <f>IF(Table1[[#This Row],[Expiration Date]]-J2652&gt;12/31/2024,"not expired","expired")</f>
        <v>not expired</v>
      </c>
      <c r="R2644">
        <f>Table1[[#This Row],[Discounted Price]]*0.95</f>
        <v>48.401549999999993</v>
      </c>
      <c r="S2644">
        <f>Table1[[#This Row],[Discounted Price]]*0.9</f>
        <v>45.854100000000003</v>
      </c>
      <c r="T2644">
        <f>Table1[[#This Row],[Discounted Price]]*0.8</f>
        <v>40.7592</v>
      </c>
      <c r="U2644">
        <f>Table1[[#This Row],[Price]]*0.52</f>
        <v>29.437200000000001</v>
      </c>
      <c r="V2644">
        <f>(Table1[[#This Row],[Price]]-Table1[[#This Row],[Scrap value]])/2</f>
        <v>13.586399999999999</v>
      </c>
    </row>
    <row r="2645" spans="1:22" x14ac:dyDescent="0.25">
      <c r="A2645" t="s">
        <v>12550</v>
      </c>
      <c r="B2645" t="s">
        <v>22</v>
      </c>
      <c r="C2645" t="s">
        <v>47</v>
      </c>
      <c r="D2645" t="s">
        <v>12551</v>
      </c>
      <c r="E2645">
        <v>31.66</v>
      </c>
      <c r="F2645">
        <v>32</v>
      </c>
      <c r="G2645" t="s">
        <v>43730</v>
      </c>
      <c r="H2645" t="s">
        <v>12552</v>
      </c>
      <c r="I2645" s="1">
        <v>44927</v>
      </c>
      <c r="J2645" s="1">
        <v>45292</v>
      </c>
      <c r="K2645" t="s">
        <v>12553</v>
      </c>
      <c r="L2645" t="s">
        <v>12554</v>
      </c>
      <c r="M2645" t="s">
        <v>27</v>
      </c>
      <c r="N2645">
        <v>5</v>
      </c>
      <c r="O2645">
        <f>Table1[[#This Row],[Price]]-0.1*Table1[[#This Row],[Price]]</f>
        <v>28.494</v>
      </c>
      <c r="P2645" s="9">
        <f>(Table1[[#This Row],[Expiration Date]]-Table1[[#This Row],[Manufacturing Date]])/365</f>
        <v>1</v>
      </c>
      <c r="Q2645" t="str">
        <f>IF(Table1[[#This Row],[Expiration Date]]-J2653&gt;12/31/2024,"not expired","expired")</f>
        <v>expired</v>
      </c>
      <c r="R2645">
        <f>Table1[[#This Row],[Discounted Price]]*0.95</f>
        <v>27.069299999999998</v>
      </c>
      <c r="S2645">
        <f>Table1[[#This Row],[Discounted Price]]*0.9</f>
        <v>25.644600000000001</v>
      </c>
      <c r="T2645">
        <f>Table1[[#This Row],[Discounted Price]]*0.8</f>
        <v>22.795200000000001</v>
      </c>
      <c r="U2645">
        <f>Table1[[#This Row],[Price]]*0.52</f>
        <v>16.463200000000001</v>
      </c>
      <c r="V2645">
        <f>(Table1[[#This Row],[Price]]-Table1[[#This Row],[Scrap value]])/2</f>
        <v>7.5983999999999998</v>
      </c>
    </row>
    <row r="2646" spans="1:22" x14ac:dyDescent="0.25">
      <c r="A2646" t="s">
        <v>12555</v>
      </c>
      <c r="B2646" t="s">
        <v>35</v>
      </c>
      <c r="C2646" t="s">
        <v>47</v>
      </c>
      <c r="D2646" t="s">
        <v>12556</v>
      </c>
      <c r="E2646">
        <v>254.36</v>
      </c>
      <c r="F2646">
        <v>31</v>
      </c>
      <c r="G2646" t="s">
        <v>43728</v>
      </c>
      <c r="H2646" t="s">
        <v>12169</v>
      </c>
      <c r="I2646" s="1">
        <v>45000</v>
      </c>
      <c r="J2646" s="1">
        <v>45292</v>
      </c>
      <c r="K2646" t="s">
        <v>12557</v>
      </c>
      <c r="L2646" t="s">
        <v>12558</v>
      </c>
      <c r="M2646" t="s">
        <v>27</v>
      </c>
      <c r="N2646">
        <v>1</v>
      </c>
      <c r="O2646">
        <f>Table1[[#This Row],[Price]]-0.1*Table1[[#This Row],[Price]]</f>
        <v>228.92400000000001</v>
      </c>
      <c r="P2646" s="9">
        <f>(Table1[[#This Row],[Expiration Date]]-Table1[[#This Row],[Manufacturing Date]])/365</f>
        <v>0.8</v>
      </c>
      <c r="Q2646" t="str">
        <f>IF(Table1[[#This Row],[Expiration Date]]-J2654&gt;12/31/2024,"not expired","expired")</f>
        <v>expired</v>
      </c>
      <c r="R2646">
        <f>Table1[[#This Row],[Discounted Price]]*0.95</f>
        <v>217.4778</v>
      </c>
      <c r="S2646">
        <f>Table1[[#This Row],[Discounted Price]]*0.9</f>
        <v>206.0316</v>
      </c>
      <c r="T2646">
        <f>Table1[[#This Row],[Discounted Price]]*0.8</f>
        <v>183.13920000000002</v>
      </c>
      <c r="U2646">
        <f>Table1[[#This Row],[Price]]*0.52</f>
        <v>132.2672</v>
      </c>
      <c r="V2646">
        <f>(Table1[[#This Row],[Price]]-Table1[[#This Row],[Scrap value]])/2</f>
        <v>61.046400000000006</v>
      </c>
    </row>
    <row r="2647" spans="1:22" x14ac:dyDescent="0.25">
      <c r="A2647" t="s">
        <v>12559</v>
      </c>
      <c r="B2647" t="s">
        <v>15</v>
      </c>
      <c r="C2647" t="s">
        <v>47</v>
      </c>
      <c r="D2647" t="s">
        <v>12560</v>
      </c>
      <c r="E2647">
        <v>56.97</v>
      </c>
      <c r="F2647">
        <v>48</v>
      </c>
      <c r="G2647" t="s">
        <v>43728</v>
      </c>
      <c r="H2647" t="s">
        <v>12561</v>
      </c>
      <c r="I2647" s="1">
        <v>44927</v>
      </c>
      <c r="J2647" s="1">
        <v>46023</v>
      </c>
      <c r="K2647" t="s">
        <v>12562</v>
      </c>
      <c r="L2647" t="s">
        <v>12563</v>
      </c>
      <c r="M2647" t="s">
        <v>27</v>
      </c>
      <c r="N2647">
        <v>4</v>
      </c>
      <c r="O2647">
        <f>Table1[[#This Row],[Price]]-0.1*Table1[[#This Row],[Price]]</f>
        <v>51.272999999999996</v>
      </c>
      <c r="P2647" s="9">
        <f>(Table1[[#This Row],[Expiration Date]]-Table1[[#This Row],[Manufacturing Date]])/365</f>
        <v>3.0027397260273974</v>
      </c>
      <c r="Q2647" t="str">
        <f>IF(Table1[[#This Row],[Expiration Date]]-J2655&gt;12/31/2024,"not expired","expired")</f>
        <v>not expired</v>
      </c>
      <c r="R2647">
        <f>Table1[[#This Row],[Discounted Price]]*0.95</f>
        <v>48.709349999999993</v>
      </c>
      <c r="S2647">
        <f>Table1[[#This Row],[Discounted Price]]*0.9</f>
        <v>46.145699999999998</v>
      </c>
      <c r="T2647">
        <f>Table1[[#This Row],[Discounted Price]]*0.8</f>
        <v>41.0184</v>
      </c>
      <c r="U2647">
        <f>Table1[[#This Row],[Price]]*0.52</f>
        <v>29.624400000000001</v>
      </c>
      <c r="V2647">
        <f>(Table1[[#This Row],[Price]]-Table1[[#This Row],[Scrap value]])/2</f>
        <v>13.672799999999999</v>
      </c>
    </row>
    <row r="2648" spans="1:22" x14ac:dyDescent="0.25">
      <c r="A2648" t="s">
        <v>12564</v>
      </c>
      <c r="B2648" t="s">
        <v>15</v>
      </c>
      <c r="C2648" t="s">
        <v>47</v>
      </c>
      <c r="D2648" t="s">
        <v>12565</v>
      </c>
      <c r="E2648">
        <v>429.19</v>
      </c>
      <c r="F2648">
        <v>66</v>
      </c>
      <c r="G2648" t="s">
        <v>43729</v>
      </c>
      <c r="H2648" t="s">
        <v>4321</v>
      </c>
      <c r="I2648" s="1">
        <v>44927</v>
      </c>
      <c r="J2648" s="1">
        <v>45658</v>
      </c>
      <c r="K2648" t="s">
        <v>12566</v>
      </c>
      <c r="L2648" t="s">
        <v>12567</v>
      </c>
      <c r="M2648" t="s">
        <v>27</v>
      </c>
      <c r="N2648">
        <v>3</v>
      </c>
      <c r="O2648">
        <f>Table1[[#This Row],[Price]]-0.1*Table1[[#This Row],[Price]]</f>
        <v>386.27100000000002</v>
      </c>
      <c r="P2648" s="9">
        <f>(Table1[[#This Row],[Expiration Date]]-Table1[[#This Row],[Manufacturing Date]])/365</f>
        <v>2.0027397260273974</v>
      </c>
      <c r="Q2648" t="str">
        <f>IF(Table1[[#This Row],[Expiration Date]]-J2656&gt;12/31/2024,"not expired","expired")</f>
        <v>not expired</v>
      </c>
      <c r="R2648">
        <f>Table1[[#This Row],[Discounted Price]]*0.95</f>
        <v>366.95744999999999</v>
      </c>
      <c r="S2648">
        <f>Table1[[#This Row],[Discounted Price]]*0.9</f>
        <v>347.64390000000003</v>
      </c>
      <c r="T2648">
        <f>Table1[[#This Row],[Discounted Price]]*0.8</f>
        <v>309.01680000000005</v>
      </c>
      <c r="U2648">
        <f>Table1[[#This Row],[Price]]*0.52</f>
        <v>223.1788</v>
      </c>
      <c r="V2648">
        <f>(Table1[[#This Row],[Price]]-Table1[[#This Row],[Scrap value]])/2</f>
        <v>103.0056</v>
      </c>
    </row>
    <row r="2649" spans="1:22" x14ac:dyDescent="0.25">
      <c r="A2649" t="s">
        <v>12568</v>
      </c>
      <c r="B2649" t="s">
        <v>15</v>
      </c>
      <c r="C2649" t="s">
        <v>47</v>
      </c>
      <c r="D2649" t="s">
        <v>12569</v>
      </c>
      <c r="E2649">
        <v>183.46</v>
      </c>
      <c r="F2649">
        <v>98</v>
      </c>
      <c r="G2649" t="s">
        <v>43730</v>
      </c>
      <c r="H2649" t="s">
        <v>12570</v>
      </c>
      <c r="I2649" s="1">
        <v>45137</v>
      </c>
      <c r="J2649" s="1">
        <v>46023</v>
      </c>
      <c r="K2649" t="s">
        <v>12571</v>
      </c>
      <c r="L2649" t="s">
        <v>12572</v>
      </c>
      <c r="M2649" t="s">
        <v>27</v>
      </c>
      <c r="N2649">
        <v>5</v>
      </c>
      <c r="O2649">
        <f>Table1[[#This Row],[Price]]-0.1*Table1[[#This Row],[Price]]</f>
        <v>165.114</v>
      </c>
      <c r="P2649" s="9">
        <f>(Table1[[#This Row],[Expiration Date]]-Table1[[#This Row],[Manufacturing Date]])/365</f>
        <v>2.4273972602739726</v>
      </c>
      <c r="Q2649" t="str">
        <f>IF(Table1[[#This Row],[Expiration Date]]-J2657&gt;12/31/2024,"not expired","expired")</f>
        <v>expired</v>
      </c>
      <c r="R2649">
        <f>Table1[[#This Row],[Discounted Price]]*0.95</f>
        <v>156.85829999999999</v>
      </c>
      <c r="S2649">
        <f>Table1[[#This Row],[Discounted Price]]*0.9</f>
        <v>148.6026</v>
      </c>
      <c r="T2649">
        <f>Table1[[#This Row],[Discounted Price]]*0.8</f>
        <v>132.09120000000001</v>
      </c>
      <c r="U2649">
        <f>Table1[[#This Row],[Price]]*0.52</f>
        <v>95.399200000000008</v>
      </c>
      <c r="V2649">
        <f>(Table1[[#This Row],[Price]]-Table1[[#This Row],[Scrap value]])/2</f>
        <v>44.0304</v>
      </c>
    </row>
    <row r="2650" spans="1:22" x14ac:dyDescent="0.25">
      <c r="A2650" t="s">
        <v>12573</v>
      </c>
      <c r="B2650" t="s">
        <v>22</v>
      </c>
      <c r="C2650" t="s">
        <v>47</v>
      </c>
      <c r="D2650" t="s">
        <v>12574</v>
      </c>
      <c r="E2650">
        <v>445.47</v>
      </c>
      <c r="F2650">
        <v>54</v>
      </c>
      <c r="G2650" t="s">
        <v>43728</v>
      </c>
      <c r="H2650" t="s">
        <v>12575</v>
      </c>
      <c r="I2650" s="1">
        <v>44927</v>
      </c>
      <c r="J2650" s="1">
        <v>45658</v>
      </c>
      <c r="K2650" t="s">
        <v>12576</v>
      </c>
      <c r="L2650" t="s">
        <v>12577</v>
      </c>
      <c r="M2650" t="s">
        <v>45</v>
      </c>
      <c r="N2650">
        <v>2</v>
      </c>
      <c r="O2650">
        <f>Table1[[#This Row],[Price]]-0.1*Table1[[#This Row],[Price]]</f>
        <v>400.923</v>
      </c>
      <c r="P2650" s="9">
        <f>(Table1[[#This Row],[Expiration Date]]-Table1[[#This Row],[Manufacturing Date]])/365</f>
        <v>2.0027397260273974</v>
      </c>
      <c r="Q2650" t="str">
        <f>IF(Table1[[#This Row],[Expiration Date]]-J2658&gt;12/31/2024,"not expired","expired")</f>
        <v>expired</v>
      </c>
      <c r="R2650">
        <f>Table1[[#This Row],[Discounted Price]]*0.95</f>
        <v>380.87684999999999</v>
      </c>
      <c r="S2650">
        <f>Table1[[#This Row],[Discounted Price]]*0.9</f>
        <v>360.83070000000004</v>
      </c>
      <c r="T2650">
        <f>Table1[[#This Row],[Discounted Price]]*0.8</f>
        <v>320.73840000000001</v>
      </c>
      <c r="U2650">
        <f>Table1[[#This Row],[Price]]*0.52</f>
        <v>231.64440000000002</v>
      </c>
      <c r="V2650">
        <f>(Table1[[#This Row],[Price]]-Table1[[#This Row],[Scrap value]])/2</f>
        <v>106.9128</v>
      </c>
    </row>
    <row r="2651" spans="1:22" x14ac:dyDescent="0.25">
      <c r="A2651" t="s">
        <v>12578</v>
      </c>
      <c r="B2651" t="s">
        <v>22</v>
      </c>
      <c r="C2651" t="s">
        <v>47</v>
      </c>
      <c r="D2651" t="s">
        <v>12579</v>
      </c>
      <c r="E2651">
        <v>147.13</v>
      </c>
      <c r="F2651">
        <v>15</v>
      </c>
      <c r="G2651" t="s">
        <v>43728</v>
      </c>
      <c r="H2651" t="s">
        <v>12580</v>
      </c>
      <c r="I2651" s="1">
        <v>45000</v>
      </c>
      <c r="J2651" s="1">
        <v>45658</v>
      </c>
      <c r="K2651" t="s">
        <v>12581</v>
      </c>
      <c r="L2651" t="s">
        <v>12582</v>
      </c>
      <c r="M2651" t="s">
        <v>27</v>
      </c>
      <c r="N2651">
        <v>4</v>
      </c>
      <c r="O2651">
        <f>Table1[[#This Row],[Price]]-0.1*Table1[[#This Row],[Price]]</f>
        <v>132.417</v>
      </c>
      <c r="P2651" s="9">
        <f>(Table1[[#This Row],[Expiration Date]]-Table1[[#This Row],[Manufacturing Date]])/365</f>
        <v>1.8027397260273972</v>
      </c>
      <c r="Q2651" t="str">
        <f>IF(Table1[[#This Row],[Expiration Date]]-J2659&gt;12/31/2024,"not expired","expired")</f>
        <v>not expired</v>
      </c>
      <c r="R2651">
        <f>Table1[[#This Row],[Discounted Price]]*0.95</f>
        <v>125.79615</v>
      </c>
      <c r="S2651">
        <f>Table1[[#This Row],[Discounted Price]]*0.9</f>
        <v>119.17530000000001</v>
      </c>
      <c r="T2651">
        <f>Table1[[#This Row],[Discounted Price]]*0.8</f>
        <v>105.93360000000001</v>
      </c>
      <c r="U2651">
        <f>Table1[[#This Row],[Price]]*0.52</f>
        <v>76.507599999999996</v>
      </c>
      <c r="V2651">
        <f>(Table1[[#This Row],[Price]]-Table1[[#This Row],[Scrap value]])/2</f>
        <v>35.311199999999999</v>
      </c>
    </row>
    <row r="2652" spans="1:22" x14ac:dyDescent="0.25">
      <c r="A2652" t="s">
        <v>12583</v>
      </c>
      <c r="B2652" t="s">
        <v>15</v>
      </c>
      <c r="C2652" t="s">
        <v>47</v>
      </c>
      <c r="D2652" t="s">
        <v>12584</v>
      </c>
      <c r="E2652">
        <v>427.32</v>
      </c>
      <c r="F2652">
        <v>4</v>
      </c>
      <c r="G2652" t="s">
        <v>43728</v>
      </c>
      <c r="H2652" t="s">
        <v>6480</v>
      </c>
      <c r="I2652" s="1">
        <v>45000</v>
      </c>
      <c r="J2652" s="1">
        <v>45292</v>
      </c>
      <c r="K2652" t="s">
        <v>12585</v>
      </c>
      <c r="L2652" t="s">
        <v>12586</v>
      </c>
      <c r="M2652" t="s">
        <v>27</v>
      </c>
      <c r="N2652">
        <v>4</v>
      </c>
      <c r="O2652">
        <f>Table1[[#This Row],[Price]]-0.1*Table1[[#This Row],[Price]]</f>
        <v>384.58799999999997</v>
      </c>
      <c r="P2652" s="9">
        <f>(Table1[[#This Row],[Expiration Date]]-Table1[[#This Row],[Manufacturing Date]])/365</f>
        <v>0.8</v>
      </c>
      <c r="Q2652" t="str">
        <f>IF(Table1[[#This Row],[Expiration Date]]-J2660&gt;12/31/2024,"not expired","expired")</f>
        <v>expired</v>
      </c>
      <c r="R2652">
        <f>Table1[[#This Row],[Discounted Price]]*0.95</f>
        <v>365.35859999999997</v>
      </c>
      <c r="S2652">
        <f>Table1[[#This Row],[Discounted Price]]*0.9</f>
        <v>346.12919999999997</v>
      </c>
      <c r="T2652">
        <f>Table1[[#This Row],[Discounted Price]]*0.8</f>
        <v>307.67039999999997</v>
      </c>
      <c r="U2652">
        <f>Table1[[#This Row],[Price]]*0.52</f>
        <v>222.2064</v>
      </c>
      <c r="V2652">
        <f>(Table1[[#This Row],[Price]]-Table1[[#This Row],[Scrap value]])/2</f>
        <v>102.5568</v>
      </c>
    </row>
    <row r="2653" spans="1:22" x14ac:dyDescent="0.25">
      <c r="A2653" t="s">
        <v>12587</v>
      </c>
      <c r="B2653" t="s">
        <v>29</v>
      </c>
      <c r="C2653" t="s">
        <v>47</v>
      </c>
      <c r="D2653" t="s">
        <v>12588</v>
      </c>
      <c r="E2653">
        <v>347.08</v>
      </c>
      <c r="F2653">
        <v>99</v>
      </c>
      <c r="G2653" t="s">
        <v>43729</v>
      </c>
      <c r="H2653" t="s">
        <v>648</v>
      </c>
      <c r="I2653" s="1">
        <v>45137</v>
      </c>
      <c r="J2653" s="1">
        <v>46023</v>
      </c>
      <c r="K2653" t="s">
        <v>12589</v>
      </c>
      <c r="L2653" t="s">
        <v>12590</v>
      </c>
      <c r="M2653" t="s">
        <v>20</v>
      </c>
      <c r="N2653">
        <v>2</v>
      </c>
      <c r="O2653">
        <f>Table1[[#This Row],[Price]]-0.1*Table1[[#This Row],[Price]]</f>
        <v>312.37199999999996</v>
      </c>
      <c r="P2653" s="9">
        <f>(Table1[[#This Row],[Expiration Date]]-Table1[[#This Row],[Manufacturing Date]])/365</f>
        <v>2.4273972602739726</v>
      </c>
      <c r="Q2653" t="str">
        <f>IF(Table1[[#This Row],[Expiration Date]]-J2661&gt;12/31/2024,"not expired","expired")</f>
        <v>not expired</v>
      </c>
      <c r="R2653">
        <f>Table1[[#This Row],[Discounted Price]]*0.95</f>
        <v>296.75339999999994</v>
      </c>
      <c r="S2653">
        <f>Table1[[#This Row],[Discounted Price]]*0.9</f>
        <v>281.13479999999998</v>
      </c>
      <c r="T2653">
        <f>Table1[[#This Row],[Discounted Price]]*0.8</f>
        <v>249.89759999999998</v>
      </c>
      <c r="U2653">
        <f>Table1[[#This Row],[Price]]*0.52</f>
        <v>180.48159999999999</v>
      </c>
      <c r="V2653">
        <f>(Table1[[#This Row],[Price]]-Table1[[#This Row],[Scrap value]])/2</f>
        <v>83.299199999999999</v>
      </c>
    </row>
    <row r="2654" spans="1:22" x14ac:dyDescent="0.25">
      <c r="A2654" t="s">
        <v>12591</v>
      </c>
      <c r="B2654" t="s">
        <v>29</v>
      </c>
      <c r="C2654" t="s">
        <v>47</v>
      </c>
      <c r="D2654" t="s">
        <v>12592</v>
      </c>
      <c r="E2654">
        <v>149.13</v>
      </c>
      <c r="F2654">
        <v>83</v>
      </c>
      <c r="G2654" t="s">
        <v>43730</v>
      </c>
      <c r="H2654" t="s">
        <v>12593</v>
      </c>
      <c r="I2654" s="1">
        <v>45137</v>
      </c>
      <c r="J2654" s="1">
        <v>45658</v>
      </c>
      <c r="K2654" t="s">
        <v>12594</v>
      </c>
      <c r="L2654" t="s">
        <v>12595</v>
      </c>
      <c r="M2654" t="s">
        <v>45</v>
      </c>
      <c r="N2654">
        <v>5</v>
      </c>
      <c r="O2654">
        <f>Table1[[#This Row],[Price]]-0.1*Table1[[#This Row],[Price]]</f>
        <v>134.21699999999998</v>
      </c>
      <c r="P2654" s="9">
        <f>(Table1[[#This Row],[Expiration Date]]-Table1[[#This Row],[Manufacturing Date]])/365</f>
        <v>1.4273972602739726</v>
      </c>
      <c r="Q2654" t="str">
        <f>IF(Table1[[#This Row],[Expiration Date]]-J2662&gt;12/31/2024,"not expired","expired")</f>
        <v>not expired</v>
      </c>
      <c r="R2654">
        <f>Table1[[#This Row],[Discounted Price]]*0.95</f>
        <v>127.50614999999998</v>
      </c>
      <c r="S2654">
        <f>Table1[[#This Row],[Discounted Price]]*0.9</f>
        <v>120.79529999999998</v>
      </c>
      <c r="T2654">
        <f>Table1[[#This Row],[Discounted Price]]*0.8</f>
        <v>107.3736</v>
      </c>
      <c r="U2654">
        <f>Table1[[#This Row],[Price]]*0.52</f>
        <v>77.547600000000003</v>
      </c>
      <c r="V2654">
        <f>(Table1[[#This Row],[Price]]-Table1[[#This Row],[Scrap value]])/2</f>
        <v>35.791199999999996</v>
      </c>
    </row>
    <row r="2655" spans="1:22" x14ac:dyDescent="0.25">
      <c r="A2655" t="s">
        <v>12596</v>
      </c>
      <c r="B2655" t="s">
        <v>22</v>
      </c>
      <c r="C2655" t="s">
        <v>47</v>
      </c>
      <c r="D2655" t="s">
        <v>12597</v>
      </c>
      <c r="E2655">
        <v>454.32</v>
      </c>
      <c r="F2655">
        <v>94</v>
      </c>
      <c r="G2655" t="s">
        <v>43730</v>
      </c>
      <c r="H2655" t="s">
        <v>1785</v>
      </c>
      <c r="I2655" s="1">
        <v>44927</v>
      </c>
      <c r="J2655" s="1">
        <v>45292</v>
      </c>
      <c r="K2655" t="s">
        <v>12598</v>
      </c>
      <c r="L2655" t="s">
        <v>12599</v>
      </c>
      <c r="M2655" t="s">
        <v>27</v>
      </c>
      <c r="N2655">
        <v>2</v>
      </c>
      <c r="O2655">
        <f>Table1[[#This Row],[Price]]-0.1*Table1[[#This Row],[Price]]</f>
        <v>408.88799999999998</v>
      </c>
      <c r="P2655" s="9">
        <f>(Table1[[#This Row],[Expiration Date]]-Table1[[#This Row],[Manufacturing Date]])/365</f>
        <v>1</v>
      </c>
      <c r="Q2655" t="str">
        <f>IF(Table1[[#This Row],[Expiration Date]]-J2663&gt;12/31/2024,"not expired","expired")</f>
        <v>expired</v>
      </c>
      <c r="R2655">
        <f>Table1[[#This Row],[Discounted Price]]*0.95</f>
        <v>388.44359999999995</v>
      </c>
      <c r="S2655">
        <f>Table1[[#This Row],[Discounted Price]]*0.9</f>
        <v>367.99919999999997</v>
      </c>
      <c r="T2655">
        <f>Table1[[#This Row],[Discounted Price]]*0.8</f>
        <v>327.11040000000003</v>
      </c>
      <c r="U2655">
        <f>Table1[[#This Row],[Price]]*0.52</f>
        <v>236.24639999999999</v>
      </c>
      <c r="V2655">
        <f>(Table1[[#This Row],[Price]]-Table1[[#This Row],[Scrap value]])/2</f>
        <v>109.0368</v>
      </c>
    </row>
    <row r="2656" spans="1:22" x14ac:dyDescent="0.25">
      <c r="A2656" t="s">
        <v>12600</v>
      </c>
      <c r="B2656" t="s">
        <v>35</v>
      </c>
      <c r="C2656" t="s">
        <v>47</v>
      </c>
      <c r="D2656" t="s">
        <v>12601</v>
      </c>
      <c r="E2656">
        <v>493.6</v>
      </c>
      <c r="F2656">
        <v>46</v>
      </c>
      <c r="G2656" t="s">
        <v>43730</v>
      </c>
      <c r="H2656" t="s">
        <v>2341</v>
      </c>
      <c r="I2656" s="1">
        <v>45000</v>
      </c>
      <c r="J2656" s="1">
        <v>45292</v>
      </c>
      <c r="K2656" t="s">
        <v>12602</v>
      </c>
      <c r="L2656" t="s">
        <v>12603</v>
      </c>
      <c r="M2656" t="s">
        <v>20</v>
      </c>
      <c r="N2656">
        <v>2</v>
      </c>
      <c r="O2656">
        <f>Table1[[#This Row],[Price]]-0.1*Table1[[#This Row],[Price]]</f>
        <v>444.24</v>
      </c>
      <c r="P2656" s="9">
        <f>(Table1[[#This Row],[Expiration Date]]-Table1[[#This Row],[Manufacturing Date]])/365</f>
        <v>0.8</v>
      </c>
      <c r="Q2656" t="str">
        <f>IF(Table1[[#This Row],[Expiration Date]]-J2664&gt;12/31/2024,"not expired","expired")</f>
        <v>expired</v>
      </c>
      <c r="R2656">
        <f>Table1[[#This Row],[Discounted Price]]*0.95</f>
        <v>422.02799999999996</v>
      </c>
      <c r="S2656">
        <f>Table1[[#This Row],[Discounted Price]]*0.9</f>
        <v>399.81600000000003</v>
      </c>
      <c r="T2656">
        <f>Table1[[#This Row],[Discounted Price]]*0.8</f>
        <v>355.39200000000005</v>
      </c>
      <c r="U2656">
        <f>Table1[[#This Row],[Price]]*0.52</f>
        <v>256.67200000000003</v>
      </c>
      <c r="V2656">
        <f>(Table1[[#This Row],[Price]]-Table1[[#This Row],[Scrap value]])/2</f>
        <v>118.464</v>
      </c>
    </row>
    <row r="2657" spans="1:22" x14ac:dyDescent="0.25">
      <c r="A2657" t="s">
        <v>12604</v>
      </c>
      <c r="B2657" t="s">
        <v>35</v>
      </c>
      <c r="C2657" t="s">
        <v>47</v>
      </c>
      <c r="D2657" t="s">
        <v>12605</v>
      </c>
      <c r="E2657">
        <v>448.19</v>
      </c>
      <c r="F2657">
        <v>18</v>
      </c>
      <c r="G2657" t="s">
        <v>43728</v>
      </c>
      <c r="H2657" t="s">
        <v>12606</v>
      </c>
      <c r="I2657" s="1">
        <v>45137</v>
      </c>
      <c r="J2657" s="1">
        <v>46023</v>
      </c>
      <c r="K2657" t="s">
        <v>12607</v>
      </c>
      <c r="L2657" t="s">
        <v>12608</v>
      </c>
      <c r="M2657" t="s">
        <v>20</v>
      </c>
      <c r="N2657">
        <v>5</v>
      </c>
      <c r="O2657">
        <f>Table1[[#This Row],[Price]]-0.1*Table1[[#This Row],[Price]]</f>
        <v>403.37099999999998</v>
      </c>
      <c r="P2657" s="9">
        <f>(Table1[[#This Row],[Expiration Date]]-Table1[[#This Row],[Manufacturing Date]])/365</f>
        <v>2.4273972602739726</v>
      </c>
      <c r="Q2657" t="str">
        <f>IF(Table1[[#This Row],[Expiration Date]]-J2665&gt;12/31/2024,"not expired","expired")</f>
        <v>not expired</v>
      </c>
      <c r="R2657">
        <f>Table1[[#This Row],[Discounted Price]]*0.95</f>
        <v>383.20244999999994</v>
      </c>
      <c r="S2657">
        <f>Table1[[#This Row],[Discounted Price]]*0.9</f>
        <v>363.03390000000002</v>
      </c>
      <c r="T2657">
        <f>Table1[[#This Row],[Discounted Price]]*0.8</f>
        <v>322.6968</v>
      </c>
      <c r="U2657">
        <f>Table1[[#This Row],[Price]]*0.52</f>
        <v>233.05880000000002</v>
      </c>
      <c r="V2657">
        <f>(Table1[[#This Row],[Price]]-Table1[[#This Row],[Scrap value]])/2</f>
        <v>107.56559999999999</v>
      </c>
    </row>
    <row r="2658" spans="1:22" x14ac:dyDescent="0.25">
      <c r="A2658" t="s">
        <v>12609</v>
      </c>
      <c r="B2658" t="s">
        <v>35</v>
      </c>
      <c r="C2658" t="s">
        <v>47</v>
      </c>
      <c r="D2658" t="s">
        <v>12610</v>
      </c>
      <c r="E2658">
        <v>113.27</v>
      </c>
      <c r="F2658">
        <v>81</v>
      </c>
      <c r="G2658" t="s">
        <v>43728</v>
      </c>
      <c r="H2658" t="s">
        <v>12611</v>
      </c>
      <c r="I2658" s="1">
        <v>44927</v>
      </c>
      <c r="J2658" s="1">
        <v>46023</v>
      </c>
      <c r="K2658" t="s">
        <v>12612</v>
      </c>
      <c r="L2658" t="s">
        <v>12613</v>
      </c>
      <c r="M2658" t="s">
        <v>27</v>
      </c>
      <c r="N2658">
        <v>4</v>
      </c>
      <c r="O2658">
        <f>Table1[[#This Row],[Price]]-0.1*Table1[[#This Row],[Price]]</f>
        <v>101.943</v>
      </c>
      <c r="P2658" s="9">
        <f>(Table1[[#This Row],[Expiration Date]]-Table1[[#This Row],[Manufacturing Date]])/365</f>
        <v>3.0027397260273974</v>
      </c>
      <c r="Q2658" t="str">
        <f>IF(Table1[[#This Row],[Expiration Date]]-J2666&gt;12/31/2024,"not expired","expired")</f>
        <v>not expired</v>
      </c>
      <c r="R2658">
        <f>Table1[[#This Row],[Discounted Price]]*0.95</f>
        <v>96.845849999999999</v>
      </c>
      <c r="S2658">
        <f>Table1[[#This Row],[Discounted Price]]*0.9</f>
        <v>91.748699999999999</v>
      </c>
      <c r="T2658">
        <f>Table1[[#This Row],[Discounted Price]]*0.8</f>
        <v>81.554400000000001</v>
      </c>
      <c r="U2658">
        <f>Table1[[#This Row],[Price]]*0.52</f>
        <v>58.900399999999998</v>
      </c>
      <c r="V2658">
        <f>(Table1[[#This Row],[Price]]-Table1[[#This Row],[Scrap value]])/2</f>
        <v>27.184799999999999</v>
      </c>
    </row>
    <row r="2659" spans="1:22" x14ac:dyDescent="0.25">
      <c r="A2659" t="s">
        <v>12614</v>
      </c>
      <c r="B2659" t="s">
        <v>15</v>
      </c>
      <c r="C2659" t="s">
        <v>47</v>
      </c>
      <c r="D2659" t="s">
        <v>12615</v>
      </c>
      <c r="E2659">
        <v>456.22</v>
      </c>
      <c r="F2659">
        <v>19</v>
      </c>
      <c r="G2659" t="s">
        <v>43729</v>
      </c>
      <c r="H2659" t="s">
        <v>12616</v>
      </c>
      <c r="I2659" s="1">
        <v>45137</v>
      </c>
      <c r="J2659" s="1">
        <v>45292</v>
      </c>
      <c r="K2659" t="s">
        <v>12617</v>
      </c>
      <c r="L2659" t="s">
        <v>12618</v>
      </c>
      <c r="M2659" t="s">
        <v>27</v>
      </c>
      <c r="N2659">
        <v>3</v>
      </c>
      <c r="O2659">
        <f>Table1[[#This Row],[Price]]-0.1*Table1[[#This Row],[Price]]</f>
        <v>410.59800000000001</v>
      </c>
      <c r="P2659" s="9">
        <f>(Table1[[#This Row],[Expiration Date]]-Table1[[#This Row],[Manufacturing Date]])/365</f>
        <v>0.42465753424657532</v>
      </c>
      <c r="Q2659" t="str">
        <f>IF(Table1[[#This Row],[Expiration Date]]-J2667&gt;12/31/2024,"not expired","expired")</f>
        <v>expired</v>
      </c>
      <c r="R2659">
        <f>Table1[[#This Row],[Discounted Price]]*0.95</f>
        <v>390.06810000000002</v>
      </c>
      <c r="S2659">
        <f>Table1[[#This Row],[Discounted Price]]*0.9</f>
        <v>369.53820000000002</v>
      </c>
      <c r="T2659">
        <f>Table1[[#This Row],[Discounted Price]]*0.8</f>
        <v>328.47840000000002</v>
      </c>
      <c r="U2659">
        <f>Table1[[#This Row],[Price]]*0.52</f>
        <v>237.23440000000002</v>
      </c>
      <c r="V2659">
        <f>(Table1[[#This Row],[Price]]-Table1[[#This Row],[Scrap value]])/2</f>
        <v>109.4928</v>
      </c>
    </row>
    <row r="2660" spans="1:22" x14ac:dyDescent="0.25">
      <c r="A2660" t="s">
        <v>12619</v>
      </c>
      <c r="B2660" t="s">
        <v>22</v>
      </c>
      <c r="C2660" t="s">
        <v>47</v>
      </c>
      <c r="D2660" t="s">
        <v>12620</v>
      </c>
      <c r="E2660">
        <v>472.1</v>
      </c>
      <c r="F2660">
        <v>65</v>
      </c>
      <c r="G2660" t="s">
        <v>43729</v>
      </c>
      <c r="H2660" t="s">
        <v>12621</v>
      </c>
      <c r="I2660" s="1">
        <v>45137</v>
      </c>
      <c r="J2660" s="1">
        <v>46023</v>
      </c>
      <c r="K2660" t="s">
        <v>12622</v>
      </c>
      <c r="L2660" t="s">
        <v>12623</v>
      </c>
      <c r="M2660" t="s">
        <v>27</v>
      </c>
      <c r="N2660">
        <v>4</v>
      </c>
      <c r="O2660">
        <f>Table1[[#This Row],[Price]]-0.1*Table1[[#This Row],[Price]]</f>
        <v>424.89</v>
      </c>
      <c r="P2660" s="9">
        <f>(Table1[[#This Row],[Expiration Date]]-Table1[[#This Row],[Manufacturing Date]])/365</f>
        <v>2.4273972602739726</v>
      </c>
      <c r="Q2660" t="str">
        <f>IF(Table1[[#This Row],[Expiration Date]]-J2668&gt;12/31/2024,"not expired","expired")</f>
        <v>not expired</v>
      </c>
      <c r="R2660">
        <f>Table1[[#This Row],[Discounted Price]]*0.95</f>
        <v>403.64549999999997</v>
      </c>
      <c r="S2660">
        <f>Table1[[#This Row],[Discounted Price]]*0.9</f>
        <v>382.40100000000001</v>
      </c>
      <c r="T2660">
        <f>Table1[[#This Row],[Discounted Price]]*0.8</f>
        <v>339.91200000000003</v>
      </c>
      <c r="U2660">
        <f>Table1[[#This Row],[Price]]*0.52</f>
        <v>245.49200000000002</v>
      </c>
      <c r="V2660">
        <f>(Table1[[#This Row],[Price]]-Table1[[#This Row],[Scrap value]])/2</f>
        <v>113.304</v>
      </c>
    </row>
    <row r="2661" spans="1:22" x14ac:dyDescent="0.25">
      <c r="A2661" t="s">
        <v>12624</v>
      </c>
      <c r="B2661" t="s">
        <v>29</v>
      </c>
      <c r="C2661" t="s">
        <v>47</v>
      </c>
      <c r="D2661" t="s">
        <v>12625</v>
      </c>
      <c r="E2661">
        <v>26.2</v>
      </c>
      <c r="F2661">
        <v>93</v>
      </c>
      <c r="G2661" t="s">
        <v>43730</v>
      </c>
      <c r="H2661" t="s">
        <v>7504</v>
      </c>
      <c r="I2661" s="1">
        <v>44927</v>
      </c>
      <c r="J2661" s="1">
        <v>45292</v>
      </c>
      <c r="K2661" t="s">
        <v>12626</v>
      </c>
      <c r="L2661" t="s">
        <v>12627</v>
      </c>
      <c r="M2661" t="s">
        <v>20</v>
      </c>
      <c r="N2661">
        <v>2</v>
      </c>
      <c r="O2661">
        <f>Table1[[#This Row],[Price]]-0.1*Table1[[#This Row],[Price]]</f>
        <v>23.58</v>
      </c>
      <c r="P2661" s="9">
        <f>(Table1[[#This Row],[Expiration Date]]-Table1[[#This Row],[Manufacturing Date]])/365</f>
        <v>1</v>
      </c>
      <c r="Q2661" t="str">
        <f>IF(Table1[[#This Row],[Expiration Date]]-J2669&gt;12/31/2024,"not expired","expired")</f>
        <v>expired</v>
      </c>
      <c r="R2661">
        <f>Table1[[#This Row],[Discounted Price]]*0.95</f>
        <v>22.400999999999996</v>
      </c>
      <c r="S2661">
        <f>Table1[[#This Row],[Discounted Price]]*0.9</f>
        <v>21.221999999999998</v>
      </c>
      <c r="T2661">
        <f>Table1[[#This Row],[Discounted Price]]*0.8</f>
        <v>18.864000000000001</v>
      </c>
      <c r="U2661">
        <f>Table1[[#This Row],[Price]]*0.52</f>
        <v>13.624000000000001</v>
      </c>
      <c r="V2661">
        <f>(Table1[[#This Row],[Price]]-Table1[[#This Row],[Scrap value]])/2</f>
        <v>6.2879999999999994</v>
      </c>
    </row>
    <row r="2662" spans="1:22" x14ac:dyDescent="0.25">
      <c r="A2662" t="s">
        <v>12628</v>
      </c>
      <c r="B2662" t="s">
        <v>35</v>
      </c>
      <c r="C2662" t="s">
        <v>47</v>
      </c>
      <c r="D2662" t="s">
        <v>12629</v>
      </c>
      <c r="E2662">
        <v>392.83</v>
      </c>
      <c r="F2662">
        <v>44</v>
      </c>
      <c r="G2662" t="s">
        <v>43729</v>
      </c>
      <c r="H2662" t="s">
        <v>2204</v>
      </c>
      <c r="I2662" s="1">
        <v>45137</v>
      </c>
      <c r="J2662" s="1">
        <v>45292</v>
      </c>
      <c r="K2662" t="s">
        <v>12630</v>
      </c>
      <c r="L2662" t="s">
        <v>12631</v>
      </c>
      <c r="M2662" t="s">
        <v>27</v>
      </c>
      <c r="N2662">
        <v>3</v>
      </c>
      <c r="O2662">
        <f>Table1[[#This Row],[Price]]-0.1*Table1[[#This Row],[Price]]</f>
        <v>353.54699999999997</v>
      </c>
      <c r="P2662" s="9">
        <f>(Table1[[#This Row],[Expiration Date]]-Table1[[#This Row],[Manufacturing Date]])/365</f>
        <v>0.42465753424657532</v>
      </c>
      <c r="Q2662" t="str">
        <f>IF(Table1[[#This Row],[Expiration Date]]-J2670&gt;12/31/2024,"not expired","expired")</f>
        <v>expired</v>
      </c>
      <c r="R2662">
        <f>Table1[[#This Row],[Discounted Price]]*0.95</f>
        <v>335.86964999999998</v>
      </c>
      <c r="S2662">
        <f>Table1[[#This Row],[Discounted Price]]*0.9</f>
        <v>318.19229999999999</v>
      </c>
      <c r="T2662">
        <f>Table1[[#This Row],[Discounted Price]]*0.8</f>
        <v>282.83760000000001</v>
      </c>
      <c r="U2662">
        <f>Table1[[#This Row],[Price]]*0.52</f>
        <v>204.27160000000001</v>
      </c>
      <c r="V2662">
        <f>(Table1[[#This Row],[Price]]-Table1[[#This Row],[Scrap value]])/2</f>
        <v>94.279199999999989</v>
      </c>
    </row>
    <row r="2663" spans="1:22" x14ac:dyDescent="0.25">
      <c r="A2663" t="s">
        <v>12632</v>
      </c>
      <c r="B2663" t="s">
        <v>35</v>
      </c>
      <c r="C2663" t="s">
        <v>47</v>
      </c>
      <c r="D2663" t="s">
        <v>12633</v>
      </c>
      <c r="E2663">
        <v>375.51</v>
      </c>
      <c r="F2663">
        <v>84</v>
      </c>
      <c r="G2663" t="s">
        <v>43730</v>
      </c>
      <c r="H2663" t="s">
        <v>1765</v>
      </c>
      <c r="I2663" s="1">
        <v>45137</v>
      </c>
      <c r="J2663" s="1">
        <v>46023</v>
      </c>
      <c r="K2663" t="s">
        <v>12634</v>
      </c>
      <c r="L2663" t="s">
        <v>12635</v>
      </c>
      <c r="M2663" t="s">
        <v>20</v>
      </c>
      <c r="N2663">
        <v>5</v>
      </c>
      <c r="O2663">
        <f>Table1[[#This Row],[Price]]-0.1*Table1[[#This Row],[Price]]</f>
        <v>337.959</v>
      </c>
      <c r="P2663" s="9">
        <f>(Table1[[#This Row],[Expiration Date]]-Table1[[#This Row],[Manufacturing Date]])/365</f>
        <v>2.4273972602739726</v>
      </c>
      <c r="Q2663" t="str">
        <f>IF(Table1[[#This Row],[Expiration Date]]-J2671&gt;12/31/2024,"not expired","expired")</f>
        <v>not expired</v>
      </c>
      <c r="R2663">
        <f>Table1[[#This Row],[Discounted Price]]*0.95</f>
        <v>321.06104999999997</v>
      </c>
      <c r="S2663">
        <f>Table1[[#This Row],[Discounted Price]]*0.9</f>
        <v>304.16309999999999</v>
      </c>
      <c r="T2663">
        <f>Table1[[#This Row],[Discounted Price]]*0.8</f>
        <v>270.36720000000003</v>
      </c>
      <c r="U2663">
        <f>Table1[[#This Row],[Price]]*0.52</f>
        <v>195.26519999999999</v>
      </c>
      <c r="V2663">
        <f>(Table1[[#This Row],[Price]]-Table1[[#This Row],[Scrap value]])/2</f>
        <v>90.122399999999999</v>
      </c>
    </row>
    <row r="2664" spans="1:22" x14ac:dyDescent="0.25">
      <c r="A2664" t="s">
        <v>12636</v>
      </c>
      <c r="B2664" t="s">
        <v>15</v>
      </c>
      <c r="C2664" t="s">
        <v>47</v>
      </c>
      <c r="D2664" t="s">
        <v>12637</v>
      </c>
      <c r="E2664">
        <v>62.98</v>
      </c>
      <c r="F2664">
        <v>44</v>
      </c>
      <c r="G2664" t="s">
        <v>43730</v>
      </c>
      <c r="H2664" t="s">
        <v>5070</v>
      </c>
      <c r="I2664" s="1">
        <v>45137</v>
      </c>
      <c r="J2664" s="1">
        <v>45658</v>
      </c>
      <c r="K2664" t="s">
        <v>12638</v>
      </c>
      <c r="L2664" t="s">
        <v>12639</v>
      </c>
      <c r="M2664" t="s">
        <v>27</v>
      </c>
      <c r="N2664">
        <v>2</v>
      </c>
      <c r="O2664">
        <f>Table1[[#This Row],[Price]]-0.1*Table1[[#This Row],[Price]]</f>
        <v>56.681999999999995</v>
      </c>
      <c r="P2664" s="9">
        <f>(Table1[[#This Row],[Expiration Date]]-Table1[[#This Row],[Manufacturing Date]])/365</f>
        <v>1.4273972602739726</v>
      </c>
      <c r="Q2664" t="str">
        <f>IF(Table1[[#This Row],[Expiration Date]]-J2672&gt;12/31/2024,"not expired","expired")</f>
        <v>expired</v>
      </c>
      <c r="R2664">
        <f>Table1[[#This Row],[Discounted Price]]*0.95</f>
        <v>53.847899999999996</v>
      </c>
      <c r="S2664">
        <f>Table1[[#This Row],[Discounted Price]]*0.9</f>
        <v>51.013799999999996</v>
      </c>
      <c r="T2664">
        <f>Table1[[#This Row],[Discounted Price]]*0.8</f>
        <v>45.345599999999997</v>
      </c>
      <c r="U2664">
        <f>Table1[[#This Row],[Price]]*0.52</f>
        <v>32.749600000000001</v>
      </c>
      <c r="V2664">
        <f>(Table1[[#This Row],[Price]]-Table1[[#This Row],[Scrap value]])/2</f>
        <v>15.115199999999998</v>
      </c>
    </row>
    <row r="2665" spans="1:22" x14ac:dyDescent="0.25">
      <c r="A2665" t="s">
        <v>12640</v>
      </c>
      <c r="B2665" t="s">
        <v>15</v>
      </c>
      <c r="C2665" t="s">
        <v>47</v>
      </c>
      <c r="D2665" t="s">
        <v>12641</v>
      </c>
      <c r="E2665">
        <v>21.63</v>
      </c>
      <c r="F2665">
        <v>20</v>
      </c>
      <c r="G2665" t="s">
        <v>43729</v>
      </c>
      <c r="H2665" t="s">
        <v>12642</v>
      </c>
      <c r="I2665" s="1">
        <v>44927</v>
      </c>
      <c r="J2665" s="1">
        <v>45658</v>
      </c>
      <c r="K2665" t="s">
        <v>12643</v>
      </c>
      <c r="L2665" t="s">
        <v>12644</v>
      </c>
      <c r="M2665" t="s">
        <v>20</v>
      </c>
      <c r="N2665">
        <v>5</v>
      </c>
      <c r="O2665">
        <f>Table1[[#This Row],[Price]]-0.1*Table1[[#This Row],[Price]]</f>
        <v>19.466999999999999</v>
      </c>
      <c r="P2665" s="9">
        <f>(Table1[[#This Row],[Expiration Date]]-Table1[[#This Row],[Manufacturing Date]])/365</f>
        <v>2.0027397260273974</v>
      </c>
      <c r="Q2665" t="str">
        <f>IF(Table1[[#This Row],[Expiration Date]]-J2673&gt;12/31/2024,"not expired","expired")</f>
        <v>not expired</v>
      </c>
      <c r="R2665">
        <f>Table1[[#This Row],[Discounted Price]]*0.95</f>
        <v>18.493649999999999</v>
      </c>
      <c r="S2665">
        <f>Table1[[#This Row],[Discounted Price]]*0.9</f>
        <v>17.520299999999999</v>
      </c>
      <c r="T2665">
        <f>Table1[[#This Row],[Discounted Price]]*0.8</f>
        <v>15.573599999999999</v>
      </c>
      <c r="U2665">
        <f>Table1[[#This Row],[Price]]*0.52</f>
        <v>11.2476</v>
      </c>
      <c r="V2665">
        <f>(Table1[[#This Row],[Price]]-Table1[[#This Row],[Scrap value]])/2</f>
        <v>5.1911999999999994</v>
      </c>
    </row>
    <row r="2666" spans="1:22" x14ac:dyDescent="0.25">
      <c r="A2666" t="s">
        <v>12645</v>
      </c>
      <c r="B2666" t="s">
        <v>35</v>
      </c>
      <c r="C2666" t="s">
        <v>47</v>
      </c>
      <c r="D2666" t="s">
        <v>12646</v>
      </c>
      <c r="E2666">
        <v>444.89</v>
      </c>
      <c r="F2666">
        <v>50</v>
      </c>
      <c r="G2666" t="s">
        <v>43728</v>
      </c>
      <c r="H2666" t="s">
        <v>12647</v>
      </c>
      <c r="I2666" s="1">
        <v>45000</v>
      </c>
      <c r="J2666" s="1">
        <v>45658</v>
      </c>
      <c r="K2666" t="s">
        <v>12648</v>
      </c>
      <c r="L2666" t="s">
        <v>12649</v>
      </c>
      <c r="M2666" t="s">
        <v>45</v>
      </c>
      <c r="N2666">
        <v>3</v>
      </c>
      <c r="O2666">
        <f>Table1[[#This Row],[Price]]-0.1*Table1[[#This Row],[Price]]</f>
        <v>400.40099999999995</v>
      </c>
      <c r="P2666" s="9">
        <f>(Table1[[#This Row],[Expiration Date]]-Table1[[#This Row],[Manufacturing Date]])/365</f>
        <v>1.8027397260273972</v>
      </c>
      <c r="Q2666" t="str">
        <f>IF(Table1[[#This Row],[Expiration Date]]-J2674&gt;12/31/2024,"not expired","expired")</f>
        <v>expired</v>
      </c>
      <c r="R2666">
        <f>Table1[[#This Row],[Discounted Price]]*0.95</f>
        <v>380.38094999999993</v>
      </c>
      <c r="S2666">
        <f>Table1[[#This Row],[Discounted Price]]*0.9</f>
        <v>360.36089999999996</v>
      </c>
      <c r="T2666">
        <f>Table1[[#This Row],[Discounted Price]]*0.8</f>
        <v>320.32079999999996</v>
      </c>
      <c r="U2666">
        <f>Table1[[#This Row],[Price]]*0.52</f>
        <v>231.34280000000001</v>
      </c>
      <c r="V2666">
        <f>(Table1[[#This Row],[Price]]-Table1[[#This Row],[Scrap value]])/2</f>
        <v>106.77359999999999</v>
      </c>
    </row>
    <row r="2667" spans="1:22" x14ac:dyDescent="0.25">
      <c r="A2667" t="s">
        <v>12650</v>
      </c>
      <c r="B2667" t="s">
        <v>29</v>
      </c>
      <c r="C2667" t="s">
        <v>47</v>
      </c>
      <c r="D2667" t="s">
        <v>12651</v>
      </c>
      <c r="E2667">
        <v>92.66</v>
      </c>
      <c r="F2667">
        <v>13</v>
      </c>
      <c r="G2667" t="s">
        <v>43730</v>
      </c>
      <c r="H2667" t="s">
        <v>3323</v>
      </c>
      <c r="I2667" s="1">
        <v>45137</v>
      </c>
      <c r="J2667" s="1">
        <v>45658</v>
      </c>
      <c r="K2667" t="s">
        <v>12652</v>
      </c>
      <c r="L2667" t="s">
        <v>12653</v>
      </c>
      <c r="M2667" t="s">
        <v>27</v>
      </c>
      <c r="N2667">
        <v>5</v>
      </c>
      <c r="O2667">
        <f>Table1[[#This Row],[Price]]-0.1*Table1[[#This Row],[Price]]</f>
        <v>83.393999999999991</v>
      </c>
      <c r="P2667" s="9">
        <f>(Table1[[#This Row],[Expiration Date]]-Table1[[#This Row],[Manufacturing Date]])/365</f>
        <v>1.4273972602739726</v>
      </c>
      <c r="Q2667" t="str">
        <f>IF(Table1[[#This Row],[Expiration Date]]-J2675&gt;12/31/2024,"not expired","expired")</f>
        <v>not expired</v>
      </c>
      <c r="R2667">
        <f>Table1[[#This Row],[Discounted Price]]*0.95</f>
        <v>79.224299999999985</v>
      </c>
      <c r="S2667">
        <f>Table1[[#This Row],[Discounted Price]]*0.9</f>
        <v>75.054599999999994</v>
      </c>
      <c r="T2667">
        <f>Table1[[#This Row],[Discounted Price]]*0.8</f>
        <v>66.715199999999996</v>
      </c>
      <c r="U2667">
        <f>Table1[[#This Row],[Price]]*0.52</f>
        <v>48.183199999999999</v>
      </c>
      <c r="V2667">
        <f>(Table1[[#This Row],[Price]]-Table1[[#This Row],[Scrap value]])/2</f>
        <v>22.238399999999999</v>
      </c>
    </row>
    <row r="2668" spans="1:22" x14ac:dyDescent="0.25">
      <c r="A2668" t="s">
        <v>12654</v>
      </c>
      <c r="B2668" t="s">
        <v>35</v>
      </c>
      <c r="C2668" t="s">
        <v>47</v>
      </c>
      <c r="D2668" t="s">
        <v>12655</v>
      </c>
      <c r="E2668">
        <v>20.399999999999999</v>
      </c>
      <c r="F2668">
        <v>60</v>
      </c>
      <c r="G2668" t="s">
        <v>43728</v>
      </c>
      <c r="H2668" t="s">
        <v>3605</v>
      </c>
      <c r="I2668" s="1">
        <v>45000</v>
      </c>
      <c r="J2668" s="1">
        <v>45658</v>
      </c>
      <c r="K2668" t="s">
        <v>12656</v>
      </c>
      <c r="L2668" t="s">
        <v>12657</v>
      </c>
      <c r="M2668" t="s">
        <v>45</v>
      </c>
      <c r="N2668">
        <v>1</v>
      </c>
      <c r="O2668">
        <f>Table1[[#This Row],[Price]]-0.1*Table1[[#This Row],[Price]]</f>
        <v>18.36</v>
      </c>
      <c r="P2668" s="9">
        <f>(Table1[[#This Row],[Expiration Date]]-Table1[[#This Row],[Manufacturing Date]])/365</f>
        <v>1.8027397260273972</v>
      </c>
      <c r="Q2668" t="str">
        <f>IF(Table1[[#This Row],[Expiration Date]]-J2676&gt;12/31/2024,"not expired","expired")</f>
        <v>not expired</v>
      </c>
      <c r="R2668">
        <f>Table1[[#This Row],[Discounted Price]]*0.95</f>
        <v>17.442</v>
      </c>
      <c r="S2668">
        <f>Table1[[#This Row],[Discounted Price]]*0.9</f>
        <v>16.524000000000001</v>
      </c>
      <c r="T2668">
        <f>Table1[[#This Row],[Discounted Price]]*0.8</f>
        <v>14.688000000000001</v>
      </c>
      <c r="U2668">
        <f>Table1[[#This Row],[Price]]*0.52</f>
        <v>10.607999999999999</v>
      </c>
      <c r="V2668">
        <f>(Table1[[#This Row],[Price]]-Table1[[#This Row],[Scrap value]])/2</f>
        <v>4.8959999999999999</v>
      </c>
    </row>
    <row r="2669" spans="1:22" x14ac:dyDescent="0.25">
      <c r="A2669" t="s">
        <v>12658</v>
      </c>
      <c r="B2669" t="s">
        <v>22</v>
      </c>
      <c r="C2669" t="s">
        <v>47</v>
      </c>
      <c r="D2669" t="s">
        <v>12659</v>
      </c>
      <c r="E2669">
        <v>280.29000000000002</v>
      </c>
      <c r="F2669">
        <v>78</v>
      </c>
      <c r="G2669" t="s">
        <v>43728</v>
      </c>
      <c r="H2669" t="s">
        <v>2302</v>
      </c>
      <c r="I2669" s="1">
        <v>44927</v>
      </c>
      <c r="J2669" s="1">
        <v>45292</v>
      </c>
      <c r="K2669" t="s">
        <v>12660</v>
      </c>
      <c r="L2669" t="s">
        <v>12661</v>
      </c>
      <c r="M2669" t="s">
        <v>45</v>
      </c>
      <c r="N2669">
        <v>5</v>
      </c>
      <c r="O2669">
        <f>Table1[[#This Row],[Price]]-0.1*Table1[[#This Row],[Price]]</f>
        <v>252.26100000000002</v>
      </c>
      <c r="P2669" s="9">
        <f>(Table1[[#This Row],[Expiration Date]]-Table1[[#This Row],[Manufacturing Date]])/365</f>
        <v>1</v>
      </c>
      <c r="Q2669" t="str">
        <f>IF(Table1[[#This Row],[Expiration Date]]-J2677&gt;12/31/2024,"not expired","expired")</f>
        <v>expired</v>
      </c>
      <c r="R2669">
        <f>Table1[[#This Row],[Discounted Price]]*0.95</f>
        <v>239.64795000000001</v>
      </c>
      <c r="S2669">
        <f>Table1[[#This Row],[Discounted Price]]*0.9</f>
        <v>227.03490000000002</v>
      </c>
      <c r="T2669">
        <f>Table1[[#This Row],[Discounted Price]]*0.8</f>
        <v>201.80880000000002</v>
      </c>
      <c r="U2669">
        <f>Table1[[#This Row],[Price]]*0.52</f>
        <v>145.75080000000003</v>
      </c>
      <c r="V2669">
        <f>(Table1[[#This Row],[Price]]-Table1[[#This Row],[Scrap value]])/2</f>
        <v>67.269599999999997</v>
      </c>
    </row>
    <row r="2670" spans="1:22" x14ac:dyDescent="0.25">
      <c r="A2670" t="s">
        <v>12662</v>
      </c>
      <c r="B2670" t="s">
        <v>22</v>
      </c>
      <c r="C2670" t="s">
        <v>47</v>
      </c>
      <c r="D2670" t="s">
        <v>12663</v>
      </c>
      <c r="E2670">
        <v>394.76</v>
      </c>
      <c r="F2670">
        <v>92</v>
      </c>
      <c r="G2670" t="s">
        <v>43730</v>
      </c>
      <c r="H2670" t="s">
        <v>6026</v>
      </c>
      <c r="I2670" s="1">
        <v>45137</v>
      </c>
      <c r="J2670" s="1">
        <v>46023</v>
      </c>
      <c r="K2670" t="s">
        <v>12664</v>
      </c>
      <c r="L2670" t="s">
        <v>12665</v>
      </c>
      <c r="M2670" t="s">
        <v>27</v>
      </c>
      <c r="N2670">
        <v>5</v>
      </c>
      <c r="O2670">
        <f>Table1[[#This Row],[Price]]-0.1*Table1[[#This Row],[Price]]</f>
        <v>355.28399999999999</v>
      </c>
      <c r="P2670" s="9">
        <f>(Table1[[#This Row],[Expiration Date]]-Table1[[#This Row],[Manufacturing Date]])/365</f>
        <v>2.4273972602739726</v>
      </c>
      <c r="Q2670" t="str">
        <f>IF(Table1[[#This Row],[Expiration Date]]-J2678&gt;12/31/2024,"not expired","expired")</f>
        <v>expired</v>
      </c>
      <c r="R2670">
        <f>Table1[[#This Row],[Discounted Price]]*0.95</f>
        <v>337.51979999999998</v>
      </c>
      <c r="S2670">
        <f>Table1[[#This Row],[Discounted Price]]*0.9</f>
        <v>319.75560000000002</v>
      </c>
      <c r="T2670">
        <f>Table1[[#This Row],[Discounted Price]]*0.8</f>
        <v>284.22719999999998</v>
      </c>
      <c r="U2670">
        <f>Table1[[#This Row],[Price]]*0.52</f>
        <v>205.27520000000001</v>
      </c>
      <c r="V2670">
        <f>(Table1[[#This Row],[Price]]-Table1[[#This Row],[Scrap value]])/2</f>
        <v>94.742399999999989</v>
      </c>
    </row>
    <row r="2671" spans="1:22" x14ac:dyDescent="0.25">
      <c r="A2671" t="s">
        <v>12666</v>
      </c>
      <c r="B2671" t="s">
        <v>29</v>
      </c>
      <c r="C2671" t="s">
        <v>47</v>
      </c>
      <c r="D2671" t="s">
        <v>12667</v>
      </c>
      <c r="E2671">
        <v>63.74</v>
      </c>
      <c r="F2671">
        <v>72</v>
      </c>
      <c r="G2671" t="s">
        <v>43729</v>
      </c>
      <c r="H2671" t="s">
        <v>12668</v>
      </c>
      <c r="I2671" s="1">
        <v>45137</v>
      </c>
      <c r="J2671" s="1">
        <v>45292</v>
      </c>
      <c r="K2671" t="s">
        <v>12669</v>
      </c>
      <c r="L2671" t="s">
        <v>12670</v>
      </c>
      <c r="M2671" t="s">
        <v>27</v>
      </c>
      <c r="N2671">
        <v>5</v>
      </c>
      <c r="O2671">
        <f>Table1[[#This Row],[Price]]-0.1*Table1[[#This Row],[Price]]</f>
        <v>57.366</v>
      </c>
      <c r="P2671" s="9">
        <f>(Table1[[#This Row],[Expiration Date]]-Table1[[#This Row],[Manufacturing Date]])/365</f>
        <v>0.42465753424657532</v>
      </c>
      <c r="Q2671" t="str">
        <f>IF(Table1[[#This Row],[Expiration Date]]-J2679&gt;12/31/2024,"not expired","expired")</f>
        <v>expired</v>
      </c>
      <c r="R2671">
        <f>Table1[[#This Row],[Discounted Price]]*0.95</f>
        <v>54.497699999999995</v>
      </c>
      <c r="S2671">
        <f>Table1[[#This Row],[Discounted Price]]*0.9</f>
        <v>51.629400000000004</v>
      </c>
      <c r="T2671">
        <f>Table1[[#This Row],[Discounted Price]]*0.8</f>
        <v>45.892800000000001</v>
      </c>
      <c r="U2671">
        <f>Table1[[#This Row],[Price]]*0.52</f>
        <v>33.144800000000004</v>
      </c>
      <c r="V2671">
        <f>(Table1[[#This Row],[Price]]-Table1[[#This Row],[Scrap value]])/2</f>
        <v>15.297599999999999</v>
      </c>
    </row>
    <row r="2672" spans="1:22" x14ac:dyDescent="0.25">
      <c r="A2672" t="s">
        <v>12671</v>
      </c>
      <c r="B2672" t="s">
        <v>29</v>
      </c>
      <c r="C2672" t="s">
        <v>47</v>
      </c>
      <c r="D2672" t="s">
        <v>12672</v>
      </c>
      <c r="E2672">
        <v>307.31</v>
      </c>
      <c r="F2672">
        <v>10</v>
      </c>
      <c r="G2672" t="s">
        <v>43728</v>
      </c>
      <c r="H2672" t="s">
        <v>12673</v>
      </c>
      <c r="I2672" s="1">
        <v>45000</v>
      </c>
      <c r="J2672" s="1">
        <v>45658</v>
      </c>
      <c r="K2672" t="s">
        <v>12674</v>
      </c>
      <c r="L2672" t="s">
        <v>12675</v>
      </c>
      <c r="M2672" t="s">
        <v>20</v>
      </c>
      <c r="N2672">
        <v>3</v>
      </c>
      <c r="O2672">
        <f>Table1[[#This Row],[Price]]-0.1*Table1[[#This Row],[Price]]</f>
        <v>276.57900000000001</v>
      </c>
      <c r="P2672" s="9">
        <f>(Table1[[#This Row],[Expiration Date]]-Table1[[#This Row],[Manufacturing Date]])/365</f>
        <v>1.8027397260273972</v>
      </c>
      <c r="Q2672" t="str">
        <f>IF(Table1[[#This Row],[Expiration Date]]-J2680&gt;12/31/2024,"not expired","expired")</f>
        <v>expired</v>
      </c>
      <c r="R2672">
        <f>Table1[[#This Row],[Discounted Price]]*0.95</f>
        <v>262.75004999999999</v>
      </c>
      <c r="S2672">
        <f>Table1[[#This Row],[Discounted Price]]*0.9</f>
        <v>248.92110000000002</v>
      </c>
      <c r="T2672">
        <f>Table1[[#This Row],[Discounted Price]]*0.8</f>
        <v>221.26320000000001</v>
      </c>
      <c r="U2672">
        <f>Table1[[#This Row],[Price]]*0.52</f>
        <v>159.80119999999999</v>
      </c>
      <c r="V2672">
        <f>(Table1[[#This Row],[Price]]-Table1[[#This Row],[Scrap value]])/2</f>
        <v>73.754400000000004</v>
      </c>
    </row>
    <row r="2673" spans="1:22" x14ac:dyDescent="0.25">
      <c r="A2673" t="s">
        <v>12676</v>
      </c>
      <c r="B2673" t="s">
        <v>15</v>
      </c>
      <c r="C2673" t="s">
        <v>47</v>
      </c>
      <c r="D2673" t="s">
        <v>12677</v>
      </c>
      <c r="E2673">
        <v>437.2</v>
      </c>
      <c r="F2673">
        <v>45</v>
      </c>
      <c r="G2673" t="s">
        <v>43728</v>
      </c>
      <c r="H2673" t="s">
        <v>12678</v>
      </c>
      <c r="I2673" s="1">
        <v>45137</v>
      </c>
      <c r="J2673" s="1">
        <v>45292</v>
      </c>
      <c r="K2673" t="s">
        <v>12679</v>
      </c>
      <c r="L2673" t="s">
        <v>12680</v>
      </c>
      <c r="M2673" t="s">
        <v>20</v>
      </c>
      <c r="N2673">
        <v>4</v>
      </c>
      <c r="O2673">
        <f>Table1[[#This Row],[Price]]-0.1*Table1[[#This Row],[Price]]</f>
        <v>393.48</v>
      </c>
      <c r="P2673" s="9">
        <f>(Table1[[#This Row],[Expiration Date]]-Table1[[#This Row],[Manufacturing Date]])/365</f>
        <v>0.42465753424657532</v>
      </c>
      <c r="Q2673" t="str">
        <f>IF(Table1[[#This Row],[Expiration Date]]-J2681&gt;12/31/2024,"not expired","expired")</f>
        <v>expired</v>
      </c>
      <c r="R2673">
        <f>Table1[[#This Row],[Discounted Price]]*0.95</f>
        <v>373.80599999999998</v>
      </c>
      <c r="S2673">
        <f>Table1[[#This Row],[Discounted Price]]*0.9</f>
        <v>354.13200000000001</v>
      </c>
      <c r="T2673">
        <f>Table1[[#This Row],[Discounted Price]]*0.8</f>
        <v>314.78400000000005</v>
      </c>
      <c r="U2673">
        <f>Table1[[#This Row],[Price]]*0.52</f>
        <v>227.34399999999999</v>
      </c>
      <c r="V2673">
        <f>(Table1[[#This Row],[Price]]-Table1[[#This Row],[Scrap value]])/2</f>
        <v>104.928</v>
      </c>
    </row>
    <row r="2674" spans="1:22" x14ac:dyDescent="0.25">
      <c r="A2674" t="s">
        <v>12681</v>
      </c>
      <c r="B2674" t="s">
        <v>15</v>
      </c>
      <c r="C2674" t="s">
        <v>47</v>
      </c>
      <c r="D2674" t="s">
        <v>12682</v>
      </c>
      <c r="E2674">
        <v>252.71</v>
      </c>
      <c r="F2674">
        <v>70</v>
      </c>
      <c r="G2674" t="s">
        <v>43730</v>
      </c>
      <c r="H2674" t="s">
        <v>12683</v>
      </c>
      <c r="I2674" s="1">
        <v>44927</v>
      </c>
      <c r="J2674" s="1">
        <v>46023</v>
      </c>
      <c r="K2674" t="s">
        <v>12684</v>
      </c>
      <c r="L2674" t="s">
        <v>12685</v>
      </c>
      <c r="M2674" t="s">
        <v>27</v>
      </c>
      <c r="N2674">
        <v>3</v>
      </c>
      <c r="O2674">
        <f>Table1[[#This Row],[Price]]-0.1*Table1[[#This Row],[Price]]</f>
        <v>227.43900000000002</v>
      </c>
      <c r="P2674" s="9">
        <f>(Table1[[#This Row],[Expiration Date]]-Table1[[#This Row],[Manufacturing Date]])/365</f>
        <v>3.0027397260273974</v>
      </c>
      <c r="Q2674" t="str">
        <f>IF(Table1[[#This Row],[Expiration Date]]-J2682&gt;12/31/2024,"not expired","expired")</f>
        <v>not expired</v>
      </c>
      <c r="R2674">
        <f>Table1[[#This Row],[Discounted Price]]*0.95</f>
        <v>216.06705000000002</v>
      </c>
      <c r="S2674">
        <f>Table1[[#This Row],[Discounted Price]]*0.9</f>
        <v>204.69510000000002</v>
      </c>
      <c r="T2674">
        <f>Table1[[#This Row],[Discounted Price]]*0.8</f>
        <v>181.95120000000003</v>
      </c>
      <c r="U2674">
        <f>Table1[[#This Row],[Price]]*0.52</f>
        <v>131.4092</v>
      </c>
      <c r="V2674">
        <f>(Table1[[#This Row],[Price]]-Table1[[#This Row],[Scrap value]])/2</f>
        <v>60.650400000000005</v>
      </c>
    </row>
    <row r="2675" spans="1:22" x14ac:dyDescent="0.25">
      <c r="A2675" t="s">
        <v>12686</v>
      </c>
      <c r="B2675" t="s">
        <v>35</v>
      </c>
      <c r="C2675" t="s">
        <v>47</v>
      </c>
      <c r="D2675" t="s">
        <v>12687</v>
      </c>
      <c r="E2675">
        <v>466.58</v>
      </c>
      <c r="F2675">
        <v>6</v>
      </c>
      <c r="G2675" t="s">
        <v>43730</v>
      </c>
      <c r="H2675" t="s">
        <v>5600</v>
      </c>
      <c r="I2675" s="1">
        <v>44927</v>
      </c>
      <c r="J2675" s="1">
        <v>45292</v>
      </c>
      <c r="K2675" t="s">
        <v>12688</v>
      </c>
      <c r="L2675" t="s">
        <v>12689</v>
      </c>
      <c r="M2675" t="s">
        <v>20</v>
      </c>
      <c r="N2675">
        <v>3</v>
      </c>
      <c r="O2675">
        <f>Table1[[#This Row],[Price]]-0.1*Table1[[#This Row],[Price]]</f>
        <v>419.92199999999997</v>
      </c>
      <c r="P2675" s="9">
        <f>(Table1[[#This Row],[Expiration Date]]-Table1[[#This Row],[Manufacturing Date]])/365</f>
        <v>1</v>
      </c>
      <c r="Q2675" t="str">
        <f>IF(Table1[[#This Row],[Expiration Date]]-J2683&gt;12/31/2024,"not expired","expired")</f>
        <v>expired</v>
      </c>
      <c r="R2675">
        <f>Table1[[#This Row],[Discounted Price]]*0.95</f>
        <v>398.92589999999996</v>
      </c>
      <c r="S2675">
        <f>Table1[[#This Row],[Discounted Price]]*0.9</f>
        <v>377.9298</v>
      </c>
      <c r="T2675">
        <f>Table1[[#This Row],[Discounted Price]]*0.8</f>
        <v>335.93759999999997</v>
      </c>
      <c r="U2675">
        <f>Table1[[#This Row],[Price]]*0.52</f>
        <v>242.6216</v>
      </c>
      <c r="V2675">
        <f>(Table1[[#This Row],[Price]]-Table1[[#This Row],[Scrap value]])/2</f>
        <v>111.97919999999999</v>
      </c>
    </row>
    <row r="2676" spans="1:22" x14ac:dyDescent="0.25">
      <c r="A2676" t="s">
        <v>12690</v>
      </c>
      <c r="B2676" t="s">
        <v>29</v>
      </c>
      <c r="C2676" t="s">
        <v>47</v>
      </c>
      <c r="D2676" t="s">
        <v>12691</v>
      </c>
      <c r="E2676">
        <v>290.10000000000002</v>
      </c>
      <c r="F2676">
        <v>99</v>
      </c>
      <c r="G2676" t="s">
        <v>43730</v>
      </c>
      <c r="H2676" t="s">
        <v>12692</v>
      </c>
      <c r="I2676" s="1">
        <v>45000</v>
      </c>
      <c r="J2676" s="1">
        <v>45292</v>
      </c>
      <c r="K2676" t="s">
        <v>12693</v>
      </c>
      <c r="L2676" t="s">
        <v>12694</v>
      </c>
      <c r="M2676" t="s">
        <v>27</v>
      </c>
      <c r="N2676">
        <v>5</v>
      </c>
      <c r="O2676">
        <f>Table1[[#This Row],[Price]]-0.1*Table1[[#This Row],[Price]]</f>
        <v>261.09000000000003</v>
      </c>
      <c r="P2676" s="9">
        <f>(Table1[[#This Row],[Expiration Date]]-Table1[[#This Row],[Manufacturing Date]])/365</f>
        <v>0.8</v>
      </c>
      <c r="Q2676" t="str">
        <f>IF(Table1[[#This Row],[Expiration Date]]-J2684&gt;12/31/2024,"not expired","expired")</f>
        <v>expired</v>
      </c>
      <c r="R2676">
        <f>Table1[[#This Row],[Discounted Price]]*0.95</f>
        <v>248.03550000000001</v>
      </c>
      <c r="S2676">
        <f>Table1[[#This Row],[Discounted Price]]*0.9</f>
        <v>234.98100000000002</v>
      </c>
      <c r="T2676">
        <f>Table1[[#This Row],[Discounted Price]]*0.8</f>
        <v>208.87200000000004</v>
      </c>
      <c r="U2676">
        <f>Table1[[#This Row],[Price]]*0.52</f>
        <v>150.852</v>
      </c>
      <c r="V2676">
        <f>(Table1[[#This Row],[Price]]-Table1[[#This Row],[Scrap value]])/2</f>
        <v>69.624000000000009</v>
      </c>
    </row>
    <row r="2677" spans="1:22" x14ac:dyDescent="0.25">
      <c r="A2677" t="s">
        <v>12695</v>
      </c>
      <c r="B2677" t="s">
        <v>22</v>
      </c>
      <c r="C2677" t="s">
        <v>47</v>
      </c>
      <c r="D2677" t="s">
        <v>12696</v>
      </c>
      <c r="E2677">
        <v>145.07</v>
      </c>
      <c r="F2677">
        <v>21</v>
      </c>
      <c r="G2677" t="s">
        <v>43728</v>
      </c>
      <c r="H2677" t="s">
        <v>1588</v>
      </c>
      <c r="I2677" s="1">
        <v>45137</v>
      </c>
      <c r="J2677" s="1">
        <v>45292</v>
      </c>
      <c r="K2677" t="s">
        <v>12697</v>
      </c>
      <c r="L2677" t="s">
        <v>12698</v>
      </c>
      <c r="M2677" t="s">
        <v>20</v>
      </c>
      <c r="N2677">
        <v>1</v>
      </c>
      <c r="O2677">
        <f>Table1[[#This Row],[Price]]-0.1*Table1[[#This Row],[Price]]</f>
        <v>130.56299999999999</v>
      </c>
      <c r="P2677" s="9">
        <f>(Table1[[#This Row],[Expiration Date]]-Table1[[#This Row],[Manufacturing Date]])/365</f>
        <v>0.42465753424657532</v>
      </c>
      <c r="Q2677" t="str">
        <f>IF(Table1[[#This Row],[Expiration Date]]-J2685&gt;12/31/2024,"not expired","expired")</f>
        <v>expired</v>
      </c>
      <c r="R2677">
        <f>Table1[[#This Row],[Discounted Price]]*0.95</f>
        <v>124.03484999999998</v>
      </c>
      <c r="S2677">
        <f>Table1[[#This Row],[Discounted Price]]*0.9</f>
        <v>117.5067</v>
      </c>
      <c r="T2677">
        <f>Table1[[#This Row],[Discounted Price]]*0.8</f>
        <v>104.4504</v>
      </c>
      <c r="U2677">
        <f>Table1[[#This Row],[Price]]*0.52</f>
        <v>75.436400000000006</v>
      </c>
      <c r="V2677">
        <f>(Table1[[#This Row],[Price]]-Table1[[#This Row],[Scrap value]])/2</f>
        <v>34.816799999999994</v>
      </c>
    </row>
    <row r="2678" spans="1:22" x14ac:dyDescent="0.25">
      <c r="A2678" t="s">
        <v>12699</v>
      </c>
      <c r="B2678" t="s">
        <v>29</v>
      </c>
      <c r="C2678" t="s">
        <v>47</v>
      </c>
      <c r="D2678" t="s">
        <v>12700</v>
      </c>
      <c r="E2678">
        <v>312.23</v>
      </c>
      <c r="F2678">
        <v>89</v>
      </c>
      <c r="G2678" t="s">
        <v>43728</v>
      </c>
      <c r="H2678" t="s">
        <v>5319</v>
      </c>
      <c r="I2678" s="1">
        <v>45000</v>
      </c>
      <c r="J2678" s="1">
        <v>46023</v>
      </c>
      <c r="K2678" t="s">
        <v>12701</v>
      </c>
      <c r="L2678" t="s">
        <v>12702</v>
      </c>
      <c r="M2678" t="s">
        <v>20</v>
      </c>
      <c r="N2678">
        <v>3</v>
      </c>
      <c r="O2678">
        <f>Table1[[#This Row],[Price]]-0.1*Table1[[#This Row],[Price]]</f>
        <v>281.00700000000001</v>
      </c>
      <c r="P2678" s="9">
        <f>(Table1[[#This Row],[Expiration Date]]-Table1[[#This Row],[Manufacturing Date]])/365</f>
        <v>2.8027397260273972</v>
      </c>
      <c r="Q2678" t="str">
        <f>IF(Table1[[#This Row],[Expiration Date]]-J2686&gt;12/31/2024,"not expired","expired")</f>
        <v>not expired</v>
      </c>
      <c r="R2678">
        <f>Table1[[#This Row],[Discounted Price]]*0.95</f>
        <v>266.95664999999997</v>
      </c>
      <c r="S2678">
        <f>Table1[[#This Row],[Discounted Price]]*0.9</f>
        <v>252.90630000000002</v>
      </c>
      <c r="T2678">
        <f>Table1[[#This Row],[Discounted Price]]*0.8</f>
        <v>224.80560000000003</v>
      </c>
      <c r="U2678">
        <f>Table1[[#This Row],[Price]]*0.52</f>
        <v>162.35960000000003</v>
      </c>
      <c r="V2678">
        <f>(Table1[[#This Row],[Price]]-Table1[[#This Row],[Scrap value]])/2</f>
        <v>74.935199999999995</v>
      </c>
    </row>
    <row r="2679" spans="1:22" x14ac:dyDescent="0.25">
      <c r="A2679" t="s">
        <v>12703</v>
      </c>
      <c r="B2679" t="s">
        <v>35</v>
      </c>
      <c r="C2679" t="s">
        <v>47</v>
      </c>
      <c r="D2679" t="s">
        <v>12704</v>
      </c>
      <c r="E2679">
        <v>216.68</v>
      </c>
      <c r="F2679">
        <v>90</v>
      </c>
      <c r="G2679" t="s">
        <v>43728</v>
      </c>
      <c r="H2679" t="s">
        <v>5154</v>
      </c>
      <c r="I2679" s="1">
        <v>45000</v>
      </c>
      <c r="J2679" s="1">
        <v>45292</v>
      </c>
      <c r="K2679" t="s">
        <v>12705</v>
      </c>
      <c r="L2679" t="s">
        <v>12706</v>
      </c>
      <c r="M2679" t="s">
        <v>27</v>
      </c>
      <c r="N2679">
        <v>2</v>
      </c>
      <c r="O2679">
        <f>Table1[[#This Row],[Price]]-0.1*Table1[[#This Row],[Price]]</f>
        <v>195.012</v>
      </c>
      <c r="P2679" s="9">
        <f>(Table1[[#This Row],[Expiration Date]]-Table1[[#This Row],[Manufacturing Date]])/365</f>
        <v>0.8</v>
      </c>
      <c r="Q2679" t="str">
        <f>IF(Table1[[#This Row],[Expiration Date]]-J2687&gt;12/31/2024,"not expired","expired")</f>
        <v>expired</v>
      </c>
      <c r="R2679">
        <f>Table1[[#This Row],[Discounted Price]]*0.95</f>
        <v>185.26139999999998</v>
      </c>
      <c r="S2679">
        <f>Table1[[#This Row],[Discounted Price]]*0.9</f>
        <v>175.51080000000002</v>
      </c>
      <c r="T2679">
        <f>Table1[[#This Row],[Discounted Price]]*0.8</f>
        <v>156.00960000000001</v>
      </c>
      <c r="U2679">
        <f>Table1[[#This Row],[Price]]*0.52</f>
        <v>112.67360000000001</v>
      </c>
      <c r="V2679">
        <f>(Table1[[#This Row],[Price]]-Table1[[#This Row],[Scrap value]])/2</f>
        <v>52.0032</v>
      </c>
    </row>
    <row r="2680" spans="1:22" x14ac:dyDescent="0.25">
      <c r="A2680" t="s">
        <v>12707</v>
      </c>
      <c r="B2680" t="s">
        <v>22</v>
      </c>
      <c r="C2680" t="s">
        <v>47</v>
      </c>
      <c r="D2680" t="s">
        <v>12708</v>
      </c>
      <c r="E2680">
        <v>305.45999999999998</v>
      </c>
      <c r="F2680">
        <v>47</v>
      </c>
      <c r="G2680" t="s">
        <v>43730</v>
      </c>
      <c r="H2680" t="s">
        <v>12709</v>
      </c>
      <c r="I2680" s="1">
        <v>45000</v>
      </c>
      <c r="J2680" s="1">
        <v>45658</v>
      </c>
      <c r="K2680" t="s">
        <v>12710</v>
      </c>
      <c r="L2680" t="s">
        <v>12711</v>
      </c>
      <c r="M2680" t="s">
        <v>20</v>
      </c>
      <c r="N2680">
        <v>2</v>
      </c>
      <c r="O2680">
        <f>Table1[[#This Row],[Price]]-0.1*Table1[[#This Row],[Price]]</f>
        <v>274.91399999999999</v>
      </c>
      <c r="P2680" s="9">
        <f>(Table1[[#This Row],[Expiration Date]]-Table1[[#This Row],[Manufacturing Date]])/365</f>
        <v>1.8027397260273972</v>
      </c>
      <c r="Q2680" t="str">
        <f>IF(Table1[[#This Row],[Expiration Date]]-J2688&gt;12/31/2024,"not expired","expired")</f>
        <v>not expired</v>
      </c>
      <c r="R2680">
        <f>Table1[[#This Row],[Discounted Price]]*0.95</f>
        <v>261.16829999999999</v>
      </c>
      <c r="S2680">
        <f>Table1[[#This Row],[Discounted Price]]*0.9</f>
        <v>247.42259999999999</v>
      </c>
      <c r="T2680">
        <f>Table1[[#This Row],[Discounted Price]]*0.8</f>
        <v>219.93119999999999</v>
      </c>
      <c r="U2680">
        <f>Table1[[#This Row],[Price]]*0.52</f>
        <v>158.83920000000001</v>
      </c>
      <c r="V2680">
        <f>(Table1[[#This Row],[Price]]-Table1[[#This Row],[Scrap value]])/2</f>
        <v>73.310399999999987</v>
      </c>
    </row>
    <row r="2681" spans="1:22" x14ac:dyDescent="0.25">
      <c r="A2681" t="s">
        <v>12712</v>
      </c>
      <c r="B2681" t="s">
        <v>15</v>
      </c>
      <c r="C2681" t="s">
        <v>47</v>
      </c>
      <c r="D2681" t="s">
        <v>12713</v>
      </c>
      <c r="E2681">
        <v>92.4</v>
      </c>
      <c r="F2681">
        <v>61</v>
      </c>
      <c r="G2681" t="s">
        <v>43729</v>
      </c>
      <c r="H2681" t="s">
        <v>4565</v>
      </c>
      <c r="I2681" s="1">
        <v>45137</v>
      </c>
      <c r="J2681" s="1">
        <v>45292</v>
      </c>
      <c r="K2681" t="s">
        <v>12714</v>
      </c>
      <c r="L2681" t="s">
        <v>12715</v>
      </c>
      <c r="M2681" t="s">
        <v>27</v>
      </c>
      <c r="N2681">
        <v>5</v>
      </c>
      <c r="O2681">
        <f>Table1[[#This Row],[Price]]-0.1*Table1[[#This Row],[Price]]</f>
        <v>83.160000000000011</v>
      </c>
      <c r="P2681" s="9">
        <f>(Table1[[#This Row],[Expiration Date]]-Table1[[#This Row],[Manufacturing Date]])/365</f>
        <v>0.42465753424657532</v>
      </c>
      <c r="Q2681" t="str">
        <f>IF(Table1[[#This Row],[Expiration Date]]-J2689&gt;12/31/2024,"not expired","expired")</f>
        <v>expired</v>
      </c>
      <c r="R2681">
        <f>Table1[[#This Row],[Discounted Price]]*0.95</f>
        <v>79.00200000000001</v>
      </c>
      <c r="S2681">
        <f>Table1[[#This Row],[Discounted Price]]*0.9</f>
        <v>74.844000000000008</v>
      </c>
      <c r="T2681">
        <f>Table1[[#This Row],[Discounted Price]]*0.8</f>
        <v>66.528000000000006</v>
      </c>
      <c r="U2681">
        <f>Table1[[#This Row],[Price]]*0.52</f>
        <v>48.048000000000002</v>
      </c>
      <c r="V2681">
        <f>(Table1[[#This Row],[Price]]-Table1[[#This Row],[Scrap value]])/2</f>
        <v>22.176000000000002</v>
      </c>
    </row>
    <row r="2682" spans="1:22" x14ac:dyDescent="0.25">
      <c r="A2682" t="s">
        <v>12716</v>
      </c>
      <c r="B2682" t="s">
        <v>29</v>
      </c>
      <c r="C2682" t="s">
        <v>47</v>
      </c>
      <c r="D2682" t="s">
        <v>12717</v>
      </c>
      <c r="E2682">
        <v>31.84</v>
      </c>
      <c r="F2682">
        <v>70</v>
      </c>
      <c r="G2682" t="s">
        <v>43728</v>
      </c>
      <c r="H2682" t="s">
        <v>12718</v>
      </c>
      <c r="I2682" s="1">
        <v>45137</v>
      </c>
      <c r="J2682" s="1">
        <v>45292</v>
      </c>
      <c r="K2682" t="s">
        <v>12719</v>
      </c>
      <c r="L2682" t="s">
        <v>12720</v>
      </c>
      <c r="M2682" t="s">
        <v>27</v>
      </c>
      <c r="N2682">
        <v>1</v>
      </c>
      <c r="O2682">
        <f>Table1[[#This Row],[Price]]-0.1*Table1[[#This Row],[Price]]</f>
        <v>28.655999999999999</v>
      </c>
      <c r="P2682" s="9">
        <f>(Table1[[#This Row],[Expiration Date]]-Table1[[#This Row],[Manufacturing Date]])/365</f>
        <v>0.42465753424657532</v>
      </c>
      <c r="Q2682" t="str">
        <f>IF(Table1[[#This Row],[Expiration Date]]-J2690&gt;12/31/2024,"not expired","expired")</f>
        <v>expired</v>
      </c>
      <c r="R2682">
        <f>Table1[[#This Row],[Discounted Price]]*0.95</f>
        <v>27.223199999999999</v>
      </c>
      <c r="S2682">
        <f>Table1[[#This Row],[Discounted Price]]*0.9</f>
        <v>25.790399999999998</v>
      </c>
      <c r="T2682">
        <f>Table1[[#This Row],[Discounted Price]]*0.8</f>
        <v>22.924800000000001</v>
      </c>
      <c r="U2682">
        <f>Table1[[#This Row],[Price]]*0.52</f>
        <v>16.556799999999999</v>
      </c>
      <c r="V2682">
        <f>(Table1[[#This Row],[Price]]-Table1[[#This Row],[Scrap value]])/2</f>
        <v>7.6416000000000004</v>
      </c>
    </row>
    <row r="2683" spans="1:22" x14ac:dyDescent="0.25">
      <c r="A2683" t="s">
        <v>12721</v>
      </c>
      <c r="B2683" t="s">
        <v>15</v>
      </c>
      <c r="C2683" t="s">
        <v>47</v>
      </c>
      <c r="D2683" t="s">
        <v>12722</v>
      </c>
      <c r="E2683">
        <v>401.69</v>
      </c>
      <c r="F2683">
        <v>86</v>
      </c>
      <c r="G2683" t="s">
        <v>43729</v>
      </c>
      <c r="H2683" t="s">
        <v>12723</v>
      </c>
      <c r="I2683" s="1">
        <v>44927</v>
      </c>
      <c r="J2683" s="1">
        <v>46023</v>
      </c>
      <c r="K2683" t="s">
        <v>12724</v>
      </c>
      <c r="L2683" t="s">
        <v>12725</v>
      </c>
      <c r="M2683" t="s">
        <v>27</v>
      </c>
      <c r="N2683">
        <v>5</v>
      </c>
      <c r="O2683">
        <f>Table1[[#This Row],[Price]]-0.1*Table1[[#This Row],[Price]]</f>
        <v>361.52100000000002</v>
      </c>
      <c r="P2683" s="9">
        <f>(Table1[[#This Row],[Expiration Date]]-Table1[[#This Row],[Manufacturing Date]])/365</f>
        <v>3.0027397260273974</v>
      </c>
      <c r="Q2683" t="str">
        <f>IF(Table1[[#This Row],[Expiration Date]]-J2691&gt;12/31/2024,"not expired","expired")</f>
        <v>expired</v>
      </c>
      <c r="R2683">
        <f>Table1[[#This Row],[Discounted Price]]*0.95</f>
        <v>343.44495000000001</v>
      </c>
      <c r="S2683">
        <f>Table1[[#This Row],[Discounted Price]]*0.9</f>
        <v>325.3689</v>
      </c>
      <c r="T2683">
        <f>Table1[[#This Row],[Discounted Price]]*0.8</f>
        <v>289.21680000000003</v>
      </c>
      <c r="U2683">
        <f>Table1[[#This Row],[Price]]*0.52</f>
        <v>208.87880000000001</v>
      </c>
      <c r="V2683">
        <f>(Table1[[#This Row],[Price]]-Table1[[#This Row],[Scrap value]])/2</f>
        <v>96.405599999999993</v>
      </c>
    </row>
    <row r="2684" spans="1:22" x14ac:dyDescent="0.25">
      <c r="A2684" t="s">
        <v>12726</v>
      </c>
      <c r="B2684" t="s">
        <v>29</v>
      </c>
      <c r="C2684" t="s">
        <v>47</v>
      </c>
      <c r="D2684" t="s">
        <v>12727</v>
      </c>
      <c r="E2684">
        <v>402.63</v>
      </c>
      <c r="F2684">
        <v>59</v>
      </c>
      <c r="G2684" t="s">
        <v>43730</v>
      </c>
      <c r="H2684" t="s">
        <v>12728</v>
      </c>
      <c r="I2684" s="1">
        <v>45137</v>
      </c>
      <c r="J2684" s="1">
        <v>46023</v>
      </c>
      <c r="K2684" t="s">
        <v>12729</v>
      </c>
      <c r="L2684" t="s">
        <v>12730</v>
      </c>
      <c r="M2684" t="s">
        <v>27</v>
      </c>
      <c r="N2684">
        <v>3</v>
      </c>
      <c r="O2684">
        <f>Table1[[#This Row],[Price]]-0.1*Table1[[#This Row],[Price]]</f>
        <v>362.36699999999996</v>
      </c>
      <c r="P2684" s="9">
        <f>(Table1[[#This Row],[Expiration Date]]-Table1[[#This Row],[Manufacturing Date]])/365</f>
        <v>2.4273972602739726</v>
      </c>
      <c r="Q2684" t="str">
        <f>IF(Table1[[#This Row],[Expiration Date]]-J2692&gt;12/31/2024,"not expired","expired")</f>
        <v>not expired</v>
      </c>
      <c r="R2684">
        <f>Table1[[#This Row],[Discounted Price]]*0.95</f>
        <v>344.24864999999994</v>
      </c>
      <c r="S2684">
        <f>Table1[[#This Row],[Discounted Price]]*0.9</f>
        <v>326.13029999999998</v>
      </c>
      <c r="T2684">
        <f>Table1[[#This Row],[Discounted Price]]*0.8</f>
        <v>289.89359999999999</v>
      </c>
      <c r="U2684">
        <f>Table1[[#This Row],[Price]]*0.52</f>
        <v>209.36760000000001</v>
      </c>
      <c r="V2684">
        <f>(Table1[[#This Row],[Price]]-Table1[[#This Row],[Scrap value]])/2</f>
        <v>96.631199999999993</v>
      </c>
    </row>
    <row r="2685" spans="1:22" x14ac:dyDescent="0.25">
      <c r="A2685" t="s">
        <v>12731</v>
      </c>
      <c r="B2685" t="s">
        <v>29</v>
      </c>
      <c r="C2685" t="s">
        <v>47</v>
      </c>
      <c r="D2685" t="s">
        <v>12732</v>
      </c>
      <c r="E2685">
        <v>432.11</v>
      </c>
      <c r="F2685">
        <v>79</v>
      </c>
      <c r="G2685" t="s">
        <v>43729</v>
      </c>
      <c r="H2685" t="s">
        <v>12733</v>
      </c>
      <c r="I2685" s="1">
        <v>45000</v>
      </c>
      <c r="J2685" s="1">
        <v>46023</v>
      </c>
      <c r="K2685" t="s">
        <v>12734</v>
      </c>
      <c r="L2685" t="s">
        <v>12735</v>
      </c>
      <c r="M2685" t="s">
        <v>27</v>
      </c>
      <c r="N2685">
        <v>4</v>
      </c>
      <c r="O2685">
        <f>Table1[[#This Row],[Price]]-0.1*Table1[[#This Row],[Price]]</f>
        <v>388.899</v>
      </c>
      <c r="P2685" s="9">
        <f>(Table1[[#This Row],[Expiration Date]]-Table1[[#This Row],[Manufacturing Date]])/365</f>
        <v>2.8027397260273972</v>
      </c>
      <c r="Q2685" t="str">
        <f>IF(Table1[[#This Row],[Expiration Date]]-J2693&gt;12/31/2024,"not expired","expired")</f>
        <v>not expired</v>
      </c>
      <c r="R2685">
        <f>Table1[[#This Row],[Discounted Price]]*0.95</f>
        <v>369.45405</v>
      </c>
      <c r="S2685">
        <f>Table1[[#This Row],[Discounted Price]]*0.9</f>
        <v>350.00909999999999</v>
      </c>
      <c r="T2685">
        <f>Table1[[#This Row],[Discounted Price]]*0.8</f>
        <v>311.11920000000003</v>
      </c>
      <c r="U2685">
        <f>Table1[[#This Row],[Price]]*0.52</f>
        <v>224.69720000000001</v>
      </c>
      <c r="V2685">
        <f>(Table1[[#This Row],[Price]]-Table1[[#This Row],[Scrap value]])/2</f>
        <v>103.7064</v>
      </c>
    </row>
    <row r="2686" spans="1:22" x14ac:dyDescent="0.25">
      <c r="A2686" t="s">
        <v>12736</v>
      </c>
      <c r="B2686" t="s">
        <v>29</v>
      </c>
      <c r="C2686" t="s">
        <v>47</v>
      </c>
      <c r="D2686" t="s">
        <v>12737</v>
      </c>
      <c r="E2686">
        <v>406.26</v>
      </c>
      <c r="F2686">
        <v>71</v>
      </c>
      <c r="G2686" t="s">
        <v>43730</v>
      </c>
      <c r="H2686" t="s">
        <v>3736</v>
      </c>
      <c r="I2686" s="1">
        <v>45000</v>
      </c>
      <c r="J2686" s="1">
        <v>45658</v>
      </c>
      <c r="K2686" t="s">
        <v>12738</v>
      </c>
      <c r="L2686" t="s">
        <v>12739</v>
      </c>
      <c r="M2686" t="s">
        <v>20</v>
      </c>
      <c r="N2686">
        <v>4</v>
      </c>
      <c r="O2686">
        <f>Table1[[#This Row],[Price]]-0.1*Table1[[#This Row],[Price]]</f>
        <v>365.63400000000001</v>
      </c>
      <c r="P2686" s="9">
        <f>(Table1[[#This Row],[Expiration Date]]-Table1[[#This Row],[Manufacturing Date]])/365</f>
        <v>1.8027397260273972</v>
      </c>
      <c r="Q2686" t="str">
        <f>IF(Table1[[#This Row],[Expiration Date]]-J2694&gt;12/31/2024,"not expired","expired")</f>
        <v>expired</v>
      </c>
      <c r="R2686">
        <f>Table1[[#This Row],[Discounted Price]]*0.95</f>
        <v>347.35230000000001</v>
      </c>
      <c r="S2686">
        <f>Table1[[#This Row],[Discounted Price]]*0.9</f>
        <v>329.07060000000001</v>
      </c>
      <c r="T2686">
        <f>Table1[[#This Row],[Discounted Price]]*0.8</f>
        <v>292.50720000000001</v>
      </c>
      <c r="U2686">
        <f>Table1[[#This Row],[Price]]*0.52</f>
        <v>211.2552</v>
      </c>
      <c r="V2686">
        <f>(Table1[[#This Row],[Price]]-Table1[[#This Row],[Scrap value]])/2</f>
        <v>97.502399999999994</v>
      </c>
    </row>
    <row r="2687" spans="1:22" x14ac:dyDescent="0.25">
      <c r="A2687" t="s">
        <v>12740</v>
      </c>
      <c r="B2687" t="s">
        <v>15</v>
      </c>
      <c r="C2687" t="s">
        <v>47</v>
      </c>
      <c r="D2687" t="s">
        <v>12741</v>
      </c>
      <c r="E2687">
        <v>347.48</v>
      </c>
      <c r="F2687">
        <v>58</v>
      </c>
      <c r="G2687" t="s">
        <v>43729</v>
      </c>
      <c r="H2687" t="s">
        <v>11585</v>
      </c>
      <c r="I2687" s="1">
        <v>45137</v>
      </c>
      <c r="J2687" s="1">
        <v>46023</v>
      </c>
      <c r="K2687" t="s">
        <v>12742</v>
      </c>
      <c r="L2687" t="s">
        <v>12743</v>
      </c>
      <c r="M2687" t="s">
        <v>45</v>
      </c>
      <c r="N2687">
        <v>1</v>
      </c>
      <c r="O2687">
        <f>Table1[[#This Row],[Price]]-0.1*Table1[[#This Row],[Price]]</f>
        <v>312.73200000000003</v>
      </c>
      <c r="P2687" s="9">
        <f>(Table1[[#This Row],[Expiration Date]]-Table1[[#This Row],[Manufacturing Date]])/365</f>
        <v>2.4273972602739726</v>
      </c>
      <c r="Q2687" t="str">
        <f>IF(Table1[[#This Row],[Expiration Date]]-J2695&gt;12/31/2024,"not expired","expired")</f>
        <v>expired</v>
      </c>
      <c r="R2687">
        <f>Table1[[#This Row],[Discounted Price]]*0.95</f>
        <v>297.09540000000004</v>
      </c>
      <c r="S2687">
        <f>Table1[[#This Row],[Discounted Price]]*0.9</f>
        <v>281.45880000000005</v>
      </c>
      <c r="T2687">
        <f>Table1[[#This Row],[Discounted Price]]*0.8</f>
        <v>250.18560000000002</v>
      </c>
      <c r="U2687">
        <f>Table1[[#This Row],[Price]]*0.52</f>
        <v>180.68960000000001</v>
      </c>
      <c r="V2687">
        <f>(Table1[[#This Row],[Price]]-Table1[[#This Row],[Scrap value]])/2</f>
        <v>83.395200000000003</v>
      </c>
    </row>
    <row r="2688" spans="1:22" x14ac:dyDescent="0.25">
      <c r="A2688" t="s">
        <v>12744</v>
      </c>
      <c r="B2688" t="s">
        <v>22</v>
      </c>
      <c r="C2688" t="s">
        <v>47</v>
      </c>
      <c r="D2688" t="s">
        <v>12745</v>
      </c>
      <c r="E2688">
        <v>338.91</v>
      </c>
      <c r="F2688">
        <v>48</v>
      </c>
      <c r="G2688" t="s">
        <v>43728</v>
      </c>
      <c r="H2688" t="s">
        <v>12746</v>
      </c>
      <c r="I2688" s="1">
        <v>45137</v>
      </c>
      <c r="J2688" s="1">
        <v>45292</v>
      </c>
      <c r="K2688" t="s">
        <v>12747</v>
      </c>
      <c r="L2688" t="s">
        <v>12748</v>
      </c>
      <c r="M2688" t="s">
        <v>20</v>
      </c>
      <c r="N2688">
        <v>1</v>
      </c>
      <c r="O2688">
        <f>Table1[[#This Row],[Price]]-0.1*Table1[[#This Row],[Price]]</f>
        <v>305.01900000000001</v>
      </c>
      <c r="P2688" s="9">
        <f>(Table1[[#This Row],[Expiration Date]]-Table1[[#This Row],[Manufacturing Date]])/365</f>
        <v>0.42465753424657532</v>
      </c>
      <c r="Q2688" t="str">
        <f>IF(Table1[[#This Row],[Expiration Date]]-J2696&gt;12/31/2024,"not expired","expired")</f>
        <v>expired</v>
      </c>
      <c r="R2688">
        <f>Table1[[#This Row],[Discounted Price]]*0.95</f>
        <v>289.76805000000002</v>
      </c>
      <c r="S2688">
        <f>Table1[[#This Row],[Discounted Price]]*0.9</f>
        <v>274.51710000000003</v>
      </c>
      <c r="T2688">
        <f>Table1[[#This Row],[Discounted Price]]*0.8</f>
        <v>244.01520000000002</v>
      </c>
      <c r="U2688">
        <f>Table1[[#This Row],[Price]]*0.52</f>
        <v>176.23320000000001</v>
      </c>
      <c r="V2688">
        <f>(Table1[[#This Row],[Price]]-Table1[[#This Row],[Scrap value]])/2</f>
        <v>81.338400000000007</v>
      </c>
    </row>
    <row r="2689" spans="1:22" x14ac:dyDescent="0.25">
      <c r="A2689" t="s">
        <v>12749</v>
      </c>
      <c r="B2689" t="s">
        <v>35</v>
      </c>
      <c r="C2689" t="s">
        <v>47</v>
      </c>
      <c r="D2689" t="s">
        <v>12750</v>
      </c>
      <c r="E2689">
        <v>75.8</v>
      </c>
      <c r="F2689">
        <v>74</v>
      </c>
      <c r="G2689" t="s">
        <v>43728</v>
      </c>
      <c r="H2689" t="s">
        <v>12751</v>
      </c>
      <c r="I2689" s="1">
        <v>45137</v>
      </c>
      <c r="J2689" s="1">
        <v>45658</v>
      </c>
      <c r="K2689" t="s">
        <v>12752</v>
      </c>
      <c r="L2689" t="s">
        <v>12753</v>
      </c>
      <c r="M2689" t="s">
        <v>45</v>
      </c>
      <c r="N2689">
        <v>2</v>
      </c>
      <c r="O2689">
        <f>Table1[[#This Row],[Price]]-0.1*Table1[[#This Row],[Price]]</f>
        <v>68.22</v>
      </c>
      <c r="P2689" s="9">
        <f>(Table1[[#This Row],[Expiration Date]]-Table1[[#This Row],[Manufacturing Date]])/365</f>
        <v>1.4273972602739726</v>
      </c>
      <c r="Q2689" t="str">
        <f>IF(Table1[[#This Row],[Expiration Date]]-J2697&gt;12/31/2024,"not expired","expired")</f>
        <v>not expired</v>
      </c>
      <c r="R2689">
        <f>Table1[[#This Row],[Discounted Price]]*0.95</f>
        <v>64.808999999999997</v>
      </c>
      <c r="S2689">
        <f>Table1[[#This Row],[Discounted Price]]*0.9</f>
        <v>61.398000000000003</v>
      </c>
      <c r="T2689">
        <f>Table1[[#This Row],[Discounted Price]]*0.8</f>
        <v>54.576000000000001</v>
      </c>
      <c r="U2689">
        <f>Table1[[#This Row],[Price]]*0.52</f>
        <v>39.415999999999997</v>
      </c>
      <c r="V2689">
        <f>(Table1[[#This Row],[Price]]-Table1[[#This Row],[Scrap value]])/2</f>
        <v>18.192</v>
      </c>
    </row>
    <row r="2690" spans="1:22" x14ac:dyDescent="0.25">
      <c r="A2690" t="s">
        <v>12754</v>
      </c>
      <c r="B2690" t="s">
        <v>29</v>
      </c>
      <c r="C2690" t="s">
        <v>47</v>
      </c>
      <c r="D2690" t="s">
        <v>12755</v>
      </c>
      <c r="E2690">
        <v>241.74</v>
      </c>
      <c r="F2690">
        <v>89</v>
      </c>
      <c r="G2690" t="s">
        <v>43729</v>
      </c>
      <c r="H2690" t="s">
        <v>12756</v>
      </c>
      <c r="I2690" s="1">
        <v>45137</v>
      </c>
      <c r="J2690" s="1">
        <v>45292</v>
      </c>
      <c r="K2690" t="s">
        <v>12757</v>
      </c>
      <c r="L2690" t="s">
        <v>12758</v>
      </c>
      <c r="M2690" t="s">
        <v>45</v>
      </c>
      <c r="N2690">
        <v>4</v>
      </c>
      <c r="O2690">
        <f>Table1[[#This Row],[Price]]-0.1*Table1[[#This Row],[Price]]</f>
        <v>217.566</v>
      </c>
      <c r="P2690" s="9">
        <f>(Table1[[#This Row],[Expiration Date]]-Table1[[#This Row],[Manufacturing Date]])/365</f>
        <v>0.42465753424657532</v>
      </c>
      <c r="Q2690" t="str">
        <f>IF(Table1[[#This Row],[Expiration Date]]-J2698&gt;12/31/2024,"not expired","expired")</f>
        <v>expired</v>
      </c>
      <c r="R2690">
        <f>Table1[[#This Row],[Discounted Price]]*0.95</f>
        <v>206.68770000000001</v>
      </c>
      <c r="S2690">
        <f>Table1[[#This Row],[Discounted Price]]*0.9</f>
        <v>195.80940000000001</v>
      </c>
      <c r="T2690">
        <f>Table1[[#This Row],[Discounted Price]]*0.8</f>
        <v>174.05280000000002</v>
      </c>
      <c r="U2690">
        <f>Table1[[#This Row],[Price]]*0.52</f>
        <v>125.70480000000001</v>
      </c>
      <c r="V2690">
        <f>(Table1[[#This Row],[Price]]-Table1[[#This Row],[Scrap value]])/2</f>
        <v>58.017600000000002</v>
      </c>
    </row>
    <row r="2691" spans="1:22" x14ac:dyDescent="0.25">
      <c r="A2691" t="s">
        <v>12759</v>
      </c>
      <c r="B2691" t="s">
        <v>15</v>
      </c>
      <c r="C2691" t="s">
        <v>47</v>
      </c>
      <c r="D2691" t="s">
        <v>12760</v>
      </c>
      <c r="E2691">
        <v>113.27</v>
      </c>
      <c r="F2691">
        <v>83</v>
      </c>
      <c r="G2691" t="s">
        <v>43728</v>
      </c>
      <c r="H2691" t="s">
        <v>7442</v>
      </c>
      <c r="I2691" s="1">
        <v>45137</v>
      </c>
      <c r="J2691" s="1">
        <v>46023</v>
      </c>
      <c r="K2691" t="s">
        <v>12761</v>
      </c>
      <c r="L2691" t="s">
        <v>12762</v>
      </c>
      <c r="M2691" t="s">
        <v>27</v>
      </c>
      <c r="N2691">
        <v>4</v>
      </c>
      <c r="O2691">
        <f>Table1[[#This Row],[Price]]-0.1*Table1[[#This Row],[Price]]</f>
        <v>101.943</v>
      </c>
      <c r="P2691" s="9">
        <f>(Table1[[#This Row],[Expiration Date]]-Table1[[#This Row],[Manufacturing Date]])/365</f>
        <v>2.4273972602739726</v>
      </c>
      <c r="Q2691" t="str">
        <f>IF(Table1[[#This Row],[Expiration Date]]-J2699&gt;12/31/2024,"not expired","expired")</f>
        <v>not expired</v>
      </c>
      <c r="R2691">
        <f>Table1[[#This Row],[Discounted Price]]*0.95</f>
        <v>96.845849999999999</v>
      </c>
      <c r="S2691">
        <f>Table1[[#This Row],[Discounted Price]]*0.9</f>
        <v>91.748699999999999</v>
      </c>
      <c r="T2691">
        <f>Table1[[#This Row],[Discounted Price]]*0.8</f>
        <v>81.554400000000001</v>
      </c>
      <c r="U2691">
        <f>Table1[[#This Row],[Price]]*0.52</f>
        <v>58.900399999999998</v>
      </c>
      <c r="V2691">
        <f>(Table1[[#This Row],[Price]]-Table1[[#This Row],[Scrap value]])/2</f>
        <v>27.184799999999999</v>
      </c>
    </row>
    <row r="2692" spans="1:22" x14ac:dyDescent="0.25">
      <c r="A2692" t="s">
        <v>12763</v>
      </c>
      <c r="B2692" t="s">
        <v>35</v>
      </c>
      <c r="C2692" t="s">
        <v>47</v>
      </c>
      <c r="D2692" t="s">
        <v>12764</v>
      </c>
      <c r="E2692">
        <v>474.73</v>
      </c>
      <c r="F2692">
        <v>86</v>
      </c>
      <c r="G2692" t="s">
        <v>43728</v>
      </c>
      <c r="H2692" t="s">
        <v>12765</v>
      </c>
      <c r="I2692" s="1">
        <v>44927</v>
      </c>
      <c r="J2692" s="1">
        <v>45658</v>
      </c>
      <c r="K2692" t="s">
        <v>12766</v>
      </c>
      <c r="L2692" t="s">
        <v>12767</v>
      </c>
      <c r="M2692" t="s">
        <v>27</v>
      </c>
      <c r="N2692">
        <v>2</v>
      </c>
      <c r="O2692">
        <f>Table1[[#This Row],[Price]]-0.1*Table1[[#This Row],[Price]]</f>
        <v>427.25700000000001</v>
      </c>
      <c r="P2692" s="9">
        <f>(Table1[[#This Row],[Expiration Date]]-Table1[[#This Row],[Manufacturing Date]])/365</f>
        <v>2.0027397260273974</v>
      </c>
      <c r="Q2692" t="str">
        <f>IF(Table1[[#This Row],[Expiration Date]]-J2700&gt;12/31/2024,"not expired","expired")</f>
        <v>not expired</v>
      </c>
      <c r="R2692">
        <f>Table1[[#This Row],[Discounted Price]]*0.95</f>
        <v>405.89414999999997</v>
      </c>
      <c r="S2692">
        <f>Table1[[#This Row],[Discounted Price]]*0.9</f>
        <v>384.53129999999999</v>
      </c>
      <c r="T2692">
        <f>Table1[[#This Row],[Discounted Price]]*0.8</f>
        <v>341.80560000000003</v>
      </c>
      <c r="U2692">
        <f>Table1[[#This Row],[Price]]*0.52</f>
        <v>246.85960000000003</v>
      </c>
      <c r="V2692">
        <f>(Table1[[#This Row],[Price]]-Table1[[#This Row],[Scrap value]])/2</f>
        <v>113.93519999999999</v>
      </c>
    </row>
    <row r="2693" spans="1:22" x14ac:dyDescent="0.25">
      <c r="A2693" t="s">
        <v>12768</v>
      </c>
      <c r="B2693" t="s">
        <v>15</v>
      </c>
      <c r="C2693" t="s">
        <v>47</v>
      </c>
      <c r="D2693" t="s">
        <v>12769</v>
      </c>
      <c r="E2693">
        <v>17.88</v>
      </c>
      <c r="F2693">
        <v>35</v>
      </c>
      <c r="G2693" t="s">
        <v>43728</v>
      </c>
      <c r="H2693" t="s">
        <v>837</v>
      </c>
      <c r="I2693" s="1">
        <v>45137</v>
      </c>
      <c r="J2693" s="1">
        <v>45292</v>
      </c>
      <c r="K2693" t="s">
        <v>12770</v>
      </c>
      <c r="L2693" t="s">
        <v>12771</v>
      </c>
      <c r="M2693" t="s">
        <v>45</v>
      </c>
      <c r="N2693">
        <v>3</v>
      </c>
      <c r="O2693">
        <f>Table1[[#This Row],[Price]]-0.1*Table1[[#This Row],[Price]]</f>
        <v>16.091999999999999</v>
      </c>
      <c r="P2693" s="9">
        <f>(Table1[[#This Row],[Expiration Date]]-Table1[[#This Row],[Manufacturing Date]])/365</f>
        <v>0.42465753424657532</v>
      </c>
      <c r="Q2693" t="str">
        <f>IF(Table1[[#This Row],[Expiration Date]]-J2701&gt;12/31/2024,"not expired","expired")</f>
        <v>expired</v>
      </c>
      <c r="R2693">
        <f>Table1[[#This Row],[Discounted Price]]*0.95</f>
        <v>15.287399999999998</v>
      </c>
      <c r="S2693">
        <f>Table1[[#This Row],[Discounted Price]]*0.9</f>
        <v>14.482799999999999</v>
      </c>
      <c r="T2693">
        <f>Table1[[#This Row],[Discounted Price]]*0.8</f>
        <v>12.8736</v>
      </c>
      <c r="U2693">
        <f>Table1[[#This Row],[Price]]*0.52</f>
        <v>9.2975999999999992</v>
      </c>
      <c r="V2693">
        <f>(Table1[[#This Row],[Price]]-Table1[[#This Row],[Scrap value]])/2</f>
        <v>4.2911999999999999</v>
      </c>
    </row>
    <row r="2694" spans="1:22" x14ac:dyDescent="0.25">
      <c r="A2694" t="s">
        <v>12772</v>
      </c>
      <c r="B2694" t="s">
        <v>35</v>
      </c>
      <c r="C2694" t="s">
        <v>47</v>
      </c>
      <c r="D2694" t="s">
        <v>12773</v>
      </c>
      <c r="E2694">
        <v>357.01</v>
      </c>
      <c r="F2694">
        <v>32</v>
      </c>
      <c r="G2694" t="s">
        <v>43729</v>
      </c>
      <c r="H2694" t="s">
        <v>1036</v>
      </c>
      <c r="I2694" s="1">
        <v>45000</v>
      </c>
      <c r="J2694" s="1">
        <v>46023</v>
      </c>
      <c r="K2694" t="s">
        <v>12774</v>
      </c>
      <c r="L2694" t="s">
        <v>12775</v>
      </c>
      <c r="M2694" t="s">
        <v>27</v>
      </c>
      <c r="N2694">
        <v>2</v>
      </c>
      <c r="O2694">
        <f>Table1[[#This Row],[Price]]-0.1*Table1[[#This Row],[Price]]</f>
        <v>321.30899999999997</v>
      </c>
      <c r="P2694" s="9">
        <f>(Table1[[#This Row],[Expiration Date]]-Table1[[#This Row],[Manufacturing Date]])/365</f>
        <v>2.8027397260273972</v>
      </c>
      <c r="Q2694" t="str">
        <f>IF(Table1[[#This Row],[Expiration Date]]-J2702&gt;12/31/2024,"not expired","expired")</f>
        <v>expired</v>
      </c>
      <c r="R2694">
        <f>Table1[[#This Row],[Discounted Price]]*0.95</f>
        <v>305.24354999999997</v>
      </c>
      <c r="S2694">
        <f>Table1[[#This Row],[Discounted Price]]*0.9</f>
        <v>289.17809999999997</v>
      </c>
      <c r="T2694">
        <f>Table1[[#This Row],[Discounted Price]]*0.8</f>
        <v>257.04719999999998</v>
      </c>
      <c r="U2694">
        <f>Table1[[#This Row],[Price]]*0.52</f>
        <v>185.64519999999999</v>
      </c>
      <c r="V2694">
        <f>(Table1[[#This Row],[Price]]-Table1[[#This Row],[Scrap value]])/2</f>
        <v>85.682400000000001</v>
      </c>
    </row>
    <row r="2695" spans="1:22" x14ac:dyDescent="0.25">
      <c r="A2695" t="s">
        <v>12776</v>
      </c>
      <c r="B2695" t="s">
        <v>22</v>
      </c>
      <c r="C2695" t="s">
        <v>47</v>
      </c>
      <c r="D2695" t="s">
        <v>12777</v>
      </c>
      <c r="E2695">
        <v>240.17</v>
      </c>
      <c r="F2695">
        <v>82</v>
      </c>
      <c r="G2695" t="s">
        <v>43730</v>
      </c>
      <c r="H2695" t="s">
        <v>10849</v>
      </c>
      <c r="I2695" s="1">
        <v>45000</v>
      </c>
      <c r="J2695" s="1">
        <v>46023</v>
      </c>
      <c r="K2695" t="s">
        <v>12778</v>
      </c>
      <c r="L2695" t="s">
        <v>12779</v>
      </c>
      <c r="M2695" t="s">
        <v>27</v>
      </c>
      <c r="N2695">
        <v>5</v>
      </c>
      <c r="O2695">
        <f>Table1[[#This Row],[Price]]-0.1*Table1[[#This Row],[Price]]</f>
        <v>216.15299999999999</v>
      </c>
      <c r="P2695" s="9">
        <f>(Table1[[#This Row],[Expiration Date]]-Table1[[#This Row],[Manufacturing Date]])/365</f>
        <v>2.8027397260273972</v>
      </c>
      <c r="Q2695" t="str">
        <f>IF(Table1[[#This Row],[Expiration Date]]-J2703&gt;12/31/2024,"not expired","expired")</f>
        <v>not expired</v>
      </c>
      <c r="R2695">
        <f>Table1[[#This Row],[Discounted Price]]*0.95</f>
        <v>205.34535</v>
      </c>
      <c r="S2695">
        <f>Table1[[#This Row],[Discounted Price]]*0.9</f>
        <v>194.5377</v>
      </c>
      <c r="T2695">
        <f>Table1[[#This Row],[Discounted Price]]*0.8</f>
        <v>172.92240000000001</v>
      </c>
      <c r="U2695">
        <f>Table1[[#This Row],[Price]]*0.52</f>
        <v>124.8884</v>
      </c>
      <c r="V2695">
        <f>(Table1[[#This Row],[Price]]-Table1[[#This Row],[Scrap value]])/2</f>
        <v>57.640799999999992</v>
      </c>
    </row>
    <row r="2696" spans="1:22" x14ac:dyDescent="0.25">
      <c r="A2696" t="s">
        <v>12780</v>
      </c>
      <c r="B2696" t="s">
        <v>35</v>
      </c>
      <c r="C2696" t="s">
        <v>47</v>
      </c>
      <c r="D2696" t="s">
        <v>12781</v>
      </c>
      <c r="E2696">
        <v>35.58</v>
      </c>
      <c r="F2696">
        <v>13</v>
      </c>
      <c r="G2696" t="s">
        <v>43728</v>
      </c>
      <c r="H2696" t="s">
        <v>12782</v>
      </c>
      <c r="I2696" s="1">
        <v>45000</v>
      </c>
      <c r="J2696" s="1">
        <v>45292</v>
      </c>
      <c r="K2696" t="s">
        <v>12783</v>
      </c>
      <c r="L2696" t="s">
        <v>12784</v>
      </c>
      <c r="M2696" t="s">
        <v>27</v>
      </c>
      <c r="N2696">
        <v>3</v>
      </c>
      <c r="O2696">
        <f>Table1[[#This Row],[Price]]-0.1*Table1[[#This Row],[Price]]</f>
        <v>32.021999999999998</v>
      </c>
      <c r="P2696" s="9">
        <f>(Table1[[#This Row],[Expiration Date]]-Table1[[#This Row],[Manufacturing Date]])/365</f>
        <v>0.8</v>
      </c>
      <c r="Q2696" t="str">
        <f>IF(Table1[[#This Row],[Expiration Date]]-J2704&gt;12/31/2024,"not expired","expired")</f>
        <v>expired</v>
      </c>
      <c r="R2696">
        <f>Table1[[#This Row],[Discounted Price]]*0.95</f>
        <v>30.420899999999996</v>
      </c>
      <c r="S2696">
        <f>Table1[[#This Row],[Discounted Price]]*0.9</f>
        <v>28.819800000000001</v>
      </c>
      <c r="T2696">
        <f>Table1[[#This Row],[Discounted Price]]*0.8</f>
        <v>25.617599999999999</v>
      </c>
      <c r="U2696">
        <f>Table1[[#This Row],[Price]]*0.52</f>
        <v>18.5016</v>
      </c>
      <c r="V2696">
        <f>(Table1[[#This Row],[Price]]-Table1[[#This Row],[Scrap value]])/2</f>
        <v>8.5391999999999992</v>
      </c>
    </row>
    <row r="2697" spans="1:22" x14ac:dyDescent="0.25">
      <c r="A2697" t="s">
        <v>12785</v>
      </c>
      <c r="B2697" t="s">
        <v>35</v>
      </c>
      <c r="C2697" t="s">
        <v>47</v>
      </c>
      <c r="D2697" t="s">
        <v>12786</v>
      </c>
      <c r="E2697">
        <v>353</v>
      </c>
      <c r="F2697">
        <v>31</v>
      </c>
      <c r="G2697" t="s">
        <v>43728</v>
      </c>
      <c r="H2697" t="s">
        <v>9241</v>
      </c>
      <c r="I2697" s="1">
        <v>45000</v>
      </c>
      <c r="J2697" s="1">
        <v>45292</v>
      </c>
      <c r="K2697" t="s">
        <v>12787</v>
      </c>
      <c r="L2697" t="s">
        <v>12788</v>
      </c>
      <c r="M2697" t="s">
        <v>45</v>
      </c>
      <c r="N2697">
        <v>1</v>
      </c>
      <c r="O2697">
        <f>Table1[[#This Row],[Price]]-0.1*Table1[[#This Row],[Price]]</f>
        <v>317.7</v>
      </c>
      <c r="P2697" s="9">
        <f>(Table1[[#This Row],[Expiration Date]]-Table1[[#This Row],[Manufacturing Date]])/365</f>
        <v>0.8</v>
      </c>
      <c r="Q2697" t="str">
        <f>IF(Table1[[#This Row],[Expiration Date]]-J2705&gt;12/31/2024,"not expired","expired")</f>
        <v>expired</v>
      </c>
      <c r="R2697">
        <f>Table1[[#This Row],[Discounted Price]]*0.95</f>
        <v>301.815</v>
      </c>
      <c r="S2697">
        <f>Table1[[#This Row],[Discounted Price]]*0.9</f>
        <v>285.93</v>
      </c>
      <c r="T2697">
        <f>Table1[[#This Row],[Discounted Price]]*0.8</f>
        <v>254.16</v>
      </c>
      <c r="U2697">
        <f>Table1[[#This Row],[Price]]*0.52</f>
        <v>183.56</v>
      </c>
      <c r="V2697">
        <f>(Table1[[#This Row],[Price]]-Table1[[#This Row],[Scrap value]])/2</f>
        <v>84.72</v>
      </c>
    </row>
    <row r="2698" spans="1:22" x14ac:dyDescent="0.25">
      <c r="A2698" t="s">
        <v>12789</v>
      </c>
      <c r="B2698" t="s">
        <v>15</v>
      </c>
      <c r="C2698" t="s">
        <v>47</v>
      </c>
      <c r="D2698" t="s">
        <v>12790</v>
      </c>
      <c r="E2698">
        <v>356.22</v>
      </c>
      <c r="F2698">
        <v>1</v>
      </c>
      <c r="G2698" t="s">
        <v>43729</v>
      </c>
      <c r="H2698" t="s">
        <v>10361</v>
      </c>
      <c r="I2698" s="1">
        <v>45000</v>
      </c>
      <c r="J2698" s="1">
        <v>46023</v>
      </c>
      <c r="K2698" t="s">
        <v>12791</v>
      </c>
      <c r="L2698" t="s">
        <v>12792</v>
      </c>
      <c r="M2698" t="s">
        <v>45</v>
      </c>
      <c r="N2698">
        <v>3</v>
      </c>
      <c r="O2698">
        <f>Table1[[#This Row],[Price]]-0.1*Table1[[#This Row],[Price]]</f>
        <v>320.59800000000001</v>
      </c>
      <c r="P2698" s="9">
        <f>(Table1[[#This Row],[Expiration Date]]-Table1[[#This Row],[Manufacturing Date]])/365</f>
        <v>2.8027397260273972</v>
      </c>
      <c r="Q2698" t="str">
        <f>IF(Table1[[#This Row],[Expiration Date]]-J2706&gt;12/31/2024,"not expired","expired")</f>
        <v>not expired</v>
      </c>
      <c r="R2698">
        <f>Table1[[#This Row],[Discounted Price]]*0.95</f>
        <v>304.56810000000002</v>
      </c>
      <c r="S2698">
        <f>Table1[[#This Row],[Discounted Price]]*0.9</f>
        <v>288.53820000000002</v>
      </c>
      <c r="T2698">
        <f>Table1[[#This Row],[Discounted Price]]*0.8</f>
        <v>256.47840000000002</v>
      </c>
      <c r="U2698">
        <f>Table1[[#This Row],[Price]]*0.52</f>
        <v>185.23440000000002</v>
      </c>
      <c r="V2698">
        <f>(Table1[[#This Row],[Price]]-Table1[[#This Row],[Scrap value]])/2</f>
        <v>85.492800000000003</v>
      </c>
    </row>
    <row r="2699" spans="1:22" x14ac:dyDescent="0.25">
      <c r="A2699" t="s">
        <v>12793</v>
      </c>
      <c r="B2699" t="s">
        <v>35</v>
      </c>
      <c r="C2699" t="s">
        <v>47</v>
      </c>
      <c r="D2699" t="s">
        <v>12794</v>
      </c>
      <c r="E2699">
        <v>267.33</v>
      </c>
      <c r="F2699">
        <v>98</v>
      </c>
      <c r="G2699" t="s">
        <v>43728</v>
      </c>
      <c r="H2699" t="s">
        <v>5991</v>
      </c>
      <c r="I2699" s="1">
        <v>44927</v>
      </c>
      <c r="J2699" s="1">
        <v>45292</v>
      </c>
      <c r="K2699" t="s">
        <v>12795</v>
      </c>
      <c r="L2699" t="s">
        <v>12796</v>
      </c>
      <c r="M2699" t="s">
        <v>27</v>
      </c>
      <c r="N2699">
        <v>4</v>
      </c>
      <c r="O2699">
        <f>Table1[[#This Row],[Price]]-0.1*Table1[[#This Row],[Price]]</f>
        <v>240.59699999999998</v>
      </c>
      <c r="P2699" s="9">
        <f>(Table1[[#This Row],[Expiration Date]]-Table1[[#This Row],[Manufacturing Date]])/365</f>
        <v>1</v>
      </c>
      <c r="Q2699" t="str">
        <f>IF(Table1[[#This Row],[Expiration Date]]-J2707&gt;12/31/2024,"not expired","expired")</f>
        <v>expired</v>
      </c>
      <c r="R2699">
        <f>Table1[[#This Row],[Discounted Price]]*0.95</f>
        <v>228.56714999999997</v>
      </c>
      <c r="S2699">
        <f>Table1[[#This Row],[Discounted Price]]*0.9</f>
        <v>216.53729999999999</v>
      </c>
      <c r="T2699">
        <f>Table1[[#This Row],[Discounted Price]]*0.8</f>
        <v>192.4776</v>
      </c>
      <c r="U2699">
        <f>Table1[[#This Row],[Price]]*0.52</f>
        <v>139.01159999999999</v>
      </c>
      <c r="V2699">
        <f>(Table1[[#This Row],[Price]]-Table1[[#This Row],[Scrap value]])/2</f>
        <v>64.159199999999998</v>
      </c>
    </row>
    <row r="2700" spans="1:22" x14ac:dyDescent="0.25">
      <c r="A2700" t="s">
        <v>12797</v>
      </c>
      <c r="B2700" t="s">
        <v>35</v>
      </c>
      <c r="C2700" t="s">
        <v>47</v>
      </c>
      <c r="D2700" t="s">
        <v>12798</v>
      </c>
      <c r="E2700">
        <v>260.77</v>
      </c>
      <c r="F2700">
        <v>58</v>
      </c>
      <c r="G2700" t="s">
        <v>43729</v>
      </c>
      <c r="H2700" t="s">
        <v>12799</v>
      </c>
      <c r="I2700" s="1">
        <v>44927</v>
      </c>
      <c r="J2700" s="1">
        <v>45292</v>
      </c>
      <c r="K2700" t="s">
        <v>12800</v>
      </c>
      <c r="L2700" t="s">
        <v>12801</v>
      </c>
      <c r="M2700" t="s">
        <v>45</v>
      </c>
      <c r="N2700">
        <v>4</v>
      </c>
      <c r="O2700">
        <f>Table1[[#This Row],[Price]]-0.1*Table1[[#This Row],[Price]]</f>
        <v>234.69299999999998</v>
      </c>
      <c r="P2700" s="9">
        <f>(Table1[[#This Row],[Expiration Date]]-Table1[[#This Row],[Manufacturing Date]])/365</f>
        <v>1</v>
      </c>
      <c r="Q2700" t="str">
        <f>IF(Table1[[#This Row],[Expiration Date]]-J2708&gt;12/31/2024,"not expired","expired")</f>
        <v>expired</v>
      </c>
      <c r="R2700">
        <f>Table1[[#This Row],[Discounted Price]]*0.95</f>
        <v>222.95834999999997</v>
      </c>
      <c r="S2700">
        <f>Table1[[#This Row],[Discounted Price]]*0.9</f>
        <v>211.22369999999998</v>
      </c>
      <c r="T2700">
        <f>Table1[[#This Row],[Discounted Price]]*0.8</f>
        <v>187.7544</v>
      </c>
      <c r="U2700">
        <f>Table1[[#This Row],[Price]]*0.52</f>
        <v>135.60040000000001</v>
      </c>
      <c r="V2700">
        <f>(Table1[[#This Row],[Price]]-Table1[[#This Row],[Scrap value]])/2</f>
        <v>62.584799999999987</v>
      </c>
    </row>
    <row r="2701" spans="1:22" x14ac:dyDescent="0.25">
      <c r="A2701" t="s">
        <v>12802</v>
      </c>
      <c r="B2701" t="s">
        <v>15</v>
      </c>
      <c r="C2701" t="s">
        <v>47</v>
      </c>
      <c r="D2701" t="s">
        <v>12803</v>
      </c>
      <c r="E2701">
        <v>437.97</v>
      </c>
      <c r="F2701">
        <v>31</v>
      </c>
      <c r="G2701" t="s">
        <v>43730</v>
      </c>
      <c r="H2701" t="s">
        <v>12804</v>
      </c>
      <c r="I2701" s="1">
        <v>44927</v>
      </c>
      <c r="J2701" s="1">
        <v>45658</v>
      </c>
      <c r="K2701" t="s">
        <v>12805</v>
      </c>
      <c r="L2701" t="s">
        <v>12806</v>
      </c>
      <c r="M2701" t="s">
        <v>27</v>
      </c>
      <c r="N2701">
        <v>4</v>
      </c>
      <c r="O2701">
        <f>Table1[[#This Row],[Price]]-0.1*Table1[[#This Row],[Price]]</f>
        <v>394.173</v>
      </c>
      <c r="P2701" s="9">
        <f>(Table1[[#This Row],[Expiration Date]]-Table1[[#This Row],[Manufacturing Date]])/365</f>
        <v>2.0027397260273974</v>
      </c>
      <c r="Q2701" t="str">
        <f>IF(Table1[[#This Row],[Expiration Date]]-J2709&gt;12/31/2024,"not expired","expired")</f>
        <v>expired</v>
      </c>
      <c r="R2701">
        <f>Table1[[#This Row],[Discounted Price]]*0.95</f>
        <v>374.46434999999997</v>
      </c>
      <c r="S2701">
        <f>Table1[[#This Row],[Discounted Price]]*0.9</f>
        <v>354.75569999999999</v>
      </c>
      <c r="T2701">
        <f>Table1[[#This Row],[Discounted Price]]*0.8</f>
        <v>315.33840000000004</v>
      </c>
      <c r="U2701">
        <f>Table1[[#This Row],[Price]]*0.52</f>
        <v>227.74440000000001</v>
      </c>
      <c r="V2701">
        <f>(Table1[[#This Row],[Price]]-Table1[[#This Row],[Scrap value]])/2</f>
        <v>105.11280000000001</v>
      </c>
    </row>
    <row r="2702" spans="1:22" x14ac:dyDescent="0.25">
      <c r="A2702" t="s">
        <v>12807</v>
      </c>
      <c r="B2702" t="s">
        <v>22</v>
      </c>
      <c r="C2702" t="s">
        <v>47</v>
      </c>
      <c r="D2702" t="s">
        <v>12808</v>
      </c>
      <c r="E2702">
        <v>64.44</v>
      </c>
      <c r="F2702">
        <v>11</v>
      </c>
      <c r="G2702" t="s">
        <v>43728</v>
      </c>
      <c r="H2702" t="s">
        <v>369</v>
      </c>
      <c r="I2702" s="1">
        <v>45000</v>
      </c>
      <c r="J2702" s="1">
        <v>46023</v>
      </c>
      <c r="K2702" t="s">
        <v>12809</v>
      </c>
      <c r="L2702" t="s">
        <v>12810</v>
      </c>
      <c r="M2702" t="s">
        <v>20</v>
      </c>
      <c r="N2702">
        <v>2</v>
      </c>
      <c r="O2702">
        <f>Table1[[#This Row],[Price]]-0.1*Table1[[#This Row],[Price]]</f>
        <v>57.995999999999995</v>
      </c>
      <c r="P2702" s="9">
        <f>(Table1[[#This Row],[Expiration Date]]-Table1[[#This Row],[Manufacturing Date]])/365</f>
        <v>2.8027397260273972</v>
      </c>
      <c r="Q2702" t="str">
        <f>IF(Table1[[#This Row],[Expiration Date]]-J2710&gt;12/31/2024,"not expired","expired")</f>
        <v>not expired</v>
      </c>
      <c r="R2702">
        <f>Table1[[#This Row],[Discounted Price]]*0.95</f>
        <v>55.096199999999996</v>
      </c>
      <c r="S2702">
        <f>Table1[[#This Row],[Discounted Price]]*0.9</f>
        <v>52.196399999999997</v>
      </c>
      <c r="T2702">
        <f>Table1[[#This Row],[Discounted Price]]*0.8</f>
        <v>46.396799999999999</v>
      </c>
      <c r="U2702">
        <f>Table1[[#This Row],[Price]]*0.52</f>
        <v>33.508800000000001</v>
      </c>
      <c r="V2702">
        <f>(Table1[[#This Row],[Price]]-Table1[[#This Row],[Scrap value]])/2</f>
        <v>15.465599999999998</v>
      </c>
    </row>
    <row r="2703" spans="1:22" x14ac:dyDescent="0.25">
      <c r="A2703" t="s">
        <v>12811</v>
      </c>
      <c r="B2703" t="s">
        <v>35</v>
      </c>
      <c r="C2703" t="s">
        <v>47</v>
      </c>
      <c r="D2703" t="s">
        <v>12812</v>
      </c>
      <c r="E2703">
        <v>230.61</v>
      </c>
      <c r="F2703">
        <v>3</v>
      </c>
      <c r="G2703" t="s">
        <v>43729</v>
      </c>
      <c r="H2703" t="s">
        <v>11705</v>
      </c>
      <c r="I2703" s="1">
        <v>45137</v>
      </c>
      <c r="J2703" s="1">
        <v>45292</v>
      </c>
      <c r="K2703" t="s">
        <v>12813</v>
      </c>
      <c r="L2703" t="s">
        <v>12814</v>
      </c>
      <c r="M2703" t="s">
        <v>27</v>
      </c>
      <c r="N2703">
        <v>4</v>
      </c>
      <c r="O2703">
        <f>Table1[[#This Row],[Price]]-0.1*Table1[[#This Row],[Price]]</f>
        <v>207.54900000000001</v>
      </c>
      <c r="P2703" s="9">
        <f>(Table1[[#This Row],[Expiration Date]]-Table1[[#This Row],[Manufacturing Date]])/365</f>
        <v>0.42465753424657532</v>
      </c>
      <c r="Q2703" t="str">
        <f>IF(Table1[[#This Row],[Expiration Date]]-J2711&gt;12/31/2024,"not expired","expired")</f>
        <v>expired</v>
      </c>
      <c r="R2703">
        <f>Table1[[#This Row],[Discounted Price]]*0.95</f>
        <v>197.17155</v>
      </c>
      <c r="S2703">
        <f>Table1[[#This Row],[Discounted Price]]*0.9</f>
        <v>186.79410000000001</v>
      </c>
      <c r="T2703">
        <f>Table1[[#This Row],[Discounted Price]]*0.8</f>
        <v>166.03920000000002</v>
      </c>
      <c r="U2703">
        <f>Table1[[#This Row],[Price]]*0.52</f>
        <v>119.91720000000001</v>
      </c>
      <c r="V2703">
        <f>(Table1[[#This Row],[Price]]-Table1[[#This Row],[Scrap value]])/2</f>
        <v>55.346400000000003</v>
      </c>
    </row>
    <row r="2704" spans="1:22" x14ac:dyDescent="0.25">
      <c r="A2704" t="s">
        <v>12815</v>
      </c>
      <c r="B2704" t="s">
        <v>15</v>
      </c>
      <c r="C2704" t="s">
        <v>47</v>
      </c>
      <c r="D2704" t="s">
        <v>12816</v>
      </c>
      <c r="E2704">
        <v>198.7</v>
      </c>
      <c r="F2704">
        <v>48</v>
      </c>
      <c r="G2704" t="s">
        <v>43729</v>
      </c>
      <c r="H2704" t="s">
        <v>12817</v>
      </c>
      <c r="I2704" s="1">
        <v>45137</v>
      </c>
      <c r="J2704" s="1">
        <v>45658</v>
      </c>
      <c r="K2704" t="s">
        <v>12818</v>
      </c>
      <c r="L2704" t="s">
        <v>12819</v>
      </c>
      <c r="M2704" t="s">
        <v>27</v>
      </c>
      <c r="N2704">
        <v>5</v>
      </c>
      <c r="O2704">
        <f>Table1[[#This Row],[Price]]-0.1*Table1[[#This Row],[Price]]</f>
        <v>178.82999999999998</v>
      </c>
      <c r="P2704" s="9">
        <f>(Table1[[#This Row],[Expiration Date]]-Table1[[#This Row],[Manufacturing Date]])/365</f>
        <v>1.4273972602739726</v>
      </c>
      <c r="Q2704" t="str">
        <f>IF(Table1[[#This Row],[Expiration Date]]-J2712&gt;12/31/2024,"not expired","expired")</f>
        <v>expired</v>
      </c>
      <c r="R2704">
        <f>Table1[[#This Row],[Discounted Price]]*0.95</f>
        <v>169.88849999999996</v>
      </c>
      <c r="S2704">
        <f>Table1[[#This Row],[Discounted Price]]*0.9</f>
        <v>160.947</v>
      </c>
      <c r="T2704">
        <f>Table1[[#This Row],[Discounted Price]]*0.8</f>
        <v>143.06399999999999</v>
      </c>
      <c r="U2704">
        <f>Table1[[#This Row],[Price]]*0.52</f>
        <v>103.324</v>
      </c>
      <c r="V2704">
        <f>(Table1[[#This Row],[Price]]-Table1[[#This Row],[Scrap value]])/2</f>
        <v>47.687999999999995</v>
      </c>
    </row>
    <row r="2705" spans="1:22" x14ac:dyDescent="0.25">
      <c r="A2705" t="s">
        <v>12820</v>
      </c>
      <c r="B2705" t="s">
        <v>29</v>
      </c>
      <c r="C2705" t="s">
        <v>47</v>
      </c>
      <c r="D2705" t="s">
        <v>12821</v>
      </c>
      <c r="E2705">
        <v>294.36</v>
      </c>
      <c r="F2705">
        <v>96</v>
      </c>
      <c r="G2705" t="s">
        <v>43729</v>
      </c>
      <c r="H2705" t="s">
        <v>12822</v>
      </c>
      <c r="I2705" s="1">
        <v>45137</v>
      </c>
      <c r="J2705" s="1">
        <v>45292</v>
      </c>
      <c r="K2705" t="s">
        <v>12823</v>
      </c>
      <c r="L2705" t="s">
        <v>12824</v>
      </c>
      <c r="M2705" t="s">
        <v>27</v>
      </c>
      <c r="N2705">
        <v>1</v>
      </c>
      <c r="O2705">
        <f>Table1[[#This Row],[Price]]-0.1*Table1[[#This Row],[Price]]</f>
        <v>264.92400000000004</v>
      </c>
      <c r="P2705" s="9">
        <f>(Table1[[#This Row],[Expiration Date]]-Table1[[#This Row],[Manufacturing Date]])/365</f>
        <v>0.42465753424657532</v>
      </c>
      <c r="Q2705" t="str">
        <f>IF(Table1[[#This Row],[Expiration Date]]-J2713&gt;12/31/2024,"not expired","expired")</f>
        <v>expired</v>
      </c>
      <c r="R2705">
        <f>Table1[[#This Row],[Discounted Price]]*0.95</f>
        <v>251.67780000000002</v>
      </c>
      <c r="S2705">
        <f>Table1[[#This Row],[Discounted Price]]*0.9</f>
        <v>238.43160000000003</v>
      </c>
      <c r="T2705">
        <f>Table1[[#This Row],[Discounted Price]]*0.8</f>
        <v>211.93920000000003</v>
      </c>
      <c r="U2705">
        <f>Table1[[#This Row],[Price]]*0.52</f>
        <v>153.06720000000001</v>
      </c>
      <c r="V2705">
        <f>(Table1[[#This Row],[Price]]-Table1[[#This Row],[Scrap value]])/2</f>
        <v>70.6464</v>
      </c>
    </row>
    <row r="2706" spans="1:22" x14ac:dyDescent="0.25">
      <c r="A2706" t="s">
        <v>12825</v>
      </c>
      <c r="B2706" t="s">
        <v>22</v>
      </c>
      <c r="C2706" t="s">
        <v>47</v>
      </c>
      <c r="D2706" t="s">
        <v>12826</v>
      </c>
      <c r="E2706">
        <v>177.25</v>
      </c>
      <c r="F2706">
        <v>68</v>
      </c>
      <c r="G2706" t="s">
        <v>43729</v>
      </c>
      <c r="H2706" t="s">
        <v>12827</v>
      </c>
      <c r="I2706" s="1">
        <v>45137</v>
      </c>
      <c r="J2706" s="1">
        <v>45658</v>
      </c>
      <c r="K2706" t="s">
        <v>12828</v>
      </c>
      <c r="L2706" t="s">
        <v>12829</v>
      </c>
      <c r="M2706" t="s">
        <v>45</v>
      </c>
      <c r="N2706">
        <v>5</v>
      </c>
      <c r="O2706">
        <f>Table1[[#This Row],[Price]]-0.1*Table1[[#This Row],[Price]]</f>
        <v>159.52500000000001</v>
      </c>
      <c r="P2706" s="9">
        <f>(Table1[[#This Row],[Expiration Date]]-Table1[[#This Row],[Manufacturing Date]])/365</f>
        <v>1.4273972602739726</v>
      </c>
      <c r="Q2706" t="str">
        <f>IF(Table1[[#This Row],[Expiration Date]]-J2714&gt;12/31/2024,"not expired","expired")</f>
        <v>expired</v>
      </c>
      <c r="R2706">
        <f>Table1[[#This Row],[Discounted Price]]*0.95</f>
        <v>151.54875000000001</v>
      </c>
      <c r="S2706">
        <f>Table1[[#This Row],[Discounted Price]]*0.9</f>
        <v>143.57250000000002</v>
      </c>
      <c r="T2706">
        <f>Table1[[#This Row],[Discounted Price]]*0.8</f>
        <v>127.62</v>
      </c>
      <c r="U2706">
        <f>Table1[[#This Row],[Price]]*0.52</f>
        <v>92.17</v>
      </c>
      <c r="V2706">
        <f>(Table1[[#This Row],[Price]]-Table1[[#This Row],[Scrap value]])/2</f>
        <v>42.54</v>
      </c>
    </row>
    <row r="2707" spans="1:22" x14ac:dyDescent="0.25">
      <c r="A2707" t="s">
        <v>12830</v>
      </c>
      <c r="B2707" t="s">
        <v>22</v>
      </c>
      <c r="C2707" t="s">
        <v>47</v>
      </c>
      <c r="D2707" t="s">
        <v>12831</v>
      </c>
      <c r="E2707">
        <v>69.569999999999993</v>
      </c>
      <c r="F2707">
        <v>5</v>
      </c>
      <c r="G2707" t="s">
        <v>43730</v>
      </c>
      <c r="H2707" t="s">
        <v>12832</v>
      </c>
      <c r="I2707" s="1">
        <v>45000</v>
      </c>
      <c r="J2707" s="1">
        <v>46023</v>
      </c>
      <c r="K2707" t="s">
        <v>12833</v>
      </c>
      <c r="L2707" t="s">
        <v>12834</v>
      </c>
      <c r="M2707" t="s">
        <v>45</v>
      </c>
      <c r="N2707">
        <v>5</v>
      </c>
      <c r="O2707">
        <f>Table1[[#This Row],[Price]]-0.1*Table1[[#This Row],[Price]]</f>
        <v>62.612999999999992</v>
      </c>
      <c r="P2707" s="9">
        <f>(Table1[[#This Row],[Expiration Date]]-Table1[[#This Row],[Manufacturing Date]])/365</f>
        <v>2.8027397260273972</v>
      </c>
      <c r="Q2707" t="str">
        <f>IF(Table1[[#This Row],[Expiration Date]]-J2715&gt;12/31/2024,"not expired","expired")</f>
        <v>expired</v>
      </c>
      <c r="R2707">
        <f>Table1[[#This Row],[Discounted Price]]*0.95</f>
        <v>59.48234999999999</v>
      </c>
      <c r="S2707">
        <f>Table1[[#This Row],[Discounted Price]]*0.9</f>
        <v>56.351699999999994</v>
      </c>
      <c r="T2707">
        <f>Table1[[#This Row],[Discounted Price]]*0.8</f>
        <v>50.090399999999995</v>
      </c>
      <c r="U2707">
        <f>Table1[[#This Row],[Price]]*0.52</f>
        <v>36.176400000000001</v>
      </c>
      <c r="V2707">
        <f>(Table1[[#This Row],[Price]]-Table1[[#This Row],[Scrap value]])/2</f>
        <v>16.696799999999996</v>
      </c>
    </row>
    <row r="2708" spans="1:22" x14ac:dyDescent="0.25">
      <c r="A2708" t="s">
        <v>12835</v>
      </c>
      <c r="B2708" t="s">
        <v>15</v>
      </c>
      <c r="C2708" t="s">
        <v>47</v>
      </c>
      <c r="D2708" t="s">
        <v>12836</v>
      </c>
      <c r="E2708">
        <v>447.77</v>
      </c>
      <c r="F2708">
        <v>38</v>
      </c>
      <c r="G2708" t="s">
        <v>43729</v>
      </c>
      <c r="H2708" t="s">
        <v>3417</v>
      </c>
      <c r="I2708" s="1">
        <v>45000</v>
      </c>
      <c r="J2708" s="1">
        <v>46023</v>
      </c>
      <c r="K2708" t="s">
        <v>12837</v>
      </c>
      <c r="L2708" t="s">
        <v>12838</v>
      </c>
      <c r="M2708" t="s">
        <v>27</v>
      </c>
      <c r="N2708">
        <v>1</v>
      </c>
      <c r="O2708">
        <f>Table1[[#This Row],[Price]]-0.1*Table1[[#This Row],[Price]]</f>
        <v>402.99299999999999</v>
      </c>
      <c r="P2708" s="9">
        <f>(Table1[[#This Row],[Expiration Date]]-Table1[[#This Row],[Manufacturing Date]])/365</f>
        <v>2.8027397260273972</v>
      </c>
      <c r="Q2708" t="str">
        <f>IF(Table1[[#This Row],[Expiration Date]]-J2716&gt;12/31/2024,"not expired","expired")</f>
        <v>expired</v>
      </c>
      <c r="R2708">
        <f>Table1[[#This Row],[Discounted Price]]*0.95</f>
        <v>382.84334999999999</v>
      </c>
      <c r="S2708">
        <f>Table1[[#This Row],[Discounted Price]]*0.9</f>
        <v>362.69369999999998</v>
      </c>
      <c r="T2708">
        <f>Table1[[#This Row],[Discounted Price]]*0.8</f>
        <v>322.39440000000002</v>
      </c>
      <c r="U2708">
        <f>Table1[[#This Row],[Price]]*0.52</f>
        <v>232.84039999999999</v>
      </c>
      <c r="V2708">
        <f>(Table1[[#This Row],[Price]]-Table1[[#This Row],[Scrap value]])/2</f>
        <v>107.4648</v>
      </c>
    </row>
    <row r="2709" spans="1:22" x14ac:dyDescent="0.25">
      <c r="A2709" t="s">
        <v>12839</v>
      </c>
      <c r="B2709" t="s">
        <v>15</v>
      </c>
      <c r="C2709" t="s">
        <v>47</v>
      </c>
      <c r="D2709" t="s">
        <v>12840</v>
      </c>
      <c r="E2709">
        <v>83.2</v>
      </c>
      <c r="F2709">
        <v>40</v>
      </c>
      <c r="G2709" t="s">
        <v>43730</v>
      </c>
      <c r="H2709" t="s">
        <v>3382</v>
      </c>
      <c r="I2709" s="1">
        <v>44927</v>
      </c>
      <c r="J2709" s="1">
        <v>46023</v>
      </c>
      <c r="K2709" t="s">
        <v>12841</v>
      </c>
      <c r="L2709" t="s">
        <v>12842</v>
      </c>
      <c r="M2709" t="s">
        <v>45</v>
      </c>
      <c r="N2709">
        <v>5</v>
      </c>
      <c r="O2709">
        <f>Table1[[#This Row],[Price]]-0.1*Table1[[#This Row],[Price]]</f>
        <v>74.88</v>
      </c>
      <c r="P2709" s="9">
        <f>(Table1[[#This Row],[Expiration Date]]-Table1[[#This Row],[Manufacturing Date]])/365</f>
        <v>3.0027397260273974</v>
      </c>
      <c r="Q2709" t="str">
        <f>IF(Table1[[#This Row],[Expiration Date]]-J2717&gt;12/31/2024,"not expired","expired")</f>
        <v>not expired</v>
      </c>
      <c r="R2709">
        <f>Table1[[#This Row],[Discounted Price]]*0.95</f>
        <v>71.135999999999996</v>
      </c>
      <c r="S2709">
        <f>Table1[[#This Row],[Discounted Price]]*0.9</f>
        <v>67.391999999999996</v>
      </c>
      <c r="T2709">
        <f>Table1[[#This Row],[Discounted Price]]*0.8</f>
        <v>59.903999999999996</v>
      </c>
      <c r="U2709">
        <f>Table1[[#This Row],[Price]]*0.52</f>
        <v>43.264000000000003</v>
      </c>
      <c r="V2709">
        <f>(Table1[[#This Row],[Price]]-Table1[[#This Row],[Scrap value]])/2</f>
        <v>19.968</v>
      </c>
    </row>
    <row r="2710" spans="1:22" x14ac:dyDescent="0.25">
      <c r="A2710" t="s">
        <v>12843</v>
      </c>
      <c r="B2710" t="s">
        <v>22</v>
      </c>
      <c r="C2710" t="s">
        <v>47</v>
      </c>
      <c r="D2710" t="s">
        <v>12844</v>
      </c>
      <c r="E2710">
        <v>388.46</v>
      </c>
      <c r="F2710">
        <v>25</v>
      </c>
      <c r="G2710" t="s">
        <v>43730</v>
      </c>
      <c r="H2710" t="s">
        <v>12845</v>
      </c>
      <c r="I2710" s="1">
        <v>45137</v>
      </c>
      <c r="J2710" s="1">
        <v>45658</v>
      </c>
      <c r="K2710" t="s">
        <v>12846</v>
      </c>
      <c r="L2710" t="s">
        <v>12847</v>
      </c>
      <c r="M2710" t="s">
        <v>20</v>
      </c>
      <c r="N2710">
        <v>5</v>
      </c>
      <c r="O2710">
        <f>Table1[[#This Row],[Price]]-0.1*Table1[[#This Row],[Price]]</f>
        <v>349.61399999999998</v>
      </c>
      <c r="P2710" s="9">
        <f>(Table1[[#This Row],[Expiration Date]]-Table1[[#This Row],[Manufacturing Date]])/365</f>
        <v>1.4273972602739726</v>
      </c>
      <c r="Q2710" t="str">
        <f>IF(Table1[[#This Row],[Expiration Date]]-J2718&gt;12/31/2024,"not expired","expired")</f>
        <v>not expired</v>
      </c>
      <c r="R2710">
        <f>Table1[[#This Row],[Discounted Price]]*0.95</f>
        <v>332.13329999999996</v>
      </c>
      <c r="S2710">
        <f>Table1[[#This Row],[Discounted Price]]*0.9</f>
        <v>314.65260000000001</v>
      </c>
      <c r="T2710">
        <f>Table1[[#This Row],[Discounted Price]]*0.8</f>
        <v>279.69119999999998</v>
      </c>
      <c r="U2710">
        <f>Table1[[#This Row],[Price]]*0.52</f>
        <v>201.9992</v>
      </c>
      <c r="V2710">
        <f>(Table1[[#This Row],[Price]]-Table1[[#This Row],[Scrap value]])/2</f>
        <v>93.230399999999989</v>
      </c>
    </row>
    <row r="2711" spans="1:22" x14ac:dyDescent="0.25">
      <c r="A2711" t="s">
        <v>12848</v>
      </c>
      <c r="B2711" t="s">
        <v>29</v>
      </c>
      <c r="C2711" t="s">
        <v>47</v>
      </c>
      <c r="D2711" t="s">
        <v>12849</v>
      </c>
      <c r="E2711">
        <v>310.2</v>
      </c>
      <c r="F2711">
        <v>39</v>
      </c>
      <c r="G2711" t="s">
        <v>43730</v>
      </c>
      <c r="H2711" t="s">
        <v>12850</v>
      </c>
      <c r="I2711" s="1">
        <v>44927</v>
      </c>
      <c r="J2711" s="1">
        <v>46023</v>
      </c>
      <c r="K2711" t="s">
        <v>12851</v>
      </c>
      <c r="L2711" t="s">
        <v>12852</v>
      </c>
      <c r="M2711" t="s">
        <v>45</v>
      </c>
      <c r="N2711">
        <v>4</v>
      </c>
      <c r="O2711">
        <f>Table1[[#This Row],[Price]]-0.1*Table1[[#This Row],[Price]]</f>
        <v>279.18</v>
      </c>
      <c r="P2711" s="9">
        <f>(Table1[[#This Row],[Expiration Date]]-Table1[[#This Row],[Manufacturing Date]])/365</f>
        <v>3.0027397260273974</v>
      </c>
      <c r="Q2711" t="str">
        <f>IF(Table1[[#This Row],[Expiration Date]]-J2719&gt;12/31/2024,"not expired","expired")</f>
        <v>expired</v>
      </c>
      <c r="R2711">
        <f>Table1[[#This Row],[Discounted Price]]*0.95</f>
        <v>265.221</v>
      </c>
      <c r="S2711">
        <f>Table1[[#This Row],[Discounted Price]]*0.9</f>
        <v>251.262</v>
      </c>
      <c r="T2711">
        <f>Table1[[#This Row],[Discounted Price]]*0.8</f>
        <v>223.34400000000002</v>
      </c>
      <c r="U2711">
        <f>Table1[[#This Row],[Price]]*0.52</f>
        <v>161.304</v>
      </c>
      <c r="V2711">
        <f>(Table1[[#This Row],[Price]]-Table1[[#This Row],[Scrap value]])/2</f>
        <v>74.447999999999993</v>
      </c>
    </row>
    <row r="2712" spans="1:22" x14ac:dyDescent="0.25">
      <c r="A2712" t="s">
        <v>12853</v>
      </c>
      <c r="B2712" t="s">
        <v>35</v>
      </c>
      <c r="C2712" t="s">
        <v>47</v>
      </c>
      <c r="D2712" t="s">
        <v>12854</v>
      </c>
      <c r="E2712">
        <v>496.73</v>
      </c>
      <c r="F2712">
        <v>8</v>
      </c>
      <c r="G2712" t="s">
        <v>43730</v>
      </c>
      <c r="H2712" t="s">
        <v>6151</v>
      </c>
      <c r="I2712" s="1">
        <v>45000</v>
      </c>
      <c r="J2712" s="1">
        <v>46023</v>
      </c>
      <c r="K2712" t="s">
        <v>12855</v>
      </c>
      <c r="L2712" t="s">
        <v>12856</v>
      </c>
      <c r="M2712" t="s">
        <v>27</v>
      </c>
      <c r="N2712">
        <v>3</v>
      </c>
      <c r="O2712">
        <f>Table1[[#This Row],[Price]]-0.1*Table1[[#This Row],[Price]]</f>
        <v>447.05700000000002</v>
      </c>
      <c r="P2712" s="9">
        <f>(Table1[[#This Row],[Expiration Date]]-Table1[[#This Row],[Manufacturing Date]])/365</f>
        <v>2.8027397260273972</v>
      </c>
      <c r="Q2712" t="str">
        <f>IF(Table1[[#This Row],[Expiration Date]]-J2720&gt;12/31/2024,"not expired","expired")</f>
        <v>not expired</v>
      </c>
      <c r="R2712">
        <f>Table1[[#This Row],[Discounted Price]]*0.95</f>
        <v>424.70414999999997</v>
      </c>
      <c r="S2712">
        <f>Table1[[#This Row],[Discounted Price]]*0.9</f>
        <v>402.35130000000004</v>
      </c>
      <c r="T2712">
        <f>Table1[[#This Row],[Discounted Price]]*0.8</f>
        <v>357.64560000000006</v>
      </c>
      <c r="U2712">
        <f>Table1[[#This Row],[Price]]*0.52</f>
        <v>258.2996</v>
      </c>
      <c r="V2712">
        <f>(Table1[[#This Row],[Price]]-Table1[[#This Row],[Scrap value]])/2</f>
        <v>119.21520000000001</v>
      </c>
    </row>
    <row r="2713" spans="1:22" x14ac:dyDescent="0.25">
      <c r="A2713" t="s">
        <v>12857</v>
      </c>
      <c r="B2713" t="s">
        <v>22</v>
      </c>
      <c r="C2713" t="s">
        <v>47</v>
      </c>
      <c r="D2713" t="s">
        <v>12858</v>
      </c>
      <c r="E2713">
        <v>283.77</v>
      </c>
      <c r="F2713">
        <v>60</v>
      </c>
      <c r="G2713" t="s">
        <v>43729</v>
      </c>
      <c r="H2713" t="s">
        <v>12859</v>
      </c>
      <c r="I2713" s="1">
        <v>44927</v>
      </c>
      <c r="J2713" s="1">
        <v>45658</v>
      </c>
      <c r="K2713" t="s">
        <v>12860</v>
      </c>
      <c r="L2713" t="s">
        <v>12861</v>
      </c>
      <c r="M2713" t="s">
        <v>27</v>
      </c>
      <c r="N2713">
        <v>5</v>
      </c>
      <c r="O2713">
        <f>Table1[[#This Row],[Price]]-0.1*Table1[[#This Row],[Price]]</f>
        <v>255.39299999999997</v>
      </c>
      <c r="P2713" s="9">
        <f>(Table1[[#This Row],[Expiration Date]]-Table1[[#This Row],[Manufacturing Date]])/365</f>
        <v>2.0027397260273974</v>
      </c>
      <c r="Q2713" t="str">
        <f>IF(Table1[[#This Row],[Expiration Date]]-J2721&gt;12/31/2024,"not expired","expired")</f>
        <v>expired</v>
      </c>
      <c r="R2713">
        <f>Table1[[#This Row],[Discounted Price]]*0.95</f>
        <v>242.62334999999996</v>
      </c>
      <c r="S2713">
        <f>Table1[[#This Row],[Discounted Price]]*0.9</f>
        <v>229.85369999999998</v>
      </c>
      <c r="T2713">
        <f>Table1[[#This Row],[Discounted Price]]*0.8</f>
        <v>204.31439999999998</v>
      </c>
      <c r="U2713">
        <f>Table1[[#This Row],[Price]]*0.52</f>
        <v>147.56039999999999</v>
      </c>
      <c r="V2713">
        <f>(Table1[[#This Row],[Price]]-Table1[[#This Row],[Scrap value]])/2</f>
        <v>68.104799999999997</v>
      </c>
    </row>
    <row r="2714" spans="1:22" x14ac:dyDescent="0.25">
      <c r="A2714" t="s">
        <v>12862</v>
      </c>
      <c r="B2714" t="s">
        <v>35</v>
      </c>
      <c r="C2714" t="s">
        <v>47</v>
      </c>
      <c r="D2714" t="s">
        <v>12863</v>
      </c>
      <c r="E2714">
        <v>398.98</v>
      </c>
      <c r="F2714">
        <v>16</v>
      </c>
      <c r="G2714" t="s">
        <v>43730</v>
      </c>
      <c r="H2714" t="s">
        <v>10765</v>
      </c>
      <c r="I2714" s="1">
        <v>44927</v>
      </c>
      <c r="J2714" s="1">
        <v>45658</v>
      </c>
      <c r="K2714" t="s">
        <v>12864</v>
      </c>
      <c r="L2714" t="s">
        <v>12865</v>
      </c>
      <c r="M2714" t="s">
        <v>20</v>
      </c>
      <c r="N2714">
        <v>2</v>
      </c>
      <c r="O2714">
        <f>Table1[[#This Row],[Price]]-0.1*Table1[[#This Row],[Price]]</f>
        <v>359.08199999999999</v>
      </c>
      <c r="P2714" s="9">
        <f>(Table1[[#This Row],[Expiration Date]]-Table1[[#This Row],[Manufacturing Date]])/365</f>
        <v>2.0027397260273974</v>
      </c>
      <c r="Q2714" t="str">
        <f>IF(Table1[[#This Row],[Expiration Date]]-J2722&gt;12/31/2024,"not expired","expired")</f>
        <v>expired</v>
      </c>
      <c r="R2714">
        <f>Table1[[#This Row],[Discounted Price]]*0.95</f>
        <v>341.12789999999995</v>
      </c>
      <c r="S2714">
        <f>Table1[[#This Row],[Discounted Price]]*0.9</f>
        <v>323.17380000000003</v>
      </c>
      <c r="T2714">
        <f>Table1[[#This Row],[Discounted Price]]*0.8</f>
        <v>287.26560000000001</v>
      </c>
      <c r="U2714">
        <f>Table1[[#This Row],[Price]]*0.52</f>
        <v>207.46960000000001</v>
      </c>
      <c r="V2714">
        <f>(Table1[[#This Row],[Price]]-Table1[[#This Row],[Scrap value]])/2</f>
        <v>95.755200000000002</v>
      </c>
    </row>
    <row r="2715" spans="1:22" x14ac:dyDescent="0.25">
      <c r="A2715" t="s">
        <v>12866</v>
      </c>
      <c r="B2715" t="s">
        <v>22</v>
      </c>
      <c r="C2715" t="s">
        <v>47</v>
      </c>
      <c r="D2715" t="s">
        <v>12867</v>
      </c>
      <c r="E2715">
        <v>414.15</v>
      </c>
      <c r="F2715">
        <v>56</v>
      </c>
      <c r="G2715" t="s">
        <v>43729</v>
      </c>
      <c r="H2715" t="s">
        <v>12868</v>
      </c>
      <c r="I2715" s="1">
        <v>45137</v>
      </c>
      <c r="J2715" s="1">
        <v>46023</v>
      </c>
      <c r="K2715" t="s">
        <v>12869</v>
      </c>
      <c r="L2715" t="s">
        <v>12870</v>
      </c>
      <c r="M2715" t="s">
        <v>20</v>
      </c>
      <c r="N2715">
        <v>2</v>
      </c>
      <c r="O2715">
        <f>Table1[[#This Row],[Price]]-0.1*Table1[[#This Row],[Price]]</f>
        <v>372.73499999999996</v>
      </c>
      <c r="P2715" s="9">
        <f>(Table1[[#This Row],[Expiration Date]]-Table1[[#This Row],[Manufacturing Date]])/365</f>
        <v>2.4273972602739726</v>
      </c>
      <c r="Q2715" t="str">
        <f>IF(Table1[[#This Row],[Expiration Date]]-J2723&gt;12/31/2024,"not expired","expired")</f>
        <v>not expired</v>
      </c>
      <c r="R2715">
        <f>Table1[[#This Row],[Discounted Price]]*0.95</f>
        <v>354.09824999999995</v>
      </c>
      <c r="S2715">
        <f>Table1[[#This Row],[Discounted Price]]*0.9</f>
        <v>335.46149999999994</v>
      </c>
      <c r="T2715">
        <f>Table1[[#This Row],[Discounted Price]]*0.8</f>
        <v>298.18799999999999</v>
      </c>
      <c r="U2715">
        <f>Table1[[#This Row],[Price]]*0.52</f>
        <v>215.358</v>
      </c>
      <c r="V2715">
        <f>(Table1[[#This Row],[Price]]-Table1[[#This Row],[Scrap value]])/2</f>
        <v>99.395999999999987</v>
      </c>
    </row>
    <row r="2716" spans="1:22" x14ac:dyDescent="0.25">
      <c r="A2716" t="s">
        <v>12871</v>
      </c>
      <c r="B2716" t="s">
        <v>15</v>
      </c>
      <c r="C2716" t="s">
        <v>47</v>
      </c>
      <c r="D2716" t="s">
        <v>12872</v>
      </c>
      <c r="E2716">
        <v>306.19</v>
      </c>
      <c r="F2716">
        <v>87</v>
      </c>
      <c r="G2716" t="s">
        <v>43729</v>
      </c>
      <c r="H2716" t="s">
        <v>1593</v>
      </c>
      <c r="I2716" s="1">
        <v>45137</v>
      </c>
      <c r="J2716" s="1">
        <v>46023</v>
      </c>
      <c r="K2716" t="s">
        <v>12873</v>
      </c>
      <c r="L2716" t="s">
        <v>12874</v>
      </c>
      <c r="M2716" t="s">
        <v>45</v>
      </c>
      <c r="N2716">
        <v>3</v>
      </c>
      <c r="O2716">
        <f>Table1[[#This Row],[Price]]-0.1*Table1[[#This Row],[Price]]</f>
        <v>275.57100000000003</v>
      </c>
      <c r="P2716" s="9">
        <f>(Table1[[#This Row],[Expiration Date]]-Table1[[#This Row],[Manufacturing Date]])/365</f>
        <v>2.4273972602739726</v>
      </c>
      <c r="Q2716" t="str">
        <f>IF(Table1[[#This Row],[Expiration Date]]-J2724&gt;12/31/2024,"not expired","expired")</f>
        <v>not expired</v>
      </c>
      <c r="R2716">
        <f>Table1[[#This Row],[Discounted Price]]*0.95</f>
        <v>261.79245000000003</v>
      </c>
      <c r="S2716">
        <f>Table1[[#This Row],[Discounted Price]]*0.9</f>
        <v>248.01390000000004</v>
      </c>
      <c r="T2716">
        <f>Table1[[#This Row],[Discounted Price]]*0.8</f>
        <v>220.45680000000004</v>
      </c>
      <c r="U2716">
        <f>Table1[[#This Row],[Price]]*0.52</f>
        <v>159.21880000000002</v>
      </c>
      <c r="V2716">
        <f>(Table1[[#This Row],[Price]]-Table1[[#This Row],[Scrap value]])/2</f>
        <v>73.485599999999991</v>
      </c>
    </row>
    <row r="2717" spans="1:22" x14ac:dyDescent="0.25">
      <c r="A2717" t="s">
        <v>12875</v>
      </c>
      <c r="B2717" t="s">
        <v>35</v>
      </c>
      <c r="C2717" t="s">
        <v>47</v>
      </c>
      <c r="D2717" t="s">
        <v>12876</v>
      </c>
      <c r="E2717">
        <v>62.05</v>
      </c>
      <c r="F2717">
        <v>12</v>
      </c>
      <c r="G2717" t="s">
        <v>43729</v>
      </c>
      <c r="H2717" t="s">
        <v>5685</v>
      </c>
      <c r="I2717" s="1">
        <v>44927</v>
      </c>
      <c r="J2717" s="1">
        <v>45658</v>
      </c>
      <c r="K2717" t="s">
        <v>12877</v>
      </c>
      <c r="L2717" t="s">
        <v>12878</v>
      </c>
      <c r="M2717" t="s">
        <v>45</v>
      </c>
      <c r="N2717">
        <v>2</v>
      </c>
      <c r="O2717">
        <f>Table1[[#This Row],[Price]]-0.1*Table1[[#This Row],[Price]]</f>
        <v>55.844999999999999</v>
      </c>
      <c r="P2717" s="9">
        <f>(Table1[[#This Row],[Expiration Date]]-Table1[[#This Row],[Manufacturing Date]])/365</f>
        <v>2.0027397260273974</v>
      </c>
      <c r="Q2717" t="str">
        <f>IF(Table1[[#This Row],[Expiration Date]]-J2725&gt;12/31/2024,"not expired","expired")</f>
        <v>expired</v>
      </c>
      <c r="R2717">
        <f>Table1[[#This Row],[Discounted Price]]*0.95</f>
        <v>53.052749999999996</v>
      </c>
      <c r="S2717">
        <f>Table1[[#This Row],[Discounted Price]]*0.9</f>
        <v>50.2605</v>
      </c>
      <c r="T2717">
        <f>Table1[[#This Row],[Discounted Price]]*0.8</f>
        <v>44.676000000000002</v>
      </c>
      <c r="U2717">
        <f>Table1[[#This Row],[Price]]*0.52</f>
        <v>32.265999999999998</v>
      </c>
      <c r="V2717">
        <f>(Table1[[#This Row],[Price]]-Table1[[#This Row],[Scrap value]])/2</f>
        <v>14.891999999999999</v>
      </c>
    </row>
    <row r="2718" spans="1:22" x14ac:dyDescent="0.25">
      <c r="A2718" t="s">
        <v>12879</v>
      </c>
      <c r="B2718" t="s">
        <v>15</v>
      </c>
      <c r="C2718" t="s">
        <v>47</v>
      </c>
      <c r="D2718" t="s">
        <v>12880</v>
      </c>
      <c r="E2718">
        <v>142.09</v>
      </c>
      <c r="F2718">
        <v>63</v>
      </c>
      <c r="G2718" t="s">
        <v>43730</v>
      </c>
      <c r="H2718" t="s">
        <v>12881</v>
      </c>
      <c r="I2718" s="1">
        <v>45000</v>
      </c>
      <c r="J2718" s="1">
        <v>45292</v>
      </c>
      <c r="K2718" t="s">
        <v>12882</v>
      </c>
      <c r="L2718" t="s">
        <v>12883</v>
      </c>
      <c r="M2718" t="s">
        <v>27</v>
      </c>
      <c r="N2718">
        <v>4</v>
      </c>
      <c r="O2718">
        <f>Table1[[#This Row],[Price]]-0.1*Table1[[#This Row],[Price]]</f>
        <v>127.881</v>
      </c>
      <c r="P2718" s="9">
        <f>(Table1[[#This Row],[Expiration Date]]-Table1[[#This Row],[Manufacturing Date]])/365</f>
        <v>0.8</v>
      </c>
      <c r="Q2718" t="str">
        <f>IF(Table1[[#This Row],[Expiration Date]]-J2726&gt;12/31/2024,"not expired","expired")</f>
        <v>expired</v>
      </c>
      <c r="R2718">
        <f>Table1[[#This Row],[Discounted Price]]*0.95</f>
        <v>121.48694999999999</v>
      </c>
      <c r="S2718">
        <f>Table1[[#This Row],[Discounted Price]]*0.9</f>
        <v>115.0929</v>
      </c>
      <c r="T2718">
        <f>Table1[[#This Row],[Discounted Price]]*0.8</f>
        <v>102.3048</v>
      </c>
      <c r="U2718">
        <f>Table1[[#This Row],[Price]]*0.52</f>
        <v>73.886800000000008</v>
      </c>
      <c r="V2718">
        <f>(Table1[[#This Row],[Price]]-Table1[[#This Row],[Scrap value]])/2</f>
        <v>34.101599999999998</v>
      </c>
    </row>
    <row r="2719" spans="1:22" x14ac:dyDescent="0.25">
      <c r="A2719" t="s">
        <v>12884</v>
      </c>
      <c r="B2719" t="s">
        <v>15</v>
      </c>
      <c r="C2719" t="s">
        <v>47</v>
      </c>
      <c r="D2719" t="s">
        <v>12885</v>
      </c>
      <c r="E2719">
        <v>442.73</v>
      </c>
      <c r="F2719">
        <v>22</v>
      </c>
      <c r="G2719" t="s">
        <v>43730</v>
      </c>
      <c r="H2719" t="s">
        <v>12886</v>
      </c>
      <c r="I2719" s="1">
        <v>45137</v>
      </c>
      <c r="J2719" s="1">
        <v>46023</v>
      </c>
      <c r="K2719" t="s">
        <v>12887</v>
      </c>
      <c r="L2719" t="s">
        <v>12888</v>
      </c>
      <c r="M2719" t="s">
        <v>20</v>
      </c>
      <c r="N2719">
        <v>4</v>
      </c>
      <c r="O2719">
        <f>Table1[[#This Row],[Price]]-0.1*Table1[[#This Row],[Price]]</f>
        <v>398.45699999999999</v>
      </c>
      <c r="P2719" s="9">
        <f>(Table1[[#This Row],[Expiration Date]]-Table1[[#This Row],[Manufacturing Date]])/365</f>
        <v>2.4273972602739726</v>
      </c>
      <c r="Q2719" t="str">
        <f>IF(Table1[[#This Row],[Expiration Date]]-J2727&gt;12/31/2024,"not expired","expired")</f>
        <v>not expired</v>
      </c>
      <c r="R2719">
        <f>Table1[[#This Row],[Discounted Price]]*0.95</f>
        <v>378.53414999999995</v>
      </c>
      <c r="S2719">
        <f>Table1[[#This Row],[Discounted Price]]*0.9</f>
        <v>358.61130000000003</v>
      </c>
      <c r="T2719">
        <f>Table1[[#This Row],[Discounted Price]]*0.8</f>
        <v>318.76560000000001</v>
      </c>
      <c r="U2719">
        <f>Table1[[#This Row],[Price]]*0.52</f>
        <v>230.21960000000001</v>
      </c>
      <c r="V2719">
        <f>(Table1[[#This Row],[Price]]-Table1[[#This Row],[Scrap value]])/2</f>
        <v>106.2552</v>
      </c>
    </row>
    <row r="2720" spans="1:22" x14ac:dyDescent="0.25">
      <c r="A2720" t="s">
        <v>12889</v>
      </c>
      <c r="B2720" t="s">
        <v>15</v>
      </c>
      <c r="C2720" t="s">
        <v>47</v>
      </c>
      <c r="D2720" t="s">
        <v>12890</v>
      </c>
      <c r="E2720">
        <v>433.22</v>
      </c>
      <c r="F2720">
        <v>20</v>
      </c>
      <c r="G2720" t="s">
        <v>43729</v>
      </c>
      <c r="H2720" t="s">
        <v>12733</v>
      </c>
      <c r="I2720" s="1">
        <v>45137</v>
      </c>
      <c r="J2720" s="1">
        <v>45658</v>
      </c>
      <c r="K2720" t="s">
        <v>12891</v>
      </c>
      <c r="L2720" t="s">
        <v>12892</v>
      </c>
      <c r="M2720" t="s">
        <v>45</v>
      </c>
      <c r="N2720">
        <v>1</v>
      </c>
      <c r="O2720">
        <f>Table1[[#This Row],[Price]]-0.1*Table1[[#This Row],[Price]]</f>
        <v>389.89800000000002</v>
      </c>
      <c r="P2720" s="9">
        <f>(Table1[[#This Row],[Expiration Date]]-Table1[[#This Row],[Manufacturing Date]])/365</f>
        <v>1.4273972602739726</v>
      </c>
      <c r="Q2720" t="str">
        <f>IF(Table1[[#This Row],[Expiration Date]]-J2728&gt;12/31/2024,"not expired","expired")</f>
        <v>not expired</v>
      </c>
      <c r="R2720">
        <f>Table1[[#This Row],[Discounted Price]]*0.95</f>
        <v>370.40309999999999</v>
      </c>
      <c r="S2720">
        <f>Table1[[#This Row],[Discounted Price]]*0.9</f>
        <v>350.90820000000002</v>
      </c>
      <c r="T2720">
        <f>Table1[[#This Row],[Discounted Price]]*0.8</f>
        <v>311.91840000000002</v>
      </c>
      <c r="U2720">
        <f>Table1[[#This Row],[Price]]*0.52</f>
        <v>225.27440000000001</v>
      </c>
      <c r="V2720">
        <f>(Table1[[#This Row],[Price]]-Table1[[#This Row],[Scrap value]])/2</f>
        <v>103.97280000000001</v>
      </c>
    </row>
    <row r="2721" spans="1:22" x14ac:dyDescent="0.25">
      <c r="A2721" t="s">
        <v>12893</v>
      </c>
      <c r="B2721" t="s">
        <v>15</v>
      </c>
      <c r="C2721" t="s">
        <v>47</v>
      </c>
      <c r="D2721" t="s">
        <v>12894</v>
      </c>
      <c r="E2721">
        <v>161.47999999999999</v>
      </c>
      <c r="F2721">
        <v>19</v>
      </c>
      <c r="G2721" t="s">
        <v>43728</v>
      </c>
      <c r="H2721" t="s">
        <v>961</v>
      </c>
      <c r="I2721" s="1">
        <v>44927</v>
      </c>
      <c r="J2721" s="1">
        <v>45658</v>
      </c>
      <c r="K2721" t="s">
        <v>12895</v>
      </c>
      <c r="L2721" t="s">
        <v>12896</v>
      </c>
      <c r="M2721" t="s">
        <v>20</v>
      </c>
      <c r="N2721">
        <v>5</v>
      </c>
      <c r="O2721">
        <f>Table1[[#This Row],[Price]]-0.1*Table1[[#This Row],[Price]]</f>
        <v>145.33199999999999</v>
      </c>
      <c r="P2721" s="9">
        <f>(Table1[[#This Row],[Expiration Date]]-Table1[[#This Row],[Manufacturing Date]])/365</f>
        <v>2.0027397260273974</v>
      </c>
      <c r="Q2721" t="str">
        <f>IF(Table1[[#This Row],[Expiration Date]]-J2729&gt;12/31/2024,"not expired","expired")</f>
        <v>expired</v>
      </c>
      <c r="R2721">
        <f>Table1[[#This Row],[Discounted Price]]*0.95</f>
        <v>138.06539999999998</v>
      </c>
      <c r="S2721">
        <f>Table1[[#This Row],[Discounted Price]]*0.9</f>
        <v>130.7988</v>
      </c>
      <c r="T2721">
        <f>Table1[[#This Row],[Discounted Price]]*0.8</f>
        <v>116.26560000000001</v>
      </c>
      <c r="U2721">
        <f>Table1[[#This Row],[Price]]*0.52</f>
        <v>83.9696</v>
      </c>
      <c r="V2721">
        <f>(Table1[[#This Row],[Price]]-Table1[[#This Row],[Scrap value]])/2</f>
        <v>38.755199999999995</v>
      </c>
    </row>
    <row r="2722" spans="1:22" x14ac:dyDescent="0.25">
      <c r="A2722" t="s">
        <v>12897</v>
      </c>
      <c r="B2722" t="s">
        <v>22</v>
      </c>
      <c r="C2722" t="s">
        <v>47</v>
      </c>
      <c r="D2722" t="s">
        <v>12898</v>
      </c>
      <c r="E2722">
        <v>134.83000000000001</v>
      </c>
      <c r="F2722">
        <v>43</v>
      </c>
      <c r="G2722" t="s">
        <v>43730</v>
      </c>
      <c r="H2722" t="s">
        <v>279</v>
      </c>
      <c r="I2722" s="1">
        <v>44927</v>
      </c>
      <c r="J2722" s="1">
        <v>46023</v>
      </c>
      <c r="K2722" t="s">
        <v>12899</v>
      </c>
      <c r="L2722" t="s">
        <v>12900</v>
      </c>
      <c r="M2722" t="s">
        <v>27</v>
      </c>
      <c r="N2722">
        <v>1</v>
      </c>
      <c r="O2722">
        <f>Table1[[#This Row],[Price]]-0.1*Table1[[#This Row],[Price]]</f>
        <v>121.34700000000001</v>
      </c>
      <c r="P2722" s="9">
        <f>(Table1[[#This Row],[Expiration Date]]-Table1[[#This Row],[Manufacturing Date]])/365</f>
        <v>3.0027397260273974</v>
      </c>
      <c r="Q2722" t="str">
        <f>IF(Table1[[#This Row],[Expiration Date]]-J2730&gt;12/31/2024,"not expired","expired")</f>
        <v>not expired</v>
      </c>
      <c r="R2722">
        <f>Table1[[#This Row],[Discounted Price]]*0.95</f>
        <v>115.27965</v>
      </c>
      <c r="S2722">
        <f>Table1[[#This Row],[Discounted Price]]*0.9</f>
        <v>109.21230000000001</v>
      </c>
      <c r="T2722">
        <f>Table1[[#This Row],[Discounted Price]]*0.8</f>
        <v>97.077600000000018</v>
      </c>
      <c r="U2722">
        <f>Table1[[#This Row],[Price]]*0.52</f>
        <v>70.11160000000001</v>
      </c>
      <c r="V2722">
        <f>(Table1[[#This Row],[Price]]-Table1[[#This Row],[Scrap value]])/2</f>
        <v>32.359200000000001</v>
      </c>
    </row>
    <row r="2723" spans="1:22" x14ac:dyDescent="0.25">
      <c r="A2723" t="s">
        <v>12901</v>
      </c>
      <c r="B2723" t="s">
        <v>22</v>
      </c>
      <c r="C2723" t="s">
        <v>47</v>
      </c>
      <c r="D2723" t="s">
        <v>12902</v>
      </c>
      <c r="E2723">
        <v>444.4</v>
      </c>
      <c r="F2723">
        <v>28</v>
      </c>
      <c r="G2723" t="s">
        <v>43729</v>
      </c>
      <c r="H2723" t="s">
        <v>12903</v>
      </c>
      <c r="I2723" s="1">
        <v>45137</v>
      </c>
      <c r="J2723" s="1">
        <v>45292</v>
      </c>
      <c r="K2723" t="s">
        <v>12904</v>
      </c>
      <c r="L2723" t="s">
        <v>12905</v>
      </c>
      <c r="M2723" t="s">
        <v>27</v>
      </c>
      <c r="N2723">
        <v>1</v>
      </c>
      <c r="O2723">
        <f>Table1[[#This Row],[Price]]-0.1*Table1[[#This Row],[Price]]</f>
        <v>399.96</v>
      </c>
      <c r="P2723" s="9">
        <f>(Table1[[#This Row],[Expiration Date]]-Table1[[#This Row],[Manufacturing Date]])/365</f>
        <v>0.42465753424657532</v>
      </c>
      <c r="Q2723" t="str">
        <f>IF(Table1[[#This Row],[Expiration Date]]-J2731&gt;12/31/2024,"not expired","expired")</f>
        <v>expired</v>
      </c>
      <c r="R2723">
        <f>Table1[[#This Row],[Discounted Price]]*0.95</f>
        <v>379.96199999999999</v>
      </c>
      <c r="S2723">
        <f>Table1[[#This Row],[Discounted Price]]*0.9</f>
        <v>359.964</v>
      </c>
      <c r="T2723">
        <f>Table1[[#This Row],[Discounted Price]]*0.8</f>
        <v>319.96800000000002</v>
      </c>
      <c r="U2723">
        <f>Table1[[#This Row],[Price]]*0.52</f>
        <v>231.08799999999999</v>
      </c>
      <c r="V2723">
        <f>(Table1[[#This Row],[Price]]-Table1[[#This Row],[Scrap value]])/2</f>
        <v>106.65599999999999</v>
      </c>
    </row>
    <row r="2724" spans="1:22" x14ac:dyDescent="0.25">
      <c r="A2724" t="s">
        <v>12906</v>
      </c>
      <c r="B2724" t="s">
        <v>22</v>
      </c>
      <c r="C2724" t="s">
        <v>47</v>
      </c>
      <c r="D2724" t="s">
        <v>12907</v>
      </c>
      <c r="E2724">
        <v>162.06</v>
      </c>
      <c r="F2724">
        <v>51</v>
      </c>
      <c r="G2724" t="s">
        <v>43730</v>
      </c>
      <c r="H2724" t="s">
        <v>12908</v>
      </c>
      <c r="I2724" s="1">
        <v>44927</v>
      </c>
      <c r="J2724" s="1">
        <v>45292</v>
      </c>
      <c r="K2724" t="s">
        <v>12909</v>
      </c>
      <c r="L2724" t="s">
        <v>12910</v>
      </c>
      <c r="M2724" t="s">
        <v>20</v>
      </c>
      <c r="N2724">
        <v>3</v>
      </c>
      <c r="O2724">
        <f>Table1[[#This Row],[Price]]-0.1*Table1[[#This Row],[Price]]</f>
        <v>145.85400000000001</v>
      </c>
      <c r="P2724" s="9">
        <f>(Table1[[#This Row],[Expiration Date]]-Table1[[#This Row],[Manufacturing Date]])/365</f>
        <v>1</v>
      </c>
      <c r="Q2724" t="str">
        <f>IF(Table1[[#This Row],[Expiration Date]]-J2732&gt;12/31/2024,"not expired","expired")</f>
        <v>expired</v>
      </c>
      <c r="R2724">
        <f>Table1[[#This Row],[Discounted Price]]*0.95</f>
        <v>138.56130000000002</v>
      </c>
      <c r="S2724">
        <f>Table1[[#This Row],[Discounted Price]]*0.9</f>
        <v>131.26860000000002</v>
      </c>
      <c r="T2724">
        <f>Table1[[#This Row],[Discounted Price]]*0.8</f>
        <v>116.68320000000001</v>
      </c>
      <c r="U2724">
        <f>Table1[[#This Row],[Price]]*0.52</f>
        <v>84.271200000000007</v>
      </c>
      <c r="V2724">
        <f>(Table1[[#This Row],[Price]]-Table1[[#This Row],[Scrap value]])/2</f>
        <v>38.894399999999997</v>
      </c>
    </row>
    <row r="2725" spans="1:22" x14ac:dyDescent="0.25">
      <c r="A2725" t="s">
        <v>12911</v>
      </c>
      <c r="B2725" t="s">
        <v>15</v>
      </c>
      <c r="C2725" t="s">
        <v>47</v>
      </c>
      <c r="D2725" t="s">
        <v>12912</v>
      </c>
      <c r="E2725">
        <v>61.59</v>
      </c>
      <c r="F2725">
        <v>62</v>
      </c>
      <c r="G2725" t="s">
        <v>43728</v>
      </c>
      <c r="H2725" t="s">
        <v>12913</v>
      </c>
      <c r="I2725" s="1">
        <v>44927</v>
      </c>
      <c r="J2725" s="1">
        <v>45658</v>
      </c>
      <c r="K2725" t="s">
        <v>12914</v>
      </c>
      <c r="L2725" t="s">
        <v>12915</v>
      </c>
      <c r="M2725" t="s">
        <v>20</v>
      </c>
      <c r="N2725">
        <v>1</v>
      </c>
      <c r="O2725">
        <f>Table1[[#This Row],[Price]]-0.1*Table1[[#This Row],[Price]]</f>
        <v>55.431000000000004</v>
      </c>
      <c r="P2725" s="9">
        <f>(Table1[[#This Row],[Expiration Date]]-Table1[[#This Row],[Manufacturing Date]])/365</f>
        <v>2.0027397260273974</v>
      </c>
      <c r="Q2725" t="str">
        <f>IF(Table1[[#This Row],[Expiration Date]]-J2733&gt;12/31/2024,"not expired","expired")</f>
        <v>not expired</v>
      </c>
      <c r="R2725">
        <f>Table1[[#This Row],[Discounted Price]]*0.95</f>
        <v>52.65945</v>
      </c>
      <c r="S2725">
        <f>Table1[[#This Row],[Discounted Price]]*0.9</f>
        <v>49.887900000000002</v>
      </c>
      <c r="T2725">
        <f>Table1[[#This Row],[Discounted Price]]*0.8</f>
        <v>44.344800000000006</v>
      </c>
      <c r="U2725">
        <f>Table1[[#This Row],[Price]]*0.52</f>
        <v>32.026800000000001</v>
      </c>
      <c r="V2725">
        <f>(Table1[[#This Row],[Price]]-Table1[[#This Row],[Scrap value]])/2</f>
        <v>14.781600000000001</v>
      </c>
    </row>
    <row r="2726" spans="1:22" x14ac:dyDescent="0.25">
      <c r="A2726" t="s">
        <v>12916</v>
      </c>
      <c r="B2726" t="s">
        <v>29</v>
      </c>
      <c r="C2726" t="s">
        <v>47</v>
      </c>
      <c r="D2726" t="s">
        <v>12917</v>
      </c>
      <c r="E2726">
        <v>348.69</v>
      </c>
      <c r="F2726">
        <v>8</v>
      </c>
      <c r="G2726" t="s">
        <v>43728</v>
      </c>
      <c r="H2726" t="s">
        <v>12372</v>
      </c>
      <c r="I2726" s="1">
        <v>45137</v>
      </c>
      <c r="J2726" s="1">
        <v>45292</v>
      </c>
      <c r="K2726" t="s">
        <v>12918</v>
      </c>
      <c r="L2726" t="s">
        <v>12919</v>
      </c>
      <c r="M2726" t="s">
        <v>20</v>
      </c>
      <c r="N2726">
        <v>4</v>
      </c>
      <c r="O2726">
        <f>Table1[[#This Row],[Price]]-0.1*Table1[[#This Row],[Price]]</f>
        <v>313.82100000000003</v>
      </c>
      <c r="P2726" s="9">
        <f>(Table1[[#This Row],[Expiration Date]]-Table1[[#This Row],[Manufacturing Date]])/365</f>
        <v>0.42465753424657532</v>
      </c>
      <c r="Q2726" t="str">
        <f>IF(Table1[[#This Row],[Expiration Date]]-J2734&gt;12/31/2024,"not expired","expired")</f>
        <v>expired</v>
      </c>
      <c r="R2726">
        <f>Table1[[#This Row],[Discounted Price]]*0.95</f>
        <v>298.12995000000001</v>
      </c>
      <c r="S2726">
        <f>Table1[[#This Row],[Discounted Price]]*0.9</f>
        <v>282.43890000000005</v>
      </c>
      <c r="T2726">
        <f>Table1[[#This Row],[Discounted Price]]*0.8</f>
        <v>251.05680000000004</v>
      </c>
      <c r="U2726">
        <f>Table1[[#This Row],[Price]]*0.52</f>
        <v>181.31880000000001</v>
      </c>
      <c r="V2726">
        <f>(Table1[[#This Row],[Price]]-Table1[[#This Row],[Scrap value]])/2</f>
        <v>83.685599999999994</v>
      </c>
    </row>
    <row r="2727" spans="1:22" x14ac:dyDescent="0.25">
      <c r="A2727" t="s">
        <v>12920</v>
      </c>
      <c r="B2727" t="s">
        <v>29</v>
      </c>
      <c r="C2727" t="s">
        <v>47</v>
      </c>
      <c r="D2727" t="s">
        <v>12921</v>
      </c>
      <c r="E2727">
        <v>498.23</v>
      </c>
      <c r="F2727">
        <v>18</v>
      </c>
      <c r="G2727" t="s">
        <v>43729</v>
      </c>
      <c r="H2727" t="s">
        <v>12922</v>
      </c>
      <c r="I2727" s="1">
        <v>45137</v>
      </c>
      <c r="J2727" s="1">
        <v>45292</v>
      </c>
      <c r="K2727" t="s">
        <v>12923</v>
      </c>
      <c r="L2727" t="s">
        <v>12924</v>
      </c>
      <c r="M2727" t="s">
        <v>27</v>
      </c>
      <c r="N2727">
        <v>3</v>
      </c>
      <c r="O2727">
        <f>Table1[[#This Row],[Price]]-0.1*Table1[[#This Row],[Price]]</f>
        <v>448.40700000000004</v>
      </c>
      <c r="P2727" s="9">
        <f>(Table1[[#This Row],[Expiration Date]]-Table1[[#This Row],[Manufacturing Date]])/365</f>
        <v>0.42465753424657532</v>
      </c>
      <c r="Q2727" t="str">
        <f>IF(Table1[[#This Row],[Expiration Date]]-J2735&gt;12/31/2024,"not expired","expired")</f>
        <v>expired</v>
      </c>
      <c r="R2727">
        <f>Table1[[#This Row],[Discounted Price]]*0.95</f>
        <v>425.98665</v>
      </c>
      <c r="S2727">
        <f>Table1[[#This Row],[Discounted Price]]*0.9</f>
        <v>403.56630000000007</v>
      </c>
      <c r="T2727">
        <f>Table1[[#This Row],[Discounted Price]]*0.8</f>
        <v>358.72560000000004</v>
      </c>
      <c r="U2727">
        <f>Table1[[#This Row],[Price]]*0.52</f>
        <v>259.07960000000003</v>
      </c>
      <c r="V2727">
        <f>(Table1[[#This Row],[Price]]-Table1[[#This Row],[Scrap value]])/2</f>
        <v>119.5752</v>
      </c>
    </row>
    <row r="2728" spans="1:22" x14ac:dyDescent="0.25">
      <c r="A2728" t="s">
        <v>12925</v>
      </c>
      <c r="B2728" t="s">
        <v>15</v>
      </c>
      <c r="C2728" t="s">
        <v>47</v>
      </c>
      <c r="D2728" t="s">
        <v>12926</v>
      </c>
      <c r="E2728">
        <v>448.04</v>
      </c>
      <c r="F2728">
        <v>68</v>
      </c>
      <c r="G2728" t="s">
        <v>43730</v>
      </c>
      <c r="H2728" t="s">
        <v>12927</v>
      </c>
      <c r="I2728" s="1">
        <v>44927</v>
      </c>
      <c r="J2728" s="1">
        <v>45292</v>
      </c>
      <c r="K2728" t="s">
        <v>12928</v>
      </c>
      <c r="L2728" t="s">
        <v>12929</v>
      </c>
      <c r="M2728" t="s">
        <v>27</v>
      </c>
      <c r="N2728">
        <v>5</v>
      </c>
      <c r="O2728">
        <f>Table1[[#This Row],[Price]]-0.1*Table1[[#This Row],[Price]]</f>
        <v>403.23599999999999</v>
      </c>
      <c r="P2728" s="9">
        <f>(Table1[[#This Row],[Expiration Date]]-Table1[[#This Row],[Manufacturing Date]])/365</f>
        <v>1</v>
      </c>
      <c r="Q2728" t="str">
        <f>IF(Table1[[#This Row],[Expiration Date]]-J2736&gt;12/31/2024,"not expired","expired")</f>
        <v>expired</v>
      </c>
      <c r="R2728">
        <f>Table1[[#This Row],[Discounted Price]]*0.95</f>
        <v>383.07419999999996</v>
      </c>
      <c r="S2728">
        <f>Table1[[#This Row],[Discounted Price]]*0.9</f>
        <v>362.91239999999999</v>
      </c>
      <c r="T2728">
        <f>Table1[[#This Row],[Discounted Price]]*0.8</f>
        <v>322.58879999999999</v>
      </c>
      <c r="U2728">
        <f>Table1[[#This Row],[Price]]*0.52</f>
        <v>232.98080000000002</v>
      </c>
      <c r="V2728">
        <f>(Table1[[#This Row],[Price]]-Table1[[#This Row],[Scrap value]])/2</f>
        <v>107.5296</v>
      </c>
    </row>
    <row r="2729" spans="1:22" x14ac:dyDescent="0.25">
      <c r="A2729" t="s">
        <v>12930</v>
      </c>
      <c r="B2729" t="s">
        <v>22</v>
      </c>
      <c r="C2729" t="s">
        <v>47</v>
      </c>
      <c r="D2729" t="s">
        <v>12931</v>
      </c>
      <c r="E2729">
        <v>370.03</v>
      </c>
      <c r="F2729">
        <v>7</v>
      </c>
      <c r="G2729" t="s">
        <v>43729</v>
      </c>
      <c r="H2729" t="s">
        <v>4798</v>
      </c>
      <c r="I2729" s="1">
        <v>44927</v>
      </c>
      <c r="J2729" s="1">
        <v>45658</v>
      </c>
      <c r="K2729" t="s">
        <v>12932</v>
      </c>
      <c r="L2729" t="s">
        <v>12933</v>
      </c>
      <c r="M2729" t="s">
        <v>45</v>
      </c>
      <c r="N2729">
        <v>5</v>
      </c>
      <c r="O2729">
        <f>Table1[[#This Row],[Price]]-0.1*Table1[[#This Row],[Price]]</f>
        <v>333.02699999999999</v>
      </c>
      <c r="P2729" s="9">
        <f>(Table1[[#This Row],[Expiration Date]]-Table1[[#This Row],[Manufacturing Date]])/365</f>
        <v>2.0027397260273974</v>
      </c>
      <c r="Q2729" t="str">
        <f>IF(Table1[[#This Row],[Expiration Date]]-J2737&gt;12/31/2024,"not expired","expired")</f>
        <v>not expired</v>
      </c>
      <c r="R2729">
        <f>Table1[[#This Row],[Discounted Price]]*0.95</f>
        <v>316.37564999999995</v>
      </c>
      <c r="S2729">
        <f>Table1[[#This Row],[Discounted Price]]*0.9</f>
        <v>299.72429999999997</v>
      </c>
      <c r="T2729">
        <f>Table1[[#This Row],[Discounted Price]]*0.8</f>
        <v>266.42160000000001</v>
      </c>
      <c r="U2729">
        <f>Table1[[#This Row],[Price]]*0.52</f>
        <v>192.41559999999998</v>
      </c>
      <c r="V2729">
        <f>(Table1[[#This Row],[Price]]-Table1[[#This Row],[Scrap value]])/2</f>
        <v>88.807199999999995</v>
      </c>
    </row>
    <row r="2730" spans="1:22" x14ac:dyDescent="0.25">
      <c r="A2730" t="s">
        <v>12934</v>
      </c>
      <c r="B2730" t="s">
        <v>22</v>
      </c>
      <c r="C2730" t="s">
        <v>47</v>
      </c>
      <c r="D2730" t="s">
        <v>12935</v>
      </c>
      <c r="E2730">
        <v>453.74</v>
      </c>
      <c r="F2730">
        <v>75</v>
      </c>
      <c r="G2730" t="s">
        <v>43728</v>
      </c>
      <c r="H2730" t="s">
        <v>12936</v>
      </c>
      <c r="I2730" s="1">
        <v>45000</v>
      </c>
      <c r="J2730" s="1">
        <v>45292</v>
      </c>
      <c r="K2730" t="s">
        <v>12937</v>
      </c>
      <c r="L2730" t="s">
        <v>12938</v>
      </c>
      <c r="M2730" t="s">
        <v>20</v>
      </c>
      <c r="N2730">
        <v>5</v>
      </c>
      <c r="O2730">
        <f>Table1[[#This Row],[Price]]-0.1*Table1[[#This Row],[Price]]</f>
        <v>408.36599999999999</v>
      </c>
      <c r="P2730" s="9">
        <f>(Table1[[#This Row],[Expiration Date]]-Table1[[#This Row],[Manufacturing Date]])/365</f>
        <v>0.8</v>
      </c>
      <c r="Q2730" t="str">
        <f>IF(Table1[[#This Row],[Expiration Date]]-J2738&gt;12/31/2024,"not expired","expired")</f>
        <v>expired</v>
      </c>
      <c r="R2730">
        <f>Table1[[#This Row],[Discounted Price]]*0.95</f>
        <v>387.94769999999994</v>
      </c>
      <c r="S2730">
        <f>Table1[[#This Row],[Discounted Price]]*0.9</f>
        <v>367.52940000000001</v>
      </c>
      <c r="T2730">
        <f>Table1[[#This Row],[Discounted Price]]*0.8</f>
        <v>326.69280000000003</v>
      </c>
      <c r="U2730">
        <f>Table1[[#This Row],[Price]]*0.52</f>
        <v>235.94480000000001</v>
      </c>
      <c r="V2730">
        <f>(Table1[[#This Row],[Price]]-Table1[[#This Row],[Scrap value]])/2</f>
        <v>108.8976</v>
      </c>
    </row>
    <row r="2731" spans="1:22" x14ac:dyDescent="0.25">
      <c r="A2731" t="s">
        <v>12939</v>
      </c>
      <c r="B2731" t="s">
        <v>35</v>
      </c>
      <c r="C2731" t="s">
        <v>47</v>
      </c>
      <c r="D2731" t="s">
        <v>12940</v>
      </c>
      <c r="E2731">
        <v>253.01</v>
      </c>
      <c r="F2731">
        <v>26</v>
      </c>
      <c r="G2731" t="s">
        <v>43728</v>
      </c>
      <c r="H2731" t="s">
        <v>12941</v>
      </c>
      <c r="I2731" s="1">
        <v>45137</v>
      </c>
      <c r="J2731" s="1">
        <v>45658</v>
      </c>
      <c r="K2731" t="s">
        <v>12942</v>
      </c>
      <c r="L2731" t="s">
        <v>12943</v>
      </c>
      <c r="M2731" t="s">
        <v>20</v>
      </c>
      <c r="N2731">
        <v>4</v>
      </c>
      <c r="O2731">
        <f>Table1[[#This Row],[Price]]-0.1*Table1[[#This Row],[Price]]</f>
        <v>227.709</v>
      </c>
      <c r="P2731" s="9">
        <f>(Table1[[#This Row],[Expiration Date]]-Table1[[#This Row],[Manufacturing Date]])/365</f>
        <v>1.4273972602739726</v>
      </c>
      <c r="Q2731" t="str">
        <f>IF(Table1[[#This Row],[Expiration Date]]-J2739&gt;12/31/2024,"not expired","expired")</f>
        <v>expired</v>
      </c>
      <c r="R2731">
        <f>Table1[[#This Row],[Discounted Price]]*0.95</f>
        <v>216.32354999999998</v>
      </c>
      <c r="S2731">
        <f>Table1[[#This Row],[Discounted Price]]*0.9</f>
        <v>204.93810000000002</v>
      </c>
      <c r="T2731">
        <f>Table1[[#This Row],[Discounted Price]]*0.8</f>
        <v>182.16720000000001</v>
      </c>
      <c r="U2731">
        <f>Table1[[#This Row],[Price]]*0.52</f>
        <v>131.5652</v>
      </c>
      <c r="V2731">
        <f>(Table1[[#This Row],[Price]]-Table1[[#This Row],[Scrap value]])/2</f>
        <v>60.722399999999993</v>
      </c>
    </row>
    <row r="2732" spans="1:22" x14ac:dyDescent="0.25">
      <c r="A2732" t="s">
        <v>12944</v>
      </c>
      <c r="B2732" t="s">
        <v>29</v>
      </c>
      <c r="C2732" t="s">
        <v>47</v>
      </c>
      <c r="D2732" t="s">
        <v>12945</v>
      </c>
      <c r="E2732">
        <v>119.9</v>
      </c>
      <c r="F2732">
        <v>25</v>
      </c>
      <c r="G2732" t="s">
        <v>43728</v>
      </c>
      <c r="H2732" t="s">
        <v>12946</v>
      </c>
      <c r="I2732" s="1">
        <v>45000</v>
      </c>
      <c r="J2732" s="1">
        <v>45658</v>
      </c>
      <c r="K2732" t="s">
        <v>12947</v>
      </c>
      <c r="L2732" t="s">
        <v>12948</v>
      </c>
      <c r="M2732" t="s">
        <v>20</v>
      </c>
      <c r="N2732">
        <v>4</v>
      </c>
      <c r="O2732">
        <f>Table1[[#This Row],[Price]]-0.1*Table1[[#This Row],[Price]]</f>
        <v>107.91</v>
      </c>
      <c r="P2732" s="9">
        <f>(Table1[[#This Row],[Expiration Date]]-Table1[[#This Row],[Manufacturing Date]])/365</f>
        <v>1.8027397260273972</v>
      </c>
      <c r="Q2732" t="str">
        <f>IF(Table1[[#This Row],[Expiration Date]]-J2740&gt;12/31/2024,"not expired","expired")</f>
        <v>expired</v>
      </c>
      <c r="R2732">
        <f>Table1[[#This Row],[Discounted Price]]*0.95</f>
        <v>102.5145</v>
      </c>
      <c r="S2732">
        <f>Table1[[#This Row],[Discounted Price]]*0.9</f>
        <v>97.119</v>
      </c>
      <c r="T2732">
        <f>Table1[[#This Row],[Discounted Price]]*0.8</f>
        <v>86.328000000000003</v>
      </c>
      <c r="U2732">
        <f>Table1[[#This Row],[Price]]*0.52</f>
        <v>62.348000000000006</v>
      </c>
      <c r="V2732">
        <f>(Table1[[#This Row],[Price]]-Table1[[#This Row],[Scrap value]])/2</f>
        <v>28.776</v>
      </c>
    </row>
    <row r="2733" spans="1:22" x14ac:dyDescent="0.25">
      <c r="A2733" t="s">
        <v>12949</v>
      </c>
      <c r="B2733" t="s">
        <v>15</v>
      </c>
      <c r="C2733" t="s">
        <v>47</v>
      </c>
      <c r="D2733" t="s">
        <v>12950</v>
      </c>
      <c r="E2733">
        <v>159.13999999999999</v>
      </c>
      <c r="F2733">
        <v>56</v>
      </c>
      <c r="G2733" t="s">
        <v>43729</v>
      </c>
      <c r="H2733" t="s">
        <v>12951</v>
      </c>
      <c r="I2733" s="1">
        <v>45000</v>
      </c>
      <c r="J2733" s="1">
        <v>45292</v>
      </c>
      <c r="K2733" t="s">
        <v>12952</v>
      </c>
      <c r="L2733" t="s">
        <v>12953</v>
      </c>
      <c r="M2733" t="s">
        <v>45</v>
      </c>
      <c r="N2733">
        <v>2</v>
      </c>
      <c r="O2733">
        <f>Table1[[#This Row],[Price]]-0.1*Table1[[#This Row],[Price]]</f>
        <v>143.226</v>
      </c>
      <c r="P2733" s="9">
        <f>(Table1[[#This Row],[Expiration Date]]-Table1[[#This Row],[Manufacturing Date]])/365</f>
        <v>0.8</v>
      </c>
      <c r="Q2733" t="str">
        <f>IF(Table1[[#This Row],[Expiration Date]]-J2741&gt;12/31/2024,"not expired","expired")</f>
        <v>expired</v>
      </c>
      <c r="R2733">
        <f>Table1[[#This Row],[Discounted Price]]*0.95</f>
        <v>136.06469999999999</v>
      </c>
      <c r="S2733">
        <f>Table1[[#This Row],[Discounted Price]]*0.9</f>
        <v>128.9034</v>
      </c>
      <c r="T2733">
        <f>Table1[[#This Row],[Discounted Price]]*0.8</f>
        <v>114.58080000000001</v>
      </c>
      <c r="U2733">
        <f>Table1[[#This Row],[Price]]*0.52</f>
        <v>82.752799999999993</v>
      </c>
      <c r="V2733">
        <f>(Table1[[#This Row],[Price]]-Table1[[#This Row],[Scrap value]])/2</f>
        <v>38.193599999999996</v>
      </c>
    </row>
    <row r="2734" spans="1:22" x14ac:dyDescent="0.25">
      <c r="A2734" t="s">
        <v>12954</v>
      </c>
      <c r="B2734" t="s">
        <v>29</v>
      </c>
      <c r="C2734" t="s">
        <v>47</v>
      </c>
      <c r="D2734" t="s">
        <v>12955</v>
      </c>
      <c r="E2734">
        <v>213.9</v>
      </c>
      <c r="F2734">
        <v>66</v>
      </c>
      <c r="G2734" t="s">
        <v>43728</v>
      </c>
      <c r="H2734" t="s">
        <v>6941</v>
      </c>
      <c r="I2734" s="1">
        <v>45137</v>
      </c>
      <c r="J2734" s="1">
        <v>45292</v>
      </c>
      <c r="K2734" t="s">
        <v>12956</v>
      </c>
      <c r="L2734" t="s">
        <v>12957</v>
      </c>
      <c r="M2734" t="s">
        <v>27</v>
      </c>
      <c r="N2734">
        <v>1</v>
      </c>
      <c r="O2734">
        <f>Table1[[#This Row],[Price]]-0.1*Table1[[#This Row],[Price]]</f>
        <v>192.51</v>
      </c>
      <c r="P2734" s="9">
        <f>(Table1[[#This Row],[Expiration Date]]-Table1[[#This Row],[Manufacturing Date]])/365</f>
        <v>0.42465753424657532</v>
      </c>
      <c r="Q2734" t="str">
        <f>IF(Table1[[#This Row],[Expiration Date]]-J2742&gt;12/31/2024,"not expired","expired")</f>
        <v>expired</v>
      </c>
      <c r="R2734">
        <f>Table1[[#This Row],[Discounted Price]]*0.95</f>
        <v>182.88449999999997</v>
      </c>
      <c r="S2734">
        <f>Table1[[#This Row],[Discounted Price]]*0.9</f>
        <v>173.25899999999999</v>
      </c>
      <c r="T2734">
        <f>Table1[[#This Row],[Discounted Price]]*0.8</f>
        <v>154.00800000000001</v>
      </c>
      <c r="U2734">
        <f>Table1[[#This Row],[Price]]*0.52</f>
        <v>111.22800000000001</v>
      </c>
      <c r="V2734">
        <f>(Table1[[#This Row],[Price]]-Table1[[#This Row],[Scrap value]])/2</f>
        <v>51.335999999999999</v>
      </c>
    </row>
    <row r="2735" spans="1:22" x14ac:dyDescent="0.25">
      <c r="A2735" t="s">
        <v>12958</v>
      </c>
      <c r="B2735" t="s">
        <v>35</v>
      </c>
      <c r="C2735" t="s">
        <v>47</v>
      </c>
      <c r="D2735" t="s">
        <v>12959</v>
      </c>
      <c r="E2735">
        <v>249.48</v>
      </c>
      <c r="F2735">
        <v>52</v>
      </c>
      <c r="G2735" t="s">
        <v>43729</v>
      </c>
      <c r="H2735" t="s">
        <v>12960</v>
      </c>
      <c r="I2735" s="1">
        <v>45137</v>
      </c>
      <c r="J2735" s="1">
        <v>45292</v>
      </c>
      <c r="K2735" t="s">
        <v>12961</v>
      </c>
      <c r="L2735" t="s">
        <v>12962</v>
      </c>
      <c r="M2735" t="s">
        <v>45</v>
      </c>
      <c r="N2735">
        <v>2</v>
      </c>
      <c r="O2735">
        <f>Table1[[#This Row],[Price]]-0.1*Table1[[#This Row],[Price]]</f>
        <v>224.53199999999998</v>
      </c>
      <c r="P2735" s="9">
        <f>(Table1[[#This Row],[Expiration Date]]-Table1[[#This Row],[Manufacturing Date]])/365</f>
        <v>0.42465753424657532</v>
      </c>
      <c r="Q2735" t="str">
        <f>IF(Table1[[#This Row],[Expiration Date]]-J2743&gt;12/31/2024,"not expired","expired")</f>
        <v>expired</v>
      </c>
      <c r="R2735">
        <f>Table1[[#This Row],[Discounted Price]]*0.95</f>
        <v>213.30539999999996</v>
      </c>
      <c r="S2735">
        <f>Table1[[#This Row],[Discounted Price]]*0.9</f>
        <v>202.0788</v>
      </c>
      <c r="T2735">
        <f>Table1[[#This Row],[Discounted Price]]*0.8</f>
        <v>179.62559999999999</v>
      </c>
      <c r="U2735">
        <f>Table1[[#This Row],[Price]]*0.52</f>
        <v>129.7296</v>
      </c>
      <c r="V2735">
        <f>(Table1[[#This Row],[Price]]-Table1[[#This Row],[Scrap value]])/2</f>
        <v>59.875199999999992</v>
      </c>
    </row>
    <row r="2736" spans="1:22" x14ac:dyDescent="0.25">
      <c r="A2736" t="s">
        <v>12963</v>
      </c>
      <c r="B2736" t="s">
        <v>35</v>
      </c>
      <c r="C2736" t="s">
        <v>47</v>
      </c>
      <c r="D2736" t="s">
        <v>12964</v>
      </c>
      <c r="E2736">
        <v>281.05</v>
      </c>
      <c r="F2736">
        <v>41</v>
      </c>
      <c r="G2736" t="s">
        <v>43728</v>
      </c>
      <c r="H2736" t="s">
        <v>3615</v>
      </c>
      <c r="I2736" s="1">
        <v>45000</v>
      </c>
      <c r="J2736" s="1">
        <v>45292</v>
      </c>
      <c r="K2736" t="s">
        <v>12965</v>
      </c>
      <c r="L2736" t="s">
        <v>12966</v>
      </c>
      <c r="M2736" t="s">
        <v>27</v>
      </c>
      <c r="N2736">
        <v>5</v>
      </c>
      <c r="O2736">
        <f>Table1[[#This Row],[Price]]-0.1*Table1[[#This Row],[Price]]</f>
        <v>252.94499999999999</v>
      </c>
      <c r="P2736" s="9">
        <f>(Table1[[#This Row],[Expiration Date]]-Table1[[#This Row],[Manufacturing Date]])/365</f>
        <v>0.8</v>
      </c>
      <c r="Q2736" t="str">
        <f>IF(Table1[[#This Row],[Expiration Date]]-J2744&gt;12/31/2024,"not expired","expired")</f>
        <v>expired</v>
      </c>
      <c r="R2736">
        <f>Table1[[#This Row],[Discounted Price]]*0.95</f>
        <v>240.29774999999998</v>
      </c>
      <c r="S2736">
        <f>Table1[[#This Row],[Discounted Price]]*0.9</f>
        <v>227.65049999999999</v>
      </c>
      <c r="T2736">
        <f>Table1[[#This Row],[Discounted Price]]*0.8</f>
        <v>202.35599999999999</v>
      </c>
      <c r="U2736">
        <f>Table1[[#This Row],[Price]]*0.52</f>
        <v>146.14600000000002</v>
      </c>
      <c r="V2736">
        <f>(Table1[[#This Row],[Price]]-Table1[[#This Row],[Scrap value]])/2</f>
        <v>67.451999999999998</v>
      </c>
    </row>
    <row r="2737" spans="1:22" x14ac:dyDescent="0.25">
      <c r="A2737" t="s">
        <v>12967</v>
      </c>
      <c r="B2737" t="s">
        <v>29</v>
      </c>
      <c r="C2737" t="s">
        <v>47</v>
      </c>
      <c r="D2737" t="s">
        <v>12968</v>
      </c>
      <c r="E2737">
        <v>33.69</v>
      </c>
      <c r="F2737">
        <v>76</v>
      </c>
      <c r="G2737" t="s">
        <v>43728</v>
      </c>
      <c r="H2737" t="s">
        <v>12969</v>
      </c>
      <c r="I2737" s="1">
        <v>44927</v>
      </c>
      <c r="J2737" s="1">
        <v>45292</v>
      </c>
      <c r="K2737" t="s">
        <v>12970</v>
      </c>
      <c r="L2737" t="s">
        <v>12971</v>
      </c>
      <c r="M2737" t="s">
        <v>20</v>
      </c>
      <c r="N2737">
        <v>5</v>
      </c>
      <c r="O2737">
        <f>Table1[[#This Row],[Price]]-0.1*Table1[[#This Row],[Price]]</f>
        <v>30.320999999999998</v>
      </c>
      <c r="P2737" s="9">
        <f>(Table1[[#This Row],[Expiration Date]]-Table1[[#This Row],[Manufacturing Date]])/365</f>
        <v>1</v>
      </c>
      <c r="Q2737" t="str">
        <f>IF(Table1[[#This Row],[Expiration Date]]-J2745&gt;12/31/2024,"not expired","expired")</f>
        <v>expired</v>
      </c>
      <c r="R2737">
        <f>Table1[[#This Row],[Discounted Price]]*0.95</f>
        <v>28.804949999999998</v>
      </c>
      <c r="S2737">
        <f>Table1[[#This Row],[Discounted Price]]*0.9</f>
        <v>27.288899999999998</v>
      </c>
      <c r="T2737">
        <f>Table1[[#This Row],[Discounted Price]]*0.8</f>
        <v>24.256799999999998</v>
      </c>
      <c r="U2737">
        <f>Table1[[#This Row],[Price]]*0.52</f>
        <v>17.518799999999999</v>
      </c>
      <c r="V2737">
        <f>(Table1[[#This Row],[Price]]-Table1[[#This Row],[Scrap value]])/2</f>
        <v>8.0855999999999995</v>
      </c>
    </row>
    <row r="2738" spans="1:22" x14ac:dyDescent="0.25">
      <c r="A2738" t="s">
        <v>12972</v>
      </c>
      <c r="B2738" t="s">
        <v>22</v>
      </c>
      <c r="C2738" t="s">
        <v>47</v>
      </c>
      <c r="D2738" t="s">
        <v>12973</v>
      </c>
      <c r="E2738">
        <v>439.09</v>
      </c>
      <c r="F2738">
        <v>57</v>
      </c>
      <c r="G2738" t="s">
        <v>43728</v>
      </c>
      <c r="H2738" t="s">
        <v>12974</v>
      </c>
      <c r="I2738" s="1">
        <v>45137</v>
      </c>
      <c r="J2738" s="1">
        <v>45292</v>
      </c>
      <c r="K2738" t="s">
        <v>12975</v>
      </c>
      <c r="L2738" t="s">
        <v>12976</v>
      </c>
      <c r="M2738" t="s">
        <v>20</v>
      </c>
      <c r="N2738">
        <v>1</v>
      </c>
      <c r="O2738">
        <f>Table1[[#This Row],[Price]]-0.1*Table1[[#This Row],[Price]]</f>
        <v>395.18099999999998</v>
      </c>
      <c r="P2738" s="9">
        <f>(Table1[[#This Row],[Expiration Date]]-Table1[[#This Row],[Manufacturing Date]])/365</f>
        <v>0.42465753424657532</v>
      </c>
      <c r="Q2738" t="str">
        <f>IF(Table1[[#This Row],[Expiration Date]]-J2746&gt;12/31/2024,"not expired","expired")</f>
        <v>expired</v>
      </c>
      <c r="R2738">
        <f>Table1[[#This Row],[Discounted Price]]*0.95</f>
        <v>375.42194999999998</v>
      </c>
      <c r="S2738">
        <f>Table1[[#This Row],[Discounted Price]]*0.9</f>
        <v>355.66289999999998</v>
      </c>
      <c r="T2738">
        <f>Table1[[#This Row],[Discounted Price]]*0.8</f>
        <v>316.14480000000003</v>
      </c>
      <c r="U2738">
        <f>Table1[[#This Row],[Price]]*0.52</f>
        <v>228.32679999999999</v>
      </c>
      <c r="V2738">
        <f>(Table1[[#This Row],[Price]]-Table1[[#This Row],[Scrap value]])/2</f>
        <v>105.38159999999999</v>
      </c>
    </row>
    <row r="2739" spans="1:22" x14ac:dyDescent="0.25">
      <c r="A2739" t="s">
        <v>12977</v>
      </c>
      <c r="B2739" t="s">
        <v>29</v>
      </c>
      <c r="C2739" t="s">
        <v>47</v>
      </c>
      <c r="D2739" t="s">
        <v>12978</v>
      </c>
      <c r="E2739">
        <v>126.26</v>
      </c>
      <c r="F2739">
        <v>7</v>
      </c>
      <c r="G2739" t="s">
        <v>43730</v>
      </c>
      <c r="H2739" t="s">
        <v>11386</v>
      </c>
      <c r="I2739" s="1">
        <v>45000</v>
      </c>
      <c r="J2739" s="1">
        <v>46023</v>
      </c>
      <c r="K2739" t="s">
        <v>12979</v>
      </c>
      <c r="L2739" t="s">
        <v>12980</v>
      </c>
      <c r="M2739" t="s">
        <v>45</v>
      </c>
      <c r="N2739">
        <v>1</v>
      </c>
      <c r="O2739">
        <f>Table1[[#This Row],[Price]]-0.1*Table1[[#This Row],[Price]]</f>
        <v>113.634</v>
      </c>
      <c r="P2739" s="9">
        <f>(Table1[[#This Row],[Expiration Date]]-Table1[[#This Row],[Manufacturing Date]])/365</f>
        <v>2.8027397260273972</v>
      </c>
      <c r="Q2739" t="str">
        <f>IF(Table1[[#This Row],[Expiration Date]]-J2747&gt;12/31/2024,"not expired","expired")</f>
        <v>expired</v>
      </c>
      <c r="R2739">
        <f>Table1[[#This Row],[Discounted Price]]*0.95</f>
        <v>107.95229999999999</v>
      </c>
      <c r="S2739">
        <f>Table1[[#This Row],[Discounted Price]]*0.9</f>
        <v>102.2706</v>
      </c>
      <c r="T2739">
        <f>Table1[[#This Row],[Discounted Price]]*0.8</f>
        <v>90.907200000000003</v>
      </c>
      <c r="U2739">
        <f>Table1[[#This Row],[Price]]*0.52</f>
        <v>65.655200000000008</v>
      </c>
      <c r="V2739">
        <f>(Table1[[#This Row],[Price]]-Table1[[#This Row],[Scrap value]])/2</f>
        <v>30.302399999999999</v>
      </c>
    </row>
    <row r="2740" spans="1:22" x14ac:dyDescent="0.25">
      <c r="A2740" t="s">
        <v>12981</v>
      </c>
      <c r="B2740" t="s">
        <v>22</v>
      </c>
      <c r="C2740" t="s">
        <v>47</v>
      </c>
      <c r="D2740" t="s">
        <v>12982</v>
      </c>
      <c r="E2740">
        <v>66.48</v>
      </c>
      <c r="F2740">
        <v>21</v>
      </c>
      <c r="G2740" t="s">
        <v>43729</v>
      </c>
      <c r="H2740" t="s">
        <v>12983</v>
      </c>
      <c r="I2740" s="1">
        <v>45000</v>
      </c>
      <c r="J2740" s="1">
        <v>46023</v>
      </c>
      <c r="K2740" t="s">
        <v>12984</v>
      </c>
      <c r="L2740" t="s">
        <v>12985</v>
      </c>
      <c r="M2740" t="s">
        <v>45</v>
      </c>
      <c r="N2740">
        <v>3</v>
      </c>
      <c r="O2740">
        <f>Table1[[#This Row],[Price]]-0.1*Table1[[#This Row],[Price]]</f>
        <v>59.832000000000001</v>
      </c>
      <c r="P2740" s="9">
        <f>(Table1[[#This Row],[Expiration Date]]-Table1[[#This Row],[Manufacturing Date]])/365</f>
        <v>2.8027397260273972</v>
      </c>
      <c r="Q2740" t="str">
        <f>IF(Table1[[#This Row],[Expiration Date]]-J2748&gt;12/31/2024,"not expired","expired")</f>
        <v>not expired</v>
      </c>
      <c r="R2740">
        <f>Table1[[#This Row],[Discounted Price]]*0.95</f>
        <v>56.840399999999995</v>
      </c>
      <c r="S2740">
        <f>Table1[[#This Row],[Discounted Price]]*0.9</f>
        <v>53.848800000000004</v>
      </c>
      <c r="T2740">
        <f>Table1[[#This Row],[Discounted Price]]*0.8</f>
        <v>47.865600000000001</v>
      </c>
      <c r="U2740">
        <f>Table1[[#This Row],[Price]]*0.52</f>
        <v>34.569600000000001</v>
      </c>
      <c r="V2740">
        <f>(Table1[[#This Row],[Price]]-Table1[[#This Row],[Scrap value]])/2</f>
        <v>15.955200000000001</v>
      </c>
    </row>
    <row r="2741" spans="1:22" x14ac:dyDescent="0.25">
      <c r="A2741" t="s">
        <v>12986</v>
      </c>
      <c r="B2741" t="s">
        <v>15</v>
      </c>
      <c r="C2741" t="s">
        <v>47</v>
      </c>
      <c r="D2741" t="s">
        <v>12987</v>
      </c>
      <c r="E2741">
        <v>418.62</v>
      </c>
      <c r="F2741">
        <v>22</v>
      </c>
      <c r="G2741" t="s">
        <v>43730</v>
      </c>
      <c r="H2741" t="s">
        <v>12988</v>
      </c>
      <c r="I2741" s="1">
        <v>45000</v>
      </c>
      <c r="J2741" s="1">
        <v>45292</v>
      </c>
      <c r="K2741" t="s">
        <v>12989</v>
      </c>
      <c r="L2741" t="s">
        <v>12990</v>
      </c>
      <c r="M2741" t="s">
        <v>27</v>
      </c>
      <c r="N2741">
        <v>5</v>
      </c>
      <c r="O2741">
        <f>Table1[[#This Row],[Price]]-0.1*Table1[[#This Row],[Price]]</f>
        <v>376.75799999999998</v>
      </c>
      <c r="P2741" s="9">
        <f>(Table1[[#This Row],[Expiration Date]]-Table1[[#This Row],[Manufacturing Date]])/365</f>
        <v>0.8</v>
      </c>
      <c r="Q2741" t="str">
        <f>IF(Table1[[#This Row],[Expiration Date]]-J2749&gt;12/31/2024,"not expired","expired")</f>
        <v>expired</v>
      </c>
      <c r="R2741">
        <f>Table1[[#This Row],[Discounted Price]]*0.95</f>
        <v>357.92009999999999</v>
      </c>
      <c r="S2741">
        <f>Table1[[#This Row],[Discounted Price]]*0.9</f>
        <v>339.0822</v>
      </c>
      <c r="T2741">
        <f>Table1[[#This Row],[Discounted Price]]*0.8</f>
        <v>301.40640000000002</v>
      </c>
      <c r="U2741">
        <f>Table1[[#This Row],[Price]]*0.52</f>
        <v>217.6824</v>
      </c>
      <c r="V2741">
        <f>(Table1[[#This Row],[Price]]-Table1[[#This Row],[Scrap value]])/2</f>
        <v>100.4688</v>
      </c>
    </row>
    <row r="2742" spans="1:22" x14ac:dyDescent="0.25">
      <c r="A2742" t="s">
        <v>12991</v>
      </c>
      <c r="B2742" t="s">
        <v>15</v>
      </c>
      <c r="C2742" t="s">
        <v>47</v>
      </c>
      <c r="D2742" t="s">
        <v>12992</v>
      </c>
      <c r="E2742">
        <v>469.64</v>
      </c>
      <c r="F2742">
        <v>87</v>
      </c>
      <c r="G2742" t="s">
        <v>43728</v>
      </c>
      <c r="H2742" t="s">
        <v>12993</v>
      </c>
      <c r="I2742" s="1">
        <v>44927</v>
      </c>
      <c r="J2742" s="1">
        <v>45658</v>
      </c>
      <c r="K2742" t="s">
        <v>12994</v>
      </c>
      <c r="L2742" t="s">
        <v>12995</v>
      </c>
      <c r="M2742" t="s">
        <v>45</v>
      </c>
      <c r="N2742">
        <v>5</v>
      </c>
      <c r="O2742">
        <f>Table1[[#This Row],[Price]]-0.1*Table1[[#This Row],[Price]]</f>
        <v>422.67599999999999</v>
      </c>
      <c r="P2742" s="9">
        <f>(Table1[[#This Row],[Expiration Date]]-Table1[[#This Row],[Manufacturing Date]])/365</f>
        <v>2.0027397260273974</v>
      </c>
      <c r="Q2742" t="str">
        <f>IF(Table1[[#This Row],[Expiration Date]]-J2750&gt;12/31/2024,"not expired","expired")</f>
        <v>not expired</v>
      </c>
      <c r="R2742">
        <f>Table1[[#This Row],[Discounted Price]]*0.95</f>
        <v>401.54219999999998</v>
      </c>
      <c r="S2742">
        <f>Table1[[#This Row],[Discounted Price]]*0.9</f>
        <v>380.40839999999997</v>
      </c>
      <c r="T2742">
        <f>Table1[[#This Row],[Discounted Price]]*0.8</f>
        <v>338.14080000000001</v>
      </c>
      <c r="U2742">
        <f>Table1[[#This Row],[Price]]*0.52</f>
        <v>244.21279999999999</v>
      </c>
      <c r="V2742">
        <f>(Table1[[#This Row],[Price]]-Table1[[#This Row],[Scrap value]])/2</f>
        <v>112.7136</v>
      </c>
    </row>
    <row r="2743" spans="1:22" x14ac:dyDescent="0.25">
      <c r="A2743" t="s">
        <v>12996</v>
      </c>
      <c r="B2743" t="s">
        <v>22</v>
      </c>
      <c r="C2743" t="s">
        <v>47</v>
      </c>
      <c r="D2743" t="s">
        <v>12997</v>
      </c>
      <c r="E2743">
        <v>246.96</v>
      </c>
      <c r="F2743">
        <v>29</v>
      </c>
      <c r="G2743" t="s">
        <v>43730</v>
      </c>
      <c r="H2743" t="s">
        <v>10656</v>
      </c>
      <c r="I2743" s="1">
        <v>45000</v>
      </c>
      <c r="J2743" s="1">
        <v>45658</v>
      </c>
      <c r="K2743" t="s">
        <v>12998</v>
      </c>
      <c r="L2743" t="s">
        <v>12999</v>
      </c>
      <c r="M2743" t="s">
        <v>20</v>
      </c>
      <c r="N2743">
        <v>5</v>
      </c>
      <c r="O2743">
        <f>Table1[[#This Row],[Price]]-0.1*Table1[[#This Row],[Price]]</f>
        <v>222.26400000000001</v>
      </c>
      <c r="P2743" s="9">
        <f>(Table1[[#This Row],[Expiration Date]]-Table1[[#This Row],[Manufacturing Date]])/365</f>
        <v>1.8027397260273972</v>
      </c>
      <c r="Q2743" t="str">
        <f>IF(Table1[[#This Row],[Expiration Date]]-J2751&gt;12/31/2024,"not expired","expired")</f>
        <v>expired</v>
      </c>
      <c r="R2743">
        <f>Table1[[#This Row],[Discounted Price]]*0.95</f>
        <v>211.1508</v>
      </c>
      <c r="S2743">
        <f>Table1[[#This Row],[Discounted Price]]*0.9</f>
        <v>200.03760000000003</v>
      </c>
      <c r="T2743">
        <f>Table1[[#This Row],[Discounted Price]]*0.8</f>
        <v>177.81120000000001</v>
      </c>
      <c r="U2743">
        <f>Table1[[#This Row],[Price]]*0.52</f>
        <v>128.41920000000002</v>
      </c>
      <c r="V2743">
        <f>(Table1[[#This Row],[Price]]-Table1[[#This Row],[Scrap value]])/2</f>
        <v>59.270399999999995</v>
      </c>
    </row>
    <row r="2744" spans="1:22" x14ac:dyDescent="0.25">
      <c r="A2744" t="s">
        <v>13000</v>
      </c>
      <c r="B2744" t="s">
        <v>35</v>
      </c>
      <c r="C2744" t="s">
        <v>47</v>
      </c>
      <c r="D2744" t="s">
        <v>13001</v>
      </c>
      <c r="E2744">
        <v>407.31</v>
      </c>
      <c r="F2744">
        <v>61</v>
      </c>
      <c r="G2744" t="s">
        <v>43728</v>
      </c>
      <c r="H2744" t="s">
        <v>13002</v>
      </c>
      <c r="I2744" s="1">
        <v>44927</v>
      </c>
      <c r="J2744" s="1">
        <v>45658</v>
      </c>
      <c r="K2744" t="s">
        <v>13003</v>
      </c>
      <c r="L2744" t="s">
        <v>13004</v>
      </c>
      <c r="M2744" t="s">
        <v>20</v>
      </c>
      <c r="N2744">
        <v>1</v>
      </c>
      <c r="O2744">
        <f>Table1[[#This Row],[Price]]-0.1*Table1[[#This Row],[Price]]</f>
        <v>366.57900000000001</v>
      </c>
      <c r="P2744" s="9">
        <f>(Table1[[#This Row],[Expiration Date]]-Table1[[#This Row],[Manufacturing Date]])/365</f>
        <v>2.0027397260273974</v>
      </c>
      <c r="Q2744" t="str">
        <f>IF(Table1[[#This Row],[Expiration Date]]-J2752&gt;12/31/2024,"not expired","expired")</f>
        <v>not expired</v>
      </c>
      <c r="R2744">
        <f>Table1[[#This Row],[Discounted Price]]*0.95</f>
        <v>348.25004999999999</v>
      </c>
      <c r="S2744">
        <f>Table1[[#This Row],[Discounted Price]]*0.9</f>
        <v>329.92110000000002</v>
      </c>
      <c r="T2744">
        <f>Table1[[#This Row],[Discounted Price]]*0.8</f>
        <v>293.26320000000004</v>
      </c>
      <c r="U2744">
        <f>Table1[[#This Row],[Price]]*0.52</f>
        <v>211.80119999999999</v>
      </c>
      <c r="V2744">
        <f>(Table1[[#This Row],[Price]]-Table1[[#This Row],[Scrap value]])/2</f>
        <v>97.754400000000004</v>
      </c>
    </row>
    <row r="2745" spans="1:22" x14ac:dyDescent="0.25">
      <c r="A2745" t="s">
        <v>13005</v>
      </c>
      <c r="B2745" t="s">
        <v>29</v>
      </c>
      <c r="C2745" t="s">
        <v>47</v>
      </c>
      <c r="D2745" t="s">
        <v>13006</v>
      </c>
      <c r="E2745">
        <v>62.23</v>
      </c>
      <c r="F2745">
        <v>30</v>
      </c>
      <c r="G2745" t="s">
        <v>43730</v>
      </c>
      <c r="H2745" t="s">
        <v>13007</v>
      </c>
      <c r="I2745" s="1">
        <v>45000</v>
      </c>
      <c r="J2745" s="1">
        <v>45658</v>
      </c>
      <c r="K2745" t="s">
        <v>13008</v>
      </c>
      <c r="L2745" t="s">
        <v>13009</v>
      </c>
      <c r="M2745" t="s">
        <v>27</v>
      </c>
      <c r="N2745">
        <v>1</v>
      </c>
      <c r="O2745">
        <f>Table1[[#This Row],[Price]]-0.1*Table1[[#This Row],[Price]]</f>
        <v>56.006999999999998</v>
      </c>
      <c r="P2745" s="9">
        <f>(Table1[[#This Row],[Expiration Date]]-Table1[[#This Row],[Manufacturing Date]])/365</f>
        <v>1.8027397260273972</v>
      </c>
      <c r="Q2745" t="str">
        <f>IF(Table1[[#This Row],[Expiration Date]]-J2753&gt;12/31/2024,"not expired","expired")</f>
        <v>expired</v>
      </c>
      <c r="R2745">
        <f>Table1[[#This Row],[Discounted Price]]*0.95</f>
        <v>53.206649999999996</v>
      </c>
      <c r="S2745">
        <f>Table1[[#This Row],[Discounted Price]]*0.9</f>
        <v>50.406300000000002</v>
      </c>
      <c r="T2745">
        <f>Table1[[#This Row],[Discounted Price]]*0.8</f>
        <v>44.805599999999998</v>
      </c>
      <c r="U2745">
        <f>Table1[[#This Row],[Price]]*0.52</f>
        <v>32.3596</v>
      </c>
      <c r="V2745">
        <f>(Table1[[#This Row],[Price]]-Table1[[#This Row],[Scrap value]])/2</f>
        <v>14.935199999999998</v>
      </c>
    </row>
    <row r="2746" spans="1:22" x14ac:dyDescent="0.25">
      <c r="A2746" t="s">
        <v>13010</v>
      </c>
      <c r="B2746" t="s">
        <v>15</v>
      </c>
      <c r="C2746" t="s">
        <v>47</v>
      </c>
      <c r="D2746" t="s">
        <v>13011</v>
      </c>
      <c r="E2746">
        <v>367.93</v>
      </c>
      <c r="F2746">
        <v>95</v>
      </c>
      <c r="G2746" t="s">
        <v>43729</v>
      </c>
      <c r="H2746" t="s">
        <v>2917</v>
      </c>
      <c r="I2746" s="1">
        <v>45000</v>
      </c>
      <c r="J2746" s="1">
        <v>46023</v>
      </c>
      <c r="K2746" t="s">
        <v>13012</v>
      </c>
      <c r="L2746" t="s">
        <v>13013</v>
      </c>
      <c r="M2746" t="s">
        <v>20</v>
      </c>
      <c r="N2746">
        <v>4</v>
      </c>
      <c r="O2746">
        <f>Table1[[#This Row],[Price]]-0.1*Table1[[#This Row],[Price]]</f>
        <v>331.137</v>
      </c>
      <c r="P2746" s="9">
        <f>(Table1[[#This Row],[Expiration Date]]-Table1[[#This Row],[Manufacturing Date]])/365</f>
        <v>2.8027397260273972</v>
      </c>
      <c r="Q2746" t="str">
        <f>IF(Table1[[#This Row],[Expiration Date]]-J2754&gt;12/31/2024,"not expired","expired")</f>
        <v>not expired</v>
      </c>
      <c r="R2746">
        <f>Table1[[#This Row],[Discounted Price]]*0.95</f>
        <v>314.58015</v>
      </c>
      <c r="S2746">
        <f>Table1[[#This Row],[Discounted Price]]*0.9</f>
        <v>298.02330000000001</v>
      </c>
      <c r="T2746">
        <f>Table1[[#This Row],[Discounted Price]]*0.8</f>
        <v>264.90960000000001</v>
      </c>
      <c r="U2746">
        <f>Table1[[#This Row],[Price]]*0.52</f>
        <v>191.3236</v>
      </c>
      <c r="V2746">
        <f>(Table1[[#This Row],[Price]]-Table1[[#This Row],[Scrap value]])/2</f>
        <v>88.303200000000004</v>
      </c>
    </row>
    <row r="2747" spans="1:22" x14ac:dyDescent="0.25">
      <c r="A2747" t="s">
        <v>13014</v>
      </c>
      <c r="B2747" t="s">
        <v>29</v>
      </c>
      <c r="C2747" t="s">
        <v>47</v>
      </c>
      <c r="D2747" t="s">
        <v>13015</v>
      </c>
      <c r="E2747">
        <v>338.99</v>
      </c>
      <c r="F2747">
        <v>36</v>
      </c>
      <c r="G2747" t="s">
        <v>43729</v>
      </c>
      <c r="H2747" t="s">
        <v>11096</v>
      </c>
      <c r="I2747" s="1">
        <v>45000</v>
      </c>
      <c r="J2747" s="1">
        <v>46023</v>
      </c>
      <c r="K2747" t="s">
        <v>13016</v>
      </c>
      <c r="L2747" t="s">
        <v>13017</v>
      </c>
      <c r="M2747" t="s">
        <v>27</v>
      </c>
      <c r="N2747">
        <v>5</v>
      </c>
      <c r="O2747">
        <f>Table1[[#This Row],[Price]]-0.1*Table1[[#This Row],[Price]]</f>
        <v>305.09100000000001</v>
      </c>
      <c r="P2747" s="9">
        <f>(Table1[[#This Row],[Expiration Date]]-Table1[[#This Row],[Manufacturing Date]])/365</f>
        <v>2.8027397260273972</v>
      </c>
      <c r="Q2747" t="str">
        <f>IF(Table1[[#This Row],[Expiration Date]]-J2755&gt;12/31/2024,"not expired","expired")</f>
        <v>not expired</v>
      </c>
      <c r="R2747">
        <f>Table1[[#This Row],[Discounted Price]]*0.95</f>
        <v>289.83645000000001</v>
      </c>
      <c r="S2747">
        <f>Table1[[#This Row],[Discounted Price]]*0.9</f>
        <v>274.58190000000002</v>
      </c>
      <c r="T2747">
        <f>Table1[[#This Row],[Discounted Price]]*0.8</f>
        <v>244.07280000000003</v>
      </c>
      <c r="U2747">
        <f>Table1[[#This Row],[Price]]*0.52</f>
        <v>176.2748</v>
      </c>
      <c r="V2747">
        <f>(Table1[[#This Row],[Price]]-Table1[[#This Row],[Scrap value]])/2</f>
        <v>81.357600000000005</v>
      </c>
    </row>
    <row r="2748" spans="1:22" x14ac:dyDescent="0.25">
      <c r="A2748" t="s">
        <v>13018</v>
      </c>
      <c r="B2748" t="s">
        <v>29</v>
      </c>
      <c r="C2748" t="s">
        <v>47</v>
      </c>
      <c r="D2748" t="s">
        <v>13019</v>
      </c>
      <c r="E2748">
        <v>106.03</v>
      </c>
      <c r="F2748">
        <v>26</v>
      </c>
      <c r="G2748" t="s">
        <v>43730</v>
      </c>
      <c r="H2748" t="s">
        <v>4696</v>
      </c>
      <c r="I2748" s="1">
        <v>45000</v>
      </c>
      <c r="J2748" s="1">
        <v>45658</v>
      </c>
      <c r="K2748" t="s">
        <v>13020</v>
      </c>
      <c r="L2748" t="s">
        <v>13021</v>
      </c>
      <c r="M2748" t="s">
        <v>20</v>
      </c>
      <c r="N2748">
        <v>3</v>
      </c>
      <c r="O2748">
        <f>Table1[[#This Row],[Price]]-0.1*Table1[[#This Row],[Price]]</f>
        <v>95.426999999999992</v>
      </c>
      <c r="P2748" s="9">
        <f>(Table1[[#This Row],[Expiration Date]]-Table1[[#This Row],[Manufacturing Date]])/365</f>
        <v>1.8027397260273972</v>
      </c>
      <c r="Q2748" t="str">
        <f>IF(Table1[[#This Row],[Expiration Date]]-J2756&gt;12/31/2024,"not expired","expired")</f>
        <v>expired</v>
      </c>
      <c r="R2748">
        <f>Table1[[#This Row],[Discounted Price]]*0.95</f>
        <v>90.655649999999994</v>
      </c>
      <c r="S2748">
        <f>Table1[[#This Row],[Discounted Price]]*0.9</f>
        <v>85.884299999999996</v>
      </c>
      <c r="T2748">
        <f>Table1[[#This Row],[Discounted Price]]*0.8</f>
        <v>76.3416</v>
      </c>
      <c r="U2748">
        <f>Table1[[#This Row],[Price]]*0.52</f>
        <v>55.135600000000004</v>
      </c>
      <c r="V2748">
        <f>(Table1[[#This Row],[Price]]-Table1[[#This Row],[Scrap value]])/2</f>
        <v>25.447199999999999</v>
      </c>
    </row>
    <row r="2749" spans="1:22" x14ac:dyDescent="0.25">
      <c r="A2749" t="s">
        <v>13022</v>
      </c>
      <c r="B2749" t="s">
        <v>29</v>
      </c>
      <c r="C2749" t="s">
        <v>47</v>
      </c>
      <c r="D2749" t="s">
        <v>13023</v>
      </c>
      <c r="E2749">
        <v>164.12</v>
      </c>
      <c r="F2749">
        <v>22</v>
      </c>
      <c r="G2749" t="s">
        <v>43730</v>
      </c>
      <c r="H2749" t="s">
        <v>7052</v>
      </c>
      <c r="I2749" s="1">
        <v>45137</v>
      </c>
      <c r="J2749" s="1">
        <v>45658</v>
      </c>
      <c r="K2749" t="s">
        <v>13024</v>
      </c>
      <c r="L2749" t="s">
        <v>13025</v>
      </c>
      <c r="M2749" t="s">
        <v>45</v>
      </c>
      <c r="N2749">
        <v>5</v>
      </c>
      <c r="O2749">
        <f>Table1[[#This Row],[Price]]-0.1*Table1[[#This Row],[Price]]</f>
        <v>147.708</v>
      </c>
      <c r="P2749" s="9">
        <f>(Table1[[#This Row],[Expiration Date]]-Table1[[#This Row],[Manufacturing Date]])/365</f>
        <v>1.4273972602739726</v>
      </c>
      <c r="Q2749" t="str">
        <f>IF(Table1[[#This Row],[Expiration Date]]-J2757&gt;12/31/2024,"not expired","expired")</f>
        <v>not expired</v>
      </c>
      <c r="R2749">
        <f>Table1[[#This Row],[Discounted Price]]*0.95</f>
        <v>140.32259999999999</v>
      </c>
      <c r="S2749">
        <f>Table1[[#This Row],[Discounted Price]]*0.9</f>
        <v>132.93719999999999</v>
      </c>
      <c r="T2749">
        <f>Table1[[#This Row],[Discounted Price]]*0.8</f>
        <v>118.16640000000001</v>
      </c>
      <c r="U2749">
        <f>Table1[[#This Row],[Price]]*0.52</f>
        <v>85.342400000000012</v>
      </c>
      <c r="V2749">
        <f>(Table1[[#This Row],[Price]]-Table1[[#This Row],[Scrap value]])/2</f>
        <v>39.388799999999996</v>
      </c>
    </row>
    <row r="2750" spans="1:22" x14ac:dyDescent="0.25">
      <c r="A2750" t="s">
        <v>13026</v>
      </c>
      <c r="B2750" t="s">
        <v>22</v>
      </c>
      <c r="C2750" t="s">
        <v>47</v>
      </c>
      <c r="D2750" t="s">
        <v>13027</v>
      </c>
      <c r="E2750">
        <v>11.48</v>
      </c>
      <c r="F2750">
        <v>49</v>
      </c>
      <c r="G2750" t="s">
        <v>43730</v>
      </c>
      <c r="H2750" t="s">
        <v>13028</v>
      </c>
      <c r="I2750" s="1">
        <v>45000</v>
      </c>
      <c r="J2750" s="1">
        <v>45292</v>
      </c>
      <c r="K2750" t="s">
        <v>13029</v>
      </c>
      <c r="L2750" t="s">
        <v>13030</v>
      </c>
      <c r="M2750" t="s">
        <v>45</v>
      </c>
      <c r="N2750">
        <v>1</v>
      </c>
      <c r="O2750">
        <f>Table1[[#This Row],[Price]]-0.1*Table1[[#This Row],[Price]]</f>
        <v>10.332000000000001</v>
      </c>
      <c r="P2750" s="9">
        <f>(Table1[[#This Row],[Expiration Date]]-Table1[[#This Row],[Manufacturing Date]])/365</f>
        <v>0.8</v>
      </c>
      <c r="Q2750" t="str">
        <f>IF(Table1[[#This Row],[Expiration Date]]-J2758&gt;12/31/2024,"not expired","expired")</f>
        <v>expired</v>
      </c>
      <c r="R2750">
        <f>Table1[[#This Row],[Discounted Price]]*0.95</f>
        <v>9.8154000000000003</v>
      </c>
      <c r="S2750">
        <f>Table1[[#This Row],[Discounted Price]]*0.9</f>
        <v>9.2988000000000017</v>
      </c>
      <c r="T2750">
        <f>Table1[[#This Row],[Discounted Price]]*0.8</f>
        <v>8.2656000000000009</v>
      </c>
      <c r="U2750">
        <f>Table1[[#This Row],[Price]]*0.52</f>
        <v>5.9696000000000007</v>
      </c>
      <c r="V2750">
        <f>(Table1[[#This Row],[Price]]-Table1[[#This Row],[Scrap value]])/2</f>
        <v>2.7551999999999999</v>
      </c>
    </row>
    <row r="2751" spans="1:22" x14ac:dyDescent="0.25">
      <c r="A2751" t="s">
        <v>13031</v>
      </c>
      <c r="B2751" t="s">
        <v>29</v>
      </c>
      <c r="C2751" t="s">
        <v>47</v>
      </c>
      <c r="D2751" t="s">
        <v>13032</v>
      </c>
      <c r="E2751">
        <v>392.64</v>
      </c>
      <c r="F2751">
        <v>53</v>
      </c>
      <c r="G2751" t="s">
        <v>43728</v>
      </c>
      <c r="H2751" t="s">
        <v>6712</v>
      </c>
      <c r="I2751" s="1">
        <v>45137</v>
      </c>
      <c r="J2751" s="1">
        <v>46023</v>
      </c>
      <c r="K2751" t="s">
        <v>13033</v>
      </c>
      <c r="L2751" t="s">
        <v>13034</v>
      </c>
      <c r="M2751" t="s">
        <v>27</v>
      </c>
      <c r="N2751">
        <v>5</v>
      </c>
      <c r="O2751">
        <f>Table1[[#This Row],[Price]]-0.1*Table1[[#This Row],[Price]]</f>
        <v>353.37599999999998</v>
      </c>
      <c r="P2751" s="9">
        <f>(Table1[[#This Row],[Expiration Date]]-Table1[[#This Row],[Manufacturing Date]])/365</f>
        <v>2.4273972602739726</v>
      </c>
      <c r="Q2751" t="str">
        <f>IF(Table1[[#This Row],[Expiration Date]]-J2759&gt;12/31/2024,"not expired","expired")</f>
        <v>expired</v>
      </c>
      <c r="R2751">
        <f>Table1[[#This Row],[Discounted Price]]*0.95</f>
        <v>335.70719999999994</v>
      </c>
      <c r="S2751">
        <f>Table1[[#This Row],[Discounted Price]]*0.9</f>
        <v>318.03839999999997</v>
      </c>
      <c r="T2751">
        <f>Table1[[#This Row],[Discounted Price]]*0.8</f>
        <v>282.70080000000002</v>
      </c>
      <c r="U2751">
        <f>Table1[[#This Row],[Price]]*0.52</f>
        <v>204.1728</v>
      </c>
      <c r="V2751">
        <f>(Table1[[#This Row],[Price]]-Table1[[#This Row],[Scrap value]])/2</f>
        <v>94.233599999999996</v>
      </c>
    </row>
    <row r="2752" spans="1:22" x14ac:dyDescent="0.25">
      <c r="A2752" t="s">
        <v>13035</v>
      </c>
      <c r="B2752" t="s">
        <v>35</v>
      </c>
      <c r="C2752" t="s">
        <v>47</v>
      </c>
      <c r="D2752" t="s">
        <v>13036</v>
      </c>
      <c r="E2752">
        <v>143.22999999999999</v>
      </c>
      <c r="F2752">
        <v>87</v>
      </c>
      <c r="G2752" t="s">
        <v>43730</v>
      </c>
      <c r="H2752" t="s">
        <v>1578</v>
      </c>
      <c r="I2752" s="1">
        <v>45000</v>
      </c>
      <c r="J2752" s="1">
        <v>45292</v>
      </c>
      <c r="K2752" t="s">
        <v>13037</v>
      </c>
      <c r="L2752" t="s">
        <v>13038</v>
      </c>
      <c r="M2752" t="s">
        <v>27</v>
      </c>
      <c r="N2752">
        <v>1</v>
      </c>
      <c r="O2752">
        <f>Table1[[#This Row],[Price]]-0.1*Table1[[#This Row],[Price]]</f>
        <v>128.90699999999998</v>
      </c>
      <c r="P2752" s="9">
        <f>(Table1[[#This Row],[Expiration Date]]-Table1[[#This Row],[Manufacturing Date]])/365</f>
        <v>0.8</v>
      </c>
      <c r="Q2752" t="str">
        <f>IF(Table1[[#This Row],[Expiration Date]]-J2760&gt;12/31/2024,"not expired","expired")</f>
        <v>expired</v>
      </c>
      <c r="R2752">
        <f>Table1[[#This Row],[Discounted Price]]*0.95</f>
        <v>122.46164999999998</v>
      </c>
      <c r="S2752">
        <f>Table1[[#This Row],[Discounted Price]]*0.9</f>
        <v>116.01629999999999</v>
      </c>
      <c r="T2752">
        <f>Table1[[#This Row],[Discounted Price]]*0.8</f>
        <v>103.12559999999999</v>
      </c>
      <c r="U2752">
        <f>Table1[[#This Row],[Price]]*0.52</f>
        <v>74.479599999999991</v>
      </c>
      <c r="V2752">
        <f>(Table1[[#This Row],[Price]]-Table1[[#This Row],[Scrap value]])/2</f>
        <v>34.3752</v>
      </c>
    </row>
    <row r="2753" spans="1:22" x14ac:dyDescent="0.25">
      <c r="A2753" t="s">
        <v>13039</v>
      </c>
      <c r="B2753" t="s">
        <v>22</v>
      </c>
      <c r="C2753" t="s">
        <v>47</v>
      </c>
      <c r="D2753" t="s">
        <v>13040</v>
      </c>
      <c r="E2753">
        <v>267.14</v>
      </c>
      <c r="F2753">
        <v>21</v>
      </c>
      <c r="G2753" t="s">
        <v>43729</v>
      </c>
      <c r="H2753" t="s">
        <v>2055</v>
      </c>
      <c r="I2753" s="1">
        <v>44927</v>
      </c>
      <c r="J2753" s="1">
        <v>46023</v>
      </c>
      <c r="K2753" t="s">
        <v>13041</v>
      </c>
      <c r="L2753" t="s">
        <v>13042</v>
      </c>
      <c r="M2753" t="s">
        <v>20</v>
      </c>
      <c r="N2753">
        <v>1</v>
      </c>
      <c r="O2753">
        <f>Table1[[#This Row],[Price]]-0.1*Table1[[#This Row],[Price]]</f>
        <v>240.42599999999999</v>
      </c>
      <c r="P2753" s="9">
        <f>(Table1[[#This Row],[Expiration Date]]-Table1[[#This Row],[Manufacturing Date]])/365</f>
        <v>3.0027397260273974</v>
      </c>
      <c r="Q2753" t="str">
        <f>IF(Table1[[#This Row],[Expiration Date]]-J2761&gt;12/31/2024,"not expired","expired")</f>
        <v>not expired</v>
      </c>
      <c r="R2753">
        <f>Table1[[#This Row],[Discounted Price]]*0.95</f>
        <v>228.40469999999999</v>
      </c>
      <c r="S2753">
        <f>Table1[[#This Row],[Discounted Price]]*0.9</f>
        <v>216.38339999999999</v>
      </c>
      <c r="T2753">
        <f>Table1[[#This Row],[Discounted Price]]*0.8</f>
        <v>192.3408</v>
      </c>
      <c r="U2753">
        <f>Table1[[#This Row],[Price]]*0.52</f>
        <v>138.9128</v>
      </c>
      <c r="V2753">
        <f>(Table1[[#This Row],[Price]]-Table1[[#This Row],[Scrap value]])/2</f>
        <v>64.113599999999991</v>
      </c>
    </row>
    <row r="2754" spans="1:22" x14ac:dyDescent="0.25">
      <c r="A2754" t="s">
        <v>13043</v>
      </c>
      <c r="B2754" t="s">
        <v>29</v>
      </c>
      <c r="C2754" t="s">
        <v>47</v>
      </c>
      <c r="D2754" t="s">
        <v>13044</v>
      </c>
      <c r="E2754">
        <v>236.01</v>
      </c>
      <c r="F2754">
        <v>8</v>
      </c>
      <c r="G2754" t="s">
        <v>43728</v>
      </c>
      <c r="H2754" t="s">
        <v>6267</v>
      </c>
      <c r="I2754" s="1">
        <v>44927</v>
      </c>
      <c r="J2754" s="1">
        <v>45292</v>
      </c>
      <c r="K2754" t="s">
        <v>13045</v>
      </c>
      <c r="L2754" t="s">
        <v>13046</v>
      </c>
      <c r="M2754" t="s">
        <v>27</v>
      </c>
      <c r="N2754">
        <v>5</v>
      </c>
      <c r="O2754">
        <f>Table1[[#This Row],[Price]]-0.1*Table1[[#This Row],[Price]]</f>
        <v>212.40899999999999</v>
      </c>
      <c r="P2754" s="9">
        <f>(Table1[[#This Row],[Expiration Date]]-Table1[[#This Row],[Manufacturing Date]])/365</f>
        <v>1</v>
      </c>
      <c r="Q2754" t="str">
        <f>IF(Table1[[#This Row],[Expiration Date]]-J2762&gt;12/31/2024,"not expired","expired")</f>
        <v>expired</v>
      </c>
      <c r="R2754">
        <f>Table1[[#This Row],[Discounted Price]]*0.95</f>
        <v>201.78854999999999</v>
      </c>
      <c r="S2754">
        <f>Table1[[#This Row],[Discounted Price]]*0.9</f>
        <v>191.16810000000001</v>
      </c>
      <c r="T2754">
        <f>Table1[[#This Row],[Discounted Price]]*0.8</f>
        <v>169.9272</v>
      </c>
      <c r="U2754">
        <f>Table1[[#This Row],[Price]]*0.52</f>
        <v>122.7252</v>
      </c>
      <c r="V2754">
        <f>(Table1[[#This Row],[Price]]-Table1[[#This Row],[Scrap value]])/2</f>
        <v>56.642399999999995</v>
      </c>
    </row>
    <row r="2755" spans="1:22" x14ac:dyDescent="0.25">
      <c r="A2755" t="s">
        <v>13047</v>
      </c>
      <c r="B2755" t="s">
        <v>29</v>
      </c>
      <c r="C2755" t="s">
        <v>47</v>
      </c>
      <c r="D2755" t="s">
        <v>13048</v>
      </c>
      <c r="E2755">
        <v>192.46</v>
      </c>
      <c r="F2755">
        <v>62</v>
      </c>
      <c r="G2755" t="s">
        <v>43728</v>
      </c>
      <c r="H2755" t="s">
        <v>8661</v>
      </c>
      <c r="I2755" s="1">
        <v>45137</v>
      </c>
      <c r="J2755" s="1">
        <v>45292</v>
      </c>
      <c r="K2755" t="s">
        <v>13049</v>
      </c>
      <c r="L2755" t="s">
        <v>13050</v>
      </c>
      <c r="M2755" t="s">
        <v>20</v>
      </c>
      <c r="N2755">
        <v>2</v>
      </c>
      <c r="O2755">
        <f>Table1[[#This Row],[Price]]-0.1*Table1[[#This Row],[Price]]</f>
        <v>173.214</v>
      </c>
      <c r="P2755" s="9">
        <f>(Table1[[#This Row],[Expiration Date]]-Table1[[#This Row],[Manufacturing Date]])/365</f>
        <v>0.42465753424657532</v>
      </c>
      <c r="Q2755" t="str">
        <f>IF(Table1[[#This Row],[Expiration Date]]-J2763&gt;12/31/2024,"not expired","expired")</f>
        <v>expired</v>
      </c>
      <c r="R2755">
        <f>Table1[[#This Row],[Discounted Price]]*0.95</f>
        <v>164.55329999999998</v>
      </c>
      <c r="S2755">
        <f>Table1[[#This Row],[Discounted Price]]*0.9</f>
        <v>155.89260000000002</v>
      </c>
      <c r="T2755">
        <f>Table1[[#This Row],[Discounted Price]]*0.8</f>
        <v>138.5712</v>
      </c>
      <c r="U2755">
        <f>Table1[[#This Row],[Price]]*0.52</f>
        <v>100.07920000000001</v>
      </c>
      <c r="V2755">
        <f>(Table1[[#This Row],[Price]]-Table1[[#This Row],[Scrap value]])/2</f>
        <v>46.190399999999997</v>
      </c>
    </row>
    <row r="2756" spans="1:22" x14ac:dyDescent="0.25">
      <c r="A2756" t="s">
        <v>13051</v>
      </c>
      <c r="B2756" t="s">
        <v>29</v>
      </c>
      <c r="C2756" t="s">
        <v>47</v>
      </c>
      <c r="D2756" t="s">
        <v>13052</v>
      </c>
      <c r="E2756">
        <v>425.33</v>
      </c>
      <c r="F2756">
        <v>79</v>
      </c>
      <c r="G2756" t="s">
        <v>43730</v>
      </c>
      <c r="H2756" t="s">
        <v>13053</v>
      </c>
      <c r="I2756" s="1">
        <v>45000</v>
      </c>
      <c r="J2756" s="1">
        <v>46023</v>
      </c>
      <c r="K2756" t="s">
        <v>13054</v>
      </c>
      <c r="L2756" t="s">
        <v>13055</v>
      </c>
      <c r="M2756" t="s">
        <v>27</v>
      </c>
      <c r="N2756">
        <v>5</v>
      </c>
      <c r="O2756">
        <f>Table1[[#This Row],[Price]]-0.1*Table1[[#This Row],[Price]]</f>
        <v>382.79699999999997</v>
      </c>
      <c r="P2756" s="9">
        <f>(Table1[[#This Row],[Expiration Date]]-Table1[[#This Row],[Manufacturing Date]])/365</f>
        <v>2.8027397260273972</v>
      </c>
      <c r="Q2756" t="str">
        <f>IF(Table1[[#This Row],[Expiration Date]]-J2764&gt;12/31/2024,"not expired","expired")</f>
        <v>not expired</v>
      </c>
      <c r="R2756">
        <f>Table1[[#This Row],[Discounted Price]]*0.95</f>
        <v>363.65714999999994</v>
      </c>
      <c r="S2756">
        <f>Table1[[#This Row],[Discounted Price]]*0.9</f>
        <v>344.51729999999998</v>
      </c>
      <c r="T2756">
        <f>Table1[[#This Row],[Discounted Price]]*0.8</f>
        <v>306.23759999999999</v>
      </c>
      <c r="U2756">
        <f>Table1[[#This Row],[Price]]*0.52</f>
        <v>221.17160000000001</v>
      </c>
      <c r="V2756">
        <f>(Table1[[#This Row],[Price]]-Table1[[#This Row],[Scrap value]])/2</f>
        <v>102.07919999999999</v>
      </c>
    </row>
    <row r="2757" spans="1:22" x14ac:dyDescent="0.25">
      <c r="A2757" t="s">
        <v>13056</v>
      </c>
      <c r="B2757" t="s">
        <v>29</v>
      </c>
      <c r="C2757" t="s">
        <v>47</v>
      </c>
      <c r="D2757" t="s">
        <v>13057</v>
      </c>
      <c r="E2757">
        <v>199.03</v>
      </c>
      <c r="F2757">
        <v>51</v>
      </c>
      <c r="G2757" t="s">
        <v>43729</v>
      </c>
      <c r="H2757" t="s">
        <v>13058</v>
      </c>
      <c r="I2757" s="1">
        <v>45137</v>
      </c>
      <c r="J2757" s="1">
        <v>45292</v>
      </c>
      <c r="K2757" t="s">
        <v>13059</v>
      </c>
      <c r="L2757" t="s">
        <v>13060</v>
      </c>
      <c r="M2757" t="s">
        <v>45</v>
      </c>
      <c r="N2757">
        <v>4</v>
      </c>
      <c r="O2757">
        <f>Table1[[#This Row],[Price]]-0.1*Table1[[#This Row],[Price]]</f>
        <v>179.12700000000001</v>
      </c>
      <c r="P2757" s="9">
        <f>(Table1[[#This Row],[Expiration Date]]-Table1[[#This Row],[Manufacturing Date]])/365</f>
        <v>0.42465753424657532</v>
      </c>
      <c r="Q2757" t="str">
        <f>IF(Table1[[#This Row],[Expiration Date]]-J2765&gt;12/31/2024,"not expired","expired")</f>
        <v>expired</v>
      </c>
      <c r="R2757">
        <f>Table1[[#This Row],[Discounted Price]]*0.95</f>
        <v>170.17064999999999</v>
      </c>
      <c r="S2757">
        <f>Table1[[#This Row],[Discounted Price]]*0.9</f>
        <v>161.21430000000001</v>
      </c>
      <c r="T2757">
        <f>Table1[[#This Row],[Discounted Price]]*0.8</f>
        <v>143.30160000000001</v>
      </c>
      <c r="U2757">
        <f>Table1[[#This Row],[Price]]*0.52</f>
        <v>103.49560000000001</v>
      </c>
      <c r="V2757">
        <f>(Table1[[#This Row],[Price]]-Table1[[#This Row],[Scrap value]])/2</f>
        <v>47.767199999999995</v>
      </c>
    </row>
    <row r="2758" spans="1:22" x14ac:dyDescent="0.25">
      <c r="A2758" t="s">
        <v>13061</v>
      </c>
      <c r="B2758" t="s">
        <v>29</v>
      </c>
      <c r="C2758" t="s">
        <v>47</v>
      </c>
      <c r="D2758" t="s">
        <v>13062</v>
      </c>
      <c r="E2758">
        <v>79.83</v>
      </c>
      <c r="F2758">
        <v>15</v>
      </c>
      <c r="G2758" t="s">
        <v>43728</v>
      </c>
      <c r="H2758" t="s">
        <v>13063</v>
      </c>
      <c r="I2758" s="1">
        <v>45000</v>
      </c>
      <c r="J2758" s="1">
        <v>46023</v>
      </c>
      <c r="K2758" t="s">
        <v>13064</v>
      </c>
      <c r="L2758" t="s">
        <v>13065</v>
      </c>
      <c r="M2758" t="s">
        <v>20</v>
      </c>
      <c r="N2758">
        <v>1</v>
      </c>
      <c r="O2758">
        <f>Table1[[#This Row],[Price]]-0.1*Table1[[#This Row],[Price]]</f>
        <v>71.846999999999994</v>
      </c>
      <c r="P2758" s="9">
        <f>(Table1[[#This Row],[Expiration Date]]-Table1[[#This Row],[Manufacturing Date]])/365</f>
        <v>2.8027397260273972</v>
      </c>
      <c r="Q2758" t="str">
        <f>IF(Table1[[#This Row],[Expiration Date]]-J2766&gt;12/31/2024,"not expired","expired")</f>
        <v>not expired</v>
      </c>
      <c r="R2758">
        <f>Table1[[#This Row],[Discounted Price]]*0.95</f>
        <v>68.254649999999998</v>
      </c>
      <c r="S2758">
        <f>Table1[[#This Row],[Discounted Price]]*0.9</f>
        <v>64.662300000000002</v>
      </c>
      <c r="T2758">
        <f>Table1[[#This Row],[Discounted Price]]*0.8</f>
        <v>57.477599999999995</v>
      </c>
      <c r="U2758">
        <f>Table1[[#This Row],[Price]]*0.52</f>
        <v>41.511600000000001</v>
      </c>
      <c r="V2758">
        <f>(Table1[[#This Row],[Price]]-Table1[[#This Row],[Scrap value]])/2</f>
        <v>19.159199999999998</v>
      </c>
    </row>
    <row r="2759" spans="1:22" x14ac:dyDescent="0.25">
      <c r="A2759" t="s">
        <v>13066</v>
      </c>
      <c r="B2759" t="s">
        <v>15</v>
      </c>
      <c r="C2759" t="s">
        <v>47</v>
      </c>
      <c r="D2759" t="s">
        <v>13067</v>
      </c>
      <c r="E2759">
        <v>39.58</v>
      </c>
      <c r="F2759">
        <v>40</v>
      </c>
      <c r="G2759" t="s">
        <v>43730</v>
      </c>
      <c r="H2759" t="s">
        <v>2722</v>
      </c>
      <c r="I2759" s="1">
        <v>44927</v>
      </c>
      <c r="J2759" s="1">
        <v>46023</v>
      </c>
      <c r="K2759" t="s">
        <v>13068</v>
      </c>
      <c r="L2759" t="s">
        <v>13069</v>
      </c>
      <c r="M2759" t="s">
        <v>27</v>
      </c>
      <c r="N2759">
        <v>2</v>
      </c>
      <c r="O2759">
        <f>Table1[[#This Row],[Price]]-0.1*Table1[[#This Row],[Price]]</f>
        <v>35.622</v>
      </c>
      <c r="P2759" s="9">
        <f>(Table1[[#This Row],[Expiration Date]]-Table1[[#This Row],[Manufacturing Date]])/365</f>
        <v>3.0027397260273974</v>
      </c>
      <c r="Q2759" t="str">
        <f>IF(Table1[[#This Row],[Expiration Date]]-J2767&gt;12/31/2024,"not expired","expired")</f>
        <v>expired</v>
      </c>
      <c r="R2759">
        <f>Table1[[#This Row],[Discounted Price]]*0.95</f>
        <v>33.840899999999998</v>
      </c>
      <c r="S2759">
        <f>Table1[[#This Row],[Discounted Price]]*0.9</f>
        <v>32.059800000000003</v>
      </c>
      <c r="T2759">
        <f>Table1[[#This Row],[Discounted Price]]*0.8</f>
        <v>28.497600000000002</v>
      </c>
      <c r="U2759">
        <f>Table1[[#This Row],[Price]]*0.52</f>
        <v>20.581599999999998</v>
      </c>
      <c r="V2759">
        <f>(Table1[[#This Row],[Price]]-Table1[[#This Row],[Scrap value]])/2</f>
        <v>9.4992000000000001</v>
      </c>
    </row>
    <row r="2760" spans="1:22" x14ac:dyDescent="0.25">
      <c r="A2760" t="s">
        <v>13070</v>
      </c>
      <c r="B2760" t="s">
        <v>22</v>
      </c>
      <c r="C2760" t="s">
        <v>47</v>
      </c>
      <c r="D2760" t="s">
        <v>13071</v>
      </c>
      <c r="E2760">
        <v>332.64</v>
      </c>
      <c r="F2760">
        <v>69</v>
      </c>
      <c r="G2760" t="s">
        <v>43728</v>
      </c>
      <c r="H2760" t="s">
        <v>6041</v>
      </c>
      <c r="I2760" s="1">
        <v>45137</v>
      </c>
      <c r="J2760" s="1">
        <v>45292</v>
      </c>
      <c r="K2760" t="s">
        <v>13072</v>
      </c>
      <c r="L2760" t="s">
        <v>13073</v>
      </c>
      <c r="M2760" t="s">
        <v>20</v>
      </c>
      <c r="N2760">
        <v>1</v>
      </c>
      <c r="O2760">
        <f>Table1[[#This Row],[Price]]-0.1*Table1[[#This Row],[Price]]</f>
        <v>299.37599999999998</v>
      </c>
      <c r="P2760" s="9">
        <f>(Table1[[#This Row],[Expiration Date]]-Table1[[#This Row],[Manufacturing Date]])/365</f>
        <v>0.42465753424657532</v>
      </c>
      <c r="Q2760" t="str">
        <f>IF(Table1[[#This Row],[Expiration Date]]-J2768&gt;12/31/2024,"not expired","expired")</f>
        <v>expired</v>
      </c>
      <c r="R2760">
        <f>Table1[[#This Row],[Discounted Price]]*0.95</f>
        <v>284.40719999999999</v>
      </c>
      <c r="S2760">
        <f>Table1[[#This Row],[Discounted Price]]*0.9</f>
        <v>269.4384</v>
      </c>
      <c r="T2760">
        <f>Table1[[#This Row],[Discounted Price]]*0.8</f>
        <v>239.5008</v>
      </c>
      <c r="U2760">
        <f>Table1[[#This Row],[Price]]*0.52</f>
        <v>172.97280000000001</v>
      </c>
      <c r="V2760">
        <f>(Table1[[#This Row],[Price]]-Table1[[#This Row],[Scrap value]])/2</f>
        <v>79.83359999999999</v>
      </c>
    </row>
    <row r="2761" spans="1:22" x14ac:dyDescent="0.25">
      <c r="A2761" t="s">
        <v>13074</v>
      </c>
      <c r="B2761" t="s">
        <v>22</v>
      </c>
      <c r="C2761" t="s">
        <v>47</v>
      </c>
      <c r="D2761" t="s">
        <v>13075</v>
      </c>
      <c r="E2761">
        <v>322.89999999999998</v>
      </c>
      <c r="F2761">
        <v>31</v>
      </c>
      <c r="G2761" t="s">
        <v>43728</v>
      </c>
      <c r="H2761" t="s">
        <v>4134</v>
      </c>
      <c r="I2761" s="1">
        <v>44927</v>
      </c>
      <c r="J2761" s="1">
        <v>45658</v>
      </c>
      <c r="K2761" t="s">
        <v>13076</v>
      </c>
      <c r="L2761" t="s">
        <v>13077</v>
      </c>
      <c r="M2761" t="s">
        <v>27</v>
      </c>
      <c r="N2761">
        <v>1</v>
      </c>
      <c r="O2761">
        <f>Table1[[#This Row],[Price]]-0.1*Table1[[#This Row],[Price]]</f>
        <v>290.60999999999996</v>
      </c>
      <c r="P2761" s="9">
        <f>(Table1[[#This Row],[Expiration Date]]-Table1[[#This Row],[Manufacturing Date]])/365</f>
        <v>2.0027397260273974</v>
      </c>
      <c r="Q2761" t="str">
        <f>IF(Table1[[#This Row],[Expiration Date]]-J2769&gt;12/31/2024,"not expired","expired")</f>
        <v>not expired</v>
      </c>
      <c r="R2761">
        <f>Table1[[#This Row],[Discounted Price]]*0.95</f>
        <v>276.07949999999994</v>
      </c>
      <c r="S2761">
        <f>Table1[[#This Row],[Discounted Price]]*0.9</f>
        <v>261.54899999999998</v>
      </c>
      <c r="T2761">
        <f>Table1[[#This Row],[Discounted Price]]*0.8</f>
        <v>232.48799999999997</v>
      </c>
      <c r="U2761">
        <f>Table1[[#This Row],[Price]]*0.52</f>
        <v>167.90799999999999</v>
      </c>
      <c r="V2761">
        <f>(Table1[[#This Row],[Price]]-Table1[[#This Row],[Scrap value]])/2</f>
        <v>77.495999999999995</v>
      </c>
    </row>
    <row r="2762" spans="1:22" x14ac:dyDescent="0.25">
      <c r="A2762" t="s">
        <v>13078</v>
      </c>
      <c r="B2762" t="s">
        <v>22</v>
      </c>
      <c r="C2762" t="s">
        <v>47</v>
      </c>
      <c r="D2762" t="s">
        <v>13079</v>
      </c>
      <c r="E2762">
        <v>250.77</v>
      </c>
      <c r="F2762">
        <v>6</v>
      </c>
      <c r="G2762" t="s">
        <v>43730</v>
      </c>
      <c r="H2762" t="s">
        <v>11898</v>
      </c>
      <c r="I2762" s="1">
        <v>45137</v>
      </c>
      <c r="J2762" s="1">
        <v>45658</v>
      </c>
      <c r="K2762" t="s">
        <v>13080</v>
      </c>
      <c r="L2762" t="s">
        <v>13081</v>
      </c>
      <c r="M2762" t="s">
        <v>45</v>
      </c>
      <c r="N2762">
        <v>5</v>
      </c>
      <c r="O2762">
        <f>Table1[[#This Row],[Price]]-0.1*Table1[[#This Row],[Price]]</f>
        <v>225.69300000000001</v>
      </c>
      <c r="P2762" s="9">
        <f>(Table1[[#This Row],[Expiration Date]]-Table1[[#This Row],[Manufacturing Date]])/365</f>
        <v>1.4273972602739726</v>
      </c>
      <c r="Q2762" t="str">
        <f>IF(Table1[[#This Row],[Expiration Date]]-J2770&gt;12/31/2024,"not expired","expired")</f>
        <v>not expired</v>
      </c>
      <c r="R2762">
        <f>Table1[[#This Row],[Discounted Price]]*0.95</f>
        <v>214.40835000000001</v>
      </c>
      <c r="S2762">
        <f>Table1[[#This Row],[Discounted Price]]*0.9</f>
        <v>203.12370000000001</v>
      </c>
      <c r="T2762">
        <f>Table1[[#This Row],[Discounted Price]]*0.8</f>
        <v>180.55440000000002</v>
      </c>
      <c r="U2762">
        <f>Table1[[#This Row],[Price]]*0.52</f>
        <v>130.40040000000002</v>
      </c>
      <c r="V2762">
        <f>(Table1[[#This Row],[Price]]-Table1[[#This Row],[Scrap value]])/2</f>
        <v>60.184799999999996</v>
      </c>
    </row>
    <row r="2763" spans="1:22" x14ac:dyDescent="0.25">
      <c r="A2763" t="s">
        <v>13082</v>
      </c>
      <c r="B2763" t="s">
        <v>35</v>
      </c>
      <c r="C2763" t="s">
        <v>47</v>
      </c>
      <c r="D2763" t="s">
        <v>13083</v>
      </c>
      <c r="E2763">
        <v>447.17</v>
      </c>
      <c r="F2763">
        <v>50</v>
      </c>
      <c r="G2763" t="s">
        <v>43730</v>
      </c>
      <c r="H2763" t="s">
        <v>6221</v>
      </c>
      <c r="I2763" s="1">
        <v>45137</v>
      </c>
      <c r="J2763" s="1">
        <v>45292</v>
      </c>
      <c r="K2763" t="s">
        <v>13084</v>
      </c>
      <c r="L2763" t="s">
        <v>13085</v>
      </c>
      <c r="M2763" t="s">
        <v>45</v>
      </c>
      <c r="N2763">
        <v>1</v>
      </c>
      <c r="O2763">
        <f>Table1[[#This Row],[Price]]-0.1*Table1[[#This Row],[Price]]</f>
        <v>402.45300000000003</v>
      </c>
      <c r="P2763" s="9">
        <f>(Table1[[#This Row],[Expiration Date]]-Table1[[#This Row],[Manufacturing Date]])/365</f>
        <v>0.42465753424657532</v>
      </c>
      <c r="Q2763" t="str">
        <f>IF(Table1[[#This Row],[Expiration Date]]-J2771&gt;12/31/2024,"not expired","expired")</f>
        <v>expired</v>
      </c>
      <c r="R2763">
        <f>Table1[[#This Row],[Discounted Price]]*0.95</f>
        <v>382.33035000000001</v>
      </c>
      <c r="S2763">
        <f>Table1[[#This Row],[Discounted Price]]*0.9</f>
        <v>362.20770000000005</v>
      </c>
      <c r="T2763">
        <f>Table1[[#This Row],[Discounted Price]]*0.8</f>
        <v>321.96240000000006</v>
      </c>
      <c r="U2763">
        <f>Table1[[#This Row],[Price]]*0.52</f>
        <v>232.5284</v>
      </c>
      <c r="V2763">
        <f>(Table1[[#This Row],[Price]]-Table1[[#This Row],[Scrap value]])/2</f>
        <v>107.32080000000001</v>
      </c>
    </row>
    <row r="2764" spans="1:22" x14ac:dyDescent="0.25">
      <c r="A2764" t="s">
        <v>13086</v>
      </c>
      <c r="B2764" t="s">
        <v>35</v>
      </c>
      <c r="C2764" t="s">
        <v>47</v>
      </c>
      <c r="D2764" t="s">
        <v>13087</v>
      </c>
      <c r="E2764">
        <v>236.98</v>
      </c>
      <c r="F2764">
        <v>3</v>
      </c>
      <c r="G2764" t="s">
        <v>43729</v>
      </c>
      <c r="H2764" t="s">
        <v>10237</v>
      </c>
      <c r="I2764" s="1">
        <v>44927</v>
      </c>
      <c r="J2764" s="1">
        <v>45292</v>
      </c>
      <c r="K2764" t="s">
        <v>13088</v>
      </c>
      <c r="L2764" t="s">
        <v>13089</v>
      </c>
      <c r="M2764" t="s">
        <v>45</v>
      </c>
      <c r="N2764">
        <v>2</v>
      </c>
      <c r="O2764">
        <f>Table1[[#This Row],[Price]]-0.1*Table1[[#This Row],[Price]]</f>
        <v>213.28199999999998</v>
      </c>
      <c r="P2764" s="9">
        <f>(Table1[[#This Row],[Expiration Date]]-Table1[[#This Row],[Manufacturing Date]])/365</f>
        <v>1</v>
      </c>
      <c r="Q2764" t="str">
        <f>IF(Table1[[#This Row],[Expiration Date]]-J2772&gt;12/31/2024,"not expired","expired")</f>
        <v>expired</v>
      </c>
      <c r="R2764">
        <f>Table1[[#This Row],[Discounted Price]]*0.95</f>
        <v>202.61789999999996</v>
      </c>
      <c r="S2764">
        <f>Table1[[#This Row],[Discounted Price]]*0.9</f>
        <v>191.9538</v>
      </c>
      <c r="T2764">
        <f>Table1[[#This Row],[Discounted Price]]*0.8</f>
        <v>170.62559999999999</v>
      </c>
      <c r="U2764">
        <f>Table1[[#This Row],[Price]]*0.52</f>
        <v>123.2296</v>
      </c>
      <c r="V2764">
        <f>(Table1[[#This Row],[Price]]-Table1[[#This Row],[Scrap value]])/2</f>
        <v>56.875199999999992</v>
      </c>
    </row>
    <row r="2765" spans="1:22" x14ac:dyDescent="0.25">
      <c r="A2765" t="s">
        <v>13090</v>
      </c>
      <c r="B2765" t="s">
        <v>35</v>
      </c>
      <c r="C2765" t="s">
        <v>47</v>
      </c>
      <c r="D2765" t="s">
        <v>13091</v>
      </c>
      <c r="E2765">
        <v>121.37</v>
      </c>
      <c r="F2765">
        <v>54</v>
      </c>
      <c r="G2765" t="s">
        <v>43730</v>
      </c>
      <c r="H2765" t="s">
        <v>13092</v>
      </c>
      <c r="I2765" s="1">
        <v>45000</v>
      </c>
      <c r="J2765" s="1">
        <v>46023</v>
      </c>
      <c r="K2765" t="s">
        <v>13093</v>
      </c>
      <c r="L2765" t="s">
        <v>13094</v>
      </c>
      <c r="M2765" t="s">
        <v>20</v>
      </c>
      <c r="N2765">
        <v>5</v>
      </c>
      <c r="O2765">
        <f>Table1[[#This Row],[Price]]-0.1*Table1[[#This Row],[Price]]</f>
        <v>109.233</v>
      </c>
      <c r="P2765" s="9">
        <f>(Table1[[#This Row],[Expiration Date]]-Table1[[#This Row],[Manufacturing Date]])/365</f>
        <v>2.8027397260273972</v>
      </c>
      <c r="Q2765" t="str">
        <f>IF(Table1[[#This Row],[Expiration Date]]-J2773&gt;12/31/2024,"not expired","expired")</f>
        <v>expired</v>
      </c>
      <c r="R2765">
        <f>Table1[[#This Row],[Discounted Price]]*0.95</f>
        <v>103.77135</v>
      </c>
      <c r="S2765">
        <f>Table1[[#This Row],[Discounted Price]]*0.9</f>
        <v>98.309700000000007</v>
      </c>
      <c r="T2765">
        <f>Table1[[#This Row],[Discounted Price]]*0.8</f>
        <v>87.386400000000009</v>
      </c>
      <c r="U2765">
        <f>Table1[[#This Row],[Price]]*0.52</f>
        <v>63.112400000000008</v>
      </c>
      <c r="V2765">
        <f>(Table1[[#This Row],[Price]]-Table1[[#This Row],[Scrap value]])/2</f>
        <v>29.128799999999998</v>
      </c>
    </row>
    <row r="2766" spans="1:22" x14ac:dyDescent="0.25">
      <c r="A2766" t="s">
        <v>13095</v>
      </c>
      <c r="B2766" t="s">
        <v>15</v>
      </c>
      <c r="C2766" t="s">
        <v>47</v>
      </c>
      <c r="D2766" t="s">
        <v>13096</v>
      </c>
      <c r="E2766">
        <v>411</v>
      </c>
      <c r="F2766">
        <v>85</v>
      </c>
      <c r="G2766" t="s">
        <v>43729</v>
      </c>
      <c r="H2766" t="s">
        <v>13097</v>
      </c>
      <c r="I2766" s="1">
        <v>45000</v>
      </c>
      <c r="J2766" s="1">
        <v>45658</v>
      </c>
      <c r="K2766" t="s">
        <v>13098</v>
      </c>
      <c r="L2766" t="s">
        <v>13099</v>
      </c>
      <c r="M2766" t="s">
        <v>45</v>
      </c>
      <c r="N2766">
        <v>5</v>
      </c>
      <c r="O2766">
        <f>Table1[[#This Row],[Price]]-0.1*Table1[[#This Row],[Price]]</f>
        <v>369.9</v>
      </c>
      <c r="P2766" s="9">
        <f>(Table1[[#This Row],[Expiration Date]]-Table1[[#This Row],[Manufacturing Date]])/365</f>
        <v>1.8027397260273972</v>
      </c>
      <c r="Q2766" t="str">
        <f>IF(Table1[[#This Row],[Expiration Date]]-J2774&gt;12/31/2024,"not expired","expired")</f>
        <v>not expired</v>
      </c>
      <c r="R2766">
        <f>Table1[[#This Row],[Discounted Price]]*0.95</f>
        <v>351.40499999999997</v>
      </c>
      <c r="S2766">
        <f>Table1[[#This Row],[Discounted Price]]*0.9</f>
        <v>332.90999999999997</v>
      </c>
      <c r="T2766">
        <f>Table1[[#This Row],[Discounted Price]]*0.8</f>
        <v>295.92</v>
      </c>
      <c r="U2766">
        <f>Table1[[#This Row],[Price]]*0.52</f>
        <v>213.72</v>
      </c>
      <c r="V2766">
        <f>(Table1[[#This Row],[Price]]-Table1[[#This Row],[Scrap value]])/2</f>
        <v>98.64</v>
      </c>
    </row>
    <row r="2767" spans="1:22" x14ac:dyDescent="0.25">
      <c r="A2767" t="s">
        <v>13100</v>
      </c>
      <c r="B2767" t="s">
        <v>29</v>
      </c>
      <c r="C2767" t="s">
        <v>47</v>
      </c>
      <c r="D2767" t="s">
        <v>13101</v>
      </c>
      <c r="E2767">
        <v>358.85</v>
      </c>
      <c r="F2767">
        <v>87</v>
      </c>
      <c r="G2767" t="s">
        <v>43728</v>
      </c>
      <c r="H2767" t="s">
        <v>294</v>
      </c>
      <c r="I2767" s="1">
        <v>45000</v>
      </c>
      <c r="J2767" s="1">
        <v>46023</v>
      </c>
      <c r="K2767" t="s">
        <v>13102</v>
      </c>
      <c r="L2767" t="s">
        <v>13103</v>
      </c>
      <c r="M2767" t="s">
        <v>27</v>
      </c>
      <c r="N2767">
        <v>3</v>
      </c>
      <c r="O2767">
        <f>Table1[[#This Row],[Price]]-0.1*Table1[[#This Row],[Price]]</f>
        <v>322.96500000000003</v>
      </c>
      <c r="P2767" s="9">
        <f>(Table1[[#This Row],[Expiration Date]]-Table1[[#This Row],[Manufacturing Date]])/365</f>
        <v>2.8027397260273972</v>
      </c>
      <c r="Q2767" t="str">
        <f>IF(Table1[[#This Row],[Expiration Date]]-J2775&gt;12/31/2024,"not expired","expired")</f>
        <v>not expired</v>
      </c>
      <c r="R2767">
        <f>Table1[[#This Row],[Discounted Price]]*0.95</f>
        <v>306.81675000000001</v>
      </c>
      <c r="S2767">
        <f>Table1[[#This Row],[Discounted Price]]*0.9</f>
        <v>290.66850000000005</v>
      </c>
      <c r="T2767">
        <f>Table1[[#This Row],[Discounted Price]]*0.8</f>
        <v>258.37200000000001</v>
      </c>
      <c r="U2767">
        <f>Table1[[#This Row],[Price]]*0.52</f>
        <v>186.60200000000003</v>
      </c>
      <c r="V2767">
        <f>(Table1[[#This Row],[Price]]-Table1[[#This Row],[Scrap value]])/2</f>
        <v>86.123999999999995</v>
      </c>
    </row>
    <row r="2768" spans="1:22" x14ac:dyDescent="0.25">
      <c r="A2768" t="s">
        <v>13104</v>
      </c>
      <c r="B2768" t="s">
        <v>29</v>
      </c>
      <c r="C2768" t="s">
        <v>47</v>
      </c>
      <c r="D2768" t="s">
        <v>13105</v>
      </c>
      <c r="E2768">
        <v>383.21</v>
      </c>
      <c r="F2768">
        <v>57</v>
      </c>
      <c r="G2768" t="s">
        <v>43729</v>
      </c>
      <c r="H2768" t="s">
        <v>13106</v>
      </c>
      <c r="I2768" s="1">
        <v>44927</v>
      </c>
      <c r="J2768" s="1">
        <v>45292</v>
      </c>
      <c r="K2768" t="s">
        <v>13107</v>
      </c>
      <c r="L2768" t="s">
        <v>13108</v>
      </c>
      <c r="M2768" t="s">
        <v>20</v>
      </c>
      <c r="N2768">
        <v>2</v>
      </c>
      <c r="O2768">
        <f>Table1[[#This Row],[Price]]-0.1*Table1[[#This Row],[Price]]</f>
        <v>344.88900000000001</v>
      </c>
      <c r="P2768" s="9">
        <f>(Table1[[#This Row],[Expiration Date]]-Table1[[#This Row],[Manufacturing Date]])/365</f>
        <v>1</v>
      </c>
      <c r="Q2768" t="str">
        <f>IF(Table1[[#This Row],[Expiration Date]]-J2776&gt;12/31/2024,"not expired","expired")</f>
        <v>expired</v>
      </c>
      <c r="R2768">
        <f>Table1[[#This Row],[Discounted Price]]*0.95</f>
        <v>327.64454999999998</v>
      </c>
      <c r="S2768">
        <f>Table1[[#This Row],[Discounted Price]]*0.9</f>
        <v>310.40010000000001</v>
      </c>
      <c r="T2768">
        <f>Table1[[#This Row],[Discounted Price]]*0.8</f>
        <v>275.91120000000001</v>
      </c>
      <c r="U2768">
        <f>Table1[[#This Row],[Price]]*0.52</f>
        <v>199.26919999999998</v>
      </c>
      <c r="V2768">
        <f>(Table1[[#This Row],[Price]]-Table1[[#This Row],[Scrap value]])/2</f>
        <v>91.970399999999998</v>
      </c>
    </row>
    <row r="2769" spans="1:22" x14ac:dyDescent="0.25">
      <c r="A2769" t="s">
        <v>13109</v>
      </c>
      <c r="B2769" t="s">
        <v>22</v>
      </c>
      <c r="C2769" t="s">
        <v>47</v>
      </c>
      <c r="D2769" t="s">
        <v>13110</v>
      </c>
      <c r="E2769">
        <v>192.15</v>
      </c>
      <c r="F2769">
        <v>91</v>
      </c>
      <c r="G2769" t="s">
        <v>43729</v>
      </c>
      <c r="H2769" t="s">
        <v>13111</v>
      </c>
      <c r="I2769" s="1">
        <v>44927</v>
      </c>
      <c r="J2769" s="1">
        <v>45292</v>
      </c>
      <c r="K2769" t="s">
        <v>13112</v>
      </c>
      <c r="L2769" t="s">
        <v>13113</v>
      </c>
      <c r="M2769" t="s">
        <v>20</v>
      </c>
      <c r="N2769">
        <v>4</v>
      </c>
      <c r="O2769">
        <f>Table1[[#This Row],[Price]]-0.1*Table1[[#This Row],[Price]]</f>
        <v>172.935</v>
      </c>
      <c r="P2769" s="9">
        <f>(Table1[[#This Row],[Expiration Date]]-Table1[[#This Row],[Manufacturing Date]])/365</f>
        <v>1</v>
      </c>
      <c r="Q2769" t="str">
        <f>IF(Table1[[#This Row],[Expiration Date]]-J2777&gt;12/31/2024,"not expired","expired")</f>
        <v>expired</v>
      </c>
      <c r="R2769">
        <f>Table1[[#This Row],[Discounted Price]]*0.95</f>
        <v>164.28825000000001</v>
      </c>
      <c r="S2769">
        <f>Table1[[#This Row],[Discounted Price]]*0.9</f>
        <v>155.64150000000001</v>
      </c>
      <c r="T2769">
        <f>Table1[[#This Row],[Discounted Price]]*0.8</f>
        <v>138.34800000000001</v>
      </c>
      <c r="U2769">
        <f>Table1[[#This Row],[Price]]*0.52</f>
        <v>99.918000000000006</v>
      </c>
      <c r="V2769">
        <f>(Table1[[#This Row],[Price]]-Table1[[#This Row],[Scrap value]])/2</f>
        <v>46.116</v>
      </c>
    </row>
    <row r="2770" spans="1:22" x14ac:dyDescent="0.25">
      <c r="A2770" t="s">
        <v>13114</v>
      </c>
      <c r="B2770" t="s">
        <v>22</v>
      </c>
      <c r="C2770" t="s">
        <v>47</v>
      </c>
      <c r="D2770" t="s">
        <v>13115</v>
      </c>
      <c r="E2770">
        <v>159.36000000000001</v>
      </c>
      <c r="F2770">
        <v>80</v>
      </c>
      <c r="G2770" t="s">
        <v>43729</v>
      </c>
      <c r="H2770" t="s">
        <v>3915</v>
      </c>
      <c r="I2770" s="1">
        <v>45137</v>
      </c>
      <c r="J2770" s="1">
        <v>45292</v>
      </c>
      <c r="K2770" t="s">
        <v>13116</v>
      </c>
      <c r="L2770" t="s">
        <v>13117</v>
      </c>
      <c r="M2770" t="s">
        <v>27</v>
      </c>
      <c r="N2770">
        <v>4</v>
      </c>
      <c r="O2770">
        <f>Table1[[#This Row],[Price]]-0.1*Table1[[#This Row],[Price]]</f>
        <v>143.42400000000001</v>
      </c>
      <c r="P2770" s="9">
        <f>(Table1[[#This Row],[Expiration Date]]-Table1[[#This Row],[Manufacturing Date]])/365</f>
        <v>0.42465753424657532</v>
      </c>
      <c r="Q2770" t="str">
        <f>IF(Table1[[#This Row],[Expiration Date]]-J2778&gt;12/31/2024,"not expired","expired")</f>
        <v>expired</v>
      </c>
      <c r="R2770">
        <f>Table1[[#This Row],[Discounted Price]]*0.95</f>
        <v>136.25280000000001</v>
      </c>
      <c r="S2770">
        <f>Table1[[#This Row],[Discounted Price]]*0.9</f>
        <v>129.08160000000001</v>
      </c>
      <c r="T2770">
        <f>Table1[[#This Row],[Discounted Price]]*0.8</f>
        <v>114.73920000000001</v>
      </c>
      <c r="U2770">
        <f>Table1[[#This Row],[Price]]*0.52</f>
        <v>82.867200000000011</v>
      </c>
      <c r="V2770">
        <f>(Table1[[#This Row],[Price]]-Table1[[#This Row],[Scrap value]])/2</f>
        <v>38.246400000000001</v>
      </c>
    </row>
    <row r="2771" spans="1:22" x14ac:dyDescent="0.25">
      <c r="A2771" t="s">
        <v>13118</v>
      </c>
      <c r="B2771" t="s">
        <v>35</v>
      </c>
      <c r="C2771" t="s">
        <v>47</v>
      </c>
      <c r="D2771" t="s">
        <v>13119</v>
      </c>
      <c r="E2771">
        <v>217.52</v>
      </c>
      <c r="F2771">
        <v>39</v>
      </c>
      <c r="G2771" t="s">
        <v>43730</v>
      </c>
      <c r="H2771" t="s">
        <v>11419</v>
      </c>
      <c r="I2771" s="1">
        <v>44927</v>
      </c>
      <c r="J2771" s="1">
        <v>45292</v>
      </c>
      <c r="K2771" t="s">
        <v>13120</v>
      </c>
      <c r="L2771" t="s">
        <v>13121</v>
      </c>
      <c r="M2771" t="s">
        <v>45</v>
      </c>
      <c r="N2771">
        <v>5</v>
      </c>
      <c r="O2771">
        <f>Table1[[#This Row],[Price]]-0.1*Table1[[#This Row],[Price]]</f>
        <v>195.768</v>
      </c>
      <c r="P2771" s="9">
        <f>(Table1[[#This Row],[Expiration Date]]-Table1[[#This Row],[Manufacturing Date]])/365</f>
        <v>1</v>
      </c>
      <c r="Q2771" t="str">
        <f>IF(Table1[[#This Row],[Expiration Date]]-J2779&gt;12/31/2024,"not expired","expired")</f>
        <v>expired</v>
      </c>
      <c r="R2771">
        <f>Table1[[#This Row],[Discounted Price]]*0.95</f>
        <v>185.9796</v>
      </c>
      <c r="S2771">
        <f>Table1[[#This Row],[Discounted Price]]*0.9</f>
        <v>176.19120000000001</v>
      </c>
      <c r="T2771">
        <f>Table1[[#This Row],[Discounted Price]]*0.8</f>
        <v>156.61440000000002</v>
      </c>
      <c r="U2771">
        <f>Table1[[#This Row],[Price]]*0.52</f>
        <v>113.11040000000001</v>
      </c>
      <c r="V2771">
        <f>(Table1[[#This Row],[Price]]-Table1[[#This Row],[Scrap value]])/2</f>
        <v>52.204799999999999</v>
      </c>
    </row>
    <row r="2772" spans="1:22" x14ac:dyDescent="0.25">
      <c r="A2772" t="s">
        <v>13122</v>
      </c>
      <c r="B2772" t="s">
        <v>35</v>
      </c>
      <c r="C2772" t="s">
        <v>47</v>
      </c>
      <c r="D2772" t="s">
        <v>13123</v>
      </c>
      <c r="E2772">
        <v>172.64</v>
      </c>
      <c r="F2772">
        <v>1</v>
      </c>
      <c r="G2772" t="s">
        <v>43730</v>
      </c>
      <c r="H2772" t="s">
        <v>10052</v>
      </c>
      <c r="I2772" s="1">
        <v>45137</v>
      </c>
      <c r="J2772" s="1">
        <v>45658</v>
      </c>
      <c r="K2772" t="s">
        <v>13124</v>
      </c>
      <c r="L2772" t="s">
        <v>13125</v>
      </c>
      <c r="M2772" t="s">
        <v>45</v>
      </c>
      <c r="N2772">
        <v>1</v>
      </c>
      <c r="O2772">
        <f>Table1[[#This Row],[Price]]-0.1*Table1[[#This Row],[Price]]</f>
        <v>155.37599999999998</v>
      </c>
      <c r="P2772" s="9">
        <f>(Table1[[#This Row],[Expiration Date]]-Table1[[#This Row],[Manufacturing Date]])/365</f>
        <v>1.4273972602739726</v>
      </c>
      <c r="Q2772" t="str">
        <f>IF(Table1[[#This Row],[Expiration Date]]-J2780&gt;12/31/2024,"not expired","expired")</f>
        <v>expired</v>
      </c>
      <c r="R2772">
        <f>Table1[[#This Row],[Discounted Price]]*0.95</f>
        <v>147.60719999999998</v>
      </c>
      <c r="S2772">
        <f>Table1[[#This Row],[Discounted Price]]*0.9</f>
        <v>139.83839999999998</v>
      </c>
      <c r="T2772">
        <f>Table1[[#This Row],[Discounted Price]]*0.8</f>
        <v>124.30079999999998</v>
      </c>
      <c r="U2772">
        <f>Table1[[#This Row],[Price]]*0.52</f>
        <v>89.772799999999989</v>
      </c>
      <c r="V2772">
        <f>(Table1[[#This Row],[Price]]-Table1[[#This Row],[Scrap value]])/2</f>
        <v>41.433599999999998</v>
      </c>
    </row>
    <row r="2773" spans="1:22" x14ac:dyDescent="0.25">
      <c r="A2773" t="s">
        <v>13126</v>
      </c>
      <c r="B2773" t="s">
        <v>29</v>
      </c>
      <c r="C2773" t="s">
        <v>47</v>
      </c>
      <c r="D2773" t="s">
        <v>13127</v>
      </c>
      <c r="E2773">
        <v>465.37</v>
      </c>
      <c r="F2773">
        <v>12</v>
      </c>
      <c r="G2773" t="s">
        <v>43728</v>
      </c>
      <c r="H2773" t="s">
        <v>13128</v>
      </c>
      <c r="I2773" s="1">
        <v>44927</v>
      </c>
      <c r="J2773" s="1">
        <v>46023</v>
      </c>
      <c r="K2773" t="s">
        <v>13129</v>
      </c>
      <c r="L2773" t="s">
        <v>13130</v>
      </c>
      <c r="M2773" t="s">
        <v>45</v>
      </c>
      <c r="N2773">
        <v>5</v>
      </c>
      <c r="O2773">
        <f>Table1[[#This Row],[Price]]-0.1*Table1[[#This Row],[Price]]</f>
        <v>418.83299999999997</v>
      </c>
      <c r="P2773" s="9">
        <f>(Table1[[#This Row],[Expiration Date]]-Table1[[#This Row],[Manufacturing Date]])/365</f>
        <v>3.0027397260273974</v>
      </c>
      <c r="Q2773" t="str">
        <f>IF(Table1[[#This Row],[Expiration Date]]-J2781&gt;12/31/2024,"not expired","expired")</f>
        <v>expired</v>
      </c>
      <c r="R2773">
        <f>Table1[[#This Row],[Discounted Price]]*0.95</f>
        <v>397.89134999999993</v>
      </c>
      <c r="S2773">
        <f>Table1[[#This Row],[Discounted Price]]*0.9</f>
        <v>376.94970000000001</v>
      </c>
      <c r="T2773">
        <f>Table1[[#This Row],[Discounted Price]]*0.8</f>
        <v>335.06639999999999</v>
      </c>
      <c r="U2773">
        <f>Table1[[#This Row],[Price]]*0.52</f>
        <v>241.9924</v>
      </c>
      <c r="V2773">
        <f>(Table1[[#This Row],[Price]]-Table1[[#This Row],[Scrap value]])/2</f>
        <v>111.6888</v>
      </c>
    </row>
    <row r="2774" spans="1:22" x14ac:dyDescent="0.25">
      <c r="A2774" t="s">
        <v>13131</v>
      </c>
      <c r="B2774" t="s">
        <v>22</v>
      </c>
      <c r="C2774" t="s">
        <v>47</v>
      </c>
      <c r="D2774" t="s">
        <v>13132</v>
      </c>
      <c r="E2774">
        <v>160.76</v>
      </c>
      <c r="F2774">
        <v>81</v>
      </c>
      <c r="G2774" t="s">
        <v>43728</v>
      </c>
      <c r="H2774" t="s">
        <v>2944</v>
      </c>
      <c r="I2774" s="1">
        <v>44927</v>
      </c>
      <c r="J2774" s="1">
        <v>45292</v>
      </c>
      <c r="K2774" t="s">
        <v>13133</v>
      </c>
      <c r="L2774" t="s">
        <v>13134</v>
      </c>
      <c r="M2774" t="s">
        <v>27</v>
      </c>
      <c r="N2774">
        <v>4</v>
      </c>
      <c r="O2774">
        <f>Table1[[#This Row],[Price]]-0.1*Table1[[#This Row],[Price]]</f>
        <v>144.684</v>
      </c>
      <c r="P2774" s="9">
        <f>(Table1[[#This Row],[Expiration Date]]-Table1[[#This Row],[Manufacturing Date]])/365</f>
        <v>1</v>
      </c>
      <c r="Q2774" t="str">
        <f>IF(Table1[[#This Row],[Expiration Date]]-J2782&gt;12/31/2024,"not expired","expired")</f>
        <v>expired</v>
      </c>
      <c r="R2774">
        <f>Table1[[#This Row],[Discounted Price]]*0.95</f>
        <v>137.44979999999998</v>
      </c>
      <c r="S2774">
        <f>Table1[[#This Row],[Discounted Price]]*0.9</f>
        <v>130.21559999999999</v>
      </c>
      <c r="T2774">
        <f>Table1[[#This Row],[Discounted Price]]*0.8</f>
        <v>115.74720000000001</v>
      </c>
      <c r="U2774">
        <f>Table1[[#This Row],[Price]]*0.52</f>
        <v>83.595199999999991</v>
      </c>
      <c r="V2774">
        <f>(Table1[[#This Row],[Price]]-Table1[[#This Row],[Scrap value]])/2</f>
        <v>38.5824</v>
      </c>
    </row>
    <row r="2775" spans="1:22" x14ac:dyDescent="0.25">
      <c r="A2775" t="s">
        <v>13135</v>
      </c>
      <c r="B2775" t="s">
        <v>29</v>
      </c>
      <c r="C2775" t="s">
        <v>47</v>
      </c>
      <c r="D2775" t="s">
        <v>13136</v>
      </c>
      <c r="E2775">
        <v>217.67</v>
      </c>
      <c r="F2775">
        <v>63</v>
      </c>
      <c r="G2775" t="s">
        <v>43730</v>
      </c>
      <c r="H2775" t="s">
        <v>13137</v>
      </c>
      <c r="I2775" s="1">
        <v>45137</v>
      </c>
      <c r="J2775" s="1">
        <v>45658</v>
      </c>
      <c r="K2775" t="s">
        <v>13138</v>
      </c>
      <c r="L2775" t="s">
        <v>13139</v>
      </c>
      <c r="M2775" t="s">
        <v>27</v>
      </c>
      <c r="N2775">
        <v>1</v>
      </c>
      <c r="O2775">
        <f>Table1[[#This Row],[Price]]-0.1*Table1[[#This Row],[Price]]</f>
        <v>195.90299999999999</v>
      </c>
      <c r="P2775" s="9">
        <f>(Table1[[#This Row],[Expiration Date]]-Table1[[#This Row],[Manufacturing Date]])/365</f>
        <v>1.4273972602739726</v>
      </c>
      <c r="Q2775" t="str">
        <f>IF(Table1[[#This Row],[Expiration Date]]-J2783&gt;12/31/2024,"not expired","expired")</f>
        <v>expired</v>
      </c>
      <c r="R2775">
        <f>Table1[[#This Row],[Discounted Price]]*0.95</f>
        <v>186.10784999999998</v>
      </c>
      <c r="S2775">
        <f>Table1[[#This Row],[Discounted Price]]*0.9</f>
        <v>176.31270000000001</v>
      </c>
      <c r="T2775">
        <f>Table1[[#This Row],[Discounted Price]]*0.8</f>
        <v>156.72239999999999</v>
      </c>
      <c r="U2775">
        <f>Table1[[#This Row],[Price]]*0.52</f>
        <v>113.1884</v>
      </c>
      <c r="V2775">
        <f>(Table1[[#This Row],[Price]]-Table1[[#This Row],[Scrap value]])/2</f>
        <v>52.240799999999993</v>
      </c>
    </row>
    <row r="2776" spans="1:22" x14ac:dyDescent="0.25">
      <c r="A2776" t="s">
        <v>13140</v>
      </c>
      <c r="B2776" t="s">
        <v>29</v>
      </c>
      <c r="C2776" t="s">
        <v>47</v>
      </c>
      <c r="D2776" t="s">
        <v>13141</v>
      </c>
      <c r="E2776">
        <v>328.4</v>
      </c>
      <c r="F2776">
        <v>21</v>
      </c>
      <c r="G2776" t="s">
        <v>43728</v>
      </c>
      <c r="H2776" t="s">
        <v>13142</v>
      </c>
      <c r="I2776" s="1">
        <v>45137</v>
      </c>
      <c r="J2776" s="1">
        <v>45292</v>
      </c>
      <c r="K2776" t="s">
        <v>13143</v>
      </c>
      <c r="L2776" t="s">
        <v>13144</v>
      </c>
      <c r="M2776" t="s">
        <v>27</v>
      </c>
      <c r="N2776">
        <v>5</v>
      </c>
      <c r="O2776">
        <f>Table1[[#This Row],[Price]]-0.1*Table1[[#This Row],[Price]]</f>
        <v>295.56</v>
      </c>
      <c r="P2776" s="9">
        <f>(Table1[[#This Row],[Expiration Date]]-Table1[[#This Row],[Manufacturing Date]])/365</f>
        <v>0.42465753424657532</v>
      </c>
      <c r="Q2776" t="str">
        <f>IF(Table1[[#This Row],[Expiration Date]]-J2784&gt;12/31/2024,"not expired","expired")</f>
        <v>expired</v>
      </c>
      <c r="R2776">
        <f>Table1[[#This Row],[Discounted Price]]*0.95</f>
        <v>280.78199999999998</v>
      </c>
      <c r="S2776">
        <f>Table1[[#This Row],[Discounted Price]]*0.9</f>
        <v>266.00400000000002</v>
      </c>
      <c r="T2776">
        <f>Table1[[#This Row],[Discounted Price]]*0.8</f>
        <v>236.44800000000001</v>
      </c>
      <c r="U2776">
        <f>Table1[[#This Row],[Price]]*0.52</f>
        <v>170.768</v>
      </c>
      <c r="V2776">
        <f>(Table1[[#This Row],[Price]]-Table1[[#This Row],[Scrap value]])/2</f>
        <v>78.815999999999988</v>
      </c>
    </row>
    <row r="2777" spans="1:22" x14ac:dyDescent="0.25">
      <c r="A2777" t="s">
        <v>13145</v>
      </c>
      <c r="B2777" t="s">
        <v>35</v>
      </c>
      <c r="C2777" t="s">
        <v>47</v>
      </c>
      <c r="D2777" t="s">
        <v>13146</v>
      </c>
      <c r="E2777">
        <v>211.54</v>
      </c>
      <c r="F2777">
        <v>48</v>
      </c>
      <c r="G2777" t="s">
        <v>43730</v>
      </c>
      <c r="H2777" t="s">
        <v>13147</v>
      </c>
      <c r="I2777" s="1">
        <v>44927</v>
      </c>
      <c r="J2777" s="1">
        <v>45292</v>
      </c>
      <c r="K2777" t="s">
        <v>13148</v>
      </c>
      <c r="L2777" t="s">
        <v>13149</v>
      </c>
      <c r="M2777" t="s">
        <v>45</v>
      </c>
      <c r="N2777">
        <v>2</v>
      </c>
      <c r="O2777">
        <f>Table1[[#This Row],[Price]]-0.1*Table1[[#This Row],[Price]]</f>
        <v>190.386</v>
      </c>
      <c r="P2777" s="9">
        <f>(Table1[[#This Row],[Expiration Date]]-Table1[[#This Row],[Manufacturing Date]])/365</f>
        <v>1</v>
      </c>
      <c r="Q2777" t="str">
        <f>IF(Table1[[#This Row],[Expiration Date]]-J2785&gt;12/31/2024,"not expired","expired")</f>
        <v>expired</v>
      </c>
      <c r="R2777">
        <f>Table1[[#This Row],[Discounted Price]]*0.95</f>
        <v>180.86669999999998</v>
      </c>
      <c r="S2777">
        <f>Table1[[#This Row],[Discounted Price]]*0.9</f>
        <v>171.34739999999999</v>
      </c>
      <c r="T2777">
        <f>Table1[[#This Row],[Discounted Price]]*0.8</f>
        <v>152.30879999999999</v>
      </c>
      <c r="U2777">
        <f>Table1[[#This Row],[Price]]*0.52</f>
        <v>110.0008</v>
      </c>
      <c r="V2777">
        <f>(Table1[[#This Row],[Price]]-Table1[[#This Row],[Scrap value]])/2</f>
        <v>50.769599999999997</v>
      </c>
    </row>
    <row r="2778" spans="1:22" x14ac:dyDescent="0.25">
      <c r="A2778" t="s">
        <v>13150</v>
      </c>
      <c r="B2778" t="s">
        <v>29</v>
      </c>
      <c r="C2778" t="s">
        <v>47</v>
      </c>
      <c r="D2778" t="s">
        <v>13151</v>
      </c>
      <c r="E2778">
        <v>352.7</v>
      </c>
      <c r="F2778">
        <v>20</v>
      </c>
      <c r="G2778" t="s">
        <v>43728</v>
      </c>
      <c r="H2778" t="s">
        <v>344</v>
      </c>
      <c r="I2778" s="1">
        <v>45000</v>
      </c>
      <c r="J2778" s="1">
        <v>46023</v>
      </c>
      <c r="K2778" t="s">
        <v>13152</v>
      </c>
      <c r="L2778" t="s">
        <v>13153</v>
      </c>
      <c r="M2778" t="s">
        <v>20</v>
      </c>
      <c r="N2778">
        <v>3</v>
      </c>
      <c r="O2778">
        <f>Table1[[#This Row],[Price]]-0.1*Table1[[#This Row],[Price]]</f>
        <v>317.43</v>
      </c>
      <c r="P2778" s="9">
        <f>(Table1[[#This Row],[Expiration Date]]-Table1[[#This Row],[Manufacturing Date]])/365</f>
        <v>2.8027397260273972</v>
      </c>
      <c r="Q2778" t="str">
        <f>IF(Table1[[#This Row],[Expiration Date]]-J2786&gt;12/31/2024,"not expired","expired")</f>
        <v>not expired</v>
      </c>
      <c r="R2778">
        <f>Table1[[#This Row],[Discounted Price]]*0.95</f>
        <v>301.55849999999998</v>
      </c>
      <c r="S2778">
        <f>Table1[[#This Row],[Discounted Price]]*0.9</f>
        <v>285.68700000000001</v>
      </c>
      <c r="T2778">
        <f>Table1[[#This Row],[Discounted Price]]*0.8</f>
        <v>253.94400000000002</v>
      </c>
      <c r="U2778">
        <f>Table1[[#This Row],[Price]]*0.52</f>
        <v>183.404</v>
      </c>
      <c r="V2778">
        <f>(Table1[[#This Row],[Price]]-Table1[[#This Row],[Scrap value]])/2</f>
        <v>84.647999999999996</v>
      </c>
    </row>
    <row r="2779" spans="1:22" x14ac:dyDescent="0.25">
      <c r="A2779" t="s">
        <v>13154</v>
      </c>
      <c r="B2779" t="s">
        <v>35</v>
      </c>
      <c r="C2779" t="s">
        <v>47</v>
      </c>
      <c r="D2779" t="s">
        <v>13155</v>
      </c>
      <c r="E2779">
        <v>69.959999999999994</v>
      </c>
      <c r="F2779">
        <v>23</v>
      </c>
      <c r="G2779" t="s">
        <v>43728</v>
      </c>
      <c r="H2779" t="s">
        <v>13156</v>
      </c>
      <c r="I2779" s="1">
        <v>45137</v>
      </c>
      <c r="J2779" s="1">
        <v>45658</v>
      </c>
      <c r="K2779" t="s">
        <v>13157</v>
      </c>
      <c r="L2779" t="s">
        <v>13158</v>
      </c>
      <c r="M2779" t="s">
        <v>45</v>
      </c>
      <c r="N2779">
        <v>5</v>
      </c>
      <c r="O2779">
        <f>Table1[[#This Row],[Price]]-0.1*Table1[[#This Row],[Price]]</f>
        <v>62.963999999999992</v>
      </c>
      <c r="P2779" s="9">
        <f>(Table1[[#This Row],[Expiration Date]]-Table1[[#This Row],[Manufacturing Date]])/365</f>
        <v>1.4273972602739726</v>
      </c>
      <c r="Q2779" t="str">
        <f>IF(Table1[[#This Row],[Expiration Date]]-J2787&gt;12/31/2024,"not expired","expired")</f>
        <v>expired</v>
      </c>
      <c r="R2779">
        <f>Table1[[#This Row],[Discounted Price]]*0.95</f>
        <v>59.815799999999989</v>
      </c>
      <c r="S2779">
        <f>Table1[[#This Row],[Discounted Price]]*0.9</f>
        <v>56.667599999999993</v>
      </c>
      <c r="T2779">
        <f>Table1[[#This Row],[Discounted Price]]*0.8</f>
        <v>50.371199999999995</v>
      </c>
      <c r="U2779">
        <f>Table1[[#This Row],[Price]]*0.52</f>
        <v>36.379199999999997</v>
      </c>
      <c r="V2779">
        <f>(Table1[[#This Row],[Price]]-Table1[[#This Row],[Scrap value]])/2</f>
        <v>16.790399999999998</v>
      </c>
    </row>
    <row r="2780" spans="1:22" x14ac:dyDescent="0.25">
      <c r="A2780" t="s">
        <v>13159</v>
      </c>
      <c r="B2780" t="s">
        <v>15</v>
      </c>
      <c r="C2780" t="s">
        <v>47</v>
      </c>
      <c r="D2780" t="s">
        <v>13160</v>
      </c>
      <c r="E2780">
        <v>401.33</v>
      </c>
      <c r="F2780">
        <v>20</v>
      </c>
      <c r="G2780" t="s">
        <v>43729</v>
      </c>
      <c r="H2780" t="s">
        <v>1229</v>
      </c>
      <c r="I2780" s="1">
        <v>45137</v>
      </c>
      <c r="J2780" s="1">
        <v>46023</v>
      </c>
      <c r="K2780" t="s">
        <v>13161</v>
      </c>
      <c r="L2780" t="s">
        <v>13162</v>
      </c>
      <c r="M2780" t="s">
        <v>45</v>
      </c>
      <c r="N2780">
        <v>3</v>
      </c>
      <c r="O2780">
        <f>Table1[[#This Row],[Price]]-0.1*Table1[[#This Row],[Price]]</f>
        <v>361.197</v>
      </c>
      <c r="P2780" s="9">
        <f>(Table1[[#This Row],[Expiration Date]]-Table1[[#This Row],[Manufacturing Date]])/365</f>
        <v>2.4273972602739726</v>
      </c>
      <c r="Q2780" t="str">
        <f>IF(Table1[[#This Row],[Expiration Date]]-J2788&gt;12/31/2024,"not expired","expired")</f>
        <v>not expired</v>
      </c>
      <c r="R2780">
        <f>Table1[[#This Row],[Discounted Price]]*0.95</f>
        <v>343.13714999999996</v>
      </c>
      <c r="S2780">
        <f>Table1[[#This Row],[Discounted Price]]*0.9</f>
        <v>325.07730000000004</v>
      </c>
      <c r="T2780">
        <f>Table1[[#This Row],[Discounted Price]]*0.8</f>
        <v>288.95760000000001</v>
      </c>
      <c r="U2780">
        <f>Table1[[#This Row],[Price]]*0.52</f>
        <v>208.69159999999999</v>
      </c>
      <c r="V2780">
        <f>(Table1[[#This Row],[Price]]-Table1[[#This Row],[Scrap value]])/2</f>
        <v>96.319199999999995</v>
      </c>
    </row>
    <row r="2781" spans="1:22" x14ac:dyDescent="0.25">
      <c r="A2781" t="s">
        <v>13163</v>
      </c>
      <c r="B2781" t="s">
        <v>35</v>
      </c>
      <c r="C2781" t="s">
        <v>47</v>
      </c>
      <c r="D2781" t="s">
        <v>13164</v>
      </c>
      <c r="E2781">
        <v>80.06</v>
      </c>
      <c r="F2781">
        <v>18</v>
      </c>
      <c r="G2781" t="s">
        <v>43728</v>
      </c>
      <c r="H2781" t="s">
        <v>7333</v>
      </c>
      <c r="I2781" s="1">
        <v>44927</v>
      </c>
      <c r="J2781" s="1">
        <v>46023</v>
      </c>
      <c r="K2781" t="s">
        <v>13165</v>
      </c>
      <c r="L2781" t="s">
        <v>13166</v>
      </c>
      <c r="M2781" t="s">
        <v>20</v>
      </c>
      <c r="N2781">
        <v>4</v>
      </c>
      <c r="O2781">
        <f>Table1[[#This Row],[Price]]-0.1*Table1[[#This Row],[Price]]</f>
        <v>72.054000000000002</v>
      </c>
      <c r="P2781" s="9">
        <f>(Table1[[#This Row],[Expiration Date]]-Table1[[#This Row],[Manufacturing Date]])/365</f>
        <v>3.0027397260273974</v>
      </c>
      <c r="Q2781" t="str">
        <f>IF(Table1[[#This Row],[Expiration Date]]-J2789&gt;12/31/2024,"not expired","expired")</f>
        <v>expired</v>
      </c>
      <c r="R2781">
        <f>Table1[[#This Row],[Discounted Price]]*0.95</f>
        <v>68.451300000000003</v>
      </c>
      <c r="S2781">
        <f>Table1[[#This Row],[Discounted Price]]*0.9</f>
        <v>64.848600000000005</v>
      </c>
      <c r="T2781">
        <f>Table1[[#This Row],[Discounted Price]]*0.8</f>
        <v>57.643200000000007</v>
      </c>
      <c r="U2781">
        <f>Table1[[#This Row],[Price]]*0.52</f>
        <v>41.6312</v>
      </c>
      <c r="V2781">
        <f>(Table1[[#This Row],[Price]]-Table1[[#This Row],[Scrap value]])/2</f>
        <v>19.214400000000001</v>
      </c>
    </row>
    <row r="2782" spans="1:22" x14ac:dyDescent="0.25">
      <c r="A2782" t="s">
        <v>13167</v>
      </c>
      <c r="B2782" t="s">
        <v>29</v>
      </c>
      <c r="C2782" t="s">
        <v>47</v>
      </c>
      <c r="D2782" t="s">
        <v>13168</v>
      </c>
      <c r="E2782">
        <v>21.73</v>
      </c>
      <c r="F2782">
        <v>36</v>
      </c>
      <c r="G2782" t="s">
        <v>43729</v>
      </c>
      <c r="H2782" t="s">
        <v>12922</v>
      </c>
      <c r="I2782" s="1">
        <v>44927</v>
      </c>
      <c r="J2782" s="1">
        <v>46023</v>
      </c>
      <c r="K2782" t="s">
        <v>13169</v>
      </c>
      <c r="L2782" t="s">
        <v>13170</v>
      </c>
      <c r="M2782" t="s">
        <v>20</v>
      </c>
      <c r="N2782">
        <v>4</v>
      </c>
      <c r="O2782">
        <f>Table1[[#This Row],[Price]]-0.1*Table1[[#This Row],[Price]]</f>
        <v>19.557000000000002</v>
      </c>
      <c r="P2782" s="9">
        <f>(Table1[[#This Row],[Expiration Date]]-Table1[[#This Row],[Manufacturing Date]])/365</f>
        <v>3.0027397260273974</v>
      </c>
      <c r="Q2782" t="str">
        <f>IF(Table1[[#This Row],[Expiration Date]]-J2790&gt;12/31/2024,"not expired","expired")</f>
        <v>expired</v>
      </c>
      <c r="R2782">
        <f>Table1[[#This Row],[Discounted Price]]*0.95</f>
        <v>18.579150000000002</v>
      </c>
      <c r="S2782">
        <f>Table1[[#This Row],[Discounted Price]]*0.9</f>
        <v>17.601300000000002</v>
      </c>
      <c r="T2782">
        <f>Table1[[#This Row],[Discounted Price]]*0.8</f>
        <v>15.645600000000002</v>
      </c>
      <c r="U2782">
        <f>Table1[[#This Row],[Price]]*0.52</f>
        <v>11.2996</v>
      </c>
      <c r="V2782">
        <f>(Table1[[#This Row],[Price]]-Table1[[#This Row],[Scrap value]])/2</f>
        <v>5.2152000000000003</v>
      </c>
    </row>
    <row r="2783" spans="1:22" x14ac:dyDescent="0.25">
      <c r="A2783" t="s">
        <v>13171</v>
      </c>
      <c r="B2783" t="s">
        <v>35</v>
      </c>
      <c r="C2783" t="s">
        <v>47</v>
      </c>
      <c r="D2783" t="s">
        <v>13172</v>
      </c>
      <c r="E2783">
        <v>469.98</v>
      </c>
      <c r="F2783">
        <v>74</v>
      </c>
      <c r="G2783" t="s">
        <v>43730</v>
      </c>
      <c r="H2783" t="s">
        <v>13173</v>
      </c>
      <c r="I2783" s="1">
        <v>45137</v>
      </c>
      <c r="J2783" s="1">
        <v>46023</v>
      </c>
      <c r="K2783" t="s">
        <v>13174</v>
      </c>
      <c r="L2783" t="s">
        <v>13175</v>
      </c>
      <c r="M2783" t="s">
        <v>27</v>
      </c>
      <c r="N2783">
        <v>4</v>
      </c>
      <c r="O2783">
        <f>Table1[[#This Row],[Price]]-0.1*Table1[[#This Row],[Price]]</f>
        <v>422.98200000000003</v>
      </c>
      <c r="P2783" s="9">
        <f>(Table1[[#This Row],[Expiration Date]]-Table1[[#This Row],[Manufacturing Date]])/365</f>
        <v>2.4273972602739726</v>
      </c>
      <c r="Q2783" t="str">
        <f>IF(Table1[[#This Row],[Expiration Date]]-J2791&gt;12/31/2024,"not expired","expired")</f>
        <v>not expired</v>
      </c>
      <c r="R2783">
        <f>Table1[[#This Row],[Discounted Price]]*0.95</f>
        <v>401.8329</v>
      </c>
      <c r="S2783">
        <f>Table1[[#This Row],[Discounted Price]]*0.9</f>
        <v>380.68380000000002</v>
      </c>
      <c r="T2783">
        <f>Table1[[#This Row],[Discounted Price]]*0.8</f>
        <v>338.38560000000007</v>
      </c>
      <c r="U2783">
        <f>Table1[[#This Row],[Price]]*0.52</f>
        <v>244.38960000000003</v>
      </c>
      <c r="V2783">
        <f>(Table1[[#This Row],[Price]]-Table1[[#This Row],[Scrap value]])/2</f>
        <v>112.79519999999999</v>
      </c>
    </row>
    <row r="2784" spans="1:22" x14ac:dyDescent="0.25">
      <c r="A2784" t="s">
        <v>13176</v>
      </c>
      <c r="B2784" t="s">
        <v>22</v>
      </c>
      <c r="C2784" t="s">
        <v>47</v>
      </c>
      <c r="D2784" t="s">
        <v>13177</v>
      </c>
      <c r="E2784">
        <v>85.62</v>
      </c>
      <c r="F2784">
        <v>93</v>
      </c>
      <c r="G2784" t="s">
        <v>43728</v>
      </c>
      <c r="H2784" t="s">
        <v>6959</v>
      </c>
      <c r="I2784" s="1">
        <v>45000</v>
      </c>
      <c r="J2784" s="1">
        <v>45658</v>
      </c>
      <c r="K2784" t="s">
        <v>13178</v>
      </c>
      <c r="L2784" t="s">
        <v>13179</v>
      </c>
      <c r="M2784" t="s">
        <v>27</v>
      </c>
      <c r="N2784">
        <v>5</v>
      </c>
      <c r="O2784">
        <f>Table1[[#This Row],[Price]]-0.1*Table1[[#This Row],[Price]]</f>
        <v>77.058000000000007</v>
      </c>
      <c r="P2784" s="9">
        <f>(Table1[[#This Row],[Expiration Date]]-Table1[[#This Row],[Manufacturing Date]])/365</f>
        <v>1.8027397260273972</v>
      </c>
      <c r="Q2784" t="str">
        <f>IF(Table1[[#This Row],[Expiration Date]]-J2792&gt;12/31/2024,"not expired","expired")</f>
        <v>expired</v>
      </c>
      <c r="R2784">
        <f>Table1[[#This Row],[Discounted Price]]*0.95</f>
        <v>73.205100000000002</v>
      </c>
      <c r="S2784">
        <f>Table1[[#This Row],[Discounted Price]]*0.9</f>
        <v>69.352200000000011</v>
      </c>
      <c r="T2784">
        <f>Table1[[#This Row],[Discounted Price]]*0.8</f>
        <v>61.646400000000007</v>
      </c>
      <c r="U2784">
        <f>Table1[[#This Row],[Price]]*0.52</f>
        <v>44.522400000000005</v>
      </c>
      <c r="V2784">
        <f>(Table1[[#This Row],[Price]]-Table1[[#This Row],[Scrap value]])/2</f>
        <v>20.5488</v>
      </c>
    </row>
    <row r="2785" spans="1:22" x14ac:dyDescent="0.25">
      <c r="A2785" t="s">
        <v>13180</v>
      </c>
      <c r="B2785" t="s">
        <v>35</v>
      </c>
      <c r="C2785" t="s">
        <v>47</v>
      </c>
      <c r="D2785" t="s">
        <v>13181</v>
      </c>
      <c r="E2785">
        <v>438.01</v>
      </c>
      <c r="F2785">
        <v>98</v>
      </c>
      <c r="G2785" t="s">
        <v>43729</v>
      </c>
      <c r="H2785" t="s">
        <v>1441</v>
      </c>
      <c r="I2785" s="1">
        <v>44927</v>
      </c>
      <c r="J2785" s="1">
        <v>46023</v>
      </c>
      <c r="K2785" t="s">
        <v>13182</v>
      </c>
      <c r="L2785" t="s">
        <v>13183</v>
      </c>
      <c r="M2785" t="s">
        <v>27</v>
      </c>
      <c r="N2785">
        <v>5</v>
      </c>
      <c r="O2785">
        <f>Table1[[#This Row],[Price]]-0.1*Table1[[#This Row],[Price]]</f>
        <v>394.209</v>
      </c>
      <c r="P2785" s="9">
        <f>(Table1[[#This Row],[Expiration Date]]-Table1[[#This Row],[Manufacturing Date]])/365</f>
        <v>3.0027397260273974</v>
      </c>
      <c r="Q2785" t="str">
        <f>IF(Table1[[#This Row],[Expiration Date]]-J2793&gt;12/31/2024,"not expired","expired")</f>
        <v>expired</v>
      </c>
      <c r="R2785">
        <f>Table1[[#This Row],[Discounted Price]]*0.95</f>
        <v>374.49854999999997</v>
      </c>
      <c r="S2785">
        <f>Table1[[#This Row],[Discounted Price]]*0.9</f>
        <v>354.78809999999999</v>
      </c>
      <c r="T2785">
        <f>Table1[[#This Row],[Discounted Price]]*0.8</f>
        <v>315.36720000000003</v>
      </c>
      <c r="U2785">
        <f>Table1[[#This Row],[Price]]*0.52</f>
        <v>227.76519999999999</v>
      </c>
      <c r="V2785">
        <f>(Table1[[#This Row],[Price]]-Table1[[#This Row],[Scrap value]])/2</f>
        <v>105.1224</v>
      </c>
    </row>
    <row r="2786" spans="1:22" x14ac:dyDescent="0.25">
      <c r="A2786" t="s">
        <v>13184</v>
      </c>
      <c r="B2786" t="s">
        <v>35</v>
      </c>
      <c r="C2786" t="s">
        <v>47</v>
      </c>
      <c r="D2786" t="s">
        <v>13185</v>
      </c>
      <c r="E2786">
        <v>394.38</v>
      </c>
      <c r="F2786">
        <v>68</v>
      </c>
      <c r="G2786" t="s">
        <v>43728</v>
      </c>
      <c r="H2786" t="s">
        <v>4807</v>
      </c>
      <c r="I2786" s="1">
        <v>44927</v>
      </c>
      <c r="J2786" s="1">
        <v>45292</v>
      </c>
      <c r="K2786" t="s">
        <v>13186</v>
      </c>
      <c r="L2786" t="s">
        <v>13187</v>
      </c>
      <c r="M2786" t="s">
        <v>27</v>
      </c>
      <c r="N2786">
        <v>5</v>
      </c>
      <c r="O2786">
        <f>Table1[[#This Row],[Price]]-0.1*Table1[[#This Row],[Price]]</f>
        <v>354.94200000000001</v>
      </c>
      <c r="P2786" s="9">
        <f>(Table1[[#This Row],[Expiration Date]]-Table1[[#This Row],[Manufacturing Date]])/365</f>
        <v>1</v>
      </c>
      <c r="Q2786" t="str">
        <f>IF(Table1[[#This Row],[Expiration Date]]-J2794&gt;12/31/2024,"not expired","expired")</f>
        <v>expired</v>
      </c>
      <c r="R2786">
        <f>Table1[[#This Row],[Discounted Price]]*0.95</f>
        <v>337.19490000000002</v>
      </c>
      <c r="S2786">
        <f>Table1[[#This Row],[Discounted Price]]*0.9</f>
        <v>319.44780000000003</v>
      </c>
      <c r="T2786">
        <f>Table1[[#This Row],[Discounted Price]]*0.8</f>
        <v>283.95359999999999</v>
      </c>
      <c r="U2786">
        <f>Table1[[#This Row],[Price]]*0.52</f>
        <v>205.07760000000002</v>
      </c>
      <c r="V2786">
        <f>(Table1[[#This Row],[Price]]-Table1[[#This Row],[Scrap value]])/2</f>
        <v>94.651199999999989</v>
      </c>
    </row>
    <row r="2787" spans="1:22" x14ac:dyDescent="0.25">
      <c r="A2787" t="s">
        <v>13188</v>
      </c>
      <c r="B2787" t="s">
        <v>15</v>
      </c>
      <c r="C2787" t="s">
        <v>47</v>
      </c>
      <c r="D2787" t="s">
        <v>13189</v>
      </c>
      <c r="E2787">
        <v>342.12</v>
      </c>
      <c r="F2787">
        <v>10</v>
      </c>
      <c r="G2787" t="s">
        <v>43729</v>
      </c>
      <c r="H2787" t="s">
        <v>2708</v>
      </c>
      <c r="I2787" s="1">
        <v>44927</v>
      </c>
      <c r="J2787" s="1">
        <v>46023</v>
      </c>
      <c r="K2787" t="s">
        <v>13190</v>
      </c>
      <c r="L2787" t="s">
        <v>13191</v>
      </c>
      <c r="M2787" t="s">
        <v>45</v>
      </c>
      <c r="N2787">
        <v>5</v>
      </c>
      <c r="O2787">
        <f>Table1[[#This Row],[Price]]-0.1*Table1[[#This Row],[Price]]</f>
        <v>307.90800000000002</v>
      </c>
      <c r="P2787" s="9">
        <f>(Table1[[#This Row],[Expiration Date]]-Table1[[#This Row],[Manufacturing Date]])/365</f>
        <v>3.0027397260273974</v>
      </c>
      <c r="Q2787" t="str">
        <f>IF(Table1[[#This Row],[Expiration Date]]-J2795&gt;12/31/2024,"not expired","expired")</f>
        <v>expired</v>
      </c>
      <c r="R2787">
        <f>Table1[[#This Row],[Discounted Price]]*0.95</f>
        <v>292.51260000000002</v>
      </c>
      <c r="S2787">
        <f>Table1[[#This Row],[Discounted Price]]*0.9</f>
        <v>277.11720000000003</v>
      </c>
      <c r="T2787">
        <f>Table1[[#This Row],[Discounted Price]]*0.8</f>
        <v>246.32640000000004</v>
      </c>
      <c r="U2787">
        <f>Table1[[#This Row],[Price]]*0.52</f>
        <v>177.9024</v>
      </c>
      <c r="V2787">
        <f>(Table1[[#This Row],[Price]]-Table1[[#This Row],[Scrap value]])/2</f>
        <v>82.108800000000002</v>
      </c>
    </row>
    <row r="2788" spans="1:22" x14ac:dyDescent="0.25">
      <c r="A2788" t="s">
        <v>13192</v>
      </c>
      <c r="B2788" t="s">
        <v>22</v>
      </c>
      <c r="C2788" t="s">
        <v>47</v>
      </c>
      <c r="D2788" t="s">
        <v>13193</v>
      </c>
      <c r="E2788">
        <v>114.42</v>
      </c>
      <c r="F2788">
        <v>35</v>
      </c>
      <c r="G2788" t="s">
        <v>43730</v>
      </c>
      <c r="H2788" t="s">
        <v>8924</v>
      </c>
      <c r="I2788" s="1">
        <v>44927</v>
      </c>
      <c r="J2788" s="1">
        <v>45658</v>
      </c>
      <c r="K2788" t="s">
        <v>13194</v>
      </c>
      <c r="L2788" t="s">
        <v>13195</v>
      </c>
      <c r="M2788" t="s">
        <v>27</v>
      </c>
      <c r="N2788">
        <v>1</v>
      </c>
      <c r="O2788">
        <f>Table1[[#This Row],[Price]]-0.1*Table1[[#This Row],[Price]]</f>
        <v>102.97800000000001</v>
      </c>
      <c r="P2788" s="9">
        <f>(Table1[[#This Row],[Expiration Date]]-Table1[[#This Row],[Manufacturing Date]])/365</f>
        <v>2.0027397260273974</v>
      </c>
      <c r="Q2788" t="str">
        <f>IF(Table1[[#This Row],[Expiration Date]]-J2796&gt;12/31/2024,"not expired","expired")</f>
        <v>not expired</v>
      </c>
      <c r="R2788">
        <f>Table1[[#This Row],[Discounted Price]]*0.95</f>
        <v>97.829099999999997</v>
      </c>
      <c r="S2788">
        <f>Table1[[#This Row],[Discounted Price]]*0.9</f>
        <v>92.680200000000013</v>
      </c>
      <c r="T2788">
        <f>Table1[[#This Row],[Discounted Price]]*0.8</f>
        <v>82.382400000000018</v>
      </c>
      <c r="U2788">
        <f>Table1[[#This Row],[Price]]*0.52</f>
        <v>59.498400000000004</v>
      </c>
      <c r="V2788">
        <f>(Table1[[#This Row],[Price]]-Table1[[#This Row],[Scrap value]])/2</f>
        <v>27.460799999999999</v>
      </c>
    </row>
    <row r="2789" spans="1:22" x14ac:dyDescent="0.25">
      <c r="A2789" t="s">
        <v>13196</v>
      </c>
      <c r="B2789" t="s">
        <v>35</v>
      </c>
      <c r="C2789" t="s">
        <v>47</v>
      </c>
      <c r="D2789" t="s">
        <v>13197</v>
      </c>
      <c r="E2789">
        <v>14.48</v>
      </c>
      <c r="F2789">
        <v>84</v>
      </c>
      <c r="G2789" t="s">
        <v>43729</v>
      </c>
      <c r="H2789" t="s">
        <v>13198</v>
      </c>
      <c r="I2789" s="1">
        <v>45137</v>
      </c>
      <c r="J2789" s="1">
        <v>46023</v>
      </c>
      <c r="K2789" t="s">
        <v>13199</v>
      </c>
      <c r="L2789" t="s">
        <v>13200</v>
      </c>
      <c r="M2789" t="s">
        <v>20</v>
      </c>
      <c r="N2789">
        <v>4</v>
      </c>
      <c r="O2789">
        <f>Table1[[#This Row],[Price]]-0.1*Table1[[#This Row],[Price]]</f>
        <v>13.032</v>
      </c>
      <c r="P2789" s="9">
        <f>(Table1[[#This Row],[Expiration Date]]-Table1[[#This Row],[Manufacturing Date]])/365</f>
        <v>2.4273972602739726</v>
      </c>
      <c r="Q2789" t="str">
        <f>IF(Table1[[#This Row],[Expiration Date]]-J2797&gt;12/31/2024,"not expired","expired")</f>
        <v>not expired</v>
      </c>
      <c r="R2789">
        <f>Table1[[#This Row],[Discounted Price]]*0.95</f>
        <v>12.3804</v>
      </c>
      <c r="S2789">
        <f>Table1[[#This Row],[Discounted Price]]*0.9</f>
        <v>11.7288</v>
      </c>
      <c r="T2789">
        <f>Table1[[#This Row],[Discounted Price]]*0.8</f>
        <v>10.425600000000001</v>
      </c>
      <c r="U2789">
        <f>Table1[[#This Row],[Price]]*0.52</f>
        <v>7.5296000000000003</v>
      </c>
      <c r="V2789">
        <f>(Table1[[#This Row],[Price]]-Table1[[#This Row],[Scrap value]])/2</f>
        <v>3.4752000000000001</v>
      </c>
    </row>
    <row r="2790" spans="1:22" x14ac:dyDescent="0.25">
      <c r="A2790" t="s">
        <v>13201</v>
      </c>
      <c r="B2790" t="s">
        <v>35</v>
      </c>
      <c r="C2790" t="s">
        <v>47</v>
      </c>
      <c r="D2790" t="s">
        <v>13202</v>
      </c>
      <c r="E2790">
        <v>398.64</v>
      </c>
      <c r="F2790">
        <v>88</v>
      </c>
      <c r="G2790" t="s">
        <v>43730</v>
      </c>
      <c r="H2790" t="s">
        <v>13203</v>
      </c>
      <c r="I2790" s="1">
        <v>45137</v>
      </c>
      <c r="J2790" s="1">
        <v>46023</v>
      </c>
      <c r="K2790" t="s">
        <v>13204</v>
      </c>
      <c r="L2790" t="s">
        <v>13205</v>
      </c>
      <c r="M2790" t="s">
        <v>20</v>
      </c>
      <c r="N2790">
        <v>2</v>
      </c>
      <c r="O2790">
        <f>Table1[[#This Row],[Price]]-0.1*Table1[[#This Row],[Price]]</f>
        <v>358.77599999999995</v>
      </c>
      <c r="P2790" s="9">
        <f>(Table1[[#This Row],[Expiration Date]]-Table1[[#This Row],[Manufacturing Date]])/365</f>
        <v>2.4273972602739726</v>
      </c>
      <c r="Q2790" t="str">
        <f>IF(Table1[[#This Row],[Expiration Date]]-J2798&gt;12/31/2024,"not expired","expired")</f>
        <v>not expired</v>
      </c>
      <c r="R2790">
        <f>Table1[[#This Row],[Discounted Price]]*0.95</f>
        <v>340.83719999999994</v>
      </c>
      <c r="S2790">
        <f>Table1[[#This Row],[Discounted Price]]*0.9</f>
        <v>322.89839999999998</v>
      </c>
      <c r="T2790">
        <f>Table1[[#This Row],[Discounted Price]]*0.8</f>
        <v>287.02079999999995</v>
      </c>
      <c r="U2790">
        <f>Table1[[#This Row],[Price]]*0.52</f>
        <v>207.2928</v>
      </c>
      <c r="V2790">
        <f>(Table1[[#This Row],[Price]]-Table1[[#This Row],[Scrap value]])/2</f>
        <v>95.673599999999993</v>
      </c>
    </row>
    <row r="2791" spans="1:22" x14ac:dyDescent="0.25">
      <c r="A2791" t="s">
        <v>13206</v>
      </c>
      <c r="B2791" t="s">
        <v>35</v>
      </c>
      <c r="C2791" t="s">
        <v>47</v>
      </c>
      <c r="D2791" t="s">
        <v>13207</v>
      </c>
      <c r="E2791">
        <v>68.84</v>
      </c>
      <c r="F2791">
        <v>33</v>
      </c>
      <c r="G2791" t="s">
        <v>43730</v>
      </c>
      <c r="H2791" t="s">
        <v>13208</v>
      </c>
      <c r="I2791" s="1">
        <v>45137</v>
      </c>
      <c r="J2791" s="1">
        <v>45292</v>
      </c>
      <c r="K2791" t="s">
        <v>13209</v>
      </c>
      <c r="L2791" t="s">
        <v>13210</v>
      </c>
      <c r="M2791" t="s">
        <v>45</v>
      </c>
      <c r="N2791">
        <v>2</v>
      </c>
      <c r="O2791">
        <f>Table1[[#This Row],[Price]]-0.1*Table1[[#This Row],[Price]]</f>
        <v>61.956000000000003</v>
      </c>
      <c r="P2791" s="9">
        <f>(Table1[[#This Row],[Expiration Date]]-Table1[[#This Row],[Manufacturing Date]])/365</f>
        <v>0.42465753424657532</v>
      </c>
      <c r="Q2791" t="str">
        <f>IF(Table1[[#This Row],[Expiration Date]]-J2799&gt;12/31/2024,"not expired","expired")</f>
        <v>expired</v>
      </c>
      <c r="R2791">
        <f>Table1[[#This Row],[Discounted Price]]*0.95</f>
        <v>58.858200000000004</v>
      </c>
      <c r="S2791">
        <f>Table1[[#This Row],[Discounted Price]]*0.9</f>
        <v>55.760400000000004</v>
      </c>
      <c r="T2791">
        <f>Table1[[#This Row],[Discounted Price]]*0.8</f>
        <v>49.564800000000005</v>
      </c>
      <c r="U2791">
        <f>Table1[[#This Row],[Price]]*0.52</f>
        <v>35.796800000000005</v>
      </c>
      <c r="V2791">
        <f>(Table1[[#This Row],[Price]]-Table1[[#This Row],[Scrap value]])/2</f>
        <v>16.521599999999999</v>
      </c>
    </row>
    <row r="2792" spans="1:22" x14ac:dyDescent="0.25">
      <c r="A2792" t="s">
        <v>13211</v>
      </c>
      <c r="B2792" t="s">
        <v>15</v>
      </c>
      <c r="C2792" t="s">
        <v>47</v>
      </c>
      <c r="D2792" t="s">
        <v>13212</v>
      </c>
      <c r="E2792">
        <v>423.5</v>
      </c>
      <c r="F2792">
        <v>75</v>
      </c>
      <c r="G2792" t="s">
        <v>43729</v>
      </c>
      <c r="H2792" t="s">
        <v>13213</v>
      </c>
      <c r="I2792" s="1">
        <v>45000</v>
      </c>
      <c r="J2792" s="1">
        <v>45658</v>
      </c>
      <c r="K2792" t="s">
        <v>13214</v>
      </c>
      <c r="L2792" t="s">
        <v>13215</v>
      </c>
      <c r="M2792" t="s">
        <v>27</v>
      </c>
      <c r="N2792">
        <v>4</v>
      </c>
      <c r="O2792">
        <f>Table1[[#This Row],[Price]]-0.1*Table1[[#This Row],[Price]]</f>
        <v>381.15</v>
      </c>
      <c r="P2792" s="9">
        <f>(Table1[[#This Row],[Expiration Date]]-Table1[[#This Row],[Manufacturing Date]])/365</f>
        <v>1.8027397260273972</v>
      </c>
      <c r="Q2792" t="str">
        <f>IF(Table1[[#This Row],[Expiration Date]]-J2800&gt;12/31/2024,"not expired","expired")</f>
        <v>not expired</v>
      </c>
      <c r="R2792">
        <f>Table1[[#This Row],[Discounted Price]]*0.95</f>
        <v>362.09249999999997</v>
      </c>
      <c r="S2792">
        <f>Table1[[#This Row],[Discounted Price]]*0.9</f>
        <v>343.03499999999997</v>
      </c>
      <c r="T2792">
        <f>Table1[[#This Row],[Discounted Price]]*0.8</f>
        <v>304.92</v>
      </c>
      <c r="U2792">
        <f>Table1[[#This Row],[Price]]*0.52</f>
        <v>220.22</v>
      </c>
      <c r="V2792">
        <f>(Table1[[#This Row],[Price]]-Table1[[#This Row],[Scrap value]])/2</f>
        <v>101.64</v>
      </c>
    </row>
    <row r="2793" spans="1:22" x14ac:dyDescent="0.25">
      <c r="A2793" t="s">
        <v>13216</v>
      </c>
      <c r="B2793" t="s">
        <v>22</v>
      </c>
      <c r="C2793" t="s">
        <v>47</v>
      </c>
      <c r="D2793" t="s">
        <v>13217</v>
      </c>
      <c r="E2793">
        <v>304.63</v>
      </c>
      <c r="F2793">
        <v>62</v>
      </c>
      <c r="G2793" t="s">
        <v>43730</v>
      </c>
      <c r="H2793" t="s">
        <v>1190</v>
      </c>
      <c r="I2793" s="1">
        <v>45000</v>
      </c>
      <c r="J2793" s="1">
        <v>46023</v>
      </c>
      <c r="K2793" t="s">
        <v>13218</v>
      </c>
      <c r="L2793" t="s">
        <v>13219</v>
      </c>
      <c r="M2793" t="s">
        <v>45</v>
      </c>
      <c r="N2793">
        <v>2</v>
      </c>
      <c r="O2793">
        <f>Table1[[#This Row],[Price]]-0.1*Table1[[#This Row],[Price]]</f>
        <v>274.16699999999997</v>
      </c>
      <c r="P2793" s="9">
        <f>(Table1[[#This Row],[Expiration Date]]-Table1[[#This Row],[Manufacturing Date]])/365</f>
        <v>2.8027397260273972</v>
      </c>
      <c r="Q2793" t="str">
        <f>IF(Table1[[#This Row],[Expiration Date]]-J2801&gt;12/31/2024,"not expired","expired")</f>
        <v>not expired</v>
      </c>
      <c r="R2793">
        <f>Table1[[#This Row],[Discounted Price]]*0.95</f>
        <v>260.45864999999998</v>
      </c>
      <c r="S2793">
        <f>Table1[[#This Row],[Discounted Price]]*0.9</f>
        <v>246.75029999999998</v>
      </c>
      <c r="T2793">
        <f>Table1[[#This Row],[Discounted Price]]*0.8</f>
        <v>219.33359999999999</v>
      </c>
      <c r="U2793">
        <f>Table1[[#This Row],[Price]]*0.52</f>
        <v>158.4076</v>
      </c>
      <c r="V2793">
        <f>(Table1[[#This Row],[Price]]-Table1[[#This Row],[Scrap value]])/2</f>
        <v>73.111199999999997</v>
      </c>
    </row>
    <row r="2794" spans="1:22" x14ac:dyDescent="0.25">
      <c r="A2794" t="s">
        <v>13220</v>
      </c>
      <c r="B2794" t="s">
        <v>35</v>
      </c>
      <c r="C2794" t="s">
        <v>47</v>
      </c>
      <c r="D2794" t="s">
        <v>13221</v>
      </c>
      <c r="E2794">
        <v>202.18</v>
      </c>
      <c r="F2794">
        <v>91</v>
      </c>
      <c r="G2794" t="s">
        <v>43730</v>
      </c>
      <c r="H2794" t="s">
        <v>7352</v>
      </c>
      <c r="I2794" s="1">
        <v>45137</v>
      </c>
      <c r="J2794" s="1">
        <v>46023</v>
      </c>
      <c r="K2794" t="s">
        <v>13222</v>
      </c>
      <c r="L2794" t="s">
        <v>13223</v>
      </c>
      <c r="M2794" t="s">
        <v>45</v>
      </c>
      <c r="N2794">
        <v>3</v>
      </c>
      <c r="O2794">
        <f>Table1[[#This Row],[Price]]-0.1*Table1[[#This Row],[Price]]</f>
        <v>181.96199999999999</v>
      </c>
      <c r="P2794" s="9">
        <f>(Table1[[#This Row],[Expiration Date]]-Table1[[#This Row],[Manufacturing Date]])/365</f>
        <v>2.4273972602739726</v>
      </c>
      <c r="Q2794" t="str">
        <f>IF(Table1[[#This Row],[Expiration Date]]-J2802&gt;12/31/2024,"not expired","expired")</f>
        <v>not expired</v>
      </c>
      <c r="R2794">
        <f>Table1[[#This Row],[Discounted Price]]*0.95</f>
        <v>172.86389999999997</v>
      </c>
      <c r="S2794">
        <f>Table1[[#This Row],[Discounted Price]]*0.9</f>
        <v>163.76579999999998</v>
      </c>
      <c r="T2794">
        <f>Table1[[#This Row],[Discounted Price]]*0.8</f>
        <v>145.56960000000001</v>
      </c>
      <c r="U2794">
        <f>Table1[[#This Row],[Price]]*0.52</f>
        <v>105.1336</v>
      </c>
      <c r="V2794">
        <f>(Table1[[#This Row],[Price]]-Table1[[#This Row],[Scrap value]])/2</f>
        <v>48.523200000000003</v>
      </c>
    </row>
    <row r="2795" spans="1:22" x14ac:dyDescent="0.25">
      <c r="A2795" t="s">
        <v>13224</v>
      </c>
      <c r="B2795" t="s">
        <v>35</v>
      </c>
      <c r="C2795" t="s">
        <v>47</v>
      </c>
      <c r="D2795" t="s">
        <v>13225</v>
      </c>
      <c r="E2795">
        <v>435.35</v>
      </c>
      <c r="F2795">
        <v>83</v>
      </c>
      <c r="G2795" t="s">
        <v>43730</v>
      </c>
      <c r="H2795" t="s">
        <v>13226</v>
      </c>
      <c r="I2795" s="1">
        <v>45137</v>
      </c>
      <c r="J2795" s="1">
        <v>46023</v>
      </c>
      <c r="K2795" t="s">
        <v>13227</v>
      </c>
      <c r="L2795" t="s">
        <v>13228</v>
      </c>
      <c r="M2795" t="s">
        <v>27</v>
      </c>
      <c r="N2795">
        <v>3</v>
      </c>
      <c r="O2795">
        <f>Table1[[#This Row],[Price]]-0.1*Table1[[#This Row],[Price]]</f>
        <v>391.815</v>
      </c>
      <c r="P2795" s="9">
        <f>(Table1[[#This Row],[Expiration Date]]-Table1[[#This Row],[Manufacturing Date]])/365</f>
        <v>2.4273972602739726</v>
      </c>
      <c r="Q2795" t="str">
        <f>IF(Table1[[#This Row],[Expiration Date]]-J2803&gt;12/31/2024,"not expired","expired")</f>
        <v>not expired</v>
      </c>
      <c r="R2795">
        <f>Table1[[#This Row],[Discounted Price]]*0.95</f>
        <v>372.22424999999998</v>
      </c>
      <c r="S2795">
        <f>Table1[[#This Row],[Discounted Price]]*0.9</f>
        <v>352.63350000000003</v>
      </c>
      <c r="T2795">
        <f>Table1[[#This Row],[Discounted Price]]*0.8</f>
        <v>313.452</v>
      </c>
      <c r="U2795">
        <f>Table1[[#This Row],[Price]]*0.52</f>
        <v>226.38200000000003</v>
      </c>
      <c r="V2795">
        <f>(Table1[[#This Row],[Price]]-Table1[[#This Row],[Scrap value]])/2</f>
        <v>104.48399999999999</v>
      </c>
    </row>
    <row r="2796" spans="1:22" x14ac:dyDescent="0.25">
      <c r="A2796" t="s">
        <v>13229</v>
      </c>
      <c r="B2796" t="s">
        <v>15</v>
      </c>
      <c r="C2796" t="s">
        <v>47</v>
      </c>
      <c r="D2796" t="s">
        <v>13230</v>
      </c>
      <c r="E2796">
        <v>311.76</v>
      </c>
      <c r="F2796">
        <v>47</v>
      </c>
      <c r="G2796" t="s">
        <v>43729</v>
      </c>
      <c r="H2796" t="s">
        <v>9019</v>
      </c>
      <c r="I2796" s="1">
        <v>45000</v>
      </c>
      <c r="J2796" s="1">
        <v>45292</v>
      </c>
      <c r="K2796" t="s">
        <v>13231</v>
      </c>
      <c r="L2796" t="s">
        <v>13232</v>
      </c>
      <c r="M2796" t="s">
        <v>20</v>
      </c>
      <c r="N2796">
        <v>4</v>
      </c>
      <c r="O2796">
        <f>Table1[[#This Row],[Price]]-0.1*Table1[[#This Row],[Price]]</f>
        <v>280.584</v>
      </c>
      <c r="P2796" s="9">
        <f>(Table1[[#This Row],[Expiration Date]]-Table1[[#This Row],[Manufacturing Date]])/365</f>
        <v>0.8</v>
      </c>
      <c r="Q2796" t="str">
        <f>IF(Table1[[#This Row],[Expiration Date]]-J2804&gt;12/31/2024,"not expired","expired")</f>
        <v>expired</v>
      </c>
      <c r="R2796">
        <f>Table1[[#This Row],[Discounted Price]]*0.95</f>
        <v>266.5548</v>
      </c>
      <c r="S2796">
        <f>Table1[[#This Row],[Discounted Price]]*0.9</f>
        <v>252.5256</v>
      </c>
      <c r="T2796">
        <f>Table1[[#This Row],[Discounted Price]]*0.8</f>
        <v>224.46720000000002</v>
      </c>
      <c r="U2796">
        <f>Table1[[#This Row],[Price]]*0.52</f>
        <v>162.11519999999999</v>
      </c>
      <c r="V2796">
        <f>(Table1[[#This Row],[Price]]-Table1[[#This Row],[Scrap value]])/2</f>
        <v>74.822400000000002</v>
      </c>
    </row>
    <row r="2797" spans="1:22" x14ac:dyDescent="0.25">
      <c r="A2797" t="s">
        <v>13233</v>
      </c>
      <c r="B2797" t="s">
        <v>35</v>
      </c>
      <c r="C2797" t="s">
        <v>47</v>
      </c>
      <c r="D2797" t="s">
        <v>13234</v>
      </c>
      <c r="E2797">
        <v>390.3</v>
      </c>
      <c r="F2797">
        <v>76</v>
      </c>
      <c r="G2797" t="s">
        <v>43729</v>
      </c>
      <c r="H2797" t="s">
        <v>13235</v>
      </c>
      <c r="I2797" s="1">
        <v>45137</v>
      </c>
      <c r="J2797" s="1">
        <v>45292</v>
      </c>
      <c r="K2797" t="s">
        <v>13236</v>
      </c>
      <c r="L2797" t="s">
        <v>13237</v>
      </c>
      <c r="M2797" t="s">
        <v>45</v>
      </c>
      <c r="N2797">
        <v>1</v>
      </c>
      <c r="O2797">
        <f>Table1[[#This Row],[Price]]-0.1*Table1[[#This Row],[Price]]</f>
        <v>351.27</v>
      </c>
      <c r="P2797" s="9">
        <f>(Table1[[#This Row],[Expiration Date]]-Table1[[#This Row],[Manufacturing Date]])/365</f>
        <v>0.42465753424657532</v>
      </c>
      <c r="Q2797" t="str">
        <f>IF(Table1[[#This Row],[Expiration Date]]-J2805&gt;12/31/2024,"not expired","expired")</f>
        <v>expired</v>
      </c>
      <c r="R2797">
        <f>Table1[[#This Row],[Discounted Price]]*0.95</f>
        <v>333.70649999999995</v>
      </c>
      <c r="S2797">
        <f>Table1[[#This Row],[Discounted Price]]*0.9</f>
        <v>316.14299999999997</v>
      </c>
      <c r="T2797">
        <f>Table1[[#This Row],[Discounted Price]]*0.8</f>
        <v>281.01600000000002</v>
      </c>
      <c r="U2797">
        <f>Table1[[#This Row],[Price]]*0.52</f>
        <v>202.95600000000002</v>
      </c>
      <c r="V2797">
        <f>(Table1[[#This Row],[Price]]-Table1[[#This Row],[Scrap value]])/2</f>
        <v>93.671999999999997</v>
      </c>
    </row>
    <row r="2798" spans="1:22" x14ac:dyDescent="0.25">
      <c r="A2798" t="s">
        <v>13238</v>
      </c>
      <c r="B2798" t="s">
        <v>35</v>
      </c>
      <c r="C2798" t="s">
        <v>47</v>
      </c>
      <c r="D2798" t="s">
        <v>13239</v>
      </c>
      <c r="E2798">
        <v>75.16</v>
      </c>
      <c r="F2798">
        <v>94</v>
      </c>
      <c r="G2798" t="s">
        <v>43728</v>
      </c>
      <c r="H2798" t="s">
        <v>13240</v>
      </c>
      <c r="I2798" s="1">
        <v>44927</v>
      </c>
      <c r="J2798" s="1">
        <v>45658</v>
      </c>
      <c r="K2798" t="s">
        <v>13241</v>
      </c>
      <c r="L2798" t="s">
        <v>13242</v>
      </c>
      <c r="M2798" t="s">
        <v>20</v>
      </c>
      <c r="N2798">
        <v>4</v>
      </c>
      <c r="O2798">
        <f>Table1[[#This Row],[Price]]-0.1*Table1[[#This Row],[Price]]</f>
        <v>67.643999999999991</v>
      </c>
      <c r="P2798" s="9">
        <f>(Table1[[#This Row],[Expiration Date]]-Table1[[#This Row],[Manufacturing Date]])/365</f>
        <v>2.0027397260273974</v>
      </c>
      <c r="Q2798" t="str">
        <f>IF(Table1[[#This Row],[Expiration Date]]-J2806&gt;12/31/2024,"not expired","expired")</f>
        <v>not expired</v>
      </c>
      <c r="R2798">
        <f>Table1[[#This Row],[Discounted Price]]*0.95</f>
        <v>64.261799999999994</v>
      </c>
      <c r="S2798">
        <f>Table1[[#This Row],[Discounted Price]]*0.9</f>
        <v>60.879599999999996</v>
      </c>
      <c r="T2798">
        <f>Table1[[#This Row],[Discounted Price]]*0.8</f>
        <v>54.115199999999994</v>
      </c>
      <c r="U2798">
        <f>Table1[[#This Row],[Price]]*0.52</f>
        <v>39.083199999999998</v>
      </c>
      <c r="V2798">
        <f>(Table1[[#This Row],[Price]]-Table1[[#This Row],[Scrap value]])/2</f>
        <v>18.038399999999999</v>
      </c>
    </row>
    <row r="2799" spans="1:22" x14ac:dyDescent="0.25">
      <c r="A2799" t="s">
        <v>13243</v>
      </c>
      <c r="B2799" t="s">
        <v>29</v>
      </c>
      <c r="C2799" t="s">
        <v>47</v>
      </c>
      <c r="D2799" t="s">
        <v>13244</v>
      </c>
      <c r="E2799">
        <v>308.07</v>
      </c>
      <c r="F2799">
        <v>93</v>
      </c>
      <c r="G2799" t="s">
        <v>43729</v>
      </c>
      <c r="H2799" t="s">
        <v>10440</v>
      </c>
      <c r="I2799" s="1">
        <v>45137</v>
      </c>
      <c r="J2799" s="1">
        <v>45658</v>
      </c>
      <c r="K2799" t="s">
        <v>13245</v>
      </c>
      <c r="L2799" t="s">
        <v>13246</v>
      </c>
      <c r="M2799" t="s">
        <v>45</v>
      </c>
      <c r="N2799">
        <v>3</v>
      </c>
      <c r="O2799">
        <f>Table1[[#This Row],[Price]]-0.1*Table1[[#This Row],[Price]]</f>
        <v>277.26299999999998</v>
      </c>
      <c r="P2799" s="9">
        <f>(Table1[[#This Row],[Expiration Date]]-Table1[[#This Row],[Manufacturing Date]])/365</f>
        <v>1.4273972602739726</v>
      </c>
      <c r="Q2799" t="str">
        <f>IF(Table1[[#This Row],[Expiration Date]]-J2807&gt;12/31/2024,"not expired","expired")</f>
        <v>expired</v>
      </c>
      <c r="R2799">
        <f>Table1[[#This Row],[Discounted Price]]*0.95</f>
        <v>263.39984999999996</v>
      </c>
      <c r="S2799">
        <f>Table1[[#This Row],[Discounted Price]]*0.9</f>
        <v>249.5367</v>
      </c>
      <c r="T2799">
        <f>Table1[[#This Row],[Discounted Price]]*0.8</f>
        <v>221.81039999999999</v>
      </c>
      <c r="U2799">
        <f>Table1[[#This Row],[Price]]*0.52</f>
        <v>160.19640000000001</v>
      </c>
      <c r="V2799">
        <f>(Table1[[#This Row],[Price]]-Table1[[#This Row],[Scrap value]])/2</f>
        <v>73.936799999999991</v>
      </c>
    </row>
    <row r="2800" spans="1:22" x14ac:dyDescent="0.25">
      <c r="A2800" t="s">
        <v>13247</v>
      </c>
      <c r="B2800" t="s">
        <v>22</v>
      </c>
      <c r="C2800" t="s">
        <v>47</v>
      </c>
      <c r="D2800" t="s">
        <v>13248</v>
      </c>
      <c r="E2800">
        <v>310.93</v>
      </c>
      <c r="F2800">
        <v>81</v>
      </c>
      <c r="G2800" t="s">
        <v>43730</v>
      </c>
      <c r="H2800" t="s">
        <v>8816</v>
      </c>
      <c r="I2800" s="1">
        <v>44927</v>
      </c>
      <c r="J2800" s="1">
        <v>45292</v>
      </c>
      <c r="K2800" t="s">
        <v>13249</v>
      </c>
      <c r="L2800" t="s">
        <v>13250</v>
      </c>
      <c r="M2800" t="s">
        <v>20</v>
      </c>
      <c r="N2800">
        <v>2</v>
      </c>
      <c r="O2800">
        <f>Table1[[#This Row],[Price]]-0.1*Table1[[#This Row],[Price]]</f>
        <v>279.83699999999999</v>
      </c>
      <c r="P2800" s="9">
        <f>(Table1[[#This Row],[Expiration Date]]-Table1[[#This Row],[Manufacturing Date]])/365</f>
        <v>1</v>
      </c>
      <c r="Q2800" t="str">
        <f>IF(Table1[[#This Row],[Expiration Date]]-J2808&gt;12/31/2024,"not expired","expired")</f>
        <v>expired</v>
      </c>
      <c r="R2800">
        <f>Table1[[#This Row],[Discounted Price]]*0.95</f>
        <v>265.84514999999999</v>
      </c>
      <c r="S2800">
        <f>Table1[[#This Row],[Discounted Price]]*0.9</f>
        <v>251.85329999999999</v>
      </c>
      <c r="T2800">
        <f>Table1[[#This Row],[Discounted Price]]*0.8</f>
        <v>223.86959999999999</v>
      </c>
      <c r="U2800">
        <f>Table1[[#This Row],[Price]]*0.52</f>
        <v>161.68360000000001</v>
      </c>
      <c r="V2800">
        <f>(Table1[[#This Row],[Price]]-Table1[[#This Row],[Scrap value]])/2</f>
        <v>74.623199999999997</v>
      </c>
    </row>
    <row r="2801" spans="1:22" x14ac:dyDescent="0.25">
      <c r="A2801" t="s">
        <v>13251</v>
      </c>
      <c r="B2801" t="s">
        <v>29</v>
      </c>
      <c r="C2801" t="s">
        <v>47</v>
      </c>
      <c r="D2801" t="s">
        <v>13252</v>
      </c>
      <c r="E2801">
        <v>239.01</v>
      </c>
      <c r="F2801">
        <v>26</v>
      </c>
      <c r="G2801" t="s">
        <v>43730</v>
      </c>
      <c r="H2801" t="s">
        <v>13253</v>
      </c>
      <c r="I2801" s="1">
        <v>45137</v>
      </c>
      <c r="J2801" s="1">
        <v>45292</v>
      </c>
      <c r="K2801" t="s">
        <v>13254</v>
      </c>
      <c r="L2801" t="s">
        <v>13255</v>
      </c>
      <c r="M2801" t="s">
        <v>45</v>
      </c>
      <c r="N2801">
        <v>2</v>
      </c>
      <c r="O2801">
        <f>Table1[[#This Row],[Price]]-0.1*Table1[[#This Row],[Price]]</f>
        <v>215.10899999999998</v>
      </c>
      <c r="P2801" s="9">
        <f>(Table1[[#This Row],[Expiration Date]]-Table1[[#This Row],[Manufacturing Date]])/365</f>
        <v>0.42465753424657532</v>
      </c>
      <c r="Q2801" t="str">
        <f>IF(Table1[[#This Row],[Expiration Date]]-J2809&gt;12/31/2024,"not expired","expired")</f>
        <v>expired</v>
      </c>
      <c r="R2801">
        <f>Table1[[#This Row],[Discounted Price]]*0.95</f>
        <v>204.35354999999998</v>
      </c>
      <c r="S2801">
        <f>Table1[[#This Row],[Discounted Price]]*0.9</f>
        <v>193.59809999999999</v>
      </c>
      <c r="T2801">
        <f>Table1[[#This Row],[Discounted Price]]*0.8</f>
        <v>172.0872</v>
      </c>
      <c r="U2801">
        <f>Table1[[#This Row],[Price]]*0.52</f>
        <v>124.2852</v>
      </c>
      <c r="V2801">
        <f>(Table1[[#This Row],[Price]]-Table1[[#This Row],[Scrap value]])/2</f>
        <v>57.362399999999994</v>
      </c>
    </row>
    <row r="2802" spans="1:22" x14ac:dyDescent="0.25">
      <c r="A2802" t="s">
        <v>13256</v>
      </c>
      <c r="B2802" t="s">
        <v>15</v>
      </c>
      <c r="C2802" t="s">
        <v>47</v>
      </c>
      <c r="D2802" t="s">
        <v>13257</v>
      </c>
      <c r="E2802">
        <v>350.02</v>
      </c>
      <c r="F2802">
        <v>68</v>
      </c>
      <c r="G2802" t="s">
        <v>43728</v>
      </c>
      <c r="H2802" t="s">
        <v>3236</v>
      </c>
      <c r="I2802" s="1">
        <v>44927</v>
      </c>
      <c r="J2802" s="1">
        <v>45658</v>
      </c>
      <c r="K2802" t="s">
        <v>13258</v>
      </c>
      <c r="L2802" t="s">
        <v>13259</v>
      </c>
      <c r="M2802" t="s">
        <v>45</v>
      </c>
      <c r="N2802">
        <v>1</v>
      </c>
      <c r="O2802">
        <f>Table1[[#This Row],[Price]]-0.1*Table1[[#This Row],[Price]]</f>
        <v>315.01799999999997</v>
      </c>
      <c r="P2802" s="9">
        <f>(Table1[[#This Row],[Expiration Date]]-Table1[[#This Row],[Manufacturing Date]])/365</f>
        <v>2.0027397260273974</v>
      </c>
      <c r="Q2802" t="str">
        <f>IF(Table1[[#This Row],[Expiration Date]]-J2810&gt;12/31/2024,"not expired","expired")</f>
        <v>not expired</v>
      </c>
      <c r="R2802">
        <f>Table1[[#This Row],[Discounted Price]]*0.95</f>
        <v>299.26709999999997</v>
      </c>
      <c r="S2802">
        <f>Table1[[#This Row],[Discounted Price]]*0.9</f>
        <v>283.51619999999997</v>
      </c>
      <c r="T2802">
        <f>Table1[[#This Row],[Discounted Price]]*0.8</f>
        <v>252.01439999999999</v>
      </c>
      <c r="U2802">
        <f>Table1[[#This Row],[Price]]*0.52</f>
        <v>182.0104</v>
      </c>
      <c r="V2802">
        <f>(Table1[[#This Row],[Price]]-Table1[[#This Row],[Scrap value]])/2</f>
        <v>84.004799999999989</v>
      </c>
    </row>
    <row r="2803" spans="1:22" x14ac:dyDescent="0.25">
      <c r="A2803" t="s">
        <v>13260</v>
      </c>
      <c r="B2803" t="s">
        <v>15</v>
      </c>
      <c r="C2803" t="s">
        <v>47</v>
      </c>
      <c r="D2803" t="s">
        <v>13261</v>
      </c>
      <c r="E2803">
        <v>83.09</v>
      </c>
      <c r="F2803">
        <v>4</v>
      </c>
      <c r="G2803" t="s">
        <v>43728</v>
      </c>
      <c r="H2803" t="s">
        <v>13262</v>
      </c>
      <c r="I2803" s="1">
        <v>45000</v>
      </c>
      <c r="J2803" s="1">
        <v>45658</v>
      </c>
      <c r="K2803" t="s">
        <v>13263</v>
      </c>
      <c r="L2803" t="s">
        <v>13264</v>
      </c>
      <c r="M2803" t="s">
        <v>20</v>
      </c>
      <c r="N2803">
        <v>2</v>
      </c>
      <c r="O2803">
        <f>Table1[[#This Row],[Price]]-0.1*Table1[[#This Row],[Price]]</f>
        <v>74.781000000000006</v>
      </c>
      <c r="P2803" s="9">
        <f>(Table1[[#This Row],[Expiration Date]]-Table1[[#This Row],[Manufacturing Date]])/365</f>
        <v>1.8027397260273972</v>
      </c>
      <c r="Q2803" t="str">
        <f>IF(Table1[[#This Row],[Expiration Date]]-J2811&gt;12/31/2024,"not expired","expired")</f>
        <v>expired</v>
      </c>
      <c r="R2803">
        <f>Table1[[#This Row],[Discounted Price]]*0.95</f>
        <v>71.04195</v>
      </c>
      <c r="S2803">
        <f>Table1[[#This Row],[Discounted Price]]*0.9</f>
        <v>67.302900000000008</v>
      </c>
      <c r="T2803">
        <f>Table1[[#This Row],[Discounted Price]]*0.8</f>
        <v>59.82480000000001</v>
      </c>
      <c r="U2803">
        <f>Table1[[#This Row],[Price]]*0.52</f>
        <v>43.206800000000001</v>
      </c>
      <c r="V2803">
        <f>(Table1[[#This Row],[Price]]-Table1[[#This Row],[Scrap value]])/2</f>
        <v>19.941600000000001</v>
      </c>
    </row>
    <row r="2804" spans="1:22" x14ac:dyDescent="0.25">
      <c r="A2804" t="s">
        <v>13265</v>
      </c>
      <c r="B2804" t="s">
        <v>22</v>
      </c>
      <c r="C2804" t="s">
        <v>47</v>
      </c>
      <c r="D2804" t="s">
        <v>13266</v>
      </c>
      <c r="E2804">
        <v>215.05</v>
      </c>
      <c r="F2804">
        <v>38</v>
      </c>
      <c r="G2804" t="s">
        <v>43728</v>
      </c>
      <c r="H2804" t="s">
        <v>4812</v>
      </c>
      <c r="I2804" s="1">
        <v>45000</v>
      </c>
      <c r="J2804" s="1">
        <v>46023</v>
      </c>
      <c r="K2804" t="s">
        <v>13267</v>
      </c>
      <c r="L2804" t="s">
        <v>13268</v>
      </c>
      <c r="M2804" t="s">
        <v>27</v>
      </c>
      <c r="N2804">
        <v>4</v>
      </c>
      <c r="O2804">
        <f>Table1[[#This Row],[Price]]-0.1*Table1[[#This Row],[Price]]</f>
        <v>193.54500000000002</v>
      </c>
      <c r="P2804" s="9">
        <f>(Table1[[#This Row],[Expiration Date]]-Table1[[#This Row],[Manufacturing Date]])/365</f>
        <v>2.8027397260273972</v>
      </c>
      <c r="Q2804" t="str">
        <f>IF(Table1[[#This Row],[Expiration Date]]-J2812&gt;12/31/2024,"not expired","expired")</f>
        <v>not expired</v>
      </c>
      <c r="R2804">
        <f>Table1[[#This Row],[Discounted Price]]*0.95</f>
        <v>183.86775</v>
      </c>
      <c r="S2804">
        <f>Table1[[#This Row],[Discounted Price]]*0.9</f>
        <v>174.19050000000001</v>
      </c>
      <c r="T2804">
        <f>Table1[[#This Row],[Discounted Price]]*0.8</f>
        <v>154.83600000000001</v>
      </c>
      <c r="U2804">
        <f>Table1[[#This Row],[Price]]*0.52</f>
        <v>111.82600000000001</v>
      </c>
      <c r="V2804">
        <f>(Table1[[#This Row],[Price]]-Table1[[#This Row],[Scrap value]])/2</f>
        <v>51.612000000000002</v>
      </c>
    </row>
    <row r="2805" spans="1:22" x14ac:dyDescent="0.25">
      <c r="A2805" t="s">
        <v>13269</v>
      </c>
      <c r="B2805" t="s">
        <v>15</v>
      </c>
      <c r="C2805" t="s">
        <v>47</v>
      </c>
      <c r="D2805" t="s">
        <v>13270</v>
      </c>
      <c r="E2805">
        <v>450.33</v>
      </c>
      <c r="F2805">
        <v>32</v>
      </c>
      <c r="G2805" t="s">
        <v>43729</v>
      </c>
      <c r="H2805" t="s">
        <v>13271</v>
      </c>
      <c r="I2805" s="1">
        <v>44927</v>
      </c>
      <c r="J2805" s="1">
        <v>45658</v>
      </c>
      <c r="K2805" t="s">
        <v>13272</v>
      </c>
      <c r="L2805" t="s">
        <v>13273</v>
      </c>
      <c r="M2805" t="s">
        <v>45</v>
      </c>
      <c r="N2805">
        <v>3</v>
      </c>
      <c r="O2805">
        <f>Table1[[#This Row],[Price]]-0.1*Table1[[#This Row],[Price]]</f>
        <v>405.29699999999997</v>
      </c>
      <c r="P2805" s="9">
        <f>(Table1[[#This Row],[Expiration Date]]-Table1[[#This Row],[Manufacturing Date]])/365</f>
        <v>2.0027397260273974</v>
      </c>
      <c r="Q2805" t="str">
        <f>IF(Table1[[#This Row],[Expiration Date]]-J2813&gt;12/31/2024,"not expired","expired")</f>
        <v>not expired</v>
      </c>
      <c r="R2805">
        <f>Table1[[#This Row],[Discounted Price]]*0.95</f>
        <v>385.03214999999994</v>
      </c>
      <c r="S2805">
        <f>Table1[[#This Row],[Discounted Price]]*0.9</f>
        <v>364.76729999999998</v>
      </c>
      <c r="T2805">
        <f>Table1[[#This Row],[Discounted Price]]*0.8</f>
        <v>324.23759999999999</v>
      </c>
      <c r="U2805">
        <f>Table1[[#This Row],[Price]]*0.52</f>
        <v>234.17160000000001</v>
      </c>
      <c r="V2805">
        <f>(Table1[[#This Row],[Price]]-Table1[[#This Row],[Scrap value]])/2</f>
        <v>108.07919999999999</v>
      </c>
    </row>
    <row r="2806" spans="1:22" x14ac:dyDescent="0.25">
      <c r="A2806" t="s">
        <v>13274</v>
      </c>
      <c r="B2806" t="s">
        <v>35</v>
      </c>
      <c r="C2806" t="s">
        <v>47</v>
      </c>
      <c r="D2806" t="s">
        <v>13275</v>
      </c>
      <c r="E2806">
        <v>319.79000000000002</v>
      </c>
      <c r="F2806">
        <v>29</v>
      </c>
      <c r="G2806" t="s">
        <v>43728</v>
      </c>
      <c r="H2806" t="s">
        <v>13276</v>
      </c>
      <c r="I2806" s="1">
        <v>45000</v>
      </c>
      <c r="J2806" s="1">
        <v>45292</v>
      </c>
      <c r="K2806" t="s">
        <v>13277</v>
      </c>
      <c r="L2806" t="s">
        <v>13278</v>
      </c>
      <c r="M2806" t="s">
        <v>20</v>
      </c>
      <c r="N2806">
        <v>3</v>
      </c>
      <c r="O2806">
        <f>Table1[[#This Row],[Price]]-0.1*Table1[[#This Row],[Price]]</f>
        <v>287.81100000000004</v>
      </c>
      <c r="P2806" s="9">
        <f>(Table1[[#This Row],[Expiration Date]]-Table1[[#This Row],[Manufacturing Date]])/365</f>
        <v>0.8</v>
      </c>
      <c r="Q2806" t="str">
        <f>IF(Table1[[#This Row],[Expiration Date]]-J2814&gt;12/31/2024,"not expired","expired")</f>
        <v>expired</v>
      </c>
      <c r="R2806">
        <f>Table1[[#This Row],[Discounted Price]]*0.95</f>
        <v>273.42045000000002</v>
      </c>
      <c r="S2806">
        <f>Table1[[#This Row],[Discounted Price]]*0.9</f>
        <v>259.02990000000005</v>
      </c>
      <c r="T2806">
        <f>Table1[[#This Row],[Discounted Price]]*0.8</f>
        <v>230.24880000000005</v>
      </c>
      <c r="U2806">
        <f>Table1[[#This Row],[Price]]*0.52</f>
        <v>166.29080000000002</v>
      </c>
      <c r="V2806">
        <f>(Table1[[#This Row],[Price]]-Table1[[#This Row],[Scrap value]])/2</f>
        <v>76.749600000000001</v>
      </c>
    </row>
    <row r="2807" spans="1:22" x14ac:dyDescent="0.25">
      <c r="A2807" t="s">
        <v>13279</v>
      </c>
      <c r="B2807" t="s">
        <v>35</v>
      </c>
      <c r="C2807" t="s">
        <v>47</v>
      </c>
      <c r="D2807" t="s">
        <v>13280</v>
      </c>
      <c r="E2807">
        <v>74.42</v>
      </c>
      <c r="F2807">
        <v>77</v>
      </c>
      <c r="G2807" t="s">
        <v>43729</v>
      </c>
      <c r="H2807" t="s">
        <v>13281</v>
      </c>
      <c r="I2807" s="1">
        <v>44927</v>
      </c>
      <c r="J2807" s="1">
        <v>45658</v>
      </c>
      <c r="K2807" t="s">
        <v>13282</v>
      </c>
      <c r="L2807" t="s">
        <v>13283</v>
      </c>
      <c r="M2807" t="s">
        <v>20</v>
      </c>
      <c r="N2807">
        <v>2</v>
      </c>
      <c r="O2807">
        <f>Table1[[#This Row],[Price]]-0.1*Table1[[#This Row],[Price]]</f>
        <v>66.978000000000009</v>
      </c>
      <c r="P2807" s="9">
        <f>(Table1[[#This Row],[Expiration Date]]-Table1[[#This Row],[Manufacturing Date]])/365</f>
        <v>2.0027397260273974</v>
      </c>
      <c r="Q2807" t="str">
        <f>IF(Table1[[#This Row],[Expiration Date]]-J2815&gt;12/31/2024,"not expired","expired")</f>
        <v>not expired</v>
      </c>
      <c r="R2807">
        <f>Table1[[#This Row],[Discounted Price]]*0.95</f>
        <v>63.629100000000008</v>
      </c>
      <c r="S2807">
        <f>Table1[[#This Row],[Discounted Price]]*0.9</f>
        <v>60.280200000000008</v>
      </c>
      <c r="T2807">
        <f>Table1[[#This Row],[Discounted Price]]*0.8</f>
        <v>53.582400000000007</v>
      </c>
      <c r="U2807">
        <f>Table1[[#This Row],[Price]]*0.52</f>
        <v>38.698399999999999</v>
      </c>
      <c r="V2807">
        <f>(Table1[[#This Row],[Price]]-Table1[[#This Row],[Scrap value]])/2</f>
        <v>17.860800000000001</v>
      </c>
    </row>
    <row r="2808" spans="1:22" x14ac:dyDescent="0.25">
      <c r="A2808" t="s">
        <v>13284</v>
      </c>
      <c r="B2808" t="s">
        <v>15</v>
      </c>
      <c r="C2808" t="s">
        <v>47</v>
      </c>
      <c r="D2808" t="s">
        <v>13285</v>
      </c>
      <c r="E2808">
        <v>259.64</v>
      </c>
      <c r="F2808">
        <v>31</v>
      </c>
      <c r="G2808" t="s">
        <v>43729</v>
      </c>
      <c r="H2808" t="s">
        <v>9510</v>
      </c>
      <c r="I2808" s="1">
        <v>45000</v>
      </c>
      <c r="J2808" s="1">
        <v>46023</v>
      </c>
      <c r="K2808" t="s">
        <v>13286</v>
      </c>
      <c r="L2808" t="s">
        <v>13287</v>
      </c>
      <c r="M2808" t="s">
        <v>45</v>
      </c>
      <c r="N2808">
        <v>1</v>
      </c>
      <c r="O2808">
        <f>Table1[[#This Row],[Price]]-0.1*Table1[[#This Row],[Price]]</f>
        <v>233.67599999999999</v>
      </c>
      <c r="P2808" s="9">
        <f>(Table1[[#This Row],[Expiration Date]]-Table1[[#This Row],[Manufacturing Date]])/365</f>
        <v>2.8027397260273972</v>
      </c>
      <c r="Q2808" t="str">
        <f>IF(Table1[[#This Row],[Expiration Date]]-J2816&gt;12/31/2024,"not expired","expired")</f>
        <v>expired</v>
      </c>
      <c r="R2808">
        <f>Table1[[#This Row],[Discounted Price]]*0.95</f>
        <v>221.99219999999997</v>
      </c>
      <c r="S2808">
        <f>Table1[[#This Row],[Discounted Price]]*0.9</f>
        <v>210.30840000000001</v>
      </c>
      <c r="T2808">
        <f>Table1[[#This Row],[Discounted Price]]*0.8</f>
        <v>186.9408</v>
      </c>
      <c r="U2808">
        <f>Table1[[#This Row],[Price]]*0.52</f>
        <v>135.0128</v>
      </c>
      <c r="V2808">
        <f>(Table1[[#This Row],[Price]]-Table1[[#This Row],[Scrap value]])/2</f>
        <v>62.313599999999994</v>
      </c>
    </row>
    <row r="2809" spans="1:22" x14ac:dyDescent="0.25">
      <c r="A2809" t="s">
        <v>13288</v>
      </c>
      <c r="B2809" t="s">
        <v>22</v>
      </c>
      <c r="C2809" t="s">
        <v>47</v>
      </c>
      <c r="D2809" t="s">
        <v>13289</v>
      </c>
      <c r="E2809">
        <v>471.03</v>
      </c>
      <c r="F2809">
        <v>67</v>
      </c>
      <c r="G2809" t="s">
        <v>43730</v>
      </c>
      <c r="H2809" t="s">
        <v>13290</v>
      </c>
      <c r="I2809" s="1">
        <v>45000</v>
      </c>
      <c r="J2809" s="1">
        <v>45292</v>
      </c>
      <c r="K2809" t="s">
        <v>13291</v>
      </c>
      <c r="L2809" t="s">
        <v>13292</v>
      </c>
      <c r="M2809" t="s">
        <v>27</v>
      </c>
      <c r="N2809">
        <v>4</v>
      </c>
      <c r="O2809">
        <f>Table1[[#This Row],[Price]]-0.1*Table1[[#This Row],[Price]]</f>
        <v>423.92699999999996</v>
      </c>
      <c r="P2809" s="9">
        <f>(Table1[[#This Row],[Expiration Date]]-Table1[[#This Row],[Manufacturing Date]])/365</f>
        <v>0.8</v>
      </c>
      <c r="Q2809" t="str">
        <f>IF(Table1[[#This Row],[Expiration Date]]-J2817&gt;12/31/2024,"not expired","expired")</f>
        <v>expired</v>
      </c>
      <c r="R2809">
        <f>Table1[[#This Row],[Discounted Price]]*0.95</f>
        <v>402.73064999999997</v>
      </c>
      <c r="S2809">
        <f>Table1[[#This Row],[Discounted Price]]*0.9</f>
        <v>381.53429999999997</v>
      </c>
      <c r="T2809">
        <f>Table1[[#This Row],[Discounted Price]]*0.8</f>
        <v>339.14159999999998</v>
      </c>
      <c r="U2809">
        <f>Table1[[#This Row],[Price]]*0.52</f>
        <v>244.93559999999999</v>
      </c>
      <c r="V2809">
        <f>(Table1[[#This Row],[Price]]-Table1[[#This Row],[Scrap value]])/2</f>
        <v>113.04719999999999</v>
      </c>
    </row>
    <row r="2810" spans="1:22" x14ac:dyDescent="0.25">
      <c r="A2810" t="s">
        <v>13293</v>
      </c>
      <c r="B2810" t="s">
        <v>35</v>
      </c>
      <c r="C2810" t="s">
        <v>47</v>
      </c>
      <c r="D2810" t="s">
        <v>13294</v>
      </c>
      <c r="E2810">
        <v>12.98</v>
      </c>
      <c r="F2810">
        <v>19</v>
      </c>
      <c r="G2810" t="s">
        <v>43729</v>
      </c>
      <c r="H2810" t="s">
        <v>13295</v>
      </c>
      <c r="I2810" s="1">
        <v>45000</v>
      </c>
      <c r="J2810" s="1">
        <v>45292</v>
      </c>
      <c r="K2810" t="s">
        <v>13296</v>
      </c>
      <c r="L2810" t="s">
        <v>13297</v>
      </c>
      <c r="M2810" t="s">
        <v>45</v>
      </c>
      <c r="N2810">
        <v>5</v>
      </c>
      <c r="O2810">
        <f>Table1[[#This Row],[Price]]-0.1*Table1[[#This Row],[Price]]</f>
        <v>11.682</v>
      </c>
      <c r="P2810" s="9">
        <f>(Table1[[#This Row],[Expiration Date]]-Table1[[#This Row],[Manufacturing Date]])/365</f>
        <v>0.8</v>
      </c>
      <c r="Q2810" t="str">
        <f>IF(Table1[[#This Row],[Expiration Date]]-J2818&gt;12/31/2024,"not expired","expired")</f>
        <v>expired</v>
      </c>
      <c r="R2810">
        <f>Table1[[#This Row],[Discounted Price]]*0.95</f>
        <v>11.097899999999999</v>
      </c>
      <c r="S2810">
        <f>Table1[[#This Row],[Discounted Price]]*0.9</f>
        <v>10.5138</v>
      </c>
      <c r="T2810">
        <f>Table1[[#This Row],[Discounted Price]]*0.8</f>
        <v>9.345600000000001</v>
      </c>
      <c r="U2810">
        <f>Table1[[#This Row],[Price]]*0.52</f>
        <v>6.7496</v>
      </c>
      <c r="V2810">
        <f>(Table1[[#This Row],[Price]]-Table1[[#This Row],[Scrap value]])/2</f>
        <v>3.1152000000000002</v>
      </c>
    </row>
    <row r="2811" spans="1:22" x14ac:dyDescent="0.25">
      <c r="A2811" t="s">
        <v>13298</v>
      </c>
      <c r="B2811" t="s">
        <v>22</v>
      </c>
      <c r="C2811" t="s">
        <v>47</v>
      </c>
      <c r="D2811" t="s">
        <v>13299</v>
      </c>
      <c r="E2811">
        <v>286.64999999999998</v>
      </c>
      <c r="F2811">
        <v>13</v>
      </c>
      <c r="G2811" t="s">
        <v>43729</v>
      </c>
      <c r="H2811" t="s">
        <v>13300</v>
      </c>
      <c r="I2811" s="1">
        <v>45137</v>
      </c>
      <c r="J2811" s="1">
        <v>45658</v>
      </c>
      <c r="K2811" t="s">
        <v>13301</v>
      </c>
      <c r="L2811" t="s">
        <v>13302</v>
      </c>
      <c r="M2811" t="s">
        <v>27</v>
      </c>
      <c r="N2811">
        <v>4</v>
      </c>
      <c r="O2811">
        <f>Table1[[#This Row],[Price]]-0.1*Table1[[#This Row],[Price]]</f>
        <v>257.98499999999996</v>
      </c>
      <c r="P2811" s="9">
        <f>(Table1[[#This Row],[Expiration Date]]-Table1[[#This Row],[Manufacturing Date]])/365</f>
        <v>1.4273972602739726</v>
      </c>
      <c r="Q2811" t="str">
        <f>IF(Table1[[#This Row],[Expiration Date]]-J2819&gt;12/31/2024,"not expired","expired")</f>
        <v>expired</v>
      </c>
      <c r="R2811">
        <f>Table1[[#This Row],[Discounted Price]]*0.95</f>
        <v>245.08574999999993</v>
      </c>
      <c r="S2811">
        <f>Table1[[#This Row],[Discounted Price]]*0.9</f>
        <v>232.18649999999997</v>
      </c>
      <c r="T2811">
        <f>Table1[[#This Row],[Discounted Price]]*0.8</f>
        <v>206.38799999999998</v>
      </c>
      <c r="U2811">
        <f>Table1[[#This Row],[Price]]*0.52</f>
        <v>149.05799999999999</v>
      </c>
      <c r="V2811">
        <f>(Table1[[#This Row],[Price]]-Table1[[#This Row],[Scrap value]])/2</f>
        <v>68.795999999999992</v>
      </c>
    </row>
    <row r="2812" spans="1:22" x14ac:dyDescent="0.25">
      <c r="A2812" t="s">
        <v>13303</v>
      </c>
      <c r="B2812" t="s">
        <v>15</v>
      </c>
      <c r="C2812" t="s">
        <v>47</v>
      </c>
      <c r="D2812" t="s">
        <v>13304</v>
      </c>
      <c r="E2812">
        <v>479.55</v>
      </c>
      <c r="F2812">
        <v>63</v>
      </c>
      <c r="G2812" t="s">
        <v>43728</v>
      </c>
      <c r="H2812" t="s">
        <v>3605</v>
      </c>
      <c r="I2812" s="1">
        <v>45000</v>
      </c>
      <c r="J2812" s="1">
        <v>45658</v>
      </c>
      <c r="K2812" t="s">
        <v>13305</v>
      </c>
      <c r="L2812" t="s">
        <v>13306</v>
      </c>
      <c r="M2812" t="s">
        <v>27</v>
      </c>
      <c r="N2812">
        <v>5</v>
      </c>
      <c r="O2812">
        <f>Table1[[#This Row],[Price]]-0.1*Table1[[#This Row],[Price]]</f>
        <v>431.59500000000003</v>
      </c>
      <c r="P2812" s="9">
        <f>(Table1[[#This Row],[Expiration Date]]-Table1[[#This Row],[Manufacturing Date]])/365</f>
        <v>1.8027397260273972</v>
      </c>
      <c r="Q2812" t="str">
        <f>IF(Table1[[#This Row],[Expiration Date]]-J2820&gt;12/31/2024,"not expired","expired")</f>
        <v>not expired</v>
      </c>
      <c r="R2812">
        <f>Table1[[#This Row],[Discounted Price]]*0.95</f>
        <v>410.01524999999998</v>
      </c>
      <c r="S2812">
        <f>Table1[[#This Row],[Discounted Price]]*0.9</f>
        <v>388.43550000000005</v>
      </c>
      <c r="T2812">
        <f>Table1[[#This Row],[Discounted Price]]*0.8</f>
        <v>345.27600000000007</v>
      </c>
      <c r="U2812">
        <f>Table1[[#This Row],[Price]]*0.52</f>
        <v>249.36600000000001</v>
      </c>
      <c r="V2812">
        <f>(Table1[[#This Row],[Price]]-Table1[[#This Row],[Scrap value]])/2</f>
        <v>115.092</v>
      </c>
    </row>
    <row r="2813" spans="1:22" x14ac:dyDescent="0.25">
      <c r="A2813" t="s">
        <v>13307</v>
      </c>
      <c r="B2813" t="s">
        <v>29</v>
      </c>
      <c r="C2813" t="s">
        <v>47</v>
      </c>
      <c r="D2813" t="s">
        <v>13308</v>
      </c>
      <c r="E2813">
        <v>316.33</v>
      </c>
      <c r="F2813">
        <v>39</v>
      </c>
      <c r="G2813" t="s">
        <v>43728</v>
      </c>
      <c r="H2813" t="s">
        <v>13309</v>
      </c>
      <c r="I2813" s="1">
        <v>44927</v>
      </c>
      <c r="J2813" s="1">
        <v>45292</v>
      </c>
      <c r="K2813" t="s">
        <v>13310</v>
      </c>
      <c r="L2813" t="s">
        <v>13311</v>
      </c>
      <c r="M2813" t="s">
        <v>27</v>
      </c>
      <c r="N2813">
        <v>1</v>
      </c>
      <c r="O2813">
        <f>Table1[[#This Row],[Price]]-0.1*Table1[[#This Row],[Price]]</f>
        <v>284.697</v>
      </c>
      <c r="P2813" s="9">
        <f>(Table1[[#This Row],[Expiration Date]]-Table1[[#This Row],[Manufacturing Date]])/365</f>
        <v>1</v>
      </c>
      <c r="Q2813" t="str">
        <f>IF(Table1[[#This Row],[Expiration Date]]-J2821&gt;12/31/2024,"not expired","expired")</f>
        <v>expired</v>
      </c>
      <c r="R2813">
        <f>Table1[[#This Row],[Discounted Price]]*0.95</f>
        <v>270.46215000000001</v>
      </c>
      <c r="S2813">
        <f>Table1[[#This Row],[Discounted Price]]*0.9</f>
        <v>256.22730000000001</v>
      </c>
      <c r="T2813">
        <f>Table1[[#This Row],[Discounted Price]]*0.8</f>
        <v>227.75760000000002</v>
      </c>
      <c r="U2813">
        <f>Table1[[#This Row],[Price]]*0.52</f>
        <v>164.49160000000001</v>
      </c>
      <c r="V2813">
        <f>(Table1[[#This Row],[Price]]-Table1[[#This Row],[Scrap value]])/2</f>
        <v>75.919199999999989</v>
      </c>
    </row>
    <row r="2814" spans="1:22" x14ac:dyDescent="0.25">
      <c r="A2814" t="s">
        <v>13312</v>
      </c>
      <c r="B2814" t="s">
        <v>22</v>
      </c>
      <c r="C2814" t="s">
        <v>47</v>
      </c>
      <c r="D2814" t="s">
        <v>13313</v>
      </c>
      <c r="E2814">
        <v>360.41</v>
      </c>
      <c r="F2814">
        <v>75</v>
      </c>
      <c r="G2814" t="s">
        <v>43730</v>
      </c>
      <c r="H2814" t="s">
        <v>2292</v>
      </c>
      <c r="I2814" s="1">
        <v>44927</v>
      </c>
      <c r="J2814" s="1">
        <v>45658</v>
      </c>
      <c r="K2814" t="s">
        <v>13314</v>
      </c>
      <c r="L2814" t="s">
        <v>13315</v>
      </c>
      <c r="M2814" t="s">
        <v>20</v>
      </c>
      <c r="N2814">
        <v>5</v>
      </c>
      <c r="O2814">
        <f>Table1[[#This Row],[Price]]-0.1*Table1[[#This Row],[Price]]</f>
        <v>324.36900000000003</v>
      </c>
      <c r="P2814" s="9">
        <f>(Table1[[#This Row],[Expiration Date]]-Table1[[#This Row],[Manufacturing Date]])/365</f>
        <v>2.0027397260273974</v>
      </c>
      <c r="Q2814" t="str">
        <f>IF(Table1[[#This Row],[Expiration Date]]-J2822&gt;12/31/2024,"not expired","expired")</f>
        <v>expired</v>
      </c>
      <c r="R2814">
        <f>Table1[[#This Row],[Discounted Price]]*0.95</f>
        <v>308.15055000000001</v>
      </c>
      <c r="S2814">
        <f>Table1[[#This Row],[Discounted Price]]*0.9</f>
        <v>291.93210000000005</v>
      </c>
      <c r="T2814">
        <f>Table1[[#This Row],[Discounted Price]]*0.8</f>
        <v>259.49520000000001</v>
      </c>
      <c r="U2814">
        <f>Table1[[#This Row],[Price]]*0.52</f>
        <v>187.41320000000002</v>
      </c>
      <c r="V2814">
        <f>(Table1[[#This Row],[Price]]-Table1[[#This Row],[Scrap value]])/2</f>
        <v>86.498400000000004</v>
      </c>
    </row>
    <row r="2815" spans="1:22" x14ac:dyDescent="0.25">
      <c r="A2815" t="s">
        <v>13316</v>
      </c>
      <c r="B2815" t="s">
        <v>35</v>
      </c>
      <c r="C2815" t="s">
        <v>47</v>
      </c>
      <c r="D2815" t="s">
        <v>13317</v>
      </c>
      <c r="E2815">
        <v>25.39</v>
      </c>
      <c r="F2815">
        <v>44</v>
      </c>
      <c r="G2815" t="s">
        <v>43730</v>
      </c>
      <c r="H2815" t="s">
        <v>5648</v>
      </c>
      <c r="I2815" s="1">
        <v>45000</v>
      </c>
      <c r="J2815" s="1">
        <v>45292</v>
      </c>
      <c r="K2815" t="s">
        <v>13318</v>
      </c>
      <c r="L2815" t="s">
        <v>13319</v>
      </c>
      <c r="M2815" t="s">
        <v>45</v>
      </c>
      <c r="N2815">
        <v>4</v>
      </c>
      <c r="O2815">
        <f>Table1[[#This Row],[Price]]-0.1*Table1[[#This Row],[Price]]</f>
        <v>22.850999999999999</v>
      </c>
      <c r="P2815" s="9">
        <f>(Table1[[#This Row],[Expiration Date]]-Table1[[#This Row],[Manufacturing Date]])/365</f>
        <v>0.8</v>
      </c>
      <c r="Q2815" t="str">
        <f>IF(Table1[[#This Row],[Expiration Date]]-J2823&gt;12/31/2024,"not expired","expired")</f>
        <v>expired</v>
      </c>
      <c r="R2815">
        <f>Table1[[#This Row],[Discounted Price]]*0.95</f>
        <v>21.708449999999999</v>
      </c>
      <c r="S2815">
        <f>Table1[[#This Row],[Discounted Price]]*0.9</f>
        <v>20.565899999999999</v>
      </c>
      <c r="T2815">
        <f>Table1[[#This Row],[Discounted Price]]*0.8</f>
        <v>18.280799999999999</v>
      </c>
      <c r="U2815">
        <f>Table1[[#This Row],[Price]]*0.52</f>
        <v>13.2028</v>
      </c>
      <c r="V2815">
        <f>(Table1[[#This Row],[Price]]-Table1[[#This Row],[Scrap value]])/2</f>
        <v>6.0936000000000003</v>
      </c>
    </row>
    <row r="2816" spans="1:22" x14ac:dyDescent="0.25">
      <c r="A2816" t="s">
        <v>13320</v>
      </c>
      <c r="B2816" t="s">
        <v>22</v>
      </c>
      <c r="C2816" t="s">
        <v>47</v>
      </c>
      <c r="D2816" t="s">
        <v>13321</v>
      </c>
      <c r="E2816">
        <v>135.62</v>
      </c>
      <c r="F2816">
        <v>83</v>
      </c>
      <c r="G2816" t="s">
        <v>43728</v>
      </c>
      <c r="H2816" t="s">
        <v>1612</v>
      </c>
      <c r="I2816" s="1">
        <v>45137</v>
      </c>
      <c r="J2816" s="1">
        <v>46023</v>
      </c>
      <c r="K2816" t="s">
        <v>13322</v>
      </c>
      <c r="L2816" t="s">
        <v>13323</v>
      </c>
      <c r="M2816" t="s">
        <v>27</v>
      </c>
      <c r="N2816">
        <v>2</v>
      </c>
      <c r="O2816">
        <f>Table1[[#This Row],[Price]]-0.1*Table1[[#This Row],[Price]]</f>
        <v>122.05800000000001</v>
      </c>
      <c r="P2816" s="9">
        <f>(Table1[[#This Row],[Expiration Date]]-Table1[[#This Row],[Manufacturing Date]])/365</f>
        <v>2.4273972602739726</v>
      </c>
      <c r="Q2816" t="str">
        <f>IF(Table1[[#This Row],[Expiration Date]]-J2824&gt;12/31/2024,"not expired","expired")</f>
        <v>not expired</v>
      </c>
      <c r="R2816">
        <f>Table1[[#This Row],[Discounted Price]]*0.95</f>
        <v>115.9551</v>
      </c>
      <c r="S2816">
        <f>Table1[[#This Row],[Discounted Price]]*0.9</f>
        <v>109.85220000000001</v>
      </c>
      <c r="T2816">
        <f>Table1[[#This Row],[Discounted Price]]*0.8</f>
        <v>97.646400000000014</v>
      </c>
      <c r="U2816">
        <f>Table1[[#This Row],[Price]]*0.52</f>
        <v>70.522400000000005</v>
      </c>
      <c r="V2816">
        <f>(Table1[[#This Row],[Price]]-Table1[[#This Row],[Scrap value]])/2</f>
        <v>32.5488</v>
      </c>
    </row>
    <row r="2817" spans="1:22" x14ac:dyDescent="0.25">
      <c r="A2817" t="s">
        <v>13324</v>
      </c>
      <c r="B2817" t="s">
        <v>29</v>
      </c>
      <c r="C2817" t="s">
        <v>47</v>
      </c>
      <c r="D2817" t="s">
        <v>13325</v>
      </c>
      <c r="E2817">
        <v>238.13</v>
      </c>
      <c r="F2817">
        <v>16</v>
      </c>
      <c r="G2817" t="s">
        <v>43729</v>
      </c>
      <c r="H2817" t="s">
        <v>13326</v>
      </c>
      <c r="I2817" s="1">
        <v>45137</v>
      </c>
      <c r="J2817" s="1">
        <v>45292</v>
      </c>
      <c r="K2817" t="s">
        <v>13327</v>
      </c>
      <c r="L2817" t="s">
        <v>13328</v>
      </c>
      <c r="M2817" t="s">
        <v>27</v>
      </c>
      <c r="N2817">
        <v>1</v>
      </c>
      <c r="O2817">
        <f>Table1[[#This Row],[Price]]-0.1*Table1[[#This Row],[Price]]</f>
        <v>214.31700000000001</v>
      </c>
      <c r="P2817" s="9">
        <f>(Table1[[#This Row],[Expiration Date]]-Table1[[#This Row],[Manufacturing Date]])/365</f>
        <v>0.42465753424657532</v>
      </c>
      <c r="Q2817" t="str">
        <f>IF(Table1[[#This Row],[Expiration Date]]-J2825&gt;12/31/2024,"not expired","expired")</f>
        <v>expired</v>
      </c>
      <c r="R2817">
        <f>Table1[[#This Row],[Discounted Price]]*0.95</f>
        <v>203.60114999999999</v>
      </c>
      <c r="S2817">
        <f>Table1[[#This Row],[Discounted Price]]*0.9</f>
        <v>192.8853</v>
      </c>
      <c r="T2817">
        <f>Table1[[#This Row],[Discounted Price]]*0.8</f>
        <v>171.45360000000002</v>
      </c>
      <c r="U2817">
        <f>Table1[[#This Row],[Price]]*0.52</f>
        <v>123.8276</v>
      </c>
      <c r="V2817">
        <f>(Table1[[#This Row],[Price]]-Table1[[#This Row],[Scrap value]])/2</f>
        <v>57.151199999999996</v>
      </c>
    </row>
    <row r="2818" spans="1:22" x14ac:dyDescent="0.25">
      <c r="A2818" t="s">
        <v>13329</v>
      </c>
      <c r="B2818" t="s">
        <v>35</v>
      </c>
      <c r="C2818" t="s">
        <v>47</v>
      </c>
      <c r="D2818" t="s">
        <v>13330</v>
      </c>
      <c r="E2818">
        <v>286.14</v>
      </c>
      <c r="F2818">
        <v>26</v>
      </c>
      <c r="G2818" t="s">
        <v>43729</v>
      </c>
      <c r="H2818" t="s">
        <v>9711</v>
      </c>
      <c r="I2818" s="1">
        <v>45000</v>
      </c>
      <c r="J2818" s="1">
        <v>45292</v>
      </c>
      <c r="K2818" t="s">
        <v>13331</v>
      </c>
      <c r="L2818" t="s">
        <v>13332</v>
      </c>
      <c r="M2818" t="s">
        <v>20</v>
      </c>
      <c r="N2818">
        <v>1</v>
      </c>
      <c r="O2818">
        <f>Table1[[#This Row],[Price]]-0.1*Table1[[#This Row],[Price]]</f>
        <v>257.52600000000001</v>
      </c>
      <c r="P2818" s="9">
        <f>(Table1[[#This Row],[Expiration Date]]-Table1[[#This Row],[Manufacturing Date]])/365</f>
        <v>0.8</v>
      </c>
      <c r="Q2818" t="str">
        <f>IF(Table1[[#This Row],[Expiration Date]]-J2826&gt;12/31/2024,"not expired","expired")</f>
        <v>expired</v>
      </c>
      <c r="R2818">
        <f>Table1[[#This Row],[Discounted Price]]*0.95</f>
        <v>244.6497</v>
      </c>
      <c r="S2818">
        <f>Table1[[#This Row],[Discounted Price]]*0.9</f>
        <v>231.77340000000001</v>
      </c>
      <c r="T2818">
        <f>Table1[[#This Row],[Discounted Price]]*0.8</f>
        <v>206.02080000000001</v>
      </c>
      <c r="U2818">
        <f>Table1[[#This Row],[Price]]*0.52</f>
        <v>148.7928</v>
      </c>
      <c r="V2818">
        <f>(Table1[[#This Row],[Price]]-Table1[[#This Row],[Scrap value]])/2</f>
        <v>68.673599999999993</v>
      </c>
    </row>
    <row r="2819" spans="1:22" x14ac:dyDescent="0.25">
      <c r="A2819" t="s">
        <v>13333</v>
      </c>
      <c r="B2819" t="s">
        <v>15</v>
      </c>
      <c r="C2819" t="s">
        <v>47</v>
      </c>
      <c r="D2819" t="s">
        <v>13334</v>
      </c>
      <c r="E2819">
        <v>198.91</v>
      </c>
      <c r="F2819">
        <v>24</v>
      </c>
      <c r="G2819" t="s">
        <v>43729</v>
      </c>
      <c r="H2819" t="s">
        <v>7922</v>
      </c>
      <c r="I2819" s="1">
        <v>44927</v>
      </c>
      <c r="J2819" s="1">
        <v>46023</v>
      </c>
      <c r="K2819" t="s">
        <v>13335</v>
      </c>
      <c r="L2819" t="s">
        <v>13336</v>
      </c>
      <c r="M2819" t="s">
        <v>20</v>
      </c>
      <c r="N2819">
        <v>1</v>
      </c>
      <c r="O2819">
        <f>Table1[[#This Row],[Price]]-0.1*Table1[[#This Row],[Price]]</f>
        <v>179.01900000000001</v>
      </c>
      <c r="P2819" s="9">
        <f>(Table1[[#This Row],[Expiration Date]]-Table1[[#This Row],[Manufacturing Date]])/365</f>
        <v>3.0027397260273974</v>
      </c>
      <c r="Q2819" t="str">
        <f>IF(Table1[[#This Row],[Expiration Date]]-J2827&gt;12/31/2024,"not expired","expired")</f>
        <v>not expired</v>
      </c>
      <c r="R2819">
        <f>Table1[[#This Row],[Discounted Price]]*0.95</f>
        <v>170.06805</v>
      </c>
      <c r="S2819">
        <f>Table1[[#This Row],[Discounted Price]]*0.9</f>
        <v>161.11710000000002</v>
      </c>
      <c r="T2819">
        <f>Table1[[#This Row],[Discounted Price]]*0.8</f>
        <v>143.21520000000001</v>
      </c>
      <c r="U2819">
        <f>Table1[[#This Row],[Price]]*0.52</f>
        <v>103.4332</v>
      </c>
      <c r="V2819">
        <f>(Table1[[#This Row],[Price]]-Table1[[#This Row],[Scrap value]])/2</f>
        <v>47.738399999999999</v>
      </c>
    </row>
    <row r="2820" spans="1:22" x14ac:dyDescent="0.25">
      <c r="A2820" t="s">
        <v>13337</v>
      </c>
      <c r="B2820" t="s">
        <v>15</v>
      </c>
      <c r="C2820" t="s">
        <v>47</v>
      </c>
      <c r="D2820" t="s">
        <v>13338</v>
      </c>
      <c r="E2820">
        <v>84.74</v>
      </c>
      <c r="F2820">
        <v>2</v>
      </c>
      <c r="G2820" t="s">
        <v>43730</v>
      </c>
      <c r="H2820" t="s">
        <v>12504</v>
      </c>
      <c r="I2820" s="1">
        <v>45137</v>
      </c>
      <c r="J2820" s="1">
        <v>45292</v>
      </c>
      <c r="K2820" t="s">
        <v>13339</v>
      </c>
      <c r="L2820" t="s">
        <v>13340</v>
      </c>
      <c r="M2820" t="s">
        <v>27</v>
      </c>
      <c r="N2820">
        <v>1</v>
      </c>
      <c r="O2820">
        <f>Table1[[#This Row],[Price]]-0.1*Table1[[#This Row],[Price]]</f>
        <v>76.265999999999991</v>
      </c>
      <c r="P2820" s="9">
        <f>(Table1[[#This Row],[Expiration Date]]-Table1[[#This Row],[Manufacturing Date]])/365</f>
        <v>0.42465753424657532</v>
      </c>
      <c r="Q2820" t="str">
        <f>IF(Table1[[#This Row],[Expiration Date]]-J2828&gt;12/31/2024,"not expired","expired")</f>
        <v>expired</v>
      </c>
      <c r="R2820">
        <f>Table1[[#This Row],[Discounted Price]]*0.95</f>
        <v>72.452699999999993</v>
      </c>
      <c r="S2820">
        <f>Table1[[#This Row],[Discounted Price]]*0.9</f>
        <v>68.639399999999995</v>
      </c>
      <c r="T2820">
        <f>Table1[[#This Row],[Discounted Price]]*0.8</f>
        <v>61.012799999999999</v>
      </c>
      <c r="U2820">
        <f>Table1[[#This Row],[Price]]*0.52</f>
        <v>44.064799999999998</v>
      </c>
      <c r="V2820">
        <f>(Table1[[#This Row],[Price]]-Table1[[#This Row],[Scrap value]])/2</f>
        <v>20.337599999999998</v>
      </c>
    </row>
    <row r="2821" spans="1:22" x14ac:dyDescent="0.25">
      <c r="A2821" t="s">
        <v>13341</v>
      </c>
      <c r="B2821" t="s">
        <v>29</v>
      </c>
      <c r="C2821" t="s">
        <v>47</v>
      </c>
      <c r="D2821" t="s">
        <v>13342</v>
      </c>
      <c r="E2821">
        <v>60.52</v>
      </c>
      <c r="F2821">
        <v>88</v>
      </c>
      <c r="G2821" t="s">
        <v>43730</v>
      </c>
      <c r="H2821" t="s">
        <v>2830</v>
      </c>
      <c r="I2821" s="1">
        <v>45000</v>
      </c>
      <c r="J2821" s="1">
        <v>46023</v>
      </c>
      <c r="K2821" t="s">
        <v>13343</v>
      </c>
      <c r="L2821" t="s">
        <v>13344</v>
      </c>
      <c r="M2821" t="s">
        <v>20</v>
      </c>
      <c r="N2821">
        <v>3</v>
      </c>
      <c r="O2821">
        <f>Table1[[#This Row],[Price]]-0.1*Table1[[#This Row],[Price]]</f>
        <v>54.468000000000004</v>
      </c>
      <c r="P2821" s="9">
        <f>(Table1[[#This Row],[Expiration Date]]-Table1[[#This Row],[Manufacturing Date]])/365</f>
        <v>2.8027397260273972</v>
      </c>
      <c r="Q2821" t="str">
        <f>IF(Table1[[#This Row],[Expiration Date]]-J2829&gt;12/31/2024,"not expired","expired")</f>
        <v>not expired</v>
      </c>
      <c r="R2821">
        <f>Table1[[#This Row],[Discounted Price]]*0.95</f>
        <v>51.744599999999998</v>
      </c>
      <c r="S2821">
        <f>Table1[[#This Row],[Discounted Price]]*0.9</f>
        <v>49.021200000000007</v>
      </c>
      <c r="T2821">
        <f>Table1[[#This Row],[Discounted Price]]*0.8</f>
        <v>43.574400000000004</v>
      </c>
      <c r="U2821">
        <f>Table1[[#This Row],[Price]]*0.52</f>
        <v>31.470400000000001</v>
      </c>
      <c r="V2821">
        <f>(Table1[[#This Row],[Price]]-Table1[[#This Row],[Scrap value]])/2</f>
        <v>14.524800000000001</v>
      </c>
    </row>
    <row r="2822" spans="1:22" x14ac:dyDescent="0.25">
      <c r="A2822" t="s">
        <v>13345</v>
      </c>
      <c r="B2822" t="s">
        <v>15</v>
      </c>
      <c r="C2822" t="s">
        <v>47</v>
      </c>
      <c r="D2822" t="s">
        <v>13346</v>
      </c>
      <c r="E2822">
        <v>153.04</v>
      </c>
      <c r="F2822">
        <v>68</v>
      </c>
      <c r="G2822" t="s">
        <v>43728</v>
      </c>
      <c r="H2822" t="s">
        <v>13347</v>
      </c>
      <c r="I2822" s="1">
        <v>45137</v>
      </c>
      <c r="J2822" s="1">
        <v>46023</v>
      </c>
      <c r="K2822" t="s">
        <v>13348</v>
      </c>
      <c r="L2822" t="s">
        <v>13349</v>
      </c>
      <c r="M2822" t="s">
        <v>27</v>
      </c>
      <c r="N2822">
        <v>2</v>
      </c>
      <c r="O2822">
        <f>Table1[[#This Row],[Price]]-0.1*Table1[[#This Row],[Price]]</f>
        <v>137.73599999999999</v>
      </c>
      <c r="P2822" s="9">
        <f>(Table1[[#This Row],[Expiration Date]]-Table1[[#This Row],[Manufacturing Date]])/365</f>
        <v>2.4273972602739726</v>
      </c>
      <c r="Q2822" t="str">
        <f>IF(Table1[[#This Row],[Expiration Date]]-J2830&gt;12/31/2024,"not expired","expired")</f>
        <v>not expired</v>
      </c>
      <c r="R2822">
        <f>Table1[[#This Row],[Discounted Price]]*0.95</f>
        <v>130.8492</v>
      </c>
      <c r="S2822">
        <f>Table1[[#This Row],[Discounted Price]]*0.9</f>
        <v>123.96239999999999</v>
      </c>
      <c r="T2822">
        <f>Table1[[#This Row],[Discounted Price]]*0.8</f>
        <v>110.1888</v>
      </c>
      <c r="U2822">
        <f>Table1[[#This Row],[Price]]*0.52</f>
        <v>79.580799999999996</v>
      </c>
      <c r="V2822">
        <f>(Table1[[#This Row],[Price]]-Table1[[#This Row],[Scrap value]])/2</f>
        <v>36.729599999999998</v>
      </c>
    </row>
    <row r="2823" spans="1:22" x14ac:dyDescent="0.25">
      <c r="A2823" t="s">
        <v>13350</v>
      </c>
      <c r="B2823" t="s">
        <v>22</v>
      </c>
      <c r="C2823" t="s">
        <v>47</v>
      </c>
      <c r="D2823" t="s">
        <v>13351</v>
      </c>
      <c r="E2823">
        <v>341.91</v>
      </c>
      <c r="F2823">
        <v>87</v>
      </c>
      <c r="G2823" t="s">
        <v>43729</v>
      </c>
      <c r="H2823" t="s">
        <v>8477</v>
      </c>
      <c r="I2823" s="1">
        <v>44927</v>
      </c>
      <c r="J2823" s="1">
        <v>45292</v>
      </c>
      <c r="K2823" t="s">
        <v>13352</v>
      </c>
      <c r="L2823" t="s">
        <v>13353</v>
      </c>
      <c r="M2823" t="s">
        <v>45</v>
      </c>
      <c r="N2823">
        <v>5</v>
      </c>
      <c r="O2823">
        <f>Table1[[#This Row],[Price]]-0.1*Table1[[#This Row],[Price]]</f>
        <v>307.71900000000005</v>
      </c>
      <c r="P2823" s="9">
        <f>(Table1[[#This Row],[Expiration Date]]-Table1[[#This Row],[Manufacturing Date]])/365</f>
        <v>1</v>
      </c>
      <c r="Q2823" t="str">
        <f>IF(Table1[[#This Row],[Expiration Date]]-J2831&gt;12/31/2024,"not expired","expired")</f>
        <v>expired</v>
      </c>
      <c r="R2823">
        <f>Table1[[#This Row],[Discounted Price]]*0.95</f>
        <v>292.33305000000001</v>
      </c>
      <c r="S2823">
        <f>Table1[[#This Row],[Discounted Price]]*0.9</f>
        <v>276.94710000000003</v>
      </c>
      <c r="T2823">
        <f>Table1[[#This Row],[Discounted Price]]*0.8</f>
        <v>246.17520000000005</v>
      </c>
      <c r="U2823">
        <f>Table1[[#This Row],[Price]]*0.52</f>
        <v>177.79320000000001</v>
      </c>
      <c r="V2823">
        <f>(Table1[[#This Row],[Price]]-Table1[[#This Row],[Scrap value]])/2</f>
        <v>82.058400000000006</v>
      </c>
    </row>
    <row r="2824" spans="1:22" x14ac:dyDescent="0.25">
      <c r="A2824" t="s">
        <v>13354</v>
      </c>
      <c r="B2824" t="s">
        <v>15</v>
      </c>
      <c r="C2824" t="s">
        <v>47</v>
      </c>
      <c r="D2824" t="s">
        <v>13355</v>
      </c>
      <c r="E2824">
        <v>212.77</v>
      </c>
      <c r="F2824">
        <v>35</v>
      </c>
      <c r="G2824" t="s">
        <v>43730</v>
      </c>
      <c r="H2824" t="s">
        <v>10727</v>
      </c>
      <c r="I2824" s="1">
        <v>45137</v>
      </c>
      <c r="J2824" s="1">
        <v>45658</v>
      </c>
      <c r="K2824" t="s">
        <v>13356</v>
      </c>
      <c r="L2824" t="s">
        <v>13357</v>
      </c>
      <c r="M2824" t="s">
        <v>45</v>
      </c>
      <c r="N2824">
        <v>4</v>
      </c>
      <c r="O2824">
        <f>Table1[[#This Row],[Price]]-0.1*Table1[[#This Row],[Price]]</f>
        <v>191.49299999999999</v>
      </c>
      <c r="P2824" s="9">
        <f>(Table1[[#This Row],[Expiration Date]]-Table1[[#This Row],[Manufacturing Date]])/365</f>
        <v>1.4273972602739726</v>
      </c>
      <c r="Q2824" t="str">
        <f>IF(Table1[[#This Row],[Expiration Date]]-J2832&gt;12/31/2024,"not expired","expired")</f>
        <v>not expired</v>
      </c>
      <c r="R2824">
        <f>Table1[[#This Row],[Discounted Price]]*0.95</f>
        <v>181.91834999999998</v>
      </c>
      <c r="S2824">
        <f>Table1[[#This Row],[Discounted Price]]*0.9</f>
        <v>172.34370000000001</v>
      </c>
      <c r="T2824">
        <f>Table1[[#This Row],[Discounted Price]]*0.8</f>
        <v>153.1944</v>
      </c>
      <c r="U2824">
        <f>Table1[[#This Row],[Price]]*0.52</f>
        <v>110.64040000000001</v>
      </c>
      <c r="V2824">
        <f>(Table1[[#This Row],[Price]]-Table1[[#This Row],[Scrap value]])/2</f>
        <v>51.064799999999998</v>
      </c>
    </row>
    <row r="2825" spans="1:22" x14ac:dyDescent="0.25">
      <c r="A2825" t="s">
        <v>13358</v>
      </c>
      <c r="B2825" t="s">
        <v>22</v>
      </c>
      <c r="C2825" t="s">
        <v>47</v>
      </c>
      <c r="D2825" t="s">
        <v>13359</v>
      </c>
      <c r="E2825">
        <v>366.69</v>
      </c>
      <c r="F2825">
        <v>94</v>
      </c>
      <c r="G2825" t="s">
        <v>43728</v>
      </c>
      <c r="H2825" t="s">
        <v>3910</v>
      </c>
      <c r="I2825" s="1">
        <v>44927</v>
      </c>
      <c r="J2825" s="1">
        <v>46023</v>
      </c>
      <c r="K2825" t="s">
        <v>13360</v>
      </c>
      <c r="L2825" t="s">
        <v>13361</v>
      </c>
      <c r="M2825" t="s">
        <v>20</v>
      </c>
      <c r="N2825">
        <v>1</v>
      </c>
      <c r="O2825">
        <f>Table1[[#This Row],[Price]]-0.1*Table1[[#This Row],[Price]]</f>
        <v>330.02100000000002</v>
      </c>
      <c r="P2825" s="9">
        <f>(Table1[[#This Row],[Expiration Date]]-Table1[[#This Row],[Manufacturing Date]])/365</f>
        <v>3.0027397260273974</v>
      </c>
      <c r="Q2825" t="str">
        <f>IF(Table1[[#This Row],[Expiration Date]]-J2833&gt;12/31/2024,"not expired","expired")</f>
        <v>expired</v>
      </c>
      <c r="R2825">
        <f>Table1[[#This Row],[Discounted Price]]*0.95</f>
        <v>313.51994999999999</v>
      </c>
      <c r="S2825">
        <f>Table1[[#This Row],[Discounted Price]]*0.9</f>
        <v>297.01890000000003</v>
      </c>
      <c r="T2825">
        <f>Table1[[#This Row],[Discounted Price]]*0.8</f>
        <v>264.01680000000005</v>
      </c>
      <c r="U2825">
        <f>Table1[[#This Row],[Price]]*0.52</f>
        <v>190.6788</v>
      </c>
      <c r="V2825">
        <f>(Table1[[#This Row],[Price]]-Table1[[#This Row],[Scrap value]])/2</f>
        <v>88.005600000000001</v>
      </c>
    </row>
    <row r="2826" spans="1:22" x14ac:dyDescent="0.25">
      <c r="A2826" t="s">
        <v>13362</v>
      </c>
      <c r="B2826" t="s">
        <v>35</v>
      </c>
      <c r="C2826" t="s">
        <v>47</v>
      </c>
      <c r="D2826" t="s">
        <v>13363</v>
      </c>
      <c r="E2826">
        <v>339.44</v>
      </c>
      <c r="F2826">
        <v>82</v>
      </c>
      <c r="G2826" t="s">
        <v>43729</v>
      </c>
      <c r="H2826" t="s">
        <v>5139</v>
      </c>
      <c r="I2826" s="1">
        <v>45000</v>
      </c>
      <c r="J2826" s="1">
        <v>46023</v>
      </c>
      <c r="K2826" t="s">
        <v>13364</v>
      </c>
      <c r="L2826" t="s">
        <v>13365</v>
      </c>
      <c r="M2826" t="s">
        <v>27</v>
      </c>
      <c r="N2826">
        <v>1</v>
      </c>
      <c r="O2826">
        <f>Table1[[#This Row],[Price]]-0.1*Table1[[#This Row],[Price]]</f>
        <v>305.49599999999998</v>
      </c>
      <c r="P2826" s="9">
        <f>(Table1[[#This Row],[Expiration Date]]-Table1[[#This Row],[Manufacturing Date]])/365</f>
        <v>2.8027397260273972</v>
      </c>
      <c r="Q2826" t="str">
        <f>IF(Table1[[#This Row],[Expiration Date]]-J2834&gt;12/31/2024,"not expired","expired")</f>
        <v>not expired</v>
      </c>
      <c r="R2826">
        <f>Table1[[#This Row],[Discounted Price]]*0.95</f>
        <v>290.22119999999995</v>
      </c>
      <c r="S2826">
        <f>Table1[[#This Row],[Discounted Price]]*0.9</f>
        <v>274.94639999999998</v>
      </c>
      <c r="T2826">
        <f>Table1[[#This Row],[Discounted Price]]*0.8</f>
        <v>244.39679999999998</v>
      </c>
      <c r="U2826">
        <f>Table1[[#This Row],[Price]]*0.52</f>
        <v>176.50880000000001</v>
      </c>
      <c r="V2826">
        <f>(Table1[[#This Row],[Price]]-Table1[[#This Row],[Scrap value]])/2</f>
        <v>81.465599999999995</v>
      </c>
    </row>
    <row r="2827" spans="1:22" x14ac:dyDescent="0.25">
      <c r="A2827" t="s">
        <v>13366</v>
      </c>
      <c r="B2827" t="s">
        <v>15</v>
      </c>
      <c r="C2827" t="s">
        <v>47</v>
      </c>
      <c r="D2827" t="s">
        <v>13367</v>
      </c>
      <c r="E2827">
        <v>239.67</v>
      </c>
      <c r="F2827">
        <v>80</v>
      </c>
      <c r="G2827" t="s">
        <v>43729</v>
      </c>
      <c r="H2827" t="s">
        <v>13368</v>
      </c>
      <c r="I2827" s="1">
        <v>44927</v>
      </c>
      <c r="J2827" s="1">
        <v>45292</v>
      </c>
      <c r="K2827" t="s">
        <v>13369</v>
      </c>
      <c r="L2827" t="s">
        <v>13370</v>
      </c>
      <c r="M2827" t="s">
        <v>20</v>
      </c>
      <c r="N2827">
        <v>3</v>
      </c>
      <c r="O2827">
        <f>Table1[[#This Row],[Price]]-0.1*Table1[[#This Row],[Price]]</f>
        <v>215.70299999999997</v>
      </c>
      <c r="P2827" s="9">
        <f>(Table1[[#This Row],[Expiration Date]]-Table1[[#This Row],[Manufacturing Date]])/365</f>
        <v>1</v>
      </c>
      <c r="Q2827" t="str">
        <f>IF(Table1[[#This Row],[Expiration Date]]-J2835&gt;12/31/2024,"not expired","expired")</f>
        <v>expired</v>
      </c>
      <c r="R2827">
        <f>Table1[[#This Row],[Discounted Price]]*0.95</f>
        <v>204.91784999999996</v>
      </c>
      <c r="S2827">
        <f>Table1[[#This Row],[Discounted Price]]*0.9</f>
        <v>194.13269999999997</v>
      </c>
      <c r="T2827">
        <f>Table1[[#This Row],[Discounted Price]]*0.8</f>
        <v>172.5624</v>
      </c>
      <c r="U2827">
        <f>Table1[[#This Row],[Price]]*0.52</f>
        <v>124.6284</v>
      </c>
      <c r="V2827">
        <f>(Table1[[#This Row],[Price]]-Table1[[#This Row],[Scrap value]])/2</f>
        <v>57.520799999999994</v>
      </c>
    </row>
    <row r="2828" spans="1:22" x14ac:dyDescent="0.25">
      <c r="A2828" t="s">
        <v>13371</v>
      </c>
      <c r="B2828" t="s">
        <v>15</v>
      </c>
      <c r="C2828" t="s">
        <v>47</v>
      </c>
      <c r="D2828" t="s">
        <v>13372</v>
      </c>
      <c r="E2828">
        <v>412.75</v>
      </c>
      <c r="F2828">
        <v>38</v>
      </c>
      <c r="G2828" t="s">
        <v>43730</v>
      </c>
      <c r="H2828" t="s">
        <v>13373</v>
      </c>
      <c r="I2828" s="1">
        <v>44927</v>
      </c>
      <c r="J2828" s="1">
        <v>45292</v>
      </c>
      <c r="K2828" t="s">
        <v>13374</v>
      </c>
      <c r="L2828" t="s">
        <v>13375</v>
      </c>
      <c r="M2828" t="s">
        <v>27</v>
      </c>
      <c r="N2828">
        <v>5</v>
      </c>
      <c r="O2828">
        <f>Table1[[#This Row],[Price]]-0.1*Table1[[#This Row],[Price]]</f>
        <v>371.47500000000002</v>
      </c>
      <c r="P2828" s="9">
        <f>(Table1[[#This Row],[Expiration Date]]-Table1[[#This Row],[Manufacturing Date]])/365</f>
        <v>1</v>
      </c>
      <c r="Q2828" t="str">
        <f>IF(Table1[[#This Row],[Expiration Date]]-J2836&gt;12/31/2024,"not expired","expired")</f>
        <v>expired</v>
      </c>
      <c r="R2828">
        <f>Table1[[#This Row],[Discounted Price]]*0.95</f>
        <v>352.90125</v>
      </c>
      <c r="S2828">
        <f>Table1[[#This Row],[Discounted Price]]*0.9</f>
        <v>334.32750000000004</v>
      </c>
      <c r="T2828">
        <f>Table1[[#This Row],[Discounted Price]]*0.8</f>
        <v>297.18</v>
      </c>
      <c r="U2828">
        <f>Table1[[#This Row],[Price]]*0.52</f>
        <v>214.63</v>
      </c>
      <c r="V2828">
        <f>(Table1[[#This Row],[Price]]-Table1[[#This Row],[Scrap value]])/2</f>
        <v>99.06</v>
      </c>
    </row>
    <row r="2829" spans="1:22" x14ac:dyDescent="0.25">
      <c r="A2829" t="s">
        <v>13376</v>
      </c>
      <c r="B2829" t="s">
        <v>22</v>
      </c>
      <c r="C2829" t="s">
        <v>47</v>
      </c>
      <c r="D2829" t="s">
        <v>13377</v>
      </c>
      <c r="E2829">
        <v>70.959999999999994</v>
      </c>
      <c r="F2829">
        <v>82</v>
      </c>
      <c r="G2829" t="s">
        <v>43730</v>
      </c>
      <c r="H2829" t="s">
        <v>13378</v>
      </c>
      <c r="I2829" s="1">
        <v>44927</v>
      </c>
      <c r="J2829" s="1">
        <v>45658</v>
      </c>
      <c r="K2829" t="s">
        <v>13379</v>
      </c>
      <c r="L2829" t="s">
        <v>13380</v>
      </c>
      <c r="M2829" t="s">
        <v>27</v>
      </c>
      <c r="N2829">
        <v>1</v>
      </c>
      <c r="O2829">
        <f>Table1[[#This Row],[Price]]-0.1*Table1[[#This Row],[Price]]</f>
        <v>63.86399999999999</v>
      </c>
      <c r="P2829" s="9">
        <f>(Table1[[#This Row],[Expiration Date]]-Table1[[#This Row],[Manufacturing Date]])/365</f>
        <v>2.0027397260273974</v>
      </c>
      <c r="Q2829" t="str">
        <f>IF(Table1[[#This Row],[Expiration Date]]-J2837&gt;12/31/2024,"not expired","expired")</f>
        <v>expired</v>
      </c>
      <c r="R2829">
        <f>Table1[[#This Row],[Discounted Price]]*0.95</f>
        <v>60.670799999999986</v>
      </c>
      <c r="S2829">
        <f>Table1[[#This Row],[Discounted Price]]*0.9</f>
        <v>57.477599999999995</v>
      </c>
      <c r="T2829">
        <f>Table1[[#This Row],[Discounted Price]]*0.8</f>
        <v>51.091199999999994</v>
      </c>
      <c r="U2829">
        <f>Table1[[#This Row],[Price]]*0.52</f>
        <v>36.8992</v>
      </c>
      <c r="V2829">
        <f>(Table1[[#This Row],[Price]]-Table1[[#This Row],[Scrap value]])/2</f>
        <v>17.030399999999997</v>
      </c>
    </row>
    <row r="2830" spans="1:22" x14ac:dyDescent="0.25">
      <c r="A2830" t="s">
        <v>13381</v>
      </c>
      <c r="B2830" t="s">
        <v>15</v>
      </c>
      <c r="C2830" t="s">
        <v>47</v>
      </c>
      <c r="D2830" t="s">
        <v>13382</v>
      </c>
      <c r="E2830">
        <v>11.93</v>
      </c>
      <c r="F2830">
        <v>27</v>
      </c>
      <c r="G2830" t="s">
        <v>43730</v>
      </c>
      <c r="H2830" t="s">
        <v>10916</v>
      </c>
      <c r="I2830" s="1">
        <v>45137</v>
      </c>
      <c r="J2830" s="1">
        <v>45658</v>
      </c>
      <c r="K2830" t="s">
        <v>13383</v>
      </c>
      <c r="L2830" t="s">
        <v>13384</v>
      </c>
      <c r="M2830" t="s">
        <v>45</v>
      </c>
      <c r="N2830">
        <v>3</v>
      </c>
      <c r="O2830">
        <f>Table1[[#This Row],[Price]]-0.1*Table1[[#This Row],[Price]]</f>
        <v>10.737</v>
      </c>
      <c r="P2830" s="9">
        <f>(Table1[[#This Row],[Expiration Date]]-Table1[[#This Row],[Manufacturing Date]])/365</f>
        <v>1.4273972602739726</v>
      </c>
      <c r="Q2830" t="str">
        <f>IF(Table1[[#This Row],[Expiration Date]]-J2838&gt;12/31/2024,"not expired","expired")</f>
        <v>expired</v>
      </c>
      <c r="R2830">
        <f>Table1[[#This Row],[Discounted Price]]*0.95</f>
        <v>10.200149999999999</v>
      </c>
      <c r="S2830">
        <f>Table1[[#This Row],[Discounted Price]]*0.9</f>
        <v>9.6632999999999996</v>
      </c>
      <c r="T2830">
        <f>Table1[[#This Row],[Discounted Price]]*0.8</f>
        <v>8.5896000000000008</v>
      </c>
      <c r="U2830">
        <f>Table1[[#This Row],[Price]]*0.52</f>
        <v>6.2035999999999998</v>
      </c>
      <c r="V2830">
        <f>(Table1[[#This Row],[Price]]-Table1[[#This Row],[Scrap value]])/2</f>
        <v>2.8632</v>
      </c>
    </row>
    <row r="2831" spans="1:22" x14ac:dyDescent="0.25">
      <c r="A2831" t="s">
        <v>13385</v>
      </c>
      <c r="B2831" t="s">
        <v>15</v>
      </c>
      <c r="C2831" t="s">
        <v>47</v>
      </c>
      <c r="D2831" t="s">
        <v>13386</v>
      </c>
      <c r="E2831">
        <v>380.49</v>
      </c>
      <c r="F2831">
        <v>24</v>
      </c>
      <c r="G2831" t="s">
        <v>43730</v>
      </c>
      <c r="H2831" t="s">
        <v>13387</v>
      </c>
      <c r="I2831" s="1">
        <v>45137</v>
      </c>
      <c r="J2831" s="1">
        <v>45292</v>
      </c>
      <c r="K2831" t="s">
        <v>13388</v>
      </c>
      <c r="L2831" t="s">
        <v>13389</v>
      </c>
      <c r="M2831" t="s">
        <v>27</v>
      </c>
      <c r="N2831">
        <v>5</v>
      </c>
      <c r="O2831">
        <f>Table1[[#This Row],[Price]]-0.1*Table1[[#This Row],[Price]]</f>
        <v>342.44100000000003</v>
      </c>
      <c r="P2831" s="9">
        <f>(Table1[[#This Row],[Expiration Date]]-Table1[[#This Row],[Manufacturing Date]])/365</f>
        <v>0.42465753424657532</v>
      </c>
      <c r="Q2831" t="str">
        <f>IF(Table1[[#This Row],[Expiration Date]]-J2839&gt;12/31/2024,"not expired","expired")</f>
        <v>expired</v>
      </c>
      <c r="R2831">
        <f>Table1[[#This Row],[Discounted Price]]*0.95</f>
        <v>325.31895000000003</v>
      </c>
      <c r="S2831">
        <f>Table1[[#This Row],[Discounted Price]]*0.9</f>
        <v>308.19690000000003</v>
      </c>
      <c r="T2831">
        <f>Table1[[#This Row],[Discounted Price]]*0.8</f>
        <v>273.95280000000002</v>
      </c>
      <c r="U2831">
        <f>Table1[[#This Row],[Price]]*0.52</f>
        <v>197.85480000000001</v>
      </c>
      <c r="V2831">
        <f>(Table1[[#This Row],[Price]]-Table1[[#This Row],[Scrap value]])/2</f>
        <v>91.317599999999999</v>
      </c>
    </row>
    <row r="2832" spans="1:22" x14ac:dyDescent="0.25">
      <c r="A2832" t="s">
        <v>13390</v>
      </c>
      <c r="B2832" t="s">
        <v>35</v>
      </c>
      <c r="C2832" t="s">
        <v>47</v>
      </c>
      <c r="D2832" t="s">
        <v>13391</v>
      </c>
      <c r="E2832">
        <v>345.03</v>
      </c>
      <c r="F2832">
        <v>83</v>
      </c>
      <c r="G2832" t="s">
        <v>43728</v>
      </c>
      <c r="H2832" t="s">
        <v>3363</v>
      </c>
      <c r="I2832" s="1">
        <v>44927</v>
      </c>
      <c r="J2832" s="1">
        <v>45292</v>
      </c>
      <c r="K2832" t="s">
        <v>13392</v>
      </c>
      <c r="L2832" t="s">
        <v>13393</v>
      </c>
      <c r="M2832" t="s">
        <v>27</v>
      </c>
      <c r="N2832">
        <v>2</v>
      </c>
      <c r="O2832">
        <f>Table1[[#This Row],[Price]]-0.1*Table1[[#This Row],[Price]]</f>
        <v>310.52699999999999</v>
      </c>
      <c r="P2832" s="9">
        <f>(Table1[[#This Row],[Expiration Date]]-Table1[[#This Row],[Manufacturing Date]])/365</f>
        <v>1</v>
      </c>
      <c r="Q2832" t="str">
        <f>IF(Table1[[#This Row],[Expiration Date]]-J2840&gt;12/31/2024,"not expired","expired")</f>
        <v>expired</v>
      </c>
      <c r="R2832">
        <f>Table1[[#This Row],[Discounted Price]]*0.95</f>
        <v>295.00064999999995</v>
      </c>
      <c r="S2832">
        <f>Table1[[#This Row],[Discounted Price]]*0.9</f>
        <v>279.47429999999997</v>
      </c>
      <c r="T2832">
        <f>Table1[[#This Row],[Discounted Price]]*0.8</f>
        <v>248.42160000000001</v>
      </c>
      <c r="U2832">
        <f>Table1[[#This Row],[Price]]*0.52</f>
        <v>179.41559999999998</v>
      </c>
      <c r="V2832">
        <f>(Table1[[#This Row],[Price]]-Table1[[#This Row],[Scrap value]])/2</f>
        <v>82.807199999999995</v>
      </c>
    </row>
    <row r="2833" spans="1:22" x14ac:dyDescent="0.25">
      <c r="A2833" t="s">
        <v>13394</v>
      </c>
      <c r="B2833" t="s">
        <v>29</v>
      </c>
      <c r="C2833" t="s">
        <v>47</v>
      </c>
      <c r="D2833" t="s">
        <v>13395</v>
      </c>
      <c r="E2833">
        <v>379.61</v>
      </c>
      <c r="F2833">
        <v>62</v>
      </c>
      <c r="G2833" t="s">
        <v>43730</v>
      </c>
      <c r="H2833" t="s">
        <v>13396</v>
      </c>
      <c r="I2833" s="1">
        <v>44927</v>
      </c>
      <c r="J2833" s="1">
        <v>46023</v>
      </c>
      <c r="K2833" t="s">
        <v>13397</v>
      </c>
      <c r="L2833" t="s">
        <v>13398</v>
      </c>
      <c r="M2833" t="s">
        <v>45</v>
      </c>
      <c r="N2833">
        <v>2</v>
      </c>
      <c r="O2833">
        <f>Table1[[#This Row],[Price]]-0.1*Table1[[#This Row],[Price]]</f>
        <v>341.649</v>
      </c>
      <c r="P2833" s="9">
        <f>(Table1[[#This Row],[Expiration Date]]-Table1[[#This Row],[Manufacturing Date]])/365</f>
        <v>3.0027397260273974</v>
      </c>
      <c r="Q2833" t="str">
        <f>IF(Table1[[#This Row],[Expiration Date]]-J2841&gt;12/31/2024,"not expired","expired")</f>
        <v>expired</v>
      </c>
      <c r="R2833">
        <f>Table1[[#This Row],[Discounted Price]]*0.95</f>
        <v>324.56655000000001</v>
      </c>
      <c r="S2833">
        <f>Table1[[#This Row],[Discounted Price]]*0.9</f>
        <v>307.48410000000001</v>
      </c>
      <c r="T2833">
        <f>Table1[[#This Row],[Discounted Price]]*0.8</f>
        <v>273.31920000000002</v>
      </c>
      <c r="U2833">
        <f>Table1[[#This Row],[Price]]*0.52</f>
        <v>197.39720000000003</v>
      </c>
      <c r="V2833">
        <f>(Table1[[#This Row],[Price]]-Table1[[#This Row],[Scrap value]])/2</f>
        <v>91.106399999999994</v>
      </c>
    </row>
    <row r="2834" spans="1:22" x14ac:dyDescent="0.25">
      <c r="A2834" t="s">
        <v>13399</v>
      </c>
      <c r="B2834" t="s">
        <v>15</v>
      </c>
      <c r="C2834" t="s">
        <v>47</v>
      </c>
      <c r="D2834" t="s">
        <v>13400</v>
      </c>
      <c r="E2834">
        <v>271.93</v>
      </c>
      <c r="F2834">
        <v>24</v>
      </c>
      <c r="G2834" t="s">
        <v>43728</v>
      </c>
      <c r="H2834" t="s">
        <v>5149</v>
      </c>
      <c r="I2834" s="1">
        <v>44927</v>
      </c>
      <c r="J2834" s="1">
        <v>45658</v>
      </c>
      <c r="K2834" t="s">
        <v>13401</v>
      </c>
      <c r="L2834" t="s">
        <v>13402</v>
      </c>
      <c r="M2834" t="s">
        <v>45</v>
      </c>
      <c r="N2834">
        <v>1</v>
      </c>
      <c r="O2834">
        <f>Table1[[#This Row],[Price]]-0.1*Table1[[#This Row],[Price]]</f>
        <v>244.73699999999999</v>
      </c>
      <c r="P2834" s="9">
        <f>(Table1[[#This Row],[Expiration Date]]-Table1[[#This Row],[Manufacturing Date]])/365</f>
        <v>2.0027397260273974</v>
      </c>
      <c r="Q2834" t="str">
        <f>IF(Table1[[#This Row],[Expiration Date]]-J2842&gt;12/31/2024,"not expired","expired")</f>
        <v>expired</v>
      </c>
      <c r="R2834">
        <f>Table1[[#This Row],[Discounted Price]]*0.95</f>
        <v>232.50014999999999</v>
      </c>
      <c r="S2834">
        <f>Table1[[#This Row],[Discounted Price]]*0.9</f>
        <v>220.26329999999999</v>
      </c>
      <c r="T2834">
        <f>Table1[[#This Row],[Discounted Price]]*0.8</f>
        <v>195.78960000000001</v>
      </c>
      <c r="U2834">
        <f>Table1[[#This Row],[Price]]*0.52</f>
        <v>141.40360000000001</v>
      </c>
      <c r="V2834">
        <f>(Table1[[#This Row],[Price]]-Table1[[#This Row],[Scrap value]])/2</f>
        <v>65.263199999999998</v>
      </c>
    </row>
    <row r="2835" spans="1:22" x14ac:dyDescent="0.25">
      <c r="A2835" t="s">
        <v>13403</v>
      </c>
      <c r="B2835" t="s">
        <v>15</v>
      </c>
      <c r="C2835" t="s">
        <v>47</v>
      </c>
      <c r="D2835" t="s">
        <v>13404</v>
      </c>
      <c r="E2835">
        <v>475.2</v>
      </c>
      <c r="F2835">
        <v>58</v>
      </c>
      <c r="G2835" t="s">
        <v>43729</v>
      </c>
      <c r="H2835" t="s">
        <v>13405</v>
      </c>
      <c r="I2835" s="1">
        <v>45137</v>
      </c>
      <c r="J2835" s="1">
        <v>45658</v>
      </c>
      <c r="K2835" t="s">
        <v>13406</v>
      </c>
      <c r="L2835" t="s">
        <v>13407</v>
      </c>
      <c r="M2835" t="s">
        <v>45</v>
      </c>
      <c r="N2835">
        <v>3</v>
      </c>
      <c r="O2835">
        <f>Table1[[#This Row],[Price]]-0.1*Table1[[#This Row],[Price]]</f>
        <v>427.68</v>
      </c>
      <c r="P2835" s="9">
        <f>(Table1[[#This Row],[Expiration Date]]-Table1[[#This Row],[Manufacturing Date]])/365</f>
        <v>1.4273972602739726</v>
      </c>
      <c r="Q2835" t="str">
        <f>IF(Table1[[#This Row],[Expiration Date]]-J2843&gt;12/31/2024,"not expired","expired")</f>
        <v>expired</v>
      </c>
      <c r="R2835">
        <f>Table1[[#This Row],[Discounted Price]]*0.95</f>
        <v>406.29599999999999</v>
      </c>
      <c r="S2835">
        <f>Table1[[#This Row],[Discounted Price]]*0.9</f>
        <v>384.91200000000003</v>
      </c>
      <c r="T2835">
        <f>Table1[[#This Row],[Discounted Price]]*0.8</f>
        <v>342.14400000000001</v>
      </c>
      <c r="U2835">
        <f>Table1[[#This Row],[Price]]*0.52</f>
        <v>247.10400000000001</v>
      </c>
      <c r="V2835">
        <f>(Table1[[#This Row],[Price]]-Table1[[#This Row],[Scrap value]])/2</f>
        <v>114.04799999999999</v>
      </c>
    </row>
    <row r="2836" spans="1:22" x14ac:dyDescent="0.25">
      <c r="A2836" t="s">
        <v>13408</v>
      </c>
      <c r="B2836" t="s">
        <v>15</v>
      </c>
      <c r="C2836" t="s">
        <v>47</v>
      </c>
      <c r="D2836" t="s">
        <v>13409</v>
      </c>
      <c r="E2836">
        <v>65.59</v>
      </c>
      <c r="F2836">
        <v>2</v>
      </c>
      <c r="G2836" t="s">
        <v>43728</v>
      </c>
      <c r="H2836" t="s">
        <v>13410</v>
      </c>
      <c r="I2836" s="1">
        <v>45000</v>
      </c>
      <c r="J2836" s="1">
        <v>46023</v>
      </c>
      <c r="K2836" t="s">
        <v>13411</v>
      </c>
      <c r="L2836" t="s">
        <v>13412</v>
      </c>
      <c r="M2836" t="s">
        <v>20</v>
      </c>
      <c r="N2836">
        <v>4</v>
      </c>
      <c r="O2836">
        <f>Table1[[#This Row],[Price]]-0.1*Table1[[#This Row],[Price]]</f>
        <v>59.031000000000006</v>
      </c>
      <c r="P2836" s="9">
        <f>(Table1[[#This Row],[Expiration Date]]-Table1[[#This Row],[Manufacturing Date]])/365</f>
        <v>2.8027397260273972</v>
      </c>
      <c r="Q2836" t="str">
        <f>IF(Table1[[#This Row],[Expiration Date]]-J2844&gt;12/31/2024,"not expired","expired")</f>
        <v>not expired</v>
      </c>
      <c r="R2836">
        <f>Table1[[#This Row],[Discounted Price]]*0.95</f>
        <v>56.079450000000001</v>
      </c>
      <c r="S2836">
        <f>Table1[[#This Row],[Discounted Price]]*0.9</f>
        <v>53.127900000000004</v>
      </c>
      <c r="T2836">
        <f>Table1[[#This Row],[Discounted Price]]*0.8</f>
        <v>47.224800000000009</v>
      </c>
      <c r="U2836">
        <f>Table1[[#This Row],[Price]]*0.52</f>
        <v>34.1068</v>
      </c>
      <c r="V2836">
        <f>(Table1[[#This Row],[Price]]-Table1[[#This Row],[Scrap value]])/2</f>
        <v>15.741600000000002</v>
      </c>
    </row>
    <row r="2837" spans="1:22" x14ac:dyDescent="0.25">
      <c r="A2837" t="s">
        <v>13413</v>
      </c>
      <c r="B2837" t="s">
        <v>35</v>
      </c>
      <c r="C2837" t="s">
        <v>47</v>
      </c>
      <c r="D2837" t="s">
        <v>13414</v>
      </c>
      <c r="E2837">
        <v>201.67</v>
      </c>
      <c r="F2837">
        <v>42</v>
      </c>
      <c r="G2837" t="s">
        <v>43729</v>
      </c>
      <c r="H2837" t="s">
        <v>5109</v>
      </c>
      <c r="I2837" s="1">
        <v>45000</v>
      </c>
      <c r="J2837" s="1">
        <v>45658</v>
      </c>
      <c r="K2837" t="s">
        <v>13415</v>
      </c>
      <c r="L2837" t="s">
        <v>13416</v>
      </c>
      <c r="M2837" t="s">
        <v>27</v>
      </c>
      <c r="N2837">
        <v>5</v>
      </c>
      <c r="O2837">
        <f>Table1[[#This Row],[Price]]-0.1*Table1[[#This Row],[Price]]</f>
        <v>181.50299999999999</v>
      </c>
      <c r="P2837" s="9">
        <f>(Table1[[#This Row],[Expiration Date]]-Table1[[#This Row],[Manufacturing Date]])/365</f>
        <v>1.8027397260273972</v>
      </c>
      <c r="Q2837" t="str">
        <f>IF(Table1[[#This Row],[Expiration Date]]-J2845&gt;12/31/2024,"not expired","expired")</f>
        <v>expired</v>
      </c>
      <c r="R2837">
        <f>Table1[[#This Row],[Discounted Price]]*0.95</f>
        <v>172.42784999999998</v>
      </c>
      <c r="S2837">
        <f>Table1[[#This Row],[Discounted Price]]*0.9</f>
        <v>163.3527</v>
      </c>
      <c r="T2837">
        <f>Table1[[#This Row],[Discounted Price]]*0.8</f>
        <v>145.20239999999998</v>
      </c>
      <c r="U2837">
        <f>Table1[[#This Row],[Price]]*0.52</f>
        <v>104.86839999999999</v>
      </c>
      <c r="V2837">
        <f>(Table1[[#This Row],[Price]]-Table1[[#This Row],[Scrap value]])/2</f>
        <v>48.400799999999997</v>
      </c>
    </row>
    <row r="2838" spans="1:22" x14ac:dyDescent="0.25">
      <c r="A2838" t="s">
        <v>13417</v>
      </c>
      <c r="B2838" t="s">
        <v>35</v>
      </c>
      <c r="C2838" t="s">
        <v>47</v>
      </c>
      <c r="D2838" t="s">
        <v>13418</v>
      </c>
      <c r="E2838">
        <v>492.41</v>
      </c>
      <c r="F2838">
        <v>46</v>
      </c>
      <c r="G2838" t="s">
        <v>43730</v>
      </c>
      <c r="H2838" t="s">
        <v>13419</v>
      </c>
      <c r="I2838" s="1">
        <v>45000</v>
      </c>
      <c r="J2838" s="1">
        <v>45658</v>
      </c>
      <c r="K2838" t="s">
        <v>13420</v>
      </c>
      <c r="L2838" t="s">
        <v>13421</v>
      </c>
      <c r="M2838" t="s">
        <v>20</v>
      </c>
      <c r="N2838">
        <v>4</v>
      </c>
      <c r="O2838">
        <f>Table1[[#This Row],[Price]]-0.1*Table1[[#This Row],[Price]]</f>
        <v>443.16900000000004</v>
      </c>
      <c r="P2838" s="9">
        <f>(Table1[[#This Row],[Expiration Date]]-Table1[[#This Row],[Manufacturing Date]])/365</f>
        <v>1.8027397260273972</v>
      </c>
      <c r="Q2838" t="str">
        <f>IF(Table1[[#This Row],[Expiration Date]]-J2846&gt;12/31/2024,"not expired","expired")</f>
        <v>expired</v>
      </c>
      <c r="R2838">
        <f>Table1[[#This Row],[Discounted Price]]*0.95</f>
        <v>421.01055000000002</v>
      </c>
      <c r="S2838">
        <f>Table1[[#This Row],[Discounted Price]]*0.9</f>
        <v>398.85210000000006</v>
      </c>
      <c r="T2838">
        <f>Table1[[#This Row],[Discounted Price]]*0.8</f>
        <v>354.53520000000003</v>
      </c>
      <c r="U2838">
        <f>Table1[[#This Row],[Price]]*0.52</f>
        <v>256.0532</v>
      </c>
      <c r="V2838">
        <f>(Table1[[#This Row],[Price]]-Table1[[#This Row],[Scrap value]])/2</f>
        <v>118.17840000000001</v>
      </c>
    </row>
    <row r="2839" spans="1:22" x14ac:dyDescent="0.25">
      <c r="A2839" t="s">
        <v>13422</v>
      </c>
      <c r="B2839" t="s">
        <v>15</v>
      </c>
      <c r="C2839" t="s">
        <v>47</v>
      </c>
      <c r="D2839" t="s">
        <v>13423</v>
      </c>
      <c r="E2839">
        <v>456.2</v>
      </c>
      <c r="F2839">
        <v>66</v>
      </c>
      <c r="G2839" t="s">
        <v>43729</v>
      </c>
      <c r="H2839" t="s">
        <v>13424</v>
      </c>
      <c r="I2839" s="1">
        <v>45137</v>
      </c>
      <c r="J2839" s="1">
        <v>45658</v>
      </c>
      <c r="K2839" t="s">
        <v>13425</v>
      </c>
      <c r="L2839" t="s">
        <v>13426</v>
      </c>
      <c r="M2839" t="s">
        <v>20</v>
      </c>
      <c r="N2839">
        <v>2</v>
      </c>
      <c r="O2839">
        <f>Table1[[#This Row],[Price]]-0.1*Table1[[#This Row],[Price]]</f>
        <v>410.58</v>
      </c>
      <c r="P2839" s="9">
        <f>(Table1[[#This Row],[Expiration Date]]-Table1[[#This Row],[Manufacturing Date]])/365</f>
        <v>1.4273972602739726</v>
      </c>
      <c r="Q2839" t="str">
        <f>IF(Table1[[#This Row],[Expiration Date]]-J2847&gt;12/31/2024,"not expired","expired")</f>
        <v>expired</v>
      </c>
      <c r="R2839">
        <f>Table1[[#This Row],[Discounted Price]]*0.95</f>
        <v>390.05099999999999</v>
      </c>
      <c r="S2839">
        <f>Table1[[#This Row],[Discounted Price]]*0.9</f>
        <v>369.52199999999999</v>
      </c>
      <c r="T2839">
        <f>Table1[[#This Row],[Discounted Price]]*0.8</f>
        <v>328.464</v>
      </c>
      <c r="U2839">
        <f>Table1[[#This Row],[Price]]*0.52</f>
        <v>237.22399999999999</v>
      </c>
      <c r="V2839">
        <f>(Table1[[#This Row],[Price]]-Table1[[#This Row],[Scrap value]])/2</f>
        <v>109.488</v>
      </c>
    </row>
    <row r="2840" spans="1:22" x14ac:dyDescent="0.25">
      <c r="A2840" t="s">
        <v>13427</v>
      </c>
      <c r="B2840" t="s">
        <v>29</v>
      </c>
      <c r="C2840" t="s">
        <v>47</v>
      </c>
      <c r="D2840" t="s">
        <v>13428</v>
      </c>
      <c r="E2840">
        <v>407.41</v>
      </c>
      <c r="F2840">
        <v>88</v>
      </c>
      <c r="G2840" t="s">
        <v>43728</v>
      </c>
      <c r="H2840" t="s">
        <v>2090</v>
      </c>
      <c r="I2840" s="1">
        <v>44927</v>
      </c>
      <c r="J2840" s="1">
        <v>45292</v>
      </c>
      <c r="K2840" t="s">
        <v>13429</v>
      </c>
      <c r="L2840" t="s">
        <v>13430</v>
      </c>
      <c r="M2840" t="s">
        <v>27</v>
      </c>
      <c r="N2840">
        <v>4</v>
      </c>
      <c r="O2840">
        <f>Table1[[#This Row],[Price]]-0.1*Table1[[#This Row],[Price]]</f>
        <v>366.66900000000004</v>
      </c>
      <c r="P2840" s="9">
        <f>(Table1[[#This Row],[Expiration Date]]-Table1[[#This Row],[Manufacturing Date]])/365</f>
        <v>1</v>
      </c>
      <c r="Q2840" t="str">
        <f>IF(Table1[[#This Row],[Expiration Date]]-J2848&gt;12/31/2024,"not expired","expired")</f>
        <v>expired</v>
      </c>
      <c r="R2840">
        <f>Table1[[#This Row],[Discounted Price]]*0.95</f>
        <v>348.33555000000001</v>
      </c>
      <c r="S2840">
        <f>Table1[[#This Row],[Discounted Price]]*0.9</f>
        <v>330.00210000000004</v>
      </c>
      <c r="T2840">
        <f>Table1[[#This Row],[Discounted Price]]*0.8</f>
        <v>293.33520000000004</v>
      </c>
      <c r="U2840">
        <f>Table1[[#This Row],[Price]]*0.52</f>
        <v>211.85320000000002</v>
      </c>
      <c r="V2840">
        <f>(Table1[[#This Row],[Price]]-Table1[[#This Row],[Scrap value]])/2</f>
        <v>97.778400000000005</v>
      </c>
    </row>
    <row r="2841" spans="1:22" x14ac:dyDescent="0.25">
      <c r="A2841" t="s">
        <v>13431</v>
      </c>
      <c r="B2841" t="s">
        <v>35</v>
      </c>
      <c r="C2841" t="s">
        <v>47</v>
      </c>
      <c r="D2841" t="s">
        <v>13432</v>
      </c>
      <c r="E2841">
        <v>408.68</v>
      </c>
      <c r="F2841">
        <v>61</v>
      </c>
      <c r="G2841" t="s">
        <v>43730</v>
      </c>
      <c r="H2841" t="s">
        <v>6201</v>
      </c>
      <c r="I2841" s="1">
        <v>44927</v>
      </c>
      <c r="J2841" s="1">
        <v>46023</v>
      </c>
      <c r="K2841" t="s">
        <v>13433</v>
      </c>
      <c r="L2841" t="s">
        <v>13434</v>
      </c>
      <c r="M2841" t="s">
        <v>20</v>
      </c>
      <c r="N2841">
        <v>1</v>
      </c>
      <c r="O2841">
        <f>Table1[[#This Row],[Price]]-0.1*Table1[[#This Row],[Price]]</f>
        <v>367.81200000000001</v>
      </c>
      <c r="P2841" s="9">
        <f>(Table1[[#This Row],[Expiration Date]]-Table1[[#This Row],[Manufacturing Date]])/365</f>
        <v>3.0027397260273974</v>
      </c>
      <c r="Q2841" t="str">
        <f>IF(Table1[[#This Row],[Expiration Date]]-J2849&gt;12/31/2024,"not expired","expired")</f>
        <v>expired</v>
      </c>
      <c r="R2841">
        <f>Table1[[#This Row],[Discounted Price]]*0.95</f>
        <v>349.42140000000001</v>
      </c>
      <c r="S2841">
        <f>Table1[[#This Row],[Discounted Price]]*0.9</f>
        <v>331.0308</v>
      </c>
      <c r="T2841">
        <f>Table1[[#This Row],[Discounted Price]]*0.8</f>
        <v>294.24960000000004</v>
      </c>
      <c r="U2841">
        <f>Table1[[#This Row],[Price]]*0.52</f>
        <v>212.5136</v>
      </c>
      <c r="V2841">
        <f>(Table1[[#This Row],[Price]]-Table1[[#This Row],[Scrap value]])/2</f>
        <v>98.083200000000005</v>
      </c>
    </row>
    <row r="2842" spans="1:22" x14ac:dyDescent="0.25">
      <c r="A2842" t="s">
        <v>13435</v>
      </c>
      <c r="B2842" t="s">
        <v>22</v>
      </c>
      <c r="C2842" t="s">
        <v>47</v>
      </c>
      <c r="D2842" t="s">
        <v>13436</v>
      </c>
      <c r="E2842">
        <v>350.63</v>
      </c>
      <c r="F2842">
        <v>35</v>
      </c>
      <c r="G2842" t="s">
        <v>43728</v>
      </c>
      <c r="H2842" t="s">
        <v>2561</v>
      </c>
      <c r="I2842" s="1">
        <v>45000</v>
      </c>
      <c r="J2842" s="1">
        <v>46023</v>
      </c>
      <c r="K2842" t="s">
        <v>13437</v>
      </c>
      <c r="L2842" t="s">
        <v>13438</v>
      </c>
      <c r="M2842" t="s">
        <v>45</v>
      </c>
      <c r="N2842">
        <v>1</v>
      </c>
      <c r="O2842">
        <f>Table1[[#This Row],[Price]]-0.1*Table1[[#This Row],[Price]]</f>
        <v>315.56700000000001</v>
      </c>
      <c r="P2842" s="9">
        <f>(Table1[[#This Row],[Expiration Date]]-Table1[[#This Row],[Manufacturing Date]])/365</f>
        <v>2.8027397260273972</v>
      </c>
      <c r="Q2842" t="str">
        <f>IF(Table1[[#This Row],[Expiration Date]]-J2850&gt;12/31/2024,"not expired","expired")</f>
        <v>expired</v>
      </c>
      <c r="R2842">
        <f>Table1[[#This Row],[Discounted Price]]*0.95</f>
        <v>299.78865000000002</v>
      </c>
      <c r="S2842">
        <f>Table1[[#This Row],[Discounted Price]]*0.9</f>
        <v>284.01030000000003</v>
      </c>
      <c r="T2842">
        <f>Table1[[#This Row],[Discounted Price]]*0.8</f>
        <v>252.45360000000002</v>
      </c>
      <c r="U2842">
        <f>Table1[[#This Row],[Price]]*0.52</f>
        <v>182.32759999999999</v>
      </c>
      <c r="V2842">
        <f>(Table1[[#This Row],[Price]]-Table1[[#This Row],[Scrap value]])/2</f>
        <v>84.151200000000003</v>
      </c>
    </row>
    <row r="2843" spans="1:22" x14ac:dyDescent="0.25">
      <c r="A2843" t="s">
        <v>13439</v>
      </c>
      <c r="B2843" t="s">
        <v>15</v>
      </c>
      <c r="C2843" t="s">
        <v>47</v>
      </c>
      <c r="D2843" t="s">
        <v>13440</v>
      </c>
      <c r="E2843">
        <v>493.73</v>
      </c>
      <c r="F2843">
        <v>31</v>
      </c>
      <c r="G2843" t="s">
        <v>43729</v>
      </c>
      <c r="H2843" t="s">
        <v>13441</v>
      </c>
      <c r="I2843" s="1">
        <v>44927</v>
      </c>
      <c r="J2843" s="1">
        <v>46023</v>
      </c>
      <c r="K2843" t="s">
        <v>13442</v>
      </c>
      <c r="L2843" t="s">
        <v>13443</v>
      </c>
      <c r="M2843" t="s">
        <v>27</v>
      </c>
      <c r="N2843">
        <v>3</v>
      </c>
      <c r="O2843">
        <f>Table1[[#This Row],[Price]]-0.1*Table1[[#This Row],[Price]]</f>
        <v>444.35700000000003</v>
      </c>
      <c r="P2843" s="9">
        <f>(Table1[[#This Row],[Expiration Date]]-Table1[[#This Row],[Manufacturing Date]])/365</f>
        <v>3.0027397260273974</v>
      </c>
      <c r="Q2843" t="str">
        <f>IF(Table1[[#This Row],[Expiration Date]]-J2851&gt;12/31/2024,"not expired","expired")</f>
        <v>not expired</v>
      </c>
      <c r="R2843">
        <f>Table1[[#This Row],[Discounted Price]]*0.95</f>
        <v>422.13915000000003</v>
      </c>
      <c r="S2843">
        <f>Table1[[#This Row],[Discounted Price]]*0.9</f>
        <v>399.92130000000003</v>
      </c>
      <c r="T2843">
        <f>Table1[[#This Row],[Discounted Price]]*0.8</f>
        <v>355.48560000000003</v>
      </c>
      <c r="U2843">
        <f>Table1[[#This Row],[Price]]*0.52</f>
        <v>256.7396</v>
      </c>
      <c r="V2843">
        <f>(Table1[[#This Row],[Price]]-Table1[[#This Row],[Scrap value]])/2</f>
        <v>118.49520000000001</v>
      </c>
    </row>
    <row r="2844" spans="1:22" x14ac:dyDescent="0.25">
      <c r="A2844" t="s">
        <v>13444</v>
      </c>
      <c r="B2844" t="s">
        <v>35</v>
      </c>
      <c r="C2844" t="s">
        <v>47</v>
      </c>
      <c r="D2844" t="s">
        <v>13445</v>
      </c>
      <c r="E2844">
        <v>218.76</v>
      </c>
      <c r="F2844">
        <v>24</v>
      </c>
      <c r="G2844" t="s">
        <v>43728</v>
      </c>
      <c r="H2844" t="s">
        <v>13446</v>
      </c>
      <c r="I2844" s="1">
        <v>45000</v>
      </c>
      <c r="J2844" s="1">
        <v>45292</v>
      </c>
      <c r="K2844" t="s">
        <v>13447</v>
      </c>
      <c r="L2844" t="s">
        <v>13448</v>
      </c>
      <c r="M2844" t="s">
        <v>27</v>
      </c>
      <c r="N2844">
        <v>5</v>
      </c>
      <c r="O2844">
        <f>Table1[[#This Row],[Price]]-0.1*Table1[[#This Row],[Price]]</f>
        <v>196.88399999999999</v>
      </c>
      <c r="P2844" s="9">
        <f>(Table1[[#This Row],[Expiration Date]]-Table1[[#This Row],[Manufacturing Date]])/365</f>
        <v>0.8</v>
      </c>
      <c r="Q2844" t="str">
        <f>IF(Table1[[#This Row],[Expiration Date]]-J2852&gt;12/31/2024,"not expired","expired")</f>
        <v>expired</v>
      </c>
      <c r="R2844">
        <f>Table1[[#This Row],[Discounted Price]]*0.95</f>
        <v>187.03979999999999</v>
      </c>
      <c r="S2844">
        <f>Table1[[#This Row],[Discounted Price]]*0.9</f>
        <v>177.19559999999998</v>
      </c>
      <c r="T2844">
        <f>Table1[[#This Row],[Discounted Price]]*0.8</f>
        <v>157.50720000000001</v>
      </c>
      <c r="U2844">
        <f>Table1[[#This Row],[Price]]*0.52</f>
        <v>113.7552</v>
      </c>
      <c r="V2844">
        <f>(Table1[[#This Row],[Price]]-Table1[[#This Row],[Scrap value]])/2</f>
        <v>52.502399999999994</v>
      </c>
    </row>
    <row r="2845" spans="1:22" x14ac:dyDescent="0.25">
      <c r="A2845" t="s">
        <v>13449</v>
      </c>
      <c r="B2845" t="s">
        <v>15</v>
      </c>
      <c r="C2845" t="s">
        <v>47</v>
      </c>
      <c r="D2845" t="s">
        <v>13450</v>
      </c>
      <c r="E2845">
        <v>90.93</v>
      </c>
      <c r="F2845">
        <v>17</v>
      </c>
      <c r="G2845" t="s">
        <v>43729</v>
      </c>
      <c r="H2845" t="s">
        <v>13451</v>
      </c>
      <c r="I2845" s="1">
        <v>44927</v>
      </c>
      <c r="J2845" s="1">
        <v>46023</v>
      </c>
      <c r="K2845" t="s">
        <v>13452</v>
      </c>
      <c r="L2845" t="s">
        <v>13453</v>
      </c>
      <c r="M2845" t="s">
        <v>27</v>
      </c>
      <c r="N2845">
        <v>2</v>
      </c>
      <c r="O2845">
        <f>Table1[[#This Row],[Price]]-0.1*Table1[[#This Row],[Price]]</f>
        <v>81.837000000000003</v>
      </c>
      <c r="P2845" s="9">
        <f>(Table1[[#This Row],[Expiration Date]]-Table1[[#This Row],[Manufacturing Date]])/365</f>
        <v>3.0027397260273974</v>
      </c>
      <c r="Q2845" t="str">
        <f>IF(Table1[[#This Row],[Expiration Date]]-J2853&gt;12/31/2024,"not expired","expired")</f>
        <v>expired</v>
      </c>
      <c r="R2845">
        <f>Table1[[#This Row],[Discounted Price]]*0.95</f>
        <v>77.745149999999995</v>
      </c>
      <c r="S2845">
        <f>Table1[[#This Row],[Discounted Price]]*0.9</f>
        <v>73.653300000000002</v>
      </c>
      <c r="T2845">
        <f>Table1[[#This Row],[Discounted Price]]*0.8</f>
        <v>65.4696</v>
      </c>
      <c r="U2845">
        <f>Table1[[#This Row],[Price]]*0.52</f>
        <v>47.283600000000007</v>
      </c>
      <c r="V2845">
        <f>(Table1[[#This Row],[Price]]-Table1[[#This Row],[Scrap value]])/2</f>
        <v>21.8232</v>
      </c>
    </row>
    <row r="2846" spans="1:22" x14ac:dyDescent="0.25">
      <c r="A2846" t="s">
        <v>13454</v>
      </c>
      <c r="B2846" t="s">
        <v>15</v>
      </c>
      <c r="C2846" t="s">
        <v>47</v>
      </c>
      <c r="D2846" t="s">
        <v>13455</v>
      </c>
      <c r="E2846">
        <v>209.64</v>
      </c>
      <c r="F2846">
        <v>4</v>
      </c>
      <c r="G2846" t="s">
        <v>43730</v>
      </c>
      <c r="H2846" t="s">
        <v>13456</v>
      </c>
      <c r="I2846" s="1">
        <v>45000</v>
      </c>
      <c r="J2846" s="1">
        <v>45658</v>
      </c>
      <c r="K2846" t="s">
        <v>13457</v>
      </c>
      <c r="L2846" t="s">
        <v>13458</v>
      </c>
      <c r="M2846" t="s">
        <v>45</v>
      </c>
      <c r="N2846">
        <v>4</v>
      </c>
      <c r="O2846">
        <f>Table1[[#This Row],[Price]]-0.1*Table1[[#This Row],[Price]]</f>
        <v>188.67599999999999</v>
      </c>
      <c r="P2846" s="9">
        <f>(Table1[[#This Row],[Expiration Date]]-Table1[[#This Row],[Manufacturing Date]])/365</f>
        <v>1.8027397260273972</v>
      </c>
      <c r="Q2846" t="str">
        <f>IF(Table1[[#This Row],[Expiration Date]]-J2854&gt;12/31/2024,"not expired","expired")</f>
        <v>expired</v>
      </c>
      <c r="R2846">
        <f>Table1[[#This Row],[Discounted Price]]*0.95</f>
        <v>179.24219999999997</v>
      </c>
      <c r="S2846">
        <f>Table1[[#This Row],[Discounted Price]]*0.9</f>
        <v>169.80840000000001</v>
      </c>
      <c r="T2846">
        <f>Table1[[#This Row],[Discounted Price]]*0.8</f>
        <v>150.9408</v>
      </c>
      <c r="U2846">
        <f>Table1[[#This Row],[Price]]*0.52</f>
        <v>109.0128</v>
      </c>
      <c r="V2846">
        <f>(Table1[[#This Row],[Price]]-Table1[[#This Row],[Scrap value]])/2</f>
        <v>50.313599999999994</v>
      </c>
    </row>
    <row r="2847" spans="1:22" x14ac:dyDescent="0.25">
      <c r="A2847" t="s">
        <v>13459</v>
      </c>
      <c r="B2847" t="s">
        <v>29</v>
      </c>
      <c r="C2847" t="s">
        <v>47</v>
      </c>
      <c r="D2847" t="s">
        <v>13460</v>
      </c>
      <c r="E2847">
        <v>91.26</v>
      </c>
      <c r="F2847">
        <v>95</v>
      </c>
      <c r="G2847" t="s">
        <v>43729</v>
      </c>
      <c r="H2847" t="s">
        <v>439</v>
      </c>
      <c r="I2847" s="1">
        <v>45000</v>
      </c>
      <c r="J2847" s="1">
        <v>45658</v>
      </c>
      <c r="K2847" t="s">
        <v>13461</v>
      </c>
      <c r="L2847" t="s">
        <v>13462</v>
      </c>
      <c r="M2847" t="s">
        <v>27</v>
      </c>
      <c r="N2847">
        <v>4</v>
      </c>
      <c r="O2847">
        <f>Table1[[#This Row],[Price]]-0.1*Table1[[#This Row],[Price]]</f>
        <v>82.134</v>
      </c>
      <c r="P2847" s="9">
        <f>(Table1[[#This Row],[Expiration Date]]-Table1[[#This Row],[Manufacturing Date]])/365</f>
        <v>1.8027397260273972</v>
      </c>
      <c r="Q2847" t="str">
        <f>IF(Table1[[#This Row],[Expiration Date]]-J2855&gt;12/31/2024,"not expired","expired")</f>
        <v>expired</v>
      </c>
      <c r="R2847">
        <f>Table1[[#This Row],[Discounted Price]]*0.95</f>
        <v>78.027299999999997</v>
      </c>
      <c r="S2847">
        <f>Table1[[#This Row],[Discounted Price]]*0.9</f>
        <v>73.920600000000007</v>
      </c>
      <c r="T2847">
        <f>Table1[[#This Row],[Discounted Price]]*0.8</f>
        <v>65.7072</v>
      </c>
      <c r="U2847">
        <f>Table1[[#This Row],[Price]]*0.52</f>
        <v>47.455200000000005</v>
      </c>
      <c r="V2847">
        <f>(Table1[[#This Row],[Price]]-Table1[[#This Row],[Scrap value]])/2</f>
        <v>21.9024</v>
      </c>
    </row>
    <row r="2848" spans="1:22" x14ac:dyDescent="0.25">
      <c r="A2848" t="s">
        <v>13463</v>
      </c>
      <c r="B2848" t="s">
        <v>22</v>
      </c>
      <c r="C2848" t="s">
        <v>47</v>
      </c>
      <c r="D2848" t="s">
        <v>13464</v>
      </c>
      <c r="E2848">
        <v>346.93</v>
      </c>
      <c r="F2848">
        <v>23</v>
      </c>
      <c r="G2848" t="s">
        <v>43730</v>
      </c>
      <c r="H2848" t="s">
        <v>13465</v>
      </c>
      <c r="I2848" s="1">
        <v>44927</v>
      </c>
      <c r="J2848" s="1">
        <v>45292</v>
      </c>
      <c r="K2848" t="s">
        <v>13466</v>
      </c>
      <c r="L2848" t="s">
        <v>13467</v>
      </c>
      <c r="M2848" t="s">
        <v>20</v>
      </c>
      <c r="N2848">
        <v>5</v>
      </c>
      <c r="O2848">
        <f>Table1[[#This Row],[Price]]-0.1*Table1[[#This Row],[Price]]</f>
        <v>312.23700000000002</v>
      </c>
      <c r="P2848" s="9">
        <f>(Table1[[#This Row],[Expiration Date]]-Table1[[#This Row],[Manufacturing Date]])/365</f>
        <v>1</v>
      </c>
      <c r="Q2848" t="str">
        <f>IF(Table1[[#This Row],[Expiration Date]]-J2856&gt;12/31/2024,"not expired","expired")</f>
        <v>expired</v>
      </c>
      <c r="R2848">
        <f>Table1[[#This Row],[Discounted Price]]*0.95</f>
        <v>296.62515000000002</v>
      </c>
      <c r="S2848">
        <f>Table1[[#This Row],[Discounted Price]]*0.9</f>
        <v>281.01330000000002</v>
      </c>
      <c r="T2848">
        <f>Table1[[#This Row],[Discounted Price]]*0.8</f>
        <v>249.78960000000004</v>
      </c>
      <c r="U2848">
        <f>Table1[[#This Row],[Price]]*0.52</f>
        <v>180.40360000000001</v>
      </c>
      <c r="V2848">
        <f>(Table1[[#This Row],[Price]]-Table1[[#This Row],[Scrap value]])/2</f>
        <v>83.263199999999998</v>
      </c>
    </row>
    <row r="2849" spans="1:22" x14ac:dyDescent="0.25">
      <c r="A2849" t="s">
        <v>13468</v>
      </c>
      <c r="B2849" t="s">
        <v>22</v>
      </c>
      <c r="C2849" t="s">
        <v>47</v>
      </c>
      <c r="D2849" t="s">
        <v>13469</v>
      </c>
      <c r="E2849">
        <v>405.54</v>
      </c>
      <c r="F2849">
        <v>2</v>
      </c>
      <c r="G2849" t="s">
        <v>43729</v>
      </c>
      <c r="H2849" t="s">
        <v>13470</v>
      </c>
      <c r="I2849" s="1">
        <v>44927</v>
      </c>
      <c r="J2849" s="1">
        <v>46023</v>
      </c>
      <c r="K2849" t="s">
        <v>13471</v>
      </c>
      <c r="L2849" t="s">
        <v>13472</v>
      </c>
      <c r="M2849" t="s">
        <v>27</v>
      </c>
      <c r="N2849">
        <v>3</v>
      </c>
      <c r="O2849">
        <f>Table1[[#This Row],[Price]]-0.1*Table1[[#This Row],[Price]]</f>
        <v>364.98599999999999</v>
      </c>
      <c r="P2849" s="9">
        <f>(Table1[[#This Row],[Expiration Date]]-Table1[[#This Row],[Manufacturing Date]])/365</f>
        <v>3.0027397260273974</v>
      </c>
      <c r="Q2849" t="str">
        <f>IF(Table1[[#This Row],[Expiration Date]]-J2857&gt;12/31/2024,"not expired","expired")</f>
        <v>not expired</v>
      </c>
      <c r="R2849">
        <f>Table1[[#This Row],[Discounted Price]]*0.95</f>
        <v>346.73669999999998</v>
      </c>
      <c r="S2849">
        <f>Table1[[#This Row],[Discounted Price]]*0.9</f>
        <v>328.48739999999998</v>
      </c>
      <c r="T2849">
        <f>Table1[[#This Row],[Discounted Price]]*0.8</f>
        <v>291.98880000000003</v>
      </c>
      <c r="U2849">
        <f>Table1[[#This Row],[Price]]*0.52</f>
        <v>210.88080000000002</v>
      </c>
      <c r="V2849">
        <f>(Table1[[#This Row],[Price]]-Table1[[#This Row],[Scrap value]])/2</f>
        <v>97.329599999999999</v>
      </c>
    </row>
    <row r="2850" spans="1:22" x14ac:dyDescent="0.25">
      <c r="A2850" t="s">
        <v>13473</v>
      </c>
      <c r="B2850" t="s">
        <v>29</v>
      </c>
      <c r="C2850" t="s">
        <v>47</v>
      </c>
      <c r="D2850" t="s">
        <v>13474</v>
      </c>
      <c r="E2850">
        <v>163.78</v>
      </c>
      <c r="F2850">
        <v>98</v>
      </c>
      <c r="G2850" t="s">
        <v>43728</v>
      </c>
      <c r="H2850" t="s">
        <v>3600</v>
      </c>
      <c r="I2850" s="1">
        <v>45137</v>
      </c>
      <c r="J2850" s="1">
        <v>46023</v>
      </c>
      <c r="K2850" t="s">
        <v>13475</v>
      </c>
      <c r="L2850" t="s">
        <v>13476</v>
      </c>
      <c r="M2850" t="s">
        <v>45</v>
      </c>
      <c r="N2850">
        <v>3</v>
      </c>
      <c r="O2850">
        <f>Table1[[#This Row],[Price]]-0.1*Table1[[#This Row],[Price]]</f>
        <v>147.40199999999999</v>
      </c>
      <c r="P2850" s="9">
        <f>(Table1[[#This Row],[Expiration Date]]-Table1[[#This Row],[Manufacturing Date]])/365</f>
        <v>2.4273972602739726</v>
      </c>
      <c r="Q2850" t="str">
        <f>IF(Table1[[#This Row],[Expiration Date]]-J2858&gt;12/31/2024,"not expired","expired")</f>
        <v>not expired</v>
      </c>
      <c r="R2850">
        <f>Table1[[#This Row],[Discounted Price]]*0.95</f>
        <v>140.03189999999998</v>
      </c>
      <c r="S2850">
        <f>Table1[[#This Row],[Discounted Price]]*0.9</f>
        <v>132.6618</v>
      </c>
      <c r="T2850">
        <f>Table1[[#This Row],[Discounted Price]]*0.8</f>
        <v>117.9216</v>
      </c>
      <c r="U2850">
        <f>Table1[[#This Row],[Price]]*0.52</f>
        <v>85.165599999999998</v>
      </c>
      <c r="V2850">
        <f>(Table1[[#This Row],[Price]]-Table1[[#This Row],[Scrap value]])/2</f>
        <v>39.307200000000002</v>
      </c>
    </row>
    <row r="2851" spans="1:22" x14ac:dyDescent="0.25">
      <c r="A2851" t="s">
        <v>13477</v>
      </c>
      <c r="B2851" t="s">
        <v>35</v>
      </c>
      <c r="C2851" t="s">
        <v>47</v>
      </c>
      <c r="D2851" t="s">
        <v>13478</v>
      </c>
      <c r="E2851">
        <v>469.25</v>
      </c>
      <c r="F2851">
        <v>42</v>
      </c>
      <c r="G2851" t="s">
        <v>43729</v>
      </c>
      <c r="H2851" t="s">
        <v>13128</v>
      </c>
      <c r="I2851" s="1">
        <v>45000</v>
      </c>
      <c r="J2851" s="1">
        <v>45292</v>
      </c>
      <c r="K2851" t="s">
        <v>13479</v>
      </c>
      <c r="L2851" t="s">
        <v>13480</v>
      </c>
      <c r="M2851" t="s">
        <v>45</v>
      </c>
      <c r="N2851">
        <v>4</v>
      </c>
      <c r="O2851">
        <f>Table1[[#This Row],[Price]]-0.1*Table1[[#This Row],[Price]]</f>
        <v>422.32499999999999</v>
      </c>
      <c r="P2851" s="9">
        <f>(Table1[[#This Row],[Expiration Date]]-Table1[[#This Row],[Manufacturing Date]])/365</f>
        <v>0.8</v>
      </c>
      <c r="Q2851" t="str">
        <f>IF(Table1[[#This Row],[Expiration Date]]-J2859&gt;12/31/2024,"not expired","expired")</f>
        <v>expired</v>
      </c>
      <c r="R2851">
        <f>Table1[[#This Row],[Discounted Price]]*0.95</f>
        <v>401.20874999999995</v>
      </c>
      <c r="S2851">
        <f>Table1[[#This Row],[Discounted Price]]*0.9</f>
        <v>380.09249999999997</v>
      </c>
      <c r="T2851">
        <f>Table1[[#This Row],[Discounted Price]]*0.8</f>
        <v>337.86</v>
      </c>
      <c r="U2851">
        <f>Table1[[#This Row],[Price]]*0.52</f>
        <v>244.01000000000002</v>
      </c>
      <c r="V2851">
        <f>(Table1[[#This Row],[Price]]-Table1[[#This Row],[Scrap value]])/2</f>
        <v>112.61999999999999</v>
      </c>
    </row>
    <row r="2852" spans="1:22" x14ac:dyDescent="0.25">
      <c r="A2852" t="s">
        <v>13481</v>
      </c>
      <c r="B2852" t="s">
        <v>22</v>
      </c>
      <c r="C2852" t="s">
        <v>47</v>
      </c>
      <c r="D2852" t="s">
        <v>13482</v>
      </c>
      <c r="E2852">
        <v>236.36</v>
      </c>
      <c r="F2852">
        <v>24</v>
      </c>
      <c r="G2852" t="s">
        <v>43728</v>
      </c>
      <c r="H2852" t="s">
        <v>6946</v>
      </c>
      <c r="I2852" s="1">
        <v>45137</v>
      </c>
      <c r="J2852" s="1">
        <v>45292</v>
      </c>
      <c r="K2852" t="s">
        <v>13483</v>
      </c>
      <c r="L2852" t="s">
        <v>13484</v>
      </c>
      <c r="M2852" t="s">
        <v>45</v>
      </c>
      <c r="N2852">
        <v>3</v>
      </c>
      <c r="O2852">
        <f>Table1[[#This Row],[Price]]-0.1*Table1[[#This Row],[Price]]</f>
        <v>212.72400000000002</v>
      </c>
      <c r="P2852" s="9">
        <f>(Table1[[#This Row],[Expiration Date]]-Table1[[#This Row],[Manufacturing Date]])/365</f>
        <v>0.42465753424657532</v>
      </c>
      <c r="Q2852" t="str">
        <f>IF(Table1[[#This Row],[Expiration Date]]-J2860&gt;12/31/2024,"not expired","expired")</f>
        <v>expired</v>
      </c>
      <c r="R2852">
        <f>Table1[[#This Row],[Discounted Price]]*0.95</f>
        <v>202.08780000000002</v>
      </c>
      <c r="S2852">
        <f>Table1[[#This Row],[Discounted Price]]*0.9</f>
        <v>191.45160000000001</v>
      </c>
      <c r="T2852">
        <f>Table1[[#This Row],[Discounted Price]]*0.8</f>
        <v>170.17920000000004</v>
      </c>
      <c r="U2852">
        <f>Table1[[#This Row],[Price]]*0.52</f>
        <v>122.90720000000002</v>
      </c>
      <c r="V2852">
        <f>(Table1[[#This Row],[Price]]-Table1[[#This Row],[Scrap value]])/2</f>
        <v>56.726399999999998</v>
      </c>
    </row>
    <row r="2853" spans="1:22" x14ac:dyDescent="0.25">
      <c r="A2853" t="s">
        <v>13485</v>
      </c>
      <c r="B2853" t="s">
        <v>35</v>
      </c>
      <c r="C2853" t="s">
        <v>47</v>
      </c>
      <c r="D2853" t="s">
        <v>13486</v>
      </c>
      <c r="E2853">
        <v>424.69</v>
      </c>
      <c r="F2853">
        <v>79</v>
      </c>
      <c r="G2853" t="s">
        <v>43730</v>
      </c>
      <c r="H2853" t="s">
        <v>13487</v>
      </c>
      <c r="I2853" s="1">
        <v>44927</v>
      </c>
      <c r="J2853" s="1">
        <v>46023</v>
      </c>
      <c r="K2853" t="s">
        <v>13488</v>
      </c>
      <c r="L2853" t="s">
        <v>13489</v>
      </c>
      <c r="M2853" t="s">
        <v>45</v>
      </c>
      <c r="N2853">
        <v>1</v>
      </c>
      <c r="O2853">
        <f>Table1[[#This Row],[Price]]-0.1*Table1[[#This Row],[Price]]</f>
        <v>382.221</v>
      </c>
      <c r="P2853" s="9">
        <f>(Table1[[#This Row],[Expiration Date]]-Table1[[#This Row],[Manufacturing Date]])/365</f>
        <v>3.0027397260273974</v>
      </c>
      <c r="Q2853" t="str">
        <f>IF(Table1[[#This Row],[Expiration Date]]-J2861&gt;12/31/2024,"not expired","expired")</f>
        <v>not expired</v>
      </c>
      <c r="R2853">
        <f>Table1[[#This Row],[Discounted Price]]*0.95</f>
        <v>363.10994999999997</v>
      </c>
      <c r="S2853">
        <f>Table1[[#This Row],[Discounted Price]]*0.9</f>
        <v>343.99889999999999</v>
      </c>
      <c r="T2853">
        <f>Table1[[#This Row],[Discounted Price]]*0.8</f>
        <v>305.77680000000004</v>
      </c>
      <c r="U2853">
        <f>Table1[[#This Row],[Price]]*0.52</f>
        <v>220.83880000000002</v>
      </c>
      <c r="V2853">
        <f>(Table1[[#This Row],[Price]]-Table1[[#This Row],[Scrap value]])/2</f>
        <v>101.92559999999999</v>
      </c>
    </row>
    <row r="2854" spans="1:22" x14ac:dyDescent="0.25">
      <c r="A2854" t="s">
        <v>13490</v>
      </c>
      <c r="B2854" t="s">
        <v>22</v>
      </c>
      <c r="C2854" t="s">
        <v>47</v>
      </c>
      <c r="D2854" t="s">
        <v>13491</v>
      </c>
      <c r="E2854">
        <v>341.01</v>
      </c>
      <c r="F2854">
        <v>8</v>
      </c>
      <c r="G2854" t="s">
        <v>43729</v>
      </c>
      <c r="H2854" t="s">
        <v>13492</v>
      </c>
      <c r="I2854" s="1">
        <v>45000</v>
      </c>
      <c r="J2854" s="1">
        <v>46023</v>
      </c>
      <c r="K2854" t="s">
        <v>13493</v>
      </c>
      <c r="L2854" t="s">
        <v>13494</v>
      </c>
      <c r="M2854" t="s">
        <v>45</v>
      </c>
      <c r="N2854">
        <v>4</v>
      </c>
      <c r="O2854">
        <f>Table1[[#This Row],[Price]]-0.1*Table1[[#This Row],[Price]]</f>
        <v>306.90899999999999</v>
      </c>
      <c r="P2854" s="9">
        <f>(Table1[[#This Row],[Expiration Date]]-Table1[[#This Row],[Manufacturing Date]])/365</f>
        <v>2.8027397260273972</v>
      </c>
      <c r="Q2854" t="str">
        <f>IF(Table1[[#This Row],[Expiration Date]]-J2862&gt;12/31/2024,"not expired","expired")</f>
        <v>not expired</v>
      </c>
      <c r="R2854">
        <f>Table1[[#This Row],[Discounted Price]]*0.95</f>
        <v>291.56354999999996</v>
      </c>
      <c r="S2854">
        <f>Table1[[#This Row],[Discounted Price]]*0.9</f>
        <v>276.21809999999999</v>
      </c>
      <c r="T2854">
        <f>Table1[[#This Row],[Discounted Price]]*0.8</f>
        <v>245.52719999999999</v>
      </c>
      <c r="U2854">
        <f>Table1[[#This Row],[Price]]*0.52</f>
        <v>177.3252</v>
      </c>
      <c r="V2854">
        <f>(Table1[[#This Row],[Price]]-Table1[[#This Row],[Scrap value]])/2</f>
        <v>81.842399999999998</v>
      </c>
    </row>
    <row r="2855" spans="1:22" x14ac:dyDescent="0.25">
      <c r="A2855" t="s">
        <v>13495</v>
      </c>
      <c r="B2855" t="s">
        <v>35</v>
      </c>
      <c r="C2855" t="s">
        <v>47</v>
      </c>
      <c r="D2855" t="s">
        <v>13496</v>
      </c>
      <c r="E2855">
        <v>235.41</v>
      </c>
      <c r="F2855">
        <v>86</v>
      </c>
      <c r="G2855" t="s">
        <v>43729</v>
      </c>
      <c r="H2855" t="s">
        <v>7784</v>
      </c>
      <c r="I2855" s="1">
        <v>45137</v>
      </c>
      <c r="J2855" s="1">
        <v>45658</v>
      </c>
      <c r="K2855" t="s">
        <v>13497</v>
      </c>
      <c r="L2855" t="s">
        <v>13498</v>
      </c>
      <c r="M2855" t="s">
        <v>20</v>
      </c>
      <c r="N2855">
        <v>3</v>
      </c>
      <c r="O2855">
        <f>Table1[[#This Row],[Price]]-0.1*Table1[[#This Row],[Price]]</f>
        <v>211.869</v>
      </c>
      <c r="P2855" s="9">
        <f>(Table1[[#This Row],[Expiration Date]]-Table1[[#This Row],[Manufacturing Date]])/365</f>
        <v>1.4273972602739726</v>
      </c>
      <c r="Q2855" t="str">
        <f>IF(Table1[[#This Row],[Expiration Date]]-J2863&gt;12/31/2024,"not expired","expired")</f>
        <v>expired</v>
      </c>
      <c r="R2855">
        <f>Table1[[#This Row],[Discounted Price]]*0.95</f>
        <v>201.27554999999998</v>
      </c>
      <c r="S2855">
        <f>Table1[[#This Row],[Discounted Price]]*0.9</f>
        <v>190.68209999999999</v>
      </c>
      <c r="T2855">
        <f>Table1[[#This Row],[Discounted Price]]*0.8</f>
        <v>169.49520000000001</v>
      </c>
      <c r="U2855">
        <f>Table1[[#This Row],[Price]]*0.52</f>
        <v>122.4132</v>
      </c>
      <c r="V2855">
        <f>(Table1[[#This Row],[Price]]-Table1[[#This Row],[Scrap value]])/2</f>
        <v>56.498399999999997</v>
      </c>
    </row>
    <row r="2856" spans="1:22" x14ac:dyDescent="0.25">
      <c r="A2856" t="s">
        <v>13499</v>
      </c>
      <c r="B2856" t="s">
        <v>15</v>
      </c>
      <c r="C2856" t="s">
        <v>47</v>
      </c>
      <c r="D2856" t="s">
        <v>13500</v>
      </c>
      <c r="E2856">
        <v>383.79</v>
      </c>
      <c r="F2856">
        <v>2</v>
      </c>
      <c r="G2856" t="s">
        <v>43728</v>
      </c>
      <c r="H2856" t="s">
        <v>3887</v>
      </c>
      <c r="I2856" s="1">
        <v>45000</v>
      </c>
      <c r="J2856" s="1">
        <v>45658</v>
      </c>
      <c r="K2856" t="s">
        <v>13501</v>
      </c>
      <c r="L2856" t="s">
        <v>13502</v>
      </c>
      <c r="M2856" t="s">
        <v>45</v>
      </c>
      <c r="N2856">
        <v>2</v>
      </c>
      <c r="O2856">
        <f>Table1[[#This Row],[Price]]-0.1*Table1[[#This Row],[Price]]</f>
        <v>345.411</v>
      </c>
      <c r="P2856" s="9">
        <f>(Table1[[#This Row],[Expiration Date]]-Table1[[#This Row],[Manufacturing Date]])/365</f>
        <v>1.8027397260273972</v>
      </c>
      <c r="Q2856" t="str">
        <f>IF(Table1[[#This Row],[Expiration Date]]-J2864&gt;12/31/2024,"not expired","expired")</f>
        <v>expired</v>
      </c>
      <c r="R2856">
        <f>Table1[[#This Row],[Discounted Price]]*0.95</f>
        <v>328.14044999999999</v>
      </c>
      <c r="S2856">
        <f>Table1[[#This Row],[Discounted Price]]*0.9</f>
        <v>310.86990000000003</v>
      </c>
      <c r="T2856">
        <f>Table1[[#This Row],[Discounted Price]]*0.8</f>
        <v>276.3288</v>
      </c>
      <c r="U2856">
        <f>Table1[[#This Row],[Price]]*0.52</f>
        <v>199.57080000000002</v>
      </c>
      <c r="V2856">
        <f>(Table1[[#This Row],[Price]]-Table1[[#This Row],[Scrap value]])/2</f>
        <v>92.1096</v>
      </c>
    </row>
    <row r="2857" spans="1:22" x14ac:dyDescent="0.25">
      <c r="A2857" t="s">
        <v>13503</v>
      </c>
      <c r="B2857" t="s">
        <v>15</v>
      </c>
      <c r="C2857" t="s">
        <v>47</v>
      </c>
      <c r="D2857" t="s">
        <v>13504</v>
      </c>
      <c r="E2857">
        <v>427.04</v>
      </c>
      <c r="F2857">
        <v>56</v>
      </c>
      <c r="G2857" t="s">
        <v>43728</v>
      </c>
      <c r="H2857" t="s">
        <v>8487</v>
      </c>
      <c r="I2857" s="1">
        <v>45137</v>
      </c>
      <c r="J2857" s="1">
        <v>45292</v>
      </c>
      <c r="K2857" t="s">
        <v>13505</v>
      </c>
      <c r="L2857" t="s">
        <v>13506</v>
      </c>
      <c r="M2857" t="s">
        <v>20</v>
      </c>
      <c r="N2857">
        <v>3</v>
      </c>
      <c r="O2857">
        <f>Table1[[#This Row],[Price]]-0.1*Table1[[#This Row],[Price]]</f>
        <v>384.33600000000001</v>
      </c>
      <c r="P2857" s="9">
        <f>(Table1[[#This Row],[Expiration Date]]-Table1[[#This Row],[Manufacturing Date]])/365</f>
        <v>0.42465753424657532</v>
      </c>
      <c r="Q2857" t="str">
        <f>IF(Table1[[#This Row],[Expiration Date]]-J2865&gt;12/31/2024,"not expired","expired")</f>
        <v>expired</v>
      </c>
      <c r="R2857">
        <f>Table1[[#This Row],[Discounted Price]]*0.95</f>
        <v>365.11919999999998</v>
      </c>
      <c r="S2857">
        <f>Table1[[#This Row],[Discounted Price]]*0.9</f>
        <v>345.9024</v>
      </c>
      <c r="T2857">
        <f>Table1[[#This Row],[Discounted Price]]*0.8</f>
        <v>307.46880000000004</v>
      </c>
      <c r="U2857">
        <f>Table1[[#This Row],[Price]]*0.52</f>
        <v>222.06080000000003</v>
      </c>
      <c r="V2857">
        <f>(Table1[[#This Row],[Price]]-Table1[[#This Row],[Scrap value]])/2</f>
        <v>102.4896</v>
      </c>
    </row>
    <row r="2858" spans="1:22" x14ac:dyDescent="0.25">
      <c r="A2858" t="s">
        <v>13507</v>
      </c>
      <c r="B2858" t="s">
        <v>15</v>
      </c>
      <c r="C2858" t="s">
        <v>47</v>
      </c>
      <c r="D2858" t="s">
        <v>13508</v>
      </c>
      <c r="E2858">
        <v>68.09</v>
      </c>
      <c r="F2858">
        <v>60</v>
      </c>
      <c r="G2858" t="s">
        <v>43728</v>
      </c>
      <c r="H2858" t="s">
        <v>6667</v>
      </c>
      <c r="I2858" s="1">
        <v>45000</v>
      </c>
      <c r="J2858" s="1">
        <v>45658</v>
      </c>
      <c r="K2858" t="s">
        <v>13509</v>
      </c>
      <c r="L2858" t="s">
        <v>13510</v>
      </c>
      <c r="M2858" t="s">
        <v>45</v>
      </c>
      <c r="N2858">
        <v>5</v>
      </c>
      <c r="O2858">
        <f>Table1[[#This Row],[Price]]-0.1*Table1[[#This Row],[Price]]</f>
        <v>61.281000000000006</v>
      </c>
      <c r="P2858" s="9">
        <f>(Table1[[#This Row],[Expiration Date]]-Table1[[#This Row],[Manufacturing Date]])/365</f>
        <v>1.8027397260273972</v>
      </c>
      <c r="Q2858" t="str">
        <f>IF(Table1[[#This Row],[Expiration Date]]-J2866&gt;12/31/2024,"not expired","expired")</f>
        <v>expired</v>
      </c>
      <c r="R2858">
        <f>Table1[[#This Row],[Discounted Price]]*0.95</f>
        <v>58.216950000000004</v>
      </c>
      <c r="S2858">
        <f>Table1[[#This Row],[Discounted Price]]*0.9</f>
        <v>55.15290000000001</v>
      </c>
      <c r="T2858">
        <f>Table1[[#This Row],[Discounted Price]]*0.8</f>
        <v>49.024800000000006</v>
      </c>
      <c r="U2858">
        <f>Table1[[#This Row],[Price]]*0.52</f>
        <v>35.406800000000004</v>
      </c>
      <c r="V2858">
        <f>(Table1[[#This Row],[Price]]-Table1[[#This Row],[Scrap value]])/2</f>
        <v>16.3416</v>
      </c>
    </row>
    <row r="2859" spans="1:22" x14ac:dyDescent="0.25">
      <c r="A2859" t="s">
        <v>13511</v>
      </c>
      <c r="B2859" t="s">
        <v>15</v>
      </c>
      <c r="C2859" t="s">
        <v>47</v>
      </c>
      <c r="D2859" t="s">
        <v>13512</v>
      </c>
      <c r="E2859">
        <v>290.02</v>
      </c>
      <c r="F2859">
        <v>6</v>
      </c>
      <c r="G2859" t="s">
        <v>43728</v>
      </c>
      <c r="H2859" t="s">
        <v>13513</v>
      </c>
      <c r="I2859" s="1">
        <v>44927</v>
      </c>
      <c r="J2859" s="1">
        <v>45658</v>
      </c>
      <c r="K2859" t="s">
        <v>13514</v>
      </c>
      <c r="L2859" t="s">
        <v>13515</v>
      </c>
      <c r="M2859" t="s">
        <v>27</v>
      </c>
      <c r="N2859">
        <v>3</v>
      </c>
      <c r="O2859">
        <f>Table1[[#This Row],[Price]]-0.1*Table1[[#This Row],[Price]]</f>
        <v>261.01799999999997</v>
      </c>
      <c r="P2859" s="9">
        <f>(Table1[[#This Row],[Expiration Date]]-Table1[[#This Row],[Manufacturing Date]])/365</f>
        <v>2.0027397260273974</v>
      </c>
      <c r="Q2859" t="str">
        <f>IF(Table1[[#This Row],[Expiration Date]]-J2867&gt;12/31/2024,"not expired","expired")</f>
        <v>expired</v>
      </c>
      <c r="R2859">
        <f>Table1[[#This Row],[Discounted Price]]*0.95</f>
        <v>247.96709999999996</v>
      </c>
      <c r="S2859">
        <f>Table1[[#This Row],[Discounted Price]]*0.9</f>
        <v>234.91619999999998</v>
      </c>
      <c r="T2859">
        <f>Table1[[#This Row],[Discounted Price]]*0.8</f>
        <v>208.81439999999998</v>
      </c>
      <c r="U2859">
        <f>Table1[[#This Row],[Price]]*0.52</f>
        <v>150.81039999999999</v>
      </c>
      <c r="V2859">
        <f>(Table1[[#This Row],[Price]]-Table1[[#This Row],[Scrap value]])/2</f>
        <v>69.604799999999997</v>
      </c>
    </row>
    <row r="2860" spans="1:22" x14ac:dyDescent="0.25">
      <c r="A2860" t="s">
        <v>13516</v>
      </c>
      <c r="B2860" t="s">
        <v>29</v>
      </c>
      <c r="C2860" t="s">
        <v>47</v>
      </c>
      <c r="D2860" t="s">
        <v>13517</v>
      </c>
      <c r="E2860">
        <v>247.53</v>
      </c>
      <c r="F2860">
        <v>75</v>
      </c>
      <c r="G2860" t="s">
        <v>43730</v>
      </c>
      <c r="H2860" t="s">
        <v>2688</v>
      </c>
      <c r="I2860" s="1">
        <v>45137</v>
      </c>
      <c r="J2860" s="1">
        <v>45292</v>
      </c>
      <c r="K2860" t="s">
        <v>13518</v>
      </c>
      <c r="L2860" t="s">
        <v>13519</v>
      </c>
      <c r="M2860" t="s">
        <v>45</v>
      </c>
      <c r="N2860">
        <v>1</v>
      </c>
      <c r="O2860">
        <f>Table1[[#This Row],[Price]]-0.1*Table1[[#This Row],[Price]]</f>
        <v>222.77699999999999</v>
      </c>
      <c r="P2860" s="9">
        <f>(Table1[[#This Row],[Expiration Date]]-Table1[[#This Row],[Manufacturing Date]])/365</f>
        <v>0.42465753424657532</v>
      </c>
      <c r="Q2860" t="str">
        <f>IF(Table1[[#This Row],[Expiration Date]]-J2868&gt;12/31/2024,"not expired","expired")</f>
        <v>expired</v>
      </c>
      <c r="R2860">
        <f>Table1[[#This Row],[Discounted Price]]*0.95</f>
        <v>211.63814999999997</v>
      </c>
      <c r="S2860">
        <f>Table1[[#This Row],[Discounted Price]]*0.9</f>
        <v>200.49930000000001</v>
      </c>
      <c r="T2860">
        <f>Table1[[#This Row],[Discounted Price]]*0.8</f>
        <v>178.2216</v>
      </c>
      <c r="U2860">
        <f>Table1[[#This Row],[Price]]*0.52</f>
        <v>128.71559999999999</v>
      </c>
      <c r="V2860">
        <f>(Table1[[#This Row],[Price]]-Table1[[#This Row],[Scrap value]])/2</f>
        <v>59.407200000000003</v>
      </c>
    </row>
    <row r="2861" spans="1:22" x14ac:dyDescent="0.25">
      <c r="A2861" t="s">
        <v>13520</v>
      </c>
      <c r="B2861" t="s">
        <v>22</v>
      </c>
      <c r="C2861" t="s">
        <v>47</v>
      </c>
      <c r="D2861" t="s">
        <v>13521</v>
      </c>
      <c r="E2861">
        <v>206.76</v>
      </c>
      <c r="F2861">
        <v>95</v>
      </c>
      <c r="G2861" t="s">
        <v>43729</v>
      </c>
      <c r="H2861" t="s">
        <v>289</v>
      </c>
      <c r="I2861" s="1">
        <v>45000</v>
      </c>
      <c r="J2861" s="1">
        <v>45658</v>
      </c>
      <c r="K2861" t="s">
        <v>13522</v>
      </c>
      <c r="L2861" t="s">
        <v>13523</v>
      </c>
      <c r="M2861" t="s">
        <v>20</v>
      </c>
      <c r="N2861">
        <v>5</v>
      </c>
      <c r="O2861">
        <f>Table1[[#This Row],[Price]]-0.1*Table1[[#This Row],[Price]]</f>
        <v>186.084</v>
      </c>
      <c r="P2861" s="9">
        <f>(Table1[[#This Row],[Expiration Date]]-Table1[[#This Row],[Manufacturing Date]])/365</f>
        <v>1.8027397260273972</v>
      </c>
      <c r="Q2861" t="str">
        <f>IF(Table1[[#This Row],[Expiration Date]]-J2869&gt;12/31/2024,"not expired","expired")</f>
        <v>expired</v>
      </c>
      <c r="R2861">
        <f>Table1[[#This Row],[Discounted Price]]*0.95</f>
        <v>176.77979999999999</v>
      </c>
      <c r="S2861">
        <f>Table1[[#This Row],[Discounted Price]]*0.9</f>
        <v>167.47560000000001</v>
      </c>
      <c r="T2861">
        <f>Table1[[#This Row],[Discounted Price]]*0.8</f>
        <v>148.8672</v>
      </c>
      <c r="U2861">
        <f>Table1[[#This Row],[Price]]*0.52</f>
        <v>107.51519999999999</v>
      </c>
      <c r="V2861">
        <f>(Table1[[#This Row],[Price]]-Table1[[#This Row],[Scrap value]])/2</f>
        <v>49.622399999999999</v>
      </c>
    </row>
    <row r="2862" spans="1:22" x14ac:dyDescent="0.25">
      <c r="A2862" t="s">
        <v>13524</v>
      </c>
      <c r="B2862" t="s">
        <v>35</v>
      </c>
      <c r="C2862" t="s">
        <v>47</v>
      </c>
      <c r="D2862" t="s">
        <v>13525</v>
      </c>
      <c r="E2862">
        <v>299.60000000000002</v>
      </c>
      <c r="F2862">
        <v>59</v>
      </c>
      <c r="G2862" t="s">
        <v>43730</v>
      </c>
      <c r="H2862" t="s">
        <v>13526</v>
      </c>
      <c r="I2862" s="1">
        <v>45137</v>
      </c>
      <c r="J2862" s="1">
        <v>45658</v>
      </c>
      <c r="K2862" t="s">
        <v>13527</v>
      </c>
      <c r="L2862" t="s">
        <v>13528</v>
      </c>
      <c r="M2862" t="s">
        <v>27</v>
      </c>
      <c r="N2862">
        <v>1</v>
      </c>
      <c r="O2862">
        <f>Table1[[#This Row],[Price]]-0.1*Table1[[#This Row],[Price]]</f>
        <v>269.64000000000004</v>
      </c>
      <c r="P2862" s="9">
        <f>(Table1[[#This Row],[Expiration Date]]-Table1[[#This Row],[Manufacturing Date]])/365</f>
        <v>1.4273972602739726</v>
      </c>
      <c r="Q2862" t="str">
        <f>IF(Table1[[#This Row],[Expiration Date]]-J2870&gt;12/31/2024,"not expired","expired")</f>
        <v>expired</v>
      </c>
      <c r="R2862">
        <f>Table1[[#This Row],[Discounted Price]]*0.95</f>
        <v>256.15800000000002</v>
      </c>
      <c r="S2862">
        <f>Table1[[#This Row],[Discounted Price]]*0.9</f>
        <v>242.67600000000004</v>
      </c>
      <c r="T2862">
        <f>Table1[[#This Row],[Discounted Price]]*0.8</f>
        <v>215.71200000000005</v>
      </c>
      <c r="U2862">
        <f>Table1[[#This Row],[Price]]*0.52</f>
        <v>155.79200000000003</v>
      </c>
      <c r="V2862">
        <f>(Table1[[#This Row],[Price]]-Table1[[#This Row],[Scrap value]])/2</f>
        <v>71.903999999999996</v>
      </c>
    </row>
    <row r="2863" spans="1:22" x14ac:dyDescent="0.25">
      <c r="A2863" t="s">
        <v>13529</v>
      </c>
      <c r="B2863" t="s">
        <v>35</v>
      </c>
      <c r="C2863" t="s">
        <v>47</v>
      </c>
      <c r="D2863" t="s">
        <v>13530</v>
      </c>
      <c r="E2863">
        <v>464.3</v>
      </c>
      <c r="F2863">
        <v>81</v>
      </c>
      <c r="G2863" t="s">
        <v>43728</v>
      </c>
      <c r="H2863" t="s">
        <v>8952</v>
      </c>
      <c r="I2863" s="1">
        <v>44927</v>
      </c>
      <c r="J2863" s="1">
        <v>45658</v>
      </c>
      <c r="K2863" t="s">
        <v>13531</v>
      </c>
      <c r="L2863" t="s">
        <v>13532</v>
      </c>
      <c r="M2863" t="s">
        <v>27</v>
      </c>
      <c r="N2863">
        <v>3</v>
      </c>
      <c r="O2863">
        <f>Table1[[#This Row],[Price]]-0.1*Table1[[#This Row],[Price]]</f>
        <v>417.87</v>
      </c>
      <c r="P2863" s="9">
        <f>(Table1[[#This Row],[Expiration Date]]-Table1[[#This Row],[Manufacturing Date]])/365</f>
        <v>2.0027397260273974</v>
      </c>
      <c r="Q2863" t="str">
        <f>IF(Table1[[#This Row],[Expiration Date]]-J2871&gt;12/31/2024,"not expired","expired")</f>
        <v>not expired</v>
      </c>
      <c r="R2863">
        <f>Table1[[#This Row],[Discounted Price]]*0.95</f>
        <v>396.97649999999999</v>
      </c>
      <c r="S2863">
        <f>Table1[[#This Row],[Discounted Price]]*0.9</f>
        <v>376.08300000000003</v>
      </c>
      <c r="T2863">
        <f>Table1[[#This Row],[Discounted Price]]*0.8</f>
        <v>334.29600000000005</v>
      </c>
      <c r="U2863">
        <f>Table1[[#This Row],[Price]]*0.52</f>
        <v>241.43600000000001</v>
      </c>
      <c r="V2863">
        <f>(Table1[[#This Row],[Price]]-Table1[[#This Row],[Scrap value]])/2</f>
        <v>111.432</v>
      </c>
    </row>
    <row r="2864" spans="1:22" x14ac:dyDescent="0.25">
      <c r="A2864" t="s">
        <v>13533</v>
      </c>
      <c r="B2864" t="s">
        <v>22</v>
      </c>
      <c r="C2864" t="s">
        <v>47</v>
      </c>
      <c r="D2864" t="s">
        <v>13534</v>
      </c>
      <c r="E2864">
        <v>496.23</v>
      </c>
      <c r="F2864">
        <v>90</v>
      </c>
      <c r="G2864" t="s">
        <v>43729</v>
      </c>
      <c r="H2864" t="s">
        <v>13535</v>
      </c>
      <c r="I2864" s="1">
        <v>45137</v>
      </c>
      <c r="J2864" s="1">
        <v>45658</v>
      </c>
      <c r="K2864" t="s">
        <v>13536</v>
      </c>
      <c r="L2864" t="s">
        <v>13537</v>
      </c>
      <c r="M2864" t="s">
        <v>45</v>
      </c>
      <c r="N2864">
        <v>1</v>
      </c>
      <c r="O2864">
        <f>Table1[[#This Row],[Price]]-0.1*Table1[[#This Row],[Price]]</f>
        <v>446.60700000000003</v>
      </c>
      <c r="P2864" s="9">
        <f>(Table1[[#This Row],[Expiration Date]]-Table1[[#This Row],[Manufacturing Date]])/365</f>
        <v>1.4273972602739726</v>
      </c>
      <c r="Q2864" t="str">
        <f>IF(Table1[[#This Row],[Expiration Date]]-J2872&gt;12/31/2024,"not expired","expired")</f>
        <v>not expired</v>
      </c>
      <c r="R2864">
        <f>Table1[[#This Row],[Discounted Price]]*0.95</f>
        <v>424.27665000000002</v>
      </c>
      <c r="S2864">
        <f>Table1[[#This Row],[Discounted Price]]*0.9</f>
        <v>401.94630000000001</v>
      </c>
      <c r="T2864">
        <f>Table1[[#This Row],[Discounted Price]]*0.8</f>
        <v>357.28560000000004</v>
      </c>
      <c r="U2864">
        <f>Table1[[#This Row],[Price]]*0.52</f>
        <v>258.03960000000001</v>
      </c>
      <c r="V2864">
        <f>(Table1[[#This Row],[Price]]-Table1[[#This Row],[Scrap value]])/2</f>
        <v>119.09520000000001</v>
      </c>
    </row>
    <row r="2865" spans="1:22" x14ac:dyDescent="0.25">
      <c r="A2865" t="s">
        <v>13538</v>
      </c>
      <c r="B2865" t="s">
        <v>22</v>
      </c>
      <c r="C2865" t="s">
        <v>47</v>
      </c>
      <c r="D2865" t="s">
        <v>13539</v>
      </c>
      <c r="E2865">
        <v>346.18</v>
      </c>
      <c r="F2865">
        <v>72</v>
      </c>
      <c r="G2865" t="s">
        <v>43730</v>
      </c>
      <c r="H2865" t="s">
        <v>13540</v>
      </c>
      <c r="I2865" s="1">
        <v>44927</v>
      </c>
      <c r="J2865" s="1">
        <v>46023</v>
      </c>
      <c r="K2865" t="s">
        <v>13541</v>
      </c>
      <c r="L2865" t="s">
        <v>13542</v>
      </c>
      <c r="M2865" t="s">
        <v>45</v>
      </c>
      <c r="N2865">
        <v>4</v>
      </c>
      <c r="O2865">
        <f>Table1[[#This Row],[Price]]-0.1*Table1[[#This Row],[Price]]</f>
        <v>311.56200000000001</v>
      </c>
      <c r="P2865" s="9">
        <f>(Table1[[#This Row],[Expiration Date]]-Table1[[#This Row],[Manufacturing Date]])/365</f>
        <v>3.0027397260273974</v>
      </c>
      <c r="Q2865" t="str">
        <f>IF(Table1[[#This Row],[Expiration Date]]-J2873&gt;12/31/2024,"not expired","expired")</f>
        <v>expired</v>
      </c>
      <c r="R2865">
        <f>Table1[[#This Row],[Discounted Price]]*0.95</f>
        <v>295.98390000000001</v>
      </c>
      <c r="S2865">
        <f>Table1[[#This Row],[Discounted Price]]*0.9</f>
        <v>280.4058</v>
      </c>
      <c r="T2865">
        <f>Table1[[#This Row],[Discounted Price]]*0.8</f>
        <v>249.24960000000002</v>
      </c>
      <c r="U2865">
        <f>Table1[[#This Row],[Price]]*0.52</f>
        <v>180.0136</v>
      </c>
      <c r="V2865">
        <f>(Table1[[#This Row],[Price]]-Table1[[#This Row],[Scrap value]])/2</f>
        <v>83.083200000000005</v>
      </c>
    </row>
    <row r="2866" spans="1:22" x14ac:dyDescent="0.25">
      <c r="A2866" t="s">
        <v>13543</v>
      </c>
      <c r="B2866" t="s">
        <v>29</v>
      </c>
      <c r="C2866" t="s">
        <v>47</v>
      </c>
      <c r="D2866" t="s">
        <v>13544</v>
      </c>
      <c r="E2866">
        <v>355.54</v>
      </c>
      <c r="F2866">
        <v>63</v>
      </c>
      <c r="G2866" t="s">
        <v>43728</v>
      </c>
      <c r="H2866" t="s">
        <v>13545</v>
      </c>
      <c r="I2866" s="1">
        <v>45137</v>
      </c>
      <c r="J2866" s="1">
        <v>46023</v>
      </c>
      <c r="K2866" t="s">
        <v>13546</v>
      </c>
      <c r="L2866" t="s">
        <v>13547</v>
      </c>
      <c r="M2866" t="s">
        <v>27</v>
      </c>
      <c r="N2866">
        <v>5</v>
      </c>
      <c r="O2866">
        <f>Table1[[#This Row],[Price]]-0.1*Table1[[#This Row],[Price]]</f>
        <v>319.98599999999999</v>
      </c>
      <c r="P2866" s="9">
        <f>(Table1[[#This Row],[Expiration Date]]-Table1[[#This Row],[Manufacturing Date]])/365</f>
        <v>2.4273972602739726</v>
      </c>
      <c r="Q2866" t="str">
        <f>IF(Table1[[#This Row],[Expiration Date]]-J2874&gt;12/31/2024,"not expired","expired")</f>
        <v>expired</v>
      </c>
      <c r="R2866">
        <f>Table1[[#This Row],[Discounted Price]]*0.95</f>
        <v>303.98669999999998</v>
      </c>
      <c r="S2866">
        <f>Table1[[#This Row],[Discounted Price]]*0.9</f>
        <v>287.98739999999998</v>
      </c>
      <c r="T2866">
        <f>Table1[[#This Row],[Discounted Price]]*0.8</f>
        <v>255.9888</v>
      </c>
      <c r="U2866">
        <f>Table1[[#This Row],[Price]]*0.52</f>
        <v>184.88080000000002</v>
      </c>
      <c r="V2866">
        <f>(Table1[[#This Row],[Price]]-Table1[[#This Row],[Scrap value]])/2</f>
        <v>85.329599999999999</v>
      </c>
    </row>
    <row r="2867" spans="1:22" x14ac:dyDescent="0.25">
      <c r="A2867" t="s">
        <v>13548</v>
      </c>
      <c r="B2867" t="s">
        <v>35</v>
      </c>
      <c r="C2867" t="s">
        <v>47</v>
      </c>
      <c r="D2867" t="s">
        <v>13549</v>
      </c>
      <c r="E2867">
        <v>380.94</v>
      </c>
      <c r="F2867">
        <v>78</v>
      </c>
      <c r="G2867" t="s">
        <v>43729</v>
      </c>
      <c r="H2867" t="s">
        <v>9153</v>
      </c>
      <c r="I2867" s="1">
        <v>44927</v>
      </c>
      <c r="J2867" s="1">
        <v>45658</v>
      </c>
      <c r="K2867" t="s">
        <v>13550</v>
      </c>
      <c r="L2867" t="s">
        <v>13551</v>
      </c>
      <c r="M2867" t="s">
        <v>45</v>
      </c>
      <c r="N2867">
        <v>4</v>
      </c>
      <c r="O2867">
        <f>Table1[[#This Row],[Price]]-0.1*Table1[[#This Row],[Price]]</f>
        <v>342.846</v>
      </c>
      <c r="P2867" s="9">
        <f>(Table1[[#This Row],[Expiration Date]]-Table1[[#This Row],[Manufacturing Date]])/365</f>
        <v>2.0027397260273974</v>
      </c>
      <c r="Q2867" t="str">
        <f>IF(Table1[[#This Row],[Expiration Date]]-J2875&gt;12/31/2024,"not expired","expired")</f>
        <v>expired</v>
      </c>
      <c r="R2867">
        <f>Table1[[#This Row],[Discounted Price]]*0.95</f>
        <v>325.70369999999997</v>
      </c>
      <c r="S2867">
        <f>Table1[[#This Row],[Discounted Price]]*0.9</f>
        <v>308.56139999999999</v>
      </c>
      <c r="T2867">
        <f>Table1[[#This Row],[Discounted Price]]*0.8</f>
        <v>274.27680000000004</v>
      </c>
      <c r="U2867">
        <f>Table1[[#This Row],[Price]]*0.52</f>
        <v>198.08879999999999</v>
      </c>
      <c r="V2867">
        <f>(Table1[[#This Row],[Price]]-Table1[[#This Row],[Scrap value]])/2</f>
        <v>91.425600000000003</v>
      </c>
    </row>
    <row r="2868" spans="1:22" x14ac:dyDescent="0.25">
      <c r="A2868" t="s">
        <v>13552</v>
      </c>
      <c r="B2868" t="s">
        <v>22</v>
      </c>
      <c r="C2868" t="s">
        <v>47</v>
      </c>
      <c r="D2868" t="s">
        <v>13553</v>
      </c>
      <c r="E2868">
        <v>497.95</v>
      </c>
      <c r="F2868">
        <v>59</v>
      </c>
      <c r="G2868" t="s">
        <v>43728</v>
      </c>
      <c r="H2868" t="s">
        <v>13554</v>
      </c>
      <c r="I2868" s="1">
        <v>45137</v>
      </c>
      <c r="J2868" s="1">
        <v>46023</v>
      </c>
      <c r="K2868" t="s">
        <v>13555</v>
      </c>
      <c r="L2868" t="s">
        <v>13556</v>
      </c>
      <c r="M2868" t="s">
        <v>45</v>
      </c>
      <c r="N2868">
        <v>4</v>
      </c>
      <c r="O2868">
        <f>Table1[[#This Row],[Price]]-0.1*Table1[[#This Row],[Price]]</f>
        <v>448.15499999999997</v>
      </c>
      <c r="P2868" s="9">
        <f>(Table1[[#This Row],[Expiration Date]]-Table1[[#This Row],[Manufacturing Date]])/365</f>
        <v>2.4273972602739726</v>
      </c>
      <c r="Q2868" t="str">
        <f>IF(Table1[[#This Row],[Expiration Date]]-J2876&gt;12/31/2024,"not expired","expired")</f>
        <v>not expired</v>
      </c>
      <c r="R2868">
        <f>Table1[[#This Row],[Discounted Price]]*0.95</f>
        <v>425.74724999999995</v>
      </c>
      <c r="S2868">
        <f>Table1[[#This Row],[Discounted Price]]*0.9</f>
        <v>403.33949999999999</v>
      </c>
      <c r="T2868">
        <f>Table1[[#This Row],[Discounted Price]]*0.8</f>
        <v>358.524</v>
      </c>
      <c r="U2868">
        <f>Table1[[#This Row],[Price]]*0.52</f>
        <v>258.93400000000003</v>
      </c>
      <c r="V2868">
        <f>(Table1[[#This Row],[Price]]-Table1[[#This Row],[Scrap value]])/2</f>
        <v>119.50799999999998</v>
      </c>
    </row>
    <row r="2869" spans="1:22" x14ac:dyDescent="0.25">
      <c r="A2869" t="s">
        <v>13557</v>
      </c>
      <c r="B2869" t="s">
        <v>22</v>
      </c>
      <c r="C2869" t="s">
        <v>47</v>
      </c>
      <c r="D2869" t="s">
        <v>13558</v>
      </c>
      <c r="E2869">
        <v>349.11</v>
      </c>
      <c r="F2869">
        <v>62</v>
      </c>
      <c r="G2869" t="s">
        <v>43729</v>
      </c>
      <c r="H2869" t="s">
        <v>13559</v>
      </c>
      <c r="I2869" s="1">
        <v>45000</v>
      </c>
      <c r="J2869" s="1">
        <v>45658</v>
      </c>
      <c r="K2869" t="s">
        <v>13560</v>
      </c>
      <c r="L2869" t="s">
        <v>13561</v>
      </c>
      <c r="M2869" t="s">
        <v>27</v>
      </c>
      <c r="N2869">
        <v>1</v>
      </c>
      <c r="O2869">
        <f>Table1[[#This Row],[Price]]-0.1*Table1[[#This Row],[Price]]</f>
        <v>314.19900000000001</v>
      </c>
      <c r="P2869" s="9">
        <f>(Table1[[#This Row],[Expiration Date]]-Table1[[#This Row],[Manufacturing Date]])/365</f>
        <v>1.8027397260273972</v>
      </c>
      <c r="Q2869" t="str">
        <f>IF(Table1[[#This Row],[Expiration Date]]-J2877&gt;12/31/2024,"not expired","expired")</f>
        <v>expired</v>
      </c>
      <c r="R2869">
        <f>Table1[[#This Row],[Discounted Price]]*0.95</f>
        <v>298.48905000000002</v>
      </c>
      <c r="S2869">
        <f>Table1[[#This Row],[Discounted Price]]*0.9</f>
        <v>282.77910000000003</v>
      </c>
      <c r="T2869">
        <f>Table1[[#This Row],[Discounted Price]]*0.8</f>
        <v>251.35920000000002</v>
      </c>
      <c r="U2869">
        <f>Table1[[#This Row],[Price]]*0.52</f>
        <v>181.53720000000001</v>
      </c>
      <c r="V2869">
        <f>(Table1[[#This Row],[Price]]-Table1[[#This Row],[Scrap value]])/2</f>
        <v>83.7864</v>
      </c>
    </row>
    <row r="2870" spans="1:22" x14ac:dyDescent="0.25">
      <c r="A2870" t="s">
        <v>13562</v>
      </c>
      <c r="B2870" t="s">
        <v>22</v>
      </c>
      <c r="C2870" t="s">
        <v>47</v>
      </c>
      <c r="D2870" t="s">
        <v>13563</v>
      </c>
      <c r="E2870">
        <v>276.37</v>
      </c>
      <c r="F2870">
        <v>84</v>
      </c>
      <c r="G2870" t="s">
        <v>43730</v>
      </c>
      <c r="H2870" t="s">
        <v>5396</v>
      </c>
      <c r="I2870" s="1">
        <v>45137</v>
      </c>
      <c r="J2870" s="1">
        <v>46023</v>
      </c>
      <c r="K2870" t="s">
        <v>13564</v>
      </c>
      <c r="L2870" t="s">
        <v>13565</v>
      </c>
      <c r="M2870" t="s">
        <v>45</v>
      </c>
      <c r="N2870">
        <v>5</v>
      </c>
      <c r="O2870">
        <f>Table1[[#This Row],[Price]]-0.1*Table1[[#This Row],[Price]]</f>
        <v>248.733</v>
      </c>
      <c r="P2870" s="9">
        <f>(Table1[[#This Row],[Expiration Date]]-Table1[[#This Row],[Manufacturing Date]])/365</f>
        <v>2.4273972602739726</v>
      </c>
      <c r="Q2870" t="str">
        <f>IF(Table1[[#This Row],[Expiration Date]]-J2878&gt;12/31/2024,"not expired","expired")</f>
        <v>not expired</v>
      </c>
      <c r="R2870">
        <f>Table1[[#This Row],[Discounted Price]]*0.95</f>
        <v>236.29634999999999</v>
      </c>
      <c r="S2870">
        <f>Table1[[#This Row],[Discounted Price]]*0.9</f>
        <v>223.8597</v>
      </c>
      <c r="T2870">
        <f>Table1[[#This Row],[Discounted Price]]*0.8</f>
        <v>198.9864</v>
      </c>
      <c r="U2870">
        <f>Table1[[#This Row],[Price]]*0.52</f>
        <v>143.7124</v>
      </c>
      <c r="V2870">
        <f>(Table1[[#This Row],[Price]]-Table1[[#This Row],[Scrap value]])/2</f>
        <v>66.328800000000001</v>
      </c>
    </row>
    <row r="2871" spans="1:22" x14ac:dyDescent="0.25">
      <c r="A2871" t="s">
        <v>13566</v>
      </c>
      <c r="B2871" t="s">
        <v>35</v>
      </c>
      <c r="C2871" t="s">
        <v>47</v>
      </c>
      <c r="D2871" t="s">
        <v>13567</v>
      </c>
      <c r="E2871">
        <v>468.88</v>
      </c>
      <c r="F2871">
        <v>26</v>
      </c>
      <c r="G2871" t="s">
        <v>43728</v>
      </c>
      <c r="H2871" t="s">
        <v>13568</v>
      </c>
      <c r="I2871" s="1">
        <v>44927</v>
      </c>
      <c r="J2871" s="1">
        <v>45292</v>
      </c>
      <c r="K2871" t="s">
        <v>13569</v>
      </c>
      <c r="L2871" t="s">
        <v>13570</v>
      </c>
      <c r="M2871" t="s">
        <v>27</v>
      </c>
      <c r="N2871">
        <v>1</v>
      </c>
      <c r="O2871">
        <f>Table1[[#This Row],[Price]]-0.1*Table1[[#This Row],[Price]]</f>
        <v>421.99199999999996</v>
      </c>
      <c r="P2871" s="9">
        <f>(Table1[[#This Row],[Expiration Date]]-Table1[[#This Row],[Manufacturing Date]])/365</f>
        <v>1</v>
      </c>
      <c r="Q2871" t="str">
        <f>IF(Table1[[#This Row],[Expiration Date]]-J2879&gt;12/31/2024,"not expired","expired")</f>
        <v>expired</v>
      </c>
      <c r="R2871">
        <f>Table1[[#This Row],[Discounted Price]]*0.95</f>
        <v>400.89239999999995</v>
      </c>
      <c r="S2871">
        <f>Table1[[#This Row],[Discounted Price]]*0.9</f>
        <v>379.7928</v>
      </c>
      <c r="T2871">
        <f>Table1[[#This Row],[Discounted Price]]*0.8</f>
        <v>337.59359999999998</v>
      </c>
      <c r="U2871">
        <f>Table1[[#This Row],[Price]]*0.52</f>
        <v>243.8176</v>
      </c>
      <c r="V2871">
        <f>(Table1[[#This Row],[Price]]-Table1[[#This Row],[Scrap value]])/2</f>
        <v>112.5312</v>
      </c>
    </row>
    <row r="2872" spans="1:22" x14ac:dyDescent="0.25">
      <c r="A2872" t="s">
        <v>13571</v>
      </c>
      <c r="B2872" t="s">
        <v>22</v>
      </c>
      <c r="C2872" t="s">
        <v>47</v>
      </c>
      <c r="D2872" t="s">
        <v>13572</v>
      </c>
      <c r="E2872">
        <v>387.16</v>
      </c>
      <c r="F2872">
        <v>27</v>
      </c>
      <c r="G2872" t="s">
        <v>43729</v>
      </c>
      <c r="H2872" t="s">
        <v>13573</v>
      </c>
      <c r="I2872" s="1">
        <v>45137</v>
      </c>
      <c r="J2872" s="1">
        <v>45292</v>
      </c>
      <c r="K2872" t="s">
        <v>13574</v>
      </c>
      <c r="L2872" t="s">
        <v>13575</v>
      </c>
      <c r="M2872" t="s">
        <v>27</v>
      </c>
      <c r="N2872">
        <v>5</v>
      </c>
      <c r="O2872">
        <f>Table1[[#This Row],[Price]]-0.1*Table1[[#This Row],[Price]]</f>
        <v>348.44400000000002</v>
      </c>
      <c r="P2872" s="9">
        <f>(Table1[[#This Row],[Expiration Date]]-Table1[[#This Row],[Manufacturing Date]])/365</f>
        <v>0.42465753424657532</v>
      </c>
      <c r="Q2872" t="str">
        <f>IF(Table1[[#This Row],[Expiration Date]]-J2880&gt;12/31/2024,"not expired","expired")</f>
        <v>expired</v>
      </c>
      <c r="R2872">
        <f>Table1[[#This Row],[Discounted Price]]*0.95</f>
        <v>331.02179999999998</v>
      </c>
      <c r="S2872">
        <f>Table1[[#This Row],[Discounted Price]]*0.9</f>
        <v>313.59960000000001</v>
      </c>
      <c r="T2872">
        <f>Table1[[#This Row],[Discounted Price]]*0.8</f>
        <v>278.7552</v>
      </c>
      <c r="U2872">
        <f>Table1[[#This Row],[Price]]*0.52</f>
        <v>201.32320000000001</v>
      </c>
      <c r="V2872">
        <f>(Table1[[#This Row],[Price]]-Table1[[#This Row],[Scrap value]])/2</f>
        <v>92.918400000000005</v>
      </c>
    </row>
    <row r="2873" spans="1:22" x14ac:dyDescent="0.25">
      <c r="A2873" t="s">
        <v>13576</v>
      </c>
      <c r="B2873" t="s">
        <v>35</v>
      </c>
      <c r="C2873" t="s">
        <v>47</v>
      </c>
      <c r="D2873" t="s">
        <v>13577</v>
      </c>
      <c r="E2873">
        <v>432.06</v>
      </c>
      <c r="F2873">
        <v>14</v>
      </c>
      <c r="G2873" t="s">
        <v>43729</v>
      </c>
      <c r="H2873" t="s">
        <v>13578</v>
      </c>
      <c r="I2873" s="1">
        <v>45137</v>
      </c>
      <c r="J2873" s="1">
        <v>46023</v>
      </c>
      <c r="K2873" t="s">
        <v>13579</v>
      </c>
      <c r="L2873" t="s">
        <v>13580</v>
      </c>
      <c r="M2873" t="s">
        <v>45</v>
      </c>
      <c r="N2873">
        <v>4</v>
      </c>
      <c r="O2873">
        <f>Table1[[#This Row],[Price]]-0.1*Table1[[#This Row],[Price]]</f>
        <v>388.85399999999998</v>
      </c>
      <c r="P2873" s="9">
        <f>(Table1[[#This Row],[Expiration Date]]-Table1[[#This Row],[Manufacturing Date]])/365</f>
        <v>2.4273972602739726</v>
      </c>
      <c r="Q2873" t="str">
        <f>IF(Table1[[#This Row],[Expiration Date]]-J2881&gt;12/31/2024,"not expired","expired")</f>
        <v>not expired</v>
      </c>
      <c r="R2873">
        <f>Table1[[#This Row],[Discounted Price]]*0.95</f>
        <v>369.41129999999998</v>
      </c>
      <c r="S2873">
        <f>Table1[[#This Row],[Discounted Price]]*0.9</f>
        <v>349.96859999999998</v>
      </c>
      <c r="T2873">
        <f>Table1[[#This Row],[Discounted Price]]*0.8</f>
        <v>311.08320000000003</v>
      </c>
      <c r="U2873">
        <f>Table1[[#This Row],[Price]]*0.52</f>
        <v>224.6712</v>
      </c>
      <c r="V2873">
        <f>(Table1[[#This Row],[Price]]-Table1[[#This Row],[Scrap value]])/2</f>
        <v>103.6944</v>
      </c>
    </row>
    <row r="2874" spans="1:22" x14ac:dyDescent="0.25">
      <c r="A2874" t="s">
        <v>13581</v>
      </c>
      <c r="B2874" t="s">
        <v>22</v>
      </c>
      <c r="C2874" t="s">
        <v>47</v>
      </c>
      <c r="D2874" t="s">
        <v>13582</v>
      </c>
      <c r="E2874">
        <v>424.76</v>
      </c>
      <c r="F2874">
        <v>20</v>
      </c>
      <c r="G2874" t="s">
        <v>43730</v>
      </c>
      <c r="H2874" t="s">
        <v>94</v>
      </c>
      <c r="I2874" s="1">
        <v>45137</v>
      </c>
      <c r="J2874" s="1">
        <v>46023</v>
      </c>
      <c r="K2874" t="s">
        <v>13583</v>
      </c>
      <c r="L2874" t="s">
        <v>13584</v>
      </c>
      <c r="M2874" t="s">
        <v>20</v>
      </c>
      <c r="N2874">
        <v>1</v>
      </c>
      <c r="O2874">
        <f>Table1[[#This Row],[Price]]-0.1*Table1[[#This Row],[Price]]</f>
        <v>382.28399999999999</v>
      </c>
      <c r="P2874" s="9">
        <f>(Table1[[#This Row],[Expiration Date]]-Table1[[#This Row],[Manufacturing Date]])/365</f>
        <v>2.4273972602739726</v>
      </c>
      <c r="Q2874" t="str">
        <f>IF(Table1[[#This Row],[Expiration Date]]-J2882&gt;12/31/2024,"not expired","expired")</f>
        <v>not expired</v>
      </c>
      <c r="R2874">
        <f>Table1[[#This Row],[Discounted Price]]*0.95</f>
        <v>363.16979999999995</v>
      </c>
      <c r="S2874">
        <f>Table1[[#This Row],[Discounted Price]]*0.9</f>
        <v>344.05560000000003</v>
      </c>
      <c r="T2874">
        <f>Table1[[#This Row],[Discounted Price]]*0.8</f>
        <v>305.8272</v>
      </c>
      <c r="U2874">
        <f>Table1[[#This Row],[Price]]*0.52</f>
        <v>220.87520000000001</v>
      </c>
      <c r="V2874">
        <f>(Table1[[#This Row],[Price]]-Table1[[#This Row],[Scrap value]])/2</f>
        <v>101.94239999999999</v>
      </c>
    </row>
    <row r="2875" spans="1:22" x14ac:dyDescent="0.25">
      <c r="A2875" t="s">
        <v>13585</v>
      </c>
      <c r="B2875" t="s">
        <v>15</v>
      </c>
      <c r="C2875" t="s">
        <v>47</v>
      </c>
      <c r="D2875" t="s">
        <v>13586</v>
      </c>
      <c r="E2875">
        <v>334.75</v>
      </c>
      <c r="F2875">
        <v>3</v>
      </c>
      <c r="G2875" t="s">
        <v>43730</v>
      </c>
      <c r="H2875" t="s">
        <v>12822</v>
      </c>
      <c r="I2875" s="1">
        <v>44927</v>
      </c>
      <c r="J2875" s="1">
        <v>46023</v>
      </c>
      <c r="K2875" t="s">
        <v>13587</v>
      </c>
      <c r="L2875" t="s">
        <v>13588</v>
      </c>
      <c r="M2875" t="s">
        <v>27</v>
      </c>
      <c r="N2875">
        <v>5</v>
      </c>
      <c r="O2875">
        <f>Table1[[#This Row],[Price]]-0.1*Table1[[#This Row],[Price]]</f>
        <v>301.27499999999998</v>
      </c>
      <c r="P2875" s="9">
        <f>(Table1[[#This Row],[Expiration Date]]-Table1[[#This Row],[Manufacturing Date]])/365</f>
        <v>3.0027397260273974</v>
      </c>
      <c r="Q2875" t="str">
        <f>IF(Table1[[#This Row],[Expiration Date]]-J2883&gt;12/31/2024,"not expired","expired")</f>
        <v>not expired</v>
      </c>
      <c r="R2875">
        <f>Table1[[#This Row],[Discounted Price]]*0.95</f>
        <v>286.21124999999995</v>
      </c>
      <c r="S2875">
        <f>Table1[[#This Row],[Discounted Price]]*0.9</f>
        <v>271.14749999999998</v>
      </c>
      <c r="T2875">
        <f>Table1[[#This Row],[Discounted Price]]*0.8</f>
        <v>241.01999999999998</v>
      </c>
      <c r="U2875">
        <f>Table1[[#This Row],[Price]]*0.52</f>
        <v>174.07</v>
      </c>
      <c r="V2875">
        <f>(Table1[[#This Row],[Price]]-Table1[[#This Row],[Scrap value]])/2</f>
        <v>80.34</v>
      </c>
    </row>
    <row r="2876" spans="1:22" x14ac:dyDescent="0.25">
      <c r="A2876" t="s">
        <v>13589</v>
      </c>
      <c r="B2876" t="s">
        <v>22</v>
      </c>
      <c r="C2876" t="s">
        <v>47</v>
      </c>
      <c r="D2876" t="s">
        <v>13590</v>
      </c>
      <c r="E2876">
        <v>198.08</v>
      </c>
      <c r="F2876">
        <v>92</v>
      </c>
      <c r="G2876" t="s">
        <v>43730</v>
      </c>
      <c r="H2876" t="s">
        <v>13591</v>
      </c>
      <c r="I2876" s="1">
        <v>45000</v>
      </c>
      <c r="J2876" s="1">
        <v>45658</v>
      </c>
      <c r="K2876" t="s">
        <v>13592</v>
      </c>
      <c r="L2876" t="s">
        <v>13593</v>
      </c>
      <c r="M2876" t="s">
        <v>45</v>
      </c>
      <c r="N2876">
        <v>4</v>
      </c>
      <c r="O2876">
        <f>Table1[[#This Row],[Price]]-0.1*Table1[[#This Row],[Price]]</f>
        <v>178.27200000000002</v>
      </c>
      <c r="P2876" s="9">
        <f>(Table1[[#This Row],[Expiration Date]]-Table1[[#This Row],[Manufacturing Date]])/365</f>
        <v>1.8027397260273972</v>
      </c>
      <c r="Q2876" t="str">
        <f>IF(Table1[[#This Row],[Expiration Date]]-J2884&gt;12/31/2024,"not expired","expired")</f>
        <v>expired</v>
      </c>
      <c r="R2876">
        <f>Table1[[#This Row],[Discounted Price]]*0.95</f>
        <v>169.35840000000002</v>
      </c>
      <c r="S2876">
        <f>Table1[[#This Row],[Discounted Price]]*0.9</f>
        <v>160.44480000000001</v>
      </c>
      <c r="T2876">
        <f>Table1[[#This Row],[Discounted Price]]*0.8</f>
        <v>142.61760000000001</v>
      </c>
      <c r="U2876">
        <f>Table1[[#This Row],[Price]]*0.52</f>
        <v>103.00160000000001</v>
      </c>
      <c r="V2876">
        <f>(Table1[[#This Row],[Price]]-Table1[[#This Row],[Scrap value]])/2</f>
        <v>47.539200000000001</v>
      </c>
    </row>
    <row r="2877" spans="1:22" x14ac:dyDescent="0.25">
      <c r="A2877" t="s">
        <v>13594</v>
      </c>
      <c r="B2877" t="s">
        <v>29</v>
      </c>
      <c r="C2877" t="s">
        <v>47</v>
      </c>
      <c r="D2877" t="s">
        <v>13595</v>
      </c>
      <c r="E2877">
        <v>284.24</v>
      </c>
      <c r="F2877">
        <v>59</v>
      </c>
      <c r="G2877" t="s">
        <v>43730</v>
      </c>
      <c r="H2877" t="s">
        <v>13378</v>
      </c>
      <c r="I2877" s="1">
        <v>45137</v>
      </c>
      <c r="J2877" s="1">
        <v>45658</v>
      </c>
      <c r="K2877" t="s">
        <v>13596</v>
      </c>
      <c r="L2877" t="s">
        <v>13597</v>
      </c>
      <c r="M2877" t="s">
        <v>20</v>
      </c>
      <c r="N2877">
        <v>5</v>
      </c>
      <c r="O2877">
        <f>Table1[[#This Row],[Price]]-0.1*Table1[[#This Row],[Price]]</f>
        <v>255.816</v>
      </c>
      <c r="P2877" s="9">
        <f>(Table1[[#This Row],[Expiration Date]]-Table1[[#This Row],[Manufacturing Date]])/365</f>
        <v>1.4273972602739726</v>
      </c>
      <c r="Q2877" t="str">
        <f>IF(Table1[[#This Row],[Expiration Date]]-J2885&gt;12/31/2024,"not expired","expired")</f>
        <v>expired</v>
      </c>
      <c r="R2877">
        <f>Table1[[#This Row],[Discounted Price]]*0.95</f>
        <v>243.02519999999998</v>
      </c>
      <c r="S2877">
        <f>Table1[[#This Row],[Discounted Price]]*0.9</f>
        <v>230.23439999999999</v>
      </c>
      <c r="T2877">
        <f>Table1[[#This Row],[Discounted Price]]*0.8</f>
        <v>204.65280000000001</v>
      </c>
      <c r="U2877">
        <f>Table1[[#This Row],[Price]]*0.52</f>
        <v>147.8048</v>
      </c>
      <c r="V2877">
        <f>(Table1[[#This Row],[Price]]-Table1[[#This Row],[Scrap value]])/2</f>
        <v>68.217600000000004</v>
      </c>
    </row>
    <row r="2878" spans="1:22" x14ac:dyDescent="0.25">
      <c r="A2878" t="s">
        <v>13598</v>
      </c>
      <c r="B2878" t="s">
        <v>35</v>
      </c>
      <c r="C2878" t="s">
        <v>47</v>
      </c>
      <c r="D2878" t="s">
        <v>13599</v>
      </c>
      <c r="E2878">
        <v>257.57</v>
      </c>
      <c r="F2878">
        <v>94</v>
      </c>
      <c r="G2878" t="s">
        <v>43729</v>
      </c>
      <c r="H2878" t="s">
        <v>13600</v>
      </c>
      <c r="I2878" s="1">
        <v>45137</v>
      </c>
      <c r="J2878" s="1">
        <v>45292</v>
      </c>
      <c r="K2878" t="s">
        <v>13601</v>
      </c>
      <c r="L2878" t="s">
        <v>13602</v>
      </c>
      <c r="M2878" t="s">
        <v>45</v>
      </c>
      <c r="N2878">
        <v>2</v>
      </c>
      <c r="O2878">
        <f>Table1[[#This Row],[Price]]-0.1*Table1[[#This Row],[Price]]</f>
        <v>231.81299999999999</v>
      </c>
      <c r="P2878" s="9">
        <f>(Table1[[#This Row],[Expiration Date]]-Table1[[#This Row],[Manufacturing Date]])/365</f>
        <v>0.42465753424657532</v>
      </c>
      <c r="Q2878" t="str">
        <f>IF(Table1[[#This Row],[Expiration Date]]-J2886&gt;12/31/2024,"not expired","expired")</f>
        <v>expired</v>
      </c>
      <c r="R2878">
        <f>Table1[[#This Row],[Discounted Price]]*0.95</f>
        <v>220.22234999999998</v>
      </c>
      <c r="S2878">
        <f>Table1[[#This Row],[Discounted Price]]*0.9</f>
        <v>208.6317</v>
      </c>
      <c r="T2878">
        <f>Table1[[#This Row],[Discounted Price]]*0.8</f>
        <v>185.4504</v>
      </c>
      <c r="U2878">
        <f>Table1[[#This Row],[Price]]*0.52</f>
        <v>133.93639999999999</v>
      </c>
      <c r="V2878">
        <f>(Table1[[#This Row],[Price]]-Table1[[#This Row],[Scrap value]])/2</f>
        <v>61.816800000000001</v>
      </c>
    </row>
    <row r="2879" spans="1:22" x14ac:dyDescent="0.25">
      <c r="A2879" t="s">
        <v>13603</v>
      </c>
      <c r="B2879" t="s">
        <v>29</v>
      </c>
      <c r="C2879" t="s">
        <v>47</v>
      </c>
      <c r="D2879" t="s">
        <v>13604</v>
      </c>
      <c r="E2879">
        <v>256.02999999999997</v>
      </c>
      <c r="F2879">
        <v>25</v>
      </c>
      <c r="G2879" t="s">
        <v>43728</v>
      </c>
      <c r="H2879" t="s">
        <v>11096</v>
      </c>
      <c r="I2879" s="1">
        <v>44927</v>
      </c>
      <c r="J2879" s="1">
        <v>45292</v>
      </c>
      <c r="K2879" t="s">
        <v>13605</v>
      </c>
      <c r="L2879" t="s">
        <v>13606</v>
      </c>
      <c r="M2879" t="s">
        <v>20</v>
      </c>
      <c r="N2879">
        <v>3</v>
      </c>
      <c r="O2879">
        <f>Table1[[#This Row],[Price]]-0.1*Table1[[#This Row],[Price]]</f>
        <v>230.42699999999996</v>
      </c>
      <c r="P2879" s="9">
        <f>(Table1[[#This Row],[Expiration Date]]-Table1[[#This Row],[Manufacturing Date]])/365</f>
        <v>1</v>
      </c>
      <c r="Q2879" t="str">
        <f>IF(Table1[[#This Row],[Expiration Date]]-J2887&gt;12/31/2024,"not expired","expired")</f>
        <v>expired</v>
      </c>
      <c r="R2879">
        <f>Table1[[#This Row],[Discounted Price]]*0.95</f>
        <v>218.90564999999995</v>
      </c>
      <c r="S2879">
        <f>Table1[[#This Row],[Discounted Price]]*0.9</f>
        <v>207.38429999999997</v>
      </c>
      <c r="T2879">
        <f>Table1[[#This Row],[Discounted Price]]*0.8</f>
        <v>184.34159999999997</v>
      </c>
      <c r="U2879">
        <f>Table1[[#This Row],[Price]]*0.52</f>
        <v>133.13559999999998</v>
      </c>
      <c r="V2879">
        <f>(Table1[[#This Row],[Price]]-Table1[[#This Row],[Scrap value]])/2</f>
        <v>61.447199999999995</v>
      </c>
    </row>
    <row r="2880" spans="1:22" x14ac:dyDescent="0.25">
      <c r="A2880" t="s">
        <v>13607</v>
      </c>
      <c r="B2880" t="s">
        <v>22</v>
      </c>
      <c r="C2880" t="s">
        <v>47</v>
      </c>
      <c r="D2880" t="s">
        <v>13608</v>
      </c>
      <c r="E2880">
        <v>144.88</v>
      </c>
      <c r="F2880">
        <v>42</v>
      </c>
      <c r="G2880" t="s">
        <v>43730</v>
      </c>
      <c r="H2880" t="s">
        <v>5358</v>
      </c>
      <c r="I2880" s="1">
        <v>44927</v>
      </c>
      <c r="J2880" s="1">
        <v>46023</v>
      </c>
      <c r="K2880" t="s">
        <v>13609</v>
      </c>
      <c r="L2880" t="s">
        <v>13610</v>
      </c>
      <c r="M2880" t="s">
        <v>45</v>
      </c>
      <c r="N2880">
        <v>5</v>
      </c>
      <c r="O2880">
        <f>Table1[[#This Row],[Price]]-0.1*Table1[[#This Row],[Price]]</f>
        <v>130.392</v>
      </c>
      <c r="P2880" s="9">
        <f>(Table1[[#This Row],[Expiration Date]]-Table1[[#This Row],[Manufacturing Date]])/365</f>
        <v>3.0027397260273974</v>
      </c>
      <c r="Q2880" t="str">
        <f>IF(Table1[[#This Row],[Expiration Date]]-J2888&gt;12/31/2024,"not expired","expired")</f>
        <v>not expired</v>
      </c>
      <c r="R2880">
        <f>Table1[[#This Row],[Discounted Price]]*0.95</f>
        <v>123.87239999999998</v>
      </c>
      <c r="S2880">
        <f>Table1[[#This Row],[Discounted Price]]*0.9</f>
        <v>117.3528</v>
      </c>
      <c r="T2880">
        <f>Table1[[#This Row],[Discounted Price]]*0.8</f>
        <v>104.31360000000001</v>
      </c>
      <c r="U2880">
        <f>Table1[[#This Row],[Price]]*0.52</f>
        <v>75.337599999999995</v>
      </c>
      <c r="V2880">
        <f>(Table1[[#This Row],[Price]]-Table1[[#This Row],[Scrap value]])/2</f>
        <v>34.7712</v>
      </c>
    </row>
    <row r="2881" spans="1:22" x14ac:dyDescent="0.25">
      <c r="A2881" t="s">
        <v>13611</v>
      </c>
      <c r="B2881" t="s">
        <v>22</v>
      </c>
      <c r="C2881" t="s">
        <v>47</v>
      </c>
      <c r="D2881" t="s">
        <v>13612</v>
      </c>
      <c r="E2881">
        <v>314.16000000000003</v>
      </c>
      <c r="F2881">
        <v>95</v>
      </c>
      <c r="G2881" t="s">
        <v>43729</v>
      </c>
      <c r="H2881" t="s">
        <v>7672</v>
      </c>
      <c r="I2881" s="1">
        <v>45137</v>
      </c>
      <c r="J2881" s="1">
        <v>45292</v>
      </c>
      <c r="K2881" t="s">
        <v>13613</v>
      </c>
      <c r="L2881" t="s">
        <v>13614</v>
      </c>
      <c r="M2881" t="s">
        <v>20</v>
      </c>
      <c r="N2881">
        <v>1</v>
      </c>
      <c r="O2881">
        <f>Table1[[#This Row],[Price]]-0.1*Table1[[#This Row],[Price]]</f>
        <v>282.74400000000003</v>
      </c>
      <c r="P2881" s="9">
        <f>(Table1[[#This Row],[Expiration Date]]-Table1[[#This Row],[Manufacturing Date]])/365</f>
        <v>0.42465753424657532</v>
      </c>
      <c r="Q2881" t="str">
        <f>IF(Table1[[#This Row],[Expiration Date]]-J2889&gt;12/31/2024,"not expired","expired")</f>
        <v>expired</v>
      </c>
      <c r="R2881">
        <f>Table1[[#This Row],[Discounted Price]]*0.95</f>
        <v>268.60680000000002</v>
      </c>
      <c r="S2881">
        <f>Table1[[#This Row],[Discounted Price]]*0.9</f>
        <v>254.46960000000004</v>
      </c>
      <c r="T2881">
        <f>Table1[[#This Row],[Discounted Price]]*0.8</f>
        <v>226.19520000000003</v>
      </c>
      <c r="U2881">
        <f>Table1[[#This Row],[Price]]*0.52</f>
        <v>163.36320000000001</v>
      </c>
      <c r="V2881">
        <f>(Table1[[#This Row],[Price]]-Table1[[#This Row],[Scrap value]])/2</f>
        <v>75.398400000000009</v>
      </c>
    </row>
    <row r="2882" spans="1:22" x14ac:dyDescent="0.25">
      <c r="A2882" t="s">
        <v>13615</v>
      </c>
      <c r="B2882" t="s">
        <v>15</v>
      </c>
      <c r="C2882" t="s">
        <v>47</v>
      </c>
      <c r="D2882" t="s">
        <v>13616</v>
      </c>
      <c r="E2882">
        <v>335.68</v>
      </c>
      <c r="F2882">
        <v>83</v>
      </c>
      <c r="G2882" t="s">
        <v>43729</v>
      </c>
      <c r="H2882" t="s">
        <v>13617</v>
      </c>
      <c r="I2882" s="1">
        <v>45000</v>
      </c>
      <c r="J2882" s="1">
        <v>45658</v>
      </c>
      <c r="K2882" t="s">
        <v>13618</v>
      </c>
      <c r="L2882" t="s">
        <v>13619</v>
      </c>
      <c r="M2882" t="s">
        <v>20</v>
      </c>
      <c r="N2882">
        <v>4</v>
      </c>
      <c r="O2882">
        <f>Table1[[#This Row],[Price]]-0.1*Table1[[#This Row],[Price]]</f>
        <v>302.11200000000002</v>
      </c>
      <c r="P2882" s="9">
        <f>(Table1[[#This Row],[Expiration Date]]-Table1[[#This Row],[Manufacturing Date]])/365</f>
        <v>1.8027397260273972</v>
      </c>
      <c r="Q2882" t="str">
        <f>IF(Table1[[#This Row],[Expiration Date]]-J2890&gt;12/31/2024,"not expired","expired")</f>
        <v>not expired</v>
      </c>
      <c r="R2882">
        <f>Table1[[#This Row],[Discounted Price]]*0.95</f>
        <v>287.00639999999999</v>
      </c>
      <c r="S2882">
        <f>Table1[[#This Row],[Discounted Price]]*0.9</f>
        <v>271.9008</v>
      </c>
      <c r="T2882">
        <f>Table1[[#This Row],[Discounted Price]]*0.8</f>
        <v>241.68960000000004</v>
      </c>
      <c r="U2882">
        <f>Table1[[#This Row],[Price]]*0.52</f>
        <v>174.55360000000002</v>
      </c>
      <c r="V2882">
        <f>(Table1[[#This Row],[Price]]-Table1[[#This Row],[Scrap value]])/2</f>
        <v>80.563199999999995</v>
      </c>
    </row>
    <row r="2883" spans="1:22" x14ac:dyDescent="0.25">
      <c r="A2883" t="s">
        <v>13620</v>
      </c>
      <c r="B2883" t="s">
        <v>29</v>
      </c>
      <c r="C2883" t="s">
        <v>47</v>
      </c>
      <c r="D2883" t="s">
        <v>13621</v>
      </c>
      <c r="E2883">
        <v>447.42</v>
      </c>
      <c r="F2883">
        <v>94</v>
      </c>
      <c r="G2883" t="s">
        <v>43730</v>
      </c>
      <c r="H2883" t="s">
        <v>1185</v>
      </c>
      <c r="I2883" s="1">
        <v>45137</v>
      </c>
      <c r="J2883" s="1">
        <v>45292</v>
      </c>
      <c r="K2883" t="s">
        <v>13622</v>
      </c>
      <c r="L2883" t="s">
        <v>13623</v>
      </c>
      <c r="M2883" t="s">
        <v>27</v>
      </c>
      <c r="N2883">
        <v>1</v>
      </c>
      <c r="O2883">
        <f>Table1[[#This Row],[Price]]-0.1*Table1[[#This Row],[Price]]</f>
        <v>402.678</v>
      </c>
      <c r="P2883" s="9">
        <f>(Table1[[#This Row],[Expiration Date]]-Table1[[#This Row],[Manufacturing Date]])/365</f>
        <v>0.42465753424657532</v>
      </c>
      <c r="Q2883" t="str">
        <f>IF(Table1[[#This Row],[Expiration Date]]-J2891&gt;12/31/2024,"not expired","expired")</f>
        <v>expired</v>
      </c>
      <c r="R2883">
        <f>Table1[[#This Row],[Discounted Price]]*0.95</f>
        <v>382.54409999999996</v>
      </c>
      <c r="S2883">
        <f>Table1[[#This Row],[Discounted Price]]*0.9</f>
        <v>362.41020000000003</v>
      </c>
      <c r="T2883">
        <f>Table1[[#This Row],[Discounted Price]]*0.8</f>
        <v>322.14240000000001</v>
      </c>
      <c r="U2883">
        <f>Table1[[#This Row],[Price]]*0.52</f>
        <v>232.65840000000003</v>
      </c>
      <c r="V2883">
        <f>(Table1[[#This Row],[Price]]-Table1[[#This Row],[Scrap value]])/2</f>
        <v>107.38079999999999</v>
      </c>
    </row>
    <row r="2884" spans="1:22" x14ac:dyDescent="0.25">
      <c r="A2884" t="s">
        <v>13624</v>
      </c>
      <c r="B2884" t="s">
        <v>35</v>
      </c>
      <c r="C2884" t="s">
        <v>47</v>
      </c>
      <c r="D2884" t="s">
        <v>13625</v>
      </c>
      <c r="E2884">
        <v>389.21</v>
      </c>
      <c r="F2884">
        <v>93</v>
      </c>
      <c r="G2884" t="s">
        <v>43728</v>
      </c>
      <c r="H2884" t="s">
        <v>9863</v>
      </c>
      <c r="I2884" s="1">
        <v>45000</v>
      </c>
      <c r="J2884" s="1">
        <v>45658</v>
      </c>
      <c r="K2884" t="s">
        <v>13626</v>
      </c>
      <c r="L2884" t="s">
        <v>13627</v>
      </c>
      <c r="M2884" t="s">
        <v>27</v>
      </c>
      <c r="N2884">
        <v>4</v>
      </c>
      <c r="O2884">
        <f>Table1[[#This Row],[Price]]-0.1*Table1[[#This Row],[Price]]</f>
        <v>350.28899999999999</v>
      </c>
      <c r="P2884" s="9">
        <f>(Table1[[#This Row],[Expiration Date]]-Table1[[#This Row],[Manufacturing Date]])/365</f>
        <v>1.8027397260273972</v>
      </c>
      <c r="Q2884" t="str">
        <f>IF(Table1[[#This Row],[Expiration Date]]-J2892&gt;12/31/2024,"not expired","expired")</f>
        <v>not expired</v>
      </c>
      <c r="R2884">
        <f>Table1[[#This Row],[Discounted Price]]*0.95</f>
        <v>332.77454999999998</v>
      </c>
      <c r="S2884">
        <f>Table1[[#This Row],[Discounted Price]]*0.9</f>
        <v>315.26010000000002</v>
      </c>
      <c r="T2884">
        <f>Table1[[#This Row],[Discounted Price]]*0.8</f>
        <v>280.2312</v>
      </c>
      <c r="U2884">
        <f>Table1[[#This Row],[Price]]*0.52</f>
        <v>202.38919999999999</v>
      </c>
      <c r="V2884">
        <f>(Table1[[#This Row],[Price]]-Table1[[#This Row],[Scrap value]])/2</f>
        <v>93.410399999999996</v>
      </c>
    </row>
    <row r="2885" spans="1:22" x14ac:dyDescent="0.25">
      <c r="A2885" t="s">
        <v>13628</v>
      </c>
      <c r="B2885" t="s">
        <v>35</v>
      </c>
      <c r="C2885" t="s">
        <v>47</v>
      </c>
      <c r="D2885" t="s">
        <v>13629</v>
      </c>
      <c r="E2885">
        <v>386.8</v>
      </c>
      <c r="F2885">
        <v>10</v>
      </c>
      <c r="G2885" t="s">
        <v>43728</v>
      </c>
      <c r="H2885" t="s">
        <v>13630</v>
      </c>
      <c r="I2885" s="1">
        <v>45137</v>
      </c>
      <c r="J2885" s="1">
        <v>46023</v>
      </c>
      <c r="K2885" t="s">
        <v>13631</v>
      </c>
      <c r="L2885" t="s">
        <v>13632</v>
      </c>
      <c r="M2885" t="s">
        <v>20</v>
      </c>
      <c r="N2885">
        <v>2</v>
      </c>
      <c r="O2885">
        <f>Table1[[#This Row],[Price]]-0.1*Table1[[#This Row],[Price]]</f>
        <v>348.12</v>
      </c>
      <c r="P2885" s="9">
        <f>(Table1[[#This Row],[Expiration Date]]-Table1[[#This Row],[Manufacturing Date]])/365</f>
        <v>2.4273972602739726</v>
      </c>
      <c r="Q2885" t="str">
        <f>IF(Table1[[#This Row],[Expiration Date]]-J2893&gt;12/31/2024,"not expired","expired")</f>
        <v>not expired</v>
      </c>
      <c r="R2885">
        <f>Table1[[#This Row],[Discounted Price]]*0.95</f>
        <v>330.714</v>
      </c>
      <c r="S2885">
        <f>Table1[[#This Row],[Discounted Price]]*0.9</f>
        <v>313.30799999999999</v>
      </c>
      <c r="T2885">
        <f>Table1[[#This Row],[Discounted Price]]*0.8</f>
        <v>278.49600000000004</v>
      </c>
      <c r="U2885">
        <f>Table1[[#This Row],[Price]]*0.52</f>
        <v>201.13600000000002</v>
      </c>
      <c r="V2885">
        <f>(Table1[[#This Row],[Price]]-Table1[[#This Row],[Scrap value]])/2</f>
        <v>92.831999999999994</v>
      </c>
    </row>
    <row r="2886" spans="1:22" x14ac:dyDescent="0.25">
      <c r="A2886" t="s">
        <v>13633</v>
      </c>
      <c r="B2886" t="s">
        <v>22</v>
      </c>
      <c r="C2886" t="s">
        <v>47</v>
      </c>
      <c r="D2886" t="s">
        <v>13634</v>
      </c>
      <c r="E2886">
        <v>456.18</v>
      </c>
      <c r="F2886">
        <v>89</v>
      </c>
      <c r="G2886" t="s">
        <v>43729</v>
      </c>
      <c r="H2886" t="s">
        <v>2639</v>
      </c>
      <c r="I2886" s="1">
        <v>44927</v>
      </c>
      <c r="J2886" s="1">
        <v>45658</v>
      </c>
      <c r="K2886" t="s">
        <v>13635</v>
      </c>
      <c r="L2886" t="s">
        <v>13636</v>
      </c>
      <c r="M2886" t="s">
        <v>45</v>
      </c>
      <c r="N2886">
        <v>4</v>
      </c>
      <c r="O2886">
        <f>Table1[[#This Row],[Price]]-0.1*Table1[[#This Row],[Price]]</f>
        <v>410.56200000000001</v>
      </c>
      <c r="P2886" s="9">
        <f>(Table1[[#This Row],[Expiration Date]]-Table1[[#This Row],[Manufacturing Date]])/365</f>
        <v>2.0027397260273974</v>
      </c>
      <c r="Q2886" t="str">
        <f>IF(Table1[[#This Row],[Expiration Date]]-J2894&gt;12/31/2024,"not expired","expired")</f>
        <v>expired</v>
      </c>
      <c r="R2886">
        <f>Table1[[#This Row],[Discounted Price]]*0.95</f>
        <v>390.03390000000002</v>
      </c>
      <c r="S2886">
        <f>Table1[[#This Row],[Discounted Price]]*0.9</f>
        <v>369.50580000000002</v>
      </c>
      <c r="T2886">
        <f>Table1[[#This Row],[Discounted Price]]*0.8</f>
        <v>328.44960000000003</v>
      </c>
      <c r="U2886">
        <f>Table1[[#This Row],[Price]]*0.52</f>
        <v>237.21360000000001</v>
      </c>
      <c r="V2886">
        <f>(Table1[[#This Row],[Price]]-Table1[[#This Row],[Scrap value]])/2</f>
        <v>109.4832</v>
      </c>
    </row>
    <row r="2887" spans="1:22" x14ac:dyDescent="0.25">
      <c r="A2887" t="s">
        <v>13637</v>
      </c>
      <c r="B2887" t="s">
        <v>29</v>
      </c>
      <c r="C2887" t="s">
        <v>47</v>
      </c>
      <c r="D2887" t="s">
        <v>13638</v>
      </c>
      <c r="E2887">
        <v>286.10000000000002</v>
      </c>
      <c r="F2887">
        <v>57</v>
      </c>
      <c r="G2887" t="s">
        <v>43728</v>
      </c>
      <c r="H2887" t="s">
        <v>134</v>
      </c>
      <c r="I2887" s="1">
        <v>44927</v>
      </c>
      <c r="J2887" s="1">
        <v>45292</v>
      </c>
      <c r="K2887" t="s">
        <v>13639</v>
      </c>
      <c r="L2887" t="s">
        <v>13640</v>
      </c>
      <c r="M2887" t="s">
        <v>27</v>
      </c>
      <c r="N2887">
        <v>5</v>
      </c>
      <c r="O2887">
        <f>Table1[[#This Row],[Price]]-0.1*Table1[[#This Row],[Price]]</f>
        <v>257.49</v>
      </c>
      <c r="P2887" s="9">
        <f>(Table1[[#This Row],[Expiration Date]]-Table1[[#This Row],[Manufacturing Date]])/365</f>
        <v>1</v>
      </c>
      <c r="Q2887" t="str">
        <f>IF(Table1[[#This Row],[Expiration Date]]-J2895&gt;12/31/2024,"not expired","expired")</f>
        <v>expired</v>
      </c>
      <c r="R2887">
        <f>Table1[[#This Row],[Discounted Price]]*0.95</f>
        <v>244.6155</v>
      </c>
      <c r="S2887">
        <f>Table1[[#This Row],[Discounted Price]]*0.9</f>
        <v>231.74100000000001</v>
      </c>
      <c r="T2887">
        <f>Table1[[#This Row],[Discounted Price]]*0.8</f>
        <v>205.99200000000002</v>
      </c>
      <c r="U2887">
        <f>Table1[[#This Row],[Price]]*0.52</f>
        <v>148.77200000000002</v>
      </c>
      <c r="V2887">
        <f>(Table1[[#This Row],[Price]]-Table1[[#This Row],[Scrap value]])/2</f>
        <v>68.664000000000001</v>
      </c>
    </row>
    <row r="2888" spans="1:22" x14ac:dyDescent="0.25">
      <c r="A2888" t="s">
        <v>13641</v>
      </c>
      <c r="B2888" t="s">
        <v>22</v>
      </c>
      <c r="C2888" t="s">
        <v>47</v>
      </c>
      <c r="D2888" t="s">
        <v>13642</v>
      </c>
      <c r="E2888">
        <v>427.55</v>
      </c>
      <c r="F2888">
        <v>77</v>
      </c>
      <c r="G2888" t="s">
        <v>43729</v>
      </c>
      <c r="H2888" t="s">
        <v>7626</v>
      </c>
      <c r="I2888" s="1">
        <v>45137</v>
      </c>
      <c r="J2888" s="1">
        <v>45292</v>
      </c>
      <c r="K2888" t="s">
        <v>13643</v>
      </c>
      <c r="L2888" t="s">
        <v>13644</v>
      </c>
      <c r="M2888" t="s">
        <v>45</v>
      </c>
      <c r="N2888">
        <v>1</v>
      </c>
      <c r="O2888">
        <f>Table1[[#This Row],[Price]]-0.1*Table1[[#This Row],[Price]]</f>
        <v>384.79500000000002</v>
      </c>
      <c r="P2888" s="9">
        <f>(Table1[[#This Row],[Expiration Date]]-Table1[[#This Row],[Manufacturing Date]])/365</f>
        <v>0.42465753424657532</v>
      </c>
      <c r="Q2888" t="str">
        <f>IF(Table1[[#This Row],[Expiration Date]]-J2896&gt;12/31/2024,"not expired","expired")</f>
        <v>expired</v>
      </c>
      <c r="R2888">
        <f>Table1[[#This Row],[Discounted Price]]*0.95</f>
        <v>365.55525</v>
      </c>
      <c r="S2888">
        <f>Table1[[#This Row],[Discounted Price]]*0.9</f>
        <v>346.31550000000004</v>
      </c>
      <c r="T2888">
        <f>Table1[[#This Row],[Discounted Price]]*0.8</f>
        <v>307.83600000000001</v>
      </c>
      <c r="U2888">
        <f>Table1[[#This Row],[Price]]*0.52</f>
        <v>222.32600000000002</v>
      </c>
      <c r="V2888">
        <f>(Table1[[#This Row],[Price]]-Table1[[#This Row],[Scrap value]])/2</f>
        <v>102.61199999999999</v>
      </c>
    </row>
    <row r="2889" spans="1:22" x14ac:dyDescent="0.25">
      <c r="A2889" t="s">
        <v>13645</v>
      </c>
      <c r="B2889" t="s">
        <v>15</v>
      </c>
      <c r="C2889" t="s">
        <v>47</v>
      </c>
      <c r="D2889" t="s">
        <v>13646</v>
      </c>
      <c r="E2889">
        <v>472.93</v>
      </c>
      <c r="F2889">
        <v>27</v>
      </c>
      <c r="G2889" t="s">
        <v>43728</v>
      </c>
      <c r="H2889" t="s">
        <v>13647</v>
      </c>
      <c r="I2889" s="1">
        <v>45137</v>
      </c>
      <c r="J2889" s="1">
        <v>45292</v>
      </c>
      <c r="K2889" t="s">
        <v>13648</v>
      </c>
      <c r="L2889" t="s">
        <v>13649</v>
      </c>
      <c r="M2889" t="s">
        <v>20</v>
      </c>
      <c r="N2889">
        <v>1</v>
      </c>
      <c r="O2889">
        <f>Table1[[#This Row],[Price]]-0.1*Table1[[#This Row],[Price]]</f>
        <v>425.637</v>
      </c>
      <c r="P2889" s="9">
        <f>(Table1[[#This Row],[Expiration Date]]-Table1[[#This Row],[Manufacturing Date]])/365</f>
        <v>0.42465753424657532</v>
      </c>
      <c r="Q2889" t="str">
        <f>IF(Table1[[#This Row],[Expiration Date]]-J2897&gt;12/31/2024,"not expired","expired")</f>
        <v>expired</v>
      </c>
      <c r="R2889">
        <f>Table1[[#This Row],[Discounted Price]]*0.95</f>
        <v>404.35514999999998</v>
      </c>
      <c r="S2889">
        <f>Table1[[#This Row],[Discounted Price]]*0.9</f>
        <v>383.07330000000002</v>
      </c>
      <c r="T2889">
        <f>Table1[[#This Row],[Discounted Price]]*0.8</f>
        <v>340.50960000000003</v>
      </c>
      <c r="U2889">
        <f>Table1[[#This Row],[Price]]*0.52</f>
        <v>245.92360000000002</v>
      </c>
      <c r="V2889">
        <f>(Table1[[#This Row],[Price]]-Table1[[#This Row],[Scrap value]])/2</f>
        <v>113.50319999999999</v>
      </c>
    </row>
    <row r="2890" spans="1:22" x14ac:dyDescent="0.25">
      <c r="A2890" t="s">
        <v>13650</v>
      </c>
      <c r="B2890" t="s">
        <v>29</v>
      </c>
      <c r="C2890" t="s">
        <v>47</v>
      </c>
      <c r="D2890" t="s">
        <v>13651</v>
      </c>
      <c r="E2890">
        <v>58.12</v>
      </c>
      <c r="F2890">
        <v>37</v>
      </c>
      <c r="G2890" t="s">
        <v>43730</v>
      </c>
      <c r="H2890" t="s">
        <v>13652</v>
      </c>
      <c r="I2890" s="1">
        <v>44927</v>
      </c>
      <c r="J2890" s="1">
        <v>45292</v>
      </c>
      <c r="K2890" t="s">
        <v>13653</v>
      </c>
      <c r="L2890" t="s">
        <v>13654</v>
      </c>
      <c r="M2890" t="s">
        <v>27</v>
      </c>
      <c r="N2890">
        <v>5</v>
      </c>
      <c r="O2890">
        <f>Table1[[#This Row],[Price]]-0.1*Table1[[#This Row],[Price]]</f>
        <v>52.308</v>
      </c>
      <c r="P2890" s="9">
        <f>(Table1[[#This Row],[Expiration Date]]-Table1[[#This Row],[Manufacturing Date]])/365</f>
        <v>1</v>
      </c>
      <c r="Q2890" t="str">
        <f>IF(Table1[[#This Row],[Expiration Date]]-J2898&gt;12/31/2024,"not expired","expired")</f>
        <v>expired</v>
      </c>
      <c r="R2890">
        <f>Table1[[#This Row],[Discounted Price]]*0.95</f>
        <v>49.692599999999999</v>
      </c>
      <c r="S2890">
        <f>Table1[[#This Row],[Discounted Price]]*0.9</f>
        <v>47.077199999999998</v>
      </c>
      <c r="T2890">
        <f>Table1[[#This Row],[Discounted Price]]*0.8</f>
        <v>41.846400000000003</v>
      </c>
      <c r="U2890">
        <f>Table1[[#This Row],[Price]]*0.52</f>
        <v>30.2224</v>
      </c>
      <c r="V2890">
        <f>(Table1[[#This Row],[Price]]-Table1[[#This Row],[Scrap value]])/2</f>
        <v>13.948799999999999</v>
      </c>
    </row>
    <row r="2891" spans="1:22" x14ac:dyDescent="0.25">
      <c r="A2891" t="s">
        <v>13655</v>
      </c>
      <c r="B2891" t="s">
        <v>29</v>
      </c>
      <c r="C2891" t="s">
        <v>47</v>
      </c>
      <c r="D2891" t="s">
        <v>13656</v>
      </c>
      <c r="E2891">
        <v>59.23</v>
      </c>
      <c r="F2891">
        <v>33</v>
      </c>
      <c r="G2891" t="s">
        <v>43729</v>
      </c>
      <c r="H2891" t="s">
        <v>13657</v>
      </c>
      <c r="I2891" s="1">
        <v>45000</v>
      </c>
      <c r="J2891" s="1">
        <v>45658</v>
      </c>
      <c r="K2891" t="s">
        <v>13658</v>
      </c>
      <c r="L2891" t="s">
        <v>13659</v>
      </c>
      <c r="M2891" t="s">
        <v>20</v>
      </c>
      <c r="N2891">
        <v>4</v>
      </c>
      <c r="O2891">
        <f>Table1[[#This Row],[Price]]-0.1*Table1[[#This Row],[Price]]</f>
        <v>53.306999999999995</v>
      </c>
      <c r="P2891" s="9">
        <f>(Table1[[#This Row],[Expiration Date]]-Table1[[#This Row],[Manufacturing Date]])/365</f>
        <v>1.8027397260273972</v>
      </c>
      <c r="Q2891" t="str">
        <f>IF(Table1[[#This Row],[Expiration Date]]-J2899&gt;12/31/2024,"not expired","expired")</f>
        <v>expired</v>
      </c>
      <c r="R2891">
        <f>Table1[[#This Row],[Discounted Price]]*0.95</f>
        <v>50.641649999999991</v>
      </c>
      <c r="S2891">
        <f>Table1[[#This Row],[Discounted Price]]*0.9</f>
        <v>47.976299999999995</v>
      </c>
      <c r="T2891">
        <f>Table1[[#This Row],[Discounted Price]]*0.8</f>
        <v>42.645600000000002</v>
      </c>
      <c r="U2891">
        <f>Table1[[#This Row],[Price]]*0.52</f>
        <v>30.799599999999998</v>
      </c>
      <c r="V2891">
        <f>(Table1[[#This Row],[Price]]-Table1[[#This Row],[Scrap value]])/2</f>
        <v>14.215199999999999</v>
      </c>
    </row>
    <row r="2892" spans="1:22" x14ac:dyDescent="0.25">
      <c r="A2892" t="s">
        <v>13660</v>
      </c>
      <c r="B2892" t="s">
        <v>35</v>
      </c>
      <c r="C2892" t="s">
        <v>47</v>
      </c>
      <c r="D2892" t="s">
        <v>13661</v>
      </c>
      <c r="E2892">
        <v>260.3</v>
      </c>
      <c r="F2892">
        <v>71</v>
      </c>
      <c r="G2892" t="s">
        <v>43729</v>
      </c>
      <c r="H2892" t="s">
        <v>3930</v>
      </c>
      <c r="I2892" s="1">
        <v>44927</v>
      </c>
      <c r="J2892" s="1">
        <v>45292</v>
      </c>
      <c r="K2892" t="s">
        <v>13662</v>
      </c>
      <c r="L2892" t="s">
        <v>13663</v>
      </c>
      <c r="M2892" t="s">
        <v>27</v>
      </c>
      <c r="N2892">
        <v>1</v>
      </c>
      <c r="O2892">
        <f>Table1[[#This Row],[Price]]-0.1*Table1[[#This Row],[Price]]</f>
        <v>234.27</v>
      </c>
      <c r="P2892" s="9">
        <f>(Table1[[#This Row],[Expiration Date]]-Table1[[#This Row],[Manufacturing Date]])/365</f>
        <v>1</v>
      </c>
      <c r="Q2892" t="str">
        <f>IF(Table1[[#This Row],[Expiration Date]]-J2900&gt;12/31/2024,"not expired","expired")</f>
        <v>expired</v>
      </c>
      <c r="R2892">
        <f>Table1[[#This Row],[Discounted Price]]*0.95</f>
        <v>222.5565</v>
      </c>
      <c r="S2892">
        <f>Table1[[#This Row],[Discounted Price]]*0.9</f>
        <v>210.84300000000002</v>
      </c>
      <c r="T2892">
        <f>Table1[[#This Row],[Discounted Price]]*0.8</f>
        <v>187.41600000000003</v>
      </c>
      <c r="U2892">
        <f>Table1[[#This Row],[Price]]*0.52</f>
        <v>135.35600000000002</v>
      </c>
      <c r="V2892">
        <f>(Table1[[#This Row],[Price]]-Table1[[#This Row],[Scrap value]])/2</f>
        <v>62.471999999999994</v>
      </c>
    </row>
    <row r="2893" spans="1:22" x14ac:dyDescent="0.25">
      <c r="A2893" t="s">
        <v>13664</v>
      </c>
      <c r="B2893" t="s">
        <v>29</v>
      </c>
      <c r="C2893" t="s">
        <v>47</v>
      </c>
      <c r="D2893" t="s">
        <v>13665</v>
      </c>
      <c r="E2893">
        <v>90.53</v>
      </c>
      <c r="F2893">
        <v>47</v>
      </c>
      <c r="G2893" t="s">
        <v>43728</v>
      </c>
      <c r="H2893" t="s">
        <v>9009</v>
      </c>
      <c r="I2893" s="1">
        <v>44927</v>
      </c>
      <c r="J2893" s="1">
        <v>45658</v>
      </c>
      <c r="K2893" t="s">
        <v>13666</v>
      </c>
      <c r="L2893" t="s">
        <v>13667</v>
      </c>
      <c r="M2893" t="s">
        <v>27</v>
      </c>
      <c r="N2893">
        <v>4</v>
      </c>
      <c r="O2893">
        <f>Table1[[#This Row],[Price]]-0.1*Table1[[#This Row],[Price]]</f>
        <v>81.477000000000004</v>
      </c>
      <c r="P2893" s="9">
        <f>(Table1[[#This Row],[Expiration Date]]-Table1[[#This Row],[Manufacturing Date]])/365</f>
        <v>2.0027397260273974</v>
      </c>
      <c r="Q2893" t="str">
        <f>IF(Table1[[#This Row],[Expiration Date]]-J2901&gt;12/31/2024,"not expired","expired")</f>
        <v>expired</v>
      </c>
      <c r="R2893">
        <f>Table1[[#This Row],[Discounted Price]]*0.95</f>
        <v>77.403149999999997</v>
      </c>
      <c r="S2893">
        <f>Table1[[#This Row],[Discounted Price]]*0.9</f>
        <v>73.329300000000003</v>
      </c>
      <c r="T2893">
        <f>Table1[[#This Row],[Discounted Price]]*0.8</f>
        <v>65.181600000000003</v>
      </c>
      <c r="U2893">
        <f>Table1[[#This Row],[Price]]*0.52</f>
        <v>47.075600000000001</v>
      </c>
      <c r="V2893">
        <f>(Table1[[#This Row],[Price]]-Table1[[#This Row],[Scrap value]])/2</f>
        <v>21.7272</v>
      </c>
    </row>
    <row r="2894" spans="1:22" x14ac:dyDescent="0.25">
      <c r="A2894" t="s">
        <v>13668</v>
      </c>
      <c r="B2894" t="s">
        <v>29</v>
      </c>
      <c r="C2894" t="s">
        <v>47</v>
      </c>
      <c r="D2894" t="s">
        <v>13669</v>
      </c>
      <c r="E2894">
        <v>345.97</v>
      </c>
      <c r="F2894">
        <v>74</v>
      </c>
      <c r="G2894" t="s">
        <v>43730</v>
      </c>
      <c r="H2894" t="s">
        <v>1436</v>
      </c>
      <c r="I2894" s="1">
        <v>45000</v>
      </c>
      <c r="J2894" s="1">
        <v>46023</v>
      </c>
      <c r="K2894" t="s">
        <v>13670</v>
      </c>
      <c r="L2894" t="s">
        <v>13671</v>
      </c>
      <c r="M2894" t="s">
        <v>20</v>
      </c>
      <c r="N2894">
        <v>4</v>
      </c>
      <c r="O2894">
        <f>Table1[[#This Row],[Price]]-0.1*Table1[[#This Row],[Price]]</f>
        <v>311.37300000000005</v>
      </c>
      <c r="P2894" s="9">
        <f>(Table1[[#This Row],[Expiration Date]]-Table1[[#This Row],[Manufacturing Date]])/365</f>
        <v>2.8027397260273972</v>
      </c>
      <c r="Q2894" t="str">
        <f>IF(Table1[[#This Row],[Expiration Date]]-J2902&gt;12/31/2024,"not expired","expired")</f>
        <v>not expired</v>
      </c>
      <c r="R2894">
        <f>Table1[[#This Row],[Discounted Price]]*0.95</f>
        <v>295.80435000000006</v>
      </c>
      <c r="S2894">
        <f>Table1[[#This Row],[Discounted Price]]*0.9</f>
        <v>280.23570000000007</v>
      </c>
      <c r="T2894">
        <f>Table1[[#This Row],[Discounted Price]]*0.8</f>
        <v>249.09840000000005</v>
      </c>
      <c r="U2894">
        <f>Table1[[#This Row],[Price]]*0.52</f>
        <v>179.90440000000001</v>
      </c>
      <c r="V2894">
        <f>(Table1[[#This Row],[Price]]-Table1[[#This Row],[Scrap value]])/2</f>
        <v>83.032800000000009</v>
      </c>
    </row>
    <row r="2895" spans="1:22" x14ac:dyDescent="0.25">
      <c r="A2895" t="s">
        <v>13672</v>
      </c>
      <c r="B2895" t="s">
        <v>29</v>
      </c>
      <c r="C2895" t="s">
        <v>47</v>
      </c>
      <c r="D2895" t="s">
        <v>13673</v>
      </c>
      <c r="E2895">
        <v>124.74</v>
      </c>
      <c r="F2895">
        <v>66</v>
      </c>
      <c r="G2895" t="s">
        <v>43730</v>
      </c>
      <c r="H2895" t="s">
        <v>404</v>
      </c>
      <c r="I2895" s="1">
        <v>45000</v>
      </c>
      <c r="J2895" s="1">
        <v>45292</v>
      </c>
      <c r="K2895" t="s">
        <v>13674</v>
      </c>
      <c r="L2895" t="s">
        <v>13675</v>
      </c>
      <c r="M2895" t="s">
        <v>20</v>
      </c>
      <c r="N2895">
        <v>4</v>
      </c>
      <c r="O2895">
        <f>Table1[[#This Row],[Price]]-0.1*Table1[[#This Row],[Price]]</f>
        <v>112.26599999999999</v>
      </c>
      <c r="P2895" s="9">
        <f>(Table1[[#This Row],[Expiration Date]]-Table1[[#This Row],[Manufacturing Date]])/365</f>
        <v>0.8</v>
      </c>
      <c r="Q2895" t="str">
        <f>IF(Table1[[#This Row],[Expiration Date]]-J2903&gt;12/31/2024,"not expired","expired")</f>
        <v>expired</v>
      </c>
      <c r="R2895">
        <f>Table1[[#This Row],[Discounted Price]]*0.95</f>
        <v>106.65269999999998</v>
      </c>
      <c r="S2895">
        <f>Table1[[#This Row],[Discounted Price]]*0.9</f>
        <v>101.0394</v>
      </c>
      <c r="T2895">
        <f>Table1[[#This Row],[Discounted Price]]*0.8</f>
        <v>89.812799999999996</v>
      </c>
      <c r="U2895">
        <f>Table1[[#This Row],[Price]]*0.52</f>
        <v>64.864800000000002</v>
      </c>
      <c r="V2895">
        <f>(Table1[[#This Row],[Price]]-Table1[[#This Row],[Scrap value]])/2</f>
        <v>29.937599999999996</v>
      </c>
    </row>
    <row r="2896" spans="1:22" x14ac:dyDescent="0.25">
      <c r="A2896" t="s">
        <v>13676</v>
      </c>
      <c r="B2896" t="s">
        <v>35</v>
      </c>
      <c r="C2896" t="s">
        <v>47</v>
      </c>
      <c r="D2896" t="s">
        <v>13677</v>
      </c>
      <c r="E2896">
        <v>232.34</v>
      </c>
      <c r="F2896">
        <v>4</v>
      </c>
      <c r="G2896" t="s">
        <v>43729</v>
      </c>
      <c r="H2896" t="s">
        <v>11831</v>
      </c>
      <c r="I2896" s="1">
        <v>45137</v>
      </c>
      <c r="J2896" s="1">
        <v>45292</v>
      </c>
      <c r="K2896" t="s">
        <v>13678</v>
      </c>
      <c r="L2896" t="s">
        <v>13679</v>
      </c>
      <c r="M2896" t="s">
        <v>45</v>
      </c>
      <c r="N2896">
        <v>5</v>
      </c>
      <c r="O2896">
        <f>Table1[[#This Row],[Price]]-0.1*Table1[[#This Row],[Price]]</f>
        <v>209.10599999999999</v>
      </c>
      <c r="P2896" s="9">
        <f>(Table1[[#This Row],[Expiration Date]]-Table1[[#This Row],[Manufacturing Date]])/365</f>
        <v>0.42465753424657532</v>
      </c>
      <c r="Q2896" t="str">
        <f>IF(Table1[[#This Row],[Expiration Date]]-J2904&gt;12/31/2024,"not expired","expired")</f>
        <v>expired</v>
      </c>
      <c r="R2896">
        <f>Table1[[#This Row],[Discounted Price]]*0.95</f>
        <v>198.65069999999997</v>
      </c>
      <c r="S2896">
        <f>Table1[[#This Row],[Discounted Price]]*0.9</f>
        <v>188.19540000000001</v>
      </c>
      <c r="T2896">
        <f>Table1[[#This Row],[Discounted Price]]*0.8</f>
        <v>167.28480000000002</v>
      </c>
      <c r="U2896">
        <f>Table1[[#This Row],[Price]]*0.52</f>
        <v>120.8168</v>
      </c>
      <c r="V2896">
        <f>(Table1[[#This Row],[Price]]-Table1[[#This Row],[Scrap value]])/2</f>
        <v>55.761600000000001</v>
      </c>
    </row>
    <row r="2897" spans="1:22" x14ac:dyDescent="0.25">
      <c r="A2897" t="s">
        <v>13680</v>
      </c>
      <c r="B2897" t="s">
        <v>29</v>
      </c>
      <c r="C2897" t="s">
        <v>47</v>
      </c>
      <c r="D2897" t="s">
        <v>13681</v>
      </c>
      <c r="E2897">
        <v>400.25</v>
      </c>
      <c r="F2897">
        <v>39</v>
      </c>
      <c r="G2897" t="s">
        <v>43728</v>
      </c>
      <c r="H2897" t="s">
        <v>13682</v>
      </c>
      <c r="I2897" s="1">
        <v>44927</v>
      </c>
      <c r="J2897" s="1">
        <v>46023</v>
      </c>
      <c r="K2897" t="s">
        <v>13683</v>
      </c>
      <c r="L2897" t="s">
        <v>13684</v>
      </c>
      <c r="M2897" t="s">
        <v>45</v>
      </c>
      <c r="N2897">
        <v>2</v>
      </c>
      <c r="O2897">
        <f>Table1[[#This Row],[Price]]-0.1*Table1[[#This Row],[Price]]</f>
        <v>360.22500000000002</v>
      </c>
      <c r="P2897" s="9">
        <f>(Table1[[#This Row],[Expiration Date]]-Table1[[#This Row],[Manufacturing Date]])/365</f>
        <v>3.0027397260273974</v>
      </c>
      <c r="Q2897" t="str">
        <f>IF(Table1[[#This Row],[Expiration Date]]-J2905&gt;12/31/2024,"not expired","expired")</f>
        <v>expired</v>
      </c>
      <c r="R2897">
        <f>Table1[[#This Row],[Discounted Price]]*0.95</f>
        <v>342.21375</v>
      </c>
      <c r="S2897">
        <f>Table1[[#This Row],[Discounted Price]]*0.9</f>
        <v>324.20250000000004</v>
      </c>
      <c r="T2897">
        <f>Table1[[#This Row],[Discounted Price]]*0.8</f>
        <v>288.18</v>
      </c>
      <c r="U2897">
        <f>Table1[[#This Row],[Price]]*0.52</f>
        <v>208.13</v>
      </c>
      <c r="V2897">
        <f>(Table1[[#This Row],[Price]]-Table1[[#This Row],[Scrap value]])/2</f>
        <v>96.06</v>
      </c>
    </row>
    <row r="2898" spans="1:22" x14ac:dyDescent="0.25">
      <c r="A2898" t="s">
        <v>13685</v>
      </c>
      <c r="B2898" t="s">
        <v>15</v>
      </c>
      <c r="C2898" t="s">
        <v>47</v>
      </c>
      <c r="D2898" t="s">
        <v>13686</v>
      </c>
      <c r="E2898">
        <v>437.68</v>
      </c>
      <c r="F2898">
        <v>97</v>
      </c>
      <c r="G2898" t="s">
        <v>43730</v>
      </c>
      <c r="H2898" t="s">
        <v>8399</v>
      </c>
      <c r="I2898" s="1">
        <v>45000</v>
      </c>
      <c r="J2898" s="1">
        <v>45292</v>
      </c>
      <c r="K2898" t="s">
        <v>13687</v>
      </c>
      <c r="L2898" t="s">
        <v>13688</v>
      </c>
      <c r="M2898" t="s">
        <v>45</v>
      </c>
      <c r="N2898">
        <v>1</v>
      </c>
      <c r="O2898">
        <f>Table1[[#This Row],[Price]]-0.1*Table1[[#This Row],[Price]]</f>
        <v>393.91200000000003</v>
      </c>
      <c r="P2898" s="9">
        <f>(Table1[[#This Row],[Expiration Date]]-Table1[[#This Row],[Manufacturing Date]])/365</f>
        <v>0.8</v>
      </c>
      <c r="Q2898" t="str">
        <f>IF(Table1[[#This Row],[Expiration Date]]-J2906&gt;12/31/2024,"not expired","expired")</f>
        <v>expired</v>
      </c>
      <c r="R2898">
        <f>Table1[[#This Row],[Discounted Price]]*0.95</f>
        <v>374.21640000000002</v>
      </c>
      <c r="S2898">
        <f>Table1[[#This Row],[Discounted Price]]*0.9</f>
        <v>354.52080000000007</v>
      </c>
      <c r="T2898">
        <f>Table1[[#This Row],[Discounted Price]]*0.8</f>
        <v>315.12960000000004</v>
      </c>
      <c r="U2898">
        <f>Table1[[#This Row],[Price]]*0.52</f>
        <v>227.59360000000001</v>
      </c>
      <c r="V2898">
        <f>(Table1[[#This Row],[Price]]-Table1[[#This Row],[Scrap value]])/2</f>
        <v>105.0432</v>
      </c>
    </row>
    <row r="2899" spans="1:22" x14ac:dyDescent="0.25">
      <c r="A2899" t="s">
        <v>13689</v>
      </c>
      <c r="B2899" t="s">
        <v>15</v>
      </c>
      <c r="C2899" t="s">
        <v>47</v>
      </c>
      <c r="D2899" t="s">
        <v>13690</v>
      </c>
      <c r="E2899">
        <v>300.3</v>
      </c>
      <c r="F2899">
        <v>19</v>
      </c>
      <c r="G2899" t="s">
        <v>43728</v>
      </c>
      <c r="H2899" t="s">
        <v>7084</v>
      </c>
      <c r="I2899" s="1">
        <v>45137</v>
      </c>
      <c r="J2899" s="1">
        <v>45658</v>
      </c>
      <c r="K2899" t="s">
        <v>13691</v>
      </c>
      <c r="L2899" t="s">
        <v>13692</v>
      </c>
      <c r="M2899" t="s">
        <v>20</v>
      </c>
      <c r="N2899">
        <v>5</v>
      </c>
      <c r="O2899">
        <f>Table1[[#This Row],[Price]]-0.1*Table1[[#This Row],[Price]]</f>
        <v>270.27</v>
      </c>
      <c r="P2899" s="9">
        <f>(Table1[[#This Row],[Expiration Date]]-Table1[[#This Row],[Manufacturing Date]])/365</f>
        <v>1.4273972602739726</v>
      </c>
      <c r="Q2899" t="str">
        <f>IF(Table1[[#This Row],[Expiration Date]]-J2907&gt;12/31/2024,"not expired","expired")</f>
        <v>expired</v>
      </c>
      <c r="R2899">
        <f>Table1[[#This Row],[Discounted Price]]*0.95</f>
        <v>256.75649999999996</v>
      </c>
      <c r="S2899">
        <f>Table1[[#This Row],[Discounted Price]]*0.9</f>
        <v>243.24299999999999</v>
      </c>
      <c r="T2899">
        <f>Table1[[#This Row],[Discounted Price]]*0.8</f>
        <v>216.21600000000001</v>
      </c>
      <c r="U2899">
        <f>Table1[[#This Row],[Price]]*0.52</f>
        <v>156.15600000000001</v>
      </c>
      <c r="V2899">
        <f>(Table1[[#This Row],[Price]]-Table1[[#This Row],[Scrap value]])/2</f>
        <v>72.072000000000003</v>
      </c>
    </row>
    <row r="2900" spans="1:22" x14ac:dyDescent="0.25">
      <c r="A2900" t="s">
        <v>13693</v>
      </c>
      <c r="B2900" t="s">
        <v>29</v>
      </c>
      <c r="C2900" t="s">
        <v>47</v>
      </c>
      <c r="D2900" t="s">
        <v>13694</v>
      </c>
      <c r="E2900">
        <v>13.57</v>
      </c>
      <c r="F2900">
        <v>52</v>
      </c>
      <c r="G2900" t="s">
        <v>43730</v>
      </c>
      <c r="H2900" t="s">
        <v>7052</v>
      </c>
      <c r="I2900" s="1">
        <v>45000</v>
      </c>
      <c r="J2900" s="1">
        <v>45658</v>
      </c>
      <c r="K2900" t="s">
        <v>13695</v>
      </c>
      <c r="L2900" t="s">
        <v>13696</v>
      </c>
      <c r="M2900" t="s">
        <v>27</v>
      </c>
      <c r="N2900">
        <v>2</v>
      </c>
      <c r="O2900">
        <f>Table1[[#This Row],[Price]]-0.1*Table1[[#This Row],[Price]]</f>
        <v>12.213000000000001</v>
      </c>
      <c r="P2900" s="9">
        <f>(Table1[[#This Row],[Expiration Date]]-Table1[[#This Row],[Manufacturing Date]])/365</f>
        <v>1.8027397260273972</v>
      </c>
      <c r="Q2900" t="str">
        <f>IF(Table1[[#This Row],[Expiration Date]]-J2908&gt;12/31/2024,"not expired","expired")</f>
        <v>not expired</v>
      </c>
      <c r="R2900">
        <f>Table1[[#This Row],[Discounted Price]]*0.95</f>
        <v>11.602349999999999</v>
      </c>
      <c r="S2900">
        <f>Table1[[#This Row],[Discounted Price]]*0.9</f>
        <v>10.991700000000002</v>
      </c>
      <c r="T2900">
        <f>Table1[[#This Row],[Discounted Price]]*0.8</f>
        <v>9.7704000000000022</v>
      </c>
      <c r="U2900">
        <f>Table1[[#This Row],[Price]]*0.52</f>
        <v>7.0564</v>
      </c>
      <c r="V2900">
        <f>(Table1[[#This Row],[Price]]-Table1[[#This Row],[Scrap value]])/2</f>
        <v>3.2568000000000001</v>
      </c>
    </row>
    <row r="2901" spans="1:22" x14ac:dyDescent="0.25">
      <c r="A2901" t="s">
        <v>13697</v>
      </c>
      <c r="B2901" t="s">
        <v>22</v>
      </c>
      <c r="C2901" t="s">
        <v>47</v>
      </c>
      <c r="D2901" t="s">
        <v>13698</v>
      </c>
      <c r="E2901">
        <v>189.05</v>
      </c>
      <c r="F2901">
        <v>98</v>
      </c>
      <c r="G2901" t="s">
        <v>43730</v>
      </c>
      <c r="H2901" t="s">
        <v>7012</v>
      </c>
      <c r="I2901" s="1">
        <v>44927</v>
      </c>
      <c r="J2901" s="1">
        <v>46023</v>
      </c>
      <c r="K2901" t="s">
        <v>13699</v>
      </c>
      <c r="L2901" t="s">
        <v>13700</v>
      </c>
      <c r="M2901" t="s">
        <v>20</v>
      </c>
      <c r="N2901">
        <v>4</v>
      </c>
      <c r="O2901">
        <f>Table1[[#This Row],[Price]]-0.1*Table1[[#This Row],[Price]]</f>
        <v>170.14500000000001</v>
      </c>
      <c r="P2901" s="9">
        <f>(Table1[[#This Row],[Expiration Date]]-Table1[[#This Row],[Manufacturing Date]])/365</f>
        <v>3.0027397260273974</v>
      </c>
      <c r="Q2901" t="str">
        <f>IF(Table1[[#This Row],[Expiration Date]]-J2909&gt;12/31/2024,"not expired","expired")</f>
        <v>not expired</v>
      </c>
      <c r="R2901">
        <f>Table1[[#This Row],[Discounted Price]]*0.95</f>
        <v>161.63775000000001</v>
      </c>
      <c r="S2901">
        <f>Table1[[#This Row],[Discounted Price]]*0.9</f>
        <v>153.13050000000001</v>
      </c>
      <c r="T2901">
        <f>Table1[[#This Row],[Discounted Price]]*0.8</f>
        <v>136.11600000000001</v>
      </c>
      <c r="U2901">
        <f>Table1[[#This Row],[Price]]*0.52</f>
        <v>98.306000000000012</v>
      </c>
      <c r="V2901">
        <f>(Table1[[#This Row],[Price]]-Table1[[#This Row],[Scrap value]])/2</f>
        <v>45.372</v>
      </c>
    </row>
    <row r="2902" spans="1:22" x14ac:dyDescent="0.25">
      <c r="A2902" t="s">
        <v>13701</v>
      </c>
      <c r="B2902" t="s">
        <v>35</v>
      </c>
      <c r="C2902" t="s">
        <v>47</v>
      </c>
      <c r="D2902" t="s">
        <v>13702</v>
      </c>
      <c r="E2902">
        <v>475.5</v>
      </c>
      <c r="F2902">
        <v>43</v>
      </c>
      <c r="G2902" t="s">
        <v>43729</v>
      </c>
      <c r="H2902" t="s">
        <v>1239</v>
      </c>
      <c r="I2902" s="1">
        <v>45000</v>
      </c>
      <c r="J2902" s="1">
        <v>45658</v>
      </c>
      <c r="K2902" t="s">
        <v>13703</v>
      </c>
      <c r="L2902" t="s">
        <v>13704</v>
      </c>
      <c r="M2902" t="s">
        <v>27</v>
      </c>
      <c r="N2902">
        <v>2</v>
      </c>
      <c r="O2902">
        <f>Table1[[#This Row],[Price]]-0.1*Table1[[#This Row],[Price]]</f>
        <v>427.95</v>
      </c>
      <c r="P2902" s="9">
        <f>(Table1[[#This Row],[Expiration Date]]-Table1[[#This Row],[Manufacturing Date]])/365</f>
        <v>1.8027397260273972</v>
      </c>
      <c r="Q2902" t="str">
        <f>IF(Table1[[#This Row],[Expiration Date]]-J2910&gt;12/31/2024,"not expired","expired")</f>
        <v>expired</v>
      </c>
      <c r="R2902">
        <f>Table1[[#This Row],[Discounted Price]]*0.95</f>
        <v>406.55249999999995</v>
      </c>
      <c r="S2902">
        <f>Table1[[#This Row],[Discounted Price]]*0.9</f>
        <v>385.15499999999997</v>
      </c>
      <c r="T2902">
        <f>Table1[[#This Row],[Discounted Price]]*0.8</f>
        <v>342.36</v>
      </c>
      <c r="U2902">
        <f>Table1[[#This Row],[Price]]*0.52</f>
        <v>247.26000000000002</v>
      </c>
      <c r="V2902">
        <f>(Table1[[#This Row],[Price]]-Table1[[#This Row],[Scrap value]])/2</f>
        <v>114.11999999999999</v>
      </c>
    </row>
    <row r="2903" spans="1:22" x14ac:dyDescent="0.25">
      <c r="A2903" t="s">
        <v>13705</v>
      </c>
      <c r="B2903" t="s">
        <v>35</v>
      </c>
      <c r="C2903" t="s">
        <v>47</v>
      </c>
      <c r="D2903" t="s">
        <v>13706</v>
      </c>
      <c r="E2903">
        <v>287.56</v>
      </c>
      <c r="F2903">
        <v>12</v>
      </c>
      <c r="G2903" t="s">
        <v>43728</v>
      </c>
      <c r="H2903" t="s">
        <v>13707</v>
      </c>
      <c r="I2903" s="1">
        <v>45137</v>
      </c>
      <c r="J2903" s="1">
        <v>46023</v>
      </c>
      <c r="K2903" t="s">
        <v>13708</v>
      </c>
      <c r="L2903" t="s">
        <v>13709</v>
      </c>
      <c r="M2903" t="s">
        <v>20</v>
      </c>
      <c r="N2903">
        <v>5</v>
      </c>
      <c r="O2903">
        <f>Table1[[#This Row],[Price]]-0.1*Table1[[#This Row],[Price]]</f>
        <v>258.80399999999997</v>
      </c>
      <c r="P2903" s="9">
        <f>(Table1[[#This Row],[Expiration Date]]-Table1[[#This Row],[Manufacturing Date]])/365</f>
        <v>2.4273972602739726</v>
      </c>
      <c r="Q2903" t="str">
        <f>IF(Table1[[#This Row],[Expiration Date]]-J2911&gt;12/31/2024,"not expired","expired")</f>
        <v>not expired</v>
      </c>
      <c r="R2903">
        <f>Table1[[#This Row],[Discounted Price]]*0.95</f>
        <v>245.86379999999997</v>
      </c>
      <c r="S2903">
        <f>Table1[[#This Row],[Discounted Price]]*0.9</f>
        <v>232.92359999999999</v>
      </c>
      <c r="T2903">
        <f>Table1[[#This Row],[Discounted Price]]*0.8</f>
        <v>207.04319999999998</v>
      </c>
      <c r="U2903">
        <f>Table1[[#This Row],[Price]]*0.52</f>
        <v>149.53120000000001</v>
      </c>
      <c r="V2903">
        <f>(Table1[[#This Row],[Price]]-Table1[[#This Row],[Scrap value]])/2</f>
        <v>69.014399999999995</v>
      </c>
    </row>
    <row r="2904" spans="1:22" x14ac:dyDescent="0.25">
      <c r="A2904" t="s">
        <v>13710</v>
      </c>
      <c r="B2904" t="s">
        <v>22</v>
      </c>
      <c r="C2904" t="s">
        <v>47</v>
      </c>
      <c r="D2904" t="s">
        <v>13711</v>
      </c>
      <c r="E2904">
        <v>282.86</v>
      </c>
      <c r="F2904">
        <v>70</v>
      </c>
      <c r="G2904" t="s">
        <v>43728</v>
      </c>
      <c r="H2904" t="s">
        <v>1924</v>
      </c>
      <c r="I2904" s="1">
        <v>45000</v>
      </c>
      <c r="J2904" s="1">
        <v>45292</v>
      </c>
      <c r="K2904" t="s">
        <v>13712</v>
      </c>
      <c r="L2904" t="s">
        <v>13713</v>
      </c>
      <c r="M2904" t="s">
        <v>20</v>
      </c>
      <c r="N2904">
        <v>2</v>
      </c>
      <c r="O2904">
        <f>Table1[[#This Row],[Price]]-0.1*Table1[[#This Row],[Price]]</f>
        <v>254.57400000000001</v>
      </c>
      <c r="P2904" s="9">
        <f>(Table1[[#This Row],[Expiration Date]]-Table1[[#This Row],[Manufacturing Date]])/365</f>
        <v>0.8</v>
      </c>
      <c r="Q2904" t="str">
        <f>IF(Table1[[#This Row],[Expiration Date]]-J2912&gt;12/31/2024,"not expired","expired")</f>
        <v>expired</v>
      </c>
      <c r="R2904">
        <f>Table1[[#This Row],[Discounted Price]]*0.95</f>
        <v>241.84530000000001</v>
      </c>
      <c r="S2904">
        <f>Table1[[#This Row],[Discounted Price]]*0.9</f>
        <v>229.11660000000001</v>
      </c>
      <c r="T2904">
        <f>Table1[[#This Row],[Discounted Price]]*0.8</f>
        <v>203.65920000000003</v>
      </c>
      <c r="U2904">
        <f>Table1[[#This Row],[Price]]*0.52</f>
        <v>147.08720000000002</v>
      </c>
      <c r="V2904">
        <f>(Table1[[#This Row],[Price]]-Table1[[#This Row],[Scrap value]])/2</f>
        <v>67.886399999999995</v>
      </c>
    </row>
    <row r="2905" spans="1:22" x14ac:dyDescent="0.25">
      <c r="A2905" t="s">
        <v>13714</v>
      </c>
      <c r="B2905" t="s">
        <v>15</v>
      </c>
      <c r="C2905" t="s">
        <v>47</v>
      </c>
      <c r="D2905" t="s">
        <v>13715</v>
      </c>
      <c r="E2905">
        <v>23.91</v>
      </c>
      <c r="F2905">
        <v>16</v>
      </c>
      <c r="G2905" t="s">
        <v>43730</v>
      </c>
      <c r="H2905" t="s">
        <v>13716</v>
      </c>
      <c r="I2905" s="1">
        <v>44927</v>
      </c>
      <c r="J2905" s="1">
        <v>46023</v>
      </c>
      <c r="K2905" t="s">
        <v>13717</v>
      </c>
      <c r="L2905" t="s">
        <v>13718</v>
      </c>
      <c r="M2905" t="s">
        <v>27</v>
      </c>
      <c r="N2905">
        <v>1</v>
      </c>
      <c r="O2905">
        <f>Table1[[#This Row],[Price]]-0.1*Table1[[#This Row],[Price]]</f>
        <v>21.518999999999998</v>
      </c>
      <c r="P2905" s="9">
        <f>(Table1[[#This Row],[Expiration Date]]-Table1[[#This Row],[Manufacturing Date]])/365</f>
        <v>3.0027397260273974</v>
      </c>
      <c r="Q2905" t="str">
        <f>IF(Table1[[#This Row],[Expiration Date]]-J2913&gt;12/31/2024,"not expired","expired")</f>
        <v>not expired</v>
      </c>
      <c r="R2905">
        <f>Table1[[#This Row],[Discounted Price]]*0.95</f>
        <v>20.443049999999996</v>
      </c>
      <c r="S2905">
        <f>Table1[[#This Row],[Discounted Price]]*0.9</f>
        <v>19.367100000000001</v>
      </c>
      <c r="T2905">
        <f>Table1[[#This Row],[Discounted Price]]*0.8</f>
        <v>17.215199999999999</v>
      </c>
      <c r="U2905">
        <f>Table1[[#This Row],[Price]]*0.52</f>
        <v>12.433200000000001</v>
      </c>
      <c r="V2905">
        <f>(Table1[[#This Row],[Price]]-Table1[[#This Row],[Scrap value]])/2</f>
        <v>5.7383999999999995</v>
      </c>
    </row>
    <row r="2906" spans="1:22" x14ac:dyDescent="0.25">
      <c r="A2906" t="s">
        <v>13719</v>
      </c>
      <c r="B2906" t="s">
        <v>15</v>
      </c>
      <c r="C2906" t="s">
        <v>47</v>
      </c>
      <c r="D2906" t="s">
        <v>13720</v>
      </c>
      <c r="E2906">
        <v>142.49</v>
      </c>
      <c r="F2906">
        <v>9</v>
      </c>
      <c r="G2906" t="s">
        <v>43729</v>
      </c>
      <c r="H2906" t="s">
        <v>2502</v>
      </c>
      <c r="I2906" s="1">
        <v>45137</v>
      </c>
      <c r="J2906" s="1">
        <v>45292</v>
      </c>
      <c r="K2906" t="s">
        <v>13721</v>
      </c>
      <c r="L2906" t="s">
        <v>13722</v>
      </c>
      <c r="M2906" t="s">
        <v>20</v>
      </c>
      <c r="N2906">
        <v>2</v>
      </c>
      <c r="O2906">
        <f>Table1[[#This Row],[Price]]-0.1*Table1[[#This Row],[Price]]</f>
        <v>128.24100000000001</v>
      </c>
      <c r="P2906" s="9">
        <f>(Table1[[#This Row],[Expiration Date]]-Table1[[#This Row],[Manufacturing Date]])/365</f>
        <v>0.42465753424657532</v>
      </c>
      <c r="Q2906" t="str">
        <f>IF(Table1[[#This Row],[Expiration Date]]-J2914&gt;12/31/2024,"not expired","expired")</f>
        <v>expired</v>
      </c>
      <c r="R2906">
        <f>Table1[[#This Row],[Discounted Price]]*0.95</f>
        <v>121.82895000000001</v>
      </c>
      <c r="S2906">
        <f>Table1[[#This Row],[Discounted Price]]*0.9</f>
        <v>115.41690000000001</v>
      </c>
      <c r="T2906">
        <f>Table1[[#This Row],[Discounted Price]]*0.8</f>
        <v>102.59280000000001</v>
      </c>
      <c r="U2906">
        <f>Table1[[#This Row],[Price]]*0.52</f>
        <v>74.094800000000006</v>
      </c>
      <c r="V2906">
        <f>(Table1[[#This Row],[Price]]-Table1[[#This Row],[Scrap value]])/2</f>
        <v>34.197600000000001</v>
      </c>
    </row>
    <row r="2907" spans="1:22" x14ac:dyDescent="0.25">
      <c r="A2907" t="s">
        <v>13723</v>
      </c>
      <c r="B2907" t="s">
        <v>35</v>
      </c>
      <c r="C2907" t="s">
        <v>47</v>
      </c>
      <c r="D2907" t="s">
        <v>13724</v>
      </c>
      <c r="E2907">
        <v>381.64</v>
      </c>
      <c r="F2907">
        <v>85</v>
      </c>
      <c r="G2907" t="s">
        <v>43728</v>
      </c>
      <c r="H2907" t="s">
        <v>13725</v>
      </c>
      <c r="I2907" s="1">
        <v>44927</v>
      </c>
      <c r="J2907" s="1">
        <v>46023</v>
      </c>
      <c r="K2907" t="s">
        <v>13726</v>
      </c>
      <c r="L2907" t="s">
        <v>13727</v>
      </c>
      <c r="M2907" t="s">
        <v>45</v>
      </c>
      <c r="N2907">
        <v>4</v>
      </c>
      <c r="O2907">
        <f>Table1[[#This Row],[Price]]-0.1*Table1[[#This Row],[Price]]</f>
        <v>343.476</v>
      </c>
      <c r="P2907" s="9">
        <f>(Table1[[#This Row],[Expiration Date]]-Table1[[#This Row],[Manufacturing Date]])/365</f>
        <v>3.0027397260273974</v>
      </c>
      <c r="Q2907" t="str">
        <f>IF(Table1[[#This Row],[Expiration Date]]-J2915&gt;12/31/2024,"not expired","expired")</f>
        <v>not expired</v>
      </c>
      <c r="R2907">
        <f>Table1[[#This Row],[Discounted Price]]*0.95</f>
        <v>326.30219999999997</v>
      </c>
      <c r="S2907">
        <f>Table1[[#This Row],[Discounted Price]]*0.9</f>
        <v>309.1284</v>
      </c>
      <c r="T2907">
        <f>Table1[[#This Row],[Discounted Price]]*0.8</f>
        <v>274.7808</v>
      </c>
      <c r="U2907">
        <f>Table1[[#This Row],[Price]]*0.52</f>
        <v>198.4528</v>
      </c>
      <c r="V2907">
        <f>(Table1[[#This Row],[Price]]-Table1[[#This Row],[Scrap value]])/2</f>
        <v>91.593599999999995</v>
      </c>
    </row>
    <row r="2908" spans="1:22" x14ac:dyDescent="0.25">
      <c r="A2908" t="s">
        <v>13728</v>
      </c>
      <c r="B2908" t="s">
        <v>29</v>
      </c>
      <c r="C2908" t="s">
        <v>47</v>
      </c>
      <c r="D2908" t="s">
        <v>13729</v>
      </c>
      <c r="E2908">
        <v>387.77</v>
      </c>
      <c r="F2908">
        <v>26</v>
      </c>
      <c r="G2908" t="s">
        <v>43729</v>
      </c>
      <c r="H2908" t="s">
        <v>1076</v>
      </c>
      <c r="I2908" s="1">
        <v>44927</v>
      </c>
      <c r="J2908" s="1">
        <v>45292</v>
      </c>
      <c r="K2908" t="s">
        <v>13730</v>
      </c>
      <c r="L2908" t="s">
        <v>13731</v>
      </c>
      <c r="M2908" t="s">
        <v>20</v>
      </c>
      <c r="N2908">
        <v>5</v>
      </c>
      <c r="O2908">
        <f>Table1[[#This Row],[Price]]-0.1*Table1[[#This Row],[Price]]</f>
        <v>348.99299999999999</v>
      </c>
      <c r="P2908" s="9">
        <f>(Table1[[#This Row],[Expiration Date]]-Table1[[#This Row],[Manufacturing Date]])/365</f>
        <v>1</v>
      </c>
      <c r="Q2908" t="str">
        <f>IF(Table1[[#This Row],[Expiration Date]]-J2916&gt;12/31/2024,"not expired","expired")</f>
        <v>expired</v>
      </c>
      <c r="R2908">
        <f>Table1[[#This Row],[Discounted Price]]*0.95</f>
        <v>331.54334999999998</v>
      </c>
      <c r="S2908">
        <f>Table1[[#This Row],[Discounted Price]]*0.9</f>
        <v>314.09370000000001</v>
      </c>
      <c r="T2908">
        <f>Table1[[#This Row],[Discounted Price]]*0.8</f>
        <v>279.19440000000003</v>
      </c>
      <c r="U2908">
        <f>Table1[[#This Row],[Price]]*0.52</f>
        <v>201.6404</v>
      </c>
      <c r="V2908">
        <f>(Table1[[#This Row],[Price]]-Table1[[#This Row],[Scrap value]])/2</f>
        <v>93.064799999999991</v>
      </c>
    </row>
    <row r="2909" spans="1:22" x14ac:dyDescent="0.25">
      <c r="A2909" t="s">
        <v>13732</v>
      </c>
      <c r="B2909" t="s">
        <v>15</v>
      </c>
      <c r="C2909" t="s">
        <v>47</v>
      </c>
      <c r="D2909" t="s">
        <v>13733</v>
      </c>
      <c r="E2909">
        <v>349.34</v>
      </c>
      <c r="F2909">
        <v>12</v>
      </c>
      <c r="G2909" t="s">
        <v>43730</v>
      </c>
      <c r="H2909" t="s">
        <v>7432</v>
      </c>
      <c r="I2909" s="1">
        <v>44927</v>
      </c>
      <c r="J2909" s="1">
        <v>45658</v>
      </c>
      <c r="K2909" t="s">
        <v>13734</v>
      </c>
      <c r="L2909" t="s">
        <v>13735</v>
      </c>
      <c r="M2909" t="s">
        <v>45</v>
      </c>
      <c r="N2909">
        <v>3</v>
      </c>
      <c r="O2909">
        <f>Table1[[#This Row],[Price]]-0.1*Table1[[#This Row],[Price]]</f>
        <v>314.40599999999995</v>
      </c>
      <c r="P2909" s="9">
        <f>(Table1[[#This Row],[Expiration Date]]-Table1[[#This Row],[Manufacturing Date]])/365</f>
        <v>2.0027397260273974</v>
      </c>
      <c r="Q2909" t="str">
        <f>IF(Table1[[#This Row],[Expiration Date]]-J2917&gt;12/31/2024,"not expired","expired")</f>
        <v>not expired</v>
      </c>
      <c r="R2909">
        <f>Table1[[#This Row],[Discounted Price]]*0.95</f>
        <v>298.68569999999994</v>
      </c>
      <c r="S2909">
        <f>Table1[[#This Row],[Discounted Price]]*0.9</f>
        <v>282.96539999999999</v>
      </c>
      <c r="T2909">
        <f>Table1[[#This Row],[Discounted Price]]*0.8</f>
        <v>251.52479999999997</v>
      </c>
      <c r="U2909">
        <f>Table1[[#This Row],[Price]]*0.52</f>
        <v>181.6568</v>
      </c>
      <c r="V2909">
        <f>(Table1[[#This Row],[Price]]-Table1[[#This Row],[Scrap value]])/2</f>
        <v>83.841599999999985</v>
      </c>
    </row>
    <row r="2910" spans="1:22" x14ac:dyDescent="0.25">
      <c r="A2910" t="s">
        <v>13736</v>
      </c>
      <c r="B2910" t="s">
        <v>22</v>
      </c>
      <c r="C2910" t="s">
        <v>47</v>
      </c>
      <c r="D2910" t="s">
        <v>13737</v>
      </c>
      <c r="E2910">
        <v>495.35</v>
      </c>
      <c r="F2910">
        <v>14</v>
      </c>
      <c r="G2910" t="s">
        <v>43729</v>
      </c>
      <c r="H2910" t="s">
        <v>6174</v>
      </c>
      <c r="I2910" s="1">
        <v>45000</v>
      </c>
      <c r="J2910" s="1">
        <v>46023</v>
      </c>
      <c r="K2910" t="s">
        <v>13738</v>
      </c>
      <c r="L2910" t="s">
        <v>13739</v>
      </c>
      <c r="M2910" t="s">
        <v>20</v>
      </c>
      <c r="N2910">
        <v>5</v>
      </c>
      <c r="O2910">
        <f>Table1[[#This Row],[Price]]-0.1*Table1[[#This Row],[Price]]</f>
        <v>445.815</v>
      </c>
      <c r="P2910" s="9">
        <f>(Table1[[#This Row],[Expiration Date]]-Table1[[#This Row],[Manufacturing Date]])/365</f>
        <v>2.8027397260273972</v>
      </c>
      <c r="Q2910" t="str">
        <f>IF(Table1[[#This Row],[Expiration Date]]-J2918&gt;12/31/2024,"not expired","expired")</f>
        <v>not expired</v>
      </c>
      <c r="R2910">
        <f>Table1[[#This Row],[Discounted Price]]*0.95</f>
        <v>423.52424999999999</v>
      </c>
      <c r="S2910">
        <f>Table1[[#This Row],[Discounted Price]]*0.9</f>
        <v>401.23349999999999</v>
      </c>
      <c r="T2910">
        <f>Table1[[#This Row],[Discounted Price]]*0.8</f>
        <v>356.65200000000004</v>
      </c>
      <c r="U2910">
        <f>Table1[[#This Row],[Price]]*0.52</f>
        <v>257.58199999999999</v>
      </c>
      <c r="V2910">
        <f>(Table1[[#This Row],[Price]]-Table1[[#This Row],[Scrap value]])/2</f>
        <v>118.88400000000001</v>
      </c>
    </row>
    <row r="2911" spans="1:22" x14ac:dyDescent="0.25">
      <c r="A2911" t="s">
        <v>13740</v>
      </c>
      <c r="B2911" t="s">
        <v>15</v>
      </c>
      <c r="C2911" t="s">
        <v>47</v>
      </c>
      <c r="D2911" t="s">
        <v>13741</v>
      </c>
      <c r="E2911">
        <v>351.78</v>
      </c>
      <c r="F2911">
        <v>82</v>
      </c>
      <c r="G2911" t="s">
        <v>43729</v>
      </c>
      <c r="H2911" t="s">
        <v>464</v>
      </c>
      <c r="I2911" s="1">
        <v>44927</v>
      </c>
      <c r="J2911" s="1">
        <v>45292</v>
      </c>
      <c r="K2911" t="s">
        <v>13742</v>
      </c>
      <c r="L2911" t="s">
        <v>13743</v>
      </c>
      <c r="M2911" t="s">
        <v>20</v>
      </c>
      <c r="N2911">
        <v>4</v>
      </c>
      <c r="O2911">
        <f>Table1[[#This Row],[Price]]-0.1*Table1[[#This Row],[Price]]</f>
        <v>316.60199999999998</v>
      </c>
      <c r="P2911" s="9">
        <f>(Table1[[#This Row],[Expiration Date]]-Table1[[#This Row],[Manufacturing Date]])/365</f>
        <v>1</v>
      </c>
      <c r="Q2911" t="str">
        <f>IF(Table1[[#This Row],[Expiration Date]]-J2919&gt;12/31/2024,"not expired","expired")</f>
        <v>expired</v>
      </c>
      <c r="R2911">
        <f>Table1[[#This Row],[Discounted Price]]*0.95</f>
        <v>300.77189999999996</v>
      </c>
      <c r="S2911">
        <f>Table1[[#This Row],[Discounted Price]]*0.9</f>
        <v>284.9418</v>
      </c>
      <c r="T2911">
        <f>Table1[[#This Row],[Discounted Price]]*0.8</f>
        <v>253.2816</v>
      </c>
      <c r="U2911">
        <f>Table1[[#This Row],[Price]]*0.52</f>
        <v>182.9256</v>
      </c>
      <c r="V2911">
        <f>(Table1[[#This Row],[Price]]-Table1[[#This Row],[Scrap value]])/2</f>
        <v>84.427199999999985</v>
      </c>
    </row>
    <row r="2912" spans="1:22" x14ac:dyDescent="0.25">
      <c r="A2912" t="s">
        <v>13744</v>
      </c>
      <c r="B2912" t="s">
        <v>22</v>
      </c>
      <c r="C2912" t="s">
        <v>47</v>
      </c>
      <c r="D2912" t="s">
        <v>13745</v>
      </c>
      <c r="E2912">
        <v>206.34</v>
      </c>
      <c r="F2912">
        <v>15</v>
      </c>
      <c r="G2912" t="s">
        <v>43730</v>
      </c>
      <c r="H2912" t="s">
        <v>10597</v>
      </c>
      <c r="I2912" s="1">
        <v>45000</v>
      </c>
      <c r="J2912" s="1">
        <v>46023</v>
      </c>
      <c r="K2912" t="s">
        <v>13746</v>
      </c>
      <c r="L2912" t="s">
        <v>13747</v>
      </c>
      <c r="M2912" t="s">
        <v>20</v>
      </c>
      <c r="N2912">
        <v>4</v>
      </c>
      <c r="O2912">
        <f>Table1[[#This Row],[Price]]-0.1*Table1[[#This Row],[Price]]</f>
        <v>185.70600000000002</v>
      </c>
      <c r="P2912" s="9">
        <f>(Table1[[#This Row],[Expiration Date]]-Table1[[#This Row],[Manufacturing Date]])/365</f>
        <v>2.8027397260273972</v>
      </c>
      <c r="Q2912" t="str">
        <f>IF(Table1[[#This Row],[Expiration Date]]-J2920&gt;12/31/2024,"not expired","expired")</f>
        <v>expired</v>
      </c>
      <c r="R2912">
        <f>Table1[[#This Row],[Discounted Price]]*0.95</f>
        <v>176.42070000000001</v>
      </c>
      <c r="S2912">
        <f>Table1[[#This Row],[Discounted Price]]*0.9</f>
        <v>167.13540000000003</v>
      </c>
      <c r="T2912">
        <f>Table1[[#This Row],[Discounted Price]]*0.8</f>
        <v>148.56480000000002</v>
      </c>
      <c r="U2912">
        <f>Table1[[#This Row],[Price]]*0.52</f>
        <v>107.2968</v>
      </c>
      <c r="V2912">
        <f>(Table1[[#This Row],[Price]]-Table1[[#This Row],[Scrap value]])/2</f>
        <v>49.521599999999999</v>
      </c>
    </row>
    <row r="2913" spans="1:22" x14ac:dyDescent="0.25">
      <c r="A2913" t="s">
        <v>13748</v>
      </c>
      <c r="B2913" t="s">
        <v>35</v>
      </c>
      <c r="C2913" t="s">
        <v>47</v>
      </c>
      <c r="D2913" t="s">
        <v>13749</v>
      </c>
      <c r="E2913">
        <v>366.95</v>
      </c>
      <c r="F2913">
        <v>81</v>
      </c>
      <c r="G2913" t="s">
        <v>43729</v>
      </c>
      <c r="H2913" t="s">
        <v>9266</v>
      </c>
      <c r="I2913" s="1">
        <v>45137</v>
      </c>
      <c r="J2913" s="1">
        <v>45658</v>
      </c>
      <c r="K2913" t="s">
        <v>13750</v>
      </c>
      <c r="L2913" t="s">
        <v>13751</v>
      </c>
      <c r="M2913" t="s">
        <v>27</v>
      </c>
      <c r="N2913">
        <v>3</v>
      </c>
      <c r="O2913">
        <f>Table1[[#This Row],[Price]]-0.1*Table1[[#This Row],[Price]]</f>
        <v>330.255</v>
      </c>
      <c r="P2913" s="9">
        <f>(Table1[[#This Row],[Expiration Date]]-Table1[[#This Row],[Manufacturing Date]])/365</f>
        <v>1.4273972602739726</v>
      </c>
      <c r="Q2913" t="str">
        <f>IF(Table1[[#This Row],[Expiration Date]]-J2921&gt;12/31/2024,"not expired","expired")</f>
        <v>expired</v>
      </c>
      <c r="R2913">
        <f>Table1[[#This Row],[Discounted Price]]*0.95</f>
        <v>313.74224999999996</v>
      </c>
      <c r="S2913">
        <f>Table1[[#This Row],[Discounted Price]]*0.9</f>
        <v>297.22950000000003</v>
      </c>
      <c r="T2913">
        <f>Table1[[#This Row],[Discounted Price]]*0.8</f>
        <v>264.20400000000001</v>
      </c>
      <c r="U2913">
        <f>Table1[[#This Row],[Price]]*0.52</f>
        <v>190.81399999999999</v>
      </c>
      <c r="V2913">
        <f>(Table1[[#This Row],[Price]]-Table1[[#This Row],[Scrap value]])/2</f>
        <v>88.067999999999998</v>
      </c>
    </row>
    <row r="2914" spans="1:22" x14ac:dyDescent="0.25">
      <c r="A2914" t="s">
        <v>13752</v>
      </c>
      <c r="B2914" t="s">
        <v>22</v>
      </c>
      <c r="C2914" t="s">
        <v>47</v>
      </c>
      <c r="D2914" t="s">
        <v>13753</v>
      </c>
      <c r="E2914">
        <v>21.49</v>
      </c>
      <c r="F2914">
        <v>8</v>
      </c>
      <c r="G2914" t="s">
        <v>43730</v>
      </c>
      <c r="H2914" t="s">
        <v>13754</v>
      </c>
      <c r="I2914" s="1">
        <v>45000</v>
      </c>
      <c r="J2914" s="1">
        <v>45292</v>
      </c>
      <c r="K2914" t="s">
        <v>13755</v>
      </c>
      <c r="L2914" t="s">
        <v>13756</v>
      </c>
      <c r="M2914" t="s">
        <v>45</v>
      </c>
      <c r="N2914">
        <v>4</v>
      </c>
      <c r="O2914">
        <f>Table1[[#This Row],[Price]]-0.1*Table1[[#This Row],[Price]]</f>
        <v>19.340999999999998</v>
      </c>
      <c r="P2914" s="9">
        <f>(Table1[[#This Row],[Expiration Date]]-Table1[[#This Row],[Manufacturing Date]])/365</f>
        <v>0.8</v>
      </c>
      <c r="Q2914" t="str">
        <f>IF(Table1[[#This Row],[Expiration Date]]-J2922&gt;12/31/2024,"not expired","expired")</f>
        <v>expired</v>
      </c>
      <c r="R2914">
        <f>Table1[[#This Row],[Discounted Price]]*0.95</f>
        <v>18.373949999999997</v>
      </c>
      <c r="S2914">
        <f>Table1[[#This Row],[Discounted Price]]*0.9</f>
        <v>17.406899999999997</v>
      </c>
      <c r="T2914">
        <f>Table1[[#This Row],[Discounted Price]]*0.8</f>
        <v>15.472799999999999</v>
      </c>
      <c r="U2914">
        <f>Table1[[#This Row],[Price]]*0.52</f>
        <v>11.174799999999999</v>
      </c>
      <c r="V2914">
        <f>(Table1[[#This Row],[Price]]-Table1[[#This Row],[Scrap value]])/2</f>
        <v>5.1575999999999995</v>
      </c>
    </row>
    <row r="2915" spans="1:22" x14ac:dyDescent="0.25">
      <c r="A2915" t="s">
        <v>13757</v>
      </c>
      <c r="B2915" t="s">
        <v>35</v>
      </c>
      <c r="C2915" t="s">
        <v>47</v>
      </c>
      <c r="D2915" t="s">
        <v>13758</v>
      </c>
      <c r="E2915">
        <v>318.93</v>
      </c>
      <c r="F2915">
        <v>78</v>
      </c>
      <c r="G2915" t="s">
        <v>43729</v>
      </c>
      <c r="H2915" t="s">
        <v>13759</v>
      </c>
      <c r="I2915" s="1">
        <v>45000</v>
      </c>
      <c r="J2915" s="1">
        <v>45292</v>
      </c>
      <c r="K2915" t="s">
        <v>13760</v>
      </c>
      <c r="L2915" t="s">
        <v>13761</v>
      </c>
      <c r="M2915" t="s">
        <v>27</v>
      </c>
      <c r="N2915">
        <v>2</v>
      </c>
      <c r="O2915">
        <f>Table1[[#This Row],[Price]]-0.1*Table1[[#This Row],[Price]]</f>
        <v>287.03700000000003</v>
      </c>
      <c r="P2915" s="9">
        <f>(Table1[[#This Row],[Expiration Date]]-Table1[[#This Row],[Manufacturing Date]])/365</f>
        <v>0.8</v>
      </c>
      <c r="Q2915" t="str">
        <f>IF(Table1[[#This Row],[Expiration Date]]-J2923&gt;12/31/2024,"not expired","expired")</f>
        <v>expired</v>
      </c>
      <c r="R2915">
        <f>Table1[[#This Row],[Discounted Price]]*0.95</f>
        <v>272.68515000000002</v>
      </c>
      <c r="S2915">
        <f>Table1[[#This Row],[Discounted Price]]*0.9</f>
        <v>258.33330000000007</v>
      </c>
      <c r="T2915">
        <f>Table1[[#This Row],[Discounted Price]]*0.8</f>
        <v>229.62960000000004</v>
      </c>
      <c r="U2915">
        <f>Table1[[#This Row],[Price]]*0.52</f>
        <v>165.84360000000001</v>
      </c>
      <c r="V2915">
        <f>(Table1[[#This Row],[Price]]-Table1[[#This Row],[Scrap value]])/2</f>
        <v>76.543199999999999</v>
      </c>
    </row>
    <row r="2916" spans="1:22" x14ac:dyDescent="0.25">
      <c r="A2916" t="s">
        <v>13762</v>
      </c>
      <c r="B2916" t="s">
        <v>29</v>
      </c>
      <c r="C2916" t="s">
        <v>47</v>
      </c>
      <c r="D2916" t="s">
        <v>13763</v>
      </c>
      <c r="E2916">
        <v>304.99</v>
      </c>
      <c r="F2916">
        <v>75</v>
      </c>
      <c r="G2916" t="s">
        <v>43729</v>
      </c>
      <c r="H2916" t="s">
        <v>13764</v>
      </c>
      <c r="I2916" s="1">
        <v>45000</v>
      </c>
      <c r="J2916" s="1">
        <v>46023</v>
      </c>
      <c r="K2916" t="s">
        <v>13765</v>
      </c>
      <c r="L2916" t="s">
        <v>13766</v>
      </c>
      <c r="M2916" t="s">
        <v>20</v>
      </c>
      <c r="N2916">
        <v>3</v>
      </c>
      <c r="O2916">
        <f>Table1[[#This Row],[Price]]-0.1*Table1[[#This Row],[Price]]</f>
        <v>274.49099999999999</v>
      </c>
      <c r="P2916" s="9">
        <f>(Table1[[#This Row],[Expiration Date]]-Table1[[#This Row],[Manufacturing Date]])/365</f>
        <v>2.8027397260273972</v>
      </c>
      <c r="Q2916" t="str">
        <f>IF(Table1[[#This Row],[Expiration Date]]-J2924&gt;12/31/2024,"not expired","expired")</f>
        <v>expired</v>
      </c>
      <c r="R2916">
        <f>Table1[[#This Row],[Discounted Price]]*0.95</f>
        <v>260.76644999999996</v>
      </c>
      <c r="S2916">
        <f>Table1[[#This Row],[Discounted Price]]*0.9</f>
        <v>247.0419</v>
      </c>
      <c r="T2916">
        <f>Table1[[#This Row],[Discounted Price]]*0.8</f>
        <v>219.59280000000001</v>
      </c>
      <c r="U2916">
        <f>Table1[[#This Row],[Price]]*0.52</f>
        <v>158.59480000000002</v>
      </c>
      <c r="V2916">
        <f>(Table1[[#This Row],[Price]]-Table1[[#This Row],[Scrap value]])/2</f>
        <v>73.197599999999994</v>
      </c>
    </row>
    <row r="2917" spans="1:22" x14ac:dyDescent="0.25">
      <c r="A2917" t="s">
        <v>13767</v>
      </c>
      <c r="B2917" t="s">
        <v>22</v>
      </c>
      <c r="C2917" t="s">
        <v>47</v>
      </c>
      <c r="D2917" t="s">
        <v>13768</v>
      </c>
      <c r="E2917">
        <v>314.14</v>
      </c>
      <c r="F2917">
        <v>80</v>
      </c>
      <c r="G2917" t="s">
        <v>43728</v>
      </c>
      <c r="H2917" t="s">
        <v>13769</v>
      </c>
      <c r="I2917" s="1">
        <v>45000</v>
      </c>
      <c r="J2917" s="1">
        <v>45292</v>
      </c>
      <c r="K2917" t="s">
        <v>13770</v>
      </c>
      <c r="L2917" t="s">
        <v>13771</v>
      </c>
      <c r="M2917" t="s">
        <v>27</v>
      </c>
      <c r="N2917">
        <v>5</v>
      </c>
      <c r="O2917">
        <f>Table1[[#This Row],[Price]]-0.1*Table1[[#This Row],[Price]]</f>
        <v>282.726</v>
      </c>
      <c r="P2917" s="9">
        <f>(Table1[[#This Row],[Expiration Date]]-Table1[[#This Row],[Manufacturing Date]])/365</f>
        <v>0.8</v>
      </c>
      <c r="Q2917" t="str">
        <f>IF(Table1[[#This Row],[Expiration Date]]-J2925&gt;12/31/2024,"not expired","expired")</f>
        <v>expired</v>
      </c>
      <c r="R2917">
        <f>Table1[[#This Row],[Discounted Price]]*0.95</f>
        <v>268.58969999999999</v>
      </c>
      <c r="S2917">
        <f>Table1[[#This Row],[Discounted Price]]*0.9</f>
        <v>254.45340000000002</v>
      </c>
      <c r="T2917">
        <f>Table1[[#This Row],[Discounted Price]]*0.8</f>
        <v>226.1808</v>
      </c>
      <c r="U2917">
        <f>Table1[[#This Row],[Price]]*0.52</f>
        <v>163.3528</v>
      </c>
      <c r="V2917">
        <f>(Table1[[#This Row],[Price]]-Table1[[#This Row],[Scrap value]])/2</f>
        <v>75.393599999999992</v>
      </c>
    </row>
    <row r="2918" spans="1:22" x14ac:dyDescent="0.25">
      <c r="A2918" t="s">
        <v>13772</v>
      </c>
      <c r="B2918" t="s">
        <v>15</v>
      </c>
      <c r="C2918" t="s">
        <v>47</v>
      </c>
      <c r="D2918" t="s">
        <v>13773</v>
      </c>
      <c r="E2918">
        <v>330.38</v>
      </c>
      <c r="F2918">
        <v>76</v>
      </c>
      <c r="G2918" t="s">
        <v>43730</v>
      </c>
      <c r="H2918" t="s">
        <v>13774</v>
      </c>
      <c r="I2918" s="1">
        <v>44927</v>
      </c>
      <c r="J2918" s="1">
        <v>45658</v>
      </c>
      <c r="K2918" t="s">
        <v>13775</v>
      </c>
      <c r="L2918" t="s">
        <v>13776</v>
      </c>
      <c r="M2918" t="s">
        <v>45</v>
      </c>
      <c r="N2918">
        <v>4</v>
      </c>
      <c r="O2918">
        <f>Table1[[#This Row],[Price]]-0.1*Table1[[#This Row],[Price]]</f>
        <v>297.34199999999998</v>
      </c>
      <c r="P2918" s="9">
        <f>(Table1[[#This Row],[Expiration Date]]-Table1[[#This Row],[Manufacturing Date]])/365</f>
        <v>2.0027397260273974</v>
      </c>
      <c r="Q2918" t="str">
        <f>IF(Table1[[#This Row],[Expiration Date]]-J2926&gt;12/31/2024,"not expired","expired")</f>
        <v>expired</v>
      </c>
      <c r="R2918">
        <f>Table1[[#This Row],[Discounted Price]]*0.95</f>
        <v>282.47489999999999</v>
      </c>
      <c r="S2918">
        <f>Table1[[#This Row],[Discounted Price]]*0.9</f>
        <v>267.6078</v>
      </c>
      <c r="T2918">
        <f>Table1[[#This Row],[Discounted Price]]*0.8</f>
        <v>237.87360000000001</v>
      </c>
      <c r="U2918">
        <f>Table1[[#This Row],[Price]]*0.52</f>
        <v>171.79760000000002</v>
      </c>
      <c r="V2918">
        <f>(Table1[[#This Row],[Price]]-Table1[[#This Row],[Scrap value]])/2</f>
        <v>79.291199999999989</v>
      </c>
    </row>
    <row r="2919" spans="1:22" x14ac:dyDescent="0.25">
      <c r="A2919" t="s">
        <v>13777</v>
      </c>
      <c r="B2919" t="s">
        <v>29</v>
      </c>
      <c r="C2919" t="s">
        <v>47</v>
      </c>
      <c r="D2919" t="s">
        <v>13778</v>
      </c>
      <c r="E2919">
        <v>34.21</v>
      </c>
      <c r="F2919">
        <v>33</v>
      </c>
      <c r="G2919" t="s">
        <v>43729</v>
      </c>
      <c r="H2919" t="s">
        <v>2132</v>
      </c>
      <c r="I2919" s="1">
        <v>44927</v>
      </c>
      <c r="J2919" s="1">
        <v>45658</v>
      </c>
      <c r="K2919" t="s">
        <v>13779</v>
      </c>
      <c r="L2919" t="s">
        <v>13780</v>
      </c>
      <c r="M2919" t="s">
        <v>27</v>
      </c>
      <c r="N2919">
        <v>3</v>
      </c>
      <c r="O2919">
        <f>Table1[[#This Row],[Price]]-0.1*Table1[[#This Row],[Price]]</f>
        <v>30.789000000000001</v>
      </c>
      <c r="P2919" s="9">
        <f>(Table1[[#This Row],[Expiration Date]]-Table1[[#This Row],[Manufacturing Date]])/365</f>
        <v>2.0027397260273974</v>
      </c>
      <c r="Q2919" t="str">
        <f>IF(Table1[[#This Row],[Expiration Date]]-J2927&gt;12/31/2024,"not expired","expired")</f>
        <v>expired</v>
      </c>
      <c r="R2919">
        <f>Table1[[#This Row],[Discounted Price]]*0.95</f>
        <v>29.249549999999999</v>
      </c>
      <c r="S2919">
        <f>Table1[[#This Row],[Discounted Price]]*0.9</f>
        <v>27.710100000000001</v>
      </c>
      <c r="T2919">
        <f>Table1[[#This Row],[Discounted Price]]*0.8</f>
        <v>24.631200000000003</v>
      </c>
      <c r="U2919">
        <f>Table1[[#This Row],[Price]]*0.52</f>
        <v>17.789200000000001</v>
      </c>
      <c r="V2919">
        <f>(Table1[[#This Row],[Price]]-Table1[[#This Row],[Scrap value]])/2</f>
        <v>8.2103999999999999</v>
      </c>
    </row>
    <row r="2920" spans="1:22" x14ac:dyDescent="0.25">
      <c r="A2920" t="s">
        <v>13781</v>
      </c>
      <c r="B2920" t="s">
        <v>15</v>
      </c>
      <c r="C2920" t="s">
        <v>47</v>
      </c>
      <c r="D2920" t="s">
        <v>13782</v>
      </c>
      <c r="E2920">
        <v>187.67</v>
      </c>
      <c r="F2920">
        <v>81</v>
      </c>
      <c r="G2920" t="s">
        <v>43729</v>
      </c>
      <c r="H2920" t="s">
        <v>2394</v>
      </c>
      <c r="I2920" s="1">
        <v>45000</v>
      </c>
      <c r="J2920" s="1">
        <v>46023</v>
      </c>
      <c r="K2920" t="s">
        <v>13783</v>
      </c>
      <c r="L2920" t="s">
        <v>13784</v>
      </c>
      <c r="M2920" t="s">
        <v>20</v>
      </c>
      <c r="N2920">
        <v>2</v>
      </c>
      <c r="O2920">
        <f>Table1[[#This Row],[Price]]-0.1*Table1[[#This Row],[Price]]</f>
        <v>168.90299999999999</v>
      </c>
      <c r="P2920" s="9">
        <f>(Table1[[#This Row],[Expiration Date]]-Table1[[#This Row],[Manufacturing Date]])/365</f>
        <v>2.8027397260273972</v>
      </c>
      <c r="Q2920" t="str">
        <f>IF(Table1[[#This Row],[Expiration Date]]-J2928&gt;12/31/2024,"not expired","expired")</f>
        <v>not expired</v>
      </c>
      <c r="R2920">
        <f>Table1[[#This Row],[Discounted Price]]*0.95</f>
        <v>160.45784999999998</v>
      </c>
      <c r="S2920">
        <f>Table1[[#This Row],[Discounted Price]]*0.9</f>
        <v>152.0127</v>
      </c>
      <c r="T2920">
        <f>Table1[[#This Row],[Discounted Price]]*0.8</f>
        <v>135.1224</v>
      </c>
      <c r="U2920">
        <f>Table1[[#This Row],[Price]]*0.52</f>
        <v>97.588399999999993</v>
      </c>
      <c r="V2920">
        <f>(Table1[[#This Row],[Price]]-Table1[[#This Row],[Scrap value]])/2</f>
        <v>45.040799999999997</v>
      </c>
    </row>
    <row r="2921" spans="1:22" x14ac:dyDescent="0.25">
      <c r="A2921" t="s">
        <v>13785</v>
      </c>
      <c r="B2921" t="s">
        <v>35</v>
      </c>
      <c r="C2921" t="s">
        <v>47</v>
      </c>
      <c r="D2921" t="s">
        <v>13786</v>
      </c>
      <c r="E2921">
        <v>475.39</v>
      </c>
      <c r="F2921">
        <v>50</v>
      </c>
      <c r="G2921" t="s">
        <v>43730</v>
      </c>
      <c r="H2921" t="s">
        <v>13787</v>
      </c>
      <c r="I2921" s="1">
        <v>44927</v>
      </c>
      <c r="J2921" s="1">
        <v>46023</v>
      </c>
      <c r="K2921" t="s">
        <v>13788</v>
      </c>
      <c r="L2921" t="s">
        <v>13789</v>
      </c>
      <c r="M2921" t="s">
        <v>20</v>
      </c>
      <c r="N2921">
        <v>5</v>
      </c>
      <c r="O2921">
        <f>Table1[[#This Row],[Price]]-0.1*Table1[[#This Row],[Price]]</f>
        <v>427.851</v>
      </c>
      <c r="P2921" s="9">
        <f>(Table1[[#This Row],[Expiration Date]]-Table1[[#This Row],[Manufacturing Date]])/365</f>
        <v>3.0027397260273974</v>
      </c>
      <c r="Q2921" t="str">
        <f>IF(Table1[[#This Row],[Expiration Date]]-J2929&gt;12/31/2024,"not expired","expired")</f>
        <v>not expired</v>
      </c>
      <c r="R2921">
        <f>Table1[[#This Row],[Discounted Price]]*0.95</f>
        <v>406.45844999999997</v>
      </c>
      <c r="S2921">
        <f>Table1[[#This Row],[Discounted Price]]*0.9</f>
        <v>385.0659</v>
      </c>
      <c r="T2921">
        <f>Table1[[#This Row],[Discounted Price]]*0.8</f>
        <v>342.2808</v>
      </c>
      <c r="U2921">
        <f>Table1[[#This Row],[Price]]*0.52</f>
        <v>247.2028</v>
      </c>
      <c r="V2921">
        <f>(Table1[[#This Row],[Price]]-Table1[[#This Row],[Scrap value]])/2</f>
        <v>114.0936</v>
      </c>
    </row>
    <row r="2922" spans="1:22" x14ac:dyDescent="0.25">
      <c r="A2922" t="s">
        <v>13790</v>
      </c>
      <c r="B2922" t="s">
        <v>15</v>
      </c>
      <c r="C2922" t="s">
        <v>47</v>
      </c>
      <c r="D2922" t="s">
        <v>13791</v>
      </c>
      <c r="E2922">
        <v>429.5</v>
      </c>
      <c r="F2922">
        <v>2</v>
      </c>
      <c r="G2922" t="s">
        <v>43730</v>
      </c>
      <c r="H2922" t="s">
        <v>13792</v>
      </c>
      <c r="I2922" s="1">
        <v>45000</v>
      </c>
      <c r="J2922" s="1">
        <v>45658</v>
      </c>
      <c r="K2922" t="s">
        <v>13793</v>
      </c>
      <c r="L2922" t="s">
        <v>13794</v>
      </c>
      <c r="M2922" t="s">
        <v>20</v>
      </c>
      <c r="N2922">
        <v>1</v>
      </c>
      <c r="O2922">
        <f>Table1[[#This Row],[Price]]-0.1*Table1[[#This Row],[Price]]</f>
        <v>386.55</v>
      </c>
      <c r="P2922" s="9">
        <f>(Table1[[#This Row],[Expiration Date]]-Table1[[#This Row],[Manufacturing Date]])/365</f>
        <v>1.8027397260273972</v>
      </c>
      <c r="Q2922" t="str">
        <f>IF(Table1[[#This Row],[Expiration Date]]-J2930&gt;12/31/2024,"not expired","expired")</f>
        <v>expired</v>
      </c>
      <c r="R2922">
        <f>Table1[[#This Row],[Discounted Price]]*0.95</f>
        <v>367.22249999999997</v>
      </c>
      <c r="S2922">
        <f>Table1[[#This Row],[Discounted Price]]*0.9</f>
        <v>347.89500000000004</v>
      </c>
      <c r="T2922">
        <f>Table1[[#This Row],[Discounted Price]]*0.8</f>
        <v>309.24</v>
      </c>
      <c r="U2922">
        <f>Table1[[#This Row],[Price]]*0.52</f>
        <v>223.34</v>
      </c>
      <c r="V2922">
        <f>(Table1[[#This Row],[Price]]-Table1[[#This Row],[Scrap value]])/2</f>
        <v>103.08</v>
      </c>
    </row>
    <row r="2923" spans="1:22" x14ac:dyDescent="0.25">
      <c r="A2923" t="s">
        <v>13795</v>
      </c>
      <c r="B2923" t="s">
        <v>35</v>
      </c>
      <c r="C2923" t="s">
        <v>47</v>
      </c>
      <c r="D2923" t="s">
        <v>13796</v>
      </c>
      <c r="E2923">
        <v>13.76</v>
      </c>
      <c r="F2923">
        <v>55</v>
      </c>
      <c r="G2923" t="s">
        <v>43728</v>
      </c>
      <c r="H2923" t="s">
        <v>4162</v>
      </c>
      <c r="I2923" s="1">
        <v>45000</v>
      </c>
      <c r="J2923" s="1">
        <v>45658</v>
      </c>
      <c r="K2923" t="s">
        <v>13797</v>
      </c>
      <c r="L2923" t="s">
        <v>13798</v>
      </c>
      <c r="M2923" t="s">
        <v>20</v>
      </c>
      <c r="N2923">
        <v>4</v>
      </c>
      <c r="O2923">
        <f>Table1[[#This Row],[Price]]-0.1*Table1[[#This Row],[Price]]</f>
        <v>12.384</v>
      </c>
      <c r="P2923" s="9">
        <f>(Table1[[#This Row],[Expiration Date]]-Table1[[#This Row],[Manufacturing Date]])/365</f>
        <v>1.8027397260273972</v>
      </c>
      <c r="Q2923" t="str">
        <f>IF(Table1[[#This Row],[Expiration Date]]-J2931&gt;12/31/2024,"not expired","expired")</f>
        <v>expired</v>
      </c>
      <c r="R2923">
        <f>Table1[[#This Row],[Discounted Price]]*0.95</f>
        <v>11.764799999999999</v>
      </c>
      <c r="S2923">
        <f>Table1[[#This Row],[Discounted Price]]*0.9</f>
        <v>11.1456</v>
      </c>
      <c r="T2923">
        <f>Table1[[#This Row],[Discounted Price]]*0.8</f>
        <v>9.9072000000000013</v>
      </c>
      <c r="U2923">
        <f>Table1[[#This Row],[Price]]*0.52</f>
        <v>7.1551999999999998</v>
      </c>
      <c r="V2923">
        <f>(Table1[[#This Row],[Price]]-Table1[[#This Row],[Scrap value]])/2</f>
        <v>3.3024</v>
      </c>
    </row>
    <row r="2924" spans="1:22" x14ac:dyDescent="0.25">
      <c r="A2924" t="s">
        <v>13799</v>
      </c>
      <c r="B2924" t="s">
        <v>22</v>
      </c>
      <c r="C2924" t="s">
        <v>47</v>
      </c>
      <c r="D2924" t="s">
        <v>13800</v>
      </c>
      <c r="E2924">
        <v>49.01</v>
      </c>
      <c r="F2924">
        <v>40</v>
      </c>
      <c r="G2924" t="s">
        <v>43730</v>
      </c>
      <c r="H2924" t="s">
        <v>13801</v>
      </c>
      <c r="I2924" s="1">
        <v>45000</v>
      </c>
      <c r="J2924" s="1">
        <v>46023</v>
      </c>
      <c r="K2924" t="s">
        <v>13802</v>
      </c>
      <c r="L2924" t="s">
        <v>13803</v>
      </c>
      <c r="M2924" t="s">
        <v>20</v>
      </c>
      <c r="N2924">
        <v>5</v>
      </c>
      <c r="O2924">
        <f>Table1[[#This Row],[Price]]-0.1*Table1[[#This Row],[Price]]</f>
        <v>44.108999999999995</v>
      </c>
      <c r="P2924" s="9">
        <f>(Table1[[#This Row],[Expiration Date]]-Table1[[#This Row],[Manufacturing Date]])/365</f>
        <v>2.8027397260273972</v>
      </c>
      <c r="Q2924" t="str">
        <f>IF(Table1[[#This Row],[Expiration Date]]-J2932&gt;12/31/2024,"not expired","expired")</f>
        <v>not expired</v>
      </c>
      <c r="R2924">
        <f>Table1[[#This Row],[Discounted Price]]*0.95</f>
        <v>41.903549999999996</v>
      </c>
      <c r="S2924">
        <f>Table1[[#This Row],[Discounted Price]]*0.9</f>
        <v>39.698099999999997</v>
      </c>
      <c r="T2924">
        <f>Table1[[#This Row],[Discounted Price]]*0.8</f>
        <v>35.287199999999999</v>
      </c>
      <c r="U2924">
        <f>Table1[[#This Row],[Price]]*0.52</f>
        <v>25.485199999999999</v>
      </c>
      <c r="V2924">
        <f>(Table1[[#This Row],[Price]]-Table1[[#This Row],[Scrap value]])/2</f>
        <v>11.7624</v>
      </c>
    </row>
    <row r="2925" spans="1:22" x14ac:dyDescent="0.25">
      <c r="A2925" t="s">
        <v>13804</v>
      </c>
      <c r="B2925" t="s">
        <v>29</v>
      </c>
      <c r="C2925" t="s">
        <v>47</v>
      </c>
      <c r="D2925" t="s">
        <v>13805</v>
      </c>
      <c r="E2925">
        <v>10.92</v>
      </c>
      <c r="F2925">
        <v>32</v>
      </c>
      <c r="G2925" t="s">
        <v>43730</v>
      </c>
      <c r="H2925" t="s">
        <v>5139</v>
      </c>
      <c r="I2925" s="1">
        <v>45000</v>
      </c>
      <c r="J2925" s="1">
        <v>46023</v>
      </c>
      <c r="K2925" t="s">
        <v>13806</v>
      </c>
      <c r="L2925" t="s">
        <v>13807</v>
      </c>
      <c r="M2925" t="s">
        <v>27</v>
      </c>
      <c r="N2925">
        <v>2</v>
      </c>
      <c r="O2925">
        <f>Table1[[#This Row],[Price]]-0.1*Table1[[#This Row],[Price]]</f>
        <v>9.8279999999999994</v>
      </c>
      <c r="P2925" s="9">
        <f>(Table1[[#This Row],[Expiration Date]]-Table1[[#This Row],[Manufacturing Date]])/365</f>
        <v>2.8027397260273972</v>
      </c>
      <c r="Q2925" t="str">
        <f>IF(Table1[[#This Row],[Expiration Date]]-J2933&gt;12/31/2024,"not expired","expired")</f>
        <v>expired</v>
      </c>
      <c r="R2925">
        <f>Table1[[#This Row],[Discounted Price]]*0.95</f>
        <v>9.3365999999999989</v>
      </c>
      <c r="S2925">
        <f>Table1[[#This Row],[Discounted Price]]*0.9</f>
        <v>8.8452000000000002</v>
      </c>
      <c r="T2925">
        <f>Table1[[#This Row],[Discounted Price]]*0.8</f>
        <v>7.8624000000000001</v>
      </c>
      <c r="U2925">
        <f>Table1[[#This Row],[Price]]*0.52</f>
        <v>5.6783999999999999</v>
      </c>
      <c r="V2925">
        <f>(Table1[[#This Row],[Price]]-Table1[[#This Row],[Scrap value]])/2</f>
        <v>2.6208</v>
      </c>
    </row>
    <row r="2926" spans="1:22" x14ac:dyDescent="0.25">
      <c r="A2926" t="s">
        <v>13808</v>
      </c>
      <c r="B2926" t="s">
        <v>35</v>
      </c>
      <c r="C2926" t="s">
        <v>47</v>
      </c>
      <c r="D2926" t="s">
        <v>13809</v>
      </c>
      <c r="E2926">
        <v>20.62</v>
      </c>
      <c r="F2926">
        <v>72</v>
      </c>
      <c r="G2926" t="s">
        <v>43728</v>
      </c>
      <c r="H2926" t="s">
        <v>5566</v>
      </c>
      <c r="I2926" s="1">
        <v>45000</v>
      </c>
      <c r="J2926" s="1">
        <v>45658</v>
      </c>
      <c r="K2926" t="s">
        <v>13810</v>
      </c>
      <c r="L2926" t="s">
        <v>13811</v>
      </c>
      <c r="M2926" t="s">
        <v>27</v>
      </c>
      <c r="N2926">
        <v>3</v>
      </c>
      <c r="O2926">
        <f>Table1[[#This Row],[Price]]-0.1*Table1[[#This Row],[Price]]</f>
        <v>18.558</v>
      </c>
      <c r="P2926" s="9">
        <f>(Table1[[#This Row],[Expiration Date]]-Table1[[#This Row],[Manufacturing Date]])/365</f>
        <v>1.8027397260273972</v>
      </c>
      <c r="Q2926" t="str">
        <f>IF(Table1[[#This Row],[Expiration Date]]-J2934&gt;12/31/2024,"not expired","expired")</f>
        <v>expired</v>
      </c>
      <c r="R2926">
        <f>Table1[[#This Row],[Discounted Price]]*0.95</f>
        <v>17.630099999999999</v>
      </c>
      <c r="S2926">
        <f>Table1[[#This Row],[Discounted Price]]*0.9</f>
        <v>16.702200000000001</v>
      </c>
      <c r="T2926">
        <f>Table1[[#This Row],[Discounted Price]]*0.8</f>
        <v>14.846400000000001</v>
      </c>
      <c r="U2926">
        <f>Table1[[#This Row],[Price]]*0.52</f>
        <v>10.7224</v>
      </c>
      <c r="V2926">
        <f>(Table1[[#This Row],[Price]]-Table1[[#This Row],[Scrap value]])/2</f>
        <v>4.9488000000000003</v>
      </c>
    </row>
    <row r="2927" spans="1:22" x14ac:dyDescent="0.25">
      <c r="A2927" t="s">
        <v>13812</v>
      </c>
      <c r="B2927" t="s">
        <v>35</v>
      </c>
      <c r="C2927" t="s">
        <v>47</v>
      </c>
      <c r="D2927" t="s">
        <v>13813</v>
      </c>
      <c r="E2927">
        <v>311.02999999999997</v>
      </c>
      <c r="F2927">
        <v>80</v>
      </c>
      <c r="G2927" t="s">
        <v>43729</v>
      </c>
      <c r="H2927" t="s">
        <v>788</v>
      </c>
      <c r="I2927" s="1">
        <v>45137</v>
      </c>
      <c r="J2927" s="1">
        <v>45658</v>
      </c>
      <c r="K2927" t="s">
        <v>13814</v>
      </c>
      <c r="L2927" t="s">
        <v>13815</v>
      </c>
      <c r="M2927" t="s">
        <v>27</v>
      </c>
      <c r="N2927">
        <v>4</v>
      </c>
      <c r="O2927">
        <f>Table1[[#This Row],[Price]]-0.1*Table1[[#This Row],[Price]]</f>
        <v>279.92699999999996</v>
      </c>
      <c r="P2927" s="9">
        <f>(Table1[[#This Row],[Expiration Date]]-Table1[[#This Row],[Manufacturing Date]])/365</f>
        <v>1.4273972602739726</v>
      </c>
      <c r="Q2927" t="str">
        <f>IF(Table1[[#This Row],[Expiration Date]]-J2935&gt;12/31/2024,"not expired","expired")</f>
        <v>not expired</v>
      </c>
      <c r="R2927">
        <f>Table1[[#This Row],[Discounted Price]]*0.95</f>
        <v>265.93064999999996</v>
      </c>
      <c r="S2927">
        <f>Table1[[#This Row],[Discounted Price]]*0.9</f>
        <v>251.93429999999998</v>
      </c>
      <c r="T2927">
        <f>Table1[[#This Row],[Discounted Price]]*0.8</f>
        <v>223.94159999999999</v>
      </c>
      <c r="U2927">
        <f>Table1[[#This Row],[Price]]*0.52</f>
        <v>161.73560000000001</v>
      </c>
      <c r="V2927">
        <f>(Table1[[#This Row],[Price]]-Table1[[#This Row],[Scrap value]])/2</f>
        <v>74.647199999999984</v>
      </c>
    </row>
    <row r="2928" spans="1:22" x14ac:dyDescent="0.25">
      <c r="A2928" t="s">
        <v>13816</v>
      </c>
      <c r="B2928" t="s">
        <v>29</v>
      </c>
      <c r="C2928" t="s">
        <v>47</v>
      </c>
      <c r="D2928" t="s">
        <v>13817</v>
      </c>
      <c r="E2928">
        <v>305.41000000000003</v>
      </c>
      <c r="F2928">
        <v>58</v>
      </c>
      <c r="G2928" t="s">
        <v>43730</v>
      </c>
      <c r="H2928" t="s">
        <v>7658</v>
      </c>
      <c r="I2928" s="1">
        <v>45000</v>
      </c>
      <c r="J2928" s="1">
        <v>45292</v>
      </c>
      <c r="K2928" t="s">
        <v>13818</v>
      </c>
      <c r="L2928" t="s">
        <v>13819</v>
      </c>
      <c r="M2928" t="s">
        <v>45</v>
      </c>
      <c r="N2928">
        <v>5</v>
      </c>
      <c r="O2928">
        <f>Table1[[#This Row],[Price]]-0.1*Table1[[#This Row],[Price]]</f>
        <v>274.86900000000003</v>
      </c>
      <c r="P2928" s="9">
        <f>(Table1[[#This Row],[Expiration Date]]-Table1[[#This Row],[Manufacturing Date]])/365</f>
        <v>0.8</v>
      </c>
      <c r="Q2928" t="str">
        <f>IF(Table1[[#This Row],[Expiration Date]]-J2936&gt;12/31/2024,"not expired","expired")</f>
        <v>expired</v>
      </c>
      <c r="R2928">
        <f>Table1[[#This Row],[Discounted Price]]*0.95</f>
        <v>261.12555000000003</v>
      </c>
      <c r="S2928">
        <f>Table1[[#This Row],[Discounted Price]]*0.9</f>
        <v>247.38210000000004</v>
      </c>
      <c r="T2928">
        <f>Table1[[#This Row],[Discounted Price]]*0.8</f>
        <v>219.89520000000005</v>
      </c>
      <c r="U2928">
        <f>Table1[[#This Row],[Price]]*0.52</f>
        <v>158.81320000000002</v>
      </c>
      <c r="V2928">
        <f>(Table1[[#This Row],[Price]]-Table1[[#This Row],[Scrap value]])/2</f>
        <v>73.298400000000001</v>
      </c>
    </row>
    <row r="2929" spans="1:22" x14ac:dyDescent="0.25">
      <c r="A2929" t="s">
        <v>13820</v>
      </c>
      <c r="B2929" t="s">
        <v>29</v>
      </c>
      <c r="C2929" t="s">
        <v>47</v>
      </c>
      <c r="D2929" t="s">
        <v>13821</v>
      </c>
      <c r="E2929">
        <v>286.39</v>
      </c>
      <c r="F2929">
        <v>2</v>
      </c>
      <c r="G2929" t="s">
        <v>43730</v>
      </c>
      <c r="H2929" t="s">
        <v>3348</v>
      </c>
      <c r="I2929" s="1">
        <v>45137</v>
      </c>
      <c r="J2929" s="1">
        <v>45292</v>
      </c>
      <c r="K2929" t="s">
        <v>13822</v>
      </c>
      <c r="L2929" t="s">
        <v>13823</v>
      </c>
      <c r="M2929" t="s">
        <v>45</v>
      </c>
      <c r="N2929">
        <v>4</v>
      </c>
      <c r="O2929">
        <f>Table1[[#This Row],[Price]]-0.1*Table1[[#This Row],[Price]]</f>
        <v>257.75099999999998</v>
      </c>
      <c r="P2929" s="9">
        <f>(Table1[[#This Row],[Expiration Date]]-Table1[[#This Row],[Manufacturing Date]])/365</f>
        <v>0.42465753424657532</v>
      </c>
      <c r="Q2929" t="str">
        <f>IF(Table1[[#This Row],[Expiration Date]]-J2937&gt;12/31/2024,"not expired","expired")</f>
        <v>expired</v>
      </c>
      <c r="R2929">
        <f>Table1[[#This Row],[Discounted Price]]*0.95</f>
        <v>244.86344999999997</v>
      </c>
      <c r="S2929">
        <f>Table1[[#This Row],[Discounted Price]]*0.9</f>
        <v>231.9759</v>
      </c>
      <c r="T2929">
        <f>Table1[[#This Row],[Discounted Price]]*0.8</f>
        <v>206.20079999999999</v>
      </c>
      <c r="U2929">
        <f>Table1[[#This Row],[Price]]*0.52</f>
        <v>148.9228</v>
      </c>
      <c r="V2929">
        <f>(Table1[[#This Row],[Price]]-Table1[[#This Row],[Scrap value]])/2</f>
        <v>68.733599999999996</v>
      </c>
    </row>
    <row r="2930" spans="1:22" x14ac:dyDescent="0.25">
      <c r="A2930" t="s">
        <v>13824</v>
      </c>
      <c r="B2930" t="s">
        <v>15</v>
      </c>
      <c r="C2930" t="s">
        <v>47</v>
      </c>
      <c r="D2930" t="s">
        <v>13825</v>
      </c>
      <c r="E2930">
        <v>497.61</v>
      </c>
      <c r="F2930">
        <v>53</v>
      </c>
      <c r="G2930" t="s">
        <v>43728</v>
      </c>
      <c r="H2930" t="s">
        <v>13826</v>
      </c>
      <c r="I2930" s="1">
        <v>45137</v>
      </c>
      <c r="J2930" s="1">
        <v>46023</v>
      </c>
      <c r="K2930" t="s">
        <v>13827</v>
      </c>
      <c r="L2930" t="s">
        <v>13828</v>
      </c>
      <c r="M2930" t="s">
        <v>27</v>
      </c>
      <c r="N2930">
        <v>3</v>
      </c>
      <c r="O2930">
        <f>Table1[[#This Row],[Price]]-0.1*Table1[[#This Row],[Price]]</f>
        <v>447.84899999999999</v>
      </c>
      <c r="P2930" s="9">
        <f>(Table1[[#This Row],[Expiration Date]]-Table1[[#This Row],[Manufacturing Date]])/365</f>
        <v>2.4273972602739726</v>
      </c>
      <c r="Q2930" t="str">
        <f>IF(Table1[[#This Row],[Expiration Date]]-J2938&gt;12/31/2024,"not expired","expired")</f>
        <v>not expired</v>
      </c>
      <c r="R2930">
        <f>Table1[[#This Row],[Discounted Price]]*0.95</f>
        <v>425.45654999999999</v>
      </c>
      <c r="S2930">
        <f>Table1[[#This Row],[Discounted Price]]*0.9</f>
        <v>403.0641</v>
      </c>
      <c r="T2930">
        <f>Table1[[#This Row],[Discounted Price]]*0.8</f>
        <v>358.2792</v>
      </c>
      <c r="U2930">
        <f>Table1[[#This Row],[Price]]*0.52</f>
        <v>258.75720000000001</v>
      </c>
      <c r="V2930">
        <f>(Table1[[#This Row],[Price]]-Table1[[#This Row],[Scrap value]])/2</f>
        <v>119.4264</v>
      </c>
    </row>
    <row r="2931" spans="1:22" x14ac:dyDescent="0.25">
      <c r="A2931" t="s">
        <v>13829</v>
      </c>
      <c r="B2931" t="s">
        <v>35</v>
      </c>
      <c r="C2931" t="s">
        <v>47</v>
      </c>
      <c r="D2931" t="s">
        <v>13830</v>
      </c>
      <c r="E2931">
        <v>389.79</v>
      </c>
      <c r="F2931">
        <v>21</v>
      </c>
      <c r="G2931" t="s">
        <v>43728</v>
      </c>
      <c r="H2931" t="s">
        <v>13831</v>
      </c>
      <c r="I2931" s="1">
        <v>44927</v>
      </c>
      <c r="J2931" s="1">
        <v>45658</v>
      </c>
      <c r="K2931" t="s">
        <v>13832</v>
      </c>
      <c r="L2931" t="s">
        <v>13833</v>
      </c>
      <c r="M2931" t="s">
        <v>27</v>
      </c>
      <c r="N2931">
        <v>2</v>
      </c>
      <c r="O2931">
        <f>Table1[[#This Row],[Price]]-0.1*Table1[[#This Row],[Price]]</f>
        <v>350.81100000000004</v>
      </c>
      <c r="P2931" s="9">
        <f>(Table1[[#This Row],[Expiration Date]]-Table1[[#This Row],[Manufacturing Date]])/365</f>
        <v>2.0027397260273974</v>
      </c>
      <c r="Q2931" t="str">
        <f>IF(Table1[[#This Row],[Expiration Date]]-J2939&gt;12/31/2024,"not expired","expired")</f>
        <v>not expired</v>
      </c>
      <c r="R2931">
        <f>Table1[[#This Row],[Discounted Price]]*0.95</f>
        <v>333.27045000000004</v>
      </c>
      <c r="S2931">
        <f>Table1[[#This Row],[Discounted Price]]*0.9</f>
        <v>315.72990000000004</v>
      </c>
      <c r="T2931">
        <f>Table1[[#This Row],[Discounted Price]]*0.8</f>
        <v>280.64880000000005</v>
      </c>
      <c r="U2931">
        <f>Table1[[#This Row],[Price]]*0.52</f>
        <v>202.69080000000002</v>
      </c>
      <c r="V2931">
        <f>(Table1[[#This Row],[Price]]-Table1[[#This Row],[Scrap value]])/2</f>
        <v>93.549599999999998</v>
      </c>
    </row>
    <row r="2932" spans="1:22" x14ac:dyDescent="0.25">
      <c r="A2932" t="s">
        <v>13834</v>
      </c>
      <c r="B2932" t="s">
        <v>35</v>
      </c>
      <c r="C2932" t="s">
        <v>47</v>
      </c>
      <c r="D2932" t="s">
        <v>13835</v>
      </c>
      <c r="E2932">
        <v>377.13</v>
      </c>
      <c r="F2932">
        <v>4</v>
      </c>
      <c r="G2932" t="s">
        <v>43729</v>
      </c>
      <c r="H2932" t="s">
        <v>1461</v>
      </c>
      <c r="I2932" s="1">
        <v>44927</v>
      </c>
      <c r="J2932" s="1">
        <v>45658</v>
      </c>
      <c r="K2932" t="s">
        <v>13836</v>
      </c>
      <c r="L2932" t="s">
        <v>13837</v>
      </c>
      <c r="M2932" t="s">
        <v>20</v>
      </c>
      <c r="N2932">
        <v>5</v>
      </c>
      <c r="O2932">
        <f>Table1[[#This Row],[Price]]-0.1*Table1[[#This Row],[Price]]</f>
        <v>339.41699999999997</v>
      </c>
      <c r="P2932" s="9">
        <f>(Table1[[#This Row],[Expiration Date]]-Table1[[#This Row],[Manufacturing Date]])/365</f>
        <v>2.0027397260273974</v>
      </c>
      <c r="Q2932" t="str">
        <f>IF(Table1[[#This Row],[Expiration Date]]-J2940&gt;12/31/2024,"not expired","expired")</f>
        <v>not expired</v>
      </c>
      <c r="R2932">
        <f>Table1[[#This Row],[Discounted Price]]*0.95</f>
        <v>322.44614999999993</v>
      </c>
      <c r="S2932">
        <f>Table1[[#This Row],[Discounted Price]]*0.9</f>
        <v>305.4753</v>
      </c>
      <c r="T2932">
        <f>Table1[[#This Row],[Discounted Price]]*0.8</f>
        <v>271.53359999999998</v>
      </c>
      <c r="U2932">
        <f>Table1[[#This Row],[Price]]*0.52</f>
        <v>196.10759999999999</v>
      </c>
      <c r="V2932">
        <f>(Table1[[#This Row],[Price]]-Table1[[#This Row],[Scrap value]])/2</f>
        <v>90.511200000000002</v>
      </c>
    </row>
    <row r="2933" spans="1:22" x14ac:dyDescent="0.25">
      <c r="A2933" t="s">
        <v>13838</v>
      </c>
      <c r="B2933" t="s">
        <v>22</v>
      </c>
      <c r="C2933" t="s">
        <v>47</v>
      </c>
      <c r="D2933" t="s">
        <v>13839</v>
      </c>
      <c r="E2933">
        <v>256.02</v>
      </c>
      <c r="F2933">
        <v>43</v>
      </c>
      <c r="G2933" t="s">
        <v>43729</v>
      </c>
      <c r="H2933" t="s">
        <v>9733</v>
      </c>
      <c r="I2933" s="1">
        <v>45000</v>
      </c>
      <c r="J2933" s="1">
        <v>46023</v>
      </c>
      <c r="K2933" t="s">
        <v>13840</v>
      </c>
      <c r="L2933" t="s">
        <v>13841</v>
      </c>
      <c r="M2933" t="s">
        <v>27</v>
      </c>
      <c r="N2933">
        <v>5</v>
      </c>
      <c r="O2933">
        <f>Table1[[#This Row],[Price]]-0.1*Table1[[#This Row],[Price]]</f>
        <v>230.41799999999998</v>
      </c>
      <c r="P2933" s="9">
        <f>(Table1[[#This Row],[Expiration Date]]-Table1[[#This Row],[Manufacturing Date]])/365</f>
        <v>2.8027397260273972</v>
      </c>
      <c r="Q2933" t="str">
        <f>IF(Table1[[#This Row],[Expiration Date]]-J2941&gt;12/31/2024,"not expired","expired")</f>
        <v>expired</v>
      </c>
      <c r="R2933">
        <f>Table1[[#This Row],[Discounted Price]]*0.95</f>
        <v>218.89709999999997</v>
      </c>
      <c r="S2933">
        <f>Table1[[#This Row],[Discounted Price]]*0.9</f>
        <v>207.37619999999998</v>
      </c>
      <c r="T2933">
        <f>Table1[[#This Row],[Discounted Price]]*0.8</f>
        <v>184.33439999999999</v>
      </c>
      <c r="U2933">
        <f>Table1[[#This Row],[Price]]*0.52</f>
        <v>133.13040000000001</v>
      </c>
      <c r="V2933">
        <f>(Table1[[#This Row],[Price]]-Table1[[#This Row],[Scrap value]])/2</f>
        <v>61.444799999999987</v>
      </c>
    </row>
    <row r="2934" spans="1:22" x14ac:dyDescent="0.25">
      <c r="A2934" t="s">
        <v>13842</v>
      </c>
      <c r="B2934" t="s">
        <v>22</v>
      </c>
      <c r="C2934" t="s">
        <v>47</v>
      </c>
      <c r="D2934" t="s">
        <v>13843</v>
      </c>
      <c r="E2934">
        <v>210.94</v>
      </c>
      <c r="F2934">
        <v>9</v>
      </c>
      <c r="G2934" t="s">
        <v>43728</v>
      </c>
      <c r="H2934" t="s">
        <v>2944</v>
      </c>
      <c r="I2934" s="1">
        <v>44927</v>
      </c>
      <c r="J2934" s="1">
        <v>46023</v>
      </c>
      <c r="K2934" t="s">
        <v>13844</v>
      </c>
      <c r="L2934" t="s">
        <v>13845</v>
      </c>
      <c r="M2934" t="s">
        <v>45</v>
      </c>
      <c r="N2934">
        <v>5</v>
      </c>
      <c r="O2934">
        <f>Table1[[#This Row],[Price]]-0.1*Table1[[#This Row],[Price]]</f>
        <v>189.846</v>
      </c>
      <c r="P2934" s="9">
        <f>(Table1[[#This Row],[Expiration Date]]-Table1[[#This Row],[Manufacturing Date]])/365</f>
        <v>3.0027397260273974</v>
      </c>
      <c r="Q2934" t="str">
        <f>IF(Table1[[#This Row],[Expiration Date]]-J2942&gt;12/31/2024,"not expired","expired")</f>
        <v>not expired</v>
      </c>
      <c r="R2934">
        <f>Table1[[#This Row],[Discounted Price]]*0.95</f>
        <v>180.3537</v>
      </c>
      <c r="S2934">
        <f>Table1[[#This Row],[Discounted Price]]*0.9</f>
        <v>170.8614</v>
      </c>
      <c r="T2934">
        <f>Table1[[#This Row],[Discounted Price]]*0.8</f>
        <v>151.8768</v>
      </c>
      <c r="U2934">
        <f>Table1[[#This Row],[Price]]*0.52</f>
        <v>109.6888</v>
      </c>
      <c r="V2934">
        <f>(Table1[[#This Row],[Price]]-Table1[[#This Row],[Scrap value]])/2</f>
        <v>50.625599999999999</v>
      </c>
    </row>
    <row r="2935" spans="1:22" x14ac:dyDescent="0.25">
      <c r="A2935" t="s">
        <v>13846</v>
      </c>
      <c r="B2935" t="s">
        <v>22</v>
      </c>
      <c r="C2935" t="s">
        <v>47</v>
      </c>
      <c r="D2935" t="s">
        <v>13847</v>
      </c>
      <c r="E2935">
        <v>420.42</v>
      </c>
      <c r="F2935">
        <v>35</v>
      </c>
      <c r="G2935" t="s">
        <v>43729</v>
      </c>
      <c r="H2935" t="s">
        <v>798</v>
      </c>
      <c r="I2935" s="1">
        <v>44927</v>
      </c>
      <c r="J2935" s="1">
        <v>45292</v>
      </c>
      <c r="K2935" t="s">
        <v>13848</v>
      </c>
      <c r="L2935" t="s">
        <v>13849</v>
      </c>
      <c r="M2935" t="s">
        <v>27</v>
      </c>
      <c r="N2935">
        <v>2</v>
      </c>
      <c r="O2935">
        <f>Table1[[#This Row],[Price]]-0.1*Table1[[#This Row],[Price]]</f>
        <v>378.37800000000004</v>
      </c>
      <c r="P2935" s="9">
        <f>(Table1[[#This Row],[Expiration Date]]-Table1[[#This Row],[Manufacturing Date]])/365</f>
        <v>1</v>
      </c>
      <c r="Q2935" t="str">
        <f>IF(Table1[[#This Row],[Expiration Date]]-J2943&gt;12/31/2024,"not expired","expired")</f>
        <v>expired</v>
      </c>
      <c r="R2935">
        <f>Table1[[#This Row],[Discounted Price]]*0.95</f>
        <v>359.45910000000003</v>
      </c>
      <c r="S2935">
        <f>Table1[[#This Row],[Discounted Price]]*0.9</f>
        <v>340.54020000000003</v>
      </c>
      <c r="T2935">
        <f>Table1[[#This Row],[Discounted Price]]*0.8</f>
        <v>302.70240000000007</v>
      </c>
      <c r="U2935">
        <f>Table1[[#This Row],[Price]]*0.52</f>
        <v>218.61840000000001</v>
      </c>
      <c r="V2935">
        <f>(Table1[[#This Row],[Price]]-Table1[[#This Row],[Scrap value]])/2</f>
        <v>100.9008</v>
      </c>
    </row>
    <row r="2936" spans="1:22" x14ac:dyDescent="0.25">
      <c r="A2936" t="s">
        <v>13850</v>
      </c>
      <c r="B2936" t="s">
        <v>35</v>
      </c>
      <c r="C2936" t="s">
        <v>47</v>
      </c>
      <c r="D2936" t="s">
        <v>13851</v>
      </c>
      <c r="E2936">
        <v>361.18</v>
      </c>
      <c r="F2936">
        <v>77</v>
      </c>
      <c r="G2936" t="s">
        <v>43730</v>
      </c>
      <c r="H2936" t="s">
        <v>4297</v>
      </c>
      <c r="I2936" s="1">
        <v>45000</v>
      </c>
      <c r="J2936" s="1">
        <v>45658</v>
      </c>
      <c r="K2936" t="s">
        <v>13852</v>
      </c>
      <c r="L2936" t="s">
        <v>13853</v>
      </c>
      <c r="M2936" t="s">
        <v>45</v>
      </c>
      <c r="N2936">
        <v>1</v>
      </c>
      <c r="O2936">
        <f>Table1[[#This Row],[Price]]-0.1*Table1[[#This Row],[Price]]</f>
        <v>325.06200000000001</v>
      </c>
      <c r="P2936" s="9">
        <f>(Table1[[#This Row],[Expiration Date]]-Table1[[#This Row],[Manufacturing Date]])/365</f>
        <v>1.8027397260273972</v>
      </c>
      <c r="Q2936" t="str">
        <f>IF(Table1[[#This Row],[Expiration Date]]-J2944&gt;12/31/2024,"not expired","expired")</f>
        <v>expired</v>
      </c>
      <c r="R2936">
        <f>Table1[[#This Row],[Discounted Price]]*0.95</f>
        <v>308.80889999999999</v>
      </c>
      <c r="S2936">
        <f>Table1[[#This Row],[Discounted Price]]*0.9</f>
        <v>292.55580000000003</v>
      </c>
      <c r="T2936">
        <f>Table1[[#This Row],[Discounted Price]]*0.8</f>
        <v>260.0496</v>
      </c>
      <c r="U2936">
        <f>Table1[[#This Row],[Price]]*0.52</f>
        <v>187.81360000000001</v>
      </c>
      <c r="V2936">
        <f>(Table1[[#This Row],[Price]]-Table1[[#This Row],[Scrap value]])/2</f>
        <v>86.683199999999999</v>
      </c>
    </row>
    <row r="2937" spans="1:22" x14ac:dyDescent="0.25">
      <c r="A2937" t="s">
        <v>13854</v>
      </c>
      <c r="B2937" t="s">
        <v>22</v>
      </c>
      <c r="C2937" t="s">
        <v>47</v>
      </c>
      <c r="D2937" t="s">
        <v>13855</v>
      </c>
      <c r="E2937">
        <v>370.43</v>
      </c>
      <c r="F2937">
        <v>37</v>
      </c>
      <c r="G2937" t="s">
        <v>43729</v>
      </c>
      <c r="H2937" t="s">
        <v>10793</v>
      </c>
      <c r="I2937" s="1">
        <v>44927</v>
      </c>
      <c r="J2937" s="1">
        <v>45658</v>
      </c>
      <c r="K2937" t="s">
        <v>13856</v>
      </c>
      <c r="L2937" t="s">
        <v>13857</v>
      </c>
      <c r="M2937" t="s">
        <v>27</v>
      </c>
      <c r="N2937">
        <v>4</v>
      </c>
      <c r="O2937">
        <f>Table1[[#This Row],[Price]]-0.1*Table1[[#This Row],[Price]]</f>
        <v>333.387</v>
      </c>
      <c r="P2937" s="9">
        <f>(Table1[[#This Row],[Expiration Date]]-Table1[[#This Row],[Manufacturing Date]])/365</f>
        <v>2.0027397260273974</v>
      </c>
      <c r="Q2937" t="str">
        <f>IF(Table1[[#This Row],[Expiration Date]]-J2945&gt;12/31/2024,"not expired","expired")</f>
        <v>not expired</v>
      </c>
      <c r="R2937">
        <f>Table1[[#This Row],[Discounted Price]]*0.95</f>
        <v>316.71764999999999</v>
      </c>
      <c r="S2937">
        <f>Table1[[#This Row],[Discounted Price]]*0.9</f>
        <v>300.04829999999998</v>
      </c>
      <c r="T2937">
        <f>Table1[[#This Row],[Discounted Price]]*0.8</f>
        <v>266.70960000000002</v>
      </c>
      <c r="U2937">
        <f>Table1[[#This Row],[Price]]*0.52</f>
        <v>192.62360000000001</v>
      </c>
      <c r="V2937">
        <f>(Table1[[#This Row],[Price]]-Table1[[#This Row],[Scrap value]])/2</f>
        <v>88.903199999999998</v>
      </c>
    </row>
    <row r="2938" spans="1:22" x14ac:dyDescent="0.25">
      <c r="A2938" t="s">
        <v>13858</v>
      </c>
      <c r="B2938" t="s">
        <v>15</v>
      </c>
      <c r="C2938" t="s">
        <v>47</v>
      </c>
      <c r="D2938" t="s">
        <v>13859</v>
      </c>
      <c r="E2938">
        <v>294.91000000000003</v>
      </c>
      <c r="F2938">
        <v>80</v>
      </c>
      <c r="G2938" t="s">
        <v>43730</v>
      </c>
      <c r="H2938" t="s">
        <v>3323</v>
      </c>
      <c r="I2938" s="1">
        <v>45137</v>
      </c>
      <c r="J2938" s="1">
        <v>45292</v>
      </c>
      <c r="K2938" t="s">
        <v>13860</v>
      </c>
      <c r="L2938" t="s">
        <v>13861</v>
      </c>
      <c r="M2938" t="s">
        <v>20</v>
      </c>
      <c r="N2938">
        <v>2</v>
      </c>
      <c r="O2938">
        <f>Table1[[#This Row],[Price]]-0.1*Table1[[#This Row],[Price]]</f>
        <v>265.41900000000004</v>
      </c>
      <c r="P2938" s="9">
        <f>(Table1[[#This Row],[Expiration Date]]-Table1[[#This Row],[Manufacturing Date]])/365</f>
        <v>0.42465753424657532</v>
      </c>
      <c r="Q2938" t="str">
        <f>IF(Table1[[#This Row],[Expiration Date]]-J2946&gt;12/31/2024,"not expired","expired")</f>
        <v>expired</v>
      </c>
      <c r="R2938">
        <f>Table1[[#This Row],[Discounted Price]]*0.95</f>
        <v>252.14805000000001</v>
      </c>
      <c r="S2938">
        <f>Table1[[#This Row],[Discounted Price]]*0.9</f>
        <v>238.87710000000004</v>
      </c>
      <c r="T2938">
        <f>Table1[[#This Row],[Discounted Price]]*0.8</f>
        <v>212.33520000000004</v>
      </c>
      <c r="U2938">
        <f>Table1[[#This Row],[Price]]*0.52</f>
        <v>153.35320000000002</v>
      </c>
      <c r="V2938">
        <f>(Table1[[#This Row],[Price]]-Table1[[#This Row],[Scrap value]])/2</f>
        <v>70.778400000000005</v>
      </c>
    </row>
    <row r="2939" spans="1:22" x14ac:dyDescent="0.25">
      <c r="A2939" t="s">
        <v>13862</v>
      </c>
      <c r="B2939" t="s">
        <v>35</v>
      </c>
      <c r="C2939" t="s">
        <v>47</v>
      </c>
      <c r="D2939" t="s">
        <v>13863</v>
      </c>
      <c r="E2939">
        <v>463.35</v>
      </c>
      <c r="F2939">
        <v>54</v>
      </c>
      <c r="G2939" t="s">
        <v>43728</v>
      </c>
      <c r="H2939" t="s">
        <v>13864</v>
      </c>
      <c r="I2939" s="1">
        <v>45000</v>
      </c>
      <c r="J2939" s="1">
        <v>45292</v>
      </c>
      <c r="K2939" t="s">
        <v>13865</v>
      </c>
      <c r="L2939" t="s">
        <v>13866</v>
      </c>
      <c r="M2939" t="s">
        <v>45</v>
      </c>
      <c r="N2939">
        <v>4</v>
      </c>
      <c r="O2939">
        <f>Table1[[#This Row],[Price]]-0.1*Table1[[#This Row],[Price]]</f>
        <v>417.01499999999999</v>
      </c>
      <c r="P2939" s="9">
        <f>(Table1[[#This Row],[Expiration Date]]-Table1[[#This Row],[Manufacturing Date]])/365</f>
        <v>0.8</v>
      </c>
      <c r="Q2939" t="str">
        <f>IF(Table1[[#This Row],[Expiration Date]]-J2947&gt;12/31/2024,"not expired","expired")</f>
        <v>expired</v>
      </c>
      <c r="R2939">
        <f>Table1[[#This Row],[Discounted Price]]*0.95</f>
        <v>396.16424999999998</v>
      </c>
      <c r="S2939">
        <f>Table1[[#This Row],[Discounted Price]]*0.9</f>
        <v>375.31349999999998</v>
      </c>
      <c r="T2939">
        <f>Table1[[#This Row],[Discounted Price]]*0.8</f>
        <v>333.61200000000002</v>
      </c>
      <c r="U2939">
        <f>Table1[[#This Row],[Price]]*0.52</f>
        <v>240.94200000000001</v>
      </c>
      <c r="V2939">
        <f>(Table1[[#This Row],[Price]]-Table1[[#This Row],[Scrap value]])/2</f>
        <v>111.20400000000001</v>
      </c>
    </row>
    <row r="2940" spans="1:22" x14ac:dyDescent="0.25">
      <c r="A2940" t="s">
        <v>13867</v>
      </c>
      <c r="B2940" t="s">
        <v>35</v>
      </c>
      <c r="C2940" t="s">
        <v>47</v>
      </c>
      <c r="D2940" t="s">
        <v>13868</v>
      </c>
      <c r="E2940">
        <v>430.93</v>
      </c>
      <c r="F2940">
        <v>56</v>
      </c>
      <c r="G2940" t="s">
        <v>43729</v>
      </c>
      <c r="H2940" t="s">
        <v>4701</v>
      </c>
      <c r="I2940" s="1">
        <v>44927</v>
      </c>
      <c r="J2940" s="1">
        <v>45292</v>
      </c>
      <c r="K2940" t="s">
        <v>13869</v>
      </c>
      <c r="L2940" t="s">
        <v>13870</v>
      </c>
      <c r="M2940" t="s">
        <v>45</v>
      </c>
      <c r="N2940">
        <v>4</v>
      </c>
      <c r="O2940">
        <f>Table1[[#This Row],[Price]]-0.1*Table1[[#This Row],[Price]]</f>
        <v>387.83699999999999</v>
      </c>
      <c r="P2940" s="9">
        <f>(Table1[[#This Row],[Expiration Date]]-Table1[[#This Row],[Manufacturing Date]])/365</f>
        <v>1</v>
      </c>
      <c r="Q2940" t="str">
        <f>IF(Table1[[#This Row],[Expiration Date]]-J2948&gt;12/31/2024,"not expired","expired")</f>
        <v>expired</v>
      </c>
      <c r="R2940">
        <f>Table1[[#This Row],[Discounted Price]]*0.95</f>
        <v>368.44514999999996</v>
      </c>
      <c r="S2940">
        <f>Table1[[#This Row],[Discounted Price]]*0.9</f>
        <v>349.05329999999998</v>
      </c>
      <c r="T2940">
        <f>Table1[[#This Row],[Discounted Price]]*0.8</f>
        <v>310.26960000000003</v>
      </c>
      <c r="U2940">
        <f>Table1[[#This Row],[Price]]*0.52</f>
        <v>224.08360000000002</v>
      </c>
      <c r="V2940">
        <f>(Table1[[#This Row],[Price]]-Table1[[#This Row],[Scrap value]])/2</f>
        <v>103.42319999999999</v>
      </c>
    </row>
    <row r="2941" spans="1:22" x14ac:dyDescent="0.25">
      <c r="A2941" t="s">
        <v>13871</v>
      </c>
      <c r="B2941" t="s">
        <v>29</v>
      </c>
      <c r="C2941" t="s">
        <v>47</v>
      </c>
      <c r="D2941" t="s">
        <v>13872</v>
      </c>
      <c r="E2941">
        <v>325.55</v>
      </c>
      <c r="F2941">
        <v>59</v>
      </c>
      <c r="G2941" t="s">
        <v>43728</v>
      </c>
      <c r="H2941" t="s">
        <v>13873</v>
      </c>
      <c r="I2941" s="1">
        <v>44927</v>
      </c>
      <c r="J2941" s="1">
        <v>46023</v>
      </c>
      <c r="K2941" t="s">
        <v>13874</v>
      </c>
      <c r="L2941" t="s">
        <v>13875</v>
      </c>
      <c r="M2941" t="s">
        <v>45</v>
      </c>
      <c r="N2941">
        <v>4</v>
      </c>
      <c r="O2941">
        <f>Table1[[#This Row],[Price]]-0.1*Table1[[#This Row],[Price]]</f>
        <v>292.995</v>
      </c>
      <c r="P2941" s="9">
        <f>(Table1[[#This Row],[Expiration Date]]-Table1[[#This Row],[Manufacturing Date]])/365</f>
        <v>3.0027397260273974</v>
      </c>
      <c r="Q2941" t="str">
        <f>IF(Table1[[#This Row],[Expiration Date]]-J2949&gt;12/31/2024,"not expired","expired")</f>
        <v>not expired</v>
      </c>
      <c r="R2941">
        <f>Table1[[#This Row],[Discounted Price]]*0.95</f>
        <v>278.34524999999996</v>
      </c>
      <c r="S2941">
        <f>Table1[[#This Row],[Discounted Price]]*0.9</f>
        <v>263.69550000000004</v>
      </c>
      <c r="T2941">
        <f>Table1[[#This Row],[Discounted Price]]*0.8</f>
        <v>234.39600000000002</v>
      </c>
      <c r="U2941">
        <f>Table1[[#This Row],[Price]]*0.52</f>
        <v>169.286</v>
      </c>
      <c r="V2941">
        <f>(Table1[[#This Row],[Price]]-Table1[[#This Row],[Scrap value]])/2</f>
        <v>78.132000000000005</v>
      </c>
    </row>
    <row r="2942" spans="1:22" x14ac:dyDescent="0.25">
      <c r="A2942" t="s">
        <v>13876</v>
      </c>
      <c r="B2942" t="s">
        <v>22</v>
      </c>
      <c r="C2942" t="s">
        <v>47</v>
      </c>
      <c r="D2942" t="s">
        <v>13877</v>
      </c>
      <c r="E2942">
        <v>285.54000000000002</v>
      </c>
      <c r="F2942">
        <v>72</v>
      </c>
      <c r="G2942" t="s">
        <v>43728</v>
      </c>
      <c r="H2942" t="s">
        <v>13878</v>
      </c>
      <c r="I2942" s="1">
        <v>45137</v>
      </c>
      <c r="J2942" s="1">
        <v>45658</v>
      </c>
      <c r="K2942" t="s">
        <v>13879</v>
      </c>
      <c r="L2942" t="s">
        <v>13880</v>
      </c>
      <c r="M2942" t="s">
        <v>45</v>
      </c>
      <c r="N2942">
        <v>4</v>
      </c>
      <c r="O2942">
        <f>Table1[[#This Row],[Price]]-0.1*Table1[[#This Row],[Price]]</f>
        <v>256.98599999999999</v>
      </c>
      <c r="P2942" s="9">
        <f>(Table1[[#This Row],[Expiration Date]]-Table1[[#This Row],[Manufacturing Date]])/365</f>
        <v>1.4273972602739726</v>
      </c>
      <c r="Q2942" t="str">
        <f>IF(Table1[[#This Row],[Expiration Date]]-J2950&gt;12/31/2024,"not expired","expired")</f>
        <v>expired</v>
      </c>
      <c r="R2942">
        <f>Table1[[#This Row],[Discounted Price]]*0.95</f>
        <v>244.13669999999999</v>
      </c>
      <c r="S2942">
        <f>Table1[[#This Row],[Discounted Price]]*0.9</f>
        <v>231.28739999999999</v>
      </c>
      <c r="T2942">
        <f>Table1[[#This Row],[Discounted Price]]*0.8</f>
        <v>205.58879999999999</v>
      </c>
      <c r="U2942">
        <f>Table1[[#This Row],[Price]]*0.52</f>
        <v>148.48080000000002</v>
      </c>
      <c r="V2942">
        <f>(Table1[[#This Row],[Price]]-Table1[[#This Row],[Scrap value]])/2</f>
        <v>68.529600000000002</v>
      </c>
    </row>
    <row r="2943" spans="1:22" x14ac:dyDescent="0.25">
      <c r="A2943" t="s">
        <v>13881</v>
      </c>
      <c r="B2943" t="s">
        <v>22</v>
      </c>
      <c r="C2943" t="s">
        <v>47</v>
      </c>
      <c r="D2943" t="s">
        <v>13882</v>
      </c>
      <c r="E2943">
        <v>312.66000000000003</v>
      </c>
      <c r="F2943">
        <v>19</v>
      </c>
      <c r="G2943" t="s">
        <v>43728</v>
      </c>
      <c r="H2943" t="s">
        <v>13883</v>
      </c>
      <c r="I2943" s="1">
        <v>44927</v>
      </c>
      <c r="J2943" s="1">
        <v>45292</v>
      </c>
      <c r="K2943" t="s">
        <v>13884</v>
      </c>
      <c r="L2943" t="s">
        <v>13885</v>
      </c>
      <c r="M2943" t="s">
        <v>27</v>
      </c>
      <c r="N2943">
        <v>2</v>
      </c>
      <c r="O2943">
        <f>Table1[[#This Row],[Price]]-0.1*Table1[[#This Row],[Price]]</f>
        <v>281.39400000000001</v>
      </c>
      <c r="P2943" s="9">
        <f>(Table1[[#This Row],[Expiration Date]]-Table1[[#This Row],[Manufacturing Date]])/365</f>
        <v>1</v>
      </c>
      <c r="Q2943" t="str">
        <f>IF(Table1[[#This Row],[Expiration Date]]-J2951&gt;12/31/2024,"not expired","expired")</f>
        <v>expired</v>
      </c>
      <c r="R2943">
        <f>Table1[[#This Row],[Discounted Price]]*0.95</f>
        <v>267.32429999999999</v>
      </c>
      <c r="S2943">
        <f>Table1[[#This Row],[Discounted Price]]*0.9</f>
        <v>253.25460000000001</v>
      </c>
      <c r="T2943">
        <f>Table1[[#This Row],[Discounted Price]]*0.8</f>
        <v>225.11520000000002</v>
      </c>
      <c r="U2943">
        <f>Table1[[#This Row],[Price]]*0.52</f>
        <v>162.58320000000001</v>
      </c>
      <c r="V2943">
        <f>(Table1[[#This Row],[Price]]-Table1[[#This Row],[Scrap value]])/2</f>
        <v>75.03840000000001</v>
      </c>
    </row>
    <row r="2944" spans="1:22" x14ac:dyDescent="0.25">
      <c r="A2944" t="s">
        <v>13886</v>
      </c>
      <c r="B2944" t="s">
        <v>29</v>
      </c>
      <c r="C2944" t="s">
        <v>47</v>
      </c>
      <c r="D2944" t="s">
        <v>13887</v>
      </c>
      <c r="E2944">
        <v>246.46</v>
      </c>
      <c r="F2944">
        <v>19</v>
      </c>
      <c r="G2944" t="s">
        <v>43728</v>
      </c>
      <c r="H2944" t="s">
        <v>13888</v>
      </c>
      <c r="I2944" s="1">
        <v>44927</v>
      </c>
      <c r="J2944" s="1">
        <v>45658</v>
      </c>
      <c r="K2944" t="s">
        <v>13889</v>
      </c>
      <c r="L2944" t="s">
        <v>13890</v>
      </c>
      <c r="M2944" t="s">
        <v>27</v>
      </c>
      <c r="N2944">
        <v>5</v>
      </c>
      <c r="O2944">
        <f>Table1[[#This Row],[Price]]-0.1*Table1[[#This Row],[Price]]</f>
        <v>221.81400000000002</v>
      </c>
      <c r="P2944" s="9">
        <f>(Table1[[#This Row],[Expiration Date]]-Table1[[#This Row],[Manufacturing Date]])/365</f>
        <v>2.0027397260273974</v>
      </c>
      <c r="Q2944" t="str">
        <f>IF(Table1[[#This Row],[Expiration Date]]-J2952&gt;12/31/2024,"not expired","expired")</f>
        <v>not expired</v>
      </c>
      <c r="R2944">
        <f>Table1[[#This Row],[Discounted Price]]*0.95</f>
        <v>210.72330000000002</v>
      </c>
      <c r="S2944">
        <f>Table1[[#This Row],[Discounted Price]]*0.9</f>
        <v>199.63260000000002</v>
      </c>
      <c r="T2944">
        <f>Table1[[#This Row],[Discounted Price]]*0.8</f>
        <v>177.45120000000003</v>
      </c>
      <c r="U2944">
        <f>Table1[[#This Row],[Price]]*0.52</f>
        <v>128.1592</v>
      </c>
      <c r="V2944">
        <f>(Table1[[#This Row],[Price]]-Table1[[#This Row],[Scrap value]])/2</f>
        <v>59.150400000000005</v>
      </c>
    </row>
    <row r="2945" spans="1:22" x14ac:dyDescent="0.25">
      <c r="A2945" t="s">
        <v>13891</v>
      </c>
      <c r="B2945" t="s">
        <v>15</v>
      </c>
      <c r="C2945" t="s">
        <v>47</v>
      </c>
      <c r="D2945" t="s">
        <v>13892</v>
      </c>
      <c r="E2945">
        <v>385.87</v>
      </c>
      <c r="F2945">
        <v>15</v>
      </c>
      <c r="G2945" t="s">
        <v>43729</v>
      </c>
      <c r="H2945" t="s">
        <v>8159</v>
      </c>
      <c r="I2945" s="1">
        <v>45000</v>
      </c>
      <c r="J2945" s="1">
        <v>45292</v>
      </c>
      <c r="K2945" t="s">
        <v>13893</v>
      </c>
      <c r="L2945" t="s">
        <v>13894</v>
      </c>
      <c r="M2945" t="s">
        <v>45</v>
      </c>
      <c r="N2945">
        <v>1</v>
      </c>
      <c r="O2945">
        <f>Table1[[#This Row],[Price]]-0.1*Table1[[#This Row],[Price]]</f>
        <v>347.28300000000002</v>
      </c>
      <c r="P2945" s="9">
        <f>(Table1[[#This Row],[Expiration Date]]-Table1[[#This Row],[Manufacturing Date]])/365</f>
        <v>0.8</v>
      </c>
      <c r="Q2945" t="str">
        <f>IF(Table1[[#This Row],[Expiration Date]]-J2953&gt;12/31/2024,"not expired","expired")</f>
        <v>expired</v>
      </c>
      <c r="R2945">
        <f>Table1[[#This Row],[Discounted Price]]*0.95</f>
        <v>329.91885000000002</v>
      </c>
      <c r="S2945">
        <f>Table1[[#This Row],[Discounted Price]]*0.9</f>
        <v>312.55470000000003</v>
      </c>
      <c r="T2945">
        <f>Table1[[#This Row],[Discounted Price]]*0.8</f>
        <v>277.82640000000004</v>
      </c>
      <c r="U2945">
        <f>Table1[[#This Row],[Price]]*0.52</f>
        <v>200.6524</v>
      </c>
      <c r="V2945">
        <f>(Table1[[#This Row],[Price]]-Table1[[#This Row],[Scrap value]])/2</f>
        <v>92.608800000000002</v>
      </c>
    </row>
    <row r="2946" spans="1:22" x14ac:dyDescent="0.25">
      <c r="A2946" t="s">
        <v>13895</v>
      </c>
      <c r="B2946" t="s">
        <v>15</v>
      </c>
      <c r="C2946" t="s">
        <v>47</v>
      </c>
      <c r="D2946" t="s">
        <v>13896</v>
      </c>
      <c r="E2946">
        <v>98.43</v>
      </c>
      <c r="F2946">
        <v>17</v>
      </c>
      <c r="G2946" t="s">
        <v>43730</v>
      </c>
      <c r="H2946" t="s">
        <v>10943</v>
      </c>
      <c r="I2946" s="1">
        <v>44927</v>
      </c>
      <c r="J2946" s="1">
        <v>45292</v>
      </c>
      <c r="K2946" t="s">
        <v>13897</v>
      </c>
      <c r="L2946" t="s">
        <v>13898</v>
      </c>
      <c r="M2946" t="s">
        <v>27</v>
      </c>
      <c r="N2946">
        <v>4</v>
      </c>
      <c r="O2946">
        <f>Table1[[#This Row],[Price]]-0.1*Table1[[#This Row],[Price]]</f>
        <v>88.587000000000003</v>
      </c>
      <c r="P2946" s="9">
        <f>(Table1[[#This Row],[Expiration Date]]-Table1[[#This Row],[Manufacturing Date]])/365</f>
        <v>1</v>
      </c>
      <c r="Q2946" t="str">
        <f>IF(Table1[[#This Row],[Expiration Date]]-J2954&gt;12/31/2024,"not expired","expired")</f>
        <v>expired</v>
      </c>
      <c r="R2946">
        <f>Table1[[#This Row],[Discounted Price]]*0.95</f>
        <v>84.157650000000004</v>
      </c>
      <c r="S2946">
        <f>Table1[[#This Row],[Discounted Price]]*0.9</f>
        <v>79.728300000000004</v>
      </c>
      <c r="T2946">
        <f>Table1[[#This Row],[Discounted Price]]*0.8</f>
        <v>70.869600000000005</v>
      </c>
      <c r="U2946">
        <f>Table1[[#This Row],[Price]]*0.52</f>
        <v>51.183600000000006</v>
      </c>
      <c r="V2946">
        <f>(Table1[[#This Row],[Price]]-Table1[[#This Row],[Scrap value]])/2</f>
        <v>23.623200000000001</v>
      </c>
    </row>
    <row r="2947" spans="1:22" x14ac:dyDescent="0.25">
      <c r="A2947" t="s">
        <v>13899</v>
      </c>
      <c r="B2947" t="s">
        <v>29</v>
      </c>
      <c r="C2947" t="s">
        <v>47</v>
      </c>
      <c r="D2947" t="s">
        <v>13900</v>
      </c>
      <c r="E2947">
        <v>330.42</v>
      </c>
      <c r="F2947">
        <v>36</v>
      </c>
      <c r="G2947" t="s">
        <v>43730</v>
      </c>
      <c r="H2947" t="s">
        <v>13901</v>
      </c>
      <c r="I2947" s="1">
        <v>44927</v>
      </c>
      <c r="J2947" s="1">
        <v>46023</v>
      </c>
      <c r="K2947" t="s">
        <v>13902</v>
      </c>
      <c r="L2947" t="s">
        <v>13903</v>
      </c>
      <c r="M2947" t="s">
        <v>20</v>
      </c>
      <c r="N2947">
        <v>3</v>
      </c>
      <c r="O2947">
        <f>Table1[[#This Row],[Price]]-0.1*Table1[[#This Row],[Price]]</f>
        <v>297.37800000000004</v>
      </c>
      <c r="P2947" s="9">
        <f>(Table1[[#This Row],[Expiration Date]]-Table1[[#This Row],[Manufacturing Date]])/365</f>
        <v>3.0027397260273974</v>
      </c>
      <c r="Q2947" t="str">
        <f>IF(Table1[[#This Row],[Expiration Date]]-J2955&gt;12/31/2024,"not expired","expired")</f>
        <v>expired</v>
      </c>
      <c r="R2947">
        <f>Table1[[#This Row],[Discounted Price]]*0.95</f>
        <v>282.50910000000005</v>
      </c>
      <c r="S2947">
        <f>Table1[[#This Row],[Discounted Price]]*0.9</f>
        <v>267.64020000000005</v>
      </c>
      <c r="T2947">
        <f>Table1[[#This Row],[Discounted Price]]*0.8</f>
        <v>237.90240000000006</v>
      </c>
      <c r="U2947">
        <f>Table1[[#This Row],[Price]]*0.52</f>
        <v>171.81840000000003</v>
      </c>
      <c r="V2947">
        <f>(Table1[[#This Row],[Price]]-Table1[[#This Row],[Scrap value]])/2</f>
        <v>79.300799999999995</v>
      </c>
    </row>
    <row r="2948" spans="1:22" x14ac:dyDescent="0.25">
      <c r="A2948" t="s">
        <v>13904</v>
      </c>
      <c r="B2948" t="s">
        <v>35</v>
      </c>
      <c r="C2948" t="s">
        <v>47</v>
      </c>
      <c r="D2948" t="s">
        <v>13905</v>
      </c>
      <c r="E2948">
        <v>217.31</v>
      </c>
      <c r="F2948">
        <v>98</v>
      </c>
      <c r="G2948" t="s">
        <v>43730</v>
      </c>
      <c r="H2948" t="s">
        <v>3251</v>
      </c>
      <c r="I2948" s="1">
        <v>45137</v>
      </c>
      <c r="J2948" s="1">
        <v>45292</v>
      </c>
      <c r="K2948" t="s">
        <v>13906</v>
      </c>
      <c r="L2948" t="s">
        <v>13907</v>
      </c>
      <c r="M2948" t="s">
        <v>27</v>
      </c>
      <c r="N2948">
        <v>2</v>
      </c>
      <c r="O2948">
        <f>Table1[[#This Row],[Price]]-0.1*Table1[[#This Row],[Price]]</f>
        <v>195.57900000000001</v>
      </c>
      <c r="P2948" s="9">
        <f>(Table1[[#This Row],[Expiration Date]]-Table1[[#This Row],[Manufacturing Date]])/365</f>
        <v>0.42465753424657532</v>
      </c>
      <c r="Q2948" t="str">
        <f>IF(Table1[[#This Row],[Expiration Date]]-J2956&gt;12/31/2024,"not expired","expired")</f>
        <v>expired</v>
      </c>
      <c r="R2948">
        <f>Table1[[#This Row],[Discounted Price]]*0.95</f>
        <v>185.80005</v>
      </c>
      <c r="S2948">
        <f>Table1[[#This Row],[Discounted Price]]*0.9</f>
        <v>176.02110000000002</v>
      </c>
      <c r="T2948">
        <f>Table1[[#This Row],[Discounted Price]]*0.8</f>
        <v>156.46320000000003</v>
      </c>
      <c r="U2948">
        <f>Table1[[#This Row],[Price]]*0.52</f>
        <v>113.00120000000001</v>
      </c>
      <c r="V2948">
        <f>(Table1[[#This Row],[Price]]-Table1[[#This Row],[Scrap value]])/2</f>
        <v>52.154399999999995</v>
      </c>
    </row>
    <row r="2949" spans="1:22" x14ac:dyDescent="0.25">
      <c r="A2949" t="s">
        <v>13908</v>
      </c>
      <c r="B2949" t="s">
        <v>22</v>
      </c>
      <c r="C2949" t="s">
        <v>47</v>
      </c>
      <c r="D2949" t="s">
        <v>13909</v>
      </c>
      <c r="E2949">
        <v>434.59</v>
      </c>
      <c r="F2949">
        <v>21</v>
      </c>
      <c r="G2949" t="s">
        <v>43730</v>
      </c>
      <c r="H2949" t="s">
        <v>13910</v>
      </c>
      <c r="I2949" s="1">
        <v>45000</v>
      </c>
      <c r="J2949" s="1">
        <v>45658</v>
      </c>
      <c r="K2949" t="s">
        <v>13911</v>
      </c>
      <c r="L2949" t="s">
        <v>13912</v>
      </c>
      <c r="M2949" t="s">
        <v>20</v>
      </c>
      <c r="N2949">
        <v>4</v>
      </c>
      <c r="O2949">
        <f>Table1[[#This Row],[Price]]-0.1*Table1[[#This Row],[Price]]</f>
        <v>391.13099999999997</v>
      </c>
      <c r="P2949" s="9">
        <f>(Table1[[#This Row],[Expiration Date]]-Table1[[#This Row],[Manufacturing Date]])/365</f>
        <v>1.8027397260273972</v>
      </c>
      <c r="Q2949" t="str">
        <f>IF(Table1[[#This Row],[Expiration Date]]-J2957&gt;12/31/2024,"not expired","expired")</f>
        <v>not expired</v>
      </c>
      <c r="R2949">
        <f>Table1[[#This Row],[Discounted Price]]*0.95</f>
        <v>371.57444999999996</v>
      </c>
      <c r="S2949">
        <f>Table1[[#This Row],[Discounted Price]]*0.9</f>
        <v>352.0179</v>
      </c>
      <c r="T2949">
        <f>Table1[[#This Row],[Discounted Price]]*0.8</f>
        <v>312.90480000000002</v>
      </c>
      <c r="U2949">
        <f>Table1[[#This Row],[Price]]*0.52</f>
        <v>225.98679999999999</v>
      </c>
      <c r="V2949">
        <f>(Table1[[#This Row],[Price]]-Table1[[#This Row],[Scrap value]])/2</f>
        <v>104.30159999999999</v>
      </c>
    </row>
    <row r="2950" spans="1:22" x14ac:dyDescent="0.25">
      <c r="A2950" t="s">
        <v>13913</v>
      </c>
      <c r="B2950" t="s">
        <v>15</v>
      </c>
      <c r="C2950" t="s">
        <v>47</v>
      </c>
      <c r="D2950" t="s">
        <v>13914</v>
      </c>
      <c r="E2950">
        <v>479.97</v>
      </c>
      <c r="F2950">
        <v>73</v>
      </c>
      <c r="G2950" t="s">
        <v>43730</v>
      </c>
      <c r="H2950" t="s">
        <v>12084</v>
      </c>
      <c r="I2950" s="1">
        <v>45000</v>
      </c>
      <c r="J2950" s="1">
        <v>46023</v>
      </c>
      <c r="K2950" t="s">
        <v>13915</v>
      </c>
      <c r="L2950" t="s">
        <v>13916</v>
      </c>
      <c r="M2950" t="s">
        <v>20</v>
      </c>
      <c r="N2950">
        <v>3</v>
      </c>
      <c r="O2950">
        <f>Table1[[#This Row],[Price]]-0.1*Table1[[#This Row],[Price]]</f>
        <v>431.97300000000001</v>
      </c>
      <c r="P2950" s="9">
        <f>(Table1[[#This Row],[Expiration Date]]-Table1[[#This Row],[Manufacturing Date]])/365</f>
        <v>2.8027397260273972</v>
      </c>
      <c r="Q2950" t="str">
        <f>IF(Table1[[#This Row],[Expiration Date]]-J2958&gt;12/31/2024,"not expired","expired")</f>
        <v>expired</v>
      </c>
      <c r="R2950">
        <f>Table1[[#This Row],[Discounted Price]]*0.95</f>
        <v>410.37434999999999</v>
      </c>
      <c r="S2950">
        <f>Table1[[#This Row],[Discounted Price]]*0.9</f>
        <v>388.77570000000003</v>
      </c>
      <c r="T2950">
        <f>Table1[[#This Row],[Discounted Price]]*0.8</f>
        <v>345.57840000000004</v>
      </c>
      <c r="U2950">
        <f>Table1[[#This Row],[Price]]*0.52</f>
        <v>249.58440000000002</v>
      </c>
      <c r="V2950">
        <f>(Table1[[#This Row],[Price]]-Table1[[#This Row],[Scrap value]])/2</f>
        <v>115.19280000000001</v>
      </c>
    </row>
    <row r="2951" spans="1:22" x14ac:dyDescent="0.25">
      <c r="A2951" t="s">
        <v>13917</v>
      </c>
      <c r="B2951" t="s">
        <v>22</v>
      </c>
      <c r="C2951" t="s">
        <v>47</v>
      </c>
      <c r="D2951" t="s">
        <v>13918</v>
      </c>
      <c r="E2951">
        <v>102.21</v>
      </c>
      <c r="F2951">
        <v>7</v>
      </c>
      <c r="G2951" t="s">
        <v>43728</v>
      </c>
      <c r="H2951" t="s">
        <v>10687</v>
      </c>
      <c r="I2951" s="1">
        <v>45137</v>
      </c>
      <c r="J2951" s="1">
        <v>45658</v>
      </c>
      <c r="K2951" t="s">
        <v>13919</v>
      </c>
      <c r="L2951" t="s">
        <v>13920</v>
      </c>
      <c r="M2951" t="s">
        <v>20</v>
      </c>
      <c r="N2951">
        <v>5</v>
      </c>
      <c r="O2951">
        <f>Table1[[#This Row],[Price]]-0.1*Table1[[#This Row],[Price]]</f>
        <v>91.98899999999999</v>
      </c>
      <c r="P2951" s="9">
        <f>(Table1[[#This Row],[Expiration Date]]-Table1[[#This Row],[Manufacturing Date]])/365</f>
        <v>1.4273972602739726</v>
      </c>
      <c r="Q2951" t="str">
        <f>IF(Table1[[#This Row],[Expiration Date]]-J2959&gt;12/31/2024,"not expired","expired")</f>
        <v>expired</v>
      </c>
      <c r="R2951">
        <f>Table1[[#This Row],[Discounted Price]]*0.95</f>
        <v>87.389549999999986</v>
      </c>
      <c r="S2951">
        <f>Table1[[#This Row],[Discounted Price]]*0.9</f>
        <v>82.790099999999995</v>
      </c>
      <c r="T2951">
        <f>Table1[[#This Row],[Discounted Price]]*0.8</f>
        <v>73.591200000000001</v>
      </c>
      <c r="U2951">
        <f>Table1[[#This Row],[Price]]*0.52</f>
        <v>53.1492</v>
      </c>
      <c r="V2951">
        <f>(Table1[[#This Row],[Price]]-Table1[[#This Row],[Scrap value]])/2</f>
        <v>24.530399999999997</v>
      </c>
    </row>
    <row r="2952" spans="1:22" x14ac:dyDescent="0.25">
      <c r="A2952" t="s">
        <v>13921</v>
      </c>
      <c r="B2952" t="s">
        <v>29</v>
      </c>
      <c r="C2952" t="s">
        <v>47</v>
      </c>
      <c r="D2952" t="s">
        <v>13922</v>
      </c>
      <c r="E2952">
        <v>419.55</v>
      </c>
      <c r="F2952">
        <v>31</v>
      </c>
      <c r="G2952" t="s">
        <v>43728</v>
      </c>
      <c r="H2952" t="s">
        <v>1209</v>
      </c>
      <c r="I2952" s="1">
        <v>44927</v>
      </c>
      <c r="J2952" s="1">
        <v>45292</v>
      </c>
      <c r="K2952" t="s">
        <v>13923</v>
      </c>
      <c r="L2952" t="s">
        <v>13924</v>
      </c>
      <c r="M2952" t="s">
        <v>20</v>
      </c>
      <c r="N2952">
        <v>4</v>
      </c>
      <c r="O2952">
        <f>Table1[[#This Row],[Price]]-0.1*Table1[[#This Row],[Price]]</f>
        <v>377.59500000000003</v>
      </c>
      <c r="P2952" s="9">
        <f>(Table1[[#This Row],[Expiration Date]]-Table1[[#This Row],[Manufacturing Date]])/365</f>
        <v>1</v>
      </c>
      <c r="Q2952" t="str">
        <f>IF(Table1[[#This Row],[Expiration Date]]-J2960&gt;12/31/2024,"not expired","expired")</f>
        <v>expired</v>
      </c>
      <c r="R2952">
        <f>Table1[[#This Row],[Discounted Price]]*0.95</f>
        <v>358.71525000000003</v>
      </c>
      <c r="S2952">
        <f>Table1[[#This Row],[Discounted Price]]*0.9</f>
        <v>339.83550000000002</v>
      </c>
      <c r="T2952">
        <f>Table1[[#This Row],[Discounted Price]]*0.8</f>
        <v>302.07600000000002</v>
      </c>
      <c r="U2952">
        <f>Table1[[#This Row],[Price]]*0.52</f>
        <v>218.16600000000003</v>
      </c>
      <c r="V2952">
        <f>(Table1[[#This Row],[Price]]-Table1[[#This Row],[Scrap value]])/2</f>
        <v>100.69199999999999</v>
      </c>
    </row>
    <row r="2953" spans="1:22" x14ac:dyDescent="0.25">
      <c r="A2953" t="s">
        <v>13925</v>
      </c>
      <c r="B2953" t="s">
        <v>22</v>
      </c>
      <c r="C2953" t="s">
        <v>47</v>
      </c>
      <c r="D2953" t="s">
        <v>13926</v>
      </c>
      <c r="E2953">
        <v>58.41</v>
      </c>
      <c r="F2953">
        <v>96</v>
      </c>
      <c r="G2953" t="s">
        <v>43728</v>
      </c>
      <c r="H2953" t="s">
        <v>13927</v>
      </c>
      <c r="I2953" s="1">
        <v>44927</v>
      </c>
      <c r="J2953" s="1">
        <v>46023</v>
      </c>
      <c r="K2953" t="s">
        <v>13928</v>
      </c>
      <c r="L2953" t="s">
        <v>13929</v>
      </c>
      <c r="M2953" t="s">
        <v>45</v>
      </c>
      <c r="N2953">
        <v>1</v>
      </c>
      <c r="O2953">
        <f>Table1[[#This Row],[Price]]-0.1*Table1[[#This Row],[Price]]</f>
        <v>52.568999999999996</v>
      </c>
      <c r="P2953" s="9">
        <f>(Table1[[#This Row],[Expiration Date]]-Table1[[#This Row],[Manufacturing Date]])/365</f>
        <v>3.0027397260273974</v>
      </c>
      <c r="Q2953" t="str">
        <f>IF(Table1[[#This Row],[Expiration Date]]-J2961&gt;12/31/2024,"not expired","expired")</f>
        <v>expired</v>
      </c>
      <c r="R2953">
        <f>Table1[[#This Row],[Discounted Price]]*0.95</f>
        <v>49.940549999999995</v>
      </c>
      <c r="S2953">
        <f>Table1[[#This Row],[Discounted Price]]*0.9</f>
        <v>47.312099999999994</v>
      </c>
      <c r="T2953">
        <f>Table1[[#This Row],[Discounted Price]]*0.8</f>
        <v>42.055199999999999</v>
      </c>
      <c r="U2953">
        <f>Table1[[#This Row],[Price]]*0.52</f>
        <v>30.373200000000001</v>
      </c>
      <c r="V2953">
        <f>(Table1[[#This Row],[Price]]-Table1[[#This Row],[Scrap value]])/2</f>
        <v>14.018399999999998</v>
      </c>
    </row>
    <row r="2954" spans="1:22" x14ac:dyDescent="0.25">
      <c r="A2954" t="s">
        <v>13930</v>
      </c>
      <c r="B2954" t="s">
        <v>29</v>
      </c>
      <c r="C2954" t="s">
        <v>47</v>
      </c>
      <c r="D2954" t="s">
        <v>13931</v>
      </c>
      <c r="E2954">
        <v>453.08</v>
      </c>
      <c r="F2954">
        <v>16</v>
      </c>
      <c r="G2954" t="s">
        <v>43730</v>
      </c>
      <c r="H2954" t="s">
        <v>13932</v>
      </c>
      <c r="I2954" s="1">
        <v>44927</v>
      </c>
      <c r="J2954" s="1">
        <v>45658</v>
      </c>
      <c r="K2954" t="s">
        <v>13933</v>
      </c>
      <c r="L2954" t="s">
        <v>13934</v>
      </c>
      <c r="M2954" t="s">
        <v>45</v>
      </c>
      <c r="N2954">
        <v>4</v>
      </c>
      <c r="O2954">
        <f>Table1[[#This Row],[Price]]-0.1*Table1[[#This Row],[Price]]</f>
        <v>407.77199999999999</v>
      </c>
      <c r="P2954" s="9">
        <f>(Table1[[#This Row],[Expiration Date]]-Table1[[#This Row],[Manufacturing Date]])/365</f>
        <v>2.0027397260273974</v>
      </c>
      <c r="Q2954" t="str">
        <f>IF(Table1[[#This Row],[Expiration Date]]-J2962&gt;12/31/2024,"not expired","expired")</f>
        <v>expired</v>
      </c>
      <c r="R2954">
        <f>Table1[[#This Row],[Discounted Price]]*0.95</f>
        <v>387.38339999999999</v>
      </c>
      <c r="S2954">
        <f>Table1[[#This Row],[Discounted Price]]*0.9</f>
        <v>366.9948</v>
      </c>
      <c r="T2954">
        <f>Table1[[#This Row],[Discounted Price]]*0.8</f>
        <v>326.2176</v>
      </c>
      <c r="U2954">
        <f>Table1[[#This Row],[Price]]*0.52</f>
        <v>235.60159999999999</v>
      </c>
      <c r="V2954">
        <f>(Table1[[#This Row],[Price]]-Table1[[#This Row],[Scrap value]])/2</f>
        <v>108.7392</v>
      </c>
    </row>
    <row r="2955" spans="1:22" x14ac:dyDescent="0.25">
      <c r="A2955" t="s">
        <v>13935</v>
      </c>
      <c r="B2955" t="s">
        <v>22</v>
      </c>
      <c r="C2955" t="s">
        <v>47</v>
      </c>
      <c r="D2955" t="s">
        <v>13936</v>
      </c>
      <c r="E2955">
        <v>263.88</v>
      </c>
      <c r="F2955">
        <v>57</v>
      </c>
      <c r="G2955" t="s">
        <v>43728</v>
      </c>
      <c r="H2955" t="s">
        <v>6151</v>
      </c>
      <c r="I2955" s="1">
        <v>44927</v>
      </c>
      <c r="J2955" s="1">
        <v>46023</v>
      </c>
      <c r="K2955" t="s">
        <v>13937</v>
      </c>
      <c r="L2955" t="s">
        <v>13938</v>
      </c>
      <c r="M2955" t="s">
        <v>45</v>
      </c>
      <c r="N2955">
        <v>2</v>
      </c>
      <c r="O2955">
        <f>Table1[[#This Row],[Price]]-0.1*Table1[[#This Row],[Price]]</f>
        <v>237.49199999999999</v>
      </c>
      <c r="P2955" s="9">
        <f>(Table1[[#This Row],[Expiration Date]]-Table1[[#This Row],[Manufacturing Date]])/365</f>
        <v>3.0027397260273974</v>
      </c>
      <c r="Q2955" t="str">
        <f>IF(Table1[[#This Row],[Expiration Date]]-J2963&gt;12/31/2024,"not expired","expired")</f>
        <v>expired</v>
      </c>
      <c r="R2955">
        <f>Table1[[#This Row],[Discounted Price]]*0.95</f>
        <v>225.61739999999998</v>
      </c>
      <c r="S2955">
        <f>Table1[[#This Row],[Discounted Price]]*0.9</f>
        <v>213.74279999999999</v>
      </c>
      <c r="T2955">
        <f>Table1[[#This Row],[Discounted Price]]*0.8</f>
        <v>189.99360000000001</v>
      </c>
      <c r="U2955">
        <f>Table1[[#This Row],[Price]]*0.52</f>
        <v>137.2176</v>
      </c>
      <c r="V2955">
        <f>(Table1[[#This Row],[Price]]-Table1[[#This Row],[Scrap value]])/2</f>
        <v>63.331199999999995</v>
      </c>
    </row>
    <row r="2956" spans="1:22" x14ac:dyDescent="0.25">
      <c r="A2956" t="s">
        <v>13939</v>
      </c>
      <c r="B2956" t="s">
        <v>29</v>
      </c>
      <c r="C2956" t="s">
        <v>47</v>
      </c>
      <c r="D2956" t="s">
        <v>13940</v>
      </c>
      <c r="E2956">
        <v>286.58999999999997</v>
      </c>
      <c r="F2956">
        <v>9</v>
      </c>
      <c r="G2956" t="s">
        <v>43729</v>
      </c>
      <c r="H2956" t="s">
        <v>13941</v>
      </c>
      <c r="I2956" s="1">
        <v>45000</v>
      </c>
      <c r="J2956" s="1">
        <v>45292</v>
      </c>
      <c r="K2956" t="s">
        <v>13942</v>
      </c>
      <c r="L2956" t="s">
        <v>13943</v>
      </c>
      <c r="M2956" t="s">
        <v>20</v>
      </c>
      <c r="N2956">
        <v>1</v>
      </c>
      <c r="O2956">
        <f>Table1[[#This Row],[Price]]-0.1*Table1[[#This Row],[Price]]</f>
        <v>257.93099999999998</v>
      </c>
      <c r="P2956" s="9">
        <f>(Table1[[#This Row],[Expiration Date]]-Table1[[#This Row],[Manufacturing Date]])/365</f>
        <v>0.8</v>
      </c>
      <c r="Q2956" t="str">
        <f>IF(Table1[[#This Row],[Expiration Date]]-J2964&gt;12/31/2024,"not expired","expired")</f>
        <v>expired</v>
      </c>
      <c r="R2956">
        <f>Table1[[#This Row],[Discounted Price]]*0.95</f>
        <v>245.03444999999996</v>
      </c>
      <c r="S2956">
        <f>Table1[[#This Row],[Discounted Price]]*0.9</f>
        <v>232.1379</v>
      </c>
      <c r="T2956">
        <f>Table1[[#This Row],[Discounted Price]]*0.8</f>
        <v>206.34479999999999</v>
      </c>
      <c r="U2956">
        <f>Table1[[#This Row],[Price]]*0.52</f>
        <v>149.02679999999998</v>
      </c>
      <c r="V2956">
        <f>(Table1[[#This Row],[Price]]-Table1[[#This Row],[Scrap value]])/2</f>
        <v>68.781599999999997</v>
      </c>
    </row>
    <row r="2957" spans="1:22" x14ac:dyDescent="0.25">
      <c r="A2957" t="s">
        <v>13944</v>
      </c>
      <c r="B2957" t="s">
        <v>29</v>
      </c>
      <c r="C2957" t="s">
        <v>47</v>
      </c>
      <c r="D2957" t="s">
        <v>13945</v>
      </c>
      <c r="E2957">
        <v>412.13</v>
      </c>
      <c r="F2957">
        <v>3</v>
      </c>
      <c r="G2957" t="s">
        <v>43729</v>
      </c>
      <c r="H2957" t="s">
        <v>13946</v>
      </c>
      <c r="I2957" s="1">
        <v>45000</v>
      </c>
      <c r="J2957" s="1">
        <v>45292</v>
      </c>
      <c r="K2957" t="s">
        <v>13947</v>
      </c>
      <c r="L2957" t="s">
        <v>13948</v>
      </c>
      <c r="M2957" t="s">
        <v>27</v>
      </c>
      <c r="N2957">
        <v>3</v>
      </c>
      <c r="O2957">
        <f>Table1[[#This Row],[Price]]-0.1*Table1[[#This Row],[Price]]</f>
        <v>370.91699999999997</v>
      </c>
      <c r="P2957" s="9">
        <f>(Table1[[#This Row],[Expiration Date]]-Table1[[#This Row],[Manufacturing Date]])/365</f>
        <v>0.8</v>
      </c>
      <c r="Q2957" t="str">
        <f>IF(Table1[[#This Row],[Expiration Date]]-J2965&gt;12/31/2024,"not expired","expired")</f>
        <v>expired</v>
      </c>
      <c r="R2957">
        <f>Table1[[#This Row],[Discounted Price]]*0.95</f>
        <v>352.37114999999994</v>
      </c>
      <c r="S2957">
        <f>Table1[[#This Row],[Discounted Price]]*0.9</f>
        <v>333.82529999999997</v>
      </c>
      <c r="T2957">
        <f>Table1[[#This Row],[Discounted Price]]*0.8</f>
        <v>296.73359999999997</v>
      </c>
      <c r="U2957">
        <f>Table1[[#This Row],[Price]]*0.52</f>
        <v>214.30760000000001</v>
      </c>
      <c r="V2957">
        <f>(Table1[[#This Row],[Price]]-Table1[[#This Row],[Scrap value]])/2</f>
        <v>98.911199999999994</v>
      </c>
    </row>
    <row r="2958" spans="1:22" x14ac:dyDescent="0.25">
      <c r="A2958" t="s">
        <v>13949</v>
      </c>
      <c r="B2958" t="s">
        <v>15</v>
      </c>
      <c r="C2958" t="s">
        <v>47</v>
      </c>
      <c r="D2958" t="s">
        <v>13950</v>
      </c>
      <c r="E2958">
        <v>494.09</v>
      </c>
      <c r="F2958">
        <v>11</v>
      </c>
      <c r="G2958" t="s">
        <v>43730</v>
      </c>
      <c r="H2958" t="s">
        <v>1578</v>
      </c>
      <c r="I2958" s="1">
        <v>45137</v>
      </c>
      <c r="J2958" s="1">
        <v>46023</v>
      </c>
      <c r="K2958" t="s">
        <v>13951</v>
      </c>
      <c r="L2958" t="s">
        <v>13952</v>
      </c>
      <c r="M2958" t="s">
        <v>20</v>
      </c>
      <c r="N2958">
        <v>2</v>
      </c>
      <c r="O2958">
        <f>Table1[[#This Row],[Price]]-0.1*Table1[[#This Row],[Price]]</f>
        <v>444.68099999999998</v>
      </c>
      <c r="P2958" s="9">
        <f>(Table1[[#This Row],[Expiration Date]]-Table1[[#This Row],[Manufacturing Date]])/365</f>
        <v>2.4273972602739726</v>
      </c>
      <c r="Q2958" t="str">
        <f>IF(Table1[[#This Row],[Expiration Date]]-J2966&gt;12/31/2024,"not expired","expired")</f>
        <v>not expired</v>
      </c>
      <c r="R2958">
        <f>Table1[[#This Row],[Discounted Price]]*0.95</f>
        <v>422.44694999999996</v>
      </c>
      <c r="S2958">
        <f>Table1[[#This Row],[Discounted Price]]*0.9</f>
        <v>400.21289999999999</v>
      </c>
      <c r="T2958">
        <f>Table1[[#This Row],[Discounted Price]]*0.8</f>
        <v>355.7448</v>
      </c>
      <c r="U2958">
        <f>Table1[[#This Row],[Price]]*0.52</f>
        <v>256.92680000000001</v>
      </c>
      <c r="V2958">
        <f>(Table1[[#This Row],[Price]]-Table1[[#This Row],[Scrap value]])/2</f>
        <v>118.58159999999998</v>
      </c>
    </row>
    <row r="2959" spans="1:22" x14ac:dyDescent="0.25">
      <c r="A2959" t="s">
        <v>13953</v>
      </c>
      <c r="B2959" t="s">
        <v>15</v>
      </c>
      <c r="C2959" t="s">
        <v>47</v>
      </c>
      <c r="D2959" t="s">
        <v>13954</v>
      </c>
      <c r="E2959">
        <v>159.44999999999999</v>
      </c>
      <c r="F2959">
        <v>58</v>
      </c>
      <c r="G2959" t="s">
        <v>43729</v>
      </c>
      <c r="H2959" t="s">
        <v>13955</v>
      </c>
      <c r="I2959" s="1">
        <v>45137</v>
      </c>
      <c r="J2959" s="1">
        <v>46023</v>
      </c>
      <c r="K2959" t="s">
        <v>13956</v>
      </c>
      <c r="L2959" t="s">
        <v>13957</v>
      </c>
      <c r="M2959" t="s">
        <v>45</v>
      </c>
      <c r="N2959">
        <v>5</v>
      </c>
      <c r="O2959">
        <f>Table1[[#This Row],[Price]]-0.1*Table1[[#This Row],[Price]]</f>
        <v>143.505</v>
      </c>
      <c r="P2959" s="9">
        <f>(Table1[[#This Row],[Expiration Date]]-Table1[[#This Row],[Manufacturing Date]])/365</f>
        <v>2.4273972602739726</v>
      </c>
      <c r="Q2959" t="str">
        <f>IF(Table1[[#This Row],[Expiration Date]]-J2967&gt;12/31/2024,"not expired","expired")</f>
        <v>not expired</v>
      </c>
      <c r="R2959">
        <f>Table1[[#This Row],[Discounted Price]]*0.95</f>
        <v>136.32974999999999</v>
      </c>
      <c r="S2959">
        <f>Table1[[#This Row],[Discounted Price]]*0.9</f>
        <v>129.15450000000001</v>
      </c>
      <c r="T2959">
        <f>Table1[[#This Row],[Discounted Price]]*0.8</f>
        <v>114.804</v>
      </c>
      <c r="U2959">
        <f>Table1[[#This Row],[Price]]*0.52</f>
        <v>82.914000000000001</v>
      </c>
      <c r="V2959">
        <f>(Table1[[#This Row],[Price]]-Table1[[#This Row],[Scrap value]])/2</f>
        <v>38.267999999999994</v>
      </c>
    </row>
    <row r="2960" spans="1:22" x14ac:dyDescent="0.25">
      <c r="A2960" t="s">
        <v>13958</v>
      </c>
      <c r="B2960" t="s">
        <v>22</v>
      </c>
      <c r="C2960" t="s">
        <v>47</v>
      </c>
      <c r="D2960" t="s">
        <v>13959</v>
      </c>
      <c r="E2960">
        <v>405.6</v>
      </c>
      <c r="F2960">
        <v>63</v>
      </c>
      <c r="G2960" t="s">
        <v>43729</v>
      </c>
      <c r="H2960" t="s">
        <v>13960</v>
      </c>
      <c r="I2960" s="1">
        <v>45137</v>
      </c>
      <c r="J2960" s="1">
        <v>45292</v>
      </c>
      <c r="K2960" t="s">
        <v>13961</v>
      </c>
      <c r="L2960" t="s">
        <v>13962</v>
      </c>
      <c r="M2960" t="s">
        <v>27</v>
      </c>
      <c r="N2960">
        <v>2</v>
      </c>
      <c r="O2960">
        <f>Table1[[#This Row],[Price]]-0.1*Table1[[#This Row],[Price]]</f>
        <v>365.04</v>
      </c>
      <c r="P2960" s="9">
        <f>(Table1[[#This Row],[Expiration Date]]-Table1[[#This Row],[Manufacturing Date]])/365</f>
        <v>0.42465753424657532</v>
      </c>
      <c r="Q2960" t="str">
        <f>IF(Table1[[#This Row],[Expiration Date]]-J2968&gt;12/31/2024,"not expired","expired")</f>
        <v>expired</v>
      </c>
      <c r="R2960">
        <f>Table1[[#This Row],[Discounted Price]]*0.95</f>
        <v>346.78800000000001</v>
      </c>
      <c r="S2960">
        <f>Table1[[#This Row],[Discounted Price]]*0.9</f>
        <v>328.536</v>
      </c>
      <c r="T2960">
        <f>Table1[[#This Row],[Discounted Price]]*0.8</f>
        <v>292.03200000000004</v>
      </c>
      <c r="U2960">
        <f>Table1[[#This Row],[Price]]*0.52</f>
        <v>210.91200000000001</v>
      </c>
      <c r="V2960">
        <f>(Table1[[#This Row],[Price]]-Table1[[#This Row],[Scrap value]])/2</f>
        <v>97.344000000000008</v>
      </c>
    </row>
    <row r="2961" spans="1:22" x14ac:dyDescent="0.25">
      <c r="A2961" t="s">
        <v>13963</v>
      </c>
      <c r="B2961" t="s">
        <v>22</v>
      </c>
      <c r="C2961" t="s">
        <v>47</v>
      </c>
      <c r="D2961" t="s">
        <v>13964</v>
      </c>
      <c r="E2961">
        <v>303.32</v>
      </c>
      <c r="F2961">
        <v>58</v>
      </c>
      <c r="G2961" t="s">
        <v>43730</v>
      </c>
      <c r="H2961" t="s">
        <v>10583</v>
      </c>
      <c r="I2961" s="1">
        <v>44927</v>
      </c>
      <c r="J2961" s="1">
        <v>46023</v>
      </c>
      <c r="K2961" t="s">
        <v>13965</v>
      </c>
      <c r="L2961" t="s">
        <v>13966</v>
      </c>
      <c r="M2961" t="s">
        <v>45</v>
      </c>
      <c r="N2961">
        <v>2</v>
      </c>
      <c r="O2961">
        <f>Table1[[#This Row],[Price]]-0.1*Table1[[#This Row],[Price]]</f>
        <v>272.988</v>
      </c>
      <c r="P2961" s="9">
        <f>(Table1[[#This Row],[Expiration Date]]-Table1[[#This Row],[Manufacturing Date]])/365</f>
        <v>3.0027397260273974</v>
      </c>
      <c r="Q2961" t="str">
        <f>IF(Table1[[#This Row],[Expiration Date]]-J2969&gt;12/31/2024,"not expired","expired")</f>
        <v>not expired</v>
      </c>
      <c r="R2961">
        <f>Table1[[#This Row],[Discounted Price]]*0.95</f>
        <v>259.33859999999999</v>
      </c>
      <c r="S2961">
        <f>Table1[[#This Row],[Discounted Price]]*0.9</f>
        <v>245.6892</v>
      </c>
      <c r="T2961">
        <f>Table1[[#This Row],[Discounted Price]]*0.8</f>
        <v>218.3904</v>
      </c>
      <c r="U2961">
        <f>Table1[[#This Row],[Price]]*0.52</f>
        <v>157.72640000000001</v>
      </c>
      <c r="V2961">
        <f>(Table1[[#This Row],[Price]]-Table1[[#This Row],[Scrap value]])/2</f>
        <v>72.79679999999999</v>
      </c>
    </row>
    <row r="2962" spans="1:22" x14ac:dyDescent="0.25">
      <c r="A2962" t="s">
        <v>13967</v>
      </c>
      <c r="B2962" t="s">
        <v>22</v>
      </c>
      <c r="C2962" t="s">
        <v>47</v>
      </c>
      <c r="D2962" t="s">
        <v>13968</v>
      </c>
      <c r="E2962">
        <v>448.84</v>
      </c>
      <c r="F2962">
        <v>87</v>
      </c>
      <c r="G2962" t="s">
        <v>43728</v>
      </c>
      <c r="H2962" t="s">
        <v>13969</v>
      </c>
      <c r="I2962" s="1">
        <v>45000</v>
      </c>
      <c r="J2962" s="1">
        <v>46023</v>
      </c>
      <c r="K2962" t="s">
        <v>13970</v>
      </c>
      <c r="L2962" t="s">
        <v>13971</v>
      </c>
      <c r="M2962" t="s">
        <v>45</v>
      </c>
      <c r="N2962">
        <v>3</v>
      </c>
      <c r="O2962">
        <f>Table1[[#This Row],[Price]]-0.1*Table1[[#This Row],[Price]]</f>
        <v>403.95599999999996</v>
      </c>
      <c r="P2962" s="9">
        <f>(Table1[[#This Row],[Expiration Date]]-Table1[[#This Row],[Manufacturing Date]])/365</f>
        <v>2.8027397260273972</v>
      </c>
      <c r="Q2962" t="str">
        <f>IF(Table1[[#This Row],[Expiration Date]]-J2970&gt;12/31/2024,"not expired","expired")</f>
        <v>not expired</v>
      </c>
      <c r="R2962">
        <f>Table1[[#This Row],[Discounted Price]]*0.95</f>
        <v>383.75819999999993</v>
      </c>
      <c r="S2962">
        <f>Table1[[#This Row],[Discounted Price]]*0.9</f>
        <v>363.56039999999996</v>
      </c>
      <c r="T2962">
        <f>Table1[[#This Row],[Discounted Price]]*0.8</f>
        <v>323.16480000000001</v>
      </c>
      <c r="U2962">
        <f>Table1[[#This Row],[Price]]*0.52</f>
        <v>233.39679999999998</v>
      </c>
      <c r="V2962">
        <f>(Table1[[#This Row],[Price]]-Table1[[#This Row],[Scrap value]])/2</f>
        <v>107.7216</v>
      </c>
    </row>
    <row r="2963" spans="1:22" x14ac:dyDescent="0.25">
      <c r="A2963" t="s">
        <v>13972</v>
      </c>
      <c r="B2963" t="s">
        <v>15</v>
      </c>
      <c r="C2963" t="s">
        <v>47</v>
      </c>
      <c r="D2963" t="s">
        <v>13973</v>
      </c>
      <c r="E2963">
        <v>42.01</v>
      </c>
      <c r="F2963">
        <v>46</v>
      </c>
      <c r="G2963" t="s">
        <v>43730</v>
      </c>
      <c r="H2963" t="s">
        <v>8399</v>
      </c>
      <c r="I2963" s="1">
        <v>44927</v>
      </c>
      <c r="J2963" s="1">
        <v>46023</v>
      </c>
      <c r="K2963" t="s">
        <v>13974</v>
      </c>
      <c r="L2963" t="s">
        <v>13975</v>
      </c>
      <c r="M2963" t="s">
        <v>27</v>
      </c>
      <c r="N2963">
        <v>1</v>
      </c>
      <c r="O2963">
        <f>Table1[[#This Row],[Price]]-0.1*Table1[[#This Row],[Price]]</f>
        <v>37.808999999999997</v>
      </c>
      <c r="P2963" s="9">
        <f>(Table1[[#This Row],[Expiration Date]]-Table1[[#This Row],[Manufacturing Date]])/365</f>
        <v>3.0027397260273974</v>
      </c>
      <c r="Q2963" t="str">
        <f>IF(Table1[[#This Row],[Expiration Date]]-J2971&gt;12/31/2024,"not expired","expired")</f>
        <v>not expired</v>
      </c>
      <c r="R2963">
        <f>Table1[[#This Row],[Discounted Price]]*0.95</f>
        <v>35.918549999999996</v>
      </c>
      <c r="S2963">
        <f>Table1[[#This Row],[Discounted Price]]*0.9</f>
        <v>34.028100000000002</v>
      </c>
      <c r="T2963">
        <f>Table1[[#This Row],[Discounted Price]]*0.8</f>
        <v>30.247199999999999</v>
      </c>
      <c r="U2963">
        <f>Table1[[#This Row],[Price]]*0.52</f>
        <v>21.845199999999998</v>
      </c>
      <c r="V2963">
        <f>(Table1[[#This Row],[Price]]-Table1[[#This Row],[Scrap value]])/2</f>
        <v>10.0824</v>
      </c>
    </row>
    <row r="2964" spans="1:22" x14ac:dyDescent="0.25">
      <c r="A2964" t="s">
        <v>13976</v>
      </c>
      <c r="B2964" t="s">
        <v>35</v>
      </c>
      <c r="C2964" t="s">
        <v>47</v>
      </c>
      <c r="D2964" t="s">
        <v>13977</v>
      </c>
      <c r="E2964">
        <v>498.46</v>
      </c>
      <c r="F2964">
        <v>90</v>
      </c>
      <c r="G2964" t="s">
        <v>43729</v>
      </c>
      <c r="H2964" t="s">
        <v>9945</v>
      </c>
      <c r="I2964" s="1">
        <v>44927</v>
      </c>
      <c r="J2964" s="1">
        <v>45292</v>
      </c>
      <c r="K2964" t="s">
        <v>13978</v>
      </c>
      <c r="L2964" t="s">
        <v>13979</v>
      </c>
      <c r="M2964" t="s">
        <v>20</v>
      </c>
      <c r="N2964">
        <v>5</v>
      </c>
      <c r="O2964">
        <f>Table1[[#This Row],[Price]]-0.1*Table1[[#This Row],[Price]]</f>
        <v>448.61399999999998</v>
      </c>
      <c r="P2964" s="9">
        <f>(Table1[[#This Row],[Expiration Date]]-Table1[[#This Row],[Manufacturing Date]])/365</f>
        <v>1</v>
      </c>
      <c r="Q2964" t="str">
        <f>IF(Table1[[#This Row],[Expiration Date]]-J2972&gt;12/31/2024,"not expired","expired")</f>
        <v>expired</v>
      </c>
      <c r="R2964">
        <f>Table1[[#This Row],[Discounted Price]]*0.95</f>
        <v>426.18329999999997</v>
      </c>
      <c r="S2964">
        <f>Table1[[#This Row],[Discounted Price]]*0.9</f>
        <v>403.75259999999997</v>
      </c>
      <c r="T2964">
        <f>Table1[[#This Row],[Discounted Price]]*0.8</f>
        <v>358.89120000000003</v>
      </c>
      <c r="U2964">
        <f>Table1[[#This Row],[Price]]*0.52</f>
        <v>259.19920000000002</v>
      </c>
      <c r="V2964">
        <f>(Table1[[#This Row],[Price]]-Table1[[#This Row],[Scrap value]])/2</f>
        <v>119.63039999999998</v>
      </c>
    </row>
    <row r="2965" spans="1:22" x14ac:dyDescent="0.25">
      <c r="A2965" t="s">
        <v>13980</v>
      </c>
      <c r="B2965" t="s">
        <v>22</v>
      </c>
      <c r="C2965" t="s">
        <v>47</v>
      </c>
      <c r="D2965" t="s">
        <v>13981</v>
      </c>
      <c r="E2965">
        <v>54.55</v>
      </c>
      <c r="F2965">
        <v>38</v>
      </c>
      <c r="G2965" t="s">
        <v>43730</v>
      </c>
      <c r="H2965" t="s">
        <v>12765</v>
      </c>
      <c r="I2965" s="1">
        <v>45000</v>
      </c>
      <c r="J2965" s="1">
        <v>45658</v>
      </c>
      <c r="K2965" t="s">
        <v>13982</v>
      </c>
      <c r="L2965" t="s">
        <v>13983</v>
      </c>
      <c r="M2965" t="s">
        <v>20</v>
      </c>
      <c r="N2965">
        <v>2</v>
      </c>
      <c r="O2965">
        <f>Table1[[#This Row],[Price]]-0.1*Table1[[#This Row],[Price]]</f>
        <v>49.094999999999999</v>
      </c>
      <c r="P2965" s="9">
        <f>(Table1[[#This Row],[Expiration Date]]-Table1[[#This Row],[Manufacturing Date]])/365</f>
        <v>1.8027397260273972</v>
      </c>
      <c r="Q2965" t="str">
        <f>IF(Table1[[#This Row],[Expiration Date]]-J2973&gt;12/31/2024,"not expired","expired")</f>
        <v>expired</v>
      </c>
      <c r="R2965">
        <f>Table1[[#This Row],[Discounted Price]]*0.95</f>
        <v>46.640249999999995</v>
      </c>
      <c r="S2965">
        <f>Table1[[#This Row],[Discounted Price]]*0.9</f>
        <v>44.185499999999998</v>
      </c>
      <c r="T2965">
        <f>Table1[[#This Row],[Discounted Price]]*0.8</f>
        <v>39.276000000000003</v>
      </c>
      <c r="U2965">
        <f>Table1[[#This Row],[Price]]*0.52</f>
        <v>28.366</v>
      </c>
      <c r="V2965">
        <f>(Table1[[#This Row],[Price]]-Table1[[#This Row],[Scrap value]])/2</f>
        <v>13.091999999999999</v>
      </c>
    </row>
    <row r="2966" spans="1:22" x14ac:dyDescent="0.25">
      <c r="A2966" t="s">
        <v>13984</v>
      </c>
      <c r="B2966" t="s">
        <v>35</v>
      </c>
      <c r="C2966" t="s">
        <v>47</v>
      </c>
      <c r="D2966" t="s">
        <v>13985</v>
      </c>
      <c r="E2966">
        <v>79.3</v>
      </c>
      <c r="F2966">
        <v>63</v>
      </c>
      <c r="G2966" t="s">
        <v>43728</v>
      </c>
      <c r="H2966" t="s">
        <v>11054</v>
      </c>
      <c r="I2966" s="1">
        <v>45137</v>
      </c>
      <c r="J2966" s="1">
        <v>45658</v>
      </c>
      <c r="K2966" t="s">
        <v>13986</v>
      </c>
      <c r="L2966" t="s">
        <v>13987</v>
      </c>
      <c r="M2966" t="s">
        <v>27</v>
      </c>
      <c r="N2966">
        <v>3</v>
      </c>
      <c r="O2966">
        <f>Table1[[#This Row],[Price]]-0.1*Table1[[#This Row],[Price]]</f>
        <v>71.37</v>
      </c>
      <c r="P2966" s="9">
        <f>(Table1[[#This Row],[Expiration Date]]-Table1[[#This Row],[Manufacturing Date]])/365</f>
        <v>1.4273972602739726</v>
      </c>
      <c r="Q2966" t="str">
        <f>IF(Table1[[#This Row],[Expiration Date]]-J2974&gt;12/31/2024,"not expired","expired")</f>
        <v>not expired</v>
      </c>
      <c r="R2966">
        <f>Table1[[#This Row],[Discounted Price]]*0.95</f>
        <v>67.801500000000004</v>
      </c>
      <c r="S2966">
        <f>Table1[[#This Row],[Discounted Price]]*0.9</f>
        <v>64.233000000000004</v>
      </c>
      <c r="T2966">
        <f>Table1[[#This Row],[Discounted Price]]*0.8</f>
        <v>57.096000000000004</v>
      </c>
      <c r="U2966">
        <f>Table1[[#This Row],[Price]]*0.52</f>
        <v>41.235999999999997</v>
      </c>
      <c r="V2966">
        <f>(Table1[[#This Row],[Price]]-Table1[[#This Row],[Scrap value]])/2</f>
        <v>19.032</v>
      </c>
    </row>
    <row r="2967" spans="1:22" x14ac:dyDescent="0.25">
      <c r="A2967" t="s">
        <v>13988</v>
      </c>
      <c r="B2967" t="s">
        <v>29</v>
      </c>
      <c r="C2967" t="s">
        <v>47</v>
      </c>
      <c r="D2967" t="s">
        <v>13989</v>
      </c>
      <c r="E2967">
        <v>121.02</v>
      </c>
      <c r="F2967">
        <v>13</v>
      </c>
      <c r="G2967" t="s">
        <v>43728</v>
      </c>
      <c r="H2967" t="s">
        <v>3868</v>
      </c>
      <c r="I2967" s="1">
        <v>45000</v>
      </c>
      <c r="J2967" s="1">
        <v>45292</v>
      </c>
      <c r="K2967" t="s">
        <v>13990</v>
      </c>
      <c r="L2967" t="s">
        <v>13991</v>
      </c>
      <c r="M2967" t="s">
        <v>20</v>
      </c>
      <c r="N2967">
        <v>5</v>
      </c>
      <c r="O2967">
        <f>Table1[[#This Row],[Price]]-0.1*Table1[[#This Row],[Price]]</f>
        <v>108.91799999999999</v>
      </c>
      <c r="P2967" s="9">
        <f>(Table1[[#This Row],[Expiration Date]]-Table1[[#This Row],[Manufacturing Date]])/365</f>
        <v>0.8</v>
      </c>
      <c r="Q2967" t="str">
        <f>IF(Table1[[#This Row],[Expiration Date]]-J2975&gt;12/31/2024,"not expired","expired")</f>
        <v>expired</v>
      </c>
      <c r="R2967">
        <f>Table1[[#This Row],[Discounted Price]]*0.95</f>
        <v>103.47209999999998</v>
      </c>
      <c r="S2967">
        <f>Table1[[#This Row],[Discounted Price]]*0.9</f>
        <v>98.026199999999989</v>
      </c>
      <c r="T2967">
        <f>Table1[[#This Row],[Discounted Price]]*0.8</f>
        <v>87.134399999999999</v>
      </c>
      <c r="U2967">
        <f>Table1[[#This Row],[Price]]*0.52</f>
        <v>62.930399999999999</v>
      </c>
      <c r="V2967">
        <f>(Table1[[#This Row],[Price]]-Table1[[#This Row],[Scrap value]])/2</f>
        <v>29.044799999999999</v>
      </c>
    </row>
    <row r="2968" spans="1:22" x14ac:dyDescent="0.25">
      <c r="A2968" t="s">
        <v>13992</v>
      </c>
      <c r="B2968" t="s">
        <v>29</v>
      </c>
      <c r="C2968" t="s">
        <v>47</v>
      </c>
      <c r="D2968" t="s">
        <v>13993</v>
      </c>
      <c r="E2968">
        <v>411.78</v>
      </c>
      <c r="F2968">
        <v>24</v>
      </c>
      <c r="G2968" t="s">
        <v>43730</v>
      </c>
      <c r="H2968" t="s">
        <v>8656</v>
      </c>
      <c r="I2968" s="1">
        <v>45000</v>
      </c>
      <c r="J2968" s="1">
        <v>45658</v>
      </c>
      <c r="K2968" t="s">
        <v>13994</v>
      </c>
      <c r="L2968" t="s">
        <v>13995</v>
      </c>
      <c r="M2968" t="s">
        <v>20</v>
      </c>
      <c r="N2968">
        <v>1</v>
      </c>
      <c r="O2968">
        <f>Table1[[#This Row],[Price]]-0.1*Table1[[#This Row],[Price]]</f>
        <v>370.60199999999998</v>
      </c>
      <c r="P2968" s="9">
        <f>(Table1[[#This Row],[Expiration Date]]-Table1[[#This Row],[Manufacturing Date]])/365</f>
        <v>1.8027397260273972</v>
      </c>
      <c r="Q2968" t="str">
        <f>IF(Table1[[#This Row],[Expiration Date]]-J2976&gt;12/31/2024,"not expired","expired")</f>
        <v>expired</v>
      </c>
      <c r="R2968">
        <f>Table1[[#This Row],[Discounted Price]]*0.95</f>
        <v>352.07189999999997</v>
      </c>
      <c r="S2968">
        <f>Table1[[#This Row],[Discounted Price]]*0.9</f>
        <v>333.54179999999997</v>
      </c>
      <c r="T2968">
        <f>Table1[[#This Row],[Discounted Price]]*0.8</f>
        <v>296.48160000000001</v>
      </c>
      <c r="U2968">
        <f>Table1[[#This Row],[Price]]*0.52</f>
        <v>214.12559999999999</v>
      </c>
      <c r="V2968">
        <f>(Table1[[#This Row],[Price]]-Table1[[#This Row],[Scrap value]])/2</f>
        <v>98.827199999999991</v>
      </c>
    </row>
    <row r="2969" spans="1:22" x14ac:dyDescent="0.25">
      <c r="A2969" t="s">
        <v>13996</v>
      </c>
      <c r="B2969" t="s">
        <v>15</v>
      </c>
      <c r="C2969" t="s">
        <v>47</v>
      </c>
      <c r="D2969" t="s">
        <v>13997</v>
      </c>
      <c r="E2969">
        <v>462.35</v>
      </c>
      <c r="F2969">
        <v>54</v>
      </c>
      <c r="G2969" t="s">
        <v>43728</v>
      </c>
      <c r="H2969" t="s">
        <v>8432</v>
      </c>
      <c r="I2969" s="1">
        <v>44927</v>
      </c>
      <c r="J2969" s="1">
        <v>45658</v>
      </c>
      <c r="K2969" t="s">
        <v>13998</v>
      </c>
      <c r="L2969" t="s">
        <v>13999</v>
      </c>
      <c r="M2969" t="s">
        <v>45</v>
      </c>
      <c r="N2969">
        <v>1</v>
      </c>
      <c r="O2969">
        <f>Table1[[#This Row],[Price]]-0.1*Table1[[#This Row],[Price]]</f>
        <v>416.11500000000001</v>
      </c>
      <c r="P2969" s="9">
        <f>(Table1[[#This Row],[Expiration Date]]-Table1[[#This Row],[Manufacturing Date]])/365</f>
        <v>2.0027397260273974</v>
      </c>
      <c r="Q2969" t="str">
        <f>IF(Table1[[#This Row],[Expiration Date]]-J2977&gt;12/31/2024,"not expired","expired")</f>
        <v>not expired</v>
      </c>
      <c r="R2969">
        <f>Table1[[#This Row],[Discounted Price]]*0.95</f>
        <v>395.30924999999996</v>
      </c>
      <c r="S2969">
        <f>Table1[[#This Row],[Discounted Price]]*0.9</f>
        <v>374.50350000000003</v>
      </c>
      <c r="T2969">
        <f>Table1[[#This Row],[Discounted Price]]*0.8</f>
        <v>332.89200000000005</v>
      </c>
      <c r="U2969">
        <f>Table1[[#This Row],[Price]]*0.52</f>
        <v>240.42200000000003</v>
      </c>
      <c r="V2969">
        <f>(Table1[[#This Row],[Price]]-Table1[[#This Row],[Scrap value]])/2</f>
        <v>110.964</v>
      </c>
    </row>
    <row r="2970" spans="1:22" x14ac:dyDescent="0.25">
      <c r="A2970" t="s">
        <v>14000</v>
      </c>
      <c r="B2970" t="s">
        <v>22</v>
      </c>
      <c r="C2970" t="s">
        <v>47</v>
      </c>
      <c r="D2970" t="s">
        <v>14001</v>
      </c>
      <c r="E2970">
        <v>427.2</v>
      </c>
      <c r="F2970">
        <v>7</v>
      </c>
      <c r="G2970" t="s">
        <v>43728</v>
      </c>
      <c r="H2970" t="s">
        <v>14002</v>
      </c>
      <c r="I2970" s="1">
        <v>45137</v>
      </c>
      <c r="J2970" s="1">
        <v>45658</v>
      </c>
      <c r="K2970" t="s">
        <v>14003</v>
      </c>
      <c r="L2970" t="s">
        <v>14004</v>
      </c>
      <c r="M2970" t="s">
        <v>45</v>
      </c>
      <c r="N2970">
        <v>4</v>
      </c>
      <c r="O2970">
        <f>Table1[[#This Row],[Price]]-0.1*Table1[[#This Row],[Price]]</f>
        <v>384.48</v>
      </c>
      <c r="P2970" s="9">
        <f>(Table1[[#This Row],[Expiration Date]]-Table1[[#This Row],[Manufacturing Date]])/365</f>
        <v>1.4273972602739726</v>
      </c>
      <c r="Q2970" t="str">
        <f>IF(Table1[[#This Row],[Expiration Date]]-J2978&gt;12/31/2024,"not expired","expired")</f>
        <v>not expired</v>
      </c>
      <c r="R2970">
        <f>Table1[[#This Row],[Discounted Price]]*0.95</f>
        <v>365.25599999999997</v>
      </c>
      <c r="S2970">
        <f>Table1[[#This Row],[Discounted Price]]*0.9</f>
        <v>346.03200000000004</v>
      </c>
      <c r="T2970">
        <f>Table1[[#This Row],[Discounted Price]]*0.8</f>
        <v>307.58400000000006</v>
      </c>
      <c r="U2970">
        <f>Table1[[#This Row],[Price]]*0.52</f>
        <v>222.14400000000001</v>
      </c>
      <c r="V2970">
        <f>(Table1[[#This Row],[Price]]-Table1[[#This Row],[Scrap value]])/2</f>
        <v>102.52799999999999</v>
      </c>
    </row>
    <row r="2971" spans="1:22" x14ac:dyDescent="0.25">
      <c r="A2971" t="s">
        <v>14005</v>
      </c>
      <c r="B2971" t="s">
        <v>29</v>
      </c>
      <c r="C2971" t="s">
        <v>47</v>
      </c>
      <c r="D2971" t="s">
        <v>14006</v>
      </c>
      <c r="E2971">
        <v>351.65</v>
      </c>
      <c r="F2971">
        <v>41</v>
      </c>
      <c r="G2971" t="s">
        <v>43729</v>
      </c>
      <c r="H2971" t="s">
        <v>14007</v>
      </c>
      <c r="I2971" s="1">
        <v>44927</v>
      </c>
      <c r="J2971" s="1">
        <v>45292</v>
      </c>
      <c r="K2971" t="s">
        <v>14008</v>
      </c>
      <c r="L2971" t="s">
        <v>14009</v>
      </c>
      <c r="M2971" t="s">
        <v>20</v>
      </c>
      <c r="N2971">
        <v>4</v>
      </c>
      <c r="O2971">
        <f>Table1[[#This Row],[Price]]-0.1*Table1[[#This Row],[Price]]</f>
        <v>316.48499999999996</v>
      </c>
      <c r="P2971" s="9">
        <f>(Table1[[#This Row],[Expiration Date]]-Table1[[#This Row],[Manufacturing Date]])/365</f>
        <v>1</v>
      </c>
      <c r="Q2971" t="str">
        <f>IF(Table1[[#This Row],[Expiration Date]]-J2979&gt;12/31/2024,"not expired","expired")</f>
        <v>expired</v>
      </c>
      <c r="R2971">
        <f>Table1[[#This Row],[Discounted Price]]*0.95</f>
        <v>300.66074999999995</v>
      </c>
      <c r="S2971">
        <f>Table1[[#This Row],[Discounted Price]]*0.9</f>
        <v>284.83649999999994</v>
      </c>
      <c r="T2971">
        <f>Table1[[#This Row],[Discounted Price]]*0.8</f>
        <v>253.18799999999999</v>
      </c>
      <c r="U2971">
        <f>Table1[[#This Row],[Price]]*0.52</f>
        <v>182.858</v>
      </c>
      <c r="V2971">
        <f>(Table1[[#This Row],[Price]]-Table1[[#This Row],[Scrap value]])/2</f>
        <v>84.395999999999987</v>
      </c>
    </row>
    <row r="2972" spans="1:22" x14ac:dyDescent="0.25">
      <c r="A2972" t="s">
        <v>14010</v>
      </c>
      <c r="B2972" t="s">
        <v>29</v>
      </c>
      <c r="C2972" t="s">
        <v>47</v>
      </c>
      <c r="D2972" t="s">
        <v>14011</v>
      </c>
      <c r="E2972">
        <v>293.33</v>
      </c>
      <c r="F2972">
        <v>46</v>
      </c>
      <c r="G2972" t="s">
        <v>43729</v>
      </c>
      <c r="H2972" t="s">
        <v>14012</v>
      </c>
      <c r="I2972" s="1">
        <v>44927</v>
      </c>
      <c r="J2972" s="1">
        <v>45658</v>
      </c>
      <c r="K2972" t="s">
        <v>14013</v>
      </c>
      <c r="L2972" t="s">
        <v>14014</v>
      </c>
      <c r="M2972" t="s">
        <v>27</v>
      </c>
      <c r="N2972">
        <v>5</v>
      </c>
      <c r="O2972">
        <f>Table1[[#This Row],[Price]]-0.1*Table1[[#This Row],[Price]]</f>
        <v>263.99699999999996</v>
      </c>
      <c r="P2972" s="9">
        <f>(Table1[[#This Row],[Expiration Date]]-Table1[[#This Row],[Manufacturing Date]])/365</f>
        <v>2.0027397260273974</v>
      </c>
      <c r="Q2972" t="str">
        <f>IF(Table1[[#This Row],[Expiration Date]]-J2980&gt;12/31/2024,"not expired","expired")</f>
        <v>not expired</v>
      </c>
      <c r="R2972">
        <f>Table1[[#This Row],[Discounted Price]]*0.95</f>
        <v>250.79714999999996</v>
      </c>
      <c r="S2972">
        <f>Table1[[#This Row],[Discounted Price]]*0.9</f>
        <v>237.59729999999996</v>
      </c>
      <c r="T2972">
        <f>Table1[[#This Row],[Discounted Price]]*0.8</f>
        <v>211.19759999999997</v>
      </c>
      <c r="U2972">
        <f>Table1[[#This Row],[Price]]*0.52</f>
        <v>152.5316</v>
      </c>
      <c r="V2972">
        <f>(Table1[[#This Row],[Price]]-Table1[[#This Row],[Scrap value]])/2</f>
        <v>70.399199999999993</v>
      </c>
    </row>
    <row r="2973" spans="1:22" x14ac:dyDescent="0.25">
      <c r="A2973" t="s">
        <v>14015</v>
      </c>
      <c r="B2973" t="s">
        <v>22</v>
      </c>
      <c r="C2973" t="s">
        <v>47</v>
      </c>
      <c r="D2973" t="s">
        <v>14016</v>
      </c>
      <c r="E2973">
        <v>67.55</v>
      </c>
      <c r="F2973">
        <v>24</v>
      </c>
      <c r="G2973" t="s">
        <v>43729</v>
      </c>
      <c r="H2973" t="s">
        <v>523</v>
      </c>
      <c r="I2973" s="1">
        <v>44927</v>
      </c>
      <c r="J2973" s="1">
        <v>45658</v>
      </c>
      <c r="K2973" t="s">
        <v>14017</v>
      </c>
      <c r="L2973" t="s">
        <v>14018</v>
      </c>
      <c r="M2973" t="s">
        <v>45</v>
      </c>
      <c r="N2973">
        <v>1</v>
      </c>
      <c r="O2973">
        <f>Table1[[#This Row],[Price]]-0.1*Table1[[#This Row],[Price]]</f>
        <v>60.794999999999995</v>
      </c>
      <c r="P2973" s="9">
        <f>(Table1[[#This Row],[Expiration Date]]-Table1[[#This Row],[Manufacturing Date]])/365</f>
        <v>2.0027397260273974</v>
      </c>
      <c r="Q2973" t="str">
        <f>IF(Table1[[#This Row],[Expiration Date]]-J2981&gt;12/31/2024,"not expired","expired")</f>
        <v>not expired</v>
      </c>
      <c r="R2973">
        <f>Table1[[#This Row],[Discounted Price]]*0.95</f>
        <v>57.75524999999999</v>
      </c>
      <c r="S2973">
        <f>Table1[[#This Row],[Discounted Price]]*0.9</f>
        <v>54.715499999999999</v>
      </c>
      <c r="T2973">
        <f>Table1[[#This Row],[Discounted Price]]*0.8</f>
        <v>48.635999999999996</v>
      </c>
      <c r="U2973">
        <f>Table1[[#This Row],[Price]]*0.52</f>
        <v>35.125999999999998</v>
      </c>
      <c r="V2973">
        <f>(Table1[[#This Row],[Price]]-Table1[[#This Row],[Scrap value]])/2</f>
        <v>16.212</v>
      </c>
    </row>
    <row r="2974" spans="1:22" x14ac:dyDescent="0.25">
      <c r="A2974" t="s">
        <v>14019</v>
      </c>
      <c r="B2974" t="s">
        <v>35</v>
      </c>
      <c r="C2974" t="s">
        <v>47</v>
      </c>
      <c r="D2974" t="s">
        <v>14020</v>
      </c>
      <c r="E2974">
        <v>333.15</v>
      </c>
      <c r="F2974">
        <v>70</v>
      </c>
      <c r="G2974" t="s">
        <v>43729</v>
      </c>
      <c r="H2974" t="s">
        <v>14021</v>
      </c>
      <c r="I2974" s="1">
        <v>45000</v>
      </c>
      <c r="J2974" s="1">
        <v>45292</v>
      </c>
      <c r="K2974" t="s">
        <v>14022</v>
      </c>
      <c r="L2974" t="s">
        <v>14023</v>
      </c>
      <c r="M2974" t="s">
        <v>27</v>
      </c>
      <c r="N2974">
        <v>3</v>
      </c>
      <c r="O2974">
        <f>Table1[[#This Row],[Price]]-0.1*Table1[[#This Row],[Price]]</f>
        <v>299.83499999999998</v>
      </c>
      <c r="P2974" s="9">
        <f>(Table1[[#This Row],[Expiration Date]]-Table1[[#This Row],[Manufacturing Date]])/365</f>
        <v>0.8</v>
      </c>
      <c r="Q2974" t="str">
        <f>IF(Table1[[#This Row],[Expiration Date]]-J2982&gt;12/31/2024,"not expired","expired")</f>
        <v>expired</v>
      </c>
      <c r="R2974">
        <f>Table1[[#This Row],[Discounted Price]]*0.95</f>
        <v>284.84324999999995</v>
      </c>
      <c r="S2974">
        <f>Table1[[#This Row],[Discounted Price]]*0.9</f>
        <v>269.85149999999999</v>
      </c>
      <c r="T2974">
        <f>Table1[[#This Row],[Discounted Price]]*0.8</f>
        <v>239.86799999999999</v>
      </c>
      <c r="U2974">
        <f>Table1[[#This Row],[Price]]*0.52</f>
        <v>173.238</v>
      </c>
      <c r="V2974">
        <f>(Table1[[#This Row],[Price]]-Table1[[#This Row],[Scrap value]])/2</f>
        <v>79.955999999999989</v>
      </c>
    </row>
    <row r="2975" spans="1:22" x14ac:dyDescent="0.25">
      <c r="A2975" t="s">
        <v>14024</v>
      </c>
      <c r="B2975" t="s">
        <v>29</v>
      </c>
      <c r="C2975" t="s">
        <v>47</v>
      </c>
      <c r="D2975" t="s">
        <v>14025</v>
      </c>
      <c r="E2975">
        <v>30.08</v>
      </c>
      <c r="F2975">
        <v>30</v>
      </c>
      <c r="G2975" t="s">
        <v>43729</v>
      </c>
      <c r="H2975" t="s">
        <v>1426</v>
      </c>
      <c r="I2975" s="1">
        <v>45000</v>
      </c>
      <c r="J2975" s="1">
        <v>46023</v>
      </c>
      <c r="K2975" t="s">
        <v>14026</v>
      </c>
      <c r="L2975" t="s">
        <v>14027</v>
      </c>
      <c r="M2975" t="s">
        <v>20</v>
      </c>
      <c r="N2975">
        <v>3</v>
      </c>
      <c r="O2975">
        <f>Table1[[#This Row],[Price]]-0.1*Table1[[#This Row],[Price]]</f>
        <v>27.071999999999999</v>
      </c>
      <c r="P2975" s="9">
        <f>(Table1[[#This Row],[Expiration Date]]-Table1[[#This Row],[Manufacturing Date]])/365</f>
        <v>2.8027397260273972</v>
      </c>
      <c r="Q2975" t="str">
        <f>IF(Table1[[#This Row],[Expiration Date]]-J2983&gt;12/31/2024,"not expired","expired")</f>
        <v>not expired</v>
      </c>
      <c r="R2975">
        <f>Table1[[#This Row],[Discounted Price]]*0.95</f>
        <v>25.718399999999999</v>
      </c>
      <c r="S2975">
        <f>Table1[[#This Row],[Discounted Price]]*0.9</f>
        <v>24.364799999999999</v>
      </c>
      <c r="T2975">
        <f>Table1[[#This Row],[Discounted Price]]*0.8</f>
        <v>21.657600000000002</v>
      </c>
      <c r="U2975">
        <f>Table1[[#This Row],[Price]]*0.52</f>
        <v>15.6416</v>
      </c>
      <c r="V2975">
        <f>(Table1[[#This Row],[Price]]-Table1[[#This Row],[Scrap value]])/2</f>
        <v>7.219199999999999</v>
      </c>
    </row>
    <row r="2976" spans="1:22" x14ac:dyDescent="0.25">
      <c r="A2976" t="s">
        <v>14028</v>
      </c>
      <c r="B2976" t="s">
        <v>29</v>
      </c>
      <c r="C2976" t="s">
        <v>47</v>
      </c>
      <c r="D2976" t="s">
        <v>14029</v>
      </c>
      <c r="E2976">
        <v>149.41999999999999</v>
      </c>
      <c r="F2976">
        <v>40</v>
      </c>
      <c r="G2976" t="s">
        <v>43729</v>
      </c>
      <c r="H2976" t="s">
        <v>5595</v>
      </c>
      <c r="I2976" s="1">
        <v>45000</v>
      </c>
      <c r="J2976" s="1">
        <v>45658</v>
      </c>
      <c r="K2976" t="s">
        <v>14030</v>
      </c>
      <c r="L2976" t="s">
        <v>14031</v>
      </c>
      <c r="M2976" t="s">
        <v>20</v>
      </c>
      <c r="N2976">
        <v>4</v>
      </c>
      <c r="O2976">
        <f>Table1[[#This Row],[Price]]-0.1*Table1[[#This Row],[Price]]</f>
        <v>134.47799999999998</v>
      </c>
      <c r="P2976" s="9">
        <f>(Table1[[#This Row],[Expiration Date]]-Table1[[#This Row],[Manufacturing Date]])/365</f>
        <v>1.8027397260273972</v>
      </c>
      <c r="Q2976" t="str">
        <f>IF(Table1[[#This Row],[Expiration Date]]-J2984&gt;12/31/2024,"not expired","expired")</f>
        <v>expired</v>
      </c>
      <c r="R2976">
        <f>Table1[[#This Row],[Discounted Price]]*0.95</f>
        <v>127.75409999999998</v>
      </c>
      <c r="S2976">
        <f>Table1[[#This Row],[Discounted Price]]*0.9</f>
        <v>121.03019999999998</v>
      </c>
      <c r="T2976">
        <f>Table1[[#This Row],[Discounted Price]]*0.8</f>
        <v>107.58239999999999</v>
      </c>
      <c r="U2976">
        <f>Table1[[#This Row],[Price]]*0.52</f>
        <v>77.698399999999992</v>
      </c>
      <c r="V2976">
        <f>(Table1[[#This Row],[Price]]-Table1[[#This Row],[Scrap value]])/2</f>
        <v>35.860799999999998</v>
      </c>
    </row>
    <row r="2977" spans="1:22" x14ac:dyDescent="0.25">
      <c r="A2977" t="s">
        <v>14032</v>
      </c>
      <c r="B2977" t="s">
        <v>29</v>
      </c>
      <c r="C2977" t="s">
        <v>47</v>
      </c>
      <c r="D2977" t="s">
        <v>14033</v>
      </c>
      <c r="E2977">
        <v>257.07</v>
      </c>
      <c r="F2977">
        <v>72</v>
      </c>
      <c r="G2977" t="s">
        <v>43730</v>
      </c>
      <c r="H2977" t="s">
        <v>12765</v>
      </c>
      <c r="I2977" s="1">
        <v>45137</v>
      </c>
      <c r="J2977" s="1">
        <v>45292</v>
      </c>
      <c r="K2977" t="s">
        <v>14034</v>
      </c>
      <c r="L2977" t="s">
        <v>14035</v>
      </c>
      <c r="M2977" t="s">
        <v>20</v>
      </c>
      <c r="N2977">
        <v>5</v>
      </c>
      <c r="O2977">
        <f>Table1[[#This Row],[Price]]-0.1*Table1[[#This Row],[Price]]</f>
        <v>231.363</v>
      </c>
      <c r="P2977" s="9">
        <f>(Table1[[#This Row],[Expiration Date]]-Table1[[#This Row],[Manufacturing Date]])/365</f>
        <v>0.42465753424657532</v>
      </c>
      <c r="Q2977" t="str">
        <f>IF(Table1[[#This Row],[Expiration Date]]-J2985&gt;12/31/2024,"not expired","expired")</f>
        <v>expired</v>
      </c>
      <c r="R2977">
        <f>Table1[[#This Row],[Discounted Price]]*0.95</f>
        <v>219.79485</v>
      </c>
      <c r="S2977">
        <f>Table1[[#This Row],[Discounted Price]]*0.9</f>
        <v>208.22669999999999</v>
      </c>
      <c r="T2977">
        <f>Table1[[#This Row],[Discounted Price]]*0.8</f>
        <v>185.09040000000002</v>
      </c>
      <c r="U2977">
        <f>Table1[[#This Row],[Price]]*0.52</f>
        <v>133.6764</v>
      </c>
      <c r="V2977">
        <f>(Table1[[#This Row],[Price]]-Table1[[#This Row],[Scrap value]])/2</f>
        <v>61.696799999999996</v>
      </c>
    </row>
    <row r="2978" spans="1:22" x14ac:dyDescent="0.25">
      <c r="A2978" t="s">
        <v>14036</v>
      </c>
      <c r="B2978" t="s">
        <v>22</v>
      </c>
      <c r="C2978" t="s">
        <v>47</v>
      </c>
      <c r="D2978" t="s">
        <v>14037</v>
      </c>
      <c r="E2978">
        <v>494.2</v>
      </c>
      <c r="F2978">
        <v>32</v>
      </c>
      <c r="G2978" t="s">
        <v>43730</v>
      </c>
      <c r="H2978" t="s">
        <v>1515</v>
      </c>
      <c r="I2978" s="1">
        <v>45137</v>
      </c>
      <c r="J2978" s="1">
        <v>45292</v>
      </c>
      <c r="K2978" t="s">
        <v>14038</v>
      </c>
      <c r="L2978" t="s">
        <v>14039</v>
      </c>
      <c r="M2978" t="s">
        <v>20</v>
      </c>
      <c r="N2978">
        <v>5</v>
      </c>
      <c r="O2978">
        <f>Table1[[#This Row],[Price]]-0.1*Table1[[#This Row],[Price]]</f>
        <v>444.78</v>
      </c>
      <c r="P2978" s="9">
        <f>(Table1[[#This Row],[Expiration Date]]-Table1[[#This Row],[Manufacturing Date]])/365</f>
        <v>0.42465753424657532</v>
      </c>
      <c r="Q2978" t="str">
        <f>IF(Table1[[#This Row],[Expiration Date]]-J2986&gt;12/31/2024,"not expired","expired")</f>
        <v>expired</v>
      </c>
      <c r="R2978">
        <f>Table1[[#This Row],[Discounted Price]]*0.95</f>
        <v>422.54099999999994</v>
      </c>
      <c r="S2978">
        <f>Table1[[#This Row],[Discounted Price]]*0.9</f>
        <v>400.30199999999996</v>
      </c>
      <c r="T2978">
        <f>Table1[[#This Row],[Discounted Price]]*0.8</f>
        <v>355.82400000000001</v>
      </c>
      <c r="U2978">
        <f>Table1[[#This Row],[Price]]*0.52</f>
        <v>256.98399999999998</v>
      </c>
      <c r="V2978">
        <f>(Table1[[#This Row],[Price]]-Table1[[#This Row],[Scrap value]])/2</f>
        <v>118.608</v>
      </c>
    </row>
    <row r="2979" spans="1:22" x14ac:dyDescent="0.25">
      <c r="A2979" t="s">
        <v>14040</v>
      </c>
      <c r="B2979" t="s">
        <v>29</v>
      </c>
      <c r="C2979" t="s">
        <v>47</v>
      </c>
      <c r="D2979" t="s">
        <v>14041</v>
      </c>
      <c r="E2979">
        <v>17.809999999999999</v>
      </c>
      <c r="F2979">
        <v>51</v>
      </c>
      <c r="G2979" t="s">
        <v>43729</v>
      </c>
      <c r="H2979" t="s">
        <v>14042</v>
      </c>
      <c r="I2979" s="1">
        <v>45000</v>
      </c>
      <c r="J2979" s="1">
        <v>45658</v>
      </c>
      <c r="K2979" t="s">
        <v>14043</v>
      </c>
      <c r="L2979" t="s">
        <v>14044</v>
      </c>
      <c r="M2979" t="s">
        <v>27</v>
      </c>
      <c r="N2979">
        <v>5</v>
      </c>
      <c r="O2979">
        <f>Table1[[#This Row],[Price]]-0.1*Table1[[#This Row],[Price]]</f>
        <v>16.029</v>
      </c>
      <c r="P2979" s="9">
        <f>(Table1[[#This Row],[Expiration Date]]-Table1[[#This Row],[Manufacturing Date]])/365</f>
        <v>1.8027397260273972</v>
      </c>
      <c r="Q2979" t="str">
        <f>IF(Table1[[#This Row],[Expiration Date]]-J2987&gt;12/31/2024,"not expired","expired")</f>
        <v>expired</v>
      </c>
      <c r="R2979">
        <f>Table1[[#This Row],[Discounted Price]]*0.95</f>
        <v>15.227549999999999</v>
      </c>
      <c r="S2979">
        <f>Table1[[#This Row],[Discounted Price]]*0.9</f>
        <v>14.4261</v>
      </c>
      <c r="T2979">
        <f>Table1[[#This Row],[Discounted Price]]*0.8</f>
        <v>12.8232</v>
      </c>
      <c r="U2979">
        <f>Table1[[#This Row],[Price]]*0.52</f>
        <v>9.2611999999999988</v>
      </c>
      <c r="V2979">
        <f>(Table1[[#This Row],[Price]]-Table1[[#This Row],[Scrap value]])/2</f>
        <v>4.2744</v>
      </c>
    </row>
    <row r="2980" spans="1:22" x14ac:dyDescent="0.25">
      <c r="A2980" t="s">
        <v>14045</v>
      </c>
      <c r="B2980" t="s">
        <v>22</v>
      </c>
      <c r="C2980" t="s">
        <v>47</v>
      </c>
      <c r="D2980" t="s">
        <v>14046</v>
      </c>
      <c r="E2980">
        <v>272.98</v>
      </c>
      <c r="F2980">
        <v>79</v>
      </c>
      <c r="G2980" t="s">
        <v>43728</v>
      </c>
      <c r="H2980" t="s">
        <v>9620</v>
      </c>
      <c r="I2980" s="1">
        <v>45137</v>
      </c>
      <c r="J2980" s="1">
        <v>45292</v>
      </c>
      <c r="K2980" t="s">
        <v>14047</v>
      </c>
      <c r="L2980" t="s">
        <v>14048</v>
      </c>
      <c r="M2980" t="s">
        <v>20</v>
      </c>
      <c r="N2980">
        <v>5</v>
      </c>
      <c r="O2980">
        <f>Table1[[#This Row],[Price]]-0.1*Table1[[#This Row],[Price]]</f>
        <v>245.68200000000002</v>
      </c>
      <c r="P2980" s="9">
        <f>(Table1[[#This Row],[Expiration Date]]-Table1[[#This Row],[Manufacturing Date]])/365</f>
        <v>0.42465753424657532</v>
      </c>
      <c r="Q2980" t="str">
        <f>IF(Table1[[#This Row],[Expiration Date]]-J2988&gt;12/31/2024,"not expired","expired")</f>
        <v>expired</v>
      </c>
      <c r="R2980">
        <f>Table1[[#This Row],[Discounted Price]]*0.95</f>
        <v>233.39789999999999</v>
      </c>
      <c r="S2980">
        <f>Table1[[#This Row],[Discounted Price]]*0.9</f>
        <v>221.11380000000003</v>
      </c>
      <c r="T2980">
        <f>Table1[[#This Row],[Discounted Price]]*0.8</f>
        <v>196.54560000000004</v>
      </c>
      <c r="U2980">
        <f>Table1[[#This Row],[Price]]*0.52</f>
        <v>141.9496</v>
      </c>
      <c r="V2980">
        <f>(Table1[[#This Row],[Price]]-Table1[[#This Row],[Scrap value]])/2</f>
        <v>65.515200000000007</v>
      </c>
    </row>
    <row r="2981" spans="1:22" x14ac:dyDescent="0.25">
      <c r="A2981" t="s">
        <v>14049</v>
      </c>
      <c r="B2981" t="s">
        <v>15</v>
      </c>
      <c r="C2981" t="s">
        <v>47</v>
      </c>
      <c r="D2981" t="s">
        <v>14050</v>
      </c>
      <c r="E2981">
        <v>43.91</v>
      </c>
      <c r="F2981">
        <v>35</v>
      </c>
      <c r="G2981" t="s">
        <v>43730</v>
      </c>
      <c r="H2981" t="s">
        <v>10351</v>
      </c>
      <c r="I2981" s="1">
        <v>44927</v>
      </c>
      <c r="J2981" s="1">
        <v>45292</v>
      </c>
      <c r="K2981" t="s">
        <v>14051</v>
      </c>
      <c r="L2981" t="s">
        <v>14052</v>
      </c>
      <c r="M2981" t="s">
        <v>20</v>
      </c>
      <c r="N2981">
        <v>4</v>
      </c>
      <c r="O2981">
        <f>Table1[[#This Row],[Price]]-0.1*Table1[[#This Row],[Price]]</f>
        <v>39.518999999999998</v>
      </c>
      <c r="P2981" s="9">
        <f>(Table1[[#This Row],[Expiration Date]]-Table1[[#This Row],[Manufacturing Date]])/365</f>
        <v>1</v>
      </c>
      <c r="Q2981" t="str">
        <f>IF(Table1[[#This Row],[Expiration Date]]-J2989&gt;12/31/2024,"not expired","expired")</f>
        <v>expired</v>
      </c>
      <c r="R2981">
        <f>Table1[[#This Row],[Discounted Price]]*0.95</f>
        <v>37.543049999999994</v>
      </c>
      <c r="S2981">
        <f>Table1[[#This Row],[Discounted Price]]*0.9</f>
        <v>35.567099999999996</v>
      </c>
      <c r="T2981">
        <f>Table1[[#This Row],[Discounted Price]]*0.8</f>
        <v>31.615200000000002</v>
      </c>
      <c r="U2981">
        <f>Table1[[#This Row],[Price]]*0.52</f>
        <v>22.833199999999998</v>
      </c>
      <c r="V2981">
        <f>(Table1[[#This Row],[Price]]-Table1[[#This Row],[Scrap value]])/2</f>
        <v>10.538399999999999</v>
      </c>
    </row>
    <row r="2982" spans="1:22" x14ac:dyDescent="0.25">
      <c r="A2982" t="s">
        <v>14053</v>
      </c>
      <c r="B2982" t="s">
        <v>35</v>
      </c>
      <c r="C2982" t="s">
        <v>47</v>
      </c>
      <c r="D2982" t="s">
        <v>14054</v>
      </c>
      <c r="E2982">
        <v>114.03</v>
      </c>
      <c r="F2982">
        <v>93</v>
      </c>
      <c r="G2982" t="s">
        <v>43728</v>
      </c>
      <c r="H2982" t="s">
        <v>6712</v>
      </c>
      <c r="I2982" s="1">
        <v>45137</v>
      </c>
      <c r="J2982" s="1">
        <v>46023</v>
      </c>
      <c r="K2982" t="s">
        <v>14055</v>
      </c>
      <c r="L2982" t="s">
        <v>14056</v>
      </c>
      <c r="M2982" t="s">
        <v>27</v>
      </c>
      <c r="N2982">
        <v>2</v>
      </c>
      <c r="O2982">
        <f>Table1[[#This Row],[Price]]-0.1*Table1[[#This Row],[Price]]</f>
        <v>102.627</v>
      </c>
      <c r="P2982" s="9">
        <f>(Table1[[#This Row],[Expiration Date]]-Table1[[#This Row],[Manufacturing Date]])/365</f>
        <v>2.4273972602739726</v>
      </c>
      <c r="Q2982" t="str">
        <f>IF(Table1[[#This Row],[Expiration Date]]-J2990&gt;12/31/2024,"not expired","expired")</f>
        <v>expired</v>
      </c>
      <c r="R2982">
        <f>Table1[[#This Row],[Discounted Price]]*0.95</f>
        <v>97.495649999999998</v>
      </c>
      <c r="S2982">
        <f>Table1[[#This Row],[Discounted Price]]*0.9</f>
        <v>92.3643</v>
      </c>
      <c r="T2982">
        <f>Table1[[#This Row],[Discounted Price]]*0.8</f>
        <v>82.101600000000005</v>
      </c>
      <c r="U2982">
        <f>Table1[[#This Row],[Price]]*0.52</f>
        <v>59.2956</v>
      </c>
      <c r="V2982">
        <f>(Table1[[#This Row],[Price]]-Table1[[#This Row],[Scrap value]])/2</f>
        <v>27.3672</v>
      </c>
    </row>
    <row r="2983" spans="1:22" x14ac:dyDescent="0.25">
      <c r="A2983" t="s">
        <v>14057</v>
      </c>
      <c r="B2983" t="s">
        <v>35</v>
      </c>
      <c r="C2983" t="s">
        <v>47</v>
      </c>
      <c r="D2983" t="s">
        <v>14058</v>
      </c>
      <c r="E2983">
        <v>235.99</v>
      </c>
      <c r="F2983">
        <v>14</v>
      </c>
      <c r="G2983" t="s">
        <v>43729</v>
      </c>
      <c r="H2983" t="s">
        <v>12417</v>
      </c>
      <c r="I2983" s="1">
        <v>45000</v>
      </c>
      <c r="J2983" s="1">
        <v>45292</v>
      </c>
      <c r="K2983" t="s">
        <v>14059</v>
      </c>
      <c r="L2983" t="s">
        <v>14060</v>
      </c>
      <c r="M2983" t="s">
        <v>20</v>
      </c>
      <c r="N2983">
        <v>4</v>
      </c>
      <c r="O2983">
        <f>Table1[[#This Row],[Price]]-0.1*Table1[[#This Row],[Price]]</f>
        <v>212.39100000000002</v>
      </c>
      <c r="P2983" s="9">
        <f>(Table1[[#This Row],[Expiration Date]]-Table1[[#This Row],[Manufacturing Date]])/365</f>
        <v>0.8</v>
      </c>
      <c r="Q2983" t="str">
        <f>IF(Table1[[#This Row],[Expiration Date]]-J2991&gt;12/31/2024,"not expired","expired")</f>
        <v>expired</v>
      </c>
      <c r="R2983">
        <f>Table1[[#This Row],[Discounted Price]]*0.95</f>
        <v>201.77145000000002</v>
      </c>
      <c r="S2983">
        <f>Table1[[#This Row],[Discounted Price]]*0.9</f>
        <v>191.15190000000001</v>
      </c>
      <c r="T2983">
        <f>Table1[[#This Row],[Discounted Price]]*0.8</f>
        <v>169.91280000000003</v>
      </c>
      <c r="U2983">
        <f>Table1[[#This Row],[Price]]*0.52</f>
        <v>122.71480000000001</v>
      </c>
      <c r="V2983">
        <f>(Table1[[#This Row],[Price]]-Table1[[#This Row],[Scrap value]])/2</f>
        <v>56.637599999999999</v>
      </c>
    </row>
    <row r="2984" spans="1:22" x14ac:dyDescent="0.25">
      <c r="A2984" t="s">
        <v>14061</v>
      </c>
      <c r="B2984" t="s">
        <v>22</v>
      </c>
      <c r="C2984" t="s">
        <v>47</v>
      </c>
      <c r="D2984" t="s">
        <v>14062</v>
      </c>
      <c r="E2984">
        <v>228.04</v>
      </c>
      <c r="F2984">
        <v>30</v>
      </c>
      <c r="G2984" t="s">
        <v>43728</v>
      </c>
      <c r="H2984" t="s">
        <v>14012</v>
      </c>
      <c r="I2984" s="1">
        <v>45137</v>
      </c>
      <c r="J2984" s="1">
        <v>45658</v>
      </c>
      <c r="K2984" t="s">
        <v>14063</v>
      </c>
      <c r="L2984" t="s">
        <v>14064</v>
      </c>
      <c r="M2984" t="s">
        <v>20</v>
      </c>
      <c r="N2984">
        <v>2</v>
      </c>
      <c r="O2984">
        <f>Table1[[#This Row],[Price]]-0.1*Table1[[#This Row],[Price]]</f>
        <v>205.23599999999999</v>
      </c>
      <c r="P2984" s="9">
        <f>(Table1[[#This Row],[Expiration Date]]-Table1[[#This Row],[Manufacturing Date]])/365</f>
        <v>1.4273972602739726</v>
      </c>
      <c r="Q2984" t="str">
        <f>IF(Table1[[#This Row],[Expiration Date]]-J2992&gt;12/31/2024,"not expired","expired")</f>
        <v>expired</v>
      </c>
      <c r="R2984">
        <f>Table1[[#This Row],[Discounted Price]]*0.95</f>
        <v>194.97419999999997</v>
      </c>
      <c r="S2984">
        <f>Table1[[#This Row],[Discounted Price]]*0.9</f>
        <v>184.7124</v>
      </c>
      <c r="T2984">
        <f>Table1[[#This Row],[Discounted Price]]*0.8</f>
        <v>164.18880000000001</v>
      </c>
      <c r="U2984">
        <f>Table1[[#This Row],[Price]]*0.52</f>
        <v>118.5808</v>
      </c>
      <c r="V2984">
        <f>(Table1[[#This Row],[Price]]-Table1[[#This Row],[Scrap value]])/2</f>
        <v>54.729599999999998</v>
      </c>
    </row>
    <row r="2985" spans="1:22" x14ac:dyDescent="0.25">
      <c r="A2985" t="s">
        <v>14065</v>
      </c>
      <c r="B2985" t="s">
        <v>29</v>
      </c>
      <c r="C2985" t="s">
        <v>47</v>
      </c>
      <c r="D2985" t="s">
        <v>14066</v>
      </c>
      <c r="E2985">
        <v>67.66</v>
      </c>
      <c r="F2985">
        <v>41</v>
      </c>
      <c r="G2985" t="s">
        <v>43730</v>
      </c>
      <c r="H2985" t="s">
        <v>114</v>
      </c>
      <c r="I2985" s="1">
        <v>45137</v>
      </c>
      <c r="J2985" s="1">
        <v>45658</v>
      </c>
      <c r="K2985" t="s">
        <v>14067</v>
      </c>
      <c r="L2985" t="s">
        <v>14068</v>
      </c>
      <c r="M2985" t="s">
        <v>45</v>
      </c>
      <c r="N2985">
        <v>5</v>
      </c>
      <c r="O2985">
        <f>Table1[[#This Row],[Price]]-0.1*Table1[[#This Row],[Price]]</f>
        <v>60.893999999999998</v>
      </c>
      <c r="P2985" s="9">
        <f>(Table1[[#This Row],[Expiration Date]]-Table1[[#This Row],[Manufacturing Date]])/365</f>
        <v>1.4273972602739726</v>
      </c>
      <c r="Q2985" t="str">
        <f>IF(Table1[[#This Row],[Expiration Date]]-J2993&gt;12/31/2024,"not expired","expired")</f>
        <v>not expired</v>
      </c>
      <c r="R2985">
        <f>Table1[[#This Row],[Discounted Price]]*0.95</f>
        <v>57.849299999999992</v>
      </c>
      <c r="S2985">
        <f>Table1[[#This Row],[Discounted Price]]*0.9</f>
        <v>54.804600000000001</v>
      </c>
      <c r="T2985">
        <f>Table1[[#This Row],[Discounted Price]]*0.8</f>
        <v>48.715200000000003</v>
      </c>
      <c r="U2985">
        <f>Table1[[#This Row],[Price]]*0.52</f>
        <v>35.183199999999999</v>
      </c>
      <c r="V2985">
        <f>(Table1[[#This Row],[Price]]-Table1[[#This Row],[Scrap value]])/2</f>
        <v>16.238399999999999</v>
      </c>
    </row>
    <row r="2986" spans="1:22" x14ac:dyDescent="0.25">
      <c r="A2986" t="s">
        <v>14069</v>
      </c>
      <c r="B2986" t="s">
        <v>29</v>
      </c>
      <c r="C2986" t="s">
        <v>47</v>
      </c>
      <c r="D2986" t="s">
        <v>14070</v>
      </c>
      <c r="E2986">
        <v>367.73</v>
      </c>
      <c r="F2986">
        <v>16</v>
      </c>
      <c r="G2986" t="s">
        <v>43729</v>
      </c>
      <c r="H2986" t="s">
        <v>6085</v>
      </c>
      <c r="I2986" s="1">
        <v>44927</v>
      </c>
      <c r="J2986" s="1">
        <v>45658</v>
      </c>
      <c r="K2986" t="s">
        <v>14071</v>
      </c>
      <c r="L2986" t="s">
        <v>14072</v>
      </c>
      <c r="M2986" t="s">
        <v>27</v>
      </c>
      <c r="N2986">
        <v>1</v>
      </c>
      <c r="O2986">
        <f>Table1[[#This Row],[Price]]-0.1*Table1[[#This Row],[Price]]</f>
        <v>330.95699999999999</v>
      </c>
      <c r="P2986" s="9">
        <f>(Table1[[#This Row],[Expiration Date]]-Table1[[#This Row],[Manufacturing Date]])/365</f>
        <v>2.0027397260273974</v>
      </c>
      <c r="Q2986" t="str">
        <f>IF(Table1[[#This Row],[Expiration Date]]-J2994&gt;12/31/2024,"not expired","expired")</f>
        <v>expired</v>
      </c>
      <c r="R2986">
        <f>Table1[[#This Row],[Discounted Price]]*0.95</f>
        <v>314.40914999999995</v>
      </c>
      <c r="S2986">
        <f>Table1[[#This Row],[Discounted Price]]*0.9</f>
        <v>297.86130000000003</v>
      </c>
      <c r="T2986">
        <f>Table1[[#This Row],[Discounted Price]]*0.8</f>
        <v>264.76560000000001</v>
      </c>
      <c r="U2986">
        <f>Table1[[#This Row],[Price]]*0.52</f>
        <v>191.21960000000001</v>
      </c>
      <c r="V2986">
        <f>(Table1[[#This Row],[Price]]-Table1[[#This Row],[Scrap value]])/2</f>
        <v>88.255200000000002</v>
      </c>
    </row>
    <row r="2987" spans="1:22" x14ac:dyDescent="0.25">
      <c r="A2987" t="s">
        <v>14073</v>
      </c>
      <c r="B2987" t="s">
        <v>22</v>
      </c>
      <c r="C2987" t="s">
        <v>47</v>
      </c>
      <c r="D2987" t="s">
        <v>14074</v>
      </c>
      <c r="E2987">
        <v>184.5</v>
      </c>
      <c r="F2987">
        <v>42</v>
      </c>
      <c r="G2987" t="s">
        <v>43730</v>
      </c>
      <c r="H2987" t="s">
        <v>7922</v>
      </c>
      <c r="I2987" s="1">
        <v>45137</v>
      </c>
      <c r="J2987" s="1">
        <v>46023</v>
      </c>
      <c r="K2987" t="s">
        <v>14075</v>
      </c>
      <c r="L2987" t="s">
        <v>14076</v>
      </c>
      <c r="M2987" t="s">
        <v>27</v>
      </c>
      <c r="N2987">
        <v>3</v>
      </c>
      <c r="O2987">
        <f>Table1[[#This Row],[Price]]-0.1*Table1[[#This Row],[Price]]</f>
        <v>166.05</v>
      </c>
      <c r="P2987" s="9">
        <f>(Table1[[#This Row],[Expiration Date]]-Table1[[#This Row],[Manufacturing Date]])/365</f>
        <v>2.4273972602739726</v>
      </c>
      <c r="Q2987" t="str">
        <f>IF(Table1[[#This Row],[Expiration Date]]-J2995&gt;12/31/2024,"not expired","expired")</f>
        <v>not expired</v>
      </c>
      <c r="R2987">
        <f>Table1[[#This Row],[Discounted Price]]*0.95</f>
        <v>157.7475</v>
      </c>
      <c r="S2987">
        <f>Table1[[#This Row],[Discounted Price]]*0.9</f>
        <v>149.44500000000002</v>
      </c>
      <c r="T2987">
        <f>Table1[[#This Row],[Discounted Price]]*0.8</f>
        <v>132.84</v>
      </c>
      <c r="U2987">
        <f>Table1[[#This Row],[Price]]*0.52</f>
        <v>95.94</v>
      </c>
      <c r="V2987">
        <f>(Table1[[#This Row],[Price]]-Table1[[#This Row],[Scrap value]])/2</f>
        <v>44.28</v>
      </c>
    </row>
    <row r="2988" spans="1:22" x14ac:dyDescent="0.25">
      <c r="A2988" t="s">
        <v>14077</v>
      </c>
      <c r="B2988" t="s">
        <v>35</v>
      </c>
      <c r="C2988" t="s">
        <v>47</v>
      </c>
      <c r="D2988" t="s">
        <v>14078</v>
      </c>
      <c r="E2988">
        <v>220.97</v>
      </c>
      <c r="F2988">
        <v>42</v>
      </c>
      <c r="G2988" t="s">
        <v>43729</v>
      </c>
      <c r="H2988" t="s">
        <v>14079</v>
      </c>
      <c r="I2988" s="1">
        <v>45137</v>
      </c>
      <c r="J2988" s="1">
        <v>45658</v>
      </c>
      <c r="K2988" t="s">
        <v>14080</v>
      </c>
      <c r="L2988" t="s">
        <v>14081</v>
      </c>
      <c r="M2988" t="s">
        <v>27</v>
      </c>
      <c r="N2988">
        <v>3</v>
      </c>
      <c r="O2988">
        <f>Table1[[#This Row],[Price]]-0.1*Table1[[#This Row],[Price]]</f>
        <v>198.87299999999999</v>
      </c>
      <c r="P2988" s="9">
        <f>(Table1[[#This Row],[Expiration Date]]-Table1[[#This Row],[Manufacturing Date]])/365</f>
        <v>1.4273972602739726</v>
      </c>
      <c r="Q2988" t="str">
        <f>IF(Table1[[#This Row],[Expiration Date]]-J2996&gt;12/31/2024,"not expired","expired")</f>
        <v>not expired</v>
      </c>
      <c r="R2988">
        <f>Table1[[#This Row],[Discounted Price]]*0.95</f>
        <v>188.92934999999997</v>
      </c>
      <c r="S2988">
        <f>Table1[[#This Row],[Discounted Price]]*0.9</f>
        <v>178.98570000000001</v>
      </c>
      <c r="T2988">
        <f>Table1[[#This Row],[Discounted Price]]*0.8</f>
        <v>159.0984</v>
      </c>
      <c r="U2988">
        <f>Table1[[#This Row],[Price]]*0.52</f>
        <v>114.90440000000001</v>
      </c>
      <c r="V2988">
        <f>(Table1[[#This Row],[Price]]-Table1[[#This Row],[Scrap value]])/2</f>
        <v>53.032799999999995</v>
      </c>
    </row>
    <row r="2989" spans="1:22" x14ac:dyDescent="0.25">
      <c r="A2989" t="s">
        <v>14082</v>
      </c>
      <c r="B2989" t="s">
        <v>35</v>
      </c>
      <c r="C2989" t="s">
        <v>47</v>
      </c>
      <c r="D2989" t="s">
        <v>14083</v>
      </c>
      <c r="E2989">
        <v>252.2</v>
      </c>
      <c r="F2989">
        <v>80</v>
      </c>
      <c r="G2989" t="s">
        <v>43729</v>
      </c>
      <c r="H2989" t="s">
        <v>13002</v>
      </c>
      <c r="I2989" s="1">
        <v>44927</v>
      </c>
      <c r="J2989" s="1">
        <v>45292</v>
      </c>
      <c r="K2989" t="s">
        <v>14084</v>
      </c>
      <c r="L2989" t="s">
        <v>14085</v>
      </c>
      <c r="M2989" t="s">
        <v>20</v>
      </c>
      <c r="N2989">
        <v>5</v>
      </c>
      <c r="O2989">
        <f>Table1[[#This Row],[Price]]-0.1*Table1[[#This Row],[Price]]</f>
        <v>226.98</v>
      </c>
      <c r="P2989" s="9">
        <f>(Table1[[#This Row],[Expiration Date]]-Table1[[#This Row],[Manufacturing Date]])/365</f>
        <v>1</v>
      </c>
      <c r="Q2989" t="str">
        <f>IF(Table1[[#This Row],[Expiration Date]]-J2997&gt;12/31/2024,"not expired","expired")</f>
        <v>expired</v>
      </c>
      <c r="R2989">
        <f>Table1[[#This Row],[Discounted Price]]*0.95</f>
        <v>215.63099999999997</v>
      </c>
      <c r="S2989">
        <f>Table1[[#This Row],[Discounted Price]]*0.9</f>
        <v>204.28199999999998</v>
      </c>
      <c r="T2989">
        <f>Table1[[#This Row],[Discounted Price]]*0.8</f>
        <v>181.584</v>
      </c>
      <c r="U2989">
        <f>Table1[[#This Row],[Price]]*0.52</f>
        <v>131.14400000000001</v>
      </c>
      <c r="V2989">
        <f>(Table1[[#This Row],[Price]]-Table1[[#This Row],[Scrap value]])/2</f>
        <v>60.527999999999992</v>
      </c>
    </row>
    <row r="2990" spans="1:22" x14ac:dyDescent="0.25">
      <c r="A2990" t="s">
        <v>14086</v>
      </c>
      <c r="B2990" t="s">
        <v>29</v>
      </c>
      <c r="C2990" t="s">
        <v>47</v>
      </c>
      <c r="D2990" t="s">
        <v>14087</v>
      </c>
      <c r="E2990">
        <v>173.63</v>
      </c>
      <c r="F2990">
        <v>11</v>
      </c>
      <c r="G2990" t="s">
        <v>43730</v>
      </c>
      <c r="H2990" t="s">
        <v>3056</v>
      </c>
      <c r="I2990" s="1">
        <v>45000</v>
      </c>
      <c r="J2990" s="1">
        <v>46023</v>
      </c>
      <c r="K2990" t="s">
        <v>14088</v>
      </c>
      <c r="L2990" t="s">
        <v>14089</v>
      </c>
      <c r="M2990" t="s">
        <v>45</v>
      </c>
      <c r="N2990">
        <v>5</v>
      </c>
      <c r="O2990">
        <f>Table1[[#This Row],[Price]]-0.1*Table1[[#This Row],[Price]]</f>
        <v>156.267</v>
      </c>
      <c r="P2990" s="9">
        <f>(Table1[[#This Row],[Expiration Date]]-Table1[[#This Row],[Manufacturing Date]])/365</f>
        <v>2.8027397260273972</v>
      </c>
      <c r="Q2990" t="str">
        <f>IF(Table1[[#This Row],[Expiration Date]]-J2998&gt;12/31/2024,"not expired","expired")</f>
        <v>not expired</v>
      </c>
      <c r="R2990">
        <f>Table1[[#This Row],[Discounted Price]]*0.95</f>
        <v>148.45364999999998</v>
      </c>
      <c r="S2990">
        <f>Table1[[#This Row],[Discounted Price]]*0.9</f>
        <v>140.6403</v>
      </c>
      <c r="T2990">
        <f>Table1[[#This Row],[Discounted Price]]*0.8</f>
        <v>125.0136</v>
      </c>
      <c r="U2990">
        <f>Table1[[#This Row],[Price]]*0.52</f>
        <v>90.287599999999998</v>
      </c>
      <c r="V2990">
        <f>(Table1[[#This Row],[Price]]-Table1[[#This Row],[Scrap value]])/2</f>
        <v>41.671199999999999</v>
      </c>
    </row>
    <row r="2991" spans="1:22" x14ac:dyDescent="0.25">
      <c r="A2991" t="s">
        <v>14090</v>
      </c>
      <c r="B2991" t="s">
        <v>15</v>
      </c>
      <c r="C2991" t="s">
        <v>47</v>
      </c>
      <c r="D2991" t="s">
        <v>14091</v>
      </c>
      <c r="E2991">
        <v>402.67</v>
      </c>
      <c r="F2991">
        <v>69</v>
      </c>
      <c r="G2991" t="s">
        <v>43729</v>
      </c>
      <c r="H2991" t="s">
        <v>14092</v>
      </c>
      <c r="I2991" s="1">
        <v>45000</v>
      </c>
      <c r="J2991" s="1">
        <v>45658</v>
      </c>
      <c r="K2991" t="s">
        <v>14093</v>
      </c>
      <c r="L2991" t="s">
        <v>14094</v>
      </c>
      <c r="M2991" t="s">
        <v>20</v>
      </c>
      <c r="N2991">
        <v>4</v>
      </c>
      <c r="O2991">
        <f>Table1[[#This Row],[Price]]-0.1*Table1[[#This Row],[Price]]</f>
        <v>362.40300000000002</v>
      </c>
      <c r="P2991" s="9">
        <f>(Table1[[#This Row],[Expiration Date]]-Table1[[#This Row],[Manufacturing Date]])/365</f>
        <v>1.8027397260273972</v>
      </c>
      <c r="Q2991" t="str">
        <f>IF(Table1[[#This Row],[Expiration Date]]-J2999&gt;12/31/2024,"not expired","expired")</f>
        <v>expired</v>
      </c>
      <c r="R2991">
        <f>Table1[[#This Row],[Discounted Price]]*0.95</f>
        <v>344.28285</v>
      </c>
      <c r="S2991">
        <f>Table1[[#This Row],[Discounted Price]]*0.9</f>
        <v>326.16270000000003</v>
      </c>
      <c r="T2991">
        <f>Table1[[#This Row],[Discounted Price]]*0.8</f>
        <v>289.92240000000004</v>
      </c>
      <c r="U2991">
        <f>Table1[[#This Row],[Price]]*0.52</f>
        <v>209.38840000000002</v>
      </c>
      <c r="V2991">
        <f>(Table1[[#This Row],[Price]]-Table1[[#This Row],[Scrap value]])/2</f>
        <v>96.640799999999999</v>
      </c>
    </row>
    <row r="2992" spans="1:22" x14ac:dyDescent="0.25">
      <c r="A2992" t="s">
        <v>14095</v>
      </c>
      <c r="B2992" t="s">
        <v>22</v>
      </c>
      <c r="C2992" t="s">
        <v>47</v>
      </c>
      <c r="D2992" t="s">
        <v>14096</v>
      </c>
      <c r="E2992">
        <v>212.79</v>
      </c>
      <c r="F2992">
        <v>64</v>
      </c>
      <c r="G2992" t="s">
        <v>43730</v>
      </c>
      <c r="H2992" t="s">
        <v>14097</v>
      </c>
      <c r="I2992" s="1">
        <v>45000</v>
      </c>
      <c r="J2992" s="1">
        <v>46023</v>
      </c>
      <c r="K2992" t="s">
        <v>14098</v>
      </c>
      <c r="L2992" t="s">
        <v>14099</v>
      </c>
      <c r="M2992" t="s">
        <v>20</v>
      </c>
      <c r="N2992">
        <v>1</v>
      </c>
      <c r="O2992">
        <f>Table1[[#This Row],[Price]]-0.1*Table1[[#This Row],[Price]]</f>
        <v>191.511</v>
      </c>
      <c r="P2992" s="9">
        <f>(Table1[[#This Row],[Expiration Date]]-Table1[[#This Row],[Manufacturing Date]])/365</f>
        <v>2.8027397260273972</v>
      </c>
      <c r="Q2992" t="str">
        <f>IF(Table1[[#This Row],[Expiration Date]]-J3000&gt;12/31/2024,"not expired","expired")</f>
        <v>expired</v>
      </c>
      <c r="R2992">
        <f>Table1[[#This Row],[Discounted Price]]*0.95</f>
        <v>181.93544999999997</v>
      </c>
      <c r="S2992">
        <f>Table1[[#This Row],[Discounted Price]]*0.9</f>
        <v>172.35990000000001</v>
      </c>
      <c r="T2992">
        <f>Table1[[#This Row],[Discounted Price]]*0.8</f>
        <v>153.2088</v>
      </c>
      <c r="U2992">
        <f>Table1[[#This Row],[Price]]*0.52</f>
        <v>110.6508</v>
      </c>
      <c r="V2992">
        <f>(Table1[[#This Row],[Price]]-Table1[[#This Row],[Scrap value]])/2</f>
        <v>51.069599999999994</v>
      </c>
    </row>
    <row r="2993" spans="1:22" x14ac:dyDescent="0.25">
      <c r="A2993" t="s">
        <v>14100</v>
      </c>
      <c r="B2993" t="s">
        <v>15</v>
      </c>
      <c r="C2993" t="s">
        <v>47</v>
      </c>
      <c r="D2993" t="s">
        <v>14101</v>
      </c>
      <c r="E2993">
        <v>159.79</v>
      </c>
      <c r="F2993">
        <v>30</v>
      </c>
      <c r="G2993" t="s">
        <v>43730</v>
      </c>
      <c r="H2993" t="s">
        <v>14102</v>
      </c>
      <c r="I2993" s="1">
        <v>44927</v>
      </c>
      <c r="J2993" s="1">
        <v>45292</v>
      </c>
      <c r="K2993" t="s">
        <v>14103</v>
      </c>
      <c r="L2993" t="s">
        <v>14104</v>
      </c>
      <c r="M2993" t="s">
        <v>27</v>
      </c>
      <c r="N2993">
        <v>3</v>
      </c>
      <c r="O2993">
        <f>Table1[[#This Row],[Price]]-0.1*Table1[[#This Row],[Price]]</f>
        <v>143.81099999999998</v>
      </c>
      <c r="P2993" s="9">
        <f>(Table1[[#This Row],[Expiration Date]]-Table1[[#This Row],[Manufacturing Date]])/365</f>
        <v>1</v>
      </c>
      <c r="Q2993" t="str">
        <f>IF(Table1[[#This Row],[Expiration Date]]-J3001&gt;12/31/2024,"not expired","expired")</f>
        <v>expired</v>
      </c>
      <c r="R2993">
        <f>Table1[[#This Row],[Discounted Price]]*0.95</f>
        <v>136.62044999999998</v>
      </c>
      <c r="S2993">
        <f>Table1[[#This Row],[Discounted Price]]*0.9</f>
        <v>129.42989999999998</v>
      </c>
      <c r="T2993">
        <f>Table1[[#This Row],[Discounted Price]]*0.8</f>
        <v>115.04879999999999</v>
      </c>
      <c r="U2993">
        <f>Table1[[#This Row],[Price]]*0.52</f>
        <v>83.090800000000002</v>
      </c>
      <c r="V2993">
        <f>(Table1[[#This Row],[Price]]-Table1[[#This Row],[Scrap value]])/2</f>
        <v>38.349599999999995</v>
      </c>
    </row>
    <row r="2994" spans="1:22" x14ac:dyDescent="0.25">
      <c r="A2994" t="s">
        <v>14105</v>
      </c>
      <c r="B2994" t="s">
        <v>22</v>
      </c>
      <c r="C2994" t="s">
        <v>47</v>
      </c>
      <c r="D2994" t="s">
        <v>14106</v>
      </c>
      <c r="E2994">
        <v>495.49</v>
      </c>
      <c r="F2994">
        <v>99</v>
      </c>
      <c r="G2994" t="s">
        <v>43729</v>
      </c>
      <c r="H2994" t="s">
        <v>12960</v>
      </c>
      <c r="I2994" s="1">
        <v>44927</v>
      </c>
      <c r="J2994" s="1">
        <v>46023</v>
      </c>
      <c r="K2994" t="s">
        <v>14107</v>
      </c>
      <c r="L2994" t="s">
        <v>14108</v>
      </c>
      <c r="M2994" t="s">
        <v>27</v>
      </c>
      <c r="N2994">
        <v>2</v>
      </c>
      <c r="O2994">
        <f>Table1[[#This Row],[Price]]-0.1*Table1[[#This Row],[Price]]</f>
        <v>445.94100000000003</v>
      </c>
      <c r="P2994" s="9">
        <f>(Table1[[#This Row],[Expiration Date]]-Table1[[#This Row],[Manufacturing Date]])/365</f>
        <v>3.0027397260273974</v>
      </c>
      <c r="Q2994" t="str">
        <f>IF(Table1[[#This Row],[Expiration Date]]-J3002&gt;12/31/2024,"not expired","expired")</f>
        <v>expired</v>
      </c>
      <c r="R2994">
        <f>Table1[[#This Row],[Discounted Price]]*0.95</f>
        <v>423.64395000000002</v>
      </c>
      <c r="S2994">
        <f>Table1[[#This Row],[Discounted Price]]*0.9</f>
        <v>401.34690000000006</v>
      </c>
      <c r="T2994">
        <f>Table1[[#This Row],[Discounted Price]]*0.8</f>
        <v>356.75280000000004</v>
      </c>
      <c r="U2994">
        <f>Table1[[#This Row],[Price]]*0.52</f>
        <v>257.65480000000002</v>
      </c>
      <c r="V2994">
        <f>(Table1[[#This Row],[Price]]-Table1[[#This Row],[Scrap value]])/2</f>
        <v>118.91759999999999</v>
      </c>
    </row>
    <row r="2995" spans="1:22" x14ac:dyDescent="0.25">
      <c r="A2995" t="s">
        <v>14109</v>
      </c>
      <c r="B2995" t="s">
        <v>35</v>
      </c>
      <c r="C2995" t="s">
        <v>47</v>
      </c>
      <c r="D2995" t="s">
        <v>14110</v>
      </c>
      <c r="E2995">
        <v>381.74</v>
      </c>
      <c r="F2995">
        <v>83</v>
      </c>
      <c r="G2995" t="s">
        <v>43729</v>
      </c>
      <c r="H2995" t="s">
        <v>14111</v>
      </c>
      <c r="I2995" s="1">
        <v>44927</v>
      </c>
      <c r="J2995" s="1">
        <v>45292</v>
      </c>
      <c r="K2995" t="s">
        <v>14112</v>
      </c>
      <c r="L2995" t="s">
        <v>14113</v>
      </c>
      <c r="M2995" t="s">
        <v>27</v>
      </c>
      <c r="N2995">
        <v>4</v>
      </c>
      <c r="O2995">
        <f>Table1[[#This Row],[Price]]-0.1*Table1[[#This Row],[Price]]</f>
        <v>343.56600000000003</v>
      </c>
      <c r="P2995" s="9">
        <f>(Table1[[#This Row],[Expiration Date]]-Table1[[#This Row],[Manufacturing Date]])/365</f>
        <v>1</v>
      </c>
      <c r="Q2995" t="str">
        <f>IF(Table1[[#This Row],[Expiration Date]]-J3003&gt;12/31/2024,"not expired","expired")</f>
        <v>expired</v>
      </c>
      <c r="R2995">
        <f>Table1[[#This Row],[Discounted Price]]*0.95</f>
        <v>326.3877</v>
      </c>
      <c r="S2995">
        <f>Table1[[#This Row],[Discounted Price]]*0.9</f>
        <v>309.20940000000002</v>
      </c>
      <c r="T2995">
        <f>Table1[[#This Row],[Discounted Price]]*0.8</f>
        <v>274.85280000000006</v>
      </c>
      <c r="U2995">
        <f>Table1[[#This Row],[Price]]*0.52</f>
        <v>198.50480000000002</v>
      </c>
      <c r="V2995">
        <f>(Table1[[#This Row],[Price]]-Table1[[#This Row],[Scrap value]])/2</f>
        <v>91.617599999999996</v>
      </c>
    </row>
    <row r="2996" spans="1:22" x14ac:dyDescent="0.25">
      <c r="A2996" t="s">
        <v>14114</v>
      </c>
      <c r="B2996" t="s">
        <v>15</v>
      </c>
      <c r="C2996" t="s">
        <v>47</v>
      </c>
      <c r="D2996" t="s">
        <v>14115</v>
      </c>
      <c r="E2996">
        <v>109.45</v>
      </c>
      <c r="F2996">
        <v>66</v>
      </c>
      <c r="G2996" t="s">
        <v>43728</v>
      </c>
      <c r="H2996" t="s">
        <v>14116</v>
      </c>
      <c r="I2996" s="1">
        <v>45000</v>
      </c>
      <c r="J2996" s="1">
        <v>45292</v>
      </c>
      <c r="K2996" t="s">
        <v>14117</v>
      </c>
      <c r="L2996" t="s">
        <v>14118</v>
      </c>
      <c r="M2996" t="s">
        <v>45</v>
      </c>
      <c r="N2996">
        <v>4</v>
      </c>
      <c r="O2996">
        <f>Table1[[#This Row],[Price]]-0.1*Table1[[#This Row],[Price]]</f>
        <v>98.504999999999995</v>
      </c>
      <c r="P2996" s="9">
        <f>(Table1[[#This Row],[Expiration Date]]-Table1[[#This Row],[Manufacturing Date]])/365</f>
        <v>0.8</v>
      </c>
      <c r="Q2996" t="str">
        <f>IF(Table1[[#This Row],[Expiration Date]]-J3004&gt;12/31/2024,"not expired","expired")</f>
        <v>expired</v>
      </c>
      <c r="R2996">
        <f>Table1[[#This Row],[Discounted Price]]*0.95</f>
        <v>93.57974999999999</v>
      </c>
      <c r="S2996">
        <f>Table1[[#This Row],[Discounted Price]]*0.9</f>
        <v>88.654499999999999</v>
      </c>
      <c r="T2996">
        <f>Table1[[#This Row],[Discounted Price]]*0.8</f>
        <v>78.804000000000002</v>
      </c>
      <c r="U2996">
        <f>Table1[[#This Row],[Price]]*0.52</f>
        <v>56.914000000000001</v>
      </c>
      <c r="V2996">
        <f>(Table1[[#This Row],[Price]]-Table1[[#This Row],[Scrap value]])/2</f>
        <v>26.268000000000001</v>
      </c>
    </row>
    <row r="2997" spans="1:22" x14ac:dyDescent="0.25">
      <c r="A2997" t="s">
        <v>14119</v>
      </c>
      <c r="B2997" t="s">
        <v>35</v>
      </c>
      <c r="C2997" t="s">
        <v>47</v>
      </c>
      <c r="D2997" t="s">
        <v>14120</v>
      </c>
      <c r="E2997">
        <v>236.87</v>
      </c>
      <c r="F2997">
        <v>46</v>
      </c>
      <c r="G2997" t="s">
        <v>43730</v>
      </c>
      <c r="H2997" t="s">
        <v>14121</v>
      </c>
      <c r="I2997" s="1">
        <v>45000</v>
      </c>
      <c r="J2997" s="1">
        <v>45658</v>
      </c>
      <c r="K2997" t="s">
        <v>14122</v>
      </c>
      <c r="L2997" t="s">
        <v>14123</v>
      </c>
      <c r="M2997" t="s">
        <v>45</v>
      </c>
      <c r="N2997">
        <v>2</v>
      </c>
      <c r="O2997">
        <f>Table1[[#This Row],[Price]]-0.1*Table1[[#This Row],[Price]]</f>
        <v>213.18299999999999</v>
      </c>
      <c r="P2997" s="9">
        <f>(Table1[[#This Row],[Expiration Date]]-Table1[[#This Row],[Manufacturing Date]])/365</f>
        <v>1.8027397260273972</v>
      </c>
      <c r="Q2997" t="str">
        <f>IF(Table1[[#This Row],[Expiration Date]]-J3005&gt;12/31/2024,"not expired","expired")</f>
        <v>not expired</v>
      </c>
      <c r="R2997">
        <f>Table1[[#This Row],[Discounted Price]]*0.95</f>
        <v>202.52384999999998</v>
      </c>
      <c r="S2997">
        <f>Table1[[#This Row],[Discounted Price]]*0.9</f>
        <v>191.8647</v>
      </c>
      <c r="T2997">
        <f>Table1[[#This Row],[Discounted Price]]*0.8</f>
        <v>170.54640000000001</v>
      </c>
      <c r="U2997">
        <f>Table1[[#This Row],[Price]]*0.52</f>
        <v>123.17240000000001</v>
      </c>
      <c r="V2997">
        <f>(Table1[[#This Row],[Price]]-Table1[[#This Row],[Scrap value]])/2</f>
        <v>56.848799999999997</v>
      </c>
    </row>
    <row r="2998" spans="1:22" x14ac:dyDescent="0.25">
      <c r="A2998" t="s">
        <v>14124</v>
      </c>
      <c r="B2998" t="s">
        <v>15</v>
      </c>
      <c r="C2998" t="s">
        <v>47</v>
      </c>
      <c r="D2998" t="s">
        <v>14125</v>
      </c>
      <c r="E2998">
        <v>64.98</v>
      </c>
      <c r="F2998">
        <v>70</v>
      </c>
      <c r="G2998" t="s">
        <v>43728</v>
      </c>
      <c r="H2998" t="s">
        <v>14126</v>
      </c>
      <c r="I2998" s="1">
        <v>44927</v>
      </c>
      <c r="J2998" s="1">
        <v>45658</v>
      </c>
      <c r="K2998" t="s">
        <v>14127</v>
      </c>
      <c r="L2998" t="s">
        <v>14128</v>
      </c>
      <c r="M2998" t="s">
        <v>45</v>
      </c>
      <c r="N2998">
        <v>3</v>
      </c>
      <c r="O2998">
        <f>Table1[[#This Row],[Price]]-0.1*Table1[[#This Row],[Price]]</f>
        <v>58.481999999999999</v>
      </c>
      <c r="P2998" s="9">
        <f>(Table1[[#This Row],[Expiration Date]]-Table1[[#This Row],[Manufacturing Date]])/365</f>
        <v>2.0027397260273974</v>
      </c>
      <c r="Q2998" t="str">
        <f>IF(Table1[[#This Row],[Expiration Date]]-J3006&gt;12/31/2024,"not expired","expired")</f>
        <v>expired</v>
      </c>
      <c r="R2998">
        <f>Table1[[#This Row],[Discounted Price]]*0.95</f>
        <v>55.557899999999997</v>
      </c>
      <c r="S2998">
        <f>Table1[[#This Row],[Discounted Price]]*0.9</f>
        <v>52.633800000000001</v>
      </c>
      <c r="T2998">
        <f>Table1[[#This Row],[Discounted Price]]*0.8</f>
        <v>46.785600000000002</v>
      </c>
      <c r="U2998">
        <f>Table1[[#This Row],[Price]]*0.52</f>
        <v>33.7896</v>
      </c>
      <c r="V2998">
        <f>(Table1[[#This Row],[Price]]-Table1[[#This Row],[Scrap value]])/2</f>
        <v>15.595200000000002</v>
      </c>
    </row>
    <row r="2999" spans="1:22" x14ac:dyDescent="0.25">
      <c r="A2999" t="s">
        <v>14129</v>
      </c>
      <c r="B2999" t="s">
        <v>22</v>
      </c>
      <c r="C2999" t="s">
        <v>47</v>
      </c>
      <c r="D2999" t="s">
        <v>14130</v>
      </c>
      <c r="E2999">
        <v>128.51</v>
      </c>
      <c r="F2999">
        <v>70</v>
      </c>
      <c r="G2999" t="s">
        <v>43728</v>
      </c>
      <c r="H2999" t="s">
        <v>14131</v>
      </c>
      <c r="I2999" s="1">
        <v>44927</v>
      </c>
      <c r="J2999" s="1">
        <v>46023</v>
      </c>
      <c r="K2999" t="s">
        <v>14132</v>
      </c>
      <c r="L2999" t="s">
        <v>14133</v>
      </c>
      <c r="M2999" t="s">
        <v>45</v>
      </c>
      <c r="N2999">
        <v>3</v>
      </c>
      <c r="O2999">
        <f>Table1[[#This Row],[Price]]-0.1*Table1[[#This Row],[Price]]</f>
        <v>115.65899999999999</v>
      </c>
      <c r="P2999" s="9">
        <f>(Table1[[#This Row],[Expiration Date]]-Table1[[#This Row],[Manufacturing Date]])/365</f>
        <v>3.0027397260273974</v>
      </c>
      <c r="Q2999" t="str">
        <f>IF(Table1[[#This Row],[Expiration Date]]-J3007&gt;12/31/2024,"not expired","expired")</f>
        <v>not expired</v>
      </c>
      <c r="R2999">
        <f>Table1[[#This Row],[Discounted Price]]*0.95</f>
        <v>109.87604999999999</v>
      </c>
      <c r="S2999">
        <f>Table1[[#This Row],[Discounted Price]]*0.9</f>
        <v>104.09309999999999</v>
      </c>
      <c r="T2999">
        <f>Table1[[#This Row],[Discounted Price]]*0.8</f>
        <v>92.527199999999993</v>
      </c>
      <c r="U2999">
        <f>Table1[[#This Row],[Price]]*0.52</f>
        <v>66.825199999999995</v>
      </c>
      <c r="V2999">
        <f>(Table1[[#This Row],[Price]]-Table1[[#This Row],[Scrap value]])/2</f>
        <v>30.842399999999998</v>
      </c>
    </row>
    <row r="3000" spans="1:22" x14ac:dyDescent="0.25">
      <c r="A3000" t="s">
        <v>14134</v>
      </c>
      <c r="B3000" t="s">
        <v>29</v>
      </c>
      <c r="C3000" t="s">
        <v>47</v>
      </c>
      <c r="D3000" t="s">
        <v>14135</v>
      </c>
      <c r="E3000">
        <v>312.19</v>
      </c>
      <c r="F3000">
        <v>59</v>
      </c>
      <c r="G3000" t="s">
        <v>43730</v>
      </c>
      <c r="H3000" t="s">
        <v>14136</v>
      </c>
      <c r="I3000" s="1">
        <v>44927</v>
      </c>
      <c r="J3000" s="1">
        <v>46023</v>
      </c>
      <c r="K3000" t="s">
        <v>14137</v>
      </c>
      <c r="L3000" t="s">
        <v>14138</v>
      </c>
      <c r="M3000" t="s">
        <v>20</v>
      </c>
      <c r="N3000">
        <v>1</v>
      </c>
      <c r="O3000">
        <f>Table1[[#This Row],[Price]]-0.1*Table1[[#This Row],[Price]]</f>
        <v>280.971</v>
      </c>
      <c r="P3000" s="9">
        <f>(Table1[[#This Row],[Expiration Date]]-Table1[[#This Row],[Manufacturing Date]])/365</f>
        <v>3.0027397260273974</v>
      </c>
      <c r="Q3000" t="str">
        <f>IF(Table1[[#This Row],[Expiration Date]]-J3008&gt;12/31/2024,"not expired","expired")</f>
        <v>not expired</v>
      </c>
      <c r="R3000">
        <f>Table1[[#This Row],[Discounted Price]]*0.95</f>
        <v>266.92244999999997</v>
      </c>
      <c r="S3000">
        <f>Table1[[#This Row],[Discounted Price]]*0.9</f>
        <v>252.87390000000002</v>
      </c>
      <c r="T3000">
        <f>Table1[[#This Row],[Discounted Price]]*0.8</f>
        <v>224.77680000000001</v>
      </c>
      <c r="U3000">
        <f>Table1[[#This Row],[Price]]*0.52</f>
        <v>162.33879999999999</v>
      </c>
      <c r="V3000">
        <f>(Table1[[#This Row],[Price]]-Table1[[#This Row],[Scrap value]])/2</f>
        <v>74.925600000000003</v>
      </c>
    </row>
    <row r="3001" spans="1:22" x14ac:dyDescent="0.25">
      <c r="A3001" t="s">
        <v>14139</v>
      </c>
      <c r="B3001" t="s">
        <v>35</v>
      </c>
      <c r="C3001" t="s">
        <v>47</v>
      </c>
      <c r="D3001" t="s">
        <v>14140</v>
      </c>
      <c r="E3001">
        <v>284.52</v>
      </c>
      <c r="F3001">
        <v>74</v>
      </c>
      <c r="G3001" t="s">
        <v>43730</v>
      </c>
      <c r="H3001" t="s">
        <v>1071</v>
      </c>
      <c r="I3001" s="1">
        <v>44927</v>
      </c>
      <c r="J3001" s="1">
        <v>45292</v>
      </c>
      <c r="K3001" t="s">
        <v>14141</v>
      </c>
      <c r="L3001" t="s">
        <v>14142</v>
      </c>
      <c r="M3001" t="s">
        <v>20</v>
      </c>
      <c r="N3001">
        <v>2</v>
      </c>
      <c r="O3001">
        <f>Table1[[#This Row],[Price]]-0.1*Table1[[#This Row],[Price]]</f>
        <v>256.06799999999998</v>
      </c>
      <c r="P3001" s="9">
        <f>(Table1[[#This Row],[Expiration Date]]-Table1[[#This Row],[Manufacturing Date]])/365</f>
        <v>1</v>
      </c>
      <c r="Q3001" t="str">
        <f>IF(Table1[[#This Row],[Expiration Date]]-J3009&gt;12/31/2024,"not expired","expired")</f>
        <v>expired</v>
      </c>
      <c r="R3001">
        <f>Table1[[#This Row],[Discounted Price]]*0.95</f>
        <v>243.26459999999997</v>
      </c>
      <c r="S3001">
        <f>Table1[[#This Row],[Discounted Price]]*0.9</f>
        <v>230.46119999999999</v>
      </c>
      <c r="T3001">
        <f>Table1[[#This Row],[Discounted Price]]*0.8</f>
        <v>204.8544</v>
      </c>
      <c r="U3001">
        <f>Table1[[#This Row],[Price]]*0.52</f>
        <v>147.9504</v>
      </c>
      <c r="V3001">
        <f>(Table1[[#This Row],[Price]]-Table1[[#This Row],[Scrap value]])/2</f>
        <v>68.28479999999999</v>
      </c>
    </row>
    <row r="3002" spans="1:22" x14ac:dyDescent="0.25">
      <c r="A3002" t="s">
        <v>14143</v>
      </c>
      <c r="B3002" t="s">
        <v>22</v>
      </c>
      <c r="C3002" t="s">
        <v>47</v>
      </c>
      <c r="D3002" t="s">
        <v>14144</v>
      </c>
      <c r="E3002">
        <v>365.72</v>
      </c>
      <c r="F3002">
        <v>85</v>
      </c>
      <c r="G3002" t="s">
        <v>43730</v>
      </c>
      <c r="H3002" t="s">
        <v>7276</v>
      </c>
      <c r="I3002" s="1">
        <v>44927</v>
      </c>
      <c r="J3002" s="1">
        <v>46023</v>
      </c>
      <c r="K3002" t="s">
        <v>14145</v>
      </c>
      <c r="L3002" t="s">
        <v>14146</v>
      </c>
      <c r="M3002" t="s">
        <v>20</v>
      </c>
      <c r="N3002">
        <v>4</v>
      </c>
      <c r="O3002">
        <f>Table1[[#This Row],[Price]]-0.1*Table1[[#This Row],[Price]]</f>
        <v>329.14800000000002</v>
      </c>
      <c r="P3002" s="9">
        <f>(Table1[[#This Row],[Expiration Date]]-Table1[[#This Row],[Manufacturing Date]])/365</f>
        <v>3.0027397260273974</v>
      </c>
      <c r="Q3002" t="str">
        <f>IF(Table1[[#This Row],[Expiration Date]]-J3010&gt;12/31/2024,"not expired","expired")</f>
        <v>not expired</v>
      </c>
      <c r="R3002">
        <f>Table1[[#This Row],[Discounted Price]]*0.95</f>
        <v>312.69060000000002</v>
      </c>
      <c r="S3002">
        <f>Table1[[#This Row],[Discounted Price]]*0.9</f>
        <v>296.23320000000001</v>
      </c>
      <c r="T3002">
        <f>Table1[[#This Row],[Discounted Price]]*0.8</f>
        <v>263.31840000000005</v>
      </c>
      <c r="U3002">
        <f>Table1[[#This Row],[Price]]*0.52</f>
        <v>190.17440000000002</v>
      </c>
      <c r="V3002">
        <f>(Table1[[#This Row],[Price]]-Table1[[#This Row],[Scrap value]])/2</f>
        <v>87.772800000000004</v>
      </c>
    </row>
    <row r="3003" spans="1:22" x14ac:dyDescent="0.25">
      <c r="A3003" t="s">
        <v>14147</v>
      </c>
      <c r="B3003" t="s">
        <v>22</v>
      </c>
      <c r="C3003" t="s">
        <v>47</v>
      </c>
      <c r="D3003" t="s">
        <v>14148</v>
      </c>
      <c r="E3003">
        <v>67.31</v>
      </c>
      <c r="F3003">
        <v>4</v>
      </c>
      <c r="G3003" t="s">
        <v>43729</v>
      </c>
      <c r="H3003" t="s">
        <v>9756</v>
      </c>
      <c r="I3003" s="1">
        <v>44927</v>
      </c>
      <c r="J3003" s="1">
        <v>46023</v>
      </c>
      <c r="K3003" t="s">
        <v>14149</v>
      </c>
      <c r="L3003" t="s">
        <v>14150</v>
      </c>
      <c r="M3003" t="s">
        <v>20</v>
      </c>
      <c r="N3003">
        <v>2</v>
      </c>
      <c r="O3003">
        <f>Table1[[#This Row],[Price]]-0.1*Table1[[#This Row],[Price]]</f>
        <v>60.579000000000001</v>
      </c>
      <c r="P3003" s="9">
        <f>(Table1[[#This Row],[Expiration Date]]-Table1[[#This Row],[Manufacturing Date]])/365</f>
        <v>3.0027397260273974</v>
      </c>
      <c r="Q3003" t="str">
        <f>IF(Table1[[#This Row],[Expiration Date]]-J3011&gt;12/31/2024,"not expired","expired")</f>
        <v>expired</v>
      </c>
      <c r="R3003">
        <f>Table1[[#This Row],[Discounted Price]]*0.95</f>
        <v>57.550049999999999</v>
      </c>
      <c r="S3003">
        <f>Table1[[#This Row],[Discounted Price]]*0.9</f>
        <v>54.521100000000004</v>
      </c>
      <c r="T3003">
        <f>Table1[[#This Row],[Discounted Price]]*0.8</f>
        <v>48.463200000000001</v>
      </c>
      <c r="U3003">
        <f>Table1[[#This Row],[Price]]*0.52</f>
        <v>35.001200000000004</v>
      </c>
      <c r="V3003">
        <f>(Table1[[#This Row],[Price]]-Table1[[#This Row],[Scrap value]])/2</f>
        <v>16.154399999999999</v>
      </c>
    </row>
    <row r="3004" spans="1:22" x14ac:dyDescent="0.25">
      <c r="A3004" t="s">
        <v>14151</v>
      </c>
      <c r="B3004" t="s">
        <v>29</v>
      </c>
      <c r="C3004" t="s">
        <v>47</v>
      </c>
      <c r="D3004" t="s">
        <v>14152</v>
      </c>
      <c r="E3004">
        <v>193</v>
      </c>
      <c r="F3004">
        <v>86</v>
      </c>
      <c r="G3004" t="s">
        <v>43730</v>
      </c>
      <c r="H3004" t="s">
        <v>8062</v>
      </c>
      <c r="I3004" s="1">
        <v>45000</v>
      </c>
      <c r="J3004" s="1">
        <v>46023</v>
      </c>
      <c r="K3004" t="s">
        <v>14153</v>
      </c>
      <c r="L3004" t="s">
        <v>14154</v>
      </c>
      <c r="M3004" t="s">
        <v>45</v>
      </c>
      <c r="N3004">
        <v>3</v>
      </c>
      <c r="O3004">
        <f>Table1[[#This Row],[Price]]-0.1*Table1[[#This Row],[Price]]</f>
        <v>173.7</v>
      </c>
      <c r="P3004" s="9">
        <f>(Table1[[#This Row],[Expiration Date]]-Table1[[#This Row],[Manufacturing Date]])/365</f>
        <v>2.8027397260273972</v>
      </c>
      <c r="Q3004" t="str">
        <f>IF(Table1[[#This Row],[Expiration Date]]-J3012&gt;12/31/2024,"not expired","expired")</f>
        <v>not expired</v>
      </c>
      <c r="R3004">
        <f>Table1[[#This Row],[Discounted Price]]*0.95</f>
        <v>165.01499999999999</v>
      </c>
      <c r="S3004">
        <f>Table1[[#This Row],[Discounted Price]]*0.9</f>
        <v>156.32999999999998</v>
      </c>
      <c r="T3004">
        <f>Table1[[#This Row],[Discounted Price]]*0.8</f>
        <v>138.96</v>
      </c>
      <c r="U3004">
        <f>Table1[[#This Row],[Price]]*0.52</f>
        <v>100.36</v>
      </c>
      <c r="V3004">
        <f>(Table1[[#This Row],[Price]]-Table1[[#This Row],[Scrap value]])/2</f>
        <v>46.32</v>
      </c>
    </row>
    <row r="3005" spans="1:22" x14ac:dyDescent="0.25">
      <c r="A3005" t="s">
        <v>14155</v>
      </c>
      <c r="B3005" t="s">
        <v>35</v>
      </c>
      <c r="C3005" t="s">
        <v>47</v>
      </c>
      <c r="D3005" t="s">
        <v>14156</v>
      </c>
      <c r="E3005">
        <v>158.46</v>
      </c>
      <c r="F3005">
        <v>92</v>
      </c>
      <c r="G3005" t="s">
        <v>43730</v>
      </c>
      <c r="H3005" t="s">
        <v>14157</v>
      </c>
      <c r="I3005" s="1">
        <v>45137</v>
      </c>
      <c r="J3005" s="1">
        <v>45292</v>
      </c>
      <c r="K3005" t="s">
        <v>14158</v>
      </c>
      <c r="L3005" t="s">
        <v>14159</v>
      </c>
      <c r="M3005" t="s">
        <v>45</v>
      </c>
      <c r="N3005">
        <v>2</v>
      </c>
      <c r="O3005">
        <f>Table1[[#This Row],[Price]]-0.1*Table1[[#This Row],[Price]]</f>
        <v>142.614</v>
      </c>
      <c r="P3005" s="9">
        <f>(Table1[[#This Row],[Expiration Date]]-Table1[[#This Row],[Manufacturing Date]])/365</f>
        <v>0.42465753424657532</v>
      </c>
      <c r="Q3005" t="str">
        <f>IF(Table1[[#This Row],[Expiration Date]]-J3013&gt;12/31/2024,"not expired","expired")</f>
        <v>expired</v>
      </c>
      <c r="R3005">
        <f>Table1[[#This Row],[Discounted Price]]*0.95</f>
        <v>135.48329999999999</v>
      </c>
      <c r="S3005">
        <f>Table1[[#This Row],[Discounted Price]]*0.9</f>
        <v>128.3526</v>
      </c>
      <c r="T3005">
        <f>Table1[[#This Row],[Discounted Price]]*0.8</f>
        <v>114.09120000000001</v>
      </c>
      <c r="U3005">
        <f>Table1[[#This Row],[Price]]*0.52</f>
        <v>82.399200000000008</v>
      </c>
      <c r="V3005">
        <f>(Table1[[#This Row],[Price]]-Table1[[#This Row],[Scrap value]])/2</f>
        <v>38.0304</v>
      </c>
    </row>
    <row r="3006" spans="1:22" x14ac:dyDescent="0.25">
      <c r="A3006" t="s">
        <v>14160</v>
      </c>
      <c r="B3006" t="s">
        <v>15</v>
      </c>
      <c r="C3006" t="s">
        <v>47</v>
      </c>
      <c r="D3006" t="s">
        <v>14161</v>
      </c>
      <c r="E3006">
        <v>35.74</v>
      </c>
      <c r="F3006">
        <v>84</v>
      </c>
      <c r="G3006" t="s">
        <v>43728</v>
      </c>
      <c r="H3006" t="s">
        <v>14162</v>
      </c>
      <c r="I3006" s="1">
        <v>45000</v>
      </c>
      <c r="J3006" s="1">
        <v>46023</v>
      </c>
      <c r="K3006" t="s">
        <v>14163</v>
      </c>
      <c r="L3006" t="s">
        <v>14164</v>
      </c>
      <c r="M3006" t="s">
        <v>45</v>
      </c>
      <c r="N3006">
        <v>1</v>
      </c>
      <c r="O3006">
        <f>Table1[[#This Row],[Price]]-0.1*Table1[[#This Row],[Price]]</f>
        <v>32.166000000000004</v>
      </c>
      <c r="P3006" s="9">
        <f>(Table1[[#This Row],[Expiration Date]]-Table1[[#This Row],[Manufacturing Date]])/365</f>
        <v>2.8027397260273972</v>
      </c>
      <c r="Q3006" t="str">
        <f>IF(Table1[[#This Row],[Expiration Date]]-J3014&gt;12/31/2024,"not expired","expired")</f>
        <v>not expired</v>
      </c>
      <c r="R3006">
        <f>Table1[[#This Row],[Discounted Price]]*0.95</f>
        <v>30.557700000000001</v>
      </c>
      <c r="S3006">
        <f>Table1[[#This Row],[Discounted Price]]*0.9</f>
        <v>28.949400000000004</v>
      </c>
      <c r="T3006">
        <f>Table1[[#This Row],[Discounted Price]]*0.8</f>
        <v>25.732800000000005</v>
      </c>
      <c r="U3006">
        <f>Table1[[#This Row],[Price]]*0.52</f>
        <v>18.584800000000001</v>
      </c>
      <c r="V3006">
        <f>(Table1[[#This Row],[Price]]-Table1[[#This Row],[Scrap value]])/2</f>
        <v>8.5776000000000003</v>
      </c>
    </row>
    <row r="3007" spans="1:22" x14ac:dyDescent="0.25">
      <c r="A3007" t="s">
        <v>14165</v>
      </c>
      <c r="B3007" t="s">
        <v>35</v>
      </c>
      <c r="C3007" t="s">
        <v>47</v>
      </c>
      <c r="D3007" t="s">
        <v>14166</v>
      </c>
      <c r="E3007">
        <v>171.17</v>
      </c>
      <c r="F3007">
        <v>60</v>
      </c>
      <c r="G3007" t="s">
        <v>43730</v>
      </c>
      <c r="H3007" t="s">
        <v>14167</v>
      </c>
      <c r="I3007" s="1">
        <v>44927</v>
      </c>
      <c r="J3007" s="1">
        <v>45658</v>
      </c>
      <c r="K3007" t="s">
        <v>14168</v>
      </c>
      <c r="L3007" t="s">
        <v>14169</v>
      </c>
      <c r="M3007" t="s">
        <v>20</v>
      </c>
      <c r="N3007">
        <v>4</v>
      </c>
      <c r="O3007">
        <f>Table1[[#This Row],[Price]]-0.1*Table1[[#This Row],[Price]]</f>
        <v>154.053</v>
      </c>
      <c r="P3007" s="9">
        <f>(Table1[[#This Row],[Expiration Date]]-Table1[[#This Row],[Manufacturing Date]])/365</f>
        <v>2.0027397260273974</v>
      </c>
      <c r="Q3007" t="str">
        <f>IF(Table1[[#This Row],[Expiration Date]]-J3015&gt;12/31/2024,"not expired","expired")</f>
        <v>not expired</v>
      </c>
      <c r="R3007">
        <f>Table1[[#This Row],[Discounted Price]]*0.95</f>
        <v>146.35034999999999</v>
      </c>
      <c r="S3007">
        <f>Table1[[#This Row],[Discounted Price]]*0.9</f>
        <v>138.64770000000001</v>
      </c>
      <c r="T3007">
        <f>Table1[[#This Row],[Discounted Price]]*0.8</f>
        <v>123.2424</v>
      </c>
      <c r="U3007">
        <f>Table1[[#This Row],[Price]]*0.52</f>
        <v>89.008399999999995</v>
      </c>
      <c r="V3007">
        <f>(Table1[[#This Row],[Price]]-Table1[[#This Row],[Scrap value]])/2</f>
        <v>41.080799999999996</v>
      </c>
    </row>
    <row r="3008" spans="1:22" x14ac:dyDescent="0.25">
      <c r="A3008" t="s">
        <v>14170</v>
      </c>
      <c r="B3008" t="s">
        <v>15</v>
      </c>
      <c r="C3008" t="s">
        <v>47</v>
      </c>
      <c r="D3008" t="s">
        <v>14171</v>
      </c>
      <c r="E3008">
        <v>464.97</v>
      </c>
      <c r="F3008">
        <v>47</v>
      </c>
      <c r="G3008" t="s">
        <v>43728</v>
      </c>
      <c r="H3008" t="s">
        <v>7531</v>
      </c>
      <c r="I3008" s="1">
        <v>45000</v>
      </c>
      <c r="J3008" s="1">
        <v>45292</v>
      </c>
      <c r="K3008" t="s">
        <v>14172</v>
      </c>
      <c r="L3008" t="s">
        <v>14173</v>
      </c>
      <c r="M3008" t="s">
        <v>20</v>
      </c>
      <c r="N3008">
        <v>1</v>
      </c>
      <c r="O3008">
        <f>Table1[[#This Row],[Price]]-0.1*Table1[[#This Row],[Price]]</f>
        <v>418.47300000000001</v>
      </c>
      <c r="P3008" s="9">
        <f>(Table1[[#This Row],[Expiration Date]]-Table1[[#This Row],[Manufacturing Date]])/365</f>
        <v>0.8</v>
      </c>
      <c r="Q3008" t="str">
        <f>IF(Table1[[#This Row],[Expiration Date]]-J3016&gt;12/31/2024,"not expired","expired")</f>
        <v>expired</v>
      </c>
      <c r="R3008">
        <f>Table1[[#This Row],[Discounted Price]]*0.95</f>
        <v>397.54935</v>
      </c>
      <c r="S3008">
        <f>Table1[[#This Row],[Discounted Price]]*0.9</f>
        <v>376.62569999999999</v>
      </c>
      <c r="T3008">
        <f>Table1[[#This Row],[Discounted Price]]*0.8</f>
        <v>334.77840000000003</v>
      </c>
      <c r="U3008">
        <f>Table1[[#This Row],[Price]]*0.52</f>
        <v>241.78440000000003</v>
      </c>
      <c r="V3008">
        <f>(Table1[[#This Row],[Price]]-Table1[[#This Row],[Scrap value]])/2</f>
        <v>111.5928</v>
      </c>
    </row>
    <row r="3009" spans="1:22" x14ac:dyDescent="0.25">
      <c r="A3009" t="s">
        <v>14174</v>
      </c>
      <c r="B3009" t="s">
        <v>22</v>
      </c>
      <c r="C3009" t="s">
        <v>47</v>
      </c>
      <c r="D3009" t="s">
        <v>14175</v>
      </c>
      <c r="E3009">
        <v>376.3</v>
      </c>
      <c r="F3009">
        <v>95</v>
      </c>
      <c r="G3009" t="s">
        <v>43730</v>
      </c>
      <c r="H3009" t="s">
        <v>6785</v>
      </c>
      <c r="I3009" s="1">
        <v>45137</v>
      </c>
      <c r="J3009" s="1">
        <v>46023</v>
      </c>
      <c r="K3009" t="s">
        <v>14176</v>
      </c>
      <c r="L3009" t="s">
        <v>14177</v>
      </c>
      <c r="M3009" t="s">
        <v>45</v>
      </c>
      <c r="N3009">
        <v>2</v>
      </c>
      <c r="O3009">
        <f>Table1[[#This Row],[Price]]-0.1*Table1[[#This Row],[Price]]</f>
        <v>338.67</v>
      </c>
      <c r="P3009" s="9">
        <f>(Table1[[#This Row],[Expiration Date]]-Table1[[#This Row],[Manufacturing Date]])/365</f>
        <v>2.4273972602739726</v>
      </c>
      <c r="Q3009" t="str">
        <f>IF(Table1[[#This Row],[Expiration Date]]-J3017&gt;12/31/2024,"not expired","expired")</f>
        <v>expired</v>
      </c>
      <c r="R3009">
        <f>Table1[[#This Row],[Discounted Price]]*0.95</f>
        <v>321.73649999999998</v>
      </c>
      <c r="S3009">
        <f>Table1[[#This Row],[Discounted Price]]*0.9</f>
        <v>304.803</v>
      </c>
      <c r="T3009">
        <f>Table1[[#This Row],[Discounted Price]]*0.8</f>
        <v>270.93600000000004</v>
      </c>
      <c r="U3009">
        <f>Table1[[#This Row],[Price]]*0.52</f>
        <v>195.67600000000002</v>
      </c>
      <c r="V3009">
        <f>(Table1[[#This Row],[Price]]-Table1[[#This Row],[Scrap value]])/2</f>
        <v>90.311999999999998</v>
      </c>
    </row>
    <row r="3010" spans="1:22" x14ac:dyDescent="0.25">
      <c r="A3010" t="s">
        <v>14178</v>
      </c>
      <c r="B3010" t="s">
        <v>29</v>
      </c>
      <c r="C3010" t="s">
        <v>47</v>
      </c>
      <c r="D3010" t="s">
        <v>14179</v>
      </c>
      <c r="E3010">
        <v>299.2</v>
      </c>
      <c r="F3010">
        <v>47</v>
      </c>
      <c r="G3010" t="s">
        <v>43728</v>
      </c>
      <c r="H3010" t="s">
        <v>1249</v>
      </c>
      <c r="I3010" s="1">
        <v>45137</v>
      </c>
      <c r="J3010" s="1">
        <v>45658</v>
      </c>
      <c r="K3010" t="s">
        <v>14180</v>
      </c>
      <c r="L3010" t="s">
        <v>14181</v>
      </c>
      <c r="M3010" t="s">
        <v>45</v>
      </c>
      <c r="N3010">
        <v>5</v>
      </c>
      <c r="O3010">
        <f>Table1[[#This Row],[Price]]-0.1*Table1[[#This Row],[Price]]</f>
        <v>269.27999999999997</v>
      </c>
      <c r="P3010" s="9">
        <f>(Table1[[#This Row],[Expiration Date]]-Table1[[#This Row],[Manufacturing Date]])/365</f>
        <v>1.4273972602739726</v>
      </c>
      <c r="Q3010" t="str">
        <f>IF(Table1[[#This Row],[Expiration Date]]-J3018&gt;12/31/2024,"not expired","expired")</f>
        <v>expired</v>
      </c>
      <c r="R3010">
        <f>Table1[[#This Row],[Discounted Price]]*0.95</f>
        <v>255.81599999999997</v>
      </c>
      <c r="S3010">
        <f>Table1[[#This Row],[Discounted Price]]*0.9</f>
        <v>242.35199999999998</v>
      </c>
      <c r="T3010">
        <f>Table1[[#This Row],[Discounted Price]]*0.8</f>
        <v>215.42399999999998</v>
      </c>
      <c r="U3010">
        <f>Table1[[#This Row],[Price]]*0.52</f>
        <v>155.584</v>
      </c>
      <c r="V3010">
        <f>(Table1[[#This Row],[Price]]-Table1[[#This Row],[Scrap value]])/2</f>
        <v>71.807999999999993</v>
      </c>
    </row>
    <row r="3011" spans="1:22" x14ac:dyDescent="0.25">
      <c r="A3011" t="s">
        <v>14182</v>
      </c>
      <c r="B3011" t="s">
        <v>15</v>
      </c>
      <c r="C3011" t="s">
        <v>47</v>
      </c>
      <c r="D3011" t="s">
        <v>14183</v>
      </c>
      <c r="E3011">
        <v>117.41</v>
      </c>
      <c r="F3011">
        <v>81</v>
      </c>
      <c r="G3011" t="s">
        <v>43730</v>
      </c>
      <c r="H3011" t="s">
        <v>683</v>
      </c>
      <c r="I3011" s="1">
        <v>44927</v>
      </c>
      <c r="J3011" s="1">
        <v>46023</v>
      </c>
      <c r="K3011" t="s">
        <v>14184</v>
      </c>
      <c r="L3011" t="s">
        <v>14185</v>
      </c>
      <c r="M3011" t="s">
        <v>27</v>
      </c>
      <c r="N3011">
        <v>2</v>
      </c>
      <c r="O3011">
        <f>Table1[[#This Row],[Price]]-0.1*Table1[[#This Row],[Price]]</f>
        <v>105.669</v>
      </c>
      <c r="P3011" s="9">
        <f>(Table1[[#This Row],[Expiration Date]]-Table1[[#This Row],[Manufacturing Date]])/365</f>
        <v>3.0027397260273974</v>
      </c>
      <c r="Q3011" t="str">
        <f>IF(Table1[[#This Row],[Expiration Date]]-J3019&gt;12/31/2024,"not expired","expired")</f>
        <v>not expired</v>
      </c>
      <c r="R3011">
        <f>Table1[[#This Row],[Discounted Price]]*0.95</f>
        <v>100.38554999999999</v>
      </c>
      <c r="S3011">
        <f>Table1[[#This Row],[Discounted Price]]*0.9</f>
        <v>95.102099999999993</v>
      </c>
      <c r="T3011">
        <f>Table1[[#This Row],[Discounted Price]]*0.8</f>
        <v>84.535200000000003</v>
      </c>
      <c r="U3011">
        <f>Table1[[#This Row],[Price]]*0.52</f>
        <v>61.053199999999997</v>
      </c>
      <c r="V3011">
        <f>(Table1[[#This Row],[Price]]-Table1[[#This Row],[Scrap value]])/2</f>
        <v>28.1784</v>
      </c>
    </row>
    <row r="3012" spans="1:22" x14ac:dyDescent="0.25">
      <c r="A3012" t="s">
        <v>14186</v>
      </c>
      <c r="B3012" t="s">
        <v>35</v>
      </c>
      <c r="C3012" t="s">
        <v>47</v>
      </c>
      <c r="D3012" t="s">
        <v>14187</v>
      </c>
      <c r="E3012">
        <v>308.88</v>
      </c>
      <c r="F3012">
        <v>22</v>
      </c>
      <c r="G3012" t="s">
        <v>43729</v>
      </c>
      <c r="H3012" t="s">
        <v>7079</v>
      </c>
      <c r="I3012" s="1">
        <v>44927</v>
      </c>
      <c r="J3012" s="1">
        <v>45292</v>
      </c>
      <c r="K3012" t="s">
        <v>14188</v>
      </c>
      <c r="L3012" t="s">
        <v>14189</v>
      </c>
      <c r="M3012" t="s">
        <v>45</v>
      </c>
      <c r="N3012">
        <v>5</v>
      </c>
      <c r="O3012">
        <f>Table1[[#This Row],[Price]]-0.1*Table1[[#This Row],[Price]]</f>
        <v>277.99200000000002</v>
      </c>
      <c r="P3012" s="9">
        <f>(Table1[[#This Row],[Expiration Date]]-Table1[[#This Row],[Manufacturing Date]])/365</f>
        <v>1</v>
      </c>
      <c r="Q3012" t="str">
        <f>IF(Table1[[#This Row],[Expiration Date]]-J3020&gt;12/31/2024,"not expired","expired")</f>
        <v>expired</v>
      </c>
      <c r="R3012">
        <f>Table1[[#This Row],[Discounted Price]]*0.95</f>
        <v>264.0924</v>
      </c>
      <c r="S3012">
        <f>Table1[[#This Row],[Discounted Price]]*0.9</f>
        <v>250.19280000000003</v>
      </c>
      <c r="T3012">
        <f>Table1[[#This Row],[Discounted Price]]*0.8</f>
        <v>222.39360000000002</v>
      </c>
      <c r="U3012">
        <f>Table1[[#This Row],[Price]]*0.52</f>
        <v>160.61760000000001</v>
      </c>
      <c r="V3012">
        <f>(Table1[[#This Row],[Price]]-Table1[[#This Row],[Scrap value]])/2</f>
        <v>74.131199999999993</v>
      </c>
    </row>
    <row r="3013" spans="1:22" x14ac:dyDescent="0.25">
      <c r="A3013" t="s">
        <v>14190</v>
      </c>
      <c r="B3013" t="s">
        <v>22</v>
      </c>
      <c r="C3013" t="s">
        <v>47</v>
      </c>
      <c r="D3013" t="s">
        <v>14191</v>
      </c>
      <c r="E3013">
        <v>263.49</v>
      </c>
      <c r="F3013">
        <v>32</v>
      </c>
      <c r="G3013" t="s">
        <v>43729</v>
      </c>
      <c r="H3013" t="s">
        <v>409</v>
      </c>
      <c r="I3013" s="1">
        <v>44927</v>
      </c>
      <c r="J3013" s="1">
        <v>45292</v>
      </c>
      <c r="K3013" t="s">
        <v>14192</v>
      </c>
      <c r="L3013" t="s">
        <v>14193</v>
      </c>
      <c r="M3013" t="s">
        <v>45</v>
      </c>
      <c r="N3013">
        <v>5</v>
      </c>
      <c r="O3013">
        <f>Table1[[#This Row],[Price]]-0.1*Table1[[#This Row],[Price]]</f>
        <v>237.14100000000002</v>
      </c>
      <c r="P3013" s="9">
        <f>(Table1[[#This Row],[Expiration Date]]-Table1[[#This Row],[Manufacturing Date]])/365</f>
        <v>1</v>
      </c>
      <c r="Q3013" t="str">
        <f>IF(Table1[[#This Row],[Expiration Date]]-J3021&gt;12/31/2024,"not expired","expired")</f>
        <v>expired</v>
      </c>
      <c r="R3013">
        <f>Table1[[#This Row],[Discounted Price]]*0.95</f>
        <v>225.28395</v>
      </c>
      <c r="S3013">
        <f>Table1[[#This Row],[Discounted Price]]*0.9</f>
        <v>213.42690000000002</v>
      </c>
      <c r="T3013">
        <f>Table1[[#This Row],[Discounted Price]]*0.8</f>
        <v>189.71280000000002</v>
      </c>
      <c r="U3013">
        <f>Table1[[#This Row],[Price]]*0.52</f>
        <v>137.01480000000001</v>
      </c>
      <c r="V3013">
        <f>(Table1[[#This Row],[Price]]-Table1[[#This Row],[Scrap value]])/2</f>
        <v>63.2376</v>
      </c>
    </row>
    <row r="3014" spans="1:22" x14ac:dyDescent="0.25">
      <c r="A3014" t="s">
        <v>14194</v>
      </c>
      <c r="B3014" t="s">
        <v>29</v>
      </c>
      <c r="C3014" t="s">
        <v>47</v>
      </c>
      <c r="D3014" t="s">
        <v>14195</v>
      </c>
      <c r="E3014">
        <v>81.819999999999993</v>
      </c>
      <c r="F3014">
        <v>11</v>
      </c>
      <c r="G3014" t="s">
        <v>43730</v>
      </c>
      <c r="H3014" t="s">
        <v>304</v>
      </c>
      <c r="I3014" s="1">
        <v>45000</v>
      </c>
      <c r="J3014" s="1">
        <v>45658</v>
      </c>
      <c r="K3014" t="s">
        <v>14196</v>
      </c>
      <c r="L3014" t="s">
        <v>14197</v>
      </c>
      <c r="M3014" t="s">
        <v>45</v>
      </c>
      <c r="N3014">
        <v>3</v>
      </c>
      <c r="O3014">
        <f>Table1[[#This Row],[Price]]-0.1*Table1[[#This Row],[Price]]</f>
        <v>73.637999999999991</v>
      </c>
      <c r="P3014" s="9">
        <f>(Table1[[#This Row],[Expiration Date]]-Table1[[#This Row],[Manufacturing Date]])/365</f>
        <v>1.8027397260273972</v>
      </c>
      <c r="Q3014" t="str">
        <f>IF(Table1[[#This Row],[Expiration Date]]-J3022&gt;12/31/2024,"not expired","expired")</f>
        <v>expired</v>
      </c>
      <c r="R3014">
        <f>Table1[[#This Row],[Discounted Price]]*0.95</f>
        <v>69.956099999999992</v>
      </c>
      <c r="S3014">
        <f>Table1[[#This Row],[Discounted Price]]*0.9</f>
        <v>66.274199999999993</v>
      </c>
      <c r="T3014">
        <f>Table1[[#This Row],[Discounted Price]]*0.8</f>
        <v>58.910399999999996</v>
      </c>
      <c r="U3014">
        <f>Table1[[#This Row],[Price]]*0.52</f>
        <v>42.546399999999998</v>
      </c>
      <c r="V3014">
        <f>(Table1[[#This Row],[Price]]-Table1[[#This Row],[Scrap value]])/2</f>
        <v>19.636799999999997</v>
      </c>
    </row>
    <row r="3015" spans="1:22" x14ac:dyDescent="0.25">
      <c r="A3015" t="s">
        <v>14198</v>
      </c>
      <c r="B3015" t="s">
        <v>29</v>
      </c>
      <c r="C3015" t="s">
        <v>47</v>
      </c>
      <c r="D3015" t="s">
        <v>14199</v>
      </c>
      <c r="E3015">
        <v>57.24</v>
      </c>
      <c r="F3015">
        <v>83</v>
      </c>
      <c r="G3015" t="s">
        <v>43728</v>
      </c>
      <c r="H3015" t="s">
        <v>14200</v>
      </c>
      <c r="I3015" s="1">
        <v>45000</v>
      </c>
      <c r="J3015" s="1">
        <v>45292</v>
      </c>
      <c r="K3015" t="s">
        <v>14201</v>
      </c>
      <c r="L3015" t="s">
        <v>14202</v>
      </c>
      <c r="M3015" t="s">
        <v>27</v>
      </c>
      <c r="N3015">
        <v>1</v>
      </c>
      <c r="O3015">
        <f>Table1[[#This Row],[Price]]-0.1*Table1[[#This Row],[Price]]</f>
        <v>51.516000000000005</v>
      </c>
      <c r="P3015" s="9">
        <f>(Table1[[#This Row],[Expiration Date]]-Table1[[#This Row],[Manufacturing Date]])/365</f>
        <v>0.8</v>
      </c>
      <c r="Q3015" t="str">
        <f>IF(Table1[[#This Row],[Expiration Date]]-J3023&gt;12/31/2024,"not expired","expired")</f>
        <v>expired</v>
      </c>
      <c r="R3015">
        <f>Table1[[#This Row],[Discounted Price]]*0.95</f>
        <v>48.940200000000004</v>
      </c>
      <c r="S3015">
        <f>Table1[[#This Row],[Discounted Price]]*0.9</f>
        <v>46.364400000000003</v>
      </c>
      <c r="T3015">
        <f>Table1[[#This Row],[Discounted Price]]*0.8</f>
        <v>41.212800000000009</v>
      </c>
      <c r="U3015">
        <f>Table1[[#This Row],[Price]]*0.52</f>
        <v>29.764800000000001</v>
      </c>
      <c r="V3015">
        <f>(Table1[[#This Row],[Price]]-Table1[[#This Row],[Scrap value]])/2</f>
        <v>13.7376</v>
      </c>
    </row>
    <row r="3016" spans="1:22" x14ac:dyDescent="0.25">
      <c r="A3016" t="s">
        <v>14203</v>
      </c>
      <c r="B3016" t="s">
        <v>35</v>
      </c>
      <c r="C3016" t="s">
        <v>47</v>
      </c>
      <c r="D3016" t="s">
        <v>14204</v>
      </c>
      <c r="E3016">
        <v>391.16</v>
      </c>
      <c r="F3016">
        <v>63</v>
      </c>
      <c r="G3016" t="s">
        <v>43730</v>
      </c>
      <c r="H3016" t="s">
        <v>1131</v>
      </c>
      <c r="I3016" s="1">
        <v>44927</v>
      </c>
      <c r="J3016" s="1">
        <v>45292</v>
      </c>
      <c r="K3016" t="s">
        <v>14205</v>
      </c>
      <c r="L3016" t="s">
        <v>14206</v>
      </c>
      <c r="M3016" t="s">
        <v>20</v>
      </c>
      <c r="N3016">
        <v>4</v>
      </c>
      <c r="O3016">
        <f>Table1[[#This Row],[Price]]-0.1*Table1[[#This Row],[Price]]</f>
        <v>352.04400000000004</v>
      </c>
      <c r="P3016" s="9">
        <f>(Table1[[#This Row],[Expiration Date]]-Table1[[#This Row],[Manufacturing Date]])/365</f>
        <v>1</v>
      </c>
      <c r="Q3016" t="str">
        <f>IF(Table1[[#This Row],[Expiration Date]]-J3024&gt;12/31/2024,"not expired","expired")</f>
        <v>expired</v>
      </c>
      <c r="R3016">
        <f>Table1[[#This Row],[Discounted Price]]*0.95</f>
        <v>334.4418</v>
      </c>
      <c r="S3016">
        <f>Table1[[#This Row],[Discounted Price]]*0.9</f>
        <v>316.83960000000002</v>
      </c>
      <c r="T3016">
        <f>Table1[[#This Row],[Discounted Price]]*0.8</f>
        <v>281.63520000000005</v>
      </c>
      <c r="U3016">
        <f>Table1[[#This Row],[Price]]*0.52</f>
        <v>203.40320000000003</v>
      </c>
      <c r="V3016">
        <f>(Table1[[#This Row],[Price]]-Table1[[#This Row],[Scrap value]])/2</f>
        <v>93.878399999999999</v>
      </c>
    </row>
    <row r="3017" spans="1:22" x14ac:dyDescent="0.25">
      <c r="A3017" t="s">
        <v>14207</v>
      </c>
      <c r="B3017" t="s">
        <v>35</v>
      </c>
      <c r="C3017" t="s">
        <v>47</v>
      </c>
      <c r="D3017" t="s">
        <v>14208</v>
      </c>
      <c r="E3017">
        <v>29.5</v>
      </c>
      <c r="F3017">
        <v>43</v>
      </c>
      <c r="G3017" t="s">
        <v>43730</v>
      </c>
      <c r="H3017" t="s">
        <v>14209</v>
      </c>
      <c r="I3017" s="1">
        <v>44927</v>
      </c>
      <c r="J3017" s="1">
        <v>46023</v>
      </c>
      <c r="K3017" t="s">
        <v>14210</v>
      </c>
      <c r="L3017" t="s">
        <v>14211</v>
      </c>
      <c r="M3017" t="s">
        <v>27</v>
      </c>
      <c r="N3017">
        <v>1</v>
      </c>
      <c r="O3017">
        <f>Table1[[#This Row],[Price]]-0.1*Table1[[#This Row],[Price]]</f>
        <v>26.55</v>
      </c>
      <c r="P3017" s="9">
        <f>(Table1[[#This Row],[Expiration Date]]-Table1[[#This Row],[Manufacturing Date]])/365</f>
        <v>3.0027397260273974</v>
      </c>
      <c r="Q3017" t="str">
        <f>IF(Table1[[#This Row],[Expiration Date]]-J3025&gt;12/31/2024,"not expired","expired")</f>
        <v>expired</v>
      </c>
      <c r="R3017">
        <f>Table1[[#This Row],[Discounted Price]]*0.95</f>
        <v>25.2225</v>
      </c>
      <c r="S3017">
        <f>Table1[[#This Row],[Discounted Price]]*0.9</f>
        <v>23.895</v>
      </c>
      <c r="T3017">
        <f>Table1[[#This Row],[Discounted Price]]*0.8</f>
        <v>21.240000000000002</v>
      </c>
      <c r="U3017">
        <f>Table1[[#This Row],[Price]]*0.52</f>
        <v>15.34</v>
      </c>
      <c r="V3017">
        <f>(Table1[[#This Row],[Price]]-Table1[[#This Row],[Scrap value]])/2</f>
        <v>7.08</v>
      </c>
    </row>
    <row r="3018" spans="1:22" x14ac:dyDescent="0.25">
      <c r="A3018" t="s">
        <v>14212</v>
      </c>
      <c r="B3018" t="s">
        <v>29</v>
      </c>
      <c r="C3018" t="s">
        <v>47</v>
      </c>
      <c r="D3018" t="s">
        <v>14213</v>
      </c>
      <c r="E3018">
        <v>435.28</v>
      </c>
      <c r="F3018">
        <v>70</v>
      </c>
      <c r="G3018" t="s">
        <v>43728</v>
      </c>
      <c r="H3018" t="s">
        <v>14214</v>
      </c>
      <c r="I3018" s="1">
        <v>45000</v>
      </c>
      <c r="J3018" s="1">
        <v>46023</v>
      </c>
      <c r="K3018" t="s">
        <v>14215</v>
      </c>
      <c r="L3018" t="s">
        <v>14216</v>
      </c>
      <c r="M3018" t="s">
        <v>45</v>
      </c>
      <c r="N3018">
        <v>5</v>
      </c>
      <c r="O3018">
        <f>Table1[[#This Row],[Price]]-0.1*Table1[[#This Row],[Price]]</f>
        <v>391.75199999999995</v>
      </c>
      <c r="P3018" s="9">
        <f>(Table1[[#This Row],[Expiration Date]]-Table1[[#This Row],[Manufacturing Date]])/365</f>
        <v>2.8027397260273972</v>
      </c>
      <c r="Q3018" t="str">
        <f>IF(Table1[[#This Row],[Expiration Date]]-J3026&gt;12/31/2024,"not expired","expired")</f>
        <v>not expired</v>
      </c>
      <c r="R3018">
        <f>Table1[[#This Row],[Discounted Price]]*0.95</f>
        <v>372.16439999999994</v>
      </c>
      <c r="S3018">
        <f>Table1[[#This Row],[Discounted Price]]*0.9</f>
        <v>352.57679999999999</v>
      </c>
      <c r="T3018">
        <f>Table1[[#This Row],[Discounted Price]]*0.8</f>
        <v>313.40159999999997</v>
      </c>
      <c r="U3018">
        <f>Table1[[#This Row],[Price]]*0.52</f>
        <v>226.34559999999999</v>
      </c>
      <c r="V3018">
        <f>(Table1[[#This Row],[Price]]-Table1[[#This Row],[Scrap value]])/2</f>
        <v>104.46719999999999</v>
      </c>
    </row>
    <row r="3019" spans="1:22" x14ac:dyDescent="0.25">
      <c r="A3019" t="s">
        <v>14217</v>
      </c>
      <c r="B3019" t="s">
        <v>22</v>
      </c>
      <c r="C3019" t="s">
        <v>47</v>
      </c>
      <c r="D3019" t="s">
        <v>14218</v>
      </c>
      <c r="E3019">
        <v>50.41</v>
      </c>
      <c r="F3019">
        <v>98</v>
      </c>
      <c r="G3019" t="s">
        <v>43728</v>
      </c>
      <c r="H3019" t="s">
        <v>7863</v>
      </c>
      <c r="I3019" s="1">
        <v>44927</v>
      </c>
      <c r="J3019" s="1">
        <v>45658</v>
      </c>
      <c r="K3019" t="s">
        <v>14219</v>
      </c>
      <c r="L3019" t="s">
        <v>14220</v>
      </c>
      <c r="M3019" t="s">
        <v>45</v>
      </c>
      <c r="N3019">
        <v>5</v>
      </c>
      <c r="O3019">
        <f>Table1[[#This Row],[Price]]-0.1*Table1[[#This Row],[Price]]</f>
        <v>45.369</v>
      </c>
      <c r="P3019" s="9">
        <f>(Table1[[#This Row],[Expiration Date]]-Table1[[#This Row],[Manufacturing Date]])/365</f>
        <v>2.0027397260273974</v>
      </c>
      <c r="Q3019" t="str">
        <f>IF(Table1[[#This Row],[Expiration Date]]-J3027&gt;12/31/2024,"not expired","expired")</f>
        <v>not expired</v>
      </c>
      <c r="R3019">
        <f>Table1[[#This Row],[Discounted Price]]*0.95</f>
        <v>43.100549999999998</v>
      </c>
      <c r="S3019">
        <f>Table1[[#This Row],[Discounted Price]]*0.9</f>
        <v>40.832100000000004</v>
      </c>
      <c r="T3019">
        <f>Table1[[#This Row],[Discounted Price]]*0.8</f>
        <v>36.295200000000001</v>
      </c>
      <c r="U3019">
        <f>Table1[[#This Row],[Price]]*0.52</f>
        <v>26.213200000000001</v>
      </c>
      <c r="V3019">
        <f>(Table1[[#This Row],[Price]]-Table1[[#This Row],[Scrap value]])/2</f>
        <v>12.098399999999998</v>
      </c>
    </row>
    <row r="3020" spans="1:22" x14ac:dyDescent="0.25">
      <c r="A3020" t="s">
        <v>14221</v>
      </c>
      <c r="B3020" t="s">
        <v>29</v>
      </c>
      <c r="C3020" t="s">
        <v>47</v>
      </c>
      <c r="D3020" t="s">
        <v>14222</v>
      </c>
      <c r="E3020">
        <v>307.63</v>
      </c>
      <c r="F3020">
        <v>39</v>
      </c>
      <c r="G3020" t="s">
        <v>43730</v>
      </c>
      <c r="H3020" t="s">
        <v>6899</v>
      </c>
      <c r="I3020" s="1">
        <v>45000</v>
      </c>
      <c r="J3020" s="1">
        <v>45658</v>
      </c>
      <c r="K3020" t="s">
        <v>14223</v>
      </c>
      <c r="L3020" t="s">
        <v>14224</v>
      </c>
      <c r="M3020" t="s">
        <v>27</v>
      </c>
      <c r="N3020">
        <v>5</v>
      </c>
      <c r="O3020">
        <f>Table1[[#This Row],[Price]]-0.1*Table1[[#This Row],[Price]]</f>
        <v>276.86700000000002</v>
      </c>
      <c r="P3020" s="9">
        <f>(Table1[[#This Row],[Expiration Date]]-Table1[[#This Row],[Manufacturing Date]])/365</f>
        <v>1.8027397260273972</v>
      </c>
      <c r="Q3020" t="str">
        <f>IF(Table1[[#This Row],[Expiration Date]]-J3028&gt;12/31/2024,"not expired","expired")</f>
        <v>not expired</v>
      </c>
      <c r="R3020">
        <f>Table1[[#This Row],[Discounted Price]]*0.95</f>
        <v>263.02365000000003</v>
      </c>
      <c r="S3020">
        <f>Table1[[#This Row],[Discounted Price]]*0.9</f>
        <v>249.18030000000002</v>
      </c>
      <c r="T3020">
        <f>Table1[[#This Row],[Discounted Price]]*0.8</f>
        <v>221.49360000000001</v>
      </c>
      <c r="U3020">
        <f>Table1[[#This Row],[Price]]*0.52</f>
        <v>159.9676</v>
      </c>
      <c r="V3020">
        <f>(Table1[[#This Row],[Price]]-Table1[[#This Row],[Scrap value]])/2</f>
        <v>73.831199999999995</v>
      </c>
    </row>
    <row r="3021" spans="1:22" x14ac:dyDescent="0.25">
      <c r="A3021" t="s">
        <v>14225</v>
      </c>
      <c r="B3021" t="s">
        <v>35</v>
      </c>
      <c r="C3021" t="s">
        <v>47</v>
      </c>
      <c r="D3021" t="s">
        <v>14226</v>
      </c>
      <c r="E3021">
        <v>212.56</v>
      </c>
      <c r="F3021">
        <v>40</v>
      </c>
      <c r="G3021" t="s">
        <v>43729</v>
      </c>
      <c r="H3021" t="s">
        <v>1810</v>
      </c>
      <c r="I3021" s="1">
        <v>45137</v>
      </c>
      <c r="J3021" s="1">
        <v>45292</v>
      </c>
      <c r="K3021" t="s">
        <v>14227</v>
      </c>
      <c r="L3021" t="s">
        <v>14228</v>
      </c>
      <c r="M3021" t="s">
        <v>45</v>
      </c>
      <c r="N3021">
        <v>1</v>
      </c>
      <c r="O3021">
        <f>Table1[[#This Row],[Price]]-0.1*Table1[[#This Row],[Price]]</f>
        <v>191.304</v>
      </c>
      <c r="P3021" s="9">
        <f>(Table1[[#This Row],[Expiration Date]]-Table1[[#This Row],[Manufacturing Date]])/365</f>
        <v>0.42465753424657532</v>
      </c>
      <c r="Q3021" t="str">
        <f>IF(Table1[[#This Row],[Expiration Date]]-J3029&gt;12/31/2024,"not expired","expired")</f>
        <v>expired</v>
      </c>
      <c r="R3021">
        <f>Table1[[#This Row],[Discounted Price]]*0.95</f>
        <v>181.7388</v>
      </c>
      <c r="S3021">
        <f>Table1[[#This Row],[Discounted Price]]*0.9</f>
        <v>172.17359999999999</v>
      </c>
      <c r="T3021">
        <f>Table1[[#This Row],[Discounted Price]]*0.8</f>
        <v>153.04320000000001</v>
      </c>
      <c r="U3021">
        <f>Table1[[#This Row],[Price]]*0.52</f>
        <v>110.5312</v>
      </c>
      <c r="V3021">
        <f>(Table1[[#This Row],[Price]]-Table1[[#This Row],[Scrap value]])/2</f>
        <v>51.014400000000002</v>
      </c>
    </row>
    <row r="3022" spans="1:22" x14ac:dyDescent="0.25">
      <c r="A3022" t="s">
        <v>14229</v>
      </c>
      <c r="B3022" t="s">
        <v>22</v>
      </c>
      <c r="C3022" t="s">
        <v>47</v>
      </c>
      <c r="D3022" t="s">
        <v>14230</v>
      </c>
      <c r="E3022">
        <v>172.9</v>
      </c>
      <c r="F3022">
        <v>29</v>
      </c>
      <c r="G3022" t="s">
        <v>43730</v>
      </c>
      <c r="H3022" t="s">
        <v>2878</v>
      </c>
      <c r="I3022" s="1">
        <v>45000</v>
      </c>
      <c r="J3022" s="1">
        <v>46023</v>
      </c>
      <c r="K3022" t="s">
        <v>14231</v>
      </c>
      <c r="L3022" t="s">
        <v>14232</v>
      </c>
      <c r="M3022" t="s">
        <v>27</v>
      </c>
      <c r="N3022">
        <v>2</v>
      </c>
      <c r="O3022">
        <f>Table1[[#This Row],[Price]]-0.1*Table1[[#This Row],[Price]]</f>
        <v>155.61000000000001</v>
      </c>
      <c r="P3022" s="9">
        <f>(Table1[[#This Row],[Expiration Date]]-Table1[[#This Row],[Manufacturing Date]])/365</f>
        <v>2.8027397260273972</v>
      </c>
      <c r="Q3022" t="str">
        <f>IF(Table1[[#This Row],[Expiration Date]]-J3030&gt;12/31/2024,"not expired","expired")</f>
        <v>expired</v>
      </c>
      <c r="R3022">
        <f>Table1[[#This Row],[Discounted Price]]*0.95</f>
        <v>147.8295</v>
      </c>
      <c r="S3022">
        <f>Table1[[#This Row],[Discounted Price]]*0.9</f>
        <v>140.04900000000001</v>
      </c>
      <c r="T3022">
        <f>Table1[[#This Row],[Discounted Price]]*0.8</f>
        <v>124.48800000000001</v>
      </c>
      <c r="U3022">
        <f>Table1[[#This Row],[Price]]*0.52</f>
        <v>89.908000000000001</v>
      </c>
      <c r="V3022">
        <f>(Table1[[#This Row],[Price]]-Table1[[#This Row],[Scrap value]])/2</f>
        <v>41.496000000000002</v>
      </c>
    </row>
    <row r="3023" spans="1:22" x14ac:dyDescent="0.25">
      <c r="A3023" t="s">
        <v>14233</v>
      </c>
      <c r="B3023" t="s">
        <v>22</v>
      </c>
      <c r="C3023" t="s">
        <v>47</v>
      </c>
      <c r="D3023" t="s">
        <v>14234</v>
      </c>
      <c r="E3023">
        <v>319.62</v>
      </c>
      <c r="F3023">
        <v>10</v>
      </c>
      <c r="G3023" t="s">
        <v>43728</v>
      </c>
      <c r="H3023" t="s">
        <v>13946</v>
      </c>
      <c r="I3023" s="1">
        <v>45000</v>
      </c>
      <c r="J3023" s="1">
        <v>45292</v>
      </c>
      <c r="K3023" t="s">
        <v>14235</v>
      </c>
      <c r="L3023" t="s">
        <v>14236</v>
      </c>
      <c r="M3023" t="s">
        <v>45</v>
      </c>
      <c r="N3023">
        <v>4</v>
      </c>
      <c r="O3023">
        <f>Table1[[#This Row],[Price]]-0.1*Table1[[#This Row],[Price]]</f>
        <v>287.65800000000002</v>
      </c>
      <c r="P3023" s="9">
        <f>(Table1[[#This Row],[Expiration Date]]-Table1[[#This Row],[Manufacturing Date]])/365</f>
        <v>0.8</v>
      </c>
      <c r="Q3023" t="str">
        <f>IF(Table1[[#This Row],[Expiration Date]]-J3031&gt;12/31/2024,"not expired","expired")</f>
        <v>expired</v>
      </c>
      <c r="R3023">
        <f>Table1[[#This Row],[Discounted Price]]*0.95</f>
        <v>273.27510000000001</v>
      </c>
      <c r="S3023">
        <f>Table1[[#This Row],[Discounted Price]]*0.9</f>
        <v>258.8922</v>
      </c>
      <c r="T3023">
        <f>Table1[[#This Row],[Discounted Price]]*0.8</f>
        <v>230.12640000000002</v>
      </c>
      <c r="U3023">
        <f>Table1[[#This Row],[Price]]*0.52</f>
        <v>166.20240000000001</v>
      </c>
      <c r="V3023">
        <f>(Table1[[#This Row],[Price]]-Table1[[#This Row],[Scrap value]])/2</f>
        <v>76.708799999999997</v>
      </c>
    </row>
    <row r="3024" spans="1:22" x14ac:dyDescent="0.25">
      <c r="A3024" t="s">
        <v>14237</v>
      </c>
      <c r="B3024" t="s">
        <v>29</v>
      </c>
      <c r="C3024" t="s">
        <v>47</v>
      </c>
      <c r="D3024" t="s">
        <v>14238</v>
      </c>
      <c r="E3024">
        <v>282.24</v>
      </c>
      <c r="F3024">
        <v>48</v>
      </c>
      <c r="G3024" t="s">
        <v>43730</v>
      </c>
      <c r="H3024" t="s">
        <v>6235</v>
      </c>
      <c r="I3024" s="1">
        <v>45137</v>
      </c>
      <c r="J3024" s="1">
        <v>46023</v>
      </c>
      <c r="K3024" t="s">
        <v>14239</v>
      </c>
      <c r="L3024" t="s">
        <v>14240</v>
      </c>
      <c r="M3024" t="s">
        <v>45</v>
      </c>
      <c r="N3024">
        <v>1</v>
      </c>
      <c r="O3024">
        <f>Table1[[#This Row],[Price]]-0.1*Table1[[#This Row],[Price]]</f>
        <v>254.01600000000002</v>
      </c>
      <c r="P3024" s="9">
        <f>(Table1[[#This Row],[Expiration Date]]-Table1[[#This Row],[Manufacturing Date]])/365</f>
        <v>2.4273972602739726</v>
      </c>
      <c r="Q3024" t="str">
        <f>IF(Table1[[#This Row],[Expiration Date]]-J3032&gt;12/31/2024,"not expired","expired")</f>
        <v>expired</v>
      </c>
      <c r="R3024">
        <f>Table1[[#This Row],[Discounted Price]]*0.95</f>
        <v>241.3152</v>
      </c>
      <c r="S3024">
        <f>Table1[[#This Row],[Discounted Price]]*0.9</f>
        <v>228.61440000000002</v>
      </c>
      <c r="T3024">
        <f>Table1[[#This Row],[Discounted Price]]*0.8</f>
        <v>203.21280000000002</v>
      </c>
      <c r="U3024">
        <f>Table1[[#This Row],[Price]]*0.52</f>
        <v>146.76480000000001</v>
      </c>
      <c r="V3024">
        <f>(Table1[[#This Row],[Price]]-Table1[[#This Row],[Scrap value]])/2</f>
        <v>67.7376</v>
      </c>
    </row>
    <row r="3025" spans="1:22" x14ac:dyDescent="0.25">
      <c r="A3025" t="s">
        <v>14241</v>
      </c>
      <c r="B3025" t="s">
        <v>29</v>
      </c>
      <c r="C3025" t="s">
        <v>47</v>
      </c>
      <c r="D3025" t="s">
        <v>14242</v>
      </c>
      <c r="E3025">
        <v>335.38</v>
      </c>
      <c r="F3025">
        <v>76</v>
      </c>
      <c r="G3025" t="s">
        <v>43730</v>
      </c>
      <c r="H3025" t="s">
        <v>1284</v>
      </c>
      <c r="I3025" s="1">
        <v>44927</v>
      </c>
      <c r="J3025" s="1">
        <v>46023</v>
      </c>
      <c r="K3025" t="s">
        <v>14243</v>
      </c>
      <c r="L3025" t="s">
        <v>14244</v>
      </c>
      <c r="M3025" t="s">
        <v>20</v>
      </c>
      <c r="N3025">
        <v>5</v>
      </c>
      <c r="O3025">
        <f>Table1[[#This Row],[Price]]-0.1*Table1[[#This Row],[Price]]</f>
        <v>301.84199999999998</v>
      </c>
      <c r="P3025" s="9">
        <f>(Table1[[#This Row],[Expiration Date]]-Table1[[#This Row],[Manufacturing Date]])/365</f>
        <v>3.0027397260273974</v>
      </c>
      <c r="Q3025" t="str">
        <f>IF(Table1[[#This Row],[Expiration Date]]-J3033&gt;12/31/2024,"not expired","expired")</f>
        <v>expired</v>
      </c>
      <c r="R3025">
        <f>Table1[[#This Row],[Discounted Price]]*0.95</f>
        <v>286.74989999999997</v>
      </c>
      <c r="S3025">
        <f>Table1[[#This Row],[Discounted Price]]*0.9</f>
        <v>271.65780000000001</v>
      </c>
      <c r="T3025">
        <f>Table1[[#This Row],[Discounted Price]]*0.8</f>
        <v>241.4736</v>
      </c>
      <c r="U3025">
        <f>Table1[[#This Row],[Price]]*0.52</f>
        <v>174.39760000000001</v>
      </c>
      <c r="V3025">
        <f>(Table1[[#This Row],[Price]]-Table1[[#This Row],[Scrap value]])/2</f>
        <v>80.491199999999992</v>
      </c>
    </row>
    <row r="3026" spans="1:22" x14ac:dyDescent="0.25">
      <c r="A3026" t="s">
        <v>14245</v>
      </c>
      <c r="B3026" t="s">
        <v>22</v>
      </c>
      <c r="C3026" t="s">
        <v>47</v>
      </c>
      <c r="D3026" t="s">
        <v>14246</v>
      </c>
      <c r="E3026">
        <v>262.8</v>
      </c>
      <c r="F3026">
        <v>41</v>
      </c>
      <c r="G3026" t="s">
        <v>43729</v>
      </c>
      <c r="H3026" t="s">
        <v>14247</v>
      </c>
      <c r="I3026" s="1">
        <v>45137</v>
      </c>
      <c r="J3026" s="1">
        <v>45292</v>
      </c>
      <c r="K3026" t="s">
        <v>14248</v>
      </c>
      <c r="L3026" t="s">
        <v>14249</v>
      </c>
      <c r="M3026" t="s">
        <v>45</v>
      </c>
      <c r="N3026">
        <v>1</v>
      </c>
      <c r="O3026">
        <f>Table1[[#This Row],[Price]]-0.1*Table1[[#This Row],[Price]]</f>
        <v>236.52</v>
      </c>
      <c r="P3026" s="9">
        <f>(Table1[[#This Row],[Expiration Date]]-Table1[[#This Row],[Manufacturing Date]])/365</f>
        <v>0.42465753424657532</v>
      </c>
      <c r="Q3026" t="str">
        <f>IF(Table1[[#This Row],[Expiration Date]]-J3034&gt;12/31/2024,"not expired","expired")</f>
        <v>expired</v>
      </c>
      <c r="R3026">
        <f>Table1[[#This Row],[Discounted Price]]*0.95</f>
        <v>224.69399999999999</v>
      </c>
      <c r="S3026">
        <f>Table1[[#This Row],[Discounted Price]]*0.9</f>
        <v>212.86800000000002</v>
      </c>
      <c r="T3026">
        <f>Table1[[#This Row],[Discounted Price]]*0.8</f>
        <v>189.21600000000001</v>
      </c>
      <c r="U3026">
        <f>Table1[[#This Row],[Price]]*0.52</f>
        <v>136.65600000000001</v>
      </c>
      <c r="V3026">
        <f>(Table1[[#This Row],[Price]]-Table1[[#This Row],[Scrap value]])/2</f>
        <v>63.072000000000003</v>
      </c>
    </row>
    <row r="3027" spans="1:22" x14ac:dyDescent="0.25">
      <c r="A3027" t="s">
        <v>14250</v>
      </c>
      <c r="B3027" t="s">
        <v>15</v>
      </c>
      <c r="C3027" t="s">
        <v>47</v>
      </c>
      <c r="D3027" t="s">
        <v>14251</v>
      </c>
      <c r="E3027">
        <v>419.92</v>
      </c>
      <c r="F3027">
        <v>66</v>
      </c>
      <c r="G3027" t="s">
        <v>43730</v>
      </c>
      <c r="H3027" t="s">
        <v>8370</v>
      </c>
      <c r="I3027" s="1">
        <v>44927</v>
      </c>
      <c r="J3027" s="1">
        <v>45292</v>
      </c>
      <c r="K3027" t="s">
        <v>14252</v>
      </c>
      <c r="L3027" t="s">
        <v>14253</v>
      </c>
      <c r="M3027" t="s">
        <v>45</v>
      </c>
      <c r="N3027">
        <v>2</v>
      </c>
      <c r="O3027">
        <f>Table1[[#This Row],[Price]]-0.1*Table1[[#This Row],[Price]]</f>
        <v>377.928</v>
      </c>
      <c r="P3027" s="9">
        <f>(Table1[[#This Row],[Expiration Date]]-Table1[[#This Row],[Manufacturing Date]])/365</f>
        <v>1</v>
      </c>
      <c r="Q3027" t="str">
        <f>IF(Table1[[#This Row],[Expiration Date]]-J3035&gt;12/31/2024,"not expired","expired")</f>
        <v>expired</v>
      </c>
      <c r="R3027">
        <f>Table1[[#This Row],[Discounted Price]]*0.95</f>
        <v>359.03159999999997</v>
      </c>
      <c r="S3027">
        <f>Table1[[#This Row],[Discounted Price]]*0.9</f>
        <v>340.1352</v>
      </c>
      <c r="T3027">
        <f>Table1[[#This Row],[Discounted Price]]*0.8</f>
        <v>302.3424</v>
      </c>
      <c r="U3027">
        <f>Table1[[#This Row],[Price]]*0.52</f>
        <v>218.35840000000002</v>
      </c>
      <c r="V3027">
        <f>(Table1[[#This Row],[Price]]-Table1[[#This Row],[Scrap value]])/2</f>
        <v>100.7808</v>
      </c>
    </row>
    <row r="3028" spans="1:22" x14ac:dyDescent="0.25">
      <c r="A3028" t="s">
        <v>14254</v>
      </c>
      <c r="B3028" t="s">
        <v>29</v>
      </c>
      <c r="C3028" t="s">
        <v>47</v>
      </c>
      <c r="D3028" t="s">
        <v>14255</v>
      </c>
      <c r="E3028">
        <v>312.31</v>
      </c>
      <c r="F3028">
        <v>44</v>
      </c>
      <c r="G3028" t="s">
        <v>43730</v>
      </c>
      <c r="H3028" t="s">
        <v>9639</v>
      </c>
      <c r="I3028" s="1">
        <v>45000</v>
      </c>
      <c r="J3028" s="1">
        <v>45292</v>
      </c>
      <c r="K3028" t="s">
        <v>14256</v>
      </c>
      <c r="L3028" t="s">
        <v>14257</v>
      </c>
      <c r="M3028" t="s">
        <v>20</v>
      </c>
      <c r="N3028">
        <v>4</v>
      </c>
      <c r="O3028">
        <f>Table1[[#This Row],[Price]]-0.1*Table1[[#This Row],[Price]]</f>
        <v>281.07900000000001</v>
      </c>
      <c r="P3028" s="9">
        <f>(Table1[[#This Row],[Expiration Date]]-Table1[[#This Row],[Manufacturing Date]])/365</f>
        <v>0.8</v>
      </c>
      <c r="Q3028" t="str">
        <f>IF(Table1[[#This Row],[Expiration Date]]-J3036&gt;12/31/2024,"not expired","expired")</f>
        <v>expired</v>
      </c>
      <c r="R3028">
        <f>Table1[[#This Row],[Discounted Price]]*0.95</f>
        <v>267.02505000000002</v>
      </c>
      <c r="S3028">
        <f>Table1[[#This Row],[Discounted Price]]*0.9</f>
        <v>252.97110000000001</v>
      </c>
      <c r="T3028">
        <f>Table1[[#This Row],[Discounted Price]]*0.8</f>
        <v>224.86320000000001</v>
      </c>
      <c r="U3028">
        <f>Table1[[#This Row],[Price]]*0.52</f>
        <v>162.40120000000002</v>
      </c>
      <c r="V3028">
        <f>(Table1[[#This Row],[Price]]-Table1[[#This Row],[Scrap value]])/2</f>
        <v>74.954399999999993</v>
      </c>
    </row>
    <row r="3029" spans="1:22" x14ac:dyDescent="0.25">
      <c r="A3029" t="s">
        <v>14258</v>
      </c>
      <c r="B3029" t="s">
        <v>35</v>
      </c>
      <c r="C3029" t="s">
        <v>47</v>
      </c>
      <c r="D3029" t="s">
        <v>14259</v>
      </c>
      <c r="E3029">
        <v>358.58</v>
      </c>
      <c r="F3029">
        <v>50</v>
      </c>
      <c r="G3029" t="s">
        <v>43729</v>
      </c>
      <c r="H3029" t="s">
        <v>14260</v>
      </c>
      <c r="I3029" s="1">
        <v>44927</v>
      </c>
      <c r="J3029" s="1">
        <v>45658</v>
      </c>
      <c r="K3029" t="s">
        <v>14261</v>
      </c>
      <c r="L3029" t="s">
        <v>14262</v>
      </c>
      <c r="M3029" t="s">
        <v>20</v>
      </c>
      <c r="N3029">
        <v>4</v>
      </c>
      <c r="O3029">
        <f>Table1[[#This Row],[Price]]-0.1*Table1[[#This Row],[Price]]</f>
        <v>322.72199999999998</v>
      </c>
      <c r="P3029" s="9">
        <f>(Table1[[#This Row],[Expiration Date]]-Table1[[#This Row],[Manufacturing Date]])/365</f>
        <v>2.0027397260273974</v>
      </c>
      <c r="Q3029" t="str">
        <f>IF(Table1[[#This Row],[Expiration Date]]-J3037&gt;12/31/2024,"not expired","expired")</f>
        <v>expired</v>
      </c>
      <c r="R3029">
        <f>Table1[[#This Row],[Discounted Price]]*0.95</f>
        <v>306.58589999999998</v>
      </c>
      <c r="S3029">
        <f>Table1[[#This Row],[Discounted Price]]*0.9</f>
        <v>290.44979999999998</v>
      </c>
      <c r="T3029">
        <f>Table1[[#This Row],[Discounted Price]]*0.8</f>
        <v>258.17759999999998</v>
      </c>
      <c r="U3029">
        <f>Table1[[#This Row],[Price]]*0.52</f>
        <v>186.4616</v>
      </c>
      <c r="V3029">
        <f>(Table1[[#This Row],[Price]]-Table1[[#This Row],[Scrap value]])/2</f>
        <v>86.05919999999999</v>
      </c>
    </row>
    <row r="3030" spans="1:22" x14ac:dyDescent="0.25">
      <c r="A3030" t="s">
        <v>14263</v>
      </c>
      <c r="B3030" t="s">
        <v>35</v>
      </c>
      <c r="C3030" t="s">
        <v>47</v>
      </c>
      <c r="D3030" t="s">
        <v>14264</v>
      </c>
      <c r="E3030">
        <v>145</v>
      </c>
      <c r="F3030">
        <v>47</v>
      </c>
      <c r="G3030" t="s">
        <v>43730</v>
      </c>
      <c r="H3030" t="s">
        <v>553</v>
      </c>
      <c r="I3030" s="1">
        <v>45000</v>
      </c>
      <c r="J3030" s="1">
        <v>46023</v>
      </c>
      <c r="K3030" t="s">
        <v>14265</v>
      </c>
      <c r="L3030" t="s">
        <v>14266</v>
      </c>
      <c r="M3030" t="s">
        <v>20</v>
      </c>
      <c r="N3030">
        <v>3</v>
      </c>
      <c r="O3030">
        <f>Table1[[#This Row],[Price]]-0.1*Table1[[#This Row],[Price]]</f>
        <v>130.5</v>
      </c>
      <c r="P3030" s="9">
        <f>(Table1[[#This Row],[Expiration Date]]-Table1[[#This Row],[Manufacturing Date]])/365</f>
        <v>2.8027397260273972</v>
      </c>
      <c r="Q3030" t="str">
        <f>IF(Table1[[#This Row],[Expiration Date]]-J3038&gt;12/31/2024,"not expired","expired")</f>
        <v>not expired</v>
      </c>
      <c r="R3030">
        <f>Table1[[#This Row],[Discounted Price]]*0.95</f>
        <v>123.97499999999999</v>
      </c>
      <c r="S3030">
        <f>Table1[[#This Row],[Discounted Price]]*0.9</f>
        <v>117.45</v>
      </c>
      <c r="T3030">
        <f>Table1[[#This Row],[Discounted Price]]*0.8</f>
        <v>104.4</v>
      </c>
      <c r="U3030">
        <f>Table1[[#This Row],[Price]]*0.52</f>
        <v>75.400000000000006</v>
      </c>
      <c r="V3030">
        <f>(Table1[[#This Row],[Price]]-Table1[[#This Row],[Scrap value]])/2</f>
        <v>34.799999999999997</v>
      </c>
    </row>
    <row r="3031" spans="1:22" x14ac:dyDescent="0.25">
      <c r="A3031" t="s">
        <v>14267</v>
      </c>
      <c r="B3031" t="s">
        <v>29</v>
      </c>
      <c r="C3031" t="s">
        <v>47</v>
      </c>
      <c r="D3031" t="s">
        <v>14268</v>
      </c>
      <c r="E3031">
        <v>144.16999999999999</v>
      </c>
      <c r="F3031">
        <v>46</v>
      </c>
      <c r="G3031" t="s">
        <v>43728</v>
      </c>
      <c r="H3031" t="s">
        <v>14269</v>
      </c>
      <c r="I3031" s="1">
        <v>45137</v>
      </c>
      <c r="J3031" s="1">
        <v>45658</v>
      </c>
      <c r="K3031" t="s">
        <v>14270</v>
      </c>
      <c r="L3031" t="s">
        <v>14271</v>
      </c>
      <c r="M3031" t="s">
        <v>27</v>
      </c>
      <c r="N3031">
        <v>1</v>
      </c>
      <c r="O3031">
        <f>Table1[[#This Row],[Price]]-0.1*Table1[[#This Row],[Price]]</f>
        <v>129.75299999999999</v>
      </c>
      <c r="P3031" s="9">
        <f>(Table1[[#This Row],[Expiration Date]]-Table1[[#This Row],[Manufacturing Date]])/365</f>
        <v>1.4273972602739726</v>
      </c>
      <c r="Q3031" t="str">
        <f>IF(Table1[[#This Row],[Expiration Date]]-J3039&gt;12/31/2024,"not expired","expired")</f>
        <v>expired</v>
      </c>
      <c r="R3031">
        <f>Table1[[#This Row],[Discounted Price]]*0.95</f>
        <v>123.26534999999998</v>
      </c>
      <c r="S3031">
        <f>Table1[[#This Row],[Discounted Price]]*0.9</f>
        <v>116.7777</v>
      </c>
      <c r="T3031">
        <f>Table1[[#This Row],[Discounted Price]]*0.8</f>
        <v>103.80239999999999</v>
      </c>
      <c r="U3031">
        <f>Table1[[#This Row],[Price]]*0.52</f>
        <v>74.968400000000003</v>
      </c>
      <c r="V3031">
        <f>(Table1[[#This Row],[Price]]-Table1[[#This Row],[Scrap value]])/2</f>
        <v>34.600799999999992</v>
      </c>
    </row>
    <row r="3032" spans="1:22" x14ac:dyDescent="0.25">
      <c r="A3032" t="s">
        <v>14272</v>
      </c>
      <c r="B3032" t="s">
        <v>22</v>
      </c>
      <c r="C3032" t="s">
        <v>47</v>
      </c>
      <c r="D3032" t="s">
        <v>14273</v>
      </c>
      <c r="E3032">
        <v>199.56</v>
      </c>
      <c r="F3032">
        <v>45</v>
      </c>
      <c r="G3032" t="s">
        <v>43730</v>
      </c>
      <c r="H3032" t="s">
        <v>3954</v>
      </c>
      <c r="I3032" s="1">
        <v>45000</v>
      </c>
      <c r="J3032" s="1">
        <v>46023</v>
      </c>
      <c r="K3032" t="s">
        <v>14274</v>
      </c>
      <c r="L3032" t="s">
        <v>14275</v>
      </c>
      <c r="M3032" t="s">
        <v>27</v>
      </c>
      <c r="N3032">
        <v>2</v>
      </c>
      <c r="O3032">
        <f>Table1[[#This Row],[Price]]-0.1*Table1[[#This Row],[Price]]</f>
        <v>179.60399999999998</v>
      </c>
      <c r="P3032" s="9">
        <f>(Table1[[#This Row],[Expiration Date]]-Table1[[#This Row],[Manufacturing Date]])/365</f>
        <v>2.8027397260273972</v>
      </c>
      <c r="Q3032" t="str">
        <f>IF(Table1[[#This Row],[Expiration Date]]-J3040&gt;12/31/2024,"not expired","expired")</f>
        <v>expired</v>
      </c>
      <c r="R3032">
        <f>Table1[[#This Row],[Discounted Price]]*0.95</f>
        <v>170.62379999999999</v>
      </c>
      <c r="S3032">
        <f>Table1[[#This Row],[Discounted Price]]*0.9</f>
        <v>161.64359999999999</v>
      </c>
      <c r="T3032">
        <f>Table1[[#This Row],[Discounted Price]]*0.8</f>
        <v>143.6832</v>
      </c>
      <c r="U3032">
        <f>Table1[[#This Row],[Price]]*0.52</f>
        <v>103.77120000000001</v>
      </c>
      <c r="V3032">
        <f>(Table1[[#This Row],[Price]]-Table1[[#This Row],[Scrap value]])/2</f>
        <v>47.894399999999997</v>
      </c>
    </row>
    <row r="3033" spans="1:22" x14ac:dyDescent="0.25">
      <c r="A3033" t="s">
        <v>14276</v>
      </c>
      <c r="B3033" t="s">
        <v>22</v>
      </c>
      <c r="C3033" t="s">
        <v>47</v>
      </c>
      <c r="D3033" t="s">
        <v>14277</v>
      </c>
      <c r="E3033">
        <v>481.76</v>
      </c>
      <c r="F3033">
        <v>14</v>
      </c>
      <c r="G3033" t="s">
        <v>43730</v>
      </c>
      <c r="H3033" t="s">
        <v>3022</v>
      </c>
      <c r="I3033" s="1">
        <v>45000</v>
      </c>
      <c r="J3033" s="1">
        <v>46023</v>
      </c>
      <c r="K3033" t="s">
        <v>14278</v>
      </c>
      <c r="L3033" t="s">
        <v>14279</v>
      </c>
      <c r="M3033" t="s">
        <v>27</v>
      </c>
      <c r="N3033">
        <v>4</v>
      </c>
      <c r="O3033">
        <f>Table1[[#This Row],[Price]]-0.1*Table1[[#This Row],[Price]]</f>
        <v>433.584</v>
      </c>
      <c r="P3033" s="9">
        <f>(Table1[[#This Row],[Expiration Date]]-Table1[[#This Row],[Manufacturing Date]])/365</f>
        <v>2.8027397260273972</v>
      </c>
      <c r="Q3033" t="str">
        <f>IF(Table1[[#This Row],[Expiration Date]]-J3041&gt;12/31/2024,"not expired","expired")</f>
        <v>not expired</v>
      </c>
      <c r="R3033">
        <f>Table1[[#This Row],[Discounted Price]]*0.95</f>
        <v>411.90479999999997</v>
      </c>
      <c r="S3033">
        <f>Table1[[#This Row],[Discounted Price]]*0.9</f>
        <v>390.22559999999999</v>
      </c>
      <c r="T3033">
        <f>Table1[[#This Row],[Discounted Price]]*0.8</f>
        <v>346.86720000000003</v>
      </c>
      <c r="U3033">
        <f>Table1[[#This Row],[Price]]*0.52</f>
        <v>250.51519999999999</v>
      </c>
      <c r="V3033">
        <f>(Table1[[#This Row],[Price]]-Table1[[#This Row],[Scrap value]])/2</f>
        <v>115.6224</v>
      </c>
    </row>
    <row r="3034" spans="1:22" x14ac:dyDescent="0.25">
      <c r="A3034" t="s">
        <v>14280</v>
      </c>
      <c r="B3034" t="s">
        <v>22</v>
      </c>
      <c r="C3034" t="s">
        <v>47</v>
      </c>
      <c r="D3034" t="s">
        <v>14281</v>
      </c>
      <c r="E3034">
        <v>182</v>
      </c>
      <c r="F3034">
        <v>56</v>
      </c>
      <c r="G3034" t="s">
        <v>43728</v>
      </c>
      <c r="H3034" t="s">
        <v>14282</v>
      </c>
      <c r="I3034" s="1">
        <v>45000</v>
      </c>
      <c r="J3034" s="1">
        <v>45292</v>
      </c>
      <c r="K3034" t="s">
        <v>14283</v>
      </c>
      <c r="L3034" t="s">
        <v>14284</v>
      </c>
      <c r="M3034" t="s">
        <v>27</v>
      </c>
      <c r="N3034">
        <v>3</v>
      </c>
      <c r="O3034">
        <f>Table1[[#This Row],[Price]]-0.1*Table1[[#This Row],[Price]]</f>
        <v>163.80000000000001</v>
      </c>
      <c r="P3034" s="9">
        <f>(Table1[[#This Row],[Expiration Date]]-Table1[[#This Row],[Manufacturing Date]])/365</f>
        <v>0.8</v>
      </c>
      <c r="Q3034" t="str">
        <f>IF(Table1[[#This Row],[Expiration Date]]-J3042&gt;12/31/2024,"not expired","expired")</f>
        <v>expired</v>
      </c>
      <c r="R3034">
        <f>Table1[[#This Row],[Discounted Price]]*0.95</f>
        <v>155.61000000000001</v>
      </c>
      <c r="S3034">
        <f>Table1[[#This Row],[Discounted Price]]*0.9</f>
        <v>147.42000000000002</v>
      </c>
      <c r="T3034">
        <f>Table1[[#This Row],[Discounted Price]]*0.8</f>
        <v>131.04000000000002</v>
      </c>
      <c r="U3034">
        <f>Table1[[#This Row],[Price]]*0.52</f>
        <v>94.64</v>
      </c>
      <c r="V3034">
        <f>(Table1[[#This Row],[Price]]-Table1[[#This Row],[Scrap value]])/2</f>
        <v>43.68</v>
      </c>
    </row>
    <row r="3035" spans="1:22" x14ac:dyDescent="0.25">
      <c r="A3035" t="s">
        <v>14285</v>
      </c>
      <c r="B3035" t="s">
        <v>22</v>
      </c>
      <c r="C3035" t="s">
        <v>47</v>
      </c>
      <c r="D3035" t="s">
        <v>14286</v>
      </c>
      <c r="E3035">
        <v>306.5</v>
      </c>
      <c r="F3035">
        <v>97</v>
      </c>
      <c r="G3035" t="s">
        <v>43729</v>
      </c>
      <c r="H3035" t="s">
        <v>10497</v>
      </c>
      <c r="I3035" s="1">
        <v>45000</v>
      </c>
      <c r="J3035" s="1">
        <v>45292</v>
      </c>
      <c r="K3035" t="s">
        <v>14287</v>
      </c>
      <c r="L3035" t="s">
        <v>14288</v>
      </c>
      <c r="M3035" t="s">
        <v>45</v>
      </c>
      <c r="N3035">
        <v>2</v>
      </c>
      <c r="O3035">
        <f>Table1[[#This Row],[Price]]-0.1*Table1[[#This Row],[Price]]</f>
        <v>275.85000000000002</v>
      </c>
      <c r="P3035" s="9">
        <f>(Table1[[#This Row],[Expiration Date]]-Table1[[#This Row],[Manufacturing Date]])/365</f>
        <v>0.8</v>
      </c>
      <c r="Q3035" t="str">
        <f>IF(Table1[[#This Row],[Expiration Date]]-J3043&gt;12/31/2024,"not expired","expired")</f>
        <v>expired</v>
      </c>
      <c r="R3035">
        <f>Table1[[#This Row],[Discounted Price]]*0.95</f>
        <v>262.0575</v>
      </c>
      <c r="S3035">
        <f>Table1[[#This Row],[Discounted Price]]*0.9</f>
        <v>248.26500000000001</v>
      </c>
      <c r="T3035">
        <f>Table1[[#This Row],[Discounted Price]]*0.8</f>
        <v>220.68000000000004</v>
      </c>
      <c r="U3035">
        <f>Table1[[#This Row],[Price]]*0.52</f>
        <v>159.38</v>
      </c>
      <c r="V3035">
        <f>(Table1[[#This Row],[Price]]-Table1[[#This Row],[Scrap value]])/2</f>
        <v>73.56</v>
      </c>
    </row>
    <row r="3036" spans="1:22" x14ac:dyDescent="0.25">
      <c r="A3036" t="s">
        <v>14289</v>
      </c>
      <c r="B3036" t="s">
        <v>29</v>
      </c>
      <c r="C3036" t="s">
        <v>47</v>
      </c>
      <c r="D3036" t="s">
        <v>14290</v>
      </c>
      <c r="E3036">
        <v>443.61</v>
      </c>
      <c r="F3036">
        <v>19</v>
      </c>
      <c r="G3036" t="s">
        <v>43729</v>
      </c>
      <c r="H3036" t="s">
        <v>14291</v>
      </c>
      <c r="I3036" s="1">
        <v>44927</v>
      </c>
      <c r="J3036" s="1">
        <v>45292</v>
      </c>
      <c r="K3036" t="s">
        <v>14292</v>
      </c>
      <c r="L3036" t="s">
        <v>14293</v>
      </c>
      <c r="M3036" t="s">
        <v>45</v>
      </c>
      <c r="N3036">
        <v>1</v>
      </c>
      <c r="O3036">
        <f>Table1[[#This Row],[Price]]-0.1*Table1[[#This Row],[Price]]</f>
        <v>399.24900000000002</v>
      </c>
      <c r="P3036" s="9">
        <f>(Table1[[#This Row],[Expiration Date]]-Table1[[#This Row],[Manufacturing Date]])/365</f>
        <v>1</v>
      </c>
      <c r="Q3036" t="str">
        <f>IF(Table1[[#This Row],[Expiration Date]]-J3044&gt;12/31/2024,"not expired","expired")</f>
        <v>expired</v>
      </c>
      <c r="R3036">
        <f>Table1[[#This Row],[Discounted Price]]*0.95</f>
        <v>379.28654999999998</v>
      </c>
      <c r="S3036">
        <f>Table1[[#This Row],[Discounted Price]]*0.9</f>
        <v>359.32410000000004</v>
      </c>
      <c r="T3036">
        <f>Table1[[#This Row],[Discounted Price]]*0.8</f>
        <v>319.39920000000006</v>
      </c>
      <c r="U3036">
        <f>Table1[[#This Row],[Price]]*0.52</f>
        <v>230.67720000000003</v>
      </c>
      <c r="V3036">
        <f>(Table1[[#This Row],[Price]]-Table1[[#This Row],[Scrap value]])/2</f>
        <v>106.46639999999999</v>
      </c>
    </row>
    <row r="3037" spans="1:22" x14ac:dyDescent="0.25">
      <c r="A3037" t="s">
        <v>14294</v>
      </c>
      <c r="B3037" t="s">
        <v>29</v>
      </c>
      <c r="C3037" t="s">
        <v>47</v>
      </c>
      <c r="D3037" t="s">
        <v>14295</v>
      </c>
      <c r="E3037">
        <v>387.38</v>
      </c>
      <c r="F3037">
        <v>70</v>
      </c>
      <c r="G3037" t="s">
        <v>43728</v>
      </c>
      <c r="H3037" t="s">
        <v>14296</v>
      </c>
      <c r="I3037" s="1">
        <v>45000</v>
      </c>
      <c r="J3037" s="1">
        <v>45658</v>
      </c>
      <c r="K3037" t="s">
        <v>14297</v>
      </c>
      <c r="L3037" t="s">
        <v>14298</v>
      </c>
      <c r="M3037" t="s">
        <v>20</v>
      </c>
      <c r="N3037">
        <v>5</v>
      </c>
      <c r="O3037">
        <f>Table1[[#This Row],[Price]]-0.1*Table1[[#This Row],[Price]]</f>
        <v>348.642</v>
      </c>
      <c r="P3037" s="9">
        <f>(Table1[[#This Row],[Expiration Date]]-Table1[[#This Row],[Manufacturing Date]])/365</f>
        <v>1.8027397260273972</v>
      </c>
      <c r="Q3037" t="str">
        <f>IF(Table1[[#This Row],[Expiration Date]]-J3045&gt;12/31/2024,"not expired","expired")</f>
        <v>expired</v>
      </c>
      <c r="R3037">
        <f>Table1[[#This Row],[Discounted Price]]*0.95</f>
        <v>331.2099</v>
      </c>
      <c r="S3037">
        <f>Table1[[#This Row],[Discounted Price]]*0.9</f>
        <v>313.77780000000001</v>
      </c>
      <c r="T3037">
        <f>Table1[[#This Row],[Discounted Price]]*0.8</f>
        <v>278.91360000000003</v>
      </c>
      <c r="U3037">
        <f>Table1[[#This Row],[Price]]*0.52</f>
        <v>201.4376</v>
      </c>
      <c r="V3037">
        <f>(Table1[[#This Row],[Price]]-Table1[[#This Row],[Scrap value]])/2</f>
        <v>92.971199999999996</v>
      </c>
    </row>
    <row r="3038" spans="1:22" x14ac:dyDescent="0.25">
      <c r="A3038" t="s">
        <v>14299</v>
      </c>
      <c r="B3038" t="s">
        <v>22</v>
      </c>
      <c r="C3038" t="s">
        <v>47</v>
      </c>
      <c r="D3038" t="s">
        <v>14300</v>
      </c>
      <c r="E3038">
        <v>453.3</v>
      </c>
      <c r="F3038">
        <v>69</v>
      </c>
      <c r="G3038" t="s">
        <v>43730</v>
      </c>
      <c r="H3038" t="s">
        <v>3105</v>
      </c>
      <c r="I3038" s="1">
        <v>45137</v>
      </c>
      <c r="J3038" s="1">
        <v>45292</v>
      </c>
      <c r="K3038" t="s">
        <v>14301</v>
      </c>
      <c r="L3038" t="s">
        <v>14302</v>
      </c>
      <c r="M3038" t="s">
        <v>27</v>
      </c>
      <c r="N3038">
        <v>1</v>
      </c>
      <c r="O3038">
        <f>Table1[[#This Row],[Price]]-0.1*Table1[[#This Row],[Price]]</f>
        <v>407.97</v>
      </c>
      <c r="P3038" s="9">
        <f>(Table1[[#This Row],[Expiration Date]]-Table1[[#This Row],[Manufacturing Date]])/365</f>
        <v>0.42465753424657532</v>
      </c>
      <c r="Q3038" t="str">
        <f>IF(Table1[[#This Row],[Expiration Date]]-J3046&gt;12/31/2024,"not expired","expired")</f>
        <v>expired</v>
      </c>
      <c r="R3038">
        <f>Table1[[#This Row],[Discounted Price]]*0.95</f>
        <v>387.57150000000001</v>
      </c>
      <c r="S3038">
        <f>Table1[[#This Row],[Discounted Price]]*0.9</f>
        <v>367.17300000000006</v>
      </c>
      <c r="T3038">
        <f>Table1[[#This Row],[Discounted Price]]*0.8</f>
        <v>326.37600000000003</v>
      </c>
      <c r="U3038">
        <f>Table1[[#This Row],[Price]]*0.52</f>
        <v>235.71600000000001</v>
      </c>
      <c r="V3038">
        <f>(Table1[[#This Row],[Price]]-Table1[[#This Row],[Scrap value]])/2</f>
        <v>108.792</v>
      </c>
    </row>
    <row r="3039" spans="1:22" x14ac:dyDescent="0.25">
      <c r="A3039" t="s">
        <v>14303</v>
      </c>
      <c r="B3039" t="s">
        <v>15</v>
      </c>
      <c r="C3039" t="s">
        <v>47</v>
      </c>
      <c r="D3039" t="s">
        <v>14304</v>
      </c>
      <c r="E3039">
        <v>372.03</v>
      </c>
      <c r="F3039">
        <v>25</v>
      </c>
      <c r="G3039" t="s">
        <v>43730</v>
      </c>
      <c r="H3039" t="s">
        <v>4716</v>
      </c>
      <c r="I3039" s="1">
        <v>45137</v>
      </c>
      <c r="J3039" s="1">
        <v>45658</v>
      </c>
      <c r="K3039" t="s">
        <v>14305</v>
      </c>
      <c r="L3039" t="s">
        <v>14306</v>
      </c>
      <c r="M3039" t="s">
        <v>20</v>
      </c>
      <c r="N3039">
        <v>1</v>
      </c>
      <c r="O3039">
        <f>Table1[[#This Row],[Price]]-0.1*Table1[[#This Row],[Price]]</f>
        <v>334.827</v>
      </c>
      <c r="P3039" s="9">
        <f>(Table1[[#This Row],[Expiration Date]]-Table1[[#This Row],[Manufacturing Date]])/365</f>
        <v>1.4273972602739726</v>
      </c>
      <c r="Q3039" t="str">
        <f>IF(Table1[[#This Row],[Expiration Date]]-J3047&gt;12/31/2024,"not expired","expired")</f>
        <v>expired</v>
      </c>
      <c r="R3039">
        <f>Table1[[#This Row],[Discounted Price]]*0.95</f>
        <v>318.08564999999999</v>
      </c>
      <c r="S3039">
        <f>Table1[[#This Row],[Discounted Price]]*0.9</f>
        <v>301.34430000000003</v>
      </c>
      <c r="T3039">
        <f>Table1[[#This Row],[Discounted Price]]*0.8</f>
        <v>267.86160000000001</v>
      </c>
      <c r="U3039">
        <f>Table1[[#This Row],[Price]]*0.52</f>
        <v>193.4556</v>
      </c>
      <c r="V3039">
        <f>(Table1[[#This Row],[Price]]-Table1[[#This Row],[Scrap value]])/2</f>
        <v>89.287199999999984</v>
      </c>
    </row>
    <row r="3040" spans="1:22" x14ac:dyDescent="0.25">
      <c r="A3040" t="s">
        <v>14307</v>
      </c>
      <c r="B3040" t="s">
        <v>15</v>
      </c>
      <c r="C3040" t="s">
        <v>47</v>
      </c>
      <c r="D3040" t="s">
        <v>14308</v>
      </c>
      <c r="E3040">
        <v>43.32</v>
      </c>
      <c r="F3040">
        <v>39</v>
      </c>
      <c r="G3040" t="s">
        <v>43730</v>
      </c>
      <c r="H3040" t="s">
        <v>14309</v>
      </c>
      <c r="I3040" s="1">
        <v>45137</v>
      </c>
      <c r="J3040" s="1">
        <v>46023</v>
      </c>
      <c r="K3040" t="s">
        <v>14310</v>
      </c>
      <c r="L3040" t="s">
        <v>14311</v>
      </c>
      <c r="M3040" t="s">
        <v>20</v>
      </c>
      <c r="N3040">
        <v>3</v>
      </c>
      <c r="O3040">
        <f>Table1[[#This Row],[Price]]-0.1*Table1[[#This Row],[Price]]</f>
        <v>38.988</v>
      </c>
      <c r="P3040" s="9">
        <f>(Table1[[#This Row],[Expiration Date]]-Table1[[#This Row],[Manufacturing Date]])/365</f>
        <v>2.4273972602739726</v>
      </c>
      <c r="Q3040" t="str">
        <f>IF(Table1[[#This Row],[Expiration Date]]-J3048&gt;12/31/2024,"not expired","expired")</f>
        <v>not expired</v>
      </c>
      <c r="R3040">
        <f>Table1[[#This Row],[Discounted Price]]*0.95</f>
        <v>37.038599999999995</v>
      </c>
      <c r="S3040">
        <f>Table1[[#This Row],[Discounted Price]]*0.9</f>
        <v>35.089199999999998</v>
      </c>
      <c r="T3040">
        <f>Table1[[#This Row],[Discounted Price]]*0.8</f>
        <v>31.1904</v>
      </c>
      <c r="U3040">
        <f>Table1[[#This Row],[Price]]*0.52</f>
        <v>22.526400000000002</v>
      </c>
      <c r="V3040">
        <f>(Table1[[#This Row],[Price]]-Table1[[#This Row],[Scrap value]])/2</f>
        <v>10.396799999999999</v>
      </c>
    </row>
    <row r="3041" spans="1:22" x14ac:dyDescent="0.25">
      <c r="A3041" t="s">
        <v>14312</v>
      </c>
      <c r="B3041" t="s">
        <v>15</v>
      </c>
      <c r="C3041" t="s">
        <v>47</v>
      </c>
      <c r="D3041" t="s">
        <v>14313</v>
      </c>
      <c r="E3041">
        <v>96.48</v>
      </c>
      <c r="F3041">
        <v>87</v>
      </c>
      <c r="G3041" t="s">
        <v>43729</v>
      </c>
      <c r="H3041" t="s">
        <v>14314</v>
      </c>
      <c r="I3041" s="1">
        <v>44927</v>
      </c>
      <c r="J3041" s="1">
        <v>45292</v>
      </c>
      <c r="K3041" t="s">
        <v>14315</v>
      </c>
      <c r="L3041" t="s">
        <v>14316</v>
      </c>
      <c r="M3041" t="s">
        <v>20</v>
      </c>
      <c r="N3041">
        <v>2</v>
      </c>
      <c r="O3041">
        <f>Table1[[#This Row],[Price]]-0.1*Table1[[#This Row],[Price]]</f>
        <v>86.832000000000008</v>
      </c>
      <c r="P3041" s="9">
        <f>(Table1[[#This Row],[Expiration Date]]-Table1[[#This Row],[Manufacturing Date]])/365</f>
        <v>1</v>
      </c>
      <c r="Q3041" t="str">
        <f>IF(Table1[[#This Row],[Expiration Date]]-J3049&gt;12/31/2024,"not expired","expired")</f>
        <v>expired</v>
      </c>
      <c r="R3041">
        <f>Table1[[#This Row],[Discounted Price]]*0.95</f>
        <v>82.490400000000008</v>
      </c>
      <c r="S3041">
        <f>Table1[[#This Row],[Discounted Price]]*0.9</f>
        <v>78.148800000000008</v>
      </c>
      <c r="T3041">
        <f>Table1[[#This Row],[Discounted Price]]*0.8</f>
        <v>69.465600000000009</v>
      </c>
      <c r="U3041">
        <f>Table1[[#This Row],[Price]]*0.52</f>
        <v>50.169600000000003</v>
      </c>
      <c r="V3041">
        <f>(Table1[[#This Row],[Price]]-Table1[[#This Row],[Scrap value]])/2</f>
        <v>23.155200000000001</v>
      </c>
    </row>
    <row r="3042" spans="1:22" x14ac:dyDescent="0.25">
      <c r="A3042" t="s">
        <v>14317</v>
      </c>
      <c r="B3042" t="s">
        <v>29</v>
      </c>
      <c r="C3042" t="s">
        <v>47</v>
      </c>
      <c r="D3042" t="s">
        <v>14318</v>
      </c>
      <c r="E3042">
        <v>27.39</v>
      </c>
      <c r="F3042">
        <v>20</v>
      </c>
      <c r="G3042" t="s">
        <v>43728</v>
      </c>
      <c r="H3042" t="s">
        <v>14319</v>
      </c>
      <c r="I3042" s="1">
        <v>44927</v>
      </c>
      <c r="J3042" s="1">
        <v>45658</v>
      </c>
      <c r="K3042" t="s">
        <v>14320</v>
      </c>
      <c r="L3042" t="s">
        <v>14321</v>
      </c>
      <c r="M3042" t="s">
        <v>20</v>
      </c>
      <c r="N3042">
        <v>4</v>
      </c>
      <c r="O3042">
        <f>Table1[[#This Row],[Price]]-0.1*Table1[[#This Row],[Price]]</f>
        <v>24.651</v>
      </c>
      <c r="P3042" s="9">
        <f>(Table1[[#This Row],[Expiration Date]]-Table1[[#This Row],[Manufacturing Date]])/365</f>
        <v>2.0027397260273974</v>
      </c>
      <c r="Q3042" t="str">
        <f>IF(Table1[[#This Row],[Expiration Date]]-J3050&gt;12/31/2024,"not expired","expired")</f>
        <v>expired</v>
      </c>
      <c r="R3042">
        <f>Table1[[#This Row],[Discounted Price]]*0.95</f>
        <v>23.41845</v>
      </c>
      <c r="S3042">
        <f>Table1[[#This Row],[Discounted Price]]*0.9</f>
        <v>22.1859</v>
      </c>
      <c r="T3042">
        <f>Table1[[#This Row],[Discounted Price]]*0.8</f>
        <v>19.720800000000001</v>
      </c>
      <c r="U3042">
        <f>Table1[[#This Row],[Price]]*0.52</f>
        <v>14.242800000000001</v>
      </c>
      <c r="V3042">
        <f>(Table1[[#This Row],[Price]]-Table1[[#This Row],[Scrap value]])/2</f>
        <v>6.5735999999999999</v>
      </c>
    </row>
    <row r="3043" spans="1:22" x14ac:dyDescent="0.25">
      <c r="A3043" t="s">
        <v>14322</v>
      </c>
      <c r="B3043" t="s">
        <v>15</v>
      </c>
      <c r="C3043" t="s">
        <v>47</v>
      </c>
      <c r="D3043" t="s">
        <v>14323</v>
      </c>
      <c r="E3043">
        <v>484.43</v>
      </c>
      <c r="F3043">
        <v>56</v>
      </c>
      <c r="G3043" t="s">
        <v>43728</v>
      </c>
      <c r="H3043" t="s">
        <v>14324</v>
      </c>
      <c r="I3043" s="1">
        <v>45137</v>
      </c>
      <c r="J3043" s="1">
        <v>45658</v>
      </c>
      <c r="K3043" t="s">
        <v>14325</v>
      </c>
      <c r="L3043" t="s">
        <v>14326</v>
      </c>
      <c r="M3043" t="s">
        <v>20</v>
      </c>
      <c r="N3043">
        <v>4</v>
      </c>
      <c r="O3043">
        <f>Table1[[#This Row],[Price]]-0.1*Table1[[#This Row],[Price]]</f>
        <v>435.98700000000002</v>
      </c>
      <c r="P3043" s="9">
        <f>(Table1[[#This Row],[Expiration Date]]-Table1[[#This Row],[Manufacturing Date]])/365</f>
        <v>1.4273972602739726</v>
      </c>
      <c r="Q3043" t="str">
        <f>IF(Table1[[#This Row],[Expiration Date]]-J3051&gt;12/31/2024,"not expired","expired")</f>
        <v>not expired</v>
      </c>
      <c r="R3043">
        <f>Table1[[#This Row],[Discounted Price]]*0.95</f>
        <v>414.18765000000002</v>
      </c>
      <c r="S3043">
        <f>Table1[[#This Row],[Discounted Price]]*0.9</f>
        <v>392.38830000000002</v>
      </c>
      <c r="T3043">
        <f>Table1[[#This Row],[Discounted Price]]*0.8</f>
        <v>348.78960000000006</v>
      </c>
      <c r="U3043">
        <f>Table1[[#This Row],[Price]]*0.52</f>
        <v>251.90360000000001</v>
      </c>
      <c r="V3043">
        <f>(Table1[[#This Row],[Price]]-Table1[[#This Row],[Scrap value]])/2</f>
        <v>116.2632</v>
      </c>
    </row>
    <row r="3044" spans="1:22" x14ac:dyDescent="0.25">
      <c r="A3044" t="s">
        <v>14327</v>
      </c>
      <c r="B3044" t="s">
        <v>15</v>
      </c>
      <c r="C3044" t="s">
        <v>47</v>
      </c>
      <c r="D3044" t="s">
        <v>14328</v>
      </c>
      <c r="E3044">
        <v>468.89</v>
      </c>
      <c r="F3044">
        <v>54</v>
      </c>
      <c r="G3044" t="s">
        <v>43730</v>
      </c>
      <c r="H3044" t="s">
        <v>374</v>
      </c>
      <c r="I3044" s="1">
        <v>44927</v>
      </c>
      <c r="J3044" s="1">
        <v>45658</v>
      </c>
      <c r="K3044" t="s">
        <v>14329</v>
      </c>
      <c r="L3044" t="s">
        <v>14330</v>
      </c>
      <c r="M3044" t="s">
        <v>20</v>
      </c>
      <c r="N3044">
        <v>3</v>
      </c>
      <c r="O3044">
        <f>Table1[[#This Row],[Price]]-0.1*Table1[[#This Row],[Price]]</f>
        <v>422.00099999999998</v>
      </c>
      <c r="P3044" s="9">
        <f>(Table1[[#This Row],[Expiration Date]]-Table1[[#This Row],[Manufacturing Date]])/365</f>
        <v>2.0027397260273974</v>
      </c>
      <c r="Q3044" t="str">
        <f>IF(Table1[[#This Row],[Expiration Date]]-J3052&gt;12/31/2024,"not expired","expired")</f>
        <v>not expired</v>
      </c>
      <c r="R3044">
        <f>Table1[[#This Row],[Discounted Price]]*0.95</f>
        <v>400.90094999999997</v>
      </c>
      <c r="S3044">
        <f>Table1[[#This Row],[Discounted Price]]*0.9</f>
        <v>379.80090000000001</v>
      </c>
      <c r="T3044">
        <f>Table1[[#This Row],[Discounted Price]]*0.8</f>
        <v>337.60079999999999</v>
      </c>
      <c r="U3044">
        <f>Table1[[#This Row],[Price]]*0.52</f>
        <v>243.8228</v>
      </c>
      <c r="V3044">
        <f>(Table1[[#This Row],[Price]]-Table1[[#This Row],[Scrap value]])/2</f>
        <v>112.53359999999999</v>
      </c>
    </row>
    <row r="3045" spans="1:22" x14ac:dyDescent="0.25">
      <c r="A3045" t="s">
        <v>14331</v>
      </c>
      <c r="B3045" t="s">
        <v>29</v>
      </c>
      <c r="C3045" t="s">
        <v>47</v>
      </c>
      <c r="D3045" t="s">
        <v>14332</v>
      </c>
      <c r="E3045">
        <v>467.55</v>
      </c>
      <c r="F3045">
        <v>41</v>
      </c>
      <c r="G3045" t="s">
        <v>43730</v>
      </c>
      <c r="H3045" t="s">
        <v>14333</v>
      </c>
      <c r="I3045" s="1">
        <v>45000</v>
      </c>
      <c r="J3045" s="1">
        <v>46023</v>
      </c>
      <c r="K3045" t="s">
        <v>14334</v>
      </c>
      <c r="L3045" t="s">
        <v>14335</v>
      </c>
      <c r="M3045" t="s">
        <v>45</v>
      </c>
      <c r="N3045">
        <v>2</v>
      </c>
      <c r="O3045">
        <f>Table1[[#This Row],[Price]]-0.1*Table1[[#This Row],[Price]]</f>
        <v>420.79500000000002</v>
      </c>
      <c r="P3045" s="9">
        <f>(Table1[[#This Row],[Expiration Date]]-Table1[[#This Row],[Manufacturing Date]])/365</f>
        <v>2.8027397260273972</v>
      </c>
      <c r="Q3045" t="str">
        <f>IF(Table1[[#This Row],[Expiration Date]]-J3053&gt;12/31/2024,"not expired","expired")</f>
        <v>not expired</v>
      </c>
      <c r="R3045">
        <f>Table1[[#This Row],[Discounted Price]]*0.95</f>
        <v>399.75524999999999</v>
      </c>
      <c r="S3045">
        <f>Table1[[#This Row],[Discounted Price]]*0.9</f>
        <v>378.71550000000002</v>
      </c>
      <c r="T3045">
        <f>Table1[[#This Row],[Discounted Price]]*0.8</f>
        <v>336.63600000000002</v>
      </c>
      <c r="U3045">
        <f>Table1[[#This Row],[Price]]*0.52</f>
        <v>243.126</v>
      </c>
      <c r="V3045">
        <f>(Table1[[#This Row],[Price]]-Table1[[#This Row],[Scrap value]])/2</f>
        <v>112.212</v>
      </c>
    </row>
    <row r="3046" spans="1:22" x14ac:dyDescent="0.25">
      <c r="A3046" t="s">
        <v>14336</v>
      </c>
      <c r="B3046" t="s">
        <v>15</v>
      </c>
      <c r="C3046" t="s">
        <v>47</v>
      </c>
      <c r="D3046" t="s">
        <v>14337</v>
      </c>
      <c r="E3046">
        <v>71.02</v>
      </c>
      <c r="F3046">
        <v>83</v>
      </c>
      <c r="G3046" t="s">
        <v>43729</v>
      </c>
      <c r="H3046" t="s">
        <v>3100</v>
      </c>
      <c r="I3046" s="1">
        <v>44927</v>
      </c>
      <c r="J3046" s="1">
        <v>46023</v>
      </c>
      <c r="K3046" t="s">
        <v>14338</v>
      </c>
      <c r="L3046" t="s">
        <v>14339</v>
      </c>
      <c r="M3046" t="s">
        <v>20</v>
      </c>
      <c r="N3046">
        <v>4</v>
      </c>
      <c r="O3046">
        <f>Table1[[#This Row],[Price]]-0.1*Table1[[#This Row],[Price]]</f>
        <v>63.917999999999992</v>
      </c>
      <c r="P3046" s="9">
        <f>(Table1[[#This Row],[Expiration Date]]-Table1[[#This Row],[Manufacturing Date]])/365</f>
        <v>3.0027397260273974</v>
      </c>
      <c r="Q3046" t="str">
        <f>IF(Table1[[#This Row],[Expiration Date]]-J3054&gt;12/31/2024,"not expired","expired")</f>
        <v>not expired</v>
      </c>
      <c r="R3046">
        <f>Table1[[#This Row],[Discounted Price]]*0.95</f>
        <v>60.72209999999999</v>
      </c>
      <c r="S3046">
        <f>Table1[[#This Row],[Discounted Price]]*0.9</f>
        <v>57.526199999999996</v>
      </c>
      <c r="T3046">
        <f>Table1[[#This Row],[Discounted Price]]*0.8</f>
        <v>51.134399999999999</v>
      </c>
      <c r="U3046">
        <f>Table1[[#This Row],[Price]]*0.52</f>
        <v>36.930399999999999</v>
      </c>
      <c r="V3046">
        <f>(Table1[[#This Row],[Price]]-Table1[[#This Row],[Scrap value]])/2</f>
        <v>17.044799999999999</v>
      </c>
    </row>
    <row r="3047" spans="1:22" x14ac:dyDescent="0.25">
      <c r="A3047" t="s">
        <v>14340</v>
      </c>
      <c r="B3047" t="s">
        <v>35</v>
      </c>
      <c r="C3047" t="s">
        <v>47</v>
      </c>
      <c r="D3047" t="s">
        <v>14341</v>
      </c>
      <c r="E3047">
        <v>21.66</v>
      </c>
      <c r="F3047">
        <v>99</v>
      </c>
      <c r="G3047" t="s">
        <v>43729</v>
      </c>
      <c r="H3047" t="s">
        <v>14342</v>
      </c>
      <c r="I3047" s="1">
        <v>44927</v>
      </c>
      <c r="J3047" s="1">
        <v>46023</v>
      </c>
      <c r="K3047" t="s">
        <v>14343</v>
      </c>
      <c r="L3047" t="s">
        <v>14344</v>
      </c>
      <c r="M3047" t="s">
        <v>20</v>
      </c>
      <c r="N3047">
        <v>5</v>
      </c>
      <c r="O3047">
        <f>Table1[[#This Row],[Price]]-0.1*Table1[[#This Row],[Price]]</f>
        <v>19.494</v>
      </c>
      <c r="P3047" s="9">
        <f>(Table1[[#This Row],[Expiration Date]]-Table1[[#This Row],[Manufacturing Date]])/365</f>
        <v>3.0027397260273974</v>
      </c>
      <c r="Q3047" t="str">
        <f>IF(Table1[[#This Row],[Expiration Date]]-J3055&gt;12/31/2024,"not expired","expired")</f>
        <v>not expired</v>
      </c>
      <c r="R3047">
        <f>Table1[[#This Row],[Discounted Price]]*0.95</f>
        <v>18.519299999999998</v>
      </c>
      <c r="S3047">
        <f>Table1[[#This Row],[Discounted Price]]*0.9</f>
        <v>17.544599999999999</v>
      </c>
      <c r="T3047">
        <f>Table1[[#This Row],[Discounted Price]]*0.8</f>
        <v>15.5952</v>
      </c>
      <c r="U3047">
        <f>Table1[[#This Row],[Price]]*0.52</f>
        <v>11.263200000000001</v>
      </c>
      <c r="V3047">
        <f>(Table1[[#This Row],[Price]]-Table1[[#This Row],[Scrap value]])/2</f>
        <v>5.1983999999999995</v>
      </c>
    </row>
    <row r="3048" spans="1:22" x14ac:dyDescent="0.25">
      <c r="A3048" t="s">
        <v>14345</v>
      </c>
      <c r="B3048" t="s">
        <v>35</v>
      </c>
      <c r="C3048" t="s">
        <v>47</v>
      </c>
      <c r="D3048" t="s">
        <v>14346</v>
      </c>
      <c r="E3048">
        <v>133.97999999999999</v>
      </c>
      <c r="F3048">
        <v>79</v>
      </c>
      <c r="G3048" t="s">
        <v>43730</v>
      </c>
      <c r="H3048" t="s">
        <v>14347</v>
      </c>
      <c r="I3048" s="1">
        <v>45000</v>
      </c>
      <c r="J3048" s="1">
        <v>45658</v>
      </c>
      <c r="K3048" t="s">
        <v>14348</v>
      </c>
      <c r="L3048" t="s">
        <v>14349</v>
      </c>
      <c r="M3048" t="s">
        <v>27</v>
      </c>
      <c r="N3048">
        <v>3</v>
      </c>
      <c r="O3048">
        <f>Table1[[#This Row],[Price]]-0.1*Table1[[#This Row],[Price]]</f>
        <v>120.58199999999999</v>
      </c>
      <c r="P3048" s="9">
        <f>(Table1[[#This Row],[Expiration Date]]-Table1[[#This Row],[Manufacturing Date]])/365</f>
        <v>1.8027397260273972</v>
      </c>
      <c r="Q3048" t="str">
        <f>IF(Table1[[#This Row],[Expiration Date]]-J3056&gt;12/31/2024,"not expired","expired")</f>
        <v>expired</v>
      </c>
      <c r="R3048">
        <f>Table1[[#This Row],[Discounted Price]]*0.95</f>
        <v>114.55289999999999</v>
      </c>
      <c r="S3048">
        <f>Table1[[#This Row],[Discounted Price]]*0.9</f>
        <v>108.52379999999999</v>
      </c>
      <c r="T3048">
        <f>Table1[[#This Row],[Discounted Price]]*0.8</f>
        <v>96.465599999999995</v>
      </c>
      <c r="U3048">
        <f>Table1[[#This Row],[Price]]*0.52</f>
        <v>69.669600000000003</v>
      </c>
      <c r="V3048">
        <f>(Table1[[#This Row],[Price]]-Table1[[#This Row],[Scrap value]])/2</f>
        <v>32.155199999999994</v>
      </c>
    </row>
    <row r="3049" spans="1:22" x14ac:dyDescent="0.25">
      <c r="A3049" t="s">
        <v>14350</v>
      </c>
      <c r="B3049" t="s">
        <v>15</v>
      </c>
      <c r="C3049" t="s">
        <v>47</v>
      </c>
      <c r="D3049" t="s">
        <v>14351</v>
      </c>
      <c r="E3049">
        <v>338.91</v>
      </c>
      <c r="F3049">
        <v>58</v>
      </c>
      <c r="G3049" t="s">
        <v>43728</v>
      </c>
      <c r="H3049" t="s">
        <v>9153</v>
      </c>
      <c r="I3049" s="1">
        <v>44927</v>
      </c>
      <c r="J3049" s="1">
        <v>45292</v>
      </c>
      <c r="K3049" t="s">
        <v>14352</v>
      </c>
      <c r="L3049" t="s">
        <v>14353</v>
      </c>
      <c r="M3049" t="s">
        <v>20</v>
      </c>
      <c r="N3049">
        <v>2</v>
      </c>
      <c r="O3049">
        <f>Table1[[#This Row],[Price]]-0.1*Table1[[#This Row],[Price]]</f>
        <v>305.01900000000001</v>
      </c>
      <c r="P3049" s="9">
        <f>(Table1[[#This Row],[Expiration Date]]-Table1[[#This Row],[Manufacturing Date]])/365</f>
        <v>1</v>
      </c>
      <c r="Q3049" t="str">
        <f>IF(Table1[[#This Row],[Expiration Date]]-J3057&gt;12/31/2024,"not expired","expired")</f>
        <v>expired</v>
      </c>
      <c r="R3049">
        <f>Table1[[#This Row],[Discounted Price]]*0.95</f>
        <v>289.76805000000002</v>
      </c>
      <c r="S3049">
        <f>Table1[[#This Row],[Discounted Price]]*0.9</f>
        <v>274.51710000000003</v>
      </c>
      <c r="T3049">
        <f>Table1[[#This Row],[Discounted Price]]*0.8</f>
        <v>244.01520000000002</v>
      </c>
      <c r="U3049">
        <f>Table1[[#This Row],[Price]]*0.52</f>
        <v>176.23320000000001</v>
      </c>
      <c r="V3049">
        <f>(Table1[[#This Row],[Price]]-Table1[[#This Row],[Scrap value]])/2</f>
        <v>81.338400000000007</v>
      </c>
    </row>
    <row r="3050" spans="1:22" x14ac:dyDescent="0.25">
      <c r="A3050" t="s">
        <v>14354</v>
      </c>
      <c r="B3050" t="s">
        <v>15</v>
      </c>
      <c r="C3050" t="s">
        <v>47</v>
      </c>
      <c r="D3050" t="s">
        <v>14355</v>
      </c>
      <c r="E3050">
        <v>386.89</v>
      </c>
      <c r="F3050">
        <v>9</v>
      </c>
      <c r="G3050" t="s">
        <v>43729</v>
      </c>
      <c r="H3050" t="s">
        <v>14356</v>
      </c>
      <c r="I3050" s="1">
        <v>44927</v>
      </c>
      <c r="J3050" s="1">
        <v>46023</v>
      </c>
      <c r="K3050" t="s">
        <v>14357</v>
      </c>
      <c r="L3050" t="s">
        <v>14358</v>
      </c>
      <c r="M3050" t="s">
        <v>20</v>
      </c>
      <c r="N3050">
        <v>1</v>
      </c>
      <c r="O3050">
        <f>Table1[[#This Row],[Price]]-0.1*Table1[[#This Row],[Price]]</f>
        <v>348.20099999999996</v>
      </c>
      <c r="P3050" s="9">
        <f>(Table1[[#This Row],[Expiration Date]]-Table1[[#This Row],[Manufacturing Date]])/365</f>
        <v>3.0027397260273974</v>
      </c>
      <c r="Q3050" t="str">
        <f>IF(Table1[[#This Row],[Expiration Date]]-J3058&gt;12/31/2024,"not expired","expired")</f>
        <v>not expired</v>
      </c>
      <c r="R3050">
        <f>Table1[[#This Row],[Discounted Price]]*0.95</f>
        <v>330.79094999999995</v>
      </c>
      <c r="S3050">
        <f>Table1[[#This Row],[Discounted Price]]*0.9</f>
        <v>313.3809</v>
      </c>
      <c r="T3050">
        <f>Table1[[#This Row],[Discounted Price]]*0.8</f>
        <v>278.56079999999997</v>
      </c>
      <c r="U3050">
        <f>Table1[[#This Row],[Price]]*0.52</f>
        <v>201.18279999999999</v>
      </c>
      <c r="V3050">
        <f>(Table1[[#This Row],[Price]]-Table1[[#This Row],[Scrap value]])/2</f>
        <v>92.8536</v>
      </c>
    </row>
    <row r="3051" spans="1:22" x14ac:dyDescent="0.25">
      <c r="A3051" t="s">
        <v>14359</v>
      </c>
      <c r="B3051" t="s">
        <v>15</v>
      </c>
      <c r="C3051" t="s">
        <v>47</v>
      </c>
      <c r="D3051" t="s">
        <v>14360</v>
      </c>
      <c r="E3051">
        <v>109.95</v>
      </c>
      <c r="F3051">
        <v>30</v>
      </c>
      <c r="G3051" t="s">
        <v>43729</v>
      </c>
      <c r="H3051" t="s">
        <v>7120</v>
      </c>
      <c r="I3051" s="1">
        <v>45000</v>
      </c>
      <c r="J3051" s="1">
        <v>45292</v>
      </c>
      <c r="K3051" t="s">
        <v>14361</v>
      </c>
      <c r="L3051" t="s">
        <v>14362</v>
      </c>
      <c r="M3051" t="s">
        <v>45</v>
      </c>
      <c r="N3051">
        <v>3</v>
      </c>
      <c r="O3051">
        <f>Table1[[#This Row],[Price]]-0.1*Table1[[#This Row],[Price]]</f>
        <v>98.954999999999998</v>
      </c>
      <c r="P3051" s="9">
        <f>(Table1[[#This Row],[Expiration Date]]-Table1[[#This Row],[Manufacturing Date]])/365</f>
        <v>0.8</v>
      </c>
      <c r="Q3051" t="str">
        <f>IF(Table1[[#This Row],[Expiration Date]]-J3059&gt;12/31/2024,"not expired","expired")</f>
        <v>expired</v>
      </c>
      <c r="R3051">
        <f>Table1[[#This Row],[Discounted Price]]*0.95</f>
        <v>94.007249999999999</v>
      </c>
      <c r="S3051">
        <f>Table1[[#This Row],[Discounted Price]]*0.9</f>
        <v>89.0595</v>
      </c>
      <c r="T3051">
        <f>Table1[[#This Row],[Discounted Price]]*0.8</f>
        <v>79.164000000000001</v>
      </c>
      <c r="U3051">
        <f>Table1[[#This Row],[Price]]*0.52</f>
        <v>57.174000000000007</v>
      </c>
      <c r="V3051">
        <f>(Table1[[#This Row],[Price]]-Table1[[#This Row],[Scrap value]])/2</f>
        <v>26.387999999999998</v>
      </c>
    </row>
    <row r="3052" spans="1:22" x14ac:dyDescent="0.25">
      <c r="A3052" t="s">
        <v>14363</v>
      </c>
      <c r="B3052" t="s">
        <v>22</v>
      </c>
      <c r="C3052" t="s">
        <v>47</v>
      </c>
      <c r="D3052" t="s">
        <v>14364</v>
      </c>
      <c r="E3052">
        <v>346.1</v>
      </c>
      <c r="F3052">
        <v>12</v>
      </c>
      <c r="G3052" t="s">
        <v>43730</v>
      </c>
      <c r="H3052" t="s">
        <v>6216</v>
      </c>
      <c r="I3052" s="1">
        <v>45000</v>
      </c>
      <c r="J3052" s="1">
        <v>45292</v>
      </c>
      <c r="K3052" t="s">
        <v>14365</v>
      </c>
      <c r="L3052" t="s">
        <v>14366</v>
      </c>
      <c r="M3052" t="s">
        <v>27</v>
      </c>
      <c r="N3052">
        <v>5</v>
      </c>
      <c r="O3052">
        <f>Table1[[#This Row],[Price]]-0.1*Table1[[#This Row],[Price]]</f>
        <v>311.49</v>
      </c>
      <c r="P3052" s="9">
        <f>(Table1[[#This Row],[Expiration Date]]-Table1[[#This Row],[Manufacturing Date]])/365</f>
        <v>0.8</v>
      </c>
      <c r="Q3052" t="str">
        <f>IF(Table1[[#This Row],[Expiration Date]]-J3060&gt;12/31/2024,"not expired","expired")</f>
        <v>expired</v>
      </c>
      <c r="R3052">
        <f>Table1[[#This Row],[Discounted Price]]*0.95</f>
        <v>295.91550000000001</v>
      </c>
      <c r="S3052">
        <f>Table1[[#This Row],[Discounted Price]]*0.9</f>
        <v>280.34100000000001</v>
      </c>
      <c r="T3052">
        <f>Table1[[#This Row],[Discounted Price]]*0.8</f>
        <v>249.19200000000001</v>
      </c>
      <c r="U3052">
        <f>Table1[[#This Row],[Price]]*0.52</f>
        <v>179.97200000000001</v>
      </c>
      <c r="V3052">
        <f>(Table1[[#This Row],[Price]]-Table1[[#This Row],[Scrap value]])/2</f>
        <v>83.064000000000007</v>
      </c>
    </row>
    <row r="3053" spans="1:22" x14ac:dyDescent="0.25">
      <c r="A3053" t="s">
        <v>14367</v>
      </c>
      <c r="B3053" t="s">
        <v>15</v>
      </c>
      <c r="C3053" t="s">
        <v>47</v>
      </c>
      <c r="D3053" t="s">
        <v>14368</v>
      </c>
      <c r="E3053">
        <v>150.01</v>
      </c>
      <c r="F3053">
        <v>99</v>
      </c>
      <c r="G3053" t="s">
        <v>43728</v>
      </c>
      <c r="H3053" t="s">
        <v>14369</v>
      </c>
      <c r="I3053" s="1">
        <v>45000</v>
      </c>
      <c r="J3053" s="1">
        <v>45292</v>
      </c>
      <c r="K3053" t="s">
        <v>14370</v>
      </c>
      <c r="L3053" t="s">
        <v>14371</v>
      </c>
      <c r="M3053" t="s">
        <v>20</v>
      </c>
      <c r="N3053">
        <v>2</v>
      </c>
      <c r="O3053">
        <f>Table1[[#This Row],[Price]]-0.1*Table1[[#This Row],[Price]]</f>
        <v>135.00899999999999</v>
      </c>
      <c r="P3053" s="9">
        <f>(Table1[[#This Row],[Expiration Date]]-Table1[[#This Row],[Manufacturing Date]])/365</f>
        <v>0.8</v>
      </c>
      <c r="Q3053" t="str">
        <f>IF(Table1[[#This Row],[Expiration Date]]-J3061&gt;12/31/2024,"not expired","expired")</f>
        <v>expired</v>
      </c>
      <c r="R3053">
        <f>Table1[[#This Row],[Discounted Price]]*0.95</f>
        <v>128.25854999999999</v>
      </c>
      <c r="S3053">
        <f>Table1[[#This Row],[Discounted Price]]*0.9</f>
        <v>121.50809999999998</v>
      </c>
      <c r="T3053">
        <f>Table1[[#This Row],[Discounted Price]]*0.8</f>
        <v>108.0072</v>
      </c>
      <c r="U3053">
        <f>Table1[[#This Row],[Price]]*0.52</f>
        <v>78.005200000000002</v>
      </c>
      <c r="V3053">
        <f>(Table1[[#This Row],[Price]]-Table1[[#This Row],[Scrap value]])/2</f>
        <v>36.002399999999994</v>
      </c>
    </row>
    <row r="3054" spans="1:22" x14ac:dyDescent="0.25">
      <c r="A3054" t="s">
        <v>14372</v>
      </c>
      <c r="B3054" t="s">
        <v>35</v>
      </c>
      <c r="C3054" t="s">
        <v>47</v>
      </c>
      <c r="D3054" t="s">
        <v>14373</v>
      </c>
      <c r="E3054">
        <v>332.02</v>
      </c>
      <c r="F3054">
        <v>31</v>
      </c>
      <c r="G3054" t="s">
        <v>43729</v>
      </c>
      <c r="H3054" t="s">
        <v>274</v>
      </c>
      <c r="I3054" s="1">
        <v>45137</v>
      </c>
      <c r="J3054" s="1">
        <v>45292</v>
      </c>
      <c r="K3054" t="s">
        <v>14374</v>
      </c>
      <c r="L3054" t="s">
        <v>14375</v>
      </c>
      <c r="M3054" t="s">
        <v>27</v>
      </c>
      <c r="N3054">
        <v>2</v>
      </c>
      <c r="O3054">
        <f>Table1[[#This Row],[Price]]-0.1*Table1[[#This Row],[Price]]</f>
        <v>298.81799999999998</v>
      </c>
      <c r="P3054" s="9">
        <f>(Table1[[#This Row],[Expiration Date]]-Table1[[#This Row],[Manufacturing Date]])/365</f>
        <v>0.42465753424657532</v>
      </c>
      <c r="Q3054" t="str">
        <f>IF(Table1[[#This Row],[Expiration Date]]-J3062&gt;12/31/2024,"not expired","expired")</f>
        <v>expired</v>
      </c>
      <c r="R3054">
        <f>Table1[[#This Row],[Discounted Price]]*0.95</f>
        <v>283.87709999999998</v>
      </c>
      <c r="S3054">
        <f>Table1[[#This Row],[Discounted Price]]*0.9</f>
        <v>268.93619999999999</v>
      </c>
      <c r="T3054">
        <f>Table1[[#This Row],[Discounted Price]]*0.8</f>
        <v>239.05439999999999</v>
      </c>
      <c r="U3054">
        <f>Table1[[#This Row],[Price]]*0.52</f>
        <v>172.65039999999999</v>
      </c>
      <c r="V3054">
        <f>(Table1[[#This Row],[Price]]-Table1[[#This Row],[Scrap value]])/2</f>
        <v>79.684799999999996</v>
      </c>
    </row>
    <row r="3055" spans="1:22" x14ac:dyDescent="0.25">
      <c r="A3055" t="s">
        <v>14376</v>
      </c>
      <c r="B3055" t="s">
        <v>22</v>
      </c>
      <c r="C3055" t="s">
        <v>47</v>
      </c>
      <c r="D3055" t="s">
        <v>14377</v>
      </c>
      <c r="E3055">
        <v>439.93</v>
      </c>
      <c r="F3055">
        <v>72</v>
      </c>
      <c r="G3055" t="s">
        <v>43730</v>
      </c>
      <c r="H3055" t="s">
        <v>7362</v>
      </c>
      <c r="I3055" s="1">
        <v>45137</v>
      </c>
      <c r="J3055" s="1">
        <v>45658</v>
      </c>
      <c r="K3055" t="s">
        <v>14378</v>
      </c>
      <c r="L3055" t="s">
        <v>14379</v>
      </c>
      <c r="M3055" t="s">
        <v>45</v>
      </c>
      <c r="N3055">
        <v>3</v>
      </c>
      <c r="O3055">
        <f>Table1[[#This Row],[Price]]-0.1*Table1[[#This Row],[Price]]</f>
        <v>395.93700000000001</v>
      </c>
      <c r="P3055" s="9">
        <f>(Table1[[#This Row],[Expiration Date]]-Table1[[#This Row],[Manufacturing Date]])/365</f>
        <v>1.4273972602739726</v>
      </c>
      <c r="Q3055" t="str">
        <f>IF(Table1[[#This Row],[Expiration Date]]-J3063&gt;12/31/2024,"not expired","expired")</f>
        <v>expired</v>
      </c>
      <c r="R3055">
        <f>Table1[[#This Row],[Discounted Price]]*0.95</f>
        <v>376.14015000000001</v>
      </c>
      <c r="S3055">
        <f>Table1[[#This Row],[Discounted Price]]*0.9</f>
        <v>356.3433</v>
      </c>
      <c r="T3055">
        <f>Table1[[#This Row],[Discounted Price]]*0.8</f>
        <v>316.74960000000004</v>
      </c>
      <c r="U3055">
        <f>Table1[[#This Row],[Price]]*0.52</f>
        <v>228.76360000000003</v>
      </c>
      <c r="V3055">
        <f>(Table1[[#This Row],[Price]]-Table1[[#This Row],[Scrap value]])/2</f>
        <v>105.58319999999999</v>
      </c>
    </row>
    <row r="3056" spans="1:22" x14ac:dyDescent="0.25">
      <c r="A3056" t="s">
        <v>14380</v>
      </c>
      <c r="B3056" t="s">
        <v>15</v>
      </c>
      <c r="C3056" t="s">
        <v>47</v>
      </c>
      <c r="D3056" t="s">
        <v>14381</v>
      </c>
      <c r="E3056">
        <v>51.66</v>
      </c>
      <c r="F3056">
        <v>96</v>
      </c>
      <c r="G3056" t="s">
        <v>43729</v>
      </c>
      <c r="H3056" t="s">
        <v>14382</v>
      </c>
      <c r="I3056" s="1">
        <v>44927</v>
      </c>
      <c r="J3056" s="1">
        <v>46023</v>
      </c>
      <c r="K3056" t="s">
        <v>14383</v>
      </c>
      <c r="L3056" t="s">
        <v>14384</v>
      </c>
      <c r="M3056" t="s">
        <v>20</v>
      </c>
      <c r="N3056">
        <v>4</v>
      </c>
      <c r="O3056">
        <f>Table1[[#This Row],[Price]]-0.1*Table1[[#This Row],[Price]]</f>
        <v>46.494</v>
      </c>
      <c r="P3056" s="9">
        <f>(Table1[[#This Row],[Expiration Date]]-Table1[[#This Row],[Manufacturing Date]])/365</f>
        <v>3.0027397260273974</v>
      </c>
      <c r="Q3056" t="str">
        <f>IF(Table1[[#This Row],[Expiration Date]]-J3064&gt;12/31/2024,"not expired","expired")</f>
        <v>not expired</v>
      </c>
      <c r="R3056">
        <f>Table1[[#This Row],[Discounted Price]]*0.95</f>
        <v>44.1693</v>
      </c>
      <c r="S3056">
        <f>Table1[[#This Row],[Discounted Price]]*0.9</f>
        <v>41.8446</v>
      </c>
      <c r="T3056">
        <f>Table1[[#This Row],[Discounted Price]]*0.8</f>
        <v>37.1952</v>
      </c>
      <c r="U3056">
        <f>Table1[[#This Row],[Price]]*0.52</f>
        <v>26.863199999999999</v>
      </c>
      <c r="V3056">
        <f>(Table1[[#This Row],[Price]]-Table1[[#This Row],[Scrap value]])/2</f>
        <v>12.398399999999999</v>
      </c>
    </row>
    <row r="3057" spans="1:22" x14ac:dyDescent="0.25">
      <c r="A3057" t="s">
        <v>14385</v>
      </c>
      <c r="B3057" t="s">
        <v>29</v>
      </c>
      <c r="C3057" t="s">
        <v>47</v>
      </c>
      <c r="D3057" t="s">
        <v>14386</v>
      </c>
      <c r="E3057">
        <v>175.37</v>
      </c>
      <c r="F3057">
        <v>80</v>
      </c>
      <c r="G3057" t="s">
        <v>43728</v>
      </c>
      <c r="H3057" t="s">
        <v>14387</v>
      </c>
      <c r="I3057" s="1">
        <v>45137</v>
      </c>
      <c r="J3057" s="1">
        <v>45658</v>
      </c>
      <c r="K3057" t="s">
        <v>14388</v>
      </c>
      <c r="L3057" t="s">
        <v>14389</v>
      </c>
      <c r="M3057" t="s">
        <v>45</v>
      </c>
      <c r="N3057">
        <v>3</v>
      </c>
      <c r="O3057">
        <f>Table1[[#This Row],[Price]]-0.1*Table1[[#This Row],[Price]]</f>
        <v>157.833</v>
      </c>
      <c r="P3057" s="9">
        <f>(Table1[[#This Row],[Expiration Date]]-Table1[[#This Row],[Manufacturing Date]])/365</f>
        <v>1.4273972602739726</v>
      </c>
      <c r="Q3057" t="str">
        <f>IF(Table1[[#This Row],[Expiration Date]]-J3065&gt;12/31/2024,"not expired","expired")</f>
        <v>expired</v>
      </c>
      <c r="R3057">
        <f>Table1[[#This Row],[Discounted Price]]*0.95</f>
        <v>149.94135</v>
      </c>
      <c r="S3057">
        <f>Table1[[#This Row],[Discounted Price]]*0.9</f>
        <v>142.0497</v>
      </c>
      <c r="T3057">
        <f>Table1[[#This Row],[Discounted Price]]*0.8</f>
        <v>126.2664</v>
      </c>
      <c r="U3057">
        <f>Table1[[#This Row],[Price]]*0.52</f>
        <v>91.192400000000006</v>
      </c>
      <c r="V3057">
        <f>(Table1[[#This Row],[Price]]-Table1[[#This Row],[Scrap value]])/2</f>
        <v>42.088799999999999</v>
      </c>
    </row>
    <row r="3058" spans="1:22" x14ac:dyDescent="0.25">
      <c r="A3058" t="s">
        <v>14390</v>
      </c>
      <c r="B3058" t="s">
        <v>22</v>
      </c>
      <c r="C3058" t="s">
        <v>47</v>
      </c>
      <c r="D3058" t="s">
        <v>14391</v>
      </c>
      <c r="E3058">
        <v>369.1</v>
      </c>
      <c r="F3058">
        <v>98</v>
      </c>
      <c r="G3058" t="s">
        <v>43730</v>
      </c>
      <c r="H3058" t="s">
        <v>9940</v>
      </c>
      <c r="I3058" s="1">
        <v>44927</v>
      </c>
      <c r="J3058" s="1">
        <v>45292</v>
      </c>
      <c r="K3058" t="s">
        <v>14392</v>
      </c>
      <c r="L3058" t="s">
        <v>14393</v>
      </c>
      <c r="M3058" t="s">
        <v>45</v>
      </c>
      <c r="N3058">
        <v>4</v>
      </c>
      <c r="O3058">
        <f>Table1[[#This Row],[Price]]-0.1*Table1[[#This Row],[Price]]</f>
        <v>332.19</v>
      </c>
      <c r="P3058" s="9">
        <f>(Table1[[#This Row],[Expiration Date]]-Table1[[#This Row],[Manufacturing Date]])/365</f>
        <v>1</v>
      </c>
      <c r="Q3058" t="str">
        <f>IF(Table1[[#This Row],[Expiration Date]]-J3066&gt;12/31/2024,"not expired","expired")</f>
        <v>expired</v>
      </c>
      <c r="R3058">
        <f>Table1[[#This Row],[Discounted Price]]*0.95</f>
        <v>315.58049999999997</v>
      </c>
      <c r="S3058">
        <f>Table1[[#This Row],[Discounted Price]]*0.9</f>
        <v>298.971</v>
      </c>
      <c r="T3058">
        <f>Table1[[#This Row],[Discounted Price]]*0.8</f>
        <v>265.75200000000001</v>
      </c>
      <c r="U3058">
        <f>Table1[[#This Row],[Price]]*0.52</f>
        <v>191.93200000000002</v>
      </c>
      <c r="V3058">
        <f>(Table1[[#This Row],[Price]]-Table1[[#This Row],[Scrap value]])/2</f>
        <v>88.584000000000003</v>
      </c>
    </row>
    <row r="3059" spans="1:22" x14ac:dyDescent="0.25">
      <c r="A3059" t="s">
        <v>14394</v>
      </c>
      <c r="B3059" t="s">
        <v>15</v>
      </c>
      <c r="C3059" t="s">
        <v>47</v>
      </c>
      <c r="D3059" t="s">
        <v>14395</v>
      </c>
      <c r="E3059">
        <v>175.95</v>
      </c>
      <c r="F3059">
        <v>9</v>
      </c>
      <c r="G3059" t="s">
        <v>43729</v>
      </c>
      <c r="H3059" t="s">
        <v>6856</v>
      </c>
      <c r="I3059" s="1">
        <v>44927</v>
      </c>
      <c r="J3059" s="1">
        <v>46023</v>
      </c>
      <c r="K3059" t="s">
        <v>14396</v>
      </c>
      <c r="L3059" t="s">
        <v>14397</v>
      </c>
      <c r="M3059" t="s">
        <v>27</v>
      </c>
      <c r="N3059">
        <v>5</v>
      </c>
      <c r="O3059">
        <f>Table1[[#This Row],[Price]]-0.1*Table1[[#This Row],[Price]]</f>
        <v>158.35499999999999</v>
      </c>
      <c r="P3059" s="9">
        <f>(Table1[[#This Row],[Expiration Date]]-Table1[[#This Row],[Manufacturing Date]])/365</f>
        <v>3.0027397260273974</v>
      </c>
      <c r="Q3059" t="str">
        <f>IF(Table1[[#This Row],[Expiration Date]]-J3067&gt;12/31/2024,"not expired","expired")</f>
        <v>expired</v>
      </c>
      <c r="R3059">
        <f>Table1[[#This Row],[Discounted Price]]*0.95</f>
        <v>150.43724999999998</v>
      </c>
      <c r="S3059">
        <f>Table1[[#This Row],[Discounted Price]]*0.9</f>
        <v>142.51949999999999</v>
      </c>
      <c r="T3059">
        <f>Table1[[#This Row],[Discounted Price]]*0.8</f>
        <v>126.684</v>
      </c>
      <c r="U3059">
        <f>Table1[[#This Row],[Price]]*0.52</f>
        <v>91.494</v>
      </c>
      <c r="V3059">
        <f>(Table1[[#This Row],[Price]]-Table1[[#This Row],[Scrap value]])/2</f>
        <v>42.227999999999994</v>
      </c>
    </row>
    <row r="3060" spans="1:22" x14ac:dyDescent="0.25">
      <c r="A3060" t="s">
        <v>14398</v>
      </c>
      <c r="B3060" t="s">
        <v>29</v>
      </c>
      <c r="C3060" t="s">
        <v>47</v>
      </c>
      <c r="D3060" t="s">
        <v>14399</v>
      </c>
      <c r="E3060">
        <v>106.87</v>
      </c>
      <c r="F3060">
        <v>4</v>
      </c>
      <c r="G3060" t="s">
        <v>43729</v>
      </c>
      <c r="H3060" t="s">
        <v>14400</v>
      </c>
      <c r="I3060" s="1">
        <v>45000</v>
      </c>
      <c r="J3060" s="1">
        <v>46023</v>
      </c>
      <c r="K3060" t="s">
        <v>14401</v>
      </c>
      <c r="L3060" t="s">
        <v>14402</v>
      </c>
      <c r="M3060" t="s">
        <v>20</v>
      </c>
      <c r="N3060">
        <v>5</v>
      </c>
      <c r="O3060">
        <f>Table1[[#This Row],[Price]]-0.1*Table1[[#This Row],[Price]]</f>
        <v>96.183000000000007</v>
      </c>
      <c r="P3060" s="9">
        <f>(Table1[[#This Row],[Expiration Date]]-Table1[[#This Row],[Manufacturing Date]])/365</f>
        <v>2.8027397260273972</v>
      </c>
      <c r="Q3060" t="str">
        <f>IF(Table1[[#This Row],[Expiration Date]]-J3068&gt;12/31/2024,"not expired","expired")</f>
        <v>not expired</v>
      </c>
      <c r="R3060">
        <f>Table1[[#This Row],[Discounted Price]]*0.95</f>
        <v>91.373850000000004</v>
      </c>
      <c r="S3060">
        <f>Table1[[#This Row],[Discounted Price]]*0.9</f>
        <v>86.564700000000002</v>
      </c>
      <c r="T3060">
        <f>Table1[[#This Row],[Discounted Price]]*0.8</f>
        <v>76.946400000000011</v>
      </c>
      <c r="U3060">
        <f>Table1[[#This Row],[Price]]*0.52</f>
        <v>55.572400000000002</v>
      </c>
      <c r="V3060">
        <f>(Table1[[#This Row],[Price]]-Table1[[#This Row],[Scrap value]])/2</f>
        <v>25.648800000000001</v>
      </c>
    </row>
    <row r="3061" spans="1:22" x14ac:dyDescent="0.25">
      <c r="A3061" t="s">
        <v>14403</v>
      </c>
      <c r="B3061" t="s">
        <v>29</v>
      </c>
      <c r="C3061" t="s">
        <v>47</v>
      </c>
      <c r="D3061" t="s">
        <v>14404</v>
      </c>
      <c r="E3061">
        <v>352.4</v>
      </c>
      <c r="F3061">
        <v>73</v>
      </c>
      <c r="G3061" t="s">
        <v>43729</v>
      </c>
      <c r="H3061" t="s">
        <v>14291</v>
      </c>
      <c r="I3061" s="1">
        <v>45137</v>
      </c>
      <c r="J3061" s="1">
        <v>45292</v>
      </c>
      <c r="K3061" t="s">
        <v>14405</v>
      </c>
      <c r="L3061" t="s">
        <v>14406</v>
      </c>
      <c r="M3061" t="s">
        <v>27</v>
      </c>
      <c r="N3061">
        <v>4</v>
      </c>
      <c r="O3061">
        <f>Table1[[#This Row],[Price]]-0.1*Table1[[#This Row],[Price]]</f>
        <v>317.15999999999997</v>
      </c>
      <c r="P3061" s="9">
        <f>(Table1[[#This Row],[Expiration Date]]-Table1[[#This Row],[Manufacturing Date]])/365</f>
        <v>0.42465753424657532</v>
      </c>
      <c r="Q3061" t="str">
        <f>IF(Table1[[#This Row],[Expiration Date]]-J3069&gt;12/31/2024,"not expired","expired")</f>
        <v>expired</v>
      </c>
      <c r="R3061">
        <f>Table1[[#This Row],[Discounted Price]]*0.95</f>
        <v>301.30199999999996</v>
      </c>
      <c r="S3061">
        <f>Table1[[#This Row],[Discounted Price]]*0.9</f>
        <v>285.44399999999996</v>
      </c>
      <c r="T3061">
        <f>Table1[[#This Row],[Discounted Price]]*0.8</f>
        <v>253.72799999999998</v>
      </c>
      <c r="U3061">
        <f>Table1[[#This Row],[Price]]*0.52</f>
        <v>183.24799999999999</v>
      </c>
      <c r="V3061">
        <f>(Table1[[#This Row],[Price]]-Table1[[#This Row],[Scrap value]])/2</f>
        <v>84.575999999999993</v>
      </c>
    </row>
    <row r="3062" spans="1:22" x14ac:dyDescent="0.25">
      <c r="A3062" t="s">
        <v>14407</v>
      </c>
      <c r="B3062" t="s">
        <v>15</v>
      </c>
      <c r="C3062" t="s">
        <v>47</v>
      </c>
      <c r="D3062" t="s">
        <v>14408</v>
      </c>
      <c r="E3062">
        <v>386.79</v>
      </c>
      <c r="F3062">
        <v>73</v>
      </c>
      <c r="G3062" t="s">
        <v>43729</v>
      </c>
      <c r="H3062" t="s">
        <v>2189</v>
      </c>
      <c r="I3062" s="1">
        <v>45000</v>
      </c>
      <c r="J3062" s="1">
        <v>46023</v>
      </c>
      <c r="K3062" t="s">
        <v>14409</v>
      </c>
      <c r="L3062" t="s">
        <v>14410</v>
      </c>
      <c r="M3062" t="s">
        <v>27</v>
      </c>
      <c r="N3062">
        <v>2</v>
      </c>
      <c r="O3062">
        <f>Table1[[#This Row],[Price]]-0.1*Table1[[#This Row],[Price]]</f>
        <v>348.11099999999999</v>
      </c>
      <c r="P3062" s="9">
        <f>(Table1[[#This Row],[Expiration Date]]-Table1[[#This Row],[Manufacturing Date]])/365</f>
        <v>2.8027397260273972</v>
      </c>
      <c r="Q3062" t="str">
        <f>IF(Table1[[#This Row],[Expiration Date]]-J3070&gt;12/31/2024,"not expired","expired")</f>
        <v>not expired</v>
      </c>
      <c r="R3062">
        <f>Table1[[#This Row],[Discounted Price]]*0.95</f>
        <v>330.70544999999998</v>
      </c>
      <c r="S3062">
        <f>Table1[[#This Row],[Discounted Price]]*0.9</f>
        <v>313.29989999999998</v>
      </c>
      <c r="T3062">
        <f>Table1[[#This Row],[Discounted Price]]*0.8</f>
        <v>278.48880000000003</v>
      </c>
      <c r="U3062">
        <f>Table1[[#This Row],[Price]]*0.52</f>
        <v>201.13080000000002</v>
      </c>
      <c r="V3062">
        <f>(Table1[[#This Row],[Price]]-Table1[[#This Row],[Scrap value]])/2</f>
        <v>92.829599999999999</v>
      </c>
    </row>
    <row r="3063" spans="1:22" x14ac:dyDescent="0.25">
      <c r="A3063" t="s">
        <v>14411</v>
      </c>
      <c r="B3063" t="s">
        <v>35</v>
      </c>
      <c r="C3063" t="s">
        <v>47</v>
      </c>
      <c r="D3063" t="s">
        <v>14412</v>
      </c>
      <c r="E3063">
        <v>307.56</v>
      </c>
      <c r="F3063">
        <v>25</v>
      </c>
      <c r="G3063" t="s">
        <v>43729</v>
      </c>
      <c r="H3063" t="s">
        <v>14413</v>
      </c>
      <c r="I3063" s="1">
        <v>45000</v>
      </c>
      <c r="J3063" s="1">
        <v>46023</v>
      </c>
      <c r="K3063" t="s">
        <v>14414</v>
      </c>
      <c r="L3063" t="s">
        <v>14415</v>
      </c>
      <c r="M3063" t="s">
        <v>27</v>
      </c>
      <c r="N3063">
        <v>5</v>
      </c>
      <c r="O3063">
        <f>Table1[[#This Row],[Price]]-0.1*Table1[[#This Row],[Price]]</f>
        <v>276.80399999999997</v>
      </c>
      <c r="P3063" s="9">
        <f>(Table1[[#This Row],[Expiration Date]]-Table1[[#This Row],[Manufacturing Date]])/365</f>
        <v>2.8027397260273972</v>
      </c>
      <c r="Q3063" t="str">
        <f>IF(Table1[[#This Row],[Expiration Date]]-J3071&gt;12/31/2024,"not expired","expired")</f>
        <v>not expired</v>
      </c>
      <c r="R3063">
        <f>Table1[[#This Row],[Discounted Price]]*0.95</f>
        <v>262.96379999999994</v>
      </c>
      <c r="S3063">
        <f>Table1[[#This Row],[Discounted Price]]*0.9</f>
        <v>249.12359999999998</v>
      </c>
      <c r="T3063">
        <f>Table1[[#This Row],[Discounted Price]]*0.8</f>
        <v>221.44319999999999</v>
      </c>
      <c r="U3063">
        <f>Table1[[#This Row],[Price]]*0.52</f>
        <v>159.93120000000002</v>
      </c>
      <c r="V3063">
        <f>(Table1[[#This Row],[Price]]-Table1[[#This Row],[Scrap value]])/2</f>
        <v>73.814399999999992</v>
      </c>
    </row>
    <row r="3064" spans="1:22" x14ac:dyDescent="0.25">
      <c r="A3064" t="s">
        <v>14416</v>
      </c>
      <c r="B3064" t="s">
        <v>29</v>
      </c>
      <c r="C3064" t="s">
        <v>47</v>
      </c>
      <c r="D3064" t="s">
        <v>14417</v>
      </c>
      <c r="E3064">
        <v>244.86</v>
      </c>
      <c r="F3064">
        <v>14</v>
      </c>
      <c r="G3064" t="s">
        <v>43728</v>
      </c>
      <c r="H3064" t="s">
        <v>4018</v>
      </c>
      <c r="I3064" s="1">
        <v>45137</v>
      </c>
      <c r="J3064" s="1">
        <v>45292</v>
      </c>
      <c r="K3064" t="s">
        <v>14418</v>
      </c>
      <c r="L3064" t="s">
        <v>14419</v>
      </c>
      <c r="M3064" t="s">
        <v>45</v>
      </c>
      <c r="N3064">
        <v>5</v>
      </c>
      <c r="O3064">
        <f>Table1[[#This Row],[Price]]-0.1*Table1[[#This Row],[Price]]</f>
        <v>220.37400000000002</v>
      </c>
      <c r="P3064" s="9">
        <f>(Table1[[#This Row],[Expiration Date]]-Table1[[#This Row],[Manufacturing Date]])/365</f>
        <v>0.42465753424657532</v>
      </c>
      <c r="Q3064" t="str">
        <f>IF(Table1[[#This Row],[Expiration Date]]-J3072&gt;12/31/2024,"not expired","expired")</f>
        <v>expired</v>
      </c>
      <c r="R3064">
        <f>Table1[[#This Row],[Discounted Price]]*0.95</f>
        <v>209.3553</v>
      </c>
      <c r="S3064">
        <f>Table1[[#This Row],[Discounted Price]]*0.9</f>
        <v>198.33660000000003</v>
      </c>
      <c r="T3064">
        <f>Table1[[#This Row],[Discounted Price]]*0.8</f>
        <v>176.29920000000004</v>
      </c>
      <c r="U3064">
        <f>Table1[[#This Row],[Price]]*0.52</f>
        <v>127.3272</v>
      </c>
      <c r="V3064">
        <f>(Table1[[#This Row],[Price]]-Table1[[#This Row],[Scrap value]])/2</f>
        <v>58.766400000000004</v>
      </c>
    </row>
    <row r="3065" spans="1:22" x14ac:dyDescent="0.25">
      <c r="A3065" t="s">
        <v>14420</v>
      </c>
      <c r="B3065" t="s">
        <v>29</v>
      </c>
      <c r="C3065" t="s">
        <v>47</v>
      </c>
      <c r="D3065" t="s">
        <v>14421</v>
      </c>
      <c r="E3065">
        <v>113.94</v>
      </c>
      <c r="F3065">
        <v>45</v>
      </c>
      <c r="G3065" t="s">
        <v>43728</v>
      </c>
      <c r="H3065" t="s">
        <v>1480</v>
      </c>
      <c r="I3065" s="1">
        <v>45000</v>
      </c>
      <c r="J3065" s="1">
        <v>46023</v>
      </c>
      <c r="K3065" t="s">
        <v>14422</v>
      </c>
      <c r="L3065" t="s">
        <v>14423</v>
      </c>
      <c r="M3065" t="s">
        <v>20</v>
      </c>
      <c r="N3065">
        <v>3</v>
      </c>
      <c r="O3065">
        <f>Table1[[#This Row],[Price]]-0.1*Table1[[#This Row],[Price]]</f>
        <v>102.54599999999999</v>
      </c>
      <c r="P3065" s="9">
        <f>(Table1[[#This Row],[Expiration Date]]-Table1[[#This Row],[Manufacturing Date]])/365</f>
        <v>2.8027397260273972</v>
      </c>
      <c r="Q3065" t="str">
        <f>IF(Table1[[#This Row],[Expiration Date]]-J3073&gt;12/31/2024,"not expired","expired")</f>
        <v>expired</v>
      </c>
      <c r="R3065">
        <f>Table1[[#This Row],[Discounted Price]]*0.95</f>
        <v>97.418699999999987</v>
      </c>
      <c r="S3065">
        <f>Table1[[#This Row],[Discounted Price]]*0.9</f>
        <v>92.291399999999996</v>
      </c>
      <c r="T3065">
        <f>Table1[[#This Row],[Discounted Price]]*0.8</f>
        <v>82.036799999999999</v>
      </c>
      <c r="U3065">
        <f>Table1[[#This Row],[Price]]*0.52</f>
        <v>59.248800000000003</v>
      </c>
      <c r="V3065">
        <f>(Table1[[#This Row],[Price]]-Table1[[#This Row],[Scrap value]])/2</f>
        <v>27.345599999999997</v>
      </c>
    </row>
    <row r="3066" spans="1:22" x14ac:dyDescent="0.25">
      <c r="A3066" t="s">
        <v>14424</v>
      </c>
      <c r="B3066" t="s">
        <v>15</v>
      </c>
      <c r="C3066" t="s">
        <v>47</v>
      </c>
      <c r="D3066" t="s">
        <v>14425</v>
      </c>
      <c r="E3066">
        <v>309.55</v>
      </c>
      <c r="F3066">
        <v>10</v>
      </c>
      <c r="G3066" t="s">
        <v>43730</v>
      </c>
      <c r="H3066" t="s">
        <v>4221</v>
      </c>
      <c r="I3066" s="1">
        <v>45137</v>
      </c>
      <c r="J3066" s="1">
        <v>46023</v>
      </c>
      <c r="K3066" t="s">
        <v>14426</v>
      </c>
      <c r="L3066" t="s">
        <v>14427</v>
      </c>
      <c r="M3066" t="s">
        <v>27</v>
      </c>
      <c r="N3066">
        <v>5</v>
      </c>
      <c r="O3066">
        <f>Table1[[#This Row],[Price]]-0.1*Table1[[#This Row],[Price]]</f>
        <v>278.59500000000003</v>
      </c>
      <c r="P3066" s="9">
        <f>(Table1[[#This Row],[Expiration Date]]-Table1[[#This Row],[Manufacturing Date]])/365</f>
        <v>2.4273972602739726</v>
      </c>
      <c r="Q3066" t="str">
        <f>IF(Table1[[#This Row],[Expiration Date]]-J3074&gt;12/31/2024,"not expired","expired")</f>
        <v>not expired</v>
      </c>
      <c r="R3066">
        <f>Table1[[#This Row],[Discounted Price]]*0.95</f>
        <v>264.66525000000001</v>
      </c>
      <c r="S3066">
        <f>Table1[[#This Row],[Discounted Price]]*0.9</f>
        <v>250.73550000000003</v>
      </c>
      <c r="T3066">
        <f>Table1[[#This Row],[Discounted Price]]*0.8</f>
        <v>222.87600000000003</v>
      </c>
      <c r="U3066">
        <f>Table1[[#This Row],[Price]]*0.52</f>
        <v>160.96600000000001</v>
      </c>
      <c r="V3066">
        <f>(Table1[[#This Row],[Price]]-Table1[[#This Row],[Scrap value]])/2</f>
        <v>74.292000000000002</v>
      </c>
    </row>
    <row r="3067" spans="1:22" x14ac:dyDescent="0.25">
      <c r="A3067" t="s">
        <v>14428</v>
      </c>
      <c r="B3067" t="s">
        <v>35</v>
      </c>
      <c r="C3067" t="s">
        <v>47</v>
      </c>
      <c r="D3067" t="s">
        <v>14429</v>
      </c>
      <c r="E3067">
        <v>370.29</v>
      </c>
      <c r="F3067">
        <v>84</v>
      </c>
      <c r="G3067" t="s">
        <v>43730</v>
      </c>
      <c r="H3067" t="s">
        <v>10982</v>
      </c>
      <c r="I3067" s="1">
        <v>45000</v>
      </c>
      <c r="J3067" s="1">
        <v>46023</v>
      </c>
      <c r="K3067" t="s">
        <v>14430</v>
      </c>
      <c r="L3067" t="s">
        <v>14431</v>
      </c>
      <c r="M3067" t="s">
        <v>27</v>
      </c>
      <c r="N3067">
        <v>3</v>
      </c>
      <c r="O3067">
        <f>Table1[[#This Row],[Price]]-0.1*Table1[[#This Row],[Price]]</f>
        <v>333.26100000000002</v>
      </c>
      <c r="P3067" s="9">
        <f>(Table1[[#This Row],[Expiration Date]]-Table1[[#This Row],[Manufacturing Date]])/365</f>
        <v>2.8027397260273972</v>
      </c>
      <c r="Q3067" t="str">
        <f>IF(Table1[[#This Row],[Expiration Date]]-J3075&gt;12/31/2024,"not expired","expired")</f>
        <v>not expired</v>
      </c>
      <c r="R3067">
        <f>Table1[[#This Row],[Discounted Price]]*0.95</f>
        <v>316.59795000000003</v>
      </c>
      <c r="S3067">
        <f>Table1[[#This Row],[Discounted Price]]*0.9</f>
        <v>299.93490000000003</v>
      </c>
      <c r="T3067">
        <f>Table1[[#This Row],[Discounted Price]]*0.8</f>
        <v>266.60880000000003</v>
      </c>
      <c r="U3067">
        <f>Table1[[#This Row],[Price]]*0.52</f>
        <v>192.55080000000001</v>
      </c>
      <c r="V3067">
        <f>(Table1[[#This Row],[Price]]-Table1[[#This Row],[Scrap value]])/2</f>
        <v>88.869600000000005</v>
      </c>
    </row>
    <row r="3068" spans="1:22" x14ac:dyDescent="0.25">
      <c r="A3068" t="s">
        <v>14432</v>
      </c>
      <c r="B3068" t="s">
        <v>29</v>
      </c>
      <c r="C3068" t="s">
        <v>47</v>
      </c>
      <c r="D3068" t="s">
        <v>14433</v>
      </c>
      <c r="E3068">
        <v>267.44</v>
      </c>
      <c r="F3068">
        <v>84</v>
      </c>
      <c r="G3068" t="s">
        <v>43728</v>
      </c>
      <c r="H3068" t="s">
        <v>14434</v>
      </c>
      <c r="I3068" s="1">
        <v>44927</v>
      </c>
      <c r="J3068" s="1">
        <v>45658</v>
      </c>
      <c r="K3068" t="s">
        <v>14435</v>
      </c>
      <c r="L3068" t="s">
        <v>14436</v>
      </c>
      <c r="M3068" t="s">
        <v>45</v>
      </c>
      <c r="N3068">
        <v>4</v>
      </c>
      <c r="O3068">
        <f>Table1[[#This Row],[Price]]-0.1*Table1[[#This Row],[Price]]</f>
        <v>240.696</v>
      </c>
      <c r="P3068" s="9">
        <f>(Table1[[#This Row],[Expiration Date]]-Table1[[#This Row],[Manufacturing Date]])/365</f>
        <v>2.0027397260273974</v>
      </c>
      <c r="Q3068" t="str">
        <f>IF(Table1[[#This Row],[Expiration Date]]-J3076&gt;12/31/2024,"not expired","expired")</f>
        <v>expired</v>
      </c>
      <c r="R3068">
        <f>Table1[[#This Row],[Discounted Price]]*0.95</f>
        <v>228.66119999999998</v>
      </c>
      <c r="S3068">
        <f>Table1[[#This Row],[Discounted Price]]*0.9</f>
        <v>216.62639999999999</v>
      </c>
      <c r="T3068">
        <f>Table1[[#This Row],[Discounted Price]]*0.8</f>
        <v>192.55680000000001</v>
      </c>
      <c r="U3068">
        <f>Table1[[#This Row],[Price]]*0.52</f>
        <v>139.06880000000001</v>
      </c>
      <c r="V3068">
        <f>(Table1[[#This Row],[Price]]-Table1[[#This Row],[Scrap value]])/2</f>
        <v>64.185599999999994</v>
      </c>
    </row>
    <row r="3069" spans="1:22" x14ac:dyDescent="0.25">
      <c r="A3069" t="s">
        <v>14437</v>
      </c>
      <c r="B3069" t="s">
        <v>35</v>
      </c>
      <c r="C3069" t="s">
        <v>47</v>
      </c>
      <c r="D3069" t="s">
        <v>14438</v>
      </c>
      <c r="E3069">
        <v>404.92</v>
      </c>
      <c r="F3069">
        <v>12</v>
      </c>
      <c r="G3069" t="s">
        <v>43728</v>
      </c>
      <c r="H3069" t="s">
        <v>144</v>
      </c>
      <c r="I3069" s="1">
        <v>44927</v>
      </c>
      <c r="J3069" s="1">
        <v>45292</v>
      </c>
      <c r="K3069" t="s">
        <v>14439</v>
      </c>
      <c r="L3069" t="s">
        <v>14440</v>
      </c>
      <c r="M3069" t="s">
        <v>27</v>
      </c>
      <c r="N3069">
        <v>3</v>
      </c>
      <c r="O3069">
        <f>Table1[[#This Row],[Price]]-0.1*Table1[[#This Row],[Price]]</f>
        <v>364.428</v>
      </c>
      <c r="P3069" s="9">
        <f>(Table1[[#This Row],[Expiration Date]]-Table1[[#This Row],[Manufacturing Date]])/365</f>
        <v>1</v>
      </c>
      <c r="Q3069" t="str">
        <f>IF(Table1[[#This Row],[Expiration Date]]-J3077&gt;12/31/2024,"not expired","expired")</f>
        <v>expired</v>
      </c>
      <c r="R3069">
        <f>Table1[[#This Row],[Discounted Price]]*0.95</f>
        <v>346.20659999999998</v>
      </c>
      <c r="S3069">
        <f>Table1[[#This Row],[Discounted Price]]*0.9</f>
        <v>327.98520000000002</v>
      </c>
      <c r="T3069">
        <f>Table1[[#This Row],[Discounted Price]]*0.8</f>
        <v>291.54239999999999</v>
      </c>
      <c r="U3069">
        <f>Table1[[#This Row],[Price]]*0.52</f>
        <v>210.55840000000001</v>
      </c>
      <c r="V3069">
        <f>(Table1[[#This Row],[Price]]-Table1[[#This Row],[Scrap value]])/2</f>
        <v>97.180800000000005</v>
      </c>
    </row>
    <row r="3070" spans="1:22" x14ac:dyDescent="0.25">
      <c r="A3070" t="s">
        <v>14441</v>
      </c>
      <c r="B3070" t="s">
        <v>29</v>
      </c>
      <c r="C3070" t="s">
        <v>47</v>
      </c>
      <c r="D3070" t="s">
        <v>14442</v>
      </c>
      <c r="E3070">
        <v>161.30000000000001</v>
      </c>
      <c r="F3070">
        <v>33</v>
      </c>
      <c r="G3070" t="s">
        <v>43730</v>
      </c>
      <c r="H3070" t="s">
        <v>6827</v>
      </c>
      <c r="I3070" s="1">
        <v>44927</v>
      </c>
      <c r="J3070" s="1">
        <v>45292</v>
      </c>
      <c r="K3070" t="s">
        <v>14443</v>
      </c>
      <c r="L3070" t="s">
        <v>14444</v>
      </c>
      <c r="M3070" t="s">
        <v>27</v>
      </c>
      <c r="N3070">
        <v>5</v>
      </c>
      <c r="O3070">
        <f>Table1[[#This Row],[Price]]-0.1*Table1[[#This Row],[Price]]</f>
        <v>145.17000000000002</v>
      </c>
      <c r="P3070" s="9">
        <f>(Table1[[#This Row],[Expiration Date]]-Table1[[#This Row],[Manufacturing Date]])/365</f>
        <v>1</v>
      </c>
      <c r="Q3070" t="str">
        <f>IF(Table1[[#This Row],[Expiration Date]]-J3078&gt;12/31/2024,"not expired","expired")</f>
        <v>expired</v>
      </c>
      <c r="R3070">
        <f>Table1[[#This Row],[Discounted Price]]*0.95</f>
        <v>137.91150000000002</v>
      </c>
      <c r="S3070">
        <f>Table1[[#This Row],[Discounted Price]]*0.9</f>
        <v>130.65300000000002</v>
      </c>
      <c r="T3070">
        <f>Table1[[#This Row],[Discounted Price]]*0.8</f>
        <v>116.13600000000002</v>
      </c>
      <c r="U3070">
        <f>Table1[[#This Row],[Price]]*0.52</f>
        <v>83.876000000000005</v>
      </c>
      <c r="V3070">
        <f>(Table1[[#This Row],[Price]]-Table1[[#This Row],[Scrap value]])/2</f>
        <v>38.712000000000003</v>
      </c>
    </row>
    <row r="3071" spans="1:22" x14ac:dyDescent="0.25">
      <c r="A3071" t="s">
        <v>14445</v>
      </c>
      <c r="B3071" t="s">
        <v>22</v>
      </c>
      <c r="C3071" t="s">
        <v>47</v>
      </c>
      <c r="D3071" t="s">
        <v>14446</v>
      </c>
      <c r="E3071">
        <v>358.23</v>
      </c>
      <c r="F3071">
        <v>36</v>
      </c>
      <c r="G3071" t="s">
        <v>43730</v>
      </c>
      <c r="H3071" t="s">
        <v>6352</v>
      </c>
      <c r="I3071" s="1">
        <v>44927</v>
      </c>
      <c r="J3071" s="1">
        <v>45292</v>
      </c>
      <c r="K3071" t="s">
        <v>14447</v>
      </c>
      <c r="L3071" t="s">
        <v>14448</v>
      </c>
      <c r="M3071" t="s">
        <v>20</v>
      </c>
      <c r="N3071">
        <v>4</v>
      </c>
      <c r="O3071">
        <f>Table1[[#This Row],[Price]]-0.1*Table1[[#This Row],[Price]]</f>
        <v>322.40700000000004</v>
      </c>
      <c r="P3071" s="9">
        <f>(Table1[[#This Row],[Expiration Date]]-Table1[[#This Row],[Manufacturing Date]])/365</f>
        <v>1</v>
      </c>
      <c r="Q3071" t="str">
        <f>IF(Table1[[#This Row],[Expiration Date]]-J3079&gt;12/31/2024,"not expired","expired")</f>
        <v>expired</v>
      </c>
      <c r="R3071">
        <f>Table1[[#This Row],[Discounted Price]]*0.95</f>
        <v>306.28665000000001</v>
      </c>
      <c r="S3071">
        <f>Table1[[#This Row],[Discounted Price]]*0.9</f>
        <v>290.16630000000004</v>
      </c>
      <c r="T3071">
        <f>Table1[[#This Row],[Discounted Price]]*0.8</f>
        <v>257.92560000000003</v>
      </c>
      <c r="U3071">
        <f>Table1[[#This Row],[Price]]*0.52</f>
        <v>186.27960000000002</v>
      </c>
      <c r="V3071">
        <f>(Table1[[#This Row],[Price]]-Table1[[#This Row],[Scrap value]])/2</f>
        <v>85.975200000000001</v>
      </c>
    </row>
    <row r="3072" spans="1:22" x14ac:dyDescent="0.25">
      <c r="A3072" t="s">
        <v>14449</v>
      </c>
      <c r="B3072" t="s">
        <v>29</v>
      </c>
      <c r="C3072" t="s">
        <v>47</v>
      </c>
      <c r="D3072" t="s">
        <v>14450</v>
      </c>
      <c r="E3072">
        <v>307.27999999999997</v>
      </c>
      <c r="F3072">
        <v>19</v>
      </c>
      <c r="G3072" t="s">
        <v>43728</v>
      </c>
      <c r="H3072" t="s">
        <v>14451</v>
      </c>
      <c r="I3072" s="1">
        <v>45137</v>
      </c>
      <c r="J3072" s="1">
        <v>45292</v>
      </c>
      <c r="K3072" t="s">
        <v>14452</v>
      </c>
      <c r="L3072" t="s">
        <v>14453</v>
      </c>
      <c r="M3072" t="s">
        <v>27</v>
      </c>
      <c r="N3072">
        <v>4</v>
      </c>
      <c r="O3072">
        <f>Table1[[#This Row],[Price]]-0.1*Table1[[#This Row],[Price]]</f>
        <v>276.55199999999996</v>
      </c>
      <c r="P3072" s="9">
        <f>(Table1[[#This Row],[Expiration Date]]-Table1[[#This Row],[Manufacturing Date]])/365</f>
        <v>0.42465753424657532</v>
      </c>
      <c r="Q3072" t="str">
        <f>IF(Table1[[#This Row],[Expiration Date]]-J3080&gt;12/31/2024,"not expired","expired")</f>
        <v>expired</v>
      </c>
      <c r="R3072">
        <f>Table1[[#This Row],[Discounted Price]]*0.95</f>
        <v>262.72439999999995</v>
      </c>
      <c r="S3072">
        <f>Table1[[#This Row],[Discounted Price]]*0.9</f>
        <v>248.89679999999998</v>
      </c>
      <c r="T3072">
        <f>Table1[[#This Row],[Discounted Price]]*0.8</f>
        <v>221.24159999999998</v>
      </c>
      <c r="U3072">
        <f>Table1[[#This Row],[Price]]*0.52</f>
        <v>159.78559999999999</v>
      </c>
      <c r="V3072">
        <f>(Table1[[#This Row],[Price]]-Table1[[#This Row],[Scrap value]])/2</f>
        <v>73.747199999999992</v>
      </c>
    </row>
    <row r="3073" spans="1:22" x14ac:dyDescent="0.25">
      <c r="A3073" t="s">
        <v>14454</v>
      </c>
      <c r="B3073" t="s">
        <v>29</v>
      </c>
      <c r="C3073" t="s">
        <v>47</v>
      </c>
      <c r="D3073" t="s">
        <v>14455</v>
      </c>
      <c r="E3073">
        <v>16.04</v>
      </c>
      <c r="F3073">
        <v>82</v>
      </c>
      <c r="G3073" t="s">
        <v>43729</v>
      </c>
      <c r="H3073" t="s">
        <v>638</v>
      </c>
      <c r="I3073" s="1">
        <v>45000</v>
      </c>
      <c r="J3073" s="1">
        <v>46023</v>
      </c>
      <c r="K3073" t="s">
        <v>14456</v>
      </c>
      <c r="L3073" t="s">
        <v>14457</v>
      </c>
      <c r="M3073" t="s">
        <v>27</v>
      </c>
      <c r="N3073">
        <v>2</v>
      </c>
      <c r="O3073">
        <f>Table1[[#This Row],[Price]]-0.1*Table1[[#This Row],[Price]]</f>
        <v>14.436</v>
      </c>
      <c r="P3073" s="9">
        <f>(Table1[[#This Row],[Expiration Date]]-Table1[[#This Row],[Manufacturing Date]])/365</f>
        <v>2.8027397260273972</v>
      </c>
      <c r="Q3073" t="str">
        <f>IF(Table1[[#This Row],[Expiration Date]]-J3081&gt;12/31/2024,"not expired","expired")</f>
        <v>expired</v>
      </c>
      <c r="R3073">
        <f>Table1[[#This Row],[Discounted Price]]*0.95</f>
        <v>13.7142</v>
      </c>
      <c r="S3073">
        <f>Table1[[#This Row],[Discounted Price]]*0.9</f>
        <v>12.9924</v>
      </c>
      <c r="T3073">
        <f>Table1[[#This Row],[Discounted Price]]*0.8</f>
        <v>11.5488</v>
      </c>
      <c r="U3073">
        <f>Table1[[#This Row],[Price]]*0.52</f>
        <v>8.3407999999999998</v>
      </c>
      <c r="V3073">
        <f>(Table1[[#This Row],[Price]]-Table1[[#This Row],[Scrap value]])/2</f>
        <v>3.8495999999999997</v>
      </c>
    </row>
    <row r="3074" spans="1:22" x14ac:dyDescent="0.25">
      <c r="A3074" t="s">
        <v>14458</v>
      </c>
      <c r="B3074" t="s">
        <v>35</v>
      </c>
      <c r="C3074" t="s">
        <v>47</v>
      </c>
      <c r="D3074" t="s">
        <v>14459</v>
      </c>
      <c r="E3074">
        <v>79.02</v>
      </c>
      <c r="F3074">
        <v>99</v>
      </c>
      <c r="G3074" t="s">
        <v>43729</v>
      </c>
      <c r="H3074" t="s">
        <v>11241</v>
      </c>
      <c r="I3074" s="1">
        <v>44927</v>
      </c>
      <c r="J3074" s="1">
        <v>45658</v>
      </c>
      <c r="K3074" t="s">
        <v>14460</v>
      </c>
      <c r="L3074" t="s">
        <v>14461</v>
      </c>
      <c r="M3074" t="s">
        <v>27</v>
      </c>
      <c r="N3074">
        <v>5</v>
      </c>
      <c r="O3074">
        <f>Table1[[#This Row],[Price]]-0.1*Table1[[#This Row],[Price]]</f>
        <v>71.117999999999995</v>
      </c>
      <c r="P3074" s="9">
        <f>(Table1[[#This Row],[Expiration Date]]-Table1[[#This Row],[Manufacturing Date]])/365</f>
        <v>2.0027397260273974</v>
      </c>
      <c r="Q3074" t="str">
        <f>IF(Table1[[#This Row],[Expiration Date]]-J3082&gt;12/31/2024,"not expired","expired")</f>
        <v>expired</v>
      </c>
      <c r="R3074">
        <f>Table1[[#This Row],[Discounted Price]]*0.95</f>
        <v>67.562099999999987</v>
      </c>
      <c r="S3074">
        <f>Table1[[#This Row],[Discounted Price]]*0.9</f>
        <v>64.006199999999993</v>
      </c>
      <c r="T3074">
        <f>Table1[[#This Row],[Discounted Price]]*0.8</f>
        <v>56.894399999999997</v>
      </c>
      <c r="U3074">
        <f>Table1[[#This Row],[Price]]*0.52</f>
        <v>41.090400000000002</v>
      </c>
      <c r="V3074">
        <f>(Table1[[#This Row],[Price]]-Table1[[#This Row],[Scrap value]])/2</f>
        <v>18.964799999999997</v>
      </c>
    </row>
    <row r="3075" spans="1:22" x14ac:dyDescent="0.25">
      <c r="A3075" t="s">
        <v>14462</v>
      </c>
      <c r="B3075" t="s">
        <v>15</v>
      </c>
      <c r="C3075" t="s">
        <v>47</v>
      </c>
      <c r="D3075" t="s">
        <v>14463</v>
      </c>
      <c r="E3075">
        <v>29.52</v>
      </c>
      <c r="F3075">
        <v>88</v>
      </c>
      <c r="G3075" t="s">
        <v>43729</v>
      </c>
      <c r="H3075" t="s">
        <v>14464</v>
      </c>
      <c r="I3075" s="1">
        <v>44927</v>
      </c>
      <c r="J3075" s="1">
        <v>45658</v>
      </c>
      <c r="K3075" t="s">
        <v>14465</v>
      </c>
      <c r="L3075" t="s">
        <v>14466</v>
      </c>
      <c r="M3075" t="s">
        <v>20</v>
      </c>
      <c r="N3075">
        <v>1</v>
      </c>
      <c r="O3075">
        <f>Table1[[#This Row],[Price]]-0.1*Table1[[#This Row],[Price]]</f>
        <v>26.567999999999998</v>
      </c>
      <c r="P3075" s="9">
        <f>(Table1[[#This Row],[Expiration Date]]-Table1[[#This Row],[Manufacturing Date]])/365</f>
        <v>2.0027397260273974</v>
      </c>
      <c r="Q3075" t="str">
        <f>IF(Table1[[#This Row],[Expiration Date]]-J3083&gt;12/31/2024,"not expired","expired")</f>
        <v>expired</v>
      </c>
      <c r="R3075">
        <f>Table1[[#This Row],[Discounted Price]]*0.95</f>
        <v>25.239599999999996</v>
      </c>
      <c r="S3075">
        <f>Table1[[#This Row],[Discounted Price]]*0.9</f>
        <v>23.911199999999997</v>
      </c>
      <c r="T3075">
        <f>Table1[[#This Row],[Discounted Price]]*0.8</f>
        <v>21.2544</v>
      </c>
      <c r="U3075">
        <f>Table1[[#This Row],[Price]]*0.52</f>
        <v>15.3504</v>
      </c>
      <c r="V3075">
        <f>(Table1[[#This Row],[Price]]-Table1[[#This Row],[Scrap value]])/2</f>
        <v>7.0847999999999995</v>
      </c>
    </row>
    <row r="3076" spans="1:22" x14ac:dyDescent="0.25">
      <c r="A3076" t="s">
        <v>14467</v>
      </c>
      <c r="B3076" t="s">
        <v>35</v>
      </c>
      <c r="C3076" t="s">
        <v>47</v>
      </c>
      <c r="D3076" t="s">
        <v>14468</v>
      </c>
      <c r="E3076">
        <v>86.12</v>
      </c>
      <c r="F3076">
        <v>87</v>
      </c>
      <c r="G3076" t="s">
        <v>43729</v>
      </c>
      <c r="H3076" t="s">
        <v>2297</v>
      </c>
      <c r="I3076" s="1">
        <v>45137</v>
      </c>
      <c r="J3076" s="1">
        <v>46023</v>
      </c>
      <c r="K3076" t="s">
        <v>14469</v>
      </c>
      <c r="L3076" t="s">
        <v>14470</v>
      </c>
      <c r="M3076" t="s">
        <v>20</v>
      </c>
      <c r="N3076">
        <v>4</v>
      </c>
      <c r="O3076">
        <f>Table1[[#This Row],[Price]]-0.1*Table1[[#This Row],[Price]]</f>
        <v>77.50800000000001</v>
      </c>
      <c r="P3076" s="9">
        <f>(Table1[[#This Row],[Expiration Date]]-Table1[[#This Row],[Manufacturing Date]])/365</f>
        <v>2.4273972602739726</v>
      </c>
      <c r="Q3076" t="str">
        <f>IF(Table1[[#This Row],[Expiration Date]]-J3084&gt;12/31/2024,"not expired","expired")</f>
        <v>expired</v>
      </c>
      <c r="R3076">
        <f>Table1[[#This Row],[Discounted Price]]*0.95</f>
        <v>73.632600000000011</v>
      </c>
      <c r="S3076">
        <f>Table1[[#This Row],[Discounted Price]]*0.9</f>
        <v>69.757200000000012</v>
      </c>
      <c r="T3076">
        <f>Table1[[#This Row],[Discounted Price]]*0.8</f>
        <v>62.006400000000014</v>
      </c>
      <c r="U3076">
        <f>Table1[[#This Row],[Price]]*0.52</f>
        <v>44.782400000000003</v>
      </c>
      <c r="V3076">
        <f>(Table1[[#This Row],[Price]]-Table1[[#This Row],[Scrap value]])/2</f>
        <v>20.668800000000001</v>
      </c>
    </row>
    <row r="3077" spans="1:22" x14ac:dyDescent="0.25">
      <c r="A3077" t="s">
        <v>14471</v>
      </c>
      <c r="B3077" t="s">
        <v>29</v>
      </c>
      <c r="C3077" t="s">
        <v>47</v>
      </c>
      <c r="D3077" t="s">
        <v>14472</v>
      </c>
      <c r="E3077">
        <v>292.52999999999997</v>
      </c>
      <c r="F3077">
        <v>64</v>
      </c>
      <c r="G3077" t="s">
        <v>43728</v>
      </c>
      <c r="H3077" t="s">
        <v>14473</v>
      </c>
      <c r="I3077" s="1">
        <v>45000</v>
      </c>
      <c r="J3077" s="1">
        <v>46023</v>
      </c>
      <c r="K3077" t="s">
        <v>14474</v>
      </c>
      <c r="L3077" t="s">
        <v>14475</v>
      </c>
      <c r="M3077" t="s">
        <v>20</v>
      </c>
      <c r="N3077">
        <v>2</v>
      </c>
      <c r="O3077">
        <f>Table1[[#This Row],[Price]]-0.1*Table1[[#This Row],[Price]]</f>
        <v>263.27699999999999</v>
      </c>
      <c r="P3077" s="9">
        <f>(Table1[[#This Row],[Expiration Date]]-Table1[[#This Row],[Manufacturing Date]])/365</f>
        <v>2.8027397260273972</v>
      </c>
      <c r="Q3077" t="str">
        <f>IF(Table1[[#This Row],[Expiration Date]]-J3085&gt;12/31/2024,"not expired","expired")</f>
        <v>not expired</v>
      </c>
      <c r="R3077">
        <f>Table1[[#This Row],[Discounted Price]]*0.95</f>
        <v>250.11314999999996</v>
      </c>
      <c r="S3077">
        <f>Table1[[#This Row],[Discounted Price]]*0.9</f>
        <v>236.94929999999999</v>
      </c>
      <c r="T3077">
        <f>Table1[[#This Row],[Discounted Price]]*0.8</f>
        <v>210.6216</v>
      </c>
      <c r="U3077">
        <f>Table1[[#This Row],[Price]]*0.52</f>
        <v>152.1156</v>
      </c>
      <c r="V3077">
        <f>(Table1[[#This Row],[Price]]-Table1[[#This Row],[Scrap value]])/2</f>
        <v>70.207199999999986</v>
      </c>
    </row>
    <row r="3078" spans="1:22" x14ac:dyDescent="0.25">
      <c r="A3078" t="s">
        <v>14476</v>
      </c>
      <c r="B3078" t="s">
        <v>29</v>
      </c>
      <c r="C3078" t="s">
        <v>47</v>
      </c>
      <c r="D3078" t="s">
        <v>14477</v>
      </c>
      <c r="E3078">
        <v>299.17</v>
      </c>
      <c r="F3078">
        <v>19</v>
      </c>
      <c r="G3078" t="s">
        <v>43728</v>
      </c>
      <c r="H3078" t="s">
        <v>10934</v>
      </c>
      <c r="I3078" s="1">
        <v>45000</v>
      </c>
      <c r="J3078" s="1">
        <v>46023</v>
      </c>
      <c r="K3078" t="s">
        <v>14478</v>
      </c>
      <c r="L3078" t="s">
        <v>14479</v>
      </c>
      <c r="M3078" t="s">
        <v>20</v>
      </c>
      <c r="N3078">
        <v>5</v>
      </c>
      <c r="O3078">
        <f>Table1[[#This Row],[Price]]-0.1*Table1[[#This Row],[Price]]</f>
        <v>269.25300000000004</v>
      </c>
      <c r="P3078" s="9">
        <f>(Table1[[#This Row],[Expiration Date]]-Table1[[#This Row],[Manufacturing Date]])/365</f>
        <v>2.8027397260273972</v>
      </c>
      <c r="Q3078" t="str">
        <f>IF(Table1[[#This Row],[Expiration Date]]-J3086&gt;12/31/2024,"not expired","expired")</f>
        <v>not expired</v>
      </c>
      <c r="R3078">
        <f>Table1[[#This Row],[Discounted Price]]*0.95</f>
        <v>255.79035000000002</v>
      </c>
      <c r="S3078">
        <f>Table1[[#This Row],[Discounted Price]]*0.9</f>
        <v>242.32770000000005</v>
      </c>
      <c r="T3078">
        <f>Table1[[#This Row],[Discounted Price]]*0.8</f>
        <v>215.40240000000006</v>
      </c>
      <c r="U3078">
        <f>Table1[[#This Row],[Price]]*0.52</f>
        <v>155.56840000000003</v>
      </c>
      <c r="V3078">
        <f>(Table1[[#This Row],[Price]]-Table1[[#This Row],[Scrap value]])/2</f>
        <v>71.800799999999995</v>
      </c>
    </row>
    <row r="3079" spans="1:22" x14ac:dyDescent="0.25">
      <c r="A3079" t="s">
        <v>14480</v>
      </c>
      <c r="B3079" t="s">
        <v>22</v>
      </c>
      <c r="C3079" t="s">
        <v>47</v>
      </c>
      <c r="D3079" t="s">
        <v>14481</v>
      </c>
      <c r="E3079">
        <v>21.77</v>
      </c>
      <c r="F3079">
        <v>45</v>
      </c>
      <c r="G3079" t="s">
        <v>43730</v>
      </c>
      <c r="H3079" t="s">
        <v>14482</v>
      </c>
      <c r="I3079" s="1">
        <v>44927</v>
      </c>
      <c r="J3079" s="1">
        <v>46023</v>
      </c>
      <c r="K3079" t="s">
        <v>14483</v>
      </c>
      <c r="L3079" t="s">
        <v>14484</v>
      </c>
      <c r="M3079" t="s">
        <v>20</v>
      </c>
      <c r="N3079">
        <v>5</v>
      </c>
      <c r="O3079">
        <f>Table1[[#This Row],[Price]]-0.1*Table1[[#This Row],[Price]]</f>
        <v>19.593</v>
      </c>
      <c r="P3079" s="9">
        <f>(Table1[[#This Row],[Expiration Date]]-Table1[[#This Row],[Manufacturing Date]])/365</f>
        <v>3.0027397260273974</v>
      </c>
      <c r="Q3079" t="str">
        <f>IF(Table1[[#This Row],[Expiration Date]]-J3087&gt;12/31/2024,"not expired","expired")</f>
        <v>expired</v>
      </c>
      <c r="R3079">
        <f>Table1[[#This Row],[Discounted Price]]*0.95</f>
        <v>18.613350000000001</v>
      </c>
      <c r="S3079">
        <f>Table1[[#This Row],[Discounted Price]]*0.9</f>
        <v>17.633700000000001</v>
      </c>
      <c r="T3079">
        <f>Table1[[#This Row],[Discounted Price]]*0.8</f>
        <v>15.6744</v>
      </c>
      <c r="U3079">
        <f>Table1[[#This Row],[Price]]*0.52</f>
        <v>11.320399999999999</v>
      </c>
      <c r="V3079">
        <f>(Table1[[#This Row],[Price]]-Table1[[#This Row],[Scrap value]])/2</f>
        <v>5.2248000000000001</v>
      </c>
    </row>
    <row r="3080" spans="1:22" x14ac:dyDescent="0.25">
      <c r="A3080" t="s">
        <v>14485</v>
      </c>
      <c r="B3080" t="s">
        <v>29</v>
      </c>
      <c r="C3080" t="s">
        <v>47</v>
      </c>
      <c r="D3080" t="s">
        <v>14486</v>
      </c>
      <c r="E3080">
        <v>445.25</v>
      </c>
      <c r="F3080">
        <v>84</v>
      </c>
      <c r="G3080" t="s">
        <v>43728</v>
      </c>
      <c r="H3080" t="s">
        <v>1185</v>
      </c>
      <c r="I3080" s="1">
        <v>45137</v>
      </c>
      <c r="J3080" s="1">
        <v>46023</v>
      </c>
      <c r="K3080" t="s">
        <v>14487</v>
      </c>
      <c r="L3080" t="s">
        <v>14488</v>
      </c>
      <c r="M3080" t="s">
        <v>27</v>
      </c>
      <c r="N3080">
        <v>3</v>
      </c>
      <c r="O3080">
        <f>Table1[[#This Row],[Price]]-0.1*Table1[[#This Row],[Price]]</f>
        <v>400.72500000000002</v>
      </c>
      <c r="P3080" s="9">
        <f>(Table1[[#This Row],[Expiration Date]]-Table1[[#This Row],[Manufacturing Date]])/365</f>
        <v>2.4273972602739726</v>
      </c>
      <c r="Q3080" t="str">
        <f>IF(Table1[[#This Row],[Expiration Date]]-J3088&gt;12/31/2024,"not expired","expired")</f>
        <v>not expired</v>
      </c>
      <c r="R3080">
        <f>Table1[[#This Row],[Discounted Price]]*0.95</f>
        <v>380.68875000000003</v>
      </c>
      <c r="S3080">
        <f>Table1[[#This Row],[Discounted Price]]*0.9</f>
        <v>360.65250000000003</v>
      </c>
      <c r="T3080">
        <f>Table1[[#This Row],[Discounted Price]]*0.8</f>
        <v>320.58000000000004</v>
      </c>
      <c r="U3080">
        <f>Table1[[#This Row],[Price]]*0.52</f>
        <v>231.53</v>
      </c>
      <c r="V3080">
        <f>(Table1[[#This Row],[Price]]-Table1[[#This Row],[Scrap value]])/2</f>
        <v>106.86</v>
      </c>
    </row>
    <row r="3081" spans="1:22" x14ac:dyDescent="0.25">
      <c r="A3081" t="s">
        <v>14489</v>
      </c>
      <c r="B3081" t="s">
        <v>15</v>
      </c>
      <c r="C3081" t="s">
        <v>47</v>
      </c>
      <c r="D3081" t="s">
        <v>14490</v>
      </c>
      <c r="E3081">
        <v>249.81</v>
      </c>
      <c r="F3081">
        <v>59</v>
      </c>
      <c r="G3081" t="s">
        <v>43730</v>
      </c>
      <c r="H3081" t="s">
        <v>14491</v>
      </c>
      <c r="I3081" s="1">
        <v>45137</v>
      </c>
      <c r="J3081" s="1">
        <v>46023</v>
      </c>
      <c r="K3081" t="s">
        <v>14492</v>
      </c>
      <c r="L3081" t="s">
        <v>14493</v>
      </c>
      <c r="M3081" t="s">
        <v>20</v>
      </c>
      <c r="N3081">
        <v>1</v>
      </c>
      <c r="O3081">
        <f>Table1[[#This Row],[Price]]-0.1*Table1[[#This Row],[Price]]</f>
        <v>224.82900000000001</v>
      </c>
      <c r="P3081" s="9">
        <f>(Table1[[#This Row],[Expiration Date]]-Table1[[#This Row],[Manufacturing Date]])/365</f>
        <v>2.4273972602739726</v>
      </c>
      <c r="Q3081" t="str">
        <f>IF(Table1[[#This Row],[Expiration Date]]-J3089&gt;12/31/2024,"not expired","expired")</f>
        <v>expired</v>
      </c>
      <c r="R3081">
        <f>Table1[[#This Row],[Discounted Price]]*0.95</f>
        <v>213.58754999999999</v>
      </c>
      <c r="S3081">
        <f>Table1[[#This Row],[Discounted Price]]*0.9</f>
        <v>202.34610000000001</v>
      </c>
      <c r="T3081">
        <f>Table1[[#This Row],[Discounted Price]]*0.8</f>
        <v>179.86320000000001</v>
      </c>
      <c r="U3081">
        <f>Table1[[#This Row],[Price]]*0.52</f>
        <v>129.90120000000002</v>
      </c>
      <c r="V3081">
        <f>(Table1[[#This Row],[Price]]-Table1[[#This Row],[Scrap value]])/2</f>
        <v>59.954399999999993</v>
      </c>
    </row>
    <row r="3082" spans="1:22" x14ac:dyDescent="0.25">
      <c r="A3082" t="s">
        <v>14494</v>
      </c>
      <c r="B3082" t="s">
        <v>35</v>
      </c>
      <c r="C3082" t="s">
        <v>47</v>
      </c>
      <c r="D3082" t="s">
        <v>14495</v>
      </c>
      <c r="E3082">
        <v>254.45</v>
      </c>
      <c r="F3082">
        <v>35</v>
      </c>
      <c r="G3082" t="s">
        <v>43730</v>
      </c>
      <c r="H3082" t="s">
        <v>14496</v>
      </c>
      <c r="I3082" s="1">
        <v>45000</v>
      </c>
      <c r="J3082" s="1">
        <v>45658</v>
      </c>
      <c r="K3082" t="s">
        <v>14497</v>
      </c>
      <c r="L3082" t="s">
        <v>14498</v>
      </c>
      <c r="M3082" t="s">
        <v>27</v>
      </c>
      <c r="N3082">
        <v>2</v>
      </c>
      <c r="O3082">
        <f>Table1[[#This Row],[Price]]-0.1*Table1[[#This Row],[Price]]</f>
        <v>229.005</v>
      </c>
      <c r="P3082" s="9">
        <f>(Table1[[#This Row],[Expiration Date]]-Table1[[#This Row],[Manufacturing Date]])/365</f>
        <v>1.8027397260273972</v>
      </c>
      <c r="Q3082" t="str">
        <f>IF(Table1[[#This Row],[Expiration Date]]-J3090&gt;12/31/2024,"not expired","expired")</f>
        <v>not expired</v>
      </c>
      <c r="R3082">
        <f>Table1[[#This Row],[Discounted Price]]*0.95</f>
        <v>217.55474999999998</v>
      </c>
      <c r="S3082">
        <f>Table1[[#This Row],[Discounted Price]]*0.9</f>
        <v>206.1045</v>
      </c>
      <c r="T3082">
        <f>Table1[[#This Row],[Discounted Price]]*0.8</f>
        <v>183.20400000000001</v>
      </c>
      <c r="U3082">
        <f>Table1[[#This Row],[Price]]*0.52</f>
        <v>132.31399999999999</v>
      </c>
      <c r="V3082">
        <f>(Table1[[#This Row],[Price]]-Table1[[#This Row],[Scrap value]])/2</f>
        <v>61.067999999999998</v>
      </c>
    </row>
    <row r="3083" spans="1:22" x14ac:dyDescent="0.25">
      <c r="A3083" t="s">
        <v>14499</v>
      </c>
      <c r="B3083" t="s">
        <v>35</v>
      </c>
      <c r="C3083" t="s">
        <v>47</v>
      </c>
      <c r="D3083" t="s">
        <v>14500</v>
      </c>
      <c r="E3083">
        <v>314.24</v>
      </c>
      <c r="F3083">
        <v>95</v>
      </c>
      <c r="G3083" t="s">
        <v>43730</v>
      </c>
      <c r="H3083" t="s">
        <v>8047</v>
      </c>
      <c r="I3083" s="1">
        <v>45137</v>
      </c>
      <c r="J3083" s="1">
        <v>46023</v>
      </c>
      <c r="K3083" t="s">
        <v>14501</v>
      </c>
      <c r="L3083" t="s">
        <v>14502</v>
      </c>
      <c r="M3083" t="s">
        <v>45</v>
      </c>
      <c r="N3083">
        <v>5</v>
      </c>
      <c r="O3083">
        <f>Table1[[#This Row],[Price]]-0.1*Table1[[#This Row],[Price]]</f>
        <v>282.81600000000003</v>
      </c>
      <c r="P3083" s="9">
        <f>(Table1[[#This Row],[Expiration Date]]-Table1[[#This Row],[Manufacturing Date]])/365</f>
        <v>2.4273972602739726</v>
      </c>
      <c r="Q3083" t="str">
        <f>IF(Table1[[#This Row],[Expiration Date]]-J3091&gt;12/31/2024,"not expired","expired")</f>
        <v>not expired</v>
      </c>
      <c r="R3083">
        <f>Table1[[#This Row],[Discounted Price]]*0.95</f>
        <v>268.67520000000002</v>
      </c>
      <c r="S3083">
        <f>Table1[[#This Row],[Discounted Price]]*0.9</f>
        <v>254.53440000000003</v>
      </c>
      <c r="T3083">
        <f>Table1[[#This Row],[Discounted Price]]*0.8</f>
        <v>226.25280000000004</v>
      </c>
      <c r="U3083">
        <f>Table1[[#This Row],[Price]]*0.52</f>
        <v>163.40480000000002</v>
      </c>
      <c r="V3083">
        <f>(Table1[[#This Row],[Price]]-Table1[[#This Row],[Scrap value]])/2</f>
        <v>75.417599999999993</v>
      </c>
    </row>
    <row r="3084" spans="1:22" x14ac:dyDescent="0.25">
      <c r="A3084" t="s">
        <v>14503</v>
      </c>
      <c r="B3084" t="s">
        <v>35</v>
      </c>
      <c r="C3084" t="s">
        <v>47</v>
      </c>
      <c r="D3084" t="s">
        <v>14504</v>
      </c>
      <c r="E3084">
        <v>335.81</v>
      </c>
      <c r="F3084">
        <v>23</v>
      </c>
      <c r="G3084" t="s">
        <v>43728</v>
      </c>
      <c r="H3084" t="s">
        <v>6760</v>
      </c>
      <c r="I3084" s="1">
        <v>44927</v>
      </c>
      <c r="J3084" s="1">
        <v>46023</v>
      </c>
      <c r="K3084" t="s">
        <v>14505</v>
      </c>
      <c r="L3084" t="s">
        <v>14506</v>
      </c>
      <c r="M3084" t="s">
        <v>27</v>
      </c>
      <c r="N3084">
        <v>3</v>
      </c>
      <c r="O3084">
        <f>Table1[[#This Row],[Price]]-0.1*Table1[[#This Row],[Price]]</f>
        <v>302.22899999999998</v>
      </c>
      <c r="P3084" s="9">
        <f>(Table1[[#This Row],[Expiration Date]]-Table1[[#This Row],[Manufacturing Date]])/365</f>
        <v>3.0027397260273974</v>
      </c>
      <c r="Q3084" t="str">
        <f>IF(Table1[[#This Row],[Expiration Date]]-J3092&gt;12/31/2024,"not expired","expired")</f>
        <v>not expired</v>
      </c>
      <c r="R3084">
        <f>Table1[[#This Row],[Discounted Price]]*0.95</f>
        <v>287.11754999999999</v>
      </c>
      <c r="S3084">
        <f>Table1[[#This Row],[Discounted Price]]*0.9</f>
        <v>272.0061</v>
      </c>
      <c r="T3084">
        <f>Table1[[#This Row],[Discounted Price]]*0.8</f>
        <v>241.78319999999999</v>
      </c>
      <c r="U3084">
        <f>Table1[[#This Row],[Price]]*0.52</f>
        <v>174.62120000000002</v>
      </c>
      <c r="V3084">
        <f>(Table1[[#This Row],[Price]]-Table1[[#This Row],[Scrap value]])/2</f>
        <v>80.594399999999993</v>
      </c>
    </row>
    <row r="3085" spans="1:22" x14ac:dyDescent="0.25">
      <c r="A3085" t="s">
        <v>14507</v>
      </c>
      <c r="B3085" t="s">
        <v>22</v>
      </c>
      <c r="C3085" t="s">
        <v>47</v>
      </c>
      <c r="D3085" t="s">
        <v>14508</v>
      </c>
      <c r="E3085">
        <v>302.97000000000003</v>
      </c>
      <c r="F3085">
        <v>76</v>
      </c>
      <c r="G3085" t="s">
        <v>43729</v>
      </c>
      <c r="H3085" t="s">
        <v>1406</v>
      </c>
      <c r="I3085" s="1">
        <v>44927</v>
      </c>
      <c r="J3085" s="1">
        <v>45292</v>
      </c>
      <c r="K3085" t="s">
        <v>14509</v>
      </c>
      <c r="L3085" t="s">
        <v>14510</v>
      </c>
      <c r="M3085" t="s">
        <v>45</v>
      </c>
      <c r="N3085">
        <v>1</v>
      </c>
      <c r="O3085">
        <f>Table1[[#This Row],[Price]]-0.1*Table1[[#This Row],[Price]]</f>
        <v>272.673</v>
      </c>
      <c r="P3085" s="9">
        <f>(Table1[[#This Row],[Expiration Date]]-Table1[[#This Row],[Manufacturing Date]])/365</f>
        <v>1</v>
      </c>
      <c r="Q3085" t="str">
        <f>IF(Table1[[#This Row],[Expiration Date]]-J3093&gt;12/31/2024,"not expired","expired")</f>
        <v>expired</v>
      </c>
      <c r="R3085">
        <f>Table1[[#This Row],[Discounted Price]]*0.95</f>
        <v>259.03935000000001</v>
      </c>
      <c r="S3085">
        <f>Table1[[#This Row],[Discounted Price]]*0.9</f>
        <v>245.4057</v>
      </c>
      <c r="T3085">
        <f>Table1[[#This Row],[Discounted Price]]*0.8</f>
        <v>218.13840000000002</v>
      </c>
      <c r="U3085">
        <f>Table1[[#This Row],[Price]]*0.52</f>
        <v>157.54440000000002</v>
      </c>
      <c r="V3085">
        <f>(Table1[[#This Row],[Price]]-Table1[[#This Row],[Scrap value]])/2</f>
        <v>72.712800000000001</v>
      </c>
    </row>
    <row r="3086" spans="1:22" x14ac:dyDescent="0.25">
      <c r="A3086" t="s">
        <v>14511</v>
      </c>
      <c r="B3086" t="s">
        <v>35</v>
      </c>
      <c r="C3086" t="s">
        <v>47</v>
      </c>
      <c r="D3086" t="s">
        <v>14512</v>
      </c>
      <c r="E3086">
        <v>414.77</v>
      </c>
      <c r="F3086">
        <v>68</v>
      </c>
      <c r="G3086" t="s">
        <v>43730</v>
      </c>
      <c r="H3086" t="s">
        <v>10823</v>
      </c>
      <c r="I3086" s="1">
        <v>45137</v>
      </c>
      <c r="J3086" s="1">
        <v>45292</v>
      </c>
      <c r="K3086" t="s">
        <v>14513</v>
      </c>
      <c r="L3086" t="s">
        <v>14514</v>
      </c>
      <c r="M3086" t="s">
        <v>27</v>
      </c>
      <c r="N3086">
        <v>3</v>
      </c>
      <c r="O3086">
        <f>Table1[[#This Row],[Price]]-0.1*Table1[[#This Row],[Price]]</f>
        <v>373.29300000000001</v>
      </c>
      <c r="P3086" s="9">
        <f>(Table1[[#This Row],[Expiration Date]]-Table1[[#This Row],[Manufacturing Date]])/365</f>
        <v>0.42465753424657532</v>
      </c>
      <c r="Q3086" t="str">
        <f>IF(Table1[[#This Row],[Expiration Date]]-J3094&gt;12/31/2024,"not expired","expired")</f>
        <v>expired</v>
      </c>
      <c r="R3086">
        <f>Table1[[#This Row],[Discounted Price]]*0.95</f>
        <v>354.62835000000001</v>
      </c>
      <c r="S3086">
        <f>Table1[[#This Row],[Discounted Price]]*0.9</f>
        <v>335.96370000000002</v>
      </c>
      <c r="T3086">
        <f>Table1[[#This Row],[Discounted Price]]*0.8</f>
        <v>298.63440000000003</v>
      </c>
      <c r="U3086">
        <f>Table1[[#This Row],[Price]]*0.52</f>
        <v>215.68039999999999</v>
      </c>
      <c r="V3086">
        <f>(Table1[[#This Row],[Price]]-Table1[[#This Row],[Scrap value]])/2</f>
        <v>99.544799999999995</v>
      </c>
    </row>
    <row r="3087" spans="1:22" x14ac:dyDescent="0.25">
      <c r="A3087" t="s">
        <v>14515</v>
      </c>
      <c r="B3087" t="s">
        <v>35</v>
      </c>
      <c r="C3087" t="s">
        <v>47</v>
      </c>
      <c r="D3087" t="s">
        <v>14516</v>
      </c>
      <c r="E3087">
        <v>101.65</v>
      </c>
      <c r="F3087">
        <v>46</v>
      </c>
      <c r="G3087" t="s">
        <v>43728</v>
      </c>
      <c r="H3087" t="s">
        <v>14517</v>
      </c>
      <c r="I3087" s="1">
        <v>44927</v>
      </c>
      <c r="J3087" s="1">
        <v>46023</v>
      </c>
      <c r="K3087" t="s">
        <v>14518</v>
      </c>
      <c r="L3087" t="s">
        <v>14519</v>
      </c>
      <c r="M3087" t="s">
        <v>45</v>
      </c>
      <c r="N3087">
        <v>5</v>
      </c>
      <c r="O3087">
        <f>Table1[[#This Row],[Price]]-0.1*Table1[[#This Row],[Price]]</f>
        <v>91.484999999999999</v>
      </c>
      <c r="P3087" s="9">
        <f>(Table1[[#This Row],[Expiration Date]]-Table1[[#This Row],[Manufacturing Date]])/365</f>
        <v>3.0027397260273974</v>
      </c>
      <c r="Q3087" t="str">
        <f>IF(Table1[[#This Row],[Expiration Date]]-J3095&gt;12/31/2024,"not expired","expired")</f>
        <v>expired</v>
      </c>
      <c r="R3087">
        <f>Table1[[#This Row],[Discounted Price]]*0.95</f>
        <v>86.910749999999993</v>
      </c>
      <c r="S3087">
        <f>Table1[[#This Row],[Discounted Price]]*0.9</f>
        <v>82.336500000000001</v>
      </c>
      <c r="T3087">
        <f>Table1[[#This Row],[Discounted Price]]*0.8</f>
        <v>73.188000000000002</v>
      </c>
      <c r="U3087">
        <f>Table1[[#This Row],[Price]]*0.52</f>
        <v>52.858000000000004</v>
      </c>
      <c r="V3087">
        <f>(Table1[[#This Row],[Price]]-Table1[[#This Row],[Scrap value]])/2</f>
        <v>24.396000000000001</v>
      </c>
    </row>
    <row r="3088" spans="1:22" x14ac:dyDescent="0.25">
      <c r="A3088" t="s">
        <v>14520</v>
      </c>
      <c r="B3088" t="s">
        <v>29</v>
      </c>
      <c r="C3088" t="s">
        <v>47</v>
      </c>
      <c r="D3088" t="s">
        <v>14521</v>
      </c>
      <c r="E3088">
        <v>386.66</v>
      </c>
      <c r="F3088">
        <v>81</v>
      </c>
      <c r="G3088" t="s">
        <v>43730</v>
      </c>
      <c r="H3088" t="s">
        <v>14522</v>
      </c>
      <c r="I3088" s="1">
        <v>45000</v>
      </c>
      <c r="J3088" s="1">
        <v>45658</v>
      </c>
      <c r="K3088" t="s">
        <v>14523</v>
      </c>
      <c r="L3088" t="s">
        <v>14524</v>
      </c>
      <c r="M3088" t="s">
        <v>20</v>
      </c>
      <c r="N3088">
        <v>5</v>
      </c>
      <c r="O3088">
        <f>Table1[[#This Row],[Price]]-0.1*Table1[[#This Row],[Price]]</f>
        <v>347.99400000000003</v>
      </c>
      <c r="P3088" s="9">
        <f>(Table1[[#This Row],[Expiration Date]]-Table1[[#This Row],[Manufacturing Date]])/365</f>
        <v>1.8027397260273972</v>
      </c>
      <c r="Q3088" t="str">
        <f>IF(Table1[[#This Row],[Expiration Date]]-J3096&gt;12/31/2024,"not expired","expired")</f>
        <v>not expired</v>
      </c>
      <c r="R3088">
        <f>Table1[[#This Row],[Discounted Price]]*0.95</f>
        <v>330.59430000000003</v>
      </c>
      <c r="S3088">
        <f>Table1[[#This Row],[Discounted Price]]*0.9</f>
        <v>313.19460000000004</v>
      </c>
      <c r="T3088">
        <f>Table1[[#This Row],[Discounted Price]]*0.8</f>
        <v>278.39520000000005</v>
      </c>
      <c r="U3088">
        <f>Table1[[#This Row],[Price]]*0.52</f>
        <v>201.06320000000002</v>
      </c>
      <c r="V3088">
        <f>(Table1[[#This Row],[Price]]-Table1[[#This Row],[Scrap value]])/2</f>
        <v>92.798400000000001</v>
      </c>
    </row>
    <row r="3089" spans="1:22" x14ac:dyDescent="0.25">
      <c r="A3089" t="s">
        <v>14525</v>
      </c>
      <c r="B3089" t="s">
        <v>15</v>
      </c>
      <c r="C3089" t="s">
        <v>47</v>
      </c>
      <c r="D3089" t="s">
        <v>14526</v>
      </c>
      <c r="E3089">
        <v>91.34</v>
      </c>
      <c r="F3089">
        <v>58</v>
      </c>
      <c r="G3089" t="s">
        <v>43730</v>
      </c>
      <c r="H3089" t="s">
        <v>9298</v>
      </c>
      <c r="I3089" s="1">
        <v>44927</v>
      </c>
      <c r="J3089" s="1">
        <v>46023</v>
      </c>
      <c r="K3089" t="s">
        <v>14527</v>
      </c>
      <c r="L3089" t="s">
        <v>14528</v>
      </c>
      <c r="M3089" t="s">
        <v>45</v>
      </c>
      <c r="N3089">
        <v>1</v>
      </c>
      <c r="O3089">
        <f>Table1[[#This Row],[Price]]-0.1*Table1[[#This Row],[Price]]</f>
        <v>82.206000000000003</v>
      </c>
      <c r="P3089" s="9">
        <f>(Table1[[#This Row],[Expiration Date]]-Table1[[#This Row],[Manufacturing Date]])/365</f>
        <v>3.0027397260273974</v>
      </c>
      <c r="Q3089" t="str">
        <f>IF(Table1[[#This Row],[Expiration Date]]-J3097&gt;12/31/2024,"not expired","expired")</f>
        <v>expired</v>
      </c>
      <c r="R3089">
        <f>Table1[[#This Row],[Discounted Price]]*0.95</f>
        <v>78.095699999999994</v>
      </c>
      <c r="S3089">
        <f>Table1[[#This Row],[Discounted Price]]*0.9</f>
        <v>73.985399999999998</v>
      </c>
      <c r="T3089">
        <f>Table1[[#This Row],[Discounted Price]]*0.8</f>
        <v>65.764800000000008</v>
      </c>
      <c r="U3089">
        <f>Table1[[#This Row],[Price]]*0.52</f>
        <v>47.4968</v>
      </c>
      <c r="V3089">
        <f>(Table1[[#This Row],[Price]]-Table1[[#This Row],[Scrap value]])/2</f>
        <v>21.921600000000002</v>
      </c>
    </row>
    <row r="3090" spans="1:22" x14ac:dyDescent="0.25">
      <c r="A3090" t="s">
        <v>14529</v>
      </c>
      <c r="B3090" t="s">
        <v>35</v>
      </c>
      <c r="C3090" t="s">
        <v>47</v>
      </c>
      <c r="D3090" t="s">
        <v>14530</v>
      </c>
      <c r="E3090">
        <v>187.34</v>
      </c>
      <c r="F3090">
        <v>99</v>
      </c>
      <c r="G3090" t="s">
        <v>43729</v>
      </c>
      <c r="H3090" t="s">
        <v>14531</v>
      </c>
      <c r="I3090" s="1">
        <v>44927</v>
      </c>
      <c r="J3090" s="1">
        <v>45292</v>
      </c>
      <c r="K3090" t="s">
        <v>14532</v>
      </c>
      <c r="L3090" t="s">
        <v>14533</v>
      </c>
      <c r="M3090" t="s">
        <v>27</v>
      </c>
      <c r="N3090">
        <v>5</v>
      </c>
      <c r="O3090">
        <f>Table1[[#This Row],[Price]]-0.1*Table1[[#This Row],[Price]]</f>
        <v>168.60599999999999</v>
      </c>
      <c r="P3090" s="9">
        <f>(Table1[[#This Row],[Expiration Date]]-Table1[[#This Row],[Manufacturing Date]])/365</f>
        <v>1</v>
      </c>
      <c r="Q3090" t="str">
        <f>IF(Table1[[#This Row],[Expiration Date]]-J3098&gt;12/31/2024,"not expired","expired")</f>
        <v>expired</v>
      </c>
      <c r="R3090">
        <f>Table1[[#This Row],[Discounted Price]]*0.95</f>
        <v>160.17569999999998</v>
      </c>
      <c r="S3090">
        <f>Table1[[#This Row],[Discounted Price]]*0.9</f>
        <v>151.74539999999999</v>
      </c>
      <c r="T3090">
        <f>Table1[[#This Row],[Discounted Price]]*0.8</f>
        <v>134.88480000000001</v>
      </c>
      <c r="U3090">
        <f>Table1[[#This Row],[Price]]*0.52</f>
        <v>97.416800000000009</v>
      </c>
      <c r="V3090">
        <f>(Table1[[#This Row],[Price]]-Table1[[#This Row],[Scrap value]])/2</f>
        <v>44.961599999999997</v>
      </c>
    </row>
    <row r="3091" spans="1:22" x14ac:dyDescent="0.25">
      <c r="A3091" t="s">
        <v>14534</v>
      </c>
      <c r="B3091" t="s">
        <v>15</v>
      </c>
      <c r="C3091" t="s">
        <v>47</v>
      </c>
      <c r="D3091" t="s">
        <v>14535</v>
      </c>
      <c r="E3091">
        <v>491.38</v>
      </c>
      <c r="F3091">
        <v>14</v>
      </c>
      <c r="G3091" t="s">
        <v>43728</v>
      </c>
      <c r="H3091" t="s">
        <v>1046</v>
      </c>
      <c r="I3091" s="1">
        <v>45000</v>
      </c>
      <c r="J3091" s="1">
        <v>45292</v>
      </c>
      <c r="K3091" t="s">
        <v>14536</v>
      </c>
      <c r="L3091" t="s">
        <v>14537</v>
      </c>
      <c r="M3091" t="s">
        <v>27</v>
      </c>
      <c r="N3091">
        <v>4</v>
      </c>
      <c r="O3091">
        <f>Table1[[#This Row],[Price]]-0.1*Table1[[#This Row],[Price]]</f>
        <v>442.24199999999996</v>
      </c>
      <c r="P3091" s="9">
        <f>(Table1[[#This Row],[Expiration Date]]-Table1[[#This Row],[Manufacturing Date]])/365</f>
        <v>0.8</v>
      </c>
      <c r="Q3091" t="str">
        <f>IF(Table1[[#This Row],[Expiration Date]]-J3099&gt;12/31/2024,"not expired","expired")</f>
        <v>expired</v>
      </c>
      <c r="R3091">
        <f>Table1[[#This Row],[Discounted Price]]*0.95</f>
        <v>420.12989999999996</v>
      </c>
      <c r="S3091">
        <f>Table1[[#This Row],[Discounted Price]]*0.9</f>
        <v>398.01779999999997</v>
      </c>
      <c r="T3091">
        <f>Table1[[#This Row],[Discounted Price]]*0.8</f>
        <v>353.79359999999997</v>
      </c>
      <c r="U3091">
        <f>Table1[[#This Row],[Price]]*0.52</f>
        <v>255.51760000000002</v>
      </c>
      <c r="V3091">
        <f>(Table1[[#This Row],[Price]]-Table1[[#This Row],[Scrap value]])/2</f>
        <v>117.93119999999999</v>
      </c>
    </row>
    <row r="3092" spans="1:22" x14ac:dyDescent="0.25">
      <c r="A3092" t="s">
        <v>14538</v>
      </c>
      <c r="B3092" t="s">
        <v>29</v>
      </c>
      <c r="C3092" t="s">
        <v>47</v>
      </c>
      <c r="D3092" t="s">
        <v>14539</v>
      </c>
      <c r="E3092">
        <v>444.75</v>
      </c>
      <c r="F3092">
        <v>5</v>
      </c>
      <c r="G3092" t="s">
        <v>43730</v>
      </c>
      <c r="H3092" t="s">
        <v>14540</v>
      </c>
      <c r="I3092" s="1">
        <v>44927</v>
      </c>
      <c r="J3092" s="1">
        <v>45292</v>
      </c>
      <c r="K3092" t="s">
        <v>14541</v>
      </c>
      <c r="L3092" t="s">
        <v>14542</v>
      </c>
      <c r="M3092" t="s">
        <v>45</v>
      </c>
      <c r="N3092">
        <v>5</v>
      </c>
      <c r="O3092">
        <f>Table1[[#This Row],[Price]]-0.1*Table1[[#This Row],[Price]]</f>
        <v>400.27499999999998</v>
      </c>
      <c r="P3092" s="9">
        <f>(Table1[[#This Row],[Expiration Date]]-Table1[[#This Row],[Manufacturing Date]])/365</f>
        <v>1</v>
      </c>
      <c r="Q3092" t="str">
        <f>IF(Table1[[#This Row],[Expiration Date]]-J3100&gt;12/31/2024,"not expired","expired")</f>
        <v>expired</v>
      </c>
      <c r="R3092">
        <f>Table1[[#This Row],[Discounted Price]]*0.95</f>
        <v>380.26124999999996</v>
      </c>
      <c r="S3092">
        <f>Table1[[#This Row],[Discounted Price]]*0.9</f>
        <v>360.2475</v>
      </c>
      <c r="T3092">
        <f>Table1[[#This Row],[Discounted Price]]*0.8</f>
        <v>320.22000000000003</v>
      </c>
      <c r="U3092">
        <f>Table1[[#This Row],[Price]]*0.52</f>
        <v>231.27</v>
      </c>
      <c r="V3092">
        <f>(Table1[[#This Row],[Price]]-Table1[[#This Row],[Scrap value]])/2</f>
        <v>106.74</v>
      </c>
    </row>
    <row r="3093" spans="1:22" x14ac:dyDescent="0.25">
      <c r="A3093" t="s">
        <v>14543</v>
      </c>
      <c r="B3093" t="s">
        <v>22</v>
      </c>
      <c r="C3093" t="s">
        <v>47</v>
      </c>
      <c r="D3093" t="s">
        <v>14544</v>
      </c>
      <c r="E3093">
        <v>426.66</v>
      </c>
      <c r="F3093">
        <v>33</v>
      </c>
      <c r="G3093" t="s">
        <v>43730</v>
      </c>
      <c r="H3093" t="s">
        <v>14545</v>
      </c>
      <c r="I3093" s="1">
        <v>44927</v>
      </c>
      <c r="J3093" s="1">
        <v>45292</v>
      </c>
      <c r="K3093" t="s">
        <v>14546</v>
      </c>
      <c r="L3093" t="s">
        <v>14547</v>
      </c>
      <c r="M3093" t="s">
        <v>27</v>
      </c>
      <c r="N3093">
        <v>1</v>
      </c>
      <c r="O3093">
        <f>Table1[[#This Row],[Price]]-0.1*Table1[[#This Row],[Price]]</f>
        <v>383.99400000000003</v>
      </c>
      <c r="P3093" s="9">
        <f>(Table1[[#This Row],[Expiration Date]]-Table1[[#This Row],[Manufacturing Date]])/365</f>
        <v>1</v>
      </c>
      <c r="Q3093" t="str">
        <f>IF(Table1[[#This Row],[Expiration Date]]-J3101&gt;12/31/2024,"not expired","expired")</f>
        <v>expired</v>
      </c>
      <c r="R3093">
        <f>Table1[[#This Row],[Discounted Price]]*0.95</f>
        <v>364.79430000000002</v>
      </c>
      <c r="S3093">
        <f>Table1[[#This Row],[Discounted Price]]*0.9</f>
        <v>345.59460000000001</v>
      </c>
      <c r="T3093">
        <f>Table1[[#This Row],[Discounted Price]]*0.8</f>
        <v>307.19520000000006</v>
      </c>
      <c r="U3093">
        <f>Table1[[#This Row],[Price]]*0.52</f>
        <v>221.86320000000003</v>
      </c>
      <c r="V3093">
        <f>(Table1[[#This Row],[Price]]-Table1[[#This Row],[Scrap value]])/2</f>
        <v>102.3984</v>
      </c>
    </row>
    <row r="3094" spans="1:22" x14ac:dyDescent="0.25">
      <c r="A3094" t="s">
        <v>14548</v>
      </c>
      <c r="B3094" t="s">
        <v>35</v>
      </c>
      <c r="C3094" t="s">
        <v>47</v>
      </c>
      <c r="D3094" t="s">
        <v>14549</v>
      </c>
      <c r="E3094">
        <v>181.9</v>
      </c>
      <c r="F3094">
        <v>21</v>
      </c>
      <c r="G3094" t="s">
        <v>43730</v>
      </c>
      <c r="H3094" t="s">
        <v>14550</v>
      </c>
      <c r="I3094" s="1">
        <v>45000</v>
      </c>
      <c r="J3094" s="1">
        <v>45658</v>
      </c>
      <c r="K3094" t="s">
        <v>14551</v>
      </c>
      <c r="L3094" t="s">
        <v>14552</v>
      </c>
      <c r="M3094" t="s">
        <v>45</v>
      </c>
      <c r="N3094">
        <v>5</v>
      </c>
      <c r="O3094">
        <f>Table1[[#This Row],[Price]]-0.1*Table1[[#This Row],[Price]]</f>
        <v>163.71</v>
      </c>
      <c r="P3094" s="9">
        <f>(Table1[[#This Row],[Expiration Date]]-Table1[[#This Row],[Manufacturing Date]])/365</f>
        <v>1.8027397260273972</v>
      </c>
      <c r="Q3094" t="str">
        <f>IF(Table1[[#This Row],[Expiration Date]]-J3102&gt;12/31/2024,"not expired","expired")</f>
        <v>expired</v>
      </c>
      <c r="R3094">
        <f>Table1[[#This Row],[Discounted Price]]*0.95</f>
        <v>155.52449999999999</v>
      </c>
      <c r="S3094">
        <f>Table1[[#This Row],[Discounted Price]]*0.9</f>
        <v>147.339</v>
      </c>
      <c r="T3094">
        <f>Table1[[#This Row],[Discounted Price]]*0.8</f>
        <v>130.96800000000002</v>
      </c>
      <c r="U3094">
        <f>Table1[[#This Row],[Price]]*0.52</f>
        <v>94.588000000000008</v>
      </c>
      <c r="V3094">
        <f>(Table1[[#This Row],[Price]]-Table1[[#This Row],[Scrap value]])/2</f>
        <v>43.655999999999999</v>
      </c>
    </row>
    <row r="3095" spans="1:22" x14ac:dyDescent="0.25">
      <c r="A3095" t="s">
        <v>14553</v>
      </c>
      <c r="B3095" t="s">
        <v>35</v>
      </c>
      <c r="C3095" t="s">
        <v>47</v>
      </c>
      <c r="D3095" t="s">
        <v>14554</v>
      </c>
      <c r="E3095">
        <v>69.27</v>
      </c>
      <c r="F3095">
        <v>84</v>
      </c>
      <c r="G3095" t="s">
        <v>43728</v>
      </c>
      <c r="H3095" t="s">
        <v>11690</v>
      </c>
      <c r="I3095" s="1">
        <v>44927</v>
      </c>
      <c r="J3095" s="1">
        <v>46023</v>
      </c>
      <c r="K3095" t="s">
        <v>14555</v>
      </c>
      <c r="L3095" t="s">
        <v>14556</v>
      </c>
      <c r="M3095" t="s">
        <v>45</v>
      </c>
      <c r="N3095">
        <v>5</v>
      </c>
      <c r="O3095">
        <f>Table1[[#This Row],[Price]]-0.1*Table1[[#This Row],[Price]]</f>
        <v>62.342999999999996</v>
      </c>
      <c r="P3095" s="9">
        <f>(Table1[[#This Row],[Expiration Date]]-Table1[[#This Row],[Manufacturing Date]])/365</f>
        <v>3.0027397260273974</v>
      </c>
      <c r="Q3095" t="str">
        <f>IF(Table1[[#This Row],[Expiration Date]]-J3103&gt;12/31/2024,"not expired","expired")</f>
        <v>not expired</v>
      </c>
      <c r="R3095">
        <f>Table1[[#This Row],[Discounted Price]]*0.95</f>
        <v>59.225849999999994</v>
      </c>
      <c r="S3095">
        <f>Table1[[#This Row],[Discounted Price]]*0.9</f>
        <v>56.108699999999999</v>
      </c>
      <c r="T3095">
        <f>Table1[[#This Row],[Discounted Price]]*0.8</f>
        <v>49.874400000000001</v>
      </c>
      <c r="U3095">
        <f>Table1[[#This Row],[Price]]*0.52</f>
        <v>36.020400000000002</v>
      </c>
      <c r="V3095">
        <f>(Table1[[#This Row],[Price]]-Table1[[#This Row],[Scrap value]])/2</f>
        <v>16.624799999999997</v>
      </c>
    </row>
    <row r="3096" spans="1:22" x14ac:dyDescent="0.25">
      <c r="A3096" t="s">
        <v>14557</v>
      </c>
      <c r="B3096" t="s">
        <v>35</v>
      </c>
      <c r="C3096" t="s">
        <v>47</v>
      </c>
      <c r="D3096" t="s">
        <v>14558</v>
      </c>
      <c r="E3096">
        <v>391.88</v>
      </c>
      <c r="F3096">
        <v>32</v>
      </c>
      <c r="G3096" t="s">
        <v>43728</v>
      </c>
      <c r="H3096" t="s">
        <v>14559</v>
      </c>
      <c r="I3096" s="1">
        <v>45000</v>
      </c>
      <c r="J3096" s="1">
        <v>45292</v>
      </c>
      <c r="K3096" t="s">
        <v>14560</v>
      </c>
      <c r="L3096" t="s">
        <v>14561</v>
      </c>
      <c r="M3096" t="s">
        <v>27</v>
      </c>
      <c r="N3096">
        <v>4</v>
      </c>
      <c r="O3096">
        <f>Table1[[#This Row],[Price]]-0.1*Table1[[#This Row],[Price]]</f>
        <v>352.69200000000001</v>
      </c>
      <c r="P3096" s="9">
        <f>(Table1[[#This Row],[Expiration Date]]-Table1[[#This Row],[Manufacturing Date]])/365</f>
        <v>0.8</v>
      </c>
      <c r="Q3096" t="str">
        <f>IF(Table1[[#This Row],[Expiration Date]]-J3104&gt;12/31/2024,"not expired","expired")</f>
        <v>expired</v>
      </c>
      <c r="R3096">
        <f>Table1[[#This Row],[Discounted Price]]*0.95</f>
        <v>335.05739999999997</v>
      </c>
      <c r="S3096">
        <f>Table1[[#This Row],[Discounted Price]]*0.9</f>
        <v>317.4228</v>
      </c>
      <c r="T3096">
        <f>Table1[[#This Row],[Discounted Price]]*0.8</f>
        <v>282.15360000000004</v>
      </c>
      <c r="U3096">
        <f>Table1[[#This Row],[Price]]*0.52</f>
        <v>203.77760000000001</v>
      </c>
      <c r="V3096">
        <f>(Table1[[#This Row],[Price]]-Table1[[#This Row],[Scrap value]])/2</f>
        <v>94.051199999999994</v>
      </c>
    </row>
    <row r="3097" spans="1:22" x14ac:dyDescent="0.25">
      <c r="A3097" t="s">
        <v>14562</v>
      </c>
      <c r="B3097" t="s">
        <v>35</v>
      </c>
      <c r="C3097" t="s">
        <v>47</v>
      </c>
      <c r="D3097" t="s">
        <v>14563</v>
      </c>
      <c r="E3097">
        <v>452.93</v>
      </c>
      <c r="F3097">
        <v>23</v>
      </c>
      <c r="G3097" t="s">
        <v>43730</v>
      </c>
      <c r="H3097" t="s">
        <v>14564</v>
      </c>
      <c r="I3097" s="1">
        <v>44927</v>
      </c>
      <c r="J3097" s="1">
        <v>46023</v>
      </c>
      <c r="K3097" t="s">
        <v>14565</v>
      </c>
      <c r="L3097" t="s">
        <v>14566</v>
      </c>
      <c r="M3097" t="s">
        <v>45</v>
      </c>
      <c r="N3097">
        <v>5</v>
      </c>
      <c r="O3097">
        <f>Table1[[#This Row],[Price]]-0.1*Table1[[#This Row],[Price]]</f>
        <v>407.637</v>
      </c>
      <c r="P3097" s="9">
        <f>(Table1[[#This Row],[Expiration Date]]-Table1[[#This Row],[Manufacturing Date]])/365</f>
        <v>3.0027397260273974</v>
      </c>
      <c r="Q3097" t="str">
        <f>IF(Table1[[#This Row],[Expiration Date]]-J3105&gt;12/31/2024,"not expired","expired")</f>
        <v>not expired</v>
      </c>
      <c r="R3097">
        <f>Table1[[#This Row],[Discounted Price]]*0.95</f>
        <v>387.25514999999996</v>
      </c>
      <c r="S3097">
        <f>Table1[[#This Row],[Discounted Price]]*0.9</f>
        <v>366.87330000000003</v>
      </c>
      <c r="T3097">
        <f>Table1[[#This Row],[Discounted Price]]*0.8</f>
        <v>326.1096</v>
      </c>
      <c r="U3097">
        <f>Table1[[#This Row],[Price]]*0.52</f>
        <v>235.52360000000002</v>
      </c>
      <c r="V3097">
        <f>(Table1[[#This Row],[Price]]-Table1[[#This Row],[Scrap value]])/2</f>
        <v>108.7032</v>
      </c>
    </row>
    <row r="3098" spans="1:22" x14ac:dyDescent="0.25">
      <c r="A3098" t="s">
        <v>14567</v>
      </c>
      <c r="B3098" t="s">
        <v>22</v>
      </c>
      <c r="C3098" t="s">
        <v>47</v>
      </c>
      <c r="D3098" t="s">
        <v>14568</v>
      </c>
      <c r="E3098">
        <v>384.68</v>
      </c>
      <c r="F3098">
        <v>20</v>
      </c>
      <c r="G3098" t="s">
        <v>43728</v>
      </c>
      <c r="H3098" t="s">
        <v>14569</v>
      </c>
      <c r="I3098" s="1">
        <v>45137</v>
      </c>
      <c r="J3098" s="1">
        <v>46023</v>
      </c>
      <c r="K3098" t="s">
        <v>14570</v>
      </c>
      <c r="L3098" t="s">
        <v>14571</v>
      </c>
      <c r="M3098" t="s">
        <v>20</v>
      </c>
      <c r="N3098">
        <v>1</v>
      </c>
      <c r="O3098">
        <f>Table1[[#This Row],[Price]]-0.1*Table1[[#This Row],[Price]]</f>
        <v>346.21199999999999</v>
      </c>
      <c r="P3098" s="9">
        <f>(Table1[[#This Row],[Expiration Date]]-Table1[[#This Row],[Manufacturing Date]])/365</f>
        <v>2.4273972602739726</v>
      </c>
      <c r="Q3098" t="str">
        <f>IF(Table1[[#This Row],[Expiration Date]]-J3106&gt;12/31/2024,"not expired","expired")</f>
        <v>expired</v>
      </c>
      <c r="R3098">
        <f>Table1[[#This Row],[Discounted Price]]*0.95</f>
        <v>328.90139999999997</v>
      </c>
      <c r="S3098">
        <f>Table1[[#This Row],[Discounted Price]]*0.9</f>
        <v>311.5908</v>
      </c>
      <c r="T3098">
        <f>Table1[[#This Row],[Discounted Price]]*0.8</f>
        <v>276.96960000000001</v>
      </c>
      <c r="U3098">
        <f>Table1[[#This Row],[Price]]*0.52</f>
        <v>200.03360000000001</v>
      </c>
      <c r="V3098">
        <f>(Table1[[#This Row],[Price]]-Table1[[#This Row],[Scrap value]])/2</f>
        <v>92.3232</v>
      </c>
    </row>
    <row r="3099" spans="1:22" x14ac:dyDescent="0.25">
      <c r="A3099" t="s">
        <v>14572</v>
      </c>
      <c r="B3099" t="s">
        <v>35</v>
      </c>
      <c r="C3099" t="s">
        <v>47</v>
      </c>
      <c r="D3099" t="s">
        <v>14573</v>
      </c>
      <c r="E3099">
        <v>204.15</v>
      </c>
      <c r="F3099">
        <v>52</v>
      </c>
      <c r="G3099" t="s">
        <v>43729</v>
      </c>
      <c r="H3099" t="s">
        <v>2239</v>
      </c>
      <c r="I3099" s="1">
        <v>44927</v>
      </c>
      <c r="J3099" s="1">
        <v>46023</v>
      </c>
      <c r="K3099" t="s">
        <v>14574</v>
      </c>
      <c r="L3099" t="s">
        <v>14575</v>
      </c>
      <c r="M3099" t="s">
        <v>20</v>
      </c>
      <c r="N3099">
        <v>1</v>
      </c>
      <c r="O3099">
        <f>Table1[[#This Row],[Price]]-0.1*Table1[[#This Row],[Price]]</f>
        <v>183.73500000000001</v>
      </c>
      <c r="P3099" s="9">
        <f>(Table1[[#This Row],[Expiration Date]]-Table1[[#This Row],[Manufacturing Date]])/365</f>
        <v>3.0027397260273974</v>
      </c>
      <c r="Q3099" t="str">
        <f>IF(Table1[[#This Row],[Expiration Date]]-J3107&gt;12/31/2024,"not expired","expired")</f>
        <v>not expired</v>
      </c>
      <c r="R3099">
        <f>Table1[[#This Row],[Discounted Price]]*0.95</f>
        <v>174.54825</v>
      </c>
      <c r="S3099">
        <f>Table1[[#This Row],[Discounted Price]]*0.9</f>
        <v>165.36150000000001</v>
      </c>
      <c r="T3099">
        <f>Table1[[#This Row],[Discounted Price]]*0.8</f>
        <v>146.98800000000003</v>
      </c>
      <c r="U3099">
        <f>Table1[[#This Row],[Price]]*0.52</f>
        <v>106.158</v>
      </c>
      <c r="V3099">
        <f>(Table1[[#This Row],[Price]]-Table1[[#This Row],[Scrap value]])/2</f>
        <v>48.996000000000002</v>
      </c>
    </row>
    <row r="3100" spans="1:22" x14ac:dyDescent="0.25">
      <c r="A3100" t="s">
        <v>14576</v>
      </c>
      <c r="B3100" t="s">
        <v>15</v>
      </c>
      <c r="C3100" t="s">
        <v>47</v>
      </c>
      <c r="D3100" t="s">
        <v>14577</v>
      </c>
      <c r="E3100">
        <v>459.64</v>
      </c>
      <c r="F3100">
        <v>14</v>
      </c>
      <c r="G3100" t="s">
        <v>43728</v>
      </c>
      <c r="H3100" t="s">
        <v>14578</v>
      </c>
      <c r="I3100" s="1">
        <v>44927</v>
      </c>
      <c r="J3100" s="1">
        <v>46023</v>
      </c>
      <c r="K3100" t="s">
        <v>14579</v>
      </c>
      <c r="L3100" t="s">
        <v>14580</v>
      </c>
      <c r="M3100" t="s">
        <v>45</v>
      </c>
      <c r="N3100">
        <v>4</v>
      </c>
      <c r="O3100">
        <f>Table1[[#This Row],[Price]]-0.1*Table1[[#This Row],[Price]]</f>
        <v>413.67599999999999</v>
      </c>
      <c r="P3100" s="9">
        <f>(Table1[[#This Row],[Expiration Date]]-Table1[[#This Row],[Manufacturing Date]])/365</f>
        <v>3.0027397260273974</v>
      </c>
      <c r="Q3100" t="str">
        <f>IF(Table1[[#This Row],[Expiration Date]]-J3108&gt;12/31/2024,"not expired","expired")</f>
        <v>not expired</v>
      </c>
      <c r="R3100">
        <f>Table1[[#This Row],[Discounted Price]]*0.95</f>
        <v>392.99219999999997</v>
      </c>
      <c r="S3100">
        <f>Table1[[#This Row],[Discounted Price]]*0.9</f>
        <v>372.30840000000001</v>
      </c>
      <c r="T3100">
        <f>Table1[[#This Row],[Discounted Price]]*0.8</f>
        <v>330.94080000000002</v>
      </c>
      <c r="U3100">
        <f>Table1[[#This Row],[Price]]*0.52</f>
        <v>239.0128</v>
      </c>
      <c r="V3100">
        <f>(Table1[[#This Row],[Price]]-Table1[[#This Row],[Scrap value]])/2</f>
        <v>110.31359999999999</v>
      </c>
    </row>
    <row r="3101" spans="1:22" x14ac:dyDescent="0.25">
      <c r="A3101" t="s">
        <v>14581</v>
      </c>
      <c r="B3101" t="s">
        <v>22</v>
      </c>
      <c r="C3101" t="s">
        <v>47</v>
      </c>
      <c r="D3101" t="s">
        <v>14582</v>
      </c>
      <c r="E3101">
        <v>280.3</v>
      </c>
      <c r="F3101">
        <v>13</v>
      </c>
      <c r="G3101" t="s">
        <v>43728</v>
      </c>
      <c r="H3101" t="s">
        <v>7276</v>
      </c>
      <c r="I3101" s="1">
        <v>44927</v>
      </c>
      <c r="J3101" s="1">
        <v>46023</v>
      </c>
      <c r="K3101" t="s">
        <v>14583</v>
      </c>
      <c r="L3101" t="s">
        <v>14584</v>
      </c>
      <c r="M3101" t="s">
        <v>27</v>
      </c>
      <c r="N3101">
        <v>5</v>
      </c>
      <c r="O3101">
        <f>Table1[[#This Row],[Price]]-0.1*Table1[[#This Row],[Price]]</f>
        <v>252.27</v>
      </c>
      <c r="P3101" s="9">
        <f>(Table1[[#This Row],[Expiration Date]]-Table1[[#This Row],[Manufacturing Date]])/365</f>
        <v>3.0027397260273974</v>
      </c>
      <c r="Q3101" t="str">
        <f>IF(Table1[[#This Row],[Expiration Date]]-J3109&gt;12/31/2024,"not expired","expired")</f>
        <v>not expired</v>
      </c>
      <c r="R3101">
        <f>Table1[[#This Row],[Discounted Price]]*0.95</f>
        <v>239.65649999999999</v>
      </c>
      <c r="S3101">
        <f>Table1[[#This Row],[Discounted Price]]*0.9</f>
        <v>227.04300000000001</v>
      </c>
      <c r="T3101">
        <f>Table1[[#This Row],[Discounted Price]]*0.8</f>
        <v>201.81600000000003</v>
      </c>
      <c r="U3101">
        <f>Table1[[#This Row],[Price]]*0.52</f>
        <v>145.756</v>
      </c>
      <c r="V3101">
        <f>(Table1[[#This Row],[Price]]-Table1[[#This Row],[Scrap value]])/2</f>
        <v>67.272000000000006</v>
      </c>
    </row>
    <row r="3102" spans="1:22" x14ac:dyDescent="0.25">
      <c r="A3102" t="s">
        <v>14585</v>
      </c>
      <c r="B3102" t="s">
        <v>35</v>
      </c>
      <c r="C3102" t="s">
        <v>47</v>
      </c>
      <c r="D3102" t="s">
        <v>14586</v>
      </c>
      <c r="E3102">
        <v>116.65</v>
      </c>
      <c r="F3102">
        <v>3</v>
      </c>
      <c r="G3102" t="s">
        <v>43728</v>
      </c>
      <c r="H3102" t="s">
        <v>14587</v>
      </c>
      <c r="I3102" s="1">
        <v>44927</v>
      </c>
      <c r="J3102" s="1">
        <v>46023</v>
      </c>
      <c r="K3102" t="s">
        <v>14588</v>
      </c>
      <c r="L3102" t="s">
        <v>14589</v>
      </c>
      <c r="M3102" t="s">
        <v>27</v>
      </c>
      <c r="N3102">
        <v>4</v>
      </c>
      <c r="O3102">
        <f>Table1[[#This Row],[Price]]-0.1*Table1[[#This Row],[Price]]</f>
        <v>104.985</v>
      </c>
      <c r="P3102" s="9">
        <f>(Table1[[#This Row],[Expiration Date]]-Table1[[#This Row],[Manufacturing Date]])/365</f>
        <v>3.0027397260273974</v>
      </c>
      <c r="Q3102" t="str">
        <f>IF(Table1[[#This Row],[Expiration Date]]-J3110&gt;12/31/2024,"not expired","expired")</f>
        <v>not expired</v>
      </c>
      <c r="R3102">
        <f>Table1[[#This Row],[Discounted Price]]*0.95</f>
        <v>99.735749999999996</v>
      </c>
      <c r="S3102">
        <f>Table1[[#This Row],[Discounted Price]]*0.9</f>
        <v>94.486500000000007</v>
      </c>
      <c r="T3102">
        <f>Table1[[#This Row],[Discounted Price]]*0.8</f>
        <v>83.988</v>
      </c>
      <c r="U3102">
        <f>Table1[[#This Row],[Price]]*0.52</f>
        <v>60.658000000000008</v>
      </c>
      <c r="V3102">
        <f>(Table1[[#This Row],[Price]]-Table1[[#This Row],[Scrap value]])/2</f>
        <v>27.995999999999999</v>
      </c>
    </row>
    <row r="3103" spans="1:22" x14ac:dyDescent="0.25">
      <c r="A3103" t="s">
        <v>14590</v>
      </c>
      <c r="B3103" t="s">
        <v>35</v>
      </c>
      <c r="C3103" t="s">
        <v>47</v>
      </c>
      <c r="D3103" t="s">
        <v>14591</v>
      </c>
      <c r="E3103">
        <v>281.61</v>
      </c>
      <c r="F3103">
        <v>78</v>
      </c>
      <c r="G3103" t="s">
        <v>43728</v>
      </c>
      <c r="H3103" t="s">
        <v>14592</v>
      </c>
      <c r="I3103" s="1">
        <v>44927</v>
      </c>
      <c r="J3103" s="1">
        <v>45292</v>
      </c>
      <c r="K3103" t="s">
        <v>14593</v>
      </c>
      <c r="L3103" t="s">
        <v>14594</v>
      </c>
      <c r="M3103" t="s">
        <v>45</v>
      </c>
      <c r="N3103">
        <v>3</v>
      </c>
      <c r="O3103">
        <f>Table1[[#This Row],[Price]]-0.1*Table1[[#This Row],[Price]]</f>
        <v>253.44900000000001</v>
      </c>
      <c r="P3103" s="9">
        <f>(Table1[[#This Row],[Expiration Date]]-Table1[[#This Row],[Manufacturing Date]])/365</f>
        <v>1</v>
      </c>
      <c r="Q3103" t="str">
        <f>IF(Table1[[#This Row],[Expiration Date]]-J3111&gt;12/31/2024,"not expired","expired")</f>
        <v>expired</v>
      </c>
      <c r="R3103">
        <f>Table1[[#This Row],[Discounted Price]]*0.95</f>
        <v>240.77655000000001</v>
      </c>
      <c r="S3103">
        <f>Table1[[#This Row],[Discounted Price]]*0.9</f>
        <v>228.10410000000002</v>
      </c>
      <c r="T3103">
        <f>Table1[[#This Row],[Discounted Price]]*0.8</f>
        <v>202.75920000000002</v>
      </c>
      <c r="U3103">
        <f>Table1[[#This Row],[Price]]*0.52</f>
        <v>146.43720000000002</v>
      </c>
      <c r="V3103">
        <f>(Table1[[#This Row],[Price]]-Table1[[#This Row],[Scrap value]])/2</f>
        <v>67.586399999999998</v>
      </c>
    </row>
    <row r="3104" spans="1:22" x14ac:dyDescent="0.25">
      <c r="A3104" t="s">
        <v>14595</v>
      </c>
      <c r="B3104" t="s">
        <v>15</v>
      </c>
      <c r="C3104" t="s">
        <v>47</v>
      </c>
      <c r="D3104" t="s">
        <v>14596</v>
      </c>
      <c r="E3104">
        <v>60.5</v>
      </c>
      <c r="F3104">
        <v>7</v>
      </c>
      <c r="G3104" t="s">
        <v>43729</v>
      </c>
      <c r="H3104" t="s">
        <v>4515</v>
      </c>
      <c r="I3104" s="1">
        <v>44927</v>
      </c>
      <c r="J3104" s="1">
        <v>46023</v>
      </c>
      <c r="K3104" t="s">
        <v>14597</v>
      </c>
      <c r="L3104" t="s">
        <v>14598</v>
      </c>
      <c r="M3104" t="s">
        <v>20</v>
      </c>
      <c r="N3104">
        <v>3</v>
      </c>
      <c r="O3104">
        <f>Table1[[#This Row],[Price]]-0.1*Table1[[#This Row],[Price]]</f>
        <v>54.45</v>
      </c>
      <c r="P3104" s="9">
        <f>(Table1[[#This Row],[Expiration Date]]-Table1[[#This Row],[Manufacturing Date]])/365</f>
        <v>3.0027397260273974</v>
      </c>
      <c r="Q3104" t="str">
        <f>IF(Table1[[#This Row],[Expiration Date]]-J3112&gt;12/31/2024,"not expired","expired")</f>
        <v>not expired</v>
      </c>
      <c r="R3104">
        <f>Table1[[#This Row],[Discounted Price]]*0.95</f>
        <v>51.727499999999999</v>
      </c>
      <c r="S3104">
        <f>Table1[[#This Row],[Discounted Price]]*0.9</f>
        <v>49.005000000000003</v>
      </c>
      <c r="T3104">
        <f>Table1[[#This Row],[Discounted Price]]*0.8</f>
        <v>43.56</v>
      </c>
      <c r="U3104">
        <f>Table1[[#This Row],[Price]]*0.52</f>
        <v>31.46</v>
      </c>
      <c r="V3104">
        <f>(Table1[[#This Row],[Price]]-Table1[[#This Row],[Scrap value]])/2</f>
        <v>14.52</v>
      </c>
    </row>
    <row r="3105" spans="1:22" x14ac:dyDescent="0.25">
      <c r="A3105" t="s">
        <v>14599</v>
      </c>
      <c r="B3105" t="s">
        <v>35</v>
      </c>
      <c r="C3105" t="s">
        <v>47</v>
      </c>
      <c r="D3105" t="s">
        <v>14600</v>
      </c>
      <c r="E3105">
        <v>49.26</v>
      </c>
      <c r="F3105">
        <v>49</v>
      </c>
      <c r="G3105" t="s">
        <v>43729</v>
      </c>
      <c r="H3105" t="s">
        <v>837</v>
      </c>
      <c r="I3105" s="1">
        <v>45137</v>
      </c>
      <c r="J3105" s="1">
        <v>45292</v>
      </c>
      <c r="K3105" t="s">
        <v>14601</v>
      </c>
      <c r="L3105" t="s">
        <v>14602</v>
      </c>
      <c r="M3105" t="s">
        <v>27</v>
      </c>
      <c r="N3105">
        <v>3</v>
      </c>
      <c r="O3105">
        <f>Table1[[#This Row],[Price]]-0.1*Table1[[#This Row],[Price]]</f>
        <v>44.333999999999996</v>
      </c>
      <c r="P3105" s="9">
        <f>(Table1[[#This Row],[Expiration Date]]-Table1[[#This Row],[Manufacturing Date]])/365</f>
        <v>0.42465753424657532</v>
      </c>
      <c r="Q3105" t="str">
        <f>IF(Table1[[#This Row],[Expiration Date]]-J3113&gt;12/31/2024,"not expired","expired")</f>
        <v>expired</v>
      </c>
      <c r="R3105">
        <f>Table1[[#This Row],[Discounted Price]]*0.95</f>
        <v>42.117299999999993</v>
      </c>
      <c r="S3105">
        <f>Table1[[#This Row],[Discounted Price]]*0.9</f>
        <v>39.900599999999997</v>
      </c>
      <c r="T3105">
        <f>Table1[[#This Row],[Discounted Price]]*0.8</f>
        <v>35.467199999999998</v>
      </c>
      <c r="U3105">
        <f>Table1[[#This Row],[Price]]*0.52</f>
        <v>25.615200000000002</v>
      </c>
      <c r="V3105">
        <f>(Table1[[#This Row],[Price]]-Table1[[#This Row],[Scrap value]])/2</f>
        <v>11.822399999999998</v>
      </c>
    </row>
    <row r="3106" spans="1:22" x14ac:dyDescent="0.25">
      <c r="A3106" t="s">
        <v>14603</v>
      </c>
      <c r="B3106" t="s">
        <v>22</v>
      </c>
      <c r="C3106" t="s">
        <v>47</v>
      </c>
      <c r="D3106" t="s">
        <v>14604</v>
      </c>
      <c r="E3106">
        <v>38.43</v>
      </c>
      <c r="F3106">
        <v>20</v>
      </c>
      <c r="G3106" t="s">
        <v>43729</v>
      </c>
      <c r="H3106" t="s">
        <v>14605</v>
      </c>
      <c r="I3106" s="1">
        <v>45137</v>
      </c>
      <c r="J3106" s="1">
        <v>46023</v>
      </c>
      <c r="K3106" t="s">
        <v>14606</v>
      </c>
      <c r="L3106" t="s">
        <v>14607</v>
      </c>
      <c r="M3106" t="s">
        <v>27</v>
      </c>
      <c r="N3106">
        <v>1</v>
      </c>
      <c r="O3106">
        <f>Table1[[#This Row],[Price]]-0.1*Table1[[#This Row],[Price]]</f>
        <v>34.587000000000003</v>
      </c>
      <c r="P3106" s="9">
        <f>(Table1[[#This Row],[Expiration Date]]-Table1[[#This Row],[Manufacturing Date]])/365</f>
        <v>2.4273972602739726</v>
      </c>
      <c r="Q3106" t="str">
        <f>IF(Table1[[#This Row],[Expiration Date]]-J3114&gt;12/31/2024,"not expired","expired")</f>
        <v>not expired</v>
      </c>
      <c r="R3106">
        <f>Table1[[#This Row],[Discounted Price]]*0.95</f>
        <v>32.85765</v>
      </c>
      <c r="S3106">
        <f>Table1[[#This Row],[Discounted Price]]*0.9</f>
        <v>31.128300000000003</v>
      </c>
      <c r="T3106">
        <f>Table1[[#This Row],[Discounted Price]]*0.8</f>
        <v>27.669600000000003</v>
      </c>
      <c r="U3106">
        <f>Table1[[#This Row],[Price]]*0.52</f>
        <v>19.983599999999999</v>
      </c>
      <c r="V3106">
        <f>(Table1[[#This Row],[Price]]-Table1[[#This Row],[Scrap value]])/2</f>
        <v>9.2232000000000003</v>
      </c>
    </row>
    <row r="3107" spans="1:22" x14ac:dyDescent="0.25">
      <c r="A3107" t="s">
        <v>14608</v>
      </c>
      <c r="B3107" t="s">
        <v>22</v>
      </c>
      <c r="C3107" t="s">
        <v>47</v>
      </c>
      <c r="D3107" t="s">
        <v>14609</v>
      </c>
      <c r="E3107">
        <v>391.5</v>
      </c>
      <c r="F3107">
        <v>61</v>
      </c>
      <c r="G3107" t="s">
        <v>43729</v>
      </c>
      <c r="H3107" t="s">
        <v>5459</v>
      </c>
      <c r="I3107" s="1">
        <v>44927</v>
      </c>
      <c r="J3107" s="1">
        <v>45658</v>
      </c>
      <c r="K3107" t="s">
        <v>14610</v>
      </c>
      <c r="L3107" t="s">
        <v>14611</v>
      </c>
      <c r="M3107" t="s">
        <v>20</v>
      </c>
      <c r="N3107">
        <v>3</v>
      </c>
      <c r="O3107">
        <f>Table1[[#This Row],[Price]]-0.1*Table1[[#This Row],[Price]]</f>
        <v>352.35</v>
      </c>
      <c r="P3107" s="9">
        <f>(Table1[[#This Row],[Expiration Date]]-Table1[[#This Row],[Manufacturing Date]])/365</f>
        <v>2.0027397260273974</v>
      </c>
      <c r="Q3107" t="str">
        <f>IF(Table1[[#This Row],[Expiration Date]]-J3115&gt;12/31/2024,"not expired","expired")</f>
        <v>expired</v>
      </c>
      <c r="R3107">
        <f>Table1[[#This Row],[Discounted Price]]*0.95</f>
        <v>334.73250000000002</v>
      </c>
      <c r="S3107">
        <f>Table1[[#This Row],[Discounted Price]]*0.9</f>
        <v>317.11500000000001</v>
      </c>
      <c r="T3107">
        <f>Table1[[#This Row],[Discounted Price]]*0.8</f>
        <v>281.88000000000005</v>
      </c>
      <c r="U3107">
        <f>Table1[[#This Row],[Price]]*0.52</f>
        <v>203.58</v>
      </c>
      <c r="V3107">
        <f>(Table1[[#This Row],[Price]]-Table1[[#This Row],[Scrap value]])/2</f>
        <v>93.96</v>
      </c>
    </row>
    <row r="3108" spans="1:22" x14ac:dyDescent="0.25">
      <c r="A3108" t="s">
        <v>14612</v>
      </c>
      <c r="B3108" t="s">
        <v>35</v>
      </c>
      <c r="C3108" t="s">
        <v>47</v>
      </c>
      <c r="D3108" t="s">
        <v>14613</v>
      </c>
      <c r="E3108">
        <v>174.9</v>
      </c>
      <c r="F3108">
        <v>89</v>
      </c>
      <c r="G3108" t="s">
        <v>43730</v>
      </c>
      <c r="H3108" t="s">
        <v>14614</v>
      </c>
      <c r="I3108" s="1">
        <v>45000</v>
      </c>
      <c r="J3108" s="1">
        <v>45658</v>
      </c>
      <c r="K3108" t="s">
        <v>14615</v>
      </c>
      <c r="L3108" t="s">
        <v>14616</v>
      </c>
      <c r="M3108" t="s">
        <v>20</v>
      </c>
      <c r="N3108">
        <v>4</v>
      </c>
      <c r="O3108">
        <f>Table1[[#This Row],[Price]]-0.1*Table1[[#This Row],[Price]]</f>
        <v>157.41</v>
      </c>
      <c r="P3108" s="9">
        <f>(Table1[[#This Row],[Expiration Date]]-Table1[[#This Row],[Manufacturing Date]])/365</f>
        <v>1.8027397260273972</v>
      </c>
      <c r="Q3108" t="str">
        <f>IF(Table1[[#This Row],[Expiration Date]]-J3116&gt;12/31/2024,"not expired","expired")</f>
        <v>expired</v>
      </c>
      <c r="R3108">
        <f>Table1[[#This Row],[Discounted Price]]*0.95</f>
        <v>149.5395</v>
      </c>
      <c r="S3108">
        <f>Table1[[#This Row],[Discounted Price]]*0.9</f>
        <v>141.66900000000001</v>
      </c>
      <c r="T3108">
        <f>Table1[[#This Row],[Discounted Price]]*0.8</f>
        <v>125.928</v>
      </c>
      <c r="U3108">
        <f>Table1[[#This Row],[Price]]*0.52</f>
        <v>90.948000000000008</v>
      </c>
      <c r="V3108">
        <f>(Table1[[#This Row],[Price]]-Table1[[#This Row],[Scrap value]])/2</f>
        <v>41.975999999999999</v>
      </c>
    </row>
    <row r="3109" spans="1:22" x14ac:dyDescent="0.25">
      <c r="A3109" t="s">
        <v>14617</v>
      </c>
      <c r="B3109" t="s">
        <v>35</v>
      </c>
      <c r="C3109" t="s">
        <v>47</v>
      </c>
      <c r="D3109" t="s">
        <v>14618</v>
      </c>
      <c r="E3109">
        <v>445.7</v>
      </c>
      <c r="F3109">
        <v>22</v>
      </c>
      <c r="G3109" t="s">
        <v>43729</v>
      </c>
      <c r="H3109" t="s">
        <v>4935</v>
      </c>
      <c r="I3109" s="1">
        <v>44927</v>
      </c>
      <c r="J3109" s="1">
        <v>45292</v>
      </c>
      <c r="K3109" t="s">
        <v>14619</v>
      </c>
      <c r="L3109" t="s">
        <v>14620</v>
      </c>
      <c r="M3109" t="s">
        <v>20</v>
      </c>
      <c r="N3109">
        <v>5</v>
      </c>
      <c r="O3109">
        <f>Table1[[#This Row],[Price]]-0.1*Table1[[#This Row],[Price]]</f>
        <v>401.13</v>
      </c>
      <c r="P3109" s="9">
        <f>(Table1[[#This Row],[Expiration Date]]-Table1[[#This Row],[Manufacturing Date]])/365</f>
        <v>1</v>
      </c>
      <c r="Q3109" t="str">
        <f>IF(Table1[[#This Row],[Expiration Date]]-J3117&gt;12/31/2024,"not expired","expired")</f>
        <v>expired</v>
      </c>
      <c r="R3109">
        <f>Table1[[#This Row],[Discounted Price]]*0.95</f>
        <v>381.07349999999997</v>
      </c>
      <c r="S3109">
        <f>Table1[[#This Row],[Discounted Price]]*0.9</f>
        <v>361.017</v>
      </c>
      <c r="T3109">
        <f>Table1[[#This Row],[Discounted Price]]*0.8</f>
        <v>320.904</v>
      </c>
      <c r="U3109">
        <f>Table1[[#This Row],[Price]]*0.52</f>
        <v>231.76400000000001</v>
      </c>
      <c r="V3109">
        <f>(Table1[[#This Row],[Price]]-Table1[[#This Row],[Scrap value]])/2</f>
        <v>106.96799999999999</v>
      </c>
    </row>
    <row r="3110" spans="1:22" x14ac:dyDescent="0.25">
      <c r="A3110" t="s">
        <v>14621</v>
      </c>
      <c r="B3110" t="s">
        <v>29</v>
      </c>
      <c r="C3110" t="s">
        <v>47</v>
      </c>
      <c r="D3110" t="s">
        <v>14622</v>
      </c>
      <c r="E3110">
        <v>59.15</v>
      </c>
      <c r="F3110">
        <v>82</v>
      </c>
      <c r="G3110" t="s">
        <v>43728</v>
      </c>
      <c r="H3110" t="s">
        <v>9308</v>
      </c>
      <c r="I3110" s="1">
        <v>45137</v>
      </c>
      <c r="J3110" s="1">
        <v>45658</v>
      </c>
      <c r="K3110" t="s">
        <v>14623</v>
      </c>
      <c r="L3110" t="s">
        <v>14624</v>
      </c>
      <c r="M3110" t="s">
        <v>45</v>
      </c>
      <c r="N3110">
        <v>4</v>
      </c>
      <c r="O3110">
        <f>Table1[[#This Row],[Price]]-0.1*Table1[[#This Row],[Price]]</f>
        <v>53.234999999999999</v>
      </c>
      <c r="P3110" s="9">
        <f>(Table1[[#This Row],[Expiration Date]]-Table1[[#This Row],[Manufacturing Date]])/365</f>
        <v>1.4273972602739726</v>
      </c>
      <c r="Q3110" t="str">
        <f>IF(Table1[[#This Row],[Expiration Date]]-J3118&gt;12/31/2024,"not expired","expired")</f>
        <v>expired</v>
      </c>
      <c r="R3110">
        <f>Table1[[#This Row],[Discounted Price]]*0.95</f>
        <v>50.573249999999994</v>
      </c>
      <c r="S3110">
        <f>Table1[[#This Row],[Discounted Price]]*0.9</f>
        <v>47.911500000000004</v>
      </c>
      <c r="T3110">
        <f>Table1[[#This Row],[Discounted Price]]*0.8</f>
        <v>42.588000000000001</v>
      </c>
      <c r="U3110">
        <f>Table1[[#This Row],[Price]]*0.52</f>
        <v>30.757999999999999</v>
      </c>
      <c r="V3110">
        <f>(Table1[[#This Row],[Price]]-Table1[[#This Row],[Scrap value]])/2</f>
        <v>14.196</v>
      </c>
    </row>
    <row r="3111" spans="1:22" x14ac:dyDescent="0.25">
      <c r="A3111" t="s">
        <v>14625</v>
      </c>
      <c r="B3111" t="s">
        <v>15</v>
      </c>
      <c r="C3111" t="s">
        <v>47</v>
      </c>
      <c r="D3111" t="s">
        <v>14626</v>
      </c>
      <c r="E3111">
        <v>35.9</v>
      </c>
      <c r="F3111">
        <v>42</v>
      </c>
      <c r="G3111" t="s">
        <v>43729</v>
      </c>
      <c r="H3111" t="s">
        <v>3158</v>
      </c>
      <c r="I3111" s="1">
        <v>45137</v>
      </c>
      <c r="J3111" s="1">
        <v>45658</v>
      </c>
      <c r="K3111" t="s">
        <v>14627</v>
      </c>
      <c r="L3111" t="s">
        <v>14628</v>
      </c>
      <c r="M3111" t="s">
        <v>27</v>
      </c>
      <c r="N3111">
        <v>3</v>
      </c>
      <c r="O3111">
        <f>Table1[[#This Row],[Price]]-0.1*Table1[[#This Row],[Price]]</f>
        <v>32.31</v>
      </c>
      <c r="P3111" s="9">
        <f>(Table1[[#This Row],[Expiration Date]]-Table1[[#This Row],[Manufacturing Date]])/365</f>
        <v>1.4273972602739726</v>
      </c>
      <c r="Q3111" t="str">
        <f>IF(Table1[[#This Row],[Expiration Date]]-J3119&gt;12/31/2024,"not expired","expired")</f>
        <v>expired</v>
      </c>
      <c r="R3111">
        <f>Table1[[#This Row],[Discounted Price]]*0.95</f>
        <v>30.694500000000001</v>
      </c>
      <c r="S3111">
        <f>Table1[[#This Row],[Discounted Price]]*0.9</f>
        <v>29.079000000000004</v>
      </c>
      <c r="T3111">
        <f>Table1[[#This Row],[Discounted Price]]*0.8</f>
        <v>25.848000000000003</v>
      </c>
      <c r="U3111">
        <f>Table1[[#This Row],[Price]]*0.52</f>
        <v>18.667999999999999</v>
      </c>
      <c r="V3111">
        <f>(Table1[[#This Row],[Price]]-Table1[[#This Row],[Scrap value]])/2</f>
        <v>8.6159999999999997</v>
      </c>
    </row>
    <row r="3112" spans="1:22" x14ac:dyDescent="0.25">
      <c r="A3112" t="s">
        <v>14629</v>
      </c>
      <c r="B3112" t="s">
        <v>22</v>
      </c>
      <c r="C3112" t="s">
        <v>47</v>
      </c>
      <c r="D3112" t="s">
        <v>14630</v>
      </c>
      <c r="E3112">
        <v>59.6</v>
      </c>
      <c r="F3112">
        <v>81</v>
      </c>
      <c r="G3112" t="s">
        <v>43730</v>
      </c>
      <c r="H3112" t="s">
        <v>14631</v>
      </c>
      <c r="I3112" s="1">
        <v>45137</v>
      </c>
      <c r="J3112" s="1">
        <v>45292</v>
      </c>
      <c r="K3112" t="s">
        <v>14632</v>
      </c>
      <c r="L3112" t="s">
        <v>14633</v>
      </c>
      <c r="M3112" t="s">
        <v>20</v>
      </c>
      <c r="N3112">
        <v>1</v>
      </c>
      <c r="O3112">
        <f>Table1[[#This Row],[Price]]-0.1*Table1[[#This Row],[Price]]</f>
        <v>53.64</v>
      </c>
      <c r="P3112" s="9">
        <f>(Table1[[#This Row],[Expiration Date]]-Table1[[#This Row],[Manufacturing Date]])/365</f>
        <v>0.42465753424657532</v>
      </c>
      <c r="Q3112" t="str">
        <f>IF(Table1[[#This Row],[Expiration Date]]-J3120&gt;12/31/2024,"not expired","expired")</f>
        <v>expired</v>
      </c>
      <c r="R3112">
        <f>Table1[[#This Row],[Discounted Price]]*0.95</f>
        <v>50.957999999999998</v>
      </c>
      <c r="S3112">
        <f>Table1[[#This Row],[Discounted Price]]*0.9</f>
        <v>48.276000000000003</v>
      </c>
      <c r="T3112">
        <f>Table1[[#This Row],[Discounted Price]]*0.8</f>
        <v>42.912000000000006</v>
      </c>
      <c r="U3112">
        <f>Table1[[#This Row],[Price]]*0.52</f>
        <v>30.992000000000001</v>
      </c>
      <c r="V3112">
        <f>(Table1[[#This Row],[Price]]-Table1[[#This Row],[Scrap value]])/2</f>
        <v>14.304</v>
      </c>
    </row>
    <row r="3113" spans="1:22" x14ac:dyDescent="0.25">
      <c r="A3113" t="s">
        <v>14634</v>
      </c>
      <c r="B3113" t="s">
        <v>29</v>
      </c>
      <c r="C3113" t="s">
        <v>47</v>
      </c>
      <c r="D3113" t="s">
        <v>14635</v>
      </c>
      <c r="E3113">
        <v>212.85</v>
      </c>
      <c r="F3113">
        <v>6</v>
      </c>
      <c r="G3113" t="s">
        <v>43728</v>
      </c>
      <c r="H3113" t="s">
        <v>3231</v>
      </c>
      <c r="I3113" s="1">
        <v>45000</v>
      </c>
      <c r="J3113" s="1">
        <v>46023</v>
      </c>
      <c r="K3113" t="s">
        <v>14636</v>
      </c>
      <c r="L3113" t="s">
        <v>14637</v>
      </c>
      <c r="M3113" t="s">
        <v>20</v>
      </c>
      <c r="N3113">
        <v>5</v>
      </c>
      <c r="O3113">
        <f>Table1[[#This Row],[Price]]-0.1*Table1[[#This Row],[Price]]</f>
        <v>191.565</v>
      </c>
      <c r="P3113" s="9">
        <f>(Table1[[#This Row],[Expiration Date]]-Table1[[#This Row],[Manufacturing Date]])/365</f>
        <v>2.8027397260273972</v>
      </c>
      <c r="Q3113" t="str">
        <f>IF(Table1[[#This Row],[Expiration Date]]-J3121&gt;12/31/2024,"not expired","expired")</f>
        <v>expired</v>
      </c>
      <c r="R3113">
        <f>Table1[[#This Row],[Discounted Price]]*0.95</f>
        <v>181.98675</v>
      </c>
      <c r="S3113">
        <f>Table1[[#This Row],[Discounted Price]]*0.9</f>
        <v>172.4085</v>
      </c>
      <c r="T3113">
        <f>Table1[[#This Row],[Discounted Price]]*0.8</f>
        <v>153.25200000000001</v>
      </c>
      <c r="U3113">
        <f>Table1[[#This Row],[Price]]*0.52</f>
        <v>110.682</v>
      </c>
      <c r="V3113">
        <f>(Table1[[#This Row],[Price]]-Table1[[#This Row],[Scrap value]])/2</f>
        <v>51.083999999999996</v>
      </c>
    </row>
    <row r="3114" spans="1:22" x14ac:dyDescent="0.25">
      <c r="A3114" t="s">
        <v>14638</v>
      </c>
      <c r="B3114" t="s">
        <v>22</v>
      </c>
      <c r="C3114" t="s">
        <v>47</v>
      </c>
      <c r="D3114" t="s">
        <v>14639</v>
      </c>
      <c r="E3114">
        <v>303.48</v>
      </c>
      <c r="F3114">
        <v>78</v>
      </c>
      <c r="G3114" t="s">
        <v>43728</v>
      </c>
      <c r="H3114" t="s">
        <v>14640</v>
      </c>
      <c r="I3114" s="1">
        <v>45000</v>
      </c>
      <c r="J3114" s="1">
        <v>45658</v>
      </c>
      <c r="K3114" t="s">
        <v>14641</v>
      </c>
      <c r="L3114" t="s">
        <v>14642</v>
      </c>
      <c r="M3114" t="s">
        <v>45</v>
      </c>
      <c r="N3114">
        <v>1</v>
      </c>
      <c r="O3114">
        <f>Table1[[#This Row],[Price]]-0.1*Table1[[#This Row],[Price]]</f>
        <v>273.13200000000001</v>
      </c>
      <c r="P3114" s="9">
        <f>(Table1[[#This Row],[Expiration Date]]-Table1[[#This Row],[Manufacturing Date]])/365</f>
        <v>1.8027397260273972</v>
      </c>
      <c r="Q3114" t="str">
        <f>IF(Table1[[#This Row],[Expiration Date]]-J3122&gt;12/31/2024,"not expired","expired")</f>
        <v>not expired</v>
      </c>
      <c r="R3114">
        <f>Table1[[#This Row],[Discounted Price]]*0.95</f>
        <v>259.47539999999998</v>
      </c>
      <c r="S3114">
        <f>Table1[[#This Row],[Discounted Price]]*0.9</f>
        <v>245.81880000000001</v>
      </c>
      <c r="T3114">
        <f>Table1[[#This Row],[Discounted Price]]*0.8</f>
        <v>218.50560000000002</v>
      </c>
      <c r="U3114">
        <f>Table1[[#This Row],[Price]]*0.52</f>
        <v>157.80960000000002</v>
      </c>
      <c r="V3114">
        <f>(Table1[[#This Row],[Price]]-Table1[[#This Row],[Scrap value]])/2</f>
        <v>72.8352</v>
      </c>
    </row>
    <row r="3115" spans="1:22" x14ac:dyDescent="0.25">
      <c r="A3115" t="s">
        <v>14643</v>
      </c>
      <c r="B3115" t="s">
        <v>29</v>
      </c>
      <c r="C3115" t="s">
        <v>47</v>
      </c>
      <c r="D3115" t="s">
        <v>14644</v>
      </c>
      <c r="E3115">
        <v>427.81</v>
      </c>
      <c r="F3115">
        <v>66</v>
      </c>
      <c r="G3115" t="s">
        <v>43729</v>
      </c>
      <c r="H3115" t="s">
        <v>3481</v>
      </c>
      <c r="I3115" s="1">
        <v>44927</v>
      </c>
      <c r="J3115" s="1">
        <v>46023</v>
      </c>
      <c r="K3115" t="s">
        <v>14645</v>
      </c>
      <c r="L3115" t="s">
        <v>14646</v>
      </c>
      <c r="M3115" t="s">
        <v>20</v>
      </c>
      <c r="N3115">
        <v>1</v>
      </c>
      <c r="O3115">
        <f>Table1[[#This Row],[Price]]-0.1*Table1[[#This Row],[Price]]</f>
        <v>385.029</v>
      </c>
      <c r="P3115" s="9">
        <f>(Table1[[#This Row],[Expiration Date]]-Table1[[#This Row],[Manufacturing Date]])/365</f>
        <v>3.0027397260273974</v>
      </c>
      <c r="Q3115" t="str">
        <f>IF(Table1[[#This Row],[Expiration Date]]-J3123&gt;12/31/2024,"not expired","expired")</f>
        <v>expired</v>
      </c>
      <c r="R3115">
        <f>Table1[[#This Row],[Discounted Price]]*0.95</f>
        <v>365.77754999999996</v>
      </c>
      <c r="S3115">
        <f>Table1[[#This Row],[Discounted Price]]*0.9</f>
        <v>346.52609999999999</v>
      </c>
      <c r="T3115">
        <f>Table1[[#This Row],[Discounted Price]]*0.8</f>
        <v>308.02320000000003</v>
      </c>
      <c r="U3115">
        <f>Table1[[#This Row],[Price]]*0.52</f>
        <v>222.46120000000002</v>
      </c>
      <c r="V3115">
        <f>(Table1[[#This Row],[Price]]-Table1[[#This Row],[Scrap value]])/2</f>
        <v>102.67439999999999</v>
      </c>
    </row>
    <row r="3116" spans="1:22" x14ac:dyDescent="0.25">
      <c r="A3116" t="s">
        <v>14647</v>
      </c>
      <c r="B3116" t="s">
        <v>35</v>
      </c>
      <c r="C3116" t="s">
        <v>47</v>
      </c>
      <c r="D3116" t="s">
        <v>14648</v>
      </c>
      <c r="E3116">
        <v>346.4</v>
      </c>
      <c r="F3116">
        <v>64</v>
      </c>
      <c r="G3116" t="s">
        <v>43729</v>
      </c>
      <c r="H3116" t="s">
        <v>13253</v>
      </c>
      <c r="I3116" s="1">
        <v>45137</v>
      </c>
      <c r="J3116" s="1">
        <v>46023</v>
      </c>
      <c r="K3116" t="s">
        <v>14649</v>
      </c>
      <c r="L3116" t="s">
        <v>14650</v>
      </c>
      <c r="M3116" t="s">
        <v>20</v>
      </c>
      <c r="N3116">
        <v>1</v>
      </c>
      <c r="O3116">
        <f>Table1[[#This Row],[Price]]-0.1*Table1[[#This Row],[Price]]</f>
        <v>311.76</v>
      </c>
      <c r="P3116" s="9">
        <f>(Table1[[#This Row],[Expiration Date]]-Table1[[#This Row],[Manufacturing Date]])/365</f>
        <v>2.4273972602739726</v>
      </c>
      <c r="Q3116" t="str">
        <f>IF(Table1[[#This Row],[Expiration Date]]-J3124&gt;12/31/2024,"not expired","expired")</f>
        <v>expired</v>
      </c>
      <c r="R3116">
        <f>Table1[[#This Row],[Discounted Price]]*0.95</f>
        <v>296.17199999999997</v>
      </c>
      <c r="S3116">
        <f>Table1[[#This Row],[Discounted Price]]*0.9</f>
        <v>280.584</v>
      </c>
      <c r="T3116">
        <f>Table1[[#This Row],[Discounted Price]]*0.8</f>
        <v>249.40800000000002</v>
      </c>
      <c r="U3116">
        <f>Table1[[#This Row],[Price]]*0.52</f>
        <v>180.12799999999999</v>
      </c>
      <c r="V3116">
        <f>(Table1[[#This Row],[Price]]-Table1[[#This Row],[Scrap value]])/2</f>
        <v>83.135999999999996</v>
      </c>
    </row>
    <row r="3117" spans="1:22" x14ac:dyDescent="0.25">
      <c r="A3117" t="s">
        <v>14651</v>
      </c>
      <c r="B3117" t="s">
        <v>22</v>
      </c>
      <c r="C3117" t="s">
        <v>47</v>
      </c>
      <c r="D3117" t="s">
        <v>14652</v>
      </c>
      <c r="E3117">
        <v>336.83</v>
      </c>
      <c r="F3117">
        <v>63</v>
      </c>
      <c r="G3117" t="s">
        <v>43728</v>
      </c>
      <c r="H3117" t="s">
        <v>14653</v>
      </c>
      <c r="I3117" s="1">
        <v>44927</v>
      </c>
      <c r="J3117" s="1">
        <v>45292</v>
      </c>
      <c r="K3117" t="s">
        <v>14654</v>
      </c>
      <c r="L3117" t="s">
        <v>14655</v>
      </c>
      <c r="M3117" t="s">
        <v>45</v>
      </c>
      <c r="N3117">
        <v>3</v>
      </c>
      <c r="O3117">
        <f>Table1[[#This Row],[Price]]-0.1*Table1[[#This Row],[Price]]</f>
        <v>303.14699999999999</v>
      </c>
      <c r="P3117" s="9">
        <f>(Table1[[#This Row],[Expiration Date]]-Table1[[#This Row],[Manufacturing Date]])/365</f>
        <v>1</v>
      </c>
      <c r="Q3117" t="str">
        <f>IF(Table1[[#This Row],[Expiration Date]]-J3125&gt;12/31/2024,"not expired","expired")</f>
        <v>expired</v>
      </c>
      <c r="R3117">
        <f>Table1[[#This Row],[Discounted Price]]*0.95</f>
        <v>287.98964999999998</v>
      </c>
      <c r="S3117">
        <f>Table1[[#This Row],[Discounted Price]]*0.9</f>
        <v>272.83229999999998</v>
      </c>
      <c r="T3117">
        <f>Table1[[#This Row],[Discounted Price]]*0.8</f>
        <v>242.51760000000002</v>
      </c>
      <c r="U3117">
        <f>Table1[[#This Row],[Price]]*0.52</f>
        <v>175.1516</v>
      </c>
      <c r="V3117">
        <f>(Table1[[#This Row],[Price]]-Table1[[#This Row],[Scrap value]])/2</f>
        <v>80.839199999999991</v>
      </c>
    </row>
    <row r="3118" spans="1:22" x14ac:dyDescent="0.25">
      <c r="A3118" t="s">
        <v>14656</v>
      </c>
      <c r="B3118" t="s">
        <v>15</v>
      </c>
      <c r="C3118" t="s">
        <v>47</v>
      </c>
      <c r="D3118" t="s">
        <v>14657</v>
      </c>
      <c r="E3118">
        <v>427.5</v>
      </c>
      <c r="F3118">
        <v>79</v>
      </c>
      <c r="G3118" t="s">
        <v>43730</v>
      </c>
      <c r="H3118" t="s">
        <v>14658</v>
      </c>
      <c r="I3118" s="1">
        <v>44927</v>
      </c>
      <c r="J3118" s="1">
        <v>46023</v>
      </c>
      <c r="K3118" t="s">
        <v>14659</v>
      </c>
      <c r="L3118" t="s">
        <v>14660</v>
      </c>
      <c r="M3118" t="s">
        <v>27</v>
      </c>
      <c r="N3118">
        <v>4</v>
      </c>
      <c r="O3118">
        <f>Table1[[#This Row],[Price]]-0.1*Table1[[#This Row],[Price]]</f>
        <v>384.75</v>
      </c>
      <c r="P3118" s="9">
        <f>(Table1[[#This Row],[Expiration Date]]-Table1[[#This Row],[Manufacturing Date]])/365</f>
        <v>3.0027397260273974</v>
      </c>
      <c r="Q3118" t="str">
        <f>IF(Table1[[#This Row],[Expiration Date]]-J3126&gt;12/31/2024,"not expired","expired")</f>
        <v>not expired</v>
      </c>
      <c r="R3118">
        <f>Table1[[#This Row],[Discounted Price]]*0.95</f>
        <v>365.51249999999999</v>
      </c>
      <c r="S3118">
        <f>Table1[[#This Row],[Discounted Price]]*0.9</f>
        <v>346.27500000000003</v>
      </c>
      <c r="T3118">
        <f>Table1[[#This Row],[Discounted Price]]*0.8</f>
        <v>307.8</v>
      </c>
      <c r="U3118">
        <f>Table1[[#This Row],[Price]]*0.52</f>
        <v>222.3</v>
      </c>
      <c r="V3118">
        <f>(Table1[[#This Row],[Price]]-Table1[[#This Row],[Scrap value]])/2</f>
        <v>102.6</v>
      </c>
    </row>
    <row r="3119" spans="1:22" x14ac:dyDescent="0.25">
      <c r="A3119" t="s">
        <v>14661</v>
      </c>
      <c r="B3119" t="s">
        <v>22</v>
      </c>
      <c r="C3119" t="s">
        <v>47</v>
      </c>
      <c r="D3119" t="s">
        <v>14662</v>
      </c>
      <c r="E3119">
        <v>369.65</v>
      </c>
      <c r="F3119">
        <v>30</v>
      </c>
      <c r="G3119" t="s">
        <v>43728</v>
      </c>
      <c r="H3119" t="s">
        <v>14663</v>
      </c>
      <c r="I3119" s="1">
        <v>44927</v>
      </c>
      <c r="J3119" s="1">
        <v>45658</v>
      </c>
      <c r="K3119" t="s">
        <v>14664</v>
      </c>
      <c r="L3119" t="s">
        <v>14665</v>
      </c>
      <c r="M3119" t="s">
        <v>45</v>
      </c>
      <c r="N3119">
        <v>3</v>
      </c>
      <c r="O3119">
        <f>Table1[[#This Row],[Price]]-0.1*Table1[[#This Row],[Price]]</f>
        <v>332.685</v>
      </c>
      <c r="P3119" s="9">
        <f>(Table1[[#This Row],[Expiration Date]]-Table1[[#This Row],[Manufacturing Date]])/365</f>
        <v>2.0027397260273974</v>
      </c>
      <c r="Q3119" t="str">
        <f>IF(Table1[[#This Row],[Expiration Date]]-J3127&gt;12/31/2024,"not expired","expired")</f>
        <v>not expired</v>
      </c>
      <c r="R3119">
        <f>Table1[[#This Row],[Discounted Price]]*0.95</f>
        <v>316.05074999999999</v>
      </c>
      <c r="S3119">
        <f>Table1[[#This Row],[Discounted Price]]*0.9</f>
        <v>299.41649999999998</v>
      </c>
      <c r="T3119">
        <f>Table1[[#This Row],[Discounted Price]]*0.8</f>
        <v>266.14800000000002</v>
      </c>
      <c r="U3119">
        <f>Table1[[#This Row],[Price]]*0.52</f>
        <v>192.21799999999999</v>
      </c>
      <c r="V3119">
        <f>(Table1[[#This Row],[Price]]-Table1[[#This Row],[Scrap value]])/2</f>
        <v>88.715999999999994</v>
      </c>
    </row>
    <row r="3120" spans="1:22" x14ac:dyDescent="0.25">
      <c r="A3120" t="s">
        <v>14666</v>
      </c>
      <c r="B3120" t="s">
        <v>29</v>
      </c>
      <c r="C3120" t="s">
        <v>47</v>
      </c>
      <c r="D3120" t="s">
        <v>14667</v>
      </c>
      <c r="E3120">
        <v>308.97000000000003</v>
      </c>
      <c r="F3120">
        <v>86</v>
      </c>
      <c r="G3120" t="s">
        <v>43729</v>
      </c>
      <c r="H3120" t="s">
        <v>14668</v>
      </c>
      <c r="I3120" s="1">
        <v>44927</v>
      </c>
      <c r="J3120" s="1">
        <v>45292</v>
      </c>
      <c r="K3120" t="s">
        <v>14669</v>
      </c>
      <c r="L3120" t="s">
        <v>14670</v>
      </c>
      <c r="M3120" t="s">
        <v>27</v>
      </c>
      <c r="N3120">
        <v>2</v>
      </c>
      <c r="O3120">
        <f>Table1[[#This Row],[Price]]-0.1*Table1[[#This Row],[Price]]</f>
        <v>278.07300000000004</v>
      </c>
      <c r="P3120" s="9">
        <f>(Table1[[#This Row],[Expiration Date]]-Table1[[#This Row],[Manufacturing Date]])/365</f>
        <v>1</v>
      </c>
      <c r="Q3120" t="str">
        <f>IF(Table1[[#This Row],[Expiration Date]]-J3128&gt;12/31/2024,"not expired","expired")</f>
        <v>expired</v>
      </c>
      <c r="R3120">
        <f>Table1[[#This Row],[Discounted Price]]*0.95</f>
        <v>264.16935000000001</v>
      </c>
      <c r="S3120">
        <f>Table1[[#This Row],[Discounted Price]]*0.9</f>
        <v>250.26570000000004</v>
      </c>
      <c r="T3120">
        <f>Table1[[#This Row],[Discounted Price]]*0.8</f>
        <v>222.45840000000004</v>
      </c>
      <c r="U3120">
        <f>Table1[[#This Row],[Price]]*0.52</f>
        <v>160.66440000000003</v>
      </c>
      <c r="V3120">
        <f>(Table1[[#This Row],[Price]]-Table1[[#This Row],[Scrap value]])/2</f>
        <v>74.152799999999999</v>
      </c>
    </row>
    <row r="3121" spans="1:22" x14ac:dyDescent="0.25">
      <c r="A3121" t="s">
        <v>14671</v>
      </c>
      <c r="B3121" t="s">
        <v>29</v>
      </c>
      <c r="C3121" t="s">
        <v>47</v>
      </c>
      <c r="D3121" t="s">
        <v>14672</v>
      </c>
      <c r="E3121">
        <v>356.6</v>
      </c>
      <c r="F3121">
        <v>23</v>
      </c>
      <c r="G3121" t="s">
        <v>43729</v>
      </c>
      <c r="H3121" t="s">
        <v>13419</v>
      </c>
      <c r="I3121" s="1">
        <v>45000</v>
      </c>
      <c r="J3121" s="1">
        <v>46023</v>
      </c>
      <c r="K3121" t="s">
        <v>14673</v>
      </c>
      <c r="L3121" t="s">
        <v>14674</v>
      </c>
      <c r="M3121" t="s">
        <v>27</v>
      </c>
      <c r="N3121">
        <v>5</v>
      </c>
      <c r="O3121">
        <f>Table1[[#This Row],[Price]]-0.1*Table1[[#This Row],[Price]]</f>
        <v>320.94</v>
      </c>
      <c r="P3121" s="9">
        <f>(Table1[[#This Row],[Expiration Date]]-Table1[[#This Row],[Manufacturing Date]])/365</f>
        <v>2.8027397260273972</v>
      </c>
      <c r="Q3121" t="str">
        <f>IF(Table1[[#This Row],[Expiration Date]]-J3129&gt;12/31/2024,"not expired","expired")</f>
        <v>not expired</v>
      </c>
      <c r="R3121">
        <f>Table1[[#This Row],[Discounted Price]]*0.95</f>
        <v>304.89299999999997</v>
      </c>
      <c r="S3121">
        <f>Table1[[#This Row],[Discounted Price]]*0.9</f>
        <v>288.846</v>
      </c>
      <c r="T3121">
        <f>Table1[[#This Row],[Discounted Price]]*0.8</f>
        <v>256.75200000000001</v>
      </c>
      <c r="U3121">
        <f>Table1[[#This Row],[Price]]*0.52</f>
        <v>185.43200000000002</v>
      </c>
      <c r="V3121">
        <f>(Table1[[#This Row],[Price]]-Table1[[#This Row],[Scrap value]])/2</f>
        <v>85.584000000000003</v>
      </c>
    </row>
    <row r="3122" spans="1:22" x14ac:dyDescent="0.25">
      <c r="A3122" t="s">
        <v>14675</v>
      </c>
      <c r="B3122" t="s">
        <v>29</v>
      </c>
      <c r="C3122" t="s">
        <v>47</v>
      </c>
      <c r="D3122" t="s">
        <v>14676</v>
      </c>
      <c r="E3122">
        <v>346.46</v>
      </c>
      <c r="F3122">
        <v>16</v>
      </c>
      <c r="G3122" t="s">
        <v>43730</v>
      </c>
      <c r="H3122" t="s">
        <v>14677</v>
      </c>
      <c r="I3122" s="1">
        <v>45137</v>
      </c>
      <c r="J3122" s="1">
        <v>45292</v>
      </c>
      <c r="K3122" t="s">
        <v>14678</v>
      </c>
      <c r="L3122" t="s">
        <v>14679</v>
      </c>
      <c r="M3122" t="s">
        <v>20</v>
      </c>
      <c r="N3122">
        <v>5</v>
      </c>
      <c r="O3122">
        <f>Table1[[#This Row],[Price]]-0.1*Table1[[#This Row],[Price]]</f>
        <v>311.81399999999996</v>
      </c>
      <c r="P3122" s="9">
        <f>(Table1[[#This Row],[Expiration Date]]-Table1[[#This Row],[Manufacturing Date]])/365</f>
        <v>0.42465753424657532</v>
      </c>
      <c r="Q3122" t="str">
        <f>IF(Table1[[#This Row],[Expiration Date]]-J3130&gt;12/31/2024,"not expired","expired")</f>
        <v>expired</v>
      </c>
      <c r="R3122">
        <f>Table1[[#This Row],[Discounted Price]]*0.95</f>
        <v>296.22329999999994</v>
      </c>
      <c r="S3122">
        <f>Table1[[#This Row],[Discounted Price]]*0.9</f>
        <v>280.63259999999997</v>
      </c>
      <c r="T3122">
        <f>Table1[[#This Row],[Discounted Price]]*0.8</f>
        <v>249.45119999999997</v>
      </c>
      <c r="U3122">
        <f>Table1[[#This Row],[Price]]*0.52</f>
        <v>180.1592</v>
      </c>
      <c r="V3122">
        <f>(Table1[[#This Row],[Price]]-Table1[[#This Row],[Scrap value]])/2</f>
        <v>83.150399999999991</v>
      </c>
    </row>
    <row r="3123" spans="1:22" x14ac:dyDescent="0.25">
      <c r="A3123" t="s">
        <v>14680</v>
      </c>
      <c r="B3123" t="s">
        <v>35</v>
      </c>
      <c r="C3123" t="s">
        <v>47</v>
      </c>
      <c r="D3123" t="s">
        <v>14681</v>
      </c>
      <c r="E3123">
        <v>289</v>
      </c>
      <c r="F3123">
        <v>85</v>
      </c>
      <c r="G3123" t="s">
        <v>43729</v>
      </c>
      <c r="H3123" t="s">
        <v>8848</v>
      </c>
      <c r="I3123" s="1">
        <v>45000</v>
      </c>
      <c r="J3123" s="1">
        <v>46023</v>
      </c>
      <c r="K3123" t="s">
        <v>14682</v>
      </c>
      <c r="L3123" t="s">
        <v>14683</v>
      </c>
      <c r="M3123" t="s">
        <v>27</v>
      </c>
      <c r="N3123">
        <v>4</v>
      </c>
      <c r="O3123">
        <f>Table1[[#This Row],[Price]]-0.1*Table1[[#This Row],[Price]]</f>
        <v>260.10000000000002</v>
      </c>
      <c r="P3123" s="9">
        <f>(Table1[[#This Row],[Expiration Date]]-Table1[[#This Row],[Manufacturing Date]])/365</f>
        <v>2.8027397260273972</v>
      </c>
      <c r="Q3123" t="str">
        <f>IF(Table1[[#This Row],[Expiration Date]]-J3131&gt;12/31/2024,"not expired","expired")</f>
        <v>not expired</v>
      </c>
      <c r="R3123">
        <f>Table1[[#This Row],[Discounted Price]]*0.95</f>
        <v>247.095</v>
      </c>
      <c r="S3123">
        <f>Table1[[#This Row],[Discounted Price]]*0.9</f>
        <v>234.09000000000003</v>
      </c>
      <c r="T3123">
        <f>Table1[[#This Row],[Discounted Price]]*0.8</f>
        <v>208.08000000000004</v>
      </c>
      <c r="U3123">
        <f>Table1[[#This Row],[Price]]*0.52</f>
        <v>150.28</v>
      </c>
      <c r="V3123">
        <f>(Table1[[#This Row],[Price]]-Table1[[#This Row],[Scrap value]])/2</f>
        <v>69.36</v>
      </c>
    </row>
    <row r="3124" spans="1:22" x14ac:dyDescent="0.25">
      <c r="A3124" t="s">
        <v>14684</v>
      </c>
      <c r="B3124" t="s">
        <v>15</v>
      </c>
      <c r="C3124" t="s">
        <v>47</v>
      </c>
      <c r="D3124" t="s">
        <v>14685</v>
      </c>
      <c r="E3124">
        <v>296.7</v>
      </c>
      <c r="F3124">
        <v>23</v>
      </c>
      <c r="G3124" t="s">
        <v>43729</v>
      </c>
      <c r="H3124" t="s">
        <v>3887</v>
      </c>
      <c r="I3124" s="1">
        <v>44927</v>
      </c>
      <c r="J3124" s="1">
        <v>46023</v>
      </c>
      <c r="K3124" t="s">
        <v>14686</v>
      </c>
      <c r="L3124" t="s">
        <v>14687</v>
      </c>
      <c r="M3124" t="s">
        <v>45</v>
      </c>
      <c r="N3124">
        <v>4</v>
      </c>
      <c r="O3124">
        <f>Table1[[#This Row],[Price]]-0.1*Table1[[#This Row],[Price]]</f>
        <v>267.02999999999997</v>
      </c>
      <c r="P3124" s="9">
        <f>(Table1[[#This Row],[Expiration Date]]-Table1[[#This Row],[Manufacturing Date]])/365</f>
        <v>3.0027397260273974</v>
      </c>
      <c r="Q3124" t="str">
        <f>IF(Table1[[#This Row],[Expiration Date]]-J3132&gt;12/31/2024,"not expired","expired")</f>
        <v>not expired</v>
      </c>
      <c r="R3124">
        <f>Table1[[#This Row],[Discounted Price]]*0.95</f>
        <v>253.67849999999996</v>
      </c>
      <c r="S3124">
        <f>Table1[[#This Row],[Discounted Price]]*0.9</f>
        <v>240.32699999999997</v>
      </c>
      <c r="T3124">
        <f>Table1[[#This Row],[Discounted Price]]*0.8</f>
        <v>213.624</v>
      </c>
      <c r="U3124">
        <f>Table1[[#This Row],[Price]]*0.52</f>
        <v>154.28399999999999</v>
      </c>
      <c r="V3124">
        <f>(Table1[[#This Row],[Price]]-Table1[[#This Row],[Scrap value]])/2</f>
        <v>71.207999999999998</v>
      </c>
    </row>
    <row r="3125" spans="1:22" x14ac:dyDescent="0.25">
      <c r="A3125" t="s">
        <v>14688</v>
      </c>
      <c r="B3125" t="s">
        <v>35</v>
      </c>
      <c r="C3125" t="s">
        <v>47</v>
      </c>
      <c r="D3125" t="s">
        <v>14689</v>
      </c>
      <c r="E3125">
        <v>227.49</v>
      </c>
      <c r="F3125">
        <v>79</v>
      </c>
      <c r="G3125" t="s">
        <v>43729</v>
      </c>
      <c r="H3125" t="s">
        <v>14690</v>
      </c>
      <c r="I3125" s="1">
        <v>44927</v>
      </c>
      <c r="J3125" s="1">
        <v>45658</v>
      </c>
      <c r="K3125" t="s">
        <v>14691</v>
      </c>
      <c r="L3125" t="s">
        <v>14692</v>
      </c>
      <c r="M3125" t="s">
        <v>20</v>
      </c>
      <c r="N3125">
        <v>2</v>
      </c>
      <c r="O3125">
        <f>Table1[[#This Row],[Price]]-0.1*Table1[[#This Row],[Price]]</f>
        <v>204.74100000000001</v>
      </c>
      <c r="P3125" s="9">
        <f>(Table1[[#This Row],[Expiration Date]]-Table1[[#This Row],[Manufacturing Date]])/365</f>
        <v>2.0027397260273974</v>
      </c>
      <c r="Q3125" t="str">
        <f>IF(Table1[[#This Row],[Expiration Date]]-J3133&gt;12/31/2024,"not expired","expired")</f>
        <v>expired</v>
      </c>
      <c r="R3125">
        <f>Table1[[#This Row],[Discounted Price]]*0.95</f>
        <v>194.50395</v>
      </c>
      <c r="S3125">
        <f>Table1[[#This Row],[Discounted Price]]*0.9</f>
        <v>184.26690000000002</v>
      </c>
      <c r="T3125">
        <f>Table1[[#This Row],[Discounted Price]]*0.8</f>
        <v>163.79280000000003</v>
      </c>
      <c r="U3125">
        <f>Table1[[#This Row],[Price]]*0.52</f>
        <v>118.29480000000001</v>
      </c>
      <c r="V3125">
        <f>(Table1[[#This Row],[Price]]-Table1[[#This Row],[Scrap value]])/2</f>
        <v>54.5976</v>
      </c>
    </row>
    <row r="3126" spans="1:22" x14ac:dyDescent="0.25">
      <c r="A3126" t="s">
        <v>14693</v>
      </c>
      <c r="B3126" t="s">
        <v>22</v>
      </c>
      <c r="C3126" t="s">
        <v>47</v>
      </c>
      <c r="D3126" t="s">
        <v>14694</v>
      </c>
      <c r="E3126">
        <v>337.7</v>
      </c>
      <c r="F3126">
        <v>91</v>
      </c>
      <c r="G3126" t="s">
        <v>43728</v>
      </c>
      <c r="H3126" t="s">
        <v>8971</v>
      </c>
      <c r="I3126" s="1">
        <v>44927</v>
      </c>
      <c r="J3126" s="1">
        <v>45292</v>
      </c>
      <c r="K3126" t="s">
        <v>14695</v>
      </c>
      <c r="L3126" t="s">
        <v>14696</v>
      </c>
      <c r="M3126" t="s">
        <v>27</v>
      </c>
      <c r="N3126">
        <v>2</v>
      </c>
      <c r="O3126">
        <f>Table1[[#This Row],[Price]]-0.1*Table1[[#This Row],[Price]]</f>
        <v>303.93</v>
      </c>
      <c r="P3126" s="9">
        <f>(Table1[[#This Row],[Expiration Date]]-Table1[[#This Row],[Manufacturing Date]])/365</f>
        <v>1</v>
      </c>
      <c r="Q3126" t="str">
        <f>IF(Table1[[#This Row],[Expiration Date]]-J3134&gt;12/31/2024,"not expired","expired")</f>
        <v>expired</v>
      </c>
      <c r="R3126">
        <f>Table1[[#This Row],[Discounted Price]]*0.95</f>
        <v>288.73349999999999</v>
      </c>
      <c r="S3126">
        <f>Table1[[#This Row],[Discounted Price]]*0.9</f>
        <v>273.53700000000003</v>
      </c>
      <c r="T3126">
        <f>Table1[[#This Row],[Discounted Price]]*0.8</f>
        <v>243.14400000000001</v>
      </c>
      <c r="U3126">
        <f>Table1[[#This Row],[Price]]*0.52</f>
        <v>175.60400000000001</v>
      </c>
      <c r="V3126">
        <f>(Table1[[#This Row],[Price]]-Table1[[#This Row],[Scrap value]])/2</f>
        <v>81.047999999999988</v>
      </c>
    </row>
    <row r="3127" spans="1:22" x14ac:dyDescent="0.25">
      <c r="A3127" t="s">
        <v>14697</v>
      </c>
      <c r="B3127" t="s">
        <v>22</v>
      </c>
      <c r="C3127" t="s">
        <v>47</v>
      </c>
      <c r="D3127" t="s">
        <v>14698</v>
      </c>
      <c r="E3127">
        <v>55.43</v>
      </c>
      <c r="F3127">
        <v>62</v>
      </c>
      <c r="G3127" t="s">
        <v>43728</v>
      </c>
      <c r="H3127" t="s">
        <v>14699</v>
      </c>
      <c r="I3127" s="1">
        <v>45137</v>
      </c>
      <c r="J3127" s="1">
        <v>45292</v>
      </c>
      <c r="K3127" t="s">
        <v>14700</v>
      </c>
      <c r="L3127" t="s">
        <v>14701</v>
      </c>
      <c r="M3127" t="s">
        <v>45</v>
      </c>
      <c r="N3127">
        <v>5</v>
      </c>
      <c r="O3127">
        <f>Table1[[#This Row],[Price]]-0.1*Table1[[#This Row],[Price]]</f>
        <v>49.887</v>
      </c>
      <c r="P3127" s="9">
        <f>(Table1[[#This Row],[Expiration Date]]-Table1[[#This Row],[Manufacturing Date]])/365</f>
        <v>0.42465753424657532</v>
      </c>
      <c r="Q3127" t="str">
        <f>IF(Table1[[#This Row],[Expiration Date]]-J3135&gt;12/31/2024,"not expired","expired")</f>
        <v>expired</v>
      </c>
      <c r="R3127">
        <f>Table1[[#This Row],[Discounted Price]]*0.95</f>
        <v>47.392649999999996</v>
      </c>
      <c r="S3127">
        <f>Table1[[#This Row],[Discounted Price]]*0.9</f>
        <v>44.898299999999999</v>
      </c>
      <c r="T3127">
        <f>Table1[[#This Row],[Discounted Price]]*0.8</f>
        <v>39.909600000000005</v>
      </c>
      <c r="U3127">
        <f>Table1[[#This Row],[Price]]*0.52</f>
        <v>28.823600000000003</v>
      </c>
      <c r="V3127">
        <f>(Table1[[#This Row],[Price]]-Table1[[#This Row],[Scrap value]])/2</f>
        <v>13.303199999999999</v>
      </c>
    </row>
    <row r="3128" spans="1:22" x14ac:dyDescent="0.25">
      <c r="A3128" t="s">
        <v>14702</v>
      </c>
      <c r="B3128" t="s">
        <v>29</v>
      </c>
      <c r="C3128" t="s">
        <v>47</v>
      </c>
      <c r="D3128" t="s">
        <v>14703</v>
      </c>
      <c r="E3128">
        <v>273.05</v>
      </c>
      <c r="F3128">
        <v>28</v>
      </c>
      <c r="G3128" t="s">
        <v>43729</v>
      </c>
      <c r="H3128" t="s">
        <v>4302</v>
      </c>
      <c r="I3128" s="1">
        <v>44927</v>
      </c>
      <c r="J3128" s="1">
        <v>45658</v>
      </c>
      <c r="K3128" t="s">
        <v>14704</v>
      </c>
      <c r="L3128" t="s">
        <v>14705</v>
      </c>
      <c r="M3128" t="s">
        <v>45</v>
      </c>
      <c r="N3128">
        <v>3</v>
      </c>
      <c r="O3128">
        <f>Table1[[#This Row],[Price]]-0.1*Table1[[#This Row],[Price]]</f>
        <v>245.745</v>
      </c>
      <c r="P3128" s="9">
        <f>(Table1[[#This Row],[Expiration Date]]-Table1[[#This Row],[Manufacturing Date]])/365</f>
        <v>2.0027397260273974</v>
      </c>
      <c r="Q3128" t="str">
        <f>IF(Table1[[#This Row],[Expiration Date]]-J3136&gt;12/31/2024,"not expired","expired")</f>
        <v>not expired</v>
      </c>
      <c r="R3128">
        <f>Table1[[#This Row],[Discounted Price]]*0.95</f>
        <v>233.45775</v>
      </c>
      <c r="S3128">
        <f>Table1[[#This Row],[Discounted Price]]*0.9</f>
        <v>221.1705</v>
      </c>
      <c r="T3128">
        <f>Table1[[#This Row],[Discounted Price]]*0.8</f>
        <v>196.596</v>
      </c>
      <c r="U3128">
        <f>Table1[[#This Row],[Price]]*0.52</f>
        <v>141.98600000000002</v>
      </c>
      <c r="V3128">
        <f>(Table1[[#This Row],[Price]]-Table1[[#This Row],[Scrap value]])/2</f>
        <v>65.531999999999996</v>
      </c>
    </row>
    <row r="3129" spans="1:22" x14ac:dyDescent="0.25">
      <c r="A3129" t="s">
        <v>14706</v>
      </c>
      <c r="B3129" t="s">
        <v>29</v>
      </c>
      <c r="C3129" t="s">
        <v>47</v>
      </c>
      <c r="D3129" t="s">
        <v>14707</v>
      </c>
      <c r="E3129">
        <v>27.77</v>
      </c>
      <c r="F3129">
        <v>64</v>
      </c>
      <c r="G3129" t="s">
        <v>43730</v>
      </c>
      <c r="H3129" t="s">
        <v>558</v>
      </c>
      <c r="I3129" s="1">
        <v>45137</v>
      </c>
      <c r="J3129" s="1">
        <v>45292</v>
      </c>
      <c r="K3129" t="s">
        <v>14708</v>
      </c>
      <c r="L3129" t="s">
        <v>14709</v>
      </c>
      <c r="M3129" t="s">
        <v>27</v>
      </c>
      <c r="N3129">
        <v>2</v>
      </c>
      <c r="O3129">
        <f>Table1[[#This Row],[Price]]-0.1*Table1[[#This Row],[Price]]</f>
        <v>24.992999999999999</v>
      </c>
      <c r="P3129" s="9">
        <f>(Table1[[#This Row],[Expiration Date]]-Table1[[#This Row],[Manufacturing Date]])/365</f>
        <v>0.42465753424657532</v>
      </c>
      <c r="Q3129" t="str">
        <f>IF(Table1[[#This Row],[Expiration Date]]-J3137&gt;12/31/2024,"not expired","expired")</f>
        <v>expired</v>
      </c>
      <c r="R3129">
        <f>Table1[[#This Row],[Discounted Price]]*0.95</f>
        <v>23.743349999999996</v>
      </c>
      <c r="S3129">
        <f>Table1[[#This Row],[Discounted Price]]*0.9</f>
        <v>22.4937</v>
      </c>
      <c r="T3129">
        <f>Table1[[#This Row],[Discounted Price]]*0.8</f>
        <v>19.994399999999999</v>
      </c>
      <c r="U3129">
        <f>Table1[[#This Row],[Price]]*0.52</f>
        <v>14.4404</v>
      </c>
      <c r="V3129">
        <f>(Table1[[#This Row],[Price]]-Table1[[#This Row],[Scrap value]])/2</f>
        <v>6.6647999999999996</v>
      </c>
    </row>
    <row r="3130" spans="1:22" x14ac:dyDescent="0.25">
      <c r="A3130" t="s">
        <v>14710</v>
      </c>
      <c r="B3130" t="s">
        <v>29</v>
      </c>
      <c r="C3130" t="s">
        <v>47</v>
      </c>
      <c r="D3130" t="s">
        <v>14711</v>
      </c>
      <c r="E3130">
        <v>479.84</v>
      </c>
      <c r="F3130">
        <v>77</v>
      </c>
      <c r="G3130" t="s">
        <v>43728</v>
      </c>
      <c r="H3130" t="s">
        <v>14712</v>
      </c>
      <c r="I3130" s="1">
        <v>44927</v>
      </c>
      <c r="J3130" s="1">
        <v>45658</v>
      </c>
      <c r="K3130" t="s">
        <v>14713</v>
      </c>
      <c r="L3130" t="s">
        <v>14714</v>
      </c>
      <c r="M3130" t="s">
        <v>27</v>
      </c>
      <c r="N3130">
        <v>1</v>
      </c>
      <c r="O3130">
        <f>Table1[[#This Row],[Price]]-0.1*Table1[[#This Row],[Price]]</f>
        <v>431.85599999999999</v>
      </c>
      <c r="P3130" s="9">
        <f>(Table1[[#This Row],[Expiration Date]]-Table1[[#This Row],[Manufacturing Date]])/365</f>
        <v>2.0027397260273974</v>
      </c>
      <c r="Q3130" t="str">
        <f>IF(Table1[[#This Row],[Expiration Date]]-J3138&gt;12/31/2024,"not expired","expired")</f>
        <v>expired</v>
      </c>
      <c r="R3130">
        <f>Table1[[#This Row],[Discounted Price]]*0.95</f>
        <v>410.26319999999998</v>
      </c>
      <c r="S3130">
        <f>Table1[[#This Row],[Discounted Price]]*0.9</f>
        <v>388.67040000000003</v>
      </c>
      <c r="T3130">
        <f>Table1[[#This Row],[Discounted Price]]*0.8</f>
        <v>345.48480000000001</v>
      </c>
      <c r="U3130">
        <f>Table1[[#This Row],[Price]]*0.52</f>
        <v>249.51679999999999</v>
      </c>
      <c r="V3130">
        <f>(Table1[[#This Row],[Price]]-Table1[[#This Row],[Scrap value]])/2</f>
        <v>115.16159999999999</v>
      </c>
    </row>
    <row r="3131" spans="1:22" x14ac:dyDescent="0.25">
      <c r="A3131" t="s">
        <v>14715</v>
      </c>
      <c r="B3131" t="s">
        <v>15</v>
      </c>
      <c r="C3131" t="s">
        <v>47</v>
      </c>
      <c r="D3131" t="s">
        <v>14716</v>
      </c>
      <c r="E3131">
        <v>392.49</v>
      </c>
      <c r="F3131">
        <v>86</v>
      </c>
      <c r="G3131" t="s">
        <v>43728</v>
      </c>
      <c r="H3131" t="s">
        <v>14717</v>
      </c>
      <c r="I3131" s="1">
        <v>44927</v>
      </c>
      <c r="J3131" s="1">
        <v>45292</v>
      </c>
      <c r="K3131" t="s">
        <v>14718</v>
      </c>
      <c r="L3131" t="s">
        <v>14719</v>
      </c>
      <c r="M3131" t="s">
        <v>45</v>
      </c>
      <c r="N3131">
        <v>3</v>
      </c>
      <c r="O3131">
        <f>Table1[[#This Row],[Price]]-0.1*Table1[[#This Row],[Price]]</f>
        <v>353.24099999999999</v>
      </c>
      <c r="P3131" s="9">
        <f>(Table1[[#This Row],[Expiration Date]]-Table1[[#This Row],[Manufacturing Date]])/365</f>
        <v>1</v>
      </c>
      <c r="Q3131" t="str">
        <f>IF(Table1[[#This Row],[Expiration Date]]-J3139&gt;12/31/2024,"not expired","expired")</f>
        <v>expired</v>
      </c>
      <c r="R3131">
        <f>Table1[[#This Row],[Discounted Price]]*0.95</f>
        <v>335.57894999999996</v>
      </c>
      <c r="S3131">
        <f>Table1[[#This Row],[Discounted Price]]*0.9</f>
        <v>317.9169</v>
      </c>
      <c r="T3131">
        <f>Table1[[#This Row],[Discounted Price]]*0.8</f>
        <v>282.59280000000001</v>
      </c>
      <c r="U3131">
        <f>Table1[[#This Row],[Price]]*0.52</f>
        <v>204.09480000000002</v>
      </c>
      <c r="V3131">
        <f>(Table1[[#This Row],[Price]]-Table1[[#This Row],[Scrap value]])/2</f>
        <v>94.197599999999994</v>
      </c>
    </row>
    <row r="3132" spans="1:22" x14ac:dyDescent="0.25">
      <c r="A3132" t="s">
        <v>14720</v>
      </c>
      <c r="B3132" t="s">
        <v>35</v>
      </c>
      <c r="C3132" t="s">
        <v>47</v>
      </c>
      <c r="D3132" t="s">
        <v>14721</v>
      </c>
      <c r="E3132">
        <v>337.11</v>
      </c>
      <c r="F3132">
        <v>100</v>
      </c>
      <c r="G3132" t="s">
        <v>43728</v>
      </c>
      <c r="H3132" t="s">
        <v>5301</v>
      </c>
      <c r="I3132" s="1">
        <v>45000</v>
      </c>
      <c r="J3132" s="1">
        <v>45292</v>
      </c>
      <c r="K3132" t="s">
        <v>14722</v>
      </c>
      <c r="L3132" t="s">
        <v>14723</v>
      </c>
      <c r="M3132" t="s">
        <v>27</v>
      </c>
      <c r="N3132">
        <v>3</v>
      </c>
      <c r="O3132">
        <f>Table1[[#This Row],[Price]]-0.1*Table1[[#This Row],[Price]]</f>
        <v>303.399</v>
      </c>
      <c r="P3132" s="9">
        <f>(Table1[[#This Row],[Expiration Date]]-Table1[[#This Row],[Manufacturing Date]])/365</f>
        <v>0.8</v>
      </c>
      <c r="Q3132" t="str">
        <f>IF(Table1[[#This Row],[Expiration Date]]-J3140&gt;12/31/2024,"not expired","expired")</f>
        <v>expired</v>
      </c>
      <c r="R3132">
        <f>Table1[[#This Row],[Discounted Price]]*0.95</f>
        <v>288.22904999999997</v>
      </c>
      <c r="S3132">
        <f>Table1[[#This Row],[Discounted Price]]*0.9</f>
        <v>273.0591</v>
      </c>
      <c r="T3132">
        <f>Table1[[#This Row],[Discounted Price]]*0.8</f>
        <v>242.7192</v>
      </c>
      <c r="U3132">
        <f>Table1[[#This Row],[Price]]*0.52</f>
        <v>175.2972</v>
      </c>
      <c r="V3132">
        <f>(Table1[[#This Row],[Price]]-Table1[[#This Row],[Scrap value]])/2</f>
        <v>80.906400000000005</v>
      </c>
    </row>
    <row r="3133" spans="1:22" x14ac:dyDescent="0.25">
      <c r="A3133" t="s">
        <v>14724</v>
      </c>
      <c r="B3133" t="s">
        <v>35</v>
      </c>
      <c r="C3133" t="s">
        <v>47</v>
      </c>
      <c r="D3133" t="s">
        <v>14725</v>
      </c>
      <c r="E3133">
        <v>197.27</v>
      </c>
      <c r="F3133">
        <v>55</v>
      </c>
      <c r="G3133" t="s">
        <v>43730</v>
      </c>
      <c r="H3133" t="s">
        <v>13682</v>
      </c>
      <c r="I3133" s="1">
        <v>45000</v>
      </c>
      <c r="J3133" s="1">
        <v>45658</v>
      </c>
      <c r="K3133" t="s">
        <v>14726</v>
      </c>
      <c r="L3133" t="s">
        <v>14727</v>
      </c>
      <c r="M3133" t="s">
        <v>20</v>
      </c>
      <c r="N3133">
        <v>4</v>
      </c>
      <c r="O3133">
        <f>Table1[[#This Row],[Price]]-0.1*Table1[[#This Row],[Price]]</f>
        <v>177.54300000000001</v>
      </c>
      <c r="P3133" s="9">
        <f>(Table1[[#This Row],[Expiration Date]]-Table1[[#This Row],[Manufacturing Date]])/365</f>
        <v>1.8027397260273972</v>
      </c>
      <c r="Q3133" t="str">
        <f>IF(Table1[[#This Row],[Expiration Date]]-J3141&gt;12/31/2024,"not expired","expired")</f>
        <v>expired</v>
      </c>
      <c r="R3133">
        <f>Table1[[#This Row],[Discounted Price]]*0.95</f>
        <v>168.66585000000001</v>
      </c>
      <c r="S3133">
        <f>Table1[[#This Row],[Discounted Price]]*0.9</f>
        <v>159.78870000000001</v>
      </c>
      <c r="T3133">
        <f>Table1[[#This Row],[Discounted Price]]*0.8</f>
        <v>142.03440000000001</v>
      </c>
      <c r="U3133">
        <f>Table1[[#This Row],[Price]]*0.52</f>
        <v>102.58040000000001</v>
      </c>
      <c r="V3133">
        <f>(Table1[[#This Row],[Price]]-Table1[[#This Row],[Scrap value]])/2</f>
        <v>47.344799999999999</v>
      </c>
    </row>
    <row r="3134" spans="1:22" x14ac:dyDescent="0.25">
      <c r="A3134" t="s">
        <v>14728</v>
      </c>
      <c r="B3134" t="s">
        <v>29</v>
      </c>
      <c r="C3134" t="s">
        <v>47</v>
      </c>
      <c r="D3134" t="s">
        <v>14729</v>
      </c>
      <c r="E3134">
        <v>27.95</v>
      </c>
      <c r="F3134">
        <v>82</v>
      </c>
      <c r="G3134" t="s">
        <v>43730</v>
      </c>
      <c r="H3134" t="s">
        <v>12859</v>
      </c>
      <c r="I3134" s="1">
        <v>45000</v>
      </c>
      <c r="J3134" s="1">
        <v>45292</v>
      </c>
      <c r="K3134" t="s">
        <v>14730</v>
      </c>
      <c r="L3134" t="s">
        <v>14731</v>
      </c>
      <c r="M3134" t="s">
        <v>20</v>
      </c>
      <c r="N3134">
        <v>1</v>
      </c>
      <c r="O3134">
        <f>Table1[[#This Row],[Price]]-0.1*Table1[[#This Row],[Price]]</f>
        <v>25.155000000000001</v>
      </c>
      <c r="P3134" s="9">
        <f>(Table1[[#This Row],[Expiration Date]]-Table1[[#This Row],[Manufacturing Date]])/365</f>
        <v>0.8</v>
      </c>
      <c r="Q3134" t="str">
        <f>IF(Table1[[#This Row],[Expiration Date]]-J3142&gt;12/31/2024,"not expired","expired")</f>
        <v>expired</v>
      </c>
      <c r="R3134">
        <f>Table1[[#This Row],[Discounted Price]]*0.95</f>
        <v>23.89725</v>
      </c>
      <c r="S3134">
        <f>Table1[[#This Row],[Discounted Price]]*0.9</f>
        <v>22.639500000000002</v>
      </c>
      <c r="T3134">
        <f>Table1[[#This Row],[Discounted Price]]*0.8</f>
        <v>20.124000000000002</v>
      </c>
      <c r="U3134">
        <f>Table1[[#This Row],[Price]]*0.52</f>
        <v>14.534000000000001</v>
      </c>
      <c r="V3134">
        <f>(Table1[[#This Row],[Price]]-Table1[[#This Row],[Scrap value]])/2</f>
        <v>6.7079999999999993</v>
      </c>
    </row>
    <row r="3135" spans="1:22" x14ac:dyDescent="0.25">
      <c r="A3135" t="s">
        <v>14732</v>
      </c>
      <c r="B3135" t="s">
        <v>35</v>
      </c>
      <c r="C3135" t="s">
        <v>47</v>
      </c>
      <c r="D3135" t="s">
        <v>14733</v>
      </c>
      <c r="E3135">
        <v>281.89</v>
      </c>
      <c r="F3135">
        <v>26</v>
      </c>
      <c r="G3135" t="s">
        <v>43730</v>
      </c>
      <c r="H3135" t="s">
        <v>14734</v>
      </c>
      <c r="I3135" s="1">
        <v>44927</v>
      </c>
      <c r="J3135" s="1">
        <v>45292</v>
      </c>
      <c r="K3135" t="s">
        <v>14735</v>
      </c>
      <c r="L3135" t="s">
        <v>14736</v>
      </c>
      <c r="M3135" t="s">
        <v>27</v>
      </c>
      <c r="N3135">
        <v>3</v>
      </c>
      <c r="O3135">
        <f>Table1[[#This Row],[Price]]-0.1*Table1[[#This Row],[Price]]</f>
        <v>253.70099999999999</v>
      </c>
      <c r="P3135" s="9">
        <f>(Table1[[#This Row],[Expiration Date]]-Table1[[#This Row],[Manufacturing Date]])/365</f>
        <v>1</v>
      </c>
      <c r="Q3135" t="str">
        <f>IF(Table1[[#This Row],[Expiration Date]]-J3143&gt;12/31/2024,"not expired","expired")</f>
        <v>expired</v>
      </c>
      <c r="R3135">
        <f>Table1[[#This Row],[Discounted Price]]*0.95</f>
        <v>241.01594999999998</v>
      </c>
      <c r="S3135">
        <f>Table1[[#This Row],[Discounted Price]]*0.9</f>
        <v>228.33089999999999</v>
      </c>
      <c r="T3135">
        <f>Table1[[#This Row],[Discounted Price]]*0.8</f>
        <v>202.96080000000001</v>
      </c>
      <c r="U3135">
        <f>Table1[[#This Row],[Price]]*0.52</f>
        <v>146.58279999999999</v>
      </c>
      <c r="V3135">
        <f>(Table1[[#This Row],[Price]]-Table1[[#This Row],[Scrap value]])/2</f>
        <v>67.653599999999997</v>
      </c>
    </row>
    <row r="3136" spans="1:22" x14ac:dyDescent="0.25">
      <c r="A3136" t="s">
        <v>14737</v>
      </c>
      <c r="B3136" t="s">
        <v>22</v>
      </c>
      <c r="C3136" t="s">
        <v>47</v>
      </c>
      <c r="D3136" t="s">
        <v>14738</v>
      </c>
      <c r="E3136">
        <v>97.1</v>
      </c>
      <c r="F3136">
        <v>57</v>
      </c>
      <c r="G3136" t="s">
        <v>43729</v>
      </c>
      <c r="H3136" t="s">
        <v>14739</v>
      </c>
      <c r="I3136" s="1">
        <v>45000</v>
      </c>
      <c r="J3136" s="1">
        <v>45292</v>
      </c>
      <c r="K3136" t="s">
        <v>14740</v>
      </c>
      <c r="L3136" t="s">
        <v>14741</v>
      </c>
      <c r="M3136" t="s">
        <v>27</v>
      </c>
      <c r="N3136">
        <v>2</v>
      </c>
      <c r="O3136">
        <f>Table1[[#This Row],[Price]]-0.1*Table1[[#This Row],[Price]]</f>
        <v>87.389999999999986</v>
      </c>
      <c r="P3136" s="9">
        <f>(Table1[[#This Row],[Expiration Date]]-Table1[[#This Row],[Manufacturing Date]])/365</f>
        <v>0.8</v>
      </c>
      <c r="Q3136" t="str">
        <f>IF(Table1[[#This Row],[Expiration Date]]-J3144&gt;12/31/2024,"not expired","expired")</f>
        <v>expired</v>
      </c>
      <c r="R3136">
        <f>Table1[[#This Row],[Discounted Price]]*0.95</f>
        <v>83.020499999999984</v>
      </c>
      <c r="S3136">
        <f>Table1[[#This Row],[Discounted Price]]*0.9</f>
        <v>78.650999999999996</v>
      </c>
      <c r="T3136">
        <f>Table1[[#This Row],[Discounted Price]]*0.8</f>
        <v>69.911999999999992</v>
      </c>
      <c r="U3136">
        <f>Table1[[#This Row],[Price]]*0.52</f>
        <v>50.491999999999997</v>
      </c>
      <c r="V3136">
        <f>(Table1[[#This Row],[Price]]-Table1[[#This Row],[Scrap value]])/2</f>
        <v>23.303999999999998</v>
      </c>
    </row>
    <row r="3137" spans="1:22" x14ac:dyDescent="0.25">
      <c r="A3137" t="s">
        <v>14742</v>
      </c>
      <c r="B3137" t="s">
        <v>29</v>
      </c>
      <c r="C3137" t="s">
        <v>47</v>
      </c>
      <c r="D3137" t="s">
        <v>14743</v>
      </c>
      <c r="E3137">
        <v>158.25</v>
      </c>
      <c r="F3137">
        <v>60</v>
      </c>
      <c r="G3137" t="s">
        <v>43729</v>
      </c>
      <c r="H3137" t="s">
        <v>14744</v>
      </c>
      <c r="I3137" s="1">
        <v>45000</v>
      </c>
      <c r="J3137" s="1">
        <v>46023</v>
      </c>
      <c r="K3137" t="s">
        <v>14745</v>
      </c>
      <c r="L3137" t="s">
        <v>14746</v>
      </c>
      <c r="M3137" t="s">
        <v>45</v>
      </c>
      <c r="N3137">
        <v>4</v>
      </c>
      <c r="O3137">
        <f>Table1[[#This Row],[Price]]-0.1*Table1[[#This Row],[Price]]</f>
        <v>142.42500000000001</v>
      </c>
      <c r="P3137" s="9">
        <f>(Table1[[#This Row],[Expiration Date]]-Table1[[#This Row],[Manufacturing Date]])/365</f>
        <v>2.8027397260273972</v>
      </c>
      <c r="Q3137" t="str">
        <f>IF(Table1[[#This Row],[Expiration Date]]-J3145&gt;12/31/2024,"not expired","expired")</f>
        <v>expired</v>
      </c>
      <c r="R3137">
        <f>Table1[[#This Row],[Discounted Price]]*0.95</f>
        <v>135.30375000000001</v>
      </c>
      <c r="S3137">
        <f>Table1[[#This Row],[Discounted Price]]*0.9</f>
        <v>128.1825</v>
      </c>
      <c r="T3137">
        <f>Table1[[#This Row],[Discounted Price]]*0.8</f>
        <v>113.94000000000001</v>
      </c>
      <c r="U3137">
        <f>Table1[[#This Row],[Price]]*0.52</f>
        <v>82.29</v>
      </c>
      <c r="V3137">
        <f>(Table1[[#This Row],[Price]]-Table1[[#This Row],[Scrap value]])/2</f>
        <v>37.979999999999997</v>
      </c>
    </row>
    <row r="3138" spans="1:22" x14ac:dyDescent="0.25">
      <c r="A3138" t="s">
        <v>14747</v>
      </c>
      <c r="B3138" t="s">
        <v>22</v>
      </c>
      <c r="C3138" t="s">
        <v>47</v>
      </c>
      <c r="D3138" t="s">
        <v>14748</v>
      </c>
      <c r="E3138">
        <v>28.9</v>
      </c>
      <c r="F3138">
        <v>20</v>
      </c>
      <c r="G3138" t="s">
        <v>43729</v>
      </c>
      <c r="H3138" t="s">
        <v>14102</v>
      </c>
      <c r="I3138" s="1">
        <v>44927</v>
      </c>
      <c r="J3138" s="1">
        <v>45658</v>
      </c>
      <c r="K3138" t="s">
        <v>14749</v>
      </c>
      <c r="L3138" t="s">
        <v>14750</v>
      </c>
      <c r="M3138" t="s">
        <v>45</v>
      </c>
      <c r="N3138">
        <v>1</v>
      </c>
      <c r="O3138">
        <f>Table1[[#This Row],[Price]]-0.1*Table1[[#This Row],[Price]]</f>
        <v>26.009999999999998</v>
      </c>
      <c r="P3138" s="9">
        <f>(Table1[[#This Row],[Expiration Date]]-Table1[[#This Row],[Manufacturing Date]])/365</f>
        <v>2.0027397260273974</v>
      </c>
      <c r="Q3138" t="str">
        <f>IF(Table1[[#This Row],[Expiration Date]]-J3146&gt;12/31/2024,"not expired","expired")</f>
        <v>expired</v>
      </c>
      <c r="R3138">
        <f>Table1[[#This Row],[Discounted Price]]*0.95</f>
        <v>24.709499999999998</v>
      </c>
      <c r="S3138">
        <f>Table1[[#This Row],[Discounted Price]]*0.9</f>
        <v>23.408999999999999</v>
      </c>
      <c r="T3138">
        <f>Table1[[#This Row],[Discounted Price]]*0.8</f>
        <v>20.808</v>
      </c>
      <c r="U3138">
        <f>Table1[[#This Row],[Price]]*0.52</f>
        <v>15.028</v>
      </c>
      <c r="V3138">
        <f>(Table1[[#This Row],[Price]]-Table1[[#This Row],[Scrap value]])/2</f>
        <v>6.9359999999999991</v>
      </c>
    </row>
    <row r="3139" spans="1:22" x14ac:dyDescent="0.25">
      <c r="A3139" t="s">
        <v>14751</v>
      </c>
      <c r="B3139" t="s">
        <v>29</v>
      </c>
      <c r="C3139" t="s">
        <v>47</v>
      </c>
      <c r="D3139" t="s">
        <v>14752</v>
      </c>
      <c r="E3139">
        <v>84.59</v>
      </c>
      <c r="F3139">
        <v>92</v>
      </c>
      <c r="G3139" t="s">
        <v>43729</v>
      </c>
      <c r="H3139" t="s">
        <v>3071</v>
      </c>
      <c r="I3139" s="1">
        <v>45137</v>
      </c>
      <c r="J3139" s="1">
        <v>46023</v>
      </c>
      <c r="K3139" t="s">
        <v>14753</v>
      </c>
      <c r="L3139" t="s">
        <v>14754</v>
      </c>
      <c r="M3139" t="s">
        <v>20</v>
      </c>
      <c r="N3139">
        <v>1</v>
      </c>
      <c r="O3139">
        <f>Table1[[#This Row],[Price]]-0.1*Table1[[#This Row],[Price]]</f>
        <v>76.131</v>
      </c>
      <c r="P3139" s="9">
        <f>(Table1[[#This Row],[Expiration Date]]-Table1[[#This Row],[Manufacturing Date]])/365</f>
        <v>2.4273972602739726</v>
      </c>
      <c r="Q3139" t="str">
        <f>IF(Table1[[#This Row],[Expiration Date]]-J3147&gt;12/31/2024,"not expired","expired")</f>
        <v>not expired</v>
      </c>
      <c r="R3139">
        <f>Table1[[#This Row],[Discounted Price]]*0.95</f>
        <v>72.324449999999999</v>
      </c>
      <c r="S3139">
        <f>Table1[[#This Row],[Discounted Price]]*0.9</f>
        <v>68.517899999999997</v>
      </c>
      <c r="T3139">
        <f>Table1[[#This Row],[Discounted Price]]*0.8</f>
        <v>60.904800000000002</v>
      </c>
      <c r="U3139">
        <f>Table1[[#This Row],[Price]]*0.52</f>
        <v>43.986800000000002</v>
      </c>
      <c r="V3139">
        <f>(Table1[[#This Row],[Price]]-Table1[[#This Row],[Scrap value]])/2</f>
        <v>20.301600000000001</v>
      </c>
    </row>
    <row r="3140" spans="1:22" x14ac:dyDescent="0.25">
      <c r="A3140" t="s">
        <v>14755</v>
      </c>
      <c r="B3140" t="s">
        <v>15</v>
      </c>
      <c r="C3140" t="s">
        <v>47</v>
      </c>
      <c r="D3140" t="s">
        <v>14756</v>
      </c>
      <c r="E3140">
        <v>465.55</v>
      </c>
      <c r="F3140">
        <v>20</v>
      </c>
      <c r="G3140" t="s">
        <v>43728</v>
      </c>
      <c r="H3140" t="s">
        <v>7032</v>
      </c>
      <c r="I3140" s="1">
        <v>45137</v>
      </c>
      <c r="J3140" s="1">
        <v>45658</v>
      </c>
      <c r="K3140" t="s">
        <v>14757</v>
      </c>
      <c r="L3140" t="s">
        <v>14758</v>
      </c>
      <c r="M3140" t="s">
        <v>20</v>
      </c>
      <c r="N3140">
        <v>2</v>
      </c>
      <c r="O3140">
        <f>Table1[[#This Row],[Price]]-0.1*Table1[[#This Row],[Price]]</f>
        <v>418.995</v>
      </c>
      <c r="P3140" s="9">
        <f>(Table1[[#This Row],[Expiration Date]]-Table1[[#This Row],[Manufacturing Date]])/365</f>
        <v>1.4273972602739726</v>
      </c>
      <c r="Q3140" t="str">
        <f>IF(Table1[[#This Row],[Expiration Date]]-J3148&gt;12/31/2024,"not expired","expired")</f>
        <v>not expired</v>
      </c>
      <c r="R3140">
        <f>Table1[[#This Row],[Discounted Price]]*0.95</f>
        <v>398.04525000000001</v>
      </c>
      <c r="S3140">
        <f>Table1[[#This Row],[Discounted Price]]*0.9</f>
        <v>377.09550000000002</v>
      </c>
      <c r="T3140">
        <f>Table1[[#This Row],[Discounted Price]]*0.8</f>
        <v>335.19600000000003</v>
      </c>
      <c r="U3140">
        <f>Table1[[#This Row],[Price]]*0.52</f>
        <v>242.08600000000001</v>
      </c>
      <c r="V3140">
        <f>(Table1[[#This Row],[Price]]-Table1[[#This Row],[Scrap value]])/2</f>
        <v>111.732</v>
      </c>
    </row>
    <row r="3141" spans="1:22" x14ac:dyDescent="0.25">
      <c r="A3141" t="s">
        <v>14759</v>
      </c>
      <c r="B3141" t="s">
        <v>29</v>
      </c>
      <c r="C3141" t="s">
        <v>47</v>
      </c>
      <c r="D3141" t="s">
        <v>14760</v>
      </c>
      <c r="E3141">
        <v>385.52</v>
      </c>
      <c r="F3141">
        <v>30</v>
      </c>
      <c r="G3141" t="s">
        <v>43729</v>
      </c>
      <c r="H3141" t="s">
        <v>11793</v>
      </c>
      <c r="I3141" s="1">
        <v>45000</v>
      </c>
      <c r="J3141" s="1">
        <v>45658</v>
      </c>
      <c r="K3141" t="s">
        <v>14761</v>
      </c>
      <c r="L3141" t="s">
        <v>14762</v>
      </c>
      <c r="M3141" t="s">
        <v>45</v>
      </c>
      <c r="N3141">
        <v>2</v>
      </c>
      <c r="O3141">
        <f>Table1[[#This Row],[Price]]-0.1*Table1[[#This Row],[Price]]</f>
        <v>346.96799999999996</v>
      </c>
      <c r="P3141" s="9">
        <f>(Table1[[#This Row],[Expiration Date]]-Table1[[#This Row],[Manufacturing Date]])/365</f>
        <v>1.8027397260273972</v>
      </c>
      <c r="Q3141" t="str">
        <f>IF(Table1[[#This Row],[Expiration Date]]-J3149&gt;12/31/2024,"not expired","expired")</f>
        <v>expired</v>
      </c>
      <c r="R3141">
        <f>Table1[[#This Row],[Discounted Price]]*0.95</f>
        <v>329.61959999999993</v>
      </c>
      <c r="S3141">
        <f>Table1[[#This Row],[Discounted Price]]*0.9</f>
        <v>312.27119999999996</v>
      </c>
      <c r="T3141">
        <f>Table1[[#This Row],[Discounted Price]]*0.8</f>
        <v>277.57439999999997</v>
      </c>
      <c r="U3141">
        <f>Table1[[#This Row],[Price]]*0.52</f>
        <v>200.47039999999998</v>
      </c>
      <c r="V3141">
        <f>(Table1[[#This Row],[Price]]-Table1[[#This Row],[Scrap value]])/2</f>
        <v>92.524799999999999</v>
      </c>
    </row>
    <row r="3142" spans="1:22" x14ac:dyDescent="0.25">
      <c r="A3142" t="s">
        <v>14763</v>
      </c>
      <c r="B3142" t="s">
        <v>22</v>
      </c>
      <c r="C3142" t="s">
        <v>47</v>
      </c>
      <c r="D3142" t="s">
        <v>14764</v>
      </c>
      <c r="E3142">
        <v>365.31</v>
      </c>
      <c r="F3142">
        <v>90</v>
      </c>
      <c r="G3142" t="s">
        <v>43730</v>
      </c>
      <c r="H3142" t="s">
        <v>14765</v>
      </c>
      <c r="I3142" s="1">
        <v>45000</v>
      </c>
      <c r="J3142" s="1">
        <v>45658</v>
      </c>
      <c r="K3142" t="s">
        <v>14766</v>
      </c>
      <c r="L3142" t="s">
        <v>14767</v>
      </c>
      <c r="M3142" t="s">
        <v>20</v>
      </c>
      <c r="N3142">
        <v>4</v>
      </c>
      <c r="O3142">
        <f>Table1[[#This Row],[Price]]-0.1*Table1[[#This Row],[Price]]</f>
        <v>328.779</v>
      </c>
      <c r="P3142" s="9">
        <f>(Table1[[#This Row],[Expiration Date]]-Table1[[#This Row],[Manufacturing Date]])/365</f>
        <v>1.8027397260273972</v>
      </c>
      <c r="Q3142" t="str">
        <f>IF(Table1[[#This Row],[Expiration Date]]-J3150&gt;12/31/2024,"not expired","expired")</f>
        <v>expired</v>
      </c>
      <c r="R3142">
        <f>Table1[[#This Row],[Discounted Price]]*0.95</f>
        <v>312.34004999999996</v>
      </c>
      <c r="S3142">
        <f>Table1[[#This Row],[Discounted Price]]*0.9</f>
        <v>295.90109999999999</v>
      </c>
      <c r="T3142">
        <f>Table1[[#This Row],[Discounted Price]]*0.8</f>
        <v>263.02320000000003</v>
      </c>
      <c r="U3142">
        <f>Table1[[#This Row],[Price]]*0.52</f>
        <v>189.96120000000002</v>
      </c>
      <c r="V3142">
        <f>(Table1[[#This Row],[Price]]-Table1[[#This Row],[Scrap value]])/2</f>
        <v>87.674399999999991</v>
      </c>
    </row>
    <row r="3143" spans="1:22" x14ac:dyDescent="0.25">
      <c r="A3143" t="s">
        <v>14768</v>
      </c>
      <c r="B3143" t="s">
        <v>15</v>
      </c>
      <c r="C3143" t="s">
        <v>47</v>
      </c>
      <c r="D3143" t="s">
        <v>14769</v>
      </c>
      <c r="E3143">
        <v>427.91</v>
      </c>
      <c r="F3143">
        <v>72</v>
      </c>
      <c r="G3143" t="s">
        <v>43730</v>
      </c>
      <c r="H3143" t="s">
        <v>14770</v>
      </c>
      <c r="I3143" s="1">
        <v>45137</v>
      </c>
      <c r="J3143" s="1">
        <v>45292</v>
      </c>
      <c r="K3143" t="s">
        <v>14771</v>
      </c>
      <c r="L3143" t="s">
        <v>14772</v>
      </c>
      <c r="M3143" t="s">
        <v>27</v>
      </c>
      <c r="N3143">
        <v>1</v>
      </c>
      <c r="O3143">
        <f>Table1[[#This Row],[Price]]-0.1*Table1[[#This Row],[Price]]</f>
        <v>385.11900000000003</v>
      </c>
      <c r="P3143" s="9">
        <f>(Table1[[#This Row],[Expiration Date]]-Table1[[#This Row],[Manufacturing Date]])/365</f>
        <v>0.42465753424657532</v>
      </c>
      <c r="Q3143" t="str">
        <f>IF(Table1[[#This Row],[Expiration Date]]-J3151&gt;12/31/2024,"not expired","expired")</f>
        <v>expired</v>
      </c>
      <c r="R3143">
        <f>Table1[[#This Row],[Discounted Price]]*0.95</f>
        <v>365.86304999999999</v>
      </c>
      <c r="S3143">
        <f>Table1[[#This Row],[Discounted Price]]*0.9</f>
        <v>346.60710000000006</v>
      </c>
      <c r="T3143">
        <f>Table1[[#This Row],[Discounted Price]]*0.8</f>
        <v>308.09520000000003</v>
      </c>
      <c r="U3143">
        <f>Table1[[#This Row],[Price]]*0.52</f>
        <v>222.51320000000001</v>
      </c>
      <c r="V3143">
        <f>(Table1[[#This Row],[Price]]-Table1[[#This Row],[Scrap value]])/2</f>
        <v>102.69840000000001</v>
      </c>
    </row>
    <row r="3144" spans="1:22" x14ac:dyDescent="0.25">
      <c r="A3144" t="s">
        <v>14773</v>
      </c>
      <c r="B3144" t="s">
        <v>22</v>
      </c>
      <c r="C3144" t="s">
        <v>47</v>
      </c>
      <c r="D3144" t="s">
        <v>14774</v>
      </c>
      <c r="E3144">
        <v>188.23</v>
      </c>
      <c r="F3144">
        <v>2</v>
      </c>
      <c r="G3144" t="s">
        <v>43728</v>
      </c>
      <c r="H3144" t="s">
        <v>14775</v>
      </c>
      <c r="I3144" s="1">
        <v>45000</v>
      </c>
      <c r="J3144" s="1">
        <v>45292</v>
      </c>
      <c r="K3144" t="s">
        <v>14776</v>
      </c>
      <c r="L3144" t="s">
        <v>14777</v>
      </c>
      <c r="M3144" t="s">
        <v>27</v>
      </c>
      <c r="N3144">
        <v>3</v>
      </c>
      <c r="O3144">
        <f>Table1[[#This Row],[Price]]-0.1*Table1[[#This Row],[Price]]</f>
        <v>169.40699999999998</v>
      </c>
      <c r="P3144" s="9">
        <f>(Table1[[#This Row],[Expiration Date]]-Table1[[#This Row],[Manufacturing Date]])/365</f>
        <v>0.8</v>
      </c>
      <c r="Q3144" t="str">
        <f>IF(Table1[[#This Row],[Expiration Date]]-J3152&gt;12/31/2024,"not expired","expired")</f>
        <v>expired</v>
      </c>
      <c r="R3144">
        <f>Table1[[#This Row],[Discounted Price]]*0.95</f>
        <v>160.93664999999999</v>
      </c>
      <c r="S3144">
        <f>Table1[[#This Row],[Discounted Price]]*0.9</f>
        <v>152.46629999999999</v>
      </c>
      <c r="T3144">
        <f>Table1[[#This Row],[Discounted Price]]*0.8</f>
        <v>135.5256</v>
      </c>
      <c r="U3144">
        <f>Table1[[#This Row],[Price]]*0.52</f>
        <v>97.879599999999996</v>
      </c>
      <c r="V3144">
        <f>(Table1[[#This Row],[Price]]-Table1[[#This Row],[Scrap value]])/2</f>
        <v>45.175199999999997</v>
      </c>
    </row>
    <row r="3145" spans="1:22" x14ac:dyDescent="0.25">
      <c r="A3145" t="s">
        <v>14778</v>
      </c>
      <c r="B3145" t="s">
        <v>22</v>
      </c>
      <c r="C3145" t="s">
        <v>47</v>
      </c>
      <c r="D3145" t="s">
        <v>14779</v>
      </c>
      <c r="E3145">
        <v>136.34</v>
      </c>
      <c r="F3145">
        <v>63</v>
      </c>
      <c r="G3145" t="s">
        <v>43729</v>
      </c>
      <c r="H3145" t="s">
        <v>14780</v>
      </c>
      <c r="I3145" s="1">
        <v>45137</v>
      </c>
      <c r="J3145" s="1">
        <v>46023</v>
      </c>
      <c r="K3145" t="s">
        <v>14781</v>
      </c>
      <c r="L3145" t="s">
        <v>14782</v>
      </c>
      <c r="M3145" t="s">
        <v>20</v>
      </c>
      <c r="N3145">
        <v>4</v>
      </c>
      <c r="O3145">
        <f>Table1[[#This Row],[Price]]-0.1*Table1[[#This Row],[Price]]</f>
        <v>122.706</v>
      </c>
      <c r="P3145" s="9">
        <f>(Table1[[#This Row],[Expiration Date]]-Table1[[#This Row],[Manufacturing Date]])/365</f>
        <v>2.4273972602739726</v>
      </c>
      <c r="Q3145" t="str">
        <f>IF(Table1[[#This Row],[Expiration Date]]-J3153&gt;12/31/2024,"not expired","expired")</f>
        <v>expired</v>
      </c>
      <c r="R3145">
        <f>Table1[[#This Row],[Discounted Price]]*0.95</f>
        <v>116.5707</v>
      </c>
      <c r="S3145">
        <f>Table1[[#This Row],[Discounted Price]]*0.9</f>
        <v>110.4354</v>
      </c>
      <c r="T3145">
        <f>Table1[[#This Row],[Discounted Price]]*0.8</f>
        <v>98.164800000000014</v>
      </c>
      <c r="U3145">
        <f>Table1[[#This Row],[Price]]*0.52</f>
        <v>70.896799999999999</v>
      </c>
      <c r="V3145">
        <f>(Table1[[#This Row],[Price]]-Table1[[#This Row],[Scrap value]])/2</f>
        <v>32.721600000000002</v>
      </c>
    </row>
    <row r="3146" spans="1:22" x14ac:dyDescent="0.25">
      <c r="A3146" t="s">
        <v>14783</v>
      </c>
      <c r="B3146" t="s">
        <v>29</v>
      </c>
      <c r="C3146" t="s">
        <v>47</v>
      </c>
      <c r="D3146" t="s">
        <v>14784</v>
      </c>
      <c r="E3146">
        <v>390.7</v>
      </c>
      <c r="F3146">
        <v>36</v>
      </c>
      <c r="G3146" t="s">
        <v>43729</v>
      </c>
      <c r="H3146" t="s">
        <v>14785</v>
      </c>
      <c r="I3146" s="1">
        <v>45137</v>
      </c>
      <c r="J3146" s="1">
        <v>46023</v>
      </c>
      <c r="K3146" t="s">
        <v>14786</v>
      </c>
      <c r="L3146" t="s">
        <v>14787</v>
      </c>
      <c r="M3146" t="s">
        <v>27</v>
      </c>
      <c r="N3146">
        <v>1</v>
      </c>
      <c r="O3146">
        <f>Table1[[#This Row],[Price]]-0.1*Table1[[#This Row],[Price]]</f>
        <v>351.63</v>
      </c>
      <c r="P3146" s="9">
        <f>(Table1[[#This Row],[Expiration Date]]-Table1[[#This Row],[Manufacturing Date]])/365</f>
        <v>2.4273972602739726</v>
      </c>
      <c r="Q3146" t="str">
        <f>IF(Table1[[#This Row],[Expiration Date]]-J3154&gt;12/31/2024,"not expired","expired")</f>
        <v>not expired</v>
      </c>
      <c r="R3146">
        <f>Table1[[#This Row],[Discounted Price]]*0.95</f>
        <v>334.04849999999999</v>
      </c>
      <c r="S3146">
        <f>Table1[[#This Row],[Discounted Price]]*0.9</f>
        <v>316.46699999999998</v>
      </c>
      <c r="T3146">
        <f>Table1[[#This Row],[Discounted Price]]*0.8</f>
        <v>281.30400000000003</v>
      </c>
      <c r="U3146">
        <f>Table1[[#This Row],[Price]]*0.52</f>
        <v>203.16399999999999</v>
      </c>
      <c r="V3146">
        <f>(Table1[[#This Row],[Price]]-Table1[[#This Row],[Scrap value]])/2</f>
        <v>93.768000000000001</v>
      </c>
    </row>
    <row r="3147" spans="1:22" x14ac:dyDescent="0.25">
      <c r="A3147" t="s">
        <v>14788</v>
      </c>
      <c r="B3147" t="s">
        <v>29</v>
      </c>
      <c r="C3147" t="s">
        <v>47</v>
      </c>
      <c r="D3147" t="s">
        <v>14789</v>
      </c>
      <c r="E3147">
        <v>149.13</v>
      </c>
      <c r="F3147">
        <v>2</v>
      </c>
      <c r="G3147" t="s">
        <v>43729</v>
      </c>
      <c r="H3147" t="s">
        <v>8910</v>
      </c>
      <c r="I3147" s="1">
        <v>45137</v>
      </c>
      <c r="J3147" s="1">
        <v>45292</v>
      </c>
      <c r="K3147" t="s">
        <v>14790</v>
      </c>
      <c r="L3147" t="s">
        <v>14791</v>
      </c>
      <c r="M3147" t="s">
        <v>27</v>
      </c>
      <c r="N3147">
        <v>2</v>
      </c>
      <c r="O3147">
        <f>Table1[[#This Row],[Price]]-0.1*Table1[[#This Row],[Price]]</f>
        <v>134.21699999999998</v>
      </c>
      <c r="P3147" s="9">
        <f>(Table1[[#This Row],[Expiration Date]]-Table1[[#This Row],[Manufacturing Date]])/365</f>
        <v>0.42465753424657532</v>
      </c>
      <c r="Q3147" t="str">
        <f>IF(Table1[[#This Row],[Expiration Date]]-J3155&gt;12/31/2024,"not expired","expired")</f>
        <v>expired</v>
      </c>
      <c r="R3147">
        <f>Table1[[#This Row],[Discounted Price]]*0.95</f>
        <v>127.50614999999998</v>
      </c>
      <c r="S3147">
        <f>Table1[[#This Row],[Discounted Price]]*0.9</f>
        <v>120.79529999999998</v>
      </c>
      <c r="T3147">
        <f>Table1[[#This Row],[Discounted Price]]*0.8</f>
        <v>107.3736</v>
      </c>
      <c r="U3147">
        <f>Table1[[#This Row],[Price]]*0.52</f>
        <v>77.547600000000003</v>
      </c>
      <c r="V3147">
        <f>(Table1[[#This Row],[Price]]-Table1[[#This Row],[Scrap value]])/2</f>
        <v>35.791199999999996</v>
      </c>
    </row>
    <row r="3148" spans="1:22" x14ac:dyDescent="0.25">
      <c r="A3148" t="s">
        <v>14792</v>
      </c>
      <c r="B3148" t="s">
        <v>22</v>
      </c>
      <c r="C3148" t="s">
        <v>47</v>
      </c>
      <c r="D3148" t="s">
        <v>14793</v>
      </c>
      <c r="E3148">
        <v>381.19</v>
      </c>
      <c r="F3148">
        <v>72</v>
      </c>
      <c r="G3148" t="s">
        <v>43730</v>
      </c>
      <c r="H3148" t="s">
        <v>9738</v>
      </c>
      <c r="I3148" s="1">
        <v>45000</v>
      </c>
      <c r="J3148" s="1">
        <v>45292</v>
      </c>
      <c r="K3148" t="s">
        <v>14794</v>
      </c>
      <c r="L3148" t="s">
        <v>14795</v>
      </c>
      <c r="M3148" t="s">
        <v>45</v>
      </c>
      <c r="N3148">
        <v>5</v>
      </c>
      <c r="O3148">
        <f>Table1[[#This Row],[Price]]-0.1*Table1[[#This Row],[Price]]</f>
        <v>343.07100000000003</v>
      </c>
      <c r="P3148" s="9">
        <f>(Table1[[#This Row],[Expiration Date]]-Table1[[#This Row],[Manufacturing Date]])/365</f>
        <v>0.8</v>
      </c>
      <c r="Q3148" t="str">
        <f>IF(Table1[[#This Row],[Expiration Date]]-J3156&gt;12/31/2024,"not expired","expired")</f>
        <v>expired</v>
      </c>
      <c r="R3148">
        <f>Table1[[#This Row],[Discounted Price]]*0.95</f>
        <v>325.91745000000003</v>
      </c>
      <c r="S3148">
        <f>Table1[[#This Row],[Discounted Price]]*0.9</f>
        <v>308.76390000000004</v>
      </c>
      <c r="T3148">
        <f>Table1[[#This Row],[Discounted Price]]*0.8</f>
        <v>274.45680000000004</v>
      </c>
      <c r="U3148">
        <f>Table1[[#This Row],[Price]]*0.52</f>
        <v>198.21880000000002</v>
      </c>
      <c r="V3148">
        <f>(Table1[[#This Row],[Price]]-Table1[[#This Row],[Scrap value]])/2</f>
        <v>91.485599999999991</v>
      </c>
    </row>
    <row r="3149" spans="1:22" x14ac:dyDescent="0.25">
      <c r="A3149" t="s">
        <v>14796</v>
      </c>
      <c r="B3149" t="s">
        <v>15</v>
      </c>
      <c r="C3149" t="s">
        <v>47</v>
      </c>
      <c r="D3149" t="s">
        <v>14797</v>
      </c>
      <c r="E3149">
        <v>184.27</v>
      </c>
      <c r="F3149">
        <v>97</v>
      </c>
      <c r="G3149" t="s">
        <v>43728</v>
      </c>
      <c r="H3149" t="s">
        <v>847</v>
      </c>
      <c r="I3149" s="1">
        <v>45000</v>
      </c>
      <c r="J3149" s="1">
        <v>45658</v>
      </c>
      <c r="K3149" t="s">
        <v>14798</v>
      </c>
      <c r="L3149" t="s">
        <v>14799</v>
      </c>
      <c r="M3149" t="s">
        <v>27</v>
      </c>
      <c r="N3149">
        <v>5</v>
      </c>
      <c r="O3149">
        <f>Table1[[#This Row],[Price]]-0.1*Table1[[#This Row],[Price]]</f>
        <v>165.84300000000002</v>
      </c>
      <c r="P3149" s="9">
        <f>(Table1[[#This Row],[Expiration Date]]-Table1[[#This Row],[Manufacturing Date]])/365</f>
        <v>1.8027397260273972</v>
      </c>
      <c r="Q3149" t="str">
        <f>IF(Table1[[#This Row],[Expiration Date]]-J3157&gt;12/31/2024,"not expired","expired")</f>
        <v>expired</v>
      </c>
      <c r="R3149">
        <f>Table1[[#This Row],[Discounted Price]]*0.95</f>
        <v>157.55085</v>
      </c>
      <c r="S3149">
        <f>Table1[[#This Row],[Discounted Price]]*0.9</f>
        <v>149.25870000000003</v>
      </c>
      <c r="T3149">
        <f>Table1[[#This Row],[Discounted Price]]*0.8</f>
        <v>132.67440000000002</v>
      </c>
      <c r="U3149">
        <f>Table1[[#This Row],[Price]]*0.52</f>
        <v>95.820400000000006</v>
      </c>
      <c r="V3149">
        <f>(Table1[[#This Row],[Price]]-Table1[[#This Row],[Scrap value]])/2</f>
        <v>44.224800000000002</v>
      </c>
    </row>
    <row r="3150" spans="1:22" x14ac:dyDescent="0.25">
      <c r="A3150" t="s">
        <v>14800</v>
      </c>
      <c r="B3150" t="s">
        <v>15</v>
      </c>
      <c r="C3150" t="s">
        <v>47</v>
      </c>
      <c r="D3150" t="s">
        <v>14801</v>
      </c>
      <c r="E3150">
        <v>353.73</v>
      </c>
      <c r="F3150">
        <v>78</v>
      </c>
      <c r="G3150" t="s">
        <v>43728</v>
      </c>
      <c r="H3150" t="s">
        <v>10656</v>
      </c>
      <c r="I3150" s="1">
        <v>44927</v>
      </c>
      <c r="J3150" s="1">
        <v>45658</v>
      </c>
      <c r="K3150" t="s">
        <v>14802</v>
      </c>
      <c r="L3150" t="s">
        <v>14803</v>
      </c>
      <c r="M3150" t="s">
        <v>20</v>
      </c>
      <c r="N3150">
        <v>2</v>
      </c>
      <c r="O3150">
        <f>Table1[[#This Row],[Price]]-0.1*Table1[[#This Row],[Price]]</f>
        <v>318.35700000000003</v>
      </c>
      <c r="P3150" s="9">
        <f>(Table1[[#This Row],[Expiration Date]]-Table1[[#This Row],[Manufacturing Date]])/365</f>
        <v>2.0027397260273974</v>
      </c>
      <c r="Q3150" t="str">
        <f>IF(Table1[[#This Row],[Expiration Date]]-J3158&gt;12/31/2024,"not expired","expired")</f>
        <v>expired</v>
      </c>
      <c r="R3150">
        <f>Table1[[#This Row],[Discounted Price]]*0.95</f>
        <v>302.43915000000004</v>
      </c>
      <c r="S3150">
        <f>Table1[[#This Row],[Discounted Price]]*0.9</f>
        <v>286.52130000000005</v>
      </c>
      <c r="T3150">
        <f>Table1[[#This Row],[Discounted Price]]*0.8</f>
        <v>254.68560000000002</v>
      </c>
      <c r="U3150">
        <f>Table1[[#This Row],[Price]]*0.52</f>
        <v>183.93960000000001</v>
      </c>
      <c r="V3150">
        <f>(Table1[[#This Row],[Price]]-Table1[[#This Row],[Scrap value]])/2</f>
        <v>84.895200000000003</v>
      </c>
    </row>
    <row r="3151" spans="1:22" x14ac:dyDescent="0.25">
      <c r="A3151" t="s">
        <v>14804</v>
      </c>
      <c r="B3151" t="s">
        <v>35</v>
      </c>
      <c r="C3151" t="s">
        <v>47</v>
      </c>
      <c r="D3151" t="s">
        <v>14805</v>
      </c>
      <c r="E3151">
        <v>152.55000000000001</v>
      </c>
      <c r="F3151">
        <v>47</v>
      </c>
      <c r="G3151" t="s">
        <v>43728</v>
      </c>
      <c r="H3151" t="s">
        <v>274</v>
      </c>
      <c r="I3151" s="1">
        <v>45000</v>
      </c>
      <c r="J3151" s="1">
        <v>45292</v>
      </c>
      <c r="K3151" t="s">
        <v>14806</v>
      </c>
      <c r="L3151" t="s">
        <v>14807</v>
      </c>
      <c r="M3151" t="s">
        <v>20</v>
      </c>
      <c r="N3151">
        <v>5</v>
      </c>
      <c r="O3151">
        <f>Table1[[#This Row],[Price]]-0.1*Table1[[#This Row],[Price]]</f>
        <v>137.29500000000002</v>
      </c>
      <c r="P3151" s="9">
        <f>(Table1[[#This Row],[Expiration Date]]-Table1[[#This Row],[Manufacturing Date]])/365</f>
        <v>0.8</v>
      </c>
      <c r="Q3151" t="str">
        <f>IF(Table1[[#This Row],[Expiration Date]]-J3159&gt;12/31/2024,"not expired","expired")</f>
        <v>expired</v>
      </c>
      <c r="R3151">
        <f>Table1[[#This Row],[Discounted Price]]*0.95</f>
        <v>130.43025</v>
      </c>
      <c r="S3151">
        <f>Table1[[#This Row],[Discounted Price]]*0.9</f>
        <v>123.56550000000001</v>
      </c>
      <c r="T3151">
        <f>Table1[[#This Row],[Discounted Price]]*0.8</f>
        <v>109.83600000000001</v>
      </c>
      <c r="U3151">
        <f>Table1[[#This Row],[Price]]*0.52</f>
        <v>79.326000000000008</v>
      </c>
      <c r="V3151">
        <f>(Table1[[#This Row],[Price]]-Table1[[#This Row],[Scrap value]])/2</f>
        <v>36.612000000000002</v>
      </c>
    </row>
    <row r="3152" spans="1:22" x14ac:dyDescent="0.25">
      <c r="A3152" t="s">
        <v>14808</v>
      </c>
      <c r="B3152" t="s">
        <v>15</v>
      </c>
      <c r="C3152" t="s">
        <v>47</v>
      </c>
      <c r="D3152" t="s">
        <v>14809</v>
      </c>
      <c r="E3152">
        <v>14.58</v>
      </c>
      <c r="F3152">
        <v>65</v>
      </c>
      <c r="G3152" t="s">
        <v>43730</v>
      </c>
      <c r="H3152" t="s">
        <v>14810</v>
      </c>
      <c r="I3152" s="1">
        <v>45000</v>
      </c>
      <c r="J3152" s="1">
        <v>45292</v>
      </c>
      <c r="K3152" t="s">
        <v>14811</v>
      </c>
      <c r="L3152" t="s">
        <v>14812</v>
      </c>
      <c r="M3152" t="s">
        <v>27</v>
      </c>
      <c r="N3152">
        <v>2</v>
      </c>
      <c r="O3152">
        <f>Table1[[#This Row],[Price]]-0.1*Table1[[#This Row],[Price]]</f>
        <v>13.122</v>
      </c>
      <c r="P3152" s="9">
        <f>(Table1[[#This Row],[Expiration Date]]-Table1[[#This Row],[Manufacturing Date]])/365</f>
        <v>0.8</v>
      </c>
      <c r="Q3152" t="str">
        <f>IF(Table1[[#This Row],[Expiration Date]]-J3160&gt;12/31/2024,"not expired","expired")</f>
        <v>expired</v>
      </c>
      <c r="R3152">
        <f>Table1[[#This Row],[Discounted Price]]*0.95</f>
        <v>12.4659</v>
      </c>
      <c r="S3152">
        <f>Table1[[#This Row],[Discounted Price]]*0.9</f>
        <v>11.809800000000001</v>
      </c>
      <c r="T3152">
        <f>Table1[[#This Row],[Discounted Price]]*0.8</f>
        <v>10.4976</v>
      </c>
      <c r="U3152">
        <f>Table1[[#This Row],[Price]]*0.52</f>
        <v>7.5815999999999999</v>
      </c>
      <c r="V3152">
        <f>(Table1[[#This Row],[Price]]-Table1[[#This Row],[Scrap value]])/2</f>
        <v>3.4992000000000001</v>
      </c>
    </row>
    <row r="3153" spans="1:22" x14ac:dyDescent="0.25">
      <c r="A3153" t="s">
        <v>14813</v>
      </c>
      <c r="B3153" t="s">
        <v>29</v>
      </c>
      <c r="C3153" t="s">
        <v>47</v>
      </c>
      <c r="D3153" t="s">
        <v>14814</v>
      </c>
      <c r="E3153">
        <v>188.62</v>
      </c>
      <c r="F3153">
        <v>92</v>
      </c>
      <c r="G3153" t="s">
        <v>43729</v>
      </c>
      <c r="H3153" t="s">
        <v>1021</v>
      </c>
      <c r="I3153" s="1">
        <v>44927</v>
      </c>
      <c r="J3153" s="1">
        <v>46023</v>
      </c>
      <c r="K3153" t="s">
        <v>14815</v>
      </c>
      <c r="L3153" t="s">
        <v>14816</v>
      </c>
      <c r="M3153" t="s">
        <v>20</v>
      </c>
      <c r="N3153">
        <v>1</v>
      </c>
      <c r="O3153">
        <f>Table1[[#This Row],[Price]]-0.1*Table1[[#This Row],[Price]]</f>
        <v>169.75800000000001</v>
      </c>
      <c r="P3153" s="9">
        <f>(Table1[[#This Row],[Expiration Date]]-Table1[[#This Row],[Manufacturing Date]])/365</f>
        <v>3.0027397260273974</v>
      </c>
      <c r="Q3153" t="str">
        <f>IF(Table1[[#This Row],[Expiration Date]]-J3161&gt;12/31/2024,"not expired","expired")</f>
        <v>not expired</v>
      </c>
      <c r="R3153">
        <f>Table1[[#This Row],[Discounted Price]]*0.95</f>
        <v>161.27010000000001</v>
      </c>
      <c r="S3153">
        <f>Table1[[#This Row],[Discounted Price]]*0.9</f>
        <v>152.78220000000002</v>
      </c>
      <c r="T3153">
        <f>Table1[[#This Row],[Discounted Price]]*0.8</f>
        <v>135.80640000000002</v>
      </c>
      <c r="U3153">
        <f>Table1[[#This Row],[Price]]*0.52</f>
        <v>98.082400000000007</v>
      </c>
      <c r="V3153">
        <f>(Table1[[#This Row],[Price]]-Table1[[#This Row],[Scrap value]])/2</f>
        <v>45.268799999999999</v>
      </c>
    </row>
    <row r="3154" spans="1:22" x14ac:dyDescent="0.25">
      <c r="A3154" t="s">
        <v>14817</v>
      </c>
      <c r="B3154" t="s">
        <v>15</v>
      </c>
      <c r="C3154" t="s">
        <v>47</v>
      </c>
      <c r="D3154" t="s">
        <v>14818</v>
      </c>
      <c r="E3154">
        <v>247.88</v>
      </c>
      <c r="F3154">
        <v>2</v>
      </c>
      <c r="G3154" t="s">
        <v>43728</v>
      </c>
      <c r="H3154" t="s">
        <v>159</v>
      </c>
      <c r="I3154" s="1">
        <v>45137</v>
      </c>
      <c r="J3154" s="1">
        <v>45658</v>
      </c>
      <c r="K3154" t="s">
        <v>14819</v>
      </c>
      <c r="L3154" t="s">
        <v>14820</v>
      </c>
      <c r="M3154" t="s">
        <v>20</v>
      </c>
      <c r="N3154">
        <v>3</v>
      </c>
      <c r="O3154">
        <f>Table1[[#This Row],[Price]]-0.1*Table1[[#This Row],[Price]]</f>
        <v>223.09199999999998</v>
      </c>
      <c r="P3154" s="9">
        <f>(Table1[[#This Row],[Expiration Date]]-Table1[[#This Row],[Manufacturing Date]])/365</f>
        <v>1.4273972602739726</v>
      </c>
      <c r="Q3154" t="str">
        <f>IF(Table1[[#This Row],[Expiration Date]]-J3162&gt;12/31/2024,"not expired","expired")</f>
        <v>expired</v>
      </c>
      <c r="R3154">
        <f>Table1[[#This Row],[Discounted Price]]*0.95</f>
        <v>211.93739999999997</v>
      </c>
      <c r="S3154">
        <f>Table1[[#This Row],[Discounted Price]]*0.9</f>
        <v>200.78279999999998</v>
      </c>
      <c r="T3154">
        <f>Table1[[#This Row],[Discounted Price]]*0.8</f>
        <v>178.4736</v>
      </c>
      <c r="U3154">
        <f>Table1[[#This Row],[Price]]*0.52</f>
        <v>128.89760000000001</v>
      </c>
      <c r="V3154">
        <f>(Table1[[#This Row],[Price]]-Table1[[#This Row],[Scrap value]])/2</f>
        <v>59.491199999999992</v>
      </c>
    </row>
    <row r="3155" spans="1:22" x14ac:dyDescent="0.25">
      <c r="A3155" t="s">
        <v>14821</v>
      </c>
      <c r="B3155" t="s">
        <v>29</v>
      </c>
      <c r="C3155" t="s">
        <v>47</v>
      </c>
      <c r="D3155" t="s">
        <v>14822</v>
      </c>
      <c r="E3155">
        <v>195.67</v>
      </c>
      <c r="F3155">
        <v>58</v>
      </c>
      <c r="G3155" t="s">
        <v>43730</v>
      </c>
      <c r="H3155" t="s">
        <v>14823</v>
      </c>
      <c r="I3155" s="1">
        <v>45000</v>
      </c>
      <c r="J3155" s="1">
        <v>45292</v>
      </c>
      <c r="K3155" t="s">
        <v>14824</v>
      </c>
      <c r="L3155" t="s">
        <v>14825</v>
      </c>
      <c r="M3155" t="s">
        <v>27</v>
      </c>
      <c r="N3155">
        <v>4</v>
      </c>
      <c r="O3155">
        <f>Table1[[#This Row],[Price]]-0.1*Table1[[#This Row],[Price]]</f>
        <v>176.10299999999998</v>
      </c>
      <c r="P3155" s="9">
        <f>(Table1[[#This Row],[Expiration Date]]-Table1[[#This Row],[Manufacturing Date]])/365</f>
        <v>0.8</v>
      </c>
      <c r="Q3155" t="str">
        <f>IF(Table1[[#This Row],[Expiration Date]]-J3163&gt;12/31/2024,"not expired","expired")</f>
        <v>expired</v>
      </c>
      <c r="R3155">
        <f>Table1[[#This Row],[Discounted Price]]*0.95</f>
        <v>167.29784999999998</v>
      </c>
      <c r="S3155">
        <f>Table1[[#This Row],[Discounted Price]]*0.9</f>
        <v>158.49269999999999</v>
      </c>
      <c r="T3155">
        <f>Table1[[#This Row],[Discounted Price]]*0.8</f>
        <v>140.88239999999999</v>
      </c>
      <c r="U3155">
        <f>Table1[[#This Row],[Price]]*0.52</f>
        <v>101.7484</v>
      </c>
      <c r="V3155">
        <f>(Table1[[#This Row],[Price]]-Table1[[#This Row],[Scrap value]])/2</f>
        <v>46.960799999999992</v>
      </c>
    </row>
    <row r="3156" spans="1:22" x14ac:dyDescent="0.25">
      <c r="A3156" t="s">
        <v>14826</v>
      </c>
      <c r="B3156" t="s">
        <v>35</v>
      </c>
      <c r="C3156" t="s">
        <v>47</v>
      </c>
      <c r="D3156" t="s">
        <v>14827</v>
      </c>
      <c r="E3156">
        <v>422.52</v>
      </c>
      <c r="F3156">
        <v>20</v>
      </c>
      <c r="G3156" t="s">
        <v>43729</v>
      </c>
      <c r="H3156" t="s">
        <v>3139</v>
      </c>
      <c r="I3156" s="1">
        <v>45137</v>
      </c>
      <c r="J3156" s="1">
        <v>45658</v>
      </c>
      <c r="K3156" t="s">
        <v>14828</v>
      </c>
      <c r="L3156" t="s">
        <v>14829</v>
      </c>
      <c r="M3156" t="s">
        <v>45</v>
      </c>
      <c r="N3156">
        <v>3</v>
      </c>
      <c r="O3156">
        <f>Table1[[#This Row],[Price]]-0.1*Table1[[#This Row],[Price]]</f>
        <v>380.26799999999997</v>
      </c>
      <c r="P3156" s="9">
        <f>(Table1[[#This Row],[Expiration Date]]-Table1[[#This Row],[Manufacturing Date]])/365</f>
        <v>1.4273972602739726</v>
      </c>
      <c r="Q3156" t="str">
        <f>IF(Table1[[#This Row],[Expiration Date]]-J3164&gt;12/31/2024,"not expired","expired")</f>
        <v>not expired</v>
      </c>
      <c r="R3156">
        <f>Table1[[#This Row],[Discounted Price]]*0.95</f>
        <v>361.25459999999998</v>
      </c>
      <c r="S3156">
        <f>Table1[[#This Row],[Discounted Price]]*0.9</f>
        <v>342.24119999999999</v>
      </c>
      <c r="T3156">
        <f>Table1[[#This Row],[Discounted Price]]*0.8</f>
        <v>304.21440000000001</v>
      </c>
      <c r="U3156">
        <f>Table1[[#This Row],[Price]]*0.52</f>
        <v>219.71039999999999</v>
      </c>
      <c r="V3156">
        <f>(Table1[[#This Row],[Price]]-Table1[[#This Row],[Scrap value]])/2</f>
        <v>101.40479999999999</v>
      </c>
    </row>
    <row r="3157" spans="1:22" x14ac:dyDescent="0.25">
      <c r="A3157" t="s">
        <v>14830</v>
      </c>
      <c r="B3157" t="s">
        <v>22</v>
      </c>
      <c r="C3157" t="s">
        <v>47</v>
      </c>
      <c r="D3157" t="s">
        <v>14831</v>
      </c>
      <c r="E3157">
        <v>218.79</v>
      </c>
      <c r="F3157">
        <v>54</v>
      </c>
      <c r="G3157" t="s">
        <v>43728</v>
      </c>
      <c r="H3157" t="s">
        <v>4097</v>
      </c>
      <c r="I3157" s="1">
        <v>44927</v>
      </c>
      <c r="J3157" s="1">
        <v>46023</v>
      </c>
      <c r="K3157" t="s">
        <v>14832</v>
      </c>
      <c r="L3157" t="s">
        <v>14833</v>
      </c>
      <c r="M3157" t="s">
        <v>20</v>
      </c>
      <c r="N3157">
        <v>4</v>
      </c>
      <c r="O3157">
        <f>Table1[[#This Row],[Price]]-0.1*Table1[[#This Row],[Price]]</f>
        <v>196.911</v>
      </c>
      <c r="P3157" s="9">
        <f>(Table1[[#This Row],[Expiration Date]]-Table1[[#This Row],[Manufacturing Date]])/365</f>
        <v>3.0027397260273974</v>
      </c>
      <c r="Q3157" t="str">
        <f>IF(Table1[[#This Row],[Expiration Date]]-J3165&gt;12/31/2024,"not expired","expired")</f>
        <v>expired</v>
      </c>
      <c r="R3157">
        <f>Table1[[#This Row],[Discounted Price]]*0.95</f>
        <v>187.06545</v>
      </c>
      <c r="S3157">
        <f>Table1[[#This Row],[Discounted Price]]*0.9</f>
        <v>177.2199</v>
      </c>
      <c r="T3157">
        <f>Table1[[#This Row],[Discounted Price]]*0.8</f>
        <v>157.52880000000002</v>
      </c>
      <c r="U3157">
        <f>Table1[[#This Row],[Price]]*0.52</f>
        <v>113.77079999999999</v>
      </c>
      <c r="V3157">
        <f>(Table1[[#This Row],[Price]]-Table1[[#This Row],[Scrap value]])/2</f>
        <v>52.509599999999999</v>
      </c>
    </row>
    <row r="3158" spans="1:22" x14ac:dyDescent="0.25">
      <c r="A3158" t="s">
        <v>14834</v>
      </c>
      <c r="B3158" t="s">
        <v>35</v>
      </c>
      <c r="C3158" t="s">
        <v>47</v>
      </c>
      <c r="D3158" t="s">
        <v>14835</v>
      </c>
      <c r="E3158">
        <v>78.84</v>
      </c>
      <c r="F3158">
        <v>37</v>
      </c>
      <c r="G3158" t="s">
        <v>43728</v>
      </c>
      <c r="H3158" t="s">
        <v>2189</v>
      </c>
      <c r="I3158" s="1">
        <v>45137</v>
      </c>
      <c r="J3158" s="1">
        <v>46023</v>
      </c>
      <c r="K3158" t="s">
        <v>14836</v>
      </c>
      <c r="L3158" t="s">
        <v>14837</v>
      </c>
      <c r="M3158" t="s">
        <v>27</v>
      </c>
      <c r="N3158">
        <v>3</v>
      </c>
      <c r="O3158">
        <f>Table1[[#This Row],[Price]]-0.1*Table1[[#This Row],[Price]]</f>
        <v>70.956000000000003</v>
      </c>
      <c r="P3158" s="9">
        <f>(Table1[[#This Row],[Expiration Date]]-Table1[[#This Row],[Manufacturing Date]])/365</f>
        <v>2.4273972602739726</v>
      </c>
      <c r="Q3158" t="str">
        <f>IF(Table1[[#This Row],[Expiration Date]]-J3166&gt;12/31/2024,"not expired","expired")</f>
        <v>expired</v>
      </c>
      <c r="R3158">
        <f>Table1[[#This Row],[Discounted Price]]*0.95</f>
        <v>67.408199999999994</v>
      </c>
      <c r="S3158">
        <f>Table1[[#This Row],[Discounted Price]]*0.9</f>
        <v>63.860400000000006</v>
      </c>
      <c r="T3158">
        <f>Table1[[#This Row],[Discounted Price]]*0.8</f>
        <v>56.764800000000008</v>
      </c>
      <c r="U3158">
        <f>Table1[[#This Row],[Price]]*0.52</f>
        <v>40.9968</v>
      </c>
      <c r="V3158">
        <f>(Table1[[#This Row],[Price]]-Table1[[#This Row],[Scrap value]])/2</f>
        <v>18.921600000000002</v>
      </c>
    </row>
    <row r="3159" spans="1:22" x14ac:dyDescent="0.25">
      <c r="A3159" t="s">
        <v>14838</v>
      </c>
      <c r="B3159" t="s">
        <v>22</v>
      </c>
      <c r="C3159" t="s">
        <v>47</v>
      </c>
      <c r="D3159" t="s">
        <v>14839</v>
      </c>
      <c r="E3159">
        <v>310.77999999999997</v>
      </c>
      <c r="F3159">
        <v>3</v>
      </c>
      <c r="G3159" t="s">
        <v>43728</v>
      </c>
      <c r="H3159" t="s">
        <v>648</v>
      </c>
      <c r="I3159" s="1">
        <v>45137</v>
      </c>
      <c r="J3159" s="1">
        <v>45292</v>
      </c>
      <c r="K3159" t="s">
        <v>14840</v>
      </c>
      <c r="L3159" t="s">
        <v>14841</v>
      </c>
      <c r="M3159" t="s">
        <v>20</v>
      </c>
      <c r="N3159">
        <v>4</v>
      </c>
      <c r="O3159">
        <f>Table1[[#This Row],[Price]]-0.1*Table1[[#This Row],[Price]]</f>
        <v>279.702</v>
      </c>
      <c r="P3159" s="9">
        <f>(Table1[[#This Row],[Expiration Date]]-Table1[[#This Row],[Manufacturing Date]])/365</f>
        <v>0.42465753424657532</v>
      </c>
      <c r="Q3159" t="str">
        <f>IF(Table1[[#This Row],[Expiration Date]]-J3167&gt;12/31/2024,"not expired","expired")</f>
        <v>expired</v>
      </c>
      <c r="R3159">
        <f>Table1[[#This Row],[Discounted Price]]*0.95</f>
        <v>265.71690000000001</v>
      </c>
      <c r="S3159">
        <f>Table1[[#This Row],[Discounted Price]]*0.9</f>
        <v>251.73179999999999</v>
      </c>
      <c r="T3159">
        <f>Table1[[#This Row],[Discounted Price]]*0.8</f>
        <v>223.76160000000002</v>
      </c>
      <c r="U3159">
        <f>Table1[[#This Row],[Price]]*0.52</f>
        <v>161.60559999999998</v>
      </c>
      <c r="V3159">
        <f>(Table1[[#This Row],[Price]]-Table1[[#This Row],[Scrap value]])/2</f>
        <v>74.587199999999996</v>
      </c>
    </row>
    <row r="3160" spans="1:22" x14ac:dyDescent="0.25">
      <c r="A3160" t="s">
        <v>14842</v>
      </c>
      <c r="B3160" t="s">
        <v>22</v>
      </c>
      <c r="C3160" t="s">
        <v>47</v>
      </c>
      <c r="D3160" t="s">
        <v>14843</v>
      </c>
      <c r="E3160">
        <v>86.84</v>
      </c>
      <c r="F3160">
        <v>76</v>
      </c>
      <c r="G3160" t="s">
        <v>43730</v>
      </c>
      <c r="H3160" t="s">
        <v>14844</v>
      </c>
      <c r="I3160" s="1">
        <v>45000</v>
      </c>
      <c r="J3160" s="1">
        <v>45658</v>
      </c>
      <c r="K3160" t="s">
        <v>14845</v>
      </c>
      <c r="L3160" t="s">
        <v>14846</v>
      </c>
      <c r="M3160" t="s">
        <v>27</v>
      </c>
      <c r="N3160">
        <v>3</v>
      </c>
      <c r="O3160">
        <f>Table1[[#This Row],[Price]]-0.1*Table1[[#This Row],[Price]]</f>
        <v>78.156000000000006</v>
      </c>
      <c r="P3160" s="9">
        <f>(Table1[[#This Row],[Expiration Date]]-Table1[[#This Row],[Manufacturing Date]])/365</f>
        <v>1.8027397260273972</v>
      </c>
      <c r="Q3160" t="str">
        <f>IF(Table1[[#This Row],[Expiration Date]]-J3168&gt;12/31/2024,"not expired","expired")</f>
        <v>expired</v>
      </c>
      <c r="R3160">
        <f>Table1[[#This Row],[Discounted Price]]*0.95</f>
        <v>74.248199999999997</v>
      </c>
      <c r="S3160">
        <f>Table1[[#This Row],[Discounted Price]]*0.9</f>
        <v>70.340400000000002</v>
      </c>
      <c r="T3160">
        <f>Table1[[#This Row],[Discounted Price]]*0.8</f>
        <v>62.524800000000006</v>
      </c>
      <c r="U3160">
        <f>Table1[[#This Row],[Price]]*0.52</f>
        <v>45.156800000000004</v>
      </c>
      <c r="V3160">
        <f>(Table1[[#This Row],[Price]]-Table1[[#This Row],[Scrap value]])/2</f>
        <v>20.8416</v>
      </c>
    </row>
    <row r="3161" spans="1:22" x14ac:dyDescent="0.25">
      <c r="A3161" t="s">
        <v>14847</v>
      </c>
      <c r="B3161" t="s">
        <v>22</v>
      </c>
      <c r="C3161" t="s">
        <v>47</v>
      </c>
      <c r="D3161" t="s">
        <v>14848</v>
      </c>
      <c r="E3161">
        <v>392.38</v>
      </c>
      <c r="F3161">
        <v>100</v>
      </c>
      <c r="G3161" t="s">
        <v>43729</v>
      </c>
      <c r="H3161" t="s">
        <v>14849</v>
      </c>
      <c r="I3161" s="1">
        <v>44927</v>
      </c>
      <c r="J3161" s="1">
        <v>45658</v>
      </c>
      <c r="K3161" t="s">
        <v>14850</v>
      </c>
      <c r="L3161" t="s">
        <v>14851</v>
      </c>
      <c r="M3161" t="s">
        <v>20</v>
      </c>
      <c r="N3161">
        <v>5</v>
      </c>
      <c r="O3161">
        <f>Table1[[#This Row],[Price]]-0.1*Table1[[#This Row],[Price]]</f>
        <v>353.142</v>
      </c>
      <c r="P3161" s="9">
        <f>(Table1[[#This Row],[Expiration Date]]-Table1[[#This Row],[Manufacturing Date]])/365</f>
        <v>2.0027397260273974</v>
      </c>
      <c r="Q3161" t="str">
        <f>IF(Table1[[#This Row],[Expiration Date]]-J3169&gt;12/31/2024,"not expired","expired")</f>
        <v>expired</v>
      </c>
      <c r="R3161">
        <f>Table1[[#This Row],[Discounted Price]]*0.95</f>
        <v>335.48489999999998</v>
      </c>
      <c r="S3161">
        <f>Table1[[#This Row],[Discounted Price]]*0.9</f>
        <v>317.82780000000002</v>
      </c>
      <c r="T3161">
        <f>Table1[[#This Row],[Discounted Price]]*0.8</f>
        <v>282.5136</v>
      </c>
      <c r="U3161">
        <f>Table1[[#This Row],[Price]]*0.52</f>
        <v>204.0376</v>
      </c>
      <c r="V3161">
        <f>(Table1[[#This Row],[Price]]-Table1[[#This Row],[Scrap value]])/2</f>
        <v>94.171199999999999</v>
      </c>
    </row>
    <row r="3162" spans="1:22" x14ac:dyDescent="0.25">
      <c r="A3162" t="s">
        <v>14852</v>
      </c>
      <c r="B3162" t="s">
        <v>15</v>
      </c>
      <c r="C3162" t="s">
        <v>47</v>
      </c>
      <c r="D3162" t="s">
        <v>14853</v>
      </c>
      <c r="E3162">
        <v>332.33</v>
      </c>
      <c r="F3162">
        <v>74</v>
      </c>
      <c r="G3162" t="s">
        <v>43728</v>
      </c>
      <c r="H3162" t="s">
        <v>14854</v>
      </c>
      <c r="I3162" s="1">
        <v>44927</v>
      </c>
      <c r="J3162" s="1">
        <v>46023</v>
      </c>
      <c r="K3162" t="s">
        <v>14855</v>
      </c>
      <c r="L3162" t="s">
        <v>14856</v>
      </c>
      <c r="M3162" t="s">
        <v>45</v>
      </c>
      <c r="N3162">
        <v>5</v>
      </c>
      <c r="O3162">
        <f>Table1[[#This Row],[Price]]-0.1*Table1[[#This Row],[Price]]</f>
        <v>299.09699999999998</v>
      </c>
      <c r="P3162" s="9">
        <f>(Table1[[#This Row],[Expiration Date]]-Table1[[#This Row],[Manufacturing Date]])/365</f>
        <v>3.0027397260273974</v>
      </c>
      <c r="Q3162" t="str">
        <f>IF(Table1[[#This Row],[Expiration Date]]-J3170&gt;12/31/2024,"not expired","expired")</f>
        <v>not expired</v>
      </c>
      <c r="R3162">
        <f>Table1[[#This Row],[Discounted Price]]*0.95</f>
        <v>284.14214999999996</v>
      </c>
      <c r="S3162">
        <f>Table1[[#This Row],[Discounted Price]]*0.9</f>
        <v>269.18729999999999</v>
      </c>
      <c r="T3162">
        <f>Table1[[#This Row],[Discounted Price]]*0.8</f>
        <v>239.27760000000001</v>
      </c>
      <c r="U3162">
        <f>Table1[[#This Row],[Price]]*0.52</f>
        <v>172.8116</v>
      </c>
      <c r="V3162">
        <f>(Table1[[#This Row],[Price]]-Table1[[#This Row],[Scrap value]])/2</f>
        <v>79.759199999999993</v>
      </c>
    </row>
    <row r="3163" spans="1:22" x14ac:dyDescent="0.25">
      <c r="A3163" t="s">
        <v>14857</v>
      </c>
      <c r="B3163" t="s">
        <v>15</v>
      </c>
      <c r="C3163" t="s">
        <v>47</v>
      </c>
      <c r="D3163" t="s">
        <v>14858</v>
      </c>
      <c r="E3163">
        <v>337.15</v>
      </c>
      <c r="F3163">
        <v>43</v>
      </c>
      <c r="G3163" t="s">
        <v>43730</v>
      </c>
      <c r="H3163" t="s">
        <v>14859</v>
      </c>
      <c r="I3163" s="1">
        <v>44927</v>
      </c>
      <c r="J3163" s="1">
        <v>46023</v>
      </c>
      <c r="K3163" t="s">
        <v>14860</v>
      </c>
      <c r="L3163" t="s">
        <v>14861</v>
      </c>
      <c r="M3163" t="s">
        <v>45</v>
      </c>
      <c r="N3163">
        <v>3</v>
      </c>
      <c r="O3163">
        <f>Table1[[#This Row],[Price]]-0.1*Table1[[#This Row],[Price]]</f>
        <v>303.435</v>
      </c>
      <c r="P3163" s="9">
        <f>(Table1[[#This Row],[Expiration Date]]-Table1[[#This Row],[Manufacturing Date]])/365</f>
        <v>3.0027397260273974</v>
      </c>
      <c r="Q3163" t="str">
        <f>IF(Table1[[#This Row],[Expiration Date]]-J3171&gt;12/31/2024,"not expired","expired")</f>
        <v>expired</v>
      </c>
      <c r="R3163">
        <f>Table1[[#This Row],[Discounted Price]]*0.95</f>
        <v>288.26324999999997</v>
      </c>
      <c r="S3163">
        <f>Table1[[#This Row],[Discounted Price]]*0.9</f>
        <v>273.0915</v>
      </c>
      <c r="T3163">
        <f>Table1[[#This Row],[Discounted Price]]*0.8</f>
        <v>242.74800000000002</v>
      </c>
      <c r="U3163">
        <f>Table1[[#This Row],[Price]]*0.52</f>
        <v>175.31799999999998</v>
      </c>
      <c r="V3163">
        <f>(Table1[[#This Row],[Price]]-Table1[[#This Row],[Scrap value]])/2</f>
        <v>80.915999999999997</v>
      </c>
    </row>
    <row r="3164" spans="1:22" x14ac:dyDescent="0.25">
      <c r="A3164" t="s">
        <v>14862</v>
      </c>
      <c r="B3164" t="s">
        <v>35</v>
      </c>
      <c r="C3164" t="s">
        <v>47</v>
      </c>
      <c r="D3164" t="s">
        <v>14863</v>
      </c>
      <c r="E3164">
        <v>433.62</v>
      </c>
      <c r="F3164">
        <v>64</v>
      </c>
      <c r="G3164" t="s">
        <v>43728</v>
      </c>
      <c r="H3164" t="s">
        <v>10906</v>
      </c>
      <c r="I3164" s="1">
        <v>45000</v>
      </c>
      <c r="J3164" s="1">
        <v>45292</v>
      </c>
      <c r="K3164" t="s">
        <v>14864</v>
      </c>
      <c r="L3164" t="s">
        <v>14865</v>
      </c>
      <c r="M3164" t="s">
        <v>27</v>
      </c>
      <c r="N3164">
        <v>4</v>
      </c>
      <c r="O3164">
        <f>Table1[[#This Row],[Price]]-0.1*Table1[[#This Row],[Price]]</f>
        <v>390.25799999999998</v>
      </c>
      <c r="P3164" s="9">
        <f>(Table1[[#This Row],[Expiration Date]]-Table1[[#This Row],[Manufacturing Date]])/365</f>
        <v>0.8</v>
      </c>
      <c r="Q3164" t="str">
        <f>IF(Table1[[#This Row],[Expiration Date]]-J3172&gt;12/31/2024,"not expired","expired")</f>
        <v>expired</v>
      </c>
      <c r="R3164">
        <f>Table1[[#This Row],[Discounted Price]]*0.95</f>
        <v>370.74509999999998</v>
      </c>
      <c r="S3164">
        <f>Table1[[#This Row],[Discounted Price]]*0.9</f>
        <v>351.23219999999998</v>
      </c>
      <c r="T3164">
        <f>Table1[[#This Row],[Discounted Price]]*0.8</f>
        <v>312.20640000000003</v>
      </c>
      <c r="U3164">
        <f>Table1[[#This Row],[Price]]*0.52</f>
        <v>225.48240000000001</v>
      </c>
      <c r="V3164">
        <f>(Table1[[#This Row],[Price]]-Table1[[#This Row],[Scrap value]])/2</f>
        <v>104.0688</v>
      </c>
    </row>
    <row r="3165" spans="1:22" x14ac:dyDescent="0.25">
      <c r="A3165" t="s">
        <v>14866</v>
      </c>
      <c r="B3165" t="s">
        <v>22</v>
      </c>
      <c r="C3165" t="s">
        <v>47</v>
      </c>
      <c r="D3165" t="s">
        <v>14867</v>
      </c>
      <c r="E3165">
        <v>481.01</v>
      </c>
      <c r="F3165">
        <v>83</v>
      </c>
      <c r="G3165" t="s">
        <v>43730</v>
      </c>
      <c r="H3165" t="s">
        <v>10987</v>
      </c>
      <c r="I3165" s="1">
        <v>44927</v>
      </c>
      <c r="J3165" s="1">
        <v>46023</v>
      </c>
      <c r="K3165" t="s">
        <v>14868</v>
      </c>
      <c r="L3165" t="s">
        <v>14869</v>
      </c>
      <c r="M3165" t="s">
        <v>45</v>
      </c>
      <c r="N3165">
        <v>2</v>
      </c>
      <c r="O3165">
        <f>Table1[[#This Row],[Price]]-0.1*Table1[[#This Row],[Price]]</f>
        <v>432.90899999999999</v>
      </c>
      <c r="P3165" s="9">
        <f>(Table1[[#This Row],[Expiration Date]]-Table1[[#This Row],[Manufacturing Date]])/365</f>
        <v>3.0027397260273974</v>
      </c>
      <c r="Q3165" t="str">
        <f>IF(Table1[[#This Row],[Expiration Date]]-J3173&gt;12/31/2024,"not expired","expired")</f>
        <v>expired</v>
      </c>
      <c r="R3165">
        <f>Table1[[#This Row],[Discounted Price]]*0.95</f>
        <v>411.26354999999995</v>
      </c>
      <c r="S3165">
        <f>Table1[[#This Row],[Discounted Price]]*0.9</f>
        <v>389.61810000000003</v>
      </c>
      <c r="T3165">
        <f>Table1[[#This Row],[Discounted Price]]*0.8</f>
        <v>346.3272</v>
      </c>
      <c r="U3165">
        <f>Table1[[#This Row],[Price]]*0.52</f>
        <v>250.12520000000001</v>
      </c>
      <c r="V3165">
        <f>(Table1[[#This Row],[Price]]-Table1[[#This Row],[Scrap value]])/2</f>
        <v>115.44239999999999</v>
      </c>
    </row>
    <row r="3166" spans="1:22" x14ac:dyDescent="0.25">
      <c r="A3166" t="s">
        <v>14870</v>
      </c>
      <c r="B3166" t="s">
        <v>35</v>
      </c>
      <c r="C3166" t="s">
        <v>47</v>
      </c>
      <c r="D3166" t="s">
        <v>14871</v>
      </c>
      <c r="E3166">
        <v>353.87</v>
      </c>
      <c r="F3166">
        <v>13</v>
      </c>
      <c r="G3166" t="s">
        <v>43730</v>
      </c>
      <c r="H3166" t="s">
        <v>8089</v>
      </c>
      <c r="I3166" s="1">
        <v>45000</v>
      </c>
      <c r="J3166" s="1">
        <v>46023</v>
      </c>
      <c r="K3166" t="s">
        <v>14872</v>
      </c>
      <c r="L3166" t="s">
        <v>14873</v>
      </c>
      <c r="M3166" t="s">
        <v>27</v>
      </c>
      <c r="N3166">
        <v>4</v>
      </c>
      <c r="O3166">
        <f>Table1[[#This Row],[Price]]-0.1*Table1[[#This Row],[Price]]</f>
        <v>318.483</v>
      </c>
      <c r="P3166" s="9">
        <f>(Table1[[#This Row],[Expiration Date]]-Table1[[#This Row],[Manufacturing Date]])/365</f>
        <v>2.8027397260273972</v>
      </c>
      <c r="Q3166" t="str">
        <f>IF(Table1[[#This Row],[Expiration Date]]-J3174&gt;12/31/2024,"not expired","expired")</f>
        <v>not expired</v>
      </c>
      <c r="R3166">
        <f>Table1[[#This Row],[Discounted Price]]*0.95</f>
        <v>302.55885000000001</v>
      </c>
      <c r="S3166">
        <f>Table1[[#This Row],[Discounted Price]]*0.9</f>
        <v>286.63470000000001</v>
      </c>
      <c r="T3166">
        <f>Table1[[#This Row],[Discounted Price]]*0.8</f>
        <v>254.78640000000001</v>
      </c>
      <c r="U3166">
        <f>Table1[[#This Row],[Price]]*0.52</f>
        <v>184.01240000000001</v>
      </c>
      <c r="V3166">
        <f>(Table1[[#This Row],[Price]]-Table1[[#This Row],[Scrap value]])/2</f>
        <v>84.928799999999995</v>
      </c>
    </row>
    <row r="3167" spans="1:22" x14ac:dyDescent="0.25">
      <c r="A3167" t="s">
        <v>14874</v>
      </c>
      <c r="B3167" t="s">
        <v>29</v>
      </c>
      <c r="C3167" t="s">
        <v>47</v>
      </c>
      <c r="D3167" t="s">
        <v>14875</v>
      </c>
      <c r="E3167">
        <v>88.12</v>
      </c>
      <c r="F3167">
        <v>75</v>
      </c>
      <c r="G3167" t="s">
        <v>43729</v>
      </c>
      <c r="H3167" t="s">
        <v>10085</v>
      </c>
      <c r="I3167" s="1">
        <v>45000</v>
      </c>
      <c r="J3167" s="1">
        <v>46023</v>
      </c>
      <c r="K3167" t="s">
        <v>14876</v>
      </c>
      <c r="L3167" t="s">
        <v>14877</v>
      </c>
      <c r="M3167" t="s">
        <v>45</v>
      </c>
      <c r="N3167">
        <v>1</v>
      </c>
      <c r="O3167">
        <f>Table1[[#This Row],[Price]]-0.1*Table1[[#This Row],[Price]]</f>
        <v>79.308000000000007</v>
      </c>
      <c r="P3167" s="9">
        <f>(Table1[[#This Row],[Expiration Date]]-Table1[[#This Row],[Manufacturing Date]])/365</f>
        <v>2.8027397260273972</v>
      </c>
      <c r="Q3167" t="str">
        <f>IF(Table1[[#This Row],[Expiration Date]]-J3175&gt;12/31/2024,"not expired","expired")</f>
        <v>expired</v>
      </c>
      <c r="R3167">
        <f>Table1[[#This Row],[Discounted Price]]*0.95</f>
        <v>75.342600000000004</v>
      </c>
      <c r="S3167">
        <f>Table1[[#This Row],[Discounted Price]]*0.9</f>
        <v>71.377200000000002</v>
      </c>
      <c r="T3167">
        <f>Table1[[#This Row],[Discounted Price]]*0.8</f>
        <v>63.446400000000011</v>
      </c>
      <c r="U3167">
        <f>Table1[[#This Row],[Price]]*0.52</f>
        <v>45.822400000000002</v>
      </c>
      <c r="V3167">
        <f>(Table1[[#This Row],[Price]]-Table1[[#This Row],[Scrap value]])/2</f>
        <v>21.148800000000001</v>
      </c>
    </row>
    <row r="3168" spans="1:22" x14ac:dyDescent="0.25">
      <c r="A3168" t="s">
        <v>14878</v>
      </c>
      <c r="B3168" t="s">
        <v>29</v>
      </c>
      <c r="C3168" t="s">
        <v>47</v>
      </c>
      <c r="D3168" t="s">
        <v>14879</v>
      </c>
      <c r="E3168">
        <v>84.64</v>
      </c>
      <c r="F3168">
        <v>55</v>
      </c>
      <c r="G3168" t="s">
        <v>43728</v>
      </c>
      <c r="H3168" t="s">
        <v>14880</v>
      </c>
      <c r="I3168" s="1">
        <v>44927</v>
      </c>
      <c r="J3168" s="1">
        <v>45658</v>
      </c>
      <c r="K3168" t="s">
        <v>14881</v>
      </c>
      <c r="L3168" t="s">
        <v>14882</v>
      </c>
      <c r="M3168" t="s">
        <v>27</v>
      </c>
      <c r="N3168">
        <v>3</v>
      </c>
      <c r="O3168">
        <f>Table1[[#This Row],[Price]]-0.1*Table1[[#This Row],[Price]]</f>
        <v>76.176000000000002</v>
      </c>
      <c r="P3168" s="9">
        <f>(Table1[[#This Row],[Expiration Date]]-Table1[[#This Row],[Manufacturing Date]])/365</f>
        <v>2.0027397260273974</v>
      </c>
      <c r="Q3168" t="str">
        <f>IF(Table1[[#This Row],[Expiration Date]]-J3176&gt;12/31/2024,"not expired","expired")</f>
        <v>not expired</v>
      </c>
      <c r="R3168">
        <f>Table1[[#This Row],[Discounted Price]]*0.95</f>
        <v>72.367199999999997</v>
      </c>
      <c r="S3168">
        <f>Table1[[#This Row],[Discounted Price]]*0.9</f>
        <v>68.558400000000006</v>
      </c>
      <c r="T3168">
        <f>Table1[[#This Row],[Discounted Price]]*0.8</f>
        <v>60.940800000000003</v>
      </c>
      <c r="U3168">
        <f>Table1[[#This Row],[Price]]*0.52</f>
        <v>44.012799999999999</v>
      </c>
      <c r="V3168">
        <f>(Table1[[#This Row],[Price]]-Table1[[#This Row],[Scrap value]])/2</f>
        <v>20.313600000000001</v>
      </c>
    </row>
    <row r="3169" spans="1:22" x14ac:dyDescent="0.25">
      <c r="A3169" t="s">
        <v>14883</v>
      </c>
      <c r="B3169" t="s">
        <v>15</v>
      </c>
      <c r="C3169" t="s">
        <v>47</v>
      </c>
      <c r="D3169" t="s">
        <v>14884</v>
      </c>
      <c r="E3169">
        <v>11.17</v>
      </c>
      <c r="F3169">
        <v>79</v>
      </c>
      <c r="G3169" t="s">
        <v>43730</v>
      </c>
      <c r="H3169" t="s">
        <v>14885</v>
      </c>
      <c r="I3169" s="1">
        <v>45137</v>
      </c>
      <c r="J3169" s="1">
        <v>45658</v>
      </c>
      <c r="K3169" t="s">
        <v>14886</v>
      </c>
      <c r="L3169" t="s">
        <v>14887</v>
      </c>
      <c r="M3169" t="s">
        <v>45</v>
      </c>
      <c r="N3169">
        <v>1</v>
      </c>
      <c r="O3169">
        <f>Table1[[#This Row],[Price]]-0.1*Table1[[#This Row],[Price]]</f>
        <v>10.053000000000001</v>
      </c>
      <c r="P3169" s="9">
        <f>(Table1[[#This Row],[Expiration Date]]-Table1[[#This Row],[Manufacturing Date]])/365</f>
        <v>1.4273972602739726</v>
      </c>
      <c r="Q3169" t="str">
        <f>IF(Table1[[#This Row],[Expiration Date]]-J3177&gt;12/31/2024,"not expired","expired")</f>
        <v>expired</v>
      </c>
      <c r="R3169">
        <f>Table1[[#This Row],[Discounted Price]]*0.95</f>
        <v>9.5503499999999999</v>
      </c>
      <c r="S3169">
        <f>Table1[[#This Row],[Discounted Price]]*0.9</f>
        <v>9.0477000000000007</v>
      </c>
      <c r="T3169">
        <f>Table1[[#This Row],[Discounted Price]]*0.8</f>
        <v>8.0424000000000007</v>
      </c>
      <c r="U3169">
        <f>Table1[[#This Row],[Price]]*0.52</f>
        <v>5.8083999999999998</v>
      </c>
      <c r="V3169">
        <f>(Table1[[#This Row],[Price]]-Table1[[#This Row],[Scrap value]])/2</f>
        <v>2.6808000000000001</v>
      </c>
    </row>
    <row r="3170" spans="1:22" x14ac:dyDescent="0.25">
      <c r="A3170" t="s">
        <v>14888</v>
      </c>
      <c r="B3170" t="s">
        <v>29</v>
      </c>
      <c r="C3170" t="s">
        <v>47</v>
      </c>
      <c r="D3170" t="s">
        <v>14889</v>
      </c>
      <c r="E3170">
        <v>413.42</v>
      </c>
      <c r="F3170">
        <v>25</v>
      </c>
      <c r="G3170" t="s">
        <v>43728</v>
      </c>
      <c r="H3170" t="s">
        <v>8853</v>
      </c>
      <c r="I3170" s="1">
        <v>45000</v>
      </c>
      <c r="J3170" s="1">
        <v>45658</v>
      </c>
      <c r="K3170" t="s">
        <v>14890</v>
      </c>
      <c r="L3170" t="s">
        <v>14891</v>
      </c>
      <c r="M3170" t="s">
        <v>20</v>
      </c>
      <c r="N3170">
        <v>1</v>
      </c>
      <c r="O3170">
        <f>Table1[[#This Row],[Price]]-0.1*Table1[[#This Row],[Price]]</f>
        <v>372.07800000000003</v>
      </c>
      <c r="P3170" s="9">
        <f>(Table1[[#This Row],[Expiration Date]]-Table1[[#This Row],[Manufacturing Date]])/365</f>
        <v>1.8027397260273972</v>
      </c>
      <c r="Q3170" t="str">
        <f>IF(Table1[[#This Row],[Expiration Date]]-J3178&gt;12/31/2024,"not expired","expired")</f>
        <v>not expired</v>
      </c>
      <c r="R3170">
        <f>Table1[[#This Row],[Discounted Price]]*0.95</f>
        <v>353.47410000000002</v>
      </c>
      <c r="S3170">
        <f>Table1[[#This Row],[Discounted Price]]*0.9</f>
        <v>334.87020000000001</v>
      </c>
      <c r="T3170">
        <f>Table1[[#This Row],[Discounted Price]]*0.8</f>
        <v>297.66240000000005</v>
      </c>
      <c r="U3170">
        <f>Table1[[#This Row],[Price]]*0.52</f>
        <v>214.97840000000002</v>
      </c>
      <c r="V3170">
        <f>(Table1[[#This Row],[Price]]-Table1[[#This Row],[Scrap value]])/2</f>
        <v>99.220799999999997</v>
      </c>
    </row>
    <row r="3171" spans="1:22" x14ac:dyDescent="0.25">
      <c r="A3171" t="s">
        <v>14892</v>
      </c>
      <c r="B3171" t="s">
        <v>22</v>
      </c>
      <c r="C3171" t="s">
        <v>47</v>
      </c>
      <c r="D3171" t="s">
        <v>14893</v>
      </c>
      <c r="E3171">
        <v>308.18</v>
      </c>
      <c r="F3171">
        <v>37</v>
      </c>
      <c r="G3171" t="s">
        <v>43728</v>
      </c>
      <c r="H3171" t="s">
        <v>11231</v>
      </c>
      <c r="I3171" s="1">
        <v>45137</v>
      </c>
      <c r="J3171" s="1">
        <v>46023</v>
      </c>
      <c r="K3171" t="s">
        <v>14894</v>
      </c>
      <c r="L3171" t="s">
        <v>14895</v>
      </c>
      <c r="M3171" t="s">
        <v>27</v>
      </c>
      <c r="N3171">
        <v>1</v>
      </c>
      <c r="O3171">
        <f>Table1[[#This Row],[Price]]-0.1*Table1[[#This Row],[Price]]</f>
        <v>277.36200000000002</v>
      </c>
      <c r="P3171" s="9">
        <f>(Table1[[#This Row],[Expiration Date]]-Table1[[#This Row],[Manufacturing Date]])/365</f>
        <v>2.4273972602739726</v>
      </c>
      <c r="Q3171" t="str">
        <f>IF(Table1[[#This Row],[Expiration Date]]-J3179&gt;12/31/2024,"not expired","expired")</f>
        <v>expired</v>
      </c>
      <c r="R3171">
        <f>Table1[[#This Row],[Discounted Price]]*0.95</f>
        <v>263.4939</v>
      </c>
      <c r="S3171">
        <f>Table1[[#This Row],[Discounted Price]]*0.9</f>
        <v>249.62580000000003</v>
      </c>
      <c r="T3171">
        <f>Table1[[#This Row],[Discounted Price]]*0.8</f>
        <v>221.88960000000003</v>
      </c>
      <c r="U3171">
        <f>Table1[[#This Row],[Price]]*0.52</f>
        <v>160.25360000000001</v>
      </c>
      <c r="V3171">
        <f>(Table1[[#This Row],[Price]]-Table1[[#This Row],[Scrap value]])/2</f>
        <v>73.963200000000001</v>
      </c>
    </row>
    <row r="3172" spans="1:22" x14ac:dyDescent="0.25">
      <c r="A3172" t="s">
        <v>14896</v>
      </c>
      <c r="B3172" t="s">
        <v>35</v>
      </c>
      <c r="C3172" t="s">
        <v>47</v>
      </c>
      <c r="D3172" t="s">
        <v>14897</v>
      </c>
      <c r="E3172">
        <v>144.99</v>
      </c>
      <c r="F3172">
        <v>40</v>
      </c>
      <c r="G3172" t="s">
        <v>43729</v>
      </c>
      <c r="H3172" t="s">
        <v>9692</v>
      </c>
      <c r="I3172" s="1">
        <v>45000</v>
      </c>
      <c r="J3172" s="1">
        <v>45658</v>
      </c>
      <c r="K3172" t="s">
        <v>14898</v>
      </c>
      <c r="L3172" t="s">
        <v>14899</v>
      </c>
      <c r="M3172" t="s">
        <v>27</v>
      </c>
      <c r="N3172">
        <v>2</v>
      </c>
      <c r="O3172">
        <f>Table1[[#This Row],[Price]]-0.1*Table1[[#This Row],[Price]]</f>
        <v>130.49100000000001</v>
      </c>
      <c r="P3172" s="9">
        <f>(Table1[[#This Row],[Expiration Date]]-Table1[[#This Row],[Manufacturing Date]])/365</f>
        <v>1.8027397260273972</v>
      </c>
      <c r="Q3172" t="str">
        <f>IF(Table1[[#This Row],[Expiration Date]]-J3180&gt;12/31/2024,"not expired","expired")</f>
        <v>not expired</v>
      </c>
      <c r="R3172">
        <f>Table1[[#This Row],[Discounted Price]]*0.95</f>
        <v>123.96645000000001</v>
      </c>
      <c r="S3172">
        <f>Table1[[#This Row],[Discounted Price]]*0.9</f>
        <v>117.44190000000002</v>
      </c>
      <c r="T3172">
        <f>Table1[[#This Row],[Discounted Price]]*0.8</f>
        <v>104.39280000000002</v>
      </c>
      <c r="U3172">
        <f>Table1[[#This Row],[Price]]*0.52</f>
        <v>75.394800000000004</v>
      </c>
      <c r="V3172">
        <f>(Table1[[#This Row],[Price]]-Table1[[#This Row],[Scrap value]])/2</f>
        <v>34.797600000000003</v>
      </c>
    </row>
    <row r="3173" spans="1:22" x14ac:dyDescent="0.25">
      <c r="A3173" t="s">
        <v>14900</v>
      </c>
      <c r="B3173" t="s">
        <v>22</v>
      </c>
      <c r="C3173" t="s">
        <v>47</v>
      </c>
      <c r="D3173" t="s">
        <v>14901</v>
      </c>
      <c r="E3173">
        <v>429.71</v>
      </c>
      <c r="F3173">
        <v>90</v>
      </c>
      <c r="G3173" t="s">
        <v>43730</v>
      </c>
      <c r="H3173" t="s">
        <v>14902</v>
      </c>
      <c r="I3173" s="1">
        <v>45000</v>
      </c>
      <c r="J3173" s="1">
        <v>46023</v>
      </c>
      <c r="K3173" t="s">
        <v>14903</v>
      </c>
      <c r="L3173" t="s">
        <v>14904</v>
      </c>
      <c r="M3173" t="s">
        <v>20</v>
      </c>
      <c r="N3173">
        <v>2</v>
      </c>
      <c r="O3173">
        <f>Table1[[#This Row],[Price]]-0.1*Table1[[#This Row],[Price]]</f>
        <v>386.73899999999998</v>
      </c>
      <c r="P3173" s="9">
        <f>(Table1[[#This Row],[Expiration Date]]-Table1[[#This Row],[Manufacturing Date]])/365</f>
        <v>2.8027397260273972</v>
      </c>
      <c r="Q3173" t="str">
        <f>IF(Table1[[#This Row],[Expiration Date]]-J3181&gt;12/31/2024,"not expired","expired")</f>
        <v>not expired</v>
      </c>
      <c r="R3173">
        <f>Table1[[#This Row],[Discounted Price]]*0.95</f>
        <v>367.40204999999997</v>
      </c>
      <c r="S3173">
        <f>Table1[[#This Row],[Discounted Price]]*0.9</f>
        <v>348.06509999999997</v>
      </c>
      <c r="T3173">
        <f>Table1[[#This Row],[Discounted Price]]*0.8</f>
        <v>309.39120000000003</v>
      </c>
      <c r="U3173">
        <f>Table1[[#This Row],[Price]]*0.52</f>
        <v>223.44919999999999</v>
      </c>
      <c r="V3173">
        <f>(Table1[[#This Row],[Price]]-Table1[[#This Row],[Scrap value]])/2</f>
        <v>103.13039999999999</v>
      </c>
    </row>
    <row r="3174" spans="1:22" x14ac:dyDescent="0.25">
      <c r="A3174" t="s">
        <v>14905</v>
      </c>
      <c r="B3174" t="s">
        <v>35</v>
      </c>
      <c r="C3174" t="s">
        <v>47</v>
      </c>
      <c r="D3174" t="s">
        <v>14906</v>
      </c>
      <c r="E3174">
        <v>144.62</v>
      </c>
      <c r="F3174">
        <v>41</v>
      </c>
      <c r="G3174" t="s">
        <v>43729</v>
      </c>
      <c r="H3174" t="s">
        <v>14907</v>
      </c>
      <c r="I3174" s="1">
        <v>44927</v>
      </c>
      <c r="J3174" s="1">
        <v>45292</v>
      </c>
      <c r="K3174" t="s">
        <v>14908</v>
      </c>
      <c r="L3174" t="s">
        <v>14909</v>
      </c>
      <c r="M3174" t="s">
        <v>45</v>
      </c>
      <c r="N3174">
        <v>1</v>
      </c>
      <c r="O3174">
        <f>Table1[[#This Row],[Price]]-0.1*Table1[[#This Row],[Price]]</f>
        <v>130.15800000000002</v>
      </c>
      <c r="P3174" s="9">
        <f>(Table1[[#This Row],[Expiration Date]]-Table1[[#This Row],[Manufacturing Date]])/365</f>
        <v>1</v>
      </c>
      <c r="Q3174" t="str">
        <f>IF(Table1[[#This Row],[Expiration Date]]-J3182&gt;12/31/2024,"not expired","expired")</f>
        <v>expired</v>
      </c>
      <c r="R3174">
        <f>Table1[[#This Row],[Discounted Price]]*0.95</f>
        <v>123.65010000000001</v>
      </c>
      <c r="S3174">
        <f>Table1[[#This Row],[Discounted Price]]*0.9</f>
        <v>117.14220000000002</v>
      </c>
      <c r="T3174">
        <f>Table1[[#This Row],[Discounted Price]]*0.8</f>
        <v>104.12640000000002</v>
      </c>
      <c r="U3174">
        <f>Table1[[#This Row],[Price]]*0.52</f>
        <v>75.202400000000011</v>
      </c>
      <c r="V3174">
        <f>(Table1[[#This Row],[Price]]-Table1[[#This Row],[Scrap value]])/2</f>
        <v>34.708799999999997</v>
      </c>
    </row>
    <row r="3175" spans="1:22" x14ac:dyDescent="0.25">
      <c r="A3175" t="s">
        <v>14910</v>
      </c>
      <c r="B3175" t="s">
        <v>35</v>
      </c>
      <c r="C3175" t="s">
        <v>47</v>
      </c>
      <c r="D3175" t="s">
        <v>14911</v>
      </c>
      <c r="E3175">
        <v>273.69</v>
      </c>
      <c r="F3175">
        <v>91</v>
      </c>
      <c r="G3175" t="s">
        <v>43728</v>
      </c>
      <c r="H3175" t="s">
        <v>14912</v>
      </c>
      <c r="I3175" s="1">
        <v>45000</v>
      </c>
      <c r="J3175" s="1">
        <v>46023</v>
      </c>
      <c r="K3175" t="s">
        <v>14913</v>
      </c>
      <c r="L3175" t="s">
        <v>14914</v>
      </c>
      <c r="M3175" t="s">
        <v>20</v>
      </c>
      <c r="N3175">
        <v>3</v>
      </c>
      <c r="O3175">
        <f>Table1[[#This Row],[Price]]-0.1*Table1[[#This Row],[Price]]</f>
        <v>246.321</v>
      </c>
      <c r="P3175" s="9">
        <f>(Table1[[#This Row],[Expiration Date]]-Table1[[#This Row],[Manufacturing Date]])/365</f>
        <v>2.8027397260273972</v>
      </c>
      <c r="Q3175" t="str">
        <f>IF(Table1[[#This Row],[Expiration Date]]-J3183&gt;12/31/2024,"not expired","expired")</f>
        <v>expired</v>
      </c>
      <c r="R3175">
        <f>Table1[[#This Row],[Discounted Price]]*0.95</f>
        <v>234.00494999999998</v>
      </c>
      <c r="S3175">
        <f>Table1[[#This Row],[Discounted Price]]*0.9</f>
        <v>221.68889999999999</v>
      </c>
      <c r="T3175">
        <f>Table1[[#This Row],[Discounted Price]]*0.8</f>
        <v>197.05680000000001</v>
      </c>
      <c r="U3175">
        <f>Table1[[#This Row],[Price]]*0.52</f>
        <v>142.31880000000001</v>
      </c>
      <c r="V3175">
        <f>(Table1[[#This Row],[Price]]-Table1[[#This Row],[Scrap value]])/2</f>
        <v>65.685599999999994</v>
      </c>
    </row>
    <row r="3176" spans="1:22" x14ac:dyDescent="0.25">
      <c r="A3176" t="s">
        <v>14915</v>
      </c>
      <c r="B3176" t="s">
        <v>29</v>
      </c>
      <c r="C3176" t="s">
        <v>47</v>
      </c>
      <c r="D3176" t="s">
        <v>14916</v>
      </c>
      <c r="E3176">
        <v>45.02</v>
      </c>
      <c r="F3176">
        <v>30</v>
      </c>
      <c r="G3176" t="s">
        <v>43729</v>
      </c>
      <c r="H3176" t="s">
        <v>14917</v>
      </c>
      <c r="I3176" s="1">
        <v>45137</v>
      </c>
      <c r="J3176" s="1">
        <v>45292</v>
      </c>
      <c r="K3176" t="s">
        <v>14918</v>
      </c>
      <c r="L3176" s="2">
        <v>351906</v>
      </c>
      <c r="M3176" t="s">
        <v>20</v>
      </c>
      <c r="N3176">
        <v>5</v>
      </c>
      <c r="O3176">
        <f>Table1[[#This Row],[Price]]-0.1*Table1[[#This Row],[Price]]</f>
        <v>40.518000000000001</v>
      </c>
      <c r="P3176" s="9">
        <f>(Table1[[#This Row],[Expiration Date]]-Table1[[#This Row],[Manufacturing Date]])/365</f>
        <v>0.42465753424657532</v>
      </c>
      <c r="Q3176" t="str">
        <f>IF(Table1[[#This Row],[Expiration Date]]-J3184&gt;12/31/2024,"not expired","expired")</f>
        <v>expired</v>
      </c>
      <c r="R3176">
        <f>Table1[[#This Row],[Discounted Price]]*0.95</f>
        <v>38.492100000000001</v>
      </c>
      <c r="S3176">
        <f>Table1[[#This Row],[Discounted Price]]*0.9</f>
        <v>36.466200000000001</v>
      </c>
      <c r="T3176">
        <f>Table1[[#This Row],[Discounted Price]]*0.8</f>
        <v>32.414400000000001</v>
      </c>
      <c r="U3176">
        <f>Table1[[#This Row],[Price]]*0.52</f>
        <v>23.410400000000003</v>
      </c>
      <c r="V3176">
        <f>(Table1[[#This Row],[Price]]-Table1[[#This Row],[Scrap value]])/2</f>
        <v>10.8048</v>
      </c>
    </row>
    <row r="3177" spans="1:22" x14ac:dyDescent="0.25">
      <c r="A3177" t="s">
        <v>14919</v>
      </c>
      <c r="B3177" t="s">
        <v>15</v>
      </c>
      <c r="C3177" t="s">
        <v>47</v>
      </c>
      <c r="D3177" t="s">
        <v>14920</v>
      </c>
      <c r="E3177">
        <v>71.37</v>
      </c>
      <c r="F3177">
        <v>99</v>
      </c>
      <c r="G3177" t="s">
        <v>43728</v>
      </c>
      <c r="H3177" t="s">
        <v>1001</v>
      </c>
      <c r="I3177" s="1">
        <v>45000</v>
      </c>
      <c r="J3177" s="1">
        <v>45658</v>
      </c>
      <c r="K3177" t="s">
        <v>14921</v>
      </c>
      <c r="L3177" t="s">
        <v>14922</v>
      </c>
      <c r="M3177" t="s">
        <v>20</v>
      </c>
      <c r="N3177">
        <v>3</v>
      </c>
      <c r="O3177">
        <f>Table1[[#This Row],[Price]]-0.1*Table1[[#This Row],[Price]]</f>
        <v>64.233000000000004</v>
      </c>
      <c r="P3177" s="9">
        <f>(Table1[[#This Row],[Expiration Date]]-Table1[[#This Row],[Manufacturing Date]])/365</f>
        <v>1.8027397260273972</v>
      </c>
      <c r="Q3177" t="str">
        <f>IF(Table1[[#This Row],[Expiration Date]]-J3185&gt;12/31/2024,"not expired","expired")</f>
        <v>expired</v>
      </c>
      <c r="R3177">
        <f>Table1[[#This Row],[Discounted Price]]*0.95</f>
        <v>61.021349999999998</v>
      </c>
      <c r="S3177">
        <f>Table1[[#This Row],[Discounted Price]]*0.9</f>
        <v>57.809700000000007</v>
      </c>
      <c r="T3177">
        <f>Table1[[#This Row],[Discounted Price]]*0.8</f>
        <v>51.386400000000009</v>
      </c>
      <c r="U3177">
        <f>Table1[[#This Row],[Price]]*0.52</f>
        <v>37.112400000000001</v>
      </c>
      <c r="V3177">
        <f>(Table1[[#This Row],[Price]]-Table1[[#This Row],[Scrap value]])/2</f>
        <v>17.128800000000002</v>
      </c>
    </row>
    <row r="3178" spans="1:22" x14ac:dyDescent="0.25">
      <c r="A3178" t="s">
        <v>14923</v>
      </c>
      <c r="B3178" t="s">
        <v>22</v>
      </c>
      <c r="C3178" t="s">
        <v>47</v>
      </c>
      <c r="D3178" t="s">
        <v>14924</v>
      </c>
      <c r="E3178">
        <v>345.68</v>
      </c>
      <c r="F3178">
        <v>82</v>
      </c>
      <c r="G3178" t="s">
        <v>43728</v>
      </c>
      <c r="H3178" t="s">
        <v>4894</v>
      </c>
      <c r="I3178" s="1">
        <v>45137</v>
      </c>
      <c r="J3178" s="1">
        <v>45292</v>
      </c>
      <c r="K3178" t="s">
        <v>14925</v>
      </c>
      <c r="L3178" t="s">
        <v>14926</v>
      </c>
      <c r="M3178" t="s">
        <v>45</v>
      </c>
      <c r="N3178">
        <v>5</v>
      </c>
      <c r="O3178">
        <f>Table1[[#This Row],[Price]]-0.1*Table1[[#This Row],[Price]]</f>
        <v>311.11200000000002</v>
      </c>
      <c r="P3178" s="9">
        <f>(Table1[[#This Row],[Expiration Date]]-Table1[[#This Row],[Manufacturing Date]])/365</f>
        <v>0.42465753424657532</v>
      </c>
      <c r="Q3178" t="str">
        <f>IF(Table1[[#This Row],[Expiration Date]]-J3186&gt;12/31/2024,"not expired","expired")</f>
        <v>expired</v>
      </c>
      <c r="R3178">
        <f>Table1[[#This Row],[Discounted Price]]*0.95</f>
        <v>295.5564</v>
      </c>
      <c r="S3178">
        <f>Table1[[#This Row],[Discounted Price]]*0.9</f>
        <v>280.00080000000003</v>
      </c>
      <c r="T3178">
        <f>Table1[[#This Row],[Discounted Price]]*0.8</f>
        <v>248.88960000000003</v>
      </c>
      <c r="U3178">
        <f>Table1[[#This Row],[Price]]*0.52</f>
        <v>179.75360000000001</v>
      </c>
      <c r="V3178">
        <f>(Table1[[#This Row],[Price]]-Table1[[#This Row],[Scrap value]])/2</f>
        <v>82.963200000000001</v>
      </c>
    </row>
    <row r="3179" spans="1:22" x14ac:dyDescent="0.25">
      <c r="A3179" t="s">
        <v>14927</v>
      </c>
      <c r="B3179" t="s">
        <v>29</v>
      </c>
      <c r="C3179" t="s">
        <v>47</v>
      </c>
      <c r="D3179" t="s">
        <v>14928</v>
      </c>
      <c r="E3179">
        <v>391.3</v>
      </c>
      <c r="F3179">
        <v>60</v>
      </c>
      <c r="G3179" t="s">
        <v>43729</v>
      </c>
      <c r="H3179" t="s">
        <v>6455</v>
      </c>
      <c r="I3179" s="1">
        <v>45000</v>
      </c>
      <c r="J3179" s="1">
        <v>46023</v>
      </c>
      <c r="K3179" t="s">
        <v>14929</v>
      </c>
      <c r="L3179" t="s">
        <v>14930</v>
      </c>
      <c r="M3179" t="s">
        <v>27</v>
      </c>
      <c r="N3179">
        <v>5</v>
      </c>
      <c r="O3179">
        <f>Table1[[#This Row],[Price]]-0.1*Table1[[#This Row],[Price]]</f>
        <v>352.17</v>
      </c>
      <c r="P3179" s="9">
        <f>(Table1[[#This Row],[Expiration Date]]-Table1[[#This Row],[Manufacturing Date]])/365</f>
        <v>2.8027397260273972</v>
      </c>
      <c r="Q3179" t="str">
        <f>IF(Table1[[#This Row],[Expiration Date]]-J3187&gt;12/31/2024,"not expired","expired")</f>
        <v>not expired</v>
      </c>
      <c r="R3179">
        <f>Table1[[#This Row],[Discounted Price]]*0.95</f>
        <v>334.56150000000002</v>
      </c>
      <c r="S3179">
        <f>Table1[[#This Row],[Discounted Price]]*0.9</f>
        <v>316.95300000000003</v>
      </c>
      <c r="T3179">
        <f>Table1[[#This Row],[Discounted Price]]*0.8</f>
        <v>281.73600000000005</v>
      </c>
      <c r="U3179">
        <f>Table1[[#This Row],[Price]]*0.52</f>
        <v>203.476</v>
      </c>
      <c r="V3179">
        <f>(Table1[[#This Row],[Price]]-Table1[[#This Row],[Scrap value]])/2</f>
        <v>93.912000000000006</v>
      </c>
    </row>
    <row r="3180" spans="1:22" x14ac:dyDescent="0.25">
      <c r="A3180" t="s">
        <v>14931</v>
      </c>
      <c r="B3180" t="s">
        <v>22</v>
      </c>
      <c r="C3180" t="s">
        <v>47</v>
      </c>
      <c r="D3180" t="s">
        <v>14932</v>
      </c>
      <c r="E3180">
        <v>213.87</v>
      </c>
      <c r="F3180">
        <v>18</v>
      </c>
      <c r="G3180" t="s">
        <v>43729</v>
      </c>
      <c r="H3180" t="s">
        <v>14933</v>
      </c>
      <c r="I3180" s="1">
        <v>44927</v>
      </c>
      <c r="J3180" s="1">
        <v>45292</v>
      </c>
      <c r="K3180" t="s">
        <v>14934</v>
      </c>
      <c r="L3180" t="s">
        <v>14935</v>
      </c>
      <c r="M3180" t="s">
        <v>45</v>
      </c>
      <c r="N3180">
        <v>1</v>
      </c>
      <c r="O3180">
        <f>Table1[[#This Row],[Price]]-0.1*Table1[[#This Row],[Price]]</f>
        <v>192.483</v>
      </c>
      <c r="P3180" s="9">
        <f>(Table1[[#This Row],[Expiration Date]]-Table1[[#This Row],[Manufacturing Date]])/365</f>
        <v>1</v>
      </c>
      <c r="Q3180" t="str">
        <f>IF(Table1[[#This Row],[Expiration Date]]-J3188&gt;12/31/2024,"not expired","expired")</f>
        <v>expired</v>
      </c>
      <c r="R3180">
        <f>Table1[[#This Row],[Discounted Price]]*0.95</f>
        <v>182.85884999999999</v>
      </c>
      <c r="S3180">
        <f>Table1[[#This Row],[Discounted Price]]*0.9</f>
        <v>173.2347</v>
      </c>
      <c r="T3180">
        <f>Table1[[#This Row],[Discounted Price]]*0.8</f>
        <v>153.9864</v>
      </c>
      <c r="U3180">
        <f>Table1[[#This Row],[Price]]*0.52</f>
        <v>111.2124</v>
      </c>
      <c r="V3180">
        <f>(Table1[[#This Row],[Price]]-Table1[[#This Row],[Scrap value]])/2</f>
        <v>51.328800000000001</v>
      </c>
    </row>
    <row r="3181" spans="1:22" x14ac:dyDescent="0.25">
      <c r="A3181" t="s">
        <v>14936</v>
      </c>
      <c r="B3181" t="s">
        <v>35</v>
      </c>
      <c r="C3181" t="s">
        <v>47</v>
      </c>
      <c r="D3181" t="s">
        <v>14937</v>
      </c>
      <c r="E3181">
        <v>60.2</v>
      </c>
      <c r="F3181">
        <v>20</v>
      </c>
      <c r="G3181" t="s">
        <v>43728</v>
      </c>
      <c r="H3181" t="s">
        <v>2254</v>
      </c>
      <c r="I3181" s="1">
        <v>45000</v>
      </c>
      <c r="J3181" s="1">
        <v>45658</v>
      </c>
      <c r="K3181" t="s">
        <v>14938</v>
      </c>
      <c r="L3181" t="s">
        <v>14939</v>
      </c>
      <c r="M3181" t="s">
        <v>27</v>
      </c>
      <c r="N3181">
        <v>3</v>
      </c>
      <c r="O3181">
        <f>Table1[[#This Row],[Price]]-0.1*Table1[[#This Row],[Price]]</f>
        <v>54.18</v>
      </c>
      <c r="P3181" s="9">
        <f>(Table1[[#This Row],[Expiration Date]]-Table1[[#This Row],[Manufacturing Date]])/365</f>
        <v>1.8027397260273972</v>
      </c>
      <c r="Q3181" t="str">
        <f>IF(Table1[[#This Row],[Expiration Date]]-J3189&gt;12/31/2024,"not expired","expired")</f>
        <v>expired</v>
      </c>
      <c r="R3181">
        <f>Table1[[#This Row],[Discounted Price]]*0.95</f>
        <v>51.470999999999997</v>
      </c>
      <c r="S3181">
        <f>Table1[[#This Row],[Discounted Price]]*0.9</f>
        <v>48.762</v>
      </c>
      <c r="T3181">
        <f>Table1[[#This Row],[Discounted Price]]*0.8</f>
        <v>43.344000000000001</v>
      </c>
      <c r="U3181">
        <f>Table1[[#This Row],[Price]]*0.52</f>
        <v>31.304000000000002</v>
      </c>
      <c r="V3181">
        <f>(Table1[[#This Row],[Price]]-Table1[[#This Row],[Scrap value]])/2</f>
        <v>14.448</v>
      </c>
    </row>
    <row r="3182" spans="1:22" x14ac:dyDescent="0.25">
      <c r="A3182" t="s">
        <v>14940</v>
      </c>
      <c r="B3182" t="s">
        <v>35</v>
      </c>
      <c r="C3182" t="s">
        <v>47</v>
      </c>
      <c r="D3182" t="s">
        <v>14941</v>
      </c>
      <c r="E3182">
        <v>174.32</v>
      </c>
      <c r="F3182">
        <v>28</v>
      </c>
      <c r="G3182" t="s">
        <v>43730</v>
      </c>
      <c r="H3182" t="s">
        <v>3944</v>
      </c>
      <c r="I3182" s="1">
        <v>44927</v>
      </c>
      <c r="J3182" s="1">
        <v>45292</v>
      </c>
      <c r="K3182" t="s">
        <v>14942</v>
      </c>
      <c r="L3182" t="s">
        <v>14943</v>
      </c>
      <c r="M3182" t="s">
        <v>20</v>
      </c>
      <c r="N3182">
        <v>3</v>
      </c>
      <c r="O3182">
        <f>Table1[[#This Row],[Price]]-0.1*Table1[[#This Row],[Price]]</f>
        <v>156.88800000000001</v>
      </c>
      <c r="P3182" s="9">
        <f>(Table1[[#This Row],[Expiration Date]]-Table1[[#This Row],[Manufacturing Date]])/365</f>
        <v>1</v>
      </c>
      <c r="Q3182" t="str">
        <f>IF(Table1[[#This Row],[Expiration Date]]-J3190&gt;12/31/2024,"not expired","expired")</f>
        <v>expired</v>
      </c>
      <c r="R3182">
        <f>Table1[[#This Row],[Discounted Price]]*0.95</f>
        <v>149.0436</v>
      </c>
      <c r="S3182">
        <f>Table1[[#This Row],[Discounted Price]]*0.9</f>
        <v>141.19920000000002</v>
      </c>
      <c r="T3182">
        <f>Table1[[#This Row],[Discounted Price]]*0.8</f>
        <v>125.5104</v>
      </c>
      <c r="U3182">
        <f>Table1[[#This Row],[Price]]*0.52</f>
        <v>90.6464</v>
      </c>
      <c r="V3182">
        <f>(Table1[[#This Row],[Price]]-Table1[[#This Row],[Scrap value]])/2</f>
        <v>41.836799999999997</v>
      </c>
    </row>
    <row r="3183" spans="1:22" x14ac:dyDescent="0.25">
      <c r="A3183" t="s">
        <v>14944</v>
      </c>
      <c r="B3183" t="s">
        <v>22</v>
      </c>
      <c r="C3183" t="s">
        <v>47</v>
      </c>
      <c r="D3183" t="s">
        <v>14945</v>
      </c>
      <c r="E3183">
        <v>312.36</v>
      </c>
      <c r="F3183">
        <v>51</v>
      </c>
      <c r="G3183" t="s">
        <v>43730</v>
      </c>
      <c r="H3183" t="s">
        <v>14946</v>
      </c>
      <c r="I3183" s="1">
        <v>44927</v>
      </c>
      <c r="J3183" s="1">
        <v>46023</v>
      </c>
      <c r="K3183" t="s">
        <v>14947</v>
      </c>
      <c r="L3183" t="s">
        <v>14948</v>
      </c>
      <c r="M3183" t="s">
        <v>45</v>
      </c>
      <c r="N3183">
        <v>2</v>
      </c>
      <c r="O3183">
        <f>Table1[[#This Row],[Price]]-0.1*Table1[[#This Row],[Price]]</f>
        <v>281.12400000000002</v>
      </c>
      <c r="P3183" s="9">
        <f>(Table1[[#This Row],[Expiration Date]]-Table1[[#This Row],[Manufacturing Date]])/365</f>
        <v>3.0027397260273974</v>
      </c>
      <c r="Q3183" t="str">
        <f>IF(Table1[[#This Row],[Expiration Date]]-J3191&gt;12/31/2024,"not expired","expired")</f>
        <v>not expired</v>
      </c>
      <c r="R3183">
        <f>Table1[[#This Row],[Discounted Price]]*0.95</f>
        <v>267.06780000000003</v>
      </c>
      <c r="S3183">
        <f>Table1[[#This Row],[Discounted Price]]*0.9</f>
        <v>253.01160000000002</v>
      </c>
      <c r="T3183">
        <f>Table1[[#This Row],[Discounted Price]]*0.8</f>
        <v>224.89920000000004</v>
      </c>
      <c r="U3183">
        <f>Table1[[#This Row],[Price]]*0.52</f>
        <v>162.4272</v>
      </c>
      <c r="V3183">
        <f>(Table1[[#This Row],[Price]]-Table1[[#This Row],[Scrap value]])/2</f>
        <v>74.966400000000007</v>
      </c>
    </row>
    <row r="3184" spans="1:22" x14ac:dyDescent="0.25">
      <c r="A3184" t="s">
        <v>14949</v>
      </c>
      <c r="B3184" t="s">
        <v>22</v>
      </c>
      <c r="C3184" t="s">
        <v>47</v>
      </c>
      <c r="D3184" t="s">
        <v>14950</v>
      </c>
      <c r="E3184">
        <v>483.24</v>
      </c>
      <c r="F3184">
        <v>7</v>
      </c>
      <c r="G3184" t="s">
        <v>43730</v>
      </c>
      <c r="H3184" t="s">
        <v>11144</v>
      </c>
      <c r="I3184" s="1">
        <v>44927</v>
      </c>
      <c r="J3184" s="1">
        <v>45292</v>
      </c>
      <c r="K3184" t="s">
        <v>14951</v>
      </c>
      <c r="L3184" t="s">
        <v>14952</v>
      </c>
      <c r="M3184" t="s">
        <v>27</v>
      </c>
      <c r="N3184">
        <v>3</v>
      </c>
      <c r="O3184">
        <f>Table1[[#This Row],[Price]]-0.1*Table1[[#This Row],[Price]]</f>
        <v>434.916</v>
      </c>
      <c r="P3184" s="9">
        <f>(Table1[[#This Row],[Expiration Date]]-Table1[[#This Row],[Manufacturing Date]])/365</f>
        <v>1</v>
      </c>
      <c r="Q3184" t="str">
        <f>IF(Table1[[#This Row],[Expiration Date]]-J3192&gt;12/31/2024,"not expired","expired")</f>
        <v>expired</v>
      </c>
      <c r="R3184">
        <f>Table1[[#This Row],[Discounted Price]]*0.95</f>
        <v>413.17019999999997</v>
      </c>
      <c r="S3184">
        <f>Table1[[#This Row],[Discounted Price]]*0.9</f>
        <v>391.42439999999999</v>
      </c>
      <c r="T3184">
        <f>Table1[[#This Row],[Discounted Price]]*0.8</f>
        <v>347.93280000000004</v>
      </c>
      <c r="U3184">
        <f>Table1[[#This Row],[Price]]*0.52</f>
        <v>251.28480000000002</v>
      </c>
      <c r="V3184">
        <f>(Table1[[#This Row],[Price]]-Table1[[#This Row],[Scrap value]])/2</f>
        <v>115.9776</v>
      </c>
    </row>
    <row r="3185" spans="1:22" x14ac:dyDescent="0.25">
      <c r="A3185" t="s">
        <v>14953</v>
      </c>
      <c r="B3185" t="s">
        <v>22</v>
      </c>
      <c r="C3185" t="s">
        <v>47</v>
      </c>
      <c r="D3185" t="s">
        <v>14954</v>
      </c>
      <c r="E3185">
        <v>439.8</v>
      </c>
      <c r="F3185">
        <v>87</v>
      </c>
      <c r="G3185" t="s">
        <v>43729</v>
      </c>
      <c r="H3185" t="s">
        <v>1219</v>
      </c>
      <c r="I3185" s="1">
        <v>45137</v>
      </c>
      <c r="J3185" s="1">
        <v>46023</v>
      </c>
      <c r="K3185" t="s">
        <v>14955</v>
      </c>
      <c r="L3185" t="s">
        <v>14956</v>
      </c>
      <c r="M3185" t="s">
        <v>45</v>
      </c>
      <c r="N3185">
        <v>3</v>
      </c>
      <c r="O3185">
        <f>Table1[[#This Row],[Price]]-0.1*Table1[[#This Row],[Price]]</f>
        <v>395.82</v>
      </c>
      <c r="P3185" s="9">
        <f>(Table1[[#This Row],[Expiration Date]]-Table1[[#This Row],[Manufacturing Date]])/365</f>
        <v>2.4273972602739726</v>
      </c>
      <c r="Q3185" t="str">
        <f>IF(Table1[[#This Row],[Expiration Date]]-J3193&gt;12/31/2024,"not expired","expired")</f>
        <v>not expired</v>
      </c>
      <c r="R3185">
        <f>Table1[[#This Row],[Discounted Price]]*0.95</f>
        <v>376.029</v>
      </c>
      <c r="S3185">
        <f>Table1[[#This Row],[Discounted Price]]*0.9</f>
        <v>356.238</v>
      </c>
      <c r="T3185">
        <f>Table1[[#This Row],[Discounted Price]]*0.8</f>
        <v>316.65600000000001</v>
      </c>
      <c r="U3185">
        <f>Table1[[#This Row],[Price]]*0.52</f>
        <v>228.69600000000003</v>
      </c>
      <c r="V3185">
        <f>(Table1[[#This Row],[Price]]-Table1[[#This Row],[Scrap value]])/2</f>
        <v>105.55199999999999</v>
      </c>
    </row>
    <row r="3186" spans="1:22" x14ac:dyDescent="0.25">
      <c r="A3186" t="s">
        <v>14957</v>
      </c>
      <c r="B3186" t="s">
        <v>35</v>
      </c>
      <c r="C3186" t="s">
        <v>47</v>
      </c>
      <c r="D3186" t="s">
        <v>14958</v>
      </c>
      <c r="E3186">
        <v>467.38</v>
      </c>
      <c r="F3186">
        <v>41</v>
      </c>
      <c r="G3186" t="s">
        <v>43728</v>
      </c>
      <c r="H3186" t="s">
        <v>14959</v>
      </c>
      <c r="I3186" s="1">
        <v>45000</v>
      </c>
      <c r="J3186" s="1">
        <v>45658</v>
      </c>
      <c r="K3186" t="s">
        <v>14960</v>
      </c>
      <c r="L3186" t="s">
        <v>14961</v>
      </c>
      <c r="M3186" t="s">
        <v>27</v>
      </c>
      <c r="N3186">
        <v>5</v>
      </c>
      <c r="O3186">
        <f>Table1[[#This Row],[Price]]-0.1*Table1[[#This Row],[Price]]</f>
        <v>420.642</v>
      </c>
      <c r="P3186" s="9">
        <f>(Table1[[#This Row],[Expiration Date]]-Table1[[#This Row],[Manufacturing Date]])/365</f>
        <v>1.8027397260273972</v>
      </c>
      <c r="Q3186" t="str">
        <f>IF(Table1[[#This Row],[Expiration Date]]-J3194&gt;12/31/2024,"not expired","expired")</f>
        <v>not expired</v>
      </c>
      <c r="R3186">
        <f>Table1[[#This Row],[Discounted Price]]*0.95</f>
        <v>399.60989999999998</v>
      </c>
      <c r="S3186">
        <f>Table1[[#This Row],[Discounted Price]]*0.9</f>
        <v>378.57780000000002</v>
      </c>
      <c r="T3186">
        <f>Table1[[#This Row],[Discounted Price]]*0.8</f>
        <v>336.5136</v>
      </c>
      <c r="U3186">
        <f>Table1[[#This Row],[Price]]*0.52</f>
        <v>243.0376</v>
      </c>
      <c r="V3186">
        <f>(Table1[[#This Row],[Price]]-Table1[[#This Row],[Scrap value]])/2</f>
        <v>112.1712</v>
      </c>
    </row>
    <row r="3187" spans="1:22" x14ac:dyDescent="0.25">
      <c r="A3187" t="s">
        <v>14962</v>
      </c>
      <c r="B3187" t="s">
        <v>22</v>
      </c>
      <c r="C3187" t="s">
        <v>47</v>
      </c>
      <c r="D3187" t="s">
        <v>14963</v>
      </c>
      <c r="E3187">
        <v>494.14</v>
      </c>
      <c r="F3187">
        <v>18</v>
      </c>
      <c r="G3187" t="s">
        <v>43728</v>
      </c>
      <c r="H3187" t="s">
        <v>14785</v>
      </c>
      <c r="I3187" s="1">
        <v>44927</v>
      </c>
      <c r="J3187" s="1">
        <v>45658</v>
      </c>
      <c r="K3187" t="s">
        <v>14964</v>
      </c>
      <c r="L3187" t="s">
        <v>14965</v>
      </c>
      <c r="M3187" t="s">
        <v>20</v>
      </c>
      <c r="N3187">
        <v>5</v>
      </c>
      <c r="O3187">
        <f>Table1[[#This Row],[Price]]-0.1*Table1[[#This Row],[Price]]</f>
        <v>444.726</v>
      </c>
      <c r="P3187" s="9">
        <f>(Table1[[#This Row],[Expiration Date]]-Table1[[#This Row],[Manufacturing Date]])/365</f>
        <v>2.0027397260273974</v>
      </c>
      <c r="Q3187" t="str">
        <f>IF(Table1[[#This Row],[Expiration Date]]-J3195&gt;12/31/2024,"not expired","expired")</f>
        <v>not expired</v>
      </c>
      <c r="R3187">
        <f>Table1[[#This Row],[Discounted Price]]*0.95</f>
        <v>422.48969999999997</v>
      </c>
      <c r="S3187">
        <f>Table1[[#This Row],[Discounted Price]]*0.9</f>
        <v>400.2534</v>
      </c>
      <c r="T3187">
        <f>Table1[[#This Row],[Discounted Price]]*0.8</f>
        <v>355.7808</v>
      </c>
      <c r="U3187">
        <f>Table1[[#This Row],[Price]]*0.52</f>
        <v>256.95280000000002</v>
      </c>
      <c r="V3187">
        <f>(Table1[[#This Row],[Price]]-Table1[[#This Row],[Scrap value]])/2</f>
        <v>118.59359999999998</v>
      </c>
    </row>
    <row r="3188" spans="1:22" x14ac:dyDescent="0.25">
      <c r="A3188" t="s">
        <v>14966</v>
      </c>
      <c r="B3188" t="s">
        <v>22</v>
      </c>
      <c r="C3188" t="s">
        <v>47</v>
      </c>
      <c r="D3188" t="s">
        <v>14967</v>
      </c>
      <c r="E3188">
        <v>226.72</v>
      </c>
      <c r="F3188">
        <v>47</v>
      </c>
      <c r="G3188" t="s">
        <v>43728</v>
      </c>
      <c r="H3188" t="s">
        <v>2796</v>
      </c>
      <c r="I3188" s="1">
        <v>44927</v>
      </c>
      <c r="J3188" s="1">
        <v>45658</v>
      </c>
      <c r="K3188" t="s">
        <v>14968</v>
      </c>
      <c r="L3188" t="s">
        <v>14969</v>
      </c>
      <c r="M3188" t="s">
        <v>45</v>
      </c>
      <c r="N3188">
        <v>2</v>
      </c>
      <c r="O3188">
        <f>Table1[[#This Row],[Price]]-0.1*Table1[[#This Row],[Price]]</f>
        <v>204.048</v>
      </c>
      <c r="P3188" s="9">
        <f>(Table1[[#This Row],[Expiration Date]]-Table1[[#This Row],[Manufacturing Date]])/365</f>
        <v>2.0027397260273974</v>
      </c>
      <c r="Q3188" t="str">
        <f>IF(Table1[[#This Row],[Expiration Date]]-J3196&gt;12/31/2024,"not expired","expired")</f>
        <v>expired</v>
      </c>
      <c r="R3188">
        <f>Table1[[#This Row],[Discounted Price]]*0.95</f>
        <v>193.84559999999999</v>
      </c>
      <c r="S3188">
        <f>Table1[[#This Row],[Discounted Price]]*0.9</f>
        <v>183.64320000000001</v>
      </c>
      <c r="T3188">
        <f>Table1[[#This Row],[Discounted Price]]*0.8</f>
        <v>163.23840000000001</v>
      </c>
      <c r="U3188">
        <f>Table1[[#This Row],[Price]]*0.52</f>
        <v>117.8944</v>
      </c>
      <c r="V3188">
        <f>(Table1[[#This Row],[Price]]-Table1[[#This Row],[Scrap value]])/2</f>
        <v>54.412799999999997</v>
      </c>
    </row>
    <row r="3189" spans="1:22" x14ac:dyDescent="0.25">
      <c r="A3189" t="s">
        <v>14970</v>
      </c>
      <c r="B3189" t="s">
        <v>29</v>
      </c>
      <c r="C3189" t="s">
        <v>47</v>
      </c>
      <c r="D3189" t="s">
        <v>14971</v>
      </c>
      <c r="E3189">
        <v>85.65</v>
      </c>
      <c r="F3189">
        <v>12</v>
      </c>
      <c r="G3189" t="s">
        <v>43729</v>
      </c>
      <c r="H3189" t="s">
        <v>5986</v>
      </c>
      <c r="I3189" s="1">
        <v>45137</v>
      </c>
      <c r="J3189" s="1">
        <v>46023</v>
      </c>
      <c r="K3189" t="s">
        <v>14972</v>
      </c>
      <c r="L3189" t="s">
        <v>14973</v>
      </c>
      <c r="M3189" t="s">
        <v>20</v>
      </c>
      <c r="N3189">
        <v>4</v>
      </c>
      <c r="O3189">
        <f>Table1[[#This Row],[Price]]-0.1*Table1[[#This Row],[Price]]</f>
        <v>77.085000000000008</v>
      </c>
      <c r="P3189" s="9">
        <f>(Table1[[#This Row],[Expiration Date]]-Table1[[#This Row],[Manufacturing Date]])/365</f>
        <v>2.4273972602739726</v>
      </c>
      <c r="Q3189" t="str">
        <f>IF(Table1[[#This Row],[Expiration Date]]-J3197&gt;12/31/2024,"not expired","expired")</f>
        <v>not expired</v>
      </c>
      <c r="R3189">
        <f>Table1[[#This Row],[Discounted Price]]*0.95</f>
        <v>73.23075</v>
      </c>
      <c r="S3189">
        <f>Table1[[#This Row],[Discounted Price]]*0.9</f>
        <v>69.376500000000007</v>
      </c>
      <c r="T3189">
        <f>Table1[[#This Row],[Discounted Price]]*0.8</f>
        <v>61.668000000000006</v>
      </c>
      <c r="U3189">
        <f>Table1[[#This Row],[Price]]*0.52</f>
        <v>44.538000000000004</v>
      </c>
      <c r="V3189">
        <f>(Table1[[#This Row],[Price]]-Table1[[#This Row],[Scrap value]])/2</f>
        <v>20.556000000000001</v>
      </c>
    </row>
    <row r="3190" spans="1:22" x14ac:dyDescent="0.25">
      <c r="A3190" t="s">
        <v>14974</v>
      </c>
      <c r="B3190" t="s">
        <v>22</v>
      </c>
      <c r="C3190" t="s">
        <v>47</v>
      </c>
      <c r="D3190" t="s">
        <v>14975</v>
      </c>
      <c r="E3190">
        <v>266</v>
      </c>
      <c r="F3190">
        <v>2</v>
      </c>
      <c r="G3190" t="s">
        <v>43728</v>
      </c>
      <c r="H3190" t="s">
        <v>3270</v>
      </c>
      <c r="I3190" s="1">
        <v>45137</v>
      </c>
      <c r="J3190" s="1">
        <v>45658</v>
      </c>
      <c r="K3190" t="s">
        <v>14976</v>
      </c>
      <c r="L3190" t="s">
        <v>14977</v>
      </c>
      <c r="M3190" t="s">
        <v>45</v>
      </c>
      <c r="N3190">
        <v>1</v>
      </c>
      <c r="O3190">
        <f>Table1[[#This Row],[Price]]-0.1*Table1[[#This Row],[Price]]</f>
        <v>239.4</v>
      </c>
      <c r="P3190" s="9">
        <f>(Table1[[#This Row],[Expiration Date]]-Table1[[#This Row],[Manufacturing Date]])/365</f>
        <v>1.4273972602739726</v>
      </c>
      <c r="Q3190" t="str">
        <f>IF(Table1[[#This Row],[Expiration Date]]-J3198&gt;12/31/2024,"not expired","expired")</f>
        <v>expired</v>
      </c>
      <c r="R3190">
        <f>Table1[[#This Row],[Discounted Price]]*0.95</f>
        <v>227.43</v>
      </c>
      <c r="S3190">
        <f>Table1[[#This Row],[Discounted Price]]*0.9</f>
        <v>215.46</v>
      </c>
      <c r="T3190">
        <f>Table1[[#This Row],[Discounted Price]]*0.8</f>
        <v>191.52</v>
      </c>
      <c r="U3190">
        <f>Table1[[#This Row],[Price]]*0.52</f>
        <v>138.32</v>
      </c>
      <c r="V3190">
        <f>(Table1[[#This Row],[Price]]-Table1[[#This Row],[Scrap value]])/2</f>
        <v>63.84</v>
      </c>
    </row>
    <row r="3191" spans="1:22" x14ac:dyDescent="0.25">
      <c r="A3191" t="s">
        <v>14978</v>
      </c>
      <c r="B3191" t="s">
        <v>22</v>
      </c>
      <c r="C3191" t="s">
        <v>47</v>
      </c>
      <c r="D3191" t="s">
        <v>14979</v>
      </c>
      <c r="E3191">
        <v>107.81</v>
      </c>
      <c r="F3191">
        <v>33</v>
      </c>
      <c r="G3191" t="s">
        <v>43729</v>
      </c>
      <c r="H3191" t="s">
        <v>14980</v>
      </c>
      <c r="I3191" s="1">
        <v>44927</v>
      </c>
      <c r="J3191" s="1">
        <v>45292</v>
      </c>
      <c r="K3191" t="s">
        <v>14981</v>
      </c>
      <c r="L3191" t="s">
        <v>14982</v>
      </c>
      <c r="M3191" t="s">
        <v>27</v>
      </c>
      <c r="N3191">
        <v>2</v>
      </c>
      <c r="O3191">
        <f>Table1[[#This Row],[Price]]-0.1*Table1[[#This Row],[Price]]</f>
        <v>97.028999999999996</v>
      </c>
      <c r="P3191" s="9">
        <f>(Table1[[#This Row],[Expiration Date]]-Table1[[#This Row],[Manufacturing Date]])/365</f>
        <v>1</v>
      </c>
      <c r="Q3191" t="str">
        <f>IF(Table1[[#This Row],[Expiration Date]]-J3199&gt;12/31/2024,"not expired","expired")</f>
        <v>expired</v>
      </c>
      <c r="R3191">
        <f>Table1[[#This Row],[Discounted Price]]*0.95</f>
        <v>92.177549999999997</v>
      </c>
      <c r="S3191">
        <f>Table1[[#This Row],[Discounted Price]]*0.9</f>
        <v>87.326099999999997</v>
      </c>
      <c r="T3191">
        <f>Table1[[#This Row],[Discounted Price]]*0.8</f>
        <v>77.623199999999997</v>
      </c>
      <c r="U3191">
        <f>Table1[[#This Row],[Price]]*0.52</f>
        <v>56.061200000000007</v>
      </c>
      <c r="V3191">
        <f>(Table1[[#This Row],[Price]]-Table1[[#This Row],[Scrap value]])/2</f>
        <v>25.874399999999998</v>
      </c>
    </row>
    <row r="3192" spans="1:22" x14ac:dyDescent="0.25">
      <c r="A3192" t="s">
        <v>14983</v>
      </c>
      <c r="B3192" t="s">
        <v>29</v>
      </c>
      <c r="C3192" t="s">
        <v>47</v>
      </c>
      <c r="D3192" t="s">
        <v>14984</v>
      </c>
      <c r="E3192">
        <v>227.16</v>
      </c>
      <c r="F3192">
        <v>51</v>
      </c>
      <c r="G3192" t="s">
        <v>43730</v>
      </c>
      <c r="H3192" t="s">
        <v>14985</v>
      </c>
      <c r="I3192" s="1">
        <v>45137</v>
      </c>
      <c r="J3192" s="1">
        <v>45658</v>
      </c>
      <c r="K3192" t="s">
        <v>14986</v>
      </c>
      <c r="L3192" t="s">
        <v>14987</v>
      </c>
      <c r="M3192" t="s">
        <v>20</v>
      </c>
      <c r="N3192">
        <v>5</v>
      </c>
      <c r="O3192">
        <f>Table1[[#This Row],[Price]]-0.1*Table1[[#This Row],[Price]]</f>
        <v>204.44399999999999</v>
      </c>
      <c r="P3192" s="9">
        <f>(Table1[[#This Row],[Expiration Date]]-Table1[[#This Row],[Manufacturing Date]])/365</f>
        <v>1.4273972602739726</v>
      </c>
      <c r="Q3192" t="str">
        <f>IF(Table1[[#This Row],[Expiration Date]]-J3200&gt;12/31/2024,"not expired","expired")</f>
        <v>expired</v>
      </c>
      <c r="R3192">
        <f>Table1[[#This Row],[Discounted Price]]*0.95</f>
        <v>194.22179999999997</v>
      </c>
      <c r="S3192">
        <f>Table1[[#This Row],[Discounted Price]]*0.9</f>
        <v>183.99959999999999</v>
      </c>
      <c r="T3192">
        <f>Table1[[#This Row],[Discounted Price]]*0.8</f>
        <v>163.55520000000001</v>
      </c>
      <c r="U3192">
        <f>Table1[[#This Row],[Price]]*0.52</f>
        <v>118.1232</v>
      </c>
      <c r="V3192">
        <f>(Table1[[#This Row],[Price]]-Table1[[#This Row],[Scrap value]])/2</f>
        <v>54.5184</v>
      </c>
    </row>
    <row r="3193" spans="1:22" x14ac:dyDescent="0.25">
      <c r="A3193" t="s">
        <v>14988</v>
      </c>
      <c r="B3193" t="s">
        <v>35</v>
      </c>
      <c r="C3193" t="s">
        <v>47</v>
      </c>
      <c r="D3193" t="s">
        <v>14989</v>
      </c>
      <c r="E3193">
        <v>170.49</v>
      </c>
      <c r="F3193">
        <v>46</v>
      </c>
      <c r="G3193" t="s">
        <v>43728</v>
      </c>
      <c r="H3193" t="s">
        <v>14990</v>
      </c>
      <c r="I3193" s="1">
        <v>45137</v>
      </c>
      <c r="J3193" s="1">
        <v>45292</v>
      </c>
      <c r="K3193" t="s">
        <v>14991</v>
      </c>
      <c r="L3193" t="s">
        <v>14992</v>
      </c>
      <c r="M3193" t="s">
        <v>45</v>
      </c>
      <c r="N3193">
        <v>4</v>
      </c>
      <c r="O3193">
        <f>Table1[[#This Row],[Price]]-0.1*Table1[[#This Row],[Price]]</f>
        <v>153.441</v>
      </c>
      <c r="P3193" s="9">
        <f>(Table1[[#This Row],[Expiration Date]]-Table1[[#This Row],[Manufacturing Date]])/365</f>
        <v>0.42465753424657532</v>
      </c>
      <c r="Q3193" t="str">
        <f>IF(Table1[[#This Row],[Expiration Date]]-J3201&gt;12/31/2024,"not expired","expired")</f>
        <v>expired</v>
      </c>
      <c r="R3193">
        <f>Table1[[#This Row],[Discounted Price]]*0.95</f>
        <v>145.76894999999999</v>
      </c>
      <c r="S3193">
        <f>Table1[[#This Row],[Discounted Price]]*0.9</f>
        <v>138.09690000000001</v>
      </c>
      <c r="T3193">
        <f>Table1[[#This Row],[Discounted Price]]*0.8</f>
        <v>122.75280000000001</v>
      </c>
      <c r="U3193">
        <f>Table1[[#This Row],[Price]]*0.52</f>
        <v>88.654800000000009</v>
      </c>
      <c r="V3193">
        <f>(Table1[[#This Row],[Price]]-Table1[[#This Row],[Scrap value]])/2</f>
        <v>40.9176</v>
      </c>
    </row>
    <row r="3194" spans="1:22" x14ac:dyDescent="0.25">
      <c r="A3194" t="s">
        <v>14993</v>
      </c>
      <c r="B3194" t="s">
        <v>15</v>
      </c>
      <c r="C3194" t="s">
        <v>47</v>
      </c>
      <c r="D3194" t="s">
        <v>14994</v>
      </c>
      <c r="E3194">
        <v>10.77</v>
      </c>
      <c r="F3194">
        <v>6</v>
      </c>
      <c r="G3194" t="s">
        <v>43729</v>
      </c>
      <c r="H3194" t="s">
        <v>1338</v>
      </c>
      <c r="I3194" s="1">
        <v>44927</v>
      </c>
      <c r="J3194" s="1">
        <v>45292</v>
      </c>
      <c r="K3194" t="s">
        <v>14995</v>
      </c>
      <c r="L3194" t="s">
        <v>14996</v>
      </c>
      <c r="M3194" t="s">
        <v>27</v>
      </c>
      <c r="N3194">
        <v>4</v>
      </c>
      <c r="O3194">
        <f>Table1[[#This Row],[Price]]-0.1*Table1[[#This Row],[Price]]</f>
        <v>9.6929999999999996</v>
      </c>
      <c r="P3194" s="9">
        <f>(Table1[[#This Row],[Expiration Date]]-Table1[[#This Row],[Manufacturing Date]])/365</f>
        <v>1</v>
      </c>
      <c r="Q3194" t="str">
        <f>IF(Table1[[#This Row],[Expiration Date]]-J3202&gt;12/31/2024,"not expired","expired")</f>
        <v>expired</v>
      </c>
      <c r="R3194">
        <f>Table1[[#This Row],[Discounted Price]]*0.95</f>
        <v>9.2083499999999994</v>
      </c>
      <c r="S3194">
        <f>Table1[[#This Row],[Discounted Price]]*0.9</f>
        <v>8.7236999999999991</v>
      </c>
      <c r="T3194">
        <f>Table1[[#This Row],[Discounted Price]]*0.8</f>
        <v>7.7544000000000004</v>
      </c>
      <c r="U3194">
        <f>Table1[[#This Row],[Price]]*0.52</f>
        <v>5.6003999999999996</v>
      </c>
      <c r="V3194">
        <f>(Table1[[#This Row],[Price]]-Table1[[#This Row],[Scrap value]])/2</f>
        <v>2.5848</v>
      </c>
    </row>
    <row r="3195" spans="1:22" x14ac:dyDescent="0.25">
      <c r="A3195" t="s">
        <v>14997</v>
      </c>
      <c r="B3195" t="s">
        <v>15</v>
      </c>
      <c r="C3195" t="s">
        <v>47</v>
      </c>
      <c r="D3195" t="s">
        <v>14998</v>
      </c>
      <c r="E3195">
        <v>265.58999999999997</v>
      </c>
      <c r="F3195">
        <v>99</v>
      </c>
      <c r="G3195" t="s">
        <v>43728</v>
      </c>
      <c r="H3195" t="s">
        <v>3056</v>
      </c>
      <c r="I3195" s="1">
        <v>45000</v>
      </c>
      <c r="J3195" s="1">
        <v>45292</v>
      </c>
      <c r="K3195" t="s">
        <v>14999</v>
      </c>
      <c r="L3195" t="s">
        <v>15000</v>
      </c>
      <c r="M3195" t="s">
        <v>27</v>
      </c>
      <c r="N3195">
        <v>3</v>
      </c>
      <c r="O3195">
        <f>Table1[[#This Row],[Price]]-0.1*Table1[[#This Row],[Price]]</f>
        <v>239.03099999999998</v>
      </c>
      <c r="P3195" s="9">
        <f>(Table1[[#This Row],[Expiration Date]]-Table1[[#This Row],[Manufacturing Date]])/365</f>
        <v>0.8</v>
      </c>
      <c r="Q3195" t="str">
        <f>IF(Table1[[#This Row],[Expiration Date]]-J3203&gt;12/31/2024,"not expired","expired")</f>
        <v>expired</v>
      </c>
      <c r="R3195">
        <f>Table1[[#This Row],[Discounted Price]]*0.95</f>
        <v>227.07944999999998</v>
      </c>
      <c r="S3195">
        <f>Table1[[#This Row],[Discounted Price]]*0.9</f>
        <v>215.12789999999998</v>
      </c>
      <c r="T3195">
        <f>Table1[[#This Row],[Discounted Price]]*0.8</f>
        <v>191.22479999999999</v>
      </c>
      <c r="U3195">
        <f>Table1[[#This Row],[Price]]*0.52</f>
        <v>138.10679999999999</v>
      </c>
      <c r="V3195">
        <f>(Table1[[#This Row],[Price]]-Table1[[#This Row],[Scrap value]])/2</f>
        <v>63.741599999999991</v>
      </c>
    </row>
    <row r="3196" spans="1:22" x14ac:dyDescent="0.25">
      <c r="A3196" t="s">
        <v>15001</v>
      </c>
      <c r="B3196" t="s">
        <v>22</v>
      </c>
      <c r="C3196" t="s">
        <v>47</v>
      </c>
      <c r="D3196" t="s">
        <v>15002</v>
      </c>
      <c r="E3196">
        <v>362.42</v>
      </c>
      <c r="F3196">
        <v>38</v>
      </c>
      <c r="G3196" t="s">
        <v>43730</v>
      </c>
      <c r="H3196" t="s">
        <v>3555</v>
      </c>
      <c r="I3196" s="1">
        <v>45000</v>
      </c>
      <c r="J3196" s="1">
        <v>46023</v>
      </c>
      <c r="K3196" t="s">
        <v>15003</v>
      </c>
      <c r="L3196" t="s">
        <v>15004</v>
      </c>
      <c r="M3196" t="s">
        <v>20</v>
      </c>
      <c r="N3196">
        <v>2</v>
      </c>
      <c r="O3196">
        <f>Table1[[#This Row],[Price]]-0.1*Table1[[#This Row],[Price]]</f>
        <v>326.178</v>
      </c>
      <c r="P3196" s="9">
        <f>(Table1[[#This Row],[Expiration Date]]-Table1[[#This Row],[Manufacturing Date]])/365</f>
        <v>2.8027397260273972</v>
      </c>
      <c r="Q3196" t="str">
        <f>IF(Table1[[#This Row],[Expiration Date]]-J3204&gt;12/31/2024,"not expired","expired")</f>
        <v>not expired</v>
      </c>
      <c r="R3196">
        <f>Table1[[#This Row],[Discounted Price]]*0.95</f>
        <v>309.8691</v>
      </c>
      <c r="S3196">
        <f>Table1[[#This Row],[Discounted Price]]*0.9</f>
        <v>293.56020000000001</v>
      </c>
      <c r="T3196">
        <f>Table1[[#This Row],[Discounted Price]]*0.8</f>
        <v>260.94240000000002</v>
      </c>
      <c r="U3196">
        <f>Table1[[#This Row],[Price]]*0.52</f>
        <v>188.45840000000001</v>
      </c>
      <c r="V3196">
        <f>(Table1[[#This Row],[Price]]-Table1[[#This Row],[Scrap value]])/2</f>
        <v>86.980800000000002</v>
      </c>
    </row>
    <row r="3197" spans="1:22" x14ac:dyDescent="0.25">
      <c r="A3197" t="s">
        <v>15005</v>
      </c>
      <c r="B3197" t="s">
        <v>22</v>
      </c>
      <c r="C3197" t="s">
        <v>47</v>
      </c>
      <c r="D3197" t="s">
        <v>15006</v>
      </c>
      <c r="E3197">
        <v>384.85</v>
      </c>
      <c r="F3197">
        <v>84</v>
      </c>
      <c r="G3197" t="s">
        <v>43730</v>
      </c>
      <c r="H3197" t="s">
        <v>1471</v>
      </c>
      <c r="I3197" s="1">
        <v>45000</v>
      </c>
      <c r="J3197" s="1">
        <v>45292</v>
      </c>
      <c r="K3197" t="s">
        <v>15007</v>
      </c>
      <c r="L3197" t="s">
        <v>15008</v>
      </c>
      <c r="M3197" t="s">
        <v>45</v>
      </c>
      <c r="N3197">
        <v>5</v>
      </c>
      <c r="O3197">
        <f>Table1[[#This Row],[Price]]-0.1*Table1[[#This Row],[Price]]</f>
        <v>346.36500000000001</v>
      </c>
      <c r="P3197" s="9">
        <f>(Table1[[#This Row],[Expiration Date]]-Table1[[#This Row],[Manufacturing Date]])/365</f>
        <v>0.8</v>
      </c>
      <c r="Q3197" t="str">
        <f>IF(Table1[[#This Row],[Expiration Date]]-J3205&gt;12/31/2024,"not expired","expired")</f>
        <v>expired</v>
      </c>
      <c r="R3197">
        <f>Table1[[#This Row],[Discounted Price]]*0.95</f>
        <v>329.04674999999997</v>
      </c>
      <c r="S3197">
        <f>Table1[[#This Row],[Discounted Price]]*0.9</f>
        <v>311.7285</v>
      </c>
      <c r="T3197">
        <f>Table1[[#This Row],[Discounted Price]]*0.8</f>
        <v>277.09200000000004</v>
      </c>
      <c r="U3197">
        <f>Table1[[#This Row],[Price]]*0.52</f>
        <v>200.12200000000001</v>
      </c>
      <c r="V3197">
        <f>(Table1[[#This Row],[Price]]-Table1[[#This Row],[Scrap value]])/2</f>
        <v>92.364000000000004</v>
      </c>
    </row>
    <row r="3198" spans="1:22" x14ac:dyDescent="0.25">
      <c r="A3198" t="s">
        <v>15009</v>
      </c>
      <c r="B3198" t="s">
        <v>22</v>
      </c>
      <c r="C3198" t="s">
        <v>47</v>
      </c>
      <c r="D3198" t="s">
        <v>15010</v>
      </c>
      <c r="E3198">
        <v>159.65</v>
      </c>
      <c r="F3198">
        <v>66</v>
      </c>
      <c r="G3198" t="s">
        <v>43728</v>
      </c>
      <c r="H3198" t="s">
        <v>15011</v>
      </c>
      <c r="I3198" s="1">
        <v>45137</v>
      </c>
      <c r="J3198" s="1">
        <v>45658</v>
      </c>
      <c r="K3198" t="s">
        <v>15012</v>
      </c>
      <c r="L3198" t="s">
        <v>15013</v>
      </c>
      <c r="M3198" t="s">
        <v>27</v>
      </c>
      <c r="N3198">
        <v>2</v>
      </c>
      <c r="O3198">
        <f>Table1[[#This Row],[Price]]-0.1*Table1[[#This Row],[Price]]</f>
        <v>143.685</v>
      </c>
      <c r="P3198" s="9">
        <f>(Table1[[#This Row],[Expiration Date]]-Table1[[#This Row],[Manufacturing Date]])/365</f>
        <v>1.4273972602739726</v>
      </c>
      <c r="Q3198" t="str">
        <f>IF(Table1[[#This Row],[Expiration Date]]-J3206&gt;12/31/2024,"not expired","expired")</f>
        <v>expired</v>
      </c>
      <c r="R3198">
        <f>Table1[[#This Row],[Discounted Price]]*0.95</f>
        <v>136.50074999999998</v>
      </c>
      <c r="S3198">
        <f>Table1[[#This Row],[Discounted Price]]*0.9</f>
        <v>129.31650000000002</v>
      </c>
      <c r="T3198">
        <f>Table1[[#This Row],[Discounted Price]]*0.8</f>
        <v>114.94800000000001</v>
      </c>
      <c r="U3198">
        <f>Table1[[#This Row],[Price]]*0.52</f>
        <v>83.018000000000001</v>
      </c>
      <c r="V3198">
        <f>(Table1[[#This Row],[Price]]-Table1[[#This Row],[Scrap value]])/2</f>
        <v>38.316000000000003</v>
      </c>
    </row>
    <row r="3199" spans="1:22" x14ac:dyDescent="0.25">
      <c r="A3199" t="s">
        <v>15014</v>
      </c>
      <c r="B3199" t="s">
        <v>35</v>
      </c>
      <c r="C3199" t="s">
        <v>47</v>
      </c>
      <c r="D3199" t="s">
        <v>15015</v>
      </c>
      <c r="E3199">
        <v>28.89</v>
      </c>
      <c r="F3199">
        <v>80</v>
      </c>
      <c r="G3199" t="s">
        <v>43730</v>
      </c>
      <c r="H3199" t="s">
        <v>1392</v>
      </c>
      <c r="I3199" s="1">
        <v>44927</v>
      </c>
      <c r="J3199" s="1">
        <v>46023</v>
      </c>
      <c r="K3199" t="s">
        <v>15016</v>
      </c>
      <c r="L3199" t="s">
        <v>15017</v>
      </c>
      <c r="M3199" t="s">
        <v>45</v>
      </c>
      <c r="N3199">
        <v>4</v>
      </c>
      <c r="O3199">
        <f>Table1[[#This Row],[Price]]-0.1*Table1[[#This Row],[Price]]</f>
        <v>26.001000000000001</v>
      </c>
      <c r="P3199" s="9">
        <f>(Table1[[#This Row],[Expiration Date]]-Table1[[#This Row],[Manufacturing Date]])/365</f>
        <v>3.0027397260273974</v>
      </c>
      <c r="Q3199" t="str">
        <f>IF(Table1[[#This Row],[Expiration Date]]-J3207&gt;12/31/2024,"not expired","expired")</f>
        <v>not expired</v>
      </c>
      <c r="R3199">
        <f>Table1[[#This Row],[Discounted Price]]*0.95</f>
        <v>24.700949999999999</v>
      </c>
      <c r="S3199">
        <f>Table1[[#This Row],[Discounted Price]]*0.9</f>
        <v>23.4009</v>
      </c>
      <c r="T3199">
        <f>Table1[[#This Row],[Discounted Price]]*0.8</f>
        <v>20.800800000000002</v>
      </c>
      <c r="U3199">
        <f>Table1[[#This Row],[Price]]*0.52</f>
        <v>15.0228</v>
      </c>
      <c r="V3199">
        <f>(Table1[[#This Row],[Price]]-Table1[[#This Row],[Scrap value]])/2</f>
        <v>6.9336000000000002</v>
      </c>
    </row>
    <row r="3200" spans="1:22" x14ac:dyDescent="0.25">
      <c r="A3200" t="s">
        <v>15018</v>
      </c>
      <c r="B3200" t="s">
        <v>22</v>
      </c>
      <c r="C3200" t="s">
        <v>47</v>
      </c>
      <c r="D3200" t="s">
        <v>15019</v>
      </c>
      <c r="E3200">
        <v>493.76</v>
      </c>
      <c r="F3200">
        <v>62</v>
      </c>
      <c r="G3200" t="s">
        <v>43729</v>
      </c>
      <c r="H3200" t="s">
        <v>15020</v>
      </c>
      <c r="I3200" s="1">
        <v>45000</v>
      </c>
      <c r="J3200" s="1">
        <v>46023</v>
      </c>
      <c r="K3200" t="s">
        <v>15021</v>
      </c>
      <c r="L3200" t="s">
        <v>15022</v>
      </c>
      <c r="M3200" t="s">
        <v>20</v>
      </c>
      <c r="N3200">
        <v>2</v>
      </c>
      <c r="O3200">
        <f>Table1[[#This Row],[Price]]-0.1*Table1[[#This Row],[Price]]</f>
        <v>444.38400000000001</v>
      </c>
      <c r="P3200" s="9">
        <f>(Table1[[#This Row],[Expiration Date]]-Table1[[#This Row],[Manufacturing Date]])/365</f>
        <v>2.8027397260273972</v>
      </c>
      <c r="Q3200" t="str">
        <f>IF(Table1[[#This Row],[Expiration Date]]-J3208&gt;12/31/2024,"not expired","expired")</f>
        <v>not expired</v>
      </c>
      <c r="R3200">
        <f>Table1[[#This Row],[Discounted Price]]*0.95</f>
        <v>422.16480000000001</v>
      </c>
      <c r="S3200">
        <f>Table1[[#This Row],[Discounted Price]]*0.9</f>
        <v>399.94560000000001</v>
      </c>
      <c r="T3200">
        <f>Table1[[#This Row],[Discounted Price]]*0.8</f>
        <v>355.50720000000001</v>
      </c>
      <c r="U3200">
        <f>Table1[[#This Row],[Price]]*0.52</f>
        <v>256.7552</v>
      </c>
      <c r="V3200">
        <f>(Table1[[#This Row],[Price]]-Table1[[#This Row],[Scrap value]])/2</f>
        <v>118.50239999999999</v>
      </c>
    </row>
    <row r="3201" spans="1:22" x14ac:dyDescent="0.25">
      <c r="A3201" t="s">
        <v>15023</v>
      </c>
      <c r="B3201" t="s">
        <v>29</v>
      </c>
      <c r="C3201" t="s">
        <v>47</v>
      </c>
      <c r="D3201" t="s">
        <v>15024</v>
      </c>
      <c r="E3201">
        <v>243.58</v>
      </c>
      <c r="F3201">
        <v>7</v>
      </c>
      <c r="G3201" t="s">
        <v>43730</v>
      </c>
      <c r="H3201" t="s">
        <v>15025</v>
      </c>
      <c r="I3201" s="1">
        <v>45137</v>
      </c>
      <c r="J3201" s="1">
        <v>45292</v>
      </c>
      <c r="K3201" t="s">
        <v>15026</v>
      </c>
      <c r="L3201" t="s">
        <v>15027</v>
      </c>
      <c r="M3201" t="s">
        <v>45</v>
      </c>
      <c r="N3201">
        <v>1</v>
      </c>
      <c r="O3201">
        <f>Table1[[#This Row],[Price]]-0.1*Table1[[#This Row],[Price]]</f>
        <v>219.22200000000001</v>
      </c>
      <c r="P3201" s="9">
        <f>(Table1[[#This Row],[Expiration Date]]-Table1[[#This Row],[Manufacturing Date]])/365</f>
        <v>0.42465753424657532</v>
      </c>
      <c r="Q3201" t="str">
        <f>IF(Table1[[#This Row],[Expiration Date]]-J3209&gt;12/31/2024,"not expired","expired")</f>
        <v>expired</v>
      </c>
      <c r="R3201">
        <f>Table1[[#This Row],[Discounted Price]]*0.95</f>
        <v>208.26089999999999</v>
      </c>
      <c r="S3201">
        <f>Table1[[#This Row],[Discounted Price]]*0.9</f>
        <v>197.2998</v>
      </c>
      <c r="T3201">
        <f>Table1[[#This Row],[Discounted Price]]*0.8</f>
        <v>175.37760000000003</v>
      </c>
      <c r="U3201">
        <f>Table1[[#This Row],[Price]]*0.52</f>
        <v>126.66160000000001</v>
      </c>
      <c r="V3201">
        <f>(Table1[[#This Row],[Price]]-Table1[[#This Row],[Scrap value]])/2</f>
        <v>58.459200000000003</v>
      </c>
    </row>
    <row r="3202" spans="1:22" x14ac:dyDescent="0.25">
      <c r="A3202" t="s">
        <v>15028</v>
      </c>
      <c r="B3202" t="s">
        <v>15</v>
      </c>
      <c r="C3202" t="s">
        <v>47</v>
      </c>
      <c r="D3202" t="s">
        <v>15029</v>
      </c>
      <c r="E3202">
        <v>75.010000000000005</v>
      </c>
      <c r="F3202">
        <v>98</v>
      </c>
      <c r="G3202" t="s">
        <v>43728</v>
      </c>
      <c r="H3202" t="s">
        <v>15030</v>
      </c>
      <c r="I3202" s="1">
        <v>44927</v>
      </c>
      <c r="J3202" s="1">
        <v>46023</v>
      </c>
      <c r="K3202" t="s">
        <v>15031</v>
      </c>
      <c r="L3202" t="s">
        <v>15032</v>
      </c>
      <c r="M3202" t="s">
        <v>27</v>
      </c>
      <c r="N3202">
        <v>1</v>
      </c>
      <c r="O3202">
        <f>Table1[[#This Row],[Price]]-0.1*Table1[[#This Row],[Price]]</f>
        <v>67.509</v>
      </c>
      <c r="P3202" s="9">
        <f>(Table1[[#This Row],[Expiration Date]]-Table1[[#This Row],[Manufacturing Date]])/365</f>
        <v>3.0027397260273974</v>
      </c>
      <c r="Q3202" t="str">
        <f>IF(Table1[[#This Row],[Expiration Date]]-J3210&gt;12/31/2024,"not expired","expired")</f>
        <v>not expired</v>
      </c>
      <c r="R3202">
        <f>Table1[[#This Row],[Discounted Price]]*0.95</f>
        <v>64.13355</v>
      </c>
      <c r="S3202">
        <f>Table1[[#This Row],[Discounted Price]]*0.9</f>
        <v>60.758099999999999</v>
      </c>
      <c r="T3202">
        <f>Table1[[#This Row],[Discounted Price]]*0.8</f>
        <v>54.007200000000005</v>
      </c>
      <c r="U3202">
        <f>Table1[[#This Row],[Price]]*0.52</f>
        <v>39.005200000000002</v>
      </c>
      <c r="V3202">
        <f>(Table1[[#This Row],[Price]]-Table1[[#This Row],[Scrap value]])/2</f>
        <v>18.002400000000002</v>
      </c>
    </row>
    <row r="3203" spans="1:22" x14ac:dyDescent="0.25">
      <c r="A3203" t="s">
        <v>15033</v>
      </c>
      <c r="B3203" t="s">
        <v>15</v>
      </c>
      <c r="C3203" t="s">
        <v>47</v>
      </c>
      <c r="D3203" t="s">
        <v>15034</v>
      </c>
      <c r="E3203">
        <v>414.54</v>
      </c>
      <c r="F3203">
        <v>48</v>
      </c>
      <c r="G3203" t="s">
        <v>43730</v>
      </c>
      <c r="H3203" t="s">
        <v>5557</v>
      </c>
      <c r="I3203" s="1">
        <v>45137</v>
      </c>
      <c r="J3203" s="1">
        <v>45292</v>
      </c>
      <c r="K3203" t="s">
        <v>15035</v>
      </c>
      <c r="L3203" t="s">
        <v>15036</v>
      </c>
      <c r="M3203" t="s">
        <v>20</v>
      </c>
      <c r="N3203">
        <v>2</v>
      </c>
      <c r="O3203">
        <f>Table1[[#This Row],[Price]]-0.1*Table1[[#This Row],[Price]]</f>
        <v>373.08600000000001</v>
      </c>
      <c r="P3203" s="9">
        <f>(Table1[[#This Row],[Expiration Date]]-Table1[[#This Row],[Manufacturing Date]])/365</f>
        <v>0.42465753424657532</v>
      </c>
      <c r="Q3203" t="str">
        <f>IF(Table1[[#This Row],[Expiration Date]]-J3211&gt;12/31/2024,"not expired","expired")</f>
        <v>expired</v>
      </c>
      <c r="R3203">
        <f>Table1[[#This Row],[Discounted Price]]*0.95</f>
        <v>354.43169999999998</v>
      </c>
      <c r="S3203">
        <f>Table1[[#This Row],[Discounted Price]]*0.9</f>
        <v>335.7774</v>
      </c>
      <c r="T3203">
        <f>Table1[[#This Row],[Discounted Price]]*0.8</f>
        <v>298.46880000000004</v>
      </c>
      <c r="U3203">
        <f>Table1[[#This Row],[Price]]*0.52</f>
        <v>215.56080000000003</v>
      </c>
      <c r="V3203">
        <f>(Table1[[#This Row],[Price]]-Table1[[#This Row],[Scrap value]])/2</f>
        <v>99.489599999999996</v>
      </c>
    </row>
    <row r="3204" spans="1:22" x14ac:dyDescent="0.25">
      <c r="A3204" t="s">
        <v>15037</v>
      </c>
      <c r="B3204" t="s">
        <v>22</v>
      </c>
      <c r="C3204" t="s">
        <v>47</v>
      </c>
      <c r="D3204" t="s">
        <v>15038</v>
      </c>
      <c r="E3204">
        <v>317.22000000000003</v>
      </c>
      <c r="F3204">
        <v>87</v>
      </c>
      <c r="G3204" t="s">
        <v>43728</v>
      </c>
      <c r="H3204" t="s">
        <v>15039</v>
      </c>
      <c r="I3204" s="1">
        <v>45000</v>
      </c>
      <c r="J3204" s="1">
        <v>45292</v>
      </c>
      <c r="K3204" t="s">
        <v>15040</v>
      </c>
      <c r="L3204" t="s">
        <v>15041</v>
      </c>
      <c r="M3204" t="s">
        <v>20</v>
      </c>
      <c r="N3204">
        <v>3</v>
      </c>
      <c r="O3204">
        <f>Table1[[#This Row],[Price]]-0.1*Table1[[#This Row],[Price]]</f>
        <v>285.49800000000005</v>
      </c>
      <c r="P3204" s="9">
        <f>(Table1[[#This Row],[Expiration Date]]-Table1[[#This Row],[Manufacturing Date]])/365</f>
        <v>0.8</v>
      </c>
      <c r="Q3204" t="str">
        <f>IF(Table1[[#This Row],[Expiration Date]]-J3212&gt;12/31/2024,"not expired","expired")</f>
        <v>expired</v>
      </c>
      <c r="R3204">
        <f>Table1[[#This Row],[Discounted Price]]*0.95</f>
        <v>271.22310000000004</v>
      </c>
      <c r="S3204">
        <f>Table1[[#This Row],[Discounted Price]]*0.9</f>
        <v>256.94820000000004</v>
      </c>
      <c r="T3204">
        <f>Table1[[#This Row],[Discounted Price]]*0.8</f>
        <v>228.39840000000004</v>
      </c>
      <c r="U3204">
        <f>Table1[[#This Row],[Price]]*0.52</f>
        <v>164.95440000000002</v>
      </c>
      <c r="V3204">
        <f>(Table1[[#This Row],[Price]]-Table1[[#This Row],[Scrap value]])/2</f>
        <v>76.132800000000003</v>
      </c>
    </row>
    <row r="3205" spans="1:22" x14ac:dyDescent="0.25">
      <c r="A3205" t="s">
        <v>15042</v>
      </c>
      <c r="B3205" t="s">
        <v>29</v>
      </c>
      <c r="C3205" t="s">
        <v>47</v>
      </c>
      <c r="D3205" t="s">
        <v>15043</v>
      </c>
      <c r="E3205">
        <v>134.03</v>
      </c>
      <c r="F3205">
        <v>80</v>
      </c>
      <c r="G3205" t="s">
        <v>43730</v>
      </c>
      <c r="H3205" t="s">
        <v>2123</v>
      </c>
      <c r="I3205" s="1">
        <v>45137</v>
      </c>
      <c r="J3205" s="1">
        <v>45658</v>
      </c>
      <c r="K3205" t="s">
        <v>15044</v>
      </c>
      <c r="L3205" t="s">
        <v>15045</v>
      </c>
      <c r="M3205" t="s">
        <v>27</v>
      </c>
      <c r="N3205">
        <v>4</v>
      </c>
      <c r="O3205">
        <f>Table1[[#This Row],[Price]]-0.1*Table1[[#This Row],[Price]]</f>
        <v>120.627</v>
      </c>
      <c r="P3205" s="9">
        <f>(Table1[[#This Row],[Expiration Date]]-Table1[[#This Row],[Manufacturing Date]])/365</f>
        <v>1.4273972602739726</v>
      </c>
      <c r="Q3205" t="str">
        <f>IF(Table1[[#This Row],[Expiration Date]]-J3213&gt;12/31/2024,"not expired","expired")</f>
        <v>expired</v>
      </c>
      <c r="R3205">
        <f>Table1[[#This Row],[Discounted Price]]*0.95</f>
        <v>114.59564999999999</v>
      </c>
      <c r="S3205">
        <f>Table1[[#This Row],[Discounted Price]]*0.9</f>
        <v>108.5643</v>
      </c>
      <c r="T3205">
        <f>Table1[[#This Row],[Discounted Price]]*0.8</f>
        <v>96.501599999999996</v>
      </c>
      <c r="U3205">
        <f>Table1[[#This Row],[Price]]*0.52</f>
        <v>69.695599999999999</v>
      </c>
      <c r="V3205">
        <f>(Table1[[#This Row],[Price]]-Table1[[#This Row],[Scrap value]])/2</f>
        <v>32.167200000000001</v>
      </c>
    </row>
    <row r="3206" spans="1:22" x14ac:dyDescent="0.25">
      <c r="A3206" t="s">
        <v>15046</v>
      </c>
      <c r="B3206" t="s">
        <v>15</v>
      </c>
      <c r="C3206" t="s">
        <v>47</v>
      </c>
      <c r="D3206" t="s">
        <v>15047</v>
      </c>
      <c r="E3206">
        <v>111.76</v>
      </c>
      <c r="F3206">
        <v>71</v>
      </c>
      <c r="G3206" t="s">
        <v>43728</v>
      </c>
      <c r="H3206" t="s">
        <v>8399</v>
      </c>
      <c r="I3206" s="1">
        <v>45000</v>
      </c>
      <c r="J3206" s="1">
        <v>45658</v>
      </c>
      <c r="K3206" t="s">
        <v>15048</v>
      </c>
      <c r="L3206" t="s">
        <v>15049</v>
      </c>
      <c r="M3206" t="s">
        <v>20</v>
      </c>
      <c r="N3206">
        <v>3</v>
      </c>
      <c r="O3206">
        <f>Table1[[#This Row],[Price]]-0.1*Table1[[#This Row],[Price]]</f>
        <v>100.584</v>
      </c>
      <c r="P3206" s="9">
        <f>(Table1[[#This Row],[Expiration Date]]-Table1[[#This Row],[Manufacturing Date]])/365</f>
        <v>1.8027397260273972</v>
      </c>
      <c r="Q3206" t="str">
        <f>IF(Table1[[#This Row],[Expiration Date]]-J3214&gt;12/31/2024,"not expired","expired")</f>
        <v>expired</v>
      </c>
      <c r="R3206">
        <f>Table1[[#This Row],[Discounted Price]]*0.95</f>
        <v>95.5548</v>
      </c>
      <c r="S3206">
        <f>Table1[[#This Row],[Discounted Price]]*0.9</f>
        <v>90.525600000000011</v>
      </c>
      <c r="T3206">
        <f>Table1[[#This Row],[Discounted Price]]*0.8</f>
        <v>80.467200000000005</v>
      </c>
      <c r="U3206">
        <f>Table1[[#This Row],[Price]]*0.52</f>
        <v>58.115200000000002</v>
      </c>
      <c r="V3206">
        <f>(Table1[[#This Row],[Price]]-Table1[[#This Row],[Scrap value]])/2</f>
        <v>26.822400000000002</v>
      </c>
    </row>
    <row r="3207" spans="1:22" x14ac:dyDescent="0.25">
      <c r="A3207" t="s">
        <v>15050</v>
      </c>
      <c r="B3207" t="s">
        <v>22</v>
      </c>
      <c r="C3207" t="s">
        <v>47</v>
      </c>
      <c r="D3207" t="s">
        <v>15051</v>
      </c>
      <c r="E3207">
        <v>212.54</v>
      </c>
      <c r="F3207">
        <v>83</v>
      </c>
      <c r="G3207" t="s">
        <v>43730</v>
      </c>
      <c r="H3207" t="s">
        <v>12886</v>
      </c>
      <c r="I3207" s="1">
        <v>45137</v>
      </c>
      <c r="J3207" s="1">
        <v>45658</v>
      </c>
      <c r="K3207" t="s">
        <v>15052</v>
      </c>
      <c r="L3207" t="s">
        <v>15053</v>
      </c>
      <c r="M3207" t="s">
        <v>45</v>
      </c>
      <c r="N3207">
        <v>3</v>
      </c>
      <c r="O3207">
        <f>Table1[[#This Row],[Price]]-0.1*Table1[[#This Row],[Price]]</f>
        <v>191.286</v>
      </c>
      <c r="P3207" s="9">
        <f>(Table1[[#This Row],[Expiration Date]]-Table1[[#This Row],[Manufacturing Date]])/365</f>
        <v>1.4273972602739726</v>
      </c>
      <c r="Q3207" t="str">
        <f>IF(Table1[[#This Row],[Expiration Date]]-J3215&gt;12/31/2024,"not expired","expired")</f>
        <v>expired</v>
      </c>
      <c r="R3207">
        <f>Table1[[#This Row],[Discounted Price]]*0.95</f>
        <v>181.7217</v>
      </c>
      <c r="S3207">
        <f>Table1[[#This Row],[Discounted Price]]*0.9</f>
        <v>172.1574</v>
      </c>
      <c r="T3207">
        <f>Table1[[#This Row],[Discounted Price]]*0.8</f>
        <v>153.02880000000002</v>
      </c>
      <c r="U3207">
        <f>Table1[[#This Row],[Price]]*0.52</f>
        <v>110.52079999999999</v>
      </c>
      <c r="V3207">
        <f>(Table1[[#This Row],[Price]]-Table1[[#This Row],[Scrap value]])/2</f>
        <v>51.009599999999999</v>
      </c>
    </row>
    <row r="3208" spans="1:22" x14ac:dyDescent="0.25">
      <c r="A3208" t="s">
        <v>15054</v>
      </c>
      <c r="B3208" t="s">
        <v>29</v>
      </c>
      <c r="C3208" t="s">
        <v>47</v>
      </c>
      <c r="D3208" t="s">
        <v>15055</v>
      </c>
      <c r="E3208">
        <v>297.48</v>
      </c>
      <c r="F3208">
        <v>97</v>
      </c>
      <c r="G3208" t="s">
        <v>43729</v>
      </c>
      <c r="H3208" t="s">
        <v>4259</v>
      </c>
      <c r="I3208" s="1">
        <v>45137</v>
      </c>
      <c r="J3208" s="1">
        <v>45292</v>
      </c>
      <c r="K3208" t="s">
        <v>15056</v>
      </c>
      <c r="L3208" t="s">
        <v>15057</v>
      </c>
      <c r="M3208" t="s">
        <v>27</v>
      </c>
      <c r="N3208">
        <v>4</v>
      </c>
      <c r="O3208">
        <f>Table1[[#This Row],[Price]]-0.1*Table1[[#This Row],[Price]]</f>
        <v>267.73200000000003</v>
      </c>
      <c r="P3208" s="9">
        <f>(Table1[[#This Row],[Expiration Date]]-Table1[[#This Row],[Manufacturing Date]])/365</f>
        <v>0.42465753424657532</v>
      </c>
      <c r="Q3208" t="str">
        <f>IF(Table1[[#This Row],[Expiration Date]]-J3216&gt;12/31/2024,"not expired","expired")</f>
        <v>expired</v>
      </c>
      <c r="R3208">
        <f>Table1[[#This Row],[Discounted Price]]*0.95</f>
        <v>254.34540000000001</v>
      </c>
      <c r="S3208">
        <f>Table1[[#This Row],[Discounted Price]]*0.9</f>
        <v>240.95880000000002</v>
      </c>
      <c r="T3208">
        <f>Table1[[#This Row],[Discounted Price]]*0.8</f>
        <v>214.18560000000002</v>
      </c>
      <c r="U3208">
        <f>Table1[[#This Row],[Price]]*0.52</f>
        <v>154.68960000000001</v>
      </c>
      <c r="V3208">
        <f>(Table1[[#This Row],[Price]]-Table1[[#This Row],[Scrap value]])/2</f>
        <v>71.395200000000003</v>
      </c>
    </row>
    <row r="3209" spans="1:22" x14ac:dyDescent="0.25">
      <c r="A3209" t="s">
        <v>15058</v>
      </c>
      <c r="B3209" t="s">
        <v>15</v>
      </c>
      <c r="C3209" t="s">
        <v>47</v>
      </c>
      <c r="D3209" t="s">
        <v>15059</v>
      </c>
      <c r="E3209">
        <v>355.79</v>
      </c>
      <c r="F3209">
        <v>5</v>
      </c>
      <c r="G3209" t="s">
        <v>43728</v>
      </c>
      <c r="H3209" t="s">
        <v>15060</v>
      </c>
      <c r="I3209" s="1">
        <v>45137</v>
      </c>
      <c r="J3209" s="1">
        <v>46023</v>
      </c>
      <c r="K3209" t="s">
        <v>15061</v>
      </c>
      <c r="L3209" t="s">
        <v>15062</v>
      </c>
      <c r="M3209" t="s">
        <v>20</v>
      </c>
      <c r="N3209">
        <v>5</v>
      </c>
      <c r="O3209">
        <f>Table1[[#This Row],[Price]]-0.1*Table1[[#This Row],[Price]]</f>
        <v>320.21100000000001</v>
      </c>
      <c r="P3209" s="9">
        <f>(Table1[[#This Row],[Expiration Date]]-Table1[[#This Row],[Manufacturing Date]])/365</f>
        <v>2.4273972602739726</v>
      </c>
      <c r="Q3209" t="str">
        <f>IF(Table1[[#This Row],[Expiration Date]]-J3217&gt;12/31/2024,"not expired","expired")</f>
        <v>not expired</v>
      </c>
      <c r="R3209">
        <f>Table1[[#This Row],[Discounted Price]]*0.95</f>
        <v>304.20044999999999</v>
      </c>
      <c r="S3209">
        <f>Table1[[#This Row],[Discounted Price]]*0.9</f>
        <v>288.18990000000002</v>
      </c>
      <c r="T3209">
        <f>Table1[[#This Row],[Discounted Price]]*0.8</f>
        <v>256.16880000000003</v>
      </c>
      <c r="U3209">
        <f>Table1[[#This Row],[Price]]*0.52</f>
        <v>185.01080000000002</v>
      </c>
      <c r="V3209">
        <f>(Table1[[#This Row],[Price]]-Table1[[#This Row],[Scrap value]])/2</f>
        <v>85.389600000000002</v>
      </c>
    </row>
    <row r="3210" spans="1:22" x14ac:dyDescent="0.25">
      <c r="A3210" t="s">
        <v>15063</v>
      </c>
      <c r="B3210" t="s">
        <v>22</v>
      </c>
      <c r="C3210" t="s">
        <v>47</v>
      </c>
      <c r="D3210" t="s">
        <v>15064</v>
      </c>
      <c r="E3210">
        <v>74.239999999999995</v>
      </c>
      <c r="F3210">
        <v>23</v>
      </c>
      <c r="G3210" t="s">
        <v>43729</v>
      </c>
      <c r="H3210" t="s">
        <v>15065</v>
      </c>
      <c r="I3210" s="1">
        <v>44927</v>
      </c>
      <c r="J3210" s="1">
        <v>45292</v>
      </c>
      <c r="K3210" t="s">
        <v>15066</v>
      </c>
      <c r="L3210" t="s">
        <v>15067</v>
      </c>
      <c r="M3210" t="s">
        <v>27</v>
      </c>
      <c r="N3210">
        <v>4</v>
      </c>
      <c r="O3210">
        <f>Table1[[#This Row],[Price]]-0.1*Table1[[#This Row],[Price]]</f>
        <v>66.816000000000003</v>
      </c>
      <c r="P3210" s="9">
        <f>(Table1[[#This Row],[Expiration Date]]-Table1[[#This Row],[Manufacturing Date]])/365</f>
        <v>1</v>
      </c>
      <c r="Q3210" t="str">
        <f>IF(Table1[[#This Row],[Expiration Date]]-J3218&gt;12/31/2024,"not expired","expired")</f>
        <v>expired</v>
      </c>
      <c r="R3210">
        <f>Table1[[#This Row],[Discounted Price]]*0.95</f>
        <v>63.475200000000001</v>
      </c>
      <c r="S3210">
        <f>Table1[[#This Row],[Discounted Price]]*0.9</f>
        <v>60.134400000000007</v>
      </c>
      <c r="T3210">
        <f>Table1[[#This Row],[Discounted Price]]*0.8</f>
        <v>53.452800000000003</v>
      </c>
      <c r="U3210">
        <f>Table1[[#This Row],[Price]]*0.52</f>
        <v>38.604799999999997</v>
      </c>
      <c r="V3210">
        <f>(Table1[[#This Row],[Price]]-Table1[[#This Row],[Scrap value]])/2</f>
        <v>17.817599999999999</v>
      </c>
    </row>
    <row r="3211" spans="1:22" x14ac:dyDescent="0.25">
      <c r="A3211" t="s">
        <v>15068</v>
      </c>
      <c r="B3211" t="s">
        <v>35</v>
      </c>
      <c r="C3211" t="s">
        <v>47</v>
      </c>
      <c r="D3211" t="s">
        <v>15069</v>
      </c>
      <c r="E3211">
        <v>355.91</v>
      </c>
      <c r="F3211">
        <v>23</v>
      </c>
      <c r="G3211" t="s">
        <v>43728</v>
      </c>
      <c r="H3211" t="s">
        <v>15070</v>
      </c>
      <c r="I3211" s="1">
        <v>45000</v>
      </c>
      <c r="J3211" s="1">
        <v>45292</v>
      </c>
      <c r="K3211" t="s">
        <v>15071</v>
      </c>
      <c r="L3211" t="s">
        <v>15072</v>
      </c>
      <c r="M3211" t="s">
        <v>27</v>
      </c>
      <c r="N3211">
        <v>3</v>
      </c>
      <c r="O3211">
        <f>Table1[[#This Row],[Price]]-0.1*Table1[[#This Row],[Price]]</f>
        <v>320.31900000000002</v>
      </c>
      <c r="P3211" s="9">
        <f>(Table1[[#This Row],[Expiration Date]]-Table1[[#This Row],[Manufacturing Date]])/365</f>
        <v>0.8</v>
      </c>
      <c r="Q3211" t="str">
        <f>IF(Table1[[#This Row],[Expiration Date]]-J3219&gt;12/31/2024,"not expired","expired")</f>
        <v>expired</v>
      </c>
      <c r="R3211">
        <f>Table1[[#This Row],[Discounted Price]]*0.95</f>
        <v>304.30304999999998</v>
      </c>
      <c r="S3211">
        <f>Table1[[#This Row],[Discounted Price]]*0.9</f>
        <v>288.28710000000001</v>
      </c>
      <c r="T3211">
        <f>Table1[[#This Row],[Discounted Price]]*0.8</f>
        <v>256.2552</v>
      </c>
      <c r="U3211">
        <f>Table1[[#This Row],[Price]]*0.52</f>
        <v>185.07320000000001</v>
      </c>
      <c r="V3211">
        <f>(Table1[[#This Row],[Price]]-Table1[[#This Row],[Scrap value]])/2</f>
        <v>85.418400000000005</v>
      </c>
    </row>
    <row r="3212" spans="1:22" x14ac:dyDescent="0.25">
      <c r="A3212" t="s">
        <v>15073</v>
      </c>
      <c r="B3212" t="s">
        <v>29</v>
      </c>
      <c r="C3212" t="s">
        <v>47</v>
      </c>
      <c r="D3212" t="s">
        <v>15074</v>
      </c>
      <c r="E3212">
        <v>196.18</v>
      </c>
      <c r="F3212">
        <v>45</v>
      </c>
      <c r="G3212" t="s">
        <v>43728</v>
      </c>
      <c r="H3212" t="s">
        <v>12417</v>
      </c>
      <c r="I3212" s="1">
        <v>44927</v>
      </c>
      <c r="J3212" s="1">
        <v>46023</v>
      </c>
      <c r="K3212" t="s">
        <v>15075</v>
      </c>
      <c r="L3212" t="s">
        <v>15076</v>
      </c>
      <c r="M3212" t="s">
        <v>45</v>
      </c>
      <c r="N3212">
        <v>4</v>
      </c>
      <c r="O3212">
        <f>Table1[[#This Row],[Price]]-0.1*Table1[[#This Row],[Price]]</f>
        <v>176.56200000000001</v>
      </c>
      <c r="P3212" s="9">
        <f>(Table1[[#This Row],[Expiration Date]]-Table1[[#This Row],[Manufacturing Date]])/365</f>
        <v>3.0027397260273974</v>
      </c>
      <c r="Q3212" t="str">
        <f>IF(Table1[[#This Row],[Expiration Date]]-J3220&gt;12/31/2024,"not expired","expired")</f>
        <v>not expired</v>
      </c>
      <c r="R3212">
        <f>Table1[[#This Row],[Discounted Price]]*0.95</f>
        <v>167.73390000000001</v>
      </c>
      <c r="S3212">
        <f>Table1[[#This Row],[Discounted Price]]*0.9</f>
        <v>158.90580000000003</v>
      </c>
      <c r="T3212">
        <f>Table1[[#This Row],[Discounted Price]]*0.8</f>
        <v>141.24960000000002</v>
      </c>
      <c r="U3212">
        <f>Table1[[#This Row],[Price]]*0.52</f>
        <v>102.01360000000001</v>
      </c>
      <c r="V3212">
        <f>(Table1[[#This Row],[Price]]-Table1[[#This Row],[Scrap value]])/2</f>
        <v>47.083199999999998</v>
      </c>
    </row>
    <row r="3213" spans="1:22" x14ac:dyDescent="0.25">
      <c r="A3213" t="s">
        <v>15077</v>
      </c>
      <c r="B3213" t="s">
        <v>29</v>
      </c>
      <c r="C3213" t="s">
        <v>47</v>
      </c>
      <c r="D3213" t="s">
        <v>15078</v>
      </c>
      <c r="E3213">
        <v>187</v>
      </c>
      <c r="F3213">
        <v>93</v>
      </c>
      <c r="G3213" t="s">
        <v>43730</v>
      </c>
      <c r="H3213" t="s">
        <v>2307</v>
      </c>
      <c r="I3213" s="1">
        <v>45137</v>
      </c>
      <c r="J3213" s="1">
        <v>46023</v>
      </c>
      <c r="K3213" t="s">
        <v>15079</v>
      </c>
      <c r="L3213" t="s">
        <v>15080</v>
      </c>
      <c r="M3213" t="s">
        <v>27</v>
      </c>
      <c r="N3213">
        <v>2</v>
      </c>
      <c r="O3213">
        <f>Table1[[#This Row],[Price]]-0.1*Table1[[#This Row],[Price]]</f>
        <v>168.3</v>
      </c>
      <c r="P3213" s="9">
        <f>(Table1[[#This Row],[Expiration Date]]-Table1[[#This Row],[Manufacturing Date]])/365</f>
        <v>2.4273972602739726</v>
      </c>
      <c r="Q3213" t="str">
        <f>IF(Table1[[#This Row],[Expiration Date]]-J3221&gt;12/31/2024,"not expired","expired")</f>
        <v>expired</v>
      </c>
      <c r="R3213">
        <f>Table1[[#This Row],[Discounted Price]]*0.95</f>
        <v>159.88499999999999</v>
      </c>
      <c r="S3213">
        <f>Table1[[#This Row],[Discounted Price]]*0.9</f>
        <v>151.47000000000003</v>
      </c>
      <c r="T3213">
        <f>Table1[[#This Row],[Discounted Price]]*0.8</f>
        <v>134.64000000000001</v>
      </c>
      <c r="U3213">
        <f>Table1[[#This Row],[Price]]*0.52</f>
        <v>97.240000000000009</v>
      </c>
      <c r="V3213">
        <f>(Table1[[#This Row],[Price]]-Table1[[#This Row],[Scrap value]])/2</f>
        <v>44.879999999999995</v>
      </c>
    </row>
    <row r="3214" spans="1:22" x14ac:dyDescent="0.25">
      <c r="A3214" t="s">
        <v>15081</v>
      </c>
      <c r="B3214" t="s">
        <v>29</v>
      </c>
      <c r="C3214" t="s">
        <v>47</v>
      </c>
      <c r="D3214" t="s">
        <v>15082</v>
      </c>
      <c r="E3214">
        <v>51.22</v>
      </c>
      <c r="F3214">
        <v>88</v>
      </c>
      <c r="G3214" t="s">
        <v>43729</v>
      </c>
      <c r="H3214" t="s">
        <v>15083</v>
      </c>
      <c r="I3214" s="1">
        <v>44927</v>
      </c>
      <c r="J3214" s="1">
        <v>45658</v>
      </c>
      <c r="K3214" t="s">
        <v>15084</v>
      </c>
      <c r="L3214" t="s">
        <v>15085</v>
      </c>
      <c r="M3214" t="s">
        <v>27</v>
      </c>
      <c r="N3214">
        <v>2</v>
      </c>
      <c r="O3214">
        <f>Table1[[#This Row],[Price]]-0.1*Table1[[#This Row],[Price]]</f>
        <v>46.097999999999999</v>
      </c>
      <c r="P3214" s="9">
        <f>(Table1[[#This Row],[Expiration Date]]-Table1[[#This Row],[Manufacturing Date]])/365</f>
        <v>2.0027397260273974</v>
      </c>
      <c r="Q3214" t="str">
        <f>IF(Table1[[#This Row],[Expiration Date]]-J3222&gt;12/31/2024,"not expired","expired")</f>
        <v>expired</v>
      </c>
      <c r="R3214">
        <f>Table1[[#This Row],[Discounted Price]]*0.95</f>
        <v>43.793099999999995</v>
      </c>
      <c r="S3214">
        <f>Table1[[#This Row],[Discounted Price]]*0.9</f>
        <v>41.488199999999999</v>
      </c>
      <c r="T3214">
        <f>Table1[[#This Row],[Discounted Price]]*0.8</f>
        <v>36.878399999999999</v>
      </c>
      <c r="U3214">
        <f>Table1[[#This Row],[Price]]*0.52</f>
        <v>26.634399999999999</v>
      </c>
      <c r="V3214">
        <f>(Table1[[#This Row],[Price]]-Table1[[#This Row],[Scrap value]])/2</f>
        <v>12.2928</v>
      </c>
    </row>
    <row r="3215" spans="1:22" x14ac:dyDescent="0.25">
      <c r="A3215" t="s">
        <v>15086</v>
      </c>
      <c r="B3215" t="s">
        <v>29</v>
      </c>
      <c r="C3215" t="s">
        <v>47</v>
      </c>
      <c r="D3215" t="s">
        <v>15087</v>
      </c>
      <c r="E3215">
        <v>132.65</v>
      </c>
      <c r="F3215">
        <v>45</v>
      </c>
      <c r="G3215" t="s">
        <v>43728</v>
      </c>
      <c r="H3215" t="s">
        <v>13927</v>
      </c>
      <c r="I3215" s="1">
        <v>45137</v>
      </c>
      <c r="J3215" s="1">
        <v>45658</v>
      </c>
      <c r="K3215" t="s">
        <v>15088</v>
      </c>
      <c r="L3215" t="s">
        <v>15089</v>
      </c>
      <c r="M3215" t="s">
        <v>20</v>
      </c>
      <c r="N3215">
        <v>2</v>
      </c>
      <c r="O3215">
        <f>Table1[[#This Row],[Price]]-0.1*Table1[[#This Row],[Price]]</f>
        <v>119.38500000000001</v>
      </c>
      <c r="P3215" s="9">
        <f>(Table1[[#This Row],[Expiration Date]]-Table1[[#This Row],[Manufacturing Date]])/365</f>
        <v>1.4273972602739726</v>
      </c>
      <c r="Q3215" t="str">
        <f>IF(Table1[[#This Row],[Expiration Date]]-J3223&gt;12/31/2024,"not expired","expired")</f>
        <v>expired</v>
      </c>
      <c r="R3215">
        <f>Table1[[#This Row],[Discounted Price]]*0.95</f>
        <v>113.41575</v>
      </c>
      <c r="S3215">
        <f>Table1[[#This Row],[Discounted Price]]*0.9</f>
        <v>107.4465</v>
      </c>
      <c r="T3215">
        <f>Table1[[#This Row],[Discounted Price]]*0.8</f>
        <v>95.50800000000001</v>
      </c>
      <c r="U3215">
        <f>Table1[[#This Row],[Price]]*0.52</f>
        <v>68.978000000000009</v>
      </c>
      <c r="V3215">
        <f>(Table1[[#This Row],[Price]]-Table1[[#This Row],[Scrap value]])/2</f>
        <v>31.835999999999999</v>
      </c>
    </row>
    <row r="3216" spans="1:22" x14ac:dyDescent="0.25">
      <c r="A3216" t="s">
        <v>15090</v>
      </c>
      <c r="B3216" t="s">
        <v>29</v>
      </c>
      <c r="C3216" t="s">
        <v>47</v>
      </c>
      <c r="D3216" t="s">
        <v>15091</v>
      </c>
      <c r="E3216">
        <v>285.97000000000003</v>
      </c>
      <c r="F3216">
        <v>94</v>
      </c>
      <c r="G3216" t="s">
        <v>43729</v>
      </c>
      <c r="H3216" t="s">
        <v>2312</v>
      </c>
      <c r="I3216" s="1">
        <v>45000</v>
      </c>
      <c r="J3216" s="1">
        <v>45292</v>
      </c>
      <c r="K3216" t="s">
        <v>15092</v>
      </c>
      <c r="L3216" t="s">
        <v>15093</v>
      </c>
      <c r="M3216" t="s">
        <v>27</v>
      </c>
      <c r="N3216">
        <v>1</v>
      </c>
      <c r="O3216">
        <f>Table1[[#This Row],[Price]]-0.1*Table1[[#This Row],[Price]]</f>
        <v>257.37300000000005</v>
      </c>
      <c r="P3216" s="9">
        <f>(Table1[[#This Row],[Expiration Date]]-Table1[[#This Row],[Manufacturing Date]])/365</f>
        <v>0.8</v>
      </c>
      <c r="Q3216" t="str">
        <f>IF(Table1[[#This Row],[Expiration Date]]-J3224&gt;12/31/2024,"not expired","expired")</f>
        <v>expired</v>
      </c>
      <c r="R3216">
        <f>Table1[[#This Row],[Discounted Price]]*0.95</f>
        <v>244.50435000000004</v>
      </c>
      <c r="S3216">
        <f>Table1[[#This Row],[Discounted Price]]*0.9</f>
        <v>231.63570000000004</v>
      </c>
      <c r="T3216">
        <f>Table1[[#This Row],[Discounted Price]]*0.8</f>
        <v>205.89840000000004</v>
      </c>
      <c r="U3216">
        <f>Table1[[#This Row],[Price]]*0.52</f>
        <v>148.70440000000002</v>
      </c>
      <c r="V3216">
        <f>(Table1[[#This Row],[Price]]-Table1[[#This Row],[Scrap value]])/2</f>
        <v>68.632800000000003</v>
      </c>
    </row>
    <row r="3217" spans="1:22" x14ac:dyDescent="0.25">
      <c r="A3217" t="s">
        <v>15094</v>
      </c>
      <c r="B3217" t="s">
        <v>29</v>
      </c>
      <c r="C3217" t="s">
        <v>47</v>
      </c>
      <c r="D3217" t="s">
        <v>15095</v>
      </c>
      <c r="E3217">
        <v>100.23</v>
      </c>
      <c r="F3217">
        <v>17</v>
      </c>
      <c r="G3217" t="s">
        <v>43729</v>
      </c>
      <c r="H3217" t="s">
        <v>15096</v>
      </c>
      <c r="I3217" s="1">
        <v>45137</v>
      </c>
      <c r="J3217" s="1">
        <v>45292</v>
      </c>
      <c r="K3217" t="s">
        <v>15097</v>
      </c>
      <c r="L3217" t="s">
        <v>15098</v>
      </c>
      <c r="M3217" t="s">
        <v>27</v>
      </c>
      <c r="N3217">
        <v>5</v>
      </c>
      <c r="O3217">
        <f>Table1[[#This Row],[Price]]-0.1*Table1[[#This Row],[Price]]</f>
        <v>90.207000000000008</v>
      </c>
      <c r="P3217" s="9">
        <f>(Table1[[#This Row],[Expiration Date]]-Table1[[#This Row],[Manufacturing Date]])/365</f>
        <v>0.42465753424657532</v>
      </c>
      <c r="Q3217" t="str">
        <f>IF(Table1[[#This Row],[Expiration Date]]-J3225&gt;12/31/2024,"not expired","expired")</f>
        <v>expired</v>
      </c>
      <c r="R3217">
        <f>Table1[[#This Row],[Discounted Price]]*0.95</f>
        <v>85.696650000000005</v>
      </c>
      <c r="S3217">
        <f>Table1[[#This Row],[Discounted Price]]*0.9</f>
        <v>81.186300000000003</v>
      </c>
      <c r="T3217">
        <f>Table1[[#This Row],[Discounted Price]]*0.8</f>
        <v>72.165600000000012</v>
      </c>
      <c r="U3217">
        <f>Table1[[#This Row],[Price]]*0.52</f>
        <v>52.119600000000005</v>
      </c>
      <c r="V3217">
        <f>(Table1[[#This Row],[Price]]-Table1[[#This Row],[Scrap value]])/2</f>
        <v>24.055199999999999</v>
      </c>
    </row>
    <row r="3218" spans="1:22" x14ac:dyDescent="0.25">
      <c r="A3218" t="s">
        <v>15099</v>
      </c>
      <c r="B3218" t="s">
        <v>35</v>
      </c>
      <c r="C3218" t="s">
        <v>47</v>
      </c>
      <c r="D3218" t="s">
        <v>15100</v>
      </c>
      <c r="E3218">
        <v>31.5</v>
      </c>
      <c r="F3218">
        <v>66</v>
      </c>
      <c r="G3218" t="s">
        <v>43730</v>
      </c>
      <c r="H3218" t="s">
        <v>15101</v>
      </c>
      <c r="I3218" s="1">
        <v>45137</v>
      </c>
      <c r="J3218" s="1">
        <v>45292</v>
      </c>
      <c r="K3218" t="s">
        <v>15102</v>
      </c>
      <c r="L3218" t="s">
        <v>15103</v>
      </c>
      <c r="M3218" t="s">
        <v>45</v>
      </c>
      <c r="N3218">
        <v>2</v>
      </c>
      <c r="O3218">
        <f>Table1[[#This Row],[Price]]-0.1*Table1[[#This Row],[Price]]</f>
        <v>28.35</v>
      </c>
      <c r="P3218" s="9">
        <f>(Table1[[#This Row],[Expiration Date]]-Table1[[#This Row],[Manufacturing Date]])/365</f>
        <v>0.42465753424657532</v>
      </c>
      <c r="Q3218" t="str">
        <f>IF(Table1[[#This Row],[Expiration Date]]-J3226&gt;12/31/2024,"not expired","expired")</f>
        <v>expired</v>
      </c>
      <c r="R3218">
        <f>Table1[[#This Row],[Discounted Price]]*0.95</f>
        <v>26.932500000000001</v>
      </c>
      <c r="S3218">
        <f>Table1[[#This Row],[Discounted Price]]*0.9</f>
        <v>25.515000000000001</v>
      </c>
      <c r="T3218">
        <f>Table1[[#This Row],[Discounted Price]]*0.8</f>
        <v>22.680000000000003</v>
      </c>
      <c r="U3218">
        <f>Table1[[#This Row],[Price]]*0.52</f>
        <v>16.38</v>
      </c>
      <c r="V3218">
        <f>(Table1[[#This Row],[Price]]-Table1[[#This Row],[Scrap value]])/2</f>
        <v>7.5600000000000005</v>
      </c>
    </row>
    <row r="3219" spans="1:22" x14ac:dyDescent="0.25">
      <c r="A3219" t="s">
        <v>15104</v>
      </c>
      <c r="B3219" t="s">
        <v>15</v>
      </c>
      <c r="C3219" t="s">
        <v>47</v>
      </c>
      <c r="D3219" t="s">
        <v>15105</v>
      </c>
      <c r="E3219">
        <v>71.14</v>
      </c>
      <c r="F3219">
        <v>14</v>
      </c>
      <c r="G3219" t="s">
        <v>43730</v>
      </c>
      <c r="H3219" t="s">
        <v>1840</v>
      </c>
      <c r="I3219" s="1">
        <v>45137</v>
      </c>
      <c r="J3219" s="1">
        <v>46023</v>
      </c>
      <c r="K3219" t="s">
        <v>15106</v>
      </c>
      <c r="L3219" t="s">
        <v>15107</v>
      </c>
      <c r="M3219" t="s">
        <v>27</v>
      </c>
      <c r="N3219">
        <v>3</v>
      </c>
      <c r="O3219">
        <f>Table1[[#This Row],[Price]]-0.1*Table1[[#This Row],[Price]]</f>
        <v>64.025999999999996</v>
      </c>
      <c r="P3219" s="9">
        <f>(Table1[[#This Row],[Expiration Date]]-Table1[[#This Row],[Manufacturing Date]])/365</f>
        <v>2.4273972602739726</v>
      </c>
      <c r="Q3219" t="str">
        <f>IF(Table1[[#This Row],[Expiration Date]]-J3227&gt;12/31/2024,"not expired","expired")</f>
        <v>not expired</v>
      </c>
      <c r="R3219">
        <f>Table1[[#This Row],[Discounted Price]]*0.95</f>
        <v>60.824699999999993</v>
      </c>
      <c r="S3219">
        <f>Table1[[#This Row],[Discounted Price]]*0.9</f>
        <v>57.623399999999997</v>
      </c>
      <c r="T3219">
        <f>Table1[[#This Row],[Discounted Price]]*0.8</f>
        <v>51.220799999999997</v>
      </c>
      <c r="U3219">
        <f>Table1[[#This Row],[Price]]*0.52</f>
        <v>36.992800000000003</v>
      </c>
      <c r="V3219">
        <f>(Table1[[#This Row],[Price]]-Table1[[#This Row],[Scrap value]])/2</f>
        <v>17.073599999999999</v>
      </c>
    </row>
    <row r="3220" spans="1:22" x14ac:dyDescent="0.25">
      <c r="A3220" t="s">
        <v>15108</v>
      </c>
      <c r="B3220" t="s">
        <v>22</v>
      </c>
      <c r="C3220" t="s">
        <v>47</v>
      </c>
      <c r="D3220" t="s">
        <v>15109</v>
      </c>
      <c r="E3220">
        <v>277.70999999999998</v>
      </c>
      <c r="F3220">
        <v>15</v>
      </c>
      <c r="G3220" t="s">
        <v>43729</v>
      </c>
      <c r="H3220" t="s">
        <v>15110</v>
      </c>
      <c r="I3220" s="1">
        <v>45137</v>
      </c>
      <c r="J3220" s="1">
        <v>45658</v>
      </c>
      <c r="K3220" t="s">
        <v>15111</v>
      </c>
      <c r="L3220" t="s">
        <v>15112</v>
      </c>
      <c r="M3220" t="s">
        <v>45</v>
      </c>
      <c r="N3220">
        <v>5</v>
      </c>
      <c r="O3220">
        <f>Table1[[#This Row],[Price]]-0.1*Table1[[#This Row],[Price]]</f>
        <v>249.93899999999996</v>
      </c>
      <c r="P3220" s="9">
        <f>(Table1[[#This Row],[Expiration Date]]-Table1[[#This Row],[Manufacturing Date]])/365</f>
        <v>1.4273972602739726</v>
      </c>
      <c r="Q3220" t="str">
        <f>IF(Table1[[#This Row],[Expiration Date]]-J3228&gt;12/31/2024,"not expired","expired")</f>
        <v>expired</v>
      </c>
      <c r="R3220">
        <f>Table1[[#This Row],[Discounted Price]]*0.95</f>
        <v>237.44204999999997</v>
      </c>
      <c r="S3220">
        <f>Table1[[#This Row],[Discounted Price]]*0.9</f>
        <v>224.94509999999997</v>
      </c>
      <c r="T3220">
        <f>Table1[[#This Row],[Discounted Price]]*0.8</f>
        <v>199.95119999999997</v>
      </c>
      <c r="U3220">
        <f>Table1[[#This Row],[Price]]*0.52</f>
        <v>144.4092</v>
      </c>
      <c r="V3220">
        <f>(Table1[[#This Row],[Price]]-Table1[[#This Row],[Scrap value]])/2</f>
        <v>66.650399999999991</v>
      </c>
    </row>
    <row r="3221" spans="1:22" x14ac:dyDescent="0.25">
      <c r="A3221" t="s">
        <v>15113</v>
      </c>
      <c r="B3221" t="s">
        <v>35</v>
      </c>
      <c r="C3221" t="s">
        <v>47</v>
      </c>
      <c r="D3221" t="s">
        <v>15114</v>
      </c>
      <c r="E3221">
        <v>90.58</v>
      </c>
      <c r="F3221">
        <v>44</v>
      </c>
      <c r="G3221" t="s">
        <v>43728</v>
      </c>
      <c r="H3221" t="s">
        <v>224</v>
      </c>
      <c r="I3221" s="1">
        <v>45137</v>
      </c>
      <c r="J3221" s="1">
        <v>46023</v>
      </c>
      <c r="K3221" t="s">
        <v>15115</v>
      </c>
      <c r="L3221" t="s">
        <v>15116</v>
      </c>
      <c r="M3221" t="s">
        <v>20</v>
      </c>
      <c r="N3221">
        <v>3</v>
      </c>
      <c r="O3221">
        <f>Table1[[#This Row],[Price]]-0.1*Table1[[#This Row],[Price]]</f>
        <v>81.521999999999991</v>
      </c>
      <c r="P3221" s="9">
        <f>(Table1[[#This Row],[Expiration Date]]-Table1[[#This Row],[Manufacturing Date]])/365</f>
        <v>2.4273972602739726</v>
      </c>
      <c r="Q3221" t="str">
        <f>IF(Table1[[#This Row],[Expiration Date]]-J3229&gt;12/31/2024,"not expired","expired")</f>
        <v>expired</v>
      </c>
      <c r="R3221">
        <f>Table1[[#This Row],[Discounted Price]]*0.95</f>
        <v>77.445899999999995</v>
      </c>
      <c r="S3221">
        <f>Table1[[#This Row],[Discounted Price]]*0.9</f>
        <v>73.369799999999998</v>
      </c>
      <c r="T3221">
        <f>Table1[[#This Row],[Discounted Price]]*0.8</f>
        <v>65.21759999999999</v>
      </c>
      <c r="U3221">
        <f>Table1[[#This Row],[Price]]*0.52</f>
        <v>47.101599999999998</v>
      </c>
      <c r="V3221">
        <f>(Table1[[#This Row],[Price]]-Table1[[#This Row],[Scrap value]])/2</f>
        <v>21.7392</v>
      </c>
    </row>
    <row r="3222" spans="1:22" x14ac:dyDescent="0.25">
      <c r="A3222" t="s">
        <v>15117</v>
      </c>
      <c r="B3222" t="s">
        <v>15</v>
      </c>
      <c r="C3222" t="s">
        <v>47</v>
      </c>
      <c r="D3222" t="s">
        <v>15118</v>
      </c>
      <c r="E3222">
        <v>334.22</v>
      </c>
      <c r="F3222">
        <v>89</v>
      </c>
      <c r="G3222" t="s">
        <v>43728</v>
      </c>
      <c r="H3222" t="s">
        <v>7134</v>
      </c>
      <c r="I3222" s="1">
        <v>45137</v>
      </c>
      <c r="J3222" s="1">
        <v>45658</v>
      </c>
      <c r="K3222" t="s">
        <v>15119</v>
      </c>
      <c r="L3222" t="s">
        <v>15120</v>
      </c>
      <c r="M3222" t="s">
        <v>45</v>
      </c>
      <c r="N3222">
        <v>1</v>
      </c>
      <c r="O3222">
        <f>Table1[[#This Row],[Price]]-0.1*Table1[[#This Row],[Price]]</f>
        <v>300.798</v>
      </c>
      <c r="P3222" s="9">
        <f>(Table1[[#This Row],[Expiration Date]]-Table1[[#This Row],[Manufacturing Date]])/365</f>
        <v>1.4273972602739726</v>
      </c>
      <c r="Q3222" t="str">
        <f>IF(Table1[[#This Row],[Expiration Date]]-J3230&gt;12/31/2024,"not expired","expired")</f>
        <v>expired</v>
      </c>
      <c r="R3222">
        <f>Table1[[#This Row],[Discounted Price]]*0.95</f>
        <v>285.75810000000001</v>
      </c>
      <c r="S3222">
        <f>Table1[[#This Row],[Discounted Price]]*0.9</f>
        <v>270.71820000000002</v>
      </c>
      <c r="T3222">
        <f>Table1[[#This Row],[Discounted Price]]*0.8</f>
        <v>240.63840000000002</v>
      </c>
      <c r="U3222">
        <f>Table1[[#This Row],[Price]]*0.52</f>
        <v>173.79440000000002</v>
      </c>
      <c r="V3222">
        <f>(Table1[[#This Row],[Price]]-Table1[[#This Row],[Scrap value]])/2</f>
        <v>80.212800000000001</v>
      </c>
    </row>
    <row r="3223" spans="1:22" x14ac:dyDescent="0.25">
      <c r="A3223" t="s">
        <v>15121</v>
      </c>
      <c r="B3223" t="s">
        <v>22</v>
      </c>
      <c r="C3223" t="s">
        <v>47</v>
      </c>
      <c r="D3223" t="s">
        <v>15122</v>
      </c>
      <c r="E3223">
        <v>14.57</v>
      </c>
      <c r="F3223">
        <v>36</v>
      </c>
      <c r="G3223" t="s">
        <v>43729</v>
      </c>
      <c r="H3223" t="s">
        <v>15123</v>
      </c>
      <c r="I3223" s="1">
        <v>44927</v>
      </c>
      <c r="J3223" s="1">
        <v>46023</v>
      </c>
      <c r="K3223" t="s">
        <v>15124</v>
      </c>
      <c r="L3223" t="s">
        <v>15125</v>
      </c>
      <c r="M3223" t="s">
        <v>27</v>
      </c>
      <c r="N3223">
        <v>4</v>
      </c>
      <c r="O3223">
        <f>Table1[[#This Row],[Price]]-0.1*Table1[[#This Row],[Price]]</f>
        <v>13.113</v>
      </c>
      <c r="P3223" s="9">
        <f>(Table1[[#This Row],[Expiration Date]]-Table1[[#This Row],[Manufacturing Date]])/365</f>
        <v>3.0027397260273974</v>
      </c>
      <c r="Q3223" t="str">
        <f>IF(Table1[[#This Row],[Expiration Date]]-J3231&gt;12/31/2024,"not expired","expired")</f>
        <v>not expired</v>
      </c>
      <c r="R3223">
        <f>Table1[[#This Row],[Discounted Price]]*0.95</f>
        <v>12.457349999999998</v>
      </c>
      <c r="S3223">
        <f>Table1[[#This Row],[Discounted Price]]*0.9</f>
        <v>11.8017</v>
      </c>
      <c r="T3223">
        <f>Table1[[#This Row],[Discounted Price]]*0.8</f>
        <v>10.490400000000001</v>
      </c>
      <c r="U3223">
        <f>Table1[[#This Row],[Price]]*0.52</f>
        <v>7.5764000000000005</v>
      </c>
      <c r="V3223">
        <f>(Table1[[#This Row],[Price]]-Table1[[#This Row],[Scrap value]])/2</f>
        <v>3.4967999999999999</v>
      </c>
    </row>
    <row r="3224" spans="1:22" x14ac:dyDescent="0.25">
      <c r="A3224" t="s">
        <v>15126</v>
      </c>
      <c r="B3224" t="s">
        <v>15</v>
      </c>
      <c r="C3224" t="s">
        <v>47</v>
      </c>
      <c r="D3224" t="s">
        <v>15127</v>
      </c>
      <c r="E3224">
        <v>484.25</v>
      </c>
      <c r="F3224">
        <v>90</v>
      </c>
      <c r="G3224" t="s">
        <v>43729</v>
      </c>
      <c r="H3224" t="s">
        <v>15128</v>
      </c>
      <c r="I3224" s="1">
        <v>45000</v>
      </c>
      <c r="J3224" s="1">
        <v>45658</v>
      </c>
      <c r="K3224" t="s">
        <v>15129</v>
      </c>
      <c r="L3224" t="s">
        <v>15130</v>
      </c>
      <c r="M3224" t="s">
        <v>27</v>
      </c>
      <c r="N3224">
        <v>2</v>
      </c>
      <c r="O3224">
        <f>Table1[[#This Row],[Price]]-0.1*Table1[[#This Row],[Price]]</f>
        <v>435.82499999999999</v>
      </c>
      <c r="P3224" s="9">
        <f>(Table1[[#This Row],[Expiration Date]]-Table1[[#This Row],[Manufacturing Date]])/365</f>
        <v>1.8027397260273972</v>
      </c>
      <c r="Q3224" t="str">
        <f>IF(Table1[[#This Row],[Expiration Date]]-J3232&gt;12/31/2024,"not expired","expired")</f>
        <v>expired</v>
      </c>
      <c r="R3224">
        <f>Table1[[#This Row],[Discounted Price]]*0.95</f>
        <v>414.03375</v>
      </c>
      <c r="S3224">
        <f>Table1[[#This Row],[Discounted Price]]*0.9</f>
        <v>392.24250000000001</v>
      </c>
      <c r="T3224">
        <f>Table1[[#This Row],[Discounted Price]]*0.8</f>
        <v>348.66</v>
      </c>
      <c r="U3224">
        <f>Table1[[#This Row],[Price]]*0.52</f>
        <v>251.81</v>
      </c>
      <c r="V3224">
        <f>(Table1[[#This Row],[Price]]-Table1[[#This Row],[Scrap value]])/2</f>
        <v>116.22</v>
      </c>
    </row>
    <row r="3225" spans="1:22" x14ac:dyDescent="0.25">
      <c r="A3225" t="s">
        <v>15131</v>
      </c>
      <c r="B3225" t="s">
        <v>29</v>
      </c>
      <c r="C3225" t="s">
        <v>47</v>
      </c>
      <c r="D3225" t="s">
        <v>15132</v>
      </c>
      <c r="E3225">
        <v>119.94</v>
      </c>
      <c r="F3225">
        <v>31</v>
      </c>
      <c r="G3225" t="s">
        <v>43728</v>
      </c>
      <c r="H3225" t="s">
        <v>8679</v>
      </c>
      <c r="I3225" s="1">
        <v>45137</v>
      </c>
      <c r="J3225" s="1">
        <v>45658</v>
      </c>
      <c r="K3225" t="s">
        <v>15133</v>
      </c>
      <c r="L3225" t="s">
        <v>15134</v>
      </c>
      <c r="M3225" t="s">
        <v>27</v>
      </c>
      <c r="N3225">
        <v>4</v>
      </c>
      <c r="O3225">
        <f>Table1[[#This Row],[Price]]-0.1*Table1[[#This Row],[Price]]</f>
        <v>107.946</v>
      </c>
      <c r="P3225" s="9">
        <f>(Table1[[#This Row],[Expiration Date]]-Table1[[#This Row],[Manufacturing Date]])/365</f>
        <v>1.4273972602739726</v>
      </c>
      <c r="Q3225" t="str">
        <f>IF(Table1[[#This Row],[Expiration Date]]-J3233&gt;12/31/2024,"not expired","expired")</f>
        <v>not expired</v>
      </c>
      <c r="R3225">
        <f>Table1[[#This Row],[Discounted Price]]*0.95</f>
        <v>102.5487</v>
      </c>
      <c r="S3225">
        <f>Table1[[#This Row],[Discounted Price]]*0.9</f>
        <v>97.151399999999995</v>
      </c>
      <c r="T3225">
        <f>Table1[[#This Row],[Discounted Price]]*0.8</f>
        <v>86.356800000000007</v>
      </c>
      <c r="U3225">
        <f>Table1[[#This Row],[Price]]*0.52</f>
        <v>62.3688</v>
      </c>
      <c r="V3225">
        <f>(Table1[[#This Row],[Price]]-Table1[[#This Row],[Scrap value]])/2</f>
        <v>28.785599999999999</v>
      </c>
    </row>
    <row r="3226" spans="1:22" x14ac:dyDescent="0.25">
      <c r="A3226" t="s">
        <v>15135</v>
      </c>
      <c r="B3226" t="s">
        <v>15</v>
      </c>
      <c r="C3226" t="s">
        <v>47</v>
      </c>
      <c r="D3226" t="s">
        <v>15136</v>
      </c>
      <c r="E3226">
        <v>218.18</v>
      </c>
      <c r="F3226">
        <v>43</v>
      </c>
      <c r="G3226" t="s">
        <v>43728</v>
      </c>
      <c r="H3226" t="s">
        <v>12467</v>
      </c>
      <c r="I3226" s="1">
        <v>44927</v>
      </c>
      <c r="J3226" s="1">
        <v>45658</v>
      </c>
      <c r="K3226" t="s">
        <v>15137</v>
      </c>
      <c r="L3226" t="s">
        <v>15138</v>
      </c>
      <c r="M3226" t="s">
        <v>45</v>
      </c>
      <c r="N3226">
        <v>3</v>
      </c>
      <c r="O3226">
        <f>Table1[[#This Row],[Price]]-0.1*Table1[[#This Row],[Price]]</f>
        <v>196.36199999999999</v>
      </c>
      <c r="P3226" s="9">
        <f>(Table1[[#This Row],[Expiration Date]]-Table1[[#This Row],[Manufacturing Date]])/365</f>
        <v>2.0027397260273974</v>
      </c>
      <c r="Q3226" t="str">
        <f>IF(Table1[[#This Row],[Expiration Date]]-J3234&gt;12/31/2024,"not expired","expired")</f>
        <v>expired</v>
      </c>
      <c r="R3226">
        <f>Table1[[#This Row],[Discounted Price]]*0.95</f>
        <v>186.54389999999998</v>
      </c>
      <c r="S3226">
        <f>Table1[[#This Row],[Discounted Price]]*0.9</f>
        <v>176.72579999999999</v>
      </c>
      <c r="T3226">
        <f>Table1[[#This Row],[Discounted Price]]*0.8</f>
        <v>157.08960000000002</v>
      </c>
      <c r="U3226">
        <f>Table1[[#This Row],[Price]]*0.52</f>
        <v>113.45360000000001</v>
      </c>
      <c r="V3226">
        <f>(Table1[[#This Row],[Price]]-Table1[[#This Row],[Scrap value]])/2</f>
        <v>52.363199999999999</v>
      </c>
    </row>
    <row r="3227" spans="1:22" x14ac:dyDescent="0.25">
      <c r="A3227" t="s">
        <v>15139</v>
      </c>
      <c r="B3227" t="s">
        <v>29</v>
      </c>
      <c r="C3227" t="s">
        <v>47</v>
      </c>
      <c r="D3227" t="s">
        <v>15140</v>
      </c>
      <c r="E3227">
        <v>481.49</v>
      </c>
      <c r="F3227">
        <v>80</v>
      </c>
      <c r="G3227" t="s">
        <v>43729</v>
      </c>
      <c r="H3227" t="s">
        <v>3056</v>
      </c>
      <c r="I3227" s="1">
        <v>45137</v>
      </c>
      <c r="J3227" s="1">
        <v>45658</v>
      </c>
      <c r="K3227" t="s">
        <v>15141</v>
      </c>
      <c r="L3227" t="s">
        <v>15142</v>
      </c>
      <c r="M3227" t="s">
        <v>45</v>
      </c>
      <c r="N3227">
        <v>2</v>
      </c>
      <c r="O3227">
        <f>Table1[[#This Row],[Price]]-0.1*Table1[[#This Row],[Price]]</f>
        <v>433.34100000000001</v>
      </c>
      <c r="P3227" s="9">
        <f>(Table1[[#This Row],[Expiration Date]]-Table1[[#This Row],[Manufacturing Date]])/365</f>
        <v>1.4273972602739726</v>
      </c>
      <c r="Q3227" t="str">
        <f>IF(Table1[[#This Row],[Expiration Date]]-J3235&gt;12/31/2024,"not expired","expired")</f>
        <v>expired</v>
      </c>
      <c r="R3227">
        <f>Table1[[#This Row],[Discounted Price]]*0.95</f>
        <v>411.67394999999999</v>
      </c>
      <c r="S3227">
        <f>Table1[[#This Row],[Discounted Price]]*0.9</f>
        <v>390.00690000000003</v>
      </c>
      <c r="T3227">
        <f>Table1[[#This Row],[Discounted Price]]*0.8</f>
        <v>346.67280000000005</v>
      </c>
      <c r="U3227">
        <f>Table1[[#This Row],[Price]]*0.52</f>
        <v>250.37480000000002</v>
      </c>
      <c r="V3227">
        <f>(Table1[[#This Row],[Price]]-Table1[[#This Row],[Scrap value]])/2</f>
        <v>115.55759999999999</v>
      </c>
    </row>
    <row r="3228" spans="1:22" x14ac:dyDescent="0.25">
      <c r="A3228" t="s">
        <v>15143</v>
      </c>
      <c r="B3228" t="s">
        <v>22</v>
      </c>
      <c r="C3228" t="s">
        <v>47</v>
      </c>
      <c r="D3228" t="s">
        <v>15144</v>
      </c>
      <c r="E3228">
        <v>330.8</v>
      </c>
      <c r="F3228">
        <v>36</v>
      </c>
      <c r="G3228" t="s">
        <v>43728</v>
      </c>
      <c r="H3228" t="s">
        <v>8725</v>
      </c>
      <c r="I3228" s="1">
        <v>44927</v>
      </c>
      <c r="J3228" s="1">
        <v>46023</v>
      </c>
      <c r="K3228" t="s">
        <v>15145</v>
      </c>
      <c r="L3228" t="s">
        <v>15146</v>
      </c>
      <c r="M3228" t="s">
        <v>45</v>
      </c>
      <c r="N3228">
        <v>1</v>
      </c>
      <c r="O3228">
        <f>Table1[[#This Row],[Price]]-0.1*Table1[[#This Row],[Price]]</f>
        <v>297.72000000000003</v>
      </c>
      <c r="P3228" s="9">
        <f>(Table1[[#This Row],[Expiration Date]]-Table1[[#This Row],[Manufacturing Date]])/365</f>
        <v>3.0027397260273974</v>
      </c>
      <c r="Q3228" t="str">
        <f>IF(Table1[[#This Row],[Expiration Date]]-J3236&gt;12/31/2024,"not expired","expired")</f>
        <v>not expired</v>
      </c>
      <c r="R3228">
        <f>Table1[[#This Row],[Discounted Price]]*0.95</f>
        <v>282.834</v>
      </c>
      <c r="S3228">
        <f>Table1[[#This Row],[Discounted Price]]*0.9</f>
        <v>267.94800000000004</v>
      </c>
      <c r="T3228">
        <f>Table1[[#This Row],[Discounted Price]]*0.8</f>
        <v>238.17600000000004</v>
      </c>
      <c r="U3228">
        <f>Table1[[#This Row],[Price]]*0.52</f>
        <v>172.01600000000002</v>
      </c>
      <c r="V3228">
        <f>(Table1[[#This Row],[Price]]-Table1[[#This Row],[Scrap value]])/2</f>
        <v>79.391999999999996</v>
      </c>
    </row>
    <row r="3229" spans="1:22" x14ac:dyDescent="0.25">
      <c r="A3229" t="s">
        <v>15147</v>
      </c>
      <c r="B3229" t="s">
        <v>29</v>
      </c>
      <c r="C3229" t="s">
        <v>47</v>
      </c>
      <c r="D3229" t="s">
        <v>15148</v>
      </c>
      <c r="E3229">
        <v>239.33</v>
      </c>
      <c r="F3229">
        <v>52</v>
      </c>
      <c r="G3229" t="s">
        <v>43728</v>
      </c>
      <c r="H3229" t="s">
        <v>6338</v>
      </c>
      <c r="I3229" s="1">
        <v>44927</v>
      </c>
      <c r="J3229" s="1">
        <v>46023</v>
      </c>
      <c r="K3229" t="s">
        <v>15149</v>
      </c>
      <c r="L3229" t="s">
        <v>15150</v>
      </c>
      <c r="M3229" t="s">
        <v>20</v>
      </c>
      <c r="N3229">
        <v>2</v>
      </c>
      <c r="O3229">
        <f>Table1[[#This Row],[Price]]-0.1*Table1[[#This Row],[Price]]</f>
        <v>215.39700000000002</v>
      </c>
      <c r="P3229" s="9">
        <f>(Table1[[#This Row],[Expiration Date]]-Table1[[#This Row],[Manufacturing Date]])/365</f>
        <v>3.0027397260273974</v>
      </c>
      <c r="Q3229" t="str">
        <f>IF(Table1[[#This Row],[Expiration Date]]-J3237&gt;12/31/2024,"not expired","expired")</f>
        <v>not expired</v>
      </c>
      <c r="R3229">
        <f>Table1[[#This Row],[Discounted Price]]*0.95</f>
        <v>204.62715</v>
      </c>
      <c r="S3229">
        <f>Table1[[#This Row],[Discounted Price]]*0.9</f>
        <v>193.85730000000001</v>
      </c>
      <c r="T3229">
        <f>Table1[[#This Row],[Discounted Price]]*0.8</f>
        <v>172.31760000000003</v>
      </c>
      <c r="U3229">
        <f>Table1[[#This Row],[Price]]*0.52</f>
        <v>124.45160000000001</v>
      </c>
      <c r="V3229">
        <f>(Table1[[#This Row],[Price]]-Table1[[#This Row],[Scrap value]])/2</f>
        <v>57.4392</v>
      </c>
    </row>
    <row r="3230" spans="1:22" x14ac:dyDescent="0.25">
      <c r="A3230" t="s">
        <v>15151</v>
      </c>
      <c r="B3230" t="s">
        <v>35</v>
      </c>
      <c r="C3230" t="s">
        <v>47</v>
      </c>
      <c r="D3230" t="s">
        <v>15152</v>
      </c>
      <c r="E3230">
        <v>436.25</v>
      </c>
      <c r="F3230">
        <v>7</v>
      </c>
      <c r="G3230" t="s">
        <v>43728</v>
      </c>
      <c r="H3230" t="s">
        <v>10338</v>
      </c>
      <c r="I3230" s="1">
        <v>45000</v>
      </c>
      <c r="J3230" s="1">
        <v>46023</v>
      </c>
      <c r="K3230" t="s">
        <v>15153</v>
      </c>
      <c r="L3230" t="s">
        <v>15154</v>
      </c>
      <c r="M3230" t="s">
        <v>20</v>
      </c>
      <c r="N3230">
        <v>2</v>
      </c>
      <c r="O3230">
        <f>Table1[[#This Row],[Price]]-0.1*Table1[[#This Row],[Price]]</f>
        <v>392.625</v>
      </c>
      <c r="P3230" s="9">
        <f>(Table1[[#This Row],[Expiration Date]]-Table1[[#This Row],[Manufacturing Date]])/365</f>
        <v>2.8027397260273972</v>
      </c>
      <c r="Q3230" t="str">
        <f>IF(Table1[[#This Row],[Expiration Date]]-J3238&gt;12/31/2024,"not expired","expired")</f>
        <v>not expired</v>
      </c>
      <c r="R3230">
        <f>Table1[[#This Row],[Discounted Price]]*0.95</f>
        <v>372.99374999999998</v>
      </c>
      <c r="S3230">
        <f>Table1[[#This Row],[Discounted Price]]*0.9</f>
        <v>353.36250000000001</v>
      </c>
      <c r="T3230">
        <f>Table1[[#This Row],[Discounted Price]]*0.8</f>
        <v>314.10000000000002</v>
      </c>
      <c r="U3230">
        <f>Table1[[#This Row],[Price]]*0.52</f>
        <v>226.85</v>
      </c>
      <c r="V3230">
        <f>(Table1[[#This Row],[Price]]-Table1[[#This Row],[Scrap value]])/2</f>
        <v>104.7</v>
      </c>
    </row>
    <row r="3231" spans="1:22" x14ac:dyDescent="0.25">
      <c r="A3231" t="s">
        <v>15155</v>
      </c>
      <c r="B3231" t="s">
        <v>22</v>
      </c>
      <c r="C3231" t="s">
        <v>47</v>
      </c>
      <c r="D3231" t="s">
        <v>15156</v>
      </c>
      <c r="E3231">
        <v>337.53</v>
      </c>
      <c r="F3231">
        <v>66</v>
      </c>
      <c r="G3231" t="s">
        <v>43729</v>
      </c>
      <c r="H3231" t="s">
        <v>15157</v>
      </c>
      <c r="I3231" s="1">
        <v>44927</v>
      </c>
      <c r="J3231" s="1">
        <v>45292</v>
      </c>
      <c r="K3231" t="s">
        <v>15158</v>
      </c>
      <c r="L3231" t="s">
        <v>15159</v>
      </c>
      <c r="M3231" t="s">
        <v>27</v>
      </c>
      <c r="N3231">
        <v>2</v>
      </c>
      <c r="O3231">
        <f>Table1[[#This Row],[Price]]-0.1*Table1[[#This Row],[Price]]</f>
        <v>303.77699999999999</v>
      </c>
      <c r="P3231" s="9">
        <f>(Table1[[#This Row],[Expiration Date]]-Table1[[#This Row],[Manufacturing Date]])/365</f>
        <v>1</v>
      </c>
      <c r="Q3231" t="str">
        <f>IF(Table1[[#This Row],[Expiration Date]]-J3239&gt;12/31/2024,"not expired","expired")</f>
        <v>expired</v>
      </c>
      <c r="R3231">
        <f>Table1[[#This Row],[Discounted Price]]*0.95</f>
        <v>288.58814999999998</v>
      </c>
      <c r="S3231">
        <f>Table1[[#This Row],[Discounted Price]]*0.9</f>
        <v>273.39929999999998</v>
      </c>
      <c r="T3231">
        <f>Table1[[#This Row],[Discounted Price]]*0.8</f>
        <v>243.02160000000001</v>
      </c>
      <c r="U3231">
        <f>Table1[[#This Row],[Price]]*0.52</f>
        <v>175.51559999999998</v>
      </c>
      <c r="V3231">
        <f>(Table1[[#This Row],[Price]]-Table1[[#This Row],[Scrap value]])/2</f>
        <v>81.007199999999997</v>
      </c>
    </row>
    <row r="3232" spans="1:22" x14ac:dyDescent="0.25">
      <c r="A3232" t="s">
        <v>15160</v>
      </c>
      <c r="B3232" t="s">
        <v>15</v>
      </c>
      <c r="C3232" t="s">
        <v>47</v>
      </c>
      <c r="D3232" t="s">
        <v>15161</v>
      </c>
      <c r="E3232">
        <v>468.04</v>
      </c>
      <c r="F3232">
        <v>56</v>
      </c>
      <c r="G3232" t="s">
        <v>43730</v>
      </c>
      <c r="H3232" t="s">
        <v>9349</v>
      </c>
      <c r="I3232" s="1">
        <v>45000</v>
      </c>
      <c r="J3232" s="1">
        <v>46023</v>
      </c>
      <c r="K3232" t="s">
        <v>15162</v>
      </c>
      <c r="L3232" t="s">
        <v>15163</v>
      </c>
      <c r="M3232" t="s">
        <v>27</v>
      </c>
      <c r="N3232">
        <v>4</v>
      </c>
      <c r="O3232">
        <f>Table1[[#This Row],[Price]]-0.1*Table1[[#This Row],[Price]]</f>
        <v>421.23599999999999</v>
      </c>
      <c r="P3232" s="9">
        <f>(Table1[[#This Row],[Expiration Date]]-Table1[[#This Row],[Manufacturing Date]])/365</f>
        <v>2.8027397260273972</v>
      </c>
      <c r="Q3232" t="str">
        <f>IF(Table1[[#This Row],[Expiration Date]]-J3240&gt;12/31/2024,"not expired","expired")</f>
        <v>not expired</v>
      </c>
      <c r="R3232">
        <f>Table1[[#This Row],[Discounted Price]]*0.95</f>
        <v>400.17419999999998</v>
      </c>
      <c r="S3232">
        <f>Table1[[#This Row],[Discounted Price]]*0.9</f>
        <v>379.11239999999998</v>
      </c>
      <c r="T3232">
        <f>Table1[[#This Row],[Discounted Price]]*0.8</f>
        <v>336.98880000000003</v>
      </c>
      <c r="U3232">
        <f>Table1[[#This Row],[Price]]*0.52</f>
        <v>243.38080000000002</v>
      </c>
      <c r="V3232">
        <f>(Table1[[#This Row],[Price]]-Table1[[#This Row],[Scrap value]])/2</f>
        <v>112.3296</v>
      </c>
    </row>
    <row r="3233" spans="1:22" x14ac:dyDescent="0.25">
      <c r="A3233" t="s">
        <v>15164</v>
      </c>
      <c r="B3233" t="s">
        <v>22</v>
      </c>
      <c r="C3233" t="s">
        <v>47</v>
      </c>
      <c r="D3233" t="s">
        <v>15165</v>
      </c>
      <c r="E3233">
        <v>431.17</v>
      </c>
      <c r="F3233">
        <v>51</v>
      </c>
      <c r="G3233" t="s">
        <v>43730</v>
      </c>
      <c r="H3233" t="s">
        <v>10389</v>
      </c>
      <c r="I3233" s="1">
        <v>45137</v>
      </c>
      <c r="J3233" s="1">
        <v>45292</v>
      </c>
      <c r="K3233" t="s">
        <v>15166</v>
      </c>
      <c r="L3233" t="s">
        <v>15167</v>
      </c>
      <c r="M3233" t="s">
        <v>45</v>
      </c>
      <c r="N3233">
        <v>4</v>
      </c>
      <c r="O3233">
        <f>Table1[[#This Row],[Price]]-0.1*Table1[[#This Row],[Price]]</f>
        <v>388.053</v>
      </c>
      <c r="P3233" s="9">
        <f>(Table1[[#This Row],[Expiration Date]]-Table1[[#This Row],[Manufacturing Date]])/365</f>
        <v>0.42465753424657532</v>
      </c>
      <c r="Q3233" t="str">
        <f>IF(Table1[[#This Row],[Expiration Date]]-J3241&gt;12/31/2024,"not expired","expired")</f>
        <v>expired</v>
      </c>
      <c r="R3233">
        <f>Table1[[#This Row],[Discounted Price]]*0.95</f>
        <v>368.65035</v>
      </c>
      <c r="S3233">
        <f>Table1[[#This Row],[Discounted Price]]*0.9</f>
        <v>349.24770000000001</v>
      </c>
      <c r="T3233">
        <f>Table1[[#This Row],[Discounted Price]]*0.8</f>
        <v>310.44240000000002</v>
      </c>
      <c r="U3233">
        <f>Table1[[#This Row],[Price]]*0.52</f>
        <v>224.20840000000001</v>
      </c>
      <c r="V3233">
        <f>(Table1[[#This Row],[Price]]-Table1[[#This Row],[Scrap value]])/2</f>
        <v>103.4808</v>
      </c>
    </row>
    <row r="3234" spans="1:22" x14ac:dyDescent="0.25">
      <c r="A3234" t="s">
        <v>15168</v>
      </c>
      <c r="B3234" t="s">
        <v>22</v>
      </c>
      <c r="C3234" t="s">
        <v>47</v>
      </c>
      <c r="D3234" t="s">
        <v>15169</v>
      </c>
      <c r="E3234">
        <v>71.12</v>
      </c>
      <c r="F3234">
        <v>77</v>
      </c>
      <c r="G3234" t="s">
        <v>43729</v>
      </c>
      <c r="H3234" t="s">
        <v>15011</v>
      </c>
      <c r="I3234" s="1">
        <v>44927</v>
      </c>
      <c r="J3234" s="1">
        <v>46023</v>
      </c>
      <c r="K3234" t="s">
        <v>15170</v>
      </c>
      <c r="L3234" t="s">
        <v>15171</v>
      </c>
      <c r="M3234" t="s">
        <v>27</v>
      </c>
      <c r="N3234">
        <v>4</v>
      </c>
      <c r="O3234">
        <f>Table1[[#This Row],[Price]]-0.1*Table1[[#This Row],[Price]]</f>
        <v>64.00800000000001</v>
      </c>
      <c r="P3234" s="9">
        <f>(Table1[[#This Row],[Expiration Date]]-Table1[[#This Row],[Manufacturing Date]])/365</f>
        <v>3.0027397260273974</v>
      </c>
      <c r="Q3234" t="str">
        <f>IF(Table1[[#This Row],[Expiration Date]]-J3242&gt;12/31/2024,"not expired","expired")</f>
        <v>not expired</v>
      </c>
      <c r="R3234">
        <f>Table1[[#This Row],[Discounted Price]]*0.95</f>
        <v>60.807600000000008</v>
      </c>
      <c r="S3234">
        <f>Table1[[#This Row],[Discounted Price]]*0.9</f>
        <v>57.607200000000013</v>
      </c>
      <c r="T3234">
        <f>Table1[[#This Row],[Discounted Price]]*0.8</f>
        <v>51.206400000000009</v>
      </c>
      <c r="U3234">
        <f>Table1[[#This Row],[Price]]*0.52</f>
        <v>36.982400000000005</v>
      </c>
      <c r="V3234">
        <f>(Table1[[#This Row],[Price]]-Table1[[#This Row],[Scrap value]])/2</f>
        <v>17.0688</v>
      </c>
    </row>
    <row r="3235" spans="1:22" x14ac:dyDescent="0.25">
      <c r="A3235" t="s">
        <v>15172</v>
      </c>
      <c r="B3235" t="s">
        <v>22</v>
      </c>
      <c r="C3235" t="s">
        <v>47</v>
      </c>
      <c r="D3235" t="s">
        <v>15173</v>
      </c>
      <c r="E3235">
        <v>349.4</v>
      </c>
      <c r="F3235">
        <v>72</v>
      </c>
      <c r="G3235" t="s">
        <v>43730</v>
      </c>
      <c r="H3235" t="s">
        <v>13142</v>
      </c>
      <c r="I3235" s="1">
        <v>44927</v>
      </c>
      <c r="J3235" s="1">
        <v>45658</v>
      </c>
      <c r="K3235" t="s">
        <v>15174</v>
      </c>
      <c r="L3235" t="s">
        <v>15175</v>
      </c>
      <c r="M3235" t="s">
        <v>45</v>
      </c>
      <c r="N3235">
        <v>2</v>
      </c>
      <c r="O3235">
        <f>Table1[[#This Row],[Price]]-0.1*Table1[[#This Row],[Price]]</f>
        <v>314.45999999999998</v>
      </c>
      <c r="P3235" s="9">
        <f>(Table1[[#This Row],[Expiration Date]]-Table1[[#This Row],[Manufacturing Date]])/365</f>
        <v>2.0027397260273974</v>
      </c>
      <c r="Q3235" t="str">
        <f>IF(Table1[[#This Row],[Expiration Date]]-J3243&gt;12/31/2024,"not expired","expired")</f>
        <v>expired</v>
      </c>
      <c r="R3235">
        <f>Table1[[#This Row],[Discounted Price]]*0.95</f>
        <v>298.73699999999997</v>
      </c>
      <c r="S3235">
        <f>Table1[[#This Row],[Discounted Price]]*0.9</f>
        <v>283.01400000000001</v>
      </c>
      <c r="T3235">
        <f>Table1[[#This Row],[Discounted Price]]*0.8</f>
        <v>251.56799999999998</v>
      </c>
      <c r="U3235">
        <f>Table1[[#This Row],[Price]]*0.52</f>
        <v>181.68799999999999</v>
      </c>
      <c r="V3235">
        <f>(Table1[[#This Row],[Price]]-Table1[[#This Row],[Scrap value]])/2</f>
        <v>83.855999999999995</v>
      </c>
    </row>
    <row r="3236" spans="1:22" x14ac:dyDescent="0.25">
      <c r="A3236" t="s">
        <v>15176</v>
      </c>
      <c r="B3236" t="s">
        <v>29</v>
      </c>
      <c r="C3236" t="s">
        <v>47</v>
      </c>
      <c r="D3236" t="s">
        <v>15177</v>
      </c>
      <c r="E3236">
        <v>22.84</v>
      </c>
      <c r="F3236">
        <v>28</v>
      </c>
      <c r="G3236" t="s">
        <v>43730</v>
      </c>
      <c r="H3236" t="s">
        <v>12084</v>
      </c>
      <c r="I3236" s="1">
        <v>44927</v>
      </c>
      <c r="J3236" s="1">
        <v>45658</v>
      </c>
      <c r="K3236" t="s">
        <v>15178</v>
      </c>
      <c r="L3236" t="s">
        <v>15179</v>
      </c>
      <c r="M3236" t="s">
        <v>27</v>
      </c>
      <c r="N3236">
        <v>3</v>
      </c>
      <c r="O3236">
        <f>Table1[[#This Row],[Price]]-0.1*Table1[[#This Row],[Price]]</f>
        <v>20.556000000000001</v>
      </c>
      <c r="P3236" s="9">
        <f>(Table1[[#This Row],[Expiration Date]]-Table1[[#This Row],[Manufacturing Date]])/365</f>
        <v>2.0027397260273974</v>
      </c>
      <c r="Q3236" t="str">
        <f>IF(Table1[[#This Row],[Expiration Date]]-J3244&gt;12/31/2024,"not expired","expired")</f>
        <v>expired</v>
      </c>
      <c r="R3236">
        <f>Table1[[#This Row],[Discounted Price]]*0.95</f>
        <v>19.528199999999998</v>
      </c>
      <c r="S3236">
        <f>Table1[[#This Row],[Discounted Price]]*0.9</f>
        <v>18.500400000000003</v>
      </c>
      <c r="T3236">
        <f>Table1[[#This Row],[Discounted Price]]*0.8</f>
        <v>16.444800000000001</v>
      </c>
      <c r="U3236">
        <f>Table1[[#This Row],[Price]]*0.52</f>
        <v>11.876800000000001</v>
      </c>
      <c r="V3236">
        <f>(Table1[[#This Row],[Price]]-Table1[[#This Row],[Scrap value]])/2</f>
        <v>5.4815999999999994</v>
      </c>
    </row>
    <row r="3237" spans="1:22" x14ac:dyDescent="0.25">
      <c r="A3237" t="s">
        <v>15180</v>
      </c>
      <c r="B3237" t="s">
        <v>22</v>
      </c>
      <c r="C3237" t="s">
        <v>47</v>
      </c>
      <c r="D3237" t="s">
        <v>15181</v>
      </c>
      <c r="E3237">
        <v>272.61</v>
      </c>
      <c r="F3237">
        <v>86</v>
      </c>
      <c r="G3237" t="s">
        <v>43729</v>
      </c>
      <c r="H3237" t="s">
        <v>15182</v>
      </c>
      <c r="I3237" s="1">
        <v>45000</v>
      </c>
      <c r="J3237" s="1">
        <v>45292</v>
      </c>
      <c r="K3237" t="s">
        <v>15183</v>
      </c>
      <c r="L3237" t="s">
        <v>15184</v>
      </c>
      <c r="M3237" t="s">
        <v>20</v>
      </c>
      <c r="N3237">
        <v>3</v>
      </c>
      <c r="O3237">
        <f>Table1[[#This Row],[Price]]-0.1*Table1[[#This Row],[Price]]</f>
        <v>245.34900000000002</v>
      </c>
      <c r="P3237" s="9">
        <f>(Table1[[#This Row],[Expiration Date]]-Table1[[#This Row],[Manufacturing Date]])/365</f>
        <v>0.8</v>
      </c>
      <c r="Q3237" t="str">
        <f>IF(Table1[[#This Row],[Expiration Date]]-J3245&gt;12/31/2024,"not expired","expired")</f>
        <v>expired</v>
      </c>
      <c r="R3237">
        <f>Table1[[#This Row],[Discounted Price]]*0.95</f>
        <v>233.08154999999999</v>
      </c>
      <c r="S3237">
        <f>Table1[[#This Row],[Discounted Price]]*0.9</f>
        <v>220.81410000000002</v>
      </c>
      <c r="T3237">
        <f>Table1[[#This Row],[Discounted Price]]*0.8</f>
        <v>196.27920000000003</v>
      </c>
      <c r="U3237">
        <f>Table1[[#This Row],[Price]]*0.52</f>
        <v>141.75720000000001</v>
      </c>
      <c r="V3237">
        <f>(Table1[[#This Row],[Price]]-Table1[[#This Row],[Scrap value]])/2</f>
        <v>65.426400000000001</v>
      </c>
    </row>
    <row r="3238" spans="1:22" x14ac:dyDescent="0.25">
      <c r="A3238" t="s">
        <v>15185</v>
      </c>
      <c r="B3238" t="s">
        <v>29</v>
      </c>
      <c r="C3238" t="s">
        <v>47</v>
      </c>
      <c r="D3238" t="s">
        <v>15186</v>
      </c>
      <c r="E3238">
        <v>22.1</v>
      </c>
      <c r="F3238">
        <v>56</v>
      </c>
      <c r="G3238" t="s">
        <v>43728</v>
      </c>
      <c r="H3238" t="s">
        <v>3100</v>
      </c>
      <c r="I3238" s="1">
        <v>45000</v>
      </c>
      <c r="J3238" s="1">
        <v>45658</v>
      </c>
      <c r="K3238" t="s">
        <v>15187</v>
      </c>
      <c r="L3238" t="s">
        <v>15188</v>
      </c>
      <c r="M3238" t="s">
        <v>20</v>
      </c>
      <c r="N3238">
        <v>4</v>
      </c>
      <c r="O3238">
        <f>Table1[[#This Row],[Price]]-0.1*Table1[[#This Row],[Price]]</f>
        <v>19.89</v>
      </c>
      <c r="P3238" s="9">
        <f>(Table1[[#This Row],[Expiration Date]]-Table1[[#This Row],[Manufacturing Date]])/365</f>
        <v>1.8027397260273972</v>
      </c>
      <c r="Q3238" t="str">
        <f>IF(Table1[[#This Row],[Expiration Date]]-J3246&gt;12/31/2024,"not expired","expired")</f>
        <v>expired</v>
      </c>
      <c r="R3238">
        <f>Table1[[#This Row],[Discounted Price]]*0.95</f>
        <v>18.895499999999998</v>
      </c>
      <c r="S3238">
        <f>Table1[[#This Row],[Discounted Price]]*0.9</f>
        <v>17.901</v>
      </c>
      <c r="T3238">
        <f>Table1[[#This Row],[Discounted Price]]*0.8</f>
        <v>15.912000000000001</v>
      </c>
      <c r="U3238">
        <f>Table1[[#This Row],[Price]]*0.52</f>
        <v>11.492000000000001</v>
      </c>
      <c r="V3238">
        <f>(Table1[[#This Row],[Price]]-Table1[[#This Row],[Scrap value]])/2</f>
        <v>5.3040000000000003</v>
      </c>
    </row>
    <row r="3239" spans="1:22" x14ac:dyDescent="0.25">
      <c r="A3239" t="s">
        <v>15189</v>
      </c>
      <c r="B3239" t="s">
        <v>22</v>
      </c>
      <c r="C3239" t="s">
        <v>47</v>
      </c>
      <c r="D3239" t="s">
        <v>15190</v>
      </c>
      <c r="E3239">
        <v>167.01</v>
      </c>
      <c r="F3239">
        <v>90</v>
      </c>
      <c r="G3239" t="s">
        <v>43729</v>
      </c>
      <c r="H3239" t="s">
        <v>12974</v>
      </c>
      <c r="I3239" s="1">
        <v>44927</v>
      </c>
      <c r="J3239" s="1">
        <v>46023</v>
      </c>
      <c r="K3239" t="s">
        <v>15191</v>
      </c>
      <c r="L3239" t="s">
        <v>15192</v>
      </c>
      <c r="M3239" t="s">
        <v>45</v>
      </c>
      <c r="N3239">
        <v>3</v>
      </c>
      <c r="O3239">
        <f>Table1[[#This Row],[Price]]-0.1*Table1[[#This Row],[Price]]</f>
        <v>150.309</v>
      </c>
      <c r="P3239" s="9">
        <f>(Table1[[#This Row],[Expiration Date]]-Table1[[#This Row],[Manufacturing Date]])/365</f>
        <v>3.0027397260273974</v>
      </c>
      <c r="Q3239" t="str">
        <f>IF(Table1[[#This Row],[Expiration Date]]-J3247&gt;12/31/2024,"not expired","expired")</f>
        <v>expired</v>
      </c>
      <c r="R3239">
        <f>Table1[[#This Row],[Discounted Price]]*0.95</f>
        <v>142.79354999999998</v>
      </c>
      <c r="S3239">
        <f>Table1[[#This Row],[Discounted Price]]*0.9</f>
        <v>135.27809999999999</v>
      </c>
      <c r="T3239">
        <f>Table1[[#This Row],[Discounted Price]]*0.8</f>
        <v>120.24720000000001</v>
      </c>
      <c r="U3239">
        <f>Table1[[#This Row],[Price]]*0.52</f>
        <v>86.845199999999991</v>
      </c>
      <c r="V3239">
        <f>(Table1[[#This Row],[Price]]-Table1[[#This Row],[Scrap value]])/2</f>
        <v>40.0824</v>
      </c>
    </row>
    <row r="3240" spans="1:22" x14ac:dyDescent="0.25">
      <c r="A3240" t="s">
        <v>15193</v>
      </c>
      <c r="B3240" t="s">
        <v>15</v>
      </c>
      <c r="C3240" t="s">
        <v>47</v>
      </c>
      <c r="D3240" t="s">
        <v>15194</v>
      </c>
      <c r="E3240">
        <v>206.86</v>
      </c>
      <c r="F3240">
        <v>35</v>
      </c>
      <c r="G3240" t="s">
        <v>43728</v>
      </c>
      <c r="H3240" t="s">
        <v>4822</v>
      </c>
      <c r="I3240" s="1">
        <v>44927</v>
      </c>
      <c r="J3240" s="1">
        <v>45658</v>
      </c>
      <c r="K3240" t="s">
        <v>15195</v>
      </c>
      <c r="L3240" t="s">
        <v>15196</v>
      </c>
      <c r="M3240" t="s">
        <v>45</v>
      </c>
      <c r="N3240">
        <v>1</v>
      </c>
      <c r="O3240">
        <f>Table1[[#This Row],[Price]]-0.1*Table1[[#This Row],[Price]]</f>
        <v>186.17400000000001</v>
      </c>
      <c r="P3240" s="9">
        <f>(Table1[[#This Row],[Expiration Date]]-Table1[[#This Row],[Manufacturing Date]])/365</f>
        <v>2.0027397260273974</v>
      </c>
      <c r="Q3240" t="str">
        <f>IF(Table1[[#This Row],[Expiration Date]]-J3248&gt;12/31/2024,"not expired","expired")</f>
        <v>expired</v>
      </c>
      <c r="R3240">
        <f>Table1[[#This Row],[Discounted Price]]*0.95</f>
        <v>176.86529999999999</v>
      </c>
      <c r="S3240">
        <f>Table1[[#This Row],[Discounted Price]]*0.9</f>
        <v>167.5566</v>
      </c>
      <c r="T3240">
        <f>Table1[[#This Row],[Discounted Price]]*0.8</f>
        <v>148.9392</v>
      </c>
      <c r="U3240">
        <f>Table1[[#This Row],[Price]]*0.52</f>
        <v>107.56720000000001</v>
      </c>
      <c r="V3240">
        <f>(Table1[[#This Row],[Price]]-Table1[[#This Row],[Scrap value]])/2</f>
        <v>49.6464</v>
      </c>
    </row>
    <row r="3241" spans="1:22" x14ac:dyDescent="0.25">
      <c r="A3241" t="s">
        <v>15197</v>
      </c>
      <c r="B3241" t="s">
        <v>15</v>
      </c>
      <c r="C3241" t="s">
        <v>47</v>
      </c>
      <c r="D3241" t="s">
        <v>15198</v>
      </c>
      <c r="E3241">
        <v>287.52999999999997</v>
      </c>
      <c r="F3241">
        <v>86</v>
      </c>
      <c r="G3241" t="s">
        <v>43730</v>
      </c>
      <c r="H3241" t="s">
        <v>13801</v>
      </c>
      <c r="I3241" s="1">
        <v>45137</v>
      </c>
      <c r="J3241" s="1">
        <v>45658</v>
      </c>
      <c r="K3241" t="s">
        <v>15199</v>
      </c>
      <c r="L3241" t="s">
        <v>15200</v>
      </c>
      <c r="M3241" t="s">
        <v>45</v>
      </c>
      <c r="N3241">
        <v>5</v>
      </c>
      <c r="O3241">
        <f>Table1[[#This Row],[Price]]-0.1*Table1[[#This Row],[Price]]</f>
        <v>258.77699999999999</v>
      </c>
      <c r="P3241" s="9">
        <f>(Table1[[#This Row],[Expiration Date]]-Table1[[#This Row],[Manufacturing Date]])/365</f>
        <v>1.4273972602739726</v>
      </c>
      <c r="Q3241" t="str">
        <f>IF(Table1[[#This Row],[Expiration Date]]-J3249&gt;12/31/2024,"not expired","expired")</f>
        <v>expired</v>
      </c>
      <c r="R3241">
        <f>Table1[[#This Row],[Discounted Price]]*0.95</f>
        <v>245.83814999999998</v>
      </c>
      <c r="S3241">
        <f>Table1[[#This Row],[Discounted Price]]*0.9</f>
        <v>232.89929999999998</v>
      </c>
      <c r="T3241">
        <f>Table1[[#This Row],[Discounted Price]]*0.8</f>
        <v>207.02160000000001</v>
      </c>
      <c r="U3241">
        <f>Table1[[#This Row],[Price]]*0.52</f>
        <v>149.51559999999998</v>
      </c>
      <c r="V3241">
        <f>(Table1[[#This Row],[Price]]-Table1[[#This Row],[Scrap value]])/2</f>
        <v>69.007199999999997</v>
      </c>
    </row>
    <row r="3242" spans="1:22" x14ac:dyDescent="0.25">
      <c r="A3242" t="s">
        <v>15201</v>
      </c>
      <c r="B3242" t="s">
        <v>29</v>
      </c>
      <c r="C3242" t="s">
        <v>47</v>
      </c>
      <c r="D3242" t="s">
        <v>15202</v>
      </c>
      <c r="E3242">
        <v>121.77</v>
      </c>
      <c r="F3242">
        <v>46</v>
      </c>
      <c r="G3242" t="s">
        <v>43729</v>
      </c>
      <c r="H3242" t="s">
        <v>2322</v>
      </c>
      <c r="I3242" s="1">
        <v>45000</v>
      </c>
      <c r="J3242" s="1">
        <v>45658</v>
      </c>
      <c r="K3242" t="s">
        <v>15203</v>
      </c>
      <c r="L3242" t="s">
        <v>15204</v>
      </c>
      <c r="M3242" t="s">
        <v>45</v>
      </c>
      <c r="N3242">
        <v>4</v>
      </c>
      <c r="O3242">
        <f>Table1[[#This Row],[Price]]-0.1*Table1[[#This Row],[Price]]</f>
        <v>109.59299999999999</v>
      </c>
      <c r="P3242" s="9">
        <f>(Table1[[#This Row],[Expiration Date]]-Table1[[#This Row],[Manufacturing Date]])/365</f>
        <v>1.8027397260273972</v>
      </c>
      <c r="Q3242" t="str">
        <f>IF(Table1[[#This Row],[Expiration Date]]-J3250&gt;12/31/2024,"not expired","expired")</f>
        <v>expired</v>
      </c>
      <c r="R3242">
        <f>Table1[[#This Row],[Discounted Price]]*0.95</f>
        <v>104.11334999999998</v>
      </c>
      <c r="S3242">
        <f>Table1[[#This Row],[Discounted Price]]*0.9</f>
        <v>98.63369999999999</v>
      </c>
      <c r="T3242">
        <f>Table1[[#This Row],[Discounted Price]]*0.8</f>
        <v>87.674399999999991</v>
      </c>
      <c r="U3242">
        <f>Table1[[#This Row],[Price]]*0.52</f>
        <v>63.320399999999999</v>
      </c>
      <c r="V3242">
        <f>(Table1[[#This Row],[Price]]-Table1[[#This Row],[Scrap value]])/2</f>
        <v>29.224799999999998</v>
      </c>
    </row>
    <row r="3243" spans="1:22" x14ac:dyDescent="0.25">
      <c r="A3243" t="s">
        <v>15205</v>
      </c>
      <c r="B3243" t="s">
        <v>15</v>
      </c>
      <c r="C3243" t="s">
        <v>47</v>
      </c>
      <c r="D3243" t="s">
        <v>15206</v>
      </c>
      <c r="E3243">
        <v>267.56</v>
      </c>
      <c r="F3243">
        <v>46</v>
      </c>
      <c r="G3243" t="s">
        <v>43730</v>
      </c>
      <c r="H3243" t="s">
        <v>5505</v>
      </c>
      <c r="I3243" s="1">
        <v>44927</v>
      </c>
      <c r="J3243" s="1">
        <v>46023</v>
      </c>
      <c r="K3243" t="s">
        <v>15207</v>
      </c>
      <c r="L3243" t="s">
        <v>15208</v>
      </c>
      <c r="M3243" t="s">
        <v>20</v>
      </c>
      <c r="N3243">
        <v>4</v>
      </c>
      <c r="O3243">
        <f>Table1[[#This Row],[Price]]-0.1*Table1[[#This Row],[Price]]</f>
        <v>240.804</v>
      </c>
      <c r="P3243" s="9">
        <f>(Table1[[#This Row],[Expiration Date]]-Table1[[#This Row],[Manufacturing Date]])/365</f>
        <v>3.0027397260273974</v>
      </c>
      <c r="Q3243" t="str">
        <f>IF(Table1[[#This Row],[Expiration Date]]-J3251&gt;12/31/2024,"not expired","expired")</f>
        <v>not expired</v>
      </c>
      <c r="R3243">
        <f>Table1[[#This Row],[Discounted Price]]*0.95</f>
        <v>228.7638</v>
      </c>
      <c r="S3243">
        <f>Table1[[#This Row],[Discounted Price]]*0.9</f>
        <v>216.7236</v>
      </c>
      <c r="T3243">
        <f>Table1[[#This Row],[Discounted Price]]*0.8</f>
        <v>192.64320000000001</v>
      </c>
      <c r="U3243">
        <f>Table1[[#This Row],[Price]]*0.52</f>
        <v>139.13120000000001</v>
      </c>
      <c r="V3243">
        <f>(Table1[[#This Row],[Price]]-Table1[[#This Row],[Scrap value]])/2</f>
        <v>64.214399999999998</v>
      </c>
    </row>
    <row r="3244" spans="1:22" x14ac:dyDescent="0.25">
      <c r="A3244" t="s">
        <v>15209</v>
      </c>
      <c r="B3244" t="s">
        <v>29</v>
      </c>
      <c r="C3244" t="s">
        <v>47</v>
      </c>
      <c r="D3244" t="s">
        <v>15210</v>
      </c>
      <c r="E3244">
        <v>380.5</v>
      </c>
      <c r="F3244">
        <v>43</v>
      </c>
      <c r="G3244" t="s">
        <v>43729</v>
      </c>
      <c r="H3244" t="s">
        <v>9981</v>
      </c>
      <c r="I3244" s="1">
        <v>45000</v>
      </c>
      <c r="J3244" s="1">
        <v>46023</v>
      </c>
      <c r="K3244" t="s">
        <v>15211</v>
      </c>
      <c r="L3244" t="s">
        <v>15212</v>
      </c>
      <c r="M3244" t="s">
        <v>20</v>
      </c>
      <c r="N3244">
        <v>5</v>
      </c>
      <c r="O3244">
        <f>Table1[[#This Row],[Price]]-0.1*Table1[[#This Row],[Price]]</f>
        <v>342.45</v>
      </c>
      <c r="P3244" s="9">
        <f>(Table1[[#This Row],[Expiration Date]]-Table1[[#This Row],[Manufacturing Date]])/365</f>
        <v>2.8027397260273972</v>
      </c>
      <c r="Q3244" t="str">
        <f>IF(Table1[[#This Row],[Expiration Date]]-J3252&gt;12/31/2024,"not expired","expired")</f>
        <v>not expired</v>
      </c>
      <c r="R3244">
        <f>Table1[[#This Row],[Discounted Price]]*0.95</f>
        <v>325.32749999999999</v>
      </c>
      <c r="S3244">
        <f>Table1[[#This Row],[Discounted Price]]*0.9</f>
        <v>308.20499999999998</v>
      </c>
      <c r="T3244">
        <f>Table1[[#This Row],[Discounted Price]]*0.8</f>
        <v>273.95999999999998</v>
      </c>
      <c r="U3244">
        <f>Table1[[#This Row],[Price]]*0.52</f>
        <v>197.86</v>
      </c>
      <c r="V3244">
        <f>(Table1[[#This Row],[Price]]-Table1[[#This Row],[Scrap value]])/2</f>
        <v>91.32</v>
      </c>
    </row>
    <row r="3245" spans="1:22" x14ac:dyDescent="0.25">
      <c r="A3245" t="s">
        <v>15213</v>
      </c>
      <c r="B3245" t="s">
        <v>35</v>
      </c>
      <c r="C3245" t="s">
        <v>47</v>
      </c>
      <c r="D3245" t="s">
        <v>15214</v>
      </c>
      <c r="E3245">
        <v>498.45</v>
      </c>
      <c r="F3245">
        <v>45</v>
      </c>
      <c r="G3245" t="s">
        <v>43729</v>
      </c>
      <c r="H3245" t="s">
        <v>15215</v>
      </c>
      <c r="I3245" s="1">
        <v>45000</v>
      </c>
      <c r="J3245" s="1">
        <v>45292</v>
      </c>
      <c r="K3245" t="s">
        <v>15216</v>
      </c>
      <c r="L3245" t="s">
        <v>15217</v>
      </c>
      <c r="M3245" t="s">
        <v>45</v>
      </c>
      <c r="N3245">
        <v>5</v>
      </c>
      <c r="O3245">
        <f>Table1[[#This Row],[Price]]-0.1*Table1[[#This Row],[Price]]</f>
        <v>448.60500000000002</v>
      </c>
      <c r="P3245" s="9">
        <f>(Table1[[#This Row],[Expiration Date]]-Table1[[#This Row],[Manufacturing Date]])/365</f>
        <v>0.8</v>
      </c>
      <c r="Q3245" t="str">
        <f>IF(Table1[[#This Row],[Expiration Date]]-J3253&gt;12/31/2024,"not expired","expired")</f>
        <v>expired</v>
      </c>
      <c r="R3245">
        <f>Table1[[#This Row],[Discounted Price]]*0.95</f>
        <v>426.17475000000002</v>
      </c>
      <c r="S3245">
        <f>Table1[[#This Row],[Discounted Price]]*0.9</f>
        <v>403.74450000000002</v>
      </c>
      <c r="T3245">
        <f>Table1[[#This Row],[Discounted Price]]*0.8</f>
        <v>358.88400000000001</v>
      </c>
      <c r="U3245">
        <f>Table1[[#This Row],[Price]]*0.52</f>
        <v>259.19400000000002</v>
      </c>
      <c r="V3245">
        <f>(Table1[[#This Row],[Price]]-Table1[[#This Row],[Scrap value]])/2</f>
        <v>119.62799999999999</v>
      </c>
    </row>
    <row r="3246" spans="1:22" x14ac:dyDescent="0.25">
      <c r="A3246" t="s">
        <v>15218</v>
      </c>
      <c r="B3246" t="s">
        <v>15</v>
      </c>
      <c r="C3246" t="s">
        <v>47</v>
      </c>
      <c r="D3246" t="s">
        <v>15219</v>
      </c>
      <c r="E3246">
        <v>446.18</v>
      </c>
      <c r="F3246">
        <v>97</v>
      </c>
      <c r="G3246" t="s">
        <v>43730</v>
      </c>
      <c r="H3246" t="s">
        <v>15220</v>
      </c>
      <c r="I3246" s="1">
        <v>45137</v>
      </c>
      <c r="J3246" s="1">
        <v>45658</v>
      </c>
      <c r="K3246" t="s">
        <v>15221</v>
      </c>
      <c r="L3246" t="s">
        <v>15222</v>
      </c>
      <c r="M3246" t="s">
        <v>27</v>
      </c>
      <c r="N3246">
        <v>5</v>
      </c>
      <c r="O3246">
        <f>Table1[[#This Row],[Price]]-0.1*Table1[[#This Row],[Price]]</f>
        <v>401.56200000000001</v>
      </c>
      <c r="P3246" s="9">
        <f>(Table1[[#This Row],[Expiration Date]]-Table1[[#This Row],[Manufacturing Date]])/365</f>
        <v>1.4273972602739726</v>
      </c>
      <c r="Q3246" t="str">
        <f>IF(Table1[[#This Row],[Expiration Date]]-J3254&gt;12/31/2024,"not expired","expired")</f>
        <v>expired</v>
      </c>
      <c r="R3246">
        <f>Table1[[#This Row],[Discounted Price]]*0.95</f>
        <v>381.48390000000001</v>
      </c>
      <c r="S3246">
        <f>Table1[[#This Row],[Discounted Price]]*0.9</f>
        <v>361.4058</v>
      </c>
      <c r="T3246">
        <f>Table1[[#This Row],[Discounted Price]]*0.8</f>
        <v>321.24960000000004</v>
      </c>
      <c r="U3246">
        <f>Table1[[#This Row],[Price]]*0.52</f>
        <v>232.01360000000003</v>
      </c>
      <c r="V3246">
        <f>(Table1[[#This Row],[Price]]-Table1[[#This Row],[Scrap value]])/2</f>
        <v>107.08319999999999</v>
      </c>
    </row>
    <row r="3247" spans="1:22" x14ac:dyDescent="0.25">
      <c r="A3247" t="s">
        <v>15223</v>
      </c>
      <c r="B3247" t="s">
        <v>35</v>
      </c>
      <c r="C3247" t="s">
        <v>47</v>
      </c>
      <c r="D3247" t="s">
        <v>15224</v>
      </c>
      <c r="E3247">
        <v>440.19</v>
      </c>
      <c r="F3247">
        <v>20</v>
      </c>
      <c r="G3247" t="s">
        <v>43729</v>
      </c>
      <c r="H3247" t="s">
        <v>15225</v>
      </c>
      <c r="I3247" s="1">
        <v>45000</v>
      </c>
      <c r="J3247" s="1">
        <v>46023</v>
      </c>
      <c r="K3247" t="s">
        <v>15226</v>
      </c>
      <c r="L3247" t="s">
        <v>15227</v>
      </c>
      <c r="M3247" t="s">
        <v>27</v>
      </c>
      <c r="N3247">
        <v>5</v>
      </c>
      <c r="O3247">
        <f>Table1[[#This Row],[Price]]-0.1*Table1[[#This Row],[Price]]</f>
        <v>396.17099999999999</v>
      </c>
      <c r="P3247" s="9">
        <f>(Table1[[#This Row],[Expiration Date]]-Table1[[#This Row],[Manufacturing Date]])/365</f>
        <v>2.8027397260273972</v>
      </c>
      <c r="Q3247" t="str">
        <f>IF(Table1[[#This Row],[Expiration Date]]-J3255&gt;12/31/2024,"not expired","expired")</f>
        <v>not expired</v>
      </c>
      <c r="R3247">
        <f>Table1[[#This Row],[Discounted Price]]*0.95</f>
        <v>376.36244999999997</v>
      </c>
      <c r="S3247">
        <f>Table1[[#This Row],[Discounted Price]]*0.9</f>
        <v>356.5539</v>
      </c>
      <c r="T3247">
        <f>Table1[[#This Row],[Discounted Price]]*0.8</f>
        <v>316.93680000000001</v>
      </c>
      <c r="U3247">
        <f>Table1[[#This Row],[Price]]*0.52</f>
        <v>228.89879999999999</v>
      </c>
      <c r="V3247">
        <f>(Table1[[#This Row],[Price]]-Table1[[#This Row],[Scrap value]])/2</f>
        <v>105.6456</v>
      </c>
    </row>
    <row r="3248" spans="1:22" x14ac:dyDescent="0.25">
      <c r="A3248" t="s">
        <v>15228</v>
      </c>
      <c r="B3248" t="s">
        <v>22</v>
      </c>
      <c r="C3248" t="s">
        <v>47</v>
      </c>
      <c r="D3248" t="s">
        <v>15229</v>
      </c>
      <c r="E3248">
        <v>471.29</v>
      </c>
      <c r="F3248">
        <v>88</v>
      </c>
      <c r="G3248" t="s">
        <v>43730</v>
      </c>
      <c r="H3248" t="s">
        <v>15230</v>
      </c>
      <c r="I3248" s="1">
        <v>44927</v>
      </c>
      <c r="J3248" s="1">
        <v>45658</v>
      </c>
      <c r="K3248" t="s">
        <v>15231</v>
      </c>
      <c r="L3248" t="s">
        <v>15232</v>
      </c>
      <c r="M3248" t="s">
        <v>20</v>
      </c>
      <c r="N3248">
        <v>1</v>
      </c>
      <c r="O3248">
        <f>Table1[[#This Row],[Price]]-0.1*Table1[[#This Row],[Price]]</f>
        <v>424.161</v>
      </c>
      <c r="P3248" s="9">
        <f>(Table1[[#This Row],[Expiration Date]]-Table1[[#This Row],[Manufacturing Date]])/365</f>
        <v>2.0027397260273974</v>
      </c>
      <c r="Q3248" t="str">
        <f>IF(Table1[[#This Row],[Expiration Date]]-J3256&gt;12/31/2024,"not expired","expired")</f>
        <v>expired</v>
      </c>
      <c r="R3248">
        <f>Table1[[#This Row],[Discounted Price]]*0.95</f>
        <v>402.95294999999999</v>
      </c>
      <c r="S3248">
        <f>Table1[[#This Row],[Discounted Price]]*0.9</f>
        <v>381.74490000000003</v>
      </c>
      <c r="T3248">
        <f>Table1[[#This Row],[Discounted Price]]*0.8</f>
        <v>339.3288</v>
      </c>
      <c r="U3248">
        <f>Table1[[#This Row],[Price]]*0.52</f>
        <v>245.07080000000002</v>
      </c>
      <c r="V3248">
        <f>(Table1[[#This Row],[Price]]-Table1[[#This Row],[Scrap value]])/2</f>
        <v>113.1096</v>
      </c>
    </row>
    <row r="3249" spans="1:22" x14ac:dyDescent="0.25">
      <c r="A3249" t="s">
        <v>15233</v>
      </c>
      <c r="B3249" t="s">
        <v>15</v>
      </c>
      <c r="C3249" t="s">
        <v>47</v>
      </c>
      <c r="D3249" t="s">
        <v>15234</v>
      </c>
      <c r="E3249">
        <v>243.89</v>
      </c>
      <c r="F3249">
        <v>90</v>
      </c>
      <c r="G3249" t="s">
        <v>43729</v>
      </c>
      <c r="H3249" t="s">
        <v>164</v>
      </c>
      <c r="I3249" s="1">
        <v>44927</v>
      </c>
      <c r="J3249" s="1">
        <v>45658</v>
      </c>
      <c r="K3249" t="s">
        <v>15235</v>
      </c>
      <c r="L3249" t="s">
        <v>15236</v>
      </c>
      <c r="M3249" t="s">
        <v>45</v>
      </c>
      <c r="N3249">
        <v>3</v>
      </c>
      <c r="O3249">
        <f>Table1[[#This Row],[Price]]-0.1*Table1[[#This Row],[Price]]</f>
        <v>219.50099999999998</v>
      </c>
      <c r="P3249" s="9">
        <f>(Table1[[#This Row],[Expiration Date]]-Table1[[#This Row],[Manufacturing Date]])/365</f>
        <v>2.0027397260273974</v>
      </c>
      <c r="Q3249" t="str">
        <f>IF(Table1[[#This Row],[Expiration Date]]-J3257&gt;12/31/2024,"not expired","expired")</f>
        <v>expired</v>
      </c>
      <c r="R3249">
        <f>Table1[[#This Row],[Discounted Price]]*0.95</f>
        <v>208.52594999999997</v>
      </c>
      <c r="S3249">
        <f>Table1[[#This Row],[Discounted Price]]*0.9</f>
        <v>197.55089999999998</v>
      </c>
      <c r="T3249">
        <f>Table1[[#This Row],[Discounted Price]]*0.8</f>
        <v>175.60079999999999</v>
      </c>
      <c r="U3249">
        <f>Table1[[#This Row],[Price]]*0.52</f>
        <v>126.8228</v>
      </c>
      <c r="V3249">
        <f>(Table1[[#This Row],[Price]]-Table1[[#This Row],[Scrap value]])/2</f>
        <v>58.533599999999993</v>
      </c>
    </row>
    <row r="3250" spans="1:22" x14ac:dyDescent="0.25">
      <c r="A3250" t="s">
        <v>15237</v>
      </c>
      <c r="B3250" t="s">
        <v>35</v>
      </c>
      <c r="C3250" t="s">
        <v>47</v>
      </c>
      <c r="D3250" t="s">
        <v>15238</v>
      </c>
      <c r="E3250">
        <v>82.85</v>
      </c>
      <c r="F3250">
        <v>6</v>
      </c>
      <c r="G3250" t="s">
        <v>43730</v>
      </c>
      <c r="H3250" t="s">
        <v>15239</v>
      </c>
      <c r="I3250" s="1">
        <v>45000</v>
      </c>
      <c r="J3250" s="1">
        <v>46023</v>
      </c>
      <c r="K3250" t="s">
        <v>15240</v>
      </c>
      <c r="L3250" t="s">
        <v>15241</v>
      </c>
      <c r="M3250" t="s">
        <v>20</v>
      </c>
      <c r="N3250">
        <v>5</v>
      </c>
      <c r="O3250">
        <f>Table1[[#This Row],[Price]]-0.1*Table1[[#This Row],[Price]]</f>
        <v>74.564999999999998</v>
      </c>
      <c r="P3250" s="9">
        <f>(Table1[[#This Row],[Expiration Date]]-Table1[[#This Row],[Manufacturing Date]])/365</f>
        <v>2.8027397260273972</v>
      </c>
      <c r="Q3250" t="str">
        <f>IF(Table1[[#This Row],[Expiration Date]]-J3258&gt;12/31/2024,"not expired","expired")</f>
        <v>expired</v>
      </c>
      <c r="R3250">
        <f>Table1[[#This Row],[Discounted Price]]*0.95</f>
        <v>70.836749999999995</v>
      </c>
      <c r="S3250">
        <f>Table1[[#This Row],[Discounted Price]]*0.9</f>
        <v>67.108500000000006</v>
      </c>
      <c r="T3250">
        <f>Table1[[#This Row],[Discounted Price]]*0.8</f>
        <v>59.652000000000001</v>
      </c>
      <c r="U3250">
        <f>Table1[[#This Row],[Price]]*0.52</f>
        <v>43.082000000000001</v>
      </c>
      <c r="V3250">
        <f>(Table1[[#This Row],[Price]]-Table1[[#This Row],[Scrap value]])/2</f>
        <v>19.883999999999997</v>
      </c>
    </row>
    <row r="3251" spans="1:22" x14ac:dyDescent="0.25">
      <c r="A3251" t="s">
        <v>15242</v>
      </c>
      <c r="B3251" t="s">
        <v>15</v>
      </c>
      <c r="C3251" t="s">
        <v>47</v>
      </c>
      <c r="D3251" t="s">
        <v>15243</v>
      </c>
      <c r="E3251">
        <v>243.09</v>
      </c>
      <c r="F3251">
        <v>3</v>
      </c>
      <c r="G3251" t="s">
        <v>43730</v>
      </c>
      <c r="H3251" t="s">
        <v>11428</v>
      </c>
      <c r="I3251" s="1">
        <v>44927</v>
      </c>
      <c r="J3251" s="1">
        <v>45292</v>
      </c>
      <c r="K3251" t="s">
        <v>15244</v>
      </c>
      <c r="L3251" t="s">
        <v>15245</v>
      </c>
      <c r="M3251" t="s">
        <v>45</v>
      </c>
      <c r="N3251">
        <v>2</v>
      </c>
      <c r="O3251">
        <f>Table1[[#This Row],[Price]]-0.1*Table1[[#This Row],[Price]]</f>
        <v>218.78100000000001</v>
      </c>
      <c r="P3251" s="9">
        <f>(Table1[[#This Row],[Expiration Date]]-Table1[[#This Row],[Manufacturing Date]])/365</f>
        <v>1</v>
      </c>
      <c r="Q3251" t="str">
        <f>IF(Table1[[#This Row],[Expiration Date]]-J3259&gt;12/31/2024,"not expired","expired")</f>
        <v>expired</v>
      </c>
      <c r="R3251">
        <f>Table1[[#This Row],[Discounted Price]]*0.95</f>
        <v>207.84195</v>
      </c>
      <c r="S3251">
        <f>Table1[[#This Row],[Discounted Price]]*0.9</f>
        <v>196.90290000000002</v>
      </c>
      <c r="T3251">
        <f>Table1[[#This Row],[Discounted Price]]*0.8</f>
        <v>175.02480000000003</v>
      </c>
      <c r="U3251">
        <f>Table1[[#This Row],[Price]]*0.52</f>
        <v>126.4068</v>
      </c>
      <c r="V3251">
        <f>(Table1[[#This Row],[Price]]-Table1[[#This Row],[Scrap value]])/2</f>
        <v>58.3416</v>
      </c>
    </row>
    <row r="3252" spans="1:22" x14ac:dyDescent="0.25">
      <c r="A3252" t="s">
        <v>15246</v>
      </c>
      <c r="B3252" t="s">
        <v>35</v>
      </c>
      <c r="C3252" t="s">
        <v>47</v>
      </c>
      <c r="D3252" t="s">
        <v>15247</v>
      </c>
      <c r="E3252">
        <v>103.74</v>
      </c>
      <c r="F3252">
        <v>34</v>
      </c>
      <c r="G3252" t="s">
        <v>43729</v>
      </c>
      <c r="H3252" t="s">
        <v>15248</v>
      </c>
      <c r="I3252" s="1">
        <v>44927</v>
      </c>
      <c r="J3252" s="1">
        <v>45658</v>
      </c>
      <c r="K3252" t="s">
        <v>15249</v>
      </c>
      <c r="L3252" t="s">
        <v>15250</v>
      </c>
      <c r="M3252" t="s">
        <v>27</v>
      </c>
      <c r="N3252">
        <v>1</v>
      </c>
      <c r="O3252">
        <f>Table1[[#This Row],[Price]]-0.1*Table1[[#This Row],[Price]]</f>
        <v>93.366</v>
      </c>
      <c r="P3252" s="9">
        <f>(Table1[[#This Row],[Expiration Date]]-Table1[[#This Row],[Manufacturing Date]])/365</f>
        <v>2.0027397260273974</v>
      </c>
      <c r="Q3252" t="str">
        <f>IF(Table1[[#This Row],[Expiration Date]]-J3260&gt;12/31/2024,"not expired","expired")</f>
        <v>not expired</v>
      </c>
      <c r="R3252">
        <f>Table1[[#This Row],[Discounted Price]]*0.95</f>
        <v>88.697699999999998</v>
      </c>
      <c r="S3252">
        <f>Table1[[#This Row],[Discounted Price]]*0.9</f>
        <v>84.029399999999995</v>
      </c>
      <c r="T3252">
        <f>Table1[[#This Row],[Discounted Price]]*0.8</f>
        <v>74.692800000000005</v>
      </c>
      <c r="U3252">
        <f>Table1[[#This Row],[Price]]*0.52</f>
        <v>53.944800000000001</v>
      </c>
      <c r="V3252">
        <f>(Table1[[#This Row],[Price]]-Table1[[#This Row],[Scrap value]])/2</f>
        <v>24.897599999999997</v>
      </c>
    </row>
    <row r="3253" spans="1:22" x14ac:dyDescent="0.25">
      <c r="A3253" t="s">
        <v>15251</v>
      </c>
      <c r="B3253" t="s">
        <v>15</v>
      </c>
      <c r="C3253" t="s">
        <v>47</v>
      </c>
      <c r="D3253" t="s">
        <v>15252</v>
      </c>
      <c r="E3253">
        <v>141.34</v>
      </c>
      <c r="F3253">
        <v>3</v>
      </c>
      <c r="G3253" t="s">
        <v>43728</v>
      </c>
      <c r="H3253" t="s">
        <v>2045</v>
      </c>
      <c r="I3253" s="1">
        <v>45137</v>
      </c>
      <c r="J3253" s="1">
        <v>45658</v>
      </c>
      <c r="K3253" t="s">
        <v>15253</v>
      </c>
      <c r="L3253" t="s">
        <v>15254</v>
      </c>
      <c r="M3253" t="s">
        <v>45</v>
      </c>
      <c r="N3253">
        <v>2</v>
      </c>
      <c r="O3253">
        <f>Table1[[#This Row],[Price]]-0.1*Table1[[#This Row],[Price]]</f>
        <v>127.206</v>
      </c>
      <c r="P3253" s="9">
        <f>(Table1[[#This Row],[Expiration Date]]-Table1[[#This Row],[Manufacturing Date]])/365</f>
        <v>1.4273972602739726</v>
      </c>
      <c r="Q3253" t="str">
        <f>IF(Table1[[#This Row],[Expiration Date]]-J3261&gt;12/31/2024,"not expired","expired")</f>
        <v>not expired</v>
      </c>
      <c r="R3253">
        <f>Table1[[#This Row],[Discounted Price]]*0.95</f>
        <v>120.84569999999999</v>
      </c>
      <c r="S3253">
        <f>Table1[[#This Row],[Discounted Price]]*0.9</f>
        <v>114.4854</v>
      </c>
      <c r="T3253">
        <f>Table1[[#This Row],[Discounted Price]]*0.8</f>
        <v>101.76480000000001</v>
      </c>
      <c r="U3253">
        <f>Table1[[#This Row],[Price]]*0.52</f>
        <v>73.496800000000007</v>
      </c>
      <c r="V3253">
        <f>(Table1[[#This Row],[Price]]-Table1[[#This Row],[Scrap value]])/2</f>
        <v>33.921599999999998</v>
      </c>
    </row>
    <row r="3254" spans="1:22" x14ac:dyDescent="0.25">
      <c r="A3254" t="s">
        <v>15255</v>
      </c>
      <c r="B3254" t="s">
        <v>35</v>
      </c>
      <c r="C3254" t="s">
        <v>47</v>
      </c>
      <c r="D3254" t="s">
        <v>15256</v>
      </c>
      <c r="E3254">
        <v>427.46</v>
      </c>
      <c r="F3254">
        <v>44</v>
      </c>
      <c r="G3254" t="s">
        <v>43729</v>
      </c>
      <c r="H3254" t="s">
        <v>15257</v>
      </c>
      <c r="I3254" s="1">
        <v>44927</v>
      </c>
      <c r="J3254" s="1">
        <v>46023</v>
      </c>
      <c r="K3254" t="s">
        <v>15258</v>
      </c>
      <c r="L3254" t="s">
        <v>15259</v>
      </c>
      <c r="M3254" t="s">
        <v>20</v>
      </c>
      <c r="N3254">
        <v>1</v>
      </c>
      <c r="O3254">
        <f>Table1[[#This Row],[Price]]-0.1*Table1[[#This Row],[Price]]</f>
        <v>384.714</v>
      </c>
      <c r="P3254" s="9">
        <f>(Table1[[#This Row],[Expiration Date]]-Table1[[#This Row],[Manufacturing Date]])/365</f>
        <v>3.0027397260273974</v>
      </c>
      <c r="Q3254" t="str">
        <f>IF(Table1[[#This Row],[Expiration Date]]-J3262&gt;12/31/2024,"not expired","expired")</f>
        <v>expired</v>
      </c>
      <c r="R3254">
        <f>Table1[[#This Row],[Discounted Price]]*0.95</f>
        <v>365.47829999999999</v>
      </c>
      <c r="S3254">
        <f>Table1[[#This Row],[Discounted Price]]*0.9</f>
        <v>346.24259999999998</v>
      </c>
      <c r="T3254">
        <f>Table1[[#This Row],[Discounted Price]]*0.8</f>
        <v>307.77120000000002</v>
      </c>
      <c r="U3254">
        <f>Table1[[#This Row],[Price]]*0.52</f>
        <v>222.2792</v>
      </c>
      <c r="V3254">
        <f>(Table1[[#This Row],[Price]]-Table1[[#This Row],[Scrap value]])/2</f>
        <v>102.59039999999999</v>
      </c>
    </row>
    <row r="3255" spans="1:22" x14ac:dyDescent="0.25">
      <c r="A3255" t="s">
        <v>15260</v>
      </c>
      <c r="B3255" t="s">
        <v>15</v>
      </c>
      <c r="C3255" t="s">
        <v>47</v>
      </c>
      <c r="D3255" t="s">
        <v>15261</v>
      </c>
      <c r="E3255">
        <v>449.79</v>
      </c>
      <c r="F3255">
        <v>39</v>
      </c>
      <c r="G3255" t="s">
        <v>43728</v>
      </c>
      <c r="H3255" t="s">
        <v>1855</v>
      </c>
      <c r="I3255" s="1">
        <v>45000</v>
      </c>
      <c r="J3255" s="1">
        <v>45658</v>
      </c>
      <c r="K3255" t="s">
        <v>15262</v>
      </c>
      <c r="L3255" t="s">
        <v>15263</v>
      </c>
      <c r="M3255" t="s">
        <v>20</v>
      </c>
      <c r="N3255">
        <v>2</v>
      </c>
      <c r="O3255">
        <f>Table1[[#This Row],[Price]]-0.1*Table1[[#This Row],[Price]]</f>
        <v>404.81100000000004</v>
      </c>
      <c r="P3255" s="9">
        <f>(Table1[[#This Row],[Expiration Date]]-Table1[[#This Row],[Manufacturing Date]])/365</f>
        <v>1.8027397260273972</v>
      </c>
      <c r="Q3255" t="str">
        <f>IF(Table1[[#This Row],[Expiration Date]]-J3263&gt;12/31/2024,"not expired","expired")</f>
        <v>expired</v>
      </c>
      <c r="R3255">
        <f>Table1[[#This Row],[Discounted Price]]*0.95</f>
        <v>384.57044999999999</v>
      </c>
      <c r="S3255">
        <f>Table1[[#This Row],[Discounted Price]]*0.9</f>
        <v>364.32990000000007</v>
      </c>
      <c r="T3255">
        <f>Table1[[#This Row],[Discounted Price]]*0.8</f>
        <v>323.84880000000004</v>
      </c>
      <c r="U3255">
        <f>Table1[[#This Row],[Price]]*0.52</f>
        <v>233.89080000000001</v>
      </c>
      <c r="V3255">
        <f>(Table1[[#This Row],[Price]]-Table1[[#This Row],[Scrap value]])/2</f>
        <v>107.9496</v>
      </c>
    </row>
    <row r="3256" spans="1:22" x14ac:dyDescent="0.25">
      <c r="A3256" t="s">
        <v>15264</v>
      </c>
      <c r="B3256" t="s">
        <v>35</v>
      </c>
      <c r="C3256" t="s">
        <v>47</v>
      </c>
      <c r="D3256" t="s">
        <v>15265</v>
      </c>
      <c r="E3256">
        <v>319.37</v>
      </c>
      <c r="F3256">
        <v>50</v>
      </c>
      <c r="G3256" t="s">
        <v>43728</v>
      </c>
      <c r="H3256" t="s">
        <v>13213</v>
      </c>
      <c r="I3256" s="1">
        <v>45137</v>
      </c>
      <c r="J3256" s="1">
        <v>46023</v>
      </c>
      <c r="K3256" t="s">
        <v>15266</v>
      </c>
      <c r="L3256" t="s">
        <v>15267</v>
      </c>
      <c r="M3256" t="s">
        <v>45</v>
      </c>
      <c r="N3256">
        <v>3</v>
      </c>
      <c r="O3256">
        <f>Table1[[#This Row],[Price]]-0.1*Table1[[#This Row],[Price]]</f>
        <v>287.43299999999999</v>
      </c>
      <c r="P3256" s="9">
        <f>(Table1[[#This Row],[Expiration Date]]-Table1[[#This Row],[Manufacturing Date]])/365</f>
        <v>2.4273972602739726</v>
      </c>
      <c r="Q3256" t="str">
        <f>IF(Table1[[#This Row],[Expiration Date]]-J3264&gt;12/31/2024,"not expired","expired")</f>
        <v>expired</v>
      </c>
      <c r="R3256">
        <f>Table1[[#This Row],[Discounted Price]]*0.95</f>
        <v>273.06135</v>
      </c>
      <c r="S3256">
        <f>Table1[[#This Row],[Discounted Price]]*0.9</f>
        <v>258.68970000000002</v>
      </c>
      <c r="T3256">
        <f>Table1[[#This Row],[Discounted Price]]*0.8</f>
        <v>229.94640000000001</v>
      </c>
      <c r="U3256">
        <f>Table1[[#This Row],[Price]]*0.52</f>
        <v>166.07240000000002</v>
      </c>
      <c r="V3256">
        <f>(Table1[[#This Row],[Price]]-Table1[[#This Row],[Scrap value]])/2</f>
        <v>76.648799999999994</v>
      </c>
    </row>
    <row r="3257" spans="1:22" x14ac:dyDescent="0.25">
      <c r="A3257" t="s">
        <v>15268</v>
      </c>
      <c r="B3257" t="s">
        <v>35</v>
      </c>
      <c r="C3257" t="s">
        <v>47</v>
      </c>
      <c r="D3257" t="s">
        <v>15269</v>
      </c>
      <c r="E3257">
        <v>126.07</v>
      </c>
      <c r="F3257">
        <v>22</v>
      </c>
      <c r="G3257" t="s">
        <v>43728</v>
      </c>
      <c r="H3257" t="s">
        <v>15270</v>
      </c>
      <c r="I3257" s="1">
        <v>44927</v>
      </c>
      <c r="J3257" s="1">
        <v>45658</v>
      </c>
      <c r="K3257" t="s">
        <v>15271</v>
      </c>
      <c r="L3257" t="s">
        <v>15272</v>
      </c>
      <c r="M3257" t="s">
        <v>20</v>
      </c>
      <c r="N3257">
        <v>5</v>
      </c>
      <c r="O3257">
        <f>Table1[[#This Row],[Price]]-0.1*Table1[[#This Row],[Price]]</f>
        <v>113.46299999999999</v>
      </c>
      <c r="P3257" s="9">
        <f>(Table1[[#This Row],[Expiration Date]]-Table1[[#This Row],[Manufacturing Date]])/365</f>
        <v>2.0027397260273974</v>
      </c>
      <c r="Q3257" t="str">
        <f>IF(Table1[[#This Row],[Expiration Date]]-J3265&gt;12/31/2024,"not expired","expired")</f>
        <v>not expired</v>
      </c>
      <c r="R3257">
        <f>Table1[[#This Row],[Discounted Price]]*0.95</f>
        <v>107.78984999999999</v>
      </c>
      <c r="S3257">
        <f>Table1[[#This Row],[Discounted Price]]*0.9</f>
        <v>102.11669999999999</v>
      </c>
      <c r="T3257">
        <f>Table1[[#This Row],[Discounted Price]]*0.8</f>
        <v>90.770399999999995</v>
      </c>
      <c r="U3257">
        <f>Table1[[#This Row],[Price]]*0.52</f>
        <v>65.556399999999996</v>
      </c>
      <c r="V3257">
        <f>(Table1[[#This Row],[Price]]-Table1[[#This Row],[Scrap value]])/2</f>
        <v>30.256799999999998</v>
      </c>
    </row>
    <row r="3258" spans="1:22" x14ac:dyDescent="0.25">
      <c r="A3258" t="s">
        <v>15273</v>
      </c>
      <c r="B3258" t="s">
        <v>15</v>
      </c>
      <c r="C3258" t="s">
        <v>47</v>
      </c>
      <c r="D3258" t="s">
        <v>15274</v>
      </c>
      <c r="E3258">
        <v>44.99</v>
      </c>
      <c r="F3258">
        <v>69</v>
      </c>
      <c r="G3258" t="s">
        <v>43728</v>
      </c>
      <c r="H3258" t="s">
        <v>15275</v>
      </c>
      <c r="I3258" s="1">
        <v>45137</v>
      </c>
      <c r="J3258" s="1">
        <v>46023</v>
      </c>
      <c r="K3258" t="s">
        <v>15276</v>
      </c>
      <c r="L3258" t="s">
        <v>15277</v>
      </c>
      <c r="M3258" t="s">
        <v>20</v>
      </c>
      <c r="N3258">
        <v>1</v>
      </c>
      <c r="O3258">
        <f>Table1[[#This Row],[Price]]-0.1*Table1[[#This Row],[Price]]</f>
        <v>40.491</v>
      </c>
      <c r="P3258" s="9">
        <f>(Table1[[#This Row],[Expiration Date]]-Table1[[#This Row],[Manufacturing Date]])/365</f>
        <v>2.4273972602739726</v>
      </c>
      <c r="Q3258" t="str">
        <f>IF(Table1[[#This Row],[Expiration Date]]-J3266&gt;12/31/2024,"not expired","expired")</f>
        <v>not expired</v>
      </c>
      <c r="R3258">
        <f>Table1[[#This Row],[Discounted Price]]*0.95</f>
        <v>38.466449999999995</v>
      </c>
      <c r="S3258">
        <f>Table1[[#This Row],[Discounted Price]]*0.9</f>
        <v>36.441900000000004</v>
      </c>
      <c r="T3258">
        <f>Table1[[#This Row],[Discounted Price]]*0.8</f>
        <v>32.392800000000001</v>
      </c>
      <c r="U3258">
        <f>Table1[[#This Row],[Price]]*0.52</f>
        <v>23.394800000000004</v>
      </c>
      <c r="V3258">
        <f>(Table1[[#This Row],[Price]]-Table1[[#This Row],[Scrap value]])/2</f>
        <v>10.797599999999999</v>
      </c>
    </row>
    <row r="3259" spans="1:22" x14ac:dyDescent="0.25">
      <c r="A3259" t="s">
        <v>15278</v>
      </c>
      <c r="B3259" t="s">
        <v>29</v>
      </c>
      <c r="C3259" t="s">
        <v>47</v>
      </c>
      <c r="D3259" t="s">
        <v>15279</v>
      </c>
      <c r="E3259">
        <v>231.13</v>
      </c>
      <c r="F3259">
        <v>83</v>
      </c>
      <c r="G3259" t="s">
        <v>43729</v>
      </c>
      <c r="H3259" t="s">
        <v>15280</v>
      </c>
      <c r="I3259" s="1">
        <v>44927</v>
      </c>
      <c r="J3259" s="1">
        <v>46023</v>
      </c>
      <c r="K3259" t="s">
        <v>15281</v>
      </c>
      <c r="L3259" t="s">
        <v>15282</v>
      </c>
      <c r="M3259" t="s">
        <v>45</v>
      </c>
      <c r="N3259">
        <v>5</v>
      </c>
      <c r="O3259">
        <f>Table1[[#This Row],[Price]]-0.1*Table1[[#This Row],[Price]]</f>
        <v>208.017</v>
      </c>
      <c r="P3259" s="9">
        <f>(Table1[[#This Row],[Expiration Date]]-Table1[[#This Row],[Manufacturing Date]])/365</f>
        <v>3.0027397260273974</v>
      </c>
      <c r="Q3259" t="str">
        <f>IF(Table1[[#This Row],[Expiration Date]]-J3267&gt;12/31/2024,"not expired","expired")</f>
        <v>expired</v>
      </c>
      <c r="R3259">
        <f>Table1[[#This Row],[Discounted Price]]*0.95</f>
        <v>197.61614999999998</v>
      </c>
      <c r="S3259">
        <f>Table1[[#This Row],[Discounted Price]]*0.9</f>
        <v>187.21530000000001</v>
      </c>
      <c r="T3259">
        <f>Table1[[#This Row],[Discounted Price]]*0.8</f>
        <v>166.4136</v>
      </c>
      <c r="U3259">
        <f>Table1[[#This Row],[Price]]*0.52</f>
        <v>120.1876</v>
      </c>
      <c r="V3259">
        <f>(Table1[[#This Row],[Price]]-Table1[[#This Row],[Scrap value]])/2</f>
        <v>55.471199999999996</v>
      </c>
    </row>
    <row r="3260" spans="1:22" x14ac:dyDescent="0.25">
      <c r="A3260" t="s">
        <v>15283</v>
      </c>
      <c r="B3260" t="s">
        <v>29</v>
      </c>
      <c r="C3260" t="s">
        <v>47</v>
      </c>
      <c r="D3260" t="s">
        <v>15284</v>
      </c>
      <c r="E3260">
        <v>477.16</v>
      </c>
      <c r="F3260">
        <v>28</v>
      </c>
      <c r="G3260" t="s">
        <v>43728</v>
      </c>
      <c r="H3260" t="s">
        <v>12381</v>
      </c>
      <c r="I3260" s="1">
        <v>45137</v>
      </c>
      <c r="J3260" s="1">
        <v>45292</v>
      </c>
      <c r="K3260" t="s">
        <v>15285</v>
      </c>
      <c r="L3260" t="s">
        <v>15286</v>
      </c>
      <c r="M3260" t="s">
        <v>45</v>
      </c>
      <c r="N3260">
        <v>4</v>
      </c>
      <c r="O3260">
        <f>Table1[[#This Row],[Price]]-0.1*Table1[[#This Row],[Price]]</f>
        <v>429.44400000000002</v>
      </c>
      <c r="P3260" s="9">
        <f>(Table1[[#This Row],[Expiration Date]]-Table1[[#This Row],[Manufacturing Date]])/365</f>
        <v>0.42465753424657532</v>
      </c>
      <c r="Q3260" t="str">
        <f>IF(Table1[[#This Row],[Expiration Date]]-J3268&gt;12/31/2024,"not expired","expired")</f>
        <v>expired</v>
      </c>
      <c r="R3260">
        <f>Table1[[#This Row],[Discounted Price]]*0.95</f>
        <v>407.97179999999997</v>
      </c>
      <c r="S3260">
        <f>Table1[[#This Row],[Discounted Price]]*0.9</f>
        <v>386.49960000000004</v>
      </c>
      <c r="T3260">
        <f>Table1[[#This Row],[Discounted Price]]*0.8</f>
        <v>343.55520000000001</v>
      </c>
      <c r="U3260">
        <f>Table1[[#This Row],[Price]]*0.52</f>
        <v>248.12320000000003</v>
      </c>
      <c r="V3260">
        <f>(Table1[[#This Row],[Price]]-Table1[[#This Row],[Scrap value]])/2</f>
        <v>114.5184</v>
      </c>
    </row>
    <row r="3261" spans="1:22" x14ac:dyDescent="0.25">
      <c r="A3261" t="s">
        <v>15287</v>
      </c>
      <c r="B3261" t="s">
        <v>15</v>
      </c>
      <c r="C3261" t="s">
        <v>47</v>
      </c>
      <c r="D3261" t="s">
        <v>15288</v>
      </c>
      <c r="E3261">
        <v>165.42</v>
      </c>
      <c r="F3261">
        <v>61</v>
      </c>
      <c r="G3261" t="s">
        <v>43728</v>
      </c>
      <c r="H3261" t="s">
        <v>3323</v>
      </c>
      <c r="I3261" s="1">
        <v>45137</v>
      </c>
      <c r="J3261" s="1">
        <v>45292</v>
      </c>
      <c r="K3261" t="s">
        <v>15289</v>
      </c>
      <c r="L3261" t="s">
        <v>15290</v>
      </c>
      <c r="M3261" t="s">
        <v>27</v>
      </c>
      <c r="N3261">
        <v>1</v>
      </c>
      <c r="O3261">
        <f>Table1[[#This Row],[Price]]-0.1*Table1[[#This Row],[Price]]</f>
        <v>148.87799999999999</v>
      </c>
      <c r="P3261" s="9">
        <f>(Table1[[#This Row],[Expiration Date]]-Table1[[#This Row],[Manufacturing Date]])/365</f>
        <v>0.42465753424657532</v>
      </c>
      <c r="Q3261" t="str">
        <f>IF(Table1[[#This Row],[Expiration Date]]-J3269&gt;12/31/2024,"not expired","expired")</f>
        <v>expired</v>
      </c>
      <c r="R3261">
        <f>Table1[[#This Row],[Discounted Price]]*0.95</f>
        <v>141.43409999999997</v>
      </c>
      <c r="S3261">
        <f>Table1[[#This Row],[Discounted Price]]*0.9</f>
        <v>133.99019999999999</v>
      </c>
      <c r="T3261">
        <f>Table1[[#This Row],[Discounted Price]]*0.8</f>
        <v>119.10239999999999</v>
      </c>
      <c r="U3261">
        <f>Table1[[#This Row],[Price]]*0.52</f>
        <v>86.0184</v>
      </c>
      <c r="V3261">
        <f>(Table1[[#This Row],[Price]]-Table1[[#This Row],[Scrap value]])/2</f>
        <v>39.700799999999994</v>
      </c>
    </row>
    <row r="3262" spans="1:22" x14ac:dyDescent="0.25">
      <c r="A3262" t="s">
        <v>15291</v>
      </c>
      <c r="B3262" t="s">
        <v>22</v>
      </c>
      <c r="C3262" t="s">
        <v>47</v>
      </c>
      <c r="D3262" t="s">
        <v>15292</v>
      </c>
      <c r="E3262">
        <v>38.119999999999997</v>
      </c>
      <c r="F3262">
        <v>28</v>
      </c>
      <c r="G3262" t="s">
        <v>43728</v>
      </c>
      <c r="H3262" t="s">
        <v>15293</v>
      </c>
      <c r="I3262" s="1">
        <v>45137</v>
      </c>
      <c r="J3262" s="1">
        <v>46023</v>
      </c>
      <c r="K3262" t="s">
        <v>15294</v>
      </c>
      <c r="L3262" t="s">
        <v>15295</v>
      </c>
      <c r="M3262" t="s">
        <v>27</v>
      </c>
      <c r="N3262">
        <v>3</v>
      </c>
      <c r="O3262">
        <f>Table1[[#This Row],[Price]]-0.1*Table1[[#This Row],[Price]]</f>
        <v>34.308</v>
      </c>
      <c r="P3262" s="9">
        <f>(Table1[[#This Row],[Expiration Date]]-Table1[[#This Row],[Manufacturing Date]])/365</f>
        <v>2.4273972602739726</v>
      </c>
      <c r="Q3262" t="str">
        <f>IF(Table1[[#This Row],[Expiration Date]]-J3270&gt;12/31/2024,"not expired","expired")</f>
        <v>expired</v>
      </c>
      <c r="R3262">
        <f>Table1[[#This Row],[Discounted Price]]*0.95</f>
        <v>32.592599999999997</v>
      </c>
      <c r="S3262">
        <f>Table1[[#This Row],[Discounted Price]]*0.9</f>
        <v>30.877200000000002</v>
      </c>
      <c r="T3262">
        <f>Table1[[#This Row],[Discounted Price]]*0.8</f>
        <v>27.446400000000001</v>
      </c>
      <c r="U3262">
        <f>Table1[[#This Row],[Price]]*0.52</f>
        <v>19.822399999999998</v>
      </c>
      <c r="V3262">
        <f>(Table1[[#This Row],[Price]]-Table1[[#This Row],[Scrap value]])/2</f>
        <v>9.1487999999999996</v>
      </c>
    </row>
    <row r="3263" spans="1:22" x14ac:dyDescent="0.25">
      <c r="A3263" t="s">
        <v>15296</v>
      </c>
      <c r="B3263" t="s">
        <v>22</v>
      </c>
      <c r="C3263" t="s">
        <v>47</v>
      </c>
      <c r="D3263" t="s">
        <v>15297</v>
      </c>
      <c r="E3263">
        <v>121.09</v>
      </c>
      <c r="F3263">
        <v>56</v>
      </c>
      <c r="G3263" t="s">
        <v>43729</v>
      </c>
      <c r="H3263" t="s">
        <v>15298</v>
      </c>
      <c r="I3263" s="1">
        <v>45000</v>
      </c>
      <c r="J3263" s="1">
        <v>45658</v>
      </c>
      <c r="K3263" t="s">
        <v>15299</v>
      </c>
      <c r="L3263" t="s">
        <v>15300</v>
      </c>
      <c r="M3263" t="s">
        <v>20</v>
      </c>
      <c r="N3263">
        <v>5</v>
      </c>
      <c r="O3263">
        <f>Table1[[#This Row],[Price]]-0.1*Table1[[#This Row],[Price]]</f>
        <v>108.98099999999999</v>
      </c>
      <c r="P3263" s="9">
        <f>(Table1[[#This Row],[Expiration Date]]-Table1[[#This Row],[Manufacturing Date]])/365</f>
        <v>1.8027397260273972</v>
      </c>
      <c r="Q3263" t="str">
        <f>IF(Table1[[#This Row],[Expiration Date]]-J3271&gt;12/31/2024,"not expired","expired")</f>
        <v>expired</v>
      </c>
      <c r="R3263">
        <f>Table1[[#This Row],[Discounted Price]]*0.95</f>
        <v>103.53194999999999</v>
      </c>
      <c r="S3263">
        <f>Table1[[#This Row],[Discounted Price]]*0.9</f>
        <v>98.082899999999995</v>
      </c>
      <c r="T3263">
        <f>Table1[[#This Row],[Discounted Price]]*0.8</f>
        <v>87.184799999999996</v>
      </c>
      <c r="U3263">
        <f>Table1[[#This Row],[Price]]*0.52</f>
        <v>62.966800000000006</v>
      </c>
      <c r="V3263">
        <f>(Table1[[#This Row],[Price]]-Table1[[#This Row],[Scrap value]])/2</f>
        <v>29.061599999999999</v>
      </c>
    </row>
    <row r="3264" spans="1:22" x14ac:dyDescent="0.25">
      <c r="A3264" t="s">
        <v>15301</v>
      </c>
      <c r="B3264" t="s">
        <v>15</v>
      </c>
      <c r="C3264" t="s">
        <v>47</v>
      </c>
      <c r="D3264" t="s">
        <v>15302</v>
      </c>
      <c r="E3264">
        <v>67.63</v>
      </c>
      <c r="F3264">
        <v>21</v>
      </c>
      <c r="G3264" t="s">
        <v>43730</v>
      </c>
      <c r="H3264" t="s">
        <v>1983</v>
      </c>
      <c r="I3264" s="1">
        <v>45137</v>
      </c>
      <c r="J3264" s="1">
        <v>46023</v>
      </c>
      <c r="K3264" t="s">
        <v>15303</v>
      </c>
      <c r="L3264" t="s">
        <v>15304</v>
      </c>
      <c r="M3264" t="s">
        <v>27</v>
      </c>
      <c r="N3264">
        <v>4</v>
      </c>
      <c r="O3264">
        <f>Table1[[#This Row],[Price]]-0.1*Table1[[#This Row],[Price]]</f>
        <v>60.866999999999997</v>
      </c>
      <c r="P3264" s="9">
        <f>(Table1[[#This Row],[Expiration Date]]-Table1[[#This Row],[Manufacturing Date]])/365</f>
        <v>2.4273972602739726</v>
      </c>
      <c r="Q3264" t="str">
        <f>IF(Table1[[#This Row],[Expiration Date]]-J3272&gt;12/31/2024,"not expired","expired")</f>
        <v>not expired</v>
      </c>
      <c r="R3264">
        <f>Table1[[#This Row],[Discounted Price]]*0.95</f>
        <v>57.823649999999994</v>
      </c>
      <c r="S3264">
        <f>Table1[[#This Row],[Discounted Price]]*0.9</f>
        <v>54.780299999999997</v>
      </c>
      <c r="T3264">
        <f>Table1[[#This Row],[Discounted Price]]*0.8</f>
        <v>48.693600000000004</v>
      </c>
      <c r="U3264">
        <f>Table1[[#This Row],[Price]]*0.52</f>
        <v>35.1676</v>
      </c>
      <c r="V3264">
        <f>(Table1[[#This Row],[Price]]-Table1[[#This Row],[Scrap value]])/2</f>
        <v>16.231199999999998</v>
      </c>
    </row>
    <row r="3265" spans="1:22" x14ac:dyDescent="0.25">
      <c r="A3265" t="s">
        <v>15305</v>
      </c>
      <c r="B3265" t="s">
        <v>35</v>
      </c>
      <c r="C3265" t="s">
        <v>47</v>
      </c>
      <c r="D3265" t="s">
        <v>15306</v>
      </c>
      <c r="E3265">
        <v>357.31</v>
      </c>
      <c r="F3265">
        <v>40</v>
      </c>
      <c r="G3265" t="s">
        <v>43730</v>
      </c>
      <c r="H3265" t="s">
        <v>8725</v>
      </c>
      <c r="I3265" s="1">
        <v>44927</v>
      </c>
      <c r="J3265" s="1">
        <v>45292</v>
      </c>
      <c r="K3265" t="s">
        <v>15307</v>
      </c>
      <c r="L3265" t="s">
        <v>15308</v>
      </c>
      <c r="M3265" t="s">
        <v>20</v>
      </c>
      <c r="N3265">
        <v>4</v>
      </c>
      <c r="O3265">
        <f>Table1[[#This Row],[Price]]-0.1*Table1[[#This Row],[Price]]</f>
        <v>321.57900000000001</v>
      </c>
      <c r="P3265" s="9">
        <f>(Table1[[#This Row],[Expiration Date]]-Table1[[#This Row],[Manufacturing Date]])/365</f>
        <v>1</v>
      </c>
      <c r="Q3265" t="str">
        <f>IF(Table1[[#This Row],[Expiration Date]]-J3273&gt;12/31/2024,"not expired","expired")</f>
        <v>expired</v>
      </c>
      <c r="R3265">
        <f>Table1[[#This Row],[Discounted Price]]*0.95</f>
        <v>305.50004999999999</v>
      </c>
      <c r="S3265">
        <f>Table1[[#This Row],[Discounted Price]]*0.9</f>
        <v>289.42110000000002</v>
      </c>
      <c r="T3265">
        <f>Table1[[#This Row],[Discounted Price]]*0.8</f>
        <v>257.26320000000004</v>
      </c>
      <c r="U3265">
        <f>Table1[[#This Row],[Price]]*0.52</f>
        <v>185.80119999999999</v>
      </c>
      <c r="V3265">
        <f>(Table1[[#This Row],[Price]]-Table1[[#This Row],[Scrap value]])/2</f>
        <v>85.754400000000004</v>
      </c>
    </row>
    <row r="3266" spans="1:22" x14ac:dyDescent="0.25">
      <c r="A3266" t="s">
        <v>15309</v>
      </c>
      <c r="B3266" t="s">
        <v>29</v>
      </c>
      <c r="C3266" t="s">
        <v>47</v>
      </c>
      <c r="D3266" t="s">
        <v>15310</v>
      </c>
      <c r="E3266">
        <v>79.16</v>
      </c>
      <c r="F3266">
        <v>76</v>
      </c>
      <c r="G3266" t="s">
        <v>43730</v>
      </c>
      <c r="H3266" t="s">
        <v>15311</v>
      </c>
      <c r="I3266" s="1">
        <v>45000</v>
      </c>
      <c r="J3266" s="1">
        <v>45292</v>
      </c>
      <c r="K3266" t="s">
        <v>15312</v>
      </c>
      <c r="L3266" t="s">
        <v>15313</v>
      </c>
      <c r="M3266" t="s">
        <v>20</v>
      </c>
      <c r="N3266">
        <v>3</v>
      </c>
      <c r="O3266">
        <f>Table1[[#This Row],[Price]]-0.1*Table1[[#This Row],[Price]]</f>
        <v>71.244</v>
      </c>
      <c r="P3266" s="9">
        <f>(Table1[[#This Row],[Expiration Date]]-Table1[[#This Row],[Manufacturing Date]])/365</f>
        <v>0.8</v>
      </c>
      <c r="Q3266" t="str">
        <f>IF(Table1[[#This Row],[Expiration Date]]-J3274&gt;12/31/2024,"not expired","expired")</f>
        <v>expired</v>
      </c>
      <c r="R3266">
        <f>Table1[[#This Row],[Discounted Price]]*0.95</f>
        <v>67.681799999999996</v>
      </c>
      <c r="S3266">
        <f>Table1[[#This Row],[Discounted Price]]*0.9</f>
        <v>64.119600000000005</v>
      </c>
      <c r="T3266">
        <f>Table1[[#This Row],[Discounted Price]]*0.8</f>
        <v>56.995200000000004</v>
      </c>
      <c r="U3266">
        <f>Table1[[#This Row],[Price]]*0.52</f>
        <v>41.163199999999996</v>
      </c>
      <c r="V3266">
        <f>(Table1[[#This Row],[Price]]-Table1[[#This Row],[Scrap value]])/2</f>
        <v>18.9984</v>
      </c>
    </row>
    <row r="3267" spans="1:22" x14ac:dyDescent="0.25">
      <c r="A3267" t="s">
        <v>15314</v>
      </c>
      <c r="B3267" t="s">
        <v>15</v>
      </c>
      <c r="C3267" t="s">
        <v>47</v>
      </c>
      <c r="D3267" t="s">
        <v>15315</v>
      </c>
      <c r="E3267">
        <v>121.94</v>
      </c>
      <c r="F3267">
        <v>16</v>
      </c>
      <c r="G3267" t="s">
        <v>43728</v>
      </c>
      <c r="H3267" t="s">
        <v>5902</v>
      </c>
      <c r="I3267" s="1">
        <v>45000</v>
      </c>
      <c r="J3267" s="1">
        <v>46023</v>
      </c>
      <c r="K3267" t="s">
        <v>15316</v>
      </c>
      <c r="L3267" t="s">
        <v>15317</v>
      </c>
      <c r="M3267" t="s">
        <v>20</v>
      </c>
      <c r="N3267">
        <v>3</v>
      </c>
      <c r="O3267">
        <f>Table1[[#This Row],[Price]]-0.1*Table1[[#This Row],[Price]]</f>
        <v>109.746</v>
      </c>
      <c r="P3267" s="9">
        <f>(Table1[[#This Row],[Expiration Date]]-Table1[[#This Row],[Manufacturing Date]])/365</f>
        <v>2.8027397260273972</v>
      </c>
      <c r="Q3267" t="str">
        <f>IF(Table1[[#This Row],[Expiration Date]]-J3275&gt;12/31/2024,"not expired","expired")</f>
        <v>not expired</v>
      </c>
      <c r="R3267">
        <f>Table1[[#This Row],[Discounted Price]]*0.95</f>
        <v>104.25869999999999</v>
      </c>
      <c r="S3267">
        <f>Table1[[#This Row],[Discounted Price]]*0.9</f>
        <v>98.7714</v>
      </c>
      <c r="T3267">
        <f>Table1[[#This Row],[Discounted Price]]*0.8</f>
        <v>87.796800000000005</v>
      </c>
      <c r="U3267">
        <f>Table1[[#This Row],[Price]]*0.52</f>
        <v>63.408799999999999</v>
      </c>
      <c r="V3267">
        <f>(Table1[[#This Row],[Price]]-Table1[[#This Row],[Scrap value]])/2</f>
        <v>29.265599999999999</v>
      </c>
    </row>
    <row r="3268" spans="1:22" x14ac:dyDescent="0.25">
      <c r="A3268" t="s">
        <v>15318</v>
      </c>
      <c r="B3268" t="s">
        <v>29</v>
      </c>
      <c r="C3268" t="s">
        <v>47</v>
      </c>
      <c r="D3268" t="s">
        <v>15319</v>
      </c>
      <c r="E3268">
        <v>362.78</v>
      </c>
      <c r="F3268">
        <v>6</v>
      </c>
      <c r="G3268" t="s">
        <v>43730</v>
      </c>
      <c r="H3268" t="s">
        <v>15320</v>
      </c>
      <c r="I3268" s="1">
        <v>45000</v>
      </c>
      <c r="J3268" s="1">
        <v>46023</v>
      </c>
      <c r="K3268" t="s">
        <v>15321</v>
      </c>
      <c r="L3268" t="s">
        <v>15322</v>
      </c>
      <c r="M3268" t="s">
        <v>20</v>
      </c>
      <c r="N3268">
        <v>4</v>
      </c>
      <c r="O3268">
        <f>Table1[[#This Row],[Price]]-0.1*Table1[[#This Row],[Price]]</f>
        <v>326.50199999999995</v>
      </c>
      <c r="P3268" s="9">
        <f>(Table1[[#This Row],[Expiration Date]]-Table1[[#This Row],[Manufacturing Date]])/365</f>
        <v>2.8027397260273972</v>
      </c>
      <c r="Q3268" t="str">
        <f>IF(Table1[[#This Row],[Expiration Date]]-J3276&gt;12/31/2024,"not expired","expired")</f>
        <v>not expired</v>
      </c>
      <c r="R3268">
        <f>Table1[[#This Row],[Discounted Price]]*0.95</f>
        <v>310.17689999999993</v>
      </c>
      <c r="S3268">
        <f>Table1[[#This Row],[Discounted Price]]*0.9</f>
        <v>293.85179999999997</v>
      </c>
      <c r="T3268">
        <f>Table1[[#This Row],[Discounted Price]]*0.8</f>
        <v>261.20159999999998</v>
      </c>
      <c r="U3268">
        <f>Table1[[#This Row],[Price]]*0.52</f>
        <v>188.6456</v>
      </c>
      <c r="V3268">
        <f>(Table1[[#This Row],[Price]]-Table1[[#This Row],[Scrap value]])/2</f>
        <v>87.067199999999985</v>
      </c>
    </row>
    <row r="3269" spans="1:22" x14ac:dyDescent="0.25">
      <c r="A3269" t="s">
        <v>15323</v>
      </c>
      <c r="B3269" t="s">
        <v>15</v>
      </c>
      <c r="C3269" t="s">
        <v>47</v>
      </c>
      <c r="D3269" t="s">
        <v>15324</v>
      </c>
      <c r="E3269">
        <v>424.13</v>
      </c>
      <c r="F3269">
        <v>44</v>
      </c>
      <c r="G3269" t="s">
        <v>43728</v>
      </c>
      <c r="H3269" t="s">
        <v>4865</v>
      </c>
      <c r="I3269" s="1">
        <v>45000</v>
      </c>
      <c r="J3269" s="1">
        <v>45292</v>
      </c>
      <c r="K3269" t="s">
        <v>15325</v>
      </c>
      <c r="L3269" t="s">
        <v>15326</v>
      </c>
      <c r="M3269" t="s">
        <v>45</v>
      </c>
      <c r="N3269">
        <v>1</v>
      </c>
      <c r="O3269">
        <f>Table1[[#This Row],[Price]]-0.1*Table1[[#This Row],[Price]]</f>
        <v>381.71699999999998</v>
      </c>
      <c r="P3269" s="9">
        <f>(Table1[[#This Row],[Expiration Date]]-Table1[[#This Row],[Manufacturing Date]])/365</f>
        <v>0.8</v>
      </c>
      <c r="Q3269" t="str">
        <f>IF(Table1[[#This Row],[Expiration Date]]-J3277&gt;12/31/2024,"not expired","expired")</f>
        <v>expired</v>
      </c>
      <c r="R3269">
        <f>Table1[[#This Row],[Discounted Price]]*0.95</f>
        <v>362.63114999999999</v>
      </c>
      <c r="S3269">
        <f>Table1[[#This Row],[Discounted Price]]*0.9</f>
        <v>343.5453</v>
      </c>
      <c r="T3269">
        <f>Table1[[#This Row],[Discounted Price]]*0.8</f>
        <v>305.37360000000001</v>
      </c>
      <c r="U3269">
        <f>Table1[[#This Row],[Price]]*0.52</f>
        <v>220.54760000000002</v>
      </c>
      <c r="V3269">
        <f>(Table1[[#This Row],[Price]]-Table1[[#This Row],[Scrap value]])/2</f>
        <v>101.79119999999999</v>
      </c>
    </row>
    <row r="3270" spans="1:22" x14ac:dyDescent="0.25">
      <c r="A3270" t="s">
        <v>15327</v>
      </c>
      <c r="B3270" t="s">
        <v>29</v>
      </c>
      <c r="C3270" t="s">
        <v>47</v>
      </c>
      <c r="D3270" t="s">
        <v>15328</v>
      </c>
      <c r="E3270">
        <v>398.53</v>
      </c>
      <c r="F3270">
        <v>71</v>
      </c>
      <c r="G3270" t="s">
        <v>43730</v>
      </c>
      <c r="H3270" t="s">
        <v>15329</v>
      </c>
      <c r="I3270" s="1">
        <v>45137</v>
      </c>
      <c r="J3270" s="1">
        <v>46023</v>
      </c>
      <c r="K3270" t="s">
        <v>15330</v>
      </c>
      <c r="L3270" t="s">
        <v>15331</v>
      </c>
      <c r="M3270" t="s">
        <v>45</v>
      </c>
      <c r="N3270">
        <v>5</v>
      </c>
      <c r="O3270">
        <f>Table1[[#This Row],[Price]]-0.1*Table1[[#This Row],[Price]]</f>
        <v>358.67699999999996</v>
      </c>
      <c r="P3270" s="9">
        <f>(Table1[[#This Row],[Expiration Date]]-Table1[[#This Row],[Manufacturing Date]])/365</f>
        <v>2.4273972602739726</v>
      </c>
      <c r="Q3270" t="str">
        <f>IF(Table1[[#This Row],[Expiration Date]]-J3278&gt;12/31/2024,"not expired","expired")</f>
        <v>not expired</v>
      </c>
      <c r="R3270">
        <f>Table1[[#This Row],[Discounted Price]]*0.95</f>
        <v>340.74314999999996</v>
      </c>
      <c r="S3270">
        <f>Table1[[#This Row],[Discounted Price]]*0.9</f>
        <v>322.80929999999995</v>
      </c>
      <c r="T3270">
        <f>Table1[[#This Row],[Discounted Price]]*0.8</f>
        <v>286.94159999999999</v>
      </c>
      <c r="U3270">
        <f>Table1[[#This Row],[Price]]*0.52</f>
        <v>207.23560000000001</v>
      </c>
      <c r="V3270">
        <f>(Table1[[#This Row],[Price]]-Table1[[#This Row],[Scrap value]])/2</f>
        <v>95.647199999999984</v>
      </c>
    </row>
    <row r="3271" spans="1:22" x14ac:dyDescent="0.25">
      <c r="A3271" t="s">
        <v>15332</v>
      </c>
      <c r="B3271" t="s">
        <v>22</v>
      </c>
      <c r="C3271" t="s">
        <v>47</v>
      </c>
      <c r="D3271" t="s">
        <v>15333</v>
      </c>
      <c r="E3271">
        <v>179.54</v>
      </c>
      <c r="F3271">
        <v>62</v>
      </c>
      <c r="G3271" t="s">
        <v>43729</v>
      </c>
      <c r="H3271" t="s">
        <v>6046</v>
      </c>
      <c r="I3271" s="1">
        <v>44927</v>
      </c>
      <c r="J3271" s="1">
        <v>45658</v>
      </c>
      <c r="K3271" t="s">
        <v>15334</v>
      </c>
      <c r="L3271" t="s">
        <v>15335</v>
      </c>
      <c r="M3271" t="s">
        <v>27</v>
      </c>
      <c r="N3271">
        <v>2</v>
      </c>
      <c r="O3271">
        <f>Table1[[#This Row],[Price]]-0.1*Table1[[#This Row],[Price]]</f>
        <v>161.58599999999998</v>
      </c>
      <c r="P3271" s="9">
        <f>(Table1[[#This Row],[Expiration Date]]-Table1[[#This Row],[Manufacturing Date]])/365</f>
        <v>2.0027397260273974</v>
      </c>
      <c r="Q3271" t="str">
        <f>IF(Table1[[#This Row],[Expiration Date]]-J3279&gt;12/31/2024,"not expired","expired")</f>
        <v>not expired</v>
      </c>
      <c r="R3271">
        <f>Table1[[#This Row],[Discounted Price]]*0.95</f>
        <v>153.50669999999997</v>
      </c>
      <c r="S3271">
        <f>Table1[[#This Row],[Discounted Price]]*0.9</f>
        <v>145.42739999999998</v>
      </c>
      <c r="T3271">
        <f>Table1[[#This Row],[Discounted Price]]*0.8</f>
        <v>129.2688</v>
      </c>
      <c r="U3271">
        <f>Table1[[#This Row],[Price]]*0.52</f>
        <v>93.360799999999998</v>
      </c>
      <c r="V3271">
        <f>(Table1[[#This Row],[Price]]-Table1[[#This Row],[Scrap value]])/2</f>
        <v>43.089599999999997</v>
      </c>
    </row>
    <row r="3272" spans="1:22" x14ac:dyDescent="0.25">
      <c r="A3272" t="s">
        <v>15336</v>
      </c>
      <c r="B3272" t="s">
        <v>29</v>
      </c>
      <c r="C3272" t="s">
        <v>47</v>
      </c>
      <c r="D3272" t="s">
        <v>15337</v>
      </c>
      <c r="E3272">
        <v>391.42</v>
      </c>
      <c r="F3272">
        <v>94</v>
      </c>
      <c r="G3272" t="s">
        <v>43728</v>
      </c>
      <c r="H3272" t="s">
        <v>1304</v>
      </c>
      <c r="I3272" s="1">
        <v>44927</v>
      </c>
      <c r="J3272" s="1">
        <v>45292</v>
      </c>
      <c r="K3272" t="s">
        <v>15338</v>
      </c>
      <c r="L3272" t="s">
        <v>15339</v>
      </c>
      <c r="M3272" t="s">
        <v>20</v>
      </c>
      <c r="N3272">
        <v>3</v>
      </c>
      <c r="O3272">
        <f>Table1[[#This Row],[Price]]-0.1*Table1[[#This Row],[Price]]</f>
        <v>352.27800000000002</v>
      </c>
      <c r="P3272" s="9">
        <f>(Table1[[#This Row],[Expiration Date]]-Table1[[#This Row],[Manufacturing Date]])/365</f>
        <v>1</v>
      </c>
      <c r="Q3272" t="str">
        <f>IF(Table1[[#This Row],[Expiration Date]]-J3280&gt;12/31/2024,"not expired","expired")</f>
        <v>expired</v>
      </c>
      <c r="R3272">
        <f>Table1[[#This Row],[Discounted Price]]*0.95</f>
        <v>334.66410000000002</v>
      </c>
      <c r="S3272">
        <f>Table1[[#This Row],[Discounted Price]]*0.9</f>
        <v>317.05020000000002</v>
      </c>
      <c r="T3272">
        <f>Table1[[#This Row],[Discounted Price]]*0.8</f>
        <v>281.82240000000002</v>
      </c>
      <c r="U3272">
        <f>Table1[[#This Row],[Price]]*0.52</f>
        <v>203.53840000000002</v>
      </c>
      <c r="V3272">
        <f>(Table1[[#This Row],[Price]]-Table1[[#This Row],[Scrap value]])/2</f>
        <v>93.940799999999996</v>
      </c>
    </row>
    <row r="3273" spans="1:22" x14ac:dyDescent="0.25">
      <c r="A3273" t="s">
        <v>15340</v>
      </c>
      <c r="B3273" t="s">
        <v>35</v>
      </c>
      <c r="C3273" t="s">
        <v>47</v>
      </c>
      <c r="D3273" t="s">
        <v>15341</v>
      </c>
      <c r="E3273">
        <v>429.98</v>
      </c>
      <c r="F3273">
        <v>28</v>
      </c>
      <c r="G3273" t="s">
        <v>43728</v>
      </c>
      <c r="H3273" t="s">
        <v>3201</v>
      </c>
      <c r="I3273" s="1">
        <v>44927</v>
      </c>
      <c r="J3273" s="1">
        <v>45292</v>
      </c>
      <c r="K3273" t="s">
        <v>15342</v>
      </c>
      <c r="L3273" t="s">
        <v>15343</v>
      </c>
      <c r="M3273" t="s">
        <v>45</v>
      </c>
      <c r="N3273">
        <v>5</v>
      </c>
      <c r="O3273">
        <f>Table1[[#This Row],[Price]]-0.1*Table1[[#This Row],[Price]]</f>
        <v>386.98200000000003</v>
      </c>
      <c r="P3273" s="9">
        <f>(Table1[[#This Row],[Expiration Date]]-Table1[[#This Row],[Manufacturing Date]])/365</f>
        <v>1</v>
      </c>
      <c r="Q3273" t="str">
        <f>IF(Table1[[#This Row],[Expiration Date]]-J3281&gt;12/31/2024,"not expired","expired")</f>
        <v>expired</v>
      </c>
      <c r="R3273">
        <f>Table1[[#This Row],[Discounted Price]]*0.95</f>
        <v>367.63290000000001</v>
      </c>
      <c r="S3273">
        <f>Table1[[#This Row],[Discounted Price]]*0.9</f>
        <v>348.28380000000004</v>
      </c>
      <c r="T3273">
        <f>Table1[[#This Row],[Discounted Price]]*0.8</f>
        <v>309.58560000000006</v>
      </c>
      <c r="U3273">
        <f>Table1[[#This Row],[Price]]*0.52</f>
        <v>223.58960000000002</v>
      </c>
      <c r="V3273">
        <f>(Table1[[#This Row],[Price]]-Table1[[#This Row],[Scrap value]])/2</f>
        <v>103.1952</v>
      </c>
    </row>
    <row r="3274" spans="1:22" x14ac:dyDescent="0.25">
      <c r="A3274" t="s">
        <v>15344</v>
      </c>
      <c r="B3274" t="s">
        <v>35</v>
      </c>
      <c r="C3274" t="s">
        <v>47</v>
      </c>
      <c r="D3274" t="s">
        <v>15345</v>
      </c>
      <c r="E3274">
        <v>21.04</v>
      </c>
      <c r="F3274">
        <v>21</v>
      </c>
      <c r="G3274" t="s">
        <v>43729</v>
      </c>
      <c r="H3274" t="s">
        <v>2273</v>
      </c>
      <c r="I3274" s="1">
        <v>45000</v>
      </c>
      <c r="J3274" s="1">
        <v>45658</v>
      </c>
      <c r="K3274" t="s">
        <v>15346</v>
      </c>
      <c r="L3274" t="s">
        <v>15347</v>
      </c>
      <c r="M3274" t="s">
        <v>45</v>
      </c>
      <c r="N3274">
        <v>5</v>
      </c>
      <c r="O3274">
        <f>Table1[[#This Row],[Price]]-0.1*Table1[[#This Row],[Price]]</f>
        <v>18.936</v>
      </c>
      <c r="P3274" s="9">
        <f>(Table1[[#This Row],[Expiration Date]]-Table1[[#This Row],[Manufacturing Date]])/365</f>
        <v>1.8027397260273972</v>
      </c>
      <c r="Q3274" t="str">
        <f>IF(Table1[[#This Row],[Expiration Date]]-J3282&gt;12/31/2024,"not expired","expired")</f>
        <v>expired</v>
      </c>
      <c r="R3274">
        <f>Table1[[#This Row],[Discounted Price]]*0.95</f>
        <v>17.9892</v>
      </c>
      <c r="S3274">
        <f>Table1[[#This Row],[Discounted Price]]*0.9</f>
        <v>17.042400000000001</v>
      </c>
      <c r="T3274">
        <f>Table1[[#This Row],[Discounted Price]]*0.8</f>
        <v>15.148800000000001</v>
      </c>
      <c r="U3274">
        <f>Table1[[#This Row],[Price]]*0.52</f>
        <v>10.940799999999999</v>
      </c>
      <c r="V3274">
        <f>(Table1[[#This Row],[Price]]-Table1[[#This Row],[Scrap value]])/2</f>
        <v>5.0495999999999999</v>
      </c>
    </row>
    <row r="3275" spans="1:22" x14ac:dyDescent="0.25">
      <c r="A3275" t="s">
        <v>15348</v>
      </c>
      <c r="B3275" t="s">
        <v>22</v>
      </c>
      <c r="C3275" t="s">
        <v>47</v>
      </c>
      <c r="D3275" t="s">
        <v>15349</v>
      </c>
      <c r="E3275">
        <v>437.24</v>
      </c>
      <c r="F3275">
        <v>63</v>
      </c>
      <c r="G3275" t="s">
        <v>43728</v>
      </c>
      <c r="H3275" t="s">
        <v>13955</v>
      </c>
      <c r="I3275" s="1">
        <v>45000</v>
      </c>
      <c r="J3275" s="1">
        <v>45658</v>
      </c>
      <c r="K3275" t="s">
        <v>15350</v>
      </c>
      <c r="L3275" t="s">
        <v>15351</v>
      </c>
      <c r="M3275" t="s">
        <v>45</v>
      </c>
      <c r="N3275">
        <v>3</v>
      </c>
      <c r="O3275">
        <f>Table1[[#This Row],[Price]]-0.1*Table1[[#This Row],[Price]]</f>
        <v>393.51600000000002</v>
      </c>
      <c r="P3275" s="9">
        <f>(Table1[[#This Row],[Expiration Date]]-Table1[[#This Row],[Manufacturing Date]])/365</f>
        <v>1.8027397260273972</v>
      </c>
      <c r="Q3275" t="str">
        <f>IF(Table1[[#This Row],[Expiration Date]]-J3283&gt;12/31/2024,"not expired","expired")</f>
        <v>not expired</v>
      </c>
      <c r="R3275">
        <f>Table1[[#This Row],[Discounted Price]]*0.95</f>
        <v>373.84019999999998</v>
      </c>
      <c r="S3275">
        <f>Table1[[#This Row],[Discounted Price]]*0.9</f>
        <v>354.1644</v>
      </c>
      <c r="T3275">
        <f>Table1[[#This Row],[Discounted Price]]*0.8</f>
        <v>314.81280000000004</v>
      </c>
      <c r="U3275">
        <f>Table1[[#This Row],[Price]]*0.52</f>
        <v>227.3648</v>
      </c>
      <c r="V3275">
        <f>(Table1[[#This Row],[Price]]-Table1[[#This Row],[Scrap value]])/2</f>
        <v>104.9376</v>
      </c>
    </row>
    <row r="3276" spans="1:22" x14ac:dyDescent="0.25">
      <c r="A3276" t="s">
        <v>15352</v>
      </c>
      <c r="B3276" t="s">
        <v>29</v>
      </c>
      <c r="C3276" t="s">
        <v>47</v>
      </c>
      <c r="D3276" t="s">
        <v>15353</v>
      </c>
      <c r="E3276">
        <v>256.48</v>
      </c>
      <c r="F3276">
        <v>67</v>
      </c>
      <c r="G3276" t="s">
        <v>43729</v>
      </c>
      <c r="H3276" t="s">
        <v>15354</v>
      </c>
      <c r="I3276" s="1">
        <v>45000</v>
      </c>
      <c r="J3276" s="1">
        <v>45658</v>
      </c>
      <c r="K3276" t="s">
        <v>15355</v>
      </c>
      <c r="L3276" t="s">
        <v>15356</v>
      </c>
      <c r="M3276" t="s">
        <v>20</v>
      </c>
      <c r="N3276">
        <v>2</v>
      </c>
      <c r="O3276">
        <f>Table1[[#This Row],[Price]]-0.1*Table1[[#This Row],[Price]]</f>
        <v>230.83200000000002</v>
      </c>
      <c r="P3276" s="9">
        <f>(Table1[[#This Row],[Expiration Date]]-Table1[[#This Row],[Manufacturing Date]])/365</f>
        <v>1.8027397260273972</v>
      </c>
      <c r="Q3276" t="str">
        <f>IF(Table1[[#This Row],[Expiration Date]]-J3284&gt;12/31/2024,"not expired","expired")</f>
        <v>expired</v>
      </c>
      <c r="R3276">
        <f>Table1[[#This Row],[Discounted Price]]*0.95</f>
        <v>219.29040000000001</v>
      </c>
      <c r="S3276">
        <f>Table1[[#This Row],[Discounted Price]]*0.9</f>
        <v>207.74880000000002</v>
      </c>
      <c r="T3276">
        <f>Table1[[#This Row],[Discounted Price]]*0.8</f>
        <v>184.66560000000004</v>
      </c>
      <c r="U3276">
        <f>Table1[[#This Row],[Price]]*0.52</f>
        <v>133.36960000000002</v>
      </c>
      <c r="V3276">
        <f>(Table1[[#This Row],[Price]]-Table1[[#This Row],[Scrap value]])/2</f>
        <v>61.555199999999999</v>
      </c>
    </row>
    <row r="3277" spans="1:22" x14ac:dyDescent="0.25">
      <c r="A3277" t="s">
        <v>15357</v>
      </c>
      <c r="B3277" t="s">
        <v>35</v>
      </c>
      <c r="C3277" t="s">
        <v>47</v>
      </c>
      <c r="D3277" t="s">
        <v>15358</v>
      </c>
      <c r="E3277">
        <v>312.91000000000003</v>
      </c>
      <c r="F3277">
        <v>63</v>
      </c>
      <c r="G3277" t="s">
        <v>43729</v>
      </c>
      <c r="H3277" t="s">
        <v>2649</v>
      </c>
      <c r="I3277" s="1">
        <v>45137</v>
      </c>
      <c r="J3277" s="1">
        <v>45292</v>
      </c>
      <c r="K3277" t="s">
        <v>15359</v>
      </c>
      <c r="L3277" t="s">
        <v>15360</v>
      </c>
      <c r="M3277" t="s">
        <v>27</v>
      </c>
      <c r="N3277">
        <v>1</v>
      </c>
      <c r="O3277">
        <f>Table1[[#This Row],[Price]]-0.1*Table1[[#This Row],[Price]]</f>
        <v>281.61900000000003</v>
      </c>
      <c r="P3277" s="9">
        <f>(Table1[[#This Row],[Expiration Date]]-Table1[[#This Row],[Manufacturing Date]])/365</f>
        <v>0.42465753424657532</v>
      </c>
      <c r="Q3277" t="str">
        <f>IF(Table1[[#This Row],[Expiration Date]]-J3285&gt;12/31/2024,"not expired","expired")</f>
        <v>expired</v>
      </c>
      <c r="R3277">
        <f>Table1[[#This Row],[Discounted Price]]*0.95</f>
        <v>267.53805</v>
      </c>
      <c r="S3277">
        <f>Table1[[#This Row],[Discounted Price]]*0.9</f>
        <v>253.45710000000003</v>
      </c>
      <c r="T3277">
        <f>Table1[[#This Row],[Discounted Price]]*0.8</f>
        <v>225.29520000000002</v>
      </c>
      <c r="U3277">
        <f>Table1[[#This Row],[Price]]*0.52</f>
        <v>162.71320000000003</v>
      </c>
      <c r="V3277">
        <f>(Table1[[#This Row],[Price]]-Table1[[#This Row],[Scrap value]])/2</f>
        <v>75.098399999999998</v>
      </c>
    </row>
    <row r="3278" spans="1:22" x14ac:dyDescent="0.25">
      <c r="A3278" t="s">
        <v>15361</v>
      </c>
      <c r="B3278" t="s">
        <v>35</v>
      </c>
      <c r="C3278" t="s">
        <v>47</v>
      </c>
      <c r="D3278" t="s">
        <v>15362</v>
      </c>
      <c r="E3278">
        <v>210.87</v>
      </c>
      <c r="F3278">
        <v>57</v>
      </c>
      <c r="G3278" t="s">
        <v>43729</v>
      </c>
      <c r="H3278" t="s">
        <v>698</v>
      </c>
      <c r="I3278" s="1">
        <v>45000</v>
      </c>
      <c r="J3278" s="1">
        <v>45658</v>
      </c>
      <c r="K3278" t="s">
        <v>15363</v>
      </c>
      <c r="L3278" t="s">
        <v>15364</v>
      </c>
      <c r="M3278" t="s">
        <v>45</v>
      </c>
      <c r="N3278">
        <v>2</v>
      </c>
      <c r="O3278">
        <f>Table1[[#This Row],[Price]]-0.1*Table1[[#This Row],[Price]]</f>
        <v>189.78300000000002</v>
      </c>
      <c r="P3278" s="9">
        <f>(Table1[[#This Row],[Expiration Date]]-Table1[[#This Row],[Manufacturing Date]])/365</f>
        <v>1.8027397260273972</v>
      </c>
      <c r="Q3278" t="str">
        <f>IF(Table1[[#This Row],[Expiration Date]]-J3286&gt;12/31/2024,"not expired","expired")</f>
        <v>not expired</v>
      </c>
      <c r="R3278">
        <f>Table1[[#This Row],[Discounted Price]]*0.95</f>
        <v>180.29385000000002</v>
      </c>
      <c r="S3278">
        <f>Table1[[#This Row],[Discounted Price]]*0.9</f>
        <v>170.80470000000003</v>
      </c>
      <c r="T3278">
        <f>Table1[[#This Row],[Discounted Price]]*0.8</f>
        <v>151.82640000000001</v>
      </c>
      <c r="U3278">
        <f>Table1[[#This Row],[Price]]*0.52</f>
        <v>109.6524</v>
      </c>
      <c r="V3278">
        <f>(Table1[[#This Row],[Price]]-Table1[[#This Row],[Scrap value]])/2</f>
        <v>50.608800000000002</v>
      </c>
    </row>
    <row r="3279" spans="1:22" x14ac:dyDescent="0.25">
      <c r="A3279" t="s">
        <v>15365</v>
      </c>
      <c r="B3279" t="s">
        <v>29</v>
      </c>
      <c r="C3279" t="s">
        <v>47</v>
      </c>
      <c r="D3279" t="s">
        <v>15366</v>
      </c>
      <c r="E3279">
        <v>349.81</v>
      </c>
      <c r="F3279">
        <v>69</v>
      </c>
      <c r="G3279" t="s">
        <v>43730</v>
      </c>
      <c r="H3279" t="s">
        <v>489</v>
      </c>
      <c r="I3279" s="1">
        <v>44927</v>
      </c>
      <c r="J3279" s="1">
        <v>45292</v>
      </c>
      <c r="K3279" t="s">
        <v>15367</v>
      </c>
      <c r="L3279" t="s">
        <v>15368</v>
      </c>
      <c r="M3279" t="s">
        <v>27</v>
      </c>
      <c r="N3279">
        <v>2</v>
      </c>
      <c r="O3279">
        <f>Table1[[#This Row],[Price]]-0.1*Table1[[#This Row],[Price]]</f>
        <v>314.82900000000001</v>
      </c>
      <c r="P3279" s="9">
        <f>(Table1[[#This Row],[Expiration Date]]-Table1[[#This Row],[Manufacturing Date]])/365</f>
        <v>1</v>
      </c>
      <c r="Q3279" t="str">
        <f>IF(Table1[[#This Row],[Expiration Date]]-J3287&gt;12/31/2024,"not expired","expired")</f>
        <v>expired</v>
      </c>
      <c r="R3279">
        <f>Table1[[#This Row],[Discounted Price]]*0.95</f>
        <v>299.08755000000002</v>
      </c>
      <c r="S3279">
        <f>Table1[[#This Row],[Discounted Price]]*0.9</f>
        <v>283.34610000000004</v>
      </c>
      <c r="T3279">
        <f>Table1[[#This Row],[Discounted Price]]*0.8</f>
        <v>251.86320000000001</v>
      </c>
      <c r="U3279">
        <f>Table1[[#This Row],[Price]]*0.52</f>
        <v>181.90120000000002</v>
      </c>
      <c r="V3279">
        <f>(Table1[[#This Row],[Price]]-Table1[[#This Row],[Scrap value]])/2</f>
        <v>83.954399999999993</v>
      </c>
    </row>
    <row r="3280" spans="1:22" x14ac:dyDescent="0.25">
      <c r="A3280" t="s">
        <v>15369</v>
      </c>
      <c r="B3280" t="s">
        <v>15</v>
      </c>
      <c r="C3280" t="s">
        <v>47</v>
      </c>
      <c r="D3280" t="s">
        <v>15370</v>
      </c>
      <c r="E3280">
        <v>282.5</v>
      </c>
      <c r="F3280">
        <v>75</v>
      </c>
      <c r="G3280" t="s">
        <v>43729</v>
      </c>
      <c r="H3280" t="s">
        <v>3560</v>
      </c>
      <c r="I3280" s="1">
        <v>44927</v>
      </c>
      <c r="J3280" s="1">
        <v>45658</v>
      </c>
      <c r="K3280" t="s">
        <v>15371</v>
      </c>
      <c r="L3280" t="s">
        <v>15372</v>
      </c>
      <c r="M3280" t="s">
        <v>20</v>
      </c>
      <c r="N3280">
        <v>4</v>
      </c>
      <c r="O3280">
        <f>Table1[[#This Row],[Price]]-0.1*Table1[[#This Row],[Price]]</f>
        <v>254.25</v>
      </c>
      <c r="P3280" s="9">
        <f>(Table1[[#This Row],[Expiration Date]]-Table1[[#This Row],[Manufacturing Date]])/365</f>
        <v>2.0027397260273974</v>
      </c>
      <c r="Q3280" t="str">
        <f>IF(Table1[[#This Row],[Expiration Date]]-J3288&gt;12/31/2024,"not expired","expired")</f>
        <v>expired</v>
      </c>
      <c r="R3280">
        <f>Table1[[#This Row],[Discounted Price]]*0.95</f>
        <v>241.53749999999999</v>
      </c>
      <c r="S3280">
        <f>Table1[[#This Row],[Discounted Price]]*0.9</f>
        <v>228.82500000000002</v>
      </c>
      <c r="T3280">
        <f>Table1[[#This Row],[Discounted Price]]*0.8</f>
        <v>203.4</v>
      </c>
      <c r="U3280">
        <f>Table1[[#This Row],[Price]]*0.52</f>
        <v>146.9</v>
      </c>
      <c r="V3280">
        <f>(Table1[[#This Row],[Price]]-Table1[[#This Row],[Scrap value]])/2</f>
        <v>67.8</v>
      </c>
    </row>
    <row r="3281" spans="1:22" x14ac:dyDescent="0.25">
      <c r="A3281" t="s">
        <v>15373</v>
      </c>
      <c r="B3281" t="s">
        <v>15</v>
      </c>
      <c r="C3281" t="s">
        <v>47</v>
      </c>
      <c r="D3281" t="s">
        <v>15374</v>
      </c>
      <c r="E3281">
        <v>259.86</v>
      </c>
      <c r="F3281">
        <v>34</v>
      </c>
      <c r="G3281" t="s">
        <v>43730</v>
      </c>
      <c r="H3281" t="s">
        <v>15375</v>
      </c>
      <c r="I3281" s="1">
        <v>44927</v>
      </c>
      <c r="J3281" s="1">
        <v>46023</v>
      </c>
      <c r="K3281" t="s">
        <v>15376</v>
      </c>
      <c r="L3281" t="s">
        <v>15377</v>
      </c>
      <c r="M3281" t="s">
        <v>20</v>
      </c>
      <c r="N3281">
        <v>4</v>
      </c>
      <c r="O3281">
        <f>Table1[[#This Row],[Price]]-0.1*Table1[[#This Row],[Price]]</f>
        <v>233.87400000000002</v>
      </c>
      <c r="P3281" s="9">
        <f>(Table1[[#This Row],[Expiration Date]]-Table1[[#This Row],[Manufacturing Date]])/365</f>
        <v>3.0027397260273974</v>
      </c>
      <c r="Q3281" t="str">
        <f>IF(Table1[[#This Row],[Expiration Date]]-J3289&gt;12/31/2024,"not expired","expired")</f>
        <v>not expired</v>
      </c>
      <c r="R3281">
        <f>Table1[[#This Row],[Discounted Price]]*0.95</f>
        <v>222.18030000000002</v>
      </c>
      <c r="S3281">
        <f>Table1[[#This Row],[Discounted Price]]*0.9</f>
        <v>210.48660000000004</v>
      </c>
      <c r="T3281">
        <f>Table1[[#This Row],[Discounted Price]]*0.8</f>
        <v>187.09920000000002</v>
      </c>
      <c r="U3281">
        <f>Table1[[#This Row],[Price]]*0.52</f>
        <v>135.12720000000002</v>
      </c>
      <c r="V3281">
        <f>(Table1[[#This Row],[Price]]-Table1[[#This Row],[Scrap value]])/2</f>
        <v>62.366399999999999</v>
      </c>
    </row>
    <row r="3282" spans="1:22" x14ac:dyDescent="0.25">
      <c r="A3282" t="s">
        <v>15378</v>
      </c>
      <c r="B3282" t="s">
        <v>15</v>
      </c>
      <c r="C3282" t="s">
        <v>47</v>
      </c>
      <c r="D3282" t="s">
        <v>15379</v>
      </c>
      <c r="E3282">
        <v>287</v>
      </c>
      <c r="F3282">
        <v>21</v>
      </c>
      <c r="G3282" t="s">
        <v>43728</v>
      </c>
      <c r="H3282" t="s">
        <v>15380</v>
      </c>
      <c r="I3282" s="1">
        <v>45000</v>
      </c>
      <c r="J3282" s="1">
        <v>46023</v>
      </c>
      <c r="K3282" t="s">
        <v>15381</v>
      </c>
      <c r="L3282" t="s">
        <v>15382</v>
      </c>
      <c r="M3282" t="s">
        <v>45</v>
      </c>
      <c r="N3282">
        <v>1</v>
      </c>
      <c r="O3282">
        <f>Table1[[#This Row],[Price]]-0.1*Table1[[#This Row],[Price]]</f>
        <v>258.3</v>
      </c>
      <c r="P3282" s="9">
        <f>(Table1[[#This Row],[Expiration Date]]-Table1[[#This Row],[Manufacturing Date]])/365</f>
        <v>2.8027397260273972</v>
      </c>
      <c r="Q3282" t="str">
        <f>IF(Table1[[#This Row],[Expiration Date]]-J3290&gt;12/31/2024,"not expired","expired")</f>
        <v>not expired</v>
      </c>
      <c r="R3282">
        <f>Table1[[#This Row],[Discounted Price]]*0.95</f>
        <v>245.38499999999999</v>
      </c>
      <c r="S3282">
        <f>Table1[[#This Row],[Discounted Price]]*0.9</f>
        <v>232.47000000000003</v>
      </c>
      <c r="T3282">
        <f>Table1[[#This Row],[Discounted Price]]*0.8</f>
        <v>206.64000000000001</v>
      </c>
      <c r="U3282">
        <f>Table1[[#This Row],[Price]]*0.52</f>
        <v>149.24</v>
      </c>
      <c r="V3282">
        <f>(Table1[[#This Row],[Price]]-Table1[[#This Row],[Scrap value]])/2</f>
        <v>68.88</v>
      </c>
    </row>
    <row r="3283" spans="1:22" x14ac:dyDescent="0.25">
      <c r="A3283" t="s">
        <v>15383</v>
      </c>
      <c r="B3283" t="s">
        <v>22</v>
      </c>
      <c r="C3283" t="s">
        <v>47</v>
      </c>
      <c r="D3283" t="s">
        <v>15384</v>
      </c>
      <c r="E3283">
        <v>73.849999999999994</v>
      </c>
      <c r="F3283">
        <v>6</v>
      </c>
      <c r="G3283" t="s">
        <v>43729</v>
      </c>
      <c r="H3283" t="s">
        <v>12237</v>
      </c>
      <c r="I3283" s="1">
        <v>45137</v>
      </c>
      <c r="J3283" s="1">
        <v>45292</v>
      </c>
      <c r="K3283" t="s">
        <v>15385</v>
      </c>
      <c r="L3283" t="s">
        <v>15386</v>
      </c>
      <c r="M3283" t="s">
        <v>45</v>
      </c>
      <c r="N3283">
        <v>5</v>
      </c>
      <c r="O3283">
        <f>Table1[[#This Row],[Price]]-0.1*Table1[[#This Row],[Price]]</f>
        <v>66.464999999999989</v>
      </c>
      <c r="P3283" s="9">
        <f>(Table1[[#This Row],[Expiration Date]]-Table1[[#This Row],[Manufacturing Date]])/365</f>
        <v>0.42465753424657532</v>
      </c>
      <c r="Q3283" t="str">
        <f>IF(Table1[[#This Row],[Expiration Date]]-J3291&gt;12/31/2024,"not expired","expired")</f>
        <v>expired</v>
      </c>
      <c r="R3283">
        <f>Table1[[#This Row],[Discounted Price]]*0.95</f>
        <v>63.141749999999988</v>
      </c>
      <c r="S3283">
        <f>Table1[[#This Row],[Discounted Price]]*0.9</f>
        <v>59.818499999999993</v>
      </c>
      <c r="T3283">
        <f>Table1[[#This Row],[Discounted Price]]*0.8</f>
        <v>53.171999999999997</v>
      </c>
      <c r="U3283">
        <f>Table1[[#This Row],[Price]]*0.52</f>
        <v>38.402000000000001</v>
      </c>
      <c r="V3283">
        <f>(Table1[[#This Row],[Price]]-Table1[[#This Row],[Scrap value]])/2</f>
        <v>17.723999999999997</v>
      </c>
    </row>
    <row r="3284" spans="1:22" x14ac:dyDescent="0.25">
      <c r="A3284" t="s">
        <v>15387</v>
      </c>
      <c r="B3284" t="s">
        <v>29</v>
      </c>
      <c r="C3284" t="s">
        <v>47</v>
      </c>
      <c r="D3284" t="s">
        <v>15388</v>
      </c>
      <c r="E3284">
        <v>477.32</v>
      </c>
      <c r="F3284">
        <v>14</v>
      </c>
      <c r="G3284" t="s">
        <v>43729</v>
      </c>
      <c r="H3284" t="s">
        <v>15389</v>
      </c>
      <c r="I3284" s="1">
        <v>45137</v>
      </c>
      <c r="J3284" s="1">
        <v>45658</v>
      </c>
      <c r="K3284" t="s">
        <v>15390</v>
      </c>
      <c r="L3284" t="s">
        <v>15391</v>
      </c>
      <c r="M3284" t="s">
        <v>45</v>
      </c>
      <c r="N3284">
        <v>2</v>
      </c>
      <c r="O3284">
        <f>Table1[[#This Row],[Price]]-0.1*Table1[[#This Row],[Price]]</f>
        <v>429.58799999999997</v>
      </c>
      <c r="P3284" s="9">
        <f>(Table1[[#This Row],[Expiration Date]]-Table1[[#This Row],[Manufacturing Date]])/365</f>
        <v>1.4273972602739726</v>
      </c>
      <c r="Q3284" t="str">
        <f>IF(Table1[[#This Row],[Expiration Date]]-J3292&gt;12/31/2024,"not expired","expired")</f>
        <v>expired</v>
      </c>
      <c r="R3284">
        <f>Table1[[#This Row],[Discounted Price]]*0.95</f>
        <v>408.10859999999997</v>
      </c>
      <c r="S3284">
        <f>Table1[[#This Row],[Discounted Price]]*0.9</f>
        <v>386.62919999999997</v>
      </c>
      <c r="T3284">
        <f>Table1[[#This Row],[Discounted Price]]*0.8</f>
        <v>343.67039999999997</v>
      </c>
      <c r="U3284">
        <f>Table1[[#This Row],[Price]]*0.52</f>
        <v>248.2064</v>
      </c>
      <c r="V3284">
        <f>(Table1[[#This Row],[Price]]-Table1[[#This Row],[Scrap value]])/2</f>
        <v>114.5568</v>
      </c>
    </row>
    <row r="3285" spans="1:22" x14ac:dyDescent="0.25">
      <c r="A3285" t="s">
        <v>15392</v>
      </c>
      <c r="B3285" t="s">
        <v>15</v>
      </c>
      <c r="C3285" t="s">
        <v>47</v>
      </c>
      <c r="D3285" t="s">
        <v>15393</v>
      </c>
      <c r="E3285">
        <v>243.9</v>
      </c>
      <c r="F3285">
        <v>33</v>
      </c>
      <c r="G3285" t="s">
        <v>43729</v>
      </c>
      <c r="H3285" t="s">
        <v>15394</v>
      </c>
      <c r="I3285" s="1">
        <v>45137</v>
      </c>
      <c r="J3285" s="1">
        <v>45292</v>
      </c>
      <c r="K3285" t="s">
        <v>15395</v>
      </c>
      <c r="L3285" t="s">
        <v>15396</v>
      </c>
      <c r="M3285" t="s">
        <v>27</v>
      </c>
      <c r="N3285">
        <v>1</v>
      </c>
      <c r="O3285">
        <f>Table1[[#This Row],[Price]]-0.1*Table1[[#This Row],[Price]]</f>
        <v>219.51</v>
      </c>
      <c r="P3285" s="9">
        <f>(Table1[[#This Row],[Expiration Date]]-Table1[[#This Row],[Manufacturing Date]])/365</f>
        <v>0.42465753424657532</v>
      </c>
      <c r="Q3285" t="str">
        <f>IF(Table1[[#This Row],[Expiration Date]]-J3293&gt;12/31/2024,"not expired","expired")</f>
        <v>expired</v>
      </c>
      <c r="R3285">
        <f>Table1[[#This Row],[Discounted Price]]*0.95</f>
        <v>208.53449999999998</v>
      </c>
      <c r="S3285">
        <f>Table1[[#This Row],[Discounted Price]]*0.9</f>
        <v>197.559</v>
      </c>
      <c r="T3285">
        <f>Table1[[#This Row],[Discounted Price]]*0.8</f>
        <v>175.608</v>
      </c>
      <c r="U3285">
        <f>Table1[[#This Row],[Price]]*0.52</f>
        <v>126.828</v>
      </c>
      <c r="V3285">
        <f>(Table1[[#This Row],[Price]]-Table1[[#This Row],[Scrap value]])/2</f>
        <v>58.536000000000001</v>
      </c>
    </row>
    <row r="3286" spans="1:22" x14ac:dyDescent="0.25">
      <c r="A3286" t="s">
        <v>15397</v>
      </c>
      <c r="B3286" t="s">
        <v>29</v>
      </c>
      <c r="C3286" t="s">
        <v>47</v>
      </c>
      <c r="D3286" t="s">
        <v>15398</v>
      </c>
      <c r="E3286">
        <v>374.19</v>
      </c>
      <c r="F3286">
        <v>41</v>
      </c>
      <c r="G3286" t="s">
        <v>43729</v>
      </c>
      <c r="H3286" t="s">
        <v>15399</v>
      </c>
      <c r="I3286" s="1">
        <v>44927</v>
      </c>
      <c r="J3286" s="1">
        <v>45292</v>
      </c>
      <c r="K3286" t="s">
        <v>15400</v>
      </c>
      <c r="L3286" t="s">
        <v>15401</v>
      </c>
      <c r="M3286" t="s">
        <v>45</v>
      </c>
      <c r="N3286">
        <v>3</v>
      </c>
      <c r="O3286">
        <f>Table1[[#This Row],[Price]]-0.1*Table1[[#This Row],[Price]]</f>
        <v>336.77100000000002</v>
      </c>
      <c r="P3286" s="9">
        <f>(Table1[[#This Row],[Expiration Date]]-Table1[[#This Row],[Manufacturing Date]])/365</f>
        <v>1</v>
      </c>
      <c r="Q3286" t="str">
        <f>IF(Table1[[#This Row],[Expiration Date]]-J3294&gt;12/31/2024,"not expired","expired")</f>
        <v>expired</v>
      </c>
      <c r="R3286">
        <f>Table1[[#This Row],[Discounted Price]]*0.95</f>
        <v>319.93245000000002</v>
      </c>
      <c r="S3286">
        <f>Table1[[#This Row],[Discounted Price]]*0.9</f>
        <v>303.09390000000002</v>
      </c>
      <c r="T3286">
        <f>Table1[[#This Row],[Discounted Price]]*0.8</f>
        <v>269.41680000000002</v>
      </c>
      <c r="U3286">
        <f>Table1[[#This Row],[Price]]*0.52</f>
        <v>194.5788</v>
      </c>
      <c r="V3286">
        <f>(Table1[[#This Row],[Price]]-Table1[[#This Row],[Scrap value]])/2</f>
        <v>89.805599999999998</v>
      </c>
    </row>
    <row r="3287" spans="1:22" x14ac:dyDescent="0.25">
      <c r="A3287" t="s">
        <v>15402</v>
      </c>
      <c r="B3287" t="s">
        <v>29</v>
      </c>
      <c r="C3287" t="s">
        <v>47</v>
      </c>
      <c r="D3287" t="s">
        <v>15403</v>
      </c>
      <c r="E3287">
        <v>99.7</v>
      </c>
      <c r="F3287">
        <v>35</v>
      </c>
      <c r="G3287" t="s">
        <v>43730</v>
      </c>
      <c r="H3287" t="s">
        <v>15404</v>
      </c>
      <c r="I3287" s="1">
        <v>45000</v>
      </c>
      <c r="J3287" s="1">
        <v>45658</v>
      </c>
      <c r="K3287" t="s">
        <v>15405</v>
      </c>
      <c r="L3287" t="s">
        <v>15406</v>
      </c>
      <c r="M3287" t="s">
        <v>27</v>
      </c>
      <c r="N3287">
        <v>4</v>
      </c>
      <c r="O3287">
        <f>Table1[[#This Row],[Price]]-0.1*Table1[[#This Row],[Price]]</f>
        <v>89.73</v>
      </c>
      <c r="P3287" s="9">
        <f>(Table1[[#This Row],[Expiration Date]]-Table1[[#This Row],[Manufacturing Date]])/365</f>
        <v>1.8027397260273972</v>
      </c>
      <c r="Q3287" t="str">
        <f>IF(Table1[[#This Row],[Expiration Date]]-J3295&gt;12/31/2024,"not expired","expired")</f>
        <v>expired</v>
      </c>
      <c r="R3287">
        <f>Table1[[#This Row],[Discounted Price]]*0.95</f>
        <v>85.243499999999997</v>
      </c>
      <c r="S3287">
        <f>Table1[[#This Row],[Discounted Price]]*0.9</f>
        <v>80.757000000000005</v>
      </c>
      <c r="T3287">
        <f>Table1[[#This Row],[Discounted Price]]*0.8</f>
        <v>71.784000000000006</v>
      </c>
      <c r="U3287">
        <f>Table1[[#This Row],[Price]]*0.52</f>
        <v>51.844000000000001</v>
      </c>
      <c r="V3287">
        <f>(Table1[[#This Row],[Price]]-Table1[[#This Row],[Scrap value]])/2</f>
        <v>23.928000000000001</v>
      </c>
    </row>
    <row r="3288" spans="1:22" x14ac:dyDescent="0.25">
      <c r="A3288" t="s">
        <v>15407</v>
      </c>
      <c r="B3288" t="s">
        <v>29</v>
      </c>
      <c r="C3288" t="s">
        <v>47</v>
      </c>
      <c r="D3288" t="s">
        <v>15408</v>
      </c>
      <c r="E3288">
        <v>89.35</v>
      </c>
      <c r="F3288">
        <v>74</v>
      </c>
      <c r="G3288" t="s">
        <v>43730</v>
      </c>
      <c r="H3288" t="s">
        <v>15409</v>
      </c>
      <c r="I3288" s="1">
        <v>44927</v>
      </c>
      <c r="J3288" s="1">
        <v>45658</v>
      </c>
      <c r="K3288" t="s">
        <v>15410</v>
      </c>
      <c r="L3288" t="s">
        <v>15411</v>
      </c>
      <c r="M3288" t="s">
        <v>20</v>
      </c>
      <c r="N3288">
        <v>1</v>
      </c>
      <c r="O3288">
        <f>Table1[[#This Row],[Price]]-0.1*Table1[[#This Row],[Price]]</f>
        <v>80.414999999999992</v>
      </c>
      <c r="P3288" s="9">
        <f>(Table1[[#This Row],[Expiration Date]]-Table1[[#This Row],[Manufacturing Date]])/365</f>
        <v>2.0027397260273974</v>
      </c>
      <c r="Q3288" t="str">
        <f>IF(Table1[[#This Row],[Expiration Date]]-J3296&gt;12/31/2024,"not expired","expired")</f>
        <v>expired</v>
      </c>
      <c r="R3288">
        <f>Table1[[#This Row],[Discounted Price]]*0.95</f>
        <v>76.394249999999985</v>
      </c>
      <c r="S3288">
        <f>Table1[[#This Row],[Discounted Price]]*0.9</f>
        <v>72.373499999999993</v>
      </c>
      <c r="T3288">
        <f>Table1[[#This Row],[Discounted Price]]*0.8</f>
        <v>64.331999999999994</v>
      </c>
      <c r="U3288">
        <f>Table1[[#This Row],[Price]]*0.52</f>
        <v>46.461999999999996</v>
      </c>
      <c r="V3288">
        <f>(Table1[[#This Row],[Price]]-Table1[[#This Row],[Scrap value]])/2</f>
        <v>21.443999999999999</v>
      </c>
    </row>
    <row r="3289" spans="1:22" x14ac:dyDescent="0.25">
      <c r="A3289" t="s">
        <v>15412</v>
      </c>
      <c r="B3289" t="s">
        <v>15</v>
      </c>
      <c r="C3289" t="s">
        <v>47</v>
      </c>
      <c r="D3289" t="s">
        <v>15413</v>
      </c>
      <c r="E3289">
        <v>84.64</v>
      </c>
      <c r="F3289">
        <v>9</v>
      </c>
      <c r="G3289" t="s">
        <v>43728</v>
      </c>
      <c r="H3289" t="s">
        <v>12552</v>
      </c>
      <c r="I3289" s="1">
        <v>44927</v>
      </c>
      <c r="J3289" s="1">
        <v>45658</v>
      </c>
      <c r="K3289" t="s">
        <v>15414</v>
      </c>
      <c r="L3289" t="s">
        <v>15415</v>
      </c>
      <c r="M3289" t="s">
        <v>20</v>
      </c>
      <c r="N3289">
        <v>3</v>
      </c>
      <c r="O3289">
        <f>Table1[[#This Row],[Price]]-0.1*Table1[[#This Row],[Price]]</f>
        <v>76.176000000000002</v>
      </c>
      <c r="P3289" s="9">
        <f>(Table1[[#This Row],[Expiration Date]]-Table1[[#This Row],[Manufacturing Date]])/365</f>
        <v>2.0027397260273974</v>
      </c>
      <c r="Q3289" t="str">
        <f>IF(Table1[[#This Row],[Expiration Date]]-J3297&gt;12/31/2024,"not expired","expired")</f>
        <v>not expired</v>
      </c>
      <c r="R3289">
        <f>Table1[[#This Row],[Discounted Price]]*0.95</f>
        <v>72.367199999999997</v>
      </c>
      <c r="S3289">
        <f>Table1[[#This Row],[Discounted Price]]*0.9</f>
        <v>68.558400000000006</v>
      </c>
      <c r="T3289">
        <f>Table1[[#This Row],[Discounted Price]]*0.8</f>
        <v>60.940800000000003</v>
      </c>
      <c r="U3289">
        <f>Table1[[#This Row],[Price]]*0.52</f>
        <v>44.012799999999999</v>
      </c>
      <c r="V3289">
        <f>(Table1[[#This Row],[Price]]-Table1[[#This Row],[Scrap value]])/2</f>
        <v>20.313600000000001</v>
      </c>
    </row>
    <row r="3290" spans="1:22" x14ac:dyDescent="0.25">
      <c r="A3290" t="s">
        <v>15416</v>
      </c>
      <c r="B3290" t="s">
        <v>15</v>
      </c>
      <c r="C3290" t="s">
        <v>47</v>
      </c>
      <c r="D3290" t="s">
        <v>15417</v>
      </c>
      <c r="E3290">
        <v>432.97</v>
      </c>
      <c r="F3290">
        <v>29</v>
      </c>
      <c r="G3290" t="s">
        <v>43728</v>
      </c>
      <c r="H3290" t="s">
        <v>8788</v>
      </c>
      <c r="I3290" s="1">
        <v>45000</v>
      </c>
      <c r="J3290" s="1">
        <v>45292</v>
      </c>
      <c r="K3290" t="s">
        <v>15418</v>
      </c>
      <c r="L3290" t="s">
        <v>15419</v>
      </c>
      <c r="M3290" t="s">
        <v>20</v>
      </c>
      <c r="N3290">
        <v>1</v>
      </c>
      <c r="O3290">
        <f>Table1[[#This Row],[Price]]-0.1*Table1[[#This Row],[Price]]</f>
        <v>389.673</v>
      </c>
      <c r="P3290" s="9">
        <f>(Table1[[#This Row],[Expiration Date]]-Table1[[#This Row],[Manufacturing Date]])/365</f>
        <v>0.8</v>
      </c>
      <c r="Q3290" t="str">
        <f>IF(Table1[[#This Row],[Expiration Date]]-J3298&gt;12/31/2024,"not expired","expired")</f>
        <v>expired</v>
      </c>
      <c r="R3290">
        <f>Table1[[#This Row],[Discounted Price]]*0.95</f>
        <v>370.18934999999999</v>
      </c>
      <c r="S3290">
        <f>Table1[[#This Row],[Discounted Price]]*0.9</f>
        <v>350.70570000000004</v>
      </c>
      <c r="T3290">
        <f>Table1[[#This Row],[Discounted Price]]*0.8</f>
        <v>311.73840000000001</v>
      </c>
      <c r="U3290">
        <f>Table1[[#This Row],[Price]]*0.52</f>
        <v>225.14440000000002</v>
      </c>
      <c r="V3290">
        <f>(Table1[[#This Row],[Price]]-Table1[[#This Row],[Scrap value]])/2</f>
        <v>103.9128</v>
      </c>
    </row>
    <row r="3291" spans="1:22" x14ac:dyDescent="0.25">
      <c r="A3291" t="s">
        <v>15420</v>
      </c>
      <c r="B3291" t="s">
        <v>35</v>
      </c>
      <c r="C3291" t="s">
        <v>47</v>
      </c>
      <c r="D3291" t="s">
        <v>15421</v>
      </c>
      <c r="E3291">
        <v>288.52999999999997</v>
      </c>
      <c r="F3291">
        <v>16</v>
      </c>
      <c r="G3291" t="s">
        <v>43728</v>
      </c>
      <c r="H3291" t="s">
        <v>15275</v>
      </c>
      <c r="I3291" s="1">
        <v>45000</v>
      </c>
      <c r="J3291" s="1">
        <v>46023</v>
      </c>
      <c r="K3291" t="s">
        <v>15422</v>
      </c>
      <c r="L3291" t="s">
        <v>15423</v>
      </c>
      <c r="M3291" t="s">
        <v>27</v>
      </c>
      <c r="N3291">
        <v>5</v>
      </c>
      <c r="O3291">
        <f>Table1[[#This Row],[Price]]-0.1*Table1[[#This Row],[Price]]</f>
        <v>259.67699999999996</v>
      </c>
      <c r="P3291" s="9">
        <f>(Table1[[#This Row],[Expiration Date]]-Table1[[#This Row],[Manufacturing Date]])/365</f>
        <v>2.8027397260273972</v>
      </c>
      <c r="Q3291" t="str">
        <f>IF(Table1[[#This Row],[Expiration Date]]-J3299&gt;12/31/2024,"not expired","expired")</f>
        <v>not expired</v>
      </c>
      <c r="R3291">
        <f>Table1[[#This Row],[Discounted Price]]*0.95</f>
        <v>246.69314999999995</v>
      </c>
      <c r="S3291">
        <f>Table1[[#This Row],[Discounted Price]]*0.9</f>
        <v>233.70929999999998</v>
      </c>
      <c r="T3291">
        <f>Table1[[#This Row],[Discounted Price]]*0.8</f>
        <v>207.74159999999998</v>
      </c>
      <c r="U3291">
        <f>Table1[[#This Row],[Price]]*0.52</f>
        <v>150.03559999999999</v>
      </c>
      <c r="V3291">
        <f>(Table1[[#This Row],[Price]]-Table1[[#This Row],[Scrap value]])/2</f>
        <v>69.247199999999992</v>
      </c>
    </row>
    <row r="3292" spans="1:22" x14ac:dyDescent="0.25">
      <c r="A3292" t="s">
        <v>15424</v>
      </c>
      <c r="B3292" t="s">
        <v>22</v>
      </c>
      <c r="C3292" t="s">
        <v>47</v>
      </c>
      <c r="D3292" t="s">
        <v>15425</v>
      </c>
      <c r="E3292">
        <v>325.82</v>
      </c>
      <c r="F3292">
        <v>39</v>
      </c>
      <c r="G3292" t="s">
        <v>43728</v>
      </c>
      <c r="H3292" t="s">
        <v>13410</v>
      </c>
      <c r="I3292" s="1">
        <v>45000</v>
      </c>
      <c r="J3292" s="1">
        <v>45658</v>
      </c>
      <c r="K3292" t="s">
        <v>15426</v>
      </c>
      <c r="L3292" t="s">
        <v>15427</v>
      </c>
      <c r="M3292" t="s">
        <v>20</v>
      </c>
      <c r="N3292">
        <v>2</v>
      </c>
      <c r="O3292">
        <f>Table1[[#This Row],[Price]]-0.1*Table1[[#This Row],[Price]]</f>
        <v>293.238</v>
      </c>
      <c r="P3292" s="9">
        <f>(Table1[[#This Row],[Expiration Date]]-Table1[[#This Row],[Manufacturing Date]])/365</f>
        <v>1.8027397260273972</v>
      </c>
      <c r="Q3292" t="str">
        <f>IF(Table1[[#This Row],[Expiration Date]]-J3300&gt;12/31/2024,"not expired","expired")</f>
        <v>not expired</v>
      </c>
      <c r="R3292">
        <f>Table1[[#This Row],[Discounted Price]]*0.95</f>
        <v>278.5761</v>
      </c>
      <c r="S3292">
        <f>Table1[[#This Row],[Discounted Price]]*0.9</f>
        <v>263.91419999999999</v>
      </c>
      <c r="T3292">
        <f>Table1[[#This Row],[Discounted Price]]*0.8</f>
        <v>234.59040000000002</v>
      </c>
      <c r="U3292">
        <f>Table1[[#This Row],[Price]]*0.52</f>
        <v>169.4264</v>
      </c>
      <c r="V3292">
        <f>(Table1[[#This Row],[Price]]-Table1[[#This Row],[Scrap value]])/2</f>
        <v>78.196799999999996</v>
      </c>
    </row>
    <row r="3293" spans="1:22" x14ac:dyDescent="0.25">
      <c r="A3293" t="s">
        <v>15428</v>
      </c>
      <c r="B3293" t="s">
        <v>15</v>
      </c>
      <c r="C3293" t="s">
        <v>47</v>
      </c>
      <c r="D3293" t="s">
        <v>15429</v>
      </c>
      <c r="E3293">
        <v>391.71</v>
      </c>
      <c r="F3293">
        <v>42</v>
      </c>
      <c r="G3293" t="s">
        <v>43728</v>
      </c>
      <c r="H3293" t="s">
        <v>12354</v>
      </c>
      <c r="I3293" s="1">
        <v>45000</v>
      </c>
      <c r="J3293" s="1">
        <v>46023</v>
      </c>
      <c r="K3293" t="s">
        <v>15430</v>
      </c>
      <c r="L3293" t="s">
        <v>15431</v>
      </c>
      <c r="M3293" t="s">
        <v>45</v>
      </c>
      <c r="N3293">
        <v>5</v>
      </c>
      <c r="O3293">
        <f>Table1[[#This Row],[Price]]-0.1*Table1[[#This Row],[Price]]</f>
        <v>352.53899999999999</v>
      </c>
      <c r="P3293" s="9">
        <f>(Table1[[#This Row],[Expiration Date]]-Table1[[#This Row],[Manufacturing Date]])/365</f>
        <v>2.8027397260273972</v>
      </c>
      <c r="Q3293" t="str">
        <f>IF(Table1[[#This Row],[Expiration Date]]-J3301&gt;12/31/2024,"not expired","expired")</f>
        <v>not expired</v>
      </c>
      <c r="R3293">
        <f>Table1[[#This Row],[Discounted Price]]*0.95</f>
        <v>334.91204999999997</v>
      </c>
      <c r="S3293">
        <f>Table1[[#This Row],[Discounted Price]]*0.9</f>
        <v>317.2851</v>
      </c>
      <c r="T3293">
        <f>Table1[[#This Row],[Discounted Price]]*0.8</f>
        <v>282.03120000000001</v>
      </c>
      <c r="U3293">
        <f>Table1[[#This Row],[Price]]*0.52</f>
        <v>203.6892</v>
      </c>
      <c r="V3293">
        <f>(Table1[[#This Row],[Price]]-Table1[[#This Row],[Scrap value]])/2</f>
        <v>94.01039999999999</v>
      </c>
    </row>
    <row r="3294" spans="1:22" x14ac:dyDescent="0.25">
      <c r="A3294" t="s">
        <v>15432</v>
      </c>
      <c r="B3294" t="s">
        <v>22</v>
      </c>
      <c r="C3294" t="s">
        <v>47</v>
      </c>
      <c r="D3294" t="s">
        <v>15433</v>
      </c>
      <c r="E3294">
        <v>231.57</v>
      </c>
      <c r="F3294">
        <v>86</v>
      </c>
      <c r="G3294" t="s">
        <v>43728</v>
      </c>
      <c r="H3294" t="s">
        <v>15434</v>
      </c>
      <c r="I3294" s="1">
        <v>44927</v>
      </c>
      <c r="J3294" s="1">
        <v>45658</v>
      </c>
      <c r="K3294" t="s">
        <v>15435</v>
      </c>
      <c r="L3294" t="s">
        <v>15436</v>
      </c>
      <c r="M3294" t="s">
        <v>45</v>
      </c>
      <c r="N3294">
        <v>2</v>
      </c>
      <c r="O3294">
        <f>Table1[[#This Row],[Price]]-0.1*Table1[[#This Row],[Price]]</f>
        <v>208.41299999999998</v>
      </c>
      <c r="P3294" s="9">
        <f>(Table1[[#This Row],[Expiration Date]]-Table1[[#This Row],[Manufacturing Date]])/365</f>
        <v>2.0027397260273974</v>
      </c>
      <c r="Q3294" t="str">
        <f>IF(Table1[[#This Row],[Expiration Date]]-J3302&gt;12/31/2024,"not expired","expired")</f>
        <v>expired</v>
      </c>
      <c r="R3294">
        <f>Table1[[#This Row],[Discounted Price]]*0.95</f>
        <v>197.99234999999999</v>
      </c>
      <c r="S3294">
        <f>Table1[[#This Row],[Discounted Price]]*0.9</f>
        <v>187.57169999999999</v>
      </c>
      <c r="T3294">
        <f>Table1[[#This Row],[Discounted Price]]*0.8</f>
        <v>166.7304</v>
      </c>
      <c r="U3294">
        <f>Table1[[#This Row],[Price]]*0.52</f>
        <v>120.4164</v>
      </c>
      <c r="V3294">
        <f>(Table1[[#This Row],[Price]]-Table1[[#This Row],[Scrap value]])/2</f>
        <v>55.576799999999999</v>
      </c>
    </row>
    <row r="3295" spans="1:22" x14ac:dyDescent="0.25">
      <c r="A3295" t="s">
        <v>15437</v>
      </c>
      <c r="B3295" t="s">
        <v>22</v>
      </c>
      <c r="C3295" t="s">
        <v>47</v>
      </c>
      <c r="D3295" t="s">
        <v>15438</v>
      </c>
      <c r="E3295">
        <v>430.22</v>
      </c>
      <c r="F3295">
        <v>84</v>
      </c>
      <c r="G3295" t="s">
        <v>43730</v>
      </c>
      <c r="H3295" t="s">
        <v>3838</v>
      </c>
      <c r="I3295" s="1">
        <v>45000</v>
      </c>
      <c r="J3295" s="1">
        <v>46023</v>
      </c>
      <c r="K3295" t="s">
        <v>15439</v>
      </c>
      <c r="L3295" t="s">
        <v>15440</v>
      </c>
      <c r="M3295" t="s">
        <v>20</v>
      </c>
      <c r="N3295">
        <v>1</v>
      </c>
      <c r="O3295">
        <f>Table1[[#This Row],[Price]]-0.1*Table1[[#This Row],[Price]]</f>
        <v>387.19800000000004</v>
      </c>
      <c r="P3295" s="9">
        <f>(Table1[[#This Row],[Expiration Date]]-Table1[[#This Row],[Manufacturing Date]])/365</f>
        <v>2.8027397260273972</v>
      </c>
      <c r="Q3295" t="str">
        <f>IF(Table1[[#This Row],[Expiration Date]]-J3303&gt;12/31/2024,"not expired","expired")</f>
        <v>not expired</v>
      </c>
      <c r="R3295">
        <f>Table1[[#This Row],[Discounted Price]]*0.95</f>
        <v>367.8381</v>
      </c>
      <c r="S3295">
        <f>Table1[[#This Row],[Discounted Price]]*0.9</f>
        <v>348.47820000000002</v>
      </c>
      <c r="T3295">
        <f>Table1[[#This Row],[Discounted Price]]*0.8</f>
        <v>309.75840000000005</v>
      </c>
      <c r="U3295">
        <f>Table1[[#This Row],[Price]]*0.52</f>
        <v>223.71440000000001</v>
      </c>
      <c r="V3295">
        <f>(Table1[[#This Row],[Price]]-Table1[[#This Row],[Scrap value]])/2</f>
        <v>103.25280000000001</v>
      </c>
    </row>
    <row r="3296" spans="1:22" x14ac:dyDescent="0.25">
      <c r="A3296" t="s">
        <v>15441</v>
      </c>
      <c r="B3296" t="s">
        <v>22</v>
      </c>
      <c r="C3296" t="s">
        <v>47</v>
      </c>
      <c r="D3296" t="s">
        <v>15442</v>
      </c>
      <c r="E3296">
        <v>461.95</v>
      </c>
      <c r="F3296">
        <v>24</v>
      </c>
      <c r="G3296" t="s">
        <v>43728</v>
      </c>
      <c r="H3296" t="s">
        <v>4277</v>
      </c>
      <c r="I3296" s="1">
        <v>45000</v>
      </c>
      <c r="J3296" s="1">
        <v>45658</v>
      </c>
      <c r="K3296" t="s">
        <v>15443</v>
      </c>
      <c r="L3296" t="s">
        <v>15444</v>
      </c>
      <c r="M3296" t="s">
        <v>45</v>
      </c>
      <c r="N3296">
        <v>1</v>
      </c>
      <c r="O3296">
        <f>Table1[[#This Row],[Price]]-0.1*Table1[[#This Row],[Price]]</f>
        <v>415.755</v>
      </c>
      <c r="P3296" s="9">
        <f>(Table1[[#This Row],[Expiration Date]]-Table1[[#This Row],[Manufacturing Date]])/365</f>
        <v>1.8027397260273972</v>
      </c>
      <c r="Q3296" t="str">
        <f>IF(Table1[[#This Row],[Expiration Date]]-J3304&gt;12/31/2024,"not expired","expired")</f>
        <v>not expired</v>
      </c>
      <c r="R3296">
        <f>Table1[[#This Row],[Discounted Price]]*0.95</f>
        <v>394.96724999999998</v>
      </c>
      <c r="S3296">
        <f>Table1[[#This Row],[Discounted Price]]*0.9</f>
        <v>374.17950000000002</v>
      </c>
      <c r="T3296">
        <f>Table1[[#This Row],[Discounted Price]]*0.8</f>
        <v>332.60400000000004</v>
      </c>
      <c r="U3296">
        <f>Table1[[#This Row],[Price]]*0.52</f>
        <v>240.214</v>
      </c>
      <c r="V3296">
        <f>(Table1[[#This Row],[Price]]-Table1[[#This Row],[Scrap value]])/2</f>
        <v>110.86799999999999</v>
      </c>
    </row>
    <row r="3297" spans="1:22" x14ac:dyDescent="0.25">
      <c r="A3297" t="s">
        <v>15445</v>
      </c>
      <c r="B3297" t="s">
        <v>15</v>
      </c>
      <c r="C3297" t="s">
        <v>47</v>
      </c>
      <c r="D3297" t="s">
        <v>15446</v>
      </c>
      <c r="E3297">
        <v>432.61</v>
      </c>
      <c r="F3297">
        <v>53</v>
      </c>
      <c r="G3297" t="s">
        <v>43730</v>
      </c>
      <c r="H3297" t="s">
        <v>9198</v>
      </c>
      <c r="I3297" s="1">
        <v>45137</v>
      </c>
      <c r="J3297" s="1">
        <v>45292</v>
      </c>
      <c r="K3297" t="s">
        <v>15447</v>
      </c>
      <c r="L3297" t="s">
        <v>15448</v>
      </c>
      <c r="M3297" t="s">
        <v>20</v>
      </c>
      <c r="N3297">
        <v>1</v>
      </c>
      <c r="O3297">
        <f>Table1[[#This Row],[Price]]-0.1*Table1[[#This Row],[Price]]</f>
        <v>389.34899999999999</v>
      </c>
      <c r="P3297" s="9">
        <f>(Table1[[#This Row],[Expiration Date]]-Table1[[#This Row],[Manufacturing Date]])/365</f>
        <v>0.42465753424657532</v>
      </c>
      <c r="Q3297" t="str">
        <f>IF(Table1[[#This Row],[Expiration Date]]-J3305&gt;12/31/2024,"not expired","expired")</f>
        <v>expired</v>
      </c>
      <c r="R3297">
        <f>Table1[[#This Row],[Discounted Price]]*0.95</f>
        <v>369.88154999999995</v>
      </c>
      <c r="S3297">
        <f>Table1[[#This Row],[Discounted Price]]*0.9</f>
        <v>350.41410000000002</v>
      </c>
      <c r="T3297">
        <f>Table1[[#This Row],[Discounted Price]]*0.8</f>
        <v>311.47919999999999</v>
      </c>
      <c r="U3297">
        <f>Table1[[#This Row],[Price]]*0.52</f>
        <v>224.95720000000003</v>
      </c>
      <c r="V3297">
        <f>(Table1[[#This Row],[Price]]-Table1[[#This Row],[Scrap value]])/2</f>
        <v>103.82639999999999</v>
      </c>
    </row>
    <row r="3298" spans="1:22" x14ac:dyDescent="0.25">
      <c r="A3298" t="s">
        <v>15449</v>
      </c>
      <c r="B3298" t="s">
        <v>22</v>
      </c>
      <c r="C3298" t="s">
        <v>47</v>
      </c>
      <c r="D3298" t="s">
        <v>15450</v>
      </c>
      <c r="E3298">
        <v>373.78</v>
      </c>
      <c r="F3298">
        <v>80</v>
      </c>
      <c r="G3298" t="s">
        <v>43730</v>
      </c>
      <c r="H3298" t="s">
        <v>15451</v>
      </c>
      <c r="I3298" s="1">
        <v>45000</v>
      </c>
      <c r="J3298" s="1">
        <v>45292</v>
      </c>
      <c r="K3298" t="s">
        <v>15452</v>
      </c>
      <c r="L3298" t="s">
        <v>15453</v>
      </c>
      <c r="M3298" t="s">
        <v>45</v>
      </c>
      <c r="N3298">
        <v>4</v>
      </c>
      <c r="O3298">
        <f>Table1[[#This Row],[Price]]-0.1*Table1[[#This Row],[Price]]</f>
        <v>336.40199999999999</v>
      </c>
      <c r="P3298" s="9">
        <f>(Table1[[#This Row],[Expiration Date]]-Table1[[#This Row],[Manufacturing Date]])/365</f>
        <v>0.8</v>
      </c>
      <c r="Q3298" t="str">
        <f>IF(Table1[[#This Row],[Expiration Date]]-J3306&gt;12/31/2024,"not expired","expired")</f>
        <v>expired</v>
      </c>
      <c r="R3298">
        <f>Table1[[#This Row],[Discounted Price]]*0.95</f>
        <v>319.58189999999996</v>
      </c>
      <c r="S3298">
        <f>Table1[[#This Row],[Discounted Price]]*0.9</f>
        <v>302.76179999999999</v>
      </c>
      <c r="T3298">
        <f>Table1[[#This Row],[Discounted Price]]*0.8</f>
        <v>269.1216</v>
      </c>
      <c r="U3298">
        <f>Table1[[#This Row],[Price]]*0.52</f>
        <v>194.3656</v>
      </c>
      <c r="V3298">
        <f>(Table1[[#This Row],[Price]]-Table1[[#This Row],[Scrap value]])/2</f>
        <v>89.707199999999986</v>
      </c>
    </row>
    <row r="3299" spans="1:22" x14ac:dyDescent="0.25">
      <c r="A3299" t="s">
        <v>15454</v>
      </c>
      <c r="B3299" t="s">
        <v>29</v>
      </c>
      <c r="C3299" t="s">
        <v>47</v>
      </c>
      <c r="D3299" t="s">
        <v>15455</v>
      </c>
      <c r="E3299">
        <v>161.61000000000001</v>
      </c>
      <c r="F3299">
        <v>55</v>
      </c>
      <c r="G3299" t="s">
        <v>43728</v>
      </c>
      <c r="H3299" t="s">
        <v>1646</v>
      </c>
      <c r="I3299" s="1">
        <v>45137</v>
      </c>
      <c r="J3299" s="1">
        <v>45292</v>
      </c>
      <c r="K3299" t="s">
        <v>15456</v>
      </c>
      <c r="L3299" t="s">
        <v>15457</v>
      </c>
      <c r="M3299" t="s">
        <v>45</v>
      </c>
      <c r="N3299">
        <v>1</v>
      </c>
      <c r="O3299">
        <f>Table1[[#This Row],[Price]]-0.1*Table1[[#This Row],[Price]]</f>
        <v>145.44900000000001</v>
      </c>
      <c r="P3299" s="9">
        <f>(Table1[[#This Row],[Expiration Date]]-Table1[[#This Row],[Manufacturing Date]])/365</f>
        <v>0.42465753424657532</v>
      </c>
      <c r="Q3299" t="str">
        <f>IF(Table1[[#This Row],[Expiration Date]]-J3307&gt;12/31/2024,"not expired","expired")</f>
        <v>expired</v>
      </c>
      <c r="R3299">
        <f>Table1[[#This Row],[Discounted Price]]*0.95</f>
        <v>138.17654999999999</v>
      </c>
      <c r="S3299">
        <f>Table1[[#This Row],[Discounted Price]]*0.9</f>
        <v>130.90410000000003</v>
      </c>
      <c r="T3299">
        <f>Table1[[#This Row],[Discounted Price]]*0.8</f>
        <v>116.35920000000002</v>
      </c>
      <c r="U3299">
        <f>Table1[[#This Row],[Price]]*0.52</f>
        <v>84.037200000000013</v>
      </c>
      <c r="V3299">
        <f>(Table1[[#This Row],[Price]]-Table1[[#This Row],[Scrap value]])/2</f>
        <v>38.7864</v>
      </c>
    </row>
    <row r="3300" spans="1:22" x14ac:dyDescent="0.25">
      <c r="A3300" t="s">
        <v>15458</v>
      </c>
      <c r="B3300" t="s">
        <v>15</v>
      </c>
      <c r="C3300" t="s">
        <v>47</v>
      </c>
      <c r="D3300" t="s">
        <v>15459</v>
      </c>
      <c r="E3300">
        <v>311.82</v>
      </c>
      <c r="F3300">
        <v>42</v>
      </c>
      <c r="G3300" t="s">
        <v>43730</v>
      </c>
      <c r="H3300" t="s">
        <v>4832</v>
      </c>
      <c r="I3300" s="1">
        <v>45137</v>
      </c>
      <c r="J3300" s="1">
        <v>45292</v>
      </c>
      <c r="K3300" t="s">
        <v>15460</v>
      </c>
      <c r="L3300" t="s">
        <v>15461</v>
      </c>
      <c r="M3300" t="s">
        <v>45</v>
      </c>
      <c r="N3300">
        <v>4</v>
      </c>
      <c r="O3300">
        <f>Table1[[#This Row],[Price]]-0.1*Table1[[#This Row],[Price]]</f>
        <v>280.63799999999998</v>
      </c>
      <c r="P3300" s="9">
        <f>(Table1[[#This Row],[Expiration Date]]-Table1[[#This Row],[Manufacturing Date]])/365</f>
        <v>0.42465753424657532</v>
      </c>
      <c r="Q3300" t="str">
        <f>IF(Table1[[#This Row],[Expiration Date]]-J3308&gt;12/31/2024,"not expired","expired")</f>
        <v>expired</v>
      </c>
      <c r="R3300">
        <f>Table1[[#This Row],[Discounted Price]]*0.95</f>
        <v>266.60609999999997</v>
      </c>
      <c r="S3300">
        <f>Table1[[#This Row],[Discounted Price]]*0.9</f>
        <v>252.57419999999999</v>
      </c>
      <c r="T3300">
        <f>Table1[[#This Row],[Discounted Price]]*0.8</f>
        <v>224.5104</v>
      </c>
      <c r="U3300">
        <f>Table1[[#This Row],[Price]]*0.52</f>
        <v>162.1464</v>
      </c>
      <c r="V3300">
        <f>(Table1[[#This Row],[Price]]-Table1[[#This Row],[Scrap value]])/2</f>
        <v>74.836799999999997</v>
      </c>
    </row>
    <row r="3301" spans="1:22" x14ac:dyDescent="0.25">
      <c r="A3301" t="s">
        <v>15462</v>
      </c>
      <c r="B3301" t="s">
        <v>35</v>
      </c>
      <c r="C3301" t="s">
        <v>47</v>
      </c>
      <c r="D3301" t="s">
        <v>15463</v>
      </c>
      <c r="E3301">
        <v>111.84</v>
      </c>
      <c r="F3301">
        <v>87</v>
      </c>
      <c r="G3301" t="s">
        <v>43729</v>
      </c>
      <c r="H3301" t="s">
        <v>6572</v>
      </c>
      <c r="I3301" s="1">
        <v>45000</v>
      </c>
      <c r="J3301" s="1">
        <v>45292</v>
      </c>
      <c r="K3301" t="s">
        <v>15464</v>
      </c>
      <c r="L3301" t="s">
        <v>15465</v>
      </c>
      <c r="M3301" t="s">
        <v>20</v>
      </c>
      <c r="N3301">
        <v>3</v>
      </c>
      <c r="O3301">
        <f>Table1[[#This Row],[Price]]-0.1*Table1[[#This Row],[Price]]</f>
        <v>100.65600000000001</v>
      </c>
      <c r="P3301" s="9">
        <f>(Table1[[#This Row],[Expiration Date]]-Table1[[#This Row],[Manufacturing Date]])/365</f>
        <v>0.8</v>
      </c>
      <c r="Q3301" t="str">
        <f>IF(Table1[[#This Row],[Expiration Date]]-J3309&gt;12/31/2024,"not expired","expired")</f>
        <v>expired</v>
      </c>
      <c r="R3301">
        <f>Table1[[#This Row],[Discounted Price]]*0.95</f>
        <v>95.623199999999997</v>
      </c>
      <c r="S3301">
        <f>Table1[[#This Row],[Discounted Price]]*0.9</f>
        <v>90.590400000000002</v>
      </c>
      <c r="T3301">
        <f>Table1[[#This Row],[Discounted Price]]*0.8</f>
        <v>80.524800000000013</v>
      </c>
      <c r="U3301">
        <f>Table1[[#This Row],[Price]]*0.52</f>
        <v>58.156800000000004</v>
      </c>
      <c r="V3301">
        <f>(Table1[[#This Row],[Price]]-Table1[[#This Row],[Scrap value]])/2</f>
        <v>26.8416</v>
      </c>
    </row>
    <row r="3302" spans="1:22" x14ac:dyDescent="0.25">
      <c r="A3302" t="s">
        <v>15466</v>
      </c>
      <c r="B3302" t="s">
        <v>15</v>
      </c>
      <c r="C3302" t="s">
        <v>47</v>
      </c>
      <c r="D3302" t="s">
        <v>15467</v>
      </c>
      <c r="E3302">
        <v>439.53</v>
      </c>
      <c r="F3302">
        <v>31</v>
      </c>
      <c r="G3302" t="s">
        <v>43729</v>
      </c>
      <c r="H3302" t="s">
        <v>2639</v>
      </c>
      <c r="I3302" s="1">
        <v>44927</v>
      </c>
      <c r="J3302" s="1">
        <v>46023</v>
      </c>
      <c r="K3302" t="s">
        <v>15468</v>
      </c>
      <c r="L3302" t="s">
        <v>15469</v>
      </c>
      <c r="M3302" t="s">
        <v>45</v>
      </c>
      <c r="N3302">
        <v>2</v>
      </c>
      <c r="O3302">
        <f>Table1[[#This Row],[Price]]-0.1*Table1[[#This Row],[Price]]</f>
        <v>395.577</v>
      </c>
      <c r="P3302" s="9">
        <f>(Table1[[#This Row],[Expiration Date]]-Table1[[#This Row],[Manufacturing Date]])/365</f>
        <v>3.0027397260273974</v>
      </c>
      <c r="Q3302" t="str">
        <f>IF(Table1[[#This Row],[Expiration Date]]-J3310&gt;12/31/2024,"not expired","expired")</f>
        <v>not expired</v>
      </c>
      <c r="R3302">
        <f>Table1[[#This Row],[Discounted Price]]*0.95</f>
        <v>375.79814999999996</v>
      </c>
      <c r="S3302">
        <f>Table1[[#This Row],[Discounted Price]]*0.9</f>
        <v>356.01929999999999</v>
      </c>
      <c r="T3302">
        <f>Table1[[#This Row],[Discounted Price]]*0.8</f>
        <v>316.46160000000003</v>
      </c>
      <c r="U3302">
        <f>Table1[[#This Row],[Price]]*0.52</f>
        <v>228.5556</v>
      </c>
      <c r="V3302">
        <f>(Table1[[#This Row],[Price]]-Table1[[#This Row],[Scrap value]])/2</f>
        <v>105.48719999999999</v>
      </c>
    </row>
    <row r="3303" spans="1:22" x14ac:dyDescent="0.25">
      <c r="A3303" t="s">
        <v>15470</v>
      </c>
      <c r="B3303" t="s">
        <v>29</v>
      </c>
      <c r="C3303" t="s">
        <v>47</v>
      </c>
      <c r="D3303" t="s">
        <v>15471</v>
      </c>
      <c r="E3303">
        <v>427.83</v>
      </c>
      <c r="F3303">
        <v>86</v>
      </c>
      <c r="G3303" t="s">
        <v>43729</v>
      </c>
      <c r="H3303" t="s">
        <v>12037</v>
      </c>
      <c r="I3303" s="1">
        <v>45137</v>
      </c>
      <c r="J3303" s="1">
        <v>45658</v>
      </c>
      <c r="K3303" t="s">
        <v>15472</v>
      </c>
      <c r="L3303" t="s">
        <v>15473</v>
      </c>
      <c r="M3303" t="s">
        <v>27</v>
      </c>
      <c r="N3303">
        <v>1</v>
      </c>
      <c r="O3303">
        <f>Table1[[#This Row],[Price]]-0.1*Table1[[#This Row],[Price]]</f>
        <v>385.04699999999997</v>
      </c>
      <c r="P3303" s="9">
        <f>(Table1[[#This Row],[Expiration Date]]-Table1[[#This Row],[Manufacturing Date]])/365</f>
        <v>1.4273972602739726</v>
      </c>
      <c r="Q3303" t="str">
        <f>IF(Table1[[#This Row],[Expiration Date]]-J3311&gt;12/31/2024,"not expired","expired")</f>
        <v>expired</v>
      </c>
      <c r="R3303">
        <f>Table1[[#This Row],[Discounted Price]]*0.95</f>
        <v>365.79464999999993</v>
      </c>
      <c r="S3303">
        <f>Table1[[#This Row],[Discounted Price]]*0.9</f>
        <v>346.54229999999995</v>
      </c>
      <c r="T3303">
        <f>Table1[[#This Row],[Discounted Price]]*0.8</f>
        <v>308.0376</v>
      </c>
      <c r="U3303">
        <f>Table1[[#This Row],[Price]]*0.52</f>
        <v>222.4716</v>
      </c>
      <c r="V3303">
        <f>(Table1[[#This Row],[Price]]-Table1[[#This Row],[Scrap value]])/2</f>
        <v>102.67919999999999</v>
      </c>
    </row>
    <row r="3304" spans="1:22" x14ac:dyDescent="0.25">
      <c r="A3304" t="s">
        <v>15474</v>
      </c>
      <c r="B3304" t="s">
        <v>15</v>
      </c>
      <c r="C3304" t="s">
        <v>47</v>
      </c>
      <c r="D3304" t="s">
        <v>15475</v>
      </c>
      <c r="E3304">
        <v>75.11</v>
      </c>
      <c r="F3304">
        <v>9</v>
      </c>
      <c r="G3304" t="s">
        <v>43729</v>
      </c>
      <c r="H3304" t="s">
        <v>15476</v>
      </c>
      <c r="I3304" s="1">
        <v>45000</v>
      </c>
      <c r="J3304" s="1">
        <v>45292</v>
      </c>
      <c r="K3304" t="s">
        <v>15477</v>
      </c>
      <c r="L3304" t="s">
        <v>15478</v>
      </c>
      <c r="M3304" t="s">
        <v>45</v>
      </c>
      <c r="N3304">
        <v>5</v>
      </c>
      <c r="O3304">
        <f>Table1[[#This Row],[Price]]-0.1*Table1[[#This Row],[Price]]</f>
        <v>67.599000000000004</v>
      </c>
      <c r="P3304" s="9">
        <f>(Table1[[#This Row],[Expiration Date]]-Table1[[#This Row],[Manufacturing Date]])/365</f>
        <v>0.8</v>
      </c>
      <c r="Q3304" t="str">
        <f>IF(Table1[[#This Row],[Expiration Date]]-J3312&gt;12/31/2024,"not expired","expired")</f>
        <v>expired</v>
      </c>
      <c r="R3304">
        <f>Table1[[#This Row],[Discounted Price]]*0.95</f>
        <v>64.219049999999996</v>
      </c>
      <c r="S3304">
        <f>Table1[[#This Row],[Discounted Price]]*0.9</f>
        <v>60.839100000000002</v>
      </c>
      <c r="T3304">
        <f>Table1[[#This Row],[Discounted Price]]*0.8</f>
        <v>54.079200000000007</v>
      </c>
      <c r="U3304">
        <f>Table1[[#This Row],[Price]]*0.52</f>
        <v>39.057200000000002</v>
      </c>
      <c r="V3304">
        <f>(Table1[[#This Row],[Price]]-Table1[[#This Row],[Scrap value]])/2</f>
        <v>18.026399999999999</v>
      </c>
    </row>
    <row r="3305" spans="1:22" x14ac:dyDescent="0.25">
      <c r="A3305" t="s">
        <v>15479</v>
      </c>
      <c r="B3305" t="s">
        <v>22</v>
      </c>
      <c r="C3305" t="s">
        <v>47</v>
      </c>
      <c r="D3305" t="s">
        <v>15480</v>
      </c>
      <c r="E3305">
        <v>55.2</v>
      </c>
      <c r="F3305">
        <v>19</v>
      </c>
      <c r="G3305" t="s">
        <v>43729</v>
      </c>
      <c r="H3305" t="s">
        <v>648</v>
      </c>
      <c r="I3305" s="1">
        <v>45137</v>
      </c>
      <c r="J3305" s="1">
        <v>45292</v>
      </c>
      <c r="K3305" t="s">
        <v>15481</v>
      </c>
      <c r="L3305" t="s">
        <v>15482</v>
      </c>
      <c r="M3305" t="s">
        <v>27</v>
      </c>
      <c r="N3305">
        <v>4</v>
      </c>
      <c r="O3305">
        <f>Table1[[#This Row],[Price]]-0.1*Table1[[#This Row],[Price]]</f>
        <v>49.68</v>
      </c>
      <c r="P3305" s="9">
        <f>(Table1[[#This Row],[Expiration Date]]-Table1[[#This Row],[Manufacturing Date]])/365</f>
        <v>0.42465753424657532</v>
      </c>
      <c r="Q3305" t="str">
        <f>IF(Table1[[#This Row],[Expiration Date]]-J3313&gt;12/31/2024,"not expired","expired")</f>
        <v>expired</v>
      </c>
      <c r="R3305">
        <f>Table1[[#This Row],[Discounted Price]]*0.95</f>
        <v>47.195999999999998</v>
      </c>
      <c r="S3305">
        <f>Table1[[#This Row],[Discounted Price]]*0.9</f>
        <v>44.712000000000003</v>
      </c>
      <c r="T3305">
        <f>Table1[[#This Row],[Discounted Price]]*0.8</f>
        <v>39.744</v>
      </c>
      <c r="U3305">
        <f>Table1[[#This Row],[Price]]*0.52</f>
        <v>28.704000000000004</v>
      </c>
      <c r="V3305">
        <f>(Table1[[#This Row],[Price]]-Table1[[#This Row],[Scrap value]])/2</f>
        <v>13.247999999999999</v>
      </c>
    </row>
    <row r="3306" spans="1:22" x14ac:dyDescent="0.25">
      <c r="A3306" t="s">
        <v>15483</v>
      </c>
      <c r="B3306" t="s">
        <v>29</v>
      </c>
      <c r="C3306" t="s">
        <v>47</v>
      </c>
      <c r="D3306" t="s">
        <v>15484</v>
      </c>
      <c r="E3306">
        <v>141.65</v>
      </c>
      <c r="F3306">
        <v>61</v>
      </c>
      <c r="G3306" t="s">
        <v>43730</v>
      </c>
      <c r="H3306" t="s">
        <v>15485</v>
      </c>
      <c r="I3306" s="1">
        <v>44927</v>
      </c>
      <c r="J3306" s="1">
        <v>46023</v>
      </c>
      <c r="K3306" t="s">
        <v>15486</v>
      </c>
      <c r="L3306" t="s">
        <v>15487</v>
      </c>
      <c r="M3306" t="s">
        <v>27</v>
      </c>
      <c r="N3306">
        <v>2</v>
      </c>
      <c r="O3306">
        <f>Table1[[#This Row],[Price]]-0.1*Table1[[#This Row],[Price]]</f>
        <v>127.485</v>
      </c>
      <c r="P3306" s="9">
        <f>(Table1[[#This Row],[Expiration Date]]-Table1[[#This Row],[Manufacturing Date]])/365</f>
        <v>3.0027397260273974</v>
      </c>
      <c r="Q3306" t="str">
        <f>IF(Table1[[#This Row],[Expiration Date]]-J3314&gt;12/31/2024,"not expired","expired")</f>
        <v>expired</v>
      </c>
      <c r="R3306">
        <f>Table1[[#This Row],[Discounted Price]]*0.95</f>
        <v>121.11075</v>
      </c>
      <c r="S3306">
        <f>Table1[[#This Row],[Discounted Price]]*0.9</f>
        <v>114.73650000000001</v>
      </c>
      <c r="T3306">
        <f>Table1[[#This Row],[Discounted Price]]*0.8</f>
        <v>101.988</v>
      </c>
      <c r="U3306">
        <f>Table1[[#This Row],[Price]]*0.52</f>
        <v>73.658000000000001</v>
      </c>
      <c r="V3306">
        <f>(Table1[[#This Row],[Price]]-Table1[[#This Row],[Scrap value]])/2</f>
        <v>33.996000000000002</v>
      </c>
    </row>
    <row r="3307" spans="1:22" x14ac:dyDescent="0.25">
      <c r="A3307" t="s">
        <v>15488</v>
      </c>
      <c r="B3307" t="s">
        <v>22</v>
      </c>
      <c r="C3307" t="s">
        <v>47</v>
      </c>
      <c r="D3307" t="s">
        <v>15489</v>
      </c>
      <c r="E3307">
        <v>455.23</v>
      </c>
      <c r="F3307">
        <v>95</v>
      </c>
      <c r="G3307" t="s">
        <v>43729</v>
      </c>
      <c r="H3307" t="s">
        <v>15490</v>
      </c>
      <c r="I3307" s="1">
        <v>45137</v>
      </c>
      <c r="J3307" s="1">
        <v>45658</v>
      </c>
      <c r="K3307" t="s">
        <v>15491</v>
      </c>
      <c r="L3307" t="s">
        <v>15492</v>
      </c>
      <c r="M3307" t="s">
        <v>20</v>
      </c>
      <c r="N3307">
        <v>2</v>
      </c>
      <c r="O3307">
        <f>Table1[[#This Row],[Price]]-0.1*Table1[[#This Row],[Price]]</f>
        <v>409.70699999999999</v>
      </c>
      <c r="P3307" s="9">
        <f>(Table1[[#This Row],[Expiration Date]]-Table1[[#This Row],[Manufacturing Date]])/365</f>
        <v>1.4273972602739726</v>
      </c>
      <c r="Q3307" t="str">
        <f>IF(Table1[[#This Row],[Expiration Date]]-J3315&gt;12/31/2024,"not expired","expired")</f>
        <v>expired</v>
      </c>
      <c r="R3307">
        <f>Table1[[#This Row],[Discounted Price]]*0.95</f>
        <v>389.22164999999995</v>
      </c>
      <c r="S3307">
        <f>Table1[[#This Row],[Discounted Price]]*0.9</f>
        <v>368.73630000000003</v>
      </c>
      <c r="T3307">
        <f>Table1[[#This Row],[Discounted Price]]*0.8</f>
        <v>327.76560000000001</v>
      </c>
      <c r="U3307">
        <f>Table1[[#This Row],[Price]]*0.52</f>
        <v>236.71960000000001</v>
      </c>
      <c r="V3307">
        <f>(Table1[[#This Row],[Price]]-Table1[[#This Row],[Scrap value]])/2</f>
        <v>109.2552</v>
      </c>
    </row>
    <row r="3308" spans="1:22" x14ac:dyDescent="0.25">
      <c r="A3308" t="s">
        <v>15493</v>
      </c>
      <c r="B3308" t="s">
        <v>35</v>
      </c>
      <c r="C3308" t="s">
        <v>47</v>
      </c>
      <c r="D3308" t="s">
        <v>15494</v>
      </c>
      <c r="E3308">
        <v>379.89</v>
      </c>
      <c r="F3308">
        <v>3</v>
      </c>
      <c r="G3308" t="s">
        <v>43730</v>
      </c>
      <c r="H3308" t="s">
        <v>15495</v>
      </c>
      <c r="I3308" s="1">
        <v>44927</v>
      </c>
      <c r="J3308" s="1">
        <v>45292</v>
      </c>
      <c r="K3308" t="s">
        <v>15496</v>
      </c>
      <c r="L3308" t="s">
        <v>15497</v>
      </c>
      <c r="M3308" t="s">
        <v>20</v>
      </c>
      <c r="N3308">
        <v>1</v>
      </c>
      <c r="O3308">
        <f>Table1[[#This Row],[Price]]-0.1*Table1[[#This Row],[Price]]</f>
        <v>341.90100000000001</v>
      </c>
      <c r="P3308" s="9">
        <f>(Table1[[#This Row],[Expiration Date]]-Table1[[#This Row],[Manufacturing Date]])/365</f>
        <v>1</v>
      </c>
      <c r="Q3308" t="str">
        <f>IF(Table1[[#This Row],[Expiration Date]]-J3316&gt;12/31/2024,"not expired","expired")</f>
        <v>expired</v>
      </c>
      <c r="R3308">
        <f>Table1[[#This Row],[Discounted Price]]*0.95</f>
        <v>324.80595</v>
      </c>
      <c r="S3308">
        <f>Table1[[#This Row],[Discounted Price]]*0.9</f>
        <v>307.71090000000004</v>
      </c>
      <c r="T3308">
        <f>Table1[[#This Row],[Discounted Price]]*0.8</f>
        <v>273.52080000000001</v>
      </c>
      <c r="U3308">
        <f>Table1[[#This Row],[Price]]*0.52</f>
        <v>197.5428</v>
      </c>
      <c r="V3308">
        <f>(Table1[[#This Row],[Price]]-Table1[[#This Row],[Scrap value]])/2</f>
        <v>91.173599999999993</v>
      </c>
    </row>
    <row r="3309" spans="1:22" x14ac:dyDescent="0.25">
      <c r="A3309" t="s">
        <v>15498</v>
      </c>
      <c r="B3309" t="s">
        <v>15</v>
      </c>
      <c r="C3309" t="s">
        <v>47</v>
      </c>
      <c r="D3309" t="s">
        <v>15499</v>
      </c>
      <c r="E3309">
        <v>80.36</v>
      </c>
      <c r="F3309">
        <v>88</v>
      </c>
      <c r="G3309" t="s">
        <v>43729</v>
      </c>
      <c r="H3309" t="s">
        <v>15500</v>
      </c>
      <c r="I3309" s="1">
        <v>45137</v>
      </c>
      <c r="J3309" s="1">
        <v>45292</v>
      </c>
      <c r="K3309" t="s">
        <v>15501</v>
      </c>
      <c r="L3309" t="s">
        <v>15502</v>
      </c>
      <c r="M3309" t="s">
        <v>27</v>
      </c>
      <c r="N3309">
        <v>2</v>
      </c>
      <c r="O3309">
        <f>Table1[[#This Row],[Price]]-0.1*Table1[[#This Row],[Price]]</f>
        <v>72.323999999999998</v>
      </c>
      <c r="P3309" s="9">
        <f>(Table1[[#This Row],[Expiration Date]]-Table1[[#This Row],[Manufacturing Date]])/365</f>
        <v>0.42465753424657532</v>
      </c>
      <c r="Q3309" t="str">
        <f>IF(Table1[[#This Row],[Expiration Date]]-J3317&gt;12/31/2024,"not expired","expired")</f>
        <v>expired</v>
      </c>
      <c r="R3309">
        <f>Table1[[#This Row],[Discounted Price]]*0.95</f>
        <v>68.707799999999992</v>
      </c>
      <c r="S3309">
        <f>Table1[[#This Row],[Discounted Price]]*0.9</f>
        <v>65.0916</v>
      </c>
      <c r="T3309">
        <f>Table1[[#This Row],[Discounted Price]]*0.8</f>
        <v>57.859200000000001</v>
      </c>
      <c r="U3309">
        <f>Table1[[#This Row],[Price]]*0.52</f>
        <v>41.787199999999999</v>
      </c>
      <c r="V3309">
        <f>(Table1[[#This Row],[Price]]-Table1[[#This Row],[Scrap value]])/2</f>
        <v>19.2864</v>
      </c>
    </row>
    <row r="3310" spans="1:22" x14ac:dyDescent="0.25">
      <c r="A3310" t="s">
        <v>15503</v>
      </c>
      <c r="B3310" t="s">
        <v>15</v>
      </c>
      <c r="C3310" t="s">
        <v>47</v>
      </c>
      <c r="D3310" t="s">
        <v>15504</v>
      </c>
      <c r="E3310">
        <v>61.56</v>
      </c>
      <c r="F3310">
        <v>85</v>
      </c>
      <c r="G3310" t="s">
        <v>43729</v>
      </c>
      <c r="H3310" t="s">
        <v>13883</v>
      </c>
      <c r="I3310" s="1">
        <v>45137</v>
      </c>
      <c r="J3310" s="1">
        <v>45658</v>
      </c>
      <c r="K3310" t="s">
        <v>15505</v>
      </c>
      <c r="L3310" t="s">
        <v>15506</v>
      </c>
      <c r="M3310" t="s">
        <v>20</v>
      </c>
      <c r="N3310">
        <v>5</v>
      </c>
      <c r="O3310">
        <f>Table1[[#This Row],[Price]]-0.1*Table1[[#This Row],[Price]]</f>
        <v>55.404000000000003</v>
      </c>
      <c r="P3310" s="9">
        <f>(Table1[[#This Row],[Expiration Date]]-Table1[[#This Row],[Manufacturing Date]])/365</f>
        <v>1.4273972602739726</v>
      </c>
      <c r="Q3310" t="str">
        <f>IF(Table1[[#This Row],[Expiration Date]]-J3318&gt;12/31/2024,"not expired","expired")</f>
        <v>expired</v>
      </c>
      <c r="R3310">
        <f>Table1[[#This Row],[Discounted Price]]*0.95</f>
        <v>52.633800000000001</v>
      </c>
      <c r="S3310">
        <f>Table1[[#This Row],[Discounted Price]]*0.9</f>
        <v>49.863600000000005</v>
      </c>
      <c r="T3310">
        <f>Table1[[#This Row],[Discounted Price]]*0.8</f>
        <v>44.323200000000007</v>
      </c>
      <c r="U3310">
        <f>Table1[[#This Row],[Price]]*0.52</f>
        <v>32.011200000000002</v>
      </c>
      <c r="V3310">
        <f>(Table1[[#This Row],[Price]]-Table1[[#This Row],[Scrap value]])/2</f>
        <v>14.7744</v>
      </c>
    </row>
    <row r="3311" spans="1:22" x14ac:dyDescent="0.25">
      <c r="A3311" t="s">
        <v>15507</v>
      </c>
      <c r="B3311" t="s">
        <v>29</v>
      </c>
      <c r="C3311" t="s">
        <v>47</v>
      </c>
      <c r="D3311" t="s">
        <v>15508</v>
      </c>
      <c r="E3311">
        <v>93.15</v>
      </c>
      <c r="F3311">
        <v>58</v>
      </c>
      <c r="G3311" t="s">
        <v>43730</v>
      </c>
      <c r="H3311" t="s">
        <v>15509</v>
      </c>
      <c r="I3311" s="1">
        <v>44927</v>
      </c>
      <c r="J3311" s="1">
        <v>46023</v>
      </c>
      <c r="K3311" t="s">
        <v>15510</v>
      </c>
      <c r="L3311" t="s">
        <v>15511</v>
      </c>
      <c r="M3311" t="s">
        <v>20</v>
      </c>
      <c r="N3311">
        <v>5</v>
      </c>
      <c r="O3311">
        <f>Table1[[#This Row],[Price]]-0.1*Table1[[#This Row],[Price]]</f>
        <v>83.835000000000008</v>
      </c>
      <c r="P3311" s="9">
        <f>(Table1[[#This Row],[Expiration Date]]-Table1[[#This Row],[Manufacturing Date]])/365</f>
        <v>3.0027397260273974</v>
      </c>
      <c r="Q3311" t="str">
        <f>IF(Table1[[#This Row],[Expiration Date]]-J3319&gt;12/31/2024,"not expired","expired")</f>
        <v>not expired</v>
      </c>
      <c r="R3311">
        <f>Table1[[#This Row],[Discounted Price]]*0.95</f>
        <v>79.643250000000009</v>
      </c>
      <c r="S3311">
        <f>Table1[[#This Row],[Discounted Price]]*0.9</f>
        <v>75.45150000000001</v>
      </c>
      <c r="T3311">
        <f>Table1[[#This Row],[Discounted Price]]*0.8</f>
        <v>67.068000000000012</v>
      </c>
      <c r="U3311">
        <f>Table1[[#This Row],[Price]]*0.52</f>
        <v>48.438000000000002</v>
      </c>
      <c r="V3311">
        <f>(Table1[[#This Row],[Price]]-Table1[[#This Row],[Scrap value]])/2</f>
        <v>22.356000000000002</v>
      </c>
    </row>
    <row r="3312" spans="1:22" x14ac:dyDescent="0.25">
      <c r="A3312" t="s">
        <v>15512</v>
      </c>
      <c r="B3312" t="s">
        <v>15</v>
      </c>
      <c r="C3312" t="s">
        <v>47</v>
      </c>
      <c r="D3312" t="s">
        <v>15513</v>
      </c>
      <c r="E3312">
        <v>240.04</v>
      </c>
      <c r="F3312">
        <v>34</v>
      </c>
      <c r="G3312" t="s">
        <v>43728</v>
      </c>
      <c r="H3312" t="s">
        <v>11784</v>
      </c>
      <c r="I3312" s="1">
        <v>45137</v>
      </c>
      <c r="J3312" s="1">
        <v>45658</v>
      </c>
      <c r="K3312" t="s">
        <v>15514</v>
      </c>
      <c r="L3312" t="s">
        <v>15515</v>
      </c>
      <c r="M3312" t="s">
        <v>45</v>
      </c>
      <c r="N3312">
        <v>2</v>
      </c>
      <c r="O3312">
        <f>Table1[[#This Row],[Price]]-0.1*Table1[[#This Row],[Price]]</f>
        <v>216.036</v>
      </c>
      <c r="P3312" s="9">
        <f>(Table1[[#This Row],[Expiration Date]]-Table1[[#This Row],[Manufacturing Date]])/365</f>
        <v>1.4273972602739726</v>
      </c>
      <c r="Q3312" t="str">
        <f>IF(Table1[[#This Row],[Expiration Date]]-J3320&gt;12/31/2024,"not expired","expired")</f>
        <v>expired</v>
      </c>
      <c r="R3312">
        <f>Table1[[#This Row],[Discounted Price]]*0.95</f>
        <v>205.23419999999999</v>
      </c>
      <c r="S3312">
        <f>Table1[[#This Row],[Discounted Price]]*0.9</f>
        <v>194.4324</v>
      </c>
      <c r="T3312">
        <f>Table1[[#This Row],[Discounted Price]]*0.8</f>
        <v>172.8288</v>
      </c>
      <c r="U3312">
        <f>Table1[[#This Row],[Price]]*0.52</f>
        <v>124.82080000000001</v>
      </c>
      <c r="V3312">
        <f>(Table1[[#This Row],[Price]]-Table1[[#This Row],[Scrap value]])/2</f>
        <v>57.609599999999993</v>
      </c>
    </row>
    <row r="3313" spans="1:22" x14ac:dyDescent="0.25">
      <c r="A3313" t="s">
        <v>15516</v>
      </c>
      <c r="B3313" t="s">
        <v>35</v>
      </c>
      <c r="C3313" t="s">
        <v>47</v>
      </c>
      <c r="D3313" t="s">
        <v>15517</v>
      </c>
      <c r="E3313">
        <v>174.42</v>
      </c>
      <c r="F3313">
        <v>31</v>
      </c>
      <c r="G3313" t="s">
        <v>43729</v>
      </c>
      <c r="H3313" t="s">
        <v>12827</v>
      </c>
      <c r="I3313" s="1">
        <v>44927</v>
      </c>
      <c r="J3313" s="1">
        <v>45658</v>
      </c>
      <c r="K3313" t="s">
        <v>15518</v>
      </c>
      <c r="L3313" t="s">
        <v>15519</v>
      </c>
      <c r="M3313" t="s">
        <v>45</v>
      </c>
      <c r="N3313">
        <v>3</v>
      </c>
      <c r="O3313">
        <f>Table1[[#This Row],[Price]]-0.1*Table1[[#This Row],[Price]]</f>
        <v>156.97799999999998</v>
      </c>
      <c r="P3313" s="9">
        <f>(Table1[[#This Row],[Expiration Date]]-Table1[[#This Row],[Manufacturing Date]])/365</f>
        <v>2.0027397260273974</v>
      </c>
      <c r="Q3313" t="str">
        <f>IF(Table1[[#This Row],[Expiration Date]]-J3321&gt;12/31/2024,"not expired","expired")</f>
        <v>expired</v>
      </c>
      <c r="R3313">
        <f>Table1[[#This Row],[Discounted Price]]*0.95</f>
        <v>149.12909999999997</v>
      </c>
      <c r="S3313">
        <f>Table1[[#This Row],[Discounted Price]]*0.9</f>
        <v>141.28019999999998</v>
      </c>
      <c r="T3313">
        <f>Table1[[#This Row],[Discounted Price]]*0.8</f>
        <v>125.58239999999999</v>
      </c>
      <c r="U3313">
        <f>Table1[[#This Row],[Price]]*0.52</f>
        <v>90.698399999999992</v>
      </c>
      <c r="V3313">
        <f>(Table1[[#This Row],[Price]]-Table1[[#This Row],[Scrap value]])/2</f>
        <v>41.860799999999998</v>
      </c>
    </row>
    <row r="3314" spans="1:22" x14ac:dyDescent="0.25">
      <c r="A3314" t="s">
        <v>15520</v>
      </c>
      <c r="B3314" t="s">
        <v>29</v>
      </c>
      <c r="C3314" t="s">
        <v>47</v>
      </c>
      <c r="D3314" t="s">
        <v>15521</v>
      </c>
      <c r="E3314">
        <v>149.71</v>
      </c>
      <c r="F3314">
        <v>70</v>
      </c>
      <c r="G3314" t="s">
        <v>43728</v>
      </c>
      <c r="H3314" t="s">
        <v>9582</v>
      </c>
      <c r="I3314" s="1">
        <v>45137</v>
      </c>
      <c r="J3314" s="1">
        <v>46023</v>
      </c>
      <c r="K3314" t="s">
        <v>15522</v>
      </c>
      <c r="L3314" t="s">
        <v>15523</v>
      </c>
      <c r="M3314" t="s">
        <v>45</v>
      </c>
      <c r="N3314">
        <v>1</v>
      </c>
      <c r="O3314">
        <f>Table1[[#This Row],[Price]]-0.1*Table1[[#This Row],[Price]]</f>
        <v>134.739</v>
      </c>
      <c r="P3314" s="9">
        <f>(Table1[[#This Row],[Expiration Date]]-Table1[[#This Row],[Manufacturing Date]])/365</f>
        <v>2.4273972602739726</v>
      </c>
      <c r="Q3314" t="str">
        <f>IF(Table1[[#This Row],[Expiration Date]]-J3322&gt;12/31/2024,"not expired","expired")</f>
        <v>expired</v>
      </c>
      <c r="R3314">
        <f>Table1[[#This Row],[Discounted Price]]*0.95</f>
        <v>128.00205</v>
      </c>
      <c r="S3314">
        <f>Table1[[#This Row],[Discounted Price]]*0.9</f>
        <v>121.2651</v>
      </c>
      <c r="T3314">
        <f>Table1[[#This Row],[Discounted Price]]*0.8</f>
        <v>107.7912</v>
      </c>
      <c r="U3314">
        <f>Table1[[#This Row],[Price]]*0.52</f>
        <v>77.84920000000001</v>
      </c>
      <c r="V3314">
        <f>(Table1[[#This Row],[Price]]-Table1[[#This Row],[Scrap value]])/2</f>
        <v>35.930399999999999</v>
      </c>
    </row>
    <row r="3315" spans="1:22" x14ac:dyDescent="0.25">
      <c r="A3315" t="s">
        <v>15524</v>
      </c>
      <c r="B3315" t="s">
        <v>29</v>
      </c>
      <c r="C3315" t="s">
        <v>47</v>
      </c>
      <c r="D3315" t="s">
        <v>15525</v>
      </c>
      <c r="E3315">
        <v>23.67</v>
      </c>
      <c r="F3315">
        <v>58</v>
      </c>
      <c r="G3315" t="s">
        <v>43729</v>
      </c>
      <c r="H3315" t="s">
        <v>6611</v>
      </c>
      <c r="I3315" s="1">
        <v>45000</v>
      </c>
      <c r="J3315" s="1">
        <v>45658</v>
      </c>
      <c r="K3315" t="s">
        <v>15526</v>
      </c>
      <c r="L3315" t="s">
        <v>15527</v>
      </c>
      <c r="M3315" t="s">
        <v>45</v>
      </c>
      <c r="N3315">
        <v>4</v>
      </c>
      <c r="O3315">
        <f>Table1[[#This Row],[Price]]-0.1*Table1[[#This Row],[Price]]</f>
        <v>21.303000000000001</v>
      </c>
      <c r="P3315" s="9">
        <f>(Table1[[#This Row],[Expiration Date]]-Table1[[#This Row],[Manufacturing Date]])/365</f>
        <v>1.8027397260273972</v>
      </c>
      <c r="Q3315" t="str">
        <f>IF(Table1[[#This Row],[Expiration Date]]-J3323&gt;12/31/2024,"not expired","expired")</f>
        <v>expired</v>
      </c>
      <c r="R3315">
        <f>Table1[[#This Row],[Discounted Price]]*0.95</f>
        <v>20.237849999999998</v>
      </c>
      <c r="S3315">
        <f>Table1[[#This Row],[Discounted Price]]*0.9</f>
        <v>19.172700000000003</v>
      </c>
      <c r="T3315">
        <f>Table1[[#This Row],[Discounted Price]]*0.8</f>
        <v>17.042400000000001</v>
      </c>
      <c r="U3315">
        <f>Table1[[#This Row],[Price]]*0.52</f>
        <v>12.308400000000001</v>
      </c>
      <c r="V3315">
        <f>(Table1[[#This Row],[Price]]-Table1[[#This Row],[Scrap value]])/2</f>
        <v>5.6808000000000005</v>
      </c>
    </row>
    <row r="3316" spans="1:22" x14ac:dyDescent="0.25">
      <c r="A3316" t="s">
        <v>15528</v>
      </c>
      <c r="B3316" t="s">
        <v>22</v>
      </c>
      <c r="C3316" t="s">
        <v>47</v>
      </c>
      <c r="D3316" t="s">
        <v>15529</v>
      </c>
      <c r="E3316">
        <v>74.400000000000006</v>
      </c>
      <c r="F3316">
        <v>44</v>
      </c>
      <c r="G3316" t="s">
        <v>43730</v>
      </c>
      <c r="H3316" t="s">
        <v>15530</v>
      </c>
      <c r="I3316" s="1">
        <v>45000</v>
      </c>
      <c r="J3316" s="1">
        <v>45292</v>
      </c>
      <c r="K3316" t="s">
        <v>15531</v>
      </c>
      <c r="L3316" t="s">
        <v>15532</v>
      </c>
      <c r="M3316" t="s">
        <v>27</v>
      </c>
      <c r="N3316">
        <v>2</v>
      </c>
      <c r="O3316">
        <f>Table1[[#This Row],[Price]]-0.1*Table1[[#This Row],[Price]]</f>
        <v>66.960000000000008</v>
      </c>
      <c r="P3316" s="9">
        <f>(Table1[[#This Row],[Expiration Date]]-Table1[[#This Row],[Manufacturing Date]])/365</f>
        <v>0.8</v>
      </c>
      <c r="Q3316" t="str">
        <f>IF(Table1[[#This Row],[Expiration Date]]-J3324&gt;12/31/2024,"not expired","expired")</f>
        <v>expired</v>
      </c>
      <c r="R3316">
        <f>Table1[[#This Row],[Discounted Price]]*0.95</f>
        <v>63.612000000000002</v>
      </c>
      <c r="S3316">
        <f>Table1[[#This Row],[Discounted Price]]*0.9</f>
        <v>60.26400000000001</v>
      </c>
      <c r="T3316">
        <f>Table1[[#This Row],[Discounted Price]]*0.8</f>
        <v>53.568000000000012</v>
      </c>
      <c r="U3316">
        <f>Table1[[#This Row],[Price]]*0.52</f>
        <v>38.688000000000002</v>
      </c>
      <c r="V3316">
        <f>(Table1[[#This Row],[Price]]-Table1[[#This Row],[Scrap value]])/2</f>
        <v>17.856000000000002</v>
      </c>
    </row>
    <row r="3317" spans="1:22" x14ac:dyDescent="0.25">
      <c r="A3317" t="s">
        <v>15533</v>
      </c>
      <c r="B3317" t="s">
        <v>15</v>
      </c>
      <c r="C3317" t="s">
        <v>47</v>
      </c>
      <c r="D3317" t="s">
        <v>15534</v>
      </c>
      <c r="E3317">
        <v>450.51</v>
      </c>
      <c r="F3317">
        <v>99</v>
      </c>
      <c r="G3317" t="s">
        <v>43730</v>
      </c>
      <c r="H3317" t="s">
        <v>11942</v>
      </c>
      <c r="I3317" s="1">
        <v>45000</v>
      </c>
      <c r="J3317" s="1">
        <v>45658</v>
      </c>
      <c r="K3317" t="s">
        <v>15535</v>
      </c>
      <c r="L3317" t="s">
        <v>15536</v>
      </c>
      <c r="M3317" t="s">
        <v>45</v>
      </c>
      <c r="N3317">
        <v>4</v>
      </c>
      <c r="O3317">
        <f>Table1[[#This Row],[Price]]-0.1*Table1[[#This Row],[Price]]</f>
        <v>405.459</v>
      </c>
      <c r="P3317" s="9">
        <f>(Table1[[#This Row],[Expiration Date]]-Table1[[#This Row],[Manufacturing Date]])/365</f>
        <v>1.8027397260273972</v>
      </c>
      <c r="Q3317" t="str">
        <f>IF(Table1[[#This Row],[Expiration Date]]-J3325&gt;12/31/2024,"not expired","expired")</f>
        <v>expired</v>
      </c>
      <c r="R3317">
        <f>Table1[[#This Row],[Discounted Price]]*0.95</f>
        <v>385.18604999999997</v>
      </c>
      <c r="S3317">
        <f>Table1[[#This Row],[Discounted Price]]*0.9</f>
        <v>364.91309999999999</v>
      </c>
      <c r="T3317">
        <f>Table1[[#This Row],[Discounted Price]]*0.8</f>
        <v>324.36720000000003</v>
      </c>
      <c r="U3317">
        <f>Table1[[#This Row],[Price]]*0.52</f>
        <v>234.26519999999999</v>
      </c>
      <c r="V3317">
        <f>(Table1[[#This Row],[Price]]-Table1[[#This Row],[Scrap value]])/2</f>
        <v>108.1224</v>
      </c>
    </row>
    <row r="3318" spans="1:22" x14ac:dyDescent="0.25">
      <c r="A3318" t="s">
        <v>15537</v>
      </c>
      <c r="B3318" t="s">
        <v>29</v>
      </c>
      <c r="C3318" t="s">
        <v>47</v>
      </c>
      <c r="D3318" t="s">
        <v>15538</v>
      </c>
      <c r="E3318">
        <v>463.25</v>
      </c>
      <c r="F3318">
        <v>60</v>
      </c>
      <c r="G3318" t="s">
        <v>43728</v>
      </c>
      <c r="H3318" t="s">
        <v>10006</v>
      </c>
      <c r="I3318" s="1">
        <v>44927</v>
      </c>
      <c r="J3318" s="1">
        <v>46023</v>
      </c>
      <c r="K3318" t="s">
        <v>15539</v>
      </c>
      <c r="L3318" t="s">
        <v>15540</v>
      </c>
      <c r="M3318" t="s">
        <v>27</v>
      </c>
      <c r="N3318">
        <v>4</v>
      </c>
      <c r="O3318">
        <f>Table1[[#This Row],[Price]]-0.1*Table1[[#This Row],[Price]]</f>
        <v>416.92500000000001</v>
      </c>
      <c r="P3318" s="9">
        <f>(Table1[[#This Row],[Expiration Date]]-Table1[[#This Row],[Manufacturing Date]])/365</f>
        <v>3.0027397260273974</v>
      </c>
      <c r="Q3318" t="str">
        <f>IF(Table1[[#This Row],[Expiration Date]]-J3326&gt;12/31/2024,"not expired","expired")</f>
        <v>not expired</v>
      </c>
      <c r="R3318">
        <f>Table1[[#This Row],[Discounted Price]]*0.95</f>
        <v>396.07875000000001</v>
      </c>
      <c r="S3318">
        <f>Table1[[#This Row],[Discounted Price]]*0.9</f>
        <v>375.23250000000002</v>
      </c>
      <c r="T3318">
        <f>Table1[[#This Row],[Discounted Price]]*0.8</f>
        <v>333.54</v>
      </c>
      <c r="U3318">
        <f>Table1[[#This Row],[Price]]*0.52</f>
        <v>240.89000000000001</v>
      </c>
      <c r="V3318">
        <f>(Table1[[#This Row],[Price]]-Table1[[#This Row],[Scrap value]])/2</f>
        <v>111.17999999999999</v>
      </c>
    </row>
    <row r="3319" spans="1:22" x14ac:dyDescent="0.25">
      <c r="A3319" t="s">
        <v>15541</v>
      </c>
      <c r="B3319" t="s">
        <v>29</v>
      </c>
      <c r="C3319" t="s">
        <v>47</v>
      </c>
      <c r="D3319" t="s">
        <v>15542</v>
      </c>
      <c r="E3319">
        <v>157.28</v>
      </c>
      <c r="F3319">
        <v>79</v>
      </c>
      <c r="G3319" t="s">
        <v>43729</v>
      </c>
      <c r="H3319" t="s">
        <v>15530</v>
      </c>
      <c r="I3319" s="1">
        <v>44927</v>
      </c>
      <c r="J3319" s="1">
        <v>45658</v>
      </c>
      <c r="K3319" t="s">
        <v>15543</v>
      </c>
      <c r="L3319" t="s">
        <v>15544</v>
      </c>
      <c r="M3319" t="s">
        <v>45</v>
      </c>
      <c r="N3319">
        <v>2</v>
      </c>
      <c r="O3319">
        <f>Table1[[#This Row],[Price]]-0.1*Table1[[#This Row],[Price]]</f>
        <v>141.55199999999999</v>
      </c>
      <c r="P3319" s="9">
        <f>(Table1[[#This Row],[Expiration Date]]-Table1[[#This Row],[Manufacturing Date]])/365</f>
        <v>2.0027397260273974</v>
      </c>
      <c r="Q3319" t="str">
        <f>IF(Table1[[#This Row],[Expiration Date]]-J3327&gt;12/31/2024,"not expired","expired")</f>
        <v>expired</v>
      </c>
      <c r="R3319">
        <f>Table1[[#This Row],[Discounted Price]]*0.95</f>
        <v>134.47439999999997</v>
      </c>
      <c r="S3319">
        <f>Table1[[#This Row],[Discounted Price]]*0.9</f>
        <v>127.3968</v>
      </c>
      <c r="T3319">
        <f>Table1[[#This Row],[Discounted Price]]*0.8</f>
        <v>113.24160000000001</v>
      </c>
      <c r="U3319">
        <f>Table1[[#This Row],[Price]]*0.52</f>
        <v>81.785600000000002</v>
      </c>
      <c r="V3319">
        <f>(Table1[[#This Row],[Price]]-Table1[[#This Row],[Scrap value]])/2</f>
        <v>37.747199999999999</v>
      </c>
    </row>
    <row r="3320" spans="1:22" x14ac:dyDescent="0.25">
      <c r="A3320" t="s">
        <v>15545</v>
      </c>
      <c r="B3320" t="s">
        <v>22</v>
      </c>
      <c r="C3320" t="s">
        <v>47</v>
      </c>
      <c r="D3320" t="s">
        <v>15546</v>
      </c>
      <c r="E3320">
        <v>52.07</v>
      </c>
      <c r="F3320">
        <v>10</v>
      </c>
      <c r="G3320" t="s">
        <v>43730</v>
      </c>
      <c r="H3320" t="s">
        <v>2283</v>
      </c>
      <c r="I3320" s="1">
        <v>44927</v>
      </c>
      <c r="J3320" s="1">
        <v>45658</v>
      </c>
      <c r="K3320" t="s">
        <v>15547</v>
      </c>
      <c r="L3320" t="s">
        <v>15548</v>
      </c>
      <c r="M3320" t="s">
        <v>45</v>
      </c>
      <c r="N3320">
        <v>4</v>
      </c>
      <c r="O3320">
        <f>Table1[[#This Row],[Price]]-0.1*Table1[[#This Row],[Price]]</f>
        <v>46.863</v>
      </c>
      <c r="P3320" s="9">
        <f>(Table1[[#This Row],[Expiration Date]]-Table1[[#This Row],[Manufacturing Date]])/365</f>
        <v>2.0027397260273974</v>
      </c>
      <c r="Q3320" t="str">
        <f>IF(Table1[[#This Row],[Expiration Date]]-J3328&gt;12/31/2024,"not expired","expired")</f>
        <v>expired</v>
      </c>
      <c r="R3320">
        <f>Table1[[#This Row],[Discounted Price]]*0.95</f>
        <v>44.519849999999998</v>
      </c>
      <c r="S3320">
        <f>Table1[[#This Row],[Discounted Price]]*0.9</f>
        <v>42.176700000000004</v>
      </c>
      <c r="T3320">
        <f>Table1[[#This Row],[Discounted Price]]*0.8</f>
        <v>37.490400000000001</v>
      </c>
      <c r="U3320">
        <f>Table1[[#This Row],[Price]]*0.52</f>
        <v>27.0764</v>
      </c>
      <c r="V3320">
        <f>(Table1[[#This Row],[Price]]-Table1[[#This Row],[Scrap value]])/2</f>
        <v>12.4968</v>
      </c>
    </row>
    <row r="3321" spans="1:22" x14ac:dyDescent="0.25">
      <c r="A3321" t="s">
        <v>15549</v>
      </c>
      <c r="B3321" t="s">
        <v>15</v>
      </c>
      <c r="C3321" t="s">
        <v>47</v>
      </c>
      <c r="D3321" t="s">
        <v>15550</v>
      </c>
      <c r="E3321">
        <v>249.58</v>
      </c>
      <c r="F3321">
        <v>16</v>
      </c>
      <c r="G3321" t="s">
        <v>43729</v>
      </c>
      <c r="H3321" t="s">
        <v>15551</v>
      </c>
      <c r="I3321" s="1">
        <v>45137</v>
      </c>
      <c r="J3321" s="1">
        <v>46023</v>
      </c>
      <c r="K3321" t="s">
        <v>15552</v>
      </c>
      <c r="L3321" t="s">
        <v>15553</v>
      </c>
      <c r="M3321" t="s">
        <v>20</v>
      </c>
      <c r="N3321">
        <v>1</v>
      </c>
      <c r="O3321">
        <f>Table1[[#This Row],[Price]]-0.1*Table1[[#This Row],[Price]]</f>
        <v>224.62200000000001</v>
      </c>
      <c r="P3321" s="9">
        <f>(Table1[[#This Row],[Expiration Date]]-Table1[[#This Row],[Manufacturing Date]])/365</f>
        <v>2.4273972602739726</v>
      </c>
      <c r="Q3321" t="str">
        <f>IF(Table1[[#This Row],[Expiration Date]]-J3329&gt;12/31/2024,"not expired","expired")</f>
        <v>expired</v>
      </c>
      <c r="R3321">
        <f>Table1[[#This Row],[Discounted Price]]*0.95</f>
        <v>213.39090000000002</v>
      </c>
      <c r="S3321">
        <f>Table1[[#This Row],[Discounted Price]]*0.9</f>
        <v>202.15980000000002</v>
      </c>
      <c r="T3321">
        <f>Table1[[#This Row],[Discounted Price]]*0.8</f>
        <v>179.69760000000002</v>
      </c>
      <c r="U3321">
        <f>Table1[[#This Row],[Price]]*0.52</f>
        <v>129.7816</v>
      </c>
      <c r="V3321">
        <f>(Table1[[#This Row],[Price]]-Table1[[#This Row],[Scrap value]])/2</f>
        <v>59.899200000000008</v>
      </c>
    </row>
    <row r="3322" spans="1:22" x14ac:dyDescent="0.25">
      <c r="A3322" t="s">
        <v>15554</v>
      </c>
      <c r="B3322" t="s">
        <v>35</v>
      </c>
      <c r="C3322" t="s">
        <v>47</v>
      </c>
      <c r="D3322" t="s">
        <v>15555</v>
      </c>
      <c r="E3322">
        <v>109.02</v>
      </c>
      <c r="F3322">
        <v>49</v>
      </c>
      <c r="G3322" t="s">
        <v>43730</v>
      </c>
      <c r="H3322" t="s">
        <v>5595</v>
      </c>
      <c r="I3322" s="1">
        <v>45137</v>
      </c>
      <c r="J3322" s="1">
        <v>46023</v>
      </c>
      <c r="K3322" t="s">
        <v>15556</v>
      </c>
      <c r="L3322" t="s">
        <v>15557</v>
      </c>
      <c r="M3322" t="s">
        <v>27</v>
      </c>
      <c r="N3322">
        <v>2</v>
      </c>
      <c r="O3322">
        <f>Table1[[#This Row],[Price]]-0.1*Table1[[#This Row],[Price]]</f>
        <v>98.117999999999995</v>
      </c>
      <c r="P3322" s="9">
        <f>(Table1[[#This Row],[Expiration Date]]-Table1[[#This Row],[Manufacturing Date]])/365</f>
        <v>2.4273972602739726</v>
      </c>
      <c r="Q3322" t="str">
        <f>IF(Table1[[#This Row],[Expiration Date]]-J3330&gt;12/31/2024,"not expired","expired")</f>
        <v>not expired</v>
      </c>
      <c r="R3322">
        <f>Table1[[#This Row],[Discounted Price]]*0.95</f>
        <v>93.212099999999992</v>
      </c>
      <c r="S3322">
        <f>Table1[[#This Row],[Discounted Price]]*0.9</f>
        <v>88.306200000000004</v>
      </c>
      <c r="T3322">
        <f>Table1[[#This Row],[Discounted Price]]*0.8</f>
        <v>78.494399999999999</v>
      </c>
      <c r="U3322">
        <f>Table1[[#This Row],[Price]]*0.52</f>
        <v>56.690399999999997</v>
      </c>
      <c r="V3322">
        <f>(Table1[[#This Row],[Price]]-Table1[[#This Row],[Scrap value]])/2</f>
        <v>26.1648</v>
      </c>
    </row>
    <row r="3323" spans="1:22" x14ac:dyDescent="0.25">
      <c r="A3323" t="s">
        <v>15558</v>
      </c>
      <c r="B3323" t="s">
        <v>15</v>
      </c>
      <c r="C3323" t="s">
        <v>47</v>
      </c>
      <c r="D3323" t="s">
        <v>15559</v>
      </c>
      <c r="E3323">
        <v>466.62</v>
      </c>
      <c r="F3323">
        <v>61</v>
      </c>
      <c r="G3323" t="s">
        <v>43729</v>
      </c>
      <c r="H3323" t="s">
        <v>15560</v>
      </c>
      <c r="I3323" s="1">
        <v>44927</v>
      </c>
      <c r="J3323" s="1">
        <v>46023</v>
      </c>
      <c r="K3323" t="s">
        <v>15561</v>
      </c>
      <c r="L3323" t="s">
        <v>15562</v>
      </c>
      <c r="M3323" t="s">
        <v>20</v>
      </c>
      <c r="N3323">
        <v>2</v>
      </c>
      <c r="O3323">
        <f>Table1[[#This Row],[Price]]-0.1*Table1[[#This Row],[Price]]</f>
        <v>419.95799999999997</v>
      </c>
      <c r="P3323" s="9">
        <f>(Table1[[#This Row],[Expiration Date]]-Table1[[#This Row],[Manufacturing Date]])/365</f>
        <v>3.0027397260273974</v>
      </c>
      <c r="Q3323" t="str">
        <f>IF(Table1[[#This Row],[Expiration Date]]-J3331&gt;12/31/2024,"not expired","expired")</f>
        <v>expired</v>
      </c>
      <c r="R3323">
        <f>Table1[[#This Row],[Discounted Price]]*0.95</f>
        <v>398.96009999999995</v>
      </c>
      <c r="S3323">
        <f>Table1[[#This Row],[Discounted Price]]*0.9</f>
        <v>377.9622</v>
      </c>
      <c r="T3323">
        <f>Table1[[#This Row],[Discounted Price]]*0.8</f>
        <v>335.96640000000002</v>
      </c>
      <c r="U3323">
        <f>Table1[[#This Row],[Price]]*0.52</f>
        <v>242.64240000000001</v>
      </c>
      <c r="V3323">
        <f>(Table1[[#This Row],[Price]]-Table1[[#This Row],[Scrap value]])/2</f>
        <v>111.9888</v>
      </c>
    </row>
    <row r="3324" spans="1:22" x14ac:dyDescent="0.25">
      <c r="A3324" t="s">
        <v>15563</v>
      </c>
      <c r="B3324" t="s">
        <v>29</v>
      </c>
      <c r="C3324" t="s">
        <v>47</v>
      </c>
      <c r="D3324" t="s">
        <v>15564</v>
      </c>
      <c r="E3324">
        <v>220.53</v>
      </c>
      <c r="F3324">
        <v>85</v>
      </c>
      <c r="G3324" t="s">
        <v>43730</v>
      </c>
      <c r="H3324" t="s">
        <v>15565</v>
      </c>
      <c r="I3324" s="1">
        <v>45137</v>
      </c>
      <c r="J3324" s="1">
        <v>45658</v>
      </c>
      <c r="K3324" t="s">
        <v>15566</v>
      </c>
      <c r="L3324" t="s">
        <v>15567</v>
      </c>
      <c r="M3324" t="s">
        <v>45</v>
      </c>
      <c r="N3324">
        <v>1</v>
      </c>
      <c r="O3324">
        <f>Table1[[#This Row],[Price]]-0.1*Table1[[#This Row],[Price]]</f>
        <v>198.477</v>
      </c>
      <c r="P3324" s="9">
        <f>(Table1[[#This Row],[Expiration Date]]-Table1[[#This Row],[Manufacturing Date]])/365</f>
        <v>1.4273972602739726</v>
      </c>
      <c r="Q3324" t="str">
        <f>IF(Table1[[#This Row],[Expiration Date]]-J3332&gt;12/31/2024,"not expired","expired")</f>
        <v>not expired</v>
      </c>
      <c r="R3324">
        <f>Table1[[#This Row],[Discounted Price]]*0.95</f>
        <v>188.55314999999999</v>
      </c>
      <c r="S3324">
        <f>Table1[[#This Row],[Discounted Price]]*0.9</f>
        <v>178.6293</v>
      </c>
      <c r="T3324">
        <f>Table1[[#This Row],[Discounted Price]]*0.8</f>
        <v>158.78160000000003</v>
      </c>
      <c r="U3324">
        <f>Table1[[#This Row],[Price]]*0.52</f>
        <v>114.6756</v>
      </c>
      <c r="V3324">
        <f>(Table1[[#This Row],[Price]]-Table1[[#This Row],[Scrap value]])/2</f>
        <v>52.927199999999999</v>
      </c>
    </row>
    <row r="3325" spans="1:22" x14ac:dyDescent="0.25">
      <c r="A3325" t="s">
        <v>15568</v>
      </c>
      <c r="B3325" t="s">
        <v>35</v>
      </c>
      <c r="C3325" t="s">
        <v>47</v>
      </c>
      <c r="D3325" t="s">
        <v>15569</v>
      </c>
      <c r="E3325">
        <v>27.12</v>
      </c>
      <c r="F3325">
        <v>18</v>
      </c>
      <c r="G3325" t="s">
        <v>43728</v>
      </c>
      <c r="H3325" t="s">
        <v>15570</v>
      </c>
      <c r="I3325" s="1">
        <v>45000</v>
      </c>
      <c r="J3325" s="1">
        <v>45658</v>
      </c>
      <c r="K3325" t="s">
        <v>15571</v>
      </c>
      <c r="L3325" t="s">
        <v>15572</v>
      </c>
      <c r="M3325" t="s">
        <v>20</v>
      </c>
      <c r="N3325">
        <v>1</v>
      </c>
      <c r="O3325">
        <f>Table1[[#This Row],[Price]]-0.1*Table1[[#This Row],[Price]]</f>
        <v>24.408000000000001</v>
      </c>
      <c r="P3325" s="9">
        <f>(Table1[[#This Row],[Expiration Date]]-Table1[[#This Row],[Manufacturing Date]])/365</f>
        <v>1.8027397260273972</v>
      </c>
      <c r="Q3325" t="str">
        <f>IF(Table1[[#This Row],[Expiration Date]]-J3333&gt;12/31/2024,"not expired","expired")</f>
        <v>not expired</v>
      </c>
      <c r="R3325">
        <f>Table1[[#This Row],[Discounted Price]]*0.95</f>
        <v>23.1876</v>
      </c>
      <c r="S3325">
        <f>Table1[[#This Row],[Discounted Price]]*0.9</f>
        <v>21.967200000000002</v>
      </c>
      <c r="T3325">
        <f>Table1[[#This Row],[Discounted Price]]*0.8</f>
        <v>19.526400000000002</v>
      </c>
      <c r="U3325">
        <f>Table1[[#This Row],[Price]]*0.52</f>
        <v>14.102400000000001</v>
      </c>
      <c r="V3325">
        <f>(Table1[[#This Row],[Price]]-Table1[[#This Row],[Scrap value]])/2</f>
        <v>6.5087999999999999</v>
      </c>
    </row>
    <row r="3326" spans="1:22" x14ac:dyDescent="0.25">
      <c r="A3326" t="s">
        <v>15573</v>
      </c>
      <c r="B3326" t="s">
        <v>29</v>
      </c>
      <c r="C3326" t="s">
        <v>47</v>
      </c>
      <c r="D3326" t="s">
        <v>15574</v>
      </c>
      <c r="E3326">
        <v>363.83</v>
      </c>
      <c r="F3326">
        <v>74</v>
      </c>
      <c r="G3326" t="s">
        <v>43729</v>
      </c>
      <c r="H3326" t="s">
        <v>15575</v>
      </c>
      <c r="I3326" s="1">
        <v>44927</v>
      </c>
      <c r="J3326" s="1">
        <v>45292</v>
      </c>
      <c r="K3326" t="s">
        <v>15576</v>
      </c>
      <c r="L3326" t="s">
        <v>15577</v>
      </c>
      <c r="M3326" t="s">
        <v>20</v>
      </c>
      <c r="N3326">
        <v>1</v>
      </c>
      <c r="O3326">
        <f>Table1[[#This Row],[Price]]-0.1*Table1[[#This Row],[Price]]</f>
        <v>327.447</v>
      </c>
      <c r="P3326" s="9">
        <f>(Table1[[#This Row],[Expiration Date]]-Table1[[#This Row],[Manufacturing Date]])/365</f>
        <v>1</v>
      </c>
      <c r="Q3326" t="str">
        <f>IF(Table1[[#This Row],[Expiration Date]]-J3334&gt;12/31/2024,"not expired","expired")</f>
        <v>expired</v>
      </c>
      <c r="R3326">
        <f>Table1[[#This Row],[Discounted Price]]*0.95</f>
        <v>311.07464999999996</v>
      </c>
      <c r="S3326">
        <f>Table1[[#This Row],[Discounted Price]]*0.9</f>
        <v>294.70230000000004</v>
      </c>
      <c r="T3326">
        <f>Table1[[#This Row],[Discounted Price]]*0.8</f>
        <v>261.95760000000001</v>
      </c>
      <c r="U3326">
        <f>Table1[[#This Row],[Price]]*0.52</f>
        <v>189.19159999999999</v>
      </c>
      <c r="V3326">
        <f>(Table1[[#This Row],[Price]]-Table1[[#This Row],[Scrap value]])/2</f>
        <v>87.319199999999995</v>
      </c>
    </row>
    <row r="3327" spans="1:22" x14ac:dyDescent="0.25">
      <c r="A3327" t="s">
        <v>15578</v>
      </c>
      <c r="B3327" t="s">
        <v>15</v>
      </c>
      <c r="C3327" t="s">
        <v>47</v>
      </c>
      <c r="D3327" t="s">
        <v>15579</v>
      </c>
      <c r="E3327">
        <v>44.75</v>
      </c>
      <c r="F3327">
        <v>13</v>
      </c>
      <c r="G3327" t="s">
        <v>43730</v>
      </c>
      <c r="H3327" t="s">
        <v>15580</v>
      </c>
      <c r="I3327" s="1">
        <v>44927</v>
      </c>
      <c r="J3327" s="1">
        <v>45658</v>
      </c>
      <c r="K3327" t="s">
        <v>15581</v>
      </c>
      <c r="L3327" t="s">
        <v>15582</v>
      </c>
      <c r="M3327" t="s">
        <v>27</v>
      </c>
      <c r="N3327">
        <v>2</v>
      </c>
      <c r="O3327">
        <f>Table1[[#This Row],[Price]]-0.1*Table1[[#This Row],[Price]]</f>
        <v>40.274999999999999</v>
      </c>
      <c r="P3327" s="9">
        <f>(Table1[[#This Row],[Expiration Date]]-Table1[[#This Row],[Manufacturing Date]])/365</f>
        <v>2.0027397260273974</v>
      </c>
      <c r="Q3327" t="str">
        <f>IF(Table1[[#This Row],[Expiration Date]]-J3335&gt;12/31/2024,"not expired","expired")</f>
        <v>expired</v>
      </c>
      <c r="R3327">
        <f>Table1[[#This Row],[Discounted Price]]*0.95</f>
        <v>38.261249999999997</v>
      </c>
      <c r="S3327">
        <f>Table1[[#This Row],[Discounted Price]]*0.9</f>
        <v>36.247500000000002</v>
      </c>
      <c r="T3327">
        <f>Table1[[#This Row],[Discounted Price]]*0.8</f>
        <v>32.22</v>
      </c>
      <c r="U3327">
        <f>Table1[[#This Row],[Price]]*0.52</f>
        <v>23.27</v>
      </c>
      <c r="V3327">
        <f>(Table1[[#This Row],[Price]]-Table1[[#This Row],[Scrap value]])/2</f>
        <v>10.74</v>
      </c>
    </row>
    <row r="3328" spans="1:22" x14ac:dyDescent="0.25">
      <c r="A3328" t="s">
        <v>15583</v>
      </c>
      <c r="B3328" t="s">
        <v>35</v>
      </c>
      <c r="C3328" t="s">
        <v>47</v>
      </c>
      <c r="D3328" t="s">
        <v>15584</v>
      </c>
      <c r="E3328">
        <v>121.1</v>
      </c>
      <c r="F3328">
        <v>87</v>
      </c>
      <c r="G3328" t="s">
        <v>43728</v>
      </c>
      <c r="H3328" t="s">
        <v>15585</v>
      </c>
      <c r="I3328" s="1">
        <v>45000</v>
      </c>
      <c r="J3328" s="1">
        <v>45658</v>
      </c>
      <c r="K3328" t="s">
        <v>15586</v>
      </c>
      <c r="L3328" t="s">
        <v>15587</v>
      </c>
      <c r="M3328" t="s">
        <v>20</v>
      </c>
      <c r="N3328">
        <v>5</v>
      </c>
      <c r="O3328">
        <f>Table1[[#This Row],[Price]]-0.1*Table1[[#This Row],[Price]]</f>
        <v>108.99</v>
      </c>
      <c r="P3328" s="9">
        <f>(Table1[[#This Row],[Expiration Date]]-Table1[[#This Row],[Manufacturing Date]])/365</f>
        <v>1.8027397260273972</v>
      </c>
      <c r="Q3328" t="str">
        <f>IF(Table1[[#This Row],[Expiration Date]]-J3336&gt;12/31/2024,"not expired","expired")</f>
        <v>expired</v>
      </c>
      <c r="R3328">
        <f>Table1[[#This Row],[Discounted Price]]*0.95</f>
        <v>103.54049999999999</v>
      </c>
      <c r="S3328">
        <f>Table1[[#This Row],[Discounted Price]]*0.9</f>
        <v>98.090999999999994</v>
      </c>
      <c r="T3328">
        <f>Table1[[#This Row],[Discounted Price]]*0.8</f>
        <v>87.192000000000007</v>
      </c>
      <c r="U3328">
        <f>Table1[[#This Row],[Price]]*0.52</f>
        <v>62.972000000000001</v>
      </c>
      <c r="V3328">
        <f>(Table1[[#This Row],[Price]]-Table1[[#This Row],[Scrap value]])/2</f>
        <v>29.063999999999997</v>
      </c>
    </row>
    <row r="3329" spans="1:22" x14ac:dyDescent="0.25">
      <c r="A3329" t="s">
        <v>15588</v>
      </c>
      <c r="B3329" t="s">
        <v>15</v>
      </c>
      <c r="C3329" t="s">
        <v>47</v>
      </c>
      <c r="D3329" t="s">
        <v>15589</v>
      </c>
      <c r="E3329">
        <v>272.61</v>
      </c>
      <c r="F3329">
        <v>6</v>
      </c>
      <c r="G3329" t="s">
        <v>43728</v>
      </c>
      <c r="H3329" t="s">
        <v>15590</v>
      </c>
      <c r="I3329" s="1">
        <v>45000</v>
      </c>
      <c r="J3329" s="1">
        <v>46023</v>
      </c>
      <c r="K3329" t="s">
        <v>15591</v>
      </c>
      <c r="L3329" t="s">
        <v>15592</v>
      </c>
      <c r="M3329" t="s">
        <v>45</v>
      </c>
      <c r="N3329">
        <v>4</v>
      </c>
      <c r="O3329">
        <f>Table1[[#This Row],[Price]]-0.1*Table1[[#This Row],[Price]]</f>
        <v>245.34900000000002</v>
      </c>
      <c r="P3329" s="9">
        <f>(Table1[[#This Row],[Expiration Date]]-Table1[[#This Row],[Manufacturing Date]])/365</f>
        <v>2.8027397260273972</v>
      </c>
      <c r="Q3329" t="str">
        <f>IF(Table1[[#This Row],[Expiration Date]]-J3337&gt;12/31/2024,"not expired","expired")</f>
        <v>expired</v>
      </c>
      <c r="R3329">
        <f>Table1[[#This Row],[Discounted Price]]*0.95</f>
        <v>233.08154999999999</v>
      </c>
      <c r="S3329">
        <f>Table1[[#This Row],[Discounted Price]]*0.9</f>
        <v>220.81410000000002</v>
      </c>
      <c r="T3329">
        <f>Table1[[#This Row],[Discounted Price]]*0.8</f>
        <v>196.27920000000003</v>
      </c>
      <c r="U3329">
        <f>Table1[[#This Row],[Price]]*0.52</f>
        <v>141.75720000000001</v>
      </c>
      <c r="V3329">
        <f>(Table1[[#This Row],[Price]]-Table1[[#This Row],[Scrap value]])/2</f>
        <v>65.426400000000001</v>
      </c>
    </row>
    <row r="3330" spans="1:22" x14ac:dyDescent="0.25">
      <c r="A3330" t="s">
        <v>15593</v>
      </c>
      <c r="B3330" t="s">
        <v>15</v>
      </c>
      <c r="C3330" t="s">
        <v>47</v>
      </c>
      <c r="D3330" t="s">
        <v>15594</v>
      </c>
      <c r="E3330">
        <v>272.19</v>
      </c>
      <c r="F3330">
        <v>38</v>
      </c>
      <c r="G3330" t="s">
        <v>43728</v>
      </c>
      <c r="H3330" t="s">
        <v>10483</v>
      </c>
      <c r="I3330" s="1">
        <v>45137</v>
      </c>
      <c r="J3330" s="1">
        <v>45292</v>
      </c>
      <c r="K3330" t="s">
        <v>15595</v>
      </c>
      <c r="L3330" t="s">
        <v>15596</v>
      </c>
      <c r="M3330" t="s">
        <v>27</v>
      </c>
      <c r="N3330">
        <v>1</v>
      </c>
      <c r="O3330">
        <f>Table1[[#This Row],[Price]]-0.1*Table1[[#This Row],[Price]]</f>
        <v>244.971</v>
      </c>
      <c r="P3330" s="9">
        <f>(Table1[[#This Row],[Expiration Date]]-Table1[[#This Row],[Manufacturing Date]])/365</f>
        <v>0.42465753424657532</v>
      </c>
      <c r="Q3330" t="str">
        <f>IF(Table1[[#This Row],[Expiration Date]]-J3338&gt;12/31/2024,"not expired","expired")</f>
        <v>expired</v>
      </c>
      <c r="R3330">
        <f>Table1[[#This Row],[Discounted Price]]*0.95</f>
        <v>232.72244999999998</v>
      </c>
      <c r="S3330">
        <f>Table1[[#This Row],[Discounted Price]]*0.9</f>
        <v>220.47390000000001</v>
      </c>
      <c r="T3330">
        <f>Table1[[#This Row],[Discounted Price]]*0.8</f>
        <v>195.97680000000003</v>
      </c>
      <c r="U3330">
        <f>Table1[[#This Row],[Price]]*0.52</f>
        <v>141.53880000000001</v>
      </c>
      <c r="V3330">
        <f>(Table1[[#This Row],[Price]]-Table1[[#This Row],[Scrap value]])/2</f>
        <v>65.325599999999994</v>
      </c>
    </row>
    <row r="3331" spans="1:22" x14ac:dyDescent="0.25">
      <c r="A3331" t="s">
        <v>15597</v>
      </c>
      <c r="B3331" t="s">
        <v>22</v>
      </c>
      <c r="C3331" t="s">
        <v>47</v>
      </c>
      <c r="D3331" t="s">
        <v>15598</v>
      </c>
      <c r="E3331">
        <v>85.37</v>
      </c>
      <c r="F3331">
        <v>77</v>
      </c>
      <c r="G3331" t="s">
        <v>43729</v>
      </c>
      <c r="H3331" t="s">
        <v>15599</v>
      </c>
      <c r="I3331" s="1">
        <v>45000</v>
      </c>
      <c r="J3331" s="1">
        <v>46023</v>
      </c>
      <c r="K3331" t="s">
        <v>15600</v>
      </c>
      <c r="L3331" t="s">
        <v>15601</v>
      </c>
      <c r="M3331" t="s">
        <v>27</v>
      </c>
      <c r="N3331">
        <v>2</v>
      </c>
      <c r="O3331">
        <f>Table1[[#This Row],[Price]]-0.1*Table1[[#This Row],[Price]]</f>
        <v>76.832999999999998</v>
      </c>
      <c r="P3331" s="9">
        <f>(Table1[[#This Row],[Expiration Date]]-Table1[[#This Row],[Manufacturing Date]])/365</f>
        <v>2.8027397260273972</v>
      </c>
      <c r="Q3331" t="str">
        <f>IF(Table1[[#This Row],[Expiration Date]]-J3339&gt;12/31/2024,"not expired","expired")</f>
        <v>not expired</v>
      </c>
      <c r="R3331">
        <f>Table1[[#This Row],[Discounted Price]]*0.95</f>
        <v>72.991349999999997</v>
      </c>
      <c r="S3331">
        <f>Table1[[#This Row],[Discounted Price]]*0.9</f>
        <v>69.149699999999996</v>
      </c>
      <c r="T3331">
        <f>Table1[[#This Row],[Discounted Price]]*0.8</f>
        <v>61.4664</v>
      </c>
      <c r="U3331">
        <f>Table1[[#This Row],[Price]]*0.52</f>
        <v>44.392400000000002</v>
      </c>
      <c r="V3331">
        <f>(Table1[[#This Row],[Price]]-Table1[[#This Row],[Scrap value]])/2</f>
        <v>20.488800000000001</v>
      </c>
    </row>
    <row r="3332" spans="1:22" x14ac:dyDescent="0.25">
      <c r="A3332" t="s">
        <v>15602</v>
      </c>
      <c r="B3332" t="s">
        <v>15</v>
      </c>
      <c r="C3332" t="s">
        <v>47</v>
      </c>
      <c r="D3332" t="s">
        <v>15603</v>
      </c>
      <c r="E3332">
        <v>415.05</v>
      </c>
      <c r="F3332">
        <v>49</v>
      </c>
      <c r="G3332" t="s">
        <v>43730</v>
      </c>
      <c r="H3332" t="s">
        <v>15604</v>
      </c>
      <c r="I3332" s="1">
        <v>44927</v>
      </c>
      <c r="J3332" s="1">
        <v>45292</v>
      </c>
      <c r="K3332" t="s">
        <v>15605</v>
      </c>
      <c r="L3332" t="s">
        <v>15606</v>
      </c>
      <c r="M3332" t="s">
        <v>20</v>
      </c>
      <c r="N3332">
        <v>3</v>
      </c>
      <c r="O3332">
        <f>Table1[[#This Row],[Price]]-0.1*Table1[[#This Row],[Price]]</f>
        <v>373.54500000000002</v>
      </c>
      <c r="P3332" s="9">
        <f>(Table1[[#This Row],[Expiration Date]]-Table1[[#This Row],[Manufacturing Date]])/365</f>
        <v>1</v>
      </c>
      <c r="Q3332" t="str">
        <f>IF(Table1[[#This Row],[Expiration Date]]-J3340&gt;12/31/2024,"not expired","expired")</f>
        <v>expired</v>
      </c>
      <c r="R3332">
        <f>Table1[[#This Row],[Discounted Price]]*0.95</f>
        <v>354.86775</v>
      </c>
      <c r="S3332">
        <f>Table1[[#This Row],[Discounted Price]]*0.9</f>
        <v>336.19050000000004</v>
      </c>
      <c r="T3332">
        <f>Table1[[#This Row],[Discounted Price]]*0.8</f>
        <v>298.83600000000001</v>
      </c>
      <c r="U3332">
        <f>Table1[[#This Row],[Price]]*0.52</f>
        <v>215.82600000000002</v>
      </c>
      <c r="V3332">
        <f>(Table1[[#This Row],[Price]]-Table1[[#This Row],[Scrap value]])/2</f>
        <v>99.611999999999995</v>
      </c>
    </row>
    <row r="3333" spans="1:22" x14ac:dyDescent="0.25">
      <c r="A3333" t="s">
        <v>15607</v>
      </c>
      <c r="B3333" t="s">
        <v>15</v>
      </c>
      <c r="C3333" t="s">
        <v>47</v>
      </c>
      <c r="D3333" t="s">
        <v>15608</v>
      </c>
      <c r="E3333">
        <v>164.16</v>
      </c>
      <c r="F3333">
        <v>72</v>
      </c>
      <c r="G3333" t="s">
        <v>43729</v>
      </c>
      <c r="H3333" t="s">
        <v>15609</v>
      </c>
      <c r="I3333" s="1">
        <v>45000</v>
      </c>
      <c r="J3333" s="1">
        <v>45292</v>
      </c>
      <c r="K3333" t="s">
        <v>15610</v>
      </c>
      <c r="L3333" t="s">
        <v>15611</v>
      </c>
      <c r="M3333" t="s">
        <v>20</v>
      </c>
      <c r="N3333">
        <v>5</v>
      </c>
      <c r="O3333">
        <f>Table1[[#This Row],[Price]]-0.1*Table1[[#This Row],[Price]]</f>
        <v>147.744</v>
      </c>
      <c r="P3333" s="9">
        <f>(Table1[[#This Row],[Expiration Date]]-Table1[[#This Row],[Manufacturing Date]])/365</f>
        <v>0.8</v>
      </c>
      <c r="Q3333" t="str">
        <f>IF(Table1[[#This Row],[Expiration Date]]-J3341&gt;12/31/2024,"not expired","expired")</f>
        <v>expired</v>
      </c>
      <c r="R3333">
        <f>Table1[[#This Row],[Discounted Price]]*0.95</f>
        <v>140.35679999999999</v>
      </c>
      <c r="S3333">
        <f>Table1[[#This Row],[Discounted Price]]*0.9</f>
        <v>132.96960000000001</v>
      </c>
      <c r="T3333">
        <f>Table1[[#This Row],[Discounted Price]]*0.8</f>
        <v>118.1952</v>
      </c>
      <c r="U3333">
        <f>Table1[[#This Row],[Price]]*0.52</f>
        <v>85.363200000000006</v>
      </c>
      <c r="V3333">
        <f>(Table1[[#This Row],[Price]]-Table1[[#This Row],[Scrap value]])/2</f>
        <v>39.398399999999995</v>
      </c>
    </row>
    <row r="3334" spans="1:22" x14ac:dyDescent="0.25">
      <c r="A3334" t="s">
        <v>15612</v>
      </c>
      <c r="B3334" t="s">
        <v>22</v>
      </c>
      <c r="C3334" t="s">
        <v>47</v>
      </c>
      <c r="D3334" t="s">
        <v>15613</v>
      </c>
      <c r="E3334">
        <v>374.35</v>
      </c>
      <c r="F3334">
        <v>48</v>
      </c>
      <c r="G3334" t="s">
        <v>43729</v>
      </c>
      <c r="H3334" t="s">
        <v>5401</v>
      </c>
      <c r="I3334" s="1">
        <v>45000</v>
      </c>
      <c r="J3334" s="1">
        <v>46023</v>
      </c>
      <c r="K3334" t="s">
        <v>15614</v>
      </c>
      <c r="L3334" t="s">
        <v>15615</v>
      </c>
      <c r="M3334" t="s">
        <v>27</v>
      </c>
      <c r="N3334">
        <v>2</v>
      </c>
      <c r="O3334">
        <f>Table1[[#This Row],[Price]]-0.1*Table1[[#This Row],[Price]]</f>
        <v>336.91500000000002</v>
      </c>
      <c r="P3334" s="9">
        <f>(Table1[[#This Row],[Expiration Date]]-Table1[[#This Row],[Manufacturing Date]])/365</f>
        <v>2.8027397260273972</v>
      </c>
      <c r="Q3334" t="str">
        <f>IF(Table1[[#This Row],[Expiration Date]]-J3342&gt;12/31/2024,"not expired","expired")</f>
        <v>not expired</v>
      </c>
      <c r="R3334">
        <f>Table1[[#This Row],[Discounted Price]]*0.95</f>
        <v>320.06925000000001</v>
      </c>
      <c r="S3334">
        <f>Table1[[#This Row],[Discounted Price]]*0.9</f>
        <v>303.2235</v>
      </c>
      <c r="T3334">
        <f>Table1[[#This Row],[Discounted Price]]*0.8</f>
        <v>269.53200000000004</v>
      </c>
      <c r="U3334">
        <f>Table1[[#This Row],[Price]]*0.52</f>
        <v>194.66200000000001</v>
      </c>
      <c r="V3334">
        <f>(Table1[[#This Row],[Price]]-Table1[[#This Row],[Scrap value]])/2</f>
        <v>89.844000000000008</v>
      </c>
    </row>
    <row r="3335" spans="1:22" x14ac:dyDescent="0.25">
      <c r="A3335" t="s">
        <v>15616</v>
      </c>
      <c r="B3335" t="s">
        <v>35</v>
      </c>
      <c r="C3335" t="s">
        <v>47</v>
      </c>
      <c r="D3335" t="s">
        <v>15617</v>
      </c>
      <c r="E3335">
        <v>135.97999999999999</v>
      </c>
      <c r="F3335">
        <v>20</v>
      </c>
      <c r="G3335" t="s">
        <v>43730</v>
      </c>
      <c r="H3335" t="s">
        <v>1180</v>
      </c>
      <c r="I3335" s="1">
        <v>45000</v>
      </c>
      <c r="J3335" s="1">
        <v>46023</v>
      </c>
      <c r="K3335" t="s">
        <v>15618</v>
      </c>
      <c r="L3335" t="s">
        <v>15619</v>
      </c>
      <c r="M3335" t="s">
        <v>45</v>
      </c>
      <c r="N3335">
        <v>5</v>
      </c>
      <c r="O3335">
        <f>Table1[[#This Row],[Price]]-0.1*Table1[[#This Row],[Price]]</f>
        <v>122.38199999999999</v>
      </c>
      <c r="P3335" s="9">
        <f>(Table1[[#This Row],[Expiration Date]]-Table1[[#This Row],[Manufacturing Date]])/365</f>
        <v>2.8027397260273972</v>
      </c>
      <c r="Q3335" t="str">
        <f>IF(Table1[[#This Row],[Expiration Date]]-J3343&gt;12/31/2024,"not expired","expired")</f>
        <v>not expired</v>
      </c>
      <c r="R3335">
        <f>Table1[[#This Row],[Discounted Price]]*0.95</f>
        <v>116.26289999999999</v>
      </c>
      <c r="S3335">
        <f>Table1[[#This Row],[Discounted Price]]*0.9</f>
        <v>110.1438</v>
      </c>
      <c r="T3335">
        <f>Table1[[#This Row],[Discounted Price]]*0.8</f>
        <v>97.905599999999993</v>
      </c>
      <c r="U3335">
        <f>Table1[[#This Row],[Price]]*0.52</f>
        <v>70.709599999999995</v>
      </c>
      <c r="V3335">
        <f>(Table1[[#This Row],[Price]]-Table1[[#This Row],[Scrap value]])/2</f>
        <v>32.635199999999998</v>
      </c>
    </row>
    <row r="3336" spans="1:22" x14ac:dyDescent="0.25">
      <c r="A3336" t="s">
        <v>15620</v>
      </c>
      <c r="B3336" t="s">
        <v>35</v>
      </c>
      <c r="C3336" t="s">
        <v>47</v>
      </c>
      <c r="D3336" t="s">
        <v>15621</v>
      </c>
      <c r="E3336">
        <v>49.47</v>
      </c>
      <c r="F3336">
        <v>85</v>
      </c>
      <c r="G3336" t="s">
        <v>43730</v>
      </c>
      <c r="H3336" t="s">
        <v>15622</v>
      </c>
      <c r="I3336" s="1">
        <v>44927</v>
      </c>
      <c r="J3336" s="1">
        <v>45658</v>
      </c>
      <c r="K3336" t="s">
        <v>15623</v>
      </c>
      <c r="L3336" t="s">
        <v>15624</v>
      </c>
      <c r="M3336" t="s">
        <v>20</v>
      </c>
      <c r="N3336">
        <v>4</v>
      </c>
      <c r="O3336">
        <f>Table1[[#This Row],[Price]]-0.1*Table1[[#This Row],[Price]]</f>
        <v>44.522999999999996</v>
      </c>
      <c r="P3336" s="9">
        <f>(Table1[[#This Row],[Expiration Date]]-Table1[[#This Row],[Manufacturing Date]])/365</f>
        <v>2.0027397260273974</v>
      </c>
      <c r="Q3336" t="str">
        <f>IF(Table1[[#This Row],[Expiration Date]]-J3344&gt;12/31/2024,"not expired","expired")</f>
        <v>not expired</v>
      </c>
      <c r="R3336">
        <f>Table1[[#This Row],[Discounted Price]]*0.95</f>
        <v>42.296849999999992</v>
      </c>
      <c r="S3336">
        <f>Table1[[#This Row],[Discounted Price]]*0.9</f>
        <v>40.070699999999995</v>
      </c>
      <c r="T3336">
        <f>Table1[[#This Row],[Discounted Price]]*0.8</f>
        <v>35.618400000000001</v>
      </c>
      <c r="U3336">
        <f>Table1[[#This Row],[Price]]*0.52</f>
        <v>25.724399999999999</v>
      </c>
      <c r="V3336">
        <f>(Table1[[#This Row],[Price]]-Table1[[#This Row],[Scrap value]])/2</f>
        <v>11.8728</v>
      </c>
    </row>
    <row r="3337" spans="1:22" x14ac:dyDescent="0.25">
      <c r="A3337" t="s">
        <v>15625</v>
      </c>
      <c r="B3337" t="s">
        <v>29</v>
      </c>
      <c r="C3337" t="s">
        <v>47</v>
      </c>
      <c r="D3337" t="s">
        <v>15626</v>
      </c>
      <c r="E3337">
        <v>471.31</v>
      </c>
      <c r="F3337">
        <v>19</v>
      </c>
      <c r="G3337" t="s">
        <v>43730</v>
      </c>
      <c r="H3337" t="s">
        <v>603</v>
      </c>
      <c r="I3337" s="1">
        <v>44927</v>
      </c>
      <c r="J3337" s="1">
        <v>46023</v>
      </c>
      <c r="K3337" t="s">
        <v>15627</v>
      </c>
      <c r="L3337" t="s">
        <v>15628</v>
      </c>
      <c r="M3337" t="s">
        <v>27</v>
      </c>
      <c r="N3337">
        <v>1</v>
      </c>
      <c r="O3337">
        <f>Table1[[#This Row],[Price]]-0.1*Table1[[#This Row],[Price]]</f>
        <v>424.17899999999997</v>
      </c>
      <c r="P3337" s="9">
        <f>(Table1[[#This Row],[Expiration Date]]-Table1[[#This Row],[Manufacturing Date]])/365</f>
        <v>3.0027397260273974</v>
      </c>
      <c r="Q3337" t="str">
        <f>IF(Table1[[#This Row],[Expiration Date]]-J3345&gt;12/31/2024,"not expired","expired")</f>
        <v>not expired</v>
      </c>
      <c r="R3337">
        <f>Table1[[#This Row],[Discounted Price]]*0.95</f>
        <v>402.97004999999996</v>
      </c>
      <c r="S3337">
        <f>Table1[[#This Row],[Discounted Price]]*0.9</f>
        <v>381.7611</v>
      </c>
      <c r="T3337">
        <f>Table1[[#This Row],[Discounted Price]]*0.8</f>
        <v>339.34320000000002</v>
      </c>
      <c r="U3337">
        <f>Table1[[#This Row],[Price]]*0.52</f>
        <v>245.0812</v>
      </c>
      <c r="V3337">
        <f>(Table1[[#This Row],[Price]]-Table1[[#This Row],[Scrap value]])/2</f>
        <v>113.1144</v>
      </c>
    </row>
    <row r="3338" spans="1:22" x14ac:dyDescent="0.25">
      <c r="A3338" t="s">
        <v>15629</v>
      </c>
      <c r="B3338" t="s">
        <v>35</v>
      </c>
      <c r="C3338" t="s">
        <v>47</v>
      </c>
      <c r="D3338" t="s">
        <v>15630</v>
      </c>
      <c r="E3338">
        <v>205.49</v>
      </c>
      <c r="F3338">
        <v>5</v>
      </c>
      <c r="G3338" t="s">
        <v>43729</v>
      </c>
      <c r="H3338" t="s">
        <v>15631</v>
      </c>
      <c r="I3338" s="1">
        <v>45000</v>
      </c>
      <c r="J3338" s="1">
        <v>46023</v>
      </c>
      <c r="K3338" t="s">
        <v>15632</v>
      </c>
      <c r="L3338" t="s">
        <v>15633</v>
      </c>
      <c r="M3338" t="s">
        <v>20</v>
      </c>
      <c r="N3338">
        <v>4</v>
      </c>
      <c r="O3338">
        <f>Table1[[#This Row],[Price]]-0.1*Table1[[#This Row],[Price]]</f>
        <v>184.941</v>
      </c>
      <c r="P3338" s="9">
        <f>(Table1[[#This Row],[Expiration Date]]-Table1[[#This Row],[Manufacturing Date]])/365</f>
        <v>2.8027397260273972</v>
      </c>
      <c r="Q3338" t="str">
        <f>IF(Table1[[#This Row],[Expiration Date]]-J3346&gt;12/31/2024,"not expired","expired")</f>
        <v>not expired</v>
      </c>
      <c r="R3338">
        <f>Table1[[#This Row],[Discounted Price]]*0.95</f>
        <v>175.69395</v>
      </c>
      <c r="S3338">
        <f>Table1[[#This Row],[Discounted Price]]*0.9</f>
        <v>166.4469</v>
      </c>
      <c r="T3338">
        <f>Table1[[#This Row],[Discounted Price]]*0.8</f>
        <v>147.9528</v>
      </c>
      <c r="U3338">
        <f>Table1[[#This Row],[Price]]*0.52</f>
        <v>106.85480000000001</v>
      </c>
      <c r="V3338">
        <f>(Table1[[#This Row],[Price]]-Table1[[#This Row],[Scrap value]])/2</f>
        <v>49.317599999999999</v>
      </c>
    </row>
    <row r="3339" spans="1:22" x14ac:dyDescent="0.25">
      <c r="A3339" t="s">
        <v>15634</v>
      </c>
      <c r="B3339" t="s">
        <v>22</v>
      </c>
      <c r="C3339" t="s">
        <v>47</v>
      </c>
      <c r="D3339" t="s">
        <v>15635</v>
      </c>
      <c r="E3339">
        <v>229.29</v>
      </c>
      <c r="F3339">
        <v>60</v>
      </c>
      <c r="G3339" t="s">
        <v>43728</v>
      </c>
      <c r="H3339" t="s">
        <v>15609</v>
      </c>
      <c r="I3339" s="1">
        <v>45000</v>
      </c>
      <c r="J3339" s="1">
        <v>45658</v>
      </c>
      <c r="K3339" t="s">
        <v>15636</v>
      </c>
      <c r="L3339" t="s">
        <v>15637</v>
      </c>
      <c r="M3339" t="s">
        <v>20</v>
      </c>
      <c r="N3339">
        <v>1</v>
      </c>
      <c r="O3339">
        <f>Table1[[#This Row],[Price]]-0.1*Table1[[#This Row],[Price]]</f>
        <v>206.36099999999999</v>
      </c>
      <c r="P3339" s="9">
        <f>(Table1[[#This Row],[Expiration Date]]-Table1[[#This Row],[Manufacturing Date]])/365</f>
        <v>1.8027397260273972</v>
      </c>
      <c r="Q3339" t="str">
        <f>IF(Table1[[#This Row],[Expiration Date]]-J3347&gt;12/31/2024,"not expired","expired")</f>
        <v>not expired</v>
      </c>
      <c r="R3339">
        <f>Table1[[#This Row],[Discounted Price]]*0.95</f>
        <v>196.04294999999999</v>
      </c>
      <c r="S3339">
        <f>Table1[[#This Row],[Discounted Price]]*0.9</f>
        <v>185.72489999999999</v>
      </c>
      <c r="T3339">
        <f>Table1[[#This Row],[Discounted Price]]*0.8</f>
        <v>165.08879999999999</v>
      </c>
      <c r="U3339">
        <f>Table1[[#This Row],[Price]]*0.52</f>
        <v>119.2308</v>
      </c>
      <c r="V3339">
        <f>(Table1[[#This Row],[Price]]-Table1[[#This Row],[Scrap value]])/2</f>
        <v>55.029599999999995</v>
      </c>
    </row>
    <row r="3340" spans="1:22" x14ac:dyDescent="0.25">
      <c r="A3340" t="s">
        <v>15638</v>
      </c>
      <c r="B3340" t="s">
        <v>35</v>
      </c>
      <c r="C3340" t="s">
        <v>47</v>
      </c>
      <c r="D3340" t="s">
        <v>15639</v>
      </c>
      <c r="E3340">
        <v>277.79000000000002</v>
      </c>
      <c r="F3340">
        <v>85</v>
      </c>
      <c r="G3340" t="s">
        <v>43728</v>
      </c>
      <c r="H3340" t="s">
        <v>14157</v>
      </c>
      <c r="I3340" s="1">
        <v>44927</v>
      </c>
      <c r="J3340" s="1">
        <v>46023</v>
      </c>
      <c r="K3340" t="s">
        <v>15640</v>
      </c>
      <c r="L3340" t="s">
        <v>15641</v>
      </c>
      <c r="M3340" t="s">
        <v>45</v>
      </c>
      <c r="N3340">
        <v>1</v>
      </c>
      <c r="O3340">
        <f>Table1[[#This Row],[Price]]-0.1*Table1[[#This Row],[Price]]</f>
        <v>250.01100000000002</v>
      </c>
      <c r="P3340" s="9">
        <f>(Table1[[#This Row],[Expiration Date]]-Table1[[#This Row],[Manufacturing Date]])/365</f>
        <v>3.0027397260273974</v>
      </c>
      <c r="Q3340" t="str">
        <f>IF(Table1[[#This Row],[Expiration Date]]-J3348&gt;12/31/2024,"not expired","expired")</f>
        <v>not expired</v>
      </c>
      <c r="R3340">
        <f>Table1[[#This Row],[Discounted Price]]*0.95</f>
        <v>237.51045000000002</v>
      </c>
      <c r="S3340">
        <f>Table1[[#This Row],[Discounted Price]]*0.9</f>
        <v>225.00990000000002</v>
      </c>
      <c r="T3340">
        <f>Table1[[#This Row],[Discounted Price]]*0.8</f>
        <v>200.00880000000004</v>
      </c>
      <c r="U3340">
        <f>Table1[[#This Row],[Price]]*0.52</f>
        <v>144.45080000000002</v>
      </c>
      <c r="V3340">
        <f>(Table1[[#This Row],[Price]]-Table1[[#This Row],[Scrap value]])/2</f>
        <v>66.669600000000003</v>
      </c>
    </row>
    <row r="3341" spans="1:22" x14ac:dyDescent="0.25">
      <c r="A3341" t="s">
        <v>15642</v>
      </c>
      <c r="B3341" t="s">
        <v>15</v>
      </c>
      <c r="C3341" t="s">
        <v>47</v>
      </c>
      <c r="D3341" t="s">
        <v>15643</v>
      </c>
      <c r="E3341">
        <v>327.54000000000002</v>
      </c>
      <c r="F3341">
        <v>6</v>
      </c>
      <c r="G3341" t="s">
        <v>43729</v>
      </c>
      <c r="H3341" t="s">
        <v>14854</v>
      </c>
      <c r="I3341" s="1">
        <v>44927</v>
      </c>
      <c r="J3341" s="1">
        <v>45292</v>
      </c>
      <c r="K3341" t="s">
        <v>15644</v>
      </c>
      <c r="L3341" t="s">
        <v>15645</v>
      </c>
      <c r="M3341" t="s">
        <v>20</v>
      </c>
      <c r="N3341">
        <v>2</v>
      </c>
      <c r="O3341">
        <f>Table1[[#This Row],[Price]]-0.1*Table1[[#This Row],[Price]]</f>
        <v>294.786</v>
      </c>
      <c r="P3341" s="9">
        <f>(Table1[[#This Row],[Expiration Date]]-Table1[[#This Row],[Manufacturing Date]])/365</f>
        <v>1</v>
      </c>
      <c r="Q3341" t="str">
        <f>IF(Table1[[#This Row],[Expiration Date]]-J3349&gt;12/31/2024,"not expired","expired")</f>
        <v>expired</v>
      </c>
      <c r="R3341">
        <f>Table1[[#This Row],[Discounted Price]]*0.95</f>
        <v>280.04669999999999</v>
      </c>
      <c r="S3341">
        <f>Table1[[#This Row],[Discounted Price]]*0.9</f>
        <v>265.30740000000003</v>
      </c>
      <c r="T3341">
        <f>Table1[[#This Row],[Discounted Price]]*0.8</f>
        <v>235.8288</v>
      </c>
      <c r="U3341">
        <f>Table1[[#This Row],[Price]]*0.52</f>
        <v>170.32080000000002</v>
      </c>
      <c r="V3341">
        <f>(Table1[[#This Row],[Price]]-Table1[[#This Row],[Scrap value]])/2</f>
        <v>78.6096</v>
      </c>
    </row>
    <row r="3342" spans="1:22" x14ac:dyDescent="0.25">
      <c r="A3342" t="s">
        <v>15646</v>
      </c>
      <c r="B3342" t="s">
        <v>29</v>
      </c>
      <c r="C3342" t="s">
        <v>47</v>
      </c>
      <c r="D3342" t="s">
        <v>15647</v>
      </c>
      <c r="E3342">
        <v>407.05</v>
      </c>
      <c r="F3342">
        <v>100</v>
      </c>
      <c r="G3342" t="s">
        <v>43728</v>
      </c>
      <c r="H3342" t="s">
        <v>11898</v>
      </c>
      <c r="I3342" s="1">
        <v>44927</v>
      </c>
      <c r="J3342" s="1">
        <v>45658</v>
      </c>
      <c r="K3342" t="s">
        <v>15648</v>
      </c>
      <c r="L3342" t="s">
        <v>15649</v>
      </c>
      <c r="M3342" t="s">
        <v>27</v>
      </c>
      <c r="N3342">
        <v>5</v>
      </c>
      <c r="O3342">
        <f>Table1[[#This Row],[Price]]-0.1*Table1[[#This Row],[Price]]</f>
        <v>366.34500000000003</v>
      </c>
      <c r="P3342" s="9">
        <f>(Table1[[#This Row],[Expiration Date]]-Table1[[#This Row],[Manufacturing Date]])/365</f>
        <v>2.0027397260273974</v>
      </c>
      <c r="Q3342" t="str">
        <f>IF(Table1[[#This Row],[Expiration Date]]-J3350&gt;12/31/2024,"not expired","expired")</f>
        <v>expired</v>
      </c>
      <c r="R3342">
        <f>Table1[[#This Row],[Discounted Price]]*0.95</f>
        <v>348.02775000000003</v>
      </c>
      <c r="S3342">
        <f>Table1[[#This Row],[Discounted Price]]*0.9</f>
        <v>329.71050000000002</v>
      </c>
      <c r="T3342">
        <f>Table1[[#This Row],[Discounted Price]]*0.8</f>
        <v>293.07600000000002</v>
      </c>
      <c r="U3342">
        <f>Table1[[#This Row],[Price]]*0.52</f>
        <v>211.66600000000003</v>
      </c>
      <c r="V3342">
        <f>(Table1[[#This Row],[Price]]-Table1[[#This Row],[Scrap value]])/2</f>
        <v>97.691999999999993</v>
      </c>
    </row>
    <row r="3343" spans="1:22" x14ac:dyDescent="0.25">
      <c r="A3343" t="s">
        <v>15650</v>
      </c>
      <c r="B3343" t="s">
        <v>22</v>
      </c>
      <c r="C3343" t="s">
        <v>47</v>
      </c>
      <c r="D3343" t="s">
        <v>15651</v>
      </c>
      <c r="E3343">
        <v>72.239999999999995</v>
      </c>
      <c r="F3343">
        <v>84</v>
      </c>
      <c r="G3343" t="s">
        <v>43729</v>
      </c>
      <c r="H3343" t="s">
        <v>3516</v>
      </c>
      <c r="I3343" s="1">
        <v>45000</v>
      </c>
      <c r="J3343" s="1">
        <v>45292</v>
      </c>
      <c r="K3343" t="s">
        <v>15652</v>
      </c>
      <c r="L3343" t="s">
        <v>15653</v>
      </c>
      <c r="M3343" t="s">
        <v>45</v>
      </c>
      <c r="N3343">
        <v>1</v>
      </c>
      <c r="O3343">
        <f>Table1[[#This Row],[Price]]-0.1*Table1[[#This Row],[Price]]</f>
        <v>65.015999999999991</v>
      </c>
      <c r="P3343" s="9">
        <f>(Table1[[#This Row],[Expiration Date]]-Table1[[#This Row],[Manufacturing Date]])/365</f>
        <v>0.8</v>
      </c>
      <c r="Q3343" t="str">
        <f>IF(Table1[[#This Row],[Expiration Date]]-J3351&gt;12/31/2024,"not expired","expired")</f>
        <v>expired</v>
      </c>
      <c r="R3343">
        <f>Table1[[#This Row],[Discounted Price]]*0.95</f>
        <v>61.765199999999986</v>
      </c>
      <c r="S3343">
        <f>Table1[[#This Row],[Discounted Price]]*0.9</f>
        <v>58.514399999999995</v>
      </c>
      <c r="T3343">
        <f>Table1[[#This Row],[Discounted Price]]*0.8</f>
        <v>52.012799999999999</v>
      </c>
      <c r="U3343">
        <f>Table1[[#This Row],[Price]]*0.52</f>
        <v>37.564799999999998</v>
      </c>
      <c r="V3343">
        <f>(Table1[[#This Row],[Price]]-Table1[[#This Row],[Scrap value]])/2</f>
        <v>17.337599999999998</v>
      </c>
    </row>
    <row r="3344" spans="1:22" x14ac:dyDescent="0.25">
      <c r="A3344" t="s">
        <v>15654</v>
      </c>
      <c r="B3344" t="s">
        <v>22</v>
      </c>
      <c r="C3344" t="s">
        <v>47</v>
      </c>
      <c r="D3344" t="s">
        <v>15655</v>
      </c>
      <c r="E3344">
        <v>416.93</v>
      </c>
      <c r="F3344">
        <v>17</v>
      </c>
      <c r="G3344" t="s">
        <v>43730</v>
      </c>
      <c r="H3344" t="s">
        <v>15656</v>
      </c>
      <c r="I3344" s="1">
        <v>45000</v>
      </c>
      <c r="J3344" s="1">
        <v>45292</v>
      </c>
      <c r="K3344" t="s">
        <v>15657</v>
      </c>
      <c r="L3344" t="s">
        <v>15658</v>
      </c>
      <c r="M3344" t="s">
        <v>45</v>
      </c>
      <c r="N3344">
        <v>2</v>
      </c>
      <c r="O3344">
        <f>Table1[[#This Row],[Price]]-0.1*Table1[[#This Row],[Price]]</f>
        <v>375.23700000000002</v>
      </c>
      <c r="P3344" s="9">
        <f>(Table1[[#This Row],[Expiration Date]]-Table1[[#This Row],[Manufacturing Date]])/365</f>
        <v>0.8</v>
      </c>
      <c r="Q3344" t="str">
        <f>IF(Table1[[#This Row],[Expiration Date]]-J3352&gt;12/31/2024,"not expired","expired")</f>
        <v>expired</v>
      </c>
      <c r="R3344">
        <f>Table1[[#This Row],[Discounted Price]]*0.95</f>
        <v>356.47514999999999</v>
      </c>
      <c r="S3344">
        <f>Table1[[#This Row],[Discounted Price]]*0.9</f>
        <v>337.7133</v>
      </c>
      <c r="T3344">
        <f>Table1[[#This Row],[Discounted Price]]*0.8</f>
        <v>300.18960000000004</v>
      </c>
      <c r="U3344">
        <f>Table1[[#This Row],[Price]]*0.52</f>
        <v>216.80360000000002</v>
      </c>
      <c r="V3344">
        <f>(Table1[[#This Row],[Price]]-Table1[[#This Row],[Scrap value]])/2</f>
        <v>100.06319999999999</v>
      </c>
    </row>
    <row r="3345" spans="1:22" x14ac:dyDescent="0.25">
      <c r="A3345" t="s">
        <v>15659</v>
      </c>
      <c r="B3345" t="s">
        <v>22</v>
      </c>
      <c r="C3345" t="s">
        <v>47</v>
      </c>
      <c r="D3345" t="s">
        <v>15660</v>
      </c>
      <c r="E3345">
        <v>185.05</v>
      </c>
      <c r="F3345">
        <v>50</v>
      </c>
      <c r="G3345" t="s">
        <v>43728</v>
      </c>
      <c r="H3345" t="s">
        <v>5075</v>
      </c>
      <c r="I3345" s="1">
        <v>45137</v>
      </c>
      <c r="J3345" s="1">
        <v>45292</v>
      </c>
      <c r="K3345" t="s">
        <v>15661</v>
      </c>
      <c r="L3345" t="s">
        <v>15662</v>
      </c>
      <c r="M3345" t="s">
        <v>27</v>
      </c>
      <c r="N3345">
        <v>5</v>
      </c>
      <c r="O3345">
        <f>Table1[[#This Row],[Price]]-0.1*Table1[[#This Row],[Price]]</f>
        <v>166.54500000000002</v>
      </c>
      <c r="P3345" s="9">
        <f>(Table1[[#This Row],[Expiration Date]]-Table1[[#This Row],[Manufacturing Date]])/365</f>
        <v>0.42465753424657532</v>
      </c>
      <c r="Q3345" t="str">
        <f>IF(Table1[[#This Row],[Expiration Date]]-J3353&gt;12/31/2024,"not expired","expired")</f>
        <v>expired</v>
      </c>
      <c r="R3345">
        <f>Table1[[#This Row],[Discounted Price]]*0.95</f>
        <v>158.21775</v>
      </c>
      <c r="S3345">
        <f>Table1[[#This Row],[Discounted Price]]*0.9</f>
        <v>149.89050000000003</v>
      </c>
      <c r="T3345">
        <f>Table1[[#This Row],[Discounted Price]]*0.8</f>
        <v>133.23600000000002</v>
      </c>
      <c r="U3345">
        <f>Table1[[#This Row],[Price]]*0.52</f>
        <v>96.226000000000013</v>
      </c>
      <c r="V3345">
        <f>(Table1[[#This Row],[Price]]-Table1[[#This Row],[Scrap value]])/2</f>
        <v>44.411999999999999</v>
      </c>
    </row>
    <row r="3346" spans="1:22" x14ac:dyDescent="0.25">
      <c r="A3346" t="s">
        <v>15663</v>
      </c>
      <c r="B3346" t="s">
        <v>15</v>
      </c>
      <c r="C3346" t="s">
        <v>47</v>
      </c>
      <c r="D3346" t="s">
        <v>15664</v>
      </c>
      <c r="E3346">
        <v>25.65</v>
      </c>
      <c r="F3346">
        <v>76</v>
      </c>
      <c r="G3346" t="s">
        <v>43728</v>
      </c>
      <c r="H3346" t="s">
        <v>11054</v>
      </c>
      <c r="I3346" s="1">
        <v>44927</v>
      </c>
      <c r="J3346" s="1">
        <v>45658</v>
      </c>
      <c r="K3346" t="s">
        <v>15665</v>
      </c>
      <c r="L3346" t="s">
        <v>15666</v>
      </c>
      <c r="M3346" t="s">
        <v>27</v>
      </c>
      <c r="N3346">
        <v>2</v>
      </c>
      <c r="O3346">
        <f>Table1[[#This Row],[Price]]-0.1*Table1[[#This Row],[Price]]</f>
        <v>23.084999999999997</v>
      </c>
      <c r="P3346" s="9">
        <f>(Table1[[#This Row],[Expiration Date]]-Table1[[#This Row],[Manufacturing Date]])/365</f>
        <v>2.0027397260273974</v>
      </c>
      <c r="Q3346" t="str">
        <f>IF(Table1[[#This Row],[Expiration Date]]-J3354&gt;12/31/2024,"not expired","expired")</f>
        <v>expired</v>
      </c>
      <c r="R3346">
        <f>Table1[[#This Row],[Discounted Price]]*0.95</f>
        <v>21.930749999999996</v>
      </c>
      <c r="S3346">
        <f>Table1[[#This Row],[Discounted Price]]*0.9</f>
        <v>20.776499999999999</v>
      </c>
      <c r="T3346">
        <f>Table1[[#This Row],[Discounted Price]]*0.8</f>
        <v>18.468</v>
      </c>
      <c r="U3346">
        <f>Table1[[#This Row],[Price]]*0.52</f>
        <v>13.337999999999999</v>
      </c>
      <c r="V3346">
        <f>(Table1[[#This Row],[Price]]-Table1[[#This Row],[Scrap value]])/2</f>
        <v>6.1559999999999997</v>
      </c>
    </row>
    <row r="3347" spans="1:22" x14ac:dyDescent="0.25">
      <c r="A3347" t="s">
        <v>15667</v>
      </c>
      <c r="B3347" t="s">
        <v>29</v>
      </c>
      <c r="C3347" t="s">
        <v>47</v>
      </c>
      <c r="D3347" t="s">
        <v>15668</v>
      </c>
      <c r="E3347">
        <v>22.01</v>
      </c>
      <c r="F3347">
        <v>21</v>
      </c>
      <c r="G3347" t="s">
        <v>43729</v>
      </c>
      <c r="H3347" t="s">
        <v>11607</v>
      </c>
      <c r="I3347" s="1">
        <v>45000</v>
      </c>
      <c r="J3347" s="1">
        <v>45292</v>
      </c>
      <c r="K3347" t="s">
        <v>15669</v>
      </c>
      <c r="L3347" t="s">
        <v>15670</v>
      </c>
      <c r="M3347" t="s">
        <v>20</v>
      </c>
      <c r="N3347">
        <v>5</v>
      </c>
      <c r="O3347">
        <f>Table1[[#This Row],[Price]]-0.1*Table1[[#This Row],[Price]]</f>
        <v>19.809000000000001</v>
      </c>
      <c r="P3347" s="9">
        <f>(Table1[[#This Row],[Expiration Date]]-Table1[[#This Row],[Manufacturing Date]])/365</f>
        <v>0.8</v>
      </c>
      <c r="Q3347" t="str">
        <f>IF(Table1[[#This Row],[Expiration Date]]-J3355&gt;12/31/2024,"not expired","expired")</f>
        <v>expired</v>
      </c>
      <c r="R3347">
        <f>Table1[[#This Row],[Discounted Price]]*0.95</f>
        <v>18.818550000000002</v>
      </c>
      <c r="S3347">
        <f>Table1[[#This Row],[Discounted Price]]*0.9</f>
        <v>17.828100000000003</v>
      </c>
      <c r="T3347">
        <f>Table1[[#This Row],[Discounted Price]]*0.8</f>
        <v>15.847200000000001</v>
      </c>
      <c r="U3347">
        <f>Table1[[#This Row],[Price]]*0.52</f>
        <v>11.445200000000002</v>
      </c>
      <c r="V3347">
        <f>(Table1[[#This Row],[Price]]-Table1[[#This Row],[Scrap value]])/2</f>
        <v>5.2824</v>
      </c>
    </row>
    <row r="3348" spans="1:22" x14ac:dyDescent="0.25">
      <c r="A3348" t="s">
        <v>15671</v>
      </c>
      <c r="B3348" t="s">
        <v>15</v>
      </c>
      <c r="C3348" t="s">
        <v>47</v>
      </c>
      <c r="D3348" t="s">
        <v>15672</v>
      </c>
      <c r="E3348">
        <v>474.54</v>
      </c>
      <c r="F3348">
        <v>54</v>
      </c>
      <c r="G3348" t="s">
        <v>43730</v>
      </c>
      <c r="H3348" t="s">
        <v>13535</v>
      </c>
      <c r="I3348" s="1">
        <v>45000</v>
      </c>
      <c r="J3348" s="1">
        <v>45292</v>
      </c>
      <c r="K3348" t="s">
        <v>15673</v>
      </c>
      <c r="L3348" t="s">
        <v>15674</v>
      </c>
      <c r="M3348" t="s">
        <v>20</v>
      </c>
      <c r="N3348">
        <v>1</v>
      </c>
      <c r="O3348">
        <f>Table1[[#This Row],[Price]]-0.1*Table1[[#This Row],[Price]]</f>
        <v>427.08600000000001</v>
      </c>
      <c r="P3348" s="9">
        <f>(Table1[[#This Row],[Expiration Date]]-Table1[[#This Row],[Manufacturing Date]])/365</f>
        <v>0.8</v>
      </c>
      <c r="Q3348" t="str">
        <f>IF(Table1[[#This Row],[Expiration Date]]-J3356&gt;12/31/2024,"not expired","expired")</f>
        <v>expired</v>
      </c>
      <c r="R3348">
        <f>Table1[[#This Row],[Discounted Price]]*0.95</f>
        <v>405.73169999999999</v>
      </c>
      <c r="S3348">
        <f>Table1[[#This Row],[Discounted Price]]*0.9</f>
        <v>384.37740000000002</v>
      </c>
      <c r="T3348">
        <f>Table1[[#This Row],[Discounted Price]]*0.8</f>
        <v>341.66880000000003</v>
      </c>
      <c r="U3348">
        <f>Table1[[#This Row],[Price]]*0.52</f>
        <v>246.76080000000002</v>
      </c>
      <c r="V3348">
        <f>(Table1[[#This Row],[Price]]-Table1[[#This Row],[Scrap value]])/2</f>
        <v>113.8896</v>
      </c>
    </row>
    <row r="3349" spans="1:22" x14ac:dyDescent="0.25">
      <c r="A3349" t="s">
        <v>15675</v>
      </c>
      <c r="B3349" t="s">
        <v>22</v>
      </c>
      <c r="C3349" t="s">
        <v>47</v>
      </c>
      <c r="D3349" t="s">
        <v>15676</v>
      </c>
      <c r="E3349">
        <v>198.8</v>
      </c>
      <c r="F3349">
        <v>9</v>
      </c>
      <c r="G3349" t="s">
        <v>43729</v>
      </c>
      <c r="H3349" t="s">
        <v>8715</v>
      </c>
      <c r="I3349" s="1">
        <v>44927</v>
      </c>
      <c r="J3349" s="1">
        <v>45292</v>
      </c>
      <c r="K3349" t="s">
        <v>15677</v>
      </c>
      <c r="L3349" t="s">
        <v>15678</v>
      </c>
      <c r="M3349" t="s">
        <v>27</v>
      </c>
      <c r="N3349">
        <v>1</v>
      </c>
      <c r="O3349">
        <f>Table1[[#This Row],[Price]]-0.1*Table1[[#This Row],[Price]]</f>
        <v>178.92000000000002</v>
      </c>
      <c r="P3349" s="9">
        <f>(Table1[[#This Row],[Expiration Date]]-Table1[[#This Row],[Manufacturing Date]])/365</f>
        <v>1</v>
      </c>
      <c r="Q3349" t="str">
        <f>IF(Table1[[#This Row],[Expiration Date]]-J3357&gt;12/31/2024,"not expired","expired")</f>
        <v>expired</v>
      </c>
      <c r="R3349">
        <f>Table1[[#This Row],[Discounted Price]]*0.95</f>
        <v>169.97400000000002</v>
      </c>
      <c r="S3349">
        <f>Table1[[#This Row],[Discounted Price]]*0.9</f>
        <v>161.02800000000002</v>
      </c>
      <c r="T3349">
        <f>Table1[[#This Row],[Discounted Price]]*0.8</f>
        <v>143.13600000000002</v>
      </c>
      <c r="U3349">
        <f>Table1[[#This Row],[Price]]*0.52</f>
        <v>103.376</v>
      </c>
      <c r="V3349">
        <f>(Table1[[#This Row],[Price]]-Table1[[#This Row],[Scrap value]])/2</f>
        <v>47.712000000000003</v>
      </c>
    </row>
    <row r="3350" spans="1:22" x14ac:dyDescent="0.25">
      <c r="A3350" t="s">
        <v>15679</v>
      </c>
      <c r="B3350" t="s">
        <v>29</v>
      </c>
      <c r="C3350" t="s">
        <v>47</v>
      </c>
      <c r="D3350" t="s">
        <v>15680</v>
      </c>
      <c r="E3350">
        <v>159.26</v>
      </c>
      <c r="F3350">
        <v>30</v>
      </c>
      <c r="G3350" t="s">
        <v>43729</v>
      </c>
      <c r="H3350" t="s">
        <v>8303</v>
      </c>
      <c r="I3350" s="1">
        <v>44927</v>
      </c>
      <c r="J3350" s="1">
        <v>45658</v>
      </c>
      <c r="K3350" t="s">
        <v>15681</v>
      </c>
      <c r="L3350" t="s">
        <v>15682</v>
      </c>
      <c r="M3350" t="s">
        <v>20</v>
      </c>
      <c r="N3350">
        <v>5</v>
      </c>
      <c r="O3350">
        <f>Table1[[#This Row],[Price]]-0.1*Table1[[#This Row],[Price]]</f>
        <v>143.334</v>
      </c>
      <c r="P3350" s="9">
        <f>(Table1[[#This Row],[Expiration Date]]-Table1[[#This Row],[Manufacturing Date]])/365</f>
        <v>2.0027397260273974</v>
      </c>
      <c r="Q3350" t="str">
        <f>IF(Table1[[#This Row],[Expiration Date]]-J3358&gt;12/31/2024,"not expired","expired")</f>
        <v>expired</v>
      </c>
      <c r="R3350">
        <f>Table1[[#This Row],[Discounted Price]]*0.95</f>
        <v>136.16729999999998</v>
      </c>
      <c r="S3350">
        <f>Table1[[#This Row],[Discounted Price]]*0.9</f>
        <v>129.00060000000002</v>
      </c>
      <c r="T3350">
        <f>Table1[[#This Row],[Discounted Price]]*0.8</f>
        <v>114.66720000000001</v>
      </c>
      <c r="U3350">
        <f>Table1[[#This Row],[Price]]*0.52</f>
        <v>82.815200000000004</v>
      </c>
      <c r="V3350">
        <f>(Table1[[#This Row],[Price]]-Table1[[#This Row],[Scrap value]])/2</f>
        <v>38.222399999999993</v>
      </c>
    </row>
    <row r="3351" spans="1:22" x14ac:dyDescent="0.25">
      <c r="A3351" t="s">
        <v>15683</v>
      </c>
      <c r="B3351" t="s">
        <v>29</v>
      </c>
      <c r="C3351" t="s">
        <v>47</v>
      </c>
      <c r="D3351" t="s">
        <v>15684</v>
      </c>
      <c r="E3351">
        <v>314.47000000000003</v>
      </c>
      <c r="F3351">
        <v>53</v>
      </c>
      <c r="G3351" t="s">
        <v>43730</v>
      </c>
      <c r="H3351" t="s">
        <v>15685</v>
      </c>
      <c r="I3351" s="1">
        <v>45000</v>
      </c>
      <c r="J3351" s="1">
        <v>46023</v>
      </c>
      <c r="K3351" t="s">
        <v>15686</v>
      </c>
      <c r="L3351" t="s">
        <v>15687</v>
      </c>
      <c r="M3351" t="s">
        <v>27</v>
      </c>
      <c r="N3351">
        <v>3</v>
      </c>
      <c r="O3351">
        <f>Table1[[#This Row],[Price]]-0.1*Table1[[#This Row],[Price]]</f>
        <v>283.02300000000002</v>
      </c>
      <c r="P3351" s="9">
        <f>(Table1[[#This Row],[Expiration Date]]-Table1[[#This Row],[Manufacturing Date]])/365</f>
        <v>2.8027397260273972</v>
      </c>
      <c r="Q3351" t="str">
        <f>IF(Table1[[#This Row],[Expiration Date]]-J3359&gt;12/31/2024,"not expired","expired")</f>
        <v>expired</v>
      </c>
      <c r="R3351">
        <f>Table1[[#This Row],[Discounted Price]]*0.95</f>
        <v>268.87184999999999</v>
      </c>
      <c r="S3351">
        <f>Table1[[#This Row],[Discounted Price]]*0.9</f>
        <v>254.72070000000002</v>
      </c>
      <c r="T3351">
        <f>Table1[[#This Row],[Discounted Price]]*0.8</f>
        <v>226.41840000000002</v>
      </c>
      <c r="U3351">
        <f>Table1[[#This Row],[Price]]*0.52</f>
        <v>163.52440000000001</v>
      </c>
      <c r="V3351">
        <f>(Table1[[#This Row],[Price]]-Table1[[#This Row],[Scrap value]])/2</f>
        <v>75.472800000000007</v>
      </c>
    </row>
    <row r="3352" spans="1:22" x14ac:dyDescent="0.25">
      <c r="A3352" t="s">
        <v>15688</v>
      </c>
      <c r="B3352" t="s">
        <v>22</v>
      </c>
      <c r="C3352" t="s">
        <v>47</v>
      </c>
      <c r="D3352" t="s">
        <v>15689</v>
      </c>
      <c r="E3352">
        <v>188.14</v>
      </c>
      <c r="F3352">
        <v>86</v>
      </c>
      <c r="G3352" t="s">
        <v>43728</v>
      </c>
      <c r="H3352" t="s">
        <v>4535</v>
      </c>
      <c r="I3352" s="1">
        <v>45137</v>
      </c>
      <c r="J3352" s="1">
        <v>45292</v>
      </c>
      <c r="K3352" t="s">
        <v>15690</v>
      </c>
      <c r="L3352" t="s">
        <v>15691</v>
      </c>
      <c r="M3352" t="s">
        <v>45</v>
      </c>
      <c r="N3352">
        <v>3</v>
      </c>
      <c r="O3352">
        <f>Table1[[#This Row],[Price]]-0.1*Table1[[#This Row],[Price]]</f>
        <v>169.32599999999999</v>
      </c>
      <c r="P3352" s="9">
        <f>(Table1[[#This Row],[Expiration Date]]-Table1[[#This Row],[Manufacturing Date]])/365</f>
        <v>0.42465753424657532</v>
      </c>
      <c r="Q3352" t="str">
        <f>IF(Table1[[#This Row],[Expiration Date]]-J3360&gt;12/31/2024,"not expired","expired")</f>
        <v>expired</v>
      </c>
      <c r="R3352">
        <f>Table1[[#This Row],[Discounted Price]]*0.95</f>
        <v>160.85969999999998</v>
      </c>
      <c r="S3352">
        <f>Table1[[#This Row],[Discounted Price]]*0.9</f>
        <v>152.39339999999999</v>
      </c>
      <c r="T3352">
        <f>Table1[[#This Row],[Discounted Price]]*0.8</f>
        <v>135.46080000000001</v>
      </c>
      <c r="U3352">
        <f>Table1[[#This Row],[Price]]*0.52</f>
        <v>97.832799999999992</v>
      </c>
      <c r="V3352">
        <f>(Table1[[#This Row],[Price]]-Table1[[#This Row],[Scrap value]])/2</f>
        <v>45.153599999999997</v>
      </c>
    </row>
    <row r="3353" spans="1:22" x14ac:dyDescent="0.25">
      <c r="A3353" t="s">
        <v>15692</v>
      </c>
      <c r="B3353" t="s">
        <v>29</v>
      </c>
      <c r="C3353" t="s">
        <v>47</v>
      </c>
      <c r="D3353" t="s">
        <v>15693</v>
      </c>
      <c r="E3353">
        <v>290.81</v>
      </c>
      <c r="F3353">
        <v>15</v>
      </c>
      <c r="G3353" t="s">
        <v>43728</v>
      </c>
      <c r="H3353" t="s">
        <v>15694</v>
      </c>
      <c r="I3353" s="1">
        <v>45137</v>
      </c>
      <c r="J3353" s="1">
        <v>45292</v>
      </c>
      <c r="K3353" t="s">
        <v>15695</v>
      </c>
      <c r="L3353" t="s">
        <v>15696</v>
      </c>
      <c r="M3353" t="s">
        <v>20</v>
      </c>
      <c r="N3353">
        <v>5</v>
      </c>
      <c r="O3353">
        <f>Table1[[#This Row],[Price]]-0.1*Table1[[#This Row],[Price]]</f>
        <v>261.72899999999998</v>
      </c>
      <c r="P3353" s="9">
        <f>(Table1[[#This Row],[Expiration Date]]-Table1[[#This Row],[Manufacturing Date]])/365</f>
        <v>0.42465753424657532</v>
      </c>
      <c r="Q3353" t="str">
        <f>IF(Table1[[#This Row],[Expiration Date]]-J3361&gt;12/31/2024,"not expired","expired")</f>
        <v>expired</v>
      </c>
      <c r="R3353">
        <f>Table1[[#This Row],[Discounted Price]]*0.95</f>
        <v>248.64254999999997</v>
      </c>
      <c r="S3353">
        <f>Table1[[#This Row],[Discounted Price]]*0.9</f>
        <v>235.55609999999999</v>
      </c>
      <c r="T3353">
        <f>Table1[[#This Row],[Discounted Price]]*0.8</f>
        <v>209.38319999999999</v>
      </c>
      <c r="U3353">
        <f>Table1[[#This Row],[Price]]*0.52</f>
        <v>151.22120000000001</v>
      </c>
      <c r="V3353">
        <f>(Table1[[#This Row],[Price]]-Table1[[#This Row],[Scrap value]])/2</f>
        <v>69.794399999999996</v>
      </c>
    </row>
    <row r="3354" spans="1:22" x14ac:dyDescent="0.25">
      <c r="A3354" t="s">
        <v>15697</v>
      </c>
      <c r="B3354" t="s">
        <v>15</v>
      </c>
      <c r="C3354" t="s">
        <v>47</v>
      </c>
      <c r="D3354" t="s">
        <v>15698</v>
      </c>
      <c r="E3354">
        <v>434.87</v>
      </c>
      <c r="F3354">
        <v>4</v>
      </c>
      <c r="G3354" t="s">
        <v>43728</v>
      </c>
      <c r="H3354" t="s">
        <v>429</v>
      </c>
      <c r="I3354" s="1">
        <v>44927</v>
      </c>
      <c r="J3354" s="1">
        <v>46023</v>
      </c>
      <c r="K3354" t="s">
        <v>15699</v>
      </c>
      <c r="L3354" t="s">
        <v>15700</v>
      </c>
      <c r="M3354" t="s">
        <v>20</v>
      </c>
      <c r="N3354">
        <v>4</v>
      </c>
      <c r="O3354">
        <f>Table1[[#This Row],[Price]]-0.1*Table1[[#This Row],[Price]]</f>
        <v>391.38299999999998</v>
      </c>
      <c r="P3354" s="9">
        <f>(Table1[[#This Row],[Expiration Date]]-Table1[[#This Row],[Manufacturing Date]])/365</f>
        <v>3.0027397260273974</v>
      </c>
      <c r="Q3354" t="str">
        <f>IF(Table1[[#This Row],[Expiration Date]]-J3362&gt;12/31/2024,"not expired","expired")</f>
        <v>expired</v>
      </c>
      <c r="R3354">
        <f>Table1[[#This Row],[Discounted Price]]*0.95</f>
        <v>371.81384999999995</v>
      </c>
      <c r="S3354">
        <f>Table1[[#This Row],[Discounted Price]]*0.9</f>
        <v>352.24469999999997</v>
      </c>
      <c r="T3354">
        <f>Table1[[#This Row],[Discounted Price]]*0.8</f>
        <v>313.10640000000001</v>
      </c>
      <c r="U3354">
        <f>Table1[[#This Row],[Price]]*0.52</f>
        <v>226.13240000000002</v>
      </c>
      <c r="V3354">
        <f>(Table1[[#This Row],[Price]]-Table1[[#This Row],[Scrap value]])/2</f>
        <v>104.36879999999999</v>
      </c>
    </row>
    <row r="3355" spans="1:22" x14ac:dyDescent="0.25">
      <c r="A3355" t="s">
        <v>15701</v>
      </c>
      <c r="B3355" t="s">
        <v>15</v>
      </c>
      <c r="C3355" t="s">
        <v>47</v>
      </c>
      <c r="D3355" t="s">
        <v>15702</v>
      </c>
      <c r="E3355">
        <v>123.46</v>
      </c>
      <c r="F3355">
        <v>100</v>
      </c>
      <c r="G3355" t="s">
        <v>43730</v>
      </c>
      <c r="H3355" t="s">
        <v>1607</v>
      </c>
      <c r="I3355" s="1">
        <v>45137</v>
      </c>
      <c r="J3355" s="1">
        <v>45292</v>
      </c>
      <c r="K3355" t="s">
        <v>15703</v>
      </c>
      <c r="L3355" t="s">
        <v>15704</v>
      </c>
      <c r="M3355" t="s">
        <v>45</v>
      </c>
      <c r="N3355">
        <v>2</v>
      </c>
      <c r="O3355">
        <f>Table1[[#This Row],[Price]]-0.1*Table1[[#This Row],[Price]]</f>
        <v>111.11399999999999</v>
      </c>
      <c r="P3355" s="9">
        <f>(Table1[[#This Row],[Expiration Date]]-Table1[[#This Row],[Manufacturing Date]])/365</f>
        <v>0.42465753424657532</v>
      </c>
      <c r="Q3355" t="str">
        <f>IF(Table1[[#This Row],[Expiration Date]]-J3363&gt;12/31/2024,"not expired","expired")</f>
        <v>expired</v>
      </c>
      <c r="R3355">
        <f>Table1[[#This Row],[Discounted Price]]*0.95</f>
        <v>105.55829999999999</v>
      </c>
      <c r="S3355">
        <f>Table1[[#This Row],[Discounted Price]]*0.9</f>
        <v>100.00259999999999</v>
      </c>
      <c r="T3355">
        <f>Table1[[#This Row],[Discounted Price]]*0.8</f>
        <v>88.891199999999998</v>
      </c>
      <c r="U3355">
        <f>Table1[[#This Row],[Price]]*0.52</f>
        <v>64.199200000000005</v>
      </c>
      <c r="V3355">
        <f>(Table1[[#This Row],[Price]]-Table1[[#This Row],[Scrap value]])/2</f>
        <v>29.630399999999995</v>
      </c>
    </row>
    <row r="3356" spans="1:22" x14ac:dyDescent="0.25">
      <c r="A3356" t="s">
        <v>15705</v>
      </c>
      <c r="B3356" t="s">
        <v>29</v>
      </c>
      <c r="C3356" t="s">
        <v>47</v>
      </c>
      <c r="D3356" t="s">
        <v>15706</v>
      </c>
      <c r="E3356">
        <v>116.67</v>
      </c>
      <c r="F3356">
        <v>24</v>
      </c>
      <c r="G3356" t="s">
        <v>43730</v>
      </c>
      <c r="H3356" t="s">
        <v>15707</v>
      </c>
      <c r="I3356" s="1">
        <v>44927</v>
      </c>
      <c r="J3356" s="1">
        <v>46023</v>
      </c>
      <c r="K3356" t="s">
        <v>15708</v>
      </c>
      <c r="L3356" t="s">
        <v>15709</v>
      </c>
      <c r="M3356" t="s">
        <v>27</v>
      </c>
      <c r="N3356">
        <v>4</v>
      </c>
      <c r="O3356">
        <f>Table1[[#This Row],[Price]]-0.1*Table1[[#This Row],[Price]]</f>
        <v>105.003</v>
      </c>
      <c r="P3356" s="9">
        <f>(Table1[[#This Row],[Expiration Date]]-Table1[[#This Row],[Manufacturing Date]])/365</f>
        <v>3.0027397260273974</v>
      </c>
      <c r="Q3356" t="str">
        <f>IF(Table1[[#This Row],[Expiration Date]]-J3364&gt;12/31/2024,"not expired","expired")</f>
        <v>expired</v>
      </c>
      <c r="R3356">
        <f>Table1[[#This Row],[Discounted Price]]*0.95</f>
        <v>99.752849999999995</v>
      </c>
      <c r="S3356">
        <f>Table1[[#This Row],[Discounted Price]]*0.9</f>
        <v>94.502700000000004</v>
      </c>
      <c r="T3356">
        <f>Table1[[#This Row],[Discounted Price]]*0.8</f>
        <v>84.002400000000009</v>
      </c>
      <c r="U3356">
        <f>Table1[[#This Row],[Price]]*0.52</f>
        <v>60.668400000000005</v>
      </c>
      <c r="V3356">
        <f>(Table1[[#This Row],[Price]]-Table1[[#This Row],[Scrap value]])/2</f>
        <v>28.000799999999998</v>
      </c>
    </row>
    <row r="3357" spans="1:22" x14ac:dyDescent="0.25">
      <c r="A3357" t="s">
        <v>15710</v>
      </c>
      <c r="B3357" t="s">
        <v>15</v>
      </c>
      <c r="C3357" t="s">
        <v>47</v>
      </c>
      <c r="D3357" t="s">
        <v>15711</v>
      </c>
      <c r="E3357">
        <v>215.38</v>
      </c>
      <c r="F3357">
        <v>6</v>
      </c>
      <c r="G3357" t="s">
        <v>43729</v>
      </c>
      <c r="H3357" t="s">
        <v>15712</v>
      </c>
      <c r="I3357" s="1">
        <v>45000</v>
      </c>
      <c r="J3357" s="1">
        <v>46023</v>
      </c>
      <c r="K3357" t="s">
        <v>15713</v>
      </c>
      <c r="L3357" t="s">
        <v>15714</v>
      </c>
      <c r="M3357" t="s">
        <v>20</v>
      </c>
      <c r="N3357">
        <v>2</v>
      </c>
      <c r="O3357">
        <f>Table1[[#This Row],[Price]]-0.1*Table1[[#This Row],[Price]]</f>
        <v>193.84199999999998</v>
      </c>
      <c r="P3357" s="9">
        <f>(Table1[[#This Row],[Expiration Date]]-Table1[[#This Row],[Manufacturing Date]])/365</f>
        <v>2.8027397260273972</v>
      </c>
      <c r="Q3357" t="str">
        <f>IF(Table1[[#This Row],[Expiration Date]]-J3365&gt;12/31/2024,"not expired","expired")</f>
        <v>not expired</v>
      </c>
      <c r="R3357">
        <f>Table1[[#This Row],[Discounted Price]]*0.95</f>
        <v>184.14989999999997</v>
      </c>
      <c r="S3357">
        <f>Table1[[#This Row],[Discounted Price]]*0.9</f>
        <v>174.45779999999999</v>
      </c>
      <c r="T3357">
        <f>Table1[[#This Row],[Discounted Price]]*0.8</f>
        <v>155.0736</v>
      </c>
      <c r="U3357">
        <f>Table1[[#This Row],[Price]]*0.52</f>
        <v>111.99760000000001</v>
      </c>
      <c r="V3357">
        <f>(Table1[[#This Row],[Price]]-Table1[[#This Row],[Scrap value]])/2</f>
        <v>51.691199999999995</v>
      </c>
    </row>
    <row r="3358" spans="1:22" x14ac:dyDescent="0.25">
      <c r="A3358" t="s">
        <v>15715</v>
      </c>
      <c r="B3358" t="s">
        <v>22</v>
      </c>
      <c r="C3358" t="s">
        <v>47</v>
      </c>
      <c r="D3358" t="s">
        <v>15716</v>
      </c>
      <c r="E3358">
        <v>80.02</v>
      </c>
      <c r="F3358">
        <v>47</v>
      </c>
      <c r="G3358" t="s">
        <v>43729</v>
      </c>
      <c r="H3358" t="s">
        <v>15717</v>
      </c>
      <c r="I3358" s="1">
        <v>45000</v>
      </c>
      <c r="J3358" s="1">
        <v>46023</v>
      </c>
      <c r="K3358" t="s">
        <v>15718</v>
      </c>
      <c r="L3358" t="s">
        <v>15719</v>
      </c>
      <c r="M3358" t="s">
        <v>27</v>
      </c>
      <c r="N3358">
        <v>1</v>
      </c>
      <c r="O3358">
        <f>Table1[[#This Row],[Price]]-0.1*Table1[[#This Row],[Price]]</f>
        <v>72.018000000000001</v>
      </c>
      <c r="P3358" s="9">
        <f>(Table1[[#This Row],[Expiration Date]]-Table1[[#This Row],[Manufacturing Date]])/365</f>
        <v>2.8027397260273972</v>
      </c>
      <c r="Q3358" t="str">
        <f>IF(Table1[[#This Row],[Expiration Date]]-J3366&gt;12/31/2024,"not expired","expired")</f>
        <v>not expired</v>
      </c>
      <c r="R3358">
        <f>Table1[[#This Row],[Discounted Price]]*0.95</f>
        <v>68.417099999999991</v>
      </c>
      <c r="S3358">
        <f>Table1[[#This Row],[Discounted Price]]*0.9</f>
        <v>64.816200000000009</v>
      </c>
      <c r="T3358">
        <f>Table1[[#This Row],[Discounted Price]]*0.8</f>
        <v>57.614400000000003</v>
      </c>
      <c r="U3358">
        <f>Table1[[#This Row],[Price]]*0.52</f>
        <v>41.610399999999998</v>
      </c>
      <c r="V3358">
        <f>(Table1[[#This Row],[Price]]-Table1[[#This Row],[Scrap value]])/2</f>
        <v>19.204799999999999</v>
      </c>
    </row>
    <row r="3359" spans="1:22" x14ac:dyDescent="0.25">
      <c r="A3359" t="s">
        <v>15720</v>
      </c>
      <c r="B3359" t="s">
        <v>15</v>
      </c>
      <c r="C3359" t="s">
        <v>47</v>
      </c>
      <c r="D3359" t="s">
        <v>15721</v>
      </c>
      <c r="E3359">
        <v>22.54</v>
      </c>
      <c r="F3359">
        <v>43</v>
      </c>
      <c r="G3359" t="s">
        <v>43728</v>
      </c>
      <c r="H3359" t="s">
        <v>4196</v>
      </c>
      <c r="I3359" s="1">
        <v>45000</v>
      </c>
      <c r="J3359" s="1">
        <v>46023</v>
      </c>
      <c r="K3359" t="s">
        <v>15722</v>
      </c>
      <c r="L3359" t="s">
        <v>15723</v>
      </c>
      <c r="M3359" t="s">
        <v>45</v>
      </c>
      <c r="N3359">
        <v>3</v>
      </c>
      <c r="O3359">
        <f>Table1[[#This Row],[Price]]-0.1*Table1[[#This Row],[Price]]</f>
        <v>20.285999999999998</v>
      </c>
      <c r="P3359" s="9">
        <f>(Table1[[#This Row],[Expiration Date]]-Table1[[#This Row],[Manufacturing Date]])/365</f>
        <v>2.8027397260273972</v>
      </c>
      <c r="Q3359" t="str">
        <f>IF(Table1[[#This Row],[Expiration Date]]-J3367&gt;12/31/2024,"not expired","expired")</f>
        <v>not expired</v>
      </c>
      <c r="R3359">
        <f>Table1[[#This Row],[Discounted Price]]*0.95</f>
        <v>19.271699999999996</v>
      </c>
      <c r="S3359">
        <f>Table1[[#This Row],[Discounted Price]]*0.9</f>
        <v>18.257399999999997</v>
      </c>
      <c r="T3359">
        <f>Table1[[#This Row],[Discounted Price]]*0.8</f>
        <v>16.2288</v>
      </c>
      <c r="U3359">
        <f>Table1[[#This Row],[Price]]*0.52</f>
        <v>11.720800000000001</v>
      </c>
      <c r="V3359">
        <f>(Table1[[#This Row],[Price]]-Table1[[#This Row],[Scrap value]])/2</f>
        <v>5.4095999999999993</v>
      </c>
    </row>
    <row r="3360" spans="1:22" x14ac:dyDescent="0.25">
      <c r="A3360" t="s">
        <v>15724</v>
      </c>
      <c r="B3360" t="s">
        <v>22</v>
      </c>
      <c r="C3360" t="s">
        <v>47</v>
      </c>
      <c r="D3360" t="s">
        <v>15725</v>
      </c>
      <c r="E3360">
        <v>335.59</v>
      </c>
      <c r="F3360">
        <v>92</v>
      </c>
      <c r="G3360" t="s">
        <v>43729</v>
      </c>
      <c r="H3360" t="s">
        <v>6856</v>
      </c>
      <c r="I3360" s="1">
        <v>44927</v>
      </c>
      <c r="J3360" s="1">
        <v>45658</v>
      </c>
      <c r="K3360" t="s">
        <v>15726</v>
      </c>
      <c r="L3360" t="s">
        <v>15727</v>
      </c>
      <c r="M3360" t="s">
        <v>45</v>
      </c>
      <c r="N3360">
        <v>5</v>
      </c>
      <c r="O3360">
        <f>Table1[[#This Row],[Price]]-0.1*Table1[[#This Row],[Price]]</f>
        <v>302.03099999999995</v>
      </c>
      <c r="P3360" s="9">
        <f>(Table1[[#This Row],[Expiration Date]]-Table1[[#This Row],[Manufacturing Date]])/365</f>
        <v>2.0027397260273974</v>
      </c>
      <c r="Q3360" t="str">
        <f>IF(Table1[[#This Row],[Expiration Date]]-J3368&gt;12/31/2024,"not expired","expired")</f>
        <v>expired</v>
      </c>
      <c r="R3360">
        <f>Table1[[#This Row],[Discounted Price]]*0.95</f>
        <v>286.92944999999992</v>
      </c>
      <c r="S3360">
        <f>Table1[[#This Row],[Discounted Price]]*0.9</f>
        <v>271.82789999999994</v>
      </c>
      <c r="T3360">
        <f>Table1[[#This Row],[Discounted Price]]*0.8</f>
        <v>241.62479999999996</v>
      </c>
      <c r="U3360">
        <f>Table1[[#This Row],[Price]]*0.52</f>
        <v>174.5068</v>
      </c>
      <c r="V3360">
        <f>(Table1[[#This Row],[Price]]-Table1[[#This Row],[Scrap value]])/2</f>
        <v>80.541599999999988</v>
      </c>
    </row>
    <row r="3361" spans="1:22" x14ac:dyDescent="0.25">
      <c r="A3361" t="s">
        <v>15728</v>
      </c>
      <c r="B3361" t="s">
        <v>29</v>
      </c>
      <c r="C3361" t="s">
        <v>47</v>
      </c>
      <c r="D3361" t="s">
        <v>15729</v>
      </c>
      <c r="E3361">
        <v>292.69</v>
      </c>
      <c r="F3361">
        <v>60</v>
      </c>
      <c r="G3361" t="s">
        <v>43728</v>
      </c>
      <c r="H3361" t="s">
        <v>2394</v>
      </c>
      <c r="I3361" s="1">
        <v>44927</v>
      </c>
      <c r="J3361" s="1">
        <v>46023</v>
      </c>
      <c r="K3361" t="s">
        <v>15730</v>
      </c>
      <c r="L3361" t="s">
        <v>15731</v>
      </c>
      <c r="M3361" t="s">
        <v>45</v>
      </c>
      <c r="N3361">
        <v>3</v>
      </c>
      <c r="O3361">
        <f>Table1[[#This Row],[Price]]-0.1*Table1[[#This Row],[Price]]</f>
        <v>263.42099999999999</v>
      </c>
      <c r="P3361" s="9">
        <f>(Table1[[#This Row],[Expiration Date]]-Table1[[#This Row],[Manufacturing Date]])/365</f>
        <v>3.0027397260273974</v>
      </c>
      <c r="Q3361" t="str">
        <f>IF(Table1[[#This Row],[Expiration Date]]-J3369&gt;12/31/2024,"not expired","expired")</f>
        <v>not expired</v>
      </c>
      <c r="R3361">
        <f>Table1[[#This Row],[Discounted Price]]*0.95</f>
        <v>250.24994999999998</v>
      </c>
      <c r="S3361">
        <f>Table1[[#This Row],[Discounted Price]]*0.9</f>
        <v>237.0789</v>
      </c>
      <c r="T3361">
        <f>Table1[[#This Row],[Discounted Price]]*0.8</f>
        <v>210.73680000000002</v>
      </c>
      <c r="U3361">
        <f>Table1[[#This Row],[Price]]*0.52</f>
        <v>152.19880000000001</v>
      </c>
      <c r="V3361">
        <f>(Table1[[#This Row],[Price]]-Table1[[#This Row],[Scrap value]])/2</f>
        <v>70.245599999999996</v>
      </c>
    </row>
    <row r="3362" spans="1:22" x14ac:dyDescent="0.25">
      <c r="A3362" t="s">
        <v>15732</v>
      </c>
      <c r="B3362" t="s">
        <v>15</v>
      </c>
      <c r="C3362" t="s">
        <v>47</v>
      </c>
      <c r="D3362" t="s">
        <v>15733</v>
      </c>
      <c r="E3362">
        <v>304.3</v>
      </c>
      <c r="F3362">
        <v>22</v>
      </c>
      <c r="G3362" t="s">
        <v>43728</v>
      </c>
      <c r="H3362" t="s">
        <v>15734</v>
      </c>
      <c r="I3362" s="1">
        <v>45000</v>
      </c>
      <c r="J3362" s="1">
        <v>46023</v>
      </c>
      <c r="K3362" t="s">
        <v>15735</v>
      </c>
      <c r="L3362" t="s">
        <v>15736</v>
      </c>
      <c r="M3362" t="s">
        <v>20</v>
      </c>
      <c r="N3362">
        <v>4</v>
      </c>
      <c r="O3362">
        <f>Table1[[#This Row],[Price]]-0.1*Table1[[#This Row],[Price]]</f>
        <v>273.87</v>
      </c>
      <c r="P3362" s="9">
        <f>(Table1[[#This Row],[Expiration Date]]-Table1[[#This Row],[Manufacturing Date]])/365</f>
        <v>2.8027397260273972</v>
      </c>
      <c r="Q3362" t="str">
        <f>IF(Table1[[#This Row],[Expiration Date]]-J3370&gt;12/31/2024,"not expired","expired")</f>
        <v>not expired</v>
      </c>
      <c r="R3362">
        <f>Table1[[#This Row],[Discounted Price]]*0.95</f>
        <v>260.17649999999998</v>
      </c>
      <c r="S3362">
        <f>Table1[[#This Row],[Discounted Price]]*0.9</f>
        <v>246.483</v>
      </c>
      <c r="T3362">
        <f>Table1[[#This Row],[Discounted Price]]*0.8</f>
        <v>219.096</v>
      </c>
      <c r="U3362">
        <f>Table1[[#This Row],[Price]]*0.52</f>
        <v>158.23600000000002</v>
      </c>
      <c r="V3362">
        <f>(Table1[[#This Row],[Price]]-Table1[[#This Row],[Scrap value]])/2</f>
        <v>73.031999999999996</v>
      </c>
    </row>
    <row r="3363" spans="1:22" x14ac:dyDescent="0.25">
      <c r="A3363" t="s">
        <v>15737</v>
      </c>
      <c r="B3363" t="s">
        <v>22</v>
      </c>
      <c r="C3363" t="s">
        <v>47</v>
      </c>
      <c r="D3363" t="s">
        <v>15738</v>
      </c>
      <c r="E3363">
        <v>409.91</v>
      </c>
      <c r="F3363">
        <v>88</v>
      </c>
      <c r="G3363" t="s">
        <v>43730</v>
      </c>
      <c r="H3363" t="s">
        <v>8027</v>
      </c>
      <c r="I3363" s="1">
        <v>45000</v>
      </c>
      <c r="J3363" s="1">
        <v>45658</v>
      </c>
      <c r="K3363" t="s">
        <v>15739</v>
      </c>
      <c r="L3363" t="s">
        <v>15740</v>
      </c>
      <c r="M3363" t="s">
        <v>20</v>
      </c>
      <c r="N3363">
        <v>3</v>
      </c>
      <c r="O3363">
        <f>Table1[[#This Row],[Price]]-0.1*Table1[[#This Row],[Price]]</f>
        <v>368.91900000000004</v>
      </c>
      <c r="P3363" s="9">
        <f>(Table1[[#This Row],[Expiration Date]]-Table1[[#This Row],[Manufacturing Date]])/365</f>
        <v>1.8027397260273972</v>
      </c>
      <c r="Q3363" t="str">
        <f>IF(Table1[[#This Row],[Expiration Date]]-J3371&gt;12/31/2024,"not expired","expired")</f>
        <v>not expired</v>
      </c>
      <c r="R3363">
        <f>Table1[[#This Row],[Discounted Price]]*0.95</f>
        <v>350.47305</v>
      </c>
      <c r="S3363">
        <f>Table1[[#This Row],[Discounted Price]]*0.9</f>
        <v>332.02710000000002</v>
      </c>
      <c r="T3363">
        <f>Table1[[#This Row],[Discounted Price]]*0.8</f>
        <v>295.13520000000005</v>
      </c>
      <c r="U3363">
        <f>Table1[[#This Row],[Price]]*0.52</f>
        <v>213.15320000000003</v>
      </c>
      <c r="V3363">
        <f>(Table1[[#This Row],[Price]]-Table1[[#This Row],[Scrap value]])/2</f>
        <v>98.378399999999999</v>
      </c>
    </row>
    <row r="3364" spans="1:22" x14ac:dyDescent="0.25">
      <c r="A3364" t="s">
        <v>15741</v>
      </c>
      <c r="B3364" t="s">
        <v>22</v>
      </c>
      <c r="C3364" t="s">
        <v>47</v>
      </c>
      <c r="D3364" t="s">
        <v>15742</v>
      </c>
      <c r="E3364">
        <v>141.03</v>
      </c>
      <c r="F3364">
        <v>7</v>
      </c>
      <c r="G3364" t="s">
        <v>43730</v>
      </c>
      <c r="H3364" t="s">
        <v>3309</v>
      </c>
      <c r="I3364" s="1">
        <v>44927</v>
      </c>
      <c r="J3364" s="1">
        <v>46023</v>
      </c>
      <c r="K3364" t="s">
        <v>15743</v>
      </c>
      <c r="L3364" t="s">
        <v>15744</v>
      </c>
      <c r="M3364" t="s">
        <v>45</v>
      </c>
      <c r="N3364">
        <v>3</v>
      </c>
      <c r="O3364">
        <f>Table1[[#This Row],[Price]]-0.1*Table1[[#This Row],[Price]]</f>
        <v>126.92699999999999</v>
      </c>
      <c r="P3364" s="9">
        <f>(Table1[[#This Row],[Expiration Date]]-Table1[[#This Row],[Manufacturing Date]])/365</f>
        <v>3.0027397260273974</v>
      </c>
      <c r="Q3364" t="str">
        <f>IF(Table1[[#This Row],[Expiration Date]]-J3372&gt;12/31/2024,"not expired","expired")</f>
        <v>expired</v>
      </c>
      <c r="R3364">
        <f>Table1[[#This Row],[Discounted Price]]*0.95</f>
        <v>120.58064999999999</v>
      </c>
      <c r="S3364">
        <f>Table1[[#This Row],[Discounted Price]]*0.9</f>
        <v>114.23429999999999</v>
      </c>
      <c r="T3364">
        <f>Table1[[#This Row],[Discounted Price]]*0.8</f>
        <v>101.5416</v>
      </c>
      <c r="U3364">
        <f>Table1[[#This Row],[Price]]*0.52</f>
        <v>73.335599999999999</v>
      </c>
      <c r="V3364">
        <f>(Table1[[#This Row],[Price]]-Table1[[#This Row],[Scrap value]])/2</f>
        <v>33.847200000000001</v>
      </c>
    </row>
    <row r="3365" spans="1:22" x14ac:dyDescent="0.25">
      <c r="A3365" t="s">
        <v>15745</v>
      </c>
      <c r="B3365" t="s">
        <v>15</v>
      </c>
      <c r="C3365" t="s">
        <v>47</v>
      </c>
      <c r="D3365" t="s">
        <v>15746</v>
      </c>
      <c r="E3365">
        <v>473.09</v>
      </c>
      <c r="F3365">
        <v>83</v>
      </c>
      <c r="G3365" t="s">
        <v>43729</v>
      </c>
      <c r="H3365" t="s">
        <v>15747</v>
      </c>
      <c r="I3365" s="1">
        <v>44927</v>
      </c>
      <c r="J3365" s="1">
        <v>45658</v>
      </c>
      <c r="K3365" t="s">
        <v>15748</v>
      </c>
      <c r="L3365" t="s">
        <v>15749</v>
      </c>
      <c r="M3365" t="s">
        <v>20</v>
      </c>
      <c r="N3365">
        <v>3</v>
      </c>
      <c r="O3365">
        <f>Table1[[#This Row],[Price]]-0.1*Table1[[#This Row],[Price]]</f>
        <v>425.78099999999995</v>
      </c>
      <c r="P3365" s="9">
        <f>(Table1[[#This Row],[Expiration Date]]-Table1[[#This Row],[Manufacturing Date]])/365</f>
        <v>2.0027397260273974</v>
      </c>
      <c r="Q3365" t="str">
        <f>IF(Table1[[#This Row],[Expiration Date]]-J3373&gt;12/31/2024,"not expired","expired")</f>
        <v>expired</v>
      </c>
      <c r="R3365">
        <f>Table1[[#This Row],[Discounted Price]]*0.95</f>
        <v>404.49194999999992</v>
      </c>
      <c r="S3365">
        <f>Table1[[#This Row],[Discounted Price]]*0.9</f>
        <v>383.20289999999994</v>
      </c>
      <c r="T3365">
        <f>Table1[[#This Row],[Discounted Price]]*0.8</f>
        <v>340.62479999999999</v>
      </c>
      <c r="U3365">
        <f>Table1[[#This Row],[Price]]*0.52</f>
        <v>246.0068</v>
      </c>
      <c r="V3365">
        <f>(Table1[[#This Row],[Price]]-Table1[[#This Row],[Scrap value]])/2</f>
        <v>113.54159999999999</v>
      </c>
    </row>
    <row r="3366" spans="1:22" x14ac:dyDescent="0.25">
      <c r="A3366" t="s">
        <v>15750</v>
      </c>
      <c r="B3366" t="s">
        <v>15</v>
      </c>
      <c r="C3366" t="s">
        <v>47</v>
      </c>
      <c r="D3366" t="s">
        <v>15751</v>
      </c>
      <c r="E3366">
        <v>339.61</v>
      </c>
      <c r="F3366">
        <v>35</v>
      </c>
      <c r="G3366" t="s">
        <v>43730</v>
      </c>
      <c r="H3366" t="s">
        <v>12733</v>
      </c>
      <c r="I3366" s="1">
        <v>44927</v>
      </c>
      <c r="J3366" s="1">
        <v>45658</v>
      </c>
      <c r="K3366" t="s">
        <v>15752</v>
      </c>
      <c r="L3366" t="s">
        <v>15753</v>
      </c>
      <c r="M3366" t="s">
        <v>45</v>
      </c>
      <c r="N3366">
        <v>3</v>
      </c>
      <c r="O3366">
        <f>Table1[[#This Row],[Price]]-0.1*Table1[[#This Row],[Price]]</f>
        <v>305.649</v>
      </c>
      <c r="P3366" s="9">
        <f>(Table1[[#This Row],[Expiration Date]]-Table1[[#This Row],[Manufacturing Date]])/365</f>
        <v>2.0027397260273974</v>
      </c>
      <c r="Q3366" t="str">
        <f>IF(Table1[[#This Row],[Expiration Date]]-J3374&gt;12/31/2024,"not expired","expired")</f>
        <v>expired</v>
      </c>
      <c r="R3366">
        <f>Table1[[#This Row],[Discounted Price]]*0.95</f>
        <v>290.36654999999996</v>
      </c>
      <c r="S3366">
        <f>Table1[[#This Row],[Discounted Price]]*0.9</f>
        <v>275.08410000000003</v>
      </c>
      <c r="T3366">
        <f>Table1[[#This Row],[Discounted Price]]*0.8</f>
        <v>244.51920000000001</v>
      </c>
      <c r="U3366">
        <f>Table1[[#This Row],[Price]]*0.52</f>
        <v>176.59720000000002</v>
      </c>
      <c r="V3366">
        <f>(Table1[[#This Row],[Price]]-Table1[[#This Row],[Scrap value]])/2</f>
        <v>81.506399999999999</v>
      </c>
    </row>
    <row r="3367" spans="1:22" x14ac:dyDescent="0.25">
      <c r="A3367" t="s">
        <v>15754</v>
      </c>
      <c r="B3367" t="s">
        <v>22</v>
      </c>
      <c r="C3367" t="s">
        <v>47</v>
      </c>
      <c r="D3367" t="s">
        <v>15755</v>
      </c>
      <c r="E3367">
        <v>177.58</v>
      </c>
      <c r="F3367">
        <v>80</v>
      </c>
      <c r="G3367" t="s">
        <v>43728</v>
      </c>
      <c r="H3367" t="s">
        <v>15756</v>
      </c>
      <c r="I3367" s="1">
        <v>45137</v>
      </c>
      <c r="J3367" s="1">
        <v>45292</v>
      </c>
      <c r="K3367" t="s">
        <v>15757</v>
      </c>
      <c r="L3367" t="s">
        <v>15758</v>
      </c>
      <c r="M3367" t="s">
        <v>45</v>
      </c>
      <c r="N3367">
        <v>1</v>
      </c>
      <c r="O3367">
        <f>Table1[[#This Row],[Price]]-0.1*Table1[[#This Row],[Price]]</f>
        <v>159.822</v>
      </c>
      <c r="P3367" s="9">
        <f>(Table1[[#This Row],[Expiration Date]]-Table1[[#This Row],[Manufacturing Date]])/365</f>
        <v>0.42465753424657532</v>
      </c>
      <c r="Q3367" t="str">
        <f>IF(Table1[[#This Row],[Expiration Date]]-J3375&gt;12/31/2024,"not expired","expired")</f>
        <v>expired</v>
      </c>
      <c r="R3367">
        <f>Table1[[#This Row],[Discounted Price]]*0.95</f>
        <v>151.83089999999999</v>
      </c>
      <c r="S3367">
        <f>Table1[[#This Row],[Discounted Price]]*0.9</f>
        <v>143.8398</v>
      </c>
      <c r="T3367">
        <f>Table1[[#This Row],[Discounted Price]]*0.8</f>
        <v>127.85760000000001</v>
      </c>
      <c r="U3367">
        <f>Table1[[#This Row],[Price]]*0.52</f>
        <v>92.341600000000014</v>
      </c>
      <c r="V3367">
        <f>(Table1[[#This Row],[Price]]-Table1[[#This Row],[Scrap value]])/2</f>
        <v>42.619199999999999</v>
      </c>
    </row>
    <row r="3368" spans="1:22" x14ac:dyDescent="0.25">
      <c r="A3368" t="s">
        <v>15759</v>
      </c>
      <c r="B3368" t="s">
        <v>29</v>
      </c>
      <c r="C3368" t="s">
        <v>47</v>
      </c>
      <c r="D3368" t="s">
        <v>15760</v>
      </c>
      <c r="E3368">
        <v>102.54</v>
      </c>
      <c r="F3368">
        <v>85</v>
      </c>
      <c r="G3368" t="s">
        <v>43728</v>
      </c>
      <c r="H3368" t="s">
        <v>15761</v>
      </c>
      <c r="I3368" s="1">
        <v>45137</v>
      </c>
      <c r="J3368" s="1">
        <v>46023</v>
      </c>
      <c r="K3368" t="s">
        <v>15762</v>
      </c>
      <c r="L3368" t="s">
        <v>15763</v>
      </c>
      <c r="M3368" t="s">
        <v>27</v>
      </c>
      <c r="N3368">
        <v>5</v>
      </c>
      <c r="O3368">
        <f>Table1[[#This Row],[Price]]-0.1*Table1[[#This Row],[Price]]</f>
        <v>92.286000000000001</v>
      </c>
      <c r="P3368" s="9">
        <f>(Table1[[#This Row],[Expiration Date]]-Table1[[#This Row],[Manufacturing Date]])/365</f>
        <v>2.4273972602739726</v>
      </c>
      <c r="Q3368" t="str">
        <f>IF(Table1[[#This Row],[Expiration Date]]-J3376&gt;12/31/2024,"not expired","expired")</f>
        <v>not expired</v>
      </c>
      <c r="R3368">
        <f>Table1[[#This Row],[Discounted Price]]*0.95</f>
        <v>87.671700000000001</v>
      </c>
      <c r="S3368">
        <f>Table1[[#This Row],[Discounted Price]]*0.9</f>
        <v>83.057400000000001</v>
      </c>
      <c r="T3368">
        <f>Table1[[#This Row],[Discounted Price]]*0.8</f>
        <v>73.828800000000001</v>
      </c>
      <c r="U3368">
        <f>Table1[[#This Row],[Price]]*0.52</f>
        <v>53.320800000000006</v>
      </c>
      <c r="V3368">
        <f>(Table1[[#This Row],[Price]]-Table1[[#This Row],[Scrap value]])/2</f>
        <v>24.6096</v>
      </c>
    </row>
    <row r="3369" spans="1:22" x14ac:dyDescent="0.25">
      <c r="A3369" t="s">
        <v>15764</v>
      </c>
      <c r="B3369" t="s">
        <v>15</v>
      </c>
      <c r="C3369" t="s">
        <v>47</v>
      </c>
      <c r="D3369" t="s">
        <v>15765</v>
      </c>
      <c r="E3369">
        <v>193.81</v>
      </c>
      <c r="F3369">
        <v>4</v>
      </c>
      <c r="G3369" t="s">
        <v>43729</v>
      </c>
      <c r="H3369" t="s">
        <v>4827</v>
      </c>
      <c r="I3369" s="1">
        <v>45137</v>
      </c>
      <c r="J3369" s="1">
        <v>45658</v>
      </c>
      <c r="K3369" t="s">
        <v>15766</v>
      </c>
      <c r="L3369" t="s">
        <v>15767</v>
      </c>
      <c r="M3369" t="s">
        <v>45</v>
      </c>
      <c r="N3369">
        <v>5</v>
      </c>
      <c r="O3369">
        <f>Table1[[#This Row],[Price]]-0.1*Table1[[#This Row],[Price]]</f>
        <v>174.429</v>
      </c>
      <c r="P3369" s="9">
        <f>(Table1[[#This Row],[Expiration Date]]-Table1[[#This Row],[Manufacturing Date]])/365</f>
        <v>1.4273972602739726</v>
      </c>
      <c r="Q3369" t="str">
        <f>IF(Table1[[#This Row],[Expiration Date]]-J3377&gt;12/31/2024,"not expired","expired")</f>
        <v>not expired</v>
      </c>
      <c r="R3369">
        <f>Table1[[#This Row],[Discounted Price]]*0.95</f>
        <v>165.70755</v>
      </c>
      <c r="S3369">
        <f>Table1[[#This Row],[Discounted Price]]*0.9</f>
        <v>156.98609999999999</v>
      </c>
      <c r="T3369">
        <f>Table1[[#This Row],[Discounted Price]]*0.8</f>
        <v>139.54320000000001</v>
      </c>
      <c r="U3369">
        <f>Table1[[#This Row],[Price]]*0.52</f>
        <v>100.7812</v>
      </c>
      <c r="V3369">
        <f>(Table1[[#This Row],[Price]]-Table1[[#This Row],[Scrap value]])/2</f>
        <v>46.514400000000002</v>
      </c>
    </row>
    <row r="3370" spans="1:22" x14ac:dyDescent="0.25">
      <c r="A3370" t="s">
        <v>15768</v>
      </c>
      <c r="B3370" t="s">
        <v>35</v>
      </c>
      <c r="C3370" t="s">
        <v>47</v>
      </c>
      <c r="D3370" t="s">
        <v>15769</v>
      </c>
      <c r="E3370">
        <v>219.31</v>
      </c>
      <c r="F3370">
        <v>9</v>
      </c>
      <c r="G3370" t="s">
        <v>43729</v>
      </c>
      <c r="H3370" t="s">
        <v>11826</v>
      </c>
      <c r="I3370" s="1">
        <v>45000</v>
      </c>
      <c r="J3370" s="1">
        <v>45292</v>
      </c>
      <c r="K3370" t="s">
        <v>15770</v>
      </c>
      <c r="L3370" t="s">
        <v>15771</v>
      </c>
      <c r="M3370" t="s">
        <v>45</v>
      </c>
      <c r="N3370">
        <v>3</v>
      </c>
      <c r="O3370">
        <f>Table1[[#This Row],[Price]]-0.1*Table1[[#This Row],[Price]]</f>
        <v>197.37899999999999</v>
      </c>
      <c r="P3370" s="9">
        <f>(Table1[[#This Row],[Expiration Date]]-Table1[[#This Row],[Manufacturing Date]])/365</f>
        <v>0.8</v>
      </c>
      <c r="Q3370" t="str">
        <f>IF(Table1[[#This Row],[Expiration Date]]-J3378&gt;12/31/2024,"not expired","expired")</f>
        <v>expired</v>
      </c>
      <c r="R3370">
        <f>Table1[[#This Row],[Discounted Price]]*0.95</f>
        <v>187.51004999999998</v>
      </c>
      <c r="S3370">
        <f>Table1[[#This Row],[Discounted Price]]*0.9</f>
        <v>177.64109999999999</v>
      </c>
      <c r="T3370">
        <f>Table1[[#This Row],[Discounted Price]]*0.8</f>
        <v>157.9032</v>
      </c>
      <c r="U3370">
        <f>Table1[[#This Row],[Price]]*0.52</f>
        <v>114.0412</v>
      </c>
      <c r="V3370">
        <f>(Table1[[#This Row],[Price]]-Table1[[#This Row],[Scrap value]])/2</f>
        <v>52.634399999999999</v>
      </c>
    </row>
    <row r="3371" spans="1:22" x14ac:dyDescent="0.25">
      <c r="A3371" t="s">
        <v>15772</v>
      </c>
      <c r="B3371" t="s">
        <v>29</v>
      </c>
      <c r="C3371" t="s">
        <v>47</v>
      </c>
      <c r="D3371" t="s">
        <v>15773</v>
      </c>
      <c r="E3371">
        <v>27.54</v>
      </c>
      <c r="F3371">
        <v>50</v>
      </c>
      <c r="G3371" t="s">
        <v>43728</v>
      </c>
      <c r="H3371" t="s">
        <v>15774</v>
      </c>
      <c r="I3371" s="1">
        <v>45000</v>
      </c>
      <c r="J3371" s="1">
        <v>45292</v>
      </c>
      <c r="K3371" t="s">
        <v>15775</v>
      </c>
      <c r="L3371" t="s">
        <v>15776</v>
      </c>
      <c r="M3371" t="s">
        <v>20</v>
      </c>
      <c r="N3371">
        <v>2</v>
      </c>
      <c r="O3371">
        <f>Table1[[#This Row],[Price]]-0.1*Table1[[#This Row],[Price]]</f>
        <v>24.785999999999998</v>
      </c>
      <c r="P3371" s="9">
        <f>(Table1[[#This Row],[Expiration Date]]-Table1[[#This Row],[Manufacturing Date]])/365</f>
        <v>0.8</v>
      </c>
      <c r="Q3371" t="str">
        <f>IF(Table1[[#This Row],[Expiration Date]]-J3379&gt;12/31/2024,"not expired","expired")</f>
        <v>expired</v>
      </c>
      <c r="R3371">
        <f>Table1[[#This Row],[Discounted Price]]*0.95</f>
        <v>23.546699999999998</v>
      </c>
      <c r="S3371">
        <f>Table1[[#This Row],[Discounted Price]]*0.9</f>
        <v>22.307399999999998</v>
      </c>
      <c r="T3371">
        <f>Table1[[#This Row],[Discounted Price]]*0.8</f>
        <v>19.828800000000001</v>
      </c>
      <c r="U3371">
        <f>Table1[[#This Row],[Price]]*0.52</f>
        <v>14.3208</v>
      </c>
      <c r="V3371">
        <f>(Table1[[#This Row],[Price]]-Table1[[#This Row],[Scrap value]])/2</f>
        <v>6.6095999999999995</v>
      </c>
    </row>
    <row r="3372" spans="1:22" x14ac:dyDescent="0.25">
      <c r="A3372" t="s">
        <v>15777</v>
      </c>
      <c r="B3372" t="s">
        <v>35</v>
      </c>
      <c r="C3372" t="s">
        <v>47</v>
      </c>
      <c r="D3372" t="s">
        <v>15778</v>
      </c>
      <c r="E3372">
        <v>170.22</v>
      </c>
      <c r="F3372">
        <v>74</v>
      </c>
      <c r="G3372" t="s">
        <v>43729</v>
      </c>
      <c r="H3372" t="s">
        <v>449</v>
      </c>
      <c r="I3372" s="1">
        <v>45137</v>
      </c>
      <c r="J3372" s="1">
        <v>46023</v>
      </c>
      <c r="K3372" t="s">
        <v>15779</v>
      </c>
      <c r="L3372" t="s">
        <v>15780</v>
      </c>
      <c r="M3372" t="s">
        <v>20</v>
      </c>
      <c r="N3372">
        <v>4</v>
      </c>
      <c r="O3372">
        <f>Table1[[#This Row],[Price]]-0.1*Table1[[#This Row],[Price]]</f>
        <v>153.19800000000001</v>
      </c>
      <c r="P3372" s="9">
        <f>(Table1[[#This Row],[Expiration Date]]-Table1[[#This Row],[Manufacturing Date]])/365</f>
        <v>2.4273972602739726</v>
      </c>
      <c r="Q3372" t="str">
        <f>IF(Table1[[#This Row],[Expiration Date]]-J3380&gt;12/31/2024,"not expired","expired")</f>
        <v>not expired</v>
      </c>
      <c r="R3372">
        <f>Table1[[#This Row],[Discounted Price]]*0.95</f>
        <v>145.53810000000001</v>
      </c>
      <c r="S3372">
        <f>Table1[[#This Row],[Discounted Price]]*0.9</f>
        <v>137.87820000000002</v>
      </c>
      <c r="T3372">
        <f>Table1[[#This Row],[Discounted Price]]*0.8</f>
        <v>122.55840000000001</v>
      </c>
      <c r="U3372">
        <f>Table1[[#This Row],[Price]]*0.52</f>
        <v>88.514400000000009</v>
      </c>
      <c r="V3372">
        <f>(Table1[[#This Row],[Price]]-Table1[[#This Row],[Scrap value]])/2</f>
        <v>40.852799999999995</v>
      </c>
    </row>
    <row r="3373" spans="1:22" x14ac:dyDescent="0.25">
      <c r="A3373" t="s">
        <v>15781</v>
      </c>
      <c r="B3373" t="s">
        <v>15</v>
      </c>
      <c r="C3373" t="s">
        <v>47</v>
      </c>
      <c r="D3373" t="s">
        <v>15782</v>
      </c>
      <c r="E3373">
        <v>126.04</v>
      </c>
      <c r="F3373">
        <v>7</v>
      </c>
      <c r="G3373" t="s">
        <v>43730</v>
      </c>
      <c r="H3373" t="s">
        <v>10823</v>
      </c>
      <c r="I3373" s="1">
        <v>45000</v>
      </c>
      <c r="J3373" s="1">
        <v>46023</v>
      </c>
      <c r="K3373" t="s">
        <v>15783</v>
      </c>
      <c r="L3373" t="s">
        <v>15784</v>
      </c>
      <c r="M3373" t="s">
        <v>20</v>
      </c>
      <c r="N3373">
        <v>5</v>
      </c>
      <c r="O3373">
        <f>Table1[[#This Row],[Price]]-0.1*Table1[[#This Row],[Price]]</f>
        <v>113.43600000000001</v>
      </c>
      <c r="P3373" s="9">
        <f>(Table1[[#This Row],[Expiration Date]]-Table1[[#This Row],[Manufacturing Date]])/365</f>
        <v>2.8027397260273972</v>
      </c>
      <c r="Q3373" t="str">
        <f>IF(Table1[[#This Row],[Expiration Date]]-J3381&gt;12/31/2024,"not expired","expired")</f>
        <v>expired</v>
      </c>
      <c r="R3373">
        <f>Table1[[#This Row],[Discounted Price]]*0.95</f>
        <v>107.7642</v>
      </c>
      <c r="S3373">
        <f>Table1[[#This Row],[Discounted Price]]*0.9</f>
        <v>102.09240000000001</v>
      </c>
      <c r="T3373">
        <f>Table1[[#This Row],[Discounted Price]]*0.8</f>
        <v>90.748800000000017</v>
      </c>
      <c r="U3373">
        <f>Table1[[#This Row],[Price]]*0.52</f>
        <v>65.540800000000004</v>
      </c>
      <c r="V3373">
        <f>(Table1[[#This Row],[Price]]-Table1[[#This Row],[Scrap value]])/2</f>
        <v>30.249600000000001</v>
      </c>
    </row>
    <row r="3374" spans="1:22" x14ac:dyDescent="0.25">
      <c r="A3374" t="s">
        <v>15785</v>
      </c>
      <c r="B3374" t="s">
        <v>35</v>
      </c>
      <c r="C3374" t="s">
        <v>47</v>
      </c>
      <c r="D3374" t="s">
        <v>15786</v>
      </c>
      <c r="E3374">
        <v>294.67</v>
      </c>
      <c r="F3374">
        <v>53</v>
      </c>
      <c r="G3374" t="s">
        <v>43729</v>
      </c>
      <c r="H3374" t="s">
        <v>2229</v>
      </c>
      <c r="I3374" s="1">
        <v>44927</v>
      </c>
      <c r="J3374" s="1">
        <v>45658</v>
      </c>
      <c r="K3374" t="s">
        <v>15787</v>
      </c>
      <c r="L3374" t="s">
        <v>15788</v>
      </c>
      <c r="M3374" t="s">
        <v>45</v>
      </c>
      <c r="N3374">
        <v>2</v>
      </c>
      <c r="O3374">
        <f>Table1[[#This Row],[Price]]-0.1*Table1[[#This Row],[Price]]</f>
        <v>265.20300000000003</v>
      </c>
      <c r="P3374" s="9">
        <f>(Table1[[#This Row],[Expiration Date]]-Table1[[#This Row],[Manufacturing Date]])/365</f>
        <v>2.0027397260273974</v>
      </c>
      <c r="Q3374" t="str">
        <f>IF(Table1[[#This Row],[Expiration Date]]-J3382&gt;12/31/2024,"not expired","expired")</f>
        <v>not expired</v>
      </c>
      <c r="R3374">
        <f>Table1[[#This Row],[Discounted Price]]*0.95</f>
        <v>251.94285000000002</v>
      </c>
      <c r="S3374">
        <f>Table1[[#This Row],[Discounted Price]]*0.9</f>
        <v>238.68270000000004</v>
      </c>
      <c r="T3374">
        <f>Table1[[#This Row],[Discounted Price]]*0.8</f>
        <v>212.16240000000005</v>
      </c>
      <c r="U3374">
        <f>Table1[[#This Row],[Price]]*0.52</f>
        <v>153.22840000000002</v>
      </c>
      <c r="V3374">
        <f>(Table1[[#This Row],[Price]]-Table1[[#This Row],[Scrap value]])/2</f>
        <v>70.720799999999997</v>
      </c>
    </row>
    <row r="3375" spans="1:22" x14ac:dyDescent="0.25">
      <c r="A3375" t="s">
        <v>15789</v>
      </c>
      <c r="B3375" t="s">
        <v>29</v>
      </c>
      <c r="C3375" t="s">
        <v>47</v>
      </c>
      <c r="D3375" t="s">
        <v>15790</v>
      </c>
      <c r="E3375">
        <v>211.17</v>
      </c>
      <c r="F3375">
        <v>49</v>
      </c>
      <c r="G3375" t="s">
        <v>43729</v>
      </c>
      <c r="H3375" t="s">
        <v>9515</v>
      </c>
      <c r="I3375" s="1">
        <v>45137</v>
      </c>
      <c r="J3375" s="1">
        <v>45292</v>
      </c>
      <c r="K3375" t="s">
        <v>15791</v>
      </c>
      <c r="L3375" t="s">
        <v>15792</v>
      </c>
      <c r="M3375" t="s">
        <v>45</v>
      </c>
      <c r="N3375">
        <v>4</v>
      </c>
      <c r="O3375">
        <f>Table1[[#This Row],[Price]]-0.1*Table1[[#This Row],[Price]]</f>
        <v>190.053</v>
      </c>
      <c r="P3375" s="9">
        <f>(Table1[[#This Row],[Expiration Date]]-Table1[[#This Row],[Manufacturing Date]])/365</f>
        <v>0.42465753424657532</v>
      </c>
      <c r="Q3375" t="str">
        <f>IF(Table1[[#This Row],[Expiration Date]]-J3383&gt;12/31/2024,"not expired","expired")</f>
        <v>expired</v>
      </c>
      <c r="R3375">
        <f>Table1[[#This Row],[Discounted Price]]*0.95</f>
        <v>180.55034999999998</v>
      </c>
      <c r="S3375">
        <f>Table1[[#This Row],[Discounted Price]]*0.9</f>
        <v>171.04769999999999</v>
      </c>
      <c r="T3375">
        <f>Table1[[#This Row],[Discounted Price]]*0.8</f>
        <v>152.04240000000001</v>
      </c>
      <c r="U3375">
        <f>Table1[[#This Row],[Price]]*0.52</f>
        <v>109.80839999999999</v>
      </c>
      <c r="V3375">
        <f>(Table1[[#This Row],[Price]]-Table1[[#This Row],[Scrap value]])/2</f>
        <v>50.680799999999998</v>
      </c>
    </row>
    <row r="3376" spans="1:22" x14ac:dyDescent="0.25">
      <c r="A3376" t="s">
        <v>15793</v>
      </c>
      <c r="B3376" t="s">
        <v>29</v>
      </c>
      <c r="C3376" t="s">
        <v>47</v>
      </c>
      <c r="D3376" t="s">
        <v>15794</v>
      </c>
      <c r="E3376">
        <v>139.07</v>
      </c>
      <c r="F3376">
        <v>45</v>
      </c>
      <c r="G3376" t="s">
        <v>43728</v>
      </c>
      <c r="H3376" t="s">
        <v>15795</v>
      </c>
      <c r="I3376" s="1">
        <v>45137</v>
      </c>
      <c r="J3376" s="1">
        <v>45292</v>
      </c>
      <c r="K3376" t="s">
        <v>15796</v>
      </c>
      <c r="L3376" t="s">
        <v>15797</v>
      </c>
      <c r="M3376" t="s">
        <v>20</v>
      </c>
      <c r="N3376">
        <v>1</v>
      </c>
      <c r="O3376">
        <f>Table1[[#This Row],[Price]]-0.1*Table1[[#This Row],[Price]]</f>
        <v>125.163</v>
      </c>
      <c r="P3376" s="9">
        <f>(Table1[[#This Row],[Expiration Date]]-Table1[[#This Row],[Manufacturing Date]])/365</f>
        <v>0.42465753424657532</v>
      </c>
      <c r="Q3376" t="str">
        <f>IF(Table1[[#This Row],[Expiration Date]]-J3384&gt;12/31/2024,"not expired","expired")</f>
        <v>expired</v>
      </c>
      <c r="R3376">
        <f>Table1[[#This Row],[Discounted Price]]*0.95</f>
        <v>118.90485</v>
      </c>
      <c r="S3376">
        <f>Table1[[#This Row],[Discounted Price]]*0.9</f>
        <v>112.6467</v>
      </c>
      <c r="T3376">
        <f>Table1[[#This Row],[Discounted Price]]*0.8</f>
        <v>100.13040000000001</v>
      </c>
      <c r="U3376">
        <f>Table1[[#This Row],[Price]]*0.52</f>
        <v>72.316400000000002</v>
      </c>
      <c r="V3376">
        <f>(Table1[[#This Row],[Price]]-Table1[[#This Row],[Scrap value]])/2</f>
        <v>33.376799999999996</v>
      </c>
    </row>
    <row r="3377" spans="1:22" x14ac:dyDescent="0.25">
      <c r="A3377" t="s">
        <v>15798</v>
      </c>
      <c r="B3377" t="s">
        <v>22</v>
      </c>
      <c r="C3377" t="s">
        <v>47</v>
      </c>
      <c r="D3377" t="s">
        <v>15799</v>
      </c>
      <c r="E3377">
        <v>172.28</v>
      </c>
      <c r="F3377">
        <v>30</v>
      </c>
      <c r="G3377" t="s">
        <v>43730</v>
      </c>
      <c r="H3377" t="s">
        <v>15800</v>
      </c>
      <c r="I3377" s="1">
        <v>44927</v>
      </c>
      <c r="J3377" s="1">
        <v>45292</v>
      </c>
      <c r="K3377" t="s">
        <v>15801</v>
      </c>
      <c r="L3377" t="s">
        <v>15802</v>
      </c>
      <c r="M3377" t="s">
        <v>45</v>
      </c>
      <c r="N3377">
        <v>4</v>
      </c>
      <c r="O3377">
        <f>Table1[[#This Row],[Price]]-0.1*Table1[[#This Row],[Price]]</f>
        <v>155.05199999999999</v>
      </c>
      <c r="P3377" s="9">
        <f>(Table1[[#This Row],[Expiration Date]]-Table1[[#This Row],[Manufacturing Date]])/365</f>
        <v>1</v>
      </c>
      <c r="Q3377" t="str">
        <f>IF(Table1[[#This Row],[Expiration Date]]-J3385&gt;12/31/2024,"not expired","expired")</f>
        <v>expired</v>
      </c>
      <c r="R3377">
        <f>Table1[[#This Row],[Discounted Price]]*0.95</f>
        <v>147.29939999999999</v>
      </c>
      <c r="S3377">
        <f>Table1[[#This Row],[Discounted Price]]*0.9</f>
        <v>139.54679999999999</v>
      </c>
      <c r="T3377">
        <f>Table1[[#This Row],[Discounted Price]]*0.8</f>
        <v>124.0416</v>
      </c>
      <c r="U3377">
        <f>Table1[[#This Row],[Price]]*0.52</f>
        <v>89.585599999999999</v>
      </c>
      <c r="V3377">
        <f>(Table1[[#This Row],[Price]]-Table1[[#This Row],[Scrap value]])/2</f>
        <v>41.347200000000001</v>
      </c>
    </row>
    <row r="3378" spans="1:22" x14ac:dyDescent="0.25">
      <c r="A3378" t="s">
        <v>15803</v>
      </c>
      <c r="B3378" t="s">
        <v>35</v>
      </c>
      <c r="C3378" t="s">
        <v>47</v>
      </c>
      <c r="D3378" t="s">
        <v>15804</v>
      </c>
      <c r="E3378">
        <v>362.7</v>
      </c>
      <c r="F3378">
        <v>7</v>
      </c>
      <c r="G3378" t="s">
        <v>43729</v>
      </c>
      <c r="H3378" t="s">
        <v>15805</v>
      </c>
      <c r="I3378" s="1">
        <v>44927</v>
      </c>
      <c r="J3378" s="1">
        <v>45292</v>
      </c>
      <c r="K3378" t="s">
        <v>15806</v>
      </c>
      <c r="L3378" t="s">
        <v>15807</v>
      </c>
      <c r="M3378" t="s">
        <v>27</v>
      </c>
      <c r="N3378">
        <v>3</v>
      </c>
      <c r="O3378">
        <f>Table1[[#This Row],[Price]]-0.1*Table1[[#This Row],[Price]]</f>
        <v>326.43</v>
      </c>
      <c r="P3378" s="9">
        <f>(Table1[[#This Row],[Expiration Date]]-Table1[[#This Row],[Manufacturing Date]])/365</f>
        <v>1</v>
      </c>
      <c r="Q3378" t="str">
        <f>IF(Table1[[#This Row],[Expiration Date]]-J3386&gt;12/31/2024,"not expired","expired")</f>
        <v>expired</v>
      </c>
      <c r="R3378">
        <f>Table1[[#This Row],[Discounted Price]]*0.95</f>
        <v>310.10849999999999</v>
      </c>
      <c r="S3378">
        <f>Table1[[#This Row],[Discounted Price]]*0.9</f>
        <v>293.78700000000003</v>
      </c>
      <c r="T3378">
        <f>Table1[[#This Row],[Discounted Price]]*0.8</f>
        <v>261.14400000000001</v>
      </c>
      <c r="U3378">
        <f>Table1[[#This Row],[Price]]*0.52</f>
        <v>188.60400000000001</v>
      </c>
      <c r="V3378">
        <f>(Table1[[#This Row],[Price]]-Table1[[#This Row],[Scrap value]])/2</f>
        <v>87.047999999999988</v>
      </c>
    </row>
    <row r="3379" spans="1:22" x14ac:dyDescent="0.25">
      <c r="A3379" t="s">
        <v>15808</v>
      </c>
      <c r="B3379" t="s">
        <v>29</v>
      </c>
      <c r="C3379" t="s">
        <v>47</v>
      </c>
      <c r="D3379" t="s">
        <v>15809</v>
      </c>
      <c r="E3379">
        <v>152.65</v>
      </c>
      <c r="F3379">
        <v>63</v>
      </c>
      <c r="G3379" t="s">
        <v>43729</v>
      </c>
      <c r="H3379" t="s">
        <v>15810</v>
      </c>
      <c r="I3379" s="1">
        <v>45000</v>
      </c>
      <c r="J3379" s="1">
        <v>45292</v>
      </c>
      <c r="K3379" t="s">
        <v>15811</v>
      </c>
      <c r="L3379" t="s">
        <v>15812</v>
      </c>
      <c r="M3379" t="s">
        <v>20</v>
      </c>
      <c r="N3379">
        <v>1</v>
      </c>
      <c r="O3379">
        <f>Table1[[#This Row],[Price]]-0.1*Table1[[#This Row],[Price]]</f>
        <v>137.38499999999999</v>
      </c>
      <c r="P3379" s="9">
        <f>(Table1[[#This Row],[Expiration Date]]-Table1[[#This Row],[Manufacturing Date]])/365</f>
        <v>0.8</v>
      </c>
      <c r="Q3379" t="str">
        <f>IF(Table1[[#This Row],[Expiration Date]]-J3387&gt;12/31/2024,"not expired","expired")</f>
        <v>expired</v>
      </c>
      <c r="R3379">
        <f>Table1[[#This Row],[Discounted Price]]*0.95</f>
        <v>130.51575</v>
      </c>
      <c r="S3379">
        <f>Table1[[#This Row],[Discounted Price]]*0.9</f>
        <v>123.64649999999999</v>
      </c>
      <c r="T3379">
        <f>Table1[[#This Row],[Discounted Price]]*0.8</f>
        <v>109.908</v>
      </c>
      <c r="U3379">
        <f>Table1[[#This Row],[Price]]*0.52</f>
        <v>79.378</v>
      </c>
      <c r="V3379">
        <f>(Table1[[#This Row],[Price]]-Table1[[#This Row],[Scrap value]])/2</f>
        <v>36.636000000000003</v>
      </c>
    </row>
    <row r="3380" spans="1:22" x14ac:dyDescent="0.25">
      <c r="A3380" t="s">
        <v>15813</v>
      </c>
      <c r="B3380" t="s">
        <v>22</v>
      </c>
      <c r="C3380" t="s">
        <v>47</v>
      </c>
      <c r="D3380" t="s">
        <v>15814</v>
      </c>
      <c r="E3380">
        <v>356.36</v>
      </c>
      <c r="F3380">
        <v>93</v>
      </c>
      <c r="G3380" t="s">
        <v>43730</v>
      </c>
      <c r="H3380" t="s">
        <v>10025</v>
      </c>
      <c r="I3380" s="1">
        <v>45000</v>
      </c>
      <c r="J3380" s="1">
        <v>45658</v>
      </c>
      <c r="K3380" t="s">
        <v>15815</v>
      </c>
      <c r="L3380" t="s">
        <v>15816</v>
      </c>
      <c r="M3380" t="s">
        <v>20</v>
      </c>
      <c r="N3380">
        <v>4</v>
      </c>
      <c r="O3380">
        <f>Table1[[#This Row],[Price]]-0.1*Table1[[#This Row],[Price]]</f>
        <v>320.72399999999999</v>
      </c>
      <c r="P3380" s="9">
        <f>(Table1[[#This Row],[Expiration Date]]-Table1[[#This Row],[Manufacturing Date]])/365</f>
        <v>1.8027397260273972</v>
      </c>
      <c r="Q3380" t="str">
        <f>IF(Table1[[#This Row],[Expiration Date]]-J3388&gt;12/31/2024,"not expired","expired")</f>
        <v>expired</v>
      </c>
      <c r="R3380">
        <f>Table1[[#This Row],[Discounted Price]]*0.95</f>
        <v>304.68779999999998</v>
      </c>
      <c r="S3380">
        <f>Table1[[#This Row],[Discounted Price]]*0.9</f>
        <v>288.65159999999997</v>
      </c>
      <c r="T3380">
        <f>Table1[[#This Row],[Discounted Price]]*0.8</f>
        <v>256.57920000000001</v>
      </c>
      <c r="U3380">
        <f>Table1[[#This Row],[Price]]*0.52</f>
        <v>185.30720000000002</v>
      </c>
      <c r="V3380">
        <f>(Table1[[#This Row],[Price]]-Table1[[#This Row],[Scrap value]])/2</f>
        <v>85.526399999999995</v>
      </c>
    </row>
    <row r="3381" spans="1:22" x14ac:dyDescent="0.25">
      <c r="A3381" t="s">
        <v>15817</v>
      </c>
      <c r="B3381" t="s">
        <v>15</v>
      </c>
      <c r="C3381" t="s">
        <v>47</v>
      </c>
      <c r="D3381" t="s">
        <v>15818</v>
      </c>
      <c r="E3381">
        <v>358.94</v>
      </c>
      <c r="F3381">
        <v>34</v>
      </c>
      <c r="G3381" t="s">
        <v>43728</v>
      </c>
      <c r="H3381" t="s">
        <v>1244</v>
      </c>
      <c r="I3381" s="1">
        <v>44927</v>
      </c>
      <c r="J3381" s="1">
        <v>46023</v>
      </c>
      <c r="K3381" t="s">
        <v>15819</v>
      </c>
      <c r="L3381" t="s">
        <v>15820</v>
      </c>
      <c r="M3381" t="s">
        <v>20</v>
      </c>
      <c r="N3381">
        <v>2</v>
      </c>
      <c r="O3381">
        <f>Table1[[#This Row],[Price]]-0.1*Table1[[#This Row],[Price]]</f>
        <v>323.04599999999999</v>
      </c>
      <c r="P3381" s="9">
        <f>(Table1[[#This Row],[Expiration Date]]-Table1[[#This Row],[Manufacturing Date]])/365</f>
        <v>3.0027397260273974</v>
      </c>
      <c r="Q3381" t="str">
        <f>IF(Table1[[#This Row],[Expiration Date]]-J3389&gt;12/31/2024,"not expired","expired")</f>
        <v>not expired</v>
      </c>
      <c r="R3381">
        <f>Table1[[#This Row],[Discounted Price]]*0.95</f>
        <v>306.89369999999997</v>
      </c>
      <c r="S3381">
        <f>Table1[[#This Row],[Discounted Price]]*0.9</f>
        <v>290.7414</v>
      </c>
      <c r="T3381">
        <f>Table1[[#This Row],[Discounted Price]]*0.8</f>
        <v>258.43680000000001</v>
      </c>
      <c r="U3381">
        <f>Table1[[#This Row],[Price]]*0.52</f>
        <v>186.64879999999999</v>
      </c>
      <c r="V3381">
        <f>(Table1[[#This Row],[Price]]-Table1[[#This Row],[Scrap value]])/2</f>
        <v>86.145600000000002</v>
      </c>
    </row>
    <row r="3382" spans="1:22" x14ac:dyDescent="0.25">
      <c r="A3382" t="s">
        <v>15821</v>
      </c>
      <c r="B3382" t="s">
        <v>15</v>
      </c>
      <c r="C3382" t="s">
        <v>47</v>
      </c>
      <c r="D3382" t="s">
        <v>15822</v>
      </c>
      <c r="E3382">
        <v>202.53</v>
      </c>
      <c r="F3382">
        <v>61</v>
      </c>
      <c r="G3382" t="s">
        <v>43730</v>
      </c>
      <c r="H3382" t="s">
        <v>10793</v>
      </c>
      <c r="I3382" s="1">
        <v>44927</v>
      </c>
      <c r="J3382" s="1">
        <v>45292</v>
      </c>
      <c r="K3382" t="s">
        <v>15823</v>
      </c>
      <c r="L3382" t="s">
        <v>15824</v>
      </c>
      <c r="M3382" t="s">
        <v>45</v>
      </c>
      <c r="N3382">
        <v>4</v>
      </c>
      <c r="O3382">
        <f>Table1[[#This Row],[Price]]-0.1*Table1[[#This Row],[Price]]</f>
        <v>182.27699999999999</v>
      </c>
      <c r="P3382" s="9">
        <f>(Table1[[#This Row],[Expiration Date]]-Table1[[#This Row],[Manufacturing Date]])/365</f>
        <v>1</v>
      </c>
      <c r="Q3382" t="str">
        <f>IF(Table1[[#This Row],[Expiration Date]]-J3390&gt;12/31/2024,"not expired","expired")</f>
        <v>expired</v>
      </c>
      <c r="R3382">
        <f>Table1[[#This Row],[Discounted Price]]*0.95</f>
        <v>173.16314999999997</v>
      </c>
      <c r="S3382">
        <f>Table1[[#This Row],[Discounted Price]]*0.9</f>
        <v>164.04929999999999</v>
      </c>
      <c r="T3382">
        <f>Table1[[#This Row],[Discounted Price]]*0.8</f>
        <v>145.82159999999999</v>
      </c>
      <c r="U3382">
        <f>Table1[[#This Row],[Price]]*0.52</f>
        <v>105.3156</v>
      </c>
      <c r="V3382">
        <f>(Table1[[#This Row],[Price]]-Table1[[#This Row],[Scrap value]])/2</f>
        <v>48.607199999999999</v>
      </c>
    </row>
    <row r="3383" spans="1:22" x14ac:dyDescent="0.25">
      <c r="A3383" t="s">
        <v>15825</v>
      </c>
      <c r="B3383" t="s">
        <v>15</v>
      </c>
      <c r="C3383" t="s">
        <v>47</v>
      </c>
      <c r="D3383" t="s">
        <v>15826</v>
      </c>
      <c r="E3383">
        <v>186.18</v>
      </c>
      <c r="F3383">
        <v>70</v>
      </c>
      <c r="G3383" t="s">
        <v>43729</v>
      </c>
      <c r="H3383" t="s">
        <v>15827</v>
      </c>
      <c r="I3383" s="1">
        <v>44927</v>
      </c>
      <c r="J3383" s="1">
        <v>45292</v>
      </c>
      <c r="K3383" t="s">
        <v>15828</v>
      </c>
      <c r="L3383" t="s">
        <v>15829</v>
      </c>
      <c r="M3383" t="s">
        <v>27</v>
      </c>
      <c r="N3383">
        <v>5</v>
      </c>
      <c r="O3383">
        <f>Table1[[#This Row],[Price]]-0.1*Table1[[#This Row],[Price]]</f>
        <v>167.56200000000001</v>
      </c>
      <c r="P3383" s="9">
        <f>(Table1[[#This Row],[Expiration Date]]-Table1[[#This Row],[Manufacturing Date]])/365</f>
        <v>1</v>
      </c>
      <c r="Q3383" t="str">
        <f>IF(Table1[[#This Row],[Expiration Date]]-J3391&gt;12/31/2024,"not expired","expired")</f>
        <v>expired</v>
      </c>
      <c r="R3383">
        <f>Table1[[#This Row],[Discounted Price]]*0.95</f>
        <v>159.18389999999999</v>
      </c>
      <c r="S3383">
        <f>Table1[[#This Row],[Discounted Price]]*0.9</f>
        <v>150.8058</v>
      </c>
      <c r="T3383">
        <f>Table1[[#This Row],[Discounted Price]]*0.8</f>
        <v>134.04960000000003</v>
      </c>
      <c r="U3383">
        <f>Table1[[#This Row],[Price]]*0.52</f>
        <v>96.813600000000008</v>
      </c>
      <c r="V3383">
        <f>(Table1[[#This Row],[Price]]-Table1[[#This Row],[Scrap value]])/2</f>
        <v>44.683199999999999</v>
      </c>
    </row>
    <row r="3384" spans="1:22" x14ac:dyDescent="0.25">
      <c r="A3384" t="s">
        <v>15830</v>
      </c>
      <c r="B3384" t="s">
        <v>15</v>
      </c>
      <c r="C3384" t="s">
        <v>47</v>
      </c>
      <c r="D3384" t="s">
        <v>15831</v>
      </c>
      <c r="E3384">
        <v>464.65</v>
      </c>
      <c r="F3384">
        <v>26</v>
      </c>
      <c r="G3384" t="s">
        <v>43728</v>
      </c>
      <c r="H3384" t="s">
        <v>9554</v>
      </c>
      <c r="I3384" s="1">
        <v>45000</v>
      </c>
      <c r="J3384" s="1">
        <v>45658</v>
      </c>
      <c r="K3384" t="s">
        <v>15832</v>
      </c>
      <c r="L3384" t="s">
        <v>15833</v>
      </c>
      <c r="M3384" t="s">
        <v>45</v>
      </c>
      <c r="N3384">
        <v>5</v>
      </c>
      <c r="O3384">
        <f>Table1[[#This Row],[Price]]-0.1*Table1[[#This Row],[Price]]</f>
        <v>418.18499999999995</v>
      </c>
      <c r="P3384" s="9">
        <f>(Table1[[#This Row],[Expiration Date]]-Table1[[#This Row],[Manufacturing Date]])/365</f>
        <v>1.8027397260273972</v>
      </c>
      <c r="Q3384" t="str">
        <f>IF(Table1[[#This Row],[Expiration Date]]-J3392&gt;12/31/2024,"not expired","expired")</f>
        <v>not expired</v>
      </c>
      <c r="R3384">
        <f>Table1[[#This Row],[Discounted Price]]*0.95</f>
        <v>397.2757499999999</v>
      </c>
      <c r="S3384">
        <f>Table1[[#This Row],[Discounted Price]]*0.9</f>
        <v>376.36649999999997</v>
      </c>
      <c r="T3384">
        <f>Table1[[#This Row],[Discounted Price]]*0.8</f>
        <v>334.548</v>
      </c>
      <c r="U3384">
        <f>Table1[[#This Row],[Price]]*0.52</f>
        <v>241.61799999999999</v>
      </c>
      <c r="V3384">
        <f>(Table1[[#This Row],[Price]]-Table1[[#This Row],[Scrap value]])/2</f>
        <v>111.51599999999999</v>
      </c>
    </row>
    <row r="3385" spans="1:22" x14ac:dyDescent="0.25">
      <c r="A3385" t="s">
        <v>15834</v>
      </c>
      <c r="B3385" t="s">
        <v>15</v>
      </c>
      <c r="C3385" t="s">
        <v>47</v>
      </c>
      <c r="D3385" t="s">
        <v>15835</v>
      </c>
      <c r="E3385">
        <v>452.82</v>
      </c>
      <c r="F3385">
        <v>62</v>
      </c>
      <c r="G3385" t="s">
        <v>43728</v>
      </c>
      <c r="H3385" t="s">
        <v>2317</v>
      </c>
      <c r="I3385" s="1">
        <v>45000</v>
      </c>
      <c r="J3385" s="1">
        <v>45292</v>
      </c>
      <c r="K3385" t="s">
        <v>15836</v>
      </c>
      <c r="L3385" t="s">
        <v>15837</v>
      </c>
      <c r="M3385" t="s">
        <v>45</v>
      </c>
      <c r="N3385">
        <v>4</v>
      </c>
      <c r="O3385">
        <f>Table1[[#This Row],[Price]]-0.1*Table1[[#This Row],[Price]]</f>
        <v>407.53800000000001</v>
      </c>
      <c r="P3385" s="9">
        <f>(Table1[[#This Row],[Expiration Date]]-Table1[[#This Row],[Manufacturing Date]])/365</f>
        <v>0.8</v>
      </c>
      <c r="Q3385" t="str">
        <f>IF(Table1[[#This Row],[Expiration Date]]-J3393&gt;12/31/2024,"not expired","expired")</f>
        <v>expired</v>
      </c>
      <c r="R3385">
        <f>Table1[[#This Row],[Discounted Price]]*0.95</f>
        <v>387.16109999999998</v>
      </c>
      <c r="S3385">
        <f>Table1[[#This Row],[Discounted Price]]*0.9</f>
        <v>366.7842</v>
      </c>
      <c r="T3385">
        <f>Table1[[#This Row],[Discounted Price]]*0.8</f>
        <v>326.03040000000004</v>
      </c>
      <c r="U3385">
        <f>Table1[[#This Row],[Price]]*0.52</f>
        <v>235.46639999999999</v>
      </c>
      <c r="V3385">
        <f>(Table1[[#This Row],[Price]]-Table1[[#This Row],[Scrap value]])/2</f>
        <v>108.6768</v>
      </c>
    </row>
    <row r="3386" spans="1:22" x14ac:dyDescent="0.25">
      <c r="A3386" t="s">
        <v>15838</v>
      </c>
      <c r="B3386" t="s">
        <v>22</v>
      </c>
      <c r="C3386" t="s">
        <v>47</v>
      </c>
      <c r="D3386" t="s">
        <v>15839</v>
      </c>
      <c r="E3386">
        <v>448.38</v>
      </c>
      <c r="F3386">
        <v>82</v>
      </c>
      <c r="G3386" t="s">
        <v>43729</v>
      </c>
      <c r="H3386" t="s">
        <v>15840</v>
      </c>
      <c r="I3386" s="1">
        <v>45000</v>
      </c>
      <c r="J3386" s="1">
        <v>46023</v>
      </c>
      <c r="K3386" t="s">
        <v>15841</v>
      </c>
      <c r="L3386" t="s">
        <v>15842</v>
      </c>
      <c r="M3386" t="s">
        <v>45</v>
      </c>
      <c r="N3386">
        <v>3</v>
      </c>
      <c r="O3386">
        <f>Table1[[#This Row],[Price]]-0.1*Table1[[#This Row],[Price]]</f>
        <v>403.54199999999997</v>
      </c>
      <c r="P3386" s="9">
        <f>(Table1[[#This Row],[Expiration Date]]-Table1[[#This Row],[Manufacturing Date]])/365</f>
        <v>2.8027397260273972</v>
      </c>
      <c r="Q3386" t="str">
        <f>IF(Table1[[#This Row],[Expiration Date]]-J3394&gt;12/31/2024,"not expired","expired")</f>
        <v>not expired</v>
      </c>
      <c r="R3386">
        <f>Table1[[#This Row],[Discounted Price]]*0.95</f>
        <v>383.36489999999998</v>
      </c>
      <c r="S3386">
        <f>Table1[[#This Row],[Discounted Price]]*0.9</f>
        <v>363.18779999999998</v>
      </c>
      <c r="T3386">
        <f>Table1[[#This Row],[Discounted Price]]*0.8</f>
        <v>322.83359999999999</v>
      </c>
      <c r="U3386">
        <f>Table1[[#This Row],[Price]]*0.52</f>
        <v>233.1576</v>
      </c>
      <c r="V3386">
        <f>(Table1[[#This Row],[Price]]-Table1[[#This Row],[Scrap value]])/2</f>
        <v>107.6112</v>
      </c>
    </row>
    <row r="3387" spans="1:22" x14ac:dyDescent="0.25">
      <c r="A3387" t="s">
        <v>15843</v>
      </c>
      <c r="B3387" t="s">
        <v>35</v>
      </c>
      <c r="C3387" t="s">
        <v>47</v>
      </c>
      <c r="D3387" t="s">
        <v>15844</v>
      </c>
      <c r="E3387">
        <v>404.77</v>
      </c>
      <c r="F3387">
        <v>79</v>
      </c>
      <c r="G3387" t="s">
        <v>43730</v>
      </c>
      <c r="H3387" t="s">
        <v>3521</v>
      </c>
      <c r="I3387" s="1">
        <v>45137</v>
      </c>
      <c r="J3387" s="1">
        <v>46023</v>
      </c>
      <c r="K3387" t="s">
        <v>15845</v>
      </c>
      <c r="L3387" t="s">
        <v>15846</v>
      </c>
      <c r="M3387" t="s">
        <v>45</v>
      </c>
      <c r="N3387">
        <v>5</v>
      </c>
      <c r="O3387">
        <f>Table1[[#This Row],[Price]]-0.1*Table1[[#This Row],[Price]]</f>
        <v>364.29300000000001</v>
      </c>
      <c r="P3387" s="9">
        <f>(Table1[[#This Row],[Expiration Date]]-Table1[[#This Row],[Manufacturing Date]])/365</f>
        <v>2.4273972602739726</v>
      </c>
      <c r="Q3387" t="str">
        <f>IF(Table1[[#This Row],[Expiration Date]]-J3395&gt;12/31/2024,"not expired","expired")</f>
        <v>not expired</v>
      </c>
      <c r="R3387">
        <f>Table1[[#This Row],[Discounted Price]]*0.95</f>
        <v>346.07835</v>
      </c>
      <c r="S3387">
        <f>Table1[[#This Row],[Discounted Price]]*0.9</f>
        <v>327.86369999999999</v>
      </c>
      <c r="T3387">
        <f>Table1[[#This Row],[Discounted Price]]*0.8</f>
        <v>291.43440000000004</v>
      </c>
      <c r="U3387">
        <f>Table1[[#This Row],[Price]]*0.52</f>
        <v>210.4804</v>
      </c>
      <c r="V3387">
        <f>(Table1[[#This Row],[Price]]-Table1[[#This Row],[Scrap value]])/2</f>
        <v>97.144799999999989</v>
      </c>
    </row>
    <row r="3388" spans="1:22" x14ac:dyDescent="0.25">
      <c r="A3388" t="s">
        <v>15847</v>
      </c>
      <c r="B3388" t="s">
        <v>35</v>
      </c>
      <c r="C3388" t="s">
        <v>47</v>
      </c>
      <c r="D3388" t="s">
        <v>15848</v>
      </c>
      <c r="E3388">
        <v>98.64</v>
      </c>
      <c r="F3388">
        <v>46</v>
      </c>
      <c r="G3388" t="s">
        <v>43728</v>
      </c>
      <c r="H3388" t="s">
        <v>15849</v>
      </c>
      <c r="I3388" s="1">
        <v>44927</v>
      </c>
      <c r="J3388" s="1">
        <v>46023</v>
      </c>
      <c r="K3388" t="s">
        <v>15850</v>
      </c>
      <c r="L3388" t="s">
        <v>15851</v>
      </c>
      <c r="M3388" t="s">
        <v>27</v>
      </c>
      <c r="N3388">
        <v>2</v>
      </c>
      <c r="O3388">
        <f>Table1[[#This Row],[Price]]-0.1*Table1[[#This Row],[Price]]</f>
        <v>88.775999999999996</v>
      </c>
      <c r="P3388" s="9">
        <f>(Table1[[#This Row],[Expiration Date]]-Table1[[#This Row],[Manufacturing Date]])/365</f>
        <v>3.0027397260273974</v>
      </c>
      <c r="Q3388" t="str">
        <f>IF(Table1[[#This Row],[Expiration Date]]-J3396&gt;12/31/2024,"not expired","expired")</f>
        <v>not expired</v>
      </c>
      <c r="R3388">
        <f>Table1[[#This Row],[Discounted Price]]*0.95</f>
        <v>84.337199999999996</v>
      </c>
      <c r="S3388">
        <f>Table1[[#This Row],[Discounted Price]]*0.9</f>
        <v>79.898399999999995</v>
      </c>
      <c r="T3388">
        <f>Table1[[#This Row],[Discounted Price]]*0.8</f>
        <v>71.020799999999994</v>
      </c>
      <c r="U3388">
        <f>Table1[[#This Row],[Price]]*0.52</f>
        <v>51.2928</v>
      </c>
      <c r="V3388">
        <f>(Table1[[#This Row],[Price]]-Table1[[#This Row],[Scrap value]])/2</f>
        <v>23.6736</v>
      </c>
    </row>
    <row r="3389" spans="1:22" x14ac:dyDescent="0.25">
      <c r="A3389" t="s">
        <v>15852</v>
      </c>
      <c r="B3389" t="s">
        <v>35</v>
      </c>
      <c r="C3389" t="s">
        <v>47</v>
      </c>
      <c r="D3389" t="s">
        <v>15853</v>
      </c>
      <c r="E3389">
        <v>234.99</v>
      </c>
      <c r="F3389">
        <v>45</v>
      </c>
      <c r="G3389" t="s">
        <v>43730</v>
      </c>
      <c r="H3389" t="s">
        <v>623</v>
      </c>
      <c r="I3389" s="1">
        <v>45137</v>
      </c>
      <c r="J3389" s="1">
        <v>45658</v>
      </c>
      <c r="K3389" t="s">
        <v>15854</v>
      </c>
      <c r="L3389" t="s">
        <v>15855</v>
      </c>
      <c r="M3389" t="s">
        <v>20</v>
      </c>
      <c r="N3389">
        <v>4</v>
      </c>
      <c r="O3389">
        <f>Table1[[#This Row],[Price]]-0.1*Table1[[#This Row],[Price]]</f>
        <v>211.49100000000001</v>
      </c>
      <c r="P3389" s="9">
        <f>(Table1[[#This Row],[Expiration Date]]-Table1[[#This Row],[Manufacturing Date]])/365</f>
        <v>1.4273972602739726</v>
      </c>
      <c r="Q3389" t="str">
        <f>IF(Table1[[#This Row],[Expiration Date]]-J3397&gt;12/31/2024,"not expired","expired")</f>
        <v>not expired</v>
      </c>
      <c r="R3389">
        <f>Table1[[#This Row],[Discounted Price]]*0.95</f>
        <v>200.91645</v>
      </c>
      <c r="S3389">
        <f>Table1[[#This Row],[Discounted Price]]*0.9</f>
        <v>190.34190000000001</v>
      </c>
      <c r="T3389">
        <f>Table1[[#This Row],[Discounted Price]]*0.8</f>
        <v>169.19280000000003</v>
      </c>
      <c r="U3389">
        <f>Table1[[#This Row],[Price]]*0.52</f>
        <v>122.19480000000001</v>
      </c>
      <c r="V3389">
        <f>(Table1[[#This Row],[Price]]-Table1[[#This Row],[Scrap value]])/2</f>
        <v>56.397599999999997</v>
      </c>
    </row>
    <row r="3390" spans="1:22" x14ac:dyDescent="0.25">
      <c r="A3390" t="s">
        <v>15856</v>
      </c>
      <c r="B3390" t="s">
        <v>22</v>
      </c>
      <c r="C3390" t="s">
        <v>47</v>
      </c>
      <c r="D3390" t="s">
        <v>15857</v>
      </c>
      <c r="E3390">
        <v>287.39999999999998</v>
      </c>
      <c r="F3390">
        <v>100</v>
      </c>
      <c r="G3390" t="s">
        <v>43730</v>
      </c>
      <c r="H3390" t="s">
        <v>2109</v>
      </c>
      <c r="I3390" s="1">
        <v>44927</v>
      </c>
      <c r="J3390" s="1">
        <v>46023</v>
      </c>
      <c r="K3390" t="s">
        <v>15858</v>
      </c>
      <c r="L3390" t="s">
        <v>15859</v>
      </c>
      <c r="M3390" t="s">
        <v>45</v>
      </c>
      <c r="N3390">
        <v>2</v>
      </c>
      <c r="O3390">
        <f>Table1[[#This Row],[Price]]-0.1*Table1[[#This Row],[Price]]</f>
        <v>258.65999999999997</v>
      </c>
      <c r="P3390" s="9">
        <f>(Table1[[#This Row],[Expiration Date]]-Table1[[#This Row],[Manufacturing Date]])/365</f>
        <v>3.0027397260273974</v>
      </c>
      <c r="Q3390" t="str">
        <f>IF(Table1[[#This Row],[Expiration Date]]-J3398&gt;12/31/2024,"not expired","expired")</f>
        <v>expired</v>
      </c>
      <c r="R3390">
        <f>Table1[[#This Row],[Discounted Price]]*0.95</f>
        <v>245.72699999999995</v>
      </c>
      <c r="S3390">
        <f>Table1[[#This Row],[Discounted Price]]*0.9</f>
        <v>232.79399999999998</v>
      </c>
      <c r="T3390">
        <f>Table1[[#This Row],[Discounted Price]]*0.8</f>
        <v>206.928</v>
      </c>
      <c r="U3390">
        <f>Table1[[#This Row],[Price]]*0.52</f>
        <v>149.44799999999998</v>
      </c>
      <c r="V3390">
        <f>(Table1[[#This Row],[Price]]-Table1[[#This Row],[Scrap value]])/2</f>
        <v>68.975999999999999</v>
      </c>
    </row>
    <row r="3391" spans="1:22" x14ac:dyDescent="0.25">
      <c r="A3391" t="s">
        <v>15860</v>
      </c>
      <c r="B3391" t="s">
        <v>15</v>
      </c>
      <c r="C3391" t="s">
        <v>47</v>
      </c>
      <c r="D3391" t="s">
        <v>15861</v>
      </c>
      <c r="E3391">
        <v>246.47</v>
      </c>
      <c r="F3391">
        <v>33</v>
      </c>
      <c r="G3391" t="s">
        <v>43730</v>
      </c>
      <c r="H3391" t="s">
        <v>15862</v>
      </c>
      <c r="I3391" s="1">
        <v>44927</v>
      </c>
      <c r="J3391" s="1">
        <v>45658</v>
      </c>
      <c r="K3391" t="s">
        <v>15863</v>
      </c>
      <c r="L3391" t="s">
        <v>15864</v>
      </c>
      <c r="M3391" t="s">
        <v>27</v>
      </c>
      <c r="N3391">
        <v>3</v>
      </c>
      <c r="O3391">
        <f>Table1[[#This Row],[Price]]-0.1*Table1[[#This Row],[Price]]</f>
        <v>221.82300000000001</v>
      </c>
      <c r="P3391" s="9">
        <f>(Table1[[#This Row],[Expiration Date]]-Table1[[#This Row],[Manufacturing Date]])/365</f>
        <v>2.0027397260273974</v>
      </c>
      <c r="Q3391" t="str">
        <f>IF(Table1[[#This Row],[Expiration Date]]-J3399&gt;12/31/2024,"not expired","expired")</f>
        <v>expired</v>
      </c>
      <c r="R3391">
        <f>Table1[[#This Row],[Discounted Price]]*0.95</f>
        <v>210.73185000000001</v>
      </c>
      <c r="S3391">
        <f>Table1[[#This Row],[Discounted Price]]*0.9</f>
        <v>199.64070000000001</v>
      </c>
      <c r="T3391">
        <f>Table1[[#This Row],[Discounted Price]]*0.8</f>
        <v>177.45840000000001</v>
      </c>
      <c r="U3391">
        <f>Table1[[#This Row],[Price]]*0.52</f>
        <v>128.1644</v>
      </c>
      <c r="V3391">
        <f>(Table1[[#This Row],[Price]]-Table1[[#This Row],[Scrap value]])/2</f>
        <v>59.152799999999999</v>
      </c>
    </row>
    <row r="3392" spans="1:22" x14ac:dyDescent="0.25">
      <c r="A3392" t="s">
        <v>15865</v>
      </c>
      <c r="B3392" t="s">
        <v>15</v>
      </c>
      <c r="C3392" t="s">
        <v>47</v>
      </c>
      <c r="D3392" t="s">
        <v>15866</v>
      </c>
      <c r="E3392">
        <v>369.6</v>
      </c>
      <c r="F3392">
        <v>20</v>
      </c>
      <c r="G3392" t="s">
        <v>43728</v>
      </c>
      <c r="H3392" t="s">
        <v>15867</v>
      </c>
      <c r="I3392" s="1">
        <v>45137</v>
      </c>
      <c r="J3392" s="1">
        <v>45292</v>
      </c>
      <c r="K3392" t="s">
        <v>15868</v>
      </c>
      <c r="L3392" t="s">
        <v>15869</v>
      </c>
      <c r="M3392" t="s">
        <v>20</v>
      </c>
      <c r="N3392">
        <v>5</v>
      </c>
      <c r="O3392">
        <f>Table1[[#This Row],[Price]]-0.1*Table1[[#This Row],[Price]]</f>
        <v>332.64000000000004</v>
      </c>
      <c r="P3392" s="9">
        <f>(Table1[[#This Row],[Expiration Date]]-Table1[[#This Row],[Manufacturing Date]])/365</f>
        <v>0.42465753424657532</v>
      </c>
      <c r="Q3392" t="str">
        <f>IF(Table1[[#This Row],[Expiration Date]]-J3400&gt;12/31/2024,"not expired","expired")</f>
        <v>expired</v>
      </c>
      <c r="R3392">
        <f>Table1[[#This Row],[Discounted Price]]*0.95</f>
        <v>316.00800000000004</v>
      </c>
      <c r="S3392">
        <f>Table1[[#This Row],[Discounted Price]]*0.9</f>
        <v>299.37600000000003</v>
      </c>
      <c r="T3392">
        <f>Table1[[#This Row],[Discounted Price]]*0.8</f>
        <v>266.11200000000002</v>
      </c>
      <c r="U3392">
        <f>Table1[[#This Row],[Price]]*0.52</f>
        <v>192.19200000000001</v>
      </c>
      <c r="V3392">
        <f>(Table1[[#This Row],[Price]]-Table1[[#This Row],[Scrap value]])/2</f>
        <v>88.704000000000008</v>
      </c>
    </row>
    <row r="3393" spans="1:22" x14ac:dyDescent="0.25">
      <c r="A3393" t="s">
        <v>15870</v>
      </c>
      <c r="B3393" t="s">
        <v>29</v>
      </c>
      <c r="C3393" t="s">
        <v>47</v>
      </c>
      <c r="D3393" t="s">
        <v>15871</v>
      </c>
      <c r="E3393">
        <v>81.099999999999994</v>
      </c>
      <c r="F3393">
        <v>48</v>
      </c>
      <c r="G3393" t="s">
        <v>43730</v>
      </c>
      <c r="H3393" t="s">
        <v>2433</v>
      </c>
      <c r="I3393" s="1">
        <v>44927</v>
      </c>
      <c r="J3393" s="1">
        <v>45658</v>
      </c>
      <c r="K3393" t="s">
        <v>15872</v>
      </c>
      <c r="L3393" t="s">
        <v>15873</v>
      </c>
      <c r="M3393" t="s">
        <v>45</v>
      </c>
      <c r="N3393">
        <v>5</v>
      </c>
      <c r="O3393">
        <f>Table1[[#This Row],[Price]]-0.1*Table1[[#This Row],[Price]]</f>
        <v>72.989999999999995</v>
      </c>
      <c r="P3393" s="9">
        <f>(Table1[[#This Row],[Expiration Date]]-Table1[[#This Row],[Manufacturing Date]])/365</f>
        <v>2.0027397260273974</v>
      </c>
      <c r="Q3393" t="str">
        <f>IF(Table1[[#This Row],[Expiration Date]]-J3401&gt;12/31/2024,"not expired","expired")</f>
        <v>expired</v>
      </c>
      <c r="R3393">
        <f>Table1[[#This Row],[Discounted Price]]*0.95</f>
        <v>69.340499999999992</v>
      </c>
      <c r="S3393">
        <f>Table1[[#This Row],[Discounted Price]]*0.9</f>
        <v>65.691000000000003</v>
      </c>
      <c r="T3393">
        <f>Table1[[#This Row],[Discounted Price]]*0.8</f>
        <v>58.391999999999996</v>
      </c>
      <c r="U3393">
        <f>Table1[[#This Row],[Price]]*0.52</f>
        <v>42.171999999999997</v>
      </c>
      <c r="V3393">
        <f>(Table1[[#This Row],[Price]]-Table1[[#This Row],[Scrap value]])/2</f>
        <v>19.463999999999999</v>
      </c>
    </row>
    <row r="3394" spans="1:22" x14ac:dyDescent="0.25">
      <c r="A3394" t="s">
        <v>15874</v>
      </c>
      <c r="B3394" t="s">
        <v>15</v>
      </c>
      <c r="C3394" t="s">
        <v>47</v>
      </c>
      <c r="D3394" t="s">
        <v>15875</v>
      </c>
      <c r="E3394">
        <v>359.06</v>
      </c>
      <c r="F3394">
        <v>12</v>
      </c>
      <c r="G3394" t="s">
        <v>43728</v>
      </c>
      <c r="H3394" t="s">
        <v>3565</v>
      </c>
      <c r="I3394" s="1">
        <v>45137</v>
      </c>
      <c r="J3394" s="1">
        <v>45292</v>
      </c>
      <c r="K3394" t="s">
        <v>15876</v>
      </c>
      <c r="L3394" t="s">
        <v>15877</v>
      </c>
      <c r="M3394" t="s">
        <v>45</v>
      </c>
      <c r="N3394">
        <v>1</v>
      </c>
      <c r="O3394">
        <f>Table1[[#This Row],[Price]]-0.1*Table1[[#This Row],[Price]]</f>
        <v>323.154</v>
      </c>
      <c r="P3394" s="9">
        <f>(Table1[[#This Row],[Expiration Date]]-Table1[[#This Row],[Manufacturing Date]])/365</f>
        <v>0.42465753424657532</v>
      </c>
      <c r="Q3394" t="str">
        <f>IF(Table1[[#This Row],[Expiration Date]]-J3402&gt;12/31/2024,"not expired","expired")</f>
        <v>expired</v>
      </c>
      <c r="R3394">
        <f>Table1[[#This Row],[Discounted Price]]*0.95</f>
        <v>306.99629999999996</v>
      </c>
      <c r="S3394">
        <f>Table1[[#This Row],[Discounted Price]]*0.9</f>
        <v>290.83859999999999</v>
      </c>
      <c r="T3394">
        <f>Table1[[#This Row],[Discounted Price]]*0.8</f>
        <v>258.52320000000003</v>
      </c>
      <c r="U3394">
        <f>Table1[[#This Row],[Price]]*0.52</f>
        <v>186.71120000000002</v>
      </c>
      <c r="V3394">
        <f>(Table1[[#This Row],[Price]]-Table1[[#This Row],[Scrap value]])/2</f>
        <v>86.174399999999991</v>
      </c>
    </row>
    <row r="3395" spans="1:22" x14ac:dyDescent="0.25">
      <c r="A3395" t="s">
        <v>15878</v>
      </c>
      <c r="B3395" t="s">
        <v>22</v>
      </c>
      <c r="C3395" t="s">
        <v>47</v>
      </c>
      <c r="D3395" t="s">
        <v>15879</v>
      </c>
      <c r="E3395">
        <v>474.71</v>
      </c>
      <c r="F3395">
        <v>49</v>
      </c>
      <c r="G3395" t="s">
        <v>43729</v>
      </c>
      <c r="H3395" t="s">
        <v>1993</v>
      </c>
      <c r="I3395" s="1">
        <v>44927</v>
      </c>
      <c r="J3395" s="1">
        <v>45292</v>
      </c>
      <c r="K3395" t="s">
        <v>15880</v>
      </c>
      <c r="L3395" t="s">
        <v>15881</v>
      </c>
      <c r="M3395" t="s">
        <v>27</v>
      </c>
      <c r="N3395">
        <v>4</v>
      </c>
      <c r="O3395">
        <f>Table1[[#This Row],[Price]]-0.1*Table1[[#This Row],[Price]]</f>
        <v>427.23899999999998</v>
      </c>
      <c r="P3395" s="9">
        <f>(Table1[[#This Row],[Expiration Date]]-Table1[[#This Row],[Manufacturing Date]])/365</f>
        <v>1</v>
      </c>
      <c r="Q3395" t="str">
        <f>IF(Table1[[#This Row],[Expiration Date]]-J3403&gt;12/31/2024,"not expired","expired")</f>
        <v>expired</v>
      </c>
      <c r="R3395">
        <f>Table1[[#This Row],[Discounted Price]]*0.95</f>
        <v>405.87704999999994</v>
      </c>
      <c r="S3395">
        <f>Table1[[#This Row],[Discounted Price]]*0.9</f>
        <v>384.51509999999996</v>
      </c>
      <c r="T3395">
        <f>Table1[[#This Row],[Discounted Price]]*0.8</f>
        <v>341.7912</v>
      </c>
      <c r="U3395">
        <f>Table1[[#This Row],[Price]]*0.52</f>
        <v>246.8492</v>
      </c>
      <c r="V3395">
        <f>(Table1[[#This Row],[Price]]-Table1[[#This Row],[Scrap value]])/2</f>
        <v>113.93039999999999</v>
      </c>
    </row>
    <row r="3396" spans="1:22" x14ac:dyDescent="0.25">
      <c r="A3396" t="s">
        <v>15882</v>
      </c>
      <c r="B3396" t="s">
        <v>22</v>
      </c>
      <c r="C3396" t="s">
        <v>47</v>
      </c>
      <c r="D3396" t="s">
        <v>15883</v>
      </c>
      <c r="E3396">
        <v>349.04</v>
      </c>
      <c r="F3396">
        <v>19</v>
      </c>
      <c r="G3396" t="s">
        <v>43728</v>
      </c>
      <c r="H3396" t="s">
        <v>15884</v>
      </c>
      <c r="I3396" s="1">
        <v>44927</v>
      </c>
      <c r="J3396" s="1">
        <v>45292</v>
      </c>
      <c r="K3396" t="s">
        <v>15885</v>
      </c>
      <c r="L3396" t="s">
        <v>15886</v>
      </c>
      <c r="M3396" t="s">
        <v>45</v>
      </c>
      <c r="N3396">
        <v>2</v>
      </c>
      <c r="O3396">
        <f>Table1[[#This Row],[Price]]-0.1*Table1[[#This Row],[Price]]</f>
        <v>314.13600000000002</v>
      </c>
      <c r="P3396" s="9">
        <f>(Table1[[#This Row],[Expiration Date]]-Table1[[#This Row],[Manufacturing Date]])/365</f>
        <v>1</v>
      </c>
      <c r="Q3396" t="str">
        <f>IF(Table1[[#This Row],[Expiration Date]]-J3404&gt;12/31/2024,"not expired","expired")</f>
        <v>expired</v>
      </c>
      <c r="R3396">
        <f>Table1[[#This Row],[Discounted Price]]*0.95</f>
        <v>298.42920000000004</v>
      </c>
      <c r="S3396">
        <f>Table1[[#This Row],[Discounted Price]]*0.9</f>
        <v>282.72240000000005</v>
      </c>
      <c r="T3396">
        <f>Table1[[#This Row],[Discounted Price]]*0.8</f>
        <v>251.30880000000002</v>
      </c>
      <c r="U3396">
        <f>Table1[[#This Row],[Price]]*0.52</f>
        <v>181.50080000000003</v>
      </c>
      <c r="V3396">
        <f>(Table1[[#This Row],[Price]]-Table1[[#This Row],[Scrap value]])/2</f>
        <v>83.769599999999997</v>
      </c>
    </row>
    <row r="3397" spans="1:22" x14ac:dyDescent="0.25">
      <c r="A3397" t="s">
        <v>15887</v>
      </c>
      <c r="B3397" t="s">
        <v>35</v>
      </c>
      <c r="C3397" t="s">
        <v>47</v>
      </c>
      <c r="D3397" t="s">
        <v>15888</v>
      </c>
      <c r="E3397">
        <v>351.91</v>
      </c>
      <c r="F3397">
        <v>90</v>
      </c>
      <c r="G3397" t="s">
        <v>43729</v>
      </c>
      <c r="H3397" t="s">
        <v>15889</v>
      </c>
      <c r="I3397" s="1">
        <v>45000</v>
      </c>
      <c r="J3397" s="1">
        <v>45292</v>
      </c>
      <c r="K3397" t="s">
        <v>15890</v>
      </c>
      <c r="L3397" t="s">
        <v>15891</v>
      </c>
      <c r="M3397" t="s">
        <v>20</v>
      </c>
      <c r="N3397">
        <v>5</v>
      </c>
      <c r="O3397">
        <f>Table1[[#This Row],[Price]]-0.1*Table1[[#This Row],[Price]]</f>
        <v>316.71900000000005</v>
      </c>
      <c r="P3397" s="9">
        <f>(Table1[[#This Row],[Expiration Date]]-Table1[[#This Row],[Manufacturing Date]])/365</f>
        <v>0.8</v>
      </c>
      <c r="Q3397" t="str">
        <f>IF(Table1[[#This Row],[Expiration Date]]-J3405&gt;12/31/2024,"not expired","expired")</f>
        <v>expired</v>
      </c>
      <c r="R3397">
        <f>Table1[[#This Row],[Discounted Price]]*0.95</f>
        <v>300.88305000000003</v>
      </c>
      <c r="S3397">
        <f>Table1[[#This Row],[Discounted Price]]*0.9</f>
        <v>285.04710000000006</v>
      </c>
      <c r="T3397">
        <f>Table1[[#This Row],[Discounted Price]]*0.8</f>
        <v>253.37520000000006</v>
      </c>
      <c r="U3397">
        <f>Table1[[#This Row],[Price]]*0.52</f>
        <v>182.99320000000003</v>
      </c>
      <c r="V3397">
        <f>(Table1[[#This Row],[Price]]-Table1[[#This Row],[Scrap value]])/2</f>
        <v>84.458399999999997</v>
      </c>
    </row>
    <row r="3398" spans="1:22" x14ac:dyDescent="0.25">
      <c r="A3398" t="s">
        <v>15892</v>
      </c>
      <c r="B3398" t="s">
        <v>35</v>
      </c>
      <c r="C3398" t="s">
        <v>47</v>
      </c>
      <c r="D3398" t="s">
        <v>15893</v>
      </c>
      <c r="E3398">
        <v>482.79</v>
      </c>
      <c r="F3398">
        <v>72</v>
      </c>
      <c r="G3398" t="s">
        <v>43729</v>
      </c>
      <c r="H3398" t="s">
        <v>9806</v>
      </c>
      <c r="I3398" s="1">
        <v>45137</v>
      </c>
      <c r="J3398" s="1">
        <v>46023</v>
      </c>
      <c r="K3398" t="s">
        <v>15894</v>
      </c>
      <c r="L3398" t="s">
        <v>15895</v>
      </c>
      <c r="M3398" t="s">
        <v>27</v>
      </c>
      <c r="N3398">
        <v>5</v>
      </c>
      <c r="O3398">
        <f>Table1[[#This Row],[Price]]-0.1*Table1[[#This Row],[Price]]</f>
        <v>434.51100000000002</v>
      </c>
      <c r="P3398" s="9">
        <f>(Table1[[#This Row],[Expiration Date]]-Table1[[#This Row],[Manufacturing Date]])/365</f>
        <v>2.4273972602739726</v>
      </c>
      <c r="Q3398" t="str">
        <f>IF(Table1[[#This Row],[Expiration Date]]-J3406&gt;12/31/2024,"not expired","expired")</f>
        <v>not expired</v>
      </c>
      <c r="R3398">
        <f>Table1[[#This Row],[Discounted Price]]*0.95</f>
        <v>412.78545000000003</v>
      </c>
      <c r="S3398">
        <f>Table1[[#This Row],[Discounted Price]]*0.9</f>
        <v>391.05990000000003</v>
      </c>
      <c r="T3398">
        <f>Table1[[#This Row],[Discounted Price]]*0.8</f>
        <v>347.60880000000003</v>
      </c>
      <c r="U3398">
        <f>Table1[[#This Row],[Price]]*0.52</f>
        <v>251.05080000000001</v>
      </c>
      <c r="V3398">
        <f>(Table1[[#This Row],[Price]]-Table1[[#This Row],[Scrap value]])/2</f>
        <v>115.86960000000001</v>
      </c>
    </row>
    <row r="3399" spans="1:22" x14ac:dyDescent="0.25">
      <c r="A3399" t="s">
        <v>15896</v>
      </c>
      <c r="B3399" t="s">
        <v>29</v>
      </c>
      <c r="C3399" t="s">
        <v>47</v>
      </c>
      <c r="D3399" t="s">
        <v>15897</v>
      </c>
      <c r="E3399">
        <v>290.11</v>
      </c>
      <c r="F3399">
        <v>94</v>
      </c>
      <c r="G3399" t="s">
        <v>43730</v>
      </c>
      <c r="H3399" t="s">
        <v>15898</v>
      </c>
      <c r="I3399" s="1">
        <v>45137</v>
      </c>
      <c r="J3399" s="1">
        <v>46023</v>
      </c>
      <c r="K3399" t="s">
        <v>15899</v>
      </c>
      <c r="L3399" t="s">
        <v>15900</v>
      </c>
      <c r="M3399" t="s">
        <v>20</v>
      </c>
      <c r="N3399">
        <v>4</v>
      </c>
      <c r="O3399">
        <f>Table1[[#This Row],[Price]]-0.1*Table1[[#This Row],[Price]]</f>
        <v>261.09899999999999</v>
      </c>
      <c r="P3399" s="9">
        <f>(Table1[[#This Row],[Expiration Date]]-Table1[[#This Row],[Manufacturing Date]])/365</f>
        <v>2.4273972602739726</v>
      </c>
      <c r="Q3399" t="str">
        <f>IF(Table1[[#This Row],[Expiration Date]]-J3407&gt;12/31/2024,"not expired","expired")</f>
        <v>not expired</v>
      </c>
      <c r="R3399">
        <f>Table1[[#This Row],[Discounted Price]]*0.95</f>
        <v>248.04404999999997</v>
      </c>
      <c r="S3399">
        <f>Table1[[#This Row],[Discounted Price]]*0.9</f>
        <v>234.98910000000001</v>
      </c>
      <c r="T3399">
        <f>Table1[[#This Row],[Discounted Price]]*0.8</f>
        <v>208.8792</v>
      </c>
      <c r="U3399">
        <f>Table1[[#This Row],[Price]]*0.52</f>
        <v>150.85720000000001</v>
      </c>
      <c r="V3399">
        <f>(Table1[[#This Row],[Price]]-Table1[[#This Row],[Scrap value]])/2</f>
        <v>69.626400000000004</v>
      </c>
    </row>
    <row r="3400" spans="1:22" x14ac:dyDescent="0.25">
      <c r="A3400" t="s">
        <v>15901</v>
      </c>
      <c r="B3400" t="s">
        <v>15</v>
      </c>
      <c r="C3400" t="s">
        <v>47</v>
      </c>
      <c r="D3400" t="s">
        <v>15902</v>
      </c>
      <c r="E3400">
        <v>417.43</v>
      </c>
      <c r="F3400">
        <v>84</v>
      </c>
      <c r="G3400" t="s">
        <v>43730</v>
      </c>
      <c r="H3400" t="s">
        <v>1363</v>
      </c>
      <c r="I3400" s="1">
        <v>45000</v>
      </c>
      <c r="J3400" s="1">
        <v>46023</v>
      </c>
      <c r="K3400" t="s">
        <v>15903</v>
      </c>
      <c r="L3400" t="s">
        <v>15904</v>
      </c>
      <c r="M3400" t="s">
        <v>27</v>
      </c>
      <c r="N3400">
        <v>1</v>
      </c>
      <c r="O3400">
        <f>Table1[[#This Row],[Price]]-0.1*Table1[[#This Row],[Price]]</f>
        <v>375.68700000000001</v>
      </c>
      <c r="P3400" s="9">
        <f>(Table1[[#This Row],[Expiration Date]]-Table1[[#This Row],[Manufacturing Date]])/365</f>
        <v>2.8027397260273972</v>
      </c>
      <c r="Q3400" t="str">
        <f>IF(Table1[[#This Row],[Expiration Date]]-J3408&gt;12/31/2024,"not expired","expired")</f>
        <v>expired</v>
      </c>
      <c r="R3400">
        <f>Table1[[#This Row],[Discounted Price]]*0.95</f>
        <v>356.90264999999999</v>
      </c>
      <c r="S3400">
        <f>Table1[[#This Row],[Discounted Price]]*0.9</f>
        <v>338.11830000000003</v>
      </c>
      <c r="T3400">
        <f>Table1[[#This Row],[Discounted Price]]*0.8</f>
        <v>300.5496</v>
      </c>
      <c r="U3400">
        <f>Table1[[#This Row],[Price]]*0.52</f>
        <v>217.06360000000001</v>
      </c>
      <c r="V3400">
        <f>(Table1[[#This Row],[Price]]-Table1[[#This Row],[Scrap value]])/2</f>
        <v>100.1832</v>
      </c>
    </row>
    <row r="3401" spans="1:22" x14ac:dyDescent="0.25">
      <c r="A3401" t="s">
        <v>15905</v>
      </c>
      <c r="B3401" t="s">
        <v>22</v>
      </c>
      <c r="C3401" t="s">
        <v>47</v>
      </c>
      <c r="D3401" t="s">
        <v>15906</v>
      </c>
      <c r="E3401">
        <v>82.5</v>
      </c>
      <c r="F3401">
        <v>62</v>
      </c>
      <c r="G3401" t="s">
        <v>43729</v>
      </c>
      <c r="H3401" t="s">
        <v>3066</v>
      </c>
      <c r="I3401" s="1">
        <v>45000</v>
      </c>
      <c r="J3401" s="1">
        <v>46023</v>
      </c>
      <c r="K3401" t="s">
        <v>15907</v>
      </c>
      <c r="L3401" t="s">
        <v>15908</v>
      </c>
      <c r="M3401" t="s">
        <v>27</v>
      </c>
      <c r="N3401">
        <v>3</v>
      </c>
      <c r="O3401">
        <f>Table1[[#This Row],[Price]]-0.1*Table1[[#This Row],[Price]]</f>
        <v>74.25</v>
      </c>
      <c r="P3401" s="9">
        <f>(Table1[[#This Row],[Expiration Date]]-Table1[[#This Row],[Manufacturing Date]])/365</f>
        <v>2.8027397260273972</v>
      </c>
      <c r="Q3401" t="str">
        <f>IF(Table1[[#This Row],[Expiration Date]]-J3409&gt;12/31/2024,"not expired","expired")</f>
        <v>expired</v>
      </c>
      <c r="R3401">
        <f>Table1[[#This Row],[Discounted Price]]*0.95</f>
        <v>70.537499999999994</v>
      </c>
      <c r="S3401">
        <f>Table1[[#This Row],[Discounted Price]]*0.9</f>
        <v>66.825000000000003</v>
      </c>
      <c r="T3401">
        <f>Table1[[#This Row],[Discounted Price]]*0.8</f>
        <v>59.400000000000006</v>
      </c>
      <c r="U3401">
        <f>Table1[[#This Row],[Price]]*0.52</f>
        <v>42.9</v>
      </c>
      <c r="V3401">
        <f>(Table1[[#This Row],[Price]]-Table1[[#This Row],[Scrap value]])/2</f>
        <v>19.8</v>
      </c>
    </row>
    <row r="3402" spans="1:22" x14ac:dyDescent="0.25">
      <c r="A3402" t="s">
        <v>15909</v>
      </c>
      <c r="B3402" t="s">
        <v>29</v>
      </c>
      <c r="C3402" t="s">
        <v>47</v>
      </c>
      <c r="D3402" t="s">
        <v>15910</v>
      </c>
      <c r="E3402">
        <v>256.77</v>
      </c>
      <c r="F3402">
        <v>11</v>
      </c>
      <c r="G3402" t="s">
        <v>43728</v>
      </c>
      <c r="H3402" t="s">
        <v>199</v>
      </c>
      <c r="I3402" s="1">
        <v>44927</v>
      </c>
      <c r="J3402" s="1">
        <v>45292</v>
      </c>
      <c r="K3402" t="s">
        <v>15911</v>
      </c>
      <c r="L3402" t="s">
        <v>15912</v>
      </c>
      <c r="M3402" t="s">
        <v>20</v>
      </c>
      <c r="N3402">
        <v>4</v>
      </c>
      <c r="O3402">
        <f>Table1[[#This Row],[Price]]-0.1*Table1[[#This Row],[Price]]</f>
        <v>231.09299999999999</v>
      </c>
      <c r="P3402" s="9">
        <f>(Table1[[#This Row],[Expiration Date]]-Table1[[#This Row],[Manufacturing Date]])/365</f>
        <v>1</v>
      </c>
      <c r="Q3402" t="str">
        <f>IF(Table1[[#This Row],[Expiration Date]]-J3410&gt;12/31/2024,"not expired","expired")</f>
        <v>expired</v>
      </c>
      <c r="R3402">
        <f>Table1[[#This Row],[Discounted Price]]*0.95</f>
        <v>219.53834999999998</v>
      </c>
      <c r="S3402">
        <f>Table1[[#This Row],[Discounted Price]]*0.9</f>
        <v>207.9837</v>
      </c>
      <c r="T3402">
        <f>Table1[[#This Row],[Discounted Price]]*0.8</f>
        <v>184.87440000000001</v>
      </c>
      <c r="U3402">
        <f>Table1[[#This Row],[Price]]*0.52</f>
        <v>133.5204</v>
      </c>
      <c r="V3402">
        <f>(Table1[[#This Row],[Price]]-Table1[[#This Row],[Scrap value]])/2</f>
        <v>61.624799999999993</v>
      </c>
    </row>
    <row r="3403" spans="1:22" x14ac:dyDescent="0.25">
      <c r="A3403" t="s">
        <v>15913</v>
      </c>
      <c r="B3403" t="s">
        <v>22</v>
      </c>
      <c r="C3403" t="s">
        <v>47</v>
      </c>
      <c r="D3403" t="s">
        <v>15914</v>
      </c>
      <c r="E3403">
        <v>412.51</v>
      </c>
      <c r="F3403">
        <v>10</v>
      </c>
      <c r="G3403" t="s">
        <v>43730</v>
      </c>
      <c r="H3403" t="s">
        <v>4770</v>
      </c>
      <c r="I3403" s="1">
        <v>44927</v>
      </c>
      <c r="J3403" s="1">
        <v>45292</v>
      </c>
      <c r="K3403" t="s">
        <v>15915</v>
      </c>
      <c r="L3403" t="s">
        <v>15916</v>
      </c>
      <c r="M3403" t="s">
        <v>27</v>
      </c>
      <c r="N3403">
        <v>4</v>
      </c>
      <c r="O3403">
        <f>Table1[[#This Row],[Price]]-0.1*Table1[[#This Row],[Price]]</f>
        <v>371.25900000000001</v>
      </c>
      <c r="P3403" s="9">
        <f>(Table1[[#This Row],[Expiration Date]]-Table1[[#This Row],[Manufacturing Date]])/365</f>
        <v>1</v>
      </c>
      <c r="Q3403" t="str">
        <f>IF(Table1[[#This Row],[Expiration Date]]-J3411&gt;12/31/2024,"not expired","expired")</f>
        <v>expired</v>
      </c>
      <c r="R3403">
        <f>Table1[[#This Row],[Discounted Price]]*0.95</f>
        <v>352.69605000000001</v>
      </c>
      <c r="S3403">
        <f>Table1[[#This Row],[Discounted Price]]*0.9</f>
        <v>334.13310000000001</v>
      </c>
      <c r="T3403">
        <f>Table1[[#This Row],[Discounted Price]]*0.8</f>
        <v>297.00720000000001</v>
      </c>
      <c r="U3403">
        <f>Table1[[#This Row],[Price]]*0.52</f>
        <v>214.5052</v>
      </c>
      <c r="V3403">
        <f>(Table1[[#This Row],[Price]]-Table1[[#This Row],[Scrap value]])/2</f>
        <v>99.002399999999994</v>
      </c>
    </row>
    <row r="3404" spans="1:22" x14ac:dyDescent="0.25">
      <c r="A3404" t="s">
        <v>15917</v>
      </c>
      <c r="B3404" t="s">
        <v>22</v>
      </c>
      <c r="C3404" t="s">
        <v>47</v>
      </c>
      <c r="D3404" t="s">
        <v>15918</v>
      </c>
      <c r="E3404">
        <v>336.87</v>
      </c>
      <c r="F3404">
        <v>13</v>
      </c>
      <c r="G3404" t="s">
        <v>43730</v>
      </c>
      <c r="H3404" t="s">
        <v>4879</v>
      </c>
      <c r="I3404" s="1">
        <v>45000</v>
      </c>
      <c r="J3404" s="1">
        <v>46023</v>
      </c>
      <c r="K3404" t="s">
        <v>15919</v>
      </c>
      <c r="L3404" t="s">
        <v>15920</v>
      </c>
      <c r="M3404" t="s">
        <v>20</v>
      </c>
      <c r="N3404">
        <v>5</v>
      </c>
      <c r="O3404">
        <f>Table1[[#This Row],[Price]]-0.1*Table1[[#This Row],[Price]]</f>
        <v>303.18299999999999</v>
      </c>
      <c r="P3404" s="9">
        <f>(Table1[[#This Row],[Expiration Date]]-Table1[[#This Row],[Manufacturing Date]])/365</f>
        <v>2.8027397260273972</v>
      </c>
      <c r="Q3404" t="str">
        <f>IF(Table1[[#This Row],[Expiration Date]]-J3412&gt;12/31/2024,"not expired","expired")</f>
        <v>not expired</v>
      </c>
      <c r="R3404">
        <f>Table1[[#This Row],[Discounted Price]]*0.95</f>
        <v>288.02384999999998</v>
      </c>
      <c r="S3404">
        <f>Table1[[#This Row],[Discounted Price]]*0.9</f>
        <v>272.86470000000003</v>
      </c>
      <c r="T3404">
        <f>Table1[[#This Row],[Discounted Price]]*0.8</f>
        <v>242.54640000000001</v>
      </c>
      <c r="U3404">
        <f>Table1[[#This Row],[Price]]*0.52</f>
        <v>175.17240000000001</v>
      </c>
      <c r="V3404">
        <f>(Table1[[#This Row],[Price]]-Table1[[#This Row],[Scrap value]])/2</f>
        <v>80.848799999999997</v>
      </c>
    </row>
    <row r="3405" spans="1:22" x14ac:dyDescent="0.25">
      <c r="A3405" t="s">
        <v>15921</v>
      </c>
      <c r="B3405" t="s">
        <v>29</v>
      </c>
      <c r="C3405" t="s">
        <v>47</v>
      </c>
      <c r="D3405" t="s">
        <v>15922</v>
      </c>
      <c r="E3405">
        <v>465.39</v>
      </c>
      <c r="F3405">
        <v>33</v>
      </c>
      <c r="G3405" t="s">
        <v>43730</v>
      </c>
      <c r="H3405" t="s">
        <v>5060</v>
      </c>
      <c r="I3405" s="1">
        <v>45000</v>
      </c>
      <c r="J3405" s="1">
        <v>46023</v>
      </c>
      <c r="K3405" t="s">
        <v>15923</v>
      </c>
      <c r="L3405" t="s">
        <v>15924</v>
      </c>
      <c r="M3405" t="s">
        <v>20</v>
      </c>
      <c r="N3405">
        <v>1</v>
      </c>
      <c r="O3405">
        <f>Table1[[#This Row],[Price]]-0.1*Table1[[#This Row],[Price]]</f>
        <v>418.851</v>
      </c>
      <c r="P3405" s="9">
        <f>(Table1[[#This Row],[Expiration Date]]-Table1[[#This Row],[Manufacturing Date]])/365</f>
        <v>2.8027397260273972</v>
      </c>
      <c r="Q3405" t="str">
        <f>IF(Table1[[#This Row],[Expiration Date]]-J3413&gt;12/31/2024,"not expired","expired")</f>
        <v>expired</v>
      </c>
      <c r="R3405">
        <f>Table1[[#This Row],[Discounted Price]]*0.95</f>
        <v>397.90844999999996</v>
      </c>
      <c r="S3405">
        <f>Table1[[#This Row],[Discounted Price]]*0.9</f>
        <v>376.96590000000003</v>
      </c>
      <c r="T3405">
        <f>Table1[[#This Row],[Discounted Price]]*0.8</f>
        <v>335.08080000000001</v>
      </c>
      <c r="U3405">
        <f>Table1[[#This Row],[Price]]*0.52</f>
        <v>242.00280000000001</v>
      </c>
      <c r="V3405">
        <f>(Table1[[#This Row],[Price]]-Table1[[#This Row],[Scrap value]])/2</f>
        <v>111.69359999999999</v>
      </c>
    </row>
    <row r="3406" spans="1:22" x14ac:dyDescent="0.25">
      <c r="A3406" t="s">
        <v>15925</v>
      </c>
      <c r="B3406" t="s">
        <v>22</v>
      </c>
      <c r="C3406" t="s">
        <v>47</v>
      </c>
      <c r="D3406" t="s">
        <v>15926</v>
      </c>
      <c r="E3406">
        <v>243.56</v>
      </c>
      <c r="F3406">
        <v>95</v>
      </c>
      <c r="G3406" t="s">
        <v>43728</v>
      </c>
      <c r="H3406" t="s">
        <v>648</v>
      </c>
      <c r="I3406" s="1">
        <v>45137</v>
      </c>
      <c r="J3406" s="1">
        <v>45292</v>
      </c>
      <c r="K3406" t="s">
        <v>15927</v>
      </c>
      <c r="L3406" t="s">
        <v>15928</v>
      </c>
      <c r="M3406" t="s">
        <v>27</v>
      </c>
      <c r="N3406">
        <v>1</v>
      </c>
      <c r="O3406">
        <f>Table1[[#This Row],[Price]]-0.1*Table1[[#This Row],[Price]]</f>
        <v>219.20400000000001</v>
      </c>
      <c r="P3406" s="9">
        <f>(Table1[[#This Row],[Expiration Date]]-Table1[[#This Row],[Manufacturing Date]])/365</f>
        <v>0.42465753424657532</v>
      </c>
      <c r="Q3406" t="str">
        <f>IF(Table1[[#This Row],[Expiration Date]]-J3414&gt;12/31/2024,"not expired","expired")</f>
        <v>expired</v>
      </c>
      <c r="R3406">
        <f>Table1[[#This Row],[Discounted Price]]*0.95</f>
        <v>208.24379999999999</v>
      </c>
      <c r="S3406">
        <f>Table1[[#This Row],[Discounted Price]]*0.9</f>
        <v>197.28360000000001</v>
      </c>
      <c r="T3406">
        <f>Table1[[#This Row],[Discounted Price]]*0.8</f>
        <v>175.36320000000001</v>
      </c>
      <c r="U3406">
        <f>Table1[[#This Row],[Price]]*0.52</f>
        <v>126.6512</v>
      </c>
      <c r="V3406">
        <f>(Table1[[#This Row],[Price]]-Table1[[#This Row],[Scrap value]])/2</f>
        <v>58.4544</v>
      </c>
    </row>
    <row r="3407" spans="1:22" x14ac:dyDescent="0.25">
      <c r="A3407" t="s">
        <v>15929</v>
      </c>
      <c r="B3407" t="s">
        <v>15</v>
      </c>
      <c r="C3407" t="s">
        <v>47</v>
      </c>
      <c r="D3407" t="s">
        <v>15930</v>
      </c>
      <c r="E3407">
        <v>211.52</v>
      </c>
      <c r="F3407">
        <v>57</v>
      </c>
      <c r="G3407" t="s">
        <v>43728</v>
      </c>
      <c r="H3407" t="s">
        <v>4028</v>
      </c>
      <c r="I3407" s="1">
        <v>45137</v>
      </c>
      <c r="J3407" s="1">
        <v>45292</v>
      </c>
      <c r="K3407" t="s">
        <v>15931</v>
      </c>
      <c r="L3407" t="s">
        <v>15932</v>
      </c>
      <c r="M3407" t="s">
        <v>20</v>
      </c>
      <c r="N3407">
        <v>5</v>
      </c>
      <c r="O3407">
        <f>Table1[[#This Row],[Price]]-0.1*Table1[[#This Row],[Price]]</f>
        <v>190.36799999999999</v>
      </c>
      <c r="P3407" s="9">
        <f>(Table1[[#This Row],[Expiration Date]]-Table1[[#This Row],[Manufacturing Date]])/365</f>
        <v>0.42465753424657532</v>
      </c>
      <c r="Q3407" t="str">
        <f>IF(Table1[[#This Row],[Expiration Date]]-J3415&gt;12/31/2024,"not expired","expired")</f>
        <v>expired</v>
      </c>
      <c r="R3407">
        <f>Table1[[#This Row],[Discounted Price]]*0.95</f>
        <v>180.84959999999998</v>
      </c>
      <c r="S3407">
        <f>Table1[[#This Row],[Discounted Price]]*0.9</f>
        <v>171.3312</v>
      </c>
      <c r="T3407">
        <f>Table1[[#This Row],[Discounted Price]]*0.8</f>
        <v>152.2944</v>
      </c>
      <c r="U3407">
        <f>Table1[[#This Row],[Price]]*0.52</f>
        <v>109.99040000000001</v>
      </c>
      <c r="V3407">
        <f>(Table1[[#This Row],[Price]]-Table1[[#This Row],[Scrap value]])/2</f>
        <v>50.764800000000001</v>
      </c>
    </row>
    <row r="3408" spans="1:22" x14ac:dyDescent="0.25">
      <c r="A3408" t="s">
        <v>15933</v>
      </c>
      <c r="B3408" t="s">
        <v>15</v>
      </c>
      <c r="C3408" t="s">
        <v>47</v>
      </c>
      <c r="D3408" t="s">
        <v>15934</v>
      </c>
      <c r="E3408">
        <v>437.48</v>
      </c>
      <c r="F3408">
        <v>11</v>
      </c>
      <c r="G3408" t="s">
        <v>43729</v>
      </c>
      <c r="H3408" t="s">
        <v>5247</v>
      </c>
      <c r="I3408" s="1">
        <v>45000</v>
      </c>
      <c r="J3408" s="1">
        <v>46023</v>
      </c>
      <c r="K3408" t="s">
        <v>15935</v>
      </c>
      <c r="L3408" t="s">
        <v>15936</v>
      </c>
      <c r="M3408" t="s">
        <v>20</v>
      </c>
      <c r="N3408">
        <v>4</v>
      </c>
      <c r="O3408">
        <f>Table1[[#This Row],[Price]]-0.1*Table1[[#This Row],[Price]]</f>
        <v>393.73200000000003</v>
      </c>
      <c r="P3408" s="9">
        <f>(Table1[[#This Row],[Expiration Date]]-Table1[[#This Row],[Manufacturing Date]])/365</f>
        <v>2.8027397260273972</v>
      </c>
      <c r="Q3408" t="str">
        <f>IF(Table1[[#This Row],[Expiration Date]]-J3416&gt;12/31/2024,"not expired","expired")</f>
        <v>not expired</v>
      </c>
      <c r="R3408">
        <f>Table1[[#This Row],[Discounted Price]]*0.95</f>
        <v>374.04540000000003</v>
      </c>
      <c r="S3408">
        <f>Table1[[#This Row],[Discounted Price]]*0.9</f>
        <v>354.35880000000003</v>
      </c>
      <c r="T3408">
        <f>Table1[[#This Row],[Discounted Price]]*0.8</f>
        <v>314.98560000000003</v>
      </c>
      <c r="U3408">
        <f>Table1[[#This Row],[Price]]*0.52</f>
        <v>227.48960000000002</v>
      </c>
      <c r="V3408">
        <f>(Table1[[#This Row],[Price]]-Table1[[#This Row],[Scrap value]])/2</f>
        <v>104.9952</v>
      </c>
    </row>
    <row r="3409" spans="1:22" x14ac:dyDescent="0.25">
      <c r="A3409" t="s">
        <v>15937</v>
      </c>
      <c r="B3409" t="s">
        <v>15</v>
      </c>
      <c r="C3409" t="s">
        <v>47</v>
      </c>
      <c r="D3409" t="s">
        <v>15938</v>
      </c>
      <c r="E3409">
        <v>311.76</v>
      </c>
      <c r="F3409">
        <v>46</v>
      </c>
      <c r="G3409" t="s">
        <v>43728</v>
      </c>
      <c r="H3409" t="s">
        <v>15939</v>
      </c>
      <c r="I3409" s="1">
        <v>45137</v>
      </c>
      <c r="J3409" s="1">
        <v>46023</v>
      </c>
      <c r="K3409" t="s">
        <v>15940</v>
      </c>
      <c r="L3409" t="s">
        <v>15941</v>
      </c>
      <c r="M3409" t="s">
        <v>20</v>
      </c>
      <c r="N3409">
        <v>3</v>
      </c>
      <c r="O3409">
        <f>Table1[[#This Row],[Price]]-0.1*Table1[[#This Row],[Price]]</f>
        <v>280.584</v>
      </c>
      <c r="P3409" s="9">
        <f>(Table1[[#This Row],[Expiration Date]]-Table1[[#This Row],[Manufacturing Date]])/365</f>
        <v>2.4273972602739726</v>
      </c>
      <c r="Q3409" t="str">
        <f>IF(Table1[[#This Row],[Expiration Date]]-J3417&gt;12/31/2024,"not expired","expired")</f>
        <v>not expired</v>
      </c>
      <c r="R3409">
        <f>Table1[[#This Row],[Discounted Price]]*0.95</f>
        <v>266.5548</v>
      </c>
      <c r="S3409">
        <f>Table1[[#This Row],[Discounted Price]]*0.9</f>
        <v>252.5256</v>
      </c>
      <c r="T3409">
        <f>Table1[[#This Row],[Discounted Price]]*0.8</f>
        <v>224.46720000000002</v>
      </c>
      <c r="U3409">
        <f>Table1[[#This Row],[Price]]*0.52</f>
        <v>162.11519999999999</v>
      </c>
      <c r="V3409">
        <f>(Table1[[#This Row],[Price]]-Table1[[#This Row],[Scrap value]])/2</f>
        <v>74.822400000000002</v>
      </c>
    </row>
    <row r="3410" spans="1:22" x14ac:dyDescent="0.25">
      <c r="A3410" t="s">
        <v>15942</v>
      </c>
      <c r="B3410" t="s">
        <v>15</v>
      </c>
      <c r="C3410" t="s">
        <v>47</v>
      </c>
      <c r="D3410" t="s">
        <v>15943</v>
      </c>
      <c r="E3410">
        <v>24.22</v>
      </c>
      <c r="F3410">
        <v>87</v>
      </c>
      <c r="G3410" t="s">
        <v>43730</v>
      </c>
      <c r="H3410" t="s">
        <v>15944</v>
      </c>
      <c r="I3410" s="1">
        <v>45000</v>
      </c>
      <c r="J3410" s="1">
        <v>45292</v>
      </c>
      <c r="K3410" t="s">
        <v>15945</v>
      </c>
      <c r="L3410" t="s">
        <v>15946</v>
      </c>
      <c r="M3410" t="s">
        <v>27</v>
      </c>
      <c r="N3410">
        <v>1</v>
      </c>
      <c r="O3410">
        <f>Table1[[#This Row],[Price]]-0.1*Table1[[#This Row],[Price]]</f>
        <v>21.797999999999998</v>
      </c>
      <c r="P3410" s="9">
        <f>(Table1[[#This Row],[Expiration Date]]-Table1[[#This Row],[Manufacturing Date]])/365</f>
        <v>0.8</v>
      </c>
      <c r="Q3410" t="str">
        <f>IF(Table1[[#This Row],[Expiration Date]]-J3418&gt;12/31/2024,"not expired","expired")</f>
        <v>expired</v>
      </c>
      <c r="R3410">
        <f>Table1[[#This Row],[Discounted Price]]*0.95</f>
        <v>20.708099999999998</v>
      </c>
      <c r="S3410">
        <f>Table1[[#This Row],[Discounted Price]]*0.9</f>
        <v>19.618199999999998</v>
      </c>
      <c r="T3410">
        <f>Table1[[#This Row],[Discounted Price]]*0.8</f>
        <v>17.438399999999998</v>
      </c>
      <c r="U3410">
        <f>Table1[[#This Row],[Price]]*0.52</f>
        <v>12.5944</v>
      </c>
      <c r="V3410">
        <f>(Table1[[#This Row],[Price]]-Table1[[#This Row],[Scrap value]])/2</f>
        <v>5.8127999999999993</v>
      </c>
    </row>
    <row r="3411" spans="1:22" x14ac:dyDescent="0.25">
      <c r="A3411" t="s">
        <v>15947</v>
      </c>
      <c r="B3411" t="s">
        <v>15</v>
      </c>
      <c r="C3411" t="s">
        <v>47</v>
      </c>
      <c r="D3411" t="s">
        <v>15948</v>
      </c>
      <c r="E3411">
        <v>188.56</v>
      </c>
      <c r="F3411">
        <v>75</v>
      </c>
      <c r="G3411" t="s">
        <v>43730</v>
      </c>
      <c r="H3411" t="s">
        <v>11562</v>
      </c>
      <c r="I3411" s="1">
        <v>45000</v>
      </c>
      <c r="J3411" s="1">
        <v>46023</v>
      </c>
      <c r="K3411" t="s">
        <v>15949</v>
      </c>
      <c r="L3411" t="s">
        <v>15950</v>
      </c>
      <c r="M3411" t="s">
        <v>27</v>
      </c>
      <c r="N3411">
        <v>5</v>
      </c>
      <c r="O3411">
        <f>Table1[[#This Row],[Price]]-0.1*Table1[[#This Row],[Price]]</f>
        <v>169.70400000000001</v>
      </c>
      <c r="P3411" s="9">
        <f>(Table1[[#This Row],[Expiration Date]]-Table1[[#This Row],[Manufacturing Date]])/365</f>
        <v>2.8027397260273972</v>
      </c>
      <c r="Q3411" t="str">
        <f>IF(Table1[[#This Row],[Expiration Date]]-J3419&gt;12/31/2024,"not expired","expired")</f>
        <v>not expired</v>
      </c>
      <c r="R3411">
        <f>Table1[[#This Row],[Discounted Price]]*0.95</f>
        <v>161.21879999999999</v>
      </c>
      <c r="S3411">
        <f>Table1[[#This Row],[Discounted Price]]*0.9</f>
        <v>152.73360000000002</v>
      </c>
      <c r="T3411">
        <f>Table1[[#This Row],[Discounted Price]]*0.8</f>
        <v>135.76320000000001</v>
      </c>
      <c r="U3411">
        <f>Table1[[#This Row],[Price]]*0.52</f>
        <v>98.051200000000009</v>
      </c>
      <c r="V3411">
        <f>(Table1[[#This Row],[Price]]-Table1[[#This Row],[Scrap value]])/2</f>
        <v>45.254399999999997</v>
      </c>
    </row>
    <row r="3412" spans="1:22" x14ac:dyDescent="0.25">
      <c r="A3412" t="s">
        <v>15951</v>
      </c>
      <c r="B3412" t="s">
        <v>29</v>
      </c>
      <c r="C3412" t="s">
        <v>47</v>
      </c>
      <c r="D3412" t="s">
        <v>15952</v>
      </c>
      <c r="E3412">
        <v>36.26</v>
      </c>
      <c r="F3412">
        <v>35</v>
      </c>
      <c r="G3412" t="s">
        <v>43728</v>
      </c>
      <c r="H3412" t="s">
        <v>11862</v>
      </c>
      <c r="I3412" s="1">
        <v>45000</v>
      </c>
      <c r="J3412" s="1">
        <v>45292</v>
      </c>
      <c r="K3412" t="s">
        <v>15953</v>
      </c>
      <c r="L3412" t="s">
        <v>15954</v>
      </c>
      <c r="M3412" t="s">
        <v>20</v>
      </c>
      <c r="N3412">
        <v>5</v>
      </c>
      <c r="O3412">
        <f>Table1[[#This Row],[Price]]-0.1*Table1[[#This Row],[Price]]</f>
        <v>32.634</v>
      </c>
      <c r="P3412" s="9">
        <f>(Table1[[#This Row],[Expiration Date]]-Table1[[#This Row],[Manufacturing Date]])/365</f>
        <v>0.8</v>
      </c>
      <c r="Q3412" t="str">
        <f>IF(Table1[[#This Row],[Expiration Date]]-J3420&gt;12/31/2024,"not expired","expired")</f>
        <v>expired</v>
      </c>
      <c r="R3412">
        <f>Table1[[#This Row],[Discounted Price]]*0.95</f>
        <v>31.002299999999998</v>
      </c>
      <c r="S3412">
        <f>Table1[[#This Row],[Discounted Price]]*0.9</f>
        <v>29.3706</v>
      </c>
      <c r="T3412">
        <f>Table1[[#This Row],[Discounted Price]]*0.8</f>
        <v>26.107200000000002</v>
      </c>
      <c r="U3412">
        <f>Table1[[#This Row],[Price]]*0.52</f>
        <v>18.8552</v>
      </c>
      <c r="V3412">
        <f>(Table1[[#This Row],[Price]]-Table1[[#This Row],[Scrap value]])/2</f>
        <v>8.702399999999999</v>
      </c>
    </row>
    <row r="3413" spans="1:22" x14ac:dyDescent="0.25">
      <c r="A3413" t="s">
        <v>15955</v>
      </c>
      <c r="B3413" t="s">
        <v>29</v>
      </c>
      <c r="C3413" t="s">
        <v>47</v>
      </c>
      <c r="D3413" t="s">
        <v>15956</v>
      </c>
      <c r="E3413">
        <v>298.86</v>
      </c>
      <c r="F3413">
        <v>66</v>
      </c>
      <c r="G3413" t="s">
        <v>43729</v>
      </c>
      <c r="H3413" t="s">
        <v>1845</v>
      </c>
      <c r="I3413" s="1">
        <v>45000</v>
      </c>
      <c r="J3413" s="1">
        <v>46023</v>
      </c>
      <c r="K3413" t="s">
        <v>15957</v>
      </c>
      <c r="L3413" t="s">
        <v>15958</v>
      </c>
      <c r="M3413" t="s">
        <v>45</v>
      </c>
      <c r="N3413">
        <v>1</v>
      </c>
      <c r="O3413">
        <f>Table1[[#This Row],[Price]]-0.1*Table1[[#This Row],[Price]]</f>
        <v>268.97399999999999</v>
      </c>
      <c r="P3413" s="9">
        <f>(Table1[[#This Row],[Expiration Date]]-Table1[[#This Row],[Manufacturing Date]])/365</f>
        <v>2.8027397260273972</v>
      </c>
      <c r="Q3413" t="str">
        <f>IF(Table1[[#This Row],[Expiration Date]]-J3421&gt;12/31/2024,"not expired","expired")</f>
        <v>expired</v>
      </c>
      <c r="R3413">
        <f>Table1[[#This Row],[Discounted Price]]*0.95</f>
        <v>255.52529999999999</v>
      </c>
      <c r="S3413">
        <f>Table1[[#This Row],[Discounted Price]]*0.9</f>
        <v>242.07659999999998</v>
      </c>
      <c r="T3413">
        <f>Table1[[#This Row],[Discounted Price]]*0.8</f>
        <v>215.17920000000001</v>
      </c>
      <c r="U3413">
        <f>Table1[[#This Row],[Price]]*0.52</f>
        <v>155.40720000000002</v>
      </c>
      <c r="V3413">
        <f>(Table1[[#This Row],[Price]]-Table1[[#This Row],[Scrap value]])/2</f>
        <v>71.726399999999998</v>
      </c>
    </row>
    <row r="3414" spans="1:22" x14ac:dyDescent="0.25">
      <c r="A3414" t="s">
        <v>15959</v>
      </c>
      <c r="B3414" t="s">
        <v>35</v>
      </c>
      <c r="C3414" t="s">
        <v>47</v>
      </c>
      <c r="D3414" t="s">
        <v>15960</v>
      </c>
      <c r="E3414">
        <v>267.18</v>
      </c>
      <c r="F3414">
        <v>18</v>
      </c>
      <c r="G3414" t="s">
        <v>43728</v>
      </c>
      <c r="H3414" t="s">
        <v>6582</v>
      </c>
      <c r="I3414" s="1">
        <v>45137</v>
      </c>
      <c r="J3414" s="1">
        <v>45292</v>
      </c>
      <c r="K3414" t="s">
        <v>15961</v>
      </c>
      <c r="L3414" t="s">
        <v>15962</v>
      </c>
      <c r="M3414" t="s">
        <v>20</v>
      </c>
      <c r="N3414">
        <v>4</v>
      </c>
      <c r="O3414">
        <f>Table1[[#This Row],[Price]]-0.1*Table1[[#This Row],[Price]]</f>
        <v>240.46199999999999</v>
      </c>
      <c r="P3414" s="9">
        <f>(Table1[[#This Row],[Expiration Date]]-Table1[[#This Row],[Manufacturing Date]])/365</f>
        <v>0.42465753424657532</v>
      </c>
      <c r="Q3414" t="str">
        <f>IF(Table1[[#This Row],[Expiration Date]]-J3422&gt;12/31/2024,"not expired","expired")</f>
        <v>expired</v>
      </c>
      <c r="R3414">
        <f>Table1[[#This Row],[Discounted Price]]*0.95</f>
        <v>228.43889999999999</v>
      </c>
      <c r="S3414">
        <f>Table1[[#This Row],[Discounted Price]]*0.9</f>
        <v>216.41579999999999</v>
      </c>
      <c r="T3414">
        <f>Table1[[#This Row],[Discounted Price]]*0.8</f>
        <v>192.36959999999999</v>
      </c>
      <c r="U3414">
        <f>Table1[[#This Row],[Price]]*0.52</f>
        <v>138.93360000000001</v>
      </c>
      <c r="V3414">
        <f>(Table1[[#This Row],[Price]]-Table1[[#This Row],[Scrap value]])/2</f>
        <v>64.123199999999997</v>
      </c>
    </row>
    <row r="3415" spans="1:22" x14ac:dyDescent="0.25">
      <c r="A3415" t="s">
        <v>15963</v>
      </c>
      <c r="B3415" t="s">
        <v>22</v>
      </c>
      <c r="C3415" t="s">
        <v>47</v>
      </c>
      <c r="D3415" t="s">
        <v>15964</v>
      </c>
      <c r="E3415">
        <v>96.25</v>
      </c>
      <c r="F3415">
        <v>11</v>
      </c>
      <c r="G3415" t="s">
        <v>43729</v>
      </c>
      <c r="H3415" t="s">
        <v>1001</v>
      </c>
      <c r="I3415" s="1">
        <v>45000</v>
      </c>
      <c r="J3415" s="1">
        <v>45292</v>
      </c>
      <c r="K3415" t="s">
        <v>15965</v>
      </c>
      <c r="L3415" t="s">
        <v>15966</v>
      </c>
      <c r="M3415" t="s">
        <v>20</v>
      </c>
      <c r="N3415">
        <v>2</v>
      </c>
      <c r="O3415">
        <f>Table1[[#This Row],[Price]]-0.1*Table1[[#This Row],[Price]]</f>
        <v>86.625</v>
      </c>
      <c r="P3415" s="9">
        <f>(Table1[[#This Row],[Expiration Date]]-Table1[[#This Row],[Manufacturing Date]])/365</f>
        <v>0.8</v>
      </c>
      <c r="Q3415" t="str">
        <f>IF(Table1[[#This Row],[Expiration Date]]-J3423&gt;12/31/2024,"not expired","expired")</f>
        <v>expired</v>
      </c>
      <c r="R3415">
        <f>Table1[[#This Row],[Discounted Price]]*0.95</f>
        <v>82.293750000000003</v>
      </c>
      <c r="S3415">
        <f>Table1[[#This Row],[Discounted Price]]*0.9</f>
        <v>77.962500000000006</v>
      </c>
      <c r="T3415">
        <f>Table1[[#This Row],[Discounted Price]]*0.8</f>
        <v>69.3</v>
      </c>
      <c r="U3415">
        <f>Table1[[#This Row],[Price]]*0.52</f>
        <v>50.050000000000004</v>
      </c>
      <c r="V3415">
        <f>(Table1[[#This Row],[Price]]-Table1[[#This Row],[Scrap value]])/2</f>
        <v>23.099999999999998</v>
      </c>
    </row>
    <row r="3416" spans="1:22" x14ac:dyDescent="0.25">
      <c r="A3416" t="s">
        <v>15967</v>
      </c>
      <c r="B3416" t="s">
        <v>35</v>
      </c>
      <c r="C3416" t="s">
        <v>47</v>
      </c>
      <c r="D3416" t="s">
        <v>15968</v>
      </c>
      <c r="E3416">
        <v>498.19</v>
      </c>
      <c r="F3416">
        <v>94</v>
      </c>
      <c r="G3416" t="s">
        <v>43729</v>
      </c>
      <c r="H3416" t="s">
        <v>15969</v>
      </c>
      <c r="I3416" s="1">
        <v>44927</v>
      </c>
      <c r="J3416" s="1">
        <v>45658</v>
      </c>
      <c r="K3416" t="s">
        <v>15970</v>
      </c>
      <c r="L3416" t="s">
        <v>15971</v>
      </c>
      <c r="M3416" t="s">
        <v>45</v>
      </c>
      <c r="N3416">
        <v>1</v>
      </c>
      <c r="O3416">
        <f>Table1[[#This Row],[Price]]-0.1*Table1[[#This Row],[Price]]</f>
        <v>448.37099999999998</v>
      </c>
      <c r="P3416" s="9">
        <f>(Table1[[#This Row],[Expiration Date]]-Table1[[#This Row],[Manufacturing Date]])/365</f>
        <v>2.0027397260273974</v>
      </c>
      <c r="Q3416" t="str">
        <f>IF(Table1[[#This Row],[Expiration Date]]-J3424&gt;12/31/2024,"not expired","expired")</f>
        <v>not expired</v>
      </c>
      <c r="R3416">
        <f>Table1[[#This Row],[Discounted Price]]*0.95</f>
        <v>425.95244999999994</v>
      </c>
      <c r="S3416">
        <f>Table1[[#This Row],[Discounted Price]]*0.9</f>
        <v>403.53390000000002</v>
      </c>
      <c r="T3416">
        <f>Table1[[#This Row],[Discounted Price]]*0.8</f>
        <v>358.6968</v>
      </c>
      <c r="U3416">
        <f>Table1[[#This Row],[Price]]*0.52</f>
        <v>259.05880000000002</v>
      </c>
      <c r="V3416">
        <f>(Table1[[#This Row],[Price]]-Table1[[#This Row],[Scrap value]])/2</f>
        <v>119.56559999999999</v>
      </c>
    </row>
    <row r="3417" spans="1:22" x14ac:dyDescent="0.25">
      <c r="A3417" t="s">
        <v>15972</v>
      </c>
      <c r="B3417" t="s">
        <v>35</v>
      </c>
      <c r="C3417" t="s">
        <v>47</v>
      </c>
      <c r="D3417" t="s">
        <v>15973</v>
      </c>
      <c r="E3417">
        <v>310.23</v>
      </c>
      <c r="F3417">
        <v>89</v>
      </c>
      <c r="G3417" t="s">
        <v>43730</v>
      </c>
      <c r="H3417" t="s">
        <v>1500</v>
      </c>
      <c r="I3417" s="1">
        <v>44927</v>
      </c>
      <c r="J3417" s="1">
        <v>45658</v>
      </c>
      <c r="K3417" t="s">
        <v>15974</v>
      </c>
      <c r="L3417" t="s">
        <v>15975</v>
      </c>
      <c r="M3417" t="s">
        <v>20</v>
      </c>
      <c r="N3417">
        <v>5</v>
      </c>
      <c r="O3417">
        <f>Table1[[#This Row],[Price]]-0.1*Table1[[#This Row],[Price]]</f>
        <v>279.20699999999999</v>
      </c>
      <c r="P3417" s="9">
        <f>(Table1[[#This Row],[Expiration Date]]-Table1[[#This Row],[Manufacturing Date]])/365</f>
        <v>2.0027397260273974</v>
      </c>
      <c r="Q3417" t="str">
        <f>IF(Table1[[#This Row],[Expiration Date]]-J3425&gt;12/31/2024,"not expired","expired")</f>
        <v>expired</v>
      </c>
      <c r="R3417">
        <f>Table1[[#This Row],[Discounted Price]]*0.95</f>
        <v>265.24664999999999</v>
      </c>
      <c r="S3417">
        <f>Table1[[#This Row],[Discounted Price]]*0.9</f>
        <v>251.28630000000001</v>
      </c>
      <c r="T3417">
        <f>Table1[[#This Row],[Discounted Price]]*0.8</f>
        <v>223.3656</v>
      </c>
      <c r="U3417">
        <f>Table1[[#This Row],[Price]]*0.52</f>
        <v>161.31960000000001</v>
      </c>
      <c r="V3417">
        <f>(Table1[[#This Row],[Price]]-Table1[[#This Row],[Scrap value]])/2</f>
        <v>74.455200000000005</v>
      </c>
    </row>
    <row r="3418" spans="1:22" x14ac:dyDescent="0.25">
      <c r="A3418" t="s">
        <v>15976</v>
      </c>
      <c r="B3418" t="s">
        <v>35</v>
      </c>
      <c r="C3418" t="s">
        <v>47</v>
      </c>
      <c r="D3418" t="s">
        <v>15977</v>
      </c>
      <c r="E3418">
        <v>241.52</v>
      </c>
      <c r="F3418">
        <v>89</v>
      </c>
      <c r="G3418" t="s">
        <v>43729</v>
      </c>
      <c r="H3418" t="s">
        <v>9582</v>
      </c>
      <c r="I3418" s="1">
        <v>45137</v>
      </c>
      <c r="J3418" s="1">
        <v>46023</v>
      </c>
      <c r="K3418" t="s">
        <v>15978</v>
      </c>
      <c r="L3418" t="s">
        <v>15979</v>
      </c>
      <c r="M3418" t="s">
        <v>45</v>
      </c>
      <c r="N3418">
        <v>5</v>
      </c>
      <c r="O3418">
        <f>Table1[[#This Row],[Price]]-0.1*Table1[[#This Row],[Price]]</f>
        <v>217.36799999999999</v>
      </c>
      <c r="P3418" s="9">
        <f>(Table1[[#This Row],[Expiration Date]]-Table1[[#This Row],[Manufacturing Date]])/365</f>
        <v>2.4273972602739726</v>
      </c>
      <c r="Q3418" t="str">
        <f>IF(Table1[[#This Row],[Expiration Date]]-J3426&gt;12/31/2024,"not expired","expired")</f>
        <v>not expired</v>
      </c>
      <c r="R3418">
        <f>Table1[[#This Row],[Discounted Price]]*0.95</f>
        <v>206.49959999999999</v>
      </c>
      <c r="S3418">
        <f>Table1[[#This Row],[Discounted Price]]*0.9</f>
        <v>195.63120000000001</v>
      </c>
      <c r="T3418">
        <f>Table1[[#This Row],[Discounted Price]]*0.8</f>
        <v>173.89440000000002</v>
      </c>
      <c r="U3418">
        <f>Table1[[#This Row],[Price]]*0.52</f>
        <v>125.59040000000002</v>
      </c>
      <c r="V3418">
        <f>(Table1[[#This Row],[Price]]-Table1[[#This Row],[Scrap value]])/2</f>
        <v>57.964799999999997</v>
      </c>
    </row>
    <row r="3419" spans="1:22" x14ac:dyDescent="0.25">
      <c r="A3419" t="s">
        <v>15980</v>
      </c>
      <c r="B3419" t="s">
        <v>35</v>
      </c>
      <c r="C3419" t="s">
        <v>47</v>
      </c>
      <c r="D3419" t="s">
        <v>15981</v>
      </c>
      <c r="E3419">
        <v>330.67</v>
      </c>
      <c r="F3419">
        <v>77</v>
      </c>
      <c r="G3419" t="s">
        <v>43730</v>
      </c>
      <c r="H3419" t="s">
        <v>8084</v>
      </c>
      <c r="I3419" s="1">
        <v>44927</v>
      </c>
      <c r="J3419" s="1">
        <v>45658</v>
      </c>
      <c r="K3419" t="s">
        <v>15982</v>
      </c>
      <c r="L3419" t="s">
        <v>15983</v>
      </c>
      <c r="M3419" t="s">
        <v>20</v>
      </c>
      <c r="N3419">
        <v>2</v>
      </c>
      <c r="O3419">
        <f>Table1[[#This Row],[Price]]-0.1*Table1[[#This Row],[Price]]</f>
        <v>297.60300000000001</v>
      </c>
      <c r="P3419" s="9">
        <f>(Table1[[#This Row],[Expiration Date]]-Table1[[#This Row],[Manufacturing Date]])/365</f>
        <v>2.0027397260273974</v>
      </c>
      <c r="Q3419" t="str">
        <f>IF(Table1[[#This Row],[Expiration Date]]-J3427&gt;12/31/2024,"not expired","expired")</f>
        <v>expired</v>
      </c>
      <c r="R3419">
        <f>Table1[[#This Row],[Discounted Price]]*0.95</f>
        <v>282.72284999999999</v>
      </c>
      <c r="S3419">
        <f>Table1[[#This Row],[Discounted Price]]*0.9</f>
        <v>267.84270000000004</v>
      </c>
      <c r="T3419">
        <f>Table1[[#This Row],[Discounted Price]]*0.8</f>
        <v>238.08240000000001</v>
      </c>
      <c r="U3419">
        <f>Table1[[#This Row],[Price]]*0.52</f>
        <v>171.94840000000002</v>
      </c>
      <c r="V3419">
        <f>(Table1[[#This Row],[Price]]-Table1[[#This Row],[Scrap value]])/2</f>
        <v>79.360799999999998</v>
      </c>
    </row>
    <row r="3420" spans="1:22" x14ac:dyDescent="0.25">
      <c r="A3420" t="s">
        <v>15984</v>
      </c>
      <c r="B3420" t="s">
        <v>22</v>
      </c>
      <c r="C3420" t="s">
        <v>47</v>
      </c>
      <c r="D3420" t="s">
        <v>15985</v>
      </c>
      <c r="E3420">
        <v>248.45</v>
      </c>
      <c r="F3420">
        <v>35</v>
      </c>
      <c r="G3420" t="s">
        <v>43729</v>
      </c>
      <c r="H3420" t="s">
        <v>10370</v>
      </c>
      <c r="I3420" s="1">
        <v>45137</v>
      </c>
      <c r="J3420" s="1">
        <v>45658</v>
      </c>
      <c r="K3420" t="s">
        <v>15986</v>
      </c>
      <c r="L3420" t="s">
        <v>15987</v>
      </c>
      <c r="M3420" t="s">
        <v>45</v>
      </c>
      <c r="N3420">
        <v>5</v>
      </c>
      <c r="O3420">
        <f>Table1[[#This Row],[Price]]-0.1*Table1[[#This Row],[Price]]</f>
        <v>223.60499999999999</v>
      </c>
      <c r="P3420" s="9">
        <f>(Table1[[#This Row],[Expiration Date]]-Table1[[#This Row],[Manufacturing Date]])/365</f>
        <v>1.4273972602739726</v>
      </c>
      <c r="Q3420" t="str">
        <f>IF(Table1[[#This Row],[Expiration Date]]-J3428&gt;12/31/2024,"not expired","expired")</f>
        <v>expired</v>
      </c>
      <c r="R3420">
        <f>Table1[[#This Row],[Discounted Price]]*0.95</f>
        <v>212.42474999999999</v>
      </c>
      <c r="S3420">
        <f>Table1[[#This Row],[Discounted Price]]*0.9</f>
        <v>201.24449999999999</v>
      </c>
      <c r="T3420">
        <f>Table1[[#This Row],[Discounted Price]]*0.8</f>
        <v>178.88400000000001</v>
      </c>
      <c r="U3420">
        <f>Table1[[#This Row],[Price]]*0.52</f>
        <v>129.19399999999999</v>
      </c>
      <c r="V3420">
        <f>(Table1[[#This Row],[Price]]-Table1[[#This Row],[Scrap value]])/2</f>
        <v>59.628</v>
      </c>
    </row>
    <row r="3421" spans="1:22" x14ac:dyDescent="0.25">
      <c r="A3421" t="s">
        <v>15988</v>
      </c>
      <c r="B3421" t="s">
        <v>29</v>
      </c>
      <c r="C3421" t="s">
        <v>47</v>
      </c>
      <c r="D3421" t="s">
        <v>15989</v>
      </c>
      <c r="E3421">
        <v>22.14</v>
      </c>
      <c r="F3421">
        <v>35</v>
      </c>
      <c r="G3421" t="s">
        <v>43730</v>
      </c>
      <c r="H3421" t="s">
        <v>3275</v>
      </c>
      <c r="I3421" s="1">
        <v>45000</v>
      </c>
      <c r="J3421" s="1">
        <v>46023</v>
      </c>
      <c r="K3421" t="s">
        <v>15990</v>
      </c>
      <c r="L3421" t="s">
        <v>15991</v>
      </c>
      <c r="M3421" t="s">
        <v>27</v>
      </c>
      <c r="N3421">
        <v>4</v>
      </c>
      <c r="O3421">
        <f>Table1[[#This Row],[Price]]-0.1*Table1[[#This Row],[Price]]</f>
        <v>19.926000000000002</v>
      </c>
      <c r="P3421" s="9">
        <f>(Table1[[#This Row],[Expiration Date]]-Table1[[#This Row],[Manufacturing Date]])/365</f>
        <v>2.8027397260273972</v>
      </c>
      <c r="Q3421" t="str">
        <f>IF(Table1[[#This Row],[Expiration Date]]-J3429&gt;12/31/2024,"not expired","expired")</f>
        <v>not expired</v>
      </c>
      <c r="R3421">
        <f>Table1[[#This Row],[Discounted Price]]*0.95</f>
        <v>18.9297</v>
      </c>
      <c r="S3421">
        <f>Table1[[#This Row],[Discounted Price]]*0.9</f>
        <v>17.933400000000002</v>
      </c>
      <c r="T3421">
        <f>Table1[[#This Row],[Discounted Price]]*0.8</f>
        <v>15.940800000000003</v>
      </c>
      <c r="U3421">
        <f>Table1[[#This Row],[Price]]*0.52</f>
        <v>11.5128</v>
      </c>
      <c r="V3421">
        <f>(Table1[[#This Row],[Price]]-Table1[[#This Row],[Scrap value]])/2</f>
        <v>5.3136000000000001</v>
      </c>
    </row>
    <row r="3422" spans="1:22" x14ac:dyDescent="0.25">
      <c r="A3422" t="s">
        <v>15992</v>
      </c>
      <c r="B3422" t="s">
        <v>15</v>
      </c>
      <c r="C3422" t="s">
        <v>47</v>
      </c>
      <c r="D3422" t="s">
        <v>15993</v>
      </c>
      <c r="E3422">
        <v>100.77</v>
      </c>
      <c r="F3422">
        <v>54</v>
      </c>
      <c r="G3422" t="s">
        <v>43729</v>
      </c>
      <c r="H3422" t="s">
        <v>897</v>
      </c>
      <c r="I3422" s="1">
        <v>44927</v>
      </c>
      <c r="J3422" s="1">
        <v>45292</v>
      </c>
      <c r="K3422" t="s">
        <v>15994</v>
      </c>
      <c r="L3422" t="s">
        <v>15995</v>
      </c>
      <c r="M3422" t="s">
        <v>20</v>
      </c>
      <c r="N3422">
        <v>4</v>
      </c>
      <c r="O3422">
        <f>Table1[[#This Row],[Price]]-0.1*Table1[[#This Row],[Price]]</f>
        <v>90.692999999999998</v>
      </c>
      <c r="P3422" s="9">
        <f>(Table1[[#This Row],[Expiration Date]]-Table1[[#This Row],[Manufacturing Date]])/365</f>
        <v>1</v>
      </c>
      <c r="Q3422" t="str">
        <f>IF(Table1[[#This Row],[Expiration Date]]-J3430&gt;12/31/2024,"not expired","expired")</f>
        <v>expired</v>
      </c>
      <c r="R3422">
        <f>Table1[[#This Row],[Discounted Price]]*0.95</f>
        <v>86.158349999999999</v>
      </c>
      <c r="S3422">
        <f>Table1[[#This Row],[Discounted Price]]*0.9</f>
        <v>81.623699999999999</v>
      </c>
      <c r="T3422">
        <f>Table1[[#This Row],[Discounted Price]]*0.8</f>
        <v>72.554400000000001</v>
      </c>
      <c r="U3422">
        <f>Table1[[#This Row],[Price]]*0.52</f>
        <v>52.400399999999998</v>
      </c>
      <c r="V3422">
        <f>(Table1[[#This Row],[Price]]-Table1[[#This Row],[Scrap value]])/2</f>
        <v>24.184799999999999</v>
      </c>
    </row>
    <row r="3423" spans="1:22" x14ac:dyDescent="0.25">
      <c r="A3423" t="s">
        <v>15996</v>
      </c>
      <c r="B3423" t="s">
        <v>15</v>
      </c>
      <c r="C3423" t="s">
        <v>47</v>
      </c>
      <c r="D3423" t="s">
        <v>15997</v>
      </c>
      <c r="E3423">
        <v>499.84</v>
      </c>
      <c r="F3423">
        <v>78</v>
      </c>
      <c r="G3423" t="s">
        <v>43730</v>
      </c>
      <c r="H3423" t="s">
        <v>15998</v>
      </c>
      <c r="I3423" s="1">
        <v>45137</v>
      </c>
      <c r="J3423" s="1">
        <v>45658</v>
      </c>
      <c r="K3423" t="s">
        <v>15999</v>
      </c>
      <c r="L3423" t="s">
        <v>16000</v>
      </c>
      <c r="M3423" t="s">
        <v>27</v>
      </c>
      <c r="N3423">
        <v>5</v>
      </c>
      <c r="O3423">
        <f>Table1[[#This Row],[Price]]-0.1*Table1[[#This Row],[Price]]</f>
        <v>449.85599999999999</v>
      </c>
      <c r="P3423" s="9">
        <f>(Table1[[#This Row],[Expiration Date]]-Table1[[#This Row],[Manufacturing Date]])/365</f>
        <v>1.4273972602739726</v>
      </c>
      <c r="Q3423" t="str">
        <f>IF(Table1[[#This Row],[Expiration Date]]-J3431&gt;12/31/2024,"not expired","expired")</f>
        <v>not expired</v>
      </c>
      <c r="R3423">
        <f>Table1[[#This Row],[Discounted Price]]*0.95</f>
        <v>427.36319999999995</v>
      </c>
      <c r="S3423">
        <f>Table1[[#This Row],[Discounted Price]]*0.9</f>
        <v>404.87040000000002</v>
      </c>
      <c r="T3423">
        <f>Table1[[#This Row],[Discounted Price]]*0.8</f>
        <v>359.88480000000004</v>
      </c>
      <c r="U3423">
        <f>Table1[[#This Row],[Price]]*0.52</f>
        <v>259.91680000000002</v>
      </c>
      <c r="V3423">
        <f>(Table1[[#This Row],[Price]]-Table1[[#This Row],[Scrap value]])/2</f>
        <v>119.96159999999998</v>
      </c>
    </row>
    <row r="3424" spans="1:22" x14ac:dyDescent="0.25">
      <c r="A3424" t="s">
        <v>16001</v>
      </c>
      <c r="B3424" t="s">
        <v>29</v>
      </c>
      <c r="C3424" t="s">
        <v>47</v>
      </c>
      <c r="D3424" t="s">
        <v>16002</v>
      </c>
      <c r="E3424">
        <v>140.22999999999999</v>
      </c>
      <c r="F3424">
        <v>56</v>
      </c>
      <c r="G3424" t="s">
        <v>43728</v>
      </c>
      <c r="H3424" t="s">
        <v>16003</v>
      </c>
      <c r="I3424" s="1">
        <v>44927</v>
      </c>
      <c r="J3424" s="1">
        <v>45292</v>
      </c>
      <c r="K3424" t="s">
        <v>16004</v>
      </c>
      <c r="L3424" t="s">
        <v>16005</v>
      </c>
      <c r="M3424" t="s">
        <v>20</v>
      </c>
      <c r="N3424">
        <v>4</v>
      </c>
      <c r="O3424">
        <f>Table1[[#This Row],[Price]]-0.1*Table1[[#This Row],[Price]]</f>
        <v>126.20699999999999</v>
      </c>
      <c r="P3424" s="9">
        <f>(Table1[[#This Row],[Expiration Date]]-Table1[[#This Row],[Manufacturing Date]])/365</f>
        <v>1</v>
      </c>
      <c r="Q3424" t="str">
        <f>IF(Table1[[#This Row],[Expiration Date]]-J3432&gt;12/31/2024,"not expired","expired")</f>
        <v>expired</v>
      </c>
      <c r="R3424">
        <f>Table1[[#This Row],[Discounted Price]]*0.95</f>
        <v>119.89664999999999</v>
      </c>
      <c r="S3424">
        <f>Table1[[#This Row],[Discounted Price]]*0.9</f>
        <v>113.58629999999999</v>
      </c>
      <c r="T3424">
        <f>Table1[[#This Row],[Discounted Price]]*0.8</f>
        <v>100.96559999999999</v>
      </c>
      <c r="U3424">
        <f>Table1[[#This Row],[Price]]*0.52</f>
        <v>72.919600000000003</v>
      </c>
      <c r="V3424">
        <f>(Table1[[#This Row],[Price]]-Table1[[#This Row],[Scrap value]])/2</f>
        <v>33.655199999999994</v>
      </c>
    </row>
    <row r="3425" spans="1:22" x14ac:dyDescent="0.25">
      <c r="A3425" t="s">
        <v>16006</v>
      </c>
      <c r="B3425" t="s">
        <v>35</v>
      </c>
      <c r="C3425" t="s">
        <v>47</v>
      </c>
      <c r="D3425" t="s">
        <v>16007</v>
      </c>
      <c r="E3425">
        <v>245.9</v>
      </c>
      <c r="F3425">
        <v>78</v>
      </c>
      <c r="G3425" t="s">
        <v>43729</v>
      </c>
      <c r="H3425" t="s">
        <v>4461</v>
      </c>
      <c r="I3425" s="1">
        <v>45000</v>
      </c>
      <c r="J3425" s="1">
        <v>45658</v>
      </c>
      <c r="K3425" t="s">
        <v>16008</v>
      </c>
      <c r="L3425" t="s">
        <v>16009</v>
      </c>
      <c r="M3425" t="s">
        <v>27</v>
      </c>
      <c r="N3425">
        <v>4</v>
      </c>
      <c r="O3425">
        <f>Table1[[#This Row],[Price]]-0.1*Table1[[#This Row],[Price]]</f>
        <v>221.31</v>
      </c>
      <c r="P3425" s="9">
        <f>(Table1[[#This Row],[Expiration Date]]-Table1[[#This Row],[Manufacturing Date]])/365</f>
        <v>1.8027397260273972</v>
      </c>
      <c r="Q3425" t="str">
        <f>IF(Table1[[#This Row],[Expiration Date]]-J3433&gt;12/31/2024,"not expired","expired")</f>
        <v>not expired</v>
      </c>
      <c r="R3425">
        <f>Table1[[#This Row],[Discounted Price]]*0.95</f>
        <v>210.24449999999999</v>
      </c>
      <c r="S3425">
        <f>Table1[[#This Row],[Discounted Price]]*0.9</f>
        <v>199.179</v>
      </c>
      <c r="T3425">
        <f>Table1[[#This Row],[Discounted Price]]*0.8</f>
        <v>177.048</v>
      </c>
      <c r="U3425">
        <f>Table1[[#This Row],[Price]]*0.52</f>
        <v>127.86800000000001</v>
      </c>
      <c r="V3425">
        <f>(Table1[[#This Row],[Price]]-Table1[[#This Row],[Scrap value]])/2</f>
        <v>59.015999999999998</v>
      </c>
    </row>
    <row r="3426" spans="1:22" x14ac:dyDescent="0.25">
      <c r="A3426" t="s">
        <v>16010</v>
      </c>
      <c r="B3426" t="s">
        <v>22</v>
      </c>
      <c r="C3426" t="s">
        <v>47</v>
      </c>
      <c r="D3426" t="s">
        <v>16011</v>
      </c>
      <c r="E3426">
        <v>248.96</v>
      </c>
      <c r="F3426">
        <v>88</v>
      </c>
      <c r="G3426" t="s">
        <v>43728</v>
      </c>
      <c r="H3426" t="s">
        <v>5272</v>
      </c>
      <c r="I3426" s="1">
        <v>45137</v>
      </c>
      <c r="J3426" s="1">
        <v>45292</v>
      </c>
      <c r="K3426" t="s">
        <v>16012</v>
      </c>
      <c r="L3426" t="s">
        <v>16013</v>
      </c>
      <c r="M3426" t="s">
        <v>27</v>
      </c>
      <c r="N3426">
        <v>5</v>
      </c>
      <c r="O3426">
        <f>Table1[[#This Row],[Price]]-0.1*Table1[[#This Row],[Price]]</f>
        <v>224.06400000000002</v>
      </c>
      <c r="P3426" s="9">
        <f>(Table1[[#This Row],[Expiration Date]]-Table1[[#This Row],[Manufacturing Date]])/365</f>
        <v>0.42465753424657532</v>
      </c>
      <c r="Q3426" t="str">
        <f>IF(Table1[[#This Row],[Expiration Date]]-J3434&gt;12/31/2024,"not expired","expired")</f>
        <v>expired</v>
      </c>
      <c r="R3426">
        <f>Table1[[#This Row],[Discounted Price]]*0.95</f>
        <v>212.86080000000001</v>
      </c>
      <c r="S3426">
        <f>Table1[[#This Row],[Discounted Price]]*0.9</f>
        <v>201.65760000000003</v>
      </c>
      <c r="T3426">
        <f>Table1[[#This Row],[Discounted Price]]*0.8</f>
        <v>179.25120000000004</v>
      </c>
      <c r="U3426">
        <f>Table1[[#This Row],[Price]]*0.52</f>
        <v>129.45920000000001</v>
      </c>
      <c r="V3426">
        <f>(Table1[[#This Row],[Price]]-Table1[[#This Row],[Scrap value]])/2</f>
        <v>59.750399999999999</v>
      </c>
    </row>
    <row r="3427" spans="1:22" x14ac:dyDescent="0.25">
      <c r="A3427" t="s">
        <v>16014</v>
      </c>
      <c r="B3427" t="s">
        <v>15</v>
      </c>
      <c r="C3427" t="s">
        <v>47</v>
      </c>
      <c r="D3427" t="s">
        <v>16015</v>
      </c>
      <c r="E3427">
        <v>379.27</v>
      </c>
      <c r="F3427">
        <v>69</v>
      </c>
      <c r="G3427" t="s">
        <v>43729</v>
      </c>
      <c r="H3427" t="s">
        <v>6382</v>
      </c>
      <c r="I3427" s="1">
        <v>45137</v>
      </c>
      <c r="J3427" s="1">
        <v>45658</v>
      </c>
      <c r="K3427" t="s">
        <v>16016</v>
      </c>
      <c r="L3427" t="s">
        <v>16017</v>
      </c>
      <c r="M3427" t="s">
        <v>45</v>
      </c>
      <c r="N3427">
        <v>1</v>
      </c>
      <c r="O3427">
        <f>Table1[[#This Row],[Price]]-0.1*Table1[[#This Row],[Price]]</f>
        <v>341.34299999999996</v>
      </c>
      <c r="P3427" s="9">
        <f>(Table1[[#This Row],[Expiration Date]]-Table1[[#This Row],[Manufacturing Date]])/365</f>
        <v>1.4273972602739726</v>
      </c>
      <c r="Q3427" t="str">
        <f>IF(Table1[[#This Row],[Expiration Date]]-J3435&gt;12/31/2024,"not expired","expired")</f>
        <v>expired</v>
      </c>
      <c r="R3427">
        <f>Table1[[#This Row],[Discounted Price]]*0.95</f>
        <v>324.27584999999993</v>
      </c>
      <c r="S3427">
        <f>Table1[[#This Row],[Discounted Price]]*0.9</f>
        <v>307.20869999999996</v>
      </c>
      <c r="T3427">
        <f>Table1[[#This Row],[Discounted Price]]*0.8</f>
        <v>273.07439999999997</v>
      </c>
      <c r="U3427">
        <f>Table1[[#This Row],[Price]]*0.52</f>
        <v>197.22039999999998</v>
      </c>
      <c r="V3427">
        <f>(Table1[[#This Row],[Price]]-Table1[[#This Row],[Scrap value]])/2</f>
        <v>91.024799999999999</v>
      </c>
    </row>
    <row r="3428" spans="1:22" x14ac:dyDescent="0.25">
      <c r="A3428" t="s">
        <v>16018</v>
      </c>
      <c r="B3428" t="s">
        <v>35</v>
      </c>
      <c r="C3428" t="s">
        <v>47</v>
      </c>
      <c r="D3428" t="s">
        <v>16019</v>
      </c>
      <c r="E3428">
        <v>193.92</v>
      </c>
      <c r="F3428">
        <v>29</v>
      </c>
      <c r="G3428" t="s">
        <v>43730</v>
      </c>
      <c r="H3428" t="s">
        <v>16020</v>
      </c>
      <c r="I3428" s="1">
        <v>45137</v>
      </c>
      <c r="J3428" s="1">
        <v>45658</v>
      </c>
      <c r="K3428" t="s">
        <v>16021</v>
      </c>
      <c r="L3428" t="s">
        <v>16022</v>
      </c>
      <c r="M3428" t="s">
        <v>27</v>
      </c>
      <c r="N3428">
        <v>2</v>
      </c>
      <c r="O3428">
        <f>Table1[[#This Row],[Price]]-0.1*Table1[[#This Row],[Price]]</f>
        <v>174.52799999999999</v>
      </c>
      <c r="P3428" s="9">
        <f>(Table1[[#This Row],[Expiration Date]]-Table1[[#This Row],[Manufacturing Date]])/365</f>
        <v>1.4273972602739726</v>
      </c>
      <c r="Q3428" t="str">
        <f>IF(Table1[[#This Row],[Expiration Date]]-J3436&gt;12/31/2024,"not expired","expired")</f>
        <v>expired</v>
      </c>
      <c r="R3428">
        <f>Table1[[#This Row],[Discounted Price]]*0.95</f>
        <v>165.80159999999998</v>
      </c>
      <c r="S3428">
        <f>Table1[[#This Row],[Discounted Price]]*0.9</f>
        <v>157.0752</v>
      </c>
      <c r="T3428">
        <f>Table1[[#This Row],[Discounted Price]]*0.8</f>
        <v>139.6224</v>
      </c>
      <c r="U3428">
        <f>Table1[[#This Row],[Price]]*0.52</f>
        <v>100.83839999999999</v>
      </c>
      <c r="V3428">
        <f>(Table1[[#This Row],[Price]]-Table1[[#This Row],[Scrap value]])/2</f>
        <v>46.540799999999997</v>
      </c>
    </row>
    <row r="3429" spans="1:22" x14ac:dyDescent="0.25">
      <c r="A3429" t="s">
        <v>16023</v>
      </c>
      <c r="B3429" t="s">
        <v>29</v>
      </c>
      <c r="C3429" t="s">
        <v>47</v>
      </c>
      <c r="D3429" t="s">
        <v>16024</v>
      </c>
      <c r="E3429">
        <v>357.85</v>
      </c>
      <c r="F3429">
        <v>16</v>
      </c>
      <c r="G3429" t="s">
        <v>43729</v>
      </c>
      <c r="H3429" t="s">
        <v>13106</v>
      </c>
      <c r="I3429" s="1">
        <v>44927</v>
      </c>
      <c r="J3429" s="1">
        <v>45292</v>
      </c>
      <c r="K3429" t="s">
        <v>16025</v>
      </c>
      <c r="L3429" t="s">
        <v>16026</v>
      </c>
      <c r="M3429" t="s">
        <v>45</v>
      </c>
      <c r="N3429">
        <v>4</v>
      </c>
      <c r="O3429">
        <f>Table1[[#This Row],[Price]]-0.1*Table1[[#This Row],[Price]]</f>
        <v>322.065</v>
      </c>
      <c r="P3429" s="9">
        <f>(Table1[[#This Row],[Expiration Date]]-Table1[[#This Row],[Manufacturing Date]])/365</f>
        <v>1</v>
      </c>
      <c r="Q3429" t="str">
        <f>IF(Table1[[#This Row],[Expiration Date]]-J3437&gt;12/31/2024,"not expired","expired")</f>
        <v>expired</v>
      </c>
      <c r="R3429">
        <f>Table1[[#This Row],[Discounted Price]]*0.95</f>
        <v>305.96174999999999</v>
      </c>
      <c r="S3429">
        <f>Table1[[#This Row],[Discounted Price]]*0.9</f>
        <v>289.85849999999999</v>
      </c>
      <c r="T3429">
        <f>Table1[[#This Row],[Discounted Price]]*0.8</f>
        <v>257.65199999999999</v>
      </c>
      <c r="U3429">
        <f>Table1[[#This Row],[Price]]*0.52</f>
        <v>186.08200000000002</v>
      </c>
      <c r="V3429">
        <f>(Table1[[#This Row],[Price]]-Table1[[#This Row],[Scrap value]])/2</f>
        <v>85.884</v>
      </c>
    </row>
    <row r="3430" spans="1:22" x14ac:dyDescent="0.25">
      <c r="A3430" t="s">
        <v>16027</v>
      </c>
      <c r="B3430" t="s">
        <v>22</v>
      </c>
      <c r="C3430" t="s">
        <v>47</v>
      </c>
      <c r="D3430" t="s">
        <v>16028</v>
      </c>
      <c r="E3430">
        <v>261.95</v>
      </c>
      <c r="F3430">
        <v>66</v>
      </c>
      <c r="G3430" t="s">
        <v>43729</v>
      </c>
      <c r="H3430" t="s">
        <v>16029</v>
      </c>
      <c r="I3430" s="1">
        <v>45137</v>
      </c>
      <c r="J3430" s="1">
        <v>45658</v>
      </c>
      <c r="K3430" t="s">
        <v>16030</v>
      </c>
      <c r="L3430" t="s">
        <v>16031</v>
      </c>
      <c r="M3430" t="s">
        <v>27</v>
      </c>
      <c r="N3430">
        <v>5</v>
      </c>
      <c r="O3430">
        <f>Table1[[#This Row],[Price]]-0.1*Table1[[#This Row],[Price]]</f>
        <v>235.755</v>
      </c>
      <c r="P3430" s="9">
        <f>(Table1[[#This Row],[Expiration Date]]-Table1[[#This Row],[Manufacturing Date]])/365</f>
        <v>1.4273972602739726</v>
      </c>
      <c r="Q3430" t="str">
        <f>IF(Table1[[#This Row],[Expiration Date]]-J3438&gt;12/31/2024,"not expired","expired")</f>
        <v>expired</v>
      </c>
      <c r="R3430">
        <f>Table1[[#This Row],[Discounted Price]]*0.95</f>
        <v>223.96724999999998</v>
      </c>
      <c r="S3430">
        <f>Table1[[#This Row],[Discounted Price]]*0.9</f>
        <v>212.17949999999999</v>
      </c>
      <c r="T3430">
        <f>Table1[[#This Row],[Discounted Price]]*0.8</f>
        <v>188.60400000000001</v>
      </c>
      <c r="U3430">
        <f>Table1[[#This Row],[Price]]*0.52</f>
        <v>136.214</v>
      </c>
      <c r="V3430">
        <f>(Table1[[#This Row],[Price]]-Table1[[#This Row],[Scrap value]])/2</f>
        <v>62.867999999999995</v>
      </c>
    </row>
    <row r="3431" spans="1:22" x14ac:dyDescent="0.25">
      <c r="A3431" t="s">
        <v>16032</v>
      </c>
      <c r="B3431" t="s">
        <v>15</v>
      </c>
      <c r="C3431" t="s">
        <v>47</v>
      </c>
      <c r="D3431" t="s">
        <v>16033</v>
      </c>
      <c r="E3431">
        <v>417.18</v>
      </c>
      <c r="F3431">
        <v>34</v>
      </c>
      <c r="G3431" t="s">
        <v>43729</v>
      </c>
      <c r="H3431" t="s">
        <v>5722</v>
      </c>
      <c r="I3431" s="1">
        <v>44927</v>
      </c>
      <c r="J3431" s="1">
        <v>45292</v>
      </c>
      <c r="K3431" t="s">
        <v>16034</v>
      </c>
      <c r="L3431" t="s">
        <v>16035</v>
      </c>
      <c r="M3431" t="s">
        <v>45</v>
      </c>
      <c r="N3431">
        <v>5</v>
      </c>
      <c r="O3431">
        <f>Table1[[#This Row],[Price]]-0.1*Table1[[#This Row],[Price]]</f>
        <v>375.46199999999999</v>
      </c>
      <c r="P3431" s="9">
        <f>(Table1[[#This Row],[Expiration Date]]-Table1[[#This Row],[Manufacturing Date]])/365</f>
        <v>1</v>
      </c>
      <c r="Q3431" t="str">
        <f>IF(Table1[[#This Row],[Expiration Date]]-J3439&gt;12/31/2024,"not expired","expired")</f>
        <v>expired</v>
      </c>
      <c r="R3431">
        <f>Table1[[#This Row],[Discounted Price]]*0.95</f>
        <v>356.68889999999999</v>
      </c>
      <c r="S3431">
        <f>Table1[[#This Row],[Discounted Price]]*0.9</f>
        <v>337.91579999999999</v>
      </c>
      <c r="T3431">
        <f>Table1[[#This Row],[Discounted Price]]*0.8</f>
        <v>300.36959999999999</v>
      </c>
      <c r="U3431">
        <f>Table1[[#This Row],[Price]]*0.52</f>
        <v>216.93360000000001</v>
      </c>
      <c r="V3431">
        <f>(Table1[[#This Row],[Price]]-Table1[[#This Row],[Scrap value]])/2</f>
        <v>100.1232</v>
      </c>
    </row>
    <row r="3432" spans="1:22" x14ac:dyDescent="0.25">
      <c r="A3432" t="s">
        <v>16036</v>
      </c>
      <c r="B3432" t="s">
        <v>22</v>
      </c>
      <c r="C3432" t="s">
        <v>47</v>
      </c>
      <c r="D3432" t="s">
        <v>16037</v>
      </c>
      <c r="E3432">
        <v>424.26</v>
      </c>
      <c r="F3432">
        <v>39</v>
      </c>
      <c r="G3432" t="s">
        <v>43730</v>
      </c>
      <c r="H3432" t="s">
        <v>16038</v>
      </c>
      <c r="I3432" s="1">
        <v>45137</v>
      </c>
      <c r="J3432" s="1">
        <v>45658</v>
      </c>
      <c r="K3432" t="s">
        <v>16039</v>
      </c>
      <c r="L3432" t="s">
        <v>16040</v>
      </c>
      <c r="M3432" t="s">
        <v>27</v>
      </c>
      <c r="N3432">
        <v>2</v>
      </c>
      <c r="O3432">
        <f>Table1[[#This Row],[Price]]-0.1*Table1[[#This Row],[Price]]</f>
        <v>381.834</v>
      </c>
      <c r="P3432" s="9">
        <f>(Table1[[#This Row],[Expiration Date]]-Table1[[#This Row],[Manufacturing Date]])/365</f>
        <v>1.4273972602739726</v>
      </c>
      <c r="Q3432" t="str">
        <f>IF(Table1[[#This Row],[Expiration Date]]-J3440&gt;12/31/2024,"not expired","expired")</f>
        <v>not expired</v>
      </c>
      <c r="R3432">
        <f>Table1[[#This Row],[Discounted Price]]*0.95</f>
        <v>362.7423</v>
      </c>
      <c r="S3432">
        <f>Table1[[#This Row],[Discounted Price]]*0.9</f>
        <v>343.6506</v>
      </c>
      <c r="T3432">
        <f>Table1[[#This Row],[Discounted Price]]*0.8</f>
        <v>305.46719999999999</v>
      </c>
      <c r="U3432">
        <f>Table1[[#This Row],[Price]]*0.52</f>
        <v>220.61520000000002</v>
      </c>
      <c r="V3432">
        <f>(Table1[[#This Row],[Price]]-Table1[[#This Row],[Scrap value]])/2</f>
        <v>101.82239999999999</v>
      </c>
    </row>
    <row r="3433" spans="1:22" x14ac:dyDescent="0.25">
      <c r="A3433" t="s">
        <v>16041</v>
      </c>
      <c r="B3433" t="s">
        <v>29</v>
      </c>
      <c r="C3433" t="s">
        <v>47</v>
      </c>
      <c r="D3433" t="s">
        <v>16042</v>
      </c>
      <c r="E3433">
        <v>302.52999999999997</v>
      </c>
      <c r="F3433">
        <v>31</v>
      </c>
      <c r="G3433" t="s">
        <v>43729</v>
      </c>
      <c r="H3433" t="s">
        <v>10622</v>
      </c>
      <c r="I3433" s="1">
        <v>45137</v>
      </c>
      <c r="J3433" s="1">
        <v>45292</v>
      </c>
      <c r="K3433" t="s">
        <v>16043</v>
      </c>
      <c r="L3433" t="s">
        <v>16044</v>
      </c>
      <c r="M3433" t="s">
        <v>45</v>
      </c>
      <c r="N3433">
        <v>5</v>
      </c>
      <c r="O3433">
        <f>Table1[[#This Row],[Price]]-0.1*Table1[[#This Row],[Price]]</f>
        <v>272.27699999999999</v>
      </c>
      <c r="P3433" s="9">
        <f>(Table1[[#This Row],[Expiration Date]]-Table1[[#This Row],[Manufacturing Date]])/365</f>
        <v>0.42465753424657532</v>
      </c>
      <c r="Q3433" t="str">
        <f>IF(Table1[[#This Row],[Expiration Date]]-J3441&gt;12/31/2024,"not expired","expired")</f>
        <v>expired</v>
      </c>
      <c r="R3433">
        <f>Table1[[#This Row],[Discounted Price]]*0.95</f>
        <v>258.66314999999997</v>
      </c>
      <c r="S3433">
        <f>Table1[[#This Row],[Discounted Price]]*0.9</f>
        <v>245.04929999999999</v>
      </c>
      <c r="T3433">
        <f>Table1[[#This Row],[Discounted Price]]*0.8</f>
        <v>217.82159999999999</v>
      </c>
      <c r="U3433">
        <f>Table1[[#This Row],[Price]]*0.52</f>
        <v>157.31559999999999</v>
      </c>
      <c r="V3433">
        <f>(Table1[[#This Row],[Price]]-Table1[[#This Row],[Scrap value]])/2</f>
        <v>72.607199999999992</v>
      </c>
    </row>
    <row r="3434" spans="1:22" x14ac:dyDescent="0.25">
      <c r="A3434" t="s">
        <v>16045</v>
      </c>
      <c r="B3434" t="s">
        <v>15</v>
      </c>
      <c r="C3434" t="s">
        <v>47</v>
      </c>
      <c r="D3434" t="s">
        <v>16046</v>
      </c>
      <c r="E3434">
        <v>367.11</v>
      </c>
      <c r="F3434">
        <v>83</v>
      </c>
      <c r="G3434" t="s">
        <v>43730</v>
      </c>
      <c r="H3434" t="s">
        <v>16047</v>
      </c>
      <c r="I3434" s="1">
        <v>44927</v>
      </c>
      <c r="J3434" s="1">
        <v>45658</v>
      </c>
      <c r="K3434" t="s">
        <v>16048</v>
      </c>
      <c r="L3434" t="s">
        <v>16049</v>
      </c>
      <c r="M3434" t="s">
        <v>27</v>
      </c>
      <c r="N3434">
        <v>1</v>
      </c>
      <c r="O3434">
        <f>Table1[[#This Row],[Price]]-0.1*Table1[[#This Row],[Price]]</f>
        <v>330.399</v>
      </c>
      <c r="P3434" s="9">
        <f>(Table1[[#This Row],[Expiration Date]]-Table1[[#This Row],[Manufacturing Date]])/365</f>
        <v>2.0027397260273974</v>
      </c>
      <c r="Q3434" t="str">
        <f>IF(Table1[[#This Row],[Expiration Date]]-J3442&gt;12/31/2024,"not expired","expired")</f>
        <v>not expired</v>
      </c>
      <c r="R3434">
        <f>Table1[[#This Row],[Discounted Price]]*0.95</f>
        <v>313.87905000000001</v>
      </c>
      <c r="S3434">
        <f>Table1[[#This Row],[Discounted Price]]*0.9</f>
        <v>297.35910000000001</v>
      </c>
      <c r="T3434">
        <f>Table1[[#This Row],[Discounted Price]]*0.8</f>
        <v>264.31920000000002</v>
      </c>
      <c r="U3434">
        <f>Table1[[#This Row],[Price]]*0.52</f>
        <v>190.89720000000003</v>
      </c>
      <c r="V3434">
        <f>(Table1[[#This Row],[Price]]-Table1[[#This Row],[Scrap value]])/2</f>
        <v>88.106399999999994</v>
      </c>
    </row>
    <row r="3435" spans="1:22" x14ac:dyDescent="0.25">
      <c r="A3435" t="s">
        <v>16050</v>
      </c>
      <c r="B3435" t="s">
        <v>22</v>
      </c>
      <c r="C3435" t="s">
        <v>47</v>
      </c>
      <c r="D3435" t="s">
        <v>16051</v>
      </c>
      <c r="E3435">
        <v>276.89</v>
      </c>
      <c r="F3435">
        <v>66</v>
      </c>
      <c r="G3435" t="s">
        <v>43729</v>
      </c>
      <c r="H3435" t="s">
        <v>13932</v>
      </c>
      <c r="I3435" s="1">
        <v>45137</v>
      </c>
      <c r="J3435" s="1">
        <v>46023</v>
      </c>
      <c r="K3435" t="s">
        <v>16052</v>
      </c>
      <c r="L3435" t="s">
        <v>16053</v>
      </c>
      <c r="M3435" t="s">
        <v>20</v>
      </c>
      <c r="N3435">
        <v>5</v>
      </c>
      <c r="O3435">
        <f>Table1[[#This Row],[Price]]-0.1*Table1[[#This Row],[Price]]</f>
        <v>249.20099999999999</v>
      </c>
      <c r="P3435" s="9">
        <f>(Table1[[#This Row],[Expiration Date]]-Table1[[#This Row],[Manufacturing Date]])/365</f>
        <v>2.4273972602739726</v>
      </c>
      <c r="Q3435" t="str">
        <f>IF(Table1[[#This Row],[Expiration Date]]-J3443&gt;12/31/2024,"not expired","expired")</f>
        <v>expired</v>
      </c>
      <c r="R3435">
        <f>Table1[[#This Row],[Discounted Price]]*0.95</f>
        <v>236.74094999999997</v>
      </c>
      <c r="S3435">
        <f>Table1[[#This Row],[Discounted Price]]*0.9</f>
        <v>224.2809</v>
      </c>
      <c r="T3435">
        <f>Table1[[#This Row],[Discounted Price]]*0.8</f>
        <v>199.36080000000001</v>
      </c>
      <c r="U3435">
        <f>Table1[[#This Row],[Price]]*0.52</f>
        <v>143.9828</v>
      </c>
      <c r="V3435">
        <f>(Table1[[#This Row],[Price]]-Table1[[#This Row],[Scrap value]])/2</f>
        <v>66.453599999999994</v>
      </c>
    </row>
    <row r="3436" spans="1:22" x14ac:dyDescent="0.25">
      <c r="A3436" t="s">
        <v>16054</v>
      </c>
      <c r="B3436" t="s">
        <v>22</v>
      </c>
      <c r="C3436" t="s">
        <v>47</v>
      </c>
      <c r="D3436" t="s">
        <v>16055</v>
      </c>
      <c r="E3436">
        <v>288.83</v>
      </c>
      <c r="F3436">
        <v>79</v>
      </c>
      <c r="G3436" t="s">
        <v>43729</v>
      </c>
      <c r="H3436" t="s">
        <v>16056</v>
      </c>
      <c r="I3436" s="1">
        <v>45000</v>
      </c>
      <c r="J3436" s="1">
        <v>45658</v>
      </c>
      <c r="K3436" t="s">
        <v>16057</v>
      </c>
      <c r="L3436" t="s">
        <v>16058</v>
      </c>
      <c r="M3436" t="s">
        <v>45</v>
      </c>
      <c r="N3436">
        <v>2</v>
      </c>
      <c r="O3436">
        <f>Table1[[#This Row],[Price]]-0.1*Table1[[#This Row],[Price]]</f>
        <v>259.947</v>
      </c>
      <c r="P3436" s="9">
        <f>(Table1[[#This Row],[Expiration Date]]-Table1[[#This Row],[Manufacturing Date]])/365</f>
        <v>1.8027397260273972</v>
      </c>
      <c r="Q3436" t="str">
        <f>IF(Table1[[#This Row],[Expiration Date]]-J3444&gt;12/31/2024,"not expired","expired")</f>
        <v>expired</v>
      </c>
      <c r="R3436">
        <f>Table1[[#This Row],[Discounted Price]]*0.95</f>
        <v>246.94964999999999</v>
      </c>
      <c r="S3436">
        <f>Table1[[#This Row],[Discounted Price]]*0.9</f>
        <v>233.95230000000001</v>
      </c>
      <c r="T3436">
        <f>Table1[[#This Row],[Discounted Price]]*0.8</f>
        <v>207.95760000000001</v>
      </c>
      <c r="U3436">
        <f>Table1[[#This Row],[Price]]*0.52</f>
        <v>150.19159999999999</v>
      </c>
      <c r="V3436">
        <f>(Table1[[#This Row],[Price]]-Table1[[#This Row],[Scrap value]])/2</f>
        <v>69.319199999999995</v>
      </c>
    </row>
    <row r="3437" spans="1:22" x14ac:dyDescent="0.25">
      <c r="A3437" t="s">
        <v>16059</v>
      </c>
      <c r="B3437" t="s">
        <v>22</v>
      </c>
      <c r="C3437" t="s">
        <v>47</v>
      </c>
      <c r="D3437" t="s">
        <v>16060</v>
      </c>
      <c r="E3437">
        <v>456.26</v>
      </c>
      <c r="F3437">
        <v>80</v>
      </c>
      <c r="G3437" t="s">
        <v>43730</v>
      </c>
      <c r="H3437" t="s">
        <v>2472</v>
      </c>
      <c r="I3437" s="1">
        <v>45137</v>
      </c>
      <c r="J3437" s="1">
        <v>45292</v>
      </c>
      <c r="K3437" t="s">
        <v>16061</v>
      </c>
      <c r="L3437" t="s">
        <v>16062</v>
      </c>
      <c r="M3437" t="s">
        <v>27</v>
      </c>
      <c r="N3437">
        <v>5</v>
      </c>
      <c r="O3437">
        <f>Table1[[#This Row],[Price]]-0.1*Table1[[#This Row],[Price]]</f>
        <v>410.63400000000001</v>
      </c>
      <c r="P3437" s="9">
        <f>(Table1[[#This Row],[Expiration Date]]-Table1[[#This Row],[Manufacturing Date]])/365</f>
        <v>0.42465753424657532</v>
      </c>
      <c r="Q3437" t="str">
        <f>IF(Table1[[#This Row],[Expiration Date]]-J3445&gt;12/31/2024,"not expired","expired")</f>
        <v>expired</v>
      </c>
      <c r="R3437">
        <f>Table1[[#This Row],[Discounted Price]]*0.95</f>
        <v>390.10230000000001</v>
      </c>
      <c r="S3437">
        <f>Table1[[#This Row],[Discounted Price]]*0.9</f>
        <v>369.57060000000001</v>
      </c>
      <c r="T3437">
        <f>Table1[[#This Row],[Discounted Price]]*0.8</f>
        <v>328.50720000000001</v>
      </c>
      <c r="U3437">
        <f>Table1[[#This Row],[Price]]*0.52</f>
        <v>237.2552</v>
      </c>
      <c r="V3437">
        <f>(Table1[[#This Row],[Price]]-Table1[[#This Row],[Scrap value]])/2</f>
        <v>109.50239999999999</v>
      </c>
    </row>
    <row r="3438" spans="1:22" x14ac:dyDescent="0.25">
      <c r="A3438" t="s">
        <v>16063</v>
      </c>
      <c r="B3438" t="s">
        <v>35</v>
      </c>
      <c r="C3438" t="s">
        <v>47</v>
      </c>
      <c r="D3438" t="s">
        <v>16064</v>
      </c>
      <c r="E3438">
        <v>259.64</v>
      </c>
      <c r="F3438">
        <v>24</v>
      </c>
      <c r="G3438" t="s">
        <v>43729</v>
      </c>
      <c r="H3438" t="s">
        <v>16065</v>
      </c>
      <c r="I3438" s="1">
        <v>45137</v>
      </c>
      <c r="J3438" s="1">
        <v>46023</v>
      </c>
      <c r="K3438" t="s">
        <v>16066</v>
      </c>
      <c r="L3438" t="s">
        <v>16067</v>
      </c>
      <c r="M3438" t="s">
        <v>20</v>
      </c>
      <c r="N3438">
        <v>2</v>
      </c>
      <c r="O3438">
        <f>Table1[[#This Row],[Price]]-0.1*Table1[[#This Row],[Price]]</f>
        <v>233.67599999999999</v>
      </c>
      <c r="P3438" s="9">
        <f>(Table1[[#This Row],[Expiration Date]]-Table1[[#This Row],[Manufacturing Date]])/365</f>
        <v>2.4273972602739726</v>
      </c>
      <c r="Q3438" t="str">
        <f>IF(Table1[[#This Row],[Expiration Date]]-J3446&gt;12/31/2024,"not expired","expired")</f>
        <v>expired</v>
      </c>
      <c r="R3438">
        <f>Table1[[#This Row],[Discounted Price]]*0.95</f>
        <v>221.99219999999997</v>
      </c>
      <c r="S3438">
        <f>Table1[[#This Row],[Discounted Price]]*0.9</f>
        <v>210.30840000000001</v>
      </c>
      <c r="T3438">
        <f>Table1[[#This Row],[Discounted Price]]*0.8</f>
        <v>186.9408</v>
      </c>
      <c r="U3438">
        <f>Table1[[#This Row],[Price]]*0.52</f>
        <v>135.0128</v>
      </c>
      <c r="V3438">
        <f>(Table1[[#This Row],[Price]]-Table1[[#This Row],[Scrap value]])/2</f>
        <v>62.313599999999994</v>
      </c>
    </row>
    <row r="3439" spans="1:22" x14ac:dyDescent="0.25">
      <c r="A3439" t="s">
        <v>16068</v>
      </c>
      <c r="B3439" t="s">
        <v>29</v>
      </c>
      <c r="C3439" t="s">
        <v>47</v>
      </c>
      <c r="D3439" t="s">
        <v>16069</v>
      </c>
      <c r="E3439">
        <v>468.63</v>
      </c>
      <c r="F3439">
        <v>25</v>
      </c>
      <c r="G3439" t="s">
        <v>43730</v>
      </c>
      <c r="H3439" t="s">
        <v>16070</v>
      </c>
      <c r="I3439" s="1">
        <v>45000</v>
      </c>
      <c r="J3439" s="1">
        <v>46023</v>
      </c>
      <c r="K3439" t="s">
        <v>16071</v>
      </c>
      <c r="L3439" t="s">
        <v>16072</v>
      </c>
      <c r="M3439" t="s">
        <v>45</v>
      </c>
      <c r="N3439">
        <v>5</v>
      </c>
      <c r="O3439">
        <f>Table1[[#This Row],[Price]]-0.1*Table1[[#This Row],[Price]]</f>
        <v>421.767</v>
      </c>
      <c r="P3439" s="9">
        <f>(Table1[[#This Row],[Expiration Date]]-Table1[[#This Row],[Manufacturing Date]])/365</f>
        <v>2.8027397260273972</v>
      </c>
      <c r="Q3439" t="str">
        <f>IF(Table1[[#This Row],[Expiration Date]]-J3447&gt;12/31/2024,"not expired","expired")</f>
        <v>not expired</v>
      </c>
      <c r="R3439">
        <f>Table1[[#This Row],[Discounted Price]]*0.95</f>
        <v>400.67865</v>
      </c>
      <c r="S3439">
        <f>Table1[[#This Row],[Discounted Price]]*0.9</f>
        <v>379.59030000000001</v>
      </c>
      <c r="T3439">
        <f>Table1[[#This Row],[Discounted Price]]*0.8</f>
        <v>337.41360000000003</v>
      </c>
      <c r="U3439">
        <f>Table1[[#This Row],[Price]]*0.52</f>
        <v>243.6876</v>
      </c>
      <c r="V3439">
        <f>(Table1[[#This Row],[Price]]-Table1[[#This Row],[Scrap value]])/2</f>
        <v>112.4712</v>
      </c>
    </row>
    <row r="3440" spans="1:22" x14ac:dyDescent="0.25">
      <c r="A3440" t="s">
        <v>16073</v>
      </c>
      <c r="B3440" t="s">
        <v>15</v>
      </c>
      <c r="C3440" t="s">
        <v>47</v>
      </c>
      <c r="D3440" t="s">
        <v>16074</v>
      </c>
      <c r="E3440">
        <v>367.96</v>
      </c>
      <c r="F3440">
        <v>30</v>
      </c>
      <c r="G3440" t="s">
        <v>43730</v>
      </c>
      <c r="H3440" t="s">
        <v>14653</v>
      </c>
      <c r="I3440" s="1">
        <v>44927</v>
      </c>
      <c r="J3440" s="1">
        <v>45292</v>
      </c>
      <c r="K3440" t="s">
        <v>16075</v>
      </c>
      <c r="L3440" t="s">
        <v>16076</v>
      </c>
      <c r="M3440" t="s">
        <v>20</v>
      </c>
      <c r="N3440">
        <v>1</v>
      </c>
      <c r="O3440">
        <f>Table1[[#This Row],[Price]]-0.1*Table1[[#This Row],[Price]]</f>
        <v>331.16399999999999</v>
      </c>
      <c r="P3440" s="9">
        <f>(Table1[[#This Row],[Expiration Date]]-Table1[[#This Row],[Manufacturing Date]])/365</f>
        <v>1</v>
      </c>
      <c r="Q3440" t="str">
        <f>IF(Table1[[#This Row],[Expiration Date]]-J3448&gt;12/31/2024,"not expired","expired")</f>
        <v>expired</v>
      </c>
      <c r="R3440">
        <f>Table1[[#This Row],[Discounted Price]]*0.95</f>
        <v>314.60579999999999</v>
      </c>
      <c r="S3440">
        <f>Table1[[#This Row],[Discounted Price]]*0.9</f>
        <v>298.04759999999999</v>
      </c>
      <c r="T3440">
        <f>Table1[[#This Row],[Discounted Price]]*0.8</f>
        <v>264.93119999999999</v>
      </c>
      <c r="U3440">
        <f>Table1[[#This Row],[Price]]*0.52</f>
        <v>191.33920000000001</v>
      </c>
      <c r="V3440">
        <f>(Table1[[#This Row],[Price]]-Table1[[#This Row],[Scrap value]])/2</f>
        <v>88.310399999999987</v>
      </c>
    </row>
    <row r="3441" spans="1:22" x14ac:dyDescent="0.25">
      <c r="A3441" t="s">
        <v>16077</v>
      </c>
      <c r="B3441" t="s">
        <v>22</v>
      </c>
      <c r="C3441" t="s">
        <v>47</v>
      </c>
      <c r="D3441" t="s">
        <v>16078</v>
      </c>
      <c r="E3441">
        <v>54.67</v>
      </c>
      <c r="F3441">
        <v>18</v>
      </c>
      <c r="G3441" t="s">
        <v>43728</v>
      </c>
      <c r="H3441" t="s">
        <v>16079</v>
      </c>
      <c r="I3441" s="1">
        <v>45000</v>
      </c>
      <c r="J3441" s="1">
        <v>45292</v>
      </c>
      <c r="K3441" t="s">
        <v>16080</v>
      </c>
      <c r="L3441" t="s">
        <v>16081</v>
      </c>
      <c r="M3441" t="s">
        <v>20</v>
      </c>
      <c r="N3441">
        <v>5</v>
      </c>
      <c r="O3441">
        <f>Table1[[#This Row],[Price]]-0.1*Table1[[#This Row],[Price]]</f>
        <v>49.203000000000003</v>
      </c>
      <c r="P3441" s="9">
        <f>(Table1[[#This Row],[Expiration Date]]-Table1[[#This Row],[Manufacturing Date]])/365</f>
        <v>0.8</v>
      </c>
      <c r="Q3441" t="str">
        <f>IF(Table1[[#This Row],[Expiration Date]]-J3449&gt;12/31/2024,"not expired","expired")</f>
        <v>expired</v>
      </c>
      <c r="R3441">
        <f>Table1[[#This Row],[Discounted Price]]*0.95</f>
        <v>46.742849999999997</v>
      </c>
      <c r="S3441">
        <f>Table1[[#This Row],[Discounted Price]]*0.9</f>
        <v>44.282700000000006</v>
      </c>
      <c r="T3441">
        <f>Table1[[#This Row],[Discounted Price]]*0.8</f>
        <v>39.362400000000008</v>
      </c>
      <c r="U3441">
        <f>Table1[[#This Row],[Price]]*0.52</f>
        <v>28.428400000000003</v>
      </c>
      <c r="V3441">
        <f>(Table1[[#This Row],[Price]]-Table1[[#This Row],[Scrap value]])/2</f>
        <v>13.120799999999999</v>
      </c>
    </row>
    <row r="3442" spans="1:22" x14ac:dyDescent="0.25">
      <c r="A3442" t="s">
        <v>16082</v>
      </c>
      <c r="B3442" t="s">
        <v>29</v>
      </c>
      <c r="C3442" t="s">
        <v>47</v>
      </c>
      <c r="D3442" t="s">
        <v>16083</v>
      </c>
      <c r="E3442">
        <v>318.93</v>
      </c>
      <c r="F3442">
        <v>33</v>
      </c>
      <c r="G3442" t="s">
        <v>43729</v>
      </c>
      <c r="H3442" t="s">
        <v>2688</v>
      </c>
      <c r="I3442" s="1">
        <v>45137</v>
      </c>
      <c r="J3442" s="1">
        <v>45292</v>
      </c>
      <c r="K3442" t="s">
        <v>16084</v>
      </c>
      <c r="L3442" t="s">
        <v>16085</v>
      </c>
      <c r="M3442" t="s">
        <v>45</v>
      </c>
      <c r="N3442">
        <v>2</v>
      </c>
      <c r="O3442">
        <f>Table1[[#This Row],[Price]]-0.1*Table1[[#This Row],[Price]]</f>
        <v>287.03700000000003</v>
      </c>
      <c r="P3442" s="9">
        <f>(Table1[[#This Row],[Expiration Date]]-Table1[[#This Row],[Manufacturing Date]])/365</f>
        <v>0.42465753424657532</v>
      </c>
      <c r="Q3442" t="str">
        <f>IF(Table1[[#This Row],[Expiration Date]]-J3450&gt;12/31/2024,"not expired","expired")</f>
        <v>expired</v>
      </c>
      <c r="R3442">
        <f>Table1[[#This Row],[Discounted Price]]*0.95</f>
        <v>272.68515000000002</v>
      </c>
      <c r="S3442">
        <f>Table1[[#This Row],[Discounted Price]]*0.9</f>
        <v>258.33330000000007</v>
      </c>
      <c r="T3442">
        <f>Table1[[#This Row],[Discounted Price]]*0.8</f>
        <v>229.62960000000004</v>
      </c>
      <c r="U3442">
        <f>Table1[[#This Row],[Price]]*0.52</f>
        <v>165.84360000000001</v>
      </c>
      <c r="V3442">
        <f>(Table1[[#This Row],[Price]]-Table1[[#This Row],[Scrap value]])/2</f>
        <v>76.543199999999999</v>
      </c>
    </row>
    <row r="3443" spans="1:22" x14ac:dyDescent="0.25">
      <c r="A3443" t="s">
        <v>16086</v>
      </c>
      <c r="B3443" t="s">
        <v>29</v>
      </c>
      <c r="C3443" t="s">
        <v>47</v>
      </c>
      <c r="D3443" t="s">
        <v>16087</v>
      </c>
      <c r="E3443">
        <v>474.25</v>
      </c>
      <c r="F3443">
        <v>73</v>
      </c>
      <c r="G3443" t="s">
        <v>43730</v>
      </c>
      <c r="H3443" t="s">
        <v>16088</v>
      </c>
      <c r="I3443" s="1">
        <v>45137</v>
      </c>
      <c r="J3443" s="1">
        <v>46023</v>
      </c>
      <c r="K3443" t="s">
        <v>16089</v>
      </c>
      <c r="L3443" t="s">
        <v>16090</v>
      </c>
      <c r="M3443" t="s">
        <v>45</v>
      </c>
      <c r="N3443">
        <v>3</v>
      </c>
      <c r="O3443">
        <f>Table1[[#This Row],[Price]]-0.1*Table1[[#This Row],[Price]]</f>
        <v>426.82499999999999</v>
      </c>
      <c r="P3443" s="9">
        <f>(Table1[[#This Row],[Expiration Date]]-Table1[[#This Row],[Manufacturing Date]])/365</f>
        <v>2.4273972602739726</v>
      </c>
      <c r="Q3443" t="str">
        <f>IF(Table1[[#This Row],[Expiration Date]]-J3451&gt;12/31/2024,"not expired","expired")</f>
        <v>expired</v>
      </c>
      <c r="R3443">
        <f>Table1[[#This Row],[Discounted Price]]*0.95</f>
        <v>405.48374999999999</v>
      </c>
      <c r="S3443">
        <f>Table1[[#This Row],[Discounted Price]]*0.9</f>
        <v>384.14249999999998</v>
      </c>
      <c r="T3443">
        <f>Table1[[#This Row],[Discounted Price]]*0.8</f>
        <v>341.46000000000004</v>
      </c>
      <c r="U3443">
        <f>Table1[[#This Row],[Price]]*0.52</f>
        <v>246.61</v>
      </c>
      <c r="V3443">
        <f>(Table1[[#This Row],[Price]]-Table1[[#This Row],[Scrap value]])/2</f>
        <v>113.82</v>
      </c>
    </row>
    <row r="3444" spans="1:22" x14ac:dyDescent="0.25">
      <c r="A3444" t="s">
        <v>16091</v>
      </c>
      <c r="B3444" t="s">
        <v>35</v>
      </c>
      <c r="C3444" t="s">
        <v>47</v>
      </c>
      <c r="D3444" t="s">
        <v>16092</v>
      </c>
      <c r="E3444">
        <v>284.70999999999998</v>
      </c>
      <c r="F3444">
        <v>97</v>
      </c>
      <c r="G3444" t="s">
        <v>43728</v>
      </c>
      <c r="H3444" t="s">
        <v>5912</v>
      </c>
      <c r="I3444" s="1">
        <v>45137</v>
      </c>
      <c r="J3444" s="1">
        <v>46023</v>
      </c>
      <c r="K3444" t="s">
        <v>16093</v>
      </c>
      <c r="L3444" t="s">
        <v>16094</v>
      </c>
      <c r="M3444" t="s">
        <v>27</v>
      </c>
      <c r="N3444">
        <v>3</v>
      </c>
      <c r="O3444">
        <f>Table1[[#This Row],[Price]]-0.1*Table1[[#This Row],[Price]]</f>
        <v>256.23899999999998</v>
      </c>
      <c r="P3444" s="9">
        <f>(Table1[[#This Row],[Expiration Date]]-Table1[[#This Row],[Manufacturing Date]])/365</f>
        <v>2.4273972602739726</v>
      </c>
      <c r="Q3444" t="str">
        <f>IF(Table1[[#This Row],[Expiration Date]]-J3452&gt;12/31/2024,"not expired","expired")</f>
        <v>expired</v>
      </c>
      <c r="R3444">
        <f>Table1[[#This Row],[Discounted Price]]*0.95</f>
        <v>243.42704999999995</v>
      </c>
      <c r="S3444">
        <f>Table1[[#This Row],[Discounted Price]]*0.9</f>
        <v>230.61509999999998</v>
      </c>
      <c r="T3444">
        <f>Table1[[#This Row],[Discounted Price]]*0.8</f>
        <v>204.99119999999999</v>
      </c>
      <c r="U3444">
        <f>Table1[[#This Row],[Price]]*0.52</f>
        <v>148.04919999999998</v>
      </c>
      <c r="V3444">
        <f>(Table1[[#This Row],[Price]]-Table1[[#This Row],[Scrap value]])/2</f>
        <v>68.330399999999997</v>
      </c>
    </row>
    <row r="3445" spans="1:22" x14ac:dyDescent="0.25">
      <c r="A3445" t="s">
        <v>16095</v>
      </c>
      <c r="B3445" t="s">
        <v>22</v>
      </c>
      <c r="C3445" t="s">
        <v>47</v>
      </c>
      <c r="D3445" t="s">
        <v>16096</v>
      </c>
      <c r="E3445">
        <v>171.65</v>
      </c>
      <c r="F3445">
        <v>59</v>
      </c>
      <c r="G3445" t="s">
        <v>43729</v>
      </c>
      <c r="H3445" t="s">
        <v>5310</v>
      </c>
      <c r="I3445" s="1">
        <v>45000</v>
      </c>
      <c r="J3445" s="1">
        <v>45658</v>
      </c>
      <c r="K3445" t="s">
        <v>16097</v>
      </c>
      <c r="L3445" t="s">
        <v>16098</v>
      </c>
      <c r="M3445" t="s">
        <v>27</v>
      </c>
      <c r="N3445">
        <v>1</v>
      </c>
      <c r="O3445">
        <f>Table1[[#This Row],[Price]]-0.1*Table1[[#This Row],[Price]]</f>
        <v>154.48500000000001</v>
      </c>
      <c r="P3445" s="9">
        <f>(Table1[[#This Row],[Expiration Date]]-Table1[[#This Row],[Manufacturing Date]])/365</f>
        <v>1.8027397260273972</v>
      </c>
      <c r="Q3445" t="str">
        <f>IF(Table1[[#This Row],[Expiration Date]]-J3453&gt;12/31/2024,"not expired","expired")</f>
        <v>expired</v>
      </c>
      <c r="R3445">
        <f>Table1[[#This Row],[Discounted Price]]*0.95</f>
        <v>146.76075</v>
      </c>
      <c r="S3445">
        <f>Table1[[#This Row],[Discounted Price]]*0.9</f>
        <v>139.03650000000002</v>
      </c>
      <c r="T3445">
        <f>Table1[[#This Row],[Discounted Price]]*0.8</f>
        <v>123.58800000000002</v>
      </c>
      <c r="U3445">
        <f>Table1[[#This Row],[Price]]*0.52</f>
        <v>89.25800000000001</v>
      </c>
      <c r="V3445">
        <f>(Table1[[#This Row],[Price]]-Table1[[#This Row],[Scrap value]])/2</f>
        <v>41.195999999999998</v>
      </c>
    </row>
    <row r="3446" spans="1:22" x14ac:dyDescent="0.25">
      <c r="A3446" t="s">
        <v>16099</v>
      </c>
      <c r="B3446" t="s">
        <v>35</v>
      </c>
      <c r="C3446" t="s">
        <v>47</v>
      </c>
      <c r="D3446" t="s">
        <v>16100</v>
      </c>
      <c r="E3446">
        <v>385.26</v>
      </c>
      <c r="F3446">
        <v>11</v>
      </c>
      <c r="G3446" t="s">
        <v>43730</v>
      </c>
      <c r="H3446" t="s">
        <v>16101</v>
      </c>
      <c r="I3446" s="1">
        <v>44927</v>
      </c>
      <c r="J3446" s="1">
        <v>46023</v>
      </c>
      <c r="K3446" t="s">
        <v>16102</v>
      </c>
      <c r="L3446" t="s">
        <v>16103</v>
      </c>
      <c r="M3446" t="s">
        <v>20</v>
      </c>
      <c r="N3446">
        <v>2</v>
      </c>
      <c r="O3446">
        <f>Table1[[#This Row],[Price]]-0.1*Table1[[#This Row],[Price]]</f>
        <v>346.73399999999998</v>
      </c>
      <c r="P3446" s="9">
        <f>(Table1[[#This Row],[Expiration Date]]-Table1[[#This Row],[Manufacturing Date]])/365</f>
        <v>3.0027397260273974</v>
      </c>
      <c r="Q3446" t="str">
        <f>IF(Table1[[#This Row],[Expiration Date]]-J3454&gt;12/31/2024,"not expired","expired")</f>
        <v>not expired</v>
      </c>
      <c r="R3446">
        <f>Table1[[#This Row],[Discounted Price]]*0.95</f>
        <v>329.39729999999997</v>
      </c>
      <c r="S3446">
        <f>Table1[[#This Row],[Discounted Price]]*0.9</f>
        <v>312.06059999999997</v>
      </c>
      <c r="T3446">
        <f>Table1[[#This Row],[Discounted Price]]*0.8</f>
        <v>277.38720000000001</v>
      </c>
      <c r="U3446">
        <f>Table1[[#This Row],[Price]]*0.52</f>
        <v>200.33520000000001</v>
      </c>
      <c r="V3446">
        <f>(Table1[[#This Row],[Price]]-Table1[[#This Row],[Scrap value]])/2</f>
        <v>92.462399999999988</v>
      </c>
    </row>
    <row r="3447" spans="1:22" x14ac:dyDescent="0.25">
      <c r="A3447" t="s">
        <v>16104</v>
      </c>
      <c r="B3447" t="s">
        <v>29</v>
      </c>
      <c r="C3447" t="s">
        <v>47</v>
      </c>
      <c r="D3447" t="s">
        <v>16105</v>
      </c>
      <c r="E3447">
        <v>301.79000000000002</v>
      </c>
      <c r="F3447">
        <v>94</v>
      </c>
      <c r="G3447" t="s">
        <v>43729</v>
      </c>
      <c r="H3447" t="s">
        <v>16106</v>
      </c>
      <c r="I3447" s="1">
        <v>45137</v>
      </c>
      <c r="J3447" s="1">
        <v>45292</v>
      </c>
      <c r="K3447" t="s">
        <v>16107</v>
      </c>
      <c r="L3447" t="s">
        <v>16108</v>
      </c>
      <c r="M3447" t="s">
        <v>27</v>
      </c>
      <c r="N3447">
        <v>4</v>
      </c>
      <c r="O3447">
        <f>Table1[[#This Row],[Price]]-0.1*Table1[[#This Row],[Price]]</f>
        <v>271.61099999999999</v>
      </c>
      <c r="P3447" s="9">
        <f>(Table1[[#This Row],[Expiration Date]]-Table1[[#This Row],[Manufacturing Date]])/365</f>
        <v>0.42465753424657532</v>
      </c>
      <c r="Q3447" t="str">
        <f>IF(Table1[[#This Row],[Expiration Date]]-J3455&gt;12/31/2024,"not expired","expired")</f>
        <v>expired</v>
      </c>
      <c r="R3447">
        <f>Table1[[#This Row],[Discounted Price]]*0.95</f>
        <v>258.03044999999997</v>
      </c>
      <c r="S3447">
        <f>Table1[[#This Row],[Discounted Price]]*0.9</f>
        <v>244.44989999999999</v>
      </c>
      <c r="T3447">
        <f>Table1[[#This Row],[Discounted Price]]*0.8</f>
        <v>217.28880000000001</v>
      </c>
      <c r="U3447">
        <f>Table1[[#This Row],[Price]]*0.52</f>
        <v>156.9308</v>
      </c>
      <c r="V3447">
        <f>(Table1[[#This Row],[Price]]-Table1[[#This Row],[Scrap value]])/2</f>
        <v>72.429600000000008</v>
      </c>
    </row>
    <row r="3448" spans="1:22" x14ac:dyDescent="0.25">
      <c r="A3448" t="s">
        <v>16109</v>
      </c>
      <c r="B3448" t="s">
        <v>15</v>
      </c>
      <c r="C3448" t="s">
        <v>47</v>
      </c>
      <c r="D3448" t="s">
        <v>16110</v>
      </c>
      <c r="E3448">
        <v>415.9</v>
      </c>
      <c r="F3448">
        <v>74</v>
      </c>
      <c r="G3448" t="s">
        <v>43728</v>
      </c>
      <c r="H3448" t="s">
        <v>369</v>
      </c>
      <c r="I3448" s="1">
        <v>44927</v>
      </c>
      <c r="J3448" s="1">
        <v>46023</v>
      </c>
      <c r="K3448" t="s">
        <v>16111</v>
      </c>
      <c r="L3448" t="s">
        <v>16112</v>
      </c>
      <c r="M3448" t="s">
        <v>45</v>
      </c>
      <c r="N3448">
        <v>5</v>
      </c>
      <c r="O3448">
        <f>Table1[[#This Row],[Price]]-0.1*Table1[[#This Row],[Price]]</f>
        <v>374.30999999999995</v>
      </c>
      <c r="P3448" s="9">
        <f>(Table1[[#This Row],[Expiration Date]]-Table1[[#This Row],[Manufacturing Date]])/365</f>
        <v>3.0027397260273974</v>
      </c>
      <c r="Q3448" t="str">
        <f>IF(Table1[[#This Row],[Expiration Date]]-J3456&gt;12/31/2024,"not expired","expired")</f>
        <v>not expired</v>
      </c>
      <c r="R3448">
        <f>Table1[[#This Row],[Discounted Price]]*0.95</f>
        <v>355.59449999999993</v>
      </c>
      <c r="S3448">
        <f>Table1[[#This Row],[Discounted Price]]*0.9</f>
        <v>336.87899999999996</v>
      </c>
      <c r="T3448">
        <f>Table1[[#This Row],[Discounted Price]]*0.8</f>
        <v>299.44799999999998</v>
      </c>
      <c r="U3448">
        <f>Table1[[#This Row],[Price]]*0.52</f>
        <v>216.268</v>
      </c>
      <c r="V3448">
        <f>(Table1[[#This Row],[Price]]-Table1[[#This Row],[Scrap value]])/2</f>
        <v>99.815999999999988</v>
      </c>
    </row>
    <row r="3449" spans="1:22" x14ac:dyDescent="0.25">
      <c r="A3449" t="s">
        <v>16113</v>
      </c>
      <c r="B3449" t="s">
        <v>22</v>
      </c>
      <c r="C3449" t="s">
        <v>47</v>
      </c>
      <c r="D3449" t="s">
        <v>16114</v>
      </c>
      <c r="E3449">
        <v>225.08</v>
      </c>
      <c r="F3449">
        <v>2</v>
      </c>
      <c r="G3449" t="s">
        <v>43730</v>
      </c>
      <c r="H3449" t="s">
        <v>15070</v>
      </c>
      <c r="I3449" s="1">
        <v>45000</v>
      </c>
      <c r="J3449" s="1">
        <v>45292</v>
      </c>
      <c r="K3449" t="s">
        <v>16115</v>
      </c>
      <c r="L3449" t="s">
        <v>16116</v>
      </c>
      <c r="M3449" t="s">
        <v>45</v>
      </c>
      <c r="N3449">
        <v>1</v>
      </c>
      <c r="O3449">
        <f>Table1[[#This Row],[Price]]-0.1*Table1[[#This Row],[Price]]</f>
        <v>202.572</v>
      </c>
      <c r="P3449" s="9">
        <f>(Table1[[#This Row],[Expiration Date]]-Table1[[#This Row],[Manufacturing Date]])/365</f>
        <v>0.8</v>
      </c>
      <c r="Q3449" t="str">
        <f>IF(Table1[[#This Row],[Expiration Date]]-J3457&gt;12/31/2024,"not expired","expired")</f>
        <v>expired</v>
      </c>
      <c r="R3449">
        <f>Table1[[#This Row],[Discounted Price]]*0.95</f>
        <v>192.4434</v>
      </c>
      <c r="S3449">
        <f>Table1[[#This Row],[Discounted Price]]*0.9</f>
        <v>182.31480000000002</v>
      </c>
      <c r="T3449">
        <f>Table1[[#This Row],[Discounted Price]]*0.8</f>
        <v>162.05760000000001</v>
      </c>
      <c r="U3449">
        <f>Table1[[#This Row],[Price]]*0.52</f>
        <v>117.04160000000002</v>
      </c>
      <c r="V3449">
        <f>(Table1[[#This Row],[Price]]-Table1[[#This Row],[Scrap value]])/2</f>
        <v>54.019199999999998</v>
      </c>
    </row>
    <row r="3450" spans="1:22" x14ac:dyDescent="0.25">
      <c r="A3450" t="s">
        <v>16117</v>
      </c>
      <c r="B3450" t="s">
        <v>29</v>
      </c>
      <c r="C3450" t="s">
        <v>47</v>
      </c>
      <c r="D3450" t="s">
        <v>16118</v>
      </c>
      <c r="E3450">
        <v>382.28</v>
      </c>
      <c r="F3450">
        <v>20</v>
      </c>
      <c r="G3450" t="s">
        <v>43729</v>
      </c>
      <c r="H3450" t="s">
        <v>16119</v>
      </c>
      <c r="I3450" s="1">
        <v>44927</v>
      </c>
      <c r="J3450" s="1">
        <v>45658</v>
      </c>
      <c r="K3450" t="s">
        <v>16120</v>
      </c>
      <c r="L3450" t="s">
        <v>16121</v>
      </c>
      <c r="M3450" t="s">
        <v>45</v>
      </c>
      <c r="N3450">
        <v>3</v>
      </c>
      <c r="O3450">
        <f>Table1[[#This Row],[Price]]-0.1*Table1[[#This Row],[Price]]</f>
        <v>344.05199999999996</v>
      </c>
      <c r="P3450" s="9">
        <f>(Table1[[#This Row],[Expiration Date]]-Table1[[#This Row],[Manufacturing Date]])/365</f>
        <v>2.0027397260273974</v>
      </c>
      <c r="Q3450" t="str">
        <f>IF(Table1[[#This Row],[Expiration Date]]-J3458&gt;12/31/2024,"not expired","expired")</f>
        <v>not expired</v>
      </c>
      <c r="R3450">
        <f>Table1[[#This Row],[Discounted Price]]*0.95</f>
        <v>326.84939999999995</v>
      </c>
      <c r="S3450">
        <f>Table1[[#This Row],[Discounted Price]]*0.9</f>
        <v>309.64679999999998</v>
      </c>
      <c r="T3450">
        <f>Table1[[#This Row],[Discounted Price]]*0.8</f>
        <v>275.24160000000001</v>
      </c>
      <c r="U3450">
        <f>Table1[[#This Row],[Price]]*0.52</f>
        <v>198.78559999999999</v>
      </c>
      <c r="V3450">
        <f>(Table1[[#This Row],[Price]]-Table1[[#This Row],[Scrap value]])/2</f>
        <v>91.747199999999992</v>
      </c>
    </row>
    <row r="3451" spans="1:22" x14ac:dyDescent="0.25">
      <c r="A3451" t="s">
        <v>16122</v>
      </c>
      <c r="B3451" t="s">
        <v>29</v>
      </c>
      <c r="C3451" t="s">
        <v>47</v>
      </c>
      <c r="D3451" t="s">
        <v>16123</v>
      </c>
      <c r="E3451">
        <v>416.66</v>
      </c>
      <c r="F3451">
        <v>39</v>
      </c>
      <c r="G3451" t="s">
        <v>43728</v>
      </c>
      <c r="H3451" t="s">
        <v>16124</v>
      </c>
      <c r="I3451" s="1">
        <v>45000</v>
      </c>
      <c r="J3451" s="1">
        <v>46023</v>
      </c>
      <c r="K3451" t="s">
        <v>16125</v>
      </c>
      <c r="L3451" t="s">
        <v>16126</v>
      </c>
      <c r="M3451" t="s">
        <v>27</v>
      </c>
      <c r="N3451">
        <v>5</v>
      </c>
      <c r="O3451">
        <f>Table1[[#This Row],[Price]]-0.1*Table1[[#This Row],[Price]]</f>
        <v>374.99400000000003</v>
      </c>
      <c r="P3451" s="9">
        <f>(Table1[[#This Row],[Expiration Date]]-Table1[[#This Row],[Manufacturing Date]])/365</f>
        <v>2.8027397260273972</v>
      </c>
      <c r="Q3451" t="str">
        <f>IF(Table1[[#This Row],[Expiration Date]]-J3459&gt;12/31/2024,"not expired","expired")</f>
        <v>not expired</v>
      </c>
      <c r="R3451">
        <f>Table1[[#This Row],[Discounted Price]]*0.95</f>
        <v>356.24430000000001</v>
      </c>
      <c r="S3451">
        <f>Table1[[#This Row],[Discounted Price]]*0.9</f>
        <v>337.49460000000005</v>
      </c>
      <c r="T3451">
        <f>Table1[[#This Row],[Discounted Price]]*0.8</f>
        <v>299.99520000000001</v>
      </c>
      <c r="U3451">
        <f>Table1[[#This Row],[Price]]*0.52</f>
        <v>216.66320000000002</v>
      </c>
      <c r="V3451">
        <f>(Table1[[#This Row],[Price]]-Table1[[#This Row],[Scrap value]])/2</f>
        <v>99.998400000000004</v>
      </c>
    </row>
    <row r="3452" spans="1:22" x14ac:dyDescent="0.25">
      <c r="A3452" t="s">
        <v>16127</v>
      </c>
      <c r="B3452" t="s">
        <v>15</v>
      </c>
      <c r="C3452" t="s">
        <v>47</v>
      </c>
      <c r="D3452" t="s">
        <v>16128</v>
      </c>
      <c r="E3452">
        <v>391.23</v>
      </c>
      <c r="F3452">
        <v>45</v>
      </c>
      <c r="G3452" t="s">
        <v>43729</v>
      </c>
      <c r="H3452" t="s">
        <v>16129</v>
      </c>
      <c r="I3452" s="1">
        <v>45000</v>
      </c>
      <c r="J3452" s="1">
        <v>46023</v>
      </c>
      <c r="K3452" t="s">
        <v>16130</v>
      </c>
      <c r="L3452" t="s">
        <v>16131</v>
      </c>
      <c r="M3452" t="s">
        <v>27</v>
      </c>
      <c r="N3452">
        <v>1</v>
      </c>
      <c r="O3452">
        <f>Table1[[#This Row],[Price]]-0.1*Table1[[#This Row],[Price]]</f>
        <v>352.10700000000003</v>
      </c>
      <c r="P3452" s="9">
        <f>(Table1[[#This Row],[Expiration Date]]-Table1[[#This Row],[Manufacturing Date]])/365</f>
        <v>2.8027397260273972</v>
      </c>
      <c r="Q3452" t="str">
        <f>IF(Table1[[#This Row],[Expiration Date]]-J3460&gt;12/31/2024,"not expired","expired")</f>
        <v>not expired</v>
      </c>
      <c r="R3452">
        <f>Table1[[#This Row],[Discounted Price]]*0.95</f>
        <v>334.50164999999998</v>
      </c>
      <c r="S3452">
        <f>Table1[[#This Row],[Discounted Price]]*0.9</f>
        <v>316.89630000000005</v>
      </c>
      <c r="T3452">
        <f>Table1[[#This Row],[Discounted Price]]*0.8</f>
        <v>281.68560000000002</v>
      </c>
      <c r="U3452">
        <f>Table1[[#This Row],[Price]]*0.52</f>
        <v>203.43960000000001</v>
      </c>
      <c r="V3452">
        <f>(Table1[[#This Row],[Price]]-Table1[[#This Row],[Scrap value]])/2</f>
        <v>93.895200000000003</v>
      </c>
    </row>
    <row r="3453" spans="1:22" x14ac:dyDescent="0.25">
      <c r="A3453" t="s">
        <v>16132</v>
      </c>
      <c r="B3453" t="s">
        <v>22</v>
      </c>
      <c r="C3453" t="s">
        <v>47</v>
      </c>
      <c r="D3453" t="s">
        <v>16133</v>
      </c>
      <c r="E3453">
        <v>34.85</v>
      </c>
      <c r="F3453">
        <v>66</v>
      </c>
      <c r="G3453" t="s">
        <v>43728</v>
      </c>
      <c r="H3453" t="s">
        <v>13451</v>
      </c>
      <c r="I3453" s="1">
        <v>45137</v>
      </c>
      <c r="J3453" s="1">
        <v>46023</v>
      </c>
      <c r="K3453" t="s">
        <v>16134</v>
      </c>
      <c r="L3453" t="s">
        <v>16135</v>
      </c>
      <c r="M3453" t="s">
        <v>20</v>
      </c>
      <c r="N3453">
        <v>4</v>
      </c>
      <c r="O3453">
        <f>Table1[[#This Row],[Price]]-0.1*Table1[[#This Row],[Price]]</f>
        <v>31.365000000000002</v>
      </c>
      <c r="P3453" s="9">
        <f>(Table1[[#This Row],[Expiration Date]]-Table1[[#This Row],[Manufacturing Date]])/365</f>
        <v>2.4273972602739726</v>
      </c>
      <c r="Q3453" t="str">
        <f>IF(Table1[[#This Row],[Expiration Date]]-J3461&gt;12/31/2024,"not expired","expired")</f>
        <v>expired</v>
      </c>
      <c r="R3453">
        <f>Table1[[#This Row],[Discounted Price]]*0.95</f>
        <v>29.796749999999999</v>
      </c>
      <c r="S3453">
        <f>Table1[[#This Row],[Discounted Price]]*0.9</f>
        <v>28.228500000000004</v>
      </c>
      <c r="T3453">
        <f>Table1[[#This Row],[Discounted Price]]*0.8</f>
        <v>25.092000000000002</v>
      </c>
      <c r="U3453">
        <f>Table1[[#This Row],[Price]]*0.52</f>
        <v>18.122</v>
      </c>
      <c r="V3453">
        <f>(Table1[[#This Row],[Price]]-Table1[[#This Row],[Scrap value]])/2</f>
        <v>8.3640000000000008</v>
      </c>
    </row>
    <row r="3454" spans="1:22" x14ac:dyDescent="0.25">
      <c r="A3454" t="s">
        <v>16136</v>
      </c>
      <c r="B3454" t="s">
        <v>22</v>
      </c>
      <c r="C3454" t="s">
        <v>47</v>
      </c>
      <c r="D3454" t="s">
        <v>16137</v>
      </c>
      <c r="E3454">
        <v>444.29</v>
      </c>
      <c r="F3454">
        <v>90</v>
      </c>
      <c r="G3454" t="s">
        <v>43729</v>
      </c>
      <c r="H3454" t="s">
        <v>16138</v>
      </c>
      <c r="I3454" s="1">
        <v>45000</v>
      </c>
      <c r="J3454" s="1">
        <v>45658</v>
      </c>
      <c r="K3454" t="s">
        <v>16139</v>
      </c>
      <c r="L3454" t="s">
        <v>16140</v>
      </c>
      <c r="M3454" t="s">
        <v>27</v>
      </c>
      <c r="N3454">
        <v>4</v>
      </c>
      <c r="O3454">
        <f>Table1[[#This Row],[Price]]-0.1*Table1[[#This Row],[Price]]</f>
        <v>399.86099999999999</v>
      </c>
      <c r="P3454" s="9">
        <f>(Table1[[#This Row],[Expiration Date]]-Table1[[#This Row],[Manufacturing Date]])/365</f>
        <v>1.8027397260273972</v>
      </c>
      <c r="Q3454" t="str">
        <f>IF(Table1[[#This Row],[Expiration Date]]-J3462&gt;12/31/2024,"not expired","expired")</f>
        <v>expired</v>
      </c>
      <c r="R3454">
        <f>Table1[[#This Row],[Discounted Price]]*0.95</f>
        <v>379.86794999999995</v>
      </c>
      <c r="S3454">
        <f>Table1[[#This Row],[Discounted Price]]*0.9</f>
        <v>359.87490000000003</v>
      </c>
      <c r="T3454">
        <f>Table1[[#This Row],[Discounted Price]]*0.8</f>
        <v>319.8888</v>
      </c>
      <c r="U3454">
        <f>Table1[[#This Row],[Price]]*0.52</f>
        <v>231.03080000000003</v>
      </c>
      <c r="V3454">
        <f>(Table1[[#This Row],[Price]]-Table1[[#This Row],[Scrap value]])/2</f>
        <v>106.6296</v>
      </c>
    </row>
    <row r="3455" spans="1:22" x14ac:dyDescent="0.25">
      <c r="A3455" t="s">
        <v>16141</v>
      </c>
      <c r="B3455" t="s">
        <v>29</v>
      </c>
      <c r="C3455" t="s">
        <v>47</v>
      </c>
      <c r="D3455" t="s">
        <v>16142</v>
      </c>
      <c r="E3455">
        <v>260.61</v>
      </c>
      <c r="F3455">
        <v>86</v>
      </c>
      <c r="G3455" t="s">
        <v>43729</v>
      </c>
      <c r="H3455" t="s">
        <v>14823</v>
      </c>
      <c r="I3455" s="1">
        <v>45000</v>
      </c>
      <c r="J3455" s="1">
        <v>45658</v>
      </c>
      <c r="K3455" t="s">
        <v>16143</v>
      </c>
      <c r="L3455" t="s">
        <v>16144</v>
      </c>
      <c r="M3455" t="s">
        <v>20</v>
      </c>
      <c r="N3455">
        <v>4</v>
      </c>
      <c r="O3455">
        <f>Table1[[#This Row],[Price]]-0.1*Table1[[#This Row],[Price]]</f>
        <v>234.54900000000001</v>
      </c>
      <c r="P3455" s="9">
        <f>(Table1[[#This Row],[Expiration Date]]-Table1[[#This Row],[Manufacturing Date]])/365</f>
        <v>1.8027397260273972</v>
      </c>
      <c r="Q3455" t="str">
        <f>IF(Table1[[#This Row],[Expiration Date]]-J3463&gt;12/31/2024,"not expired","expired")</f>
        <v>not expired</v>
      </c>
      <c r="R3455">
        <f>Table1[[#This Row],[Discounted Price]]*0.95</f>
        <v>222.82155</v>
      </c>
      <c r="S3455">
        <f>Table1[[#This Row],[Discounted Price]]*0.9</f>
        <v>211.0941</v>
      </c>
      <c r="T3455">
        <f>Table1[[#This Row],[Discounted Price]]*0.8</f>
        <v>187.63920000000002</v>
      </c>
      <c r="U3455">
        <f>Table1[[#This Row],[Price]]*0.52</f>
        <v>135.5172</v>
      </c>
      <c r="V3455">
        <f>(Table1[[#This Row],[Price]]-Table1[[#This Row],[Scrap value]])/2</f>
        <v>62.546400000000006</v>
      </c>
    </row>
    <row r="3456" spans="1:22" x14ac:dyDescent="0.25">
      <c r="A3456" t="s">
        <v>16145</v>
      </c>
      <c r="B3456" t="s">
        <v>29</v>
      </c>
      <c r="C3456" t="s">
        <v>47</v>
      </c>
      <c r="D3456" t="s">
        <v>16146</v>
      </c>
      <c r="E3456">
        <v>212.67</v>
      </c>
      <c r="F3456">
        <v>3</v>
      </c>
      <c r="G3456" t="s">
        <v>43728</v>
      </c>
      <c r="H3456" t="s">
        <v>16147</v>
      </c>
      <c r="I3456" s="1">
        <v>44927</v>
      </c>
      <c r="J3456" s="1">
        <v>45658</v>
      </c>
      <c r="K3456" t="s">
        <v>16148</v>
      </c>
      <c r="L3456" t="s">
        <v>16149</v>
      </c>
      <c r="M3456" t="s">
        <v>45</v>
      </c>
      <c r="N3456">
        <v>4</v>
      </c>
      <c r="O3456">
        <f>Table1[[#This Row],[Price]]-0.1*Table1[[#This Row],[Price]]</f>
        <v>191.40299999999999</v>
      </c>
      <c r="P3456" s="9">
        <f>(Table1[[#This Row],[Expiration Date]]-Table1[[#This Row],[Manufacturing Date]])/365</f>
        <v>2.0027397260273974</v>
      </c>
      <c r="Q3456" t="str">
        <f>IF(Table1[[#This Row],[Expiration Date]]-J3464&gt;12/31/2024,"not expired","expired")</f>
        <v>not expired</v>
      </c>
      <c r="R3456">
        <f>Table1[[#This Row],[Discounted Price]]*0.95</f>
        <v>181.83284999999998</v>
      </c>
      <c r="S3456">
        <f>Table1[[#This Row],[Discounted Price]]*0.9</f>
        <v>172.2627</v>
      </c>
      <c r="T3456">
        <f>Table1[[#This Row],[Discounted Price]]*0.8</f>
        <v>153.1224</v>
      </c>
      <c r="U3456">
        <f>Table1[[#This Row],[Price]]*0.52</f>
        <v>110.58839999999999</v>
      </c>
      <c r="V3456">
        <f>(Table1[[#This Row],[Price]]-Table1[[#This Row],[Scrap value]])/2</f>
        <v>51.040799999999997</v>
      </c>
    </row>
    <row r="3457" spans="1:22" x14ac:dyDescent="0.25">
      <c r="A3457" t="s">
        <v>16150</v>
      </c>
      <c r="B3457" t="s">
        <v>29</v>
      </c>
      <c r="C3457" t="s">
        <v>47</v>
      </c>
      <c r="D3457" t="s">
        <v>16151</v>
      </c>
      <c r="E3457">
        <v>250.9</v>
      </c>
      <c r="F3457">
        <v>16</v>
      </c>
      <c r="G3457" t="s">
        <v>43728</v>
      </c>
      <c r="H3457" t="s">
        <v>6485</v>
      </c>
      <c r="I3457" s="1">
        <v>45137</v>
      </c>
      <c r="J3457" s="1">
        <v>45658</v>
      </c>
      <c r="K3457" t="s">
        <v>16152</v>
      </c>
      <c r="L3457" t="s">
        <v>16153</v>
      </c>
      <c r="M3457" t="s">
        <v>20</v>
      </c>
      <c r="N3457">
        <v>1</v>
      </c>
      <c r="O3457">
        <f>Table1[[#This Row],[Price]]-0.1*Table1[[#This Row],[Price]]</f>
        <v>225.81</v>
      </c>
      <c r="P3457" s="9">
        <f>(Table1[[#This Row],[Expiration Date]]-Table1[[#This Row],[Manufacturing Date]])/365</f>
        <v>1.4273972602739726</v>
      </c>
      <c r="Q3457" t="str">
        <f>IF(Table1[[#This Row],[Expiration Date]]-J3465&gt;12/31/2024,"not expired","expired")</f>
        <v>expired</v>
      </c>
      <c r="R3457">
        <f>Table1[[#This Row],[Discounted Price]]*0.95</f>
        <v>214.51949999999999</v>
      </c>
      <c r="S3457">
        <f>Table1[[#This Row],[Discounted Price]]*0.9</f>
        <v>203.22900000000001</v>
      </c>
      <c r="T3457">
        <f>Table1[[#This Row],[Discounted Price]]*0.8</f>
        <v>180.64800000000002</v>
      </c>
      <c r="U3457">
        <f>Table1[[#This Row],[Price]]*0.52</f>
        <v>130.46800000000002</v>
      </c>
      <c r="V3457">
        <f>(Table1[[#This Row],[Price]]-Table1[[#This Row],[Scrap value]])/2</f>
        <v>60.215999999999994</v>
      </c>
    </row>
    <row r="3458" spans="1:22" x14ac:dyDescent="0.25">
      <c r="A3458" t="s">
        <v>16154</v>
      </c>
      <c r="B3458" t="s">
        <v>35</v>
      </c>
      <c r="C3458" t="s">
        <v>47</v>
      </c>
      <c r="D3458" t="s">
        <v>16155</v>
      </c>
      <c r="E3458">
        <v>204.22</v>
      </c>
      <c r="F3458">
        <v>58</v>
      </c>
      <c r="G3458" t="s">
        <v>43728</v>
      </c>
      <c r="H3458" t="s">
        <v>16156</v>
      </c>
      <c r="I3458" s="1">
        <v>44927</v>
      </c>
      <c r="J3458" s="1">
        <v>45292</v>
      </c>
      <c r="K3458" t="s">
        <v>16157</v>
      </c>
      <c r="L3458" t="s">
        <v>16158</v>
      </c>
      <c r="M3458" t="s">
        <v>20</v>
      </c>
      <c r="N3458">
        <v>3</v>
      </c>
      <c r="O3458">
        <f>Table1[[#This Row],[Price]]-0.1*Table1[[#This Row],[Price]]</f>
        <v>183.798</v>
      </c>
      <c r="P3458" s="9">
        <f>(Table1[[#This Row],[Expiration Date]]-Table1[[#This Row],[Manufacturing Date]])/365</f>
        <v>1</v>
      </c>
      <c r="Q3458" t="str">
        <f>IF(Table1[[#This Row],[Expiration Date]]-J3466&gt;12/31/2024,"not expired","expired")</f>
        <v>expired</v>
      </c>
      <c r="R3458">
        <f>Table1[[#This Row],[Discounted Price]]*0.95</f>
        <v>174.60810000000001</v>
      </c>
      <c r="S3458">
        <f>Table1[[#This Row],[Discounted Price]]*0.9</f>
        <v>165.41820000000001</v>
      </c>
      <c r="T3458">
        <f>Table1[[#This Row],[Discounted Price]]*0.8</f>
        <v>147.0384</v>
      </c>
      <c r="U3458">
        <f>Table1[[#This Row],[Price]]*0.52</f>
        <v>106.1944</v>
      </c>
      <c r="V3458">
        <f>(Table1[[#This Row],[Price]]-Table1[[#This Row],[Scrap value]])/2</f>
        <v>49.012799999999999</v>
      </c>
    </row>
    <row r="3459" spans="1:22" x14ac:dyDescent="0.25">
      <c r="A3459" t="s">
        <v>16159</v>
      </c>
      <c r="B3459" t="s">
        <v>15</v>
      </c>
      <c r="C3459" t="s">
        <v>47</v>
      </c>
      <c r="D3459" t="s">
        <v>16160</v>
      </c>
      <c r="E3459">
        <v>117.06</v>
      </c>
      <c r="F3459">
        <v>59</v>
      </c>
      <c r="G3459" t="s">
        <v>43730</v>
      </c>
      <c r="H3459" t="s">
        <v>4706</v>
      </c>
      <c r="I3459" s="1">
        <v>44927</v>
      </c>
      <c r="J3459" s="1">
        <v>45658</v>
      </c>
      <c r="K3459" t="s">
        <v>16161</v>
      </c>
      <c r="L3459" t="s">
        <v>16162</v>
      </c>
      <c r="M3459" t="s">
        <v>27</v>
      </c>
      <c r="N3459">
        <v>2</v>
      </c>
      <c r="O3459">
        <f>Table1[[#This Row],[Price]]-0.1*Table1[[#This Row],[Price]]</f>
        <v>105.354</v>
      </c>
      <c r="P3459" s="9">
        <f>(Table1[[#This Row],[Expiration Date]]-Table1[[#This Row],[Manufacturing Date]])/365</f>
        <v>2.0027397260273974</v>
      </c>
      <c r="Q3459" t="str">
        <f>IF(Table1[[#This Row],[Expiration Date]]-J3467&gt;12/31/2024,"not expired","expired")</f>
        <v>not expired</v>
      </c>
      <c r="R3459">
        <f>Table1[[#This Row],[Discounted Price]]*0.95</f>
        <v>100.08629999999999</v>
      </c>
      <c r="S3459">
        <f>Table1[[#This Row],[Discounted Price]]*0.9</f>
        <v>94.818600000000004</v>
      </c>
      <c r="T3459">
        <f>Table1[[#This Row],[Discounted Price]]*0.8</f>
        <v>84.283200000000008</v>
      </c>
      <c r="U3459">
        <f>Table1[[#This Row],[Price]]*0.52</f>
        <v>60.871200000000002</v>
      </c>
      <c r="V3459">
        <f>(Table1[[#This Row],[Price]]-Table1[[#This Row],[Scrap value]])/2</f>
        <v>28.0944</v>
      </c>
    </row>
    <row r="3460" spans="1:22" x14ac:dyDescent="0.25">
      <c r="A3460" t="s">
        <v>16163</v>
      </c>
      <c r="B3460" t="s">
        <v>29</v>
      </c>
      <c r="C3460" t="s">
        <v>47</v>
      </c>
      <c r="D3460" t="s">
        <v>16164</v>
      </c>
      <c r="E3460">
        <v>234.56</v>
      </c>
      <c r="F3460">
        <v>35</v>
      </c>
      <c r="G3460" t="s">
        <v>43729</v>
      </c>
      <c r="H3460" t="s">
        <v>11690</v>
      </c>
      <c r="I3460" s="1">
        <v>45137</v>
      </c>
      <c r="J3460" s="1">
        <v>45292</v>
      </c>
      <c r="K3460" t="s">
        <v>16165</v>
      </c>
      <c r="L3460" t="s">
        <v>16166</v>
      </c>
      <c r="M3460" t="s">
        <v>27</v>
      </c>
      <c r="N3460">
        <v>1</v>
      </c>
      <c r="O3460">
        <f>Table1[[#This Row],[Price]]-0.1*Table1[[#This Row],[Price]]</f>
        <v>211.10399999999998</v>
      </c>
      <c r="P3460" s="9">
        <f>(Table1[[#This Row],[Expiration Date]]-Table1[[#This Row],[Manufacturing Date]])/365</f>
        <v>0.42465753424657532</v>
      </c>
      <c r="Q3460" t="str">
        <f>IF(Table1[[#This Row],[Expiration Date]]-J3468&gt;12/31/2024,"not expired","expired")</f>
        <v>expired</v>
      </c>
      <c r="R3460">
        <f>Table1[[#This Row],[Discounted Price]]*0.95</f>
        <v>200.54879999999997</v>
      </c>
      <c r="S3460">
        <f>Table1[[#This Row],[Discounted Price]]*0.9</f>
        <v>189.99359999999999</v>
      </c>
      <c r="T3460">
        <f>Table1[[#This Row],[Discounted Price]]*0.8</f>
        <v>168.88319999999999</v>
      </c>
      <c r="U3460">
        <f>Table1[[#This Row],[Price]]*0.52</f>
        <v>121.97120000000001</v>
      </c>
      <c r="V3460">
        <f>(Table1[[#This Row],[Price]]-Table1[[#This Row],[Scrap value]])/2</f>
        <v>56.294399999999996</v>
      </c>
    </row>
    <row r="3461" spans="1:22" x14ac:dyDescent="0.25">
      <c r="A3461" t="s">
        <v>16167</v>
      </c>
      <c r="B3461" t="s">
        <v>22</v>
      </c>
      <c r="C3461" t="s">
        <v>47</v>
      </c>
      <c r="D3461" t="s">
        <v>16168</v>
      </c>
      <c r="E3461">
        <v>211.24</v>
      </c>
      <c r="F3461">
        <v>97</v>
      </c>
      <c r="G3461" t="s">
        <v>43729</v>
      </c>
      <c r="H3461" t="s">
        <v>16169</v>
      </c>
      <c r="I3461" s="1">
        <v>44927</v>
      </c>
      <c r="J3461" s="1">
        <v>46023</v>
      </c>
      <c r="K3461" t="s">
        <v>16170</v>
      </c>
      <c r="L3461" t="s">
        <v>16171</v>
      </c>
      <c r="M3461" t="s">
        <v>27</v>
      </c>
      <c r="N3461">
        <v>4</v>
      </c>
      <c r="O3461">
        <f>Table1[[#This Row],[Price]]-0.1*Table1[[#This Row],[Price]]</f>
        <v>190.11600000000001</v>
      </c>
      <c r="P3461" s="9">
        <f>(Table1[[#This Row],[Expiration Date]]-Table1[[#This Row],[Manufacturing Date]])/365</f>
        <v>3.0027397260273974</v>
      </c>
      <c r="Q3461" t="str">
        <f>IF(Table1[[#This Row],[Expiration Date]]-J3469&gt;12/31/2024,"not expired","expired")</f>
        <v>expired</v>
      </c>
      <c r="R3461">
        <f>Table1[[#This Row],[Discounted Price]]*0.95</f>
        <v>180.61019999999999</v>
      </c>
      <c r="S3461">
        <f>Table1[[#This Row],[Discounted Price]]*0.9</f>
        <v>171.10440000000003</v>
      </c>
      <c r="T3461">
        <f>Table1[[#This Row],[Discounted Price]]*0.8</f>
        <v>152.09280000000001</v>
      </c>
      <c r="U3461">
        <f>Table1[[#This Row],[Price]]*0.52</f>
        <v>109.84480000000001</v>
      </c>
      <c r="V3461">
        <f>(Table1[[#This Row],[Price]]-Table1[[#This Row],[Scrap value]])/2</f>
        <v>50.697600000000001</v>
      </c>
    </row>
    <row r="3462" spans="1:22" x14ac:dyDescent="0.25">
      <c r="A3462" t="s">
        <v>16172</v>
      </c>
      <c r="B3462" t="s">
        <v>15</v>
      </c>
      <c r="C3462" t="s">
        <v>47</v>
      </c>
      <c r="D3462" t="s">
        <v>16173</v>
      </c>
      <c r="E3462">
        <v>294.23</v>
      </c>
      <c r="F3462">
        <v>76</v>
      </c>
      <c r="G3462" t="s">
        <v>43730</v>
      </c>
      <c r="H3462" t="s">
        <v>16174</v>
      </c>
      <c r="I3462" s="1">
        <v>45137</v>
      </c>
      <c r="J3462" s="1">
        <v>46023</v>
      </c>
      <c r="K3462" t="s">
        <v>16175</v>
      </c>
      <c r="L3462" t="s">
        <v>16176</v>
      </c>
      <c r="M3462" t="s">
        <v>45</v>
      </c>
      <c r="N3462">
        <v>1</v>
      </c>
      <c r="O3462">
        <f>Table1[[#This Row],[Price]]-0.1*Table1[[#This Row],[Price]]</f>
        <v>264.80700000000002</v>
      </c>
      <c r="P3462" s="9">
        <f>(Table1[[#This Row],[Expiration Date]]-Table1[[#This Row],[Manufacturing Date]])/365</f>
        <v>2.4273972602739726</v>
      </c>
      <c r="Q3462" t="str">
        <f>IF(Table1[[#This Row],[Expiration Date]]-J3470&gt;12/31/2024,"not expired","expired")</f>
        <v>expired</v>
      </c>
      <c r="R3462">
        <f>Table1[[#This Row],[Discounted Price]]*0.95</f>
        <v>251.56665000000001</v>
      </c>
      <c r="S3462">
        <f>Table1[[#This Row],[Discounted Price]]*0.9</f>
        <v>238.32630000000003</v>
      </c>
      <c r="T3462">
        <f>Table1[[#This Row],[Discounted Price]]*0.8</f>
        <v>211.84560000000002</v>
      </c>
      <c r="U3462">
        <f>Table1[[#This Row],[Price]]*0.52</f>
        <v>152.99960000000002</v>
      </c>
      <c r="V3462">
        <f>(Table1[[#This Row],[Price]]-Table1[[#This Row],[Scrap value]])/2</f>
        <v>70.615200000000002</v>
      </c>
    </row>
    <row r="3463" spans="1:22" x14ac:dyDescent="0.25">
      <c r="A3463" t="s">
        <v>16177</v>
      </c>
      <c r="B3463" t="s">
        <v>22</v>
      </c>
      <c r="C3463" t="s">
        <v>47</v>
      </c>
      <c r="D3463" t="s">
        <v>16178</v>
      </c>
      <c r="E3463">
        <v>223.07</v>
      </c>
      <c r="F3463">
        <v>85</v>
      </c>
      <c r="G3463" t="s">
        <v>43728</v>
      </c>
      <c r="H3463" t="s">
        <v>11305</v>
      </c>
      <c r="I3463" s="1">
        <v>45000</v>
      </c>
      <c r="J3463" s="1">
        <v>45292</v>
      </c>
      <c r="K3463" t="s">
        <v>16179</v>
      </c>
      <c r="L3463" t="s">
        <v>16180</v>
      </c>
      <c r="M3463" t="s">
        <v>27</v>
      </c>
      <c r="N3463">
        <v>3</v>
      </c>
      <c r="O3463">
        <f>Table1[[#This Row],[Price]]-0.1*Table1[[#This Row],[Price]]</f>
        <v>200.76299999999998</v>
      </c>
      <c r="P3463" s="9">
        <f>(Table1[[#This Row],[Expiration Date]]-Table1[[#This Row],[Manufacturing Date]])/365</f>
        <v>0.8</v>
      </c>
      <c r="Q3463" t="str">
        <f>IF(Table1[[#This Row],[Expiration Date]]-J3471&gt;12/31/2024,"not expired","expired")</f>
        <v>expired</v>
      </c>
      <c r="R3463">
        <f>Table1[[#This Row],[Discounted Price]]*0.95</f>
        <v>190.72484999999998</v>
      </c>
      <c r="S3463">
        <f>Table1[[#This Row],[Discounted Price]]*0.9</f>
        <v>180.68669999999997</v>
      </c>
      <c r="T3463">
        <f>Table1[[#This Row],[Discounted Price]]*0.8</f>
        <v>160.6104</v>
      </c>
      <c r="U3463">
        <f>Table1[[#This Row],[Price]]*0.52</f>
        <v>115.99639999999999</v>
      </c>
      <c r="V3463">
        <f>(Table1[[#This Row],[Price]]-Table1[[#This Row],[Scrap value]])/2</f>
        <v>53.536799999999999</v>
      </c>
    </row>
    <row r="3464" spans="1:22" x14ac:dyDescent="0.25">
      <c r="A3464" t="s">
        <v>16181</v>
      </c>
      <c r="B3464" t="s">
        <v>15</v>
      </c>
      <c r="C3464" t="s">
        <v>47</v>
      </c>
      <c r="D3464" t="s">
        <v>16182</v>
      </c>
      <c r="E3464">
        <v>141.84</v>
      </c>
      <c r="F3464">
        <v>88</v>
      </c>
      <c r="G3464" t="s">
        <v>43728</v>
      </c>
      <c r="H3464" t="s">
        <v>16183</v>
      </c>
      <c r="I3464" s="1">
        <v>45137</v>
      </c>
      <c r="J3464" s="1">
        <v>45292</v>
      </c>
      <c r="K3464" t="s">
        <v>16184</v>
      </c>
      <c r="L3464" t="s">
        <v>16185</v>
      </c>
      <c r="M3464" t="s">
        <v>45</v>
      </c>
      <c r="N3464">
        <v>2</v>
      </c>
      <c r="O3464">
        <f>Table1[[#This Row],[Price]]-0.1*Table1[[#This Row],[Price]]</f>
        <v>127.65600000000001</v>
      </c>
      <c r="P3464" s="9">
        <f>(Table1[[#This Row],[Expiration Date]]-Table1[[#This Row],[Manufacturing Date]])/365</f>
        <v>0.42465753424657532</v>
      </c>
      <c r="Q3464" t="str">
        <f>IF(Table1[[#This Row],[Expiration Date]]-J3472&gt;12/31/2024,"not expired","expired")</f>
        <v>expired</v>
      </c>
      <c r="R3464">
        <f>Table1[[#This Row],[Discounted Price]]*0.95</f>
        <v>121.2732</v>
      </c>
      <c r="S3464">
        <f>Table1[[#This Row],[Discounted Price]]*0.9</f>
        <v>114.89040000000001</v>
      </c>
      <c r="T3464">
        <f>Table1[[#This Row],[Discounted Price]]*0.8</f>
        <v>102.12480000000001</v>
      </c>
      <c r="U3464">
        <f>Table1[[#This Row],[Price]]*0.52</f>
        <v>73.756799999999998</v>
      </c>
      <c r="V3464">
        <f>(Table1[[#This Row],[Price]]-Table1[[#This Row],[Scrap value]])/2</f>
        <v>34.041600000000003</v>
      </c>
    </row>
    <row r="3465" spans="1:22" x14ac:dyDescent="0.25">
      <c r="A3465" t="s">
        <v>16186</v>
      </c>
      <c r="B3465" t="s">
        <v>35</v>
      </c>
      <c r="C3465" t="s">
        <v>47</v>
      </c>
      <c r="D3465" t="s">
        <v>16187</v>
      </c>
      <c r="E3465">
        <v>277.77999999999997</v>
      </c>
      <c r="F3465">
        <v>74</v>
      </c>
      <c r="G3465" t="s">
        <v>43728</v>
      </c>
      <c r="H3465" t="s">
        <v>164</v>
      </c>
      <c r="I3465" s="1">
        <v>45137</v>
      </c>
      <c r="J3465" s="1">
        <v>46023</v>
      </c>
      <c r="K3465" t="s">
        <v>16188</v>
      </c>
      <c r="L3465" t="s">
        <v>16189</v>
      </c>
      <c r="M3465" t="s">
        <v>20</v>
      </c>
      <c r="N3465">
        <v>2</v>
      </c>
      <c r="O3465">
        <f>Table1[[#This Row],[Price]]-0.1*Table1[[#This Row],[Price]]</f>
        <v>250.00199999999998</v>
      </c>
      <c r="P3465" s="9">
        <f>(Table1[[#This Row],[Expiration Date]]-Table1[[#This Row],[Manufacturing Date]])/365</f>
        <v>2.4273972602739726</v>
      </c>
      <c r="Q3465" t="str">
        <f>IF(Table1[[#This Row],[Expiration Date]]-J3473&gt;12/31/2024,"not expired","expired")</f>
        <v>not expired</v>
      </c>
      <c r="R3465">
        <f>Table1[[#This Row],[Discounted Price]]*0.95</f>
        <v>237.50189999999998</v>
      </c>
      <c r="S3465">
        <f>Table1[[#This Row],[Discounted Price]]*0.9</f>
        <v>225.00179999999997</v>
      </c>
      <c r="T3465">
        <f>Table1[[#This Row],[Discounted Price]]*0.8</f>
        <v>200.0016</v>
      </c>
      <c r="U3465">
        <f>Table1[[#This Row],[Price]]*0.52</f>
        <v>144.44559999999998</v>
      </c>
      <c r="V3465">
        <f>(Table1[[#This Row],[Price]]-Table1[[#This Row],[Scrap value]])/2</f>
        <v>66.667199999999994</v>
      </c>
    </row>
    <row r="3466" spans="1:22" x14ac:dyDescent="0.25">
      <c r="A3466" t="s">
        <v>16190</v>
      </c>
      <c r="B3466" t="s">
        <v>15</v>
      </c>
      <c r="C3466" t="s">
        <v>47</v>
      </c>
      <c r="D3466" t="s">
        <v>16191</v>
      </c>
      <c r="E3466">
        <v>357.54</v>
      </c>
      <c r="F3466">
        <v>49</v>
      </c>
      <c r="G3466" t="s">
        <v>43728</v>
      </c>
      <c r="H3466" t="s">
        <v>2531</v>
      </c>
      <c r="I3466" s="1">
        <v>44927</v>
      </c>
      <c r="J3466" s="1">
        <v>46023</v>
      </c>
      <c r="K3466" t="s">
        <v>16192</v>
      </c>
      <c r="L3466" t="s">
        <v>16193</v>
      </c>
      <c r="M3466" t="s">
        <v>27</v>
      </c>
      <c r="N3466">
        <v>3</v>
      </c>
      <c r="O3466">
        <f>Table1[[#This Row],[Price]]-0.1*Table1[[#This Row],[Price]]</f>
        <v>321.786</v>
      </c>
      <c r="P3466" s="9">
        <f>(Table1[[#This Row],[Expiration Date]]-Table1[[#This Row],[Manufacturing Date]])/365</f>
        <v>3.0027397260273974</v>
      </c>
      <c r="Q3466" t="str">
        <f>IF(Table1[[#This Row],[Expiration Date]]-J3474&gt;12/31/2024,"not expired","expired")</f>
        <v>not expired</v>
      </c>
      <c r="R3466">
        <f>Table1[[#This Row],[Discounted Price]]*0.95</f>
        <v>305.69669999999996</v>
      </c>
      <c r="S3466">
        <f>Table1[[#This Row],[Discounted Price]]*0.9</f>
        <v>289.60739999999998</v>
      </c>
      <c r="T3466">
        <f>Table1[[#This Row],[Discounted Price]]*0.8</f>
        <v>257.42880000000002</v>
      </c>
      <c r="U3466">
        <f>Table1[[#This Row],[Price]]*0.52</f>
        <v>185.92080000000001</v>
      </c>
      <c r="V3466">
        <f>(Table1[[#This Row],[Price]]-Table1[[#This Row],[Scrap value]])/2</f>
        <v>85.809600000000003</v>
      </c>
    </row>
    <row r="3467" spans="1:22" x14ac:dyDescent="0.25">
      <c r="A3467" t="s">
        <v>16194</v>
      </c>
      <c r="B3467" t="s">
        <v>29</v>
      </c>
      <c r="C3467" t="s">
        <v>47</v>
      </c>
      <c r="D3467" t="s">
        <v>16195</v>
      </c>
      <c r="E3467">
        <v>294.27</v>
      </c>
      <c r="F3467">
        <v>82</v>
      </c>
      <c r="G3467" t="s">
        <v>43728</v>
      </c>
      <c r="H3467" t="s">
        <v>2360</v>
      </c>
      <c r="I3467" s="1">
        <v>45000</v>
      </c>
      <c r="J3467" s="1">
        <v>45292</v>
      </c>
      <c r="K3467" t="s">
        <v>16196</v>
      </c>
      <c r="L3467" t="s">
        <v>16197</v>
      </c>
      <c r="M3467" t="s">
        <v>27</v>
      </c>
      <c r="N3467">
        <v>1</v>
      </c>
      <c r="O3467">
        <f>Table1[[#This Row],[Price]]-0.1*Table1[[#This Row],[Price]]</f>
        <v>264.84299999999996</v>
      </c>
      <c r="P3467" s="9">
        <f>(Table1[[#This Row],[Expiration Date]]-Table1[[#This Row],[Manufacturing Date]])/365</f>
        <v>0.8</v>
      </c>
      <c r="Q3467" t="str">
        <f>IF(Table1[[#This Row],[Expiration Date]]-J3475&gt;12/31/2024,"not expired","expired")</f>
        <v>expired</v>
      </c>
      <c r="R3467">
        <f>Table1[[#This Row],[Discounted Price]]*0.95</f>
        <v>251.60084999999995</v>
      </c>
      <c r="S3467">
        <f>Table1[[#This Row],[Discounted Price]]*0.9</f>
        <v>238.35869999999997</v>
      </c>
      <c r="T3467">
        <f>Table1[[#This Row],[Discounted Price]]*0.8</f>
        <v>211.87439999999998</v>
      </c>
      <c r="U3467">
        <f>Table1[[#This Row],[Price]]*0.52</f>
        <v>153.0204</v>
      </c>
      <c r="V3467">
        <f>(Table1[[#This Row],[Price]]-Table1[[#This Row],[Scrap value]])/2</f>
        <v>70.624799999999993</v>
      </c>
    </row>
    <row r="3468" spans="1:22" x14ac:dyDescent="0.25">
      <c r="A3468" t="s">
        <v>16198</v>
      </c>
      <c r="B3468" t="s">
        <v>35</v>
      </c>
      <c r="C3468" t="s">
        <v>47</v>
      </c>
      <c r="D3468" t="s">
        <v>16199</v>
      </c>
      <c r="E3468">
        <v>226.71</v>
      </c>
      <c r="F3468">
        <v>48</v>
      </c>
      <c r="G3468" t="s">
        <v>43730</v>
      </c>
      <c r="H3468" t="s">
        <v>16200</v>
      </c>
      <c r="I3468" s="1">
        <v>45137</v>
      </c>
      <c r="J3468" s="1">
        <v>45292</v>
      </c>
      <c r="K3468" t="s">
        <v>16201</v>
      </c>
      <c r="L3468" t="s">
        <v>16202</v>
      </c>
      <c r="M3468" t="s">
        <v>20</v>
      </c>
      <c r="N3468">
        <v>4</v>
      </c>
      <c r="O3468">
        <f>Table1[[#This Row],[Price]]-0.1*Table1[[#This Row],[Price]]</f>
        <v>204.03900000000002</v>
      </c>
      <c r="P3468" s="9">
        <f>(Table1[[#This Row],[Expiration Date]]-Table1[[#This Row],[Manufacturing Date]])/365</f>
        <v>0.42465753424657532</v>
      </c>
      <c r="Q3468" t="str">
        <f>IF(Table1[[#This Row],[Expiration Date]]-J3476&gt;12/31/2024,"not expired","expired")</f>
        <v>expired</v>
      </c>
      <c r="R3468">
        <f>Table1[[#This Row],[Discounted Price]]*0.95</f>
        <v>193.83705</v>
      </c>
      <c r="S3468">
        <f>Table1[[#This Row],[Discounted Price]]*0.9</f>
        <v>183.63510000000002</v>
      </c>
      <c r="T3468">
        <f>Table1[[#This Row],[Discounted Price]]*0.8</f>
        <v>163.23120000000003</v>
      </c>
      <c r="U3468">
        <f>Table1[[#This Row],[Price]]*0.52</f>
        <v>117.8892</v>
      </c>
      <c r="V3468">
        <f>(Table1[[#This Row],[Price]]-Table1[[#This Row],[Scrap value]])/2</f>
        <v>54.410400000000003</v>
      </c>
    </row>
    <row r="3469" spans="1:22" x14ac:dyDescent="0.25">
      <c r="A3469" t="s">
        <v>16203</v>
      </c>
      <c r="B3469" t="s">
        <v>22</v>
      </c>
      <c r="C3469" t="s">
        <v>47</v>
      </c>
      <c r="D3469" t="s">
        <v>16204</v>
      </c>
      <c r="E3469">
        <v>357.95</v>
      </c>
      <c r="F3469">
        <v>14</v>
      </c>
      <c r="G3469" t="s">
        <v>43730</v>
      </c>
      <c r="H3469" t="s">
        <v>16205</v>
      </c>
      <c r="I3469" s="1">
        <v>44927</v>
      </c>
      <c r="J3469" s="1">
        <v>46023</v>
      </c>
      <c r="K3469" t="s">
        <v>16206</v>
      </c>
      <c r="L3469" t="s">
        <v>16207</v>
      </c>
      <c r="M3469" t="s">
        <v>20</v>
      </c>
      <c r="N3469">
        <v>4</v>
      </c>
      <c r="O3469">
        <f>Table1[[#This Row],[Price]]-0.1*Table1[[#This Row],[Price]]</f>
        <v>322.15499999999997</v>
      </c>
      <c r="P3469" s="9">
        <f>(Table1[[#This Row],[Expiration Date]]-Table1[[#This Row],[Manufacturing Date]])/365</f>
        <v>3.0027397260273974</v>
      </c>
      <c r="Q3469" t="str">
        <f>IF(Table1[[#This Row],[Expiration Date]]-J3477&gt;12/31/2024,"not expired","expired")</f>
        <v>not expired</v>
      </c>
      <c r="R3469">
        <f>Table1[[#This Row],[Discounted Price]]*0.95</f>
        <v>306.04724999999996</v>
      </c>
      <c r="S3469">
        <f>Table1[[#This Row],[Discounted Price]]*0.9</f>
        <v>289.93950000000001</v>
      </c>
      <c r="T3469">
        <f>Table1[[#This Row],[Discounted Price]]*0.8</f>
        <v>257.72399999999999</v>
      </c>
      <c r="U3469">
        <f>Table1[[#This Row],[Price]]*0.52</f>
        <v>186.13400000000001</v>
      </c>
      <c r="V3469">
        <f>(Table1[[#This Row],[Price]]-Table1[[#This Row],[Scrap value]])/2</f>
        <v>85.907999999999987</v>
      </c>
    </row>
    <row r="3470" spans="1:22" x14ac:dyDescent="0.25">
      <c r="A3470" t="s">
        <v>16208</v>
      </c>
      <c r="B3470" t="s">
        <v>22</v>
      </c>
      <c r="C3470" t="s">
        <v>47</v>
      </c>
      <c r="D3470" t="s">
        <v>16209</v>
      </c>
      <c r="E3470">
        <v>276.3</v>
      </c>
      <c r="F3470">
        <v>84</v>
      </c>
      <c r="G3470" t="s">
        <v>43729</v>
      </c>
      <c r="H3470" t="s">
        <v>5552</v>
      </c>
      <c r="I3470" s="1">
        <v>44927</v>
      </c>
      <c r="J3470" s="1">
        <v>46023</v>
      </c>
      <c r="K3470" t="s">
        <v>16210</v>
      </c>
      <c r="L3470" t="s">
        <v>16211</v>
      </c>
      <c r="M3470" t="s">
        <v>20</v>
      </c>
      <c r="N3470">
        <v>2</v>
      </c>
      <c r="O3470">
        <f>Table1[[#This Row],[Price]]-0.1*Table1[[#This Row],[Price]]</f>
        <v>248.67000000000002</v>
      </c>
      <c r="P3470" s="9">
        <f>(Table1[[#This Row],[Expiration Date]]-Table1[[#This Row],[Manufacturing Date]])/365</f>
        <v>3.0027397260273974</v>
      </c>
      <c r="Q3470" t="str">
        <f>IF(Table1[[#This Row],[Expiration Date]]-J3478&gt;12/31/2024,"not expired","expired")</f>
        <v>not expired</v>
      </c>
      <c r="R3470">
        <f>Table1[[#This Row],[Discounted Price]]*0.95</f>
        <v>236.23650000000001</v>
      </c>
      <c r="S3470">
        <f>Table1[[#This Row],[Discounted Price]]*0.9</f>
        <v>223.80300000000003</v>
      </c>
      <c r="T3470">
        <f>Table1[[#This Row],[Discounted Price]]*0.8</f>
        <v>198.93600000000004</v>
      </c>
      <c r="U3470">
        <f>Table1[[#This Row],[Price]]*0.52</f>
        <v>143.67600000000002</v>
      </c>
      <c r="V3470">
        <f>(Table1[[#This Row],[Price]]-Table1[[#This Row],[Scrap value]])/2</f>
        <v>66.311999999999998</v>
      </c>
    </row>
    <row r="3471" spans="1:22" x14ac:dyDescent="0.25">
      <c r="A3471" t="s">
        <v>16212</v>
      </c>
      <c r="B3471" t="s">
        <v>35</v>
      </c>
      <c r="C3471" t="s">
        <v>47</v>
      </c>
      <c r="D3471" t="s">
        <v>16213</v>
      </c>
      <c r="E3471">
        <v>367.66</v>
      </c>
      <c r="F3471">
        <v>98</v>
      </c>
      <c r="G3471" t="s">
        <v>43729</v>
      </c>
      <c r="H3471" t="s">
        <v>7640</v>
      </c>
      <c r="I3471" s="1">
        <v>45137</v>
      </c>
      <c r="J3471" s="1">
        <v>45292</v>
      </c>
      <c r="K3471" t="s">
        <v>16214</v>
      </c>
      <c r="L3471" t="s">
        <v>16215</v>
      </c>
      <c r="M3471" t="s">
        <v>20</v>
      </c>
      <c r="N3471">
        <v>3</v>
      </c>
      <c r="O3471">
        <f>Table1[[#This Row],[Price]]-0.1*Table1[[#This Row],[Price]]</f>
        <v>330.89400000000001</v>
      </c>
      <c r="P3471" s="9">
        <f>(Table1[[#This Row],[Expiration Date]]-Table1[[#This Row],[Manufacturing Date]])/365</f>
        <v>0.42465753424657532</v>
      </c>
      <c r="Q3471" t="str">
        <f>IF(Table1[[#This Row],[Expiration Date]]-J3479&gt;12/31/2024,"not expired","expired")</f>
        <v>expired</v>
      </c>
      <c r="R3471">
        <f>Table1[[#This Row],[Discounted Price]]*0.95</f>
        <v>314.34929999999997</v>
      </c>
      <c r="S3471">
        <f>Table1[[#This Row],[Discounted Price]]*0.9</f>
        <v>297.80459999999999</v>
      </c>
      <c r="T3471">
        <f>Table1[[#This Row],[Discounted Price]]*0.8</f>
        <v>264.71520000000004</v>
      </c>
      <c r="U3471">
        <f>Table1[[#This Row],[Price]]*0.52</f>
        <v>191.18320000000003</v>
      </c>
      <c r="V3471">
        <f>(Table1[[#This Row],[Price]]-Table1[[#This Row],[Scrap value]])/2</f>
        <v>88.238399999999999</v>
      </c>
    </row>
    <row r="3472" spans="1:22" x14ac:dyDescent="0.25">
      <c r="A3472" t="s">
        <v>16216</v>
      </c>
      <c r="B3472" t="s">
        <v>15</v>
      </c>
      <c r="C3472" t="s">
        <v>47</v>
      </c>
      <c r="D3472" t="s">
        <v>16217</v>
      </c>
      <c r="E3472">
        <v>333.48</v>
      </c>
      <c r="F3472">
        <v>11</v>
      </c>
      <c r="G3472" t="s">
        <v>43728</v>
      </c>
      <c r="H3472" t="s">
        <v>16218</v>
      </c>
      <c r="I3472" s="1">
        <v>45137</v>
      </c>
      <c r="J3472" s="1">
        <v>46023</v>
      </c>
      <c r="K3472" t="s">
        <v>16219</v>
      </c>
      <c r="L3472" t="s">
        <v>16220</v>
      </c>
      <c r="M3472" t="s">
        <v>20</v>
      </c>
      <c r="N3472">
        <v>3</v>
      </c>
      <c r="O3472">
        <f>Table1[[#This Row],[Price]]-0.1*Table1[[#This Row],[Price]]</f>
        <v>300.13200000000001</v>
      </c>
      <c r="P3472" s="9">
        <f>(Table1[[#This Row],[Expiration Date]]-Table1[[#This Row],[Manufacturing Date]])/365</f>
        <v>2.4273972602739726</v>
      </c>
      <c r="Q3472" t="str">
        <f>IF(Table1[[#This Row],[Expiration Date]]-J3480&gt;12/31/2024,"not expired","expired")</f>
        <v>not expired</v>
      </c>
      <c r="R3472">
        <f>Table1[[#This Row],[Discounted Price]]*0.95</f>
        <v>285.12540000000001</v>
      </c>
      <c r="S3472">
        <f>Table1[[#This Row],[Discounted Price]]*0.9</f>
        <v>270.11880000000002</v>
      </c>
      <c r="T3472">
        <f>Table1[[#This Row],[Discounted Price]]*0.8</f>
        <v>240.10560000000001</v>
      </c>
      <c r="U3472">
        <f>Table1[[#This Row],[Price]]*0.52</f>
        <v>173.40960000000001</v>
      </c>
      <c r="V3472">
        <f>(Table1[[#This Row],[Price]]-Table1[[#This Row],[Scrap value]])/2</f>
        <v>80.035200000000003</v>
      </c>
    </row>
    <row r="3473" spans="1:22" x14ac:dyDescent="0.25">
      <c r="A3473" t="s">
        <v>16221</v>
      </c>
      <c r="B3473" t="s">
        <v>15</v>
      </c>
      <c r="C3473" t="s">
        <v>47</v>
      </c>
      <c r="D3473" t="s">
        <v>16222</v>
      </c>
      <c r="E3473">
        <v>18.32</v>
      </c>
      <c r="F3473">
        <v>86</v>
      </c>
      <c r="G3473" t="s">
        <v>43730</v>
      </c>
      <c r="H3473" t="s">
        <v>11927</v>
      </c>
      <c r="I3473" s="1">
        <v>44927</v>
      </c>
      <c r="J3473" s="1">
        <v>45658</v>
      </c>
      <c r="K3473" t="s">
        <v>16223</v>
      </c>
      <c r="L3473" t="s">
        <v>16224</v>
      </c>
      <c r="M3473" t="s">
        <v>45</v>
      </c>
      <c r="N3473">
        <v>1</v>
      </c>
      <c r="O3473">
        <f>Table1[[#This Row],[Price]]-0.1*Table1[[#This Row],[Price]]</f>
        <v>16.488</v>
      </c>
      <c r="P3473" s="9">
        <f>(Table1[[#This Row],[Expiration Date]]-Table1[[#This Row],[Manufacturing Date]])/365</f>
        <v>2.0027397260273974</v>
      </c>
      <c r="Q3473" t="str">
        <f>IF(Table1[[#This Row],[Expiration Date]]-J3481&gt;12/31/2024,"not expired","expired")</f>
        <v>not expired</v>
      </c>
      <c r="R3473">
        <f>Table1[[#This Row],[Discounted Price]]*0.95</f>
        <v>15.663599999999999</v>
      </c>
      <c r="S3473">
        <f>Table1[[#This Row],[Discounted Price]]*0.9</f>
        <v>14.8392</v>
      </c>
      <c r="T3473">
        <f>Table1[[#This Row],[Discounted Price]]*0.8</f>
        <v>13.1904</v>
      </c>
      <c r="U3473">
        <f>Table1[[#This Row],[Price]]*0.52</f>
        <v>9.5264000000000006</v>
      </c>
      <c r="V3473">
        <f>(Table1[[#This Row],[Price]]-Table1[[#This Row],[Scrap value]])/2</f>
        <v>4.3967999999999998</v>
      </c>
    </row>
    <row r="3474" spans="1:22" x14ac:dyDescent="0.25">
      <c r="A3474" t="s">
        <v>16225</v>
      </c>
      <c r="B3474" t="s">
        <v>15</v>
      </c>
      <c r="C3474" t="s">
        <v>47</v>
      </c>
      <c r="D3474" t="s">
        <v>16226</v>
      </c>
      <c r="E3474">
        <v>237.69</v>
      </c>
      <c r="F3474">
        <v>46</v>
      </c>
      <c r="G3474" t="s">
        <v>43728</v>
      </c>
      <c r="H3474" t="s">
        <v>16227</v>
      </c>
      <c r="I3474" s="1">
        <v>44927</v>
      </c>
      <c r="J3474" s="1">
        <v>45658</v>
      </c>
      <c r="K3474" t="s">
        <v>16228</v>
      </c>
      <c r="L3474" t="s">
        <v>16229</v>
      </c>
      <c r="M3474" t="s">
        <v>27</v>
      </c>
      <c r="N3474">
        <v>3</v>
      </c>
      <c r="O3474">
        <f>Table1[[#This Row],[Price]]-0.1*Table1[[#This Row],[Price]]</f>
        <v>213.92099999999999</v>
      </c>
      <c r="P3474" s="9">
        <f>(Table1[[#This Row],[Expiration Date]]-Table1[[#This Row],[Manufacturing Date]])/365</f>
        <v>2.0027397260273974</v>
      </c>
      <c r="Q3474" t="str">
        <f>IF(Table1[[#This Row],[Expiration Date]]-J3482&gt;12/31/2024,"not expired","expired")</f>
        <v>expired</v>
      </c>
      <c r="R3474">
        <f>Table1[[#This Row],[Discounted Price]]*0.95</f>
        <v>203.22494999999998</v>
      </c>
      <c r="S3474">
        <f>Table1[[#This Row],[Discounted Price]]*0.9</f>
        <v>192.52889999999999</v>
      </c>
      <c r="T3474">
        <f>Table1[[#This Row],[Discounted Price]]*0.8</f>
        <v>171.13679999999999</v>
      </c>
      <c r="U3474">
        <f>Table1[[#This Row],[Price]]*0.52</f>
        <v>123.5988</v>
      </c>
      <c r="V3474">
        <f>(Table1[[#This Row],[Price]]-Table1[[#This Row],[Scrap value]])/2</f>
        <v>57.0456</v>
      </c>
    </row>
    <row r="3475" spans="1:22" x14ac:dyDescent="0.25">
      <c r="A3475" t="s">
        <v>16230</v>
      </c>
      <c r="B3475" t="s">
        <v>22</v>
      </c>
      <c r="C3475" t="s">
        <v>47</v>
      </c>
      <c r="D3475" t="s">
        <v>16231</v>
      </c>
      <c r="E3475">
        <v>422.66</v>
      </c>
      <c r="F3475">
        <v>70</v>
      </c>
      <c r="G3475" t="s">
        <v>43730</v>
      </c>
      <c r="H3475" t="s">
        <v>16232</v>
      </c>
      <c r="I3475" s="1">
        <v>45137</v>
      </c>
      <c r="J3475" s="1">
        <v>46023</v>
      </c>
      <c r="K3475" t="s">
        <v>16233</v>
      </c>
      <c r="L3475" t="s">
        <v>16234</v>
      </c>
      <c r="M3475" t="s">
        <v>27</v>
      </c>
      <c r="N3475">
        <v>1</v>
      </c>
      <c r="O3475">
        <f>Table1[[#This Row],[Price]]-0.1*Table1[[#This Row],[Price]]</f>
        <v>380.39400000000001</v>
      </c>
      <c r="P3475" s="9">
        <f>(Table1[[#This Row],[Expiration Date]]-Table1[[#This Row],[Manufacturing Date]])/365</f>
        <v>2.4273972602739726</v>
      </c>
      <c r="Q3475" t="str">
        <f>IF(Table1[[#This Row],[Expiration Date]]-J3483&gt;12/31/2024,"not expired","expired")</f>
        <v>not expired</v>
      </c>
      <c r="R3475">
        <f>Table1[[#This Row],[Discounted Price]]*0.95</f>
        <v>361.37430000000001</v>
      </c>
      <c r="S3475">
        <f>Table1[[#This Row],[Discounted Price]]*0.9</f>
        <v>342.3546</v>
      </c>
      <c r="T3475">
        <f>Table1[[#This Row],[Discounted Price]]*0.8</f>
        <v>304.3152</v>
      </c>
      <c r="U3475">
        <f>Table1[[#This Row],[Price]]*0.52</f>
        <v>219.78320000000002</v>
      </c>
      <c r="V3475">
        <f>(Table1[[#This Row],[Price]]-Table1[[#This Row],[Scrap value]])/2</f>
        <v>101.4384</v>
      </c>
    </row>
    <row r="3476" spans="1:22" x14ac:dyDescent="0.25">
      <c r="A3476" t="s">
        <v>16235</v>
      </c>
      <c r="B3476" t="s">
        <v>29</v>
      </c>
      <c r="C3476" t="s">
        <v>47</v>
      </c>
      <c r="D3476" t="s">
        <v>16236</v>
      </c>
      <c r="E3476">
        <v>369.72</v>
      </c>
      <c r="F3476">
        <v>37</v>
      </c>
      <c r="G3476" t="s">
        <v>43729</v>
      </c>
      <c r="H3476" t="s">
        <v>3915</v>
      </c>
      <c r="I3476" s="1">
        <v>45000</v>
      </c>
      <c r="J3476" s="1">
        <v>45292</v>
      </c>
      <c r="K3476" t="s">
        <v>16237</v>
      </c>
      <c r="L3476" t="s">
        <v>16238</v>
      </c>
      <c r="M3476" t="s">
        <v>45</v>
      </c>
      <c r="N3476">
        <v>5</v>
      </c>
      <c r="O3476">
        <f>Table1[[#This Row],[Price]]-0.1*Table1[[#This Row],[Price]]</f>
        <v>332.74800000000005</v>
      </c>
      <c r="P3476" s="9">
        <f>(Table1[[#This Row],[Expiration Date]]-Table1[[#This Row],[Manufacturing Date]])/365</f>
        <v>0.8</v>
      </c>
      <c r="Q3476" t="str">
        <f>IF(Table1[[#This Row],[Expiration Date]]-J3484&gt;12/31/2024,"not expired","expired")</f>
        <v>expired</v>
      </c>
      <c r="R3476">
        <f>Table1[[#This Row],[Discounted Price]]*0.95</f>
        <v>316.11060000000003</v>
      </c>
      <c r="S3476">
        <f>Table1[[#This Row],[Discounted Price]]*0.9</f>
        <v>299.47320000000008</v>
      </c>
      <c r="T3476">
        <f>Table1[[#This Row],[Discounted Price]]*0.8</f>
        <v>266.19840000000005</v>
      </c>
      <c r="U3476">
        <f>Table1[[#This Row],[Price]]*0.52</f>
        <v>192.25440000000003</v>
      </c>
      <c r="V3476">
        <f>(Table1[[#This Row],[Price]]-Table1[[#This Row],[Scrap value]])/2</f>
        <v>88.732799999999997</v>
      </c>
    </row>
    <row r="3477" spans="1:22" x14ac:dyDescent="0.25">
      <c r="A3477" t="s">
        <v>16239</v>
      </c>
      <c r="B3477" t="s">
        <v>35</v>
      </c>
      <c r="C3477" t="s">
        <v>47</v>
      </c>
      <c r="D3477" t="s">
        <v>16240</v>
      </c>
      <c r="E3477">
        <v>293.22000000000003</v>
      </c>
      <c r="F3477">
        <v>68</v>
      </c>
      <c r="G3477" t="s">
        <v>43730</v>
      </c>
      <c r="H3477" t="s">
        <v>1061</v>
      </c>
      <c r="I3477" s="1">
        <v>44927</v>
      </c>
      <c r="J3477" s="1">
        <v>45658</v>
      </c>
      <c r="K3477" t="s">
        <v>16241</v>
      </c>
      <c r="L3477" t="s">
        <v>16242</v>
      </c>
      <c r="M3477" t="s">
        <v>27</v>
      </c>
      <c r="N3477">
        <v>1</v>
      </c>
      <c r="O3477">
        <f>Table1[[#This Row],[Price]]-0.1*Table1[[#This Row],[Price]]</f>
        <v>263.89800000000002</v>
      </c>
      <c r="P3477" s="9">
        <f>(Table1[[#This Row],[Expiration Date]]-Table1[[#This Row],[Manufacturing Date]])/365</f>
        <v>2.0027397260273974</v>
      </c>
      <c r="Q3477" t="str">
        <f>IF(Table1[[#This Row],[Expiration Date]]-J3485&gt;12/31/2024,"not expired","expired")</f>
        <v>expired</v>
      </c>
      <c r="R3477">
        <f>Table1[[#This Row],[Discounted Price]]*0.95</f>
        <v>250.70310000000001</v>
      </c>
      <c r="S3477">
        <f>Table1[[#This Row],[Discounted Price]]*0.9</f>
        <v>237.50820000000002</v>
      </c>
      <c r="T3477">
        <f>Table1[[#This Row],[Discounted Price]]*0.8</f>
        <v>211.11840000000004</v>
      </c>
      <c r="U3477">
        <f>Table1[[#This Row],[Price]]*0.52</f>
        <v>152.47440000000003</v>
      </c>
      <c r="V3477">
        <f>(Table1[[#This Row],[Price]]-Table1[[#This Row],[Scrap value]])/2</f>
        <v>70.372799999999998</v>
      </c>
    </row>
    <row r="3478" spans="1:22" x14ac:dyDescent="0.25">
      <c r="A3478" t="s">
        <v>16243</v>
      </c>
      <c r="B3478" t="s">
        <v>22</v>
      </c>
      <c r="C3478" t="s">
        <v>47</v>
      </c>
      <c r="D3478" t="s">
        <v>16244</v>
      </c>
      <c r="E3478">
        <v>108.05</v>
      </c>
      <c r="F3478">
        <v>62</v>
      </c>
      <c r="G3478" t="s">
        <v>43730</v>
      </c>
      <c r="H3478" t="s">
        <v>4412</v>
      </c>
      <c r="I3478" s="1">
        <v>44927</v>
      </c>
      <c r="J3478" s="1">
        <v>45292</v>
      </c>
      <c r="K3478" t="s">
        <v>16245</v>
      </c>
      <c r="L3478" t="s">
        <v>16246</v>
      </c>
      <c r="M3478" t="s">
        <v>20</v>
      </c>
      <c r="N3478">
        <v>1</v>
      </c>
      <c r="O3478">
        <f>Table1[[#This Row],[Price]]-0.1*Table1[[#This Row],[Price]]</f>
        <v>97.245000000000005</v>
      </c>
      <c r="P3478" s="9">
        <f>(Table1[[#This Row],[Expiration Date]]-Table1[[#This Row],[Manufacturing Date]])/365</f>
        <v>1</v>
      </c>
      <c r="Q3478" t="str">
        <f>IF(Table1[[#This Row],[Expiration Date]]-J3486&gt;12/31/2024,"not expired","expired")</f>
        <v>expired</v>
      </c>
      <c r="R3478">
        <f>Table1[[#This Row],[Discounted Price]]*0.95</f>
        <v>92.382750000000001</v>
      </c>
      <c r="S3478">
        <f>Table1[[#This Row],[Discounted Price]]*0.9</f>
        <v>87.520500000000013</v>
      </c>
      <c r="T3478">
        <f>Table1[[#This Row],[Discounted Price]]*0.8</f>
        <v>77.796000000000006</v>
      </c>
      <c r="U3478">
        <f>Table1[[#This Row],[Price]]*0.52</f>
        <v>56.186</v>
      </c>
      <c r="V3478">
        <f>(Table1[[#This Row],[Price]]-Table1[[#This Row],[Scrap value]])/2</f>
        <v>25.931999999999999</v>
      </c>
    </row>
    <row r="3479" spans="1:22" x14ac:dyDescent="0.25">
      <c r="A3479" t="s">
        <v>16247</v>
      </c>
      <c r="B3479" t="s">
        <v>35</v>
      </c>
      <c r="C3479" t="s">
        <v>47</v>
      </c>
      <c r="D3479" t="s">
        <v>16248</v>
      </c>
      <c r="E3479">
        <v>200.91</v>
      </c>
      <c r="F3479">
        <v>90</v>
      </c>
      <c r="G3479" t="s">
        <v>43728</v>
      </c>
      <c r="H3479" t="s">
        <v>2147</v>
      </c>
      <c r="I3479" s="1">
        <v>45137</v>
      </c>
      <c r="J3479" s="1">
        <v>46023</v>
      </c>
      <c r="K3479" t="s">
        <v>16249</v>
      </c>
      <c r="L3479" t="s">
        <v>16250</v>
      </c>
      <c r="M3479" t="s">
        <v>20</v>
      </c>
      <c r="N3479">
        <v>1</v>
      </c>
      <c r="O3479">
        <f>Table1[[#This Row],[Price]]-0.1*Table1[[#This Row],[Price]]</f>
        <v>180.81899999999999</v>
      </c>
      <c r="P3479" s="9">
        <f>(Table1[[#This Row],[Expiration Date]]-Table1[[#This Row],[Manufacturing Date]])/365</f>
        <v>2.4273972602739726</v>
      </c>
      <c r="Q3479" t="str">
        <f>IF(Table1[[#This Row],[Expiration Date]]-J3487&gt;12/31/2024,"not expired","expired")</f>
        <v>expired</v>
      </c>
      <c r="R3479">
        <f>Table1[[#This Row],[Discounted Price]]*0.95</f>
        <v>171.77804999999998</v>
      </c>
      <c r="S3479">
        <f>Table1[[#This Row],[Discounted Price]]*0.9</f>
        <v>162.7371</v>
      </c>
      <c r="T3479">
        <f>Table1[[#This Row],[Discounted Price]]*0.8</f>
        <v>144.65520000000001</v>
      </c>
      <c r="U3479">
        <f>Table1[[#This Row],[Price]]*0.52</f>
        <v>104.47320000000001</v>
      </c>
      <c r="V3479">
        <f>(Table1[[#This Row],[Price]]-Table1[[#This Row],[Scrap value]])/2</f>
        <v>48.218399999999995</v>
      </c>
    </row>
    <row r="3480" spans="1:22" x14ac:dyDescent="0.25">
      <c r="A3480" t="s">
        <v>16251</v>
      </c>
      <c r="B3480" t="s">
        <v>22</v>
      </c>
      <c r="C3480" t="s">
        <v>47</v>
      </c>
      <c r="D3480" t="s">
        <v>16252</v>
      </c>
      <c r="E3480">
        <v>415.04</v>
      </c>
      <c r="F3480">
        <v>32</v>
      </c>
      <c r="G3480" t="s">
        <v>43728</v>
      </c>
      <c r="H3480" t="s">
        <v>16038</v>
      </c>
      <c r="I3480" s="1">
        <v>45000</v>
      </c>
      <c r="J3480" s="1">
        <v>45292</v>
      </c>
      <c r="K3480" t="s">
        <v>16253</v>
      </c>
      <c r="L3480" t="s">
        <v>16254</v>
      </c>
      <c r="M3480" t="s">
        <v>27</v>
      </c>
      <c r="N3480">
        <v>1</v>
      </c>
      <c r="O3480">
        <f>Table1[[#This Row],[Price]]-0.1*Table1[[#This Row],[Price]]</f>
        <v>373.536</v>
      </c>
      <c r="P3480" s="9">
        <f>(Table1[[#This Row],[Expiration Date]]-Table1[[#This Row],[Manufacturing Date]])/365</f>
        <v>0.8</v>
      </c>
      <c r="Q3480" t="str">
        <f>IF(Table1[[#This Row],[Expiration Date]]-J3488&gt;12/31/2024,"not expired","expired")</f>
        <v>expired</v>
      </c>
      <c r="R3480">
        <f>Table1[[#This Row],[Discounted Price]]*0.95</f>
        <v>354.85919999999999</v>
      </c>
      <c r="S3480">
        <f>Table1[[#This Row],[Discounted Price]]*0.9</f>
        <v>336.18240000000003</v>
      </c>
      <c r="T3480">
        <f>Table1[[#This Row],[Discounted Price]]*0.8</f>
        <v>298.8288</v>
      </c>
      <c r="U3480">
        <f>Table1[[#This Row],[Price]]*0.52</f>
        <v>215.82080000000002</v>
      </c>
      <c r="V3480">
        <f>(Table1[[#This Row],[Price]]-Table1[[#This Row],[Scrap value]])/2</f>
        <v>99.6096</v>
      </c>
    </row>
    <row r="3481" spans="1:22" x14ac:dyDescent="0.25">
      <c r="A3481" t="s">
        <v>16255</v>
      </c>
      <c r="B3481" t="s">
        <v>29</v>
      </c>
      <c r="C3481" t="s">
        <v>47</v>
      </c>
      <c r="D3481" t="s">
        <v>16256</v>
      </c>
      <c r="E3481">
        <v>330.75</v>
      </c>
      <c r="F3481">
        <v>26</v>
      </c>
      <c r="G3481" t="s">
        <v>43729</v>
      </c>
      <c r="H3481" t="s">
        <v>5237</v>
      </c>
      <c r="I3481" s="1">
        <v>45000</v>
      </c>
      <c r="J3481" s="1">
        <v>45292</v>
      </c>
      <c r="K3481" t="s">
        <v>16257</v>
      </c>
      <c r="L3481" t="s">
        <v>16258</v>
      </c>
      <c r="M3481" t="s">
        <v>27</v>
      </c>
      <c r="N3481">
        <v>4</v>
      </c>
      <c r="O3481">
        <f>Table1[[#This Row],[Price]]-0.1*Table1[[#This Row],[Price]]</f>
        <v>297.67500000000001</v>
      </c>
      <c r="P3481" s="9">
        <f>(Table1[[#This Row],[Expiration Date]]-Table1[[#This Row],[Manufacturing Date]])/365</f>
        <v>0.8</v>
      </c>
      <c r="Q3481" t="str">
        <f>IF(Table1[[#This Row],[Expiration Date]]-J3489&gt;12/31/2024,"not expired","expired")</f>
        <v>expired</v>
      </c>
      <c r="R3481">
        <f>Table1[[#This Row],[Discounted Price]]*0.95</f>
        <v>282.79124999999999</v>
      </c>
      <c r="S3481">
        <f>Table1[[#This Row],[Discounted Price]]*0.9</f>
        <v>267.90750000000003</v>
      </c>
      <c r="T3481">
        <f>Table1[[#This Row],[Discounted Price]]*0.8</f>
        <v>238.14000000000001</v>
      </c>
      <c r="U3481">
        <f>Table1[[#This Row],[Price]]*0.52</f>
        <v>171.99</v>
      </c>
      <c r="V3481">
        <f>(Table1[[#This Row],[Price]]-Table1[[#This Row],[Scrap value]])/2</f>
        <v>79.38</v>
      </c>
    </row>
    <row r="3482" spans="1:22" x14ac:dyDescent="0.25">
      <c r="A3482" t="s">
        <v>16259</v>
      </c>
      <c r="B3482" t="s">
        <v>29</v>
      </c>
      <c r="C3482" t="s">
        <v>47</v>
      </c>
      <c r="D3482" t="s">
        <v>16260</v>
      </c>
      <c r="E3482">
        <v>384.72</v>
      </c>
      <c r="F3482">
        <v>85</v>
      </c>
      <c r="G3482" t="s">
        <v>43730</v>
      </c>
      <c r="H3482" t="s">
        <v>11987</v>
      </c>
      <c r="I3482" s="1">
        <v>45137</v>
      </c>
      <c r="J3482" s="1">
        <v>46023</v>
      </c>
      <c r="K3482" t="s">
        <v>16261</v>
      </c>
      <c r="L3482" t="s">
        <v>16262</v>
      </c>
      <c r="M3482" t="s">
        <v>20</v>
      </c>
      <c r="N3482">
        <v>4</v>
      </c>
      <c r="O3482">
        <f>Table1[[#This Row],[Price]]-0.1*Table1[[#This Row],[Price]]</f>
        <v>346.24800000000005</v>
      </c>
      <c r="P3482" s="9">
        <f>(Table1[[#This Row],[Expiration Date]]-Table1[[#This Row],[Manufacturing Date]])/365</f>
        <v>2.4273972602739726</v>
      </c>
      <c r="Q3482" t="str">
        <f>IF(Table1[[#This Row],[Expiration Date]]-J3490&gt;12/31/2024,"not expired","expired")</f>
        <v>not expired</v>
      </c>
      <c r="R3482">
        <f>Table1[[#This Row],[Discounted Price]]*0.95</f>
        <v>328.93560000000002</v>
      </c>
      <c r="S3482">
        <f>Table1[[#This Row],[Discounted Price]]*0.9</f>
        <v>311.62320000000005</v>
      </c>
      <c r="T3482">
        <f>Table1[[#This Row],[Discounted Price]]*0.8</f>
        <v>276.99840000000006</v>
      </c>
      <c r="U3482">
        <f>Table1[[#This Row],[Price]]*0.52</f>
        <v>200.05440000000002</v>
      </c>
      <c r="V3482">
        <f>(Table1[[#This Row],[Price]]-Table1[[#This Row],[Scrap value]])/2</f>
        <v>92.332800000000006</v>
      </c>
    </row>
    <row r="3483" spans="1:22" x14ac:dyDescent="0.25">
      <c r="A3483" t="s">
        <v>16263</v>
      </c>
      <c r="B3483" t="s">
        <v>35</v>
      </c>
      <c r="C3483" t="s">
        <v>47</v>
      </c>
      <c r="D3483" t="s">
        <v>16264</v>
      </c>
      <c r="E3483">
        <v>301.41000000000003</v>
      </c>
      <c r="F3483">
        <v>97</v>
      </c>
      <c r="G3483" t="s">
        <v>43728</v>
      </c>
      <c r="H3483" t="s">
        <v>10803</v>
      </c>
      <c r="I3483" s="1">
        <v>45137</v>
      </c>
      <c r="J3483" s="1">
        <v>45658</v>
      </c>
      <c r="K3483" t="s">
        <v>16265</v>
      </c>
      <c r="L3483" t="s">
        <v>16266</v>
      </c>
      <c r="M3483" t="s">
        <v>45</v>
      </c>
      <c r="N3483">
        <v>5</v>
      </c>
      <c r="O3483">
        <f>Table1[[#This Row],[Price]]-0.1*Table1[[#This Row],[Price]]</f>
        <v>271.26900000000001</v>
      </c>
      <c r="P3483" s="9">
        <f>(Table1[[#This Row],[Expiration Date]]-Table1[[#This Row],[Manufacturing Date]])/365</f>
        <v>1.4273972602739726</v>
      </c>
      <c r="Q3483" t="str">
        <f>IF(Table1[[#This Row],[Expiration Date]]-J3491&gt;12/31/2024,"not expired","expired")</f>
        <v>expired</v>
      </c>
      <c r="R3483">
        <f>Table1[[#This Row],[Discounted Price]]*0.95</f>
        <v>257.70555000000002</v>
      </c>
      <c r="S3483">
        <f>Table1[[#This Row],[Discounted Price]]*0.9</f>
        <v>244.1421</v>
      </c>
      <c r="T3483">
        <f>Table1[[#This Row],[Discounted Price]]*0.8</f>
        <v>217.01520000000002</v>
      </c>
      <c r="U3483">
        <f>Table1[[#This Row],[Price]]*0.52</f>
        <v>156.73320000000001</v>
      </c>
      <c r="V3483">
        <f>(Table1[[#This Row],[Price]]-Table1[[#This Row],[Scrap value]])/2</f>
        <v>72.338400000000007</v>
      </c>
    </row>
    <row r="3484" spans="1:22" x14ac:dyDescent="0.25">
      <c r="A3484" t="s">
        <v>16267</v>
      </c>
      <c r="B3484" t="s">
        <v>15</v>
      </c>
      <c r="C3484" t="s">
        <v>47</v>
      </c>
      <c r="D3484" t="s">
        <v>16268</v>
      </c>
      <c r="E3484">
        <v>96.99</v>
      </c>
      <c r="F3484">
        <v>26</v>
      </c>
      <c r="G3484" t="s">
        <v>43728</v>
      </c>
      <c r="H3484" t="s">
        <v>16269</v>
      </c>
      <c r="I3484" s="1">
        <v>45000</v>
      </c>
      <c r="J3484" s="1">
        <v>45658</v>
      </c>
      <c r="K3484" t="s">
        <v>16270</v>
      </c>
      <c r="L3484" t="s">
        <v>16271</v>
      </c>
      <c r="M3484" t="s">
        <v>20</v>
      </c>
      <c r="N3484">
        <v>1</v>
      </c>
      <c r="O3484">
        <f>Table1[[#This Row],[Price]]-0.1*Table1[[#This Row],[Price]]</f>
        <v>87.290999999999997</v>
      </c>
      <c r="P3484" s="9">
        <f>(Table1[[#This Row],[Expiration Date]]-Table1[[#This Row],[Manufacturing Date]])/365</f>
        <v>1.8027397260273972</v>
      </c>
      <c r="Q3484" t="str">
        <f>IF(Table1[[#This Row],[Expiration Date]]-J3492&gt;12/31/2024,"not expired","expired")</f>
        <v>expired</v>
      </c>
      <c r="R3484">
        <f>Table1[[#This Row],[Discounted Price]]*0.95</f>
        <v>82.926449999999988</v>
      </c>
      <c r="S3484">
        <f>Table1[[#This Row],[Discounted Price]]*0.9</f>
        <v>78.561899999999994</v>
      </c>
      <c r="T3484">
        <f>Table1[[#This Row],[Discounted Price]]*0.8</f>
        <v>69.832800000000006</v>
      </c>
      <c r="U3484">
        <f>Table1[[#This Row],[Price]]*0.52</f>
        <v>50.434799999999996</v>
      </c>
      <c r="V3484">
        <f>(Table1[[#This Row],[Price]]-Table1[[#This Row],[Scrap value]])/2</f>
        <v>23.2776</v>
      </c>
    </row>
    <row r="3485" spans="1:22" x14ac:dyDescent="0.25">
      <c r="A3485" t="s">
        <v>16272</v>
      </c>
      <c r="B3485" t="s">
        <v>29</v>
      </c>
      <c r="C3485" t="s">
        <v>47</v>
      </c>
      <c r="D3485" t="s">
        <v>16273</v>
      </c>
      <c r="E3485">
        <v>42.09</v>
      </c>
      <c r="F3485">
        <v>66</v>
      </c>
      <c r="G3485" t="s">
        <v>43728</v>
      </c>
      <c r="H3485" t="s">
        <v>16274</v>
      </c>
      <c r="I3485" s="1">
        <v>44927</v>
      </c>
      <c r="J3485" s="1">
        <v>45658</v>
      </c>
      <c r="K3485" t="s">
        <v>16275</v>
      </c>
      <c r="L3485" t="s">
        <v>16276</v>
      </c>
      <c r="M3485" t="s">
        <v>45</v>
      </c>
      <c r="N3485">
        <v>3</v>
      </c>
      <c r="O3485">
        <f>Table1[[#This Row],[Price]]-0.1*Table1[[#This Row],[Price]]</f>
        <v>37.881</v>
      </c>
      <c r="P3485" s="9">
        <f>(Table1[[#This Row],[Expiration Date]]-Table1[[#This Row],[Manufacturing Date]])/365</f>
        <v>2.0027397260273974</v>
      </c>
      <c r="Q3485" t="str">
        <f>IF(Table1[[#This Row],[Expiration Date]]-J3493&gt;12/31/2024,"not expired","expired")</f>
        <v>not expired</v>
      </c>
      <c r="R3485">
        <f>Table1[[#This Row],[Discounted Price]]*0.95</f>
        <v>35.98695</v>
      </c>
      <c r="S3485">
        <f>Table1[[#This Row],[Discounted Price]]*0.9</f>
        <v>34.0929</v>
      </c>
      <c r="T3485">
        <f>Table1[[#This Row],[Discounted Price]]*0.8</f>
        <v>30.3048</v>
      </c>
      <c r="U3485">
        <f>Table1[[#This Row],[Price]]*0.52</f>
        <v>21.886800000000001</v>
      </c>
      <c r="V3485">
        <f>(Table1[[#This Row],[Price]]-Table1[[#This Row],[Scrap value]])/2</f>
        <v>10.101600000000001</v>
      </c>
    </row>
    <row r="3486" spans="1:22" x14ac:dyDescent="0.25">
      <c r="A3486" t="s">
        <v>16277</v>
      </c>
      <c r="B3486" t="s">
        <v>22</v>
      </c>
      <c r="C3486" t="s">
        <v>47</v>
      </c>
      <c r="D3486" t="s">
        <v>16278</v>
      </c>
      <c r="E3486">
        <v>330.8</v>
      </c>
      <c r="F3486">
        <v>91</v>
      </c>
      <c r="G3486" t="s">
        <v>43729</v>
      </c>
      <c r="H3486" t="s">
        <v>3017</v>
      </c>
      <c r="I3486" s="1">
        <v>45000</v>
      </c>
      <c r="J3486" s="1">
        <v>45658</v>
      </c>
      <c r="K3486" t="s">
        <v>16279</v>
      </c>
      <c r="L3486" t="s">
        <v>16280</v>
      </c>
      <c r="M3486" t="s">
        <v>45</v>
      </c>
      <c r="N3486">
        <v>1</v>
      </c>
      <c r="O3486">
        <f>Table1[[#This Row],[Price]]-0.1*Table1[[#This Row],[Price]]</f>
        <v>297.72000000000003</v>
      </c>
      <c r="P3486" s="9">
        <f>(Table1[[#This Row],[Expiration Date]]-Table1[[#This Row],[Manufacturing Date]])/365</f>
        <v>1.8027397260273972</v>
      </c>
      <c r="Q3486" t="str">
        <f>IF(Table1[[#This Row],[Expiration Date]]-J3494&gt;12/31/2024,"not expired","expired")</f>
        <v>expired</v>
      </c>
      <c r="R3486">
        <f>Table1[[#This Row],[Discounted Price]]*0.95</f>
        <v>282.834</v>
      </c>
      <c r="S3486">
        <f>Table1[[#This Row],[Discounted Price]]*0.9</f>
        <v>267.94800000000004</v>
      </c>
      <c r="T3486">
        <f>Table1[[#This Row],[Discounted Price]]*0.8</f>
        <v>238.17600000000004</v>
      </c>
      <c r="U3486">
        <f>Table1[[#This Row],[Price]]*0.52</f>
        <v>172.01600000000002</v>
      </c>
      <c r="V3486">
        <f>(Table1[[#This Row],[Price]]-Table1[[#This Row],[Scrap value]])/2</f>
        <v>79.391999999999996</v>
      </c>
    </row>
    <row r="3487" spans="1:22" x14ac:dyDescent="0.25">
      <c r="A3487" t="s">
        <v>16281</v>
      </c>
      <c r="B3487" t="s">
        <v>35</v>
      </c>
      <c r="C3487" t="s">
        <v>47</v>
      </c>
      <c r="D3487" t="s">
        <v>16282</v>
      </c>
      <c r="E3487">
        <v>383.5</v>
      </c>
      <c r="F3487">
        <v>57</v>
      </c>
      <c r="G3487" t="s">
        <v>43729</v>
      </c>
      <c r="H3487" t="s">
        <v>16283</v>
      </c>
      <c r="I3487" s="1">
        <v>44927</v>
      </c>
      <c r="J3487" s="1">
        <v>46023</v>
      </c>
      <c r="K3487" t="s">
        <v>16284</v>
      </c>
      <c r="L3487" t="s">
        <v>16285</v>
      </c>
      <c r="M3487" t="s">
        <v>27</v>
      </c>
      <c r="N3487">
        <v>2</v>
      </c>
      <c r="O3487">
        <f>Table1[[#This Row],[Price]]-0.1*Table1[[#This Row],[Price]]</f>
        <v>345.15</v>
      </c>
      <c r="P3487" s="9">
        <f>(Table1[[#This Row],[Expiration Date]]-Table1[[#This Row],[Manufacturing Date]])/365</f>
        <v>3.0027397260273974</v>
      </c>
      <c r="Q3487" t="str">
        <f>IF(Table1[[#This Row],[Expiration Date]]-J3495&gt;12/31/2024,"not expired","expired")</f>
        <v>not expired</v>
      </c>
      <c r="R3487">
        <f>Table1[[#This Row],[Discounted Price]]*0.95</f>
        <v>327.89249999999998</v>
      </c>
      <c r="S3487">
        <f>Table1[[#This Row],[Discounted Price]]*0.9</f>
        <v>310.63499999999999</v>
      </c>
      <c r="T3487">
        <f>Table1[[#This Row],[Discounted Price]]*0.8</f>
        <v>276.12</v>
      </c>
      <c r="U3487">
        <f>Table1[[#This Row],[Price]]*0.52</f>
        <v>199.42000000000002</v>
      </c>
      <c r="V3487">
        <f>(Table1[[#This Row],[Price]]-Table1[[#This Row],[Scrap value]])/2</f>
        <v>92.039999999999992</v>
      </c>
    </row>
    <row r="3488" spans="1:22" x14ac:dyDescent="0.25">
      <c r="A3488" t="s">
        <v>16286</v>
      </c>
      <c r="B3488" t="s">
        <v>15</v>
      </c>
      <c r="C3488" t="s">
        <v>47</v>
      </c>
      <c r="D3488" t="s">
        <v>16287</v>
      </c>
      <c r="E3488">
        <v>290.20999999999998</v>
      </c>
      <c r="F3488">
        <v>88</v>
      </c>
      <c r="G3488" t="s">
        <v>43729</v>
      </c>
      <c r="H3488" t="s">
        <v>16288</v>
      </c>
      <c r="I3488" s="1">
        <v>45000</v>
      </c>
      <c r="J3488" s="1">
        <v>45658</v>
      </c>
      <c r="K3488" t="s">
        <v>16289</v>
      </c>
      <c r="L3488" t="s">
        <v>16290</v>
      </c>
      <c r="M3488" t="s">
        <v>20</v>
      </c>
      <c r="N3488">
        <v>1</v>
      </c>
      <c r="O3488">
        <f>Table1[[#This Row],[Price]]-0.1*Table1[[#This Row],[Price]]</f>
        <v>261.18899999999996</v>
      </c>
      <c r="P3488" s="9">
        <f>(Table1[[#This Row],[Expiration Date]]-Table1[[#This Row],[Manufacturing Date]])/365</f>
        <v>1.8027397260273972</v>
      </c>
      <c r="Q3488" t="str">
        <f>IF(Table1[[#This Row],[Expiration Date]]-J3496&gt;12/31/2024,"not expired","expired")</f>
        <v>not expired</v>
      </c>
      <c r="R3488">
        <f>Table1[[#This Row],[Discounted Price]]*0.95</f>
        <v>248.12954999999997</v>
      </c>
      <c r="S3488">
        <f>Table1[[#This Row],[Discounted Price]]*0.9</f>
        <v>235.07009999999997</v>
      </c>
      <c r="T3488">
        <f>Table1[[#This Row],[Discounted Price]]*0.8</f>
        <v>208.95119999999997</v>
      </c>
      <c r="U3488">
        <f>Table1[[#This Row],[Price]]*0.52</f>
        <v>150.9092</v>
      </c>
      <c r="V3488">
        <f>(Table1[[#This Row],[Price]]-Table1[[#This Row],[Scrap value]])/2</f>
        <v>69.650399999999991</v>
      </c>
    </row>
    <row r="3489" spans="1:22" x14ac:dyDescent="0.25">
      <c r="A3489" t="s">
        <v>16291</v>
      </c>
      <c r="B3489" t="s">
        <v>35</v>
      </c>
      <c r="C3489" t="s">
        <v>47</v>
      </c>
      <c r="D3489" t="s">
        <v>16292</v>
      </c>
      <c r="E3489">
        <v>342.56</v>
      </c>
      <c r="F3489">
        <v>19</v>
      </c>
      <c r="G3489" t="s">
        <v>43729</v>
      </c>
      <c r="H3489" t="s">
        <v>12822</v>
      </c>
      <c r="I3489" s="1">
        <v>45137</v>
      </c>
      <c r="J3489" s="1">
        <v>46023</v>
      </c>
      <c r="K3489" t="s">
        <v>16293</v>
      </c>
      <c r="L3489" t="s">
        <v>16294</v>
      </c>
      <c r="M3489" t="s">
        <v>45</v>
      </c>
      <c r="N3489">
        <v>5</v>
      </c>
      <c r="O3489">
        <f>Table1[[#This Row],[Price]]-0.1*Table1[[#This Row],[Price]]</f>
        <v>308.30399999999997</v>
      </c>
      <c r="P3489" s="9">
        <f>(Table1[[#This Row],[Expiration Date]]-Table1[[#This Row],[Manufacturing Date]])/365</f>
        <v>2.4273972602739726</v>
      </c>
      <c r="Q3489" t="str">
        <f>IF(Table1[[#This Row],[Expiration Date]]-J3497&gt;12/31/2024,"not expired","expired")</f>
        <v>not expired</v>
      </c>
      <c r="R3489">
        <f>Table1[[#This Row],[Discounted Price]]*0.95</f>
        <v>292.88879999999995</v>
      </c>
      <c r="S3489">
        <f>Table1[[#This Row],[Discounted Price]]*0.9</f>
        <v>277.47359999999998</v>
      </c>
      <c r="T3489">
        <f>Table1[[#This Row],[Discounted Price]]*0.8</f>
        <v>246.64319999999998</v>
      </c>
      <c r="U3489">
        <f>Table1[[#This Row],[Price]]*0.52</f>
        <v>178.13120000000001</v>
      </c>
      <c r="V3489">
        <f>(Table1[[#This Row],[Price]]-Table1[[#This Row],[Scrap value]])/2</f>
        <v>82.214399999999998</v>
      </c>
    </row>
    <row r="3490" spans="1:22" x14ac:dyDescent="0.25">
      <c r="A3490" t="s">
        <v>16295</v>
      </c>
      <c r="B3490" t="s">
        <v>29</v>
      </c>
      <c r="C3490" t="s">
        <v>47</v>
      </c>
      <c r="D3490" t="s">
        <v>16296</v>
      </c>
      <c r="E3490">
        <v>496.12</v>
      </c>
      <c r="F3490">
        <v>40</v>
      </c>
      <c r="G3490" t="s">
        <v>43729</v>
      </c>
      <c r="H3490" t="s">
        <v>16297</v>
      </c>
      <c r="I3490" s="1">
        <v>45137</v>
      </c>
      <c r="J3490" s="1">
        <v>45658</v>
      </c>
      <c r="K3490" t="s">
        <v>16298</v>
      </c>
      <c r="L3490" t="s">
        <v>16299</v>
      </c>
      <c r="M3490" t="s">
        <v>20</v>
      </c>
      <c r="N3490">
        <v>3</v>
      </c>
      <c r="O3490">
        <f>Table1[[#This Row],[Price]]-0.1*Table1[[#This Row],[Price]]</f>
        <v>446.50799999999998</v>
      </c>
      <c r="P3490" s="9">
        <f>(Table1[[#This Row],[Expiration Date]]-Table1[[#This Row],[Manufacturing Date]])/365</f>
        <v>1.4273972602739726</v>
      </c>
      <c r="Q3490" t="str">
        <f>IF(Table1[[#This Row],[Expiration Date]]-J3498&gt;12/31/2024,"not expired","expired")</f>
        <v>not expired</v>
      </c>
      <c r="R3490">
        <f>Table1[[#This Row],[Discounted Price]]*0.95</f>
        <v>424.18259999999998</v>
      </c>
      <c r="S3490">
        <f>Table1[[#This Row],[Discounted Price]]*0.9</f>
        <v>401.85719999999998</v>
      </c>
      <c r="T3490">
        <f>Table1[[#This Row],[Discounted Price]]*0.8</f>
        <v>357.20640000000003</v>
      </c>
      <c r="U3490">
        <f>Table1[[#This Row],[Price]]*0.52</f>
        <v>257.98239999999998</v>
      </c>
      <c r="V3490">
        <f>(Table1[[#This Row],[Price]]-Table1[[#This Row],[Scrap value]])/2</f>
        <v>119.06880000000001</v>
      </c>
    </row>
    <row r="3491" spans="1:22" x14ac:dyDescent="0.25">
      <c r="A3491" t="s">
        <v>16300</v>
      </c>
      <c r="B3491" t="s">
        <v>22</v>
      </c>
      <c r="C3491" t="s">
        <v>47</v>
      </c>
      <c r="D3491" t="s">
        <v>16301</v>
      </c>
      <c r="E3491">
        <v>115.35</v>
      </c>
      <c r="F3491">
        <v>7</v>
      </c>
      <c r="G3491" t="s">
        <v>43730</v>
      </c>
      <c r="H3491" t="s">
        <v>10445</v>
      </c>
      <c r="I3491" s="1">
        <v>45137</v>
      </c>
      <c r="J3491" s="1">
        <v>46023</v>
      </c>
      <c r="K3491" t="s">
        <v>16302</v>
      </c>
      <c r="L3491" t="s">
        <v>16303</v>
      </c>
      <c r="M3491" t="s">
        <v>45</v>
      </c>
      <c r="N3491">
        <v>3</v>
      </c>
      <c r="O3491">
        <f>Table1[[#This Row],[Price]]-0.1*Table1[[#This Row],[Price]]</f>
        <v>103.815</v>
      </c>
      <c r="P3491" s="9">
        <f>(Table1[[#This Row],[Expiration Date]]-Table1[[#This Row],[Manufacturing Date]])/365</f>
        <v>2.4273972602739726</v>
      </c>
      <c r="Q3491" t="str">
        <f>IF(Table1[[#This Row],[Expiration Date]]-J3499&gt;12/31/2024,"not expired","expired")</f>
        <v>not expired</v>
      </c>
      <c r="R3491">
        <f>Table1[[#This Row],[Discounted Price]]*0.95</f>
        <v>98.624249999999989</v>
      </c>
      <c r="S3491">
        <f>Table1[[#This Row],[Discounted Price]]*0.9</f>
        <v>93.433499999999995</v>
      </c>
      <c r="T3491">
        <f>Table1[[#This Row],[Discounted Price]]*0.8</f>
        <v>83.052000000000007</v>
      </c>
      <c r="U3491">
        <f>Table1[[#This Row],[Price]]*0.52</f>
        <v>59.981999999999999</v>
      </c>
      <c r="V3491">
        <f>(Table1[[#This Row],[Price]]-Table1[[#This Row],[Scrap value]])/2</f>
        <v>27.683999999999997</v>
      </c>
    </row>
    <row r="3492" spans="1:22" x14ac:dyDescent="0.25">
      <c r="A3492" t="s">
        <v>16304</v>
      </c>
      <c r="B3492" t="s">
        <v>29</v>
      </c>
      <c r="C3492" t="s">
        <v>47</v>
      </c>
      <c r="D3492" t="s">
        <v>16305</v>
      </c>
      <c r="E3492">
        <v>476.96</v>
      </c>
      <c r="F3492">
        <v>68</v>
      </c>
      <c r="G3492" t="s">
        <v>43730</v>
      </c>
      <c r="H3492" t="s">
        <v>5198</v>
      </c>
      <c r="I3492" s="1">
        <v>44927</v>
      </c>
      <c r="J3492" s="1">
        <v>46023</v>
      </c>
      <c r="K3492" t="s">
        <v>16306</v>
      </c>
      <c r="L3492" t="s">
        <v>16307</v>
      </c>
      <c r="M3492" t="s">
        <v>20</v>
      </c>
      <c r="N3492">
        <v>3</v>
      </c>
      <c r="O3492">
        <f>Table1[[#This Row],[Price]]-0.1*Table1[[#This Row],[Price]]</f>
        <v>429.26400000000001</v>
      </c>
      <c r="P3492" s="9">
        <f>(Table1[[#This Row],[Expiration Date]]-Table1[[#This Row],[Manufacturing Date]])/365</f>
        <v>3.0027397260273974</v>
      </c>
      <c r="Q3492" t="str">
        <f>IF(Table1[[#This Row],[Expiration Date]]-J3500&gt;12/31/2024,"not expired","expired")</f>
        <v>not expired</v>
      </c>
      <c r="R3492">
        <f>Table1[[#This Row],[Discounted Price]]*0.95</f>
        <v>407.80079999999998</v>
      </c>
      <c r="S3492">
        <f>Table1[[#This Row],[Discounted Price]]*0.9</f>
        <v>386.33760000000001</v>
      </c>
      <c r="T3492">
        <f>Table1[[#This Row],[Discounted Price]]*0.8</f>
        <v>343.41120000000001</v>
      </c>
      <c r="U3492">
        <f>Table1[[#This Row],[Price]]*0.52</f>
        <v>248.01919999999998</v>
      </c>
      <c r="V3492">
        <f>(Table1[[#This Row],[Price]]-Table1[[#This Row],[Scrap value]])/2</f>
        <v>114.4704</v>
      </c>
    </row>
    <row r="3493" spans="1:22" x14ac:dyDescent="0.25">
      <c r="A3493" t="s">
        <v>16308</v>
      </c>
      <c r="B3493" t="s">
        <v>29</v>
      </c>
      <c r="C3493" t="s">
        <v>47</v>
      </c>
      <c r="D3493" t="s">
        <v>16309</v>
      </c>
      <c r="E3493">
        <v>256.55</v>
      </c>
      <c r="F3493">
        <v>23</v>
      </c>
      <c r="G3493" t="s">
        <v>43729</v>
      </c>
      <c r="H3493" t="s">
        <v>5070</v>
      </c>
      <c r="I3493" s="1">
        <v>45137</v>
      </c>
      <c r="J3493" s="1">
        <v>45292</v>
      </c>
      <c r="K3493" t="s">
        <v>16310</v>
      </c>
      <c r="L3493" t="s">
        <v>16311</v>
      </c>
      <c r="M3493" t="s">
        <v>45</v>
      </c>
      <c r="N3493">
        <v>5</v>
      </c>
      <c r="O3493">
        <f>Table1[[#This Row],[Price]]-0.1*Table1[[#This Row],[Price]]</f>
        <v>230.89500000000001</v>
      </c>
      <c r="P3493" s="9">
        <f>(Table1[[#This Row],[Expiration Date]]-Table1[[#This Row],[Manufacturing Date]])/365</f>
        <v>0.42465753424657532</v>
      </c>
      <c r="Q3493" t="str">
        <f>IF(Table1[[#This Row],[Expiration Date]]-J3501&gt;12/31/2024,"not expired","expired")</f>
        <v>expired</v>
      </c>
      <c r="R3493">
        <f>Table1[[#This Row],[Discounted Price]]*0.95</f>
        <v>219.35024999999999</v>
      </c>
      <c r="S3493">
        <f>Table1[[#This Row],[Discounted Price]]*0.9</f>
        <v>207.80550000000002</v>
      </c>
      <c r="T3493">
        <f>Table1[[#This Row],[Discounted Price]]*0.8</f>
        <v>184.71600000000001</v>
      </c>
      <c r="U3493">
        <f>Table1[[#This Row],[Price]]*0.52</f>
        <v>133.40600000000001</v>
      </c>
      <c r="V3493">
        <f>(Table1[[#This Row],[Price]]-Table1[[#This Row],[Scrap value]])/2</f>
        <v>61.572000000000003</v>
      </c>
    </row>
    <row r="3494" spans="1:22" x14ac:dyDescent="0.25">
      <c r="A3494" t="s">
        <v>16312</v>
      </c>
      <c r="B3494" t="s">
        <v>35</v>
      </c>
      <c r="C3494" t="s">
        <v>47</v>
      </c>
      <c r="D3494" t="s">
        <v>16313</v>
      </c>
      <c r="E3494">
        <v>156.41999999999999</v>
      </c>
      <c r="F3494">
        <v>62</v>
      </c>
      <c r="G3494" t="s">
        <v>43728</v>
      </c>
      <c r="H3494" t="s">
        <v>16314</v>
      </c>
      <c r="I3494" s="1">
        <v>45000</v>
      </c>
      <c r="J3494" s="1">
        <v>45658</v>
      </c>
      <c r="K3494" t="s">
        <v>16315</v>
      </c>
      <c r="L3494" t="s">
        <v>16316</v>
      </c>
      <c r="M3494" t="s">
        <v>45</v>
      </c>
      <c r="N3494">
        <v>1</v>
      </c>
      <c r="O3494">
        <f>Table1[[#This Row],[Price]]-0.1*Table1[[#This Row],[Price]]</f>
        <v>140.77799999999999</v>
      </c>
      <c r="P3494" s="9">
        <f>(Table1[[#This Row],[Expiration Date]]-Table1[[#This Row],[Manufacturing Date]])/365</f>
        <v>1.8027397260273972</v>
      </c>
      <c r="Q3494" t="str">
        <f>IF(Table1[[#This Row],[Expiration Date]]-J3502&gt;12/31/2024,"not expired","expired")</f>
        <v>expired</v>
      </c>
      <c r="R3494">
        <f>Table1[[#This Row],[Discounted Price]]*0.95</f>
        <v>133.73909999999998</v>
      </c>
      <c r="S3494">
        <f>Table1[[#This Row],[Discounted Price]]*0.9</f>
        <v>126.7002</v>
      </c>
      <c r="T3494">
        <f>Table1[[#This Row],[Discounted Price]]*0.8</f>
        <v>112.6224</v>
      </c>
      <c r="U3494">
        <f>Table1[[#This Row],[Price]]*0.52</f>
        <v>81.338399999999993</v>
      </c>
      <c r="V3494">
        <f>(Table1[[#This Row],[Price]]-Table1[[#This Row],[Scrap value]])/2</f>
        <v>37.540799999999997</v>
      </c>
    </row>
    <row r="3495" spans="1:22" x14ac:dyDescent="0.25">
      <c r="A3495" t="s">
        <v>16317</v>
      </c>
      <c r="B3495" t="s">
        <v>15</v>
      </c>
      <c r="C3495" t="s">
        <v>47</v>
      </c>
      <c r="D3495" t="s">
        <v>16318</v>
      </c>
      <c r="E3495">
        <v>197.65</v>
      </c>
      <c r="F3495">
        <v>45</v>
      </c>
      <c r="G3495" t="s">
        <v>43730</v>
      </c>
      <c r="H3495" t="s">
        <v>10656</v>
      </c>
      <c r="I3495" s="1">
        <v>45137</v>
      </c>
      <c r="J3495" s="1">
        <v>45292</v>
      </c>
      <c r="K3495" t="s">
        <v>16319</v>
      </c>
      <c r="L3495" t="s">
        <v>16320</v>
      </c>
      <c r="M3495" t="s">
        <v>27</v>
      </c>
      <c r="N3495">
        <v>3</v>
      </c>
      <c r="O3495">
        <f>Table1[[#This Row],[Price]]-0.1*Table1[[#This Row],[Price]]</f>
        <v>177.88499999999999</v>
      </c>
      <c r="P3495" s="9">
        <f>(Table1[[#This Row],[Expiration Date]]-Table1[[#This Row],[Manufacturing Date]])/365</f>
        <v>0.42465753424657532</v>
      </c>
      <c r="Q3495" t="str">
        <f>IF(Table1[[#This Row],[Expiration Date]]-J3503&gt;12/31/2024,"not expired","expired")</f>
        <v>expired</v>
      </c>
      <c r="R3495">
        <f>Table1[[#This Row],[Discounted Price]]*0.95</f>
        <v>168.99074999999999</v>
      </c>
      <c r="S3495">
        <f>Table1[[#This Row],[Discounted Price]]*0.9</f>
        <v>160.09649999999999</v>
      </c>
      <c r="T3495">
        <f>Table1[[#This Row],[Discounted Price]]*0.8</f>
        <v>142.30799999999999</v>
      </c>
      <c r="U3495">
        <f>Table1[[#This Row],[Price]]*0.52</f>
        <v>102.77800000000001</v>
      </c>
      <c r="V3495">
        <f>(Table1[[#This Row],[Price]]-Table1[[#This Row],[Scrap value]])/2</f>
        <v>47.436</v>
      </c>
    </row>
    <row r="3496" spans="1:22" x14ac:dyDescent="0.25">
      <c r="A3496" t="s">
        <v>16321</v>
      </c>
      <c r="B3496" t="s">
        <v>15</v>
      </c>
      <c r="C3496" t="s">
        <v>47</v>
      </c>
      <c r="D3496" t="s">
        <v>16322</v>
      </c>
      <c r="E3496">
        <v>463.78</v>
      </c>
      <c r="F3496">
        <v>49</v>
      </c>
      <c r="G3496" t="s">
        <v>43728</v>
      </c>
      <c r="H3496" t="s">
        <v>16029</v>
      </c>
      <c r="I3496" s="1">
        <v>45137</v>
      </c>
      <c r="J3496" s="1">
        <v>45292</v>
      </c>
      <c r="K3496" t="s">
        <v>16323</v>
      </c>
      <c r="L3496" t="s">
        <v>16324</v>
      </c>
      <c r="M3496" t="s">
        <v>27</v>
      </c>
      <c r="N3496">
        <v>5</v>
      </c>
      <c r="O3496">
        <f>Table1[[#This Row],[Price]]-0.1*Table1[[#This Row],[Price]]</f>
        <v>417.40199999999999</v>
      </c>
      <c r="P3496" s="9">
        <f>(Table1[[#This Row],[Expiration Date]]-Table1[[#This Row],[Manufacturing Date]])/365</f>
        <v>0.42465753424657532</v>
      </c>
      <c r="Q3496" t="str">
        <f>IF(Table1[[#This Row],[Expiration Date]]-J3504&gt;12/31/2024,"not expired","expired")</f>
        <v>expired</v>
      </c>
      <c r="R3496">
        <f>Table1[[#This Row],[Discounted Price]]*0.95</f>
        <v>396.53189999999995</v>
      </c>
      <c r="S3496">
        <f>Table1[[#This Row],[Discounted Price]]*0.9</f>
        <v>375.66179999999997</v>
      </c>
      <c r="T3496">
        <f>Table1[[#This Row],[Discounted Price]]*0.8</f>
        <v>333.92160000000001</v>
      </c>
      <c r="U3496">
        <f>Table1[[#This Row],[Price]]*0.52</f>
        <v>241.16559999999998</v>
      </c>
      <c r="V3496">
        <f>(Table1[[#This Row],[Price]]-Table1[[#This Row],[Scrap value]])/2</f>
        <v>111.30719999999999</v>
      </c>
    </row>
    <row r="3497" spans="1:22" x14ac:dyDescent="0.25">
      <c r="A3497" t="s">
        <v>16325</v>
      </c>
      <c r="B3497" t="s">
        <v>35</v>
      </c>
      <c r="C3497" t="s">
        <v>47</v>
      </c>
      <c r="D3497" t="s">
        <v>16326</v>
      </c>
      <c r="E3497">
        <v>443.88</v>
      </c>
      <c r="F3497">
        <v>61</v>
      </c>
      <c r="G3497" t="s">
        <v>43730</v>
      </c>
      <c r="H3497" t="s">
        <v>7748</v>
      </c>
      <c r="I3497" s="1">
        <v>45000</v>
      </c>
      <c r="J3497" s="1">
        <v>45292</v>
      </c>
      <c r="K3497" t="s">
        <v>16327</v>
      </c>
      <c r="L3497" t="s">
        <v>16328</v>
      </c>
      <c r="M3497" t="s">
        <v>45</v>
      </c>
      <c r="N3497">
        <v>4</v>
      </c>
      <c r="O3497">
        <f>Table1[[#This Row],[Price]]-0.1*Table1[[#This Row],[Price]]</f>
        <v>399.49199999999996</v>
      </c>
      <c r="P3497" s="9">
        <f>(Table1[[#This Row],[Expiration Date]]-Table1[[#This Row],[Manufacturing Date]])/365</f>
        <v>0.8</v>
      </c>
      <c r="Q3497" t="str">
        <f>IF(Table1[[#This Row],[Expiration Date]]-J3505&gt;12/31/2024,"not expired","expired")</f>
        <v>expired</v>
      </c>
      <c r="R3497">
        <f>Table1[[#This Row],[Discounted Price]]*0.95</f>
        <v>379.51739999999995</v>
      </c>
      <c r="S3497">
        <f>Table1[[#This Row],[Discounted Price]]*0.9</f>
        <v>359.5428</v>
      </c>
      <c r="T3497">
        <f>Table1[[#This Row],[Discounted Price]]*0.8</f>
        <v>319.59359999999998</v>
      </c>
      <c r="U3497">
        <f>Table1[[#This Row],[Price]]*0.52</f>
        <v>230.8176</v>
      </c>
      <c r="V3497">
        <f>(Table1[[#This Row],[Price]]-Table1[[#This Row],[Scrap value]])/2</f>
        <v>106.5312</v>
      </c>
    </row>
    <row r="3498" spans="1:22" x14ac:dyDescent="0.25">
      <c r="A3498" t="s">
        <v>16329</v>
      </c>
      <c r="B3498" t="s">
        <v>29</v>
      </c>
      <c r="C3498" t="s">
        <v>47</v>
      </c>
      <c r="D3498" t="s">
        <v>16330</v>
      </c>
      <c r="E3498">
        <v>15.69</v>
      </c>
      <c r="F3498">
        <v>16</v>
      </c>
      <c r="G3498" t="s">
        <v>43730</v>
      </c>
      <c r="H3498" t="s">
        <v>16331</v>
      </c>
      <c r="I3498" s="1">
        <v>45137</v>
      </c>
      <c r="J3498" s="1">
        <v>45292</v>
      </c>
      <c r="K3498" t="s">
        <v>16332</v>
      </c>
      <c r="L3498" t="s">
        <v>16333</v>
      </c>
      <c r="M3498" t="s">
        <v>20</v>
      </c>
      <c r="N3498">
        <v>5</v>
      </c>
      <c r="O3498">
        <f>Table1[[#This Row],[Price]]-0.1*Table1[[#This Row],[Price]]</f>
        <v>14.120999999999999</v>
      </c>
      <c r="P3498" s="9">
        <f>(Table1[[#This Row],[Expiration Date]]-Table1[[#This Row],[Manufacturing Date]])/365</f>
        <v>0.42465753424657532</v>
      </c>
      <c r="Q3498" t="str">
        <f>IF(Table1[[#This Row],[Expiration Date]]-J3506&gt;12/31/2024,"not expired","expired")</f>
        <v>expired</v>
      </c>
      <c r="R3498">
        <f>Table1[[#This Row],[Discounted Price]]*0.95</f>
        <v>13.414949999999997</v>
      </c>
      <c r="S3498">
        <f>Table1[[#This Row],[Discounted Price]]*0.9</f>
        <v>12.7089</v>
      </c>
      <c r="T3498">
        <f>Table1[[#This Row],[Discounted Price]]*0.8</f>
        <v>11.296799999999999</v>
      </c>
      <c r="U3498">
        <f>Table1[[#This Row],[Price]]*0.52</f>
        <v>8.1587999999999994</v>
      </c>
      <c r="V3498">
        <f>(Table1[[#This Row],[Price]]-Table1[[#This Row],[Scrap value]])/2</f>
        <v>3.7656000000000001</v>
      </c>
    </row>
    <row r="3499" spans="1:22" x14ac:dyDescent="0.25">
      <c r="A3499" t="s">
        <v>16334</v>
      </c>
      <c r="B3499" t="s">
        <v>15</v>
      </c>
      <c r="C3499" t="s">
        <v>47</v>
      </c>
      <c r="D3499" t="s">
        <v>16335</v>
      </c>
      <c r="E3499">
        <v>221.19</v>
      </c>
      <c r="F3499">
        <v>83</v>
      </c>
      <c r="G3499" t="s">
        <v>43728</v>
      </c>
      <c r="H3499" t="s">
        <v>16336</v>
      </c>
      <c r="I3499" s="1">
        <v>45137</v>
      </c>
      <c r="J3499" s="1">
        <v>45658</v>
      </c>
      <c r="K3499" t="s">
        <v>16337</v>
      </c>
      <c r="L3499" t="s">
        <v>16338</v>
      </c>
      <c r="M3499" t="s">
        <v>45</v>
      </c>
      <c r="N3499">
        <v>4</v>
      </c>
      <c r="O3499">
        <f>Table1[[#This Row],[Price]]-0.1*Table1[[#This Row],[Price]]</f>
        <v>199.071</v>
      </c>
      <c r="P3499" s="9">
        <f>(Table1[[#This Row],[Expiration Date]]-Table1[[#This Row],[Manufacturing Date]])/365</f>
        <v>1.4273972602739726</v>
      </c>
      <c r="Q3499" t="str">
        <f>IF(Table1[[#This Row],[Expiration Date]]-J3507&gt;12/31/2024,"not expired","expired")</f>
        <v>not expired</v>
      </c>
      <c r="R3499">
        <f>Table1[[#This Row],[Discounted Price]]*0.95</f>
        <v>189.11744999999999</v>
      </c>
      <c r="S3499">
        <f>Table1[[#This Row],[Discounted Price]]*0.9</f>
        <v>179.16390000000001</v>
      </c>
      <c r="T3499">
        <f>Table1[[#This Row],[Discounted Price]]*0.8</f>
        <v>159.2568</v>
      </c>
      <c r="U3499">
        <f>Table1[[#This Row],[Price]]*0.52</f>
        <v>115.0188</v>
      </c>
      <c r="V3499">
        <f>(Table1[[#This Row],[Price]]-Table1[[#This Row],[Scrap value]])/2</f>
        <v>53.085599999999999</v>
      </c>
    </row>
    <row r="3500" spans="1:22" x14ac:dyDescent="0.25">
      <c r="A3500" t="s">
        <v>16339</v>
      </c>
      <c r="B3500" t="s">
        <v>35</v>
      </c>
      <c r="C3500" t="s">
        <v>47</v>
      </c>
      <c r="D3500" t="s">
        <v>16340</v>
      </c>
      <c r="E3500">
        <v>127.28</v>
      </c>
      <c r="F3500">
        <v>51</v>
      </c>
      <c r="G3500" t="s">
        <v>43729</v>
      </c>
      <c r="H3500" t="s">
        <v>12542</v>
      </c>
      <c r="I3500" s="1">
        <v>45137</v>
      </c>
      <c r="J3500" s="1">
        <v>45658</v>
      </c>
      <c r="K3500" t="s">
        <v>16341</v>
      </c>
      <c r="L3500" t="s">
        <v>16342</v>
      </c>
      <c r="M3500" t="s">
        <v>20</v>
      </c>
      <c r="N3500">
        <v>1</v>
      </c>
      <c r="O3500">
        <f>Table1[[#This Row],[Price]]-0.1*Table1[[#This Row],[Price]]</f>
        <v>114.55199999999999</v>
      </c>
      <c r="P3500" s="9">
        <f>(Table1[[#This Row],[Expiration Date]]-Table1[[#This Row],[Manufacturing Date]])/365</f>
        <v>1.4273972602739726</v>
      </c>
      <c r="Q3500" t="str">
        <f>IF(Table1[[#This Row],[Expiration Date]]-J3508&gt;12/31/2024,"not expired","expired")</f>
        <v>expired</v>
      </c>
      <c r="R3500">
        <f>Table1[[#This Row],[Discounted Price]]*0.95</f>
        <v>108.82439999999998</v>
      </c>
      <c r="S3500">
        <f>Table1[[#This Row],[Discounted Price]]*0.9</f>
        <v>103.0968</v>
      </c>
      <c r="T3500">
        <f>Table1[[#This Row],[Discounted Price]]*0.8</f>
        <v>91.641599999999997</v>
      </c>
      <c r="U3500">
        <f>Table1[[#This Row],[Price]]*0.52</f>
        <v>66.185600000000008</v>
      </c>
      <c r="V3500">
        <f>(Table1[[#This Row],[Price]]-Table1[[#This Row],[Scrap value]])/2</f>
        <v>30.547199999999997</v>
      </c>
    </row>
    <row r="3501" spans="1:22" x14ac:dyDescent="0.25">
      <c r="A3501" t="s">
        <v>16343</v>
      </c>
      <c r="B3501" t="s">
        <v>35</v>
      </c>
      <c r="C3501" t="s">
        <v>47</v>
      </c>
      <c r="D3501" t="s">
        <v>16344</v>
      </c>
      <c r="E3501">
        <v>180.88</v>
      </c>
      <c r="F3501">
        <v>71</v>
      </c>
      <c r="G3501" t="s">
        <v>43729</v>
      </c>
      <c r="H3501" t="s">
        <v>12845</v>
      </c>
      <c r="I3501" s="1">
        <v>45137</v>
      </c>
      <c r="J3501" s="1">
        <v>46023</v>
      </c>
      <c r="K3501" t="s">
        <v>16345</v>
      </c>
      <c r="L3501" t="s">
        <v>16346</v>
      </c>
      <c r="M3501" t="s">
        <v>27</v>
      </c>
      <c r="N3501">
        <v>1</v>
      </c>
      <c r="O3501">
        <f>Table1[[#This Row],[Price]]-0.1*Table1[[#This Row],[Price]]</f>
        <v>162.792</v>
      </c>
      <c r="P3501" s="9">
        <f>(Table1[[#This Row],[Expiration Date]]-Table1[[#This Row],[Manufacturing Date]])/365</f>
        <v>2.4273972602739726</v>
      </c>
      <c r="Q3501" t="str">
        <f>IF(Table1[[#This Row],[Expiration Date]]-J3509&gt;12/31/2024,"not expired","expired")</f>
        <v>not expired</v>
      </c>
      <c r="R3501">
        <f>Table1[[#This Row],[Discounted Price]]*0.95</f>
        <v>154.6524</v>
      </c>
      <c r="S3501">
        <f>Table1[[#This Row],[Discounted Price]]*0.9</f>
        <v>146.5128</v>
      </c>
      <c r="T3501">
        <f>Table1[[#This Row],[Discounted Price]]*0.8</f>
        <v>130.2336</v>
      </c>
      <c r="U3501">
        <f>Table1[[#This Row],[Price]]*0.52</f>
        <v>94.057600000000008</v>
      </c>
      <c r="V3501">
        <f>(Table1[[#This Row],[Price]]-Table1[[#This Row],[Scrap value]])/2</f>
        <v>43.411199999999994</v>
      </c>
    </row>
    <row r="3502" spans="1:22" x14ac:dyDescent="0.25">
      <c r="A3502" t="s">
        <v>16347</v>
      </c>
      <c r="B3502" t="s">
        <v>22</v>
      </c>
      <c r="C3502" t="s">
        <v>47</v>
      </c>
      <c r="D3502" t="s">
        <v>16348</v>
      </c>
      <c r="E3502">
        <v>214.58</v>
      </c>
      <c r="F3502">
        <v>18</v>
      </c>
      <c r="G3502" t="s">
        <v>43728</v>
      </c>
      <c r="H3502" t="s">
        <v>15476</v>
      </c>
      <c r="I3502" s="1">
        <v>44927</v>
      </c>
      <c r="J3502" s="1">
        <v>46023</v>
      </c>
      <c r="K3502" t="s">
        <v>16349</v>
      </c>
      <c r="L3502" t="s">
        <v>16350</v>
      </c>
      <c r="M3502" t="s">
        <v>45</v>
      </c>
      <c r="N3502">
        <v>2</v>
      </c>
      <c r="O3502">
        <f>Table1[[#This Row],[Price]]-0.1*Table1[[#This Row],[Price]]</f>
        <v>193.12200000000001</v>
      </c>
      <c r="P3502" s="9">
        <f>(Table1[[#This Row],[Expiration Date]]-Table1[[#This Row],[Manufacturing Date]])/365</f>
        <v>3.0027397260273974</v>
      </c>
      <c r="Q3502" t="str">
        <f>IF(Table1[[#This Row],[Expiration Date]]-J3510&gt;12/31/2024,"not expired","expired")</f>
        <v>not expired</v>
      </c>
      <c r="R3502">
        <f>Table1[[#This Row],[Discounted Price]]*0.95</f>
        <v>183.4659</v>
      </c>
      <c r="S3502">
        <f>Table1[[#This Row],[Discounted Price]]*0.9</f>
        <v>173.80980000000002</v>
      </c>
      <c r="T3502">
        <f>Table1[[#This Row],[Discounted Price]]*0.8</f>
        <v>154.49760000000003</v>
      </c>
      <c r="U3502">
        <f>Table1[[#This Row],[Price]]*0.52</f>
        <v>111.58160000000001</v>
      </c>
      <c r="V3502">
        <f>(Table1[[#This Row],[Price]]-Table1[[#This Row],[Scrap value]])/2</f>
        <v>51.499200000000002</v>
      </c>
    </row>
    <row r="3503" spans="1:22" x14ac:dyDescent="0.25">
      <c r="A3503" t="s">
        <v>16351</v>
      </c>
      <c r="B3503" t="s">
        <v>15</v>
      </c>
      <c r="C3503" t="s">
        <v>47</v>
      </c>
      <c r="D3503" t="s">
        <v>16352</v>
      </c>
      <c r="E3503">
        <v>429.63</v>
      </c>
      <c r="F3503">
        <v>66</v>
      </c>
      <c r="G3503" t="s">
        <v>43728</v>
      </c>
      <c r="H3503" t="s">
        <v>11862</v>
      </c>
      <c r="I3503" s="1">
        <v>45000</v>
      </c>
      <c r="J3503" s="1">
        <v>45658</v>
      </c>
      <c r="K3503" t="s">
        <v>16353</v>
      </c>
      <c r="L3503" t="s">
        <v>16354</v>
      </c>
      <c r="M3503" t="s">
        <v>45</v>
      </c>
      <c r="N3503">
        <v>4</v>
      </c>
      <c r="O3503">
        <f>Table1[[#This Row],[Price]]-0.1*Table1[[#This Row],[Price]]</f>
        <v>386.66699999999997</v>
      </c>
      <c r="P3503" s="9">
        <f>(Table1[[#This Row],[Expiration Date]]-Table1[[#This Row],[Manufacturing Date]])/365</f>
        <v>1.8027397260273972</v>
      </c>
      <c r="Q3503" t="str">
        <f>IF(Table1[[#This Row],[Expiration Date]]-J3511&gt;12/31/2024,"not expired","expired")</f>
        <v>expired</v>
      </c>
      <c r="R3503">
        <f>Table1[[#This Row],[Discounted Price]]*0.95</f>
        <v>367.33364999999998</v>
      </c>
      <c r="S3503">
        <f>Table1[[#This Row],[Discounted Price]]*0.9</f>
        <v>348.00029999999998</v>
      </c>
      <c r="T3503">
        <f>Table1[[#This Row],[Discounted Price]]*0.8</f>
        <v>309.33359999999999</v>
      </c>
      <c r="U3503">
        <f>Table1[[#This Row],[Price]]*0.52</f>
        <v>223.4076</v>
      </c>
      <c r="V3503">
        <f>(Table1[[#This Row],[Price]]-Table1[[#This Row],[Scrap value]])/2</f>
        <v>103.1112</v>
      </c>
    </row>
    <row r="3504" spans="1:22" x14ac:dyDescent="0.25">
      <c r="A3504" t="s">
        <v>16355</v>
      </c>
      <c r="B3504" t="s">
        <v>35</v>
      </c>
      <c r="C3504" t="s">
        <v>47</v>
      </c>
      <c r="D3504" t="s">
        <v>16356</v>
      </c>
      <c r="E3504">
        <v>130.88</v>
      </c>
      <c r="F3504">
        <v>17</v>
      </c>
      <c r="G3504" t="s">
        <v>43729</v>
      </c>
      <c r="H3504" t="s">
        <v>13276</v>
      </c>
      <c r="I3504" s="1">
        <v>44927</v>
      </c>
      <c r="J3504" s="1">
        <v>45658</v>
      </c>
      <c r="K3504" t="s">
        <v>16357</v>
      </c>
      <c r="L3504" t="s">
        <v>16358</v>
      </c>
      <c r="M3504" t="s">
        <v>45</v>
      </c>
      <c r="N3504">
        <v>3</v>
      </c>
      <c r="O3504">
        <f>Table1[[#This Row],[Price]]-0.1*Table1[[#This Row],[Price]]</f>
        <v>117.792</v>
      </c>
      <c r="P3504" s="9">
        <f>(Table1[[#This Row],[Expiration Date]]-Table1[[#This Row],[Manufacturing Date]])/365</f>
        <v>2.0027397260273974</v>
      </c>
      <c r="Q3504" t="str">
        <f>IF(Table1[[#This Row],[Expiration Date]]-J3512&gt;12/31/2024,"not expired","expired")</f>
        <v>expired</v>
      </c>
      <c r="R3504">
        <f>Table1[[#This Row],[Discounted Price]]*0.95</f>
        <v>111.9024</v>
      </c>
      <c r="S3504">
        <f>Table1[[#This Row],[Discounted Price]]*0.9</f>
        <v>106.0128</v>
      </c>
      <c r="T3504">
        <f>Table1[[#This Row],[Discounted Price]]*0.8</f>
        <v>94.23360000000001</v>
      </c>
      <c r="U3504">
        <f>Table1[[#This Row],[Price]]*0.52</f>
        <v>68.057599999999994</v>
      </c>
      <c r="V3504">
        <f>(Table1[[#This Row],[Price]]-Table1[[#This Row],[Scrap value]])/2</f>
        <v>31.411200000000001</v>
      </c>
    </row>
    <row r="3505" spans="1:22" x14ac:dyDescent="0.25">
      <c r="A3505" t="s">
        <v>16359</v>
      </c>
      <c r="B3505" t="s">
        <v>35</v>
      </c>
      <c r="C3505" t="s">
        <v>47</v>
      </c>
      <c r="D3505" t="s">
        <v>16360</v>
      </c>
      <c r="E3505">
        <v>12.35</v>
      </c>
      <c r="F3505">
        <v>26</v>
      </c>
      <c r="G3505" t="s">
        <v>43728</v>
      </c>
      <c r="H3505" t="s">
        <v>16361</v>
      </c>
      <c r="I3505" s="1">
        <v>45000</v>
      </c>
      <c r="J3505" s="1">
        <v>45292</v>
      </c>
      <c r="K3505" t="s">
        <v>16362</v>
      </c>
      <c r="L3505" t="s">
        <v>16363</v>
      </c>
      <c r="M3505" t="s">
        <v>20</v>
      </c>
      <c r="N3505">
        <v>2</v>
      </c>
      <c r="O3505">
        <f>Table1[[#This Row],[Price]]-0.1*Table1[[#This Row],[Price]]</f>
        <v>11.115</v>
      </c>
      <c r="P3505" s="9">
        <f>(Table1[[#This Row],[Expiration Date]]-Table1[[#This Row],[Manufacturing Date]])/365</f>
        <v>0.8</v>
      </c>
      <c r="Q3505" t="str">
        <f>IF(Table1[[#This Row],[Expiration Date]]-J3513&gt;12/31/2024,"not expired","expired")</f>
        <v>expired</v>
      </c>
      <c r="R3505">
        <f>Table1[[#This Row],[Discounted Price]]*0.95</f>
        <v>10.55925</v>
      </c>
      <c r="S3505">
        <f>Table1[[#This Row],[Discounted Price]]*0.9</f>
        <v>10.003500000000001</v>
      </c>
      <c r="T3505">
        <f>Table1[[#This Row],[Discounted Price]]*0.8</f>
        <v>8.8920000000000012</v>
      </c>
      <c r="U3505">
        <f>Table1[[#This Row],[Price]]*0.52</f>
        <v>6.4219999999999997</v>
      </c>
      <c r="V3505">
        <f>(Table1[[#This Row],[Price]]-Table1[[#This Row],[Scrap value]])/2</f>
        <v>2.964</v>
      </c>
    </row>
    <row r="3506" spans="1:22" x14ac:dyDescent="0.25">
      <c r="A3506" t="s">
        <v>16364</v>
      </c>
      <c r="B3506" t="s">
        <v>15</v>
      </c>
      <c r="C3506" t="s">
        <v>47</v>
      </c>
      <c r="D3506" t="s">
        <v>16365</v>
      </c>
      <c r="E3506">
        <v>173.95</v>
      </c>
      <c r="F3506">
        <v>52</v>
      </c>
      <c r="G3506" t="s">
        <v>43730</v>
      </c>
      <c r="H3506" t="s">
        <v>16366</v>
      </c>
      <c r="I3506" s="1">
        <v>44927</v>
      </c>
      <c r="J3506" s="1">
        <v>45658</v>
      </c>
      <c r="K3506" t="s">
        <v>16367</v>
      </c>
      <c r="L3506" t="s">
        <v>16368</v>
      </c>
      <c r="M3506" t="s">
        <v>20</v>
      </c>
      <c r="N3506">
        <v>1</v>
      </c>
      <c r="O3506">
        <f>Table1[[#This Row],[Price]]-0.1*Table1[[#This Row],[Price]]</f>
        <v>156.55499999999998</v>
      </c>
      <c r="P3506" s="9">
        <f>(Table1[[#This Row],[Expiration Date]]-Table1[[#This Row],[Manufacturing Date]])/365</f>
        <v>2.0027397260273974</v>
      </c>
      <c r="Q3506" t="str">
        <f>IF(Table1[[#This Row],[Expiration Date]]-J3514&gt;12/31/2024,"not expired","expired")</f>
        <v>expired</v>
      </c>
      <c r="R3506">
        <f>Table1[[#This Row],[Discounted Price]]*0.95</f>
        <v>148.72724999999997</v>
      </c>
      <c r="S3506">
        <f>Table1[[#This Row],[Discounted Price]]*0.9</f>
        <v>140.89949999999999</v>
      </c>
      <c r="T3506">
        <f>Table1[[#This Row],[Discounted Price]]*0.8</f>
        <v>125.24399999999999</v>
      </c>
      <c r="U3506">
        <f>Table1[[#This Row],[Price]]*0.52</f>
        <v>90.453999999999994</v>
      </c>
      <c r="V3506">
        <f>(Table1[[#This Row],[Price]]-Table1[[#This Row],[Scrap value]])/2</f>
        <v>41.747999999999998</v>
      </c>
    </row>
    <row r="3507" spans="1:22" x14ac:dyDescent="0.25">
      <c r="A3507" t="s">
        <v>16369</v>
      </c>
      <c r="B3507" t="s">
        <v>29</v>
      </c>
      <c r="C3507" t="s">
        <v>47</v>
      </c>
      <c r="D3507" t="s">
        <v>16370</v>
      </c>
      <c r="E3507">
        <v>426.02</v>
      </c>
      <c r="F3507">
        <v>57</v>
      </c>
      <c r="G3507" t="s">
        <v>43728</v>
      </c>
      <c r="H3507" t="s">
        <v>10803</v>
      </c>
      <c r="I3507" s="1">
        <v>45137</v>
      </c>
      <c r="J3507" s="1">
        <v>45292</v>
      </c>
      <c r="K3507" t="s">
        <v>16371</v>
      </c>
      <c r="L3507" t="s">
        <v>16372</v>
      </c>
      <c r="M3507" t="s">
        <v>20</v>
      </c>
      <c r="N3507">
        <v>4</v>
      </c>
      <c r="O3507">
        <f>Table1[[#This Row],[Price]]-0.1*Table1[[#This Row],[Price]]</f>
        <v>383.41800000000001</v>
      </c>
      <c r="P3507" s="9">
        <f>(Table1[[#This Row],[Expiration Date]]-Table1[[#This Row],[Manufacturing Date]])/365</f>
        <v>0.42465753424657532</v>
      </c>
      <c r="Q3507" t="str">
        <f>IF(Table1[[#This Row],[Expiration Date]]-J3515&gt;12/31/2024,"not expired","expired")</f>
        <v>expired</v>
      </c>
      <c r="R3507">
        <f>Table1[[#This Row],[Discounted Price]]*0.95</f>
        <v>364.24709999999999</v>
      </c>
      <c r="S3507">
        <f>Table1[[#This Row],[Discounted Price]]*0.9</f>
        <v>345.07620000000003</v>
      </c>
      <c r="T3507">
        <f>Table1[[#This Row],[Discounted Price]]*0.8</f>
        <v>306.73439999999999</v>
      </c>
      <c r="U3507">
        <f>Table1[[#This Row],[Price]]*0.52</f>
        <v>221.53039999999999</v>
      </c>
      <c r="V3507">
        <f>(Table1[[#This Row],[Price]]-Table1[[#This Row],[Scrap value]])/2</f>
        <v>102.2448</v>
      </c>
    </row>
    <row r="3508" spans="1:22" x14ac:dyDescent="0.25">
      <c r="A3508" t="s">
        <v>16373</v>
      </c>
      <c r="B3508" t="s">
        <v>29</v>
      </c>
      <c r="C3508" t="s">
        <v>47</v>
      </c>
      <c r="D3508" t="s">
        <v>16374</v>
      </c>
      <c r="E3508">
        <v>337.67</v>
      </c>
      <c r="F3508">
        <v>38</v>
      </c>
      <c r="G3508" t="s">
        <v>43729</v>
      </c>
      <c r="H3508" t="s">
        <v>9986</v>
      </c>
      <c r="I3508" s="1">
        <v>45000</v>
      </c>
      <c r="J3508" s="1">
        <v>46023</v>
      </c>
      <c r="K3508" t="s">
        <v>16375</v>
      </c>
      <c r="L3508" t="s">
        <v>16376</v>
      </c>
      <c r="M3508" t="s">
        <v>20</v>
      </c>
      <c r="N3508">
        <v>3</v>
      </c>
      <c r="O3508">
        <f>Table1[[#This Row],[Price]]-0.1*Table1[[#This Row],[Price]]</f>
        <v>303.90300000000002</v>
      </c>
      <c r="P3508" s="9">
        <f>(Table1[[#This Row],[Expiration Date]]-Table1[[#This Row],[Manufacturing Date]])/365</f>
        <v>2.8027397260273972</v>
      </c>
      <c r="Q3508" t="str">
        <f>IF(Table1[[#This Row],[Expiration Date]]-J3516&gt;12/31/2024,"not expired","expired")</f>
        <v>not expired</v>
      </c>
      <c r="R3508">
        <f>Table1[[#This Row],[Discounted Price]]*0.95</f>
        <v>288.70785000000001</v>
      </c>
      <c r="S3508">
        <f>Table1[[#This Row],[Discounted Price]]*0.9</f>
        <v>273.51270000000005</v>
      </c>
      <c r="T3508">
        <f>Table1[[#This Row],[Discounted Price]]*0.8</f>
        <v>243.12240000000003</v>
      </c>
      <c r="U3508">
        <f>Table1[[#This Row],[Price]]*0.52</f>
        <v>175.58840000000001</v>
      </c>
      <c r="V3508">
        <f>(Table1[[#This Row],[Price]]-Table1[[#This Row],[Scrap value]])/2</f>
        <v>81.040800000000004</v>
      </c>
    </row>
    <row r="3509" spans="1:22" x14ac:dyDescent="0.25">
      <c r="A3509" t="s">
        <v>16377</v>
      </c>
      <c r="B3509" t="s">
        <v>15</v>
      </c>
      <c r="C3509" t="s">
        <v>47</v>
      </c>
      <c r="D3509" t="s">
        <v>16378</v>
      </c>
      <c r="E3509">
        <v>451.48</v>
      </c>
      <c r="F3509">
        <v>26</v>
      </c>
      <c r="G3509" t="s">
        <v>43728</v>
      </c>
      <c r="H3509" t="s">
        <v>10774</v>
      </c>
      <c r="I3509" s="1">
        <v>44927</v>
      </c>
      <c r="J3509" s="1">
        <v>45658</v>
      </c>
      <c r="K3509" t="s">
        <v>16379</v>
      </c>
      <c r="L3509" t="s">
        <v>16380</v>
      </c>
      <c r="M3509" t="s">
        <v>20</v>
      </c>
      <c r="N3509">
        <v>1</v>
      </c>
      <c r="O3509">
        <f>Table1[[#This Row],[Price]]-0.1*Table1[[#This Row],[Price]]</f>
        <v>406.33199999999999</v>
      </c>
      <c r="P3509" s="9">
        <f>(Table1[[#This Row],[Expiration Date]]-Table1[[#This Row],[Manufacturing Date]])/365</f>
        <v>2.0027397260273974</v>
      </c>
      <c r="Q3509" t="str">
        <f>IF(Table1[[#This Row],[Expiration Date]]-J3517&gt;12/31/2024,"not expired","expired")</f>
        <v>expired</v>
      </c>
      <c r="R3509">
        <f>Table1[[#This Row],[Discounted Price]]*0.95</f>
        <v>386.0154</v>
      </c>
      <c r="S3509">
        <f>Table1[[#This Row],[Discounted Price]]*0.9</f>
        <v>365.69880000000001</v>
      </c>
      <c r="T3509">
        <f>Table1[[#This Row],[Discounted Price]]*0.8</f>
        <v>325.06560000000002</v>
      </c>
      <c r="U3509">
        <f>Table1[[#This Row],[Price]]*0.52</f>
        <v>234.76960000000003</v>
      </c>
      <c r="V3509">
        <f>(Table1[[#This Row],[Price]]-Table1[[#This Row],[Scrap value]])/2</f>
        <v>108.3552</v>
      </c>
    </row>
    <row r="3510" spans="1:22" x14ac:dyDescent="0.25">
      <c r="A3510" t="s">
        <v>16381</v>
      </c>
      <c r="B3510" t="s">
        <v>15</v>
      </c>
      <c r="C3510" t="s">
        <v>47</v>
      </c>
      <c r="D3510" t="s">
        <v>16382</v>
      </c>
      <c r="E3510">
        <v>405.7</v>
      </c>
      <c r="F3510">
        <v>2</v>
      </c>
      <c r="G3510" t="s">
        <v>43729</v>
      </c>
      <c r="H3510" t="s">
        <v>16383</v>
      </c>
      <c r="I3510" s="1">
        <v>45137</v>
      </c>
      <c r="J3510" s="1">
        <v>45658</v>
      </c>
      <c r="K3510" t="s">
        <v>16384</v>
      </c>
      <c r="L3510" t="s">
        <v>16385</v>
      </c>
      <c r="M3510" t="s">
        <v>20</v>
      </c>
      <c r="N3510">
        <v>2</v>
      </c>
      <c r="O3510">
        <f>Table1[[#This Row],[Price]]-0.1*Table1[[#This Row],[Price]]</f>
        <v>365.13</v>
      </c>
      <c r="P3510" s="9">
        <f>(Table1[[#This Row],[Expiration Date]]-Table1[[#This Row],[Manufacturing Date]])/365</f>
        <v>1.4273972602739726</v>
      </c>
      <c r="Q3510" t="str">
        <f>IF(Table1[[#This Row],[Expiration Date]]-J3518&gt;12/31/2024,"not expired","expired")</f>
        <v>expired</v>
      </c>
      <c r="R3510">
        <f>Table1[[#This Row],[Discounted Price]]*0.95</f>
        <v>346.87349999999998</v>
      </c>
      <c r="S3510">
        <f>Table1[[#This Row],[Discounted Price]]*0.9</f>
        <v>328.61700000000002</v>
      </c>
      <c r="T3510">
        <f>Table1[[#This Row],[Discounted Price]]*0.8</f>
        <v>292.10399999999998</v>
      </c>
      <c r="U3510">
        <f>Table1[[#This Row],[Price]]*0.52</f>
        <v>210.964</v>
      </c>
      <c r="V3510">
        <f>(Table1[[#This Row],[Price]]-Table1[[#This Row],[Scrap value]])/2</f>
        <v>97.367999999999995</v>
      </c>
    </row>
    <row r="3511" spans="1:22" x14ac:dyDescent="0.25">
      <c r="A3511" t="s">
        <v>16386</v>
      </c>
      <c r="B3511" t="s">
        <v>22</v>
      </c>
      <c r="C3511" t="s">
        <v>47</v>
      </c>
      <c r="D3511" t="s">
        <v>16387</v>
      </c>
      <c r="E3511">
        <v>99.7</v>
      </c>
      <c r="F3511">
        <v>72</v>
      </c>
      <c r="G3511" t="s">
        <v>43730</v>
      </c>
      <c r="H3511" t="s">
        <v>1150</v>
      </c>
      <c r="I3511" s="1">
        <v>44927</v>
      </c>
      <c r="J3511" s="1">
        <v>45658</v>
      </c>
      <c r="K3511" t="s">
        <v>16388</v>
      </c>
      <c r="L3511" t="s">
        <v>16389</v>
      </c>
      <c r="M3511" t="s">
        <v>20</v>
      </c>
      <c r="N3511">
        <v>4</v>
      </c>
      <c r="O3511">
        <f>Table1[[#This Row],[Price]]-0.1*Table1[[#This Row],[Price]]</f>
        <v>89.73</v>
      </c>
      <c r="P3511" s="9">
        <f>(Table1[[#This Row],[Expiration Date]]-Table1[[#This Row],[Manufacturing Date]])/365</f>
        <v>2.0027397260273974</v>
      </c>
      <c r="Q3511" t="str">
        <f>IF(Table1[[#This Row],[Expiration Date]]-J3519&gt;12/31/2024,"not expired","expired")</f>
        <v>expired</v>
      </c>
      <c r="R3511">
        <f>Table1[[#This Row],[Discounted Price]]*0.95</f>
        <v>85.243499999999997</v>
      </c>
      <c r="S3511">
        <f>Table1[[#This Row],[Discounted Price]]*0.9</f>
        <v>80.757000000000005</v>
      </c>
      <c r="T3511">
        <f>Table1[[#This Row],[Discounted Price]]*0.8</f>
        <v>71.784000000000006</v>
      </c>
      <c r="U3511">
        <f>Table1[[#This Row],[Price]]*0.52</f>
        <v>51.844000000000001</v>
      </c>
      <c r="V3511">
        <f>(Table1[[#This Row],[Price]]-Table1[[#This Row],[Scrap value]])/2</f>
        <v>23.928000000000001</v>
      </c>
    </row>
    <row r="3512" spans="1:22" x14ac:dyDescent="0.25">
      <c r="A3512" t="s">
        <v>16390</v>
      </c>
      <c r="B3512" t="s">
        <v>29</v>
      </c>
      <c r="C3512" t="s">
        <v>47</v>
      </c>
      <c r="D3512" t="s">
        <v>16391</v>
      </c>
      <c r="E3512">
        <v>371.61</v>
      </c>
      <c r="F3512">
        <v>37</v>
      </c>
      <c r="G3512" t="s">
        <v>43730</v>
      </c>
      <c r="H3512" t="s">
        <v>1041</v>
      </c>
      <c r="I3512" s="1">
        <v>45000</v>
      </c>
      <c r="J3512" s="1">
        <v>46023</v>
      </c>
      <c r="K3512" t="s">
        <v>16392</v>
      </c>
      <c r="L3512" t="s">
        <v>16393</v>
      </c>
      <c r="M3512" t="s">
        <v>20</v>
      </c>
      <c r="N3512">
        <v>4</v>
      </c>
      <c r="O3512">
        <f>Table1[[#This Row],[Price]]-0.1*Table1[[#This Row],[Price]]</f>
        <v>334.44900000000001</v>
      </c>
      <c r="P3512" s="9">
        <f>(Table1[[#This Row],[Expiration Date]]-Table1[[#This Row],[Manufacturing Date]])/365</f>
        <v>2.8027397260273972</v>
      </c>
      <c r="Q3512" t="str">
        <f>IF(Table1[[#This Row],[Expiration Date]]-J3520&gt;12/31/2024,"not expired","expired")</f>
        <v>not expired</v>
      </c>
      <c r="R3512">
        <f>Table1[[#This Row],[Discounted Price]]*0.95</f>
        <v>317.72654999999997</v>
      </c>
      <c r="S3512">
        <f>Table1[[#This Row],[Discounted Price]]*0.9</f>
        <v>301.00409999999999</v>
      </c>
      <c r="T3512">
        <f>Table1[[#This Row],[Discounted Price]]*0.8</f>
        <v>267.55920000000003</v>
      </c>
      <c r="U3512">
        <f>Table1[[#This Row],[Price]]*0.52</f>
        <v>193.2372</v>
      </c>
      <c r="V3512">
        <f>(Table1[[#This Row],[Price]]-Table1[[#This Row],[Scrap value]])/2</f>
        <v>89.186400000000006</v>
      </c>
    </row>
    <row r="3513" spans="1:22" x14ac:dyDescent="0.25">
      <c r="A3513" t="s">
        <v>16394</v>
      </c>
      <c r="B3513" t="s">
        <v>22</v>
      </c>
      <c r="C3513" t="s">
        <v>47</v>
      </c>
      <c r="D3513" t="s">
        <v>16395</v>
      </c>
      <c r="E3513">
        <v>395.73</v>
      </c>
      <c r="F3513">
        <v>44</v>
      </c>
      <c r="G3513" t="s">
        <v>43728</v>
      </c>
      <c r="H3513" t="s">
        <v>15270</v>
      </c>
      <c r="I3513" s="1">
        <v>45000</v>
      </c>
      <c r="J3513" s="1">
        <v>46023</v>
      </c>
      <c r="K3513" t="s">
        <v>16396</v>
      </c>
      <c r="L3513" t="s">
        <v>16397</v>
      </c>
      <c r="M3513" t="s">
        <v>45</v>
      </c>
      <c r="N3513">
        <v>1</v>
      </c>
      <c r="O3513">
        <f>Table1[[#This Row],[Price]]-0.1*Table1[[#This Row],[Price]]</f>
        <v>356.15700000000004</v>
      </c>
      <c r="P3513" s="9">
        <f>(Table1[[#This Row],[Expiration Date]]-Table1[[#This Row],[Manufacturing Date]])/365</f>
        <v>2.8027397260273972</v>
      </c>
      <c r="Q3513" t="str">
        <f>IF(Table1[[#This Row],[Expiration Date]]-J3521&gt;12/31/2024,"not expired","expired")</f>
        <v>not expired</v>
      </c>
      <c r="R3513">
        <f>Table1[[#This Row],[Discounted Price]]*0.95</f>
        <v>338.34915000000001</v>
      </c>
      <c r="S3513">
        <f>Table1[[#This Row],[Discounted Price]]*0.9</f>
        <v>320.54130000000004</v>
      </c>
      <c r="T3513">
        <f>Table1[[#This Row],[Discounted Price]]*0.8</f>
        <v>284.92560000000003</v>
      </c>
      <c r="U3513">
        <f>Table1[[#This Row],[Price]]*0.52</f>
        <v>205.77960000000002</v>
      </c>
      <c r="V3513">
        <f>(Table1[[#This Row],[Price]]-Table1[[#This Row],[Scrap value]])/2</f>
        <v>94.975200000000001</v>
      </c>
    </row>
    <row r="3514" spans="1:22" x14ac:dyDescent="0.25">
      <c r="A3514" t="s">
        <v>16398</v>
      </c>
      <c r="B3514" t="s">
        <v>22</v>
      </c>
      <c r="C3514" t="s">
        <v>47</v>
      </c>
      <c r="D3514" t="s">
        <v>16399</v>
      </c>
      <c r="E3514">
        <v>32.15</v>
      </c>
      <c r="F3514">
        <v>95</v>
      </c>
      <c r="G3514" t="s">
        <v>43728</v>
      </c>
      <c r="H3514" t="s">
        <v>16400</v>
      </c>
      <c r="I3514" s="1">
        <v>45000</v>
      </c>
      <c r="J3514" s="1">
        <v>46023</v>
      </c>
      <c r="K3514" t="s">
        <v>16401</v>
      </c>
      <c r="L3514" t="s">
        <v>16402</v>
      </c>
      <c r="M3514" t="s">
        <v>20</v>
      </c>
      <c r="N3514">
        <v>1</v>
      </c>
      <c r="O3514">
        <f>Table1[[#This Row],[Price]]-0.1*Table1[[#This Row],[Price]]</f>
        <v>28.934999999999999</v>
      </c>
      <c r="P3514" s="9">
        <f>(Table1[[#This Row],[Expiration Date]]-Table1[[#This Row],[Manufacturing Date]])/365</f>
        <v>2.8027397260273972</v>
      </c>
      <c r="Q3514" t="str">
        <f>IF(Table1[[#This Row],[Expiration Date]]-J3522&gt;12/31/2024,"not expired","expired")</f>
        <v>not expired</v>
      </c>
      <c r="R3514">
        <f>Table1[[#This Row],[Discounted Price]]*0.95</f>
        <v>27.488249999999997</v>
      </c>
      <c r="S3514">
        <f>Table1[[#This Row],[Discounted Price]]*0.9</f>
        <v>26.041499999999999</v>
      </c>
      <c r="T3514">
        <f>Table1[[#This Row],[Discounted Price]]*0.8</f>
        <v>23.148</v>
      </c>
      <c r="U3514">
        <f>Table1[[#This Row],[Price]]*0.52</f>
        <v>16.718</v>
      </c>
      <c r="V3514">
        <f>(Table1[[#This Row],[Price]]-Table1[[#This Row],[Scrap value]])/2</f>
        <v>7.7159999999999993</v>
      </c>
    </row>
    <row r="3515" spans="1:22" x14ac:dyDescent="0.25">
      <c r="A3515" t="s">
        <v>16403</v>
      </c>
      <c r="B3515" t="s">
        <v>29</v>
      </c>
      <c r="C3515" t="s">
        <v>47</v>
      </c>
      <c r="D3515" t="s">
        <v>16404</v>
      </c>
      <c r="E3515">
        <v>420.73</v>
      </c>
      <c r="F3515">
        <v>47</v>
      </c>
      <c r="G3515" t="s">
        <v>43728</v>
      </c>
      <c r="H3515" t="s">
        <v>12037</v>
      </c>
      <c r="I3515" s="1">
        <v>45137</v>
      </c>
      <c r="J3515" s="1">
        <v>45658</v>
      </c>
      <c r="K3515" t="s">
        <v>16405</v>
      </c>
      <c r="L3515" t="s">
        <v>16406</v>
      </c>
      <c r="M3515" t="s">
        <v>20</v>
      </c>
      <c r="N3515">
        <v>2</v>
      </c>
      <c r="O3515">
        <f>Table1[[#This Row],[Price]]-0.1*Table1[[#This Row],[Price]]</f>
        <v>378.65700000000004</v>
      </c>
      <c r="P3515" s="9">
        <f>(Table1[[#This Row],[Expiration Date]]-Table1[[#This Row],[Manufacturing Date]])/365</f>
        <v>1.4273972602739726</v>
      </c>
      <c r="Q3515" t="str">
        <f>IF(Table1[[#This Row],[Expiration Date]]-J3523&gt;12/31/2024,"not expired","expired")</f>
        <v>not expired</v>
      </c>
      <c r="R3515">
        <f>Table1[[#This Row],[Discounted Price]]*0.95</f>
        <v>359.72415000000001</v>
      </c>
      <c r="S3515">
        <f>Table1[[#This Row],[Discounted Price]]*0.9</f>
        <v>340.79130000000004</v>
      </c>
      <c r="T3515">
        <f>Table1[[#This Row],[Discounted Price]]*0.8</f>
        <v>302.92560000000003</v>
      </c>
      <c r="U3515">
        <f>Table1[[#This Row],[Price]]*0.52</f>
        <v>218.77960000000002</v>
      </c>
      <c r="V3515">
        <f>(Table1[[#This Row],[Price]]-Table1[[#This Row],[Scrap value]])/2</f>
        <v>100.9752</v>
      </c>
    </row>
    <row r="3516" spans="1:22" x14ac:dyDescent="0.25">
      <c r="A3516" t="s">
        <v>16407</v>
      </c>
      <c r="B3516" t="s">
        <v>29</v>
      </c>
      <c r="C3516" t="s">
        <v>47</v>
      </c>
      <c r="D3516" t="s">
        <v>16408</v>
      </c>
      <c r="E3516">
        <v>116.94</v>
      </c>
      <c r="F3516">
        <v>74</v>
      </c>
      <c r="G3516" t="s">
        <v>43729</v>
      </c>
      <c r="H3516" t="s">
        <v>9203</v>
      </c>
      <c r="I3516" s="1">
        <v>45000</v>
      </c>
      <c r="J3516" s="1">
        <v>45658</v>
      </c>
      <c r="K3516" t="s">
        <v>16409</v>
      </c>
      <c r="L3516" t="s">
        <v>16410</v>
      </c>
      <c r="M3516" t="s">
        <v>20</v>
      </c>
      <c r="N3516">
        <v>4</v>
      </c>
      <c r="O3516">
        <f>Table1[[#This Row],[Price]]-0.1*Table1[[#This Row],[Price]]</f>
        <v>105.246</v>
      </c>
      <c r="P3516" s="9">
        <f>(Table1[[#This Row],[Expiration Date]]-Table1[[#This Row],[Manufacturing Date]])/365</f>
        <v>1.8027397260273972</v>
      </c>
      <c r="Q3516" t="str">
        <f>IF(Table1[[#This Row],[Expiration Date]]-J3524&gt;12/31/2024,"not expired","expired")</f>
        <v>not expired</v>
      </c>
      <c r="R3516">
        <f>Table1[[#This Row],[Discounted Price]]*0.95</f>
        <v>99.983699999999985</v>
      </c>
      <c r="S3516">
        <f>Table1[[#This Row],[Discounted Price]]*0.9</f>
        <v>94.721400000000003</v>
      </c>
      <c r="T3516">
        <f>Table1[[#This Row],[Discounted Price]]*0.8</f>
        <v>84.196799999999996</v>
      </c>
      <c r="U3516">
        <f>Table1[[#This Row],[Price]]*0.52</f>
        <v>60.808799999999998</v>
      </c>
      <c r="V3516">
        <f>(Table1[[#This Row],[Price]]-Table1[[#This Row],[Scrap value]])/2</f>
        <v>28.0656</v>
      </c>
    </row>
    <row r="3517" spans="1:22" x14ac:dyDescent="0.25">
      <c r="A3517" t="s">
        <v>16411</v>
      </c>
      <c r="B3517" t="s">
        <v>35</v>
      </c>
      <c r="C3517" t="s">
        <v>47</v>
      </c>
      <c r="D3517" t="s">
        <v>16412</v>
      </c>
      <c r="E3517">
        <v>117.18</v>
      </c>
      <c r="F3517">
        <v>80</v>
      </c>
      <c r="G3517" t="s">
        <v>43728</v>
      </c>
      <c r="H3517" t="s">
        <v>16413</v>
      </c>
      <c r="I3517" s="1">
        <v>45000</v>
      </c>
      <c r="J3517" s="1">
        <v>45658</v>
      </c>
      <c r="K3517" t="s">
        <v>16414</v>
      </c>
      <c r="L3517" t="s">
        <v>16415</v>
      </c>
      <c r="M3517" t="s">
        <v>27</v>
      </c>
      <c r="N3517">
        <v>5</v>
      </c>
      <c r="O3517">
        <f>Table1[[#This Row],[Price]]-0.1*Table1[[#This Row],[Price]]</f>
        <v>105.462</v>
      </c>
      <c r="P3517" s="9">
        <f>(Table1[[#This Row],[Expiration Date]]-Table1[[#This Row],[Manufacturing Date]])/365</f>
        <v>1.8027397260273972</v>
      </c>
      <c r="Q3517" t="str">
        <f>IF(Table1[[#This Row],[Expiration Date]]-J3525&gt;12/31/2024,"not expired","expired")</f>
        <v>not expired</v>
      </c>
      <c r="R3517">
        <f>Table1[[#This Row],[Discounted Price]]*0.95</f>
        <v>100.1889</v>
      </c>
      <c r="S3517">
        <f>Table1[[#This Row],[Discounted Price]]*0.9</f>
        <v>94.915800000000004</v>
      </c>
      <c r="T3517">
        <f>Table1[[#This Row],[Discounted Price]]*0.8</f>
        <v>84.369600000000005</v>
      </c>
      <c r="U3517">
        <f>Table1[[#This Row],[Price]]*0.52</f>
        <v>60.933600000000006</v>
      </c>
      <c r="V3517">
        <f>(Table1[[#This Row],[Price]]-Table1[[#This Row],[Scrap value]])/2</f>
        <v>28.123200000000001</v>
      </c>
    </row>
    <row r="3518" spans="1:22" x14ac:dyDescent="0.25">
      <c r="A3518" t="s">
        <v>16416</v>
      </c>
      <c r="B3518" t="s">
        <v>35</v>
      </c>
      <c r="C3518" t="s">
        <v>47</v>
      </c>
      <c r="D3518" t="s">
        <v>16417</v>
      </c>
      <c r="E3518">
        <v>21.45</v>
      </c>
      <c r="F3518">
        <v>80</v>
      </c>
      <c r="G3518" t="s">
        <v>43730</v>
      </c>
      <c r="H3518" t="s">
        <v>16418</v>
      </c>
      <c r="I3518" s="1">
        <v>44927</v>
      </c>
      <c r="J3518" s="1">
        <v>45658</v>
      </c>
      <c r="K3518" t="s">
        <v>16419</v>
      </c>
      <c r="L3518" t="s">
        <v>16420</v>
      </c>
      <c r="M3518" t="s">
        <v>45</v>
      </c>
      <c r="N3518">
        <v>3</v>
      </c>
      <c r="O3518">
        <f>Table1[[#This Row],[Price]]-0.1*Table1[[#This Row],[Price]]</f>
        <v>19.305</v>
      </c>
      <c r="P3518" s="9">
        <f>(Table1[[#This Row],[Expiration Date]]-Table1[[#This Row],[Manufacturing Date]])/365</f>
        <v>2.0027397260273974</v>
      </c>
      <c r="Q3518" t="str">
        <f>IF(Table1[[#This Row],[Expiration Date]]-J3526&gt;12/31/2024,"not expired","expired")</f>
        <v>not expired</v>
      </c>
      <c r="R3518">
        <f>Table1[[#This Row],[Discounted Price]]*0.95</f>
        <v>18.339749999999999</v>
      </c>
      <c r="S3518">
        <f>Table1[[#This Row],[Discounted Price]]*0.9</f>
        <v>17.374500000000001</v>
      </c>
      <c r="T3518">
        <f>Table1[[#This Row],[Discounted Price]]*0.8</f>
        <v>15.444000000000001</v>
      </c>
      <c r="U3518">
        <f>Table1[[#This Row],[Price]]*0.52</f>
        <v>11.154</v>
      </c>
      <c r="V3518">
        <f>(Table1[[#This Row],[Price]]-Table1[[#This Row],[Scrap value]])/2</f>
        <v>5.1479999999999997</v>
      </c>
    </row>
    <row r="3519" spans="1:22" x14ac:dyDescent="0.25">
      <c r="A3519" t="s">
        <v>16421</v>
      </c>
      <c r="B3519" t="s">
        <v>22</v>
      </c>
      <c r="C3519" t="s">
        <v>47</v>
      </c>
      <c r="D3519" t="s">
        <v>16422</v>
      </c>
      <c r="E3519">
        <v>350.97</v>
      </c>
      <c r="F3519">
        <v>58</v>
      </c>
      <c r="G3519" t="s">
        <v>43728</v>
      </c>
      <c r="H3519" t="s">
        <v>16423</v>
      </c>
      <c r="I3519" s="1">
        <v>45000</v>
      </c>
      <c r="J3519" s="1">
        <v>45658</v>
      </c>
      <c r="K3519" t="s">
        <v>16424</v>
      </c>
      <c r="L3519" t="s">
        <v>16425</v>
      </c>
      <c r="M3519" t="s">
        <v>20</v>
      </c>
      <c r="N3519">
        <v>5</v>
      </c>
      <c r="O3519">
        <f>Table1[[#This Row],[Price]]-0.1*Table1[[#This Row],[Price]]</f>
        <v>315.87300000000005</v>
      </c>
      <c r="P3519" s="9">
        <f>(Table1[[#This Row],[Expiration Date]]-Table1[[#This Row],[Manufacturing Date]])/365</f>
        <v>1.8027397260273972</v>
      </c>
      <c r="Q3519" t="str">
        <f>IF(Table1[[#This Row],[Expiration Date]]-J3527&gt;12/31/2024,"not expired","expired")</f>
        <v>expired</v>
      </c>
      <c r="R3519">
        <f>Table1[[#This Row],[Discounted Price]]*0.95</f>
        <v>300.07935000000003</v>
      </c>
      <c r="S3519">
        <f>Table1[[#This Row],[Discounted Price]]*0.9</f>
        <v>284.28570000000008</v>
      </c>
      <c r="T3519">
        <f>Table1[[#This Row],[Discounted Price]]*0.8</f>
        <v>252.69840000000005</v>
      </c>
      <c r="U3519">
        <f>Table1[[#This Row],[Price]]*0.52</f>
        <v>182.50440000000003</v>
      </c>
      <c r="V3519">
        <f>(Table1[[#This Row],[Price]]-Table1[[#This Row],[Scrap value]])/2</f>
        <v>84.232799999999997</v>
      </c>
    </row>
    <row r="3520" spans="1:22" x14ac:dyDescent="0.25">
      <c r="A3520" t="s">
        <v>16426</v>
      </c>
      <c r="B3520" t="s">
        <v>22</v>
      </c>
      <c r="C3520" t="s">
        <v>47</v>
      </c>
      <c r="D3520" t="s">
        <v>16427</v>
      </c>
      <c r="E3520">
        <v>336.35</v>
      </c>
      <c r="F3520">
        <v>67</v>
      </c>
      <c r="G3520" t="s">
        <v>43730</v>
      </c>
      <c r="H3520" t="s">
        <v>16428</v>
      </c>
      <c r="I3520" s="1">
        <v>45000</v>
      </c>
      <c r="J3520" s="1">
        <v>45292</v>
      </c>
      <c r="K3520" t="s">
        <v>16429</v>
      </c>
      <c r="L3520" t="s">
        <v>16430</v>
      </c>
      <c r="M3520" t="s">
        <v>27</v>
      </c>
      <c r="N3520">
        <v>3</v>
      </c>
      <c r="O3520">
        <f>Table1[[#This Row],[Price]]-0.1*Table1[[#This Row],[Price]]</f>
        <v>302.71500000000003</v>
      </c>
      <c r="P3520" s="9">
        <f>(Table1[[#This Row],[Expiration Date]]-Table1[[#This Row],[Manufacturing Date]])/365</f>
        <v>0.8</v>
      </c>
      <c r="Q3520" t="str">
        <f>IF(Table1[[#This Row],[Expiration Date]]-J3528&gt;12/31/2024,"not expired","expired")</f>
        <v>expired</v>
      </c>
      <c r="R3520">
        <f>Table1[[#This Row],[Discounted Price]]*0.95</f>
        <v>287.57925</v>
      </c>
      <c r="S3520">
        <f>Table1[[#This Row],[Discounted Price]]*0.9</f>
        <v>272.44350000000003</v>
      </c>
      <c r="T3520">
        <f>Table1[[#This Row],[Discounted Price]]*0.8</f>
        <v>242.17200000000003</v>
      </c>
      <c r="U3520">
        <f>Table1[[#This Row],[Price]]*0.52</f>
        <v>174.90200000000002</v>
      </c>
      <c r="V3520">
        <f>(Table1[[#This Row],[Price]]-Table1[[#This Row],[Scrap value]])/2</f>
        <v>80.724000000000004</v>
      </c>
    </row>
    <row r="3521" spans="1:22" x14ac:dyDescent="0.25">
      <c r="A3521" t="s">
        <v>16431</v>
      </c>
      <c r="B3521" t="s">
        <v>22</v>
      </c>
      <c r="C3521" t="s">
        <v>47</v>
      </c>
      <c r="D3521" t="s">
        <v>16432</v>
      </c>
      <c r="E3521">
        <v>140.78</v>
      </c>
      <c r="F3521">
        <v>54</v>
      </c>
      <c r="G3521" t="s">
        <v>43730</v>
      </c>
      <c r="H3521" t="s">
        <v>10823</v>
      </c>
      <c r="I3521" s="1">
        <v>45000</v>
      </c>
      <c r="J3521" s="1">
        <v>45658</v>
      </c>
      <c r="K3521" t="s">
        <v>16433</v>
      </c>
      <c r="L3521" t="s">
        <v>16434</v>
      </c>
      <c r="M3521" t="s">
        <v>27</v>
      </c>
      <c r="N3521">
        <v>3</v>
      </c>
      <c r="O3521">
        <f>Table1[[#This Row],[Price]]-0.1*Table1[[#This Row],[Price]]</f>
        <v>126.702</v>
      </c>
      <c r="P3521" s="9">
        <f>(Table1[[#This Row],[Expiration Date]]-Table1[[#This Row],[Manufacturing Date]])/365</f>
        <v>1.8027397260273972</v>
      </c>
      <c r="Q3521" t="str">
        <f>IF(Table1[[#This Row],[Expiration Date]]-J3529&gt;12/31/2024,"not expired","expired")</f>
        <v>not expired</v>
      </c>
      <c r="R3521">
        <f>Table1[[#This Row],[Discounted Price]]*0.95</f>
        <v>120.36689999999999</v>
      </c>
      <c r="S3521">
        <f>Table1[[#This Row],[Discounted Price]]*0.9</f>
        <v>114.0318</v>
      </c>
      <c r="T3521">
        <f>Table1[[#This Row],[Discounted Price]]*0.8</f>
        <v>101.36160000000001</v>
      </c>
      <c r="U3521">
        <f>Table1[[#This Row],[Price]]*0.52</f>
        <v>73.205600000000004</v>
      </c>
      <c r="V3521">
        <f>(Table1[[#This Row],[Price]]-Table1[[#This Row],[Scrap value]])/2</f>
        <v>33.787199999999999</v>
      </c>
    </row>
    <row r="3522" spans="1:22" x14ac:dyDescent="0.25">
      <c r="A3522" t="s">
        <v>16435</v>
      </c>
      <c r="B3522" t="s">
        <v>29</v>
      </c>
      <c r="C3522" t="s">
        <v>47</v>
      </c>
      <c r="D3522" t="s">
        <v>16436</v>
      </c>
      <c r="E3522">
        <v>246.74</v>
      </c>
      <c r="F3522">
        <v>26</v>
      </c>
      <c r="G3522" t="s">
        <v>43729</v>
      </c>
      <c r="H3522" t="s">
        <v>16437</v>
      </c>
      <c r="I3522" s="1">
        <v>45137</v>
      </c>
      <c r="J3522" s="1">
        <v>45292</v>
      </c>
      <c r="K3522" t="s">
        <v>16438</v>
      </c>
      <c r="L3522" t="s">
        <v>16439</v>
      </c>
      <c r="M3522" t="s">
        <v>45</v>
      </c>
      <c r="N3522">
        <v>3</v>
      </c>
      <c r="O3522">
        <f>Table1[[#This Row],[Price]]-0.1*Table1[[#This Row],[Price]]</f>
        <v>222.066</v>
      </c>
      <c r="P3522" s="9">
        <f>(Table1[[#This Row],[Expiration Date]]-Table1[[#This Row],[Manufacturing Date]])/365</f>
        <v>0.42465753424657532</v>
      </c>
      <c r="Q3522" t="str">
        <f>IF(Table1[[#This Row],[Expiration Date]]-J3530&gt;12/31/2024,"not expired","expired")</f>
        <v>expired</v>
      </c>
      <c r="R3522">
        <f>Table1[[#This Row],[Discounted Price]]*0.95</f>
        <v>210.96269999999998</v>
      </c>
      <c r="S3522">
        <f>Table1[[#This Row],[Discounted Price]]*0.9</f>
        <v>199.85939999999999</v>
      </c>
      <c r="T3522">
        <f>Table1[[#This Row],[Discounted Price]]*0.8</f>
        <v>177.65280000000001</v>
      </c>
      <c r="U3522">
        <f>Table1[[#This Row],[Price]]*0.52</f>
        <v>128.3048</v>
      </c>
      <c r="V3522">
        <f>(Table1[[#This Row],[Price]]-Table1[[#This Row],[Scrap value]])/2</f>
        <v>59.217600000000004</v>
      </c>
    </row>
    <row r="3523" spans="1:22" x14ac:dyDescent="0.25">
      <c r="A3523" t="s">
        <v>16440</v>
      </c>
      <c r="B3523" t="s">
        <v>35</v>
      </c>
      <c r="C3523" t="s">
        <v>47</v>
      </c>
      <c r="D3523" t="s">
        <v>16441</v>
      </c>
      <c r="E3523">
        <v>16.420000000000002</v>
      </c>
      <c r="F3523">
        <v>19</v>
      </c>
      <c r="G3523" t="s">
        <v>43729</v>
      </c>
      <c r="H3523" t="s">
        <v>2561</v>
      </c>
      <c r="I3523" s="1">
        <v>44927</v>
      </c>
      <c r="J3523" s="1">
        <v>45292</v>
      </c>
      <c r="K3523" t="s">
        <v>16442</v>
      </c>
      <c r="L3523" t="s">
        <v>16443</v>
      </c>
      <c r="M3523" t="s">
        <v>45</v>
      </c>
      <c r="N3523">
        <v>5</v>
      </c>
      <c r="O3523">
        <f>Table1[[#This Row],[Price]]-0.1*Table1[[#This Row],[Price]]</f>
        <v>14.778000000000002</v>
      </c>
      <c r="P3523" s="9">
        <f>(Table1[[#This Row],[Expiration Date]]-Table1[[#This Row],[Manufacturing Date]])/365</f>
        <v>1</v>
      </c>
      <c r="Q3523" t="str">
        <f>IF(Table1[[#This Row],[Expiration Date]]-J3531&gt;12/31/2024,"not expired","expired")</f>
        <v>expired</v>
      </c>
      <c r="R3523">
        <f>Table1[[#This Row],[Discounted Price]]*0.95</f>
        <v>14.039100000000001</v>
      </c>
      <c r="S3523">
        <f>Table1[[#This Row],[Discounted Price]]*0.9</f>
        <v>13.300200000000002</v>
      </c>
      <c r="T3523">
        <f>Table1[[#This Row],[Discounted Price]]*0.8</f>
        <v>11.822400000000002</v>
      </c>
      <c r="U3523">
        <f>Table1[[#This Row],[Price]]*0.52</f>
        <v>8.5384000000000011</v>
      </c>
      <c r="V3523">
        <f>(Table1[[#This Row],[Price]]-Table1[[#This Row],[Scrap value]])/2</f>
        <v>3.9408000000000003</v>
      </c>
    </row>
    <row r="3524" spans="1:22" x14ac:dyDescent="0.25">
      <c r="A3524" t="s">
        <v>16444</v>
      </c>
      <c r="B3524" t="s">
        <v>29</v>
      </c>
      <c r="C3524" t="s">
        <v>47</v>
      </c>
      <c r="D3524" t="s">
        <v>16445</v>
      </c>
      <c r="E3524">
        <v>27.71</v>
      </c>
      <c r="F3524">
        <v>93</v>
      </c>
      <c r="G3524" t="s">
        <v>43729</v>
      </c>
      <c r="H3524" t="s">
        <v>12611</v>
      </c>
      <c r="I3524" s="1">
        <v>44927</v>
      </c>
      <c r="J3524" s="1">
        <v>45292</v>
      </c>
      <c r="K3524" t="s">
        <v>16446</v>
      </c>
      <c r="L3524" t="s">
        <v>16447</v>
      </c>
      <c r="M3524" t="s">
        <v>27</v>
      </c>
      <c r="N3524">
        <v>3</v>
      </c>
      <c r="O3524">
        <f>Table1[[#This Row],[Price]]-0.1*Table1[[#This Row],[Price]]</f>
        <v>24.939</v>
      </c>
      <c r="P3524" s="9">
        <f>(Table1[[#This Row],[Expiration Date]]-Table1[[#This Row],[Manufacturing Date]])/365</f>
        <v>1</v>
      </c>
      <c r="Q3524" t="str">
        <f>IF(Table1[[#This Row],[Expiration Date]]-J3532&gt;12/31/2024,"not expired","expired")</f>
        <v>expired</v>
      </c>
      <c r="R3524">
        <f>Table1[[#This Row],[Discounted Price]]*0.95</f>
        <v>23.692049999999998</v>
      </c>
      <c r="S3524">
        <f>Table1[[#This Row],[Discounted Price]]*0.9</f>
        <v>22.4451</v>
      </c>
      <c r="T3524">
        <f>Table1[[#This Row],[Discounted Price]]*0.8</f>
        <v>19.9512</v>
      </c>
      <c r="U3524">
        <f>Table1[[#This Row],[Price]]*0.52</f>
        <v>14.4092</v>
      </c>
      <c r="V3524">
        <f>(Table1[[#This Row],[Price]]-Table1[[#This Row],[Scrap value]])/2</f>
        <v>6.6504000000000003</v>
      </c>
    </row>
    <row r="3525" spans="1:22" x14ac:dyDescent="0.25">
      <c r="A3525" t="s">
        <v>16448</v>
      </c>
      <c r="B3525" t="s">
        <v>22</v>
      </c>
      <c r="C3525" t="s">
        <v>47</v>
      </c>
      <c r="D3525" t="s">
        <v>16449</v>
      </c>
      <c r="E3525">
        <v>251.24</v>
      </c>
      <c r="F3525">
        <v>45</v>
      </c>
      <c r="G3525" t="s">
        <v>43729</v>
      </c>
      <c r="H3525" t="s">
        <v>16450</v>
      </c>
      <c r="I3525" s="1">
        <v>45137</v>
      </c>
      <c r="J3525" s="1">
        <v>45292</v>
      </c>
      <c r="K3525" t="s">
        <v>16451</v>
      </c>
      <c r="L3525" t="s">
        <v>16452</v>
      </c>
      <c r="M3525" t="s">
        <v>45</v>
      </c>
      <c r="N3525">
        <v>5</v>
      </c>
      <c r="O3525">
        <f>Table1[[#This Row],[Price]]-0.1*Table1[[#This Row],[Price]]</f>
        <v>226.11600000000001</v>
      </c>
      <c r="P3525" s="9">
        <f>(Table1[[#This Row],[Expiration Date]]-Table1[[#This Row],[Manufacturing Date]])/365</f>
        <v>0.42465753424657532</v>
      </c>
      <c r="Q3525" t="str">
        <f>IF(Table1[[#This Row],[Expiration Date]]-J3533&gt;12/31/2024,"not expired","expired")</f>
        <v>expired</v>
      </c>
      <c r="R3525">
        <f>Table1[[#This Row],[Discounted Price]]*0.95</f>
        <v>214.81020000000001</v>
      </c>
      <c r="S3525">
        <f>Table1[[#This Row],[Discounted Price]]*0.9</f>
        <v>203.5044</v>
      </c>
      <c r="T3525">
        <f>Table1[[#This Row],[Discounted Price]]*0.8</f>
        <v>180.89280000000002</v>
      </c>
      <c r="U3525">
        <f>Table1[[#This Row],[Price]]*0.52</f>
        <v>130.6448</v>
      </c>
      <c r="V3525">
        <f>(Table1[[#This Row],[Price]]-Table1[[#This Row],[Scrap value]])/2</f>
        <v>60.297600000000003</v>
      </c>
    </row>
    <row r="3526" spans="1:22" x14ac:dyDescent="0.25">
      <c r="A3526" t="s">
        <v>16453</v>
      </c>
      <c r="B3526" t="s">
        <v>15</v>
      </c>
      <c r="C3526" t="s">
        <v>47</v>
      </c>
      <c r="D3526" t="s">
        <v>16454</v>
      </c>
      <c r="E3526">
        <v>181.36</v>
      </c>
      <c r="F3526">
        <v>75</v>
      </c>
      <c r="G3526" t="s">
        <v>43730</v>
      </c>
      <c r="H3526" t="s">
        <v>16156</v>
      </c>
      <c r="I3526" s="1">
        <v>44927</v>
      </c>
      <c r="J3526" s="1">
        <v>45292</v>
      </c>
      <c r="K3526" t="s">
        <v>16455</v>
      </c>
      <c r="L3526" t="s">
        <v>16456</v>
      </c>
      <c r="M3526" t="s">
        <v>45</v>
      </c>
      <c r="N3526">
        <v>3</v>
      </c>
      <c r="O3526">
        <f>Table1[[#This Row],[Price]]-0.1*Table1[[#This Row],[Price]]</f>
        <v>163.22400000000002</v>
      </c>
      <c r="P3526" s="9">
        <f>(Table1[[#This Row],[Expiration Date]]-Table1[[#This Row],[Manufacturing Date]])/365</f>
        <v>1</v>
      </c>
      <c r="Q3526" t="str">
        <f>IF(Table1[[#This Row],[Expiration Date]]-J3534&gt;12/31/2024,"not expired","expired")</f>
        <v>expired</v>
      </c>
      <c r="R3526">
        <f>Table1[[#This Row],[Discounted Price]]*0.95</f>
        <v>155.06280000000001</v>
      </c>
      <c r="S3526">
        <f>Table1[[#This Row],[Discounted Price]]*0.9</f>
        <v>146.90160000000003</v>
      </c>
      <c r="T3526">
        <f>Table1[[#This Row],[Discounted Price]]*0.8</f>
        <v>130.57920000000001</v>
      </c>
      <c r="U3526">
        <f>Table1[[#This Row],[Price]]*0.52</f>
        <v>94.307200000000009</v>
      </c>
      <c r="V3526">
        <f>(Table1[[#This Row],[Price]]-Table1[[#This Row],[Scrap value]])/2</f>
        <v>43.526400000000002</v>
      </c>
    </row>
    <row r="3527" spans="1:22" x14ac:dyDescent="0.25">
      <c r="A3527" t="s">
        <v>16457</v>
      </c>
      <c r="B3527" t="s">
        <v>35</v>
      </c>
      <c r="C3527" t="s">
        <v>47</v>
      </c>
      <c r="D3527" t="s">
        <v>16458</v>
      </c>
      <c r="E3527">
        <v>486.14</v>
      </c>
      <c r="F3527">
        <v>47</v>
      </c>
      <c r="G3527" t="s">
        <v>43728</v>
      </c>
      <c r="H3527" t="s">
        <v>5020</v>
      </c>
      <c r="I3527" s="1">
        <v>45000</v>
      </c>
      <c r="J3527" s="1">
        <v>46023</v>
      </c>
      <c r="K3527" t="s">
        <v>16459</v>
      </c>
      <c r="L3527" t="s">
        <v>16460</v>
      </c>
      <c r="M3527" t="s">
        <v>27</v>
      </c>
      <c r="N3527">
        <v>1</v>
      </c>
      <c r="O3527">
        <f>Table1[[#This Row],[Price]]-0.1*Table1[[#This Row],[Price]]</f>
        <v>437.52599999999995</v>
      </c>
      <c r="P3527" s="9">
        <f>(Table1[[#This Row],[Expiration Date]]-Table1[[#This Row],[Manufacturing Date]])/365</f>
        <v>2.8027397260273972</v>
      </c>
      <c r="Q3527" t="str">
        <f>IF(Table1[[#This Row],[Expiration Date]]-J3535&gt;12/31/2024,"not expired","expired")</f>
        <v>expired</v>
      </c>
      <c r="R3527">
        <f>Table1[[#This Row],[Discounted Price]]*0.95</f>
        <v>415.64969999999994</v>
      </c>
      <c r="S3527">
        <f>Table1[[#This Row],[Discounted Price]]*0.9</f>
        <v>393.77339999999998</v>
      </c>
      <c r="T3527">
        <f>Table1[[#This Row],[Discounted Price]]*0.8</f>
        <v>350.02080000000001</v>
      </c>
      <c r="U3527">
        <f>Table1[[#This Row],[Price]]*0.52</f>
        <v>252.7928</v>
      </c>
      <c r="V3527">
        <f>(Table1[[#This Row],[Price]]-Table1[[#This Row],[Scrap value]])/2</f>
        <v>116.67359999999999</v>
      </c>
    </row>
    <row r="3528" spans="1:22" x14ac:dyDescent="0.25">
      <c r="A3528" t="s">
        <v>16461</v>
      </c>
      <c r="B3528" t="s">
        <v>35</v>
      </c>
      <c r="C3528" t="s">
        <v>47</v>
      </c>
      <c r="D3528" t="s">
        <v>16462</v>
      </c>
      <c r="E3528">
        <v>381.81</v>
      </c>
      <c r="F3528">
        <v>27</v>
      </c>
      <c r="G3528" t="s">
        <v>43730</v>
      </c>
      <c r="H3528" t="s">
        <v>11486</v>
      </c>
      <c r="I3528" s="1">
        <v>45000</v>
      </c>
      <c r="J3528" s="1">
        <v>45292</v>
      </c>
      <c r="K3528" t="s">
        <v>16463</v>
      </c>
      <c r="L3528" t="s">
        <v>16464</v>
      </c>
      <c r="M3528" t="s">
        <v>45</v>
      </c>
      <c r="N3528">
        <v>3</v>
      </c>
      <c r="O3528">
        <f>Table1[[#This Row],[Price]]-0.1*Table1[[#This Row],[Price]]</f>
        <v>343.62900000000002</v>
      </c>
      <c r="P3528" s="9">
        <f>(Table1[[#This Row],[Expiration Date]]-Table1[[#This Row],[Manufacturing Date]])/365</f>
        <v>0.8</v>
      </c>
      <c r="Q3528" t="str">
        <f>IF(Table1[[#This Row],[Expiration Date]]-J3536&gt;12/31/2024,"not expired","expired")</f>
        <v>expired</v>
      </c>
      <c r="R3528">
        <f>Table1[[#This Row],[Discounted Price]]*0.95</f>
        <v>326.44754999999998</v>
      </c>
      <c r="S3528">
        <f>Table1[[#This Row],[Discounted Price]]*0.9</f>
        <v>309.26610000000005</v>
      </c>
      <c r="T3528">
        <f>Table1[[#This Row],[Discounted Price]]*0.8</f>
        <v>274.90320000000003</v>
      </c>
      <c r="U3528">
        <f>Table1[[#This Row],[Price]]*0.52</f>
        <v>198.5412</v>
      </c>
      <c r="V3528">
        <f>(Table1[[#This Row],[Price]]-Table1[[#This Row],[Scrap value]])/2</f>
        <v>91.634399999999999</v>
      </c>
    </row>
    <row r="3529" spans="1:22" x14ac:dyDescent="0.25">
      <c r="A3529" t="s">
        <v>16465</v>
      </c>
      <c r="B3529" t="s">
        <v>29</v>
      </c>
      <c r="C3529" t="s">
        <v>47</v>
      </c>
      <c r="D3529" t="s">
        <v>16466</v>
      </c>
      <c r="E3529">
        <v>11.29</v>
      </c>
      <c r="F3529">
        <v>28</v>
      </c>
      <c r="G3529" t="s">
        <v>43729</v>
      </c>
      <c r="H3529" t="s">
        <v>4245</v>
      </c>
      <c r="I3529" s="1">
        <v>44927</v>
      </c>
      <c r="J3529" s="1">
        <v>45292</v>
      </c>
      <c r="K3529" t="s">
        <v>16467</v>
      </c>
      <c r="L3529" t="s">
        <v>16468</v>
      </c>
      <c r="M3529" t="s">
        <v>20</v>
      </c>
      <c r="N3529">
        <v>3</v>
      </c>
      <c r="O3529">
        <f>Table1[[#This Row],[Price]]-0.1*Table1[[#This Row],[Price]]</f>
        <v>10.161</v>
      </c>
      <c r="P3529" s="9">
        <f>(Table1[[#This Row],[Expiration Date]]-Table1[[#This Row],[Manufacturing Date]])/365</f>
        <v>1</v>
      </c>
      <c r="Q3529" t="str">
        <f>IF(Table1[[#This Row],[Expiration Date]]-J3537&gt;12/31/2024,"not expired","expired")</f>
        <v>expired</v>
      </c>
      <c r="R3529">
        <f>Table1[[#This Row],[Discounted Price]]*0.95</f>
        <v>9.6529499999999988</v>
      </c>
      <c r="S3529">
        <f>Table1[[#This Row],[Discounted Price]]*0.9</f>
        <v>9.1448999999999998</v>
      </c>
      <c r="T3529">
        <f>Table1[[#This Row],[Discounted Price]]*0.8</f>
        <v>8.1288</v>
      </c>
      <c r="U3529">
        <f>Table1[[#This Row],[Price]]*0.52</f>
        <v>5.8708</v>
      </c>
      <c r="V3529">
        <f>(Table1[[#This Row],[Price]]-Table1[[#This Row],[Scrap value]])/2</f>
        <v>2.7095999999999996</v>
      </c>
    </row>
    <row r="3530" spans="1:22" x14ac:dyDescent="0.25">
      <c r="A3530" t="s">
        <v>16469</v>
      </c>
      <c r="B3530" t="s">
        <v>22</v>
      </c>
      <c r="C3530" t="s">
        <v>47</v>
      </c>
      <c r="D3530" t="s">
        <v>16470</v>
      </c>
      <c r="E3530">
        <v>363.06</v>
      </c>
      <c r="F3530">
        <v>53</v>
      </c>
      <c r="G3530" t="s">
        <v>43730</v>
      </c>
      <c r="H3530" t="s">
        <v>15495</v>
      </c>
      <c r="I3530" s="1">
        <v>45000</v>
      </c>
      <c r="J3530" s="1">
        <v>46023</v>
      </c>
      <c r="K3530" t="s">
        <v>16471</v>
      </c>
      <c r="L3530" t="s">
        <v>16472</v>
      </c>
      <c r="M3530" t="s">
        <v>27</v>
      </c>
      <c r="N3530">
        <v>4</v>
      </c>
      <c r="O3530">
        <f>Table1[[#This Row],[Price]]-0.1*Table1[[#This Row],[Price]]</f>
        <v>326.75400000000002</v>
      </c>
      <c r="P3530" s="9">
        <f>(Table1[[#This Row],[Expiration Date]]-Table1[[#This Row],[Manufacturing Date]])/365</f>
        <v>2.8027397260273972</v>
      </c>
      <c r="Q3530" t="str">
        <f>IF(Table1[[#This Row],[Expiration Date]]-J3538&gt;12/31/2024,"not expired","expired")</f>
        <v>not expired</v>
      </c>
      <c r="R3530">
        <f>Table1[[#This Row],[Discounted Price]]*0.95</f>
        <v>310.41629999999998</v>
      </c>
      <c r="S3530">
        <f>Table1[[#This Row],[Discounted Price]]*0.9</f>
        <v>294.07860000000005</v>
      </c>
      <c r="T3530">
        <f>Table1[[#This Row],[Discounted Price]]*0.8</f>
        <v>261.40320000000003</v>
      </c>
      <c r="U3530">
        <f>Table1[[#This Row],[Price]]*0.52</f>
        <v>188.7912</v>
      </c>
      <c r="V3530">
        <f>(Table1[[#This Row],[Price]]-Table1[[#This Row],[Scrap value]])/2</f>
        <v>87.134399999999999</v>
      </c>
    </row>
    <row r="3531" spans="1:22" x14ac:dyDescent="0.25">
      <c r="A3531" t="s">
        <v>16473</v>
      </c>
      <c r="B3531" t="s">
        <v>29</v>
      </c>
      <c r="C3531" t="s">
        <v>47</v>
      </c>
      <c r="D3531" t="s">
        <v>16474</v>
      </c>
      <c r="E3531">
        <v>28.34</v>
      </c>
      <c r="F3531">
        <v>76</v>
      </c>
      <c r="G3531" t="s">
        <v>43729</v>
      </c>
      <c r="H3531" t="s">
        <v>638</v>
      </c>
      <c r="I3531" s="1">
        <v>45137</v>
      </c>
      <c r="J3531" s="1">
        <v>46023</v>
      </c>
      <c r="K3531" t="s">
        <v>16475</v>
      </c>
      <c r="L3531" t="s">
        <v>16476</v>
      </c>
      <c r="M3531" t="s">
        <v>20</v>
      </c>
      <c r="N3531">
        <v>4</v>
      </c>
      <c r="O3531">
        <f>Table1[[#This Row],[Price]]-0.1*Table1[[#This Row],[Price]]</f>
        <v>25.506</v>
      </c>
      <c r="P3531" s="9">
        <f>(Table1[[#This Row],[Expiration Date]]-Table1[[#This Row],[Manufacturing Date]])/365</f>
        <v>2.4273972602739726</v>
      </c>
      <c r="Q3531" t="str">
        <f>IF(Table1[[#This Row],[Expiration Date]]-J3539&gt;12/31/2024,"not expired","expired")</f>
        <v>not expired</v>
      </c>
      <c r="R3531">
        <f>Table1[[#This Row],[Discounted Price]]*0.95</f>
        <v>24.230699999999999</v>
      </c>
      <c r="S3531">
        <f>Table1[[#This Row],[Discounted Price]]*0.9</f>
        <v>22.955400000000001</v>
      </c>
      <c r="T3531">
        <f>Table1[[#This Row],[Discounted Price]]*0.8</f>
        <v>20.404800000000002</v>
      </c>
      <c r="U3531">
        <f>Table1[[#This Row],[Price]]*0.52</f>
        <v>14.736800000000001</v>
      </c>
      <c r="V3531">
        <f>(Table1[[#This Row],[Price]]-Table1[[#This Row],[Scrap value]])/2</f>
        <v>6.8015999999999996</v>
      </c>
    </row>
    <row r="3532" spans="1:22" x14ac:dyDescent="0.25">
      <c r="A3532" t="s">
        <v>16477</v>
      </c>
      <c r="B3532" t="s">
        <v>29</v>
      </c>
      <c r="C3532" t="s">
        <v>47</v>
      </c>
      <c r="D3532" t="s">
        <v>16478</v>
      </c>
      <c r="E3532">
        <v>297.3</v>
      </c>
      <c r="F3532">
        <v>83</v>
      </c>
      <c r="G3532" t="s">
        <v>43729</v>
      </c>
      <c r="H3532" t="s">
        <v>13387</v>
      </c>
      <c r="I3532" s="1">
        <v>44927</v>
      </c>
      <c r="J3532" s="1">
        <v>45658</v>
      </c>
      <c r="K3532" t="s">
        <v>16479</v>
      </c>
      <c r="L3532" t="s">
        <v>16480</v>
      </c>
      <c r="M3532" t="s">
        <v>45</v>
      </c>
      <c r="N3532">
        <v>1</v>
      </c>
      <c r="O3532">
        <f>Table1[[#This Row],[Price]]-0.1*Table1[[#This Row],[Price]]</f>
        <v>267.57</v>
      </c>
      <c r="P3532" s="9">
        <f>(Table1[[#This Row],[Expiration Date]]-Table1[[#This Row],[Manufacturing Date]])/365</f>
        <v>2.0027397260273974</v>
      </c>
      <c r="Q3532" t="str">
        <f>IF(Table1[[#This Row],[Expiration Date]]-J3540&gt;12/31/2024,"not expired","expired")</f>
        <v>expired</v>
      </c>
      <c r="R3532">
        <f>Table1[[#This Row],[Discounted Price]]*0.95</f>
        <v>254.19149999999999</v>
      </c>
      <c r="S3532">
        <f>Table1[[#This Row],[Discounted Price]]*0.9</f>
        <v>240.81299999999999</v>
      </c>
      <c r="T3532">
        <f>Table1[[#This Row],[Discounted Price]]*0.8</f>
        <v>214.05600000000001</v>
      </c>
      <c r="U3532">
        <f>Table1[[#This Row],[Price]]*0.52</f>
        <v>154.596</v>
      </c>
      <c r="V3532">
        <f>(Table1[[#This Row],[Price]]-Table1[[#This Row],[Scrap value]])/2</f>
        <v>71.352000000000004</v>
      </c>
    </row>
    <row r="3533" spans="1:22" x14ac:dyDescent="0.25">
      <c r="A3533" t="s">
        <v>16481</v>
      </c>
      <c r="B3533" t="s">
        <v>15</v>
      </c>
      <c r="C3533" t="s">
        <v>47</v>
      </c>
      <c r="D3533" t="s">
        <v>16482</v>
      </c>
      <c r="E3533">
        <v>190.48</v>
      </c>
      <c r="F3533">
        <v>30</v>
      </c>
      <c r="G3533" t="s">
        <v>43728</v>
      </c>
      <c r="H3533" t="s">
        <v>3407</v>
      </c>
      <c r="I3533" s="1">
        <v>45000</v>
      </c>
      <c r="J3533" s="1">
        <v>46023</v>
      </c>
      <c r="K3533" t="s">
        <v>16483</v>
      </c>
      <c r="L3533" t="s">
        <v>16484</v>
      </c>
      <c r="M3533" t="s">
        <v>45</v>
      </c>
      <c r="N3533">
        <v>2</v>
      </c>
      <c r="O3533">
        <f>Table1[[#This Row],[Price]]-0.1*Table1[[#This Row],[Price]]</f>
        <v>171.43199999999999</v>
      </c>
      <c r="P3533" s="9">
        <f>(Table1[[#This Row],[Expiration Date]]-Table1[[#This Row],[Manufacturing Date]])/365</f>
        <v>2.8027397260273972</v>
      </c>
      <c r="Q3533" t="str">
        <f>IF(Table1[[#This Row],[Expiration Date]]-J3541&gt;12/31/2024,"not expired","expired")</f>
        <v>not expired</v>
      </c>
      <c r="R3533">
        <f>Table1[[#This Row],[Discounted Price]]*0.95</f>
        <v>162.86039999999997</v>
      </c>
      <c r="S3533">
        <f>Table1[[#This Row],[Discounted Price]]*0.9</f>
        <v>154.28879999999998</v>
      </c>
      <c r="T3533">
        <f>Table1[[#This Row],[Discounted Price]]*0.8</f>
        <v>137.1456</v>
      </c>
      <c r="U3533">
        <f>Table1[[#This Row],[Price]]*0.52</f>
        <v>99.049599999999998</v>
      </c>
      <c r="V3533">
        <f>(Table1[[#This Row],[Price]]-Table1[[#This Row],[Scrap value]])/2</f>
        <v>45.715199999999996</v>
      </c>
    </row>
    <row r="3534" spans="1:22" x14ac:dyDescent="0.25">
      <c r="A3534" t="s">
        <v>16485</v>
      </c>
      <c r="B3534" t="s">
        <v>15</v>
      </c>
      <c r="C3534" t="s">
        <v>47</v>
      </c>
      <c r="D3534" t="s">
        <v>16486</v>
      </c>
      <c r="E3534">
        <v>193.09</v>
      </c>
      <c r="F3534">
        <v>82</v>
      </c>
      <c r="G3534" t="s">
        <v>43730</v>
      </c>
      <c r="H3534" t="s">
        <v>508</v>
      </c>
      <c r="I3534" s="1">
        <v>44927</v>
      </c>
      <c r="J3534" s="1">
        <v>45292</v>
      </c>
      <c r="K3534" t="s">
        <v>16487</v>
      </c>
      <c r="L3534" t="s">
        <v>16488</v>
      </c>
      <c r="M3534" t="s">
        <v>45</v>
      </c>
      <c r="N3534">
        <v>3</v>
      </c>
      <c r="O3534">
        <f>Table1[[#This Row],[Price]]-0.1*Table1[[#This Row],[Price]]</f>
        <v>173.78100000000001</v>
      </c>
      <c r="P3534" s="9">
        <f>(Table1[[#This Row],[Expiration Date]]-Table1[[#This Row],[Manufacturing Date]])/365</f>
        <v>1</v>
      </c>
      <c r="Q3534" t="str">
        <f>IF(Table1[[#This Row],[Expiration Date]]-J3542&gt;12/31/2024,"not expired","expired")</f>
        <v>expired</v>
      </c>
      <c r="R3534">
        <f>Table1[[#This Row],[Discounted Price]]*0.95</f>
        <v>165.09195</v>
      </c>
      <c r="S3534">
        <f>Table1[[#This Row],[Discounted Price]]*0.9</f>
        <v>156.40290000000002</v>
      </c>
      <c r="T3534">
        <f>Table1[[#This Row],[Discounted Price]]*0.8</f>
        <v>139.0248</v>
      </c>
      <c r="U3534">
        <f>Table1[[#This Row],[Price]]*0.52</f>
        <v>100.4068</v>
      </c>
      <c r="V3534">
        <f>(Table1[[#This Row],[Price]]-Table1[[#This Row],[Scrap value]])/2</f>
        <v>46.3416</v>
      </c>
    </row>
    <row r="3535" spans="1:22" x14ac:dyDescent="0.25">
      <c r="A3535" t="s">
        <v>16489</v>
      </c>
      <c r="B3535" t="s">
        <v>22</v>
      </c>
      <c r="C3535" t="s">
        <v>47</v>
      </c>
      <c r="D3535" t="s">
        <v>16490</v>
      </c>
      <c r="E3535">
        <v>246.29</v>
      </c>
      <c r="F3535">
        <v>75</v>
      </c>
      <c r="G3535" t="s">
        <v>43730</v>
      </c>
      <c r="H3535" t="s">
        <v>10627</v>
      </c>
      <c r="I3535" s="1">
        <v>45000</v>
      </c>
      <c r="J3535" s="1">
        <v>46023</v>
      </c>
      <c r="K3535" t="s">
        <v>16491</v>
      </c>
      <c r="L3535" t="s">
        <v>16492</v>
      </c>
      <c r="M3535" t="s">
        <v>27</v>
      </c>
      <c r="N3535">
        <v>2</v>
      </c>
      <c r="O3535">
        <f>Table1[[#This Row],[Price]]-0.1*Table1[[#This Row],[Price]]</f>
        <v>221.661</v>
      </c>
      <c r="P3535" s="9">
        <f>(Table1[[#This Row],[Expiration Date]]-Table1[[#This Row],[Manufacturing Date]])/365</f>
        <v>2.8027397260273972</v>
      </c>
      <c r="Q3535" t="str">
        <f>IF(Table1[[#This Row],[Expiration Date]]-J3543&gt;12/31/2024,"not expired","expired")</f>
        <v>expired</v>
      </c>
      <c r="R3535">
        <f>Table1[[#This Row],[Discounted Price]]*0.95</f>
        <v>210.57794999999999</v>
      </c>
      <c r="S3535">
        <f>Table1[[#This Row],[Discounted Price]]*0.9</f>
        <v>199.4949</v>
      </c>
      <c r="T3535">
        <f>Table1[[#This Row],[Discounted Price]]*0.8</f>
        <v>177.3288</v>
      </c>
      <c r="U3535">
        <f>Table1[[#This Row],[Price]]*0.52</f>
        <v>128.07079999999999</v>
      </c>
      <c r="V3535">
        <f>(Table1[[#This Row],[Price]]-Table1[[#This Row],[Scrap value]])/2</f>
        <v>59.1096</v>
      </c>
    </row>
    <row r="3536" spans="1:22" x14ac:dyDescent="0.25">
      <c r="A3536" t="s">
        <v>16493</v>
      </c>
      <c r="B3536" t="s">
        <v>29</v>
      </c>
      <c r="C3536" t="s">
        <v>47</v>
      </c>
      <c r="D3536" t="s">
        <v>16494</v>
      </c>
      <c r="E3536">
        <v>451.04</v>
      </c>
      <c r="F3536">
        <v>92</v>
      </c>
      <c r="G3536" t="s">
        <v>43730</v>
      </c>
      <c r="H3536" t="s">
        <v>3358</v>
      </c>
      <c r="I3536" s="1">
        <v>44927</v>
      </c>
      <c r="J3536" s="1">
        <v>46023</v>
      </c>
      <c r="K3536" t="s">
        <v>16495</v>
      </c>
      <c r="L3536" t="s">
        <v>16496</v>
      </c>
      <c r="M3536" t="s">
        <v>27</v>
      </c>
      <c r="N3536">
        <v>5</v>
      </c>
      <c r="O3536">
        <f>Table1[[#This Row],[Price]]-0.1*Table1[[#This Row],[Price]]</f>
        <v>405.93600000000004</v>
      </c>
      <c r="P3536" s="9">
        <f>(Table1[[#This Row],[Expiration Date]]-Table1[[#This Row],[Manufacturing Date]])/365</f>
        <v>3.0027397260273974</v>
      </c>
      <c r="Q3536" t="str">
        <f>IF(Table1[[#This Row],[Expiration Date]]-J3544&gt;12/31/2024,"not expired","expired")</f>
        <v>not expired</v>
      </c>
      <c r="R3536">
        <f>Table1[[#This Row],[Discounted Price]]*0.95</f>
        <v>385.63920000000002</v>
      </c>
      <c r="S3536">
        <f>Table1[[#This Row],[Discounted Price]]*0.9</f>
        <v>365.34240000000005</v>
      </c>
      <c r="T3536">
        <f>Table1[[#This Row],[Discounted Price]]*0.8</f>
        <v>324.74880000000007</v>
      </c>
      <c r="U3536">
        <f>Table1[[#This Row],[Price]]*0.52</f>
        <v>234.54080000000002</v>
      </c>
      <c r="V3536">
        <f>(Table1[[#This Row],[Price]]-Table1[[#This Row],[Scrap value]])/2</f>
        <v>108.2496</v>
      </c>
    </row>
    <row r="3537" spans="1:22" x14ac:dyDescent="0.25">
      <c r="A3537" t="s">
        <v>16497</v>
      </c>
      <c r="B3537" t="s">
        <v>35</v>
      </c>
      <c r="C3537" t="s">
        <v>47</v>
      </c>
      <c r="D3537" t="s">
        <v>16498</v>
      </c>
      <c r="E3537">
        <v>92.75</v>
      </c>
      <c r="F3537">
        <v>32</v>
      </c>
      <c r="G3537" t="s">
        <v>43729</v>
      </c>
      <c r="H3537" t="s">
        <v>16499</v>
      </c>
      <c r="I3537" s="1">
        <v>45000</v>
      </c>
      <c r="J3537" s="1">
        <v>45292</v>
      </c>
      <c r="K3537" t="s">
        <v>16500</v>
      </c>
      <c r="L3537" t="s">
        <v>16501</v>
      </c>
      <c r="M3537" t="s">
        <v>45</v>
      </c>
      <c r="N3537">
        <v>1</v>
      </c>
      <c r="O3537">
        <f>Table1[[#This Row],[Price]]-0.1*Table1[[#This Row],[Price]]</f>
        <v>83.474999999999994</v>
      </c>
      <c r="P3537" s="9">
        <f>(Table1[[#This Row],[Expiration Date]]-Table1[[#This Row],[Manufacturing Date]])/365</f>
        <v>0.8</v>
      </c>
      <c r="Q3537" t="str">
        <f>IF(Table1[[#This Row],[Expiration Date]]-J3545&gt;12/31/2024,"not expired","expired")</f>
        <v>expired</v>
      </c>
      <c r="R3537">
        <f>Table1[[#This Row],[Discounted Price]]*0.95</f>
        <v>79.301249999999996</v>
      </c>
      <c r="S3537">
        <f>Table1[[#This Row],[Discounted Price]]*0.9</f>
        <v>75.127499999999998</v>
      </c>
      <c r="T3537">
        <f>Table1[[#This Row],[Discounted Price]]*0.8</f>
        <v>66.78</v>
      </c>
      <c r="U3537">
        <f>Table1[[#This Row],[Price]]*0.52</f>
        <v>48.230000000000004</v>
      </c>
      <c r="V3537">
        <f>(Table1[[#This Row],[Price]]-Table1[[#This Row],[Scrap value]])/2</f>
        <v>22.259999999999998</v>
      </c>
    </row>
    <row r="3538" spans="1:22" x14ac:dyDescent="0.25">
      <c r="A3538" t="s">
        <v>16502</v>
      </c>
      <c r="B3538" t="s">
        <v>15</v>
      </c>
      <c r="C3538" t="s">
        <v>47</v>
      </c>
      <c r="D3538" t="s">
        <v>16503</v>
      </c>
      <c r="E3538">
        <v>231.27</v>
      </c>
      <c r="F3538">
        <v>48</v>
      </c>
      <c r="G3538" t="s">
        <v>43728</v>
      </c>
      <c r="H3538" t="s">
        <v>3964</v>
      </c>
      <c r="I3538" s="1">
        <v>45000</v>
      </c>
      <c r="J3538" s="1">
        <v>45292</v>
      </c>
      <c r="K3538" t="s">
        <v>16504</v>
      </c>
      <c r="L3538" t="s">
        <v>16505</v>
      </c>
      <c r="M3538" t="s">
        <v>45</v>
      </c>
      <c r="N3538">
        <v>4</v>
      </c>
      <c r="O3538">
        <f>Table1[[#This Row],[Price]]-0.1*Table1[[#This Row],[Price]]</f>
        <v>208.143</v>
      </c>
      <c r="P3538" s="9">
        <f>(Table1[[#This Row],[Expiration Date]]-Table1[[#This Row],[Manufacturing Date]])/365</f>
        <v>0.8</v>
      </c>
      <c r="Q3538" t="str">
        <f>IF(Table1[[#This Row],[Expiration Date]]-J3546&gt;12/31/2024,"not expired","expired")</f>
        <v>expired</v>
      </c>
      <c r="R3538">
        <f>Table1[[#This Row],[Discounted Price]]*0.95</f>
        <v>197.73585</v>
      </c>
      <c r="S3538">
        <f>Table1[[#This Row],[Discounted Price]]*0.9</f>
        <v>187.3287</v>
      </c>
      <c r="T3538">
        <f>Table1[[#This Row],[Discounted Price]]*0.8</f>
        <v>166.51440000000002</v>
      </c>
      <c r="U3538">
        <f>Table1[[#This Row],[Price]]*0.52</f>
        <v>120.2604</v>
      </c>
      <c r="V3538">
        <f>(Table1[[#This Row],[Price]]-Table1[[#This Row],[Scrap value]])/2</f>
        <v>55.504800000000003</v>
      </c>
    </row>
    <row r="3539" spans="1:22" x14ac:dyDescent="0.25">
      <c r="A3539" t="s">
        <v>16506</v>
      </c>
      <c r="B3539" t="s">
        <v>29</v>
      </c>
      <c r="C3539" t="s">
        <v>47</v>
      </c>
      <c r="D3539" t="s">
        <v>16507</v>
      </c>
      <c r="E3539">
        <v>26.69</v>
      </c>
      <c r="F3539">
        <v>26</v>
      </c>
      <c r="G3539" t="s">
        <v>43728</v>
      </c>
      <c r="H3539" t="s">
        <v>16508</v>
      </c>
      <c r="I3539" s="1">
        <v>45000</v>
      </c>
      <c r="J3539" s="1">
        <v>45658</v>
      </c>
      <c r="K3539" t="s">
        <v>16509</v>
      </c>
      <c r="L3539" t="s">
        <v>16510</v>
      </c>
      <c r="M3539" t="s">
        <v>27</v>
      </c>
      <c r="N3539">
        <v>3</v>
      </c>
      <c r="O3539">
        <f>Table1[[#This Row],[Price]]-0.1*Table1[[#This Row],[Price]]</f>
        <v>24.021000000000001</v>
      </c>
      <c r="P3539" s="9">
        <f>(Table1[[#This Row],[Expiration Date]]-Table1[[#This Row],[Manufacturing Date]])/365</f>
        <v>1.8027397260273972</v>
      </c>
      <c r="Q3539" t="str">
        <f>IF(Table1[[#This Row],[Expiration Date]]-J3547&gt;12/31/2024,"not expired","expired")</f>
        <v>expired</v>
      </c>
      <c r="R3539">
        <f>Table1[[#This Row],[Discounted Price]]*0.95</f>
        <v>22.819949999999999</v>
      </c>
      <c r="S3539">
        <f>Table1[[#This Row],[Discounted Price]]*0.9</f>
        <v>21.6189</v>
      </c>
      <c r="T3539">
        <f>Table1[[#This Row],[Discounted Price]]*0.8</f>
        <v>19.216800000000003</v>
      </c>
      <c r="U3539">
        <f>Table1[[#This Row],[Price]]*0.52</f>
        <v>13.878800000000002</v>
      </c>
      <c r="V3539">
        <f>(Table1[[#This Row],[Price]]-Table1[[#This Row],[Scrap value]])/2</f>
        <v>6.4055999999999997</v>
      </c>
    </row>
    <row r="3540" spans="1:22" x14ac:dyDescent="0.25">
      <c r="A3540" t="s">
        <v>16511</v>
      </c>
      <c r="B3540" t="s">
        <v>35</v>
      </c>
      <c r="C3540" t="s">
        <v>47</v>
      </c>
      <c r="D3540" t="s">
        <v>16512</v>
      </c>
      <c r="E3540">
        <v>100.96</v>
      </c>
      <c r="F3540">
        <v>59</v>
      </c>
      <c r="G3540" t="s">
        <v>43728</v>
      </c>
      <c r="H3540" t="s">
        <v>16513</v>
      </c>
      <c r="I3540" s="1">
        <v>45137</v>
      </c>
      <c r="J3540" s="1">
        <v>46023</v>
      </c>
      <c r="K3540" t="s">
        <v>16514</v>
      </c>
      <c r="L3540" t="s">
        <v>16515</v>
      </c>
      <c r="M3540" t="s">
        <v>45</v>
      </c>
      <c r="N3540">
        <v>1</v>
      </c>
      <c r="O3540">
        <f>Table1[[#This Row],[Price]]-0.1*Table1[[#This Row],[Price]]</f>
        <v>90.86399999999999</v>
      </c>
      <c r="P3540" s="9">
        <f>(Table1[[#This Row],[Expiration Date]]-Table1[[#This Row],[Manufacturing Date]])/365</f>
        <v>2.4273972602739726</v>
      </c>
      <c r="Q3540" t="str">
        <f>IF(Table1[[#This Row],[Expiration Date]]-J3548&gt;12/31/2024,"not expired","expired")</f>
        <v>expired</v>
      </c>
      <c r="R3540">
        <f>Table1[[#This Row],[Discounted Price]]*0.95</f>
        <v>86.320799999999991</v>
      </c>
      <c r="S3540">
        <f>Table1[[#This Row],[Discounted Price]]*0.9</f>
        <v>81.777599999999993</v>
      </c>
      <c r="T3540">
        <f>Table1[[#This Row],[Discounted Price]]*0.8</f>
        <v>72.691199999999995</v>
      </c>
      <c r="U3540">
        <f>Table1[[#This Row],[Price]]*0.52</f>
        <v>52.499200000000002</v>
      </c>
      <c r="V3540">
        <f>(Table1[[#This Row],[Price]]-Table1[[#This Row],[Scrap value]])/2</f>
        <v>24.230399999999996</v>
      </c>
    </row>
    <row r="3541" spans="1:22" x14ac:dyDescent="0.25">
      <c r="A3541" t="s">
        <v>16516</v>
      </c>
      <c r="B3541" t="s">
        <v>29</v>
      </c>
      <c r="C3541" t="s">
        <v>47</v>
      </c>
      <c r="D3541" t="s">
        <v>16517</v>
      </c>
      <c r="E3541">
        <v>275.64</v>
      </c>
      <c r="F3541">
        <v>37</v>
      </c>
      <c r="G3541" t="s">
        <v>43729</v>
      </c>
      <c r="H3541" t="s">
        <v>16518</v>
      </c>
      <c r="I3541" s="1">
        <v>44927</v>
      </c>
      <c r="J3541" s="1">
        <v>45292</v>
      </c>
      <c r="K3541" t="s">
        <v>16519</v>
      </c>
      <c r="L3541" t="s">
        <v>16520</v>
      </c>
      <c r="M3541" t="s">
        <v>20</v>
      </c>
      <c r="N3541">
        <v>2</v>
      </c>
      <c r="O3541">
        <f>Table1[[#This Row],[Price]]-0.1*Table1[[#This Row],[Price]]</f>
        <v>248.07599999999999</v>
      </c>
      <c r="P3541" s="9">
        <f>(Table1[[#This Row],[Expiration Date]]-Table1[[#This Row],[Manufacturing Date]])/365</f>
        <v>1</v>
      </c>
      <c r="Q3541" t="str">
        <f>IF(Table1[[#This Row],[Expiration Date]]-J3549&gt;12/31/2024,"not expired","expired")</f>
        <v>expired</v>
      </c>
      <c r="R3541">
        <f>Table1[[#This Row],[Discounted Price]]*0.95</f>
        <v>235.67219999999998</v>
      </c>
      <c r="S3541">
        <f>Table1[[#This Row],[Discounted Price]]*0.9</f>
        <v>223.26839999999999</v>
      </c>
      <c r="T3541">
        <f>Table1[[#This Row],[Discounted Price]]*0.8</f>
        <v>198.46080000000001</v>
      </c>
      <c r="U3541">
        <f>Table1[[#This Row],[Price]]*0.52</f>
        <v>143.33279999999999</v>
      </c>
      <c r="V3541">
        <f>(Table1[[#This Row],[Price]]-Table1[[#This Row],[Scrap value]])/2</f>
        <v>66.153599999999997</v>
      </c>
    </row>
    <row r="3542" spans="1:22" x14ac:dyDescent="0.25">
      <c r="A3542" t="s">
        <v>16521</v>
      </c>
      <c r="B3542" t="s">
        <v>22</v>
      </c>
      <c r="C3542" t="s">
        <v>47</v>
      </c>
      <c r="D3542" t="s">
        <v>16522</v>
      </c>
      <c r="E3542">
        <v>316.24</v>
      </c>
      <c r="F3542">
        <v>4</v>
      </c>
      <c r="G3542" t="s">
        <v>43730</v>
      </c>
      <c r="H3542" t="s">
        <v>16523</v>
      </c>
      <c r="I3542" s="1">
        <v>45137</v>
      </c>
      <c r="J3542" s="1">
        <v>45658</v>
      </c>
      <c r="K3542" t="s">
        <v>16524</v>
      </c>
      <c r="L3542" t="s">
        <v>16525</v>
      </c>
      <c r="M3542" t="s">
        <v>27</v>
      </c>
      <c r="N3542">
        <v>2</v>
      </c>
      <c r="O3542">
        <f>Table1[[#This Row],[Price]]-0.1*Table1[[#This Row],[Price]]</f>
        <v>284.61599999999999</v>
      </c>
      <c r="P3542" s="9">
        <f>(Table1[[#This Row],[Expiration Date]]-Table1[[#This Row],[Manufacturing Date]])/365</f>
        <v>1.4273972602739726</v>
      </c>
      <c r="Q3542" t="str">
        <f>IF(Table1[[#This Row],[Expiration Date]]-J3550&gt;12/31/2024,"not expired","expired")</f>
        <v>expired</v>
      </c>
      <c r="R3542">
        <f>Table1[[#This Row],[Discounted Price]]*0.95</f>
        <v>270.3852</v>
      </c>
      <c r="S3542">
        <f>Table1[[#This Row],[Discounted Price]]*0.9</f>
        <v>256.15440000000001</v>
      </c>
      <c r="T3542">
        <f>Table1[[#This Row],[Discounted Price]]*0.8</f>
        <v>227.69280000000001</v>
      </c>
      <c r="U3542">
        <f>Table1[[#This Row],[Price]]*0.52</f>
        <v>164.44480000000001</v>
      </c>
      <c r="V3542">
        <f>(Table1[[#This Row],[Price]]-Table1[[#This Row],[Scrap value]])/2</f>
        <v>75.897599999999997</v>
      </c>
    </row>
    <row r="3543" spans="1:22" x14ac:dyDescent="0.25">
      <c r="A3543" t="s">
        <v>16526</v>
      </c>
      <c r="B3543" t="s">
        <v>15</v>
      </c>
      <c r="C3543" t="s">
        <v>47</v>
      </c>
      <c r="D3543" t="s">
        <v>16527</v>
      </c>
      <c r="E3543">
        <v>21.33</v>
      </c>
      <c r="F3543">
        <v>1</v>
      </c>
      <c r="G3543" t="s">
        <v>43728</v>
      </c>
      <c r="H3543" t="s">
        <v>9086</v>
      </c>
      <c r="I3543" s="1">
        <v>44927</v>
      </c>
      <c r="J3543" s="1">
        <v>46023</v>
      </c>
      <c r="K3543" t="s">
        <v>16528</v>
      </c>
      <c r="L3543" t="s">
        <v>16529</v>
      </c>
      <c r="M3543" t="s">
        <v>27</v>
      </c>
      <c r="N3543">
        <v>2</v>
      </c>
      <c r="O3543">
        <f>Table1[[#This Row],[Price]]-0.1*Table1[[#This Row],[Price]]</f>
        <v>19.196999999999999</v>
      </c>
      <c r="P3543" s="9">
        <f>(Table1[[#This Row],[Expiration Date]]-Table1[[#This Row],[Manufacturing Date]])/365</f>
        <v>3.0027397260273974</v>
      </c>
      <c r="Q3543" t="str">
        <f>IF(Table1[[#This Row],[Expiration Date]]-J3551&gt;12/31/2024,"not expired","expired")</f>
        <v>not expired</v>
      </c>
      <c r="R3543">
        <f>Table1[[#This Row],[Discounted Price]]*0.95</f>
        <v>18.23715</v>
      </c>
      <c r="S3543">
        <f>Table1[[#This Row],[Discounted Price]]*0.9</f>
        <v>17.2773</v>
      </c>
      <c r="T3543">
        <f>Table1[[#This Row],[Discounted Price]]*0.8</f>
        <v>15.3576</v>
      </c>
      <c r="U3543">
        <f>Table1[[#This Row],[Price]]*0.52</f>
        <v>11.0916</v>
      </c>
      <c r="V3543">
        <f>(Table1[[#This Row],[Price]]-Table1[[#This Row],[Scrap value]])/2</f>
        <v>5.1191999999999993</v>
      </c>
    </row>
    <row r="3544" spans="1:22" x14ac:dyDescent="0.25">
      <c r="A3544" t="s">
        <v>16530</v>
      </c>
      <c r="B3544" t="s">
        <v>22</v>
      </c>
      <c r="C3544" t="s">
        <v>47</v>
      </c>
      <c r="D3544" t="s">
        <v>16531</v>
      </c>
      <c r="E3544">
        <v>105.22</v>
      </c>
      <c r="F3544">
        <v>20</v>
      </c>
      <c r="G3544" t="s">
        <v>43728</v>
      </c>
      <c r="H3544" t="s">
        <v>16532</v>
      </c>
      <c r="I3544" s="1">
        <v>45137</v>
      </c>
      <c r="J3544" s="1">
        <v>45292</v>
      </c>
      <c r="K3544" t="s">
        <v>16533</v>
      </c>
      <c r="L3544" t="s">
        <v>16534</v>
      </c>
      <c r="M3544" t="s">
        <v>45</v>
      </c>
      <c r="N3544">
        <v>4</v>
      </c>
      <c r="O3544">
        <f>Table1[[#This Row],[Price]]-0.1*Table1[[#This Row],[Price]]</f>
        <v>94.697999999999993</v>
      </c>
      <c r="P3544" s="9">
        <f>(Table1[[#This Row],[Expiration Date]]-Table1[[#This Row],[Manufacturing Date]])/365</f>
        <v>0.42465753424657532</v>
      </c>
      <c r="Q3544" t="str">
        <f>IF(Table1[[#This Row],[Expiration Date]]-J3552&gt;12/31/2024,"not expired","expired")</f>
        <v>expired</v>
      </c>
      <c r="R3544">
        <f>Table1[[#This Row],[Discounted Price]]*0.95</f>
        <v>89.963099999999983</v>
      </c>
      <c r="S3544">
        <f>Table1[[#This Row],[Discounted Price]]*0.9</f>
        <v>85.228200000000001</v>
      </c>
      <c r="T3544">
        <f>Table1[[#This Row],[Discounted Price]]*0.8</f>
        <v>75.758399999999995</v>
      </c>
      <c r="U3544">
        <f>Table1[[#This Row],[Price]]*0.52</f>
        <v>54.714400000000005</v>
      </c>
      <c r="V3544">
        <f>(Table1[[#This Row],[Price]]-Table1[[#This Row],[Scrap value]])/2</f>
        <v>25.252799999999997</v>
      </c>
    </row>
    <row r="3545" spans="1:22" x14ac:dyDescent="0.25">
      <c r="A3545" t="s">
        <v>16535</v>
      </c>
      <c r="B3545" t="s">
        <v>35</v>
      </c>
      <c r="C3545" t="s">
        <v>47</v>
      </c>
      <c r="D3545" t="s">
        <v>16536</v>
      </c>
      <c r="E3545">
        <v>175.93</v>
      </c>
      <c r="F3545">
        <v>45</v>
      </c>
      <c r="G3545" t="s">
        <v>43729</v>
      </c>
      <c r="H3545" t="s">
        <v>10642</v>
      </c>
      <c r="I3545" s="1">
        <v>45000</v>
      </c>
      <c r="J3545" s="1">
        <v>46023</v>
      </c>
      <c r="K3545" t="s">
        <v>16537</v>
      </c>
      <c r="L3545" t="s">
        <v>16538</v>
      </c>
      <c r="M3545" t="s">
        <v>20</v>
      </c>
      <c r="N3545">
        <v>2</v>
      </c>
      <c r="O3545">
        <f>Table1[[#This Row],[Price]]-0.1*Table1[[#This Row],[Price]]</f>
        <v>158.33700000000002</v>
      </c>
      <c r="P3545" s="9">
        <f>(Table1[[#This Row],[Expiration Date]]-Table1[[#This Row],[Manufacturing Date]])/365</f>
        <v>2.8027397260273972</v>
      </c>
      <c r="Q3545" t="str">
        <f>IF(Table1[[#This Row],[Expiration Date]]-J3553&gt;12/31/2024,"not expired","expired")</f>
        <v>not expired</v>
      </c>
      <c r="R3545">
        <f>Table1[[#This Row],[Discounted Price]]*0.95</f>
        <v>150.42015000000001</v>
      </c>
      <c r="S3545">
        <f>Table1[[#This Row],[Discounted Price]]*0.9</f>
        <v>142.50330000000002</v>
      </c>
      <c r="T3545">
        <f>Table1[[#This Row],[Discounted Price]]*0.8</f>
        <v>126.66960000000002</v>
      </c>
      <c r="U3545">
        <f>Table1[[#This Row],[Price]]*0.52</f>
        <v>91.48360000000001</v>
      </c>
      <c r="V3545">
        <f>(Table1[[#This Row],[Price]]-Table1[[#This Row],[Scrap value]])/2</f>
        <v>42.223199999999999</v>
      </c>
    </row>
    <row r="3546" spans="1:22" x14ac:dyDescent="0.25">
      <c r="A3546" t="s">
        <v>16539</v>
      </c>
      <c r="B3546" t="s">
        <v>15</v>
      </c>
      <c r="C3546" t="s">
        <v>47</v>
      </c>
      <c r="D3546" t="s">
        <v>16540</v>
      </c>
      <c r="E3546">
        <v>384.47</v>
      </c>
      <c r="F3546">
        <v>15</v>
      </c>
      <c r="G3546" t="s">
        <v>43729</v>
      </c>
      <c r="H3546" t="s">
        <v>2109</v>
      </c>
      <c r="I3546" s="1">
        <v>44927</v>
      </c>
      <c r="J3546" s="1">
        <v>45658</v>
      </c>
      <c r="K3546" t="s">
        <v>16541</v>
      </c>
      <c r="L3546" t="s">
        <v>16542</v>
      </c>
      <c r="M3546" t="s">
        <v>27</v>
      </c>
      <c r="N3546">
        <v>4</v>
      </c>
      <c r="O3546">
        <f>Table1[[#This Row],[Price]]-0.1*Table1[[#This Row],[Price]]</f>
        <v>346.02300000000002</v>
      </c>
      <c r="P3546" s="9">
        <f>(Table1[[#This Row],[Expiration Date]]-Table1[[#This Row],[Manufacturing Date]])/365</f>
        <v>2.0027397260273974</v>
      </c>
      <c r="Q3546" t="str">
        <f>IF(Table1[[#This Row],[Expiration Date]]-J3554&gt;12/31/2024,"not expired","expired")</f>
        <v>expired</v>
      </c>
      <c r="R3546">
        <f>Table1[[#This Row],[Discounted Price]]*0.95</f>
        <v>328.72185000000002</v>
      </c>
      <c r="S3546">
        <f>Table1[[#This Row],[Discounted Price]]*0.9</f>
        <v>311.42070000000001</v>
      </c>
      <c r="T3546">
        <f>Table1[[#This Row],[Discounted Price]]*0.8</f>
        <v>276.81840000000005</v>
      </c>
      <c r="U3546">
        <f>Table1[[#This Row],[Price]]*0.52</f>
        <v>199.92440000000002</v>
      </c>
      <c r="V3546">
        <f>(Table1[[#This Row],[Price]]-Table1[[#This Row],[Scrap value]])/2</f>
        <v>92.272800000000004</v>
      </c>
    </row>
    <row r="3547" spans="1:22" x14ac:dyDescent="0.25">
      <c r="A3547" t="s">
        <v>16543</v>
      </c>
      <c r="B3547" t="s">
        <v>35</v>
      </c>
      <c r="C3547" t="s">
        <v>47</v>
      </c>
      <c r="D3547" t="s">
        <v>16544</v>
      </c>
      <c r="E3547">
        <v>244.29</v>
      </c>
      <c r="F3547">
        <v>28</v>
      </c>
      <c r="G3547" t="s">
        <v>43728</v>
      </c>
      <c r="H3547" t="s">
        <v>12988</v>
      </c>
      <c r="I3547" s="1">
        <v>45137</v>
      </c>
      <c r="J3547" s="1">
        <v>46023</v>
      </c>
      <c r="K3547" t="s">
        <v>16545</v>
      </c>
      <c r="L3547" t="s">
        <v>16546</v>
      </c>
      <c r="M3547" t="s">
        <v>20</v>
      </c>
      <c r="N3547">
        <v>2</v>
      </c>
      <c r="O3547">
        <f>Table1[[#This Row],[Price]]-0.1*Table1[[#This Row],[Price]]</f>
        <v>219.86099999999999</v>
      </c>
      <c r="P3547" s="9">
        <f>(Table1[[#This Row],[Expiration Date]]-Table1[[#This Row],[Manufacturing Date]])/365</f>
        <v>2.4273972602739726</v>
      </c>
      <c r="Q3547" t="str">
        <f>IF(Table1[[#This Row],[Expiration Date]]-J3555&gt;12/31/2024,"not expired","expired")</f>
        <v>expired</v>
      </c>
      <c r="R3547">
        <f>Table1[[#This Row],[Discounted Price]]*0.95</f>
        <v>208.86794999999998</v>
      </c>
      <c r="S3547">
        <f>Table1[[#This Row],[Discounted Price]]*0.9</f>
        <v>197.8749</v>
      </c>
      <c r="T3547">
        <f>Table1[[#This Row],[Discounted Price]]*0.8</f>
        <v>175.8888</v>
      </c>
      <c r="U3547">
        <f>Table1[[#This Row],[Price]]*0.52</f>
        <v>127.0308</v>
      </c>
      <c r="V3547">
        <f>(Table1[[#This Row],[Price]]-Table1[[#This Row],[Scrap value]])/2</f>
        <v>58.629599999999996</v>
      </c>
    </row>
    <row r="3548" spans="1:22" x14ac:dyDescent="0.25">
      <c r="A3548" t="s">
        <v>16547</v>
      </c>
      <c r="B3548" t="s">
        <v>15</v>
      </c>
      <c r="C3548" t="s">
        <v>47</v>
      </c>
      <c r="D3548" t="s">
        <v>16548</v>
      </c>
      <c r="E3548">
        <v>400.76</v>
      </c>
      <c r="F3548">
        <v>35</v>
      </c>
      <c r="G3548" t="s">
        <v>43729</v>
      </c>
      <c r="H3548" t="s">
        <v>16549</v>
      </c>
      <c r="I3548" s="1">
        <v>45137</v>
      </c>
      <c r="J3548" s="1">
        <v>46023</v>
      </c>
      <c r="K3548" t="s">
        <v>16550</v>
      </c>
      <c r="L3548" t="s">
        <v>16551</v>
      </c>
      <c r="M3548" t="s">
        <v>45</v>
      </c>
      <c r="N3548">
        <v>1</v>
      </c>
      <c r="O3548">
        <f>Table1[[#This Row],[Price]]-0.1*Table1[[#This Row],[Price]]</f>
        <v>360.68399999999997</v>
      </c>
      <c r="P3548" s="9">
        <f>(Table1[[#This Row],[Expiration Date]]-Table1[[#This Row],[Manufacturing Date]])/365</f>
        <v>2.4273972602739726</v>
      </c>
      <c r="Q3548" t="str">
        <f>IF(Table1[[#This Row],[Expiration Date]]-J3556&gt;12/31/2024,"not expired","expired")</f>
        <v>not expired</v>
      </c>
      <c r="R3548">
        <f>Table1[[#This Row],[Discounted Price]]*0.95</f>
        <v>342.64979999999997</v>
      </c>
      <c r="S3548">
        <f>Table1[[#This Row],[Discounted Price]]*0.9</f>
        <v>324.61559999999997</v>
      </c>
      <c r="T3548">
        <f>Table1[[#This Row],[Discounted Price]]*0.8</f>
        <v>288.54719999999998</v>
      </c>
      <c r="U3548">
        <f>Table1[[#This Row],[Price]]*0.52</f>
        <v>208.39519999999999</v>
      </c>
      <c r="V3548">
        <f>(Table1[[#This Row],[Price]]-Table1[[#This Row],[Scrap value]])/2</f>
        <v>96.182400000000001</v>
      </c>
    </row>
    <row r="3549" spans="1:22" x14ac:dyDescent="0.25">
      <c r="A3549" t="s">
        <v>16552</v>
      </c>
      <c r="B3549" t="s">
        <v>22</v>
      </c>
      <c r="C3549" t="s">
        <v>47</v>
      </c>
      <c r="D3549" t="s">
        <v>16553</v>
      </c>
      <c r="E3549">
        <v>217.1</v>
      </c>
      <c r="F3549">
        <v>71</v>
      </c>
      <c r="G3549" t="s">
        <v>43729</v>
      </c>
      <c r="H3549" t="s">
        <v>16554</v>
      </c>
      <c r="I3549" s="1">
        <v>45137</v>
      </c>
      <c r="J3549" s="1">
        <v>46023</v>
      </c>
      <c r="K3549" t="s">
        <v>16555</v>
      </c>
      <c r="L3549" t="s">
        <v>16556</v>
      </c>
      <c r="M3549" t="s">
        <v>27</v>
      </c>
      <c r="N3549">
        <v>4</v>
      </c>
      <c r="O3549">
        <f>Table1[[#This Row],[Price]]-0.1*Table1[[#This Row],[Price]]</f>
        <v>195.39</v>
      </c>
      <c r="P3549" s="9">
        <f>(Table1[[#This Row],[Expiration Date]]-Table1[[#This Row],[Manufacturing Date]])/365</f>
        <v>2.4273972602739726</v>
      </c>
      <c r="Q3549" t="str">
        <f>IF(Table1[[#This Row],[Expiration Date]]-J3557&gt;12/31/2024,"not expired","expired")</f>
        <v>expired</v>
      </c>
      <c r="R3549">
        <f>Table1[[#This Row],[Discounted Price]]*0.95</f>
        <v>185.62049999999996</v>
      </c>
      <c r="S3549">
        <f>Table1[[#This Row],[Discounted Price]]*0.9</f>
        <v>175.851</v>
      </c>
      <c r="T3549">
        <f>Table1[[#This Row],[Discounted Price]]*0.8</f>
        <v>156.31200000000001</v>
      </c>
      <c r="U3549">
        <f>Table1[[#This Row],[Price]]*0.52</f>
        <v>112.892</v>
      </c>
      <c r="V3549">
        <f>(Table1[[#This Row],[Price]]-Table1[[#This Row],[Scrap value]])/2</f>
        <v>52.103999999999999</v>
      </c>
    </row>
    <row r="3550" spans="1:22" x14ac:dyDescent="0.25">
      <c r="A3550" t="s">
        <v>16557</v>
      </c>
      <c r="B3550" t="s">
        <v>15</v>
      </c>
      <c r="C3550" t="s">
        <v>47</v>
      </c>
      <c r="D3550" t="s">
        <v>16558</v>
      </c>
      <c r="E3550">
        <v>48.53</v>
      </c>
      <c r="F3550">
        <v>25</v>
      </c>
      <c r="G3550" t="s">
        <v>43730</v>
      </c>
      <c r="H3550" t="s">
        <v>1155</v>
      </c>
      <c r="I3550" s="1">
        <v>45137</v>
      </c>
      <c r="J3550" s="1">
        <v>46023</v>
      </c>
      <c r="K3550" t="s">
        <v>16559</v>
      </c>
      <c r="L3550" t="s">
        <v>16560</v>
      </c>
      <c r="M3550" t="s">
        <v>27</v>
      </c>
      <c r="N3550">
        <v>1</v>
      </c>
      <c r="O3550">
        <f>Table1[[#This Row],[Price]]-0.1*Table1[[#This Row],[Price]]</f>
        <v>43.677</v>
      </c>
      <c r="P3550" s="9">
        <f>(Table1[[#This Row],[Expiration Date]]-Table1[[#This Row],[Manufacturing Date]])/365</f>
        <v>2.4273972602739726</v>
      </c>
      <c r="Q3550" t="str">
        <f>IF(Table1[[#This Row],[Expiration Date]]-J3558&gt;12/31/2024,"not expired","expired")</f>
        <v>not expired</v>
      </c>
      <c r="R3550">
        <f>Table1[[#This Row],[Discounted Price]]*0.95</f>
        <v>41.49315</v>
      </c>
      <c r="S3550">
        <f>Table1[[#This Row],[Discounted Price]]*0.9</f>
        <v>39.3093</v>
      </c>
      <c r="T3550">
        <f>Table1[[#This Row],[Discounted Price]]*0.8</f>
        <v>34.941600000000001</v>
      </c>
      <c r="U3550">
        <f>Table1[[#This Row],[Price]]*0.52</f>
        <v>25.235600000000002</v>
      </c>
      <c r="V3550">
        <f>(Table1[[#This Row],[Price]]-Table1[[#This Row],[Scrap value]])/2</f>
        <v>11.6472</v>
      </c>
    </row>
    <row r="3551" spans="1:22" x14ac:dyDescent="0.25">
      <c r="A3551" t="s">
        <v>16561</v>
      </c>
      <c r="B3551" t="s">
        <v>35</v>
      </c>
      <c r="C3551" t="s">
        <v>47</v>
      </c>
      <c r="D3551" t="s">
        <v>16562</v>
      </c>
      <c r="E3551">
        <v>239.76</v>
      </c>
      <c r="F3551">
        <v>20</v>
      </c>
      <c r="G3551" t="s">
        <v>43730</v>
      </c>
      <c r="H3551" t="s">
        <v>404</v>
      </c>
      <c r="I3551" s="1">
        <v>44927</v>
      </c>
      <c r="J3551" s="1">
        <v>45292</v>
      </c>
      <c r="K3551" t="s">
        <v>16563</v>
      </c>
      <c r="L3551" t="s">
        <v>16564</v>
      </c>
      <c r="M3551" t="s">
        <v>20</v>
      </c>
      <c r="N3551">
        <v>4</v>
      </c>
      <c r="O3551">
        <f>Table1[[#This Row],[Price]]-0.1*Table1[[#This Row],[Price]]</f>
        <v>215.78399999999999</v>
      </c>
      <c r="P3551" s="9">
        <f>(Table1[[#This Row],[Expiration Date]]-Table1[[#This Row],[Manufacturing Date]])/365</f>
        <v>1</v>
      </c>
      <c r="Q3551" t="str">
        <f>IF(Table1[[#This Row],[Expiration Date]]-J3559&gt;12/31/2024,"not expired","expired")</f>
        <v>expired</v>
      </c>
      <c r="R3551">
        <f>Table1[[#This Row],[Discounted Price]]*0.95</f>
        <v>204.99479999999997</v>
      </c>
      <c r="S3551">
        <f>Table1[[#This Row],[Discounted Price]]*0.9</f>
        <v>194.2056</v>
      </c>
      <c r="T3551">
        <f>Table1[[#This Row],[Discounted Price]]*0.8</f>
        <v>172.62720000000002</v>
      </c>
      <c r="U3551">
        <f>Table1[[#This Row],[Price]]*0.52</f>
        <v>124.6752</v>
      </c>
      <c r="V3551">
        <f>(Table1[[#This Row],[Price]]-Table1[[#This Row],[Scrap value]])/2</f>
        <v>57.542399999999994</v>
      </c>
    </row>
    <row r="3552" spans="1:22" x14ac:dyDescent="0.25">
      <c r="A3552" t="s">
        <v>16565</v>
      </c>
      <c r="B3552" t="s">
        <v>22</v>
      </c>
      <c r="C3552" t="s">
        <v>47</v>
      </c>
      <c r="D3552" t="s">
        <v>16566</v>
      </c>
      <c r="E3552">
        <v>60.49</v>
      </c>
      <c r="F3552">
        <v>53</v>
      </c>
      <c r="G3552" t="s">
        <v>43729</v>
      </c>
      <c r="H3552" t="s">
        <v>16567</v>
      </c>
      <c r="I3552" s="1">
        <v>45137</v>
      </c>
      <c r="J3552" s="1">
        <v>45292</v>
      </c>
      <c r="K3552" t="s">
        <v>16568</v>
      </c>
      <c r="L3552" t="s">
        <v>16569</v>
      </c>
      <c r="M3552" t="s">
        <v>27</v>
      </c>
      <c r="N3552">
        <v>2</v>
      </c>
      <c r="O3552">
        <f>Table1[[#This Row],[Price]]-0.1*Table1[[#This Row],[Price]]</f>
        <v>54.441000000000003</v>
      </c>
      <c r="P3552" s="9">
        <f>(Table1[[#This Row],[Expiration Date]]-Table1[[#This Row],[Manufacturing Date]])/365</f>
        <v>0.42465753424657532</v>
      </c>
      <c r="Q3552" t="str">
        <f>IF(Table1[[#This Row],[Expiration Date]]-J3560&gt;12/31/2024,"not expired","expired")</f>
        <v>expired</v>
      </c>
      <c r="R3552">
        <f>Table1[[#This Row],[Discounted Price]]*0.95</f>
        <v>51.71895</v>
      </c>
      <c r="S3552">
        <f>Table1[[#This Row],[Discounted Price]]*0.9</f>
        <v>48.996900000000004</v>
      </c>
      <c r="T3552">
        <f>Table1[[#This Row],[Discounted Price]]*0.8</f>
        <v>43.552800000000005</v>
      </c>
      <c r="U3552">
        <f>Table1[[#This Row],[Price]]*0.52</f>
        <v>31.454800000000002</v>
      </c>
      <c r="V3552">
        <f>(Table1[[#This Row],[Price]]-Table1[[#This Row],[Scrap value]])/2</f>
        <v>14.5176</v>
      </c>
    </row>
    <row r="3553" spans="1:22" x14ac:dyDescent="0.25">
      <c r="A3553" t="s">
        <v>16570</v>
      </c>
      <c r="B3553" t="s">
        <v>22</v>
      </c>
      <c r="C3553" t="s">
        <v>47</v>
      </c>
      <c r="D3553" t="s">
        <v>16571</v>
      </c>
      <c r="E3553">
        <v>229.65</v>
      </c>
      <c r="F3553">
        <v>32</v>
      </c>
      <c r="G3553" t="s">
        <v>43730</v>
      </c>
      <c r="H3553" t="s">
        <v>11463</v>
      </c>
      <c r="I3553" s="1">
        <v>44927</v>
      </c>
      <c r="J3553" s="1">
        <v>45292</v>
      </c>
      <c r="K3553" t="s">
        <v>16572</v>
      </c>
      <c r="L3553" t="s">
        <v>16573</v>
      </c>
      <c r="M3553" t="s">
        <v>27</v>
      </c>
      <c r="N3553">
        <v>1</v>
      </c>
      <c r="O3553">
        <f>Table1[[#This Row],[Price]]-0.1*Table1[[#This Row],[Price]]</f>
        <v>206.685</v>
      </c>
      <c r="P3553" s="9">
        <f>(Table1[[#This Row],[Expiration Date]]-Table1[[#This Row],[Manufacturing Date]])/365</f>
        <v>1</v>
      </c>
      <c r="Q3553" t="str">
        <f>IF(Table1[[#This Row],[Expiration Date]]-J3561&gt;12/31/2024,"not expired","expired")</f>
        <v>expired</v>
      </c>
      <c r="R3553">
        <f>Table1[[#This Row],[Discounted Price]]*0.95</f>
        <v>196.35075000000001</v>
      </c>
      <c r="S3553">
        <f>Table1[[#This Row],[Discounted Price]]*0.9</f>
        <v>186.01650000000001</v>
      </c>
      <c r="T3553">
        <f>Table1[[#This Row],[Discounted Price]]*0.8</f>
        <v>165.34800000000001</v>
      </c>
      <c r="U3553">
        <f>Table1[[#This Row],[Price]]*0.52</f>
        <v>119.41800000000001</v>
      </c>
      <c r="V3553">
        <f>(Table1[[#This Row],[Price]]-Table1[[#This Row],[Scrap value]])/2</f>
        <v>55.116</v>
      </c>
    </row>
    <row r="3554" spans="1:22" x14ac:dyDescent="0.25">
      <c r="A3554" t="s">
        <v>16574</v>
      </c>
      <c r="B3554" t="s">
        <v>15</v>
      </c>
      <c r="C3554" t="s">
        <v>47</v>
      </c>
      <c r="D3554" t="s">
        <v>16575</v>
      </c>
      <c r="E3554">
        <v>213.43</v>
      </c>
      <c r="F3554">
        <v>64</v>
      </c>
      <c r="G3554" t="s">
        <v>43730</v>
      </c>
      <c r="H3554" t="s">
        <v>5377</v>
      </c>
      <c r="I3554" s="1">
        <v>45000</v>
      </c>
      <c r="J3554" s="1">
        <v>45658</v>
      </c>
      <c r="K3554" t="s">
        <v>16576</v>
      </c>
      <c r="L3554" t="s">
        <v>16577</v>
      </c>
      <c r="M3554" t="s">
        <v>27</v>
      </c>
      <c r="N3554">
        <v>1</v>
      </c>
      <c r="O3554">
        <f>Table1[[#This Row],[Price]]-0.1*Table1[[#This Row],[Price]]</f>
        <v>192.08699999999999</v>
      </c>
      <c r="P3554" s="9">
        <f>(Table1[[#This Row],[Expiration Date]]-Table1[[#This Row],[Manufacturing Date]])/365</f>
        <v>1.8027397260273972</v>
      </c>
      <c r="Q3554" t="str">
        <f>IF(Table1[[#This Row],[Expiration Date]]-J3562&gt;12/31/2024,"not expired","expired")</f>
        <v>not expired</v>
      </c>
      <c r="R3554">
        <f>Table1[[#This Row],[Discounted Price]]*0.95</f>
        <v>182.48264999999998</v>
      </c>
      <c r="S3554">
        <f>Table1[[#This Row],[Discounted Price]]*0.9</f>
        <v>172.8783</v>
      </c>
      <c r="T3554">
        <f>Table1[[#This Row],[Discounted Price]]*0.8</f>
        <v>153.6696</v>
      </c>
      <c r="U3554">
        <f>Table1[[#This Row],[Price]]*0.52</f>
        <v>110.98360000000001</v>
      </c>
      <c r="V3554">
        <f>(Table1[[#This Row],[Price]]-Table1[[#This Row],[Scrap value]])/2</f>
        <v>51.223199999999999</v>
      </c>
    </row>
    <row r="3555" spans="1:22" x14ac:dyDescent="0.25">
      <c r="A3555" t="s">
        <v>16578</v>
      </c>
      <c r="B3555" t="s">
        <v>22</v>
      </c>
      <c r="C3555" t="s">
        <v>47</v>
      </c>
      <c r="D3555" t="s">
        <v>16579</v>
      </c>
      <c r="E3555">
        <v>187.88</v>
      </c>
      <c r="F3555">
        <v>23</v>
      </c>
      <c r="G3555" t="s">
        <v>43728</v>
      </c>
      <c r="H3555" t="s">
        <v>16580</v>
      </c>
      <c r="I3555" s="1">
        <v>45137</v>
      </c>
      <c r="J3555" s="1">
        <v>46023</v>
      </c>
      <c r="K3555" t="s">
        <v>16581</v>
      </c>
      <c r="L3555" t="s">
        <v>16582</v>
      </c>
      <c r="M3555" t="s">
        <v>20</v>
      </c>
      <c r="N3555">
        <v>3</v>
      </c>
      <c r="O3555">
        <f>Table1[[#This Row],[Price]]-0.1*Table1[[#This Row],[Price]]</f>
        <v>169.09199999999998</v>
      </c>
      <c r="P3555" s="9">
        <f>(Table1[[#This Row],[Expiration Date]]-Table1[[#This Row],[Manufacturing Date]])/365</f>
        <v>2.4273972602739726</v>
      </c>
      <c r="Q3555" t="str">
        <f>IF(Table1[[#This Row],[Expiration Date]]-J3563&gt;12/31/2024,"not expired","expired")</f>
        <v>expired</v>
      </c>
      <c r="R3555">
        <f>Table1[[#This Row],[Discounted Price]]*0.95</f>
        <v>160.63739999999999</v>
      </c>
      <c r="S3555">
        <f>Table1[[#This Row],[Discounted Price]]*0.9</f>
        <v>152.18279999999999</v>
      </c>
      <c r="T3555">
        <f>Table1[[#This Row],[Discounted Price]]*0.8</f>
        <v>135.27359999999999</v>
      </c>
      <c r="U3555">
        <f>Table1[[#This Row],[Price]]*0.52</f>
        <v>97.697599999999994</v>
      </c>
      <c r="V3555">
        <f>(Table1[[#This Row],[Price]]-Table1[[#This Row],[Scrap value]])/2</f>
        <v>45.091200000000001</v>
      </c>
    </row>
    <row r="3556" spans="1:22" x14ac:dyDescent="0.25">
      <c r="A3556" t="s">
        <v>16583</v>
      </c>
      <c r="B3556" t="s">
        <v>22</v>
      </c>
      <c r="C3556" t="s">
        <v>47</v>
      </c>
      <c r="D3556" t="s">
        <v>16584</v>
      </c>
      <c r="E3556">
        <v>369.24</v>
      </c>
      <c r="F3556">
        <v>49</v>
      </c>
      <c r="G3556" t="s">
        <v>43728</v>
      </c>
      <c r="H3556" t="s">
        <v>6132</v>
      </c>
      <c r="I3556" s="1">
        <v>44927</v>
      </c>
      <c r="J3556" s="1">
        <v>45292</v>
      </c>
      <c r="K3556" t="s">
        <v>16585</v>
      </c>
      <c r="L3556" t="s">
        <v>16586</v>
      </c>
      <c r="M3556" t="s">
        <v>27</v>
      </c>
      <c r="N3556">
        <v>5</v>
      </c>
      <c r="O3556">
        <f>Table1[[#This Row],[Price]]-0.1*Table1[[#This Row],[Price]]</f>
        <v>332.31600000000003</v>
      </c>
      <c r="P3556" s="9">
        <f>(Table1[[#This Row],[Expiration Date]]-Table1[[#This Row],[Manufacturing Date]])/365</f>
        <v>1</v>
      </c>
      <c r="Q3556" t="str">
        <f>IF(Table1[[#This Row],[Expiration Date]]-J3564&gt;12/31/2024,"not expired","expired")</f>
        <v>expired</v>
      </c>
      <c r="R3556">
        <f>Table1[[#This Row],[Discounted Price]]*0.95</f>
        <v>315.7002</v>
      </c>
      <c r="S3556">
        <f>Table1[[#This Row],[Discounted Price]]*0.9</f>
        <v>299.08440000000002</v>
      </c>
      <c r="T3556">
        <f>Table1[[#This Row],[Discounted Price]]*0.8</f>
        <v>265.85280000000006</v>
      </c>
      <c r="U3556">
        <f>Table1[[#This Row],[Price]]*0.52</f>
        <v>192.00480000000002</v>
      </c>
      <c r="V3556">
        <f>(Table1[[#This Row],[Price]]-Table1[[#This Row],[Scrap value]])/2</f>
        <v>88.617599999999996</v>
      </c>
    </row>
    <row r="3557" spans="1:22" x14ac:dyDescent="0.25">
      <c r="A3557" t="s">
        <v>16587</v>
      </c>
      <c r="B3557" t="s">
        <v>15</v>
      </c>
      <c r="C3557" t="s">
        <v>47</v>
      </c>
      <c r="D3557" t="s">
        <v>16588</v>
      </c>
      <c r="E3557">
        <v>160.15</v>
      </c>
      <c r="F3557">
        <v>2</v>
      </c>
      <c r="G3557" t="s">
        <v>43728</v>
      </c>
      <c r="H3557" t="s">
        <v>16589</v>
      </c>
      <c r="I3557" s="1">
        <v>44927</v>
      </c>
      <c r="J3557" s="1">
        <v>46023</v>
      </c>
      <c r="K3557" t="s">
        <v>16590</v>
      </c>
      <c r="L3557" t="s">
        <v>16591</v>
      </c>
      <c r="M3557" t="s">
        <v>45</v>
      </c>
      <c r="N3557">
        <v>4</v>
      </c>
      <c r="O3557">
        <f>Table1[[#This Row],[Price]]-0.1*Table1[[#This Row],[Price]]</f>
        <v>144.13499999999999</v>
      </c>
      <c r="P3557" s="9">
        <f>(Table1[[#This Row],[Expiration Date]]-Table1[[#This Row],[Manufacturing Date]])/365</f>
        <v>3.0027397260273974</v>
      </c>
      <c r="Q3557" t="str">
        <f>IF(Table1[[#This Row],[Expiration Date]]-J3565&gt;12/31/2024,"not expired","expired")</f>
        <v>not expired</v>
      </c>
      <c r="R3557">
        <f>Table1[[#This Row],[Discounted Price]]*0.95</f>
        <v>136.92824999999999</v>
      </c>
      <c r="S3557">
        <f>Table1[[#This Row],[Discounted Price]]*0.9</f>
        <v>129.72149999999999</v>
      </c>
      <c r="T3557">
        <f>Table1[[#This Row],[Discounted Price]]*0.8</f>
        <v>115.30799999999999</v>
      </c>
      <c r="U3557">
        <f>Table1[[#This Row],[Price]]*0.52</f>
        <v>83.278000000000006</v>
      </c>
      <c r="V3557">
        <f>(Table1[[#This Row],[Price]]-Table1[[#This Row],[Scrap value]])/2</f>
        <v>38.436</v>
      </c>
    </row>
    <row r="3558" spans="1:22" x14ac:dyDescent="0.25">
      <c r="A3558" t="s">
        <v>16592</v>
      </c>
      <c r="B3558" t="s">
        <v>22</v>
      </c>
      <c r="C3558" t="s">
        <v>47</v>
      </c>
      <c r="D3558" t="s">
        <v>16593</v>
      </c>
      <c r="E3558">
        <v>404.55</v>
      </c>
      <c r="F3558">
        <v>64</v>
      </c>
      <c r="G3558" t="s">
        <v>43729</v>
      </c>
      <c r="H3558" t="s">
        <v>16594</v>
      </c>
      <c r="I3558" s="1">
        <v>44927</v>
      </c>
      <c r="J3558" s="1">
        <v>45292</v>
      </c>
      <c r="K3558" t="s">
        <v>16595</v>
      </c>
      <c r="L3558" t="s">
        <v>16596</v>
      </c>
      <c r="M3558" t="s">
        <v>27</v>
      </c>
      <c r="N3558">
        <v>1</v>
      </c>
      <c r="O3558">
        <f>Table1[[#This Row],[Price]]-0.1*Table1[[#This Row],[Price]]</f>
        <v>364.09500000000003</v>
      </c>
      <c r="P3558" s="9">
        <f>(Table1[[#This Row],[Expiration Date]]-Table1[[#This Row],[Manufacturing Date]])/365</f>
        <v>1</v>
      </c>
      <c r="Q3558" t="str">
        <f>IF(Table1[[#This Row],[Expiration Date]]-J3566&gt;12/31/2024,"not expired","expired")</f>
        <v>expired</v>
      </c>
      <c r="R3558">
        <f>Table1[[#This Row],[Discounted Price]]*0.95</f>
        <v>345.89025000000004</v>
      </c>
      <c r="S3558">
        <f>Table1[[#This Row],[Discounted Price]]*0.9</f>
        <v>327.68550000000005</v>
      </c>
      <c r="T3558">
        <f>Table1[[#This Row],[Discounted Price]]*0.8</f>
        <v>291.27600000000001</v>
      </c>
      <c r="U3558">
        <f>Table1[[#This Row],[Price]]*0.52</f>
        <v>210.36600000000001</v>
      </c>
      <c r="V3558">
        <f>(Table1[[#This Row],[Price]]-Table1[[#This Row],[Scrap value]])/2</f>
        <v>97.091999999999999</v>
      </c>
    </row>
    <row r="3559" spans="1:22" x14ac:dyDescent="0.25">
      <c r="A3559" t="s">
        <v>16597</v>
      </c>
      <c r="B3559" t="s">
        <v>35</v>
      </c>
      <c r="C3559" t="s">
        <v>47</v>
      </c>
      <c r="D3559" t="s">
        <v>16598</v>
      </c>
      <c r="E3559">
        <v>297.35000000000002</v>
      </c>
      <c r="F3559">
        <v>44</v>
      </c>
      <c r="G3559" t="s">
        <v>43728</v>
      </c>
      <c r="H3559" t="s">
        <v>3363</v>
      </c>
      <c r="I3559" s="1">
        <v>44927</v>
      </c>
      <c r="J3559" s="1">
        <v>45658</v>
      </c>
      <c r="K3559" t="s">
        <v>16599</v>
      </c>
      <c r="L3559" t="s">
        <v>16600</v>
      </c>
      <c r="M3559" t="s">
        <v>20</v>
      </c>
      <c r="N3559">
        <v>3</v>
      </c>
      <c r="O3559">
        <f>Table1[[#This Row],[Price]]-0.1*Table1[[#This Row],[Price]]</f>
        <v>267.61500000000001</v>
      </c>
      <c r="P3559" s="9">
        <f>(Table1[[#This Row],[Expiration Date]]-Table1[[#This Row],[Manufacturing Date]])/365</f>
        <v>2.0027397260273974</v>
      </c>
      <c r="Q3559" t="str">
        <f>IF(Table1[[#This Row],[Expiration Date]]-J3567&gt;12/31/2024,"not expired","expired")</f>
        <v>expired</v>
      </c>
      <c r="R3559">
        <f>Table1[[#This Row],[Discounted Price]]*0.95</f>
        <v>254.23425</v>
      </c>
      <c r="S3559">
        <f>Table1[[#This Row],[Discounted Price]]*0.9</f>
        <v>240.85350000000003</v>
      </c>
      <c r="T3559">
        <f>Table1[[#This Row],[Discounted Price]]*0.8</f>
        <v>214.09200000000001</v>
      </c>
      <c r="U3559">
        <f>Table1[[#This Row],[Price]]*0.52</f>
        <v>154.62200000000001</v>
      </c>
      <c r="V3559">
        <f>(Table1[[#This Row],[Price]]-Table1[[#This Row],[Scrap value]])/2</f>
        <v>71.364000000000004</v>
      </c>
    </row>
    <row r="3560" spans="1:22" x14ac:dyDescent="0.25">
      <c r="A3560" t="s">
        <v>16601</v>
      </c>
      <c r="B3560" t="s">
        <v>15</v>
      </c>
      <c r="C3560" t="s">
        <v>47</v>
      </c>
      <c r="D3560" t="s">
        <v>16602</v>
      </c>
      <c r="E3560">
        <v>122.86</v>
      </c>
      <c r="F3560">
        <v>37</v>
      </c>
      <c r="G3560" t="s">
        <v>43730</v>
      </c>
      <c r="H3560" t="s">
        <v>16603</v>
      </c>
      <c r="I3560" s="1">
        <v>45000</v>
      </c>
      <c r="J3560" s="1">
        <v>45292</v>
      </c>
      <c r="K3560" t="s">
        <v>16604</v>
      </c>
      <c r="L3560" t="s">
        <v>16605</v>
      </c>
      <c r="M3560" t="s">
        <v>27</v>
      </c>
      <c r="N3560">
        <v>1</v>
      </c>
      <c r="O3560">
        <f>Table1[[#This Row],[Price]]-0.1*Table1[[#This Row],[Price]]</f>
        <v>110.574</v>
      </c>
      <c r="P3560" s="9">
        <f>(Table1[[#This Row],[Expiration Date]]-Table1[[#This Row],[Manufacturing Date]])/365</f>
        <v>0.8</v>
      </c>
      <c r="Q3560" t="str">
        <f>IF(Table1[[#This Row],[Expiration Date]]-J3568&gt;12/31/2024,"not expired","expired")</f>
        <v>expired</v>
      </c>
      <c r="R3560">
        <f>Table1[[#This Row],[Discounted Price]]*0.95</f>
        <v>105.0453</v>
      </c>
      <c r="S3560">
        <f>Table1[[#This Row],[Discounted Price]]*0.9</f>
        <v>99.516599999999997</v>
      </c>
      <c r="T3560">
        <f>Table1[[#This Row],[Discounted Price]]*0.8</f>
        <v>88.45920000000001</v>
      </c>
      <c r="U3560">
        <f>Table1[[#This Row],[Price]]*0.52</f>
        <v>63.8872</v>
      </c>
      <c r="V3560">
        <f>(Table1[[#This Row],[Price]]-Table1[[#This Row],[Scrap value]])/2</f>
        <v>29.4864</v>
      </c>
    </row>
    <row r="3561" spans="1:22" x14ac:dyDescent="0.25">
      <c r="A3561" t="s">
        <v>16606</v>
      </c>
      <c r="B3561" t="s">
        <v>29</v>
      </c>
      <c r="C3561" t="s">
        <v>47</v>
      </c>
      <c r="D3561" t="s">
        <v>16607</v>
      </c>
      <c r="E3561">
        <v>362.87</v>
      </c>
      <c r="F3561">
        <v>22</v>
      </c>
      <c r="G3561" t="s">
        <v>43728</v>
      </c>
      <c r="H3561" t="s">
        <v>698</v>
      </c>
      <c r="I3561" s="1">
        <v>45000</v>
      </c>
      <c r="J3561" s="1">
        <v>45658</v>
      </c>
      <c r="K3561" t="s">
        <v>16608</v>
      </c>
      <c r="L3561" t="s">
        <v>16609</v>
      </c>
      <c r="M3561" t="s">
        <v>20</v>
      </c>
      <c r="N3561">
        <v>2</v>
      </c>
      <c r="O3561">
        <f>Table1[[#This Row],[Price]]-0.1*Table1[[#This Row],[Price]]</f>
        <v>326.58300000000003</v>
      </c>
      <c r="P3561" s="9">
        <f>(Table1[[#This Row],[Expiration Date]]-Table1[[#This Row],[Manufacturing Date]])/365</f>
        <v>1.8027397260273972</v>
      </c>
      <c r="Q3561" t="str">
        <f>IF(Table1[[#This Row],[Expiration Date]]-J3569&gt;12/31/2024,"not expired","expired")</f>
        <v>expired</v>
      </c>
      <c r="R3561">
        <f>Table1[[#This Row],[Discounted Price]]*0.95</f>
        <v>310.25385</v>
      </c>
      <c r="S3561">
        <f>Table1[[#This Row],[Discounted Price]]*0.9</f>
        <v>293.92470000000003</v>
      </c>
      <c r="T3561">
        <f>Table1[[#This Row],[Discounted Price]]*0.8</f>
        <v>261.26640000000003</v>
      </c>
      <c r="U3561">
        <f>Table1[[#This Row],[Price]]*0.52</f>
        <v>188.69240000000002</v>
      </c>
      <c r="V3561">
        <f>(Table1[[#This Row],[Price]]-Table1[[#This Row],[Scrap value]])/2</f>
        <v>87.088799999999992</v>
      </c>
    </row>
    <row r="3562" spans="1:22" x14ac:dyDescent="0.25">
      <c r="A3562" t="s">
        <v>16610</v>
      </c>
      <c r="B3562" t="s">
        <v>22</v>
      </c>
      <c r="C3562" t="s">
        <v>47</v>
      </c>
      <c r="D3562" t="s">
        <v>16611</v>
      </c>
      <c r="E3562">
        <v>415.49</v>
      </c>
      <c r="F3562">
        <v>26</v>
      </c>
      <c r="G3562" t="s">
        <v>43728</v>
      </c>
      <c r="H3562" t="s">
        <v>16612</v>
      </c>
      <c r="I3562" s="1">
        <v>44927</v>
      </c>
      <c r="J3562" s="1">
        <v>45292</v>
      </c>
      <c r="K3562" t="s">
        <v>16613</v>
      </c>
      <c r="L3562" t="s">
        <v>16614</v>
      </c>
      <c r="M3562" t="s">
        <v>45</v>
      </c>
      <c r="N3562">
        <v>3</v>
      </c>
      <c r="O3562">
        <f>Table1[[#This Row],[Price]]-0.1*Table1[[#This Row],[Price]]</f>
        <v>373.94100000000003</v>
      </c>
      <c r="P3562" s="9">
        <f>(Table1[[#This Row],[Expiration Date]]-Table1[[#This Row],[Manufacturing Date]])/365</f>
        <v>1</v>
      </c>
      <c r="Q3562" t="str">
        <f>IF(Table1[[#This Row],[Expiration Date]]-J3570&gt;12/31/2024,"not expired","expired")</f>
        <v>expired</v>
      </c>
      <c r="R3562">
        <f>Table1[[#This Row],[Discounted Price]]*0.95</f>
        <v>355.24395000000004</v>
      </c>
      <c r="S3562">
        <f>Table1[[#This Row],[Discounted Price]]*0.9</f>
        <v>336.54690000000005</v>
      </c>
      <c r="T3562">
        <f>Table1[[#This Row],[Discounted Price]]*0.8</f>
        <v>299.15280000000001</v>
      </c>
      <c r="U3562">
        <f>Table1[[#This Row],[Price]]*0.52</f>
        <v>216.0548</v>
      </c>
      <c r="V3562">
        <f>(Table1[[#This Row],[Price]]-Table1[[#This Row],[Scrap value]])/2</f>
        <v>99.717600000000004</v>
      </c>
    </row>
    <row r="3563" spans="1:22" x14ac:dyDescent="0.25">
      <c r="A3563" t="s">
        <v>16615</v>
      </c>
      <c r="B3563" t="s">
        <v>22</v>
      </c>
      <c r="C3563" t="s">
        <v>47</v>
      </c>
      <c r="D3563" t="s">
        <v>16616</v>
      </c>
      <c r="E3563">
        <v>257.7</v>
      </c>
      <c r="F3563">
        <v>11</v>
      </c>
      <c r="G3563" t="s">
        <v>43730</v>
      </c>
      <c r="H3563" t="s">
        <v>12242</v>
      </c>
      <c r="I3563" s="1">
        <v>44927</v>
      </c>
      <c r="J3563" s="1">
        <v>46023</v>
      </c>
      <c r="K3563" t="s">
        <v>16617</v>
      </c>
      <c r="L3563" t="s">
        <v>16618</v>
      </c>
      <c r="M3563" t="s">
        <v>45</v>
      </c>
      <c r="N3563">
        <v>4</v>
      </c>
      <c r="O3563">
        <f>Table1[[#This Row],[Price]]-0.1*Table1[[#This Row],[Price]]</f>
        <v>231.92999999999998</v>
      </c>
      <c r="P3563" s="9">
        <f>(Table1[[#This Row],[Expiration Date]]-Table1[[#This Row],[Manufacturing Date]])/365</f>
        <v>3.0027397260273974</v>
      </c>
      <c r="Q3563" t="str">
        <f>IF(Table1[[#This Row],[Expiration Date]]-J3571&gt;12/31/2024,"not expired","expired")</f>
        <v>not expired</v>
      </c>
      <c r="R3563">
        <f>Table1[[#This Row],[Discounted Price]]*0.95</f>
        <v>220.33349999999996</v>
      </c>
      <c r="S3563">
        <f>Table1[[#This Row],[Discounted Price]]*0.9</f>
        <v>208.73699999999999</v>
      </c>
      <c r="T3563">
        <f>Table1[[#This Row],[Discounted Price]]*0.8</f>
        <v>185.54399999999998</v>
      </c>
      <c r="U3563">
        <f>Table1[[#This Row],[Price]]*0.52</f>
        <v>134.00399999999999</v>
      </c>
      <c r="V3563">
        <f>(Table1[[#This Row],[Price]]-Table1[[#This Row],[Scrap value]])/2</f>
        <v>61.847999999999999</v>
      </c>
    </row>
    <row r="3564" spans="1:22" x14ac:dyDescent="0.25">
      <c r="A3564" t="s">
        <v>16619</v>
      </c>
      <c r="B3564" t="s">
        <v>22</v>
      </c>
      <c r="C3564" t="s">
        <v>47</v>
      </c>
      <c r="D3564" t="s">
        <v>16620</v>
      </c>
      <c r="E3564">
        <v>378.51</v>
      </c>
      <c r="F3564">
        <v>49</v>
      </c>
      <c r="G3564" t="s">
        <v>43730</v>
      </c>
      <c r="H3564" t="s">
        <v>1968</v>
      </c>
      <c r="I3564" s="1">
        <v>44927</v>
      </c>
      <c r="J3564" s="1">
        <v>45658</v>
      </c>
      <c r="K3564" t="s">
        <v>16621</v>
      </c>
      <c r="L3564" t="s">
        <v>16622</v>
      </c>
      <c r="M3564" t="s">
        <v>45</v>
      </c>
      <c r="N3564">
        <v>1</v>
      </c>
      <c r="O3564">
        <f>Table1[[#This Row],[Price]]-0.1*Table1[[#This Row],[Price]]</f>
        <v>340.65899999999999</v>
      </c>
      <c r="P3564" s="9">
        <f>(Table1[[#This Row],[Expiration Date]]-Table1[[#This Row],[Manufacturing Date]])/365</f>
        <v>2.0027397260273974</v>
      </c>
      <c r="Q3564" t="str">
        <f>IF(Table1[[#This Row],[Expiration Date]]-J3572&gt;12/31/2024,"not expired","expired")</f>
        <v>expired</v>
      </c>
      <c r="R3564">
        <f>Table1[[#This Row],[Discounted Price]]*0.95</f>
        <v>323.62604999999996</v>
      </c>
      <c r="S3564">
        <f>Table1[[#This Row],[Discounted Price]]*0.9</f>
        <v>306.59309999999999</v>
      </c>
      <c r="T3564">
        <f>Table1[[#This Row],[Discounted Price]]*0.8</f>
        <v>272.52719999999999</v>
      </c>
      <c r="U3564">
        <f>Table1[[#This Row],[Price]]*0.52</f>
        <v>196.8252</v>
      </c>
      <c r="V3564">
        <f>(Table1[[#This Row],[Price]]-Table1[[#This Row],[Scrap value]])/2</f>
        <v>90.842399999999998</v>
      </c>
    </row>
    <row r="3565" spans="1:22" x14ac:dyDescent="0.25">
      <c r="A3565" t="s">
        <v>16623</v>
      </c>
      <c r="B3565" t="s">
        <v>35</v>
      </c>
      <c r="C3565" t="s">
        <v>47</v>
      </c>
      <c r="D3565" t="s">
        <v>16624</v>
      </c>
      <c r="E3565">
        <v>351.69</v>
      </c>
      <c r="F3565">
        <v>40</v>
      </c>
      <c r="G3565" t="s">
        <v>43730</v>
      </c>
      <c r="H3565" t="s">
        <v>3521</v>
      </c>
      <c r="I3565" s="1">
        <v>45000</v>
      </c>
      <c r="J3565" s="1">
        <v>45292</v>
      </c>
      <c r="K3565" t="s">
        <v>16625</v>
      </c>
      <c r="L3565" t="s">
        <v>16626</v>
      </c>
      <c r="M3565" t="s">
        <v>45</v>
      </c>
      <c r="N3565">
        <v>4</v>
      </c>
      <c r="O3565">
        <f>Table1[[#This Row],[Price]]-0.1*Table1[[#This Row],[Price]]</f>
        <v>316.52100000000002</v>
      </c>
      <c r="P3565" s="9">
        <f>(Table1[[#This Row],[Expiration Date]]-Table1[[#This Row],[Manufacturing Date]])/365</f>
        <v>0.8</v>
      </c>
      <c r="Q3565" t="str">
        <f>IF(Table1[[#This Row],[Expiration Date]]-J3573&gt;12/31/2024,"not expired","expired")</f>
        <v>expired</v>
      </c>
      <c r="R3565">
        <f>Table1[[#This Row],[Discounted Price]]*0.95</f>
        <v>300.69495000000001</v>
      </c>
      <c r="S3565">
        <f>Table1[[#This Row],[Discounted Price]]*0.9</f>
        <v>284.8689</v>
      </c>
      <c r="T3565">
        <f>Table1[[#This Row],[Discounted Price]]*0.8</f>
        <v>253.21680000000003</v>
      </c>
      <c r="U3565">
        <f>Table1[[#This Row],[Price]]*0.52</f>
        <v>182.87880000000001</v>
      </c>
      <c r="V3565">
        <f>(Table1[[#This Row],[Price]]-Table1[[#This Row],[Scrap value]])/2</f>
        <v>84.405599999999993</v>
      </c>
    </row>
    <row r="3566" spans="1:22" x14ac:dyDescent="0.25">
      <c r="A3566" t="s">
        <v>16627</v>
      </c>
      <c r="B3566" t="s">
        <v>15</v>
      </c>
      <c r="C3566" t="s">
        <v>47</v>
      </c>
      <c r="D3566" t="s">
        <v>16628</v>
      </c>
      <c r="E3566">
        <v>349.85</v>
      </c>
      <c r="F3566">
        <v>45</v>
      </c>
      <c r="G3566" t="s">
        <v>43729</v>
      </c>
      <c r="H3566" t="s">
        <v>16629</v>
      </c>
      <c r="I3566" s="1">
        <v>45000</v>
      </c>
      <c r="J3566" s="1">
        <v>45292</v>
      </c>
      <c r="K3566" t="s">
        <v>16630</v>
      </c>
      <c r="L3566" t="s">
        <v>16631</v>
      </c>
      <c r="M3566" t="s">
        <v>27</v>
      </c>
      <c r="N3566">
        <v>5</v>
      </c>
      <c r="O3566">
        <f>Table1[[#This Row],[Price]]-0.1*Table1[[#This Row],[Price]]</f>
        <v>314.86500000000001</v>
      </c>
      <c r="P3566" s="9">
        <f>(Table1[[#This Row],[Expiration Date]]-Table1[[#This Row],[Manufacturing Date]])/365</f>
        <v>0.8</v>
      </c>
      <c r="Q3566" t="str">
        <f>IF(Table1[[#This Row],[Expiration Date]]-J3574&gt;12/31/2024,"not expired","expired")</f>
        <v>expired</v>
      </c>
      <c r="R3566">
        <f>Table1[[#This Row],[Discounted Price]]*0.95</f>
        <v>299.12175000000002</v>
      </c>
      <c r="S3566">
        <f>Table1[[#This Row],[Discounted Price]]*0.9</f>
        <v>283.37850000000003</v>
      </c>
      <c r="T3566">
        <f>Table1[[#This Row],[Discounted Price]]*0.8</f>
        <v>251.89200000000002</v>
      </c>
      <c r="U3566">
        <f>Table1[[#This Row],[Price]]*0.52</f>
        <v>181.92200000000003</v>
      </c>
      <c r="V3566">
        <f>(Table1[[#This Row],[Price]]-Table1[[#This Row],[Scrap value]])/2</f>
        <v>83.963999999999999</v>
      </c>
    </row>
    <row r="3567" spans="1:22" x14ac:dyDescent="0.25">
      <c r="A3567" t="s">
        <v>16632</v>
      </c>
      <c r="B3567" t="s">
        <v>35</v>
      </c>
      <c r="C3567" t="s">
        <v>47</v>
      </c>
      <c r="D3567" t="s">
        <v>16633</v>
      </c>
      <c r="E3567">
        <v>475.05</v>
      </c>
      <c r="F3567">
        <v>54</v>
      </c>
      <c r="G3567" t="s">
        <v>43728</v>
      </c>
      <c r="H3567" t="s">
        <v>11116</v>
      </c>
      <c r="I3567" s="1">
        <v>45000</v>
      </c>
      <c r="J3567" s="1">
        <v>45658</v>
      </c>
      <c r="K3567" t="s">
        <v>16634</v>
      </c>
      <c r="L3567" t="s">
        <v>16635</v>
      </c>
      <c r="M3567" t="s">
        <v>45</v>
      </c>
      <c r="N3567">
        <v>5</v>
      </c>
      <c r="O3567">
        <f>Table1[[#This Row],[Price]]-0.1*Table1[[#This Row],[Price]]</f>
        <v>427.54500000000002</v>
      </c>
      <c r="P3567" s="9">
        <f>(Table1[[#This Row],[Expiration Date]]-Table1[[#This Row],[Manufacturing Date]])/365</f>
        <v>1.8027397260273972</v>
      </c>
      <c r="Q3567" t="str">
        <f>IF(Table1[[#This Row],[Expiration Date]]-J3575&gt;12/31/2024,"not expired","expired")</f>
        <v>not expired</v>
      </c>
      <c r="R3567">
        <f>Table1[[#This Row],[Discounted Price]]*0.95</f>
        <v>406.16775000000001</v>
      </c>
      <c r="S3567">
        <f>Table1[[#This Row],[Discounted Price]]*0.9</f>
        <v>384.79050000000001</v>
      </c>
      <c r="T3567">
        <f>Table1[[#This Row],[Discounted Price]]*0.8</f>
        <v>342.03600000000006</v>
      </c>
      <c r="U3567">
        <f>Table1[[#This Row],[Price]]*0.52</f>
        <v>247.02600000000001</v>
      </c>
      <c r="V3567">
        <f>(Table1[[#This Row],[Price]]-Table1[[#This Row],[Scrap value]])/2</f>
        <v>114.012</v>
      </c>
    </row>
    <row r="3568" spans="1:22" x14ac:dyDescent="0.25">
      <c r="A3568" t="s">
        <v>16636</v>
      </c>
      <c r="B3568" t="s">
        <v>22</v>
      </c>
      <c r="C3568" t="s">
        <v>47</v>
      </c>
      <c r="D3568" t="s">
        <v>16637</v>
      </c>
      <c r="E3568">
        <v>258.82</v>
      </c>
      <c r="F3568">
        <v>52</v>
      </c>
      <c r="G3568" t="s">
        <v>43729</v>
      </c>
      <c r="H3568" t="s">
        <v>7765</v>
      </c>
      <c r="I3568" s="1">
        <v>45137</v>
      </c>
      <c r="J3568" s="1">
        <v>45658</v>
      </c>
      <c r="K3568" t="s">
        <v>16638</v>
      </c>
      <c r="L3568" t="s">
        <v>16639</v>
      </c>
      <c r="M3568" t="s">
        <v>20</v>
      </c>
      <c r="N3568">
        <v>4</v>
      </c>
      <c r="O3568">
        <f>Table1[[#This Row],[Price]]-0.1*Table1[[#This Row],[Price]]</f>
        <v>232.93799999999999</v>
      </c>
      <c r="P3568" s="9">
        <f>(Table1[[#This Row],[Expiration Date]]-Table1[[#This Row],[Manufacturing Date]])/365</f>
        <v>1.4273972602739726</v>
      </c>
      <c r="Q3568" t="str">
        <f>IF(Table1[[#This Row],[Expiration Date]]-J3576&gt;12/31/2024,"not expired","expired")</f>
        <v>expired</v>
      </c>
      <c r="R3568">
        <f>Table1[[#This Row],[Discounted Price]]*0.95</f>
        <v>221.29109999999997</v>
      </c>
      <c r="S3568">
        <f>Table1[[#This Row],[Discounted Price]]*0.9</f>
        <v>209.64419999999998</v>
      </c>
      <c r="T3568">
        <f>Table1[[#This Row],[Discounted Price]]*0.8</f>
        <v>186.35040000000001</v>
      </c>
      <c r="U3568">
        <f>Table1[[#This Row],[Price]]*0.52</f>
        <v>134.5864</v>
      </c>
      <c r="V3568">
        <f>(Table1[[#This Row],[Price]]-Table1[[#This Row],[Scrap value]])/2</f>
        <v>62.116799999999998</v>
      </c>
    </row>
    <row r="3569" spans="1:22" x14ac:dyDescent="0.25">
      <c r="A3569" t="s">
        <v>16640</v>
      </c>
      <c r="B3569" t="s">
        <v>35</v>
      </c>
      <c r="C3569" t="s">
        <v>47</v>
      </c>
      <c r="D3569" t="s">
        <v>16641</v>
      </c>
      <c r="E3569">
        <v>12.29</v>
      </c>
      <c r="F3569">
        <v>38</v>
      </c>
      <c r="G3569" t="s">
        <v>43728</v>
      </c>
      <c r="H3569" t="s">
        <v>11961</v>
      </c>
      <c r="I3569" s="1">
        <v>45137</v>
      </c>
      <c r="J3569" s="1">
        <v>46023</v>
      </c>
      <c r="K3569" t="s">
        <v>16642</v>
      </c>
      <c r="L3569" t="s">
        <v>16643</v>
      </c>
      <c r="M3569" t="s">
        <v>45</v>
      </c>
      <c r="N3569">
        <v>2</v>
      </c>
      <c r="O3569">
        <f>Table1[[#This Row],[Price]]-0.1*Table1[[#This Row],[Price]]</f>
        <v>11.061</v>
      </c>
      <c r="P3569" s="9">
        <f>(Table1[[#This Row],[Expiration Date]]-Table1[[#This Row],[Manufacturing Date]])/365</f>
        <v>2.4273972602739726</v>
      </c>
      <c r="Q3569" t="str">
        <f>IF(Table1[[#This Row],[Expiration Date]]-J3577&gt;12/31/2024,"not expired","expired")</f>
        <v>not expired</v>
      </c>
      <c r="R3569">
        <f>Table1[[#This Row],[Discounted Price]]*0.95</f>
        <v>10.507949999999999</v>
      </c>
      <c r="S3569">
        <f>Table1[[#This Row],[Discounted Price]]*0.9</f>
        <v>9.9549000000000003</v>
      </c>
      <c r="T3569">
        <f>Table1[[#This Row],[Discounted Price]]*0.8</f>
        <v>8.8488000000000007</v>
      </c>
      <c r="U3569">
        <f>Table1[[#This Row],[Price]]*0.52</f>
        <v>6.3907999999999996</v>
      </c>
      <c r="V3569">
        <f>(Table1[[#This Row],[Price]]-Table1[[#This Row],[Scrap value]])/2</f>
        <v>2.9495999999999998</v>
      </c>
    </row>
    <row r="3570" spans="1:22" x14ac:dyDescent="0.25">
      <c r="A3570" t="s">
        <v>16644</v>
      </c>
      <c r="B3570" t="s">
        <v>29</v>
      </c>
      <c r="C3570" t="s">
        <v>47</v>
      </c>
      <c r="D3570" t="s">
        <v>16645</v>
      </c>
      <c r="E3570">
        <v>272.3</v>
      </c>
      <c r="F3570">
        <v>62</v>
      </c>
      <c r="G3570" t="s">
        <v>43729</v>
      </c>
      <c r="H3570" t="s">
        <v>16646</v>
      </c>
      <c r="I3570" s="1">
        <v>44927</v>
      </c>
      <c r="J3570" s="1">
        <v>45658</v>
      </c>
      <c r="K3570" t="s">
        <v>16647</v>
      </c>
      <c r="L3570" t="s">
        <v>16648</v>
      </c>
      <c r="M3570" t="s">
        <v>20</v>
      </c>
      <c r="N3570">
        <v>2</v>
      </c>
      <c r="O3570">
        <f>Table1[[#This Row],[Price]]-0.1*Table1[[#This Row],[Price]]</f>
        <v>245.07</v>
      </c>
      <c r="P3570" s="9">
        <f>(Table1[[#This Row],[Expiration Date]]-Table1[[#This Row],[Manufacturing Date]])/365</f>
        <v>2.0027397260273974</v>
      </c>
      <c r="Q3570" t="str">
        <f>IF(Table1[[#This Row],[Expiration Date]]-J3578&gt;12/31/2024,"not expired","expired")</f>
        <v>not expired</v>
      </c>
      <c r="R3570">
        <f>Table1[[#This Row],[Discounted Price]]*0.95</f>
        <v>232.81649999999999</v>
      </c>
      <c r="S3570">
        <f>Table1[[#This Row],[Discounted Price]]*0.9</f>
        <v>220.56299999999999</v>
      </c>
      <c r="T3570">
        <f>Table1[[#This Row],[Discounted Price]]*0.8</f>
        <v>196.05600000000001</v>
      </c>
      <c r="U3570">
        <f>Table1[[#This Row],[Price]]*0.52</f>
        <v>141.596</v>
      </c>
      <c r="V3570">
        <f>(Table1[[#This Row],[Price]]-Table1[[#This Row],[Scrap value]])/2</f>
        <v>65.352000000000004</v>
      </c>
    </row>
    <row r="3571" spans="1:22" x14ac:dyDescent="0.25">
      <c r="A3571" t="s">
        <v>16649</v>
      </c>
      <c r="B3571" t="s">
        <v>22</v>
      </c>
      <c r="C3571" t="s">
        <v>47</v>
      </c>
      <c r="D3571" t="s">
        <v>16650</v>
      </c>
      <c r="E3571">
        <v>49.75</v>
      </c>
      <c r="F3571">
        <v>51</v>
      </c>
      <c r="G3571" t="s">
        <v>43728</v>
      </c>
      <c r="H3571" t="s">
        <v>3290</v>
      </c>
      <c r="I3571" s="1">
        <v>45137</v>
      </c>
      <c r="J3571" s="1">
        <v>45658</v>
      </c>
      <c r="K3571" t="s">
        <v>16651</v>
      </c>
      <c r="L3571" t="s">
        <v>16652</v>
      </c>
      <c r="M3571" t="s">
        <v>45</v>
      </c>
      <c r="N3571">
        <v>1</v>
      </c>
      <c r="O3571">
        <f>Table1[[#This Row],[Price]]-0.1*Table1[[#This Row],[Price]]</f>
        <v>44.774999999999999</v>
      </c>
      <c r="P3571" s="9">
        <f>(Table1[[#This Row],[Expiration Date]]-Table1[[#This Row],[Manufacturing Date]])/365</f>
        <v>1.4273972602739726</v>
      </c>
      <c r="Q3571" t="str">
        <f>IF(Table1[[#This Row],[Expiration Date]]-J3579&gt;12/31/2024,"not expired","expired")</f>
        <v>not expired</v>
      </c>
      <c r="R3571">
        <f>Table1[[#This Row],[Discounted Price]]*0.95</f>
        <v>42.536249999999995</v>
      </c>
      <c r="S3571">
        <f>Table1[[#This Row],[Discounted Price]]*0.9</f>
        <v>40.297499999999999</v>
      </c>
      <c r="T3571">
        <f>Table1[[#This Row],[Discounted Price]]*0.8</f>
        <v>35.82</v>
      </c>
      <c r="U3571">
        <f>Table1[[#This Row],[Price]]*0.52</f>
        <v>25.87</v>
      </c>
      <c r="V3571">
        <f>(Table1[[#This Row],[Price]]-Table1[[#This Row],[Scrap value]])/2</f>
        <v>11.94</v>
      </c>
    </row>
    <row r="3572" spans="1:22" x14ac:dyDescent="0.25">
      <c r="A3572" t="s">
        <v>16653</v>
      </c>
      <c r="B3572" t="s">
        <v>22</v>
      </c>
      <c r="C3572" t="s">
        <v>47</v>
      </c>
      <c r="D3572" t="s">
        <v>16654</v>
      </c>
      <c r="E3572">
        <v>349.41</v>
      </c>
      <c r="F3572">
        <v>52</v>
      </c>
      <c r="G3572" t="s">
        <v>43728</v>
      </c>
      <c r="H3572" t="s">
        <v>8942</v>
      </c>
      <c r="I3572" s="1">
        <v>45137</v>
      </c>
      <c r="J3572" s="1">
        <v>45658</v>
      </c>
      <c r="K3572" t="s">
        <v>16655</v>
      </c>
      <c r="L3572" t="s">
        <v>16656</v>
      </c>
      <c r="M3572" t="s">
        <v>20</v>
      </c>
      <c r="N3572">
        <v>2</v>
      </c>
      <c r="O3572">
        <f>Table1[[#This Row],[Price]]-0.1*Table1[[#This Row],[Price]]</f>
        <v>314.46900000000005</v>
      </c>
      <c r="P3572" s="9">
        <f>(Table1[[#This Row],[Expiration Date]]-Table1[[#This Row],[Manufacturing Date]])/365</f>
        <v>1.4273972602739726</v>
      </c>
      <c r="Q3572" t="str">
        <f>IF(Table1[[#This Row],[Expiration Date]]-J3580&gt;12/31/2024,"not expired","expired")</f>
        <v>expired</v>
      </c>
      <c r="R3572">
        <f>Table1[[#This Row],[Discounted Price]]*0.95</f>
        <v>298.74555000000004</v>
      </c>
      <c r="S3572">
        <f>Table1[[#This Row],[Discounted Price]]*0.9</f>
        <v>283.02210000000008</v>
      </c>
      <c r="T3572">
        <f>Table1[[#This Row],[Discounted Price]]*0.8</f>
        <v>251.57520000000005</v>
      </c>
      <c r="U3572">
        <f>Table1[[#This Row],[Price]]*0.52</f>
        <v>181.69320000000002</v>
      </c>
      <c r="V3572">
        <f>(Table1[[#This Row],[Price]]-Table1[[#This Row],[Scrap value]])/2</f>
        <v>83.858400000000003</v>
      </c>
    </row>
    <row r="3573" spans="1:22" x14ac:dyDescent="0.25">
      <c r="A3573" t="s">
        <v>16657</v>
      </c>
      <c r="B3573" t="s">
        <v>15</v>
      </c>
      <c r="C3573" t="s">
        <v>47</v>
      </c>
      <c r="D3573" t="s">
        <v>16658</v>
      </c>
      <c r="E3573">
        <v>352.1</v>
      </c>
      <c r="F3573">
        <v>27</v>
      </c>
      <c r="G3573" t="s">
        <v>43729</v>
      </c>
      <c r="H3573" t="s">
        <v>16423</v>
      </c>
      <c r="I3573" s="1">
        <v>45137</v>
      </c>
      <c r="J3573" s="1">
        <v>46023</v>
      </c>
      <c r="K3573" t="s">
        <v>16659</v>
      </c>
      <c r="L3573" t="s">
        <v>16660</v>
      </c>
      <c r="M3573" t="s">
        <v>20</v>
      </c>
      <c r="N3573">
        <v>2</v>
      </c>
      <c r="O3573">
        <f>Table1[[#This Row],[Price]]-0.1*Table1[[#This Row],[Price]]</f>
        <v>316.89000000000004</v>
      </c>
      <c r="P3573" s="9">
        <f>(Table1[[#This Row],[Expiration Date]]-Table1[[#This Row],[Manufacturing Date]])/365</f>
        <v>2.4273972602739726</v>
      </c>
      <c r="Q3573" t="str">
        <f>IF(Table1[[#This Row],[Expiration Date]]-J3581&gt;12/31/2024,"not expired","expired")</f>
        <v>not expired</v>
      </c>
      <c r="R3573">
        <f>Table1[[#This Row],[Discounted Price]]*0.95</f>
        <v>301.0455</v>
      </c>
      <c r="S3573">
        <f>Table1[[#This Row],[Discounted Price]]*0.9</f>
        <v>285.20100000000002</v>
      </c>
      <c r="T3573">
        <f>Table1[[#This Row],[Discounted Price]]*0.8</f>
        <v>253.51200000000006</v>
      </c>
      <c r="U3573">
        <f>Table1[[#This Row],[Price]]*0.52</f>
        <v>183.09200000000001</v>
      </c>
      <c r="V3573">
        <f>(Table1[[#This Row],[Price]]-Table1[[#This Row],[Scrap value]])/2</f>
        <v>84.504000000000005</v>
      </c>
    </row>
    <row r="3574" spans="1:22" x14ac:dyDescent="0.25">
      <c r="A3574" t="s">
        <v>16661</v>
      </c>
      <c r="B3574" t="s">
        <v>29</v>
      </c>
      <c r="C3574" t="s">
        <v>47</v>
      </c>
      <c r="D3574" t="s">
        <v>16662</v>
      </c>
      <c r="E3574">
        <v>83.07</v>
      </c>
      <c r="F3574">
        <v>81</v>
      </c>
      <c r="G3574" t="s">
        <v>43730</v>
      </c>
      <c r="H3574" t="s">
        <v>9963</v>
      </c>
      <c r="I3574" s="1">
        <v>44927</v>
      </c>
      <c r="J3574" s="1">
        <v>46023</v>
      </c>
      <c r="K3574" t="s">
        <v>16663</v>
      </c>
      <c r="L3574" t="s">
        <v>16664</v>
      </c>
      <c r="M3574" t="s">
        <v>20</v>
      </c>
      <c r="N3574">
        <v>2</v>
      </c>
      <c r="O3574">
        <f>Table1[[#This Row],[Price]]-0.1*Table1[[#This Row],[Price]]</f>
        <v>74.762999999999991</v>
      </c>
      <c r="P3574" s="9">
        <f>(Table1[[#This Row],[Expiration Date]]-Table1[[#This Row],[Manufacturing Date]])/365</f>
        <v>3.0027397260273974</v>
      </c>
      <c r="Q3574" t="str">
        <f>IF(Table1[[#This Row],[Expiration Date]]-J3582&gt;12/31/2024,"not expired","expired")</f>
        <v>not expired</v>
      </c>
      <c r="R3574">
        <f>Table1[[#This Row],[Discounted Price]]*0.95</f>
        <v>71.024849999999986</v>
      </c>
      <c r="S3574">
        <f>Table1[[#This Row],[Discounted Price]]*0.9</f>
        <v>67.286699999999996</v>
      </c>
      <c r="T3574">
        <f>Table1[[#This Row],[Discounted Price]]*0.8</f>
        <v>59.810399999999994</v>
      </c>
      <c r="U3574">
        <f>Table1[[#This Row],[Price]]*0.52</f>
        <v>43.196399999999997</v>
      </c>
      <c r="V3574">
        <f>(Table1[[#This Row],[Price]]-Table1[[#This Row],[Scrap value]])/2</f>
        <v>19.936799999999998</v>
      </c>
    </row>
    <row r="3575" spans="1:22" x14ac:dyDescent="0.25">
      <c r="A3575" t="s">
        <v>16665</v>
      </c>
      <c r="B3575" t="s">
        <v>22</v>
      </c>
      <c r="C3575" t="s">
        <v>47</v>
      </c>
      <c r="D3575" t="s">
        <v>16666</v>
      </c>
      <c r="E3575">
        <v>469.46</v>
      </c>
      <c r="F3575">
        <v>20</v>
      </c>
      <c r="G3575" t="s">
        <v>43729</v>
      </c>
      <c r="H3575" t="s">
        <v>4236</v>
      </c>
      <c r="I3575" s="1">
        <v>45000</v>
      </c>
      <c r="J3575" s="1">
        <v>45292</v>
      </c>
      <c r="K3575" t="s">
        <v>16667</v>
      </c>
      <c r="L3575" t="s">
        <v>16668</v>
      </c>
      <c r="M3575" t="s">
        <v>27</v>
      </c>
      <c r="N3575">
        <v>5</v>
      </c>
      <c r="O3575">
        <f>Table1[[#This Row],[Price]]-0.1*Table1[[#This Row],[Price]]</f>
        <v>422.51400000000001</v>
      </c>
      <c r="P3575" s="9">
        <f>(Table1[[#This Row],[Expiration Date]]-Table1[[#This Row],[Manufacturing Date]])/365</f>
        <v>0.8</v>
      </c>
      <c r="Q3575" t="str">
        <f>IF(Table1[[#This Row],[Expiration Date]]-J3583&gt;12/31/2024,"not expired","expired")</f>
        <v>expired</v>
      </c>
      <c r="R3575">
        <f>Table1[[#This Row],[Discounted Price]]*0.95</f>
        <v>401.38830000000002</v>
      </c>
      <c r="S3575">
        <f>Table1[[#This Row],[Discounted Price]]*0.9</f>
        <v>380.26260000000002</v>
      </c>
      <c r="T3575">
        <f>Table1[[#This Row],[Discounted Price]]*0.8</f>
        <v>338.01120000000003</v>
      </c>
      <c r="U3575">
        <f>Table1[[#This Row],[Price]]*0.52</f>
        <v>244.11920000000001</v>
      </c>
      <c r="V3575">
        <f>(Table1[[#This Row],[Price]]-Table1[[#This Row],[Scrap value]])/2</f>
        <v>112.67039999999999</v>
      </c>
    </row>
    <row r="3576" spans="1:22" x14ac:dyDescent="0.25">
      <c r="A3576" t="s">
        <v>16669</v>
      </c>
      <c r="B3576" t="s">
        <v>22</v>
      </c>
      <c r="C3576" t="s">
        <v>47</v>
      </c>
      <c r="D3576" t="s">
        <v>16670</v>
      </c>
      <c r="E3576">
        <v>351.53</v>
      </c>
      <c r="F3576">
        <v>18</v>
      </c>
      <c r="G3576" t="s">
        <v>43729</v>
      </c>
      <c r="H3576" t="s">
        <v>7729</v>
      </c>
      <c r="I3576" s="1">
        <v>44927</v>
      </c>
      <c r="J3576" s="1">
        <v>46023</v>
      </c>
      <c r="K3576" t="s">
        <v>16671</v>
      </c>
      <c r="L3576" t="s">
        <v>16672</v>
      </c>
      <c r="M3576" t="s">
        <v>27</v>
      </c>
      <c r="N3576">
        <v>5</v>
      </c>
      <c r="O3576">
        <f>Table1[[#This Row],[Price]]-0.1*Table1[[#This Row],[Price]]</f>
        <v>316.37699999999995</v>
      </c>
      <c r="P3576" s="9">
        <f>(Table1[[#This Row],[Expiration Date]]-Table1[[#This Row],[Manufacturing Date]])/365</f>
        <v>3.0027397260273974</v>
      </c>
      <c r="Q3576" t="str">
        <f>IF(Table1[[#This Row],[Expiration Date]]-J3584&gt;12/31/2024,"not expired","expired")</f>
        <v>not expired</v>
      </c>
      <c r="R3576">
        <f>Table1[[#This Row],[Discounted Price]]*0.95</f>
        <v>300.55814999999996</v>
      </c>
      <c r="S3576">
        <f>Table1[[#This Row],[Discounted Price]]*0.9</f>
        <v>284.73929999999996</v>
      </c>
      <c r="T3576">
        <f>Table1[[#This Row],[Discounted Price]]*0.8</f>
        <v>253.10159999999996</v>
      </c>
      <c r="U3576">
        <f>Table1[[#This Row],[Price]]*0.52</f>
        <v>182.79559999999998</v>
      </c>
      <c r="V3576">
        <f>(Table1[[#This Row],[Price]]-Table1[[#This Row],[Scrap value]])/2</f>
        <v>84.367199999999997</v>
      </c>
    </row>
    <row r="3577" spans="1:22" x14ac:dyDescent="0.25">
      <c r="A3577" t="s">
        <v>16673</v>
      </c>
      <c r="B3577" t="s">
        <v>22</v>
      </c>
      <c r="C3577" t="s">
        <v>47</v>
      </c>
      <c r="D3577" t="s">
        <v>16674</v>
      </c>
      <c r="E3577">
        <v>100.45</v>
      </c>
      <c r="F3577">
        <v>6</v>
      </c>
      <c r="G3577" t="s">
        <v>43730</v>
      </c>
      <c r="H3577" t="s">
        <v>16675</v>
      </c>
      <c r="I3577" s="1">
        <v>45000</v>
      </c>
      <c r="J3577" s="1">
        <v>45292</v>
      </c>
      <c r="K3577" t="s">
        <v>16676</v>
      </c>
      <c r="L3577" t="s">
        <v>16677</v>
      </c>
      <c r="M3577" t="s">
        <v>27</v>
      </c>
      <c r="N3577">
        <v>5</v>
      </c>
      <c r="O3577">
        <f>Table1[[#This Row],[Price]]-0.1*Table1[[#This Row],[Price]]</f>
        <v>90.405000000000001</v>
      </c>
      <c r="P3577" s="9">
        <f>(Table1[[#This Row],[Expiration Date]]-Table1[[#This Row],[Manufacturing Date]])/365</f>
        <v>0.8</v>
      </c>
      <c r="Q3577" t="str">
        <f>IF(Table1[[#This Row],[Expiration Date]]-J3585&gt;12/31/2024,"not expired","expired")</f>
        <v>expired</v>
      </c>
      <c r="R3577">
        <f>Table1[[#This Row],[Discounted Price]]*0.95</f>
        <v>85.884749999999997</v>
      </c>
      <c r="S3577">
        <f>Table1[[#This Row],[Discounted Price]]*0.9</f>
        <v>81.364500000000007</v>
      </c>
      <c r="T3577">
        <f>Table1[[#This Row],[Discounted Price]]*0.8</f>
        <v>72.323999999999998</v>
      </c>
      <c r="U3577">
        <f>Table1[[#This Row],[Price]]*0.52</f>
        <v>52.234000000000002</v>
      </c>
      <c r="V3577">
        <f>(Table1[[#This Row],[Price]]-Table1[[#This Row],[Scrap value]])/2</f>
        <v>24.108000000000001</v>
      </c>
    </row>
    <row r="3578" spans="1:22" x14ac:dyDescent="0.25">
      <c r="A3578" t="s">
        <v>16678</v>
      </c>
      <c r="B3578" t="s">
        <v>35</v>
      </c>
      <c r="C3578" t="s">
        <v>47</v>
      </c>
      <c r="D3578" t="s">
        <v>16679</v>
      </c>
      <c r="E3578">
        <v>82.08</v>
      </c>
      <c r="F3578">
        <v>49</v>
      </c>
      <c r="G3578" t="s">
        <v>43728</v>
      </c>
      <c r="H3578" t="s">
        <v>16680</v>
      </c>
      <c r="I3578" s="1">
        <v>44927</v>
      </c>
      <c r="J3578" s="1">
        <v>45292</v>
      </c>
      <c r="K3578" t="s">
        <v>16681</v>
      </c>
      <c r="L3578" t="s">
        <v>16682</v>
      </c>
      <c r="M3578" t="s">
        <v>20</v>
      </c>
      <c r="N3578">
        <v>1</v>
      </c>
      <c r="O3578">
        <f>Table1[[#This Row],[Price]]-0.1*Table1[[#This Row],[Price]]</f>
        <v>73.872</v>
      </c>
      <c r="P3578" s="9">
        <f>(Table1[[#This Row],[Expiration Date]]-Table1[[#This Row],[Manufacturing Date]])/365</f>
        <v>1</v>
      </c>
      <c r="Q3578" t="str">
        <f>IF(Table1[[#This Row],[Expiration Date]]-J3586&gt;12/31/2024,"not expired","expired")</f>
        <v>expired</v>
      </c>
      <c r="R3578">
        <f>Table1[[#This Row],[Discounted Price]]*0.95</f>
        <v>70.178399999999996</v>
      </c>
      <c r="S3578">
        <f>Table1[[#This Row],[Discounted Price]]*0.9</f>
        <v>66.484800000000007</v>
      </c>
      <c r="T3578">
        <f>Table1[[#This Row],[Discounted Price]]*0.8</f>
        <v>59.0976</v>
      </c>
      <c r="U3578">
        <f>Table1[[#This Row],[Price]]*0.52</f>
        <v>42.681600000000003</v>
      </c>
      <c r="V3578">
        <f>(Table1[[#This Row],[Price]]-Table1[[#This Row],[Scrap value]])/2</f>
        <v>19.699199999999998</v>
      </c>
    </row>
    <row r="3579" spans="1:22" x14ac:dyDescent="0.25">
      <c r="A3579" t="s">
        <v>16683</v>
      </c>
      <c r="B3579" t="s">
        <v>15</v>
      </c>
      <c r="C3579" t="s">
        <v>47</v>
      </c>
      <c r="D3579" t="s">
        <v>16684</v>
      </c>
      <c r="E3579">
        <v>430.57</v>
      </c>
      <c r="F3579">
        <v>60</v>
      </c>
      <c r="G3579" t="s">
        <v>43728</v>
      </c>
      <c r="H3579" t="s">
        <v>8569</v>
      </c>
      <c r="I3579" s="1">
        <v>45000</v>
      </c>
      <c r="J3579" s="1">
        <v>45292</v>
      </c>
      <c r="K3579" t="s">
        <v>16685</v>
      </c>
      <c r="L3579" t="s">
        <v>16686</v>
      </c>
      <c r="M3579" t="s">
        <v>45</v>
      </c>
      <c r="N3579">
        <v>3</v>
      </c>
      <c r="O3579">
        <f>Table1[[#This Row],[Price]]-0.1*Table1[[#This Row],[Price]]</f>
        <v>387.51299999999998</v>
      </c>
      <c r="P3579" s="9">
        <f>(Table1[[#This Row],[Expiration Date]]-Table1[[#This Row],[Manufacturing Date]])/365</f>
        <v>0.8</v>
      </c>
      <c r="Q3579" t="str">
        <f>IF(Table1[[#This Row],[Expiration Date]]-J3587&gt;12/31/2024,"not expired","expired")</f>
        <v>expired</v>
      </c>
      <c r="R3579">
        <f>Table1[[#This Row],[Discounted Price]]*0.95</f>
        <v>368.13734999999997</v>
      </c>
      <c r="S3579">
        <f>Table1[[#This Row],[Discounted Price]]*0.9</f>
        <v>348.76169999999996</v>
      </c>
      <c r="T3579">
        <f>Table1[[#This Row],[Discounted Price]]*0.8</f>
        <v>310.0104</v>
      </c>
      <c r="U3579">
        <f>Table1[[#This Row],[Price]]*0.52</f>
        <v>223.8964</v>
      </c>
      <c r="V3579">
        <f>(Table1[[#This Row],[Price]]-Table1[[#This Row],[Scrap value]])/2</f>
        <v>103.3368</v>
      </c>
    </row>
    <row r="3580" spans="1:22" x14ac:dyDescent="0.25">
      <c r="A3580" t="s">
        <v>16687</v>
      </c>
      <c r="B3580" t="s">
        <v>15</v>
      </c>
      <c r="C3580" t="s">
        <v>47</v>
      </c>
      <c r="D3580" t="s">
        <v>16688</v>
      </c>
      <c r="E3580">
        <v>288.74</v>
      </c>
      <c r="F3580">
        <v>15</v>
      </c>
      <c r="G3580" t="s">
        <v>43729</v>
      </c>
      <c r="H3580" t="s">
        <v>16689</v>
      </c>
      <c r="I3580" s="1">
        <v>45137</v>
      </c>
      <c r="J3580" s="1">
        <v>46023</v>
      </c>
      <c r="K3580" t="s">
        <v>16690</v>
      </c>
      <c r="L3580" t="s">
        <v>16691</v>
      </c>
      <c r="M3580" t="s">
        <v>27</v>
      </c>
      <c r="N3580">
        <v>1</v>
      </c>
      <c r="O3580">
        <f>Table1[[#This Row],[Price]]-0.1*Table1[[#This Row],[Price]]</f>
        <v>259.86599999999999</v>
      </c>
      <c r="P3580" s="9">
        <f>(Table1[[#This Row],[Expiration Date]]-Table1[[#This Row],[Manufacturing Date]])/365</f>
        <v>2.4273972602739726</v>
      </c>
      <c r="Q3580" t="str">
        <f>IF(Table1[[#This Row],[Expiration Date]]-J3588&gt;12/31/2024,"not expired","expired")</f>
        <v>not expired</v>
      </c>
      <c r="R3580">
        <f>Table1[[#This Row],[Discounted Price]]*0.95</f>
        <v>246.87269999999998</v>
      </c>
      <c r="S3580">
        <f>Table1[[#This Row],[Discounted Price]]*0.9</f>
        <v>233.8794</v>
      </c>
      <c r="T3580">
        <f>Table1[[#This Row],[Discounted Price]]*0.8</f>
        <v>207.89279999999999</v>
      </c>
      <c r="U3580">
        <f>Table1[[#This Row],[Price]]*0.52</f>
        <v>150.1448</v>
      </c>
      <c r="V3580">
        <f>(Table1[[#This Row],[Price]]-Table1[[#This Row],[Scrap value]])/2</f>
        <v>69.297600000000003</v>
      </c>
    </row>
    <row r="3581" spans="1:22" x14ac:dyDescent="0.25">
      <c r="A3581" t="s">
        <v>16692</v>
      </c>
      <c r="B3581" t="s">
        <v>35</v>
      </c>
      <c r="C3581" t="s">
        <v>47</v>
      </c>
      <c r="D3581" t="s">
        <v>16693</v>
      </c>
      <c r="E3581">
        <v>394.75</v>
      </c>
      <c r="F3581">
        <v>48</v>
      </c>
      <c r="G3581" t="s">
        <v>43729</v>
      </c>
      <c r="H3581" t="s">
        <v>16694</v>
      </c>
      <c r="I3581" s="1">
        <v>45137</v>
      </c>
      <c r="J3581" s="1">
        <v>45292</v>
      </c>
      <c r="K3581" t="s">
        <v>16695</v>
      </c>
      <c r="L3581" t="s">
        <v>16696</v>
      </c>
      <c r="M3581" t="s">
        <v>45</v>
      </c>
      <c r="N3581">
        <v>1</v>
      </c>
      <c r="O3581">
        <f>Table1[[#This Row],[Price]]-0.1*Table1[[#This Row],[Price]]</f>
        <v>355.27499999999998</v>
      </c>
      <c r="P3581" s="9">
        <f>(Table1[[#This Row],[Expiration Date]]-Table1[[#This Row],[Manufacturing Date]])/365</f>
        <v>0.42465753424657532</v>
      </c>
      <c r="Q3581" t="str">
        <f>IF(Table1[[#This Row],[Expiration Date]]-J3589&gt;12/31/2024,"not expired","expired")</f>
        <v>expired</v>
      </c>
      <c r="R3581">
        <f>Table1[[#This Row],[Discounted Price]]*0.95</f>
        <v>337.51124999999996</v>
      </c>
      <c r="S3581">
        <f>Table1[[#This Row],[Discounted Price]]*0.9</f>
        <v>319.7475</v>
      </c>
      <c r="T3581">
        <f>Table1[[#This Row],[Discounted Price]]*0.8</f>
        <v>284.21999999999997</v>
      </c>
      <c r="U3581">
        <f>Table1[[#This Row],[Price]]*0.52</f>
        <v>205.27</v>
      </c>
      <c r="V3581">
        <f>(Table1[[#This Row],[Price]]-Table1[[#This Row],[Scrap value]])/2</f>
        <v>94.74</v>
      </c>
    </row>
    <row r="3582" spans="1:22" x14ac:dyDescent="0.25">
      <c r="A3582" t="s">
        <v>16697</v>
      </c>
      <c r="B3582" t="s">
        <v>15</v>
      </c>
      <c r="C3582" t="s">
        <v>47</v>
      </c>
      <c r="D3582" t="s">
        <v>16698</v>
      </c>
      <c r="E3582">
        <v>395.9</v>
      </c>
      <c r="F3582">
        <v>37</v>
      </c>
      <c r="G3582" t="s">
        <v>43728</v>
      </c>
      <c r="H3582" t="s">
        <v>16699</v>
      </c>
      <c r="I3582" s="1">
        <v>45137</v>
      </c>
      <c r="J3582" s="1">
        <v>45658</v>
      </c>
      <c r="K3582" t="s">
        <v>16700</v>
      </c>
      <c r="L3582" t="s">
        <v>16701</v>
      </c>
      <c r="M3582" t="s">
        <v>27</v>
      </c>
      <c r="N3582">
        <v>3</v>
      </c>
      <c r="O3582">
        <f>Table1[[#This Row],[Price]]-0.1*Table1[[#This Row],[Price]]</f>
        <v>356.30999999999995</v>
      </c>
      <c r="P3582" s="9">
        <f>(Table1[[#This Row],[Expiration Date]]-Table1[[#This Row],[Manufacturing Date]])/365</f>
        <v>1.4273972602739726</v>
      </c>
      <c r="Q3582" t="str">
        <f>IF(Table1[[#This Row],[Expiration Date]]-J3590&gt;12/31/2024,"not expired","expired")</f>
        <v>not expired</v>
      </c>
      <c r="R3582">
        <f>Table1[[#This Row],[Discounted Price]]*0.95</f>
        <v>338.49449999999996</v>
      </c>
      <c r="S3582">
        <f>Table1[[#This Row],[Discounted Price]]*0.9</f>
        <v>320.67899999999997</v>
      </c>
      <c r="T3582">
        <f>Table1[[#This Row],[Discounted Price]]*0.8</f>
        <v>285.04799999999994</v>
      </c>
      <c r="U3582">
        <f>Table1[[#This Row],[Price]]*0.52</f>
        <v>205.86799999999999</v>
      </c>
      <c r="V3582">
        <f>(Table1[[#This Row],[Price]]-Table1[[#This Row],[Scrap value]])/2</f>
        <v>95.015999999999991</v>
      </c>
    </row>
    <row r="3583" spans="1:22" x14ac:dyDescent="0.25">
      <c r="A3583" t="s">
        <v>16702</v>
      </c>
      <c r="B3583" t="s">
        <v>29</v>
      </c>
      <c r="C3583" t="s">
        <v>47</v>
      </c>
      <c r="D3583" t="s">
        <v>16703</v>
      </c>
      <c r="E3583">
        <v>105.35</v>
      </c>
      <c r="F3583">
        <v>16</v>
      </c>
      <c r="G3583" t="s">
        <v>43729</v>
      </c>
      <c r="H3583" t="s">
        <v>4446</v>
      </c>
      <c r="I3583" s="1">
        <v>45000</v>
      </c>
      <c r="J3583" s="1">
        <v>46023</v>
      </c>
      <c r="K3583" t="s">
        <v>16704</v>
      </c>
      <c r="L3583" t="s">
        <v>16705</v>
      </c>
      <c r="M3583" t="s">
        <v>45</v>
      </c>
      <c r="N3583">
        <v>4</v>
      </c>
      <c r="O3583">
        <f>Table1[[#This Row],[Price]]-0.1*Table1[[#This Row],[Price]]</f>
        <v>94.814999999999998</v>
      </c>
      <c r="P3583" s="9">
        <f>(Table1[[#This Row],[Expiration Date]]-Table1[[#This Row],[Manufacturing Date]])/365</f>
        <v>2.8027397260273972</v>
      </c>
      <c r="Q3583" t="str">
        <f>IF(Table1[[#This Row],[Expiration Date]]-J3591&gt;12/31/2024,"not expired","expired")</f>
        <v>not expired</v>
      </c>
      <c r="R3583">
        <f>Table1[[#This Row],[Discounted Price]]*0.95</f>
        <v>90.074249999999992</v>
      </c>
      <c r="S3583">
        <f>Table1[[#This Row],[Discounted Price]]*0.9</f>
        <v>85.333500000000001</v>
      </c>
      <c r="T3583">
        <f>Table1[[#This Row],[Discounted Price]]*0.8</f>
        <v>75.852000000000004</v>
      </c>
      <c r="U3583">
        <f>Table1[[#This Row],[Price]]*0.52</f>
        <v>54.781999999999996</v>
      </c>
      <c r="V3583">
        <f>(Table1[[#This Row],[Price]]-Table1[[#This Row],[Scrap value]])/2</f>
        <v>25.283999999999999</v>
      </c>
    </row>
    <row r="3584" spans="1:22" x14ac:dyDescent="0.25">
      <c r="A3584" t="s">
        <v>16706</v>
      </c>
      <c r="B3584" t="s">
        <v>35</v>
      </c>
      <c r="C3584" t="s">
        <v>47</v>
      </c>
      <c r="D3584" t="s">
        <v>16707</v>
      </c>
      <c r="E3584">
        <v>101.36</v>
      </c>
      <c r="F3584">
        <v>42</v>
      </c>
      <c r="G3584" t="s">
        <v>43729</v>
      </c>
      <c r="H3584" t="s">
        <v>5277</v>
      </c>
      <c r="I3584" s="1">
        <v>45000</v>
      </c>
      <c r="J3584" s="1">
        <v>45658</v>
      </c>
      <c r="K3584" t="s">
        <v>16708</v>
      </c>
      <c r="L3584" t="s">
        <v>16709</v>
      </c>
      <c r="M3584" t="s">
        <v>20</v>
      </c>
      <c r="N3584">
        <v>5</v>
      </c>
      <c r="O3584">
        <f>Table1[[#This Row],[Price]]-0.1*Table1[[#This Row],[Price]]</f>
        <v>91.224000000000004</v>
      </c>
      <c r="P3584" s="9">
        <f>(Table1[[#This Row],[Expiration Date]]-Table1[[#This Row],[Manufacturing Date]])/365</f>
        <v>1.8027397260273972</v>
      </c>
      <c r="Q3584" t="str">
        <f>IF(Table1[[#This Row],[Expiration Date]]-J3592&gt;12/31/2024,"not expired","expired")</f>
        <v>expired</v>
      </c>
      <c r="R3584">
        <f>Table1[[#This Row],[Discounted Price]]*0.95</f>
        <v>86.662800000000004</v>
      </c>
      <c r="S3584">
        <f>Table1[[#This Row],[Discounted Price]]*0.9</f>
        <v>82.101600000000005</v>
      </c>
      <c r="T3584">
        <f>Table1[[#This Row],[Discounted Price]]*0.8</f>
        <v>72.979200000000006</v>
      </c>
      <c r="U3584">
        <f>Table1[[#This Row],[Price]]*0.52</f>
        <v>52.7072</v>
      </c>
      <c r="V3584">
        <f>(Table1[[#This Row],[Price]]-Table1[[#This Row],[Scrap value]])/2</f>
        <v>24.3264</v>
      </c>
    </row>
    <row r="3585" spans="1:22" x14ac:dyDescent="0.25">
      <c r="A3585" t="s">
        <v>16710</v>
      </c>
      <c r="B3585" t="s">
        <v>35</v>
      </c>
      <c r="C3585" t="s">
        <v>47</v>
      </c>
      <c r="D3585" t="s">
        <v>16711</v>
      </c>
      <c r="E3585">
        <v>209.76</v>
      </c>
      <c r="F3585">
        <v>16</v>
      </c>
      <c r="G3585" t="s">
        <v>43729</v>
      </c>
      <c r="H3585" t="s">
        <v>16712</v>
      </c>
      <c r="I3585" s="1">
        <v>45000</v>
      </c>
      <c r="J3585" s="1">
        <v>45658</v>
      </c>
      <c r="K3585" t="s">
        <v>16713</v>
      </c>
      <c r="L3585" t="s">
        <v>16714</v>
      </c>
      <c r="M3585" t="s">
        <v>45</v>
      </c>
      <c r="N3585">
        <v>2</v>
      </c>
      <c r="O3585">
        <f>Table1[[#This Row],[Price]]-0.1*Table1[[#This Row],[Price]]</f>
        <v>188.78399999999999</v>
      </c>
      <c r="P3585" s="9">
        <f>(Table1[[#This Row],[Expiration Date]]-Table1[[#This Row],[Manufacturing Date]])/365</f>
        <v>1.8027397260273972</v>
      </c>
      <c r="Q3585" t="str">
        <f>IF(Table1[[#This Row],[Expiration Date]]-J3593&gt;12/31/2024,"not expired","expired")</f>
        <v>expired</v>
      </c>
      <c r="R3585">
        <f>Table1[[#This Row],[Discounted Price]]*0.95</f>
        <v>179.34479999999999</v>
      </c>
      <c r="S3585">
        <f>Table1[[#This Row],[Discounted Price]]*0.9</f>
        <v>169.90559999999999</v>
      </c>
      <c r="T3585">
        <f>Table1[[#This Row],[Discounted Price]]*0.8</f>
        <v>151.02719999999999</v>
      </c>
      <c r="U3585">
        <f>Table1[[#This Row],[Price]]*0.52</f>
        <v>109.0752</v>
      </c>
      <c r="V3585">
        <f>(Table1[[#This Row],[Price]]-Table1[[#This Row],[Scrap value]])/2</f>
        <v>50.342399999999998</v>
      </c>
    </row>
    <row r="3586" spans="1:22" x14ac:dyDescent="0.25">
      <c r="A3586" t="s">
        <v>16715</v>
      </c>
      <c r="B3586" t="s">
        <v>15</v>
      </c>
      <c r="C3586" t="s">
        <v>47</v>
      </c>
      <c r="D3586" t="s">
        <v>16716</v>
      </c>
      <c r="E3586">
        <v>440.74</v>
      </c>
      <c r="F3586">
        <v>29</v>
      </c>
      <c r="G3586" t="s">
        <v>43728</v>
      </c>
      <c r="H3586" t="s">
        <v>6352</v>
      </c>
      <c r="I3586" s="1">
        <v>45137</v>
      </c>
      <c r="J3586" s="1">
        <v>46023</v>
      </c>
      <c r="K3586" t="s">
        <v>16717</v>
      </c>
      <c r="L3586" t="s">
        <v>16718</v>
      </c>
      <c r="M3586" t="s">
        <v>45</v>
      </c>
      <c r="N3586">
        <v>2</v>
      </c>
      <c r="O3586">
        <f>Table1[[#This Row],[Price]]-0.1*Table1[[#This Row],[Price]]</f>
        <v>396.666</v>
      </c>
      <c r="P3586" s="9">
        <f>(Table1[[#This Row],[Expiration Date]]-Table1[[#This Row],[Manufacturing Date]])/365</f>
        <v>2.4273972602739726</v>
      </c>
      <c r="Q3586" t="str">
        <f>IF(Table1[[#This Row],[Expiration Date]]-J3594&gt;12/31/2024,"not expired","expired")</f>
        <v>not expired</v>
      </c>
      <c r="R3586">
        <f>Table1[[#This Row],[Discounted Price]]*0.95</f>
        <v>376.83269999999999</v>
      </c>
      <c r="S3586">
        <f>Table1[[#This Row],[Discounted Price]]*0.9</f>
        <v>356.99939999999998</v>
      </c>
      <c r="T3586">
        <f>Table1[[#This Row],[Discounted Price]]*0.8</f>
        <v>317.33280000000002</v>
      </c>
      <c r="U3586">
        <f>Table1[[#This Row],[Price]]*0.52</f>
        <v>229.18480000000002</v>
      </c>
      <c r="V3586">
        <f>(Table1[[#This Row],[Price]]-Table1[[#This Row],[Scrap value]])/2</f>
        <v>105.77759999999999</v>
      </c>
    </row>
    <row r="3587" spans="1:22" x14ac:dyDescent="0.25">
      <c r="A3587" t="s">
        <v>16719</v>
      </c>
      <c r="B3587" t="s">
        <v>29</v>
      </c>
      <c r="C3587" t="s">
        <v>47</v>
      </c>
      <c r="D3587" t="s">
        <v>16720</v>
      </c>
      <c r="E3587">
        <v>468.14</v>
      </c>
      <c r="F3587">
        <v>89</v>
      </c>
      <c r="G3587" t="s">
        <v>43729</v>
      </c>
      <c r="H3587" t="s">
        <v>9198</v>
      </c>
      <c r="I3587" s="1">
        <v>45000</v>
      </c>
      <c r="J3587" s="1">
        <v>45292</v>
      </c>
      <c r="K3587" t="s">
        <v>16721</v>
      </c>
      <c r="L3587" t="s">
        <v>16722</v>
      </c>
      <c r="M3587" t="s">
        <v>20</v>
      </c>
      <c r="N3587">
        <v>2</v>
      </c>
      <c r="O3587">
        <f>Table1[[#This Row],[Price]]-0.1*Table1[[#This Row],[Price]]</f>
        <v>421.32599999999996</v>
      </c>
      <c r="P3587" s="9">
        <f>(Table1[[#This Row],[Expiration Date]]-Table1[[#This Row],[Manufacturing Date]])/365</f>
        <v>0.8</v>
      </c>
      <c r="Q3587" t="str">
        <f>IF(Table1[[#This Row],[Expiration Date]]-J3595&gt;12/31/2024,"not expired","expired")</f>
        <v>expired</v>
      </c>
      <c r="R3587">
        <f>Table1[[#This Row],[Discounted Price]]*0.95</f>
        <v>400.25969999999995</v>
      </c>
      <c r="S3587">
        <f>Table1[[#This Row],[Discounted Price]]*0.9</f>
        <v>379.1934</v>
      </c>
      <c r="T3587">
        <f>Table1[[#This Row],[Discounted Price]]*0.8</f>
        <v>337.06079999999997</v>
      </c>
      <c r="U3587">
        <f>Table1[[#This Row],[Price]]*0.52</f>
        <v>243.43280000000001</v>
      </c>
      <c r="V3587">
        <f>(Table1[[#This Row],[Price]]-Table1[[#This Row],[Scrap value]])/2</f>
        <v>112.35359999999999</v>
      </c>
    </row>
    <row r="3588" spans="1:22" x14ac:dyDescent="0.25">
      <c r="A3588" t="s">
        <v>16723</v>
      </c>
      <c r="B3588" t="s">
        <v>35</v>
      </c>
      <c r="C3588" t="s">
        <v>47</v>
      </c>
      <c r="D3588" t="s">
        <v>16724</v>
      </c>
      <c r="E3588">
        <v>280.29000000000002</v>
      </c>
      <c r="F3588">
        <v>55</v>
      </c>
      <c r="G3588" t="s">
        <v>43729</v>
      </c>
      <c r="H3588" t="s">
        <v>2114</v>
      </c>
      <c r="I3588" s="1">
        <v>45137</v>
      </c>
      <c r="J3588" s="1">
        <v>45658</v>
      </c>
      <c r="K3588" t="s">
        <v>16725</v>
      </c>
      <c r="L3588" t="s">
        <v>16726</v>
      </c>
      <c r="M3588" t="s">
        <v>27</v>
      </c>
      <c r="N3588">
        <v>4</v>
      </c>
      <c r="O3588">
        <f>Table1[[#This Row],[Price]]-0.1*Table1[[#This Row],[Price]]</f>
        <v>252.26100000000002</v>
      </c>
      <c r="P3588" s="9">
        <f>(Table1[[#This Row],[Expiration Date]]-Table1[[#This Row],[Manufacturing Date]])/365</f>
        <v>1.4273972602739726</v>
      </c>
      <c r="Q3588" t="str">
        <f>IF(Table1[[#This Row],[Expiration Date]]-J3596&gt;12/31/2024,"not expired","expired")</f>
        <v>expired</v>
      </c>
      <c r="R3588">
        <f>Table1[[#This Row],[Discounted Price]]*0.95</f>
        <v>239.64795000000001</v>
      </c>
      <c r="S3588">
        <f>Table1[[#This Row],[Discounted Price]]*0.9</f>
        <v>227.03490000000002</v>
      </c>
      <c r="T3588">
        <f>Table1[[#This Row],[Discounted Price]]*0.8</f>
        <v>201.80880000000002</v>
      </c>
      <c r="U3588">
        <f>Table1[[#This Row],[Price]]*0.52</f>
        <v>145.75080000000003</v>
      </c>
      <c r="V3588">
        <f>(Table1[[#This Row],[Price]]-Table1[[#This Row],[Scrap value]])/2</f>
        <v>67.269599999999997</v>
      </c>
    </row>
    <row r="3589" spans="1:22" x14ac:dyDescent="0.25">
      <c r="A3589" t="s">
        <v>16727</v>
      </c>
      <c r="B3589" t="s">
        <v>29</v>
      </c>
      <c r="C3589" t="s">
        <v>47</v>
      </c>
      <c r="D3589" t="s">
        <v>16728</v>
      </c>
      <c r="E3589">
        <v>166.41</v>
      </c>
      <c r="F3589">
        <v>3</v>
      </c>
      <c r="G3589" t="s">
        <v>43728</v>
      </c>
      <c r="H3589" t="s">
        <v>14282</v>
      </c>
      <c r="I3589" s="1">
        <v>45000</v>
      </c>
      <c r="J3589" s="1">
        <v>46023</v>
      </c>
      <c r="K3589" t="s">
        <v>16729</v>
      </c>
      <c r="L3589" t="s">
        <v>16730</v>
      </c>
      <c r="M3589" t="s">
        <v>20</v>
      </c>
      <c r="N3589">
        <v>2</v>
      </c>
      <c r="O3589">
        <f>Table1[[#This Row],[Price]]-0.1*Table1[[#This Row],[Price]]</f>
        <v>149.76900000000001</v>
      </c>
      <c r="P3589" s="9">
        <f>(Table1[[#This Row],[Expiration Date]]-Table1[[#This Row],[Manufacturing Date]])/365</f>
        <v>2.8027397260273972</v>
      </c>
      <c r="Q3589" t="str">
        <f>IF(Table1[[#This Row],[Expiration Date]]-J3597&gt;12/31/2024,"not expired","expired")</f>
        <v>expired</v>
      </c>
      <c r="R3589">
        <f>Table1[[#This Row],[Discounted Price]]*0.95</f>
        <v>142.28055000000001</v>
      </c>
      <c r="S3589">
        <f>Table1[[#This Row],[Discounted Price]]*0.9</f>
        <v>134.7921</v>
      </c>
      <c r="T3589">
        <f>Table1[[#This Row],[Discounted Price]]*0.8</f>
        <v>119.8152</v>
      </c>
      <c r="U3589">
        <f>Table1[[#This Row],[Price]]*0.52</f>
        <v>86.533200000000008</v>
      </c>
      <c r="V3589">
        <f>(Table1[[#This Row],[Price]]-Table1[[#This Row],[Scrap value]])/2</f>
        <v>39.938399999999994</v>
      </c>
    </row>
    <row r="3590" spans="1:22" x14ac:dyDescent="0.25">
      <c r="A3590" t="s">
        <v>16731</v>
      </c>
      <c r="B3590" t="s">
        <v>35</v>
      </c>
      <c r="C3590" t="s">
        <v>47</v>
      </c>
      <c r="D3590" t="s">
        <v>16732</v>
      </c>
      <c r="E3590">
        <v>284.63</v>
      </c>
      <c r="F3590">
        <v>88</v>
      </c>
      <c r="G3590" t="s">
        <v>43728</v>
      </c>
      <c r="H3590" t="s">
        <v>9687</v>
      </c>
      <c r="I3590" s="1">
        <v>45137</v>
      </c>
      <c r="J3590" s="1">
        <v>45292</v>
      </c>
      <c r="K3590" t="s">
        <v>16733</v>
      </c>
      <c r="L3590" t="s">
        <v>16734</v>
      </c>
      <c r="M3590" t="s">
        <v>20</v>
      </c>
      <c r="N3590">
        <v>4</v>
      </c>
      <c r="O3590">
        <f>Table1[[#This Row],[Price]]-0.1*Table1[[#This Row],[Price]]</f>
        <v>256.16699999999997</v>
      </c>
      <c r="P3590" s="9">
        <f>(Table1[[#This Row],[Expiration Date]]-Table1[[#This Row],[Manufacturing Date]])/365</f>
        <v>0.42465753424657532</v>
      </c>
      <c r="Q3590" t="str">
        <f>IF(Table1[[#This Row],[Expiration Date]]-J3598&gt;12/31/2024,"not expired","expired")</f>
        <v>expired</v>
      </c>
      <c r="R3590">
        <f>Table1[[#This Row],[Discounted Price]]*0.95</f>
        <v>243.35864999999995</v>
      </c>
      <c r="S3590">
        <f>Table1[[#This Row],[Discounted Price]]*0.9</f>
        <v>230.55029999999999</v>
      </c>
      <c r="T3590">
        <f>Table1[[#This Row],[Discounted Price]]*0.8</f>
        <v>204.93359999999998</v>
      </c>
      <c r="U3590">
        <f>Table1[[#This Row],[Price]]*0.52</f>
        <v>148.0076</v>
      </c>
      <c r="V3590">
        <f>(Table1[[#This Row],[Price]]-Table1[[#This Row],[Scrap value]])/2</f>
        <v>68.311199999999999</v>
      </c>
    </row>
    <row r="3591" spans="1:22" x14ac:dyDescent="0.25">
      <c r="A3591" t="s">
        <v>16735</v>
      </c>
      <c r="B3591" t="s">
        <v>35</v>
      </c>
      <c r="C3591" t="s">
        <v>47</v>
      </c>
      <c r="D3591" t="s">
        <v>16736</v>
      </c>
      <c r="E3591">
        <v>291.81</v>
      </c>
      <c r="F3591">
        <v>93</v>
      </c>
      <c r="G3591" t="s">
        <v>43728</v>
      </c>
      <c r="H3591" t="s">
        <v>16737</v>
      </c>
      <c r="I3591" s="1">
        <v>45000</v>
      </c>
      <c r="J3591" s="1">
        <v>45292</v>
      </c>
      <c r="K3591" t="s">
        <v>16738</v>
      </c>
      <c r="L3591" t="s">
        <v>16739</v>
      </c>
      <c r="M3591" t="s">
        <v>27</v>
      </c>
      <c r="N3591">
        <v>1</v>
      </c>
      <c r="O3591">
        <f>Table1[[#This Row],[Price]]-0.1*Table1[[#This Row],[Price]]</f>
        <v>262.62900000000002</v>
      </c>
      <c r="P3591" s="9">
        <f>(Table1[[#This Row],[Expiration Date]]-Table1[[#This Row],[Manufacturing Date]])/365</f>
        <v>0.8</v>
      </c>
      <c r="Q3591" t="str">
        <f>IF(Table1[[#This Row],[Expiration Date]]-J3599&gt;12/31/2024,"not expired","expired")</f>
        <v>expired</v>
      </c>
      <c r="R3591">
        <f>Table1[[#This Row],[Discounted Price]]*0.95</f>
        <v>249.49755000000002</v>
      </c>
      <c r="S3591">
        <f>Table1[[#This Row],[Discounted Price]]*0.9</f>
        <v>236.36610000000002</v>
      </c>
      <c r="T3591">
        <f>Table1[[#This Row],[Discounted Price]]*0.8</f>
        <v>210.10320000000002</v>
      </c>
      <c r="U3591">
        <f>Table1[[#This Row],[Price]]*0.52</f>
        <v>151.74120000000002</v>
      </c>
      <c r="V3591">
        <f>(Table1[[#This Row],[Price]]-Table1[[#This Row],[Scrap value]])/2</f>
        <v>70.034399999999991</v>
      </c>
    </row>
    <row r="3592" spans="1:22" x14ac:dyDescent="0.25">
      <c r="A3592" t="s">
        <v>16740</v>
      </c>
      <c r="B3592" t="s">
        <v>35</v>
      </c>
      <c r="C3592" t="s">
        <v>47</v>
      </c>
      <c r="D3592" t="s">
        <v>16741</v>
      </c>
      <c r="E3592">
        <v>305.52</v>
      </c>
      <c r="F3592">
        <v>27</v>
      </c>
      <c r="G3592" t="s">
        <v>43729</v>
      </c>
      <c r="H3592" t="s">
        <v>7226</v>
      </c>
      <c r="I3592" s="1">
        <v>45137</v>
      </c>
      <c r="J3592" s="1">
        <v>45658</v>
      </c>
      <c r="K3592" t="s">
        <v>16742</v>
      </c>
      <c r="L3592" t="s">
        <v>16743</v>
      </c>
      <c r="M3592" t="s">
        <v>27</v>
      </c>
      <c r="N3592">
        <v>3</v>
      </c>
      <c r="O3592">
        <f>Table1[[#This Row],[Price]]-0.1*Table1[[#This Row],[Price]]</f>
        <v>274.96799999999996</v>
      </c>
      <c r="P3592" s="9">
        <f>(Table1[[#This Row],[Expiration Date]]-Table1[[#This Row],[Manufacturing Date]])/365</f>
        <v>1.4273972602739726</v>
      </c>
      <c r="Q3592" t="str">
        <f>IF(Table1[[#This Row],[Expiration Date]]-J3600&gt;12/31/2024,"not expired","expired")</f>
        <v>expired</v>
      </c>
      <c r="R3592">
        <f>Table1[[#This Row],[Discounted Price]]*0.95</f>
        <v>261.21959999999996</v>
      </c>
      <c r="S3592">
        <f>Table1[[#This Row],[Discounted Price]]*0.9</f>
        <v>247.47119999999998</v>
      </c>
      <c r="T3592">
        <f>Table1[[#This Row],[Discounted Price]]*0.8</f>
        <v>219.97439999999997</v>
      </c>
      <c r="U3592">
        <f>Table1[[#This Row],[Price]]*0.52</f>
        <v>158.87039999999999</v>
      </c>
      <c r="V3592">
        <f>(Table1[[#This Row],[Price]]-Table1[[#This Row],[Scrap value]])/2</f>
        <v>73.324799999999996</v>
      </c>
    </row>
    <row r="3593" spans="1:22" x14ac:dyDescent="0.25">
      <c r="A3593" t="s">
        <v>16744</v>
      </c>
      <c r="B3593" t="s">
        <v>29</v>
      </c>
      <c r="C3593" t="s">
        <v>47</v>
      </c>
      <c r="D3593" t="s">
        <v>16745</v>
      </c>
      <c r="E3593">
        <v>42.75</v>
      </c>
      <c r="F3593">
        <v>44</v>
      </c>
      <c r="G3593" t="s">
        <v>43730</v>
      </c>
      <c r="H3593" t="s">
        <v>16746</v>
      </c>
      <c r="I3593" s="1">
        <v>45137</v>
      </c>
      <c r="J3593" s="1">
        <v>45658</v>
      </c>
      <c r="K3593" t="s">
        <v>16747</v>
      </c>
      <c r="L3593" t="s">
        <v>16748</v>
      </c>
      <c r="M3593" t="s">
        <v>27</v>
      </c>
      <c r="N3593">
        <v>3</v>
      </c>
      <c r="O3593">
        <f>Table1[[#This Row],[Price]]-0.1*Table1[[#This Row],[Price]]</f>
        <v>38.475000000000001</v>
      </c>
      <c r="P3593" s="9">
        <f>(Table1[[#This Row],[Expiration Date]]-Table1[[#This Row],[Manufacturing Date]])/365</f>
        <v>1.4273972602739726</v>
      </c>
      <c r="Q3593" t="str">
        <f>IF(Table1[[#This Row],[Expiration Date]]-J3601&gt;12/31/2024,"not expired","expired")</f>
        <v>expired</v>
      </c>
      <c r="R3593">
        <f>Table1[[#This Row],[Discounted Price]]*0.95</f>
        <v>36.551250000000003</v>
      </c>
      <c r="S3593">
        <f>Table1[[#This Row],[Discounted Price]]*0.9</f>
        <v>34.627500000000005</v>
      </c>
      <c r="T3593">
        <f>Table1[[#This Row],[Discounted Price]]*0.8</f>
        <v>30.78</v>
      </c>
      <c r="U3593">
        <f>Table1[[#This Row],[Price]]*0.52</f>
        <v>22.23</v>
      </c>
      <c r="V3593">
        <f>(Table1[[#This Row],[Price]]-Table1[[#This Row],[Scrap value]])/2</f>
        <v>10.26</v>
      </c>
    </row>
    <row r="3594" spans="1:22" x14ac:dyDescent="0.25">
      <c r="A3594" t="s">
        <v>16749</v>
      </c>
      <c r="B3594" t="s">
        <v>35</v>
      </c>
      <c r="C3594" t="s">
        <v>47</v>
      </c>
      <c r="D3594" t="s">
        <v>16750</v>
      </c>
      <c r="E3594">
        <v>31.16</v>
      </c>
      <c r="F3594">
        <v>47</v>
      </c>
      <c r="G3594" t="s">
        <v>43730</v>
      </c>
      <c r="H3594" t="s">
        <v>16751</v>
      </c>
      <c r="I3594" s="1">
        <v>44927</v>
      </c>
      <c r="J3594" s="1">
        <v>45292</v>
      </c>
      <c r="K3594" t="s">
        <v>16752</v>
      </c>
      <c r="L3594" t="s">
        <v>16753</v>
      </c>
      <c r="M3594" t="s">
        <v>27</v>
      </c>
      <c r="N3594">
        <v>2</v>
      </c>
      <c r="O3594">
        <f>Table1[[#This Row],[Price]]-0.1*Table1[[#This Row],[Price]]</f>
        <v>28.044</v>
      </c>
      <c r="P3594" s="9">
        <f>(Table1[[#This Row],[Expiration Date]]-Table1[[#This Row],[Manufacturing Date]])/365</f>
        <v>1</v>
      </c>
      <c r="Q3594" t="str">
        <f>IF(Table1[[#This Row],[Expiration Date]]-J3602&gt;12/31/2024,"not expired","expired")</f>
        <v>expired</v>
      </c>
      <c r="R3594">
        <f>Table1[[#This Row],[Discounted Price]]*0.95</f>
        <v>26.6418</v>
      </c>
      <c r="S3594">
        <f>Table1[[#This Row],[Discounted Price]]*0.9</f>
        <v>25.239599999999999</v>
      </c>
      <c r="T3594">
        <f>Table1[[#This Row],[Discounted Price]]*0.8</f>
        <v>22.435200000000002</v>
      </c>
      <c r="U3594">
        <f>Table1[[#This Row],[Price]]*0.52</f>
        <v>16.203199999999999</v>
      </c>
      <c r="V3594">
        <f>(Table1[[#This Row],[Price]]-Table1[[#This Row],[Scrap value]])/2</f>
        <v>7.4784000000000006</v>
      </c>
    </row>
    <row r="3595" spans="1:22" x14ac:dyDescent="0.25">
      <c r="A3595" t="s">
        <v>16754</v>
      </c>
      <c r="B3595" t="s">
        <v>22</v>
      </c>
      <c r="C3595" t="s">
        <v>47</v>
      </c>
      <c r="D3595" t="s">
        <v>16755</v>
      </c>
      <c r="E3595">
        <v>60.93</v>
      </c>
      <c r="F3595">
        <v>83</v>
      </c>
      <c r="G3595" t="s">
        <v>43729</v>
      </c>
      <c r="H3595" t="s">
        <v>11664</v>
      </c>
      <c r="I3595" s="1">
        <v>45000</v>
      </c>
      <c r="J3595" s="1">
        <v>46023</v>
      </c>
      <c r="K3595" t="s">
        <v>16756</v>
      </c>
      <c r="L3595" t="s">
        <v>16757</v>
      </c>
      <c r="M3595" t="s">
        <v>27</v>
      </c>
      <c r="N3595">
        <v>1</v>
      </c>
      <c r="O3595">
        <f>Table1[[#This Row],[Price]]-0.1*Table1[[#This Row],[Price]]</f>
        <v>54.837000000000003</v>
      </c>
      <c r="P3595" s="9">
        <f>(Table1[[#This Row],[Expiration Date]]-Table1[[#This Row],[Manufacturing Date]])/365</f>
        <v>2.8027397260273972</v>
      </c>
      <c r="Q3595" t="str">
        <f>IF(Table1[[#This Row],[Expiration Date]]-J3603&gt;12/31/2024,"not expired","expired")</f>
        <v>not expired</v>
      </c>
      <c r="R3595">
        <f>Table1[[#This Row],[Discounted Price]]*0.95</f>
        <v>52.095150000000004</v>
      </c>
      <c r="S3595">
        <f>Table1[[#This Row],[Discounted Price]]*0.9</f>
        <v>49.353300000000004</v>
      </c>
      <c r="T3595">
        <f>Table1[[#This Row],[Discounted Price]]*0.8</f>
        <v>43.869600000000005</v>
      </c>
      <c r="U3595">
        <f>Table1[[#This Row],[Price]]*0.52</f>
        <v>31.683600000000002</v>
      </c>
      <c r="V3595">
        <f>(Table1[[#This Row],[Price]]-Table1[[#This Row],[Scrap value]])/2</f>
        <v>14.623199999999999</v>
      </c>
    </row>
    <row r="3596" spans="1:22" x14ac:dyDescent="0.25">
      <c r="A3596" t="s">
        <v>16758</v>
      </c>
      <c r="B3596" t="s">
        <v>35</v>
      </c>
      <c r="C3596" t="s">
        <v>47</v>
      </c>
      <c r="D3596" t="s">
        <v>16759</v>
      </c>
      <c r="E3596">
        <v>435.49</v>
      </c>
      <c r="F3596">
        <v>98</v>
      </c>
      <c r="G3596" t="s">
        <v>43729</v>
      </c>
      <c r="H3596" t="s">
        <v>16760</v>
      </c>
      <c r="I3596" s="1">
        <v>45000</v>
      </c>
      <c r="J3596" s="1">
        <v>45658</v>
      </c>
      <c r="K3596" t="s">
        <v>16761</v>
      </c>
      <c r="L3596" t="s">
        <v>16762</v>
      </c>
      <c r="M3596" t="s">
        <v>45</v>
      </c>
      <c r="N3596">
        <v>3</v>
      </c>
      <c r="O3596">
        <f>Table1[[#This Row],[Price]]-0.1*Table1[[#This Row],[Price]]</f>
        <v>391.94100000000003</v>
      </c>
      <c r="P3596" s="9">
        <f>(Table1[[#This Row],[Expiration Date]]-Table1[[#This Row],[Manufacturing Date]])/365</f>
        <v>1.8027397260273972</v>
      </c>
      <c r="Q3596" t="str">
        <f>IF(Table1[[#This Row],[Expiration Date]]-J3604&gt;12/31/2024,"not expired","expired")</f>
        <v>expired</v>
      </c>
      <c r="R3596">
        <f>Table1[[#This Row],[Discounted Price]]*0.95</f>
        <v>372.34395000000001</v>
      </c>
      <c r="S3596">
        <f>Table1[[#This Row],[Discounted Price]]*0.9</f>
        <v>352.74690000000004</v>
      </c>
      <c r="T3596">
        <f>Table1[[#This Row],[Discounted Price]]*0.8</f>
        <v>313.55280000000005</v>
      </c>
      <c r="U3596">
        <f>Table1[[#This Row],[Price]]*0.52</f>
        <v>226.45480000000001</v>
      </c>
      <c r="V3596">
        <f>(Table1[[#This Row],[Price]]-Table1[[#This Row],[Scrap value]])/2</f>
        <v>104.5176</v>
      </c>
    </row>
    <row r="3597" spans="1:22" x14ac:dyDescent="0.25">
      <c r="A3597" t="s">
        <v>16763</v>
      </c>
      <c r="B3597" t="s">
        <v>29</v>
      </c>
      <c r="C3597" t="s">
        <v>47</v>
      </c>
      <c r="D3597" t="s">
        <v>16764</v>
      </c>
      <c r="E3597">
        <v>250.43</v>
      </c>
      <c r="F3597">
        <v>43</v>
      </c>
      <c r="G3597" t="s">
        <v>43729</v>
      </c>
      <c r="H3597" t="s">
        <v>16765</v>
      </c>
      <c r="I3597" s="1">
        <v>44927</v>
      </c>
      <c r="J3597" s="1">
        <v>46023</v>
      </c>
      <c r="K3597" t="s">
        <v>16766</v>
      </c>
      <c r="L3597" t="s">
        <v>16767</v>
      </c>
      <c r="M3597" t="s">
        <v>27</v>
      </c>
      <c r="N3597">
        <v>5</v>
      </c>
      <c r="O3597">
        <f>Table1[[#This Row],[Price]]-0.1*Table1[[#This Row],[Price]]</f>
        <v>225.387</v>
      </c>
      <c r="P3597" s="9">
        <f>(Table1[[#This Row],[Expiration Date]]-Table1[[#This Row],[Manufacturing Date]])/365</f>
        <v>3.0027397260273974</v>
      </c>
      <c r="Q3597" t="str">
        <f>IF(Table1[[#This Row],[Expiration Date]]-J3605&gt;12/31/2024,"not expired","expired")</f>
        <v>not expired</v>
      </c>
      <c r="R3597">
        <f>Table1[[#This Row],[Discounted Price]]*0.95</f>
        <v>214.11765</v>
      </c>
      <c r="S3597">
        <f>Table1[[#This Row],[Discounted Price]]*0.9</f>
        <v>202.84829999999999</v>
      </c>
      <c r="T3597">
        <f>Table1[[#This Row],[Discounted Price]]*0.8</f>
        <v>180.30960000000002</v>
      </c>
      <c r="U3597">
        <f>Table1[[#This Row],[Price]]*0.52</f>
        <v>130.2236</v>
      </c>
      <c r="V3597">
        <f>(Table1[[#This Row],[Price]]-Table1[[#This Row],[Scrap value]])/2</f>
        <v>60.103200000000001</v>
      </c>
    </row>
    <row r="3598" spans="1:22" x14ac:dyDescent="0.25">
      <c r="A3598" t="s">
        <v>16768</v>
      </c>
      <c r="B3598" t="s">
        <v>35</v>
      </c>
      <c r="C3598" t="s">
        <v>47</v>
      </c>
      <c r="D3598" t="s">
        <v>16769</v>
      </c>
      <c r="E3598">
        <v>385.51</v>
      </c>
      <c r="F3598">
        <v>24</v>
      </c>
      <c r="G3598" t="s">
        <v>43729</v>
      </c>
      <c r="H3598" t="s">
        <v>4206</v>
      </c>
      <c r="I3598" s="1">
        <v>45137</v>
      </c>
      <c r="J3598" s="1">
        <v>46023</v>
      </c>
      <c r="K3598" t="s">
        <v>16770</v>
      </c>
      <c r="L3598" t="s">
        <v>16771</v>
      </c>
      <c r="M3598" t="s">
        <v>45</v>
      </c>
      <c r="N3598">
        <v>3</v>
      </c>
      <c r="O3598">
        <f>Table1[[#This Row],[Price]]-0.1*Table1[[#This Row],[Price]]</f>
        <v>346.959</v>
      </c>
      <c r="P3598" s="9">
        <f>(Table1[[#This Row],[Expiration Date]]-Table1[[#This Row],[Manufacturing Date]])/365</f>
        <v>2.4273972602739726</v>
      </c>
      <c r="Q3598" t="str">
        <f>IF(Table1[[#This Row],[Expiration Date]]-J3606&gt;12/31/2024,"not expired","expired")</f>
        <v>not expired</v>
      </c>
      <c r="R3598">
        <f>Table1[[#This Row],[Discounted Price]]*0.95</f>
        <v>329.61104999999998</v>
      </c>
      <c r="S3598">
        <f>Table1[[#This Row],[Discounted Price]]*0.9</f>
        <v>312.26310000000001</v>
      </c>
      <c r="T3598">
        <f>Table1[[#This Row],[Discounted Price]]*0.8</f>
        <v>277.56720000000001</v>
      </c>
      <c r="U3598">
        <f>Table1[[#This Row],[Price]]*0.52</f>
        <v>200.46520000000001</v>
      </c>
      <c r="V3598">
        <f>(Table1[[#This Row],[Price]]-Table1[[#This Row],[Scrap value]])/2</f>
        <v>92.52239999999999</v>
      </c>
    </row>
    <row r="3599" spans="1:22" x14ac:dyDescent="0.25">
      <c r="A3599" t="s">
        <v>16772</v>
      </c>
      <c r="B3599" t="s">
        <v>22</v>
      </c>
      <c r="C3599" t="s">
        <v>47</v>
      </c>
      <c r="D3599" t="s">
        <v>16773</v>
      </c>
      <c r="E3599">
        <v>200.94</v>
      </c>
      <c r="F3599">
        <v>41</v>
      </c>
      <c r="G3599" t="s">
        <v>43728</v>
      </c>
      <c r="H3599" t="s">
        <v>16774</v>
      </c>
      <c r="I3599" s="1">
        <v>44927</v>
      </c>
      <c r="J3599" s="1">
        <v>46023</v>
      </c>
      <c r="K3599" t="s">
        <v>16775</v>
      </c>
      <c r="L3599" t="s">
        <v>16776</v>
      </c>
      <c r="M3599" t="s">
        <v>20</v>
      </c>
      <c r="N3599">
        <v>2</v>
      </c>
      <c r="O3599">
        <f>Table1[[#This Row],[Price]]-0.1*Table1[[#This Row],[Price]]</f>
        <v>180.846</v>
      </c>
      <c r="P3599" s="9">
        <f>(Table1[[#This Row],[Expiration Date]]-Table1[[#This Row],[Manufacturing Date]])/365</f>
        <v>3.0027397260273974</v>
      </c>
      <c r="Q3599" t="str">
        <f>IF(Table1[[#This Row],[Expiration Date]]-J3607&gt;12/31/2024,"not expired","expired")</f>
        <v>not expired</v>
      </c>
      <c r="R3599">
        <f>Table1[[#This Row],[Discounted Price]]*0.95</f>
        <v>171.80369999999999</v>
      </c>
      <c r="S3599">
        <f>Table1[[#This Row],[Discounted Price]]*0.9</f>
        <v>162.76140000000001</v>
      </c>
      <c r="T3599">
        <f>Table1[[#This Row],[Discounted Price]]*0.8</f>
        <v>144.67680000000001</v>
      </c>
      <c r="U3599">
        <f>Table1[[#This Row],[Price]]*0.52</f>
        <v>104.4888</v>
      </c>
      <c r="V3599">
        <f>(Table1[[#This Row],[Price]]-Table1[[#This Row],[Scrap value]])/2</f>
        <v>48.2256</v>
      </c>
    </row>
    <row r="3600" spans="1:22" x14ac:dyDescent="0.25">
      <c r="A3600" t="s">
        <v>16777</v>
      </c>
      <c r="B3600" t="s">
        <v>22</v>
      </c>
      <c r="C3600" t="s">
        <v>47</v>
      </c>
      <c r="D3600" t="s">
        <v>16778</v>
      </c>
      <c r="E3600">
        <v>325.23</v>
      </c>
      <c r="F3600">
        <v>69</v>
      </c>
      <c r="G3600" t="s">
        <v>43730</v>
      </c>
      <c r="H3600" t="s">
        <v>16779</v>
      </c>
      <c r="I3600" s="1">
        <v>45000</v>
      </c>
      <c r="J3600" s="1">
        <v>46023</v>
      </c>
      <c r="K3600" t="s">
        <v>16780</v>
      </c>
      <c r="L3600" t="s">
        <v>16781</v>
      </c>
      <c r="M3600" t="s">
        <v>27</v>
      </c>
      <c r="N3600">
        <v>4</v>
      </c>
      <c r="O3600">
        <f>Table1[[#This Row],[Price]]-0.1*Table1[[#This Row],[Price]]</f>
        <v>292.70699999999999</v>
      </c>
      <c r="P3600" s="9">
        <f>(Table1[[#This Row],[Expiration Date]]-Table1[[#This Row],[Manufacturing Date]])/365</f>
        <v>2.8027397260273972</v>
      </c>
      <c r="Q3600" t="str">
        <f>IF(Table1[[#This Row],[Expiration Date]]-J3608&gt;12/31/2024,"not expired","expired")</f>
        <v>expired</v>
      </c>
      <c r="R3600">
        <f>Table1[[#This Row],[Discounted Price]]*0.95</f>
        <v>278.07164999999998</v>
      </c>
      <c r="S3600">
        <f>Table1[[#This Row],[Discounted Price]]*0.9</f>
        <v>263.43630000000002</v>
      </c>
      <c r="T3600">
        <f>Table1[[#This Row],[Discounted Price]]*0.8</f>
        <v>234.16560000000001</v>
      </c>
      <c r="U3600">
        <f>Table1[[#This Row],[Price]]*0.52</f>
        <v>169.11960000000002</v>
      </c>
      <c r="V3600">
        <f>(Table1[[#This Row],[Price]]-Table1[[#This Row],[Scrap value]])/2</f>
        <v>78.055199999999999</v>
      </c>
    </row>
    <row r="3601" spans="1:22" x14ac:dyDescent="0.25">
      <c r="A3601" t="s">
        <v>16782</v>
      </c>
      <c r="B3601" t="s">
        <v>29</v>
      </c>
      <c r="C3601" t="s">
        <v>47</v>
      </c>
      <c r="D3601" t="s">
        <v>16783</v>
      </c>
      <c r="E3601">
        <v>392.43</v>
      </c>
      <c r="F3601">
        <v>52</v>
      </c>
      <c r="G3601" t="s">
        <v>43730</v>
      </c>
      <c r="H3601" t="s">
        <v>4822</v>
      </c>
      <c r="I3601" s="1">
        <v>45137</v>
      </c>
      <c r="J3601" s="1">
        <v>46023</v>
      </c>
      <c r="K3601" t="s">
        <v>16784</v>
      </c>
      <c r="L3601" t="s">
        <v>16785</v>
      </c>
      <c r="M3601" t="s">
        <v>20</v>
      </c>
      <c r="N3601">
        <v>1</v>
      </c>
      <c r="O3601">
        <f>Table1[[#This Row],[Price]]-0.1*Table1[[#This Row],[Price]]</f>
        <v>353.18700000000001</v>
      </c>
      <c r="P3601" s="9">
        <f>(Table1[[#This Row],[Expiration Date]]-Table1[[#This Row],[Manufacturing Date]])/365</f>
        <v>2.4273972602739726</v>
      </c>
      <c r="Q3601" t="str">
        <f>IF(Table1[[#This Row],[Expiration Date]]-J3609&gt;12/31/2024,"not expired","expired")</f>
        <v>not expired</v>
      </c>
      <c r="R3601">
        <f>Table1[[#This Row],[Discounted Price]]*0.95</f>
        <v>335.52764999999999</v>
      </c>
      <c r="S3601">
        <f>Table1[[#This Row],[Discounted Price]]*0.9</f>
        <v>317.86830000000003</v>
      </c>
      <c r="T3601">
        <f>Table1[[#This Row],[Discounted Price]]*0.8</f>
        <v>282.5496</v>
      </c>
      <c r="U3601">
        <f>Table1[[#This Row],[Price]]*0.52</f>
        <v>204.06360000000001</v>
      </c>
      <c r="V3601">
        <f>(Table1[[#This Row],[Price]]-Table1[[#This Row],[Scrap value]])/2</f>
        <v>94.183199999999999</v>
      </c>
    </row>
    <row r="3602" spans="1:22" x14ac:dyDescent="0.25">
      <c r="A3602" t="s">
        <v>16786</v>
      </c>
      <c r="B3602" t="s">
        <v>29</v>
      </c>
      <c r="C3602" t="s">
        <v>47</v>
      </c>
      <c r="D3602" t="s">
        <v>16787</v>
      </c>
      <c r="E3602">
        <v>324.56</v>
      </c>
      <c r="F3602">
        <v>78</v>
      </c>
      <c r="G3602" t="s">
        <v>43729</v>
      </c>
      <c r="H3602" t="s">
        <v>16788</v>
      </c>
      <c r="I3602" s="1">
        <v>45137</v>
      </c>
      <c r="J3602" s="1">
        <v>45658</v>
      </c>
      <c r="K3602" t="s">
        <v>16789</v>
      </c>
      <c r="L3602" t="s">
        <v>16790</v>
      </c>
      <c r="M3602" t="s">
        <v>27</v>
      </c>
      <c r="N3602">
        <v>1</v>
      </c>
      <c r="O3602">
        <f>Table1[[#This Row],[Price]]-0.1*Table1[[#This Row],[Price]]</f>
        <v>292.10399999999998</v>
      </c>
      <c r="P3602" s="9">
        <f>(Table1[[#This Row],[Expiration Date]]-Table1[[#This Row],[Manufacturing Date]])/365</f>
        <v>1.4273972602739726</v>
      </c>
      <c r="Q3602" t="str">
        <f>IF(Table1[[#This Row],[Expiration Date]]-J3610&gt;12/31/2024,"not expired","expired")</f>
        <v>expired</v>
      </c>
      <c r="R3602">
        <f>Table1[[#This Row],[Discounted Price]]*0.95</f>
        <v>277.49879999999996</v>
      </c>
      <c r="S3602">
        <f>Table1[[#This Row],[Discounted Price]]*0.9</f>
        <v>262.89359999999999</v>
      </c>
      <c r="T3602">
        <f>Table1[[#This Row],[Discounted Price]]*0.8</f>
        <v>233.6832</v>
      </c>
      <c r="U3602">
        <f>Table1[[#This Row],[Price]]*0.52</f>
        <v>168.77119999999999</v>
      </c>
      <c r="V3602">
        <f>(Table1[[#This Row],[Price]]-Table1[[#This Row],[Scrap value]])/2</f>
        <v>77.894400000000005</v>
      </c>
    </row>
    <row r="3603" spans="1:22" x14ac:dyDescent="0.25">
      <c r="A3603" t="s">
        <v>16791</v>
      </c>
      <c r="B3603" t="s">
        <v>29</v>
      </c>
      <c r="C3603" t="s">
        <v>47</v>
      </c>
      <c r="D3603" t="s">
        <v>16792</v>
      </c>
      <c r="E3603">
        <v>406.46</v>
      </c>
      <c r="F3603">
        <v>25</v>
      </c>
      <c r="G3603" t="s">
        <v>43729</v>
      </c>
      <c r="H3603" t="s">
        <v>16793</v>
      </c>
      <c r="I3603" s="1">
        <v>45000</v>
      </c>
      <c r="J3603" s="1">
        <v>45658</v>
      </c>
      <c r="K3603" t="s">
        <v>16794</v>
      </c>
      <c r="L3603" t="s">
        <v>16795</v>
      </c>
      <c r="M3603" t="s">
        <v>45</v>
      </c>
      <c r="N3603">
        <v>4</v>
      </c>
      <c r="O3603">
        <f>Table1[[#This Row],[Price]]-0.1*Table1[[#This Row],[Price]]</f>
        <v>365.81399999999996</v>
      </c>
      <c r="P3603" s="9">
        <f>(Table1[[#This Row],[Expiration Date]]-Table1[[#This Row],[Manufacturing Date]])/365</f>
        <v>1.8027397260273972</v>
      </c>
      <c r="Q3603" t="str">
        <f>IF(Table1[[#This Row],[Expiration Date]]-J3611&gt;12/31/2024,"not expired","expired")</f>
        <v>expired</v>
      </c>
      <c r="R3603">
        <f>Table1[[#This Row],[Discounted Price]]*0.95</f>
        <v>347.52329999999995</v>
      </c>
      <c r="S3603">
        <f>Table1[[#This Row],[Discounted Price]]*0.9</f>
        <v>329.23259999999999</v>
      </c>
      <c r="T3603">
        <f>Table1[[#This Row],[Discounted Price]]*0.8</f>
        <v>292.65119999999996</v>
      </c>
      <c r="U3603">
        <f>Table1[[#This Row],[Price]]*0.52</f>
        <v>211.35919999999999</v>
      </c>
      <c r="V3603">
        <f>(Table1[[#This Row],[Price]]-Table1[[#This Row],[Scrap value]])/2</f>
        <v>97.550399999999996</v>
      </c>
    </row>
    <row r="3604" spans="1:22" x14ac:dyDescent="0.25">
      <c r="A3604" t="s">
        <v>16796</v>
      </c>
      <c r="B3604" t="s">
        <v>22</v>
      </c>
      <c r="C3604" t="s">
        <v>47</v>
      </c>
      <c r="D3604" t="s">
        <v>16797</v>
      </c>
      <c r="E3604">
        <v>257.60000000000002</v>
      </c>
      <c r="F3604">
        <v>10</v>
      </c>
      <c r="G3604" t="s">
        <v>43729</v>
      </c>
      <c r="H3604" t="s">
        <v>13111</v>
      </c>
      <c r="I3604" s="1">
        <v>45000</v>
      </c>
      <c r="J3604" s="1">
        <v>45658</v>
      </c>
      <c r="K3604" t="s">
        <v>16798</v>
      </c>
      <c r="L3604" t="s">
        <v>16799</v>
      </c>
      <c r="M3604" t="s">
        <v>20</v>
      </c>
      <c r="N3604">
        <v>4</v>
      </c>
      <c r="O3604">
        <f>Table1[[#This Row],[Price]]-0.1*Table1[[#This Row],[Price]]</f>
        <v>231.84000000000003</v>
      </c>
      <c r="P3604" s="9">
        <f>(Table1[[#This Row],[Expiration Date]]-Table1[[#This Row],[Manufacturing Date]])/365</f>
        <v>1.8027397260273972</v>
      </c>
      <c r="Q3604" t="str">
        <f>IF(Table1[[#This Row],[Expiration Date]]-J3612&gt;12/31/2024,"not expired","expired")</f>
        <v>expired</v>
      </c>
      <c r="R3604">
        <f>Table1[[#This Row],[Discounted Price]]*0.95</f>
        <v>220.24800000000002</v>
      </c>
      <c r="S3604">
        <f>Table1[[#This Row],[Discounted Price]]*0.9</f>
        <v>208.65600000000003</v>
      </c>
      <c r="T3604">
        <f>Table1[[#This Row],[Discounted Price]]*0.8</f>
        <v>185.47200000000004</v>
      </c>
      <c r="U3604">
        <f>Table1[[#This Row],[Price]]*0.52</f>
        <v>133.95200000000003</v>
      </c>
      <c r="V3604">
        <f>(Table1[[#This Row],[Price]]-Table1[[#This Row],[Scrap value]])/2</f>
        <v>61.823999999999998</v>
      </c>
    </row>
    <row r="3605" spans="1:22" x14ac:dyDescent="0.25">
      <c r="A3605" t="s">
        <v>16800</v>
      </c>
      <c r="B3605" t="s">
        <v>29</v>
      </c>
      <c r="C3605" t="s">
        <v>47</v>
      </c>
      <c r="D3605" t="s">
        <v>16801</v>
      </c>
      <c r="E3605">
        <v>419.38</v>
      </c>
      <c r="F3605">
        <v>57</v>
      </c>
      <c r="G3605" t="s">
        <v>43729</v>
      </c>
      <c r="H3605" t="s">
        <v>7352</v>
      </c>
      <c r="I3605" s="1">
        <v>44927</v>
      </c>
      <c r="J3605" s="1">
        <v>45658</v>
      </c>
      <c r="K3605" t="s">
        <v>16802</v>
      </c>
      <c r="L3605" t="s">
        <v>16803</v>
      </c>
      <c r="M3605" t="s">
        <v>20</v>
      </c>
      <c r="N3605">
        <v>2</v>
      </c>
      <c r="O3605">
        <f>Table1[[#This Row],[Price]]-0.1*Table1[[#This Row],[Price]]</f>
        <v>377.44200000000001</v>
      </c>
      <c r="P3605" s="9">
        <f>(Table1[[#This Row],[Expiration Date]]-Table1[[#This Row],[Manufacturing Date]])/365</f>
        <v>2.0027397260273974</v>
      </c>
      <c r="Q3605" t="str">
        <f>IF(Table1[[#This Row],[Expiration Date]]-J3613&gt;12/31/2024,"not expired","expired")</f>
        <v>expired</v>
      </c>
      <c r="R3605">
        <f>Table1[[#This Row],[Discounted Price]]*0.95</f>
        <v>358.56990000000002</v>
      </c>
      <c r="S3605">
        <f>Table1[[#This Row],[Discounted Price]]*0.9</f>
        <v>339.69780000000003</v>
      </c>
      <c r="T3605">
        <f>Table1[[#This Row],[Discounted Price]]*0.8</f>
        <v>301.95359999999999</v>
      </c>
      <c r="U3605">
        <f>Table1[[#This Row],[Price]]*0.52</f>
        <v>218.07760000000002</v>
      </c>
      <c r="V3605">
        <f>(Table1[[#This Row],[Price]]-Table1[[#This Row],[Scrap value]])/2</f>
        <v>100.65119999999999</v>
      </c>
    </row>
    <row r="3606" spans="1:22" x14ac:dyDescent="0.25">
      <c r="A3606" t="s">
        <v>16804</v>
      </c>
      <c r="B3606" t="s">
        <v>15</v>
      </c>
      <c r="C3606" t="s">
        <v>47</v>
      </c>
      <c r="D3606" t="s">
        <v>16805</v>
      </c>
      <c r="E3606">
        <v>273.93</v>
      </c>
      <c r="F3606">
        <v>89</v>
      </c>
      <c r="G3606" t="s">
        <v>43728</v>
      </c>
      <c r="H3606" t="s">
        <v>16806</v>
      </c>
      <c r="I3606" s="1">
        <v>45000</v>
      </c>
      <c r="J3606" s="1">
        <v>45292</v>
      </c>
      <c r="K3606" t="s">
        <v>16807</v>
      </c>
      <c r="L3606" t="s">
        <v>16808</v>
      </c>
      <c r="M3606" t="s">
        <v>27</v>
      </c>
      <c r="N3606">
        <v>5</v>
      </c>
      <c r="O3606">
        <f>Table1[[#This Row],[Price]]-0.1*Table1[[#This Row],[Price]]</f>
        <v>246.53700000000001</v>
      </c>
      <c r="P3606" s="9">
        <f>(Table1[[#This Row],[Expiration Date]]-Table1[[#This Row],[Manufacturing Date]])/365</f>
        <v>0.8</v>
      </c>
      <c r="Q3606" t="str">
        <f>IF(Table1[[#This Row],[Expiration Date]]-J3614&gt;12/31/2024,"not expired","expired")</f>
        <v>expired</v>
      </c>
      <c r="R3606">
        <f>Table1[[#This Row],[Discounted Price]]*0.95</f>
        <v>234.21015</v>
      </c>
      <c r="S3606">
        <f>Table1[[#This Row],[Discounted Price]]*0.9</f>
        <v>221.88330000000002</v>
      </c>
      <c r="T3606">
        <f>Table1[[#This Row],[Discounted Price]]*0.8</f>
        <v>197.2296</v>
      </c>
      <c r="U3606">
        <f>Table1[[#This Row],[Price]]*0.52</f>
        <v>142.4436</v>
      </c>
      <c r="V3606">
        <f>(Table1[[#This Row],[Price]]-Table1[[#This Row],[Scrap value]])/2</f>
        <v>65.743200000000002</v>
      </c>
    </row>
    <row r="3607" spans="1:22" x14ac:dyDescent="0.25">
      <c r="A3607" t="s">
        <v>16809</v>
      </c>
      <c r="B3607" t="s">
        <v>22</v>
      </c>
      <c r="C3607" t="s">
        <v>47</v>
      </c>
      <c r="D3607" t="s">
        <v>16810</v>
      </c>
      <c r="E3607">
        <v>487.78</v>
      </c>
      <c r="F3607">
        <v>47</v>
      </c>
      <c r="G3607" t="s">
        <v>43728</v>
      </c>
      <c r="H3607" t="s">
        <v>16811</v>
      </c>
      <c r="I3607" s="1">
        <v>45000</v>
      </c>
      <c r="J3607" s="1">
        <v>45292</v>
      </c>
      <c r="K3607" t="s">
        <v>16812</v>
      </c>
      <c r="L3607" t="s">
        <v>16813</v>
      </c>
      <c r="M3607" t="s">
        <v>45</v>
      </c>
      <c r="N3607">
        <v>3</v>
      </c>
      <c r="O3607">
        <f>Table1[[#This Row],[Price]]-0.1*Table1[[#This Row],[Price]]</f>
        <v>439.00199999999995</v>
      </c>
      <c r="P3607" s="9">
        <f>(Table1[[#This Row],[Expiration Date]]-Table1[[#This Row],[Manufacturing Date]])/365</f>
        <v>0.8</v>
      </c>
      <c r="Q3607" t="str">
        <f>IF(Table1[[#This Row],[Expiration Date]]-J3615&gt;12/31/2024,"not expired","expired")</f>
        <v>expired</v>
      </c>
      <c r="R3607">
        <f>Table1[[#This Row],[Discounted Price]]*0.95</f>
        <v>417.05189999999993</v>
      </c>
      <c r="S3607">
        <f>Table1[[#This Row],[Discounted Price]]*0.9</f>
        <v>395.10179999999997</v>
      </c>
      <c r="T3607">
        <f>Table1[[#This Row],[Discounted Price]]*0.8</f>
        <v>351.20159999999998</v>
      </c>
      <c r="U3607">
        <f>Table1[[#This Row],[Price]]*0.52</f>
        <v>253.6456</v>
      </c>
      <c r="V3607">
        <f>(Table1[[#This Row],[Price]]-Table1[[#This Row],[Scrap value]])/2</f>
        <v>117.06719999999999</v>
      </c>
    </row>
    <row r="3608" spans="1:22" x14ac:dyDescent="0.25">
      <c r="A3608" t="s">
        <v>16814</v>
      </c>
      <c r="B3608" t="s">
        <v>22</v>
      </c>
      <c r="C3608" t="s">
        <v>47</v>
      </c>
      <c r="D3608" t="s">
        <v>16815</v>
      </c>
      <c r="E3608">
        <v>155.21</v>
      </c>
      <c r="F3608">
        <v>47</v>
      </c>
      <c r="G3608" t="s">
        <v>43730</v>
      </c>
      <c r="H3608" t="s">
        <v>16816</v>
      </c>
      <c r="I3608" s="1">
        <v>45137</v>
      </c>
      <c r="J3608" s="1">
        <v>46023</v>
      </c>
      <c r="K3608" t="s">
        <v>16817</v>
      </c>
      <c r="L3608" t="s">
        <v>16818</v>
      </c>
      <c r="M3608" t="s">
        <v>45</v>
      </c>
      <c r="N3608">
        <v>1</v>
      </c>
      <c r="O3608">
        <f>Table1[[#This Row],[Price]]-0.1*Table1[[#This Row],[Price]]</f>
        <v>139.68900000000002</v>
      </c>
      <c r="P3608" s="9">
        <f>(Table1[[#This Row],[Expiration Date]]-Table1[[#This Row],[Manufacturing Date]])/365</f>
        <v>2.4273972602739726</v>
      </c>
      <c r="Q3608" t="str">
        <f>IF(Table1[[#This Row],[Expiration Date]]-J3616&gt;12/31/2024,"not expired","expired")</f>
        <v>not expired</v>
      </c>
      <c r="R3608">
        <f>Table1[[#This Row],[Discounted Price]]*0.95</f>
        <v>132.70455000000001</v>
      </c>
      <c r="S3608">
        <f>Table1[[#This Row],[Discounted Price]]*0.9</f>
        <v>125.72010000000002</v>
      </c>
      <c r="T3608">
        <f>Table1[[#This Row],[Discounted Price]]*0.8</f>
        <v>111.75120000000003</v>
      </c>
      <c r="U3608">
        <f>Table1[[#This Row],[Price]]*0.52</f>
        <v>80.70920000000001</v>
      </c>
      <c r="V3608">
        <f>(Table1[[#This Row],[Price]]-Table1[[#This Row],[Scrap value]])/2</f>
        <v>37.250399999999999</v>
      </c>
    </row>
    <row r="3609" spans="1:22" x14ac:dyDescent="0.25">
      <c r="A3609" t="s">
        <v>16819</v>
      </c>
      <c r="B3609" t="s">
        <v>35</v>
      </c>
      <c r="C3609" t="s">
        <v>47</v>
      </c>
      <c r="D3609" t="s">
        <v>16820</v>
      </c>
      <c r="E3609">
        <v>21.02</v>
      </c>
      <c r="F3609">
        <v>8</v>
      </c>
      <c r="G3609" t="s">
        <v>43728</v>
      </c>
      <c r="H3609" t="s">
        <v>16821</v>
      </c>
      <c r="I3609" s="1">
        <v>44927</v>
      </c>
      <c r="J3609" s="1">
        <v>45658</v>
      </c>
      <c r="K3609" t="s">
        <v>16822</v>
      </c>
      <c r="L3609" t="s">
        <v>16823</v>
      </c>
      <c r="M3609" t="s">
        <v>20</v>
      </c>
      <c r="N3609">
        <v>1</v>
      </c>
      <c r="O3609">
        <f>Table1[[#This Row],[Price]]-0.1*Table1[[#This Row],[Price]]</f>
        <v>18.917999999999999</v>
      </c>
      <c r="P3609" s="9">
        <f>(Table1[[#This Row],[Expiration Date]]-Table1[[#This Row],[Manufacturing Date]])/365</f>
        <v>2.0027397260273974</v>
      </c>
      <c r="Q3609" t="str">
        <f>IF(Table1[[#This Row],[Expiration Date]]-J3617&gt;12/31/2024,"not expired","expired")</f>
        <v>not expired</v>
      </c>
      <c r="R3609">
        <f>Table1[[#This Row],[Discounted Price]]*0.95</f>
        <v>17.972099999999998</v>
      </c>
      <c r="S3609">
        <f>Table1[[#This Row],[Discounted Price]]*0.9</f>
        <v>17.026199999999999</v>
      </c>
      <c r="T3609">
        <f>Table1[[#This Row],[Discounted Price]]*0.8</f>
        <v>15.134399999999999</v>
      </c>
      <c r="U3609">
        <f>Table1[[#This Row],[Price]]*0.52</f>
        <v>10.930400000000001</v>
      </c>
      <c r="V3609">
        <f>(Table1[[#This Row],[Price]]-Table1[[#This Row],[Scrap value]])/2</f>
        <v>5.0447999999999995</v>
      </c>
    </row>
    <row r="3610" spans="1:22" x14ac:dyDescent="0.25">
      <c r="A3610" t="s">
        <v>16824</v>
      </c>
      <c r="B3610" t="s">
        <v>22</v>
      </c>
      <c r="C3610" t="s">
        <v>47</v>
      </c>
      <c r="D3610" t="s">
        <v>16825</v>
      </c>
      <c r="E3610">
        <v>26.53</v>
      </c>
      <c r="F3610">
        <v>81</v>
      </c>
      <c r="G3610" t="s">
        <v>43728</v>
      </c>
      <c r="H3610" t="s">
        <v>2761</v>
      </c>
      <c r="I3610" s="1">
        <v>45000</v>
      </c>
      <c r="J3610" s="1">
        <v>46023</v>
      </c>
      <c r="K3610" t="s">
        <v>16826</v>
      </c>
      <c r="L3610" t="s">
        <v>16827</v>
      </c>
      <c r="M3610" t="s">
        <v>45</v>
      </c>
      <c r="N3610">
        <v>3</v>
      </c>
      <c r="O3610">
        <f>Table1[[#This Row],[Price]]-0.1*Table1[[#This Row],[Price]]</f>
        <v>23.877000000000002</v>
      </c>
      <c r="P3610" s="9">
        <f>(Table1[[#This Row],[Expiration Date]]-Table1[[#This Row],[Manufacturing Date]])/365</f>
        <v>2.8027397260273972</v>
      </c>
      <c r="Q3610" t="str">
        <f>IF(Table1[[#This Row],[Expiration Date]]-J3618&gt;12/31/2024,"not expired","expired")</f>
        <v>not expired</v>
      </c>
      <c r="R3610">
        <f>Table1[[#This Row],[Discounted Price]]*0.95</f>
        <v>22.683150000000001</v>
      </c>
      <c r="S3610">
        <f>Table1[[#This Row],[Discounted Price]]*0.9</f>
        <v>21.489300000000004</v>
      </c>
      <c r="T3610">
        <f>Table1[[#This Row],[Discounted Price]]*0.8</f>
        <v>19.101600000000001</v>
      </c>
      <c r="U3610">
        <f>Table1[[#This Row],[Price]]*0.52</f>
        <v>13.7956</v>
      </c>
      <c r="V3610">
        <f>(Table1[[#This Row],[Price]]-Table1[[#This Row],[Scrap value]])/2</f>
        <v>6.3672000000000004</v>
      </c>
    </row>
    <row r="3611" spans="1:22" x14ac:dyDescent="0.25">
      <c r="A3611" t="s">
        <v>16828</v>
      </c>
      <c r="B3611" t="s">
        <v>15</v>
      </c>
      <c r="C3611" t="s">
        <v>47</v>
      </c>
      <c r="D3611" t="s">
        <v>16829</v>
      </c>
      <c r="E3611">
        <v>345.99</v>
      </c>
      <c r="F3611">
        <v>66</v>
      </c>
      <c r="G3611" t="s">
        <v>43730</v>
      </c>
      <c r="H3611" t="s">
        <v>4726</v>
      </c>
      <c r="I3611" s="1">
        <v>45000</v>
      </c>
      <c r="J3611" s="1">
        <v>46023</v>
      </c>
      <c r="K3611" t="s">
        <v>16830</v>
      </c>
      <c r="L3611" t="s">
        <v>16831</v>
      </c>
      <c r="M3611" t="s">
        <v>45</v>
      </c>
      <c r="N3611">
        <v>4</v>
      </c>
      <c r="O3611">
        <f>Table1[[#This Row],[Price]]-0.1*Table1[[#This Row],[Price]]</f>
        <v>311.39100000000002</v>
      </c>
      <c r="P3611" s="9">
        <f>(Table1[[#This Row],[Expiration Date]]-Table1[[#This Row],[Manufacturing Date]])/365</f>
        <v>2.8027397260273972</v>
      </c>
      <c r="Q3611" t="str">
        <f>IF(Table1[[#This Row],[Expiration Date]]-J3619&gt;12/31/2024,"not expired","expired")</f>
        <v>expired</v>
      </c>
      <c r="R3611">
        <f>Table1[[#This Row],[Discounted Price]]*0.95</f>
        <v>295.82145000000003</v>
      </c>
      <c r="S3611">
        <f>Table1[[#This Row],[Discounted Price]]*0.9</f>
        <v>280.25190000000003</v>
      </c>
      <c r="T3611">
        <f>Table1[[#This Row],[Discounted Price]]*0.8</f>
        <v>249.11280000000002</v>
      </c>
      <c r="U3611">
        <f>Table1[[#This Row],[Price]]*0.52</f>
        <v>179.91480000000001</v>
      </c>
      <c r="V3611">
        <f>(Table1[[#This Row],[Price]]-Table1[[#This Row],[Scrap value]])/2</f>
        <v>83.037599999999998</v>
      </c>
    </row>
    <row r="3612" spans="1:22" x14ac:dyDescent="0.25">
      <c r="A3612" t="s">
        <v>16832</v>
      </c>
      <c r="B3612" t="s">
        <v>15</v>
      </c>
      <c r="C3612" t="s">
        <v>47</v>
      </c>
      <c r="D3612" t="s">
        <v>16833</v>
      </c>
      <c r="E3612">
        <v>366.2</v>
      </c>
      <c r="F3612">
        <v>73</v>
      </c>
      <c r="G3612" t="s">
        <v>43728</v>
      </c>
      <c r="H3612" t="s">
        <v>3575</v>
      </c>
      <c r="I3612" s="1">
        <v>44927</v>
      </c>
      <c r="J3612" s="1">
        <v>46023</v>
      </c>
      <c r="K3612" t="s">
        <v>16834</v>
      </c>
      <c r="L3612" t="s">
        <v>16835</v>
      </c>
      <c r="M3612" t="s">
        <v>27</v>
      </c>
      <c r="N3612">
        <v>5</v>
      </c>
      <c r="O3612">
        <f>Table1[[#This Row],[Price]]-0.1*Table1[[#This Row],[Price]]</f>
        <v>329.58</v>
      </c>
      <c r="P3612" s="9">
        <f>(Table1[[#This Row],[Expiration Date]]-Table1[[#This Row],[Manufacturing Date]])/365</f>
        <v>3.0027397260273974</v>
      </c>
      <c r="Q3612" t="str">
        <f>IF(Table1[[#This Row],[Expiration Date]]-J3620&gt;12/31/2024,"not expired","expired")</f>
        <v>expired</v>
      </c>
      <c r="R3612">
        <f>Table1[[#This Row],[Discounted Price]]*0.95</f>
        <v>313.10099999999994</v>
      </c>
      <c r="S3612">
        <f>Table1[[#This Row],[Discounted Price]]*0.9</f>
        <v>296.62200000000001</v>
      </c>
      <c r="T3612">
        <f>Table1[[#This Row],[Discounted Price]]*0.8</f>
        <v>263.66399999999999</v>
      </c>
      <c r="U3612">
        <f>Table1[[#This Row],[Price]]*0.52</f>
        <v>190.42400000000001</v>
      </c>
      <c r="V3612">
        <f>(Table1[[#This Row],[Price]]-Table1[[#This Row],[Scrap value]])/2</f>
        <v>87.887999999999991</v>
      </c>
    </row>
    <row r="3613" spans="1:22" x14ac:dyDescent="0.25">
      <c r="A3613" t="s">
        <v>16836</v>
      </c>
      <c r="B3613" t="s">
        <v>22</v>
      </c>
      <c r="C3613" t="s">
        <v>47</v>
      </c>
      <c r="D3613" t="s">
        <v>16837</v>
      </c>
      <c r="E3613">
        <v>91.46</v>
      </c>
      <c r="F3613">
        <v>80</v>
      </c>
      <c r="G3613" t="s">
        <v>43729</v>
      </c>
      <c r="H3613" t="s">
        <v>6941</v>
      </c>
      <c r="I3613" s="1">
        <v>45137</v>
      </c>
      <c r="J3613" s="1">
        <v>46023</v>
      </c>
      <c r="K3613" t="s">
        <v>16838</v>
      </c>
      <c r="L3613" t="s">
        <v>16839</v>
      </c>
      <c r="M3613" t="s">
        <v>45</v>
      </c>
      <c r="N3613">
        <v>5</v>
      </c>
      <c r="O3613">
        <f>Table1[[#This Row],[Price]]-0.1*Table1[[#This Row],[Price]]</f>
        <v>82.313999999999993</v>
      </c>
      <c r="P3613" s="9">
        <f>(Table1[[#This Row],[Expiration Date]]-Table1[[#This Row],[Manufacturing Date]])/365</f>
        <v>2.4273972602739726</v>
      </c>
      <c r="Q3613" t="str">
        <f>IF(Table1[[#This Row],[Expiration Date]]-J3621&gt;12/31/2024,"not expired","expired")</f>
        <v>not expired</v>
      </c>
      <c r="R3613">
        <f>Table1[[#This Row],[Discounted Price]]*0.95</f>
        <v>78.198299999999989</v>
      </c>
      <c r="S3613">
        <f>Table1[[#This Row],[Discounted Price]]*0.9</f>
        <v>74.082599999999999</v>
      </c>
      <c r="T3613">
        <f>Table1[[#This Row],[Discounted Price]]*0.8</f>
        <v>65.851199999999992</v>
      </c>
      <c r="U3613">
        <f>Table1[[#This Row],[Price]]*0.52</f>
        <v>47.559199999999997</v>
      </c>
      <c r="V3613">
        <f>(Table1[[#This Row],[Price]]-Table1[[#This Row],[Scrap value]])/2</f>
        <v>21.950399999999998</v>
      </c>
    </row>
    <row r="3614" spans="1:22" x14ac:dyDescent="0.25">
      <c r="A3614" t="s">
        <v>16840</v>
      </c>
      <c r="B3614" t="s">
        <v>29</v>
      </c>
      <c r="C3614" t="s">
        <v>47</v>
      </c>
      <c r="D3614" t="s">
        <v>16841</v>
      </c>
      <c r="E3614">
        <v>72.05</v>
      </c>
      <c r="F3614">
        <v>43</v>
      </c>
      <c r="G3614" t="s">
        <v>43730</v>
      </c>
      <c r="H3614" t="s">
        <v>16842</v>
      </c>
      <c r="I3614" s="1">
        <v>45137</v>
      </c>
      <c r="J3614" s="1">
        <v>46023</v>
      </c>
      <c r="K3614" t="s">
        <v>16843</v>
      </c>
      <c r="L3614" t="s">
        <v>16844</v>
      </c>
      <c r="M3614" t="s">
        <v>45</v>
      </c>
      <c r="N3614">
        <v>4</v>
      </c>
      <c r="O3614">
        <f>Table1[[#This Row],[Price]]-0.1*Table1[[#This Row],[Price]]</f>
        <v>64.844999999999999</v>
      </c>
      <c r="P3614" s="9">
        <f>(Table1[[#This Row],[Expiration Date]]-Table1[[#This Row],[Manufacturing Date]])/365</f>
        <v>2.4273972602739726</v>
      </c>
      <c r="Q3614" t="str">
        <f>IF(Table1[[#This Row],[Expiration Date]]-J3622&gt;12/31/2024,"not expired","expired")</f>
        <v>expired</v>
      </c>
      <c r="R3614">
        <f>Table1[[#This Row],[Discounted Price]]*0.95</f>
        <v>61.602749999999993</v>
      </c>
      <c r="S3614">
        <f>Table1[[#This Row],[Discounted Price]]*0.9</f>
        <v>58.360500000000002</v>
      </c>
      <c r="T3614">
        <f>Table1[[#This Row],[Discounted Price]]*0.8</f>
        <v>51.876000000000005</v>
      </c>
      <c r="U3614">
        <f>Table1[[#This Row],[Price]]*0.52</f>
        <v>37.466000000000001</v>
      </c>
      <c r="V3614">
        <f>(Table1[[#This Row],[Price]]-Table1[[#This Row],[Scrap value]])/2</f>
        <v>17.291999999999998</v>
      </c>
    </row>
    <row r="3615" spans="1:22" x14ac:dyDescent="0.25">
      <c r="A3615" t="s">
        <v>16845</v>
      </c>
      <c r="B3615" t="s">
        <v>35</v>
      </c>
      <c r="C3615" t="s">
        <v>47</v>
      </c>
      <c r="D3615" t="s">
        <v>16846</v>
      </c>
      <c r="E3615">
        <v>431.25</v>
      </c>
      <c r="F3615">
        <v>90</v>
      </c>
      <c r="G3615" t="s">
        <v>43730</v>
      </c>
      <c r="H3615" t="s">
        <v>16847</v>
      </c>
      <c r="I3615" s="1">
        <v>45000</v>
      </c>
      <c r="J3615" s="1">
        <v>45292</v>
      </c>
      <c r="K3615" t="s">
        <v>16848</v>
      </c>
      <c r="L3615" t="s">
        <v>16849</v>
      </c>
      <c r="M3615" t="s">
        <v>27</v>
      </c>
      <c r="N3615">
        <v>5</v>
      </c>
      <c r="O3615">
        <f>Table1[[#This Row],[Price]]-0.1*Table1[[#This Row],[Price]]</f>
        <v>388.125</v>
      </c>
      <c r="P3615" s="9">
        <f>(Table1[[#This Row],[Expiration Date]]-Table1[[#This Row],[Manufacturing Date]])/365</f>
        <v>0.8</v>
      </c>
      <c r="Q3615" t="str">
        <f>IF(Table1[[#This Row],[Expiration Date]]-J3623&gt;12/31/2024,"not expired","expired")</f>
        <v>expired</v>
      </c>
      <c r="R3615">
        <f>Table1[[#This Row],[Discounted Price]]*0.95</f>
        <v>368.71875</v>
      </c>
      <c r="S3615">
        <f>Table1[[#This Row],[Discounted Price]]*0.9</f>
        <v>349.3125</v>
      </c>
      <c r="T3615">
        <f>Table1[[#This Row],[Discounted Price]]*0.8</f>
        <v>310.5</v>
      </c>
      <c r="U3615">
        <f>Table1[[#This Row],[Price]]*0.52</f>
        <v>224.25</v>
      </c>
      <c r="V3615">
        <f>(Table1[[#This Row],[Price]]-Table1[[#This Row],[Scrap value]])/2</f>
        <v>103.5</v>
      </c>
    </row>
    <row r="3616" spans="1:22" x14ac:dyDescent="0.25">
      <c r="A3616" t="s">
        <v>16850</v>
      </c>
      <c r="B3616" t="s">
        <v>22</v>
      </c>
      <c r="C3616" t="s">
        <v>47</v>
      </c>
      <c r="D3616" t="s">
        <v>16851</v>
      </c>
      <c r="E3616">
        <v>349.3</v>
      </c>
      <c r="F3616">
        <v>30</v>
      </c>
      <c r="G3616" t="s">
        <v>43728</v>
      </c>
      <c r="H3616" t="s">
        <v>3231</v>
      </c>
      <c r="I3616" s="1">
        <v>45137</v>
      </c>
      <c r="J3616" s="1">
        <v>45292</v>
      </c>
      <c r="K3616" t="s">
        <v>16852</v>
      </c>
      <c r="L3616" t="s">
        <v>16853</v>
      </c>
      <c r="M3616" t="s">
        <v>27</v>
      </c>
      <c r="N3616">
        <v>4</v>
      </c>
      <c r="O3616">
        <f>Table1[[#This Row],[Price]]-0.1*Table1[[#This Row],[Price]]</f>
        <v>314.37</v>
      </c>
      <c r="P3616" s="9">
        <f>(Table1[[#This Row],[Expiration Date]]-Table1[[#This Row],[Manufacturing Date]])/365</f>
        <v>0.42465753424657532</v>
      </c>
      <c r="Q3616" t="str">
        <f>IF(Table1[[#This Row],[Expiration Date]]-J3624&gt;12/31/2024,"not expired","expired")</f>
        <v>expired</v>
      </c>
      <c r="R3616">
        <f>Table1[[#This Row],[Discounted Price]]*0.95</f>
        <v>298.6515</v>
      </c>
      <c r="S3616">
        <f>Table1[[#This Row],[Discounted Price]]*0.9</f>
        <v>282.93299999999999</v>
      </c>
      <c r="T3616">
        <f>Table1[[#This Row],[Discounted Price]]*0.8</f>
        <v>251.49600000000001</v>
      </c>
      <c r="U3616">
        <f>Table1[[#This Row],[Price]]*0.52</f>
        <v>181.63600000000002</v>
      </c>
      <c r="V3616">
        <f>(Table1[[#This Row],[Price]]-Table1[[#This Row],[Scrap value]])/2</f>
        <v>83.831999999999994</v>
      </c>
    </row>
    <row r="3617" spans="1:22" x14ac:dyDescent="0.25">
      <c r="A3617" t="s">
        <v>16854</v>
      </c>
      <c r="B3617" t="s">
        <v>29</v>
      </c>
      <c r="C3617" t="s">
        <v>47</v>
      </c>
      <c r="D3617" t="s">
        <v>16855</v>
      </c>
      <c r="E3617">
        <v>162.66</v>
      </c>
      <c r="F3617">
        <v>10</v>
      </c>
      <c r="G3617" t="s">
        <v>43729</v>
      </c>
      <c r="H3617" t="s">
        <v>64</v>
      </c>
      <c r="I3617" s="1">
        <v>45000</v>
      </c>
      <c r="J3617" s="1">
        <v>45292</v>
      </c>
      <c r="K3617" t="s">
        <v>16856</v>
      </c>
      <c r="L3617" t="s">
        <v>16857</v>
      </c>
      <c r="M3617" t="s">
        <v>27</v>
      </c>
      <c r="N3617">
        <v>3</v>
      </c>
      <c r="O3617">
        <f>Table1[[#This Row],[Price]]-0.1*Table1[[#This Row],[Price]]</f>
        <v>146.39400000000001</v>
      </c>
      <c r="P3617" s="9">
        <f>(Table1[[#This Row],[Expiration Date]]-Table1[[#This Row],[Manufacturing Date]])/365</f>
        <v>0.8</v>
      </c>
      <c r="Q3617" t="str">
        <f>IF(Table1[[#This Row],[Expiration Date]]-J3625&gt;12/31/2024,"not expired","expired")</f>
        <v>expired</v>
      </c>
      <c r="R3617">
        <f>Table1[[#This Row],[Discounted Price]]*0.95</f>
        <v>139.07429999999999</v>
      </c>
      <c r="S3617">
        <f>Table1[[#This Row],[Discounted Price]]*0.9</f>
        <v>131.75460000000001</v>
      </c>
      <c r="T3617">
        <f>Table1[[#This Row],[Discounted Price]]*0.8</f>
        <v>117.11520000000002</v>
      </c>
      <c r="U3617">
        <f>Table1[[#This Row],[Price]]*0.52</f>
        <v>84.583200000000005</v>
      </c>
      <c r="V3617">
        <f>(Table1[[#This Row],[Price]]-Table1[[#This Row],[Scrap value]])/2</f>
        <v>39.038399999999996</v>
      </c>
    </row>
    <row r="3618" spans="1:22" x14ac:dyDescent="0.25">
      <c r="A3618" t="s">
        <v>16858</v>
      </c>
      <c r="B3618" t="s">
        <v>29</v>
      </c>
      <c r="C3618" t="s">
        <v>47</v>
      </c>
      <c r="D3618" t="s">
        <v>16859</v>
      </c>
      <c r="E3618">
        <v>469.47</v>
      </c>
      <c r="F3618">
        <v>71</v>
      </c>
      <c r="G3618" t="s">
        <v>43728</v>
      </c>
      <c r="H3618" t="s">
        <v>12260</v>
      </c>
      <c r="I3618" s="1">
        <v>45000</v>
      </c>
      <c r="J3618" s="1">
        <v>45292</v>
      </c>
      <c r="K3618" t="s">
        <v>16860</v>
      </c>
      <c r="L3618" t="s">
        <v>16861</v>
      </c>
      <c r="M3618" t="s">
        <v>20</v>
      </c>
      <c r="N3618">
        <v>3</v>
      </c>
      <c r="O3618">
        <f>Table1[[#This Row],[Price]]-0.1*Table1[[#This Row],[Price]]</f>
        <v>422.52300000000002</v>
      </c>
      <c r="P3618" s="9">
        <f>(Table1[[#This Row],[Expiration Date]]-Table1[[#This Row],[Manufacturing Date]])/365</f>
        <v>0.8</v>
      </c>
      <c r="Q3618" t="str">
        <f>IF(Table1[[#This Row],[Expiration Date]]-J3626&gt;12/31/2024,"not expired","expired")</f>
        <v>expired</v>
      </c>
      <c r="R3618">
        <f>Table1[[#This Row],[Discounted Price]]*0.95</f>
        <v>401.39685000000003</v>
      </c>
      <c r="S3618">
        <f>Table1[[#This Row],[Discounted Price]]*0.9</f>
        <v>380.27070000000003</v>
      </c>
      <c r="T3618">
        <f>Table1[[#This Row],[Discounted Price]]*0.8</f>
        <v>338.01840000000004</v>
      </c>
      <c r="U3618">
        <f>Table1[[#This Row],[Price]]*0.52</f>
        <v>244.12440000000001</v>
      </c>
      <c r="V3618">
        <f>(Table1[[#This Row],[Price]]-Table1[[#This Row],[Scrap value]])/2</f>
        <v>112.67280000000001</v>
      </c>
    </row>
    <row r="3619" spans="1:22" x14ac:dyDescent="0.25">
      <c r="A3619" t="s">
        <v>16862</v>
      </c>
      <c r="B3619" t="s">
        <v>22</v>
      </c>
      <c r="C3619" t="s">
        <v>47</v>
      </c>
      <c r="D3619" t="s">
        <v>16863</v>
      </c>
      <c r="E3619">
        <v>175.52</v>
      </c>
      <c r="F3619">
        <v>42</v>
      </c>
      <c r="G3619" t="s">
        <v>43728</v>
      </c>
      <c r="H3619" t="s">
        <v>16864</v>
      </c>
      <c r="I3619" s="1">
        <v>45137</v>
      </c>
      <c r="J3619" s="1">
        <v>46023</v>
      </c>
      <c r="K3619" t="s">
        <v>16865</v>
      </c>
      <c r="L3619" t="s">
        <v>16866</v>
      </c>
      <c r="M3619" t="s">
        <v>20</v>
      </c>
      <c r="N3619">
        <v>1</v>
      </c>
      <c r="O3619">
        <f>Table1[[#This Row],[Price]]-0.1*Table1[[#This Row],[Price]]</f>
        <v>157.96800000000002</v>
      </c>
      <c r="P3619" s="9">
        <f>(Table1[[#This Row],[Expiration Date]]-Table1[[#This Row],[Manufacturing Date]])/365</f>
        <v>2.4273972602739726</v>
      </c>
      <c r="Q3619" t="str">
        <f>IF(Table1[[#This Row],[Expiration Date]]-J3627&gt;12/31/2024,"not expired","expired")</f>
        <v>expired</v>
      </c>
      <c r="R3619">
        <f>Table1[[#This Row],[Discounted Price]]*0.95</f>
        <v>150.06960000000001</v>
      </c>
      <c r="S3619">
        <f>Table1[[#This Row],[Discounted Price]]*0.9</f>
        <v>142.17120000000003</v>
      </c>
      <c r="T3619">
        <f>Table1[[#This Row],[Discounted Price]]*0.8</f>
        <v>126.37440000000002</v>
      </c>
      <c r="U3619">
        <f>Table1[[#This Row],[Price]]*0.52</f>
        <v>91.270400000000009</v>
      </c>
      <c r="V3619">
        <f>(Table1[[#This Row],[Price]]-Table1[[#This Row],[Scrap value]])/2</f>
        <v>42.1248</v>
      </c>
    </row>
    <row r="3620" spans="1:22" x14ac:dyDescent="0.25">
      <c r="A3620" t="s">
        <v>16867</v>
      </c>
      <c r="B3620" t="s">
        <v>15</v>
      </c>
      <c r="C3620" t="s">
        <v>47</v>
      </c>
      <c r="D3620" t="s">
        <v>16868</v>
      </c>
      <c r="E3620">
        <v>125.98</v>
      </c>
      <c r="F3620">
        <v>96</v>
      </c>
      <c r="G3620" t="s">
        <v>43730</v>
      </c>
      <c r="H3620" t="s">
        <v>16869</v>
      </c>
      <c r="I3620" s="1">
        <v>45137</v>
      </c>
      <c r="J3620" s="1">
        <v>46023</v>
      </c>
      <c r="K3620" t="s">
        <v>16870</v>
      </c>
      <c r="L3620" t="s">
        <v>16871</v>
      </c>
      <c r="M3620" t="s">
        <v>27</v>
      </c>
      <c r="N3620">
        <v>4</v>
      </c>
      <c r="O3620">
        <f>Table1[[#This Row],[Price]]-0.1*Table1[[#This Row],[Price]]</f>
        <v>113.38200000000001</v>
      </c>
      <c r="P3620" s="9">
        <f>(Table1[[#This Row],[Expiration Date]]-Table1[[#This Row],[Manufacturing Date]])/365</f>
        <v>2.4273972602739726</v>
      </c>
      <c r="Q3620" t="str">
        <f>IF(Table1[[#This Row],[Expiration Date]]-J3628&gt;12/31/2024,"not expired","expired")</f>
        <v>expired</v>
      </c>
      <c r="R3620">
        <f>Table1[[#This Row],[Discounted Price]]*0.95</f>
        <v>107.7129</v>
      </c>
      <c r="S3620">
        <f>Table1[[#This Row],[Discounted Price]]*0.9</f>
        <v>102.0438</v>
      </c>
      <c r="T3620">
        <f>Table1[[#This Row],[Discounted Price]]*0.8</f>
        <v>90.705600000000004</v>
      </c>
      <c r="U3620">
        <f>Table1[[#This Row],[Price]]*0.52</f>
        <v>65.509600000000006</v>
      </c>
      <c r="V3620">
        <f>(Table1[[#This Row],[Price]]-Table1[[#This Row],[Scrap value]])/2</f>
        <v>30.235199999999999</v>
      </c>
    </row>
    <row r="3621" spans="1:22" x14ac:dyDescent="0.25">
      <c r="A3621" t="s">
        <v>16872</v>
      </c>
      <c r="B3621" t="s">
        <v>15</v>
      </c>
      <c r="C3621" t="s">
        <v>47</v>
      </c>
      <c r="D3621" t="s">
        <v>16873</v>
      </c>
      <c r="E3621">
        <v>330.89</v>
      </c>
      <c r="F3621">
        <v>37</v>
      </c>
      <c r="G3621" t="s">
        <v>43730</v>
      </c>
      <c r="H3621" t="s">
        <v>5344</v>
      </c>
      <c r="I3621" s="1">
        <v>44927</v>
      </c>
      <c r="J3621" s="1">
        <v>45292</v>
      </c>
      <c r="K3621" t="s">
        <v>16874</v>
      </c>
      <c r="L3621" t="s">
        <v>16875</v>
      </c>
      <c r="M3621" t="s">
        <v>27</v>
      </c>
      <c r="N3621">
        <v>1</v>
      </c>
      <c r="O3621">
        <f>Table1[[#This Row],[Price]]-0.1*Table1[[#This Row],[Price]]</f>
        <v>297.80099999999999</v>
      </c>
      <c r="P3621" s="9">
        <f>(Table1[[#This Row],[Expiration Date]]-Table1[[#This Row],[Manufacturing Date]])/365</f>
        <v>1</v>
      </c>
      <c r="Q3621" t="str">
        <f>IF(Table1[[#This Row],[Expiration Date]]-J3629&gt;12/31/2024,"not expired","expired")</f>
        <v>expired</v>
      </c>
      <c r="R3621">
        <f>Table1[[#This Row],[Discounted Price]]*0.95</f>
        <v>282.91094999999996</v>
      </c>
      <c r="S3621">
        <f>Table1[[#This Row],[Discounted Price]]*0.9</f>
        <v>268.02089999999998</v>
      </c>
      <c r="T3621">
        <f>Table1[[#This Row],[Discounted Price]]*0.8</f>
        <v>238.24080000000001</v>
      </c>
      <c r="U3621">
        <f>Table1[[#This Row],[Price]]*0.52</f>
        <v>172.06280000000001</v>
      </c>
      <c r="V3621">
        <f>(Table1[[#This Row],[Price]]-Table1[[#This Row],[Scrap value]])/2</f>
        <v>79.413599999999988</v>
      </c>
    </row>
    <row r="3622" spans="1:22" x14ac:dyDescent="0.25">
      <c r="A3622" t="s">
        <v>16876</v>
      </c>
      <c r="B3622" t="s">
        <v>35</v>
      </c>
      <c r="C3622" t="s">
        <v>47</v>
      </c>
      <c r="D3622" t="s">
        <v>16877</v>
      </c>
      <c r="E3622">
        <v>224.54</v>
      </c>
      <c r="F3622">
        <v>48</v>
      </c>
      <c r="G3622" t="s">
        <v>43728</v>
      </c>
      <c r="H3622" t="s">
        <v>3678</v>
      </c>
      <c r="I3622" s="1">
        <v>44927</v>
      </c>
      <c r="J3622" s="1">
        <v>46023</v>
      </c>
      <c r="K3622" t="s">
        <v>16878</v>
      </c>
      <c r="L3622" t="s">
        <v>16879</v>
      </c>
      <c r="M3622" t="s">
        <v>20</v>
      </c>
      <c r="N3622">
        <v>3</v>
      </c>
      <c r="O3622">
        <f>Table1[[#This Row],[Price]]-0.1*Table1[[#This Row],[Price]]</f>
        <v>202.08599999999998</v>
      </c>
      <c r="P3622" s="9">
        <f>(Table1[[#This Row],[Expiration Date]]-Table1[[#This Row],[Manufacturing Date]])/365</f>
        <v>3.0027397260273974</v>
      </c>
      <c r="Q3622" t="str">
        <f>IF(Table1[[#This Row],[Expiration Date]]-J3630&gt;12/31/2024,"not expired","expired")</f>
        <v>expired</v>
      </c>
      <c r="R3622">
        <f>Table1[[#This Row],[Discounted Price]]*0.95</f>
        <v>191.98169999999999</v>
      </c>
      <c r="S3622">
        <f>Table1[[#This Row],[Discounted Price]]*0.9</f>
        <v>181.87739999999999</v>
      </c>
      <c r="T3622">
        <f>Table1[[#This Row],[Discounted Price]]*0.8</f>
        <v>161.6688</v>
      </c>
      <c r="U3622">
        <f>Table1[[#This Row],[Price]]*0.52</f>
        <v>116.7608</v>
      </c>
      <c r="V3622">
        <f>(Table1[[#This Row],[Price]]-Table1[[#This Row],[Scrap value]])/2</f>
        <v>53.889599999999994</v>
      </c>
    </row>
    <row r="3623" spans="1:22" x14ac:dyDescent="0.25">
      <c r="A3623" t="s">
        <v>16880</v>
      </c>
      <c r="B3623" t="s">
        <v>22</v>
      </c>
      <c r="C3623" t="s">
        <v>47</v>
      </c>
      <c r="D3623" t="s">
        <v>16881</v>
      </c>
      <c r="E3623">
        <v>315.93</v>
      </c>
      <c r="F3623">
        <v>36</v>
      </c>
      <c r="G3623" t="s">
        <v>43730</v>
      </c>
      <c r="H3623" t="s">
        <v>12145</v>
      </c>
      <c r="I3623" s="1">
        <v>44927</v>
      </c>
      <c r="J3623" s="1">
        <v>45292</v>
      </c>
      <c r="K3623" t="s">
        <v>16882</v>
      </c>
      <c r="L3623" t="s">
        <v>16883</v>
      </c>
      <c r="M3623" t="s">
        <v>20</v>
      </c>
      <c r="N3623">
        <v>2</v>
      </c>
      <c r="O3623">
        <f>Table1[[#This Row],[Price]]-0.1*Table1[[#This Row],[Price]]</f>
        <v>284.33699999999999</v>
      </c>
      <c r="P3623" s="9">
        <f>(Table1[[#This Row],[Expiration Date]]-Table1[[#This Row],[Manufacturing Date]])/365</f>
        <v>1</v>
      </c>
      <c r="Q3623" t="str">
        <f>IF(Table1[[#This Row],[Expiration Date]]-J3631&gt;12/31/2024,"not expired","expired")</f>
        <v>expired</v>
      </c>
      <c r="R3623">
        <f>Table1[[#This Row],[Discounted Price]]*0.95</f>
        <v>270.12014999999997</v>
      </c>
      <c r="S3623">
        <f>Table1[[#This Row],[Discounted Price]]*0.9</f>
        <v>255.9033</v>
      </c>
      <c r="T3623">
        <f>Table1[[#This Row],[Discounted Price]]*0.8</f>
        <v>227.46960000000001</v>
      </c>
      <c r="U3623">
        <f>Table1[[#This Row],[Price]]*0.52</f>
        <v>164.28360000000001</v>
      </c>
      <c r="V3623">
        <f>(Table1[[#This Row],[Price]]-Table1[[#This Row],[Scrap value]])/2</f>
        <v>75.8232</v>
      </c>
    </row>
    <row r="3624" spans="1:22" x14ac:dyDescent="0.25">
      <c r="A3624" t="s">
        <v>16884</v>
      </c>
      <c r="B3624" t="s">
        <v>35</v>
      </c>
      <c r="C3624" t="s">
        <v>47</v>
      </c>
      <c r="D3624" t="s">
        <v>16885</v>
      </c>
      <c r="E3624">
        <v>83.56</v>
      </c>
      <c r="F3624">
        <v>93</v>
      </c>
      <c r="G3624" t="s">
        <v>43729</v>
      </c>
      <c r="H3624" t="s">
        <v>10755</v>
      </c>
      <c r="I3624" s="1">
        <v>44927</v>
      </c>
      <c r="J3624" s="1">
        <v>45292</v>
      </c>
      <c r="K3624" t="s">
        <v>16886</v>
      </c>
      <c r="L3624" t="s">
        <v>16887</v>
      </c>
      <c r="M3624" t="s">
        <v>27</v>
      </c>
      <c r="N3624">
        <v>4</v>
      </c>
      <c r="O3624">
        <f>Table1[[#This Row],[Price]]-0.1*Table1[[#This Row],[Price]]</f>
        <v>75.204000000000008</v>
      </c>
      <c r="P3624" s="9">
        <f>(Table1[[#This Row],[Expiration Date]]-Table1[[#This Row],[Manufacturing Date]])/365</f>
        <v>1</v>
      </c>
      <c r="Q3624" t="str">
        <f>IF(Table1[[#This Row],[Expiration Date]]-J3632&gt;12/31/2024,"not expired","expired")</f>
        <v>expired</v>
      </c>
      <c r="R3624">
        <f>Table1[[#This Row],[Discounted Price]]*0.95</f>
        <v>71.44380000000001</v>
      </c>
      <c r="S3624">
        <f>Table1[[#This Row],[Discounted Price]]*0.9</f>
        <v>67.683600000000013</v>
      </c>
      <c r="T3624">
        <f>Table1[[#This Row],[Discounted Price]]*0.8</f>
        <v>60.16320000000001</v>
      </c>
      <c r="U3624">
        <f>Table1[[#This Row],[Price]]*0.52</f>
        <v>43.4512</v>
      </c>
      <c r="V3624">
        <f>(Table1[[#This Row],[Price]]-Table1[[#This Row],[Scrap value]])/2</f>
        <v>20.054400000000001</v>
      </c>
    </row>
    <row r="3625" spans="1:22" x14ac:dyDescent="0.25">
      <c r="A3625" t="s">
        <v>16888</v>
      </c>
      <c r="B3625" t="s">
        <v>22</v>
      </c>
      <c r="C3625" t="s">
        <v>47</v>
      </c>
      <c r="D3625" t="s">
        <v>16889</v>
      </c>
      <c r="E3625">
        <v>26.12</v>
      </c>
      <c r="F3625">
        <v>93</v>
      </c>
      <c r="G3625" t="s">
        <v>43728</v>
      </c>
      <c r="H3625" t="s">
        <v>1919</v>
      </c>
      <c r="I3625" s="1">
        <v>44927</v>
      </c>
      <c r="J3625" s="1">
        <v>45292</v>
      </c>
      <c r="K3625" t="s">
        <v>16890</v>
      </c>
      <c r="L3625" t="s">
        <v>16891</v>
      </c>
      <c r="M3625" t="s">
        <v>45</v>
      </c>
      <c r="N3625">
        <v>2</v>
      </c>
      <c r="O3625">
        <f>Table1[[#This Row],[Price]]-0.1*Table1[[#This Row],[Price]]</f>
        <v>23.508000000000003</v>
      </c>
      <c r="P3625" s="9">
        <f>(Table1[[#This Row],[Expiration Date]]-Table1[[#This Row],[Manufacturing Date]])/365</f>
        <v>1</v>
      </c>
      <c r="Q3625" t="str">
        <f>IF(Table1[[#This Row],[Expiration Date]]-J3633&gt;12/31/2024,"not expired","expired")</f>
        <v>expired</v>
      </c>
      <c r="R3625">
        <f>Table1[[#This Row],[Discounted Price]]*0.95</f>
        <v>22.332600000000003</v>
      </c>
      <c r="S3625">
        <f>Table1[[#This Row],[Discounted Price]]*0.9</f>
        <v>21.157200000000003</v>
      </c>
      <c r="T3625">
        <f>Table1[[#This Row],[Discounted Price]]*0.8</f>
        <v>18.806400000000004</v>
      </c>
      <c r="U3625">
        <f>Table1[[#This Row],[Price]]*0.52</f>
        <v>13.582400000000002</v>
      </c>
      <c r="V3625">
        <f>(Table1[[#This Row],[Price]]-Table1[[#This Row],[Scrap value]])/2</f>
        <v>6.2687999999999997</v>
      </c>
    </row>
    <row r="3626" spans="1:22" x14ac:dyDescent="0.25">
      <c r="A3626" t="s">
        <v>16892</v>
      </c>
      <c r="B3626" t="s">
        <v>29</v>
      </c>
      <c r="C3626" t="s">
        <v>47</v>
      </c>
      <c r="D3626" t="s">
        <v>16893</v>
      </c>
      <c r="E3626">
        <v>78.78</v>
      </c>
      <c r="F3626">
        <v>49</v>
      </c>
      <c r="G3626" t="s">
        <v>43728</v>
      </c>
      <c r="H3626" t="s">
        <v>6021</v>
      </c>
      <c r="I3626" s="1">
        <v>45000</v>
      </c>
      <c r="J3626" s="1">
        <v>45658</v>
      </c>
      <c r="K3626" t="s">
        <v>16894</v>
      </c>
      <c r="L3626" t="s">
        <v>16895</v>
      </c>
      <c r="M3626" t="s">
        <v>27</v>
      </c>
      <c r="N3626">
        <v>5</v>
      </c>
      <c r="O3626">
        <f>Table1[[#This Row],[Price]]-0.1*Table1[[#This Row],[Price]]</f>
        <v>70.902000000000001</v>
      </c>
      <c r="P3626" s="9">
        <f>(Table1[[#This Row],[Expiration Date]]-Table1[[#This Row],[Manufacturing Date]])/365</f>
        <v>1.8027397260273972</v>
      </c>
      <c r="Q3626" t="str">
        <f>IF(Table1[[#This Row],[Expiration Date]]-J3634&gt;12/31/2024,"not expired","expired")</f>
        <v>expired</v>
      </c>
      <c r="R3626">
        <f>Table1[[#This Row],[Discounted Price]]*0.95</f>
        <v>67.356899999999996</v>
      </c>
      <c r="S3626">
        <f>Table1[[#This Row],[Discounted Price]]*0.9</f>
        <v>63.811800000000005</v>
      </c>
      <c r="T3626">
        <f>Table1[[#This Row],[Discounted Price]]*0.8</f>
        <v>56.721600000000002</v>
      </c>
      <c r="U3626">
        <f>Table1[[#This Row],[Price]]*0.52</f>
        <v>40.965600000000002</v>
      </c>
      <c r="V3626">
        <f>(Table1[[#This Row],[Price]]-Table1[[#This Row],[Scrap value]])/2</f>
        <v>18.9072</v>
      </c>
    </row>
    <row r="3627" spans="1:22" x14ac:dyDescent="0.25">
      <c r="A3627" t="s">
        <v>16896</v>
      </c>
      <c r="B3627" t="s">
        <v>15</v>
      </c>
      <c r="C3627" t="s">
        <v>47</v>
      </c>
      <c r="D3627" t="s">
        <v>16897</v>
      </c>
      <c r="E3627">
        <v>257.98</v>
      </c>
      <c r="F3627">
        <v>76</v>
      </c>
      <c r="G3627" t="s">
        <v>43730</v>
      </c>
      <c r="H3627" t="s">
        <v>16898</v>
      </c>
      <c r="I3627" s="1">
        <v>45137</v>
      </c>
      <c r="J3627" s="1">
        <v>46023</v>
      </c>
      <c r="K3627" t="s">
        <v>16899</v>
      </c>
      <c r="L3627" t="s">
        <v>16900</v>
      </c>
      <c r="M3627" t="s">
        <v>27</v>
      </c>
      <c r="N3627">
        <v>4</v>
      </c>
      <c r="O3627">
        <f>Table1[[#This Row],[Price]]-0.1*Table1[[#This Row],[Price]]</f>
        <v>232.18200000000002</v>
      </c>
      <c r="P3627" s="9">
        <f>(Table1[[#This Row],[Expiration Date]]-Table1[[#This Row],[Manufacturing Date]])/365</f>
        <v>2.4273972602739726</v>
      </c>
      <c r="Q3627" t="str">
        <f>IF(Table1[[#This Row],[Expiration Date]]-J3635&gt;12/31/2024,"not expired","expired")</f>
        <v>not expired</v>
      </c>
      <c r="R3627">
        <f>Table1[[#This Row],[Discounted Price]]*0.95</f>
        <v>220.5729</v>
      </c>
      <c r="S3627">
        <f>Table1[[#This Row],[Discounted Price]]*0.9</f>
        <v>208.96380000000002</v>
      </c>
      <c r="T3627">
        <f>Table1[[#This Row],[Discounted Price]]*0.8</f>
        <v>185.74560000000002</v>
      </c>
      <c r="U3627">
        <f>Table1[[#This Row],[Price]]*0.52</f>
        <v>134.14960000000002</v>
      </c>
      <c r="V3627">
        <f>(Table1[[#This Row],[Price]]-Table1[[#This Row],[Scrap value]])/2</f>
        <v>61.915199999999999</v>
      </c>
    </row>
    <row r="3628" spans="1:22" x14ac:dyDescent="0.25">
      <c r="A3628" t="s">
        <v>16901</v>
      </c>
      <c r="B3628" t="s">
        <v>22</v>
      </c>
      <c r="C3628" t="s">
        <v>47</v>
      </c>
      <c r="D3628" t="s">
        <v>16902</v>
      </c>
      <c r="E3628">
        <v>284.61</v>
      </c>
      <c r="F3628">
        <v>56</v>
      </c>
      <c r="G3628" t="s">
        <v>43729</v>
      </c>
      <c r="H3628" t="s">
        <v>16903</v>
      </c>
      <c r="I3628" s="1">
        <v>45000</v>
      </c>
      <c r="J3628" s="1">
        <v>46023</v>
      </c>
      <c r="K3628" t="s">
        <v>16904</v>
      </c>
      <c r="L3628" t="s">
        <v>16905</v>
      </c>
      <c r="M3628" t="s">
        <v>20</v>
      </c>
      <c r="N3628">
        <v>5</v>
      </c>
      <c r="O3628">
        <f>Table1[[#This Row],[Price]]-0.1*Table1[[#This Row],[Price]]</f>
        <v>256.149</v>
      </c>
      <c r="P3628" s="9">
        <f>(Table1[[#This Row],[Expiration Date]]-Table1[[#This Row],[Manufacturing Date]])/365</f>
        <v>2.8027397260273972</v>
      </c>
      <c r="Q3628" t="str">
        <f>IF(Table1[[#This Row],[Expiration Date]]-J3636&gt;12/31/2024,"not expired","expired")</f>
        <v>not expired</v>
      </c>
      <c r="R3628">
        <f>Table1[[#This Row],[Discounted Price]]*0.95</f>
        <v>243.34154999999998</v>
      </c>
      <c r="S3628">
        <f>Table1[[#This Row],[Discounted Price]]*0.9</f>
        <v>230.5341</v>
      </c>
      <c r="T3628">
        <f>Table1[[#This Row],[Discounted Price]]*0.8</f>
        <v>204.91920000000002</v>
      </c>
      <c r="U3628">
        <f>Table1[[#This Row],[Price]]*0.52</f>
        <v>147.99720000000002</v>
      </c>
      <c r="V3628">
        <f>(Table1[[#This Row],[Price]]-Table1[[#This Row],[Scrap value]])/2</f>
        <v>68.306399999999996</v>
      </c>
    </row>
    <row r="3629" spans="1:22" x14ac:dyDescent="0.25">
      <c r="A3629" t="s">
        <v>16906</v>
      </c>
      <c r="B3629" t="s">
        <v>29</v>
      </c>
      <c r="C3629" t="s">
        <v>47</v>
      </c>
      <c r="D3629" t="s">
        <v>16907</v>
      </c>
      <c r="E3629">
        <v>272.33</v>
      </c>
      <c r="F3629">
        <v>52</v>
      </c>
      <c r="G3629" t="s">
        <v>43728</v>
      </c>
      <c r="H3629" t="s">
        <v>16908</v>
      </c>
      <c r="I3629" s="1">
        <v>44927</v>
      </c>
      <c r="J3629" s="1">
        <v>46023</v>
      </c>
      <c r="K3629" t="s">
        <v>16909</v>
      </c>
      <c r="L3629" t="s">
        <v>16910</v>
      </c>
      <c r="M3629" t="s">
        <v>27</v>
      </c>
      <c r="N3629">
        <v>3</v>
      </c>
      <c r="O3629">
        <f>Table1[[#This Row],[Price]]-0.1*Table1[[#This Row],[Price]]</f>
        <v>245.09699999999998</v>
      </c>
      <c r="P3629" s="9">
        <f>(Table1[[#This Row],[Expiration Date]]-Table1[[#This Row],[Manufacturing Date]])/365</f>
        <v>3.0027397260273974</v>
      </c>
      <c r="Q3629" t="str">
        <f>IF(Table1[[#This Row],[Expiration Date]]-J3637&gt;12/31/2024,"not expired","expired")</f>
        <v>not expired</v>
      </c>
      <c r="R3629">
        <f>Table1[[#This Row],[Discounted Price]]*0.95</f>
        <v>232.84214999999998</v>
      </c>
      <c r="S3629">
        <f>Table1[[#This Row],[Discounted Price]]*0.9</f>
        <v>220.5873</v>
      </c>
      <c r="T3629">
        <f>Table1[[#This Row],[Discounted Price]]*0.8</f>
        <v>196.07759999999999</v>
      </c>
      <c r="U3629">
        <f>Table1[[#This Row],[Price]]*0.52</f>
        <v>141.61160000000001</v>
      </c>
      <c r="V3629">
        <f>(Table1[[#This Row],[Price]]-Table1[[#This Row],[Scrap value]])/2</f>
        <v>65.359199999999987</v>
      </c>
    </row>
    <row r="3630" spans="1:22" x14ac:dyDescent="0.25">
      <c r="A3630" t="s">
        <v>16911</v>
      </c>
      <c r="B3630" t="s">
        <v>29</v>
      </c>
      <c r="C3630" t="s">
        <v>47</v>
      </c>
      <c r="D3630" t="s">
        <v>16912</v>
      </c>
      <c r="E3630">
        <v>327.2</v>
      </c>
      <c r="F3630">
        <v>98</v>
      </c>
      <c r="G3630" t="s">
        <v>43730</v>
      </c>
      <c r="H3630" t="s">
        <v>16913</v>
      </c>
      <c r="I3630" s="1">
        <v>45137</v>
      </c>
      <c r="J3630" s="1">
        <v>46023</v>
      </c>
      <c r="K3630" t="s">
        <v>16914</v>
      </c>
      <c r="L3630" t="s">
        <v>16915</v>
      </c>
      <c r="M3630" t="s">
        <v>20</v>
      </c>
      <c r="N3630">
        <v>1</v>
      </c>
      <c r="O3630">
        <f>Table1[[#This Row],[Price]]-0.1*Table1[[#This Row],[Price]]</f>
        <v>294.48</v>
      </c>
      <c r="P3630" s="9">
        <f>(Table1[[#This Row],[Expiration Date]]-Table1[[#This Row],[Manufacturing Date]])/365</f>
        <v>2.4273972602739726</v>
      </c>
      <c r="Q3630" t="str">
        <f>IF(Table1[[#This Row],[Expiration Date]]-J3638&gt;12/31/2024,"not expired","expired")</f>
        <v>expired</v>
      </c>
      <c r="R3630">
        <f>Table1[[#This Row],[Discounted Price]]*0.95</f>
        <v>279.75600000000003</v>
      </c>
      <c r="S3630">
        <f>Table1[[#This Row],[Discounted Price]]*0.9</f>
        <v>265.03200000000004</v>
      </c>
      <c r="T3630">
        <f>Table1[[#This Row],[Discounted Price]]*0.8</f>
        <v>235.58400000000003</v>
      </c>
      <c r="U3630">
        <f>Table1[[#This Row],[Price]]*0.52</f>
        <v>170.14400000000001</v>
      </c>
      <c r="V3630">
        <f>(Table1[[#This Row],[Price]]-Table1[[#This Row],[Scrap value]])/2</f>
        <v>78.527999999999992</v>
      </c>
    </row>
    <row r="3631" spans="1:22" x14ac:dyDescent="0.25">
      <c r="A3631" t="s">
        <v>16916</v>
      </c>
      <c r="B3631" t="s">
        <v>15</v>
      </c>
      <c r="C3631" t="s">
        <v>47</v>
      </c>
      <c r="D3631" t="s">
        <v>16917</v>
      </c>
      <c r="E3631">
        <v>48.2</v>
      </c>
      <c r="F3631">
        <v>100</v>
      </c>
      <c r="G3631" t="s">
        <v>43729</v>
      </c>
      <c r="H3631" t="s">
        <v>6672</v>
      </c>
      <c r="I3631" s="1">
        <v>44927</v>
      </c>
      <c r="J3631" s="1">
        <v>45658</v>
      </c>
      <c r="K3631" t="s">
        <v>16918</v>
      </c>
      <c r="L3631" t="s">
        <v>16919</v>
      </c>
      <c r="M3631" t="s">
        <v>20</v>
      </c>
      <c r="N3631">
        <v>1</v>
      </c>
      <c r="O3631">
        <f>Table1[[#This Row],[Price]]-0.1*Table1[[#This Row],[Price]]</f>
        <v>43.38</v>
      </c>
      <c r="P3631" s="9">
        <f>(Table1[[#This Row],[Expiration Date]]-Table1[[#This Row],[Manufacturing Date]])/365</f>
        <v>2.0027397260273974</v>
      </c>
      <c r="Q3631" t="str">
        <f>IF(Table1[[#This Row],[Expiration Date]]-J3639&gt;12/31/2024,"not expired","expired")</f>
        <v>expired</v>
      </c>
      <c r="R3631">
        <f>Table1[[#This Row],[Discounted Price]]*0.95</f>
        <v>41.210999999999999</v>
      </c>
      <c r="S3631">
        <f>Table1[[#This Row],[Discounted Price]]*0.9</f>
        <v>39.042000000000002</v>
      </c>
      <c r="T3631">
        <f>Table1[[#This Row],[Discounted Price]]*0.8</f>
        <v>34.704000000000001</v>
      </c>
      <c r="U3631">
        <f>Table1[[#This Row],[Price]]*0.52</f>
        <v>25.064000000000004</v>
      </c>
      <c r="V3631">
        <f>(Table1[[#This Row],[Price]]-Table1[[#This Row],[Scrap value]])/2</f>
        <v>11.568</v>
      </c>
    </row>
    <row r="3632" spans="1:22" x14ac:dyDescent="0.25">
      <c r="A3632" t="s">
        <v>16920</v>
      </c>
      <c r="B3632" t="s">
        <v>29</v>
      </c>
      <c r="C3632" t="s">
        <v>47</v>
      </c>
      <c r="D3632" t="s">
        <v>16921</v>
      </c>
      <c r="E3632">
        <v>434.3</v>
      </c>
      <c r="F3632">
        <v>21</v>
      </c>
      <c r="G3632" t="s">
        <v>43729</v>
      </c>
      <c r="H3632" t="s">
        <v>12547</v>
      </c>
      <c r="I3632" s="1">
        <v>45000</v>
      </c>
      <c r="J3632" s="1">
        <v>45292</v>
      </c>
      <c r="K3632" t="s">
        <v>16922</v>
      </c>
      <c r="L3632" t="s">
        <v>16923</v>
      </c>
      <c r="M3632" t="s">
        <v>27</v>
      </c>
      <c r="N3632">
        <v>5</v>
      </c>
      <c r="O3632">
        <f>Table1[[#This Row],[Price]]-0.1*Table1[[#This Row],[Price]]</f>
        <v>390.87</v>
      </c>
      <c r="P3632" s="9">
        <f>(Table1[[#This Row],[Expiration Date]]-Table1[[#This Row],[Manufacturing Date]])/365</f>
        <v>0.8</v>
      </c>
      <c r="Q3632" t="str">
        <f>IF(Table1[[#This Row],[Expiration Date]]-J3640&gt;12/31/2024,"not expired","expired")</f>
        <v>expired</v>
      </c>
      <c r="R3632">
        <f>Table1[[#This Row],[Discounted Price]]*0.95</f>
        <v>371.32650000000001</v>
      </c>
      <c r="S3632">
        <f>Table1[[#This Row],[Discounted Price]]*0.9</f>
        <v>351.78300000000002</v>
      </c>
      <c r="T3632">
        <f>Table1[[#This Row],[Discounted Price]]*0.8</f>
        <v>312.69600000000003</v>
      </c>
      <c r="U3632">
        <f>Table1[[#This Row],[Price]]*0.52</f>
        <v>225.83600000000001</v>
      </c>
      <c r="V3632">
        <f>(Table1[[#This Row],[Price]]-Table1[[#This Row],[Scrap value]])/2</f>
        <v>104.232</v>
      </c>
    </row>
    <row r="3633" spans="1:22" x14ac:dyDescent="0.25">
      <c r="A3633" t="s">
        <v>16924</v>
      </c>
      <c r="B3633" t="s">
        <v>22</v>
      </c>
      <c r="C3633" t="s">
        <v>47</v>
      </c>
      <c r="D3633" t="s">
        <v>16925</v>
      </c>
      <c r="E3633">
        <v>353.66</v>
      </c>
      <c r="F3633">
        <v>77</v>
      </c>
      <c r="G3633" t="s">
        <v>43728</v>
      </c>
      <c r="H3633" t="s">
        <v>16926</v>
      </c>
      <c r="I3633" s="1">
        <v>45000</v>
      </c>
      <c r="J3633" s="1">
        <v>46023</v>
      </c>
      <c r="K3633" t="s">
        <v>16927</v>
      </c>
      <c r="L3633" t="s">
        <v>16928</v>
      </c>
      <c r="M3633" t="s">
        <v>20</v>
      </c>
      <c r="N3633">
        <v>2</v>
      </c>
      <c r="O3633">
        <f>Table1[[#This Row],[Price]]-0.1*Table1[[#This Row],[Price]]</f>
        <v>318.29400000000004</v>
      </c>
      <c r="P3633" s="9">
        <f>(Table1[[#This Row],[Expiration Date]]-Table1[[#This Row],[Manufacturing Date]])/365</f>
        <v>2.8027397260273972</v>
      </c>
      <c r="Q3633" t="str">
        <f>IF(Table1[[#This Row],[Expiration Date]]-J3641&gt;12/31/2024,"not expired","expired")</f>
        <v>not expired</v>
      </c>
      <c r="R3633">
        <f>Table1[[#This Row],[Discounted Price]]*0.95</f>
        <v>302.3793</v>
      </c>
      <c r="S3633">
        <f>Table1[[#This Row],[Discounted Price]]*0.9</f>
        <v>286.46460000000002</v>
      </c>
      <c r="T3633">
        <f>Table1[[#This Row],[Discounted Price]]*0.8</f>
        <v>254.63520000000005</v>
      </c>
      <c r="U3633">
        <f>Table1[[#This Row],[Price]]*0.52</f>
        <v>183.90320000000003</v>
      </c>
      <c r="V3633">
        <f>(Table1[[#This Row],[Price]]-Table1[[#This Row],[Scrap value]])/2</f>
        <v>84.878399999999999</v>
      </c>
    </row>
    <row r="3634" spans="1:22" x14ac:dyDescent="0.25">
      <c r="A3634" t="s">
        <v>16929</v>
      </c>
      <c r="B3634" t="s">
        <v>29</v>
      </c>
      <c r="C3634" t="s">
        <v>47</v>
      </c>
      <c r="D3634" t="s">
        <v>16930</v>
      </c>
      <c r="E3634">
        <v>491.72</v>
      </c>
      <c r="F3634">
        <v>86</v>
      </c>
      <c r="G3634" t="s">
        <v>43730</v>
      </c>
      <c r="H3634" t="s">
        <v>5339</v>
      </c>
      <c r="I3634" s="1">
        <v>45137</v>
      </c>
      <c r="J3634" s="1">
        <v>45658</v>
      </c>
      <c r="K3634" t="s">
        <v>16931</v>
      </c>
      <c r="L3634" t="s">
        <v>16932</v>
      </c>
      <c r="M3634" t="s">
        <v>45</v>
      </c>
      <c r="N3634">
        <v>2</v>
      </c>
      <c r="O3634">
        <f>Table1[[#This Row],[Price]]-0.1*Table1[[#This Row],[Price]]</f>
        <v>442.548</v>
      </c>
      <c r="P3634" s="9">
        <f>(Table1[[#This Row],[Expiration Date]]-Table1[[#This Row],[Manufacturing Date]])/365</f>
        <v>1.4273972602739726</v>
      </c>
      <c r="Q3634" t="str">
        <f>IF(Table1[[#This Row],[Expiration Date]]-J3642&gt;12/31/2024,"not expired","expired")</f>
        <v>expired</v>
      </c>
      <c r="R3634">
        <f>Table1[[#This Row],[Discounted Price]]*0.95</f>
        <v>420.42059999999998</v>
      </c>
      <c r="S3634">
        <f>Table1[[#This Row],[Discounted Price]]*0.9</f>
        <v>398.29320000000001</v>
      </c>
      <c r="T3634">
        <f>Table1[[#This Row],[Discounted Price]]*0.8</f>
        <v>354.03840000000002</v>
      </c>
      <c r="U3634">
        <f>Table1[[#This Row],[Price]]*0.52</f>
        <v>255.69440000000003</v>
      </c>
      <c r="V3634">
        <f>(Table1[[#This Row],[Price]]-Table1[[#This Row],[Scrap value]])/2</f>
        <v>118.0128</v>
      </c>
    </row>
    <row r="3635" spans="1:22" x14ac:dyDescent="0.25">
      <c r="A3635" t="s">
        <v>16933</v>
      </c>
      <c r="B3635" t="s">
        <v>22</v>
      </c>
      <c r="C3635" t="s">
        <v>47</v>
      </c>
      <c r="D3635" t="s">
        <v>16934</v>
      </c>
      <c r="E3635">
        <v>129.5</v>
      </c>
      <c r="F3635">
        <v>93</v>
      </c>
      <c r="G3635" t="s">
        <v>43728</v>
      </c>
      <c r="H3635" t="s">
        <v>6875</v>
      </c>
      <c r="I3635" s="1">
        <v>45000</v>
      </c>
      <c r="J3635" s="1">
        <v>45658</v>
      </c>
      <c r="K3635" t="s">
        <v>16935</v>
      </c>
      <c r="L3635" t="s">
        <v>16936</v>
      </c>
      <c r="M3635" t="s">
        <v>20</v>
      </c>
      <c r="N3635">
        <v>1</v>
      </c>
      <c r="O3635">
        <f>Table1[[#This Row],[Price]]-0.1*Table1[[#This Row],[Price]]</f>
        <v>116.55</v>
      </c>
      <c r="P3635" s="9">
        <f>(Table1[[#This Row],[Expiration Date]]-Table1[[#This Row],[Manufacturing Date]])/365</f>
        <v>1.8027397260273972</v>
      </c>
      <c r="Q3635" t="str">
        <f>IF(Table1[[#This Row],[Expiration Date]]-J3643&gt;12/31/2024,"not expired","expired")</f>
        <v>expired</v>
      </c>
      <c r="R3635">
        <f>Table1[[#This Row],[Discounted Price]]*0.95</f>
        <v>110.7225</v>
      </c>
      <c r="S3635">
        <f>Table1[[#This Row],[Discounted Price]]*0.9</f>
        <v>104.895</v>
      </c>
      <c r="T3635">
        <f>Table1[[#This Row],[Discounted Price]]*0.8</f>
        <v>93.240000000000009</v>
      </c>
      <c r="U3635">
        <f>Table1[[#This Row],[Price]]*0.52</f>
        <v>67.34</v>
      </c>
      <c r="V3635">
        <f>(Table1[[#This Row],[Price]]-Table1[[#This Row],[Scrap value]])/2</f>
        <v>31.08</v>
      </c>
    </row>
    <row r="3636" spans="1:22" x14ac:dyDescent="0.25">
      <c r="A3636" t="s">
        <v>16937</v>
      </c>
      <c r="B3636" t="s">
        <v>35</v>
      </c>
      <c r="C3636" t="s">
        <v>47</v>
      </c>
      <c r="D3636" t="s">
        <v>16938</v>
      </c>
      <c r="E3636">
        <v>194.2</v>
      </c>
      <c r="F3636">
        <v>71</v>
      </c>
      <c r="G3636" t="s">
        <v>43729</v>
      </c>
      <c r="H3636" t="s">
        <v>16939</v>
      </c>
      <c r="I3636" s="1">
        <v>45137</v>
      </c>
      <c r="J3636" s="1">
        <v>45658</v>
      </c>
      <c r="K3636" t="s">
        <v>16940</v>
      </c>
      <c r="L3636" t="s">
        <v>16941</v>
      </c>
      <c r="M3636" t="s">
        <v>20</v>
      </c>
      <c r="N3636">
        <v>5</v>
      </c>
      <c r="O3636">
        <f>Table1[[#This Row],[Price]]-0.1*Table1[[#This Row],[Price]]</f>
        <v>174.77999999999997</v>
      </c>
      <c r="P3636" s="9">
        <f>(Table1[[#This Row],[Expiration Date]]-Table1[[#This Row],[Manufacturing Date]])/365</f>
        <v>1.4273972602739726</v>
      </c>
      <c r="Q3636" t="str">
        <f>IF(Table1[[#This Row],[Expiration Date]]-J3644&gt;12/31/2024,"not expired","expired")</f>
        <v>not expired</v>
      </c>
      <c r="R3636">
        <f>Table1[[#This Row],[Discounted Price]]*0.95</f>
        <v>166.04099999999997</v>
      </c>
      <c r="S3636">
        <f>Table1[[#This Row],[Discounted Price]]*0.9</f>
        <v>157.30199999999999</v>
      </c>
      <c r="T3636">
        <f>Table1[[#This Row],[Discounted Price]]*0.8</f>
        <v>139.82399999999998</v>
      </c>
      <c r="U3636">
        <f>Table1[[#This Row],[Price]]*0.52</f>
        <v>100.98399999999999</v>
      </c>
      <c r="V3636">
        <f>(Table1[[#This Row],[Price]]-Table1[[#This Row],[Scrap value]])/2</f>
        <v>46.607999999999997</v>
      </c>
    </row>
    <row r="3637" spans="1:22" x14ac:dyDescent="0.25">
      <c r="A3637" t="s">
        <v>16942</v>
      </c>
      <c r="B3637" t="s">
        <v>29</v>
      </c>
      <c r="C3637" t="s">
        <v>47</v>
      </c>
      <c r="D3637" t="s">
        <v>16943</v>
      </c>
      <c r="E3637">
        <v>105.23</v>
      </c>
      <c r="F3637">
        <v>84</v>
      </c>
      <c r="G3637" t="s">
        <v>43730</v>
      </c>
      <c r="H3637" t="s">
        <v>10375</v>
      </c>
      <c r="I3637" s="1">
        <v>45137</v>
      </c>
      <c r="J3637" s="1">
        <v>45292</v>
      </c>
      <c r="K3637" t="s">
        <v>16944</v>
      </c>
      <c r="L3637" t="s">
        <v>16945</v>
      </c>
      <c r="M3637" t="s">
        <v>27</v>
      </c>
      <c r="N3637">
        <v>2</v>
      </c>
      <c r="O3637">
        <f>Table1[[#This Row],[Price]]-0.1*Table1[[#This Row],[Price]]</f>
        <v>94.707000000000008</v>
      </c>
      <c r="P3637" s="9">
        <f>(Table1[[#This Row],[Expiration Date]]-Table1[[#This Row],[Manufacturing Date]])/365</f>
        <v>0.42465753424657532</v>
      </c>
      <c r="Q3637" t="str">
        <f>IF(Table1[[#This Row],[Expiration Date]]-J3645&gt;12/31/2024,"not expired","expired")</f>
        <v>expired</v>
      </c>
      <c r="R3637">
        <f>Table1[[#This Row],[Discounted Price]]*0.95</f>
        <v>89.971649999999997</v>
      </c>
      <c r="S3637">
        <f>Table1[[#This Row],[Discounted Price]]*0.9</f>
        <v>85.236300000000014</v>
      </c>
      <c r="T3637">
        <f>Table1[[#This Row],[Discounted Price]]*0.8</f>
        <v>75.765600000000006</v>
      </c>
      <c r="U3637">
        <f>Table1[[#This Row],[Price]]*0.52</f>
        <v>54.719600000000007</v>
      </c>
      <c r="V3637">
        <f>(Table1[[#This Row],[Price]]-Table1[[#This Row],[Scrap value]])/2</f>
        <v>25.255199999999999</v>
      </c>
    </row>
    <row r="3638" spans="1:22" x14ac:dyDescent="0.25">
      <c r="A3638" t="s">
        <v>16946</v>
      </c>
      <c r="B3638" t="s">
        <v>15</v>
      </c>
      <c r="C3638" t="s">
        <v>47</v>
      </c>
      <c r="D3638" t="s">
        <v>16947</v>
      </c>
      <c r="E3638">
        <v>152.05000000000001</v>
      </c>
      <c r="F3638">
        <v>38</v>
      </c>
      <c r="G3638" t="s">
        <v>43730</v>
      </c>
      <c r="H3638" t="s">
        <v>13630</v>
      </c>
      <c r="I3638" s="1">
        <v>44927</v>
      </c>
      <c r="J3638" s="1">
        <v>46023</v>
      </c>
      <c r="K3638" t="s">
        <v>16948</v>
      </c>
      <c r="L3638" t="s">
        <v>16949</v>
      </c>
      <c r="M3638" t="s">
        <v>20</v>
      </c>
      <c r="N3638">
        <v>1</v>
      </c>
      <c r="O3638">
        <f>Table1[[#This Row],[Price]]-0.1*Table1[[#This Row],[Price]]</f>
        <v>136.845</v>
      </c>
      <c r="P3638" s="9">
        <f>(Table1[[#This Row],[Expiration Date]]-Table1[[#This Row],[Manufacturing Date]])/365</f>
        <v>3.0027397260273974</v>
      </c>
      <c r="Q3638" t="str">
        <f>IF(Table1[[#This Row],[Expiration Date]]-J3646&gt;12/31/2024,"not expired","expired")</f>
        <v>expired</v>
      </c>
      <c r="R3638">
        <f>Table1[[#This Row],[Discounted Price]]*0.95</f>
        <v>130.00274999999999</v>
      </c>
      <c r="S3638">
        <f>Table1[[#This Row],[Discounted Price]]*0.9</f>
        <v>123.1605</v>
      </c>
      <c r="T3638">
        <f>Table1[[#This Row],[Discounted Price]]*0.8</f>
        <v>109.476</v>
      </c>
      <c r="U3638">
        <f>Table1[[#This Row],[Price]]*0.52</f>
        <v>79.066000000000003</v>
      </c>
      <c r="V3638">
        <f>(Table1[[#This Row],[Price]]-Table1[[#This Row],[Scrap value]])/2</f>
        <v>36.492000000000004</v>
      </c>
    </row>
    <row r="3639" spans="1:22" x14ac:dyDescent="0.25">
      <c r="A3639" t="s">
        <v>16950</v>
      </c>
      <c r="B3639" t="s">
        <v>35</v>
      </c>
      <c r="C3639" t="s">
        <v>47</v>
      </c>
      <c r="D3639" t="s">
        <v>16951</v>
      </c>
      <c r="E3639">
        <v>409.28</v>
      </c>
      <c r="F3639">
        <v>66</v>
      </c>
      <c r="G3639" t="s">
        <v>43730</v>
      </c>
      <c r="H3639" t="s">
        <v>16952</v>
      </c>
      <c r="I3639" s="1">
        <v>45137</v>
      </c>
      <c r="J3639" s="1">
        <v>45658</v>
      </c>
      <c r="K3639" t="s">
        <v>16953</v>
      </c>
      <c r="L3639" t="s">
        <v>16954</v>
      </c>
      <c r="M3639" t="s">
        <v>45</v>
      </c>
      <c r="N3639">
        <v>2</v>
      </c>
      <c r="O3639">
        <f>Table1[[#This Row],[Price]]-0.1*Table1[[#This Row],[Price]]</f>
        <v>368.35199999999998</v>
      </c>
      <c r="P3639" s="9">
        <f>(Table1[[#This Row],[Expiration Date]]-Table1[[#This Row],[Manufacturing Date]])/365</f>
        <v>1.4273972602739726</v>
      </c>
      <c r="Q3639" t="str">
        <f>IF(Table1[[#This Row],[Expiration Date]]-J3647&gt;12/31/2024,"not expired","expired")</f>
        <v>not expired</v>
      </c>
      <c r="R3639">
        <f>Table1[[#This Row],[Discounted Price]]*0.95</f>
        <v>349.93439999999998</v>
      </c>
      <c r="S3639">
        <f>Table1[[#This Row],[Discounted Price]]*0.9</f>
        <v>331.51679999999999</v>
      </c>
      <c r="T3639">
        <f>Table1[[#This Row],[Discounted Price]]*0.8</f>
        <v>294.6816</v>
      </c>
      <c r="U3639">
        <f>Table1[[#This Row],[Price]]*0.52</f>
        <v>212.82559999999998</v>
      </c>
      <c r="V3639">
        <f>(Table1[[#This Row],[Price]]-Table1[[#This Row],[Scrap value]])/2</f>
        <v>98.227199999999996</v>
      </c>
    </row>
    <row r="3640" spans="1:22" x14ac:dyDescent="0.25">
      <c r="A3640" t="s">
        <v>16955</v>
      </c>
      <c r="B3640" t="s">
        <v>15</v>
      </c>
      <c r="C3640" t="s">
        <v>47</v>
      </c>
      <c r="D3640" t="s">
        <v>16956</v>
      </c>
      <c r="E3640">
        <v>367.51</v>
      </c>
      <c r="F3640">
        <v>98</v>
      </c>
      <c r="G3640" t="s">
        <v>43730</v>
      </c>
      <c r="H3640" t="s">
        <v>16957</v>
      </c>
      <c r="I3640" s="1">
        <v>44927</v>
      </c>
      <c r="J3640" s="1">
        <v>46023</v>
      </c>
      <c r="K3640" t="s">
        <v>16958</v>
      </c>
      <c r="L3640" t="s">
        <v>16959</v>
      </c>
      <c r="M3640" t="s">
        <v>20</v>
      </c>
      <c r="N3640">
        <v>1</v>
      </c>
      <c r="O3640">
        <f>Table1[[#This Row],[Price]]-0.1*Table1[[#This Row],[Price]]</f>
        <v>330.75900000000001</v>
      </c>
      <c r="P3640" s="9">
        <f>(Table1[[#This Row],[Expiration Date]]-Table1[[#This Row],[Manufacturing Date]])/365</f>
        <v>3.0027397260273974</v>
      </c>
      <c r="Q3640" t="str">
        <f>IF(Table1[[#This Row],[Expiration Date]]-J3648&gt;12/31/2024,"not expired","expired")</f>
        <v>not expired</v>
      </c>
      <c r="R3640">
        <f>Table1[[#This Row],[Discounted Price]]*0.95</f>
        <v>314.22104999999999</v>
      </c>
      <c r="S3640">
        <f>Table1[[#This Row],[Discounted Price]]*0.9</f>
        <v>297.68310000000002</v>
      </c>
      <c r="T3640">
        <f>Table1[[#This Row],[Discounted Price]]*0.8</f>
        <v>264.60720000000003</v>
      </c>
      <c r="U3640">
        <f>Table1[[#This Row],[Price]]*0.52</f>
        <v>191.1052</v>
      </c>
      <c r="V3640">
        <f>(Table1[[#This Row],[Price]]-Table1[[#This Row],[Scrap value]])/2</f>
        <v>88.202399999999997</v>
      </c>
    </row>
    <row r="3641" spans="1:22" x14ac:dyDescent="0.25">
      <c r="A3641" t="s">
        <v>16960</v>
      </c>
      <c r="B3641" t="s">
        <v>29</v>
      </c>
      <c r="C3641" t="s">
        <v>47</v>
      </c>
      <c r="D3641" t="s">
        <v>16961</v>
      </c>
      <c r="E3641">
        <v>40.56</v>
      </c>
      <c r="F3641">
        <v>90</v>
      </c>
      <c r="G3641" t="s">
        <v>43730</v>
      </c>
      <c r="H3641" t="s">
        <v>16962</v>
      </c>
      <c r="I3641" s="1">
        <v>45137</v>
      </c>
      <c r="J3641" s="1">
        <v>45658</v>
      </c>
      <c r="K3641" t="s">
        <v>16963</v>
      </c>
      <c r="L3641" t="s">
        <v>16964</v>
      </c>
      <c r="M3641" t="s">
        <v>27</v>
      </c>
      <c r="N3641">
        <v>2</v>
      </c>
      <c r="O3641">
        <f>Table1[[#This Row],[Price]]-0.1*Table1[[#This Row],[Price]]</f>
        <v>36.504000000000005</v>
      </c>
      <c r="P3641" s="9">
        <f>(Table1[[#This Row],[Expiration Date]]-Table1[[#This Row],[Manufacturing Date]])/365</f>
        <v>1.4273972602739726</v>
      </c>
      <c r="Q3641" t="str">
        <f>IF(Table1[[#This Row],[Expiration Date]]-J3649&gt;12/31/2024,"not expired","expired")</f>
        <v>not expired</v>
      </c>
      <c r="R3641">
        <f>Table1[[#This Row],[Discounted Price]]*0.95</f>
        <v>34.678800000000003</v>
      </c>
      <c r="S3641">
        <f>Table1[[#This Row],[Discounted Price]]*0.9</f>
        <v>32.853600000000007</v>
      </c>
      <c r="T3641">
        <f>Table1[[#This Row],[Discounted Price]]*0.8</f>
        <v>29.203200000000006</v>
      </c>
      <c r="U3641">
        <f>Table1[[#This Row],[Price]]*0.52</f>
        <v>21.091200000000001</v>
      </c>
      <c r="V3641">
        <f>(Table1[[#This Row],[Price]]-Table1[[#This Row],[Scrap value]])/2</f>
        <v>9.7344000000000008</v>
      </c>
    </row>
    <row r="3642" spans="1:22" x14ac:dyDescent="0.25">
      <c r="A3642" t="s">
        <v>16965</v>
      </c>
      <c r="B3642" t="s">
        <v>22</v>
      </c>
      <c r="C3642" t="s">
        <v>47</v>
      </c>
      <c r="D3642" t="s">
        <v>16966</v>
      </c>
      <c r="E3642">
        <v>157.15</v>
      </c>
      <c r="F3642">
        <v>22</v>
      </c>
      <c r="G3642" t="s">
        <v>43729</v>
      </c>
      <c r="H3642" t="s">
        <v>10375</v>
      </c>
      <c r="I3642" s="1">
        <v>44927</v>
      </c>
      <c r="J3642" s="1">
        <v>46023</v>
      </c>
      <c r="K3642" t="s">
        <v>16967</v>
      </c>
      <c r="L3642" t="s">
        <v>16968</v>
      </c>
      <c r="M3642" t="s">
        <v>27</v>
      </c>
      <c r="N3642">
        <v>5</v>
      </c>
      <c r="O3642">
        <f>Table1[[#This Row],[Price]]-0.1*Table1[[#This Row],[Price]]</f>
        <v>141.435</v>
      </c>
      <c r="P3642" s="9">
        <f>(Table1[[#This Row],[Expiration Date]]-Table1[[#This Row],[Manufacturing Date]])/365</f>
        <v>3.0027397260273974</v>
      </c>
      <c r="Q3642" t="str">
        <f>IF(Table1[[#This Row],[Expiration Date]]-J3650&gt;12/31/2024,"not expired","expired")</f>
        <v>not expired</v>
      </c>
      <c r="R3642">
        <f>Table1[[#This Row],[Discounted Price]]*0.95</f>
        <v>134.36324999999999</v>
      </c>
      <c r="S3642">
        <f>Table1[[#This Row],[Discounted Price]]*0.9</f>
        <v>127.2915</v>
      </c>
      <c r="T3642">
        <f>Table1[[#This Row],[Discounted Price]]*0.8</f>
        <v>113.14800000000001</v>
      </c>
      <c r="U3642">
        <f>Table1[[#This Row],[Price]]*0.52</f>
        <v>81.718000000000004</v>
      </c>
      <c r="V3642">
        <f>(Table1[[#This Row],[Price]]-Table1[[#This Row],[Scrap value]])/2</f>
        <v>37.716000000000001</v>
      </c>
    </row>
    <row r="3643" spans="1:22" x14ac:dyDescent="0.25">
      <c r="A3643" t="s">
        <v>16969</v>
      </c>
      <c r="B3643" t="s">
        <v>29</v>
      </c>
      <c r="C3643" t="s">
        <v>47</v>
      </c>
      <c r="D3643" t="s">
        <v>16970</v>
      </c>
      <c r="E3643">
        <v>13.04</v>
      </c>
      <c r="F3643">
        <v>36</v>
      </c>
      <c r="G3643" t="s">
        <v>43730</v>
      </c>
      <c r="H3643" t="s">
        <v>16971</v>
      </c>
      <c r="I3643" s="1">
        <v>44927</v>
      </c>
      <c r="J3643" s="1">
        <v>45658</v>
      </c>
      <c r="K3643" t="s">
        <v>16972</v>
      </c>
      <c r="L3643" t="s">
        <v>16973</v>
      </c>
      <c r="M3643" t="s">
        <v>45</v>
      </c>
      <c r="N3643">
        <v>2</v>
      </c>
      <c r="O3643">
        <f>Table1[[#This Row],[Price]]-0.1*Table1[[#This Row],[Price]]</f>
        <v>11.735999999999999</v>
      </c>
      <c r="P3643" s="9">
        <f>(Table1[[#This Row],[Expiration Date]]-Table1[[#This Row],[Manufacturing Date]])/365</f>
        <v>2.0027397260273974</v>
      </c>
      <c r="Q3643" t="str">
        <f>IF(Table1[[#This Row],[Expiration Date]]-J3651&gt;12/31/2024,"not expired","expired")</f>
        <v>not expired</v>
      </c>
      <c r="R3643">
        <f>Table1[[#This Row],[Discounted Price]]*0.95</f>
        <v>11.149199999999999</v>
      </c>
      <c r="S3643">
        <f>Table1[[#This Row],[Discounted Price]]*0.9</f>
        <v>10.562399999999998</v>
      </c>
      <c r="T3643">
        <f>Table1[[#This Row],[Discounted Price]]*0.8</f>
        <v>9.3887999999999998</v>
      </c>
      <c r="U3643">
        <f>Table1[[#This Row],[Price]]*0.52</f>
        <v>6.7808000000000002</v>
      </c>
      <c r="V3643">
        <f>(Table1[[#This Row],[Price]]-Table1[[#This Row],[Scrap value]])/2</f>
        <v>3.1295999999999995</v>
      </c>
    </row>
    <row r="3644" spans="1:22" x14ac:dyDescent="0.25">
      <c r="A3644" t="s">
        <v>16974</v>
      </c>
      <c r="B3644" t="s">
        <v>15</v>
      </c>
      <c r="C3644" t="s">
        <v>47</v>
      </c>
      <c r="D3644" t="s">
        <v>16975</v>
      </c>
      <c r="E3644">
        <v>337.82</v>
      </c>
      <c r="F3644">
        <v>55</v>
      </c>
      <c r="G3644" t="s">
        <v>43730</v>
      </c>
      <c r="H3644" t="s">
        <v>16976</v>
      </c>
      <c r="I3644" s="1">
        <v>45000</v>
      </c>
      <c r="J3644" s="1">
        <v>45292</v>
      </c>
      <c r="K3644" t="s">
        <v>16977</v>
      </c>
      <c r="L3644" t="s">
        <v>16978</v>
      </c>
      <c r="M3644" t="s">
        <v>20</v>
      </c>
      <c r="N3644">
        <v>5</v>
      </c>
      <c r="O3644">
        <f>Table1[[#This Row],[Price]]-0.1*Table1[[#This Row],[Price]]</f>
        <v>304.03800000000001</v>
      </c>
      <c r="P3644" s="9">
        <f>(Table1[[#This Row],[Expiration Date]]-Table1[[#This Row],[Manufacturing Date]])/365</f>
        <v>0.8</v>
      </c>
      <c r="Q3644" t="str">
        <f>IF(Table1[[#This Row],[Expiration Date]]-J3652&gt;12/31/2024,"not expired","expired")</f>
        <v>expired</v>
      </c>
      <c r="R3644">
        <f>Table1[[#This Row],[Discounted Price]]*0.95</f>
        <v>288.83609999999999</v>
      </c>
      <c r="S3644">
        <f>Table1[[#This Row],[Discounted Price]]*0.9</f>
        <v>273.63420000000002</v>
      </c>
      <c r="T3644">
        <f>Table1[[#This Row],[Discounted Price]]*0.8</f>
        <v>243.23040000000003</v>
      </c>
      <c r="U3644">
        <f>Table1[[#This Row],[Price]]*0.52</f>
        <v>175.66640000000001</v>
      </c>
      <c r="V3644">
        <f>(Table1[[#This Row],[Price]]-Table1[[#This Row],[Scrap value]])/2</f>
        <v>81.076799999999992</v>
      </c>
    </row>
    <row r="3645" spans="1:22" x14ac:dyDescent="0.25">
      <c r="A3645" t="s">
        <v>16979</v>
      </c>
      <c r="B3645" t="s">
        <v>15</v>
      </c>
      <c r="C3645" t="s">
        <v>47</v>
      </c>
      <c r="D3645" t="s">
        <v>16980</v>
      </c>
      <c r="E3645">
        <v>262.42</v>
      </c>
      <c r="F3645">
        <v>70</v>
      </c>
      <c r="G3645" t="s">
        <v>43729</v>
      </c>
      <c r="H3645" t="s">
        <v>16981</v>
      </c>
      <c r="I3645" s="1">
        <v>44927</v>
      </c>
      <c r="J3645" s="1">
        <v>45292</v>
      </c>
      <c r="K3645" t="s">
        <v>16982</v>
      </c>
      <c r="L3645" t="s">
        <v>16983</v>
      </c>
      <c r="M3645" t="s">
        <v>20</v>
      </c>
      <c r="N3645">
        <v>5</v>
      </c>
      <c r="O3645">
        <f>Table1[[#This Row],[Price]]-0.1*Table1[[#This Row],[Price]]</f>
        <v>236.178</v>
      </c>
      <c r="P3645" s="9">
        <f>(Table1[[#This Row],[Expiration Date]]-Table1[[#This Row],[Manufacturing Date]])/365</f>
        <v>1</v>
      </c>
      <c r="Q3645" t="str">
        <f>IF(Table1[[#This Row],[Expiration Date]]-J3653&gt;12/31/2024,"not expired","expired")</f>
        <v>expired</v>
      </c>
      <c r="R3645">
        <f>Table1[[#This Row],[Discounted Price]]*0.95</f>
        <v>224.36909999999997</v>
      </c>
      <c r="S3645">
        <f>Table1[[#This Row],[Discounted Price]]*0.9</f>
        <v>212.56020000000001</v>
      </c>
      <c r="T3645">
        <f>Table1[[#This Row],[Discounted Price]]*0.8</f>
        <v>188.94240000000002</v>
      </c>
      <c r="U3645">
        <f>Table1[[#This Row],[Price]]*0.52</f>
        <v>136.45840000000001</v>
      </c>
      <c r="V3645">
        <f>(Table1[[#This Row],[Price]]-Table1[[#This Row],[Scrap value]])/2</f>
        <v>62.980800000000002</v>
      </c>
    </row>
    <row r="3646" spans="1:22" x14ac:dyDescent="0.25">
      <c r="A3646" t="s">
        <v>16984</v>
      </c>
      <c r="B3646" t="s">
        <v>15</v>
      </c>
      <c r="C3646" t="s">
        <v>47</v>
      </c>
      <c r="D3646" t="s">
        <v>16985</v>
      </c>
      <c r="E3646">
        <v>147.82</v>
      </c>
      <c r="F3646">
        <v>4</v>
      </c>
      <c r="G3646" t="s">
        <v>43728</v>
      </c>
      <c r="H3646" t="s">
        <v>8003</v>
      </c>
      <c r="I3646" s="1">
        <v>44927</v>
      </c>
      <c r="J3646" s="1">
        <v>46023</v>
      </c>
      <c r="K3646" t="s">
        <v>16986</v>
      </c>
      <c r="L3646" t="s">
        <v>16987</v>
      </c>
      <c r="M3646" t="s">
        <v>45</v>
      </c>
      <c r="N3646">
        <v>4</v>
      </c>
      <c r="O3646">
        <f>Table1[[#This Row],[Price]]-0.1*Table1[[#This Row],[Price]]</f>
        <v>133.03799999999998</v>
      </c>
      <c r="P3646" s="9">
        <f>(Table1[[#This Row],[Expiration Date]]-Table1[[#This Row],[Manufacturing Date]])/365</f>
        <v>3.0027397260273974</v>
      </c>
      <c r="Q3646" t="str">
        <f>IF(Table1[[#This Row],[Expiration Date]]-J3654&gt;12/31/2024,"not expired","expired")</f>
        <v>expired</v>
      </c>
      <c r="R3646">
        <f>Table1[[#This Row],[Discounted Price]]*0.95</f>
        <v>126.38609999999997</v>
      </c>
      <c r="S3646">
        <f>Table1[[#This Row],[Discounted Price]]*0.9</f>
        <v>119.73419999999999</v>
      </c>
      <c r="T3646">
        <f>Table1[[#This Row],[Discounted Price]]*0.8</f>
        <v>106.43039999999999</v>
      </c>
      <c r="U3646">
        <f>Table1[[#This Row],[Price]]*0.52</f>
        <v>76.866399999999999</v>
      </c>
      <c r="V3646">
        <f>(Table1[[#This Row],[Price]]-Table1[[#This Row],[Scrap value]])/2</f>
        <v>35.476799999999997</v>
      </c>
    </row>
    <row r="3647" spans="1:22" x14ac:dyDescent="0.25">
      <c r="A3647" t="s">
        <v>16988</v>
      </c>
      <c r="B3647" t="s">
        <v>35</v>
      </c>
      <c r="C3647" t="s">
        <v>47</v>
      </c>
      <c r="D3647" t="s">
        <v>16989</v>
      </c>
      <c r="E3647">
        <v>98.9</v>
      </c>
      <c r="F3647">
        <v>93</v>
      </c>
      <c r="G3647" t="s">
        <v>43729</v>
      </c>
      <c r="H3647" t="s">
        <v>16990</v>
      </c>
      <c r="I3647" s="1">
        <v>45137</v>
      </c>
      <c r="J3647" s="1">
        <v>45292</v>
      </c>
      <c r="K3647" t="s">
        <v>16991</v>
      </c>
      <c r="L3647" t="s">
        <v>16992</v>
      </c>
      <c r="M3647" t="s">
        <v>27</v>
      </c>
      <c r="N3647">
        <v>5</v>
      </c>
      <c r="O3647">
        <f>Table1[[#This Row],[Price]]-0.1*Table1[[#This Row],[Price]]</f>
        <v>89.01</v>
      </c>
      <c r="P3647" s="9">
        <f>(Table1[[#This Row],[Expiration Date]]-Table1[[#This Row],[Manufacturing Date]])/365</f>
        <v>0.42465753424657532</v>
      </c>
      <c r="Q3647" t="str">
        <f>IF(Table1[[#This Row],[Expiration Date]]-J3655&gt;12/31/2024,"not expired","expired")</f>
        <v>expired</v>
      </c>
      <c r="R3647">
        <f>Table1[[#This Row],[Discounted Price]]*0.95</f>
        <v>84.5595</v>
      </c>
      <c r="S3647">
        <f>Table1[[#This Row],[Discounted Price]]*0.9</f>
        <v>80.109000000000009</v>
      </c>
      <c r="T3647">
        <f>Table1[[#This Row],[Discounted Price]]*0.8</f>
        <v>71.208000000000013</v>
      </c>
      <c r="U3647">
        <f>Table1[[#This Row],[Price]]*0.52</f>
        <v>51.428000000000004</v>
      </c>
      <c r="V3647">
        <f>(Table1[[#This Row],[Price]]-Table1[[#This Row],[Scrap value]])/2</f>
        <v>23.736000000000001</v>
      </c>
    </row>
    <row r="3648" spans="1:22" x14ac:dyDescent="0.25">
      <c r="A3648" t="s">
        <v>16993</v>
      </c>
      <c r="B3648" t="s">
        <v>29</v>
      </c>
      <c r="C3648" t="s">
        <v>47</v>
      </c>
      <c r="D3648" t="s">
        <v>16994</v>
      </c>
      <c r="E3648">
        <v>350.87</v>
      </c>
      <c r="F3648">
        <v>18</v>
      </c>
      <c r="G3648" t="s">
        <v>43729</v>
      </c>
      <c r="H3648" t="s">
        <v>10319</v>
      </c>
      <c r="I3648" s="1">
        <v>45137</v>
      </c>
      <c r="J3648" s="1">
        <v>45292</v>
      </c>
      <c r="K3648" t="s">
        <v>16995</v>
      </c>
      <c r="L3648" t="s">
        <v>16996</v>
      </c>
      <c r="M3648" t="s">
        <v>27</v>
      </c>
      <c r="N3648">
        <v>4</v>
      </c>
      <c r="O3648">
        <f>Table1[[#This Row],[Price]]-0.1*Table1[[#This Row],[Price]]</f>
        <v>315.78300000000002</v>
      </c>
      <c r="P3648" s="9">
        <f>(Table1[[#This Row],[Expiration Date]]-Table1[[#This Row],[Manufacturing Date]])/365</f>
        <v>0.42465753424657532</v>
      </c>
      <c r="Q3648" t="str">
        <f>IF(Table1[[#This Row],[Expiration Date]]-J3656&gt;12/31/2024,"not expired","expired")</f>
        <v>expired</v>
      </c>
      <c r="R3648">
        <f>Table1[[#This Row],[Discounted Price]]*0.95</f>
        <v>299.99385000000001</v>
      </c>
      <c r="S3648">
        <f>Table1[[#This Row],[Discounted Price]]*0.9</f>
        <v>284.2047</v>
      </c>
      <c r="T3648">
        <f>Table1[[#This Row],[Discounted Price]]*0.8</f>
        <v>252.62640000000002</v>
      </c>
      <c r="U3648">
        <f>Table1[[#This Row],[Price]]*0.52</f>
        <v>182.45240000000001</v>
      </c>
      <c r="V3648">
        <f>(Table1[[#This Row],[Price]]-Table1[[#This Row],[Scrap value]])/2</f>
        <v>84.208799999999997</v>
      </c>
    </row>
    <row r="3649" spans="1:22" x14ac:dyDescent="0.25">
      <c r="A3649" t="s">
        <v>16997</v>
      </c>
      <c r="B3649" t="s">
        <v>35</v>
      </c>
      <c r="C3649" t="s">
        <v>47</v>
      </c>
      <c r="D3649" t="s">
        <v>16998</v>
      </c>
      <c r="E3649">
        <v>477.58</v>
      </c>
      <c r="F3649">
        <v>37</v>
      </c>
      <c r="G3649" t="s">
        <v>43730</v>
      </c>
      <c r="H3649" t="s">
        <v>16999</v>
      </c>
      <c r="I3649" s="1">
        <v>44927</v>
      </c>
      <c r="J3649" s="1">
        <v>45292</v>
      </c>
      <c r="K3649" t="s">
        <v>17000</v>
      </c>
      <c r="L3649" t="s">
        <v>17001</v>
      </c>
      <c r="M3649" t="s">
        <v>45</v>
      </c>
      <c r="N3649">
        <v>3</v>
      </c>
      <c r="O3649">
        <f>Table1[[#This Row],[Price]]-0.1*Table1[[#This Row],[Price]]</f>
        <v>429.822</v>
      </c>
      <c r="P3649" s="9">
        <f>(Table1[[#This Row],[Expiration Date]]-Table1[[#This Row],[Manufacturing Date]])/365</f>
        <v>1</v>
      </c>
      <c r="Q3649" t="str">
        <f>IF(Table1[[#This Row],[Expiration Date]]-J3657&gt;12/31/2024,"not expired","expired")</f>
        <v>expired</v>
      </c>
      <c r="R3649">
        <f>Table1[[#This Row],[Discounted Price]]*0.95</f>
        <v>408.33089999999999</v>
      </c>
      <c r="S3649">
        <f>Table1[[#This Row],[Discounted Price]]*0.9</f>
        <v>386.83980000000003</v>
      </c>
      <c r="T3649">
        <f>Table1[[#This Row],[Discounted Price]]*0.8</f>
        <v>343.85760000000005</v>
      </c>
      <c r="U3649">
        <f>Table1[[#This Row],[Price]]*0.52</f>
        <v>248.3416</v>
      </c>
      <c r="V3649">
        <f>(Table1[[#This Row],[Price]]-Table1[[#This Row],[Scrap value]])/2</f>
        <v>114.61919999999999</v>
      </c>
    </row>
    <row r="3650" spans="1:22" x14ac:dyDescent="0.25">
      <c r="A3650" t="s">
        <v>17002</v>
      </c>
      <c r="B3650" t="s">
        <v>29</v>
      </c>
      <c r="C3650" t="s">
        <v>47</v>
      </c>
      <c r="D3650" t="s">
        <v>17003</v>
      </c>
      <c r="E3650">
        <v>256.18</v>
      </c>
      <c r="F3650">
        <v>39</v>
      </c>
      <c r="G3650" t="s">
        <v>43729</v>
      </c>
      <c r="H3650" t="s">
        <v>17004</v>
      </c>
      <c r="I3650" s="1">
        <v>45000</v>
      </c>
      <c r="J3650" s="1">
        <v>45658</v>
      </c>
      <c r="K3650" t="s">
        <v>17005</v>
      </c>
      <c r="L3650" t="s">
        <v>17006</v>
      </c>
      <c r="M3650" t="s">
        <v>27</v>
      </c>
      <c r="N3650">
        <v>1</v>
      </c>
      <c r="O3650">
        <f>Table1[[#This Row],[Price]]-0.1*Table1[[#This Row],[Price]]</f>
        <v>230.56200000000001</v>
      </c>
      <c r="P3650" s="9">
        <f>(Table1[[#This Row],[Expiration Date]]-Table1[[#This Row],[Manufacturing Date]])/365</f>
        <v>1.8027397260273972</v>
      </c>
      <c r="Q3650" t="str">
        <f>IF(Table1[[#This Row],[Expiration Date]]-J3658&gt;12/31/2024,"not expired","expired")</f>
        <v>expired</v>
      </c>
      <c r="R3650">
        <f>Table1[[#This Row],[Discounted Price]]*0.95</f>
        <v>219.03389999999999</v>
      </c>
      <c r="S3650">
        <f>Table1[[#This Row],[Discounted Price]]*0.9</f>
        <v>207.50580000000002</v>
      </c>
      <c r="T3650">
        <f>Table1[[#This Row],[Discounted Price]]*0.8</f>
        <v>184.44960000000003</v>
      </c>
      <c r="U3650">
        <f>Table1[[#This Row],[Price]]*0.52</f>
        <v>133.21360000000001</v>
      </c>
      <c r="V3650">
        <f>(Table1[[#This Row],[Price]]-Table1[[#This Row],[Scrap value]])/2</f>
        <v>61.483199999999997</v>
      </c>
    </row>
    <row r="3651" spans="1:22" x14ac:dyDescent="0.25">
      <c r="A3651" t="s">
        <v>17007</v>
      </c>
      <c r="B3651" t="s">
        <v>15</v>
      </c>
      <c r="C3651" t="s">
        <v>47</v>
      </c>
      <c r="D3651" t="s">
        <v>17008</v>
      </c>
      <c r="E3651">
        <v>450.55</v>
      </c>
      <c r="F3651">
        <v>87</v>
      </c>
      <c r="G3651" t="s">
        <v>43730</v>
      </c>
      <c r="H3651" t="s">
        <v>8075</v>
      </c>
      <c r="I3651" s="1">
        <v>44927</v>
      </c>
      <c r="J3651" s="1">
        <v>45292</v>
      </c>
      <c r="K3651" t="s">
        <v>17009</v>
      </c>
      <c r="L3651" t="s">
        <v>17010</v>
      </c>
      <c r="M3651" t="s">
        <v>20</v>
      </c>
      <c r="N3651">
        <v>5</v>
      </c>
      <c r="O3651">
        <f>Table1[[#This Row],[Price]]-0.1*Table1[[#This Row],[Price]]</f>
        <v>405.495</v>
      </c>
      <c r="P3651" s="9">
        <f>(Table1[[#This Row],[Expiration Date]]-Table1[[#This Row],[Manufacturing Date]])/365</f>
        <v>1</v>
      </c>
      <c r="Q3651" t="str">
        <f>IF(Table1[[#This Row],[Expiration Date]]-J3659&gt;12/31/2024,"not expired","expired")</f>
        <v>expired</v>
      </c>
      <c r="R3651">
        <f>Table1[[#This Row],[Discounted Price]]*0.95</f>
        <v>385.22024999999996</v>
      </c>
      <c r="S3651">
        <f>Table1[[#This Row],[Discounted Price]]*0.9</f>
        <v>364.94550000000004</v>
      </c>
      <c r="T3651">
        <f>Table1[[#This Row],[Discounted Price]]*0.8</f>
        <v>324.39600000000002</v>
      </c>
      <c r="U3651">
        <f>Table1[[#This Row],[Price]]*0.52</f>
        <v>234.286</v>
      </c>
      <c r="V3651">
        <f>(Table1[[#This Row],[Price]]-Table1[[#This Row],[Scrap value]])/2</f>
        <v>108.13200000000001</v>
      </c>
    </row>
    <row r="3652" spans="1:22" x14ac:dyDescent="0.25">
      <c r="A3652" t="s">
        <v>17011</v>
      </c>
      <c r="B3652" t="s">
        <v>15</v>
      </c>
      <c r="C3652" t="s">
        <v>47</v>
      </c>
      <c r="D3652" t="s">
        <v>17012</v>
      </c>
      <c r="E3652">
        <v>14.77</v>
      </c>
      <c r="F3652">
        <v>16</v>
      </c>
      <c r="G3652" t="s">
        <v>43728</v>
      </c>
      <c r="H3652" t="s">
        <v>17013</v>
      </c>
      <c r="I3652" s="1">
        <v>45000</v>
      </c>
      <c r="J3652" s="1">
        <v>46023</v>
      </c>
      <c r="K3652" t="s">
        <v>17014</v>
      </c>
      <c r="L3652" t="s">
        <v>17015</v>
      </c>
      <c r="M3652" t="s">
        <v>27</v>
      </c>
      <c r="N3652">
        <v>3</v>
      </c>
      <c r="O3652">
        <f>Table1[[#This Row],[Price]]-0.1*Table1[[#This Row],[Price]]</f>
        <v>13.292999999999999</v>
      </c>
      <c r="P3652" s="9">
        <f>(Table1[[#This Row],[Expiration Date]]-Table1[[#This Row],[Manufacturing Date]])/365</f>
        <v>2.8027397260273972</v>
      </c>
      <c r="Q3652" t="str">
        <f>IF(Table1[[#This Row],[Expiration Date]]-J3660&gt;12/31/2024,"not expired","expired")</f>
        <v>expired</v>
      </c>
      <c r="R3652">
        <f>Table1[[#This Row],[Discounted Price]]*0.95</f>
        <v>12.628349999999999</v>
      </c>
      <c r="S3652">
        <f>Table1[[#This Row],[Discounted Price]]*0.9</f>
        <v>11.963699999999999</v>
      </c>
      <c r="T3652">
        <f>Table1[[#This Row],[Discounted Price]]*0.8</f>
        <v>10.634399999999999</v>
      </c>
      <c r="U3652">
        <f>Table1[[#This Row],[Price]]*0.52</f>
        <v>7.6803999999999997</v>
      </c>
      <c r="V3652">
        <f>(Table1[[#This Row],[Price]]-Table1[[#This Row],[Scrap value]])/2</f>
        <v>3.5448</v>
      </c>
    </row>
    <row r="3653" spans="1:22" x14ac:dyDescent="0.25">
      <c r="A3653" t="s">
        <v>17016</v>
      </c>
      <c r="B3653" t="s">
        <v>22</v>
      </c>
      <c r="C3653" t="s">
        <v>47</v>
      </c>
      <c r="D3653" t="s">
        <v>17017</v>
      </c>
      <c r="E3653">
        <v>407.63</v>
      </c>
      <c r="F3653">
        <v>52</v>
      </c>
      <c r="G3653" t="s">
        <v>43728</v>
      </c>
      <c r="H3653" t="s">
        <v>17018</v>
      </c>
      <c r="I3653" s="1">
        <v>44927</v>
      </c>
      <c r="J3653" s="1">
        <v>45658</v>
      </c>
      <c r="K3653" t="s">
        <v>17019</v>
      </c>
      <c r="L3653" t="s">
        <v>17020</v>
      </c>
      <c r="M3653" t="s">
        <v>27</v>
      </c>
      <c r="N3653">
        <v>2</v>
      </c>
      <c r="O3653">
        <f>Table1[[#This Row],[Price]]-0.1*Table1[[#This Row],[Price]]</f>
        <v>366.86699999999996</v>
      </c>
      <c r="P3653" s="9">
        <f>(Table1[[#This Row],[Expiration Date]]-Table1[[#This Row],[Manufacturing Date]])/365</f>
        <v>2.0027397260273974</v>
      </c>
      <c r="Q3653" t="str">
        <f>IF(Table1[[#This Row],[Expiration Date]]-J3661&gt;12/31/2024,"not expired","expired")</f>
        <v>expired</v>
      </c>
      <c r="R3653">
        <f>Table1[[#This Row],[Discounted Price]]*0.95</f>
        <v>348.52364999999998</v>
      </c>
      <c r="S3653">
        <f>Table1[[#This Row],[Discounted Price]]*0.9</f>
        <v>330.18029999999999</v>
      </c>
      <c r="T3653">
        <f>Table1[[#This Row],[Discounted Price]]*0.8</f>
        <v>293.49359999999996</v>
      </c>
      <c r="U3653">
        <f>Table1[[#This Row],[Price]]*0.52</f>
        <v>211.9676</v>
      </c>
      <c r="V3653">
        <f>(Table1[[#This Row],[Price]]-Table1[[#This Row],[Scrap value]])/2</f>
        <v>97.831199999999995</v>
      </c>
    </row>
    <row r="3654" spans="1:22" x14ac:dyDescent="0.25">
      <c r="A3654" t="s">
        <v>17021</v>
      </c>
      <c r="B3654" t="s">
        <v>15</v>
      </c>
      <c r="C3654" t="s">
        <v>47</v>
      </c>
      <c r="D3654" t="s">
        <v>17022</v>
      </c>
      <c r="E3654">
        <v>275.44</v>
      </c>
      <c r="F3654">
        <v>89</v>
      </c>
      <c r="G3654" t="s">
        <v>43729</v>
      </c>
      <c r="H3654" t="s">
        <v>9495</v>
      </c>
      <c r="I3654" s="1">
        <v>45137</v>
      </c>
      <c r="J3654" s="1">
        <v>46023</v>
      </c>
      <c r="K3654" t="s">
        <v>17023</v>
      </c>
      <c r="L3654" t="s">
        <v>17024</v>
      </c>
      <c r="M3654" t="s">
        <v>27</v>
      </c>
      <c r="N3654">
        <v>4</v>
      </c>
      <c r="O3654">
        <f>Table1[[#This Row],[Price]]-0.1*Table1[[#This Row],[Price]]</f>
        <v>247.89599999999999</v>
      </c>
      <c r="P3654" s="9">
        <f>(Table1[[#This Row],[Expiration Date]]-Table1[[#This Row],[Manufacturing Date]])/365</f>
        <v>2.4273972602739726</v>
      </c>
      <c r="Q3654" t="str">
        <f>IF(Table1[[#This Row],[Expiration Date]]-J3662&gt;12/31/2024,"not expired","expired")</f>
        <v>not expired</v>
      </c>
      <c r="R3654">
        <f>Table1[[#This Row],[Discounted Price]]*0.95</f>
        <v>235.50119999999998</v>
      </c>
      <c r="S3654">
        <f>Table1[[#This Row],[Discounted Price]]*0.9</f>
        <v>223.10639999999998</v>
      </c>
      <c r="T3654">
        <f>Table1[[#This Row],[Discounted Price]]*0.8</f>
        <v>198.3168</v>
      </c>
      <c r="U3654">
        <f>Table1[[#This Row],[Price]]*0.52</f>
        <v>143.22880000000001</v>
      </c>
      <c r="V3654">
        <f>(Table1[[#This Row],[Price]]-Table1[[#This Row],[Scrap value]])/2</f>
        <v>66.105599999999995</v>
      </c>
    </row>
    <row r="3655" spans="1:22" x14ac:dyDescent="0.25">
      <c r="A3655" t="s">
        <v>17025</v>
      </c>
      <c r="B3655" t="s">
        <v>29</v>
      </c>
      <c r="C3655" t="s">
        <v>47</v>
      </c>
      <c r="D3655" t="s">
        <v>17026</v>
      </c>
      <c r="E3655">
        <v>188.47</v>
      </c>
      <c r="F3655">
        <v>56</v>
      </c>
      <c r="G3655" t="s">
        <v>43728</v>
      </c>
      <c r="H3655" t="s">
        <v>7672</v>
      </c>
      <c r="I3655" s="1">
        <v>44927</v>
      </c>
      <c r="J3655" s="1">
        <v>46023</v>
      </c>
      <c r="K3655" t="s">
        <v>17027</v>
      </c>
      <c r="L3655" t="s">
        <v>17028</v>
      </c>
      <c r="M3655" t="s">
        <v>20</v>
      </c>
      <c r="N3655">
        <v>1</v>
      </c>
      <c r="O3655">
        <f>Table1[[#This Row],[Price]]-0.1*Table1[[#This Row],[Price]]</f>
        <v>169.62299999999999</v>
      </c>
      <c r="P3655" s="9">
        <f>(Table1[[#This Row],[Expiration Date]]-Table1[[#This Row],[Manufacturing Date]])/365</f>
        <v>3.0027397260273974</v>
      </c>
      <c r="Q3655" t="str">
        <f>IF(Table1[[#This Row],[Expiration Date]]-J3663&gt;12/31/2024,"not expired","expired")</f>
        <v>not expired</v>
      </c>
      <c r="R3655">
        <f>Table1[[#This Row],[Discounted Price]]*0.95</f>
        <v>161.14184999999998</v>
      </c>
      <c r="S3655">
        <f>Table1[[#This Row],[Discounted Price]]*0.9</f>
        <v>152.66069999999999</v>
      </c>
      <c r="T3655">
        <f>Table1[[#This Row],[Discounted Price]]*0.8</f>
        <v>135.69839999999999</v>
      </c>
      <c r="U3655">
        <f>Table1[[#This Row],[Price]]*0.52</f>
        <v>98.004400000000004</v>
      </c>
      <c r="V3655">
        <f>(Table1[[#This Row],[Price]]-Table1[[#This Row],[Scrap value]])/2</f>
        <v>45.232799999999997</v>
      </c>
    </row>
    <row r="3656" spans="1:22" x14ac:dyDescent="0.25">
      <c r="A3656" t="s">
        <v>17029</v>
      </c>
      <c r="B3656" t="s">
        <v>35</v>
      </c>
      <c r="C3656" t="s">
        <v>47</v>
      </c>
      <c r="D3656" t="s">
        <v>17030</v>
      </c>
      <c r="E3656">
        <v>244.42</v>
      </c>
      <c r="F3656">
        <v>40</v>
      </c>
      <c r="G3656" t="s">
        <v>43729</v>
      </c>
      <c r="H3656" t="s">
        <v>17031</v>
      </c>
      <c r="I3656" s="1">
        <v>45137</v>
      </c>
      <c r="J3656" s="1">
        <v>45658</v>
      </c>
      <c r="K3656" t="s">
        <v>17032</v>
      </c>
      <c r="L3656" t="s">
        <v>17033</v>
      </c>
      <c r="M3656" t="s">
        <v>45</v>
      </c>
      <c r="N3656">
        <v>4</v>
      </c>
      <c r="O3656">
        <f>Table1[[#This Row],[Price]]-0.1*Table1[[#This Row],[Price]]</f>
        <v>219.97799999999998</v>
      </c>
      <c r="P3656" s="9">
        <f>(Table1[[#This Row],[Expiration Date]]-Table1[[#This Row],[Manufacturing Date]])/365</f>
        <v>1.4273972602739726</v>
      </c>
      <c r="Q3656" t="str">
        <f>IF(Table1[[#This Row],[Expiration Date]]-J3664&gt;12/31/2024,"not expired","expired")</f>
        <v>not expired</v>
      </c>
      <c r="R3656">
        <f>Table1[[#This Row],[Discounted Price]]*0.95</f>
        <v>208.97909999999996</v>
      </c>
      <c r="S3656">
        <f>Table1[[#This Row],[Discounted Price]]*0.9</f>
        <v>197.9802</v>
      </c>
      <c r="T3656">
        <f>Table1[[#This Row],[Discounted Price]]*0.8</f>
        <v>175.98239999999998</v>
      </c>
      <c r="U3656">
        <f>Table1[[#This Row],[Price]]*0.52</f>
        <v>127.0984</v>
      </c>
      <c r="V3656">
        <f>(Table1[[#This Row],[Price]]-Table1[[#This Row],[Scrap value]])/2</f>
        <v>58.660799999999995</v>
      </c>
    </row>
    <row r="3657" spans="1:22" x14ac:dyDescent="0.25">
      <c r="A3657" t="s">
        <v>17034</v>
      </c>
      <c r="B3657" t="s">
        <v>22</v>
      </c>
      <c r="C3657" t="s">
        <v>47</v>
      </c>
      <c r="D3657" t="s">
        <v>17035</v>
      </c>
      <c r="E3657">
        <v>247.24</v>
      </c>
      <c r="F3657">
        <v>82</v>
      </c>
      <c r="G3657" t="s">
        <v>43728</v>
      </c>
      <c r="H3657" t="s">
        <v>4139</v>
      </c>
      <c r="I3657" s="1">
        <v>45137</v>
      </c>
      <c r="J3657" s="1">
        <v>45658</v>
      </c>
      <c r="K3657" t="s">
        <v>17036</v>
      </c>
      <c r="L3657" t="s">
        <v>17037</v>
      </c>
      <c r="M3657" t="s">
        <v>20</v>
      </c>
      <c r="N3657">
        <v>1</v>
      </c>
      <c r="O3657">
        <f>Table1[[#This Row],[Price]]-0.1*Table1[[#This Row],[Price]]</f>
        <v>222.51600000000002</v>
      </c>
      <c r="P3657" s="9">
        <f>(Table1[[#This Row],[Expiration Date]]-Table1[[#This Row],[Manufacturing Date]])/365</f>
        <v>1.4273972602739726</v>
      </c>
      <c r="Q3657" t="str">
        <f>IF(Table1[[#This Row],[Expiration Date]]-J3665&gt;12/31/2024,"not expired","expired")</f>
        <v>expired</v>
      </c>
      <c r="R3657">
        <f>Table1[[#This Row],[Discounted Price]]*0.95</f>
        <v>211.39020000000002</v>
      </c>
      <c r="S3657">
        <f>Table1[[#This Row],[Discounted Price]]*0.9</f>
        <v>200.26440000000002</v>
      </c>
      <c r="T3657">
        <f>Table1[[#This Row],[Discounted Price]]*0.8</f>
        <v>178.01280000000003</v>
      </c>
      <c r="U3657">
        <f>Table1[[#This Row],[Price]]*0.52</f>
        <v>128.56480000000002</v>
      </c>
      <c r="V3657">
        <f>(Table1[[#This Row],[Price]]-Table1[[#This Row],[Scrap value]])/2</f>
        <v>59.337599999999995</v>
      </c>
    </row>
    <row r="3658" spans="1:22" x14ac:dyDescent="0.25">
      <c r="A3658" t="s">
        <v>17038</v>
      </c>
      <c r="B3658" t="s">
        <v>15</v>
      </c>
      <c r="C3658" t="s">
        <v>47</v>
      </c>
      <c r="D3658" t="s">
        <v>17039</v>
      </c>
      <c r="E3658">
        <v>263.63</v>
      </c>
      <c r="F3658">
        <v>59</v>
      </c>
      <c r="G3658" t="s">
        <v>43729</v>
      </c>
      <c r="H3658" t="s">
        <v>3697</v>
      </c>
      <c r="I3658" s="1">
        <v>44927</v>
      </c>
      <c r="J3658" s="1">
        <v>46023</v>
      </c>
      <c r="K3658" t="s">
        <v>17040</v>
      </c>
      <c r="L3658" t="s">
        <v>17041</v>
      </c>
      <c r="M3658" t="s">
        <v>45</v>
      </c>
      <c r="N3658">
        <v>2</v>
      </c>
      <c r="O3658">
        <f>Table1[[#This Row],[Price]]-0.1*Table1[[#This Row],[Price]]</f>
        <v>237.267</v>
      </c>
      <c r="P3658" s="9">
        <f>(Table1[[#This Row],[Expiration Date]]-Table1[[#This Row],[Manufacturing Date]])/365</f>
        <v>3.0027397260273974</v>
      </c>
      <c r="Q3658" t="str">
        <f>IF(Table1[[#This Row],[Expiration Date]]-J3666&gt;12/31/2024,"not expired","expired")</f>
        <v>not expired</v>
      </c>
      <c r="R3658">
        <f>Table1[[#This Row],[Discounted Price]]*0.95</f>
        <v>225.40365</v>
      </c>
      <c r="S3658">
        <f>Table1[[#This Row],[Discounted Price]]*0.9</f>
        <v>213.5403</v>
      </c>
      <c r="T3658">
        <f>Table1[[#This Row],[Discounted Price]]*0.8</f>
        <v>189.81360000000001</v>
      </c>
      <c r="U3658">
        <f>Table1[[#This Row],[Price]]*0.52</f>
        <v>137.08760000000001</v>
      </c>
      <c r="V3658">
        <f>(Table1[[#This Row],[Price]]-Table1[[#This Row],[Scrap value]])/2</f>
        <v>63.271199999999993</v>
      </c>
    </row>
    <row r="3659" spans="1:22" x14ac:dyDescent="0.25">
      <c r="A3659" t="s">
        <v>17042</v>
      </c>
      <c r="B3659" t="s">
        <v>35</v>
      </c>
      <c r="C3659" t="s">
        <v>47</v>
      </c>
      <c r="D3659" t="s">
        <v>17043</v>
      </c>
      <c r="E3659">
        <v>341.97</v>
      </c>
      <c r="F3659">
        <v>46</v>
      </c>
      <c r="G3659" t="s">
        <v>43730</v>
      </c>
      <c r="H3659" t="s">
        <v>4510</v>
      </c>
      <c r="I3659" s="1">
        <v>44927</v>
      </c>
      <c r="J3659" s="1">
        <v>45658</v>
      </c>
      <c r="K3659" t="s">
        <v>17044</v>
      </c>
      <c r="L3659" t="s">
        <v>17045</v>
      </c>
      <c r="M3659" t="s">
        <v>27</v>
      </c>
      <c r="N3659">
        <v>3</v>
      </c>
      <c r="O3659">
        <f>Table1[[#This Row],[Price]]-0.1*Table1[[#This Row],[Price]]</f>
        <v>307.77300000000002</v>
      </c>
      <c r="P3659" s="9">
        <f>(Table1[[#This Row],[Expiration Date]]-Table1[[#This Row],[Manufacturing Date]])/365</f>
        <v>2.0027397260273974</v>
      </c>
      <c r="Q3659" t="str">
        <f>IF(Table1[[#This Row],[Expiration Date]]-J3667&gt;12/31/2024,"not expired","expired")</f>
        <v>expired</v>
      </c>
      <c r="R3659">
        <f>Table1[[#This Row],[Discounted Price]]*0.95</f>
        <v>292.38434999999998</v>
      </c>
      <c r="S3659">
        <f>Table1[[#This Row],[Discounted Price]]*0.9</f>
        <v>276.99570000000006</v>
      </c>
      <c r="T3659">
        <f>Table1[[#This Row],[Discounted Price]]*0.8</f>
        <v>246.21840000000003</v>
      </c>
      <c r="U3659">
        <f>Table1[[#This Row],[Price]]*0.52</f>
        <v>177.82440000000003</v>
      </c>
      <c r="V3659">
        <f>(Table1[[#This Row],[Price]]-Table1[[#This Row],[Scrap value]])/2</f>
        <v>82.072800000000001</v>
      </c>
    </row>
    <row r="3660" spans="1:22" x14ac:dyDescent="0.25">
      <c r="A3660" t="s">
        <v>17046</v>
      </c>
      <c r="B3660" t="s">
        <v>35</v>
      </c>
      <c r="C3660" t="s">
        <v>47</v>
      </c>
      <c r="D3660" t="s">
        <v>17047</v>
      </c>
      <c r="E3660">
        <v>437.1</v>
      </c>
      <c r="F3660">
        <v>85</v>
      </c>
      <c r="G3660" t="s">
        <v>43728</v>
      </c>
      <c r="H3660" t="s">
        <v>9682</v>
      </c>
      <c r="I3660" s="1">
        <v>44927</v>
      </c>
      <c r="J3660" s="1">
        <v>46023</v>
      </c>
      <c r="K3660" t="s">
        <v>17048</v>
      </c>
      <c r="L3660" t="s">
        <v>17049</v>
      </c>
      <c r="M3660" t="s">
        <v>20</v>
      </c>
      <c r="N3660">
        <v>5</v>
      </c>
      <c r="O3660">
        <f>Table1[[#This Row],[Price]]-0.1*Table1[[#This Row],[Price]]</f>
        <v>393.39</v>
      </c>
      <c r="P3660" s="9">
        <f>(Table1[[#This Row],[Expiration Date]]-Table1[[#This Row],[Manufacturing Date]])/365</f>
        <v>3.0027397260273974</v>
      </c>
      <c r="Q3660" t="str">
        <f>IF(Table1[[#This Row],[Expiration Date]]-J3668&gt;12/31/2024,"not expired","expired")</f>
        <v>expired</v>
      </c>
      <c r="R3660">
        <f>Table1[[#This Row],[Discounted Price]]*0.95</f>
        <v>373.72049999999996</v>
      </c>
      <c r="S3660">
        <f>Table1[[#This Row],[Discounted Price]]*0.9</f>
        <v>354.05099999999999</v>
      </c>
      <c r="T3660">
        <f>Table1[[#This Row],[Discounted Price]]*0.8</f>
        <v>314.71199999999999</v>
      </c>
      <c r="U3660">
        <f>Table1[[#This Row],[Price]]*0.52</f>
        <v>227.29200000000003</v>
      </c>
      <c r="V3660">
        <f>(Table1[[#This Row],[Price]]-Table1[[#This Row],[Scrap value]])/2</f>
        <v>104.904</v>
      </c>
    </row>
    <row r="3661" spans="1:22" x14ac:dyDescent="0.25">
      <c r="A3661" t="s">
        <v>17050</v>
      </c>
      <c r="B3661" t="s">
        <v>35</v>
      </c>
      <c r="C3661" t="s">
        <v>47</v>
      </c>
      <c r="D3661" t="s">
        <v>17051</v>
      </c>
      <c r="E3661">
        <v>270.79000000000002</v>
      </c>
      <c r="F3661">
        <v>32</v>
      </c>
      <c r="G3661" t="s">
        <v>43729</v>
      </c>
      <c r="H3661" t="s">
        <v>7635</v>
      </c>
      <c r="I3661" s="1">
        <v>45000</v>
      </c>
      <c r="J3661" s="1">
        <v>45658</v>
      </c>
      <c r="K3661" t="s">
        <v>17052</v>
      </c>
      <c r="L3661" t="s">
        <v>17053</v>
      </c>
      <c r="M3661" t="s">
        <v>27</v>
      </c>
      <c r="N3661">
        <v>4</v>
      </c>
      <c r="O3661">
        <f>Table1[[#This Row],[Price]]-0.1*Table1[[#This Row],[Price]]</f>
        <v>243.71100000000001</v>
      </c>
      <c r="P3661" s="9">
        <f>(Table1[[#This Row],[Expiration Date]]-Table1[[#This Row],[Manufacturing Date]])/365</f>
        <v>1.8027397260273972</v>
      </c>
      <c r="Q3661" t="str">
        <f>IF(Table1[[#This Row],[Expiration Date]]-J3669&gt;12/31/2024,"not expired","expired")</f>
        <v>expired</v>
      </c>
      <c r="R3661">
        <f>Table1[[#This Row],[Discounted Price]]*0.95</f>
        <v>231.52545000000001</v>
      </c>
      <c r="S3661">
        <f>Table1[[#This Row],[Discounted Price]]*0.9</f>
        <v>219.33990000000003</v>
      </c>
      <c r="T3661">
        <f>Table1[[#This Row],[Discounted Price]]*0.8</f>
        <v>194.96880000000002</v>
      </c>
      <c r="U3661">
        <f>Table1[[#This Row],[Price]]*0.52</f>
        <v>140.81080000000003</v>
      </c>
      <c r="V3661">
        <f>(Table1[[#This Row],[Price]]-Table1[[#This Row],[Scrap value]])/2</f>
        <v>64.989599999999996</v>
      </c>
    </row>
    <row r="3662" spans="1:22" x14ac:dyDescent="0.25">
      <c r="A3662" t="s">
        <v>17054</v>
      </c>
      <c r="B3662" t="s">
        <v>22</v>
      </c>
      <c r="C3662" t="s">
        <v>47</v>
      </c>
      <c r="D3662" t="s">
        <v>17055</v>
      </c>
      <c r="E3662">
        <v>33.15</v>
      </c>
      <c r="F3662">
        <v>63</v>
      </c>
      <c r="G3662" t="s">
        <v>43728</v>
      </c>
      <c r="H3662" t="s">
        <v>15631</v>
      </c>
      <c r="I3662" s="1">
        <v>45000</v>
      </c>
      <c r="J3662" s="1">
        <v>45292</v>
      </c>
      <c r="K3662" t="s">
        <v>17056</v>
      </c>
      <c r="L3662" t="s">
        <v>17057</v>
      </c>
      <c r="M3662" t="s">
        <v>27</v>
      </c>
      <c r="N3662">
        <v>1</v>
      </c>
      <c r="O3662">
        <f>Table1[[#This Row],[Price]]-0.1*Table1[[#This Row],[Price]]</f>
        <v>29.834999999999997</v>
      </c>
      <c r="P3662" s="9">
        <f>(Table1[[#This Row],[Expiration Date]]-Table1[[#This Row],[Manufacturing Date]])/365</f>
        <v>0.8</v>
      </c>
      <c r="Q3662" t="str">
        <f>IF(Table1[[#This Row],[Expiration Date]]-J3670&gt;12/31/2024,"not expired","expired")</f>
        <v>expired</v>
      </c>
      <c r="R3662">
        <f>Table1[[#This Row],[Discounted Price]]*0.95</f>
        <v>28.343249999999998</v>
      </c>
      <c r="S3662">
        <f>Table1[[#This Row],[Discounted Price]]*0.9</f>
        <v>26.851499999999998</v>
      </c>
      <c r="T3662">
        <f>Table1[[#This Row],[Discounted Price]]*0.8</f>
        <v>23.867999999999999</v>
      </c>
      <c r="U3662">
        <f>Table1[[#This Row],[Price]]*0.52</f>
        <v>17.238</v>
      </c>
      <c r="V3662">
        <f>(Table1[[#This Row],[Price]]-Table1[[#This Row],[Scrap value]])/2</f>
        <v>7.9559999999999995</v>
      </c>
    </row>
    <row r="3663" spans="1:22" x14ac:dyDescent="0.25">
      <c r="A3663" t="s">
        <v>17058</v>
      </c>
      <c r="B3663" t="s">
        <v>35</v>
      </c>
      <c r="C3663" t="s">
        <v>47</v>
      </c>
      <c r="D3663" t="s">
        <v>17059</v>
      </c>
      <c r="E3663">
        <v>180.83</v>
      </c>
      <c r="F3663">
        <v>54</v>
      </c>
      <c r="G3663" t="s">
        <v>43729</v>
      </c>
      <c r="H3663" t="s">
        <v>1904</v>
      </c>
      <c r="I3663" s="1">
        <v>45000</v>
      </c>
      <c r="J3663" s="1">
        <v>45658</v>
      </c>
      <c r="K3663" t="s">
        <v>17060</v>
      </c>
      <c r="L3663" t="s">
        <v>17061</v>
      </c>
      <c r="M3663" t="s">
        <v>45</v>
      </c>
      <c r="N3663">
        <v>3</v>
      </c>
      <c r="O3663">
        <f>Table1[[#This Row],[Price]]-0.1*Table1[[#This Row],[Price]]</f>
        <v>162.74700000000001</v>
      </c>
      <c r="P3663" s="9">
        <f>(Table1[[#This Row],[Expiration Date]]-Table1[[#This Row],[Manufacturing Date]])/365</f>
        <v>1.8027397260273972</v>
      </c>
      <c r="Q3663" t="str">
        <f>IF(Table1[[#This Row],[Expiration Date]]-J3671&gt;12/31/2024,"not expired","expired")</f>
        <v>expired</v>
      </c>
      <c r="R3663">
        <f>Table1[[#This Row],[Discounted Price]]*0.95</f>
        <v>154.60965000000002</v>
      </c>
      <c r="S3663">
        <f>Table1[[#This Row],[Discounted Price]]*0.9</f>
        <v>146.47230000000002</v>
      </c>
      <c r="T3663">
        <f>Table1[[#This Row],[Discounted Price]]*0.8</f>
        <v>130.19760000000002</v>
      </c>
      <c r="U3663">
        <f>Table1[[#This Row],[Price]]*0.52</f>
        <v>94.031600000000012</v>
      </c>
      <c r="V3663">
        <f>(Table1[[#This Row],[Price]]-Table1[[#This Row],[Scrap value]])/2</f>
        <v>43.3992</v>
      </c>
    </row>
    <row r="3664" spans="1:22" x14ac:dyDescent="0.25">
      <c r="A3664" t="s">
        <v>17062</v>
      </c>
      <c r="B3664" t="s">
        <v>35</v>
      </c>
      <c r="C3664" t="s">
        <v>47</v>
      </c>
      <c r="D3664" t="s">
        <v>17063</v>
      </c>
      <c r="E3664">
        <v>372.62</v>
      </c>
      <c r="F3664">
        <v>29</v>
      </c>
      <c r="G3664" t="s">
        <v>43730</v>
      </c>
      <c r="H3664" t="s">
        <v>10517</v>
      </c>
      <c r="I3664" s="1">
        <v>44927</v>
      </c>
      <c r="J3664" s="1">
        <v>45292</v>
      </c>
      <c r="K3664" t="s">
        <v>17064</v>
      </c>
      <c r="L3664" t="s">
        <v>17065</v>
      </c>
      <c r="M3664" t="s">
        <v>45</v>
      </c>
      <c r="N3664">
        <v>3</v>
      </c>
      <c r="O3664">
        <f>Table1[[#This Row],[Price]]-0.1*Table1[[#This Row],[Price]]</f>
        <v>335.358</v>
      </c>
      <c r="P3664" s="9">
        <f>(Table1[[#This Row],[Expiration Date]]-Table1[[#This Row],[Manufacturing Date]])/365</f>
        <v>1</v>
      </c>
      <c r="Q3664" t="str">
        <f>IF(Table1[[#This Row],[Expiration Date]]-J3672&gt;12/31/2024,"not expired","expired")</f>
        <v>expired</v>
      </c>
      <c r="R3664">
        <f>Table1[[#This Row],[Discounted Price]]*0.95</f>
        <v>318.59010000000001</v>
      </c>
      <c r="S3664">
        <f>Table1[[#This Row],[Discounted Price]]*0.9</f>
        <v>301.82220000000001</v>
      </c>
      <c r="T3664">
        <f>Table1[[#This Row],[Discounted Price]]*0.8</f>
        <v>268.28640000000001</v>
      </c>
      <c r="U3664">
        <f>Table1[[#This Row],[Price]]*0.52</f>
        <v>193.76240000000001</v>
      </c>
      <c r="V3664">
        <f>(Table1[[#This Row],[Price]]-Table1[[#This Row],[Scrap value]])/2</f>
        <v>89.428799999999995</v>
      </c>
    </row>
    <row r="3665" spans="1:22" x14ac:dyDescent="0.25">
      <c r="A3665" t="s">
        <v>17066</v>
      </c>
      <c r="B3665" t="s">
        <v>22</v>
      </c>
      <c r="C3665" t="s">
        <v>47</v>
      </c>
      <c r="D3665" t="s">
        <v>17067</v>
      </c>
      <c r="E3665">
        <v>156.05000000000001</v>
      </c>
      <c r="F3665">
        <v>52</v>
      </c>
      <c r="G3665" t="s">
        <v>43730</v>
      </c>
      <c r="H3665" t="s">
        <v>14902</v>
      </c>
      <c r="I3665" s="1">
        <v>45137</v>
      </c>
      <c r="J3665" s="1">
        <v>46023</v>
      </c>
      <c r="K3665" t="s">
        <v>17068</v>
      </c>
      <c r="L3665" t="s">
        <v>17069</v>
      </c>
      <c r="M3665" t="s">
        <v>20</v>
      </c>
      <c r="N3665">
        <v>5</v>
      </c>
      <c r="O3665">
        <f>Table1[[#This Row],[Price]]-0.1*Table1[[#This Row],[Price]]</f>
        <v>140.44500000000002</v>
      </c>
      <c r="P3665" s="9">
        <f>(Table1[[#This Row],[Expiration Date]]-Table1[[#This Row],[Manufacturing Date]])/365</f>
        <v>2.4273972602739726</v>
      </c>
      <c r="Q3665" t="str">
        <f>IF(Table1[[#This Row],[Expiration Date]]-J3673&gt;12/31/2024,"not expired","expired")</f>
        <v>not expired</v>
      </c>
      <c r="R3665">
        <f>Table1[[#This Row],[Discounted Price]]*0.95</f>
        <v>133.42275000000001</v>
      </c>
      <c r="S3665">
        <f>Table1[[#This Row],[Discounted Price]]*0.9</f>
        <v>126.40050000000002</v>
      </c>
      <c r="T3665">
        <f>Table1[[#This Row],[Discounted Price]]*0.8</f>
        <v>112.35600000000002</v>
      </c>
      <c r="U3665">
        <f>Table1[[#This Row],[Price]]*0.52</f>
        <v>81.146000000000015</v>
      </c>
      <c r="V3665">
        <f>(Table1[[#This Row],[Price]]-Table1[[#This Row],[Scrap value]])/2</f>
        <v>37.451999999999998</v>
      </c>
    </row>
    <row r="3666" spans="1:22" x14ac:dyDescent="0.25">
      <c r="A3666" t="s">
        <v>17070</v>
      </c>
      <c r="B3666" t="s">
        <v>22</v>
      </c>
      <c r="C3666" t="s">
        <v>47</v>
      </c>
      <c r="D3666" t="s">
        <v>17071</v>
      </c>
      <c r="E3666">
        <v>222.75</v>
      </c>
      <c r="F3666">
        <v>24</v>
      </c>
      <c r="G3666" t="s">
        <v>43729</v>
      </c>
      <c r="H3666" t="s">
        <v>17072</v>
      </c>
      <c r="I3666" s="1">
        <v>45137</v>
      </c>
      <c r="J3666" s="1">
        <v>45658</v>
      </c>
      <c r="K3666" t="s">
        <v>17073</v>
      </c>
      <c r="L3666" t="s">
        <v>17074</v>
      </c>
      <c r="M3666" t="s">
        <v>45</v>
      </c>
      <c r="N3666">
        <v>3</v>
      </c>
      <c r="O3666">
        <f>Table1[[#This Row],[Price]]-0.1*Table1[[#This Row],[Price]]</f>
        <v>200.47499999999999</v>
      </c>
      <c r="P3666" s="9">
        <f>(Table1[[#This Row],[Expiration Date]]-Table1[[#This Row],[Manufacturing Date]])/365</f>
        <v>1.4273972602739726</v>
      </c>
      <c r="Q3666" t="str">
        <f>IF(Table1[[#This Row],[Expiration Date]]-J3674&gt;12/31/2024,"not expired","expired")</f>
        <v>expired</v>
      </c>
      <c r="R3666">
        <f>Table1[[#This Row],[Discounted Price]]*0.95</f>
        <v>190.45124999999999</v>
      </c>
      <c r="S3666">
        <f>Table1[[#This Row],[Discounted Price]]*0.9</f>
        <v>180.42750000000001</v>
      </c>
      <c r="T3666">
        <f>Table1[[#This Row],[Discounted Price]]*0.8</f>
        <v>160.38</v>
      </c>
      <c r="U3666">
        <f>Table1[[#This Row],[Price]]*0.52</f>
        <v>115.83</v>
      </c>
      <c r="V3666">
        <f>(Table1[[#This Row],[Price]]-Table1[[#This Row],[Scrap value]])/2</f>
        <v>53.46</v>
      </c>
    </row>
    <row r="3667" spans="1:22" x14ac:dyDescent="0.25">
      <c r="A3667" t="s">
        <v>17075</v>
      </c>
      <c r="B3667" t="s">
        <v>29</v>
      </c>
      <c r="C3667" t="s">
        <v>47</v>
      </c>
      <c r="D3667" t="s">
        <v>17076</v>
      </c>
      <c r="E3667">
        <v>428.49</v>
      </c>
      <c r="F3667">
        <v>8</v>
      </c>
      <c r="G3667" t="s">
        <v>43730</v>
      </c>
      <c r="H3667" t="s">
        <v>17077</v>
      </c>
      <c r="I3667" s="1">
        <v>44927</v>
      </c>
      <c r="J3667" s="1">
        <v>46023</v>
      </c>
      <c r="K3667" t="s">
        <v>17078</v>
      </c>
      <c r="L3667" t="s">
        <v>17079</v>
      </c>
      <c r="M3667" t="s">
        <v>27</v>
      </c>
      <c r="N3667">
        <v>3</v>
      </c>
      <c r="O3667">
        <f>Table1[[#This Row],[Price]]-0.1*Table1[[#This Row],[Price]]</f>
        <v>385.64100000000002</v>
      </c>
      <c r="P3667" s="9">
        <f>(Table1[[#This Row],[Expiration Date]]-Table1[[#This Row],[Manufacturing Date]])/365</f>
        <v>3.0027397260273974</v>
      </c>
      <c r="Q3667" t="str">
        <f>IF(Table1[[#This Row],[Expiration Date]]-J3675&gt;12/31/2024,"not expired","expired")</f>
        <v>not expired</v>
      </c>
      <c r="R3667">
        <f>Table1[[#This Row],[Discounted Price]]*0.95</f>
        <v>366.35894999999999</v>
      </c>
      <c r="S3667">
        <f>Table1[[#This Row],[Discounted Price]]*0.9</f>
        <v>347.07690000000002</v>
      </c>
      <c r="T3667">
        <f>Table1[[#This Row],[Discounted Price]]*0.8</f>
        <v>308.51280000000003</v>
      </c>
      <c r="U3667">
        <f>Table1[[#This Row],[Price]]*0.52</f>
        <v>222.81480000000002</v>
      </c>
      <c r="V3667">
        <f>(Table1[[#This Row],[Price]]-Table1[[#This Row],[Scrap value]])/2</f>
        <v>102.83759999999999</v>
      </c>
    </row>
    <row r="3668" spans="1:22" x14ac:dyDescent="0.25">
      <c r="A3668" t="s">
        <v>17080</v>
      </c>
      <c r="B3668" t="s">
        <v>22</v>
      </c>
      <c r="C3668" t="s">
        <v>47</v>
      </c>
      <c r="D3668" t="s">
        <v>17081</v>
      </c>
      <c r="E3668">
        <v>447.84</v>
      </c>
      <c r="F3668">
        <v>81</v>
      </c>
      <c r="G3668" t="s">
        <v>43728</v>
      </c>
      <c r="H3668" t="s">
        <v>3649</v>
      </c>
      <c r="I3668" s="1">
        <v>45000</v>
      </c>
      <c r="J3668" s="1">
        <v>46023</v>
      </c>
      <c r="K3668" t="s">
        <v>17082</v>
      </c>
      <c r="L3668" t="s">
        <v>17083</v>
      </c>
      <c r="M3668" t="s">
        <v>20</v>
      </c>
      <c r="N3668">
        <v>3</v>
      </c>
      <c r="O3668">
        <f>Table1[[#This Row],[Price]]-0.1*Table1[[#This Row],[Price]]</f>
        <v>403.05599999999998</v>
      </c>
      <c r="P3668" s="9">
        <f>(Table1[[#This Row],[Expiration Date]]-Table1[[#This Row],[Manufacturing Date]])/365</f>
        <v>2.8027397260273972</v>
      </c>
      <c r="Q3668" t="str">
        <f>IF(Table1[[#This Row],[Expiration Date]]-J3676&gt;12/31/2024,"not expired","expired")</f>
        <v>not expired</v>
      </c>
      <c r="R3668">
        <f>Table1[[#This Row],[Discounted Price]]*0.95</f>
        <v>382.90319999999997</v>
      </c>
      <c r="S3668">
        <f>Table1[[#This Row],[Discounted Price]]*0.9</f>
        <v>362.75040000000001</v>
      </c>
      <c r="T3668">
        <f>Table1[[#This Row],[Discounted Price]]*0.8</f>
        <v>322.44479999999999</v>
      </c>
      <c r="U3668">
        <f>Table1[[#This Row],[Price]]*0.52</f>
        <v>232.8768</v>
      </c>
      <c r="V3668">
        <f>(Table1[[#This Row],[Price]]-Table1[[#This Row],[Scrap value]])/2</f>
        <v>107.48159999999999</v>
      </c>
    </row>
    <row r="3669" spans="1:22" x14ac:dyDescent="0.25">
      <c r="A3669" t="s">
        <v>17084</v>
      </c>
      <c r="B3669" t="s">
        <v>15</v>
      </c>
      <c r="C3669" t="s">
        <v>47</v>
      </c>
      <c r="D3669" t="s">
        <v>17085</v>
      </c>
      <c r="E3669">
        <v>481.59</v>
      </c>
      <c r="F3669">
        <v>42</v>
      </c>
      <c r="G3669" t="s">
        <v>43728</v>
      </c>
      <c r="H3669" t="s">
        <v>404</v>
      </c>
      <c r="I3669" s="1">
        <v>45000</v>
      </c>
      <c r="J3669" s="1">
        <v>46023</v>
      </c>
      <c r="K3669" t="s">
        <v>17086</v>
      </c>
      <c r="L3669" t="s">
        <v>17087</v>
      </c>
      <c r="M3669" t="s">
        <v>45</v>
      </c>
      <c r="N3669">
        <v>1</v>
      </c>
      <c r="O3669">
        <f>Table1[[#This Row],[Price]]-0.1*Table1[[#This Row],[Price]]</f>
        <v>433.43099999999998</v>
      </c>
      <c r="P3669" s="9">
        <f>(Table1[[#This Row],[Expiration Date]]-Table1[[#This Row],[Manufacturing Date]])/365</f>
        <v>2.8027397260273972</v>
      </c>
      <c r="Q3669" t="str">
        <f>IF(Table1[[#This Row],[Expiration Date]]-J3677&gt;12/31/2024,"not expired","expired")</f>
        <v>not expired</v>
      </c>
      <c r="R3669">
        <f>Table1[[#This Row],[Discounted Price]]*0.95</f>
        <v>411.75944999999996</v>
      </c>
      <c r="S3669">
        <f>Table1[[#This Row],[Discounted Price]]*0.9</f>
        <v>390.08789999999999</v>
      </c>
      <c r="T3669">
        <f>Table1[[#This Row],[Discounted Price]]*0.8</f>
        <v>346.7448</v>
      </c>
      <c r="U3669">
        <f>Table1[[#This Row],[Price]]*0.52</f>
        <v>250.42679999999999</v>
      </c>
      <c r="V3669">
        <f>(Table1[[#This Row],[Price]]-Table1[[#This Row],[Scrap value]])/2</f>
        <v>115.58159999999999</v>
      </c>
    </row>
    <row r="3670" spans="1:22" x14ac:dyDescent="0.25">
      <c r="A3670" t="s">
        <v>17088</v>
      </c>
      <c r="B3670" t="s">
        <v>29</v>
      </c>
      <c r="C3670" t="s">
        <v>47</v>
      </c>
      <c r="D3670" t="s">
        <v>17089</v>
      </c>
      <c r="E3670">
        <v>377.04</v>
      </c>
      <c r="F3670">
        <v>51</v>
      </c>
      <c r="G3670" t="s">
        <v>43729</v>
      </c>
      <c r="H3670" t="s">
        <v>4250</v>
      </c>
      <c r="I3670" s="1">
        <v>45137</v>
      </c>
      <c r="J3670" s="1">
        <v>45658</v>
      </c>
      <c r="K3670" t="s">
        <v>17090</v>
      </c>
      <c r="L3670" t="s">
        <v>17091</v>
      </c>
      <c r="M3670" t="s">
        <v>27</v>
      </c>
      <c r="N3670">
        <v>4</v>
      </c>
      <c r="O3670">
        <f>Table1[[#This Row],[Price]]-0.1*Table1[[#This Row],[Price]]</f>
        <v>339.33600000000001</v>
      </c>
      <c r="P3670" s="9">
        <f>(Table1[[#This Row],[Expiration Date]]-Table1[[#This Row],[Manufacturing Date]])/365</f>
        <v>1.4273972602739726</v>
      </c>
      <c r="Q3670" t="str">
        <f>IF(Table1[[#This Row],[Expiration Date]]-J3678&gt;12/31/2024,"not expired","expired")</f>
        <v>expired</v>
      </c>
      <c r="R3670">
        <f>Table1[[#This Row],[Discounted Price]]*0.95</f>
        <v>322.36919999999998</v>
      </c>
      <c r="S3670">
        <f>Table1[[#This Row],[Discounted Price]]*0.9</f>
        <v>305.4024</v>
      </c>
      <c r="T3670">
        <f>Table1[[#This Row],[Discounted Price]]*0.8</f>
        <v>271.46880000000004</v>
      </c>
      <c r="U3670">
        <f>Table1[[#This Row],[Price]]*0.52</f>
        <v>196.06080000000003</v>
      </c>
      <c r="V3670">
        <f>(Table1[[#This Row],[Price]]-Table1[[#This Row],[Scrap value]])/2</f>
        <v>90.489599999999996</v>
      </c>
    </row>
    <row r="3671" spans="1:22" x14ac:dyDescent="0.25">
      <c r="A3671" t="s">
        <v>17092</v>
      </c>
      <c r="B3671" t="s">
        <v>15</v>
      </c>
      <c r="C3671" t="s">
        <v>47</v>
      </c>
      <c r="D3671" t="s">
        <v>17093</v>
      </c>
      <c r="E3671">
        <v>60.1</v>
      </c>
      <c r="F3671">
        <v>29</v>
      </c>
      <c r="G3671" t="s">
        <v>43730</v>
      </c>
      <c r="H3671" t="s">
        <v>17094</v>
      </c>
      <c r="I3671" s="1">
        <v>44927</v>
      </c>
      <c r="J3671" s="1">
        <v>46023</v>
      </c>
      <c r="K3671" t="s">
        <v>17095</v>
      </c>
      <c r="L3671" t="s">
        <v>17096</v>
      </c>
      <c r="M3671" t="s">
        <v>27</v>
      </c>
      <c r="N3671">
        <v>5</v>
      </c>
      <c r="O3671">
        <f>Table1[[#This Row],[Price]]-0.1*Table1[[#This Row],[Price]]</f>
        <v>54.09</v>
      </c>
      <c r="P3671" s="9">
        <f>(Table1[[#This Row],[Expiration Date]]-Table1[[#This Row],[Manufacturing Date]])/365</f>
        <v>3.0027397260273974</v>
      </c>
      <c r="Q3671" t="str">
        <f>IF(Table1[[#This Row],[Expiration Date]]-J3679&gt;12/31/2024,"not expired","expired")</f>
        <v>not expired</v>
      </c>
      <c r="R3671">
        <f>Table1[[#This Row],[Discounted Price]]*0.95</f>
        <v>51.3855</v>
      </c>
      <c r="S3671">
        <f>Table1[[#This Row],[Discounted Price]]*0.9</f>
        <v>48.681000000000004</v>
      </c>
      <c r="T3671">
        <f>Table1[[#This Row],[Discounted Price]]*0.8</f>
        <v>43.272000000000006</v>
      </c>
      <c r="U3671">
        <f>Table1[[#This Row],[Price]]*0.52</f>
        <v>31.252000000000002</v>
      </c>
      <c r="V3671">
        <f>(Table1[[#This Row],[Price]]-Table1[[#This Row],[Scrap value]])/2</f>
        <v>14.423999999999999</v>
      </c>
    </row>
    <row r="3672" spans="1:22" x14ac:dyDescent="0.25">
      <c r="A3672" t="s">
        <v>17097</v>
      </c>
      <c r="B3672" t="s">
        <v>35</v>
      </c>
      <c r="C3672" t="s">
        <v>47</v>
      </c>
      <c r="D3672" t="s">
        <v>17098</v>
      </c>
      <c r="E3672">
        <v>488.21</v>
      </c>
      <c r="F3672">
        <v>19</v>
      </c>
      <c r="G3672" t="s">
        <v>43728</v>
      </c>
      <c r="H3672" t="s">
        <v>17099</v>
      </c>
      <c r="I3672" s="1">
        <v>44927</v>
      </c>
      <c r="J3672" s="1">
        <v>45658</v>
      </c>
      <c r="K3672" t="s">
        <v>17100</v>
      </c>
      <c r="L3672" t="s">
        <v>17101</v>
      </c>
      <c r="M3672" t="s">
        <v>27</v>
      </c>
      <c r="N3672">
        <v>3</v>
      </c>
      <c r="O3672">
        <f>Table1[[#This Row],[Price]]-0.1*Table1[[#This Row],[Price]]</f>
        <v>439.38900000000001</v>
      </c>
      <c r="P3672" s="9">
        <f>(Table1[[#This Row],[Expiration Date]]-Table1[[#This Row],[Manufacturing Date]])/365</f>
        <v>2.0027397260273974</v>
      </c>
      <c r="Q3672" t="str">
        <f>IF(Table1[[#This Row],[Expiration Date]]-J3680&gt;12/31/2024,"not expired","expired")</f>
        <v>not expired</v>
      </c>
      <c r="R3672">
        <f>Table1[[#This Row],[Discounted Price]]*0.95</f>
        <v>417.41955000000002</v>
      </c>
      <c r="S3672">
        <f>Table1[[#This Row],[Discounted Price]]*0.9</f>
        <v>395.45010000000002</v>
      </c>
      <c r="T3672">
        <f>Table1[[#This Row],[Discounted Price]]*0.8</f>
        <v>351.51120000000003</v>
      </c>
      <c r="U3672">
        <f>Table1[[#This Row],[Price]]*0.52</f>
        <v>253.86920000000001</v>
      </c>
      <c r="V3672">
        <f>(Table1[[#This Row],[Price]]-Table1[[#This Row],[Scrap value]])/2</f>
        <v>117.17039999999999</v>
      </c>
    </row>
    <row r="3673" spans="1:22" x14ac:dyDescent="0.25">
      <c r="A3673" t="s">
        <v>17102</v>
      </c>
      <c r="B3673" t="s">
        <v>15</v>
      </c>
      <c r="C3673" t="s">
        <v>47</v>
      </c>
      <c r="D3673" t="s">
        <v>17103</v>
      </c>
      <c r="E3673">
        <v>319.56</v>
      </c>
      <c r="F3673">
        <v>87</v>
      </c>
      <c r="G3673" t="s">
        <v>43729</v>
      </c>
      <c r="H3673" t="s">
        <v>4226</v>
      </c>
      <c r="I3673" s="1">
        <v>44927</v>
      </c>
      <c r="J3673" s="1">
        <v>45292</v>
      </c>
      <c r="K3673" t="s">
        <v>17104</v>
      </c>
      <c r="L3673" t="s">
        <v>17105</v>
      </c>
      <c r="M3673" t="s">
        <v>45</v>
      </c>
      <c r="N3673">
        <v>3</v>
      </c>
      <c r="O3673">
        <f>Table1[[#This Row],[Price]]-0.1*Table1[[#This Row],[Price]]</f>
        <v>287.60399999999998</v>
      </c>
      <c r="P3673" s="9">
        <f>(Table1[[#This Row],[Expiration Date]]-Table1[[#This Row],[Manufacturing Date]])/365</f>
        <v>1</v>
      </c>
      <c r="Q3673" t="str">
        <f>IF(Table1[[#This Row],[Expiration Date]]-J3681&gt;12/31/2024,"not expired","expired")</f>
        <v>expired</v>
      </c>
      <c r="R3673">
        <f>Table1[[#This Row],[Discounted Price]]*0.95</f>
        <v>273.22379999999998</v>
      </c>
      <c r="S3673">
        <f>Table1[[#This Row],[Discounted Price]]*0.9</f>
        <v>258.84359999999998</v>
      </c>
      <c r="T3673">
        <f>Table1[[#This Row],[Discounted Price]]*0.8</f>
        <v>230.08320000000001</v>
      </c>
      <c r="U3673">
        <f>Table1[[#This Row],[Price]]*0.52</f>
        <v>166.1712</v>
      </c>
      <c r="V3673">
        <f>(Table1[[#This Row],[Price]]-Table1[[#This Row],[Scrap value]])/2</f>
        <v>76.694400000000002</v>
      </c>
    </row>
    <row r="3674" spans="1:22" x14ac:dyDescent="0.25">
      <c r="A3674" t="s">
        <v>17106</v>
      </c>
      <c r="B3674" t="s">
        <v>35</v>
      </c>
      <c r="C3674" t="s">
        <v>47</v>
      </c>
      <c r="D3674" t="s">
        <v>17107</v>
      </c>
      <c r="E3674">
        <v>449.31</v>
      </c>
      <c r="F3674">
        <v>91</v>
      </c>
      <c r="G3674" t="s">
        <v>43729</v>
      </c>
      <c r="H3674" t="s">
        <v>17108</v>
      </c>
      <c r="I3674" s="1">
        <v>45000</v>
      </c>
      <c r="J3674" s="1">
        <v>45658</v>
      </c>
      <c r="K3674" t="s">
        <v>17109</v>
      </c>
      <c r="L3674" t="s">
        <v>17110</v>
      </c>
      <c r="M3674" t="s">
        <v>45</v>
      </c>
      <c r="N3674">
        <v>4</v>
      </c>
      <c r="O3674">
        <f>Table1[[#This Row],[Price]]-0.1*Table1[[#This Row],[Price]]</f>
        <v>404.37900000000002</v>
      </c>
      <c r="P3674" s="9">
        <f>(Table1[[#This Row],[Expiration Date]]-Table1[[#This Row],[Manufacturing Date]])/365</f>
        <v>1.8027397260273972</v>
      </c>
      <c r="Q3674" t="str">
        <f>IF(Table1[[#This Row],[Expiration Date]]-J3682&gt;12/31/2024,"not expired","expired")</f>
        <v>expired</v>
      </c>
      <c r="R3674">
        <f>Table1[[#This Row],[Discounted Price]]*0.95</f>
        <v>384.16005000000001</v>
      </c>
      <c r="S3674">
        <f>Table1[[#This Row],[Discounted Price]]*0.9</f>
        <v>363.94110000000001</v>
      </c>
      <c r="T3674">
        <f>Table1[[#This Row],[Discounted Price]]*0.8</f>
        <v>323.50320000000005</v>
      </c>
      <c r="U3674">
        <f>Table1[[#This Row],[Price]]*0.52</f>
        <v>233.6412</v>
      </c>
      <c r="V3674">
        <f>(Table1[[#This Row],[Price]]-Table1[[#This Row],[Scrap value]])/2</f>
        <v>107.8344</v>
      </c>
    </row>
    <row r="3675" spans="1:22" x14ac:dyDescent="0.25">
      <c r="A3675" t="s">
        <v>17111</v>
      </c>
      <c r="B3675" t="s">
        <v>29</v>
      </c>
      <c r="C3675" t="s">
        <v>47</v>
      </c>
      <c r="D3675" t="s">
        <v>17112</v>
      </c>
      <c r="E3675">
        <v>471.49</v>
      </c>
      <c r="F3675">
        <v>99</v>
      </c>
      <c r="G3675" t="s">
        <v>43729</v>
      </c>
      <c r="H3675" t="s">
        <v>17113</v>
      </c>
      <c r="I3675" s="1">
        <v>45000</v>
      </c>
      <c r="J3675" s="1">
        <v>45292</v>
      </c>
      <c r="K3675" t="s">
        <v>17114</v>
      </c>
      <c r="L3675" t="s">
        <v>17115</v>
      </c>
      <c r="M3675" t="s">
        <v>27</v>
      </c>
      <c r="N3675">
        <v>1</v>
      </c>
      <c r="O3675">
        <f>Table1[[#This Row],[Price]]-0.1*Table1[[#This Row],[Price]]</f>
        <v>424.34100000000001</v>
      </c>
      <c r="P3675" s="9">
        <f>(Table1[[#This Row],[Expiration Date]]-Table1[[#This Row],[Manufacturing Date]])/365</f>
        <v>0.8</v>
      </c>
      <c r="Q3675" t="str">
        <f>IF(Table1[[#This Row],[Expiration Date]]-J3683&gt;12/31/2024,"not expired","expired")</f>
        <v>expired</v>
      </c>
      <c r="R3675">
        <f>Table1[[#This Row],[Discounted Price]]*0.95</f>
        <v>403.12394999999998</v>
      </c>
      <c r="S3675">
        <f>Table1[[#This Row],[Discounted Price]]*0.9</f>
        <v>381.90690000000001</v>
      </c>
      <c r="T3675">
        <f>Table1[[#This Row],[Discounted Price]]*0.8</f>
        <v>339.47280000000001</v>
      </c>
      <c r="U3675">
        <f>Table1[[#This Row],[Price]]*0.52</f>
        <v>245.1748</v>
      </c>
      <c r="V3675">
        <f>(Table1[[#This Row],[Price]]-Table1[[#This Row],[Scrap value]])/2</f>
        <v>113.1576</v>
      </c>
    </row>
    <row r="3676" spans="1:22" x14ac:dyDescent="0.25">
      <c r="A3676" t="s">
        <v>17116</v>
      </c>
      <c r="B3676" t="s">
        <v>22</v>
      </c>
      <c r="C3676" t="s">
        <v>47</v>
      </c>
      <c r="D3676" t="s">
        <v>17117</v>
      </c>
      <c r="E3676">
        <v>350.05</v>
      </c>
      <c r="F3676">
        <v>66</v>
      </c>
      <c r="G3676" t="s">
        <v>43730</v>
      </c>
      <c r="H3676" t="s">
        <v>9692</v>
      </c>
      <c r="I3676" s="1">
        <v>44927</v>
      </c>
      <c r="J3676" s="1">
        <v>45658</v>
      </c>
      <c r="K3676" t="s">
        <v>17118</v>
      </c>
      <c r="L3676" t="s">
        <v>17119</v>
      </c>
      <c r="M3676" t="s">
        <v>45</v>
      </c>
      <c r="N3676">
        <v>2</v>
      </c>
      <c r="O3676">
        <f>Table1[[#This Row],[Price]]-0.1*Table1[[#This Row],[Price]]</f>
        <v>315.04500000000002</v>
      </c>
      <c r="P3676" s="9">
        <f>(Table1[[#This Row],[Expiration Date]]-Table1[[#This Row],[Manufacturing Date]])/365</f>
        <v>2.0027397260273974</v>
      </c>
      <c r="Q3676" t="str">
        <f>IF(Table1[[#This Row],[Expiration Date]]-J3684&gt;12/31/2024,"not expired","expired")</f>
        <v>not expired</v>
      </c>
      <c r="R3676">
        <f>Table1[[#This Row],[Discounted Price]]*0.95</f>
        <v>299.29275000000001</v>
      </c>
      <c r="S3676">
        <f>Table1[[#This Row],[Discounted Price]]*0.9</f>
        <v>283.54050000000001</v>
      </c>
      <c r="T3676">
        <f>Table1[[#This Row],[Discounted Price]]*0.8</f>
        <v>252.03600000000003</v>
      </c>
      <c r="U3676">
        <f>Table1[[#This Row],[Price]]*0.52</f>
        <v>182.02600000000001</v>
      </c>
      <c r="V3676">
        <f>(Table1[[#This Row],[Price]]-Table1[[#This Row],[Scrap value]])/2</f>
        <v>84.012</v>
      </c>
    </row>
    <row r="3677" spans="1:22" x14ac:dyDescent="0.25">
      <c r="A3677" t="s">
        <v>17120</v>
      </c>
      <c r="B3677" t="s">
        <v>35</v>
      </c>
      <c r="C3677" t="s">
        <v>47</v>
      </c>
      <c r="D3677" t="s">
        <v>17121</v>
      </c>
      <c r="E3677">
        <v>415.69</v>
      </c>
      <c r="F3677">
        <v>80</v>
      </c>
      <c r="G3677" t="s">
        <v>43730</v>
      </c>
      <c r="H3677" t="s">
        <v>13142</v>
      </c>
      <c r="I3677" s="1">
        <v>44927</v>
      </c>
      <c r="J3677" s="1">
        <v>45292</v>
      </c>
      <c r="K3677" t="s">
        <v>17122</v>
      </c>
      <c r="L3677" t="s">
        <v>17123</v>
      </c>
      <c r="M3677" t="s">
        <v>27</v>
      </c>
      <c r="N3677">
        <v>2</v>
      </c>
      <c r="O3677">
        <f>Table1[[#This Row],[Price]]-0.1*Table1[[#This Row],[Price]]</f>
        <v>374.12099999999998</v>
      </c>
      <c r="P3677" s="9">
        <f>(Table1[[#This Row],[Expiration Date]]-Table1[[#This Row],[Manufacturing Date]])/365</f>
        <v>1</v>
      </c>
      <c r="Q3677" t="str">
        <f>IF(Table1[[#This Row],[Expiration Date]]-J3685&gt;12/31/2024,"not expired","expired")</f>
        <v>expired</v>
      </c>
      <c r="R3677">
        <f>Table1[[#This Row],[Discounted Price]]*0.95</f>
        <v>355.41494999999998</v>
      </c>
      <c r="S3677">
        <f>Table1[[#This Row],[Discounted Price]]*0.9</f>
        <v>336.70889999999997</v>
      </c>
      <c r="T3677">
        <f>Table1[[#This Row],[Discounted Price]]*0.8</f>
        <v>299.29680000000002</v>
      </c>
      <c r="U3677">
        <f>Table1[[#This Row],[Price]]*0.52</f>
        <v>216.15880000000001</v>
      </c>
      <c r="V3677">
        <f>(Table1[[#This Row],[Price]]-Table1[[#This Row],[Scrap value]])/2</f>
        <v>99.765599999999992</v>
      </c>
    </row>
    <row r="3678" spans="1:22" x14ac:dyDescent="0.25">
      <c r="A3678" t="s">
        <v>17124</v>
      </c>
      <c r="B3678" t="s">
        <v>29</v>
      </c>
      <c r="C3678" t="s">
        <v>47</v>
      </c>
      <c r="D3678" t="s">
        <v>17125</v>
      </c>
      <c r="E3678">
        <v>432.1</v>
      </c>
      <c r="F3678">
        <v>85</v>
      </c>
      <c r="G3678" t="s">
        <v>43729</v>
      </c>
      <c r="H3678" t="s">
        <v>17126</v>
      </c>
      <c r="I3678" s="1">
        <v>45000</v>
      </c>
      <c r="J3678" s="1">
        <v>46023</v>
      </c>
      <c r="K3678" t="s">
        <v>17127</v>
      </c>
      <c r="L3678" t="s">
        <v>17128</v>
      </c>
      <c r="M3678" t="s">
        <v>20</v>
      </c>
      <c r="N3678">
        <v>3</v>
      </c>
      <c r="O3678">
        <f>Table1[[#This Row],[Price]]-0.1*Table1[[#This Row],[Price]]</f>
        <v>388.89</v>
      </c>
      <c r="P3678" s="9">
        <f>(Table1[[#This Row],[Expiration Date]]-Table1[[#This Row],[Manufacturing Date]])/365</f>
        <v>2.8027397260273972</v>
      </c>
      <c r="Q3678" t="str">
        <f>IF(Table1[[#This Row],[Expiration Date]]-J3686&gt;12/31/2024,"not expired","expired")</f>
        <v>not expired</v>
      </c>
      <c r="R3678">
        <f>Table1[[#This Row],[Discounted Price]]*0.95</f>
        <v>369.44549999999998</v>
      </c>
      <c r="S3678">
        <f>Table1[[#This Row],[Discounted Price]]*0.9</f>
        <v>350.00099999999998</v>
      </c>
      <c r="T3678">
        <f>Table1[[#This Row],[Discounted Price]]*0.8</f>
        <v>311.11200000000002</v>
      </c>
      <c r="U3678">
        <f>Table1[[#This Row],[Price]]*0.52</f>
        <v>224.69200000000001</v>
      </c>
      <c r="V3678">
        <f>(Table1[[#This Row],[Price]]-Table1[[#This Row],[Scrap value]])/2</f>
        <v>103.70400000000001</v>
      </c>
    </row>
    <row r="3679" spans="1:22" x14ac:dyDescent="0.25">
      <c r="A3679" t="s">
        <v>17129</v>
      </c>
      <c r="B3679" t="s">
        <v>22</v>
      </c>
      <c r="C3679" t="s">
        <v>47</v>
      </c>
      <c r="D3679" t="s">
        <v>17130</v>
      </c>
      <c r="E3679">
        <v>33.94</v>
      </c>
      <c r="F3679">
        <v>21</v>
      </c>
      <c r="G3679" t="s">
        <v>43730</v>
      </c>
      <c r="H3679" t="s">
        <v>17131</v>
      </c>
      <c r="I3679" s="1">
        <v>44927</v>
      </c>
      <c r="J3679" s="1">
        <v>45292</v>
      </c>
      <c r="K3679" t="s">
        <v>17132</v>
      </c>
      <c r="L3679" t="s">
        <v>17133</v>
      </c>
      <c r="M3679" t="s">
        <v>45</v>
      </c>
      <c r="N3679">
        <v>3</v>
      </c>
      <c r="O3679">
        <f>Table1[[#This Row],[Price]]-0.1*Table1[[#This Row],[Price]]</f>
        <v>30.545999999999999</v>
      </c>
      <c r="P3679" s="9">
        <f>(Table1[[#This Row],[Expiration Date]]-Table1[[#This Row],[Manufacturing Date]])/365</f>
        <v>1</v>
      </c>
      <c r="Q3679" t="str">
        <f>IF(Table1[[#This Row],[Expiration Date]]-J3687&gt;12/31/2024,"not expired","expired")</f>
        <v>expired</v>
      </c>
      <c r="R3679">
        <f>Table1[[#This Row],[Discounted Price]]*0.95</f>
        <v>29.018699999999999</v>
      </c>
      <c r="S3679">
        <f>Table1[[#This Row],[Discounted Price]]*0.9</f>
        <v>27.491399999999999</v>
      </c>
      <c r="T3679">
        <f>Table1[[#This Row],[Discounted Price]]*0.8</f>
        <v>24.436800000000002</v>
      </c>
      <c r="U3679">
        <f>Table1[[#This Row],[Price]]*0.52</f>
        <v>17.648799999999998</v>
      </c>
      <c r="V3679">
        <f>(Table1[[#This Row],[Price]]-Table1[[#This Row],[Scrap value]])/2</f>
        <v>8.1456</v>
      </c>
    </row>
    <row r="3680" spans="1:22" x14ac:dyDescent="0.25">
      <c r="A3680" t="s">
        <v>17134</v>
      </c>
      <c r="B3680" t="s">
        <v>22</v>
      </c>
      <c r="C3680" t="s">
        <v>47</v>
      </c>
      <c r="D3680" t="s">
        <v>17135</v>
      </c>
      <c r="E3680">
        <v>498.49</v>
      </c>
      <c r="F3680">
        <v>11</v>
      </c>
      <c r="G3680" t="s">
        <v>43728</v>
      </c>
      <c r="H3680" t="s">
        <v>17136</v>
      </c>
      <c r="I3680" s="1">
        <v>45000</v>
      </c>
      <c r="J3680" s="1">
        <v>45292</v>
      </c>
      <c r="K3680" t="s">
        <v>17137</v>
      </c>
      <c r="L3680" t="s">
        <v>17138</v>
      </c>
      <c r="M3680" t="s">
        <v>45</v>
      </c>
      <c r="N3680">
        <v>1</v>
      </c>
      <c r="O3680">
        <f>Table1[[#This Row],[Price]]-0.1*Table1[[#This Row],[Price]]</f>
        <v>448.64100000000002</v>
      </c>
      <c r="P3680" s="9">
        <f>(Table1[[#This Row],[Expiration Date]]-Table1[[#This Row],[Manufacturing Date]])/365</f>
        <v>0.8</v>
      </c>
      <c r="Q3680" t="str">
        <f>IF(Table1[[#This Row],[Expiration Date]]-J3688&gt;12/31/2024,"not expired","expired")</f>
        <v>expired</v>
      </c>
      <c r="R3680">
        <f>Table1[[#This Row],[Discounted Price]]*0.95</f>
        <v>426.20895000000002</v>
      </c>
      <c r="S3680">
        <f>Table1[[#This Row],[Discounted Price]]*0.9</f>
        <v>403.77690000000001</v>
      </c>
      <c r="T3680">
        <f>Table1[[#This Row],[Discounted Price]]*0.8</f>
        <v>358.91280000000006</v>
      </c>
      <c r="U3680">
        <f>Table1[[#This Row],[Price]]*0.52</f>
        <v>259.21480000000003</v>
      </c>
      <c r="V3680">
        <f>(Table1[[#This Row],[Price]]-Table1[[#This Row],[Scrap value]])/2</f>
        <v>119.63759999999999</v>
      </c>
    </row>
    <row r="3681" spans="1:22" x14ac:dyDescent="0.25">
      <c r="A3681" t="s">
        <v>17139</v>
      </c>
      <c r="B3681" t="s">
        <v>22</v>
      </c>
      <c r="C3681" t="s">
        <v>47</v>
      </c>
      <c r="D3681" t="s">
        <v>17140</v>
      </c>
      <c r="E3681">
        <v>156.1</v>
      </c>
      <c r="F3681">
        <v>92</v>
      </c>
      <c r="G3681" t="s">
        <v>43730</v>
      </c>
      <c r="H3681" t="s">
        <v>17141</v>
      </c>
      <c r="I3681" s="1">
        <v>45000</v>
      </c>
      <c r="J3681" s="1">
        <v>46023</v>
      </c>
      <c r="K3681" t="s">
        <v>17142</v>
      </c>
      <c r="L3681" t="s">
        <v>17143</v>
      </c>
      <c r="M3681" t="s">
        <v>27</v>
      </c>
      <c r="N3681">
        <v>4</v>
      </c>
      <c r="O3681">
        <f>Table1[[#This Row],[Price]]-0.1*Table1[[#This Row],[Price]]</f>
        <v>140.49</v>
      </c>
      <c r="P3681" s="9">
        <f>(Table1[[#This Row],[Expiration Date]]-Table1[[#This Row],[Manufacturing Date]])/365</f>
        <v>2.8027397260273972</v>
      </c>
      <c r="Q3681" t="str">
        <f>IF(Table1[[#This Row],[Expiration Date]]-J3689&gt;12/31/2024,"not expired","expired")</f>
        <v>not expired</v>
      </c>
      <c r="R3681">
        <f>Table1[[#This Row],[Discounted Price]]*0.95</f>
        <v>133.46549999999999</v>
      </c>
      <c r="S3681">
        <f>Table1[[#This Row],[Discounted Price]]*0.9</f>
        <v>126.44100000000002</v>
      </c>
      <c r="T3681">
        <f>Table1[[#This Row],[Discounted Price]]*0.8</f>
        <v>112.39200000000001</v>
      </c>
      <c r="U3681">
        <f>Table1[[#This Row],[Price]]*0.52</f>
        <v>81.171999999999997</v>
      </c>
      <c r="V3681">
        <f>(Table1[[#This Row],[Price]]-Table1[[#This Row],[Scrap value]])/2</f>
        <v>37.463999999999999</v>
      </c>
    </row>
    <row r="3682" spans="1:22" x14ac:dyDescent="0.25">
      <c r="A3682" t="s">
        <v>17144</v>
      </c>
      <c r="B3682" t="s">
        <v>29</v>
      </c>
      <c r="C3682" t="s">
        <v>47</v>
      </c>
      <c r="D3682" t="s">
        <v>17145</v>
      </c>
      <c r="E3682">
        <v>325.02999999999997</v>
      </c>
      <c r="F3682">
        <v>53</v>
      </c>
      <c r="G3682" t="s">
        <v>43730</v>
      </c>
      <c r="H3682" t="s">
        <v>17146</v>
      </c>
      <c r="I3682" s="1">
        <v>45137</v>
      </c>
      <c r="J3682" s="1">
        <v>46023</v>
      </c>
      <c r="K3682" t="s">
        <v>17147</v>
      </c>
      <c r="L3682" t="s">
        <v>17148</v>
      </c>
      <c r="M3682" t="s">
        <v>20</v>
      </c>
      <c r="N3682">
        <v>5</v>
      </c>
      <c r="O3682">
        <f>Table1[[#This Row],[Price]]-0.1*Table1[[#This Row],[Price]]</f>
        <v>292.52699999999999</v>
      </c>
      <c r="P3682" s="9">
        <f>(Table1[[#This Row],[Expiration Date]]-Table1[[#This Row],[Manufacturing Date]])/365</f>
        <v>2.4273972602739726</v>
      </c>
      <c r="Q3682" t="str">
        <f>IF(Table1[[#This Row],[Expiration Date]]-J3690&gt;12/31/2024,"not expired","expired")</f>
        <v>not expired</v>
      </c>
      <c r="R3682">
        <f>Table1[[#This Row],[Discounted Price]]*0.95</f>
        <v>277.90064999999998</v>
      </c>
      <c r="S3682">
        <f>Table1[[#This Row],[Discounted Price]]*0.9</f>
        <v>263.27429999999998</v>
      </c>
      <c r="T3682">
        <f>Table1[[#This Row],[Discounted Price]]*0.8</f>
        <v>234.02160000000001</v>
      </c>
      <c r="U3682">
        <f>Table1[[#This Row],[Price]]*0.52</f>
        <v>169.01559999999998</v>
      </c>
      <c r="V3682">
        <f>(Table1[[#This Row],[Price]]-Table1[[#This Row],[Scrap value]])/2</f>
        <v>78.007199999999997</v>
      </c>
    </row>
    <row r="3683" spans="1:22" x14ac:dyDescent="0.25">
      <c r="A3683" t="s">
        <v>17149</v>
      </c>
      <c r="B3683" t="s">
        <v>15</v>
      </c>
      <c r="C3683" t="s">
        <v>47</v>
      </c>
      <c r="D3683" t="s">
        <v>17150</v>
      </c>
      <c r="E3683">
        <v>336.6</v>
      </c>
      <c r="F3683">
        <v>70</v>
      </c>
      <c r="G3683" t="s">
        <v>43730</v>
      </c>
      <c r="H3683" t="s">
        <v>11853</v>
      </c>
      <c r="I3683" s="1">
        <v>44927</v>
      </c>
      <c r="J3683" s="1">
        <v>45658</v>
      </c>
      <c r="K3683" t="s">
        <v>17151</v>
      </c>
      <c r="L3683" t="s">
        <v>17152</v>
      </c>
      <c r="M3683" t="s">
        <v>27</v>
      </c>
      <c r="N3683">
        <v>5</v>
      </c>
      <c r="O3683">
        <f>Table1[[#This Row],[Price]]-0.1*Table1[[#This Row],[Price]]</f>
        <v>302.94</v>
      </c>
      <c r="P3683" s="9">
        <f>(Table1[[#This Row],[Expiration Date]]-Table1[[#This Row],[Manufacturing Date]])/365</f>
        <v>2.0027397260273974</v>
      </c>
      <c r="Q3683" t="str">
        <f>IF(Table1[[#This Row],[Expiration Date]]-J3691&gt;12/31/2024,"not expired","expired")</f>
        <v>expired</v>
      </c>
      <c r="R3683">
        <f>Table1[[#This Row],[Discounted Price]]*0.95</f>
        <v>287.79300000000001</v>
      </c>
      <c r="S3683">
        <f>Table1[[#This Row],[Discounted Price]]*0.9</f>
        <v>272.64600000000002</v>
      </c>
      <c r="T3683">
        <f>Table1[[#This Row],[Discounted Price]]*0.8</f>
        <v>242.352</v>
      </c>
      <c r="U3683">
        <f>Table1[[#This Row],[Price]]*0.52</f>
        <v>175.03200000000001</v>
      </c>
      <c r="V3683">
        <f>(Table1[[#This Row],[Price]]-Table1[[#This Row],[Scrap value]])/2</f>
        <v>80.784000000000006</v>
      </c>
    </row>
    <row r="3684" spans="1:22" x14ac:dyDescent="0.25">
      <c r="A3684" t="s">
        <v>17153</v>
      </c>
      <c r="B3684" t="s">
        <v>15</v>
      </c>
      <c r="C3684" t="s">
        <v>47</v>
      </c>
      <c r="D3684" t="s">
        <v>17154</v>
      </c>
      <c r="E3684">
        <v>316.24</v>
      </c>
      <c r="F3684">
        <v>80</v>
      </c>
      <c r="G3684" t="s">
        <v>43728</v>
      </c>
      <c r="H3684" t="s">
        <v>6990</v>
      </c>
      <c r="I3684" s="1">
        <v>45137</v>
      </c>
      <c r="J3684" s="1">
        <v>45292</v>
      </c>
      <c r="K3684" t="s">
        <v>17155</v>
      </c>
      <c r="L3684" t="s">
        <v>17156</v>
      </c>
      <c r="M3684" t="s">
        <v>20</v>
      </c>
      <c r="N3684">
        <v>1</v>
      </c>
      <c r="O3684">
        <f>Table1[[#This Row],[Price]]-0.1*Table1[[#This Row],[Price]]</f>
        <v>284.61599999999999</v>
      </c>
      <c r="P3684" s="9">
        <f>(Table1[[#This Row],[Expiration Date]]-Table1[[#This Row],[Manufacturing Date]])/365</f>
        <v>0.42465753424657532</v>
      </c>
      <c r="Q3684" t="str">
        <f>IF(Table1[[#This Row],[Expiration Date]]-J3692&gt;12/31/2024,"not expired","expired")</f>
        <v>expired</v>
      </c>
      <c r="R3684">
        <f>Table1[[#This Row],[Discounted Price]]*0.95</f>
        <v>270.3852</v>
      </c>
      <c r="S3684">
        <f>Table1[[#This Row],[Discounted Price]]*0.9</f>
        <v>256.15440000000001</v>
      </c>
      <c r="T3684">
        <f>Table1[[#This Row],[Discounted Price]]*0.8</f>
        <v>227.69280000000001</v>
      </c>
      <c r="U3684">
        <f>Table1[[#This Row],[Price]]*0.52</f>
        <v>164.44480000000001</v>
      </c>
      <c r="V3684">
        <f>(Table1[[#This Row],[Price]]-Table1[[#This Row],[Scrap value]])/2</f>
        <v>75.897599999999997</v>
      </c>
    </row>
    <row r="3685" spans="1:22" x14ac:dyDescent="0.25">
      <c r="A3685" t="s">
        <v>17157</v>
      </c>
      <c r="B3685" t="s">
        <v>29</v>
      </c>
      <c r="C3685" t="s">
        <v>47</v>
      </c>
      <c r="D3685" t="s">
        <v>17158</v>
      </c>
      <c r="E3685">
        <v>338.43</v>
      </c>
      <c r="F3685">
        <v>89</v>
      </c>
      <c r="G3685" t="s">
        <v>43730</v>
      </c>
      <c r="H3685" t="s">
        <v>17159</v>
      </c>
      <c r="I3685" s="1">
        <v>45000</v>
      </c>
      <c r="J3685" s="1">
        <v>45658</v>
      </c>
      <c r="K3685" t="s">
        <v>17160</v>
      </c>
      <c r="L3685" t="s">
        <v>17161</v>
      </c>
      <c r="M3685" t="s">
        <v>27</v>
      </c>
      <c r="N3685">
        <v>3</v>
      </c>
      <c r="O3685">
        <f>Table1[[#This Row],[Price]]-0.1*Table1[[#This Row],[Price]]</f>
        <v>304.58699999999999</v>
      </c>
      <c r="P3685" s="9">
        <f>(Table1[[#This Row],[Expiration Date]]-Table1[[#This Row],[Manufacturing Date]])/365</f>
        <v>1.8027397260273972</v>
      </c>
      <c r="Q3685" t="str">
        <f>IF(Table1[[#This Row],[Expiration Date]]-J3693&gt;12/31/2024,"not expired","expired")</f>
        <v>expired</v>
      </c>
      <c r="R3685">
        <f>Table1[[#This Row],[Discounted Price]]*0.95</f>
        <v>289.35764999999998</v>
      </c>
      <c r="S3685">
        <f>Table1[[#This Row],[Discounted Price]]*0.9</f>
        <v>274.12830000000002</v>
      </c>
      <c r="T3685">
        <f>Table1[[#This Row],[Discounted Price]]*0.8</f>
        <v>243.6696</v>
      </c>
      <c r="U3685">
        <f>Table1[[#This Row],[Price]]*0.52</f>
        <v>175.9836</v>
      </c>
      <c r="V3685">
        <f>(Table1[[#This Row],[Price]]-Table1[[#This Row],[Scrap value]])/2</f>
        <v>81.223200000000006</v>
      </c>
    </row>
    <row r="3686" spans="1:22" x14ac:dyDescent="0.25">
      <c r="A3686" t="s">
        <v>17162</v>
      </c>
      <c r="B3686" t="s">
        <v>15</v>
      </c>
      <c r="C3686" t="s">
        <v>47</v>
      </c>
      <c r="D3686" t="s">
        <v>17163</v>
      </c>
      <c r="E3686">
        <v>127.06</v>
      </c>
      <c r="F3686">
        <v>40</v>
      </c>
      <c r="G3686" t="s">
        <v>43729</v>
      </c>
      <c r="H3686" t="s">
        <v>17164</v>
      </c>
      <c r="I3686" s="1">
        <v>45000</v>
      </c>
      <c r="J3686" s="1">
        <v>45292</v>
      </c>
      <c r="K3686" t="s">
        <v>17165</v>
      </c>
      <c r="L3686" t="s">
        <v>17166</v>
      </c>
      <c r="M3686" t="s">
        <v>20</v>
      </c>
      <c r="N3686">
        <v>4</v>
      </c>
      <c r="O3686">
        <f>Table1[[#This Row],[Price]]-0.1*Table1[[#This Row],[Price]]</f>
        <v>114.354</v>
      </c>
      <c r="P3686" s="9">
        <f>(Table1[[#This Row],[Expiration Date]]-Table1[[#This Row],[Manufacturing Date]])/365</f>
        <v>0.8</v>
      </c>
      <c r="Q3686" t="str">
        <f>IF(Table1[[#This Row],[Expiration Date]]-J3694&gt;12/31/2024,"not expired","expired")</f>
        <v>expired</v>
      </c>
      <c r="R3686">
        <f>Table1[[#This Row],[Discounted Price]]*0.95</f>
        <v>108.63629999999999</v>
      </c>
      <c r="S3686">
        <f>Table1[[#This Row],[Discounted Price]]*0.9</f>
        <v>102.9186</v>
      </c>
      <c r="T3686">
        <f>Table1[[#This Row],[Discounted Price]]*0.8</f>
        <v>91.483200000000011</v>
      </c>
      <c r="U3686">
        <f>Table1[[#This Row],[Price]]*0.52</f>
        <v>66.071200000000005</v>
      </c>
      <c r="V3686">
        <f>(Table1[[#This Row],[Price]]-Table1[[#This Row],[Scrap value]])/2</f>
        <v>30.494399999999999</v>
      </c>
    </row>
    <row r="3687" spans="1:22" x14ac:dyDescent="0.25">
      <c r="A3687" t="s">
        <v>17167</v>
      </c>
      <c r="B3687" t="s">
        <v>22</v>
      </c>
      <c r="C3687" t="s">
        <v>47</v>
      </c>
      <c r="D3687" t="s">
        <v>17168</v>
      </c>
      <c r="E3687">
        <v>204.51</v>
      </c>
      <c r="F3687">
        <v>24</v>
      </c>
      <c r="G3687" t="s">
        <v>43728</v>
      </c>
      <c r="H3687" t="s">
        <v>17169</v>
      </c>
      <c r="I3687" s="1">
        <v>45137</v>
      </c>
      <c r="J3687" s="1">
        <v>45292</v>
      </c>
      <c r="K3687" t="s">
        <v>17170</v>
      </c>
      <c r="L3687" t="s">
        <v>17171</v>
      </c>
      <c r="M3687" t="s">
        <v>20</v>
      </c>
      <c r="N3687">
        <v>1</v>
      </c>
      <c r="O3687">
        <f>Table1[[#This Row],[Price]]-0.1*Table1[[#This Row],[Price]]</f>
        <v>184.059</v>
      </c>
      <c r="P3687" s="9">
        <f>(Table1[[#This Row],[Expiration Date]]-Table1[[#This Row],[Manufacturing Date]])/365</f>
        <v>0.42465753424657532</v>
      </c>
      <c r="Q3687" t="str">
        <f>IF(Table1[[#This Row],[Expiration Date]]-J3695&gt;12/31/2024,"not expired","expired")</f>
        <v>expired</v>
      </c>
      <c r="R3687">
        <f>Table1[[#This Row],[Discounted Price]]*0.95</f>
        <v>174.85604999999998</v>
      </c>
      <c r="S3687">
        <f>Table1[[#This Row],[Discounted Price]]*0.9</f>
        <v>165.65309999999999</v>
      </c>
      <c r="T3687">
        <f>Table1[[#This Row],[Discounted Price]]*0.8</f>
        <v>147.24719999999999</v>
      </c>
      <c r="U3687">
        <f>Table1[[#This Row],[Price]]*0.52</f>
        <v>106.34520000000001</v>
      </c>
      <c r="V3687">
        <f>(Table1[[#This Row],[Price]]-Table1[[#This Row],[Scrap value]])/2</f>
        <v>49.082399999999993</v>
      </c>
    </row>
    <row r="3688" spans="1:22" x14ac:dyDescent="0.25">
      <c r="A3688" t="s">
        <v>17172</v>
      </c>
      <c r="B3688" t="s">
        <v>15</v>
      </c>
      <c r="C3688" t="s">
        <v>47</v>
      </c>
      <c r="D3688" t="s">
        <v>17173</v>
      </c>
      <c r="E3688">
        <v>71.19</v>
      </c>
      <c r="F3688">
        <v>27</v>
      </c>
      <c r="G3688" t="s">
        <v>43730</v>
      </c>
      <c r="H3688" t="s">
        <v>14400</v>
      </c>
      <c r="I3688" s="1">
        <v>44927</v>
      </c>
      <c r="J3688" s="1">
        <v>46023</v>
      </c>
      <c r="K3688" t="s">
        <v>17174</v>
      </c>
      <c r="L3688" t="s">
        <v>17175</v>
      </c>
      <c r="M3688" t="s">
        <v>20</v>
      </c>
      <c r="N3688">
        <v>1</v>
      </c>
      <c r="O3688">
        <f>Table1[[#This Row],[Price]]-0.1*Table1[[#This Row],[Price]]</f>
        <v>64.070999999999998</v>
      </c>
      <c r="P3688" s="9">
        <f>(Table1[[#This Row],[Expiration Date]]-Table1[[#This Row],[Manufacturing Date]])/365</f>
        <v>3.0027397260273974</v>
      </c>
      <c r="Q3688" t="str">
        <f>IF(Table1[[#This Row],[Expiration Date]]-J3696&gt;12/31/2024,"not expired","expired")</f>
        <v>not expired</v>
      </c>
      <c r="R3688">
        <f>Table1[[#This Row],[Discounted Price]]*0.95</f>
        <v>60.867449999999998</v>
      </c>
      <c r="S3688">
        <f>Table1[[#This Row],[Discounted Price]]*0.9</f>
        <v>57.663899999999998</v>
      </c>
      <c r="T3688">
        <f>Table1[[#This Row],[Discounted Price]]*0.8</f>
        <v>51.256799999999998</v>
      </c>
      <c r="U3688">
        <f>Table1[[#This Row],[Price]]*0.52</f>
        <v>37.018799999999999</v>
      </c>
      <c r="V3688">
        <f>(Table1[[#This Row],[Price]]-Table1[[#This Row],[Scrap value]])/2</f>
        <v>17.085599999999999</v>
      </c>
    </row>
    <row r="3689" spans="1:22" x14ac:dyDescent="0.25">
      <c r="A3689" t="s">
        <v>17176</v>
      </c>
      <c r="B3689" t="s">
        <v>29</v>
      </c>
      <c r="C3689" t="s">
        <v>47</v>
      </c>
      <c r="D3689" t="s">
        <v>17177</v>
      </c>
      <c r="E3689">
        <v>349.19</v>
      </c>
      <c r="F3689">
        <v>3</v>
      </c>
      <c r="G3689" t="s">
        <v>43730</v>
      </c>
      <c r="H3689" t="s">
        <v>17178</v>
      </c>
      <c r="I3689" s="1">
        <v>45000</v>
      </c>
      <c r="J3689" s="1">
        <v>45292</v>
      </c>
      <c r="K3689" t="s">
        <v>17179</v>
      </c>
      <c r="L3689" t="s">
        <v>17180</v>
      </c>
      <c r="M3689" t="s">
        <v>45</v>
      </c>
      <c r="N3689">
        <v>3</v>
      </c>
      <c r="O3689">
        <f>Table1[[#This Row],[Price]]-0.1*Table1[[#This Row],[Price]]</f>
        <v>314.27100000000002</v>
      </c>
      <c r="P3689" s="9">
        <f>(Table1[[#This Row],[Expiration Date]]-Table1[[#This Row],[Manufacturing Date]])/365</f>
        <v>0.8</v>
      </c>
      <c r="Q3689" t="str">
        <f>IF(Table1[[#This Row],[Expiration Date]]-J3697&gt;12/31/2024,"not expired","expired")</f>
        <v>expired</v>
      </c>
      <c r="R3689">
        <f>Table1[[#This Row],[Discounted Price]]*0.95</f>
        <v>298.55745000000002</v>
      </c>
      <c r="S3689">
        <f>Table1[[#This Row],[Discounted Price]]*0.9</f>
        <v>282.84390000000002</v>
      </c>
      <c r="T3689">
        <f>Table1[[#This Row],[Discounted Price]]*0.8</f>
        <v>251.41680000000002</v>
      </c>
      <c r="U3689">
        <f>Table1[[#This Row],[Price]]*0.52</f>
        <v>181.5788</v>
      </c>
      <c r="V3689">
        <f>(Table1[[#This Row],[Price]]-Table1[[#This Row],[Scrap value]])/2</f>
        <v>83.805599999999998</v>
      </c>
    </row>
    <row r="3690" spans="1:22" x14ac:dyDescent="0.25">
      <c r="A3690" t="s">
        <v>17181</v>
      </c>
      <c r="B3690" t="s">
        <v>22</v>
      </c>
      <c r="C3690" t="s">
        <v>47</v>
      </c>
      <c r="D3690" t="s">
        <v>17182</v>
      </c>
      <c r="E3690">
        <v>202.86</v>
      </c>
      <c r="F3690">
        <v>19</v>
      </c>
      <c r="G3690" t="s">
        <v>43728</v>
      </c>
      <c r="H3690" t="s">
        <v>3687</v>
      </c>
      <c r="I3690" s="1">
        <v>45137</v>
      </c>
      <c r="J3690" s="1">
        <v>45658</v>
      </c>
      <c r="K3690" t="s">
        <v>17183</v>
      </c>
      <c r="L3690" t="s">
        <v>17184</v>
      </c>
      <c r="M3690" t="s">
        <v>27</v>
      </c>
      <c r="N3690">
        <v>4</v>
      </c>
      <c r="O3690">
        <f>Table1[[#This Row],[Price]]-0.1*Table1[[#This Row],[Price]]</f>
        <v>182.57400000000001</v>
      </c>
      <c r="P3690" s="9">
        <f>(Table1[[#This Row],[Expiration Date]]-Table1[[#This Row],[Manufacturing Date]])/365</f>
        <v>1.4273972602739726</v>
      </c>
      <c r="Q3690" t="str">
        <f>IF(Table1[[#This Row],[Expiration Date]]-J3698&gt;12/31/2024,"not expired","expired")</f>
        <v>expired</v>
      </c>
      <c r="R3690">
        <f>Table1[[#This Row],[Discounted Price]]*0.95</f>
        <v>173.4453</v>
      </c>
      <c r="S3690">
        <f>Table1[[#This Row],[Discounted Price]]*0.9</f>
        <v>164.31660000000002</v>
      </c>
      <c r="T3690">
        <f>Table1[[#This Row],[Discounted Price]]*0.8</f>
        <v>146.0592</v>
      </c>
      <c r="U3690">
        <f>Table1[[#This Row],[Price]]*0.52</f>
        <v>105.48720000000002</v>
      </c>
      <c r="V3690">
        <f>(Table1[[#This Row],[Price]]-Table1[[#This Row],[Scrap value]])/2</f>
        <v>48.686399999999999</v>
      </c>
    </row>
    <row r="3691" spans="1:22" x14ac:dyDescent="0.25">
      <c r="A3691" t="s">
        <v>17185</v>
      </c>
      <c r="B3691" t="s">
        <v>22</v>
      </c>
      <c r="C3691" t="s">
        <v>47</v>
      </c>
      <c r="D3691" t="s">
        <v>17186</v>
      </c>
      <c r="E3691">
        <v>381.33</v>
      </c>
      <c r="F3691">
        <v>34</v>
      </c>
      <c r="G3691" t="s">
        <v>43729</v>
      </c>
      <c r="H3691" t="s">
        <v>17187</v>
      </c>
      <c r="I3691" s="1">
        <v>45000</v>
      </c>
      <c r="J3691" s="1">
        <v>46023</v>
      </c>
      <c r="K3691" t="s">
        <v>17188</v>
      </c>
      <c r="L3691" t="s">
        <v>17189</v>
      </c>
      <c r="M3691" t="s">
        <v>45</v>
      </c>
      <c r="N3691">
        <v>1</v>
      </c>
      <c r="O3691">
        <f>Table1[[#This Row],[Price]]-0.1*Table1[[#This Row],[Price]]</f>
        <v>343.197</v>
      </c>
      <c r="P3691" s="9">
        <f>(Table1[[#This Row],[Expiration Date]]-Table1[[#This Row],[Manufacturing Date]])/365</f>
        <v>2.8027397260273972</v>
      </c>
      <c r="Q3691" t="str">
        <f>IF(Table1[[#This Row],[Expiration Date]]-J3699&gt;12/31/2024,"not expired","expired")</f>
        <v>not expired</v>
      </c>
      <c r="R3691">
        <f>Table1[[#This Row],[Discounted Price]]*0.95</f>
        <v>326.03715</v>
      </c>
      <c r="S3691">
        <f>Table1[[#This Row],[Discounted Price]]*0.9</f>
        <v>308.87729999999999</v>
      </c>
      <c r="T3691">
        <f>Table1[[#This Row],[Discounted Price]]*0.8</f>
        <v>274.55760000000004</v>
      </c>
      <c r="U3691">
        <f>Table1[[#This Row],[Price]]*0.52</f>
        <v>198.29159999999999</v>
      </c>
      <c r="V3691">
        <f>(Table1[[#This Row],[Price]]-Table1[[#This Row],[Scrap value]])/2</f>
        <v>91.519199999999998</v>
      </c>
    </row>
    <row r="3692" spans="1:22" x14ac:dyDescent="0.25">
      <c r="A3692" t="s">
        <v>17190</v>
      </c>
      <c r="B3692" t="s">
        <v>35</v>
      </c>
      <c r="C3692" t="s">
        <v>47</v>
      </c>
      <c r="D3692" t="s">
        <v>17191</v>
      </c>
      <c r="E3692">
        <v>309.72000000000003</v>
      </c>
      <c r="F3692">
        <v>13</v>
      </c>
      <c r="G3692" t="s">
        <v>43729</v>
      </c>
      <c r="H3692" t="s">
        <v>17192</v>
      </c>
      <c r="I3692" s="1">
        <v>45137</v>
      </c>
      <c r="J3692" s="1">
        <v>45658</v>
      </c>
      <c r="K3692" t="s">
        <v>17193</v>
      </c>
      <c r="L3692" t="s">
        <v>17194</v>
      </c>
      <c r="M3692" t="s">
        <v>27</v>
      </c>
      <c r="N3692">
        <v>2</v>
      </c>
      <c r="O3692">
        <f>Table1[[#This Row],[Price]]-0.1*Table1[[#This Row],[Price]]</f>
        <v>278.74800000000005</v>
      </c>
      <c r="P3692" s="9">
        <f>(Table1[[#This Row],[Expiration Date]]-Table1[[#This Row],[Manufacturing Date]])/365</f>
        <v>1.4273972602739726</v>
      </c>
      <c r="Q3692" t="str">
        <f>IF(Table1[[#This Row],[Expiration Date]]-J3700&gt;12/31/2024,"not expired","expired")</f>
        <v>not expired</v>
      </c>
      <c r="R3692">
        <f>Table1[[#This Row],[Discounted Price]]*0.95</f>
        <v>264.81060000000002</v>
      </c>
      <c r="S3692">
        <f>Table1[[#This Row],[Discounted Price]]*0.9</f>
        <v>250.87320000000005</v>
      </c>
      <c r="T3692">
        <f>Table1[[#This Row],[Discounted Price]]*0.8</f>
        <v>222.99840000000006</v>
      </c>
      <c r="U3692">
        <f>Table1[[#This Row],[Price]]*0.52</f>
        <v>161.05440000000002</v>
      </c>
      <c r="V3692">
        <f>(Table1[[#This Row],[Price]]-Table1[[#This Row],[Scrap value]])/2</f>
        <v>74.332800000000006</v>
      </c>
    </row>
    <row r="3693" spans="1:22" x14ac:dyDescent="0.25">
      <c r="A3693" t="s">
        <v>17195</v>
      </c>
      <c r="B3693" t="s">
        <v>29</v>
      </c>
      <c r="C3693" t="s">
        <v>47</v>
      </c>
      <c r="D3693" t="s">
        <v>17196</v>
      </c>
      <c r="E3693">
        <v>402.99</v>
      </c>
      <c r="F3693">
        <v>85</v>
      </c>
      <c r="G3693" t="s">
        <v>43730</v>
      </c>
      <c r="H3693" t="s">
        <v>6681</v>
      </c>
      <c r="I3693" s="1">
        <v>44927</v>
      </c>
      <c r="J3693" s="1">
        <v>46023</v>
      </c>
      <c r="K3693" t="s">
        <v>17197</v>
      </c>
      <c r="L3693" t="s">
        <v>17198</v>
      </c>
      <c r="M3693" t="s">
        <v>45</v>
      </c>
      <c r="N3693">
        <v>2</v>
      </c>
      <c r="O3693">
        <f>Table1[[#This Row],[Price]]-0.1*Table1[[#This Row],[Price]]</f>
        <v>362.69100000000003</v>
      </c>
      <c r="P3693" s="9">
        <f>(Table1[[#This Row],[Expiration Date]]-Table1[[#This Row],[Manufacturing Date]])/365</f>
        <v>3.0027397260273974</v>
      </c>
      <c r="Q3693" t="str">
        <f>IF(Table1[[#This Row],[Expiration Date]]-J3701&gt;12/31/2024,"not expired","expired")</f>
        <v>expired</v>
      </c>
      <c r="R3693">
        <f>Table1[[#This Row],[Discounted Price]]*0.95</f>
        <v>344.55645000000004</v>
      </c>
      <c r="S3693">
        <f>Table1[[#This Row],[Discounted Price]]*0.9</f>
        <v>326.42190000000005</v>
      </c>
      <c r="T3693">
        <f>Table1[[#This Row],[Discounted Price]]*0.8</f>
        <v>290.15280000000001</v>
      </c>
      <c r="U3693">
        <f>Table1[[#This Row],[Price]]*0.52</f>
        <v>209.5548</v>
      </c>
      <c r="V3693">
        <f>(Table1[[#This Row],[Price]]-Table1[[#This Row],[Scrap value]])/2</f>
        <v>96.717600000000004</v>
      </c>
    </row>
    <row r="3694" spans="1:22" x14ac:dyDescent="0.25">
      <c r="A3694" t="s">
        <v>17199</v>
      </c>
      <c r="B3694" t="s">
        <v>29</v>
      </c>
      <c r="C3694" t="s">
        <v>47</v>
      </c>
      <c r="D3694" t="s">
        <v>17200</v>
      </c>
      <c r="E3694">
        <v>387.66</v>
      </c>
      <c r="F3694">
        <v>91</v>
      </c>
      <c r="G3694" t="s">
        <v>43730</v>
      </c>
      <c r="H3694" t="s">
        <v>17201</v>
      </c>
      <c r="I3694" s="1">
        <v>44927</v>
      </c>
      <c r="J3694" s="1">
        <v>46023</v>
      </c>
      <c r="K3694" t="s">
        <v>17202</v>
      </c>
      <c r="L3694" t="s">
        <v>17203</v>
      </c>
      <c r="M3694" t="s">
        <v>20</v>
      </c>
      <c r="N3694">
        <v>5</v>
      </c>
      <c r="O3694">
        <f>Table1[[#This Row],[Price]]-0.1*Table1[[#This Row],[Price]]</f>
        <v>348.89400000000001</v>
      </c>
      <c r="P3694" s="9">
        <f>(Table1[[#This Row],[Expiration Date]]-Table1[[#This Row],[Manufacturing Date]])/365</f>
        <v>3.0027397260273974</v>
      </c>
      <c r="Q3694" t="str">
        <f>IF(Table1[[#This Row],[Expiration Date]]-J3702&gt;12/31/2024,"not expired","expired")</f>
        <v>expired</v>
      </c>
      <c r="R3694">
        <f>Table1[[#This Row],[Discounted Price]]*0.95</f>
        <v>331.44929999999999</v>
      </c>
      <c r="S3694">
        <f>Table1[[#This Row],[Discounted Price]]*0.9</f>
        <v>314.00460000000004</v>
      </c>
      <c r="T3694">
        <f>Table1[[#This Row],[Discounted Price]]*0.8</f>
        <v>279.11520000000002</v>
      </c>
      <c r="U3694">
        <f>Table1[[#This Row],[Price]]*0.52</f>
        <v>201.58320000000003</v>
      </c>
      <c r="V3694">
        <f>(Table1[[#This Row],[Price]]-Table1[[#This Row],[Scrap value]])/2</f>
        <v>93.038399999999996</v>
      </c>
    </row>
    <row r="3695" spans="1:22" x14ac:dyDescent="0.25">
      <c r="A3695" t="s">
        <v>17204</v>
      </c>
      <c r="B3695" t="s">
        <v>15</v>
      </c>
      <c r="C3695" t="s">
        <v>47</v>
      </c>
      <c r="D3695" t="s">
        <v>17205</v>
      </c>
      <c r="E3695">
        <v>36.619999999999997</v>
      </c>
      <c r="F3695">
        <v>51</v>
      </c>
      <c r="G3695" t="s">
        <v>43730</v>
      </c>
      <c r="H3695" t="s">
        <v>17206</v>
      </c>
      <c r="I3695" s="1">
        <v>45137</v>
      </c>
      <c r="J3695" s="1">
        <v>45658</v>
      </c>
      <c r="K3695" t="s">
        <v>17207</v>
      </c>
      <c r="L3695" t="s">
        <v>17208</v>
      </c>
      <c r="M3695" t="s">
        <v>20</v>
      </c>
      <c r="N3695">
        <v>5</v>
      </c>
      <c r="O3695">
        <f>Table1[[#This Row],[Price]]-0.1*Table1[[#This Row],[Price]]</f>
        <v>32.957999999999998</v>
      </c>
      <c r="P3695" s="9">
        <f>(Table1[[#This Row],[Expiration Date]]-Table1[[#This Row],[Manufacturing Date]])/365</f>
        <v>1.4273972602739726</v>
      </c>
      <c r="Q3695" t="str">
        <f>IF(Table1[[#This Row],[Expiration Date]]-J3703&gt;12/31/2024,"not expired","expired")</f>
        <v>not expired</v>
      </c>
      <c r="R3695">
        <f>Table1[[#This Row],[Discounted Price]]*0.95</f>
        <v>31.310099999999998</v>
      </c>
      <c r="S3695">
        <f>Table1[[#This Row],[Discounted Price]]*0.9</f>
        <v>29.662199999999999</v>
      </c>
      <c r="T3695">
        <f>Table1[[#This Row],[Discounted Price]]*0.8</f>
        <v>26.366399999999999</v>
      </c>
      <c r="U3695">
        <f>Table1[[#This Row],[Price]]*0.52</f>
        <v>19.042400000000001</v>
      </c>
      <c r="V3695">
        <f>(Table1[[#This Row],[Price]]-Table1[[#This Row],[Scrap value]])/2</f>
        <v>8.7887999999999984</v>
      </c>
    </row>
    <row r="3696" spans="1:22" x14ac:dyDescent="0.25">
      <c r="A3696" t="s">
        <v>17209</v>
      </c>
      <c r="B3696" t="s">
        <v>29</v>
      </c>
      <c r="C3696" t="s">
        <v>47</v>
      </c>
      <c r="D3696" t="s">
        <v>17210</v>
      </c>
      <c r="E3696">
        <v>118.63</v>
      </c>
      <c r="F3696">
        <v>82</v>
      </c>
      <c r="G3696" t="s">
        <v>43729</v>
      </c>
      <c r="H3696" t="s">
        <v>17211</v>
      </c>
      <c r="I3696" s="1">
        <v>45000</v>
      </c>
      <c r="J3696" s="1">
        <v>45658</v>
      </c>
      <c r="K3696" t="s">
        <v>17212</v>
      </c>
      <c r="L3696" t="s">
        <v>17213</v>
      </c>
      <c r="M3696" t="s">
        <v>27</v>
      </c>
      <c r="N3696">
        <v>1</v>
      </c>
      <c r="O3696">
        <f>Table1[[#This Row],[Price]]-0.1*Table1[[#This Row],[Price]]</f>
        <v>106.767</v>
      </c>
      <c r="P3696" s="9">
        <f>(Table1[[#This Row],[Expiration Date]]-Table1[[#This Row],[Manufacturing Date]])/365</f>
        <v>1.8027397260273972</v>
      </c>
      <c r="Q3696" t="str">
        <f>IF(Table1[[#This Row],[Expiration Date]]-J3704&gt;12/31/2024,"not expired","expired")</f>
        <v>expired</v>
      </c>
      <c r="R3696">
        <f>Table1[[#This Row],[Discounted Price]]*0.95</f>
        <v>101.42864999999999</v>
      </c>
      <c r="S3696">
        <f>Table1[[#This Row],[Discounted Price]]*0.9</f>
        <v>96.090299999999999</v>
      </c>
      <c r="T3696">
        <f>Table1[[#This Row],[Discounted Price]]*0.8</f>
        <v>85.413600000000002</v>
      </c>
      <c r="U3696">
        <f>Table1[[#This Row],[Price]]*0.52</f>
        <v>61.687599999999996</v>
      </c>
      <c r="V3696">
        <f>(Table1[[#This Row],[Price]]-Table1[[#This Row],[Scrap value]])/2</f>
        <v>28.4712</v>
      </c>
    </row>
    <row r="3697" spans="1:22" x14ac:dyDescent="0.25">
      <c r="A3697" t="s">
        <v>17214</v>
      </c>
      <c r="B3697" t="s">
        <v>22</v>
      </c>
      <c r="C3697" t="s">
        <v>47</v>
      </c>
      <c r="D3697" t="s">
        <v>17215</v>
      </c>
      <c r="E3697">
        <v>426.79</v>
      </c>
      <c r="F3697">
        <v>79</v>
      </c>
      <c r="G3697" t="s">
        <v>43730</v>
      </c>
      <c r="H3697" t="s">
        <v>8520</v>
      </c>
      <c r="I3697" s="1">
        <v>45000</v>
      </c>
      <c r="J3697" s="1">
        <v>45292</v>
      </c>
      <c r="K3697" t="s">
        <v>17216</v>
      </c>
      <c r="L3697" t="s">
        <v>17217</v>
      </c>
      <c r="M3697" t="s">
        <v>45</v>
      </c>
      <c r="N3697">
        <v>4</v>
      </c>
      <c r="O3697">
        <f>Table1[[#This Row],[Price]]-0.1*Table1[[#This Row],[Price]]</f>
        <v>384.11099999999999</v>
      </c>
      <c r="P3697" s="9">
        <f>(Table1[[#This Row],[Expiration Date]]-Table1[[#This Row],[Manufacturing Date]])/365</f>
        <v>0.8</v>
      </c>
      <c r="Q3697" t="str">
        <f>IF(Table1[[#This Row],[Expiration Date]]-J3705&gt;12/31/2024,"not expired","expired")</f>
        <v>expired</v>
      </c>
      <c r="R3697">
        <f>Table1[[#This Row],[Discounted Price]]*0.95</f>
        <v>364.90544999999997</v>
      </c>
      <c r="S3697">
        <f>Table1[[#This Row],[Discounted Price]]*0.9</f>
        <v>345.69990000000001</v>
      </c>
      <c r="T3697">
        <f>Table1[[#This Row],[Discounted Price]]*0.8</f>
        <v>307.28880000000004</v>
      </c>
      <c r="U3697">
        <f>Table1[[#This Row],[Price]]*0.52</f>
        <v>221.9308</v>
      </c>
      <c r="V3697">
        <f>(Table1[[#This Row],[Price]]-Table1[[#This Row],[Scrap value]])/2</f>
        <v>102.42960000000001</v>
      </c>
    </row>
    <row r="3698" spans="1:22" x14ac:dyDescent="0.25">
      <c r="A3698" t="s">
        <v>17218</v>
      </c>
      <c r="B3698" t="s">
        <v>35</v>
      </c>
      <c r="C3698" t="s">
        <v>47</v>
      </c>
      <c r="D3698" t="s">
        <v>17219</v>
      </c>
      <c r="E3698">
        <v>399.79</v>
      </c>
      <c r="F3698">
        <v>75</v>
      </c>
      <c r="G3698" t="s">
        <v>43729</v>
      </c>
      <c r="H3698" t="s">
        <v>9231</v>
      </c>
      <c r="I3698" s="1">
        <v>44927</v>
      </c>
      <c r="J3698" s="1">
        <v>46023</v>
      </c>
      <c r="K3698" t="s">
        <v>17220</v>
      </c>
      <c r="L3698" t="s">
        <v>17221</v>
      </c>
      <c r="M3698" t="s">
        <v>20</v>
      </c>
      <c r="N3698">
        <v>5</v>
      </c>
      <c r="O3698">
        <f>Table1[[#This Row],[Price]]-0.1*Table1[[#This Row],[Price]]</f>
        <v>359.81100000000004</v>
      </c>
      <c r="P3698" s="9">
        <f>(Table1[[#This Row],[Expiration Date]]-Table1[[#This Row],[Manufacturing Date]])/365</f>
        <v>3.0027397260273974</v>
      </c>
      <c r="Q3698" t="str">
        <f>IF(Table1[[#This Row],[Expiration Date]]-J3706&gt;12/31/2024,"not expired","expired")</f>
        <v>expired</v>
      </c>
      <c r="R3698">
        <f>Table1[[#This Row],[Discounted Price]]*0.95</f>
        <v>341.82044999999999</v>
      </c>
      <c r="S3698">
        <f>Table1[[#This Row],[Discounted Price]]*0.9</f>
        <v>323.82990000000007</v>
      </c>
      <c r="T3698">
        <f>Table1[[#This Row],[Discounted Price]]*0.8</f>
        <v>287.84880000000004</v>
      </c>
      <c r="U3698">
        <f>Table1[[#This Row],[Price]]*0.52</f>
        <v>207.89080000000001</v>
      </c>
      <c r="V3698">
        <f>(Table1[[#This Row],[Price]]-Table1[[#This Row],[Scrap value]])/2</f>
        <v>95.949600000000004</v>
      </c>
    </row>
    <row r="3699" spans="1:22" x14ac:dyDescent="0.25">
      <c r="A3699" t="s">
        <v>17222</v>
      </c>
      <c r="B3699" t="s">
        <v>15</v>
      </c>
      <c r="C3699" t="s">
        <v>47</v>
      </c>
      <c r="D3699" t="s">
        <v>17223</v>
      </c>
      <c r="E3699">
        <v>107.99</v>
      </c>
      <c r="F3699">
        <v>6</v>
      </c>
      <c r="G3699" t="s">
        <v>43730</v>
      </c>
      <c r="H3699" t="s">
        <v>9246</v>
      </c>
      <c r="I3699" s="1">
        <v>45000</v>
      </c>
      <c r="J3699" s="1">
        <v>45292</v>
      </c>
      <c r="K3699" t="s">
        <v>17224</v>
      </c>
      <c r="L3699" t="s">
        <v>17225</v>
      </c>
      <c r="M3699" t="s">
        <v>27</v>
      </c>
      <c r="N3699">
        <v>3</v>
      </c>
      <c r="O3699">
        <f>Table1[[#This Row],[Price]]-0.1*Table1[[#This Row],[Price]]</f>
        <v>97.191000000000003</v>
      </c>
      <c r="P3699" s="9">
        <f>(Table1[[#This Row],[Expiration Date]]-Table1[[#This Row],[Manufacturing Date]])/365</f>
        <v>0.8</v>
      </c>
      <c r="Q3699" t="str">
        <f>IF(Table1[[#This Row],[Expiration Date]]-J3707&gt;12/31/2024,"not expired","expired")</f>
        <v>expired</v>
      </c>
      <c r="R3699">
        <f>Table1[[#This Row],[Discounted Price]]*0.95</f>
        <v>92.331450000000004</v>
      </c>
      <c r="S3699">
        <f>Table1[[#This Row],[Discounted Price]]*0.9</f>
        <v>87.471900000000005</v>
      </c>
      <c r="T3699">
        <f>Table1[[#This Row],[Discounted Price]]*0.8</f>
        <v>77.752800000000008</v>
      </c>
      <c r="U3699">
        <f>Table1[[#This Row],[Price]]*0.52</f>
        <v>56.154800000000002</v>
      </c>
      <c r="V3699">
        <f>(Table1[[#This Row],[Price]]-Table1[[#This Row],[Scrap value]])/2</f>
        <v>25.917599999999997</v>
      </c>
    </row>
    <row r="3700" spans="1:22" x14ac:dyDescent="0.25">
      <c r="A3700" t="s">
        <v>17226</v>
      </c>
      <c r="B3700" t="s">
        <v>22</v>
      </c>
      <c r="C3700" t="s">
        <v>47</v>
      </c>
      <c r="D3700" t="s">
        <v>17227</v>
      </c>
      <c r="E3700">
        <v>369.24</v>
      </c>
      <c r="F3700">
        <v>44</v>
      </c>
      <c r="G3700" t="s">
        <v>43729</v>
      </c>
      <c r="H3700" t="s">
        <v>6277</v>
      </c>
      <c r="I3700" s="1">
        <v>44927</v>
      </c>
      <c r="J3700" s="1">
        <v>45292</v>
      </c>
      <c r="K3700" t="s">
        <v>17228</v>
      </c>
      <c r="L3700" t="s">
        <v>17229</v>
      </c>
      <c r="M3700" t="s">
        <v>20</v>
      </c>
      <c r="N3700">
        <v>4</v>
      </c>
      <c r="O3700">
        <f>Table1[[#This Row],[Price]]-0.1*Table1[[#This Row],[Price]]</f>
        <v>332.31600000000003</v>
      </c>
      <c r="P3700" s="9">
        <f>(Table1[[#This Row],[Expiration Date]]-Table1[[#This Row],[Manufacturing Date]])/365</f>
        <v>1</v>
      </c>
      <c r="Q3700" t="str">
        <f>IF(Table1[[#This Row],[Expiration Date]]-J3708&gt;12/31/2024,"not expired","expired")</f>
        <v>expired</v>
      </c>
      <c r="R3700">
        <f>Table1[[#This Row],[Discounted Price]]*0.95</f>
        <v>315.7002</v>
      </c>
      <c r="S3700">
        <f>Table1[[#This Row],[Discounted Price]]*0.9</f>
        <v>299.08440000000002</v>
      </c>
      <c r="T3700">
        <f>Table1[[#This Row],[Discounted Price]]*0.8</f>
        <v>265.85280000000006</v>
      </c>
      <c r="U3700">
        <f>Table1[[#This Row],[Price]]*0.52</f>
        <v>192.00480000000002</v>
      </c>
      <c r="V3700">
        <f>(Table1[[#This Row],[Price]]-Table1[[#This Row],[Scrap value]])/2</f>
        <v>88.617599999999996</v>
      </c>
    </row>
    <row r="3701" spans="1:22" x14ac:dyDescent="0.25">
      <c r="A3701" t="s">
        <v>17230</v>
      </c>
      <c r="B3701" t="s">
        <v>22</v>
      </c>
      <c r="C3701" t="s">
        <v>47</v>
      </c>
      <c r="D3701" t="s">
        <v>17231</v>
      </c>
      <c r="E3701">
        <v>394.15</v>
      </c>
      <c r="F3701">
        <v>23</v>
      </c>
      <c r="G3701" t="s">
        <v>43728</v>
      </c>
      <c r="H3701" t="s">
        <v>15434</v>
      </c>
      <c r="I3701" s="1">
        <v>45000</v>
      </c>
      <c r="J3701" s="1">
        <v>46023</v>
      </c>
      <c r="K3701" t="s">
        <v>17232</v>
      </c>
      <c r="L3701" t="s">
        <v>17233</v>
      </c>
      <c r="M3701" t="s">
        <v>27</v>
      </c>
      <c r="N3701">
        <v>1</v>
      </c>
      <c r="O3701">
        <f>Table1[[#This Row],[Price]]-0.1*Table1[[#This Row],[Price]]</f>
        <v>354.73499999999996</v>
      </c>
      <c r="P3701" s="9">
        <f>(Table1[[#This Row],[Expiration Date]]-Table1[[#This Row],[Manufacturing Date]])/365</f>
        <v>2.8027397260273972</v>
      </c>
      <c r="Q3701" t="str">
        <f>IF(Table1[[#This Row],[Expiration Date]]-J3709&gt;12/31/2024,"not expired","expired")</f>
        <v>expired</v>
      </c>
      <c r="R3701">
        <f>Table1[[#This Row],[Discounted Price]]*0.95</f>
        <v>336.99824999999993</v>
      </c>
      <c r="S3701">
        <f>Table1[[#This Row],[Discounted Price]]*0.9</f>
        <v>319.26149999999996</v>
      </c>
      <c r="T3701">
        <f>Table1[[#This Row],[Discounted Price]]*0.8</f>
        <v>283.78799999999995</v>
      </c>
      <c r="U3701">
        <f>Table1[[#This Row],[Price]]*0.52</f>
        <v>204.958</v>
      </c>
      <c r="V3701">
        <f>(Table1[[#This Row],[Price]]-Table1[[#This Row],[Scrap value]])/2</f>
        <v>94.595999999999989</v>
      </c>
    </row>
    <row r="3702" spans="1:22" x14ac:dyDescent="0.25">
      <c r="A3702" t="s">
        <v>17234</v>
      </c>
      <c r="B3702" t="s">
        <v>22</v>
      </c>
      <c r="C3702" t="s">
        <v>47</v>
      </c>
      <c r="D3702" t="s">
        <v>17235</v>
      </c>
      <c r="E3702">
        <v>417.76</v>
      </c>
      <c r="F3702">
        <v>70</v>
      </c>
      <c r="G3702" t="s">
        <v>43729</v>
      </c>
      <c r="H3702" t="s">
        <v>17236</v>
      </c>
      <c r="I3702" s="1">
        <v>44927</v>
      </c>
      <c r="J3702" s="1">
        <v>46023</v>
      </c>
      <c r="K3702" t="s">
        <v>17237</v>
      </c>
      <c r="L3702" t="s">
        <v>17238</v>
      </c>
      <c r="M3702" t="s">
        <v>27</v>
      </c>
      <c r="N3702">
        <v>2</v>
      </c>
      <c r="O3702">
        <f>Table1[[#This Row],[Price]]-0.1*Table1[[#This Row],[Price]]</f>
        <v>375.98399999999998</v>
      </c>
      <c r="P3702" s="9">
        <f>(Table1[[#This Row],[Expiration Date]]-Table1[[#This Row],[Manufacturing Date]])/365</f>
        <v>3.0027397260273974</v>
      </c>
      <c r="Q3702" t="str">
        <f>IF(Table1[[#This Row],[Expiration Date]]-J3710&gt;12/31/2024,"not expired","expired")</f>
        <v>expired</v>
      </c>
      <c r="R3702">
        <f>Table1[[#This Row],[Discounted Price]]*0.95</f>
        <v>357.18479999999994</v>
      </c>
      <c r="S3702">
        <f>Table1[[#This Row],[Discounted Price]]*0.9</f>
        <v>338.38560000000001</v>
      </c>
      <c r="T3702">
        <f>Table1[[#This Row],[Discounted Price]]*0.8</f>
        <v>300.78719999999998</v>
      </c>
      <c r="U3702">
        <f>Table1[[#This Row],[Price]]*0.52</f>
        <v>217.23519999999999</v>
      </c>
      <c r="V3702">
        <f>(Table1[[#This Row],[Price]]-Table1[[#This Row],[Scrap value]])/2</f>
        <v>100.2624</v>
      </c>
    </row>
    <row r="3703" spans="1:22" x14ac:dyDescent="0.25">
      <c r="A3703" t="s">
        <v>17239</v>
      </c>
      <c r="B3703" t="s">
        <v>29</v>
      </c>
      <c r="C3703" t="s">
        <v>47</v>
      </c>
      <c r="D3703" t="s">
        <v>17240</v>
      </c>
      <c r="E3703">
        <v>155.57</v>
      </c>
      <c r="F3703">
        <v>73</v>
      </c>
      <c r="G3703" t="s">
        <v>43728</v>
      </c>
      <c r="H3703" t="s">
        <v>17241</v>
      </c>
      <c r="I3703" s="1">
        <v>44927</v>
      </c>
      <c r="J3703" s="1">
        <v>45292</v>
      </c>
      <c r="K3703" t="s">
        <v>17242</v>
      </c>
      <c r="L3703" t="s">
        <v>17243</v>
      </c>
      <c r="M3703" t="s">
        <v>20</v>
      </c>
      <c r="N3703">
        <v>1</v>
      </c>
      <c r="O3703">
        <f>Table1[[#This Row],[Price]]-0.1*Table1[[#This Row],[Price]]</f>
        <v>140.01300000000001</v>
      </c>
      <c r="P3703" s="9">
        <f>(Table1[[#This Row],[Expiration Date]]-Table1[[#This Row],[Manufacturing Date]])/365</f>
        <v>1</v>
      </c>
      <c r="Q3703" t="str">
        <f>IF(Table1[[#This Row],[Expiration Date]]-J3711&gt;12/31/2024,"not expired","expired")</f>
        <v>expired</v>
      </c>
      <c r="R3703">
        <f>Table1[[#This Row],[Discounted Price]]*0.95</f>
        <v>133.01235</v>
      </c>
      <c r="S3703">
        <f>Table1[[#This Row],[Discounted Price]]*0.9</f>
        <v>126.0117</v>
      </c>
      <c r="T3703">
        <f>Table1[[#This Row],[Discounted Price]]*0.8</f>
        <v>112.0104</v>
      </c>
      <c r="U3703">
        <f>Table1[[#This Row],[Price]]*0.52</f>
        <v>80.8964</v>
      </c>
      <c r="V3703">
        <f>(Table1[[#This Row],[Price]]-Table1[[#This Row],[Scrap value]])/2</f>
        <v>37.336799999999997</v>
      </c>
    </row>
    <row r="3704" spans="1:22" x14ac:dyDescent="0.25">
      <c r="A3704" t="s">
        <v>17244</v>
      </c>
      <c r="B3704" t="s">
        <v>22</v>
      </c>
      <c r="C3704" t="s">
        <v>47</v>
      </c>
      <c r="D3704" t="s">
        <v>17245</v>
      </c>
      <c r="E3704">
        <v>340.04</v>
      </c>
      <c r="F3704">
        <v>36</v>
      </c>
      <c r="G3704" t="s">
        <v>43730</v>
      </c>
      <c r="H3704" t="s">
        <v>15311</v>
      </c>
      <c r="I3704" s="1">
        <v>45000</v>
      </c>
      <c r="J3704" s="1">
        <v>45658</v>
      </c>
      <c r="K3704" t="s">
        <v>17246</v>
      </c>
      <c r="L3704" t="s">
        <v>17247</v>
      </c>
      <c r="M3704" t="s">
        <v>27</v>
      </c>
      <c r="N3704">
        <v>2</v>
      </c>
      <c r="O3704">
        <f>Table1[[#This Row],[Price]]-0.1*Table1[[#This Row],[Price]]</f>
        <v>306.036</v>
      </c>
      <c r="P3704" s="9">
        <f>(Table1[[#This Row],[Expiration Date]]-Table1[[#This Row],[Manufacturing Date]])/365</f>
        <v>1.8027397260273972</v>
      </c>
      <c r="Q3704" t="str">
        <f>IF(Table1[[#This Row],[Expiration Date]]-J3712&gt;12/31/2024,"not expired","expired")</f>
        <v>not expired</v>
      </c>
      <c r="R3704">
        <f>Table1[[#This Row],[Discounted Price]]*0.95</f>
        <v>290.73419999999999</v>
      </c>
      <c r="S3704">
        <f>Table1[[#This Row],[Discounted Price]]*0.9</f>
        <v>275.43240000000003</v>
      </c>
      <c r="T3704">
        <f>Table1[[#This Row],[Discounted Price]]*0.8</f>
        <v>244.8288</v>
      </c>
      <c r="U3704">
        <f>Table1[[#This Row],[Price]]*0.52</f>
        <v>176.82080000000002</v>
      </c>
      <c r="V3704">
        <f>(Table1[[#This Row],[Price]]-Table1[[#This Row],[Scrap value]])/2</f>
        <v>81.6096</v>
      </c>
    </row>
    <row r="3705" spans="1:22" x14ac:dyDescent="0.25">
      <c r="A3705" t="s">
        <v>17248</v>
      </c>
      <c r="B3705" t="s">
        <v>35</v>
      </c>
      <c r="C3705" t="s">
        <v>47</v>
      </c>
      <c r="D3705" t="s">
        <v>17249</v>
      </c>
      <c r="E3705">
        <v>63.09</v>
      </c>
      <c r="F3705">
        <v>24</v>
      </c>
      <c r="G3705" t="s">
        <v>43730</v>
      </c>
      <c r="H3705" t="s">
        <v>17250</v>
      </c>
      <c r="I3705" s="1">
        <v>44927</v>
      </c>
      <c r="J3705" s="1">
        <v>46023</v>
      </c>
      <c r="K3705" t="s">
        <v>17251</v>
      </c>
      <c r="L3705" t="s">
        <v>17252</v>
      </c>
      <c r="M3705" t="s">
        <v>45</v>
      </c>
      <c r="N3705">
        <v>3</v>
      </c>
      <c r="O3705">
        <f>Table1[[#This Row],[Price]]-0.1*Table1[[#This Row],[Price]]</f>
        <v>56.781000000000006</v>
      </c>
      <c r="P3705" s="9">
        <f>(Table1[[#This Row],[Expiration Date]]-Table1[[#This Row],[Manufacturing Date]])/365</f>
        <v>3.0027397260273974</v>
      </c>
      <c r="Q3705" t="str">
        <f>IF(Table1[[#This Row],[Expiration Date]]-J3713&gt;12/31/2024,"not expired","expired")</f>
        <v>not expired</v>
      </c>
      <c r="R3705">
        <f>Table1[[#This Row],[Discounted Price]]*0.95</f>
        <v>53.941950000000006</v>
      </c>
      <c r="S3705">
        <f>Table1[[#This Row],[Discounted Price]]*0.9</f>
        <v>51.102900000000005</v>
      </c>
      <c r="T3705">
        <f>Table1[[#This Row],[Discounted Price]]*0.8</f>
        <v>45.424800000000005</v>
      </c>
      <c r="U3705">
        <f>Table1[[#This Row],[Price]]*0.52</f>
        <v>32.806800000000003</v>
      </c>
      <c r="V3705">
        <f>(Table1[[#This Row],[Price]]-Table1[[#This Row],[Scrap value]])/2</f>
        <v>15.1416</v>
      </c>
    </row>
    <row r="3706" spans="1:22" x14ac:dyDescent="0.25">
      <c r="A3706" t="s">
        <v>17253</v>
      </c>
      <c r="B3706" t="s">
        <v>22</v>
      </c>
      <c r="C3706" t="s">
        <v>47</v>
      </c>
      <c r="D3706" t="s">
        <v>17254</v>
      </c>
      <c r="E3706">
        <v>225.37</v>
      </c>
      <c r="F3706">
        <v>95</v>
      </c>
      <c r="G3706" t="s">
        <v>43729</v>
      </c>
      <c r="H3706" t="s">
        <v>6075</v>
      </c>
      <c r="I3706" s="1">
        <v>45137</v>
      </c>
      <c r="J3706" s="1">
        <v>46023</v>
      </c>
      <c r="K3706" t="s">
        <v>17255</v>
      </c>
      <c r="L3706" t="s">
        <v>17256</v>
      </c>
      <c r="M3706" t="s">
        <v>20</v>
      </c>
      <c r="N3706">
        <v>4</v>
      </c>
      <c r="O3706">
        <f>Table1[[#This Row],[Price]]-0.1*Table1[[#This Row],[Price]]</f>
        <v>202.833</v>
      </c>
      <c r="P3706" s="9">
        <f>(Table1[[#This Row],[Expiration Date]]-Table1[[#This Row],[Manufacturing Date]])/365</f>
        <v>2.4273972602739726</v>
      </c>
      <c r="Q3706" t="str">
        <f>IF(Table1[[#This Row],[Expiration Date]]-J3714&gt;12/31/2024,"not expired","expired")</f>
        <v>not expired</v>
      </c>
      <c r="R3706">
        <f>Table1[[#This Row],[Discounted Price]]*0.95</f>
        <v>192.69135</v>
      </c>
      <c r="S3706">
        <f>Table1[[#This Row],[Discounted Price]]*0.9</f>
        <v>182.5497</v>
      </c>
      <c r="T3706">
        <f>Table1[[#This Row],[Discounted Price]]*0.8</f>
        <v>162.2664</v>
      </c>
      <c r="U3706">
        <f>Table1[[#This Row],[Price]]*0.52</f>
        <v>117.19240000000001</v>
      </c>
      <c r="V3706">
        <f>(Table1[[#This Row],[Price]]-Table1[[#This Row],[Scrap value]])/2</f>
        <v>54.088799999999999</v>
      </c>
    </row>
    <row r="3707" spans="1:22" x14ac:dyDescent="0.25">
      <c r="A3707" t="s">
        <v>17257</v>
      </c>
      <c r="B3707" t="s">
        <v>35</v>
      </c>
      <c r="C3707" t="s">
        <v>47</v>
      </c>
      <c r="D3707" t="s">
        <v>17258</v>
      </c>
      <c r="E3707">
        <v>389.52</v>
      </c>
      <c r="F3707">
        <v>57</v>
      </c>
      <c r="G3707" t="s">
        <v>43729</v>
      </c>
      <c r="H3707" t="s">
        <v>8798</v>
      </c>
      <c r="I3707" s="1">
        <v>45137</v>
      </c>
      <c r="J3707" s="1">
        <v>46023</v>
      </c>
      <c r="K3707" t="s">
        <v>17259</v>
      </c>
      <c r="L3707" t="s">
        <v>17260</v>
      </c>
      <c r="M3707" t="s">
        <v>27</v>
      </c>
      <c r="N3707">
        <v>1</v>
      </c>
      <c r="O3707">
        <f>Table1[[#This Row],[Price]]-0.1*Table1[[#This Row],[Price]]</f>
        <v>350.56799999999998</v>
      </c>
      <c r="P3707" s="9">
        <f>(Table1[[#This Row],[Expiration Date]]-Table1[[#This Row],[Manufacturing Date]])/365</f>
        <v>2.4273972602739726</v>
      </c>
      <c r="Q3707" t="str">
        <f>IF(Table1[[#This Row],[Expiration Date]]-J3715&gt;12/31/2024,"not expired","expired")</f>
        <v>expired</v>
      </c>
      <c r="R3707">
        <f>Table1[[#This Row],[Discounted Price]]*0.95</f>
        <v>333.03959999999995</v>
      </c>
      <c r="S3707">
        <f>Table1[[#This Row],[Discounted Price]]*0.9</f>
        <v>315.51119999999997</v>
      </c>
      <c r="T3707">
        <f>Table1[[#This Row],[Discounted Price]]*0.8</f>
        <v>280.45440000000002</v>
      </c>
      <c r="U3707">
        <f>Table1[[#This Row],[Price]]*0.52</f>
        <v>202.5504</v>
      </c>
      <c r="V3707">
        <f>(Table1[[#This Row],[Price]]-Table1[[#This Row],[Scrap value]])/2</f>
        <v>93.484799999999993</v>
      </c>
    </row>
    <row r="3708" spans="1:22" x14ac:dyDescent="0.25">
      <c r="A3708" t="s">
        <v>17261</v>
      </c>
      <c r="B3708" t="s">
        <v>35</v>
      </c>
      <c r="C3708" t="s">
        <v>47</v>
      </c>
      <c r="D3708" t="s">
        <v>17262</v>
      </c>
      <c r="E3708">
        <v>400.29</v>
      </c>
      <c r="F3708">
        <v>81</v>
      </c>
      <c r="G3708" t="s">
        <v>43728</v>
      </c>
      <c r="H3708" t="s">
        <v>17263</v>
      </c>
      <c r="I3708" s="1">
        <v>44927</v>
      </c>
      <c r="J3708" s="1">
        <v>46023</v>
      </c>
      <c r="K3708" t="s">
        <v>17264</v>
      </c>
      <c r="L3708" t="s">
        <v>17265</v>
      </c>
      <c r="M3708" t="s">
        <v>20</v>
      </c>
      <c r="N3708">
        <v>4</v>
      </c>
      <c r="O3708">
        <f>Table1[[#This Row],[Price]]-0.1*Table1[[#This Row],[Price]]</f>
        <v>360.26100000000002</v>
      </c>
      <c r="P3708" s="9">
        <f>(Table1[[#This Row],[Expiration Date]]-Table1[[#This Row],[Manufacturing Date]])/365</f>
        <v>3.0027397260273974</v>
      </c>
      <c r="Q3708" t="str">
        <f>IF(Table1[[#This Row],[Expiration Date]]-J3716&gt;12/31/2024,"not expired","expired")</f>
        <v>not expired</v>
      </c>
      <c r="R3708">
        <f>Table1[[#This Row],[Discounted Price]]*0.95</f>
        <v>342.24795</v>
      </c>
      <c r="S3708">
        <f>Table1[[#This Row],[Discounted Price]]*0.9</f>
        <v>324.23490000000004</v>
      </c>
      <c r="T3708">
        <f>Table1[[#This Row],[Discounted Price]]*0.8</f>
        <v>288.20880000000005</v>
      </c>
      <c r="U3708">
        <f>Table1[[#This Row],[Price]]*0.52</f>
        <v>208.1508</v>
      </c>
      <c r="V3708">
        <f>(Table1[[#This Row],[Price]]-Table1[[#This Row],[Scrap value]])/2</f>
        <v>96.069600000000008</v>
      </c>
    </row>
    <row r="3709" spans="1:22" x14ac:dyDescent="0.25">
      <c r="A3709" t="s">
        <v>17266</v>
      </c>
      <c r="B3709" t="s">
        <v>22</v>
      </c>
      <c r="C3709" t="s">
        <v>47</v>
      </c>
      <c r="D3709" t="s">
        <v>17267</v>
      </c>
      <c r="E3709">
        <v>11.58</v>
      </c>
      <c r="F3709">
        <v>31</v>
      </c>
      <c r="G3709" t="s">
        <v>43728</v>
      </c>
      <c r="H3709" t="s">
        <v>2840</v>
      </c>
      <c r="I3709" s="1">
        <v>44927</v>
      </c>
      <c r="J3709" s="1">
        <v>46023</v>
      </c>
      <c r="K3709" t="s">
        <v>17268</v>
      </c>
      <c r="L3709" t="s">
        <v>17269</v>
      </c>
      <c r="M3709" t="s">
        <v>20</v>
      </c>
      <c r="N3709">
        <v>5</v>
      </c>
      <c r="O3709">
        <f>Table1[[#This Row],[Price]]-0.1*Table1[[#This Row],[Price]]</f>
        <v>10.422000000000001</v>
      </c>
      <c r="P3709" s="9">
        <f>(Table1[[#This Row],[Expiration Date]]-Table1[[#This Row],[Manufacturing Date]])/365</f>
        <v>3.0027397260273974</v>
      </c>
      <c r="Q3709" t="str">
        <f>IF(Table1[[#This Row],[Expiration Date]]-J3717&gt;12/31/2024,"not expired","expired")</f>
        <v>not expired</v>
      </c>
      <c r="R3709">
        <f>Table1[[#This Row],[Discounted Price]]*0.95</f>
        <v>9.9009</v>
      </c>
      <c r="S3709">
        <f>Table1[[#This Row],[Discounted Price]]*0.9</f>
        <v>9.3798000000000012</v>
      </c>
      <c r="T3709">
        <f>Table1[[#This Row],[Discounted Price]]*0.8</f>
        <v>8.3376000000000001</v>
      </c>
      <c r="U3709">
        <f>Table1[[#This Row],[Price]]*0.52</f>
        <v>6.0216000000000003</v>
      </c>
      <c r="V3709">
        <f>(Table1[[#This Row],[Price]]-Table1[[#This Row],[Scrap value]])/2</f>
        <v>2.7791999999999999</v>
      </c>
    </row>
    <row r="3710" spans="1:22" x14ac:dyDescent="0.25">
      <c r="A3710" t="s">
        <v>17270</v>
      </c>
      <c r="B3710" t="s">
        <v>35</v>
      </c>
      <c r="C3710" t="s">
        <v>47</v>
      </c>
      <c r="D3710" t="s">
        <v>17271</v>
      </c>
      <c r="E3710">
        <v>132.07</v>
      </c>
      <c r="F3710">
        <v>73</v>
      </c>
      <c r="G3710" t="s">
        <v>43729</v>
      </c>
      <c r="H3710" t="s">
        <v>6923</v>
      </c>
      <c r="I3710" s="1">
        <v>45000</v>
      </c>
      <c r="J3710" s="1">
        <v>46023</v>
      </c>
      <c r="K3710" t="s">
        <v>17272</v>
      </c>
      <c r="L3710" t="s">
        <v>17273</v>
      </c>
      <c r="M3710" t="s">
        <v>45</v>
      </c>
      <c r="N3710">
        <v>1</v>
      </c>
      <c r="O3710">
        <f>Table1[[#This Row],[Price]]-0.1*Table1[[#This Row],[Price]]</f>
        <v>118.863</v>
      </c>
      <c r="P3710" s="9">
        <f>(Table1[[#This Row],[Expiration Date]]-Table1[[#This Row],[Manufacturing Date]])/365</f>
        <v>2.8027397260273972</v>
      </c>
      <c r="Q3710" t="str">
        <f>IF(Table1[[#This Row],[Expiration Date]]-J3718&gt;12/31/2024,"not expired","expired")</f>
        <v>not expired</v>
      </c>
      <c r="R3710">
        <f>Table1[[#This Row],[Discounted Price]]*0.95</f>
        <v>112.91985</v>
      </c>
      <c r="S3710">
        <f>Table1[[#This Row],[Discounted Price]]*0.9</f>
        <v>106.97670000000001</v>
      </c>
      <c r="T3710">
        <f>Table1[[#This Row],[Discounted Price]]*0.8</f>
        <v>95.090400000000002</v>
      </c>
      <c r="U3710">
        <f>Table1[[#This Row],[Price]]*0.52</f>
        <v>68.676400000000001</v>
      </c>
      <c r="V3710">
        <f>(Table1[[#This Row],[Price]]-Table1[[#This Row],[Scrap value]])/2</f>
        <v>31.696799999999996</v>
      </c>
    </row>
    <row r="3711" spans="1:22" x14ac:dyDescent="0.25">
      <c r="A3711" t="s">
        <v>17274</v>
      </c>
      <c r="B3711" t="s">
        <v>29</v>
      </c>
      <c r="C3711" t="s">
        <v>47</v>
      </c>
      <c r="D3711" t="s">
        <v>17275</v>
      </c>
      <c r="E3711">
        <v>125.31</v>
      </c>
      <c r="F3711">
        <v>35</v>
      </c>
      <c r="G3711" t="s">
        <v>43730</v>
      </c>
      <c r="H3711" t="s">
        <v>8308</v>
      </c>
      <c r="I3711" s="1">
        <v>44927</v>
      </c>
      <c r="J3711" s="1">
        <v>46023</v>
      </c>
      <c r="K3711" t="s">
        <v>17276</v>
      </c>
      <c r="L3711" t="s">
        <v>17277</v>
      </c>
      <c r="M3711" t="s">
        <v>45</v>
      </c>
      <c r="N3711">
        <v>1</v>
      </c>
      <c r="O3711">
        <f>Table1[[#This Row],[Price]]-0.1*Table1[[#This Row],[Price]]</f>
        <v>112.779</v>
      </c>
      <c r="P3711" s="9">
        <f>(Table1[[#This Row],[Expiration Date]]-Table1[[#This Row],[Manufacturing Date]])/365</f>
        <v>3.0027397260273974</v>
      </c>
      <c r="Q3711" t="str">
        <f>IF(Table1[[#This Row],[Expiration Date]]-J3719&gt;12/31/2024,"not expired","expired")</f>
        <v>not expired</v>
      </c>
      <c r="R3711">
        <f>Table1[[#This Row],[Discounted Price]]*0.95</f>
        <v>107.14004999999999</v>
      </c>
      <c r="S3711">
        <f>Table1[[#This Row],[Discounted Price]]*0.9</f>
        <v>101.50109999999999</v>
      </c>
      <c r="T3711">
        <f>Table1[[#This Row],[Discounted Price]]*0.8</f>
        <v>90.223200000000006</v>
      </c>
      <c r="U3711">
        <f>Table1[[#This Row],[Price]]*0.52</f>
        <v>65.161200000000008</v>
      </c>
      <c r="V3711">
        <f>(Table1[[#This Row],[Price]]-Table1[[#This Row],[Scrap value]])/2</f>
        <v>30.074399999999997</v>
      </c>
    </row>
    <row r="3712" spans="1:22" x14ac:dyDescent="0.25">
      <c r="A3712" t="s">
        <v>17278</v>
      </c>
      <c r="B3712" t="s">
        <v>22</v>
      </c>
      <c r="C3712" t="s">
        <v>47</v>
      </c>
      <c r="D3712" t="s">
        <v>17279</v>
      </c>
      <c r="E3712">
        <v>65.540000000000006</v>
      </c>
      <c r="F3712">
        <v>22</v>
      </c>
      <c r="G3712" t="s">
        <v>43730</v>
      </c>
      <c r="H3712" t="s">
        <v>17280</v>
      </c>
      <c r="I3712" s="1">
        <v>45137</v>
      </c>
      <c r="J3712" s="1">
        <v>45292</v>
      </c>
      <c r="K3712" t="s">
        <v>17281</v>
      </c>
      <c r="L3712" t="s">
        <v>17282</v>
      </c>
      <c r="M3712" t="s">
        <v>45</v>
      </c>
      <c r="N3712">
        <v>4</v>
      </c>
      <c r="O3712">
        <f>Table1[[#This Row],[Price]]-0.1*Table1[[#This Row],[Price]]</f>
        <v>58.986000000000004</v>
      </c>
      <c r="P3712" s="9">
        <f>(Table1[[#This Row],[Expiration Date]]-Table1[[#This Row],[Manufacturing Date]])/365</f>
        <v>0.42465753424657532</v>
      </c>
      <c r="Q3712" t="str">
        <f>IF(Table1[[#This Row],[Expiration Date]]-J3720&gt;12/31/2024,"not expired","expired")</f>
        <v>expired</v>
      </c>
      <c r="R3712">
        <f>Table1[[#This Row],[Discounted Price]]*0.95</f>
        <v>56.036700000000003</v>
      </c>
      <c r="S3712">
        <f>Table1[[#This Row],[Discounted Price]]*0.9</f>
        <v>53.087400000000002</v>
      </c>
      <c r="T3712">
        <f>Table1[[#This Row],[Discounted Price]]*0.8</f>
        <v>47.188800000000008</v>
      </c>
      <c r="U3712">
        <f>Table1[[#This Row],[Price]]*0.52</f>
        <v>34.080800000000004</v>
      </c>
      <c r="V3712">
        <f>(Table1[[#This Row],[Price]]-Table1[[#This Row],[Scrap value]])/2</f>
        <v>15.729600000000001</v>
      </c>
    </row>
    <row r="3713" spans="1:22" x14ac:dyDescent="0.25">
      <c r="A3713" t="s">
        <v>17283</v>
      </c>
      <c r="B3713" t="s">
        <v>29</v>
      </c>
      <c r="C3713" t="s">
        <v>47</v>
      </c>
      <c r="D3713" t="s">
        <v>17284</v>
      </c>
      <c r="E3713">
        <v>60.46</v>
      </c>
      <c r="F3713">
        <v>82</v>
      </c>
      <c r="G3713" t="s">
        <v>43729</v>
      </c>
      <c r="H3713" t="s">
        <v>9101</v>
      </c>
      <c r="I3713" s="1">
        <v>45137</v>
      </c>
      <c r="J3713" s="1">
        <v>45658</v>
      </c>
      <c r="K3713" t="s">
        <v>17285</v>
      </c>
      <c r="L3713" t="s">
        <v>17286</v>
      </c>
      <c r="M3713" t="s">
        <v>20</v>
      </c>
      <c r="N3713">
        <v>3</v>
      </c>
      <c r="O3713">
        <f>Table1[[#This Row],[Price]]-0.1*Table1[[#This Row],[Price]]</f>
        <v>54.414000000000001</v>
      </c>
      <c r="P3713" s="9">
        <f>(Table1[[#This Row],[Expiration Date]]-Table1[[#This Row],[Manufacturing Date]])/365</f>
        <v>1.4273972602739726</v>
      </c>
      <c r="Q3713" t="str">
        <f>IF(Table1[[#This Row],[Expiration Date]]-J3721&gt;12/31/2024,"not expired","expired")</f>
        <v>expired</v>
      </c>
      <c r="R3713">
        <f>Table1[[#This Row],[Discounted Price]]*0.95</f>
        <v>51.693300000000001</v>
      </c>
      <c r="S3713">
        <f>Table1[[#This Row],[Discounted Price]]*0.9</f>
        <v>48.9726</v>
      </c>
      <c r="T3713">
        <f>Table1[[#This Row],[Discounted Price]]*0.8</f>
        <v>43.531200000000005</v>
      </c>
      <c r="U3713">
        <f>Table1[[#This Row],[Price]]*0.52</f>
        <v>31.439200000000003</v>
      </c>
      <c r="V3713">
        <f>(Table1[[#This Row],[Price]]-Table1[[#This Row],[Scrap value]])/2</f>
        <v>14.510399999999999</v>
      </c>
    </row>
    <row r="3714" spans="1:22" x14ac:dyDescent="0.25">
      <c r="A3714" t="s">
        <v>17287</v>
      </c>
      <c r="B3714" t="s">
        <v>22</v>
      </c>
      <c r="C3714" t="s">
        <v>47</v>
      </c>
      <c r="D3714" t="s">
        <v>17288</v>
      </c>
      <c r="E3714">
        <v>68.930000000000007</v>
      </c>
      <c r="F3714">
        <v>60</v>
      </c>
      <c r="G3714" t="s">
        <v>43730</v>
      </c>
      <c r="H3714" t="s">
        <v>17289</v>
      </c>
      <c r="I3714" s="1">
        <v>44927</v>
      </c>
      <c r="J3714" s="1">
        <v>45658</v>
      </c>
      <c r="K3714" t="s">
        <v>17290</v>
      </c>
      <c r="L3714" t="s">
        <v>17291</v>
      </c>
      <c r="M3714" t="s">
        <v>45</v>
      </c>
      <c r="N3714">
        <v>3</v>
      </c>
      <c r="O3714">
        <f>Table1[[#This Row],[Price]]-0.1*Table1[[#This Row],[Price]]</f>
        <v>62.037000000000006</v>
      </c>
      <c r="P3714" s="9">
        <f>(Table1[[#This Row],[Expiration Date]]-Table1[[#This Row],[Manufacturing Date]])/365</f>
        <v>2.0027397260273974</v>
      </c>
      <c r="Q3714" t="str">
        <f>IF(Table1[[#This Row],[Expiration Date]]-J3722&gt;12/31/2024,"not expired","expired")</f>
        <v>expired</v>
      </c>
      <c r="R3714">
        <f>Table1[[#This Row],[Discounted Price]]*0.95</f>
        <v>58.93515</v>
      </c>
      <c r="S3714">
        <f>Table1[[#This Row],[Discounted Price]]*0.9</f>
        <v>55.833300000000008</v>
      </c>
      <c r="T3714">
        <f>Table1[[#This Row],[Discounted Price]]*0.8</f>
        <v>49.629600000000011</v>
      </c>
      <c r="U3714">
        <f>Table1[[#This Row],[Price]]*0.52</f>
        <v>35.843600000000002</v>
      </c>
      <c r="V3714">
        <f>(Table1[[#This Row],[Price]]-Table1[[#This Row],[Scrap value]])/2</f>
        <v>16.543200000000002</v>
      </c>
    </row>
    <row r="3715" spans="1:22" x14ac:dyDescent="0.25">
      <c r="A3715" t="s">
        <v>17292</v>
      </c>
      <c r="B3715" t="s">
        <v>29</v>
      </c>
      <c r="C3715" t="s">
        <v>47</v>
      </c>
      <c r="D3715" t="s">
        <v>17293</v>
      </c>
      <c r="E3715">
        <v>286.44</v>
      </c>
      <c r="F3715">
        <v>24</v>
      </c>
      <c r="G3715" t="s">
        <v>43730</v>
      </c>
      <c r="H3715" t="s">
        <v>9308</v>
      </c>
      <c r="I3715" s="1">
        <v>45000</v>
      </c>
      <c r="J3715" s="1">
        <v>46023</v>
      </c>
      <c r="K3715" t="s">
        <v>17294</v>
      </c>
      <c r="L3715" t="s">
        <v>17295</v>
      </c>
      <c r="M3715" t="s">
        <v>45</v>
      </c>
      <c r="N3715">
        <v>4</v>
      </c>
      <c r="O3715">
        <f>Table1[[#This Row],[Price]]-0.1*Table1[[#This Row],[Price]]</f>
        <v>257.79599999999999</v>
      </c>
      <c r="P3715" s="9">
        <f>(Table1[[#This Row],[Expiration Date]]-Table1[[#This Row],[Manufacturing Date]])/365</f>
        <v>2.8027397260273972</v>
      </c>
      <c r="Q3715" t="str">
        <f>IF(Table1[[#This Row],[Expiration Date]]-J3723&gt;12/31/2024,"not expired","expired")</f>
        <v>not expired</v>
      </c>
      <c r="R3715">
        <f>Table1[[#This Row],[Discounted Price]]*0.95</f>
        <v>244.90619999999998</v>
      </c>
      <c r="S3715">
        <f>Table1[[#This Row],[Discounted Price]]*0.9</f>
        <v>232.0164</v>
      </c>
      <c r="T3715">
        <f>Table1[[#This Row],[Discounted Price]]*0.8</f>
        <v>206.23680000000002</v>
      </c>
      <c r="U3715">
        <f>Table1[[#This Row],[Price]]*0.52</f>
        <v>148.94880000000001</v>
      </c>
      <c r="V3715">
        <f>(Table1[[#This Row],[Price]]-Table1[[#This Row],[Scrap value]])/2</f>
        <v>68.745599999999996</v>
      </c>
    </row>
    <row r="3716" spans="1:22" x14ac:dyDescent="0.25">
      <c r="A3716" t="s">
        <v>17296</v>
      </c>
      <c r="B3716" t="s">
        <v>35</v>
      </c>
      <c r="C3716" t="s">
        <v>47</v>
      </c>
      <c r="D3716" t="s">
        <v>17297</v>
      </c>
      <c r="E3716">
        <v>96.03</v>
      </c>
      <c r="F3716">
        <v>9</v>
      </c>
      <c r="G3716" t="s">
        <v>43728</v>
      </c>
      <c r="H3716" t="s">
        <v>339</v>
      </c>
      <c r="I3716" s="1">
        <v>45000</v>
      </c>
      <c r="J3716" s="1">
        <v>45292</v>
      </c>
      <c r="K3716" t="s">
        <v>17298</v>
      </c>
      <c r="L3716" t="s">
        <v>17299</v>
      </c>
      <c r="M3716" t="s">
        <v>45</v>
      </c>
      <c r="N3716">
        <v>1</v>
      </c>
      <c r="O3716">
        <f>Table1[[#This Row],[Price]]-0.1*Table1[[#This Row],[Price]]</f>
        <v>86.426999999999992</v>
      </c>
      <c r="P3716" s="9">
        <f>(Table1[[#This Row],[Expiration Date]]-Table1[[#This Row],[Manufacturing Date]])/365</f>
        <v>0.8</v>
      </c>
      <c r="Q3716" t="str">
        <f>IF(Table1[[#This Row],[Expiration Date]]-J3724&gt;12/31/2024,"not expired","expired")</f>
        <v>expired</v>
      </c>
      <c r="R3716">
        <f>Table1[[#This Row],[Discounted Price]]*0.95</f>
        <v>82.105649999999983</v>
      </c>
      <c r="S3716">
        <f>Table1[[#This Row],[Discounted Price]]*0.9</f>
        <v>77.784300000000002</v>
      </c>
      <c r="T3716">
        <f>Table1[[#This Row],[Discounted Price]]*0.8</f>
        <v>69.141599999999997</v>
      </c>
      <c r="U3716">
        <f>Table1[[#This Row],[Price]]*0.52</f>
        <v>49.935600000000001</v>
      </c>
      <c r="V3716">
        <f>(Table1[[#This Row],[Price]]-Table1[[#This Row],[Scrap value]])/2</f>
        <v>23.0472</v>
      </c>
    </row>
    <row r="3717" spans="1:22" x14ac:dyDescent="0.25">
      <c r="A3717" t="s">
        <v>17300</v>
      </c>
      <c r="B3717" t="s">
        <v>29</v>
      </c>
      <c r="C3717" t="s">
        <v>47</v>
      </c>
      <c r="D3717" t="s">
        <v>17301</v>
      </c>
      <c r="E3717">
        <v>477.92</v>
      </c>
      <c r="F3717">
        <v>1</v>
      </c>
      <c r="G3717" t="s">
        <v>43729</v>
      </c>
      <c r="H3717" t="s">
        <v>11779</v>
      </c>
      <c r="I3717" s="1">
        <v>44927</v>
      </c>
      <c r="J3717" s="1">
        <v>45292</v>
      </c>
      <c r="K3717" t="s">
        <v>17302</v>
      </c>
      <c r="L3717" t="s">
        <v>17303</v>
      </c>
      <c r="M3717" t="s">
        <v>27</v>
      </c>
      <c r="N3717">
        <v>1</v>
      </c>
      <c r="O3717">
        <f>Table1[[#This Row],[Price]]-0.1*Table1[[#This Row],[Price]]</f>
        <v>430.12800000000004</v>
      </c>
      <c r="P3717" s="9">
        <f>(Table1[[#This Row],[Expiration Date]]-Table1[[#This Row],[Manufacturing Date]])/365</f>
        <v>1</v>
      </c>
      <c r="Q3717" t="str">
        <f>IF(Table1[[#This Row],[Expiration Date]]-J3725&gt;12/31/2024,"not expired","expired")</f>
        <v>expired</v>
      </c>
      <c r="R3717">
        <f>Table1[[#This Row],[Discounted Price]]*0.95</f>
        <v>408.6216</v>
      </c>
      <c r="S3717">
        <f>Table1[[#This Row],[Discounted Price]]*0.9</f>
        <v>387.11520000000007</v>
      </c>
      <c r="T3717">
        <f>Table1[[#This Row],[Discounted Price]]*0.8</f>
        <v>344.10240000000005</v>
      </c>
      <c r="U3717">
        <f>Table1[[#This Row],[Price]]*0.52</f>
        <v>248.51840000000001</v>
      </c>
      <c r="V3717">
        <f>(Table1[[#This Row],[Price]]-Table1[[#This Row],[Scrap value]])/2</f>
        <v>114.7008</v>
      </c>
    </row>
    <row r="3718" spans="1:22" x14ac:dyDescent="0.25">
      <c r="A3718" t="s">
        <v>17304</v>
      </c>
      <c r="B3718" t="s">
        <v>29</v>
      </c>
      <c r="C3718" t="s">
        <v>47</v>
      </c>
      <c r="D3718" t="s">
        <v>17305</v>
      </c>
      <c r="E3718">
        <v>230.07</v>
      </c>
      <c r="F3718">
        <v>17</v>
      </c>
      <c r="G3718" t="s">
        <v>43729</v>
      </c>
      <c r="H3718" t="s">
        <v>3173</v>
      </c>
      <c r="I3718" s="1">
        <v>44927</v>
      </c>
      <c r="J3718" s="1">
        <v>45292</v>
      </c>
      <c r="K3718" t="s">
        <v>17306</v>
      </c>
      <c r="L3718" t="s">
        <v>17307</v>
      </c>
      <c r="M3718" t="s">
        <v>45</v>
      </c>
      <c r="N3718">
        <v>5</v>
      </c>
      <c r="O3718">
        <f>Table1[[#This Row],[Price]]-0.1*Table1[[#This Row],[Price]]</f>
        <v>207.06299999999999</v>
      </c>
      <c r="P3718" s="9">
        <f>(Table1[[#This Row],[Expiration Date]]-Table1[[#This Row],[Manufacturing Date]])/365</f>
        <v>1</v>
      </c>
      <c r="Q3718" t="str">
        <f>IF(Table1[[#This Row],[Expiration Date]]-J3726&gt;12/31/2024,"not expired","expired")</f>
        <v>expired</v>
      </c>
      <c r="R3718">
        <f>Table1[[#This Row],[Discounted Price]]*0.95</f>
        <v>196.70984999999999</v>
      </c>
      <c r="S3718">
        <f>Table1[[#This Row],[Discounted Price]]*0.9</f>
        <v>186.35669999999999</v>
      </c>
      <c r="T3718">
        <f>Table1[[#This Row],[Discounted Price]]*0.8</f>
        <v>165.65039999999999</v>
      </c>
      <c r="U3718">
        <f>Table1[[#This Row],[Price]]*0.52</f>
        <v>119.63639999999999</v>
      </c>
      <c r="V3718">
        <f>(Table1[[#This Row],[Price]]-Table1[[#This Row],[Scrap value]])/2</f>
        <v>55.216799999999999</v>
      </c>
    </row>
    <row r="3719" spans="1:22" x14ac:dyDescent="0.25">
      <c r="A3719" t="s">
        <v>17308</v>
      </c>
      <c r="B3719" t="s">
        <v>22</v>
      </c>
      <c r="C3719" t="s">
        <v>47</v>
      </c>
      <c r="D3719" t="s">
        <v>17309</v>
      </c>
      <c r="E3719">
        <v>376.68</v>
      </c>
      <c r="F3719">
        <v>6</v>
      </c>
      <c r="G3719" t="s">
        <v>43728</v>
      </c>
      <c r="H3719" t="s">
        <v>1377</v>
      </c>
      <c r="I3719" s="1">
        <v>44927</v>
      </c>
      <c r="J3719" s="1">
        <v>45292</v>
      </c>
      <c r="K3719" t="s">
        <v>17310</v>
      </c>
      <c r="L3719" t="s">
        <v>17311</v>
      </c>
      <c r="M3719" t="s">
        <v>27</v>
      </c>
      <c r="N3719">
        <v>1</v>
      </c>
      <c r="O3719">
        <f>Table1[[#This Row],[Price]]-0.1*Table1[[#This Row],[Price]]</f>
        <v>339.012</v>
      </c>
      <c r="P3719" s="9">
        <f>(Table1[[#This Row],[Expiration Date]]-Table1[[#This Row],[Manufacturing Date]])/365</f>
        <v>1</v>
      </c>
      <c r="Q3719" t="str">
        <f>IF(Table1[[#This Row],[Expiration Date]]-J3727&gt;12/31/2024,"not expired","expired")</f>
        <v>expired</v>
      </c>
      <c r="R3719">
        <f>Table1[[#This Row],[Discounted Price]]*0.95</f>
        <v>322.06139999999999</v>
      </c>
      <c r="S3719">
        <f>Table1[[#This Row],[Discounted Price]]*0.9</f>
        <v>305.11079999999998</v>
      </c>
      <c r="T3719">
        <f>Table1[[#This Row],[Discounted Price]]*0.8</f>
        <v>271.20960000000002</v>
      </c>
      <c r="U3719">
        <f>Table1[[#This Row],[Price]]*0.52</f>
        <v>195.87360000000001</v>
      </c>
      <c r="V3719">
        <f>(Table1[[#This Row],[Price]]-Table1[[#This Row],[Scrap value]])/2</f>
        <v>90.403199999999998</v>
      </c>
    </row>
    <row r="3720" spans="1:22" x14ac:dyDescent="0.25">
      <c r="A3720" t="s">
        <v>17312</v>
      </c>
      <c r="B3720" t="s">
        <v>15</v>
      </c>
      <c r="C3720" t="s">
        <v>47</v>
      </c>
      <c r="D3720" t="s">
        <v>17313</v>
      </c>
      <c r="E3720">
        <v>455.9</v>
      </c>
      <c r="F3720">
        <v>84</v>
      </c>
      <c r="G3720" t="s">
        <v>43730</v>
      </c>
      <c r="H3720" t="s">
        <v>16523</v>
      </c>
      <c r="I3720" s="1">
        <v>45137</v>
      </c>
      <c r="J3720" s="1">
        <v>45292</v>
      </c>
      <c r="K3720" t="s">
        <v>17314</v>
      </c>
      <c r="L3720" t="s">
        <v>17315</v>
      </c>
      <c r="M3720" t="s">
        <v>20</v>
      </c>
      <c r="N3720">
        <v>5</v>
      </c>
      <c r="O3720">
        <f>Table1[[#This Row],[Price]]-0.1*Table1[[#This Row],[Price]]</f>
        <v>410.30999999999995</v>
      </c>
      <c r="P3720" s="9">
        <f>(Table1[[#This Row],[Expiration Date]]-Table1[[#This Row],[Manufacturing Date]])/365</f>
        <v>0.42465753424657532</v>
      </c>
      <c r="Q3720" t="str">
        <f>IF(Table1[[#This Row],[Expiration Date]]-J3728&gt;12/31/2024,"not expired","expired")</f>
        <v>expired</v>
      </c>
      <c r="R3720">
        <f>Table1[[#This Row],[Discounted Price]]*0.95</f>
        <v>389.79449999999991</v>
      </c>
      <c r="S3720">
        <f>Table1[[#This Row],[Discounted Price]]*0.9</f>
        <v>369.27899999999994</v>
      </c>
      <c r="T3720">
        <f>Table1[[#This Row],[Discounted Price]]*0.8</f>
        <v>328.24799999999999</v>
      </c>
      <c r="U3720">
        <f>Table1[[#This Row],[Price]]*0.52</f>
        <v>237.06799999999998</v>
      </c>
      <c r="V3720">
        <f>(Table1[[#This Row],[Price]]-Table1[[#This Row],[Scrap value]])/2</f>
        <v>109.416</v>
      </c>
    </row>
    <row r="3721" spans="1:22" x14ac:dyDescent="0.25">
      <c r="A3721" t="s">
        <v>17316</v>
      </c>
      <c r="B3721" t="s">
        <v>22</v>
      </c>
      <c r="C3721" t="s">
        <v>47</v>
      </c>
      <c r="D3721" t="s">
        <v>17317</v>
      </c>
      <c r="E3721">
        <v>11.2</v>
      </c>
      <c r="F3721">
        <v>6</v>
      </c>
      <c r="G3721" t="s">
        <v>43728</v>
      </c>
      <c r="H3721" t="s">
        <v>17318</v>
      </c>
      <c r="I3721" s="1">
        <v>45000</v>
      </c>
      <c r="J3721" s="1">
        <v>45658</v>
      </c>
      <c r="K3721" t="s">
        <v>17319</v>
      </c>
      <c r="L3721" t="s">
        <v>17320</v>
      </c>
      <c r="M3721" t="s">
        <v>20</v>
      </c>
      <c r="N3721">
        <v>4</v>
      </c>
      <c r="O3721">
        <f>Table1[[#This Row],[Price]]-0.1*Table1[[#This Row],[Price]]</f>
        <v>10.08</v>
      </c>
      <c r="P3721" s="9">
        <f>(Table1[[#This Row],[Expiration Date]]-Table1[[#This Row],[Manufacturing Date]])/365</f>
        <v>1.8027397260273972</v>
      </c>
      <c r="Q3721" t="str">
        <f>IF(Table1[[#This Row],[Expiration Date]]-J3729&gt;12/31/2024,"not expired","expired")</f>
        <v>expired</v>
      </c>
      <c r="R3721">
        <f>Table1[[#This Row],[Discounted Price]]*0.95</f>
        <v>9.5759999999999987</v>
      </c>
      <c r="S3721">
        <f>Table1[[#This Row],[Discounted Price]]*0.9</f>
        <v>9.072000000000001</v>
      </c>
      <c r="T3721">
        <f>Table1[[#This Row],[Discounted Price]]*0.8</f>
        <v>8.0640000000000001</v>
      </c>
      <c r="U3721">
        <f>Table1[[#This Row],[Price]]*0.52</f>
        <v>5.8239999999999998</v>
      </c>
      <c r="V3721">
        <f>(Table1[[#This Row],[Price]]-Table1[[#This Row],[Scrap value]])/2</f>
        <v>2.6879999999999997</v>
      </c>
    </row>
    <row r="3722" spans="1:22" x14ac:dyDescent="0.25">
      <c r="A3722" t="s">
        <v>17321</v>
      </c>
      <c r="B3722" t="s">
        <v>35</v>
      </c>
      <c r="C3722" t="s">
        <v>47</v>
      </c>
      <c r="D3722" t="s">
        <v>17322</v>
      </c>
      <c r="E3722">
        <v>290.10000000000002</v>
      </c>
      <c r="F3722">
        <v>30</v>
      </c>
      <c r="G3722" t="s">
        <v>43730</v>
      </c>
      <c r="H3722" t="s">
        <v>1691</v>
      </c>
      <c r="I3722" s="1">
        <v>45137</v>
      </c>
      <c r="J3722" s="1">
        <v>45658</v>
      </c>
      <c r="K3722" t="s">
        <v>17323</v>
      </c>
      <c r="L3722" t="s">
        <v>17324</v>
      </c>
      <c r="M3722" t="s">
        <v>27</v>
      </c>
      <c r="N3722">
        <v>3</v>
      </c>
      <c r="O3722">
        <f>Table1[[#This Row],[Price]]-0.1*Table1[[#This Row],[Price]]</f>
        <v>261.09000000000003</v>
      </c>
      <c r="P3722" s="9">
        <f>(Table1[[#This Row],[Expiration Date]]-Table1[[#This Row],[Manufacturing Date]])/365</f>
        <v>1.4273972602739726</v>
      </c>
      <c r="Q3722" t="str">
        <f>IF(Table1[[#This Row],[Expiration Date]]-J3730&gt;12/31/2024,"not expired","expired")</f>
        <v>not expired</v>
      </c>
      <c r="R3722">
        <f>Table1[[#This Row],[Discounted Price]]*0.95</f>
        <v>248.03550000000001</v>
      </c>
      <c r="S3722">
        <f>Table1[[#This Row],[Discounted Price]]*0.9</f>
        <v>234.98100000000002</v>
      </c>
      <c r="T3722">
        <f>Table1[[#This Row],[Discounted Price]]*0.8</f>
        <v>208.87200000000004</v>
      </c>
      <c r="U3722">
        <f>Table1[[#This Row],[Price]]*0.52</f>
        <v>150.852</v>
      </c>
      <c r="V3722">
        <f>(Table1[[#This Row],[Price]]-Table1[[#This Row],[Scrap value]])/2</f>
        <v>69.624000000000009</v>
      </c>
    </row>
    <row r="3723" spans="1:22" x14ac:dyDescent="0.25">
      <c r="A3723" t="s">
        <v>17325</v>
      </c>
      <c r="B3723" t="s">
        <v>35</v>
      </c>
      <c r="C3723" t="s">
        <v>47</v>
      </c>
      <c r="D3723" t="s">
        <v>17326</v>
      </c>
      <c r="E3723">
        <v>227.25</v>
      </c>
      <c r="F3723">
        <v>83</v>
      </c>
      <c r="G3723" t="s">
        <v>43728</v>
      </c>
      <c r="H3723" t="s">
        <v>8547</v>
      </c>
      <c r="I3723" s="1">
        <v>44927</v>
      </c>
      <c r="J3723" s="1">
        <v>45658</v>
      </c>
      <c r="K3723" t="s">
        <v>17327</v>
      </c>
      <c r="L3723" t="s">
        <v>17328</v>
      </c>
      <c r="M3723" t="s">
        <v>27</v>
      </c>
      <c r="N3723">
        <v>3</v>
      </c>
      <c r="O3723">
        <f>Table1[[#This Row],[Price]]-0.1*Table1[[#This Row],[Price]]</f>
        <v>204.52500000000001</v>
      </c>
      <c r="P3723" s="9">
        <f>(Table1[[#This Row],[Expiration Date]]-Table1[[#This Row],[Manufacturing Date]])/365</f>
        <v>2.0027397260273974</v>
      </c>
      <c r="Q3723" t="str">
        <f>IF(Table1[[#This Row],[Expiration Date]]-J3731&gt;12/31/2024,"not expired","expired")</f>
        <v>expired</v>
      </c>
      <c r="R3723">
        <f>Table1[[#This Row],[Discounted Price]]*0.95</f>
        <v>194.29874999999998</v>
      </c>
      <c r="S3723">
        <f>Table1[[#This Row],[Discounted Price]]*0.9</f>
        <v>184.07250000000002</v>
      </c>
      <c r="T3723">
        <f>Table1[[#This Row],[Discounted Price]]*0.8</f>
        <v>163.62</v>
      </c>
      <c r="U3723">
        <f>Table1[[#This Row],[Price]]*0.52</f>
        <v>118.17</v>
      </c>
      <c r="V3723">
        <f>(Table1[[#This Row],[Price]]-Table1[[#This Row],[Scrap value]])/2</f>
        <v>54.54</v>
      </c>
    </row>
    <row r="3724" spans="1:22" x14ac:dyDescent="0.25">
      <c r="A3724" t="s">
        <v>17329</v>
      </c>
      <c r="B3724" t="s">
        <v>15</v>
      </c>
      <c r="C3724" t="s">
        <v>47</v>
      </c>
      <c r="D3724" t="s">
        <v>17330</v>
      </c>
      <c r="E3724">
        <v>34.67</v>
      </c>
      <c r="F3724">
        <v>74</v>
      </c>
      <c r="G3724" t="s">
        <v>43728</v>
      </c>
      <c r="H3724" t="s">
        <v>17331</v>
      </c>
      <c r="I3724" s="1">
        <v>45137</v>
      </c>
      <c r="J3724" s="1">
        <v>46023</v>
      </c>
      <c r="K3724" t="s">
        <v>17332</v>
      </c>
      <c r="L3724" t="s">
        <v>17333</v>
      </c>
      <c r="M3724" t="s">
        <v>20</v>
      </c>
      <c r="N3724">
        <v>3</v>
      </c>
      <c r="O3724">
        <f>Table1[[#This Row],[Price]]-0.1*Table1[[#This Row],[Price]]</f>
        <v>31.203000000000003</v>
      </c>
      <c r="P3724" s="9">
        <f>(Table1[[#This Row],[Expiration Date]]-Table1[[#This Row],[Manufacturing Date]])/365</f>
        <v>2.4273972602739726</v>
      </c>
      <c r="Q3724" t="str">
        <f>IF(Table1[[#This Row],[Expiration Date]]-J3732&gt;12/31/2024,"not expired","expired")</f>
        <v>not expired</v>
      </c>
      <c r="R3724">
        <f>Table1[[#This Row],[Discounted Price]]*0.95</f>
        <v>29.642850000000003</v>
      </c>
      <c r="S3724">
        <f>Table1[[#This Row],[Discounted Price]]*0.9</f>
        <v>28.082700000000003</v>
      </c>
      <c r="T3724">
        <f>Table1[[#This Row],[Discounted Price]]*0.8</f>
        <v>24.962400000000002</v>
      </c>
      <c r="U3724">
        <f>Table1[[#This Row],[Price]]*0.52</f>
        <v>18.028400000000001</v>
      </c>
      <c r="V3724">
        <f>(Table1[[#This Row],[Price]]-Table1[[#This Row],[Scrap value]])/2</f>
        <v>8.3208000000000002</v>
      </c>
    </row>
    <row r="3725" spans="1:22" x14ac:dyDescent="0.25">
      <c r="A3725" t="s">
        <v>17334</v>
      </c>
      <c r="B3725" t="s">
        <v>22</v>
      </c>
      <c r="C3725" t="s">
        <v>47</v>
      </c>
      <c r="D3725" t="s">
        <v>17335</v>
      </c>
      <c r="E3725">
        <v>81.84</v>
      </c>
      <c r="F3725">
        <v>3</v>
      </c>
      <c r="G3725" t="s">
        <v>43728</v>
      </c>
      <c r="H3725" t="s">
        <v>17336</v>
      </c>
      <c r="I3725" s="1">
        <v>45137</v>
      </c>
      <c r="J3725" s="1">
        <v>45292</v>
      </c>
      <c r="K3725" t="s">
        <v>17337</v>
      </c>
      <c r="L3725" t="s">
        <v>17338</v>
      </c>
      <c r="M3725" t="s">
        <v>27</v>
      </c>
      <c r="N3725">
        <v>1</v>
      </c>
      <c r="O3725">
        <f>Table1[[#This Row],[Price]]-0.1*Table1[[#This Row],[Price]]</f>
        <v>73.656000000000006</v>
      </c>
      <c r="P3725" s="9">
        <f>(Table1[[#This Row],[Expiration Date]]-Table1[[#This Row],[Manufacturing Date]])/365</f>
        <v>0.42465753424657532</v>
      </c>
      <c r="Q3725" t="str">
        <f>IF(Table1[[#This Row],[Expiration Date]]-J3733&gt;12/31/2024,"not expired","expired")</f>
        <v>expired</v>
      </c>
      <c r="R3725">
        <f>Table1[[#This Row],[Discounted Price]]*0.95</f>
        <v>69.973200000000006</v>
      </c>
      <c r="S3725">
        <f>Table1[[#This Row],[Discounted Price]]*0.9</f>
        <v>66.290400000000005</v>
      </c>
      <c r="T3725">
        <f>Table1[[#This Row],[Discounted Price]]*0.8</f>
        <v>58.924800000000005</v>
      </c>
      <c r="U3725">
        <f>Table1[[#This Row],[Price]]*0.52</f>
        <v>42.556800000000003</v>
      </c>
      <c r="V3725">
        <f>(Table1[[#This Row],[Price]]-Table1[[#This Row],[Scrap value]])/2</f>
        <v>19.6416</v>
      </c>
    </row>
    <row r="3726" spans="1:22" x14ac:dyDescent="0.25">
      <c r="A3726" t="s">
        <v>17339</v>
      </c>
      <c r="B3726" t="s">
        <v>35</v>
      </c>
      <c r="C3726" t="s">
        <v>47</v>
      </c>
      <c r="D3726" t="s">
        <v>17340</v>
      </c>
      <c r="E3726">
        <v>200.12</v>
      </c>
      <c r="F3726">
        <v>29</v>
      </c>
      <c r="G3726" t="s">
        <v>43729</v>
      </c>
      <c r="H3726" t="s">
        <v>17341</v>
      </c>
      <c r="I3726" s="1">
        <v>45000</v>
      </c>
      <c r="J3726" s="1">
        <v>45658</v>
      </c>
      <c r="K3726" t="s">
        <v>17342</v>
      </c>
      <c r="L3726" t="s">
        <v>17343</v>
      </c>
      <c r="M3726" t="s">
        <v>45</v>
      </c>
      <c r="N3726">
        <v>3</v>
      </c>
      <c r="O3726">
        <f>Table1[[#This Row],[Price]]-0.1*Table1[[#This Row],[Price]]</f>
        <v>180.108</v>
      </c>
      <c r="P3726" s="9">
        <f>(Table1[[#This Row],[Expiration Date]]-Table1[[#This Row],[Manufacturing Date]])/365</f>
        <v>1.8027397260273972</v>
      </c>
      <c r="Q3726" t="str">
        <f>IF(Table1[[#This Row],[Expiration Date]]-J3734&gt;12/31/2024,"not expired","expired")</f>
        <v>not expired</v>
      </c>
      <c r="R3726">
        <f>Table1[[#This Row],[Discounted Price]]*0.95</f>
        <v>171.1026</v>
      </c>
      <c r="S3726">
        <f>Table1[[#This Row],[Discounted Price]]*0.9</f>
        <v>162.09720000000002</v>
      </c>
      <c r="T3726">
        <f>Table1[[#This Row],[Discounted Price]]*0.8</f>
        <v>144.0864</v>
      </c>
      <c r="U3726">
        <f>Table1[[#This Row],[Price]]*0.52</f>
        <v>104.06240000000001</v>
      </c>
      <c r="V3726">
        <f>(Table1[[#This Row],[Price]]-Table1[[#This Row],[Scrap value]])/2</f>
        <v>48.028799999999997</v>
      </c>
    </row>
    <row r="3727" spans="1:22" x14ac:dyDescent="0.25">
      <c r="A3727" t="s">
        <v>17344</v>
      </c>
      <c r="B3727" t="s">
        <v>35</v>
      </c>
      <c r="C3727" t="s">
        <v>47</v>
      </c>
      <c r="D3727" t="s">
        <v>17345</v>
      </c>
      <c r="E3727">
        <v>71.739999999999995</v>
      </c>
      <c r="F3727">
        <v>69</v>
      </c>
      <c r="G3727" t="s">
        <v>43728</v>
      </c>
      <c r="H3727" t="s">
        <v>2283</v>
      </c>
      <c r="I3727" s="1">
        <v>45000</v>
      </c>
      <c r="J3727" s="1">
        <v>45658</v>
      </c>
      <c r="K3727" t="s">
        <v>17346</v>
      </c>
      <c r="L3727" t="s">
        <v>17347</v>
      </c>
      <c r="M3727" t="s">
        <v>20</v>
      </c>
      <c r="N3727">
        <v>1</v>
      </c>
      <c r="O3727">
        <f>Table1[[#This Row],[Price]]-0.1*Table1[[#This Row],[Price]]</f>
        <v>64.566000000000003</v>
      </c>
      <c r="P3727" s="9">
        <f>(Table1[[#This Row],[Expiration Date]]-Table1[[#This Row],[Manufacturing Date]])/365</f>
        <v>1.8027397260273972</v>
      </c>
      <c r="Q3727" t="str">
        <f>IF(Table1[[#This Row],[Expiration Date]]-J3735&gt;12/31/2024,"not expired","expired")</f>
        <v>expired</v>
      </c>
      <c r="R3727">
        <f>Table1[[#This Row],[Discounted Price]]*0.95</f>
        <v>61.337699999999998</v>
      </c>
      <c r="S3727">
        <f>Table1[[#This Row],[Discounted Price]]*0.9</f>
        <v>58.109400000000001</v>
      </c>
      <c r="T3727">
        <f>Table1[[#This Row],[Discounted Price]]*0.8</f>
        <v>51.652800000000006</v>
      </c>
      <c r="U3727">
        <f>Table1[[#This Row],[Price]]*0.52</f>
        <v>37.3048</v>
      </c>
      <c r="V3727">
        <f>(Table1[[#This Row],[Price]]-Table1[[#This Row],[Scrap value]])/2</f>
        <v>17.217599999999997</v>
      </c>
    </row>
    <row r="3728" spans="1:22" x14ac:dyDescent="0.25">
      <c r="A3728" t="s">
        <v>17348</v>
      </c>
      <c r="B3728" t="s">
        <v>15</v>
      </c>
      <c r="C3728" t="s">
        <v>47</v>
      </c>
      <c r="D3728" t="s">
        <v>17349</v>
      </c>
      <c r="E3728">
        <v>252.73</v>
      </c>
      <c r="F3728">
        <v>63</v>
      </c>
      <c r="G3728" t="s">
        <v>43729</v>
      </c>
      <c r="H3728" t="s">
        <v>17350</v>
      </c>
      <c r="I3728" s="1">
        <v>45000</v>
      </c>
      <c r="J3728" s="1">
        <v>45658</v>
      </c>
      <c r="K3728" t="s">
        <v>17351</v>
      </c>
      <c r="L3728" t="s">
        <v>17352</v>
      </c>
      <c r="M3728" t="s">
        <v>45</v>
      </c>
      <c r="N3728">
        <v>2</v>
      </c>
      <c r="O3728">
        <f>Table1[[#This Row],[Price]]-0.1*Table1[[#This Row],[Price]]</f>
        <v>227.45699999999999</v>
      </c>
      <c r="P3728" s="9">
        <f>(Table1[[#This Row],[Expiration Date]]-Table1[[#This Row],[Manufacturing Date]])/365</f>
        <v>1.8027397260273972</v>
      </c>
      <c r="Q3728" t="str">
        <f>IF(Table1[[#This Row],[Expiration Date]]-J3736&gt;12/31/2024,"not expired","expired")</f>
        <v>not expired</v>
      </c>
      <c r="R3728">
        <f>Table1[[#This Row],[Discounted Price]]*0.95</f>
        <v>216.08414999999999</v>
      </c>
      <c r="S3728">
        <f>Table1[[#This Row],[Discounted Price]]*0.9</f>
        <v>204.71129999999999</v>
      </c>
      <c r="T3728">
        <f>Table1[[#This Row],[Discounted Price]]*0.8</f>
        <v>181.96559999999999</v>
      </c>
      <c r="U3728">
        <f>Table1[[#This Row],[Price]]*0.52</f>
        <v>131.4196</v>
      </c>
      <c r="V3728">
        <f>(Table1[[#This Row],[Price]]-Table1[[#This Row],[Scrap value]])/2</f>
        <v>60.655199999999994</v>
      </c>
    </row>
    <row r="3729" spans="1:22" x14ac:dyDescent="0.25">
      <c r="A3729" t="s">
        <v>17353</v>
      </c>
      <c r="B3729" t="s">
        <v>35</v>
      </c>
      <c r="C3729" t="s">
        <v>47</v>
      </c>
      <c r="D3729" t="s">
        <v>17354</v>
      </c>
      <c r="E3729">
        <v>185.63</v>
      </c>
      <c r="F3729">
        <v>80</v>
      </c>
      <c r="G3729" t="s">
        <v>43728</v>
      </c>
      <c r="H3729" t="s">
        <v>11803</v>
      </c>
      <c r="I3729" s="1">
        <v>45000</v>
      </c>
      <c r="J3729" s="1">
        <v>46023</v>
      </c>
      <c r="K3729" t="s">
        <v>17355</v>
      </c>
      <c r="L3729" t="s">
        <v>17356</v>
      </c>
      <c r="M3729" t="s">
        <v>20</v>
      </c>
      <c r="N3729">
        <v>1</v>
      </c>
      <c r="O3729">
        <f>Table1[[#This Row],[Price]]-0.1*Table1[[#This Row],[Price]]</f>
        <v>167.06700000000001</v>
      </c>
      <c r="P3729" s="9">
        <f>(Table1[[#This Row],[Expiration Date]]-Table1[[#This Row],[Manufacturing Date]])/365</f>
        <v>2.8027397260273972</v>
      </c>
      <c r="Q3729" t="str">
        <f>IF(Table1[[#This Row],[Expiration Date]]-J3737&gt;12/31/2024,"not expired","expired")</f>
        <v>expired</v>
      </c>
      <c r="R3729">
        <f>Table1[[#This Row],[Discounted Price]]*0.95</f>
        <v>158.71365</v>
      </c>
      <c r="S3729">
        <f>Table1[[#This Row],[Discounted Price]]*0.9</f>
        <v>150.36030000000002</v>
      </c>
      <c r="T3729">
        <f>Table1[[#This Row],[Discounted Price]]*0.8</f>
        <v>133.65360000000001</v>
      </c>
      <c r="U3729">
        <f>Table1[[#This Row],[Price]]*0.52</f>
        <v>96.527600000000007</v>
      </c>
      <c r="V3729">
        <f>(Table1[[#This Row],[Price]]-Table1[[#This Row],[Scrap value]])/2</f>
        <v>44.551199999999994</v>
      </c>
    </row>
    <row r="3730" spans="1:22" x14ac:dyDescent="0.25">
      <c r="A3730" t="s">
        <v>17357</v>
      </c>
      <c r="B3730" t="s">
        <v>22</v>
      </c>
      <c r="C3730" t="s">
        <v>47</v>
      </c>
      <c r="D3730" t="s">
        <v>17358</v>
      </c>
      <c r="E3730">
        <v>21.88</v>
      </c>
      <c r="F3730">
        <v>25</v>
      </c>
      <c r="G3730" t="s">
        <v>43728</v>
      </c>
      <c r="H3730" t="s">
        <v>17359</v>
      </c>
      <c r="I3730" s="1">
        <v>44927</v>
      </c>
      <c r="J3730" s="1">
        <v>45292</v>
      </c>
      <c r="K3730" t="s">
        <v>17360</v>
      </c>
      <c r="L3730" t="s">
        <v>17361</v>
      </c>
      <c r="M3730" t="s">
        <v>45</v>
      </c>
      <c r="N3730">
        <v>2</v>
      </c>
      <c r="O3730">
        <f>Table1[[#This Row],[Price]]-0.1*Table1[[#This Row],[Price]]</f>
        <v>19.692</v>
      </c>
      <c r="P3730" s="9">
        <f>(Table1[[#This Row],[Expiration Date]]-Table1[[#This Row],[Manufacturing Date]])/365</f>
        <v>1</v>
      </c>
      <c r="Q3730" t="str">
        <f>IF(Table1[[#This Row],[Expiration Date]]-J3738&gt;12/31/2024,"not expired","expired")</f>
        <v>expired</v>
      </c>
      <c r="R3730">
        <f>Table1[[#This Row],[Discounted Price]]*0.95</f>
        <v>18.7074</v>
      </c>
      <c r="S3730">
        <f>Table1[[#This Row],[Discounted Price]]*0.9</f>
        <v>17.722799999999999</v>
      </c>
      <c r="T3730">
        <f>Table1[[#This Row],[Discounted Price]]*0.8</f>
        <v>15.7536</v>
      </c>
      <c r="U3730">
        <f>Table1[[#This Row],[Price]]*0.52</f>
        <v>11.377599999999999</v>
      </c>
      <c r="V3730">
        <f>(Table1[[#This Row],[Price]]-Table1[[#This Row],[Scrap value]])/2</f>
        <v>5.2511999999999999</v>
      </c>
    </row>
    <row r="3731" spans="1:22" x14ac:dyDescent="0.25">
      <c r="A3731" t="s">
        <v>17362</v>
      </c>
      <c r="B3731" t="s">
        <v>29</v>
      </c>
      <c r="C3731" t="s">
        <v>47</v>
      </c>
      <c r="D3731" t="s">
        <v>17363</v>
      </c>
      <c r="E3731">
        <v>262.51</v>
      </c>
      <c r="F3731">
        <v>25</v>
      </c>
      <c r="G3731" t="s">
        <v>43729</v>
      </c>
      <c r="H3731" t="s">
        <v>17364</v>
      </c>
      <c r="I3731" s="1">
        <v>44927</v>
      </c>
      <c r="J3731" s="1">
        <v>46023</v>
      </c>
      <c r="K3731" t="s">
        <v>17365</v>
      </c>
      <c r="L3731" t="s">
        <v>17366</v>
      </c>
      <c r="M3731" t="s">
        <v>20</v>
      </c>
      <c r="N3731">
        <v>2</v>
      </c>
      <c r="O3731">
        <f>Table1[[#This Row],[Price]]-0.1*Table1[[#This Row],[Price]]</f>
        <v>236.25899999999999</v>
      </c>
      <c r="P3731" s="9">
        <f>(Table1[[#This Row],[Expiration Date]]-Table1[[#This Row],[Manufacturing Date]])/365</f>
        <v>3.0027397260273974</v>
      </c>
      <c r="Q3731" t="str">
        <f>IF(Table1[[#This Row],[Expiration Date]]-J3739&gt;12/31/2024,"not expired","expired")</f>
        <v>expired</v>
      </c>
      <c r="R3731">
        <f>Table1[[#This Row],[Discounted Price]]*0.95</f>
        <v>224.44604999999999</v>
      </c>
      <c r="S3731">
        <f>Table1[[#This Row],[Discounted Price]]*0.9</f>
        <v>212.63309999999998</v>
      </c>
      <c r="T3731">
        <f>Table1[[#This Row],[Discounted Price]]*0.8</f>
        <v>189.00720000000001</v>
      </c>
      <c r="U3731">
        <f>Table1[[#This Row],[Price]]*0.52</f>
        <v>136.5052</v>
      </c>
      <c r="V3731">
        <f>(Table1[[#This Row],[Price]]-Table1[[#This Row],[Scrap value]])/2</f>
        <v>63.002399999999994</v>
      </c>
    </row>
    <row r="3732" spans="1:22" x14ac:dyDescent="0.25">
      <c r="A3732" t="s">
        <v>17367</v>
      </c>
      <c r="B3732" t="s">
        <v>35</v>
      </c>
      <c r="C3732" t="s">
        <v>47</v>
      </c>
      <c r="D3732" t="s">
        <v>17368</v>
      </c>
      <c r="E3732">
        <v>345.49</v>
      </c>
      <c r="F3732">
        <v>65</v>
      </c>
      <c r="G3732" t="s">
        <v>43729</v>
      </c>
      <c r="H3732" t="s">
        <v>17369</v>
      </c>
      <c r="I3732" s="1">
        <v>45137</v>
      </c>
      <c r="J3732" s="1">
        <v>45658</v>
      </c>
      <c r="K3732" t="s">
        <v>17370</v>
      </c>
      <c r="L3732" t="s">
        <v>17371</v>
      </c>
      <c r="M3732" t="s">
        <v>27</v>
      </c>
      <c r="N3732">
        <v>1</v>
      </c>
      <c r="O3732">
        <f>Table1[[#This Row],[Price]]-0.1*Table1[[#This Row],[Price]]</f>
        <v>310.94100000000003</v>
      </c>
      <c r="P3732" s="9">
        <f>(Table1[[#This Row],[Expiration Date]]-Table1[[#This Row],[Manufacturing Date]])/365</f>
        <v>1.4273972602739726</v>
      </c>
      <c r="Q3732" t="str">
        <f>IF(Table1[[#This Row],[Expiration Date]]-J3740&gt;12/31/2024,"not expired","expired")</f>
        <v>expired</v>
      </c>
      <c r="R3732">
        <f>Table1[[#This Row],[Discounted Price]]*0.95</f>
        <v>295.39395000000002</v>
      </c>
      <c r="S3732">
        <f>Table1[[#This Row],[Discounted Price]]*0.9</f>
        <v>279.84690000000006</v>
      </c>
      <c r="T3732">
        <f>Table1[[#This Row],[Discounted Price]]*0.8</f>
        <v>248.75280000000004</v>
      </c>
      <c r="U3732">
        <f>Table1[[#This Row],[Price]]*0.52</f>
        <v>179.65480000000002</v>
      </c>
      <c r="V3732">
        <f>(Table1[[#This Row],[Price]]-Table1[[#This Row],[Scrap value]])/2</f>
        <v>82.917599999999993</v>
      </c>
    </row>
    <row r="3733" spans="1:22" x14ac:dyDescent="0.25">
      <c r="A3733" t="s">
        <v>17372</v>
      </c>
      <c r="B3733" t="s">
        <v>29</v>
      </c>
      <c r="C3733" t="s">
        <v>47</v>
      </c>
      <c r="D3733" t="s">
        <v>17373</v>
      </c>
      <c r="E3733">
        <v>371.76</v>
      </c>
      <c r="F3733">
        <v>53</v>
      </c>
      <c r="G3733" t="s">
        <v>43729</v>
      </c>
      <c r="H3733" t="s">
        <v>49</v>
      </c>
      <c r="I3733" s="1">
        <v>44927</v>
      </c>
      <c r="J3733" s="1">
        <v>46023</v>
      </c>
      <c r="K3733" t="s">
        <v>17374</v>
      </c>
      <c r="L3733" t="s">
        <v>17375</v>
      </c>
      <c r="M3733" t="s">
        <v>45</v>
      </c>
      <c r="N3733">
        <v>4</v>
      </c>
      <c r="O3733">
        <f>Table1[[#This Row],[Price]]-0.1*Table1[[#This Row],[Price]]</f>
        <v>334.584</v>
      </c>
      <c r="P3733" s="9">
        <f>(Table1[[#This Row],[Expiration Date]]-Table1[[#This Row],[Manufacturing Date]])/365</f>
        <v>3.0027397260273974</v>
      </c>
      <c r="Q3733" t="str">
        <f>IF(Table1[[#This Row],[Expiration Date]]-J3741&gt;12/31/2024,"not expired","expired")</f>
        <v>not expired</v>
      </c>
      <c r="R3733">
        <f>Table1[[#This Row],[Discounted Price]]*0.95</f>
        <v>317.85480000000001</v>
      </c>
      <c r="S3733">
        <f>Table1[[#This Row],[Discounted Price]]*0.9</f>
        <v>301.12560000000002</v>
      </c>
      <c r="T3733">
        <f>Table1[[#This Row],[Discounted Price]]*0.8</f>
        <v>267.66720000000004</v>
      </c>
      <c r="U3733">
        <f>Table1[[#This Row],[Price]]*0.52</f>
        <v>193.3152</v>
      </c>
      <c r="V3733">
        <f>(Table1[[#This Row],[Price]]-Table1[[#This Row],[Scrap value]])/2</f>
        <v>89.222399999999993</v>
      </c>
    </row>
    <row r="3734" spans="1:22" x14ac:dyDescent="0.25">
      <c r="A3734" t="s">
        <v>17376</v>
      </c>
      <c r="B3734" t="s">
        <v>22</v>
      </c>
      <c r="C3734" t="s">
        <v>47</v>
      </c>
      <c r="D3734" t="s">
        <v>17377</v>
      </c>
      <c r="E3734">
        <v>344.73</v>
      </c>
      <c r="F3734">
        <v>27</v>
      </c>
      <c r="G3734" t="s">
        <v>43729</v>
      </c>
      <c r="H3734" t="s">
        <v>9858</v>
      </c>
      <c r="I3734" s="1">
        <v>44927</v>
      </c>
      <c r="J3734" s="1">
        <v>45292</v>
      </c>
      <c r="K3734" t="s">
        <v>17378</v>
      </c>
      <c r="L3734" t="s">
        <v>17379</v>
      </c>
      <c r="M3734" t="s">
        <v>27</v>
      </c>
      <c r="N3734">
        <v>2</v>
      </c>
      <c r="O3734">
        <f>Table1[[#This Row],[Price]]-0.1*Table1[[#This Row],[Price]]</f>
        <v>310.25700000000001</v>
      </c>
      <c r="P3734" s="9">
        <f>(Table1[[#This Row],[Expiration Date]]-Table1[[#This Row],[Manufacturing Date]])/365</f>
        <v>1</v>
      </c>
      <c r="Q3734" t="str">
        <f>IF(Table1[[#This Row],[Expiration Date]]-J3742&gt;12/31/2024,"not expired","expired")</f>
        <v>expired</v>
      </c>
      <c r="R3734">
        <f>Table1[[#This Row],[Discounted Price]]*0.95</f>
        <v>294.74414999999999</v>
      </c>
      <c r="S3734">
        <f>Table1[[#This Row],[Discounted Price]]*0.9</f>
        <v>279.23130000000003</v>
      </c>
      <c r="T3734">
        <f>Table1[[#This Row],[Discounted Price]]*0.8</f>
        <v>248.2056</v>
      </c>
      <c r="U3734">
        <f>Table1[[#This Row],[Price]]*0.52</f>
        <v>179.25960000000001</v>
      </c>
      <c r="V3734">
        <f>(Table1[[#This Row],[Price]]-Table1[[#This Row],[Scrap value]])/2</f>
        <v>82.735200000000006</v>
      </c>
    </row>
    <row r="3735" spans="1:22" x14ac:dyDescent="0.25">
      <c r="A3735" t="s">
        <v>17380</v>
      </c>
      <c r="B3735" t="s">
        <v>15</v>
      </c>
      <c r="C3735" t="s">
        <v>47</v>
      </c>
      <c r="D3735" t="s">
        <v>17381</v>
      </c>
      <c r="E3735">
        <v>326.02999999999997</v>
      </c>
      <c r="F3735">
        <v>34</v>
      </c>
      <c r="G3735" t="s">
        <v>43729</v>
      </c>
      <c r="H3735" t="s">
        <v>12799</v>
      </c>
      <c r="I3735" s="1">
        <v>45137</v>
      </c>
      <c r="J3735" s="1">
        <v>45658</v>
      </c>
      <c r="K3735" t="s">
        <v>17382</v>
      </c>
      <c r="L3735" t="s">
        <v>17383</v>
      </c>
      <c r="M3735" t="s">
        <v>45</v>
      </c>
      <c r="N3735">
        <v>1</v>
      </c>
      <c r="O3735">
        <f>Table1[[#This Row],[Price]]-0.1*Table1[[#This Row],[Price]]</f>
        <v>293.42699999999996</v>
      </c>
      <c r="P3735" s="9">
        <f>(Table1[[#This Row],[Expiration Date]]-Table1[[#This Row],[Manufacturing Date]])/365</f>
        <v>1.4273972602739726</v>
      </c>
      <c r="Q3735" t="str">
        <f>IF(Table1[[#This Row],[Expiration Date]]-J3743&gt;12/31/2024,"not expired","expired")</f>
        <v>not expired</v>
      </c>
      <c r="R3735">
        <f>Table1[[#This Row],[Discounted Price]]*0.95</f>
        <v>278.75564999999995</v>
      </c>
      <c r="S3735">
        <f>Table1[[#This Row],[Discounted Price]]*0.9</f>
        <v>264.08429999999998</v>
      </c>
      <c r="T3735">
        <f>Table1[[#This Row],[Discounted Price]]*0.8</f>
        <v>234.74159999999998</v>
      </c>
      <c r="U3735">
        <f>Table1[[#This Row],[Price]]*0.52</f>
        <v>169.53559999999999</v>
      </c>
      <c r="V3735">
        <f>(Table1[[#This Row],[Price]]-Table1[[#This Row],[Scrap value]])/2</f>
        <v>78.247199999999992</v>
      </c>
    </row>
    <row r="3736" spans="1:22" x14ac:dyDescent="0.25">
      <c r="A3736" t="s">
        <v>17384</v>
      </c>
      <c r="B3736" t="s">
        <v>35</v>
      </c>
      <c r="C3736" t="s">
        <v>47</v>
      </c>
      <c r="D3736" t="s">
        <v>17385</v>
      </c>
      <c r="E3736">
        <v>64.569999999999993</v>
      </c>
      <c r="F3736">
        <v>15</v>
      </c>
      <c r="G3736" t="s">
        <v>43728</v>
      </c>
      <c r="H3736" t="s">
        <v>14209</v>
      </c>
      <c r="I3736" s="1">
        <v>45137</v>
      </c>
      <c r="J3736" s="1">
        <v>45292</v>
      </c>
      <c r="K3736" t="s">
        <v>17386</v>
      </c>
      <c r="L3736" t="s">
        <v>17387</v>
      </c>
      <c r="M3736" t="s">
        <v>27</v>
      </c>
      <c r="N3736">
        <v>2</v>
      </c>
      <c r="O3736">
        <f>Table1[[#This Row],[Price]]-0.1*Table1[[#This Row],[Price]]</f>
        <v>58.112999999999992</v>
      </c>
      <c r="P3736" s="9">
        <f>(Table1[[#This Row],[Expiration Date]]-Table1[[#This Row],[Manufacturing Date]])/365</f>
        <v>0.42465753424657532</v>
      </c>
      <c r="Q3736" t="str">
        <f>IF(Table1[[#This Row],[Expiration Date]]-J3744&gt;12/31/2024,"not expired","expired")</f>
        <v>expired</v>
      </c>
      <c r="R3736">
        <f>Table1[[#This Row],[Discounted Price]]*0.95</f>
        <v>55.207349999999991</v>
      </c>
      <c r="S3736">
        <f>Table1[[#This Row],[Discounted Price]]*0.9</f>
        <v>52.301699999999997</v>
      </c>
      <c r="T3736">
        <f>Table1[[#This Row],[Discounted Price]]*0.8</f>
        <v>46.490399999999994</v>
      </c>
      <c r="U3736">
        <f>Table1[[#This Row],[Price]]*0.52</f>
        <v>33.5764</v>
      </c>
      <c r="V3736">
        <f>(Table1[[#This Row],[Price]]-Table1[[#This Row],[Scrap value]])/2</f>
        <v>15.496799999999997</v>
      </c>
    </row>
    <row r="3737" spans="1:22" x14ac:dyDescent="0.25">
      <c r="A3737" t="s">
        <v>17388</v>
      </c>
      <c r="B3737" t="s">
        <v>15</v>
      </c>
      <c r="C3737" t="s">
        <v>47</v>
      </c>
      <c r="D3737" t="s">
        <v>17389</v>
      </c>
      <c r="E3737">
        <v>61.32</v>
      </c>
      <c r="F3737">
        <v>47</v>
      </c>
      <c r="G3737" t="s">
        <v>43729</v>
      </c>
      <c r="H3737" t="s">
        <v>17390</v>
      </c>
      <c r="I3737" s="1">
        <v>44927</v>
      </c>
      <c r="J3737" s="1">
        <v>46023</v>
      </c>
      <c r="K3737" t="s">
        <v>17391</v>
      </c>
      <c r="L3737" t="s">
        <v>17392</v>
      </c>
      <c r="M3737" t="s">
        <v>20</v>
      </c>
      <c r="N3737">
        <v>4</v>
      </c>
      <c r="O3737">
        <f>Table1[[#This Row],[Price]]-0.1*Table1[[#This Row],[Price]]</f>
        <v>55.188000000000002</v>
      </c>
      <c r="P3737" s="9">
        <f>(Table1[[#This Row],[Expiration Date]]-Table1[[#This Row],[Manufacturing Date]])/365</f>
        <v>3.0027397260273974</v>
      </c>
      <c r="Q3737" t="str">
        <f>IF(Table1[[#This Row],[Expiration Date]]-J3745&gt;12/31/2024,"not expired","expired")</f>
        <v>expired</v>
      </c>
      <c r="R3737">
        <f>Table1[[#This Row],[Discounted Price]]*0.95</f>
        <v>52.428600000000003</v>
      </c>
      <c r="S3737">
        <f>Table1[[#This Row],[Discounted Price]]*0.9</f>
        <v>49.669200000000004</v>
      </c>
      <c r="T3737">
        <f>Table1[[#This Row],[Discounted Price]]*0.8</f>
        <v>44.150400000000005</v>
      </c>
      <c r="U3737">
        <f>Table1[[#This Row],[Price]]*0.52</f>
        <v>31.886400000000002</v>
      </c>
      <c r="V3737">
        <f>(Table1[[#This Row],[Price]]-Table1[[#This Row],[Scrap value]])/2</f>
        <v>14.716799999999999</v>
      </c>
    </row>
    <row r="3738" spans="1:22" x14ac:dyDescent="0.25">
      <c r="A3738" t="s">
        <v>17393</v>
      </c>
      <c r="B3738" t="s">
        <v>35</v>
      </c>
      <c r="C3738" t="s">
        <v>47</v>
      </c>
      <c r="D3738" t="s">
        <v>17394</v>
      </c>
      <c r="E3738">
        <v>489.16</v>
      </c>
      <c r="F3738">
        <v>69</v>
      </c>
      <c r="G3738" t="s">
        <v>43729</v>
      </c>
      <c r="H3738" t="s">
        <v>6046</v>
      </c>
      <c r="I3738" s="1">
        <v>45137</v>
      </c>
      <c r="J3738" s="1">
        <v>45658</v>
      </c>
      <c r="K3738" t="s">
        <v>17395</v>
      </c>
      <c r="L3738" t="s">
        <v>17396</v>
      </c>
      <c r="M3738" t="s">
        <v>27</v>
      </c>
      <c r="N3738">
        <v>4</v>
      </c>
      <c r="O3738">
        <f>Table1[[#This Row],[Price]]-0.1*Table1[[#This Row],[Price]]</f>
        <v>440.24400000000003</v>
      </c>
      <c r="P3738" s="9">
        <f>(Table1[[#This Row],[Expiration Date]]-Table1[[#This Row],[Manufacturing Date]])/365</f>
        <v>1.4273972602739726</v>
      </c>
      <c r="Q3738" t="str">
        <f>IF(Table1[[#This Row],[Expiration Date]]-J3746&gt;12/31/2024,"not expired","expired")</f>
        <v>not expired</v>
      </c>
      <c r="R3738">
        <f>Table1[[#This Row],[Discounted Price]]*0.95</f>
        <v>418.23180000000002</v>
      </c>
      <c r="S3738">
        <f>Table1[[#This Row],[Discounted Price]]*0.9</f>
        <v>396.21960000000001</v>
      </c>
      <c r="T3738">
        <f>Table1[[#This Row],[Discounted Price]]*0.8</f>
        <v>352.19520000000006</v>
      </c>
      <c r="U3738">
        <f>Table1[[#This Row],[Price]]*0.52</f>
        <v>254.36320000000003</v>
      </c>
      <c r="V3738">
        <f>(Table1[[#This Row],[Price]]-Table1[[#This Row],[Scrap value]])/2</f>
        <v>117.3984</v>
      </c>
    </row>
    <row r="3739" spans="1:22" x14ac:dyDescent="0.25">
      <c r="A3739" t="s">
        <v>17397</v>
      </c>
      <c r="B3739" t="s">
        <v>29</v>
      </c>
      <c r="C3739" t="s">
        <v>47</v>
      </c>
      <c r="D3739" t="s">
        <v>17398</v>
      </c>
      <c r="E3739">
        <v>466.15</v>
      </c>
      <c r="F3739">
        <v>18</v>
      </c>
      <c r="G3739" t="s">
        <v>43730</v>
      </c>
      <c r="H3739" t="s">
        <v>7333</v>
      </c>
      <c r="I3739" s="1">
        <v>45000</v>
      </c>
      <c r="J3739" s="1">
        <v>46023</v>
      </c>
      <c r="K3739" t="s">
        <v>17399</v>
      </c>
      <c r="L3739" t="s">
        <v>17400</v>
      </c>
      <c r="M3739" t="s">
        <v>27</v>
      </c>
      <c r="N3739">
        <v>5</v>
      </c>
      <c r="O3739">
        <f>Table1[[#This Row],[Price]]-0.1*Table1[[#This Row],[Price]]</f>
        <v>419.53499999999997</v>
      </c>
      <c r="P3739" s="9">
        <f>(Table1[[#This Row],[Expiration Date]]-Table1[[#This Row],[Manufacturing Date]])/365</f>
        <v>2.8027397260273972</v>
      </c>
      <c r="Q3739" t="str">
        <f>IF(Table1[[#This Row],[Expiration Date]]-J3747&gt;12/31/2024,"not expired","expired")</f>
        <v>not expired</v>
      </c>
      <c r="R3739">
        <f>Table1[[#This Row],[Discounted Price]]*0.95</f>
        <v>398.55824999999993</v>
      </c>
      <c r="S3739">
        <f>Table1[[#This Row],[Discounted Price]]*0.9</f>
        <v>377.58150000000001</v>
      </c>
      <c r="T3739">
        <f>Table1[[#This Row],[Discounted Price]]*0.8</f>
        <v>335.62799999999999</v>
      </c>
      <c r="U3739">
        <f>Table1[[#This Row],[Price]]*0.52</f>
        <v>242.398</v>
      </c>
      <c r="V3739">
        <f>(Table1[[#This Row],[Price]]-Table1[[#This Row],[Scrap value]])/2</f>
        <v>111.87599999999999</v>
      </c>
    </row>
    <row r="3740" spans="1:22" x14ac:dyDescent="0.25">
      <c r="A3740" t="s">
        <v>17401</v>
      </c>
      <c r="B3740" t="s">
        <v>22</v>
      </c>
      <c r="C3740" t="s">
        <v>47</v>
      </c>
      <c r="D3740" t="s">
        <v>17402</v>
      </c>
      <c r="E3740">
        <v>388.23</v>
      </c>
      <c r="F3740">
        <v>16</v>
      </c>
      <c r="G3740" t="s">
        <v>43730</v>
      </c>
      <c r="H3740" t="s">
        <v>15239</v>
      </c>
      <c r="I3740" s="1">
        <v>44927</v>
      </c>
      <c r="J3740" s="1">
        <v>45658</v>
      </c>
      <c r="K3740" t="s">
        <v>17403</v>
      </c>
      <c r="L3740" t="s">
        <v>17404</v>
      </c>
      <c r="M3740" t="s">
        <v>20</v>
      </c>
      <c r="N3740">
        <v>4</v>
      </c>
      <c r="O3740">
        <f>Table1[[#This Row],[Price]]-0.1*Table1[[#This Row],[Price]]</f>
        <v>349.40700000000004</v>
      </c>
      <c r="P3740" s="9">
        <f>(Table1[[#This Row],[Expiration Date]]-Table1[[#This Row],[Manufacturing Date]])/365</f>
        <v>2.0027397260273974</v>
      </c>
      <c r="Q3740" t="str">
        <f>IF(Table1[[#This Row],[Expiration Date]]-J3748&gt;12/31/2024,"not expired","expired")</f>
        <v>not expired</v>
      </c>
      <c r="R3740">
        <f>Table1[[#This Row],[Discounted Price]]*0.95</f>
        <v>331.93665000000004</v>
      </c>
      <c r="S3740">
        <f>Table1[[#This Row],[Discounted Price]]*0.9</f>
        <v>314.46630000000005</v>
      </c>
      <c r="T3740">
        <f>Table1[[#This Row],[Discounted Price]]*0.8</f>
        <v>279.52560000000005</v>
      </c>
      <c r="U3740">
        <f>Table1[[#This Row],[Price]]*0.52</f>
        <v>201.87960000000001</v>
      </c>
      <c r="V3740">
        <f>(Table1[[#This Row],[Price]]-Table1[[#This Row],[Scrap value]])/2</f>
        <v>93.175200000000004</v>
      </c>
    </row>
    <row r="3741" spans="1:22" x14ac:dyDescent="0.25">
      <c r="A3741" t="s">
        <v>17405</v>
      </c>
      <c r="B3741" t="s">
        <v>35</v>
      </c>
      <c r="C3741" t="s">
        <v>47</v>
      </c>
      <c r="D3741" t="s">
        <v>17406</v>
      </c>
      <c r="E3741">
        <v>378.37</v>
      </c>
      <c r="F3741">
        <v>94</v>
      </c>
      <c r="G3741" t="s">
        <v>43729</v>
      </c>
      <c r="H3741" t="s">
        <v>17407</v>
      </c>
      <c r="I3741" s="1">
        <v>45137</v>
      </c>
      <c r="J3741" s="1">
        <v>45658</v>
      </c>
      <c r="K3741" t="s">
        <v>17408</v>
      </c>
      <c r="L3741" t="s">
        <v>17409</v>
      </c>
      <c r="M3741" t="s">
        <v>45</v>
      </c>
      <c r="N3741">
        <v>3</v>
      </c>
      <c r="O3741">
        <f>Table1[[#This Row],[Price]]-0.1*Table1[[#This Row],[Price]]</f>
        <v>340.53300000000002</v>
      </c>
      <c r="P3741" s="9">
        <f>(Table1[[#This Row],[Expiration Date]]-Table1[[#This Row],[Manufacturing Date]])/365</f>
        <v>1.4273972602739726</v>
      </c>
      <c r="Q3741" t="str">
        <f>IF(Table1[[#This Row],[Expiration Date]]-J3749&gt;12/31/2024,"not expired","expired")</f>
        <v>not expired</v>
      </c>
      <c r="R3741">
        <f>Table1[[#This Row],[Discounted Price]]*0.95</f>
        <v>323.50635</v>
      </c>
      <c r="S3741">
        <f>Table1[[#This Row],[Discounted Price]]*0.9</f>
        <v>306.47970000000004</v>
      </c>
      <c r="T3741">
        <f>Table1[[#This Row],[Discounted Price]]*0.8</f>
        <v>272.4264</v>
      </c>
      <c r="U3741">
        <f>Table1[[#This Row],[Price]]*0.52</f>
        <v>196.75240000000002</v>
      </c>
      <c r="V3741">
        <f>(Table1[[#This Row],[Price]]-Table1[[#This Row],[Scrap value]])/2</f>
        <v>90.808799999999991</v>
      </c>
    </row>
    <row r="3742" spans="1:22" x14ac:dyDescent="0.25">
      <c r="A3742" t="s">
        <v>17410</v>
      </c>
      <c r="B3742" t="s">
        <v>15</v>
      </c>
      <c r="C3742" t="s">
        <v>47</v>
      </c>
      <c r="D3742" t="s">
        <v>17411</v>
      </c>
      <c r="E3742">
        <v>134.43</v>
      </c>
      <c r="F3742">
        <v>8</v>
      </c>
      <c r="G3742" t="s">
        <v>43730</v>
      </c>
      <c r="H3742" t="s">
        <v>299</v>
      </c>
      <c r="I3742" s="1">
        <v>45000</v>
      </c>
      <c r="J3742" s="1">
        <v>45658</v>
      </c>
      <c r="K3742" t="s">
        <v>17412</v>
      </c>
      <c r="L3742" t="s">
        <v>17413</v>
      </c>
      <c r="M3742" t="s">
        <v>45</v>
      </c>
      <c r="N3742">
        <v>5</v>
      </c>
      <c r="O3742">
        <f>Table1[[#This Row],[Price]]-0.1*Table1[[#This Row],[Price]]</f>
        <v>120.98700000000001</v>
      </c>
      <c r="P3742" s="9">
        <f>(Table1[[#This Row],[Expiration Date]]-Table1[[#This Row],[Manufacturing Date]])/365</f>
        <v>1.8027397260273972</v>
      </c>
      <c r="Q3742" t="str">
        <f>IF(Table1[[#This Row],[Expiration Date]]-J3750&gt;12/31/2024,"not expired","expired")</f>
        <v>expired</v>
      </c>
      <c r="R3742">
        <f>Table1[[#This Row],[Discounted Price]]*0.95</f>
        <v>114.93765</v>
      </c>
      <c r="S3742">
        <f>Table1[[#This Row],[Discounted Price]]*0.9</f>
        <v>108.88830000000002</v>
      </c>
      <c r="T3742">
        <f>Table1[[#This Row],[Discounted Price]]*0.8</f>
        <v>96.789600000000007</v>
      </c>
      <c r="U3742">
        <f>Table1[[#This Row],[Price]]*0.52</f>
        <v>69.903600000000012</v>
      </c>
      <c r="V3742">
        <f>(Table1[[#This Row],[Price]]-Table1[[#This Row],[Scrap value]])/2</f>
        <v>32.263199999999998</v>
      </c>
    </row>
    <row r="3743" spans="1:22" x14ac:dyDescent="0.25">
      <c r="A3743" t="s">
        <v>17414</v>
      </c>
      <c r="B3743" t="s">
        <v>15</v>
      </c>
      <c r="C3743" t="s">
        <v>47</v>
      </c>
      <c r="D3743" t="s">
        <v>17415</v>
      </c>
      <c r="E3743">
        <v>477.49</v>
      </c>
      <c r="F3743">
        <v>71</v>
      </c>
      <c r="G3743" t="s">
        <v>43729</v>
      </c>
      <c r="H3743" t="s">
        <v>15551</v>
      </c>
      <c r="I3743" s="1">
        <v>44927</v>
      </c>
      <c r="J3743" s="1">
        <v>45292</v>
      </c>
      <c r="K3743" t="s">
        <v>17416</v>
      </c>
      <c r="L3743" t="s">
        <v>17417</v>
      </c>
      <c r="M3743" t="s">
        <v>27</v>
      </c>
      <c r="N3743">
        <v>3</v>
      </c>
      <c r="O3743">
        <f>Table1[[#This Row],[Price]]-0.1*Table1[[#This Row],[Price]]</f>
        <v>429.74099999999999</v>
      </c>
      <c r="P3743" s="9">
        <f>(Table1[[#This Row],[Expiration Date]]-Table1[[#This Row],[Manufacturing Date]])/365</f>
        <v>1</v>
      </c>
      <c r="Q3743" t="str">
        <f>IF(Table1[[#This Row],[Expiration Date]]-J3751&gt;12/31/2024,"not expired","expired")</f>
        <v>expired</v>
      </c>
      <c r="R3743">
        <f>Table1[[#This Row],[Discounted Price]]*0.95</f>
        <v>408.25394999999997</v>
      </c>
      <c r="S3743">
        <f>Table1[[#This Row],[Discounted Price]]*0.9</f>
        <v>386.76690000000002</v>
      </c>
      <c r="T3743">
        <f>Table1[[#This Row],[Discounted Price]]*0.8</f>
        <v>343.7928</v>
      </c>
      <c r="U3743">
        <f>Table1[[#This Row],[Price]]*0.52</f>
        <v>248.29480000000001</v>
      </c>
      <c r="V3743">
        <f>(Table1[[#This Row],[Price]]-Table1[[#This Row],[Scrap value]])/2</f>
        <v>114.5976</v>
      </c>
    </row>
    <row r="3744" spans="1:22" x14ac:dyDescent="0.25">
      <c r="A3744" t="s">
        <v>17418</v>
      </c>
      <c r="B3744" t="s">
        <v>29</v>
      </c>
      <c r="C3744" t="s">
        <v>47</v>
      </c>
      <c r="D3744" t="s">
        <v>17419</v>
      </c>
      <c r="E3744">
        <v>270.49</v>
      </c>
      <c r="F3744">
        <v>62</v>
      </c>
      <c r="G3744" t="s">
        <v>43728</v>
      </c>
      <c r="H3744" t="s">
        <v>2580</v>
      </c>
      <c r="I3744" s="1">
        <v>45137</v>
      </c>
      <c r="J3744" s="1">
        <v>45658</v>
      </c>
      <c r="K3744" t="s">
        <v>17420</v>
      </c>
      <c r="L3744" t="s">
        <v>17421</v>
      </c>
      <c r="M3744" t="s">
        <v>45</v>
      </c>
      <c r="N3744">
        <v>5</v>
      </c>
      <c r="O3744">
        <f>Table1[[#This Row],[Price]]-0.1*Table1[[#This Row],[Price]]</f>
        <v>243.441</v>
      </c>
      <c r="P3744" s="9">
        <f>(Table1[[#This Row],[Expiration Date]]-Table1[[#This Row],[Manufacturing Date]])/365</f>
        <v>1.4273972602739726</v>
      </c>
      <c r="Q3744" t="str">
        <f>IF(Table1[[#This Row],[Expiration Date]]-J3752&gt;12/31/2024,"not expired","expired")</f>
        <v>not expired</v>
      </c>
      <c r="R3744">
        <f>Table1[[#This Row],[Discounted Price]]*0.95</f>
        <v>231.26894999999999</v>
      </c>
      <c r="S3744">
        <f>Table1[[#This Row],[Discounted Price]]*0.9</f>
        <v>219.09690000000001</v>
      </c>
      <c r="T3744">
        <f>Table1[[#This Row],[Discounted Price]]*0.8</f>
        <v>194.75280000000001</v>
      </c>
      <c r="U3744">
        <f>Table1[[#This Row],[Price]]*0.52</f>
        <v>140.65480000000002</v>
      </c>
      <c r="V3744">
        <f>(Table1[[#This Row],[Price]]-Table1[[#This Row],[Scrap value]])/2</f>
        <v>64.917599999999993</v>
      </c>
    </row>
    <row r="3745" spans="1:22" x14ac:dyDescent="0.25">
      <c r="A3745" t="s">
        <v>17422</v>
      </c>
      <c r="B3745" t="s">
        <v>15</v>
      </c>
      <c r="C3745" t="s">
        <v>47</v>
      </c>
      <c r="D3745" t="s">
        <v>17423</v>
      </c>
      <c r="E3745">
        <v>372.23</v>
      </c>
      <c r="F3745">
        <v>74</v>
      </c>
      <c r="G3745" t="s">
        <v>43730</v>
      </c>
      <c r="H3745" t="s">
        <v>12472</v>
      </c>
      <c r="I3745" s="1">
        <v>45137</v>
      </c>
      <c r="J3745" s="1">
        <v>46023</v>
      </c>
      <c r="K3745" t="s">
        <v>17424</v>
      </c>
      <c r="L3745" t="s">
        <v>17425</v>
      </c>
      <c r="M3745" t="s">
        <v>27</v>
      </c>
      <c r="N3745">
        <v>3</v>
      </c>
      <c r="O3745">
        <f>Table1[[#This Row],[Price]]-0.1*Table1[[#This Row],[Price]]</f>
        <v>335.00700000000001</v>
      </c>
      <c r="P3745" s="9">
        <f>(Table1[[#This Row],[Expiration Date]]-Table1[[#This Row],[Manufacturing Date]])/365</f>
        <v>2.4273972602739726</v>
      </c>
      <c r="Q3745" t="str">
        <f>IF(Table1[[#This Row],[Expiration Date]]-J3753&gt;12/31/2024,"not expired","expired")</f>
        <v>not expired</v>
      </c>
      <c r="R3745">
        <f>Table1[[#This Row],[Discounted Price]]*0.95</f>
        <v>318.25664999999998</v>
      </c>
      <c r="S3745">
        <f>Table1[[#This Row],[Discounted Price]]*0.9</f>
        <v>301.50630000000001</v>
      </c>
      <c r="T3745">
        <f>Table1[[#This Row],[Discounted Price]]*0.8</f>
        <v>268.00560000000002</v>
      </c>
      <c r="U3745">
        <f>Table1[[#This Row],[Price]]*0.52</f>
        <v>193.55960000000002</v>
      </c>
      <c r="V3745">
        <f>(Table1[[#This Row],[Price]]-Table1[[#This Row],[Scrap value]])/2</f>
        <v>89.3352</v>
      </c>
    </row>
    <row r="3746" spans="1:22" x14ac:dyDescent="0.25">
      <c r="A3746" t="s">
        <v>17426</v>
      </c>
      <c r="B3746" t="s">
        <v>22</v>
      </c>
      <c r="C3746" t="s">
        <v>47</v>
      </c>
      <c r="D3746" t="s">
        <v>17427</v>
      </c>
      <c r="E3746">
        <v>31.47</v>
      </c>
      <c r="F3746">
        <v>58</v>
      </c>
      <c r="G3746" t="s">
        <v>43729</v>
      </c>
      <c r="H3746" t="s">
        <v>12683</v>
      </c>
      <c r="I3746" s="1">
        <v>45000</v>
      </c>
      <c r="J3746" s="1">
        <v>45292</v>
      </c>
      <c r="K3746" t="s">
        <v>17428</v>
      </c>
      <c r="L3746" t="s">
        <v>17429</v>
      </c>
      <c r="M3746" t="s">
        <v>45</v>
      </c>
      <c r="N3746">
        <v>3</v>
      </c>
      <c r="O3746">
        <f>Table1[[#This Row],[Price]]-0.1*Table1[[#This Row],[Price]]</f>
        <v>28.323</v>
      </c>
      <c r="P3746" s="9">
        <f>(Table1[[#This Row],[Expiration Date]]-Table1[[#This Row],[Manufacturing Date]])/365</f>
        <v>0.8</v>
      </c>
      <c r="Q3746" t="str">
        <f>IF(Table1[[#This Row],[Expiration Date]]-J3754&gt;12/31/2024,"not expired","expired")</f>
        <v>expired</v>
      </c>
      <c r="R3746">
        <f>Table1[[#This Row],[Discounted Price]]*0.95</f>
        <v>26.906849999999999</v>
      </c>
      <c r="S3746">
        <f>Table1[[#This Row],[Discounted Price]]*0.9</f>
        <v>25.4907</v>
      </c>
      <c r="T3746">
        <f>Table1[[#This Row],[Discounted Price]]*0.8</f>
        <v>22.6584</v>
      </c>
      <c r="U3746">
        <f>Table1[[#This Row],[Price]]*0.52</f>
        <v>16.3644</v>
      </c>
      <c r="V3746">
        <f>(Table1[[#This Row],[Price]]-Table1[[#This Row],[Scrap value]])/2</f>
        <v>7.5527999999999995</v>
      </c>
    </row>
    <row r="3747" spans="1:22" x14ac:dyDescent="0.25">
      <c r="A3747" t="s">
        <v>17430</v>
      </c>
      <c r="B3747" t="s">
        <v>15</v>
      </c>
      <c r="C3747" t="s">
        <v>47</v>
      </c>
      <c r="D3747" t="s">
        <v>17431</v>
      </c>
      <c r="E3747">
        <v>261.52999999999997</v>
      </c>
      <c r="F3747">
        <v>90</v>
      </c>
      <c r="G3747" t="s">
        <v>43729</v>
      </c>
      <c r="H3747" t="s">
        <v>13309</v>
      </c>
      <c r="I3747" s="1">
        <v>45000</v>
      </c>
      <c r="J3747" s="1">
        <v>45292</v>
      </c>
      <c r="K3747" t="s">
        <v>17432</v>
      </c>
      <c r="L3747" t="s">
        <v>17433</v>
      </c>
      <c r="M3747" t="s">
        <v>45</v>
      </c>
      <c r="N3747">
        <v>4</v>
      </c>
      <c r="O3747">
        <f>Table1[[#This Row],[Price]]-0.1*Table1[[#This Row],[Price]]</f>
        <v>235.37699999999998</v>
      </c>
      <c r="P3747" s="9">
        <f>(Table1[[#This Row],[Expiration Date]]-Table1[[#This Row],[Manufacturing Date]])/365</f>
        <v>0.8</v>
      </c>
      <c r="Q3747" t="str">
        <f>IF(Table1[[#This Row],[Expiration Date]]-J3755&gt;12/31/2024,"not expired","expired")</f>
        <v>expired</v>
      </c>
      <c r="R3747">
        <f>Table1[[#This Row],[Discounted Price]]*0.95</f>
        <v>223.60814999999997</v>
      </c>
      <c r="S3747">
        <f>Table1[[#This Row],[Discounted Price]]*0.9</f>
        <v>211.83929999999998</v>
      </c>
      <c r="T3747">
        <f>Table1[[#This Row],[Discounted Price]]*0.8</f>
        <v>188.30160000000001</v>
      </c>
      <c r="U3747">
        <f>Table1[[#This Row],[Price]]*0.52</f>
        <v>135.9956</v>
      </c>
      <c r="V3747">
        <f>(Table1[[#This Row],[Price]]-Table1[[#This Row],[Scrap value]])/2</f>
        <v>62.767199999999988</v>
      </c>
    </row>
    <row r="3748" spans="1:22" x14ac:dyDescent="0.25">
      <c r="A3748" t="s">
        <v>17434</v>
      </c>
      <c r="B3748" t="s">
        <v>29</v>
      </c>
      <c r="C3748" t="s">
        <v>47</v>
      </c>
      <c r="D3748" t="s">
        <v>17435</v>
      </c>
      <c r="E3748">
        <v>260.13</v>
      </c>
      <c r="F3748">
        <v>82</v>
      </c>
      <c r="G3748" t="s">
        <v>43729</v>
      </c>
      <c r="H3748" t="s">
        <v>17436</v>
      </c>
      <c r="I3748" s="1">
        <v>45000</v>
      </c>
      <c r="J3748" s="1">
        <v>45292</v>
      </c>
      <c r="K3748" t="s">
        <v>17437</v>
      </c>
      <c r="L3748" t="s">
        <v>17438</v>
      </c>
      <c r="M3748" t="s">
        <v>27</v>
      </c>
      <c r="N3748">
        <v>3</v>
      </c>
      <c r="O3748">
        <f>Table1[[#This Row],[Price]]-0.1*Table1[[#This Row],[Price]]</f>
        <v>234.11699999999999</v>
      </c>
      <c r="P3748" s="9">
        <f>(Table1[[#This Row],[Expiration Date]]-Table1[[#This Row],[Manufacturing Date]])/365</f>
        <v>0.8</v>
      </c>
      <c r="Q3748" t="str">
        <f>IF(Table1[[#This Row],[Expiration Date]]-J3756&gt;12/31/2024,"not expired","expired")</f>
        <v>expired</v>
      </c>
      <c r="R3748">
        <f>Table1[[#This Row],[Discounted Price]]*0.95</f>
        <v>222.41114999999999</v>
      </c>
      <c r="S3748">
        <f>Table1[[#This Row],[Discounted Price]]*0.9</f>
        <v>210.70529999999999</v>
      </c>
      <c r="T3748">
        <f>Table1[[#This Row],[Discounted Price]]*0.8</f>
        <v>187.2936</v>
      </c>
      <c r="U3748">
        <f>Table1[[#This Row],[Price]]*0.52</f>
        <v>135.26760000000002</v>
      </c>
      <c r="V3748">
        <f>(Table1[[#This Row],[Price]]-Table1[[#This Row],[Scrap value]])/2</f>
        <v>62.43119999999999</v>
      </c>
    </row>
    <row r="3749" spans="1:22" x14ac:dyDescent="0.25">
      <c r="A3749" t="s">
        <v>17439</v>
      </c>
      <c r="B3749" t="s">
        <v>35</v>
      </c>
      <c r="C3749" t="s">
        <v>47</v>
      </c>
      <c r="D3749" t="s">
        <v>17440</v>
      </c>
      <c r="E3749">
        <v>331.01</v>
      </c>
      <c r="F3749">
        <v>31</v>
      </c>
      <c r="G3749" t="s">
        <v>43730</v>
      </c>
      <c r="H3749" t="s">
        <v>12913</v>
      </c>
      <c r="I3749" s="1">
        <v>44927</v>
      </c>
      <c r="J3749" s="1">
        <v>45292</v>
      </c>
      <c r="K3749" t="s">
        <v>17441</v>
      </c>
      <c r="L3749" t="s">
        <v>17442</v>
      </c>
      <c r="M3749" t="s">
        <v>20</v>
      </c>
      <c r="N3749">
        <v>1</v>
      </c>
      <c r="O3749">
        <f>Table1[[#This Row],[Price]]-0.1*Table1[[#This Row],[Price]]</f>
        <v>297.90899999999999</v>
      </c>
      <c r="P3749" s="9">
        <f>(Table1[[#This Row],[Expiration Date]]-Table1[[#This Row],[Manufacturing Date]])/365</f>
        <v>1</v>
      </c>
      <c r="Q3749" t="str">
        <f>IF(Table1[[#This Row],[Expiration Date]]-J3757&gt;12/31/2024,"not expired","expired")</f>
        <v>expired</v>
      </c>
      <c r="R3749">
        <f>Table1[[#This Row],[Discounted Price]]*0.95</f>
        <v>283.01354999999995</v>
      </c>
      <c r="S3749">
        <f>Table1[[#This Row],[Discounted Price]]*0.9</f>
        <v>268.11810000000003</v>
      </c>
      <c r="T3749">
        <f>Table1[[#This Row],[Discounted Price]]*0.8</f>
        <v>238.3272</v>
      </c>
      <c r="U3749">
        <f>Table1[[#This Row],[Price]]*0.52</f>
        <v>172.12520000000001</v>
      </c>
      <c r="V3749">
        <f>(Table1[[#This Row],[Price]]-Table1[[#This Row],[Scrap value]])/2</f>
        <v>79.442399999999992</v>
      </c>
    </row>
    <row r="3750" spans="1:22" x14ac:dyDescent="0.25">
      <c r="A3750" t="s">
        <v>17443</v>
      </c>
      <c r="B3750" t="s">
        <v>22</v>
      </c>
      <c r="C3750" t="s">
        <v>47</v>
      </c>
      <c r="D3750" t="s">
        <v>17444</v>
      </c>
      <c r="E3750">
        <v>293.67</v>
      </c>
      <c r="F3750">
        <v>20</v>
      </c>
      <c r="G3750" t="s">
        <v>43730</v>
      </c>
      <c r="H3750" t="s">
        <v>17445</v>
      </c>
      <c r="I3750" s="1">
        <v>45000</v>
      </c>
      <c r="J3750" s="1">
        <v>46023</v>
      </c>
      <c r="K3750" t="s">
        <v>17446</v>
      </c>
      <c r="L3750" t="s">
        <v>17447</v>
      </c>
      <c r="M3750" t="s">
        <v>27</v>
      </c>
      <c r="N3750">
        <v>3</v>
      </c>
      <c r="O3750">
        <f>Table1[[#This Row],[Price]]-0.1*Table1[[#This Row],[Price]]</f>
        <v>264.303</v>
      </c>
      <c r="P3750" s="9">
        <f>(Table1[[#This Row],[Expiration Date]]-Table1[[#This Row],[Manufacturing Date]])/365</f>
        <v>2.8027397260273972</v>
      </c>
      <c r="Q3750" t="str">
        <f>IF(Table1[[#This Row],[Expiration Date]]-J3758&gt;12/31/2024,"not expired","expired")</f>
        <v>not expired</v>
      </c>
      <c r="R3750">
        <f>Table1[[#This Row],[Discounted Price]]*0.95</f>
        <v>251.08784999999997</v>
      </c>
      <c r="S3750">
        <f>Table1[[#This Row],[Discounted Price]]*0.9</f>
        <v>237.87270000000001</v>
      </c>
      <c r="T3750">
        <f>Table1[[#This Row],[Discounted Price]]*0.8</f>
        <v>211.44240000000002</v>
      </c>
      <c r="U3750">
        <f>Table1[[#This Row],[Price]]*0.52</f>
        <v>152.70840000000001</v>
      </c>
      <c r="V3750">
        <f>(Table1[[#This Row],[Price]]-Table1[[#This Row],[Scrap value]])/2</f>
        <v>70.480800000000002</v>
      </c>
    </row>
    <row r="3751" spans="1:22" x14ac:dyDescent="0.25">
      <c r="A3751" t="s">
        <v>17448</v>
      </c>
      <c r="B3751" t="s">
        <v>22</v>
      </c>
      <c r="C3751" t="s">
        <v>47</v>
      </c>
      <c r="D3751" t="s">
        <v>17449</v>
      </c>
      <c r="E3751">
        <v>121.01</v>
      </c>
      <c r="F3751">
        <v>3</v>
      </c>
      <c r="G3751" t="s">
        <v>43729</v>
      </c>
      <c r="H3751" t="s">
        <v>17450</v>
      </c>
      <c r="I3751" s="1">
        <v>44927</v>
      </c>
      <c r="J3751" s="1">
        <v>46023</v>
      </c>
      <c r="K3751" t="s">
        <v>17451</v>
      </c>
      <c r="L3751" t="s">
        <v>17452</v>
      </c>
      <c r="M3751" t="s">
        <v>45</v>
      </c>
      <c r="N3751">
        <v>1</v>
      </c>
      <c r="O3751">
        <f>Table1[[#This Row],[Price]]-0.1*Table1[[#This Row],[Price]]</f>
        <v>108.90900000000001</v>
      </c>
      <c r="P3751" s="9">
        <f>(Table1[[#This Row],[Expiration Date]]-Table1[[#This Row],[Manufacturing Date]])/365</f>
        <v>3.0027397260273974</v>
      </c>
      <c r="Q3751" t="str">
        <f>IF(Table1[[#This Row],[Expiration Date]]-J3759&gt;12/31/2024,"not expired","expired")</f>
        <v>not expired</v>
      </c>
      <c r="R3751">
        <f>Table1[[#This Row],[Discounted Price]]*0.95</f>
        <v>103.46355</v>
      </c>
      <c r="S3751">
        <f>Table1[[#This Row],[Discounted Price]]*0.9</f>
        <v>98.018100000000004</v>
      </c>
      <c r="T3751">
        <f>Table1[[#This Row],[Discounted Price]]*0.8</f>
        <v>87.127200000000016</v>
      </c>
      <c r="U3751">
        <f>Table1[[#This Row],[Price]]*0.52</f>
        <v>62.925200000000004</v>
      </c>
      <c r="V3751">
        <f>(Table1[[#This Row],[Price]]-Table1[[#This Row],[Scrap value]])/2</f>
        <v>29.042400000000001</v>
      </c>
    </row>
    <row r="3752" spans="1:22" x14ac:dyDescent="0.25">
      <c r="A3752" t="s">
        <v>17453</v>
      </c>
      <c r="B3752" t="s">
        <v>29</v>
      </c>
      <c r="C3752" t="s">
        <v>47</v>
      </c>
      <c r="D3752" t="s">
        <v>17454</v>
      </c>
      <c r="E3752">
        <v>432.78</v>
      </c>
      <c r="F3752">
        <v>84</v>
      </c>
      <c r="G3752" t="s">
        <v>43728</v>
      </c>
      <c r="H3752" t="s">
        <v>17455</v>
      </c>
      <c r="I3752" s="1">
        <v>44927</v>
      </c>
      <c r="J3752" s="1">
        <v>45292</v>
      </c>
      <c r="K3752" t="s">
        <v>17456</v>
      </c>
      <c r="L3752" t="s">
        <v>17457</v>
      </c>
      <c r="M3752" t="s">
        <v>27</v>
      </c>
      <c r="N3752">
        <v>4</v>
      </c>
      <c r="O3752">
        <f>Table1[[#This Row],[Price]]-0.1*Table1[[#This Row],[Price]]</f>
        <v>389.50199999999995</v>
      </c>
      <c r="P3752" s="9">
        <f>(Table1[[#This Row],[Expiration Date]]-Table1[[#This Row],[Manufacturing Date]])/365</f>
        <v>1</v>
      </c>
      <c r="Q3752" t="str">
        <f>IF(Table1[[#This Row],[Expiration Date]]-J3760&gt;12/31/2024,"not expired","expired")</f>
        <v>expired</v>
      </c>
      <c r="R3752">
        <f>Table1[[#This Row],[Discounted Price]]*0.95</f>
        <v>370.02689999999996</v>
      </c>
      <c r="S3752">
        <f>Table1[[#This Row],[Discounted Price]]*0.9</f>
        <v>350.55179999999996</v>
      </c>
      <c r="T3752">
        <f>Table1[[#This Row],[Discounted Price]]*0.8</f>
        <v>311.60159999999996</v>
      </c>
      <c r="U3752">
        <f>Table1[[#This Row],[Price]]*0.52</f>
        <v>225.04560000000001</v>
      </c>
      <c r="V3752">
        <f>(Table1[[#This Row],[Price]]-Table1[[#This Row],[Scrap value]])/2</f>
        <v>103.86719999999998</v>
      </c>
    </row>
    <row r="3753" spans="1:22" x14ac:dyDescent="0.25">
      <c r="A3753" t="s">
        <v>17458</v>
      </c>
      <c r="B3753" t="s">
        <v>29</v>
      </c>
      <c r="C3753" t="s">
        <v>47</v>
      </c>
      <c r="D3753" t="s">
        <v>17459</v>
      </c>
      <c r="E3753">
        <v>373.29</v>
      </c>
      <c r="F3753">
        <v>92</v>
      </c>
      <c r="G3753" t="s">
        <v>43730</v>
      </c>
      <c r="H3753" t="s">
        <v>10647</v>
      </c>
      <c r="I3753" s="1">
        <v>45000</v>
      </c>
      <c r="J3753" s="1">
        <v>45292</v>
      </c>
      <c r="K3753" t="s">
        <v>17460</v>
      </c>
      <c r="L3753" t="s">
        <v>17461</v>
      </c>
      <c r="M3753" t="s">
        <v>20</v>
      </c>
      <c r="N3753">
        <v>2</v>
      </c>
      <c r="O3753">
        <f>Table1[[#This Row],[Price]]-0.1*Table1[[#This Row],[Price]]</f>
        <v>335.96100000000001</v>
      </c>
      <c r="P3753" s="9">
        <f>(Table1[[#This Row],[Expiration Date]]-Table1[[#This Row],[Manufacturing Date]])/365</f>
        <v>0.8</v>
      </c>
      <c r="Q3753" t="str">
        <f>IF(Table1[[#This Row],[Expiration Date]]-J3761&gt;12/31/2024,"not expired","expired")</f>
        <v>expired</v>
      </c>
      <c r="R3753">
        <f>Table1[[#This Row],[Discounted Price]]*0.95</f>
        <v>319.16295000000002</v>
      </c>
      <c r="S3753">
        <f>Table1[[#This Row],[Discounted Price]]*0.9</f>
        <v>302.36490000000003</v>
      </c>
      <c r="T3753">
        <f>Table1[[#This Row],[Discounted Price]]*0.8</f>
        <v>268.7688</v>
      </c>
      <c r="U3753">
        <f>Table1[[#This Row],[Price]]*0.52</f>
        <v>194.11080000000001</v>
      </c>
      <c r="V3753">
        <f>(Table1[[#This Row],[Price]]-Table1[[#This Row],[Scrap value]])/2</f>
        <v>89.589600000000004</v>
      </c>
    </row>
    <row r="3754" spans="1:22" x14ac:dyDescent="0.25">
      <c r="A3754" t="s">
        <v>17462</v>
      </c>
      <c r="B3754" t="s">
        <v>22</v>
      </c>
      <c r="C3754" t="s">
        <v>47</v>
      </c>
      <c r="D3754" t="s">
        <v>17463</v>
      </c>
      <c r="E3754">
        <v>298.42</v>
      </c>
      <c r="F3754">
        <v>53</v>
      </c>
      <c r="G3754" t="s">
        <v>43730</v>
      </c>
      <c r="H3754" t="s">
        <v>17464</v>
      </c>
      <c r="I3754" s="1">
        <v>45000</v>
      </c>
      <c r="J3754" s="1">
        <v>46023</v>
      </c>
      <c r="K3754" t="s">
        <v>17465</v>
      </c>
      <c r="L3754" t="s">
        <v>17466</v>
      </c>
      <c r="M3754" t="s">
        <v>20</v>
      </c>
      <c r="N3754">
        <v>4</v>
      </c>
      <c r="O3754">
        <f>Table1[[#This Row],[Price]]-0.1*Table1[[#This Row],[Price]]</f>
        <v>268.57800000000003</v>
      </c>
      <c r="P3754" s="9">
        <f>(Table1[[#This Row],[Expiration Date]]-Table1[[#This Row],[Manufacturing Date]])/365</f>
        <v>2.8027397260273972</v>
      </c>
      <c r="Q3754" t="str">
        <f>IF(Table1[[#This Row],[Expiration Date]]-J3762&gt;12/31/2024,"not expired","expired")</f>
        <v>not expired</v>
      </c>
      <c r="R3754">
        <f>Table1[[#This Row],[Discounted Price]]*0.95</f>
        <v>255.1491</v>
      </c>
      <c r="S3754">
        <f>Table1[[#This Row],[Discounted Price]]*0.9</f>
        <v>241.72020000000003</v>
      </c>
      <c r="T3754">
        <f>Table1[[#This Row],[Discounted Price]]*0.8</f>
        <v>214.86240000000004</v>
      </c>
      <c r="U3754">
        <f>Table1[[#This Row],[Price]]*0.52</f>
        <v>155.17840000000001</v>
      </c>
      <c r="V3754">
        <f>(Table1[[#This Row],[Price]]-Table1[[#This Row],[Scrap value]])/2</f>
        <v>71.620800000000003</v>
      </c>
    </row>
    <row r="3755" spans="1:22" x14ac:dyDescent="0.25">
      <c r="A3755" t="s">
        <v>17467</v>
      </c>
      <c r="B3755" t="s">
        <v>15</v>
      </c>
      <c r="C3755" t="s">
        <v>47</v>
      </c>
      <c r="D3755" t="s">
        <v>17468</v>
      </c>
      <c r="E3755">
        <v>185.37</v>
      </c>
      <c r="F3755">
        <v>89</v>
      </c>
      <c r="G3755" t="s">
        <v>43729</v>
      </c>
      <c r="H3755" t="s">
        <v>17469</v>
      </c>
      <c r="I3755" s="1">
        <v>45000</v>
      </c>
      <c r="J3755" s="1">
        <v>45292</v>
      </c>
      <c r="K3755" t="s">
        <v>17470</v>
      </c>
      <c r="L3755" t="s">
        <v>17471</v>
      </c>
      <c r="M3755" t="s">
        <v>45</v>
      </c>
      <c r="N3755">
        <v>1</v>
      </c>
      <c r="O3755">
        <f>Table1[[#This Row],[Price]]-0.1*Table1[[#This Row],[Price]]</f>
        <v>166.833</v>
      </c>
      <c r="P3755" s="9">
        <f>(Table1[[#This Row],[Expiration Date]]-Table1[[#This Row],[Manufacturing Date]])/365</f>
        <v>0.8</v>
      </c>
      <c r="Q3755" t="str">
        <f>IF(Table1[[#This Row],[Expiration Date]]-J3763&gt;12/31/2024,"not expired","expired")</f>
        <v>expired</v>
      </c>
      <c r="R3755">
        <f>Table1[[#This Row],[Discounted Price]]*0.95</f>
        <v>158.49134999999998</v>
      </c>
      <c r="S3755">
        <f>Table1[[#This Row],[Discounted Price]]*0.9</f>
        <v>150.1497</v>
      </c>
      <c r="T3755">
        <f>Table1[[#This Row],[Discounted Price]]*0.8</f>
        <v>133.46639999999999</v>
      </c>
      <c r="U3755">
        <f>Table1[[#This Row],[Price]]*0.52</f>
        <v>96.392400000000009</v>
      </c>
      <c r="V3755">
        <f>(Table1[[#This Row],[Price]]-Table1[[#This Row],[Scrap value]])/2</f>
        <v>44.488799999999998</v>
      </c>
    </row>
    <row r="3756" spans="1:22" x14ac:dyDescent="0.25">
      <c r="A3756" t="s">
        <v>17472</v>
      </c>
      <c r="B3756" t="s">
        <v>22</v>
      </c>
      <c r="C3756" t="s">
        <v>47</v>
      </c>
      <c r="D3756" t="s">
        <v>17473</v>
      </c>
      <c r="E3756">
        <v>63.91</v>
      </c>
      <c r="F3756">
        <v>5</v>
      </c>
      <c r="G3756" t="s">
        <v>43730</v>
      </c>
      <c r="H3756" t="s">
        <v>359</v>
      </c>
      <c r="I3756" s="1">
        <v>45137</v>
      </c>
      <c r="J3756" s="1">
        <v>45658</v>
      </c>
      <c r="K3756" t="s">
        <v>17474</v>
      </c>
      <c r="L3756" t="s">
        <v>17475</v>
      </c>
      <c r="M3756" t="s">
        <v>20</v>
      </c>
      <c r="N3756">
        <v>4</v>
      </c>
      <c r="O3756">
        <f>Table1[[#This Row],[Price]]-0.1*Table1[[#This Row],[Price]]</f>
        <v>57.518999999999998</v>
      </c>
      <c r="P3756" s="9">
        <f>(Table1[[#This Row],[Expiration Date]]-Table1[[#This Row],[Manufacturing Date]])/365</f>
        <v>1.4273972602739726</v>
      </c>
      <c r="Q3756" t="str">
        <f>IF(Table1[[#This Row],[Expiration Date]]-J3764&gt;12/31/2024,"not expired","expired")</f>
        <v>expired</v>
      </c>
      <c r="R3756">
        <f>Table1[[#This Row],[Discounted Price]]*0.95</f>
        <v>54.643049999999995</v>
      </c>
      <c r="S3756">
        <f>Table1[[#This Row],[Discounted Price]]*0.9</f>
        <v>51.767099999999999</v>
      </c>
      <c r="T3756">
        <f>Table1[[#This Row],[Discounted Price]]*0.8</f>
        <v>46.0152</v>
      </c>
      <c r="U3756">
        <f>Table1[[#This Row],[Price]]*0.52</f>
        <v>33.233199999999997</v>
      </c>
      <c r="V3756">
        <f>(Table1[[#This Row],[Price]]-Table1[[#This Row],[Scrap value]])/2</f>
        <v>15.3384</v>
      </c>
    </row>
    <row r="3757" spans="1:22" x14ac:dyDescent="0.25">
      <c r="A3757" t="s">
        <v>17476</v>
      </c>
      <c r="B3757" t="s">
        <v>22</v>
      </c>
      <c r="C3757" t="s">
        <v>47</v>
      </c>
      <c r="D3757" t="s">
        <v>17477</v>
      </c>
      <c r="E3757">
        <v>22.11</v>
      </c>
      <c r="F3757">
        <v>78</v>
      </c>
      <c r="G3757" t="s">
        <v>43729</v>
      </c>
      <c r="H3757" t="s">
        <v>3964</v>
      </c>
      <c r="I3757" s="1">
        <v>45137</v>
      </c>
      <c r="J3757" s="1">
        <v>45292</v>
      </c>
      <c r="K3757" t="s">
        <v>17478</v>
      </c>
      <c r="L3757" t="s">
        <v>17479</v>
      </c>
      <c r="M3757" t="s">
        <v>45</v>
      </c>
      <c r="N3757">
        <v>1</v>
      </c>
      <c r="O3757">
        <f>Table1[[#This Row],[Price]]-0.1*Table1[[#This Row],[Price]]</f>
        <v>19.899000000000001</v>
      </c>
      <c r="P3757" s="9">
        <f>(Table1[[#This Row],[Expiration Date]]-Table1[[#This Row],[Manufacturing Date]])/365</f>
        <v>0.42465753424657532</v>
      </c>
      <c r="Q3757" t="str">
        <f>IF(Table1[[#This Row],[Expiration Date]]-J3765&gt;12/31/2024,"not expired","expired")</f>
        <v>expired</v>
      </c>
      <c r="R3757">
        <f>Table1[[#This Row],[Discounted Price]]*0.95</f>
        <v>18.904050000000002</v>
      </c>
      <c r="S3757">
        <f>Table1[[#This Row],[Discounted Price]]*0.9</f>
        <v>17.909100000000002</v>
      </c>
      <c r="T3757">
        <f>Table1[[#This Row],[Discounted Price]]*0.8</f>
        <v>15.919200000000002</v>
      </c>
      <c r="U3757">
        <f>Table1[[#This Row],[Price]]*0.52</f>
        <v>11.497199999999999</v>
      </c>
      <c r="V3757">
        <f>(Table1[[#This Row],[Price]]-Table1[[#This Row],[Scrap value]])/2</f>
        <v>5.3064</v>
      </c>
    </row>
    <row r="3758" spans="1:22" x14ac:dyDescent="0.25">
      <c r="A3758" t="s">
        <v>17480</v>
      </c>
      <c r="B3758" t="s">
        <v>15</v>
      </c>
      <c r="C3758" t="s">
        <v>47</v>
      </c>
      <c r="D3758" t="s">
        <v>17481</v>
      </c>
      <c r="E3758">
        <v>231.04</v>
      </c>
      <c r="F3758">
        <v>73</v>
      </c>
      <c r="G3758" t="s">
        <v>43730</v>
      </c>
      <c r="H3758" t="s">
        <v>8449</v>
      </c>
      <c r="I3758" s="1">
        <v>44927</v>
      </c>
      <c r="J3758" s="1">
        <v>45658</v>
      </c>
      <c r="K3758" t="s">
        <v>17482</v>
      </c>
      <c r="L3758" t="s">
        <v>17483</v>
      </c>
      <c r="M3758" t="s">
        <v>27</v>
      </c>
      <c r="N3758">
        <v>2</v>
      </c>
      <c r="O3758">
        <f>Table1[[#This Row],[Price]]-0.1*Table1[[#This Row],[Price]]</f>
        <v>207.93599999999998</v>
      </c>
      <c r="P3758" s="9">
        <f>(Table1[[#This Row],[Expiration Date]]-Table1[[#This Row],[Manufacturing Date]])/365</f>
        <v>2.0027397260273974</v>
      </c>
      <c r="Q3758" t="str">
        <f>IF(Table1[[#This Row],[Expiration Date]]-J3766&gt;12/31/2024,"not expired","expired")</f>
        <v>expired</v>
      </c>
      <c r="R3758">
        <f>Table1[[#This Row],[Discounted Price]]*0.95</f>
        <v>197.53919999999997</v>
      </c>
      <c r="S3758">
        <f>Table1[[#This Row],[Discounted Price]]*0.9</f>
        <v>187.14239999999998</v>
      </c>
      <c r="T3758">
        <f>Table1[[#This Row],[Discounted Price]]*0.8</f>
        <v>166.34879999999998</v>
      </c>
      <c r="U3758">
        <f>Table1[[#This Row],[Price]]*0.52</f>
        <v>120.1408</v>
      </c>
      <c r="V3758">
        <f>(Table1[[#This Row],[Price]]-Table1[[#This Row],[Scrap value]])/2</f>
        <v>55.449599999999997</v>
      </c>
    </row>
    <row r="3759" spans="1:22" x14ac:dyDescent="0.25">
      <c r="A3759" t="s">
        <v>17484</v>
      </c>
      <c r="B3759" t="s">
        <v>29</v>
      </c>
      <c r="C3759" t="s">
        <v>47</v>
      </c>
      <c r="D3759" t="s">
        <v>17485</v>
      </c>
      <c r="E3759">
        <v>403.37</v>
      </c>
      <c r="F3759">
        <v>93</v>
      </c>
      <c r="G3759" t="s">
        <v>43728</v>
      </c>
      <c r="H3759" t="s">
        <v>7729</v>
      </c>
      <c r="I3759" s="1">
        <v>45137</v>
      </c>
      <c r="J3759" s="1">
        <v>45658</v>
      </c>
      <c r="K3759" t="s">
        <v>17486</v>
      </c>
      <c r="L3759" t="s">
        <v>17487</v>
      </c>
      <c r="M3759" t="s">
        <v>45</v>
      </c>
      <c r="N3759">
        <v>2</v>
      </c>
      <c r="O3759">
        <f>Table1[[#This Row],[Price]]-0.1*Table1[[#This Row],[Price]]</f>
        <v>363.03300000000002</v>
      </c>
      <c r="P3759" s="9">
        <f>(Table1[[#This Row],[Expiration Date]]-Table1[[#This Row],[Manufacturing Date]])/365</f>
        <v>1.4273972602739726</v>
      </c>
      <c r="Q3759" t="str">
        <f>IF(Table1[[#This Row],[Expiration Date]]-J3767&gt;12/31/2024,"not expired","expired")</f>
        <v>not expired</v>
      </c>
      <c r="R3759">
        <f>Table1[[#This Row],[Discounted Price]]*0.95</f>
        <v>344.88135</v>
      </c>
      <c r="S3759">
        <f>Table1[[#This Row],[Discounted Price]]*0.9</f>
        <v>326.72970000000004</v>
      </c>
      <c r="T3759">
        <f>Table1[[#This Row],[Discounted Price]]*0.8</f>
        <v>290.4264</v>
      </c>
      <c r="U3759">
        <f>Table1[[#This Row],[Price]]*0.52</f>
        <v>209.75240000000002</v>
      </c>
      <c r="V3759">
        <f>(Table1[[#This Row],[Price]]-Table1[[#This Row],[Scrap value]])/2</f>
        <v>96.808799999999991</v>
      </c>
    </row>
    <row r="3760" spans="1:22" x14ac:dyDescent="0.25">
      <c r="A3760" t="s">
        <v>17488</v>
      </c>
      <c r="B3760" t="s">
        <v>22</v>
      </c>
      <c r="C3760" t="s">
        <v>47</v>
      </c>
      <c r="D3760" t="s">
        <v>17489</v>
      </c>
      <c r="E3760">
        <v>179.31</v>
      </c>
      <c r="F3760">
        <v>34</v>
      </c>
      <c r="G3760" t="s">
        <v>43728</v>
      </c>
      <c r="H3760" t="s">
        <v>7390</v>
      </c>
      <c r="I3760" s="1">
        <v>44927</v>
      </c>
      <c r="J3760" s="1">
        <v>45658</v>
      </c>
      <c r="K3760" t="s">
        <v>17490</v>
      </c>
      <c r="L3760" t="s">
        <v>17491</v>
      </c>
      <c r="M3760" t="s">
        <v>20</v>
      </c>
      <c r="N3760">
        <v>2</v>
      </c>
      <c r="O3760">
        <f>Table1[[#This Row],[Price]]-0.1*Table1[[#This Row],[Price]]</f>
        <v>161.37899999999999</v>
      </c>
      <c r="P3760" s="9">
        <f>(Table1[[#This Row],[Expiration Date]]-Table1[[#This Row],[Manufacturing Date]])/365</f>
        <v>2.0027397260273974</v>
      </c>
      <c r="Q3760" t="str">
        <f>IF(Table1[[#This Row],[Expiration Date]]-J3768&gt;12/31/2024,"not expired","expired")</f>
        <v>expired</v>
      </c>
      <c r="R3760">
        <f>Table1[[#This Row],[Discounted Price]]*0.95</f>
        <v>153.31004999999999</v>
      </c>
      <c r="S3760">
        <f>Table1[[#This Row],[Discounted Price]]*0.9</f>
        <v>145.24109999999999</v>
      </c>
      <c r="T3760">
        <f>Table1[[#This Row],[Discounted Price]]*0.8</f>
        <v>129.10319999999999</v>
      </c>
      <c r="U3760">
        <f>Table1[[#This Row],[Price]]*0.52</f>
        <v>93.241200000000006</v>
      </c>
      <c r="V3760">
        <f>(Table1[[#This Row],[Price]]-Table1[[#This Row],[Scrap value]])/2</f>
        <v>43.034399999999998</v>
      </c>
    </row>
    <row r="3761" spans="1:22" x14ac:dyDescent="0.25">
      <c r="A3761" t="s">
        <v>17492</v>
      </c>
      <c r="B3761" t="s">
        <v>35</v>
      </c>
      <c r="C3761" t="s">
        <v>47</v>
      </c>
      <c r="D3761" t="s">
        <v>17493</v>
      </c>
      <c r="E3761">
        <v>162.65</v>
      </c>
      <c r="F3761">
        <v>63</v>
      </c>
      <c r="G3761" t="s">
        <v>43728</v>
      </c>
      <c r="H3761" t="s">
        <v>17494</v>
      </c>
      <c r="I3761" s="1">
        <v>45137</v>
      </c>
      <c r="J3761" s="1">
        <v>45658</v>
      </c>
      <c r="K3761" t="s">
        <v>17495</v>
      </c>
      <c r="L3761" t="s">
        <v>17496</v>
      </c>
      <c r="M3761" t="s">
        <v>45</v>
      </c>
      <c r="N3761">
        <v>5</v>
      </c>
      <c r="O3761">
        <f>Table1[[#This Row],[Price]]-0.1*Table1[[#This Row],[Price]]</f>
        <v>146.38499999999999</v>
      </c>
      <c r="P3761" s="9">
        <f>(Table1[[#This Row],[Expiration Date]]-Table1[[#This Row],[Manufacturing Date]])/365</f>
        <v>1.4273972602739726</v>
      </c>
      <c r="Q3761" t="str">
        <f>IF(Table1[[#This Row],[Expiration Date]]-J3769&gt;12/31/2024,"not expired","expired")</f>
        <v>not expired</v>
      </c>
      <c r="R3761">
        <f>Table1[[#This Row],[Discounted Price]]*0.95</f>
        <v>139.06574999999998</v>
      </c>
      <c r="S3761">
        <f>Table1[[#This Row],[Discounted Price]]*0.9</f>
        <v>131.7465</v>
      </c>
      <c r="T3761">
        <f>Table1[[#This Row],[Discounted Price]]*0.8</f>
        <v>117.108</v>
      </c>
      <c r="U3761">
        <f>Table1[[#This Row],[Price]]*0.52</f>
        <v>84.578000000000003</v>
      </c>
      <c r="V3761">
        <f>(Table1[[#This Row],[Price]]-Table1[[#This Row],[Scrap value]])/2</f>
        <v>39.036000000000001</v>
      </c>
    </row>
    <row r="3762" spans="1:22" x14ac:dyDescent="0.25">
      <c r="A3762" t="s">
        <v>17497</v>
      </c>
      <c r="B3762" t="s">
        <v>35</v>
      </c>
      <c r="C3762" t="s">
        <v>47</v>
      </c>
      <c r="D3762" t="s">
        <v>17498</v>
      </c>
      <c r="E3762">
        <v>355.93</v>
      </c>
      <c r="F3762">
        <v>47</v>
      </c>
      <c r="G3762" t="s">
        <v>43729</v>
      </c>
      <c r="H3762" t="s">
        <v>3920</v>
      </c>
      <c r="I3762" s="1">
        <v>44927</v>
      </c>
      <c r="J3762" s="1">
        <v>45292</v>
      </c>
      <c r="K3762" t="s">
        <v>17499</v>
      </c>
      <c r="L3762" t="s">
        <v>17500</v>
      </c>
      <c r="M3762" t="s">
        <v>27</v>
      </c>
      <c r="N3762">
        <v>2</v>
      </c>
      <c r="O3762">
        <f>Table1[[#This Row],[Price]]-0.1*Table1[[#This Row],[Price]]</f>
        <v>320.33699999999999</v>
      </c>
      <c r="P3762" s="9">
        <f>(Table1[[#This Row],[Expiration Date]]-Table1[[#This Row],[Manufacturing Date]])/365</f>
        <v>1</v>
      </c>
      <c r="Q3762" t="str">
        <f>IF(Table1[[#This Row],[Expiration Date]]-J3770&gt;12/31/2024,"not expired","expired")</f>
        <v>expired</v>
      </c>
      <c r="R3762">
        <f>Table1[[#This Row],[Discounted Price]]*0.95</f>
        <v>304.32014999999996</v>
      </c>
      <c r="S3762">
        <f>Table1[[#This Row],[Discounted Price]]*0.9</f>
        <v>288.30329999999998</v>
      </c>
      <c r="T3762">
        <f>Table1[[#This Row],[Discounted Price]]*0.8</f>
        <v>256.26960000000003</v>
      </c>
      <c r="U3762">
        <f>Table1[[#This Row],[Price]]*0.52</f>
        <v>185.08360000000002</v>
      </c>
      <c r="V3762">
        <f>(Table1[[#This Row],[Price]]-Table1[[#This Row],[Scrap value]])/2</f>
        <v>85.423199999999994</v>
      </c>
    </row>
    <row r="3763" spans="1:22" x14ac:dyDescent="0.25">
      <c r="A3763" t="s">
        <v>17501</v>
      </c>
      <c r="B3763" t="s">
        <v>29</v>
      </c>
      <c r="C3763" t="s">
        <v>47</v>
      </c>
      <c r="D3763" t="s">
        <v>17502</v>
      </c>
      <c r="E3763">
        <v>266.63</v>
      </c>
      <c r="F3763">
        <v>70</v>
      </c>
      <c r="G3763" t="s">
        <v>43728</v>
      </c>
      <c r="H3763" t="s">
        <v>3153</v>
      </c>
      <c r="I3763" s="1">
        <v>45137</v>
      </c>
      <c r="J3763" s="1">
        <v>46023</v>
      </c>
      <c r="K3763" t="s">
        <v>17503</v>
      </c>
      <c r="L3763" t="s">
        <v>17504</v>
      </c>
      <c r="M3763" t="s">
        <v>20</v>
      </c>
      <c r="N3763">
        <v>4</v>
      </c>
      <c r="O3763">
        <f>Table1[[#This Row],[Price]]-0.1*Table1[[#This Row],[Price]]</f>
        <v>239.96699999999998</v>
      </c>
      <c r="P3763" s="9">
        <f>(Table1[[#This Row],[Expiration Date]]-Table1[[#This Row],[Manufacturing Date]])/365</f>
        <v>2.4273972602739726</v>
      </c>
      <c r="Q3763" t="str">
        <f>IF(Table1[[#This Row],[Expiration Date]]-J3771&gt;12/31/2024,"not expired","expired")</f>
        <v>not expired</v>
      </c>
      <c r="R3763">
        <f>Table1[[#This Row],[Discounted Price]]*0.95</f>
        <v>227.96864999999997</v>
      </c>
      <c r="S3763">
        <f>Table1[[#This Row],[Discounted Price]]*0.9</f>
        <v>215.97029999999998</v>
      </c>
      <c r="T3763">
        <f>Table1[[#This Row],[Discounted Price]]*0.8</f>
        <v>191.9736</v>
      </c>
      <c r="U3763">
        <f>Table1[[#This Row],[Price]]*0.52</f>
        <v>138.64760000000001</v>
      </c>
      <c r="V3763">
        <f>(Table1[[#This Row],[Price]]-Table1[[#This Row],[Scrap value]])/2</f>
        <v>63.991199999999992</v>
      </c>
    </row>
    <row r="3764" spans="1:22" x14ac:dyDescent="0.25">
      <c r="A3764" t="s">
        <v>17505</v>
      </c>
      <c r="B3764" t="s">
        <v>22</v>
      </c>
      <c r="C3764" t="s">
        <v>47</v>
      </c>
      <c r="D3764" t="s">
        <v>17506</v>
      </c>
      <c r="E3764">
        <v>237.55</v>
      </c>
      <c r="F3764">
        <v>87</v>
      </c>
      <c r="G3764" t="s">
        <v>43729</v>
      </c>
      <c r="H3764" t="s">
        <v>17507</v>
      </c>
      <c r="I3764" s="1">
        <v>44927</v>
      </c>
      <c r="J3764" s="1">
        <v>46023</v>
      </c>
      <c r="K3764" t="s">
        <v>17508</v>
      </c>
      <c r="L3764" t="s">
        <v>17509</v>
      </c>
      <c r="M3764" t="s">
        <v>27</v>
      </c>
      <c r="N3764">
        <v>2</v>
      </c>
      <c r="O3764">
        <f>Table1[[#This Row],[Price]]-0.1*Table1[[#This Row],[Price]]</f>
        <v>213.79500000000002</v>
      </c>
      <c r="P3764" s="9">
        <f>(Table1[[#This Row],[Expiration Date]]-Table1[[#This Row],[Manufacturing Date]])/365</f>
        <v>3.0027397260273974</v>
      </c>
      <c r="Q3764" t="str">
        <f>IF(Table1[[#This Row],[Expiration Date]]-J3772&gt;12/31/2024,"not expired","expired")</f>
        <v>not expired</v>
      </c>
      <c r="R3764">
        <f>Table1[[#This Row],[Discounted Price]]*0.95</f>
        <v>203.10525000000001</v>
      </c>
      <c r="S3764">
        <f>Table1[[#This Row],[Discounted Price]]*0.9</f>
        <v>192.41550000000001</v>
      </c>
      <c r="T3764">
        <f>Table1[[#This Row],[Discounted Price]]*0.8</f>
        <v>171.03600000000003</v>
      </c>
      <c r="U3764">
        <f>Table1[[#This Row],[Price]]*0.52</f>
        <v>123.52600000000001</v>
      </c>
      <c r="V3764">
        <f>(Table1[[#This Row],[Price]]-Table1[[#This Row],[Scrap value]])/2</f>
        <v>57.012</v>
      </c>
    </row>
    <row r="3765" spans="1:22" x14ac:dyDescent="0.25">
      <c r="A3765" t="s">
        <v>17510</v>
      </c>
      <c r="B3765" t="s">
        <v>29</v>
      </c>
      <c r="C3765" t="s">
        <v>47</v>
      </c>
      <c r="D3765" t="s">
        <v>17511</v>
      </c>
      <c r="E3765">
        <v>71.89</v>
      </c>
      <c r="F3765">
        <v>21</v>
      </c>
      <c r="G3765" t="s">
        <v>43729</v>
      </c>
      <c r="H3765" t="s">
        <v>17512</v>
      </c>
      <c r="I3765" s="1">
        <v>45000</v>
      </c>
      <c r="J3765" s="1">
        <v>45658</v>
      </c>
      <c r="K3765" t="s">
        <v>17513</v>
      </c>
      <c r="L3765" t="s">
        <v>17514</v>
      </c>
      <c r="M3765" t="s">
        <v>27</v>
      </c>
      <c r="N3765">
        <v>1</v>
      </c>
      <c r="O3765">
        <f>Table1[[#This Row],[Price]]-0.1*Table1[[#This Row],[Price]]</f>
        <v>64.700999999999993</v>
      </c>
      <c r="P3765" s="9">
        <f>(Table1[[#This Row],[Expiration Date]]-Table1[[#This Row],[Manufacturing Date]])/365</f>
        <v>1.8027397260273972</v>
      </c>
      <c r="Q3765" t="str">
        <f>IF(Table1[[#This Row],[Expiration Date]]-J3773&gt;12/31/2024,"not expired","expired")</f>
        <v>not expired</v>
      </c>
      <c r="R3765">
        <f>Table1[[#This Row],[Discounted Price]]*0.95</f>
        <v>61.465949999999992</v>
      </c>
      <c r="S3765">
        <f>Table1[[#This Row],[Discounted Price]]*0.9</f>
        <v>58.230899999999998</v>
      </c>
      <c r="T3765">
        <f>Table1[[#This Row],[Discounted Price]]*0.8</f>
        <v>51.760799999999996</v>
      </c>
      <c r="U3765">
        <f>Table1[[#This Row],[Price]]*0.52</f>
        <v>37.382800000000003</v>
      </c>
      <c r="V3765">
        <f>(Table1[[#This Row],[Price]]-Table1[[#This Row],[Scrap value]])/2</f>
        <v>17.253599999999999</v>
      </c>
    </row>
    <row r="3766" spans="1:22" x14ac:dyDescent="0.25">
      <c r="A3766" t="s">
        <v>17515</v>
      </c>
      <c r="B3766" t="s">
        <v>29</v>
      </c>
      <c r="C3766" t="s">
        <v>47</v>
      </c>
      <c r="D3766" t="s">
        <v>17516</v>
      </c>
      <c r="E3766">
        <v>245.14</v>
      </c>
      <c r="F3766">
        <v>63</v>
      </c>
      <c r="G3766" t="s">
        <v>43730</v>
      </c>
      <c r="H3766" t="s">
        <v>1558</v>
      </c>
      <c r="I3766" s="1">
        <v>45000</v>
      </c>
      <c r="J3766" s="1">
        <v>45658</v>
      </c>
      <c r="K3766" t="s">
        <v>17517</v>
      </c>
      <c r="L3766" t="s">
        <v>17518</v>
      </c>
      <c r="M3766" t="s">
        <v>27</v>
      </c>
      <c r="N3766">
        <v>5</v>
      </c>
      <c r="O3766">
        <f>Table1[[#This Row],[Price]]-0.1*Table1[[#This Row],[Price]]</f>
        <v>220.62599999999998</v>
      </c>
      <c r="P3766" s="9">
        <f>(Table1[[#This Row],[Expiration Date]]-Table1[[#This Row],[Manufacturing Date]])/365</f>
        <v>1.8027397260273972</v>
      </c>
      <c r="Q3766" t="str">
        <f>IF(Table1[[#This Row],[Expiration Date]]-J3774&gt;12/31/2024,"not expired","expired")</f>
        <v>not expired</v>
      </c>
      <c r="R3766">
        <f>Table1[[#This Row],[Discounted Price]]*0.95</f>
        <v>209.59469999999996</v>
      </c>
      <c r="S3766">
        <f>Table1[[#This Row],[Discounted Price]]*0.9</f>
        <v>198.56339999999997</v>
      </c>
      <c r="T3766">
        <f>Table1[[#This Row],[Discounted Price]]*0.8</f>
        <v>176.5008</v>
      </c>
      <c r="U3766">
        <f>Table1[[#This Row],[Price]]*0.52</f>
        <v>127.47279999999999</v>
      </c>
      <c r="V3766">
        <f>(Table1[[#This Row],[Price]]-Table1[[#This Row],[Scrap value]])/2</f>
        <v>58.833599999999997</v>
      </c>
    </row>
    <row r="3767" spans="1:22" x14ac:dyDescent="0.25">
      <c r="A3767" t="s">
        <v>17519</v>
      </c>
      <c r="B3767" t="s">
        <v>22</v>
      </c>
      <c r="C3767" t="s">
        <v>47</v>
      </c>
      <c r="D3767" t="s">
        <v>17520</v>
      </c>
      <c r="E3767">
        <v>397</v>
      </c>
      <c r="F3767">
        <v>23</v>
      </c>
      <c r="G3767" t="s">
        <v>43729</v>
      </c>
      <c r="H3767" t="s">
        <v>14550</v>
      </c>
      <c r="I3767" s="1">
        <v>45000</v>
      </c>
      <c r="J3767" s="1">
        <v>45292</v>
      </c>
      <c r="K3767" t="s">
        <v>17521</v>
      </c>
      <c r="L3767" t="s">
        <v>17522</v>
      </c>
      <c r="M3767" t="s">
        <v>20</v>
      </c>
      <c r="N3767">
        <v>3</v>
      </c>
      <c r="O3767">
        <f>Table1[[#This Row],[Price]]-0.1*Table1[[#This Row],[Price]]</f>
        <v>357.3</v>
      </c>
      <c r="P3767" s="9">
        <f>(Table1[[#This Row],[Expiration Date]]-Table1[[#This Row],[Manufacturing Date]])/365</f>
        <v>0.8</v>
      </c>
      <c r="Q3767" t="str">
        <f>IF(Table1[[#This Row],[Expiration Date]]-J3775&gt;12/31/2024,"not expired","expired")</f>
        <v>expired</v>
      </c>
      <c r="R3767">
        <f>Table1[[#This Row],[Discounted Price]]*0.95</f>
        <v>339.435</v>
      </c>
      <c r="S3767">
        <f>Table1[[#This Row],[Discounted Price]]*0.9</f>
        <v>321.57</v>
      </c>
      <c r="T3767">
        <f>Table1[[#This Row],[Discounted Price]]*0.8</f>
        <v>285.84000000000003</v>
      </c>
      <c r="U3767">
        <f>Table1[[#This Row],[Price]]*0.52</f>
        <v>206.44</v>
      </c>
      <c r="V3767">
        <f>(Table1[[#This Row],[Price]]-Table1[[#This Row],[Scrap value]])/2</f>
        <v>95.28</v>
      </c>
    </row>
    <row r="3768" spans="1:22" x14ac:dyDescent="0.25">
      <c r="A3768" t="s">
        <v>17523</v>
      </c>
      <c r="B3768" t="s">
        <v>35</v>
      </c>
      <c r="C3768" t="s">
        <v>47</v>
      </c>
      <c r="D3768" t="s">
        <v>17524</v>
      </c>
      <c r="E3768">
        <v>458.04</v>
      </c>
      <c r="F3768">
        <v>36</v>
      </c>
      <c r="G3768" t="s">
        <v>43729</v>
      </c>
      <c r="H3768" t="s">
        <v>17525</v>
      </c>
      <c r="I3768" s="1">
        <v>45137</v>
      </c>
      <c r="J3768" s="1">
        <v>46023</v>
      </c>
      <c r="K3768" t="s">
        <v>17526</v>
      </c>
      <c r="L3768" t="s">
        <v>17527</v>
      </c>
      <c r="M3768" t="s">
        <v>45</v>
      </c>
      <c r="N3768">
        <v>5</v>
      </c>
      <c r="O3768">
        <f>Table1[[#This Row],[Price]]-0.1*Table1[[#This Row],[Price]]</f>
        <v>412.23599999999999</v>
      </c>
      <c r="P3768" s="9">
        <f>(Table1[[#This Row],[Expiration Date]]-Table1[[#This Row],[Manufacturing Date]])/365</f>
        <v>2.4273972602739726</v>
      </c>
      <c r="Q3768" t="str">
        <f>IF(Table1[[#This Row],[Expiration Date]]-J3776&gt;12/31/2024,"not expired","expired")</f>
        <v>not expired</v>
      </c>
      <c r="R3768">
        <f>Table1[[#This Row],[Discounted Price]]*0.95</f>
        <v>391.62419999999997</v>
      </c>
      <c r="S3768">
        <f>Table1[[#This Row],[Discounted Price]]*0.9</f>
        <v>371.01240000000001</v>
      </c>
      <c r="T3768">
        <f>Table1[[#This Row],[Discounted Price]]*0.8</f>
        <v>329.78880000000004</v>
      </c>
      <c r="U3768">
        <f>Table1[[#This Row],[Price]]*0.52</f>
        <v>238.1808</v>
      </c>
      <c r="V3768">
        <f>(Table1[[#This Row],[Price]]-Table1[[#This Row],[Scrap value]])/2</f>
        <v>109.92960000000001</v>
      </c>
    </row>
    <row r="3769" spans="1:22" x14ac:dyDescent="0.25">
      <c r="A3769" t="s">
        <v>17528</v>
      </c>
      <c r="B3769" t="s">
        <v>35</v>
      </c>
      <c r="C3769" t="s">
        <v>47</v>
      </c>
      <c r="D3769" t="s">
        <v>17529</v>
      </c>
      <c r="E3769">
        <v>233.45</v>
      </c>
      <c r="F3769">
        <v>72</v>
      </c>
      <c r="G3769" t="s">
        <v>43728</v>
      </c>
      <c r="H3769" t="s">
        <v>12668</v>
      </c>
      <c r="I3769" s="1">
        <v>45000</v>
      </c>
      <c r="J3769" s="1">
        <v>45292</v>
      </c>
      <c r="K3769" t="s">
        <v>17530</v>
      </c>
      <c r="L3769" t="s">
        <v>17531</v>
      </c>
      <c r="M3769" t="s">
        <v>27</v>
      </c>
      <c r="N3769">
        <v>4</v>
      </c>
      <c r="O3769">
        <f>Table1[[#This Row],[Price]]-0.1*Table1[[#This Row],[Price]]</f>
        <v>210.10499999999999</v>
      </c>
      <c r="P3769" s="9">
        <f>(Table1[[#This Row],[Expiration Date]]-Table1[[#This Row],[Manufacturing Date]])/365</f>
        <v>0.8</v>
      </c>
      <c r="Q3769" t="str">
        <f>IF(Table1[[#This Row],[Expiration Date]]-J3777&gt;12/31/2024,"not expired","expired")</f>
        <v>expired</v>
      </c>
      <c r="R3769">
        <f>Table1[[#This Row],[Discounted Price]]*0.95</f>
        <v>199.59974999999997</v>
      </c>
      <c r="S3769">
        <f>Table1[[#This Row],[Discounted Price]]*0.9</f>
        <v>189.09449999999998</v>
      </c>
      <c r="T3769">
        <f>Table1[[#This Row],[Discounted Price]]*0.8</f>
        <v>168.084</v>
      </c>
      <c r="U3769">
        <f>Table1[[#This Row],[Price]]*0.52</f>
        <v>121.39399999999999</v>
      </c>
      <c r="V3769">
        <f>(Table1[[#This Row],[Price]]-Table1[[#This Row],[Scrap value]])/2</f>
        <v>56.027999999999999</v>
      </c>
    </row>
    <row r="3770" spans="1:22" x14ac:dyDescent="0.25">
      <c r="A3770" t="s">
        <v>17532</v>
      </c>
      <c r="B3770" t="s">
        <v>29</v>
      </c>
      <c r="C3770" t="s">
        <v>47</v>
      </c>
      <c r="D3770" t="s">
        <v>17533</v>
      </c>
      <c r="E3770">
        <v>71.31</v>
      </c>
      <c r="F3770">
        <v>32</v>
      </c>
      <c r="G3770" t="s">
        <v>43728</v>
      </c>
      <c r="H3770" t="s">
        <v>17534</v>
      </c>
      <c r="I3770" s="1">
        <v>44927</v>
      </c>
      <c r="J3770" s="1">
        <v>45292</v>
      </c>
      <c r="K3770" t="s">
        <v>17535</v>
      </c>
      <c r="L3770" t="s">
        <v>17536</v>
      </c>
      <c r="M3770" t="s">
        <v>27</v>
      </c>
      <c r="N3770">
        <v>4</v>
      </c>
      <c r="O3770">
        <f>Table1[[#This Row],[Price]]-0.1*Table1[[#This Row],[Price]]</f>
        <v>64.179000000000002</v>
      </c>
      <c r="P3770" s="9">
        <f>(Table1[[#This Row],[Expiration Date]]-Table1[[#This Row],[Manufacturing Date]])/365</f>
        <v>1</v>
      </c>
      <c r="Q3770" t="str">
        <f>IF(Table1[[#This Row],[Expiration Date]]-J3778&gt;12/31/2024,"not expired","expired")</f>
        <v>expired</v>
      </c>
      <c r="R3770">
        <f>Table1[[#This Row],[Discounted Price]]*0.95</f>
        <v>60.970050000000001</v>
      </c>
      <c r="S3770">
        <f>Table1[[#This Row],[Discounted Price]]*0.9</f>
        <v>57.761100000000006</v>
      </c>
      <c r="T3770">
        <f>Table1[[#This Row],[Discounted Price]]*0.8</f>
        <v>51.343200000000003</v>
      </c>
      <c r="U3770">
        <f>Table1[[#This Row],[Price]]*0.52</f>
        <v>37.081200000000003</v>
      </c>
      <c r="V3770">
        <f>(Table1[[#This Row],[Price]]-Table1[[#This Row],[Scrap value]])/2</f>
        <v>17.1144</v>
      </c>
    </row>
    <row r="3771" spans="1:22" x14ac:dyDescent="0.25">
      <c r="A3771" t="s">
        <v>17537</v>
      </c>
      <c r="B3771" t="s">
        <v>29</v>
      </c>
      <c r="C3771" t="s">
        <v>47</v>
      </c>
      <c r="D3771" t="s">
        <v>17538</v>
      </c>
      <c r="E3771">
        <v>496.79</v>
      </c>
      <c r="F3771">
        <v>13</v>
      </c>
      <c r="G3771" t="s">
        <v>43730</v>
      </c>
      <c r="H3771" t="s">
        <v>1671</v>
      </c>
      <c r="I3771" s="1">
        <v>45000</v>
      </c>
      <c r="J3771" s="1">
        <v>45658</v>
      </c>
      <c r="K3771" t="s">
        <v>17539</v>
      </c>
      <c r="L3771" t="s">
        <v>17540</v>
      </c>
      <c r="M3771" t="s">
        <v>45</v>
      </c>
      <c r="N3771">
        <v>1</v>
      </c>
      <c r="O3771">
        <f>Table1[[#This Row],[Price]]-0.1*Table1[[#This Row],[Price]]</f>
        <v>447.11099999999999</v>
      </c>
      <c r="P3771" s="9">
        <f>(Table1[[#This Row],[Expiration Date]]-Table1[[#This Row],[Manufacturing Date]])/365</f>
        <v>1.8027397260273972</v>
      </c>
      <c r="Q3771" t="str">
        <f>IF(Table1[[#This Row],[Expiration Date]]-J3779&gt;12/31/2024,"not expired","expired")</f>
        <v>expired</v>
      </c>
      <c r="R3771">
        <f>Table1[[#This Row],[Discounted Price]]*0.95</f>
        <v>424.75545</v>
      </c>
      <c r="S3771">
        <f>Table1[[#This Row],[Discounted Price]]*0.9</f>
        <v>402.3999</v>
      </c>
      <c r="T3771">
        <f>Table1[[#This Row],[Discounted Price]]*0.8</f>
        <v>357.68880000000001</v>
      </c>
      <c r="U3771">
        <f>Table1[[#This Row],[Price]]*0.52</f>
        <v>258.33080000000001</v>
      </c>
      <c r="V3771">
        <f>(Table1[[#This Row],[Price]]-Table1[[#This Row],[Scrap value]])/2</f>
        <v>119.2296</v>
      </c>
    </row>
    <row r="3772" spans="1:22" x14ac:dyDescent="0.25">
      <c r="A3772" t="s">
        <v>17541</v>
      </c>
      <c r="B3772" t="s">
        <v>29</v>
      </c>
      <c r="C3772" t="s">
        <v>47</v>
      </c>
      <c r="D3772" t="s">
        <v>17542</v>
      </c>
      <c r="E3772">
        <v>78.209999999999994</v>
      </c>
      <c r="F3772">
        <v>12</v>
      </c>
      <c r="G3772" t="s">
        <v>43729</v>
      </c>
      <c r="H3772" t="s">
        <v>4575</v>
      </c>
      <c r="I3772" s="1">
        <v>45137</v>
      </c>
      <c r="J3772" s="1">
        <v>45292</v>
      </c>
      <c r="K3772" t="s">
        <v>17543</v>
      </c>
      <c r="L3772" t="s">
        <v>17544</v>
      </c>
      <c r="M3772" t="s">
        <v>27</v>
      </c>
      <c r="N3772">
        <v>4</v>
      </c>
      <c r="O3772">
        <f>Table1[[#This Row],[Price]]-0.1*Table1[[#This Row],[Price]]</f>
        <v>70.388999999999996</v>
      </c>
      <c r="P3772" s="9">
        <f>(Table1[[#This Row],[Expiration Date]]-Table1[[#This Row],[Manufacturing Date]])/365</f>
        <v>0.42465753424657532</v>
      </c>
      <c r="Q3772" t="str">
        <f>IF(Table1[[#This Row],[Expiration Date]]-J3780&gt;12/31/2024,"not expired","expired")</f>
        <v>expired</v>
      </c>
      <c r="R3772">
        <f>Table1[[#This Row],[Discounted Price]]*0.95</f>
        <v>66.86954999999999</v>
      </c>
      <c r="S3772">
        <f>Table1[[#This Row],[Discounted Price]]*0.9</f>
        <v>63.350099999999998</v>
      </c>
      <c r="T3772">
        <f>Table1[[#This Row],[Discounted Price]]*0.8</f>
        <v>56.311199999999999</v>
      </c>
      <c r="U3772">
        <f>Table1[[#This Row],[Price]]*0.52</f>
        <v>40.669199999999996</v>
      </c>
      <c r="V3772">
        <f>(Table1[[#This Row],[Price]]-Table1[[#This Row],[Scrap value]])/2</f>
        <v>18.770399999999999</v>
      </c>
    </row>
    <row r="3773" spans="1:22" x14ac:dyDescent="0.25">
      <c r="A3773" t="s">
        <v>17545</v>
      </c>
      <c r="B3773" t="s">
        <v>22</v>
      </c>
      <c r="C3773" t="s">
        <v>47</v>
      </c>
      <c r="D3773" t="s">
        <v>17546</v>
      </c>
      <c r="E3773">
        <v>277.24</v>
      </c>
      <c r="F3773">
        <v>84</v>
      </c>
      <c r="G3773" t="s">
        <v>43730</v>
      </c>
      <c r="H3773" t="s">
        <v>947</v>
      </c>
      <c r="I3773" s="1">
        <v>44927</v>
      </c>
      <c r="J3773" s="1">
        <v>45292</v>
      </c>
      <c r="K3773" t="s">
        <v>17547</v>
      </c>
      <c r="L3773" t="s">
        <v>17548</v>
      </c>
      <c r="M3773" t="s">
        <v>20</v>
      </c>
      <c r="N3773">
        <v>4</v>
      </c>
      <c r="O3773">
        <f>Table1[[#This Row],[Price]]-0.1*Table1[[#This Row],[Price]]</f>
        <v>249.51600000000002</v>
      </c>
      <c r="P3773" s="9">
        <f>(Table1[[#This Row],[Expiration Date]]-Table1[[#This Row],[Manufacturing Date]])/365</f>
        <v>1</v>
      </c>
      <c r="Q3773" t="str">
        <f>IF(Table1[[#This Row],[Expiration Date]]-J3781&gt;12/31/2024,"not expired","expired")</f>
        <v>expired</v>
      </c>
      <c r="R3773">
        <f>Table1[[#This Row],[Discounted Price]]*0.95</f>
        <v>237.0402</v>
      </c>
      <c r="S3773">
        <f>Table1[[#This Row],[Discounted Price]]*0.9</f>
        <v>224.56440000000003</v>
      </c>
      <c r="T3773">
        <f>Table1[[#This Row],[Discounted Price]]*0.8</f>
        <v>199.61280000000002</v>
      </c>
      <c r="U3773">
        <f>Table1[[#This Row],[Price]]*0.52</f>
        <v>144.16480000000001</v>
      </c>
      <c r="V3773">
        <f>(Table1[[#This Row],[Price]]-Table1[[#This Row],[Scrap value]])/2</f>
        <v>66.537599999999998</v>
      </c>
    </row>
    <row r="3774" spans="1:22" x14ac:dyDescent="0.25">
      <c r="A3774" t="s">
        <v>17549</v>
      </c>
      <c r="B3774" t="s">
        <v>35</v>
      </c>
      <c r="C3774" t="s">
        <v>47</v>
      </c>
      <c r="D3774" t="s">
        <v>17550</v>
      </c>
      <c r="E3774">
        <v>498.01</v>
      </c>
      <c r="F3774">
        <v>27</v>
      </c>
      <c r="G3774" t="s">
        <v>43729</v>
      </c>
      <c r="H3774" t="s">
        <v>17551</v>
      </c>
      <c r="I3774" s="1">
        <v>45000</v>
      </c>
      <c r="J3774" s="1">
        <v>45292</v>
      </c>
      <c r="K3774" t="s">
        <v>17552</v>
      </c>
      <c r="L3774" t="s">
        <v>17553</v>
      </c>
      <c r="M3774" t="s">
        <v>45</v>
      </c>
      <c r="N3774">
        <v>1</v>
      </c>
      <c r="O3774">
        <f>Table1[[#This Row],[Price]]-0.1*Table1[[#This Row],[Price]]</f>
        <v>448.209</v>
      </c>
      <c r="P3774" s="9">
        <f>(Table1[[#This Row],[Expiration Date]]-Table1[[#This Row],[Manufacturing Date]])/365</f>
        <v>0.8</v>
      </c>
      <c r="Q3774" t="str">
        <f>IF(Table1[[#This Row],[Expiration Date]]-J3782&gt;12/31/2024,"not expired","expired")</f>
        <v>expired</v>
      </c>
      <c r="R3774">
        <f>Table1[[#This Row],[Discounted Price]]*0.95</f>
        <v>425.79854999999998</v>
      </c>
      <c r="S3774">
        <f>Table1[[#This Row],[Discounted Price]]*0.9</f>
        <v>403.38810000000001</v>
      </c>
      <c r="T3774">
        <f>Table1[[#This Row],[Discounted Price]]*0.8</f>
        <v>358.56720000000001</v>
      </c>
      <c r="U3774">
        <f>Table1[[#This Row],[Price]]*0.52</f>
        <v>258.96519999999998</v>
      </c>
      <c r="V3774">
        <f>(Table1[[#This Row],[Price]]-Table1[[#This Row],[Scrap value]])/2</f>
        <v>119.5224</v>
      </c>
    </row>
    <row r="3775" spans="1:22" x14ac:dyDescent="0.25">
      <c r="A3775" t="s">
        <v>17554</v>
      </c>
      <c r="B3775" t="s">
        <v>35</v>
      </c>
      <c r="C3775" t="s">
        <v>47</v>
      </c>
      <c r="D3775" t="s">
        <v>17555</v>
      </c>
      <c r="E3775">
        <v>412.86</v>
      </c>
      <c r="F3775">
        <v>16</v>
      </c>
      <c r="G3775" t="s">
        <v>43730</v>
      </c>
      <c r="H3775" t="s">
        <v>6621</v>
      </c>
      <c r="I3775" s="1">
        <v>44927</v>
      </c>
      <c r="J3775" s="1">
        <v>46023</v>
      </c>
      <c r="K3775" t="s">
        <v>17556</v>
      </c>
      <c r="L3775" t="s">
        <v>17557</v>
      </c>
      <c r="M3775" t="s">
        <v>45</v>
      </c>
      <c r="N3775">
        <v>1</v>
      </c>
      <c r="O3775">
        <f>Table1[[#This Row],[Price]]-0.1*Table1[[#This Row],[Price]]</f>
        <v>371.57400000000001</v>
      </c>
      <c r="P3775" s="9">
        <f>(Table1[[#This Row],[Expiration Date]]-Table1[[#This Row],[Manufacturing Date]])/365</f>
        <v>3.0027397260273974</v>
      </c>
      <c r="Q3775" t="str">
        <f>IF(Table1[[#This Row],[Expiration Date]]-J3783&gt;12/31/2024,"not expired","expired")</f>
        <v>expired</v>
      </c>
      <c r="R3775">
        <f>Table1[[#This Row],[Discounted Price]]*0.95</f>
        <v>352.99529999999999</v>
      </c>
      <c r="S3775">
        <f>Table1[[#This Row],[Discounted Price]]*0.9</f>
        <v>334.41660000000002</v>
      </c>
      <c r="T3775">
        <f>Table1[[#This Row],[Discounted Price]]*0.8</f>
        <v>297.25920000000002</v>
      </c>
      <c r="U3775">
        <f>Table1[[#This Row],[Price]]*0.52</f>
        <v>214.68720000000002</v>
      </c>
      <c r="V3775">
        <f>(Table1[[#This Row],[Price]]-Table1[[#This Row],[Scrap value]])/2</f>
        <v>99.086399999999998</v>
      </c>
    </row>
    <row r="3776" spans="1:22" x14ac:dyDescent="0.25">
      <c r="A3776" t="s">
        <v>17558</v>
      </c>
      <c r="B3776" t="s">
        <v>15</v>
      </c>
      <c r="C3776" t="s">
        <v>47</v>
      </c>
      <c r="D3776" t="s">
        <v>17559</v>
      </c>
      <c r="E3776">
        <v>459.63</v>
      </c>
      <c r="F3776">
        <v>84</v>
      </c>
      <c r="G3776" t="s">
        <v>43730</v>
      </c>
      <c r="H3776" t="s">
        <v>17560</v>
      </c>
      <c r="I3776" s="1">
        <v>45000</v>
      </c>
      <c r="J3776" s="1">
        <v>45292</v>
      </c>
      <c r="K3776" t="s">
        <v>17561</v>
      </c>
      <c r="L3776" t="s">
        <v>17562</v>
      </c>
      <c r="M3776" t="s">
        <v>27</v>
      </c>
      <c r="N3776">
        <v>5</v>
      </c>
      <c r="O3776">
        <f>Table1[[#This Row],[Price]]-0.1*Table1[[#This Row],[Price]]</f>
        <v>413.66699999999997</v>
      </c>
      <c r="P3776" s="9">
        <f>(Table1[[#This Row],[Expiration Date]]-Table1[[#This Row],[Manufacturing Date]])/365</f>
        <v>0.8</v>
      </c>
      <c r="Q3776" t="str">
        <f>IF(Table1[[#This Row],[Expiration Date]]-J3784&gt;12/31/2024,"not expired","expired")</f>
        <v>expired</v>
      </c>
      <c r="R3776">
        <f>Table1[[#This Row],[Discounted Price]]*0.95</f>
        <v>392.98364999999995</v>
      </c>
      <c r="S3776">
        <f>Table1[[#This Row],[Discounted Price]]*0.9</f>
        <v>372.30029999999999</v>
      </c>
      <c r="T3776">
        <f>Table1[[#This Row],[Discounted Price]]*0.8</f>
        <v>330.93360000000001</v>
      </c>
      <c r="U3776">
        <f>Table1[[#This Row],[Price]]*0.52</f>
        <v>239.0076</v>
      </c>
      <c r="V3776">
        <f>(Table1[[#This Row],[Price]]-Table1[[#This Row],[Scrap value]])/2</f>
        <v>110.3112</v>
      </c>
    </row>
    <row r="3777" spans="1:22" x14ac:dyDescent="0.25">
      <c r="A3777" t="s">
        <v>17563</v>
      </c>
      <c r="B3777" t="s">
        <v>22</v>
      </c>
      <c r="C3777" t="s">
        <v>47</v>
      </c>
      <c r="D3777" t="s">
        <v>17564</v>
      </c>
      <c r="E3777">
        <v>84.56</v>
      </c>
      <c r="F3777">
        <v>53</v>
      </c>
      <c r="G3777" t="s">
        <v>43728</v>
      </c>
      <c r="H3777" t="s">
        <v>9697</v>
      </c>
      <c r="I3777" s="1">
        <v>45137</v>
      </c>
      <c r="J3777" s="1">
        <v>46023</v>
      </c>
      <c r="K3777" t="s">
        <v>17565</v>
      </c>
      <c r="L3777" t="s">
        <v>17566</v>
      </c>
      <c r="M3777" t="s">
        <v>20</v>
      </c>
      <c r="N3777">
        <v>5</v>
      </c>
      <c r="O3777">
        <f>Table1[[#This Row],[Price]]-0.1*Table1[[#This Row],[Price]]</f>
        <v>76.103999999999999</v>
      </c>
      <c r="P3777" s="9">
        <f>(Table1[[#This Row],[Expiration Date]]-Table1[[#This Row],[Manufacturing Date]])/365</f>
        <v>2.4273972602739726</v>
      </c>
      <c r="Q3777" t="str">
        <f>IF(Table1[[#This Row],[Expiration Date]]-J3785&gt;12/31/2024,"not expired","expired")</f>
        <v>expired</v>
      </c>
      <c r="R3777">
        <f>Table1[[#This Row],[Discounted Price]]*0.95</f>
        <v>72.2988</v>
      </c>
      <c r="S3777">
        <f>Table1[[#This Row],[Discounted Price]]*0.9</f>
        <v>68.493600000000001</v>
      </c>
      <c r="T3777">
        <f>Table1[[#This Row],[Discounted Price]]*0.8</f>
        <v>60.883200000000002</v>
      </c>
      <c r="U3777">
        <f>Table1[[#This Row],[Price]]*0.52</f>
        <v>43.971200000000003</v>
      </c>
      <c r="V3777">
        <f>(Table1[[#This Row],[Price]]-Table1[[#This Row],[Scrap value]])/2</f>
        <v>20.2944</v>
      </c>
    </row>
    <row r="3778" spans="1:22" x14ac:dyDescent="0.25">
      <c r="A3778" t="s">
        <v>17567</v>
      </c>
      <c r="B3778" t="s">
        <v>22</v>
      </c>
      <c r="C3778" t="s">
        <v>47</v>
      </c>
      <c r="D3778" t="s">
        <v>17568</v>
      </c>
      <c r="E3778">
        <v>253.11</v>
      </c>
      <c r="F3778">
        <v>100</v>
      </c>
      <c r="G3778" t="s">
        <v>43730</v>
      </c>
      <c r="H3778" t="s">
        <v>17569</v>
      </c>
      <c r="I3778" s="1">
        <v>44927</v>
      </c>
      <c r="J3778" s="1">
        <v>45292</v>
      </c>
      <c r="K3778" t="s">
        <v>17570</v>
      </c>
      <c r="L3778" t="s">
        <v>17571</v>
      </c>
      <c r="M3778" t="s">
        <v>27</v>
      </c>
      <c r="N3778">
        <v>3</v>
      </c>
      <c r="O3778">
        <f>Table1[[#This Row],[Price]]-0.1*Table1[[#This Row],[Price]]</f>
        <v>227.79900000000001</v>
      </c>
      <c r="P3778" s="9">
        <f>(Table1[[#This Row],[Expiration Date]]-Table1[[#This Row],[Manufacturing Date]])/365</f>
        <v>1</v>
      </c>
      <c r="Q3778" t="str">
        <f>IF(Table1[[#This Row],[Expiration Date]]-J3786&gt;12/31/2024,"not expired","expired")</f>
        <v>expired</v>
      </c>
      <c r="R3778">
        <f>Table1[[#This Row],[Discounted Price]]*0.95</f>
        <v>216.40905000000001</v>
      </c>
      <c r="S3778">
        <f>Table1[[#This Row],[Discounted Price]]*0.9</f>
        <v>205.01910000000001</v>
      </c>
      <c r="T3778">
        <f>Table1[[#This Row],[Discounted Price]]*0.8</f>
        <v>182.23920000000001</v>
      </c>
      <c r="U3778">
        <f>Table1[[#This Row],[Price]]*0.52</f>
        <v>131.61720000000003</v>
      </c>
      <c r="V3778">
        <f>(Table1[[#This Row],[Price]]-Table1[[#This Row],[Scrap value]])/2</f>
        <v>60.746399999999994</v>
      </c>
    </row>
    <row r="3779" spans="1:22" x14ac:dyDescent="0.25">
      <c r="A3779" t="s">
        <v>17572</v>
      </c>
      <c r="B3779" t="s">
        <v>22</v>
      </c>
      <c r="C3779" t="s">
        <v>47</v>
      </c>
      <c r="D3779" t="s">
        <v>17573</v>
      </c>
      <c r="E3779">
        <v>359.34</v>
      </c>
      <c r="F3779">
        <v>45</v>
      </c>
      <c r="G3779" t="s">
        <v>43729</v>
      </c>
      <c r="H3779" t="s">
        <v>17574</v>
      </c>
      <c r="I3779" s="1">
        <v>45137</v>
      </c>
      <c r="J3779" s="1">
        <v>46023</v>
      </c>
      <c r="K3779" t="s">
        <v>17575</v>
      </c>
      <c r="L3779" t="s">
        <v>17576</v>
      </c>
      <c r="M3779" t="s">
        <v>27</v>
      </c>
      <c r="N3779">
        <v>5</v>
      </c>
      <c r="O3779">
        <f>Table1[[#This Row],[Price]]-0.1*Table1[[#This Row],[Price]]</f>
        <v>323.40599999999995</v>
      </c>
      <c r="P3779" s="9">
        <f>(Table1[[#This Row],[Expiration Date]]-Table1[[#This Row],[Manufacturing Date]])/365</f>
        <v>2.4273972602739726</v>
      </c>
      <c r="Q3779" t="str">
        <f>IF(Table1[[#This Row],[Expiration Date]]-J3787&gt;12/31/2024,"not expired","expired")</f>
        <v>not expired</v>
      </c>
      <c r="R3779">
        <f>Table1[[#This Row],[Discounted Price]]*0.95</f>
        <v>307.23569999999995</v>
      </c>
      <c r="S3779">
        <f>Table1[[#This Row],[Discounted Price]]*0.9</f>
        <v>291.06539999999995</v>
      </c>
      <c r="T3779">
        <f>Table1[[#This Row],[Discounted Price]]*0.8</f>
        <v>258.72479999999996</v>
      </c>
      <c r="U3779">
        <f>Table1[[#This Row],[Price]]*0.52</f>
        <v>186.85679999999999</v>
      </c>
      <c r="V3779">
        <f>(Table1[[#This Row],[Price]]-Table1[[#This Row],[Scrap value]])/2</f>
        <v>86.241599999999991</v>
      </c>
    </row>
    <row r="3780" spans="1:22" x14ac:dyDescent="0.25">
      <c r="A3780" t="s">
        <v>17577</v>
      </c>
      <c r="B3780" t="s">
        <v>29</v>
      </c>
      <c r="C3780" t="s">
        <v>47</v>
      </c>
      <c r="D3780" t="s">
        <v>17578</v>
      </c>
      <c r="E3780">
        <v>220.22</v>
      </c>
      <c r="F3780">
        <v>64</v>
      </c>
      <c r="G3780" t="s">
        <v>43728</v>
      </c>
      <c r="H3780" t="s">
        <v>6122</v>
      </c>
      <c r="I3780" s="1">
        <v>44927</v>
      </c>
      <c r="J3780" s="1">
        <v>45658</v>
      </c>
      <c r="K3780" t="s">
        <v>17579</v>
      </c>
      <c r="L3780" t="s">
        <v>17580</v>
      </c>
      <c r="M3780" t="s">
        <v>27</v>
      </c>
      <c r="N3780">
        <v>2</v>
      </c>
      <c r="O3780">
        <f>Table1[[#This Row],[Price]]-0.1*Table1[[#This Row],[Price]]</f>
        <v>198.19800000000001</v>
      </c>
      <c r="P3780" s="9">
        <f>(Table1[[#This Row],[Expiration Date]]-Table1[[#This Row],[Manufacturing Date]])/365</f>
        <v>2.0027397260273974</v>
      </c>
      <c r="Q3780" t="str">
        <f>IF(Table1[[#This Row],[Expiration Date]]-J3788&gt;12/31/2024,"not expired","expired")</f>
        <v>not expired</v>
      </c>
      <c r="R3780">
        <f>Table1[[#This Row],[Discounted Price]]*0.95</f>
        <v>188.28809999999999</v>
      </c>
      <c r="S3780">
        <f>Table1[[#This Row],[Discounted Price]]*0.9</f>
        <v>178.37820000000002</v>
      </c>
      <c r="T3780">
        <f>Table1[[#This Row],[Discounted Price]]*0.8</f>
        <v>158.55840000000001</v>
      </c>
      <c r="U3780">
        <f>Table1[[#This Row],[Price]]*0.52</f>
        <v>114.51440000000001</v>
      </c>
      <c r="V3780">
        <f>(Table1[[#This Row],[Price]]-Table1[[#This Row],[Scrap value]])/2</f>
        <v>52.852799999999995</v>
      </c>
    </row>
    <row r="3781" spans="1:22" x14ac:dyDescent="0.25">
      <c r="A3781" t="s">
        <v>17581</v>
      </c>
      <c r="B3781" t="s">
        <v>35</v>
      </c>
      <c r="C3781" t="s">
        <v>47</v>
      </c>
      <c r="D3781" t="s">
        <v>17582</v>
      </c>
      <c r="E3781">
        <v>488.64</v>
      </c>
      <c r="F3781">
        <v>73</v>
      </c>
      <c r="G3781" t="s">
        <v>43729</v>
      </c>
      <c r="H3781" t="s">
        <v>5183</v>
      </c>
      <c r="I3781" s="1">
        <v>45000</v>
      </c>
      <c r="J3781" s="1">
        <v>46023</v>
      </c>
      <c r="K3781" t="s">
        <v>17583</v>
      </c>
      <c r="L3781" t="s">
        <v>17584</v>
      </c>
      <c r="M3781" t="s">
        <v>45</v>
      </c>
      <c r="N3781">
        <v>4</v>
      </c>
      <c r="O3781">
        <f>Table1[[#This Row],[Price]]-0.1*Table1[[#This Row],[Price]]</f>
        <v>439.77599999999995</v>
      </c>
      <c r="P3781" s="9">
        <f>(Table1[[#This Row],[Expiration Date]]-Table1[[#This Row],[Manufacturing Date]])/365</f>
        <v>2.8027397260273972</v>
      </c>
      <c r="Q3781" t="str">
        <f>IF(Table1[[#This Row],[Expiration Date]]-J3789&gt;12/31/2024,"not expired","expired")</f>
        <v>not expired</v>
      </c>
      <c r="R3781">
        <f>Table1[[#This Row],[Discounted Price]]*0.95</f>
        <v>417.78719999999993</v>
      </c>
      <c r="S3781">
        <f>Table1[[#This Row],[Discounted Price]]*0.9</f>
        <v>395.79839999999996</v>
      </c>
      <c r="T3781">
        <f>Table1[[#This Row],[Discounted Price]]*0.8</f>
        <v>351.82079999999996</v>
      </c>
      <c r="U3781">
        <f>Table1[[#This Row],[Price]]*0.52</f>
        <v>254.09280000000001</v>
      </c>
      <c r="V3781">
        <f>(Table1[[#This Row],[Price]]-Table1[[#This Row],[Scrap value]])/2</f>
        <v>117.27359999999999</v>
      </c>
    </row>
    <row r="3782" spans="1:22" x14ac:dyDescent="0.25">
      <c r="A3782" t="s">
        <v>17585</v>
      </c>
      <c r="B3782" t="s">
        <v>22</v>
      </c>
      <c r="C3782" t="s">
        <v>47</v>
      </c>
      <c r="D3782" t="s">
        <v>17586</v>
      </c>
      <c r="E3782">
        <v>130.47</v>
      </c>
      <c r="F3782">
        <v>71</v>
      </c>
      <c r="G3782" t="s">
        <v>43729</v>
      </c>
      <c r="H3782" t="s">
        <v>17587</v>
      </c>
      <c r="I3782" s="1">
        <v>45000</v>
      </c>
      <c r="J3782" s="1">
        <v>46023</v>
      </c>
      <c r="K3782" t="s">
        <v>17588</v>
      </c>
      <c r="L3782" t="s">
        <v>17589</v>
      </c>
      <c r="M3782" t="s">
        <v>45</v>
      </c>
      <c r="N3782">
        <v>2</v>
      </c>
      <c r="O3782">
        <f>Table1[[#This Row],[Price]]-0.1*Table1[[#This Row],[Price]]</f>
        <v>117.423</v>
      </c>
      <c r="P3782" s="9">
        <f>(Table1[[#This Row],[Expiration Date]]-Table1[[#This Row],[Manufacturing Date]])/365</f>
        <v>2.8027397260273972</v>
      </c>
      <c r="Q3782" t="str">
        <f>IF(Table1[[#This Row],[Expiration Date]]-J3790&gt;12/31/2024,"not expired","expired")</f>
        <v>expired</v>
      </c>
      <c r="R3782">
        <f>Table1[[#This Row],[Discounted Price]]*0.95</f>
        <v>111.55185</v>
      </c>
      <c r="S3782">
        <f>Table1[[#This Row],[Discounted Price]]*0.9</f>
        <v>105.6807</v>
      </c>
      <c r="T3782">
        <f>Table1[[#This Row],[Discounted Price]]*0.8</f>
        <v>93.938400000000001</v>
      </c>
      <c r="U3782">
        <f>Table1[[#This Row],[Price]]*0.52</f>
        <v>67.844400000000007</v>
      </c>
      <c r="V3782">
        <f>(Table1[[#This Row],[Price]]-Table1[[#This Row],[Scrap value]])/2</f>
        <v>31.312799999999996</v>
      </c>
    </row>
    <row r="3783" spans="1:22" x14ac:dyDescent="0.25">
      <c r="A3783" t="s">
        <v>17590</v>
      </c>
      <c r="B3783" t="s">
        <v>22</v>
      </c>
      <c r="C3783" t="s">
        <v>47</v>
      </c>
      <c r="D3783" t="s">
        <v>17591</v>
      </c>
      <c r="E3783">
        <v>49.68</v>
      </c>
      <c r="F3783">
        <v>68</v>
      </c>
      <c r="G3783" t="s">
        <v>43730</v>
      </c>
      <c r="H3783" t="s">
        <v>6397</v>
      </c>
      <c r="I3783" s="1">
        <v>45000</v>
      </c>
      <c r="J3783" s="1">
        <v>46023</v>
      </c>
      <c r="K3783" t="s">
        <v>17592</v>
      </c>
      <c r="L3783" t="s">
        <v>17593</v>
      </c>
      <c r="M3783" t="s">
        <v>20</v>
      </c>
      <c r="N3783">
        <v>1</v>
      </c>
      <c r="O3783">
        <f>Table1[[#This Row],[Price]]-0.1*Table1[[#This Row],[Price]]</f>
        <v>44.712000000000003</v>
      </c>
      <c r="P3783" s="9">
        <f>(Table1[[#This Row],[Expiration Date]]-Table1[[#This Row],[Manufacturing Date]])/365</f>
        <v>2.8027397260273972</v>
      </c>
      <c r="Q3783" t="str">
        <f>IF(Table1[[#This Row],[Expiration Date]]-J3791&gt;12/31/2024,"not expired","expired")</f>
        <v>expired</v>
      </c>
      <c r="R3783">
        <f>Table1[[#This Row],[Discounted Price]]*0.95</f>
        <v>42.476399999999998</v>
      </c>
      <c r="S3783">
        <f>Table1[[#This Row],[Discounted Price]]*0.9</f>
        <v>40.240800000000007</v>
      </c>
      <c r="T3783">
        <f>Table1[[#This Row],[Discounted Price]]*0.8</f>
        <v>35.769600000000004</v>
      </c>
      <c r="U3783">
        <f>Table1[[#This Row],[Price]]*0.52</f>
        <v>25.833600000000001</v>
      </c>
      <c r="V3783">
        <f>(Table1[[#This Row],[Price]]-Table1[[#This Row],[Scrap value]])/2</f>
        <v>11.9232</v>
      </c>
    </row>
    <row r="3784" spans="1:22" x14ac:dyDescent="0.25">
      <c r="A3784" t="s">
        <v>17594</v>
      </c>
      <c r="B3784" t="s">
        <v>22</v>
      </c>
      <c r="C3784" t="s">
        <v>47</v>
      </c>
      <c r="D3784" t="s">
        <v>17595</v>
      </c>
      <c r="E3784">
        <v>431.98</v>
      </c>
      <c r="F3784">
        <v>36</v>
      </c>
      <c r="G3784" t="s">
        <v>43730</v>
      </c>
      <c r="H3784" t="s">
        <v>4005</v>
      </c>
      <c r="I3784" s="1">
        <v>45000</v>
      </c>
      <c r="J3784" s="1">
        <v>45658</v>
      </c>
      <c r="K3784" t="s">
        <v>17596</v>
      </c>
      <c r="L3784" t="s">
        <v>17597</v>
      </c>
      <c r="M3784" t="s">
        <v>45</v>
      </c>
      <c r="N3784">
        <v>2</v>
      </c>
      <c r="O3784">
        <f>Table1[[#This Row],[Price]]-0.1*Table1[[#This Row],[Price]]</f>
        <v>388.78200000000004</v>
      </c>
      <c r="P3784" s="9">
        <f>(Table1[[#This Row],[Expiration Date]]-Table1[[#This Row],[Manufacturing Date]])/365</f>
        <v>1.8027397260273972</v>
      </c>
      <c r="Q3784" t="str">
        <f>IF(Table1[[#This Row],[Expiration Date]]-J3792&gt;12/31/2024,"not expired","expired")</f>
        <v>expired</v>
      </c>
      <c r="R3784">
        <f>Table1[[#This Row],[Discounted Price]]*0.95</f>
        <v>369.34290000000004</v>
      </c>
      <c r="S3784">
        <f>Table1[[#This Row],[Discounted Price]]*0.9</f>
        <v>349.90380000000005</v>
      </c>
      <c r="T3784">
        <f>Table1[[#This Row],[Discounted Price]]*0.8</f>
        <v>311.02560000000005</v>
      </c>
      <c r="U3784">
        <f>Table1[[#This Row],[Price]]*0.52</f>
        <v>224.62960000000001</v>
      </c>
      <c r="V3784">
        <f>(Table1[[#This Row],[Price]]-Table1[[#This Row],[Scrap value]])/2</f>
        <v>103.6752</v>
      </c>
    </row>
    <row r="3785" spans="1:22" x14ac:dyDescent="0.25">
      <c r="A3785" t="s">
        <v>17598</v>
      </c>
      <c r="B3785" t="s">
        <v>22</v>
      </c>
      <c r="C3785" t="s">
        <v>47</v>
      </c>
      <c r="D3785" t="s">
        <v>17599</v>
      </c>
      <c r="E3785">
        <v>465.36</v>
      </c>
      <c r="F3785">
        <v>38</v>
      </c>
      <c r="G3785" t="s">
        <v>43730</v>
      </c>
      <c r="H3785" t="s">
        <v>4231</v>
      </c>
      <c r="I3785" s="1">
        <v>44927</v>
      </c>
      <c r="J3785" s="1">
        <v>46023</v>
      </c>
      <c r="K3785" t="s">
        <v>17600</v>
      </c>
      <c r="L3785" t="s">
        <v>17601</v>
      </c>
      <c r="M3785" t="s">
        <v>45</v>
      </c>
      <c r="N3785">
        <v>3</v>
      </c>
      <c r="O3785">
        <f>Table1[[#This Row],[Price]]-0.1*Table1[[#This Row],[Price]]</f>
        <v>418.82400000000001</v>
      </c>
      <c r="P3785" s="9">
        <f>(Table1[[#This Row],[Expiration Date]]-Table1[[#This Row],[Manufacturing Date]])/365</f>
        <v>3.0027397260273974</v>
      </c>
      <c r="Q3785" t="str">
        <f>IF(Table1[[#This Row],[Expiration Date]]-J3793&gt;12/31/2024,"not expired","expired")</f>
        <v>not expired</v>
      </c>
      <c r="R3785">
        <f>Table1[[#This Row],[Discounted Price]]*0.95</f>
        <v>397.88279999999997</v>
      </c>
      <c r="S3785">
        <f>Table1[[#This Row],[Discounted Price]]*0.9</f>
        <v>376.94159999999999</v>
      </c>
      <c r="T3785">
        <f>Table1[[#This Row],[Discounted Price]]*0.8</f>
        <v>335.05920000000003</v>
      </c>
      <c r="U3785">
        <f>Table1[[#This Row],[Price]]*0.52</f>
        <v>241.9872</v>
      </c>
      <c r="V3785">
        <f>(Table1[[#This Row],[Price]]-Table1[[#This Row],[Scrap value]])/2</f>
        <v>111.68640000000001</v>
      </c>
    </row>
    <row r="3786" spans="1:22" x14ac:dyDescent="0.25">
      <c r="A3786" t="s">
        <v>17602</v>
      </c>
      <c r="B3786" t="s">
        <v>29</v>
      </c>
      <c r="C3786" t="s">
        <v>47</v>
      </c>
      <c r="D3786" t="s">
        <v>17603</v>
      </c>
      <c r="E3786">
        <v>172.77</v>
      </c>
      <c r="F3786">
        <v>44</v>
      </c>
      <c r="G3786" t="s">
        <v>43729</v>
      </c>
      <c r="H3786" t="s">
        <v>13657</v>
      </c>
      <c r="I3786" s="1">
        <v>45137</v>
      </c>
      <c r="J3786" s="1">
        <v>45658</v>
      </c>
      <c r="K3786" t="s">
        <v>17604</v>
      </c>
      <c r="L3786" t="s">
        <v>17605</v>
      </c>
      <c r="M3786" t="s">
        <v>27</v>
      </c>
      <c r="N3786">
        <v>1</v>
      </c>
      <c r="O3786">
        <f>Table1[[#This Row],[Price]]-0.1*Table1[[#This Row],[Price]]</f>
        <v>155.49299999999999</v>
      </c>
      <c r="P3786" s="9">
        <f>(Table1[[#This Row],[Expiration Date]]-Table1[[#This Row],[Manufacturing Date]])/365</f>
        <v>1.4273972602739726</v>
      </c>
      <c r="Q3786" t="str">
        <f>IF(Table1[[#This Row],[Expiration Date]]-J3794&gt;12/31/2024,"not expired","expired")</f>
        <v>not expired</v>
      </c>
      <c r="R3786">
        <f>Table1[[#This Row],[Discounted Price]]*0.95</f>
        <v>147.71834999999999</v>
      </c>
      <c r="S3786">
        <f>Table1[[#This Row],[Discounted Price]]*0.9</f>
        <v>139.94370000000001</v>
      </c>
      <c r="T3786">
        <f>Table1[[#This Row],[Discounted Price]]*0.8</f>
        <v>124.3944</v>
      </c>
      <c r="U3786">
        <f>Table1[[#This Row],[Price]]*0.52</f>
        <v>89.840400000000002</v>
      </c>
      <c r="V3786">
        <f>(Table1[[#This Row],[Price]]-Table1[[#This Row],[Scrap value]])/2</f>
        <v>41.464800000000004</v>
      </c>
    </row>
    <row r="3787" spans="1:22" x14ac:dyDescent="0.25">
      <c r="A3787" t="s">
        <v>17606</v>
      </c>
      <c r="B3787" t="s">
        <v>29</v>
      </c>
      <c r="C3787" t="s">
        <v>47</v>
      </c>
      <c r="D3787" t="s">
        <v>17607</v>
      </c>
      <c r="E3787">
        <v>45.67</v>
      </c>
      <c r="F3787">
        <v>92</v>
      </c>
      <c r="G3787" t="s">
        <v>43728</v>
      </c>
      <c r="H3787" t="s">
        <v>17608</v>
      </c>
      <c r="I3787" s="1">
        <v>45137</v>
      </c>
      <c r="J3787" s="1">
        <v>45292</v>
      </c>
      <c r="K3787" t="s">
        <v>17609</v>
      </c>
      <c r="L3787" t="s">
        <v>17610</v>
      </c>
      <c r="M3787" t="s">
        <v>27</v>
      </c>
      <c r="N3787">
        <v>2</v>
      </c>
      <c r="O3787">
        <f>Table1[[#This Row],[Price]]-0.1*Table1[[#This Row],[Price]]</f>
        <v>41.103000000000002</v>
      </c>
      <c r="P3787" s="9">
        <f>(Table1[[#This Row],[Expiration Date]]-Table1[[#This Row],[Manufacturing Date]])/365</f>
        <v>0.42465753424657532</v>
      </c>
      <c r="Q3787" t="str">
        <f>IF(Table1[[#This Row],[Expiration Date]]-J3795&gt;12/31/2024,"not expired","expired")</f>
        <v>expired</v>
      </c>
      <c r="R3787">
        <f>Table1[[#This Row],[Discounted Price]]*0.95</f>
        <v>39.047849999999997</v>
      </c>
      <c r="S3787">
        <f>Table1[[#This Row],[Discounted Price]]*0.9</f>
        <v>36.992699999999999</v>
      </c>
      <c r="T3787">
        <f>Table1[[#This Row],[Discounted Price]]*0.8</f>
        <v>32.882400000000004</v>
      </c>
      <c r="U3787">
        <f>Table1[[#This Row],[Price]]*0.52</f>
        <v>23.7484</v>
      </c>
      <c r="V3787">
        <f>(Table1[[#This Row],[Price]]-Table1[[#This Row],[Scrap value]])/2</f>
        <v>10.960800000000001</v>
      </c>
    </row>
    <row r="3788" spans="1:22" x14ac:dyDescent="0.25">
      <c r="A3788" t="s">
        <v>17611</v>
      </c>
      <c r="B3788" t="s">
        <v>22</v>
      </c>
      <c r="C3788" t="s">
        <v>47</v>
      </c>
      <c r="D3788" t="s">
        <v>17612</v>
      </c>
      <c r="E3788">
        <v>492.3</v>
      </c>
      <c r="F3788">
        <v>19</v>
      </c>
      <c r="G3788" t="s">
        <v>43728</v>
      </c>
      <c r="H3788" t="s">
        <v>15110</v>
      </c>
      <c r="I3788" s="1">
        <v>45000</v>
      </c>
      <c r="J3788" s="1">
        <v>45292</v>
      </c>
      <c r="K3788" t="s">
        <v>17613</v>
      </c>
      <c r="L3788" t="s">
        <v>17614</v>
      </c>
      <c r="M3788" t="s">
        <v>20</v>
      </c>
      <c r="N3788">
        <v>5</v>
      </c>
      <c r="O3788">
        <f>Table1[[#This Row],[Price]]-0.1*Table1[[#This Row],[Price]]</f>
        <v>443.07</v>
      </c>
      <c r="P3788" s="9">
        <f>(Table1[[#This Row],[Expiration Date]]-Table1[[#This Row],[Manufacturing Date]])/365</f>
        <v>0.8</v>
      </c>
      <c r="Q3788" t="str">
        <f>IF(Table1[[#This Row],[Expiration Date]]-J3796&gt;12/31/2024,"not expired","expired")</f>
        <v>expired</v>
      </c>
      <c r="R3788">
        <f>Table1[[#This Row],[Discounted Price]]*0.95</f>
        <v>420.91649999999998</v>
      </c>
      <c r="S3788">
        <f>Table1[[#This Row],[Discounted Price]]*0.9</f>
        <v>398.76299999999998</v>
      </c>
      <c r="T3788">
        <f>Table1[[#This Row],[Discounted Price]]*0.8</f>
        <v>354.45600000000002</v>
      </c>
      <c r="U3788">
        <f>Table1[[#This Row],[Price]]*0.52</f>
        <v>255.99600000000001</v>
      </c>
      <c r="V3788">
        <f>(Table1[[#This Row],[Price]]-Table1[[#This Row],[Scrap value]])/2</f>
        <v>118.152</v>
      </c>
    </row>
    <row r="3789" spans="1:22" x14ac:dyDescent="0.25">
      <c r="A3789" t="s">
        <v>17615</v>
      </c>
      <c r="B3789" t="s">
        <v>15</v>
      </c>
      <c r="C3789" t="s">
        <v>47</v>
      </c>
      <c r="D3789" t="s">
        <v>17616</v>
      </c>
      <c r="E3789">
        <v>255.13</v>
      </c>
      <c r="F3789">
        <v>47</v>
      </c>
      <c r="G3789" t="s">
        <v>43728</v>
      </c>
      <c r="H3789" t="s">
        <v>17617</v>
      </c>
      <c r="I3789" s="1">
        <v>45137</v>
      </c>
      <c r="J3789" s="1">
        <v>45658</v>
      </c>
      <c r="K3789" t="s">
        <v>17618</v>
      </c>
      <c r="L3789" t="s">
        <v>17619</v>
      </c>
      <c r="M3789" t="s">
        <v>20</v>
      </c>
      <c r="N3789">
        <v>5</v>
      </c>
      <c r="O3789">
        <f>Table1[[#This Row],[Price]]-0.1*Table1[[#This Row],[Price]]</f>
        <v>229.61699999999999</v>
      </c>
      <c r="P3789" s="9">
        <f>(Table1[[#This Row],[Expiration Date]]-Table1[[#This Row],[Manufacturing Date]])/365</f>
        <v>1.4273972602739726</v>
      </c>
      <c r="Q3789" t="str">
        <f>IF(Table1[[#This Row],[Expiration Date]]-J3797&gt;12/31/2024,"not expired","expired")</f>
        <v>expired</v>
      </c>
      <c r="R3789">
        <f>Table1[[#This Row],[Discounted Price]]*0.95</f>
        <v>218.13614999999999</v>
      </c>
      <c r="S3789">
        <f>Table1[[#This Row],[Discounted Price]]*0.9</f>
        <v>206.65529999999998</v>
      </c>
      <c r="T3789">
        <f>Table1[[#This Row],[Discounted Price]]*0.8</f>
        <v>183.6936</v>
      </c>
      <c r="U3789">
        <f>Table1[[#This Row],[Price]]*0.52</f>
        <v>132.66759999999999</v>
      </c>
      <c r="V3789">
        <f>(Table1[[#This Row],[Price]]-Table1[[#This Row],[Scrap value]])/2</f>
        <v>61.231200000000001</v>
      </c>
    </row>
    <row r="3790" spans="1:22" x14ac:dyDescent="0.25">
      <c r="A3790" t="s">
        <v>17620</v>
      </c>
      <c r="B3790" t="s">
        <v>29</v>
      </c>
      <c r="C3790" t="s">
        <v>47</v>
      </c>
      <c r="D3790" t="s">
        <v>17621</v>
      </c>
      <c r="E3790">
        <v>405.35</v>
      </c>
      <c r="F3790">
        <v>22</v>
      </c>
      <c r="G3790" t="s">
        <v>43728</v>
      </c>
      <c r="H3790" t="s">
        <v>9014</v>
      </c>
      <c r="I3790" s="1">
        <v>44927</v>
      </c>
      <c r="J3790" s="1">
        <v>46023</v>
      </c>
      <c r="K3790" t="s">
        <v>17622</v>
      </c>
      <c r="L3790" t="s">
        <v>17623</v>
      </c>
      <c r="M3790" t="s">
        <v>45</v>
      </c>
      <c r="N3790">
        <v>2</v>
      </c>
      <c r="O3790">
        <f>Table1[[#This Row],[Price]]-0.1*Table1[[#This Row],[Price]]</f>
        <v>364.815</v>
      </c>
      <c r="P3790" s="9">
        <f>(Table1[[#This Row],[Expiration Date]]-Table1[[#This Row],[Manufacturing Date]])/365</f>
        <v>3.0027397260273974</v>
      </c>
      <c r="Q3790" t="str">
        <f>IF(Table1[[#This Row],[Expiration Date]]-J3798&gt;12/31/2024,"not expired","expired")</f>
        <v>not expired</v>
      </c>
      <c r="R3790">
        <f>Table1[[#This Row],[Discounted Price]]*0.95</f>
        <v>346.57425000000001</v>
      </c>
      <c r="S3790">
        <f>Table1[[#This Row],[Discounted Price]]*0.9</f>
        <v>328.33350000000002</v>
      </c>
      <c r="T3790">
        <f>Table1[[#This Row],[Discounted Price]]*0.8</f>
        <v>291.85200000000003</v>
      </c>
      <c r="U3790">
        <f>Table1[[#This Row],[Price]]*0.52</f>
        <v>210.78200000000001</v>
      </c>
      <c r="V3790">
        <f>(Table1[[#This Row],[Price]]-Table1[[#This Row],[Scrap value]])/2</f>
        <v>97.284000000000006</v>
      </c>
    </row>
    <row r="3791" spans="1:22" x14ac:dyDescent="0.25">
      <c r="A3791" t="s">
        <v>17624</v>
      </c>
      <c r="B3791" t="s">
        <v>22</v>
      </c>
      <c r="C3791" t="s">
        <v>47</v>
      </c>
      <c r="D3791" t="s">
        <v>17625</v>
      </c>
      <c r="E3791">
        <v>210.25</v>
      </c>
      <c r="F3791">
        <v>95</v>
      </c>
      <c r="G3791" t="s">
        <v>43730</v>
      </c>
      <c r="H3791" t="s">
        <v>17626</v>
      </c>
      <c r="I3791" s="1">
        <v>44927</v>
      </c>
      <c r="J3791" s="1">
        <v>46023</v>
      </c>
      <c r="K3791" t="s">
        <v>17627</v>
      </c>
      <c r="L3791" t="s">
        <v>17628</v>
      </c>
      <c r="M3791" t="s">
        <v>27</v>
      </c>
      <c r="N3791">
        <v>5</v>
      </c>
      <c r="O3791">
        <f>Table1[[#This Row],[Price]]-0.1*Table1[[#This Row],[Price]]</f>
        <v>189.22499999999999</v>
      </c>
      <c r="P3791" s="9">
        <f>(Table1[[#This Row],[Expiration Date]]-Table1[[#This Row],[Manufacturing Date]])/365</f>
        <v>3.0027397260273974</v>
      </c>
      <c r="Q3791" t="str">
        <f>IF(Table1[[#This Row],[Expiration Date]]-J3799&gt;12/31/2024,"not expired","expired")</f>
        <v>not expired</v>
      </c>
      <c r="R3791">
        <f>Table1[[#This Row],[Discounted Price]]*0.95</f>
        <v>179.76374999999999</v>
      </c>
      <c r="S3791">
        <f>Table1[[#This Row],[Discounted Price]]*0.9</f>
        <v>170.30250000000001</v>
      </c>
      <c r="T3791">
        <f>Table1[[#This Row],[Discounted Price]]*0.8</f>
        <v>151.38</v>
      </c>
      <c r="U3791">
        <f>Table1[[#This Row],[Price]]*0.52</f>
        <v>109.33</v>
      </c>
      <c r="V3791">
        <f>(Table1[[#This Row],[Price]]-Table1[[#This Row],[Scrap value]])/2</f>
        <v>50.46</v>
      </c>
    </row>
    <row r="3792" spans="1:22" x14ac:dyDescent="0.25">
      <c r="A3792" t="s">
        <v>17629</v>
      </c>
      <c r="B3792" t="s">
        <v>22</v>
      </c>
      <c r="C3792" t="s">
        <v>47</v>
      </c>
      <c r="D3792" t="s">
        <v>17630</v>
      </c>
      <c r="E3792">
        <v>53.41</v>
      </c>
      <c r="F3792">
        <v>92</v>
      </c>
      <c r="G3792" t="s">
        <v>43729</v>
      </c>
      <c r="H3792" t="s">
        <v>922</v>
      </c>
      <c r="I3792" s="1">
        <v>45000</v>
      </c>
      <c r="J3792" s="1">
        <v>45658</v>
      </c>
      <c r="K3792" t="s">
        <v>17631</v>
      </c>
      <c r="L3792" t="s">
        <v>17632</v>
      </c>
      <c r="M3792" t="s">
        <v>45</v>
      </c>
      <c r="N3792">
        <v>2</v>
      </c>
      <c r="O3792">
        <f>Table1[[#This Row],[Price]]-0.1*Table1[[#This Row],[Price]]</f>
        <v>48.068999999999996</v>
      </c>
      <c r="P3792" s="9">
        <f>(Table1[[#This Row],[Expiration Date]]-Table1[[#This Row],[Manufacturing Date]])/365</f>
        <v>1.8027397260273972</v>
      </c>
      <c r="Q3792" t="str">
        <f>IF(Table1[[#This Row],[Expiration Date]]-J3800&gt;12/31/2024,"not expired","expired")</f>
        <v>not expired</v>
      </c>
      <c r="R3792">
        <f>Table1[[#This Row],[Discounted Price]]*0.95</f>
        <v>45.665549999999996</v>
      </c>
      <c r="S3792">
        <f>Table1[[#This Row],[Discounted Price]]*0.9</f>
        <v>43.262099999999997</v>
      </c>
      <c r="T3792">
        <f>Table1[[#This Row],[Discounted Price]]*0.8</f>
        <v>38.455199999999998</v>
      </c>
      <c r="U3792">
        <f>Table1[[#This Row],[Price]]*0.52</f>
        <v>27.773199999999999</v>
      </c>
      <c r="V3792">
        <f>(Table1[[#This Row],[Price]]-Table1[[#This Row],[Scrap value]])/2</f>
        <v>12.818399999999999</v>
      </c>
    </row>
    <row r="3793" spans="1:22" x14ac:dyDescent="0.25">
      <c r="A3793" t="s">
        <v>17633</v>
      </c>
      <c r="B3793" t="s">
        <v>15</v>
      </c>
      <c r="C3793" t="s">
        <v>47</v>
      </c>
      <c r="D3793" t="s">
        <v>17634</v>
      </c>
      <c r="E3793">
        <v>397.63</v>
      </c>
      <c r="F3793">
        <v>48</v>
      </c>
      <c r="G3793" t="s">
        <v>43729</v>
      </c>
      <c r="H3793" t="s">
        <v>17635</v>
      </c>
      <c r="I3793" s="1">
        <v>44927</v>
      </c>
      <c r="J3793" s="1">
        <v>45292</v>
      </c>
      <c r="K3793" t="s">
        <v>17636</v>
      </c>
      <c r="L3793" t="s">
        <v>17637</v>
      </c>
      <c r="M3793" t="s">
        <v>27</v>
      </c>
      <c r="N3793">
        <v>5</v>
      </c>
      <c r="O3793">
        <f>Table1[[#This Row],[Price]]-0.1*Table1[[#This Row],[Price]]</f>
        <v>357.86699999999996</v>
      </c>
      <c r="P3793" s="9">
        <f>(Table1[[#This Row],[Expiration Date]]-Table1[[#This Row],[Manufacturing Date]])/365</f>
        <v>1</v>
      </c>
      <c r="Q3793" t="str">
        <f>IF(Table1[[#This Row],[Expiration Date]]-J3801&gt;12/31/2024,"not expired","expired")</f>
        <v>expired</v>
      </c>
      <c r="R3793">
        <f>Table1[[#This Row],[Discounted Price]]*0.95</f>
        <v>339.97364999999996</v>
      </c>
      <c r="S3793">
        <f>Table1[[#This Row],[Discounted Price]]*0.9</f>
        <v>322.08029999999997</v>
      </c>
      <c r="T3793">
        <f>Table1[[#This Row],[Discounted Price]]*0.8</f>
        <v>286.29359999999997</v>
      </c>
      <c r="U3793">
        <f>Table1[[#This Row],[Price]]*0.52</f>
        <v>206.76760000000002</v>
      </c>
      <c r="V3793">
        <f>(Table1[[#This Row],[Price]]-Table1[[#This Row],[Scrap value]])/2</f>
        <v>95.43119999999999</v>
      </c>
    </row>
    <row r="3794" spans="1:22" x14ac:dyDescent="0.25">
      <c r="A3794" t="s">
        <v>17638</v>
      </c>
      <c r="B3794" t="s">
        <v>29</v>
      </c>
      <c r="C3794" t="s">
        <v>47</v>
      </c>
      <c r="D3794" t="s">
        <v>17639</v>
      </c>
      <c r="E3794">
        <v>247.2</v>
      </c>
      <c r="F3794">
        <v>26</v>
      </c>
      <c r="G3794" t="s">
        <v>43728</v>
      </c>
      <c r="H3794" t="s">
        <v>3833</v>
      </c>
      <c r="I3794" s="1">
        <v>45137</v>
      </c>
      <c r="J3794" s="1">
        <v>45292</v>
      </c>
      <c r="K3794" t="s">
        <v>17640</v>
      </c>
      <c r="L3794" t="s">
        <v>17641</v>
      </c>
      <c r="M3794" t="s">
        <v>20</v>
      </c>
      <c r="N3794">
        <v>4</v>
      </c>
      <c r="O3794">
        <f>Table1[[#This Row],[Price]]-0.1*Table1[[#This Row],[Price]]</f>
        <v>222.48</v>
      </c>
      <c r="P3794" s="9">
        <f>(Table1[[#This Row],[Expiration Date]]-Table1[[#This Row],[Manufacturing Date]])/365</f>
        <v>0.42465753424657532</v>
      </c>
      <c r="Q3794" t="str">
        <f>IF(Table1[[#This Row],[Expiration Date]]-J3802&gt;12/31/2024,"not expired","expired")</f>
        <v>expired</v>
      </c>
      <c r="R3794">
        <f>Table1[[#This Row],[Discounted Price]]*0.95</f>
        <v>211.35599999999999</v>
      </c>
      <c r="S3794">
        <f>Table1[[#This Row],[Discounted Price]]*0.9</f>
        <v>200.232</v>
      </c>
      <c r="T3794">
        <f>Table1[[#This Row],[Discounted Price]]*0.8</f>
        <v>177.98400000000001</v>
      </c>
      <c r="U3794">
        <f>Table1[[#This Row],[Price]]*0.52</f>
        <v>128.54400000000001</v>
      </c>
      <c r="V3794">
        <f>(Table1[[#This Row],[Price]]-Table1[[#This Row],[Scrap value]])/2</f>
        <v>59.327999999999989</v>
      </c>
    </row>
    <row r="3795" spans="1:22" x14ac:dyDescent="0.25">
      <c r="A3795" t="s">
        <v>17642</v>
      </c>
      <c r="B3795" t="s">
        <v>15</v>
      </c>
      <c r="C3795" t="s">
        <v>47</v>
      </c>
      <c r="D3795" t="s">
        <v>17643</v>
      </c>
      <c r="E3795">
        <v>344.18</v>
      </c>
      <c r="F3795">
        <v>78</v>
      </c>
      <c r="G3795" t="s">
        <v>43730</v>
      </c>
      <c r="H3795" t="s">
        <v>13097</v>
      </c>
      <c r="I3795" s="1">
        <v>45137</v>
      </c>
      <c r="J3795" s="1">
        <v>46023</v>
      </c>
      <c r="K3795" t="s">
        <v>17644</v>
      </c>
      <c r="L3795" t="s">
        <v>17645</v>
      </c>
      <c r="M3795" t="s">
        <v>45</v>
      </c>
      <c r="N3795">
        <v>1</v>
      </c>
      <c r="O3795">
        <f>Table1[[#This Row],[Price]]-0.1*Table1[[#This Row],[Price]]</f>
        <v>309.762</v>
      </c>
      <c r="P3795" s="9">
        <f>(Table1[[#This Row],[Expiration Date]]-Table1[[#This Row],[Manufacturing Date]])/365</f>
        <v>2.4273972602739726</v>
      </c>
      <c r="Q3795" t="str">
        <f>IF(Table1[[#This Row],[Expiration Date]]-J3803&gt;12/31/2024,"not expired","expired")</f>
        <v>not expired</v>
      </c>
      <c r="R3795">
        <f>Table1[[#This Row],[Discounted Price]]*0.95</f>
        <v>294.27389999999997</v>
      </c>
      <c r="S3795">
        <f>Table1[[#This Row],[Discounted Price]]*0.9</f>
        <v>278.78579999999999</v>
      </c>
      <c r="T3795">
        <f>Table1[[#This Row],[Discounted Price]]*0.8</f>
        <v>247.80960000000002</v>
      </c>
      <c r="U3795">
        <f>Table1[[#This Row],[Price]]*0.52</f>
        <v>178.9736</v>
      </c>
      <c r="V3795">
        <f>(Table1[[#This Row],[Price]]-Table1[[#This Row],[Scrap value]])/2</f>
        <v>82.603200000000001</v>
      </c>
    </row>
    <row r="3796" spans="1:22" x14ac:dyDescent="0.25">
      <c r="A3796" t="s">
        <v>17646</v>
      </c>
      <c r="B3796" t="s">
        <v>15</v>
      </c>
      <c r="C3796" t="s">
        <v>47</v>
      </c>
      <c r="D3796" t="s">
        <v>17647</v>
      </c>
      <c r="E3796">
        <v>312.16000000000003</v>
      </c>
      <c r="F3796">
        <v>9</v>
      </c>
      <c r="G3796" t="s">
        <v>43729</v>
      </c>
      <c r="H3796" t="s">
        <v>259</v>
      </c>
      <c r="I3796" s="1">
        <v>45137</v>
      </c>
      <c r="J3796" s="1">
        <v>45658</v>
      </c>
      <c r="K3796" t="s">
        <v>17648</v>
      </c>
      <c r="L3796" t="s">
        <v>17649</v>
      </c>
      <c r="M3796" t="s">
        <v>45</v>
      </c>
      <c r="N3796">
        <v>3</v>
      </c>
      <c r="O3796">
        <f>Table1[[#This Row],[Price]]-0.1*Table1[[#This Row],[Price]]</f>
        <v>280.94400000000002</v>
      </c>
      <c r="P3796" s="9">
        <f>(Table1[[#This Row],[Expiration Date]]-Table1[[#This Row],[Manufacturing Date]])/365</f>
        <v>1.4273972602739726</v>
      </c>
      <c r="Q3796" t="str">
        <f>IF(Table1[[#This Row],[Expiration Date]]-J3804&gt;12/31/2024,"not expired","expired")</f>
        <v>expired</v>
      </c>
      <c r="R3796">
        <f>Table1[[#This Row],[Discounted Price]]*0.95</f>
        <v>266.89679999999998</v>
      </c>
      <c r="S3796">
        <f>Table1[[#This Row],[Discounted Price]]*0.9</f>
        <v>252.84960000000001</v>
      </c>
      <c r="T3796">
        <f>Table1[[#This Row],[Discounted Price]]*0.8</f>
        <v>224.75520000000003</v>
      </c>
      <c r="U3796">
        <f>Table1[[#This Row],[Price]]*0.52</f>
        <v>162.32320000000001</v>
      </c>
      <c r="V3796">
        <f>(Table1[[#This Row],[Price]]-Table1[[#This Row],[Scrap value]])/2</f>
        <v>74.918400000000005</v>
      </c>
    </row>
    <row r="3797" spans="1:22" x14ac:dyDescent="0.25">
      <c r="A3797" t="s">
        <v>17650</v>
      </c>
      <c r="B3797" t="s">
        <v>35</v>
      </c>
      <c r="C3797" t="s">
        <v>47</v>
      </c>
      <c r="D3797" t="s">
        <v>17651</v>
      </c>
      <c r="E3797">
        <v>19.63</v>
      </c>
      <c r="F3797">
        <v>43</v>
      </c>
      <c r="G3797" t="s">
        <v>43730</v>
      </c>
      <c r="H3797" t="s">
        <v>5416</v>
      </c>
      <c r="I3797" s="1">
        <v>45000</v>
      </c>
      <c r="J3797" s="1">
        <v>46023</v>
      </c>
      <c r="K3797" t="s">
        <v>17652</v>
      </c>
      <c r="L3797" t="s">
        <v>17653</v>
      </c>
      <c r="M3797" t="s">
        <v>45</v>
      </c>
      <c r="N3797">
        <v>3</v>
      </c>
      <c r="O3797">
        <f>Table1[[#This Row],[Price]]-0.1*Table1[[#This Row],[Price]]</f>
        <v>17.666999999999998</v>
      </c>
      <c r="P3797" s="9">
        <f>(Table1[[#This Row],[Expiration Date]]-Table1[[#This Row],[Manufacturing Date]])/365</f>
        <v>2.8027397260273972</v>
      </c>
      <c r="Q3797" t="str">
        <f>IF(Table1[[#This Row],[Expiration Date]]-J3805&gt;12/31/2024,"not expired","expired")</f>
        <v>expired</v>
      </c>
      <c r="R3797">
        <f>Table1[[#This Row],[Discounted Price]]*0.95</f>
        <v>16.783649999999998</v>
      </c>
      <c r="S3797">
        <f>Table1[[#This Row],[Discounted Price]]*0.9</f>
        <v>15.900299999999998</v>
      </c>
      <c r="T3797">
        <f>Table1[[#This Row],[Discounted Price]]*0.8</f>
        <v>14.133599999999999</v>
      </c>
      <c r="U3797">
        <f>Table1[[#This Row],[Price]]*0.52</f>
        <v>10.207599999999999</v>
      </c>
      <c r="V3797">
        <f>(Table1[[#This Row],[Price]]-Table1[[#This Row],[Scrap value]])/2</f>
        <v>4.7111999999999998</v>
      </c>
    </row>
    <row r="3798" spans="1:22" x14ac:dyDescent="0.25">
      <c r="A3798" t="s">
        <v>17654</v>
      </c>
      <c r="B3798" t="s">
        <v>29</v>
      </c>
      <c r="C3798" t="s">
        <v>47</v>
      </c>
      <c r="D3798" t="s">
        <v>17655</v>
      </c>
      <c r="E3798">
        <v>462.25</v>
      </c>
      <c r="F3798">
        <v>49</v>
      </c>
      <c r="G3798" t="s">
        <v>43730</v>
      </c>
      <c r="H3798" t="s">
        <v>17656</v>
      </c>
      <c r="I3798" s="1">
        <v>45000</v>
      </c>
      <c r="J3798" s="1">
        <v>45658</v>
      </c>
      <c r="K3798" t="s">
        <v>17657</v>
      </c>
      <c r="L3798" t="s">
        <v>17658</v>
      </c>
      <c r="M3798" t="s">
        <v>20</v>
      </c>
      <c r="N3798">
        <v>5</v>
      </c>
      <c r="O3798">
        <f>Table1[[#This Row],[Price]]-0.1*Table1[[#This Row],[Price]]</f>
        <v>416.02499999999998</v>
      </c>
      <c r="P3798" s="9">
        <f>(Table1[[#This Row],[Expiration Date]]-Table1[[#This Row],[Manufacturing Date]])/365</f>
        <v>1.8027397260273972</v>
      </c>
      <c r="Q3798" t="str">
        <f>IF(Table1[[#This Row],[Expiration Date]]-J3806&gt;12/31/2024,"not expired","expired")</f>
        <v>expired</v>
      </c>
      <c r="R3798">
        <f>Table1[[#This Row],[Discounted Price]]*0.95</f>
        <v>395.22374999999994</v>
      </c>
      <c r="S3798">
        <f>Table1[[#This Row],[Discounted Price]]*0.9</f>
        <v>374.42250000000001</v>
      </c>
      <c r="T3798">
        <f>Table1[[#This Row],[Discounted Price]]*0.8</f>
        <v>332.82</v>
      </c>
      <c r="U3798">
        <f>Table1[[#This Row],[Price]]*0.52</f>
        <v>240.37</v>
      </c>
      <c r="V3798">
        <f>(Table1[[#This Row],[Price]]-Table1[[#This Row],[Scrap value]])/2</f>
        <v>110.94</v>
      </c>
    </row>
    <row r="3799" spans="1:22" x14ac:dyDescent="0.25">
      <c r="A3799" t="s">
        <v>17659</v>
      </c>
      <c r="B3799" t="s">
        <v>15</v>
      </c>
      <c r="C3799" t="s">
        <v>47</v>
      </c>
      <c r="D3799" t="s">
        <v>17660</v>
      </c>
      <c r="E3799">
        <v>273.14</v>
      </c>
      <c r="F3799">
        <v>90</v>
      </c>
      <c r="G3799" t="s">
        <v>43728</v>
      </c>
      <c r="H3799" t="s">
        <v>3887</v>
      </c>
      <c r="I3799" s="1">
        <v>45137</v>
      </c>
      <c r="J3799" s="1">
        <v>45658</v>
      </c>
      <c r="K3799" t="s">
        <v>17661</v>
      </c>
      <c r="L3799" t="s">
        <v>17662</v>
      </c>
      <c r="M3799" t="s">
        <v>20</v>
      </c>
      <c r="N3799">
        <v>1</v>
      </c>
      <c r="O3799">
        <f>Table1[[#This Row],[Price]]-0.1*Table1[[#This Row],[Price]]</f>
        <v>245.82599999999999</v>
      </c>
      <c r="P3799" s="9">
        <f>(Table1[[#This Row],[Expiration Date]]-Table1[[#This Row],[Manufacturing Date]])/365</f>
        <v>1.4273972602739726</v>
      </c>
      <c r="Q3799" t="str">
        <f>IF(Table1[[#This Row],[Expiration Date]]-J3807&gt;12/31/2024,"not expired","expired")</f>
        <v>expired</v>
      </c>
      <c r="R3799">
        <f>Table1[[#This Row],[Discounted Price]]*0.95</f>
        <v>233.53469999999999</v>
      </c>
      <c r="S3799">
        <f>Table1[[#This Row],[Discounted Price]]*0.9</f>
        <v>221.24340000000001</v>
      </c>
      <c r="T3799">
        <f>Table1[[#This Row],[Discounted Price]]*0.8</f>
        <v>196.66079999999999</v>
      </c>
      <c r="U3799">
        <f>Table1[[#This Row],[Price]]*0.52</f>
        <v>142.03280000000001</v>
      </c>
      <c r="V3799">
        <f>(Table1[[#This Row],[Price]]-Table1[[#This Row],[Scrap value]])/2</f>
        <v>65.553599999999989</v>
      </c>
    </row>
    <row r="3800" spans="1:22" x14ac:dyDescent="0.25">
      <c r="A3800" t="s">
        <v>17663</v>
      </c>
      <c r="B3800" t="s">
        <v>15</v>
      </c>
      <c r="C3800" t="s">
        <v>47</v>
      </c>
      <c r="D3800" t="s">
        <v>17664</v>
      </c>
      <c r="E3800">
        <v>489.67</v>
      </c>
      <c r="F3800">
        <v>60</v>
      </c>
      <c r="G3800" t="s">
        <v>43728</v>
      </c>
      <c r="H3800" t="s">
        <v>17665</v>
      </c>
      <c r="I3800" s="1">
        <v>45137</v>
      </c>
      <c r="J3800" s="1">
        <v>45292</v>
      </c>
      <c r="K3800" t="s">
        <v>17666</v>
      </c>
      <c r="L3800" t="s">
        <v>17667</v>
      </c>
      <c r="M3800" t="s">
        <v>45</v>
      </c>
      <c r="N3800">
        <v>5</v>
      </c>
      <c r="O3800">
        <f>Table1[[#This Row],[Price]]-0.1*Table1[[#This Row],[Price]]</f>
        <v>440.70300000000003</v>
      </c>
      <c r="P3800" s="9">
        <f>(Table1[[#This Row],[Expiration Date]]-Table1[[#This Row],[Manufacturing Date]])/365</f>
        <v>0.42465753424657532</v>
      </c>
      <c r="Q3800" t="str">
        <f>IF(Table1[[#This Row],[Expiration Date]]-J3808&gt;12/31/2024,"not expired","expired")</f>
        <v>expired</v>
      </c>
      <c r="R3800">
        <f>Table1[[#This Row],[Discounted Price]]*0.95</f>
        <v>418.66784999999999</v>
      </c>
      <c r="S3800">
        <f>Table1[[#This Row],[Discounted Price]]*0.9</f>
        <v>396.63270000000006</v>
      </c>
      <c r="T3800">
        <f>Table1[[#This Row],[Discounted Price]]*0.8</f>
        <v>352.56240000000003</v>
      </c>
      <c r="U3800">
        <f>Table1[[#This Row],[Price]]*0.52</f>
        <v>254.62840000000003</v>
      </c>
      <c r="V3800">
        <f>(Table1[[#This Row],[Price]]-Table1[[#This Row],[Scrap value]])/2</f>
        <v>117.52079999999999</v>
      </c>
    </row>
    <row r="3801" spans="1:22" x14ac:dyDescent="0.25">
      <c r="A3801" t="s">
        <v>17668</v>
      </c>
      <c r="B3801" t="s">
        <v>29</v>
      </c>
      <c r="C3801" t="s">
        <v>47</v>
      </c>
      <c r="D3801" t="s">
        <v>17669</v>
      </c>
      <c r="E3801">
        <v>424.39</v>
      </c>
      <c r="F3801">
        <v>47</v>
      </c>
      <c r="G3801" t="s">
        <v>43730</v>
      </c>
      <c r="H3801" t="s">
        <v>17670</v>
      </c>
      <c r="I3801" s="1">
        <v>44927</v>
      </c>
      <c r="J3801" s="1">
        <v>45658</v>
      </c>
      <c r="K3801" t="s">
        <v>17671</v>
      </c>
      <c r="L3801" t="s">
        <v>17672</v>
      </c>
      <c r="M3801" t="s">
        <v>27</v>
      </c>
      <c r="N3801">
        <v>2</v>
      </c>
      <c r="O3801">
        <f>Table1[[#This Row],[Price]]-0.1*Table1[[#This Row],[Price]]</f>
        <v>381.95099999999996</v>
      </c>
      <c r="P3801" s="9">
        <f>(Table1[[#This Row],[Expiration Date]]-Table1[[#This Row],[Manufacturing Date]])/365</f>
        <v>2.0027397260273974</v>
      </c>
      <c r="Q3801" t="str">
        <f>IF(Table1[[#This Row],[Expiration Date]]-J3809&gt;12/31/2024,"not expired","expired")</f>
        <v>expired</v>
      </c>
      <c r="R3801">
        <f>Table1[[#This Row],[Discounted Price]]*0.95</f>
        <v>362.85344999999995</v>
      </c>
      <c r="S3801">
        <f>Table1[[#This Row],[Discounted Price]]*0.9</f>
        <v>343.7559</v>
      </c>
      <c r="T3801">
        <f>Table1[[#This Row],[Discounted Price]]*0.8</f>
        <v>305.56079999999997</v>
      </c>
      <c r="U3801">
        <f>Table1[[#This Row],[Price]]*0.52</f>
        <v>220.68280000000001</v>
      </c>
      <c r="V3801">
        <f>(Table1[[#This Row],[Price]]-Table1[[#This Row],[Scrap value]])/2</f>
        <v>101.85359999999999</v>
      </c>
    </row>
    <row r="3802" spans="1:22" x14ac:dyDescent="0.25">
      <c r="A3802" t="s">
        <v>17673</v>
      </c>
      <c r="B3802" t="s">
        <v>35</v>
      </c>
      <c r="C3802" t="s">
        <v>47</v>
      </c>
      <c r="D3802" t="s">
        <v>17674</v>
      </c>
      <c r="E3802">
        <v>171.11</v>
      </c>
      <c r="F3802">
        <v>8</v>
      </c>
      <c r="G3802" t="s">
        <v>43728</v>
      </c>
      <c r="H3802" t="s">
        <v>3100</v>
      </c>
      <c r="I3802" s="1">
        <v>45000</v>
      </c>
      <c r="J3802" s="1">
        <v>45292</v>
      </c>
      <c r="K3802" t="s">
        <v>17675</v>
      </c>
      <c r="L3802" t="s">
        <v>17676</v>
      </c>
      <c r="M3802" t="s">
        <v>20</v>
      </c>
      <c r="N3802">
        <v>4</v>
      </c>
      <c r="O3802">
        <f>Table1[[#This Row],[Price]]-0.1*Table1[[#This Row],[Price]]</f>
        <v>153.99900000000002</v>
      </c>
      <c r="P3802" s="9">
        <f>(Table1[[#This Row],[Expiration Date]]-Table1[[#This Row],[Manufacturing Date]])/365</f>
        <v>0.8</v>
      </c>
      <c r="Q3802" t="str">
        <f>IF(Table1[[#This Row],[Expiration Date]]-J3810&gt;12/31/2024,"not expired","expired")</f>
        <v>expired</v>
      </c>
      <c r="R3802">
        <f>Table1[[#This Row],[Discounted Price]]*0.95</f>
        <v>146.29905000000002</v>
      </c>
      <c r="S3802">
        <f>Table1[[#This Row],[Discounted Price]]*0.9</f>
        <v>138.59910000000002</v>
      </c>
      <c r="T3802">
        <f>Table1[[#This Row],[Discounted Price]]*0.8</f>
        <v>123.19920000000002</v>
      </c>
      <c r="U3802">
        <f>Table1[[#This Row],[Price]]*0.52</f>
        <v>88.977200000000011</v>
      </c>
      <c r="V3802">
        <f>(Table1[[#This Row],[Price]]-Table1[[#This Row],[Scrap value]])/2</f>
        <v>41.066400000000002</v>
      </c>
    </row>
    <row r="3803" spans="1:22" x14ac:dyDescent="0.25">
      <c r="A3803" t="s">
        <v>17677</v>
      </c>
      <c r="B3803" t="s">
        <v>15</v>
      </c>
      <c r="C3803" t="s">
        <v>47</v>
      </c>
      <c r="D3803" t="s">
        <v>17678</v>
      </c>
      <c r="E3803">
        <v>220.7</v>
      </c>
      <c r="F3803">
        <v>82</v>
      </c>
      <c r="G3803" t="s">
        <v>43729</v>
      </c>
      <c r="H3803" t="s">
        <v>154</v>
      </c>
      <c r="I3803" s="1">
        <v>45137</v>
      </c>
      <c r="J3803" s="1">
        <v>45292</v>
      </c>
      <c r="K3803" t="s">
        <v>17679</v>
      </c>
      <c r="L3803" t="s">
        <v>17680</v>
      </c>
      <c r="M3803" t="s">
        <v>45</v>
      </c>
      <c r="N3803">
        <v>4</v>
      </c>
      <c r="O3803">
        <f>Table1[[#This Row],[Price]]-0.1*Table1[[#This Row],[Price]]</f>
        <v>198.63</v>
      </c>
      <c r="P3803" s="9">
        <f>(Table1[[#This Row],[Expiration Date]]-Table1[[#This Row],[Manufacturing Date]])/365</f>
        <v>0.42465753424657532</v>
      </c>
      <c r="Q3803" t="str">
        <f>IF(Table1[[#This Row],[Expiration Date]]-J3811&gt;12/31/2024,"not expired","expired")</f>
        <v>expired</v>
      </c>
      <c r="R3803">
        <f>Table1[[#This Row],[Discounted Price]]*0.95</f>
        <v>188.6985</v>
      </c>
      <c r="S3803">
        <f>Table1[[#This Row],[Discounted Price]]*0.9</f>
        <v>178.767</v>
      </c>
      <c r="T3803">
        <f>Table1[[#This Row],[Discounted Price]]*0.8</f>
        <v>158.904</v>
      </c>
      <c r="U3803">
        <f>Table1[[#This Row],[Price]]*0.52</f>
        <v>114.764</v>
      </c>
      <c r="V3803">
        <f>(Table1[[#This Row],[Price]]-Table1[[#This Row],[Scrap value]])/2</f>
        <v>52.967999999999996</v>
      </c>
    </row>
    <row r="3804" spans="1:22" x14ac:dyDescent="0.25">
      <c r="A3804" t="s">
        <v>17681</v>
      </c>
      <c r="B3804" t="s">
        <v>15</v>
      </c>
      <c r="C3804" t="s">
        <v>47</v>
      </c>
      <c r="D3804" t="s">
        <v>17682</v>
      </c>
      <c r="E3804">
        <v>278.64999999999998</v>
      </c>
      <c r="F3804">
        <v>91</v>
      </c>
      <c r="G3804" t="s">
        <v>43728</v>
      </c>
      <c r="H3804" t="s">
        <v>1145</v>
      </c>
      <c r="I3804" s="1">
        <v>45137</v>
      </c>
      <c r="J3804" s="1">
        <v>45658</v>
      </c>
      <c r="K3804" t="s">
        <v>17683</v>
      </c>
      <c r="L3804" t="s">
        <v>17684</v>
      </c>
      <c r="M3804" t="s">
        <v>27</v>
      </c>
      <c r="N3804">
        <v>2</v>
      </c>
      <c r="O3804">
        <f>Table1[[#This Row],[Price]]-0.1*Table1[[#This Row],[Price]]</f>
        <v>250.78499999999997</v>
      </c>
      <c r="P3804" s="9">
        <f>(Table1[[#This Row],[Expiration Date]]-Table1[[#This Row],[Manufacturing Date]])/365</f>
        <v>1.4273972602739726</v>
      </c>
      <c r="Q3804" t="str">
        <f>IF(Table1[[#This Row],[Expiration Date]]-J3812&gt;12/31/2024,"not expired","expired")</f>
        <v>expired</v>
      </c>
      <c r="R3804">
        <f>Table1[[#This Row],[Discounted Price]]*0.95</f>
        <v>238.24574999999996</v>
      </c>
      <c r="S3804">
        <f>Table1[[#This Row],[Discounted Price]]*0.9</f>
        <v>225.70649999999998</v>
      </c>
      <c r="T3804">
        <f>Table1[[#This Row],[Discounted Price]]*0.8</f>
        <v>200.62799999999999</v>
      </c>
      <c r="U3804">
        <f>Table1[[#This Row],[Price]]*0.52</f>
        <v>144.898</v>
      </c>
      <c r="V3804">
        <f>(Table1[[#This Row],[Price]]-Table1[[#This Row],[Scrap value]])/2</f>
        <v>66.875999999999991</v>
      </c>
    </row>
    <row r="3805" spans="1:22" x14ac:dyDescent="0.25">
      <c r="A3805" t="s">
        <v>17685</v>
      </c>
      <c r="B3805" t="s">
        <v>22</v>
      </c>
      <c r="C3805" t="s">
        <v>47</v>
      </c>
      <c r="D3805" t="s">
        <v>17686</v>
      </c>
      <c r="E3805">
        <v>54.64</v>
      </c>
      <c r="F3805">
        <v>17</v>
      </c>
      <c r="G3805" t="s">
        <v>43730</v>
      </c>
      <c r="H3805" t="s">
        <v>17687</v>
      </c>
      <c r="I3805" s="1">
        <v>44927</v>
      </c>
      <c r="J3805" s="1">
        <v>46023</v>
      </c>
      <c r="K3805" t="s">
        <v>17688</v>
      </c>
      <c r="L3805" t="s">
        <v>17689</v>
      </c>
      <c r="M3805" t="s">
        <v>27</v>
      </c>
      <c r="N3805">
        <v>3</v>
      </c>
      <c r="O3805">
        <f>Table1[[#This Row],[Price]]-0.1*Table1[[#This Row],[Price]]</f>
        <v>49.176000000000002</v>
      </c>
      <c r="P3805" s="9">
        <f>(Table1[[#This Row],[Expiration Date]]-Table1[[#This Row],[Manufacturing Date]])/365</f>
        <v>3.0027397260273974</v>
      </c>
      <c r="Q3805" t="str">
        <f>IF(Table1[[#This Row],[Expiration Date]]-J3813&gt;12/31/2024,"not expired","expired")</f>
        <v>not expired</v>
      </c>
      <c r="R3805">
        <f>Table1[[#This Row],[Discounted Price]]*0.95</f>
        <v>46.717199999999998</v>
      </c>
      <c r="S3805">
        <f>Table1[[#This Row],[Discounted Price]]*0.9</f>
        <v>44.258400000000002</v>
      </c>
      <c r="T3805">
        <f>Table1[[#This Row],[Discounted Price]]*0.8</f>
        <v>39.340800000000002</v>
      </c>
      <c r="U3805">
        <f>Table1[[#This Row],[Price]]*0.52</f>
        <v>28.412800000000001</v>
      </c>
      <c r="V3805">
        <f>(Table1[[#This Row],[Price]]-Table1[[#This Row],[Scrap value]])/2</f>
        <v>13.1136</v>
      </c>
    </row>
    <row r="3806" spans="1:22" x14ac:dyDescent="0.25">
      <c r="A3806" t="s">
        <v>17690</v>
      </c>
      <c r="B3806" t="s">
        <v>15</v>
      </c>
      <c r="C3806" t="s">
        <v>47</v>
      </c>
      <c r="D3806" t="s">
        <v>17691</v>
      </c>
      <c r="E3806">
        <v>193.03</v>
      </c>
      <c r="F3806">
        <v>77</v>
      </c>
      <c r="G3806" t="s">
        <v>43728</v>
      </c>
      <c r="H3806" t="s">
        <v>17692</v>
      </c>
      <c r="I3806" s="1">
        <v>44927</v>
      </c>
      <c r="J3806" s="1">
        <v>45658</v>
      </c>
      <c r="K3806" t="s">
        <v>17693</v>
      </c>
      <c r="L3806" t="s">
        <v>17694</v>
      </c>
      <c r="M3806" t="s">
        <v>27</v>
      </c>
      <c r="N3806">
        <v>5</v>
      </c>
      <c r="O3806">
        <f>Table1[[#This Row],[Price]]-0.1*Table1[[#This Row],[Price]]</f>
        <v>173.727</v>
      </c>
      <c r="P3806" s="9">
        <f>(Table1[[#This Row],[Expiration Date]]-Table1[[#This Row],[Manufacturing Date]])/365</f>
        <v>2.0027397260273974</v>
      </c>
      <c r="Q3806" t="str">
        <f>IF(Table1[[#This Row],[Expiration Date]]-J3814&gt;12/31/2024,"not expired","expired")</f>
        <v>expired</v>
      </c>
      <c r="R3806">
        <f>Table1[[#This Row],[Discounted Price]]*0.95</f>
        <v>165.04065</v>
      </c>
      <c r="S3806">
        <f>Table1[[#This Row],[Discounted Price]]*0.9</f>
        <v>156.35429999999999</v>
      </c>
      <c r="T3806">
        <f>Table1[[#This Row],[Discounted Price]]*0.8</f>
        <v>138.98160000000001</v>
      </c>
      <c r="U3806">
        <f>Table1[[#This Row],[Price]]*0.52</f>
        <v>100.37560000000001</v>
      </c>
      <c r="V3806">
        <f>(Table1[[#This Row],[Price]]-Table1[[#This Row],[Scrap value]])/2</f>
        <v>46.327199999999998</v>
      </c>
    </row>
    <row r="3807" spans="1:22" x14ac:dyDescent="0.25">
      <c r="A3807" t="s">
        <v>17695</v>
      </c>
      <c r="B3807" t="s">
        <v>35</v>
      </c>
      <c r="C3807" t="s">
        <v>47</v>
      </c>
      <c r="D3807" t="s">
        <v>17696</v>
      </c>
      <c r="E3807">
        <v>472.76</v>
      </c>
      <c r="F3807">
        <v>39</v>
      </c>
      <c r="G3807" t="s">
        <v>43728</v>
      </c>
      <c r="H3807" t="s">
        <v>17697</v>
      </c>
      <c r="I3807" s="1">
        <v>45000</v>
      </c>
      <c r="J3807" s="1">
        <v>45658</v>
      </c>
      <c r="K3807" t="s">
        <v>17698</v>
      </c>
      <c r="L3807" t="s">
        <v>17699</v>
      </c>
      <c r="M3807" t="s">
        <v>20</v>
      </c>
      <c r="N3807">
        <v>4</v>
      </c>
      <c r="O3807">
        <f>Table1[[#This Row],[Price]]-0.1*Table1[[#This Row],[Price]]</f>
        <v>425.48399999999998</v>
      </c>
      <c r="P3807" s="9">
        <f>(Table1[[#This Row],[Expiration Date]]-Table1[[#This Row],[Manufacturing Date]])/365</f>
        <v>1.8027397260273972</v>
      </c>
      <c r="Q3807" t="str">
        <f>IF(Table1[[#This Row],[Expiration Date]]-J3815&gt;12/31/2024,"not expired","expired")</f>
        <v>not expired</v>
      </c>
      <c r="R3807">
        <f>Table1[[#This Row],[Discounted Price]]*0.95</f>
        <v>404.20979999999997</v>
      </c>
      <c r="S3807">
        <f>Table1[[#This Row],[Discounted Price]]*0.9</f>
        <v>382.93559999999997</v>
      </c>
      <c r="T3807">
        <f>Table1[[#This Row],[Discounted Price]]*0.8</f>
        <v>340.38720000000001</v>
      </c>
      <c r="U3807">
        <f>Table1[[#This Row],[Price]]*0.52</f>
        <v>245.83520000000001</v>
      </c>
      <c r="V3807">
        <f>(Table1[[#This Row],[Price]]-Table1[[#This Row],[Scrap value]])/2</f>
        <v>113.46239999999999</v>
      </c>
    </row>
    <row r="3808" spans="1:22" x14ac:dyDescent="0.25">
      <c r="A3808" t="s">
        <v>17700</v>
      </c>
      <c r="B3808" t="s">
        <v>29</v>
      </c>
      <c r="C3808" t="s">
        <v>47</v>
      </c>
      <c r="D3808" t="s">
        <v>17701</v>
      </c>
      <c r="E3808">
        <v>235.45</v>
      </c>
      <c r="F3808">
        <v>21</v>
      </c>
      <c r="G3808" t="s">
        <v>43728</v>
      </c>
      <c r="H3808" t="s">
        <v>17702</v>
      </c>
      <c r="I3808" s="1">
        <v>45137</v>
      </c>
      <c r="J3808" s="1">
        <v>45292</v>
      </c>
      <c r="K3808" t="s">
        <v>17703</v>
      </c>
      <c r="L3808" t="s">
        <v>17704</v>
      </c>
      <c r="M3808" t="s">
        <v>27</v>
      </c>
      <c r="N3808">
        <v>1</v>
      </c>
      <c r="O3808">
        <f>Table1[[#This Row],[Price]]-0.1*Table1[[#This Row],[Price]]</f>
        <v>211.90499999999997</v>
      </c>
      <c r="P3808" s="9">
        <f>(Table1[[#This Row],[Expiration Date]]-Table1[[#This Row],[Manufacturing Date]])/365</f>
        <v>0.42465753424657532</v>
      </c>
      <c r="Q3808" t="str">
        <f>IF(Table1[[#This Row],[Expiration Date]]-J3816&gt;12/31/2024,"not expired","expired")</f>
        <v>expired</v>
      </c>
      <c r="R3808">
        <f>Table1[[#This Row],[Discounted Price]]*0.95</f>
        <v>201.30974999999995</v>
      </c>
      <c r="S3808">
        <f>Table1[[#This Row],[Discounted Price]]*0.9</f>
        <v>190.71449999999999</v>
      </c>
      <c r="T3808">
        <f>Table1[[#This Row],[Discounted Price]]*0.8</f>
        <v>169.524</v>
      </c>
      <c r="U3808">
        <f>Table1[[#This Row],[Price]]*0.52</f>
        <v>122.434</v>
      </c>
      <c r="V3808">
        <f>(Table1[[#This Row],[Price]]-Table1[[#This Row],[Scrap value]])/2</f>
        <v>56.507999999999996</v>
      </c>
    </row>
    <row r="3809" spans="1:22" x14ac:dyDescent="0.25">
      <c r="A3809" t="s">
        <v>17705</v>
      </c>
      <c r="B3809" t="s">
        <v>35</v>
      </c>
      <c r="C3809" t="s">
        <v>47</v>
      </c>
      <c r="D3809" t="s">
        <v>17706</v>
      </c>
      <c r="E3809">
        <v>411.94</v>
      </c>
      <c r="F3809">
        <v>11</v>
      </c>
      <c r="G3809" t="s">
        <v>43729</v>
      </c>
      <c r="H3809" t="s">
        <v>17707</v>
      </c>
      <c r="I3809" s="1">
        <v>45000</v>
      </c>
      <c r="J3809" s="1">
        <v>46023</v>
      </c>
      <c r="K3809" t="s">
        <v>17708</v>
      </c>
      <c r="L3809" t="s">
        <v>17709</v>
      </c>
      <c r="M3809" t="s">
        <v>45</v>
      </c>
      <c r="N3809">
        <v>2</v>
      </c>
      <c r="O3809">
        <f>Table1[[#This Row],[Price]]-0.1*Table1[[#This Row],[Price]]</f>
        <v>370.74599999999998</v>
      </c>
      <c r="P3809" s="9">
        <f>(Table1[[#This Row],[Expiration Date]]-Table1[[#This Row],[Manufacturing Date]])/365</f>
        <v>2.8027397260273972</v>
      </c>
      <c r="Q3809" t="str">
        <f>IF(Table1[[#This Row],[Expiration Date]]-J3817&gt;12/31/2024,"not expired","expired")</f>
        <v>not expired</v>
      </c>
      <c r="R3809">
        <f>Table1[[#This Row],[Discounted Price]]*0.95</f>
        <v>352.20869999999996</v>
      </c>
      <c r="S3809">
        <f>Table1[[#This Row],[Discounted Price]]*0.9</f>
        <v>333.67140000000001</v>
      </c>
      <c r="T3809">
        <f>Table1[[#This Row],[Discounted Price]]*0.8</f>
        <v>296.59679999999997</v>
      </c>
      <c r="U3809">
        <f>Table1[[#This Row],[Price]]*0.52</f>
        <v>214.2088</v>
      </c>
      <c r="V3809">
        <f>(Table1[[#This Row],[Price]]-Table1[[#This Row],[Scrap value]])/2</f>
        <v>98.865600000000001</v>
      </c>
    </row>
    <row r="3810" spans="1:22" x14ac:dyDescent="0.25">
      <c r="A3810" t="s">
        <v>17710</v>
      </c>
      <c r="B3810" t="s">
        <v>35</v>
      </c>
      <c r="C3810" t="s">
        <v>47</v>
      </c>
      <c r="D3810" t="s">
        <v>17711</v>
      </c>
      <c r="E3810">
        <v>85.35</v>
      </c>
      <c r="F3810">
        <v>88</v>
      </c>
      <c r="G3810" t="s">
        <v>43729</v>
      </c>
      <c r="H3810" t="s">
        <v>17712</v>
      </c>
      <c r="I3810" s="1">
        <v>44927</v>
      </c>
      <c r="J3810" s="1">
        <v>46023</v>
      </c>
      <c r="K3810" t="s">
        <v>17713</v>
      </c>
      <c r="L3810" t="s">
        <v>17714</v>
      </c>
      <c r="M3810" t="s">
        <v>20</v>
      </c>
      <c r="N3810">
        <v>1</v>
      </c>
      <c r="O3810">
        <f>Table1[[#This Row],[Price]]-0.1*Table1[[#This Row],[Price]]</f>
        <v>76.814999999999998</v>
      </c>
      <c r="P3810" s="9">
        <f>(Table1[[#This Row],[Expiration Date]]-Table1[[#This Row],[Manufacturing Date]])/365</f>
        <v>3.0027397260273974</v>
      </c>
      <c r="Q3810" t="str">
        <f>IF(Table1[[#This Row],[Expiration Date]]-J3818&gt;12/31/2024,"not expired","expired")</f>
        <v>expired</v>
      </c>
      <c r="R3810">
        <f>Table1[[#This Row],[Discounted Price]]*0.95</f>
        <v>72.974249999999998</v>
      </c>
      <c r="S3810">
        <f>Table1[[#This Row],[Discounted Price]]*0.9</f>
        <v>69.133499999999998</v>
      </c>
      <c r="T3810">
        <f>Table1[[#This Row],[Discounted Price]]*0.8</f>
        <v>61.451999999999998</v>
      </c>
      <c r="U3810">
        <f>Table1[[#This Row],[Price]]*0.52</f>
        <v>44.381999999999998</v>
      </c>
      <c r="V3810">
        <f>(Table1[[#This Row],[Price]]-Table1[[#This Row],[Scrap value]])/2</f>
        <v>20.483999999999998</v>
      </c>
    </row>
    <row r="3811" spans="1:22" x14ac:dyDescent="0.25">
      <c r="A3811" t="s">
        <v>17715</v>
      </c>
      <c r="B3811" t="s">
        <v>29</v>
      </c>
      <c r="C3811" t="s">
        <v>47</v>
      </c>
      <c r="D3811" t="s">
        <v>17716</v>
      </c>
      <c r="E3811">
        <v>78.67</v>
      </c>
      <c r="F3811">
        <v>4</v>
      </c>
      <c r="G3811" t="s">
        <v>43728</v>
      </c>
      <c r="H3811" t="s">
        <v>14434</v>
      </c>
      <c r="I3811" s="1">
        <v>45000</v>
      </c>
      <c r="J3811" s="1">
        <v>45292</v>
      </c>
      <c r="K3811" t="s">
        <v>17717</v>
      </c>
      <c r="L3811" t="s">
        <v>17718</v>
      </c>
      <c r="M3811" t="s">
        <v>27</v>
      </c>
      <c r="N3811">
        <v>5</v>
      </c>
      <c r="O3811">
        <f>Table1[[#This Row],[Price]]-0.1*Table1[[#This Row],[Price]]</f>
        <v>70.802999999999997</v>
      </c>
      <c r="P3811" s="9">
        <f>(Table1[[#This Row],[Expiration Date]]-Table1[[#This Row],[Manufacturing Date]])/365</f>
        <v>0.8</v>
      </c>
      <c r="Q3811" t="str">
        <f>IF(Table1[[#This Row],[Expiration Date]]-J3819&gt;12/31/2024,"not expired","expired")</f>
        <v>expired</v>
      </c>
      <c r="R3811">
        <f>Table1[[#This Row],[Discounted Price]]*0.95</f>
        <v>67.26285</v>
      </c>
      <c r="S3811">
        <f>Table1[[#This Row],[Discounted Price]]*0.9</f>
        <v>63.722699999999996</v>
      </c>
      <c r="T3811">
        <f>Table1[[#This Row],[Discounted Price]]*0.8</f>
        <v>56.642400000000002</v>
      </c>
      <c r="U3811">
        <f>Table1[[#This Row],[Price]]*0.52</f>
        <v>40.9084</v>
      </c>
      <c r="V3811">
        <f>(Table1[[#This Row],[Price]]-Table1[[#This Row],[Scrap value]])/2</f>
        <v>18.880800000000001</v>
      </c>
    </row>
    <row r="3812" spans="1:22" x14ac:dyDescent="0.25">
      <c r="A3812" t="s">
        <v>17719</v>
      </c>
      <c r="B3812" t="s">
        <v>22</v>
      </c>
      <c r="C3812" t="s">
        <v>47</v>
      </c>
      <c r="D3812" t="s">
        <v>17720</v>
      </c>
      <c r="E3812">
        <v>447.43</v>
      </c>
      <c r="F3812">
        <v>5</v>
      </c>
      <c r="G3812" t="s">
        <v>43730</v>
      </c>
      <c r="H3812" t="s">
        <v>17721</v>
      </c>
      <c r="I3812" s="1">
        <v>45137</v>
      </c>
      <c r="J3812" s="1">
        <v>46023</v>
      </c>
      <c r="K3812" t="s">
        <v>17722</v>
      </c>
      <c r="L3812" t="s">
        <v>17723</v>
      </c>
      <c r="M3812" t="s">
        <v>20</v>
      </c>
      <c r="N3812">
        <v>5</v>
      </c>
      <c r="O3812">
        <f>Table1[[#This Row],[Price]]-0.1*Table1[[#This Row],[Price]]</f>
        <v>402.68700000000001</v>
      </c>
      <c r="P3812" s="9">
        <f>(Table1[[#This Row],[Expiration Date]]-Table1[[#This Row],[Manufacturing Date]])/365</f>
        <v>2.4273972602739726</v>
      </c>
      <c r="Q3812" t="str">
        <f>IF(Table1[[#This Row],[Expiration Date]]-J3820&gt;12/31/2024,"not expired","expired")</f>
        <v>not expired</v>
      </c>
      <c r="R3812">
        <f>Table1[[#This Row],[Discounted Price]]*0.95</f>
        <v>382.55264999999997</v>
      </c>
      <c r="S3812">
        <f>Table1[[#This Row],[Discounted Price]]*0.9</f>
        <v>362.41830000000004</v>
      </c>
      <c r="T3812">
        <f>Table1[[#This Row],[Discounted Price]]*0.8</f>
        <v>322.14960000000002</v>
      </c>
      <c r="U3812">
        <f>Table1[[#This Row],[Price]]*0.52</f>
        <v>232.6636</v>
      </c>
      <c r="V3812">
        <f>(Table1[[#This Row],[Price]]-Table1[[#This Row],[Scrap value]])/2</f>
        <v>107.3832</v>
      </c>
    </row>
    <row r="3813" spans="1:22" x14ac:dyDescent="0.25">
      <c r="A3813" t="s">
        <v>17724</v>
      </c>
      <c r="B3813" t="s">
        <v>35</v>
      </c>
      <c r="C3813" t="s">
        <v>47</v>
      </c>
      <c r="D3813" t="s">
        <v>17725</v>
      </c>
      <c r="E3813">
        <v>340.2</v>
      </c>
      <c r="F3813">
        <v>95</v>
      </c>
      <c r="G3813" t="s">
        <v>43730</v>
      </c>
      <c r="H3813" t="s">
        <v>6959</v>
      </c>
      <c r="I3813" s="1">
        <v>44927</v>
      </c>
      <c r="J3813" s="1">
        <v>45658</v>
      </c>
      <c r="K3813" t="s">
        <v>17726</v>
      </c>
      <c r="L3813" t="s">
        <v>17727</v>
      </c>
      <c r="M3813" t="s">
        <v>20</v>
      </c>
      <c r="N3813">
        <v>5</v>
      </c>
      <c r="O3813">
        <f>Table1[[#This Row],[Price]]-0.1*Table1[[#This Row],[Price]]</f>
        <v>306.18</v>
      </c>
      <c r="P3813" s="9">
        <f>(Table1[[#This Row],[Expiration Date]]-Table1[[#This Row],[Manufacturing Date]])/365</f>
        <v>2.0027397260273974</v>
      </c>
      <c r="Q3813" t="str">
        <f>IF(Table1[[#This Row],[Expiration Date]]-J3821&gt;12/31/2024,"not expired","expired")</f>
        <v>expired</v>
      </c>
      <c r="R3813">
        <f>Table1[[#This Row],[Discounted Price]]*0.95</f>
        <v>290.87099999999998</v>
      </c>
      <c r="S3813">
        <f>Table1[[#This Row],[Discounted Price]]*0.9</f>
        <v>275.56200000000001</v>
      </c>
      <c r="T3813">
        <f>Table1[[#This Row],[Discounted Price]]*0.8</f>
        <v>244.94400000000002</v>
      </c>
      <c r="U3813">
        <f>Table1[[#This Row],[Price]]*0.52</f>
        <v>176.904</v>
      </c>
      <c r="V3813">
        <f>(Table1[[#This Row],[Price]]-Table1[[#This Row],[Scrap value]])/2</f>
        <v>81.647999999999996</v>
      </c>
    </row>
    <row r="3814" spans="1:22" x14ac:dyDescent="0.25">
      <c r="A3814" t="s">
        <v>17728</v>
      </c>
      <c r="B3814" t="s">
        <v>22</v>
      </c>
      <c r="C3814" t="s">
        <v>47</v>
      </c>
      <c r="D3814" t="s">
        <v>17729</v>
      </c>
      <c r="E3814">
        <v>476.52</v>
      </c>
      <c r="F3814">
        <v>78</v>
      </c>
      <c r="G3814" t="s">
        <v>43728</v>
      </c>
      <c r="H3814" t="s">
        <v>6392</v>
      </c>
      <c r="I3814" s="1">
        <v>45000</v>
      </c>
      <c r="J3814" s="1">
        <v>45658</v>
      </c>
      <c r="K3814" t="s">
        <v>17730</v>
      </c>
      <c r="L3814" t="s">
        <v>17731</v>
      </c>
      <c r="M3814" t="s">
        <v>20</v>
      </c>
      <c r="N3814">
        <v>2</v>
      </c>
      <c r="O3814">
        <f>Table1[[#This Row],[Price]]-0.1*Table1[[#This Row],[Price]]</f>
        <v>428.86799999999999</v>
      </c>
      <c r="P3814" s="9">
        <f>(Table1[[#This Row],[Expiration Date]]-Table1[[#This Row],[Manufacturing Date]])/365</f>
        <v>1.8027397260273972</v>
      </c>
      <c r="Q3814" t="str">
        <f>IF(Table1[[#This Row],[Expiration Date]]-J3822&gt;12/31/2024,"not expired","expired")</f>
        <v>expired</v>
      </c>
      <c r="R3814">
        <f>Table1[[#This Row],[Discounted Price]]*0.95</f>
        <v>407.4246</v>
      </c>
      <c r="S3814">
        <f>Table1[[#This Row],[Discounted Price]]*0.9</f>
        <v>385.9812</v>
      </c>
      <c r="T3814">
        <f>Table1[[#This Row],[Discounted Price]]*0.8</f>
        <v>343.09440000000001</v>
      </c>
      <c r="U3814">
        <f>Table1[[#This Row],[Price]]*0.52</f>
        <v>247.79040000000001</v>
      </c>
      <c r="V3814">
        <f>(Table1[[#This Row],[Price]]-Table1[[#This Row],[Scrap value]])/2</f>
        <v>114.36479999999999</v>
      </c>
    </row>
    <row r="3815" spans="1:22" x14ac:dyDescent="0.25">
      <c r="A3815" t="s">
        <v>17732</v>
      </c>
      <c r="B3815" t="s">
        <v>29</v>
      </c>
      <c r="C3815" t="s">
        <v>47</v>
      </c>
      <c r="D3815" t="s">
        <v>17733</v>
      </c>
      <c r="E3815">
        <v>60.07</v>
      </c>
      <c r="F3815">
        <v>56</v>
      </c>
      <c r="G3815" t="s">
        <v>43729</v>
      </c>
      <c r="H3815" t="s">
        <v>17734</v>
      </c>
      <c r="I3815" s="1">
        <v>44927</v>
      </c>
      <c r="J3815" s="1">
        <v>45292</v>
      </c>
      <c r="K3815" t="s">
        <v>17735</v>
      </c>
      <c r="L3815" t="s">
        <v>17736</v>
      </c>
      <c r="M3815" t="s">
        <v>27</v>
      </c>
      <c r="N3815">
        <v>4</v>
      </c>
      <c r="O3815">
        <f>Table1[[#This Row],[Price]]-0.1*Table1[[#This Row],[Price]]</f>
        <v>54.063000000000002</v>
      </c>
      <c r="P3815" s="9">
        <f>(Table1[[#This Row],[Expiration Date]]-Table1[[#This Row],[Manufacturing Date]])/365</f>
        <v>1</v>
      </c>
      <c r="Q3815" t="str">
        <f>IF(Table1[[#This Row],[Expiration Date]]-J3823&gt;12/31/2024,"not expired","expired")</f>
        <v>expired</v>
      </c>
      <c r="R3815">
        <f>Table1[[#This Row],[Discounted Price]]*0.95</f>
        <v>51.359850000000002</v>
      </c>
      <c r="S3815">
        <f>Table1[[#This Row],[Discounted Price]]*0.9</f>
        <v>48.656700000000001</v>
      </c>
      <c r="T3815">
        <f>Table1[[#This Row],[Discounted Price]]*0.8</f>
        <v>43.250400000000006</v>
      </c>
      <c r="U3815">
        <f>Table1[[#This Row],[Price]]*0.52</f>
        <v>31.2364</v>
      </c>
      <c r="V3815">
        <f>(Table1[[#This Row],[Price]]-Table1[[#This Row],[Scrap value]])/2</f>
        <v>14.4168</v>
      </c>
    </row>
    <row r="3816" spans="1:22" x14ac:dyDescent="0.25">
      <c r="A3816" t="s">
        <v>17737</v>
      </c>
      <c r="B3816" t="s">
        <v>22</v>
      </c>
      <c r="C3816" t="s">
        <v>47</v>
      </c>
      <c r="D3816" t="s">
        <v>17738</v>
      </c>
      <c r="E3816">
        <v>33.44</v>
      </c>
      <c r="F3816">
        <v>100</v>
      </c>
      <c r="G3816" t="s">
        <v>43728</v>
      </c>
      <c r="H3816" t="s">
        <v>17739</v>
      </c>
      <c r="I3816" s="1">
        <v>45000</v>
      </c>
      <c r="J3816" s="1">
        <v>45658</v>
      </c>
      <c r="K3816" t="s">
        <v>17740</v>
      </c>
      <c r="L3816" t="s">
        <v>17741</v>
      </c>
      <c r="M3816" t="s">
        <v>20</v>
      </c>
      <c r="N3816">
        <v>2</v>
      </c>
      <c r="O3816">
        <f>Table1[[#This Row],[Price]]-0.1*Table1[[#This Row],[Price]]</f>
        <v>30.095999999999997</v>
      </c>
      <c r="P3816" s="9">
        <f>(Table1[[#This Row],[Expiration Date]]-Table1[[#This Row],[Manufacturing Date]])/365</f>
        <v>1.8027397260273972</v>
      </c>
      <c r="Q3816" t="str">
        <f>IF(Table1[[#This Row],[Expiration Date]]-J3824&gt;12/31/2024,"not expired","expired")</f>
        <v>expired</v>
      </c>
      <c r="R3816">
        <f>Table1[[#This Row],[Discounted Price]]*0.95</f>
        <v>28.591199999999997</v>
      </c>
      <c r="S3816">
        <f>Table1[[#This Row],[Discounted Price]]*0.9</f>
        <v>27.086399999999998</v>
      </c>
      <c r="T3816">
        <f>Table1[[#This Row],[Discounted Price]]*0.8</f>
        <v>24.076799999999999</v>
      </c>
      <c r="U3816">
        <f>Table1[[#This Row],[Price]]*0.52</f>
        <v>17.3888</v>
      </c>
      <c r="V3816">
        <f>(Table1[[#This Row],[Price]]-Table1[[#This Row],[Scrap value]])/2</f>
        <v>8.025599999999999</v>
      </c>
    </row>
    <row r="3817" spans="1:22" x14ac:dyDescent="0.25">
      <c r="A3817" t="s">
        <v>17742</v>
      </c>
      <c r="B3817" t="s">
        <v>29</v>
      </c>
      <c r="C3817" t="s">
        <v>47</v>
      </c>
      <c r="D3817" t="s">
        <v>17743</v>
      </c>
      <c r="E3817">
        <v>311.69</v>
      </c>
      <c r="F3817">
        <v>68</v>
      </c>
      <c r="G3817" t="s">
        <v>43730</v>
      </c>
      <c r="H3817" t="s">
        <v>17744</v>
      </c>
      <c r="I3817" s="1">
        <v>44927</v>
      </c>
      <c r="J3817" s="1">
        <v>45658</v>
      </c>
      <c r="K3817" t="s">
        <v>17745</v>
      </c>
      <c r="L3817" t="s">
        <v>17746</v>
      </c>
      <c r="M3817" t="s">
        <v>45</v>
      </c>
      <c r="N3817">
        <v>3</v>
      </c>
      <c r="O3817">
        <f>Table1[[#This Row],[Price]]-0.1*Table1[[#This Row],[Price]]</f>
        <v>280.52100000000002</v>
      </c>
      <c r="P3817" s="9">
        <f>(Table1[[#This Row],[Expiration Date]]-Table1[[#This Row],[Manufacturing Date]])/365</f>
        <v>2.0027397260273974</v>
      </c>
      <c r="Q3817" t="str">
        <f>IF(Table1[[#This Row],[Expiration Date]]-J3825&gt;12/31/2024,"not expired","expired")</f>
        <v>expired</v>
      </c>
      <c r="R3817">
        <f>Table1[[#This Row],[Discounted Price]]*0.95</f>
        <v>266.49495000000002</v>
      </c>
      <c r="S3817">
        <f>Table1[[#This Row],[Discounted Price]]*0.9</f>
        <v>252.46890000000002</v>
      </c>
      <c r="T3817">
        <f>Table1[[#This Row],[Discounted Price]]*0.8</f>
        <v>224.41680000000002</v>
      </c>
      <c r="U3817">
        <f>Table1[[#This Row],[Price]]*0.52</f>
        <v>162.0788</v>
      </c>
      <c r="V3817">
        <f>(Table1[[#This Row],[Price]]-Table1[[#This Row],[Scrap value]])/2</f>
        <v>74.805599999999998</v>
      </c>
    </row>
    <row r="3818" spans="1:22" x14ac:dyDescent="0.25">
      <c r="A3818" t="s">
        <v>17747</v>
      </c>
      <c r="B3818" t="s">
        <v>35</v>
      </c>
      <c r="C3818" t="s">
        <v>47</v>
      </c>
      <c r="D3818" t="s">
        <v>17748</v>
      </c>
      <c r="E3818">
        <v>428.2</v>
      </c>
      <c r="F3818">
        <v>11</v>
      </c>
      <c r="G3818" t="s">
        <v>43728</v>
      </c>
      <c r="H3818" t="s">
        <v>17749</v>
      </c>
      <c r="I3818" s="1">
        <v>44927</v>
      </c>
      <c r="J3818" s="1">
        <v>46023</v>
      </c>
      <c r="K3818" t="s">
        <v>17750</v>
      </c>
      <c r="L3818" t="s">
        <v>17751</v>
      </c>
      <c r="M3818" t="s">
        <v>20</v>
      </c>
      <c r="N3818">
        <v>4</v>
      </c>
      <c r="O3818">
        <f>Table1[[#This Row],[Price]]-0.1*Table1[[#This Row],[Price]]</f>
        <v>385.38</v>
      </c>
      <c r="P3818" s="9">
        <f>(Table1[[#This Row],[Expiration Date]]-Table1[[#This Row],[Manufacturing Date]])/365</f>
        <v>3.0027397260273974</v>
      </c>
      <c r="Q3818" t="str">
        <f>IF(Table1[[#This Row],[Expiration Date]]-J3826&gt;12/31/2024,"not expired","expired")</f>
        <v>expired</v>
      </c>
      <c r="R3818">
        <f>Table1[[#This Row],[Discounted Price]]*0.95</f>
        <v>366.11099999999999</v>
      </c>
      <c r="S3818">
        <f>Table1[[#This Row],[Discounted Price]]*0.9</f>
        <v>346.84199999999998</v>
      </c>
      <c r="T3818">
        <f>Table1[[#This Row],[Discounted Price]]*0.8</f>
        <v>308.30400000000003</v>
      </c>
      <c r="U3818">
        <f>Table1[[#This Row],[Price]]*0.52</f>
        <v>222.66400000000002</v>
      </c>
      <c r="V3818">
        <f>(Table1[[#This Row],[Price]]-Table1[[#This Row],[Scrap value]])/2</f>
        <v>102.76799999999999</v>
      </c>
    </row>
    <row r="3819" spans="1:22" x14ac:dyDescent="0.25">
      <c r="A3819" t="s">
        <v>17752</v>
      </c>
      <c r="B3819" t="s">
        <v>29</v>
      </c>
      <c r="C3819" t="s">
        <v>47</v>
      </c>
      <c r="D3819" t="s">
        <v>17753</v>
      </c>
      <c r="E3819">
        <v>138.47999999999999</v>
      </c>
      <c r="F3819">
        <v>52</v>
      </c>
      <c r="G3819" t="s">
        <v>43729</v>
      </c>
      <c r="H3819" t="s">
        <v>17754</v>
      </c>
      <c r="I3819" s="1">
        <v>44927</v>
      </c>
      <c r="J3819" s="1">
        <v>45292</v>
      </c>
      <c r="K3819" t="s">
        <v>17755</v>
      </c>
      <c r="L3819" t="s">
        <v>17756</v>
      </c>
      <c r="M3819" t="s">
        <v>27</v>
      </c>
      <c r="N3819">
        <v>4</v>
      </c>
      <c r="O3819">
        <f>Table1[[#This Row],[Price]]-0.1*Table1[[#This Row],[Price]]</f>
        <v>124.63199999999999</v>
      </c>
      <c r="P3819" s="9">
        <f>(Table1[[#This Row],[Expiration Date]]-Table1[[#This Row],[Manufacturing Date]])/365</f>
        <v>1</v>
      </c>
      <c r="Q3819" t="str">
        <f>IF(Table1[[#This Row],[Expiration Date]]-J3827&gt;12/31/2024,"not expired","expired")</f>
        <v>expired</v>
      </c>
      <c r="R3819">
        <f>Table1[[#This Row],[Discounted Price]]*0.95</f>
        <v>118.40039999999999</v>
      </c>
      <c r="S3819">
        <f>Table1[[#This Row],[Discounted Price]]*0.9</f>
        <v>112.16879999999999</v>
      </c>
      <c r="T3819">
        <f>Table1[[#This Row],[Discounted Price]]*0.8</f>
        <v>99.705600000000004</v>
      </c>
      <c r="U3819">
        <f>Table1[[#This Row],[Price]]*0.52</f>
        <v>72.009599999999992</v>
      </c>
      <c r="V3819">
        <f>(Table1[[#This Row],[Price]]-Table1[[#This Row],[Scrap value]])/2</f>
        <v>33.235199999999999</v>
      </c>
    </row>
    <row r="3820" spans="1:22" x14ac:dyDescent="0.25">
      <c r="A3820" t="s">
        <v>17757</v>
      </c>
      <c r="B3820" t="s">
        <v>29</v>
      </c>
      <c r="C3820" t="s">
        <v>47</v>
      </c>
      <c r="D3820" t="s">
        <v>17758</v>
      </c>
      <c r="E3820">
        <v>309.33</v>
      </c>
      <c r="F3820">
        <v>3</v>
      </c>
      <c r="G3820" t="s">
        <v>43729</v>
      </c>
      <c r="H3820" t="s">
        <v>13878</v>
      </c>
      <c r="I3820" s="1">
        <v>45000</v>
      </c>
      <c r="J3820" s="1">
        <v>45292</v>
      </c>
      <c r="K3820" t="s">
        <v>17759</v>
      </c>
      <c r="L3820" t="s">
        <v>17760</v>
      </c>
      <c r="M3820" t="s">
        <v>45</v>
      </c>
      <c r="N3820">
        <v>3</v>
      </c>
      <c r="O3820">
        <f>Table1[[#This Row],[Price]]-0.1*Table1[[#This Row],[Price]]</f>
        <v>278.39699999999999</v>
      </c>
      <c r="P3820" s="9">
        <f>(Table1[[#This Row],[Expiration Date]]-Table1[[#This Row],[Manufacturing Date]])/365</f>
        <v>0.8</v>
      </c>
      <c r="Q3820" t="str">
        <f>IF(Table1[[#This Row],[Expiration Date]]-J3828&gt;12/31/2024,"not expired","expired")</f>
        <v>expired</v>
      </c>
      <c r="R3820">
        <f>Table1[[#This Row],[Discounted Price]]*0.95</f>
        <v>264.47714999999999</v>
      </c>
      <c r="S3820">
        <f>Table1[[#This Row],[Discounted Price]]*0.9</f>
        <v>250.5573</v>
      </c>
      <c r="T3820">
        <f>Table1[[#This Row],[Discounted Price]]*0.8</f>
        <v>222.7176</v>
      </c>
      <c r="U3820">
        <f>Table1[[#This Row],[Price]]*0.52</f>
        <v>160.85159999999999</v>
      </c>
      <c r="V3820">
        <f>(Table1[[#This Row],[Price]]-Table1[[#This Row],[Scrap value]])/2</f>
        <v>74.239199999999997</v>
      </c>
    </row>
    <row r="3821" spans="1:22" x14ac:dyDescent="0.25">
      <c r="A3821" t="s">
        <v>17761</v>
      </c>
      <c r="B3821" t="s">
        <v>22</v>
      </c>
      <c r="C3821" t="s">
        <v>47</v>
      </c>
      <c r="D3821" t="s">
        <v>17762</v>
      </c>
      <c r="E3821">
        <v>193.74</v>
      </c>
      <c r="F3821">
        <v>14</v>
      </c>
      <c r="G3821" t="s">
        <v>43728</v>
      </c>
      <c r="H3821" t="s">
        <v>10823</v>
      </c>
      <c r="I3821" s="1">
        <v>44927</v>
      </c>
      <c r="J3821" s="1">
        <v>45658</v>
      </c>
      <c r="K3821" t="s">
        <v>17763</v>
      </c>
      <c r="L3821" t="s">
        <v>17764</v>
      </c>
      <c r="M3821" t="s">
        <v>45</v>
      </c>
      <c r="N3821">
        <v>4</v>
      </c>
      <c r="O3821">
        <f>Table1[[#This Row],[Price]]-0.1*Table1[[#This Row],[Price]]</f>
        <v>174.36600000000001</v>
      </c>
      <c r="P3821" s="9">
        <f>(Table1[[#This Row],[Expiration Date]]-Table1[[#This Row],[Manufacturing Date]])/365</f>
        <v>2.0027397260273974</v>
      </c>
      <c r="Q3821" t="str">
        <f>IF(Table1[[#This Row],[Expiration Date]]-J3829&gt;12/31/2024,"not expired","expired")</f>
        <v>not expired</v>
      </c>
      <c r="R3821">
        <f>Table1[[#This Row],[Discounted Price]]*0.95</f>
        <v>165.64770000000001</v>
      </c>
      <c r="S3821">
        <f>Table1[[#This Row],[Discounted Price]]*0.9</f>
        <v>156.92940000000002</v>
      </c>
      <c r="T3821">
        <f>Table1[[#This Row],[Discounted Price]]*0.8</f>
        <v>139.49280000000002</v>
      </c>
      <c r="U3821">
        <f>Table1[[#This Row],[Price]]*0.52</f>
        <v>100.74480000000001</v>
      </c>
      <c r="V3821">
        <f>(Table1[[#This Row],[Price]]-Table1[[#This Row],[Scrap value]])/2</f>
        <v>46.497599999999998</v>
      </c>
    </row>
    <row r="3822" spans="1:22" x14ac:dyDescent="0.25">
      <c r="A3822" t="s">
        <v>17765</v>
      </c>
      <c r="B3822" t="s">
        <v>35</v>
      </c>
      <c r="C3822" t="s">
        <v>47</v>
      </c>
      <c r="D3822" t="s">
        <v>17766</v>
      </c>
      <c r="E3822">
        <v>254.83</v>
      </c>
      <c r="F3822">
        <v>1</v>
      </c>
      <c r="G3822" t="s">
        <v>43729</v>
      </c>
      <c r="H3822" t="s">
        <v>793</v>
      </c>
      <c r="I3822" s="1">
        <v>45000</v>
      </c>
      <c r="J3822" s="1">
        <v>46023</v>
      </c>
      <c r="K3822" t="s">
        <v>17767</v>
      </c>
      <c r="L3822" t="s">
        <v>17768</v>
      </c>
      <c r="M3822" t="s">
        <v>27</v>
      </c>
      <c r="N3822">
        <v>5</v>
      </c>
      <c r="O3822">
        <f>Table1[[#This Row],[Price]]-0.1*Table1[[#This Row],[Price]]</f>
        <v>229.34700000000001</v>
      </c>
      <c r="P3822" s="9">
        <f>(Table1[[#This Row],[Expiration Date]]-Table1[[#This Row],[Manufacturing Date]])/365</f>
        <v>2.8027397260273972</v>
      </c>
      <c r="Q3822" t="str">
        <f>IF(Table1[[#This Row],[Expiration Date]]-J3830&gt;12/31/2024,"not expired","expired")</f>
        <v>not expired</v>
      </c>
      <c r="R3822">
        <f>Table1[[#This Row],[Discounted Price]]*0.95</f>
        <v>217.87965</v>
      </c>
      <c r="S3822">
        <f>Table1[[#This Row],[Discounted Price]]*0.9</f>
        <v>206.41230000000002</v>
      </c>
      <c r="T3822">
        <f>Table1[[#This Row],[Discounted Price]]*0.8</f>
        <v>183.47760000000002</v>
      </c>
      <c r="U3822">
        <f>Table1[[#This Row],[Price]]*0.52</f>
        <v>132.51160000000002</v>
      </c>
      <c r="V3822">
        <f>(Table1[[#This Row],[Price]]-Table1[[#This Row],[Scrap value]])/2</f>
        <v>61.159199999999998</v>
      </c>
    </row>
    <row r="3823" spans="1:22" x14ac:dyDescent="0.25">
      <c r="A3823" t="s">
        <v>17769</v>
      </c>
      <c r="B3823" t="s">
        <v>15</v>
      </c>
      <c r="C3823" t="s">
        <v>47</v>
      </c>
      <c r="D3823" t="s">
        <v>17770</v>
      </c>
      <c r="E3823">
        <v>300.52</v>
      </c>
      <c r="F3823">
        <v>52</v>
      </c>
      <c r="G3823" t="s">
        <v>43729</v>
      </c>
      <c r="H3823" t="s">
        <v>17771</v>
      </c>
      <c r="I3823" s="1">
        <v>45000</v>
      </c>
      <c r="J3823" s="1">
        <v>45292</v>
      </c>
      <c r="K3823" t="s">
        <v>17772</v>
      </c>
      <c r="L3823" t="s">
        <v>17773</v>
      </c>
      <c r="M3823" t="s">
        <v>45</v>
      </c>
      <c r="N3823">
        <v>2</v>
      </c>
      <c r="O3823">
        <f>Table1[[#This Row],[Price]]-0.1*Table1[[#This Row],[Price]]</f>
        <v>270.46799999999996</v>
      </c>
      <c r="P3823" s="9">
        <f>(Table1[[#This Row],[Expiration Date]]-Table1[[#This Row],[Manufacturing Date]])/365</f>
        <v>0.8</v>
      </c>
      <c r="Q3823" t="str">
        <f>IF(Table1[[#This Row],[Expiration Date]]-J3831&gt;12/31/2024,"not expired","expired")</f>
        <v>expired</v>
      </c>
      <c r="R3823">
        <f>Table1[[#This Row],[Discounted Price]]*0.95</f>
        <v>256.94459999999992</v>
      </c>
      <c r="S3823">
        <f>Table1[[#This Row],[Discounted Price]]*0.9</f>
        <v>243.42119999999997</v>
      </c>
      <c r="T3823">
        <f>Table1[[#This Row],[Discounted Price]]*0.8</f>
        <v>216.37439999999998</v>
      </c>
      <c r="U3823">
        <f>Table1[[#This Row],[Price]]*0.52</f>
        <v>156.2704</v>
      </c>
      <c r="V3823">
        <f>(Table1[[#This Row],[Price]]-Table1[[#This Row],[Scrap value]])/2</f>
        <v>72.124799999999993</v>
      </c>
    </row>
    <row r="3824" spans="1:22" x14ac:dyDescent="0.25">
      <c r="A3824" t="s">
        <v>17774</v>
      </c>
      <c r="B3824" t="s">
        <v>15</v>
      </c>
      <c r="C3824" t="s">
        <v>47</v>
      </c>
      <c r="D3824" t="s">
        <v>17775</v>
      </c>
      <c r="E3824">
        <v>221.17</v>
      </c>
      <c r="F3824">
        <v>51</v>
      </c>
      <c r="G3824" t="s">
        <v>43728</v>
      </c>
      <c r="H3824" t="s">
        <v>17776</v>
      </c>
      <c r="I3824" s="1">
        <v>44927</v>
      </c>
      <c r="J3824" s="1">
        <v>45658</v>
      </c>
      <c r="K3824" t="s">
        <v>17777</v>
      </c>
      <c r="L3824" t="s">
        <v>17778</v>
      </c>
      <c r="M3824" t="s">
        <v>27</v>
      </c>
      <c r="N3824">
        <v>2</v>
      </c>
      <c r="O3824">
        <f>Table1[[#This Row],[Price]]-0.1*Table1[[#This Row],[Price]]</f>
        <v>199.053</v>
      </c>
      <c r="P3824" s="9">
        <f>(Table1[[#This Row],[Expiration Date]]-Table1[[#This Row],[Manufacturing Date]])/365</f>
        <v>2.0027397260273974</v>
      </c>
      <c r="Q3824" t="str">
        <f>IF(Table1[[#This Row],[Expiration Date]]-J3832&gt;12/31/2024,"not expired","expired")</f>
        <v>not expired</v>
      </c>
      <c r="R3824">
        <f>Table1[[#This Row],[Discounted Price]]*0.95</f>
        <v>189.10034999999999</v>
      </c>
      <c r="S3824">
        <f>Table1[[#This Row],[Discounted Price]]*0.9</f>
        <v>179.14770000000001</v>
      </c>
      <c r="T3824">
        <f>Table1[[#This Row],[Discounted Price]]*0.8</f>
        <v>159.2424</v>
      </c>
      <c r="U3824">
        <f>Table1[[#This Row],[Price]]*0.52</f>
        <v>115.00839999999999</v>
      </c>
      <c r="V3824">
        <f>(Table1[[#This Row],[Price]]-Table1[[#This Row],[Scrap value]])/2</f>
        <v>53.080799999999996</v>
      </c>
    </row>
    <row r="3825" spans="1:22" x14ac:dyDescent="0.25">
      <c r="A3825" t="s">
        <v>17779</v>
      </c>
      <c r="B3825" t="s">
        <v>22</v>
      </c>
      <c r="C3825" t="s">
        <v>47</v>
      </c>
      <c r="D3825" t="s">
        <v>17780</v>
      </c>
      <c r="E3825">
        <v>44.39</v>
      </c>
      <c r="F3825">
        <v>87</v>
      </c>
      <c r="G3825" t="s">
        <v>43730</v>
      </c>
      <c r="H3825" t="s">
        <v>1185</v>
      </c>
      <c r="I3825" s="1">
        <v>45000</v>
      </c>
      <c r="J3825" s="1">
        <v>46023</v>
      </c>
      <c r="K3825" t="s">
        <v>17781</v>
      </c>
      <c r="L3825" t="s">
        <v>17782</v>
      </c>
      <c r="M3825" t="s">
        <v>20</v>
      </c>
      <c r="N3825">
        <v>5</v>
      </c>
      <c r="O3825">
        <f>Table1[[#This Row],[Price]]-0.1*Table1[[#This Row],[Price]]</f>
        <v>39.951000000000001</v>
      </c>
      <c r="P3825" s="9">
        <f>(Table1[[#This Row],[Expiration Date]]-Table1[[#This Row],[Manufacturing Date]])/365</f>
        <v>2.8027397260273972</v>
      </c>
      <c r="Q3825" t="str">
        <f>IF(Table1[[#This Row],[Expiration Date]]-J3833&gt;12/31/2024,"not expired","expired")</f>
        <v>not expired</v>
      </c>
      <c r="R3825">
        <f>Table1[[#This Row],[Discounted Price]]*0.95</f>
        <v>37.953449999999997</v>
      </c>
      <c r="S3825">
        <f>Table1[[#This Row],[Discounted Price]]*0.9</f>
        <v>35.9559</v>
      </c>
      <c r="T3825">
        <f>Table1[[#This Row],[Discounted Price]]*0.8</f>
        <v>31.960800000000003</v>
      </c>
      <c r="U3825">
        <f>Table1[[#This Row],[Price]]*0.52</f>
        <v>23.082800000000002</v>
      </c>
      <c r="V3825">
        <f>(Table1[[#This Row],[Price]]-Table1[[#This Row],[Scrap value]])/2</f>
        <v>10.653599999999999</v>
      </c>
    </row>
    <row r="3826" spans="1:22" x14ac:dyDescent="0.25">
      <c r="A3826" t="s">
        <v>17783</v>
      </c>
      <c r="B3826" t="s">
        <v>35</v>
      </c>
      <c r="C3826" t="s">
        <v>47</v>
      </c>
      <c r="D3826" t="s">
        <v>17784</v>
      </c>
      <c r="E3826">
        <v>399.93</v>
      </c>
      <c r="F3826">
        <v>50</v>
      </c>
      <c r="G3826" t="s">
        <v>43729</v>
      </c>
      <c r="H3826" t="s">
        <v>17785</v>
      </c>
      <c r="I3826" s="1">
        <v>44927</v>
      </c>
      <c r="J3826" s="1">
        <v>46023</v>
      </c>
      <c r="K3826" t="s">
        <v>17786</v>
      </c>
      <c r="L3826" t="s">
        <v>17787</v>
      </c>
      <c r="M3826" t="s">
        <v>45</v>
      </c>
      <c r="N3826">
        <v>3</v>
      </c>
      <c r="O3826">
        <f>Table1[[#This Row],[Price]]-0.1*Table1[[#This Row],[Price]]</f>
        <v>359.93700000000001</v>
      </c>
      <c r="P3826" s="9">
        <f>(Table1[[#This Row],[Expiration Date]]-Table1[[#This Row],[Manufacturing Date]])/365</f>
        <v>3.0027397260273974</v>
      </c>
      <c r="Q3826" t="str">
        <f>IF(Table1[[#This Row],[Expiration Date]]-J3834&gt;12/31/2024,"not expired","expired")</f>
        <v>not expired</v>
      </c>
      <c r="R3826">
        <f>Table1[[#This Row],[Discounted Price]]*0.95</f>
        <v>341.94015000000002</v>
      </c>
      <c r="S3826">
        <f>Table1[[#This Row],[Discounted Price]]*0.9</f>
        <v>323.94330000000002</v>
      </c>
      <c r="T3826">
        <f>Table1[[#This Row],[Discounted Price]]*0.8</f>
        <v>287.94960000000003</v>
      </c>
      <c r="U3826">
        <f>Table1[[#This Row],[Price]]*0.52</f>
        <v>207.96360000000001</v>
      </c>
      <c r="V3826">
        <f>(Table1[[#This Row],[Price]]-Table1[[#This Row],[Scrap value]])/2</f>
        <v>95.983199999999997</v>
      </c>
    </row>
    <row r="3827" spans="1:22" x14ac:dyDescent="0.25">
      <c r="A3827" t="s">
        <v>17788</v>
      </c>
      <c r="B3827" t="s">
        <v>29</v>
      </c>
      <c r="C3827" t="s">
        <v>47</v>
      </c>
      <c r="D3827" t="s">
        <v>17789</v>
      </c>
      <c r="E3827">
        <v>300.06</v>
      </c>
      <c r="F3827">
        <v>33</v>
      </c>
      <c r="G3827" t="s">
        <v>43728</v>
      </c>
      <c r="H3827" t="s">
        <v>7719</v>
      </c>
      <c r="I3827" s="1">
        <v>45137</v>
      </c>
      <c r="J3827" s="1">
        <v>46023</v>
      </c>
      <c r="K3827" t="s">
        <v>17790</v>
      </c>
      <c r="L3827" t="s">
        <v>17791</v>
      </c>
      <c r="M3827" t="s">
        <v>27</v>
      </c>
      <c r="N3827">
        <v>4</v>
      </c>
      <c r="O3827">
        <f>Table1[[#This Row],[Price]]-0.1*Table1[[#This Row],[Price]]</f>
        <v>270.05399999999997</v>
      </c>
      <c r="P3827" s="9">
        <f>(Table1[[#This Row],[Expiration Date]]-Table1[[#This Row],[Manufacturing Date]])/365</f>
        <v>2.4273972602739726</v>
      </c>
      <c r="Q3827" t="str">
        <f>IF(Table1[[#This Row],[Expiration Date]]-J3835&gt;12/31/2024,"not expired","expired")</f>
        <v>not expired</v>
      </c>
      <c r="R3827">
        <f>Table1[[#This Row],[Discounted Price]]*0.95</f>
        <v>256.55129999999997</v>
      </c>
      <c r="S3827">
        <f>Table1[[#This Row],[Discounted Price]]*0.9</f>
        <v>243.04859999999999</v>
      </c>
      <c r="T3827">
        <f>Table1[[#This Row],[Discounted Price]]*0.8</f>
        <v>216.04319999999998</v>
      </c>
      <c r="U3827">
        <f>Table1[[#This Row],[Price]]*0.52</f>
        <v>156.03120000000001</v>
      </c>
      <c r="V3827">
        <f>(Table1[[#This Row],[Price]]-Table1[[#This Row],[Scrap value]])/2</f>
        <v>72.014399999999995</v>
      </c>
    </row>
    <row r="3828" spans="1:22" x14ac:dyDescent="0.25">
      <c r="A3828" t="s">
        <v>17792</v>
      </c>
      <c r="B3828" t="s">
        <v>15</v>
      </c>
      <c r="C3828" t="s">
        <v>47</v>
      </c>
      <c r="D3828" t="s">
        <v>17793</v>
      </c>
      <c r="E3828">
        <v>115.89</v>
      </c>
      <c r="F3828">
        <v>63</v>
      </c>
      <c r="G3828" t="s">
        <v>43729</v>
      </c>
      <c r="H3828" t="s">
        <v>15280</v>
      </c>
      <c r="I3828" s="1">
        <v>45137</v>
      </c>
      <c r="J3828" s="1">
        <v>45658</v>
      </c>
      <c r="K3828" t="s">
        <v>17794</v>
      </c>
      <c r="L3828" t="s">
        <v>17795</v>
      </c>
      <c r="M3828" t="s">
        <v>45</v>
      </c>
      <c r="N3828">
        <v>5</v>
      </c>
      <c r="O3828">
        <f>Table1[[#This Row],[Price]]-0.1*Table1[[#This Row],[Price]]</f>
        <v>104.301</v>
      </c>
      <c r="P3828" s="9">
        <f>(Table1[[#This Row],[Expiration Date]]-Table1[[#This Row],[Manufacturing Date]])/365</f>
        <v>1.4273972602739726</v>
      </c>
      <c r="Q3828" t="str">
        <f>IF(Table1[[#This Row],[Expiration Date]]-J3836&gt;12/31/2024,"not expired","expired")</f>
        <v>not expired</v>
      </c>
      <c r="R3828">
        <f>Table1[[#This Row],[Discounted Price]]*0.95</f>
        <v>99.085949999999997</v>
      </c>
      <c r="S3828">
        <f>Table1[[#This Row],[Discounted Price]]*0.9</f>
        <v>93.870900000000006</v>
      </c>
      <c r="T3828">
        <f>Table1[[#This Row],[Discounted Price]]*0.8</f>
        <v>83.44080000000001</v>
      </c>
      <c r="U3828">
        <f>Table1[[#This Row],[Price]]*0.52</f>
        <v>60.262800000000006</v>
      </c>
      <c r="V3828">
        <f>(Table1[[#This Row],[Price]]-Table1[[#This Row],[Scrap value]])/2</f>
        <v>27.813599999999997</v>
      </c>
    </row>
    <row r="3829" spans="1:22" x14ac:dyDescent="0.25">
      <c r="A3829" t="s">
        <v>17796</v>
      </c>
      <c r="B3829" t="s">
        <v>35</v>
      </c>
      <c r="C3829" t="s">
        <v>47</v>
      </c>
      <c r="D3829" t="s">
        <v>17797</v>
      </c>
      <c r="E3829">
        <v>21.35</v>
      </c>
      <c r="F3829">
        <v>53</v>
      </c>
      <c r="G3829" t="s">
        <v>43730</v>
      </c>
      <c r="H3829" t="s">
        <v>2590</v>
      </c>
      <c r="I3829" s="1">
        <v>44927</v>
      </c>
      <c r="J3829" s="1">
        <v>45292</v>
      </c>
      <c r="K3829" t="s">
        <v>17798</v>
      </c>
      <c r="L3829" t="s">
        <v>17799</v>
      </c>
      <c r="M3829" t="s">
        <v>27</v>
      </c>
      <c r="N3829">
        <v>3</v>
      </c>
      <c r="O3829">
        <f>Table1[[#This Row],[Price]]-0.1*Table1[[#This Row],[Price]]</f>
        <v>19.215</v>
      </c>
      <c r="P3829" s="9">
        <f>(Table1[[#This Row],[Expiration Date]]-Table1[[#This Row],[Manufacturing Date]])/365</f>
        <v>1</v>
      </c>
      <c r="Q3829" t="str">
        <f>IF(Table1[[#This Row],[Expiration Date]]-J3837&gt;12/31/2024,"not expired","expired")</f>
        <v>expired</v>
      </c>
      <c r="R3829">
        <f>Table1[[#This Row],[Discounted Price]]*0.95</f>
        <v>18.254249999999999</v>
      </c>
      <c r="S3829">
        <f>Table1[[#This Row],[Discounted Price]]*0.9</f>
        <v>17.293500000000002</v>
      </c>
      <c r="T3829">
        <f>Table1[[#This Row],[Discounted Price]]*0.8</f>
        <v>15.372</v>
      </c>
      <c r="U3829">
        <f>Table1[[#This Row],[Price]]*0.52</f>
        <v>11.102</v>
      </c>
      <c r="V3829">
        <f>(Table1[[#This Row],[Price]]-Table1[[#This Row],[Scrap value]])/2</f>
        <v>5.1240000000000006</v>
      </c>
    </row>
    <row r="3830" spans="1:22" x14ac:dyDescent="0.25">
      <c r="A3830" t="s">
        <v>17800</v>
      </c>
      <c r="B3830" t="s">
        <v>22</v>
      </c>
      <c r="C3830" t="s">
        <v>47</v>
      </c>
      <c r="D3830" t="s">
        <v>17801</v>
      </c>
      <c r="E3830">
        <v>210.9</v>
      </c>
      <c r="F3830">
        <v>26</v>
      </c>
      <c r="G3830" t="s">
        <v>43730</v>
      </c>
      <c r="H3830" t="s">
        <v>17802</v>
      </c>
      <c r="I3830" s="1">
        <v>44927</v>
      </c>
      <c r="J3830" s="1">
        <v>45292</v>
      </c>
      <c r="K3830" t="s">
        <v>17803</v>
      </c>
      <c r="L3830" t="s">
        <v>17804</v>
      </c>
      <c r="M3830" t="s">
        <v>20</v>
      </c>
      <c r="N3830">
        <v>3</v>
      </c>
      <c r="O3830">
        <f>Table1[[#This Row],[Price]]-0.1*Table1[[#This Row],[Price]]</f>
        <v>189.81</v>
      </c>
      <c r="P3830" s="9">
        <f>(Table1[[#This Row],[Expiration Date]]-Table1[[#This Row],[Manufacturing Date]])/365</f>
        <v>1</v>
      </c>
      <c r="Q3830" t="str">
        <f>IF(Table1[[#This Row],[Expiration Date]]-J3838&gt;12/31/2024,"not expired","expired")</f>
        <v>expired</v>
      </c>
      <c r="R3830">
        <f>Table1[[#This Row],[Discounted Price]]*0.95</f>
        <v>180.31950000000001</v>
      </c>
      <c r="S3830">
        <f>Table1[[#This Row],[Discounted Price]]*0.9</f>
        <v>170.82900000000001</v>
      </c>
      <c r="T3830">
        <f>Table1[[#This Row],[Discounted Price]]*0.8</f>
        <v>151.84800000000001</v>
      </c>
      <c r="U3830">
        <f>Table1[[#This Row],[Price]]*0.52</f>
        <v>109.66800000000001</v>
      </c>
      <c r="V3830">
        <f>(Table1[[#This Row],[Price]]-Table1[[#This Row],[Scrap value]])/2</f>
        <v>50.616</v>
      </c>
    </row>
    <row r="3831" spans="1:22" x14ac:dyDescent="0.25">
      <c r="A3831" t="s">
        <v>17805</v>
      </c>
      <c r="B3831" t="s">
        <v>29</v>
      </c>
      <c r="C3831" t="s">
        <v>47</v>
      </c>
      <c r="D3831" t="s">
        <v>17806</v>
      </c>
      <c r="E3831">
        <v>265.75</v>
      </c>
      <c r="F3831">
        <v>49</v>
      </c>
      <c r="G3831" t="s">
        <v>43730</v>
      </c>
      <c r="H3831" t="s">
        <v>6875</v>
      </c>
      <c r="I3831" s="1">
        <v>44927</v>
      </c>
      <c r="J3831" s="1">
        <v>45658</v>
      </c>
      <c r="K3831" t="s">
        <v>17807</v>
      </c>
      <c r="L3831" t="s">
        <v>17808</v>
      </c>
      <c r="M3831" t="s">
        <v>20</v>
      </c>
      <c r="N3831">
        <v>4</v>
      </c>
      <c r="O3831">
        <f>Table1[[#This Row],[Price]]-0.1*Table1[[#This Row],[Price]]</f>
        <v>239.17500000000001</v>
      </c>
      <c r="P3831" s="9">
        <f>(Table1[[#This Row],[Expiration Date]]-Table1[[#This Row],[Manufacturing Date]])/365</f>
        <v>2.0027397260273974</v>
      </c>
      <c r="Q3831" t="str">
        <f>IF(Table1[[#This Row],[Expiration Date]]-J3839&gt;12/31/2024,"not expired","expired")</f>
        <v>not expired</v>
      </c>
      <c r="R3831">
        <f>Table1[[#This Row],[Discounted Price]]*0.95</f>
        <v>227.21625</v>
      </c>
      <c r="S3831">
        <f>Table1[[#This Row],[Discounted Price]]*0.9</f>
        <v>215.25750000000002</v>
      </c>
      <c r="T3831">
        <f>Table1[[#This Row],[Discounted Price]]*0.8</f>
        <v>191.34000000000003</v>
      </c>
      <c r="U3831">
        <f>Table1[[#This Row],[Price]]*0.52</f>
        <v>138.19</v>
      </c>
      <c r="V3831">
        <f>(Table1[[#This Row],[Price]]-Table1[[#This Row],[Scrap value]])/2</f>
        <v>63.78</v>
      </c>
    </row>
    <row r="3832" spans="1:22" x14ac:dyDescent="0.25">
      <c r="A3832" t="s">
        <v>17809</v>
      </c>
      <c r="B3832" t="s">
        <v>35</v>
      </c>
      <c r="C3832" t="s">
        <v>47</v>
      </c>
      <c r="D3832" t="s">
        <v>17810</v>
      </c>
      <c r="E3832">
        <v>104.08</v>
      </c>
      <c r="F3832">
        <v>76</v>
      </c>
      <c r="G3832" t="s">
        <v>43728</v>
      </c>
      <c r="H3832" t="s">
        <v>3387</v>
      </c>
      <c r="I3832" s="1">
        <v>45000</v>
      </c>
      <c r="J3832" s="1">
        <v>45292</v>
      </c>
      <c r="K3832" t="s">
        <v>17811</v>
      </c>
      <c r="L3832" t="s">
        <v>17812</v>
      </c>
      <c r="M3832" t="s">
        <v>27</v>
      </c>
      <c r="N3832">
        <v>3</v>
      </c>
      <c r="O3832">
        <f>Table1[[#This Row],[Price]]-0.1*Table1[[#This Row],[Price]]</f>
        <v>93.671999999999997</v>
      </c>
      <c r="P3832" s="9">
        <f>(Table1[[#This Row],[Expiration Date]]-Table1[[#This Row],[Manufacturing Date]])/365</f>
        <v>0.8</v>
      </c>
      <c r="Q3832" t="str">
        <f>IF(Table1[[#This Row],[Expiration Date]]-J3840&gt;12/31/2024,"not expired","expired")</f>
        <v>expired</v>
      </c>
      <c r="R3832">
        <f>Table1[[#This Row],[Discounted Price]]*0.95</f>
        <v>88.988399999999999</v>
      </c>
      <c r="S3832">
        <f>Table1[[#This Row],[Discounted Price]]*0.9</f>
        <v>84.3048</v>
      </c>
      <c r="T3832">
        <f>Table1[[#This Row],[Discounted Price]]*0.8</f>
        <v>74.937600000000003</v>
      </c>
      <c r="U3832">
        <f>Table1[[#This Row],[Price]]*0.52</f>
        <v>54.121600000000001</v>
      </c>
      <c r="V3832">
        <f>(Table1[[#This Row],[Price]]-Table1[[#This Row],[Scrap value]])/2</f>
        <v>24.979199999999999</v>
      </c>
    </row>
    <row r="3833" spans="1:22" x14ac:dyDescent="0.25">
      <c r="A3833" t="s">
        <v>17813</v>
      </c>
      <c r="B3833" t="s">
        <v>22</v>
      </c>
      <c r="C3833" t="s">
        <v>47</v>
      </c>
      <c r="D3833" t="s">
        <v>17814</v>
      </c>
      <c r="E3833">
        <v>381.16</v>
      </c>
      <c r="F3833">
        <v>58</v>
      </c>
      <c r="G3833" t="s">
        <v>43729</v>
      </c>
      <c r="H3833" t="s">
        <v>16746</v>
      </c>
      <c r="I3833" s="1">
        <v>44927</v>
      </c>
      <c r="J3833" s="1">
        <v>45658</v>
      </c>
      <c r="K3833" t="s">
        <v>17815</v>
      </c>
      <c r="L3833" t="s">
        <v>17816</v>
      </c>
      <c r="M3833" t="s">
        <v>45</v>
      </c>
      <c r="N3833">
        <v>3</v>
      </c>
      <c r="O3833">
        <f>Table1[[#This Row],[Price]]-0.1*Table1[[#This Row],[Price]]</f>
        <v>343.04400000000004</v>
      </c>
      <c r="P3833" s="9">
        <f>(Table1[[#This Row],[Expiration Date]]-Table1[[#This Row],[Manufacturing Date]])/365</f>
        <v>2.0027397260273974</v>
      </c>
      <c r="Q3833" t="str">
        <f>IF(Table1[[#This Row],[Expiration Date]]-J3841&gt;12/31/2024,"not expired","expired")</f>
        <v>expired</v>
      </c>
      <c r="R3833">
        <f>Table1[[#This Row],[Discounted Price]]*0.95</f>
        <v>325.89180000000005</v>
      </c>
      <c r="S3833">
        <f>Table1[[#This Row],[Discounted Price]]*0.9</f>
        <v>308.73960000000005</v>
      </c>
      <c r="T3833">
        <f>Table1[[#This Row],[Discounted Price]]*0.8</f>
        <v>274.43520000000007</v>
      </c>
      <c r="U3833">
        <f>Table1[[#This Row],[Price]]*0.52</f>
        <v>198.20320000000001</v>
      </c>
      <c r="V3833">
        <f>(Table1[[#This Row],[Price]]-Table1[[#This Row],[Scrap value]])/2</f>
        <v>91.478400000000008</v>
      </c>
    </row>
    <row r="3834" spans="1:22" x14ac:dyDescent="0.25">
      <c r="A3834" t="s">
        <v>17817</v>
      </c>
      <c r="B3834" t="s">
        <v>29</v>
      </c>
      <c r="C3834" t="s">
        <v>47</v>
      </c>
      <c r="D3834" t="s">
        <v>17818</v>
      </c>
      <c r="E3834">
        <v>333.07</v>
      </c>
      <c r="F3834">
        <v>54</v>
      </c>
      <c r="G3834" t="s">
        <v>43729</v>
      </c>
      <c r="H3834" t="s">
        <v>9372</v>
      </c>
      <c r="I3834" s="1">
        <v>45000</v>
      </c>
      <c r="J3834" s="1">
        <v>45658</v>
      </c>
      <c r="K3834" t="s">
        <v>17819</v>
      </c>
      <c r="L3834" t="s">
        <v>17820</v>
      </c>
      <c r="M3834" t="s">
        <v>20</v>
      </c>
      <c r="N3834">
        <v>4</v>
      </c>
      <c r="O3834">
        <f>Table1[[#This Row],[Price]]-0.1*Table1[[#This Row],[Price]]</f>
        <v>299.76299999999998</v>
      </c>
      <c r="P3834" s="9">
        <f>(Table1[[#This Row],[Expiration Date]]-Table1[[#This Row],[Manufacturing Date]])/365</f>
        <v>1.8027397260273972</v>
      </c>
      <c r="Q3834" t="str">
        <f>IF(Table1[[#This Row],[Expiration Date]]-J3842&gt;12/31/2024,"not expired","expired")</f>
        <v>expired</v>
      </c>
      <c r="R3834">
        <f>Table1[[#This Row],[Discounted Price]]*0.95</f>
        <v>284.77484999999996</v>
      </c>
      <c r="S3834">
        <f>Table1[[#This Row],[Discounted Price]]*0.9</f>
        <v>269.7867</v>
      </c>
      <c r="T3834">
        <f>Table1[[#This Row],[Discounted Price]]*0.8</f>
        <v>239.81039999999999</v>
      </c>
      <c r="U3834">
        <f>Table1[[#This Row],[Price]]*0.52</f>
        <v>173.19640000000001</v>
      </c>
      <c r="V3834">
        <f>(Table1[[#This Row],[Price]]-Table1[[#This Row],[Scrap value]])/2</f>
        <v>79.936799999999991</v>
      </c>
    </row>
    <row r="3835" spans="1:22" x14ac:dyDescent="0.25">
      <c r="A3835" t="s">
        <v>17821</v>
      </c>
      <c r="B3835" t="s">
        <v>22</v>
      </c>
      <c r="C3835" t="s">
        <v>47</v>
      </c>
      <c r="D3835" t="s">
        <v>17822</v>
      </c>
      <c r="E3835">
        <v>317.13</v>
      </c>
      <c r="F3835">
        <v>62</v>
      </c>
      <c r="G3835" t="s">
        <v>43730</v>
      </c>
      <c r="H3835" t="s">
        <v>6425</v>
      </c>
      <c r="I3835" s="1">
        <v>45000</v>
      </c>
      <c r="J3835" s="1">
        <v>45658</v>
      </c>
      <c r="K3835" t="s">
        <v>17823</v>
      </c>
      <c r="L3835" t="s">
        <v>17824</v>
      </c>
      <c r="M3835" t="s">
        <v>20</v>
      </c>
      <c r="N3835">
        <v>1</v>
      </c>
      <c r="O3835">
        <f>Table1[[#This Row],[Price]]-0.1*Table1[[#This Row],[Price]]</f>
        <v>285.41699999999997</v>
      </c>
      <c r="P3835" s="9">
        <f>(Table1[[#This Row],[Expiration Date]]-Table1[[#This Row],[Manufacturing Date]])/365</f>
        <v>1.8027397260273972</v>
      </c>
      <c r="Q3835" t="str">
        <f>IF(Table1[[#This Row],[Expiration Date]]-J3843&gt;12/31/2024,"not expired","expired")</f>
        <v>expired</v>
      </c>
      <c r="R3835">
        <f>Table1[[#This Row],[Discounted Price]]*0.95</f>
        <v>271.14614999999998</v>
      </c>
      <c r="S3835">
        <f>Table1[[#This Row],[Discounted Price]]*0.9</f>
        <v>256.87529999999998</v>
      </c>
      <c r="T3835">
        <f>Table1[[#This Row],[Discounted Price]]*0.8</f>
        <v>228.33359999999999</v>
      </c>
      <c r="U3835">
        <f>Table1[[#This Row],[Price]]*0.52</f>
        <v>164.9076</v>
      </c>
      <c r="V3835">
        <f>(Table1[[#This Row],[Price]]-Table1[[#This Row],[Scrap value]])/2</f>
        <v>76.111199999999997</v>
      </c>
    </row>
    <row r="3836" spans="1:22" x14ac:dyDescent="0.25">
      <c r="A3836" t="s">
        <v>17825</v>
      </c>
      <c r="B3836" t="s">
        <v>22</v>
      </c>
      <c r="C3836" t="s">
        <v>47</v>
      </c>
      <c r="D3836" t="s">
        <v>17826</v>
      </c>
      <c r="E3836">
        <v>137.65</v>
      </c>
      <c r="F3836">
        <v>10</v>
      </c>
      <c r="G3836" t="s">
        <v>43729</v>
      </c>
      <c r="H3836" t="s">
        <v>4302</v>
      </c>
      <c r="I3836" s="1">
        <v>45000</v>
      </c>
      <c r="J3836" s="1">
        <v>45292</v>
      </c>
      <c r="K3836" t="s">
        <v>17827</v>
      </c>
      <c r="L3836" t="s">
        <v>17828</v>
      </c>
      <c r="M3836" t="s">
        <v>45</v>
      </c>
      <c r="N3836">
        <v>3</v>
      </c>
      <c r="O3836">
        <f>Table1[[#This Row],[Price]]-0.1*Table1[[#This Row],[Price]]</f>
        <v>123.88500000000001</v>
      </c>
      <c r="P3836" s="9">
        <f>(Table1[[#This Row],[Expiration Date]]-Table1[[#This Row],[Manufacturing Date]])/365</f>
        <v>0.8</v>
      </c>
      <c r="Q3836" t="str">
        <f>IF(Table1[[#This Row],[Expiration Date]]-J3844&gt;12/31/2024,"not expired","expired")</f>
        <v>expired</v>
      </c>
      <c r="R3836">
        <f>Table1[[#This Row],[Discounted Price]]*0.95</f>
        <v>117.69074999999999</v>
      </c>
      <c r="S3836">
        <f>Table1[[#This Row],[Discounted Price]]*0.9</f>
        <v>111.49650000000001</v>
      </c>
      <c r="T3836">
        <f>Table1[[#This Row],[Discounted Price]]*0.8</f>
        <v>99.108000000000004</v>
      </c>
      <c r="U3836">
        <f>Table1[[#This Row],[Price]]*0.52</f>
        <v>71.578000000000003</v>
      </c>
      <c r="V3836">
        <f>(Table1[[#This Row],[Price]]-Table1[[#This Row],[Scrap value]])/2</f>
        <v>33.036000000000001</v>
      </c>
    </row>
    <row r="3837" spans="1:22" x14ac:dyDescent="0.25">
      <c r="A3837" t="s">
        <v>17829</v>
      </c>
      <c r="B3837" t="s">
        <v>15</v>
      </c>
      <c r="C3837" t="s">
        <v>47</v>
      </c>
      <c r="D3837" t="s">
        <v>17830</v>
      </c>
      <c r="E3837">
        <v>487.5</v>
      </c>
      <c r="F3837">
        <v>45</v>
      </c>
      <c r="G3837" t="s">
        <v>43729</v>
      </c>
      <c r="H3837" t="s">
        <v>17831</v>
      </c>
      <c r="I3837" s="1">
        <v>45000</v>
      </c>
      <c r="J3837" s="1">
        <v>45658</v>
      </c>
      <c r="K3837" t="s">
        <v>17832</v>
      </c>
      <c r="L3837" t="s">
        <v>17833</v>
      </c>
      <c r="M3837" t="s">
        <v>27</v>
      </c>
      <c r="N3837">
        <v>2</v>
      </c>
      <c r="O3837">
        <f>Table1[[#This Row],[Price]]-0.1*Table1[[#This Row],[Price]]</f>
        <v>438.75</v>
      </c>
      <c r="P3837" s="9">
        <f>(Table1[[#This Row],[Expiration Date]]-Table1[[#This Row],[Manufacturing Date]])/365</f>
        <v>1.8027397260273972</v>
      </c>
      <c r="Q3837" t="str">
        <f>IF(Table1[[#This Row],[Expiration Date]]-J3845&gt;12/31/2024,"not expired","expired")</f>
        <v>expired</v>
      </c>
      <c r="R3837">
        <f>Table1[[#This Row],[Discounted Price]]*0.95</f>
        <v>416.8125</v>
      </c>
      <c r="S3837">
        <f>Table1[[#This Row],[Discounted Price]]*0.9</f>
        <v>394.875</v>
      </c>
      <c r="T3837">
        <f>Table1[[#This Row],[Discounted Price]]*0.8</f>
        <v>351</v>
      </c>
      <c r="U3837">
        <f>Table1[[#This Row],[Price]]*0.52</f>
        <v>253.5</v>
      </c>
      <c r="V3837">
        <f>(Table1[[#This Row],[Price]]-Table1[[#This Row],[Scrap value]])/2</f>
        <v>117</v>
      </c>
    </row>
    <row r="3838" spans="1:22" x14ac:dyDescent="0.25">
      <c r="A3838" t="s">
        <v>17834</v>
      </c>
      <c r="B3838" t="s">
        <v>15</v>
      </c>
      <c r="C3838" t="s">
        <v>47</v>
      </c>
      <c r="D3838" t="s">
        <v>17835</v>
      </c>
      <c r="E3838">
        <v>216.19</v>
      </c>
      <c r="F3838">
        <v>26</v>
      </c>
      <c r="G3838" t="s">
        <v>43730</v>
      </c>
      <c r="H3838" t="s">
        <v>13647</v>
      </c>
      <c r="I3838" s="1">
        <v>44927</v>
      </c>
      <c r="J3838" s="1">
        <v>45292</v>
      </c>
      <c r="K3838" t="s">
        <v>17836</v>
      </c>
      <c r="L3838" t="s">
        <v>17837</v>
      </c>
      <c r="M3838" t="s">
        <v>20</v>
      </c>
      <c r="N3838">
        <v>3</v>
      </c>
      <c r="O3838">
        <f>Table1[[#This Row],[Price]]-0.1*Table1[[#This Row],[Price]]</f>
        <v>194.571</v>
      </c>
      <c r="P3838" s="9">
        <f>(Table1[[#This Row],[Expiration Date]]-Table1[[#This Row],[Manufacturing Date]])/365</f>
        <v>1</v>
      </c>
      <c r="Q3838" t="str">
        <f>IF(Table1[[#This Row],[Expiration Date]]-J3846&gt;12/31/2024,"not expired","expired")</f>
        <v>expired</v>
      </c>
      <c r="R3838">
        <f>Table1[[#This Row],[Discounted Price]]*0.95</f>
        <v>184.84244999999999</v>
      </c>
      <c r="S3838">
        <f>Table1[[#This Row],[Discounted Price]]*0.9</f>
        <v>175.1139</v>
      </c>
      <c r="T3838">
        <f>Table1[[#This Row],[Discounted Price]]*0.8</f>
        <v>155.6568</v>
      </c>
      <c r="U3838">
        <f>Table1[[#This Row],[Price]]*0.52</f>
        <v>112.4188</v>
      </c>
      <c r="V3838">
        <f>(Table1[[#This Row],[Price]]-Table1[[#This Row],[Scrap value]])/2</f>
        <v>51.885599999999997</v>
      </c>
    </row>
    <row r="3839" spans="1:22" x14ac:dyDescent="0.25">
      <c r="A3839" t="s">
        <v>17838</v>
      </c>
      <c r="B3839" t="s">
        <v>22</v>
      </c>
      <c r="C3839" t="s">
        <v>47</v>
      </c>
      <c r="D3839" t="s">
        <v>17839</v>
      </c>
      <c r="E3839">
        <v>205.1</v>
      </c>
      <c r="F3839">
        <v>58</v>
      </c>
      <c r="G3839" t="s">
        <v>43730</v>
      </c>
      <c r="H3839" t="s">
        <v>17840</v>
      </c>
      <c r="I3839" s="1">
        <v>45137</v>
      </c>
      <c r="J3839" s="1">
        <v>45292</v>
      </c>
      <c r="K3839" t="s">
        <v>17841</v>
      </c>
      <c r="L3839" t="s">
        <v>17842</v>
      </c>
      <c r="M3839" t="s">
        <v>20</v>
      </c>
      <c r="N3839">
        <v>5</v>
      </c>
      <c r="O3839">
        <f>Table1[[#This Row],[Price]]-0.1*Table1[[#This Row],[Price]]</f>
        <v>184.59</v>
      </c>
      <c r="P3839" s="9">
        <f>(Table1[[#This Row],[Expiration Date]]-Table1[[#This Row],[Manufacturing Date]])/365</f>
        <v>0.42465753424657532</v>
      </c>
      <c r="Q3839" t="str">
        <f>IF(Table1[[#This Row],[Expiration Date]]-J3847&gt;12/31/2024,"not expired","expired")</f>
        <v>expired</v>
      </c>
      <c r="R3839">
        <f>Table1[[#This Row],[Discounted Price]]*0.95</f>
        <v>175.3605</v>
      </c>
      <c r="S3839">
        <f>Table1[[#This Row],[Discounted Price]]*0.9</f>
        <v>166.131</v>
      </c>
      <c r="T3839">
        <f>Table1[[#This Row],[Discounted Price]]*0.8</f>
        <v>147.672</v>
      </c>
      <c r="U3839">
        <f>Table1[[#This Row],[Price]]*0.52</f>
        <v>106.652</v>
      </c>
      <c r="V3839">
        <f>(Table1[[#This Row],[Price]]-Table1[[#This Row],[Scrap value]])/2</f>
        <v>49.223999999999997</v>
      </c>
    </row>
    <row r="3840" spans="1:22" x14ac:dyDescent="0.25">
      <c r="A3840" t="s">
        <v>17843</v>
      </c>
      <c r="B3840" t="s">
        <v>35</v>
      </c>
      <c r="C3840" t="s">
        <v>47</v>
      </c>
      <c r="D3840" t="s">
        <v>17844</v>
      </c>
      <c r="E3840">
        <v>365.25</v>
      </c>
      <c r="F3840">
        <v>72</v>
      </c>
      <c r="G3840" t="s">
        <v>43729</v>
      </c>
      <c r="H3840" t="s">
        <v>7106</v>
      </c>
      <c r="I3840" s="1">
        <v>45137</v>
      </c>
      <c r="J3840" s="1">
        <v>45292</v>
      </c>
      <c r="K3840" t="s">
        <v>17845</v>
      </c>
      <c r="L3840" t="s">
        <v>17846</v>
      </c>
      <c r="M3840" t="s">
        <v>27</v>
      </c>
      <c r="N3840">
        <v>2</v>
      </c>
      <c r="O3840">
        <f>Table1[[#This Row],[Price]]-0.1*Table1[[#This Row],[Price]]</f>
        <v>328.72500000000002</v>
      </c>
      <c r="P3840" s="9">
        <f>(Table1[[#This Row],[Expiration Date]]-Table1[[#This Row],[Manufacturing Date]])/365</f>
        <v>0.42465753424657532</v>
      </c>
      <c r="Q3840" t="str">
        <f>IF(Table1[[#This Row],[Expiration Date]]-J3848&gt;12/31/2024,"not expired","expired")</f>
        <v>expired</v>
      </c>
      <c r="R3840">
        <f>Table1[[#This Row],[Discounted Price]]*0.95</f>
        <v>312.28874999999999</v>
      </c>
      <c r="S3840">
        <f>Table1[[#This Row],[Discounted Price]]*0.9</f>
        <v>295.85250000000002</v>
      </c>
      <c r="T3840">
        <f>Table1[[#This Row],[Discounted Price]]*0.8</f>
        <v>262.98</v>
      </c>
      <c r="U3840">
        <f>Table1[[#This Row],[Price]]*0.52</f>
        <v>189.93</v>
      </c>
      <c r="V3840">
        <f>(Table1[[#This Row],[Price]]-Table1[[#This Row],[Scrap value]])/2</f>
        <v>87.66</v>
      </c>
    </row>
    <row r="3841" spans="1:22" x14ac:dyDescent="0.25">
      <c r="A3841" t="s">
        <v>17847</v>
      </c>
      <c r="B3841" t="s">
        <v>15</v>
      </c>
      <c r="C3841" t="s">
        <v>47</v>
      </c>
      <c r="D3841" t="s">
        <v>17848</v>
      </c>
      <c r="E3841">
        <v>361.37</v>
      </c>
      <c r="F3841">
        <v>16</v>
      </c>
      <c r="G3841" t="s">
        <v>43730</v>
      </c>
      <c r="H3841" t="s">
        <v>9162</v>
      </c>
      <c r="I3841" s="1">
        <v>45137</v>
      </c>
      <c r="J3841" s="1">
        <v>46023</v>
      </c>
      <c r="K3841" t="s">
        <v>17849</v>
      </c>
      <c r="L3841" t="s">
        <v>17850</v>
      </c>
      <c r="M3841" t="s">
        <v>45</v>
      </c>
      <c r="N3841">
        <v>5</v>
      </c>
      <c r="O3841">
        <f>Table1[[#This Row],[Price]]-0.1*Table1[[#This Row],[Price]]</f>
        <v>325.233</v>
      </c>
      <c r="P3841" s="9">
        <f>(Table1[[#This Row],[Expiration Date]]-Table1[[#This Row],[Manufacturing Date]])/365</f>
        <v>2.4273972602739726</v>
      </c>
      <c r="Q3841" t="str">
        <f>IF(Table1[[#This Row],[Expiration Date]]-J3849&gt;12/31/2024,"not expired","expired")</f>
        <v>not expired</v>
      </c>
      <c r="R3841">
        <f>Table1[[#This Row],[Discounted Price]]*0.95</f>
        <v>308.97134999999997</v>
      </c>
      <c r="S3841">
        <f>Table1[[#This Row],[Discounted Price]]*0.9</f>
        <v>292.7097</v>
      </c>
      <c r="T3841">
        <f>Table1[[#This Row],[Discounted Price]]*0.8</f>
        <v>260.18639999999999</v>
      </c>
      <c r="U3841">
        <f>Table1[[#This Row],[Price]]*0.52</f>
        <v>187.91240000000002</v>
      </c>
      <c r="V3841">
        <f>(Table1[[#This Row],[Price]]-Table1[[#This Row],[Scrap value]])/2</f>
        <v>86.728799999999993</v>
      </c>
    </row>
    <row r="3842" spans="1:22" x14ac:dyDescent="0.25">
      <c r="A3842" t="s">
        <v>17851</v>
      </c>
      <c r="B3842" t="s">
        <v>15</v>
      </c>
      <c r="C3842" t="s">
        <v>47</v>
      </c>
      <c r="D3842" t="s">
        <v>17852</v>
      </c>
      <c r="E3842">
        <v>457.45</v>
      </c>
      <c r="F3842">
        <v>75</v>
      </c>
      <c r="G3842" t="s">
        <v>43729</v>
      </c>
      <c r="H3842" t="s">
        <v>2482</v>
      </c>
      <c r="I3842" s="1">
        <v>45137</v>
      </c>
      <c r="J3842" s="1">
        <v>45658</v>
      </c>
      <c r="K3842" t="s">
        <v>17853</v>
      </c>
      <c r="L3842" t="s">
        <v>17854</v>
      </c>
      <c r="M3842" t="s">
        <v>45</v>
      </c>
      <c r="N3842">
        <v>1</v>
      </c>
      <c r="O3842">
        <f>Table1[[#This Row],[Price]]-0.1*Table1[[#This Row],[Price]]</f>
        <v>411.70499999999998</v>
      </c>
      <c r="P3842" s="9">
        <f>(Table1[[#This Row],[Expiration Date]]-Table1[[#This Row],[Manufacturing Date]])/365</f>
        <v>1.4273972602739726</v>
      </c>
      <c r="Q3842" t="str">
        <f>IF(Table1[[#This Row],[Expiration Date]]-J3850&gt;12/31/2024,"not expired","expired")</f>
        <v>expired</v>
      </c>
      <c r="R3842">
        <f>Table1[[#This Row],[Discounted Price]]*0.95</f>
        <v>391.11974999999995</v>
      </c>
      <c r="S3842">
        <f>Table1[[#This Row],[Discounted Price]]*0.9</f>
        <v>370.53449999999998</v>
      </c>
      <c r="T3842">
        <f>Table1[[#This Row],[Discounted Price]]*0.8</f>
        <v>329.36400000000003</v>
      </c>
      <c r="U3842">
        <f>Table1[[#This Row],[Price]]*0.52</f>
        <v>237.874</v>
      </c>
      <c r="V3842">
        <f>(Table1[[#This Row],[Price]]-Table1[[#This Row],[Scrap value]])/2</f>
        <v>109.788</v>
      </c>
    </row>
    <row r="3843" spans="1:22" x14ac:dyDescent="0.25">
      <c r="A3843" t="s">
        <v>17855</v>
      </c>
      <c r="B3843" t="s">
        <v>22</v>
      </c>
      <c r="C3843" t="s">
        <v>47</v>
      </c>
      <c r="D3843" t="s">
        <v>17856</v>
      </c>
      <c r="E3843">
        <v>205.96</v>
      </c>
      <c r="F3843">
        <v>54</v>
      </c>
      <c r="G3843" t="s">
        <v>43728</v>
      </c>
      <c r="H3843" t="s">
        <v>5816</v>
      </c>
      <c r="I3843" s="1">
        <v>44927</v>
      </c>
      <c r="J3843" s="1">
        <v>45658</v>
      </c>
      <c r="K3843" t="s">
        <v>17857</v>
      </c>
      <c r="L3843" t="s">
        <v>17858</v>
      </c>
      <c r="M3843" t="s">
        <v>45</v>
      </c>
      <c r="N3843">
        <v>1</v>
      </c>
      <c r="O3843">
        <f>Table1[[#This Row],[Price]]-0.1*Table1[[#This Row],[Price]]</f>
        <v>185.364</v>
      </c>
      <c r="P3843" s="9">
        <f>(Table1[[#This Row],[Expiration Date]]-Table1[[#This Row],[Manufacturing Date]])/365</f>
        <v>2.0027397260273974</v>
      </c>
      <c r="Q3843" t="str">
        <f>IF(Table1[[#This Row],[Expiration Date]]-J3851&gt;12/31/2024,"not expired","expired")</f>
        <v>not expired</v>
      </c>
      <c r="R3843">
        <f>Table1[[#This Row],[Discounted Price]]*0.95</f>
        <v>176.0958</v>
      </c>
      <c r="S3843">
        <f>Table1[[#This Row],[Discounted Price]]*0.9</f>
        <v>166.82760000000002</v>
      </c>
      <c r="T3843">
        <f>Table1[[#This Row],[Discounted Price]]*0.8</f>
        <v>148.2912</v>
      </c>
      <c r="U3843">
        <f>Table1[[#This Row],[Price]]*0.52</f>
        <v>107.09920000000001</v>
      </c>
      <c r="V3843">
        <f>(Table1[[#This Row],[Price]]-Table1[[#This Row],[Scrap value]])/2</f>
        <v>49.430399999999999</v>
      </c>
    </row>
    <row r="3844" spans="1:22" x14ac:dyDescent="0.25">
      <c r="A3844" t="s">
        <v>17859</v>
      </c>
      <c r="B3844" t="s">
        <v>15</v>
      </c>
      <c r="C3844" t="s">
        <v>47</v>
      </c>
      <c r="D3844" t="s">
        <v>17860</v>
      </c>
      <c r="E3844">
        <v>499.77</v>
      </c>
      <c r="F3844">
        <v>2</v>
      </c>
      <c r="G3844" t="s">
        <v>43728</v>
      </c>
      <c r="H3844" t="s">
        <v>17861</v>
      </c>
      <c r="I3844" s="1">
        <v>44927</v>
      </c>
      <c r="J3844" s="1">
        <v>45292</v>
      </c>
      <c r="K3844" t="s">
        <v>17862</v>
      </c>
      <c r="L3844" t="s">
        <v>17863</v>
      </c>
      <c r="M3844" t="s">
        <v>27</v>
      </c>
      <c r="N3844">
        <v>3</v>
      </c>
      <c r="O3844">
        <f>Table1[[#This Row],[Price]]-0.1*Table1[[#This Row],[Price]]</f>
        <v>449.79300000000001</v>
      </c>
      <c r="P3844" s="9">
        <f>(Table1[[#This Row],[Expiration Date]]-Table1[[#This Row],[Manufacturing Date]])/365</f>
        <v>1</v>
      </c>
      <c r="Q3844" t="str">
        <f>IF(Table1[[#This Row],[Expiration Date]]-J3852&gt;12/31/2024,"not expired","expired")</f>
        <v>expired</v>
      </c>
      <c r="R3844">
        <f>Table1[[#This Row],[Discounted Price]]*0.95</f>
        <v>427.30334999999997</v>
      </c>
      <c r="S3844">
        <f>Table1[[#This Row],[Discounted Price]]*0.9</f>
        <v>404.81370000000004</v>
      </c>
      <c r="T3844">
        <f>Table1[[#This Row],[Discounted Price]]*0.8</f>
        <v>359.83440000000002</v>
      </c>
      <c r="U3844">
        <f>Table1[[#This Row],[Price]]*0.52</f>
        <v>259.88040000000001</v>
      </c>
      <c r="V3844">
        <f>(Table1[[#This Row],[Price]]-Table1[[#This Row],[Scrap value]])/2</f>
        <v>119.94479999999999</v>
      </c>
    </row>
    <row r="3845" spans="1:22" x14ac:dyDescent="0.25">
      <c r="A3845" t="s">
        <v>17864</v>
      </c>
      <c r="B3845" t="s">
        <v>29</v>
      </c>
      <c r="C3845" t="s">
        <v>47</v>
      </c>
      <c r="D3845" t="s">
        <v>17865</v>
      </c>
      <c r="E3845">
        <v>431.34</v>
      </c>
      <c r="F3845">
        <v>23</v>
      </c>
      <c r="G3845" t="s">
        <v>43728</v>
      </c>
      <c r="H3845" t="s">
        <v>17866</v>
      </c>
      <c r="I3845" s="1">
        <v>45000</v>
      </c>
      <c r="J3845" s="1">
        <v>46023</v>
      </c>
      <c r="K3845" t="s">
        <v>17867</v>
      </c>
      <c r="L3845" t="s">
        <v>17868</v>
      </c>
      <c r="M3845" t="s">
        <v>20</v>
      </c>
      <c r="N3845">
        <v>3</v>
      </c>
      <c r="O3845">
        <f>Table1[[#This Row],[Price]]-0.1*Table1[[#This Row],[Price]]</f>
        <v>388.20599999999996</v>
      </c>
      <c r="P3845" s="9">
        <f>(Table1[[#This Row],[Expiration Date]]-Table1[[#This Row],[Manufacturing Date]])/365</f>
        <v>2.8027397260273972</v>
      </c>
      <c r="Q3845" t="str">
        <f>IF(Table1[[#This Row],[Expiration Date]]-J3853&gt;12/31/2024,"not expired","expired")</f>
        <v>not expired</v>
      </c>
      <c r="R3845">
        <f>Table1[[#This Row],[Discounted Price]]*0.95</f>
        <v>368.79569999999995</v>
      </c>
      <c r="S3845">
        <f>Table1[[#This Row],[Discounted Price]]*0.9</f>
        <v>349.38539999999995</v>
      </c>
      <c r="T3845">
        <f>Table1[[#This Row],[Discounted Price]]*0.8</f>
        <v>310.56479999999999</v>
      </c>
      <c r="U3845">
        <f>Table1[[#This Row],[Price]]*0.52</f>
        <v>224.29679999999999</v>
      </c>
      <c r="V3845">
        <f>(Table1[[#This Row],[Price]]-Table1[[#This Row],[Scrap value]])/2</f>
        <v>103.52159999999999</v>
      </c>
    </row>
    <row r="3846" spans="1:22" x14ac:dyDescent="0.25">
      <c r="A3846" t="s">
        <v>17869</v>
      </c>
      <c r="B3846" t="s">
        <v>35</v>
      </c>
      <c r="C3846" t="s">
        <v>47</v>
      </c>
      <c r="D3846" t="s">
        <v>17870</v>
      </c>
      <c r="E3846">
        <v>479.54</v>
      </c>
      <c r="F3846">
        <v>6</v>
      </c>
      <c r="G3846" t="s">
        <v>43730</v>
      </c>
      <c r="H3846" t="s">
        <v>17871</v>
      </c>
      <c r="I3846" s="1">
        <v>45137</v>
      </c>
      <c r="J3846" s="1">
        <v>45658</v>
      </c>
      <c r="K3846" t="s">
        <v>17872</v>
      </c>
      <c r="L3846" t="s">
        <v>17873</v>
      </c>
      <c r="M3846" t="s">
        <v>20</v>
      </c>
      <c r="N3846">
        <v>3</v>
      </c>
      <c r="O3846">
        <f>Table1[[#This Row],[Price]]-0.1*Table1[[#This Row],[Price]]</f>
        <v>431.58600000000001</v>
      </c>
      <c r="P3846" s="9">
        <f>(Table1[[#This Row],[Expiration Date]]-Table1[[#This Row],[Manufacturing Date]])/365</f>
        <v>1.4273972602739726</v>
      </c>
      <c r="Q3846" t="str">
        <f>IF(Table1[[#This Row],[Expiration Date]]-J3854&gt;12/31/2024,"not expired","expired")</f>
        <v>not expired</v>
      </c>
      <c r="R3846">
        <f>Table1[[#This Row],[Discounted Price]]*0.95</f>
        <v>410.00669999999997</v>
      </c>
      <c r="S3846">
        <f>Table1[[#This Row],[Discounted Price]]*0.9</f>
        <v>388.42740000000003</v>
      </c>
      <c r="T3846">
        <f>Table1[[#This Row],[Discounted Price]]*0.8</f>
        <v>345.26880000000006</v>
      </c>
      <c r="U3846">
        <f>Table1[[#This Row],[Price]]*0.52</f>
        <v>249.36080000000001</v>
      </c>
      <c r="V3846">
        <f>(Table1[[#This Row],[Price]]-Table1[[#This Row],[Scrap value]])/2</f>
        <v>115.0896</v>
      </c>
    </row>
    <row r="3847" spans="1:22" x14ac:dyDescent="0.25">
      <c r="A3847" t="s">
        <v>17874</v>
      </c>
      <c r="B3847" t="s">
        <v>22</v>
      </c>
      <c r="C3847" t="s">
        <v>47</v>
      </c>
      <c r="D3847" t="s">
        <v>17875</v>
      </c>
      <c r="E3847">
        <v>492.59</v>
      </c>
      <c r="F3847">
        <v>84</v>
      </c>
      <c r="G3847" t="s">
        <v>43729</v>
      </c>
      <c r="H3847" t="s">
        <v>12242</v>
      </c>
      <c r="I3847" s="1">
        <v>44927</v>
      </c>
      <c r="J3847" s="1">
        <v>46023</v>
      </c>
      <c r="K3847" t="s">
        <v>17876</v>
      </c>
      <c r="L3847" t="s">
        <v>17877</v>
      </c>
      <c r="M3847" t="s">
        <v>20</v>
      </c>
      <c r="N3847">
        <v>3</v>
      </c>
      <c r="O3847">
        <f>Table1[[#This Row],[Price]]-0.1*Table1[[#This Row],[Price]]</f>
        <v>443.33099999999996</v>
      </c>
      <c r="P3847" s="9">
        <f>(Table1[[#This Row],[Expiration Date]]-Table1[[#This Row],[Manufacturing Date]])/365</f>
        <v>3.0027397260273974</v>
      </c>
      <c r="Q3847" t="str">
        <f>IF(Table1[[#This Row],[Expiration Date]]-J3855&gt;12/31/2024,"not expired","expired")</f>
        <v>not expired</v>
      </c>
      <c r="R3847">
        <f>Table1[[#This Row],[Discounted Price]]*0.95</f>
        <v>421.16444999999993</v>
      </c>
      <c r="S3847">
        <f>Table1[[#This Row],[Discounted Price]]*0.9</f>
        <v>398.99789999999996</v>
      </c>
      <c r="T3847">
        <f>Table1[[#This Row],[Discounted Price]]*0.8</f>
        <v>354.66480000000001</v>
      </c>
      <c r="U3847">
        <f>Table1[[#This Row],[Price]]*0.52</f>
        <v>256.14679999999998</v>
      </c>
      <c r="V3847">
        <f>(Table1[[#This Row],[Price]]-Table1[[#This Row],[Scrap value]])/2</f>
        <v>118.2216</v>
      </c>
    </row>
    <row r="3848" spans="1:22" x14ac:dyDescent="0.25">
      <c r="A3848" t="s">
        <v>17878</v>
      </c>
      <c r="B3848" t="s">
        <v>15</v>
      </c>
      <c r="C3848" t="s">
        <v>47</v>
      </c>
      <c r="D3848" t="s">
        <v>17879</v>
      </c>
      <c r="E3848">
        <v>265.29000000000002</v>
      </c>
      <c r="F3848">
        <v>14</v>
      </c>
      <c r="G3848" t="s">
        <v>43728</v>
      </c>
      <c r="H3848" t="s">
        <v>7057</v>
      </c>
      <c r="I3848" s="1">
        <v>44927</v>
      </c>
      <c r="J3848" s="1">
        <v>45658</v>
      </c>
      <c r="K3848" t="s">
        <v>17880</v>
      </c>
      <c r="L3848" t="s">
        <v>17881</v>
      </c>
      <c r="M3848" t="s">
        <v>27</v>
      </c>
      <c r="N3848">
        <v>5</v>
      </c>
      <c r="O3848">
        <f>Table1[[#This Row],[Price]]-0.1*Table1[[#This Row],[Price]]</f>
        <v>238.76100000000002</v>
      </c>
      <c r="P3848" s="9">
        <f>(Table1[[#This Row],[Expiration Date]]-Table1[[#This Row],[Manufacturing Date]])/365</f>
        <v>2.0027397260273974</v>
      </c>
      <c r="Q3848" t="str">
        <f>IF(Table1[[#This Row],[Expiration Date]]-J3856&gt;12/31/2024,"not expired","expired")</f>
        <v>not expired</v>
      </c>
      <c r="R3848">
        <f>Table1[[#This Row],[Discounted Price]]*0.95</f>
        <v>226.82295000000002</v>
      </c>
      <c r="S3848">
        <f>Table1[[#This Row],[Discounted Price]]*0.9</f>
        <v>214.88490000000002</v>
      </c>
      <c r="T3848">
        <f>Table1[[#This Row],[Discounted Price]]*0.8</f>
        <v>191.00880000000004</v>
      </c>
      <c r="U3848">
        <f>Table1[[#This Row],[Price]]*0.52</f>
        <v>137.95080000000002</v>
      </c>
      <c r="V3848">
        <f>(Table1[[#This Row],[Price]]-Table1[[#This Row],[Scrap value]])/2</f>
        <v>63.669600000000003</v>
      </c>
    </row>
    <row r="3849" spans="1:22" x14ac:dyDescent="0.25">
      <c r="A3849" t="s">
        <v>17882</v>
      </c>
      <c r="B3849" t="s">
        <v>29</v>
      </c>
      <c r="C3849" t="s">
        <v>47</v>
      </c>
      <c r="D3849" t="s">
        <v>17883</v>
      </c>
      <c r="E3849">
        <v>259.60000000000002</v>
      </c>
      <c r="F3849">
        <v>7</v>
      </c>
      <c r="G3849" t="s">
        <v>43728</v>
      </c>
      <c r="H3849" t="s">
        <v>4908</v>
      </c>
      <c r="I3849" s="1">
        <v>45000</v>
      </c>
      <c r="J3849" s="1">
        <v>45658</v>
      </c>
      <c r="K3849" t="s">
        <v>17884</v>
      </c>
      <c r="L3849" t="s">
        <v>17885</v>
      </c>
      <c r="M3849" t="s">
        <v>27</v>
      </c>
      <c r="N3849">
        <v>4</v>
      </c>
      <c r="O3849">
        <f>Table1[[#This Row],[Price]]-0.1*Table1[[#This Row],[Price]]</f>
        <v>233.64000000000001</v>
      </c>
      <c r="P3849" s="9">
        <f>(Table1[[#This Row],[Expiration Date]]-Table1[[#This Row],[Manufacturing Date]])/365</f>
        <v>1.8027397260273972</v>
      </c>
      <c r="Q3849" t="str">
        <f>IF(Table1[[#This Row],[Expiration Date]]-J3857&gt;12/31/2024,"not expired","expired")</f>
        <v>expired</v>
      </c>
      <c r="R3849">
        <f>Table1[[#This Row],[Discounted Price]]*0.95</f>
        <v>221.958</v>
      </c>
      <c r="S3849">
        <f>Table1[[#This Row],[Discounted Price]]*0.9</f>
        <v>210.27600000000001</v>
      </c>
      <c r="T3849">
        <f>Table1[[#This Row],[Discounted Price]]*0.8</f>
        <v>186.91200000000003</v>
      </c>
      <c r="U3849">
        <f>Table1[[#This Row],[Price]]*0.52</f>
        <v>134.99200000000002</v>
      </c>
      <c r="V3849">
        <f>(Table1[[#This Row],[Price]]-Table1[[#This Row],[Scrap value]])/2</f>
        <v>62.304000000000002</v>
      </c>
    </row>
    <row r="3850" spans="1:22" x14ac:dyDescent="0.25">
      <c r="A3850" t="s">
        <v>17886</v>
      </c>
      <c r="B3850" t="s">
        <v>29</v>
      </c>
      <c r="C3850" t="s">
        <v>47</v>
      </c>
      <c r="D3850" t="s">
        <v>17887</v>
      </c>
      <c r="E3850">
        <v>299.67</v>
      </c>
      <c r="F3850">
        <v>87</v>
      </c>
      <c r="G3850" t="s">
        <v>43730</v>
      </c>
      <c r="H3850" t="s">
        <v>1377</v>
      </c>
      <c r="I3850" s="1">
        <v>45137</v>
      </c>
      <c r="J3850" s="1">
        <v>46023</v>
      </c>
      <c r="K3850" t="s">
        <v>17888</v>
      </c>
      <c r="L3850" t="s">
        <v>17889</v>
      </c>
      <c r="M3850" t="s">
        <v>27</v>
      </c>
      <c r="N3850">
        <v>2</v>
      </c>
      <c r="O3850">
        <f>Table1[[#This Row],[Price]]-0.1*Table1[[#This Row],[Price]]</f>
        <v>269.70300000000003</v>
      </c>
      <c r="P3850" s="9">
        <f>(Table1[[#This Row],[Expiration Date]]-Table1[[#This Row],[Manufacturing Date]])/365</f>
        <v>2.4273972602739726</v>
      </c>
      <c r="Q3850" t="str">
        <f>IF(Table1[[#This Row],[Expiration Date]]-J3858&gt;12/31/2024,"not expired","expired")</f>
        <v>not expired</v>
      </c>
      <c r="R3850">
        <f>Table1[[#This Row],[Discounted Price]]*0.95</f>
        <v>256.21785</v>
      </c>
      <c r="S3850">
        <f>Table1[[#This Row],[Discounted Price]]*0.9</f>
        <v>242.73270000000002</v>
      </c>
      <c r="T3850">
        <f>Table1[[#This Row],[Discounted Price]]*0.8</f>
        <v>215.76240000000004</v>
      </c>
      <c r="U3850">
        <f>Table1[[#This Row],[Price]]*0.52</f>
        <v>155.82840000000002</v>
      </c>
      <c r="V3850">
        <f>(Table1[[#This Row],[Price]]-Table1[[#This Row],[Scrap value]])/2</f>
        <v>71.9208</v>
      </c>
    </row>
    <row r="3851" spans="1:22" x14ac:dyDescent="0.25">
      <c r="A3851" t="s">
        <v>17890</v>
      </c>
      <c r="B3851" t="s">
        <v>35</v>
      </c>
      <c r="C3851" t="s">
        <v>47</v>
      </c>
      <c r="D3851" t="s">
        <v>17891</v>
      </c>
      <c r="E3851">
        <v>76.849999999999994</v>
      </c>
      <c r="F3851">
        <v>79</v>
      </c>
      <c r="G3851" t="s">
        <v>43728</v>
      </c>
      <c r="H3851" t="s">
        <v>13007</v>
      </c>
      <c r="I3851" s="1">
        <v>45000</v>
      </c>
      <c r="J3851" s="1">
        <v>45292</v>
      </c>
      <c r="K3851" t="s">
        <v>17892</v>
      </c>
      <c r="L3851" t="s">
        <v>17893</v>
      </c>
      <c r="M3851" t="s">
        <v>45</v>
      </c>
      <c r="N3851">
        <v>2</v>
      </c>
      <c r="O3851">
        <f>Table1[[#This Row],[Price]]-0.1*Table1[[#This Row],[Price]]</f>
        <v>69.164999999999992</v>
      </c>
      <c r="P3851" s="9">
        <f>(Table1[[#This Row],[Expiration Date]]-Table1[[#This Row],[Manufacturing Date]])/365</f>
        <v>0.8</v>
      </c>
      <c r="Q3851" t="str">
        <f>IF(Table1[[#This Row],[Expiration Date]]-J3859&gt;12/31/2024,"not expired","expired")</f>
        <v>expired</v>
      </c>
      <c r="R3851">
        <f>Table1[[#This Row],[Discounted Price]]*0.95</f>
        <v>65.706749999999985</v>
      </c>
      <c r="S3851">
        <f>Table1[[#This Row],[Discounted Price]]*0.9</f>
        <v>62.248499999999993</v>
      </c>
      <c r="T3851">
        <f>Table1[[#This Row],[Discounted Price]]*0.8</f>
        <v>55.331999999999994</v>
      </c>
      <c r="U3851">
        <f>Table1[[#This Row],[Price]]*0.52</f>
        <v>39.961999999999996</v>
      </c>
      <c r="V3851">
        <f>(Table1[[#This Row],[Price]]-Table1[[#This Row],[Scrap value]])/2</f>
        <v>18.443999999999999</v>
      </c>
    </row>
    <row r="3852" spans="1:22" x14ac:dyDescent="0.25">
      <c r="A3852" t="s">
        <v>17894</v>
      </c>
      <c r="B3852" t="s">
        <v>35</v>
      </c>
      <c r="C3852" t="s">
        <v>47</v>
      </c>
      <c r="D3852" t="s">
        <v>17895</v>
      </c>
      <c r="E3852">
        <v>143.36000000000001</v>
      </c>
      <c r="F3852">
        <v>70</v>
      </c>
      <c r="G3852" t="s">
        <v>43729</v>
      </c>
      <c r="H3852" t="s">
        <v>9769</v>
      </c>
      <c r="I3852" s="1">
        <v>45000</v>
      </c>
      <c r="J3852" s="1">
        <v>45292</v>
      </c>
      <c r="K3852" t="s">
        <v>17896</v>
      </c>
      <c r="L3852" t="s">
        <v>17897</v>
      </c>
      <c r="M3852" t="s">
        <v>27</v>
      </c>
      <c r="N3852">
        <v>2</v>
      </c>
      <c r="O3852">
        <f>Table1[[#This Row],[Price]]-0.1*Table1[[#This Row],[Price]]</f>
        <v>129.024</v>
      </c>
      <c r="P3852" s="9">
        <f>(Table1[[#This Row],[Expiration Date]]-Table1[[#This Row],[Manufacturing Date]])/365</f>
        <v>0.8</v>
      </c>
      <c r="Q3852" t="str">
        <f>IF(Table1[[#This Row],[Expiration Date]]-J3860&gt;12/31/2024,"not expired","expired")</f>
        <v>expired</v>
      </c>
      <c r="R3852">
        <f>Table1[[#This Row],[Discounted Price]]*0.95</f>
        <v>122.5728</v>
      </c>
      <c r="S3852">
        <f>Table1[[#This Row],[Discounted Price]]*0.9</f>
        <v>116.1216</v>
      </c>
      <c r="T3852">
        <f>Table1[[#This Row],[Discounted Price]]*0.8</f>
        <v>103.2192</v>
      </c>
      <c r="U3852">
        <f>Table1[[#This Row],[Price]]*0.52</f>
        <v>74.547200000000004</v>
      </c>
      <c r="V3852">
        <f>(Table1[[#This Row],[Price]]-Table1[[#This Row],[Scrap value]])/2</f>
        <v>34.406400000000005</v>
      </c>
    </row>
    <row r="3853" spans="1:22" x14ac:dyDescent="0.25">
      <c r="A3853" t="s">
        <v>17898</v>
      </c>
      <c r="B3853" t="s">
        <v>29</v>
      </c>
      <c r="C3853" t="s">
        <v>47</v>
      </c>
      <c r="D3853" t="s">
        <v>17899</v>
      </c>
      <c r="E3853">
        <v>169.43</v>
      </c>
      <c r="F3853">
        <v>13</v>
      </c>
      <c r="G3853" t="s">
        <v>43730</v>
      </c>
      <c r="H3853" t="s">
        <v>3639</v>
      </c>
      <c r="I3853" s="1">
        <v>45000</v>
      </c>
      <c r="J3853" s="1">
        <v>45292</v>
      </c>
      <c r="K3853" t="s">
        <v>17900</v>
      </c>
      <c r="L3853" t="s">
        <v>17901</v>
      </c>
      <c r="M3853" t="s">
        <v>20</v>
      </c>
      <c r="N3853">
        <v>1</v>
      </c>
      <c r="O3853">
        <f>Table1[[#This Row],[Price]]-0.1*Table1[[#This Row],[Price]]</f>
        <v>152.48699999999999</v>
      </c>
      <c r="P3853" s="9">
        <f>(Table1[[#This Row],[Expiration Date]]-Table1[[#This Row],[Manufacturing Date]])/365</f>
        <v>0.8</v>
      </c>
      <c r="Q3853" t="str">
        <f>IF(Table1[[#This Row],[Expiration Date]]-J3861&gt;12/31/2024,"not expired","expired")</f>
        <v>expired</v>
      </c>
      <c r="R3853">
        <f>Table1[[#This Row],[Discounted Price]]*0.95</f>
        <v>144.86265</v>
      </c>
      <c r="S3853">
        <f>Table1[[#This Row],[Discounted Price]]*0.9</f>
        <v>137.23830000000001</v>
      </c>
      <c r="T3853">
        <f>Table1[[#This Row],[Discounted Price]]*0.8</f>
        <v>121.9896</v>
      </c>
      <c r="U3853">
        <f>Table1[[#This Row],[Price]]*0.52</f>
        <v>88.1036</v>
      </c>
      <c r="V3853">
        <f>(Table1[[#This Row],[Price]]-Table1[[#This Row],[Scrap value]])/2</f>
        <v>40.663200000000003</v>
      </c>
    </row>
    <row r="3854" spans="1:22" x14ac:dyDescent="0.25">
      <c r="A3854" t="s">
        <v>17902</v>
      </c>
      <c r="B3854" t="s">
        <v>22</v>
      </c>
      <c r="C3854" t="s">
        <v>47</v>
      </c>
      <c r="D3854" t="s">
        <v>17903</v>
      </c>
      <c r="E3854">
        <v>70.88</v>
      </c>
      <c r="F3854">
        <v>89</v>
      </c>
      <c r="G3854" t="s">
        <v>43729</v>
      </c>
      <c r="H3854" t="s">
        <v>17749</v>
      </c>
      <c r="I3854" s="1">
        <v>45000</v>
      </c>
      <c r="J3854" s="1">
        <v>45292</v>
      </c>
      <c r="K3854" t="s">
        <v>17904</v>
      </c>
      <c r="L3854" t="s">
        <v>17905</v>
      </c>
      <c r="M3854" t="s">
        <v>20</v>
      </c>
      <c r="N3854">
        <v>5</v>
      </c>
      <c r="O3854">
        <f>Table1[[#This Row],[Price]]-0.1*Table1[[#This Row],[Price]]</f>
        <v>63.791999999999994</v>
      </c>
      <c r="P3854" s="9">
        <f>(Table1[[#This Row],[Expiration Date]]-Table1[[#This Row],[Manufacturing Date]])/365</f>
        <v>0.8</v>
      </c>
      <c r="Q3854" t="str">
        <f>IF(Table1[[#This Row],[Expiration Date]]-J3862&gt;12/31/2024,"not expired","expired")</f>
        <v>expired</v>
      </c>
      <c r="R3854">
        <f>Table1[[#This Row],[Discounted Price]]*0.95</f>
        <v>60.602399999999989</v>
      </c>
      <c r="S3854">
        <f>Table1[[#This Row],[Discounted Price]]*0.9</f>
        <v>57.412799999999997</v>
      </c>
      <c r="T3854">
        <f>Table1[[#This Row],[Discounted Price]]*0.8</f>
        <v>51.0336</v>
      </c>
      <c r="U3854">
        <f>Table1[[#This Row],[Price]]*0.52</f>
        <v>36.857599999999998</v>
      </c>
      <c r="V3854">
        <f>(Table1[[#This Row],[Price]]-Table1[[#This Row],[Scrap value]])/2</f>
        <v>17.011199999999999</v>
      </c>
    </row>
    <row r="3855" spans="1:22" x14ac:dyDescent="0.25">
      <c r="A3855" t="s">
        <v>17906</v>
      </c>
      <c r="B3855" t="s">
        <v>35</v>
      </c>
      <c r="C3855" t="s">
        <v>47</v>
      </c>
      <c r="D3855" t="s">
        <v>17907</v>
      </c>
      <c r="E3855">
        <v>24.22</v>
      </c>
      <c r="F3855">
        <v>97</v>
      </c>
      <c r="G3855" t="s">
        <v>43728</v>
      </c>
      <c r="H3855" t="s">
        <v>852</v>
      </c>
      <c r="I3855" s="1">
        <v>45137</v>
      </c>
      <c r="J3855" s="1">
        <v>45292</v>
      </c>
      <c r="K3855" t="s">
        <v>17908</v>
      </c>
      <c r="L3855" t="s">
        <v>17909</v>
      </c>
      <c r="M3855" t="s">
        <v>45</v>
      </c>
      <c r="N3855">
        <v>4</v>
      </c>
      <c r="O3855">
        <f>Table1[[#This Row],[Price]]-0.1*Table1[[#This Row],[Price]]</f>
        <v>21.797999999999998</v>
      </c>
      <c r="P3855" s="9">
        <f>(Table1[[#This Row],[Expiration Date]]-Table1[[#This Row],[Manufacturing Date]])/365</f>
        <v>0.42465753424657532</v>
      </c>
      <c r="Q3855" t="str">
        <f>IF(Table1[[#This Row],[Expiration Date]]-J3863&gt;12/31/2024,"not expired","expired")</f>
        <v>expired</v>
      </c>
      <c r="R3855">
        <f>Table1[[#This Row],[Discounted Price]]*0.95</f>
        <v>20.708099999999998</v>
      </c>
      <c r="S3855">
        <f>Table1[[#This Row],[Discounted Price]]*0.9</f>
        <v>19.618199999999998</v>
      </c>
      <c r="T3855">
        <f>Table1[[#This Row],[Discounted Price]]*0.8</f>
        <v>17.438399999999998</v>
      </c>
      <c r="U3855">
        <f>Table1[[#This Row],[Price]]*0.52</f>
        <v>12.5944</v>
      </c>
      <c r="V3855">
        <f>(Table1[[#This Row],[Price]]-Table1[[#This Row],[Scrap value]])/2</f>
        <v>5.8127999999999993</v>
      </c>
    </row>
    <row r="3856" spans="1:22" x14ac:dyDescent="0.25">
      <c r="A3856" t="s">
        <v>17910</v>
      </c>
      <c r="B3856" t="s">
        <v>22</v>
      </c>
      <c r="C3856" t="s">
        <v>47</v>
      </c>
      <c r="D3856" t="s">
        <v>17911</v>
      </c>
      <c r="E3856">
        <v>365.97</v>
      </c>
      <c r="F3856">
        <v>24</v>
      </c>
      <c r="G3856" t="s">
        <v>43729</v>
      </c>
      <c r="H3856" t="s">
        <v>11236</v>
      </c>
      <c r="I3856" s="1">
        <v>45000</v>
      </c>
      <c r="J3856" s="1">
        <v>45292</v>
      </c>
      <c r="K3856" t="s">
        <v>17912</v>
      </c>
      <c r="L3856" t="s">
        <v>17913</v>
      </c>
      <c r="M3856" t="s">
        <v>27</v>
      </c>
      <c r="N3856">
        <v>5</v>
      </c>
      <c r="O3856">
        <f>Table1[[#This Row],[Price]]-0.1*Table1[[#This Row],[Price]]</f>
        <v>329.37300000000005</v>
      </c>
      <c r="P3856" s="9">
        <f>(Table1[[#This Row],[Expiration Date]]-Table1[[#This Row],[Manufacturing Date]])/365</f>
        <v>0.8</v>
      </c>
      <c r="Q3856" t="str">
        <f>IF(Table1[[#This Row],[Expiration Date]]-J3864&gt;12/31/2024,"not expired","expired")</f>
        <v>expired</v>
      </c>
      <c r="R3856">
        <f>Table1[[#This Row],[Discounted Price]]*0.95</f>
        <v>312.90435000000002</v>
      </c>
      <c r="S3856">
        <f>Table1[[#This Row],[Discounted Price]]*0.9</f>
        <v>296.43570000000005</v>
      </c>
      <c r="T3856">
        <f>Table1[[#This Row],[Discounted Price]]*0.8</f>
        <v>263.49840000000006</v>
      </c>
      <c r="U3856">
        <f>Table1[[#This Row],[Price]]*0.52</f>
        <v>190.30440000000002</v>
      </c>
      <c r="V3856">
        <f>(Table1[[#This Row],[Price]]-Table1[[#This Row],[Scrap value]])/2</f>
        <v>87.832800000000006</v>
      </c>
    </row>
    <row r="3857" spans="1:22" x14ac:dyDescent="0.25">
      <c r="A3857" t="s">
        <v>17914</v>
      </c>
      <c r="B3857" t="s">
        <v>35</v>
      </c>
      <c r="C3857" t="s">
        <v>47</v>
      </c>
      <c r="D3857" t="s">
        <v>17915</v>
      </c>
      <c r="E3857">
        <v>124.65</v>
      </c>
      <c r="F3857">
        <v>14</v>
      </c>
      <c r="G3857" t="s">
        <v>43728</v>
      </c>
      <c r="H3857" t="s">
        <v>439</v>
      </c>
      <c r="I3857" s="1">
        <v>44927</v>
      </c>
      <c r="J3857" s="1">
        <v>46023</v>
      </c>
      <c r="K3857" t="s">
        <v>17916</v>
      </c>
      <c r="L3857" t="s">
        <v>17917</v>
      </c>
      <c r="M3857" t="s">
        <v>20</v>
      </c>
      <c r="N3857">
        <v>3</v>
      </c>
      <c r="O3857">
        <f>Table1[[#This Row],[Price]]-0.1*Table1[[#This Row],[Price]]</f>
        <v>112.185</v>
      </c>
      <c r="P3857" s="9">
        <f>(Table1[[#This Row],[Expiration Date]]-Table1[[#This Row],[Manufacturing Date]])/365</f>
        <v>3.0027397260273974</v>
      </c>
      <c r="Q3857" t="str">
        <f>IF(Table1[[#This Row],[Expiration Date]]-J3865&gt;12/31/2024,"not expired","expired")</f>
        <v>not expired</v>
      </c>
      <c r="R3857">
        <f>Table1[[#This Row],[Discounted Price]]*0.95</f>
        <v>106.57575</v>
      </c>
      <c r="S3857">
        <f>Table1[[#This Row],[Discounted Price]]*0.9</f>
        <v>100.96650000000001</v>
      </c>
      <c r="T3857">
        <f>Table1[[#This Row],[Discounted Price]]*0.8</f>
        <v>89.748000000000005</v>
      </c>
      <c r="U3857">
        <f>Table1[[#This Row],[Price]]*0.52</f>
        <v>64.818000000000012</v>
      </c>
      <c r="V3857">
        <f>(Table1[[#This Row],[Price]]-Table1[[#This Row],[Scrap value]])/2</f>
        <v>29.915999999999997</v>
      </c>
    </row>
    <row r="3858" spans="1:22" x14ac:dyDescent="0.25">
      <c r="A3858" t="s">
        <v>17918</v>
      </c>
      <c r="B3858" t="s">
        <v>29</v>
      </c>
      <c r="C3858" t="s">
        <v>47</v>
      </c>
      <c r="D3858" t="s">
        <v>17919</v>
      </c>
      <c r="E3858">
        <v>121.19</v>
      </c>
      <c r="F3858">
        <v>5</v>
      </c>
      <c r="G3858" t="s">
        <v>43730</v>
      </c>
      <c r="H3858" t="s">
        <v>149</v>
      </c>
      <c r="I3858" s="1">
        <v>45137</v>
      </c>
      <c r="J3858" s="1">
        <v>45292</v>
      </c>
      <c r="K3858" t="s">
        <v>17920</v>
      </c>
      <c r="L3858" t="s">
        <v>17921</v>
      </c>
      <c r="M3858" t="s">
        <v>27</v>
      </c>
      <c r="N3858">
        <v>2</v>
      </c>
      <c r="O3858">
        <f>Table1[[#This Row],[Price]]-0.1*Table1[[#This Row],[Price]]</f>
        <v>109.071</v>
      </c>
      <c r="P3858" s="9">
        <f>(Table1[[#This Row],[Expiration Date]]-Table1[[#This Row],[Manufacturing Date]])/365</f>
        <v>0.42465753424657532</v>
      </c>
      <c r="Q3858" t="str">
        <f>IF(Table1[[#This Row],[Expiration Date]]-J3866&gt;12/31/2024,"not expired","expired")</f>
        <v>expired</v>
      </c>
      <c r="R3858">
        <f>Table1[[#This Row],[Discounted Price]]*0.95</f>
        <v>103.61744999999999</v>
      </c>
      <c r="S3858">
        <f>Table1[[#This Row],[Discounted Price]]*0.9</f>
        <v>98.163899999999998</v>
      </c>
      <c r="T3858">
        <f>Table1[[#This Row],[Discounted Price]]*0.8</f>
        <v>87.256799999999998</v>
      </c>
      <c r="U3858">
        <f>Table1[[#This Row],[Price]]*0.52</f>
        <v>63.018799999999999</v>
      </c>
      <c r="V3858">
        <f>(Table1[[#This Row],[Price]]-Table1[[#This Row],[Scrap value]])/2</f>
        <v>29.085599999999999</v>
      </c>
    </row>
    <row r="3859" spans="1:22" x14ac:dyDescent="0.25">
      <c r="A3859" t="s">
        <v>17922</v>
      </c>
      <c r="B3859" t="s">
        <v>15</v>
      </c>
      <c r="C3859" t="s">
        <v>47</v>
      </c>
      <c r="D3859" t="s">
        <v>17923</v>
      </c>
      <c r="E3859">
        <v>422.58</v>
      </c>
      <c r="F3859">
        <v>62</v>
      </c>
      <c r="G3859" t="s">
        <v>43728</v>
      </c>
      <c r="H3859" t="s">
        <v>5557</v>
      </c>
      <c r="I3859" s="1">
        <v>44927</v>
      </c>
      <c r="J3859" s="1">
        <v>45292</v>
      </c>
      <c r="K3859" t="s">
        <v>17924</v>
      </c>
      <c r="L3859" t="s">
        <v>17925</v>
      </c>
      <c r="M3859" t="s">
        <v>45</v>
      </c>
      <c r="N3859">
        <v>5</v>
      </c>
      <c r="O3859">
        <f>Table1[[#This Row],[Price]]-0.1*Table1[[#This Row],[Price]]</f>
        <v>380.322</v>
      </c>
      <c r="P3859" s="9">
        <f>(Table1[[#This Row],[Expiration Date]]-Table1[[#This Row],[Manufacturing Date]])/365</f>
        <v>1</v>
      </c>
      <c r="Q3859" t="str">
        <f>IF(Table1[[#This Row],[Expiration Date]]-J3867&gt;12/31/2024,"not expired","expired")</f>
        <v>expired</v>
      </c>
      <c r="R3859">
        <f>Table1[[#This Row],[Discounted Price]]*0.95</f>
        <v>361.30590000000001</v>
      </c>
      <c r="S3859">
        <f>Table1[[#This Row],[Discounted Price]]*0.9</f>
        <v>342.28980000000001</v>
      </c>
      <c r="T3859">
        <f>Table1[[#This Row],[Discounted Price]]*0.8</f>
        <v>304.25760000000002</v>
      </c>
      <c r="U3859">
        <f>Table1[[#This Row],[Price]]*0.52</f>
        <v>219.74160000000001</v>
      </c>
      <c r="V3859">
        <f>(Table1[[#This Row],[Price]]-Table1[[#This Row],[Scrap value]])/2</f>
        <v>101.41919999999999</v>
      </c>
    </row>
    <row r="3860" spans="1:22" x14ac:dyDescent="0.25">
      <c r="A3860" t="s">
        <v>17926</v>
      </c>
      <c r="B3860" t="s">
        <v>15</v>
      </c>
      <c r="C3860" t="s">
        <v>47</v>
      </c>
      <c r="D3860" t="s">
        <v>17927</v>
      </c>
      <c r="E3860">
        <v>220.5</v>
      </c>
      <c r="F3860">
        <v>97</v>
      </c>
      <c r="G3860" t="s">
        <v>43728</v>
      </c>
      <c r="H3860" t="s">
        <v>17928</v>
      </c>
      <c r="I3860" s="1">
        <v>45137</v>
      </c>
      <c r="J3860" s="1">
        <v>45658</v>
      </c>
      <c r="K3860" t="s">
        <v>17929</v>
      </c>
      <c r="L3860" t="s">
        <v>17930</v>
      </c>
      <c r="M3860" t="s">
        <v>20</v>
      </c>
      <c r="N3860">
        <v>1</v>
      </c>
      <c r="O3860">
        <f>Table1[[#This Row],[Price]]-0.1*Table1[[#This Row],[Price]]</f>
        <v>198.45</v>
      </c>
      <c r="P3860" s="9">
        <f>(Table1[[#This Row],[Expiration Date]]-Table1[[#This Row],[Manufacturing Date]])/365</f>
        <v>1.4273972602739726</v>
      </c>
      <c r="Q3860" t="str">
        <f>IF(Table1[[#This Row],[Expiration Date]]-J3868&gt;12/31/2024,"not expired","expired")</f>
        <v>expired</v>
      </c>
      <c r="R3860">
        <f>Table1[[#This Row],[Discounted Price]]*0.95</f>
        <v>188.52749999999997</v>
      </c>
      <c r="S3860">
        <f>Table1[[#This Row],[Discounted Price]]*0.9</f>
        <v>178.60499999999999</v>
      </c>
      <c r="T3860">
        <f>Table1[[#This Row],[Discounted Price]]*0.8</f>
        <v>158.76</v>
      </c>
      <c r="U3860">
        <f>Table1[[#This Row],[Price]]*0.52</f>
        <v>114.66000000000001</v>
      </c>
      <c r="V3860">
        <f>(Table1[[#This Row],[Price]]-Table1[[#This Row],[Scrap value]])/2</f>
        <v>52.919999999999995</v>
      </c>
    </row>
    <row r="3861" spans="1:22" x14ac:dyDescent="0.25">
      <c r="A3861" t="s">
        <v>17931</v>
      </c>
      <c r="B3861" t="s">
        <v>22</v>
      </c>
      <c r="C3861" t="s">
        <v>47</v>
      </c>
      <c r="D3861" t="s">
        <v>17932</v>
      </c>
      <c r="E3861">
        <v>316.56</v>
      </c>
      <c r="F3861">
        <v>23</v>
      </c>
      <c r="G3861" t="s">
        <v>43728</v>
      </c>
      <c r="H3861" t="s">
        <v>9308</v>
      </c>
      <c r="I3861" s="1">
        <v>45137</v>
      </c>
      <c r="J3861" s="1">
        <v>46023</v>
      </c>
      <c r="K3861" t="s">
        <v>17933</v>
      </c>
      <c r="L3861" t="s">
        <v>17934</v>
      </c>
      <c r="M3861" t="s">
        <v>20</v>
      </c>
      <c r="N3861">
        <v>4</v>
      </c>
      <c r="O3861">
        <f>Table1[[#This Row],[Price]]-0.1*Table1[[#This Row],[Price]]</f>
        <v>284.904</v>
      </c>
      <c r="P3861" s="9">
        <f>(Table1[[#This Row],[Expiration Date]]-Table1[[#This Row],[Manufacturing Date]])/365</f>
        <v>2.4273972602739726</v>
      </c>
      <c r="Q3861" t="str">
        <f>IF(Table1[[#This Row],[Expiration Date]]-J3869&gt;12/31/2024,"not expired","expired")</f>
        <v>not expired</v>
      </c>
      <c r="R3861">
        <f>Table1[[#This Row],[Discounted Price]]*0.95</f>
        <v>270.65879999999999</v>
      </c>
      <c r="S3861">
        <f>Table1[[#This Row],[Discounted Price]]*0.9</f>
        <v>256.41360000000003</v>
      </c>
      <c r="T3861">
        <f>Table1[[#This Row],[Discounted Price]]*0.8</f>
        <v>227.92320000000001</v>
      </c>
      <c r="U3861">
        <f>Table1[[#This Row],[Price]]*0.52</f>
        <v>164.6112</v>
      </c>
      <c r="V3861">
        <f>(Table1[[#This Row],[Price]]-Table1[[#This Row],[Scrap value]])/2</f>
        <v>75.974400000000003</v>
      </c>
    </row>
    <row r="3862" spans="1:22" x14ac:dyDescent="0.25">
      <c r="A3862" t="s">
        <v>17935</v>
      </c>
      <c r="B3862" t="s">
        <v>29</v>
      </c>
      <c r="C3862" t="s">
        <v>47</v>
      </c>
      <c r="D3862" t="s">
        <v>17936</v>
      </c>
      <c r="E3862">
        <v>300.94</v>
      </c>
      <c r="F3862">
        <v>19</v>
      </c>
      <c r="G3862" t="s">
        <v>43728</v>
      </c>
      <c r="H3862" t="s">
        <v>17937</v>
      </c>
      <c r="I3862" s="1">
        <v>45137</v>
      </c>
      <c r="J3862" s="1">
        <v>45658</v>
      </c>
      <c r="K3862" t="s">
        <v>17938</v>
      </c>
      <c r="L3862" t="s">
        <v>17939</v>
      </c>
      <c r="M3862" t="s">
        <v>20</v>
      </c>
      <c r="N3862">
        <v>2</v>
      </c>
      <c r="O3862">
        <f>Table1[[#This Row],[Price]]-0.1*Table1[[#This Row],[Price]]</f>
        <v>270.846</v>
      </c>
      <c r="P3862" s="9">
        <f>(Table1[[#This Row],[Expiration Date]]-Table1[[#This Row],[Manufacturing Date]])/365</f>
        <v>1.4273972602739726</v>
      </c>
      <c r="Q3862" t="str">
        <f>IF(Table1[[#This Row],[Expiration Date]]-J3870&gt;12/31/2024,"not expired","expired")</f>
        <v>expired</v>
      </c>
      <c r="R3862">
        <f>Table1[[#This Row],[Discounted Price]]*0.95</f>
        <v>257.30369999999999</v>
      </c>
      <c r="S3862">
        <f>Table1[[#This Row],[Discounted Price]]*0.9</f>
        <v>243.76140000000001</v>
      </c>
      <c r="T3862">
        <f>Table1[[#This Row],[Discounted Price]]*0.8</f>
        <v>216.67680000000001</v>
      </c>
      <c r="U3862">
        <f>Table1[[#This Row],[Price]]*0.52</f>
        <v>156.4888</v>
      </c>
      <c r="V3862">
        <f>(Table1[[#This Row],[Price]]-Table1[[#This Row],[Scrap value]])/2</f>
        <v>72.2256</v>
      </c>
    </row>
    <row r="3863" spans="1:22" x14ac:dyDescent="0.25">
      <c r="A3863" t="s">
        <v>17940</v>
      </c>
      <c r="B3863" t="s">
        <v>15</v>
      </c>
      <c r="C3863" t="s">
        <v>47</v>
      </c>
      <c r="D3863" t="s">
        <v>17941</v>
      </c>
      <c r="E3863">
        <v>253.35</v>
      </c>
      <c r="F3863">
        <v>74</v>
      </c>
      <c r="G3863" t="s">
        <v>43728</v>
      </c>
      <c r="H3863" t="s">
        <v>17942</v>
      </c>
      <c r="I3863" s="1">
        <v>45000</v>
      </c>
      <c r="J3863" s="1">
        <v>46023</v>
      </c>
      <c r="K3863" t="s">
        <v>17943</v>
      </c>
      <c r="L3863" t="s">
        <v>17944</v>
      </c>
      <c r="M3863" t="s">
        <v>20</v>
      </c>
      <c r="N3863">
        <v>5</v>
      </c>
      <c r="O3863">
        <f>Table1[[#This Row],[Price]]-0.1*Table1[[#This Row],[Price]]</f>
        <v>228.01499999999999</v>
      </c>
      <c r="P3863" s="9">
        <f>(Table1[[#This Row],[Expiration Date]]-Table1[[#This Row],[Manufacturing Date]])/365</f>
        <v>2.8027397260273972</v>
      </c>
      <c r="Q3863" t="str">
        <f>IF(Table1[[#This Row],[Expiration Date]]-J3871&gt;12/31/2024,"not expired","expired")</f>
        <v>not expired</v>
      </c>
      <c r="R3863">
        <f>Table1[[#This Row],[Discounted Price]]*0.95</f>
        <v>216.61424999999997</v>
      </c>
      <c r="S3863">
        <f>Table1[[#This Row],[Discounted Price]]*0.9</f>
        <v>205.21349999999998</v>
      </c>
      <c r="T3863">
        <f>Table1[[#This Row],[Discounted Price]]*0.8</f>
        <v>182.41200000000001</v>
      </c>
      <c r="U3863">
        <f>Table1[[#This Row],[Price]]*0.52</f>
        <v>131.74199999999999</v>
      </c>
      <c r="V3863">
        <f>(Table1[[#This Row],[Price]]-Table1[[#This Row],[Scrap value]])/2</f>
        <v>60.804000000000002</v>
      </c>
    </row>
    <row r="3864" spans="1:22" x14ac:dyDescent="0.25">
      <c r="A3864" t="s">
        <v>17945</v>
      </c>
      <c r="B3864" t="s">
        <v>22</v>
      </c>
      <c r="C3864" t="s">
        <v>47</v>
      </c>
      <c r="D3864" t="s">
        <v>17946</v>
      </c>
      <c r="E3864">
        <v>285.76</v>
      </c>
      <c r="F3864">
        <v>99</v>
      </c>
      <c r="G3864" t="s">
        <v>43730</v>
      </c>
      <c r="H3864" t="s">
        <v>17131</v>
      </c>
      <c r="I3864" s="1">
        <v>45137</v>
      </c>
      <c r="J3864" s="1">
        <v>45292</v>
      </c>
      <c r="K3864" t="s">
        <v>17947</v>
      </c>
      <c r="L3864" t="s">
        <v>17948</v>
      </c>
      <c r="M3864" t="s">
        <v>45</v>
      </c>
      <c r="N3864">
        <v>2</v>
      </c>
      <c r="O3864">
        <f>Table1[[#This Row],[Price]]-0.1*Table1[[#This Row],[Price]]</f>
        <v>257.18399999999997</v>
      </c>
      <c r="P3864" s="9">
        <f>(Table1[[#This Row],[Expiration Date]]-Table1[[#This Row],[Manufacturing Date]])/365</f>
        <v>0.42465753424657532</v>
      </c>
      <c r="Q3864" t="str">
        <f>IF(Table1[[#This Row],[Expiration Date]]-J3872&gt;12/31/2024,"not expired","expired")</f>
        <v>expired</v>
      </c>
      <c r="R3864">
        <f>Table1[[#This Row],[Discounted Price]]*0.95</f>
        <v>244.32479999999995</v>
      </c>
      <c r="S3864">
        <f>Table1[[#This Row],[Discounted Price]]*0.9</f>
        <v>231.46559999999997</v>
      </c>
      <c r="T3864">
        <f>Table1[[#This Row],[Discounted Price]]*0.8</f>
        <v>205.74719999999999</v>
      </c>
      <c r="U3864">
        <f>Table1[[#This Row],[Price]]*0.52</f>
        <v>148.59520000000001</v>
      </c>
      <c r="V3864">
        <f>(Table1[[#This Row],[Price]]-Table1[[#This Row],[Scrap value]])/2</f>
        <v>68.582399999999993</v>
      </c>
    </row>
    <row r="3865" spans="1:22" x14ac:dyDescent="0.25">
      <c r="A3865" t="s">
        <v>17949</v>
      </c>
      <c r="B3865" t="s">
        <v>35</v>
      </c>
      <c r="C3865" t="s">
        <v>47</v>
      </c>
      <c r="D3865" t="s">
        <v>17950</v>
      </c>
      <c r="E3865">
        <v>445.09</v>
      </c>
      <c r="F3865">
        <v>44</v>
      </c>
      <c r="G3865" t="s">
        <v>43728</v>
      </c>
      <c r="H3865" t="s">
        <v>17263</v>
      </c>
      <c r="I3865" s="1">
        <v>45137</v>
      </c>
      <c r="J3865" s="1">
        <v>45658</v>
      </c>
      <c r="K3865" t="s">
        <v>17951</v>
      </c>
      <c r="L3865" t="s">
        <v>17952</v>
      </c>
      <c r="M3865" t="s">
        <v>27</v>
      </c>
      <c r="N3865">
        <v>5</v>
      </c>
      <c r="O3865">
        <f>Table1[[#This Row],[Price]]-0.1*Table1[[#This Row],[Price]]</f>
        <v>400.58099999999996</v>
      </c>
      <c r="P3865" s="9">
        <f>(Table1[[#This Row],[Expiration Date]]-Table1[[#This Row],[Manufacturing Date]])/365</f>
        <v>1.4273972602739726</v>
      </c>
      <c r="Q3865" t="str">
        <f>IF(Table1[[#This Row],[Expiration Date]]-J3873&gt;12/31/2024,"not expired","expired")</f>
        <v>expired</v>
      </c>
      <c r="R3865">
        <f>Table1[[#This Row],[Discounted Price]]*0.95</f>
        <v>380.55194999999992</v>
      </c>
      <c r="S3865">
        <f>Table1[[#This Row],[Discounted Price]]*0.9</f>
        <v>360.52289999999999</v>
      </c>
      <c r="T3865">
        <f>Table1[[#This Row],[Discounted Price]]*0.8</f>
        <v>320.46479999999997</v>
      </c>
      <c r="U3865">
        <f>Table1[[#This Row],[Price]]*0.52</f>
        <v>231.4468</v>
      </c>
      <c r="V3865">
        <f>(Table1[[#This Row],[Price]]-Table1[[#This Row],[Scrap value]])/2</f>
        <v>106.82159999999999</v>
      </c>
    </row>
    <row r="3866" spans="1:22" x14ac:dyDescent="0.25">
      <c r="A3866" t="s">
        <v>17953</v>
      </c>
      <c r="B3866" t="s">
        <v>35</v>
      </c>
      <c r="C3866" t="s">
        <v>47</v>
      </c>
      <c r="D3866" t="s">
        <v>17954</v>
      </c>
      <c r="E3866">
        <v>445.37</v>
      </c>
      <c r="F3866">
        <v>71</v>
      </c>
      <c r="G3866" t="s">
        <v>43729</v>
      </c>
      <c r="H3866" t="s">
        <v>1485</v>
      </c>
      <c r="I3866" s="1">
        <v>44927</v>
      </c>
      <c r="J3866" s="1">
        <v>45292</v>
      </c>
      <c r="K3866" t="s">
        <v>17955</v>
      </c>
      <c r="L3866" t="s">
        <v>17956</v>
      </c>
      <c r="M3866" t="s">
        <v>20</v>
      </c>
      <c r="N3866">
        <v>3</v>
      </c>
      <c r="O3866">
        <f>Table1[[#This Row],[Price]]-0.1*Table1[[#This Row],[Price]]</f>
        <v>400.83299999999997</v>
      </c>
      <c r="P3866" s="9">
        <f>(Table1[[#This Row],[Expiration Date]]-Table1[[#This Row],[Manufacturing Date]])/365</f>
        <v>1</v>
      </c>
      <c r="Q3866" t="str">
        <f>IF(Table1[[#This Row],[Expiration Date]]-J3874&gt;12/31/2024,"not expired","expired")</f>
        <v>expired</v>
      </c>
      <c r="R3866">
        <f>Table1[[#This Row],[Discounted Price]]*0.95</f>
        <v>380.79134999999997</v>
      </c>
      <c r="S3866">
        <f>Table1[[#This Row],[Discounted Price]]*0.9</f>
        <v>360.74969999999996</v>
      </c>
      <c r="T3866">
        <f>Table1[[#This Row],[Discounted Price]]*0.8</f>
        <v>320.66640000000001</v>
      </c>
      <c r="U3866">
        <f>Table1[[#This Row],[Price]]*0.52</f>
        <v>231.5924</v>
      </c>
      <c r="V3866">
        <f>(Table1[[#This Row],[Price]]-Table1[[#This Row],[Scrap value]])/2</f>
        <v>106.8888</v>
      </c>
    </row>
    <row r="3867" spans="1:22" x14ac:dyDescent="0.25">
      <c r="A3867" t="s">
        <v>17957</v>
      </c>
      <c r="B3867" t="s">
        <v>15</v>
      </c>
      <c r="C3867" t="s">
        <v>47</v>
      </c>
      <c r="D3867" t="s">
        <v>17958</v>
      </c>
      <c r="E3867">
        <v>460.95</v>
      </c>
      <c r="F3867">
        <v>60</v>
      </c>
      <c r="G3867" t="s">
        <v>43729</v>
      </c>
      <c r="H3867" t="s">
        <v>17959</v>
      </c>
      <c r="I3867" s="1">
        <v>44927</v>
      </c>
      <c r="J3867" s="1">
        <v>46023</v>
      </c>
      <c r="K3867" t="s">
        <v>17960</v>
      </c>
      <c r="L3867" t="s">
        <v>17961</v>
      </c>
      <c r="M3867" t="s">
        <v>27</v>
      </c>
      <c r="N3867">
        <v>3</v>
      </c>
      <c r="O3867">
        <f>Table1[[#This Row],[Price]]-0.1*Table1[[#This Row],[Price]]</f>
        <v>414.85500000000002</v>
      </c>
      <c r="P3867" s="9">
        <f>(Table1[[#This Row],[Expiration Date]]-Table1[[#This Row],[Manufacturing Date]])/365</f>
        <v>3.0027397260273974</v>
      </c>
      <c r="Q3867" t="str">
        <f>IF(Table1[[#This Row],[Expiration Date]]-J3875&gt;12/31/2024,"not expired","expired")</f>
        <v>not expired</v>
      </c>
      <c r="R3867">
        <f>Table1[[#This Row],[Discounted Price]]*0.95</f>
        <v>394.11225000000002</v>
      </c>
      <c r="S3867">
        <f>Table1[[#This Row],[Discounted Price]]*0.9</f>
        <v>373.36950000000002</v>
      </c>
      <c r="T3867">
        <f>Table1[[#This Row],[Discounted Price]]*0.8</f>
        <v>331.88400000000001</v>
      </c>
      <c r="U3867">
        <f>Table1[[#This Row],[Price]]*0.52</f>
        <v>239.69399999999999</v>
      </c>
      <c r="V3867">
        <f>(Table1[[#This Row],[Price]]-Table1[[#This Row],[Scrap value]])/2</f>
        <v>110.628</v>
      </c>
    </row>
    <row r="3868" spans="1:22" x14ac:dyDescent="0.25">
      <c r="A3868" t="s">
        <v>17962</v>
      </c>
      <c r="B3868" t="s">
        <v>22</v>
      </c>
      <c r="C3868" t="s">
        <v>47</v>
      </c>
      <c r="D3868" t="s">
        <v>17963</v>
      </c>
      <c r="E3868">
        <v>445.74</v>
      </c>
      <c r="F3868">
        <v>59</v>
      </c>
      <c r="G3868" t="s">
        <v>43729</v>
      </c>
      <c r="H3868" t="s">
        <v>7084</v>
      </c>
      <c r="I3868" s="1">
        <v>44927</v>
      </c>
      <c r="J3868" s="1">
        <v>46023</v>
      </c>
      <c r="K3868" t="s">
        <v>17964</v>
      </c>
      <c r="L3868" t="s">
        <v>17965</v>
      </c>
      <c r="M3868" t="s">
        <v>20</v>
      </c>
      <c r="N3868">
        <v>3</v>
      </c>
      <c r="O3868">
        <f>Table1[[#This Row],[Price]]-0.1*Table1[[#This Row],[Price]]</f>
        <v>401.166</v>
      </c>
      <c r="P3868" s="9">
        <f>(Table1[[#This Row],[Expiration Date]]-Table1[[#This Row],[Manufacturing Date]])/365</f>
        <v>3.0027397260273974</v>
      </c>
      <c r="Q3868" t="str">
        <f>IF(Table1[[#This Row],[Expiration Date]]-J3876&gt;12/31/2024,"not expired","expired")</f>
        <v>not expired</v>
      </c>
      <c r="R3868">
        <f>Table1[[#This Row],[Discounted Price]]*0.95</f>
        <v>381.10769999999997</v>
      </c>
      <c r="S3868">
        <f>Table1[[#This Row],[Discounted Price]]*0.9</f>
        <v>361.04939999999999</v>
      </c>
      <c r="T3868">
        <f>Table1[[#This Row],[Discounted Price]]*0.8</f>
        <v>320.93280000000004</v>
      </c>
      <c r="U3868">
        <f>Table1[[#This Row],[Price]]*0.52</f>
        <v>231.78480000000002</v>
      </c>
      <c r="V3868">
        <f>(Table1[[#This Row],[Price]]-Table1[[#This Row],[Scrap value]])/2</f>
        <v>106.9776</v>
      </c>
    </row>
    <row r="3869" spans="1:22" x14ac:dyDescent="0.25">
      <c r="A3869" t="s">
        <v>17966</v>
      </c>
      <c r="B3869" t="s">
        <v>15</v>
      </c>
      <c r="C3869" t="s">
        <v>47</v>
      </c>
      <c r="D3869" t="s">
        <v>17967</v>
      </c>
      <c r="E3869">
        <v>88.67</v>
      </c>
      <c r="F3869">
        <v>100</v>
      </c>
      <c r="G3869" t="s">
        <v>43730</v>
      </c>
      <c r="H3869" t="s">
        <v>9377</v>
      </c>
      <c r="I3869" s="1">
        <v>44927</v>
      </c>
      <c r="J3869" s="1">
        <v>45292</v>
      </c>
      <c r="K3869" t="s">
        <v>17968</v>
      </c>
      <c r="L3869" t="s">
        <v>17969</v>
      </c>
      <c r="M3869" t="s">
        <v>20</v>
      </c>
      <c r="N3869">
        <v>3</v>
      </c>
      <c r="O3869">
        <f>Table1[[#This Row],[Price]]-0.1*Table1[[#This Row],[Price]]</f>
        <v>79.802999999999997</v>
      </c>
      <c r="P3869" s="9">
        <f>(Table1[[#This Row],[Expiration Date]]-Table1[[#This Row],[Manufacturing Date]])/365</f>
        <v>1</v>
      </c>
      <c r="Q3869" t="str">
        <f>IF(Table1[[#This Row],[Expiration Date]]-J3877&gt;12/31/2024,"not expired","expired")</f>
        <v>expired</v>
      </c>
      <c r="R3869">
        <f>Table1[[#This Row],[Discounted Price]]*0.95</f>
        <v>75.812849999999997</v>
      </c>
      <c r="S3869">
        <f>Table1[[#This Row],[Discounted Price]]*0.9</f>
        <v>71.822699999999998</v>
      </c>
      <c r="T3869">
        <f>Table1[[#This Row],[Discounted Price]]*0.8</f>
        <v>63.842399999999998</v>
      </c>
      <c r="U3869">
        <f>Table1[[#This Row],[Price]]*0.52</f>
        <v>46.108400000000003</v>
      </c>
      <c r="V3869">
        <f>(Table1[[#This Row],[Price]]-Table1[[#This Row],[Scrap value]])/2</f>
        <v>21.280799999999999</v>
      </c>
    </row>
    <row r="3870" spans="1:22" x14ac:dyDescent="0.25">
      <c r="A3870" t="s">
        <v>17970</v>
      </c>
      <c r="B3870" t="s">
        <v>35</v>
      </c>
      <c r="C3870" t="s">
        <v>47</v>
      </c>
      <c r="D3870" t="s">
        <v>17971</v>
      </c>
      <c r="E3870">
        <v>408.77</v>
      </c>
      <c r="F3870">
        <v>61</v>
      </c>
      <c r="G3870" t="s">
        <v>43728</v>
      </c>
      <c r="H3870" t="s">
        <v>17972</v>
      </c>
      <c r="I3870" s="1">
        <v>44927</v>
      </c>
      <c r="J3870" s="1">
        <v>45658</v>
      </c>
      <c r="K3870" t="s">
        <v>17973</v>
      </c>
      <c r="L3870" t="s">
        <v>17974</v>
      </c>
      <c r="M3870" t="s">
        <v>20</v>
      </c>
      <c r="N3870">
        <v>4</v>
      </c>
      <c r="O3870">
        <f>Table1[[#This Row],[Price]]-0.1*Table1[[#This Row],[Price]]</f>
        <v>367.89299999999997</v>
      </c>
      <c r="P3870" s="9">
        <f>(Table1[[#This Row],[Expiration Date]]-Table1[[#This Row],[Manufacturing Date]])/365</f>
        <v>2.0027397260273974</v>
      </c>
      <c r="Q3870" t="str">
        <f>IF(Table1[[#This Row],[Expiration Date]]-J3878&gt;12/31/2024,"not expired","expired")</f>
        <v>expired</v>
      </c>
      <c r="R3870">
        <f>Table1[[#This Row],[Discounted Price]]*0.95</f>
        <v>349.49834999999996</v>
      </c>
      <c r="S3870">
        <f>Table1[[#This Row],[Discounted Price]]*0.9</f>
        <v>331.1037</v>
      </c>
      <c r="T3870">
        <f>Table1[[#This Row],[Discounted Price]]*0.8</f>
        <v>294.31439999999998</v>
      </c>
      <c r="U3870">
        <f>Table1[[#This Row],[Price]]*0.52</f>
        <v>212.56039999999999</v>
      </c>
      <c r="V3870">
        <f>(Table1[[#This Row],[Price]]-Table1[[#This Row],[Scrap value]])/2</f>
        <v>98.104799999999997</v>
      </c>
    </row>
    <row r="3871" spans="1:22" x14ac:dyDescent="0.25">
      <c r="A3871" t="s">
        <v>17975</v>
      </c>
      <c r="B3871" t="s">
        <v>29</v>
      </c>
      <c r="C3871" t="s">
        <v>47</v>
      </c>
      <c r="D3871" t="s">
        <v>17976</v>
      </c>
      <c r="E3871">
        <v>437.06</v>
      </c>
      <c r="F3871">
        <v>45</v>
      </c>
      <c r="G3871" t="s">
        <v>43728</v>
      </c>
      <c r="H3871" t="s">
        <v>3654</v>
      </c>
      <c r="I3871" s="1">
        <v>45137</v>
      </c>
      <c r="J3871" s="1">
        <v>45292</v>
      </c>
      <c r="K3871" t="s">
        <v>17977</v>
      </c>
      <c r="L3871" t="s">
        <v>17978</v>
      </c>
      <c r="M3871" t="s">
        <v>20</v>
      </c>
      <c r="N3871">
        <v>3</v>
      </c>
      <c r="O3871">
        <f>Table1[[#This Row],[Price]]-0.1*Table1[[#This Row],[Price]]</f>
        <v>393.35399999999998</v>
      </c>
      <c r="P3871" s="9">
        <f>(Table1[[#This Row],[Expiration Date]]-Table1[[#This Row],[Manufacturing Date]])/365</f>
        <v>0.42465753424657532</v>
      </c>
      <c r="Q3871" t="str">
        <f>IF(Table1[[#This Row],[Expiration Date]]-J3879&gt;12/31/2024,"not expired","expired")</f>
        <v>expired</v>
      </c>
      <c r="R3871">
        <f>Table1[[#This Row],[Discounted Price]]*0.95</f>
        <v>373.68629999999996</v>
      </c>
      <c r="S3871">
        <f>Table1[[#This Row],[Discounted Price]]*0.9</f>
        <v>354.01859999999999</v>
      </c>
      <c r="T3871">
        <f>Table1[[#This Row],[Discounted Price]]*0.8</f>
        <v>314.6832</v>
      </c>
      <c r="U3871">
        <f>Table1[[#This Row],[Price]]*0.52</f>
        <v>227.27120000000002</v>
      </c>
      <c r="V3871">
        <f>(Table1[[#This Row],[Price]]-Table1[[#This Row],[Scrap value]])/2</f>
        <v>104.89439999999999</v>
      </c>
    </row>
    <row r="3872" spans="1:22" x14ac:dyDescent="0.25">
      <c r="A3872" t="s">
        <v>17979</v>
      </c>
      <c r="B3872" t="s">
        <v>22</v>
      </c>
      <c r="C3872" t="s">
        <v>47</v>
      </c>
      <c r="D3872" t="s">
        <v>17980</v>
      </c>
      <c r="E3872">
        <v>346.5</v>
      </c>
      <c r="F3872">
        <v>67</v>
      </c>
      <c r="G3872" t="s">
        <v>43729</v>
      </c>
      <c r="H3872" t="s">
        <v>17981</v>
      </c>
      <c r="I3872" s="1">
        <v>44927</v>
      </c>
      <c r="J3872" s="1">
        <v>45292</v>
      </c>
      <c r="K3872" t="s">
        <v>17982</v>
      </c>
      <c r="L3872" t="s">
        <v>17983</v>
      </c>
      <c r="M3872" t="s">
        <v>20</v>
      </c>
      <c r="N3872">
        <v>5</v>
      </c>
      <c r="O3872">
        <f>Table1[[#This Row],[Price]]-0.1*Table1[[#This Row],[Price]]</f>
        <v>311.85000000000002</v>
      </c>
      <c r="P3872" s="9">
        <f>(Table1[[#This Row],[Expiration Date]]-Table1[[#This Row],[Manufacturing Date]])/365</f>
        <v>1</v>
      </c>
      <c r="Q3872" t="str">
        <f>IF(Table1[[#This Row],[Expiration Date]]-J3880&gt;12/31/2024,"not expired","expired")</f>
        <v>expired</v>
      </c>
      <c r="R3872">
        <f>Table1[[#This Row],[Discounted Price]]*0.95</f>
        <v>296.25749999999999</v>
      </c>
      <c r="S3872">
        <f>Table1[[#This Row],[Discounted Price]]*0.9</f>
        <v>280.66500000000002</v>
      </c>
      <c r="T3872">
        <f>Table1[[#This Row],[Discounted Price]]*0.8</f>
        <v>249.48000000000002</v>
      </c>
      <c r="U3872">
        <f>Table1[[#This Row],[Price]]*0.52</f>
        <v>180.18</v>
      </c>
      <c r="V3872">
        <f>(Table1[[#This Row],[Price]]-Table1[[#This Row],[Scrap value]])/2</f>
        <v>83.16</v>
      </c>
    </row>
    <row r="3873" spans="1:22" x14ac:dyDescent="0.25">
      <c r="A3873" t="s">
        <v>17984</v>
      </c>
      <c r="B3873" t="s">
        <v>22</v>
      </c>
      <c r="C3873" t="s">
        <v>47</v>
      </c>
      <c r="D3873" t="s">
        <v>17985</v>
      </c>
      <c r="E3873">
        <v>444.92</v>
      </c>
      <c r="F3873">
        <v>80</v>
      </c>
      <c r="G3873" t="s">
        <v>43730</v>
      </c>
      <c r="H3873" t="s">
        <v>17986</v>
      </c>
      <c r="I3873" s="1">
        <v>45137</v>
      </c>
      <c r="J3873" s="1">
        <v>46023</v>
      </c>
      <c r="K3873" t="s">
        <v>17987</v>
      </c>
      <c r="L3873" t="s">
        <v>17988</v>
      </c>
      <c r="M3873" t="s">
        <v>20</v>
      </c>
      <c r="N3873">
        <v>1</v>
      </c>
      <c r="O3873">
        <f>Table1[[#This Row],[Price]]-0.1*Table1[[#This Row],[Price]]</f>
        <v>400.428</v>
      </c>
      <c r="P3873" s="9">
        <f>(Table1[[#This Row],[Expiration Date]]-Table1[[#This Row],[Manufacturing Date]])/365</f>
        <v>2.4273972602739726</v>
      </c>
      <c r="Q3873" t="str">
        <f>IF(Table1[[#This Row],[Expiration Date]]-J3881&gt;12/31/2024,"not expired","expired")</f>
        <v>expired</v>
      </c>
      <c r="R3873">
        <f>Table1[[#This Row],[Discounted Price]]*0.95</f>
        <v>380.40659999999997</v>
      </c>
      <c r="S3873">
        <f>Table1[[#This Row],[Discounted Price]]*0.9</f>
        <v>360.3852</v>
      </c>
      <c r="T3873">
        <f>Table1[[#This Row],[Discounted Price]]*0.8</f>
        <v>320.3424</v>
      </c>
      <c r="U3873">
        <f>Table1[[#This Row],[Price]]*0.52</f>
        <v>231.35840000000002</v>
      </c>
      <c r="V3873">
        <f>(Table1[[#This Row],[Price]]-Table1[[#This Row],[Scrap value]])/2</f>
        <v>106.7808</v>
      </c>
    </row>
    <row r="3874" spans="1:22" x14ac:dyDescent="0.25">
      <c r="A3874" t="s">
        <v>17989</v>
      </c>
      <c r="B3874" t="s">
        <v>29</v>
      </c>
      <c r="C3874" t="s">
        <v>47</v>
      </c>
      <c r="D3874" t="s">
        <v>17990</v>
      </c>
      <c r="E3874">
        <v>19.07</v>
      </c>
      <c r="F3874">
        <v>51</v>
      </c>
      <c r="G3874" t="s">
        <v>43728</v>
      </c>
      <c r="H3874" t="s">
        <v>17991</v>
      </c>
      <c r="I3874" s="1">
        <v>45000</v>
      </c>
      <c r="J3874" s="1">
        <v>46023</v>
      </c>
      <c r="K3874" t="s">
        <v>17992</v>
      </c>
      <c r="L3874" t="s">
        <v>17993</v>
      </c>
      <c r="M3874" t="s">
        <v>20</v>
      </c>
      <c r="N3874">
        <v>2</v>
      </c>
      <c r="O3874">
        <f>Table1[[#This Row],[Price]]-0.1*Table1[[#This Row],[Price]]</f>
        <v>17.163</v>
      </c>
      <c r="P3874" s="9">
        <f>(Table1[[#This Row],[Expiration Date]]-Table1[[#This Row],[Manufacturing Date]])/365</f>
        <v>2.8027397260273972</v>
      </c>
      <c r="Q3874" t="str">
        <f>IF(Table1[[#This Row],[Expiration Date]]-J3882&gt;12/31/2024,"not expired","expired")</f>
        <v>not expired</v>
      </c>
      <c r="R3874">
        <f>Table1[[#This Row],[Discounted Price]]*0.95</f>
        <v>16.304849999999998</v>
      </c>
      <c r="S3874">
        <f>Table1[[#This Row],[Discounted Price]]*0.9</f>
        <v>15.4467</v>
      </c>
      <c r="T3874">
        <f>Table1[[#This Row],[Discounted Price]]*0.8</f>
        <v>13.730400000000001</v>
      </c>
      <c r="U3874">
        <f>Table1[[#This Row],[Price]]*0.52</f>
        <v>9.9164000000000012</v>
      </c>
      <c r="V3874">
        <f>(Table1[[#This Row],[Price]]-Table1[[#This Row],[Scrap value]])/2</f>
        <v>4.5767999999999995</v>
      </c>
    </row>
    <row r="3875" spans="1:22" x14ac:dyDescent="0.25">
      <c r="A3875" t="s">
        <v>17994</v>
      </c>
      <c r="B3875" t="s">
        <v>35</v>
      </c>
      <c r="C3875" t="s">
        <v>47</v>
      </c>
      <c r="D3875" t="s">
        <v>17995</v>
      </c>
      <c r="E3875">
        <v>478.17</v>
      </c>
      <c r="F3875">
        <v>61</v>
      </c>
      <c r="G3875" t="s">
        <v>43730</v>
      </c>
      <c r="H3875" t="s">
        <v>17996</v>
      </c>
      <c r="I3875" s="1">
        <v>45000</v>
      </c>
      <c r="J3875" s="1">
        <v>45292</v>
      </c>
      <c r="K3875" t="s">
        <v>17997</v>
      </c>
      <c r="L3875" t="s">
        <v>17998</v>
      </c>
      <c r="M3875" t="s">
        <v>27</v>
      </c>
      <c r="N3875">
        <v>4</v>
      </c>
      <c r="O3875">
        <f>Table1[[#This Row],[Price]]-0.1*Table1[[#This Row],[Price]]</f>
        <v>430.35300000000001</v>
      </c>
      <c r="P3875" s="9">
        <f>(Table1[[#This Row],[Expiration Date]]-Table1[[#This Row],[Manufacturing Date]])/365</f>
        <v>0.8</v>
      </c>
      <c r="Q3875" t="str">
        <f>IF(Table1[[#This Row],[Expiration Date]]-J3883&gt;12/31/2024,"not expired","expired")</f>
        <v>expired</v>
      </c>
      <c r="R3875">
        <f>Table1[[#This Row],[Discounted Price]]*0.95</f>
        <v>408.83535000000001</v>
      </c>
      <c r="S3875">
        <f>Table1[[#This Row],[Discounted Price]]*0.9</f>
        <v>387.3177</v>
      </c>
      <c r="T3875">
        <f>Table1[[#This Row],[Discounted Price]]*0.8</f>
        <v>344.28240000000005</v>
      </c>
      <c r="U3875">
        <f>Table1[[#This Row],[Price]]*0.52</f>
        <v>248.64840000000001</v>
      </c>
      <c r="V3875">
        <f>(Table1[[#This Row],[Price]]-Table1[[#This Row],[Scrap value]])/2</f>
        <v>114.7608</v>
      </c>
    </row>
    <row r="3876" spans="1:22" x14ac:dyDescent="0.25">
      <c r="A3876" t="s">
        <v>17999</v>
      </c>
      <c r="B3876" t="s">
        <v>35</v>
      </c>
      <c r="C3876" t="s">
        <v>47</v>
      </c>
      <c r="D3876" t="s">
        <v>18000</v>
      </c>
      <c r="E3876">
        <v>142.19999999999999</v>
      </c>
      <c r="F3876">
        <v>19</v>
      </c>
      <c r="G3876" t="s">
        <v>43729</v>
      </c>
      <c r="H3876" t="s">
        <v>18001</v>
      </c>
      <c r="I3876" s="1">
        <v>44927</v>
      </c>
      <c r="J3876" s="1">
        <v>45658</v>
      </c>
      <c r="K3876" t="s">
        <v>18002</v>
      </c>
      <c r="L3876" t="s">
        <v>18003</v>
      </c>
      <c r="M3876" t="s">
        <v>20</v>
      </c>
      <c r="N3876">
        <v>3</v>
      </c>
      <c r="O3876">
        <f>Table1[[#This Row],[Price]]-0.1*Table1[[#This Row],[Price]]</f>
        <v>127.97999999999999</v>
      </c>
      <c r="P3876" s="9">
        <f>(Table1[[#This Row],[Expiration Date]]-Table1[[#This Row],[Manufacturing Date]])/365</f>
        <v>2.0027397260273974</v>
      </c>
      <c r="Q3876" t="str">
        <f>IF(Table1[[#This Row],[Expiration Date]]-J3884&gt;12/31/2024,"not expired","expired")</f>
        <v>expired</v>
      </c>
      <c r="R3876">
        <f>Table1[[#This Row],[Discounted Price]]*0.95</f>
        <v>121.58099999999999</v>
      </c>
      <c r="S3876">
        <f>Table1[[#This Row],[Discounted Price]]*0.9</f>
        <v>115.18199999999999</v>
      </c>
      <c r="T3876">
        <f>Table1[[#This Row],[Discounted Price]]*0.8</f>
        <v>102.384</v>
      </c>
      <c r="U3876">
        <f>Table1[[#This Row],[Price]]*0.52</f>
        <v>73.944000000000003</v>
      </c>
      <c r="V3876">
        <f>(Table1[[#This Row],[Price]]-Table1[[#This Row],[Scrap value]])/2</f>
        <v>34.127999999999993</v>
      </c>
    </row>
    <row r="3877" spans="1:22" x14ac:dyDescent="0.25">
      <c r="A3877" t="s">
        <v>18004</v>
      </c>
      <c r="B3877" t="s">
        <v>29</v>
      </c>
      <c r="C3877" t="s">
        <v>47</v>
      </c>
      <c r="D3877" t="s">
        <v>18005</v>
      </c>
      <c r="E3877">
        <v>313.04000000000002</v>
      </c>
      <c r="F3877">
        <v>24</v>
      </c>
      <c r="G3877" t="s">
        <v>43728</v>
      </c>
      <c r="H3877" t="s">
        <v>1145</v>
      </c>
      <c r="I3877" s="1">
        <v>44927</v>
      </c>
      <c r="J3877" s="1">
        <v>46023</v>
      </c>
      <c r="K3877" t="s">
        <v>18006</v>
      </c>
      <c r="L3877" t="s">
        <v>18007</v>
      </c>
      <c r="M3877" t="s">
        <v>20</v>
      </c>
      <c r="N3877">
        <v>3</v>
      </c>
      <c r="O3877">
        <f>Table1[[#This Row],[Price]]-0.1*Table1[[#This Row],[Price]]</f>
        <v>281.73599999999999</v>
      </c>
      <c r="P3877" s="9">
        <f>(Table1[[#This Row],[Expiration Date]]-Table1[[#This Row],[Manufacturing Date]])/365</f>
        <v>3.0027397260273974</v>
      </c>
      <c r="Q3877" t="str">
        <f>IF(Table1[[#This Row],[Expiration Date]]-J3885&gt;12/31/2024,"not expired","expired")</f>
        <v>expired</v>
      </c>
      <c r="R3877">
        <f>Table1[[#This Row],[Discounted Price]]*0.95</f>
        <v>267.64919999999995</v>
      </c>
      <c r="S3877">
        <f>Table1[[#This Row],[Discounted Price]]*0.9</f>
        <v>253.5624</v>
      </c>
      <c r="T3877">
        <f>Table1[[#This Row],[Discounted Price]]*0.8</f>
        <v>225.3888</v>
      </c>
      <c r="U3877">
        <f>Table1[[#This Row],[Price]]*0.52</f>
        <v>162.78080000000003</v>
      </c>
      <c r="V3877">
        <f>(Table1[[#This Row],[Price]]-Table1[[#This Row],[Scrap value]])/2</f>
        <v>75.129599999999996</v>
      </c>
    </row>
    <row r="3878" spans="1:22" x14ac:dyDescent="0.25">
      <c r="A3878" t="s">
        <v>18008</v>
      </c>
      <c r="B3878" t="s">
        <v>15</v>
      </c>
      <c r="C3878" t="s">
        <v>47</v>
      </c>
      <c r="D3878" t="s">
        <v>18009</v>
      </c>
      <c r="E3878">
        <v>162.38999999999999</v>
      </c>
      <c r="F3878">
        <v>60</v>
      </c>
      <c r="G3878" t="s">
        <v>43729</v>
      </c>
      <c r="H3878" t="s">
        <v>18010</v>
      </c>
      <c r="I3878" s="1">
        <v>45137</v>
      </c>
      <c r="J3878" s="1">
        <v>45658</v>
      </c>
      <c r="K3878" t="s">
        <v>18011</v>
      </c>
      <c r="L3878" t="s">
        <v>18012</v>
      </c>
      <c r="M3878" t="s">
        <v>27</v>
      </c>
      <c r="N3878">
        <v>5</v>
      </c>
      <c r="O3878">
        <f>Table1[[#This Row],[Price]]-0.1*Table1[[#This Row],[Price]]</f>
        <v>146.15099999999998</v>
      </c>
      <c r="P3878" s="9">
        <f>(Table1[[#This Row],[Expiration Date]]-Table1[[#This Row],[Manufacturing Date]])/365</f>
        <v>1.4273972602739726</v>
      </c>
      <c r="Q3878" t="str">
        <f>IF(Table1[[#This Row],[Expiration Date]]-J3886&gt;12/31/2024,"not expired","expired")</f>
        <v>not expired</v>
      </c>
      <c r="R3878">
        <f>Table1[[#This Row],[Discounted Price]]*0.95</f>
        <v>138.84344999999999</v>
      </c>
      <c r="S3878">
        <f>Table1[[#This Row],[Discounted Price]]*0.9</f>
        <v>131.5359</v>
      </c>
      <c r="T3878">
        <f>Table1[[#This Row],[Discounted Price]]*0.8</f>
        <v>116.92079999999999</v>
      </c>
      <c r="U3878">
        <f>Table1[[#This Row],[Price]]*0.52</f>
        <v>84.442799999999991</v>
      </c>
      <c r="V3878">
        <f>(Table1[[#This Row],[Price]]-Table1[[#This Row],[Scrap value]])/2</f>
        <v>38.973599999999998</v>
      </c>
    </row>
    <row r="3879" spans="1:22" x14ac:dyDescent="0.25">
      <c r="A3879" t="s">
        <v>18013</v>
      </c>
      <c r="B3879" t="s">
        <v>35</v>
      </c>
      <c r="C3879" t="s">
        <v>47</v>
      </c>
      <c r="D3879" t="s">
        <v>18014</v>
      </c>
      <c r="E3879">
        <v>283.79000000000002</v>
      </c>
      <c r="F3879">
        <v>70</v>
      </c>
      <c r="G3879" t="s">
        <v>43729</v>
      </c>
      <c r="H3879" t="s">
        <v>16156</v>
      </c>
      <c r="I3879" s="1">
        <v>45000</v>
      </c>
      <c r="J3879" s="1">
        <v>46023</v>
      </c>
      <c r="K3879" t="s">
        <v>18015</v>
      </c>
      <c r="L3879" t="s">
        <v>18016</v>
      </c>
      <c r="M3879" t="s">
        <v>45</v>
      </c>
      <c r="N3879">
        <v>4</v>
      </c>
      <c r="O3879">
        <f>Table1[[#This Row],[Price]]-0.1*Table1[[#This Row],[Price]]</f>
        <v>255.411</v>
      </c>
      <c r="P3879" s="9">
        <f>(Table1[[#This Row],[Expiration Date]]-Table1[[#This Row],[Manufacturing Date]])/365</f>
        <v>2.8027397260273972</v>
      </c>
      <c r="Q3879" t="str">
        <f>IF(Table1[[#This Row],[Expiration Date]]-J3887&gt;12/31/2024,"not expired","expired")</f>
        <v>expired</v>
      </c>
      <c r="R3879">
        <f>Table1[[#This Row],[Discounted Price]]*0.95</f>
        <v>242.64044999999999</v>
      </c>
      <c r="S3879">
        <f>Table1[[#This Row],[Discounted Price]]*0.9</f>
        <v>229.8699</v>
      </c>
      <c r="T3879">
        <f>Table1[[#This Row],[Discounted Price]]*0.8</f>
        <v>204.3288</v>
      </c>
      <c r="U3879">
        <f>Table1[[#This Row],[Price]]*0.52</f>
        <v>147.57080000000002</v>
      </c>
      <c r="V3879">
        <f>(Table1[[#This Row],[Price]]-Table1[[#This Row],[Scrap value]])/2</f>
        <v>68.1096</v>
      </c>
    </row>
    <row r="3880" spans="1:22" x14ac:dyDescent="0.25">
      <c r="A3880" t="s">
        <v>18017</v>
      </c>
      <c r="B3880" t="s">
        <v>15</v>
      </c>
      <c r="C3880" t="s">
        <v>47</v>
      </c>
      <c r="D3880" t="s">
        <v>18018</v>
      </c>
      <c r="E3880">
        <v>91.69</v>
      </c>
      <c r="F3880">
        <v>39</v>
      </c>
      <c r="G3880" t="s">
        <v>43729</v>
      </c>
      <c r="H3880" t="s">
        <v>409</v>
      </c>
      <c r="I3880" s="1">
        <v>45000</v>
      </c>
      <c r="J3880" s="1">
        <v>46023</v>
      </c>
      <c r="K3880" t="s">
        <v>18019</v>
      </c>
      <c r="L3880" t="s">
        <v>18020</v>
      </c>
      <c r="M3880" t="s">
        <v>20</v>
      </c>
      <c r="N3880">
        <v>3</v>
      </c>
      <c r="O3880">
        <f>Table1[[#This Row],[Price]]-0.1*Table1[[#This Row],[Price]]</f>
        <v>82.521000000000001</v>
      </c>
      <c r="P3880" s="9">
        <f>(Table1[[#This Row],[Expiration Date]]-Table1[[#This Row],[Manufacturing Date]])/365</f>
        <v>2.8027397260273972</v>
      </c>
      <c r="Q3880" t="str">
        <f>IF(Table1[[#This Row],[Expiration Date]]-J3888&gt;12/31/2024,"not expired","expired")</f>
        <v>expired</v>
      </c>
      <c r="R3880">
        <f>Table1[[#This Row],[Discounted Price]]*0.95</f>
        <v>78.394949999999994</v>
      </c>
      <c r="S3880">
        <f>Table1[[#This Row],[Discounted Price]]*0.9</f>
        <v>74.268900000000002</v>
      </c>
      <c r="T3880">
        <f>Table1[[#This Row],[Discounted Price]]*0.8</f>
        <v>66.016800000000003</v>
      </c>
      <c r="U3880">
        <f>Table1[[#This Row],[Price]]*0.52</f>
        <v>47.678800000000003</v>
      </c>
      <c r="V3880">
        <f>(Table1[[#This Row],[Price]]-Table1[[#This Row],[Scrap value]])/2</f>
        <v>22.005599999999998</v>
      </c>
    </row>
    <row r="3881" spans="1:22" x14ac:dyDescent="0.25">
      <c r="A3881" t="s">
        <v>18021</v>
      </c>
      <c r="B3881" t="s">
        <v>15</v>
      </c>
      <c r="C3881" t="s">
        <v>47</v>
      </c>
      <c r="D3881" t="s">
        <v>18022</v>
      </c>
      <c r="E3881">
        <v>61.23</v>
      </c>
      <c r="F3881">
        <v>55</v>
      </c>
      <c r="G3881" t="s">
        <v>43728</v>
      </c>
      <c r="H3881" t="s">
        <v>18023</v>
      </c>
      <c r="I3881" s="1">
        <v>45000</v>
      </c>
      <c r="J3881" s="1">
        <v>46023</v>
      </c>
      <c r="K3881" t="s">
        <v>18024</v>
      </c>
      <c r="L3881" t="s">
        <v>18025</v>
      </c>
      <c r="M3881" t="s">
        <v>27</v>
      </c>
      <c r="N3881">
        <v>4</v>
      </c>
      <c r="O3881">
        <f>Table1[[#This Row],[Price]]-0.1*Table1[[#This Row],[Price]]</f>
        <v>55.106999999999999</v>
      </c>
      <c r="P3881" s="9">
        <f>(Table1[[#This Row],[Expiration Date]]-Table1[[#This Row],[Manufacturing Date]])/365</f>
        <v>2.8027397260273972</v>
      </c>
      <c r="Q3881" t="str">
        <f>IF(Table1[[#This Row],[Expiration Date]]-J3889&gt;12/31/2024,"not expired","expired")</f>
        <v>expired</v>
      </c>
      <c r="R3881">
        <f>Table1[[#This Row],[Discounted Price]]*0.95</f>
        <v>52.351649999999999</v>
      </c>
      <c r="S3881">
        <f>Table1[[#This Row],[Discounted Price]]*0.9</f>
        <v>49.596299999999999</v>
      </c>
      <c r="T3881">
        <f>Table1[[#This Row],[Discounted Price]]*0.8</f>
        <v>44.085599999999999</v>
      </c>
      <c r="U3881">
        <f>Table1[[#This Row],[Price]]*0.52</f>
        <v>31.839600000000001</v>
      </c>
      <c r="V3881">
        <f>(Table1[[#This Row],[Price]]-Table1[[#This Row],[Scrap value]])/2</f>
        <v>14.695199999999998</v>
      </c>
    </row>
    <row r="3882" spans="1:22" x14ac:dyDescent="0.25">
      <c r="A3882" t="s">
        <v>18026</v>
      </c>
      <c r="B3882" t="s">
        <v>22</v>
      </c>
      <c r="C3882" t="s">
        <v>47</v>
      </c>
      <c r="D3882" t="s">
        <v>18027</v>
      </c>
      <c r="E3882">
        <v>311.3</v>
      </c>
      <c r="F3882">
        <v>24</v>
      </c>
      <c r="G3882" t="s">
        <v>43729</v>
      </c>
      <c r="H3882" t="s">
        <v>2244</v>
      </c>
      <c r="I3882" s="1">
        <v>45000</v>
      </c>
      <c r="J3882" s="1">
        <v>45292</v>
      </c>
      <c r="K3882" t="s">
        <v>18028</v>
      </c>
      <c r="L3882" t="s">
        <v>18029</v>
      </c>
      <c r="M3882" t="s">
        <v>27</v>
      </c>
      <c r="N3882">
        <v>2</v>
      </c>
      <c r="O3882">
        <f>Table1[[#This Row],[Price]]-0.1*Table1[[#This Row],[Price]]</f>
        <v>280.17</v>
      </c>
      <c r="P3882" s="9">
        <f>(Table1[[#This Row],[Expiration Date]]-Table1[[#This Row],[Manufacturing Date]])/365</f>
        <v>0.8</v>
      </c>
      <c r="Q3882" t="str">
        <f>IF(Table1[[#This Row],[Expiration Date]]-J3890&gt;12/31/2024,"not expired","expired")</f>
        <v>expired</v>
      </c>
      <c r="R3882">
        <f>Table1[[#This Row],[Discounted Price]]*0.95</f>
        <v>266.16149999999999</v>
      </c>
      <c r="S3882">
        <f>Table1[[#This Row],[Discounted Price]]*0.9</f>
        <v>252.15300000000002</v>
      </c>
      <c r="T3882">
        <f>Table1[[#This Row],[Discounted Price]]*0.8</f>
        <v>224.13600000000002</v>
      </c>
      <c r="U3882">
        <f>Table1[[#This Row],[Price]]*0.52</f>
        <v>161.876</v>
      </c>
      <c r="V3882">
        <f>(Table1[[#This Row],[Price]]-Table1[[#This Row],[Scrap value]])/2</f>
        <v>74.712000000000003</v>
      </c>
    </row>
    <row r="3883" spans="1:22" x14ac:dyDescent="0.25">
      <c r="A3883" t="s">
        <v>18030</v>
      </c>
      <c r="B3883" t="s">
        <v>22</v>
      </c>
      <c r="C3883" t="s">
        <v>47</v>
      </c>
      <c r="D3883" t="s">
        <v>18031</v>
      </c>
      <c r="E3883">
        <v>287.81</v>
      </c>
      <c r="F3883">
        <v>88</v>
      </c>
      <c r="G3883" t="s">
        <v>43729</v>
      </c>
      <c r="H3883" t="s">
        <v>18032</v>
      </c>
      <c r="I3883" s="1">
        <v>45137</v>
      </c>
      <c r="J3883" s="1">
        <v>45658</v>
      </c>
      <c r="K3883" t="s">
        <v>18033</v>
      </c>
      <c r="L3883" t="s">
        <v>18034</v>
      </c>
      <c r="M3883" t="s">
        <v>45</v>
      </c>
      <c r="N3883">
        <v>3</v>
      </c>
      <c r="O3883">
        <f>Table1[[#This Row],[Price]]-0.1*Table1[[#This Row],[Price]]</f>
        <v>259.029</v>
      </c>
      <c r="P3883" s="9">
        <f>(Table1[[#This Row],[Expiration Date]]-Table1[[#This Row],[Manufacturing Date]])/365</f>
        <v>1.4273972602739726</v>
      </c>
      <c r="Q3883" t="str">
        <f>IF(Table1[[#This Row],[Expiration Date]]-J3891&gt;12/31/2024,"not expired","expired")</f>
        <v>not expired</v>
      </c>
      <c r="R3883">
        <f>Table1[[#This Row],[Discounted Price]]*0.95</f>
        <v>246.07754999999997</v>
      </c>
      <c r="S3883">
        <f>Table1[[#This Row],[Discounted Price]]*0.9</f>
        <v>233.12610000000001</v>
      </c>
      <c r="T3883">
        <f>Table1[[#This Row],[Discounted Price]]*0.8</f>
        <v>207.22320000000002</v>
      </c>
      <c r="U3883">
        <f>Table1[[#This Row],[Price]]*0.52</f>
        <v>149.66120000000001</v>
      </c>
      <c r="V3883">
        <f>(Table1[[#This Row],[Price]]-Table1[[#This Row],[Scrap value]])/2</f>
        <v>69.074399999999997</v>
      </c>
    </row>
    <row r="3884" spans="1:22" x14ac:dyDescent="0.25">
      <c r="A3884" t="s">
        <v>18035</v>
      </c>
      <c r="B3884" t="s">
        <v>22</v>
      </c>
      <c r="C3884" t="s">
        <v>47</v>
      </c>
      <c r="D3884" t="s">
        <v>18036</v>
      </c>
      <c r="E3884">
        <v>326.14</v>
      </c>
      <c r="F3884">
        <v>96</v>
      </c>
      <c r="G3884" t="s">
        <v>43730</v>
      </c>
      <c r="H3884" t="s">
        <v>2085</v>
      </c>
      <c r="I3884" s="1">
        <v>45000</v>
      </c>
      <c r="J3884" s="1">
        <v>45658</v>
      </c>
      <c r="K3884" t="s">
        <v>18037</v>
      </c>
      <c r="L3884" t="s">
        <v>18038</v>
      </c>
      <c r="M3884" t="s">
        <v>20</v>
      </c>
      <c r="N3884">
        <v>4</v>
      </c>
      <c r="O3884">
        <f>Table1[[#This Row],[Price]]-0.1*Table1[[#This Row],[Price]]</f>
        <v>293.52600000000001</v>
      </c>
      <c r="P3884" s="9">
        <f>(Table1[[#This Row],[Expiration Date]]-Table1[[#This Row],[Manufacturing Date]])/365</f>
        <v>1.8027397260273972</v>
      </c>
      <c r="Q3884" t="str">
        <f>IF(Table1[[#This Row],[Expiration Date]]-J3892&gt;12/31/2024,"not expired","expired")</f>
        <v>not expired</v>
      </c>
      <c r="R3884">
        <f>Table1[[#This Row],[Discounted Price]]*0.95</f>
        <v>278.84969999999998</v>
      </c>
      <c r="S3884">
        <f>Table1[[#This Row],[Discounted Price]]*0.9</f>
        <v>264.17340000000002</v>
      </c>
      <c r="T3884">
        <f>Table1[[#This Row],[Discounted Price]]*0.8</f>
        <v>234.82080000000002</v>
      </c>
      <c r="U3884">
        <f>Table1[[#This Row],[Price]]*0.52</f>
        <v>169.59280000000001</v>
      </c>
      <c r="V3884">
        <f>(Table1[[#This Row],[Price]]-Table1[[#This Row],[Scrap value]])/2</f>
        <v>78.273599999999988</v>
      </c>
    </row>
    <row r="3885" spans="1:22" x14ac:dyDescent="0.25">
      <c r="A3885" t="s">
        <v>18039</v>
      </c>
      <c r="B3885" t="s">
        <v>35</v>
      </c>
      <c r="C3885" t="s">
        <v>47</v>
      </c>
      <c r="D3885" t="s">
        <v>18040</v>
      </c>
      <c r="E3885">
        <v>43.89</v>
      </c>
      <c r="F3885">
        <v>62</v>
      </c>
      <c r="G3885" t="s">
        <v>43730</v>
      </c>
      <c r="H3885" t="s">
        <v>8215</v>
      </c>
      <c r="I3885" s="1">
        <v>45137</v>
      </c>
      <c r="J3885" s="1">
        <v>46023</v>
      </c>
      <c r="K3885" t="s">
        <v>18041</v>
      </c>
      <c r="L3885" t="s">
        <v>18042</v>
      </c>
      <c r="M3885" t="s">
        <v>45</v>
      </c>
      <c r="N3885">
        <v>3</v>
      </c>
      <c r="O3885">
        <f>Table1[[#This Row],[Price]]-0.1*Table1[[#This Row],[Price]]</f>
        <v>39.500999999999998</v>
      </c>
      <c r="P3885" s="9">
        <f>(Table1[[#This Row],[Expiration Date]]-Table1[[#This Row],[Manufacturing Date]])/365</f>
        <v>2.4273972602739726</v>
      </c>
      <c r="Q3885" t="str">
        <f>IF(Table1[[#This Row],[Expiration Date]]-J3893&gt;12/31/2024,"not expired","expired")</f>
        <v>expired</v>
      </c>
      <c r="R3885">
        <f>Table1[[#This Row],[Discounted Price]]*0.95</f>
        <v>37.525949999999995</v>
      </c>
      <c r="S3885">
        <f>Table1[[#This Row],[Discounted Price]]*0.9</f>
        <v>35.550899999999999</v>
      </c>
      <c r="T3885">
        <f>Table1[[#This Row],[Discounted Price]]*0.8</f>
        <v>31.6008</v>
      </c>
      <c r="U3885">
        <f>Table1[[#This Row],[Price]]*0.52</f>
        <v>22.822800000000001</v>
      </c>
      <c r="V3885">
        <f>(Table1[[#This Row],[Price]]-Table1[[#This Row],[Scrap value]])/2</f>
        <v>10.5336</v>
      </c>
    </row>
    <row r="3886" spans="1:22" x14ac:dyDescent="0.25">
      <c r="A3886" t="s">
        <v>18043</v>
      </c>
      <c r="B3886" t="s">
        <v>22</v>
      </c>
      <c r="C3886" t="s">
        <v>47</v>
      </c>
      <c r="D3886" t="s">
        <v>18044</v>
      </c>
      <c r="E3886">
        <v>389.93</v>
      </c>
      <c r="F3886">
        <v>88</v>
      </c>
      <c r="G3886" t="s">
        <v>43730</v>
      </c>
      <c r="H3886" t="s">
        <v>2114</v>
      </c>
      <c r="I3886" s="1">
        <v>45000</v>
      </c>
      <c r="J3886" s="1">
        <v>45292</v>
      </c>
      <c r="K3886" t="s">
        <v>18045</v>
      </c>
      <c r="L3886" t="s">
        <v>18046</v>
      </c>
      <c r="M3886" t="s">
        <v>20</v>
      </c>
      <c r="N3886">
        <v>3</v>
      </c>
      <c r="O3886">
        <f>Table1[[#This Row],[Price]]-0.1*Table1[[#This Row],[Price]]</f>
        <v>350.93700000000001</v>
      </c>
      <c r="P3886" s="9">
        <f>(Table1[[#This Row],[Expiration Date]]-Table1[[#This Row],[Manufacturing Date]])/365</f>
        <v>0.8</v>
      </c>
      <c r="Q3886" t="str">
        <f>IF(Table1[[#This Row],[Expiration Date]]-J3894&gt;12/31/2024,"not expired","expired")</f>
        <v>expired</v>
      </c>
      <c r="R3886">
        <f>Table1[[#This Row],[Discounted Price]]*0.95</f>
        <v>333.39015000000001</v>
      </c>
      <c r="S3886">
        <f>Table1[[#This Row],[Discounted Price]]*0.9</f>
        <v>315.8433</v>
      </c>
      <c r="T3886">
        <f>Table1[[#This Row],[Discounted Price]]*0.8</f>
        <v>280.74960000000004</v>
      </c>
      <c r="U3886">
        <f>Table1[[#This Row],[Price]]*0.52</f>
        <v>202.7636</v>
      </c>
      <c r="V3886">
        <f>(Table1[[#This Row],[Price]]-Table1[[#This Row],[Scrap value]])/2</f>
        <v>93.583200000000005</v>
      </c>
    </row>
    <row r="3887" spans="1:22" x14ac:dyDescent="0.25">
      <c r="A3887" t="s">
        <v>18047</v>
      </c>
      <c r="B3887" t="s">
        <v>35</v>
      </c>
      <c r="C3887" t="s">
        <v>47</v>
      </c>
      <c r="D3887" t="s">
        <v>18048</v>
      </c>
      <c r="E3887">
        <v>463.45</v>
      </c>
      <c r="F3887">
        <v>51</v>
      </c>
      <c r="G3887" t="s">
        <v>43729</v>
      </c>
      <c r="H3887" t="s">
        <v>1825</v>
      </c>
      <c r="I3887" s="1">
        <v>45137</v>
      </c>
      <c r="J3887" s="1">
        <v>46023</v>
      </c>
      <c r="K3887" t="s">
        <v>18049</v>
      </c>
      <c r="L3887" t="s">
        <v>18050</v>
      </c>
      <c r="M3887" t="s">
        <v>45</v>
      </c>
      <c r="N3887">
        <v>3</v>
      </c>
      <c r="O3887">
        <f>Table1[[#This Row],[Price]]-0.1*Table1[[#This Row],[Price]]</f>
        <v>417.10500000000002</v>
      </c>
      <c r="P3887" s="9">
        <f>(Table1[[#This Row],[Expiration Date]]-Table1[[#This Row],[Manufacturing Date]])/365</f>
        <v>2.4273972602739726</v>
      </c>
      <c r="Q3887" t="str">
        <f>IF(Table1[[#This Row],[Expiration Date]]-J3895&gt;12/31/2024,"not expired","expired")</f>
        <v>not expired</v>
      </c>
      <c r="R3887">
        <f>Table1[[#This Row],[Discounted Price]]*0.95</f>
        <v>396.24975000000001</v>
      </c>
      <c r="S3887">
        <f>Table1[[#This Row],[Discounted Price]]*0.9</f>
        <v>375.39450000000005</v>
      </c>
      <c r="T3887">
        <f>Table1[[#This Row],[Discounted Price]]*0.8</f>
        <v>333.68400000000003</v>
      </c>
      <c r="U3887">
        <f>Table1[[#This Row],[Price]]*0.52</f>
        <v>240.994</v>
      </c>
      <c r="V3887">
        <f>(Table1[[#This Row],[Price]]-Table1[[#This Row],[Scrap value]])/2</f>
        <v>111.22799999999999</v>
      </c>
    </row>
    <row r="3888" spans="1:22" x14ac:dyDescent="0.25">
      <c r="A3888" t="s">
        <v>18051</v>
      </c>
      <c r="B3888" t="s">
        <v>22</v>
      </c>
      <c r="C3888" t="s">
        <v>47</v>
      </c>
      <c r="D3888" t="s">
        <v>18052</v>
      </c>
      <c r="E3888">
        <v>242.7</v>
      </c>
      <c r="F3888">
        <v>19</v>
      </c>
      <c r="G3888" t="s">
        <v>43728</v>
      </c>
      <c r="H3888" t="s">
        <v>9610</v>
      </c>
      <c r="I3888" s="1">
        <v>44927</v>
      </c>
      <c r="J3888" s="1">
        <v>46023</v>
      </c>
      <c r="K3888" t="s">
        <v>18053</v>
      </c>
      <c r="L3888" t="s">
        <v>18054</v>
      </c>
      <c r="M3888" t="s">
        <v>45</v>
      </c>
      <c r="N3888">
        <v>2</v>
      </c>
      <c r="O3888">
        <f>Table1[[#This Row],[Price]]-0.1*Table1[[#This Row],[Price]]</f>
        <v>218.42999999999998</v>
      </c>
      <c r="P3888" s="9">
        <f>(Table1[[#This Row],[Expiration Date]]-Table1[[#This Row],[Manufacturing Date]])/365</f>
        <v>3.0027397260273974</v>
      </c>
      <c r="Q3888" t="str">
        <f>IF(Table1[[#This Row],[Expiration Date]]-J3896&gt;12/31/2024,"not expired","expired")</f>
        <v>not expired</v>
      </c>
      <c r="R3888">
        <f>Table1[[#This Row],[Discounted Price]]*0.95</f>
        <v>207.50849999999997</v>
      </c>
      <c r="S3888">
        <f>Table1[[#This Row],[Discounted Price]]*0.9</f>
        <v>196.58699999999999</v>
      </c>
      <c r="T3888">
        <f>Table1[[#This Row],[Discounted Price]]*0.8</f>
        <v>174.744</v>
      </c>
      <c r="U3888">
        <f>Table1[[#This Row],[Price]]*0.52</f>
        <v>126.20399999999999</v>
      </c>
      <c r="V3888">
        <f>(Table1[[#This Row],[Price]]-Table1[[#This Row],[Scrap value]])/2</f>
        <v>58.247999999999998</v>
      </c>
    </row>
    <row r="3889" spans="1:22" x14ac:dyDescent="0.25">
      <c r="A3889" t="s">
        <v>18055</v>
      </c>
      <c r="B3889" t="s">
        <v>35</v>
      </c>
      <c r="C3889" t="s">
        <v>47</v>
      </c>
      <c r="D3889" t="s">
        <v>18056</v>
      </c>
      <c r="E3889">
        <v>69.87</v>
      </c>
      <c r="F3889">
        <v>40</v>
      </c>
      <c r="G3889" t="s">
        <v>43728</v>
      </c>
      <c r="H3889" t="s">
        <v>18057</v>
      </c>
      <c r="I3889" s="1">
        <v>45137</v>
      </c>
      <c r="J3889" s="1">
        <v>46023</v>
      </c>
      <c r="K3889" t="s">
        <v>18058</v>
      </c>
      <c r="L3889" t="s">
        <v>18059</v>
      </c>
      <c r="M3889" t="s">
        <v>20</v>
      </c>
      <c r="N3889">
        <v>5</v>
      </c>
      <c r="O3889">
        <f>Table1[[#This Row],[Price]]-0.1*Table1[[#This Row],[Price]]</f>
        <v>62.883000000000003</v>
      </c>
      <c r="P3889" s="9">
        <f>(Table1[[#This Row],[Expiration Date]]-Table1[[#This Row],[Manufacturing Date]])/365</f>
        <v>2.4273972602739726</v>
      </c>
      <c r="Q3889" t="str">
        <f>IF(Table1[[#This Row],[Expiration Date]]-J3897&gt;12/31/2024,"not expired","expired")</f>
        <v>expired</v>
      </c>
      <c r="R3889">
        <f>Table1[[#This Row],[Discounted Price]]*0.95</f>
        <v>59.738849999999999</v>
      </c>
      <c r="S3889">
        <f>Table1[[#This Row],[Discounted Price]]*0.9</f>
        <v>56.594700000000003</v>
      </c>
      <c r="T3889">
        <f>Table1[[#This Row],[Discounted Price]]*0.8</f>
        <v>50.306400000000004</v>
      </c>
      <c r="U3889">
        <f>Table1[[#This Row],[Price]]*0.52</f>
        <v>36.332400000000007</v>
      </c>
      <c r="V3889">
        <f>(Table1[[#This Row],[Price]]-Table1[[#This Row],[Scrap value]])/2</f>
        <v>16.768799999999999</v>
      </c>
    </row>
    <row r="3890" spans="1:22" x14ac:dyDescent="0.25">
      <c r="A3890" t="s">
        <v>18060</v>
      </c>
      <c r="B3890" t="s">
        <v>35</v>
      </c>
      <c r="C3890" t="s">
        <v>47</v>
      </c>
      <c r="D3890" t="s">
        <v>18061</v>
      </c>
      <c r="E3890">
        <v>27.88</v>
      </c>
      <c r="F3890">
        <v>44</v>
      </c>
      <c r="G3890" t="s">
        <v>43730</v>
      </c>
      <c r="H3890" t="s">
        <v>7362</v>
      </c>
      <c r="I3890" s="1">
        <v>44927</v>
      </c>
      <c r="J3890" s="1">
        <v>46023</v>
      </c>
      <c r="K3890" t="s">
        <v>18062</v>
      </c>
      <c r="L3890" t="s">
        <v>18063</v>
      </c>
      <c r="M3890" t="s">
        <v>20</v>
      </c>
      <c r="N3890">
        <v>5</v>
      </c>
      <c r="O3890">
        <f>Table1[[#This Row],[Price]]-0.1*Table1[[#This Row],[Price]]</f>
        <v>25.091999999999999</v>
      </c>
      <c r="P3890" s="9">
        <f>(Table1[[#This Row],[Expiration Date]]-Table1[[#This Row],[Manufacturing Date]])/365</f>
        <v>3.0027397260273974</v>
      </c>
      <c r="Q3890" t="str">
        <f>IF(Table1[[#This Row],[Expiration Date]]-J3898&gt;12/31/2024,"not expired","expired")</f>
        <v>not expired</v>
      </c>
      <c r="R3890">
        <f>Table1[[#This Row],[Discounted Price]]*0.95</f>
        <v>23.837399999999999</v>
      </c>
      <c r="S3890">
        <f>Table1[[#This Row],[Discounted Price]]*0.9</f>
        <v>22.582799999999999</v>
      </c>
      <c r="T3890">
        <f>Table1[[#This Row],[Discounted Price]]*0.8</f>
        <v>20.073599999999999</v>
      </c>
      <c r="U3890">
        <f>Table1[[#This Row],[Price]]*0.52</f>
        <v>14.4976</v>
      </c>
      <c r="V3890">
        <f>(Table1[[#This Row],[Price]]-Table1[[#This Row],[Scrap value]])/2</f>
        <v>6.6911999999999994</v>
      </c>
    </row>
    <row r="3891" spans="1:22" x14ac:dyDescent="0.25">
      <c r="A3891" t="s">
        <v>18064</v>
      </c>
      <c r="B3891" t="s">
        <v>29</v>
      </c>
      <c r="C3891" t="s">
        <v>47</v>
      </c>
      <c r="D3891" t="s">
        <v>18065</v>
      </c>
      <c r="E3891">
        <v>164.25</v>
      </c>
      <c r="F3891">
        <v>77</v>
      </c>
      <c r="G3891" t="s">
        <v>43728</v>
      </c>
      <c r="H3891" t="s">
        <v>12071</v>
      </c>
      <c r="I3891" s="1">
        <v>45137</v>
      </c>
      <c r="J3891" s="1">
        <v>45292</v>
      </c>
      <c r="K3891" t="s">
        <v>18066</v>
      </c>
      <c r="L3891" t="s">
        <v>18067</v>
      </c>
      <c r="M3891" t="s">
        <v>20</v>
      </c>
      <c r="N3891">
        <v>2</v>
      </c>
      <c r="O3891">
        <f>Table1[[#This Row],[Price]]-0.1*Table1[[#This Row],[Price]]</f>
        <v>147.82499999999999</v>
      </c>
      <c r="P3891" s="9">
        <f>(Table1[[#This Row],[Expiration Date]]-Table1[[#This Row],[Manufacturing Date]])/365</f>
        <v>0.42465753424657532</v>
      </c>
      <c r="Q3891" t="str">
        <f>IF(Table1[[#This Row],[Expiration Date]]-J3899&gt;12/31/2024,"not expired","expired")</f>
        <v>expired</v>
      </c>
      <c r="R3891">
        <f>Table1[[#This Row],[Discounted Price]]*0.95</f>
        <v>140.43374999999997</v>
      </c>
      <c r="S3891">
        <f>Table1[[#This Row],[Discounted Price]]*0.9</f>
        <v>133.04249999999999</v>
      </c>
      <c r="T3891">
        <f>Table1[[#This Row],[Discounted Price]]*0.8</f>
        <v>118.25999999999999</v>
      </c>
      <c r="U3891">
        <f>Table1[[#This Row],[Price]]*0.52</f>
        <v>85.41</v>
      </c>
      <c r="V3891">
        <f>(Table1[[#This Row],[Price]]-Table1[[#This Row],[Scrap value]])/2</f>
        <v>39.42</v>
      </c>
    </row>
    <row r="3892" spans="1:22" x14ac:dyDescent="0.25">
      <c r="A3892" t="s">
        <v>18068</v>
      </c>
      <c r="B3892" t="s">
        <v>35</v>
      </c>
      <c r="C3892" t="s">
        <v>47</v>
      </c>
      <c r="D3892" t="s">
        <v>18069</v>
      </c>
      <c r="E3892">
        <v>46.84</v>
      </c>
      <c r="F3892">
        <v>66</v>
      </c>
      <c r="G3892" t="s">
        <v>43728</v>
      </c>
      <c r="H3892" t="s">
        <v>18070</v>
      </c>
      <c r="I3892" s="1">
        <v>45137</v>
      </c>
      <c r="J3892" s="1">
        <v>45292</v>
      </c>
      <c r="K3892" t="s">
        <v>18071</v>
      </c>
      <c r="L3892" t="s">
        <v>18072</v>
      </c>
      <c r="M3892" t="s">
        <v>45</v>
      </c>
      <c r="N3892">
        <v>2</v>
      </c>
      <c r="O3892">
        <f>Table1[[#This Row],[Price]]-0.1*Table1[[#This Row],[Price]]</f>
        <v>42.156000000000006</v>
      </c>
      <c r="P3892" s="9">
        <f>(Table1[[#This Row],[Expiration Date]]-Table1[[#This Row],[Manufacturing Date]])/365</f>
        <v>0.42465753424657532</v>
      </c>
      <c r="Q3892" t="str">
        <f>IF(Table1[[#This Row],[Expiration Date]]-J3900&gt;12/31/2024,"not expired","expired")</f>
        <v>expired</v>
      </c>
      <c r="R3892">
        <f>Table1[[#This Row],[Discounted Price]]*0.95</f>
        <v>40.048200000000001</v>
      </c>
      <c r="S3892">
        <f>Table1[[#This Row],[Discounted Price]]*0.9</f>
        <v>37.940400000000004</v>
      </c>
      <c r="T3892">
        <f>Table1[[#This Row],[Discounted Price]]*0.8</f>
        <v>33.724800000000009</v>
      </c>
      <c r="U3892">
        <f>Table1[[#This Row],[Price]]*0.52</f>
        <v>24.356800000000003</v>
      </c>
      <c r="V3892">
        <f>(Table1[[#This Row],[Price]]-Table1[[#This Row],[Scrap value]])/2</f>
        <v>11.2416</v>
      </c>
    </row>
    <row r="3893" spans="1:22" x14ac:dyDescent="0.25">
      <c r="A3893" t="s">
        <v>18073</v>
      </c>
      <c r="B3893" t="s">
        <v>22</v>
      </c>
      <c r="C3893" t="s">
        <v>47</v>
      </c>
      <c r="D3893" t="s">
        <v>18074</v>
      </c>
      <c r="E3893">
        <v>137.88999999999999</v>
      </c>
      <c r="F3893">
        <v>77</v>
      </c>
      <c r="G3893" t="s">
        <v>43730</v>
      </c>
      <c r="H3893" t="s">
        <v>588</v>
      </c>
      <c r="I3893" s="1">
        <v>45000</v>
      </c>
      <c r="J3893" s="1">
        <v>46023</v>
      </c>
      <c r="K3893" t="s">
        <v>18075</v>
      </c>
      <c r="L3893" t="s">
        <v>18076</v>
      </c>
      <c r="M3893" t="s">
        <v>27</v>
      </c>
      <c r="N3893">
        <v>2</v>
      </c>
      <c r="O3893">
        <f>Table1[[#This Row],[Price]]-0.1*Table1[[#This Row],[Price]]</f>
        <v>124.10099999999998</v>
      </c>
      <c r="P3893" s="9">
        <f>(Table1[[#This Row],[Expiration Date]]-Table1[[#This Row],[Manufacturing Date]])/365</f>
        <v>2.8027397260273972</v>
      </c>
      <c r="Q3893" t="str">
        <f>IF(Table1[[#This Row],[Expiration Date]]-J3901&gt;12/31/2024,"not expired","expired")</f>
        <v>not expired</v>
      </c>
      <c r="R3893">
        <f>Table1[[#This Row],[Discounted Price]]*0.95</f>
        <v>117.89594999999998</v>
      </c>
      <c r="S3893">
        <f>Table1[[#This Row],[Discounted Price]]*0.9</f>
        <v>111.69089999999998</v>
      </c>
      <c r="T3893">
        <f>Table1[[#This Row],[Discounted Price]]*0.8</f>
        <v>99.280799999999999</v>
      </c>
      <c r="U3893">
        <f>Table1[[#This Row],[Price]]*0.52</f>
        <v>71.702799999999996</v>
      </c>
      <c r="V3893">
        <f>(Table1[[#This Row],[Price]]-Table1[[#This Row],[Scrap value]])/2</f>
        <v>33.093599999999995</v>
      </c>
    </row>
    <row r="3894" spans="1:22" x14ac:dyDescent="0.25">
      <c r="A3894" t="s">
        <v>18077</v>
      </c>
      <c r="B3894" t="s">
        <v>15</v>
      </c>
      <c r="C3894" t="s">
        <v>47</v>
      </c>
      <c r="D3894" t="s">
        <v>18078</v>
      </c>
      <c r="E3894">
        <v>475.27</v>
      </c>
      <c r="F3894">
        <v>48</v>
      </c>
      <c r="G3894" t="s">
        <v>43728</v>
      </c>
      <c r="H3894" t="s">
        <v>8642</v>
      </c>
      <c r="I3894" s="1">
        <v>45000</v>
      </c>
      <c r="J3894" s="1">
        <v>45658</v>
      </c>
      <c r="K3894" t="s">
        <v>18079</v>
      </c>
      <c r="L3894" t="s">
        <v>18080</v>
      </c>
      <c r="M3894" t="s">
        <v>27</v>
      </c>
      <c r="N3894">
        <v>4</v>
      </c>
      <c r="O3894">
        <f>Table1[[#This Row],[Price]]-0.1*Table1[[#This Row],[Price]]</f>
        <v>427.74299999999999</v>
      </c>
      <c r="P3894" s="9">
        <f>(Table1[[#This Row],[Expiration Date]]-Table1[[#This Row],[Manufacturing Date]])/365</f>
        <v>1.8027397260273972</v>
      </c>
      <c r="Q3894" t="str">
        <f>IF(Table1[[#This Row],[Expiration Date]]-J3902&gt;12/31/2024,"not expired","expired")</f>
        <v>not expired</v>
      </c>
      <c r="R3894">
        <f>Table1[[#This Row],[Discounted Price]]*0.95</f>
        <v>406.35584999999998</v>
      </c>
      <c r="S3894">
        <f>Table1[[#This Row],[Discounted Price]]*0.9</f>
        <v>384.96870000000001</v>
      </c>
      <c r="T3894">
        <f>Table1[[#This Row],[Discounted Price]]*0.8</f>
        <v>342.19440000000003</v>
      </c>
      <c r="U3894">
        <f>Table1[[#This Row],[Price]]*0.52</f>
        <v>247.1404</v>
      </c>
      <c r="V3894">
        <f>(Table1[[#This Row],[Price]]-Table1[[#This Row],[Scrap value]])/2</f>
        <v>114.06479999999999</v>
      </c>
    </row>
    <row r="3895" spans="1:22" x14ac:dyDescent="0.25">
      <c r="A3895" t="s">
        <v>18081</v>
      </c>
      <c r="B3895" t="s">
        <v>22</v>
      </c>
      <c r="C3895" t="s">
        <v>47</v>
      </c>
      <c r="D3895" t="s">
        <v>18082</v>
      </c>
      <c r="E3895">
        <v>173</v>
      </c>
      <c r="F3895">
        <v>39</v>
      </c>
      <c r="G3895" t="s">
        <v>43730</v>
      </c>
      <c r="H3895" t="s">
        <v>7395</v>
      </c>
      <c r="I3895" s="1">
        <v>45137</v>
      </c>
      <c r="J3895" s="1">
        <v>45658</v>
      </c>
      <c r="K3895" t="s">
        <v>18083</v>
      </c>
      <c r="L3895" t="s">
        <v>18084</v>
      </c>
      <c r="M3895" t="s">
        <v>27</v>
      </c>
      <c r="N3895">
        <v>5</v>
      </c>
      <c r="O3895">
        <f>Table1[[#This Row],[Price]]-0.1*Table1[[#This Row],[Price]]</f>
        <v>155.69999999999999</v>
      </c>
      <c r="P3895" s="9">
        <f>(Table1[[#This Row],[Expiration Date]]-Table1[[#This Row],[Manufacturing Date]])/365</f>
        <v>1.4273972602739726</v>
      </c>
      <c r="Q3895" t="str">
        <f>IF(Table1[[#This Row],[Expiration Date]]-J3903&gt;12/31/2024,"not expired","expired")</f>
        <v>expired</v>
      </c>
      <c r="R3895">
        <f>Table1[[#This Row],[Discounted Price]]*0.95</f>
        <v>147.91499999999999</v>
      </c>
      <c r="S3895">
        <f>Table1[[#This Row],[Discounted Price]]*0.9</f>
        <v>140.13</v>
      </c>
      <c r="T3895">
        <f>Table1[[#This Row],[Discounted Price]]*0.8</f>
        <v>124.56</v>
      </c>
      <c r="U3895">
        <f>Table1[[#This Row],[Price]]*0.52</f>
        <v>89.960000000000008</v>
      </c>
      <c r="V3895">
        <f>(Table1[[#This Row],[Price]]-Table1[[#This Row],[Scrap value]])/2</f>
        <v>41.519999999999996</v>
      </c>
    </row>
    <row r="3896" spans="1:22" x14ac:dyDescent="0.25">
      <c r="A3896" t="s">
        <v>18085</v>
      </c>
      <c r="B3896" t="s">
        <v>35</v>
      </c>
      <c r="C3896" t="s">
        <v>47</v>
      </c>
      <c r="D3896" t="s">
        <v>18086</v>
      </c>
      <c r="E3896">
        <v>68.319999999999993</v>
      </c>
      <c r="F3896">
        <v>36</v>
      </c>
      <c r="G3896" t="s">
        <v>43728</v>
      </c>
      <c r="H3896" t="s">
        <v>18087</v>
      </c>
      <c r="I3896" s="1">
        <v>45137</v>
      </c>
      <c r="J3896" s="1">
        <v>45658</v>
      </c>
      <c r="K3896" t="s">
        <v>18088</v>
      </c>
      <c r="L3896" t="s">
        <v>18089</v>
      </c>
      <c r="M3896" t="s">
        <v>27</v>
      </c>
      <c r="N3896">
        <v>3</v>
      </c>
      <c r="O3896">
        <f>Table1[[#This Row],[Price]]-0.1*Table1[[#This Row],[Price]]</f>
        <v>61.487999999999992</v>
      </c>
      <c r="P3896" s="9">
        <f>(Table1[[#This Row],[Expiration Date]]-Table1[[#This Row],[Manufacturing Date]])/365</f>
        <v>1.4273972602739726</v>
      </c>
      <c r="Q3896" t="str">
        <f>IF(Table1[[#This Row],[Expiration Date]]-J3904&gt;12/31/2024,"not expired","expired")</f>
        <v>expired</v>
      </c>
      <c r="R3896">
        <f>Table1[[#This Row],[Discounted Price]]*0.95</f>
        <v>58.413599999999988</v>
      </c>
      <c r="S3896">
        <f>Table1[[#This Row],[Discounted Price]]*0.9</f>
        <v>55.339199999999991</v>
      </c>
      <c r="T3896">
        <f>Table1[[#This Row],[Discounted Price]]*0.8</f>
        <v>49.190399999999997</v>
      </c>
      <c r="U3896">
        <f>Table1[[#This Row],[Price]]*0.52</f>
        <v>35.526399999999995</v>
      </c>
      <c r="V3896">
        <f>(Table1[[#This Row],[Price]]-Table1[[#This Row],[Scrap value]])/2</f>
        <v>16.396799999999999</v>
      </c>
    </row>
    <row r="3897" spans="1:22" x14ac:dyDescent="0.25">
      <c r="A3897" t="s">
        <v>18090</v>
      </c>
      <c r="B3897" t="s">
        <v>15</v>
      </c>
      <c r="C3897" t="s">
        <v>47</v>
      </c>
      <c r="D3897" t="s">
        <v>18091</v>
      </c>
      <c r="E3897">
        <v>74.099999999999994</v>
      </c>
      <c r="F3897">
        <v>42</v>
      </c>
      <c r="G3897" t="s">
        <v>43728</v>
      </c>
      <c r="H3897" t="s">
        <v>11620</v>
      </c>
      <c r="I3897" s="1">
        <v>45000</v>
      </c>
      <c r="J3897" s="1">
        <v>46023</v>
      </c>
      <c r="K3897" t="s">
        <v>18092</v>
      </c>
      <c r="L3897" t="s">
        <v>18093</v>
      </c>
      <c r="M3897" t="s">
        <v>20</v>
      </c>
      <c r="N3897">
        <v>1</v>
      </c>
      <c r="O3897">
        <f>Table1[[#This Row],[Price]]-0.1*Table1[[#This Row],[Price]]</f>
        <v>66.69</v>
      </c>
      <c r="P3897" s="9">
        <f>(Table1[[#This Row],[Expiration Date]]-Table1[[#This Row],[Manufacturing Date]])/365</f>
        <v>2.8027397260273972</v>
      </c>
      <c r="Q3897" t="str">
        <f>IF(Table1[[#This Row],[Expiration Date]]-J3905&gt;12/31/2024,"not expired","expired")</f>
        <v>not expired</v>
      </c>
      <c r="R3897">
        <f>Table1[[#This Row],[Discounted Price]]*0.95</f>
        <v>63.355499999999992</v>
      </c>
      <c r="S3897">
        <f>Table1[[#This Row],[Discounted Price]]*0.9</f>
        <v>60.021000000000001</v>
      </c>
      <c r="T3897">
        <f>Table1[[#This Row],[Discounted Price]]*0.8</f>
        <v>53.352000000000004</v>
      </c>
      <c r="U3897">
        <f>Table1[[#This Row],[Price]]*0.52</f>
        <v>38.531999999999996</v>
      </c>
      <c r="V3897">
        <f>(Table1[[#This Row],[Price]]-Table1[[#This Row],[Scrap value]])/2</f>
        <v>17.783999999999999</v>
      </c>
    </row>
    <row r="3898" spans="1:22" x14ac:dyDescent="0.25">
      <c r="A3898" t="s">
        <v>18094</v>
      </c>
      <c r="B3898" t="s">
        <v>29</v>
      </c>
      <c r="C3898" t="s">
        <v>47</v>
      </c>
      <c r="D3898" t="s">
        <v>18095</v>
      </c>
      <c r="E3898">
        <v>325.49</v>
      </c>
      <c r="F3898">
        <v>19</v>
      </c>
      <c r="G3898" t="s">
        <v>43728</v>
      </c>
      <c r="H3898" t="s">
        <v>18096</v>
      </c>
      <c r="I3898" s="1">
        <v>45137</v>
      </c>
      <c r="J3898" s="1">
        <v>45658</v>
      </c>
      <c r="K3898" t="s">
        <v>18097</v>
      </c>
      <c r="L3898" t="s">
        <v>18098</v>
      </c>
      <c r="M3898" t="s">
        <v>45</v>
      </c>
      <c r="N3898">
        <v>1</v>
      </c>
      <c r="O3898">
        <f>Table1[[#This Row],[Price]]-0.1*Table1[[#This Row],[Price]]</f>
        <v>292.94100000000003</v>
      </c>
      <c r="P3898" s="9">
        <f>(Table1[[#This Row],[Expiration Date]]-Table1[[#This Row],[Manufacturing Date]])/365</f>
        <v>1.4273972602739726</v>
      </c>
      <c r="Q3898" t="str">
        <f>IF(Table1[[#This Row],[Expiration Date]]-J3906&gt;12/31/2024,"not expired","expired")</f>
        <v>not expired</v>
      </c>
      <c r="R3898">
        <f>Table1[[#This Row],[Discounted Price]]*0.95</f>
        <v>278.29395</v>
      </c>
      <c r="S3898">
        <f>Table1[[#This Row],[Discounted Price]]*0.9</f>
        <v>263.64690000000002</v>
      </c>
      <c r="T3898">
        <f>Table1[[#This Row],[Discounted Price]]*0.8</f>
        <v>234.35280000000003</v>
      </c>
      <c r="U3898">
        <f>Table1[[#This Row],[Price]]*0.52</f>
        <v>169.25480000000002</v>
      </c>
      <c r="V3898">
        <f>(Table1[[#This Row],[Price]]-Table1[[#This Row],[Scrap value]])/2</f>
        <v>78.117599999999996</v>
      </c>
    </row>
    <row r="3899" spans="1:22" x14ac:dyDescent="0.25">
      <c r="A3899" t="s">
        <v>18099</v>
      </c>
      <c r="B3899" t="s">
        <v>22</v>
      </c>
      <c r="C3899" t="s">
        <v>47</v>
      </c>
      <c r="D3899" t="s">
        <v>18100</v>
      </c>
      <c r="E3899">
        <v>313.74</v>
      </c>
      <c r="F3899">
        <v>96</v>
      </c>
      <c r="G3899" t="s">
        <v>43728</v>
      </c>
      <c r="H3899" t="s">
        <v>1249</v>
      </c>
      <c r="I3899" s="1">
        <v>45137</v>
      </c>
      <c r="J3899" s="1">
        <v>45658</v>
      </c>
      <c r="K3899" t="s">
        <v>18101</v>
      </c>
      <c r="L3899" t="s">
        <v>18102</v>
      </c>
      <c r="M3899" t="s">
        <v>20</v>
      </c>
      <c r="N3899">
        <v>3</v>
      </c>
      <c r="O3899">
        <f>Table1[[#This Row],[Price]]-0.1*Table1[[#This Row],[Price]]</f>
        <v>282.36599999999999</v>
      </c>
      <c r="P3899" s="9">
        <f>(Table1[[#This Row],[Expiration Date]]-Table1[[#This Row],[Manufacturing Date]])/365</f>
        <v>1.4273972602739726</v>
      </c>
      <c r="Q3899" t="str">
        <f>IF(Table1[[#This Row],[Expiration Date]]-J3907&gt;12/31/2024,"not expired","expired")</f>
        <v>expired</v>
      </c>
      <c r="R3899">
        <f>Table1[[#This Row],[Discounted Price]]*0.95</f>
        <v>268.24769999999995</v>
      </c>
      <c r="S3899">
        <f>Table1[[#This Row],[Discounted Price]]*0.9</f>
        <v>254.1294</v>
      </c>
      <c r="T3899">
        <f>Table1[[#This Row],[Discounted Price]]*0.8</f>
        <v>225.89279999999999</v>
      </c>
      <c r="U3899">
        <f>Table1[[#This Row],[Price]]*0.52</f>
        <v>163.1448</v>
      </c>
      <c r="V3899">
        <f>(Table1[[#This Row],[Price]]-Table1[[#This Row],[Scrap value]])/2</f>
        <v>75.297600000000003</v>
      </c>
    </row>
    <row r="3900" spans="1:22" x14ac:dyDescent="0.25">
      <c r="A3900" t="s">
        <v>18103</v>
      </c>
      <c r="B3900" t="s">
        <v>29</v>
      </c>
      <c r="C3900" t="s">
        <v>47</v>
      </c>
      <c r="D3900" t="s">
        <v>18104</v>
      </c>
      <c r="E3900">
        <v>253.5</v>
      </c>
      <c r="F3900">
        <v>63</v>
      </c>
      <c r="G3900" t="s">
        <v>43729</v>
      </c>
      <c r="H3900" t="s">
        <v>6328</v>
      </c>
      <c r="I3900" s="1">
        <v>44927</v>
      </c>
      <c r="J3900" s="1">
        <v>45658</v>
      </c>
      <c r="K3900" t="s">
        <v>18105</v>
      </c>
      <c r="L3900" t="s">
        <v>18106</v>
      </c>
      <c r="M3900" t="s">
        <v>27</v>
      </c>
      <c r="N3900">
        <v>4</v>
      </c>
      <c r="O3900">
        <f>Table1[[#This Row],[Price]]-0.1*Table1[[#This Row],[Price]]</f>
        <v>228.15</v>
      </c>
      <c r="P3900" s="9">
        <f>(Table1[[#This Row],[Expiration Date]]-Table1[[#This Row],[Manufacturing Date]])/365</f>
        <v>2.0027397260273974</v>
      </c>
      <c r="Q3900" t="str">
        <f>IF(Table1[[#This Row],[Expiration Date]]-J3908&gt;12/31/2024,"not expired","expired")</f>
        <v>not expired</v>
      </c>
      <c r="R3900">
        <f>Table1[[#This Row],[Discounted Price]]*0.95</f>
        <v>216.74250000000001</v>
      </c>
      <c r="S3900">
        <f>Table1[[#This Row],[Discounted Price]]*0.9</f>
        <v>205.33500000000001</v>
      </c>
      <c r="T3900">
        <f>Table1[[#This Row],[Discounted Price]]*0.8</f>
        <v>182.52</v>
      </c>
      <c r="U3900">
        <f>Table1[[#This Row],[Price]]*0.52</f>
        <v>131.82</v>
      </c>
      <c r="V3900">
        <f>(Table1[[#This Row],[Price]]-Table1[[#This Row],[Scrap value]])/2</f>
        <v>60.84</v>
      </c>
    </row>
    <row r="3901" spans="1:22" x14ac:dyDescent="0.25">
      <c r="A3901" t="s">
        <v>18107</v>
      </c>
      <c r="B3901" t="s">
        <v>35</v>
      </c>
      <c r="C3901" t="s">
        <v>47</v>
      </c>
      <c r="D3901" t="s">
        <v>18108</v>
      </c>
      <c r="E3901">
        <v>499.64</v>
      </c>
      <c r="F3901">
        <v>58</v>
      </c>
      <c r="G3901" t="s">
        <v>43729</v>
      </c>
      <c r="H3901" t="s">
        <v>18109</v>
      </c>
      <c r="I3901" s="1">
        <v>45137</v>
      </c>
      <c r="J3901" s="1">
        <v>45292</v>
      </c>
      <c r="K3901" t="s">
        <v>18110</v>
      </c>
      <c r="L3901" t="s">
        <v>18111</v>
      </c>
      <c r="M3901" t="s">
        <v>27</v>
      </c>
      <c r="N3901">
        <v>2</v>
      </c>
      <c r="O3901">
        <f>Table1[[#This Row],[Price]]-0.1*Table1[[#This Row],[Price]]</f>
        <v>449.67599999999999</v>
      </c>
      <c r="P3901" s="9">
        <f>(Table1[[#This Row],[Expiration Date]]-Table1[[#This Row],[Manufacturing Date]])/365</f>
        <v>0.42465753424657532</v>
      </c>
      <c r="Q3901" t="str">
        <f>IF(Table1[[#This Row],[Expiration Date]]-J3909&gt;12/31/2024,"not expired","expired")</f>
        <v>expired</v>
      </c>
      <c r="R3901">
        <f>Table1[[#This Row],[Discounted Price]]*0.95</f>
        <v>427.19219999999996</v>
      </c>
      <c r="S3901">
        <f>Table1[[#This Row],[Discounted Price]]*0.9</f>
        <v>404.70839999999998</v>
      </c>
      <c r="T3901">
        <f>Table1[[#This Row],[Discounted Price]]*0.8</f>
        <v>359.74080000000004</v>
      </c>
      <c r="U3901">
        <f>Table1[[#This Row],[Price]]*0.52</f>
        <v>259.81279999999998</v>
      </c>
      <c r="V3901">
        <f>(Table1[[#This Row],[Price]]-Table1[[#This Row],[Scrap value]])/2</f>
        <v>119.9136</v>
      </c>
    </row>
    <row r="3902" spans="1:22" x14ac:dyDescent="0.25">
      <c r="A3902" t="s">
        <v>18112</v>
      </c>
      <c r="B3902" t="s">
        <v>35</v>
      </c>
      <c r="C3902" t="s">
        <v>47</v>
      </c>
      <c r="D3902" t="s">
        <v>18113</v>
      </c>
      <c r="E3902">
        <v>61.85</v>
      </c>
      <c r="F3902">
        <v>57</v>
      </c>
      <c r="G3902" t="s">
        <v>43728</v>
      </c>
      <c r="H3902" t="s">
        <v>18114</v>
      </c>
      <c r="I3902" s="1">
        <v>45137</v>
      </c>
      <c r="J3902" s="1">
        <v>45292</v>
      </c>
      <c r="K3902" t="s">
        <v>18115</v>
      </c>
      <c r="L3902" t="s">
        <v>18116</v>
      </c>
      <c r="M3902" t="s">
        <v>45</v>
      </c>
      <c r="N3902">
        <v>3</v>
      </c>
      <c r="O3902">
        <f>Table1[[#This Row],[Price]]-0.1*Table1[[#This Row],[Price]]</f>
        <v>55.664999999999999</v>
      </c>
      <c r="P3902" s="9">
        <f>(Table1[[#This Row],[Expiration Date]]-Table1[[#This Row],[Manufacturing Date]])/365</f>
        <v>0.42465753424657532</v>
      </c>
      <c r="Q3902" t="str">
        <f>IF(Table1[[#This Row],[Expiration Date]]-J3910&gt;12/31/2024,"not expired","expired")</f>
        <v>expired</v>
      </c>
      <c r="R3902">
        <f>Table1[[#This Row],[Discounted Price]]*0.95</f>
        <v>52.881749999999997</v>
      </c>
      <c r="S3902">
        <f>Table1[[#This Row],[Discounted Price]]*0.9</f>
        <v>50.098500000000001</v>
      </c>
      <c r="T3902">
        <f>Table1[[#This Row],[Discounted Price]]*0.8</f>
        <v>44.532000000000004</v>
      </c>
      <c r="U3902">
        <f>Table1[[#This Row],[Price]]*0.52</f>
        <v>32.161999999999999</v>
      </c>
      <c r="V3902">
        <f>(Table1[[#This Row],[Price]]-Table1[[#This Row],[Scrap value]])/2</f>
        <v>14.844000000000001</v>
      </c>
    </row>
    <row r="3903" spans="1:22" x14ac:dyDescent="0.25">
      <c r="A3903" t="s">
        <v>18117</v>
      </c>
      <c r="B3903" t="s">
        <v>15</v>
      </c>
      <c r="C3903" t="s">
        <v>47</v>
      </c>
      <c r="D3903" t="s">
        <v>18118</v>
      </c>
      <c r="E3903">
        <v>483.8</v>
      </c>
      <c r="F3903">
        <v>47</v>
      </c>
      <c r="G3903" t="s">
        <v>43730</v>
      </c>
      <c r="H3903" t="s">
        <v>10665</v>
      </c>
      <c r="I3903" s="1">
        <v>44927</v>
      </c>
      <c r="J3903" s="1">
        <v>45658</v>
      </c>
      <c r="K3903" t="s">
        <v>18119</v>
      </c>
      <c r="L3903" t="s">
        <v>18120</v>
      </c>
      <c r="M3903" t="s">
        <v>20</v>
      </c>
      <c r="N3903">
        <v>1</v>
      </c>
      <c r="O3903">
        <f>Table1[[#This Row],[Price]]-0.1*Table1[[#This Row],[Price]]</f>
        <v>435.42</v>
      </c>
      <c r="P3903" s="9">
        <f>(Table1[[#This Row],[Expiration Date]]-Table1[[#This Row],[Manufacturing Date]])/365</f>
        <v>2.0027397260273974</v>
      </c>
      <c r="Q3903" t="str">
        <f>IF(Table1[[#This Row],[Expiration Date]]-J3911&gt;12/31/2024,"not expired","expired")</f>
        <v>expired</v>
      </c>
      <c r="R3903">
        <f>Table1[[#This Row],[Discounted Price]]*0.95</f>
        <v>413.649</v>
      </c>
      <c r="S3903">
        <f>Table1[[#This Row],[Discounted Price]]*0.9</f>
        <v>391.87800000000004</v>
      </c>
      <c r="T3903">
        <f>Table1[[#This Row],[Discounted Price]]*0.8</f>
        <v>348.33600000000001</v>
      </c>
      <c r="U3903">
        <f>Table1[[#This Row],[Price]]*0.52</f>
        <v>251.57600000000002</v>
      </c>
      <c r="V3903">
        <f>(Table1[[#This Row],[Price]]-Table1[[#This Row],[Scrap value]])/2</f>
        <v>116.11199999999999</v>
      </c>
    </row>
    <row r="3904" spans="1:22" x14ac:dyDescent="0.25">
      <c r="A3904" t="s">
        <v>18121</v>
      </c>
      <c r="B3904" t="s">
        <v>29</v>
      </c>
      <c r="C3904" t="s">
        <v>47</v>
      </c>
      <c r="D3904" t="s">
        <v>18122</v>
      </c>
      <c r="E3904">
        <v>307.93</v>
      </c>
      <c r="F3904">
        <v>33</v>
      </c>
      <c r="G3904" t="s">
        <v>43730</v>
      </c>
      <c r="H3904" t="s">
        <v>15756</v>
      </c>
      <c r="I3904" s="1">
        <v>44927</v>
      </c>
      <c r="J3904" s="1">
        <v>45658</v>
      </c>
      <c r="K3904" t="s">
        <v>18123</v>
      </c>
      <c r="L3904" t="s">
        <v>18124</v>
      </c>
      <c r="M3904" t="s">
        <v>45</v>
      </c>
      <c r="N3904">
        <v>1</v>
      </c>
      <c r="O3904">
        <f>Table1[[#This Row],[Price]]-0.1*Table1[[#This Row],[Price]]</f>
        <v>277.137</v>
      </c>
      <c r="P3904" s="9">
        <f>(Table1[[#This Row],[Expiration Date]]-Table1[[#This Row],[Manufacturing Date]])/365</f>
        <v>2.0027397260273974</v>
      </c>
      <c r="Q3904" t="str">
        <f>IF(Table1[[#This Row],[Expiration Date]]-J3912&gt;12/31/2024,"not expired","expired")</f>
        <v>expired</v>
      </c>
      <c r="R3904">
        <f>Table1[[#This Row],[Discounted Price]]*0.95</f>
        <v>263.28014999999999</v>
      </c>
      <c r="S3904">
        <f>Table1[[#This Row],[Discounted Price]]*0.9</f>
        <v>249.42330000000001</v>
      </c>
      <c r="T3904">
        <f>Table1[[#This Row],[Discounted Price]]*0.8</f>
        <v>221.70960000000002</v>
      </c>
      <c r="U3904">
        <f>Table1[[#This Row],[Price]]*0.52</f>
        <v>160.12360000000001</v>
      </c>
      <c r="V3904">
        <f>(Table1[[#This Row],[Price]]-Table1[[#This Row],[Scrap value]])/2</f>
        <v>73.903199999999998</v>
      </c>
    </row>
    <row r="3905" spans="1:22" x14ac:dyDescent="0.25">
      <c r="A3905" t="s">
        <v>18125</v>
      </c>
      <c r="B3905" t="s">
        <v>35</v>
      </c>
      <c r="C3905" t="s">
        <v>47</v>
      </c>
      <c r="D3905" t="s">
        <v>18126</v>
      </c>
      <c r="E3905">
        <v>316.25</v>
      </c>
      <c r="F3905">
        <v>80</v>
      </c>
      <c r="G3905" t="s">
        <v>43730</v>
      </c>
      <c r="H3905" t="s">
        <v>18127</v>
      </c>
      <c r="I3905" s="1">
        <v>44927</v>
      </c>
      <c r="J3905" s="1">
        <v>45292</v>
      </c>
      <c r="K3905" t="s">
        <v>18128</v>
      </c>
      <c r="L3905" t="s">
        <v>18129</v>
      </c>
      <c r="M3905" t="s">
        <v>20</v>
      </c>
      <c r="N3905">
        <v>1</v>
      </c>
      <c r="O3905">
        <f>Table1[[#This Row],[Price]]-0.1*Table1[[#This Row],[Price]]</f>
        <v>284.625</v>
      </c>
      <c r="P3905" s="9">
        <f>(Table1[[#This Row],[Expiration Date]]-Table1[[#This Row],[Manufacturing Date]])/365</f>
        <v>1</v>
      </c>
      <c r="Q3905" t="str">
        <f>IF(Table1[[#This Row],[Expiration Date]]-J3913&gt;12/31/2024,"not expired","expired")</f>
        <v>expired</v>
      </c>
      <c r="R3905">
        <f>Table1[[#This Row],[Discounted Price]]*0.95</f>
        <v>270.39375000000001</v>
      </c>
      <c r="S3905">
        <f>Table1[[#This Row],[Discounted Price]]*0.9</f>
        <v>256.16250000000002</v>
      </c>
      <c r="T3905">
        <f>Table1[[#This Row],[Discounted Price]]*0.8</f>
        <v>227.70000000000002</v>
      </c>
      <c r="U3905">
        <f>Table1[[#This Row],[Price]]*0.52</f>
        <v>164.45000000000002</v>
      </c>
      <c r="V3905">
        <f>(Table1[[#This Row],[Price]]-Table1[[#This Row],[Scrap value]])/2</f>
        <v>75.899999999999991</v>
      </c>
    </row>
    <row r="3906" spans="1:22" x14ac:dyDescent="0.25">
      <c r="A3906" t="s">
        <v>18130</v>
      </c>
      <c r="B3906" t="s">
        <v>29</v>
      </c>
      <c r="C3906" t="s">
        <v>47</v>
      </c>
      <c r="D3906" t="s">
        <v>18131</v>
      </c>
      <c r="E3906">
        <v>96.36</v>
      </c>
      <c r="F3906">
        <v>18</v>
      </c>
      <c r="G3906" t="s">
        <v>43728</v>
      </c>
      <c r="H3906" t="s">
        <v>18132</v>
      </c>
      <c r="I3906" s="1">
        <v>45000</v>
      </c>
      <c r="J3906" s="1">
        <v>45292</v>
      </c>
      <c r="K3906" t="s">
        <v>18133</v>
      </c>
      <c r="L3906" t="s">
        <v>18134</v>
      </c>
      <c r="M3906" t="s">
        <v>45</v>
      </c>
      <c r="N3906">
        <v>1</v>
      </c>
      <c r="O3906">
        <f>Table1[[#This Row],[Price]]-0.1*Table1[[#This Row],[Price]]</f>
        <v>86.724000000000004</v>
      </c>
      <c r="P3906" s="9">
        <f>(Table1[[#This Row],[Expiration Date]]-Table1[[#This Row],[Manufacturing Date]])/365</f>
        <v>0.8</v>
      </c>
      <c r="Q3906" t="str">
        <f>IF(Table1[[#This Row],[Expiration Date]]-J3914&gt;12/31/2024,"not expired","expired")</f>
        <v>expired</v>
      </c>
      <c r="R3906">
        <f>Table1[[#This Row],[Discounted Price]]*0.95</f>
        <v>82.387799999999999</v>
      </c>
      <c r="S3906">
        <f>Table1[[#This Row],[Discounted Price]]*0.9</f>
        <v>78.051600000000008</v>
      </c>
      <c r="T3906">
        <f>Table1[[#This Row],[Discounted Price]]*0.8</f>
        <v>69.379200000000012</v>
      </c>
      <c r="U3906">
        <f>Table1[[#This Row],[Price]]*0.52</f>
        <v>50.107199999999999</v>
      </c>
      <c r="V3906">
        <f>(Table1[[#This Row],[Price]]-Table1[[#This Row],[Scrap value]])/2</f>
        <v>23.1264</v>
      </c>
    </row>
    <row r="3907" spans="1:22" x14ac:dyDescent="0.25">
      <c r="A3907" t="s">
        <v>18135</v>
      </c>
      <c r="B3907" t="s">
        <v>22</v>
      </c>
      <c r="C3907" t="s">
        <v>47</v>
      </c>
      <c r="D3907" t="s">
        <v>18136</v>
      </c>
      <c r="E3907">
        <v>239.28</v>
      </c>
      <c r="F3907">
        <v>37</v>
      </c>
      <c r="G3907" t="s">
        <v>43730</v>
      </c>
      <c r="H3907" t="s">
        <v>18137</v>
      </c>
      <c r="I3907" s="1">
        <v>44927</v>
      </c>
      <c r="J3907" s="1">
        <v>46023</v>
      </c>
      <c r="K3907" t="s">
        <v>18138</v>
      </c>
      <c r="L3907" t="s">
        <v>18139</v>
      </c>
      <c r="M3907" t="s">
        <v>45</v>
      </c>
      <c r="N3907">
        <v>3</v>
      </c>
      <c r="O3907">
        <f>Table1[[#This Row],[Price]]-0.1*Table1[[#This Row],[Price]]</f>
        <v>215.352</v>
      </c>
      <c r="P3907" s="9">
        <f>(Table1[[#This Row],[Expiration Date]]-Table1[[#This Row],[Manufacturing Date]])/365</f>
        <v>3.0027397260273974</v>
      </c>
      <c r="Q3907" t="str">
        <f>IF(Table1[[#This Row],[Expiration Date]]-J3915&gt;12/31/2024,"not expired","expired")</f>
        <v>not expired</v>
      </c>
      <c r="R3907">
        <f>Table1[[#This Row],[Discounted Price]]*0.95</f>
        <v>204.58439999999999</v>
      </c>
      <c r="S3907">
        <f>Table1[[#This Row],[Discounted Price]]*0.9</f>
        <v>193.8168</v>
      </c>
      <c r="T3907">
        <f>Table1[[#This Row],[Discounted Price]]*0.8</f>
        <v>172.28160000000003</v>
      </c>
      <c r="U3907">
        <f>Table1[[#This Row],[Price]]*0.52</f>
        <v>124.4256</v>
      </c>
      <c r="V3907">
        <f>(Table1[[#This Row],[Price]]-Table1[[#This Row],[Scrap value]])/2</f>
        <v>57.427199999999999</v>
      </c>
    </row>
    <row r="3908" spans="1:22" x14ac:dyDescent="0.25">
      <c r="A3908" t="s">
        <v>18140</v>
      </c>
      <c r="B3908" t="s">
        <v>35</v>
      </c>
      <c r="C3908" t="s">
        <v>47</v>
      </c>
      <c r="D3908" t="s">
        <v>18141</v>
      </c>
      <c r="E3908">
        <v>44.82</v>
      </c>
      <c r="F3908">
        <v>39</v>
      </c>
      <c r="G3908" t="s">
        <v>43729</v>
      </c>
      <c r="H3908" t="s">
        <v>8126</v>
      </c>
      <c r="I3908" s="1">
        <v>45137</v>
      </c>
      <c r="J3908" s="1">
        <v>45292</v>
      </c>
      <c r="K3908" t="s">
        <v>18142</v>
      </c>
      <c r="L3908" t="s">
        <v>18143</v>
      </c>
      <c r="M3908" t="s">
        <v>45</v>
      </c>
      <c r="N3908">
        <v>1</v>
      </c>
      <c r="O3908">
        <f>Table1[[#This Row],[Price]]-0.1*Table1[[#This Row],[Price]]</f>
        <v>40.338000000000001</v>
      </c>
      <c r="P3908" s="9">
        <f>(Table1[[#This Row],[Expiration Date]]-Table1[[#This Row],[Manufacturing Date]])/365</f>
        <v>0.42465753424657532</v>
      </c>
      <c r="Q3908" t="str">
        <f>IF(Table1[[#This Row],[Expiration Date]]-J3916&gt;12/31/2024,"not expired","expired")</f>
        <v>expired</v>
      </c>
      <c r="R3908">
        <f>Table1[[#This Row],[Discounted Price]]*0.95</f>
        <v>38.321100000000001</v>
      </c>
      <c r="S3908">
        <f>Table1[[#This Row],[Discounted Price]]*0.9</f>
        <v>36.304200000000002</v>
      </c>
      <c r="T3908">
        <f>Table1[[#This Row],[Discounted Price]]*0.8</f>
        <v>32.270400000000002</v>
      </c>
      <c r="U3908">
        <f>Table1[[#This Row],[Price]]*0.52</f>
        <v>23.3064</v>
      </c>
      <c r="V3908">
        <f>(Table1[[#This Row],[Price]]-Table1[[#This Row],[Scrap value]])/2</f>
        <v>10.7568</v>
      </c>
    </row>
    <row r="3909" spans="1:22" x14ac:dyDescent="0.25">
      <c r="A3909" t="s">
        <v>18144</v>
      </c>
      <c r="B3909" t="s">
        <v>22</v>
      </c>
      <c r="C3909" t="s">
        <v>47</v>
      </c>
      <c r="D3909" t="s">
        <v>18145</v>
      </c>
      <c r="E3909">
        <v>410.92</v>
      </c>
      <c r="F3909">
        <v>1</v>
      </c>
      <c r="G3909" t="s">
        <v>43730</v>
      </c>
      <c r="H3909" t="s">
        <v>11135</v>
      </c>
      <c r="I3909" s="1">
        <v>45137</v>
      </c>
      <c r="J3909" s="1">
        <v>45292</v>
      </c>
      <c r="K3909" t="s">
        <v>18146</v>
      </c>
      <c r="L3909" t="s">
        <v>18147</v>
      </c>
      <c r="M3909" t="s">
        <v>20</v>
      </c>
      <c r="N3909">
        <v>3</v>
      </c>
      <c r="O3909">
        <f>Table1[[#This Row],[Price]]-0.1*Table1[[#This Row],[Price]]</f>
        <v>369.82800000000003</v>
      </c>
      <c r="P3909" s="9">
        <f>(Table1[[#This Row],[Expiration Date]]-Table1[[#This Row],[Manufacturing Date]])/365</f>
        <v>0.42465753424657532</v>
      </c>
      <c r="Q3909" t="str">
        <f>IF(Table1[[#This Row],[Expiration Date]]-J3917&gt;12/31/2024,"not expired","expired")</f>
        <v>expired</v>
      </c>
      <c r="R3909">
        <f>Table1[[#This Row],[Discounted Price]]*0.95</f>
        <v>351.33660000000003</v>
      </c>
      <c r="S3909">
        <f>Table1[[#This Row],[Discounted Price]]*0.9</f>
        <v>332.84520000000003</v>
      </c>
      <c r="T3909">
        <f>Table1[[#This Row],[Discounted Price]]*0.8</f>
        <v>295.86240000000004</v>
      </c>
      <c r="U3909">
        <f>Table1[[#This Row],[Price]]*0.52</f>
        <v>213.67840000000001</v>
      </c>
      <c r="V3909">
        <f>(Table1[[#This Row],[Price]]-Table1[[#This Row],[Scrap value]])/2</f>
        <v>98.620800000000003</v>
      </c>
    </row>
    <row r="3910" spans="1:22" x14ac:dyDescent="0.25">
      <c r="A3910" t="s">
        <v>18148</v>
      </c>
      <c r="B3910" t="s">
        <v>35</v>
      </c>
      <c r="C3910" t="s">
        <v>47</v>
      </c>
      <c r="D3910" t="s">
        <v>18149</v>
      </c>
      <c r="E3910">
        <v>133.09</v>
      </c>
      <c r="F3910">
        <v>90</v>
      </c>
      <c r="G3910" t="s">
        <v>43728</v>
      </c>
      <c r="H3910" t="s">
        <v>18150</v>
      </c>
      <c r="I3910" s="1">
        <v>45000</v>
      </c>
      <c r="J3910" s="1">
        <v>45658</v>
      </c>
      <c r="K3910" t="s">
        <v>18151</v>
      </c>
      <c r="L3910" t="s">
        <v>18152</v>
      </c>
      <c r="M3910" t="s">
        <v>20</v>
      </c>
      <c r="N3910">
        <v>1</v>
      </c>
      <c r="O3910">
        <f>Table1[[#This Row],[Price]]-0.1*Table1[[#This Row],[Price]]</f>
        <v>119.78100000000001</v>
      </c>
      <c r="P3910" s="9">
        <f>(Table1[[#This Row],[Expiration Date]]-Table1[[#This Row],[Manufacturing Date]])/365</f>
        <v>1.8027397260273972</v>
      </c>
      <c r="Q3910" t="str">
        <f>IF(Table1[[#This Row],[Expiration Date]]-J3918&gt;12/31/2024,"not expired","expired")</f>
        <v>not expired</v>
      </c>
      <c r="R3910">
        <f>Table1[[#This Row],[Discounted Price]]*0.95</f>
        <v>113.79195</v>
      </c>
      <c r="S3910">
        <f>Table1[[#This Row],[Discounted Price]]*0.9</f>
        <v>107.80290000000001</v>
      </c>
      <c r="T3910">
        <f>Table1[[#This Row],[Discounted Price]]*0.8</f>
        <v>95.82480000000001</v>
      </c>
      <c r="U3910">
        <f>Table1[[#This Row],[Price]]*0.52</f>
        <v>69.206800000000001</v>
      </c>
      <c r="V3910">
        <f>(Table1[[#This Row],[Price]]-Table1[[#This Row],[Scrap value]])/2</f>
        <v>31.941600000000001</v>
      </c>
    </row>
    <row r="3911" spans="1:22" x14ac:dyDescent="0.25">
      <c r="A3911" t="s">
        <v>18153</v>
      </c>
      <c r="B3911" t="s">
        <v>15</v>
      </c>
      <c r="C3911" t="s">
        <v>47</v>
      </c>
      <c r="D3911" t="s">
        <v>18154</v>
      </c>
      <c r="E3911">
        <v>227.1</v>
      </c>
      <c r="F3911">
        <v>49</v>
      </c>
      <c r="G3911" t="s">
        <v>43730</v>
      </c>
      <c r="H3911" t="s">
        <v>18155</v>
      </c>
      <c r="I3911" s="1">
        <v>45137</v>
      </c>
      <c r="J3911" s="1">
        <v>46023</v>
      </c>
      <c r="K3911" t="s">
        <v>18156</v>
      </c>
      <c r="L3911" t="s">
        <v>18157</v>
      </c>
      <c r="M3911" t="s">
        <v>45</v>
      </c>
      <c r="N3911">
        <v>3</v>
      </c>
      <c r="O3911">
        <f>Table1[[#This Row],[Price]]-0.1*Table1[[#This Row],[Price]]</f>
        <v>204.39</v>
      </c>
      <c r="P3911" s="9">
        <f>(Table1[[#This Row],[Expiration Date]]-Table1[[#This Row],[Manufacturing Date]])/365</f>
        <v>2.4273972602739726</v>
      </c>
      <c r="Q3911" t="str">
        <f>IF(Table1[[#This Row],[Expiration Date]]-J3919&gt;12/31/2024,"not expired","expired")</f>
        <v>expired</v>
      </c>
      <c r="R3911">
        <f>Table1[[#This Row],[Discounted Price]]*0.95</f>
        <v>194.17049999999998</v>
      </c>
      <c r="S3911">
        <f>Table1[[#This Row],[Discounted Price]]*0.9</f>
        <v>183.95099999999999</v>
      </c>
      <c r="T3911">
        <f>Table1[[#This Row],[Discounted Price]]*0.8</f>
        <v>163.512</v>
      </c>
      <c r="U3911">
        <f>Table1[[#This Row],[Price]]*0.52</f>
        <v>118.092</v>
      </c>
      <c r="V3911">
        <f>(Table1[[#This Row],[Price]]-Table1[[#This Row],[Scrap value]])/2</f>
        <v>54.503999999999998</v>
      </c>
    </row>
    <row r="3912" spans="1:22" x14ac:dyDescent="0.25">
      <c r="A3912" t="s">
        <v>18158</v>
      </c>
      <c r="B3912" t="s">
        <v>29</v>
      </c>
      <c r="C3912" t="s">
        <v>47</v>
      </c>
      <c r="D3912" t="s">
        <v>18159</v>
      </c>
      <c r="E3912">
        <v>413.85</v>
      </c>
      <c r="F3912">
        <v>41</v>
      </c>
      <c r="G3912" t="s">
        <v>43730</v>
      </c>
      <c r="H3912" t="s">
        <v>18160</v>
      </c>
      <c r="I3912" s="1">
        <v>45137</v>
      </c>
      <c r="J3912" s="1">
        <v>46023</v>
      </c>
      <c r="K3912" t="s">
        <v>18161</v>
      </c>
      <c r="L3912" t="s">
        <v>18162</v>
      </c>
      <c r="M3912" t="s">
        <v>20</v>
      </c>
      <c r="N3912">
        <v>4</v>
      </c>
      <c r="O3912">
        <f>Table1[[#This Row],[Price]]-0.1*Table1[[#This Row],[Price]]</f>
        <v>372.46500000000003</v>
      </c>
      <c r="P3912" s="9">
        <f>(Table1[[#This Row],[Expiration Date]]-Table1[[#This Row],[Manufacturing Date]])/365</f>
        <v>2.4273972602739726</v>
      </c>
      <c r="Q3912" t="str">
        <f>IF(Table1[[#This Row],[Expiration Date]]-J3920&gt;12/31/2024,"not expired","expired")</f>
        <v>not expired</v>
      </c>
      <c r="R3912">
        <f>Table1[[#This Row],[Discounted Price]]*0.95</f>
        <v>353.84174999999999</v>
      </c>
      <c r="S3912">
        <f>Table1[[#This Row],[Discounted Price]]*0.9</f>
        <v>335.21850000000006</v>
      </c>
      <c r="T3912">
        <f>Table1[[#This Row],[Discounted Price]]*0.8</f>
        <v>297.97200000000004</v>
      </c>
      <c r="U3912">
        <f>Table1[[#This Row],[Price]]*0.52</f>
        <v>215.20200000000003</v>
      </c>
      <c r="V3912">
        <f>(Table1[[#This Row],[Price]]-Table1[[#This Row],[Scrap value]])/2</f>
        <v>99.323999999999998</v>
      </c>
    </row>
    <row r="3913" spans="1:22" x14ac:dyDescent="0.25">
      <c r="A3913" t="s">
        <v>18163</v>
      </c>
      <c r="B3913" t="s">
        <v>29</v>
      </c>
      <c r="C3913" t="s">
        <v>47</v>
      </c>
      <c r="D3913" t="s">
        <v>18164</v>
      </c>
      <c r="E3913">
        <v>269.73</v>
      </c>
      <c r="F3913">
        <v>81</v>
      </c>
      <c r="G3913" t="s">
        <v>43730</v>
      </c>
      <c r="H3913" t="s">
        <v>2893</v>
      </c>
      <c r="I3913" s="1">
        <v>45000</v>
      </c>
      <c r="J3913" s="1">
        <v>45658</v>
      </c>
      <c r="K3913" t="s">
        <v>18165</v>
      </c>
      <c r="L3913" t="s">
        <v>18166</v>
      </c>
      <c r="M3913" t="s">
        <v>27</v>
      </c>
      <c r="N3913">
        <v>5</v>
      </c>
      <c r="O3913">
        <f>Table1[[#This Row],[Price]]-0.1*Table1[[#This Row],[Price]]</f>
        <v>242.75700000000001</v>
      </c>
      <c r="P3913" s="9">
        <f>(Table1[[#This Row],[Expiration Date]]-Table1[[#This Row],[Manufacturing Date]])/365</f>
        <v>1.8027397260273972</v>
      </c>
      <c r="Q3913" t="str">
        <f>IF(Table1[[#This Row],[Expiration Date]]-J3921&gt;12/31/2024,"not expired","expired")</f>
        <v>expired</v>
      </c>
      <c r="R3913">
        <f>Table1[[#This Row],[Discounted Price]]*0.95</f>
        <v>230.61914999999999</v>
      </c>
      <c r="S3913">
        <f>Table1[[#This Row],[Discounted Price]]*0.9</f>
        <v>218.4813</v>
      </c>
      <c r="T3913">
        <f>Table1[[#This Row],[Discounted Price]]*0.8</f>
        <v>194.2056</v>
      </c>
      <c r="U3913">
        <f>Table1[[#This Row],[Price]]*0.52</f>
        <v>140.25960000000001</v>
      </c>
      <c r="V3913">
        <f>(Table1[[#This Row],[Price]]-Table1[[#This Row],[Scrap value]])/2</f>
        <v>64.735200000000006</v>
      </c>
    </row>
    <row r="3914" spans="1:22" x14ac:dyDescent="0.25">
      <c r="A3914" t="s">
        <v>18167</v>
      </c>
      <c r="B3914" t="s">
        <v>22</v>
      </c>
      <c r="C3914" t="s">
        <v>47</v>
      </c>
      <c r="D3914" t="s">
        <v>18168</v>
      </c>
      <c r="E3914">
        <v>28.68</v>
      </c>
      <c r="F3914">
        <v>91</v>
      </c>
      <c r="G3914" t="s">
        <v>43730</v>
      </c>
      <c r="H3914" t="s">
        <v>13878</v>
      </c>
      <c r="I3914" s="1">
        <v>44927</v>
      </c>
      <c r="J3914" s="1">
        <v>46023</v>
      </c>
      <c r="K3914" t="s">
        <v>18169</v>
      </c>
      <c r="L3914" t="s">
        <v>18170</v>
      </c>
      <c r="M3914" t="s">
        <v>45</v>
      </c>
      <c r="N3914">
        <v>3</v>
      </c>
      <c r="O3914">
        <f>Table1[[#This Row],[Price]]-0.1*Table1[[#This Row],[Price]]</f>
        <v>25.811999999999998</v>
      </c>
      <c r="P3914" s="9">
        <f>(Table1[[#This Row],[Expiration Date]]-Table1[[#This Row],[Manufacturing Date]])/365</f>
        <v>3.0027397260273974</v>
      </c>
      <c r="Q3914" t="str">
        <f>IF(Table1[[#This Row],[Expiration Date]]-J3922&gt;12/31/2024,"not expired","expired")</f>
        <v>not expired</v>
      </c>
      <c r="R3914">
        <f>Table1[[#This Row],[Discounted Price]]*0.95</f>
        <v>24.521399999999996</v>
      </c>
      <c r="S3914">
        <f>Table1[[#This Row],[Discounted Price]]*0.9</f>
        <v>23.230799999999999</v>
      </c>
      <c r="T3914">
        <f>Table1[[#This Row],[Discounted Price]]*0.8</f>
        <v>20.6496</v>
      </c>
      <c r="U3914">
        <f>Table1[[#This Row],[Price]]*0.52</f>
        <v>14.913600000000001</v>
      </c>
      <c r="V3914">
        <f>(Table1[[#This Row],[Price]]-Table1[[#This Row],[Scrap value]])/2</f>
        <v>6.8831999999999995</v>
      </c>
    </row>
    <row r="3915" spans="1:22" x14ac:dyDescent="0.25">
      <c r="A3915" t="s">
        <v>18171</v>
      </c>
      <c r="B3915" t="s">
        <v>29</v>
      </c>
      <c r="C3915" t="s">
        <v>47</v>
      </c>
      <c r="D3915" t="s">
        <v>18172</v>
      </c>
      <c r="E3915">
        <v>215.73</v>
      </c>
      <c r="F3915">
        <v>38</v>
      </c>
      <c r="G3915" t="s">
        <v>43728</v>
      </c>
      <c r="H3915" t="s">
        <v>9431</v>
      </c>
      <c r="I3915" s="1">
        <v>45000</v>
      </c>
      <c r="J3915" s="1">
        <v>45292</v>
      </c>
      <c r="K3915" t="s">
        <v>18173</v>
      </c>
      <c r="L3915" t="s">
        <v>18174</v>
      </c>
      <c r="M3915" t="s">
        <v>45</v>
      </c>
      <c r="N3915">
        <v>2</v>
      </c>
      <c r="O3915">
        <f>Table1[[#This Row],[Price]]-0.1*Table1[[#This Row],[Price]]</f>
        <v>194.15699999999998</v>
      </c>
      <c r="P3915" s="9">
        <f>(Table1[[#This Row],[Expiration Date]]-Table1[[#This Row],[Manufacturing Date]])/365</f>
        <v>0.8</v>
      </c>
      <c r="Q3915" t="str">
        <f>IF(Table1[[#This Row],[Expiration Date]]-J3923&gt;12/31/2024,"not expired","expired")</f>
        <v>expired</v>
      </c>
      <c r="R3915">
        <f>Table1[[#This Row],[Discounted Price]]*0.95</f>
        <v>184.44914999999997</v>
      </c>
      <c r="S3915">
        <f>Table1[[#This Row],[Discounted Price]]*0.9</f>
        <v>174.7413</v>
      </c>
      <c r="T3915">
        <f>Table1[[#This Row],[Discounted Price]]*0.8</f>
        <v>155.32560000000001</v>
      </c>
      <c r="U3915">
        <f>Table1[[#This Row],[Price]]*0.52</f>
        <v>112.17959999999999</v>
      </c>
      <c r="V3915">
        <f>(Table1[[#This Row],[Price]]-Table1[[#This Row],[Scrap value]])/2</f>
        <v>51.775199999999998</v>
      </c>
    </row>
    <row r="3916" spans="1:22" x14ac:dyDescent="0.25">
      <c r="A3916" t="s">
        <v>18175</v>
      </c>
      <c r="B3916" t="s">
        <v>29</v>
      </c>
      <c r="C3916" t="s">
        <v>47</v>
      </c>
      <c r="D3916" t="s">
        <v>18176</v>
      </c>
      <c r="E3916">
        <v>447.27</v>
      </c>
      <c r="F3916">
        <v>13</v>
      </c>
      <c r="G3916" t="s">
        <v>43729</v>
      </c>
      <c r="H3916" t="s">
        <v>813</v>
      </c>
      <c r="I3916" s="1">
        <v>45000</v>
      </c>
      <c r="J3916" s="1">
        <v>45658</v>
      </c>
      <c r="K3916" t="s">
        <v>18177</v>
      </c>
      <c r="L3916" t="s">
        <v>18178</v>
      </c>
      <c r="M3916" t="s">
        <v>20</v>
      </c>
      <c r="N3916">
        <v>4</v>
      </c>
      <c r="O3916">
        <f>Table1[[#This Row],[Price]]-0.1*Table1[[#This Row],[Price]]</f>
        <v>402.54300000000001</v>
      </c>
      <c r="P3916" s="9">
        <f>(Table1[[#This Row],[Expiration Date]]-Table1[[#This Row],[Manufacturing Date]])/365</f>
        <v>1.8027397260273972</v>
      </c>
      <c r="Q3916" t="str">
        <f>IF(Table1[[#This Row],[Expiration Date]]-J3924&gt;12/31/2024,"not expired","expired")</f>
        <v>expired</v>
      </c>
      <c r="R3916">
        <f>Table1[[#This Row],[Discounted Price]]*0.95</f>
        <v>382.41584999999998</v>
      </c>
      <c r="S3916">
        <f>Table1[[#This Row],[Discounted Price]]*0.9</f>
        <v>362.28870000000001</v>
      </c>
      <c r="T3916">
        <f>Table1[[#This Row],[Discounted Price]]*0.8</f>
        <v>322.03440000000001</v>
      </c>
      <c r="U3916">
        <f>Table1[[#This Row],[Price]]*0.52</f>
        <v>232.5804</v>
      </c>
      <c r="V3916">
        <f>(Table1[[#This Row],[Price]]-Table1[[#This Row],[Scrap value]])/2</f>
        <v>107.34479999999999</v>
      </c>
    </row>
    <row r="3917" spans="1:22" x14ac:dyDescent="0.25">
      <c r="A3917" t="s">
        <v>18179</v>
      </c>
      <c r="B3917" t="s">
        <v>35</v>
      </c>
      <c r="C3917" t="s">
        <v>47</v>
      </c>
      <c r="D3917" t="s">
        <v>18180</v>
      </c>
      <c r="E3917">
        <v>107.07</v>
      </c>
      <c r="F3917">
        <v>29</v>
      </c>
      <c r="G3917" t="s">
        <v>43729</v>
      </c>
      <c r="H3917" t="s">
        <v>7423</v>
      </c>
      <c r="I3917" s="1">
        <v>45137</v>
      </c>
      <c r="J3917" s="1">
        <v>45292</v>
      </c>
      <c r="K3917" t="s">
        <v>18181</v>
      </c>
      <c r="L3917" t="s">
        <v>18182</v>
      </c>
      <c r="M3917" t="s">
        <v>45</v>
      </c>
      <c r="N3917">
        <v>2</v>
      </c>
      <c r="O3917">
        <f>Table1[[#This Row],[Price]]-0.1*Table1[[#This Row],[Price]]</f>
        <v>96.363</v>
      </c>
      <c r="P3917" s="9">
        <f>(Table1[[#This Row],[Expiration Date]]-Table1[[#This Row],[Manufacturing Date]])/365</f>
        <v>0.42465753424657532</v>
      </c>
      <c r="Q3917" t="str">
        <f>IF(Table1[[#This Row],[Expiration Date]]-J3925&gt;12/31/2024,"not expired","expired")</f>
        <v>expired</v>
      </c>
      <c r="R3917">
        <f>Table1[[#This Row],[Discounted Price]]*0.95</f>
        <v>91.544849999999997</v>
      </c>
      <c r="S3917">
        <f>Table1[[#This Row],[Discounted Price]]*0.9</f>
        <v>86.726700000000008</v>
      </c>
      <c r="T3917">
        <f>Table1[[#This Row],[Discounted Price]]*0.8</f>
        <v>77.090400000000002</v>
      </c>
      <c r="U3917">
        <f>Table1[[#This Row],[Price]]*0.52</f>
        <v>55.676400000000001</v>
      </c>
      <c r="V3917">
        <f>(Table1[[#This Row],[Price]]-Table1[[#This Row],[Scrap value]])/2</f>
        <v>25.696799999999996</v>
      </c>
    </row>
    <row r="3918" spans="1:22" x14ac:dyDescent="0.25">
      <c r="A3918" t="s">
        <v>18183</v>
      </c>
      <c r="B3918" t="s">
        <v>35</v>
      </c>
      <c r="C3918" t="s">
        <v>47</v>
      </c>
      <c r="D3918" t="s">
        <v>18184</v>
      </c>
      <c r="E3918">
        <v>16.2</v>
      </c>
      <c r="F3918">
        <v>19</v>
      </c>
      <c r="G3918" t="s">
        <v>43730</v>
      </c>
      <c r="H3918" t="s">
        <v>18185</v>
      </c>
      <c r="I3918" s="1">
        <v>45137</v>
      </c>
      <c r="J3918" s="1">
        <v>45292</v>
      </c>
      <c r="K3918" t="s">
        <v>18186</v>
      </c>
      <c r="L3918" t="s">
        <v>18187</v>
      </c>
      <c r="M3918" t="s">
        <v>20</v>
      </c>
      <c r="N3918">
        <v>4</v>
      </c>
      <c r="O3918">
        <f>Table1[[#This Row],[Price]]-0.1*Table1[[#This Row],[Price]]</f>
        <v>14.579999999999998</v>
      </c>
      <c r="P3918" s="9">
        <f>(Table1[[#This Row],[Expiration Date]]-Table1[[#This Row],[Manufacturing Date]])/365</f>
        <v>0.42465753424657532</v>
      </c>
      <c r="Q3918" t="str">
        <f>IF(Table1[[#This Row],[Expiration Date]]-J3926&gt;12/31/2024,"not expired","expired")</f>
        <v>expired</v>
      </c>
      <c r="R3918">
        <f>Table1[[#This Row],[Discounted Price]]*0.95</f>
        <v>13.850999999999997</v>
      </c>
      <c r="S3918">
        <f>Table1[[#This Row],[Discounted Price]]*0.9</f>
        <v>13.121999999999998</v>
      </c>
      <c r="T3918">
        <f>Table1[[#This Row],[Discounted Price]]*0.8</f>
        <v>11.664</v>
      </c>
      <c r="U3918">
        <f>Table1[[#This Row],[Price]]*0.52</f>
        <v>8.4239999999999995</v>
      </c>
      <c r="V3918">
        <f>(Table1[[#This Row],[Price]]-Table1[[#This Row],[Scrap value]])/2</f>
        <v>3.8879999999999999</v>
      </c>
    </row>
    <row r="3919" spans="1:22" x14ac:dyDescent="0.25">
      <c r="A3919" t="s">
        <v>18188</v>
      </c>
      <c r="B3919" t="s">
        <v>29</v>
      </c>
      <c r="C3919" t="s">
        <v>47</v>
      </c>
      <c r="D3919" t="s">
        <v>18189</v>
      </c>
      <c r="E3919">
        <v>60.92</v>
      </c>
      <c r="F3919">
        <v>32</v>
      </c>
      <c r="G3919" t="s">
        <v>43730</v>
      </c>
      <c r="H3919" t="s">
        <v>18190</v>
      </c>
      <c r="I3919" s="1">
        <v>44927</v>
      </c>
      <c r="J3919" s="1">
        <v>46023</v>
      </c>
      <c r="K3919" t="s">
        <v>18191</v>
      </c>
      <c r="L3919" t="s">
        <v>18192</v>
      </c>
      <c r="M3919" t="s">
        <v>27</v>
      </c>
      <c r="N3919">
        <v>5</v>
      </c>
      <c r="O3919">
        <f>Table1[[#This Row],[Price]]-0.1*Table1[[#This Row],[Price]]</f>
        <v>54.828000000000003</v>
      </c>
      <c r="P3919" s="9">
        <f>(Table1[[#This Row],[Expiration Date]]-Table1[[#This Row],[Manufacturing Date]])/365</f>
        <v>3.0027397260273974</v>
      </c>
      <c r="Q3919" t="str">
        <f>IF(Table1[[#This Row],[Expiration Date]]-J3927&gt;12/31/2024,"not expired","expired")</f>
        <v>not expired</v>
      </c>
      <c r="R3919">
        <f>Table1[[#This Row],[Discounted Price]]*0.95</f>
        <v>52.086599999999997</v>
      </c>
      <c r="S3919">
        <f>Table1[[#This Row],[Discounted Price]]*0.9</f>
        <v>49.345200000000006</v>
      </c>
      <c r="T3919">
        <f>Table1[[#This Row],[Discounted Price]]*0.8</f>
        <v>43.862400000000008</v>
      </c>
      <c r="U3919">
        <f>Table1[[#This Row],[Price]]*0.52</f>
        <v>31.678400000000003</v>
      </c>
      <c r="V3919">
        <f>(Table1[[#This Row],[Price]]-Table1[[#This Row],[Scrap value]])/2</f>
        <v>14.620799999999999</v>
      </c>
    </row>
    <row r="3920" spans="1:22" x14ac:dyDescent="0.25">
      <c r="A3920" t="s">
        <v>18193</v>
      </c>
      <c r="B3920" t="s">
        <v>29</v>
      </c>
      <c r="C3920" t="s">
        <v>47</v>
      </c>
      <c r="D3920" t="s">
        <v>18194</v>
      </c>
      <c r="E3920">
        <v>16.95</v>
      </c>
      <c r="F3920">
        <v>54</v>
      </c>
      <c r="G3920" t="s">
        <v>43730</v>
      </c>
      <c r="H3920" t="s">
        <v>18195</v>
      </c>
      <c r="I3920" s="1">
        <v>44927</v>
      </c>
      <c r="J3920" s="1">
        <v>45292</v>
      </c>
      <c r="K3920" t="s">
        <v>18196</v>
      </c>
      <c r="L3920" t="s">
        <v>18197</v>
      </c>
      <c r="M3920" t="s">
        <v>20</v>
      </c>
      <c r="N3920">
        <v>3</v>
      </c>
      <c r="O3920">
        <f>Table1[[#This Row],[Price]]-0.1*Table1[[#This Row],[Price]]</f>
        <v>15.254999999999999</v>
      </c>
      <c r="P3920" s="9">
        <f>(Table1[[#This Row],[Expiration Date]]-Table1[[#This Row],[Manufacturing Date]])/365</f>
        <v>1</v>
      </c>
      <c r="Q3920" t="str">
        <f>IF(Table1[[#This Row],[Expiration Date]]-J3928&gt;12/31/2024,"not expired","expired")</f>
        <v>expired</v>
      </c>
      <c r="R3920">
        <f>Table1[[#This Row],[Discounted Price]]*0.95</f>
        <v>14.492249999999999</v>
      </c>
      <c r="S3920">
        <f>Table1[[#This Row],[Discounted Price]]*0.9</f>
        <v>13.7295</v>
      </c>
      <c r="T3920">
        <f>Table1[[#This Row],[Discounted Price]]*0.8</f>
        <v>12.204000000000001</v>
      </c>
      <c r="U3920">
        <f>Table1[[#This Row],[Price]]*0.52</f>
        <v>8.8140000000000001</v>
      </c>
      <c r="V3920">
        <f>(Table1[[#This Row],[Price]]-Table1[[#This Row],[Scrap value]])/2</f>
        <v>4.0679999999999996</v>
      </c>
    </row>
    <row r="3921" spans="1:22" x14ac:dyDescent="0.25">
      <c r="A3921" t="s">
        <v>18198</v>
      </c>
      <c r="B3921" t="s">
        <v>29</v>
      </c>
      <c r="C3921" t="s">
        <v>47</v>
      </c>
      <c r="D3921" t="s">
        <v>18199</v>
      </c>
      <c r="E3921">
        <v>195.2</v>
      </c>
      <c r="F3921">
        <v>88</v>
      </c>
      <c r="G3921" t="s">
        <v>43728</v>
      </c>
      <c r="H3921" t="s">
        <v>18200</v>
      </c>
      <c r="I3921" s="1">
        <v>45137</v>
      </c>
      <c r="J3921" s="1">
        <v>45658</v>
      </c>
      <c r="K3921" t="s">
        <v>18201</v>
      </c>
      <c r="L3921" t="s">
        <v>18202</v>
      </c>
      <c r="M3921" t="s">
        <v>20</v>
      </c>
      <c r="N3921">
        <v>4</v>
      </c>
      <c r="O3921">
        <f>Table1[[#This Row],[Price]]-0.1*Table1[[#This Row],[Price]]</f>
        <v>175.67999999999998</v>
      </c>
      <c r="P3921" s="9">
        <f>(Table1[[#This Row],[Expiration Date]]-Table1[[#This Row],[Manufacturing Date]])/365</f>
        <v>1.4273972602739726</v>
      </c>
      <c r="Q3921" t="str">
        <f>IF(Table1[[#This Row],[Expiration Date]]-J3929&gt;12/31/2024,"not expired","expired")</f>
        <v>expired</v>
      </c>
      <c r="R3921">
        <f>Table1[[#This Row],[Discounted Price]]*0.95</f>
        <v>166.89599999999996</v>
      </c>
      <c r="S3921">
        <f>Table1[[#This Row],[Discounted Price]]*0.9</f>
        <v>158.11199999999999</v>
      </c>
      <c r="T3921">
        <f>Table1[[#This Row],[Discounted Price]]*0.8</f>
        <v>140.54399999999998</v>
      </c>
      <c r="U3921">
        <f>Table1[[#This Row],[Price]]*0.52</f>
        <v>101.50399999999999</v>
      </c>
      <c r="V3921">
        <f>(Table1[[#This Row],[Price]]-Table1[[#This Row],[Scrap value]])/2</f>
        <v>46.847999999999999</v>
      </c>
    </row>
    <row r="3922" spans="1:22" x14ac:dyDescent="0.25">
      <c r="A3922" t="s">
        <v>18203</v>
      </c>
      <c r="B3922" t="s">
        <v>29</v>
      </c>
      <c r="C3922" t="s">
        <v>47</v>
      </c>
      <c r="D3922" t="s">
        <v>18204</v>
      </c>
      <c r="E3922">
        <v>162.13999999999999</v>
      </c>
      <c r="F3922">
        <v>37</v>
      </c>
      <c r="G3922" t="s">
        <v>43729</v>
      </c>
      <c r="H3922" t="s">
        <v>17126</v>
      </c>
      <c r="I3922" s="1">
        <v>44927</v>
      </c>
      <c r="J3922" s="1">
        <v>45658</v>
      </c>
      <c r="K3922" t="s">
        <v>18205</v>
      </c>
      <c r="L3922" t="s">
        <v>18206</v>
      </c>
      <c r="M3922" t="s">
        <v>27</v>
      </c>
      <c r="N3922">
        <v>4</v>
      </c>
      <c r="O3922">
        <f>Table1[[#This Row],[Price]]-0.1*Table1[[#This Row],[Price]]</f>
        <v>145.92599999999999</v>
      </c>
      <c r="P3922" s="9">
        <f>(Table1[[#This Row],[Expiration Date]]-Table1[[#This Row],[Manufacturing Date]])/365</f>
        <v>2.0027397260273974</v>
      </c>
      <c r="Q3922" t="str">
        <f>IF(Table1[[#This Row],[Expiration Date]]-J3930&gt;12/31/2024,"not expired","expired")</f>
        <v>expired</v>
      </c>
      <c r="R3922">
        <f>Table1[[#This Row],[Discounted Price]]*0.95</f>
        <v>138.62969999999999</v>
      </c>
      <c r="S3922">
        <f>Table1[[#This Row],[Discounted Price]]*0.9</f>
        <v>131.33339999999998</v>
      </c>
      <c r="T3922">
        <f>Table1[[#This Row],[Discounted Price]]*0.8</f>
        <v>116.74079999999999</v>
      </c>
      <c r="U3922">
        <f>Table1[[#This Row],[Price]]*0.52</f>
        <v>84.312799999999996</v>
      </c>
      <c r="V3922">
        <f>(Table1[[#This Row],[Price]]-Table1[[#This Row],[Scrap value]])/2</f>
        <v>38.913599999999995</v>
      </c>
    </row>
    <row r="3923" spans="1:22" x14ac:dyDescent="0.25">
      <c r="A3923" t="s">
        <v>18207</v>
      </c>
      <c r="B3923" t="s">
        <v>29</v>
      </c>
      <c r="C3923" t="s">
        <v>47</v>
      </c>
      <c r="D3923" t="s">
        <v>18208</v>
      </c>
      <c r="E3923">
        <v>162.79</v>
      </c>
      <c r="F3923">
        <v>11</v>
      </c>
      <c r="G3923" t="s">
        <v>43730</v>
      </c>
      <c r="H3923" t="s">
        <v>1894</v>
      </c>
      <c r="I3923" s="1">
        <v>44927</v>
      </c>
      <c r="J3923" s="1">
        <v>46023</v>
      </c>
      <c r="K3923" t="s">
        <v>18209</v>
      </c>
      <c r="L3923" t="s">
        <v>18210</v>
      </c>
      <c r="M3923" t="s">
        <v>20</v>
      </c>
      <c r="N3923">
        <v>1</v>
      </c>
      <c r="O3923">
        <f>Table1[[#This Row],[Price]]-0.1*Table1[[#This Row],[Price]]</f>
        <v>146.511</v>
      </c>
      <c r="P3923" s="9">
        <f>(Table1[[#This Row],[Expiration Date]]-Table1[[#This Row],[Manufacturing Date]])/365</f>
        <v>3.0027397260273974</v>
      </c>
      <c r="Q3923" t="str">
        <f>IF(Table1[[#This Row],[Expiration Date]]-J3931&gt;12/31/2024,"not expired","expired")</f>
        <v>expired</v>
      </c>
      <c r="R3923">
        <f>Table1[[#This Row],[Discounted Price]]*0.95</f>
        <v>139.18545</v>
      </c>
      <c r="S3923">
        <f>Table1[[#This Row],[Discounted Price]]*0.9</f>
        <v>131.85990000000001</v>
      </c>
      <c r="T3923">
        <f>Table1[[#This Row],[Discounted Price]]*0.8</f>
        <v>117.2088</v>
      </c>
      <c r="U3923">
        <f>Table1[[#This Row],[Price]]*0.52</f>
        <v>84.650800000000004</v>
      </c>
      <c r="V3923">
        <f>(Table1[[#This Row],[Price]]-Table1[[#This Row],[Scrap value]])/2</f>
        <v>39.069599999999994</v>
      </c>
    </row>
    <row r="3924" spans="1:22" x14ac:dyDescent="0.25">
      <c r="A3924" t="s">
        <v>18211</v>
      </c>
      <c r="B3924" t="s">
        <v>29</v>
      </c>
      <c r="C3924" t="s">
        <v>47</v>
      </c>
      <c r="D3924" t="s">
        <v>18212</v>
      </c>
      <c r="E3924">
        <v>103.5</v>
      </c>
      <c r="F3924">
        <v>37</v>
      </c>
      <c r="G3924" t="s">
        <v>43728</v>
      </c>
      <c r="H3924" t="s">
        <v>18213</v>
      </c>
      <c r="I3924" s="1">
        <v>45000</v>
      </c>
      <c r="J3924" s="1">
        <v>45658</v>
      </c>
      <c r="K3924" t="s">
        <v>18214</v>
      </c>
      <c r="L3924" t="s">
        <v>18215</v>
      </c>
      <c r="M3924" t="s">
        <v>20</v>
      </c>
      <c r="N3924">
        <v>3</v>
      </c>
      <c r="O3924">
        <f>Table1[[#This Row],[Price]]-0.1*Table1[[#This Row],[Price]]</f>
        <v>93.15</v>
      </c>
      <c r="P3924" s="9">
        <f>(Table1[[#This Row],[Expiration Date]]-Table1[[#This Row],[Manufacturing Date]])/365</f>
        <v>1.8027397260273972</v>
      </c>
      <c r="Q3924" t="str">
        <f>IF(Table1[[#This Row],[Expiration Date]]-J3932&gt;12/31/2024,"not expired","expired")</f>
        <v>expired</v>
      </c>
      <c r="R3924">
        <f>Table1[[#This Row],[Discounted Price]]*0.95</f>
        <v>88.492500000000007</v>
      </c>
      <c r="S3924">
        <f>Table1[[#This Row],[Discounted Price]]*0.9</f>
        <v>83.835000000000008</v>
      </c>
      <c r="T3924">
        <f>Table1[[#This Row],[Discounted Price]]*0.8</f>
        <v>74.52000000000001</v>
      </c>
      <c r="U3924">
        <f>Table1[[#This Row],[Price]]*0.52</f>
        <v>53.82</v>
      </c>
      <c r="V3924">
        <f>(Table1[[#This Row],[Price]]-Table1[[#This Row],[Scrap value]])/2</f>
        <v>24.84</v>
      </c>
    </row>
    <row r="3925" spans="1:22" x14ac:dyDescent="0.25">
      <c r="A3925" t="s">
        <v>18216</v>
      </c>
      <c r="B3925" t="s">
        <v>22</v>
      </c>
      <c r="C3925" t="s">
        <v>47</v>
      </c>
      <c r="D3925" t="s">
        <v>18217</v>
      </c>
      <c r="E3925">
        <v>367.17</v>
      </c>
      <c r="F3925">
        <v>49</v>
      </c>
      <c r="G3925" t="s">
        <v>43730</v>
      </c>
      <c r="H3925" t="s">
        <v>14765</v>
      </c>
      <c r="I3925" s="1">
        <v>44927</v>
      </c>
      <c r="J3925" s="1">
        <v>45292</v>
      </c>
      <c r="K3925" t="s">
        <v>18218</v>
      </c>
      <c r="L3925" t="s">
        <v>18219</v>
      </c>
      <c r="M3925" t="s">
        <v>20</v>
      </c>
      <c r="N3925">
        <v>5</v>
      </c>
      <c r="O3925">
        <f>Table1[[#This Row],[Price]]-0.1*Table1[[#This Row],[Price]]</f>
        <v>330.45300000000003</v>
      </c>
      <c r="P3925" s="9">
        <f>(Table1[[#This Row],[Expiration Date]]-Table1[[#This Row],[Manufacturing Date]])/365</f>
        <v>1</v>
      </c>
      <c r="Q3925" t="str">
        <f>IF(Table1[[#This Row],[Expiration Date]]-J3933&gt;12/31/2024,"not expired","expired")</f>
        <v>expired</v>
      </c>
      <c r="R3925">
        <f>Table1[[#This Row],[Discounted Price]]*0.95</f>
        <v>313.93035000000003</v>
      </c>
      <c r="S3925">
        <f>Table1[[#This Row],[Discounted Price]]*0.9</f>
        <v>297.40770000000003</v>
      </c>
      <c r="T3925">
        <f>Table1[[#This Row],[Discounted Price]]*0.8</f>
        <v>264.36240000000004</v>
      </c>
      <c r="U3925">
        <f>Table1[[#This Row],[Price]]*0.52</f>
        <v>190.92840000000001</v>
      </c>
      <c r="V3925">
        <f>(Table1[[#This Row],[Price]]-Table1[[#This Row],[Scrap value]])/2</f>
        <v>88.120800000000003</v>
      </c>
    </row>
    <row r="3926" spans="1:22" x14ac:dyDescent="0.25">
      <c r="A3926" t="s">
        <v>18220</v>
      </c>
      <c r="B3926" t="s">
        <v>35</v>
      </c>
      <c r="C3926" t="s">
        <v>47</v>
      </c>
      <c r="D3926" t="s">
        <v>18221</v>
      </c>
      <c r="E3926">
        <v>229.76</v>
      </c>
      <c r="F3926">
        <v>98</v>
      </c>
      <c r="G3926" t="s">
        <v>43728</v>
      </c>
      <c r="H3926" t="s">
        <v>10765</v>
      </c>
      <c r="I3926" s="1">
        <v>45137</v>
      </c>
      <c r="J3926" s="1">
        <v>45292</v>
      </c>
      <c r="K3926" t="s">
        <v>18222</v>
      </c>
      <c r="L3926" t="s">
        <v>18223</v>
      </c>
      <c r="M3926" t="s">
        <v>20</v>
      </c>
      <c r="N3926">
        <v>1</v>
      </c>
      <c r="O3926">
        <f>Table1[[#This Row],[Price]]-0.1*Table1[[#This Row],[Price]]</f>
        <v>206.78399999999999</v>
      </c>
      <c r="P3926" s="9">
        <f>(Table1[[#This Row],[Expiration Date]]-Table1[[#This Row],[Manufacturing Date]])/365</f>
        <v>0.42465753424657532</v>
      </c>
      <c r="Q3926" t="str">
        <f>IF(Table1[[#This Row],[Expiration Date]]-J3934&gt;12/31/2024,"not expired","expired")</f>
        <v>expired</v>
      </c>
      <c r="R3926">
        <f>Table1[[#This Row],[Discounted Price]]*0.95</f>
        <v>196.44479999999999</v>
      </c>
      <c r="S3926">
        <f>Table1[[#This Row],[Discounted Price]]*0.9</f>
        <v>186.10560000000001</v>
      </c>
      <c r="T3926">
        <f>Table1[[#This Row],[Discounted Price]]*0.8</f>
        <v>165.4272</v>
      </c>
      <c r="U3926">
        <f>Table1[[#This Row],[Price]]*0.52</f>
        <v>119.4752</v>
      </c>
      <c r="V3926">
        <f>(Table1[[#This Row],[Price]]-Table1[[#This Row],[Scrap value]])/2</f>
        <v>55.142399999999995</v>
      </c>
    </row>
    <row r="3927" spans="1:22" x14ac:dyDescent="0.25">
      <c r="A3927" t="s">
        <v>18224</v>
      </c>
      <c r="B3927" t="s">
        <v>29</v>
      </c>
      <c r="C3927" t="s">
        <v>47</v>
      </c>
      <c r="D3927" t="s">
        <v>18225</v>
      </c>
      <c r="E3927">
        <v>270.07</v>
      </c>
      <c r="F3927">
        <v>32</v>
      </c>
      <c r="G3927" t="s">
        <v>43730</v>
      </c>
      <c r="H3927" t="s">
        <v>18226</v>
      </c>
      <c r="I3927" s="1">
        <v>44927</v>
      </c>
      <c r="J3927" s="1">
        <v>45658</v>
      </c>
      <c r="K3927" t="s">
        <v>18227</v>
      </c>
      <c r="L3927" t="s">
        <v>18228</v>
      </c>
      <c r="M3927" t="s">
        <v>27</v>
      </c>
      <c r="N3927">
        <v>2</v>
      </c>
      <c r="O3927">
        <f>Table1[[#This Row],[Price]]-0.1*Table1[[#This Row],[Price]]</f>
        <v>243.06299999999999</v>
      </c>
      <c r="P3927" s="9">
        <f>(Table1[[#This Row],[Expiration Date]]-Table1[[#This Row],[Manufacturing Date]])/365</f>
        <v>2.0027397260273974</v>
      </c>
      <c r="Q3927" t="str">
        <f>IF(Table1[[#This Row],[Expiration Date]]-J3935&gt;12/31/2024,"not expired","expired")</f>
        <v>expired</v>
      </c>
      <c r="R3927">
        <f>Table1[[#This Row],[Discounted Price]]*0.95</f>
        <v>230.90984999999998</v>
      </c>
      <c r="S3927">
        <f>Table1[[#This Row],[Discounted Price]]*0.9</f>
        <v>218.7567</v>
      </c>
      <c r="T3927">
        <f>Table1[[#This Row],[Discounted Price]]*0.8</f>
        <v>194.4504</v>
      </c>
      <c r="U3927">
        <f>Table1[[#This Row],[Price]]*0.52</f>
        <v>140.43639999999999</v>
      </c>
      <c r="V3927">
        <f>(Table1[[#This Row],[Price]]-Table1[[#This Row],[Scrap value]])/2</f>
        <v>64.816800000000001</v>
      </c>
    </row>
    <row r="3928" spans="1:22" x14ac:dyDescent="0.25">
      <c r="A3928" t="s">
        <v>18229</v>
      </c>
      <c r="B3928" t="s">
        <v>22</v>
      </c>
      <c r="C3928" t="s">
        <v>47</v>
      </c>
      <c r="D3928" t="s">
        <v>18230</v>
      </c>
      <c r="E3928">
        <v>460.45</v>
      </c>
      <c r="F3928">
        <v>78</v>
      </c>
      <c r="G3928" t="s">
        <v>43729</v>
      </c>
      <c r="H3928" t="s">
        <v>6923</v>
      </c>
      <c r="I3928" s="1">
        <v>45137</v>
      </c>
      <c r="J3928" s="1">
        <v>45292</v>
      </c>
      <c r="K3928" t="s">
        <v>18231</v>
      </c>
      <c r="L3928" t="s">
        <v>18232</v>
      </c>
      <c r="M3928" t="s">
        <v>20</v>
      </c>
      <c r="N3928">
        <v>4</v>
      </c>
      <c r="O3928">
        <f>Table1[[#This Row],[Price]]-0.1*Table1[[#This Row],[Price]]</f>
        <v>414.40499999999997</v>
      </c>
      <c r="P3928" s="9">
        <f>(Table1[[#This Row],[Expiration Date]]-Table1[[#This Row],[Manufacturing Date]])/365</f>
        <v>0.42465753424657532</v>
      </c>
      <c r="Q3928" t="str">
        <f>IF(Table1[[#This Row],[Expiration Date]]-J3936&gt;12/31/2024,"not expired","expired")</f>
        <v>expired</v>
      </c>
      <c r="R3928">
        <f>Table1[[#This Row],[Discounted Price]]*0.95</f>
        <v>393.68474999999995</v>
      </c>
      <c r="S3928">
        <f>Table1[[#This Row],[Discounted Price]]*0.9</f>
        <v>372.96449999999999</v>
      </c>
      <c r="T3928">
        <f>Table1[[#This Row],[Discounted Price]]*0.8</f>
        <v>331.524</v>
      </c>
      <c r="U3928">
        <f>Table1[[#This Row],[Price]]*0.52</f>
        <v>239.434</v>
      </c>
      <c r="V3928">
        <f>(Table1[[#This Row],[Price]]-Table1[[#This Row],[Scrap value]])/2</f>
        <v>110.508</v>
      </c>
    </row>
    <row r="3929" spans="1:22" x14ac:dyDescent="0.25">
      <c r="A3929" t="s">
        <v>18233</v>
      </c>
      <c r="B3929" t="s">
        <v>29</v>
      </c>
      <c r="C3929" t="s">
        <v>47</v>
      </c>
      <c r="D3929" t="s">
        <v>18234</v>
      </c>
      <c r="E3929">
        <v>492.54</v>
      </c>
      <c r="F3929">
        <v>46</v>
      </c>
      <c r="G3929" t="s">
        <v>43728</v>
      </c>
      <c r="H3929" t="s">
        <v>18235</v>
      </c>
      <c r="I3929" s="1">
        <v>44927</v>
      </c>
      <c r="J3929" s="1">
        <v>45658</v>
      </c>
      <c r="K3929" t="s">
        <v>18236</v>
      </c>
      <c r="L3929" t="s">
        <v>18237</v>
      </c>
      <c r="M3929" t="s">
        <v>20</v>
      </c>
      <c r="N3929">
        <v>4</v>
      </c>
      <c r="O3929">
        <f>Table1[[#This Row],[Price]]-0.1*Table1[[#This Row],[Price]]</f>
        <v>443.286</v>
      </c>
      <c r="P3929" s="9">
        <f>(Table1[[#This Row],[Expiration Date]]-Table1[[#This Row],[Manufacturing Date]])/365</f>
        <v>2.0027397260273974</v>
      </c>
      <c r="Q3929" t="str">
        <f>IF(Table1[[#This Row],[Expiration Date]]-J3937&gt;12/31/2024,"not expired","expired")</f>
        <v>expired</v>
      </c>
      <c r="R3929">
        <f>Table1[[#This Row],[Discounted Price]]*0.95</f>
        <v>421.12169999999998</v>
      </c>
      <c r="S3929">
        <f>Table1[[#This Row],[Discounted Price]]*0.9</f>
        <v>398.95740000000001</v>
      </c>
      <c r="T3929">
        <f>Table1[[#This Row],[Discounted Price]]*0.8</f>
        <v>354.62880000000001</v>
      </c>
      <c r="U3929">
        <f>Table1[[#This Row],[Price]]*0.52</f>
        <v>256.12080000000003</v>
      </c>
      <c r="V3929">
        <f>(Table1[[#This Row],[Price]]-Table1[[#This Row],[Scrap value]])/2</f>
        <v>118.20959999999999</v>
      </c>
    </row>
    <row r="3930" spans="1:22" x14ac:dyDescent="0.25">
      <c r="A3930" t="s">
        <v>18238</v>
      </c>
      <c r="B3930" t="s">
        <v>29</v>
      </c>
      <c r="C3930" t="s">
        <v>47</v>
      </c>
      <c r="D3930" t="s">
        <v>18239</v>
      </c>
      <c r="E3930">
        <v>401.25</v>
      </c>
      <c r="F3930">
        <v>44</v>
      </c>
      <c r="G3930" t="s">
        <v>43728</v>
      </c>
      <c r="H3930" t="s">
        <v>1533</v>
      </c>
      <c r="I3930" s="1">
        <v>44927</v>
      </c>
      <c r="J3930" s="1">
        <v>45658</v>
      </c>
      <c r="K3930" t="s">
        <v>18240</v>
      </c>
      <c r="L3930" t="s">
        <v>18241</v>
      </c>
      <c r="M3930" t="s">
        <v>20</v>
      </c>
      <c r="N3930">
        <v>3</v>
      </c>
      <c r="O3930">
        <f>Table1[[#This Row],[Price]]-0.1*Table1[[#This Row],[Price]]</f>
        <v>361.125</v>
      </c>
      <c r="P3930" s="9">
        <f>(Table1[[#This Row],[Expiration Date]]-Table1[[#This Row],[Manufacturing Date]])/365</f>
        <v>2.0027397260273974</v>
      </c>
      <c r="Q3930" t="str">
        <f>IF(Table1[[#This Row],[Expiration Date]]-J3938&gt;12/31/2024,"not expired","expired")</f>
        <v>expired</v>
      </c>
      <c r="R3930">
        <f>Table1[[#This Row],[Discounted Price]]*0.95</f>
        <v>343.06874999999997</v>
      </c>
      <c r="S3930">
        <f>Table1[[#This Row],[Discounted Price]]*0.9</f>
        <v>325.01249999999999</v>
      </c>
      <c r="T3930">
        <f>Table1[[#This Row],[Discounted Price]]*0.8</f>
        <v>288.90000000000003</v>
      </c>
      <c r="U3930">
        <f>Table1[[#This Row],[Price]]*0.52</f>
        <v>208.65</v>
      </c>
      <c r="V3930">
        <f>(Table1[[#This Row],[Price]]-Table1[[#This Row],[Scrap value]])/2</f>
        <v>96.3</v>
      </c>
    </row>
    <row r="3931" spans="1:22" x14ac:dyDescent="0.25">
      <c r="A3931" t="s">
        <v>18242</v>
      </c>
      <c r="B3931" t="s">
        <v>35</v>
      </c>
      <c r="C3931" t="s">
        <v>47</v>
      </c>
      <c r="D3931" t="s">
        <v>18243</v>
      </c>
      <c r="E3931">
        <v>311.14</v>
      </c>
      <c r="F3931">
        <v>91</v>
      </c>
      <c r="G3931" t="s">
        <v>43729</v>
      </c>
      <c r="H3931" t="s">
        <v>8356</v>
      </c>
      <c r="I3931" s="1">
        <v>45000</v>
      </c>
      <c r="J3931" s="1">
        <v>46023</v>
      </c>
      <c r="K3931" t="s">
        <v>18244</v>
      </c>
      <c r="L3931" t="s">
        <v>18245</v>
      </c>
      <c r="M3931" t="s">
        <v>20</v>
      </c>
      <c r="N3931">
        <v>5</v>
      </c>
      <c r="O3931">
        <f>Table1[[#This Row],[Price]]-0.1*Table1[[#This Row],[Price]]</f>
        <v>280.02600000000001</v>
      </c>
      <c r="P3931" s="9">
        <f>(Table1[[#This Row],[Expiration Date]]-Table1[[#This Row],[Manufacturing Date]])/365</f>
        <v>2.8027397260273972</v>
      </c>
      <c r="Q3931" t="str">
        <f>IF(Table1[[#This Row],[Expiration Date]]-J3939&gt;12/31/2024,"not expired","expired")</f>
        <v>not expired</v>
      </c>
      <c r="R3931">
        <f>Table1[[#This Row],[Discounted Price]]*0.95</f>
        <v>266.0247</v>
      </c>
      <c r="S3931">
        <f>Table1[[#This Row],[Discounted Price]]*0.9</f>
        <v>252.02340000000001</v>
      </c>
      <c r="T3931">
        <f>Table1[[#This Row],[Discounted Price]]*0.8</f>
        <v>224.02080000000001</v>
      </c>
      <c r="U3931">
        <f>Table1[[#This Row],[Price]]*0.52</f>
        <v>161.7928</v>
      </c>
      <c r="V3931">
        <f>(Table1[[#This Row],[Price]]-Table1[[#This Row],[Scrap value]])/2</f>
        <v>74.673599999999993</v>
      </c>
    </row>
    <row r="3932" spans="1:22" x14ac:dyDescent="0.25">
      <c r="A3932" t="s">
        <v>18246</v>
      </c>
      <c r="B3932" t="s">
        <v>29</v>
      </c>
      <c r="C3932" t="s">
        <v>47</v>
      </c>
      <c r="D3932" t="s">
        <v>18247</v>
      </c>
      <c r="E3932">
        <v>471.66</v>
      </c>
      <c r="F3932">
        <v>6</v>
      </c>
      <c r="G3932" t="s">
        <v>43730</v>
      </c>
      <c r="H3932" t="s">
        <v>7526</v>
      </c>
      <c r="I3932" s="1">
        <v>45000</v>
      </c>
      <c r="J3932" s="1">
        <v>45658</v>
      </c>
      <c r="K3932" t="s">
        <v>18248</v>
      </c>
      <c r="L3932" t="s">
        <v>18249</v>
      </c>
      <c r="M3932" t="s">
        <v>27</v>
      </c>
      <c r="N3932">
        <v>4</v>
      </c>
      <c r="O3932">
        <f>Table1[[#This Row],[Price]]-0.1*Table1[[#This Row],[Price]]</f>
        <v>424.49400000000003</v>
      </c>
      <c r="P3932" s="9">
        <f>(Table1[[#This Row],[Expiration Date]]-Table1[[#This Row],[Manufacturing Date]])/365</f>
        <v>1.8027397260273972</v>
      </c>
      <c r="Q3932" t="str">
        <f>IF(Table1[[#This Row],[Expiration Date]]-J3940&gt;12/31/2024,"not expired","expired")</f>
        <v>expired</v>
      </c>
      <c r="R3932">
        <f>Table1[[#This Row],[Discounted Price]]*0.95</f>
        <v>403.26929999999999</v>
      </c>
      <c r="S3932">
        <f>Table1[[#This Row],[Discounted Price]]*0.9</f>
        <v>382.04460000000006</v>
      </c>
      <c r="T3932">
        <f>Table1[[#This Row],[Discounted Price]]*0.8</f>
        <v>339.59520000000003</v>
      </c>
      <c r="U3932">
        <f>Table1[[#This Row],[Price]]*0.52</f>
        <v>245.26320000000001</v>
      </c>
      <c r="V3932">
        <f>(Table1[[#This Row],[Price]]-Table1[[#This Row],[Scrap value]])/2</f>
        <v>113.19840000000001</v>
      </c>
    </row>
    <row r="3933" spans="1:22" x14ac:dyDescent="0.25">
      <c r="A3933" t="s">
        <v>18250</v>
      </c>
      <c r="B3933" t="s">
        <v>15</v>
      </c>
      <c r="C3933" t="s">
        <v>47</v>
      </c>
      <c r="D3933" t="s">
        <v>18251</v>
      </c>
      <c r="E3933">
        <v>178.68</v>
      </c>
      <c r="F3933">
        <v>75</v>
      </c>
      <c r="G3933" t="s">
        <v>43729</v>
      </c>
      <c r="H3933" t="s">
        <v>9986</v>
      </c>
      <c r="I3933" s="1">
        <v>44927</v>
      </c>
      <c r="J3933" s="1">
        <v>46023</v>
      </c>
      <c r="K3933" t="s">
        <v>18252</v>
      </c>
      <c r="L3933" t="s">
        <v>18253</v>
      </c>
      <c r="M3933" t="s">
        <v>45</v>
      </c>
      <c r="N3933">
        <v>4</v>
      </c>
      <c r="O3933">
        <f>Table1[[#This Row],[Price]]-0.1*Table1[[#This Row],[Price]]</f>
        <v>160.81200000000001</v>
      </c>
      <c r="P3933" s="9">
        <f>(Table1[[#This Row],[Expiration Date]]-Table1[[#This Row],[Manufacturing Date]])/365</f>
        <v>3.0027397260273974</v>
      </c>
      <c r="Q3933" t="str">
        <f>IF(Table1[[#This Row],[Expiration Date]]-J3941&gt;12/31/2024,"not expired","expired")</f>
        <v>expired</v>
      </c>
      <c r="R3933">
        <f>Table1[[#This Row],[Discounted Price]]*0.95</f>
        <v>152.7714</v>
      </c>
      <c r="S3933">
        <f>Table1[[#This Row],[Discounted Price]]*0.9</f>
        <v>144.73080000000002</v>
      </c>
      <c r="T3933">
        <f>Table1[[#This Row],[Discounted Price]]*0.8</f>
        <v>128.64960000000002</v>
      </c>
      <c r="U3933">
        <f>Table1[[#This Row],[Price]]*0.52</f>
        <v>92.913600000000002</v>
      </c>
      <c r="V3933">
        <f>(Table1[[#This Row],[Price]]-Table1[[#This Row],[Scrap value]])/2</f>
        <v>42.883200000000002</v>
      </c>
    </row>
    <row r="3934" spans="1:22" x14ac:dyDescent="0.25">
      <c r="A3934" t="s">
        <v>18254</v>
      </c>
      <c r="B3934" t="s">
        <v>35</v>
      </c>
      <c r="C3934" t="s">
        <v>47</v>
      </c>
      <c r="D3934" t="s">
        <v>18255</v>
      </c>
      <c r="E3934">
        <v>45.45</v>
      </c>
      <c r="F3934">
        <v>7</v>
      </c>
      <c r="G3934" t="s">
        <v>43730</v>
      </c>
      <c r="H3934" t="s">
        <v>3580</v>
      </c>
      <c r="I3934" s="1">
        <v>45137</v>
      </c>
      <c r="J3934" s="1">
        <v>46023</v>
      </c>
      <c r="K3934" t="s">
        <v>18256</v>
      </c>
      <c r="L3934" t="s">
        <v>18257</v>
      </c>
      <c r="M3934" t="s">
        <v>27</v>
      </c>
      <c r="N3934">
        <v>1</v>
      </c>
      <c r="O3934">
        <f>Table1[[#This Row],[Price]]-0.1*Table1[[#This Row],[Price]]</f>
        <v>40.905000000000001</v>
      </c>
      <c r="P3934" s="9">
        <f>(Table1[[#This Row],[Expiration Date]]-Table1[[#This Row],[Manufacturing Date]])/365</f>
        <v>2.4273972602739726</v>
      </c>
      <c r="Q3934" t="str">
        <f>IF(Table1[[#This Row],[Expiration Date]]-J3942&gt;12/31/2024,"not expired","expired")</f>
        <v>not expired</v>
      </c>
      <c r="R3934">
        <f>Table1[[#This Row],[Discounted Price]]*0.95</f>
        <v>38.859749999999998</v>
      </c>
      <c r="S3934">
        <f>Table1[[#This Row],[Discounted Price]]*0.9</f>
        <v>36.814500000000002</v>
      </c>
      <c r="T3934">
        <f>Table1[[#This Row],[Discounted Price]]*0.8</f>
        <v>32.724000000000004</v>
      </c>
      <c r="U3934">
        <f>Table1[[#This Row],[Price]]*0.52</f>
        <v>23.634000000000004</v>
      </c>
      <c r="V3934">
        <f>(Table1[[#This Row],[Price]]-Table1[[#This Row],[Scrap value]])/2</f>
        <v>10.907999999999999</v>
      </c>
    </row>
    <row r="3935" spans="1:22" x14ac:dyDescent="0.25">
      <c r="A3935" t="s">
        <v>18258</v>
      </c>
      <c r="B3935" t="s">
        <v>15</v>
      </c>
      <c r="C3935" t="s">
        <v>47</v>
      </c>
      <c r="D3935" t="s">
        <v>18259</v>
      </c>
      <c r="E3935">
        <v>114.11</v>
      </c>
      <c r="F3935">
        <v>21</v>
      </c>
      <c r="G3935" t="s">
        <v>43728</v>
      </c>
      <c r="H3935" t="s">
        <v>18260</v>
      </c>
      <c r="I3935" s="1">
        <v>45000</v>
      </c>
      <c r="J3935" s="1">
        <v>45658</v>
      </c>
      <c r="K3935" t="s">
        <v>18261</v>
      </c>
      <c r="L3935" t="s">
        <v>18262</v>
      </c>
      <c r="M3935" t="s">
        <v>45</v>
      </c>
      <c r="N3935">
        <v>3</v>
      </c>
      <c r="O3935">
        <f>Table1[[#This Row],[Price]]-0.1*Table1[[#This Row],[Price]]</f>
        <v>102.699</v>
      </c>
      <c r="P3935" s="9">
        <f>(Table1[[#This Row],[Expiration Date]]-Table1[[#This Row],[Manufacturing Date]])/365</f>
        <v>1.8027397260273972</v>
      </c>
      <c r="Q3935" t="str">
        <f>IF(Table1[[#This Row],[Expiration Date]]-J3943&gt;12/31/2024,"not expired","expired")</f>
        <v>expired</v>
      </c>
      <c r="R3935">
        <f>Table1[[#This Row],[Discounted Price]]*0.95</f>
        <v>97.564049999999995</v>
      </c>
      <c r="S3935">
        <f>Table1[[#This Row],[Discounted Price]]*0.9</f>
        <v>92.429100000000005</v>
      </c>
      <c r="T3935">
        <f>Table1[[#This Row],[Discounted Price]]*0.8</f>
        <v>82.159199999999998</v>
      </c>
      <c r="U3935">
        <f>Table1[[#This Row],[Price]]*0.52</f>
        <v>59.337200000000003</v>
      </c>
      <c r="V3935">
        <f>(Table1[[#This Row],[Price]]-Table1[[#This Row],[Scrap value]])/2</f>
        <v>27.386399999999998</v>
      </c>
    </row>
    <row r="3936" spans="1:22" x14ac:dyDescent="0.25">
      <c r="A3936" t="s">
        <v>18263</v>
      </c>
      <c r="B3936" t="s">
        <v>15</v>
      </c>
      <c r="C3936" t="s">
        <v>47</v>
      </c>
      <c r="D3936" t="s">
        <v>18264</v>
      </c>
      <c r="E3936">
        <v>407.37</v>
      </c>
      <c r="F3936">
        <v>94</v>
      </c>
      <c r="G3936" t="s">
        <v>43730</v>
      </c>
      <c r="H3936" t="s">
        <v>18265</v>
      </c>
      <c r="I3936" s="1">
        <v>45137</v>
      </c>
      <c r="J3936" s="1">
        <v>45658</v>
      </c>
      <c r="K3936" t="s">
        <v>18266</v>
      </c>
      <c r="L3936" t="s">
        <v>18267</v>
      </c>
      <c r="M3936" t="s">
        <v>20</v>
      </c>
      <c r="N3936">
        <v>2</v>
      </c>
      <c r="O3936">
        <f>Table1[[#This Row],[Price]]-0.1*Table1[[#This Row],[Price]]</f>
        <v>366.63299999999998</v>
      </c>
      <c r="P3936" s="9">
        <f>(Table1[[#This Row],[Expiration Date]]-Table1[[#This Row],[Manufacturing Date]])/365</f>
        <v>1.4273972602739726</v>
      </c>
      <c r="Q3936" t="str">
        <f>IF(Table1[[#This Row],[Expiration Date]]-J3944&gt;12/31/2024,"not expired","expired")</f>
        <v>expired</v>
      </c>
      <c r="R3936">
        <f>Table1[[#This Row],[Discounted Price]]*0.95</f>
        <v>348.30134999999996</v>
      </c>
      <c r="S3936">
        <f>Table1[[#This Row],[Discounted Price]]*0.9</f>
        <v>329.96969999999999</v>
      </c>
      <c r="T3936">
        <f>Table1[[#This Row],[Discounted Price]]*0.8</f>
        <v>293.3064</v>
      </c>
      <c r="U3936">
        <f>Table1[[#This Row],[Price]]*0.52</f>
        <v>211.83240000000001</v>
      </c>
      <c r="V3936">
        <f>(Table1[[#This Row],[Price]]-Table1[[#This Row],[Scrap value]])/2</f>
        <v>97.768799999999999</v>
      </c>
    </row>
    <row r="3937" spans="1:22" x14ac:dyDescent="0.25">
      <c r="A3937" t="s">
        <v>18268</v>
      </c>
      <c r="B3937" t="s">
        <v>22</v>
      </c>
      <c r="C3937" t="s">
        <v>47</v>
      </c>
      <c r="D3937" t="s">
        <v>18269</v>
      </c>
      <c r="E3937">
        <v>489.51</v>
      </c>
      <c r="F3937">
        <v>58</v>
      </c>
      <c r="G3937" t="s">
        <v>43729</v>
      </c>
      <c r="H3937" t="s">
        <v>9096</v>
      </c>
      <c r="I3937" s="1">
        <v>45137</v>
      </c>
      <c r="J3937" s="1">
        <v>45658</v>
      </c>
      <c r="K3937" t="s">
        <v>18270</v>
      </c>
      <c r="L3937" t="s">
        <v>18271</v>
      </c>
      <c r="M3937" t="s">
        <v>45</v>
      </c>
      <c r="N3937">
        <v>4</v>
      </c>
      <c r="O3937">
        <f>Table1[[#This Row],[Price]]-0.1*Table1[[#This Row],[Price]]</f>
        <v>440.55899999999997</v>
      </c>
      <c r="P3937" s="9">
        <f>(Table1[[#This Row],[Expiration Date]]-Table1[[#This Row],[Manufacturing Date]])/365</f>
        <v>1.4273972602739726</v>
      </c>
      <c r="Q3937" t="str">
        <f>IF(Table1[[#This Row],[Expiration Date]]-J3945&gt;12/31/2024,"not expired","expired")</f>
        <v>expired</v>
      </c>
      <c r="R3937">
        <f>Table1[[#This Row],[Discounted Price]]*0.95</f>
        <v>418.53104999999994</v>
      </c>
      <c r="S3937">
        <f>Table1[[#This Row],[Discounted Price]]*0.9</f>
        <v>396.50309999999996</v>
      </c>
      <c r="T3937">
        <f>Table1[[#This Row],[Discounted Price]]*0.8</f>
        <v>352.44720000000001</v>
      </c>
      <c r="U3937">
        <f>Table1[[#This Row],[Price]]*0.52</f>
        <v>254.54519999999999</v>
      </c>
      <c r="V3937">
        <f>(Table1[[#This Row],[Price]]-Table1[[#This Row],[Scrap value]])/2</f>
        <v>117.4824</v>
      </c>
    </row>
    <row r="3938" spans="1:22" x14ac:dyDescent="0.25">
      <c r="A3938" t="s">
        <v>18272</v>
      </c>
      <c r="B3938" t="s">
        <v>29</v>
      </c>
      <c r="C3938" t="s">
        <v>47</v>
      </c>
      <c r="D3938" t="s">
        <v>18273</v>
      </c>
      <c r="E3938">
        <v>380.54</v>
      </c>
      <c r="F3938">
        <v>53</v>
      </c>
      <c r="G3938" t="s">
        <v>43730</v>
      </c>
      <c r="H3938" t="s">
        <v>18274</v>
      </c>
      <c r="I3938" s="1">
        <v>45137</v>
      </c>
      <c r="J3938" s="1">
        <v>46023</v>
      </c>
      <c r="K3938" t="s">
        <v>18275</v>
      </c>
      <c r="L3938" t="s">
        <v>18276</v>
      </c>
      <c r="M3938" t="s">
        <v>27</v>
      </c>
      <c r="N3938">
        <v>3</v>
      </c>
      <c r="O3938">
        <f>Table1[[#This Row],[Price]]-0.1*Table1[[#This Row],[Price]]</f>
        <v>342.48599999999999</v>
      </c>
      <c r="P3938" s="9">
        <f>(Table1[[#This Row],[Expiration Date]]-Table1[[#This Row],[Manufacturing Date]])/365</f>
        <v>2.4273972602739726</v>
      </c>
      <c r="Q3938" t="str">
        <f>IF(Table1[[#This Row],[Expiration Date]]-J3946&gt;12/31/2024,"not expired","expired")</f>
        <v>not expired</v>
      </c>
      <c r="R3938">
        <f>Table1[[#This Row],[Discounted Price]]*0.95</f>
        <v>325.36169999999998</v>
      </c>
      <c r="S3938">
        <f>Table1[[#This Row],[Discounted Price]]*0.9</f>
        <v>308.23739999999998</v>
      </c>
      <c r="T3938">
        <f>Table1[[#This Row],[Discounted Price]]*0.8</f>
        <v>273.98880000000003</v>
      </c>
      <c r="U3938">
        <f>Table1[[#This Row],[Price]]*0.52</f>
        <v>197.88080000000002</v>
      </c>
      <c r="V3938">
        <f>(Table1[[#This Row],[Price]]-Table1[[#This Row],[Scrap value]])/2</f>
        <v>91.329599999999999</v>
      </c>
    </row>
    <row r="3939" spans="1:22" x14ac:dyDescent="0.25">
      <c r="A3939" t="s">
        <v>18277</v>
      </c>
      <c r="B3939" t="s">
        <v>29</v>
      </c>
      <c r="C3939" t="s">
        <v>47</v>
      </c>
      <c r="D3939" t="s">
        <v>18278</v>
      </c>
      <c r="E3939">
        <v>154.54</v>
      </c>
      <c r="F3939">
        <v>75</v>
      </c>
      <c r="G3939" t="s">
        <v>43728</v>
      </c>
      <c r="H3939" t="s">
        <v>12709</v>
      </c>
      <c r="I3939" s="1">
        <v>44927</v>
      </c>
      <c r="J3939" s="1">
        <v>45292</v>
      </c>
      <c r="K3939" t="s">
        <v>18279</v>
      </c>
      <c r="L3939" t="s">
        <v>18280</v>
      </c>
      <c r="M3939" t="s">
        <v>45</v>
      </c>
      <c r="N3939">
        <v>5</v>
      </c>
      <c r="O3939">
        <f>Table1[[#This Row],[Price]]-0.1*Table1[[#This Row],[Price]]</f>
        <v>139.08599999999998</v>
      </c>
      <c r="P3939" s="9">
        <f>(Table1[[#This Row],[Expiration Date]]-Table1[[#This Row],[Manufacturing Date]])/365</f>
        <v>1</v>
      </c>
      <c r="Q3939" t="str">
        <f>IF(Table1[[#This Row],[Expiration Date]]-J3947&gt;12/31/2024,"not expired","expired")</f>
        <v>expired</v>
      </c>
      <c r="R3939">
        <f>Table1[[#This Row],[Discounted Price]]*0.95</f>
        <v>132.13169999999997</v>
      </c>
      <c r="S3939">
        <f>Table1[[#This Row],[Discounted Price]]*0.9</f>
        <v>125.17739999999999</v>
      </c>
      <c r="T3939">
        <f>Table1[[#This Row],[Discounted Price]]*0.8</f>
        <v>111.2688</v>
      </c>
      <c r="U3939">
        <f>Table1[[#This Row],[Price]]*0.52</f>
        <v>80.360799999999998</v>
      </c>
      <c r="V3939">
        <f>(Table1[[#This Row],[Price]]-Table1[[#This Row],[Scrap value]])/2</f>
        <v>37.089599999999997</v>
      </c>
    </row>
    <row r="3940" spans="1:22" x14ac:dyDescent="0.25">
      <c r="A3940" t="s">
        <v>18281</v>
      </c>
      <c r="B3940" t="s">
        <v>29</v>
      </c>
      <c r="C3940" t="s">
        <v>47</v>
      </c>
      <c r="D3940" t="s">
        <v>18282</v>
      </c>
      <c r="E3940">
        <v>483.98</v>
      </c>
      <c r="F3940">
        <v>39</v>
      </c>
      <c r="G3940" t="s">
        <v>43728</v>
      </c>
      <c r="H3940" t="s">
        <v>1755</v>
      </c>
      <c r="I3940" s="1">
        <v>45137</v>
      </c>
      <c r="J3940" s="1">
        <v>46023</v>
      </c>
      <c r="K3940" t="s">
        <v>18283</v>
      </c>
      <c r="L3940" t="s">
        <v>18284</v>
      </c>
      <c r="M3940" t="s">
        <v>45</v>
      </c>
      <c r="N3940">
        <v>4</v>
      </c>
      <c r="O3940">
        <f>Table1[[#This Row],[Price]]-0.1*Table1[[#This Row],[Price]]</f>
        <v>435.58199999999999</v>
      </c>
      <c r="P3940" s="9">
        <f>(Table1[[#This Row],[Expiration Date]]-Table1[[#This Row],[Manufacturing Date]])/365</f>
        <v>2.4273972602739726</v>
      </c>
      <c r="Q3940" t="str">
        <f>IF(Table1[[#This Row],[Expiration Date]]-J3948&gt;12/31/2024,"not expired","expired")</f>
        <v>expired</v>
      </c>
      <c r="R3940">
        <f>Table1[[#This Row],[Discounted Price]]*0.95</f>
        <v>413.80289999999997</v>
      </c>
      <c r="S3940">
        <f>Table1[[#This Row],[Discounted Price]]*0.9</f>
        <v>392.02379999999999</v>
      </c>
      <c r="T3940">
        <f>Table1[[#This Row],[Discounted Price]]*0.8</f>
        <v>348.46559999999999</v>
      </c>
      <c r="U3940">
        <f>Table1[[#This Row],[Price]]*0.52</f>
        <v>251.66960000000003</v>
      </c>
      <c r="V3940">
        <f>(Table1[[#This Row],[Price]]-Table1[[#This Row],[Scrap value]])/2</f>
        <v>116.15519999999999</v>
      </c>
    </row>
    <row r="3941" spans="1:22" x14ac:dyDescent="0.25">
      <c r="A3941" t="s">
        <v>18285</v>
      </c>
      <c r="B3941" t="s">
        <v>29</v>
      </c>
      <c r="C3941" t="s">
        <v>47</v>
      </c>
      <c r="D3941" t="s">
        <v>18286</v>
      </c>
      <c r="E3941">
        <v>272.32</v>
      </c>
      <c r="F3941">
        <v>21</v>
      </c>
      <c r="G3941" t="s">
        <v>43730</v>
      </c>
      <c r="H3941" t="s">
        <v>18287</v>
      </c>
      <c r="I3941" s="1">
        <v>44927</v>
      </c>
      <c r="J3941" s="1">
        <v>46023</v>
      </c>
      <c r="K3941" t="s">
        <v>18288</v>
      </c>
      <c r="L3941" t="s">
        <v>18289</v>
      </c>
      <c r="M3941" t="s">
        <v>27</v>
      </c>
      <c r="N3941">
        <v>2</v>
      </c>
      <c r="O3941">
        <f>Table1[[#This Row],[Price]]-0.1*Table1[[#This Row],[Price]]</f>
        <v>245.08799999999999</v>
      </c>
      <c r="P3941" s="9">
        <f>(Table1[[#This Row],[Expiration Date]]-Table1[[#This Row],[Manufacturing Date]])/365</f>
        <v>3.0027397260273974</v>
      </c>
      <c r="Q3941" t="str">
        <f>IF(Table1[[#This Row],[Expiration Date]]-J3949&gt;12/31/2024,"not expired","expired")</f>
        <v>expired</v>
      </c>
      <c r="R3941">
        <f>Table1[[#This Row],[Discounted Price]]*0.95</f>
        <v>232.83359999999999</v>
      </c>
      <c r="S3941">
        <f>Table1[[#This Row],[Discounted Price]]*0.9</f>
        <v>220.57919999999999</v>
      </c>
      <c r="T3941">
        <f>Table1[[#This Row],[Discounted Price]]*0.8</f>
        <v>196.07040000000001</v>
      </c>
      <c r="U3941">
        <f>Table1[[#This Row],[Price]]*0.52</f>
        <v>141.60640000000001</v>
      </c>
      <c r="V3941">
        <f>(Table1[[#This Row],[Price]]-Table1[[#This Row],[Scrap value]])/2</f>
        <v>65.356799999999993</v>
      </c>
    </row>
    <row r="3942" spans="1:22" x14ac:dyDescent="0.25">
      <c r="A3942" t="s">
        <v>18290</v>
      </c>
      <c r="B3942" t="s">
        <v>29</v>
      </c>
      <c r="C3942" t="s">
        <v>47</v>
      </c>
      <c r="D3942" t="s">
        <v>18291</v>
      </c>
      <c r="E3942">
        <v>158.57</v>
      </c>
      <c r="F3942">
        <v>69</v>
      </c>
      <c r="G3942" t="s">
        <v>43730</v>
      </c>
      <c r="H3942" t="s">
        <v>4807</v>
      </c>
      <c r="I3942" s="1">
        <v>44927</v>
      </c>
      <c r="J3942" s="1">
        <v>45292</v>
      </c>
      <c r="K3942" t="s">
        <v>18292</v>
      </c>
      <c r="L3942" t="s">
        <v>18293</v>
      </c>
      <c r="M3942" t="s">
        <v>20</v>
      </c>
      <c r="N3942">
        <v>4</v>
      </c>
      <c r="O3942">
        <f>Table1[[#This Row],[Price]]-0.1*Table1[[#This Row],[Price]]</f>
        <v>142.71299999999999</v>
      </c>
      <c r="P3942" s="9">
        <f>(Table1[[#This Row],[Expiration Date]]-Table1[[#This Row],[Manufacturing Date]])/365</f>
        <v>1</v>
      </c>
      <c r="Q3942" t="str">
        <f>IF(Table1[[#This Row],[Expiration Date]]-J3950&gt;12/31/2024,"not expired","expired")</f>
        <v>expired</v>
      </c>
      <c r="R3942">
        <f>Table1[[#This Row],[Discounted Price]]*0.95</f>
        <v>135.57735</v>
      </c>
      <c r="S3942">
        <f>Table1[[#This Row],[Discounted Price]]*0.9</f>
        <v>128.4417</v>
      </c>
      <c r="T3942">
        <f>Table1[[#This Row],[Discounted Price]]*0.8</f>
        <v>114.1704</v>
      </c>
      <c r="U3942">
        <f>Table1[[#This Row],[Price]]*0.52</f>
        <v>82.456400000000002</v>
      </c>
      <c r="V3942">
        <f>(Table1[[#This Row],[Price]]-Table1[[#This Row],[Scrap value]])/2</f>
        <v>38.056799999999996</v>
      </c>
    </row>
    <row r="3943" spans="1:22" x14ac:dyDescent="0.25">
      <c r="A3943" t="s">
        <v>18294</v>
      </c>
      <c r="B3943" t="s">
        <v>35</v>
      </c>
      <c r="C3943" t="s">
        <v>47</v>
      </c>
      <c r="D3943" t="s">
        <v>18295</v>
      </c>
      <c r="E3943">
        <v>405.62</v>
      </c>
      <c r="F3943">
        <v>41</v>
      </c>
      <c r="G3943" t="s">
        <v>43728</v>
      </c>
      <c r="H3943" t="s">
        <v>12071</v>
      </c>
      <c r="I3943" s="1">
        <v>45000</v>
      </c>
      <c r="J3943" s="1">
        <v>46023</v>
      </c>
      <c r="K3943" t="s">
        <v>18296</v>
      </c>
      <c r="L3943" t="s">
        <v>18297</v>
      </c>
      <c r="M3943" t="s">
        <v>45</v>
      </c>
      <c r="N3943">
        <v>3</v>
      </c>
      <c r="O3943">
        <f>Table1[[#This Row],[Price]]-0.1*Table1[[#This Row],[Price]]</f>
        <v>365.05799999999999</v>
      </c>
      <c r="P3943" s="9">
        <f>(Table1[[#This Row],[Expiration Date]]-Table1[[#This Row],[Manufacturing Date]])/365</f>
        <v>2.8027397260273972</v>
      </c>
      <c r="Q3943" t="str">
        <f>IF(Table1[[#This Row],[Expiration Date]]-J3951&gt;12/31/2024,"not expired","expired")</f>
        <v>not expired</v>
      </c>
      <c r="R3943">
        <f>Table1[[#This Row],[Discounted Price]]*0.95</f>
        <v>346.80509999999998</v>
      </c>
      <c r="S3943">
        <f>Table1[[#This Row],[Discounted Price]]*0.9</f>
        <v>328.55220000000003</v>
      </c>
      <c r="T3943">
        <f>Table1[[#This Row],[Discounted Price]]*0.8</f>
        <v>292.04640000000001</v>
      </c>
      <c r="U3943">
        <f>Table1[[#This Row],[Price]]*0.52</f>
        <v>210.92240000000001</v>
      </c>
      <c r="V3943">
        <f>(Table1[[#This Row],[Price]]-Table1[[#This Row],[Scrap value]])/2</f>
        <v>97.348799999999997</v>
      </c>
    </row>
    <row r="3944" spans="1:22" x14ac:dyDescent="0.25">
      <c r="A3944" t="s">
        <v>18298</v>
      </c>
      <c r="B3944" t="s">
        <v>35</v>
      </c>
      <c r="C3944" t="s">
        <v>47</v>
      </c>
      <c r="D3944" t="s">
        <v>18299</v>
      </c>
      <c r="E3944">
        <v>256.77999999999997</v>
      </c>
      <c r="F3944">
        <v>29</v>
      </c>
      <c r="G3944" t="s">
        <v>43729</v>
      </c>
      <c r="H3944" t="s">
        <v>2360</v>
      </c>
      <c r="I3944" s="1">
        <v>44927</v>
      </c>
      <c r="J3944" s="1">
        <v>46023</v>
      </c>
      <c r="K3944" t="s">
        <v>18300</v>
      </c>
      <c r="L3944" t="s">
        <v>18301</v>
      </c>
      <c r="M3944" t="s">
        <v>45</v>
      </c>
      <c r="N3944">
        <v>1</v>
      </c>
      <c r="O3944">
        <f>Table1[[#This Row],[Price]]-0.1*Table1[[#This Row],[Price]]</f>
        <v>231.10199999999998</v>
      </c>
      <c r="P3944" s="9">
        <f>(Table1[[#This Row],[Expiration Date]]-Table1[[#This Row],[Manufacturing Date]])/365</f>
        <v>3.0027397260273974</v>
      </c>
      <c r="Q3944" t="str">
        <f>IF(Table1[[#This Row],[Expiration Date]]-J3952&gt;12/31/2024,"not expired","expired")</f>
        <v>expired</v>
      </c>
      <c r="R3944">
        <f>Table1[[#This Row],[Discounted Price]]*0.95</f>
        <v>219.54689999999997</v>
      </c>
      <c r="S3944">
        <f>Table1[[#This Row],[Discounted Price]]*0.9</f>
        <v>207.99179999999998</v>
      </c>
      <c r="T3944">
        <f>Table1[[#This Row],[Discounted Price]]*0.8</f>
        <v>184.88159999999999</v>
      </c>
      <c r="U3944">
        <f>Table1[[#This Row],[Price]]*0.52</f>
        <v>133.5256</v>
      </c>
      <c r="V3944">
        <f>(Table1[[#This Row],[Price]]-Table1[[#This Row],[Scrap value]])/2</f>
        <v>61.627199999999988</v>
      </c>
    </row>
    <row r="3945" spans="1:22" x14ac:dyDescent="0.25">
      <c r="A3945" t="s">
        <v>18302</v>
      </c>
      <c r="B3945" t="s">
        <v>15</v>
      </c>
      <c r="C3945" t="s">
        <v>47</v>
      </c>
      <c r="D3945" t="s">
        <v>18303</v>
      </c>
      <c r="E3945">
        <v>272.58999999999997</v>
      </c>
      <c r="F3945">
        <v>20</v>
      </c>
      <c r="G3945" t="s">
        <v>43728</v>
      </c>
      <c r="H3945" t="s">
        <v>18304</v>
      </c>
      <c r="I3945" s="1">
        <v>45000</v>
      </c>
      <c r="J3945" s="1">
        <v>46023</v>
      </c>
      <c r="K3945" t="s">
        <v>18305</v>
      </c>
      <c r="L3945" t="s">
        <v>18306</v>
      </c>
      <c r="M3945" t="s">
        <v>20</v>
      </c>
      <c r="N3945">
        <v>2</v>
      </c>
      <c r="O3945">
        <f>Table1[[#This Row],[Price]]-0.1*Table1[[#This Row],[Price]]</f>
        <v>245.33099999999996</v>
      </c>
      <c r="P3945" s="9">
        <f>(Table1[[#This Row],[Expiration Date]]-Table1[[#This Row],[Manufacturing Date]])/365</f>
        <v>2.8027397260273972</v>
      </c>
      <c r="Q3945" t="str">
        <f>IF(Table1[[#This Row],[Expiration Date]]-J3953&gt;12/31/2024,"not expired","expired")</f>
        <v>not expired</v>
      </c>
      <c r="R3945">
        <f>Table1[[#This Row],[Discounted Price]]*0.95</f>
        <v>233.06444999999997</v>
      </c>
      <c r="S3945">
        <f>Table1[[#This Row],[Discounted Price]]*0.9</f>
        <v>220.79789999999997</v>
      </c>
      <c r="T3945">
        <f>Table1[[#This Row],[Discounted Price]]*0.8</f>
        <v>196.26479999999998</v>
      </c>
      <c r="U3945">
        <f>Table1[[#This Row],[Price]]*0.52</f>
        <v>141.74679999999998</v>
      </c>
      <c r="V3945">
        <f>(Table1[[#This Row],[Price]]-Table1[[#This Row],[Scrap value]])/2</f>
        <v>65.421599999999998</v>
      </c>
    </row>
    <row r="3946" spans="1:22" x14ac:dyDescent="0.25">
      <c r="A3946" t="s">
        <v>18307</v>
      </c>
      <c r="B3946" t="s">
        <v>29</v>
      </c>
      <c r="C3946" t="s">
        <v>47</v>
      </c>
      <c r="D3946" t="s">
        <v>18308</v>
      </c>
      <c r="E3946">
        <v>348.31</v>
      </c>
      <c r="F3946">
        <v>6</v>
      </c>
      <c r="G3946" t="s">
        <v>43729</v>
      </c>
      <c r="H3946" t="s">
        <v>11966</v>
      </c>
      <c r="I3946" s="1">
        <v>45137</v>
      </c>
      <c r="J3946" s="1">
        <v>45292</v>
      </c>
      <c r="K3946" t="s">
        <v>18309</v>
      </c>
      <c r="L3946" t="s">
        <v>18310</v>
      </c>
      <c r="M3946" t="s">
        <v>20</v>
      </c>
      <c r="N3946">
        <v>5</v>
      </c>
      <c r="O3946">
        <f>Table1[[#This Row],[Price]]-0.1*Table1[[#This Row],[Price]]</f>
        <v>313.47899999999998</v>
      </c>
      <c r="P3946" s="9">
        <f>(Table1[[#This Row],[Expiration Date]]-Table1[[#This Row],[Manufacturing Date]])/365</f>
        <v>0.42465753424657532</v>
      </c>
      <c r="Q3946" t="str">
        <f>IF(Table1[[#This Row],[Expiration Date]]-J3954&gt;12/31/2024,"not expired","expired")</f>
        <v>expired</v>
      </c>
      <c r="R3946">
        <f>Table1[[#This Row],[Discounted Price]]*0.95</f>
        <v>297.80504999999999</v>
      </c>
      <c r="S3946">
        <f>Table1[[#This Row],[Discounted Price]]*0.9</f>
        <v>282.1311</v>
      </c>
      <c r="T3946">
        <f>Table1[[#This Row],[Discounted Price]]*0.8</f>
        <v>250.78319999999999</v>
      </c>
      <c r="U3946">
        <f>Table1[[#This Row],[Price]]*0.52</f>
        <v>181.12120000000002</v>
      </c>
      <c r="V3946">
        <f>(Table1[[#This Row],[Price]]-Table1[[#This Row],[Scrap value]])/2</f>
        <v>83.594399999999993</v>
      </c>
    </row>
    <row r="3947" spans="1:22" x14ac:dyDescent="0.25">
      <c r="A3947" t="s">
        <v>18311</v>
      </c>
      <c r="B3947" t="s">
        <v>22</v>
      </c>
      <c r="C3947" t="s">
        <v>47</v>
      </c>
      <c r="D3947" t="s">
        <v>18312</v>
      </c>
      <c r="E3947">
        <v>339.48</v>
      </c>
      <c r="F3947">
        <v>70</v>
      </c>
      <c r="G3947" t="s">
        <v>43730</v>
      </c>
      <c r="H3947" t="s">
        <v>15889</v>
      </c>
      <c r="I3947" s="1">
        <v>45137</v>
      </c>
      <c r="J3947" s="1">
        <v>45658</v>
      </c>
      <c r="K3947" t="s">
        <v>18313</v>
      </c>
      <c r="L3947" t="s">
        <v>18314</v>
      </c>
      <c r="M3947" t="s">
        <v>45</v>
      </c>
      <c r="N3947">
        <v>5</v>
      </c>
      <c r="O3947">
        <f>Table1[[#This Row],[Price]]-0.1*Table1[[#This Row],[Price]]</f>
        <v>305.53200000000004</v>
      </c>
      <c r="P3947" s="9">
        <f>(Table1[[#This Row],[Expiration Date]]-Table1[[#This Row],[Manufacturing Date]])/365</f>
        <v>1.4273972602739726</v>
      </c>
      <c r="Q3947" t="str">
        <f>IF(Table1[[#This Row],[Expiration Date]]-J3955&gt;12/31/2024,"not expired","expired")</f>
        <v>not expired</v>
      </c>
      <c r="R3947">
        <f>Table1[[#This Row],[Discounted Price]]*0.95</f>
        <v>290.25540000000001</v>
      </c>
      <c r="S3947">
        <f>Table1[[#This Row],[Discounted Price]]*0.9</f>
        <v>274.97880000000004</v>
      </c>
      <c r="T3947">
        <f>Table1[[#This Row],[Discounted Price]]*0.8</f>
        <v>244.42560000000003</v>
      </c>
      <c r="U3947">
        <f>Table1[[#This Row],[Price]]*0.52</f>
        <v>176.52960000000002</v>
      </c>
      <c r="V3947">
        <f>(Table1[[#This Row],[Price]]-Table1[[#This Row],[Scrap value]])/2</f>
        <v>81.475200000000001</v>
      </c>
    </row>
    <row r="3948" spans="1:22" x14ac:dyDescent="0.25">
      <c r="A3948" t="s">
        <v>18315</v>
      </c>
      <c r="B3948" t="s">
        <v>15</v>
      </c>
      <c r="C3948" t="s">
        <v>47</v>
      </c>
      <c r="D3948" t="s">
        <v>18316</v>
      </c>
      <c r="E3948">
        <v>377.98</v>
      </c>
      <c r="F3948">
        <v>57</v>
      </c>
      <c r="G3948" t="s">
        <v>43730</v>
      </c>
      <c r="H3948" t="s">
        <v>4490</v>
      </c>
      <c r="I3948" s="1">
        <v>44927</v>
      </c>
      <c r="J3948" s="1">
        <v>46023</v>
      </c>
      <c r="K3948" t="s">
        <v>18317</v>
      </c>
      <c r="L3948" t="s">
        <v>18318</v>
      </c>
      <c r="M3948" t="s">
        <v>45</v>
      </c>
      <c r="N3948">
        <v>4</v>
      </c>
      <c r="O3948">
        <f>Table1[[#This Row],[Price]]-0.1*Table1[[#This Row],[Price]]</f>
        <v>340.18200000000002</v>
      </c>
      <c r="P3948" s="9">
        <f>(Table1[[#This Row],[Expiration Date]]-Table1[[#This Row],[Manufacturing Date]])/365</f>
        <v>3.0027397260273974</v>
      </c>
      <c r="Q3948" t="str">
        <f>IF(Table1[[#This Row],[Expiration Date]]-J3956&gt;12/31/2024,"not expired","expired")</f>
        <v>not expired</v>
      </c>
      <c r="R3948">
        <f>Table1[[#This Row],[Discounted Price]]*0.95</f>
        <v>323.17290000000003</v>
      </c>
      <c r="S3948">
        <f>Table1[[#This Row],[Discounted Price]]*0.9</f>
        <v>306.16380000000004</v>
      </c>
      <c r="T3948">
        <f>Table1[[#This Row],[Discounted Price]]*0.8</f>
        <v>272.1456</v>
      </c>
      <c r="U3948">
        <f>Table1[[#This Row],[Price]]*0.52</f>
        <v>196.54960000000003</v>
      </c>
      <c r="V3948">
        <f>(Table1[[#This Row],[Price]]-Table1[[#This Row],[Scrap value]])/2</f>
        <v>90.715199999999996</v>
      </c>
    </row>
    <row r="3949" spans="1:22" x14ac:dyDescent="0.25">
      <c r="A3949" t="s">
        <v>18319</v>
      </c>
      <c r="B3949" t="s">
        <v>15</v>
      </c>
      <c r="C3949" t="s">
        <v>47</v>
      </c>
      <c r="D3949" t="s">
        <v>18320</v>
      </c>
      <c r="E3949">
        <v>109.49</v>
      </c>
      <c r="F3949">
        <v>58</v>
      </c>
      <c r="G3949" t="s">
        <v>43729</v>
      </c>
      <c r="H3949" t="s">
        <v>18321</v>
      </c>
      <c r="I3949" s="1">
        <v>44927</v>
      </c>
      <c r="J3949" s="1">
        <v>46023</v>
      </c>
      <c r="K3949" t="s">
        <v>18322</v>
      </c>
      <c r="L3949" t="s">
        <v>18323</v>
      </c>
      <c r="M3949" t="s">
        <v>20</v>
      </c>
      <c r="N3949">
        <v>5</v>
      </c>
      <c r="O3949">
        <f>Table1[[#This Row],[Price]]-0.1*Table1[[#This Row],[Price]]</f>
        <v>98.540999999999997</v>
      </c>
      <c r="P3949" s="9">
        <f>(Table1[[#This Row],[Expiration Date]]-Table1[[#This Row],[Manufacturing Date]])/365</f>
        <v>3.0027397260273974</v>
      </c>
      <c r="Q3949" t="str">
        <f>IF(Table1[[#This Row],[Expiration Date]]-J3957&gt;12/31/2024,"not expired","expired")</f>
        <v>not expired</v>
      </c>
      <c r="R3949">
        <f>Table1[[#This Row],[Discounted Price]]*0.95</f>
        <v>93.613949999999988</v>
      </c>
      <c r="S3949">
        <f>Table1[[#This Row],[Discounted Price]]*0.9</f>
        <v>88.686899999999994</v>
      </c>
      <c r="T3949">
        <f>Table1[[#This Row],[Discounted Price]]*0.8</f>
        <v>78.832800000000006</v>
      </c>
      <c r="U3949">
        <f>Table1[[#This Row],[Price]]*0.52</f>
        <v>56.934800000000003</v>
      </c>
      <c r="V3949">
        <f>(Table1[[#This Row],[Price]]-Table1[[#This Row],[Scrap value]])/2</f>
        <v>26.277599999999996</v>
      </c>
    </row>
    <row r="3950" spans="1:22" x14ac:dyDescent="0.25">
      <c r="A3950" t="s">
        <v>18324</v>
      </c>
      <c r="B3950" t="s">
        <v>35</v>
      </c>
      <c r="C3950" t="s">
        <v>47</v>
      </c>
      <c r="D3950" t="s">
        <v>18325</v>
      </c>
      <c r="E3950">
        <v>56.02</v>
      </c>
      <c r="F3950">
        <v>73</v>
      </c>
      <c r="G3950" t="s">
        <v>43730</v>
      </c>
      <c r="H3950" t="s">
        <v>18326</v>
      </c>
      <c r="I3950" s="1">
        <v>45137</v>
      </c>
      <c r="J3950" s="1">
        <v>45292</v>
      </c>
      <c r="K3950" t="s">
        <v>18327</v>
      </c>
      <c r="L3950" t="s">
        <v>18328</v>
      </c>
      <c r="M3950" t="s">
        <v>27</v>
      </c>
      <c r="N3950">
        <v>3</v>
      </c>
      <c r="O3950">
        <f>Table1[[#This Row],[Price]]-0.1*Table1[[#This Row],[Price]]</f>
        <v>50.418000000000006</v>
      </c>
      <c r="P3950" s="9">
        <f>(Table1[[#This Row],[Expiration Date]]-Table1[[#This Row],[Manufacturing Date]])/365</f>
        <v>0.42465753424657532</v>
      </c>
      <c r="Q3950" t="str">
        <f>IF(Table1[[#This Row],[Expiration Date]]-J3958&gt;12/31/2024,"not expired","expired")</f>
        <v>expired</v>
      </c>
      <c r="R3950">
        <f>Table1[[#This Row],[Discounted Price]]*0.95</f>
        <v>47.897100000000002</v>
      </c>
      <c r="S3950">
        <f>Table1[[#This Row],[Discounted Price]]*0.9</f>
        <v>45.376200000000004</v>
      </c>
      <c r="T3950">
        <f>Table1[[#This Row],[Discounted Price]]*0.8</f>
        <v>40.334400000000009</v>
      </c>
      <c r="U3950">
        <f>Table1[[#This Row],[Price]]*0.52</f>
        <v>29.130400000000002</v>
      </c>
      <c r="V3950">
        <f>(Table1[[#This Row],[Price]]-Table1[[#This Row],[Scrap value]])/2</f>
        <v>13.444800000000001</v>
      </c>
    </row>
    <row r="3951" spans="1:22" x14ac:dyDescent="0.25">
      <c r="A3951" t="s">
        <v>18329</v>
      </c>
      <c r="B3951" t="s">
        <v>22</v>
      </c>
      <c r="C3951" t="s">
        <v>47</v>
      </c>
      <c r="D3951" t="s">
        <v>18330</v>
      </c>
      <c r="E3951">
        <v>262.87</v>
      </c>
      <c r="F3951">
        <v>48</v>
      </c>
      <c r="G3951" t="s">
        <v>43729</v>
      </c>
      <c r="H3951" t="s">
        <v>9769</v>
      </c>
      <c r="I3951" s="1">
        <v>45137</v>
      </c>
      <c r="J3951" s="1">
        <v>45292</v>
      </c>
      <c r="K3951" t="s">
        <v>18331</v>
      </c>
      <c r="L3951" t="s">
        <v>18332</v>
      </c>
      <c r="M3951" t="s">
        <v>20</v>
      </c>
      <c r="N3951">
        <v>4</v>
      </c>
      <c r="O3951">
        <f>Table1[[#This Row],[Price]]-0.1*Table1[[#This Row],[Price]]</f>
        <v>236.583</v>
      </c>
      <c r="P3951" s="9">
        <f>(Table1[[#This Row],[Expiration Date]]-Table1[[#This Row],[Manufacturing Date]])/365</f>
        <v>0.42465753424657532</v>
      </c>
      <c r="Q3951" t="str">
        <f>IF(Table1[[#This Row],[Expiration Date]]-J3959&gt;12/31/2024,"not expired","expired")</f>
        <v>expired</v>
      </c>
      <c r="R3951">
        <f>Table1[[#This Row],[Discounted Price]]*0.95</f>
        <v>224.75385</v>
      </c>
      <c r="S3951">
        <f>Table1[[#This Row],[Discounted Price]]*0.9</f>
        <v>212.9247</v>
      </c>
      <c r="T3951">
        <f>Table1[[#This Row],[Discounted Price]]*0.8</f>
        <v>189.2664</v>
      </c>
      <c r="U3951">
        <f>Table1[[#This Row],[Price]]*0.52</f>
        <v>136.69240000000002</v>
      </c>
      <c r="V3951">
        <f>(Table1[[#This Row],[Price]]-Table1[[#This Row],[Scrap value]])/2</f>
        <v>63.088799999999992</v>
      </c>
    </row>
    <row r="3952" spans="1:22" x14ac:dyDescent="0.25">
      <c r="A3952" t="s">
        <v>18333</v>
      </c>
      <c r="B3952" t="s">
        <v>15</v>
      </c>
      <c r="C3952" t="s">
        <v>47</v>
      </c>
      <c r="D3952" t="s">
        <v>18334</v>
      </c>
      <c r="E3952">
        <v>199.99</v>
      </c>
      <c r="F3952">
        <v>55</v>
      </c>
      <c r="G3952" t="s">
        <v>43729</v>
      </c>
      <c r="H3952" t="s">
        <v>4345</v>
      </c>
      <c r="I3952" s="1">
        <v>44927</v>
      </c>
      <c r="J3952" s="1">
        <v>46023</v>
      </c>
      <c r="K3952" t="s">
        <v>18335</v>
      </c>
      <c r="L3952" t="s">
        <v>18336</v>
      </c>
      <c r="M3952" t="s">
        <v>27</v>
      </c>
      <c r="N3952">
        <v>1</v>
      </c>
      <c r="O3952">
        <f>Table1[[#This Row],[Price]]-0.1*Table1[[#This Row],[Price]]</f>
        <v>179.99100000000001</v>
      </c>
      <c r="P3952" s="9">
        <f>(Table1[[#This Row],[Expiration Date]]-Table1[[#This Row],[Manufacturing Date]])/365</f>
        <v>3.0027397260273974</v>
      </c>
      <c r="Q3952" t="str">
        <f>IF(Table1[[#This Row],[Expiration Date]]-J3960&gt;12/31/2024,"not expired","expired")</f>
        <v>not expired</v>
      </c>
      <c r="R3952">
        <f>Table1[[#This Row],[Discounted Price]]*0.95</f>
        <v>170.99145000000001</v>
      </c>
      <c r="S3952">
        <f>Table1[[#This Row],[Discounted Price]]*0.9</f>
        <v>161.99190000000002</v>
      </c>
      <c r="T3952">
        <f>Table1[[#This Row],[Discounted Price]]*0.8</f>
        <v>143.99280000000002</v>
      </c>
      <c r="U3952">
        <f>Table1[[#This Row],[Price]]*0.52</f>
        <v>103.99480000000001</v>
      </c>
      <c r="V3952">
        <f>(Table1[[#This Row],[Price]]-Table1[[#This Row],[Scrap value]])/2</f>
        <v>47.997599999999998</v>
      </c>
    </row>
    <row r="3953" spans="1:22" x14ac:dyDescent="0.25">
      <c r="A3953" t="s">
        <v>18337</v>
      </c>
      <c r="B3953" t="s">
        <v>15</v>
      </c>
      <c r="C3953" t="s">
        <v>47</v>
      </c>
      <c r="D3953" t="s">
        <v>18338</v>
      </c>
      <c r="E3953">
        <v>87.82</v>
      </c>
      <c r="F3953">
        <v>12</v>
      </c>
      <c r="G3953" t="s">
        <v>43728</v>
      </c>
      <c r="H3953" t="s">
        <v>10370</v>
      </c>
      <c r="I3953" s="1">
        <v>45137</v>
      </c>
      <c r="J3953" s="1">
        <v>45658</v>
      </c>
      <c r="K3953" t="s">
        <v>18339</v>
      </c>
      <c r="L3953" t="s">
        <v>18340</v>
      </c>
      <c r="M3953" t="s">
        <v>45</v>
      </c>
      <c r="N3953">
        <v>3</v>
      </c>
      <c r="O3953">
        <f>Table1[[#This Row],[Price]]-0.1*Table1[[#This Row],[Price]]</f>
        <v>79.037999999999997</v>
      </c>
      <c r="P3953" s="9">
        <f>(Table1[[#This Row],[Expiration Date]]-Table1[[#This Row],[Manufacturing Date]])/365</f>
        <v>1.4273972602739726</v>
      </c>
      <c r="Q3953" t="str">
        <f>IF(Table1[[#This Row],[Expiration Date]]-J3961&gt;12/31/2024,"not expired","expired")</f>
        <v>expired</v>
      </c>
      <c r="R3953">
        <f>Table1[[#This Row],[Discounted Price]]*0.95</f>
        <v>75.086099999999988</v>
      </c>
      <c r="S3953">
        <f>Table1[[#This Row],[Discounted Price]]*0.9</f>
        <v>71.134199999999993</v>
      </c>
      <c r="T3953">
        <f>Table1[[#This Row],[Discounted Price]]*0.8</f>
        <v>63.230400000000003</v>
      </c>
      <c r="U3953">
        <f>Table1[[#This Row],[Price]]*0.52</f>
        <v>45.666399999999996</v>
      </c>
      <c r="V3953">
        <f>(Table1[[#This Row],[Price]]-Table1[[#This Row],[Scrap value]])/2</f>
        <v>21.076799999999999</v>
      </c>
    </row>
    <row r="3954" spans="1:22" x14ac:dyDescent="0.25">
      <c r="A3954" t="s">
        <v>18341</v>
      </c>
      <c r="B3954" t="s">
        <v>29</v>
      </c>
      <c r="C3954" t="s">
        <v>47</v>
      </c>
      <c r="D3954" t="s">
        <v>18342</v>
      </c>
      <c r="E3954">
        <v>445.83</v>
      </c>
      <c r="F3954">
        <v>91</v>
      </c>
      <c r="G3954" t="s">
        <v>43730</v>
      </c>
      <c r="H3954" t="s">
        <v>18343</v>
      </c>
      <c r="I3954" s="1">
        <v>45137</v>
      </c>
      <c r="J3954" s="1">
        <v>45658</v>
      </c>
      <c r="K3954" t="s">
        <v>18344</v>
      </c>
      <c r="L3954" t="s">
        <v>18345</v>
      </c>
      <c r="M3954" t="s">
        <v>20</v>
      </c>
      <c r="N3954">
        <v>5</v>
      </c>
      <c r="O3954">
        <f>Table1[[#This Row],[Price]]-0.1*Table1[[#This Row],[Price]]</f>
        <v>401.24699999999996</v>
      </c>
      <c r="P3954" s="9">
        <f>(Table1[[#This Row],[Expiration Date]]-Table1[[#This Row],[Manufacturing Date]])/365</f>
        <v>1.4273972602739726</v>
      </c>
      <c r="Q3954" t="str">
        <f>IF(Table1[[#This Row],[Expiration Date]]-J3962&gt;12/31/2024,"not expired","expired")</f>
        <v>expired</v>
      </c>
      <c r="R3954">
        <f>Table1[[#This Row],[Discounted Price]]*0.95</f>
        <v>381.18464999999992</v>
      </c>
      <c r="S3954">
        <f>Table1[[#This Row],[Discounted Price]]*0.9</f>
        <v>361.1223</v>
      </c>
      <c r="T3954">
        <f>Table1[[#This Row],[Discounted Price]]*0.8</f>
        <v>320.99759999999998</v>
      </c>
      <c r="U3954">
        <f>Table1[[#This Row],[Price]]*0.52</f>
        <v>231.83160000000001</v>
      </c>
      <c r="V3954">
        <f>(Table1[[#This Row],[Price]]-Table1[[#This Row],[Scrap value]])/2</f>
        <v>106.99919999999999</v>
      </c>
    </row>
    <row r="3955" spans="1:22" x14ac:dyDescent="0.25">
      <c r="A3955" t="s">
        <v>18346</v>
      </c>
      <c r="B3955" t="s">
        <v>22</v>
      </c>
      <c r="C3955" t="s">
        <v>47</v>
      </c>
      <c r="D3955" t="s">
        <v>18347</v>
      </c>
      <c r="E3955">
        <v>150.15</v>
      </c>
      <c r="F3955">
        <v>40</v>
      </c>
      <c r="G3955" t="s">
        <v>43728</v>
      </c>
      <c r="H3955" t="s">
        <v>9130</v>
      </c>
      <c r="I3955" s="1">
        <v>45137</v>
      </c>
      <c r="J3955" s="1">
        <v>45292</v>
      </c>
      <c r="K3955" t="s">
        <v>18348</v>
      </c>
      <c r="L3955" t="s">
        <v>18349</v>
      </c>
      <c r="M3955" t="s">
        <v>27</v>
      </c>
      <c r="N3955">
        <v>2</v>
      </c>
      <c r="O3955">
        <f>Table1[[#This Row],[Price]]-0.1*Table1[[#This Row],[Price]]</f>
        <v>135.13499999999999</v>
      </c>
      <c r="P3955" s="9">
        <f>(Table1[[#This Row],[Expiration Date]]-Table1[[#This Row],[Manufacturing Date]])/365</f>
        <v>0.42465753424657532</v>
      </c>
      <c r="Q3955" t="str">
        <f>IF(Table1[[#This Row],[Expiration Date]]-J3963&gt;12/31/2024,"not expired","expired")</f>
        <v>expired</v>
      </c>
      <c r="R3955">
        <f>Table1[[#This Row],[Discounted Price]]*0.95</f>
        <v>128.37824999999998</v>
      </c>
      <c r="S3955">
        <f>Table1[[#This Row],[Discounted Price]]*0.9</f>
        <v>121.6215</v>
      </c>
      <c r="T3955">
        <f>Table1[[#This Row],[Discounted Price]]*0.8</f>
        <v>108.108</v>
      </c>
      <c r="U3955">
        <f>Table1[[#This Row],[Price]]*0.52</f>
        <v>78.078000000000003</v>
      </c>
      <c r="V3955">
        <f>(Table1[[#This Row],[Price]]-Table1[[#This Row],[Scrap value]])/2</f>
        <v>36.036000000000001</v>
      </c>
    </row>
    <row r="3956" spans="1:22" x14ac:dyDescent="0.25">
      <c r="A3956" t="s">
        <v>18350</v>
      </c>
      <c r="B3956" t="s">
        <v>29</v>
      </c>
      <c r="C3956" t="s">
        <v>47</v>
      </c>
      <c r="D3956" t="s">
        <v>18351</v>
      </c>
      <c r="E3956">
        <v>19.940000000000001</v>
      </c>
      <c r="F3956">
        <v>66</v>
      </c>
      <c r="G3956" t="s">
        <v>43730</v>
      </c>
      <c r="H3956" t="s">
        <v>14640</v>
      </c>
      <c r="I3956" s="1">
        <v>45137</v>
      </c>
      <c r="J3956" s="1">
        <v>45658</v>
      </c>
      <c r="K3956" t="s">
        <v>18352</v>
      </c>
      <c r="L3956" t="s">
        <v>18353</v>
      </c>
      <c r="M3956" t="s">
        <v>45</v>
      </c>
      <c r="N3956">
        <v>1</v>
      </c>
      <c r="O3956">
        <f>Table1[[#This Row],[Price]]-0.1*Table1[[#This Row],[Price]]</f>
        <v>17.946000000000002</v>
      </c>
      <c r="P3956" s="9">
        <f>(Table1[[#This Row],[Expiration Date]]-Table1[[#This Row],[Manufacturing Date]])/365</f>
        <v>1.4273972602739726</v>
      </c>
      <c r="Q3956" t="str">
        <f>IF(Table1[[#This Row],[Expiration Date]]-J3964&gt;12/31/2024,"not expired","expired")</f>
        <v>expired</v>
      </c>
      <c r="R3956">
        <f>Table1[[#This Row],[Discounted Price]]*0.95</f>
        <v>17.0487</v>
      </c>
      <c r="S3956">
        <f>Table1[[#This Row],[Discounted Price]]*0.9</f>
        <v>16.151400000000002</v>
      </c>
      <c r="T3956">
        <f>Table1[[#This Row],[Discounted Price]]*0.8</f>
        <v>14.356800000000002</v>
      </c>
      <c r="U3956">
        <f>Table1[[#This Row],[Price]]*0.52</f>
        <v>10.3688</v>
      </c>
      <c r="V3956">
        <f>(Table1[[#This Row],[Price]]-Table1[[#This Row],[Scrap value]])/2</f>
        <v>4.7856000000000005</v>
      </c>
    </row>
    <row r="3957" spans="1:22" x14ac:dyDescent="0.25">
      <c r="A3957" t="s">
        <v>18354</v>
      </c>
      <c r="B3957" t="s">
        <v>22</v>
      </c>
      <c r="C3957" t="s">
        <v>47</v>
      </c>
      <c r="D3957" t="s">
        <v>18355</v>
      </c>
      <c r="E3957">
        <v>215.46</v>
      </c>
      <c r="F3957">
        <v>83</v>
      </c>
      <c r="G3957" t="s">
        <v>43728</v>
      </c>
      <c r="H3957" t="s">
        <v>18356</v>
      </c>
      <c r="I3957" s="1">
        <v>45137</v>
      </c>
      <c r="J3957" s="1">
        <v>45292</v>
      </c>
      <c r="K3957" t="s">
        <v>18357</v>
      </c>
      <c r="L3957" t="s">
        <v>18358</v>
      </c>
      <c r="M3957" t="s">
        <v>20</v>
      </c>
      <c r="N3957">
        <v>3</v>
      </c>
      <c r="O3957">
        <f>Table1[[#This Row],[Price]]-0.1*Table1[[#This Row],[Price]]</f>
        <v>193.91400000000002</v>
      </c>
      <c r="P3957" s="9">
        <f>(Table1[[#This Row],[Expiration Date]]-Table1[[#This Row],[Manufacturing Date]])/365</f>
        <v>0.42465753424657532</v>
      </c>
      <c r="Q3957" t="str">
        <f>IF(Table1[[#This Row],[Expiration Date]]-J3965&gt;12/31/2024,"not expired","expired")</f>
        <v>expired</v>
      </c>
      <c r="R3957">
        <f>Table1[[#This Row],[Discounted Price]]*0.95</f>
        <v>184.2183</v>
      </c>
      <c r="S3957">
        <f>Table1[[#This Row],[Discounted Price]]*0.9</f>
        <v>174.52260000000001</v>
      </c>
      <c r="T3957">
        <f>Table1[[#This Row],[Discounted Price]]*0.8</f>
        <v>155.13120000000004</v>
      </c>
      <c r="U3957">
        <f>Table1[[#This Row],[Price]]*0.52</f>
        <v>112.03920000000001</v>
      </c>
      <c r="V3957">
        <f>(Table1[[#This Row],[Price]]-Table1[[#This Row],[Scrap value]])/2</f>
        <v>51.7104</v>
      </c>
    </row>
    <row r="3958" spans="1:22" x14ac:dyDescent="0.25">
      <c r="A3958" t="s">
        <v>18359</v>
      </c>
      <c r="B3958" t="s">
        <v>15</v>
      </c>
      <c r="C3958" t="s">
        <v>47</v>
      </c>
      <c r="D3958" t="s">
        <v>18360</v>
      </c>
      <c r="E3958">
        <v>27.16</v>
      </c>
      <c r="F3958">
        <v>47</v>
      </c>
      <c r="G3958" t="s">
        <v>43728</v>
      </c>
      <c r="H3958" t="s">
        <v>18361</v>
      </c>
      <c r="I3958" s="1">
        <v>45000</v>
      </c>
      <c r="J3958" s="1">
        <v>45658</v>
      </c>
      <c r="K3958" t="s">
        <v>18362</v>
      </c>
      <c r="L3958" t="s">
        <v>18363</v>
      </c>
      <c r="M3958" t="s">
        <v>27</v>
      </c>
      <c r="N3958">
        <v>5</v>
      </c>
      <c r="O3958">
        <f>Table1[[#This Row],[Price]]-0.1*Table1[[#This Row],[Price]]</f>
        <v>24.443999999999999</v>
      </c>
      <c r="P3958" s="9">
        <f>(Table1[[#This Row],[Expiration Date]]-Table1[[#This Row],[Manufacturing Date]])/365</f>
        <v>1.8027397260273972</v>
      </c>
      <c r="Q3958" t="str">
        <f>IF(Table1[[#This Row],[Expiration Date]]-J3966&gt;12/31/2024,"not expired","expired")</f>
        <v>expired</v>
      </c>
      <c r="R3958">
        <f>Table1[[#This Row],[Discounted Price]]*0.95</f>
        <v>23.221799999999998</v>
      </c>
      <c r="S3958">
        <f>Table1[[#This Row],[Discounted Price]]*0.9</f>
        <v>21.999600000000001</v>
      </c>
      <c r="T3958">
        <f>Table1[[#This Row],[Discounted Price]]*0.8</f>
        <v>19.555199999999999</v>
      </c>
      <c r="U3958">
        <f>Table1[[#This Row],[Price]]*0.52</f>
        <v>14.123200000000001</v>
      </c>
      <c r="V3958">
        <f>(Table1[[#This Row],[Price]]-Table1[[#This Row],[Scrap value]])/2</f>
        <v>6.5183999999999997</v>
      </c>
    </row>
    <row r="3959" spans="1:22" x14ac:dyDescent="0.25">
      <c r="A3959" t="s">
        <v>18364</v>
      </c>
      <c r="B3959" t="s">
        <v>29</v>
      </c>
      <c r="C3959" t="s">
        <v>47</v>
      </c>
      <c r="D3959" t="s">
        <v>18365</v>
      </c>
      <c r="E3959">
        <v>259.42</v>
      </c>
      <c r="F3959">
        <v>12</v>
      </c>
      <c r="G3959" t="s">
        <v>43730</v>
      </c>
      <c r="H3959" t="s">
        <v>9130</v>
      </c>
      <c r="I3959" s="1">
        <v>45000</v>
      </c>
      <c r="J3959" s="1">
        <v>45292</v>
      </c>
      <c r="K3959" t="s">
        <v>18366</v>
      </c>
      <c r="L3959" t="s">
        <v>18367</v>
      </c>
      <c r="M3959" t="s">
        <v>20</v>
      </c>
      <c r="N3959">
        <v>3</v>
      </c>
      <c r="O3959">
        <f>Table1[[#This Row],[Price]]-0.1*Table1[[#This Row],[Price]]</f>
        <v>233.47800000000001</v>
      </c>
      <c r="P3959" s="9">
        <f>(Table1[[#This Row],[Expiration Date]]-Table1[[#This Row],[Manufacturing Date]])/365</f>
        <v>0.8</v>
      </c>
      <c r="Q3959" t="str">
        <f>IF(Table1[[#This Row],[Expiration Date]]-J3967&gt;12/31/2024,"not expired","expired")</f>
        <v>expired</v>
      </c>
      <c r="R3959">
        <f>Table1[[#This Row],[Discounted Price]]*0.95</f>
        <v>221.80410000000001</v>
      </c>
      <c r="S3959">
        <f>Table1[[#This Row],[Discounted Price]]*0.9</f>
        <v>210.1302</v>
      </c>
      <c r="T3959">
        <f>Table1[[#This Row],[Discounted Price]]*0.8</f>
        <v>186.78240000000002</v>
      </c>
      <c r="U3959">
        <f>Table1[[#This Row],[Price]]*0.52</f>
        <v>134.89840000000001</v>
      </c>
      <c r="V3959">
        <f>(Table1[[#This Row],[Price]]-Table1[[#This Row],[Scrap value]])/2</f>
        <v>62.260800000000003</v>
      </c>
    </row>
    <row r="3960" spans="1:22" x14ac:dyDescent="0.25">
      <c r="A3960" t="s">
        <v>18368</v>
      </c>
      <c r="B3960" t="s">
        <v>22</v>
      </c>
      <c r="C3960" t="s">
        <v>47</v>
      </c>
      <c r="D3960" t="s">
        <v>18369</v>
      </c>
      <c r="E3960">
        <v>445.18</v>
      </c>
      <c r="F3960">
        <v>96</v>
      </c>
      <c r="G3960" t="s">
        <v>43730</v>
      </c>
      <c r="H3960" t="s">
        <v>6809</v>
      </c>
      <c r="I3960" s="1">
        <v>45137</v>
      </c>
      <c r="J3960" s="1">
        <v>45658</v>
      </c>
      <c r="K3960" t="s">
        <v>18370</v>
      </c>
      <c r="L3960" t="s">
        <v>18371</v>
      </c>
      <c r="M3960" t="s">
        <v>45</v>
      </c>
      <c r="N3960">
        <v>1</v>
      </c>
      <c r="O3960">
        <f>Table1[[#This Row],[Price]]-0.1*Table1[[#This Row],[Price]]</f>
        <v>400.66200000000003</v>
      </c>
      <c r="P3960" s="9">
        <f>(Table1[[#This Row],[Expiration Date]]-Table1[[#This Row],[Manufacturing Date]])/365</f>
        <v>1.4273972602739726</v>
      </c>
      <c r="Q3960" t="str">
        <f>IF(Table1[[#This Row],[Expiration Date]]-J3968&gt;12/31/2024,"not expired","expired")</f>
        <v>expired</v>
      </c>
      <c r="R3960">
        <f>Table1[[#This Row],[Discounted Price]]*0.95</f>
        <v>380.62889999999999</v>
      </c>
      <c r="S3960">
        <f>Table1[[#This Row],[Discounted Price]]*0.9</f>
        <v>360.59580000000005</v>
      </c>
      <c r="T3960">
        <f>Table1[[#This Row],[Discounted Price]]*0.8</f>
        <v>320.52960000000007</v>
      </c>
      <c r="U3960">
        <f>Table1[[#This Row],[Price]]*0.52</f>
        <v>231.49360000000001</v>
      </c>
      <c r="V3960">
        <f>(Table1[[#This Row],[Price]]-Table1[[#This Row],[Scrap value]])/2</f>
        <v>106.8432</v>
      </c>
    </row>
    <row r="3961" spans="1:22" x14ac:dyDescent="0.25">
      <c r="A3961" t="s">
        <v>18372</v>
      </c>
      <c r="B3961" t="s">
        <v>22</v>
      </c>
      <c r="C3961" t="s">
        <v>47</v>
      </c>
      <c r="D3961" t="s">
        <v>18373</v>
      </c>
      <c r="E3961">
        <v>69.06</v>
      </c>
      <c r="F3961">
        <v>16</v>
      </c>
      <c r="G3961" t="s">
        <v>43729</v>
      </c>
      <c r="H3961" t="s">
        <v>79</v>
      </c>
      <c r="I3961" s="1">
        <v>45137</v>
      </c>
      <c r="J3961" s="1">
        <v>46023</v>
      </c>
      <c r="K3961" t="s">
        <v>18374</v>
      </c>
      <c r="L3961" t="s">
        <v>18375</v>
      </c>
      <c r="M3961" t="s">
        <v>45</v>
      </c>
      <c r="N3961">
        <v>2</v>
      </c>
      <c r="O3961">
        <f>Table1[[#This Row],[Price]]-0.1*Table1[[#This Row],[Price]]</f>
        <v>62.154000000000003</v>
      </c>
      <c r="P3961" s="9">
        <f>(Table1[[#This Row],[Expiration Date]]-Table1[[#This Row],[Manufacturing Date]])/365</f>
        <v>2.4273972602739726</v>
      </c>
      <c r="Q3961" t="str">
        <f>IF(Table1[[#This Row],[Expiration Date]]-J3969&gt;12/31/2024,"not expired","expired")</f>
        <v>expired</v>
      </c>
      <c r="R3961">
        <f>Table1[[#This Row],[Discounted Price]]*0.95</f>
        <v>59.046300000000002</v>
      </c>
      <c r="S3961">
        <f>Table1[[#This Row],[Discounted Price]]*0.9</f>
        <v>55.938600000000001</v>
      </c>
      <c r="T3961">
        <f>Table1[[#This Row],[Discounted Price]]*0.8</f>
        <v>49.723200000000006</v>
      </c>
      <c r="U3961">
        <f>Table1[[#This Row],[Price]]*0.52</f>
        <v>35.911200000000001</v>
      </c>
      <c r="V3961">
        <f>(Table1[[#This Row],[Price]]-Table1[[#This Row],[Scrap value]])/2</f>
        <v>16.574400000000001</v>
      </c>
    </row>
    <row r="3962" spans="1:22" x14ac:dyDescent="0.25">
      <c r="A3962" t="s">
        <v>18376</v>
      </c>
      <c r="B3962" t="s">
        <v>22</v>
      </c>
      <c r="C3962" t="s">
        <v>47</v>
      </c>
      <c r="D3962" t="s">
        <v>18377</v>
      </c>
      <c r="E3962">
        <v>307.69</v>
      </c>
      <c r="F3962">
        <v>36</v>
      </c>
      <c r="G3962" t="s">
        <v>43730</v>
      </c>
      <c r="H3962" t="s">
        <v>8905</v>
      </c>
      <c r="I3962" s="1">
        <v>45000</v>
      </c>
      <c r="J3962" s="1">
        <v>46023</v>
      </c>
      <c r="K3962" t="s">
        <v>18378</v>
      </c>
      <c r="L3962" t="s">
        <v>18379</v>
      </c>
      <c r="M3962" t="s">
        <v>20</v>
      </c>
      <c r="N3962">
        <v>3</v>
      </c>
      <c r="O3962">
        <f>Table1[[#This Row],[Price]]-0.1*Table1[[#This Row],[Price]]</f>
        <v>276.92099999999999</v>
      </c>
      <c r="P3962" s="9">
        <f>(Table1[[#This Row],[Expiration Date]]-Table1[[#This Row],[Manufacturing Date]])/365</f>
        <v>2.8027397260273972</v>
      </c>
      <c r="Q3962" t="str">
        <f>IF(Table1[[#This Row],[Expiration Date]]-J3970&gt;12/31/2024,"not expired","expired")</f>
        <v>expired</v>
      </c>
      <c r="R3962">
        <f>Table1[[#This Row],[Discounted Price]]*0.95</f>
        <v>263.07495</v>
      </c>
      <c r="S3962">
        <f>Table1[[#This Row],[Discounted Price]]*0.9</f>
        <v>249.22890000000001</v>
      </c>
      <c r="T3962">
        <f>Table1[[#This Row],[Discounted Price]]*0.8</f>
        <v>221.5368</v>
      </c>
      <c r="U3962">
        <f>Table1[[#This Row],[Price]]*0.52</f>
        <v>159.99880000000002</v>
      </c>
      <c r="V3962">
        <f>(Table1[[#This Row],[Price]]-Table1[[#This Row],[Scrap value]])/2</f>
        <v>73.84559999999999</v>
      </c>
    </row>
    <row r="3963" spans="1:22" x14ac:dyDescent="0.25">
      <c r="A3963" t="s">
        <v>18380</v>
      </c>
      <c r="B3963" t="s">
        <v>29</v>
      </c>
      <c r="C3963" t="s">
        <v>47</v>
      </c>
      <c r="D3963" t="s">
        <v>18381</v>
      </c>
      <c r="E3963">
        <v>73.84</v>
      </c>
      <c r="F3963">
        <v>37</v>
      </c>
      <c r="G3963" t="s">
        <v>43729</v>
      </c>
      <c r="H3963" t="s">
        <v>10642</v>
      </c>
      <c r="I3963" s="1">
        <v>45000</v>
      </c>
      <c r="J3963" s="1">
        <v>45658</v>
      </c>
      <c r="K3963" t="s">
        <v>18382</v>
      </c>
      <c r="L3963" t="s">
        <v>18383</v>
      </c>
      <c r="M3963" t="s">
        <v>27</v>
      </c>
      <c r="N3963">
        <v>4</v>
      </c>
      <c r="O3963">
        <f>Table1[[#This Row],[Price]]-0.1*Table1[[#This Row],[Price]]</f>
        <v>66.456000000000003</v>
      </c>
      <c r="P3963" s="9">
        <f>(Table1[[#This Row],[Expiration Date]]-Table1[[#This Row],[Manufacturing Date]])/365</f>
        <v>1.8027397260273972</v>
      </c>
      <c r="Q3963" t="str">
        <f>IF(Table1[[#This Row],[Expiration Date]]-J3971&gt;12/31/2024,"not expired","expired")</f>
        <v>expired</v>
      </c>
      <c r="R3963">
        <f>Table1[[#This Row],[Discounted Price]]*0.95</f>
        <v>63.133200000000002</v>
      </c>
      <c r="S3963">
        <f>Table1[[#This Row],[Discounted Price]]*0.9</f>
        <v>59.810400000000001</v>
      </c>
      <c r="T3963">
        <f>Table1[[#This Row],[Discounted Price]]*0.8</f>
        <v>53.164800000000007</v>
      </c>
      <c r="U3963">
        <f>Table1[[#This Row],[Price]]*0.52</f>
        <v>38.396800000000006</v>
      </c>
      <c r="V3963">
        <f>(Table1[[#This Row],[Price]]-Table1[[#This Row],[Scrap value]])/2</f>
        <v>17.721599999999999</v>
      </c>
    </row>
    <row r="3964" spans="1:22" x14ac:dyDescent="0.25">
      <c r="A3964" t="s">
        <v>18384</v>
      </c>
      <c r="B3964" t="s">
        <v>35</v>
      </c>
      <c r="C3964" t="s">
        <v>47</v>
      </c>
      <c r="D3964" t="s">
        <v>18385</v>
      </c>
      <c r="E3964">
        <v>342.22</v>
      </c>
      <c r="F3964">
        <v>46</v>
      </c>
      <c r="G3964" t="s">
        <v>43728</v>
      </c>
      <c r="H3964" t="s">
        <v>6407</v>
      </c>
      <c r="I3964" s="1">
        <v>45137</v>
      </c>
      <c r="J3964" s="1">
        <v>45658</v>
      </c>
      <c r="K3964" t="s">
        <v>18386</v>
      </c>
      <c r="L3964" t="s">
        <v>18387</v>
      </c>
      <c r="M3964" t="s">
        <v>27</v>
      </c>
      <c r="N3964">
        <v>4</v>
      </c>
      <c r="O3964">
        <f>Table1[[#This Row],[Price]]-0.1*Table1[[#This Row],[Price]]</f>
        <v>307.99800000000005</v>
      </c>
      <c r="P3964" s="9">
        <f>(Table1[[#This Row],[Expiration Date]]-Table1[[#This Row],[Manufacturing Date]])/365</f>
        <v>1.4273972602739726</v>
      </c>
      <c r="Q3964" t="str">
        <f>IF(Table1[[#This Row],[Expiration Date]]-J3972&gt;12/31/2024,"not expired","expired")</f>
        <v>expired</v>
      </c>
      <c r="R3964">
        <f>Table1[[#This Row],[Discounted Price]]*0.95</f>
        <v>292.59810000000004</v>
      </c>
      <c r="S3964">
        <f>Table1[[#This Row],[Discounted Price]]*0.9</f>
        <v>277.19820000000004</v>
      </c>
      <c r="T3964">
        <f>Table1[[#This Row],[Discounted Price]]*0.8</f>
        <v>246.39840000000004</v>
      </c>
      <c r="U3964">
        <f>Table1[[#This Row],[Price]]*0.52</f>
        <v>177.95440000000002</v>
      </c>
      <c r="V3964">
        <f>(Table1[[#This Row],[Price]]-Table1[[#This Row],[Scrap value]])/2</f>
        <v>82.132800000000003</v>
      </c>
    </row>
    <row r="3965" spans="1:22" x14ac:dyDescent="0.25">
      <c r="A3965" t="s">
        <v>18388</v>
      </c>
      <c r="B3965" t="s">
        <v>15</v>
      </c>
      <c r="C3965" t="s">
        <v>47</v>
      </c>
      <c r="D3965" t="s">
        <v>18389</v>
      </c>
      <c r="E3965">
        <v>446.62</v>
      </c>
      <c r="F3965">
        <v>70</v>
      </c>
      <c r="G3965" t="s">
        <v>43729</v>
      </c>
      <c r="H3965" t="s">
        <v>18390</v>
      </c>
      <c r="I3965" s="1">
        <v>45137</v>
      </c>
      <c r="J3965" s="1">
        <v>45292</v>
      </c>
      <c r="K3965" t="s">
        <v>18391</v>
      </c>
      <c r="L3965" t="s">
        <v>18392</v>
      </c>
      <c r="M3965" t="s">
        <v>20</v>
      </c>
      <c r="N3965">
        <v>2</v>
      </c>
      <c r="O3965">
        <f>Table1[[#This Row],[Price]]-0.1*Table1[[#This Row],[Price]]</f>
        <v>401.95799999999997</v>
      </c>
      <c r="P3965" s="9">
        <f>(Table1[[#This Row],[Expiration Date]]-Table1[[#This Row],[Manufacturing Date]])/365</f>
        <v>0.42465753424657532</v>
      </c>
      <c r="Q3965" t="str">
        <f>IF(Table1[[#This Row],[Expiration Date]]-J3973&gt;12/31/2024,"not expired","expired")</f>
        <v>expired</v>
      </c>
      <c r="R3965">
        <f>Table1[[#This Row],[Discounted Price]]*0.95</f>
        <v>381.86009999999993</v>
      </c>
      <c r="S3965">
        <f>Table1[[#This Row],[Discounted Price]]*0.9</f>
        <v>361.76220000000001</v>
      </c>
      <c r="T3965">
        <f>Table1[[#This Row],[Discounted Price]]*0.8</f>
        <v>321.56639999999999</v>
      </c>
      <c r="U3965">
        <f>Table1[[#This Row],[Price]]*0.52</f>
        <v>232.2424</v>
      </c>
      <c r="V3965">
        <f>(Table1[[#This Row],[Price]]-Table1[[#This Row],[Scrap value]])/2</f>
        <v>107.1888</v>
      </c>
    </row>
    <row r="3966" spans="1:22" x14ac:dyDescent="0.25">
      <c r="A3966" t="s">
        <v>18393</v>
      </c>
      <c r="B3966" t="s">
        <v>35</v>
      </c>
      <c r="C3966" t="s">
        <v>47</v>
      </c>
      <c r="D3966" t="s">
        <v>18394</v>
      </c>
      <c r="E3966">
        <v>244.21</v>
      </c>
      <c r="F3966">
        <v>60</v>
      </c>
      <c r="G3966" t="s">
        <v>43729</v>
      </c>
      <c r="H3966" t="s">
        <v>18395</v>
      </c>
      <c r="I3966" s="1">
        <v>45137</v>
      </c>
      <c r="J3966" s="1">
        <v>45658</v>
      </c>
      <c r="K3966" t="s">
        <v>18396</v>
      </c>
      <c r="L3966" t="s">
        <v>18397</v>
      </c>
      <c r="M3966" t="s">
        <v>27</v>
      </c>
      <c r="N3966">
        <v>3</v>
      </c>
      <c r="O3966">
        <f>Table1[[#This Row],[Price]]-0.1*Table1[[#This Row],[Price]]</f>
        <v>219.78900000000002</v>
      </c>
      <c r="P3966" s="9">
        <f>(Table1[[#This Row],[Expiration Date]]-Table1[[#This Row],[Manufacturing Date]])/365</f>
        <v>1.4273972602739726</v>
      </c>
      <c r="Q3966" t="str">
        <f>IF(Table1[[#This Row],[Expiration Date]]-J3974&gt;12/31/2024,"not expired","expired")</f>
        <v>expired</v>
      </c>
      <c r="R3966">
        <f>Table1[[#This Row],[Discounted Price]]*0.95</f>
        <v>208.79955000000001</v>
      </c>
      <c r="S3966">
        <f>Table1[[#This Row],[Discounted Price]]*0.9</f>
        <v>197.81010000000001</v>
      </c>
      <c r="T3966">
        <f>Table1[[#This Row],[Discounted Price]]*0.8</f>
        <v>175.83120000000002</v>
      </c>
      <c r="U3966">
        <f>Table1[[#This Row],[Price]]*0.52</f>
        <v>126.98920000000001</v>
      </c>
      <c r="V3966">
        <f>(Table1[[#This Row],[Price]]-Table1[[#This Row],[Scrap value]])/2</f>
        <v>58.610399999999998</v>
      </c>
    </row>
    <row r="3967" spans="1:22" x14ac:dyDescent="0.25">
      <c r="A3967" t="s">
        <v>18398</v>
      </c>
      <c r="B3967" t="s">
        <v>35</v>
      </c>
      <c r="C3967" t="s">
        <v>47</v>
      </c>
      <c r="D3967" t="s">
        <v>18399</v>
      </c>
      <c r="E3967">
        <v>427.58</v>
      </c>
      <c r="F3967">
        <v>15</v>
      </c>
      <c r="G3967" t="s">
        <v>43730</v>
      </c>
      <c r="H3967" t="s">
        <v>1573</v>
      </c>
      <c r="I3967" s="1">
        <v>45000</v>
      </c>
      <c r="J3967" s="1">
        <v>45292</v>
      </c>
      <c r="K3967" t="s">
        <v>18400</v>
      </c>
      <c r="L3967" t="s">
        <v>18401</v>
      </c>
      <c r="M3967" t="s">
        <v>45</v>
      </c>
      <c r="N3967">
        <v>5</v>
      </c>
      <c r="O3967">
        <f>Table1[[#This Row],[Price]]-0.1*Table1[[#This Row],[Price]]</f>
        <v>384.822</v>
      </c>
      <c r="P3967" s="9">
        <f>(Table1[[#This Row],[Expiration Date]]-Table1[[#This Row],[Manufacturing Date]])/365</f>
        <v>0.8</v>
      </c>
      <c r="Q3967" t="str">
        <f>IF(Table1[[#This Row],[Expiration Date]]-J3975&gt;12/31/2024,"not expired","expired")</f>
        <v>expired</v>
      </c>
      <c r="R3967">
        <f>Table1[[#This Row],[Discounted Price]]*0.95</f>
        <v>365.58089999999999</v>
      </c>
      <c r="S3967">
        <f>Table1[[#This Row],[Discounted Price]]*0.9</f>
        <v>346.33980000000003</v>
      </c>
      <c r="T3967">
        <f>Table1[[#This Row],[Discounted Price]]*0.8</f>
        <v>307.85760000000005</v>
      </c>
      <c r="U3967">
        <f>Table1[[#This Row],[Price]]*0.52</f>
        <v>222.3416</v>
      </c>
      <c r="V3967">
        <f>(Table1[[#This Row],[Price]]-Table1[[#This Row],[Scrap value]])/2</f>
        <v>102.61919999999999</v>
      </c>
    </row>
    <row r="3968" spans="1:22" x14ac:dyDescent="0.25">
      <c r="A3968" t="s">
        <v>18402</v>
      </c>
      <c r="B3968" t="s">
        <v>22</v>
      </c>
      <c r="C3968" t="s">
        <v>47</v>
      </c>
      <c r="D3968" t="s">
        <v>18403</v>
      </c>
      <c r="E3968">
        <v>163.13</v>
      </c>
      <c r="F3968">
        <v>84</v>
      </c>
      <c r="G3968" t="s">
        <v>43730</v>
      </c>
      <c r="H3968" t="s">
        <v>2199</v>
      </c>
      <c r="I3968" s="1">
        <v>45137</v>
      </c>
      <c r="J3968" s="1">
        <v>45658</v>
      </c>
      <c r="K3968" t="s">
        <v>18404</v>
      </c>
      <c r="L3968" t="s">
        <v>18405</v>
      </c>
      <c r="M3968" t="s">
        <v>20</v>
      </c>
      <c r="N3968">
        <v>3</v>
      </c>
      <c r="O3968">
        <f>Table1[[#This Row],[Price]]-0.1*Table1[[#This Row],[Price]]</f>
        <v>146.81700000000001</v>
      </c>
      <c r="P3968" s="9">
        <f>(Table1[[#This Row],[Expiration Date]]-Table1[[#This Row],[Manufacturing Date]])/365</f>
        <v>1.4273972602739726</v>
      </c>
      <c r="Q3968" t="str">
        <f>IF(Table1[[#This Row],[Expiration Date]]-J3976&gt;12/31/2024,"not expired","expired")</f>
        <v>expired</v>
      </c>
      <c r="R3968">
        <f>Table1[[#This Row],[Discounted Price]]*0.95</f>
        <v>139.47614999999999</v>
      </c>
      <c r="S3968">
        <f>Table1[[#This Row],[Discounted Price]]*0.9</f>
        <v>132.1353</v>
      </c>
      <c r="T3968">
        <f>Table1[[#This Row],[Discounted Price]]*0.8</f>
        <v>117.45360000000001</v>
      </c>
      <c r="U3968">
        <f>Table1[[#This Row],[Price]]*0.52</f>
        <v>84.827600000000004</v>
      </c>
      <c r="V3968">
        <f>(Table1[[#This Row],[Price]]-Table1[[#This Row],[Scrap value]])/2</f>
        <v>39.151199999999996</v>
      </c>
    </row>
    <row r="3969" spans="1:22" x14ac:dyDescent="0.25">
      <c r="A3969" t="s">
        <v>18406</v>
      </c>
      <c r="B3969" t="s">
        <v>15</v>
      </c>
      <c r="C3969" t="s">
        <v>47</v>
      </c>
      <c r="D3969" t="s">
        <v>18407</v>
      </c>
      <c r="E3969">
        <v>137.19999999999999</v>
      </c>
      <c r="F3969">
        <v>42</v>
      </c>
      <c r="G3969" t="s">
        <v>43729</v>
      </c>
      <c r="H3969" t="s">
        <v>1284</v>
      </c>
      <c r="I3969" s="1">
        <v>45137</v>
      </c>
      <c r="J3969" s="1">
        <v>46023</v>
      </c>
      <c r="K3969" t="s">
        <v>18408</v>
      </c>
      <c r="L3969" t="s">
        <v>18409</v>
      </c>
      <c r="M3969" t="s">
        <v>45</v>
      </c>
      <c r="N3969">
        <v>5</v>
      </c>
      <c r="O3969">
        <f>Table1[[#This Row],[Price]]-0.1*Table1[[#This Row],[Price]]</f>
        <v>123.47999999999999</v>
      </c>
      <c r="P3969" s="9">
        <f>(Table1[[#This Row],[Expiration Date]]-Table1[[#This Row],[Manufacturing Date]])/365</f>
        <v>2.4273972602739726</v>
      </c>
      <c r="Q3969" t="str">
        <f>IF(Table1[[#This Row],[Expiration Date]]-J3977&gt;12/31/2024,"not expired","expired")</f>
        <v>expired</v>
      </c>
      <c r="R3969">
        <f>Table1[[#This Row],[Discounted Price]]*0.95</f>
        <v>117.30599999999998</v>
      </c>
      <c r="S3969">
        <f>Table1[[#This Row],[Discounted Price]]*0.9</f>
        <v>111.13199999999999</v>
      </c>
      <c r="T3969">
        <f>Table1[[#This Row],[Discounted Price]]*0.8</f>
        <v>98.783999999999992</v>
      </c>
      <c r="U3969">
        <f>Table1[[#This Row],[Price]]*0.52</f>
        <v>71.343999999999994</v>
      </c>
      <c r="V3969">
        <f>(Table1[[#This Row],[Price]]-Table1[[#This Row],[Scrap value]])/2</f>
        <v>32.927999999999997</v>
      </c>
    </row>
    <row r="3970" spans="1:22" x14ac:dyDescent="0.25">
      <c r="A3970" t="s">
        <v>18410</v>
      </c>
      <c r="B3970" t="s">
        <v>15</v>
      </c>
      <c r="C3970" t="s">
        <v>47</v>
      </c>
      <c r="D3970" t="s">
        <v>18411</v>
      </c>
      <c r="E3970">
        <v>460.51</v>
      </c>
      <c r="F3970">
        <v>19</v>
      </c>
      <c r="G3970" t="s">
        <v>43728</v>
      </c>
      <c r="H3970" t="s">
        <v>2595</v>
      </c>
      <c r="I3970" s="1">
        <v>45137</v>
      </c>
      <c r="J3970" s="1">
        <v>46023</v>
      </c>
      <c r="K3970" t="s">
        <v>18412</v>
      </c>
      <c r="L3970" t="s">
        <v>18413</v>
      </c>
      <c r="M3970" t="s">
        <v>20</v>
      </c>
      <c r="N3970">
        <v>1</v>
      </c>
      <c r="O3970">
        <f>Table1[[#This Row],[Price]]-0.1*Table1[[#This Row],[Price]]</f>
        <v>414.459</v>
      </c>
      <c r="P3970" s="9">
        <f>(Table1[[#This Row],[Expiration Date]]-Table1[[#This Row],[Manufacturing Date]])/365</f>
        <v>2.4273972602739726</v>
      </c>
      <c r="Q3970" t="str">
        <f>IF(Table1[[#This Row],[Expiration Date]]-J3978&gt;12/31/2024,"not expired","expired")</f>
        <v>expired</v>
      </c>
      <c r="R3970">
        <f>Table1[[#This Row],[Discounted Price]]*0.95</f>
        <v>393.73604999999998</v>
      </c>
      <c r="S3970">
        <f>Table1[[#This Row],[Discounted Price]]*0.9</f>
        <v>373.01310000000001</v>
      </c>
      <c r="T3970">
        <f>Table1[[#This Row],[Discounted Price]]*0.8</f>
        <v>331.56720000000001</v>
      </c>
      <c r="U3970">
        <f>Table1[[#This Row],[Price]]*0.52</f>
        <v>239.46520000000001</v>
      </c>
      <c r="V3970">
        <f>(Table1[[#This Row],[Price]]-Table1[[#This Row],[Scrap value]])/2</f>
        <v>110.52239999999999</v>
      </c>
    </row>
    <row r="3971" spans="1:22" x14ac:dyDescent="0.25">
      <c r="A3971" t="s">
        <v>18414</v>
      </c>
      <c r="B3971" t="s">
        <v>22</v>
      </c>
      <c r="C3971" t="s">
        <v>47</v>
      </c>
      <c r="D3971" t="s">
        <v>18415</v>
      </c>
      <c r="E3971">
        <v>30.63</v>
      </c>
      <c r="F3971">
        <v>10</v>
      </c>
      <c r="G3971" t="s">
        <v>43729</v>
      </c>
      <c r="H3971" t="s">
        <v>18416</v>
      </c>
      <c r="I3971" s="1">
        <v>44927</v>
      </c>
      <c r="J3971" s="1">
        <v>46023</v>
      </c>
      <c r="K3971" t="s">
        <v>18417</v>
      </c>
      <c r="L3971" t="s">
        <v>18418</v>
      </c>
      <c r="M3971" t="s">
        <v>20</v>
      </c>
      <c r="N3971">
        <v>2</v>
      </c>
      <c r="O3971">
        <f>Table1[[#This Row],[Price]]-0.1*Table1[[#This Row],[Price]]</f>
        <v>27.567</v>
      </c>
      <c r="P3971" s="9">
        <f>(Table1[[#This Row],[Expiration Date]]-Table1[[#This Row],[Manufacturing Date]])/365</f>
        <v>3.0027397260273974</v>
      </c>
      <c r="Q3971" t="str">
        <f>IF(Table1[[#This Row],[Expiration Date]]-J3979&gt;12/31/2024,"not expired","expired")</f>
        <v>expired</v>
      </c>
      <c r="R3971">
        <f>Table1[[#This Row],[Discounted Price]]*0.95</f>
        <v>26.188649999999999</v>
      </c>
      <c r="S3971">
        <f>Table1[[#This Row],[Discounted Price]]*0.9</f>
        <v>24.810300000000002</v>
      </c>
      <c r="T3971">
        <f>Table1[[#This Row],[Discounted Price]]*0.8</f>
        <v>22.053600000000003</v>
      </c>
      <c r="U3971">
        <f>Table1[[#This Row],[Price]]*0.52</f>
        <v>15.9276</v>
      </c>
      <c r="V3971">
        <f>(Table1[[#This Row],[Price]]-Table1[[#This Row],[Scrap value]])/2</f>
        <v>7.3511999999999995</v>
      </c>
    </row>
    <row r="3972" spans="1:22" x14ac:dyDescent="0.25">
      <c r="A3972" t="s">
        <v>18419</v>
      </c>
      <c r="B3972" t="s">
        <v>29</v>
      </c>
      <c r="C3972" t="s">
        <v>47</v>
      </c>
      <c r="D3972" t="s">
        <v>18420</v>
      </c>
      <c r="E3972">
        <v>432.3</v>
      </c>
      <c r="F3972">
        <v>26</v>
      </c>
      <c r="G3972" t="s">
        <v>43728</v>
      </c>
      <c r="H3972" t="s">
        <v>18421</v>
      </c>
      <c r="I3972" s="1">
        <v>44927</v>
      </c>
      <c r="J3972" s="1">
        <v>46023</v>
      </c>
      <c r="K3972" t="s">
        <v>18422</v>
      </c>
      <c r="L3972" t="s">
        <v>18423</v>
      </c>
      <c r="M3972" t="s">
        <v>45</v>
      </c>
      <c r="N3972">
        <v>1</v>
      </c>
      <c r="O3972">
        <f>Table1[[#This Row],[Price]]-0.1*Table1[[#This Row],[Price]]</f>
        <v>389.07</v>
      </c>
      <c r="P3972" s="9">
        <f>(Table1[[#This Row],[Expiration Date]]-Table1[[#This Row],[Manufacturing Date]])/365</f>
        <v>3.0027397260273974</v>
      </c>
      <c r="Q3972" t="str">
        <f>IF(Table1[[#This Row],[Expiration Date]]-J3980&gt;12/31/2024,"not expired","expired")</f>
        <v>expired</v>
      </c>
      <c r="R3972">
        <f>Table1[[#This Row],[Discounted Price]]*0.95</f>
        <v>369.61649999999997</v>
      </c>
      <c r="S3972">
        <f>Table1[[#This Row],[Discounted Price]]*0.9</f>
        <v>350.16300000000001</v>
      </c>
      <c r="T3972">
        <f>Table1[[#This Row],[Discounted Price]]*0.8</f>
        <v>311.25600000000003</v>
      </c>
      <c r="U3972">
        <f>Table1[[#This Row],[Price]]*0.52</f>
        <v>224.79600000000002</v>
      </c>
      <c r="V3972">
        <f>(Table1[[#This Row],[Price]]-Table1[[#This Row],[Scrap value]])/2</f>
        <v>103.752</v>
      </c>
    </row>
    <row r="3973" spans="1:22" x14ac:dyDescent="0.25">
      <c r="A3973" t="s">
        <v>18424</v>
      </c>
      <c r="B3973" t="s">
        <v>22</v>
      </c>
      <c r="C3973" t="s">
        <v>47</v>
      </c>
      <c r="D3973" t="s">
        <v>18425</v>
      </c>
      <c r="E3973">
        <v>352.3</v>
      </c>
      <c r="F3973">
        <v>30</v>
      </c>
      <c r="G3973" t="s">
        <v>43729</v>
      </c>
      <c r="H3973" t="s">
        <v>18426</v>
      </c>
      <c r="I3973" s="1">
        <v>45137</v>
      </c>
      <c r="J3973" s="1">
        <v>46023</v>
      </c>
      <c r="K3973" t="s">
        <v>18427</v>
      </c>
      <c r="L3973" t="s">
        <v>18428</v>
      </c>
      <c r="M3973" t="s">
        <v>45</v>
      </c>
      <c r="N3973">
        <v>3</v>
      </c>
      <c r="O3973">
        <f>Table1[[#This Row],[Price]]-0.1*Table1[[#This Row],[Price]]</f>
        <v>317.07</v>
      </c>
      <c r="P3973" s="9">
        <f>(Table1[[#This Row],[Expiration Date]]-Table1[[#This Row],[Manufacturing Date]])/365</f>
        <v>2.4273972602739726</v>
      </c>
      <c r="Q3973" t="str">
        <f>IF(Table1[[#This Row],[Expiration Date]]-J3981&gt;12/31/2024,"not expired","expired")</f>
        <v>expired</v>
      </c>
      <c r="R3973">
        <f>Table1[[#This Row],[Discounted Price]]*0.95</f>
        <v>301.2165</v>
      </c>
      <c r="S3973">
        <f>Table1[[#This Row],[Discounted Price]]*0.9</f>
        <v>285.363</v>
      </c>
      <c r="T3973">
        <f>Table1[[#This Row],[Discounted Price]]*0.8</f>
        <v>253.65600000000001</v>
      </c>
      <c r="U3973">
        <f>Table1[[#This Row],[Price]]*0.52</f>
        <v>183.19600000000003</v>
      </c>
      <c r="V3973">
        <f>(Table1[[#This Row],[Price]]-Table1[[#This Row],[Scrap value]])/2</f>
        <v>84.551999999999992</v>
      </c>
    </row>
    <row r="3974" spans="1:22" x14ac:dyDescent="0.25">
      <c r="A3974" t="s">
        <v>18429</v>
      </c>
      <c r="B3974" t="s">
        <v>35</v>
      </c>
      <c r="C3974" t="s">
        <v>47</v>
      </c>
      <c r="D3974" t="s">
        <v>18430</v>
      </c>
      <c r="E3974">
        <v>67.349999999999994</v>
      </c>
      <c r="F3974">
        <v>28</v>
      </c>
      <c r="G3974" t="s">
        <v>43730</v>
      </c>
      <c r="H3974" t="s">
        <v>11037</v>
      </c>
      <c r="I3974" s="1">
        <v>45000</v>
      </c>
      <c r="J3974" s="1">
        <v>45658</v>
      </c>
      <c r="K3974" t="s">
        <v>18431</v>
      </c>
      <c r="L3974" t="s">
        <v>18432</v>
      </c>
      <c r="M3974" t="s">
        <v>45</v>
      </c>
      <c r="N3974">
        <v>5</v>
      </c>
      <c r="O3974">
        <f>Table1[[#This Row],[Price]]-0.1*Table1[[#This Row],[Price]]</f>
        <v>60.614999999999995</v>
      </c>
      <c r="P3974" s="9">
        <f>(Table1[[#This Row],[Expiration Date]]-Table1[[#This Row],[Manufacturing Date]])/365</f>
        <v>1.8027397260273972</v>
      </c>
      <c r="Q3974" t="str">
        <f>IF(Table1[[#This Row],[Expiration Date]]-J3982&gt;12/31/2024,"not expired","expired")</f>
        <v>expired</v>
      </c>
      <c r="R3974">
        <f>Table1[[#This Row],[Discounted Price]]*0.95</f>
        <v>57.58424999999999</v>
      </c>
      <c r="S3974">
        <f>Table1[[#This Row],[Discounted Price]]*0.9</f>
        <v>54.5535</v>
      </c>
      <c r="T3974">
        <f>Table1[[#This Row],[Discounted Price]]*0.8</f>
        <v>48.491999999999997</v>
      </c>
      <c r="U3974">
        <f>Table1[[#This Row],[Price]]*0.52</f>
        <v>35.021999999999998</v>
      </c>
      <c r="V3974">
        <f>(Table1[[#This Row],[Price]]-Table1[[#This Row],[Scrap value]])/2</f>
        <v>16.163999999999998</v>
      </c>
    </row>
    <row r="3975" spans="1:22" x14ac:dyDescent="0.25">
      <c r="A3975" t="s">
        <v>18433</v>
      </c>
      <c r="B3975" t="s">
        <v>22</v>
      </c>
      <c r="C3975" t="s">
        <v>47</v>
      </c>
      <c r="D3975" t="s">
        <v>18434</v>
      </c>
      <c r="E3975">
        <v>219.17</v>
      </c>
      <c r="F3975">
        <v>73</v>
      </c>
      <c r="G3975" t="s">
        <v>43729</v>
      </c>
      <c r="H3975" t="s">
        <v>18087</v>
      </c>
      <c r="I3975" s="1">
        <v>45000</v>
      </c>
      <c r="J3975" s="1">
        <v>46023</v>
      </c>
      <c r="K3975" t="s">
        <v>18435</v>
      </c>
      <c r="L3975" t="s">
        <v>18436</v>
      </c>
      <c r="M3975" t="s">
        <v>20</v>
      </c>
      <c r="N3975">
        <v>5</v>
      </c>
      <c r="O3975">
        <f>Table1[[#This Row],[Price]]-0.1*Table1[[#This Row],[Price]]</f>
        <v>197.25299999999999</v>
      </c>
      <c r="P3975" s="9">
        <f>(Table1[[#This Row],[Expiration Date]]-Table1[[#This Row],[Manufacturing Date]])/365</f>
        <v>2.8027397260273972</v>
      </c>
      <c r="Q3975" t="str">
        <f>IF(Table1[[#This Row],[Expiration Date]]-J3983&gt;12/31/2024,"not expired","expired")</f>
        <v>expired</v>
      </c>
      <c r="R3975">
        <f>Table1[[#This Row],[Discounted Price]]*0.95</f>
        <v>187.39034999999998</v>
      </c>
      <c r="S3975">
        <f>Table1[[#This Row],[Discounted Price]]*0.9</f>
        <v>177.52769999999998</v>
      </c>
      <c r="T3975">
        <f>Table1[[#This Row],[Discounted Price]]*0.8</f>
        <v>157.80240000000001</v>
      </c>
      <c r="U3975">
        <f>Table1[[#This Row],[Price]]*0.52</f>
        <v>113.9684</v>
      </c>
      <c r="V3975">
        <f>(Table1[[#This Row],[Price]]-Table1[[#This Row],[Scrap value]])/2</f>
        <v>52.600799999999992</v>
      </c>
    </row>
    <row r="3976" spans="1:22" x14ac:dyDescent="0.25">
      <c r="A3976" t="s">
        <v>18437</v>
      </c>
      <c r="B3976" t="s">
        <v>35</v>
      </c>
      <c r="C3976" t="s">
        <v>47</v>
      </c>
      <c r="D3976" t="s">
        <v>18438</v>
      </c>
      <c r="E3976">
        <v>481.54</v>
      </c>
      <c r="F3976">
        <v>100</v>
      </c>
      <c r="G3976" t="s">
        <v>43728</v>
      </c>
      <c r="H3976" t="s">
        <v>10746</v>
      </c>
      <c r="I3976" s="1">
        <v>45137</v>
      </c>
      <c r="J3976" s="1">
        <v>46023</v>
      </c>
      <c r="K3976" t="s">
        <v>18439</v>
      </c>
      <c r="L3976" t="s">
        <v>18440</v>
      </c>
      <c r="M3976" t="s">
        <v>27</v>
      </c>
      <c r="N3976">
        <v>3</v>
      </c>
      <c r="O3976">
        <f>Table1[[#This Row],[Price]]-0.1*Table1[[#This Row],[Price]]</f>
        <v>433.38600000000002</v>
      </c>
      <c r="P3976" s="9">
        <f>(Table1[[#This Row],[Expiration Date]]-Table1[[#This Row],[Manufacturing Date]])/365</f>
        <v>2.4273972602739726</v>
      </c>
      <c r="Q3976" t="str">
        <f>IF(Table1[[#This Row],[Expiration Date]]-J3984&gt;12/31/2024,"not expired","expired")</f>
        <v>not expired</v>
      </c>
      <c r="R3976">
        <f>Table1[[#This Row],[Discounted Price]]*0.95</f>
        <v>411.7167</v>
      </c>
      <c r="S3976">
        <f>Table1[[#This Row],[Discounted Price]]*0.9</f>
        <v>390.04740000000004</v>
      </c>
      <c r="T3976">
        <f>Table1[[#This Row],[Discounted Price]]*0.8</f>
        <v>346.70880000000005</v>
      </c>
      <c r="U3976">
        <f>Table1[[#This Row],[Price]]*0.52</f>
        <v>250.40080000000003</v>
      </c>
      <c r="V3976">
        <f>(Table1[[#This Row],[Price]]-Table1[[#This Row],[Scrap value]])/2</f>
        <v>115.56959999999999</v>
      </c>
    </row>
    <row r="3977" spans="1:22" x14ac:dyDescent="0.25">
      <c r="A3977" t="s">
        <v>18441</v>
      </c>
      <c r="B3977" t="s">
        <v>15</v>
      </c>
      <c r="C3977" t="s">
        <v>47</v>
      </c>
      <c r="D3977" t="s">
        <v>18442</v>
      </c>
      <c r="E3977">
        <v>112.02</v>
      </c>
      <c r="F3977">
        <v>39</v>
      </c>
      <c r="G3977" t="s">
        <v>43730</v>
      </c>
      <c r="H3977" t="s">
        <v>13470</v>
      </c>
      <c r="I3977" s="1">
        <v>45000</v>
      </c>
      <c r="J3977" s="1">
        <v>46023</v>
      </c>
      <c r="K3977" t="s">
        <v>18443</v>
      </c>
      <c r="L3977" t="s">
        <v>18444</v>
      </c>
      <c r="M3977" t="s">
        <v>20</v>
      </c>
      <c r="N3977">
        <v>5</v>
      </c>
      <c r="O3977">
        <f>Table1[[#This Row],[Price]]-0.1*Table1[[#This Row],[Price]]</f>
        <v>100.818</v>
      </c>
      <c r="P3977" s="9">
        <f>(Table1[[#This Row],[Expiration Date]]-Table1[[#This Row],[Manufacturing Date]])/365</f>
        <v>2.8027397260273972</v>
      </c>
      <c r="Q3977" t="str">
        <f>IF(Table1[[#This Row],[Expiration Date]]-J3985&gt;12/31/2024,"not expired","expired")</f>
        <v>not expired</v>
      </c>
      <c r="R3977">
        <f>Table1[[#This Row],[Discounted Price]]*0.95</f>
        <v>95.77709999999999</v>
      </c>
      <c r="S3977">
        <f>Table1[[#This Row],[Discounted Price]]*0.9</f>
        <v>90.736199999999997</v>
      </c>
      <c r="T3977">
        <f>Table1[[#This Row],[Discounted Price]]*0.8</f>
        <v>80.65440000000001</v>
      </c>
      <c r="U3977">
        <f>Table1[[#This Row],[Price]]*0.52</f>
        <v>58.250399999999999</v>
      </c>
      <c r="V3977">
        <f>(Table1[[#This Row],[Price]]-Table1[[#This Row],[Scrap value]])/2</f>
        <v>26.884799999999998</v>
      </c>
    </row>
    <row r="3978" spans="1:22" x14ac:dyDescent="0.25">
      <c r="A3978" t="s">
        <v>18445</v>
      </c>
      <c r="B3978" t="s">
        <v>29</v>
      </c>
      <c r="C3978" t="s">
        <v>47</v>
      </c>
      <c r="D3978" t="s">
        <v>18446</v>
      </c>
      <c r="E3978">
        <v>479.88</v>
      </c>
      <c r="F3978">
        <v>36</v>
      </c>
      <c r="G3978" t="s">
        <v>43730</v>
      </c>
      <c r="H3978" t="s">
        <v>15795</v>
      </c>
      <c r="I3978" s="1">
        <v>44927</v>
      </c>
      <c r="J3978" s="1">
        <v>46023</v>
      </c>
      <c r="K3978" t="s">
        <v>18447</v>
      </c>
      <c r="L3978" t="s">
        <v>18448</v>
      </c>
      <c r="M3978" t="s">
        <v>45</v>
      </c>
      <c r="N3978">
        <v>4</v>
      </c>
      <c r="O3978">
        <f>Table1[[#This Row],[Price]]-0.1*Table1[[#This Row],[Price]]</f>
        <v>431.892</v>
      </c>
      <c r="P3978" s="9">
        <f>(Table1[[#This Row],[Expiration Date]]-Table1[[#This Row],[Manufacturing Date]])/365</f>
        <v>3.0027397260273974</v>
      </c>
      <c r="Q3978" t="str">
        <f>IF(Table1[[#This Row],[Expiration Date]]-J3986&gt;12/31/2024,"not expired","expired")</f>
        <v>not expired</v>
      </c>
      <c r="R3978">
        <f>Table1[[#This Row],[Discounted Price]]*0.95</f>
        <v>410.29739999999998</v>
      </c>
      <c r="S3978">
        <f>Table1[[#This Row],[Discounted Price]]*0.9</f>
        <v>388.70280000000002</v>
      </c>
      <c r="T3978">
        <f>Table1[[#This Row],[Discounted Price]]*0.8</f>
        <v>345.5136</v>
      </c>
      <c r="U3978">
        <f>Table1[[#This Row],[Price]]*0.52</f>
        <v>249.5376</v>
      </c>
      <c r="V3978">
        <f>(Table1[[#This Row],[Price]]-Table1[[#This Row],[Scrap value]])/2</f>
        <v>115.1712</v>
      </c>
    </row>
    <row r="3979" spans="1:22" x14ac:dyDescent="0.25">
      <c r="A3979" t="s">
        <v>18449</v>
      </c>
      <c r="B3979" t="s">
        <v>29</v>
      </c>
      <c r="C3979" t="s">
        <v>47</v>
      </c>
      <c r="D3979" t="s">
        <v>18450</v>
      </c>
      <c r="E3979">
        <v>118.19</v>
      </c>
      <c r="F3979">
        <v>78</v>
      </c>
      <c r="G3979" t="s">
        <v>43730</v>
      </c>
      <c r="H3979" t="s">
        <v>18451</v>
      </c>
      <c r="I3979" s="1">
        <v>44927</v>
      </c>
      <c r="J3979" s="1">
        <v>46023</v>
      </c>
      <c r="K3979" t="s">
        <v>18452</v>
      </c>
      <c r="L3979" t="s">
        <v>18453</v>
      </c>
      <c r="M3979" t="s">
        <v>45</v>
      </c>
      <c r="N3979">
        <v>1</v>
      </c>
      <c r="O3979">
        <f>Table1[[#This Row],[Price]]-0.1*Table1[[#This Row],[Price]]</f>
        <v>106.371</v>
      </c>
      <c r="P3979" s="9">
        <f>(Table1[[#This Row],[Expiration Date]]-Table1[[#This Row],[Manufacturing Date]])/365</f>
        <v>3.0027397260273974</v>
      </c>
      <c r="Q3979" t="str">
        <f>IF(Table1[[#This Row],[Expiration Date]]-J3987&gt;12/31/2024,"not expired","expired")</f>
        <v>not expired</v>
      </c>
      <c r="R3979">
        <f>Table1[[#This Row],[Discounted Price]]*0.95</f>
        <v>101.05244999999999</v>
      </c>
      <c r="S3979">
        <f>Table1[[#This Row],[Discounted Price]]*0.9</f>
        <v>95.733899999999991</v>
      </c>
      <c r="T3979">
        <f>Table1[[#This Row],[Discounted Price]]*0.8</f>
        <v>85.096800000000002</v>
      </c>
      <c r="U3979">
        <f>Table1[[#This Row],[Price]]*0.52</f>
        <v>61.458800000000004</v>
      </c>
      <c r="V3979">
        <f>(Table1[[#This Row],[Price]]-Table1[[#This Row],[Scrap value]])/2</f>
        <v>28.365599999999997</v>
      </c>
    </row>
    <row r="3980" spans="1:22" x14ac:dyDescent="0.25">
      <c r="A3980" t="s">
        <v>18454</v>
      </c>
      <c r="B3980" t="s">
        <v>29</v>
      </c>
      <c r="C3980" t="s">
        <v>47</v>
      </c>
      <c r="D3980" t="s">
        <v>18455</v>
      </c>
      <c r="E3980">
        <v>315.5</v>
      </c>
      <c r="F3980">
        <v>25</v>
      </c>
      <c r="G3980" t="s">
        <v>43729</v>
      </c>
      <c r="H3980" t="s">
        <v>15404</v>
      </c>
      <c r="I3980" s="1">
        <v>44927</v>
      </c>
      <c r="J3980" s="1">
        <v>46023</v>
      </c>
      <c r="K3980" t="s">
        <v>18456</v>
      </c>
      <c r="L3980" t="s">
        <v>18457</v>
      </c>
      <c r="M3980" t="s">
        <v>20</v>
      </c>
      <c r="N3980">
        <v>5</v>
      </c>
      <c r="O3980">
        <f>Table1[[#This Row],[Price]]-0.1*Table1[[#This Row],[Price]]</f>
        <v>283.95</v>
      </c>
      <c r="P3980" s="9">
        <f>(Table1[[#This Row],[Expiration Date]]-Table1[[#This Row],[Manufacturing Date]])/365</f>
        <v>3.0027397260273974</v>
      </c>
      <c r="Q3980" t="str">
        <f>IF(Table1[[#This Row],[Expiration Date]]-J3988&gt;12/31/2024,"not expired","expired")</f>
        <v>expired</v>
      </c>
      <c r="R3980">
        <f>Table1[[#This Row],[Discounted Price]]*0.95</f>
        <v>269.7525</v>
      </c>
      <c r="S3980">
        <f>Table1[[#This Row],[Discounted Price]]*0.9</f>
        <v>255.55500000000001</v>
      </c>
      <c r="T3980">
        <f>Table1[[#This Row],[Discounted Price]]*0.8</f>
        <v>227.16</v>
      </c>
      <c r="U3980">
        <f>Table1[[#This Row],[Price]]*0.52</f>
        <v>164.06</v>
      </c>
      <c r="V3980">
        <f>(Table1[[#This Row],[Price]]-Table1[[#This Row],[Scrap value]])/2</f>
        <v>75.72</v>
      </c>
    </row>
    <row r="3981" spans="1:22" x14ac:dyDescent="0.25">
      <c r="A3981" t="s">
        <v>18458</v>
      </c>
      <c r="B3981" t="s">
        <v>22</v>
      </c>
      <c r="C3981" t="s">
        <v>47</v>
      </c>
      <c r="D3981" t="s">
        <v>18459</v>
      </c>
      <c r="E3981">
        <v>29.45</v>
      </c>
      <c r="F3981">
        <v>74</v>
      </c>
      <c r="G3981" t="s">
        <v>43730</v>
      </c>
      <c r="H3981" t="s">
        <v>18460</v>
      </c>
      <c r="I3981" s="1">
        <v>45000</v>
      </c>
      <c r="J3981" s="1">
        <v>46023</v>
      </c>
      <c r="K3981" t="s">
        <v>18461</v>
      </c>
      <c r="L3981" t="s">
        <v>18462</v>
      </c>
      <c r="M3981" t="s">
        <v>45</v>
      </c>
      <c r="N3981">
        <v>4</v>
      </c>
      <c r="O3981">
        <f>Table1[[#This Row],[Price]]-0.1*Table1[[#This Row],[Price]]</f>
        <v>26.504999999999999</v>
      </c>
      <c r="P3981" s="9">
        <f>(Table1[[#This Row],[Expiration Date]]-Table1[[#This Row],[Manufacturing Date]])/365</f>
        <v>2.8027397260273972</v>
      </c>
      <c r="Q3981" t="str">
        <f>IF(Table1[[#This Row],[Expiration Date]]-J3989&gt;12/31/2024,"not expired","expired")</f>
        <v>not expired</v>
      </c>
      <c r="R3981">
        <f>Table1[[#This Row],[Discounted Price]]*0.95</f>
        <v>25.179749999999999</v>
      </c>
      <c r="S3981">
        <f>Table1[[#This Row],[Discounted Price]]*0.9</f>
        <v>23.854499999999998</v>
      </c>
      <c r="T3981">
        <f>Table1[[#This Row],[Discounted Price]]*0.8</f>
        <v>21.204000000000001</v>
      </c>
      <c r="U3981">
        <f>Table1[[#This Row],[Price]]*0.52</f>
        <v>15.314</v>
      </c>
      <c r="V3981">
        <f>(Table1[[#This Row],[Price]]-Table1[[#This Row],[Scrap value]])/2</f>
        <v>7.0679999999999996</v>
      </c>
    </row>
    <row r="3982" spans="1:22" x14ac:dyDescent="0.25">
      <c r="A3982" t="s">
        <v>18463</v>
      </c>
      <c r="B3982" t="s">
        <v>35</v>
      </c>
      <c r="C3982" t="s">
        <v>47</v>
      </c>
      <c r="D3982" t="s">
        <v>18464</v>
      </c>
      <c r="E3982">
        <v>81.66</v>
      </c>
      <c r="F3982">
        <v>77</v>
      </c>
      <c r="G3982" t="s">
        <v>43728</v>
      </c>
      <c r="H3982" t="s">
        <v>5203</v>
      </c>
      <c r="I3982" s="1">
        <v>45000</v>
      </c>
      <c r="J3982" s="1">
        <v>46023</v>
      </c>
      <c r="K3982" t="s">
        <v>18465</v>
      </c>
      <c r="L3982" t="s">
        <v>18466</v>
      </c>
      <c r="M3982" t="s">
        <v>20</v>
      </c>
      <c r="N3982">
        <v>5</v>
      </c>
      <c r="O3982">
        <f>Table1[[#This Row],[Price]]-0.1*Table1[[#This Row],[Price]]</f>
        <v>73.494</v>
      </c>
      <c r="P3982" s="9">
        <f>(Table1[[#This Row],[Expiration Date]]-Table1[[#This Row],[Manufacturing Date]])/365</f>
        <v>2.8027397260273972</v>
      </c>
      <c r="Q3982" t="str">
        <f>IF(Table1[[#This Row],[Expiration Date]]-J3990&gt;12/31/2024,"not expired","expired")</f>
        <v>expired</v>
      </c>
      <c r="R3982">
        <f>Table1[[#This Row],[Discounted Price]]*0.95</f>
        <v>69.819299999999998</v>
      </c>
      <c r="S3982">
        <f>Table1[[#This Row],[Discounted Price]]*0.9</f>
        <v>66.144599999999997</v>
      </c>
      <c r="T3982">
        <f>Table1[[#This Row],[Discounted Price]]*0.8</f>
        <v>58.795200000000001</v>
      </c>
      <c r="U3982">
        <f>Table1[[#This Row],[Price]]*0.52</f>
        <v>42.463200000000001</v>
      </c>
      <c r="V3982">
        <f>(Table1[[#This Row],[Price]]-Table1[[#This Row],[Scrap value]])/2</f>
        <v>19.598399999999998</v>
      </c>
    </row>
    <row r="3983" spans="1:22" x14ac:dyDescent="0.25">
      <c r="A3983" t="s">
        <v>18467</v>
      </c>
      <c r="B3983" t="s">
        <v>35</v>
      </c>
      <c r="C3983" t="s">
        <v>47</v>
      </c>
      <c r="D3983" t="s">
        <v>18468</v>
      </c>
      <c r="E3983">
        <v>481.8</v>
      </c>
      <c r="F3983">
        <v>86</v>
      </c>
      <c r="G3983" t="s">
        <v>43730</v>
      </c>
      <c r="H3983" t="s">
        <v>9890</v>
      </c>
      <c r="I3983" s="1">
        <v>45000</v>
      </c>
      <c r="J3983" s="1">
        <v>46023</v>
      </c>
      <c r="K3983" t="s">
        <v>18469</v>
      </c>
      <c r="L3983" t="s">
        <v>18470</v>
      </c>
      <c r="M3983" t="s">
        <v>27</v>
      </c>
      <c r="N3983">
        <v>5</v>
      </c>
      <c r="O3983">
        <f>Table1[[#This Row],[Price]]-0.1*Table1[[#This Row],[Price]]</f>
        <v>433.62</v>
      </c>
      <c r="P3983" s="9">
        <f>(Table1[[#This Row],[Expiration Date]]-Table1[[#This Row],[Manufacturing Date]])/365</f>
        <v>2.8027397260273972</v>
      </c>
      <c r="Q3983" t="str">
        <f>IF(Table1[[#This Row],[Expiration Date]]-J3991&gt;12/31/2024,"not expired","expired")</f>
        <v>not expired</v>
      </c>
      <c r="R3983">
        <f>Table1[[#This Row],[Discounted Price]]*0.95</f>
        <v>411.93899999999996</v>
      </c>
      <c r="S3983">
        <f>Table1[[#This Row],[Discounted Price]]*0.9</f>
        <v>390.25800000000004</v>
      </c>
      <c r="T3983">
        <f>Table1[[#This Row],[Discounted Price]]*0.8</f>
        <v>346.89600000000002</v>
      </c>
      <c r="U3983">
        <f>Table1[[#This Row],[Price]]*0.52</f>
        <v>250.536</v>
      </c>
      <c r="V3983">
        <f>(Table1[[#This Row],[Price]]-Table1[[#This Row],[Scrap value]])/2</f>
        <v>115.63200000000001</v>
      </c>
    </row>
    <row r="3984" spans="1:22" x14ac:dyDescent="0.25">
      <c r="A3984" t="s">
        <v>18471</v>
      </c>
      <c r="B3984" t="s">
        <v>15</v>
      </c>
      <c r="C3984" t="s">
        <v>47</v>
      </c>
      <c r="D3984" t="s">
        <v>18472</v>
      </c>
      <c r="E3984">
        <v>369.13</v>
      </c>
      <c r="F3984">
        <v>80</v>
      </c>
      <c r="G3984" t="s">
        <v>43730</v>
      </c>
      <c r="H3984" t="s">
        <v>15375</v>
      </c>
      <c r="I3984" s="1">
        <v>45000</v>
      </c>
      <c r="J3984" s="1">
        <v>45658</v>
      </c>
      <c r="K3984" t="s">
        <v>18473</v>
      </c>
      <c r="L3984" t="s">
        <v>18474</v>
      </c>
      <c r="M3984" t="s">
        <v>45</v>
      </c>
      <c r="N3984">
        <v>1</v>
      </c>
      <c r="O3984">
        <f>Table1[[#This Row],[Price]]-0.1*Table1[[#This Row],[Price]]</f>
        <v>332.21699999999998</v>
      </c>
      <c r="P3984" s="9">
        <f>(Table1[[#This Row],[Expiration Date]]-Table1[[#This Row],[Manufacturing Date]])/365</f>
        <v>1.8027397260273972</v>
      </c>
      <c r="Q3984" t="str">
        <f>IF(Table1[[#This Row],[Expiration Date]]-J3992&gt;12/31/2024,"not expired","expired")</f>
        <v>expired</v>
      </c>
      <c r="R3984">
        <f>Table1[[#This Row],[Discounted Price]]*0.95</f>
        <v>315.60614999999996</v>
      </c>
      <c r="S3984">
        <f>Table1[[#This Row],[Discounted Price]]*0.9</f>
        <v>298.99529999999999</v>
      </c>
      <c r="T3984">
        <f>Table1[[#This Row],[Discounted Price]]*0.8</f>
        <v>265.77359999999999</v>
      </c>
      <c r="U3984">
        <f>Table1[[#This Row],[Price]]*0.52</f>
        <v>191.94759999999999</v>
      </c>
      <c r="V3984">
        <f>(Table1[[#This Row],[Price]]-Table1[[#This Row],[Scrap value]])/2</f>
        <v>88.591200000000001</v>
      </c>
    </row>
    <row r="3985" spans="1:22" x14ac:dyDescent="0.25">
      <c r="A3985" t="s">
        <v>18475</v>
      </c>
      <c r="B3985" t="s">
        <v>29</v>
      </c>
      <c r="C3985" t="s">
        <v>47</v>
      </c>
      <c r="D3985" t="s">
        <v>18476</v>
      </c>
      <c r="E3985">
        <v>347.96</v>
      </c>
      <c r="F3985">
        <v>80</v>
      </c>
      <c r="G3985" t="s">
        <v>43730</v>
      </c>
      <c r="H3985" t="s">
        <v>18477</v>
      </c>
      <c r="I3985" s="1">
        <v>45000</v>
      </c>
      <c r="J3985" s="1">
        <v>45292</v>
      </c>
      <c r="K3985" t="s">
        <v>18478</v>
      </c>
      <c r="L3985" t="s">
        <v>18479</v>
      </c>
      <c r="M3985" t="s">
        <v>20</v>
      </c>
      <c r="N3985">
        <v>2</v>
      </c>
      <c r="O3985">
        <f>Table1[[#This Row],[Price]]-0.1*Table1[[#This Row],[Price]]</f>
        <v>313.16399999999999</v>
      </c>
      <c r="P3985" s="9">
        <f>(Table1[[#This Row],[Expiration Date]]-Table1[[#This Row],[Manufacturing Date]])/365</f>
        <v>0.8</v>
      </c>
      <c r="Q3985" t="str">
        <f>IF(Table1[[#This Row],[Expiration Date]]-J3993&gt;12/31/2024,"not expired","expired")</f>
        <v>expired</v>
      </c>
      <c r="R3985">
        <f>Table1[[#This Row],[Discounted Price]]*0.95</f>
        <v>297.50579999999997</v>
      </c>
      <c r="S3985">
        <f>Table1[[#This Row],[Discounted Price]]*0.9</f>
        <v>281.8476</v>
      </c>
      <c r="T3985">
        <f>Table1[[#This Row],[Discounted Price]]*0.8</f>
        <v>250.53120000000001</v>
      </c>
      <c r="U3985">
        <f>Table1[[#This Row],[Price]]*0.52</f>
        <v>180.9392</v>
      </c>
      <c r="V3985">
        <f>(Table1[[#This Row],[Price]]-Table1[[#This Row],[Scrap value]])/2</f>
        <v>83.51039999999999</v>
      </c>
    </row>
    <row r="3986" spans="1:22" x14ac:dyDescent="0.25">
      <c r="A3986" t="s">
        <v>18480</v>
      </c>
      <c r="B3986" t="s">
        <v>35</v>
      </c>
      <c r="C3986" t="s">
        <v>47</v>
      </c>
      <c r="D3986" t="s">
        <v>18481</v>
      </c>
      <c r="E3986">
        <v>135.09</v>
      </c>
      <c r="F3986">
        <v>35</v>
      </c>
      <c r="G3986" t="s">
        <v>43729</v>
      </c>
      <c r="H3986" t="s">
        <v>1934</v>
      </c>
      <c r="I3986" s="1">
        <v>45000</v>
      </c>
      <c r="J3986" s="1">
        <v>45292</v>
      </c>
      <c r="K3986" t="s">
        <v>18482</v>
      </c>
      <c r="L3986" t="s">
        <v>18483</v>
      </c>
      <c r="M3986" t="s">
        <v>45</v>
      </c>
      <c r="N3986">
        <v>3</v>
      </c>
      <c r="O3986">
        <f>Table1[[#This Row],[Price]]-0.1*Table1[[#This Row],[Price]]</f>
        <v>121.581</v>
      </c>
      <c r="P3986" s="9">
        <f>(Table1[[#This Row],[Expiration Date]]-Table1[[#This Row],[Manufacturing Date]])/365</f>
        <v>0.8</v>
      </c>
      <c r="Q3986" t="str">
        <f>IF(Table1[[#This Row],[Expiration Date]]-J3994&gt;12/31/2024,"not expired","expired")</f>
        <v>expired</v>
      </c>
      <c r="R3986">
        <f>Table1[[#This Row],[Discounted Price]]*0.95</f>
        <v>115.50194999999999</v>
      </c>
      <c r="S3986">
        <f>Table1[[#This Row],[Discounted Price]]*0.9</f>
        <v>109.4229</v>
      </c>
      <c r="T3986">
        <f>Table1[[#This Row],[Discounted Price]]*0.8</f>
        <v>97.264800000000008</v>
      </c>
      <c r="U3986">
        <f>Table1[[#This Row],[Price]]*0.52</f>
        <v>70.246800000000007</v>
      </c>
      <c r="V3986">
        <f>(Table1[[#This Row],[Price]]-Table1[[#This Row],[Scrap value]])/2</f>
        <v>32.421599999999998</v>
      </c>
    </row>
    <row r="3987" spans="1:22" x14ac:dyDescent="0.25">
      <c r="A3987" t="s">
        <v>18484</v>
      </c>
      <c r="B3987" t="s">
        <v>22</v>
      </c>
      <c r="C3987" t="s">
        <v>47</v>
      </c>
      <c r="D3987" t="s">
        <v>18485</v>
      </c>
      <c r="E3987">
        <v>104.7</v>
      </c>
      <c r="F3987">
        <v>39</v>
      </c>
      <c r="G3987" t="s">
        <v>43729</v>
      </c>
      <c r="H3987" t="s">
        <v>18486</v>
      </c>
      <c r="I3987" s="1">
        <v>45000</v>
      </c>
      <c r="J3987" s="1">
        <v>45292</v>
      </c>
      <c r="K3987" t="s">
        <v>18487</v>
      </c>
      <c r="L3987" t="s">
        <v>18488</v>
      </c>
      <c r="M3987" t="s">
        <v>20</v>
      </c>
      <c r="N3987">
        <v>4</v>
      </c>
      <c r="O3987">
        <f>Table1[[#This Row],[Price]]-0.1*Table1[[#This Row],[Price]]</f>
        <v>94.23</v>
      </c>
      <c r="P3987" s="9">
        <f>(Table1[[#This Row],[Expiration Date]]-Table1[[#This Row],[Manufacturing Date]])/365</f>
        <v>0.8</v>
      </c>
      <c r="Q3987" t="str">
        <f>IF(Table1[[#This Row],[Expiration Date]]-J3995&gt;12/31/2024,"not expired","expired")</f>
        <v>expired</v>
      </c>
      <c r="R3987">
        <f>Table1[[#This Row],[Discounted Price]]*0.95</f>
        <v>89.518500000000003</v>
      </c>
      <c r="S3987">
        <f>Table1[[#This Row],[Discounted Price]]*0.9</f>
        <v>84.807000000000002</v>
      </c>
      <c r="T3987">
        <f>Table1[[#This Row],[Discounted Price]]*0.8</f>
        <v>75.384</v>
      </c>
      <c r="U3987">
        <f>Table1[[#This Row],[Price]]*0.52</f>
        <v>54.444000000000003</v>
      </c>
      <c r="V3987">
        <f>(Table1[[#This Row],[Price]]-Table1[[#This Row],[Scrap value]])/2</f>
        <v>25.128</v>
      </c>
    </row>
    <row r="3988" spans="1:22" x14ac:dyDescent="0.25">
      <c r="A3988" t="s">
        <v>18489</v>
      </c>
      <c r="B3988" t="s">
        <v>29</v>
      </c>
      <c r="C3988" t="s">
        <v>47</v>
      </c>
      <c r="D3988" t="s">
        <v>18490</v>
      </c>
      <c r="E3988">
        <v>186.78</v>
      </c>
      <c r="F3988">
        <v>13</v>
      </c>
      <c r="G3988" t="s">
        <v>43729</v>
      </c>
      <c r="H3988" t="s">
        <v>5242</v>
      </c>
      <c r="I3988" s="1">
        <v>45000</v>
      </c>
      <c r="J3988" s="1">
        <v>46023</v>
      </c>
      <c r="K3988" t="s">
        <v>18491</v>
      </c>
      <c r="L3988" t="s">
        <v>18492</v>
      </c>
      <c r="M3988" t="s">
        <v>27</v>
      </c>
      <c r="N3988">
        <v>4</v>
      </c>
      <c r="O3988">
        <f>Table1[[#This Row],[Price]]-0.1*Table1[[#This Row],[Price]]</f>
        <v>168.102</v>
      </c>
      <c r="P3988" s="9">
        <f>(Table1[[#This Row],[Expiration Date]]-Table1[[#This Row],[Manufacturing Date]])/365</f>
        <v>2.8027397260273972</v>
      </c>
      <c r="Q3988" t="str">
        <f>IF(Table1[[#This Row],[Expiration Date]]-J3996&gt;12/31/2024,"not expired","expired")</f>
        <v>not expired</v>
      </c>
      <c r="R3988">
        <f>Table1[[#This Row],[Discounted Price]]*0.95</f>
        <v>159.6969</v>
      </c>
      <c r="S3988">
        <f>Table1[[#This Row],[Discounted Price]]*0.9</f>
        <v>151.29179999999999</v>
      </c>
      <c r="T3988">
        <f>Table1[[#This Row],[Discounted Price]]*0.8</f>
        <v>134.48160000000001</v>
      </c>
      <c r="U3988">
        <f>Table1[[#This Row],[Price]]*0.52</f>
        <v>97.125600000000006</v>
      </c>
      <c r="V3988">
        <f>(Table1[[#This Row],[Price]]-Table1[[#This Row],[Scrap value]])/2</f>
        <v>44.827199999999998</v>
      </c>
    </row>
    <row r="3989" spans="1:22" x14ac:dyDescent="0.25">
      <c r="A3989" t="s">
        <v>18493</v>
      </c>
      <c r="B3989" t="s">
        <v>15</v>
      </c>
      <c r="C3989" t="s">
        <v>47</v>
      </c>
      <c r="D3989" t="s">
        <v>18494</v>
      </c>
      <c r="E3989">
        <v>295.10000000000002</v>
      </c>
      <c r="F3989">
        <v>38</v>
      </c>
      <c r="G3989" t="s">
        <v>43728</v>
      </c>
      <c r="H3989" t="s">
        <v>10173</v>
      </c>
      <c r="I3989" s="1">
        <v>44927</v>
      </c>
      <c r="J3989" s="1">
        <v>45658</v>
      </c>
      <c r="K3989" t="s">
        <v>18495</v>
      </c>
      <c r="L3989" t="s">
        <v>18496</v>
      </c>
      <c r="M3989" t="s">
        <v>20</v>
      </c>
      <c r="N3989">
        <v>5</v>
      </c>
      <c r="O3989">
        <f>Table1[[#This Row],[Price]]-0.1*Table1[[#This Row],[Price]]</f>
        <v>265.59000000000003</v>
      </c>
      <c r="P3989" s="9">
        <f>(Table1[[#This Row],[Expiration Date]]-Table1[[#This Row],[Manufacturing Date]])/365</f>
        <v>2.0027397260273974</v>
      </c>
      <c r="Q3989" t="str">
        <f>IF(Table1[[#This Row],[Expiration Date]]-J3997&gt;12/31/2024,"not expired","expired")</f>
        <v>expired</v>
      </c>
      <c r="R3989">
        <f>Table1[[#This Row],[Discounted Price]]*0.95</f>
        <v>252.31050000000002</v>
      </c>
      <c r="S3989">
        <f>Table1[[#This Row],[Discounted Price]]*0.9</f>
        <v>239.03100000000003</v>
      </c>
      <c r="T3989">
        <f>Table1[[#This Row],[Discounted Price]]*0.8</f>
        <v>212.47200000000004</v>
      </c>
      <c r="U3989">
        <f>Table1[[#This Row],[Price]]*0.52</f>
        <v>153.45200000000003</v>
      </c>
      <c r="V3989">
        <f>(Table1[[#This Row],[Price]]-Table1[[#This Row],[Scrap value]])/2</f>
        <v>70.823999999999998</v>
      </c>
    </row>
    <row r="3990" spans="1:22" x14ac:dyDescent="0.25">
      <c r="A3990" t="s">
        <v>18497</v>
      </c>
      <c r="B3990" t="s">
        <v>29</v>
      </c>
      <c r="C3990" t="s">
        <v>47</v>
      </c>
      <c r="D3990" t="s">
        <v>18498</v>
      </c>
      <c r="E3990">
        <v>57.55</v>
      </c>
      <c r="F3990">
        <v>31</v>
      </c>
      <c r="G3990" t="s">
        <v>43729</v>
      </c>
      <c r="H3990" t="s">
        <v>18499</v>
      </c>
      <c r="I3990" s="1">
        <v>45137</v>
      </c>
      <c r="J3990" s="1">
        <v>46023</v>
      </c>
      <c r="K3990" t="s">
        <v>18500</v>
      </c>
      <c r="L3990" t="s">
        <v>18501</v>
      </c>
      <c r="M3990" t="s">
        <v>20</v>
      </c>
      <c r="N3990">
        <v>2</v>
      </c>
      <c r="O3990">
        <f>Table1[[#This Row],[Price]]-0.1*Table1[[#This Row],[Price]]</f>
        <v>51.794999999999995</v>
      </c>
      <c r="P3990" s="9">
        <f>(Table1[[#This Row],[Expiration Date]]-Table1[[#This Row],[Manufacturing Date]])/365</f>
        <v>2.4273972602739726</v>
      </c>
      <c r="Q3990" t="str">
        <f>IF(Table1[[#This Row],[Expiration Date]]-J3998&gt;12/31/2024,"not expired","expired")</f>
        <v>expired</v>
      </c>
      <c r="R3990">
        <f>Table1[[#This Row],[Discounted Price]]*0.95</f>
        <v>49.205249999999992</v>
      </c>
      <c r="S3990">
        <f>Table1[[#This Row],[Discounted Price]]*0.9</f>
        <v>46.615499999999997</v>
      </c>
      <c r="T3990">
        <f>Table1[[#This Row],[Discounted Price]]*0.8</f>
        <v>41.436</v>
      </c>
      <c r="U3990">
        <f>Table1[[#This Row],[Price]]*0.52</f>
        <v>29.925999999999998</v>
      </c>
      <c r="V3990">
        <f>(Table1[[#This Row],[Price]]-Table1[[#This Row],[Scrap value]])/2</f>
        <v>13.811999999999999</v>
      </c>
    </row>
    <row r="3991" spans="1:22" x14ac:dyDescent="0.25">
      <c r="A3991" t="s">
        <v>18502</v>
      </c>
      <c r="B3991" t="s">
        <v>29</v>
      </c>
      <c r="C3991" t="s">
        <v>47</v>
      </c>
      <c r="D3991" t="s">
        <v>18503</v>
      </c>
      <c r="E3991">
        <v>133.66999999999999</v>
      </c>
      <c r="F3991">
        <v>13</v>
      </c>
      <c r="G3991" t="s">
        <v>43729</v>
      </c>
      <c r="H3991" t="s">
        <v>18504</v>
      </c>
      <c r="I3991" s="1">
        <v>44927</v>
      </c>
      <c r="J3991" s="1">
        <v>45292</v>
      </c>
      <c r="K3991" t="s">
        <v>18505</v>
      </c>
      <c r="L3991" t="s">
        <v>18506</v>
      </c>
      <c r="M3991" t="s">
        <v>20</v>
      </c>
      <c r="N3991">
        <v>2</v>
      </c>
      <c r="O3991">
        <f>Table1[[#This Row],[Price]]-0.1*Table1[[#This Row],[Price]]</f>
        <v>120.30299999999998</v>
      </c>
      <c r="P3991" s="9">
        <f>(Table1[[#This Row],[Expiration Date]]-Table1[[#This Row],[Manufacturing Date]])/365</f>
        <v>1</v>
      </c>
      <c r="Q3991" t="str">
        <f>IF(Table1[[#This Row],[Expiration Date]]-J3999&gt;12/31/2024,"not expired","expired")</f>
        <v>expired</v>
      </c>
      <c r="R3991">
        <f>Table1[[#This Row],[Discounted Price]]*0.95</f>
        <v>114.28784999999998</v>
      </c>
      <c r="S3991">
        <f>Table1[[#This Row],[Discounted Price]]*0.9</f>
        <v>108.27269999999999</v>
      </c>
      <c r="T3991">
        <f>Table1[[#This Row],[Discounted Price]]*0.8</f>
        <v>96.242399999999989</v>
      </c>
      <c r="U3991">
        <f>Table1[[#This Row],[Price]]*0.52</f>
        <v>69.508399999999995</v>
      </c>
      <c r="V3991">
        <f>(Table1[[#This Row],[Price]]-Table1[[#This Row],[Scrap value]])/2</f>
        <v>32.080799999999996</v>
      </c>
    </row>
    <row r="3992" spans="1:22" x14ac:dyDescent="0.25">
      <c r="A3992" t="s">
        <v>18507</v>
      </c>
      <c r="B3992" t="s">
        <v>29</v>
      </c>
      <c r="C3992" t="s">
        <v>47</v>
      </c>
      <c r="D3992" t="s">
        <v>18508</v>
      </c>
      <c r="E3992">
        <v>498.44</v>
      </c>
      <c r="F3992">
        <v>95</v>
      </c>
      <c r="G3992" t="s">
        <v>43729</v>
      </c>
      <c r="H3992" t="s">
        <v>7774</v>
      </c>
      <c r="I3992" s="1">
        <v>44927</v>
      </c>
      <c r="J3992" s="1">
        <v>46023</v>
      </c>
      <c r="K3992" t="s">
        <v>18509</v>
      </c>
      <c r="L3992" t="s">
        <v>18510</v>
      </c>
      <c r="M3992" t="s">
        <v>27</v>
      </c>
      <c r="N3992">
        <v>4</v>
      </c>
      <c r="O3992">
        <f>Table1[[#This Row],[Price]]-0.1*Table1[[#This Row],[Price]]</f>
        <v>448.596</v>
      </c>
      <c r="P3992" s="9">
        <f>(Table1[[#This Row],[Expiration Date]]-Table1[[#This Row],[Manufacturing Date]])/365</f>
        <v>3.0027397260273974</v>
      </c>
      <c r="Q3992" t="str">
        <f>IF(Table1[[#This Row],[Expiration Date]]-J4000&gt;12/31/2024,"not expired","expired")</f>
        <v>not expired</v>
      </c>
      <c r="R3992">
        <f>Table1[[#This Row],[Discounted Price]]*0.95</f>
        <v>426.1662</v>
      </c>
      <c r="S3992">
        <f>Table1[[#This Row],[Discounted Price]]*0.9</f>
        <v>403.7364</v>
      </c>
      <c r="T3992">
        <f>Table1[[#This Row],[Discounted Price]]*0.8</f>
        <v>358.8768</v>
      </c>
      <c r="U3992">
        <f>Table1[[#This Row],[Price]]*0.52</f>
        <v>259.18880000000001</v>
      </c>
      <c r="V3992">
        <f>(Table1[[#This Row],[Price]]-Table1[[#This Row],[Scrap value]])/2</f>
        <v>119.62559999999999</v>
      </c>
    </row>
    <row r="3993" spans="1:22" x14ac:dyDescent="0.25">
      <c r="A3993" t="s">
        <v>18511</v>
      </c>
      <c r="B3993" t="s">
        <v>22</v>
      </c>
      <c r="C3993" t="s">
        <v>47</v>
      </c>
      <c r="D3993" t="s">
        <v>18512</v>
      </c>
      <c r="E3993">
        <v>35.64</v>
      </c>
      <c r="F3993">
        <v>90</v>
      </c>
      <c r="G3993" t="s">
        <v>43730</v>
      </c>
      <c r="H3993" t="s">
        <v>18513</v>
      </c>
      <c r="I3993" s="1">
        <v>45000</v>
      </c>
      <c r="J3993" s="1">
        <v>45658</v>
      </c>
      <c r="K3993" t="s">
        <v>18514</v>
      </c>
      <c r="L3993" t="s">
        <v>18515</v>
      </c>
      <c r="M3993" t="s">
        <v>20</v>
      </c>
      <c r="N3993">
        <v>1</v>
      </c>
      <c r="O3993">
        <f>Table1[[#This Row],[Price]]-0.1*Table1[[#This Row],[Price]]</f>
        <v>32.076000000000001</v>
      </c>
      <c r="P3993" s="9">
        <f>(Table1[[#This Row],[Expiration Date]]-Table1[[#This Row],[Manufacturing Date]])/365</f>
        <v>1.8027397260273972</v>
      </c>
      <c r="Q3993" t="str">
        <f>IF(Table1[[#This Row],[Expiration Date]]-J4001&gt;12/31/2024,"not expired","expired")</f>
        <v>not expired</v>
      </c>
      <c r="R3993">
        <f>Table1[[#This Row],[Discounted Price]]*0.95</f>
        <v>30.472199999999997</v>
      </c>
      <c r="S3993">
        <f>Table1[[#This Row],[Discounted Price]]*0.9</f>
        <v>28.868400000000001</v>
      </c>
      <c r="T3993">
        <f>Table1[[#This Row],[Discounted Price]]*0.8</f>
        <v>25.660800000000002</v>
      </c>
      <c r="U3993">
        <f>Table1[[#This Row],[Price]]*0.52</f>
        <v>18.532800000000002</v>
      </c>
      <c r="V3993">
        <f>(Table1[[#This Row],[Price]]-Table1[[#This Row],[Scrap value]])/2</f>
        <v>8.5535999999999994</v>
      </c>
    </row>
    <row r="3994" spans="1:22" x14ac:dyDescent="0.25">
      <c r="A3994" t="s">
        <v>18516</v>
      </c>
      <c r="B3994" t="s">
        <v>29</v>
      </c>
      <c r="C3994" t="s">
        <v>47</v>
      </c>
      <c r="D3994" t="s">
        <v>18517</v>
      </c>
      <c r="E3994">
        <v>138.72999999999999</v>
      </c>
      <c r="F3994">
        <v>91</v>
      </c>
      <c r="G3994" t="s">
        <v>43728</v>
      </c>
      <c r="H3994" t="s">
        <v>18518</v>
      </c>
      <c r="I3994" s="1">
        <v>44927</v>
      </c>
      <c r="J3994" s="1">
        <v>45292</v>
      </c>
      <c r="K3994" t="s">
        <v>18519</v>
      </c>
      <c r="L3994" t="s">
        <v>18520</v>
      </c>
      <c r="M3994" t="s">
        <v>27</v>
      </c>
      <c r="N3994">
        <v>3</v>
      </c>
      <c r="O3994">
        <f>Table1[[#This Row],[Price]]-0.1*Table1[[#This Row],[Price]]</f>
        <v>124.85699999999999</v>
      </c>
      <c r="P3994" s="9">
        <f>(Table1[[#This Row],[Expiration Date]]-Table1[[#This Row],[Manufacturing Date]])/365</f>
        <v>1</v>
      </c>
      <c r="Q3994" t="str">
        <f>IF(Table1[[#This Row],[Expiration Date]]-J4002&gt;12/31/2024,"not expired","expired")</f>
        <v>expired</v>
      </c>
      <c r="R3994">
        <f>Table1[[#This Row],[Discounted Price]]*0.95</f>
        <v>118.61414999999998</v>
      </c>
      <c r="S3994">
        <f>Table1[[#This Row],[Discounted Price]]*0.9</f>
        <v>112.37129999999999</v>
      </c>
      <c r="T3994">
        <f>Table1[[#This Row],[Discounted Price]]*0.8</f>
        <v>99.885599999999997</v>
      </c>
      <c r="U3994">
        <f>Table1[[#This Row],[Price]]*0.52</f>
        <v>72.139600000000002</v>
      </c>
      <c r="V3994">
        <f>(Table1[[#This Row],[Price]]-Table1[[#This Row],[Scrap value]])/2</f>
        <v>33.295199999999994</v>
      </c>
    </row>
    <row r="3995" spans="1:22" x14ac:dyDescent="0.25">
      <c r="A3995" t="s">
        <v>18521</v>
      </c>
      <c r="B3995" t="s">
        <v>22</v>
      </c>
      <c r="C3995" t="s">
        <v>47</v>
      </c>
      <c r="D3995" t="s">
        <v>18522</v>
      </c>
      <c r="E3995">
        <v>172.42</v>
      </c>
      <c r="F3995">
        <v>62</v>
      </c>
      <c r="G3995" t="s">
        <v>43728</v>
      </c>
      <c r="H3995" t="s">
        <v>10483</v>
      </c>
      <c r="I3995" s="1">
        <v>45000</v>
      </c>
      <c r="J3995" s="1">
        <v>45292</v>
      </c>
      <c r="K3995" t="s">
        <v>18523</v>
      </c>
      <c r="L3995" t="s">
        <v>18524</v>
      </c>
      <c r="M3995" t="s">
        <v>45</v>
      </c>
      <c r="N3995">
        <v>2</v>
      </c>
      <c r="O3995">
        <f>Table1[[#This Row],[Price]]-0.1*Table1[[#This Row],[Price]]</f>
        <v>155.178</v>
      </c>
      <c r="P3995" s="9">
        <f>(Table1[[#This Row],[Expiration Date]]-Table1[[#This Row],[Manufacturing Date]])/365</f>
        <v>0.8</v>
      </c>
      <c r="Q3995" t="str">
        <f>IF(Table1[[#This Row],[Expiration Date]]-J4003&gt;12/31/2024,"not expired","expired")</f>
        <v>expired</v>
      </c>
      <c r="R3995">
        <f>Table1[[#This Row],[Discounted Price]]*0.95</f>
        <v>147.41909999999999</v>
      </c>
      <c r="S3995">
        <f>Table1[[#This Row],[Discounted Price]]*0.9</f>
        <v>139.6602</v>
      </c>
      <c r="T3995">
        <f>Table1[[#This Row],[Discounted Price]]*0.8</f>
        <v>124.14240000000001</v>
      </c>
      <c r="U3995">
        <f>Table1[[#This Row],[Price]]*0.52</f>
        <v>89.6584</v>
      </c>
      <c r="V3995">
        <f>(Table1[[#This Row],[Price]]-Table1[[#This Row],[Scrap value]])/2</f>
        <v>41.380799999999994</v>
      </c>
    </row>
    <row r="3996" spans="1:22" x14ac:dyDescent="0.25">
      <c r="A3996" t="s">
        <v>18525</v>
      </c>
      <c r="B3996" t="s">
        <v>22</v>
      </c>
      <c r="C3996" t="s">
        <v>47</v>
      </c>
      <c r="D3996" t="s">
        <v>18526</v>
      </c>
      <c r="E3996">
        <v>185.79</v>
      </c>
      <c r="F3996">
        <v>6</v>
      </c>
      <c r="G3996" t="s">
        <v>43729</v>
      </c>
      <c r="H3996" t="s">
        <v>3471</v>
      </c>
      <c r="I3996" s="1">
        <v>45137</v>
      </c>
      <c r="J3996" s="1">
        <v>45658</v>
      </c>
      <c r="K3996" t="s">
        <v>18527</v>
      </c>
      <c r="L3996" t="s">
        <v>18528</v>
      </c>
      <c r="M3996" t="s">
        <v>45</v>
      </c>
      <c r="N3996">
        <v>4</v>
      </c>
      <c r="O3996">
        <f>Table1[[#This Row],[Price]]-0.1*Table1[[#This Row],[Price]]</f>
        <v>167.21099999999998</v>
      </c>
      <c r="P3996" s="9">
        <f>(Table1[[#This Row],[Expiration Date]]-Table1[[#This Row],[Manufacturing Date]])/365</f>
        <v>1.4273972602739726</v>
      </c>
      <c r="Q3996" t="str">
        <f>IF(Table1[[#This Row],[Expiration Date]]-J4004&gt;12/31/2024,"not expired","expired")</f>
        <v>not expired</v>
      </c>
      <c r="R3996">
        <f>Table1[[#This Row],[Discounted Price]]*0.95</f>
        <v>158.85044999999997</v>
      </c>
      <c r="S3996">
        <f>Table1[[#This Row],[Discounted Price]]*0.9</f>
        <v>150.48989999999998</v>
      </c>
      <c r="T3996">
        <f>Table1[[#This Row],[Discounted Price]]*0.8</f>
        <v>133.7688</v>
      </c>
      <c r="U3996">
        <f>Table1[[#This Row],[Price]]*0.52</f>
        <v>96.610799999999998</v>
      </c>
      <c r="V3996">
        <f>(Table1[[#This Row],[Price]]-Table1[[#This Row],[Scrap value]])/2</f>
        <v>44.589599999999997</v>
      </c>
    </row>
    <row r="3997" spans="1:22" x14ac:dyDescent="0.25">
      <c r="A3997" t="s">
        <v>18529</v>
      </c>
      <c r="B3997" t="s">
        <v>35</v>
      </c>
      <c r="C3997" t="s">
        <v>47</v>
      </c>
      <c r="D3997" t="s">
        <v>18530</v>
      </c>
      <c r="E3997">
        <v>380.41</v>
      </c>
      <c r="F3997">
        <v>67</v>
      </c>
      <c r="G3997" t="s">
        <v>43728</v>
      </c>
      <c r="H3997" t="s">
        <v>18531</v>
      </c>
      <c r="I3997" s="1">
        <v>45000</v>
      </c>
      <c r="J3997" s="1">
        <v>46023</v>
      </c>
      <c r="K3997" t="s">
        <v>18532</v>
      </c>
      <c r="L3997" t="s">
        <v>18533</v>
      </c>
      <c r="M3997" t="s">
        <v>45</v>
      </c>
      <c r="N3997">
        <v>2</v>
      </c>
      <c r="O3997">
        <f>Table1[[#This Row],[Price]]-0.1*Table1[[#This Row],[Price]]</f>
        <v>342.36900000000003</v>
      </c>
      <c r="P3997" s="9">
        <f>(Table1[[#This Row],[Expiration Date]]-Table1[[#This Row],[Manufacturing Date]])/365</f>
        <v>2.8027397260273972</v>
      </c>
      <c r="Q3997" t="str">
        <f>IF(Table1[[#This Row],[Expiration Date]]-J4005&gt;12/31/2024,"not expired","expired")</f>
        <v>not expired</v>
      </c>
      <c r="R3997">
        <f>Table1[[#This Row],[Discounted Price]]*0.95</f>
        <v>325.25055000000003</v>
      </c>
      <c r="S3997">
        <f>Table1[[#This Row],[Discounted Price]]*0.9</f>
        <v>308.13210000000004</v>
      </c>
      <c r="T3997">
        <f>Table1[[#This Row],[Discounted Price]]*0.8</f>
        <v>273.89520000000005</v>
      </c>
      <c r="U3997">
        <f>Table1[[#This Row],[Price]]*0.52</f>
        <v>197.81320000000002</v>
      </c>
      <c r="V3997">
        <f>(Table1[[#This Row],[Price]]-Table1[[#This Row],[Scrap value]])/2</f>
        <v>91.298400000000001</v>
      </c>
    </row>
    <row r="3998" spans="1:22" x14ac:dyDescent="0.25">
      <c r="A3998" t="s">
        <v>18534</v>
      </c>
      <c r="B3998" t="s">
        <v>29</v>
      </c>
      <c r="C3998" t="s">
        <v>47</v>
      </c>
      <c r="D3998" t="s">
        <v>18535</v>
      </c>
      <c r="E3998">
        <v>216.83</v>
      </c>
      <c r="F3998">
        <v>13</v>
      </c>
      <c r="G3998" t="s">
        <v>43729</v>
      </c>
      <c r="H3998" t="s">
        <v>18536</v>
      </c>
      <c r="I3998" s="1">
        <v>44927</v>
      </c>
      <c r="J3998" s="1">
        <v>46023</v>
      </c>
      <c r="K3998" t="s">
        <v>18537</v>
      </c>
      <c r="L3998" t="s">
        <v>18538</v>
      </c>
      <c r="M3998" t="s">
        <v>20</v>
      </c>
      <c r="N3998">
        <v>4</v>
      </c>
      <c r="O3998">
        <f>Table1[[#This Row],[Price]]-0.1*Table1[[#This Row],[Price]]</f>
        <v>195.14700000000002</v>
      </c>
      <c r="P3998" s="9">
        <f>(Table1[[#This Row],[Expiration Date]]-Table1[[#This Row],[Manufacturing Date]])/365</f>
        <v>3.0027397260273974</v>
      </c>
      <c r="Q3998" t="str">
        <f>IF(Table1[[#This Row],[Expiration Date]]-J4006&gt;12/31/2024,"not expired","expired")</f>
        <v>not expired</v>
      </c>
      <c r="R3998">
        <f>Table1[[#This Row],[Discounted Price]]*0.95</f>
        <v>185.38965000000002</v>
      </c>
      <c r="S3998">
        <f>Table1[[#This Row],[Discounted Price]]*0.9</f>
        <v>175.63230000000001</v>
      </c>
      <c r="T3998">
        <f>Table1[[#This Row],[Discounted Price]]*0.8</f>
        <v>156.11760000000004</v>
      </c>
      <c r="U3998">
        <f>Table1[[#This Row],[Price]]*0.52</f>
        <v>112.75160000000001</v>
      </c>
      <c r="V3998">
        <f>(Table1[[#This Row],[Price]]-Table1[[#This Row],[Scrap value]])/2</f>
        <v>52.039200000000001</v>
      </c>
    </row>
    <row r="3999" spans="1:22" x14ac:dyDescent="0.25">
      <c r="A3999" t="s">
        <v>18539</v>
      </c>
      <c r="B3999" t="s">
        <v>35</v>
      </c>
      <c r="C3999" t="s">
        <v>47</v>
      </c>
      <c r="D3999" t="s">
        <v>18540</v>
      </c>
      <c r="E3999">
        <v>256.47000000000003</v>
      </c>
      <c r="F3999">
        <v>78</v>
      </c>
      <c r="G3999" t="s">
        <v>43730</v>
      </c>
      <c r="H3999" t="s">
        <v>7125</v>
      </c>
      <c r="I3999" s="1">
        <v>45137</v>
      </c>
      <c r="J3999" s="1">
        <v>45292</v>
      </c>
      <c r="K3999" t="s">
        <v>18541</v>
      </c>
      <c r="L3999" t="s">
        <v>18542</v>
      </c>
      <c r="M3999" t="s">
        <v>20</v>
      </c>
      <c r="N3999">
        <v>5</v>
      </c>
      <c r="O3999">
        <f>Table1[[#This Row],[Price]]-0.1*Table1[[#This Row],[Price]]</f>
        <v>230.82300000000004</v>
      </c>
      <c r="P3999" s="9">
        <f>(Table1[[#This Row],[Expiration Date]]-Table1[[#This Row],[Manufacturing Date]])/365</f>
        <v>0.42465753424657532</v>
      </c>
      <c r="Q3999" t="str">
        <f>IF(Table1[[#This Row],[Expiration Date]]-J4007&gt;12/31/2024,"not expired","expired")</f>
        <v>expired</v>
      </c>
      <c r="R3999">
        <f>Table1[[#This Row],[Discounted Price]]*0.95</f>
        <v>219.28185000000002</v>
      </c>
      <c r="S3999">
        <f>Table1[[#This Row],[Discounted Price]]*0.9</f>
        <v>207.74070000000003</v>
      </c>
      <c r="T3999">
        <f>Table1[[#This Row],[Discounted Price]]*0.8</f>
        <v>184.65840000000003</v>
      </c>
      <c r="U3999">
        <f>Table1[[#This Row],[Price]]*0.52</f>
        <v>133.36440000000002</v>
      </c>
      <c r="V3999">
        <f>(Table1[[#This Row],[Price]]-Table1[[#This Row],[Scrap value]])/2</f>
        <v>61.552800000000005</v>
      </c>
    </row>
    <row r="4000" spans="1:22" x14ac:dyDescent="0.25">
      <c r="A4000" t="s">
        <v>18543</v>
      </c>
      <c r="B4000" t="s">
        <v>22</v>
      </c>
      <c r="C4000" t="s">
        <v>47</v>
      </c>
      <c r="D4000" t="s">
        <v>18544</v>
      </c>
      <c r="E4000">
        <v>419.84</v>
      </c>
      <c r="F4000">
        <v>50</v>
      </c>
      <c r="G4000" t="s">
        <v>43730</v>
      </c>
      <c r="H4000" t="s">
        <v>15805</v>
      </c>
      <c r="I4000" s="1">
        <v>45000</v>
      </c>
      <c r="J4000" s="1">
        <v>45292</v>
      </c>
      <c r="K4000" t="s">
        <v>18545</v>
      </c>
      <c r="L4000" t="s">
        <v>18546</v>
      </c>
      <c r="M4000" t="s">
        <v>45</v>
      </c>
      <c r="N4000">
        <v>2</v>
      </c>
      <c r="O4000">
        <f>Table1[[#This Row],[Price]]-0.1*Table1[[#This Row],[Price]]</f>
        <v>377.85599999999999</v>
      </c>
      <c r="P4000" s="9">
        <f>(Table1[[#This Row],[Expiration Date]]-Table1[[#This Row],[Manufacturing Date]])/365</f>
        <v>0.8</v>
      </c>
      <c r="Q4000" t="str">
        <f>IF(Table1[[#This Row],[Expiration Date]]-J4008&gt;12/31/2024,"not expired","expired")</f>
        <v>expired</v>
      </c>
      <c r="R4000">
        <f>Table1[[#This Row],[Discounted Price]]*0.95</f>
        <v>358.96319999999997</v>
      </c>
      <c r="S4000">
        <f>Table1[[#This Row],[Discounted Price]]*0.9</f>
        <v>340.07040000000001</v>
      </c>
      <c r="T4000">
        <f>Table1[[#This Row],[Discounted Price]]*0.8</f>
        <v>302.28480000000002</v>
      </c>
      <c r="U4000">
        <f>Table1[[#This Row],[Price]]*0.52</f>
        <v>218.3168</v>
      </c>
      <c r="V4000">
        <f>(Table1[[#This Row],[Price]]-Table1[[#This Row],[Scrap value]])/2</f>
        <v>100.76159999999999</v>
      </c>
    </row>
    <row r="4001" spans="1:22" x14ac:dyDescent="0.25">
      <c r="A4001" t="s">
        <v>18547</v>
      </c>
      <c r="B4001" t="s">
        <v>29</v>
      </c>
      <c r="C4001" t="s">
        <v>47</v>
      </c>
      <c r="D4001" t="s">
        <v>18548</v>
      </c>
      <c r="E4001">
        <v>362.37</v>
      </c>
      <c r="F4001">
        <v>51</v>
      </c>
      <c r="G4001" t="s">
        <v>43730</v>
      </c>
      <c r="H4001" t="s">
        <v>18416</v>
      </c>
      <c r="I4001" s="1">
        <v>44927</v>
      </c>
      <c r="J4001" s="1">
        <v>45292</v>
      </c>
      <c r="K4001" t="s">
        <v>18549</v>
      </c>
      <c r="L4001" t="s">
        <v>18550</v>
      </c>
      <c r="M4001" t="s">
        <v>45</v>
      </c>
      <c r="N4001">
        <v>1</v>
      </c>
      <c r="O4001">
        <f>Table1[[#This Row],[Price]]-0.1*Table1[[#This Row],[Price]]</f>
        <v>326.13299999999998</v>
      </c>
      <c r="P4001" s="9">
        <f>(Table1[[#This Row],[Expiration Date]]-Table1[[#This Row],[Manufacturing Date]])/365</f>
        <v>1</v>
      </c>
      <c r="Q4001" t="str">
        <f>IF(Table1[[#This Row],[Expiration Date]]-J4009&gt;12/31/2024,"not expired","expired")</f>
        <v>expired</v>
      </c>
      <c r="R4001">
        <f>Table1[[#This Row],[Discounted Price]]*0.95</f>
        <v>309.82634999999999</v>
      </c>
      <c r="S4001">
        <f>Table1[[#This Row],[Discounted Price]]*0.9</f>
        <v>293.5197</v>
      </c>
      <c r="T4001">
        <f>Table1[[#This Row],[Discounted Price]]*0.8</f>
        <v>260.90640000000002</v>
      </c>
      <c r="U4001">
        <f>Table1[[#This Row],[Price]]*0.52</f>
        <v>188.4324</v>
      </c>
      <c r="V4001">
        <f>(Table1[[#This Row],[Price]]-Table1[[#This Row],[Scrap value]])/2</f>
        <v>86.968800000000002</v>
      </c>
    </row>
    <row r="4002" spans="1:22" x14ac:dyDescent="0.25">
      <c r="A4002" t="s">
        <v>18551</v>
      </c>
      <c r="B4002" t="s">
        <v>35</v>
      </c>
      <c r="C4002" t="s">
        <v>47</v>
      </c>
      <c r="D4002" t="s">
        <v>18552</v>
      </c>
      <c r="E4002">
        <v>384.15</v>
      </c>
      <c r="F4002">
        <v>97</v>
      </c>
      <c r="G4002" t="s">
        <v>43730</v>
      </c>
      <c r="H4002" t="s">
        <v>7606</v>
      </c>
      <c r="I4002" s="1">
        <v>44927</v>
      </c>
      <c r="J4002" s="1">
        <v>46023</v>
      </c>
      <c r="K4002" t="s">
        <v>18553</v>
      </c>
      <c r="L4002" t="s">
        <v>18554</v>
      </c>
      <c r="M4002" t="s">
        <v>20</v>
      </c>
      <c r="N4002">
        <v>4</v>
      </c>
      <c r="O4002">
        <f>Table1[[#This Row],[Price]]-0.1*Table1[[#This Row],[Price]]</f>
        <v>345.73499999999996</v>
      </c>
      <c r="P4002" s="9">
        <f>(Table1[[#This Row],[Expiration Date]]-Table1[[#This Row],[Manufacturing Date]])/365</f>
        <v>3.0027397260273974</v>
      </c>
      <c r="Q4002" t="str">
        <f>IF(Table1[[#This Row],[Expiration Date]]-J4010&gt;12/31/2024,"not expired","expired")</f>
        <v>expired</v>
      </c>
      <c r="R4002">
        <f>Table1[[#This Row],[Discounted Price]]*0.95</f>
        <v>328.44824999999992</v>
      </c>
      <c r="S4002">
        <f>Table1[[#This Row],[Discounted Price]]*0.9</f>
        <v>311.16149999999999</v>
      </c>
      <c r="T4002">
        <f>Table1[[#This Row],[Discounted Price]]*0.8</f>
        <v>276.58799999999997</v>
      </c>
      <c r="U4002">
        <f>Table1[[#This Row],[Price]]*0.52</f>
        <v>199.75799999999998</v>
      </c>
      <c r="V4002">
        <f>(Table1[[#This Row],[Price]]-Table1[[#This Row],[Scrap value]])/2</f>
        <v>92.195999999999998</v>
      </c>
    </row>
    <row r="4003" spans="1:22" x14ac:dyDescent="0.25">
      <c r="A4003" t="s">
        <v>18555</v>
      </c>
      <c r="B4003" t="s">
        <v>15</v>
      </c>
      <c r="C4003" t="s">
        <v>47</v>
      </c>
      <c r="D4003" t="s">
        <v>18556</v>
      </c>
      <c r="E4003">
        <v>105.1</v>
      </c>
      <c r="F4003">
        <v>19</v>
      </c>
      <c r="G4003" t="s">
        <v>43728</v>
      </c>
      <c r="H4003" t="s">
        <v>18557</v>
      </c>
      <c r="I4003" s="1">
        <v>45000</v>
      </c>
      <c r="J4003" s="1">
        <v>45292</v>
      </c>
      <c r="K4003" t="s">
        <v>18558</v>
      </c>
      <c r="L4003" t="s">
        <v>18559</v>
      </c>
      <c r="M4003" t="s">
        <v>20</v>
      </c>
      <c r="N4003">
        <v>3</v>
      </c>
      <c r="O4003">
        <f>Table1[[#This Row],[Price]]-0.1*Table1[[#This Row],[Price]]</f>
        <v>94.589999999999989</v>
      </c>
      <c r="P4003" s="9">
        <f>(Table1[[#This Row],[Expiration Date]]-Table1[[#This Row],[Manufacturing Date]])/365</f>
        <v>0.8</v>
      </c>
      <c r="Q4003" t="str">
        <f>IF(Table1[[#This Row],[Expiration Date]]-J4011&gt;12/31/2024,"not expired","expired")</f>
        <v>expired</v>
      </c>
      <c r="R4003">
        <f>Table1[[#This Row],[Discounted Price]]*0.95</f>
        <v>89.860499999999988</v>
      </c>
      <c r="S4003">
        <f>Table1[[#This Row],[Discounted Price]]*0.9</f>
        <v>85.130999999999986</v>
      </c>
      <c r="T4003">
        <f>Table1[[#This Row],[Discounted Price]]*0.8</f>
        <v>75.671999999999997</v>
      </c>
      <c r="U4003">
        <f>Table1[[#This Row],[Price]]*0.52</f>
        <v>54.652000000000001</v>
      </c>
      <c r="V4003">
        <f>(Table1[[#This Row],[Price]]-Table1[[#This Row],[Scrap value]])/2</f>
        <v>25.223999999999997</v>
      </c>
    </row>
    <row r="4004" spans="1:22" x14ac:dyDescent="0.25">
      <c r="A4004" t="s">
        <v>18560</v>
      </c>
      <c r="B4004" t="s">
        <v>35</v>
      </c>
      <c r="C4004" t="s">
        <v>47</v>
      </c>
      <c r="D4004" t="s">
        <v>18561</v>
      </c>
      <c r="E4004">
        <v>483.84</v>
      </c>
      <c r="F4004">
        <v>39</v>
      </c>
      <c r="G4004" t="s">
        <v>43728</v>
      </c>
      <c r="H4004" t="s">
        <v>18562</v>
      </c>
      <c r="I4004" s="1">
        <v>45000</v>
      </c>
      <c r="J4004" s="1">
        <v>45292</v>
      </c>
      <c r="K4004" t="s">
        <v>18563</v>
      </c>
      <c r="L4004" t="s">
        <v>18564</v>
      </c>
      <c r="M4004" t="s">
        <v>45</v>
      </c>
      <c r="N4004">
        <v>2</v>
      </c>
      <c r="O4004">
        <f>Table1[[#This Row],[Price]]-0.1*Table1[[#This Row],[Price]]</f>
        <v>435.45599999999996</v>
      </c>
      <c r="P4004" s="9">
        <f>(Table1[[#This Row],[Expiration Date]]-Table1[[#This Row],[Manufacturing Date]])/365</f>
        <v>0.8</v>
      </c>
      <c r="Q4004" t="str">
        <f>IF(Table1[[#This Row],[Expiration Date]]-J4012&gt;12/31/2024,"not expired","expired")</f>
        <v>expired</v>
      </c>
      <c r="R4004">
        <f>Table1[[#This Row],[Discounted Price]]*0.95</f>
        <v>413.68319999999994</v>
      </c>
      <c r="S4004">
        <f>Table1[[#This Row],[Discounted Price]]*0.9</f>
        <v>391.91039999999998</v>
      </c>
      <c r="T4004">
        <f>Table1[[#This Row],[Discounted Price]]*0.8</f>
        <v>348.3648</v>
      </c>
      <c r="U4004">
        <f>Table1[[#This Row],[Price]]*0.52</f>
        <v>251.5968</v>
      </c>
      <c r="V4004">
        <f>(Table1[[#This Row],[Price]]-Table1[[#This Row],[Scrap value]])/2</f>
        <v>116.12159999999999</v>
      </c>
    </row>
    <row r="4005" spans="1:22" x14ac:dyDescent="0.25">
      <c r="A4005" t="s">
        <v>18565</v>
      </c>
      <c r="B4005" t="s">
        <v>29</v>
      </c>
      <c r="C4005" t="s">
        <v>47</v>
      </c>
      <c r="D4005" t="s">
        <v>18566</v>
      </c>
      <c r="E4005">
        <v>47.48</v>
      </c>
      <c r="F4005">
        <v>82</v>
      </c>
      <c r="G4005" t="s">
        <v>43729</v>
      </c>
      <c r="H4005" t="s">
        <v>613</v>
      </c>
      <c r="I4005" s="1">
        <v>44927</v>
      </c>
      <c r="J4005" s="1">
        <v>45292</v>
      </c>
      <c r="K4005" t="s">
        <v>18567</v>
      </c>
      <c r="L4005" t="s">
        <v>18568</v>
      </c>
      <c r="M4005" t="s">
        <v>20</v>
      </c>
      <c r="N4005">
        <v>1</v>
      </c>
      <c r="O4005">
        <f>Table1[[#This Row],[Price]]-0.1*Table1[[#This Row],[Price]]</f>
        <v>42.731999999999999</v>
      </c>
      <c r="P4005" s="9">
        <f>(Table1[[#This Row],[Expiration Date]]-Table1[[#This Row],[Manufacturing Date]])/365</f>
        <v>1</v>
      </c>
      <c r="Q4005" t="str">
        <f>IF(Table1[[#This Row],[Expiration Date]]-J4013&gt;12/31/2024,"not expired","expired")</f>
        <v>expired</v>
      </c>
      <c r="R4005">
        <f>Table1[[#This Row],[Discounted Price]]*0.95</f>
        <v>40.595399999999998</v>
      </c>
      <c r="S4005">
        <f>Table1[[#This Row],[Discounted Price]]*0.9</f>
        <v>38.458800000000004</v>
      </c>
      <c r="T4005">
        <f>Table1[[#This Row],[Discounted Price]]*0.8</f>
        <v>34.185600000000001</v>
      </c>
      <c r="U4005">
        <f>Table1[[#This Row],[Price]]*0.52</f>
        <v>24.689599999999999</v>
      </c>
      <c r="V4005">
        <f>(Table1[[#This Row],[Price]]-Table1[[#This Row],[Scrap value]])/2</f>
        <v>11.395199999999999</v>
      </c>
    </row>
    <row r="4006" spans="1:22" x14ac:dyDescent="0.25">
      <c r="A4006" t="s">
        <v>18569</v>
      </c>
      <c r="B4006" t="s">
        <v>15</v>
      </c>
      <c r="C4006" t="s">
        <v>47</v>
      </c>
      <c r="D4006" t="s">
        <v>18570</v>
      </c>
      <c r="E4006">
        <v>374.23</v>
      </c>
      <c r="F4006">
        <v>26</v>
      </c>
      <c r="G4006" t="s">
        <v>43729</v>
      </c>
      <c r="H4006" t="s">
        <v>18571</v>
      </c>
      <c r="I4006" s="1">
        <v>45137</v>
      </c>
      <c r="J4006" s="1">
        <v>45292</v>
      </c>
      <c r="K4006" t="s">
        <v>18572</v>
      </c>
      <c r="L4006" t="s">
        <v>18573</v>
      </c>
      <c r="M4006" t="s">
        <v>45</v>
      </c>
      <c r="N4006">
        <v>2</v>
      </c>
      <c r="O4006">
        <f>Table1[[#This Row],[Price]]-0.1*Table1[[#This Row],[Price]]</f>
        <v>336.80700000000002</v>
      </c>
      <c r="P4006" s="9">
        <f>(Table1[[#This Row],[Expiration Date]]-Table1[[#This Row],[Manufacturing Date]])/365</f>
        <v>0.42465753424657532</v>
      </c>
      <c r="Q4006" t="str">
        <f>IF(Table1[[#This Row],[Expiration Date]]-J4014&gt;12/31/2024,"not expired","expired")</f>
        <v>expired</v>
      </c>
      <c r="R4006">
        <f>Table1[[#This Row],[Discounted Price]]*0.95</f>
        <v>319.96665000000002</v>
      </c>
      <c r="S4006">
        <f>Table1[[#This Row],[Discounted Price]]*0.9</f>
        <v>303.12630000000001</v>
      </c>
      <c r="T4006">
        <f>Table1[[#This Row],[Discounted Price]]*0.8</f>
        <v>269.44560000000001</v>
      </c>
      <c r="U4006">
        <f>Table1[[#This Row],[Price]]*0.52</f>
        <v>194.59960000000001</v>
      </c>
      <c r="V4006">
        <f>(Table1[[#This Row],[Price]]-Table1[[#This Row],[Scrap value]])/2</f>
        <v>89.815200000000004</v>
      </c>
    </row>
    <row r="4007" spans="1:22" x14ac:dyDescent="0.25">
      <c r="A4007" t="s">
        <v>18574</v>
      </c>
      <c r="B4007" t="s">
        <v>29</v>
      </c>
      <c r="C4007" t="s">
        <v>47</v>
      </c>
      <c r="D4007" t="s">
        <v>18575</v>
      </c>
      <c r="E4007">
        <v>71.47</v>
      </c>
      <c r="F4007">
        <v>94</v>
      </c>
      <c r="G4007" t="s">
        <v>43728</v>
      </c>
      <c r="H4007" t="s">
        <v>13213</v>
      </c>
      <c r="I4007" s="1">
        <v>44927</v>
      </c>
      <c r="J4007" s="1">
        <v>45292</v>
      </c>
      <c r="K4007" t="s">
        <v>18576</v>
      </c>
      <c r="L4007" t="s">
        <v>18577</v>
      </c>
      <c r="M4007" t="s">
        <v>45</v>
      </c>
      <c r="N4007">
        <v>2</v>
      </c>
      <c r="O4007">
        <f>Table1[[#This Row],[Price]]-0.1*Table1[[#This Row],[Price]]</f>
        <v>64.322999999999993</v>
      </c>
      <c r="P4007" s="9">
        <f>(Table1[[#This Row],[Expiration Date]]-Table1[[#This Row],[Manufacturing Date]])/365</f>
        <v>1</v>
      </c>
      <c r="Q4007" t="str">
        <f>IF(Table1[[#This Row],[Expiration Date]]-J4015&gt;12/31/2024,"not expired","expired")</f>
        <v>expired</v>
      </c>
      <c r="R4007">
        <f>Table1[[#This Row],[Discounted Price]]*0.95</f>
        <v>61.106849999999987</v>
      </c>
      <c r="S4007">
        <f>Table1[[#This Row],[Discounted Price]]*0.9</f>
        <v>57.890699999999995</v>
      </c>
      <c r="T4007">
        <f>Table1[[#This Row],[Discounted Price]]*0.8</f>
        <v>51.458399999999997</v>
      </c>
      <c r="U4007">
        <f>Table1[[#This Row],[Price]]*0.52</f>
        <v>37.164400000000001</v>
      </c>
      <c r="V4007">
        <f>(Table1[[#This Row],[Price]]-Table1[[#This Row],[Scrap value]])/2</f>
        <v>17.152799999999999</v>
      </c>
    </row>
    <row r="4008" spans="1:22" x14ac:dyDescent="0.25">
      <c r="A4008" t="s">
        <v>18578</v>
      </c>
      <c r="B4008" t="s">
        <v>35</v>
      </c>
      <c r="C4008" t="s">
        <v>47</v>
      </c>
      <c r="D4008" t="s">
        <v>18579</v>
      </c>
      <c r="E4008">
        <v>65.680000000000007</v>
      </c>
      <c r="F4008">
        <v>51</v>
      </c>
      <c r="G4008" t="s">
        <v>43728</v>
      </c>
      <c r="H4008" t="s">
        <v>10665</v>
      </c>
      <c r="I4008" s="1">
        <v>45137</v>
      </c>
      <c r="J4008" s="1">
        <v>45658</v>
      </c>
      <c r="K4008" t="s">
        <v>18580</v>
      </c>
      <c r="L4008" t="s">
        <v>18581</v>
      </c>
      <c r="M4008" t="s">
        <v>20</v>
      </c>
      <c r="N4008">
        <v>4</v>
      </c>
      <c r="O4008">
        <f>Table1[[#This Row],[Price]]-0.1*Table1[[#This Row],[Price]]</f>
        <v>59.112000000000009</v>
      </c>
      <c r="P4008" s="9">
        <f>(Table1[[#This Row],[Expiration Date]]-Table1[[#This Row],[Manufacturing Date]])/365</f>
        <v>1.4273972602739726</v>
      </c>
      <c r="Q4008" t="str">
        <f>IF(Table1[[#This Row],[Expiration Date]]-J4016&gt;12/31/2024,"not expired","expired")</f>
        <v>not expired</v>
      </c>
      <c r="R4008">
        <f>Table1[[#This Row],[Discounted Price]]*0.95</f>
        <v>56.156400000000005</v>
      </c>
      <c r="S4008">
        <f>Table1[[#This Row],[Discounted Price]]*0.9</f>
        <v>53.200800000000008</v>
      </c>
      <c r="T4008">
        <f>Table1[[#This Row],[Discounted Price]]*0.8</f>
        <v>47.289600000000007</v>
      </c>
      <c r="U4008">
        <f>Table1[[#This Row],[Price]]*0.52</f>
        <v>34.153600000000004</v>
      </c>
      <c r="V4008">
        <f>(Table1[[#This Row],[Price]]-Table1[[#This Row],[Scrap value]])/2</f>
        <v>15.763200000000001</v>
      </c>
    </row>
    <row r="4009" spans="1:22" x14ac:dyDescent="0.25">
      <c r="A4009" t="s">
        <v>18582</v>
      </c>
      <c r="B4009" t="s">
        <v>15</v>
      </c>
      <c r="C4009" t="s">
        <v>47</v>
      </c>
      <c r="D4009" t="s">
        <v>18583</v>
      </c>
      <c r="E4009">
        <v>57.64</v>
      </c>
      <c r="F4009">
        <v>3</v>
      </c>
      <c r="G4009" t="s">
        <v>43728</v>
      </c>
      <c r="H4009" t="s">
        <v>18584</v>
      </c>
      <c r="I4009" s="1">
        <v>45000</v>
      </c>
      <c r="J4009" s="1">
        <v>46023</v>
      </c>
      <c r="K4009" t="s">
        <v>18585</v>
      </c>
      <c r="L4009" t="s">
        <v>18586</v>
      </c>
      <c r="M4009" t="s">
        <v>45</v>
      </c>
      <c r="N4009">
        <v>5</v>
      </c>
      <c r="O4009">
        <f>Table1[[#This Row],[Price]]-0.1*Table1[[#This Row],[Price]]</f>
        <v>51.875999999999998</v>
      </c>
      <c r="P4009" s="9">
        <f>(Table1[[#This Row],[Expiration Date]]-Table1[[#This Row],[Manufacturing Date]])/365</f>
        <v>2.8027397260273972</v>
      </c>
      <c r="Q4009" t="str">
        <f>IF(Table1[[#This Row],[Expiration Date]]-J4017&gt;12/31/2024,"not expired","expired")</f>
        <v>expired</v>
      </c>
      <c r="R4009">
        <f>Table1[[#This Row],[Discounted Price]]*0.95</f>
        <v>49.282199999999996</v>
      </c>
      <c r="S4009">
        <f>Table1[[#This Row],[Discounted Price]]*0.9</f>
        <v>46.688400000000001</v>
      </c>
      <c r="T4009">
        <f>Table1[[#This Row],[Discounted Price]]*0.8</f>
        <v>41.500799999999998</v>
      </c>
      <c r="U4009">
        <f>Table1[[#This Row],[Price]]*0.52</f>
        <v>29.972800000000003</v>
      </c>
      <c r="V4009">
        <f>(Table1[[#This Row],[Price]]-Table1[[#This Row],[Scrap value]])/2</f>
        <v>13.833599999999999</v>
      </c>
    </row>
    <row r="4010" spans="1:22" x14ac:dyDescent="0.25">
      <c r="A4010" t="s">
        <v>18587</v>
      </c>
      <c r="B4010" t="s">
        <v>29</v>
      </c>
      <c r="C4010" t="s">
        <v>47</v>
      </c>
      <c r="D4010" t="s">
        <v>18588</v>
      </c>
      <c r="E4010">
        <v>39.64</v>
      </c>
      <c r="F4010">
        <v>86</v>
      </c>
      <c r="G4010" t="s">
        <v>43729</v>
      </c>
      <c r="H4010" t="s">
        <v>18589</v>
      </c>
      <c r="I4010" s="1">
        <v>44927</v>
      </c>
      <c r="J4010" s="1">
        <v>46023</v>
      </c>
      <c r="K4010" t="s">
        <v>18590</v>
      </c>
      <c r="L4010" t="s">
        <v>18591</v>
      </c>
      <c r="M4010" t="s">
        <v>20</v>
      </c>
      <c r="N4010">
        <v>2</v>
      </c>
      <c r="O4010">
        <f>Table1[[#This Row],[Price]]-0.1*Table1[[#This Row],[Price]]</f>
        <v>35.676000000000002</v>
      </c>
      <c r="P4010" s="9">
        <f>(Table1[[#This Row],[Expiration Date]]-Table1[[#This Row],[Manufacturing Date]])/365</f>
        <v>3.0027397260273974</v>
      </c>
      <c r="Q4010" t="str">
        <f>IF(Table1[[#This Row],[Expiration Date]]-J4018&gt;12/31/2024,"not expired","expired")</f>
        <v>not expired</v>
      </c>
      <c r="R4010">
        <f>Table1[[#This Row],[Discounted Price]]*0.95</f>
        <v>33.892200000000003</v>
      </c>
      <c r="S4010">
        <f>Table1[[#This Row],[Discounted Price]]*0.9</f>
        <v>32.108400000000003</v>
      </c>
      <c r="T4010">
        <f>Table1[[#This Row],[Discounted Price]]*0.8</f>
        <v>28.540800000000004</v>
      </c>
      <c r="U4010">
        <f>Table1[[#This Row],[Price]]*0.52</f>
        <v>20.6128</v>
      </c>
      <c r="V4010">
        <f>(Table1[[#This Row],[Price]]-Table1[[#This Row],[Scrap value]])/2</f>
        <v>9.5136000000000003</v>
      </c>
    </row>
    <row r="4011" spans="1:22" x14ac:dyDescent="0.25">
      <c r="A4011" t="s">
        <v>18592</v>
      </c>
      <c r="B4011" t="s">
        <v>15</v>
      </c>
      <c r="C4011" t="s">
        <v>47</v>
      </c>
      <c r="D4011" t="s">
        <v>18593</v>
      </c>
      <c r="E4011">
        <v>151.88</v>
      </c>
      <c r="F4011">
        <v>79</v>
      </c>
      <c r="G4011" t="s">
        <v>43729</v>
      </c>
      <c r="H4011" t="s">
        <v>8206</v>
      </c>
      <c r="I4011" s="1">
        <v>45000</v>
      </c>
      <c r="J4011" s="1">
        <v>45292</v>
      </c>
      <c r="K4011" t="s">
        <v>18594</v>
      </c>
      <c r="L4011" t="s">
        <v>18595</v>
      </c>
      <c r="M4011" t="s">
        <v>20</v>
      </c>
      <c r="N4011">
        <v>2</v>
      </c>
      <c r="O4011">
        <f>Table1[[#This Row],[Price]]-0.1*Table1[[#This Row],[Price]]</f>
        <v>136.69200000000001</v>
      </c>
      <c r="P4011" s="9">
        <f>(Table1[[#This Row],[Expiration Date]]-Table1[[#This Row],[Manufacturing Date]])/365</f>
        <v>0.8</v>
      </c>
      <c r="Q4011" t="str">
        <f>IF(Table1[[#This Row],[Expiration Date]]-J4019&gt;12/31/2024,"not expired","expired")</f>
        <v>expired</v>
      </c>
      <c r="R4011">
        <f>Table1[[#This Row],[Discounted Price]]*0.95</f>
        <v>129.85740000000001</v>
      </c>
      <c r="S4011">
        <f>Table1[[#This Row],[Discounted Price]]*0.9</f>
        <v>123.0228</v>
      </c>
      <c r="T4011">
        <f>Table1[[#This Row],[Discounted Price]]*0.8</f>
        <v>109.35360000000001</v>
      </c>
      <c r="U4011">
        <f>Table1[[#This Row],[Price]]*0.52</f>
        <v>78.977599999999995</v>
      </c>
      <c r="V4011">
        <f>(Table1[[#This Row],[Price]]-Table1[[#This Row],[Scrap value]])/2</f>
        <v>36.4512</v>
      </c>
    </row>
    <row r="4012" spans="1:22" x14ac:dyDescent="0.25">
      <c r="A4012" t="s">
        <v>18596</v>
      </c>
      <c r="B4012" t="s">
        <v>15</v>
      </c>
      <c r="C4012" t="s">
        <v>47</v>
      </c>
      <c r="D4012" t="s">
        <v>18597</v>
      </c>
      <c r="E4012">
        <v>496.91</v>
      </c>
      <c r="F4012">
        <v>45</v>
      </c>
      <c r="G4012" t="s">
        <v>43728</v>
      </c>
      <c r="H4012" t="s">
        <v>5193</v>
      </c>
      <c r="I4012" s="1">
        <v>44927</v>
      </c>
      <c r="J4012" s="1">
        <v>45292</v>
      </c>
      <c r="K4012" t="s">
        <v>18598</v>
      </c>
      <c r="L4012" t="s">
        <v>18599</v>
      </c>
      <c r="M4012" t="s">
        <v>20</v>
      </c>
      <c r="N4012">
        <v>2</v>
      </c>
      <c r="O4012">
        <f>Table1[[#This Row],[Price]]-0.1*Table1[[#This Row],[Price]]</f>
        <v>447.21900000000005</v>
      </c>
      <c r="P4012" s="9">
        <f>(Table1[[#This Row],[Expiration Date]]-Table1[[#This Row],[Manufacturing Date]])/365</f>
        <v>1</v>
      </c>
      <c r="Q4012" t="str">
        <f>IF(Table1[[#This Row],[Expiration Date]]-J4020&gt;12/31/2024,"not expired","expired")</f>
        <v>expired</v>
      </c>
      <c r="R4012">
        <f>Table1[[#This Row],[Discounted Price]]*0.95</f>
        <v>424.85805000000005</v>
      </c>
      <c r="S4012">
        <f>Table1[[#This Row],[Discounted Price]]*0.9</f>
        <v>402.49710000000005</v>
      </c>
      <c r="T4012">
        <f>Table1[[#This Row],[Discounted Price]]*0.8</f>
        <v>357.77520000000004</v>
      </c>
      <c r="U4012">
        <f>Table1[[#This Row],[Price]]*0.52</f>
        <v>258.39320000000004</v>
      </c>
      <c r="V4012">
        <f>(Table1[[#This Row],[Price]]-Table1[[#This Row],[Scrap value]])/2</f>
        <v>119.25839999999999</v>
      </c>
    </row>
    <row r="4013" spans="1:22" x14ac:dyDescent="0.25">
      <c r="A4013" t="s">
        <v>18600</v>
      </c>
      <c r="B4013" t="s">
        <v>22</v>
      </c>
      <c r="C4013" t="s">
        <v>47</v>
      </c>
      <c r="D4013" t="s">
        <v>18601</v>
      </c>
      <c r="E4013">
        <v>466.61</v>
      </c>
      <c r="F4013">
        <v>86</v>
      </c>
      <c r="G4013" t="s">
        <v>43728</v>
      </c>
      <c r="H4013" t="s">
        <v>18602</v>
      </c>
      <c r="I4013" s="1">
        <v>44927</v>
      </c>
      <c r="J4013" s="1">
        <v>46023</v>
      </c>
      <c r="K4013" t="s">
        <v>18603</v>
      </c>
      <c r="L4013" t="s">
        <v>18604</v>
      </c>
      <c r="M4013" t="s">
        <v>45</v>
      </c>
      <c r="N4013">
        <v>2</v>
      </c>
      <c r="O4013">
        <f>Table1[[#This Row],[Price]]-0.1*Table1[[#This Row],[Price]]</f>
        <v>419.94900000000001</v>
      </c>
      <c r="P4013" s="9">
        <f>(Table1[[#This Row],[Expiration Date]]-Table1[[#This Row],[Manufacturing Date]])/365</f>
        <v>3.0027397260273974</v>
      </c>
      <c r="Q4013" t="str">
        <f>IF(Table1[[#This Row],[Expiration Date]]-J4021&gt;12/31/2024,"not expired","expired")</f>
        <v>not expired</v>
      </c>
      <c r="R4013">
        <f>Table1[[#This Row],[Discounted Price]]*0.95</f>
        <v>398.95155</v>
      </c>
      <c r="S4013">
        <f>Table1[[#This Row],[Discounted Price]]*0.9</f>
        <v>377.95410000000004</v>
      </c>
      <c r="T4013">
        <f>Table1[[#This Row],[Discounted Price]]*0.8</f>
        <v>335.95920000000001</v>
      </c>
      <c r="U4013">
        <f>Table1[[#This Row],[Price]]*0.52</f>
        <v>242.63720000000001</v>
      </c>
      <c r="V4013">
        <f>(Table1[[#This Row],[Price]]-Table1[[#This Row],[Scrap value]])/2</f>
        <v>111.9864</v>
      </c>
    </row>
    <row r="4014" spans="1:22" x14ac:dyDescent="0.25">
      <c r="A4014" t="s">
        <v>18605</v>
      </c>
      <c r="B4014" t="s">
        <v>22</v>
      </c>
      <c r="C4014" t="s">
        <v>47</v>
      </c>
      <c r="D4014" t="s">
        <v>18606</v>
      </c>
      <c r="E4014">
        <v>419</v>
      </c>
      <c r="F4014">
        <v>94</v>
      </c>
      <c r="G4014" t="s">
        <v>43728</v>
      </c>
      <c r="H4014" t="s">
        <v>2031</v>
      </c>
      <c r="I4014" s="1">
        <v>44927</v>
      </c>
      <c r="J4014" s="1">
        <v>46023</v>
      </c>
      <c r="K4014" t="s">
        <v>18607</v>
      </c>
      <c r="L4014" t="s">
        <v>18608</v>
      </c>
      <c r="M4014" t="s">
        <v>20</v>
      </c>
      <c r="N4014">
        <v>3</v>
      </c>
      <c r="O4014">
        <f>Table1[[#This Row],[Price]]-0.1*Table1[[#This Row],[Price]]</f>
        <v>377.1</v>
      </c>
      <c r="P4014" s="9">
        <f>(Table1[[#This Row],[Expiration Date]]-Table1[[#This Row],[Manufacturing Date]])/365</f>
        <v>3.0027397260273974</v>
      </c>
      <c r="Q4014" t="str">
        <f>IF(Table1[[#This Row],[Expiration Date]]-J4022&gt;12/31/2024,"not expired","expired")</f>
        <v>not expired</v>
      </c>
      <c r="R4014">
        <f>Table1[[#This Row],[Discounted Price]]*0.95</f>
        <v>358.245</v>
      </c>
      <c r="S4014">
        <f>Table1[[#This Row],[Discounted Price]]*0.9</f>
        <v>339.39000000000004</v>
      </c>
      <c r="T4014">
        <f>Table1[[#This Row],[Discounted Price]]*0.8</f>
        <v>301.68</v>
      </c>
      <c r="U4014">
        <f>Table1[[#This Row],[Price]]*0.52</f>
        <v>217.88</v>
      </c>
      <c r="V4014">
        <f>(Table1[[#This Row],[Price]]-Table1[[#This Row],[Scrap value]])/2</f>
        <v>100.56</v>
      </c>
    </row>
    <row r="4015" spans="1:22" x14ac:dyDescent="0.25">
      <c r="A4015" t="s">
        <v>18609</v>
      </c>
      <c r="B4015" t="s">
        <v>29</v>
      </c>
      <c r="C4015" t="s">
        <v>47</v>
      </c>
      <c r="D4015" t="s">
        <v>18610</v>
      </c>
      <c r="E4015">
        <v>373.45</v>
      </c>
      <c r="F4015">
        <v>54</v>
      </c>
      <c r="G4015" t="s">
        <v>43729</v>
      </c>
      <c r="H4015" t="s">
        <v>9431</v>
      </c>
      <c r="I4015" s="1">
        <v>44927</v>
      </c>
      <c r="J4015" s="1">
        <v>46023</v>
      </c>
      <c r="K4015" t="s">
        <v>18611</v>
      </c>
      <c r="L4015" t="s">
        <v>18612</v>
      </c>
      <c r="M4015" t="s">
        <v>27</v>
      </c>
      <c r="N4015">
        <v>3</v>
      </c>
      <c r="O4015">
        <f>Table1[[#This Row],[Price]]-0.1*Table1[[#This Row],[Price]]</f>
        <v>336.10500000000002</v>
      </c>
      <c r="P4015" s="9">
        <f>(Table1[[#This Row],[Expiration Date]]-Table1[[#This Row],[Manufacturing Date]])/365</f>
        <v>3.0027397260273974</v>
      </c>
      <c r="Q4015" t="str">
        <f>IF(Table1[[#This Row],[Expiration Date]]-J4023&gt;12/31/2024,"not expired","expired")</f>
        <v>expired</v>
      </c>
      <c r="R4015">
        <f>Table1[[#This Row],[Discounted Price]]*0.95</f>
        <v>319.29975000000002</v>
      </c>
      <c r="S4015">
        <f>Table1[[#This Row],[Discounted Price]]*0.9</f>
        <v>302.49450000000002</v>
      </c>
      <c r="T4015">
        <f>Table1[[#This Row],[Discounted Price]]*0.8</f>
        <v>268.88400000000001</v>
      </c>
      <c r="U4015">
        <f>Table1[[#This Row],[Price]]*0.52</f>
        <v>194.19399999999999</v>
      </c>
      <c r="V4015">
        <f>(Table1[[#This Row],[Price]]-Table1[[#This Row],[Scrap value]])/2</f>
        <v>89.628</v>
      </c>
    </row>
    <row r="4016" spans="1:22" x14ac:dyDescent="0.25">
      <c r="A4016" t="s">
        <v>18613</v>
      </c>
      <c r="B4016" t="s">
        <v>22</v>
      </c>
      <c r="C4016" t="s">
        <v>47</v>
      </c>
      <c r="D4016" t="s">
        <v>18614</v>
      </c>
      <c r="E4016">
        <v>255.46</v>
      </c>
      <c r="F4016">
        <v>99</v>
      </c>
      <c r="G4016" t="s">
        <v>43729</v>
      </c>
      <c r="H4016" t="s">
        <v>3511</v>
      </c>
      <c r="I4016" s="1">
        <v>44927</v>
      </c>
      <c r="J4016" s="1">
        <v>45292</v>
      </c>
      <c r="K4016" t="s">
        <v>18615</v>
      </c>
      <c r="L4016" t="s">
        <v>18616</v>
      </c>
      <c r="M4016" t="s">
        <v>45</v>
      </c>
      <c r="N4016">
        <v>3</v>
      </c>
      <c r="O4016">
        <f>Table1[[#This Row],[Price]]-0.1*Table1[[#This Row],[Price]]</f>
        <v>229.91400000000002</v>
      </c>
      <c r="P4016" s="9">
        <f>(Table1[[#This Row],[Expiration Date]]-Table1[[#This Row],[Manufacturing Date]])/365</f>
        <v>1</v>
      </c>
      <c r="Q4016" t="str">
        <f>IF(Table1[[#This Row],[Expiration Date]]-J4024&gt;12/31/2024,"not expired","expired")</f>
        <v>expired</v>
      </c>
      <c r="R4016">
        <f>Table1[[#This Row],[Discounted Price]]*0.95</f>
        <v>218.41830000000002</v>
      </c>
      <c r="S4016">
        <f>Table1[[#This Row],[Discounted Price]]*0.9</f>
        <v>206.92260000000002</v>
      </c>
      <c r="T4016">
        <f>Table1[[#This Row],[Discounted Price]]*0.8</f>
        <v>183.93120000000002</v>
      </c>
      <c r="U4016">
        <f>Table1[[#This Row],[Price]]*0.52</f>
        <v>132.83920000000001</v>
      </c>
      <c r="V4016">
        <f>(Table1[[#This Row],[Price]]-Table1[[#This Row],[Scrap value]])/2</f>
        <v>61.310400000000001</v>
      </c>
    </row>
    <row r="4017" spans="1:22" x14ac:dyDescent="0.25">
      <c r="A4017" t="s">
        <v>18617</v>
      </c>
      <c r="B4017" t="s">
        <v>22</v>
      </c>
      <c r="C4017" t="s">
        <v>47</v>
      </c>
      <c r="D4017" t="s">
        <v>18618</v>
      </c>
      <c r="E4017">
        <v>122.39</v>
      </c>
      <c r="F4017">
        <v>47</v>
      </c>
      <c r="G4017" t="s">
        <v>43730</v>
      </c>
      <c r="H4017" t="s">
        <v>10555</v>
      </c>
      <c r="I4017" s="1">
        <v>45137</v>
      </c>
      <c r="J4017" s="1">
        <v>46023</v>
      </c>
      <c r="K4017" t="s">
        <v>18619</v>
      </c>
      <c r="L4017" t="s">
        <v>18620</v>
      </c>
      <c r="M4017" t="s">
        <v>27</v>
      </c>
      <c r="N4017">
        <v>5</v>
      </c>
      <c r="O4017">
        <f>Table1[[#This Row],[Price]]-0.1*Table1[[#This Row],[Price]]</f>
        <v>110.151</v>
      </c>
      <c r="P4017" s="9">
        <f>(Table1[[#This Row],[Expiration Date]]-Table1[[#This Row],[Manufacturing Date]])/365</f>
        <v>2.4273972602739726</v>
      </c>
      <c r="Q4017" t="str">
        <f>IF(Table1[[#This Row],[Expiration Date]]-J4025&gt;12/31/2024,"not expired","expired")</f>
        <v>expired</v>
      </c>
      <c r="R4017">
        <f>Table1[[#This Row],[Discounted Price]]*0.95</f>
        <v>104.64344999999999</v>
      </c>
      <c r="S4017">
        <f>Table1[[#This Row],[Discounted Price]]*0.9</f>
        <v>99.135899999999992</v>
      </c>
      <c r="T4017">
        <f>Table1[[#This Row],[Discounted Price]]*0.8</f>
        <v>88.120800000000003</v>
      </c>
      <c r="U4017">
        <f>Table1[[#This Row],[Price]]*0.52</f>
        <v>63.642800000000001</v>
      </c>
      <c r="V4017">
        <f>(Table1[[#This Row],[Price]]-Table1[[#This Row],[Scrap value]])/2</f>
        <v>29.3736</v>
      </c>
    </row>
    <row r="4018" spans="1:22" x14ac:dyDescent="0.25">
      <c r="A4018" t="s">
        <v>18621</v>
      </c>
      <c r="B4018" t="s">
        <v>22</v>
      </c>
      <c r="C4018" t="s">
        <v>47</v>
      </c>
      <c r="D4018" t="s">
        <v>18622</v>
      </c>
      <c r="E4018">
        <v>430.58</v>
      </c>
      <c r="F4018">
        <v>65</v>
      </c>
      <c r="G4018" t="s">
        <v>43729</v>
      </c>
      <c r="H4018" t="s">
        <v>9372</v>
      </c>
      <c r="I4018" s="1">
        <v>45000</v>
      </c>
      <c r="J4018" s="1">
        <v>45292</v>
      </c>
      <c r="K4018" t="s">
        <v>18623</v>
      </c>
      <c r="L4018" t="s">
        <v>18624</v>
      </c>
      <c r="M4018" t="s">
        <v>27</v>
      </c>
      <c r="N4018">
        <v>1</v>
      </c>
      <c r="O4018">
        <f>Table1[[#This Row],[Price]]-0.1*Table1[[#This Row],[Price]]</f>
        <v>387.52199999999999</v>
      </c>
      <c r="P4018" s="9">
        <f>(Table1[[#This Row],[Expiration Date]]-Table1[[#This Row],[Manufacturing Date]])/365</f>
        <v>0.8</v>
      </c>
      <c r="Q4018" t="str">
        <f>IF(Table1[[#This Row],[Expiration Date]]-J4026&gt;12/31/2024,"not expired","expired")</f>
        <v>expired</v>
      </c>
      <c r="R4018">
        <f>Table1[[#This Row],[Discounted Price]]*0.95</f>
        <v>368.14589999999998</v>
      </c>
      <c r="S4018">
        <f>Table1[[#This Row],[Discounted Price]]*0.9</f>
        <v>348.76979999999998</v>
      </c>
      <c r="T4018">
        <f>Table1[[#This Row],[Discounted Price]]*0.8</f>
        <v>310.01760000000002</v>
      </c>
      <c r="U4018">
        <f>Table1[[#This Row],[Price]]*0.52</f>
        <v>223.9016</v>
      </c>
      <c r="V4018">
        <f>(Table1[[#This Row],[Price]]-Table1[[#This Row],[Scrap value]])/2</f>
        <v>103.33919999999999</v>
      </c>
    </row>
    <row r="4019" spans="1:22" x14ac:dyDescent="0.25">
      <c r="A4019" t="s">
        <v>18625</v>
      </c>
      <c r="B4019" t="s">
        <v>35</v>
      </c>
      <c r="C4019" t="s">
        <v>47</v>
      </c>
      <c r="D4019" t="s">
        <v>18626</v>
      </c>
      <c r="E4019">
        <v>463.56</v>
      </c>
      <c r="F4019">
        <v>93</v>
      </c>
      <c r="G4019" t="s">
        <v>43730</v>
      </c>
      <c r="H4019" t="s">
        <v>18627</v>
      </c>
      <c r="I4019" s="1">
        <v>45000</v>
      </c>
      <c r="J4019" s="1">
        <v>45658</v>
      </c>
      <c r="K4019" t="s">
        <v>18628</v>
      </c>
      <c r="L4019" t="s">
        <v>18629</v>
      </c>
      <c r="M4019" t="s">
        <v>20</v>
      </c>
      <c r="N4019">
        <v>4</v>
      </c>
      <c r="O4019">
        <f>Table1[[#This Row],[Price]]-0.1*Table1[[#This Row],[Price]]</f>
        <v>417.20400000000001</v>
      </c>
      <c r="P4019" s="9">
        <f>(Table1[[#This Row],[Expiration Date]]-Table1[[#This Row],[Manufacturing Date]])/365</f>
        <v>1.8027397260273972</v>
      </c>
      <c r="Q4019" t="str">
        <f>IF(Table1[[#This Row],[Expiration Date]]-J4027&gt;12/31/2024,"not expired","expired")</f>
        <v>expired</v>
      </c>
      <c r="R4019">
        <f>Table1[[#This Row],[Discounted Price]]*0.95</f>
        <v>396.34379999999999</v>
      </c>
      <c r="S4019">
        <f>Table1[[#This Row],[Discounted Price]]*0.9</f>
        <v>375.48360000000002</v>
      </c>
      <c r="T4019">
        <f>Table1[[#This Row],[Discounted Price]]*0.8</f>
        <v>333.76320000000004</v>
      </c>
      <c r="U4019">
        <f>Table1[[#This Row],[Price]]*0.52</f>
        <v>241.05120000000002</v>
      </c>
      <c r="V4019">
        <f>(Table1[[#This Row],[Price]]-Table1[[#This Row],[Scrap value]])/2</f>
        <v>111.25439999999999</v>
      </c>
    </row>
    <row r="4020" spans="1:22" x14ac:dyDescent="0.25">
      <c r="A4020" t="s">
        <v>18630</v>
      </c>
      <c r="B4020" t="s">
        <v>15</v>
      </c>
      <c r="C4020" t="s">
        <v>47</v>
      </c>
      <c r="D4020" t="s">
        <v>18631</v>
      </c>
      <c r="E4020">
        <v>315.42</v>
      </c>
      <c r="F4020">
        <v>46</v>
      </c>
      <c r="G4020" t="s">
        <v>43730</v>
      </c>
      <c r="H4020" t="s">
        <v>18632</v>
      </c>
      <c r="I4020" s="1">
        <v>44927</v>
      </c>
      <c r="J4020" s="1">
        <v>45292</v>
      </c>
      <c r="K4020" t="s">
        <v>18633</v>
      </c>
      <c r="L4020" t="s">
        <v>18634</v>
      </c>
      <c r="M4020" t="s">
        <v>45</v>
      </c>
      <c r="N4020">
        <v>1</v>
      </c>
      <c r="O4020">
        <f>Table1[[#This Row],[Price]]-0.1*Table1[[#This Row],[Price]]</f>
        <v>283.87800000000004</v>
      </c>
      <c r="P4020" s="9">
        <f>(Table1[[#This Row],[Expiration Date]]-Table1[[#This Row],[Manufacturing Date]])/365</f>
        <v>1</v>
      </c>
      <c r="Q4020" t="str">
        <f>IF(Table1[[#This Row],[Expiration Date]]-J4028&gt;12/31/2024,"not expired","expired")</f>
        <v>expired</v>
      </c>
      <c r="R4020">
        <f>Table1[[#This Row],[Discounted Price]]*0.95</f>
        <v>269.6841</v>
      </c>
      <c r="S4020">
        <f>Table1[[#This Row],[Discounted Price]]*0.9</f>
        <v>255.49020000000004</v>
      </c>
      <c r="T4020">
        <f>Table1[[#This Row],[Discounted Price]]*0.8</f>
        <v>227.10240000000005</v>
      </c>
      <c r="U4020">
        <f>Table1[[#This Row],[Price]]*0.52</f>
        <v>164.01840000000001</v>
      </c>
      <c r="V4020">
        <f>(Table1[[#This Row],[Price]]-Table1[[#This Row],[Scrap value]])/2</f>
        <v>75.700800000000001</v>
      </c>
    </row>
    <row r="4021" spans="1:22" x14ac:dyDescent="0.25">
      <c r="A4021" t="s">
        <v>18635</v>
      </c>
      <c r="B4021" t="s">
        <v>29</v>
      </c>
      <c r="C4021" t="s">
        <v>47</v>
      </c>
      <c r="D4021" t="s">
        <v>18636</v>
      </c>
      <c r="E4021">
        <v>143.96</v>
      </c>
      <c r="F4021">
        <v>75</v>
      </c>
      <c r="G4021" t="s">
        <v>43730</v>
      </c>
      <c r="H4021" t="s">
        <v>5648</v>
      </c>
      <c r="I4021" s="1">
        <v>45137</v>
      </c>
      <c r="J4021" s="1">
        <v>45658</v>
      </c>
      <c r="K4021" t="s">
        <v>18637</v>
      </c>
      <c r="L4021" t="s">
        <v>18638</v>
      </c>
      <c r="M4021" t="s">
        <v>27</v>
      </c>
      <c r="N4021">
        <v>1</v>
      </c>
      <c r="O4021">
        <f>Table1[[#This Row],[Price]]-0.1*Table1[[#This Row],[Price]]</f>
        <v>129.56400000000002</v>
      </c>
      <c r="P4021" s="9">
        <f>(Table1[[#This Row],[Expiration Date]]-Table1[[#This Row],[Manufacturing Date]])/365</f>
        <v>1.4273972602739726</v>
      </c>
      <c r="Q4021" t="str">
        <f>IF(Table1[[#This Row],[Expiration Date]]-J4029&gt;12/31/2024,"not expired","expired")</f>
        <v>expired</v>
      </c>
      <c r="R4021">
        <f>Table1[[#This Row],[Discounted Price]]*0.95</f>
        <v>123.08580000000002</v>
      </c>
      <c r="S4021">
        <f>Table1[[#This Row],[Discounted Price]]*0.9</f>
        <v>116.60760000000002</v>
      </c>
      <c r="T4021">
        <f>Table1[[#This Row],[Discounted Price]]*0.8</f>
        <v>103.65120000000002</v>
      </c>
      <c r="U4021">
        <f>Table1[[#This Row],[Price]]*0.52</f>
        <v>74.859200000000001</v>
      </c>
      <c r="V4021">
        <f>(Table1[[#This Row],[Price]]-Table1[[#This Row],[Scrap value]])/2</f>
        <v>34.550400000000003</v>
      </c>
    </row>
    <row r="4022" spans="1:22" x14ac:dyDescent="0.25">
      <c r="A4022" t="s">
        <v>18639</v>
      </c>
      <c r="B4022" t="s">
        <v>15</v>
      </c>
      <c r="C4022" t="s">
        <v>47</v>
      </c>
      <c r="D4022" t="s">
        <v>18640</v>
      </c>
      <c r="E4022">
        <v>90.97</v>
      </c>
      <c r="F4022">
        <v>38</v>
      </c>
      <c r="G4022" t="s">
        <v>43728</v>
      </c>
      <c r="H4022" t="s">
        <v>18641</v>
      </c>
      <c r="I4022" s="1">
        <v>45137</v>
      </c>
      <c r="J4022" s="1">
        <v>45658</v>
      </c>
      <c r="K4022" t="s">
        <v>18642</v>
      </c>
      <c r="L4022" t="s">
        <v>18643</v>
      </c>
      <c r="M4022" t="s">
        <v>27</v>
      </c>
      <c r="N4022">
        <v>1</v>
      </c>
      <c r="O4022">
        <f>Table1[[#This Row],[Price]]-0.1*Table1[[#This Row],[Price]]</f>
        <v>81.873000000000005</v>
      </c>
      <c r="P4022" s="9">
        <f>(Table1[[#This Row],[Expiration Date]]-Table1[[#This Row],[Manufacturing Date]])/365</f>
        <v>1.4273972602739726</v>
      </c>
      <c r="Q4022" t="str">
        <f>IF(Table1[[#This Row],[Expiration Date]]-J4030&gt;12/31/2024,"not expired","expired")</f>
        <v>expired</v>
      </c>
      <c r="R4022">
        <f>Table1[[#This Row],[Discounted Price]]*0.95</f>
        <v>77.779349999999994</v>
      </c>
      <c r="S4022">
        <f>Table1[[#This Row],[Discounted Price]]*0.9</f>
        <v>73.685700000000011</v>
      </c>
      <c r="T4022">
        <f>Table1[[#This Row],[Discounted Price]]*0.8</f>
        <v>65.498400000000004</v>
      </c>
      <c r="U4022">
        <f>Table1[[#This Row],[Price]]*0.52</f>
        <v>47.304400000000001</v>
      </c>
      <c r="V4022">
        <f>(Table1[[#This Row],[Price]]-Table1[[#This Row],[Scrap value]])/2</f>
        <v>21.832799999999999</v>
      </c>
    </row>
    <row r="4023" spans="1:22" x14ac:dyDescent="0.25">
      <c r="A4023" t="s">
        <v>18644</v>
      </c>
      <c r="B4023" t="s">
        <v>29</v>
      </c>
      <c r="C4023" t="s">
        <v>47</v>
      </c>
      <c r="D4023" t="s">
        <v>18645</v>
      </c>
      <c r="E4023">
        <v>95.9</v>
      </c>
      <c r="F4023">
        <v>12</v>
      </c>
      <c r="G4023" t="s">
        <v>43728</v>
      </c>
      <c r="H4023" t="s">
        <v>18646</v>
      </c>
      <c r="I4023" s="1">
        <v>45137</v>
      </c>
      <c r="J4023" s="1">
        <v>46023</v>
      </c>
      <c r="K4023" t="s">
        <v>18647</v>
      </c>
      <c r="L4023" t="s">
        <v>18648</v>
      </c>
      <c r="M4023" t="s">
        <v>27</v>
      </c>
      <c r="N4023">
        <v>2</v>
      </c>
      <c r="O4023">
        <f>Table1[[#This Row],[Price]]-0.1*Table1[[#This Row],[Price]]</f>
        <v>86.31</v>
      </c>
      <c r="P4023" s="9">
        <f>(Table1[[#This Row],[Expiration Date]]-Table1[[#This Row],[Manufacturing Date]])/365</f>
        <v>2.4273972602739726</v>
      </c>
      <c r="Q4023" t="str">
        <f>IF(Table1[[#This Row],[Expiration Date]]-J4031&gt;12/31/2024,"not expired","expired")</f>
        <v>expired</v>
      </c>
      <c r="R4023">
        <f>Table1[[#This Row],[Discounted Price]]*0.95</f>
        <v>81.994500000000002</v>
      </c>
      <c r="S4023">
        <f>Table1[[#This Row],[Discounted Price]]*0.9</f>
        <v>77.679000000000002</v>
      </c>
      <c r="T4023">
        <f>Table1[[#This Row],[Discounted Price]]*0.8</f>
        <v>69.048000000000002</v>
      </c>
      <c r="U4023">
        <f>Table1[[#This Row],[Price]]*0.52</f>
        <v>49.868000000000002</v>
      </c>
      <c r="V4023">
        <f>(Table1[[#This Row],[Price]]-Table1[[#This Row],[Scrap value]])/2</f>
        <v>23.016000000000002</v>
      </c>
    </row>
    <row r="4024" spans="1:22" x14ac:dyDescent="0.25">
      <c r="A4024" t="s">
        <v>18649</v>
      </c>
      <c r="B4024" t="s">
        <v>29</v>
      </c>
      <c r="C4024" t="s">
        <v>47</v>
      </c>
      <c r="D4024" t="s">
        <v>18650</v>
      </c>
      <c r="E4024">
        <v>101.02</v>
      </c>
      <c r="F4024">
        <v>93</v>
      </c>
      <c r="G4024" t="s">
        <v>43730</v>
      </c>
      <c r="H4024" t="s">
        <v>18651</v>
      </c>
      <c r="I4024" s="1">
        <v>44927</v>
      </c>
      <c r="J4024" s="1">
        <v>46023</v>
      </c>
      <c r="K4024" t="s">
        <v>18652</v>
      </c>
      <c r="L4024" t="s">
        <v>18653</v>
      </c>
      <c r="M4024" t="s">
        <v>45</v>
      </c>
      <c r="N4024">
        <v>4</v>
      </c>
      <c r="O4024">
        <f>Table1[[#This Row],[Price]]-0.1*Table1[[#This Row],[Price]]</f>
        <v>90.917999999999992</v>
      </c>
      <c r="P4024" s="9">
        <f>(Table1[[#This Row],[Expiration Date]]-Table1[[#This Row],[Manufacturing Date]])/365</f>
        <v>3.0027397260273974</v>
      </c>
      <c r="Q4024" t="str">
        <f>IF(Table1[[#This Row],[Expiration Date]]-J4032&gt;12/31/2024,"not expired","expired")</f>
        <v>expired</v>
      </c>
      <c r="R4024">
        <f>Table1[[#This Row],[Discounted Price]]*0.95</f>
        <v>86.372099999999989</v>
      </c>
      <c r="S4024">
        <f>Table1[[#This Row],[Discounted Price]]*0.9</f>
        <v>81.8262</v>
      </c>
      <c r="T4024">
        <f>Table1[[#This Row],[Discounted Price]]*0.8</f>
        <v>72.734399999999994</v>
      </c>
      <c r="U4024">
        <f>Table1[[#This Row],[Price]]*0.52</f>
        <v>52.5304</v>
      </c>
      <c r="V4024">
        <f>(Table1[[#This Row],[Price]]-Table1[[#This Row],[Scrap value]])/2</f>
        <v>24.244799999999998</v>
      </c>
    </row>
    <row r="4025" spans="1:22" x14ac:dyDescent="0.25">
      <c r="A4025" t="s">
        <v>18654</v>
      </c>
      <c r="B4025" t="s">
        <v>29</v>
      </c>
      <c r="C4025" t="s">
        <v>47</v>
      </c>
      <c r="D4025" t="s">
        <v>18655</v>
      </c>
      <c r="E4025">
        <v>24.38</v>
      </c>
      <c r="F4025">
        <v>43</v>
      </c>
      <c r="G4025" t="s">
        <v>43728</v>
      </c>
      <c r="H4025" t="s">
        <v>10016</v>
      </c>
      <c r="I4025" s="1">
        <v>45000</v>
      </c>
      <c r="J4025" s="1">
        <v>46023</v>
      </c>
      <c r="K4025" t="s">
        <v>18656</v>
      </c>
      <c r="L4025" t="s">
        <v>18657</v>
      </c>
      <c r="M4025" t="s">
        <v>20</v>
      </c>
      <c r="N4025">
        <v>1</v>
      </c>
      <c r="O4025">
        <f>Table1[[#This Row],[Price]]-0.1*Table1[[#This Row],[Price]]</f>
        <v>21.942</v>
      </c>
      <c r="P4025" s="9">
        <f>(Table1[[#This Row],[Expiration Date]]-Table1[[#This Row],[Manufacturing Date]])/365</f>
        <v>2.8027397260273972</v>
      </c>
      <c r="Q4025" t="str">
        <f>IF(Table1[[#This Row],[Expiration Date]]-J4033&gt;12/31/2024,"not expired","expired")</f>
        <v>expired</v>
      </c>
      <c r="R4025">
        <f>Table1[[#This Row],[Discounted Price]]*0.95</f>
        <v>20.844899999999999</v>
      </c>
      <c r="S4025">
        <f>Table1[[#This Row],[Discounted Price]]*0.9</f>
        <v>19.747800000000002</v>
      </c>
      <c r="T4025">
        <f>Table1[[#This Row],[Discounted Price]]*0.8</f>
        <v>17.553599999999999</v>
      </c>
      <c r="U4025">
        <f>Table1[[#This Row],[Price]]*0.52</f>
        <v>12.6776</v>
      </c>
      <c r="V4025">
        <f>(Table1[[#This Row],[Price]]-Table1[[#This Row],[Scrap value]])/2</f>
        <v>5.8511999999999995</v>
      </c>
    </row>
    <row r="4026" spans="1:22" x14ac:dyDescent="0.25">
      <c r="A4026" t="s">
        <v>18658</v>
      </c>
      <c r="B4026" t="s">
        <v>22</v>
      </c>
      <c r="C4026" t="s">
        <v>47</v>
      </c>
      <c r="D4026" t="s">
        <v>18659</v>
      </c>
      <c r="E4026">
        <v>266.86</v>
      </c>
      <c r="F4026">
        <v>31</v>
      </c>
      <c r="G4026" t="s">
        <v>43730</v>
      </c>
      <c r="H4026" t="s">
        <v>2070</v>
      </c>
      <c r="I4026" s="1">
        <v>45137</v>
      </c>
      <c r="J4026" s="1">
        <v>45658</v>
      </c>
      <c r="K4026" t="s">
        <v>18660</v>
      </c>
      <c r="L4026" t="s">
        <v>18661</v>
      </c>
      <c r="M4026" t="s">
        <v>27</v>
      </c>
      <c r="N4026">
        <v>1</v>
      </c>
      <c r="O4026">
        <f>Table1[[#This Row],[Price]]-0.1*Table1[[#This Row],[Price]]</f>
        <v>240.17400000000001</v>
      </c>
      <c r="P4026" s="9">
        <f>(Table1[[#This Row],[Expiration Date]]-Table1[[#This Row],[Manufacturing Date]])/365</f>
        <v>1.4273972602739726</v>
      </c>
      <c r="Q4026" t="str">
        <f>IF(Table1[[#This Row],[Expiration Date]]-J4034&gt;12/31/2024,"not expired","expired")</f>
        <v>expired</v>
      </c>
      <c r="R4026">
        <f>Table1[[#This Row],[Discounted Price]]*0.95</f>
        <v>228.1653</v>
      </c>
      <c r="S4026">
        <f>Table1[[#This Row],[Discounted Price]]*0.9</f>
        <v>216.1566</v>
      </c>
      <c r="T4026">
        <f>Table1[[#This Row],[Discounted Price]]*0.8</f>
        <v>192.13920000000002</v>
      </c>
      <c r="U4026">
        <f>Table1[[#This Row],[Price]]*0.52</f>
        <v>138.7672</v>
      </c>
      <c r="V4026">
        <f>(Table1[[#This Row],[Price]]-Table1[[#This Row],[Scrap value]])/2</f>
        <v>64.046400000000006</v>
      </c>
    </row>
    <row r="4027" spans="1:22" x14ac:dyDescent="0.25">
      <c r="A4027" t="s">
        <v>18662</v>
      </c>
      <c r="B4027" t="s">
        <v>29</v>
      </c>
      <c r="C4027" t="s">
        <v>47</v>
      </c>
      <c r="D4027" t="s">
        <v>18663</v>
      </c>
      <c r="E4027">
        <v>417.59</v>
      </c>
      <c r="F4027">
        <v>89</v>
      </c>
      <c r="G4027" t="s">
        <v>43730</v>
      </c>
      <c r="H4027" t="s">
        <v>10755</v>
      </c>
      <c r="I4027" s="1">
        <v>44927</v>
      </c>
      <c r="J4027" s="1">
        <v>45658</v>
      </c>
      <c r="K4027" t="s">
        <v>18664</v>
      </c>
      <c r="L4027" t="s">
        <v>18665</v>
      </c>
      <c r="M4027" t="s">
        <v>20</v>
      </c>
      <c r="N4027">
        <v>3</v>
      </c>
      <c r="O4027">
        <f>Table1[[#This Row],[Price]]-0.1*Table1[[#This Row],[Price]]</f>
        <v>375.83099999999996</v>
      </c>
      <c r="P4027" s="9">
        <f>(Table1[[#This Row],[Expiration Date]]-Table1[[#This Row],[Manufacturing Date]])/365</f>
        <v>2.0027397260273974</v>
      </c>
      <c r="Q4027" t="str">
        <f>IF(Table1[[#This Row],[Expiration Date]]-J4035&gt;12/31/2024,"not expired","expired")</f>
        <v>expired</v>
      </c>
      <c r="R4027">
        <f>Table1[[#This Row],[Discounted Price]]*0.95</f>
        <v>357.03944999999993</v>
      </c>
      <c r="S4027">
        <f>Table1[[#This Row],[Discounted Price]]*0.9</f>
        <v>338.24789999999996</v>
      </c>
      <c r="T4027">
        <f>Table1[[#This Row],[Discounted Price]]*0.8</f>
        <v>300.66479999999996</v>
      </c>
      <c r="U4027">
        <f>Table1[[#This Row],[Price]]*0.52</f>
        <v>217.14679999999998</v>
      </c>
      <c r="V4027">
        <f>(Table1[[#This Row],[Price]]-Table1[[#This Row],[Scrap value]])/2</f>
        <v>100.2216</v>
      </c>
    </row>
    <row r="4028" spans="1:22" x14ac:dyDescent="0.25">
      <c r="A4028" t="s">
        <v>18666</v>
      </c>
      <c r="B4028" t="s">
        <v>35</v>
      </c>
      <c r="C4028" t="s">
        <v>47</v>
      </c>
      <c r="D4028" t="s">
        <v>18667</v>
      </c>
      <c r="E4028">
        <v>390.7</v>
      </c>
      <c r="F4028">
        <v>99</v>
      </c>
      <c r="G4028" t="s">
        <v>43728</v>
      </c>
      <c r="H4028" t="s">
        <v>18668</v>
      </c>
      <c r="I4028" s="1">
        <v>44927</v>
      </c>
      <c r="J4028" s="1">
        <v>45292</v>
      </c>
      <c r="K4028" t="s">
        <v>18669</v>
      </c>
      <c r="L4028" t="s">
        <v>18670</v>
      </c>
      <c r="M4028" t="s">
        <v>20</v>
      </c>
      <c r="N4028">
        <v>1</v>
      </c>
      <c r="O4028">
        <f>Table1[[#This Row],[Price]]-0.1*Table1[[#This Row],[Price]]</f>
        <v>351.63</v>
      </c>
      <c r="P4028" s="9">
        <f>(Table1[[#This Row],[Expiration Date]]-Table1[[#This Row],[Manufacturing Date]])/365</f>
        <v>1</v>
      </c>
      <c r="Q4028" t="str">
        <f>IF(Table1[[#This Row],[Expiration Date]]-J4036&gt;12/31/2024,"not expired","expired")</f>
        <v>expired</v>
      </c>
      <c r="R4028">
        <f>Table1[[#This Row],[Discounted Price]]*0.95</f>
        <v>334.04849999999999</v>
      </c>
      <c r="S4028">
        <f>Table1[[#This Row],[Discounted Price]]*0.9</f>
        <v>316.46699999999998</v>
      </c>
      <c r="T4028">
        <f>Table1[[#This Row],[Discounted Price]]*0.8</f>
        <v>281.30400000000003</v>
      </c>
      <c r="U4028">
        <f>Table1[[#This Row],[Price]]*0.52</f>
        <v>203.16399999999999</v>
      </c>
      <c r="V4028">
        <f>(Table1[[#This Row],[Price]]-Table1[[#This Row],[Scrap value]])/2</f>
        <v>93.768000000000001</v>
      </c>
    </row>
    <row r="4029" spans="1:22" x14ac:dyDescent="0.25">
      <c r="A4029" t="s">
        <v>18671</v>
      </c>
      <c r="B4029" t="s">
        <v>35</v>
      </c>
      <c r="C4029" t="s">
        <v>47</v>
      </c>
      <c r="D4029" t="s">
        <v>18672</v>
      </c>
      <c r="E4029">
        <v>443.91</v>
      </c>
      <c r="F4029">
        <v>17</v>
      </c>
      <c r="G4029" t="s">
        <v>43728</v>
      </c>
      <c r="H4029" t="s">
        <v>7894</v>
      </c>
      <c r="I4029" s="1">
        <v>45137</v>
      </c>
      <c r="J4029" s="1">
        <v>46023</v>
      </c>
      <c r="K4029" t="s">
        <v>18673</v>
      </c>
      <c r="L4029" t="s">
        <v>18674</v>
      </c>
      <c r="M4029" t="s">
        <v>27</v>
      </c>
      <c r="N4029">
        <v>5</v>
      </c>
      <c r="O4029">
        <f>Table1[[#This Row],[Price]]-0.1*Table1[[#This Row],[Price]]</f>
        <v>399.51900000000001</v>
      </c>
      <c r="P4029" s="9">
        <f>(Table1[[#This Row],[Expiration Date]]-Table1[[#This Row],[Manufacturing Date]])/365</f>
        <v>2.4273972602739726</v>
      </c>
      <c r="Q4029" t="str">
        <f>IF(Table1[[#This Row],[Expiration Date]]-J4037&gt;12/31/2024,"not expired","expired")</f>
        <v>not expired</v>
      </c>
      <c r="R4029">
        <f>Table1[[#This Row],[Discounted Price]]*0.95</f>
        <v>379.54304999999999</v>
      </c>
      <c r="S4029">
        <f>Table1[[#This Row],[Discounted Price]]*0.9</f>
        <v>359.56710000000004</v>
      </c>
      <c r="T4029">
        <f>Table1[[#This Row],[Discounted Price]]*0.8</f>
        <v>319.61520000000002</v>
      </c>
      <c r="U4029">
        <f>Table1[[#This Row],[Price]]*0.52</f>
        <v>230.83320000000003</v>
      </c>
      <c r="V4029">
        <f>(Table1[[#This Row],[Price]]-Table1[[#This Row],[Scrap value]])/2</f>
        <v>106.5384</v>
      </c>
    </row>
    <row r="4030" spans="1:22" x14ac:dyDescent="0.25">
      <c r="A4030" t="s">
        <v>18675</v>
      </c>
      <c r="B4030" t="s">
        <v>22</v>
      </c>
      <c r="C4030" t="s">
        <v>47</v>
      </c>
      <c r="D4030" t="s">
        <v>18676</v>
      </c>
      <c r="E4030">
        <v>21.85</v>
      </c>
      <c r="F4030">
        <v>43</v>
      </c>
      <c r="G4030" t="s">
        <v>43730</v>
      </c>
      <c r="H4030" t="s">
        <v>16499</v>
      </c>
      <c r="I4030" s="1">
        <v>45000</v>
      </c>
      <c r="J4030" s="1">
        <v>46023</v>
      </c>
      <c r="K4030" t="s">
        <v>18677</v>
      </c>
      <c r="L4030" t="s">
        <v>18678</v>
      </c>
      <c r="M4030" t="s">
        <v>27</v>
      </c>
      <c r="N4030">
        <v>1</v>
      </c>
      <c r="O4030">
        <f>Table1[[#This Row],[Price]]-0.1*Table1[[#This Row],[Price]]</f>
        <v>19.665000000000003</v>
      </c>
      <c r="P4030" s="9">
        <f>(Table1[[#This Row],[Expiration Date]]-Table1[[#This Row],[Manufacturing Date]])/365</f>
        <v>2.8027397260273972</v>
      </c>
      <c r="Q4030" t="str">
        <f>IF(Table1[[#This Row],[Expiration Date]]-J4038&gt;12/31/2024,"not expired","expired")</f>
        <v>not expired</v>
      </c>
      <c r="R4030">
        <f>Table1[[#This Row],[Discounted Price]]*0.95</f>
        <v>18.681750000000001</v>
      </c>
      <c r="S4030">
        <f>Table1[[#This Row],[Discounted Price]]*0.9</f>
        <v>17.698500000000003</v>
      </c>
      <c r="T4030">
        <f>Table1[[#This Row],[Discounted Price]]*0.8</f>
        <v>15.732000000000003</v>
      </c>
      <c r="U4030">
        <f>Table1[[#This Row],[Price]]*0.52</f>
        <v>11.362000000000002</v>
      </c>
      <c r="V4030">
        <f>(Table1[[#This Row],[Price]]-Table1[[#This Row],[Scrap value]])/2</f>
        <v>5.2439999999999998</v>
      </c>
    </row>
    <row r="4031" spans="1:22" x14ac:dyDescent="0.25">
      <c r="A4031" t="s">
        <v>18679</v>
      </c>
      <c r="B4031" t="s">
        <v>35</v>
      </c>
      <c r="C4031" t="s">
        <v>47</v>
      </c>
      <c r="D4031" t="s">
        <v>18680</v>
      </c>
      <c r="E4031">
        <v>455.31</v>
      </c>
      <c r="F4031">
        <v>98</v>
      </c>
      <c r="G4031" t="s">
        <v>43730</v>
      </c>
      <c r="H4031" t="s">
        <v>5922</v>
      </c>
      <c r="I4031" s="1">
        <v>44927</v>
      </c>
      <c r="J4031" s="1">
        <v>46023</v>
      </c>
      <c r="K4031" t="s">
        <v>18681</v>
      </c>
      <c r="L4031" t="s">
        <v>18682</v>
      </c>
      <c r="M4031" t="s">
        <v>27</v>
      </c>
      <c r="N4031">
        <v>1</v>
      </c>
      <c r="O4031">
        <f>Table1[[#This Row],[Price]]-0.1*Table1[[#This Row],[Price]]</f>
        <v>409.779</v>
      </c>
      <c r="P4031" s="9">
        <f>(Table1[[#This Row],[Expiration Date]]-Table1[[#This Row],[Manufacturing Date]])/365</f>
        <v>3.0027397260273974</v>
      </c>
      <c r="Q4031" t="str">
        <f>IF(Table1[[#This Row],[Expiration Date]]-J4039&gt;12/31/2024,"not expired","expired")</f>
        <v>not expired</v>
      </c>
      <c r="R4031">
        <f>Table1[[#This Row],[Discounted Price]]*0.95</f>
        <v>389.29004999999995</v>
      </c>
      <c r="S4031">
        <f>Table1[[#This Row],[Discounted Price]]*0.9</f>
        <v>368.80110000000002</v>
      </c>
      <c r="T4031">
        <f>Table1[[#This Row],[Discounted Price]]*0.8</f>
        <v>327.82320000000004</v>
      </c>
      <c r="U4031">
        <f>Table1[[#This Row],[Price]]*0.52</f>
        <v>236.7612</v>
      </c>
      <c r="V4031">
        <f>(Table1[[#This Row],[Price]]-Table1[[#This Row],[Scrap value]])/2</f>
        <v>109.2744</v>
      </c>
    </row>
    <row r="4032" spans="1:22" x14ac:dyDescent="0.25">
      <c r="A4032" t="s">
        <v>18683</v>
      </c>
      <c r="B4032" t="s">
        <v>22</v>
      </c>
      <c r="C4032" t="s">
        <v>47</v>
      </c>
      <c r="D4032" t="s">
        <v>18684</v>
      </c>
      <c r="E4032">
        <v>210.96</v>
      </c>
      <c r="F4032">
        <v>74</v>
      </c>
      <c r="G4032" t="s">
        <v>43728</v>
      </c>
      <c r="H4032" t="s">
        <v>6435</v>
      </c>
      <c r="I4032" s="1">
        <v>45000</v>
      </c>
      <c r="J4032" s="1">
        <v>46023</v>
      </c>
      <c r="K4032" t="s">
        <v>18685</v>
      </c>
      <c r="L4032" t="s">
        <v>18686</v>
      </c>
      <c r="M4032" t="s">
        <v>45</v>
      </c>
      <c r="N4032">
        <v>5</v>
      </c>
      <c r="O4032">
        <f>Table1[[#This Row],[Price]]-0.1*Table1[[#This Row],[Price]]</f>
        <v>189.864</v>
      </c>
      <c r="P4032" s="9">
        <f>(Table1[[#This Row],[Expiration Date]]-Table1[[#This Row],[Manufacturing Date]])/365</f>
        <v>2.8027397260273972</v>
      </c>
      <c r="Q4032" t="str">
        <f>IF(Table1[[#This Row],[Expiration Date]]-J4040&gt;12/31/2024,"not expired","expired")</f>
        <v>not expired</v>
      </c>
      <c r="R4032">
        <f>Table1[[#This Row],[Discounted Price]]*0.95</f>
        <v>180.3708</v>
      </c>
      <c r="S4032">
        <f>Table1[[#This Row],[Discounted Price]]*0.9</f>
        <v>170.8776</v>
      </c>
      <c r="T4032">
        <f>Table1[[#This Row],[Discounted Price]]*0.8</f>
        <v>151.8912</v>
      </c>
      <c r="U4032">
        <f>Table1[[#This Row],[Price]]*0.52</f>
        <v>109.6992</v>
      </c>
      <c r="V4032">
        <f>(Table1[[#This Row],[Price]]-Table1[[#This Row],[Scrap value]])/2</f>
        <v>50.630400000000002</v>
      </c>
    </row>
    <row r="4033" spans="1:22" x14ac:dyDescent="0.25">
      <c r="A4033" t="s">
        <v>18687</v>
      </c>
      <c r="B4033" t="s">
        <v>15</v>
      </c>
      <c r="C4033" t="s">
        <v>47</v>
      </c>
      <c r="D4033" t="s">
        <v>18688</v>
      </c>
      <c r="E4033">
        <v>430.11</v>
      </c>
      <c r="F4033">
        <v>16</v>
      </c>
      <c r="G4033" t="s">
        <v>43729</v>
      </c>
      <c r="H4033" t="s">
        <v>18689</v>
      </c>
      <c r="I4033" s="1">
        <v>45000</v>
      </c>
      <c r="J4033" s="1">
        <v>46023</v>
      </c>
      <c r="K4033" t="s">
        <v>18690</v>
      </c>
      <c r="L4033" t="s">
        <v>18691</v>
      </c>
      <c r="M4033" t="s">
        <v>27</v>
      </c>
      <c r="N4033">
        <v>4</v>
      </c>
      <c r="O4033">
        <f>Table1[[#This Row],[Price]]-0.1*Table1[[#This Row],[Price]]</f>
        <v>387.09899999999999</v>
      </c>
      <c r="P4033" s="9">
        <f>(Table1[[#This Row],[Expiration Date]]-Table1[[#This Row],[Manufacturing Date]])/365</f>
        <v>2.8027397260273972</v>
      </c>
      <c r="Q4033" t="str">
        <f>IF(Table1[[#This Row],[Expiration Date]]-J4041&gt;12/31/2024,"not expired","expired")</f>
        <v>not expired</v>
      </c>
      <c r="R4033">
        <f>Table1[[#This Row],[Discounted Price]]*0.95</f>
        <v>367.74404999999996</v>
      </c>
      <c r="S4033">
        <f>Table1[[#This Row],[Discounted Price]]*0.9</f>
        <v>348.38909999999998</v>
      </c>
      <c r="T4033">
        <f>Table1[[#This Row],[Discounted Price]]*0.8</f>
        <v>309.67920000000004</v>
      </c>
      <c r="U4033">
        <f>Table1[[#This Row],[Price]]*0.52</f>
        <v>223.65720000000002</v>
      </c>
      <c r="V4033">
        <f>(Table1[[#This Row],[Price]]-Table1[[#This Row],[Scrap value]])/2</f>
        <v>103.2264</v>
      </c>
    </row>
    <row r="4034" spans="1:22" x14ac:dyDescent="0.25">
      <c r="A4034" t="s">
        <v>18692</v>
      </c>
      <c r="B4034" t="s">
        <v>15</v>
      </c>
      <c r="C4034" t="s">
        <v>47</v>
      </c>
      <c r="D4034" t="s">
        <v>18693</v>
      </c>
      <c r="E4034">
        <v>36.25</v>
      </c>
      <c r="F4034">
        <v>18</v>
      </c>
      <c r="G4034" t="s">
        <v>43728</v>
      </c>
      <c r="H4034" t="s">
        <v>18694</v>
      </c>
      <c r="I4034" s="1">
        <v>44927</v>
      </c>
      <c r="J4034" s="1">
        <v>45658</v>
      </c>
      <c r="K4034" t="s">
        <v>18695</v>
      </c>
      <c r="L4034" t="s">
        <v>18696</v>
      </c>
      <c r="M4034" t="s">
        <v>27</v>
      </c>
      <c r="N4034">
        <v>5</v>
      </c>
      <c r="O4034">
        <f>Table1[[#This Row],[Price]]-0.1*Table1[[#This Row],[Price]]</f>
        <v>32.625</v>
      </c>
      <c r="P4034" s="9">
        <f>(Table1[[#This Row],[Expiration Date]]-Table1[[#This Row],[Manufacturing Date]])/365</f>
        <v>2.0027397260273974</v>
      </c>
      <c r="Q4034" t="str">
        <f>IF(Table1[[#This Row],[Expiration Date]]-J4042&gt;12/31/2024,"not expired","expired")</f>
        <v>expired</v>
      </c>
      <c r="R4034">
        <f>Table1[[#This Row],[Discounted Price]]*0.95</f>
        <v>30.993749999999999</v>
      </c>
      <c r="S4034">
        <f>Table1[[#This Row],[Discounted Price]]*0.9</f>
        <v>29.362500000000001</v>
      </c>
      <c r="T4034">
        <f>Table1[[#This Row],[Discounted Price]]*0.8</f>
        <v>26.1</v>
      </c>
      <c r="U4034">
        <f>Table1[[#This Row],[Price]]*0.52</f>
        <v>18.850000000000001</v>
      </c>
      <c r="V4034">
        <f>(Table1[[#This Row],[Price]]-Table1[[#This Row],[Scrap value]])/2</f>
        <v>8.6999999999999993</v>
      </c>
    </row>
    <row r="4035" spans="1:22" x14ac:dyDescent="0.25">
      <c r="A4035" t="s">
        <v>18697</v>
      </c>
      <c r="B4035" t="s">
        <v>29</v>
      </c>
      <c r="C4035" t="s">
        <v>47</v>
      </c>
      <c r="D4035" t="s">
        <v>18698</v>
      </c>
      <c r="E4035">
        <v>483.1</v>
      </c>
      <c r="F4035">
        <v>82</v>
      </c>
      <c r="G4035" t="s">
        <v>43728</v>
      </c>
      <c r="H4035" t="s">
        <v>11695</v>
      </c>
      <c r="I4035" s="1">
        <v>45000</v>
      </c>
      <c r="J4035" s="1">
        <v>45658</v>
      </c>
      <c r="K4035" t="s">
        <v>18699</v>
      </c>
      <c r="L4035" t="s">
        <v>18700</v>
      </c>
      <c r="M4035" t="s">
        <v>27</v>
      </c>
      <c r="N4035">
        <v>5</v>
      </c>
      <c r="O4035">
        <f>Table1[[#This Row],[Price]]-0.1*Table1[[#This Row],[Price]]</f>
        <v>434.79</v>
      </c>
      <c r="P4035" s="9">
        <f>(Table1[[#This Row],[Expiration Date]]-Table1[[#This Row],[Manufacturing Date]])/365</f>
        <v>1.8027397260273972</v>
      </c>
      <c r="Q4035" t="str">
        <f>IF(Table1[[#This Row],[Expiration Date]]-J4043&gt;12/31/2024,"not expired","expired")</f>
        <v>expired</v>
      </c>
      <c r="R4035">
        <f>Table1[[#This Row],[Discounted Price]]*0.95</f>
        <v>413.0505</v>
      </c>
      <c r="S4035">
        <f>Table1[[#This Row],[Discounted Price]]*0.9</f>
        <v>391.31100000000004</v>
      </c>
      <c r="T4035">
        <f>Table1[[#This Row],[Discounted Price]]*0.8</f>
        <v>347.83200000000005</v>
      </c>
      <c r="U4035">
        <f>Table1[[#This Row],[Price]]*0.52</f>
        <v>251.21200000000002</v>
      </c>
      <c r="V4035">
        <f>(Table1[[#This Row],[Price]]-Table1[[#This Row],[Scrap value]])/2</f>
        <v>115.944</v>
      </c>
    </row>
    <row r="4036" spans="1:22" x14ac:dyDescent="0.25">
      <c r="A4036" t="s">
        <v>18701</v>
      </c>
      <c r="B4036" t="s">
        <v>29</v>
      </c>
      <c r="C4036" t="s">
        <v>47</v>
      </c>
      <c r="D4036" t="s">
        <v>18702</v>
      </c>
      <c r="E4036">
        <v>320.97000000000003</v>
      </c>
      <c r="F4036">
        <v>93</v>
      </c>
      <c r="G4036" t="s">
        <v>43728</v>
      </c>
      <c r="H4036" t="s">
        <v>6981</v>
      </c>
      <c r="I4036" s="1">
        <v>44927</v>
      </c>
      <c r="J4036" s="1">
        <v>46023</v>
      </c>
      <c r="K4036" t="s">
        <v>18703</v>
      </c>
      <c r="L4036" t="s">
        <v>18704</v>
      </c>
      <c r="M4036" t="s">
        <v>27</v>
      </c>
      <c r="N4036">
        <v>4</v>
      </c>
      <c r="O4036">
        <f>Table1[[#This Row],[Price]]-0.1*Table1[[#This Row],[Price]]</f>
        <v>288.87300000000005</v>
      </c>
      <c r="P4036" s="9">
        <f>(Table1[[#This Row],[Expiration Date]]-Table1[[#This Row],[Manufacturing Date]])/365</f>
        <v>3.0027397260273974</v>
      </c>
      <c r="Q4036" t="str">
        <f>IF(Table1[[#This Row],[Expiration Date]]-J4044&gt;12/31/2024,"not expired","expired")</f>
        <v>expired</v>
      </c>
      <c r="R4036">
        <f>Table1[[#This Row],[Discounted Price]]*0.95</f>
        <v>274.42935000000006</v>
      </c>
      <c r="S4036">
        <f>Table1[[#This Row],[Discounted Price]]*0.9</f>
        <v>259.98570000000007</v>
      </c>
      <c r="T4036">
        <f>Table1[[#This Row],[Discounted Price]]*0.8</f>
        <v>231.09840000000005</v>
      </c>
      <c r="U4036">
        <f>Table1[[#This Row],[Price]]*0.52</f>
        <v>166.90440000000001</v>
      </c>
      <c r="V4036">
        <f>(Table1[[#This Row],[Price]]-Table1[[#This Row],[Scrap value]])/2</f>
        <v>77.032800000000009</v>
      </c>
    </row>
    <row r="4037" spans="1:22" x14ac:dyDescent="0.25">
      <c r="A4037" t="s">
        <v>18705</v>
      </c>
      <c r="B4037" t="s">
        <v>29</v>
      </c>
      <c r="C4037" t="s">
        <v>47</v>
      </c>
      <c r="D4037" t="s">
        <v>18706</v>
      </c>
      <c r="E4037">
        <v>270.11</v>
      </c>
      <c r="F4037">
        <v>39</v>
      </c>
      <c r="G4037" t="s">
        <v>43730</v>
      </c>
      <c r="H4037" t="s">
        <v>18707</v>
      </c>
      <c r="I4037" s="1">
        <v>45000</v>
      </c>
      <c r="J4037" s="1">
        <v>45658</v>
      </c>
      <c r="K4037" t="s">
        <v>18708</v>
      </c>
      <c r="L4037" t="s">
        <v>18709</v>
      </c>
      <c r="M4037" t="s">
        <v>20</v>
      </c>
      <c r="N4037">
        <v>3</v>
      </c>
      <c r="O4037">
        <f>Table1[[#This Row],[Price]]-0.1*Table1[[#This Row],[Price]]</f>
        <v>243.09900000000002</v>
      </c>
      <c r="P4037" s="9">
        <f>(Table1[[#This Row],[Expiration Date]]-Table1[[#This Row],[Manufacturing Date]])/365</f>
        <v>1.8027397260273972</v>
      </c>
      <c r="Q4037" t="str">
        <f>IF(Table1[[#This Row],[Expiration Date]]-J4045&gt;12/31/2024,"not expired","expired")</f>
        <v>not expired</v>
      </c>
      <c r="R4037">
        <f>Table1[[#This Row],[Discounted Price]]*0.95</f>
        <v>230.94405</v>
      </c>
      <c r="S4037">
        <f>Table1[[#This Row],[Discounted Price]]*0.9</f>
        <v>218.78910000000002</v>
      </c>
      <c r="T4037">
        <f>Table1[[#This Row],[Discounted Price]]*0.8</f>
        <v>194.47920000000002</v>
      </c>
      <c r="U4037">
        <f>Table1[[#This Row],[Price]]*0.52</f>
        <v>140.4572</v>
      </c>
      <c r="V4037">
        <f>(Table1[[#This Row],[Price]]-Table1[[#This Row],[Scrap value]])/2</f>
        <v>64.826400000000007</v>
      </c>
    </row>
    <row r="4038" spans="1:22" x14ac:dyDescent="0.25">
      <c r="A4038" t="s">
        <v>18710</v>
      </c>
      <c r="B4038" t="s">
        <v>22</v>
      </c>
      <c r="C4038" t="s">
        <v>47</v>
      </c>
      <c r="D4038" t="s">
        <v>18711</v>
      </c>
      <c r="E4038">
        <v>25.84</v>
      </c>
      <c r="F4038">
        <v>26</v>
      </c>
      <c r="G4038" t="s">
        <v>43729</v>
      </c>
      <c r="H4038" t="s">
        <v>12482</v>
      </c>
      <c r="I4038" s="1">
        <v>45000</v>
      </c>
      <c r="J4038" s="1">
        <v>45658</v>
      </c>
      <c r="K4038" t="s">
        <v>18712</v>
      </c>
      <c r="L4038" t="s">
        <v>18713</v>
      </c>
      <c r="M4038" t="s">
        <v>45</v>
      </c>
      <c r="N4038">
        <v>5</v>
      </c>
      <c r="O4038">
        <f>Table1[[#This Row],[Price]]-0.1*Table1[[#This Row],[Price]]</f>
        <v>23.256</v>
      </c>
      <c r="P4038" s="9">
        <f>(Table1[[#This Row],[Expiration Date]]-Table1[[#This Row],[Manufacturing Date]])/365</f>
        <v>1.8027397260273972</v>
      </c>
      <c r="Q4038" t="str">
        <f>IF(Table1[[#This Row],[Expiration Date]]-J4046&gt;12/31/2024,"not expired","expired")</f>
        <v>expired</v>
      </c>
      <c r="R4038">
        <f>Table1[[#This Row],[Discounted Price]]*0.95</f>
        <v>22.0932</v>
      </c>
      <c r="S4038">
        <f>Table1[[#This Row],[Discounted Price]]*0.9</f>
        <v>20.930400000000002</v>
      </c>
      <c r="T4038">
        <f>Table1[[#This Row],[Discounted Price]]*0.8</f>
        <v>18.604800000000001</v>
      </c>
      <c r="U4038">
        <f>Table1[[#This Row],[Price]]*0.52</f>
        <v>13.4368</v>
      </c>
      <c r="V4038">
        <f>(Table1[[#This Row],[Price]]-Table1[[#This Row],[Scrap value]])/2</f>
        <v>6.2016</v>
      </c>
    </row>
    <row r="4039" spans="1:22" x14ac:dyDescent="0.25">
      <c r="A4039" t="s">
        <v>18714</v>
      </c>
      <c r="B4039" t="s">
        <v>22</v>
      </c>
      <c r="C4039" t="s">
        <v>47</v>
      </c>
      <c r="D4039" t="s">
        <v>18715</v>
      </c>
      <c r="E4039">
        <v>80.05</v>
      </c>
      <c r="F4039">
        <v>94</v>
      </c>
      <c r="G4039" t="s">
        <v>43730</v>
      </c>
      <c r="H4039" t="s">
        <v>13290</v>
      </c>
      <c r="I4039" s="1">
        <v>45137</v>
      </c>
      <c r="J4039" s="1">
        <v>45292</v>
      </c>
      <c r="K4039" t="s">
        <v>18716</v>
      </c>
      <c r="L4039" t="s">
        <v>18717</v>
      </c>
      <c r="M4039" t="s">
        <v>20</v>
      </c>
      <c r="N4039">
        <v>2</v>
      </c>
      <c r="O4039">
        <f>Table1[[#This Row],[Price]]-0.1*Table1[[#This Row],[Price]]</f>
        <v>72.045000000000002</v>
      </c>
      <c r="P4039" s="9">
        <f>(Table1[[#This Row],[Expiration Date]]-Table1[[#This Row],[Manufacturing Date]])/365</f>
        <v>0.42465753424657532</v>
      </c>
      <c r="Q4039" t="str">
        <f>IF(Table1[[#This Row],[Expiration Date]]-J4047&gt;12/31/2024,"not expired","expired")</f>
        <v>expired</v>
      </c>
      <c r="R4039">
        <f>Table1[[#This Row],[Discounted Price]]*0.95</f>
        <v>68.442750000000004</v>
      </c>
      <c r="S4039">
        <f>Table1[[#This Row],[Discounted Price]]*0.9</f>
        <v>64.840500000000006</v>
      </c>
      <c r="T4039">
        <f>Table1[[#This Row],[Discounted Price]]*0.8</f>
        <v>57.636000000000003</v>
      </c>
      <c r="U4039">
        <f>Table1[[#This Row],[Price]]*0.52</f>
        <v>41.625999999999998</v>
      </c>
      <c r="V4039">
        <f>(Table1[[#This Row],[Price]]-Table1[[#This Row],[Scrap value]])/2</f>
        <v>19.212</v>
      </c>
    </row>
    <row r="4040" spans="1:22" x14ac:dyDescent="0.25">
      <c r="A4040" t="s">
        <v>18718</v>
      </c>
      <c r="B4040" t="s">
        <v>22</v>
      </c>
      <c r="C4040" t="s">
        <v>47</v>
      </c>
      <c r="D4040" t="s">
        <v>18719</v>
      </c>
      <c r="E4040">
        <v>10.57</v>
      </c>
      <c r="F4040">
        <v>37</v>
      </c>
      <c r="G4040" t="s">
        <v>43729</v>
      </c>
      <c r="H4040" t="s">
        <v>18720</v>
      </c>
      <c r="I4040" s="1">
        <v>44927</v>
      </c>
      <c r="J4040" s="1">
        <v>45292</v>
      </c>
      <c r="K4040" t="s">
        <v>18721</v>
      </c>
      <c r="L4040" t="s">
        <v>18722</v>
      </c>
      <c r="M4040" t="s">
        <v>20</v>
      </c>
      <c r="N4040">
        <v>5</v>
      </c>
      <c r="O4040">
        <f>Table1[[#This Row],[Price]]-0.1*Table1[[#This Row],[Price]]</f>
        <v>9.5129999999999999</v>
      </c>
      <c r="P4040" s="9">
        <f>(Table1[[#This Row],[Expiration Date]]-Table1[[#This Row],[Manufacturing Date]])/365</f>
        <v>1</v>
      </c>
      <c r="Q4040" t="str">
        <f>IF(Table1[[#This Row],[Expiration Date]]-J4048&gt;12/31/2024,"not expired","expired")</f>
        <v>expired</v>
      </c>
      <c r="R4040">
        <f>Table1[[#This Row],[Discounted Price]]*0.95</f>
        <v>9.03735</v>
      </c>
      <c r="S4040">
        <f>Table1[[#This Row],[Discounted Price]]*0.9</f>
        <v>8.5617000000000001</v>
      </c>
      <c r="T4040">
        <f>Table1[[#This Row],[Discounted Price]]*0.8</f>
        <v>7.6104000000000003</v>
      </c>
      <c r="U4040">
        <f>Table1[[#This Row],[Price]]*0.52</f>
        <v>5.4964000000000004</v>
      </c>
      <c r="V4040">
        <f>(Table1[[#This Row],[Price]]-Table1[[#This Row],[Scrap value]])/2</f>
        <v>2.5367999999999999</v>
      </c>
    </row>
    <row r="4041" spans="1:22" x14ac:dyDescent="0.25">
      <c r="A4041" t="s">
        <v>18723</v>
      </c>
      <c r="B4041" t="s">
        <v>35</v>
      </c>
      <c r="C4041" t="s">
        <v>47</v>
      </c>
      <c r="D4041" t="s">
        <v>18724</v>
      </c>
      <c r="E4041">
        <v>411.15</v>
      </c>
      <c r="F4041">
        <v>7</v>
      </c>
      <c r="G4041" t="s">
        <v>43729</v>
      </c>
      <c r="H4041" t="s">
        <v>10052</v>
      </c>
      <c r="I4041" s="1">
        <v>45137</v>
      </c>
      <c r="J4041" s="1">
        <v>45292</v>
      </c>
      <c r="K4041" t="s">
        <v>18725</v>
      </c>
      <c r="L4041" t="s">
        <v>18726</v>
      </c>
      <c r="M4041" t="s">
        <v>27</v>
      </c>
      <c r="N4041">
        <v>3</v>
      </c>
      <c r="O4041">
        <f>Table1[[#This Row],[Price]]-0.1*Table1[[#This Row],[Price]]</f>
        <v>370.03499999999997</v>
      </c>
      <c r="P4041" s="9">
        <f>(Table1[[#This Row],[Expiration Date]]-Table1[[#This Row],[Manufacturing Date]])/365</f>
        <v>0.42465753424657532</v>
      </c>
      <c r="Q4041" t="str">
        <f>IF(Table1[[#This Row],[Expiration Date]]-J4049&gt;12/31/2024,"not expired","expired")</f>
        <v>expired</v>
      </c>
      <c r="R4041">
        <f>Table1[[#This Row],[Discounted Price]]*0.95</f>
        <v>351.53324999999995</v>
      </c>
      <c r="S4041">
        <f>Table1[[#This Row],[Discounted Price]]*0.9</f>
        <v>333.03149999999999</v>
      </c>
      <c r="T4041">
        <f>Table1[[#This Row],[Discounted Price]]*0.8</f>
        <v>296.02799999999996</v>
      </c>
      <c r="U4041">
        <f>Table1[[#This Row],[Price]]*0.52</f>
        <v>213.798</v>
      </c>
      <c r="V4041">
        <f>(Table1[[#This Row],[Price]]-Table1[[#This Row],[Scrap value]])/2</f>
        <v>98.675999999999988</v>
      </c>
    </row>
    <row r="4042" spans="1:22" x14ac:dyDescent="0.25">
      <c r="A4042" t="s">
        <v>18727</v>
      </c>
      <c r="B4042" t="s">
        <v>35</v>
      </c>
      <c r="C4042" t="s">
        <v>47</v>
      </c>
      <c r="D4042" t="s">
        <v>18728</v>
      </c>
      <c r="E4042">
        <v>310.43</v>
      </c>
      <c r="F4042">
        <v>18</v>
      </c>
      <c r="G4042" t="s">
        <v>43730</v>
      </c>
      <c r="H4042" t="s">
        <v>17263</v>
      </c>
      <c r="I4042" s="1">
        <v>44927</v>
      </c>
      <c r="J4042" s="1">
        <v>46023</v>
      </c>
      <c r="K4042" t="s">
        <v>18729</v>
      </c>
      <c r="L4042" t="s">
        <v>18730</v>
      </c>
      <c r="M4042" t="s">
        <v>45</v>
      </c>
      <c r="N4042">
        <v>3</v>
      </c>
      <c r="O4042">
        <f>Table1[[#This Row],[Price]]-0.1*Table1[[#This Row],[Price]]</f>
        <v>279.387</v>
      </c>
      <c r="P4042" s="9">
        <f>(Table1[[#This Row],[Expiration Date]]-Table1[[#This Row],[Manufacturing Date]])/365</f>
        <v>3.0027397260273974</v>
      </c>
      <c r="Q4042" t="str">
        <f>IF(Table1[[#This Row],[Expiration Date]]-J4050&gt;12/31/2024,"not expired","expired")</f>
        <v>expired</v>
      </c>
      <c r="R4042">
        <f>Table1[[#This Row],[Discounted Price]]*0.95</f>
        <v>265.41764999999998</v>
      </c>
      <c r="S4042">
        <f>Table1[[#This Row],[Discounted Price]]*0.9</f>
        <v>251.44830000000002</v>
      </c>
      <c r="T4042">
        <f>Table1[[#This Row],[Discounted Price]]*0.8</f>
        <v>223.50960000000001</v>
      </c>
      <c r="U4042">
        <f>Table1[[#This Row],[Price]]*0.52</f>
        <v>161.42360000000002</v>
      </c>
      <c r="V4042">
        <f>(Table1[[#This Row],[Price]]-Table1[[#This Row],[Scrap value]])/2</f>
        <v>74.503199999999993</v>
      </c>
    </row>
    <row r="4043" spans="1:22" x14ac:dyDescent="0.25">
      <c r="A4043" t="s">
        <v>18731</v>
      </c>
      <c r="B4043" t="s">
        <v>22</v>
      </c>
      <c r="C4043" t="s">
        <v>47</v>
      </c>
      <c r="D4043" t="s">
        <v>18732</v>
      </c>
      <c r="E4043">
        <v>407.49</v>
      </c>
      <c r="F4043">
        <v>57</v>
      </c>
      <c r="G4043" t="s">
        <v>43729</v>
      </c>
      <c r="H4043" t="s">
        <v>5247</v>
      </c>
      <c r="I4043" s="1">
        <v>44927</v>
      </c>
      <c r="J4043" s="1">
        <v>45658</v>
      </c>
      <c r="K4043" t="s">
        <v>18733</v>
      </c>
      <c r="L4043" t="s">
        <v>18734</v>
      </c>
      <c r="M4043" t="s">
        <v>20</v>
      </c>
      <c r="N4043">
        <v>2</v>
      </c>
      <c r="O4043">
        <f>Table1[[#This Row],[Price]]-0.1*Table1[[#This Row],[Price]]</f>
        <v>366.74099999999999</v>
      </c>
      <c r="P4043" s="9">
        <f>(Table1[[#This Row],[Expiration Date]]-Table1[[#This Row],[Manufacturing Date]])/365</f>
        <v>2.0027397260273974</v>
      </c>
      <c r="Q4043" t="str">
        <f>IF(Table1[[#This Row],[Expiration Date]]-J4051&gt;12/31/2024,"not expired","expired")</f>
        <v>expired</v>
      </c>
      <c r="R4043">
        <f>Table1[[#This Row],[Discounted Price]]*0.95</f>
        <v>348.40394999999995</v>
      </c>
      <c r="S4043">
        <f>Table1[[#This Row],[Discounted Price]]*0.9</f>
        <v>330.06689999999998</v>
      </c>
      <c r="T4043">
        <f>Table1[[#This Row],[Discounted Price]]*0.8</f>
        <v>293.39280000000002</v>
      </c>
      <c r="U4043">
        <f>Table1[[#This Row],[Price]]*0.52</f>
        <v>211.8948</v>
      </c>
      <c r="V4043">
        <f>(Table1[[#This Row],[Price]]-Table1[[#This Row],[Scrap value]])/2</f>
        <v>97.797600000000003</v>
      </c>
    </row>
    <row r="4044" spans="1:22" x14ac:dyDescent="0.25">
      <c r="A4044" t="s">
        <v>18735</v>
      </c>
      <c r="B4044" t="s">
        <v>29</v>
      </c>
      <c r="C4044" t="s">
        <v>47</v>
      </c>
      <c r="D4044" t="s">
        <v>18736</v>
      </c>
      <c r="E4044">
        <v>438.52</v>
      </c>
      <c r="F4044">
        <v>49</v>
      </c>
      <c r="G4044" t="s">
        <v>43730</v>
      </c>
      <c r="H4044" t="s">
        <v>18737</v>
      </c>
      <c r="I4044" s="1">
        <v>44927</v>
      </c>
      <c r="J4044" s="1">
        <v>46023</v>
      </c>
      <c r="K4044" t="s">
        <v>18738</v>
      </c>
      <c r="L4044" t="s">
        <v>18739</v>
      </c>
      <c r="M4044" t="s">
        <v>27</v>
      </c>
      <c r="N4044">
        <v>3</v>
      </c>
      <c r="O4044">
        <f>Table1[[#This Row],[Price]]-0.1*Table1[[#This Row],[Price]]</f>
        <v>394.66800000000001</v>
      </c>
      <c r="P4044" s="9">
        <f>(Table1[[#This Row],[Expiration Date]]-Table1[[#This Row],[Manufacturing Date]])/365</f>
        <v>3.0027397260273974</v>
      </c>
      <c r="Q4044" t="str">
        <f>IF(Table1[[#This Row],[Expiration Date]]-J4052&gt;12/31/2024,"not expired","expired")</f>
        <v>not expired</v>
      </c>
      <c r="R4044">
        <f>Table1[[#This Row],[Discounted Price]]*0.95</f>
        <v>374.93459999999999</v>
      </c>
      <c r="S4044">
        <f>Table1[[#This Row],[Discounted Price]]*0.9</f>
        <v>355.20120000000003</v>
      </c>
      <c r="T4044">
        <f>Table1[[#This Row],[Discounted Price]]*0.8</f>
        <v>315.73440000000005</v>
      </c>
      <c r="U4044">
        <f>Table1[[#This Row],[Price]]*0.52</f>
        <v>228.03039999999999</v>
      </c>
      <c r="V4044">
        <f>(Table1[[#This Row],[Price]]-Table1[[#This Row],[Scrap value]])/2</f>
        <v>105.2448</v>
      </c>
    </row>
    <row r="4045" spans="1:22" x14ac:dyDescent="0.25">
      <c r="A4045" t="s">
        <v>18740</v>
      </c>
      <c r="B4045" t="s">
        <v>22</v>
      </c>
      <c r="C4045" t="s">
        <v>47</v>
      </c>
      <c r="D4045" t="s">
        <v>18741</v>
      </c>
      <c r="E4045">
        <v>362.12</v>
      </c>
      <c r="F4045">
        <v>74</v>
      </c>
      <c r="G4045" t="s">
        <v>43728</v>
      </c>
      <c r="H4045" t="s">
        <v>1234</v>
      </c>
      <c r="I4045" s="1">
        <v>45000</v>
      </c>
      <c r="J4045" s="1">
        <v>45292</v>
      </c>
      <c r="K4045" t="s">
        <v>18742</v>
      </c>
      <c r="L4045" t="s">
        <v>18743</v>
      </c>
      <c r="M4045" t="s">
        <v>45</v>
      </c>
      <c r="N4045">
        <v>5</v>
      </c>
      <c r="O4045">
        <f>Table1[[#This Row],[Price]]-0.1*Table1[[#This Row],[Price]]</f>
        <v>325.90800000000002</v>
      </c>
      <c r="P4045" s="9">
        <f>(Table1[[#This Row],[Expiration Date]]-Table1[[#This Row],[Manufacturing Date]])/365</f>
        <v>0.8</v>
      </c>
      <c r="Q4045" t="str">
        <f>IF(Table1[[#This Row],[Expiration Date]]-J4053&gt;12/31/2024,"not expired","expired")</f>
        <v>expired</v>
      </c>
      <c r="R4045">
        <f>Table1[[#This Row],[Discounted Price]]*0.95</f>
        <v>309.61259999999999</v>
      </c>
      <c r="S4045">
        <f>Table1[[#This Row],[Discounted Price]]*0.9</f>
        <v>293.31720000000001</v>
      </c>
      <c r="T4045">
        <f>Table1[[#This Row],[Discounted Price]]*0.8</f>
        <v>260.72640000000001</v>
      </c>
      <c r="U4045">
        <f>Table1[[#This Row],[Price]]*0.52</f>
        <v>188.30240000000001</v>
      </c>
      <c r="V4045">
        <f>(Table1[[#This Row],[Price]]-Table1[[#This Row],[Scrap value]])/2</f>
        <v>86.908799999999999</v>
      </c>
    </row>
    <row r="4046" spans="1:22" x14ac:dyDescent="0.25">
      <c r="A4046" t="s">
        <v>18744</v>
      </c>
      <c r="B4046" t="s">
        <v>35</v>
      </c>
      <c r="C4046" t="s">
        <v>47</v>
      </c>
      <c r="D4046" t="s">
        <v>18745</v>
      </c>
      <c r="E4046">
        <v>208.44</v>
      </c>
      <c r="F4046">
        <v>56</v>
      </c>
      <c r="G4046" t="s">
        <v>43729</v>
      </c>
      <c r="H4046" t="s">
        <v>9620</v>
      </c>
      <c r="I4046" s="1">
        <v>45000</v>
      </c>
      <c r="J4046" s="1">
        <v>46023</v>
      </c>
      <c r="K4046" t="s">
        <v>18746</v>
      </c>
      <c r="L4046" t="s">
        <v>18747</v>
      </c>
      <c r="M4046" t="s">
        <v>45</v>
      </c>
      <c r="N4046">
        <v>4</v>
      </c>
      <c r="O4046">
        <f>Table1[[#This Row],[Price]]-0.1*Table1[[#This Row],[Price]]</f>
        <v>187.596</v>
      </c>
      <c r="P4046" s="9">
        <f>(Table1[[#This Row],[Expiration Date]]-Table1[[#This Row],[Manufacturing Date]])/365</f>
        <v>2.8027397260273972</v>
      </c>
      <c r="Q4046" t="str">
        <f>IF(Table1[[#This Row],[Expiration Date]]-J4054&gt;12/31/2024,"not expired","expired")</f>
        <v>expired</v>
      </c>
      <c r="R4046">
        <f>Table1[[#This Row],[Discounted Price]]*0.95</f>
        <v>178.21619999999999</v>
      </c>
      <c r="S4046">
        <f>Table1[[#This Row],[Discounted Price]]*0.9</f>
        <v>168.8364</v>
      </c>
      <c r="T4046">
        <f>Table1[[#This Row],[Discounted Price]]*0.8</f>
        <v>150.07680000000002</v>
      </c>
      <c r="U4046">
        <f>Table1[[#This Row],[Price]]*0.52</f>
        <v>108.3888</v>
      </c>
      <c r="V4046">
        <f>(Table1[[#This Row],[Price]]-Table1[[#This Row],[Scrap value]])/2</f>
        <v>50.025599999999997</v>
      </c>
    </row>
    <row r="4047" spans="1:22" x14ac:dyDescent="0.25">
      <c r="A4047" t="s">
        <v>18748</v>
      </c>
      <c r="B4047" t="s">
        <v>35</v>
      </c>
      <c r="C4047" t="s">
        <v>47</v>
      </c>
      <c r="D4047" t="s">
        <v>18749</v>
      </c>
      <c r="E4047">
        <v>373.35</v>
      </c>
      <c r="F4047">
        <v>55</v>
      </c>
      <c r="G4047" t="s">
        <v>43729</v>
      </c>
      <c r="H4047" t="s">
        <v>1185</v>
      </c>
      <c r="I4047" s="1">
        <v>45137</v>
      </c>
      <c r="J4047" s="1">
        <v>45658</v>
      </c>
      <c r="K4047" t="s">
        <v>18750</v>
      </c>
      <c r="L4047" t="s">
        <v>18751</v>
      </c>
      <c r="M4047" t="s">
        <v>20</v>
      </c>
      <c r="N4047">
        <v>3</v>
      </c>
      <c r="O4047">
        <f>Table1[[#This Row],[Price]]-0.1*Table1[[#This Row],[Price]]</f>
        <v>336.01500000000004</v>
      </c>
      <c r="P4047" s="9">
        <f>(Table1[[#This Row],[Expiration Date]]-Table1[[#This Row],[Manufacturing Date]])/365</f>
        <v>1.4273972602739726</v>
      </c>
      <c r="Q4047" t="str">
        <f>IF(Table1[[#This Row],[Expiration Date]]-J4055&gt;12/31/2024,"not expired","expired")</f>
        <v>expired</v>
      </c>
      <c r="R4047">
        <f>Table1[[#This Row],[Discounted Price]]*0.95</f>
        <v>319.21425000000005</v>
      </c>
      <c r="S4047">
        <f>Table1[[#This Row],[Discounted Price]]*0.9</f>
        <v>302.41350000000006</v>
      </c>
      <c r="T4047">
        <f>Table1[[#This Row],[Discounted Price]]*0.8</f>
        <v>268.81200000000007</v>
      </c>
      <c r="U4047">
        <f>Table1[[#This Row],[Price]]*0.52</f>
        <v>194.14200000000002</v>
      </c>
      <c r="V4047">
        <f>(Table1[[#This Row],[Price]]-Table1[[#This Row],[Scrap value]])/2</f>
        <v>89.603999999999999</v>
      </c>
    </row>
    <row r="4048" spans="1:22" x14ac:dyDescent="0.25">
      <c r="A4048" t="s">
        <v>18752</v>
      </c>
      <c r="B4048" t="s">
        <v>22</v>
      </c>
      <c r="C4048" t="s">
        <v>47</v>
      </c>
      <c r="D4048" t="s">
        <v>18753</v>
      </c>
      <c r="E4048">
        <v>490.59</v>
      </c>
      <c r="F4048">
        <v>2</v>
      </c>
      <c r="G4048" t="s">
        <v>43728</v>
      </c>
      <c r="H4048" t="s">
        <v>10277</v>
      </c>
      <c r="I4048" s="1">
        <v>45137</v>
      </c>
      <c r="J4048" s="1">
        <v>45658</v>
      </c>
      <c r="K4048" t="s">
        <v>18754</v>
      </c>
      <c r="L4048" t="s">
        <v>18755</v>
      </c>
      <c r="M4048" t="s">
        <v>27</v>
      </c>
      <c r="N4048">
        <v>2</v>
      </c>
      <c r="O4048">
        <f>Table1[[#This Row],[Price]]-0.1*Table1[[#This Row],[Price]]</f>
        <v>441.53099999999995</v>
      </c>
      <c r="P4048" s="9">
        <f>(Table1[[#This Row],[Expiration Date]]-Table1[[#This Row],[Manufacturing Date]])/365</f>
        <v>1.4273972602739726</v>
      </c>
      <c r="Q4048" t="str">
        <f>IF(Table1[[#This Row],[Expiration Date]]-J4056&gt;12/31/2024,"not expired","expired")</f>
        <v>expired</v>
      </c>
      <c r="R4048">
        <f>Table1[[#This Row],[Discounted Price]]*0.95</f>
        <v>419.45444999999995</v>
      </c>
      <c r="S4048">
        <f>Table1[[#This Row],[Discounted Price]]*0.9</f>
        <v>397.37789999999995</v>
      </c>
      <c r="T4048">
        <f>Table1[[#This Row],[Discounted Price]]*0.8</f>
        <v>353.22479999999996</v>
      </c>
      <c r="U4048">
        <f>Table1[[#This Row],[Price]]*0.52</f>
        <v>255.10679999999999</v>
      </c>
      <c r="V4048">
        <f>(Table1[[#This Row],[Price]]-Table1[[#This Row],[Scrap value]])/2</f>
        <v>117.74159999999999</v>
      </c>
    </row>
    <row r="4049" spans="1:22" x14ac:dyDescent="0.25">
      <c r="A4049" t="s">
        <v>18756</v>
      </c>
      <c r="B4049" t="s">
        <v>35</v>
      </c>
      <c r="C4049" t="s">
        <v>47</v>
      </c>
      <c r="D4049" t="s">
        <v>18757</v>
      </c>
      <c r="E4049">
        <v>267.20999999999998</v>
      </c>
      <c r="F4049">
        <v>76</v>
      </c>
      <c r="G4049" t="s">
        <v>43730</v>
      </c>
      <c r="H4049" t="s">
        <v>9927</v>
      </c>
      <c r="I4049" s="1">
        <v>45137</v>
      </c>
      <c r="J4049" s="1">
        <v>46023</v>
      </c>
      <c r="K4049" t="s">
        <v>18758</v>
      </c>
      <c r="L4049" t="s">
        <v>18759</v>
      </c>
      <c r="M4049" t="s">
        <v>20</v>
      </c>
      <c r="N4049">
        <v>5</v>
      </c>
      <c r="O4049">
        <f>Table1[[#This Row],[Price]]-0.1*Table1[[#This Row],[Price]]</f>
        <v>240.48899999999998</v>
      </c>
      <c r="P4049" s="9">
        <f>(Table1[[#This Row],[Expiration Date]]-Table1[[#This Row],[Manufacturing Date]])/365</f>
        <v>2.4273972602739726</v>
      </c>
      <c r="Q4049" t="str">
        <f>IF(Table1[[#This Row],[Expiration Date]]-J4057&gt;12/31/2024,"not expired","expired")</f>
        <v>expired</v>
      </c>
      <c r="R4049">
        <f>Table1[[#This Row],[Discounted Price]]*0.95</f>
        <v>228.46454999999997</v>
      </c>
      <c r="S4049">
        <f>Table1[[#This Row],[Discounted Price]]*0.9</f>
        <v>216.44009999999997</v>
      </c>
      <c r="T4049">
        <f>Table1[[#This Row],[Discounted Price]]*0.8</f>
        <v>192.3912</v>
      </c>
      <c r="U4049">
        <f>Table1[[#This Row],[Price]]*0.52</f>
        <v>138.94919999999999</v>
      </c>
      <c r="V4049">
        <f>(Table1[[#This Row],[Price]]-Table1[[#This Row],[Scrap value]])/2</f>
        <v>64.130399999999995</v>
      </c>
    </row>
    <row r="4050" spans="1:22" x14ac:dyDescent="0.25">
      <c r="A4050" t="s">
        <v>18760</v>
      </c>
      <c r="B4050" t="s">
        <v>29</v>
      </c>
      <c r="C4050" t="s">
        <v>47</v>
      </c>
      <c r="D4050" t="s">
        <v>18761</v>
      </c>
      <c r="E4050">
        <v>308</v>
      </c>
      <c r="F4050">
        <v>93</v>
      </c>
      <c r="G4050" t="s">
        <v>43729</v>
      </c>
      <c r="H4050" t="s">
        <v>2903</v>
      </c>
      <c r="I4050" s="1">
        <v>45137</v>
      </c>
      <c r="J4050" s="1">
        <v>46023</v>
      </c>
      <c r="K4050" t="s">
        <v>18762</v>
      </c>
      <c r="L4050" t="s">
        <v>18763</v>
      </c>
      <c r="M4050" t="s">
        <v>45</v>
      </c>
      <c r="N4050">
        <v>1</v>
      </c>
      <c r="O4050">
        <f>Table1[[#This Row],[Price]]-0.1*Table1[[#This Row],[Price]]</f>
        <v>277.2</v>
      </c>
      <c r="P4050" s="9">
        <f>(Table1[[#This Row],[Expiration Date]]-Table1[[#This Row],[Manufacturing Date]])/365</f>
        <v>2.4273972602739726</v>
      </c>
      <c r="Q4050" t="str">
        <f>IF(Table1[[#This Row],[Expiration Date]]-J4058&gt;12/31/2024,"not expired","expired")</f>
        <v>not expired</v>
      </c>
      <c r="R4050">
        <f>Table1[[#This Row],[Discounted Price]]*0.95</f>
        <v>263.33999999999997</v>
      </c>
      <c r="S4050">
        <f>Table1[[#This Row],[Discounted Price]]*0.9</f>
        <v>249.48</v>
      </c>
      <c r="T4050">
        <f>Table1[[#This Row],[Discounted Price]]*0.8</f>
        <v>221.76</v>
      </c>
      <c r="U4050">
        <f>Table1[[#This Row],[Price]]*0.52</f>
        <v>160.16</v>
      </c>
      <c r="V4050">
        <f>(Table1[[#This Row],[Price]]-Table1[[#This Row],[Scrap value]])/2</f>
        <v>73.92</v>
      </c>
    </row>
    <row r="4051" spans="1:22" x14ac:dyDescent="0.25">
      <c r="A4051" t="s">
        <v>18764</v>
      </c>
      <c r="B4051" t="s">
        <v>15</v>
      </c>
      <c r="C4051" t="s">
        <v>47</v>
      </c>
      <c r="D4051" t="s">
        <v>18765</v>
      </c>
      <c r="E4051">
        <v>376.04</v>
      </c>
      <c r="F4051">
        <v>96</v>
      </c>
      <c r="G4051" t="s">
        <v>43728</v>
      </c>
      <c r="H4051" t="s">
        <v>7889</v>
      </c>
      <c r="I4051" s="1">
        <v>45000</v>
      </c>
      <c r="J4051" s="1">
        <v>46023</v>
      </c>
      <c r="K4051" t="s">
        <v>18766</v>
      </c>
      <c r="L4051" t="s">
        <v>18767</v>
      </c>
      <c r="M4051" t="s">
        <v>45</v>
      </c>
      <c r="N4051">
        <v>2</v>
      </c>
      <c r="O4051">
        <f>Table1[[#This Row],[Price]]-0.1*Table1[[#This Row],[Price]]</f>
        <v>338.43600000000004</v>
      </c>
      <c r="P4051" s="9">
        <f>(Table1[[#This Row],[Expiration Date]]-Table1[[#This Row],[Manufacturing Date]])/365</f>
        <v>2.8027397260273972</v>
      </c>
      <c r="Q4051" t="str">
        <f>IF(Table1[[#This Row],[Expiration Date]]-J4059&gt;12/31/2024,"not expired","expired")</f>
        <v>expired</v>
      </c>
      <c r="R4051">
        <f>Table1[[#This Row],[Discounted Price]]*0.95</f>
        <v>321.51420000000002</v>
      </c>
      <c r="S4051">
        <f>Table1[[#This Row],[Discounted Price]]*0.9</f>
        <v>304.59240000000005</v>
      </c>
      <c r="T4051">
        <f>Table1[[#This Row],[Discounted Price]]*0.8</f>
        <v>270.74880000000002</v>
      </c>
      <c r="U4051">
        <f>Table1[[#This Row],[Price]]*0.52</f>
        <v>195.54080000000002</v>
      </c>
      <c r="V4051">
        <f>(Table1[[#This Row],[Price]]-Table1[[#This Row],[Scrap value]])/2</f>
        <v>90.249600000000001</v>
      </c>
    </row>
    <row r="4052" spans="1:22" x14ac:dyDescent="0.25">
      <c r="A4052" t="s">
        <v>18768</v>
      </c>
      <c r="B4052" t="s">
        <v>22</v>
      </c>
      <c r="C4052" t="s">
        <v>47</v>
      </c>
      <c r="D4052" t="s">
        <v>18769</v>
      </c>
      <c r="E4052">
        <v>336.46</v>
      </c>
      <c r="F4052">
        <v>28</v>
      </c>
      <c r="G4052" t="s">
        <v>43730</v>
      </c>
      <c r="H4052" t="s">
        <v>18770</v>
      </c>
      <c r="I4052" s="1">
        <v>44927</v>
      </c>
      <c r="J4052" s="1">
        <v>45658</v>
      </c>
      <c r="K4052" t="s">
        <v>18771</v>
      </c>
      <c r="L4052" t="s">
        <v>18772</v>
      </c>
      <c r="M4052" t="s">
        <v>27</v>
      </c>
      <c r="N4052">
        <v>3</v>
      </c>
      <c r="O4052">
        <f>Table1[[#This Row],[Price]]-0.1*Table1[[#This Row],[Price]]</f>
        <v>302.81399999999996</v>
      </c>
      <c r="P4052" s="9">
        <f>(Table1[[#This Row],[Expiration Date]]-Table1[[#This Row],[Manufacturing Date]])/365</f>
        <v>2.0027397260273974</v>
      </c>
      <c r="Q4052" t="str">
        <f>IF(Table1[[#This Row],[Expiration Date]]-J4060&gt;12/31/2024,"not expired","expired")</f>
        <v>not expired</v>
      </c>
      <c r="R4052">
        <f>Table1[[#This Row],[Discounted Price]]*0.95</f>
        <v>287.67329999999993</v>
      </c>
      <c r="S4052">
        <f>Table1[[#This Row],[Discounted Price]]*0.9</f>
        <v>272.5326</v>
      </c>
      <c r="T4052">
        <f>Table1[[#This Row],[Discounted Price]]*0.8</f>
        <v>242.25119999999998</v>
      </c>
      <c r="U4052">
        <f>Table1[[#This Row],[Price]]*0.52</f>
        <v>174.95919999999998</v>
      </c>
      <c r="V4052">
        <f>(Table1[[#This Row],[Price]]-Table1[[#This Row],[Scrap value]])/2</f>
        <v>80.750399999999999</v>
      </c>
    </row>
    <row r="4053" spans="1:22" x14ac:dyDescent="0.25">
      <c r="A4053" t="s">
        <v>18773</v>
      </c>
      <c r="B4053" t="s">
        <v>15</v>
      </c>
      <c r="C4053" t="s">
        <v>47</v>
      </c>
      <c r="D4053" t="s">
        <v>18774</v>
      </c>
      <c r="E4053">
        <v>347.21</v>
      </c>
      <c r="F4053">
        <v>4</v>
      </c>
      <c r="G4053" t="s">
        <v>43729</v>
      </c>
      <c r="H4053" t="s">
        <v>18775</v>
      </c>
      <c r="I4053" s="1">
        <v>45137</v>
      </c>
      <c r="J4053" s="1">
        <v>45292</v>
      </c>
      <c r="K4053" t="s">
        <v>18776</v>
      </c>
      <c r="L4053" t="s">
        <v>18777</v>
      </c>
      <c r="M4053" t="s">
        <v>27</v>
      </c>
      <c r="N4053">
        <v>2</v>
      </c>
      <c r="O4053">
        <f>Table1[[#This Row],[Price]]-0.1*Table1[[#This Row],[Price]]</f>
        <v>312.48899999999998</v>
      </c>
      <c r="P4053" s="9">
        <f>(Table1[[#This Row],[Expiration Date]]-Table1[[#This Row],[Manufacturing Date]])/365</f>
        <v>0.42465753424657532</v>
      </c>
      <c r="Q4053" t="str">
        <f>IF(Table1[[#This Row],[Expiration Date]]-J4061&gt;12/31/2024,"not expired","expired")</f>
        <v>expired</v>
      </c>
      <c r="R4053">
        <f>Table1[[#This Row],[Discounted Price]]*0.95</f>
        <v>296.86454999999995</v>
      </c>
      <c r="S4053">
        <f>Table1[[#This Row],[Discounted Price]]*0.9</f>
        <v>281.24009999999998</v>
      </c>
      <c r="T4053">
        <f>Table1[[#This Row],[Discounted Price]]*0.8</f>
        <v>249.99119999999999</v>
      </c>
      <c r="U4053">
        <f>Table1[[#This Row],[Price]]*0.52</f>
        <v>180.54919999999998</v>
      </c>
      <c r="V4053">
        <f>(Table1[[#This Row],[Price]]-Table1[[#This Row],[Scrap value]])/2</f>
        <v>83.330399999999997</v>
      </c>
    </row>
    <row r="4054" spans="1:22" x14ac:dyDescent="0.25">
      <c r="A4054" t="s">
        <v>18778</v>
      </c>
      <c r="B4054" t="s">
        <v>29</v>
      </c>
      <c r="C4054" t="s">
        <v>47</v>
      </c>
      <c r="D4054" t="s">
        <v>18779</v>
      </c>
      <c r="E4054">
        <v>343.92</v>
      </c>
      <c r="F4054">
        <v>87</v>
      </c>
      <c r="G4054" t="s">
        <v>43730</v>
      </c>
      <c r="H4054" t="s">
        <v>7517</v>
      </c>
      <c r="I4054" s="1">
        <v>45000</v>
      </c>
      <c r="J4054" s="1">
        <v>46023</v>
      </c>
      <c r="K4054" t="s">
        <v>18780</v>
      </c>
      <c r="L4054" t="s">
        <v>18781</v>
      </c>
      <c r="M4054" t="s">
        <v>45</v>
      </c>
      <c r="N4054">
        <v>3</v>
      </c>
      <c r="O4054">
        <f>Table1[[#This Row],[Price]]-0.1*Table1[[#This Row],[Price]]</f>
        <v>309.52800000000002</v>
      </c>
      <c r="P4054" s="9">
        <f>(Table1[[#This Row],[Expiration Date]]-Table1[[#This Row],[Manufacturing Date]])/365</f>
        <v>2.8027397260273972</v>
      </c>
      <c r="Q4054" t="str">
        <f>IF(Table1[[#This Row],[Expiration Date]]-J4062&gt;12/31/2024,"not expired","expired")</f>
        <v>not expired</v>
      </c>
      <c r="R4054">
        <f>Table1[[#This Row],[Discounted Price]]*0.95</f>
        <v>294.05160000000001</v>
      </c>
      <c r="S4054">
        <f>Table1[[#This Row],[Discounted Price]]*0.9</f>
        <v>278.57520000000005</v>
      </c>
      <c r="T4054">
        <f>Table1[[#This Row],[Discounted Price]]*0.8</f>
        <v>247.62240000000003</v>
      </c>
      <c r="U4054">
        <f>Table1[[#This Row],[Price]]*0.52</f>
        <v>178.83840000000001</v>
      </c>
      <c r="V4054">
        <f>(Table1[[#This Row],[Price]]-Table1[[#This Row],[Scrap value]])/2</f>
        <v>82.540800000000004</v>
      </c>
    </row>
    <row r="4055" spans="1:22" x14ac:dyDescent="0.25">
      <c r="A4055" t="s">
        <v>18782</v>
      </c>
      <c r="B4055" t="s">
        <v>22</v>
      </c>
      <c r="C4055" t="s">
        <v>47</v>
      </c>
      <c r="D4055" t="s">
        <v>18783</v>
      </c>
      <c r="E4055">
        <v>72.67</v>
      </c>
      <c r="F4055">
        <v>82</v>
      </c>
      <c r="G4055" t="s">
        <v>43730</v>
      </c>
      <c r="H4055" t="s">
        <v>3187</v>
      </c>
      <c r="I4055" s="1">
        <v>45137</v>
      </c>
      <c r="J4055" s="1">
        <v>45658</v>
      </c>
      <c r="K4055" t="s">
        <v>18784</v>
      </c>
      <c r="L4055" t="s">
        <v>18785</v>
      </c>
      <c r="M4055" t="s">
        <v>27</v>
      </c>
      <c r="N4055">
        <v>4</v>
      </c>
      <c r="O4055">
        <f>Table1[[#This Row],[Price]]-0.1*Table1[[#This Row],[Price]]</f>
        <v>65.403000000000006</v>
      </c>
      <c r="P4055" s="9">
        <f>(Table1[[#This Row],[Expiration Date]]-Table1[[#This Row],[Manufacturing Date]])/365</f>
        <v>1.4273972602739726</v>
      </c>
      <c r="Q4055" t="str">
        <f>IF(Table1[[#This Row],[Expiration Date]]-J4063&gt;12/31/2024,"not expired","expired")</f>
        <v>expired</v>
      </c>
      <c r="R4055">
        <f>Table1[[#This Row],[Discounted Price]]*0.95</f>
        <v>62.132850000000005</v>
      </c>
      <c r="S4055">
        <f>Table1[[#This Row],[Discounted Price]]*0.9</f>
        <v>58.862700000000004</v>
      </c>
      <c r="T4055">
        <f>Table1[[#This Row],[Discounted Price]]*0.8</f>
        <v>52.322400000000009</v>
      </c>
      <c r="U4055">
        <f>Table1[[#This Row],[Price]]*0.52</f>
        <v>37.788400000000003</v>
      </c>
      <c r="V4055">
        <f>(Table1[[#This Row],[Price]]-Table1[[#This Row],[Scrap value]])/2</f>
        <v>17.440799999999999</v>
      </c>
    </row>
    <row r="4056" spans="1:22" x14ac:dyDescent="0.25">
      <c r="A4056" t="s">
        <v>18786</v>
      </c>
      <c r="B4056" t="s">
        <v>22</v>
      </c>
      <c r="C4056" t="s">
        <v>47</v>
      </c>
      <c r="D4056" t="s">
        <v>18787</v>
      </c>
      <c r="E4056">
        <v>172.3</v>
      </c>
      <c r="F4056">
        <v>67</v>
      </c>
      <c r="G4056" t="s">
        <v>43728</v>
      </c>
      <c r="H4056" t="s">
        <v>18788</v>
      </c>
      <c r="I4056" s="1">
        <v>45137</v>
      </c>
      <c r="J4056" s="1">
        <v>45658</v>
      </c>
      <c r="K4056" t="s">
        <v>18789</v>
      </c>
      <c r="L4056" t="s">
        <v>18790</v>
      </c>
      <c r="M4056" t="s">
        <v>27</v>
      </c>
      <c r="N4056">
        <v>1</v>
      </c>
      <c r="O4056">
        <f>Table1[[#This Row],[Price]]-0.1*Table1[[#This Row],[Price]]</f>
        <v>155.07000000000002</v>
      </c>
      <c r="P4056" s="9">
        <f>(Table1[[#This Row],[Expiration Date]]-Table1[[#This Row],[Manufacturing Date]])/365</f>
        <v>1.4273972602739726</v>
      </c>
      <c r="Q4056" t="str">
        <f>IF(Table1[[#This Row],[Expiration Date]]-J4064&gt;12/31/2024,"not expired","expired")</f>
        <v>expired</v>
      </c>
      <c r="R4056">
        <f>Table1[[#This Row],[Discounted Price]]*0.95</f>
        <v>147.31650000000002</v>
      </c>
      <c r="S4056">
        <f>Table1[[#This Row],[Discounted Price]]*0.9</f>
        <v>139.56300000000002</v>
      </c>
      <c r="T4056">
        <f>Table1[[#This Row],[Discounted Price]]*0.8</f>
        <v>124.05600000000003</v>
      </c>
      <c r="U4056">
        <f>Table1[[#This Row],[Price]]*0.52</f>
        <v>89.596000000000004</v>
      </c>
      <c r="V4056">
        <f>(Table1[[#This Row],[Price]]-Table1[[#This Row],[Scrap value]])/2</f>
        <v>41.352000000000004</v>
      </c>
    </row>
    <row r="4057" spans="1:22" x14ac:dyDescent="0.25">
      <c r="A4057" t="s">
        <v>18791</v>
      </c>
      <c r="B4057" t="s">
        <v>22</v>
      </c>
      <c r="C4057" t="s">
        <v>47</v>
      </c>
      <c r="D4057" t="s">
        <v>18792</v>
      </c>
      <c r="E4057">
        <v>315.93</v>
      </c>
      <c r="F4057">
        <v>100</v>
      </c>
      <c r="G4057" t="s">
        <v>43730</v>
      </c>
      <c r="H4057" t="s">
        <v>653</v>
      </c>
      <c r="I4057" s="1">
        <v>45137</v>
      </c>
      <c r="J4057" s="1">
        <v>46023</v>
      </c>
      <c r="K4057" t="s">
        <v>18793</v>
      </c>
      <c r="L4057" t="s">
        <v>18794</v>
      </c>
      <c r="M4057" t="s">
        <v>20</v>
      </c>
      <c r="N4057">
        <v>3</v>
      </c>
      <c r="O4057">
        <f>Table1[[#This Row],[Price]]-0.1*Table1[[#This Row],[Price]]</f>
        <v>284.33699999999999</v>
      </c>
      <c r="P4057" s="9">
        <f>(Table1[[#This Row],[Expiration Date]]-Table1[[#This Row],[Manufacturing Date]])/365</f>
        <v>2.4273972602739726</v>
      </c>
      <c r="Q4057" t="str">
        <f>IF(Table1[[#This Row],[Expiration Date]]-J4065&gt;12/31/2024,"not expired","expired")</f>
        <v>expired</v>
      </c>
      <c r="R4057">
        <f>Table1[[#This Row],[Discounted Price]]*0.95</f>
        <v>270.12014999999997</v>
      </c>
      <c r="S4057">
        <f>Table1[[#This Row],[Discounted Price]]*0.9</f>
        <v>255.9033</v>
      </c>
      <c r="T4057">
        <f>Table1[[#This Row],[Discounted Price]]*0.8</f>
        <v>227.46960000000001</v>
      </c>
      <c r="U4057">
        <f>Table1[[#This Row],[Price]]*0.52</f>
        <v>164.28360000000001</v>
      </c>
      <c r="V4057">
        <f>(Table1[[#This Row],[Price]]-Table1[[#This Row],[Scrap value]])/2</f>
        <v>75.8232</v>
      </c>
    </row>
    <row r="4058" spans="1:22" x14ac:dyDescent="0.25">
      <c r="A4058" t="s">
        <v>18795</v>
      </c>
      <c r="B4058" t="s">
        <v>35</v>
      </c>
      <c r="C4058" t="s">
        <v>47</v>
      </c>
      <c r="D4058" t="s">
        <v>18796</v>
      </c>
      <c r="E4058">
        <v>431.53</v>
      </c>
      <c r="F4058">
        <v>24</v>
      </c>
      <c r="G4058" t="s">
        <v>43730</v>
      </c>
      <c r="H4058" t="s">
        <v>10727</v>
      </c>
      <c r="I4058" s="1">
        <v>45000</v>
      </c>
      <c r="J4058" s="1">
        <v>45292</v>
      </c>
      <c r="K4058" t="s">
        <v>18797</v>
      </c>
      <c r="L4058" t="s">
        <v>18798</v>
      </c>
      <c r="M4058" t="s">
        <v>20</v>
      </c>
      <c r="N4058">
        <v>2</v>
      </c>
      <c r="O4058">
        <f>Table1[[#This Row],[Price]]-0.1*Table1[[#This Row],[Price]]</f>
        <v>388.37699999999995</v>
      </c>
      <c r="P4058" s="9">
        <f>(Table1[[#This Row],[Expiration Date]]-Table1[[#This Row],[Manufacturing Date]])/365</f>
        <v>0.8</v>
      </c>
      <c r="Q4058" t="str">
        <f>IF(Table1[[#This Row],[Expiration Date]]-J4066&gt;12/31/2024,"not expired","expired")</f>
        <v>expired</v>
      </c>
      <c r="R4058">
        <f>Table1[[#This Row],[Discounted Price]]*0.95</f>
        <v>368.95814999999993</v>
      </c>
      <c r="S4058">
        <f>Table1[[#This Row],[Discounted Price]]*0.9</f>
        <v>349.53929999999997</v>
      </c>
      <c r="T4058">
        <f>Table1[[#This Row],[Discounted Price]]*0.8</f>
        <v>310.70159999999998</v>
      </c>
      <c r="U4058">
        <f>Table1[[#This Row],[Price]]*0.52</f>
        <v>224.3956</v>
      </c>
      <c r="V4058">
        <f>(Table1[[#This Row],[Price]]-Table1[[#This Row],[Scrap value]])/2</f>
        <v>103.56719999999999</v>
      </c>
    </row>
    <row r="4059" spans="1:22" x14ac:dyDescent="0.25">
      <c r="A4059" t="s">
        <v>18799</v>
      </c>
      <c r="B4059" t="s">
        <v>29</v>
      </c>
      <c r="C4059" t="s">
        <v>47</v>
      </c>
      <c r="D4059" t="s">
        <v>18800</v>
      </c>
      <c r="E4059">
        <v>263.06</v>
      </c>
      <c r="F4059">
        <v>56</v>
      </c>
      <c r="G4059" t="s">
        <v>43730</v>
      </c>
      <c r="H4059" t="s">
        <v>1348</v>
      </c>
      <c r="I4059" s="1">
        <v>45137</v>
      </c>
      <c r="J4059" s="1">
        <v>46023</v>
      </c>
      <c r="K4059" t="s">
        <v>18801</v>
      </c>
      <c r="L4059" t="s">
        <v>18802</v>
      </c>
      <c r="M4059" t="s">
        <v>45</v>
      </c>
      <c r="N4059">
        <v>4</v>
      </c>
      <c r="O4059">
        <f>Table1[[#This Row],[Price]]-0.1*Table1[[#This Row],[Price]]</f>
        <v>236.75399999999999</v>
      </c>
      <c r="P4059" s="9">
        <f>(Table1[[#This Row],[Expiration Date]]-Table1[[#This Row],[Manufacturing Date]])/365</f>
        <v>2.4273972602739726</v>
      </c>
      <c r="Q4059" t="str">
        <f>IF(Table1[[#This Row],[Expiration Date]]-J4067&gt;12/31/2024,"not expired","expired")</f>
        <v>expired</v>
      </c>
      <c r="R4059">
        <f>Table1[[#This Row],[Discounted Price]]*0.95</f>
        <v>224.91629999999998</v>
      </c>
      <c r="S4059">
        <f>Table1[[#This Row],[Discounted Price]]*0.9</f>
        <v>213.07859999999999</v>
      </c>
      <c r="T4059">
        <f>Table1[[#This Row],[Discounted Price]]*0.8</f>
        <v>189.4032</v>
      </c>
      <c r="U4059">
        <f>Table1[[#This Row],[Price]]*0.52</f>
        <v>136.7912</v>
      </c>
      <c r="V4059">
        <f>(Table1[[#This Row],[Price]]-Table1[[#This Row],[Scrap value]])/2</f>
        <v>63.134399999999999</v>
      </c>
    </row>
    <row r="4060" spans="1:22" x14ac:dyDescent="0.25">
      <c r="A4060" t="s">
        <v>18803</v>
      </c>
      <c r="B4060" t="s">
        <v>22</v>
      </c>
      <c r="C4060" t="s">
        <v>47</v>
      </c>
      <c r="D4060" t="s">
        <v>18804</v>
      </c>
      <c r="E4060">
        <v>426.71</v>
      </c>
      <c r="F4060">
        <v>37</v>
      </c>
      <c r="G4060" t="s">
        <v>43730</v>
      </c>
      <c r="H4060" t="s">
        <v>18805</v>
      </c>
      <c r="I4060" s="1">
        <v>45137</v>
      </c>
      <c r="J4060" s="1">
        <v>45292</v>
      </c>
      <c r="K4060" t="s">
        <v>18806</v>
      </c>
      <c r="L4060" t="s">
        <v>18807</v>
      </c>
      <c r="M4060" t="s">
        <v>20</v>
      </c>
      <c r="N4060">
        <v>1</v>
      </c>
      <c r="O4060">
        <f>Table1[[#This Row],[Price]]-0.1*Table1[[#This Row],[Price]]</f>
        <v>384.03899999999999</v>
      </c>
      <c r="P4060" s="9">
        <f>(Table1[[#This Row],[Expiration Date]]-Table1[[#This Row],[Manufacturing Date]])/365</f>
        <v>0.42465753424657532</v>
      </c>
      <c r="Q4060" t="str">
        <f>IF(Table1[[#This Row],[Expiration Date]]-J4068&gt;12/31/2024,"not expired","expired")</f>
        <v>expired</v>
      </c>
      <c r="R4060">
        <f>Table1[[#This Row],[Discounted Price]]*0.95</f>
        <v>364.83704999999998</v>
      </c>
      <c r="S4060">
        <f>Table1[[#This Row],[Discounted Price]]*0.9</f>
        <v>345.63510000000002</v>
      </c>
      <c r="T4060">
        <f>Table1[[#This Row],[Discounted Price]]*0.8</f>
        <v>307.2312</v>
      </c>
      <c r="U4060">
        <f>Table1[[#This Row],[Price]]*0.52</f>
        <v>221.88919999999999</v>
      </c>
      <c r="V4060">
        <f>(Table1[[#This Row],[Price]]-Table1[[#This Row],[Scrap value]])/2</f>
        <v>102.4104</v>
      </c>
    </row>
    <row r="4061" spans="1:22" x14ac:dyDescent="0.25">
      <c r="A4061" t="s">
        <v>18808</v>
      </c>
      <c r="B4061" t="s">
        <v>29</v>
      </c>
      <c r="C4061" t="s">
        <v>47</v>
      </c>
      <c r="D4061" t="s">
        <v>18809</v>
      </c>
      <c r="E4061">
        <v>212.34</v>
      </c>
      <c r="F4061">
        <v>24</v>
      </c>
      <c r="G4061" t="s">
        <v>43730</v>
      </c>
      <c r="H4061" t="s">
        <v>18810</v>
      </c>
      <c r="I4061" s="1">
        <v>44927</v>
      </c>
      <c r="J4061" s="1">
        <v>45292</v>
      </c>
      <c r="K4061" t="s">
        <v>18811</v>
      </c>
      <c r="L4061" t="s">
        <v>18812</v>
      </c>
      <c r="M4061" t="s">
        <v>27</v>
      </c>
      <c r="N4061">
        <v>1</v>
      </c>
      <c r="O4061">
        <f>Table1[[#This Row],[Price]]-0.1*Table1[[#This Row],[Price]]</f>
        <v>191.10599999999999</v>
      </c>
      <c r="P4061" s="9">
        <f>(Table1[[#This Row],[Expiration Date]]-Table1[[#This Row],[Manufacturing Date]])/365</f>
        <v>1</v>
      </c>
      <c r="Q4061" t="str">
        <f>IF(Table1[[#This Row],[Expiration Date]]-J4069&gt;12/31/2024,"not expired","expired")</f>
        <v>expired</v>
      </c>
      <c r="R4061">
        <f>Table1[[#This Row],[Discounted Price]]*0.95</f>
        <v>181.55069999999998</v>
      </c>
      <c r="S4061">
        <f>Table1[[#This Row],[Discounted Price]]*0.9</f>
        <v>171.99539999999999</v>
      </c>
      <c r="T4061">
        <f>Table1[[#This Row],[Discounted Price]]*0.8</f>
        <v>152.88480000000001</v>
      </c>
      <c r="U4061">
        <f>Table1[[#This Row],[Price]]*0.52</f>
        <v>110.41680000000001</v>
      </c>
      <c r="V4061">
        <f>(Table1[[#This Row],[Price]]-Table1[[#This Row],[Scrap value]])/2</f>
        <v>50.961599999999997</v>
      </c>
    </row>
    <row r="4062" spans="1:22" x14ac:dyDescent="0.25">
      <c r="A4062" t="s">
        <v>18813</v>
      </c>
      <c r="B4062" t="s">
        <v>29</v>
      </c>
      <c r="C4062" t="s">
        <v>47</v>
      </c>
      <c r="D4062" t="s">
        <v>18814</v>
      </c>
      <c r="E4062">
        <v>17.13</v>
      </c>
      <c r="F4062">
        <v>58</v>
      </c>
      <c r="G4062" t="s">
        <v>43730</v>
      </c>
      <c r="H4062" t="s">
        <v>18815</v>
      </c>
      <c r="I4062" s="1">
        <v>45137</v>
      </c>
      <c r="J4062" s="1">
        <v>45292</v>
      </c>
      <c r="K4062" t="s">
        <v>18816</v>
      </c>
      <c r="L4062" t="s">
        <v>18817</v>
      </c>
      <c r="M4062" t="s">
        <v>20</v>
      </c>
      <c r="N4062">
        <v>4</v>
      </c>
      <c r="O4062">
        <f>Table1[[#This Row],[Price]]-0.1*Table1[[#This Row],[Price]]</f>
        <v>15.416999999999998</v>
      </c>
      <c r="P4062" s="9">
        <f>(Table1[[#This Row],[Expiration Date]]-Table1[[#This Row],[Manufacturing Date]])/365</f>
        <v>0.42465753424657532</v>
      </c>
      <c r="Q4062" t="str">
        <f>IF(Table1[[#This Row],[Expiration Date]]-J4070&gt;12/31/2024,"not expired","expired")</f>
        <v>expired</v>
      </c>
      <c r="R4062">
        <f>Table1[[#This Row],[Discounted Price]]*0.95</f>
        <v>14.646149999999997</v>
      </c>
      <c r="S4062">
        <f>Table1[[#This Row],[Discounted Price]]*0.9</f>
        <v>13.875299999999999</v>
      </c>
      <c r="T4062">
        <f>Table1[[#This Row],[Discounted Price]]*0.8</f>
        <v>12.333599999999999</v>
      </c>
      <c r="U4062">
        <f>Table1[[#This Row],[Price]]*0.52</f>
        <v>8.9076000000000004</v>
      </c>
      <c r="V4062">
        <f>(Table1[[#This Row],[Price]]-Table1[[#This Row],[Scrap value]])/2</f>
        <v>4.1111999999999993</v>
      </c>
    </row>
    <row r="4063" spans="1:22" x14ac:dyDescent="0.25">
      <c r="A4063" t="s">
        <v>18818</v>
      </c>
      <c r="B4063" t="s">
        <v>15</v>
      </c>
      <c r="C4063" t="s">
        <v>47</v>
      </c>
      <c r="D4063" t="s">
        <v>18819</v>
      </c>
      <c r="E4063">
        <v>286.69</v>
      </c>
      <c r="F4063">
        <v>75</v>
      </c>
      <c r="G4063" t="s">
        <v>43729</v>
      </c>
      <c r="H4063" t="s">
        <v>18820</v>
      </c>
      <c r="I4063" s="1">
        <v>45137</v>
      </c>
      <c r="J4063" s="1">
        <v>45658</v>
      </c>
      <c r="K4063" t="s">
        <v>18821</v>
      </c>
      <c r="L4063" t="s">
        <v>18822</v>
      </c>
      <c r="M4063" t="s">
        <v>20</v>
      </c>
      <c r="N4063">
        <v>5</v>
      </c>
      <c r="O4063">
        <f>Table1[[#This Row],[Price]]-0.1*Table1[[#This Row],[Price]]</f>
        <v>258.02100000000002</v>
      </c>
      <c r="P4063" s="9">
        <f>(Table1[[#This Row],[Expiration Date]]-Table1[[#This Row],[Manufacturing Date]])/365</f>
        <v>1.4273972602739726</v>
      </c>
      <c r="Q4063" t="str">
        <f>IF(Table1[[#This Row],[Expiration Date]]-J4071&gt;12/31/2024,"not expired","expired")</f>
        <v>expired</v>
      </c>
      <c r="R4063">
        <f>Table1[[#This Row],[Discounted Price]]*0.95</f>
        <v>245.11994999999999</v>
      </c>
      <c r="S4063">
        <f>Table1[[#This Row],[Discounted Price]]*0.9</f>
        <v>232.21890000000002</v>
      </c>
      <c r="T4063">
        <f>Table1[[#This Row],[Discounted Price]]*0.8</f>
        <v>206.41680000000002</v>
      </c>
      <c r="U4063">
        <f>Table1[[#This Row],[Price]]*0.52</f>
        <v>149.0788</v>
      </c>
      <c r="V4063">
        <f>(Table1[[#This Row],[Price]]-Table1[[#This Row],[Scrap value]])/2</f>
        <v>68.805599999999998</v>
      </c>
    </row>
    <row r="4064" spans="1:22" x14ac:dyDescent="0.25">
      <c r="A4064" t="s">
        <v>18823</v>
      </c>
      <c r="B4064" t="s">
        <v>22</v>
      </c>
      <c r="C4064" t="s">
        <v>47</v>
      </c>
      <c r="D4064" t="s">
        <v>18824</v>
      </c>
      <c r="E4064">
        <v>103.41</v>
      </c>
      <c r="F4064">
        <v>33</v>
      </c>
      <c r="G4064" t="s">
        <v>43728</v>
      </c>
      <c r="H4064" t="s">
        <v>13573</v>
      </c>
      <c r="I4064" s="1">
        <v>44927</v>
      </c>
      <c r="J4064" s="1">
        <v>45658</v>
      </c>
      <c r="K4064" t="s">
        <v>18825</v>
      </c>
      <c r="L4064" t="s">
        <v>18826</v>
      </c>
      <c r="M4064" t="s">
        <v>45</v>
      </c>
      <c r="N4064">
        <v>1</v>
      </c>
      <c r="O4064">
        <f>Table1[[#This Row],[Price]]-0.1*Table1[[#This Row],[Price]]</f>
        <v>93.068999999999988</v>
      </c>
      <c r="P4064" s="9">
        <f>(Table1[[#This Row],[Expiration Date]]-Table1[[#This Row],[Manufacturing Date]])/365</f>
        <v>2.0027397260273974</v>
      </c>
      <c r="Q4064" t="str">
        <f>IF(Table1[[#This Row],[Expiration Date]]-J4072&gt;12/31/2024,"not expired","expired")</f>
        <v>expired</v>
      </c>
      <c r="R4064">
        <f>Table1[[#This Row],[Discounted Price]]*0.95</f>
        <v>88.415549999999982</v>
      </c>
      <c r="S4064">
        <f>Table1[[#This Row],[Discounted Price]]*0.9</f>
        <v>83.76209999999999</v>
      </c>
      <c r="T4064">
        <f>Table1[[#This Row],[Discounted Price]]*0.8</f>
        <v>74.455199999999991</v>
      </c>
      <c r="U4064">
        <f>Table1[[#This Row],[Price]]*0.52</f>
        <v>53.773200000000003</v>
      </c>
      <c r="V4064">
        <f>(Table1[[#This Row],[Price]]-Table1[[#This Row],[Scrap value]])/2</f>
        <v>24.818399999999997</v>
      </c>
    </row>
    <row r="4065" spans="1:22" x14ac:dyDescent="0.25">
      <c r="A4065" t="s">
        <v>18827</v>
      </c>
      <c r="B4065" t="s">
        <v>15</v>
      </c>
      <c r="C4065" t="s">
        <v>47</v>
      </c>
      <c r="D4065" t="s">
        <v>18828</v>
      </c>
      <c r="E4065">
        <v>467.23</v>
      </c>
      <c r="F4065">
        <v>95</v>
      </c>
      <c r="G4065" t="s">
        <v>43730</v>
      </c>
      <c r="H4065" t="s">
        <v>18829</v>
      </c>
      <c r="I4065" s="1">
        <v>45000</v>
      </c>
      <c r="J4065" s="1">
        <v>46023</v>
      </c>
      <c r="K4065" t="s">
        <v>18830</v>
      </c>
      <c r="L4065" t="s">
        <v>18831</v>
      </c>
      <c r="M4065" t="s">
        <v>27</v>
      </c>
      <c r="N4065">
        <v>5</v>
      </c>
      <c r="O4065">
        <f>Table1[[#This Row],[Price]]-0.1*Table1[[#This Row],[Price]]</f>
        <v>420.50700000000001</v>
      </c>
      <c r="P4065" s="9">
        <f>(Table1[[#This Row],[Expiration Date]]-Table1[[#This Row],[Manufacturing Date]])/365</f>
        <v>2.8027397260273972</v>
      </c>
      <c r="Q4065" t="str">
        <f>IF(Table1[[#This Row],[Expiration Date]]-J4073&gt;12/31/2024,"not expired","expired")</f>
        <v>expired</v>
      </c>
      <c r="R4065">
        <f>Table1[[#This Row],[Discounted Price]]*0.95</f>
        <v>399.48165</v>
      </c>
      <c r="S4065">
        <f>Table1[[#This Row],[Discounted Price]]*0.9</f>
        <v>378.4563</v>
      </c>
      <c r="T4065">
        <f>Table1[[#This Row],[Discounted Price]]*0.8</f>
        <v>336.40560000000005</v>
      </c>
      <c r="U4065">
        <f>Table1[[#This Row],[Price]]*0.52</f>
        <v>242.95960000000002</v>
      </c>
      <c r="V4065">
        <f>(Table1[[#This Row],[Price]]-Table1[[#This Row],[Scrap value]])/2</f>
        <v>112.1352</v>
      </c>
    </row>
    <row r="4066" spans="1:22" x14ac:dyDescent="0.25">
      <c r="A4066" t="s">
        <v>18832</v>
      </c>
      <c r="B4066" t="s">
        <v>35</v>
      </c>
      <c r="C4066" t="s">
        <v>47</v>
      </c>
      <c r="D4066" t="s">
        <v>18833</v>
      </c>
      <c r="E4066">
        <v>132.88</v>
      </c>
      <c r="F4066">
        <v>22</v>
      </c>
      <c r="G4066" t="s">
        <v>43730</v>
      </c>
      <c r="H4066" t="s">
        <v>18834</v>
      </c>
      <c r="I4066" s="1">
        <v>44927</v>
      </c>
      <c r="J4066" s="1">
        <v>46023</v>
      </c>
      <c r="K4066" t="s">
        <v>18835</v>
      </c>
      <c r="L4066" t="s">
        <v>18836</v>
      </c>
      <c r="M4066" t="s">
        <v>20</v>
      </c>
      <c r="N4066">
        <v>4</v>
      </c>
      <c r="O4066">
        <f>Table1[[#This Row],[Price]]-0.1*Table1[[#This Row],[Price]]</f>
        <v>119.592</v>
      </c>
      <c r="P4066" s="9">
        <f>(Table1[[#This Row],[Expiration Date]]-Table1[[#This Row],[Manufacturing Date]])/365</f>
        <v>3.0027397260273974</v>
      </c>
      <c r="Q4066" t="str">
        <f>IF(Table1[[#This Row],[Expiration Date]]-J4074&gt;12/31/2024,"not expired","expired")</f>
        <v>not expired</v>
      </c>
      <c r="R4066">
        <f>Table1[[#This Row],[Discounted Price]]*0.95</f>
        <v>113.61239999999999</v>
      </c>
      <c r="S4066">
        <f>Table1[[#This Row],[Discounted Price]]*0.9</f>
        <v>107.6328</v>
      </c>
      <c r="T4066">
        <f>Table1[[#This Row],[Discounted Price]]*0.8</f>
        <v>95.673600000000008</v>
      </c>
      <c r="U4066">
        <f>Table1[[#This Row],[Price]]*0.52</f>
        <v>69.0976</v>
      </c>
      <c r="V4066">
        <f>(Table1[[#This Row],[Price]]-Table1[[#This Row],[Scrap value]])/2</f>
        <v>31.891199999999998</v>
      </c>
    </row>
    <row r="4067" spans="1:22" x14ac:dyDescent="0.25">
      <c r="A4067" t="s">
        <v>18837</v>
      </c>
      <c r="B4067" t="s">
        <v>35</v>
      </c>
      <c r="C4067" t="s">
        <v>47</v>
      </c>
      <c r="D4067" t="s">
        <v>18838</v>
      </c>
      <c r="E4067">
        <v>443.14</v>
      </c>
      <c r="F4067">
        <v>38</v>
      </c>
      <c r="G4067" t="s">
        <v>43728</v>
      </c>
      <c r="H4067" t="s">
        <v>18839</v>
      </c>
      <c r="I4067" s="1">
        <v>45137</v>
      </c>
      <c r="J4067" s="1">
        <v>46023</v>
      </c>
      <c r="K4067" t="s">
        <v>18840</v>
      </c>
      <c r="L4067" t="s">
        <v>18841</v>
      </c>
      <c r="M4067" t="s">
        <v>45</v>
      </c>
      <c r="N4067">
        <v>4</v>
      </c>
      <c r="O4067">
        <f>Table1[[#This Row],[Price]]-0.1*Table1[[#This Row],[Price]]</f>
        <v>398.82599999999996</v>
      </c>
      <c r="P4067" s="9">
        <f>(Table1[[#This Row],[Expiration Date]]-Table1[[#This Row],[Manufacturing Date]])/365</f>
        <v>2.4273972602739726</v>
      </c>
      <c r="Q4067" t="str">
        <f>IF(Table1[[#This Row],[Expiration Date]]-J4075&gt;12/31/2024,"not expired","expired")</f>
        <v>not expired</v>
      </c>
      <c r="R4067">
        <f>Table1[[#This Row],[Discounted Price]]*0.95</f>
        <v>378.88469999999995</v>
      </c>
      <c r="S4067">
        <f>Table1[[#This Row],[Discounted Price]]*0.9</f>
        <v>358.9434</v>
      </c>
      <c r="T4067">
        <f>Table1[[#This Row],[Discounted Price]]*0.8</f>
        <v>319.06079999999997</v>
      </c>
      <c r="U4067">
        <f>Table1[[#This Row],[Price]]*0.52</f>
        <v>230.43280000000001</v>
      </c>
      <c r="V4067">
        <f>(Table1[[#This Row],[Price]]-Table1[[#This Row],[Scrap value]])/2</f>
        <v>106.35359999999999</v>
      </c>
    </row>
    <row r="4068" spans="1:22" x14ac:dyDescent="0.25">
      <c r="A4068" t="s">
        <v>18842</v>
      </c>
      <c r="B4068" t="s">
        <v>35</v>
      </c>
      <c r="C4068" t="s">
        <v>47</v>
      </c>
      <c r="D4068" t="s">
        <v>18843</v>
      </c>
      <c r="E4068">
        <v>404.68</v>
      </c>
      <c r="F4068">
        <v>87</v>
      </c>
      <c r="G4068" t="s">
        <v>43729</v>
      </c>
      <c r="H4068" t="s">
        <v>12621</v>
      </c>
      <c r="I4068" s="1">
        <v>44927</v>
      </c>
      <c r="J4068" s="1">
        <v>45292</v>
      </c>
      <c r="K4068" t="s">
        <v>18844</v>
      </c>
      <c r="L4068" t="s">
        <v>18845</v>
      </c>
      <c r="M4068" t="s">
        <v>27</v>
      </c>
      <c r="N4068">
        <v>1</v>
      </c>
      <c r="O4068">
        <f>Table1[[#This Row],[Price]]-0.1*Table1[[#This Row],[Price]]</f>
        <v>364.21199999999999</v>
      </c>
      <c r="P4068" s="9">
        <f>(Table1[[#This Row],[Expiration Date]]-Table1[[#This Row],[Manufacturing Date]])/365</f>
        <v>1</v>
      </c>
      <c r="Q4068" t="str">
        <f>IF(Table1[[#This Row],[Expiration Date]]-J4076&gt;12/31/2024,"not expired","expired")</f>
        <v>expired</v>
      </c>
      <c r="R4068">
        <f>Table1[[#This Row],[Discounted Price]]*0.95</f>
        <v>346.00139999999999</v>
      </c>
      <c r="S4068">
        <f>Table1[[#This Row],[Discounted Price]]*0.9</f>
        <v>327.79079999999999</v>
      </c>
      <c r="T4068">
        <f>Table1[[#This Row],[Discounted Price]]*0.8</f>
        <v>291.36959999999999</v>
      </c>
      <c r="U4068">
        <f>Table1[[#This Row],[Price]]*0.52</f>
        <v>210.43360000000001</v>
      </c>
      <c r="V4068">
        <f>(Table1[[#This Row],[Price]]-Table1[[#This Row],[Scrap value]])/2</f>
        <v>97.123199999999997</v>
      </c>
    </row>
    <row r="4069" spans="1:22" x14ac:dyDescent="0.25">
      <c r="A4069" t="s">
        <v>18846</v>
      </c>
      <c r="B4069" t="s">
        <v>35</v>
      </c>
      <c r="C4069" t="s">
        <v>47</v>
      </c>
      <c r="D4069" t="s">
        <v>18847</v>
      </c>
      <c r="E4069">
        <v>250.12</v>
      </c>
      <c r="F4069">
        <v>44</v>
      </c>
      <c r="G4069" t="s">
        <v>43728</v>
      </c>
      <c r="H4069" t="s">
        <v>9241</v>
      </c>
      <c r="I4069" s="1">
        <v>44927</v>
      </c>
      <c r="J4069" s="1">
        <v>45658</v>
      </c>
      <c r="K4069" t="s">
        <v>18848</v>
      </c>
      <c r="L4069" t="s">
        <v>18849</v>
      </c>
      <c r="M4069" t="s">
        <v>20</v>
      </c>
      <c r="N4069">
        <v>3</v>
      </c>
      <c r="O4069">
        <f>Table1[[#This Row],[Price]]-0.1*Table1[[#This Row],[Price]]</f>
        <v>225.108</v>
      </c>
      <c r="P4069" s="9">
        <f>(Table1[[#This Row],[Expiration Date]]-Table1[[#This Row],[Manufacturing Date]])/365</f>
        <v>2.0027397260273974</v>
      </c>
      <c r="Q4069" t="str">
        <f>IF(Table1[[#This Row],[Expiration Date]]-J4077&gt;12/31/2024,"not expired","expired")</f>
        <v>not expired</v>
      </c>
      <c r="R4069">
        <f>Table1[[#This Row],[Discounted Price]]*0.95</f>
        <v>213.8526</v>
      </c>
      <c r="S4069">
        <f>Table1[[#This Row],[Discounted Price]]*0.9</f>
        <v>202.59720000000002</v>
      </c>
      <c r="T4069">
        <f>Table1[[#This Row],[Discounted Price]]*0.8</f>
        <v>180.08640000000003</v>
      </c>
      <c r="U4069">
        <f>Table1[[#This Row],[Price]]*0.52</f>
        <v>130.0624</v>
      </c>
      <c r="V4069">
        <f>(Table1[[#This Row],[Price]]-Table1[[#This Row],[Scrap value]])/2</f>
        <v>60.028800000000004</v>
      </c>
    </row>
    <row r="4070" spans="1:22" x14ac:dyDescent="0.25">
      <c r="A4070" t="s">
        <v>18850</v>
      </c>
      <c r="B4070" t="s">
        <v>35</v>
      </c>
      <c r="C4070" t="s">
        <v>47</v>
      </c>
      <c r="D4070" t="s">
        <v>18851</v>
      </c>
      <c r="E4070">
        <v>157.54</v>
      </c>
      <c r="F4070">
        <v>19</v>
      </c>
      <c r="G4070" t="s">
        <v>43729</v>
      </c>
      <c r="H4070" t="s">
        <v>18852</v>
      </c>
      <c r="I4070" s="1">
        <v>45000</v>
      </c>
      <c r="J4070" s="1">
        <v>46023</v>
      </c>
      <c r="K4070" t="s">
        <v>18853</v>
      </c>
      <c r="L4070" t="s">
        <v>18854</v>
      </c>
      <c r="M4070" t="s">
        <v>27</v>
      </c>
      <c r="N4070">
        <v>3</v>
      </c>
      <c r="O4070">
        <f>Table1[[#This Row],[Price]]-0.1*Table1[[#This Row],[Price]]</f>
        <v>141.786</v>
      </c>
      <c r="P4070" s="9">
        <f>(Table1[[#This Row],[Expiration Date]]-Table1[[#This Row],[Manufacturing Date]])/365</f>
        <v>2.8027397260273972</v>
      </c>
      <c r="Q4070" t="str">
        <f>IF(Table1[[#This Row],[Expiration Date]]-J4078&gt;12/31/2024,"not expired","expired")</f>
        <v>not expired</v>
      </c>
      <c r="R4070">
        <f>Table1[[#This Row],[Discounted Price]]*0.95</f>
        <v>134.69669999999999</v>
      </c>
      <c r="S4070">
        <f>Table1[[#This Row],[Discounted Price]]*0.9</f>
        <v>127.6074</v>
      </c>
      <c r="T4070">
        <f>Table1[[#This Row],[Discounted Price]]*0.8</f>
        <v>113.42880000000001</v>
      </c>
      <c r="U4070">
        <f>Table1[[#This Row],[Price]]*0.52</f>
        <v>81.9208</v>
      </c>
      <c r="V4070">
        <f>(Table1[[#This Row],[Price]]-Table1[[#This Row],[Scrap value]])/2</f>
        <v>37.809599999999996</v>
      </c>
    </row>
    <row r="4071" spans="1:22" x14ac:dyDescent="0.25">
      <c r="A4071" t="s">
        <v>18855</v>
      </c>
      <c r="B4071" t="s">
        <v>35</v>
      </c>
      <c r="C4071" t="s">
        <v>47</v>
      </c>
      <c r="D4071" t="s">
        <v>18856</v>
      </c>
      <c r="E4071">
        <v>156.05000000000001</v>
      </c>
      <c r="F4071">
        <v>52</v>
      </c>
      <c r="G4071" t="s">
        <v>43729</v>
      </c>
      <c r="H4071" t="s">
        <v>18857</v>
      </c>
      <c r="I4071" s="1">
        <v>45000</v>
      </c>
      <c r="J4071" s="1">
        <v>45658</v>
      </c>
      <c r="K4071" t="s">
        <v>18858</v>
      </c>
      <c r="L4071" t="s">
        <v>18859</v>
      </c>
      <c r="M4071" t="s">
        <v>27</v>
      </c>
      <c r="N4071">
        <v>2</v>
      </c>
      <c r="O4071">
        <f>Table1[[#This Row],[Price]]-0.1*Table1[[#This Row],[Price]]</f>
        <v>140.44500000000002</v>
      </c>
      <c r="P4071" s="9">
        <f>(Table1[[#This Row],[Expiration Date]]-Table1[[#This Row],[Manufacturing Date]])/365</f>
        <v>1.8027397260273972</v>
      </c>
      <c r="Q4071" t="str">
        <f>IF(Table1[[#This Row],[Expiration Date]]-J4079&gt;12/31/2024,"not expired","expired")</f>
        <v>not expired</v>
      </c>
      <c r="R4071">
        <f>Table1[[#This Row],[Discounted Price]]*0.95</f>
        <v>133.42275000000001</v>
      </c>
      <c r="S4071">
        <f>Table1[[#This Row],[Discounted Price]]*0.9</f>
        <v>126.40050000000002</v>
      </c>
      <c r="T4071">
        <f>Table1[[#This Row],[Discounted Price]]*0.8</f>
        <v>112.35600000000002</v>
      </c>
      <c r="U4071">
        <f>Table1[[#This Row],[Price]]*0.52</f>
        <v>81.146000000000015</v>
      </c>
      <c r="V4071">
        <f>(Table1[[#This Row],[Price]]-Table1[[#This Row],[Scrap value]])/2</f>
        <v>37.451999999999998</v>
      </c>
    </row>
    <row r="4072" spans="1:22" x14ac:dyDescent="0.25">
      <c r="A4072" t="s">
        <v>18860</v>
      </c>
      <c r="B4072" t="s">
        <v>15</v>
      </c>
      <c r="C4072" t="s">
        <v>47</v>
      </c>
      <c r="D4072" t="s">
        <v>18861</v>
      </c>
      <c r="E4072">
        <v>74.3</v>
      </c>
      <c r="F4072">
        <v>11</v>
      </c>
      <c r="G4072" t="s">
        <v>43729</v>
      </c>
      <c r="H4072" t="s">
        <v>18862</v>
      </c>
      <c r="I4072" s="1">
        <v>44927</v>
      </c>
      <c r="J4072" s="1">
        <v>45658</v>
      </c>
      <c r="K4072" t="s">
        <v>18863</v>
      </c>
      <c r="L4072" t="s">
        <v>18864</v>
      </c>
      <c r="M4072" t="s">
        <v>27</v>
      </c>
      <c r="N4072">
        <v>5</v>
      </c>
      <c r="O4072">
        <f>Table1[[#This Row],[Price]]-0.1*Table1[[#This Row],[Price]]</f>
        <v>66.87</v>
      </c>
      <c r="P4072" s="9">
        <f>(Table1[[#This Row],[Expiration Date]]-Table1[[#This Row],[Manufacturing Date]])/365</f>
        <v>2.0027397260273974</v>
      </c>
      <c r="Q4072" t="str">
        <f>IF(Table1[[#This Row],[Expiration Date]]-J4080&gt;12/31/2024,"not expired","expired")</f>
        <v>expired</v>
      </c>
      <c r="R4072">
        <f>Table1[[#This Row],[Discounted Price]]*0.95</f>
        <v>63.526499999999999</v>
      </c>
      <c r="S4072">
        <f>Table1[[#This Row],[Discounted Price]]*0.9</f>
        <v>60.183000000000007</v>
      </c>
      <c r="T4072">
        <f>Table1[[#This Row],[Discounted Price]]*0.8</f>
        <v>53.496000000000009</v>
      </c>
      <c r="U4072">
        <f>Table1[[#This Row],[Price]]*0.52</f>
        <v>38.636000000000003</v>
      </c>
      <c r="V4072">
        <f>(Table1[[#This Row],[Price]]-Table1[[#This Row],[Scrap value]])/2</f>
        <v>17.831999999999997</v>
      </c>
    </row>
    <row r="4073" spans="1:22" x14ac:dyDescent="0.25">
      <c r="A4073" t="s">
        <v>18865</v>
      </c>
      <c r="B4073" t="s">
        <v>35</v>
      </c>
      <c r="C4073" t="s">
        <v>47</v>
      </c>
      <c r="D4073" t="s">
        <v>18866</v>
      </c>
      <c r="E4073">
        <v>152.34</v>
      </c>
      <c r="F4073">
        <v>33</v>
      </c>
      <c r="G4073" t="s">
        <v>43730</v>
      </c>
      <c r="H4073" t="s">
        <v>18867</v>
      </c>
      <c r="I4073" s="1">
        <v>45137</v>
      </c>
      <c r="J4073" s="1">
        <v>46023</v>
      </c>
      <c r="K4073" t="s">
        <v>18868</v>
      </c>
      <c r="L4073" t="s">
        <v>18869</v>
      </c>
      <c r="M4073" t="s">
        <v>45</v>
      </c>
      <c r="N4073">
        <v>1</v>
      </c>
      <c r="O4073">
        <f>Table1[[#This Row],[Price]]-0.1*Table1[[#This Row],[Price]]</f>
        <v>137.10599999999999</v>
      </c>
      <c r="P4073" s="9">
        <f>(Table1[[#This Row],[Expiration Date]]-Table1[[#This Row],[Manufacturing Date]])/365</f>
        <v>2.4273972602739726</v>
      </c>
      <c r="Q4073" t="str">
        <f>IF(Table1[[#This Row],[Expiration Date]]-J4081&gt;12/31/2024,"not expired","expired")</f>
        <v>not expired</v>
      </c>
      <c r="R4073">
        <f>Table1[[#This Row],[Discounted Price]]*0.95</f>
        <v>130.25069999999999</v>
      </c>
      <c r="S4073">
        <f>Table1[[#This Row],[Discounted Price]]*0.9</f>
        <v>123.3954</v>
      </c>
      <c r="T4073">
        <f>Table1[[#This Row],[Discounted Price]]*0.8</f>
        <v>109.6848</v>
      </c>
      <c r="U4073">
        <f>Table1[[#This Row],[Price]]*0.52</f>
        <v>79.216800000000006</v>
      </c>
      <c r="V4073">
        <f>(Table1[[#This Row],[Price]]-Table1[[#This Row],[Scrap value]])/2</f>
        <v>36.561599999999999</v>
      </c>
    </row>
    <row r="4074" spans="1:22" x14ac:dyDescent="0.25">
      <c r="A4074" t="s">
        <v>18870</v>
      </c>
      <c r="B4074" t="s">
        <v>22</v>
      </c>
      <c r="C4074" t="s">
        <v>47</v>
      </c>
      <c r="D4074" t="s">
        <v>18871</v>
      </c>
      <c r="E4074">
        <v>123.54</v>
      </c>
      <c r="F4074">
        <v>65</v>
      </c>
      <c r="G4074" t="s">
        <v>43729</v>
      </c>
      <c r="H4074" t="s">
        <v>18872</v>
      </c>
      <c r="I4074" s="1">
        <v>45137</v>
      </c>
      <c r="J4074" s="1">
        <v>45292</v>
      </c>
      <c r="K4074" t="s">
        <v>18873</v>
      </c>
      <c r="L4074" t="s">
        <v>18874</v>
      </c>
      <c r="M4074" t="s">
        <v>27</v>
      </c>
      <c r="N4074">
        <v>1</v>
      </c>
      <c r="O4074">
        <f>Table1[[#This Row],[Price]]-0.1*Table1[[#This Row],[Price]]</f>
        <v>111.18600000000001</v>
      </c>
      <c r="P4074" s="9">
        <f>(Table1[[#This Row],[Expiration Date]]-Table1[[#This Row],[Manufacturing Date]])/365</f>
        <v>0.42465753424657532</v>
      </c>
      <c r="Q4074" t="str">
        <f>IF(Table1[[#This Row],[Expiration Date]]-J4082&gt;12/31/2024,"not expired","expired")</f>
        <v>expired</v>
      </c>
      <c r="R4074">
        <f>Table1[[#This Row],[Discounted Price]]*0.95</f>
        <v>105.6267</v>
      </c>
      <c r="S4074">
        <f>Table1[[#This Row],[Discounted Price]]*0.9</f>
        <v>100.06740000000001</v>
      </c>
      <c r="T4074">
        <f>Table1[[#This Row],[Discounted Price]]*0.8</f>
        <v>88.948800000000006</v>
      </c>
      <c r="U4074">
        <f>Table1[[#This Row],[Price]]*0.52</f>
        <v>64.240800000000007</v>
      </c>
      <c r="V4074">
        <f>(Table1[[#This Row],[Price]]-Table1[[#This Row],[Scrap value]])/2</f>
        <v>29.6496</v>
      </c>
    </row>
    <row r="4075" spans="1:22" x14ac:dyDescent="0.25">
      <c r="A4075" t="s">
        <v>18875</v>
      </c>
      <c r="B4075" t="s">
        <v>35</v>
      </c>
      <c r="C4075" t="s">
        <v>47</v>
      </c>
      <c r="D4075" t="s">
        <v>18876</v>
      </c>
      <c r="E4075">
        <v>252.49</v>
      </c>
      <c r="F4075">
        <v>79</v>
      </c>
      <c r="G4075" t="s">
        <v>43729</v>
      </c>
      <c r="H4075" t="s">
        <v>9261</v>
      </c>
      <c r="I4075" s="1">
        <v>44927</v>
      </c>
      <c r="J4075" s="1">
        <v>45292</v>
      </c>
      <c r="K4075" t="s">
        <v>18877</v>
      </c>
      <c r="L4075" t="s">
        <v>18878</v>
      </c>
      <c r="M4075" t="s">
        <v>20</v>
      </c>
      <c r="N4075">
        <v>1</v>
      </c>
      <c r="O4075">
        <f>Table1[[#This Row],[Price]]-0.1*Table1[[#This Row],[Price]]</f>
        <v>227.24100000000001</v>
      </c>
      <c r="P4075" s="9">
        <f>(Table1[[#This Row],[Expiration Date]]-Table1[[#This Row],[Manufacturing Date]])/365</f>
        <v>1</v>
      </c>
      <c r="Q4075" t="str">
        <f>IF(Table1[[#This Row],[Expiration Date]]-J4083&gt;12/31/2024,"not expired","expired")</f>
        <v>expired</v>
      </c>
      <c r="R4075">
        <f>Table1[[#This Row],[Discounted Price]]*0.95</f>
        <v>215.87895</v>
      </c>
      <c r="S4075">
        <f>Table1[[#This Row],[Discounted Price]]*0.9</f>
        <v>204.51690000000002</v>
      </c>
      <c r="T4075">
        <f>Table1[[#This Row],[Discounted Price]]*0.8</f>
        <v>181.79280000000003</v>
      </c>
      <c r="U4075">
        <f>Table1[[#This Row],[Price]]*0.52</f>
        <v>131.29480000000001</v>
      </c>
      <c r="V4075">
        <f>(Table1[[#This Row],[Price]]-Table1[[#This Row],[Scrap value]])/2</f>
        <v>60.5976</v>
      </c>
    </row>
    <row r="4076" spans="1:22" x14ac:dyDescent="0.25">
      <c r="A4076" t="s">
        <v>18879</v>
      </c>
      <c r="B4076" t="s">
        <v>22</v>
      </c>
      <c r="C4076" t="s">
        <v>47</v>
      </c>
      <c r="D4076" t="s">
        <v>18880</v>
      </c>
      <c r="E4076">
        <v>453.99</v>
      </c>
      <c r="F4076">
        <v>55</v>
      </c>
      <c r="G4076" t="s">
        <v>43729</v>
      </c>
      <c r="H4076" t="s">
        <v>4645</v>
      </c>
      <c r="I4076" s="1">
        <v>44927</v>
      </c>
      <c r="J4076" s="1">
        <v>45292</v>
      </c>
      <c r="K4076" t="s">
        <v>18881</v>
      </c>
      <c r="L4076" t="s">
        <v>18882</v>
      </c>
      <c r="M4076" t="s">
        <v>27</v>
      </c>
      <c r="N4076">
        <v>2</v>
      </c>
      <c r="O4076">
        <f>Table1[[#This Row],[Price]]-0.1*Table1[[#This Row],[Price]]</f>
        <v>408.59100000000001</v>
      </c>
      <c r="P4076" s="9">
        <f>(Table1[[#This Row],[Expiration Date]]-Table1[[#This Row],[Manufacturing Date]])/365</f>
        <v>1</v>
      </c>
      <c r="Q4076" t="str">
        <f>IF(Table1[[#This Row],[Expiration Date]]-J4084&gt;12/31/2024,"not expired","expired")</f>
        <v>expired</v>
      </c>
      <c r="R4076">
        <f>Table1[[#This Row],[Discounted Price]]*0.95</f>
        <v>388.16145</v>
      </c>
      <c r="S4076">
        <f>Table1[[#This Row],[Discounted Price]]*0.9</f>
        <v>367.7319</v>
      </c>
      <c r="T4076">
        <f>Table1[[#This Row],[Discounted Price]]*0.8</f>
        <v>326.87280000000004</v>
      </c>
      <c r="U4076">
        <f>Table1[[#This Row],[Price]]*0.52</f>
        <v>236.07480000000001</v>
      </c>
      <c r="V4076">
        <f>(Table1[[#This Row],[Price]]-Table1[[#This Row],[Scrap value]])/2</f>
        <v>108.9576</v>
      </c>
    </row>
    <row r="4077" spans="1:22" x14ac:dyDescent="0.25">
      <c r="A4077" t="s">
        <v>18883</v>
      </c>
      <c r="B4077" t="s">
        <v>22</v>
      </c>
      <c r="C4077" t="s">
        <v>47</v>
      </c>
      <c r="D4077" t="s">
        <v>18884</v>
      </c>
      <c r="E4077">
        <v>302.02</v>
      </c>
      <c r="F4077">
        <v>63</v>
      </c>
      <c r="G4077" t="s">
        <v>43729</v>
      </c>
      <c r="H4077" t="s">
        <v>3236</v>
      </c>
      <c r="I4077" s="1">
        <v>44927</v>
      </c>
      <c r="J4077" s="1">
        <v>45292</v>
      </c>
      <c r="K4077" t="s">
        <v>18885</v>
      </c>
      <c r="L4077" t="s">
        <v>18886</v>
      </c>
      <c r="M4077" t="s">
        <v>27</v>
      </c>
      <c r="N4077">
        <v>2</v>
      </c>
      <c r="O4077">
        <f>Table1[[#This Row],[Price]]-0.1*Table1[[#This Row],[Price]]</f>
        <v>271.81799999999998</v>
      </c>
      <c r="P4077" s="9">
        <f>(Table1[[#This Row],[Expiration Date]]-Table1[[#This Row],[Manufacturing Date]])/365</f>
        <v>1</v>
      </c>
      <c r="Q4077" t="str">
        <f>IF(Table1[[#This Row],[Expiration Date]]-J4085&gt;12/31/2024,"not expired","expired")</f>
        <v>expired</v>
      </c>
      <c r="R4077">
        <f>Table1[[#This Row],[Discounted Price]]*0.95</f>
        <v>258.22709999999995</v>
      </c>
      <c r="S4077">
        <f>Table1[[#This Row],[Discounted Price]]*0.9</f>
        <v>244.6362</v>
      </c>
      <c r="T4077">
        <f>Table1[[#This Row],[Discounted Price]]*0.8</f>
        <v>217.45439999999999</v>
      </c>
      <c r="U4077">
        <f>Table1[[#This Row],[Price]]*0.52</f>
        <v>157.0504</v>
      </c>
      <c r="V4077">
        <f>(Table1[[#This Row],[Price]]-Table1[[#This Row],[Scrap value]])/2</f>
        <v>72.484799999999993</v>
      </c>
    </row>
    <row r="4078" spans="1:22" x14ac:dyDescent="0.25">
      <c r="A4078" t="s">
        <v>18887</v>
      </c>
      <c r="B4078" t="s">
        <v>29</v>
      </c>
      <c r="C4078" t="s">
        <v>47</v>
      </c>
      <c r="D4078" t="s">
        <v>18888</v>
      </c>
      <c r="E4078">
        <v>187.61</v>
      </c>
      <c r="F4078">
        <v>43</v>
      </c>
      <c r="G4078" t="s">
        <v>43728</v>
      </c>
      <c r="H4078" t="s">
        <v>18889</v>
      </c>
      <c r="I4078" s="1">
        <v>45000</v>
      </c>
      <c r="J4078" s="1">
        <v>45292</v>
      </c>
      <c r="K4078" t="s">
        <v>18890</v>
      </c>
      <c r="L4078" t="s">
        <v>18891</v>
      </c>
      <c r="M4078" t="s">
        <v>45</v>
      </c>
      <c r="N4078">
        <v>4</v>
      </c>
      <c r="O4078">
        <f>Table1[[#This Row],[Price]]-0.1*Table1[[#This Row],[Price]]</f>
        <v>168.84900000000002</v>
      </c>
      <c r="P4078" s="9">
        <f>(Table1[[#This Row],[Expiration Date]]-Table1[[#This Row],[Manufacturing Date]])/365</f>
        <v>0.8</v>
      </c>
      <c r="Q4078" t="str">
        <f>IF(Table1[[#This Row],[Expiration Date]]-J4086&gt;12/31/2024,"not expired","expired")</f>
        <v>expired</v>
      </c>
      <c r="R4078">
        <f>Table1[[#This Row],[Discounted Price]]*0.95</f>
        <v>160.40655000000001</v>
      </c>
      <c r="S4078">
        <f>Table1[[#This Row],[Discounted Price]]*0.9</f>
        <v>151.96410000000003</v>
      </c>
      <c r="T4078">
        <f>Table1[[#This Row],[Discounted Price]]*0.8</f>
        <v>135.07920000000001</v>
      </c>
      <c r="U4078">
        <f>Table1[[#This Row],[Price]]*0.52</f>
        <v>97.557200000000009</v>
      </c>
      <c r="V4078">
        <f>(Table1[[#This Row],[Price]]-Table1[[#This Row],[Scrap value]])/2</f>
        <v>45.026400000000002</v>
      </c>
    </row>
    <row r="4079" spans="1:22" x14ac:dyDescent="0.25">
      <c r="A4079" t="s">
        <v>18892</v>
      </c>
      <c r="B4079" t="s">
        <v>22</v>
      </c>
      <c r="C4079" t="s">
        <v>47</v>
      </c>
      <c r="D4079" t="s">
        <v>18893</v>
      </c>
      <c r="E4079">
        <v>186.41</v>
      </c>
      <c r="F4079">
        <v>18</v>
      </c>
      <c r="G4079" t="s">
        <v>43730</v>
      </c>
      <c r="H4079" t="s">
        <v>2859</v>
      </c>
      <c r="I4079" s="1">
        <v>45137</v>
      </c>
      <c r="J4079" s="1">
        <v>45292</v>
      </c>
      <c r="K4079" t="s">
        <v>18894</v>
      </c>
      <c r="L4079" t="s">
        <v>18895</v>
      </c>
      <c r="M4079" t="s">
        <v>27</v>
      </c>
      <c r="N4079">
        <v>1</v>
      </c>
      <c r="O4079">
        <f>Table1[[#This Row],[Price]]-0.1*Table1[[#This Row],[Price]]</f>
        <v>167.76900000000001</v>
      </c>
      <c r="P4079" s="9">
        <f>(Table1[[#This Row],[Expiration Date]]-Table1[[#This Row],[Manufacturing Date]])/365</f>
        <v>0.42465753424657532</v>
      </c>
      <c r="Q4079" t="str">
        <f>IF(Table1[[#This Row],[Expiration Date]]-J4087&gt;12/31/2024,"not expired","expired")</f>
        <v>expired</v>
      </c>
      <c r="R4079">
        <f>Table1[[#This Row],[Discounted Price]]*0.95</f>
        <v>159.38055</v>
      </c>
      <c r="S4079">
        <f>Table1[[#This Row],[Discounted Price]]*0.9</f>
        <v>150.99210000000002</v>
      </c>
      <c r="T4079">
        <f>Table1[[#This Row],[Discounted Price]]*0.8</f>
        <v>134.21520000000001</v>
      </c>
      <c r="U4079">
        <f>Table1[[#This Row],[Price]]*0.52</f>
        <v>96.933199999999999</v>
      </c>
      <c r="V4079">
        <f>(Table1[[#This Row],[Price]]-Table1[[#This Row],[Scrap value]])/2</f>
        <v>44.738399999999999</v>
      </c>
    </row>
    <row r="4080" spans="1:22" x14ac:dyDescent="0.25">
      <c r="A4080" t="s">
        <v>18896</v>
      </c>
      <c r="B4080" t="s">
        <v>22</v>
      </c>
      <c r="C4080" t="s">
        <v>47</v>
      </c>
      <c r="D4080" t="s">
        <v>18897</v>
      </c>
      <c r="E4080">
        <v>40.35</v>
      </c>
      <c r="F4080">
        <v>31</v>
      </c>
      <c r="G4080" t="s">
        <v>43728</v>
      </c>
      <c r="H4080" t="s">
        <v>12381</v>
      </c>
      <c r="I4080" s="1">
        <v>45000</v>
      </c>
      <c r="J4080" s="1">
        <v>45658</v>
      </c>
      <c r="K4080" t="s">
        <v>18898</v>
      </c>
      <c r="L4080" t="s">
        <v>18899</v>
      </c>
      <c r="M4080" t="s">
        <v>27</v>
      </c>
      <c r="N4080">
        <v>1</v>
      </c>
      <c r="O4080">
        <f>Table1[[#This Row],[Price]]-0.1*Table1[[#This Row],[Price]]</f>
        <v>36.314999999999998</v>
      </c>
      <c r="P4080" s="9">
        <f>(Table1[[#This Row],[Expiration Date]]-Table1[[#This Row],[Manufacturing Date]])/365</f>
        <v>1.8027397260273972</v>
      </c>
      <c r="Q4080" t="str">
        <f>IF(Table1[[#This Row],[Expiration Date]]-J4088&gt;12/31/2024,"not expired","expired")</f>
        <v>not expired</v>
      </c>
      <c r="R4080">
        <f>Table1[[#This Row],[Discounted Price]]*0.95</f>
        <v>34.499249999999996</v>
      </c>
      <c r="S4080">
        <f>Table1[[#This Row],[Discounted Price]]*0.9</f>
        <v>32.683500000000002</v>
      </c>
      <c r="T4080">
        <f>Table1[[#This Row],[Discounted Price]]*0.8</f>
        <v>29.052</v>
      </c>
      <c r="U4080">
        <f>Table1[[#This Row],[Price]]*0.52</f>
        <v>20.982000000000003</v>
      </c>
      <c r="V4080">
        <f>(Table1[[#This Row],[Price]]-Table1[[#This Row],[Scrap value]])/2</f>
        <v>9.6839999999999993</v>
      </c>
    </row>
    <row r="4081" spans="1:22" x14ac:dyDescent="0.25">
      <c r="A4081" t="s">
        <v>18900</v>
      </c>
      <c r="B4081" t="s">
        <v>29</v>
      </c>
      <c r="C4081" t="s">
        <v>47</v>
      </c>
      <c r="D4081" t="s">
        <v>18901</v>
      </c>
      <c r="E4081">
        <v>499.63</v>
      </c>
      <c r="F4081">
        <v>2</v>
      </c>
      <c r="G4081" t="s">
        <v>43730</v>
      </c>
      <c r="H4081" t="s">
        <v>18902</v>
      </c>
      <c r="I4081" s="1">
        <v>44927</v>
      </c>
      <c r="J4081" s="1">
        <v>45658</v>
      </c>
      <c r="K4081" t="s">
        <v>18903</v>
      </c>
      <c r="L4081" t="s">
        <v>18904</v>
      </c>
      <c r="M4081" t="s">
        <v>45</v>
      </c>
      <c r="N4081">
        <v>4</v>
      </c>
      <c r="O4081">
        <f>Table1[[#This Row],[Price]]-0.1*Table1[[#This Row],[Price]]</f>
        <v>449.66699999999997</v>
      </c>
      <c r="P4081" s="9">
        <f>(Table1[[#This Row],[Expiration Date]]-Table1[[#This Row],[Manufacturing Date]])/365</f>
        <v>2.0027397260273974</v>
      </c>
      <c r="Q4081" t="str">
        <f>IF(Table1[[#This Row],[Expiration Date]]-J4089&gt;12/31/2024,"not expired","expired")</f>
        <v>expired</v>
      </c>
      <c r="R4081">
        <f>Table1[[#This Row],[Discounted Price]]*0.95</f>
        <v>427.18364999999994</v>
      </c>
      <c r="S4081">
        <f>Table1[[#This Row],[Discounted Price]]*0.9</f>
        <v>404.70029999999997</v>
      </c>
      <c r="T4081">
        <f>Table1[[#This Row],[Discounted Price]]*0.8</f>
        <v>359.73360000000002</v>
      </c>
      <c r="U4081">
        <f>Table1[[#This Row],[Price]]*0.52</f>
        <v>259.80759999999998</v>
      </c>
      <c r="V4081">
        <f>(Table1[[#This Row],[Price]]-Table1[[#This Row],[Scrap value]])/2</f>
        <v>119.91120000000001</v>
      </c>
    </row>
    <row r="4082" spans="1:22" x14ac:dyDescent="0.25">
      <c r="A4082" t="s">
        <v>18905</v>
      </c>
      <c r="B4082" t="s">
        <v>22</v>
      </c>
      <c r="C4082" t="s">
        <v>47</v>
      </c>
      <c r="D4082" t="s">
        <v>18906</v>
      </c>
      <c r="E4082">
        <v>51.67</v>
      </c>
      <c r="F4082">
        <v>44</v>
      </c>
      <c r="G4082" t="s">
        <v>43729</v>
      </c>
      <c r="H4082" t="s">
        <v>18907</v>
      </c>
      <c r="I4082" s="1">
        <v>45137</v>
      </c>
      <c r="J4082" s="1">
        <v>46023</v>
      </c>
      <c r="K4082" t="s">
        <v>18908</v>
      </c>
      <c r="L4082" t="s">
        <v>18909</v>
      </c>
      <c r="M4082" t="s">
        <v>20</v>
      </c>
      <c r="N4082">
        <v>2</v>
      </c>
      <c r="O4082">
        <f>Table1[[#This Row],[Price]]-0.1*Table1[[#This Row],[Price]]</f>
        <v>46.503</v>
      </c>
      <c r="P4082" s="9">
        <f>(Table1[[#This Row],[Expiration Date]]-Table1[[#This Row],[Manufacturing Date]])/365</f>
        <v>2.4273972602739726</v>
      </c>
      <c r="Q4082" t="str">
        <f>IF(Table1[[#This Row],[Expiration Date]]-J4090&gt;12/31/2024,"not expired","expired")</f>
        <v>not expired</v>
      </c>
      <c r="R4082">
        <f>Table1[[#This Row],[Discounted Price]]*0.95</f>
        <v>44.177849999999999</v>
      </c>
      <c r="S4082">
        <f>Table1[[#This Row],[Discounted Price]]*0.9</f>
        <v>41.852699999999999</v>
      </c>
      <c r="T4082">
        <f>Table1[[#This Row],[Discounted Price]]*0.8</f>
        <v>37.202400000000004</v>
      </c>
      <c r="U4082">
        <f>Table1[[#This Row],[Price]]*0.52</f>
        <v>26.868400000000001</v>
      </c>
      <c r="V4082">
        <f>(Table1[[#This Row],[Price]]-Table1[[#This Row],[Scrap value]])/2</f>
        <v>12.4008</v>
      </c>
    </row>
    <row r="4083" spans="1:22" x14ac:dyDescent="0.25">
      <c r="A4083" t="s">
        <v>18910</v>
      </c>
      <c r="B4083" t="s">
        <v>22</v>
      </c>
      <c r="C4083" t="s">
        <v>47</v>
      </c>
      <c r="D4083" t="s">
        <v>18911</v>
      </c>
      <c r="E4083">
        <v>355.81</v>
      </c>
      <c r="F4083">
        <v>47</v>
      </c>
      <c r="G4083" t="s">
        <v>43730</v>
      </c>
      <c r="H4083" t="s">
        <v>18912</v>
      </c>
      <c r="I4083" s="1">
        <v>45137</v>
      </c>
      <c r="J4083" s="1">
        <v>46023</v>
      </c>
      <c r="K4083" t="s">
        <v>18913</v>
      </c>
      <c r="L4083" t="s">
        <v>18914</v>
      </c>
      <c r="M4083" t="s">
        <v>20</v>
      </c>
      <c r="N4083">
        <v>1</v>
      </c>
      <c r="O4083">
        <f>Table1[[#This Row],[Price]]-0.1*Table1[[#This Row],[Price]]</f>
        <v>320.22899999999998</v>
      </c>
      <c r="P4083" s="9">
        <f>(Table1[[#This Row],[Expiration Date]]-Table1[[#This Row],[Manufacturing Date]])/365</f>
        <v>2.4273972602739726</v>
      </c>
      <c r="Q4083" t="str">
        <f>IF(Table1[[#This Row],[Expiration Date]]-J4091&gt;12/31/2024,"not expired","expired")</f>
        <v>not expired</v>
      </c>
      <c r="R4083">
        <f>Table1[[#This Row],[Discounted Price]]*0.95</f>
        <v>304.21754999999996</v>
      </c>
      <c r="S4083">
        <f>Table1[[#This Row],[Discounted Price]]*0.9</f>
        <v>288.20609999999999</v>
      </c>
      <c r="T4083">
        <f>Table1[[#This Row],[Discounted Price]]*0.8</f>
        <v>256.1832</v>
      </c>
      <c r="U4083">
        <f>Table1[[#This Row],[Price]]*0.52</f>
        <v>185.02120000000002</v>
      </c>
      <c r="V4083">
        <f>(Table1[[#This Row],[Price]]-Table1[[#This Row],[Scrap value]])/2</f>
        <v>85.39439999999999</v>
      </c>
    </row>
    <row r="4084" spans="1:22" x14ac:dyDescent="0.25">
      <c r="A4084" t="s">
        <v>18915</v>
      </c>
      <c r="B4084" t="s">
        <v>35</v>
      </c>
      <c r="C4084" t="s">
        <v>47</v>
      </c>
      <c r="D4084" t="s">
        <v>18916</v>
      </c>
      <c r="E4084">
        <v>323.33999999999997</v>
      </c>
      <c r="F4084">
        <v>41</v>
      </c>
      <c r="G4084" t="s">
        <v>43728</v>
      </c>
      <c r="H4084" t="s">
        <v>3377</v>
      </c>
      <c r="I4084" s="1">
        <v>44927</v>
      </c>
      <c r="J4084" s="1">
        <v>46023</v>
      </c>
      <c r="K4084" t="s">
        <v>18917</v>
      </c>
      <c r="L4084" t="s">
        <v>18918</v>
      </c>
      <c r="M4084" t="s">
        <v>27</v>
      </c>
      <c r="N4084">
        <v>2</v>
      </c>
      <c r="O4084">
        <f>Table1[[#This Row],[Price]]-0.1*Table1[[#This Row],[Price]]</f>
        <v>291.00599999999997</v>
      </c>
      <c r="P4084" s="9">
        <f>(Table1[[#This Row],[Expiration Date]]-Table1[[#This Row],[Manufacturing Date]])/365</f>
        <v>3.0027397260273974</v>
      </c>
      <c r="Q4084" t="str">
        <f>IF(Table1[[#This Row],[Expiration Date]]-J4092&gt;12/31/2024,"not expired","expired")</f>
        <v>expired</v>
      </c>
      <c r="R4084">
        <f>Table1[[#This Row],[Discounted Price]]*0.95</f>
        <v>276.45569999999998</v>
      </c>
      <c r="S4084">
        <f>Table1[[#This Row],[Discounted Price]]*0.9</f>
        <v>261.90539999999999</v>
      </c>
      <c r="T4084">
        <f>Table1[[#This Row],[Discounted Price]]*0.8</f>
        <v>232.8048</v>
      </c>
      <c r="U4084">
        <f>Table1[[#This Row],[Price]]*0.52</f>
        <v>168.13679999999999</v>
      </c>
      <c r="V4084">
        <f>(Table1[[#This Row],[Price]]-Table1[[#This Row],[Scrap value]])/2</f>
        <v>77.601599999999991</v>
      </c>
    </row>
    <row r="4085" spans="1:22" x14ac:dyDescent="0.25">
      <c r="A4085" t="s">
        <v>18919</v>
      </c>
      <c r="B4085" t="s">
        <v>29</v>
      </c>
      <c r="C4085" t="s">
        <v>47</v>
      </c>
      <c r="D4085" t="s">
        <v>18920</v>
      </c>
      <c r="E4085">
        <v>22.42</v>
      </c>
      <c r="F4085">
        <v>17</v>
      </c>
      <c r="G4085" t="s">
        <v>43730</v>
      </c>
      <c r="H4085" t="s">
        <v>653</v>
      </c>
      <c r="I4085" s="1">
        <v>45000</v>
      </c>
      <c r="J4085" s="1">
        <v>46023</v>
      </c>
      <c r="K4085" t="s">
        <v>18921</v>
      </c>
      <c r="L4085" t="s">
        <v>18922</v>
      </c>
      <c r="M4085" t="s">
        <v>45</v>
      </c>
      <c r="N4085">
        <v>4</v>
      </c>
      <c r="O4085">
        <f>Table1[[#This Row],[Price]]-0.1*Table1[[#This Row],[Price]]</f>
        <v>20.178000000000001</v>
      </c>
      <c r="P4085" s="9">
        <f>(Table1[[#This Row],[Expiration Date]]-Table1[[#This Row],[Manufacturing Date]])/365</f>
        <v>2.8027397260273972</v>
      </c>
      <c r="Q4085" t="str">
        <f>IF(Table1[[#This Row],[Expiration Date]]-J4093&gt;12/31/2024,"not expired","expired")</f>
        <v>expired</v>
      </c>
      <c r="R4085">
        <f>Table1[[#This Row],[Discounted Price]]*0.95</f>
        <v>19.1691</v>
      </c>
      <c r="S4085">
        <f>Table1[[#This Row],[Discounted Price]]*0.9</f>
        <v>18.1602</v>
      </c>
      <c r="T4085">
        <f>Table1[[#This Row],[Discounted Price]]*0.8</f>
        <v>16.142400000000002</v>
      </c>
      <c r="U4085">
        <f>Table1[[#This Row],[Price]]*0.52</f>
        <v>11.658400000000002</v>
      </c>
      <c r="V4085">
        <f>(Table1[[#This Row],[Price]]-Table1[[#This Row],[Scrap value]])/2</f>
        <v>5.3807999999999998</v>
      </c>
    </row>
    <row r="4086" spans="1:22" x14ac:dyDescent="0.25">
      <c r="A4086" t="s">
        <v>18923</v>
      </c>
      <c r="B4086" t="s">
        <v>15</v>
      </c>
      <c r="C4086" t="s">
        <v>47</v>
      </c>
      <c r="D4086" t="s">
        <v>18924</v>
      </c>
      <c r="E4086">
        <v>107.52</v>
      </c>
      <c r="F4086">
        <v>76</v>
      </c>
      <c r="G4086" t="s">
        <v>43729</v>
      </c>
      <c r="H4086" t="s">
        <v>6557</v>
      </c>
      <c r="I4086" s="1">
        <v>45137</v>
      </c>
      <c r="J4086" s="1">
        <v>45292</v>
      </c>
      <c r="K4086" t="s">
        <v>18925</v>
      </c>
      <c r="L4086" t="s">
        <v>18926</v>
      </c>
      <c r="M4086" t="s">
        <v>27</v>
      </c>
      <c r="N4086">
        <v>1</v>
      </c>
      <c r="O4086">
        <f>Table1[[#This Row],[Price]]-0.1*Table1[[#This Row],[Price]]</f>
        <v>96.768000000000001</v>
      </c>
      <c r="P4086" s="9">
        <f>(Table1[[#This Row],[Expiration Date]]-Table1[[#This Row],[Manufacturing Date]])/365</f>
        <v>0.42465753424657532</v>
      </c>
      <c r="Q4086" t="str">
        <f>IF(Table1[[#This Row],[Expiration Date]]-J4094&gt;12/31/2024,"not expired","expired")</f>
        <v>expired</v>
      </c>
      <c r="R4086">
        <f>Table1[[#This Row],[Discounted Price]]*0.95</f>
        <v>91.929599999999994</v>
      </c>
      <c r="S4086">
        <f>Table1[[#This Row],[Discounted Price]]*0.9</f>
        <v>87.091200000000001</v>
      </c>
      <c r="T4086">
        <f>Table1[[#This Row],[Discounted Price]]*0.8</f>
        <v>77.414400000000001</v>
      </c>
      <c r="U4086">
        <f>Table1[[#This Row],[Price]]*0.52</f>
        <v>55.910400000000003</v>
      </c>
      <c r="V4086">
        <f>(Table1[[#This Row],[Price]]-Table1[[#This Row],[Scrap value]])/2</f>
        <v>25.804799999999997</v>
      </c>
    </row>
    <row r="4087" spans="1:22" x14ac:dyDescent="0.25">
      <c r="A4087" t="s">
        <v>18927</v>
      </c>
      <c r="B4087" t="s">
        <v>15</v>
      </c>
      <c r="C4087" t="s">
        <v>47</v>
      </c>
      <c r="D4087" t="s">
        <v>18928</v>
      </c>
      <c r="E4087">
        <v>291.16000000000003</v>
      </c>
      <c r="F4087">
        <v>54</v>
      </c>
      <c r="G4087" t="s">
        <v>43729</v>
      </c>
      <c r="H4087" t="s">
        <v>18929</v>
      </c>
      <c r="I4087" s="1">
        <v>45137</v>
      </c>
      <c r="J4087" s="1">
        <v>45658</v>
      </c>
      <c r="K4087" t="s">
        <v>18930</v>
      </c>
      <c r="L4087" t="s">
        <v>18931</v>
      </c>
      <c r="M4087" t="s">
        <v>45</v>
      </c>
      <c r="N4087">
        <v>4</v>
      </c>
      <c r="O4087">
        <f>Table1[[#This Row],[Price]]-0.1*Table1[[#This Row],[Price]]</f>
        <v>262.04400000000004</v>
      </c>
      <c r="P4087" s="9">
        <f>(Table1[[#This Row],[Expiration Date]]-Table1[[#This Row],[Manufacturing Date]])/365</f>
        <v>1.4273972602739726</v>
      </c>
      <c r="Q4087" t="str">
        <f>IF(Table1[[#This Row],[Expiration Date]]-J4095&gt;12/31/2024,"not expired","expired")</f>
        <v>expired</v>
      </c>
      <c r="R4087">
        <f>Table1[[#This Row],[Discounted Price]]*0.95</f>
        <v>248.94180000000003</v>
      </c>
      <c r="S4087">
        <f>Table1[[#This Row],[Discounted Price]]*0.9</f>
        <v>235.83960000000005</v>
      </c>
      <c r="T4087">
        <f>Table1[[#This Row],[Discounted Price]]*0.8</f>
        <v>209.63520000000005</v>
      </c>
      <c r="U4087">
        <f>Table1[[#This Row],[Price]]*0.52</f>
        <v>151.40320000000003</v>
      </c>
      <c r="V4087">
        <f>(Table1[[#This Row],[Price]]-Table1[[#This Row],[Scrap value]])/2</f>
        <v>69.878399999999999</v>
      </c>
    </row>
    <row r="4088" spans="1:22" x14ac:dyDescent="0.25">
      <c r="A4088" t="s">
        <v>18932</v>
      </c>
      <c r="B4088" t="s">
        <v>35</v>
      </c>
      <c r="C4088" t="s">
        <v>47</v>
      </c>
      <c r="D4088" t="s">
        <v>18933</v>
      </c>
      <c r="E4088">
        <v>359.49</v>
      </c>
      <c r="F4088">
        <v>78</v>
      </c>
      <c r="G4088" t="s">
        <v>43729</v>
      </c>
      <c r="H4088" t="s">
        <v>10982</v>
      </c>
      <c r="I4088" s="1">
        <v>45000</v>
      </c>
      <c r="J4088" s="1">
        <v>45292</v>
      </c>
      <c r="K4088" t="s">
        <v>18934</v>
      </c>
      <c r="L4088" t="s">
        <v>18935</v>
      </c>
      <c r="M4088" t="s">
        <v>45</v>
      </c>
      <c r="N4088">
        <v>4</v>
      </c>
      <c r="O4088">
        <f>Table1[[#This Row],[Price]]-0.1*Table1[[#This Row],[Price]]</f>
        <v>323.541</v>
      </c>
      <c r="P4088" s="9">
        <f>(Table1[[#This Row],[Expiration Date]]-Table1[[#This Row],[Manufacturing Date]])/365</f>
        <v>0.8</v>
      </c>
      <c r="Q4088" t="str">
        <f>IF(Table1[[#This Row],[Expiration Date]]-J4096&gt;12/31/2024,"not expired","expired")</f>
        <v>expired</v>
      </c>
      <c r="R4088">
        <f>Table1[[#This Row],[Discounted Price]]*0.95</f>
        <v>307.36394999999999</v>
      </c>
      <c r="S4088">
        <f>Table1[[#This Row],[Discounted Price]]*0.9</f>
        <v>291.18689999999998</v>
      </c>
      <c r="T4088">
        <f>Table1[[#This Row],[Discounted Price]]*0.8</f>
        <v>258.83280000000002</v>
      </c>
      <c r="U4088">
        <f>Table1[[#This Row],[Price]]*0.52</f>
        <v>186.93480000000002</v>
      </c>
      <c r="V4088">
        <f>(Table1[[#This Row],[Price]]-Table1[[#This Row],[Scrap value]])/2</f>
        <v>86.277599999999993</v>
      </c>
    </row>
    <row r="4089" spans="1:22" x14ac:dyDescent="0.25">
      <c r="A4089" t="s">
        <v>18936</v>
      </c>
      <c r="B4089" t="s">
        <v>15</v>
      </c>
      <c r="C4089" t="s">
        <v>47</v>
      </c>
      <c r="D4089" t="s">
        <v>18937</v>
      </c>
      <c r="E4089">
        <v>429.46</v>
      </c>
      <c r="F4089">
        <v>36</v>
      </c>
      <c r="G4089" t="s">
        <v>43730</v>
      </c>
      <c r="H4089" t="s">
        <v>4087</v>
      </c>
      <c r="I4089" s="1">
        <v>44927</v>
      </c>
      <c r="J4089" s="1">
        <v>45658</v>
      </c>
      <c r="K4089" t="s">
        <v>18938</v>
      </c>
      <c r="L4089" t="s">
        <v>18939</v>
      </c>
      <c r="M4089" t="s">
        <v>20</v>
      </c>
      <c r="N4089">
        <v>3</v>
      </c>
      <c r="O4089">
        <f>Table1[[#This Row],[Price]]-0.1*Table1[[#This Row],[Price]]</f>
        <v>386.51400000000001</v>
      </c>
      <c r="P4089" s="9">
        <f>(Table1[[#This Row],[Expiration Date]]-Table1[[#This Row],[Manufacturing Date]])/365</f>
        <v>2.0027397260273974</v>
      </c>
      <c r="Q4089" t="str">
        <f>IF(Table1[[#This Row],[Expiration Date]]-J4097&gt;12/31/2024,"not expired","expired")</f>
        <v>not expired</v>
      </c>
      <c r="R4089">
        <f>Table1[[#This Row],[Discounted Price]]*0.95</f>
        <v>367.18829999999997</v>
      </c>
      <c r="S4089">
        <f>Table1[[#This Row],[Discounted Price]]*0.9</f>
        <v>347.86260000000004</v>
      </c>
      <c r="T4089">
        <f>Table1[[#This Row],[Discounted Price]]*0.8</f>
        <v>309.21120000000002</v>
      </c>
      <c r="U4089">
        <f>Table1[[#This Row],[Price]]*0.52</f>
        <v>223.3192</v>
      </c>
      <c r="V4089">
        <f>(Table1[[#This Row],[Price]]-Table1[[#This Row],[Scrap value]])/2</f>
        <v>103.07039999999999</v>
      </c>
    </row>
    <row r="4090" spans="1:22" x14ac:dyDescent="0.25">
      <c r="A4090" t="s">
        <v>18940</v>
      </c>
      <c r="B4090" t="s">
        <v>35</v>
      </c>
      <c r="C4090" t="s">
        <v>47</v>
      </c>
      <c r="D4090" t="s">
        <v>18941</v>
      </c>
      <c r="E4090">
        <v>84.92</v>
      </c>
      <c r="F4090">
        <v>9</v>
      </c>
      <c r="G4090" t="s">
        <v>43730</v>
      </c>
      <c r="H4090" t="s">
        <v>18942</v>
      </c>
      <c r="I4090" s="1">
        <v>45000</v>
      </c>
      <c r="J4090" s="1">
        <v>45658</v>
      </c>
      <c r="K4090" t="s">
        <v>18943</v>
      </c>
      <c r="L4090" t="s">
        <v>18944</v>
      </c>
      <c r="M4090" t="s">
        <v>27</v>
      </c>
      <c r="N4090">
        <v>5</v>
      </c>
      <c r="O4090">
        <f>Table1[[#This Row],[Price]]-0.1*Table1[[#This Row],[Price]]</f>
        <v>76.427999999999997</v>
      </c>
      <c r="P4090" s="9">
        <f>(Table1[[#This Row],[Expiration Date]]-Table1[[#This Row],[Manufacturing Date]])/365</f>
        <v>1.8027397260273972</v>
      </c>
      <c r="Q4090" t="str">
        <f>IF(Table1[[#This Row],[Expiration Date]]-J4098&gt;12/31/2024,"not expired","expired")</f>
        <v>not expired</v>
      </c>
      <c r="R4090">
        <f>Table1[[#This Row],[Discounted Price]]*0.95</f>
        <v>72.6066</v>
      </c>
      <c r="S4090">
        <f>Table1[[#This Row],[Discounted Price]]*0.9</f>
        <v>68.785200000000003</v>
      </c>
      <c r="T4090">
        <f>Table1[[#This Row],[Discounted Price]]*0.8</f>
        <v>61.142400000000002</v>
      </c>
      <c r="U4090">
        <f>Table1[[#This Row],[Price]]*0.52</f>
        <v>44.1584</v>
      </c>
      <c r="V4090">
        <f>(Table1[[#This Row],[Price]]-Table1[[#This Row],[Scrap value]])/2</f>
        <v>20.380800000000001</v>
      </c>
    </row>
    <row r="4091" spans="1:22" x14ac:dyDescent="0.25">
      <c r="A4091" t="s">
        <v>18945</v>
      </c>
      <c r="B4091" t="s">
        <v>15</v>
      </c>
      <c r="C4091" t="s">
        <v>47</v>
      </c>
      <c r="D4091" t="s">
        <v>18946</v>
      </c>
      <c r="E4091">
        <v>19.55</v>
      </c>
      <c r="F4091">
        <v>9</v>
      </c>
      <c r="G4091" t="s">
        <v>43728</v>
      </c>
      <c r="H4091" t="s">
        <v>17072</v>
      </c>
      <c r="I4091" s="1">
        <v>45000</v>
      </c>
      <c r="J4091" s="1">
        <v>45658</v>
      </c>
      <c r="K4091" t="s">
        <v>18947</v>
      </c>
      <c r="L4091" t="s">
        <v>18948</v>
      </c>
      <c r="M4091" t="s">
        <v>45</v>
      </c>
      <c r="N4091">
        <v>1</v>
      </c>
      <c r="O4091">
        <f>Table1[[#This Row],[Price]]-0.1*Table1[[#This Row],[Price]]</f>
        <v>17.594999999999999</v>
      </c>
      <c r="P4091" s="9">
        <f>(Table1[[#This Row],[Expiration Date]]-Table1[[#This Row],[Manufacturing Date]])/365</f>
        <v>1.8027397260273972</v>
      </c>
      <c r="Q4091" t="str">
        <f>IF(Table1[[#This Row],[Expiration Date]]-J4099&gt;12/31/2024,"not expired","expired")</f>
        <v>not expired</v>
      </c>
      <c r="R4091">
        <f>Table1[[#This Row],[Discounted Price]]*0.95</f>
        <v>16.715249999999997</v>
      </c>
      <c r="S4091">
        <f>Table1[[#This Row],[Discounted Price]]*0.9</f>
        <v>15.8355</v>
      </c>
      <c r="T4091">
        <f>Table1[[#This Row],[Discounted Price]]*0.8</f>
        <v>14.076000000000001</v>
      </c>
      <c r="U4091">
        <f>Table1[[#This Row],[Price]]*0.52</f>
        <v>10.166</v>
      </c>
      <c r="V4091">
        <f>(Table1[[#This Row],[Price]]-Table1[[#This Row],[Scrap value]])/2</f>
        <v>4.6920000000000002</v>
      </c>
    </row>
    <row r="4092" spans="1:22" x14ac:dyDescent="0.25">
      <c r="A4092" t="s">
        <v>18949</v>
      </c>
      <c r="B4092" t="s">
        <v>15</v>
      </c>
      <c r="C4092" t="s">
        <v>47</v>
      </c>
      <c r="D4092" t="s">
        <v>18950</v>
      </c>
      <c r="E4092">
        <v>44.45</v>
      </c>
      <c r="F4092">
        <v>80</v>
      </c>
      <c r="G4092" t="s">
        <v>43729</v>
      </c>
      <c r="H4092" t="s">
        <v>18951</v>
      </c>
      <c r="I4092" s="1">
        <v>45137</v>
      </c>
      <c r="J4092" s="1">
        <v>46023</v>
      </c>
      <c r="K4092" t="s">
        <v>18952</v>
      </c>
      <c r="L4092" t="s">
        <v>18953</v>
      </c>
      <c r="M4092" t="s">
        <v>45</v>
      </c>
      <c r="N4092">
        <v>2</v>
      </c>
      <c r="O4092">
        <f>Table1[[#This Row],[Price]]-0.1*Table1[[#This Row],[Price]]</f>
        <v>40.005000000000003</v>
      </c>
      <c r="P4092" s="9">
        <f>(Table1[[#This Row],[Expiration Date]]-Table1[[#This Row],[Manufacturing Date]])/365</f>
        <v>2.4273972602739726</v>
      </c>
      <c r="Q4092" t="str">
        <f>IF(Table1[[#This Row],[Expiration Date]]-J4100&gt;12/31/2024,"not expired","expired")</f>
        <v>not expired</v>
      </c>
      <c r="R4092">
        <f>Table1[[#This Row],[Discounted Price]]*0.95</f>
        <v>38.004750000000001</v>
      </c>
      <c r="S4092">
        <f>Table1[[#This Row],[Discounted Price]]*0.9</f>
        <v>36.0045</v>
      </c>
      <c r="T4092">
        <f>Table1[[#This Row],[Discounted Price]]*0.8</f>
        <v>32.004000000000005</v>
      </c>
      <c r="U4092">
        <f>Table1[[#This Row],[Price]]*0.52</f>
        <v>23.114000000000001</v>
      </c>
      <c r="V4092">
        <f>(Table1[[#This Row],[Price]]-Table1[[#This Row],[Scrap value]])/2</f>
        <v>10.668000000000001</v>
      </c>
    </row>
    <row r="4093" spans="1:22" x14ac:dyDescent="0.25">
      <c r="A4093" t="s">
        <v>18954</v>
      </c>
      <c r="B4093" t="s">
        <v>35</v>
      </c>
      <c r="C4093" t="s">
        <v>47</v>
      </c>
      <c r="D4093" t="s">
        <v>18955</v>
      </c>
      <c r="E4093">
        <v>205.52</v>
      </c>
      <c r="F4093">
        <v>83</v>
      </c>
      <c r="G4093" t="s">
        <v>43730</v>
      </c>
      <c r="H4093" t="s">
        <v>13888</v>
      </c>
      <c r="I4093" s="1">
        <v>45000</v>
      </c>
      <c r="J4093" s="1">
        <v>46023</v>
      </c>
      <c r="K4093" t="s">
        <v>18956</v>
      </c>
      <c r="L4093" t="s">
        <v>18957</v>
      </c>
      <c r="M4093" t="s">
        <v>27</v>
      </c>
      <c r="N4093">
        <v>1</v>
      </c>
      <c r="O4093">
        <f>Table1[[#This Row],[Price]]-0.1*Table1[[#This Row],[Price]]</f>
        <v>184.96800000000002</v>
      </c>
      <c r="P4093" s="9">
        <f>(Table1[[#This Row],[Expiration Date]]-Table1[[#This Row],[Manufacturing Date]])/365</f>
        <v>2.8027397260273972</v>
      </c>
      <c r="Q4093" t="str">
        <f>IF(Table1[[#This Row],[Expiration Date]]-J4101&gt;12/31/2024,"not expired","expired")</f>
        <v>expired</v>
      </c>
      <c r="R4093">
        <f>Table1[[#This Row],[Discounted Price]]*0.95</f>
        <v>175.71960000000001</v>
      </c>
      <c r="S4093">
        <f>Table1[[#This Row],[Discounted Price]]*0.9</f>
        <v>166.47120000000001</v>
      </c>
      <c r="T4093">
        <f>Table1[[#This Row],[Discounted Price]]*0.8</f>
        <v>147.97440000000003</v>
      </c>
      <c r="U4093">
        <f>Table1[[#This Row],[Price]]*0.52</f>
        <v>106.8704</v>
      </c>
      <c r="V4093">
        <f>(Table1[[#This Row],[Price]]-Table1[[#This Row],[Scrap value]])/2</f>
        <v>49.324800000000003</v>
      </c>
    </row>
    <row r="4094" spans="1:22" x14ac:dyDescent="0.25">
      <c r="A4094" t="s">
        <v>18958</v>
      </c>
      <c r="B4094" t="s">
        <v>15</v>
      </c>
      <c r="C4094" t="s">
        <v>47</v>
      </c>
      <c r="D4094" t="s">
        <v>18959</v>
      </c>
      <c r="E4094">
        <v>176.25</v>
      </c>
      <c r="F4094">
        <v>88</v>
      </c>
      <c r="G4094" t="s">
        <v>43729</v>
      </c>
      <c r="H4094" t="s">
        <v>3402</v>
      </c>
      <c r="I4094" s="1">
        <v>45137</v>
      </c>
      <c r="J4094" s="1">
        <v>45658</v>
      </c>
      <c r="K4094" t="s">
        <v>18960</v>
      </c>
      <c r="L4094" t="s">
        <v>18961</v>
      </c>
      <c r="M4094" t="s">
        <v>27</v>
      </c>
      <c r="N4094">
        <v>1</v>
      </c>
      <c r="O4094">
        <f>Table1[[#This Row],[Price]]-0.1*Table1[[#This Row],[Price]]</f>
        <v>158.625</v>
      </c>
      <c r="P4094" s="9">
        <f>(Table1[[#This Row],[Expiration Date]]-Table1[[#This Row],[Manufacturing Date]])/365</f>
        <v>1.4273972602739726</v>
      </c>
      <c r="Q4094" t="str">
        <f>IF(Table1[[#This Row],[Expiration Date]]-J4102&gt;12/31/2024,"not expired","expired")</f>
        <v>expired</v>
      </c>
      <c r="R4094">
        <f>Table1[[#This Row],[Discounted Price]]*0.95</f>
        <v>150.69374999999999</v>
      </c>
      <c r="S4094">
        <f>Table1[[#This Row],[Discounted Price]]*0.9</f>
        <v>142.76250000000002</v>
      </c>
      <c r="T4094">
        <f>Table1[[#This Row],[Discounted Price]]*0.8</f>
        <v>126.9</v>
      </c>
      <c r="U4094">
        <f>Table1[[#This Row],[Price]]*0.52</f>
        <v>91.65</v>
      </c>
      <c r="V4094">
        <f>(Table1[[#This Row],[Price]]-Table1[[#This Row],[Scrap value]])/2</f>
        <v>42.3</v>
      </c>
    </row>
    <row r="4095" spans="1:22" x14ac:dyDescent="0.25">
      <c r="A4095" t="s">
        <v>18962</v>
      </c>
      <c r="B4095" t="s">
        <v>29</v>
      </c>
      <c r="C4095" t="s">
        <v>47</v>
      </c>
      <c r="D4095" t="s">
        <v>18963</v>
      </c>
      <c r="E4095">
        <v>268.91000000000003</v>
      </c>
      <c r="F4095">
        <v>94</v>
      </c>
      <c r="G4095" t="s">
        <v>43729</v>
      </c>
      <c r="H4095" t="s">
        <v>18964</v>
      </c>
      <c r="I4095" s="1">
        <v>44927</v>
      </c>
      <c r="J4095" s="1">
        <v>46023</v>
      </c>
      <c r="K4095" t="s">
        <v>18965</v>
      </c>
      <c r="L4095" t="s">
        <v>18966</v>
      </c>
      <c r="M4095" t="s">
        <v>20</v>
      </c>
      <c r="N4095">
        <v>3</v>
      </c>
      <c r="O4095">
        <f>Table1[[#This Row],[Price]]-0.1*Table1[[#This Row],[Price]]</f>
        <v>242.01900000000001</v>
      </c>
      <c r="P4095" s="9">
        <f>(Table1[[#This Row],[Expiration Date]]-Table1[[#This Row],[Manufacturing Date]])/365</f>
        <v>3.0027397260273974</v>
      </c>
      <c r="Q4095" t="str">
        <f>IF(Table1[[#This Row],[Expiration Date]]-J4103&gt;12/31/2024,"not expired","expired")</f>
        <v>not expired</v>
      </c>
      <c r="R4095">
        <f>Table1[[#This Row],[Discounted Price]]*0.95</f>
        <v>229.91804999999999</v>
      </c>
      <c r="S4095">
        <f>Table1[[#This Row],[Discounted Price]]*0.9</f>
        <v>217.81710000000001</v>
      </c>
      <c r="T4095">
        <f>Table1[[#This Row],[Discounted Price]]*0.8</f>
        <v>193.61520000000002</v>
      </c>
      <c r="U4095">
        <f>Table1[[#This Row],[Price]]*0.52</f>
        <v>139.83320000000001</v>
      </c>
      <c r="V4095">
        <f>(Table1[[#This Row],[Price]]-Table1[[#This Row],[Scrap value]])/2</f>
        <v>64.53840000000001</v>
      </c>
    </row>
    <row r="4096" spans="1:22" x14ac:dyDescent="0.25">
      <c r="A4096" t="s">
        <v>18967</v>
      </c>
      <c r="B4096" t="s">
        <v>22</v>
      </c>
      <c r="C4096" t="s">
        <v>47</v>
      </c>
      <c r="D4096" t="s">
        <v>18968</v>
      </c>
      <c r="E4096">
        <v>162.12</v>
      </c>
      <c r="F4096">
        <v>95</v>
      </c>
      <c r="G4096" t="s">
        <v>43728</v>
      </c>
      <c r="H4096" t="s">
        <v>2055</v>
      </c>
      <c r="I4096" s="1">
        <v>44927</v>
      </c>
      <c r="J4096" s="1">
        <v>45292</v>
      </c>
      <c r="K4096" t="s">
        <v>18969</v>
      </c>
      <c r="L4096" t="s">
        <v>18970</v>
      </c>
      <c r="M4096" t="s">
        <v>27</v>
      </c>
      <c r="N4096">
        <v>2</v>
      </c>
      <c r="O4096">
        <f>Table1[[#This Row],[Price]]-0.1*Table1[[#This Row],[Price]]</f>
        <v>145.90800000000002</v>
      </c>
      <c r="P4096" s="9">
        <f>(Table1[[#This Row],[Expiration Date]]-Table1[[#This Row],[Manufacturing Date]])/365</f>
        <v>1</v>
      </c>
      <c r="Q4096" t="str">
        <f>IF(Table1[[#This Row],[Expiration Date]]-J4104&gt;12/31/2024,"not expired","expired")</f>
        <v>expired</v>
      </c>
      <c r="R4096">
        <f>Table1[[#This Row],[Discounted Price]]*0.95</f>
        <v>138.61260000000001</v>
      </c>
      <c r="S4096">
        <f>Table1[[#This Row],[Discounted Price]]*0.9</f>
        <v>131.31720000000001</v>
      </c>
      <c r="T4096">
        <f>Table1[[#This Row],[Discounted Price]]*0.8</f>
        <v>116.72640000000001</v>
      </c>
      <c r="U4096">
        <f>Table1[[#This Row],[Price]]*0.52</f>
        <v>84.302400000000006</v>
      </c>
      <c r="V4096">
        <f>(Table1[[#This Row],[Price]]-Table1[[#This Row],[Scrap value]])/2</f>
        <v>38.908799999999999</v>
      </c>
    </row>
    <row r="4097" spans="1:22" x14ac:dyDescent="0.25">
      <c r="A4097" t="s">
        <v>18971</v>
      </c>
      <c r="B4097" t="s">
        <v>35</v>
      </c>
      <c r="C4097" t="s">
        <v>47</v>
      </c>
      <c r="D4097" t="s">
        <v>18972</v>
      </c>
      <c r="E4097">
        <v>142.91</v>
      </c>
      <c r="F4097">
        <v>12</v>
      </c>
      <c r="G4097" t="s">
        <v>43730</v>
      </c>
      <c r="H4097" t="s">
        <v>5523</v>
      </c>
      <c r="I4097" s="1">
        <v>44927</v>
      </c>
      <c r="J4097" s="1">
        <v>45292</v>
      </c>
      <c r="K4097" t="s">
        <v>18973</v>
      </c>
      <c r="L4097" t="s">
        <v>18974</v>
      </c>
      <c r="M4097" t="s">
        <v>27</v>
      </c>
      <c r="N4097">
        <v>3</v>
      </c>
      <c r="O4097">
        <f>Table1[[#This Row],[Price]]-0.1*Table1[[#This Row],[Price]]</f>
        <v>128.619</v>
      </c>
      <c r="P4097" s="9">
        <f>(Table1[[#This Row],[Expiration Date]]-Table1[[#This Row],[Manufacturing Date]])/365</f>
        <v>1</v>
      </c>
      <c r="Q4097" t="str">
        <f>IF(Table1[[#This Row],[Expiration Date]]-J4105&gt;12/31/2024,"not expired","expired")</f>
        <v>expired</v>
      </c>
      <c r="R4097">
        <f>Table1[[#This Row],[Discounted Price]]*0.95</f>
        <v>122.18804999999999</v>
      </c>
      <c r="S4097">
        <f>Table1[[#This Row],[Discounted Price]]*0.9</f>
        <v>115.75710000000001</v>
      </c>
      <c r="T4097">
        <f>Table1[[#This Row],[Discounted Price]]*0.8</f>
        <v>102.8952</v>
      </c>
      <c r="U4097">
        <f>Table1[[#This Row],[Price]]*0.52</f>
        <v>74.313199999999995</v>
      </c>
      <c r="V4097">
        <f>(Table1[[#This Row],[Price]]-Table1[[#This Row],[Scrap value]])/2</f>
        <v>34.298400000000001</v>
      </c>
    </row>
    <row r="4098" spans="1:22" x14ac:dyDescent="0.25">
      <c r="A4098" t="s">
        <v>18975</v>
      </c>
      <c r="B4098" t="s">
        <v>15</v>
      </c>
      <c r="C4098" t="s">
        <v>47</v>
      </c>
      <c r="D4098" t="s">
        <v>18976</v>
      </c>
      <c r="E4098">
        <v>252.15</v>
      </c>
      <c r="F4098">
        <v>72</v>
      </c>
      <c r="G4098" t="s">
        <v>43729</v>
      </c>
      <c r="H4098" t="s">
        <v>6055</v>
      </c>
      <c r="I4098" s="1">
        <v>45000</v>
      </c>
      <c r="J4098" s="1">
        <v>45292</v>
      </c>
      <c r="K4098" t="s">
        <v>18977</v>
      </c>
      <c r="L4098" t="s">
        <v>18978</v>
      </c>
      <c r="M4098" t="s">
        <v>27</v>
      </c>
      <c r="N4098">
        <v>3</v>
      </c>
      <c r="O4098">
        <f>Table1[[#This Row],[Price]]-0.1*Table1[[#This Row],[Price]]</f>
        <v>226.935</v>
      </c>
      <c r="P4098" s="9">
        <f>(Table1[[#This Row],[Expiration Date]]-Table1[[#This Row],[Manufacturing Date]])/365</f>
        <v>0.8</v>
      </c>
      <c r="Q4098" t="str">
        <f>IF(Table1[[#This Row],[Expiration Date]]-J4106&gt;12/31/2024,"not expired","expired")</f>
        <v>expired</v>
      </c>
      <c r="R4098">
        <f>Table1[[#This Row],[Discounted Price]]*0.95</f>
        <v>215.58824999999999</v>
      </c>
      <c r="S4098">
        <f>Table1[[#This Row],[Discounted Price]]*0.9</f>
        <v>204.2415</v>
      </c>
      <c r="T4098">
        <f>Table1[[#This Row],[Discounted Price]]*0.8</f>
        <v>181.548</v>
      </c>
      <c r="U4098">
        <f>Table1[[#This Row],[Price]]*0.52</f>
        <v>131.11799999999999</v>
      </c>
      <c r="V4098">
        <f>(Table1[[#This Row],[Price]]-Table1[[#This Row],[Scrap value]])/2</f>
        <v>60.516000000000005</v>
      </c>
    </row>
    <row r="4099" spans="1:22" x14ac:dyDescent="0.25">
      <c r="A4099" t="s">
        <v>18979</v>
      </c>
      <c r="B4099" t="s">
        <v>22</v>
      </c>
      <c r="C4099" t="s">
        <v>47</v>
      </c>
      <c r="D4099" t="s">
        <v>18980</v>
      </c>
      <c r="E4099">
        <v>247.23</v>
      </c>
      <c r="F4099">
        <v>25</v>
      </c>
      <c r="G4099" t="s">
        <v>43730</v>
      </c>
      <c r="H4099" t="s">
        <v>11746</v>
      </c>
      <c r="I4099" s="1">
        <v>45000</v>
      </c>
      <c r="J4099" s="1">
        <v>45292</v>
      </c>
      <c r="K4099" t="s">
        <v>18981</v>
      </c>
      <c r="L4099" t="s">
        <v>18982</v>
      </c>
      <c r="M4099" t="s">
        <v>20</v>
      </c>
      <c r="N4099">
        <v>1</v>
      </c>
      <c r="O4099">
        <f>Table1[[#This Row],[Price]]-0.1*Table1[[#This Row],[Price]]</f>
        <v>222.50700000000001</v>
      </c>
      <c r="P4099" s="9">
        <f>(Table1[[#This Row],[Expiration Date]]-Table1[[#This Row],[Manufacturing Date]])/365</f>
        <v>0.8</v>
      </c>
      <c r="Q4099" t="str">
        <f>IF(Table1[[#This Row],[Expiration Date]]-J4107&gt;12/31/2024,"not expired","expired")</f>
        <v>expired</v>
      </c>
      <c r="R4099">
        <f>Table1[[#This Row],[Discounted Price]]*0.95</f>
        <v>211.38165000000001</v>
      </c>
      <c r="S4099">
        <f>Table1[[#This Row],[Discounted Price]]*0.9</f>
        <v>200.25630000000001</v>
      </c>
      <c r="T4099">
        <f>Table1[[#This Row],[Discounted Price]]*0.8</f>
        <v>178.00560000000002</v>
      </c>
      <c r="U4099">
        <f>Table1[[#This Row],[Price]]*0.52</f>
        <v>128.55959999999999</v>
      </c>
      <c r="V4099">
        <f>(Table1[[#This Row],[Price]]-Table1[[#This Row],[Scrap value]])/2</f>
        <v>59.3352</v>
      </c>
    </row>
    <row r="4100" spans="1:22" x14ac:dyDescent="0.25">
      <c r="A4100" t="s">
        <v>18983</v>
      </c>
      <c r="B4100" t="s">
        <v>35</v>
      </c>
      <c r="C4100" t="s">
        <v>47</v>
      </c>
      <c r="D4100" t="s">
        <v>18984</v>
      </c>
      <c r="E4100">
        <v>361.69</v>
      </c>
      <c r="F4100">
        <v>78</v>
      </c>
      <c r="G4100" t="s">
        <v>43730</v>
      </c>
      <c r="H4100" t="s">
        <v>18985</v>
      </c>
      <c r="I4100" s="1">
        <v>45137</v>
      </c>
      <c r="J4100" s="1">
        <v>45658</v>
      </c>
      <c r="K4100" t="s">
        <v>18986</v>
      </c>
      <c r="L4100" t="s">
        <v>18987</v>
      </c>
      <c r="M4100" t="s">
        <v>45</v>
      </c>
      <c r="N4100">
        <v>5</v>
      </c>
      <c r="O4100">
        <f>Table1[[#This Row],[Price]]-0.1*Table1[[#This Row],[Price]]</f>
        <v>325.52100000000002</v>
      </c>
      <c r="P4100" s="9">
        <f>(Table1[[#This Row],[Expiration Date]]-Table1[[#This Row],[Manufacturing Date]])/365</f>
        <v>1.4273972602739726</v>
      </c>
      <c r="Q4100" t="str">
        <f>IF(Table1[[#This Row],[Expiration Date]]-J4108&gt;12/31/2024,"not expired","expired")</f>
        <v>expired</v>
      </c>
      <c r="R4100">
        <f>Table1[[#This Row],[Discounted Price]]*0.95</f>
        <v>309.24495000000002</v>
      </c>
      <c r="S4100">
        <f>Table1[[#This Row],[Discounted Price]]*0.9</f>
        <v>292.96890000000002</v>
      </c>
      <c r="T4100">
        <f>Table1[[#This Row],[Discounted Price]]*0.8</f>
        <v>260.41680000000002</v>
      </c>
      <c r="U4100">
        <f>Table1[[#This Row],[Price]]*0.52</f>
        <v>188.0788</v>
      </c>
      <c r="V4100">
        <f>(Table1[[#This Row],[Price]]-Table1[[#This Row],[Scrap value]])/2</f>
        <v>86.805599999999998</v>
      </c>
    </row>
    <row r="4101" spans="1:22" x14ac:dyDescent="0.25">
      <c r="A4101" t="s">
        <v>18988</v>
      </c>
      <c r="B4101" t="s">
        <v>15</v>
      </c>
      <c r="C4101" t="s">
        <v>47</v>
      </c>
      <c r="D4101" t="s">
        <v>18989</v>
      </c>
      <c r="E4101">
        <v>349.83</v>
      </c>
      <c r="F4101">
        <v>91</v>
      </c>
      <c r="G4101" t="s">
        <v>43729</v>
      </c>
      <c r="H4101" t="s">
        <v>3615</v>
      </c>
      <c r="I4101" s="1">
        <v>44927</v>
      </c>
      <c r="J4101" s="1">
        <v>46023</v>
      </c>
      <c r="K4101" t="s">
        <v>18990</v>
      </c>
      <c r="L4101" t="s">
        <v>18991</v>
      </c>
      <c r="M4101" t="s">
        <v>45</v>
      </c>
      <c r="N4101">
        <v>2</v>
      </c>
      <c r="O4101">
        <f>Table1[[#This Row],[Price]]-0.1*Table1[[#This Row],[Price]]</f>
        <v>314.84699999999998</v>
      </c>
      <c r="P4101" s="9">
        <f>(Table1[[#This Row],[Expiration Date]]-Table1[[#This Row],[Manufacturing Date]])/365</f>
        <v>3.0027397260273974</v>
      </c>
      <c r="Q4101" t="str">
        <f>IF(Table1[[#This Row],[Expiration Date]]-J4109&gt;12/31/2024,"not expired","expired")</f>
        <v>not expired</v>
      </c>
      <c r="R4101">
        <f>Table1[[#This Row],[Discounted Price]]*0.95</f>
        <v>299.10464999999999</v>
      </c>
      <c r="S4101">
        <f>Table1[[#This Row],[Discounted Price]]*0.9</f>
        <v>283.3623</v>
      </c>
      <c r="T4101">
        <f>Table1[[#This Row],[Discounted Price]]*0.8</f>
        <v>251.8776</v>
      </c>
      <c r="U4101">
        <f>Table1[[#This Row],[Price]]*0.52</f>
        <v>181.91159999999999</v>
      </c>
      <c r="V4101">
        <f>(Table1[[#This Row],[Price]]-Table1[[#This Row],[Scrap value]])/2</f>
        <v>83.959199999999996</v>
      </c>
    </row>
    <row r="4102" spans="1:22" x14ac:dyDescent="0.25">
      <c r="A4102" t="s">
        <v>18992</v>
      </c>
      <c r="B4102" t="s">
        <v>22</v>
      </c>
      <c r="C4102" t="s">
        <v>47</v>
      </c>
      <c r="D4102" t="s">
        <v>18993</v>
      </c>
      <c r="E4102">
        <v>273.69</v>
      </c>
      <c r="F4102">
        <v>93</v>
      </c>
      <c r="G4102" t="s">
        <v>43728</v>
      </c>
      <c r="H4102" t="s">
        <v>9510</v>
      </c>
      <c r="I4102" s="1">
        <v>45137</v>
      </c>
      <c r="J4102" s="1">
        <v>46023</v>
      </c>
      <c r="K4102" t="s">
        <v>18994</v>
      </c>
      <c r="L4102" t="s">
        <v>18995</v>
      </c>
      <c r="M4102" t="s">
        <v>20</v>
      </c>
      <c r="N4102">
        <v>2</v>
      </c>
      <c r="O4102">
        <f>Table1[[#This Row],[Price]]-0.1*Table1[[#This Row],[Price]]</f>
        <v>246.321</v>
      </c>
      <c r="P4102" s="9">
        <f>(Table1[[#This Row],[Expiration Date]]-Table1[[#This Row],[Manufacturing Date]])/365</f>
        <v>2.4273972602739726</v>
      </c>
      <c r="Q4102" t="str">
        <f>IF(Table1[[#This Row],[Expiration Date]]-J4110&gt;12/31/2024,"not expired","expired")</f>
        <v>expired</v>
      </c>
      <c r="R4102">
        <f>Table1[[#This Row],[Discounted Price]]*0.95</f>
        <v>234.00494999999998</v>
      </c>
      <c r="S4102">
        <f>Table1[[#This Row],[Discounted Price]]*0.9</f>
        <v>221.68889999999999</v>
      </c>
      <c r="T4102">
        <f>Table1[[#This Row],[Discounted Price]]*0.8</f>
        <v>197.05680000000001</v>
      </c>
      <c r="U4102">
        <f>Table1[[#This Row],[Price]]*0.52</f>
        <v>142.31880000000001</v>
      </c>
      <c r="V4102">
        <f>(Table1[[#This Row],[Price]]-Table1[[#This Row],[Scrap value]])/2</f>
        <v>65.685599999999994</v>
      </c>
    </row>
    <row r="4103" spans="1:22" x14ac:dyDescent="0.25">
      <c r="A4103" t="s">
        <v>18996</v>
      </c>
      <c r="B4103" t="s">
        <v>22</v>
      </c>
      <c r="C4103" t="s">
        <v>47</v>
      </c>
      <c r="D4103" t="s">
        <v>18997</v>
      </c>
      <c r="E4103">
        <v>490.88</v>
      </c>
      <c r="F4103">
        <v>11</v>
      </c>
      <c r="G4103" t="s">
        <v>43729</v>
      </c>
      <c r="H4103" t="s">
        <v>5149</v>
      </c>
      <c r="I4103" s="1">
        <v>44927</v>
      </c>
      <c r="J4103" s="1">
        <v>45292</v>
      </c>
      <c r="K4103" t="s">
        <v>18998</v>
      </c>
      <c r="L4103" t="s">
        <v>18999</v>
      </c>
      <c r="M4103" t="s">
        <v>45</v>
      </c>
      <c r="N4103">
        <v>1</v>
      </c>
      <c r="O4103">
        <f>Table1[[#This Row],[Price]]-0.1*Table1[[#This Row],[Price]]</f>
        <v>441.79199999999997</v>
      </c>
      <c r="P4103" s="9">
        <f>(Table1[[#This Row],[Expiration Date]]-Table1[[#This Row],[Manufacturing Date]])/365</f>
        <v>1</v>
      </c>
      <c r="Q4103" t="str">
        <f>IF(Table1[[#This Row],[Expiration Date]]-J4111&gt;12/31/2024,"not expired","expired")</f>
        <v>expired</v>
      </c>
      <c r="R4103">
        <f>Table1[[#This Row],[Discounted Price]]*0.95</f>
        <v>419.70239999999995</v>
      </c>
      <c r="S4103">
        <f>Table1[[#This Row],[Discounted Price]]*0.9</f>
        <v>397.61279999999999</v>
      </c>
      <c r="T4103">
        <f>Table1[[#This Row],[Discounted Price]]*0.8</f>
        <v>353.43360000000001</v>
      </c>
      <c r="U4103">
        <f>Table1[[#This Row],[Price]]*0.52</f>
        <v>255.2576</v>
      </c>
      <c r="V4103">
        <f>(Table1[[#This Row],[Price]]-Table1[[#This Row],[Scrap value]])/2</f>
        <v>117.8112</v>
      </c>
    </row>
    <row r="4104" spans="1:22" x14ac:dyDescent="0.25">
      <c r="A4104" t="s">
        <v>19000</v>
      </c>
      <c r="B4104" t="s">
        <v>35</v>
      </c>
      <c r="C4104" t="s">
        <v>47</v>
      </c>
      <c r="D4104" t="s">
        <v>19001</v>
      </c>
      <c r="E4104">
        <v>220.48</v>
      </c>
      <c r="F4104">
        <v>91</v>
      </c>
      <c r="G4104" t="s">
        <v>43730</v>
      </c>
      <c r="H4104" t="s">
        <v>19002</v>
      </c>
      <c r="I4104" s="1">
        <v>44927</v>
      </c>
      <c r="J4104" s="1">
        <v>46023</v>
      </c>
      <c r="K4104" t="s">
        <v>19003</v>
      </c>
      <c r="L4104" t="s">
        <v>19004</v>
      </c>
      <c r="M4104" t="s">
        <v>45</v>
      </c>
      <c r="N4104">
        <v>2</v>
      </c>
      <c r="O4104">
        <f>Table1[[#This Row],[Price]]-0.1*Table1[[#This Row],[Price]]</f>
        <v>198.43199999999999</v>
      </c>
      <c r="P4104" s="9">
        <f>(Table1[[#This Row],[Expiration Date]]-Table1[[#This Row],[Manufacturing Date]])/365</f>
        <v>3.0027397260273974</v>
      </c>
      <c r="Q4104" t="str">
        <f>IF(Table1[[#This Row],[Expiration Date]]-J4112&gt;12/31/2024,"not expired","expired")</f>
        <v>not expired</v>
      </c>
      <c r="R4104">
        <f>Table1[[#This Row],[Discounted Price]]*0.95</f>
        <v>188.51039999999998</v>
      </c>
      <c r="S4104">
        <f>Table1[[#This Row],[Discounted Price]]*0.9</f>
        <v>178.58879999999999</v>
      </c>
      <c r="T4104">
        <f>Table1[[#This Row],[Discounted Price]]*0.8</f>
        <v>158.7456</v>
      </c>
      <c r="U4104">
        <f>Table1[[#This Row],[Price]]*0.52</f>
        <v>114.64959999999999</v>
      </c>
      <c r="V4104">
        <f>(Table1[[#This Row],[Price]]-Table1[[#This Row],[Scrap value]])/2</f>
        <v>52.915199999999999</v>
      </c>
    </row>
    <row r="4105" spans="1:22" x14ac:dyDescent="0.25">
      <c r="A4105" t="s">
        <v>19005</v>
      </c>
      <c r="B4105" t="s">
        <v>35</v>
      </c>
      <c r="C4105" t="s">
        <v>47</v>
      </c>
      <c r="D4105" t="s">
        <v>19006</v>
      </c>
      <c r="E4105">
        <v>448.9</v>
      </c>
      <c r="F4105">
        <v>7</v>
      </c>
      <c r="G4105" t="s">
        <v>43729</v>
      </c>
      <c r="H4105" t="s">
        <v>1076</v>
      </c>
      <c r="I4105" s="1">
        <v>45000</v>
      </c>
      <c r="J4105" s="1">
        <v>45292</v>
      </c>
      <c r="K4105" t="s">
        <v>19007</v>
      </c>
      <c r="L4105" t="s">
        <v>19008</v>
      </c>
      <c r="M4105" t="s">
        <v>27</v>
      </c>
      <c r="N4105">
        <v>1</v>
      </c>
      <c r="O4105">
        <f>Table1[[#This Row],[Price]]-0.1*Table1[[#This Row],[Price]]</f>
        <v>404.01</v>
      </c>
      <c r="P4105" s="9">
        <f>(Table1[[#This Row],[Expiration Date]]-Table1[[#This Row],[Manufacturing Date]])/365</f>
        <v>0.8</v>
      </c>
      <c r="Q4105" t="str">
        <f>IF(Table1[[#This Row],[Expiration Date]]-J4113&gt;12/31/2024,"not expired","expired")</f>
        <v>expired</v>
      </c>
      <c r="R4105">
        <f>Table1[[#This Row],[Discounted Price]]*0.95</f>
        <v>383.80949999999996</v>
      </c>
      <c r="S4105">
        <f>Table1[[#This Row],[Discounted Price]]*0.9</f>
        <v>363.60899999999998</v>
      </c>
      <c r="T4105">
        <f>Table1[[#This Row],[Discounted Price]]*0.8</f>
        <v>323.20800000000003</v>
      </c>
      <c r="U4105">
        <f>Table1[[#This Row],[Price]]*0.52</f>
        <v>233.428</v>
      </c>
      <c r="V4105">
        <f>(Table1[[#This Row],[Price]]-Table1[[#This Row],[Scrap value]])/2</f>
        <v>107.73599999999999</v>
      </c>
    </row>
    <row r="4106" spans="1:22" x14ac:dyDescent="0.25">
      <c r="A4106" t="s">
        <v>19009</v>
      </c>
      <c r="B4106" t="s">
        <v>15</v>
      </c>
      <c r="C4106" t="s">
        <v>47</v>
      </c>
      <c r="D4106" t="s">
        <v>19010</v>
      </c>
      <c r="E4106">
        <v>110.23</v>
      </c>
      <c r="F4106">
        <v>95</v>
      </c>
      <c r="G4106" t="s">
        <v>43728</v>
      </c>
      <c r="H4106" t="s">
        <v>1904</v>
      </c>
      <c r="I4106" s="1">
        <v>44927</v>
      </c>
      <c r="J4106" s="1">
        <v>46023</v>
      </c>
      <c r="K4106" t="s">
        <v>19011</v>
      </c>
      <c r="L4106" t="s">
        <v>19012</v>
      </c>
      <c r="M4106" t="s">
        <v>20</v>
      </c>
      <c r="N4106">
        <v>4</v>
      </c>
      <c r="O4106">
        <f>Table1[[#This Row],[Price]]-0.1*Table1[[#This Row],[Price]]</f>
        <v>99.207000000000008</v>
      </c>
      <c r="P4106" s="9">
        <f>(Table1[[#This Row],[Expiration Date]]-Table1[[#This Row],[Manufacturing Date]])/365</f>
        <v>3.0027397260273974</v>
      </c>
      <c r="Q4106" t="str">
        <f>IF(Table1[[#This Row],[Expiration Date]]-J4114&gt;12/31/2024,"not expired","expired")</f>
        <v>not expired</v>
      </c>
      <c r="R4106">
        <f>Table1[[#This Row],[Discounted Price]]*0.95</f>
        <v>94.246650000000002</v>
      </c>
      <c r="S4106">
        <f>Table1[[#This Row],[Discounted Price]]*0.9</f>
        <v>89.286300000000011</v>
      </c>
      <c r="T4106">
        <f>Table1[[#This Row],[Discounted Price]]*0.8</f>
        <v>79.365600000000015</v>
      </c>
      <c r="U4106">
        <f>Table1[[#This Row],[Price]]*0.52</f>
        <v>57.319600000000001</v>
      </c>
      <c r="V4106">
        <f>(Table1[[#This Row],[Price]]-Table1[[#This Row],[Scrap value]])/2</f>
        <v>26.455200000000001</v>
      </c>
    </row>
    <row r="4107" spans="1:22" x14ac:dyDescent="0.25">
      <c r="A4107" t="s">
        <v>19013</v>
      </c>
      <c r="B4107" t="s">
        <v>35</v>
      </c>
      <c r="C4107" t="s">
        <v>47</v>
      </c>
      <c r="D4107" t="s">
        <v>19014</v>
      </c>
      <c r="E4107">
        <v>429.7</v>
      </c>
      <c r="F4107">
        <v>13</v>
      </c>
      <c r="G4107" t="s">
        <v>43729</v>
      </c>
      <c r="H4107" t="s">
        <v>13946</v>
      </c>
      <c r="I4107" s="1">
        <v>45137</v>
      </c>
      <c r="J4107" s="1">
        <v>46023</v>
      </c>
      <c r="K4107" t="s">
        <v>19015</v>
      </c>
      <c r="L4107" t="s">
        <v>19016</v>
      </c>
      <c r="M4107" t="s">
        <v>45</v>
      </c>
      <c r="N4107">
        <v>2</v>
      </c>
      <c r="O4107">
        <f>Table1[[#This Row],[Price]]-0.1*Table1[[#This Row],[Price]]</f>
        <v>386.73</v>
      </c>
      <c r="P4107" s="9">
        <f>(Table1[[#This Row],[Expiration Date]]-Table1[[#This Row],[Manufacturing Date]])/365</f>
        <v>2.4273972602739726</v>
      </c>
      <c r="Q4107" t="str">
        <f>IF(Table1[[#This Row],[Expiration Date]]-J4115&gt;12/31/2024,"not expired","expired")</f>
        <v>expired</v>
      </c>
      <c r="R4107">
        <f>Table1[[#This Row],[Discounted Price]]*0.95</f>
        <v>367.39350000000002</v>
      </c>
      <c r="S4107">
        <f>Table1[[#This Row],[Discounted Price]]*0.9</f>
        <v>348.05700000000002</v>
      </c>
      <c r="T4107">
        <f>Table1[[#This Row],[Discounted Price]]*0.8</f>
        <v>309.38400000000001</v>
      </c>
      <c r="U4107">
        <f>Table1[[#This Row],[Price]]*0.52</f>
        <v>223.44399999999999</v>
      </c>
      <c r="V4107">
        <f>(Table1[[#This Row],[Price]]-Table1[[#This Row],[Scrap value]])/2</f>
        <v>103.128</v>
      </c>
    </row>
    <row r="4108" spans="1:22" x14ac:dyDescent="0.25">
      <c r="A4108" t="s">
        <v>19017</v>
      </c>
      <c r="B4108" t="s">
        <v>29</v>
      </c>
      <c r="C4108" t="s">
        <v>47</v>
      </c>
      <c r="D4108" t="s">
        <v>19018</v>
      </c>
      <c r="E4108">
        <v>76.78</v>
      </c>
      <c r="F4108">
        <v>42</v>
      </c>
      <c r="G4108" t="s">
        <v>43730</v>
      </c>
      <c r="H4108" t="s">
        <v>19019</v>
      </c>
      <c r="I4108" s="1">
        <v>44927</v>
      </c>
      <c r="J4108" s="1">
        <v>45658</v>
      </c>
      <c r="K4108" t="s">
        <v>19020</v>
      </c>
      <c r="L4108" t="s">
        <v>19021</v>
      </c>
      <c r="M4108" t="s">
        <v>45</v>
      </c>
      <c r="N4108">
        <v>1</v>
      </c>
      <c r="O4108">
        <f>Table1[[#This Row],[Price]]-0.1*Table1[[#This Row],[Price]]</f>
        <v>69.102000000000004</v>
      </c>
      <c r="P4108" s="9">
        <f>(Table1[[#This Row],[Expiration Date]]-Table1[[#This Row],[Manufacturing Date]])/365</f>
        <v>2.0027397260273974</v>
      </c>
      <c r="Q4108" t="str">
        <f>IF(Table1[[#This Row],[Expiration Date]]-J4116&gt;12/31/2024,"not expired","expired")</f>
        <v>expired</v>
      </c>
      <c r="R4108">
        <f>Table1[[#This Row],[Discounted Price]]*0.95</f>
        <v>65.646900000000002</v>
      </c>
      <c r="S4108">
        <f>Table1[[#This Row],[Discounted Price]]*0.9</f>
        <v>62.191800000000008</v>
      </c>
      <c r="T4108">
        <f>Table1[[#This Row],[Discounted Price]]*0.8</f>
        <v>55.281600000000005</v>
      </c>
      <c r="U4108">
        <f>Table1[[#This Row],[Price]]*0.52</f>
        <v>39.925600000000003</v>
      </c>
      <c r="V4108">
        <f>(Table1[[#This Row],[Price]]-Table1[[#This Row],[Scrap value]])/2</f>
        <v>18.427199999999999</v>
      </c>
    </row>
    <row r="4109" spans="1:22" x14ac:dyDescent="0.25">
      <c r="A4109" t="s">
        <v>19022</v>
      </c>
      <c r="B4109" t="s">
        <v>22</v>
      </c>
      <c r="C4109" t="s">
        <v>47</v>
      </c>
      <c r="D4109" t="s">
        <v>19023</v>
      </c>
      <c r="E4109">
        <v>56.56</v>
      </c>
      <c r="F4109">
        <v>7</v>
      </c>
      <c r="G4109" t="s">
        <v>43730</v>
      </c>
      <c r="H4109" t="s">
        <v>1646</v>
      </c>
      <c r="I4109" s="1">
        <v>45000</v>
      </c>
      <c r="J4109" s="1">
        <v>45292</v>
      </c>
      <c r="K4109" t="s">
        <v>19024</v>
      </c>
      <c r="L4109" t="s">
        <v>19025</v>
      </c>
      <c r="M4109" t="s">
        <v>45</v>
      </c>
      <c r="N4109">
        <v>2</v>
      </c>
      <c r="O4109">
        <f>Table1[[#This Row],[Price]]-0.1*Table1[[#This Row],[Price]]</f>
        <v>50.904000000000003</v>
      </c>
      <c r="P4109" s="9">
        <f>(Table1[[#This Row],[Expiration Date]]-Table1[[#This Row],[Manufacturing Date]])/365</f>
        <v>0.8</v>
      </c>
      <c r="Q4109" t="str">
        <f>IF(Table1[[#This Row],[Expiration Date]]-J4117&gt;12/31/2024,"not expired","expired")</f>
        <v>expired</v>
      </c>
      <c r="R4109">
        <f>Table1[[#This Row],[Discounted Price]]*0.95</f>
        <v>48.358800000000002</v>
      </c>
      <c r="S4109">
        <f>Table1[[#This Row],[Discounted Price]]*0.9</f>
        <v>45.813600000000001</v>
      </c>
      <c r="T4109">
        <f>Table1[[#This Row],[Discounted Price]]*0.8</f>
        <v>40.723200000000006</v>
      </c>
      <c r="U4109">
        <f>Table1[[#This Row],[Price]]*0.52</f>
        <v>29.411200000000001</v>
      </c>
      <c r="V4109">
        <f>(Table1[[#This Row],[Price]]-Table1[[#This Row],[Scrap value]])/2</f>
        <v>13.574400000000001</v>
      </c>
    </row>
    <row r="4110" spans="1:22" x14ac:dyDescent="0.25">
      <c r="A4110" t="s">
        <v>19026</v>
      </c>
      <c r="B4110" t="s">
        <v>29</v>
      </c>
      <c r="C4110" t="s">
        <v>47</v>
      </c>
      <c r="D4110" t="s">
        <v>19027</v>
      </c>
      <c r="E4110">
        <v>201.38</v>
      </c>
      <c r="F4110">
        <v>48</v>
      </c>
      <c r="G4110" t="s">
        <v>43730</v>
      </c>
      <c r="H4110" t="s">
        <v>9668</v>
      </c>
      <c r="I4110" s="1">
        <v>44927</v>
      </c>
      <c r="J4110" s="1">
        <v>46023</v>
      </c>
      <c r="K4110" t="s">
        <v>19028</v>
      </c>
      <c r="L4110" t="s">
        <v>19029</v>
      </c>
      <c r="M4110" t="s">
        <v>45</v>
      </c>
      <c r="N4110">
        <v>4</v>
      </c>
      <c r="O4110">
        <f>Table1[[#This Row],[Price]]-0.1*Table1[[#This Row],[Price]]</f>
        <v>181.24199999999999</v>
      </c>
      <c r="P4110" s="9">
        <f>(Table1[[#This Row],[Expiration Date]]-Table1[[#This Row],[Manufacturing Date]])/365</f>
        <v>3.0027397260273974</v>
      </c>
      <c r="Q4110" t="str">
        <f>IF(Table1[[#This Row],[Expiration Date]]-J4118&gt;12/31/2024,"not expired","expired")</f>
        <v>expired</v>
      </c>
      <c r="R4110">
        <f>Table1[[#This Row],[Discounted Price]]*0.95</f>
        <v>172.17989999999998</v>
      </c>
      <c r="S4110">
        <f>Table1[[#This Row],[Discounted Price]]*0.9</f>
        <v>163.11779999999999</v>
      </c>
      <c r="T4110">
        <f>Table1[[#This Row],[Discounted Price]]*0.8</f>
        <v>144.99359999999999</v>
      </c>
      <c r="U4110">
        <f>Table1[[#This Row],[Price]]*0.52</f>
        <v>104.7176</v>
      </c>
      <c r="V4110">
        <f>(Table1[[#This Row],[Price]]-Table1[[#This Row],[Scrap value]])/2</f>
        <v>48.331199999999995</v>
      </c>
    </row>
    <row r="4111" spans="1:22" x14ac:dyDescent="0.25">
      <c r="A4111" t="s">
        <v>19030</v>
      </c>
      <c r="B4111" t="s">
        <v>29</v>
      </c>
      <c r="C4111" t="s">
        <v>47</v>
      </c>
      <c r="D4111" t="s">
        <v>19031</v>
      </c>
      <c r="E4111">
        <v>328.47</v>
      </c>
      <c r="F4111">
        <v>9</v>
      </c>
      <c r="G4111" t="s">
        <v>43728</v>
      </c>
      <c r="H4111" t="s">
        <v>19032</v>
      </c>
      <c r="I4111" s="1">
        <v>44927</v>
      </c>
      <c r="J4111" s="1">
        <v>46023</v>
      </c>
      <c r="K4111" t="s">
        <v>19033</v>
      </c>
      <c r="L4111" t="s">
        <v>19034</v>
      </c>
      <c r="M4111" t="s">
        <v>45</v>
      </c>
      <c r="N4111">
        <v>4</v>
      </c>
      <c r="O4111">
        <f>Table1[[#This Row],[Price]]-0.1*Table1[[#This Row],[Price]]</f>
        <v>295.62300000000005</v>
      </c>
      <c r="P4111" s="9">
        <f>(Table1[[#This Row],[Expiration Date]]-Table1[[#This Row],[Manufacturing Date]])/365</f>
        <v>3.0027397260273974</v>
      </c>
      <c r="Q4111" t="str">
        <f>IF(Table1[[#This Row],[Expiration Date]]-J4119&gt;12/31/2024,"not expired","expired")</f>
        <v>not expired</v>
      </c>
      <c r="R4111">
        <f>Table1[[#This Row],[Discounted Price]]*0.95</f>
        <v>280.84185000000002</v>
      </c>
      <c r="S4111">
        <f>Table1[[#This Row],[Discounted Price]]*0.9</f>
        <v>266.06070000000005</v>
      </c>
      <c r="T4111">
        <f>Table1[[#This Row],[Discounted Price]]*0.8</f>
        <v>236.49840000000006</v>
      </c>
      <c r="U4111">
        <f>Table1[[#This Row],[Price]]*0.52</f>
        <v>170.80440000000002</v>
      </c>
      <c r="V4111">
        <f>(Table1[[#This Row],[Price]]-Table1[[#This Row],[Scrap value]])/2</f>
        <v>78.832800000000006</v>
      </c>
    </row>
    <row r="4112" spans="1:22" x14ac:dyDescent="0.25">
      <c r="A4112" t="s">
        <v>19035</v>
      </c>
      <c r="B4112" t="s">
        <v>29</v>
      </c>
      <c r="C4112" t="s">
        <v>47</v>
      </c>
      <c r="D4112" t="s">
        <v>19036</v>
      </c>
      <c r="E4112">
        <v>378.99</v>
      </c>
      <c r="F4112">
        <v>68</v>
      </c>
      <c r="G4112" t="s">
        <v>43729</v>
      </c>
      <c r="H4112" t="s">
        <v>10836</v>
      </c>
      <c r="I4112" s="1">
        <v>44927</v>
      </c>
      <c r="J4112" s="1">
        <v>45292</v>
      </c>
      <c r="K4112" t="s">
        <v>19037</v>
      </c>
      <c r="L4112" t="s">
        <v>19038</v>
      </c>
      <c r="M4112" t="s">
        <v>27</v>
      </c>
      <c r="N4112">
        <v>3</v>
      </c>
      <c r="O4112">
        <f>Table1[[#This Row],[Price]]-0.1*Table1[[#This Row],[Price]]</f>
        <v>341.09100000000001</v>
      </c>
      <c r="P4112" s="9">
        <f>(Table1[[#This Row],[Expiration Date]]-Table1[[#This Row],[Manufacturing Date]])/365</f>
        <v>1</v>
      </c>
      <c r="Q4112" t="str">
        <f>IF(Table1[[#This Row],[Expiration Date]]-J4120&gt;12/31/2024,"not expired","expired")</f>
        <v>expired</v>
      </c>
      <c r="R4112">
        <f>Table1[[#This Row],[Discounted Price]]*0.95</f>
        <v>324.03645</v>
      </c>
      <c r="S4112">
        <f>Table1[[#This Row],[Discounted Price]]*0.9</f>
        <v>306.9819</v>
      </c>
      <c r="T4112">
        <f>Table1[[#This Row],[Discounted Price]]*0.8</f>
        <v>272.87280000000004</v>
      </c>
      <c r="U4112">
        <f>Table1[[#This Row],[Price]]*0.52</f>
        <v>197.07480000000001</v>
      </c>
      <c r="V4112">
        <f>(Table1[[#This Row],[Price]]-Table1[[#This Row],[Scrap value]])/2</f>
        <v>90.957599999999999</v>
      </c>
    </row>
    <row r="4113" spans="1:22" x14ac:dyDescent="0.25">
      <c r="A4113" t="s">
        <v>19039</v>
      </c>
      <c r="B4113" t="s">
        <v>29</v>
      </c>
      <c r="C4113" t="s">
        <v>47</v>
      </c>
      <c r="D4113" t="s">
        <v>19040</v>
      </c>
      <c r="E4113">
        <v>404.7</v>
      </c>
      <c r="F4113">
        <v>10</v>
      </c>
      <c r="G4113" t="s">
        <v>43729</v>
      </c>
      <c r="H4113" t="s">
        <v>3290</v>
      </c>
      <c r="I4113" s="1">
        <v>44927</v>
      </c>
      <c r="J4113" s="1">
        <v>46023</v>
      </c>
      <c r="K4113" t="s">
        <v>19041</v>
      </c>
      <c r="L4113" t="s">
        <v>19042</v>
      </c>
      <c r="M4113" t="s">
        <v>20</v>
      </c>
      <c r="N4113">
        <v>1</v>
      </c>
      <c r="O4113">
        <f>Table1[[#This Row],[Price]]-0.1*Table1[[#This Row],[Price]]</f>
        <v>364.23</v>
      </c>
      <c r="P4113" s="9">
        <f>(Table1[[#This Row],[Expiration Date]]-Table1[[#This Row],[Manufacturing Date]])/365</f>
        <v>3.0027397260273974</v>
      </c>
      <c r="Q4113" t="str">
        <f>IF(Table1[[#This Row],[Expiration Date]]-J4121&gt;12/31/2024,"not expired","expired")</f>
        <v>not expired</v>
      </c>
      <c r="R4113">
        <f>Table1[[#This Row],[Discounted Price]]*0.95</f>
        <v>346.01850000000002</v>
      </c>
      <c r="S4113">
        <f>Table1[[#This Row],[Discounted Price]]*0.9</f>
        <v>327.80700000000002</v>
      </c>
      <c r="T4113">
        <f>Table1[[#This Row],[Discounted Price]]*0.8</f>
        <v>291.38400000000001</v>
      </c>
      <c r="U4113">
        <f>Table1[[#This Row],[Price]]*0.52</f>
        <v>210.44399999999999</v>
      </c>
      <c r="V4113">
        <f>(Table1[[#This Row],[Price]]-Table1[[#This Row],[Scrap value]])/2</f>
        <v>97.128</v>
      </c>
    </row>
    <row r="4114" spans="1:22" x14ac:dyDescent="0.25">
      <c r="A4114" t="s">
        <v>19043</v>
      </c>
      <c r="B4114" t="s">
        <v>15</v>
      </c>
      <c r="C4114" t="s">
        <v>47</v>
      </c>
      <c r="D4114" t="s">
        <v>19044</v>
      </c>
      <c r="E4114">
        <v>286.39</v>
      </c>
      <c r="F4114">
        <v>92</v>
      </c>
      <c r="G4114" t="s">
        <v>43728</v>
      </c>
      <c r="H4114" t="s">
        <v>912</v>
      </c>
      <c r="I4114" s="1">
        <v>44927</v>
      </c>
      <c r="J4114" s="1">
        <v>45658</v>
      </c>
      <c r="K4114" t="s">
        <v>19045</v>
      </c>
      <c r="L4114" t="s">
        <v>19046</v>
      </c>
      <c r="M4114" t="s">
        <v>20</v>
      </c>
      <c r="N4114">
        <v>3</v>
      </c>
      <c r="O4114">
        <f>Table1[[#This Row],[Price]]-0.1*Table1[[#This Row],[Price]]</f>
        <v>257.75099999999998</v>
      </c>
      <c r="P4114" s="9">
        <f>(Table1[[#This Row],[Expiration Date]]-Table1[[#This Row],[Manufacturing Date]])/365</f>
        <v>2.0027397260273974</v>
      </c>
      <c r="Q4114" t="str">
        <f>IF(Table1[[#This Row],[Expiration Date]]-J4122&gt;12/31/2024,"not expired","expired")</f>
        <v>expired</v>
      </c>
      <c r="R4114">
        <f>Table1[[#This Row],[Discounted Price]]*0.95</f>
        <v>244.86344999999997</v>
      </c>
      <c r="S4114">
        <f>Table1[[#This Row],[Discounted Price]]*0.9</f>
        <v>231.9759</v>
      </c>
      <c r="T4114">
        <f>Table1[[#This Row],[Discounted Price]]*0.8</f>
        <v>206.20079999999999</v>
      </c>
      <c r="U4114">
        <f>Table1[[#This Row],[Price]]*0.52</f>
        <v>148.9228</v>
      </c>
      <c r="V4114">
        <f>(Table1[[#This Row],[Price]]-Table1[[#This Row],[Scrap value]])/2</f>
        <v>68.733599999999996</v>
      </c>
    </row>
    <row r="4115" spans="1:22" x14ac:dyDescent="0.25">
      <c r="A4115" t="s">
        <v>19047</v>
      </c>
      <c r="B4115" t="s">
        <v>15</v>
      </c>
      <c r="C4115" t="s">
        <v>47</v>
      </c>
      <c r="D4115" t="s">
        <v>19048</v>
      </c>
      <c r="E4115">
        <v>115.63</v>
      </c>
      <c r="F4115">
        <v>32</v>
      </c>
      <c r="G4115" t="s">
        <v>43730</v>
      </c>
      <c r="H4115" t="s">
        <v>11135</v>
      </c>
      <c r="I4115" s="1">
        <v>45000</v>
      </c>
      <c r="J4115" s="1">
        <v>46023</v>
      </c>
      <c r="K4115" t="s">
        <v>19049</v>
      </c>
      <c r="L4115" t="s">
        <v>19050</v>
      </c>
      <c r="M4115" t="s">
        <v>27</v>
      </c>
      <c r="N4115">
        <v>5</v>
      </c>
      <c r="O4115">
        <f>Table1[[#This Row],[Price]]-0.1*Table1[[#This Row],[Price]]</f>
        <v>104.06699999999999</v>
      </c>
      <c r="P4115" s="9">
        <f>(Table1[[#This Row],[Expiration Date]]-Table1[[#This Row],[Manufacturing Date]])/365</f>
        <v>2.8027397260273972</v>
      </c>
      <c r="Q4115" t="str">
        <f>IF(Table1[[#This Row],[Expiration Date]]-J4123&gt;12/31/2024,"not expired","expired")</f>
        <v>not expired</v>
      </c>
      <c r="R4115">
        <f>Table1[[#This Row],[Discounted Price]]*0.95</f>
        <v>98.863649999999993</v>
      </c>
      <c r="S4115">
        <f>Table1[[#This Row],[Discounted Price]]*0.9</f>
        <v>93.660299999999992</v>
      </c>
      <c r="T4115">
        <f>Table1[[#This Row],[Discounted Price]]*0.8</f>
        <v>83.253600000000006</v>
      </c>
      <c r="U4115">
        <f>Table1[[#This Row],[Price]]*0.52</f>
        <v>60.127600000000001</v>
      </c>
      <c r="V4115">
        <f>(Table1[[#This Row],[Price]]-Table1[[#This Row],[Scrap value]])/2</f>
        <v>27.751199999999997</v>
      </c>
    </row>
    <row r="4116" spans="1:22" x14ac:dyDescent="0.25">
      <c r="A4116" t="s">
        <v>19051</v>
      </c>
      <c r="B4116" t="s">
        <v>29</v>
      </c>
      <c r="C4116" t="s">
        <v>47</v>
      </c>
      <c r="D4116" t="s">
        <v>19052</v>
      </c>
      <c r="E4116">
        <v>103.96</v>
      </c>
      <c r="F4116">
        <v>84</v>
      </c>
      <c r="G4116" t="s">
        <v>43730</v>
      </c>
      <c r="H4116" t="s">
        <v>1553</v>
      </c>
      <c r="I4116" s="1">
        <v>45137</v>
      </c>
      <c r="J4116" s="1">
        <v>46023</v>
      </c>
      <c r="K4116" t="s">
        <v>19053</v>
      </c>
      <c r="L4116" t="s">
        <v>19054</v>
      </c>
      <c r="M4116" t="s">
        <v>20</v>
      </c>
      <c r="N4116">
        <v>5</v>
      </c>
      <c r="O4116">
        <f>Table1[[#This Row],[Price]]-0.1*Table1[[#This Row],[Price]]</f>
        <v>93.563999999999993</v>
      </c>
      <c r="P4116" s="9">
        <f>(Table1[[#This Row],[Expiration Date]]-Table1[[#This Row],[Manufacturing Date]])/365</f>
        <v>2.4273972602739726</v>
      </c>
      <c r="Q4116" t="str">
        <f>IF(Table1[[#This Row],[Expiration Date]]-J4124&gt;12/31/2024,"not expired","expired")</f>
        <v>expired</v>
      </c>
      <c r="R4116">
        <f>Table1[[#This Row],[Discounted Price]]*0.95</f>
        <v>88.885799999999989</v>
      </c>
      <c r="S4116">
        <f>Table1[[#This Row],[Discounted Price]]*0.9</f>
        <v>84.207599999999999</v>
      </c>
      <c r="T4116">
        <f>Table1[[#This Row],[Discounted Price]]*0.8</f>
        <v>74.851199999999992</v>
      </c>
      <c r="U4116">
        <f>Table1[[#This Row],[Price]]*0.52</f>
        <v>54.059199999999997</v>
      </c>
      <c r="V4116">
        <f>(Table1[[#This Row],[Price]]-Table1[[#This Row],[Scrap value]])/2</f>
        <v>24.950399999999998</v>
      </c>
    </row>
    <row r="4117" spans="1:22" x14ac:dyDescent="0.25">
      <c r="A4117" t="s">
        <v>19055</v>
      </c>
      <c r="B4117" t="s">
        <v>15</v>
      </c>
      <c r="C4117" t="s">
        <v>47</v>
      </c>
      <c r="D4117" t="s">
        <v>19056</v>
      </c>
      <c r="E4117">
        <v>27.57</v>
      </c>
      <c r="F4117">
        <v>98</v>
      </c>
      <c r="G4117" t="s">
        <v>43729</v>
      </c>
      <c r="H4117" t="s">
        <v>1879</v>
      </c>
      <c r="I4117" s="1">
        <v>45000</v>
      </c>
      <c r="J4117" s="1">
        <v>45292</v>
      </c>
      <c r="K4117" t="s">
        <v>19057</v>
      </c>
      <c r="L4117" t="s">
        <v>19058</v>
      </c>
      <c r="M4117" t="s">
        <v>27</v>
      </c>
      <c r="N4117">
        <v>3</v>
      </c>
      <c r="O4117">
        <f>Table1[[#This Row],[Price]]-0.1*Table1[[#This Row],[Price]]</f>
        <v>24.812999999999999</v>
      </c>
      <c r="P4117" s="9">
        <f>(Table1[[#This Row],[Expiration Date]]-Table1[[#This Row],[Manufacturing Date]])/365</f>
        <v>0.8</v>
      </c>
      <c r="Q4117" t="str">
        <f>IF(Table1[[#This Row],[Expiration Date]]-J4125&gt;12/31/2024,"not expired","expired")</f>
        <v>expired</v>
      </c>
      <c r="R4117">
        <f>Table1[[#This Row],[Discounted Price]]*0.95</f>
        <v>23.572349999999997</v>
      </c>
      <c r="S4117">
        <f>Table1[[#This Row],[Discounted Price]]*0.9</f>
        <v>22.331699999999998</v>
      </c>
      <c r="T4117">
        <f>Table1[[#This Row],[Discounted Price]]*0.8</f>
        <v>19.8504</v>
      </c>
      <c r="U4117">
        <f>Table1[[#This Row],[Price]]*0.52</f>
        <v>14.336400000000001</v>
      </c>
      <c r="V4117">
        <f>(Table1[[#This Row],[Price]]-Table1[[#This Row],[Scrap value]])/2</f>
        <v>6.6167999999999996</v>
      </c>
    </row>
    <row r="4118" spans="1:22" x14ac:dyDescent="0.25">
      <c r="A4118" t="s">
        <v>19059</v>
      </c>
      <c r="B4118" t="s">
        <v>15</v>
      </c>
      <c r="C4118" t="s">
        <v>47</v>
      </c>
      <c r="D4118" t="s">
        <v>19060</v>
      </c>
      <c r="E4118">
        <v>342.01</v>
      </c>
      <c r="F4118">
        <v>13</v>
      </c>
      <c r="G4118" t="s">
        <v>43730</v>
      </c>
      <c r="H4118" t="s">
        <v>19061</v>
      </c>
      <c r="I4118" s="1">
        <v>45137</v>
      </c>
      <c r="J4118" s="1">
        <v>46023</v>
      </c>
      <c r="K4118" t="s">
        <v>19062</v>
      </c>
      <c r="L4118" t="s">
        <v>19063</v>
      </c>
      <c r="M4118" t="s">
        <v>45</v>
      </c>
      <c r="N4118">
        <v>2</v>
      </c>
      <c r="O4118">
        <f>Table1[[#This Row],[Price]]-0.1*Table1[[#This Row],[Price]]</f>
        <v>307.80899999999997</v>
      </c>
      <c r="P4118" s="9">
        <f>(Table1[[#This Row],[Expiration Date]]-Table1[[#This Row],[Manufacturing Date]])/365</f>
        <v>2.4273972602739726</v>
      </c>
      <c r="Q4118" t="str">
        <f>IF(Table1[[#This Row],[Expiration Date]]-J4126&gt;12/31/2024,"not expired","expired")</f>
        <v>not expired</v>
      </c>
      <c r="R4118">
        <f>Table1[[#This Row],[Discounted Price]]*0.95</f>
        <v>292.41854999999998</v>
      </c>
      <c r="S4118">
        <f>Table1[[#This Row],[Discounted Price]]*0.9</f>
        <v>277.02809999999999</v>
      </c>
      <c r="T4118">
        <f>Table1[[#This Row],[Discounted Price]]*0.8</f>
        <v>246.24719999999999</v>
      </c>
      <c r="U4118">
        <f>Table1[[#This Row],[Price]]*0.52</f>
        <v>177.84520000000001</v>
      </c>
      <c r="V4118">
        <f>(Table1[[#This Row],[Price]]-Table1[[#This Row],[Scrap value]])/2</f>
        <v>82.082399999999993</v>
      </c>
    </row>
    <row r="4119" spans="1:22" x14ac:dyDescent="0.25">
      <c r="A4119" t="s">
        <v>19064</v>
      </c>
      <c r="B4119" t="s">
        <v>35</v>
      </c>
      <c r="C4119" t="s">
        <v>47</v>
      </c>
      <c r="D4119" t="s">
        <v>19065</v>
      </c>
      <c r="E4119">
        <v>294.49</v>
      </c>
      <c r="F4119">
        <v>59</v>
      </c>
      <c r="G4119" t="s">
        <v>43728</v>
      </c>
      <c r="H4119" t="s">
        <v>1641</v>
      </c>
      <c r="I4119" s="1">
        <v>44927</v>
      </c>
      <c r="J4119" s="1">
        <v>45658</v>
      </c>
      <c r="K4119" t="s">
        <v>19066</v>
      </c>
      <c r="L4119" t="s">
        <v>19067</v>
      </c>
      <c r="M4119" t="s">
        <v>20</v>
      </c>
      <c r="N4119">
        <v>4</v>
      </c>
      <c r="O4119">
        <f>Table1[[#This Row],[Price]]-0.1*Table1[[#This Row],[Price]]</f>
        <v>265.041</v>
      </c>
      <c r="P4119" s="9">
        <f>(Table1[[#This Row],[Expiration Date]]-Table1[[#This Row],[Manufacturing Date]])/365</f>
        <v>2.0027397260273974</v>
      </c>
      <c r="Q4119" t="str">
        <f>IF(Table1[[#This Row],[Expiration Date]]-J4127&gt;12/31/2024,"not expired","expired")</f>
        <v>expired</v>
      </c>
      <c r="R4119">
        <f>Table1[[#This Row],[Discounted Price]]*0.95</f>
        <v>251.78894999999997</v>
      </c>
      <c r="S4119">
        <f>Table1[[#This Row],[Discounted Price]]*0.9</f>
        <v>238.5369</v>
      </c>
      <c r="T4119">
        <f>Table1[[#This Row],[Discounted Price]]*0.8</f>
        <v>212.03280000000001</v>
      </c>
      <c r="U4119">
        <f>Table1[[#This Row],[Price]]*0.52</f>
        <v>153.13480000000001</v>
      </c>
      <c r="V4119">
        <f>(Table1[[#This Row],[Price]]-Table1[[#This Row],[Scrap value]])/2</f>
        <v>70.677599999999998</v>
      </c>
    </row>
    <row r="4120" spans="1:22" x14ac:dyDescent="0.25">
      <c r="A4120" t="s">
        <v>19068</v>
      </c>
      <c r="B4120" t="s">
        <v>35</v>
      </c>
      <c r="C4120" t="s">
        <v>47</v>
      </c>
      <c r="D4120" t="s">
        <v>19069</v>
      </c>
      <c r="E4120">
        <v>241.31</v>
      </c>
      <c r="F4120">
        <v>45</v>
      </c>
      <c r="G4120" t="s">
        <v>43728</v>
      </c>
      <c r="H4120" t="s">
        <v>19070</v>
      </c>
      <c r="I4120" s="1">
        <v>45137</v>
      </c>
      <c r="J4120" s="1">
        <v>46023</v>
      </c>
      <c r="K4120" t="s">
        <v>19071</v>
      </c>
      <c r="L4120" t="s">
        <v>19072</v>
      </c>
      <c r="M4120" t="s">
        <v>20</v>
      </c>
      <c r="N4120">
        <v>1</v>
      </c>
      <c r="O4120">
        <f>Table1[[#This Row],[Price]]-0.1*Table1[[#This Row],[Price]]</f>
        <v>217.179</v>
      </c>
      <c r="P4120" s="9">
        <f>(Table1[[#This Row],[Expiration Date]]-Table1[[#This Row],[Manufacturing Date]])/365</f>
        <v>2.4273972602739726</v>
      </c>
      <c r="Q4120" t="str">
        <f>IF(Table1[[#This Row],[Expiration Date]]-J4128&gt;12/31/2024,"not expired","expired")</f>
        <v>expired</v>
      </c>
      <c r="R4120">
        <f>Table1[[#This Row],[Discounted Price]]*0.95</f>
        <v>206.32004999999998</v>
      </c>
      <c r="S4120">
        <f>Table1[[#This Row],[Discounted Price]]*0.9</f>
        <v>195.46110000000002</v>
      </c>
      <c r="T4120">
        <f>Table1[[#This Row],[Discounted Price]]*0.8</f>
        <v>173.7432</v>
      </c>
      <c r="U4120">
        <f>Table1[[#This Row],[Price]]*0.52</f>
        <v>125.4812</v>
      </c>
      <c r="V4120">
        <f>(Table1[[#This Row],[Price]]-Table1[[#This Row],[Scrap value]])/2</f>
        <v>57.914400000000001</v>
      </c>
    </row>
    <row r="4121" spans="1:22" x14ac:dyDescent="0.25">
      <c r="A4121" t="s">
        <v>19073</v>
      </c>
      <c r="B4121" t="s">
        <v>29</v>
      </c>
      <c r="C4121" t="s">
        <v>47</v>
      </c>
      <c r="D4121" t="s">
        <v>19074</v>
      </c>
      <c r="E4121">
        <v>474.63</v>
      </c>
      <c r="F4121">
        <v>67</v>
      </c>
      <c r="G4121" t="s">
        <v>43728</v>
      </c>
      <c r="H4121" t="s">
        <v>5605</v>
      </c>
      <c r="I4121" s="1">
        <v>45137</v>
      </c>
      <c r="J4121" s="1">
        <v>45292</v>
      </c>
      <c r="K4121" t="s">
        <v>19075</v>
      </c>
      <c r="L4121" t="s">
        <v>19076</v>
      </c>
      <c r="M4121" t="s">
        <v>20</v>
      </c>
      <c r="N4121">
        <v>5</v>
      </c>
      <c r="O4121">
        <f>Table1[[#This Row],[Price]]-0.1*Table1[[#This Row],[Price]]</f>
        <v>427.16699999999997</v>
      </c>
      <c r="P4121" s="9">
        <f>(Table1[[#This Row],[Expiration Date]]-Table1[[#This Row],[Manufacturing Date]])/365</f>
        <v>0.42465753424657532</v>
      </c>
      <c r="Q4121" t="str">
        <f>IF(Table1[[#This Row],[Expiration Date]]-J4129&gt;12/31/2024,"not expired","expired")</f>
        <v>expired</v>
      </c>
      <c r="R4121">
        <f>Table1[[#This Row],[Discounted Price]]*0.95</f>
        <v>405.80864999999994</v>
      </c>
      <c r="S4121">
        <f>Table1[[#This Row],[Discounted Price]]*0.9</f>
        <v>384.45029999999997</v>
      </c>
      <c r="T4121">
        <f>Table1[[#This Row],[Discounted Price]]*0.8</f>
        <v>341.73360000000002</v>
      </c>
      <c r="U4121">
        <f>Table1[[#This Row],[Price]]*0.52</f>
        <v>246.80760000000001</v>
      </c>
      <c r="V4121">
        <f>(Table1[[#This Row],[Price]]-Table1[[#This Row],[Scrap value]])/2</f>
        <v>113.91119999999999</v>
      </c>
    </row>
    <row r="4122" spans="1:22" x14ac:dyDescent="0.25">
      <c r="A4122" t="s">
        <v>19077</v>
      </c>
      <c r="B4122" t="s">
        <v>22</v>
      </c>
      <c r="C4122" t="s">
        <v>47</v>
      </c>
      <c r="D4122" t="s">
        <v>19078</v>
      </c>
      <c r="E4122">
        <v>310.60000000000002</v>
      </c>
      <c r="F4122">
        <v>65</v>
      </c>
      <c r="G4122" t="s">
        <v>43730</v>
      </c>
      <c r="H4122" t="s">
        <v>11867</v>
      </c>
      <c r="I4122" s="1">
        <v>45137</v>
      </c>
      <c r="J4122" s="1">
        <v>45658</v>
      </c>
      <c r="K4122" t="s">
        <v>19079</v>
      </c>
      <c r="L4122" t="s">
        <v>19080</v>
      </c>
      <c r="M4122" t="s">
        <v>45</v>
      </c>
      <c r="N4122">
        <v>1</v>
      </c>
      <c r="O4122">
        <f>Table1[[#This Row],[Price]]-0.1*Table1[[#This Row],[Price]]</f>
        <v>279.54000000000002</v>
      </c>
      <c r="P4122" s="9">
        <f>(Table1[[#This Row],[Expiration Date]]-Table1[[#This Row],[Manufacturing Date]])/365</f>
        <v>1.4273972602739726</v>
      </c>
      <c r="Q4122" t="str">
        <f>IF(Table1[[#This Row],[Expiration Date]]-J4130&gt;12/31/2024,"not expired","expired")</f>
        <v>expired</v>
      </c>
      <c r="R4122">
        <f>Table1[[#This Row],[Discounted Price]]*0.95</f>
        <v>265.56299999999999</v>
      </c>
      <c r="S4122">
        <f>Table1[[#This Row],[Discounted Price]]*0.9</f>
        <v>251.58600000000001</v>
      </c>
      <c r="T4122">
        <f>Table1[[#This Row],[Discounted Price]]*0.8</f>
        <v>223.63200000000003</v>
      </c>
      <c r="U4122">
        <f>Table1[[#This Row],[Price]]*0.52</f>
        <v>161.51200000000003</v>
      </c>
      <c r="V4122">
        <f>(Table1[[#This Row],[Price]]-Table1[[#This Row],[Scrap value]])/2</f>
        <v>74.543999999999997</v>
      </c>
    </row>
    <row r="4123" spans="1:22" x14ac:dyDescent="0.25">
      <c r="A4123" t="s">
        <v>19081</v>
      </c>
      <c r="B4123" t="s">
        <v>15</v>
      </c>
      <c r="C4123" t="s">
        <v>47</v>
      </c>
      <c r="D4123" t="s">
        <v>19082</v>
      </c>
      <c r="E4123">
        <v>432.76</v>
      </c>
      <c r="F4123">
        <v>74</v>
      </c>
      <c r="G4123" t="s">
        <v>43728</v>
      </c>
      <c r="H4123" t="s">
        <v>8511</v>
      </c>
      <c r="I4123" s="1">
        <v>45000</v>
      </c>
      <c r="J4123" s="1">
        <v>45292</v>
      </c>
      <c r="K4123" t="s">
        <v>19083</v>
      </c>
      <c r="L4123" t="s">
        <v>19084</v>
      </c>
      <c r="M4123" t="s">
        <v>20</v>
      </c>
      <c r="N4123">
        <v>5</v>
      </c>
      <c r="O4123">
        <f>Table1[[#This Row],[Price]]-0.1*Table1[[#This Row],[Price]]</f>
        <v>389.48399999999998</v>
      </c>
      <c r="P4123" s="9">
        <f>(Table1[[#This Row],[Expiration Date]]-Table1[[#This Row],[Manufacturing Date]])/365</f>
        <v>0.8</v>
      </c>
      <c r="Q4123" t="str">
        <f>IF(Table1[[#This Row],[Expiration Date]]-J4131&gt;12/31/2024,"not expired","expired")</f>
        <v>expired</v>
      </c>
      <c r="R4123">
        <f>Table1[[#This Row],[Discounted Price]]*0.95</f>
        <v>370.00979999999998</v>
      </c>
      <c r="S4123">
        <f>Table1[[#This Row],[Discounted Price]]*0.9</f>
        <v>350.53559999999999</v>
      </c>
      <c r="T4123">
        <f>Table1[[#This Row],[Discounted Price]]*0.8</f>
        <v>311.5872</v>
      </c>
      <c r="U4123">
        <f>Table1[[#This Row],[Price]]*0.52</f>
        <v>225.0352</v>
      </c>
      <c r="V4123">
        <f>(Table1[[#This Row],[Price]]-Table1[[#This Row],[Scrap value]])/2</f>
        <v>103.86239999999999</v>
      </c>
    </row>
    <row r="4124" spans="1:22" x14ac:dyDescent="0.25">
      <c r="A4124" t="s">
        <v>19085</v>
      </c>
      <c r="B4124" t="s">
        <v>22</v>
      </c>
      <c r="C4124" t="s">
        <v>47</v>
      </c>
      <c r="D4124" t="s">
        <v>19086</v>
      </c>
      <c r="E4124">
        <v>114.82</v>
      </c>
      <c r="F4124">
        <v>40</v>
      </c>
      <c r="G4124" t="s">
        <v>43728</v>
      </c>
      <c r="H4124" t="s">
        <v>12372</v>
      </c>
      <c r="I4124" s="1">
        <v>44927</v>
      </c>
      <c r="J4124" s="1">
        <v>46023</v>
      </c>
      <c r="K4124" t="s">
        <v>19087</v>
      </c>
      <c r="L4124" t="s">
        <v>19088</v>
      </c>
      <c r="M4124" t="s">
        <v>27</v>
      </c>
      <c r="N4124">
        <v>3</v>
      </c>
      <c r="O4124">
        <f>Table1[[#This Row],[Price]]-0.1*Table1[[#This Row],[Price]]</f>
        <v>103.33799999999999</v>
      </c>
      <c r="P4124" s="9">
        <f>(Table1[[#This Row],[Expiration Date]]-Table1[[#This Row],[Manufacturing Date]])/365</f>
        <v>3.0027397260273974</v>
      </c>
      <c r="Q4124" t="str">
        <f>IF(Table1[[#This Row],[Expiration Date]]-J4132&gt;12/31/2024,"not expired","expired")</f>
        <v>expired</v>
      </c>
      <c r="R4124">
        <f>Table1[[#This Row],[Discounted Price]]*0.95</f>
        <v>98.171099999999996</v>
      </c>
      <c r="S4124">
        <f>Table1[[#This Row],[Discounted Price]]*0.9</f>
        <v>93.004199999999997</v>
      </c>
      <c r="T4124">
        <f>Table1[[#This Row],[Discounted Price]]*0.8</f>
        <v>82.670400000000001</v>
      </c>
      <c r="U4124">
        <f>Table1[[#This Row],[Price]]*0.52</f>
        <v>59.706399999999995</v>
      </c>
      <c r="V4124">
        <f>(Table1[[#This Row],[Price]]-Table1[[#This Row],[Scrap value]])/2</f>
        <v>27.556799999999999</v>
      </c>
    </row>
    <row r="4125" spans="1:22" x14ac:dyDescent="0.25">
      <c r="A4125" t="s">
        <v>19089</v>
      </c>
      <c r="B4125" t="s">
        <v>15</v>
      </c>
      <c r="C4125" t="s">
        <v>47</v>
      </c>
      <c r="D4125" t="s">
        <v>19090</v>
      </c>
      <c r="E4125">
        <v>432.2</v>
      </c>
      <c r="F4125">
        <v>19</v>
      </c>
      <c r="G4125" t="s">
        <v>43730</v>
      </c>
      <c r="H4125" t="s">
        <v>867</v>
      </c>
      <c r="I4125" s="1">
        <v>45000</v>
      </c>
      <c r="J4125" s="1">
        <v>45658</v>
      </c>
      <c r="K4125" t="s">
        <v>19091</v>
      </c>
      <c r="L4125" t="s">
        <v>19092</v>
      </c>
      <c r="M4125" t="s">
        <v>20</v>
      </c>
      <c r="N4125">
        <v>5</v>
      </c>
      <c r="O4125">
        <f>Table1[[#This Row],[Price]]-0.1*Table1[[#This Row],[Price]]</f>
        <v>388.98</v>
      </c>
      <c r="P4125" s="9">
        <f>(Table1[[#This Row],[Expiration Date]]-Table1[[#This Row],[Manufacturing Date]])/365</f>
        <v>1.8027397260273972</v>
      </c>
      <c r="Q4125" t="str">
        <f>IF(Table1[[#This Row],[Expiration Date]]-J4133&gt;12/31/2024,"not expired","expired")</f>
        <v>expired</v>
      </c>
      <c r="R4125">
        <f>Table1[[#This Row],[Discounted Price]]*0.95</f>
        <v>369.53100000000001</v>
      </c>
      <c r="S4125">
        <f>Table1[[#This Row],[Discounted Price]]*0.9</f>
        <v>350.08200000000005</v>
      </c>
      <c r="T4125">
        <f>Table1[[#This Row],[Discounted Price]]*0.8</f>
        <v>311.18400000000003</v>
      </c>
      <c r="U4125">
        <f>Table1[[#This Row],[Price]]*0.52</f>
        <v>224.744</v>
      </c>
      <c r="V4125">
        <f>(Table1[[#This Row],[Price]]-Table1[[#This Row],[Scrap value]])/2</f>
        <v>103.72799999999999</v>
      </c>
    </row>
    <row r="4126" spans="1:22" x14ac:dyDescent="0.25">
      <c r="A4126" t="s">
        <v>19093</v>
      </c>
      <c r="B4126" t="s">
        <v>15</v>
      </c>
      <c r="C4126" t="s">
        <v>47</v>
      </c>
      <c r="D4126" t="s">
        <v>19094</v>
      </c>
      <c r="E4126">
        <v>210.22</v>
      </c>
      <c r="F4126">
        <v>14</v>
      </c>
      <c r="G4126" t="s">
        <v>43730</v>
      </c>
      <c r="H4126" t="s">
        <v>19095</v>
      </c>
      <c r="I4126" s="1">
        <v>45137</v>
      </c>
      <c r="J4126" s="1">
        <v>45292</v>
      </c>
      <c r="K4126" t="s">
        <v>19096</v>
      </c>
      <c r="L4126" t="s">
        <v>19097</v>
      </c>
      <c r="M4126" t="s">
        <v>27</v>
      </c>
      <c r="N4126">
        <v>1</v>
      </c>
      <c r="O4126">
        <f>Table1[[#This Row],[Price]]-0.1*Table1[[#This Row],[Price]]</f>
        <v>189.19800000000001</v>
      </c>
      <c r="P4126" s="9">
        <f>(Table1[[#This Row],[Expiration Date]]-Table1[[#This Row],[Manufacturing Date]])/365</f>
        <v>0.42465753424657532</v>
      </c>
      <c r="Q4126" t="str">
        <f>IF(Table1[[#This Row],[Expiration Date]]-J4134&gt;12/31/2024,"not expired","expired")</f>
        <v>expired</v>
      </c>
      <c r="R4126">
        <f>Table1[[#This Row],[Discounted Price]]*0.95</f>
        <v>179.7381</v>
      </c>
      <c r="S4126">
        <f>Table1[[#This Row],[Discounted Price]]*0.9</f>
        <v>170.2782</v>
      </c>
      <c r="T4126">
        <f>Table1[[#This Row],[Discounted Price]]*0.8</f>
        <v>151.35840000000002</v>
      </c>
      <c r="U4126">
        <f>Table1[[#This Row],[Price]]*0.52</f>
        <v>109.31440000000001</v>
      </c>
      <c r="V4126">
        <f>(Table1[[#This Row],[Price]]-Table1[[#This Row],[Scrap value]])/2</f>
        <v>50.452799999999996</v>
      </c>
    </row>
    <row r="4127" spans="1:22" x14ac:dyDescent="0.25">
      <c r="A4127" t="s">
        <v>19098</v>
      </c>
      <c r="B4127" t="s">
        <v>35</v>
      </c>
      <c r="C4127" t="s">
        <v>47</v>
      </c>
      <c r="D4127" t="s">
        <v>19099</v>
      </c>
      <c r="E4127">
        <v>273.08999999999997</v>
      </c>
      <c r="F4127">
        <v>18</v>
      </c>
      <c r="G4127" t="s">
        <v>43730</v>
      </c>
      <c r="H4127" t="s">
        <v>19100</v>
      </c>
      <c r="I4127" s="1">
        <v>45137</v>
      </c>
      <c r="J4127" s="1">
        <v>45658</v>
      </c>
      <c r="K4127" t="s">
        <v>19101</v>
      </c>
      <c r="L4127" t="s">
        <v>19102</v>
      </c>
      <c r="M4127" t="s">
        <v>20</v>
      </c>
      <c r="N4127">
        <v>2</v>
      </c>
      <c r="O4127">
        <f>Table1[[#This Row],[Price]]-0.1*Table1[[#This Row],[Price]]</f>
        <v>245.78099999999998</v>
      </c>
      <c r="P4127" s="9">
        <f>(Table1[[#This Row],[Expiration Date]]-Table1[[#This Row],[Manufacturing Date]])/365</f>
        <v>1.4273972602739726</v>
      </c>
      <c r="Q4127" t="str">
        <f>IF(Table1[[#This Row],[Expiration Date]]-J4135&gt;12/31/2024,"not expired","expired")</f>
        <v>expired</v>
      </c>
      <c r="R4127">
        <f>Table1[[#This Row],[Discounted Price]]*0.95</f>
        <v>233.49194999999997</v>
      </c>
      <c r="S4127">
        <f>Table1[[#This Row],[Discounted Price]]*0.9</f>
        <v>221.20289999999997</v>
      </c>
      <c r="T4127">
        <f>Table1[[#This Row],[Discounted Price]]*0.8</f>
        <v>196.62479999999999</v>
      </c>
      <c r="U4127">
        <f>Table1[[#This Row],[Price]]*0.52</f>
        <v>142.0068</v>
      </c>
      <c r="V4127">
        <f>(Table1[[#This Row],[Price]]-Table1[[#This Row],[Scrap value]])/2</f>
        <v>65.541599999999988</v>
      </c>
    </row>
    <row r="4128" spans="1:22" x14ac:dyDescent="0.25">
      <c r="A4128" t="s">
        <v>19103</v>
      </c>
      <c r="B4128" t="s">
        <v>22</v>
      </c>
      <c r="C4128" t="s">
        <v>47</v>
      </c>
      <c r="D4128" t="s">
        <v>19104</v>
      </c>
      <c r="E4128">
        <v>186.05</v>
      </c>
      <c r="F4128">
        <v>59</v>
      </c>
      <c r="G4128" t="s">
        <v>43728</v>
      </c>
      <c r="H4128" t="s">
        <v>14690</v>
      </c>
      <c r="I4128" s="1">
        <v>45137</v>
      </c>
      <c r="J4128" s="1">
        <v>46023</v>
      </c>
      <c r="K4128" t="s">
        <v>19105</v>
      </c>
      <c r="L4128" t="s">
        <v>19106</v>
      </c>
      <c r="M4128" t="s">
        <v>27</v>
      </c>
      <c r="N4128">
        <v>1</v>
      </c>
      <c r="O4128">
        <f>Table1[[#This Row],[Price]]-0.1*Table1[[#This Row],[Price]]</f>
        <v>167.44500000000002</v>
      </c>
      <c r="P4128" s="9">
        <f>(Table1[[#This Row],[Expiration Date]]-Table1[[#This Row],[Manufacturing Date]])/365</f>
        <v>2.4273972602739726</v>
      </c>
      <c r="Q4128" t="str">
        <f>IF(Table1[[#This Row],[Expiration Date]]-J4136&gt;12/31/2024,"not expired","expired")</f>
        <v>not expired</v>
      </c>
      <c r="R4128">
        <f>Table1[[#This Row],[Discounted Price]]*0.95</f>
        <v>159.07275000000001</v>
      </c>
      <c r="S4128">
        <f>Table1[[#This Row],[Discounted Price]]*0.9</f>
        <v>150.70050000000003</v>
      </c>
      <c r="T4128">
        <f>Table1[[#This Row],[Discounted Price]]*0.8</f>
        <v>133.95600000000002</v>
      </c>
      <c r="U4128">
        <f>Table1[[#This Row],[Price]]*0.52</f>
        <v>96.746000000000009</v>
      </c>
      <c r="V4128">
        <f>(Table1[[#This Row],[Price]]-Table1[[#This Row],[Scrap value]])/2</f>
        <v>44.652000000000001</v>
      </c>
    </row>
    <row r="4129" spans="1:22" x14ac:dyDescent="0.25">
      <c r="A4129" t="s">
        <v>19107</v>
      </c>
      <c r="B4129" t="s">
        <v>15</v>
      </c>
      <c r="C4129" t="s">
        <v>47</v>
      </c>
      <c r="D4129" t="s">
        <v>19108</v>
      </c>
      <c r="E4129">
        <v>273.2</v>
      </c>
      <c r="F4129">
        <v>97</v>
      </c>
      <c r="G4129" t="s">
        <v>43729</v>
      </c>
      <c r="H4129" t="s">
        <v>19109</v>
      </c>
      <c r="I4129" s="1">
        <v>44927</v>
      </c>
      <c r="J4129" s="1">
        <v>45292</v>
      </c>
      <c r="K4129" t="s">
        <v>19110</v>
      </c>
      <c r="L4129" t="s">
        <v>19111</v>
      </c>
      <c r="M4129" t="s">
        <v>45</v>
      </c>
      <c r="N4129">
        <v>2</v>
      </c>
      <c r="O4129">
        <f>Table1[[#This Row],[Price]]-0.1*Table1[[#This Row],[Price]]</f>
        <v>245.88</v>
      </c>
      <c r="P4129" s="9">
        <f>(Table1[[#This Row],[Expiration Date]]-Table1[[#This Row],[Manufacturing Date]])/365</f>
        <v>1</v>
      </c>
      <c r="Q4129" t="str">
        <f>IF(Table1[[#This Row],[Expiration Date]]-J4137&gt;12/31/2024,"not expired","expired")</f>
        <v>expired</v>
      </c>
      <c r="R4129">
        <f>Table1[[#This Row],[Discounted Price]]*0.95</f>
        <v>233.58599999999998</v>
      </c>
      <c r="S4129">
        <f>Table1[[#This Row],[Discounted Price]]*0.9</f>
        <v>221.292</v>
      </c>
      <c r="T4129">
        <f>Table1[[#This Row],[Discounted Price]]*0.8</f>
        <v>196.70400000000001</v>
      </c>
      <c r="U4129">
        <f>Table1[[#This Row],[Price]]*0.52</f>
        <v>142.06399999999999</v>
      </c>
      <c r="V4129">
        <f>(Table1[[#This Row],[Price]]-Table1[[#This Row],[Scrap value]])/2</f>
        <v>65.567999999999998</v>
      </c>
    </row>
    <row r="4130" spans="1:22" x14ac:dyDescent="0.25">
      <c r="A4130" t="s">
        <v>19112</v>
      </c>
      <c r="B4130" t="s">
        <v>35</v>
      </c>
      <c r="C4130" t="s">
        <v>47</v>
      </c>
      <c r="D4130" t="s">
        <v>19113</v>
      </c>
      <c r="E4130">
        <v>346.97</v>
      </c>
      <c r="F4130">
        <v>12</v>
      </c>
      <c r="G4130" t="s">
        <v>43728</v>
      </c>
      <c r="H4130" t="s">
        <v>19114</v>
      </c>
      <c r="I4130" s="1">
        <v>45000</v>
      </c>
      <c r="J4130" s="1">
        <v>46023</v>
      </c>
      <c r="K4130" t="s">
        <v>19115</v>
      </c>
      <c r="L4130" t="s">
        <v>19116</v>
      </c>
      <c r="M4130" t="s">
        <v>45</v>
      </c>
      <c r="N4130">
        <v>3</v>
      </c>
      <c r="O4130">
        <f>Table1[[#This Row],[Price]]-0.1*Table1[[#This Row],[Price]]</f>
        <v>312.27300000000002</v>
      </c>
      <c r="P4130" s="9">
        <f>(Table1[[#This Row],[Expiration Date]]-Table1[[#This Row],[Manufacturing Date]])/365</f>
        <v>2.8027397260273972</v>
      </c>
      <c r="Q4130" t="str">
        <f>IF(Table1[[#This Row],[Expiration Date]]-J4138&gt;12/31/2024,"not expired","expired")</f>
        <v>not expired</v>
      </c>
      <c r="R4130">
        <f>Table1[[#This Row],[Discounted Price]]*0.95</f>
        <v>296.65935000000002</v>
      </c>
      <c r="S4130">
        <f>Table1[[#This Row],[Discounted Price]]*0.9</f>
        <v>281.04570000000001</v>
      </c>
      <c r="T4130">
        <f>Table1[[#This Row],[Discounted Price]]*0.8</f>
        <v>249.81840000000003</v>
      </c>
      <c r="U4130">
        <f>Table1[[#This Row],[Price]]*0.52</f>
        <v>180.42440000000002</v>
      </c>
      <c r="V4130">
        <f>(Table1[[#This Row],[Price]]-Table1[[#This Row],[Scrap value]])/2</f>
        <v>83.272800000000004</v>
      </c>
    </row>
    <row r="4131" spans="1:22" x14ac:dyDescent="0.25">
      <c r="A4131" t="s">
        <v>19117</v>
      </c>
      <c r="B4131" t="s">
        <v>29</v>
      </c>
      <c r="C4131" t="s">
        <v>47</v>
      </c>
      <c r="D4131" t="s">
        <v>19118</v>
      </c>
      <c r="E4131">
        <v>93.55</v>
      </c>
      <c r="F4131">
        <v>20</v>
      </c>
      <c r="G4131" t="s">
        <v>43730</v>
      </c>
      <c r="H4131" t="s">
        <v>877</v>
      </c>
      <c r="I4131" s="1">
        <v>44927</v>
      </c>
      <c r="J4131" s="1">
        <v>46023</v>
      </c>
      <c r="K4131" t="s">
        <v>19119</v>
      </c>
      <c r="L4131" t="s">
        <v>19120</v>
      </c>
      <c r="M4131" t="s">
        <v>20</v>
      </c>
      <c r="N4131">
        <v>3</v>
      </c>
      <c r="O4131">
        <f>Table1[[#This Row],[Price]]-0.1*Table1[[#This Row],[Price]]</f>
        <v>84.194999999999993</v>
      </c>
      <c r="P4131" s="9">
        <f>(Table1[[#This Row],[Expiration Date]]-Table1[[#This Row],[Manufacturing Date]])/365</f>
        <v>3.0027397260273974</v>
      </c>
      <c r="Q4131" t="str">
        <f>IF(Table1[[#This Row],[Expiration Date]]-J4139&gt;12/31/2024,"not expired","expired")</f>
        <v>not expired</v>
      </c>
      <c r="R4131">
        <f>Table1[[#This Row],[Discounted Price]]*0.95</f>
        <v>79.985249999999994</v>
      </c>
      <c r="S4131">
        <f>Table1[[#This Row],[Discounted Price]]*0.9</f>
        <v>75.775499999999994</v>
      </c>
      <c r="T4131">
        <f>Table1[[#This Row],[Discounted Price]]*0.8</f>
        <v>67.355999999999995</v>
      </c>
      <c r="U4131">
        <f>Table1[[#This Row],[Price]]*0.52</f>
        <v>48.646000000000001</v>
      </c>
      <c r="V4131">
        <f>(Table1[[#This Row],[Price]]-Table1[[#This Row],[Scrap value]])/2</f>
        <v>22.451999999999998</v>
      </c>
    </row>
    <row r="4132" spans="1:22" x14ac:dyDescent="0.25">
      <c r="A4132" t="s">
        <v>19121</v>
      </c>
      <c r="B4132" t="s">
        <v>35</v>
      </c>
      <c r="C4132" t="s">
        <v>47</v>
      </c>
      <c r="D4132" t="s">
        <v>19122</v>
      </c>
      <c r="E4132">
        <v>330.4</v>
      </c>
      <c r="F4132">
        <v>69</v>
      </c>
      <c r="G4132" t="s">
        <v>43730</v>
      </c>
      <c r="H4132" t="s">
        <v>5242</v>
      </c>
      <c r="I4132" s="1">
        <v>45000</v>
      </c>
      <c r="J4132" s="1">
        <v>46023</v>
      </c>
      <c r="K4132" t="s">
        <v>19123</v>
      </c>
      <c r="L4132" t="s">
        <v>19124</v>
      </c>
      <c r="M4132" t="s">
        <v>45</v>
      </c>
      <c r="N4132">
        <v>1</v>
      </c>
      <c r="O4132">
        <f>Table1[[#This Row],[Price]]-0.1*Table1[[#This Row],[Price]]</f>
        <v>297.35999999999996</v>
      </c>
      <c r="P4132" s="9">
        <f>(Table1[[#This Row],[Expiration Date]]-Table1[[#This Row],[Manufacturing Date]])/365</f>
        <v>2.8027397260273972</v>
      </c>
      <c r="Q4132" t="str">
        <f>IF(Table1[[#This Row],[Expiration Date]]-J4140&gt;12/31/2024,"not expired","expired")</f>
        <v>expired</v>
      </c>
      <c r="R4132">
        <f>Table1[[#This Row],[Discounted Price]]*0.95</f>
        <v>282.49199999999996</v>
      </c>
      <c r="S4132">
        <f>Table1[[#This Row],[Discounted Price]]*0.9</f>
        <v>267.62399999999997</v>
      </c>
      <c r="T4132">
        <f>Table1[[#This Row],[Discounted Price]]*0.8</f>
        <v>237.88799999999998</v>
      </c>
      <c r="U4132">
        <f>Table1[[#This Row],[Price]]*0.52</f>
        <v>171.80799999999999</v>
      </c>
      <c r="V4132">
        <f>(Table1[[#This Row],[Price]]-Table1[[#This Row],[Scrap value]])/2</f>
        <v>79.295999999999992</v>
      </c>
    </row>
    <row r="4133" spans="1:22" x14ac:dyDescent="0.25">
      <c r="A4133" t="s">
        <v>19125</v>
      </c>
      <c r="B4133" t="s">
        <v>35</v>
      </c>
      <c r="C4133" t="s">
        <v>47</v>
      </c>
      <c r="D4133" t="s">
        <v>19126</v>
      </c>
      <c r="E4133">
        <v>193.67</v>
      </c>
      <c r="F4133">
        <v>92</v>
      </c>
      <c r="G4133" t="s">
        <v>43730</v>
      </c>
      <c r="H4133" t="s">
        <v>2199</v>
      </c>
      <c r="I4133" s="1">
        <v>45137</v>
      </c>
      <c r="J4133" s="1">
        <v>46023</v>
      </c>
      <c r="K4133" t="s">
        <v>19127</v>
      </c>
      <c r="L4133" t="s">
        <v>19128</v>
      </c>
      <c r="M4133" t="s">
        <v>20</v>
      </c>
      <c r="N4133">
        <v>4</v>
      </c>
      <c r="O4133">
        <f>Table1[[#This Row],[Price]]-0.1*Table1[[#This Row],[Price]]</f>
        <v>174.303</v>
      </c>
      <c r="P4133" s="9">
        <f>(Table1[[#This Row],[Expiration Date]]-Table1[[#This Row],[Manufacturing Date]])/365</f>
        <v>2.4273972602739726</v>
      </c>
      <c r="Q4133" t="str">
        <f>IF(Table1[[#This Row],[Expiration Date]]-J4141&gt;12/31/2024,"not expired","expired")</f>
        <v>not expired</v>
      </c>
      <c r="R4133">
        <f>Table1[[#This Row],[Discounted Price]]*0.95</f>
        <v>165.58785</v>
      </c>
      <c r="S4133">
        <f>Table1[[#This Row],[Discounted Price]]*0.9</f>
        <v>156.87270000000001</v>
      </c>
      <c r="T4133">
        <f>Table1[[#This Row],[Discounted Price]]*0.8</f>
        <v>139.44239999999999</v>
      </c>
      <c r="U4133">
        <f>Table1[[#This Row],[Price]]*0.52</f>
        <v>100.7084</v>
      </c>
      <c r="V4133">
        <f>(Table1[[#This Row],[Price]]-Table1[[#This Row],[Scrap value]])/2</f>
        <v>46.480799999999995</v>
      </c>
    </row>
    <row r="4134" spans="1:22" x14ac:dyDescent="0.25">
      <c r="A4134" t="s">
        <v>19129</v>
      </c>
      <c r="B4134" t="s">
        <v>22</v>
      </c>
      <c r="C4134" t="s">
        <v>47</v>
      </c>
      <c r="D4134" t="s">
        <v>19130</v>
      </c>
      <c r="E4134">
        <v>259.83</v>
      </c>
      <c r="F4134">
        <v>64</v>
      </c>
      <c r="G4134" t="s">
        <v>43728</v>
      </c>
      <c r="H4134" t="s">
        <v>19131</v>
      </c>
      <c r="I4134" s="1">
        <v>45000</v>
      </c>
      <c r="J4134" s="1">
        <v>46023</v>
      </c>
      <c r="K4134" t="s">
        <v>19132</v>
      </c>
      <c r="L4134" t="s">
        <v>19133</v>
      </c>
      <c r="M4134" t="s">
        <v>20</v>
      </c>
      <c r="N4134">
        <v>3</v>
      </c>
      <c r="O4134">
        <f>Table1[[#This Row],[Price]]-0.1*Table1[[#This Row],[Price]]</f>
        <v>233.84699999999998</v>
      </c>
      <c r="P4134" s="9">
        <f>(Table1[[#This Row],[Expiration Date]]-Table1[[#This Row],[Manufacturing Date]])/365</f>
        <v>2.8027397260273972</v>
      </c>
      <c r="Q4134" t="str">
        <f>IF(Table1[[#This Row],[Expiration Date]]-J4142&gt;12/31/2024,"not expired","expired")</f>
        <v>expired</v>
      </c>
      <c r="R4134">
        <f>Table1[[#This Row],[Discounted Price]]*0.95</f>
        <v>222.15464999999998</v>
      </c>
      <c r="S4134">
        <f>Table1[[#This Row],[Discounted Price]]*0.9</f>
        <v>210.4623</v>
      </c>
      <c r="T4134">
        <f>Table1[[#This Row],[Discounted Price]]*0.8</f>
        <v>187.07759999999999</v>
      </c>
      <c r="U4134">
        <f>Table1[[#This Row],[Price]]*0.52</f>
        <v>135.11160000000001</v>
      </c>
      <c r="V4134">
        <f>(Table1[[#This Row],[Price]]-Table1[[#This Row],[Scrap value]])/2</f>
        <v>62.359199999999987</v>
      </c>
    </row>
    <row r="4135" spans="1:22" x14ac:dyDescent="0.25">
      <c r="A4135" t="s">
        <v>19134</v>
      </c>
      <c r="B4135" t="s">
        <v>29</v>
      </c>
      <c r="C4135" t="s">
        <v>47</v>
      </c>
      <c r="D4135" t="s">
        <v>19135</v>
      </c>
      <c r="E4135">
        <v>432.39</v>
      </c>
      <c r="F4135">
        <v>99</v>
      </c>
      <c r="G4135" t="s">
        <v>43729</v>
      </c>
      <c r="H4135" t="s">
        <v>3295</v>
      </c>
      <c r="I4135" s="1">
        <v>45137</v>
      </c>
      <c r="J4135" s="1">
        <v>46023</v>
      </c>
      <c r="K4135" t="s">
        <v>19136</v>
      </c>
      <c r="L4135" t="s">
        <v>19137</v>
      </c>
      <c r="M4135" t="s">
        <v>45</v>
      </c>
      <c r="N4135">
        <v>4</v>
      </c>
      <c r="O4135">
        <f>Table1[[#This Row],[Price]]-0.1*Table1[[#This Row],[Price]]</f>
        <v>389.15099999999995</v>
      </c>
      <c r="P4135" s="9">
        <f>(Table1[[#This Row],[Expiration Date]]-Table1[[#This Row],[Manufacturing Date]])/365</f>
        <v>2.4273972602739726</v>
      </c>
      <c r="Q4135" t="str">
        <f>IF(Table1[[#This Row],[Expiration Date]]-J4143&gt;12/31/2024,"not expired","expired")</f>
        <v>expired</v>
      </c>
      <c r="R4135">
        <f>Table1[[#This Row],[Discounted Price]]*0.95</f>
        <v>369.69344999999993</v>
      </c>
      <c r="S4135">
        <f>Table1[[#This Row],[Discounted Price]]*0.9</f>
        <v>350.23589999999996</v>
      </c>
      <c r="T4135">
        <f>Table1[[#This Row],[Discounted Price]]*0.8</f>
        <v>311.32079999999996</v>
      </c>
      <c r="U4135">
        <f>Table1[[#This Row],[Price]]*0.52</f>
        <v>224.84280000000001</v>
      </c>
      <c r="V4135">
        <f>(Table1[[#This Row],[Price]]-Table1[[#This Row],[Scrap value]])/2</f>
        <v>103.77359999999999</v>
      </c>
    </row>
    <row r="4136" spans="1:22" x14ac:dyDescent="0.25">
      <c r="A4136" t="s">
        <v>19138</v>
      </c>
      <c r="B4136" t="s">
        <v>35</v>
      </c>
      <c r="C4136" t="s">
        <v>47</v>
      </c>
      <c r="D4136" t="s">
        <v>19139</v>
      </c>
      <c r="E4136">
        <v>219.57</v>
      </c>
      <c r="F4136">
        <v>76</v>
      </c>
      <c r="G4136" t="s">
        <v>43728</v>
      </c>
      <c r="H4136" t="s">
        <v>4485</v>
      </c>
      <c r="I4136" s="1">
        <v>44927</v>
      </c>
      <c r="J4136" s="1">
        <v>45292</v>
      </c>
      <c r="K4136" t="s">
        <v>19140</v>
      </c>
      <c r="L4136" t="s">
        <v>19141</v>
      </c>
      <c r="M4136" t="s">
        <v>20</v>
      </c>
      <c r="N4136">
        <v>4</v>
      </c>
      <c r="O4136">
        <f>Table1[[#This Row],[Price]]-0.1*Table1[[#This Row],[Price]]</f>
        <v>197.613</v>
      </c>
      <c r="P4136" s="9">
        <f>(Table1[[#This Row],[Expiration Date]]-Table1[[#This Row],[Manufacturing Date]])/365</f>
        <v>1</v>
      </c>
      <c r="Q4136" t="str">
        <f>IF(Table1[[#This Row],[Expiration Date]]-J4144&gt;12/31/2024,"not expired","expired")</f>
        <v>expired</v>
      </c>
      <c r="R4136">
        <f>Table1[[#This Row],[Discounted Price]]*0.95</f>
        <v>187.73235</v>
      </c>
      <c r="S4136">
        <f>Table1[[#This Row],[Discounted Price]]*0.9</f>
        <v>177.85169999999999</v>
      </c>
      <c r="T4136">
        <f>Table1[[#This Row],[Discounted Price]]*0.8</f>
        <v>158.09040000000002</v>
      </c>
      <c r="U4136">
        <f>Table1[[#This Row],[Price]]*0.52</f>
        <v>114.1764</v>
      </c>
      <c r="V4136">
        <f>(Table1[[#This Row],[Price]]-Table1[[#This Row],[Scrap value]])/2</f>
        <v>52.696799999999996</v>
      </c>
    </row>
    <row r="4137" spans="1:22" x14ac:dyDescent="0.25">
      <c r="A4137" t="s">
        <v>19142</v>
      </c>
      <c r="B4137" t="s">
        <v>35</v>
      </c>
      <c r="C4137" t="s">
        <v>47</v>
      </c>
      <c r="D4137" t="s">
        <v>19143</v>
      </c>
      <c r="E4137">
        <v>362.54</v>
      </c>
      <c r="F4137">
        <v>20</v>
      </c>
      <c r="G4137" t="s">
        <v>43729</v>
      </c>
      <c r="H4137" t="s">
        <v>4162</v>
      </c>
      <c r="I4137" s="1">
        <v>45137</v>
      </c>
      <c r="J4137" s="1">
        <v>45658</v>
      </c>
      <c r="K4137" t="s">
        <v>19144</v>
      </c>
      <c r="L4137" t="s">
        <v>19145</v>
      </c>
      <c r="M4137" t="s">
        <v>27</v>
      </c>
      <c r="N4137">
        <v>5</v>
      </c>
      <c r="O4137">
        <f>Table1[[#This Row],[Price]]-0.1*Table1[[#This Row],[Price]]</f>
        <v>326.286</v>
      </c>
      <c r="P4137" s="9">
        <f>(Table1[[#This Row],[Expiration Date]]-Table1[[#This Row],[Manufacturing Date]])/365</f>
        <v>1.4273972602739726</v>
      </c>
      <c r="Q4137" t="str">
        <f>IF(Table1[[#This Row],[Expiration Date]]-J4145&gt;12/31/2024,"not expired","expired")</f>
        <v>expired</v>
      </c>
      <c r="R4137">
        <f>Table1[[#This Row],[Discounted Price]]*0.95</f>
        <v>309.9717</v>
      </c>
      <c r="S4137">
        <f>Table1[[#This Row],[Discounted Price]]*0.9</f>
        <v>293.6574</v>
      </c>
      <c r="T4137">
        <f>Table1[[#This Row],[Discounted Price]]*0.8</f>
        <v>261.02879999999999</v>
      </c>
      <c r="U4137">
        <f>Table1[[#This Row],[Price]]*0.52</f>
        <v>188.52080000000001</v>
      </c>
      <c r="V4137">
        <f>(Table1[[#This Row],[Price]]-Table1[[#This Row],[Scrap value]])/2</f>
        <v>87.009600000000006</v>
      </c>
    </row>
    <row r="4138" spans="1:22" x14ac:dyDescent="0.25">
      <c r="A4138" t="s">
        <v>19146</v>
      </c>
      <c r="B4138" t="s">
        <v>15</v>
      </c>
      <c r="C4138" t="s">
        <v>47</v>
      </c>
      <c r="D4138" t="s">
        <v>19147</v>
      </c>
      <c r="E4138">
        <v>118.42</v>
      </c>
      <c r="F4138">
        <v>47</v>
      </c>
      <c r="G4138" t="s">
        <v>43729</v>
      </c>
      <c r="H4138" t="s">
        <v>13878</v>
      </c>
      <c r="I4138" s="1">
        <v>44927</v>
      </c>
      <c r="J4138" s="1">
        <v>45658</v>
      </c>
      <c r="K4138" t="s">
        <v>19148</v>
      </c>
      <c r="L4138" t="s">
        <v>19149</v>
      </c>
      <c r="M4138" t="s">
        <v>45</v>
      </c>
      <c r="N4138">
        <v>4</v>
      </c>
      <c r="O4138">
        <f>Table1[[#This Row],[Price]]-0.1*Table1[[#This Row],[Price]]</f>
        <v>106.578</v>
      </c>
      <c r="P4138" s="9">
        <f>(Table1[[#This Row],[Expiration Date]]-Table1[[#This Row],[Manufacturing Date]])/365</f>
        <v>2.0027397260273974</v>
      </c>
      <c r="Q4138" t="str">
        <f>IF(Table1[[#This Row],[Expiration Date]]-J4146&gt;12/31/2024,"not expired","expired")</f>
        <v>not expired</v>
      </c>
      <c r="R4138">
        <f>Table1[[#This Row],[Discounted Price]]*0.95</f>
        <v>101.2491</v>
      </c>
      <c r="S4138">
        <f>Table1[[#This Row],[Discounted Price]]*0.9</f>
        <v>95.920200000000008</v>
      </c>
      <c r="T4138">
        <f>Table1[[#This Row],[Discounted Price]]*0.8</f>
        <v>85.262400000000014</v>
      </c>
      <c r="U4138">
        <f>Table1[[#This Row],[Price]]*0.52</f>
        <v>61.578400000000002</v>
      </c>
      <c r="V4138">
        <f>(Table1[[#This Row],[Price]]-Table1[[#This Row],[Scrap value]])/2</f>
        <v>28.4208</v>
      </c>
    </row>
    <row r="4139" spans="1:22" x14ac:dyDescent="0.25">
      <c r="A4139" t="s">
        <v>19150</v>
      </c>
      <c r="B4139" t="s">
        <v>29</v>
      </c>
      <c r="C4139" t="s">
        <v>47</v>
      </c>
      <c r="D4139" t="s">
        <v>19151</v>
      </c>
      <c r="E4139">
        <v>466.11</v>
      </c>
      <c r="F4139">
        <v>27</v>
      </c>
      <c r="G4139" t="s">
        <v>43730</v>
      </c>
      <c r="H4139" t="s">
        <v>18213</v>
      </c>
      <c r="I4139" s="1">
        <v>45137</v>
      </c>
      <c r="J4139" s="1">
        <v>45292</v>
      </c>
      <c r="K4139" t="s">
        <v>19152</v>
      </c>
      <c r="L4139" t="s">
        <v>19153</v>
      </c>
      <c r="M4139" t="s">
        <v>20</v>
      </c>
      <c r="N4139">
        <v>5</v>
      </c>
      <c r="O4139">
        <f>Table1[[#This Row],[Price]]-0.1*Table1[[#This Row],[Price]]</f>
        <v>419.49900000000002</v>
      </c>
      <c r="P4139" s="9">
        <f>(Table1[[#This Row],[Expiration Date]]-Table1[[#This Row],[Manufacturing Date]])/365</f>
        <v>0.42465753424657532</v>
      </c>
      <c r="Q4139" t="str">
        <f>IF(Table1[[#This Row],[Expiration Date]]-J4147&gt;12/31/2024,"not expired","expired")</f>
        <v>expired</v>
      </c>
      <c r="R4139">
        <f>Table1[[#This Row],[Discounted Price]]*0.95</f>
        <v>398.52404999999999</v>
      </c>
      <c r="S4139">
        <f>Table1[[#This Row],[Discounted Price]]*0.9</f>
        <v>377.54910000000001</v>
      </c>
      <c r="T4139">
        <f>Table1[[#This Row],[Discounted Price]]*0.8</f>
        <v>335.59920000000005</v>
      </c>
      <c r="U4139">
        <f>Table1[[#This Row],[Price]]*0.52</f>
        <v>242.37720000000002</v>
      </c>
      <c r="V4139">
        <f>(Table1[[#This Row],[Price]]-Table1[[#This Row],[Scrap value]])/2</f>
        <v>111.8664</v>
      </c>
    </row>
    <row r="4140" spans="1:22" x14ac:dyDescent="0.25">
      <c r="A4140" t="s">
        <v>19154</v>
      </c>
      <c r="B4140" t="s">
        <v>29</v>
      </c>
      <c r="C4140" t="s">
        <v>47</v>
      </c>
      <c r="D4140" t="s">
        <v>19155</v>
      </c>
      <c r="E4140">
        <v>418</v>
      </c>
      <c r="F4140">
        <v>83</v>
      </c>
      <c r="G4140" t="s">
        <v>43729</v>
      </c>
      <c r="H4140" t="s">
        <v>12482</v>
      </c>
      <c r="I4140" s="1">
        <v>45137</v>
      </c>
      <c r="J4140" s="1">
        <v>46023</v>
      </c>
      <c r="K4140" t="s">
        <v>19156</v>
      </c>
      <c r="L4140" t="s">
        <v>19157</v>
      </c>
      <c r="M4140" t="s">
        <v>45</v>
      </c>
      <c r="N4140">
        <v>4</v>
      </c>
      <c r="O4140">
        <f>Table1[[#This Row],[Price]]-0.1*Table1[[#This Row],[Price]]</f>
        <v>376.2</v>
      </c>
      <c r="P4140" s="9">
        <f>(Table1[[#This Row],[Expiration Date]]-Table1[[#This Row],[Manufacturing Date]])/365</f>
        <v>2.4273972602739726</v>
      </c>
      <c r="Q4140" t="str">
        <f>IF(Table1[[#This Row],[Expiration Date]]-J4148&gt;12/31/2024,"not expired","expired")</f>
        <v>expired</v>
      </c>
      <c r="R4140">
        <f>Table1[[#This Row],[Discounted Price]]*0.95</f>
        <v>357.39</v>
      </c>
      <c r="S4140">
        <f>Table1[[#This Row],[Discounted Price]]*0.9</f>
        <v>338.58</v>
      </c>
      <c r="T4140">
        <f>Table1[[#This Row],[Discounted Price]]*0.8</f>
        <v>300.95999999999998</v>
      </c>
      <c r="U4140">
        <f>Table1[[#This Row],[Price]]*0.52</f>
        <v>217.36</v>
      </c>
      <c r="V4140">
        <f>(Table1[[#This Row],[Price]]-Table1[[#This Row],[Scrap value]])/2</f>
        <v>100.32</v>
      </c>
    </row>
    <row r="4141" spans="1:22" x14ac:dyDescent="0.25">
      <c r="A4141" t="s">
        <v>19158</v>
      </c>
      <c r="B4141" t="s">
        <v>22</v>
      </c>
      <c r="C4141" t="s">
        <v>47</v>
      </c>
      <c r="D4141" t="s">
        <v>19159</v>
      </c>
      <c r="E4141">
        <v>318.73</v>
      </c>
      <c r="F4141">
        <v>81</v>
      </c>
      <c r="G4141" t="s">
        <v>43730</v>
      </c>
      <c r="H4141" t="s">
        <v>15354</v>
      </c>
      <c r="I4141" s="1">
        <v>45000</v>
      </c>
      <c r="J4141" s="1">
        <v>45292</v>
      </c>
      <c r="K4141" t="s">
        <v>19160</v>
      </c>
      <c r="L4141" t="s">
        <v>19161</v>
      </c>
      <c r="M4141" t="s">
        <v>20</v>
      </c>
      <c r="N4141">
        <v>3</v>
      </c>
      <c r="O4141">
        <f>Table1[[#This Row],[Price]]-0.1*Table1[[#This Row],[Price]]</f>
        <v>286.85700000000003</v>
      </c>
      <c r="P4141" s="9">
        <f>(Table1[[#This Row],[Expiration Date]]-Table1[[#This Row],[Manufacturing Date]])/365</f>
        <v>0.8</v>
      </c>
      <c r="Q4141" t="str">
        <f>IF(Table1[[#This Row],[Expiration Date]]-J4149&gt;12/31/2024,"not expired","expired")</f>
        <v>expired</v>
      </c>
      <c r="R4141">
        <f>Table1[[#This Row],[Discounted Price]]*0.95</f>
        <v>272.51415000000003</v>
      </c>
      <c r="S4141">
        <f>Table1[[#This Row],[Discounted Price]]*0.9</f>
        <v>258.17130000000003</v>
      </c>
      <c r="T4141">
        <f>Table1[[#This Row],[Discounted Price]]*0.8</f>
        <v>229.48560000000003</v>
      </c>
      <c r="U4141">
        <f>Table1[[#This Row],[Price]]*0.52</f>
        <v>165.73960000000002</v>
      </c>
      <c r="V4141">
        <f>(Table1[[#This Row],[Price]]-Table1[[#This Row],[Scrap value]])/2</f>
        <v>76.495199999999997</v>
      </c>
    </row>
    <row r="4142" spans="1:22" x14ac:dyDescent="0.25">
      <c r="A4142" t="s">
        <v>19162</v>
      </c>
      <c r="B4142" t="s">
        <v>35</v>
      </c>
      <c r="C4142" t="s">
        <v>47</v>
      </c>
      <c r="D4142" t="s">
        <v>19163</v>
      </c>
      <c r="E4142">
        <v>133.13</v>
      </c>
      <c r="F4142">
        <v>73</v>
      </c>
      <c r="G4142" t="s">
        <v>43730</v>
      </c>
      <c r="H4142" t="s">
        <v>4461</v>
      </c>
      <c r="I4142" s="1">
        <v>44927</v>
      </c>
      <c r="J4142" s="1">
        <v>46023</v>
      </c>
      <c r="K4142" t="s">
        <v>19164</v>
      </c>
      <c r="L4142" t="s">
        <v>19165</v>
      </c>
      <c r="M4142" t="s">
        <v>45</v>
      </c>
      <c r="N4142">
        <v>4</v>
      </c>
      <c r="O4142">
        <f>Table1[[#This Row],[Price]]-0.1*Table1[[#This Row],[Price]]</f>
        <v>119.81699999999999</v>
      </c>
      <c r="P4142" s="9">
        <f>(Table1[[#This Row],[Expiration Date]]-Table1[[#This Row],[Manufacturing Date]])/365</f>
        <v>3.0027397260273974</v>
      </c>
      <c r="Q4142" t="str">
        <f>IF(Table1[[#This Row],[Expiration Date]]-J4150&gt;12/31/2024,"not expired","expired")</f>
        <v>not expired</v>
      </c>
      <c r="R4142">
        <f>Table1[[#This Row],[Discounted Price]]*0.95</f>
        <v>113.82614999999998</v>
      </c>
      <c r="S4142">
        <f>Table1[[#This Row],[Discounted Price]]*0.9</f>
        <v>107.83529999999999</v>
      </c>
      <c r="T4142">
        <f>Table1[[#This Row],[Discounted Price]]*0.8</f>
        <v>95.8536</v>
      </c>
      <c r="U4142">
        <f>Table1[[#This Row],[Price]]*0.52</f>
        <v>69.227599999999995</v>
      </c>
      <c r="V4142">
        <f>(Table1[[#This Row],[Price]]-Table1[[#This Row],[Scrap value]])/2</f>
        <v>31.9512</v>
      </c>
    </row>
    <row r="4143" spans="1:22" x14ac:dyDescent="0.25">
      <c r="A4143" t="s">
        <v>19166</v>
      </c>
      <c r="B4143" t="s">
        <v>35</v>
      </c>
      <c r="C4143" t="s">
        <v>47</v>
      </c>
      <c r="D4143" t="s">
        <v>19167</v>
      </c>
      <c r="E4143">
        <v>345.77</v>
      </c>
      <c r="F4143">
        <v>4</v>
      </c>
      <c r="G4143" t="s">
        <v>43730</v>
      </c>
      <c r="H4143" t="s">
        <v>19168</v>
      </c>
      <c r="I4143" s="1">
        <v>44927</v>
      </c>
      <c r="J4143" s="1">
        <v>46023</v>
      </c>
      <c r="K4143" t="s">
        <v>19169</v>
      </c>
      <c r="L4143" t="s">
        <v>19170</v>
      </c>
      <c r="M4143" t="s">
        <v>27</v>
      </c>
      <c r="N4143">
        <v>1</v>
      </c>
      <c r="O4143">
        <f>Table1[[#This Row],[Price]]-0.1*Table1[[#This Row],[Price]]</f>
        <v>311.19299999999998</v>
      </c>
      <c r="P4143" s="9">
        <f>(Table1[[#This Row],[Expiration Date]]-Table1[[#This Row],[Manufacturing Date]])/365</f>
        <v>3.0027397260273974</v>
      </c>
      <c r="Q4143" t="str">
        <f>IF(Table1[[#This Row],[Expiration Date]]-J4151&gt;12/31/2024,"not expired","expired")</f>
        <v>not expired</v>
      </c>
      <c r="R4143">
        <f>Table1[[#This Row],[Discounted Price]]*0.95</f>
        <v>295.63334999999995</v>
      </c>
      <c r="S4143">
        <f>Table1[[#This Row],[Discounted Price]]*0.9</f>
        <v>280.07369999999997</v>
      </c>
      <c r="T4143">
        <f>Table1[[#This Row],[Discounted Price]]*0.8</f>
        <v>248.95439999999999</v>
      </c>
      <c r="U4143">
        <f>Table1[[#This Row],[Price]]*0.52</f>
        <v>179.8004</v>
      </c>
      <c r="V4143">
        <f>(Table1[[#This Row],[Price]]-Table1[[#This Row],[Scrap value]])/2</f>
        <v>82.984799999999993</v>
      </c>
    </row>
    <row r="4144" spans="1:22" x14ac:dyDescent="0.25">
      <c r="A4144" t="s">
        <v>19171</v>
      </c>
      <c r="B4144" t="s">
        <v>15</v>
      </c>
      <c r="C4144" t="s">
        <v>47</v>
      </c>
      <c r="D4144" t="s">
        <v>19172</v>
      </c>
      <c r="E4144">
        <v>211.16</v>
      </c>
      <c r="F4144">
        <v>20</v>
      </c>
      <c r="G4144" t="s">
        <v>43730</v>
      </c>
      <c r="H4144" t="s">
        <v>6490</v>
      </c>
      <c r="I4144" s="1">
        <v>45000</v>
      </c>
      <c r="J4144" s="1">
        <v>46023</v>
      </c>
      <c r="K4144" t="s">
        <v>19173</v>
      </c>
      <c r="L4144" t="s">
        <v>19174</v>
      </c>
      <c r="M4144" t="s">
        <v>45</v>
      </c>
      <c r="N4144">
        <v>5</v>
      </c>
      <c r="O4144">
        <f>Table1[[#This Row],[Price]]-0.1*Table1[[#This Row],[Price]]</f>
        <v>190.04399999999998</v>
      </c>
      <c r="P4144" s="9">
        <f>(Table1[[#This Row],[Expiration Date]]-Table1[[#This Row],[Manufacturing Date]])/365</f>
        <v>2.8027397260273972</v>
      </c>
      <c r="Q4144" t="str">
        <f>IF(Table1[[#This Row],[Expiration Date]]-J4152&gt;12/31/2024,"not expired","expired")</f>
        <v>not expired</v>
      </c>
      <c r="R4144">
        <f>Table1[[#This Row],[Discounted Price]]*0.95</f>
        <v>180.54179999999997</v>
      </c>
      <c r="S4144">
        <f>Table1[[#This Row],[Discounted Price]]*0.9</f>
        <v>171.03959999999998</v>
      </c>
      <c r="T4144">
        <f>Table1[[#This Row],[Discounted Price]]*0.8</f>
        <v>152.0352</v>
      </c>
      <c r="U4144">
        <f>Table1[[#This Row],[Price]]*0.52</f>
        <v>109.8032</v>
      </c>
      <c r="V4144">
        <f>(Table1[[#This Row],[Price]]-Table1[[#This Row],[Scrap value]])/2</f>
        <v>50.678399999999996</v>
      </c>
    </row>
    <row r="4145" spans="1:22" x14ac:dyDescent="0.25">
      <c r="A4145" t="s">
        <v>19175</v>
      </c>
      <c r="B4145" t="s">
        <v>15</v>
      </c>
      <c r="C4145" t="s">
        <v>47</v>
      </c>
      <c r="D4145" t="s">
        <v>19176</v>
      </c>
      <c r="E4145">
        <v>126.29</v>
      </c>
      <c r="F4145">
        <v>39</v>
      </c>
      <c r="G4145" t="s">
        <v>43729</v>
      </c>
      <c r="H4145" t="s">
        <v>7817</v>
      </c>
      <c r="I4145" s="1">
        <v>45000</v>
      </c>
      <c r="J4145" s="1">
        <v>46023</v>
      </c>
      <c r="K4145" t="s">
        <v>19177</v>
      </c>
      <c r="L4145" t="s">
        <v>19178</v>
      </c>
      <c r="M4145" t="s">
        <v>20</v>
      </c>
      <c r="N4145">
        <v>1</v>
      </c>
      <c r="O4145">
        <f>Table1[[#This Row],[Price]]-0.1*Table1[[#This Row],[Price]]</f>
        <v>113.661</v>
      </c>
      <c r="P4145" s="9">
        <f>(Table1[[#This Row],[Expiration Date]]-Table1[[#This Row],[Manufacturing Date]])/365</f>
        <v>2.8027397260273972</v>
      </c>
      <c r="Q4145" t="str">
        <f>IF(Table1[[#This Row],[Expiration Date]]-J4153&gt;12/31/2024,"not expired","expired")</f>
        <v>expired</v>
      </c>
      <c r="R4145">
        <f>Table1[[#This Row],[Discounted Price]]*0.95</f>
        <v>107.97794999999999</v>
      </c>
      <c r="S4145">
        <f>Table1[[#This Row],[Discounted Price]]*0.9</f>
        <v>102.2949</v>
      </c>
      <c r="T4145">
        <f>Table1[[#This Row],[Discounted Price]]*0.8</f>
        <v>90.92880000000001</v>
      </c>
      <c r="U4145">
        <f>Table1[[#This Row],[Price]]*0.52</f>
        <v>65.6708</v>
      </c>
      <c r="V4145">
        <f>(Table1[[#This Row],[Price]]-Table1[[#This Row],[Scrap value]])/2</f>
        <v>30.309600000000003</v>
      </c>
    </row>
    <row r="4146" spans="1:22" x14ac:dyDescent="0.25">
      <c r="A4146" t="s">
        <v>19179</v>
      </c>
      <c r="B4146" t="s">
        <v>22</v>
      </c>
      <c r="C4146" t="s">
        <v>47</v>
      </c>
      <c r="D4146" t="s">
        <v>19180</v>
      </c>
      <c r="E4146">
        <v>452.54</v>
      </c>
      <c r="F4146">
        <v>90</v>
      </c>
      <c r="G4146" t="s">
        <v>43729</v>
      </c>
      <c r="H4146" t="s">
        <v>12204</v>
      </c>
      <c r="I4146" s="1">
        <v>44927</v>
      </c>
      <c r="J4146" s="1">
        <v>45292</v>
      </c>
      <c r="K4146" t="s">
        <v>19181</v>
      </c>
      <c r="L4146" t="s">
        <v>19182</v>
      </c>
      <c r="M4146" t="s">
        <v>20</v>
      </c>
      <c r="N4146">
        <v>4</v>
      </c>
      <c r="O4146">
        <f>Table1[[#This Row],[Price]]-0.1*Table1[[#This Row],[Price]]</f>
        <v>407.286</v>
      </c>
      <c r="P4146" s="9">
        <f>(Table1[[#This Row],[Expiration Date]]-Table1[[#This Row],[Manufacturing Date]])/365</f>
        <v>1</v>
      </c>
      <c r="Q4146" t="str">
        <f>IF(Table1[[#This Row],[Expiration Date]]-J4154&gt;12/31/2024,"not expired","expired")</f>
        <v>expired</v>
      </c>
      <c r="R4146">
        <f>Table1[[#This Row],[Discounted Price]]*0.95</f>
        <v>386.92169999999999</v>
      </c>
      <c r="S4146">
        <f>Table1[[#This Row],[Discounted Price]]*0.9</f>
        <v>366.55740000000003</v>
      </c>
      <c r="T4146">
        <f>Table1[[#This Row],[Discounted Price]]*0.8</f>
        <v>325.8288</v>
      </c>
      <c r="U4146">
        <f>Table1[[#This Row],[Price]]*0.52</f>
        <v>235.32080000000002</v>
      </c>
      <c r="V4146">
        <f>(Table1[[#This Row],[Price]]-Table1[[#This Row],[Scrap value]])/2</f>
        <v>108.6096</v>
      </c>
    </row>
    <row r="4147" spans="1:22" x14ac:dyDescent="0.25">
      <c r="A4147" t="s">
        <v>19183</v>
      </c>
      <c r="B4147" t="s">
        <v>35</v>
      </c>
      <c r="C4147" t="s">
        <v>47</v>
      </c>
      <c r="D4147" t="s">
        <v>19184</v>
      </c>
      <c r="E4147">
        <v>119.58</v>
      </c>
      <c r="F4147">
        <v>7</v>
      </c>
      <c r="G4147" t="s">
        <v>43728</v>
      </c>
      <c r="H4147" t="s">
        <v>15551</v>
      </c>
      <c r="I4147" s="1">
        <v>45000</v>
      </c>
      <c r="J4147" s="1">
        <v>46023</v>
      </c>
      <c r="K4147" t="s">
        <v>19185</v>
      </c>
      <c r="L4147" t="s">
        <v>19186</v>
      </c>
      <c r="M4147" t="s">
        <v>45</v>
      </c>
      <c r="N4147">
        <v>5</v>
      </c>
      <c r="O4147">
        <f>Table1[[#This Row],[Price]]-0.1*Table1[[#This Row],[Price]]</f>
        <v>107.622</v>
      </c>
      <c r="P4147" s="9">
        <f>(Table1[[#This Row],[Expiration Date]]-Table1[[#This Row],[Manufacturing Date]])/365</f>
        <v>2.8027397260273972</v>
      </c>
      <c r="Q4147" t="str">
        <f>IF(Table1[[#This Row],[Expiration Date]]-J4155&gt;12/31/2024,"not expired","expired")</f>
        <v>not expired</v>
      </c>
      <c r="R4147">
        <f>Table1[[#This Row],[Discounted Price]]*0.95</f>
        <v>102.2409</v>
      </c>
      <c r="S4147">
        <f>Table1[[#This Row],[Discounted Price]]*0.9</f>
        <v>96.859800000000007</v>
      </c>
      <c r="T4147">
        <f>Table1[[#This Row],[Discounted Price]]*0.8</f>
        <v>86.0976</v>
      </c>
      <c r="U4147">
        <f>Table1[[#This Row],[Price]]*0.52</f>
        <v>62.181600000000003</v>
      </c>
      <c r="V4147">
        <f>(Table1[[#This Row],[Price]]-Table1[[#This Row],[Scrap value]])/2</f>
        <v>28.699199999999998</v>
      </c>
    </row>
    <row r="4148" spans="1:22" x14ac:dyDescent="0.25">
      <c r="A4148" t="s">
        <v>19187</v>
      </c>
      <c r="B4148" t="s">
        <v>35</v>
      </c>
      <c r="C4148" t="s">
        <v>47</v>
      </c>
      <c r="D4148" t="s">
        <v>19188</v>
      </c>
      <c r="E4148">
        <v>50.41</v>
      </c>
      <c r="F4148">
        <v>54</v>
      </c>
      <c r="G4148" t="s">
        <v>43730</v>
      </c>
      <c r="H4148" t="s">
        <v>5634</v>
      </c>
      <c r="I4148" s="1">
        <v>45137</v>
      </c>
      <c r="J4148" s="1">
        <v>46023</v>
      </c>
      <c r="K4148" t="s">
        <v>19189</v>
      </c>
      <c r="L4148" t="s">
        <v>19190</v>
      </c>
      <c r="M4148" t="s">
        <v>20</v>
      </c>
      <c r="N4148">
        <v>2</v>
      </c>
      <c r="O4148">
        <f>Table1[[#This Row],[Price]]-0.1*Table1[[#This Row],[Price]]</f>
        <v>45.369</v>
      </c>
      <c r="P4148" s="9">
        <f>(Table1[[#This Row],[Expiration Date]]-Table1[[#This Row],[Manufacturing Date]])/365</f>
        <v>2.4273972602739726</v>
      </c>
      <c r="Q4148" t="str">
        <f>IF(Table1[[#This Row],[Expiration Date]]-J4156&gt;12/31/2024,"not expired","expired")</f>
        <v>not expired</v>
      </c>
      <c r="R4148">
        <f>Table1[[#This Row],[Discounted Price]]*0.95</f>
        <v>43.100549999999998</v>
      </c>
      <c r="S4148">
        <f>Table1[[#This Row],[Discounted Price]]*0.9</f>
        <v>40.832100000000004</v>
      </c>
      <c r="T4148">
        <f>Table1[[#This Row],[Discounted Price]]*0.8</f>
        <v>36.295200000000001</v>
      </c>
      <c r="U4148">
        <f>Table1[[#This Row],[Price]]*0.52</f>
        <v>26.213200000000001</v>
      </c>
      <c r="V4148">
        <f>(Table1[[#This Row],[Price]]-Table1[[#This Row],[Scrap value]])/2</f>
        <v>12.098399999999998</v>
      </c>
    </row>
    <row r="4149" spans="1:22" x14ac:dyDescent="0.25">
      <c r="A4149" t="s">
        <v>19191</v>
      </c>
      <c r="B4149" t="s">
        <v>15</v>
      </c>
      <c r="C4149" t="s">
        <v>47</v>
      </c>
      <c r="D4149" t="s">
        <v>19192</v>
      </c>
      <c r="E4149">
        <v>488.74</v>
      </c>
      <c r="F4149">
        <v>1</v>
      </c>
      <c r="G4149" t="s">
        <v>43729</v>
      </c>
      <c r="H4149" t="s">
        <v>10779</v>
      </c>
      <c r="I4149" s="1">
        <v>45000</v>
      </c>
      <c r="J4149" s="1">
        <v>46023</v>
      </c>
      <c r="K4149" t="s">
        <v>19193</v>
      </c>
      <c r="L4149" t="s">
        <v>19194</v>
      </c>
      <c r="M4149" t="s">
        <v>20</v>
      </c>
      <c r="N4149">
        <v>5</v>
      </c>
      <c r="O4149">
        <f>Table1[[#This Row],[Price]]-0.1*Table1[[#This Row],[Price]]</f>
        <v>439.86599999999999</v>
      </c>
      <c r="P4149" s="9">
        <f>(Table1[[#This Row],[Expiration Date]]-Table1[[#This Row],[Manufacturing Date]])/365</f>
        <v>2.8027397260273972</v>
      </c>
      <c r="Q4149" t="str">
        <f>IF(Table1[[#This Row],[Expiration Date]]-J4157&gt;12/31/2024,"not expired","expired")</f>
        <v>not expired</v>
      </c>
      <c r="R4149">
        <f>Table1[[#This Row],[Discounted Price]]*0.95</f>
        <v>417.87269999999995</v>
      </c>
      <c r="S4149">
        <f>Table1[[#This Row],[Discounted Price]]*0.9</f>
        <v>395.87939999999998</v>
      </c>
      <c r="T4149">
        <f>Table1[[#This Row],[Discounted Price]]*0.8</f>
        <v>351.89280000000002</v>
      </c>
      <c r="U4149">
        <f>Table1[[#This Row],[Price]]*0.52</f>
        <v>254.1448</v>
      </c>
      <c r="V4149">
        <f>(Table1[[#This Row],[Price]]-Table1[[#This Row],[Scrap value]])/2</f>
        <v>117.2976</v>
      </c>
    </row>
    <row r="4150" spans="1:22" x14ac:dyDescent="0.25">
      <c r="A4150" t="s">
        <v>19195</v>
      </c>
      <c r="B4150" t="s">
        <v>15</v>
      </c>
      <c r="C4150" t="s">
        <v>47</v>
      </c>
      <c r="D4150" t="s">
        <v>19196</v>
      </c>
      <c r="E4150">
        <v>287.31</v>
      </c>
      <c r="F4150">
        <v>35</v>
      </c>
      <c r="G4150" t="s">
        <v>43728</v>
      </c>
      <c r="H4150" t="s">
        <v>5085</v>
      </c>
      <c r="I4150" s="1">
        <v>45137</v>
      </c>
      <c r="J4150" s="1">
        <v>45658</v>
      </c>
      <c r="K4150" t="s">
        <v>19197</v>
      </c>
      <c r="L4150" t="s">
        <v>19198</v>
      </c>
      <c r="M4150" t="s">
        <v>27</v>
      </c>
      <c r="N4150">
        <v>5</v>
      </c>
      <c r="O4150">
        <f>Table1[[#This Row],[Price]]-0.1*Table1[[#This Row],[Price]]</f>
        <v>258.57900000000001</v>
      </c>
      <c r="P4150" s="9">
        <f>(Table1[[#This Row],[Expiration Date]]-Table1[[#This Row],[Manufacturing Date]])/365</f>
        <v>1.4273972602739726</v>
      </c>
      <c r="Q4150" t="str">
        <f>IF(Table1[[#This Row],[Expiration Date]]-J4158&gt;12/31/2024,"not expired","expired")</f>
        <v>expired</v>
      </c>
      <c r="R4150">
        <f>Table1[[#This Row],[Discounted Price]]*0.95</f>
        <v>245.65004999999999</v>
      </c>
      <c r="S4150">
        <f>Table1[[#This Row],[Discounted Price]]*0.9</f>
        <v>232.72110000000001</v>
      </c>
      <c r="T4150">
        <f>Table1[[#This Row],[Discounted Price]]*0.8</f>
        <v>206.86320000000001</v>
      </c>
      <c r="U4150">
        <f>Table1[[#This Row],[Price]]*0.52</f>
        <v>149.40120000000002</v>
      </c>
      <c r="V4150">
        <f>(Table1[[#This Row],[Price]]-Table1[[#This Row],[Scrap value]])/2</f>
        <v>68.954399999999993</v>
      </c>
    </row>
    <row r="4151" spans="1:22" x14ac:dyDescent="0.25">
      <c r="A4151" t="s">
        <v>19199</v>
      </c>
      <c r="B4151" t="s">
        <v>35</v>
      </c>
      <c r="C4151" t="s">
        <v>47</v>
      </c>
      <c r="D4151" t="s">
        <v>19200</v>
      </c>
      <c r="E4151">
        <v>159.83000000000001</v>
      </c>
      <c r="F4151">
        <v>85</v>
      </c>
      <c r="G4151" t="s">
        <v>43728</v>
      </c>
      <c r="H4151" t="s">
        <v>10398</v>
      </c>
      <c r="I4151" s="1">
        <v>44927</v>
      </c>
      <c r="J4151" s="1">
        <v>45292</v>
      </c>
      <c r="K4151" t="s">
        <v>19201</v>
      </c>
      <c r="L4151" t="s">
        <v>19202</v>
      </c>
      <c r="M4151" t="s">
        <v>27</v>
      </c>
      <c r="N4151">
        <v>3</v>
      </c>
      <c r="O4151">
        <f>Table1[[#This Row],[Price]]-0.1*Table1[[#This Row],[Price]]</f>
        <v>143.84700000000001</v>
      </c>
      <c r="P4151" s="9">
        <f>(Table1[[#This Row],[Expiration Date]]-Table1[[#This Row],[Manufacturing Date]])/365</f>
        <v>1</v>
      </c>
      <c r="Q4151" t="str">
        <f>IF(Table1[[#This Row],[Expiration Date]]-J4159&gt;12/31/2024,"not expired","expired")</f>
        <v>expired</v>
      </c>
      <c r="R4151">
        <f>Table1[[#This Row],[Discounted Price]]*0.95</f>
        <v>136.65465</v>
      </c>
      <c r="S4151">
        <f>Table1[[#This Row],[Discounted Price]]*0.9</f>
        <v>129.4623</v>
      </c>
      <c r="T4151">
        <f>Table1[[#This Row],[Discounted Price]]*0.8</f>
        <v>115.07760000000002</v>
      </c>
      <c r="U4151">
        <f>Table1[[#This Row],[Price]]*0.52</f>
        <v>83.11160000000001</v>
      </c>
      <c r="V4151">
        <f>(Table1[[#This Row],[Price]]-Table1[[#This Row],[Scrap value]])/2</f>
        <v>38.359200000000001</v>
      </c>
    </row>
    <row r="4152" spans="1:22" x14ac:dyDescent="0.25">
      <c r="A4152" t="s">
        <v>19203</v>
      </c>
      <c r="B4152" t="s">
        <v>15</v>
      </c>
      <c r="C4152" t="s">
        <v>47</v>
      </c>
      <c r="D4152" t="s">
        <v>19204</v>
      </c>
      <c r="E4152">
        <v>104.61</v>
      </c>
      <c r="F4152">
        <v>44</v>
      </c>
      <c r="G4152" t="s">
        <v>43729</v>
      </c>
      <c r="H4152" t="s">
        <v>19205</v>
      </c>
      <c r="I4152" s="1">
        <v>44927</v>
      </c>
      <c r="J4152" s="1">
        <v>45658</v>
      </c>
      <c r="K4152" t="s">
        <v>19206</v>
      </c>
      <c r="L4152" t="s">
        <v>19207</v>
      </c>
      <c r="M4152" t="s">
        <v>45</v>
      </c>
      <c r="N4152">
        <v>2</v>
      </c>
      <c r="O4152">
        <f>Table1[[#This Row],[Price]]-0.1*Table1[[#This Row],[Price]]</f>
        <v>94.149000000000001</v>
      </c>
      <c r="P4152" s="9">
        <f>(Table1[[#This Row],[Expiration Date]]-Table1[[#This Row],[Manufacturing Date]])/365</f>
        <v>2.0027397260273974</v>
      </c>
      <c r="Q4152" t="str">
        <f>IF(Table1[[#This Row],[Expiration Date]]-J4160&gt;12/31/2024,"not expired","expired")</f>
        <v>not expired</v>
      </c>
      <c r="R4152">
        <f>Table1[[#This Row],[Discounted Price]]*0.95</f>
        <v>89.441549999999992</v>
      </c>
      <c r="S4152">
        <f>Table1[[#This Row],[Discounted Price]]*0.9</f>
        <v>84.734099999999998</v>
      </c>
      <c r="T4152">
        <f>Table1[[#This Row],[Discounted Price]]*0.8</f>
        <v>75.319200000000009</v>
      </c>
      <c r="U4152">
        <f>Table1[[#This Row],[Price]]*0.52</f>
        <v>54.397200000000005</v>
      </c>
      <c r="V4152">
        <f>(Table1[[#This Row],[Price]]-Table1[[#This Row],[Scrap value]])/2</f>
        <v>25.106399999999997</v>
      </c>
    </row>
    <row r="4153" spans="1:22" x14ac:dyDescent="0.25">
      <c r="A4153" t="s">
        <v>19208</v>
      </c>
      <c r="B4153" t="s">
        <v>35</v>
      </c>
      <c r="C4153" t="s">
        <v>47</v>
      </c>
      <c r="D4153" t="s">
        <v>19209</v>
      </c>
      <c r="E4153">
        <v>310.55</v>
      </c>
      <c r="F4153">
        <v>56</v>
      </c>
      <c r="G4153" t="s">
        <v>43728</v>
      </c>
      <c r="H4153" t="s">
        <v>13465</v>
      </c>
      <c r="I4153" s="1">
        <v>45137</v>
      </c>
      <c r="J4153" s="1">
        <v>46023</v>
      </c>
      <c r="K4153" t="s">
        <v>19210</v>
      </c>
      <c r="L4153" t="s">
        <v>19211</v>
      </c>
      <c r="M4153" t="s">
        <v>27</v>
      </c>
      <c r="N4153">
        <v>3</v>
      </c>
      <c r="O4153">
        <f>Table1[[#This Row],[Price]]-0.1*Table1[[#This Row],[Price]]</f>
        <v>279.495</v>
      </c>
      <c r="P4153" s="9">
        <f>(Table1[[#This Row],[Expiration Date]]-Table1[[#This Row],[Manufacturing Date]])/365</f>
        <v>2.4273972602739726</v>
      </c>
      <c r="Q4153" t="str">
        <f>IF(Table1[[#This Row],[Expiration Date]]-J4161&gt;12/31/2024,"not expired","expired")</f>
        <v>expired</v>
      </c>
      <c r="R4153">
        <f>Table1[[#This Row],[Discounted Price]]*0.95</f>
        <v>265.52024999999998</v>
      </c>
      <c r="S4153">
        <f>Table1[[#This Row],[Discounted Price]]*0.9</f>
        <v>251.5455</v>
      </c>
      <c r="T4153">
        <f>Table1[[#This Row],[Discounted Price]]*0.8</f>
        <v>223.596</v>
      </c>
      <c r="U4153">
        <f>Table1[[#This Row],[Price]]*0.52</f>
        <v>161.48600000000002</v>
      </c>
      <c r="V4153">
        <f>(Table1[[#This Row],[Price]]-Table1[[#This Row],[Scrap value]])/2</f>
        <v>74.531999999999996</v>
      </c>
    </row>
    <row r="4154" spans="1:22" x14ac:dyDescent="0.25">
      <c r="A4154" t="s">
        <v>19212</v>
      </c>
      <c r="B4154" t="s">
        <v>22</v>
      </c>
      <c r="C4154" t="s">
        <v>47</v>
      </c>
      <c r="D4154" t="s">
        <v>19213</v>
      </c>
      <c r="E4154">
        <v>343.55</v>
      </c>
      <c r="F4154">
        <v>87</v>
      </c>
      <c r="G4154" t="s">
        <v>43730</v>
      </c>
      <c r="H4154" t="s">
        <v>4330</v>
      </c>
      <c r="I4154" s="1">
        <v>45000</v>
      </c>
      <c r="J4154" s="1">
        <v>45292</v>
      </c>
      <c r="K4154" t="s">
        <v>19214</v>
      </c>
      <c r="L4154" t="s">
        <v>19215</v>
      </c>
      <c r="M4154" t="s">
        <v>27</v>
      </c>
      <c r="N4154">
        <v>5</v>
      </c>
      <c r="O4154">
        <f>Table1[[#This Row],[Price]]-0.1*Table1[[#This Row],[Price]]</f>
        <v>309.19499999999999</v>
      </c>
      <c r="P4154" s="9">
        <f>(Table1[[#This Row],[Expiration Date]]-Table1[[#This Row],[Manufacturing Date]])/365</f>
        <v>0.8</v>
      </c>
      <c r="Q4154" t="str">
        <f>IF(Table1[[#This Row],[Expiration Date]]-J4162&gt;12/31/2024,"not expired","expired")</f>
        <v>expired</v>
      </c>
      <c r="R4154">
        <f>Table1[[#This Row],[Discounted Price]]*0.95</f>
        <v>293.73525000000001</v>
      </c>
      <c r="S4154">
        <f>Table1[[#This Row],[Discounted Price]]*0.9</f>
        <v>278.27550000000002</v>
      </c>
      <c r="T4154">
        <f>Table1[[#This Row],[Discounted Price]]*0.8</f>
        <v>247.35599999999999</v>
      </c>
      <c r="U4154">
        <f>Table1[[#This Row],[Price]]*0.52</f>
        <v>178.64600000000002</v>
      </c>
      <c r="V4154">
        <f>(Table1[[#This Row],[Price]]-Table1[[#This Row],[Scrap value]])/2</f>
        <v>82.451999999999998</v>
      </c>
    </row>
    <row r="4155" spans="1:22" x14ac:dyDescent="0.25">
      <c r="A4155" t="s">
        <v>19216</v>
      </c>
      <c r="B4155" t="s">
        <v>22</v>
      </c>
      <c r="C4155" t="s">
        <v>47</v>
      </c>
      <c r="D4155" t="s">
        <v>19217</v>
      </c>
      <c r="E4155">
        <v>352.19</v>
      </c>
      <c r="F4155">
        <v>51</v>
      </c>
      <c r="G4155" t="s">
        <v>43728</v>
      </c>
      <c r="H4155" t="s">
        <v>6055</v>
      </c>
      <c r="I4155" s="1">
        <v>45000</v>
      </c>
      <c r="J4155" s="1">
        <v>45658</v>
      </c>
      <c r="K4155" t="s">
        <v>19218</v>
      </c>
      <c r="L4155" t="s">
        <v>19219</v>
      </c>
      <c r="M4155" t="s">
        <v>20</v>
      </c>
      <c r="N4155">
        <v>4</v>
      </c>
      <c r="O4155">
        <f>Table1[[#This Row],[Price]]-0.1*Table1[[#This Row],[Price]]</f>
        <v>316.971</v>
      </c>
      <c r="P4155" s="9">
        <f>(Table1[[#This Row],[Expiration Date]]-Table1[[#This Row],[Manufacturing Date]])/365</f>
        <v>1.8027397260273972</v>
      </c>
      <c r="Q4155" t="str">
        <f>IF(Table1[[#This Row],[Expiration Date]]-J4163&gt;12/31/2024,"not expired","expired")</f>
        <v>not expired</v>
      </c>
      <c r="R4155">
        <f>Table1[[#This Row],[Discounted Price]]*0.95</f>
        <v>301.12245000000001</v>
      </c>
      <c r="S4155">
        <f>Table1[[#This Row],[Discounted Price]]*0.9</f>
        <v>285.27390000000003</v>
      </c>
      <c r="T4155">
        <f>Table1[[#This Row],[Discounted Price]]*0.8</f>
        <v>253.57680000000002</v>
      </c>
      <c r="U4155">
        <f>Table1[[#This Row],[Price]]*0.52</f>
        <v>183.1388</v>
      </c>
      <c r="V4155">
        <f>(Table1[[#This Row],[Price]]-Table1[[#This Row],[Scrap value]])/2</f>
        <v>84.525599999999997</v>
      </c>
    </row>
    <row r="4156" spans="1:22" x14ac:dyDescent="0.25">
      <c r="A4156" t="s">
        <v>19220</v>
      </c>
      <c r="B4156" t="s">
        <v>35</v>
      </c>
      <c r="C4156" t="s">
        <v>47</v>
      </c>
      <c r="D4156" t="s">
        <v>19221</v>
      </c>
      <c r="E4156">
        <v>87.1</v>
      </c>
      <c r="F4156">
        <v>6</v>
      </c>
      <c r="G4156" t="s">
        <v>43729</v>
      </c>
      <c r="H4156" t="s">
        <v>15570</v>
      </c>
      <c r="I4156" s="1">
        <v>45137</v>
      </c>
      <c r="J4156" s="1">
        <v>45658</v>
      </c>
      <c r="K4156" t="s">
        <v>19222</v>
      </c>
      <c r="L4156" t="s">
        <v>19223</v>
      </c>
      <c r="M4156" t="s">
        <v>45</v>
      </c>
      <c r="N4156">
        <v>5</v>
      </c>
      <c r="O4156">
        <f>Table1[[#This Row],[Price]]-0.1*Table1[[#This Row],[Price]]</f>
        <v>78.39</v>
      </c>
      <c r="P4156" s="9">
        <f>(Table1[[#This Row],[Expiration Date]]-Table1[[#This Row],[Manufacturing Date]])/365</f>
        <v>1.4273972602739726</v>
      </c>
      <c r="Q4156" t="str">
        <f>IF(Table1[[#This Row],[Expiration Date]]-J4164&gt;12/31/2024,"not expired","expired")</f>
        <v>expired</v>
      </c>
      <c r="R4156">
        <f>Table1[[#This Row],[Discounted Price]]*0.95</f>
        <v>74.470500000000001</v>
      </c>
      <c r="S4156">
        <f>Table1[[#This Row],[Discounted Price]]*0.9</f>
        <v>70.551000000000002</v>
      </c>
      <c r="T4156">
        <f>Table1[[#This Row],[Discounted Price]]*0.8</f>
        <v>62.712000000000003</v>
      </c>
      <c r="U4156">
        <f>Table1[[#This Row],[Price]]*0.52</f>
        <v>45.292000000000002</v>
      </c>
      <c r="V4156">
        <f>(Table1[[#This Row],[Price]]-Table1[[#This Row],[Scrap value]])/2</f>
        <v>20.903999999999996</v>
      </c>
    </row>
    <row r="4157" spans="1:22" x14ac:dyDescent="0.25">
      <c r="A4157" t="s">
        <v>19224</v>
      </c>
      <c r="B4157" t="s">
        <v>15</v>
      </c>
      <c r="C4157" t="s">
        <v>47</v>
      </c>
      <c r="D4157" t="s">
        <v>19225</v>
      </c>
      <c r="E4157">
        <v>217.69</v>
      </c>
      <c r="F4157">
        <v>60</v>
      </c>
      <c r="G4157" t="s">
        <v>43730</v>
      </c>
      <c r="H4157" t="s">
        <v>4023</v>
      </c>
      <c r="I4157" s="1">
        <v>45137</v>
      </c>
      <c r="J4157" s="1">
        <v>45658</v>
      </c>
      <c r="K4157" t="s">
        <v>19226</v>
      </c>
      <c r="L4157" t="s">
        <v>19227</v>
      </c>
      <c r="M4157" t="s">
        <v>20</v>
      </c>
      <c r="N4157">
        <v>2</v>
      </c>
      <c r="O4157">
        <f>Table1[[#This Row],[Price]]-0.1*Table1[[#This Row],[Price]]</f>
        <v>195.92099999999999</v>
      </c>
      <c r="P4157" s="9">
        <f>(Table1[[#This Row],[Expiration Date]]-Table1[[#This Row],[Manufacturing Date]])/365</f>
        <v>1.4273972602739726</v>
      </c>
      <c r="Q4157" t="str">
        <f>IF(Table1[[#This Row],[Expiration Date]]-J4165&gt;12/31/2024,"not expired","expired")</f>
        <v>not expired</v>
      </c>
      <c r="R4157">
        <f>Table1[[#This Row],[Discounted Price]]*0.95</f>
        <v>186.12494999999998</v>
      </c>
      <c r="S4157">
        <f>Table1[[#This Row],[Discounted Price]]*0.9</f>
        <v>176.3289</v>
      </c>
      <c r="T4157">
        <f>Table1[[#This Row],[Discounted Price]]*0.8</f>
        <v>156.73680000000002</v>
      </c>
      <c r="U4157">
        <f>Table1[[#This Row],[Price]]*0.52</f>
        <v>113.19880000000001</v>
      </c>
      <c r="V4157">
        <f>(Table1[[#This Row],[Price]]-Table1[[#This Row],[Scrap value]])/2</f>
        <v>52.245599999999996</v>
      </c>
    </row>
    <row r="4158" spans="1:22" x14ac:dyDescent="0.25">
      <c r="A4158" t="s">
        <v>19228</v>
      </c>
      <c r="B4158" t="s">
        <v>29</v>
      </c>
      <c r="C4158" t="s">
        <v>47</v>
      </c>
      <c r="D4158" t="s">
        <v>19229</v>
      </c>
      <c r="E4158">
        <v>258.8</v>
      </c>
      <c r="F4158">
        <v>33</v>
      </c>
      <c r="G4158" t="s">
        <v>43730</v>
      </c>
      <c r="H4158" t="s">
        <v>19230</v>
      </c>
      <c r="I4158" s="1">
        <v>44927</v>
      </c>
      <c r="J4158" s="1">
        <v>45658</v>
      </c>
      <c r="K4158" t="s">
        <v>19231</v>
      </c>
      <c r="L4158" t="s">
        <v>19232</v>
      </c>
      <c r="M4158" t="s">
        <v>27</v>
      </c>
      <c r="N4158">
        <v>3</v>
      </c>
      <c r="O4158">
        <f>Table1[[#This Row],[Price]]-0.1*Table1[[#This Row],[Price]]</f>
        <v>232.92000000000002</v>
      </c>
      <c r="P4158" s="9">
        <f>(Table1[[#This Row],[Expiration Date]]-Table1[[#This Row],[Manufacturing Date]])/365</f>
        <v>2.0027397260273974</v>
      </c>
      <c r="Q4158" t="str">
        <f>IF(Table1[[#This Row],[Expiration Date]]-J4166&gt;12/31/2024,"not expired","expired")</f>
        <v>not expired</v>
      </c>
      <c r="R4158">
        <f>Table1[[#This Row],[Discounted Price]]*0.95</f>
        <v>221.274</v>
      </c>
      <c r="S4158">
        <f>Table1[[#This Row],[Discounted Price]]*0.9</f>
        <v>209.62800000000001</v>
      </c>
      <c r="T4158">
        <f>Table1[[#This Row],[Discounted Price]]*0.8</f>
        <v>186.33600000000001</v>
      </c>
      <c r="U4158">
        <f>Table1[[#This Row],[Price]]*0.52</f>
        <v>134.57600000000002</v>
      </c>
      <c r="V4158">
        <f>(Table1[[#This Row],[Price]]-Table1[[#This Row],[Scrap value]])/2</f>
        <v>62.111999999999995</v>
      </c>
    </row>
    <row r="4159" spans="1:22" x14ac:dyDescent="0.25">
      <c r="A4159" t="s">
        <v>19233</v>
      </c>
      <c r="B4159" t="s">
        <v>35</v>
      </c>
      <c r="C4159" t="s">
        <v>47</v>
      </c>
      <c r="D4159" t="s">
        <v>19234</v>
      </c>
      <c r="E4159">
        <v>134.66</v>
      </c>
      <c r="F4159">
        <v>59</v>
      </c>
      <c r="G4159" t="s">
        <v>43729</v>
      </c>
      <c r="H4159" t="s">
        <v>19235</v>
      </c>
      <c r="I4159" s="1">
        <v>44927</v>
      </c>
      <c r="J4159" s="1">
        <v>45292</v>
      </c>
      <c r="K4159" t="s">
        <v>19236</v>
      </c>
      <c r="L4159" t="s">
        <v>19237</v>
      </c>
      <c r="M4159" t="s">
        <v>45</v>
      </c>
      <c r="N4159">
        <v>3</v>
      </c>
      <c r="O4159">
        <f>Table1[[#This Row],[Price]]-0.1*Table1[[#This Row],[Price]]</f>
        <v>121.19399999999999</v>
      </c>
      <c r="P4159" s="9">
        <f>(Table1[[#This Row],[Expiration Date]]-Table1[[#This Row],[Manufacturing Date]])/365</f>
        <v>1</v>
      </c>
      <c r="Q4159" t="str">
        <f>IF(Table1[[#This Row],[Expiration Date]]-J4167&gt;12/31/2024,"not expired","expired")</f>
        <v>expired</v>
      </c>
      <c r="R4159">
        <f>Table1[[#This Row],[Discounted Price]]*0.95</f>
        <v>115.13429999999998</v>
      </c>
      <c r="S4159">
        <f>Table1[[#This Row],[Discounted Price]]*0.9</f>
        <v>109.07459999999999</v>
      </c>
      <c r="T4159">
        <f>Table1[[#This Row],[Discounted Price]]*0.8</f>
        <v>96.955199999999991</v>
      </c>
      <c r="U4159">
        <f>Table1[[#This Row],[Price]]*0.52</f>
        <v>70.023200000000003</v>
      </c>
      <c r="V4159">
        <f>(Table1[[#This Row],[Price]]-Table1[[#This Row],[Scrap value]])/2</f>
        <v>32.318399999999997</v>
      </c>
    </row>
    <row r="4160" spans="1:22" x14ac:dyDescent="0.25">
      <c r="A4160" t="s">
        <v>19238</v>
      </c>
      <c r="B4160" t="s">
        <v>15</v>
      </c>
      <c r="C4160" t="s">
        <v>47</v>
      </c>
      <c r="D4160" t="s">
        <v>19239</v>
      </c>
      <c r="E4160">
        <v>16.21</v>
      </c>
      <c r="F4160">
        <v>98</v>
      </c>
      <c r="G4160" t="s">
        <v>43730</v>
      </c>
      <c r="H4160" t="s">
        <v>17656</v>
      </c>
      <c r="I4160" s="1">
        <v>45000</v>
      </c>
      <c r="J4160" s="1">
        <v>45292</v>
      </c>
      <c r="K4160" t="s">
        <v>19240</v>
      </c>
      <c r="L4160" t="s">
        <v>19241</v>
      </c>
      <c r="M4160" t="s">
        <v>45</v>
      </c>
      <c r="N4160">
        <v>5</v>
      </c>
      <c r="O4160">
        <f>Table1[[#This Row],[Price]]-0.1*Table1[[#This Row],[Price]]</f>
        <v>14.589</v>
      </c>
      <c r="P4160" s="9">
        <f>(Table1[[#This Row],[Expiration Date]]-Table1[[#This Row],[Manufacturing Date]])/365</f>
        <v>0.8</v>
      </c>
      <c r="Q4160" t="str">
        <f>IF(Table1[[#This Row],[Expiration Date]]-J4168&gt;12/31/2024,"not expired","expired")</f>
        <v>expired</v>
      </c>
      <c r="R4160">
        <f>Table1[[#This Row],[Discounted Price]]*0.95</f>
        <v>13.85955</v>
      </c>
      <c r="S4160">
        <f>Table1[[#This Row],[Discounted Price]]*0.9</f>
        <v>13.130100000000001</v>
      </c>
      <c r="T4160">
        <f>Table1[[#This Row],[Discounted Price]]*0.8</f>
        <v>11.671200000000001</v>
      </c>
      <c r="U4160">
        <f>Table1[[#This Row],[Price]]*0.52</f>
        <v>8.4292000000000016</v>
      </c>
      <c r="V4160">
        <f>(Table1[[#This Row],[Price]]-Table1[[#This Row],[Scrap value]])/2</f>
        <v>3.8903999999999996</v>
      </c>
    </row>
    <row r="4161" spans="1:22" x14ac:dyDescent="0.25">
      <c r="A4161" t="s">
        <v>19242</v>
      </c>
      <c r="B4161" t="s">
        <v>15</v>
      </c>
      <c r="C4161" t="s">
        <v>47</v>
      </c>
      <c r="D4161" t="s">
        <v>19243</v>
      </c>
      <c r="E4161">
        <v>445.81</v>
      </c>
      <c r="F4161">
        <v>48</v>
      </c>
      <c r="G4161" t="s">
        <v>43728</v>
      </c>
      <c r="H4161" t="s">
        <v>19244</v>
      </c>
      <c r="I4161" s="1">
        <v>45000</v>
      </c>
      <c r="J4161" s="1">
        <v>46023</v>
      </c>
      <c r="K4161" t="s">
        <v>19245</v>
      </c>
      <c r="L4161" t="s">
        <v>19246</v>
      </c>
      <c r="M4161" t="s">
        <v>20</v>
      </c>
      <c r="N4161">
        <v>5</v>
      </c>
      <c r="O4161">
        <f>Table1[[#This Row],[Price]]-0.1*Table1[[#This Row],[Price]]</f>
        <v>401.22899999999998</v>
      </c>
      <c r="P4161" s="9">
        <f>(Table1[[#This Row],[Expiration Date]]-Table1[[#This Row],[Manufacturing Date]])/365</f>
        <v>2.8027397260273972</v>
      </c>
      <c r="Q4161" t="str">
        <f>IF(Table1[[#This Row],[Expiration Date]]-J4169&gt;12/31/2024,"not expired","expired")</f>
        <v>not expired</v>
      </c>
      <c r="R4161">
        <f>Table1[[#This Row],[Discounted Price]]*0.95</f>
        <v>381.16754999999995</v>
      </c>
      <c r="S4161">
        <f>Table1[[#This Row],[Discounted Price]]*0.9</f>
        <v>361.10609999999997</v>
      </c>
      <c r="T4161">
        <f>Table1[[#This Row],[Discounted Price]]*0.8</f>
        <v>320.98320000000001</v>
      </c>
      <c r="U4161">
        <f>Table1[[#This Row],[Price]]*0.52</f>
        <v>231.8212</v>
      </c>
      <c r="V4161">
        <f>(Table1[[#This Row],[Price]]-Table1[[#This Row],[Scrap value]])/2</f>
        <v>106.9944</v>
      </c>
    </row>
    <row r="4162" spans="1:22" x14ac:dyDescent="0.25">
      <c r="A4162" t="s">
        <v>19247</v>
      </c>
      <c r="B4162" t="s">
        <v>22</v>
      </c>
      <c r="C4162" t="s">
        <v>47</v>
      </c>
      <c r="D4162" t="s">
        <v>19248</v>
      </c>
      <c r="E4162">
        <v>169.06</v>
      </c>
      <c r="F4162">
        <v>3</v>
      </c>
      <c r="G4162" t="s">
        <v>43728</v>
      </c>
      <c r="H4162" t="s">
        <v>6098</v>
      </c>
      <c r="I4162" s="1">
        <v>44927</v>
      </c>
      <c r="J4162" s="1">
        <v>45292</v>
      </c>
      <c r="K4162" t="s">
        <v>19249</v>
      </c>
      <c r="L4162" t="s">
        <v>19250</v>
      </c>
      <c r="M4162" t="s">
        <v>45</v>
      </c>
      <c r="N4162">
        <v>3</v>
      </c>
      <c r="O4162">
        <f>Table1[[#This Row],[Price]]-0.1*Table1[[#This Row],[Price]]</f>
        <v>152.154</v>
      </c>
      <c r="P4162" s="9">
        <f>(Table1[[#This Row],[Expiration Date]]-Table1[[#This Row],[Manufacturing Date]])/365</f>
        <v>1</v>
      </c>
      <c r="Q4162" t="str">
        <f>IF(Table1[[#This Row],[Expiration Date]]-J4170&gt;12/31/2024,"not expired","expired")</f>
        <v>expired</v>
      </c>
      <c r="R4162">
        <f>Table1[[#This Row],[Discounted Price]]*0.95</f>
        <v>144.5463</v>
      </c>
      <c r="S4162">
        <f>Table1[[#This Row],[Discounted Price]]*0.9</f>
        <v>136.93860000000001</v>
      </c>
      <c r="T4162">
        <f>Table1[[#This Row],[Discounted Price]]*0.8</f>
        <v>121.72320000000001</v>
      </c>
      <c r="U4162">
        <f>Table1[[#This Row],[Price]]*0.52</f>
        <v>87.911200000000008</v>
      </c>
      <c r="V4162">
        <f>(Table1[[#This Row],[Price]]-Table1[[#This Row],[Scrap value]])/2</f>
        <v>40.574399999999997</v>
      </c>
    </row>
    <row r="4163" spans="1:22" x14ac:dyDescent="0.25">
      <c r="A4163" t="s">
        <v>19251</v>
      </c>
      <c r="B4163" t="s">
        <v>15</v>
      </c>
      <c r="C4163" t="s">
        <v>47</v>
      </c>
      <c r="D4163" t="s">
        <v>19252</v>
      </c>
      <c r="E4163">
        <v>279.95</v>
      </c>
      <c r="F4163">
        <v>82</v>
      </c>
      <c r="G4163" t="s">
        <v>43728</v>
      </c>
      <c r="H4163" t="s">
        <v>3649</v>
      </c>
      <c r="I4163" s="1">
        <v>44927</v>
      </c>
      <c r="J4163" s="1">
        <v>45292</v>
      </c>
      <c r="K4163">
        <v>884278</v>
      </c>
      <c r="L4163" t="s">
        <v>19253</v>
      </c>
      <c r="M4163" t="s">
        <v>20</v>
      </c>
      <c r="N4163">
        <v>3</v>
      </c>
      <c r="O4163">
        <f>Table1[[#This Row],[Price]]-0.1*Table1[[#This Row],[Price]]</f>
        <v>251.95499999999998</v>
      </c>
      <c r="P4163" s="9">
        <f>(Table1[[#This Row],[Expiration Date]]-Table1[[#This Row],[Manufacturing Date]])/365</f>
        <v>1</v>
      </c>
      <c r="Q4163" t="str">
        <f>IF(Table1[[#This Row],[Expiration Date]]-J4171&gt;12/31/2024,"not expired","expired")</f>
        <v>expired</v>
      </c>
      <c r="R4163">
        <f>Table1[[#This Row],[Discounted Price]]*0.95</f>
        <v>239.35724999999996</v>
      </c>
      <c r="S4163">
        <f>Table1[[#This Row],[Discounted Price]]*0.9</f>
        <v>226.7595</v>
      </c>
      <c r="T4163">
        <f>Table1[[#This Row],[Discounted Price]]*0.8</f>
        <v>201.56399999999999</v>
      </c>
      <c r="U4163">
        <f>Table1[[#This Row],[Price]]*0.52</f>
        <v>145.57400000000001</v>
      </c>
      <c r="V4163">
        <f>(Table1[[#This Row],[Price]]-Table1[[#This Row],[Scrap value]])/2</f>
        <v>67.187999999999988</v>
      </c>
    </row>
    <row r="4164" spans="1:22" x14ac:dyDescent="0.25">
      <c r="A4164" t="s">
        <v>19254</v>
      </c>
      <c r="B4164" t="s">
        <v>29</v>
      </c>
      <c r="C4164" t="s">
        <v>47</v>
      </c>
      <c r="D4164" t="s">
        <v>19255</v>
      </c>
      <c r="E4164">
        <v>85.75</v>
      </c>
      <c r="F4164">
        <v>10</v>
      </c>
      <c r="G4164" t="s">
        <v>43728</v>
      </c>
      <c r="H4164" t="s">
        <v>19256</v>
      </c>
      <c r="I4164" s="1">
        <v>45137</v>
      </c>
      <c r="J4164" s="1">
        <v>46023</v>
      </c>
      <c r="K4164" t="s">
        <v>19257</v>
      </c>
      <c r="L4164" t="s">
        <v>19258</v>
      </c>
      <c r="M4164" t="s">
        <v>20</v>
      </c>
      <c r="N4164">
        <v>4</v>
      </c>
      <c r="O4164">
        <f>Table1[[#This Row],[Price]]-0.1*Table1[[#This Row],[Price]]</f>
        <v>77.174999999999997</v>
      </c>
      <c r="P4164" s="9">
        <f>(Table1[[#This Row],[Expiration Date]]-Table1[[#This Row],[Manufacturing Date]])/365</f>
        <v>2.4273972602739726</v>
      </c>
      <c r="Q4164" t="str">
        <f>IF(Table1[[#This Row],[Expiration Date]]-J4172&gt;12/31/2024,"not expired","expired")</f>
        <v>not expired</v>
      </c>
      <c r="R4164">
        <f>Table1[[#This Row],[Discounted Price]]*0.95</f>
        <v>73.316249999999997</v>
      </c>
      <c r="S4164">
        <f>Table1[[#This Row],[Discounted Price]]*0.9</f>
        <v>69.457499999999996</v>
      </c>
      <c r="T4164">
        <f>Table1[[#This Row],[Discounted Price]]*0.8</f>
        <v>61.74</v>
      </c>
      <c r="U4164">
        <f>Table1[[#This Row],[Price]]*0.52</f>
        <v>44.59</v>
      </c>
      <c r="V4164">
        <f>(Table1[[#This Row],[Price]]-Table1[[#This Row],[Scrap value]])/2</f>
        <v>20.58</v>
      </c>
    </row>
    <row r="4165" spans="1:22" x14ac:dyDescent="0.25">
      <c r="A4165" t="s">
        <v>19259</v>
      </c>
      <c r="B4165" t="s">
        <v>22</v>
      </c>
      <c r="C4165" t="s">
        <v>47</v>
      </c>
      <c r="D4165" t="s">
        <v>19260</v>
      </c>
      <c r="E4165">
        <v>151.13999999999999</v>
      </c>
      <c r="F4165">
        <v>46</v>
      </c>
      <c r="G4165" t="s">
        <v>43728</v>
      </c>
      <c r="H4165" t="s">
        <v>19261</v>
      </c>
      <c r="I4165" s="1">
        <v>45000</v>
      </c>
      <c r="J4165" s="1">
        <v>45292</v>
      </c>
      <c r="K4165" t="s">
        <v>19262</v>
      </c>
      <c r="L4165" t="s">
        <v>19263</v>
      </c>
      <c r="M4165" t="s">
        <v>27</v>
      </c>
      <c r="N4165">
        <v>3</v>
      </c>
      <c r="O4165">
        <f>Table1[[#This Row],[Price]]-0.1*Table1[[#This Row],[Price]]</f>
        <v>136.02599999999998</v>
      </c>
      <c r="P4165" s="9">
        <f>(Table1[[#This Row],[Expiration Date]]-Table1[[#This Row],[Manufacturing Date]])/365</f>
        <v>0.8</v>
      </c>
      <c r="Q4165" t="str">
        <f>IF(Table1[[#This Row],[Expiration Date]]-J4173&gt;12/31/2024,"not expired","expired")</f>
        <v>expired</v>
      </c>
      <c r="R4165">
        <f>Table1[[#This Row],[Discounted Price]]*0.95</f>
        <v>129.22469999999998</v>
      </c>
      <c r="S4165">
        <f>Table1[[#This Row],[Discounted Price]]*0.9</f>
        <v>122.42339999999999</v>
      </c>
      <c r="T4165">
        <f>Table1[[#This Row],[Discounted Price]]*0.8</f>
        <v>108.82079999999999</v>
      </c>
      <c r="U4165">
        <f>Table1[[#This Row],[Price]]*0.52</f>
        <v>78.592799999999997</v>
      </c>
      <c r="V4165">
        <f>(Table1[[#This Row],[Price]]-Table1[[#This Row],[Scrap value]])/2</f>
        <v>36.273599999999995</v>
      </c>
    </row>
    <row r="4166" spans="1:22" x14ac:dyDescent="0.25">
      <c r="A4166" t="s">
        <v>19264</v>
      </c>
      <c r="B4166" t="s">
        <v>29</v>
      </c>
      <c r="C4166" t="s">
        <v>47</v>
      </c>
      <c r="D4166" t="s">
        <v>19265</v>
      </c>
      <c r="E4166">
        <v>428.27</v>
      </c>
      <c r="F4166">
        <v>15</v>
      </c>
      <c r="G4166" t="s">
        <v>43729</v>
      </c>
      <c r="H4166" t="s">
        <v>19266</v>
      </c>
      <c r="I4166" s="1">
        <v>45000</v>
      </c>
      <c r="J4166" s="1">
        <v>45292</v>
      </c>
      <c r="K4166" t="s">
        <v>19267</v>
      </c>
      <c r="L4166" t="s">
        <v>19268</v>
      </c>
      <c r="M4166" t="s">
        <v>45</v>
      </c>
      <c r="N4166">
        <v>2</v>
      </c>
      <c r="O4166">
        <f>Table1[[#This Row],[Price]]-0.1*Table1[[#This Row],[Price]]</f>
        <v>385.44299999999998</v>
      </c>
      <c r="P4166" s="9">
        <f>(Table1[[#This Row],[Expiration Date]]-Table1[[#This Row],[Manufacturing Date]])/365</f>
        <v>0.8</v>
      </c>
      <c r="Q4166" t="str">
        <f>IF(Table1[[#This Row],[Expiration Date]]-J4174&gt;12/31/2024,"not expired","expired")</f>
        <v>expired</v>
      </c>
      <c r="R4166">
        <f>Table1[[#This Row],[Discounted Price]]*0.95</f>
        <v>366.17084999999997</v>
      </c>
      <c r="S4166">
        <f>Table1[[#This Row],[Discounted Price]]*0.9</f>
        <v>346.89870000000002</v>
      </c>
      <c r="T4166">
        <f>Table1[[#This Row],[Discounted Price]]*0.8</f>
        <v>308.3544</v>
      </c>
      <c r="U4166">
        <f>Table1[[#This Row],[Price]]*0.52</f>
        <v>222.7004</v>
      </c>
      <c r="V4166">
        <f>(Table1[[#This Row],[Price]]-Table1[[#This Row],[Scrap value]])/2</f>
        <v>102.78479999999999</v>
      </c>
    </row>
    <row r="4167" spans="1:22" x14ac:dyDescent="0.25">
      <c r="A4167" t="s">
        <v>19269</v>
      </c>
      <c r="B4167" t="s">
        <v>35</v>
      </c>
      <c r="C4167" t="s">
        <v>47</v>
      </c>
      <c r="D4167" t="s">
        <v>19270</v>
      </c>
      <c r="E4167">
        <v>96.29</v>
      </c>
      <c r="F4167">
        <v>63</v>
      </c>
      <c r="G4167" t="s">
        <v>43728</v>
      </c>
      <c r="H4167" t="s">
        <v>19271</v>
      </c>
      <c r="I4167" s="1">
        <v>45000</v>
      </c>
      <c r="J4167" s="1">
        <v>46023</v>
      </c>
      <c r="K4167" t="s">
        <v>19272</v>
      </c>
      <c r="L4167" t="s">
        <v>19273</v>
      </c>
      <c r="M4167" t="s">
        <v>45</v>
      </c>
      <c r="N4167">
        <v>3</v>
      </c>
      <c r="O4167">
        <f>Table1[[#This Row],[Price]]-0.1*Table1[[#This Row],[Price]]</f>
        <v>86.661000000000001</v>
      </c>
      <c r="P4167" s="9">
        <f>(Table1[[#This Row],[Expiration Date]]-Table1[[#This Row],[Manufacturing Date]])/365</f>
        <v>2.8027397260273972</v>
      </c>
      <c r="Q4167" t="str">
        <f>IF(Table1[[#This Row],[Expiration Date]]-J4175&gt;12/31/2024,"not expired","expired")</f>
        <v>expired</v>
      </c>
      <c r="R4167">
        <f>Table1[[#This Row],[Discounted Price]]*0.95</f>
        <v>82.327950000000001</v>
      </c>
      <c r="S4167">
        <f>Table1[[#This Row],[Discounted Price]]*0.9</f>
        <v>77.994900000000001</v>
      </c>
      <c r="T4167">
        <f>Table1[[#This Row],[Discounted Price]]*0.8</f>
        <v>69.328800000000001</v>
      </c>
      <c r="U4167">
        <f>Table1[[#This Row],[Price]]*0.52</f>
        <v>50.070800000000006</v>
      </c>
      <c r="V4167">
        <f>(Table1[[#This Row],[Price]]-Table1[[#This Row],[Scrap value]])/2</f>
        <v>23.1096</v>
      </c>
    </row>
    <row r="4168" spans="1:22" x14ac:dyDescent="0.25">
      <c r="A4168" t="s">
        <v>19274</v>
      </c>
      <c r="B4168" t="s">
        <v>15</v>
      </c>
      <c r="C4168" t="s">
        <v>47</v>
      </c>
      <c r="D4168" t="s">
        <v>19275</v>
      </c>
      <c r="E4168">
        <v>29.81</v>
      </c>
      <c r="F4168">
        <v>79</v>
      </c>
      <c r="G4168" t="s">
        <v>43729</v>
      </c>
      <c r="H4168" t="s">
        <v>19276</v>
      </c>
      <c r="I4168" s="1">
        <v>45000</v>
      </c>
      <c r="J4168" s="1">
        <v>45658</v>
      </c>
      <c r="K4168" t="s">
        <v>19277</v>
      </c>
      <c r="L4168" t="s">
        <v>19278</v>
      </c>
      <c r="M4168" t="s">
        <v>27</v>
      </c>
      <c r="N4168">
        <v>3</v>
      </c>
      <c r="O4168">
        <f>Table1[[#This Row],[Price]]-0.1*Table1[[#This Row],[Price]]</f>
        <v>26.829000000000001</v>
      </c>
      <c r="P4168" s="9">
        <f>(Table1[[#This Row],[Expiration Date]]-Table1[[#This Row],[Manufacturing Date]])/365</f>
        <v>1.8027397260273972</v>
      </c>
      <c r="Q4168" t="str">
        <f>IF(Table1[[#This Row],[Expiration Date]]-J4176&gt;12/31/2024,"not expired","expired")</f>
        <v>expired</v>
      </c>
      <c r="R4168">
        <f>Table1[[#This Row],[Discounted Price]]*0.95</f>
        <v>25.487549999999999</v>
      </c>
      <c r="S4168">
        <f>Table1[[#This Row],[Discounted Price]]*0.9</f>
        <v>24.146100000000001</v>
      </c>
      <c r="T4168">
        <f>Table1[[#This Row],[Discounted Price]]*0.8</f>
        <v>21.463200000000001</v>
      </c>
      <c r="U4168">
        <f>Table1[[#This Row],[Price]]*0.52</f>
        <v>15.501199999999999</v>
      </c>
      <c r="V4168">
        <f>(Table1[[#This Row],[Price]]-Table1[[#This Row],[Scrap value]])/2</f>
        <v>7.1543999999999999</v>
      </c>
    </row>
    <row r="4169" spans="1:22" x14ac:dyDescent="0.25">
      <c r="A4169" t="s">
        <v>19279</v>
      </c>
      <c r="B4169" t="s">
        <v>35</v>
      </c>
      <c r="C4169" t="s">
        <v>47</v>
      </c>
      <c r="D4169" t="s">
        <v>19280</v>
      </c>
      <c r="E4169">
        <v>129.55000000000001</v>
      </c>
      <c r="F4169">
        <v>71</v>
      </c>
      <c r="G4169" t="s">
        <v>43728</v>
      </c>
      <c r="H4169" t="s">
        <v>19281</v>
      </c>
      <c r="I4169" s="1">
        <v>45000</v>
      </c>
      <c r="J4169" s="1">
        <v>45658</v>
      </c>
      <c r="K4169" t="s">
        <v>19282</v>
      </c>
      <c r="L4169" t="s">
        <v>19283</v>
      </c>
      <c r="M4169" t="s">
        <v>20</v>
      </c>
      <c r="N4169">
        <v>2</v>
      </c>
      <c r="O4169">
        <f>Table1[[#This Row],[Price]]-0.1*Table1[[#This Row],[Price]]</f>
        <v>116.59500000000001</v>
      </c>
      <c r="P4169" s="9">
        <f>(Table1[[#This Row],[Expiration Date]]-Table1[[#This Row],[Manufacturing Date]])/365</f>
        <v>1.8027397260273972</v>
      </c>
      <c r="Q4169" t="str">
        <f>IF(Table1[[#This Row],[Expiration Date]]-J4177&gt;12/31/2024,"not expired","expired")</f>
        <v>not expired</v>
      </c>
      <c r="R4169">
        <f>Table1[[#This Row],[Discounted Price]]*0.95</f>
        <v>110.76525000000001</v>
      </c>
      <c r="S4169">
        <f>Table1[[#This Row],[Discounted Price]]*0.9</f>
        <v>104.93550000000002</v>
      </c>
      <c r="T4169">
        <f>Table1[[#This Row],[Discounted Price]]*0.8</f>
        <v>93.27600000000001</v>
      </c>
      <c r="U4169">
        <f>Table1[[#This Row],[Price]]*0.52</f>
        <v>67.366000000000014</v>
      </c>
      <c r="V4169">
        <f>(Table1[[#This Row],[Price]]-Table1[[#This Row],[Scrap value]])/2</f>
        <v>31.091999999999999</v>
      </c>
    </row>
    <row r="4170" spans="1:22" x14ac:dyDescent="0.25">
      <c r="A4170" t="s">
        <v>19284</v>
      </c>
      <c r="B4170" t="s">
        <v>29</v>
      </c>
      <c r="C4170" t="s">
        <v>47</v>
      </c>
      <c r="D4170" t="s">
        <v>19285</v>
      </c>
      <c r="E4170">
        <v>453.14</v>
      </c>
      <c r="F4170">
        <v>75</v>
      </c>
      <c r="G4170" t="s">
        <v>43729</v>
      </c>
      <c r="H4170" t="s">
        <v>4186</v>
      </c>
      <c r="I4170" s="1">
        <v>45000</v>
      </c>
      <c r="J4170" s="1">
        <v>45292</v>
      </c>
      <c r="K4170" t="s">
        <v>19286</v>
      </c>
      <c r="L4170" t="s">
        <v>19287</v>
      </c>
      <c r="M4170" t="s">
        <v>45</v>
      </c>
      <c r="N4170">
        <v>3</v>
      </c>
      <c r="O4170">
        <f>Table1[[#This Row],[Price]]-0.1*Table1[[#This Row],[Price]]</f>
        <v>407.82599999999996</v>
      </c>
      <c r="P4170" s="9">
        <f>(Table1[[#This Row],[Expiration Date]]-Table1[[#This Row],[Manufacturing Date]])/365</f>
        <v>0.8</v>
      </c>
      <c r="Q4170" t="str">
        <f>IF(Table1[[#This Row],[Expiration Date]]-J4178&gt;12/31/2024,"not expired","expired")</f>
        <v>expired</v>
      </c>
      <c r="R4170">
        <f>Table1[[#This Row],[Discounted Price]]*0.95</f>
        <v>387.43469999999996</v>
      </c>
      <c r="S4170">
        <f>Table1[[#This Row],[Discounted Price]]*0.9</f>
        <v>367.04339999999996</v>
      </c>
      <c r="T4170">
        <f>Table1[[#This Row],[Discounted Price]]*0.8</f>
        <v>326.26080000000002</v>
      </c>
      <c r="U4170">
        <f>Table1[[#This Row],[Price]]*0.52</f>
        <v>235.6328</v>
      </c>
      <c r="V4170">
        <f>(Table1[[#This Row],[Price]]-Table1[[#This Row],[Scrap value]])/2</f>
        <v>108.75359999999999</v>
      </c>
    </row>
    <row r="4171" spans="1:22" x14ac:dyDescent="0.25">
      <c r="A4171" t="s">
        <v>19288</v>
      </c>
      <c r="B4171" t="s">
        <v>22</v>
      </c>
      <c r="C4171" t="s">
        <v>47</v>
      </c>
      <c r="D4171" t="s">
        <v>19289</v>
      </c>
      <c r="E4171">
        <v>155.4</v>
      </c>
      <c r="F4171">
        <v>11</v>
      </c>
      <c r="G4171" t="s">
        <v>43729</v>
      </c>
      <c r="H4171" t="s">
        <v>14042</v>
      </c>
      <c r="I4171" s="1">
        <v>45137</v>
      </c>
      <c r="J4171" s="1">
        <v>45292</v>
      </c>
      <c r="K4171" t="s">
        <v>19290</v>
      </c>
      <c r="L4171" t="s">
        <v>19291</v>
      </c>
      <c r="M4171" t="s">
        <v>27</v>
      </c>
      <c r="N4171">
        <v>1</v>
      </c>
      <c r="O4171">
        <f>Table1[[#This Row],[Price]]-0.1*Table1[[#This Row],[Price]]</f>
        <v>139.86000000000001</v>
      </c>
      <c r="P4171" s="9">
        <f>(Table1[[#This Row],[Expiration Date]]-Table1[[#This Row],[Manufacturing Date]])/365</f>
        <v>0.42465753424657532</v>
      </c>
      <c r="Q4171" t="str">
        <f>IF(Table1[[#This Row],[Expiration Date]]-J4179&gt;12/31/2024,"not expired","expired")</f>
        <v>expired</v>
      </c>
      <c r="R4171">
        <f>Table1[[#This Row],[Discounted Price]]*0.95</f>
        <v>132.86700000000002</v>
      </c>
      <c r="S4171">
        <f>Table1[[#This Row],[Discounted Price]]*0.9</f>
        <v>125.87400000000001</v>
      </c>
      <c r="T4171">
        <f>Table1[[#This Row],[Discounted Price]]*0.8</f>
        <v>111.88800000000002</v>
      </c>
      <c r="U4171">
        <f>Table1[[#This Row],[Price]]*0.52</f>
        <v>80.808000000000007</v>
      </c>
      <c r="V4171">
        <f>(Table1[[#This Row],[Price]]-Table1[[#This Row],[Scrap value]])/2</f>
        <v>37.295999999999999</v>
      </c>
    </row>
    <row r="4172" spans="1:22" x14ac:dyDescent="0.25">
      <c r="A4172" t="s">
        <v>19292</v>
      </c>
      <c r="B4172" t="s">
        <v>35</v>
      </c>
      <c r="C4172" t="s">
        <v>47</v>
      </c>
      <c r="D4172" t="s">
        <v>19293</v>
      </c>
      <c r="E4172">
        <v>58.7</v>
      </c>
      <c r="F4172">
        <v>27</v>
      </c>
      <c r="G4172" t="s">
        <v>43728</v>
      </c>
      <c r="H4172" t="s">
        <v>19294</v>
      </c>
      <c r="I4172" s="1">
        <v>45137</v>
      </c>
      <c r="J4172" s="1">
        <v>45292</v>
      </c>
      <c r="K4172" t="s">
        <v>19295</v>
      </c>
      <c r="L4172" t="s">
        <v>19296</v>
      </c>
      <c r="M4172" t="s">
        <v>20</v>
      </c>
      <c r="N4172">
        <v>5</v>
      </c>
      <c r="O4172">
        <f>Table1[[#This Row],[Price]]-0.1*Table1[[#This Row],[Price]]</f>
        <v>52.83</v>
      </c>
      <c r="P4172" s="9">
        <f>(Table1[[#This Row],[Expiration Date]]-Table1[[#This Row],[Manufacturing Date]])/365</f>
        <v>0.42465753424657532</v>
      </c>
      <c r="Q4172" t="str">
        <f>IF(Table1[[#This Row],[Expiration Date]]-J4180&gt;12/31/2024,"not expired","expired")</f>
        <v>expired</v>
      </c>
      <c r="R4172">
        <f>Table1[[#This Row],[Discounted Price]]*0.95</f>
        <v>50.188499999999998</v>
      </c>
      <c r="S4172">
        <f>Table1[[#This Row],[Discounted Price]]*0.9</f>
        <v>47.546999999999997</v>
      </c>
      <c r="T4172">
        <f>Table1[[#This Row],[Discounted Price]]*0.8</f>
        <v>42.264000000000003</v>
      </c>
      <c r="U4172">
        <f>Table1[[#This Row],[Price]]*0.52</f>
        <v>30.524000000000001</v>
      </c>
      <c r="V4172">
        <f>(Table1[[#This Row],[Price]]-Table1[[#This Row],[Scrap value]])/2</f>
        <v>14.088000000000001</v>
      </c>
    </row>
    <row r="4173" spans="1:22" x14ac:dyDescent="0.25">
      <c r="A4173" t="s">
        <v>19297</v>
      </c>
      <c r="B4173" t="s">
        <v>15</v>
      </c>
      <c r="C4173" t="s">
        <v>47</v>
      </c>
      <c r="D4173" t="s">
        <v>19298</v>
      </c>
      <c r="E4173">
        <v>195.64</v>
      </c>
      <c r="F4173">
        <v>41</v>
      </c>
      <c r="G4173" t="s">
        <v>43728</v>
      </c>
      <c r="H4173" t="s">
        <v>4106</v>
      </c>
      <c r="I4173" s="1">
        <v>44927</v>
      </c>
      <c r="J4173" s="1">
        <v>45292</v>
      </c>
      <c r="K4173" t="s">
        <v>19299</v>
      </c>
      <c r="L4173" t="s">
        <v>19300</v>
      </c>
      <c r="M4173" t="s">
        <v>20</v>
      </c>
      <c r="N4173">
        <v>3</v>
      </c>
      <c r="O4173">
        <f>Table1[[#This Row],[Price]]-0.1*Table1[[#This Row],[Price]]</f>
        <v>176.07599999999999</v>
      </c>
      <c r="P4173" s="9">
        <f>(Table1[[#This Row],[Expiration Date]]-Table1[[#This Row],[Manufacturing Date]])/365</f>
        <v>1</v>
      </c>
      <c r="Q4173" t="str">
        <f>IF(Table1[[#This Row],[Expiration Date]]-J4181&gt;12/31/2024,"not expired","expired")</f>
        <v>expired</v>
      </c>
      <c r="R4173">
        <f>Table1[[#This Row],[Discounted Price]]*0.95</f>
        <v>167.2722</v>
      </c>
      <c r="S4173">
        <f>Table1[[#This Row],[Discounted Price]]*0.9</f>
        <v>158.4684</v>
      </c>
      <c r="T4173">
        <f>Table1[[#This Row],[Discounted Price]]*0.8</f>
        <v>140.86080000000001</v>
      </c>
      <c r="U4173">
        <f>Table1[[#This Row],[Price]]*0.52</f>
        <v>101.7328</v>
      </c>
      <c r="V4173">
        <f>(Table1[[#This Row],[Price]]-Table1[[#This Row],[Scrap value]])/2</f>
        <v>46.953599999999994</v>
      </c>
    </row>
    <row r="4174" spans="1:22" x14ac:dyDescent="0.25">
      <c r="A4174" t="s">
        <v>19301</v>
      </c>
      <c r="B4174" t="s">
        <v>35</v>
      </c>
      <c r="C4174" t="s">
        <v>47</v>
      </c>
      <c r="D4174" t="s">
        <v>19302</v>
      </c>
      <c r="E4174">
        <v>91.99</v>
      </c>
      <c r="F4174">
        <v>28</v>
      </c>
      <c r="G4174" t="s">
        <v>43728</v>
      </c>
      <c r="H4174" t="s">
        <v>12908</v>
      </c>
      <c r="I4174" s="1">
        <v>45137</v>
      </c>
      <c r="J4174" s="1">
        <v>46023</v>
      </c>
      <c r="K4174" t="s">
        <v>19303</v>
      </c>
      <c r="L4174" t="s">
        <v>19304</v>
      </c>
      <c r="M4174" t="s">
        <v>20</v>
      </c>
      <c r="N4174">
        <v>2</v>
      </c>
      <c r="O4174">
        <f>Table1[[#This Row],[Price]]-0.1*Table1[[#This Row],[Price]]</f>
        <v>82.790999999999997</v>
      </c>
      <c r="P4174" s="9">
        <f>(Table1[[#This Row],[Expiration Date]]-Table1[[#This Row],[Manufacturing Date]])/365</f>
        <v>2.4273972602739726</v>
      </c>
      <c r="Q4174" t="str">
        <f>IF(Table1[[#This Row],[Expiration Date]]-J4182&gt;12/31/2024,"not expired","expired")</f>
        <v>expired</v>
      </c>
      <c r="R4174">
        <f>Table1[[#This Row],[Discounted Price]]*0.95</f>
        <v>78.651449999999997</v>
      </c>
      <c r="S4174">
        <f>Table1[[#This Row],[Discounted Price]]*0.9</f>
        <v>74.511899999999997</v>
      </c>
      <c r="T4174">
        <f>Table1[[#This Row],[Discounted Price]]*0.8</f>
        <v>66.232799999999997</v>
      </c>
      <c r="U4174">
        <f>Table1[[#This Row],[Price]]*0.52</f>
        <v>47.834800000000001</v>
      </c>
      <c r="V4174">
        <f>(Table1[[#This Row],[Price]]-Table1[[#This Row],[Scrap value]])/2</f>
        <v>22.077599999999997</v>
      </c>
    </row>
    <row r="4175" spans="1:22" x14ac:dyDescent="0.25">
      <c r="A4175" t="s">
        <v>19305</v>
      </c>
      <c r="B4175" t="s">
        <v>22</v>
      </c>
      <c r="C4175" t="s">
        <v>47</v>
      </c>
      <c r="D4175" t="s">
        <v>19306</v>
      </c>
      <c r="E4175">
        <v>157.63999999999999</v>
      </c>
      <c r="F4175">
        <v>45</v>
      </c>
      <c r="G4175" t="s">
        <v>43729</v>
      </c>
      <c r="H4175" t="s">
        <v>14933</v>
      </c>
      <c r="I4175" s="1">
        <v>45137</v>
      </c>
      <c r="J4175" s="1">
        <v>46023</v>
      </c>
      <c r="K4175" t="s">
        <v>19307</v>
      </c>
      <c r="L4175" t="s">
        <v>19308</v>
      </c>
      <c r="M4175" t="s">
        <v>45</v>
      </c>
      <c r="N4175">
        <v>5</v>
      </c>
      <c r="O4175">
        <f>Table1[[#This Row],[Price]]-0.1*Table1[[#This Row],[Price]]</f>
        <v>141.87599999999998</v>
      </c>
      <c r="P4175" s="9">
        <f>(Table1[[#This Row],[Expiration Date]]-Table1[[#This Row],[Manufacturing Date]])/365</f>
        <v>2.4273972602739726</v>
      </c>
      <c r="Q4175" t="str">
        <f>IF(Table1[[#This Row],[Expiration Date]]-J4183&gt;12/31/2024,"not expired","expired")</f>
        <v>expired</v>
      </c>
      <c r="R4175">
        <f>Table1[[#This Row],[Discounted Price]]*0.95</f>
        <v>134.78219999999996</v>
      </c>
      <c r="S4175">
        <f>Table1[[#This Row],[Discounted Price]]*0.9</f>
        <v>127.68839999999999</v>
      </c>
      <c r="T4175">
        <f>Table1[[#This Row],[Discounted Price]]*0.8</f>
        <v>113.50079999999998</v>
      </c>
      <c r="U4175">
        <f>Table1[[#This Row],[Price]]*0.52</f>
        <v>81.972799999999992</v>
      </c>
      <c r="V4175">
        <f>(Table1[[#This Row],[Price]]-Table1[[#This Row],[Scrap value]])/2</f>
        <v>37.833599999999997</v>
      </c>
    </row>
    <row r="4176" spans="1:22" x14ac:dyDescent="0.25">
      <c r="A4176" t="s">
        <v>19309</v>
      </c>
      <c r="B4176" t="s">
        <v>15</v>
      </c>
      <c r="C4176" t="s">
        <v>47</v>
      </c>
      <c r="D4176" t="s">
        <v>19310</v>
      </c>
      <c r="E4176">
        <v>148.47</v>
      </c>
      <c r="F4176">
        <v>87</v>
      </c>
      <c r="G4176" t="s">
        <v>43730</v>
      </c>
      <c r="H4176" t="s">
        <v>6362</v>
      </c>
      <c r="I4176" s="1">
        <v>45137</v>
      </c>
      <c r="J4176" s="1">
        <v>46023</v>
      </c>
      <c r="K4176" t="s">
        <v>19311</v>
      </c>
      <c r="L4176" t="s">
        <v>19312</v>
      </c>
      <c r="M4176" t="s">
        <v>27</v>
      </c>
      <c r="N4176">
        <v>5</v>
      </c>
      <c r="O4176">
        <f>Table1[[#This Row],[Price]]-0.1*Table1[[#This Row],[Price]]</f>
        <v>133.62299999999999</v>
      </c>
      <c r="P4176" s="9">
        <f>(Table1[[#This Row],[Expiration Date]]-Table1[[#This Row],[Manufacturing Date]])/365</f>
        <v>2.4273972602739726</v>
      </c>
      <c r="Q4176" t="str">
        <f>IF(Table1[[#This Row],[Expiration Date]]-J4184&gt;12/31/2024,"not expired","expired")</f>
        <v>expired</v>
      </c>
      <c r="R4176">
        <f>Table1[[#This Row],[Discounted Price]]*0.95</f>
        <v>126.94184999999999</v>
      </c>
      <c r="S4176">
        <f>Table1[[#This Row],[Discounted Price]]*0.9</f>
        <v>120.2607</v>
      </c>
      <c r="T4176">
        <f>Table1[[#This Row],[Discounted Price]]*0.8</f>
        <v>106.8984</v>
      </c>
      <c r="U4176">
        <f>Table1[[#This Row],[Price]]*0.52</f>
        <v>77.204400000000007</v>
      </c>
      <c r="V4176">
        <f>(Table1[[#This Row],[Price]]-Table1[[#This Row],[Scrap value]])/2</f>
        <v>35.632799999999996</v>
      </c>
    </row>
    <row r="4177" spans="1:22" x14ac:dyDescent="0.25">
      <c r="A4177" t="s">
        <v>19313</v>
      </c>
      <c r="B4177" t="s">
        <v>15</v>
      </c>
      <c r="C4177" t="s">
        <v>47</v>
      </c>
      <c r="D4177" t="s">
        <v>19314</v>
      </c>
      <c r="E4177">
        <v>255.04</v>
      </c>
      <c r="F4177">
        <v>92</v>
      </c>
      <c r="G4177" t="s">
        <v>43728</v>
      </c>
      <c r="H4177" t="s">
        <v>9289</v>
      </c>
      <c r="I4177" s="1">
        <v>44927</v>
      </c>
      <c r="J4177" s="1">
        <v>45292</v>
      </c>
      <c r="K4177" t="s">
        <v>19315</v>
      </c>
      <c r="L4177" t="s">
        <v>19316</v>
      </c>
      <c r="M4177" t="s">
        <v>45</v>
      </c>
      <c r="N4177">
        <v>2</v>
      </c>
      <c r="O4177">
        <f>Table1[[#This Row],[Price]]-0.1*Table1[[#This Row],[Price]]</f>
        <v>229.536</v>
      </c>
      <c r="P4177" s="9">
        <f>(Table1[[#This Row],[Expiration Date]]-Table1[[#This Row],[Manufacturing Date]])/365</f>
        <v>1</v>
      </c>
      <c r="Q4177" t="str">
        <f>IF(Table1[[#This Row],[Expiration Date]]-J4185&gt;12/31/2024,"not expired","expired")</f>
        <v>expired</v>
      </c>
      <c r="R4177">
        <f>Table1[[#This Row],[Discounted Price]]*0.95</f>
        <v>218.0592</v>
      </c>
      <c r="S4177">
        <f>Table1[[#This Row],[Discounted Price]]*0.9</f>
        <v>206.58240000000001</v>
      </c>
      <c r="T4177">
        <f>Table1[[#This Row],[Discounted Price]]*0.8</f>
        <v>183.62880000000001</v>
      </c>
      <c r="U4177">
        <f>Table1[[#This Row],[Price]]*0.52</f>
        <v>132.6208</v>
      </c>
      <c r="V4177">
        <f>(Table1[[#This Row],[Price]]-Table1[[#This Row],[Scrap value]])/2</f>
        <v>61.209599999999995</v>
      </c>
    </row>
    <row r="4178" spans="1:22" x14ac:dyDescent="0.25">
      <c r="A4178" t="s">
        <v>19317</v>
      </c>
      <c r="B4178" t="s">
        <v>22</v>
      </c>
      <c r="C4178" t="s">
        <v>47</v>
      </c>
      <c r="D4178" t="s">
        <v>19318</v>
      </c>
      <c r="E4178">
        <v>370.51</v>
      </c>
      <c r="F4178">
        <v>67</v>
      </c>
      <c r="G4178" t="s">
        <v>43728</v>
      </c>
      <c r="H4178" t="s">
        <v>763</v>
      </c>
      <c r="I4178" s="1">
        <v>44927</v>
      </c>
      <c r="J4178" s="1">
        <v>46023</v>
      </c>
      <c r="K4178" t="s">
        <v>19319</v>
      </c>
      <c r="L4178" t="s">
        <v>19320</v>
      </c>
      <c r="M4178" t="s">
        <v>27</v>
      </c>
      <c r="N4178">
        <v>4</v>
      </c>
      <c r="O4178">
        <f>Table1[[#This Row],[Price]]-0.1*Table1[[#This Row],[Price]]</f>
        <v>333.459</v>
      </c>
      <c r="P4178" s="9">
        <f>(Table1[[#This Row],[Expiration Date]]-Table1[[#This Row],[Manufacturing Date]])/365</f>
        <v>3.0027397260273974</v>
      </c>
      <c r="Q4178" t="str">
        <f>IF(Table1[[#This Row],[Expiration Date]]-J4186&gt;12/31/2024,"not expired","expired")</f>
        <v>expired</v>
      </c>
      <c r="R4178">
        <f>Table1[[#This Row],[Discounted Price]]*0.95</f>
        <v>316.78604999999999</v>
      </c>
      <c r="S4178">
        <f>Table1[[#This Row],[Discounted Price]]*0.9</f>
        <v>300.11310000000003</v>
      </c>
      <c r="T4178">
        <f>Table1[[#This Row],[Discounted Price]]*0.8</f>
        <v>266.7672</v>
      </c>
      <c r="U4178">
        <f>Table1[[#This Row],[Price]]*0.52</f>
        <v>192.6652</v>
      </c>
      <c r="V4178">
        <f>(Table1[[#This Row],[Price]]-Table1[[#This Row],[Scrap value]])/2</f>
        <v>88.922399999999996</v>
      </c>
    </row>
    <row r="4179" spans="1:22" x14ac:dyDescent="0.25">
      <c r="A4179" t="s">
        <v>19321</v>
      </c>
      <c r="B4179" t="s">
        <v>15</v>
      </c>
      <c r="C4179" t="s">
        <v>47</v>
      </c>
      <c r="D4179" t="s">
        <v>19322</v>
      </c>
      <c r="E4179">
        <v>97.19</v>
      </c>
      <c r="F4179">
        <v>45</v>
      </c>
      <c r="G4179" t="s">
        <v>43728</v>
      </c>
      <c r="H4179" t="s">
        <v>19323</v>
      </c>
      <c r="I4179" s="1">
        <v>44927</v>
      </c>
      <c r="J4179" s="1">
        <v>45292</v>
      </c>
      <c r="K4179" t="s">
        <v>19324</v>
      </c>
      <c r="L4179" t="s">
        <v>19325</v>
      </c>
      <c r="M4179" t="s">
        <v>20</v>
      </c>
      <c r="N4179">
        <v>1</v>
      </c>
      <c r="O4179">
        <f>Table1[[#This Row],[Price]]-0.1*Table1[[#This Row],[Price]]</f>
        <v>87.471000000000004</v>
      </c>
      <c r="P4179" s="9">
        <f>(Table1[[#This Row],[Expiration Date]]-Table1[[#This Row],[Manufacturing Date]])/365</f>
        <v>1</v>
      </c>
      <c r="Q4179" t="str">
        <f>IF(Table1[[#This Row],[Expiration Date]]-J4187&gt;12/31/2024,"not expired","expired")</f>
        <v>expired</v>
      </c>
      <c r="R4179">
        <f>Table1[[#This Row],[Discounted Price]]*0.95</f>
        <v>83.097449999999995</v>
      </c>
      <c r="S4179">
        <f>Table1[[#This Row],[Discounted Price]]*0.9</f>
        <v>78.7239</v>
      </c>
      <c r="T4179">
        <f>Table1[[#This Row],[Discounted Price]]*0.8</f>
        <v>69.976800000000011</v>
      </c>
      <c r="U4179">
        <f>Table1[[#This Row],[Price]]*0.52</f>
        <v>50.538800000000002</v>
      </c>
      <c r="V4179">
        <f>(Table1[[#This Row],[Price]]-Table1[[#This Row],[Scrap value]])/2</f>
        <v>23.325599999999998</v>
      </c>
    </row>
    <row r="4180" spans="1:22" x14ac:dyDescent="0.25">
      <c r="A4180" t="s">
        <v>19326</v>
      </c>
      <c r="B4180" t="s">
        <v>29</v>
      </c>
      <c r="C4180" t="s">
        <v>47</v>
      </c>
      <c r="D4180" t="s">
        <v>19327</v>
      </c>
      <c r="E4180">
        <v>211.41</v>
      </c>
      <c r="F4180">
        <v>44</v>
      </c>
      <c r="G4180" t="s">
        <v>43730</v>
      </c>
      <c r="H4180" t="s">
        <v>19328</v>
      </c>
      <c r="I4180" s="1">
        <v>45000</v>
      </c>
      <c r="J4180" s="1">
        <v>46023</v>
      </c>
      <c r="K4180" t="s">
        <v>19329</v>
      </c>
      <c r="L4180" t="s">
        <v>19330</v>
      </c>
      <c r="M4180" t="s">
        <v>20</v>
      </c>
      <c r="N4180">
        <v>3</v>
      </c>
      <c r="O4180">
        <f>Table1[[#This Row],[Price]]-0.1*Table1[[#This Row],[Price]]</f>
        <v>190.26900000000001</v>
      </c>
      <c r="P4180" s="9">
        <f>(Table1[[#This Row],[Expiration Date]]-Table1[[#This Row],[Manufacturing Date]])/365</f>
        <v>2.8027397260273972</v>
      </c>
      <c r="Q4180" t="str">
        <f>IF(Table1[[#This Row],[Expiration Date]]-J4188&gt;12/31/2024,"not expired","expired")</f>
        <v>expired</v>
      </c>
      <c r="R4180">
        <f>Table1[[#This Row],[Discounted Price]]*0.95</f>
        <v>180.75555</v>
      </c>
      <c r="S4180">
        <f>Table1[[#This Row],[Discounted Price]]*0.9</f>
        <v>171.24210000000002</v>
      </c>
      <c r="T4180">
        <f>Table1[[#This Row],[Discounted Price]]*0.8</f>
        <v>152.21520000000001</v>
      </c>
      <c r="U4180">
        <f>Table1[[#This Row],[Price]]*0.52</f>
        <v>109.9332</v>
      </c>
      <c r="V4180">
        <f>(Table1[[#This Row],[Price]]-Table1[[#This Row],[Scrap value]])/2</f>
        <v>50.738399999999999</v>
      </c>
    </row>
    <row r="4181" spans="1:22" x14ac:dyDescent="0.25">
      <c r="A4181" t="s">
        <v>19331</v>
      </c>
      <c r="B4181" t="s">
        <v>22</v>
      </c>
      <c r="C4181" t="s">
        <v>47</v>
      </c>
      <c r="D4181" t="s">
        <v>19332</v>
      </c>
      <c r="E4181">
        <v>106.48</v>
      </c>
      <c r="F4181">
        <v>38</v>
      </c>
      <c r="G4181" t="s">
        <v>43730</v>
      </c>
      <c r="H4181" t="s">
        <v>2693</v>
      </c>
      <c r="I4181" s="1">
        <v>45137</v>
      </c>
      <c r="J4181" s="1">
        <v>46023</v>
      </c>
      <c r="K4181" t="s">
        <v>19333</v>
      </c>
      <c r="L4181" t="s">
        <v>19334</v>
      </c>
      <c r="M4181" t="s">
        <v>27</v>
      </c>
      <c r="N4181">
        <v>1</v>
      </c>
      <c r="O4181">
        <f>Table1[[#This Row],[Price]]-0.1*Table1[[#This Row],[Price]]</f>
        <v>95.832000000000008</v>
      </c>
      <c r="P4181" s="9">
        <f>(Table1[[#This Row],[Expiration Date]]-Table1[[#This Row],[Manufacturing Date]])/365</f>
        <v>2.4273972602739726</v>
      </c>
      <c r="Q4181" t="str">
        <f>IF(Table1[[#This Row],[Expiration Date]]-J4189&gt;12/31/2024,"not expired","expired")</f>
        <v>expired</v>
      </c>
      <c r="R4181">
        <f>Table1[[#This Row],[Discounted Price]]*0.95</f>
        <v>91.040400000000005</v>
      </c>
      <c r="S4181">
        <f>Table1[[#This Row],[Discounted Price]]*0.9</f>
        <v>86.248800000000003</v>
      </c>
      <c r="T4181">
        <f>Table1[[#This Row],[Discounted Price]]*0.8</f>
        <v>76.665600000000012</v>
      </c>
      <c r="U4181">
        <f>Table1[[#This Row],[Price]]*0.52</f>
        <v>55.369600000000005</v>
      </c>
      <c r="V4181">
        <f>(Table1[[#This Row],[Price]]-Table1[[#This Row],[Scrap value]])/2</f>
        <v>25.555199999999999</v>
      </c>
    </row>
    <row r="4182" spans="1:22" x14ac:dyDescent="0.25">
      <c r="A4182" t="s">
        <v>19335</v>
      </c>
      <c r="B4182" t="s">
        <v>35</v>
      </c>
      <c r="C4182" t="s">
        <v>47</v>
      </c>
      <c r="D4182" t="s">
        <v>19336</v>
      </c>
      <c r="E4182">
        <v>25.84</v>
      </c>
      <c r="F4182">
        <v>53</v>
      </c>
      <c r="G4182" t="s">
        <v>43730</v>
      </c>
      <c r="H4182" t="s">
        <v>9863</v>
      </c>
      <c r="I4182" s="1">
        <v>44927</v>
      </c>
      <c r="J4182" s="1">
        <v>46023</v>
      </c>
      <c r="K4182" t="s">
        <v>19337</v>
      </c>
      <c r="L4182" t="s">
        <v>19338</v>
      </c>
      <c r="M4182" t="s">
        <v>20</v>
      </c>
      <c r="N4182">
        <v>5</v>
      </c>
      <c r="O4182">
        <f>Table1[[#This Row],[Price]]-0.1*Table1[[#This Row],[Price]]</f>
        <v>23.256</v>
      </c>
      <c r="P4182" s="9">
        <f>(Table1[[#This Row],[Expiration Date]]-Table1[[#This Row],[Manufacturing Date]])/365</f>
        <v>3.0027397260273974</v>
      </c>
      <c r="Q4182" t="str">
        <f>IF(Table1[[#This Row],[Expiration Date]]-J4190&gt;12/31/2024,"not expired","expired")</f>
        <v>not expired</v>
      </c>
      <c r="R4182">
        <f>Table1[[#This Row],[Discounted Price]]*0.95</f>
        <v>22.0932</v>
      </c>
      <c r="S4182">
        <f>Table1[[#This Row],[Discounted Price]]*0.9</f>
        <v>20.930400000000002</v>
      </c>
      <c r="T4182">
        <f>Table1[[#This Row],[Discounted Price]]*0.8</f>
        <v>18.604800000000001</v>
      </c>
      <c r="U4182">
        <f>Table1[[#This Row],[Price]]*0.52</f>
        <v>13.4368</v>
      </c>
      <c r="V4182">
        <f>(Table1[[#This Row],[Price]]-Table1[[#This Row],[Scrap value]])/2</f>
        <v>6.2016</v>
      </c>
    </row>
    <row r="4183" spans="1:22" x14ac:dyDescent="0.25">
      <c r="A4183" t="s">
        <v>19339</v>
      </c>
      <c r="B4183" t="s">
        <v>15</v>
      </c>
      <c r="C4183" t="s">
        <v>47</v>
      </c>
      <c r="D4183" t="s">
        <v>19340</v>
      </c>
      <c r="E4183">
        <v>53.53</v>
      </c>
      <c r="F4183">
        <v>38</v>
      </c>
      <c r="G4183" t="s">
        <v>43730</v>
      </c>
      <c r="H4183" t="s">
        <v>19341</v>
      </c>
      <c r="I4183" s="1">
        <v>45137</v>
      </c>
      <c r="J4183" s="1">
        <v>46023</v>
      </c>
      <c r="K4183" t="s">
        <v>19342</v>
      </c>
      <c r="L4183" t="s">
        <v>19343</v>
      </c>
      <c r="M4183" t="s">
        <v>20</v>
      </c>
      <c r="N4183">
        <v>1</v>
      </c>
      <c r="O4183">
        <f>Table1[[#This Row],[Price]]-0.1*Table1[[#This Row],[Price]]</f>
        <v>48.177</v>
      </c>
      <c r="P4183" s="9">
        <f>(Table1[[#This Row],[Expiration Date]]-Table1[[#This Row],[Manufacturing Date]])/365</f>
        <v>2.4273972602739726</v>
      </c>
      <c r="Q4183" t="str">
        <f>IF(Table1[[#This Row],[Expiration Date]]-J4191&gt;12/31/2024,"not expired","expired")</f>
        <v>not expired</v>
      </c>
      <c r="R4183">
        <f>Table1[[#This Row],[Discounted Price]]*0.95</f>
        <v>45.768149999999999</v>
      </c>
      <c r="S4183">
        <f>Table1[[#This Row],[Discounted Price]]*0.9</f>
        <v>43.359299999999998</v>
      </c>
      <c r="T4183">
        <f>Table1[[#This Row],[Discounted Price]]*0.8</f>
        <v>38.541600000000003</v>
      </c>
      <c r="U4183">
        <f>Table1[[#This Row],[Price]]*0.52</f>
        <v>27.835600000000003</v>
      </c>
      <c r="V4183">
        <f>(Table1[[#This Row],[Price]]-Table1[[#This Row],[Scrap value]])/2</f>
        <v>12.847199999999999</v>
      </c>
    </row>
    <row r="4184" spans="1:22" x14ac:dyDescent="0.25">
      <c r="A4184" t="s">
        <v>19344</v>
      </c>
      <c r="B4184" t="s">
        <v>22</v>
      </c>
      <c r="C4184" t="s">
        <v>47</v>
      </c>
      <c r="D4184" t="s">
        <v>19345</v>
      </c>
      <c r="E4184">
        <v>205.24</v>
      </c>
      <c r="F4184">
        <v>13</v>
      </c>
      <c r="G4184" t="s">
        <v>43730</v>
      </c>
      <c r="H4184" t="s">
        <v>11876</v>
      </c>
      <c r="I4184" s="1">
        <v>45137</v>
      </c>
      <c r="J4184" s="1">
        <v>46023</v>
      </c>
      <c r="K4184" t="s">
        <v>19346</v>
      </c>
      <c r="L4184" t="s">
        <v>19347</v>
      </c>
      <c r="M4184" t="s">
        <v>20</v>
      </c>
      <c r="N4184">
        <v>5</v>
      </c>
      <c r="O4184">
        <f>Table1[[#This Row],[Price]]-0.1*Table1[[#This Row],[Price]]</f>
        <v>184.71600000000001</v>
      </c>
      <c r="P4184" s="9">
        <f>(Table1[[#This Row],[Expiration Date]]-Table1[[#This Row],[Manufacturing Date]])/365</f>
        <v>2.4273972602739726</v>
      </c>
      <c r="Q4184" t="str">
        <f>IF(Table1[[#This Row],[Expiration Date]]-J4192&gt;12/31/2024,"not expired","expired")</f>
        <v>not expired</v>
      </c>
      <c r="R4184">
        <f>Table1[[#This Row],[Discounted Price]]*0.95</f>
        <v>175.4802</v>
      </c>
      <c r="S4184">
        <f>Table1[[#This Row],[Discounted Price]]*0.9</f>
        <v>166.24440000000001</v>
      </c>
      <c r="T4184">
        <f>Table1[[#This Row],[Discounted Price]]*0.8</f>
        <v>147.77280000000002</v>
      </c>
      <c r="U4184">
        <f>Table1[[#This Row],[Price]]*0.52</f>
        <v>106.7248</v>
      </c>
      <c r="V4184">
        <f>(Table1[[#This Row],[Price]]-Table1[[#This Row],[Scrap value]])/2</f>
        <v>49.257600000000004</v>
      </c>
    </row>
    <row r="4185" spans="1:22" x14ac:dyDescent="0.25">
      <c r="A4185" t="s">
        <v>19348</v>
      </c>
      <c r="B4185" t="s">
        <v>22</v>
      </c>
      <c r="C4185" t="s">
        <v>47</v>
      </c>
      <c r="D4185" t="s">
        <v>19349</v>
      </c>
      <c r="E4185">
        <v>401.37</v>
      </c>
      <c r="F4185">
        <v>82</v>
      </c>
      <c r="G4185" t="s">
        <v>43728</v>
      </c>
      <c r="H4185" t="s">
        <v>14880</v>
      </c>
      <c r="I4185" s="1">
        <v>45000</v>
      </c>
      <c r="J4185" s="1">
        <v>45658</v>
      </c>
      <c r="K4185" t="s">
        <v>19350</v>
      </c>
      <c r="L4185" t="s">
        <v>19351</v>
      </c>
      <c r="M4185" t="s">
        <v>20</v>
      </c>
      <c r="N4185">
        <v>4</v>
      </c>
      <c r="O4185">
        <f>Table1[[#This Row],[Price]]-0.1*Table1[[#This Row],[Price]]</f>
        <v>361.233</v>
      </c>
      <c r="P4185" s="9">
        <f>(Table1[[#This Row],[Expiration Date]]-Table1[[#This Row],[Manufacturing Date]])/365</f>
        <v>1.8027397260273972</v>
      </c>
      <c r="Q4185" t="str">
        <f>IF(Table1[[#This Row],[Expiration Date]]-J4193&gt;12/31/2024,"not expired","expired")</f>
        <v>not expired</v>
      </c>
      <c r="R4185">
        <f>Table1[[#This Row],[Discounted Price]]*0.95</f>
        <v>343.17134999999996</v>
      </c>
      <c r="S4185">
        <f>Table1[[#This Row],[Discounted Price]]*0.9</f>
        <v>325.10970000000003</v>
      </c>
      <c r="T4185">
        <f>Table1[[#This Row],[Discounted Price]]*0.8</f>
        <v>288.9864</v>
      </c>
      <c r="U4185">
        <f>Table1[[#This Row],[Price]]*0.52</f>
        <v>208.7124</v>
      </c>
      <c r="V4185">
        <f>(Table1[[#This Row],[Price]]-Table1[[#This Row],[Scrap value]])/2</f>
        <v>96.328800000000001</v>
      </c>
    </row>
    <row r="4186" spans="1:22" x14ac:dyDescent="0.25">
      <c r="A4186" t="s">
        <v>19352</v>
      </c>
      <c r="B4186" t="s">
        <v>29</v>
      </c>
      <c r="C4186" t="s">
        <v>47</v>
      </c>
      <c r="D4186" t="s">
        <v>19353</v>
      </c>
      <c r="E4186">
        <v>464.8</v>
      </c>
      <c r="F4186">
        <v>29</v>
      </c>
      <c r="G4186" t="s">
        <v>43729</v>
      </c>
      <c r="H4186" t="s">
        <v>4268</v>
      </c>
      <c r="I4186" s="1">
        <v>44927</v>
      </c>
      <c r="J4186" s="1">
        <v>46023</v>
      </c>
      <c r="K4186" t="s">
        <v>19354</v>
      </c>
      <c r="L4186" t="s">
        <v>19355</v>
      </c>
      <c r="M4186" t="s">
        <v>45</v>
      </c>
      <c r="N4186">
        <v>5</v>
      </c>
      <c r="O4186">
        <f>Table1[[#This Row],[Price]]-0.1*Table1[[#This Row],[Price]]</f>
        <v>418.32</v>
      </c>
      <c r="P4186" s="9">
        <f>(Table1[[#This Row],[Expiration Date]]-Table1[[#This Row],[Manufacturing Date]])/365</f>
        <v>3.0027397260273974</v>
      </c>
      <c r="Q4186" t="str">
        <f>IF(Table1[[#This Row],[Expiration Date]]-J4194&gt;12/31/2024,"not expired","expired")</f>
        <v>not expired</v>
      </c>
      <c r="R4186">
        <f>Table1[[#This Row],[Discounted Price]]*0.95</f>
        <v>397.404</v>
      </c>
      <c r="S4186">
        <f>Table1[[#This Row],[Discounted Price]]*0.9</f>
        <v>376.488</v>
      </c>
      <c r="T4186">
        <f>Table1[[#This Row],[Discounted Price]]*0.8</f>
        <v>334.65600000000001</v>
      </c>
      <c r="U4186">
        <f>Table1[[#This Row],[Price]]*0.52</f>
        <v>241.69600000000003</v>
      </c>
      <c r="V4186">
        <f>(Table1[[#This Row],[Price]]-Table1[[#This Row],[Scrap value]])/2</f>
        <v>111.55199999999999</v>
      </c>
    </row>
    <row r="4187" spans="1:22" x14ac:dyDescent="0.25">
      <c r="A4187" t="s">
        <v>19356</v>
      </c>
      <c r="B4187" t="s">
        <v>29</v>
      </c>
      <c r="C4187" t="s">
        <v>47</v>
      </c>
      <c r="D4187" t="s">
        <v>19357</v>
      </c>
      <c r="E4187">
        <v>452.99</v>
      </c>
      <c r="F4187">
        <v>83</v>
      </c>
      <c r="G4187" t="s">
        <v>43728</v>
      </c>
      <c r="H4187" t="s">
        <v>10497</v>
      </c>
      <c r="I4187" s="1">
        <v>45000</v>
      </c>
      <c r="J4187" s="1">
        <v>46023</v>
      </c>
      <c r="K4187" t="s">
        <v>19358</v>
      </c>
      <c r="L4187" t="s">
        <v>19359</v>
      </c>
      <c r="M4187" t="s">
        <v>45</v>
      </c>
      <c r="N4187">
        <v>3</v>
      </c>
      <c r="O4187">
        <f>Table1[[#This Row],[Price]]-0.1*Table1[[#This Row],[Price]]</f>
        <v>407.69100000000003</v>
      </c>
      <c r="P4187" s="9">
        <f>(Table1[[#This Row],[Expiration Date]]-Table1[[#This Row],[Manufacturing Date]])/365</f>
        <v>2.8027397260273972</v>
      </c>
      <c r="Q4187" t="str">
        <f>IF(Table1[[#This Row],[Expiration Date]]-J4195&gt;12/31/2024,"not expired","expired")</f>
        <v>not expired</v>
      </c>
      <c r="R4187">
        <f>Table1[[#This Row],[Discounted Price]]*0.95</f>
        <v>387.30644999999998</v>
      </c>
      <c r="S4187">
        <f>Table1[[#This Row],[Discounted Price]]*0.9</f>
        <v>366.92190000000005</v>
      </c>
      <c r="T4187">
        <f>Table1[[#This Row],[Discounted Price]]*0.8</f>
        <v>326.15280000000007</v>
      </c>
      <c r="U4187">
        <f>Table1[[#This Row],[Price]]*0.52</f>
        <v>235.5548</v>
      </c>
      <c r="V4187">
        <f>(Table1[[#This Row],[Price]]-Table1[[#This Row],[Scrap value]])/2</f>
        <v>108.7176</v>
      </c>
    </row>
    <row r="4188" spans="1:22" x14ac:dyDescent="0.25">
      <c r="A4188" t="s">
        <v>19360</v>
      </c>
      <c r="B4188" t="s">
        <v>15</v>
      </c>
      <c r="C4188" t="s">
        <v>47</v>
      </c>
      <c r="D4188" t="s">
        <v>19361</v>
      </c>
      <c r="E4188">
        <v>169.33</v>
      </c>
      <c r="F4188">
        <v>67</v>
      </c>
      <c r="G4188" t="s">
        <v>43729</v>
      </c>
      <c r="H4188" t="s">
        <v>19362</v>
      </c>
      <c r="I4188" s="1">
        <v>45000</v>
      </c>
      <c r="J4188" s="1">
        <v>46023</v>
      </c>
      <c r="K4188" t="s">
        <v>19363</v>
      </c>
      <c r="L4188" t="s">
        <v>19364</v>
      </c>
      <c r="M4188" t="s">
        <v>45</v>
      </c>
      <c r="N4188">
        <v>2</v>
      </c>
      <c r="O4188">
        <f>Table1[[#This Row],[Price]]-0.1*Table1[[#This Row],[Price]]</f>
        <v>152.39700000000002</v>
      </c>
      <c r="P4188" s="9">
        <f>(Table1[[#This Row],[Expiration Date]]-Table1[[#This Row],[Manufacturing Date]])/365</f>
        <v>2.8027397260273972</v>
      </c>
      <c r="Q4188" t="str">
        <f>IF(Table1[[#This Row],[Expiration Date]]-J4196&gt;12/31/2024,"not expired","expired")</f>
        <v>expired</v>
      </c>
      <c r="R4188">
        <f>Table1[[#This Row],[Discounted Price]]*0.95</f>
        <v>144.77715000000001</v>
      </c>
      <c r="S4188">
        <f>Table1[[#This Row],[Discounted Price]]*0.9</f>
        <v>137.15730000000002</v>
      </c>
      <c r="T4188">
        <f>Table1[[#This Row],[Discounted Price]]*0.8</f>
        <v>121.91760000000002</v>
      </c>
      <c r="U4188">
        <f>Table1[[#This Row],[Price]]*0.52</f>
        <v>88.051600000000008</v>
      </c>
      <c r="V4188">
        <f>(Table1[[#This Row],[Price]]-Table1[[#This Row],[Scrap value]])/2</f>
        <v>40.639200000000002</v>
      </c>
    </row>
    <row r="4189" spans="1:22" x14ac:dyDescent="0.25">
      <c r="A4189" t="s">
        <v>19365</v>
      </c>
      <c r="B4189" t="s">
        <v>29</v>
      </c>
      <c r="C4189" t="s">
        <v>47</v>
      </c>
      <c r="D4189" t="s">
        <v>19366</v>
      </c>
      <c r="E4189">
        <v>150.94</v>
      </c>
      <c r="F4189">
        <v>52</v>
      </c>
      <c r="G4189" t="s">
        <v>43730</v>
      </c>
      <c r="H4189" t="s">
        <v>9261</v>
      </c>
      <c r="I4189" s="1">
        <v>45137</v>
      </c>
      <c r="J4189" s="1">
        <v>46023</v>
      </c>
      <c r="K4189" t="s">
        <v>19367</v>
      </c>
      <c r="L4189" t="s">
        <v>19368</v>
      </c>
      <c r="M4189" t="s">
        <v>45</v>
      </c>
      <c r="N4189">
        <v>3</v>
      </c>
      <c r="O4189">
        <f>Table1[[#This Row],[Price]]-0.1*Table1[[#This Row],[Price]]</f>
        <v>135.846</v>
      </c>
      <c r="P4189" s="9">
        <f>(Table1[[#This Row],[Expiration Date]]-Table1[[#This Row],[Manufacturing Date]])/365</f>
        <v>2.4273972602739726</v>
      </c>
      <c r="Q4189" t="str">
        <f>IF(Table1[[#This Row],[Expiration Date]]-J4197&gt;12/31/2024,"not expired","expired")</f>
        <v>not expired</v>
      </c>
      <c r="R4189">
        <f>Table1[[#This Row],[Discounted Price]]*0.95</f>
        <v>129.05369999999999</v>
      </c>
      <c r="S4189">
        <f>Table1[[#This Row],[Discounted Price]]*0.9</f>
        <v>122.26140000000001</v>
      </c>
      <c r="T4189">
        <f>Table1[[#This Row],[Discounted Price]]*0.8</f>
        <v>108.67680000000001</v>
      </c>
      <c r="U4189">
        <f>Table1[[#This Row],[Price]]*0.52</f>
        <v>78.488799999999998</v>
      </c>
      <c r="V4189">
        <f>(Table1[[#This Row],[Price]]-Table1[[#This Row],[Scrap value]])/2</f>
        <v>36.2256</v>
      </c>
    </row>
    <row r="4190" spans="1:22" x14ac:dyDescent="0.25">
      <c r="A4190" t="s">
        <v>19369</v>
      </c>
      <c r="B4190" t="s">
        <v>35</v>
      </c>
      <c r="C4190" t="s">
        <v>47</v>
      </c>
      <c r="D4190" t="s">
        <v>19370</v>
      </c>
      <c r="E4190">
        <v>255.27</v>
      </c>
      <c r="F4190">
        <v>30</v>
      </c>
      <c r="G4190" t="s">
        <v>43728</v>
      </c>
      <c r="H4190" t="s">
        <v>19371</v>
      </c>
      <c r="I4190" s="1">
        <v>45000</v>
      </c>
      <c r="J4190" s="1">
        <v>45658</v>
      </c>
      <c r="K4190" t="s">
        <v>19372</v>
      </c>
      <c r="L4190" t="s">
        <v>19373</v>
      </c>
      <c r="M4190" t="s">
        <v>27</v>
      </c>
      <c r="N4190">
        <v>5</v>
      </c>
      <c r="O4190">
        <f>Table1[[#This Row],[Price]]-0.1*Table1[[#This Row],[Price]]</f>
        <v>229.74299999999999</v>
      </c>
      <c r="P4190" s="9">
        <f>(Table1[[#This Row],[Expiration Date]]-Table1[[#This Row],[Manufacturing Date]])/365</f>
        <v>1.8027397260273972</v>
      </c>
      <c r="Q4190" t="str">
        <f>IF(Table1[[#This Row],[Expiration Date]]-J4198&gt;12/31/2024,"not expired","expired")</f>
        <v>expired</v>
      </c>
      <c r="R4190">
        <f>Table1[[#This Row],[Discounted Price]]*0.95</f>
        <v>218.25584999999998</v>
      </c>
      <c r="S4190">
        <f>Table1[[#This Row],[Discounted Price]]*0.9</f>
        <v>206.7687</v>
      </c>
      <c r="T4190">
        <f>Table1[[#This Row],[Discounted Price]]*0.8</f>
        <v>183.7944</v>
      </c>
      <c r="U4190">
        <f>Table1[[#This Row],[Price]]*0.52</f>
        <v>132.74040000000002</v>
      </c>
      <c r="V4190">
        <f>(Table1[[#This Row],[Price]]-Table1[[#This Row],[Scrap value]])/2</f>
        <v>61.264799999999994</v>
      </c>
    </row>
    <row r="4191" spans="1:22" x14ac:dyDescent="0.25">
      <c r="A4191" t="s">
        <v>19374</v>
      </c>
      <c r="B4191" t="s">
        <v>22</v>
      </c>
      <c r="C4191" t="s">
        <v>47</v>
      </c>
      <c r="D4191" t="s">
        <v>19375</v>
      </c>
      <c r="E4191">
        <v>144.41999999999999</v>
      </c>
      <c r="F4191">
        <v>32</v>
      </c>
      <c r="G4191" t="s">
        <v>43730</v>
      </c>
      <c r="H4191" t="s">
        <v>19376</v>
      </c>
      <c r="I4191" s="1">
        <v>44927</v>
      </c>
      <c r="J4191" s="1">
        <v>45658</v>
      </c>
      <c r="K4191" t="s">
        <v>19377</v>
      </c>
      <c r="L4191" t="s">
        <v>19378</v>
      </c>
      <c r="M4191" t="s">
        <v>20</v>
      </c>
      <c r="N4191">
        <v>2</v>
      </c>
      <c r="O4191">
        <f>Table1[[#This Row],[Price]]-0.1*Table1[[#This Row],[Price]]</f>
        <v>129.97799999999998</v>
      </c>
      <c r="P4191" s="9">
        <f>(Table1[[#This Row],[Expiration Date]]-Table1[[#This Row],[Manufacturing Date]])/365</f>
        <v>2.0027397260273974</v>
      </c>
      <c r="Q4191" t="str">
        <f>IF(Table1[[#This Row],[Expiration Date]]-J4199&gt;12/31/2024,"not expired","expired")</f>
        <v>not expired</v>
      </c>
      <c r="R4191">
        <f>Table1[[#This Row],[Discounted Price]]*0.95</f>
        <v>123.47909999999997</v>
      </c>
      <c r="S4191">
        <f>Table1[[#This Row],[Discounted Price]]*0.9</f>
        <v>116.98019999999998</v>
      </c>
      <c r="T4191">
        <f>Table1[[#This Row],[Discounted Price]]*0.8</f>
        <v>103.98239999999998</v>
      </c>
      <c r="U4191">
        <f>Table1[[#This Row],[Price]]*0.52</f>
        <v>75.098399999999998</v>
      </c>
      <c r="V4191">
        <f>(Table1[[#This Row],[Price]]-Table1[[#This Row],[Scrap value]])/2</f>
        <v>34.660799999999995</v>
      </c>
    </row>
    <row r="4192" spans="1:22" x14ac:dyDescent="0.25">
      <c r="A4192" t="s">
        <v>19379</v>
      </c>
      <c r="B4192" t="s">
        <v>35</v>
      </c>
      <c r="C4192" t="s">
        <v>47</v>
      </c>
      <c r="D4192" t="s">
        <v>19380</v>
      </c>
      <c r="E4192">
        <v>244.24</v>
      </c>
      <c r="F4192">
        <v>82</v>
      </c>
      <c r="G4192" t="s">
        <v>43728</v>
      </c>
      <c r="H4192" t="s">
        <v>19381</v>
      </c>
      <c r="I4192" s="1">
        <v>45000</v>
      </c>
      <c r="J4192" s="1">
        <v>45658</v>
      </c>
      <c r="K4192" t="s">
        <v>19382</v>
      </c>
      <c r="L4192" t="s">
        <v>19383</v>
      </c>
      <c r="M4192" t="s">
        <v>45</v>
      </c>
      <c r="N4192">
        <v>2</v>
      </c>
      <c r="O4192">
        <f>Table1[[#This Row],[Price]]-0.1*Table1[[#This Row],[Price]]</f>
        <v>219.816</v>
      </c>
      <c r="P4192" s="9">
        <f>(Table1[[#This Row],[Expiration Date]]-Table1[[#This Row],[Manufacturing Date]])/365</f>
        <v>1.8027397260273972</v>
      </c>
      <c r="Q4192" t="str">
        <f>IF(Table1[[#This Row],[Expiration Date]]-J4200&gt;12/31/2024,"not expired","expired")</f>
        <v>not expired</v>
      </c>
      <c r="R4192">
        <f>Table1[[#This Row],[Discounted Price]]*0.95</f>
        <v>208.8252</v>
      </c>
      <c r="S4192">
        <f>Table1[[#This Row],[Discounted Price]]*0.9</f>
        <v>197.83440000000002</v>
      </c>
      <c r="T4192">
        <f>Table1[[#This Row],[Discounted Price]]*0.8</f>
        <v>175.8528</v>
      </c>
      <c r="U4192">
        <f>Table1[[#This Row],[Price]]*0.52</f>
        <v>127.0048</v>
      </c>
      <c r="V4192">
        <f>(Table1[[#This Row],[Price]]-Table1[[#This Row],[Scrap value]])/2</f>
        <v>58.617600000000003</v>
      </c>
    </row>
    <row r="4193" spans="1:22" x14ac:dyDescent="0.25">
      <c r="A4193" t="s">
        <v>19384</v>
      </c>
      <c r="B4193" t="s">
        <v>22</v>
      </c>
      <c r="C4193" t="s">
        <v>47</v>
      </c>
      <c r="D4193" t="s">
        <v>19385</v>
      </c>
      <c r="E4193">
        <v>181.51</v>
      </c>
      <c r="F4193">
        <v>3</v>
      </c>
      <c r="G4193" t="s">
        <v>43729</v>
      </c>
      <c r="H4193" t="s">
        <v>14569</v>
      </c>
      <c r="I4193" s="1">
        <v>45000</v>
      </c>
      <c r="J4193" s="1">
        <v>45292</v>
      </c>
      <c r="K4193" t="s">
        <v>19386</v>
      </c>
      <c r="L4193" t="s">
        <v>19387</v>
      </c>
      <c r="M4193" t="s">
        <v>45</v>
      </c>
      <c r="N4193">
        <v>2</v>
      </c>
      <c r="O4193">
        <f>Table1[[#This Row],[Price]]-0.1*Table1[[#This Row],[Price]]</f>
        <v>163.35899999999998</v>
      </c>
      <c r="P4193" s="9">
        <f>(Table1[[#This Row],[Expiration Date]]-Table1[[#This Row],[Manufacturing Date]])/365</f>
        <v>0.8</v>
      </c>
      <c r="Q4193" t="str">
        <f>IF(Table1[[#This Row],[Expiration Date]]-J4201&gt;12/31/2024,"not expired","expired")</f>
        <v>expired</v>
      </c>
      <c r="R4193">
        <f>Table1[[#This Row],[Discounted Price]]*0.95</f>
        <v>155.19104999999996</v>
      </c>
      <c r="S4193">
        <f>Table1[[#This Row],[Discounted Price]]*0.9</f>
        <v>147.0231</v>
      </c>
      <c r="T4193">
        <f>Table1[[#This Row],[Discounted Price]]*0.8</f>
        <v>130.68719999999999</v>
      </c>
      <c r="U4193">
        <f>Table1[[#This Row],[Price]]*0.52</f>
        <v>94.385199999999998</v>
      </c>
      <c r="V4193">
        <f>(Table1[[#This Row],[Price]]-Table1[[#This Row],[Scrap value]])/2</f>
        <v>43.562399999999997</v>
      </c>
    </row>
    <row r="4194" spans="1:22" x14ac:dyDescent="0.25">
      <c r="A4194" t="s">
        <v>19388</v>
      </c>
      <c r="B4194" t="s">
        <v>35</v>
      </c>
      <c r="C4194" t="s">
        <v>47</v>
      </c>
      <c r="D4194" t="s">
        <v>19389</v>
      </c>
      <c r="E4194">
        <v>471.05</v>
      </c>
      <c r="F4194">
        <v>62</v>
      </c>
      <c r="G4194" t="s">
        <v>43729</v>
      </c>
      <c r="H4194" t="s">
        <v>3451</v>
      </c>
      <c r="I4194" s="1">
        <v>44927</v>
      </c>
      <c r="J4194" s="1">
        <v>45292</v>
      </c>
      <c r="K4194" t="s">
        <v>19390</v>
      </c>
      <c r="L4194" t="s">
        <v>19391</v>
      </c>
      <c r="M4194" t="s">
        <v>20</v>
      </c>
      <c r="N4194">
        <v>2</v>
      </c>
      <c r="O4194">
        <f>Table1[[#This Row],[Price]]-0.1*Table1[[#This Row],[Price]]</f>
        <v>423.94499999999999</v>
      </c>
      <c r="P4194" s="9">
        <f>(Table1[[#This Row],[Expiration Date]]-Table1[[#This Row],[Manufacturing Date]])/365</f>
        <v>1</v>
      </c>
      <c r="Q4194" t="str">
        <f>IF(Table1[[#This Row],[Expiration Date]]-J4202&gt;12/31/2024,"not expired","expired")</f>
        <v>expired</v>
      </c>
      <c r="R4194">
        <f>Table1[[#This Row],[Discounted Price]]*0.95</f>
        <v>402.74775</v>
      </c>
      <c r="S4194">
        <f>Table1[[#This Row],[Discounted Price]]*0.9</f>
        <v>381.5505</v>
      </c>
      <c r="T4194">
        <f>Table1[[#This Row],[Discounted Price]]*0.8</f>
        <v>339.15600000000001</v>
      </c>
      <c r="U4194">
        <f>Table1[[#This Row],[Price]]*0.52</f>
        <v>244.94600000000003</v>
      </c>
      <c r="V4194">
        <f>(Table1[[#This Row],[Price]]-Table1[[#This Row],[Scrap value]])/2</f>
        <v>113.05199999999999</v>
      </c>
    </row>
    <row r="4195" spans="1:22" x14ac:dyDescent="0.25">
      <c r="A4195" t="s">
        <v>19392</v>
      </c>
      <c r="B4195" t="s">
        <v>35</v>
      </c>
      <c r="C4195" t="s">
        <v>47</v>
      </c>
      <c r="D4195" t="s">
        <v>19393</v>
      </c>
      <c r="E4195">
        <v>479.36</v>
      </c>
      <c r="F4195">
        <v>6</v>
      </c>
      <c r="G4195" t="s">
        <v>43730</v>
      </c>
      <c r="H4195" t="s">
        <v>19394</v>
      </c>
      <c r="I4195" s="1">
        <v>45000</v>
      </c>
      <c r="J4195" s="1">
        <v>45658</v>
      </c>
      <c r="K4195" t="s">
        <v>19395</v>
      </c>
      <c r="L4195" t="s">
        <v>19396</v>
      </c>
      <c r="M4195" t="s">
        <v>27</v>
      </c>
      <c r="N4195">
        <v>4</v>
      </c>
      <c r="O4195">
        <f>Table1[[#This Row],[Price]]-0.1*Table1[[#This Row],[Price]]</f>
        <v>431.42399999999998</v>
      </c>
      <c r="P4195" s="9">
        <f>(Table1[[#This Row],[Expiration Date]]-Table1[[#This Row],[Manufacturing Date]])/365</f>
        <v>1.8027397260273972</v>
      </c>
      <c r="Q4195" t="str">
        <f>IF(Table1[[#This Row],[Expiration Date]]-J4203&gt;12/31/2024,"not expired","expired")</f>
        <v>not expired</v>
      </c>
      <c r="R4195">
        <f>Table1[[#This Row],[Discounted Price]]*0.95</f>
        <v>409.85279999999995</v>
      </c>
      <c r="S4195">
        <f>Table1[[#This Row],[Discounted Price]]*0.9</f>
        <v>388.28159999999997</v>
      </c>
      <c r="T4195">
        <f>Table1[[#This Row],[Discounted Price]]*0.8</f>
        <v>345.13920000000002</v>
      </c>
      <c r="U4195">
        <f>Table1[[#This Row],[Price]]*0.52</f>
        <v>249.2672</v>
      </c>
      <c r="V4195">
        <f>(Table1[[#This Row],[Price]]-Table1[[#This Row],[Scrap value]])/2</f>
        <v>115.04640000000001</v>
      </c>
    </row>
    <row r="4196" spans="1:22" x14ac:dyDescent="0.25">
      <c r="A4196" t="s">
        <v>19397</v>
      </c>
      <c r="B4196" t="s">
        <v>22</v>
      </c>
      <c r="C4196" t="s">
        <v>47</v>
      </c>
      <c r="D4196" t="s">
        <v>19398</v>
      </c>
      <c r="E4196">
        <v>69.11</v>
      </c>
      <c r="F4196">
        <v>39</v>
      </c>
      <c r="G4196" t="s">
        <v>43729</v>
      </c>
      <c r="H4196" t="s">
        <v>10808</v>
      </c>
      <c r="I4196" s="1">
        <v>45137</v>
      </c>
      <c r="J4196" s="1">
        <v>46023</v>
      </c>
      <c r="K4196" t="s">
        <v>19399</v>
      </c>
      <c r="L4196" t="s">
        <v>19400</v>
      </c>
      <c r="M4196" t="s">
        <v>27</v>
      </c>
      <c r="N4196">
        <v>3</v>
      </c>
      <c r="O4196">
        <f>Table1[[#This Row],[Price]]-0.1*Table1[[#This Row],[Price]]</f>
        <v>62.198999999999998</v>
      </c>
      <c r="P4196" s="9">
        <f>(Table1[[#This Row],[Expiration Date]]-Table1[[#This Row],[Manufacturing Date]])/365</f>
        <v>2.4273972602739726</v>
      </c>
      <c r="Q4196" t="str">
        <f>IF(Table1[[#This Row],[Expiration Date]]-J4204&gt;12/31/2024,"not expired","expired")</f>
        <v>expired</v>
      </c>
      <c r="R4196">
        <f>Table1[[#This Row],[Discounted Price]]*0.95</f>
        <v>59.089049999999993</v>
      </c>
      <c r="S4196">
        <f>Table1[[#This Row],[Discounted Price]]*0.9</f>
        <v>55.979100000000003</v>
      </c>
      <c r="T4196">
        <f>Table1[[#This Row],[Discounted Price]]*0.8</f>
        <v>49.7592</v>
      </c>
      <c r="U4196">
        <f>Table1[[#This Row],[Price]]*0.52</f>
        <v>35.937200000000004</v>
      </c>
      <c r="V4196">
        <f>(Table1[[#This Row],[Price]]-Table1[[#This Row],[Scrap value]])/2</f>
        <v>16.586399999999998</v>
      </c>
    </row>
    <row r="4197" spans="1:22" x14ac:dyDescent="0.25">
      <c r="A4197" t="s">
        <v>19401</v>
      </c>
      <c r="B4197" t="s">
        <v>15</v>
      </c>
      <c r="C4197" t="s">
        <v>47</v>
      </c>
      <c r="D4197" t="s">
        <v>19402</v>
      </c>
      <c r="E4197">
        <v>36.369999999999997</v>
      </c>
      <c r="F4197">
        <v>41</v>
      </c>
      <c r="G4197" t="s">
        <v>43730</v>
      </c>
      <c r="H4197" t="s">
        <v>2104</v>
      </c>
      <c r="I4197" s="1">
        <v>45000</v>
      </c>
      <c r="J4197" s="1">
        <v>45292</v>
      </c>
      <c r="K4197" t="s">
        <v>19403</v>
      </c>
      <c r="L4197" t="s">
        <v>19404</v>
      </c>
      <c r="M4197" t="s">
        <v>45</v>
      </c>
      <c r="N4197">
        <v>3</v>
      </c>
      <c r="O4197">
        <f>Table1[[#This Row],[Price]]-0.1*Table1[[#This Row],[Price]]</f>
        <v>32.732999999999997</v>
      </c>
      <c r="P4197" s="9">
        <f>(Table1[[#This Row],[Expiration Date]]-Table1[[#This Row],[Manufacturing Date]])/365</f>
        <v>0.8</v>
      </c>
      <c r="Q4197" t="str">
        <f>IF(Table1[[#This Row],[Expiration Date]]-J4205&gt;12/31/2024,"not expired","expired")</f>
        <v>expired</v>
      </c>
      <c r="R4197">
        <f>Table1[[#This Row],[Discounted Price]]*0.95</f>
        <v>31.096349999999994</v>
      </c>
      <c r="S4197">
        <f>Table1[[#This Row],[Discounted Price]]*0.9</f>
        <v>29.459699999999998</v>
      </c>
      <c r="T4197">
        <f>Table1[[#This Row],[Discounted Price]]*0.8</f>
        <v>26.186399999999999</v>
      </c>
      <c r="U4197">
        <f>Table1[[#This Row],[Price]]*0.52</f>
        <v>18.912399999999998</v>
      </c>
      <c r="V4197">
        <f>(Table1[[#This Row],[Price]]-Table1[[#This Row],[Scrap value]])/2</f>
        <v>8.7287999999999997</v>
      </c>
    </row>
    <row r="4198" spans="1:22" x14ac:dyDescent="0.25">
      <c r="A4198" t="s">
        <v>19405</v>
      </c>
      <c r="B4198" t="s">
        <v>22</v>
      </c>
      <c r="C4198" t="s">
        <v>47</v>
      </c>
      <c r="D4198" t="s">
        <v>19406</v>
      </c>
      <c r="E4198">
        <v>289.02</v>
      </c>
      <c r="F4198">
        <v>93</v>
      </c>
      <c r="G4198" t="s">
        <v>43730</v>
      </c>
      <c r="H4198" t="s">
        <v>5232</v>
      </c>
      <c r="I4198" s="1">
        <v>44927</v>
      </c>
      <c r="J4198" s="1">
        <v>46023</v>
      </c>
      <c r="K4198" t="s">
        <v>19407</v>
      </c>
      <c r="L4198" t="s">
        <v>19408</v>
      </c>
      <c r="M4198" t="s">
        <v>45</v>
      </c>
      <c r="N4198">
        <v>3</v>
      </c>
      <c r="O4198">
        <f>Table1[[#This Row],[Price]]-0.1*Table1[[#This Row],[Price]]</f>
        <v>260.11799999999999</v>
      </c>
      <c r="P4198" s="9">
        <f>(Table1[[#This Row],[Expiration Date]]-Table1[[#This Row],[Manufacturing Date]])/365</f>
        <v>3.0027397260273974</v>
      </c>
      <c r="Q4198" t="str">
        <f>IF(Table1[[#This Row],[Expiration Date]]-J4206&gt;12/31/2024,"not expired","expired")</f>
        <v>not expired</v>
      </c>
      <c r="R4198">
        <f>Table1[[#This Row],[Discounted Price]]*0.95</f>
        <v>247.11209999999997</v>
      </c>
      <c r="S4198">
        <f>Table1[[#This Row],[Discounted Price]]*0.9</f>
        <v>234.1062</v>
      </c>
      <c r="T4198">
        <f>Table1[[#This Row],[Discounted Price]]*0.8</f>
        <v>208.09440000000001</v>
      </c>
      <c r="U4198">
        <f>Table1[[#This Row],[Price]]*0.52</f>
        <v>150.29040000000001</v>
      </c>
      <c r="V4198">
        <f>(Table1[[#This Row],[Price]]-Table1[[#This Row],[Scrap value]])/2</f>
        <v>69.364799999999988</v>
      </c>
    </row>
    <row r="4199" spans="1:22" x14ac:dyDescent="0.25">
      <c r="A4199" t="s">
        <v>19409</v>
      </c>
      <c r="B4199" t="s">
        <v>35</v>
      </c>
      <c r="C4199" t="s">
        <v>47</v>
      </c>
      <c r="D4199" t="s">
        <v>19410</v>
      </c>
      <c r="E4199">
        <v>267.07</v>
      </c>
      <c r="F4199">
        <v>75</v>
      </c>
      <c r="G4199" t="s">
        <v>43730</v>
      </c>
      <c r="H4199" t="s">
        <v>19411</v>
      </c>
      <c r="I4199" s="1">
        <v>45000</v>
      </c>
      <c r="J4199" s="1">
        <v>45292</v>
      </c>
      <c r="K4199" t="s">
        <v>19412</v>
      </c>
      <c r="L4199" t="s">
        <v>19413</v>
      </c>
      <c r="M4199" t="s">
        <v>45</v>
      </c>
      <c r="N4199">
        <v>1</v>
      </c>
      <c r="O4199">
        <f>Table1[[#This Row],[Price]]-0.1*Table1[[#This Row],[Price]]</f>
        <v>240.363</v>
      </c>
      <c r="P4199" s="9">
        <f>(Table1[[#This Row],[Expiration Date]]-Table1[[#This Row],[Manufacturing Date]])/365</f>
        <v>0.8</v>
      </c>
      <c r="Q4199" t="str">
        <f>IF(Table1[[#This Row],[Expiration Date]]-J4207&gt;12/31/2024,"not expired","expired")</f>
        <v>expired</v>
      </c>
      <c r="R4199">
        <f>Table1[[#This Row],[Discounted Price]]*0.95</f>
        <v>228.34484999999998</v>
      </c>
      <c r="S4199">
        <f>Table1[[#This Row],[Discounted Price]]*0.9</f>
        <v>216.32670000000002</v>
      </c>
      <c r="T4199">
        <f>Table1[[#This Row],[Discounted Price]]*0.8</f>
        <v>192.29040000000001</v>
      </c>
      <c r="U4199">
        <f>Table1[[#This Row],[Price]]*0.52</f>
        <v>138.87639999999999</v>
      </c>
      <c r="V4199">
        <f>(Table1[[#This Row],[Price]]-Table1[[#This Row],[Scrap value]])/2</f>
        <v>64.096800000000002</v>
      </c>
    </row>
    <row r="4200" spans="1:22" x14ac:dyDescent="0.25">
      <c r="A4200" t="s">
        <v>19414</v>
      </c>
      <c r="B4200" t="s">
        <v>15</v>
      </c>
      <c r="C4200" t="s">
        <v>47</v>
      </c>
      <c r="D4200" t="s">
        <v>19415</v>
      </c>
      <c r="E4200">
        <v>256.68</v>
      </c>
      <c r="F4200">
        <v>81</v>
      </c>
      <c r="G4200" t="s">
        <v>43729</v>
      </c>
      <c r="H4200" t="s">
        <v>8113</v>
      </c>
      <c r="I4200" s="1">
        <v>44927</v>
      </c>
      <c r="J4200" s="1">
        <v>45292</v>
      </c>
      <c r="K4200" t="s">
        <v>19416</v>
      </c>
      <c r="L4200" t="s">
        <v>19417</v>
      </c>
      <c r="M4200" t="s">
        <v>20</v>
      </c>
      <c r="N4200">
        <v>5</v>
      </c>
      <c r="O4200">
        <f>Table1[[#This Row],[Price]]-0.1*Table1[[#This Row],[Price]]</f>
        <v>231.012</v>
      </c>
      <c r="P4200" s="9">
        <f>(Table1[[#This Row],[Expiration Date]]-Table1[[#This Row],[Manufacturing Date]])/365</f>
        <v>1</v>
      </c>
      <c r="Q4200" t="str">
        <f>IF(Table1[[#This Row],[Expiration Date]]-J4208&gt;12/31/2024,"not expired","expired")</f>
        <v>expired</v>
      </c>
      <c r="R4200">
        <f>Table1[[#This Row],[Discounted Price]]*0.95</f>
        <v>219.4614</v>
      </c>
      <c r="S4200">
        <f>Table1[[#This Row],[Discounted Price]]*0.9</f>
        <v>207.91079999999999</v>
      </c>
      <c r="T4200">
        <f>Table1[[#This Row],[Discounted Price]]*0.8</f>
        <v>184.80960000000002</v>
      </c>
      <c r="U4200">
        <f>Table1[[#This Row],[Price]]*0.52</f>
        <v>133.4736</v>
      </c>
      <c r="V4200">
        <f>(Table1[[#This Row],[Price]]-Table1[[#This Row],[Scrap value]])/2</f>
        <v>61.603200000000001</v>
      </c>
    </row>
    <row r="4201" spans="1:22" x14ac:dyDescent="0.25">
      <c r="A4201" t="s">
        <v>19418</v>
      </c>
      <c r="B4201" t="s">
        <v>29</v>
      </c>
      <c r="C4201" t="s">
        <v>47</v>
      </c>
      <c r="D4201" t="s">
        <v>19419</v>
      </c>
      <c r="E4201">
        <v>61</v>
      </c>
      <c r="F4201">
        <v>20</v>
      </c>
      <c r="G4201" t="s">
        <v>43729</v>
      </c>
      <c r="H4201" t="s">
        <v>19420</v>
      </c>
      <c r="I4201" s="1">
        <v>44927</v>
      </c>
      <c r="J4201" s="1">
        <v>45658</v>
      </c>
      <c r="K4201" t="s">
        <v>19421</v>
      </c>
      <c r="L4201" t="s">
        <v>19422</v>
      </c>
      <c r="M4201" t="s">
        <v>27</v>
      </c>
      <c r="N4201">
        <v>4</v>
      </c>
      <c r="O4201">
        <f>Table1[[#This Row],[Price]]-0.1*Table1[[#This Row],[Price]]</f>
        <v>54.9</v>
      </c>
      <c r="P4201" s="9">
        <f>(Table1[[#This Row],[Expiration Date]]-Table1[[#This Row],[Manufacturing Date]])/365</f>
        <v>2.0027397260273974</v>
      </c>
      <c r="Q4201" t="str">
        <f>IF(Table1[[#This Row],[Expiration Date]]-J4209&gt;12/31/2024,"not expired","expired")</f>
        <v>not expired</v>
      </c>
      <c r="R4201">
        <f>Table1[[#This Row],[Discounted Price]]*0.95</f>
        <v>52.154999999999994</v>
      </c>
      <c r="S4201">
        <f>Table1[[#This Row],[Discounted Price]]*0.9</f>
        <v>49.41</v>
      </c>
      <c r="T4201">
        <f>Table1[[#This Row],[Discounted Price]]*0.8</f>
        <v>43.92</v>
      </c>
      <c r="U4201">
        <f>Table1[[#This Row],[Price]]*0.52</f>
        <v>31.720000000000002</v>
      </c>
      <c r="V4201">
        <f>(Table1[[#This Row],[Price]]-Table1[[#This Row],[Scrap value]])/2</f>
        <v>14.639999999999999</v>
      </c>
    </row>
    <row r="4202" spans="1:22" x14ac:dyDescent="0.25">
      <c r="A4202" t="s">
        <v>19423</v>
      </c>
      <c r="B4202" t="s">
        <v>35</v>
      </c>
      <c r="C4202" t="s">
        <v>47</v>
      </c>
      <c r="D4202" t="s">
        <v>19424</v>
      </c>
      <c r="E4202">
        <v>476.35</v>
      </c>
      <c r="F4202">
        <v>1</v>
      </c>
      <c r="G4202" t="s">
        <v>43728</v>
      </c>
      <c r="H4202" t="s">
        <v>10612</v>
      </c>
      <c r="I4202" s="1">
        <v>44927</v>
      </c>
      <c r="J4202" s="1">
        <v>45658</v>
      </c>
      <c r="K4202" t="s">
        <v>19425</v>
      </c>
      <c r="L4202" t="s">
        <v>19426</v>
      </c>
      <c r="M4202" t="s">
        <v>27</v>
      </c>
      <c r="N4202">
        <v>2</v>
      </c>
      <c r="O4202">
        <f>Table1[[#This Row],[Price]]-0.1*Table1[[#This Row],[Price]]</f>
        <v>428.71500000000003</v>
      </c>
      <c r="P4202" s="9">
        <f>(Table1[[#This Row],[Expiration Date]]-Table1[[#This Row],[Manufacturing Date]])/365</f>
        <v>2.0027397260273974</v>
      </c>
      <c r="Q4202" t="str">
        <f>IF(Table1[[#This Row],[Expiration Date]]-J4210&gt;12/31/2024,"not expired","expired")</f>
        <v>expired</v>
      </c>
      <c r="R4202">
        <f>Table1[[#This Row],[Discounted Price]]*0.95</f>
        <v>407.27924999999999</v>
      </c>
      <c r="S4202">
        <f>Table1[[#This Row],[Discounted Price]]*0.9</f>
        <v>385.84350000000006</v>
      </c>
      <c r="T4202">
        <f>Table1[[#This Row],[Discounted Price]]*0.8</f>
        <v>342.97200000000004</v>
      </c>
      <c r="U4202">
        <f>Table1[[#This Row],[Price]]*0.52</f>
        <v>247.70200000000003</v>
      </c>
      <c r="V4202">
        <f>(Table1[[#This Row],[Price]]-Table1[[#This Row],[Scrap value]])/2</f>
        <v>114.324</v>
      </c>
    </row>
    <row r="4203" spans="1:22" x14ac:dyDescent="0.25">
      <c r="A4203" t="s">
        <v>19427</v>
      </c>
      <c r="B4203" t="s">
        <v>29</v>
      </c>
      <c r="C4203" t="s">
        <v>47</v>
      </c>
      <c r="D4203" t="s">
        <v>19428</v>
      </c>
      <c r="E4203">
        <v>208.73</v>
      </c>
      <c r="F4203">
        <v>7</v>
      </c>
      <c r="G4203" t="s">
        <v>43730</v>
      </c>
      <c r="H4203" t="s">
        <v>19429</v>
      </c>
      <c r="I4203" s="1">
        <v>45000</v>
      </c>
      <c r="J4203" s="1">
        <v>45292</v>
      </c>
      <c r="K4203" t="s">
        <v>19430</v>
      </c>
      <c r="L4203" t="s">
        <v>19431</v>
      </c>
      <c r="M4203" t="s">
        <v>45</v>
      </c>
      <c r="N4203">
        <v>3</v>
      </c>
      <c r="O4203">
        <f>Table1[[#This Row],[Price]]-0.1*Table1[[#This Row],[Price]]</f>
        <v>187.857</v>
      </c>
      <c r="P4203" s="9">
        <f>(Table1[[#This Row],[Expiration Date]]-Table1[[#This Row],[Manufacturing Date]])/365</f>
        <v>0.8</v>
      </c>
      <c r="Q4203" t="str">
        <f>IF(Table1[[#This Row],[Expiration Date]]-J4211&gt;12/31/2024,"not expired","expired")</f>
        <v>expired</v>
      </c>
      <c r="R4203">
        <f>Table1[[#This Row],[Discounted Price]]*0.95</f>
        <v>178.46414999999999</v>
      </c>
      <c r="S4203">
        <f>Table1[[#This Row],[Discounted Price]]*0.9</f>
        <v>169.07130000000001</v>
      </c>
      <c r="T4203">
        <f>Table1[[#This Row],[Discounted Price]]*0.8</f>
        <v>150.28560000000002</v>
      </c>
      <c r="U4203">
        <f>Table1[[#This Row],[Price]]*0.52</f>
        <v>108.53959999999999</v>
      </c>
      <c r="V4203">
        <f>(Table1[[#This Row],[Price]]-Table1[[#This Row],[Scrap value]])/2</f>
        <v>50.095199999999998</v>
      </c>
    </row>
    <row r="4204" spans="1:22" x14ac:dyDescent="0.25">
      <c r="A4204" t="s">
        <v>19432</v>
      </c>
      <c r="B4204" t="s">
        <v>35</v>
      </c>
      <c r="C4204" t="s">
        <v>47</v>
      </c>
      <c r="D4204" t="s">
        <v>19433</v>
      </c>
      <c r="E4204">
        <v>266.33</v>
      </c>
      <c r="F4204">
        <v>29</v>
      </c>
      <c r="G4204" t="s">
        <v>43730</v>
      </c>
      <c r="H4204" t="s">
        <v>19434</v>
      </c>
      <c r="I4204" s="1">
        <v>44927</v>
      </c>
      <c r="J4204" s="1">
        <v>46023</v>
      </c>
      <c r="K4204" t="s">
        <v>19435</v>
      </c>
      <c r="L4204" t="s">
        <v>19436</v>
      </c>
      <c r="M4204" t="s">
        <v>20</v>
      </c>
      <c r="N4204">
        <v>1</v>
      </c>
      <c r="O4204">
        <f>Table1[[#This Row],[Price]]-0.1*Table1[[#This Row],[Price]]</f>
        <v>239.69699999999997</v>
      </c>
      <c r="P4204" s="9">
        <f>(Table1[[#This Row],[Expiration Date]]-Table1[[#This Row],[Manufacturing Date]])/365</f>
        <v>3.0027397260273974</v>
      </c>
      <c r="Q4204" t="str">
        <f>IF(Table1[[#This Row],[Expiration Date]]-J4212&gt;12/31/2024,"not expired","expired")</f>
        <v>not expired</v>
      </c>
      <c r="R4204">
        <f>Table1[[#This Row],[Discounted Price]]*0.95</f>
        <v>227.71214999999995</v>
      </c>
      <c r="S4204">
        <f>Table1[[#This Row],[Discounted Price]]*0.9</f>
        <v>215.72729999999999</v>
      </c>
      <c r="T4204">
        <f>Table1[[#This Row],[Discounted Price]]*0.8</f>
        <v>191.7576</v>
      </c>
      <c r="U4204">
        <f>Table1[[#This Row],[Price]]*0.52</f>
        <v>138.49160000000001</v>
      </c>
      <c r="V4204">
        <f>(Table1[[#This Row],[Price]]-Table1[[#This Row],[Scrap value]])/2</f>
        <v>63.919199999999989</v>
      </c>
    </row>
    <row r="4205" spans="1:22" x14ac:dyDescent="0.25">
      <c r="A4205" t="s">
        <v>19437</v>
      </c>
      <c r="B4205" t="s">
        <v>22</v>
      </c>
      <c r="C4205" t="s">
        <v>47</v>
      </c>
      <c r="D4205" t="s">
        <v>19438</v>
      </c>
      <c r="E4205">
        <v>446.49</v>
      </c>
      <c r="F4205">
        <v>78</v>
      </c>
      <c r="G4205" t="s">
        <v>43729</v>
      </c>
      <c r="H4205" t="s">
        <v>3201</v>
      </c>
      <c r="I4205" s="1">
        <v>45000</v>
      </c>
      <c r="J4205" s="1">
        <v>46023</v>
      </c>
      <c r="K4205" t="s">
        <v>19439</v>
      </c>
      <c r="L4205" t="s">
        <v>19440</v>
      </c>
      <c r="M4205" t="s">
        <v>45</v>
      </c>
      <c r="N4205">
        <v>4</v>
      </c>
      <c r="O4205">
        <f>Table1[[#This Row],[Price]]-0.1*Table1[[#This Row],[Price]]</f>
        <v>401.84100000000001</v>
      </c>
      <c r="P4205" s="9">
        <f>(Table1[[#This Row],[Expiration Date]]-Table1[[#This Row],[Manufacturing Date]])/365</f>
        <v>2.8027397260273972</v>
      </c>
      <c r="Q4205" t="str">
        <f>IF(Table1[[#This Row],[Expiration Date]]-J4213&gt;12/31/2024,"not expired","expired")</f>
        <v>not expired</v>
      </c>
      <c r="R4205">
        <f>Table1[[#This Row],[Discounted Price]]*0.95</f>
        <v>381.74894999999998</v>
      </c>
      <c r="S4205">
        <f>Table1[[#This Row],[Discounted Price]]*0.9</f>
        <v>361.65690000000001</v>
      </c>
      <c r="T4205">
        <f>Table1[[#This Row],[Discounted Price]]*0.8</f>
        <v>321.47280000000001</v>
      </c>
      <c r="U4205">
        <f>Table1[[#This Row],[Price]]*0.52</f>
        <v>232.1748</v>
      </c>
      <c r="V4205">
        <f>(Table1[[#This Row],[Price]]-Table1[[#This Row],[Scrap value]])/2</f>
        <v>107.1576</v>
      </c>
    </row>
    <row r="4206" spans="1:22" x14ac:dyDescent="0.25">
      <c r="A4206" t="s">
        <v>19441</v>
      </c>
      <c r="B4206" t="s">
        <v>35</v>
      </c>
      <c r="C4206" t="s">
        <v>47</v>
      </c>
      <c r="D4206" t="s">
        <v>19442</v>
      </c>
      <c r="E4206">
        <v>458.44</v>
      </c>
      <c r="F4206">
        <v>41</v>
      </c>
      <c r="G4206" t="s">
        <v>43728</v>
      </c>
      <c r="H4206" t="s">
        <v>19443</v>
      </c>
      <c r="I4206" s="1">
        <v>45000</v>
      </c>
      <c r="J4206" s="1">
        <v>45292</v>
      </c>
      <c r="K4206" t="s">
        <v>19444</v>
      </c>
      <c r="L4206" t="s">
        <v>19445</v>
      </c>
      <c r="M4206" t="s">
        <v>20</v>
      </c>
      <c r="N4206">
        <v>4</v>
      </c>
      <c r="O4206">
        <f>Table1[[#This Row],[Price]]-0.1*Table1[[#This Row],[Price]]</f>
        <v>412.596</v>
      </c>
      <c r="P4206" s="9">
        <f>(Table1[[#This Row],[Expiration Date]]-Table1[[#This Row],[Manufacturing Date]])/365</f>
        <v>0.8</v>
      </c>
      <c r="Q4206" t="str">
        <f>IF(Table1[[#This Row],[Expiration Date]]-J4214&gt;12/31/2024,"not expired","expired")</f>
        <v>expired</v>
      </c>
      <c r="R4206">
        <f>Table1[[#This Row],[Discounted Price]]*0.95</f>
        <v>391.96619999999996</v>
      </c>
      <c r="S4206">
        <f>Table1[[#This Row],[Discounted Price]]*0.9</f>
        <v>371.33640000000003</v>
      </c>
      <c r="T4206">
        <f>Table1[[#This Row],[Discounted Price]]*0.8</f>
        <v>330.07680000000005</v>
      </c>
      <c r="U4206">
        <f>Table1[[#This Row],[Price]]*0.52</f>
        <v>238.3888</v>
      </c>
      <c r="V4206">
        <f>(Table1[[#This Row],[Price]]-Table1[[#This Row],[Scrap value]])/2</f>
        <v>110.0256</v>
      </c>
    </row>
    <row r="4207" spans="1:22" x14ac:dyDescent="0.25">
      <c r="A4207" t="s">
        <v>19446</v>
      </c>
      <c r="B4207" t="s">
        <v>29</v>
      </c>
      <c r="C4207" t="s">
        <v>47</v>
      </c>
      <c r="D4207" t="s">
        <v>19447</v>
      </c>
      <c r="E4207">
        <v>126.71</v>
      </c>
      <c r="F4207">
        <v>70</v>
      </c>
      <c r="G4207" t="s">
        <v>43730</v>
      </c>
      <c r="H4207" t="s">
        <v>4392</v>
      </c>
      <c r="I4207" s="1">
        <v>45000</v>
      </c>
      <c r="J4207" s="1">
        <v>45292</v>
      </c>
      <c r="K4207" t="s">
        <v>19448</v>
      </c>
      <c r="L4207" t="s">
        <v>19449</v>
      </c>
      <c r="M4207" t="s">
        <v>45</v>
      </c>
      <c r="N4207">
        <v>3</v>
      </c>
      <c r="O4207">
        <f>Table1[[#This Row],[Price]]-0.1*Table1[[#This Row],[Price]]</f>
        <v>114.03899999999999</v>
      </c>
      <c r="P4207" s="9">
        <f>(Table1[[#This Row],[Expiration Date]]-Table1[[#This Row],[Manufacturing Date]])/365</f>
        <v>0.8</v>
      </c>
      <c r="Q4207" t="str">
        <f>IF(Table1[[#This Row],[Expiration Date]]-J4215&gt;12/31/2024,"not expired","expired")</f>
        <v>expired</v>
      </c>
      <c r="R4207">
        <f>Table1[[#This Row],[Discounted Price]]*0.95</f>
        <v>108.33704999999998</v>
      </c>
      <c r="S4207">
        <f>Table1[[#This Row],[Discounted Price]]*0.9</f>
        <v>102.63509999999999</v>
      </c>
      <c r="T4207">
        <f>Table1[[#This Row],[Discounted Price]]*0.8</f>
        <v>91.231200000000001</v>
      </c>
      <c r="U4207">
        <f>Table1[[#This Row],[Price]]*0.52</f>
        <v>65.889200000000002</v>
      </c>
      <c r="V4207">
        <f>(Table1[[#This Row],[Price]]-Table1[[#This Row],[Scrap value]])/2</f>
        <v>30.410399999999996</v>
      </c>
    </row>
    <row r="4208" spans="1:22" x14ac:dyDescent="0.25">
      <c r="A4208" t="s">
        <v>19450</v>
      </c>
      <c r="B4208" t="s">
        <v>35</v>
      </c>
      <c r="C4208" t="s">
        <v>47</v>
      </c>
      <c r="D4208" t="s">
        <v>19451</v>
      </c>
      <c r="E4208">
        <v>404.78</v>
      </c>
      <c r="F4208">
        <v>9</v>
      </c>
      <c r="G4208" t="s">
        <v>43729</v>
      </c>
      <c r="H4208" t="s">
        <v>17986</v>
      </c>
      <c r="I4208" s="1">
        <v>45000</v>
      </c>
      <c r="J4208" s="1">
        <v>45292</v>
      </c>
      <c r="K4208" t="s">
        <v>19452</v>
      </c>
      <c r="L4208" t="s">
        <v>19453</v>
      </c>
      <c r="M4208" t="s">
        <v>20</v>
      </c>
      <c r="N4208">
        <v>4</v>
      </c>
      <c r="O4208">
        <f>Table1[[#This Row],[Price]]-0.1*Table1[[#This Row],[Price]]</f>
        <v>364.30199999999996</v>
      </c>
      <c r="P4208" s="9">
        <f>(Table1[[#This Row],[Expiration Date]]-Table1[[#This Row],[Manufacturing Date]])/365</f>
        <v>0.8</v>
      </c>
      <c r="Q4208" t="str">
        <f>IF(Table1[[#This Row],[Expiration Date]]-J4216&gt;12/31/2024,"not expired","expired")</f>
        <v>expired</v>
      </c>
      <c r="R4208">
        <f>Table1[[#This Row],[Discounted Price]]*0.95</f>
        <v>346.08689999999996</v>
      </c>
      <c r="S4208">
        <f>Table1[[#This Row],[Discounted Price]]*0.9</f>
        <v>327.87179999999995</v>
      </c>
      <c r="T4208">
        <f>Table1[[#This Row],[Discounted Price]]*0.8</f>
        <v>291.44159999999999</v>
      </c>
      <c r="U4208">
        <f>Table1[[#This Row],[Price]]*0.52</f>
        <v>210.48560000000001</v>
      </c>
      <c r="V4208">
        <f>(Table1[[#This Row],[Price]]-Table1[[#This Row],[Scrap value]])/2</f>
        <v>97.147199999999984</v>
      </c>
    </row>
    <row r="4209" spans="1:22" x14ac:dyDescent="0.25">
      <c r="A4209" t="s">
        <v>19454</v>
      </c>
      <c r="B4209" t="s">
        <v>15</v>
      </c>
      <c r="C4209" t="s">
        <v>47</v>
      </c>
      <c r="D4209" t="s">
        <v>19455</v>
      </c>
      <c r="E4209">
        <v>84.86</v>
      </c>
      <c r="F4209">
        <v>78</v>
      </c>
      <c r="G4209" t="s">
        <v>43728</v>
      </c>
      <c r="H4209" t="s">
        <v>1860</v>
      </c>
      <c r="I4209" s="1">
        <v>45000</v>
      </c>
      <c r="J4209" s="1">
        <v>45292</v>
      </c>
      <c r="K4209" t="s">
        <v>19456</v>
      </c>
      <c r="L4209" t="s">
        <v>19457</v>
      </c>
      <c r="M4209" t="s">
        <v>20</v>
      </c>
      <c r="N4209">
        <v>5</v>
      </c>
      <c r="O4209">
        <f>Table1[[#This Row],[Price]]-0.1*Table1[[#This Row],[Price]]</f>
        <v>76.373999999999995</v>
      </c>
      <c r="P4209" s="9">
        <f>(Table1[[#This Row],[Expiration Date]]-Table1[[#This Row],[Manufacturing Date]])/365</f>
        <v>0.8</v>
      </c>
      <c r="Q4209" t="str">
        <f>IF(Table1[[#This Row],[Expiration Date]]-J4217&gt;12/31/2024,"not expired","expired")</f>
        <v>expired</v>
      </c>
      <c r="R4209">
        <f>Table1[[#This Row],[Discounted Price]]*0.95</f>
        <v>72.555299999999988</v>
      </c>
      <c r="S4209">
        <f>Table1[[#This Row],[Discounted Price]]*0.9</f>
        <v>68.736599999999996</v>
      </c>
      <c r="T4209">
        <f>Table1[[#This Row],[Discounted Price]]*0.8</f>
        <v>61.099199999999996</v>
      </c>
      <c r="U4209">
        <f>Table1[[#This Row],[Price]]*0.52</f>
        <v>44.127200000000002</v>
      </c>
      <c r="V4209">
        <f>(Table1[[#This Row],[Price]]-Table1[[#This Row],[Scrap value]])/2</f>
        <v>20.366399999999999</v>
      </c>
    </row>
    <row r="4210" spans="1:22" x14ac:dyDescent="0.25">
      <c r="A4210" t="s">
        <v>19458</v>
      </c>
      <c r="B4210" t="s">
        <v>35</v>
      </c>
      <c r="C4210" t="s">
        <v>47</v>
      </c>
      <c r="D4210" t="s">
        <v>19459</v>
      </c>
      <c r="E4210">
        <v>25.14</v>
      </c>
      <c r="F4210">
        <v>30</v>
      </c>
      <c r="G4210" t="s">
        <v>43728</v>
      </c>
      <c r="H4210" t="s">
        <v>7271</v>
      </c>
      <c r="I4210" s="1">
        <v>44927</v>
      </c>
      <c r="J4210" s="1">
        <v>45658</v>
      </c>
      <c r="K4210" t="s">
        <v>19460</v>
      </c>
      <c r="L4210" t="s">
        <v>19461</v>
      </c>
      <c r="M4210" t="s">
        <v>45</v>
      </c>
      <c r="N4210">
        <v>5</v>
      </c>
      <c r="O4210">
        <f>Table1[[#This Row],[Price]]-0.1*Table1[[#This Row],[Price]]</f>
        <v>22.626000000000001</v>
      </c>
      <c r="P4210" s="9">
        <f>(Table1[[#This Row],[Expiration Date]]-Table1[[#This Row],[Manufacturing Date]])/365</f>
        <v>2.0027397260273974</v>
      </c>
      <c r="Q4210" t="str">
        <f>IF(Table1[[#This Row],[Expiration Date]]-J4218&gt;12/31/2024,"not expired","expired")</f>
        <v>expired</v>
      </c>
      <c r="R4210">
        <f>Table1[[#This Row],[Discounted Price]]*0.95</f>
        <v>21.494700000000002</v>
      </c>
      <c r="S4210">
        <f>Table1[[#This Row],[Discounted Price]]*0.9</f>
        <v>20.363400000000002</v>
      </c>
      <c r="T4210">
        <f>Table1[[#This Row],[Discounted Price]]*0.8</f>
        <v>18.100800000000003</v>
      </c>
      <c r="U4210">
        <f>Table1[[#This Row],[Price]]*0.52</f>
        <v>13.072800000000001</v>
      </c>
      <c r="V4210">
        <f>(Table1[[#This Row],[Price]]-Table1[[#This Row],[Scrap value]])/2</f>
        <v>6.0335999999999999</v>
      </c>
    </row>
    <row r="4211" spans="1:22" x14ac:dyDescent="0.25">
      <c r="A4211" t="s">
        <v>19462</v>
      </c>
      <c r="B4211" t="s">
        <v>35</v>
      </c>
      <c r="C4211" t="s">
        <v>47</v>
      </c>
      <c r="D4211" t="s">
        <v>19463</v>
      </c>
      <c r="E4211">
        <v>258.52999999999997</v>
      </c>
      <c r="F4211">
        <v>88</v>
      </c>
      <c r="G4211" t="s">
        <v>43729</v>
      </c>
      <c r="H4211" t="s">
        <v>19464</v>
      </c>
      <c r="I4211" s="1">
        <v>45000</v>
      </c>
      <c r="J4211" s="1">
        <v>46023</v>
      </c>
      <c r="K4211" t="s">
        <v>19465</v>
      </c>
      <c r="L4211" t="s">
        <v>19466</v>
      </c>
      <c r="M4211" t="s">
        <v>45</v>
      </c>
      <c r="N4211">
        <v>4</v>
      </c>
      <c r="O4211">
        <f>Table1[[#This Row],[Price]]-0.1*Table1[[#This Row],[Price]]</f>
        <v>232.67699999999996</v>
      </c>
      <c r="P4211" s="9">
        <f>(Table1[[#This Row],[Expiration Date]]-Table1[[#This Row],[Manufacturing Date]])/365</f>
        <v>2.8027397260273972</v>
      </c>
      <c r="Q4211" t="str">
        <f>IF(Table1[[#This Row],[Expiration Date]]-J4219&gt;12/31/2024,"not expired","expired")</f>
        <v>not expired</v>
      </c>
      <c r="R4211">
        <f>Table1[[#This Row],[Discounted Price]]*0.95</f>
        <v>221.04314999999997</v>
      </c>
      <c r="S4211">
        <f>Table1[[#This Row],[Discounted Price]]*0.9</f>
        <v>209.40929999999997</v>
      </c>
      <c r="T4211">
        <f>Table1[[#This Row],[Discounted Price]]*0.8</f>
        <v>186.14159999999998</v>
      </c>
      <c r="U4211">
        <f>Table1[[#This Row],[Price]]*0.52</f>
        <v>134.43559999999999</v>
      </c>
      <c r="V4211">
        <f>(Table1[[#This Row],[Price]]-Table1[[#This Row],[Scrap value]])/2</f>
        <v>62.047199999999989</v>
      </c>
    </row>
    <row r="4212" spans="1:22" x14ac:dyDescent="0.25">
      <c r="A4212" t="s">
        <v>19467</v>
      </c>
      <c r="B4212" t="s">
        <v>35</v>
      </c>
      <c r="C4212" t="s">
        <v>47</v>
      </c>
      <c r="D4212" t="s">
        <v>19468</v>
      </c>
      <c r="E4212">
        <v>156.25</v>
      </c>
      <c r="F4212">
        <v>37</v>
      </c>
      <c r="G4212" t="s">
        <v>43729</v>
      </c>
      <c r="H4212" t="s">
        <v>4373</v>
      </c>
      <c r="I4212" s="1">
        <v>45000</v>
      </c>
      <c r="J4212" s="1">
        <v>45292</v>
      </c>
      <c r="K4212" t="s">
        <v>19469</v>
      </c>
      <c r="L4212" t="s">
        <v>19470</v>
      </c>
      <c r="M4212" t="s">
        <v>45</v>
      </c>
      <c r="N4212">
        <v>2</v>
      </c>
      <c r="O4212">
        <f>Table1[[#This Row],[Price]]-0.1*Table1[[#This Row],[Price]]</f>
        <v>140.625</v>
      </c>
      <c r="P4212" s="9">
        <f>(Table1[[#This Row],[Expiration Date]]-Table1[[#This Row],[Manufacturing Date]])/365</f>
        <v>0.8</v>
      </c>
      <c r="Q4212" t="str">
        <f>IF(Table1[[#This Row],[Expiration Date]]-J4220&gt;12/31/2024,"not expired","expired")</f>
        <v>expired</v>
      </c>
      <c r="R4212">
        <f>Table1[[#This Row],[Discounted Price]]*0.95</f>
        <v>133.59375</v>
      </c>
      <c r="S4212">
        <f>Table1[[#This Row],[Discounted Price]]*0.9</f>
        <v>126.5625</v>
      </c>
      <c r="T4212">
        <f>Table1[[#This Row],[Discounted Price]]*0.8</f>
        <v>112.5</v>
      </c>
      <c r="U4212">
        <f>Table1[[#This Row],[Price]]*0.52</f>
        <v>81.25</v>
      </c>
      <c r="V4212">
        <f>(Table1[[#This Row],[Price]]-Table1[[#This Row],[Scrap value]])/2</f>
        <v>37.5</v>
      </c>
    </row>
    <row r="4213" spans="1:22" x14ac:dyDescent="0.25">
      <c r="A4213" t="s">
        <v>19471</v>
      </c>
      <c r="B4213" t="s">
        <v>29</v>
      </c>
      <c r="C4213" t="s">
        <v>47</v>
      </c>
      <c r="D4213" t="s">
        <v>19472</v>
      </c>
      <c r="E4213">
        <v>32.619999999999997</v>
      </c>
      <c r="F4213">
        <v>93</v>
      </c>
      <c r="G4213" t="s">
        <v>43730</v>
      </c>
      <c r="H4213" t="s">
        <v>7442</v>
      </c>
      <c r="I4213" s="1">
        <v>44927</v>
      </c>
      <c r="J4213" s="1">
        <v>45292</v>
      </c>
      <c r="K4213" t="s">
        <v>19473</v>
      </c>
      <c r="L4213" t="s">
        <v>19474</v>
      </c>
      <c r="M4213" t="s">
        <v>20</v>
      </c>
      <c r="N4213">
        <v>2</v>
      </c>
      <c r="O4213">
        <f>Table1[[#This Row],[Price]]-0.1*Table1[[#This Row],[Price]]</f>
        <v>29.357999999999997</v>
      </c>
      <c r="P4213" s="9">
        <f>(Table1[[#This Row],[Expiration Date]]-Table1[[#This Row],[Manufacturing Date]])/365</f>
        <v>1</v>
      </c>
      <c r="Q4213" t="str">
        <f>IF(Table1[[#This Row],[Expiration Date]]-J4221&gt;12/31/2024,"not expired","expired")</f>
        <v>expired</v>
      </c>
      <c r="R4213">
        <f>Table1[[#This Row],[Discounted Price]]*0.95</f>
        <v>27.890099999999997</v>
      </c>
      <c r="S4213">
        <f>Table1[[#This Row],[Discounted Price]]*0.9</f>
        <v>26.422199999999997</v>
      </c>
      <c r="T4213">
        <f>Table1[[#This Row],[Discounted Price]]*0.8</f>
        <v>23.4864</v>
      </c>
      <c r="U4213">
        <f>Table1[[#This Row],[Price]]*0.52</f>
        <v>16.962399999999999</v>
      </c>
      <c r="V4213">
        <f>(Table1[[#This Row],[Price]]-Table1[[#This Row],[Scrap value]])/2</f>
        <v>7.8287999999999993</v>
      </c>
    </row>
    <row r="4214" spans="1:22" x14ac:dyDescent="0.25">
      <c r="A4214" t="s">
        <v>19475</v>
      </c>
      <c r="B4214" t="s">
        <v>15</v>
      </c>
      <c r="C4214" t="s">
        <v>47</v>
      </c>
      <c r="D4214" t="s">
        <v>19476</v>
      </c>
      <c r="E4214">
        <v>119.19</v>
      </c>
      <c r="F4214">
        <v>30</v>
      </c>
      <c r="G4214" t="s">
        <v>43730</v>
      </c>
      <c r="H4214" t="s">
        <v>19477</v>
      </c>
      <c r="I4214" s="1">
        <v>45000</v>
      </c>
      <c r="J4214" s="1">
        <v>46023</v>
      </c>
      <c r="K4214" t="s">
        <v>19478</v>
      </c>
      <c r="L4214" t="s">
        <v>19479</v>
      </c>
      <c r="M4214" t="s">
        <v>27</v>
      </c>
      <c r="N4214">
        <v>2</v>
      </c>
      <c r="O4214">
        <f>Table1[[#This Row],[Price]]-0.1*Table1[[#This Row],[Price]]</f>
        <v>107.271</v>
      </c>
      <c r="P4214" s="9">
        <f>(Table1[[#This Row],[Expiration Date]]-Table1[[#This Row],[Manufacturing Date]])/365</f>
        <v>2.8027397260273972</v>
      </c>
      <c r="Q4214" t="str">
        <f>IF(Table1[[#This Row],[Expiration Date]]-J4222&gt;12/31/2024,"not expired","expired")</f>
        <v>not expired</v>
      </c>
      <c r="R4214">
        <f>Table1[[#This Row],[Discounted Price]]*0.95</f>
        <v>101.90745</v>
      </c>
      <c r="S4214">
        <f>Table1[[#This Row],[Discounted Price]]*0.9</f>
        <v>96.543900000000008</v>
      </c>
      <c r="T4214">
        <f>Table1[[#This Row],[Discounted Price]]*0.8</f>
        <v>85.816800000000001</v>
      </c>
      <c r="U4214">
        <f>Table1[[#This Row],[Price]]*0.52</f>
        <v>61.9788</v>
      </c>
      <c r="V4214">
        <f>(Table1[[#This Row],[Price]]-Table1[[#This Row],[Scrap value]])/2</f>
        <v>28.605599999999999</v>
      </c>
    </row>
    <row r="4215" spans="1:22" x14ac:dyDescent="0.25">
      <c r="A4215" t="s">
        <v>19480</v>
      </c>
      <c r="B4215" t="s">
        <v>29</v>
      </c>
      <c r="C4215" t="s">
        <v>47</v>
      </c>
      <c r="D4215" t="s">
        <v>19481</v>
      </c>
      <c r="E4215">
        <v>246.16</v>
      </c>
      <c r="F4215">
        <v>31</v>
      </c>
      <c r="G4215" t="s">
        <v>43730</v>
      </c>
      <c r="H4215" t="s">
        <v>6387</v>
      </c>
      <c r="I4215" s="1">
        <v>45137</v>
      </c>
      <c r="J4215" s="1">
        <v>45292</v>
      </c>
      <c r="K4215" t="s">
        <v>19482</v>
      </c>
      <c r="L4215" t="s">
        <v>19483</v>
      </c>
      <c r="M4215" t="s">
        <v>20</v>
      </c>
      <c r="N4215">
        <v>1</v>
      </c>
      <c r="O4215">
        <f>Table1[[#This Row],[Price]]-0.1*Table1[[#This Row],[Price]]</f>
        <v>221.54399999999998</v>
      </c>
      <c r="P4215" s="9">
        <f>(Table1[[#This Row],[Expiration Date]]-Table1[[#This Row],[Manufacturing Date]])/365</f>
        <v>0.42465753424657532</v>
      </c>
      <c r="Q4215" t="str">
        <f>IF(Table1[[#This Row],[Expiration Date]]-J4223&gt;12/31/2024,"not expired","expired")</f>
        <v>expired</v>
      </c>
      <c r="R4215">
        <f>Table1[[#This Row],[Discounted Price]]*0.95</f>
        <v>210.46679999999998</v>
      </c>
      <c r="S4215">
        <f>Table1[[#This Row],[Discounted Price]]*0.9</f>
        <v>199.3896</v>
      </c>
      <c r="T4215">
        <f>Table1[[#This Row],[Discounted Price]]*0.8</f>
        <v>177.23519999999999</v>
      </c>
      <c r="U4215">
        <f>Table1[[#This Row],[Price]]*0.52</f>
        <v>128.00319999999999</v>
      </c>
      <c r="V4215">
        <f>(Table1[[#This Row],[Price]]-Table1[[#This Row],[Scrap value]])/2</f>
        <v>59.078400000000002</v>
      </c>
    </row>
    <row r="4216" spans="1:22" x14ac:dyDescent="0.25">
      <c r="A4216" t="s">
        <v>19484</v>
      </c>
      <c r="B4216" t="s">
        <v>15</v>
      </c>
      <c r="C4216" t="s">
        <v>47</v>
      </c>
      <c r="D4216" t="s">
        <v>19485</v>
      </c>
      <c r="E4216">
        <v>469.66</v>
      </c>
      <c r="F4216">
        <v>13</v>
      </c>
      <c r="G4216" t="s">
        <v>43730</v>
      </c>
      <c r="H4216" t="s">
        <v>8356</v>
      </c>
      <c r="I4216" s="1">
        <v>45137</v>
      </c>
      <c r="J4216" s="1">
        <v>46023</v>
      </c>
      <c r="K4216" t="s">
        <v>19486</v>
      </c>
      <c r="L4216" t="s">
        <v>19487</v>
      </c>
      <c r="M4216" t="s">
        <v>27</v>
      </c>
      <c r="N4216">
        <v>1</v>
      </c>
      <c r="O4216">
        <f>Table1[[#This Row],[Price]]-0.1*Table1[[#This Row],[Price]]</f>
        <v>422.69400000000002</v>
      </c>
      <c r="P4216" s="9">
        <f>(Table1[[#This Row],[Expiration Date]]-Table1[[#This Row],[Manufacturing Date]])/365</f>
        <v>2.4273972602739726</v>
      </c>
      <c r="Q4216" t="str">
        <f>IF(Table1[[#This Row],[Expiration Date]]-J4224&gt;12/31/2024,"not expired","expired")</f>
        <v>not expired</v>
      </c>
      <c r="R4216">
        <f>Table1[[#This Row],[Discounted Price]]*0.95</f>
        <v>401.55930000000001</v>
      </c>
      <c r="S4216">
        <f>Table1[[#This Row],[Discounted Price]]*0.9</f>
        <v>380.4246</v>
      </c>
      <c r="T4216">
        <f>Table1[[#This Row],[Discounted Price]]*0.8</f>
        <v>338.15520000000004</v>
      </c>
      <c r="U4216">
        <f>Table1[[#This Row],[Price]]*0.52</f>
        <v>244.22320000000002</v>
      </c>
      <c r="V4216">
        <f>(Table1[[#This Row],[Price]]-Table1[[#This Row],[Scrap value]])/2</f>
        <v>112.7184</v>
      </c>
    </row>
    <row r="4217" spans="1:22" x14ac:dyDescent="0.25">
      <c r="A4217" t="s">
        <v>19488</v>
      </c>
      <c r="B4217" t="s">
        <v>15</v>
      </c>
      <c r="C4217" t="s">
        <v>47</v>
      </c>
      <c r="D4217" t="s">
        <v>19489</v>
      </c>
      <c r="E4217">
        <v>478.26</v>
      </c>
      <c r="F4217">
        <v>28</v>
      </c>
      <c r="G4217" t="s">
        <v>43730</v>
      </c>
      <c r="H4217" t="s">
        <v>19490</v>
      </c>
      <c r="I4217" s="1">
        <v>44927</v>
      </c>
      <c r="J4217" s="1">
        <v>45292</v>
      </c>
      <c r="K4217" t="s">
        <v>19491</v>
      </c>
      <c r="L4217" t="s">
        <v>19492</v>
      </c>
      <c r="M4217" t="s">
        <v>45</v>
      </c>
      <c r="N4217">
        <v>3</v>
      </c>
      <c r="O4217">
        <f>Table1[[#This Row],[Price]]-0.1*Table1[[#This Row],[Price]]</f>
        <v>430.43399999999997</v>
      </c>
      <c r="P4217" s="9">
        <f>(Table1[[#This Row],[Expiration Date]]-Table1[[#This Row],[Manufacturing Date]])/365</f>
        <v>1</v>
      </c>
      <c r="Q4217" t="str">
        <f>IF(Table1[[#This Row],[Expiration Date]]-J4225&gt;12/31/2024,"not expired","expired")</f>
        <v>expired</v>
      </c>
      <c r="R4217">
        <f>Table1[[#This Row],[Discounted Price]]*0.95</f>
        <v>408.91229999999996</v>
      </c>
      <c r="S4217">
        <f>Table1[[#This Row],[Discounted Price]]*0.9</f>
        <v>387.39060000000001</v>
      </c>
      <c r="T4217">
        <f>Table1[[#This Row],[Discounted Price]]*0.8</f>
        <v>344.34719999999999</v>
      </c>
      <c r="U4217">
        <f>Table1[[#This Row],[Price]]*0.52</f>
        <v>248.6952</v>
      </c>
      <c r="V4217">
        <f>(Table1[[#This Row],[Price]]-Table1[[#This Row],[Scrap value]])/2</f>
        <v>114.7824</v>
      </c>
    </row>
    <row r="4218" spans="1:22" x14ac:dyDescent="0.25">
      <c r="A4218" t="s">
        <v>19493</v>
      </c>
      <c r="B4218" t="s">
        <v>22</v>
      </c>
      <c r="C4218" t="s">
        <v>47</v>
      </c>
      <c r="D4218" t="s">
        <v>19494</v>
      </c>
      <c r="E4218">
        <v>311.83999999999997</v>
      </c>
      <c r="F4218">
        <v>6</v>
      </c>
      <c r="G4218" t="s">
        <v>43728</v>
      </c>
      <c r="H4218" t="s">
        <v>8003</v>
      </c>
      <c r="I4218" s="1">
        <v>45137</v>
      </c>
      <c r="J4218" s="1">
        <v>46023</v>
      </c>
      <c r="K4218" t="s">
        <v>19495</v>
      </c>
      <c r="L4218" t="s">
        <v>19496</v>
      </c>
      <c r="M4218" t="s">
        <v>20</v>
      </c>
      <c r="N4218">
        <v>5</v>
      </c>
      <c r="O4218">
        <f>Table1[[#This Row],[Price]]-0.1*Table1[[#This Row],[Price]]</f>
        <v>280.65599999999995</v>
      </c>
      <c r="P4218" s="9">
        <f>(Table1[[#This Row],[Expiration Date]]-Table1[[#This Row],[Manufacturing Date]])/365</f>
        <v>2.4273972602739726</v>
      </c>
      <c r="Q4218" t="str">
        <f>IF(Table1[[#This Row],[Expiration Date]]-J4226&gt;12/31/2024,"not expired","expired")</f>
        <v>not expired</v>
      </c>
      <c r="R4218">
        <f>Table1[[#This Row],[Discounted Price]]*0.95</f>
        <v>266.62319999999994</v>
      </c>
      <c r="S4218">
        <f>Table1[[#This Row],[Discounted Price]]*0.9</f>
        <v>252.59039999999996</v>
      </c>
      <c r="T4218">
        <f>Table1[[#This Row],[Discounted Price]]*0.8</f>
        <v>224.52479999999997</v>
      </c>
      <c r="U4218">
        <f>Table1[[#This Row],[Price]]*0.52</f>
        <v>162.1568</v>
      </c>
      <c r="V4218">
        <f>(Table1[[#This Row],[Price]]-Table1[[#This Row],[Scrap value]])/2</f>
        <v>74.841599999999985</v>
      </c>
    </row>
    <row r="4219" spans="1:22" x14ac:dyDescent="0.25">
      <c r="A4219" t="s">
        <v>19497</v>
      </c>
      <c r="B4219" t="s">
        <v>35</v>
      </c>
      <c r="C4219" t="s">
        <v>47</v>
      </c>
      <c r="D4219" t="s">
        <v>19498</v>
      </c>
      <c r="E4219">
        <v>457.05</v>
      </c>
      <c r="F4219">
        <v>5</v>
      </c>
      <c r="G4219" t="s">
        <v>43730</v>
      </c>
      <c r="H4219" t="s">
        <v>9377</v>
      </c>
      <c r="I4219" s="1">
        <v>45000</v>
      </c>
      <c r="J4219" s="1">
        <v>45292</v>
      </c>
      <c r="K4219" t="s">
        <v>19499</v>
      </c>
      <c r="L4219" t="s">
        <v>19500</v>
      </c>
      <c r="M4219" t="s">
        <v>27</v>
      </c>
      <c r="N4219">
        <v>3</v>
      </c>
      <c r="O4219">
        <f>Table1[[#This Row],[Price]]-0.1*Table1[[#This Row],[Price]]</f>
        <v>411.34500000000003</v>
      </c>
      <c r="P4219" s="9">
        <f>(Table1[[#This Row],[Expiration Date]]-Table1[[#This Row],[Manufacturing Date]])/365</f>
        <v>0.8</v>
      </c>
      <c r="Q4219" t="str">
        <f>IF(Table1[[#This Row],[Expiration Date]]-J4227&gt;12/31/2024,"not expired","expired")</f>
        <v>expired</v>
      </c>
      <c r="R4219">
        <f>Table1[[#This Row],[Discounted Price]]*0.95</f>
        <v>390.77775000000003</v>
      </c>
      <c r="S4219">
        <f>Table1[[#This Row],[Discounted Price]]*0.9</f>
        <v>370.21050000000002</v>
      </c>
      <c r="T4219">
        <f>Table1[[#This Row],[Discounted Price]]*0.8</f>
        <v>329.07600000000002</v>
      </c>
      <c r="U4219">
        <f>Table1[[#This Row],[Price]]*0.52</f>
        <v>237.66600000000003</v>
      </c>
      <c r="V4219">
        <f>(Table1[[#This Row],[Price]]-Table1[[#This Row],[Scrap value]])/2</f>
        <v>109.69199999999999</v>
      </c>
    </row>
    <row r="4220" spans="1:22" x14ac:dyDescent="0.25">
      <c r="A4220" t="s">
        <v>19501</v>
      </c>
      <c r="B4220" t="s">
        <v>22</v>
      </c>
      <c r="C4220" t="s">
        <v>47</v>
      </c>
      <c r="D4220" t="s">
        <v>19502</v>
      </c>
      <c r="E4220">
        <v>220.32</v>
      </c>
      <c r="F4220">
        <v>87</v>
      </c>
      <c r="G4220" t="s">
        <v>43728</v>
      </c>
      <c r="H4220" t="s">
        <v>9106</v>
      </c>
      <c r="I4220" s="1">
        <v>45000</v>
      </c>
      <c r="J4220" s="1">
        <v>45658</v>
      </c>
      <c r="K4220" t="s">
        <v>19503</v>
      </c>
      <c r="L4220" t="s">
        <v>19504</v>
      </c>
      <c r="M4220" t="s">
        <v>27</v>
      </c>
      <c r="N4220">
        <v>3</v>
      </c>
      <c r="O4220">
        <f>Table1[[#This Row],[Price]]-0.1*Table1[[#This Row],[Price]]</f>
        <v>198.28799999999998</v>
      </c>
      <c r="P4220" s="9">
        <f>(Table1[[#This Row],[Expiration Date]]-Table1[[#This Row],[Manufacturing Date]])/365</f>
        <v>1.8027397260273972</v>
      </c>
      <c r="Q4220" t="str">
        <f>IF(Table1[[#This Row],[Expiration Date]]-J4228&gt;12/31/2024,"not expired","expired")</f>
        <v>expired</v>
      </c>
      <c r="R4220">
        <f>Table1[[#This Row],[Discounted Price]]*0.95</f>
        <v>188.37359999999998</v>
      </c>
      <c r="S4220">
        <f>Table1[[#This Row],[Discounted Price]]*0.9</f>
        <v>178.45919999999998</v>
      </c>
      <c r="T4220">
        <f>Table1[[#This Row],[Discounted Price]]*0.8</f>
        <v>158.63040000000001</v>
      </c>
      <c r="U4220">
        <f>Table1[[#This Row],[Price]]*0.52</f>
        <v>114.5664</v>
      </c>
      <c r="V4220">
        <f>(Table1[[#This Row],[Price]]-Table1[[#This Row],[Scrap value]])/2</f>
        <v>52.876799999999996</v>
      </c>
    </row>
    <row r="4221" spans="1:22" x14ac:dyDescent="0.25">
      <c r="A4221" t="s">
        <v>19505</v>
      </c>
      <c r="B4221" t="s">
        <v>15</v>
      </c>
      <c r="C4221" t="s">
        <v>47</v>
      </c>
      <c r="D4221" t="s">
        <v>19506</v>
      </c>
      <c r="E4221">
        <v>449.59</v>
      </c>
      <c r="F4221">
        <v>30</v>
      </c>
      <c r="G4221" t="s">
        <v>43729</v>
      </c>
      <c r="H4221" t="s">
        <v>8308</v>
      </c>
      <c r="I4221" s="1">
        <v>44927</v>
      </c>
      <c r="J4221" s="1">
        <v>45658</v>
      </c>
      <c r="K4221" t="s">
        <v>19507</v>
      </c>
      <c r="L4221" t="s">
        <v>19508</v>
      </c>
      <c r="M4221" t="s">
        <v>20</v>
      </c>
      <c r="N4221">
        <v>3</v>
      </c>
      <c r="O4221">
        <f>Table1[[#This Row],[Price]]-0.1*Table1[[#This Row],[Price]]</f>
        <v>404.63099999999997</v>
      </c>
      <c r="P4221" s="9">
        <f>(Table1[[#This Row],[Expiration Date]]-Table1[[#This Row],[Manufacturing Date]])/365</f>
        <v>2.0027397260273974</v>
      </c>
      <c r="Q4221" t="str">
        <f>IF(Table1[[#This Row],[Expiration Date]]-J4229&gt;12/31/2024,"not expired","expired")</f>
        <v>not expired</v>
      </c>
      <c r="R4221">
        <f>Table1[[#This Row],[Discounted Price]]*0.95</f>
        <v>384.39944999999994</v>
      </c>
      <c r="S4221">
        <f>Table1[[#This Row],[Discounted Price]]*0.9</f>
        <v>364.16789999999997</v>
      </c>
      <c r="T4221">
        <f>Table1[[#This Row],[Discounted Price]]*0.8</f>
        <v>323.70479999999998</v>
      </c>
      <c r="U4221">
        <f>Table1[[#This Row],[Price]]*0.52</f>
        <v>233.7868</v>
      </c>
      <c r="V4221">
        <f>(Table1[[#This Row],[Price]]-Table1[[#This Row],[Scrap value]])/2</f>
        <v>107.90159999999999</v>
      </c>
    </row>
    <row r="4222" spans="1:22" x14ac:dyDescent="0.25">
      <c r="A4222" t="s">
        <v>19509</v>
      </c>
      <c r="B4222" t="s">
        <v>15</v>
      </c>
      <c r="C4222" t="s">
        <v>47</v>
      </c>
      <c r="D4222" t="s">
        <v>19510</v>
      </c>
      <c r="E4222">
        <v>372.18</v>
      </c>
      <c r="F4222">
        <v>58</v>
      </c>
      <c r="G4222" t="s">
        <v>43730</v>
      </c>
      <c r="H4222" t="s">
        <v>19511</v>
      </c>
      <c r="I4222" s="1">
        <v>45000</v>
      </c>
      <c r="J4222" s="1">
        <v>45658</v>
      </c>
      <c r="K4222" t="s">
        <v>19512</v>
      </c>
      <c r="L4222" t="s">
        <v>19513</v>
      </c>
      <c r="M4222" t="s">
        <v>27</v>
      </c>
      <c r="N4222">
        <v>3</v>
      </c>
      <c r="O4222">
        <f>Table1[[#This Row],[Price]]-0.1*Table1[[#This Row],[Price]]</f>
        <v>334.96199999999999</v>
      </c>
      <c r="P4222" s="9">
        <f>(Table1[[#This Row],[Expiration Date]]-Table1[[#This Row],[Manufacturing Date]])/365</f>
        <v>1.8027397260273972</v>
      </c>
      <c r="Q4222" t="str">
        <f>IF(Table1[[#This Row],[Expiration Date]]-J4230&gt;12/31/2024,"not expired","expired")</f>
        <v>expired</v>
      </c>
      <c r="R4222">
        <f>Table1[[#This Row],[Discounted Price]]*0.95</f>
        <v>318.21389999999997</v>
      </c>
      <c r="S4222">
        <f>Table1[[#This Row],[Discounted Price]]*0.9</f>
        <v>301.4658</v>
      </c>
      <c r="T4222">
        <f>Table1[[#This Row],[Discounted Price]]*0.8</f>
        <v>267.96960000000001</v>
      </c>
      <c r="U4222">
        <f>Table1[[#This Row],[Price]]*0.52</f>
        <v>193.53360000000001</v>
      </c>
      <c r="V4222">
        <f>(Table1[[#This Row],[Price]]-Table1[[#This Row],[Scrap value]])/2</f>
        <v>89.3232</v>
      </c>
    </row>
    <row r="4223" spans="1:22" x14ac:dyDescent="0.25">
      <c r="A4223" t="s">
        <v>19514</v>
      </c>
      <c r="B4223" t="s">
        <v>22</v>
      </c>
      <c r="C4223" t="s">
        <v>47</v>
      </c>
      <c r="D4223" t="s">
        <v>19515</v>
      </c>
      <c r="E4223">
        <v>402.7</v>
      </c>
      <c r="F4223">
        <v>83</v>
      </c>
      <c r="G4223" t="s">
        <v>43728</v>
      </c>
      <c r="H4223" t="s">
        <v>19516</v>
      </c>
      <c r="I4223" s="1">
        <v>44927</v>
      </c>
      <c r="J4223" s="1">
        <v>45658</v>
      </c>
      <c r="K4223" t="s">
        <v>19517</v>
      </c>
      <c r="L4223" t="s">
        <v>19518</v>
      </c>
      <c r="M4223" t="s">
        <v>27</v>
      </c>
      <c r="N4223">
        <v>2</v>
      </c>
      <c r="O4223">
        <f>Table1[[#This Row],[Price]]-0.1*Table1[[#This Row],[Price]]</f>
        <v>362.43</v>
      </c>
      <c r="P4223" s="9">
        <f>(Table1[[#This Row],[Expiration Date]]-Table1[[#This Row],[Manufacturing Date]])/365</f>
        <v>2.0027397260273974</v>
      </c>
      <c r="Q4223" t="str">
        <f>IF(Table1[[#This Row],[Expiration Date]]-J4231&gt;12/31/2024,"not expired","expired")</f>
        <v>expired</v>
      </c>
      <c r="R4223">
        <f>Table1[[#This Row],[Discounted Price]]*0.95</f>
        <v>344.30849999999998</v>
      </c>
      <c r="S4223">
        <f>Table1[[#This Row],[Discounted Price]]*0.9</f>
        <v>326.18700000000001</v>
      </c>
      <c r="T4223">
        <f>Table1[[#This Row],[Discounted Price]]*0.8</f>
        <v>289.94400000000002</v>
      </c>
      <c r="U4223">
        <f>Table1[[#This Row],[Price]]*0.52</f>
        <v>209.404</v>
      </c>
      <c r="V4223">
        <f>(Table1[[#This Row],[Price]]-Table1[[#This Row],[Scrap value]])/2</f>
        <v>96.647999999999996</v>
      </c>
    </row>
    <row r="4224" spans="1:22" x14ac:dyDescent="0.25">
      <c r="A4224" t="s">
        <v>19519</v>
      </c>
      <c r="B4224" t="s">
        <v>15</v>
      </c>
      <c r="C4224" t="s">
        <v>47</v>
      </c>
      <c r="D4224" t="s">
        <v>19520</v>
      </c>
      <c r="E4224">
        <v>223.25</v>
      </c>
      <c r="F4224">
        <v>14</v>
      </c>
      <c r="G4224" t="s">
        <v>43730</v>
      </c>
      <c r="H4224" t="s">
        <v>19521</v>
      </c>
      <c r="I4224" s="1">
        <v>45137</v>
      </c>
      <c r="J4224" s="1">
        <v>45292</v>
      </c>
      <c r="K4224" t="s">
        <v>19522</v>
      </c>
      <c r="L4224" t="s">
        <v>19523</v>
      </c>
      <c r="M4224" t="s">
        <v>45</v>
      </c>
      <c r="N4224">
        <v>3</v>
      </c>
      <c r="O4224">
        <f>Table1[[#This Row],[Price]]-0.1*Table1[[#This Row],[Price]]</f>
        <v>200.92500000000001</v>
      </c>
      <c r="P4224" s="9">
        <f>(Table1[[#This Row],[Expiration Date]]-Table1[[#This Row],[Manufacturing Date]])/365</f>
        <v>0.42465753424657532</v>
      </c>
      <c r="Q4224" t="str">
        <f>IF(Table1[[#This Row],[Expiration Date]]-J4232&gt;12/31/2024,"not expired","expired")</f>
        <v>expired</v>
      </c>
      <c r="R4224">
        <f>Table1[[#This Row],[Discounted Price]]*0.95</f>
        <v>190.87875</v>
      </c>
      <c r="S4224">
        <f>Table1[[#This Row],[Discounted Price]]*0.9</f>
        <v>180.83250000000001</v>
      </c>
      <c r="T4224">
        <f>Table1[[#This Row],[Discounted Price]]*0.8</f>
        <v>160.74</v>
      </c>
      <c r="U4224">
        <f>Table1[[#This Row],[Price]]*0.52</f>
        <v>116.09</v>
      </c>
      <c r="V4224">
        <f>(Table1[[#This Row],[Price]]-Table1[[#This Row],[Scrap value]])/2</f>
        <v>53.58</v>
      </c>
    </row>
    <row r="4225" spans="1:22" x14ac:dyDescent="0.25">
      <c r="A4225" t="s">
        <v>19524</v>
      </c>
      <c r="B4225" t="s">
        <v>35</v>
      </c>
      <c r="C4225" t="s">
        <v>47</v>
      </c>
      <c r="D4225" t="s">
        <v>19525</v>
      </c>
      <c r="E4225">
        <v>147.38</v>
      </c>
      <c r="F4225">
        <v>91</v>
      </c>
      <c r="G4225" t="s">
        <v>43728</v>
      </c>
      <c r="H4225" t="s">
        <v>1076</v>
      </c>
      <c r="I4225" s="1">
        <v>44927</v>
      </c>
      <c r="J4225" s="1">
        <v>45292</v>
      </c>
      <c r="K4225" t="s">
        <v>19526</v>
      </c>
      <c r="L4225" t="s">
        <v>19527</v>
      </c>
      <c r="M4225" t="s">
        <v>27</v>
      </c>
      <c r="N4225">
        <v>2</v>
      </c>
      <c r="O4225">
        <f>Table1[[#This Row],[Price]]-0.1*Table1[[#This Row],[Price]]</f>
        <v>132.642</v>
      </c>
      <c r="P4225" s="9">
        <f>(Table1[[#This Row],[Expiration Date]]-Table1[[#This Row],[Manufacturing Date]])/365</f>
        <v>1</v>
      </c>
      <c r="Q4225" t="str">
        <f>IF(Table1[[#This Row],[Expiration Date]]-J4233&gt;12/31/2024,"not expired","expired")</f>
        <v>expired</v>
      </c>
      <c r="R4225">
        <f>Table1[[#This Row],[Discounted Price]]*0.95</f>
        <v>126.00989999999999</v>
      </c>
      <c r="S4225">
        <f>Table1[[#This Row],[Discounted Price]]*0.9</f>
        <v>119.37779999999999</v>
      </c>
      <c r="T4225">
        <f>Table1[[#This Row],[Discounted Price]]*0.8</f>
        <v>106.11360000000001</v>
      </c>
      <c r="U4225">
        <f>Table1[[#This Row],[Price]]*0.52</f>
        <v>76.637600000000006</v>
      </c>
      <c r="V4225">
        <f>(Table1[[#This Row],[Price]]-Table1[[#This Row],[Scrap value]])/2</f>
        <v>35.371199999999995</v>
      </c>
    </row>
    <row r="4226" spans="1:22" x14ac:dyDescent="0.25">
      <c r="A4226" t="s">
        <v>19528</v>
      </c>
      <c r="B4226" t="s">
        <v>35</v>
      </c>
      <c r="C4226" t="s">
        <v>47</v>
      </c>
      <c r="D4226" t="s">
        <v>19529</v>
      </c>
      <c r="E4226">
        <v>231.27</v>
      </c>
      <c r="F4226">
        <v>30</v>
      </c>
      <c r="G4226" t="s">
        <v>43730</v>
      </c>
      <c r="H4226" t="s">
        <v>149</v>
      </c>
      <c r="I4226" s="1">
        <v>44927</v>
      </c>
      <c r="J4226" s="1">
        <v>45658</v>
      </c>
      <c r="K4226" t="s">
        <v>19530</v>
      </c>
      <c r="L4226" t="s">
        <v>19531</v>
      </c>
      <c r="M4226" t="s">
        <v>27</v>
      </c>
      <c r="N4226">
        <v>3</v>
      </c>
      <c r="O4226">
        <f>Table1[[#This Row],[Price]]-0.1*Table1[[#This Row],[Price]]</f>
        <v>208.143</v>
      </c>
      <c r="P4226" s="9">
        <f>(Table1[[#This Row],[Expiration Date]]-Table1[[#This Row],[Manufacturing Date]])/365</f>
        <v>2.0027397260273974</v>
      </c>
      <c r="Q4226" t="str">
        <f>IF(Table1[[#This Row],[Expiration Date]]-J4234&gt;12/31/2024,"not expired","expired")</f>
        <v>not expired</v>
      </c>
      <c r="R4226">
        <f>Table1[[#This Row],[Discounted Price]]*0.95</f>
        <v>197.73585</v>
      </c>
      <c r="S4226">
        <f>Table1[[#This Row],[Discounted Price]]*0.9</f>
        <v>187.3287</v>
      </c>
      <c r="T4226">
        <f>Table1[[#This Row],[Discounted Price]]*0.8</f>
        <v>166.51440000000002</v>
      </c>
      <c r="U4226">
        <f>Table1[[#This Row],[Price]]*0.52</f>
        <v>120.2604</v>
      </c>
      <c r="V4226">
        <f>(Table1[[#This Row],[Price]]-Table1[[#This Row],[Scrap value]])/2</f>
        <v>55.504800000000003</v>
      </c>
    </row>
    <row r="4227" spans="1:22" x14ac:dyDescent="0.25">
      <c r="A4227" t="s">
        <v>19532</v>
      </c>
      <c r="B4227" t="s">
        <v>35</v>
      </c>
      <c r="C4227" t="s">
        <v>47</v>
      </c>
      <c r="D4227" t="s">
        <v>19533</v>
      </c>
      <c r="E4227">
        <v>174.66</v>
      </c>
      <c r="F4227">
        <v>20</v>
      </c>
      <c r="G4227" t="s">
        <v>43728</v>
      </c>
      <c r="H4227" t="s">
        <v>19534</v>
      </c>
      <c r="I4227" s="1">
        <v>45137</v>
      </c>
      <c r="J4227" s="1">
        <v>46023</v>
      </c>
      <c r="K4227" t="s">
        <v>19535</v>
      </c>
      <c r="L4227" t="s">
        <v>19536</v>
      </c>
      <c r="M4227" t="s">
        <v>27</v>
      </c>
      <c r="N4227">
        <v>3</v>
      </c>
      <c r="O4227">
        <f>Table1[[#This Row],[Price]]-0.1*Table1[[#This Row],[Price]]</f>
        <v>157.19399999999999</v>
      </c>
      <c r="P4227" s="9">
        <f>(Table1[[#This Row],[Expiration Date]]-Table1[[#This Row],[Manufacturing Date]])/365</f>
        <v>2.4273972602739726</v>
      </c>
      <c r="Q4227" t="str">
        <f>IF(Table1[[#This Row],[Expiration Date]]-J4235&gt;12/31/2024,"not expired","expired")</f>
        <v>not expired</v>
      </c>
      <c r="R4227">
        <f>Table1[[#This Row],[Discounted Price]]*0.95</f>
        <v>149.33429999999998</v>
      </c>
      <c r="S4227">
        <f>Table1[[#This Row],[Discounted Price]]*0.9</f>
        <v>141.47459999999998</v>
      </c>
      <c r="T4227">
        <f>Table1[[#This Row],[Discounted Price]]*0.8</f>
        <v>125.7552</v>
      </c>
      <c r="U4227">
        <f>Table1[[#This Row],[Price]]*0.52</f>
        <v>90.8232</v>
      </c>
      <c r="V4227">
        <f>(Table1[[#This Row],[Price]]-Table1[[#This Row],[Scrap value]])/2</f>
        <v>41.918399999999998</v>
      </c>
    </row>
    <row r="4228" spans="1:22" x14ac:dyDescent="0.25">
      <c r="A4228" t="s">
        <v>19537</v>
      </c>
      <c r="B4228" t="s">
        <v>15</v>
      </c>
      <c r="C4228" t="s">
        <v>47</v>
      </c>
      <c r="D4228" t="s">
        <v>19538</v>
      </c>
      <c r="E4228">
        <v>87.38</v>
      </c>
      <c r="F4228">
        <v>70</v>
      </c>
      <c r="G4228" t="s">
        <v>43729</v>
      </c>
      <c r="H4228" t="s">
        <v>17341</v>
      </c>
      <c r="I4228" s="1">
        <v>45137</v>
      </c>
      <c r="J4228" s="1">
        <v>45658</v>
      </c>
      <c r="K4228" t="s">
        <v>19539</v>
      </c>
      <c r="L4228" t="s">
        <v>19540</v>
      </c>
      <c r="M4228" t="s">
        <v>27</v>
      </c>
      <c r="N4228">
        <v>3</v>
      </c>
      <c r="O4228">
        <f>Table1[[#This Row],[Price]]-0.1*Table1[[#This Row],[Price]]</f>
        <v>78.641999999999996</v>
      </c>
      <c r="P4228" s="9">
        <f>(Table1[[#This Row],[Expiration Date]]-Table1[[#This Row],[Manufacturing Date]])/365</f>
        <v>1.4273972602739726</v>
      </c>
      <c r="Q4228" t="str">
        <f>IF(Table1[[#This Row],[Expiration Date]]-J4236&gt;12/31/2024,"not expired","expired")</f>
        <v>not expired</v>
      </c>
      <c r="R4228">
        <f>Table1[[#This Row],[Discounted Price]]*0.95</f>
        <v>74.70989999999999</v>
      </c>
      <c r="S4228">
        <f>Table1[[#This Row],[Discounted Price]]*0.9</f>
        <v>70.777799999999999</v>
      </c>
      <c r="T4228">
        <f>Table1[[#This Row],[Discounted Price]]*0.8</f>
        <v>62.913600000000002</v>
      </c>
      <c r="U4228">
        <f>Table1[[#This Row],[Price]]*0.52</f>
        <v>45.437599999999996</v>
      </c>
      <c r="V4228">
        <f>(Table1[[#This Row],[Price]]-Table1[[#This Row],[Scrap value]])/2</f>
        <v>20.9712</v>
      </c>
    </row>
    <row r="4229" spans="1:22" x14ac:dyDescent="0.25">
      <c r="A4229" t="s">
        <v>19541</v>
      </c>
      <c r="B4229" t="s">
        <v>22</v>
      </c>
      <c r="C4229" t="s">
        <v>47</v>
      </c>
      <c r="D4229" t="s">
        <v>19542</v>
      </c>
      <c r="E4229">
        <v>290.97000000000003</v>
      </c>
      <c r="F4229">
        <v>80</v>
      </c>
      <c r="G4229" t="s">
        <v>43728</v>
      </c>
      <c r="H4229" t="s">
        <v>12169</v>
      </c>
      <c r="I4229" s="1">
        <v>44927</v>
      </c>
      <c r="J4229" s="1">
        <v>45292</v>
      </c>
      <c r="K4229" t="s">
        <v>19543</v>
      </c>
      <c r="L4229" t="s">
        <v>19544</v>
      </c>
      <c r="M4229" t="s">
        <v>20</v>
      </c>
      <c r="N4229">
        <v>2</v>
      </c>
      <c r="O4229">
        <f>Table1[[#This Row],[Price]]-0.1*Table1[[#This Row],[Price]]</f>
        <v>261.87300000000005</v>
      </c>
      <c r="P4229" s="9">
        <f>(Table1[[#This Row],[Expiration Date]]-Table1[[#This Row],[Manufacturing Date]])/365</f>
        <v>1</v>
      </c>
      <c r="Q4229" t="str">
        <f>IF(Table1[[#This Row],[Expiration Date]]-J4237&gt;12/31/2024,"not expired","expired")</f>
        <v>expired</v>
      </c>
      <c r="R4229">
        <f>Table1[[#This Row],[Discounted Price]]*0.95</f>
        <v>248.77935000000002</v>
      </c>
      <c r="S4229">
        <f>Table1[[#This Row],[Discounted Price]]*0.9</f>
        <v>235.68570000000005</v>
      </c>
      <c r="T4229">
        <f>Table1[[#This Row],[Discounted Price]]*0.8</f>
        <v>209.49840000000006</v>
      </c>
      <c r="U4229">
        <f>Table1[[#This Row],[Price]]*0.52</f>
        <v>151.30440000000002</v>
      </c>
      <c r="V4229">
        <f>(Table1[[#This Row],[Price]]-Table1[[#This Row],[Scrap value]])/2</f>
        <v>69.832800000000006</v>
      </c>
    </row>
    <row r="4230" spans="1:22" x14ac:dyDescent="0.25">
      <c r="A4230" t="s">
        <v>19545</v>
      </c>
      <c r="B4230" t="s">
        <v>22</v>
      </c>
      <c r="C4230" t="s">
        <v>47</v>
      </c>
      <c r="D4230" t="s">
        <v>19546</v>
      </c>
      <c r="E4230">
        <v>64.67</v>
      </c>
      <c r="F4230">
        <v>35</v>
      </c>
      <c r="G4230" t="s">
        <v>43728</v>
      </c>
      <c r="H4230" t="s">
        <v>19294</v>
      </c>
      <c r="I4230" s="1">
        <v>45137</v>
      </c>
      <c r="J4230" s="1">
        <v>45658</v>
      </c>
      <c r="K4230" t="s">
        <v>19547</v>
      </c>
      <c r="L4230" t="s">
        <v>19548</v>
      </c>
      <c r="M4230" t="s">
        <v>45</v>
      </c>
      <c r="N4230">
        <v>5</v>
      </c>
      <c r="O4230">
        <f>Table1[[#This Row],[Price]]-0.1*Table1[[#This Row],[Price]]</f>
        <v>58.203000000000003</v>
      </c>
      <c r="P4230" s="9">
        <f>(Table1[[#This Row],[Expiration Date]]-Table1[[#This Row],[Manufacturing Date]])/365</f>
        <v>1.4273972602739726</v>
      </c>
      <c r="Q4230" t="str">
        <f>IF(Table1[[#This Row],[Expiration Date]]-J4238&gt;12/31/2024,"not expired","expired")</f>
        <v>expired</v>
      </c>
      <c r="R4230">
        <f>Table1[[#This Row],[Discounted Price]]*0.95</f>
        <v>55.292850000000001</v>
      </c>
      <c r="S4230">
        <f>Table1[[#This Row],[Discounted Price]]*0.9</f>
        <v>52.382700000000007</v>
      </c>
      <c r="T4230">
        <f>Table1[[#This Row],[Discounted Price]]*0.8</f>
        <v>46.562400000000004</v>
      </c>
      <c r="U4230">
        <f>Table1[[#This Row],[Price]]*0.52</f>
        <v>33.628399999999999</v>
      </c>
      <c r="V4230">
        <f>(Table1[[#This Row],[Price]]-Table1[[#This Row],[Scrap value]])/2</f>
        <v>15.520800000000001</v>
      </c>
    </row>
    <row r="4231" spans="1:22" x14ac:dyDescent="0.25">
      <c r="A4231" t="s">
        <v>19549</v>
      </c>
      <c r="B4231" t="s">
        <v>22</v>
      </c>
      <c r="C4231" t="s">
        <v>47</v>
      </c>
      <c r="D4231" t="s">
        <v>19550</v>
      </c>
      <c r="E4231">
        <v>471.28</v>
      </c>
      <c r="F4231">
        <v>65</v>
      </c>
      <c r="G4231" t="s">
        <v>43730</v>
      </c>
      <c r="H4231" t="s">
        <v>19551</v>
      </c>
      <c r="I4231" s="1">
        <v>45000</v>
      </c>
      <c r="J4231" s="1">
        <v>45658</v>
      </c>
      <c r="K4231" t="s">
        <v>19552</v>
      </c>
      <c r="L4231" t="s">
        <v>19553</v>
      </c>
      <c r="M4231" t="s">
        <v>45</v>
      </c>
      <c r="N4231">
        <v>3</v>
      </c>
      <c r="O4231">
        <f>Table1[[#This Row],[Price]]-0.1*Table1[[#This Row],[Price]]</f>
        <v>424.15199999999999</v>
      </c>
      <c r="P4231" s="9">
        <f>(Table1[[#This Row],[Expiration Date]]-Table1[[#This Row],[Manufacturing Date]])/365</f>
        <v>1.8027397260273972</v>
      </c>
      <c r="Q4231" t="str">
        <f>IF(Table1[[#This Row],[Expiration Date]]-J4239&gt;12/31/2024,"not expired","expired")</f>
        <v>not expired</v>
      </c>
      <c r="R4231">
        <f>Table1[[#This Row],[Discounted Price]]*0.95</f>
        <v>402.94439999999997</v>
      </c>
      <c r="S4231">
        <f>Table1[[#This Row],[Discounted Price]]*0.9</f>
        <v>381.73680000000002</v>
      </c>
      <c r="T4231">
        <f>Table1[[#This Row],[Discounted Price]]*0.8</f>
        <v>339.32159999999999</v>
      </c>
      <c r="U4231">
        <f>Table1[[#This Row],[Price]]*0.52</f>
        <v>245.06559999999999</v>
      </c>
      <c r="V4231">
        <f>(Table1[[#This Row],[Price]]-Table1[[#This Row],[Scrap value]])/2</f>
        <v>113.10719999999999</v>
      </c>
    </row>
    <row r="4232" spans="1:22" x14ac:dyDescent="0.25">
      <c r="A4232" t="s">
        <v>19554</v>
      </c>
      <c r="B4232" t="s">
        <v>35</v>
      </c>
      <c r="C4232" t="s">
        <v>47</v>
      </c>
      <c r="D4232" t="s">
        <v>19555</v>
      </c>
      <c r="E4232">
        <v>252.23</v>
      </c>
      <c r="F4232">
        <v>85</v>
      </c>
      <c r="G4232" t="s">
        <v>43728</v>
      </c>
      <c r="H4232" t="s">
        <v>19556</v>
      </c>
      <c r="I4232" s="1">
        <v>45000</v>
      </c>
      <c r="J4232" s="1">
        <v>45658</v>
      </c>
      <c r="K4232" t="s">
        <v>19557</v>
      </c>
      <c r="L4232" t="s">
        <v>19558</v>
      </c>
      <c r="M4232" t="s">
        <v>45</v>
      </c>
      <c r="N4232">
        <v>5</v>
      </c>
      <c r="O4232">
        <f>Table1[[#This Row],[Price]]-0.1*Table1[[#This Row],[Price]]</f>
        <v>227.00700000000001</v>
      </c>
      <c r="P4232" s="9">
        <f>(Table1[[#This Row],[Expiration Date]]-Table1[[#This Row],[Manufacturing Date]])/365</f>
        <v>1.8027397260273972</v>
      </c>
      <c r="Q4232" t="str">
        <f>IF(Table1[[#This Row],[Expiration Date]]-J4240&gt;12/31/2024,"not expired","expired")</f>
        <v>expired</v>
      </c>
      <c r="R4232">
        <f>Table1[[#This Row],[Discounted Price]]*0.95</f>
        <v>215.65664999999998</v>
      </c>
      <c r="S4232">
        <f>Table1[[#This Row],[Discounted Price]]*0.9</f>
        <v>204.30630000000002</v>
      </c>
      <c r="T4232">
        <f>Table1[[#This Row],[Discounted Price]]*0.8</f>
        <v>181.60560000000001</v>
      </c>
      <c r="U4232">
        <f>Table1[[#This Row],[Price]]*0.52</f>
        <v>131.15960000000001</v>
      </c>
      <c r="V4232">
        <f>(Table1[[#This Row],[Price]]-Table1[[#This Row],[Scrap value]])/2</f>
        <v>60.535199999999989</v>
      </c>
    </row>
    <row r="4233" spans="1:22" x14ac:dyDescent="0.25">
      <c r="A4233" t="s">
        <v>19559</v>
      </c>
      <c r="B4233" t="s">
        <v>15</v>
      </c>
      <c r="C4233" t="s">
        <v>47</v>
      </c>
      <c r="D4233" t="s">
        <v>19560</v>
      </c>
      <c r="E4233">
        <v>22.15</v>
      </c>
      <c r="F4233">
        <v>54</v>
      </c>
      <c r="G4233" t="s">
        <v>43730</v>
      </c>
      <c r="H4233" t="s">
        <v>2327</v>
      </c>
      <c r="I4233" s="1">
        <v>44927</v>
      </c>
      <c r="J4233" s="1">
        <v>45292</v>
      </c>
      <c r="K4233" t="s">
        <v>19561</v>
      </c>
      <c r="L4233" t="s">
        <v>19562</v>
      </c>
      <c r="M4233" t="s">
        <v>27</v>
      </c>
      <c r="N4233">
        <v>5</v>
      </c>
      <c r="O4233">
        <f>Table1[[#This Row],[Price]]-0.1*Table1[[#This Row],[Price]]</f>
        <v>19.934999999999999</v>
      </c>
      <c r="P4233" s="9">
        <f>(Table1[[#This Row],[Expiration Date]]-Table1[[#This Row],[Manufacturing Date]])/365</f>
        <v>1</v>
      </c>
      <c r="Q4233" t="str">
        <f>IF(Table1[[#This Row],[Expiration Date]]-J4241&gt;12/31/2024,"not expired","expired")</f>
        <v>expired</v>
      </c>
      <c r="R4233">
        <f>Table1[[#This Row],[Discounted Price]]*0.95</f>
        <v>18.938249999999996</v>
      </c>
      <c r="S4233">
        <f>Table1[[#This Row],[Discounted Price]]*0.9</f>
        <v>17.941499999999998</v>
      </c>
      <c r="T4233">
        <f>Table1[[#This Row],[Discounted Price]]*0.8</f>
        <v>15.948</v>
      </c>
      <c r="U4233">
        <f>Table1[[#This Row],[Price]]*0.52</f>
        <v>11.517999999999999</v>
      </c>
      <c r="V4233">
        <f>(Table1[[#This Row],[Price]]-Table1[[#This Row],[Scrap value]])/2</f>
        <v>5.3159999999999998</v>
      </c>
    </row>
    <row r="4234" spans="1:22" x14ac:dyDescent="0.25">
      <c r="A4234" t="s">
        <v>19563</v>
      </c>
      <c r="B4234" t="s">
        <v>35</v>
      </c>
      <c r="C4234" t="s">
        <v>47</v>
      </c>
      <c r="D4234" t="s">
        <v>19564</v>
      </c>
      <c r="E4234">
        <v>91.7</v>
      </c>
      <c r="F4234">
        <v>70</v>
      </c>
      <c r="G4234" t="s">
        <v>43729</v>
      </c>
      <c r="H4234" t="s">
        <v>6780</v>
      </c>
      <c r="I4234" s="1">
        <v>44927</v>
      </c>
      <c r="J4234" s="1">
        <v>45292</v>
      </c>
      <c r="K4234" t="s">
        <v>19565</v>
      </c>
      <c r="L4234" t="s">
        <v>19566</v>
      </c>
      <c r="M4234" t="s">
        <v>20</v>
      </c>
      <c r="N4234">
        <v>5</v>
      </c>
      <c r="O4234">
        <f>Table1[[#This Row],[Price]]-0.1*Table1[[#This Row],[Price]]</f>
        <v>82.53</v>
      </c>
      <c r="P4234" s="9">
        <f>(Table1[[#This Row],[Expiration Date]]-Table1[[#This Row],[Manufacturing Date]])/365</f>
        <v>1</v>
      </c>
      <c r="Q4234" t="str">
        <f>IF(Table1[[#This Row],[Expiration Date]]-J4242&gt;12/31/2024,"not expired","expired")</f>
        <v>expired</v>
      </c>
      <c r="R4234">
        <f>Table1[[#This Row],[Discounted Price]]*0.95</f>
        <v>78.403499999999994</v>
      </c>
      <c r="S4234">
        <f>Table1[[#This Row],[Discounted Price]]*0.9</f>
        <v>74.277000000000001</v>
      </c>
      <c r="T4234">
        <f>Table1[[#This Row],[Discounted Price]]*0.8</f>
        <v>66.024000000000001</v>
      </c>
      <c r="U4234">
        <f>Table1[[#This Row],[Price]]*0.52</f>
        <v>47.684000000000005</v>
      </c>
      <c r="V4234">
        <f>(Table1[[#This Row],[Price]]-Table1[[#This Row],[Scrap value]])/2</f>
        <v>22.007999999999999</v>
      </c>
    </row>
    <row r="4235" spans="1:22" x14ac:dyDescent="0.25">
      <c r="A4235" t="s">
        <v>19567</v>
      </c>
      <c r="B4235" t="s">
        <v>15</v>
      </c>
      <c r="C4235" t="s">
        <v>47</v>
      </c>
      <c r="D4235" t="s">
        <v>19568</v>
      </c>
      <c r="E4235">
        <v>270.49</v>
      </c>
      <c r="F4235">
        <v>65</v>
      </c>
      <c r="G4235" t="s">
        <v>43729</v>
      </c>
      <c r="H4235" t="s">
        <v>19569</v>
      </c>
      <c r="I4235" s="1">
        <v>45137</v>
      </c>
      <c r="J4235" s="1">
        <v>45658</v>
      </c>
      <c r="K4235" t="s">
        <v>19570</v>
      </c>
      <c r="L4235" t="s">
        <v>19571</v>
      </c>
      <c r="M4235" t="s">
        <v>20</v>
      </c>
      <c r="N4235">
        <v>2</v>
      </c>
      <c r="O4235">
        <f>Table1[[#This Row],[Price]]-0.1*Table1[[#This Row],[Price]]</f>
        <v>243.441</v>
      </c>
      <c r="P4235" s="9">
        <f>(Table1[[#This Row],[Expiration Date]]-Table1[[#This Row],[Manufacturing Date]])/365</f>
        <v>1.4273972602739726</v>
      </c>
      <c r="Q4235" t="str">
        <f>IF(Table1[[#This Row],[Expiration Date]]-J4243&gt;12/31/2024,"not expired","expired")</f>
        <v>expired</v>
      </c>
      <c r="R4235">
        <f>Table1[[#This Row],[Discounted Price]]*0.95</f>
        <v>231.26894999999999</v>
      </c>
      <c r="S4235">
        <f>Table1[[#This Row],[Discounted Price]]*0.9</f>
        <v>219.09690000000001</v>
      </c>
      <c r="T4235">
        <f>Table1[[#This Row],[Discounted Price]]*0.8</f>
        <v>194.75280000000001</v>
      </c>
      <c r="U4235">
        <f>Table1[[#This Row],[Price]]*0.52</f>
        <v>140.65480000000002</v>
      </c>
      <c r="V4235">
        <f>(Table1[[#This Row],[Price]]-Table1[[#This Row],[Scrap value]])/2</f>
        <v>64.917599999999993</v>
      </c>
    </row>
    <row r="4236" spans="1:22" x14ac:dyDescent="0.25">
      <c r="A4236" t="s">
        <v>19572</v>
      </c>
      <c r="B4236" t="s">
        <v>35</v>
      </c>
      <c r="C4236" t="s">
        <v>47</v>
      </c>
      <c r="D4236" t="s">
        <v>19573</v>
      </c>
      <c r="E4236">
        <v>142.38999999999999</v>
      </c>
      <c r="F4236">
        <v>17</v>
      </c>
      <c r="G4236" t="s">
        <v>43729</v>
      </c>
      <c r="H4236" t="s">
        <v>19574</v>
      </c>
      <c r="I4236" s="1">
        <v>45000</v>
      </c>
      <c r="J4236" s="1">
        <v>45292</v>
      </c>
      <c r="K4236" t="s">
        <v>19575</v>
      </c>
      <c r="L4236" t="s">
        <v>19576</v>
      </c>
      <c r="M4236" t="s">
        <v>45</v>
      </c>
      <c r="N4236">
        <v>5</v>
      </c>
      <c r="O4236">
        <f>Table1[[#This Row],[Price]]-0.1*Table1[[#This Row],[Price]]</f>
        <v>128.15099999999998</v>
      </c>
      <c r="P4236" s="9">
        <f>(Table1[[#This Row],[Expiration Date]]-Table1[[#This Row],[Manufacturing Date]])/365</f>
        <v>0.8</v>
      </c>
      <c r="Q4236" t="str">
        <f>IF(Table1[[#This Row],[Expiration Date]]-J4244&gt;12/31/2024,"not expired","expired")</f>
        <v>expired</v>
      </c>
      <c r="R4236">
        <f>Table1[[#This Row],[Discounted Price]]*0.95</f>
        <v>121.74344999999998</v>
      </c>
      <c r="S4236">
        <f>Table1[[#This Row],[Discounted Price]]*0.9</f>
        <v>115.33589999999998</v>
      </c>
      <c r="T4236">
        <f>Table1[[#This Row],[Discounted Price]]*0.8</f>
        <v>102.52079999999999</v>
      </c>
      <c r="U4236">
        <f>Table1[[#This Row],[Price]]*0.52</f>
        <v>74.0428</v>
      </c>
      <c r="V4236">
        <f>(Table1[[#This Row],[Price]]-Table1[[#This Row],[Scrap value]])/2</f>
        <v>34.173599999999993</v>
      </c>
    </row>
    <row r="4237" spans="1:22" x14ac:dyDescent="0.25">
      <c r="A4237" t="s">
        <v>19577</v>
      </c>
      <c r="B4237" t="s">
        <v>35</v>
      </c>
      <c r="C4237" t="s">
        <v>47</v>
      </c>
      <c r="D4237" t="s">
        <v>19578</v>
      </c>
      <c r="E4237">
        <v>240.98</v>
      </c>
      <c r="F4237">
        <v>97</v>
      </c>
      <c r="G4237" t="s">
        <v>43729</v>
      </c>
      <c r="H4237" t="s">
        <v>19579</v>
      </c>
      <c r="I4237" s="1">
        <v>45137</v>
      </c>
      <c r="J4237" s="1">
        <v>45658</v>
      </c>
      <c r="K4237" t="s">
        <v>19580</v>
      </c>
      <c r="L4237" t="s">
        <v>19581</v>
      </c>
      <c r="M4237" t="s">
        <v>27</v>
      </c>
      <c r="N4237">
        <v>4</v>
      </c>
      <c r="O4237">
        <f>Table1[[#This Row],[Price]]-0.1*Table1[[#This Row],[Price]]</f>
        <v>216.88200000000001</v>
      </c>
      <c r="P4237" s="9">
        <f>(Table1[[#This Row],[Expiration Date]]-Table1[[#This Row],[Manufacturing Date]])/365</f>
        <v>1.4273972602739726</v>
      </c>
      <c r="Q4237" t="str">
        <f>IF(Table1[[#This Row],[Expiration Date]]-J4245&gt;12/31/2024,"not expired","expired")</f>
        <v>expired</v>
      </c>
      <c r="R4237">
        <f>Table1[[#This Row],[Discounted Price]]*0.95</f>
        <v>206.03790000000001</v>
      </c>
      <c r="S4237">
        <f>Table1[[#This Row],[Discounted Price]]*0.9</f>
        <v>195.19380000000001</v>
      </c>
      <c r="T4237">
        <f>Table1[[#This Row],[Discounted Price]]*0.8</f>
        <v>173.50560000000002</v>
      </c>
      <c r="U4237">
        <f>Table1[[#This Row],[Price]]*0.52</f>
        <v>125.3096</v>
      </c>
      <c r="V4237">
        <f>(Table1[[#This Row],[Price]]-Table1[[#This Row],[Scrap value]])/2</f>
        <v>57.835199999999993</v>
      </c>
    </row>
    <row r="4238" spans="1:22" x14ac:dyDescent="0.25">
      <c r="A4238" t="s">
        <v>19582</v>
      </c>
      <c r="B4238" t="s">
        <v>15</v>
      </c>
      <c r="C4238" t="s">
        <v>47</v>
      </c>
      <c r="D4238" t="s">
        <v>19583</v>
      </c>
      <c r="E4238">
        <v>438.01</v>
      </c>
      <c r="F4238">
        <v>61</v>
      </c>
      <c r="G4238" t="s">
        <v>43729</v>
      </c>
      <c r="H4238" t="s">
        <v>6211</v>
      </c>
      <c r="I4238" s="1">
        <v>45000</v>
      </c>
      <c r="J4238" s="1">
        <v>45658</v>
      </c>
      <c r="K4238" t="s">
        <v>19584</v>
      </c>
      <c r="L4238" t="s">
        <v>19585</v>
      </c>
      <c r="M4238" t="s">
        <v>27</v>
      </c>
      <c r="N4238">
        <v>2</v>
      </c>
      <c r="O4238">
        <f>Table1[[#This Row],[Price]]-0.1*Table1[[#This Row],[Price]]</f>
        <v>394.209</v>
      </c>
      <c r="P4238" s="9">
        <f>(Table1[[#This Row],[Expiration Date]]-Table1[[#This Row],[Manufacturing Date]])/365</f>
        <v>1.8027397260273972</v>
      </c>
      <c r="Q4238" t="str">
        <f>IF(Table1[[#This Row],[Expiration Date]]-J4246&gt;12/31/2024,"not expired","expired")</f>
        <v>expired</v>
      </c>
      <c r="R4238">
        <f>Table1[[#This Row],[Discounted Price]]*0.95</f>
        <v>374.49854999999997</v>
      </c>
      <c r="S4238">
        <f>Table1[[#This Row],[Discounted Price]]*0.9</f>
        <v>354.78809999999999</v>
      </c>
      <c r="T4238">
        <f>Table1[[#This Row],[Discounted Price]]*0.8</f>
        <v>315.36720000000003</v>
      </c>
      <c r="U4238">
        <f>Table1[[#This Row],[Price]]*0.52</f>
        <v>227.76519999999999</v>
      </c>
      <c r="V4238">
        <f>(Table1[[#This Row],[Price]]-Table1[[#This Row],[Scrap value]])/2</f>
        <v>105.1224</v>
      </c>
    </row>
    <row r="4239" spans="1:22" x14ac:dyDescent="0.25">
      <c r="A4239" t="s">
        <v>19586</v>
      </c>
      <c r="B4239" t="s">
        <v>29</v>
      </c>
      <c r="C4239" t="s">
        <v>47</v>
      </c>
      <c r="D4239" t="s">
        <v>19587</v>
      </c>
      <c r="E4239">
        <v>103.18</v>
      </c>
      <c r="F4239">
        <v>54</v>
      </c>
      <c r="G4239" t="s">
        <v>43728</v>
      </c>
      <c r="H4239" t="s">
        <v>19588</v>
      </c>
      <c r="I4239" s="1">
        <v>45137</v>
      </c>
      <c r="J4239" s="1">
        <v>45292</v>
      </c>
      <c r="K4239" t="s">
        <v>19589</v>
      </c>
      <c r="L4239" t="s">
        <v>19590</v>
      </c>
      <c r="M4239" t="s">
        <v>45</v>
      </c>
      <c r="N4239">
        <v>5</v>
      </c>
      <c r="O4239">
        <f>Table1[[#This Row],[Price]]-0.1*Table1[[#This Row],[Price]]</f>
        <v>92.862000000000009</v>
      </c>
      <c r="P4239" s="9">
        <f>(Table1[[#This Row],[Expiration Date]]-Table1[[#This Row],[Manufacturing Date]])/365</f>
        <v>0.42465753424657532</v>
      </c>
      <c r="Q4239" t="str">
        <f>IF(Table1[[#This Row],[Expiration Date]]-J4247&gt;12/31/2024,"not expired","expired")</f>
        <v>expired</v>
      </c>
      <c r="R4239">
        <f>Table1[[#This Row],[Discounted Price]]*0.95</f>
        <v>88.218900000000005</v>
      </c>
      <c r="S4239">
        <f>Table1[[#This Row],[Discounted Price]]*0.9</f>
        <v>83.575800000000015</v>
      </c>
      <c r="T4239">
        <f>Table1[[#This Row],[Discounted Price]]*0.8</f>
        <v>74.289600000000007</v>
      </c>
      <c r="U4239">
        <f>Table1[[#This Row],[Price]]*0.52</f>
        <v>53.653600000000004</v>
      </c>
      <c r="V4239">
        <f>(Table1[[#This Row],[Price]]-Table1[[#This Row],[Scrap value]])/2</f>
        <v>24.763200000000001</v>
      </c>
    </row>
    <row r="4240" spans="1:22" x14ac:dyDescent="0.25">
      <c r="A4240" t="s">
        <v>19591</v>
      </c>
      <c r="B4240" t="s">
        <v>15</v>
      </c>
      <c r="C4240" t="s">
        <v>47</v>
      </c>
      <c r="D4240" t="s">
        <v>19592</v>
      </c>
      <c r="E4240">
        <v>217.02</v>
      </c>
      <c r="F4240">
        <v>36</v>
      </c>
      <c r="G4240" t="s">
        <v>43729</v>
      </c>
      <c r="H4240" t="s">
        <v>1850</v>
      </c>
      <c r="I4240" s="1">
        <v>45000</v>
      </c>
      <c r="J4240" s="1">
        <v>46023</v>
      </c>
      <c r="K4240" t="s">
        <v>19593</v>
      </c>
      <c r="L4240" t="s">
        <v>19594</v>
      </c>
      <c r="M4240" t="s">
        <v>45</v>
      </c>
      <c r="N4240">
        <v>4</v>
      </c>
      <c r="O4240">
        <f>Table1[[#This Row],[Price]]-0.1*Table1[[#This Row],[Price]]</f>
        <v>195.31800000000001</v>
      </c>
      <c r="P4240" s="9">
        <f>(Table1[[#This Row],[Expiration Date]]-Table1[[#This Row],[Manufacturing Date]])/365</f>
        <v>2.8027397260273972</v>
      </c>
      <c r="Q4240" t="str">
        <f>IF(Table1[[#This Row],[Expiration Date]]-J4248&gt;12/31/2024,"not expired","expired")</f>
        <v>not expired</v>
      </c>
      <c r="R4240">
        <f>Table1[[#This Row],[Discounted Price]]*0.95</f>
        <v>185.5521</v>
      </c>
      <c r="S4240">
        <f>Table1[[#This Row],[Discounted Price]]*0.9</f>
        <v>175.78620000000001</v>
      </c>
      <c r="T4240">
        <f>Table1[[#This Row],[Discounted Price]]*0.8</f>
        <v>156.25440000000003</v>
      </c>
      <c r="U4240">
        <f>Table1[[#This Row],[Price]]*0.52</f>
        <v>112.85040000000001</v>
      </c>
      <c r="V4240">
        <f>(Table1[[#This Row],[Price]]-Table1[[#This Row],[Scrap value]])/2</f>
        <v>52.084800000000001</v>
      </c>
    </row>
    <row r="4241" spans="1:22" x14ac:dyDescent="0.25">
      <c r="A4241" t="s">
        <v>19595</v>
      </c>
      <c r="B4241" t="s">
        <v>35</v>
      </c>
      <c r="C4241" t="s">
        <v>47</v>
      </c>
      <c r="D4241" t="s">
        <v>19596</v>
      </c>
      <c r="E4241">
        <v>207.49</v>
      </c>
      <c r="F4241">
        <v>72</v>
      </c>
      <c r="G4241" t="s">
        <v>43728</v>
      </c>
      <c r="H4241" t="s">
        <v>19131</v>
      </c>
      <c r="I4241" s="1">
        <v>44927</v>
      </c>
      <c r="J4241" s="1">
        <v>46023</v>
      </c>
      <c r="K4241" t="s">
        <v>19597</v>
      </c>
      <c r="L4241" t="s">
        <v>19598</v>
      </c>
      <c r="M4241" t="s">
        <v>27</v>
      </c>
      <c r="N4241">
        <v>2</v>
      </c>
      <c r="O4241">
        <f>Table1[[#This Row],[Price]]-0.1*Table1[[#This Row],[Price]]</f>
        <v>186.74100000000001</v>
      </c>
      <c r="P4241" s="9">
        <f>(Table1[[#This Row],[Expiration Date]]-Table1[[#This Row],[Manufacturing Date]])/365</f>
        <v>3.0027397260273974</v>
      </c>
      <c r="Q4241" t="str">
        <f>IF(Table1[[#This Row],[Expiration Date]]-J4249&gt;12/31/2024,"not expired","expired")</f>
        <v>not expired</v>
      </c>
      <c r="R4241">
        <f>Table1[[#This Row],[Discounted Price]]*0.95</f>
        <v>177.40395000000001</v>
      </c>
      <c r="S4241">
        <f>Table1[[#This Row],[Discounted Price]]*0.9</f>
        <v>168.0669</v>
      </c>
      <c r="T4241">
        <f>Table1[[#This Row],[Discounted Price]]*0.8</f>
        <v>149.39280000000002</v>
      </c>
      <c r="U4241">
        <f>Table1[[#This Row],[Price]]*0.52</f>
        <v>107.8948</v>
      </c>
      <c r="V4241">
        <f>(Table1[[#This Row],[Price]]-Table1[[#This Row],[Scrap value]])/2</f>
        <v>49.797600000000003</v>
      </c>
    </row>
    <row r="4242" spans="1:22" x14ac:dyDescent="0.25">
      <c r="A4242" t="s">
        <v>19599</v>
      </c>
      <c r="B4242" t="s">
        <v>15</v>
      </c>
      <c r="C4242" t="s">
        <v>47</v>
      </c>
      <c r="D4242" t="s">
        <v>19600</v>
      </c>
      <c r="E4242">
        <v>192.03</v>
      </c>
      <c r="F4242">
        <v>57</v>
      </c>
      <c r="G4242" t="s">
        <v>43729</v>
      </c>
      <c r="H4242" t="s">
        <v>5099</v>
      </c>
      <c r="I4242" s="1">
        <v>45137</v>
      </c>
      <c r="J4242" s="1">
        <v>45292</v>
      </c>
      <c r="K4242" t="s">
        <v>19601</v>
      </c>
      <c r="L4242" t="s">
        <v>19602</v>
      </c>
      <c r="M4242" t="s">
        <v>45</v>
      </c>
      <c r="N4242">
        <v>3</v>
      </c>
      <c r="O4242">
        <f>Table1[[#This Row],[Price]]-0.1*Table1[[#This Row],[Price]]</f>
        <v>172.827</v>
      </c>
      <c r="P4242" s="9">
        <f>(Table1[[#This Row],[Expiration Date]]-Table1[[#This Row],[Manufacturing Date]])/365</f>
        <v>0.42465753424657532</v>
      </c>
      <c r="Q4242" t="str">
        <f>IF(Table1[[#This Row],[Expiration Date]]-J4250&gt;12/31/2024,"not expired","expired")</f>
        <v>expired</v>
      </c>
      <c r="R4242">
        <f>Table1[[#This Row],[Discounted Price]]*0.95</f>
        <v>164.18564999999998</v>
      </c>
      <c r="S4242">
        <f>Table1[[#This Row],[Discounted Price]]*0.9</f>
        <v>155.54429999999999</v>
      </c>
      <c r="T4242">
        <f>Table1[[#This Row],[Discounted Price]]*0.8</f>
        <v>138.26160000000002</v>
      </c>
      <c r="U4242">
        <f>Table1[[#This Row],[Price]]*0.52</f>
        <v>99.85560000000001</v>
      </c>
      <c r="V4242">
        <f>(Table1[[#This Row],[Price]]-Table1[[#This Row],[Scrap value]])/2</f>
        <v>46.087199999999996</v>
      </c>
    </row>
    <row r="4243" spans="1:22" x14ac:dyDescent="0.25">
      <c r="A4243" t="s">
        <v>19603</v>
      </c>
      <c r="B4243" t="s">
        <v>15</v>
      </c>
      <c r="C4243" t="s">
        <v>47</v>
      </c>
      <c r="D4243" t="s">
        <v>19604</v>
      </c>
      <c r="E4243">
        <v>328.17</v>
      </c>
      <c r="F4243">
        <v>38</v>
      </c>
      <c r="G4243" t="s">
        <v>43729</v>
      </c>
      <c r="H4243" t="s">
        <v>7256</v>
      </c>
      <c r="I4243" s="1">
        <v>44927</v>
      </c>
      <c r="J4243" s="1">
        <v>45658</v>
      </c>
      <c r="K4243" t="s">
        <v>19605</v>
      </c>
      <c r="L4243" t="s">
        <v>19606</v>
      </c>
      <c r="M4243" t="s">
        <v>45</v>
      </c>
      <c r="N4243">
        <v>2</v>
      </c>
      <c r="O4243">
        <f>Table1[[#This Row],[Price]]-0.1*Table1[[#This Row],[Price]]</f>
        <v>295.35300000000001</v>
      </c>
      <c r="P4243" s="9">
        <f>(Table1[[#This Row],[Expiration Date]]-Table1[[#This Row],[Manufacturing Date]])/365</f>
        <v>2.0027397260273974</v>
      </c>
      <c r="Q4243" t="str">
        <f>IF(Table1[[#This Row],[Expiration Date]]-J4251&gt;12/31/2024,"not expired","expired")</f>
        <v>expired</v>
      </c>
      <c r="R4243">
        <f>Table1[[#This Row],[Discounted Price]]*0.95</f>
        <v>280.58535000000001</v>
      </c>
      <c r="S4243">
        <f>Table1[[#This Row],[Discounted Price]]*0.9</f>
        <v>265.8177</v>
      </c>
      <c r="T4243">
        <f>Table1[[#This Row],[Discounted Price]]*0.8</f>
        <v>236.28240000000002</v>
      </c>
      <c r="U4243">
        <f>Table1[[#This Row],[Price]]*0.52</f>
        <v>170.64840000000001</v>
      </c>
      <c r="V4243">
        <f>(Table1[[#This Row],[Price]]-Table1[[#This Row],[Scrap value]])/2</f>
        <v>78.760800000000003</v>
      </c>
    </row>
    <row r="4244" spans="1:22" x14ac:dyDescent="0.25">
      <c r="A4244" t="s">
        <v>19607</v>
      </c>
      <c r="B4244" t="s">
        <v>15</v>
      </c>
      <c r="C4244" t="s">
        <v>47</v>
      </c>
      <c r="D4244" t="s">
        <v>19608</v>
      </c>
      <c r="E4244">
        <v>71.94</v>
      </c>
      <c r="F4244">
        <v>89</v>
      </c>
      <c r="G4244" t="s">
        <v>43730</v>
      </c>
      <c r="H4244" t="s">
        <v>14785</v>
      </c>
      <c r="I4244" s="1">
        <v>44927</v>
      </c>
      <c r="J4244" s="1">
        <v>45292</v>
      </c>
      <c r="K4244" t="s">
        <v>19609</v>
      </c>
      <c r="L4244" t="s">
        <v>19610</v>
      </c>
      <c r="M4244" t="s">
        <v>45</v>
      </c>
      <c r="N4244">
        <v>5</v>
      </c>
      <c r="O4244">
        <f>Table1[[#This Row],[Price]]-0.1*Table1[[#This Row],[Price]]</f>
        <v>64.745999999999995</v>
      </c>
      <c r="P4244" s="9">
        <f>(Table1[[#This Row],[Expiration Date]]-Table1[[#This Row],[Manufacturing Date]])/365</f>
        <v>1</v>
      </c>
      <c r="Q4244" t="str">
        <f>IF(Table1[[#This Row],[Expiration Date]]-J4252&gt;12/31/2024,"not expired","expired")</f>
        <v>expired</v>
      </c>
      <c r="R4244">
        <f>Table1[[#This Row],[Discounted Price]]*0.95</f>
        <v>61.50869999999999</v>
      </c>
      <c r="S4244">
        <f>Table1[[#This Row],[Discounted Price]]*0.9</f>
        <v>58.2714</v>
      </c>
      <c r="T4244">
        <f>Table1[[#This Row],[Discounted Price]]*0.8</f>
        <v>51.796799999999998</v>
      </c>
      <c r="U4244">
        <f>Table1[[#This Row],[Price]]*0.52</f>
        <v>37.408799999999999</v>
      </c>
      <c r="V4244">
        <f>(Table1[[#This Row],[Price]]-Table1[[#This Row],[Scrap value]])/2</f>
        <v>17.265599999999999</v>
      </c>
    </row>
    <row r="4245" spans="1:22" x14ac:dyDescent="0.25">
      <c r="A4245" t="s">
        <v>19611</v>
      </c>
      <c r="B4245" t="s">
        <v>29</v>
      </c>
      <c r="C4245" t="s">
        <v>47</v>
      </c>
      <c r="D4245" t="s">
        <v>19612</v>
      </c>
      <c r="E4245">
        <v>339.54</v>
      </c>
      <c r="F4245">
        <v>49</v>
      </c>
      <c r="G4245" t="s">
        <v>43728</v>
      </c>
      <c r="H4245" t="s">
        <v>19613</v>
      </c>
      <c r="I4245" s="1">
        <v>45137</v>
      </c>
      <c r="J4245" s="1">
        <v>45658</v>
      </c>
      <c r="K4245" t="s">
        <v>19614</v>
      </c>
      <c r="L4245" t="s">
        <v>19615</v>
      </c>
      <c r="M4245" t="s">
        <v>45</v>
      </c>
      <c r="N4245">
        <v>5</v>
      </c>
      <c r="O4245">
        <f>Table1[[#This Row],[Price]]-0.1*Table1[[#This Row],[Price]]</f>
        <v>305.58600000000001</v>
      </c>
      <c r="P4245" s="9">
        <f>(Table1[[#This Row],[Expiration Date]]-Table1[[#This Row],[Manufacturing Date]])/365</f>
        <v>1.4273972602739726</v>
      </c>
      <c r="Q4245" t="str">
        <f>IF(Table1[[#This Row],[Expiration Date]]-J4253&gt;12/31/2024,"not expired","expired")</f>
        <v>expired</v>
      </c>
      <c r="R4245">
        <f>Table1[[#This Row],[Discounted Price]]*0.95</f>
        <v>290.30669999999998</v>
      </c>
      <c r="S4245">
        <f>Table1[[#This Row],[Discounted Price]]*0.9</f>
        <v>275.0274</v>
      </c>
      <c r="T4245">
        <f>Table1[[#This Row],[Discounted Price]]*0.8</f>
        <v>244.46880000000002</v>
      </c>
      <c r="U4245">
        <f>Table1[[#This Row],[Price]]*0.52</f>
        <v>176.56080000000003</v>
      </c>
      <c r="V4245">
        <f>(Table1[[#This Row],[Price]]-Table1[[#This Row],[Scrap value]])/2</f>
        <v>81.489599999999996</v>
      </c>
    </row>
    <row r="4246" spans="1:22" x14ac:dyDescent="0.25">
      <c r="A4246" t="s">
        <v>19616</v>
      </c>
      <c r="B4246" t="s">
        <v>22</v>
      </c>
      <c r="C4246" t="s">
        <v>47</v>
      </c>
      <c r="D4246" t="s">
        <v>19617</v>
      </c>
      <c r="E4246">
        <v>294.07</v>
      </c>
      <c r="F4246">
        <v>25</v>
      </c>
      <c r="G4246" t="s">
        <v>43728</v>
      </c>
      <c r="H4246" t="s">
        <v>19618</v>
      </c>
      <c r="I4246" s="1">
        <v>45137</v>
      </c>
      <c r="J4246" s="1">
        <v>46023</v>
      </c>
      <c r="K4246" t="s">
        <v>19619</v>
      </c>
      <c r="L4246" t="s">
        <v>19620</v>
      </c>
      <c r="M4246" t="s">
        <v>27</v>
      </c>
      <c r="N4246">
        <v>4</v>
      </c>
      <c r="O4246">
        <f>Table1[[#This Row],[Price]]-0.1*Table1[[#This Row],[Price]]</f>
        <v>264.66300000000001</v>
      </c>
      <c r="P4246" s="9">
        <f>(Table1[[#This Row],[Expiration Date]]-Table1[[#This Row],[Manufacturing Date]])/365</f>
        <v>2.4273972602739726</v>
      </c>
      <c r="Q4246" t="str">
        <f>IF(Table1[[#This Row],[Expiration Date]]-J4254&gt;12/31/2024,"not expired","expired")</f>
        <v>expired</v>
      </c>
      <c r="R4246">
        <f>Table1[[#This Row],[Discounted Price]]*0.95</f>
        <v>251.42984999999999</v>
      </c>
      <c r="S4246">
        <f>Table1[[#This Row],[Discounted Price]]*0.9</f>
        <v>238.19670000000002</v>
      </c>
      <c r="T4246">
        <f>Table1[[#This Row],[Discounted Price]]*0.8</f>
        <v>211.73040000000003</v>
      </c>
      <c r="U4246">
        <f>Table1[[#This Row],[Price]]*0.52</f>
        <v>152.91640000000001</v>
      </c>
      <c r="V4246">
        <f>(Table1[[#This Row],[Price]]-Table1[[#This Row],[Scrap value]])/2</f>
        <v>70.576799999999992</v>
      </c>
    </row>
    <row r="4247" spans="1:22" x14ac:dyDescent="0.25">
      <c r="A4247" t="s">
        <v>19621</v>
      </c>
      <c r="B4247" t="s">
        <v>29</v>
      </c>
      <c r="C4247" t="s">
        <v>47</v>
      </c>
      <c r="D4247" t="s">
        <v>19622</v>
      </c>
      <c r="E4247">
        <v>239.69</v>
      </c>
      <c r="F4247">
        <v>30</v>
      </c>
      <c r="G4247" t="s">
        <v>43730</v>
      </c>
      <c r="H4247" t="s">
        <v>19623</v>
      </c>
      <c r="I4247" s="1">
        <v>45137</v>
      </c>
      <c r="J4247" s="1">
        <v>45658</v>
      </c>
      <c r="K4247" t="s">
        <v>19624</v>
      </c>
      <c r="L4247" t="s">
        <v>19625</v>
      </c>
      <c r="M4247" t="s">
        <v>20</v>
      </c>
      <c r="N4247">
        <v>2</v>
      </c>
      <c r="O4247">
        <f>Table1[[#This Row],[Price]]-0.1*Table1[[#This Row],[Price]]</f>
        <v>215.721</v>
      </c>
      <c r="P4247" s="9">
        <f>(Table1[[#This Row],[Expiration Date]]-Table1[[#This Row],[Manufacturing Date]])/365</f>
        <v>1.4273972602739726</v>
      </c>
      <c r="Q4247" t="str">
        <f>IF(Table1[[#This Row],[Expiration Date]]-J4255&gt;12/31/2024,"not expired","expired")</f>
        <v>expired</v>
      </c>
      <c r="R4247">
        <f>Table1[[#This Row],[Discounted Price]]*0.95</f>
        <v>204.93494999999999</v>
      </c>
      <c r="S4247">
        <f>Table1[[#This Row],[Discounted Price]]*0.9</f>
        <v>194.1489</v>
      </c>
      <c r="T4247">
        <f>Table1[[#This Row],[Discounted Price]]*0.8</f>
        <v>172.57680000000002</v>
      </c>
      <c r="U4247">
        <f>Table1[[#This Row],[Price]]*0.52</f>
        <v>124.6388</v>
      </c>
      <c r="V4247">
        <f>(Table1[[#This Row],[Price]]-Table1[[#This Row],[Scrap value]])/2</f>
        <v>57.525599999999997</v>
      </c>
    </row>
    <row r="4248" spans="1:22" x14ac:dyDescent="0.25">
      <c r="A4248" t="s">
        <v>19626</v>
      </c>
      <c r="B4248" t="s">
        <v>15</v>
      </c>
      <c r="C4248" t="s">
        <v>47</v>
      </c>
      <c r="D4248" t="s">
        <v>19627</v>
      </c>
      <c r="E4248">
        <v>201.55</v>
      </c>
      <c r="F4248">
        <v>16</v>
      </c>
      <c r="G4248" t="s">
        <v>43728</v>
      </c>
      <c r="H4248" t="s">
        <v>15182</v>
      </c>
      <c r="I4248" s="1">
        <v>45137</v>
      </c>
      <c r="J4248" s="1">
        <v>45658</v>
      </c>
      <c r="K4248" t="s">
        <v>19628</v>
      </c>
      <c r="L4248" t="s">
        <v>19629</v>
      </c>
      <c r="M4248" t="s">
        <v>20</v>
      </c>
      <c r="N4248">
        <v>4</v>
      </c>
      <c r="O4248">
        <f>Table1[[#This Row],[Price]]-0.1*Table1[[#This Row],[Price]]</f>
        <v>181.39500000000001</v>
      </c>
      <c r="P4248" s="9">
        <f>(Table1[[#This Row],[Expiration Date]]-Table1[[#This Row],[Manufacturing Date]])/365</f>
        <v>1.4273972602739726</v>
      </c>
      <c r="Q4248" t="str">
        <f>IF(Table1[[#This Row],[Expiration Date]]-J4256&gt;12/31/2024,"not expired","expired")</f>
        <v>expired</v>
      </c>
      <c r="R4248">
        <f>Table1[[#This Row],[Discounted Price]]*0.95</f>
        <v>172.32525000000001</v>
      </c>
      <c r="S4248">
        <f>Table1[[#This Row],[Discounted Price]]*0.9</f>
        <v>163.25550000000001</v>
      </c>
      <c r="T4248">
        <f>Table1[[#This Row],[Discounted Price]]*0.8</f>
        <v>145.11600000000001</v>
      </c>
      <c r="U4248">
        <f>Table1[[#This Row],[Price]]*0.52</f>
        <v>104.80600000000001</v>
      </c>
      <c r="V4248">
        <f>(Table1[[#This Row],[Price]]-Table1[[#This Row],[Scrap value]])/2</f>
        <v>48.372</v>
      </c>
    </row>
    <row r="4249" spans="1:22" x14ac:dyDescent="0.25">
      <c r="A4249" t="s">
        <v>19630</v>
      </c>
      <c r="B4249" t="s">
        <v>15</v>
      </c>
      <c r="C4249" t="s">
        <v>47</v>
      </c>
      <c r="D4249" t="s">
        <v>19631</v>
      </c>
      <c r="E4249">
        <v>251.16</v>
      </c>
      <c r="F4249">
        <v>51</v>
      </c>
      <c r="G4249" t="s">
        <v>43728</v>
      </c>
      <c r="H4249" t="s">
        <v>19632</v>
      </c>
      <c r="I4249" s="1">
        <v>44927</v>
      </c>
      <c r="J4249" s="1">
        <v>45292</v>
      </c>
      <c r="K4249" t="s">
        <v>19633</v>
      </c>
      <c r="L4249" t="s">
        <v>19634</v>
      </c>
      <c r="M4249" t="s">
        <v>27</v>
      </c>
      <c r="N4249">
        <v>4</v>
      </c>
      <c r="O4249">
        <f>Table1[[#This Row],[Price]]-0.1*Table1[[#This Row],[Price]]</f>
        <v>226.04399999999998</v>
      </c>
      <c r="P4249" s="9">
        <f>(Table1[[#This Row],[Expiration Date]]-Table1[[#This Row],[Manufacturing Date]])/365</f>
        <v>1</v>
      </c>
      <c r="Q4249" t="str">
        <f>IF(Table1[[#This Row],[Expiration Date]]-J4257&gt;12/31/2024,"not expired","expired")</f>
        <v>expired</v>
      </c>
      <c r="R4249">
        <f>Table1[[#This Row],[Discounted Price]]*0.95</f>
        <v>214.74179999999998</v>
      </c>
      <c r="S4249">
        <f>Table1[[#This Row],[Discounted Price]]*0.9</f>
        <v>203.43959999999998</v>
      </c>
      <c r="T4249">
        <f>Table1[[#This Row],[Discounted Price]]*0.8</f>
        <v>180.83519999999999</v>
      </c>
      <c r="U4249">
        <f>Table1[[#This Row],[Price]]*0.52</f>
        <v>130.60320000000002</v>
      </c>
      <c r="V4249">
        <f>(Table1[[#This Row],[Price]]-Table1[[#This Row],[Scrap value]])/2</f>
        <v>60.278399999999991</v>
      </c>
    </row>
    <row r="4250" spans="1:22" x14ac:dyDescent="0.25">
      <c r="A4250" t="s">
        <v>19635</v>
      </c>
      <c r="B4250" t="s">
        <v>22</v>
      </c>
      <c r="C4250" t="s">
        <v>47</v>
      </c>
      <c r="D4250" t="s">
        <v>19636</v>
      </c>
      <c r="E4250">
        <v>333.44</v>
      </c>
      <c r="F4250">
        <v>28</v>
      </c>
      <c r="G4250" t="s">
        <v>43728</v>
      </c>
      <c r="H4250" t="s">
        <v>8432</v>
      </c>
      <c r="I4250" s="1">
        <v>44927</v>
      </c>
      <c r="J4250" s="1">
        <v>46023</v>
      </c>
      <c r="K4250" t="s">
        <v>19637</v>
      </c>
      <c r="L4250" t="s">
        <v>19638</v>
      </c>
      <c r="M4250" t="s">
        <v>27</v>
      </c>
      <c r="N4250">
        <v>5</v>
      </c>
      <c r="O4250">
        <f>Table1[[#This Row],[Price]]-0.1*Table1[[#This Row],[Price]]</f>
        <v>300.096</v>
      </c>
      <c r="P4250" s="9">
        <f>(Table1[[#This Row],[Expiration Date]]-Table1[[#This Row],[Manufacturing Date]])/365</f>
        <v>3.0027397260273974</v>
      </c>
      <c r="Q4250" t="str">
        <f>IF(Table1[[#This Row],[Expiration Date]]-J4258&gt;12/31/2024,"not expired","expired")</f>
        <v>not expired</v>
      </c>
      <c r="R4250">
        <f>Table1[[#This Row],[Discounted Price]]*0.95</f>
        <v>285.09120000000001</v>
      </c>
      <c r="S4250">
        <f>Table1[[#This Row],[Discounted Price]]*0.9</f>
        <v>270.08640000000003</v>
      </c>
      <c r="T4250">
        <f>Table1[[#This Row],[Discounted Price]]*0.8</f>
        <v>240.07680000000002</v>
      </c>
      <c r="U4250">
        <f>Table1[[#This Row],[Price]]*0.52</f>
        <v>173.3888</v>
      </c>
      <c r="V4250">
        <f>(Table1[[#This Row],[Price]]-Table1[[#This Row],[Scrap value]])/2</f>
        <v>80.025599999999997</v>
      </c>
    </row>
    <row r="4251" spans="1:22" x14ac:dyDescent="0.25">
      <c r="A4251" t="s">
        <v>19639</v>
      </c>
      <c r="B4251" t="s">
        <v>29</v>
      </c>
      <c r="C4251" t="s">
        <v>47</v>
      </c>
      <c r="D4251" t="s">
        <v>19640</v>
      </c>
      <c r="E4251">
        <v>33.74</v>
      </c>
      <c r="F4251">
        <v>91</v>
      </c>
      <c r="G4251" t="s">
        <v>43729</v>
      </c>
      <c r="H4251" t="s">
        <v>1607</v>
      </c>
      <c r="I4251" s="1">
        <v>45137</v>
      </c>
      <c r="J4251" s="1">
        <v>46023</v>
      </c>
      <c r="K4251" t="s">
        <v>19641</v>
      </c>
      <c r="L4251" t="s">
        <v>19642</v>
      </c>
      <c r="M4251" t="s">
        <v>27</v>
      </c>
      <c r="N4251">
        <v>5</v>
      </c>
      <c r="O4251">
        <f>Table1[[#This Row],[Price]]-0.1*Table1[[#This Row],[Price]]</f>
        <v>30.366</v>
      </c>
      <c r="P4251" s="9">
        <f>(Table1[[#This Row],[Expiration Date]]-Table1[[#This Row],[Manufacturing Date]])/365</f>
        <v>2.4273972602739726</v>
      </c>
      <c r="Q4251" t="str">
        <f>IF(Table1[[#This Row],[Expiration Date]]-J4259&gt;12/31/2024,"not expired","expired")</f>
        <v>not expired</v>
      </c>
      <c r="R4251">
        <f>Table1[[#This Row],[Discounted Price]]*0.95</f>
        <v>28.8477</v>
      </c>
      <c r="S4251">
        <f>Table1[[#This Row],[Discounted Price]]*0.9</f>
        <v>27.3294</v>
      </c>
      <c r="T4251">
        <f>Table1[[#This Row],[Discounted Price]]*0.8</f>
        <v>24.2928</v>
      </c>
      <c r="U4251">
        <f>Table1[[#This Row],[Price]]*0.52</f>
        <v>17.544800000000002</v>
      </c>
      <c r="V4251">
        <f>(Table1[[#This Row],[Price]]-Table1[[#This Row],[Scrap value]])/2</f>
        <v>8.0975999999999999</v>
      </c>
    </row>
    <row r="4252" spans="1:22" x14ac:dyDescent="0.25">
      <c r="A4252" t="s">
        <v>19643</v>
      </c>
      <c r="B4252" t="s">
        <v>35</v>
      </c>
      <c r="C4252" t="s">
        <v>47</v>
      </c>
      <c r="D4252" t="s">
        <v>19644</v>
      </c>
      <c r="E4252">
        <v>365.01</v>
      </c>
      <c r="F4252">
        <v>46</v>
      </c>
      <c r="G4252" t="s">
        <v>43728</v>
      </c>
      <c r="H4252" t="s">
        <v>4585</v>
      </c>
      <c r="I4252" s="1">
        <v>44927</v>
      </c>
      <c r="J4252" s="1">
        <v>46023</v>
      </c>
      <c r="K4252" t="s">
        <v>19645</v>
      </c>
      <c r="L4252" t="s">
        <v>19646</v>
      </c>
      <c r="M4252" t="s">
        <v>45</v>
      </c>
      <c r="N4252">
        <v>5</v>
      </c>
      <c r="O4252">
        <f>Table1[[#This Row],[Price]]-0.1*Table1[[#This Row],[Price]]</f>
        <v>328.50900000000001</v>
      </c>
      <c r="P4252" s="9">
        <f>(Table1[[#This Row],[Expiration Date]]-Table1[[#This Row],[Manufacturing Date]])/365</f>
        <v>3.0027397260273974</v>
      </c>
      <c r="Q4252" t="str">
        <f>IF(Table1[[#This Row],[Expiration Date]]-J4260&gt;12/31/2024,"not expired","expired")</f>
        <v>expired</v>
      </c>
      <c r="R4252">
        <f>Table1[[#This Row],[Discounted Price]]*0.95</f>
        <v>312.08355</v>
      </c>
      <c r="S4252">
        <f>Table1[[#This Row],[Discounted Price]]*0.9</f>
        <v>295.65810000000005</v>
      </c>
      <c r="T4252">
        <f>Table1[[#This Row],[Discounted Price]]*0.8</f>
        <v>262.80720000000002</v>
      </c>
      <c r="U4252">
        <f>Table1[[#This Row],[Price]]*0.52</f>
        <v>189.80520000000001</v>
      </c>
      <c r="V4252">
        <f>(Table1[[#This Row],[Price]]-Table1[[#This Row],[Scrap value]])/2</f>
        <v>87.602399999999989</v>
      </c>
    </row>
    <row r="4253" spans="1:22" x14ac:dyDescent="0.25">
      <c r="A4253" t="s">
        <v>19647</v>
      </c>
      <c r="B4253" t="s">
        <v>29</v>
      </c>
      <c r="C4253" t="s">
        <v>47</v>
      </c>
      <c r="D4253" t="s">
        <v>19648</v>
      </c>
      <c r="E4253">
        <v>91.28</v>
      </c>
      <c r="F4253">
        <v>75</v>
      </c>
      <c r="G4253" t="s">
        <v>43730</v>
      </c>
      <c r="H4253" t="s">
        <v>8432</v>
      </c>
      <c r="I4253" s="1">
        <v>44927</v>
      </c>
      <c r="J4253" s="1">
        <v>45658</v>
      </c>
      <c r="K4253" t="s">
        <v>19649</v>
      </c>
      <c r="L4253" t="s">
        <v>19650</v>
      </c>
      <c r="M4253" t="s">
        <v>20</v>
      </c>
      <c r="N4253">
        <v>2</v>
      </c>
      <c r="O4253">
        <f>Table1[[#This Row],[Price]]-0.1*Table1[[#This Row],[Price]]</f>
        <v>82.152000000000001</v>
      </c>
      <c r="P4253" s="9">
        <f>(Table1[[#This Row],[Expiration Date]]-Table1[[#This Row],[Manufacturing Date]])/365</f>
        <v>2.0027397260273974</v>
      </c>
      <c r="Q4253" t="str">
        <f>IF(Table1[[#This Row],[Expiration Date]]-J4261&gt;12/31/2024,"not expired","expired")</f>
        <v>expired</v>
      </c>
      <c r="R4253">
        <f>Table1[[#This Row],[Discounted Price]]*0.95</f>
        <v>78.044399999999996</v>
      </c>
      <c r="S4253">
        <f>Table1[[#This Row],[Discounted Price]]*0.9</f>
        <v>73.936800000000005</v>
      </c>
      <c r="T4253">
        <f>Table1[[#This Row],[Discounted Price]]*0.8</f>
        <v>65.721600000000009</v>
      </c>
      <c r="U4253">
        <f>Table1[[#This Row],[Price]]*0.52</f>
        <v>47.465600000000002</v>
      </c>
      <c r="V4253">
        <f>(Table1[[#This Row],[Price]]-Table1[[#This Row],[Scrap value]])/2</f>
        <v>21.9072</v>
      </c>
    </row>
    <row r="4254" spans="1:22" x14ac:dyDescent="0.25">
      <c r="A4254" t="s">
        <v>19651</v>
      </c>
      <c r="B4254" t="s">
        <v>29</v>
      </c>
      <c r="C4254" t="s">
        <v>47</v>
      </c>
      <c r="D4254" t="s">
        <v>19652</v>
      </c>
      <c r="E4254">
        <v>379.68</v>
      </c>
      <c r="F4254">
        <v>49</v>
      </c>
      <c r="G4254" t="s">
        <v>43729</v>
      </c>
      <c r="H4254" t="s">
        <v>18132</v>
      </c>
      <c r="I4254" s="1">
        <v>45137</v>
      </c>
      <c r="J4254" s="1">
        <v>46023</v>
      </c>
      <c r="K4254" t="s">
        <v>19653</v>
      </c>
      <c r="L4254" t="s">
        <v>19654</v>
      </c>
      <c r="M4254" t="s">
        <v>20</v>
      </c>
      <c r="N4254">
        <v>3</v>
      </c>
      <c r="O4254">
        <f>Table1[[#This Row],[Price]]-0.1*Table1[[#This Row],[Price]]</f>
        <v>341.71199999999999</v>
      </c>
      <c r="P4254" s="9">
        <f>(Table1[[#This Row],[Expiration Date]]-Table1[[#This Row],[Manufacturing Date]])/365</f>
        <v>2.4273972602739726</v>
      </c>
      <c r="Q4254" t="str">
        <f>IF(Table1[[#This Row],[Expiration Date]]-J4262&gt;12/31/2024,"not expired","expired")</f>
        <v>expired</v>
      </c>
      <c r="R4254">
        <f>Table1[[#This Row],[Discounted Price]]*0.95</f>
        <v>324.62639999999999</v>
      </c>
      <c r="S4254">
        <f>Table1[[#This Row],[Discounted Price]]*0.9</f>
        <v>307.54079999999999</v>
      </c>
      <c r="T4254">
        <f>Table1[[#This Row],[Discounted Price]]*0.8</f>
        <v>273.36959999999999</v>
      </c>
      <c r="U4254">
        <f>Table1[[#This Row],[Price]]*0.52</f>
        <v>197.43360000000001</v>
      </c>
      <c r="V4254">
        <f>(Table1[[#This Row],[Price]]-Table1[[#This Row],[Scrap value]])/2</f>
        <v>91.123199999999997</v>
      </c>
    </row>
    <row r="4255" spans="1:22" x14ac:dyDescent="0.25">
      <c r="A4255" t="s">
        <v>19655</v>
      </c>
      <c r="B4255" t="s">
        <v>22</v>
      </c>
      <c r="C4255" t="s">
        <v>47</v>
      </c>
      <c r="D4255" t="s">
        <v>19656</v>
      </c>
      <c r="E4255">
        <v>403.01</v>
      </c>
      <c r="F4255">
        <v>97</v>
      </c>
      <c r="G4255" t="s">
        <v>43729</v>
      </c>
      <c r="H4255" t="s">
        <v>1874</v>
      </c>
      <c r="I4255" s="1">
        <v>45137</v>
      </c>
      <c r="J4255" s="1">
        <v>45658</v>
      </c>
      <c r="K4255" t="s">
        <v>19657</v>
      </c>
      <c r="L4255" t="s">
        <v>19658</v>
      </c>
      <c r="M4255" t="s">
        <v>27</v>
      </c>
      <c r="N4255">
        <v>2</v>
      </c>
      <c r="O4255">
        <f>Table1[[#This Row],[Price]]-0.1*Table1[[#This Row],[Price]]</f>
        <v>362.709</v>
      </c>
      <c r="P4255" s="9">
        <f>(Table1[[#This Row],[Expiration Date]]-Table1[[#This Row],[Manufacturing Date]])/365</f>
        <v>1.4273972602739726</v>
      </c>
      <c r="Q4255" t="str">
        <f>IF(Table1[[#This Row],[Expiration Date]]-J4263&gt;12/31/2024,"not expired","expired")</f>
        <v>not expired</v>
      </c>
      <c r="R4255">
        <f>Table1[[#This Row],[Discounted Price]]*0.95</f>
        <v>344.57355000000001</v>
      </c>
      <c r="S4255">
        <f>Table1[[#This Row],[Discounted Price]]*0.9</f>
        <v>326.43810000000002</v>
      </c>
      <c r="T4255">
        <f>Table1[[#This Row],[Discounted Price]]*0.8</f>
        <v>290.16720000000004</v>
      </c>
      <c r="U4255">
        <f>Table1[[#This Row],[Price]]*0.52</f>
        <v>209.5652</v>
      </c>
      <c r="V4255">
        <f>(Table1[[#This Row],[Price]]-Table1[[#This Row],[Scrap value]])/2</f>
        <v>96.722399999999993</v>
      </c>
    </row>
    <row r="4256" spans="1:22" x14ac:dyDescent="0.25">
      <c r="A4256" t="s">
        <v>19659</v>
      </c>
      <c r="B4256" t="s">
        <v>35</v>
      </c>
      <c r="C4256" t="s">
        <v>47</v>
      </c>
      <c r="D4256" t="s">
        <v>19660</v>
      </c>
      <c r="E4256">
        <v>257.39</v>
      </c>
      <c r="F4256">
        <v>50</v>
      </c>
      <c r="G4256" t="s">
        <v>43728</v>
      </c>
      <c r="H4256" t="s">
        <v>19661</v>
      </c>
      <c r="I4256" s="1">
        <v>45137</v>
      </c>
      <c r="J4256" s="1">
        <v>46023</v>
      </c>
      <c r="K4256" t="s">
        <v>19662</v>
      </c>
      <c r="L4256" t="s">
        <v>19663</v>
      </c>
      <c r="M4256" t="s">
        <v>27</v>
      </c>
      <c r="N4256">
        <v>3</v>
      </c>
      <c r="O4256">
        <f>Table1[[#This Row],[Price]]-0.1*Table1[[#This Row],[Price]]</f>
        <v>231.65099999999998</v>
      </c>
      <c r="P4256" s="9">
        <f>(Table1[[#This Row],[Expiration Date]]-Table1[[#This Row],[Manufacturing Date]])/365</f>
        <v>2.4273972602739726</v>
      </c>
      <c r="Q4256" t="str">
        <f>IF(Table1[[#This Row],[Expiration Date]]-J4264&gt;12/31/2024,"not expired","expired")</f>
        <v>expired</v>
      </c>
      <c r="R4256">
        <f>Table1[[#This Row],[Discounted Price]]*0.95</f>
        <v>220.06844999999998</v>
      </c>
      <c r="S4256">
        <f>Table1[[#This Row],[Discounted Price]]*0.9</f>
        <v>208.48589999999999</v>
      </c>
      <c r="T4256">
        <f>Table1[[#This Row],[Discounted Price]]*0.8</f>
        <v>185.32079999999999</v>
      </c>
      <c r="U4256">
        <f>Table1[[#This Row],[Price]]*0.52</f>
        <v>133.84280000000001</v>
      </c>
      <c r="V4256">
        <f>(Table1[[#This Row],[Price]]-Table1[[#This Row],[Scrap value]])/2</f>
        <v>61.773599999999988</v>
      </c>
    </row>
    <row r="4257" spans="1:22" x14ac:dyDescent="0.25">
      <c r="A4257" t="s">
        <v>19664</v>
      </c>
      <c r="B4257" t="s">
        <v>15</v>
      </c>
      <c r="C4257" t="s">
        <v>47</v>
      </c>
      <c r="D4257" t="s">
        <v>19665</v>
      </c>
      <c r="E4257">
        <v>153.01</v>
      </c>
      <c r="F4257">
        <v>25</v>
      </c>
      <c r="G4257" t="s">
        <v>43730</v>
      </c>
      <c r="H4257" t="s">
        <v>14859</v>
      </c>
      <c r="I4257" s="1">
        <v>45000</v>
      </c>
      <c r="J4257" s="1">
        <v>45658</v>
      </c>
      <c r="K4257" t="s">
        <v>19666</v>
      </c>
      <c r="L4257" t="s">
        <v>19667</v>
      </c>
      <c r="M4257" t="s">
        <v>45</v>
      </c>
      <c r="N4257">
        <v>3</v>
      </c>
      <c r="O4257">
        <f>Table1[[#This Row],[Price]]-0.1*Table1[[#This Row],[Price]]</f>
        <v>137.709</v>
      </c>
      <c r="P4257" s="9">
        <f>(Table1[[#This Row],[Expiration Date]]-Table1[[#This Row],[Manufacturing Date]])/365</f>
        <v>1.8027397260273972</v>
      </c>
      <c r="Q4257" t="str">
        <f>IF(Table1[[#This Row],[Expiration Date]]-J4265&gt;12/31/2024,"not expired","expired")</f>
        <v>not expired</v>
      </c>
      <c r="R4257">
        <f>Table1[[#This Row],[Discounted Price]]*0.95</f>
        <v>130.82354999999998</v>
      </c>
      <c r="S4257">
        <f>Table1[[#This Row],[Discounted Price]]*0.9</f>
        <v>123.93810000000001</v>
      </c>
      <c r="T4257">
        <f>Table1[[#This Row],[Discounted Price]]*0.8</f>
        <v>110.16720000000001</v>
      </c>
      <c r="U4257">
        <f>Table1[[#This Row],[Price]]*0.52</f>
        <v>79.565200000000004</v>
      </c>
      <c r="V4257">
        <f>(Table1[[#This Row],[Price]]-Table1[[#This Row],[Scrap value]])/2</f>
        <v>36.722399999999993</v>
      </c>
    </row>
    <row r="4258" spans="1:22" x14ac:dyDescent="0.25">
      <c r="A4258" t="s">
        <v>19668</v>
      </c>
      <c r="B4258" t="s">
        <v>29</v>
      </c>
      <c r="C4258" t="s">
        <v>47</v>
      </c>
      <c r="D4258" t="s">
        <v>19669</v>
      </c>
      <c r="E4258">
        <v>350.1</v>
      </c>
      <c r="F4258">
        <v>53</v>
      </c>
      <c r="G4258" t="s">
        <v>43728</v>
      </c>
      <c r="H4258" t="s">
        <v>13888</v>
      </c>
      <c r="I4258" s="1">
        <v>45137</v>
      </c>
      <c r="J4258" s="1">
        <v>45658</v>
      </c>
      <c r="K4258" t="s">
        <v>19670</v>
      </c>
      <c r="L4258" t="s">
        <v>19671</v>
      </c>
      <c r="M4258" t="s">
        <v>20</v>
      </c>
      <c r="N4258">
        <v>3</v>
      </c>
      <c r="O4258">
        <f>Table1[[#This Row],[Price]]-0.1*Table1[[#This Row],[Price]]</f>
        <v>315.09000000000003</v>
      </c>
      <c r="P4258" s="9">
        <f>(Table1[[#This Row],[Expiration Date]]-Table1[[#This Row],[Manufacturing Date]])/365</f>
        <v>1.4273972602739726</v>
      </c>
      <c r="Q4258" t="str">
        <f>IF(Table1[[#This Row],[Expiration Date]]-J4266&gt;12/31/2024,"not expired","expired")</f>
        <v>not expired</v>
      </c>
      <c r="R4258">
        <f>Table1[[#This Row],[Discounted Price]]*0.95</f>
        <v>299.33550000000002</v>
      </c>
      <c r="S4258">
        <f>Table1[[#This Row],[Discounted Price]]*0.9</f>
        <v>283.58100000000002</v>
      </c>
      <c r="T4258">
        <f>Table1[[#This Row],[Discounted Price]]*0.8</f>
        <v>252.07200000000003</v>
      </c>
      <c r="U4258">
        <f>Table1[[#This Row],[Price]]*0.52</f>
        <v>182.05200000000002</v>
      </c>
      <c r="V4258">
        <f>(Table1[[#This Row],[Price]]-Table1[[#This Row],[Scrap value]])/2</f>
        <v>84.024000000000001</v>
      </c>
    </row>
    <row r="4259" spans="1:22" x14ac:dyDescent="0.25">
      <c r="A4259" t="s">
        <v>19672</v>
      </c>
      <c r="B4259" t="s">
        <v>15</v>
      </c>
      <c r="C4259" t="s">
        <v>47</v>
      </c>
      <c r="D4259" t="s">
        <v>19673</v>
      </c>
      <c r="E4259">
        <v>267.5</v>
      </c>
      <c r="F4259">
        <v>18</v>
      </c>
      <c r="G4259" t="s">
        <v>43729</v>
      </c>
      <c r="H4259" t="s">
        <v>19674</v>
      </c>
      <c r="I4259" s="1">
        <v>44927</v>
      </c>
      <c r="J4259" s="1">
        <v>45658</v>
      </c>
      <c r="K4259" t="s">
        <v>19675</v>
      </c>
      <c r="L4259" t="s">
        <v>19676</v>
      </c>
      <c r="M4259" t="s">
        <v>20</v>
      </c>
      <c r="N4259">
        <v>2</v>
      </c>
      <c r="O4259">
        <f>Table1[[#This Row],[Price]]-0.1*Table1[[#This Row],[Price]]</f>
        <v>240.75</v>
      </c>
      <c r="P4259" s="9">
        <f>(Table1[[#This Row],[Expiration Date]]-Table1[[#This Row],[Manufacturing Date]])/365</f>
        <v>2.0027397260273974</v>
      </c>
      <c r="Q4259" t="str">
        <f>IF(Table1[[#This Row],[Expiration Date]]-J4267&gt;12/31/2024,"not expired","expired")</f>
        <v>expired</v>
      </c>
      <c r="R4259">
        <f>Table1[[#This Row],[Discounted Price]]*0.95</f>
        <v>228.71249999999998</v>
      </c>
      <c r="S4259">
        <f>Table1[[#This Row],[Discounted Price]]*0.9</f>
        <v>216.67500000000001</v>
      </c>
      <c r="T4259">
        <f>Table1[[#This Row],[Discounted Price]]*0.8</f>
        <v>192.60000000000002</v>
      </c>
      <c r="U4259">
        <f>Table1[[#This Row],[Price]]*0.52</f>
        <v>139.1</v>
      </c>
      <c r="V4259">
        <f>(Table1[[#This Row],[Price]]-Table1[[#This Row],[Scrap value]])/2</f>
        <v>64.2</v>
      </c>
    </row>
    <row r="4260" spans="1:22" x14ac:dyDescent="0.25">
      <c r="A4260" t="s">
        <v>19677</v>
      </c>
      <c r="B4260" t="s">
        <v>35</v>
      </c>
      <c r="C4260" t="s">
        <v>47</v>
      </c>
      <c r="D4260" t="s">
        <v>19678</v>
      </c>
      <c r="E4260">
        <v>54.39</v>
      </c>
      <c r="F4260">
        <v>28</v>
      </c>
      <c r="G4260" t="s">
        <v>43729</v>
      </c>
      <c r="H4260" t="s">
        <v>17802</v>
      </c>
      <c r="I4260" s="1">
        <v>45137</v>
      </c>
      <c r="J4260" s="1">
        <v>46023</v>
      </c>
      <c r="K4260" t="s">
        <v>19679</v>
      </c>
      <c r="L4260" t="s">
        <v>19680</v>
      </c>
      <c r="M4260" t="s">
        <v>45</v>
      </c>
      <c r="N4260">
        <v>5</v>
      </c>
      <c r="O4260">
        <f>Table1[[#This Row],[Price]]-0.1*Table1[[#This Row],[Price]]</f>
        <v>48.951000000000001</v>
      </c>
      <c r="P4260" s="9">
        <f>(Table1[[#This Row],[Expiration Date]]-Table1[[#This Row],[Manufacturing Date]])/365</f>
        <v>2.4273972602739726</v>
      </c>
      <c r="Q4260" t="str">
        <f>IF(Table1[[#This Row],[Expiration Date]]-J4268&gt;12/31/2024,"not expired","expired")</f>
        <v>not expired</v>
      </c>
      <c r="R4260">
        <f>Table1[[#This Row],[Discounted Price]]*0.95</f>
        <v>46.503450000000001</v>
      </c>
      <c r="S4260">
        <f>Table1[[#This Row],[Discounted Price]]*0.9</f>
        <v>44.055900000000001</v>
      </c>
      <c r="T4260">
        <f>Table1[[#This Row],[Discounted Price]]*0.8</f>
        <v>39.160800000000002</v>
      </c>
      <c r="U4260">
        <f>Table1[[#This Row],[Price]]*0.52</f>
        <v>28.282800000000002</v>
      </c>
      <c r="V4260">
        <f>(Table1[[#This Row],[Price]]-Table1[[#This Row],[Scrap value]])/2</f>
        <v>13.053599999999999</v>
      </c>
    </row>
    <row r="4261" spans="1:22" x14ac:dyDescent="0.25">
      <c r="A4261" t="s">
        <v>19681</v>
      </c>
      <c r="B4261" t="s">
        <v>29</v>
      </c>
      <c r="C4261" t="s">
        <v>47</v>
      </c>
      <c r="D4261" t="s">
        <v>19682</v>
      </c>
      <c r="E4261">
        <v>359.24</v>
      </c>
      <c r="F4261">
        <v>9</v>
      </c>
      <c r="G4261" t="s">
        <v>43730</v>
      </c>
      <c r="H4261" t="s">
        <v>18235</v>
      </c>
      <c r="I4261" s="1">
        <v>45137</v>
      </c>
      <c r="J4261" s="1">
        <v>45658</v>
      </c>
      <c r="K4261" t="s">
        <v>19683</v>
      </c>
      <c r="L4261" t="s">
        <v>19684</v>
      </c>
      <c r="M4261" t="s">
        <v>20</v>
      </c>
      <c r="N4261">
        <v>5</v>
      </c>
      <c r="O4261">
        <f>Table1[[#This Row],[Price]]-0.1*Table1[[#This Row],[Price]]</f>
        <v>323.31600000000003</v>
      </c>
      <c r="P4261" s="9">
        <f>(Table1[[#This Row],[Expiration Date]]-Table1[[#This Row],[Manufacturing Date]])/365</f>
        <v>1.4273972602739726</v>
      </c>
      <c r="Q4261" t="str">
        <f>IF(Table1[[#This Row],[Expiration Date]]-J4269&gt;12/31/2024,"not expired","expired")</f>
        <v>expired</v>
      </c>
      <c r="R4261">
        <f>Table1[[#This Row],[Discounted Price]]*0.95</f>
        <v>307.15020000000004</v>
      </c>
      <c r="S4261">
        <f>Table1[[#This Row],[Discounted Price]]*0.9</f>
        <v>290.98440000000005</v>
      </c>
      <c r="T4261">
        <f>Table1[[#This Row],[Discounted Price]]*0.8</f>
        <v>258.65280000000001</v>
      </c>
      <c r="U4261">
        <f>Table1[[#This Row],[Price]]*0.52</f>
        <v>186.8048</v>
      </c>
      <c r="V4261">
        <f>(Table1[[#This Row],[Price]]-Table1[[#This Row],[Scrap value]])/2</f>
        <v>86.217600000000004</v>
      </c>
    </row>
    <row r="4262" spans="1:22" x14ac:dyDescent="0.25">
      <c r="A4262" t="s">
        <v>19685</v>
      </c>
      <c r="B4262" t="s">
        <v>22</v>
      </c>
      <c r="C4262" t="s">
        <v>47</v>
      </c>
      <c r="D4262" t="s">
        <v>19686</v>
      </c>
      <c r="E4262">
        <v>214.79</v>
      </c>
      <c r="F4262">
        <v>89</v>
      </c>
      <c r="G4262" t="s">
        <v>43730</v>
      </c>
      <c r="H4262" t="s">
        <v>19687</v>
      </c>
      <c r="I4262" s="1">
        <v>44927</v>
      </c>
      <c r="J4262" s="1">
        <v>46023</v>
      </c>
      <c r="K4262" t="s">
        <v>19688</v>
      </c>
      <c r="L4262" t="s">
        <v>19689</v>
      </c>
      <c r="M4262" t="s">
        <v>45</v>
      </c>
      <c r="N4262">
        <v>1</v>
      </c>
      <c r="O4262">
        <f>Table1[[#This Row],[Price]]-0.1*Table1[[#This Row],[Price]]</f>
        <v>193.31099999999998</v>
      </c>
      <c r="P4262" s="9">
        <f>(Table1[[#This Row],[Expiration Date]]-Table1[[#This Row],[Manufacturing Date]])/365</f>
        <v>3.0027397260273974</v>
      </c>
      <c r="Q4262" t="str">
        <f>IF(Table1[[#This Row],[Expiration Date]]-J4270&gt;12/31/2024,"not expired","expired")</f>
        <v>not expired</v>
      </c>
      <c r="R4262">
        <f>Table1[[#This Row],[Discounted Price]]*0.95</f>
        <v>183.64544999999998</v>
      </c>
      <c r="S4262">
        <f>Table1[[#This Row],[Discounted Price]]*0.9</f>
        <v>173.97989999999999</v>
      </c>
      <c r="T4262">
        <f>Table1[[#This Row],[Discounted Price]]*0.8</f>
        <v>154.64879999999999</v>
      </c>
      <c r="U4262">
        <f>Table1[[#This Row],[Price]]*0.52</f>
        <v>111.6908</v>
      </c>
      <c r="V4262">
        <f>(Table1[[#This Row],[Price]]-Table1[[#This Row],[Scrap value]])/2</f>
        <v>51.549599999999998</v>
      </c>
    </row>
    <row r="4263" spans="1:22" x14ac:dyDescent="0.25">
      <c r="A4263" t="s">
        <v>19690</v>
      </c>
      <c r="B4263" t="s">
        <v>29</v>
      </c>
      <c r="C4263" t="s">
        <v>47</v>
      </c>
      <c r="D4263" t="s">
        <v>19691</v>
      </c>
      <c r="E4263">
        <v>392.26</v>
      </c>
      <c r="F4263">
        <v>49</v>
      </c>
      <c r="G4263" t="s">
        <v>43730</v>
      </c>
      <c r="H4263" t="s">
        <v>5411</v>
      </c>
      <c r="I4263" s="1">
        <v>45137</v>
      </c>
      <c r="J4263" s="1">
        <v>45292</v>
      </c>
      <c r="K4263" t="s">
        <v>19692</v>
      </c>
      <c r="L4263" t="s">
        <v>19693</v>
      </c>
      <c r="M4263" t="s">
        <v>45</v>
      </c>
      <c r="N4263">
        <v>3</v>
      </c>
      <c r="O4263">
        <f>Table1[[#This Row],[Price]]-0.1*Table1[[#This Row],[Price]]</f>
        <v>353.03399999999999</v>
      </c>
      <c r="P4263" s="9">
        <f>(Table1[[#This Row],[Expiration Date]]-Table1[[#This Row],[Manufacturing Date]])/365</f>
        <v>0.42465753424657532</v>
      </c>
      <c r="Q4263" t="str">
        <f>IF(Table1[[#This Row],[Expiration Date]]-J4271&gt;12/31/2024,"not expired","expired")</f>
        <v>expired</v>
      </c>
      <c r="R4263">
        <f>Table1[[#This Row],[Discounted Price]]*0.95</f>
        <v>335.38229999999999</v>
      </c>
      <c r="S4263">
        <f>Table1[[#This Row],[Discounted Price]]*0.9</f>
        <v>317.73059999999998</v>
      </c>
      <c r="T4263">
        <f>Table1[[#This Row],[Discounted Price]]*0.8</f>
        <v>282.42720000000003</v>
      </c>
      <c r="U4263">
        <f>Table1[[#This Row],[Price]]*0.52</f>
        <v>203.9752</v>
      </c>
      <c r="V4263">
        <f>(Table1[[#This Row],[Price]]-Table1[[#This Row],[Scrap value]])/2</f>
        <v>94.142399999999995</v>
      </c>
    </row>
    <row r="4264" spans="1:22" x14ac:dyDescent="0.25">
      <c r="A4264" t="s">
        <v>19694</v>
      </c>
      <c r="B4264" t="s">
        <v>22</v>
      </c>
      <c r="C4264" t="s">
        <v>47</v>
      </c>
      <c r="D4264" t="s">
        <v>19695</v>
      </c>
      <c r="E4264">
        <v>394.75</v>
      </c>
      <c r="F4264">
        <v>64</v>
      </c>
      <c r="G4264" t="s">
        <v>43728</v>
      </c>
      <c r="H4264" t="s">
        <v>7858</v>
      </c>
      <c r="I4264" s="1">
        <v>44927</v>
      </c>
      <c r="J4264" s="1">
        <v>46023</v>
      </c>
      <c r="K4264" t="s">
        <v>19696</v>
      </c>
      <c r="L4264" t="s">
        <v>19697</v>
      </c>
      <c r="M4264" t="s">
        <v>45</v>
      </c>
      <c r="N4264">
        <v>2</v>
      </c>
      <c r="O4264">
        <f>Table1[[#This Row],[Price]]-0.1*Table1[[#This Row],[Price]]</f>
        <v>355.27499999999998</v>
      </c>
      <c r="P4264" s="9">
        <f>(Table1[[#This Row],[Expiration Date]]-Table1[[#This Row],[Manufacturing Date]])/365</f>
        <v>3.0027397260273974</v>
      </c>
      <c r="Q4264" t="str">
        <f>IF(Table1[[#This Row],[Expiration Date]]-J4272&gt;12/31/2024,"not expired","expired")</f>
        <v>not expired</v>
      </c>
      <c r="R4264">
        <f>Table1[[#This Row],[Discounted Price]]*0.95</f>
        <v>337.51124999999996</v>
      </c>
      <c r="S4264">
        <f>Table1[[#This Row],[Discounted Price]]*0.9</f>
        <v>319.7475</v>
      </c>
      <c r="T4264">
        <f>Table1[[#This Row],[Discounted Price]]*0.8</f>
        <v>284.21999999999997</v>
      </c>
      <c r="U4264">
        <f>Table1[[#This Row],[Price]]*0.52</f>
        <v>205.27</v>
      </c>
      <c r="V4264">
        <f>(Table1[[#This Row],[Price]]-Table1[[#This Row],[Scrap value]])/2</f>
        <v>94.74</v>
      </c>
    </row>
    <row r="4265" spans="1:22" x14ac:dyDescent="0.25">
      <c r="A4265" t="s">
        <v>19698</v>
      </c>
      <c r="B4265" t="s">
        <v>29</v>
      </c>
      <c r="C4265" t="s">
        <v>47</v>
      </c>
      <c r="D4265" t="s">
        <v>19699</v>
      </c>
      <c r="E4265">
        <v>255.94</v>
      </c>
      <c r="F4265">
        <v>10</v>
      </c>
      <c r="G4265" t="s">
        <v>43730</v>
      </c>
      <c r="H4265" t="s">
        <v>6959</v>
      </c>
      <c r="I4265" s="1">
        <v>45000</v>
      </c>
      <c r="J4265" s="1">
        <v>45292</v>
      </c>
      <c r="K4265" t="s">
        <v>19700</v>
      </c>
      <c r="L4265" t="s">
        <v>19701</v>
      </c>
      <c r="M4265" t="s">
        <v>20</v>
      </c>
      <c r="N4265">
        <v>4</v>
      </c>
      <c r="O4265">
        <f>Table1[[#This Row],[Price]]-0.1*Table1[[#This Row],[Price]]</f>
        <v>230.346</v>
      </c>
      <c r="P4265" s="9">
        <f>(Table1[[#This Row],[Expiration Date]]-Table1[[#This Row],[Manufacturing Date]])/365</f>
        <v>0.8</v>
      </c>
      <c r="Q4265" t="str">
        <f>IF(Table1[[#This Row],[Expiration Date]]-J4273&gt;12/31/2024,"not expired","expired")</f>
        <v>expired</v>
      </c>
      <c r="R4265">
        <f>Table1[[#This Row],[Discounted Price]]*0.95</f>
        <v>218.8287</v>
      </c>
      <c r="S4265">
        <f>Table1[[#This Row],[Discounted Price]]*0.9</f>
        <v>207.31140000000002</v>
      </c>
      <c r="T4265">
        <f>Table1[[#This Row],[Discounted Price]]*0.8</f>
        <v>184.27680000000001</v>
      </c>
      <c r="U4265">
        <f>Table1[[#This Row],[Price]]*0.52</f>
        <v>133.08879999999999</v>
      </c>
      <c r="V4265">
        <f>(Table1[[#This Row],[Price]]-Table1[[#This Row],[Scrap value]])/2</f>
        <v>61.425600000000003</v>
      </c>
    </row>
    <row r="4266" spans="1:22" x14ac:dyDescent="0.25">
      <c r="A4266" t="s">
        <v>19702</v>
      </c>
      <c r="B4266" t="s">
        <v>29</v>
      </c>
      <c r="C4266" t="s">
        <v>47</v>
      </c>
      <c r="D4266" t="s">
        <v>19703</v>
      </c>
      <c r="E4266">
        <v>386.67</v>
      </c>
      <c r="F4266">
        <v>44</v>
      </c>
      <c r="G4266" t="s">
        <v>43729</v>
      </c>
      <c r="H4266" t="s">
        <v>5581</v>
      </c>
      <c r="I4266" s="1">
        <v>44927</v>
      </c>
      <c r="J4266" s="1">
        <v>45292</v>
      </c>
      <c r="K4266" t="s">
        <v>19704</v>
      </c>
      <c r="L4266" t="s">
        <v>19705</v>
      </c>
      <c r="M4266" t="s">
        <v>27</v>
      </c>
      <c r="N4266">
        <v>5</v>
      </c>
      <c r="O4266">
        <f>Table1[[#This Row],[Price]]-0.1*Table1[[#This Row],[Price]]</f>
        <v>348.00300000000004</v>
      </c>
      <c r="P4266" s="9">
        <f>(Table1[[#This Row],[Expiration Date]]-Table1[[#This Row],[Manufacturing Date]])/365</f>
        <v>1</v>
      </c>
      <c r="Q4266" t="str">
        <f>IF(Table1[[#This Row],[Expiration Date]]-J4274&gt;12/31/2024,"not expired","expired")</f>
        <v>expired</v>
      </c>
      <c r="R4266">
        <f>Table1[[#This Row],[Discounted Price]]*0.95</f>
        <v>330.60285000000005</v>
      </c>
      <c r="S4266">
        <f>Table1[[#This Row],[Discounted Price]]*0.9</f>
        <v>313.20270000000005</v>
      </c>
      <c r="T4266">
        <f>Table1[[#This Row],[Discounted Price]]*0.8</f>
        <v>278.40240000000006</v>
      </c>
      <c r="U4266">
        <f>Table1[[#This Row],[Price]]*0.52</f>
        <v>201.06840000000003</v>
      </c>
      <c r="V4266">
        <f>(Table1[[#This Row],[Price]]-Table1[[#This Row],[Scrap value]])/2</f>
        <v>92.800799999999995</v>
      </c>
    </row>
    <row r="4267" spans="1:22" x14ac:dyDescent="0.25">
      <c r="A4267" t="s">
        <v>19706</v>
      </c>
      <c r="B4267" t="s">
        <v>29</v>
      </c>
      <c r="C4267" t="s">
        <v>47</v>
      </c>
      <c r="D4267" t="s">
        <v>19707</v>
      </c>
      <c r="E4267">
        <v>341.67</v>
      </c>
      <c r="F4267">
        <v>47</v>
      </c>
      <c r="G4267" t="s">
        <v>43730</v>
      </c>
      <c r="H4267" t="s">
        <v>1195</v>
      </c>
      <c r="I4267" s="1">
        <v>45137</v>
      </c>
      <c r="J4267" s="1">
        <v>46023</v>
      </c>
      <c r="K4267" t="s">
        <v>19708</v>
      </c>
      <c r="L4267" t="s">
        <v>19709</v>
      </c>
      <c r="M4267" t="s">
        <v>45</v>
      </c>
      <c r="N4267">
        <v>4</v>
      </c>
      <c r="O4267">
        <f>Table1[[#This Row],[Price]]-0.1*Table1[[#This Row],[Price]]</f>
        <v>307.50300000000004</v>
      </c>
      <c r="P4267" s="9">
        <f>(Table1[[#This Row],[Expiration Date]]-Table1[[#This Row],[Manufacturing Date]])/365</f>
        <v>2.4273972602739726</v>
      </c>
      <c r="Q4267" t="str">
        <f>IF(Table1[[#This Row],[Expiration Date]]-J4275&gt;12/31/2024,"not expired","expired")</f>
        <v>not expired</v>
      </c>
      <c r="R4267">
        <f>Table1[[#This Row],[Discounted Price]]*0.95</f>
        <v>292.12785000000002</v>
      </c>
      <c r="S4267">
        <f>Table1[[#This Row],[Discounted Price]]*0.9</f>
        <v>276.75270000000006</v>
      </c>
      <c r="T4267">
        <f>Table1[[#This Row],[Discounted Price]]*0.8</f>
        <v>246.00240000000005</v>
      </c>
      <c r="U4267">
        <f>Table1[[#This Row],[Price]]*0.52</f>
        <v>177.66840000000002</v>
      </c>
      <c r="V4267">
        <f>(Table1[[#This Row],[Price]]-Table1[[#This Row],[Scrap value]])/2</f>
        <v>82.000799999999998</v>
      </c>
    </row>
    <row r="4268" spans="1:22" x14ac:dyDescent="0.25">
      <c r="A4268" t="s">
        <v>19710</v>
      </c>
      <c r="B4268" t="s">
        <v>35</v>
      </c>
      <c r="C4268" t="s">
        <v>47</v>
      </c>
      <c r="D4268" t="s">
        <v>19711</v>
      </c>
      <c r="E4268">
        <v>72.489999999999995</v>
      </c>
      <c r="F4268">
        <v>62</v>
      </c>
      <c r="G4268" t="s">
        <v>43730</v>
      </c>
      <c r="H4268" t="s">
        <v>19712</v>
      </c>
      <c r="I4268" s="1">
        <v>45137</v>
      </c>
      <c r="J4268" s="1">
        <v>45292</v>
      </c>
      <c r="K4268" t="s">
        <v>19713</v>
      </c>
      <c r="L4268" t="s">
        <v>19714</v>
      </c>
      <c r="M4268" t="s">
        <v>45</v>
      </c>
      <c r="N4268">
        <v>5</v>
      </c>
      <c r="O4268">
        <f>Table1[[#This Row],[Price]]-0.1*Table1[[#This Row],[Price]]</f>
        <v>65.241</v>
      </c>
      <c r="P4268" s="9">
        <f>(Table1[[#This Row],[Expiration Date]]-Table1[[#This Row],[Manufacturing Date]])/365</f>
        <v>0.42465753424657532</v>
      </c>
      <c r="Q4268" t="str">
        <f>IF(Table1[[#This Row],[Expiration Date]]-J4276&gt;12/31/2024,"not expired","expired")</f>
        <v>expired</v>
      </c>
      <c r="R4268">
        <f>Table1[[#This Row],[Discounted Price]]*0.95</f>
        <v>61.978949999999998</v>
      </c>
      <c r="S4268">
        <f>Table1[[#This Row],[Discounted Price]]*0.9</f>
        <v>58.716900000000003</v>
      </c>
      <c r="T4268">
        <f>Table1[[#This Row],[Discounted Price]]*0.8</f>
        <v>52.192800000000005</v>
      </c>
      <c r="U4268">
        <f>Table1[[#This Row],[Price]]*0.52</f>
        <v>37.694800000000001</v>
      </c>
      <c r="V4268">
        <f>(Table1[[#This Row],[Price]]-Table1[[#This Row],[Scrap value]])/2</f>
        <v>17.397599999999997</v>
      </c>
    </row>
    <row r="4269" spans="1:22" x14ac:dyDescent="0.25">
      <c r="A4269" t="s">
        <v>19715</v>
      </c>
      <c r="B4269" t="s">
        <v>22</v>
      </c>
      <c r="C4269" t="s">
        <v>47</v>
      </c>
      <c r="D4269" t="s">
        <v>19716</v>
      </c>
      <c r="E4269">
        <v>130.62</v>
      </c>
      <c r="F4269">
        <v>44</v>
      </c>
      <c r="G4269" t="s">
        <v>43729</v>
      </c>
      <c r="H4269" t="s">
        <v>13198</v>
      </c>
      <c r="I4269" s="1">
        <v>45137</v>
      </c>
      <c r="J4269" s="1">
        <v>46023</v>
      </c>
      <c r="K4269" t="s">
        <v>19717</v>
      </c>
      <c r="L4269" t="s">
        <v>19718</v>
      </c>
      <c r="M4269" t="s">
        <v>45</v>
      </c>
      <c r="N4269">
        <v>5</v>
      </c>
      <c r="O4269">
        <f>Table1[[#This Row],[Price]]-0.1*Table1[[#This Row],[Price]]</f>
        <v>117.55800000000001</v>
      </c>
      <c r="P4269" s="9">
        <f>(Table1[[#This Row],[Expiration Date]]-Table1[[#This Row],[Manufacturing Date]])/365</f>
        <v>2.4273972602739726</v>
      </c>
      <c r="Q4269" t="str">
        <f>IF(Table1[[#This Row],[Expiration Date]]-J4277&gt;12/31/2024,"not expired","expired")</f>
        <v>not expired</v>
      </c>
      <c r="R4269">
        <f>Table1[[#This Row],[Discounted Price]]*0.95</f>
        <v>111.6801</v>
      </c>
      <c r="S4269">
        <f>Table1[[#This Row],[Discounted Price]]*0.9</f>
        <v>105.80220000000001</v>
      </c>
      <c r="T4269">
        <f>Table1[[#This Row],[Discounted Price]]*0.8</f>
        <v>94.046400000000006</v>
      </c>
      <c r="U4269">
        <f>Table1[[#This Row],[Price]]*0.52</f>
        <v>67.92240000000001</v>
      </c>
      <c r="V4269">
        <f>(Table1[[#This Row],[Price]]-Table1[[#This Row],[Scrap value]])/2</f>
        <v>31.348799999999997</v>
      </c>
    </row>
    <row r="4270" spans="1:22" x14ac:dyDescent="0.25">
      <c r="A4270" t="s">
        <v>19719</v>
      </c>
      <c r="B4270" t="s">
        <v>35</v>
      </c>
      <c r="C4270" t="s">
        <v>47</v>
      </c>
      <c r="D4270" t="s">
        <v>19720</v>
      </c>
      <c r="E4270">
        <v>225.7</v>
      </c>
      <c r="F4270">
        <v>2</v>
      </c>
      <c r="G4270" t="s">
        <v>43728</v>
      </c>
      <c r="H4270" t="s">
        <v>5454</v>
      </c>
      <c r="I4270" s="1">
        <v>44927</v>
      </c>
      <c r="J4270" s="1">
        <v>45292</v>
      </c>
      <c r="K4270" t="s">
        <v>19721</v>
      </c>
      <c r="L4270" t="s">
        <v>19722</v>
      </c>
      <c r="M4270" t="s">
        <v>20</v>
      </c>
      <c r="N4270">
        <v>5</v>
      </c>
      <c r="O4270">
        <f>Table1[[#This Row],[Price]]-0.1*Table1[[#This Row],[Price]]</f>
        <v>203.13</v>
      </c>
      <c r="P4270" s="9">
        <f>(Table1[[#This Row],[Expiration Date]]-Table1[[#This Row],[Manufacturing Date]])/365</f>
        <v>1</v>
      </c>
      <c r="Q4270" t="str">
        <f>IF(Table1[[#This Row],[Expiration Date]]-J4278&gt;12/31/2024,"not expired","expired")</f>
        <v>expired</v>
      </c>
      <c r="R4270">
        <f>Table1[[#This Row],[Discounted Price]]*0.95</f>
        <v>192.97349999999997</v>
      </c>
      <c r="S4270">
        <f>Table1[[#This Row],[Discounted Price]]*0.9</f>
        <v>182.81700000000001</v>
      </c>
      <c r="T4270">
        <f>Table1[[#This Row],[Discounted Price]]*0.8</f>
        <v>162.50400000000002</v>
      </c>
      <c r="U4270">
        <f>Table1[[#This Row],[Price]]*0.52</f>
        <v>117.364</v>
      </c>
      <c r="V4270">
        <f>(Table1[[#This Row],[Price]]-Table1[[#This Row],[Scrap value]])/2</f>
        <v>54.167999999999992</v>
      </c>
    </row>
    <row r="4271" spans="1:22" x14ac:dyDescent="0.25">
      <c r="A4271" t="s">
        <v>19723</v>
      </c>
      <c r="B4271" t="s">
        <v>29</v>
      </c>
      <c r="C4271" t="s">
        <v>47</v>
      </c>
      <c r="D4271" t="s">
        <v>19724</v>
      </c>
      <c r="E4271">
        <v>287.87</v>
      </c>
      <c r="F4271">
        <v>4</v>
      </c>
      <c r="G4271" t="s">
        <v>43729</v>
      </c>
      <c r="H4271" t="s">
        <v>18929</v>
      </c>
      <c r="I4271" s="1">
        <v>45137</v>
      </c>
      <c r="J4271" s="1">
        <v>45658</v>
      </c>
      <c r="K4271" t="s">
        <v>19725</v>
      </c>
      <c r="L4271" t="s">
        <v>19726</v>
      </c>
      <c r="M4271" t="s">
        <v>20</v>
      </c>
      <c r="N4271">
        <v>5</v>
      </c>
      <c r="O4271">
        <f>Table1[[#This Row],[Price]]-0.1*Table1[[#This Row],[Price]]</f>
        <v>259.08300000000003</v>
      </c>
      <c r="P4271" s="9">
        <f>(Table1[[#This Row],[Expiration Date]]-Table1[[#This Row],[Manufacturing Date]])/365</f>
        <v>1.4273972602739726</v>
      </c>
      <c r="Q4271" t="str">
        <f>IF(Table1[[#This Row],[Expiration Date]]-J4279&gt;12/31/2024,"not expired","expired")</f>
        <v>expired</v>
      </c>
      <c r="R4271">
        <f>Table1[[#This Row],[Discounted Price]]*0.95</f>
        <v>246.12885</v>
      </c>
      <c r="S4271">
        <f>Table1[[#This Row],[Discounted Price]]*0.9</f>
        <v>233.17470000000003</v>
      </c>
      <c r="T4271">
        <f>Table1[[#This Row],[Discounted Price]]*0.8</f>
        <v>207.26640000000003</v>
      </c>
      <c r="U4271">
        <f>Table1[[#This Row],[Price]]*0.52</f>
        <v>149.69240000000002</v>
      </c>
      <c r="V4271">
        <f>(Table1[[#This Row],[Price]]-Table1[[#This Row],[Scrap value]])/2</f>
        <v>69.088799999999992</v>
      </c>
    </row>
    <row r="4272" spans="1:22" x14ac:dyDescent="0.25">
      <c r="A4272" t="s">
        <v>19727</v>
      </c>
      <c r="B4272" t="s">
        <v>35</v>
      </c>
      <c r="C4272" t="s">
        <v>47</v>
      </c>
      <c r="D4272" t="s">
        <v>19728</v>
      </c>
      <c r="E4272">
        <v>145.22</v>
      </c>
      <c r="F4272">
        <v>41</v>
      </c>
      <c r="G4272" t="s">
        <v>43729</v>
      </c>
      <c r="H4272" t="s">
        <v>19729</v>
      </c>
      <c r="I4272" s="1">
        <v>45137</v>
      </c>
      <c r="J4272" s="1">
        <v>45292</v>
      </c>
      <c r="K4272" t="s">
        <v>19730</v>
      </c>
      <c r="L4272" t="s">
        <v>19731</v>
      </c>
      <c r="M4272" t="s">
        <v>27</v>
      </c>
      <c r="N4272">
        <v>2</v>
      </c>
      <c r="O4272">
        <f>Table1[[#This Row],[Price]]-0.1*Table1[[#This Row],[Price]]</f>
        <v>130.69800000000001</v>
      </c>
      <c r="P4272" s="9">
        <f>(Table1[[#This Row],[Expiration Date]]-Table1[[#This Row],[Manufacturing Date]])/365</f>
        <v>0.42465753424657532</v>
      </c>
      <c r="Q4272" t="str">
        <f>IF(Table1[[#This Row],[Expiration Date]]-J4280&gt;12/31/2024,"not expired","expired")</f>
        <v>expired</v>
      </c>
      <c r="R4272">
        <f>Table1[[#This Row],[Discounted Price]]*0.95</f>
        <v>124.1631</v>
      </c>
      <c r="S4272">
        <f>Table1[[#This Row],[Discounted Price]]*0.9</f>
        <v>117.62820000000001</v>
      </c>
      <c r="T4272">
        <f>Table1[[#This Row],[Discounted Price]]*0.8</f>
        <v>104.55840000000001</v>
      </c>
      <c r="U4272">
        <f>Table1[[#This Row],[Price]]*0.52</f>
        <v>75.514400000000009</v>
      </c>
      <c r="V4272">
        <f>(Table1[[#This Row],[Price]]-Table1[[#This Row],[Scrap value]])/2</f>
        <v>34.852799999999995</v>
      </c>
    </row>
    <row r="4273" spans="1:22" x14ac:dyDescent="0.25">
      <c r="A4273" t="s">
        <v>19732</v>
      </c>
      <c r="B4273" t="s">
        <v>35</v>
      </c>
      <c r="C4273" t="s">
        <v>47</v>
      </c>
      <c r="D4273" t="s">
        <v>19733</v>
      </c>
      <c r="E4273">
        <v>34.479999999999997</v>
      </c>
      <c r="F4273">
        <v>78</v>
      </c>
      <c r="G4273" t="s">
        <v>43728</v>
      </c>
      <c r="H4273" t="s">
        <v>6387</v>
      </c>
      <c r="I4273" s="1">
        <v>44927</v>
      </c>
      <c r="J4273" s="1">
        <v>46023</v>
      </c>
      <c r="K4273" t="s">
        <v>19734</v>
      </c>
      <c r="L4273" t="s">
        <v>19735</v>
      </c>
      <c r="M4273" t="s">
        <v>27</v>
      </c>
      <c r="N4273">
        <v>2</v>
      </c>
      <c r="O4273">
        <f>Table1[[#This Row],[Price]]-0.1*Table1[[#This Row],[Price]]</f>
        <v>31.031999999999996</v>
      </c>
      <c r="P4273" s="9">
        <f>(Table1[[#This Row],[Expiration Date]]-Table1[[#This Row],[Manufacturing Date]])/365</f>
        <v>3.0027397260273974</v>
      </c>
      <c r="Q4273" t="str">
        <f>IF(Table1[[#This Row],[Expiration Date]]-J4281&gt;12/31/2024,"not expired","expired")</f>
        <v>not expired</v>
      </c>
      <c r="R4273">
        <f>Table1[[#This Row],[Discounted Price]]*0.95</f>
        <v>29.480399999999996</v>
      </c>
      <c r="S4273">
        <f>Table1[[#This Row],[Discounted Price]]*0.9</f>
        <v>27.928799999999999</v>
      </c>
      <c r="T4273">
        <f>Table1[[#This Row],[Discounted Price]]*0.8</f>
        <v>24.825599999999998</v>
      </c>
      <c r="U4273">
        <f>Table1[[#This Row],[Price]]*0.52</f>
        <v>17.929600000000001</v>
      </c>
      <c r="V4273">
        <f>(Table1[[#This Row],[Price]]-Table1[[#This Row],[Scrap value]])/2</f>
        <v>8.2751999999999981</v>
      </c>
    </row>
    <row r="4274" spans="1:22" x14ac:dyDescent="0.25">
      <c r="A4274" t="s">
        <v>19736</v>
      </c>
      <c r="B4274" t="s">
        <v>29</v>
      </c>
      <c r="C4274" t="s">
        <v>47</v>
      </c>
      <c r="D4274" t="s">
        <v>19737</v>
      </c>
      <c r="E4274">
        <v>394.15</v>
      </c>
      <c r="F4274">
        <v>22</v>
      </c>
      <c r="G4274" t="s">
        <v>43730</v>
      </c>
      <c r="H4274" t="s">
        <v>2263</v>
      </c>
      <c r="I4274" s="1">
        <v>45000</v>
      </c>
      <c r="J4274" s="1">
        <v>45292</v>
      </c>
      <c r="K4274" t="s">
        <v>19738</v>
      </c>
      <c r="L4274" t="s">
        <v>19739</v>
      </c>
      <c r="M4274" t="s">
        <v>20</v>
      </c>
      <c r="N4274">
        <v>2</v>
      </c>
      <c r="O4274">
        <f>Table1[[#This Row],[Price]]-0.1*Table1[[#This Row],[Price]]</f>
        <v>354.73499999999996</v>
      </c>
      <c r="P4274" s="9">
        <f>(Table1[[#This Row],[Expiration Date]]-Table1[[#This Row],[Manufacturing Date]])/365</f>
        <v>0.8</v>
      </c>
      <c r="Q4274" t="str">
        <f>IF(Table1[[#This Row],[Expiration Date]]-J4282&gt;12/31/2024,"not expired","expired")</f>
        <v>expired</v>
      </c>
      <c r="R4274">
        <f>Table1[[#This Row],[Discounted Price]]*0.95</f>
        <v>336.99824999999993</v>
      </c>
      <c r="S4274">
        <f>Table1[[#This Row],[Discounted Price]]*0.9</f>
        <v>319.26149999999996</v>
      </c>
      <c r="T4274">
        <f>Table1[[#This Row],[Discounted Price]]*0.8</f>
        <v>283.78799999999995</v>
      </c>
      <c r="U4274">
        <f>Table1[[#This Row],[Price]]*0.52</f>
        <v>204.958</v>
      </c>
      <c r="V4274">
        <f>(Table1[[#This Row],[Price]]-Table1[[#This Row],[Scrap value]])/2</f>
        <v>94.595999999999989</v>
      </c>
    </row>
    <row r="4275" spans="1:22" x14ac:dyDescent="0.25">
      <c r="A4275" t="s">
        <v>19740</v>
      </c>
      <c r="B4275" t="s">
        <v>22</v>
      </c>
      <c r="C4275" t="s">
        <v>47</v>
      </c>
      <c r="D4275" t="s">
        <v>19741</v>
      </c>
      <c r="E4275">
        <v>270.58</v>
      </c>
      <c r="F4275">
        <v>86</v>
      </c>
      <c r="G4275" t="s">
        <v>43728</v>
      </c>
      <c r="H4275" t="s">
        <v>6755</v>
      </c>
      <c r="I4275" s="1">
        <v>45000</v>
      </c>
      <c r="J4275" s="1">
        <v>45292</v>
      </c>
      <c r="K4275" t="s">
        <v>19742</v>
      </c>
      <c r="L4275" t="s">
        <v>19743</v>
      </c>
      <c r="M4275" t="s">
        <v>27</v>
      </c>
      <c r="N4275">
        <v>2</v>
      </c>
      <c r="O4275">
        <f>Table1[[#This Row],[Price]]-0.1*Table1[[#This Row],[Price]]</f>
        <v>243.52199999999999</v>
      </c>
      <c r="P4275" s="9">
        <f>(Table1[[#This Row],[Expiration Date]]-Table1[[#This Row],[Manufacturing Date]])/365</f>
        <v>0.8</v>
      </c>
      <c r="Q4275" t="str">
        <f>IF(Table1[[#This Row],[Expiration Date]]-J4283&gt;12/31/2024,"not expired","expired")</f>
        <v>expired</v>
      </c>
      <c r="R4275">
        <f>Table1[[#This Row],[Discounted Price]]*0.95</f>
        <v>231.34589999999997</v>
      </c>
      <c r="S4275">
        <f>Table1[[#This Row],[Discounted Price]]*0.9</f>
        <v>219.16980000000001</v>
      </c>
      <c r="T4275">
        <f>Table1[[#This Row],[Discounted Price]]*0.8</f>
        <v>194.8176</v>
      </c>
      <c r="U4275">
        <f>Table1[[#This Row],[Price]]*0.52</f>
        <v>140.70159999999998</v>
      </c>
      <c r="V4275">
        <f>(Table1[[#This Row],[Price]]-Table1[[#This Row],[Scrap value]])/2</f>
        <v>64.9392</v>
      </c>
    </row>
    <row r="4276" spans="1:22" x14ac:dyDescent="0.25">
      <c r="A4276" t="s">
        <v>19744</v>
      </c>
      <c r="B4276" t="s">
        <v>22</v>
      </c>
      <c r="C4276" t="s">
        <v>47</v>
      </c>
      <c r="D4276" t="s">
        <v>19745</v>
      </c>
      <c r="E4276">
        <v>35.86</v>
      </c>
      <c r="F4276">
        <v>52</v>
      </c>
      <c r="G4276" t="s">
        <v>43728</v>
      </c>
      <c r="H4276" t="s">
        <v>9321</v>
      </c>
      <c r="I4276" s="1">
        <v>45137</v>
      </c>
      <c r="J4276" s="1">
        <v>45292</v>
      </c>
      <c r="K4276" t="s">
        <v>19746</v>
      </c>
      <c r="L4276" t="s">
        <v>19747</v>
      </c>
      <c r="M4276" t="s">
        <v>45</v>
      </c>
      <c r="N4276">
        <v>4</v>
      </c>
      <c r="O4276">
        <f>Table1[[#This Row],[Price]]-0.1*Table1[[#This Row],[Price]]</f>
        <v>32.274000000000001</v>
      </c>
      <c r="P4276" s="9">
        <f>(Table1[[#This Row],[Expiration Date]]-Table1[[#This Row],[Manufacturing Date]])/365</f>
        <v>0.42465753424657532</v>
      </c>
      <c r="Q4276" t="str">
        <f>IF(Table1[[#This Row],[Expiration Date]]-J4284&gt;12/31/2024,"not expired","expired")</f>
        <v>expired</v>
      </c>
      <c r="R4276">
        <f>Table1[[#This Row],[Discounted Price]]*0.95</f>
        <v>30.660299999999999</v>
      </c>
      <c r="S4276">
        <f>Table1[[#This Row],[Discounted Price]]*0.9</f>
        <v>29.046600000000002</v>
      </c>
      <c r="T4276">
        <f>Table1[[#This Row],[Discounted Price]]*0.8</f>
        <v>25.819200000000002</v>
      </c>
      <c r="U4276">
        <f>Table1[[#This Row],[Price]]*0.52</f>
        <v>18.647200000000002</v>
      </c>
      <c r="V4276">
        <f>(Table1[[#This Row],[Price]]-Table1[[#This Row],[Scrap value]])/2</f>
        <v>8.6063999999999989</v>
      </c>
    </row>
    <row r="4277" spans="1:22" x14ac:dyDescent="0.25">
      <c r="A4277" t="s">
        <v>19748</v>
      </c>
      <c r="B4277" t="s">
        <v>29</v>
      </c>
      <c r="C4277" t="s">
        <v>47</v>
      </c>
      <c r="D4277" t="s">
        <v>19749</v>
      </c>
      <c r="E4277">
        <v>495.58</v>
      </c>
      <c r="F4277">
        <v>30</v>
      </c>
      <c r="G4277" t="s">
        <v>43730</v>
      </c>
      <c r="H4277" t="s">
        <v>8910</v>
      </c>
      <c r="I4277" s="1">
        <v>45137</v>
      </c>
      <c r="J4277" s="1">
        <v>45292</v>
      </c>
      <c r="K4277" t="s">
        <v>19750</v>
      </c>
      <c r="L4277" t="s">
        <v>19751</v>
      </c>
      <c r="M4277" t="s">
        <v>20</v>
      </c>
      <c r="N4277">
        <v>5</v>
      </c>
      <c r="O4277">
        <f>Table1[[#This Row],[Price]]-0.1*Table1[[#This Row],[Price]]</f>
        <v>446.02199999999999</v>
      </c>
      <c r="P4277" s="9">
        <f>(Table1[[#This Row],[Expiration Date]]-Table1[[#This Row],[Manufacturing Date]])/365</f>
        <v>0.42465753424657532</v>
      </c>
      <c r="Q4277" t="str">
        <f>IF(Table1[[#This Row],[Expiration Date]]-J4285&gt;12/31/2024,"not expired","expired")</f>
        <v>expired</v>
      </c>
      <c r="R4277">
        <f>Table1[[#This Row],[Discounted Price]]*0.95</f>
        <v>423.72089999999997</v>
      </c>
      <c r="S4277">
        <f>Table1[[#This Row],[Discounted Price]]*0.9</f>
        <v>401.41980000000001</v>
      </c>
      <c r="T4277">
        <f>Table1[[#This Row],[Discounted Price]]*0.8</f>
        <v>356.81760000000003</v>
      </c>
      <c r="U4277">
        <f>Table1[[#This Row],[Price]]*0.52</f>
        <v>257.70159999999998</v>
      </c>
      <c r="V4277">
        <f>(Table1[[#This Row],[Price]]-Table1[[#This Row],[Scrap value]])/2</f>
        <v>118.9392</v>
      </c>
    </row>
    <row r="4278" spans="1:22" x14ac:dyDescent="0.25">
      <c r="A4278" t="s">
        <v>19752</v>
      </c>
      <c r="B4278" t="s">
        <v>35</v>
      </c>
      <c r="C4278" t="s">
        <v>47</v>
      </c>
      <c r="D4278" t="s">
        <v>19753</v>
      </c>
      <c r="E4278">
        <v>141.22</v>
      </c>
      <c r="F4278">
        <v>20</v>
      </c>
      <c r="G4278" t="s">
        <v>43729</v>
      </c>
      <c r="H4278" t="s">
        <v>19754</v>
      </c>
      <c r="I4278" s="1">
        <v>45000</v>
      </c>
      <c r="J4278" s="1">
        <v>45292</v>
      </c>
      <c r="K4278" t="s">
        <v>19755</v>
      </c>
      <c r="L4278" t="s">
        <v>19756</v>
      </c>
      <c r="M4278" t="s">
        <v>27</v>
      </c>
      <c r="N4278">
        <v>4</v>
      </c>
      <c r="O4278">
        <f>Table1[[#This Row],[Price]]-0.1*Table1[[#This Row],[Price]]</f>
        <v>127.098</v>
      </c>
      <c r="P4278" s="9">
        <f>(Table1[[#This Row],[Expiration Date]]-Table1[[#This Row],[Manufacturing Date]])/365</f>
        <v>0.8</v>
      </c>
      <c r="Q4278" t="str">
        <f>IF(Table1[[#This Row],[Expiration Date]]-J4286&gt;12/31/2024,"not expired","expired")</f>
        <v>expired</v>
      </c>
      <c r="R4278">
        <f>Table1[[#This Row],[Discounted Price]]*0.95</f>
        <v>120.7431</v>
      </c>
      <c r="S4278">
        <f>Table1[[#This Row],[Discounted Price]]*0.9</f>
        <v>114.3882</v>
      </c>
      <c r="T4278">
        <f>Table1[[#This Row],[Discounted Price]]*0.8</f>
        <v>101.67840000000001</v>
      </c>
      <c r="U4278">
        <f>Table1[[#This Row],[Price]]*0.52</f>
        <v>73.434399999999997</v>
      </c>
      <c r="V4278">
        <f>(Table1[[#This Row],[Price]]-Table1[[#This Row],[Scrap value]])/2</f>
        <v>33.892800000000001</v>
      </c>
    </row>
    <row r="4279" spans="1:22" x14ac:dyDescent="0.25">
      <c r="A4279" t="s">
        <v>19757</v>
      </c>
      <c r="B4279" t="s">
        <v>15</v>
      </c>
      <c r="C4279" t="s">
        <v>47</v>
      </c>
      <c r="D4279" t="s">
        <v>19758</v>
      </c>
      <c r="E4279">
        <v>495.05</v>
      </c>
      <c r="F4279">
        <v>21</v>
      </c>
      <c r="G4279" t="s">
        <v>43730</v>
      </c>
      <c r="H4279" t="s">
        <v>6686</v>
      </c>
      <c r="I4279" s="1">
        <v>45000</v>
      </c>
      <c r="J4279" s="1">
        <v>46023</v>
      </c>
      <c r="K4279" t="s">
        <v>19759</v>
      </c>
      <c r="L4279" t="s">
        <v>19760</v>
      </c>
      <c r="M4279" t="s">
        <v>20</v>
      </c>
      <c r="N4279">
        <v>3</v>
      </c>
      <c r="O4279">
        <f>Table1[[#This Row],[Price]]-0.1*Table1[[#This Row],[Price]]</f>
        <v>445.54500000000002</v>
      </c>
      <c r="P4279" s="9">
        <f>(Table1[[#This Row],[Expiration Date]]-Table1[[#This Row],[Manufacturing Date]])/365</f>
        <v>2.8027397260273972</v>
      </c>
      <c r="Q4279" t="str">
        <f>IF(Table1[[#This Row],[Expiration Date]]-J4287&gt;12/31/2024,"not expired","expired")</f>
        <v>not expired</v>
      </c>
      <c r="R4279">
        <f>Table1[[#This Row],[Discounted Price]]*0.95</f>
        <v>423.26774999999998</v>
      </c>
      <c r="S4279">
        <f>Table1[[#This Row],[Discounted Price]]*0.9</f>
        <v>400.9905</v>
      </c>
      <c r="T4279">
        <f>Table1[[#This Row],[Discounted Price]]*0.8</f>
        <v>356.43600000000004</v>
      </c>
      <c r="U4279">
        <f>Table1[[#This Row],[Price]]*0.52</f>
        <v>257.42599999999999</v>
      </c>
      <c r="V4279">
        <f>(Table1[[#This Row],[Price]]-Table1[[#This Row],[Scrap value]])/2</f>
        <v>118.81200000000001</v>
      </c>
    </row>
    <row r="4280" spans="1:22" x14ac:dyDescent="0.25">
      <c r="A4280" t="s">
        <v>19761</v>
      </c>
      <c r="B4280" t="s">
        <v>35</v>
      </c>
      <c r="C4280" t="s">
        <v>47</v>
      </c>
      <c r="D4280" t="s">
        <v>19762</v>
      </c>
      <c r="E4280">
        <v>27.29</v>
      </c>
      <c r="F4280">
        <v>71</v>
      </c>
      <c r="G4280" t="s">
        <v>43729</v>
      </c>
      <c r="H4280" t="s">
        <v>10319</v>
      </c>
      <c r="I4280" s="1">
        <v>45137</v>
      </c>
      <c r="J4280" s="1">
        <v>45292</v>
      </c>
      <c r="K4280" t="s">
        <v>19763</v>
      </c>
      <c r="L4280" t="s">
        <v>19764</v>
      </c>
      <c r="M4280" t="s">
        <v>45</v>
      </c>
      <c r="N4280">
        <v>4</v>
      </c>
      <c r="O4280">
        <f>Table1[[#This Row],[Price]]-0.1*Table1[[#This Row],[Price]]</f>
        <v>24.561</v>
      </c>
      <c r="P4280" s="9">
        <f>(Table1[[#This Row],[Expiration Date]]-Table1[[#This Row],[Manufacturing Date]])/365</f>
        <v>0.42465753424657532</v>
      </c>
      <c r="Q4280" t="str">
        <f>IF(Table1[[#This Row],[Expiration Date]]-J4288&gt;12/31/2024,"not expired","expired")</f>
        <v>expired</v>
      </c>
      <c r="R4280">
        <f>Table1[[#This Row],[Discounted Price]]*0.95</f>
        <v>23.33295</v>
      </c>
      <c r="S4280">
        <f>Table1[[#This Row],[Discounted Price]]*0.9</f>
        <v>22.104900000000001</v>
      </c>
      <c r="T4280">
        <f>Table1[[#This Row],[Discounted Price]]*0.8</f>
        <v>19.648800000000001</v>
      </c>
      <c r="U4280">
        <f>Table1[[#This Row],[Price]]*0.52</f>
        <v>14.190799999999999</v>
      </c>
      <c r="V4280">
        <f>(Table1[[#This Row],[Price]]-Table1[[#This Row],[Scrap value]])/2</f>
        <v>6.5495999999999999</v>
      </c>
    </row>
    <row r="4281" spans="1:22" x14ac:dyDescent="0.25">
      <c r="A4281" t="s">
        <v>19765</v>
      </c>
      <c r="B4281" t="s">
        <v>29</v>
      </c>
      <c r="C4281" t="s">
        <v>47</v>
      </c>
      <c r="D4281" t="s">
        <v>19766</v>
      </c>
      <c r="E4281">
        <v>51.02</v>
      </c>
      <c r="F4281">
        <v>9</v>
      </c>
      <c r="G4281" t="s">
        <v>43728</v>
      </c>
      <c r="H4281" t="s">
        <v>9615</v>
      </c>
      <c r="I4281" s="1">
        <v>45000</v>
      </c>
      <c r="J4281" s="1">
        <v>45658</v>
      </c>
      <c r="K4281" t="s">
        <v>19767</v>
      </c>
      <c r="L4281" t="s">
        <v>19768</v>
      </c>
      <c r="M4281" t="s">
        <v>45</v>
      </c>
      <c r="N4281">
        <v>2</v>
      </c>
      <c r="O4281">
        <f>Table1[[#This Row],[Price]]-0.1*Table1[[#This Row],[Price]]</f>
        <v>45.918000000000006</v>
      </c>
      <c r="P4281" s="9">
        <f>(Table1[[#This Row],[Expiration Date]]-Table1[[#This Row],[Manufacturing Date]])/365</f>
        <v>1.8027397260273972</v>
      </c>
      <c r="Q4281" t="str">
        <f>IF(Table1[[#This Row],[Expiration Date]]-J4289&gt;12/31/2024,"not expired","expired")</f>
        <v>not expired</v>
      </c>
      <c r="R4281">
        <f>Table1[[#This Row],[Discounted Price]]*0.95</f>
        <v>43.622100000000003</v>
      </c>
      <c r="S4281">
        <f>Table1[[#This Row],[Discounted Price]]*0.9</f>
        <v>41.326200000000007</v>
      </c>
      <c r="T4281">
        <f>Table1[[#This Row],[Discounted Price]]*0.8</f>
        <v>36.734400000000008</v>
      </c>
      <c r="U4281">
        <f>Table1[[#This Row],[Price]]*0.52</f>
        <v>26.530400000000004</v>
      </c>
      <c r="V4281">
        <f>(Table1[[#This Row],[Price]]-Table1[[#This Row],[Scrap value]])/2</f>
        <v>12.2448</v>
      </c>
    </row>
    <row r="4282" spans="1:22" x14ac:dyDescent="0.25">
      <c r="A4282" t="s">
        <v>19769</v>
      </c>
      <c r="B4282" t="s">
        <v>15</v>
      </c>
      <c r="C4282" t="s">
        <v>47</v>
      </c>
      <c r="D4282" t="s">
        <v>19770</v>
      </c>
      <c r="E4282">
        <v>436.93</v>
      </c>
      <c r="F4282">
        <v>59</v>
      </c>
      <c r="G4282" t="s">
        <v>43729</v>
      </c>
      <c r="H4282" t="s">
        <v>19771</v>
      </c>
      <c r="I4282" s="1">
        <v>45137</v>
      </c>
      <c r="J4282" s="1">
        <v>45292</v>
      </c>
      <c r="K4282" t="s">
        <v>19772</v>
      </c>
      <c r="L4282" t="s">
        <v>19773</v>
      </c>
      <c r="M4282" t="s">
        <v>27</v>
      </c>
      <c r="N4282">
        <v>2</v>
      </c>
      <c r="O4282">
        <f>Table1[[#This Row],[Price]]-0.1*Table1[[#This Row],[Price]]</f>
        <v>393.23700000000002</v>
      </c>
      <c r="P4282" s="9">
        <f>(Table1[[#This Row],[Expiration Date]]-Table1[[#This Row],[Manufacturing Date]])/365</f>
        <v>0.42465753424657532</v>
      </c>
      <c r="Q4282" t="str">
        <f>IF(Table1[[#This Row],[Expiration Date]]-J4290&gt;12/31/2024,"not expired","expired")</f>
        <v>expired</v>
      </c>
      <c r="R4282">
        <f>Table1[[#This Row],[Discounted Price]]*0.95</f>
        <v>373.57515000000001</v>
      </c>
      <c r="S4282">
        <f>Table1[[#This Row],[Discounted Price]]*0.9</f>
        <v>353.91330000000005</v>
      </c>
      <c r="T4282">
        <f>Table1[[#This Row],[Discounted Price]]*0.8</f>
        <v>314.58960000000002</v>
      </c>
      <c r="U4282">
        <f>Table1[[#This Row],[Price]]*0.52</f>
        <v>227.20360000000002</v>
      </c>
      <c r="V4282">
        <f>(Table1[[#This Row],[Price]]-Table1[[#This Row],[Scrap value]])/2</f>
        <v>104.86319999999999</v>
      </c>
    </row>
    <row r="4283" spans="1:22" x14ac:dyDescent="0.25">
      <c r="A4283" t="s">
        <v>19774</v>
      </c>
      <c r="B4283" t="s">
        <v>35</v>
      </c>
      <c r="C4283" t="s">
        <v>47</v>
      </c>
      <c r="D4283" t="s">
        <v>19775</v>
      </c>
      <c r="E4283">
        <v>470.96</v>
      </c>
      <c r="F4283">
        <v>72</v>
      </c>
      <c r="G4283" t="s">
        <v>43730</v>
      </c>
      <c r="H4283" t="s">
        <v>19776</v>
      </c>
      <c r="I4283" s="1">
        <v>45137</v>
      </c>
      <c r="J4283" s="1">
        <v>46023</v>
      </c>
      <c r="K4283" t="s">
        <v>19777</v>
      </c>
      <c r="L4283" t="s">
        <v>19778</v>
      </c>
      <c r="M4283" t="s">
        <v>45</v>
      </c>
      <c r="N4283">
        <v>1</v>
      </c>
      <c r="O4283">
        <f>Table1[[#This Row],[Price]]-0.1*Table1[[#This Row],[Price]]</f>
        <v>423.86399999999998</v>
      </c>
      <c r="P4283" s="9">
        <f>(Table1[[#This Row],[Expiration Date]]-Table1[[#This Row],[Manufacturing Date]])/365</f>
        <v>2.4273972602739726</v>
      </c>
      <c r="Q4283" t="str">
        <f>IF(Table1[[#This Row],[Expiration Date]]-J4291&gt;12/31/2024,"not expired","expired")</f>
        <v>expired</v>
      </c>
      <c r="R4283">
        <f>Table1[[#This Row],[Discounted Price]]*0.95</f>
        <v>402.67079999999999</v>
      </c>
      <c r="S4283">
        <f>Table1[[#This Row],[Discounted Price]]*0.9</f>
        <v>381.4776</v>
      </c>
      <c r="T4283">
        <f>Table1[[#This Row],[Discounted Price]]*0.8</f>
        <v>339.09120000000001</v>
      </c>
      <c r="U4283">
        <f>Table1[[#This Row],[Price]]*0.52</f>
        <v>244.89920000000001</v>
      </c>
      <c r="V4283">
        <f>(Table1[[#This Row],[Price]]-Table1[[#This Row],[Scrap value]])/2</f>
        <v>113.03039999999999</v>
      </c>
    </row>
    <row r="4284" spans="1:22" x14ac:dyDescent="0.25">
      <c r="A4284" t="s">
        <v>19779</v>
      </c>
      <c r="B4284" t="s">
        <v>15</v>
      </c>
      <c r="C4284" t="s">
        <v>47</v>
      </c>
      <c r="D4284" t="s">
        <v>19780</v>
      </c>
      <c r="E4284">
        <v>27.31</v>
      </c>
      <c r="F4284">
        <v>31</v>
      </c>
      <c r="G4284" t="s">
        <v>43729</v>
      </c>
      <c r="H4284" t="s">
        <v>7423</v>
      </c>
      <c r="I4284" s="1">
        <v>44927</v>
      </c>
      <c r="J4284" s="1">
        <v>45658</v>
      </c>
      <c r="K4284" t="s">
        <v>19781</v>
      </c>
      <c r="L4284" t="s">
        <v>19782</v>
      </c>
      <c r="M4284" t="s">
        <v>27</v>
      </c>
      <c r="N4284">
        <v>2</v>
      </c>
      <c r="O4284">
        <f>Table1[[#This Row],[Price]]-0.1*Table1[[#This Row],[Price]]</f>
        <v>24.579000000000001</v>
      </c>
      <c r="P4284" s="9">
        <f>(Table1[[#This Row],[Expiration Date]]-Table1[[#This Row],[Manufacturing Date]])/365</f>
        <v>2.0027397260273974</v>
      </c>
      <c r="Q4284" t="str">
        <f>IF(Table1[[#This Row],[Expiration Date]]-J4292&gt;12/31/2024,"not expired","expired")</f>
        <v>expired</v>
      </c>
      <c r="R4284">
        <f>Table1[[#This Row],[Discounted Price]]*0.95</f>
        <v>23.35005</v>
      </c>
      <c r="S4284">
        <f>Table1[[#This Row],[Discounted Price]]*0.9</f>
        <v>22.121100000000002</v>
      </c>
      <c r="T4284">
        <f>Table1[[#This Row],[Discounted Price]]*0.8</f>
        <v>19.663200000000003</v>
      </c>
      <c r="U4284">
        <f>Table1[[#This Row],[Price]]*0.52</f>
        <v>14.2012</v>
      </c>
      <c r="V4284">
        <f>(Table1[[#This Row],[Price]]-Table1[[#This Row],[Scrap value]])/2</f>
        <v>6.5543999999999993</v>
      </c>
    </row>
    <row r="4285" spans="1:22" x14ac:dyDescent="0.25">
      <c r="A4285" t="s">
        <v>19783</v>
      </c>
      <c r="B4285" t="s">
        <v>15</v>
      </c>
      <c r="C4285" t="s">
        <v>47</v>
      </c>
      <c r="D4285" t="s">
        <v>19784</v>
      </c>
      <c r="E4285">
        <v>437.87</v>
      </c>
      <c r="F4285">
        <v>61</v>
      </c>
      <c r="G4285" t="s">
        <v>43729</v>
      </c>
      <c r="H4285" t="s">
        <v>18737</v>
      </c>
      <c r="I4285" s="1">
        <v>44927</v>
      </c>
      <c r="J4285" s="1">
        <v>46023</v>
      </c>
      <c r="K4285" t="s">
        <v>19785</v>
      </c>
      <c r="L4285" t="s">
        <v>19786</v>
      </c>
      <c r="M4285" t="s">
        <v>20</v>
      </c>
      <c r="N4285">
        <v>3</v>
      </c>
      <c r="O4285">
        <f>Table1[[#This Row],[Price]]-0.1*Table1[[#This Row],[Price]]</f>
        <v>394.08299999999997</v>
      </c>
      <c r="P4285" s="9">
        <f>(Table1[[#This Row],[Expiration Date]]-Table1[[#This Row],[Manufacturing Date]])/365</f>
        <v>3.0027397260273974</v>
      </c>
      <c r="Q4285" t="str">
        <f>IF(Table1[[#This Row],[Expiration Date]]-J4293&gt;12/31/2024,"not expired","expired")</f>
        <v>expired</v>
      </c>
      <c r="R4285">
        <f>Table1[[#This Row],[Discounted Price]]*0.95</f>
        <v>374.37884999999994</v>
      </c>
      <c r="S4285">
        <f>Table1[[#This Row],[Discounted Price]]*0.9</f>
        <v>354.67469999999997</v>
      </c>
      <c r="T4285">
        <f>Table1[[#This Row],[Discounted Price]]*0.8</f>
        <v>315.26639999999998</v>
      </c>
      <c r="U4285">
        <f>Table1[[#This Row],[Price]]*0.52</f>
        <v>227.69240000000002</v>
      </c>
      <c r="V4285">
        <f>(Table1[[#This Row],[Price]]-Table1[[#This Row],[Scrap value]])/2</f>
        <v>105.08879999999999</v>
      </c>
    </row>
    <row r="4286" spans="1:22" x14ac:dyDescent="0.25">
      <c r="A4286" t="s">
        <v>19787</v>
      </c>
      <c r="B4286" t="s">
        <v>22</v>
      </c>
      <c r="C4286" t="s">
        <v>47</v>
      </c>
      <c r="D4286" t="s">
        <v>19788</v>
      </c>
      <c r="E4286">
        <v>69.16</v>
      </c>
      <c r="F4286">
        <v>100</v>
      </c>
      <c r="G4286" t="s">
        <v>43730</v>
      </c>
      <c r="H4286" t="s">
        <v>8098</v>
      </c>
      <c r="I4286" s="1">
        <v>44927</v>
      </c>
      <c r="J4286" s="1">
        <v>46023</v>
      </c>
      <c r="K4286" t="s">
        <v>19789</v>
      </c>
      <c r="L4286" t="s">
        <v>19790</v>
      </c>
      <c r="M4286" t="s">
        <v>45</v>
      </c>
      <c r="N4286">
        <v>1</v>
      </c>
      <c r="O4286">
        <f>Table1[[#This Row],[Price]]-0.1*Table1[[#This Row],[Price]]</f>
        <v>62.244</v>
      </c>
      <c r="P4286" s="9">
        <f>(Table1[[#This Row],[Expiration Date]]-Table1[[#This Row],[Manufacturing Date]])/365</f>
        <v>3.0027397260273974</v>
      </c>
      <c r="Q4286" t="str">
        <f>IF(Table1[[#This Row],[Expiration Date]]-J4294&gt;12/31/2024,"not expired","expired")</f>
        <v>not expired</v>
      </c>
      <c r="R4286">
        <f>Table1[[#This Row],[Discounted Price]]*0.95</f>
        <v>59.131799999999998</v>
      </c>
      <c r="S4286">
        <f>Table1[[#This Row],[Discounted Price]]*0.9</f>
        <v>56.019600000000004</v>
      </c>
      <c r="T4286">
        <f>Table1[[#This Row],[Discounted Price]]*0.8</f>
        <v>49.795200000000001</v>
      </c>
      <c r="U4286">
        <f>Table1[[#This Row],[Price]]*0.52</f>
        <v>35.963200000000001</v>
      </c>
      <c r="V4286">
        <f>(Table1[[#This Row],[Price]]-Table1[[#This Row],[Scrap value]])/2</f>
        <v>16.598399999999998</v>
      </c>
    </row>
    <row r="4287" spans="1:22" x14ac:dyDescent="0.25">
      <c r="A4287" t="s">
        <v>19791</v>
      </c>
      <c r="B4287" t="s">
        <v>29</v>
      </c>
      <c r="C4287" t="s">
        <v>47</v>
      </c>
      <c r="D4287" t="s">
        <v>19792</v>
      </c>
      <c r="E4287">
        <v>195.48</v>
      </c>
      <c r="F4287">
        <v>51</v>
      </c>
      <c r="G4287" t="s">
        <v>43730</v>
      </c>
      <c r="H4287" t="s">
        <v>11135</v>
      </c>
      <c r="I4287" s="1">
        <v>45137</v>
      </c>
      <c r="J4287" s="1">
        <v>45658</v>
      </c>
      <c r="K4287" t="s">
        <v>19793</v>
      </c>
      <c r="L4287" t="s">
        <v>19794</v>
      </c>
      <c r="M4287" t="s">
        <v>20</v>
      </c>
      <c r="N4287">
        <v>1</v>
      </c>
      <c r="O4287">
        <f>Table1[[#This Row],[Price]]-0.1*Table1[[#This Row],[Price]]</f>
        <v>175.93199999999999</v>
      </c>
      <c r="P4287" s="9">
        <f>(Table1[[#This Row],[Expiration Date]]-Table1[[#This Row],[Manufacturing Date]])/365</f>
        <v>1.4273972602739726</v>
      </c>
      <c r="Q4287" t="str">
        <f>IF(Table1[[#This Row],[Expiration Date]]-J4295&gt;12/31/2024,"not expired","expired")</f>
        <v>not expired</v>
      </c>
      <c r="R4287">
        <f>Table1[[#This Row],[Discounted Price]]*0.95</f>
        <v>167.13539999999998</v>
      </c>
      <c r="S4287">
        <f>Table1[[#This Row],[Discounted Price]]*0.9</f>
        <v>158.33879999999999</v>
      </c>
      <c r="T4287">
        <f>Table1[[#This Row],[Discounted Price]]*0.8</f>
        <v>140.7456</v>
      </c>
      <c r="U4287">
        <f>Table1[[#This Row],[Price]]*0.52</f>
        <v>101.64959999999999</v>
      </c>
      <c r="V4287">
        <f>(Table1[[#This Row],[Price]]-Table1[[#This Row],[Scrap value]])/2</f>
        <v>46.915199999999999</v>
      </c>
    </row>
    <row r="4288" spans="1:22" x14ac:dyDescent="0.25">
      <c r="A4288" t="s">
        <v>19795</v>
      </c>
      <c r="B4288" t="s">
        <v>35</v>
      </c>
      <c r="C4288" t="s">
        <v>47</v>
      </c>
      <c r="D4288" t="s">
        <v>19796</v>
      </c>
      <c r="E4288">
        <v>456.84</v>
      </c>
      <c r="F4288">
        <v>27</v>
      </c>
      <c r="G4288" t="s">
        <v>43728</v>
      </c>
      <c r="H4288" t="s">
        <v>17004</v>
      </c>
      <c r="I4288" s="1">
        <v>44927</v>
      </c>
      <c r="J4288" s="1">
        <v>46023</v>
      </c>
      <c r="K4288" t="s">
        <v>19797</v>
      </c>
      <c r="L4288" t="s">
        <v>19798</v>
      </c>
      <c r="M4288" t="s">
        <v>45</v>
      </c>
      <c r="N4288">
        <v>3</v>
      </c>
      <c r="O4288">
        <f>Table1[[#This Row],[Price]]-0.1*Table1[[#This Row],[Price]]</f>
        <v>411.15599999999995</v>
      </c>
      <c r="P4288" s="9">
        <f>(Table1[[#This Row],[Expiration Date]]-Table1[[#This Row],[Manufacturing Date]])/365</f>
        <v>3.0027397260273974</v>
      </c>
      <c r="Q4288" t="str">
        <f>IF(Table1[[#This Row],[Expiration Date]]-J4296&gt;12/31/2024,"not expired","expired")</f>
        <v>not expired</v>
      </c>
      <c r="R4288">
        <f>Table1[[#This Row],[Discounted Price]]*0.95</f>
        <v>390.59819999999991</v>
      </c>
      <c r="S4288">
        <f>Table1[[#This Row],[Discounted Price]]*0.9</f>
        <v>370.04039999999998</v>
      </c>
      <c r="T4288">
        <f>Table1[[#This Row],[Discounted Price]]*0.8</f>
        <v>328.9248</v>
      </c>
      <c r="U4288">
        <f>Table1[[#This Row],[Price]]*0.52</f>
        <v>237.55679999999998</v>
      </c>
      <c r="V4288">
        <f>(Table1[[#This Row],[Price]]-Table1[[#This Row],[Scrap value]])/2</f>
        <v>109.6416</v>
      </c>
    </row>
    <row r="4289" spans="1:22" x14ac:dyDescent="0.25">
      <c r="A4289" t="s">
        <v>19799</v>
      </c>
      <c r="B4289" t="s">
        <v>35</v>
      </c>
      <c r="C4289" t="s">
        <v>47</v>
      </c>
      <c r="D4289" t="s">
        <v>19800</v>
      </c>
      <c r="E4289">
        <v>105.68</v>
      </c>
      <c r="F4289">
        <v>65</v>
      </c>
      <c r="G4289" t="s">
        <v>43729</v>
      </c>
      <c r="H4289" t="s">
        <v>19801</v>
      </c>
      <c r="I4289" s="1">
        <v>45000</v>
      </c>
      <c r="J4289" s="1">
        <v>45292</v>
      </c>
      <c r="K4289" t="s">
        <v>19802</v>
      </c>
      <c r="L4289" t="s">
        <v>19803</v>
      </c>
      <c r="M4289" t="s">
        <v>27</v>
      </c>
      <c r="N4289">
        <v>4</v>
      </c>
      <c r="O4289">
        <f>Table1[[#This Row],[Price]]-0.1*Table1[[#This Row],[Price]]</f>
        <v>95.112000000000009</v>
      </c>
      <c r="P4289" s="9">
        <f>(Table1[[#This Row],[Expiration Date]]-Table1[[#This Row],[Manufacturing Date]])/365</f>
        <v>0.8</v>
      </c>
      <c r="Q4289" t="str">
        <f>IF(Table1[[#This Row],[Expiration Date]]-J4297&gt;12/31/2024,"not expired","expired")</f>
        <v>expired</v>
      </c>
      <c r="R4289">
        <f>Table1[[#This Row],[Discounted Price]]*0.95</f>
        <v>90.356400000000008</v>
      </c>
      <c r="S4289">
        <f>Table1[[#This Row],[Discounted Price]]*0.9</f>
        <v>85.600800000000007</v>
      </c>
      <c r="T4289">
        <f>Table1[[#This Row],[Discounted Price]]*0.8</f>
        <v>76.089600000000004</v>
      </c>
      <c r="U4289">
        <f>Table1[[#This Row],[Price]]*0.52</f>
        <v>54.953600000000009</v>
      </c>
      <c r="V4289">
        <f>(Table1[[#This Row],[Price]]-Table1[[#This Row],[Scrap value]])/2</f>
        <v>25.363199999999999</v>
      </c>
    </row>
    <row r="4290" spans="1:22" x14ac:dyDescent="0.25">
      <c r="A4290" t="s">
        <v>19804</v>
      </c>
      <c r="B4290" t="s">
        <v>22</v>
      </c>
      <c r="C4290" t="s">
        <v>47</v>
      </c>
      <c r="D4290" t="s">
        <v>19805</v>
      </c>
      <c r="E4290">
        <v>498.58</v>
      </c>
      <c r="F4290">
        <v>4</v>
      </c>
      <c r="G4290" t="s">
        <v>43728</v>
      </c>
      <c r="H4290" t="s">
        <v>5020</v>
      </c>
      <c r="I4290" s="1">
        <v>45000</v>
      </c>
      <c r="J4290" s="1">
        <v>45658</v>
      </c>
      <c r="K4290" t="s">
        <v>19806</v>
      </c>
      <c r="L4290" t="s">
        <v>19807</v>
      </c>
      <c r="M4290" t="s">
        <v>45</v>
      </c>
      <c r="N4290">
        <v>5</v>
      </c>
      <c r="O4290">
        <f>Table1[[#This Row],[Price]]-0.1*Table1[[#This Row],[Price]]</f>
        <v>448.72199999999998</v>
      </c>
      <c r="P4290" s="9">
        <f>(Table1[[#This Row],[Expiration Date]]-Table1[[#This Row],[Manufacturing Date]])/365</f>
        <v>1.8027397260273972</v>
      </c>
      <c r="Q4290" t="str">
        <f>IF(Table1[[#This Row],[Expiration Date]]-J4298&gt;12/31/2024,"not expired","expired")</f>
        <v>not expired</v>
      </c>
      <c r="R4290">
        <f>Table1[[#This Row],[Discounted Price]]*0.95</f>
        <v>426.28589999999997</v>
      </c>
      <c r="S4290">
        <f>Table1[[#This Row],[Discounted Price]]*0.9</f>
        <v>403.84980000000002</v>
      </c>
      <c r="T4290">
        <f>Table1[[#This Row],[Discounted Price]]*0.8</f>
        <v>358.9776</v>
      </c>
      <c r="U4290">
        <f>Table1[[#This Row],[Price]]*0.52</f>
        <v>259.26159999999999</v>
      </c>
      <c r="V4290">
        <f>(Table1[[#This Row],[Price]]-Table1[[#This Row],[Scrap value]])/2</f>
        <v>119.6592</v>
      </c>
    </row>
    <row r="4291" spans="1:22" x14ac:dyDescent="0.25">
      <c r="A4291" t="s">
        <v>19808</v>
      </c>
      <c r="B4291" t="s">
        <v>15</v>
      </c>
      <c r="C4291" t="s">
        <v>47</v>
      </c>
      <c r="D4291" t="s">
        <v>19809</v>
      </c>
      <c r="E4291">
        <v>207.82</v>
      </c>
      <c r="F4291">
        <v>33</v>
      </c>
      <c r="G4291" t="s">
        <v>43730</v>
      </c>
      <c r="H4291" t="s">
        <v>19810</v>
      </c>
      <c r="I4291" s="1">
        <v>45137</v>
      </c>
      <c r="J4291" s="1">
        <v>46023</v>
      </c>
      <c r="K4291" t="s">
        <v>19811</v>
      </c>
      <c r="L4291" t="s">
        <v>19812</v>
      </c>
      <c r="M4291" t="s">
        <v>27</v>
      </c>
      <c r="N4291">
        <v>5</v>
      </c>
      <c r="O4291">
        <f>Table1[[#This Row],[Price]]-0.1*Table1[[#This Row],[Price]]</f>
        <v>187.03799999999998</v>
      </c>
      <c r="P4291" s="9">
        <f>(Table1[[#This Row],[Expiration Date]]-Table1[[#This Row],[Manufacturing Date]])/365</f>
        <v>2.4273972602739726</v>
      </c>
      <c r="Q4291" t="str">
        <f>IF(Table1[[#This Row],[Expiration Date]]-J4299&gt;12/31/2024,"not expired","expired")</f>
        <v>expired</v>
      </c>
      <c r="R4291">
        <f>Table1[[#This Row],[Discounted Price]]*0.95</f>
        <v>177.68609999999998</v>
      </c>
      <c r="S4291">
        <f>Table1[[#This Row],[Discounted Price]]*0.9</f>
        <v>168.33419999999998</v>
      </c>
      <c r="T4291">
        <f>Table1[[#This Row],[Discounted Price]]*0.8</f>
        <v>149.63039999999998</v>
      </c>
      <c r="U4291">
        <f>Table1[[#This Row],[Price]]*0.52</f>
        <v>108.0664</v>
      </c>
      <c r="V4291">
        <f>(Table1[[#This Row],[Price]]-Table1[[#This Row],[Scrap value]])/2</f>
        <v>49.876799999999996</v>
      </c>
    </row>
    <row r="4292" spans="1:22" x14ac:dyDescent="0.25">
      <c r="A4292" t="s">
        <v>19813</v>
      </c>
      <c r="B4292" t="s">
        <v>22</v>
      </c>
      <c r="C4292" t="s">
        <v>47</v>
      </c>
      <c r="D4292" t="s">
        <v>19814</v>
      </c>
      <c r="E4292">
        <v>85.16</v>
      </c>
      <c r="F4292">
        <v>87</v>
      </c>
      <c r="G4292" t="s">
        <v>43729</v>
      </c>
      <c r="H4292" t="s">
        <v>19815</v>
      </c>
      <c r="I4292" s="1">
        <v>44927</v>
      </c>
      <c r="J4292" s="1">
        <v>46023</v>
      </c>
      <c r="K4292" t="s">
        <v>19816</v>
      </c>
      <c r="L4292" t="s">
        <v>19817</v>
      </c>
      <c r="M4292" t="s">
        <v>27</v>
      </c>
      <c r="N4292">
        <v>5</v>
      </c>
      <c r="O4292">
        <f>Table1[[#This Row],[Price]]-0.1*Table1[[#This Row],[Price]]</f>
        <v>76.643999999999991</v>
      </c>
      <c r="P4292" s="9">
        <f>(Table1[[#This Row],[Expiration Date]]-Table1[[#This Row],[Manufacturing Date]])/365</f>
        <v>3.0027397260273974</v>
      </c>
      <c r="Q4292" t="str">
        <f>IF(Table1[[#This Row],[Expiration Date]]-J4300&gt;12/31/2024,"not expired","expired")</f>
        <v>not expired</v>
      </c>
      <c r="R4292">
        <f>Table1[[#This Row],[Discounted Price]]*0.95</f>
        <v>72.811799999999991</v>
      </c>
      <c r="S4292">
        <f>Table1[[#This Row],[Discounted Price]]*0.9</f>
        <v>68.979599999999991</v>
      </c>
      <c r="T4292">
        <f>Table1[[#This Row],[Discounted Price]]*0.8</f>
        <v>61.315199999999997</v>
      </c>
      <c r="U4292">
        <f>Table1[[#This Row],[Price]]*0.52</f>
        <v>44.283200000000001</v>
      </c>
      <c r="V4292">
        <f>(Table1[[#This Row],[Price]]-Table1[[#This Row],[Scrap value]])/2</f>
        <v>20.438399999999998</v>
      </c>
    </row>
    <row r="4293" spans="1:22" x14ac:dyDescent="0.25">
      <c r="A4293" t="s">
        <v>19818</v>
      </c>
      <c r="B4293" t="s">
        <v>35</v>
      </c>
      <c r="C4293" t="s">
        <v>47</v>
      </c>
      <c r="D4293" t="s">
        <v>19819</v>
      </c>
      <c r="E4293">
        <v>186.57</v>
      </c>
      <c r="F4293">
        <v>23</v>
      </c>
      <c r="G4293" t="s">
        <v>43730</v>
      </c>
      <c r="H4293" t="s">
        <v>6161</v>
      </c>
      <c r="I4293" s="1">
        <v>45000</v>
      </c>
      <c r="J4293" s="1">
        <v>46023</v>
      </c>
      <c r="K4293" t="s">
        <v>19820</v>
      </c>
      <c r="L4293" t="s">
        <v>19821</v>
      </c>
      <c r="M4293" t="s">
        <v>45</v>
      </c>
      <c r="N4293">
        <v>1</v>
      </c>
      <c r="O4293">
        <f>Table1[[#This Row],[Price]]-0.1*Table1[[#This Row],[Price]]</f>
        <v>167.91299999999998</v>
      </c>
      <c r="P4293" s="9">
        <f>(Table1[[#This Row],[Expiration Date]]-Table1[[#This Row],[Manufacturing Date]])/365</f>
        <v>2.8027397260273972</v>
      </c>
      <c r="Q4293" t="str">
        <f>IF(Table1[[#This Row],[Expiration Date]]-J4301&gt;12/31/2024,"not expired","expired")</f>
        <v>not expired</v>
      </c>
      <c r="R4293">
        <f>Table1[[#This Row],[Discounted Price]]*0.95</f>
        <v>159.51734999999996</v>
      </c>
      <c r="S4293">
        <f>Table1[[#This Row],[Discounted Price]]*0.9</f>
        <v>151.12169999999998</v>
      </c>
      <c r="T4293">
        <f>Table1[[#This Row],[Discounted Price]]*0.8</f>
        <v>134.3304</v>
      </c>
      <c r="U4293">
        <f>Table1[[#This Row],[Price]]*0.52</f>
        <v>97.016400000000004</v>
      </c>
      <c r="V4293">
        <f>(Table1[[#This Row],[Price]]-Table1[[#This Row],[Scrap value]])/2</f>
        <v>44.776799999999994</v>
      </c>
    </row>
    <row r="4294" spans="1:22" x14ac:dyDescent="0.25">
      <c r="A4294" t="s">
        <v>19822</v>
      </c>
      <c r="B4294" t="s">
        <v>22</v>
      </c>
      <c r="C4294" t="s">
        <v>47</v>
      </c>
      <c r="D4294" t="s">
        <v>19823</v>
      </c>
      <c r="E4294">
        <v>448.68</v>
      </c>
      <c r="F4294">
        <v>74</v>
      </c>
      <c r="G4294" t="s">
        <v>43730</v>
      </c>
      <c r="H4294" t="s">
        <v>4268</v>
      </c>
      <c r="I4294" s="1">
        <v>45000</v>
      </c>
      <c r="J4294" s="1">
        <v>45658</v>
      </c>
      <c r="K4294" t="s">
        <v>19824</v>
      </c>
      <c r="L4294" t="s">
        <v>19825</v>
      </c>
      <c r="M4294" t="s">
        <v>20</v>
      </c>
      <c r="N4294">
        <v>5</v>
      </c>
      <c r="O4294">
        <f>Table1[[#This Row],[Price]]-0.1*Table1[[#This Row],[Price]]</f>
        <v>403.81200000000001</v>
      </c>
      <c r="P4294" s="9">
        <f>(Table1[[#This Row],[Expiration Date]]-Table1[[#This Row],[Manufacturing Date]])/365</f>
        <v>1.8027397260273972</v>
      </c>
      <c r="Q4294" t="str">
        <f>IF(Table1[[#This Row],[Expiration Date]]-J4302&gt;12/31/2024,"not expired","expired")</f>
        <v>expired</v>
      </c>
      <c r="R4294">
        <f>Table1[[#This Row],[Discounted Price]]*0.95</f>
        <v>383.62139999999999</v>
      </c>
      <c r="S4294">
        <f>Table1[[#This Row],[Discounted Price]]*0.9</f>
        <v>363.43080000000003</v>
      </c>
      <c r="T4294">
        <f>Table1[[#This Row],[Discounted Price]]*0.8</f>
        <v>323.04960000000005</v>
      </c>
      <c r="U4294">
        <f>Table1[[#This Row],[Price]]*0.52</f>
        <v>233.31360000000001</v>
      </c>
      <c r="V4294">
        <f>(Table1[[#This Row],[Price]]-Table1[[#This Row],[Scrap value]])/2</f>
        <v>107.6832</v>
      </c>
    </row>
    <row r="4295" spans="1:22" x14ac:dyDescent="0.25">
      <c r="A4295" t="s">
        <v>19826</v>
      </c>
      <c r="B4295" t="s">
        <v>35</v>
      </c>
      <c r="C4295" t="s">
        <v>47</v>
      </c>
      <c r="D4295" t="s">
        <v>19827</v>
      </c>
      <c r="E4295">
        <v>26.29</v>
      </c>
      <c r="F4295">
        <v>12</v>
      </c>
      <c r="G4295" t="s">
        <v>43728</v>
      </c>
      <c r="H4295" t="s">
        <v>4968</v>
      </c>
      <c r="I4295" s="1">
        <v>44927</v>
      </c>
      <c r="J4295" s="1">
        <v>45292</v>
      </c>
      <c r="K4295" t="s">
        <v>19828</v>
      </c>
      <c r="L4295" t="s">
        <v>19829</v>
      </c>
      <c r="M4295" t="s">
        <v>27</v>
      </c>
      <c r="N4295">
        <v>5</v>
      </c>
      <c r="O4295">
        <f>Table1[[#This Row],[Price]]-0.1*Table1[[#This Row],[Price]]</f>
        <v>23.660999999999998</v>
      </c>
      <c r="P4295" s="9">
        <f>(Table1[[#This Row],[Expiration Date]]-Table1[[#This Row],[Manufacturing Date]])/365</f>
        <v>1</v>
      </c>
      <c r="Q4295" t="str">
        <f>IF(Table1[[#This Row],[Expiration Date]]-J4303&gt;12/31/2024,"not expired","expired")</f>
        <v>expired</v>
      </c>
      <c r="R4295">
        <f>Table1[[#This Row],[Discounted Price]]*0.95</f>
        <v>22.477949999999996</v>
      </c>
      <c r="S4295">
        <f>Table1[[#This Row],[Discounted Price]]*0.9</f>
        <v>21.294899999999998</v>
      </c>
      <c r="T4295">
        <f>Table1[[#This Row],[Discounted Price]]*0.8</f>
        <v>18.928799999999999</v>
      </c>
      <c r="U4295">
        <f>Table1[[#This Row],[Price]]*0.52</f>
        <v>13.6708</v>
      </c>
      <c r="V4295">
        <f>(Table1[[#This Row],[Price]]-Table1[[#This Row],[Scrap value]])/2</f>
        <v>6.3095999999999997</v>
      </c>
    </row>
    <row r="4296" spans="1:22" x14ac:dyDescent="0.25">
      <c r="A4296" t="s">
        <v>19830</v>
      </c>
      <c r="B4296" t="s">
        <v>29</v>
      </c>
      <c r="C4296" t="s">
        <v>47</v>
      </c>
      <c r="D4296" t="s">
        <v>19831</v>
      </c>
      <c r="E4296">
        <v>26.8</v>
      </c>
      <c r="F4296">
        <v>97</v>
      </c>
      <c r="G4296" t="s">
        <v>43728</v>
      </c>
      <c r="H4296" t="s">
        <v>10163</v>
      </c>
      <c r="I4296" s="1">
        <v>45137</v>
      </c>
      <c r="J4296" s="1">
        <v>45658</v>
      </c>
      <c r="K4296" t="s">
        <v>19832</v>
      </c>
      <c r="L4296" t="s">
        <v>19833</v>
      </c>
      <c r="M4296" t="s">
        <v>20</v>
      </c>
      <c r="N4296">
        <v>5</v>
      </c>
      <c r="O4296">
        <f>Table1[[#This Row],[Price]]-0.1*Table1[[#This Row],[Price]]</f>
        <v>24.12</v>
      </c>
      <c r="P4296" s="9">
        <f>(Table1[[#This Row],[Expiration Date]]-Table1[[#This Row],[Manufacturing Date]])/365</f>
        <v>1.4273972602739726</v>
      </c>
      <c r="Q4296" t="str">
        <f>IF(Table1[[#This Row],[Expiration Date]]-J4304&gt;12/31/2024,"not expired","expired")</f>
        <v>not expired</v>
      </c>
      <c r="R4296">
        <f>Table1[[#This Row],[Discounted Price]]*0.95</f>
        <v>22.914000000000001</v>
      </c>
      <c r="S4296">
        <f>Table1[[#This Row],[Discounted Price]]*0.9</f>
        <v>21.708000000000002</v>
      </c>
      <c r="T4296">
        <f>Table1[[#This Row],[Discounted Price]]*0.8</f>
        <v>19.296000000000003</v>
      </c>
      <c r="U4296">
        <f>Table1[[#This Row],[Price]]*0.52</f>
        <v>13.936000000000002</v>
      </c>
      <c r="V4296">
        <f>(Table1[[#This Row],[Price]]-Table1[[#This Row],[Scrap value]])/2</f>
        <v>6.4319999999999995</v>
      </c>
    </row>
    <row r="4297" spans="1:22" x14ac:dyDescent="0.25">
      <c r="A4297" t="s">
        <v>19834</v>
      </c>
      <c r="B4297" t="s">
        <v>29</v>
      </c>
      <c r="C4297" t="s">
        <v>47</v>
      </c>
      <c r="D4297" t="s">
        <v>19835</v>
      </c>
      <c r="E4297">
        <v>213.17</v>
      </c>
      <c r="F4297">
        <v>64</v>
      </c>
      <c r="G4297" t="s">
        <v>43728</v>
      </c>
      <c r="H4297" t="s">
        <v>19836</v>
      </c>
      <c r="I4297" s="1">
        <v>45000</v>
      </c>
      <c r="J4297" s="1">
        <v>45292</v>
      </c>
      <c r="K4297" t="s">
        <v>19837</v>
      </c>
      <c r="L4297" t="s">
        <v>19838</v>
      </c>
      <c r="M4297" t="s">
        <v>45</v>
      </c>
      <c r="N4297">
        <v>5</v>
      </c>
      <c r="O4297">
        <f>Table1[[#This Row],[Price]]-0.1*Table1[[#This Row],[Price]]</f>
        <v>191.85299999999998</v>
      </c>
      <c r="P4297" s="9">
        <f>(Table1[[#This Row],[Expiration Date]]-Table1[[#This Row],[Manufacturing Date]])/365</f>
        <v>0.8</v>
      </c>
      <c r="Q4297" t="str">
        <f>IF(Table1[[#This Row],[Expiration Date]]-J4305&gt;12/31/2024,"not expired","expired")</f>
        <v>expired</v>
      </c>
      <c r="R4297">
        <f>Table1[[#This Row],[Discounted Price]]*0.95</f>
        <v>182.26034999999996</v>
      </c>
      <c r="S4297">
        <f>Table1[[#This Row],[Discounted Price]]*0.9</f>
        <v>172.6677</v>
      </c>
      <c r="T4297">
        <f>Table1[[#This Row],[Discounted Price]]*0.8</f>
        <v>153.48239999999998</v>
      </c>
      <c r="U4297">
        <f>Table1[[#This Row],[Price]]*0.52</f>
        <v>110.8484</v>
      </c>
      <c r="V4297">
        <f>(Table1[[#This Row],[Price]]-Table1[[#This Row],[Scrap value]])/2</f>
        <v>51.160799999999995</v>
      </c>
    </row>
    <row r="4298" spans="1:22" x14ac:dyDescent="0.25">
      <c r="A4298" t="s">
        <v>19839</v>
      </c>
      <c r="B4298" t="s">
        <v>22</v>
      </c>
      <c r="C4298" t="s">
        <v>47</v>
      </c>
      <c r="D4298" t="s">
        <v>19840</v>
      </c>
      <c r="E4298">
        <v>165.66</v>
      </c>
      <c r="F4298">
        <v>37</v>
      </c>
      <c r="G4298" t="s">
        <v>43730</v>
      </c>
      <c r="H4298" t="s">
        <v>19841</v>
      </c>
      <c r="I4298" s="1">
        <v>44927</v>
      </c>
      <c r="J4298" s="1">
        <v>45292</v>
      </c>
      <c r="K4298" t="s">
        <v>19842</v>
      </c>
      <c r="L4298" t="s">
        <v>19843</v>
      </c>
      <c r="M4298" t="s">
        <v>27</v>
      </c>
      <c r="N4298">
        <v>3</v>
      </c>
      <c r="O4298">
        <f>Table1[[#This Row],[Price]]-0.1*Table1[[#This Row],[Price]]</f>
        <v>149.09399999999999</v>
      </c>
      <c r="P4298" s="9">
        <f>(Table1[[#This Row],[Expiration Date]]-Table1[[#This Row],[Manufacturing Date]])/365</f>
        <v>1</v>
      </c>
      <c r="Q4298" t="str">
        <f>IF(Table1[[#This Row],[Expiration Date]]-J4306&gt;12/31/2024,"not expired","expired")</f>
        <v>expired</v>
      </c>
      <c r="R4298">
        <f>Table1[[#This Row],[Discounted Price]]*0.95</f>
        <v>141.63929999999999</v>
      </c>
      <c r="S4298">
        <f>Table1[[#This Row],[Discounted Price]]*0.9</f>
        <v>134.18459999999999</v>
      </c>
      <c r="T4298">
        <f>Table1[[#This Row],[Discounted Price]]*0.8</f>
        <v>119.2752</v>
      </c>
      <c r="U4298">
        <f>Table1[[#This Row],[Price]]*0.52</f>
        <v>86.143200000000007</v>
      </c>
      <c r="V4298">
        <f>(Table1[[#This Row],[Price]]-Table1[[#This Row],[Scrap value]])/2</f>
        <v>39.758399999999995</v>
      </c>
    </row>
    <row r="4299" spans="1:22" x14ac:dyDescent="0.25">
      <c r="A4299" t="s">
        <v>19844</v>
      </c>
      <c r="B4299" t="s">
        <v>35</v>
      </c>
      <c r="C4299" t="s">
        <v>47</v>
      </c>
      <c r="D4299" t="s">
        <v>19845</v>
      </c>
      <c r="E4299">
        <v>59.31</v>
      </c>
      <c r="F4299">
        <v>3</v>
      </c>
      <c r="G4299" t="s">
        <v>43728</v>
      </c>
      <c r="H4299" t="s">
        <v>6485</v>
      </c>
      <c r="I4299" s="1">
        <v>45000</v>
      </c>
      <c r="J4299" s="1">
        <v>46023</v>
      </c>
      <c r="K4299" t="s">
        <v>19846</v>
      </c>
      <c r="L4299" t="s">
        <v>19847</v>
      </c>
      <c r="M4299" t="s">
        <v>45</v>
      </c>
      <c r="N4299">
        <v>3</v>
      </c>
      <c r="O4299">
        <f>Table1[[#This Row],[Price]]-0.1*Table1[[#This Row],[Price]]</f>
        <v>53.379000000000005</v>
      </c>
      <c r="P4299" s="9">
        <f>(Table1[[#This Row],[Expiration Date]]-Table1[[#This Row],[Manufacturing Date]])/365</f>
        <v>2.8027397260273972</v>
      </c>
      <c r="Q4299" t="str">
        <f>IF(Table1[[#This Row],[Expiration Date]]-J4307&gt;12/31/2024,"not expired","expired")</f>
        <v>expired</v>
      </c>
      <c r="R4299">
        <f>Table1[[#This Row],[Discounted Price]]*0.95</f>
        <v>50.710050000000003</v>
      </c>
      <c r="S4299">
        <f>Table1[[#This Row],[Discounted Price]]*0.9</f>
        <v>48.041100000000007</v>
      </c>
      <c r="T4299">
        <f>Table1[[#This Row],[Discounted Price]]*0.8</f>
        <v>42.70320000000001</v>
      </c>
      <c r="U4299">
        <f>Table1[[#This Row],[Price]]*0.52</f>
        <v>30.841200000000001</v>
      </c>
      <c r="V4299">
        <f>(Table1[[#This Row],[Price]]-Table1[[#This Row],[Scrap value]])/2</f>
        <v>14.234400000000001</v>
      </c>
    </row>
    <row r="4300" spans="1:22" x14ac:dyDescent="0.25">
      <c r="A4300" t="s">
        <v>19848</v>
      </c>
      <c r="B4300" t="s">
        <v>15</v>
      </c>
      <c r="C4300" t="s">
        <v>47</v>
      </c>
      <c r="D4300" t="s">
        <v>19849</v>
      </c>
      <c r="E4300">
        <v>269.69</v>
      </c>
      <c r="F4300">
        <v>22</v>
      </c>
      <c r="G4300" t="s">
        <v>43730</v>
      </c>
      <c r="H4300" t="s">
        <v>19850</v>
      </c>
      <c r="I4300" s="1">
        <v>44927</v>
      </c>
      <c r="J4300" s="1">
        <v>45292</v>
      </c>
      <c r="K4300" t="s">
        <v>19851</v>
      </c>
      <c r="L4300" t="s">
        <v>19852</v>
      </c>
      <c r="M4300" t="s">
        <v>20</v>
      </c>
      <c r="N4300">
        <v>4</v>
      </c>
      <c r="O4300">
        <f>Table1[[#This Row],[Price]]-0.1*Table1[[#This Row],[Price]]</f>
        <v>242.721</v>
      </c>
      <c r="P4300" s="9">
        <f>(Table1[[#This Row],[Expiration Date]]-Table1[[#This Row],[Manufacturing Date]])/365</f>
        <v>1</v>
      </c>
      <c r="Q4300" t="str">
        <f>IF(Table1[[#This Row],[Expiration Date]]-J4308&gt;12/31/2024,"not expired","expired")</f>
        <v>expired</v>
      </c>
      <c r="R4300">
        <f>Table1[[#This Row],[Discounted Price]]*0.95</f>
        <v>230.58494999999999</v>
      </c>
      <c r="S4300">
        <f>Table1[[#This Row],[Discounted Price]]*0.9</f>
        <v>218.44890000000001</v>
      </c>
      <c r="T4300">
        <f>Table1[[#This Row],[Discounted Price]]*0.8</f>
        <v>194.17680000000001</v>
      </c>
      <c r="U4300">
        <f>Table1[[#This Row],[Price]]*0.52</f>
        <v>140.2388</v>
      </c>
      <c r="V4300">
        <f>(Table1[[#This Row],[Price]]-Table1[[#This Row],[Scrap value]])/2</f>
        <v>64.7256</v>
      </c>
    </row>
    <row r="4301" spans="1:22" x14ac:dyDescent="0.25">
      <c r="A4301" t="s">
        <v>19853</v>
      </c>
      <c r="B4301" t="s">
        <v>22</v>
      </c>
      <c r="C4301" t="s">
        <v>47</v>
      </c>
      <c r="D4301" t="s">
        <v>19854</v>
      </c>
      <c r="E4301">
        <v>210.08</v>
      </c>
      <c r="F4301">
        <v>7</v>
      </c>
      <c r="G4301" t="s">
        <v>43728</v>
      </c>
      <c r="H4301" t="s">
        <v>19855</v>
      </c>
      <c r="I4301" s="1">
        <v>45000</v>
      </c>
      <c r="J4301" s="1">
        <v>45292</v>
      </c>
      <c r="K4301" t="s">
        <v>19856</v>
      </c>
      <c r="L4301" t="s">
        <v>19857</v>
      </c>
      <c r="M4301" t="s">
        <v>20</v>
      </c>
      <c r="N4301">
        <v>1</v>
      </c>
      <c r="O4301">
        <f>Table1[[#This Row],[Price]]-0.1*Table1[[#This Row],[Price]]</f>
        <v>189.072</v>
      </c>
      <c r="P4301" s="9">
        <f>(Table1[[#This Row],[Expiration Date]]-Table1[[#This Row],[Manufacturing Date]])/365</f>
        <v>0.8</v>
      </c>
      <c r="Q4301" t="str">
        <f>IF(Table1[[#This Row],[Expiration Date]]-J4309&gt;12/31/2024,"not expired","expired")</f>
        <v>expired</v>
      </c>
      <c r="R4301">
        <f>Table1[[#This Row],[Discounted Price]]*0.95</f>
        <v>179.61840000000001</v>
      </c>
      <c r="S4301">
        <f>Table1[[#This Row],[Discounted Price]]*0.9</f>
        <v>170.16480000000001</v>
      </c>
      <c r="T4301">
        <f>Table1[[#This Row],[Discounted Price]]*0.8</f>
        <v>151.2576</v>
      </c>
      <c r="U4301">
        <f>Table1[[#This Row],[Price]]*0.52</f>
        <v>109.24160000000001</v>
      </c>
      <c r="V4301">
        <f>(Table1[[#This Row],[Price]]-Table1[[#This Row],[Scrap value]])/2</f>
        <v>50.419200000000004</v>
      </c>
    </row>
    <row r="4302" spans="1:22" x14ac:dyDescent="0.25">
      <c r="A4302" t="s">
        <v>19858</v>
      </c>
      <c r="B4302" t="s">
        <v>35</v>
      </c>
      <c r="C4302" t="s">
        <v>47</v>
      </c>
      <c r="D4302" t="s">
        <v>19859</v>
      </c>
      <c r="E4302">
        <v>182.92</v>
      </c>
      <c r="F4302">
        <v>35</v>
      </c>
      <c r="G4302" t="s">
        <v>43730</v>
      </c>
      <c r="H4302" t="s">
        <v>19860</v>
      </c>
      <c r="I4302" s="1">
        <v>45137</v>
      </c>
      <c r="J4302" s="1">
        <v>45658</v>
      </c>
      <c r="K4302" t="s">
        <v>19861</v>
      </c>
      <c r="L4302" t="s">
        <v>19862</v>
      </c>
      <c r="M4302" t="s">
        <v>45</v>
      </c>
      <c r="N4302">
        <v>2</v>
      </c>
      <c r="O4302">
        <f>Table1[[#This Row],[Price]]-0.1*Table1[[#This Row],[Price]]</f>
        <v>164.62799999999999</v>
      </c>
      <c r="P4302" s="9">
        <f>(Table1[[#This Row],[Expiration Date]]-Table1[[#This Row],[Manufacturing Date]])/365</f>
        <v>1.4273972602739726</v>
      </c>
      <c r="Q4302" t="str">
        <f>IF(Table1[[#This Row],[Expiration Date]]-J4310&gt;12/31/2024,"not expired","expired")</f>
        <v>not expired</v>
      </c>
      <c r="R4302">
        <f>Table1[[#This Row],[Discounted Price]]*0.95</f>
        <v>156.39659999999998</v>
      </c>
      <c r="S4302">
        <f>Table1[[#This Row],[Discounted Price]]*0.9</f>
        <v>148.1652</v>
      </c>
      <c r="T4302">
        <f>Table1[[#This Row],[Discounted Price]]*0.8</f>
        <v>131.70239999999998</v>
      </c>
      <c r="U4302">
        <f>Table1[[#This Row],[Price]]*0.52</f>
        <v>95.118399999999994</v>
      </c>
      <c r="V4302">
        <f>(Table1[[#This Row],[Price]]-Table1[[#This Row],[Scrap value]])/2</f>
        <v>43.900799999999997</v>
      </c>
    </row>
    <row r="4303" spans="1:22" x14ac:dyDescent="0.25">
      <c r="A4303" t="s">
        <v>19863</v>
      </c>
      <c r="B4303" t="s">
        <v>35</v>
      </c>
      <c r="C4303" t="s">
        <v>47</v>
      </c>
      <c r="D4303" t="s">
        <v>19864</v>
      </c>
      <c r="E4303">
        <v>208.31</v>
      </c>
      <c r="F4303">
        <v>8</v>
      </c>
      <c r="G4303" t="s">
        <v>43729</v>
      </c>
      <c r="H4303" t="s">
        <v>6626</v>
      </c>
      <c r="I4303" s="1">
        <v>45137</v>
      </c>
      <c r="J4303" s="1">
        <v>45658</v>
      </c>
      <c r="K4303" t="s">
        <v>19865</v>
      </c>
      <c r="L4303" t="s">
        <v>19866</v>
      </c>
      <c r="M4303" t="s">
        <v>27</v>
      </c>
      <c r="N4303">
        <v>3</v>
      </c>
      <c r="O4303">
        <f>Table1[[#This Row],[Price]]-0.1*Table1[[#This Row],[Price]]</f>
        <v>187.47899999999998</v>
      </c>
      <c r="P4303" s="9">
        <f>(Table1[[#This Row],[Expiration Date]]-Table1[[#This Row],[Manufacturing Date]])/365</f>
        <v>1.4273972602739726</v>
      </c>
      <c r="Q4303" t="str">
        <f>IF(Table1[[#This Row],[Expiration Date]]-J4311&gt;12/31/2024,"not expired","expired")</f>
        <v>not expired</v>
      </c>
      <c r="R4303">
        <f>Table1[[#This Row],[Discounted Price]]*0.95</f>
        <v>178.10504999999998</v>
      </c>
      <c r="S4303">
        <f>Table1[[#This Row],[Discounted Price]]*0.9</f>
        <v>168.7311</v>
      </c>
      <c r="T4303">
        <f>Table1[[#This Row],[Discounted Price]]*0.8</f>
        <v>149.98319999999998</v>
      </c>
      <c r="U4303">
        <f>Table1[[#This Row],[Price]]*0.52</f>
        <v>108.3212</v>
      </c>
      <c r="V4303">
        <f>(Table1[[#This Row],[Price]]-Table1[[#This Row],[Scrap value]])/2</f>
        <v>49.994399999999999</v>
      </c>
    </row>
    <row r="4304" spans="1:22" x14ac:dyDescent="0.25">
      <c r="A4304" t="s">
        <v>19867</v>
      </c>
      <c r="B4304" t="s">
        <v>22</v>
      </c>
      <c r="C4304" t="s">
        <v>47</v>
      </c>
      <c r="D4304" t="s">
        <v>19868</v>
      </c>
      <c r="E4304">
        <v>96.65</v>
      </c>
      <c r="F4304">
        <v>58</v>
      </c>
      <c r="G4304" t="s">
        <v>43730</v>
      </c>
      <c r="H4304" t="s">
        <v>15500</v>
      </c>
      <c r="I4304" s="1">
        <v>45137</v>
      </c>
      <c r="J4304" s="1">
        <v>45292</v>
      </c>
      <c r="K4304" t="s">
        <v>19869</v>
      </c>
      <c r="L4304" t="s">
        <v>19870</v>
      </c>
      <c r="M4304" t="s">
        <v>20</v>
      </c>
      <c r="N4304">
        <v>3</v>
      </c>
      <c r="O4304">
        <f>Table1[[#This Row],[Price]]-0.1*Table1[[#This Row],[Price]]</f>
        <v>86.984999999999999</v>
      </c>
      <c r="P4304" s="9">
        <f>(Table1[[#This Row],[Expiration Date]]-Table1[[#This Row],[Manufacturing Date]])/365</f>
        <v>0.42465753424657532</v>
      </c>
      <c r="Q4304" t="str">
        <f>IF(Table1[[#This Row],[Expiration Date]]-J4312&gt;12/31/2024,"not expired","expired")</f>
        <v>expired</v>
      </c>
      <c r="R4304">
        <f>Table1[[#This Row],[Discounted Price]]*0.95</f>
        <v>82.635750000000002</v>
      </c>
      <c r="S4304">
        <f>Table1[[#This Row],[Discounted Price]]*0.9</f>
        <v>78.286500000000004</v>
      </c>
      <c r="T4304">
        <f>Table1[[#This Row],[Discounted Price]]*0.8</f>
        <v>69.588000000000008</v>
      </c>
      <c r="U4304">
        <f>Table1[[#This Row],[Price]]*0.52</f>
        <v>50.258000000000003</v>
      </c>
      <c r="V4304">
        <f>(Table1[[#This Row],[Price]]-Table1[[#This Row],[Scrap value]])/2</f>
        <v>23.196000000000002</v>
      </c>
    </row>
    <row r="4305" spans="1:22" x14ac:dyDescent="0.25">
      <c r="A4305" t="s">
        <v>19871</v>
      </c>
      <c r="B4305" t="s">
        <v>35</v>
      </c>
      <c r="C4305" t="s">
        <v>47</v>
      </c>
      <c r="D4305" t="s">
        <v>19872</v>
      </c>
      <c r="E4305">
        <v>147.85</v>
      </c>
      <c r="F4305">
        <v>80</v>
      </c>
      <c r="G4305" t="s">
        <v>43730</v>
      </c>
      <c r="H4305" t="s">
        <v>6552</v>
      </c>
      <c r="I4305" s="1">
        <v>44927</v>
      </c>
      <c r="J4305" s="1">
        <v>45658</v>
      </c>
      <c r="K4305" t="s">
        <v>19873</v>
      </c>
      <c r="L4305" t="s">
        <v>19874</v>
      </c>
      <c r="M4305" t="s">
        <v>27</v>
      </c>
      <c r="N4305">
        <v>4</v>
      </c>
      <c r="O4305">
        <f>Table1[[#This Row],[Price]]-0.1*Table1[[#This Row],[Price]]</f>
        <v>133.065</v>
      </c>
      <c r="P4305" s="9">
        <f>(Table1[[#This Row],[Expiration Date]]-Table1[[#This Row],[Manufacturing Date]])/365</f>
        <v>2.0027397260273974</v>
      </c>
      <c r="Q4305" t="str">
        <f>IF(Table1[[#This Row],[Expiration Date]]-J4313&gt;12/31/2024,"not expired","expired")</f>
        <v>expired</v>
      </c>
      <c r="R4305">
        <f>Table1[[#This Row],[Discounted Price]]*0.95</f>
        <v>126.41175</v>
      </c>
      <c r="S4305">
        <f>Table1[[#This Row],[Discounted Price]]*0.9</f>
        <v>119.7585</v>
      </c>
      <c r="T4305">
        <f>Table1[[#This Row],[Discounted Price]]*0.8</f>
        <v>106.452</v>
      </c>
      <c r="U4305">
        <f>Table1[[#This Row],[Price]]*0.52</f>
        <v>76.882000000000005</v>
      </c>
      <c r="V4305">
        <f>(Table1[[#This Row],[Price]]-Table1[[#This Row],[Scrap value]])/2</f>
        <v>35.483999999999995</v>
      </c>
    </row>
    <row r="4306" spans="1:22" x14ac:dyDescent="0.25">
      <c r="A4306" t="s">
        <v>19875</v>
      </c>
      <c r="B4306" t="s">
        <v>29</v>
      </c>
      <c r="C4306" t="s">
        <v>47</v>
      </c>
      <c r="D4306" t="s">
        <v>19876</v>
      </c>
      <c r="E4306">
        <v>202.25</v>
      </c>
      <c r="F4306">
        <v>26</v>
      </c>
      <c r="G4306" t="s">
        <v>43730</v>
      </c>
      <c r="H4306" t="s">
        <v>9081</v>
      </c>
      <c r="I4306" s="1">
        <v>45137</v>
      </c>
      <c r="J4306" s="1">
        <v>45292</v>
      </c>
      <c r="K4306" t="s">
        <v>19877</v>
      </c>
      <c r="L4306" t="s">
        <v>19878</v>
      </c>
      <c r="M4306" t="s">
        <v>20</v>
      </c>
      <c r="N4306">
        <v>3</v>
      </c>
      <c r="O4306">
        <f>Table1[[#This Row],[Price]]-0.1*Table1[[#This Row],[Price]]</f>
        <v>182.02500000000001</v>
      </c>
      <c r="P4306" s="9">
        <f>(Table1[[#This Row],[Expiration Date]]-Table1[[#This Row],[Manufacturing Date]])/365</f>
        <v>0.42465753424657532</v>
      </c>
      <c r="Q4306" t="str">
        <f>IF(Table1[[#This Row],[Expiration Date]]-J4314&gt;12/31/2024,"not expired","expired")</f>
        <v>expired</v>
      </c>
      <c r="R4306">
        <f>Table1[[#This Row],[Discounted Price]]*0.95</f>
        <v>172.92374999999998</v>
      </c>
      <c r="S4306">
        <f>Table1[[#This Row],[Discounted Price]]*0.9</f>
        <v>163.82250000000002</v>
      </c>
      <c r="T4306">
        <f>Table1[[#This Row],[Discounted Price]]*0.8</f>
        <v>145.62</v>
      </c>
      <c r="U4306">
        <f>Table1[[#This Row],[Price]]*0.52</f>
        <v>105.17</v>
      </c>
      <c r="V4306">
        <f>(Table1[[#This Row],[Price]]-Table1[[#This Row],[Scrap value]])/2</f>
        <v>48.54</v>
      </c>
    </row>
    <row r="4307" spans="1:22" x14ac:dyDescent="0.25">
      <c r="A4307" t="s">
        <v>19879</v>
      </c>
      <c r="B4307" t="s">
        <v>22</v>
      </c>
      <c r="C4307" t="s">
        <v>47</v>
      </c>
      <c r="D4307" t="s">
        <v>19880</v>
      </c>
      <c r="E4307">
        <v>186.94</v>
      </c>
      <c r="F4307">
        <v>6</v>
      </c>
      <c r="G4307" t="s">
        <v>43730</v>
      </c>
      <c r="H4307" t="s">
        <v>8710</v>
      </c>
      <c r="I4307" s="1">
        <v>45000</v>
      </c>
      <c r="J4307" s="1">
        <v>46023</v>
      </c>
      <c r="K4307" t="s">
        <v>19881</v>
      </c>
      <c r="L4307" t="s">
        <v>19882</v>
      </c>
      <c r="M4307" t="s">
        <v>27</v>
      </c>
      <c r="N4307">
        <v>1</v>
      </c>
      <c r="O4307">
        <f>Table1[[#This Row],[Price]]-0.1*Table1[[#This Row],[Price]]</f>
        <v>168.24600000000001</v>
      </c>
      <c r="P4307" s="9">
        <f>(Table1[[#This Row],[Expiration Date]]-Table1[[#This Row],[Manufacturing Date]])/365</f>
        <v>2.8027397260273972</v>
      </c>
      <c r="Q4307" t="str">
        <f>IF(Table1[[#This Row],[Expiration Date]]-J4315&gt;12/31/2024,"not expired","expired")</f>
        <v>not expired</v>
      </c>
      <c r="R4307">
        <f>Table1[[#This Row],[Discounted Price]]*0.95</f>
        <v>159.83369999999999</v>
      </c>
      <c r="S4307">
        <f>Table1[[#This Row],[Discounted Price]]*0.9</f>
        <v>151.42140000000001</v>
      </c>
      <c r="T4307">
        <f>Table1[[#This Row],[Discounted Price]]*0.8</f>
        <v>134.5968</v>
      </c>
      <c r="U4307">
        <f>Table1[[#This Row],[Price]]*0.52</f>
        <v>97.208799999999997</v>
      </c>
      <c r="V4307">
        <f>(Table1[[#This Row],[Price]]-Table1[[#This Row],[Scrap value]])/2</f>
        <v>44.865600000000001</v>
      </c>
    </row>
    <row r="4308" spans="1:22" x14ac:dyDescent="0.25">
      <c r="A4308" t="s">
        <v>19883</v>
      </c>
      <c r="B4308" t="s">
        <v>29</v>
      </c>
      <c r="C4308" t="s">
        <v>47</v>
      </c>
      <c r="D4308" t="s">
        <v>19884</v>
      </c>
      <c r="E4308">
        <v>287.35000000000002</v>
      </c>
      <c r="F4308">
        <v>72</v>
      </c>
      <c r="G4308" t="s">
        <v>43728</v>
      </c>
      <c r="H4308" t="s">
        <v>19885</v>
      </c>
      <c r="I4308" s="1">
        <v>45000</v>
      </c>
      <c r="J4308" s="1">
        <v>45658</v>
      </c>
      <c r="K4308" t="s">
        <v>19886</v>
      </c>
      <c r="L4308" t="s">
        <v>19887</v>
      </c>
      <c r="M4308" t="s">
        <v>20</v>
      </c>
      <c r="N4308">
        <v>2</v>
      </c>
      <c r="O4308">
        <f>Table1[[#This Row],[Price]]-0.1*Table1[[#This Row],[Price]]</f>
        <v>258.61500000000001</v>
      </c>
      <c r="P4308" s="9">
        <f>(Table1[[#This Row],[Expiration Date]]-Table1[[#This Row],[Manufacturing Date]])/365</f>
        <v>1.8027397260273972</v>
      </c>
      <c r="Q4308" t="str">
        <f>IF(Table1[[#This Row],[Expiration Date]]-J4316&gt;12/31/2024,"not expired","expired")</f>
        <v>expired</v>
      </c>
      <c r="R4308">
        <f>Table1[[#This Row],[Discounted Price]]*0.95</f>
        <v>245.68424999999999</v>
      </c>
      <c r="S4308">
        <f>Table1[[#This Row],[Discounted Price]]*0.9</f>
        <v>232.7535</v>
      </c>
      <c r="T4308">
        <f>Table1[[#This Row],[Discounted Price]]*0.8</f>
        <v>206.89200000000002</v>
      </c>
      <c r="U4308">
        <f>Table1[[#This Row],[Price]]*0.52</f>
        <v>149.42200000000003</v>
      </c>
      <c r="V4308">
        <f>(Table1[[#This Row],[Price]]-Table1[[#This Row],[Scrap value]])/2</f>
        <v>68.963999999999999</v>
      </c>
    </row>
    <row r="4309" spans="1:22" x14ac:dyDescent="0.25">
      <c r="A4309" t="s">
        <v>19888</v>
      </c>
      <c r="B4309" t="s">
        <v>29</v>
      </c>
      <c r="C4309" t="s">
        <v>47</v>
      </c>
      <c r="D4309" t="s">
        <v>19889</v>
      </c>
      <c r="E4309">
        <v>443.13</v>
      </c>
      <c r="F4309">
        <v>30</v>
      </c>
      <c r="G4309" t="s">
        <v>43729</v>
      </c>
      <c r="H4309" t="s">
        <v>19890</v>
      </c>
      <c r="I4309" s="1">
        <v>45137</v>
      </c>
      <c r="J4309" s="1">
        <v>45658</v>
      </c>
      <c r="K4309" t="s">
        <v>19891</v>
      </c>
      <c r="L4309" t="s">
        <v>19892</v>
      </c>
      <c r="M4309" t="s">
        <v>20</v>
      </c>
      <c r="N4309">
        <v>5</v>
      </c>
      <c r="O4309">
        <f>Table1[[#This Row],[Price]]-0.1*Table1[[#This Row],[Price]]</f>
        <v>398.81700000000001</v>
      </c>
      <c r="P4309" s="9">
        <f>(Table1[[#This Row],[Expiration Date]]-Table1[[#This Row],[Manufacturing Date]])/365</f>
        <v>1.4273972602739726</v>
      </c>
      <c r="Q4309" t="str">
        <f>IF(Table1[[#This Row],[Expiration Date]]-J4317&gt;12/31/2024,"not expired","expired")</f>
        <v>not expired</v>
      </c>
      <c r="R4309">
        <f>Table1[[#This Row],[Discounted Price]]*0.95</f>
        <v>378.87615</v>
      </c>
      <c r="S4309">
        <f>Table1[[#This Row],[Discounted Price]]*0.9</f>
        <v>358.93530000000004</v>
      </c>
      <c r="T4309">
        <f>Table1[[#This Row],[Discounted Price]]*0.8</f>
        <v>319.05360000000002</v>
      </c>
      <c r="U4309">
        <f>Table1[[#This Row],[Price]]*0.52</f>
        <v>230.42760000000001</v>
      </c>
      <c r="V4309">
        <f>(Table1[[#This Row],[Price]]-Table1[[#This Row],[Scrap value]])/2</f>
        <v>106.35119999999999</v>
      </c>
    </row>
    <row r="4310" spans="1:22" x14ac:dyDescent="0.25">
      <c r="A4310" t="s">
        <v>19893</v>
      </c>
      <c r="B4310" t="s">
        <v>22</v>
      </c>
      <c r="C4310" t="s">
        <v>47</v>
      </c>
      <c r="D4310" t="s">
        <v>19894</v>
      </c>
      <c r="E4310">
        <v>305.11</v>
      </c>
      <c r="F4310">
        <v>23</v>
      </c>
      <c r="G4310" t="s">
        <v>43730</v>
      </c>
      <c r="H4310" t="s">
        <v>19895</v>
      </c>
      <c r="I4310" s="1">
        <v>45137</v>
      </c>
      <c r="J4310" s="1">
        <v>45292</v>
      </c>
      <c r="K4310" t="s">
        <v>19896</v>
      </c>
      <c r="L4310" t="s">
        <v>19897</v>
      </c>
      <c r="M4310" t="s">
        <v>20</v>
      </c>
      <c r="N4310">
        <v>1</v>
      </c>
      <c r="O4310">
        <f>Table1[[#This Row],[Price]]-0.1*Table1[[#This Row],[Price]]</f>
        <v>274.59899999999999</v>
      </c>
      <c r="P4310" s="9">
        <f>(Table1[[#This Row],[Expiration Date]]-Table1[[#This Row],[Manufacturing Date]])/365</f>
        <v>0.42465753424657532</v>
      </c>
      <c r="Q4310" t="str">
        <f>IF(Table1[[#This Row],[Expiration Date]]-J4318&gt;12/31/2024,"not expired","expired")</f>
        <v>expired</v>
      </c>
      <c r="R4310">
        <f>Table1[[#This Row],[Discounted Price]]*0.95</f>
        <v>260.86904999999996</v>
      </c>
      <c r="S4310">
        <f>Table1[[#This Row],[Discounted Price]]*0.9</f>
        <v>247.13909999999998</v>
      </c>
      <c r="T4310">
        <f>Table1[[#This Row],[Discounted Price]]*0.8</f>
        <v>219.67920000000001</v>
      </c>
      <c r="U4310">
        <f>Table1[[#This Row],[Price]]*0.52</f>
        <v>158.65720000000002</v>
      </c>
      <c r="V4310">
        <f>(Table1[[#This Row],[Price]]-Table1[[#This Row],[Scrap value]])/2</f>
        <v>73.226399999999998</v>
      </c>
    </row>
    <row r="4311" spans="1:22" x14ac:dyDescent="0.25">
      <c r="A4311" t="s">
        <v>19898</v>
      </c>
      <c r="B4311" t="s">
        <v>22</v>
      </c>
      <c r="C4311" t="s">
        <v>47</v>
      </c>
      <c r="D4311" t="s">
        <v>19899</v>
      </c>
      <c r="E4311">
        <v>364.46</v>
      </c>
      <c r="F4311">
        <v>94</v>
      </c>
      <c r="G4311" t="s">
        <v>43728</v>
      </c>
      <c r="H4311" t="s">
        <v>19900</v>
      </c>
      <c r="I4311" s="1">
        <v>45000</v>
      </c>
      <c r="J4311" s="1">
        <v>45292</v>
      </c>
      <c r="K4311" t="s">
        <v>19901</v>
      </c>
      <c r="L4311" t="s">
        <v>19902</v>
      </c>
      <c r="M4311" t="s">
        <v>20</v>
      </c>
      <c r="N4311">
        <v>5</v>
      </c>
      <c r="O4311">
        <f>Table1[[#This Row],[Price]]-0.1*Table1[[#This Row],[Price]]</f>
        <v>328.01400000000001</v>
      </c>
      <c r="P4311" s="9">
        <f>(Table1[[#This Row],[Expiration Date]]-Table1[[#This Row],[Manufacturing Date]])/365</f>
        <v>0.8</v>
      </c>
      <c r="Q4311" t="str">
        <f>IF(Table1[[#This Row],[Expiration Date]]-J4319&gt;12/31/2024,"not expired","expired")</f>
        <v>expired</v>
      </c>
      <c r="R4311">
        <f>Table1[[#This Row],[Discounted Price]]*0.95</f>
        <v>311.61329999999998</v>
      </c>
      <c r="S4311">
        <f>Table1[[#This Row],[Discounted Price]]*0.9</f>
        <v>295.21260000000001</v>
      </c>
      <c r="T4311">
        <f>Table1[[#This Row],[Discounted Price]]*0.8</f>
        <v>262.41120000000001</v>
      </c>
      <c r="U4311">
        <f>Table1[[#This Row],[Price]]*0.52</f>
        <v>189.51919999999998</v>
      </c>
      <c r="V4311">
        <f>(Table1[[#This Row],[Price]]-Table1[[#This Row],[Scrap value]])/2</f>
        <v>87.470399999999998</v>
      </c>
    </row>
    <row r="4312" spans="1:22" x14ac:dyDescent="0.25">
      <c r="A4312" t="s">
        <v>19903</v>
      </c>
      <c r="B4312" t="s">
        <v>35</v>
      </c>
      <c r="C4312" t="s">
        <v>47</v>
      </c>
      <c r="D4312" t="s">
        <v>19904</v>
      </c>
      <c r="E4312">
        <v>115.67</v>
      </c>
      <c r="F4312">
        <v>38</v>
      </c>
      <c r="G4312" t="s">
        <v>43728</v>
      </c>
      <c r="H4312" t="s">
        <v>19905</v>
      </c>
      <c r="I4312" s="1">
        <v>44927</v>
      </c>
      <c r="J4312" s="1">
        <v>45658</v>
      </c>
      <c r="K4312" t="s">
        <v>19906</v>
      </c>
      <c r="L4312" t="s">
        <v>19907</v>
      </c>
      <c r="M4312" t="s">
        <v>27</v>
      </c>
      <c r="N4312">
        <v>2</v>
      </c>
      <c r="O4312">
        <f>Table1[[#This Row],[Price]]-0.1*Table1[[#This Row],[Price]]</f>
        <v>104.10300000000001</v>
      </c>
      <c r="P4312" s="9">
        <f>(Table1[[#This Row],[Expiration Date]]-Table1[[#This Row],[Manufacturing Date]])/365</f>
        <v>2.0027397260273974</v>
      </c>
      <c r="Q4312" t="str">
        <f>IF(Table1[[#This Row],[Expiration Date]]-J4320&gt;12/31/2024,"not expired","expired")</f>
        <v>expired</v>
      </c>
      <c r="R4312">
        <f>Table1[[#This Row],[Discounted Price]]*0.95</f>
        <v>98.897850000000005</v>
      </c>
      <c r="S4312">
        <f>Table1[[#This Row],[Discounted Price]]*0.9</f>
        <v>93.692700000000016</v>
      </c>
      <c r="T4312">
        <f>Table1[[#This Row],[Discounted Price]]*0.8</f>
        <v>83.28240000000001</v>
      </c>
      <c r="U4312">
        <f>Table1[[#This Row],[Price]]*0.52</f>
        <v>60.148400000000002</v>
      </c>
      <c r="V4312">
        <f>(Table1[[#This Row],[Price]]-Table1[[#This Row],[Scrap value]])/2</f>
        <v>27.7608</v>
      </c>
    </row>
    <row r="4313" spans="1:22" x14ac:dyDescent="0.25">
      <c r="A4313" t="s">
        <v>19908</v>
      </c>
      <c r="B4313" t="s">
        <v>29</v>
      </c>
      <c r="C4313" t="s">
        <v>47</v>
      </c>
      <c r="D4313" t="s">
        <v>19909</v>
      </c>
      <c r="E4313">
        <v>136.54</v>
      </c>
      <c r="F4313">
        <v>37</v>
      </c>
      <c r="G4313" t="s">
        <v>43729</v>
      </c>
      <c r="H4313" t="s">
        <v>5387</v>
      </c>
      <c r="I4313" s="1">
        <v>44927</v>
      </c>
      <c r="J4313" s="1">
        <v>45658</v>
      </c>
      <c r="K4313" t="s">
        <v>19910</v>
      </c>
      <c r="L4313" t="s">
        <v>19911</v>
      </c>
      <c r="M4313" t="s">
        <v>27</v>
      </c>
      <c r="N4313">
        <v>1</v>
      </c>
      <c r="O4313">
        <f>Table1[[#This Row],[Price]]-0.1*Table1[[#This Row],[Price]]</f>
        <v>122.886</v>
      </c>
      <c r="P4313" s="9">
        <f>(Table1[[#This Row],[Expiration Date]]-Table1[[#This Row],[Manufacturing Date]])/365</f>
        <v>2.0027397260273974</v>
      </c>
      <c r="Q4313" t="str">
        <f>IF(Table1[[#This Row],[Expiration Date]]-J4321&gt;12/31/2024,"not expired","expired")</f>
        <v>expired</v>
      </c>
      <c r="R4313">
        <f>Table1[[#This Row],[Discounted Price]]*0.95</f>
        <v>116.74169999999999</v>
      </c>
      <c r="S4313">
        <f>Table1[[#This Row],[Discounted Price]]*0.9</f>
        <v>110.59739999999999</v>
      </c>
      <c r="T4313">
        <f>Table1[[#This Row],[Discounted Price]]*0.8</f>
        <v>98.308800000000005</v>
      </c>
      <c r="U4313">
        <f>Table1[[#This Row],[Price]]*0.52</f>
        <v>71.000799999999998</v>
      </c>
      <c r="V4313">
        <f>(Table1[[#This Row],[Price]]-Table1[[#This Row],[Scrap value]])/2</f>
        <v>32.769599999999997</v>
      </c>
    </row>
    <row r="4314" spans="1:22" x14ac:dyDescent="0.25">
      <c r="A4314" t="s">
        <v>19912</v>
      </c>
      <c r="B4314" t="s">
        <v>15</v>
      </c>
      <c r="C4314" t="s">
        <v>47</v>
      </c>
      <c r="D4314" t="s">
        <v>19913</v>
      </c>
      <c r="E4314">
        <v>25.59</v>
      </c>
      <c r="F4314">
        <v>78</v>
      </c>
      <c r="G4314" t="s">
        <v>43730</v>
      </c>
      <c r="H4314" t="s">
        <v>19914</v>
      </c>
      <c r="I4314" s="1">
        <v>44927</v>
      </c>
      <c r="J4314" s="1">
        <v>45292</v>
      </c>
      <c r="K4314" t="s">
        <v>19915</v>
      </c>
      <c r="L4314" t="s">
        <v>19916</v>
      </c>
      <c r="M4314" t="s">
        <v>45</v>
      </c>
      <c r="N4314">
        <v>2</v>
      </c>
      <c r="O4314">
        <f>Table1[[#This Row],[Price]]-0.1*Table1[[#This Row],[Price]]</f>
        <v>23.030999999999999</v>
      </c>
      <c r="P4314" s="9">
        <f>(Table1[[#This Row],[Expiration Date]]-Table1[[#This Row],[Manufacturing Date]])/365</f>
        <v>1</v>
      </c>
      <c r="Q4314" t="str">
        <f>IF(Table1[[#This Row],[Expiration Date]]-J4322&gt;12/31/2024,"not expired","expired")</f>
        <v>expired</v>
      </c>
      <c r="R4314">
        <f>Table1[[#This Row],[Discounted Price]]*0.95</f>
        <v>21.879449999999999</v>
      </c>
      <c r="S4314">
        <f>Table1[[#This Row],[Discounted Price]]*0.9</f>
        <v>20.727899999999998</v>
      </c>
      <c r="T4314">
        <f>Table1[[#This Row],[Discounted Price]]*0.8</f>
        <v>18.424800000000001</v>
      </c>
      <c r="U4314">
        <f>Table1[[#This Row],[Price]]*0.52</f>
        <v>13.306800000000001</v>
      </c>
      <c r="V4314">
        <f>(Table1[[#This Row],[Price]]-Table1[[#This Row],[Scrap value]])/2</f>
        <v>6.1415999999999995</v>
      </c>
    </row>
    <row r="4315" spans="1:22" x14ac:dyDescent="0.25">
      <c r="A4315" t="s">
        <v>19917</v>
      </c>
      <c r="B4315" t="s">
        <v>35</v>
      </c>
      <c r="C4315" t="s">
        <v>47</v>
      </c>
      <c r="D4315" t="s">
        <v>19918</v>
      </c>
      <c r="E4315">
        <v>191.74</v>
      </c>
      <c r="F4315">
        <v>67</v>
      </c>
      <c r="G4315" t="s">
        <v>43728</v>
      </c>
      <c r="H4315" t="s">
        <v>8322</v>
      </c>
      <c r="I4315" s="1">
        <v>45000</v>
      </c>
      <c r="J4315" s="1">
        <v>45658</v>
      </c>
      <c r="K4315" t="s">
        <v>19919</v>
      </c>
      <c r="L4315" t="s">
        <v>19920</v>
      </c>
      <c r="M4315" t="s">
        <v>20</v>
      </c>
      <c r="N4315">
        <v>4</v>
      </c>
      <c r="O4315">
        <f>Table1[[#This Row],[Price]]-0.1*Table1[[#This Row],[Price]]</f>
        <v>172.566</v>
      </c>
      <c r="P4315" s="9">
        <f>(Table1[[#This Row],[Expiration Date]]-Table1[[#This Row],[Manufacturing Date]])/365</f>
        <v>1.8027397260273972</v>
      </c>
      <c r="Q4315" t="str">
        <f>IF(Table1[[#This Row],[Expiration Date]]-J4323&gt;12/31/2024,"not expired","expired")</f>
        <v>not expired</v>
      </c>
      <c r="R4315">
        <f>Table1[[#This Row],[Discounted Price]]*0.95</f>
        <v>163.93770000000001</v>
      </c>
      <c r="S4315">
        <f>Table1[[#This Row],[Discounted Price]]*0.9</f>
        <v>155.30940000000001</v>
      </c>
      <c r="T4315">
        <f>Table1[[#This Row],[Discounted Price]]*0.8</f>
        <v>138.05280000000002</v>
      </c>
      <c r="U4315">
        <f>Table1[[#This Row],[Price]]*0.52</f>
        <v>99.704800000000006</v>
      </c>
      <c r="V4315">
        <f>(Table1[[#This Row],[Price]]-Table1[[#This Row],[Scrap value]])/2</f>
        <v>46.017600000000002</v>
      </c>
    </row>
    <row r="4316" spans="1:22" x14ac:dyDescent="0.25">
      <c r="A4316" t="s">
        <v>19921</v>
      </c>
      <c r="B4316" t="s">
        <v>15</v>
      </c>
      <c r="C4316" t="s">
        <v>47</v>
      </c>
      <c r="D4316" t="s">
        <v>19922</v>
      </c>
      <c r="E4316">
        <v>379.43</v>
      </c>
      <c r="F4316">
        <v>52</v>
      </c>
      <c r="G4316" t="s">
        <v>43730</v>
      </c>
      <c r="H4316" t="s">
        <v>9848</v>
      </c>
      <c r="I4316" s="1">
        <v>44927</v>
      </c>
      <c r="J4316" s="1">
        <v>46023</v>
      </c>
      <c r="K4316" t="s">
        <v>19923</v>
      </c>
      <c r="L4316" t="s">
        <v>19924</v>
      </c>
      <c r="M4316" t="s">
        <v>27</v>
      </c>
      <c r="N4316">
        <v>2</v>
      </c>
      <c r="O4316">
        <f>Table1[[#This Row],[Price]]-0.1*Table1[[#This Row],[Price]]</f>
        <v>341.48700000000002</v>
      </c>
      <c r="P4316" s="9">
        <f>(Table1[[#This Row],[Expiration Date]]-Table1[[#This Row],[Manufacturing Date]])/365</f>
        <v>3.0027397260273974</v>
      </c>
      <c r="Q4316" t="str">
        <f>IF(Table1[[#This Row],[Expiration Date]]-J4324&gt;12/31/2024,"not expired","expired")</f>
        <v>not expired</v>
      </c>
      <c r="R4316">
        <f>Table1[[#This Row],[Discounted Price]]*0.95</f>
        <v>324.41264999999999</v>
      </c>
      <c r="S4316">
        <f>Table1[[#This Row],[Discounted Price]]*0.9</f>
        <v>307.3383</v>
      </c>
      <c r="T4316">
        <f>Table1[[#This Row],[Discounted Price]]*0.8</f>
        <v>273.18960000000004</v>
      </c>
      <c r="U4316">
        <f>Table1[[#This Row],[Price]]*0.52</f>
        <v>197.30360000000002</v>
      </c>
      <c r="V4316">
        <f>(Table1[[#This Row],[Price]]-Table1[[#This Row],[Scrap value]])/2</f>
        <v>91.063199999999995</v>
      </c>
    </row>
    <row r="4317" spans="1:22" x14ac:dyDescent="0.25">
      <c r="A4317" t="s">
        <v>19925</v>
      </c>
      <c r="B4317" t="s">
        <v>29</v>
      </c>
      <c r="C4317" t="s">
        <v>47</v>
      </c>
      <c r="D4317" t="s">
        <v>19926</v>
      </c>
      <c r="E4317">
        <v>448.08</v>
      </c>
      <c r="F4317">
        <v>86</v>
      </c>
      <c r="G4317" t="s">
        <v>43728</v>
      </c>
      <c r="H4317" t="s">
        <v>19927</v>
      </c>
      <c r="I4317" s="1">
        <v>45137</v>
      </c>
      <c r="J4317" s="1">
        <v>45292</v>
      </c>
      <c r="K4317" t="s">
        <v>19928</v>
      </c>
      <c r="L4317" t="s">
        <v>19929</v>
      </c>
      <c r="M4317" t="s">
        <v>20</v>
      </c>
      <c r="N4317">
        <v>4</v>
      </c>
      <c r="O4317">
        <f>Table1[[#This Row],[Price]]-0.1*Table1[[#This Row],[Price]]</f>
        <v>403.27199999999999</v>
      </c>
      <c r="P4317" s="9">
        <f>(Table1[[#This Row],[Expiration Date]]-Table1[[#This Row],[Manufacturing Date]])/365</f>
        <v>0.42465753424657532</v>
      </c>
      <c r="Q4317" t="str">
        <f>IF(Table1[[#This Row],[Expiration Date]]-J4325&gt;12/31/2024,"not expired","expired")</f>
        <v>expired</v>
      </c>
      <c r="R4317">
        <f>Table1[[#This Row],[Discounted Price]]*0.95</f>
        <v>383.10839999999996</v>
      </c>
      <c r="S4317">
        <f>Table1[[#This Row],[Discounted Price]]*0.9</f>
        <v>362.94479999999999</v>
      </c>
      <c r="T4317">
        <f>Table1[[#This Row],[Discounted Price]]*0.8</f>
        <v>322.61760000000004</v>
      </c>
      <c r="U4317">
        <f>Table1[[#This Row],[Price]]*0.52</f>
        <v>233.0016</v>
      </c>
      <c r="V4317">
        <f>(Table1[[#This Row],[Price]]-Table1[[#This Row],[Scrap value]])/2</f>
        <v>107.53919999999999</v>
      </c>
    </row>
    <row r="4318" spans="1:22" x14ac:dyDescent="0.25">
      <c r="A4318" t="s">
        <v>19930</v>
      </c>
      <c r="B4318" t="s">
        <v>15</v>
      </c>
      <c r="C4318" t="s">
        <v>47</v>
      </c>
      <c r="D4318" t="s">
        <v>19931</v>
      </c>
      <c r="E4318">
        <v>463.22</v>
      </c>
      <c r="F4318">
        <v>79</v>
      </c>
      <c r="G4318" t="s">
        <v>43730</v>
      </c>
      <c r="H4318" t="s">
        <v>9321</v>
      </c>
      <c r="I4318" s="1">
        <v>45137</v>
      </c>
      <c r="J4318" s="1">
        <v>45658</v>
      </c>
      <c r="K4318" t="s">
        <v>19932</v>
      </c>
      <c r="L4318" t="s">
        <v>19933</v>
      </c>
      <c r="M4318" t="s">
        <v>27</v>
      </c>
      <c r="N4318">
        <v>3</v>
      </c>
      <c r="O4318">
        <f>Table1[[#This Row],[Price]]-0.1*Table1[[#This Row],[Price]]</f>
        <v>416.89800000000002</v>
      </c>
      <c r="P4318" s="9">
        <f>(Table1[[#This Row],[Expiration Date]]-Table1[[#This Row],[Manufacturing Date]])/365</f>
        <v>1.4273972602739726</v>
      </c>
      <c r="Q4318" t="str">
        <f>IF(Table1[[#This Row],[Expiration Date]]-J4326&gt;12/31/2024,"not expired","expired")</f>
        <v>not expired</v>
      </c>
      <c r="R4318">
        <f>Table1[[#This Row],[Discounted Price]]*0.95</f>
        <v>396.05310000000003</v>
      </c>
      <c r="S4318">
        <f>Table1[[#This Row],[Discounted Price]]*0.9</f>
        <v>375.20820000000003</v>
      </c>
      <c r="T4318">
        <f>Table1[[#This Row],[Discounted Price]]*0.8</f>
        <v>333.51840000000004</v>
      </c>
      <c r="U4318">
        <f>Table1[[#This Row],[Price]]*0.52</f>
        <v>240.87440000000001</v>
      </c>
      <c r="V4318">
        <f>(Table1[[#This Row],[Price]]-Table1[[#This Row],[Scrap value]])/2</f>
        <v>111.17280000000001</v>
      </c>
    </row>
    <row r="4319" spans="1:22" x14ac:dyDescent="0.25">
      <c r="A4319" t="s">
        <v>19934</v>
      </c>
      <c r="B4319" t="s">
        <v>35</v>
      </c>
      <c r="C4319" t="s">
        <v>47</v>
      </c>
      <c r="D4319" t="s">
        <v>19935</v>
      </c>
      <c r="E4319">
        <v>25.07</v>
      </c>
      <c r="F4319">
        <v>22</v>
      </c>
      <c r="G4319" t="s">
        <v>43729</v>
      </c>
      <c r="H4319" t="s">
        <v>12495</v>
      </c>
      <c r="I4319" s="1">
        <v>45000</v>
      </c>
      <c r="J4319" s="1">
        <v>45292</v>
      </c>
      <c r="K4319" t="s">
        <v>19936</v>
      </c>
      <c r="L4319" t="s">
        <v>19937</v>
      </c>
      <c r="M4319" t="s">
        <v>27</v>
      </c>
      <c r="N4319">
        <v>2</v>
      </c>
      <c r="O4319">
        <f>Table1[[#This Row],[Price]]-0.1*Table1[[#This Row],[Price]]</f>
        <v>22.562999999999999</v>
      </c>
      <c r="P4319" s="9">
        <f>(Table1[[#This Row],[Expiration Date]]-Table1[[#This Row],[Manufacturing Date]])/365</f>
        <v>0.8</v>
      </c>
      <c r="Q4319" t="str">
        <f>IF(Table1[[#This Row],[Expiration Date]]-J4327&gt;12/31/2024,"not expired","expired")</f>
        <v>expired</v>
      </c>
      <c r="R4319">
        <f>Table1[[#This Row],[Discounted Price]]*0.95</f>
        <v>21.434849999999997</v>
      </c>
      <c r="S4319">
        <f>Table1[[#This Row],[Discounted Price]]*0.9</f>
        <v>20.306699999999999</v>
      </c>
      <c r="T4319">
        <f>Table1[[#This Row],[Discounted Price]]*0.8</f>
        <v>18.0504</v>
      </c>
      <c r="U4319">
        <f>Table1[[#This Row],[Price]]*0.52</f>
        <v>13.0364</v>
      </c>
      <c r="V4319">
        <f>(Table1[[#This Row],[Price]]-Table1[[#This Row],[Scrap value]])/2</f>
        <v>6.0167999999999999</v>
      </c>
    </row>
    <row r="4320" spans="1:22" x14ac:dyDescent="0.25">
      <c r="A4320" t="s">
        <v>19938</v>
      </c>
      <c r="B4320" t="s">
        <v>29</v>
      </c>
      <c r="C4320" t="s">
        <v>47</v>
      </c>
      <c r="D4320" t="s">
        <v>19939</v>
      </c>
      <c r="E4320">
        <v>371.57</v>
      </c>
      <c r="F4320">
        <v>57</v>
      </c>
      <c r="G4320" t="s">
        <v>43728</v>
      </c>
      <c r="H4320" t="s">
        <v>19940</v>
      </c>
      <c r="I4320" s="1">
        <v>44927</v>
      </c>
      <c r="J4320" s="1">
        <v>45658</v>
      </c>
      <c r="K4320" t="s">
        <v>19941</v>
      </c>
      <c r="L4320" t="s">
        <v>19942</v>
      </c>
      <c r="M4320" t="s">
        <v>45</v>
      </c>
      <c r="N4320">
        <v>4</v>
      </c>
      <c r="O4320">
        <f>Table1[[#This Row],[Price]]-0.1*Table1[[#This Row],[Price]]</f>
        <v>334.41300000000001</v>
      </c>
      <c r="P4320" s="9">
        <f>(Table1[[#This Row],[Expiration Date]]-Table1[[#This Row],[Manufacturing Date]])/365</f>
        <v>2.0027397260273974</v>
      </c>
      <c r="Q4320" t="str">
        <f>IF(Table1[[#This Row],[Expiration Date]]-J4328&gt;12/31/2024,"not expired","expired")</f>
        <v>expired</v>
      </c>
      <c r="R4320">
        <f>Table1[[#This Row],[Discounted Price]]*0.95</f>
        <v>317.69234999999998</v>
      </c>
      <c r="S4320">
        <f>Table1[[#This Row],[Discounted Price]]*0.9</f>
        <v>300.9717</v>
      </c>
      <c r="T4320">
        <f>Table1[[#This Row],[Discounted Price]]*0.8</f>
        <v>267.53040000000004</v>
      </c>
      <c r="U4320">
        <f>Table1[[#This Row],[Price]]*0.52</f>
        <v>193.21639999999999</v>
      </c>
      <c r="V4320">
        <f>(Table1[[#This Row],[Price]]-Table1[[#This Row],[Scrap value]])/2</f>
        <v>89.1768</v>
      </c>
    </row>
    <row r="4321" spans="1:22" x14ac:dyDescent="0.25">
      <c r="A4321" t="s">
        <v>19943</v>
      </c>
      <c r="B4321" t="s">
        <v>15</v>
      </c>
      <c r="C4321" t="s">
        <v>47</v>
      </c>
      <c r="D4321" t="s">
        <v>19944</v>
      </c>
      <c r="E4321">
        <v>144.47</v>
      </c>
      <c r="F4321">
        <v>40</v>
      </c>
      <c r="G4321" t="s">
        <v>43729</v>
      </c>
      <c r="H4321" t="s">
        <v>19945</v>
      </c>
      <c r="I4321" s="1">
        <v>44927</v>
      </c>
      <c r="J4321" s="1">
        <v>45658</v>
      </c>
      <c r="K4321" t="s">
        <v>19946</v>
      </c>
      <c r="L4321" t="s">
        <v>19947</v>
      </c>
      <c r="M4321" t="s">
        <v>27</v>
      </c>
      <c r="N4321">
        <v>3</v>
      </c>
      <c r="O4321">
        <f>Table1[[#This Row],[Price]]-0.1*Table1[[#This Row],[Price]]</f>
        <v>130.023</v>
      </c>
      <c r="P4321" s="9">
        <f>(Table1[[#This Row],[Expiration Date]]-Table1[[#This Row],[Manufacturing Date]])/365</f>
        <v>2.0027397260273974</v>
      </c>
      <c r="Q4321" t="str">
        <f>IF(Table1[[#This Row],[Expiration Date]]-J4329&gt;12/31/2024,"not expired","expired")</f>
        <v>not expired</v>
      </c>
      <c r="R4321">
        <f>Table1[[#This Row],[Discounted Price]]*0.95</f>
        <v>123.52184999999999</v>
      </c>
      <c r="S4321">
        <f>Table1[[#This Row],[Discounted Price]]*0.9</f>
        <v>117.02070000000001</v>
      </c>
      <c r="T4321">
        <f>Table1[[#This Row],[Discounted Price]]*0.8</f>
        <v>104.0184</v>
      </c>
      <c r="U4321">
        <f>Table1[[#This Row],[Price]]*0.52</f>
        <v>75.124400000000009</v>
      </c>
      <c r="V4321">
        <f>(Table1[[#This Row],[Price]]-Table1[[#This Row],[Scrap value]])/2</f>
        <v>34.672799999999995</v>
      </c>
    </row>
    <row r="4322" spans="1:22" x14ac:dyDescent="0.25">
      <c r="A4322" t="s">
        <v>19948</v>
      </c>
      <c r="B4322" t="s">
        <v>35</v>
      </c>
      <c r="C4322" t="s">
        <v>47</v>
      </c>
      <c r="D4322" t="s">
        <v>19949</v>
      </c>
      <c r="E4322">
        <v>317.08</v>
      </c>
      <c r="F4322">
        <v>30</v>
      </c>
      <c r="G4322" t="s">
        <v>43728</v>
      </c>
      <c r="H4322" t="s">
        <v>11496</v>
      </c>
      <c r="I4322" s="1">
        <v>45137</v>
      </c>
      <c r="J4322" s="1">
        <v>45292</v>
      </c>
      <c r="K4322" t="s">
        <v>19950</v>
      </c>
      <c r="L4322" t="s">
        <v>19951</v>
      </c>
      <c r="M4322" t="s">
        <v>27</v>
      </c>
      <c r="N4322">
        <v>3</v>
      </c>
      <c r="O4322">
        <f>Table1[[#This Row],[Price]]-0.1*Table1[[#This Row],[Price]]</f>
        <v>285.37199999999996</v>
      </c>
      <c r="P4322" s="9">
        <f>(Table1[[#This Row],[Expiration Date]]-Table1[[#This Row],[Manufacturing Date]])/365</f>
        <v>0.42465753424657532</v>
      </c>
      <c r="Q4322" t="str">
        <f>IF(Table1[[#This Row],[Expiration Date]]-J4330&gt;12/31/2024,"not expired","expired")</f>
        <v>expired</v>
      </c>
      <c r="R4322">
        <f>Table1[[#This Row],[Discounted Price]]*0.95</f>
        <v>271.10339999999997</v>
      </c>
      <c r="S4322">
        <f>Table1[[#This Row],[Discounted Price]]*0.9</f>
        <v>256.83479999999997</v>
      </c>
      <c r="T4322">
        <f>Table1[[#This Row],[Discounted Price]]*0.8</f>
        <v>228.29759999999999</v>
      </c>
      <c r="U4322">
        <f>Table1[[#This Row],[Price]]*0.52</f>
        <v>164.88159999999999</v>
      </c>
      <c r="V4322">
        <f>(Table1[[#This Row],[Price]]-Table1[[#This Row],[Scrap value]])/2</f>
        <v>76.099199999999996</v>
      </c>
    </row>
    <row r="4323" spans="1:22" x14ac:dyDescent="0.25">
      <c r="A4323" t="s">
        <v>19952</v>
      </c>
      <c r="B4323" t="s">
        <v>15</v>
      </c>
      <c r="C4323" t="s">
        <v>47</v>
      </c>
      <c r="D4323" t="s">
        <v>19953</v>
      </c>
      <c r="E4323">
        <v>189.7</v>
      </c>
      <c r="F4323">
        <v>59</v>
      </c>
      <c r="G4323" t="s">
        <v>43730</v>
      </c>
      <c r="H4323" t="s">
        <v>14605</v>
      </c>
      <c r="I4323" s="1">
        <v>44927</v>
      </c>
      <c r="J4323" s="1">
        <v>45292</v>
      </c>
      <c r="K4323" t="s">
        <v>19954</v>
      </c>
      <c r="L4323" t="s">
        <v>19955</v>
      </c>
      <c r="M4323" t="s">
        <v>20</v>
      </c>
      <c r="N4323">
        <v>1</v>
      </c>
      <c r="O4323">
        <f>Table1[[#This Row],[Price]]-0.1*Table1[[#This Row],[Price]]</f>
        <v>170.73</v>
      </c>
      <c r="P4323" s="9">
        <f>(Table1[[#This Row],[Expiration Date]]-Table1[[#This Row],[Manufacturing Date]])/365</f>
        <v>1</v>
      </c>
      <c r="Q4323" t="str">
        <f>IF(Table1[[#This Row],[Expiration Date]]-J4331&gt;12/31/2024,"not expired","expired")</f>
        <v>expired</v>
      </c>
      <c r="R4323">
        <f>Table1[[#This Row],[Discounted Price]]*0.95</f>
        <v>162.19349999999997</v>
      </c>
      <c r="S4323">
        <f>Table1[[#This Row],[Discounted Price]]*0.9</f>
        <v>153.65699999999998</v>
      </c>
      <c r="T4323">
        <f>Table1[[#This Row],[Discounted Price]]*0.8</f>
        <v>136.584</v>
      </c>
      <c r="U4323">
        <f>Table1[[#This Row],[Price]]*0.52</f>
        <v>98.643999999999991</v>
      </c>
      <c r="V4323">
        <f>(Table1[[#This Row],[Price]]-Table1[[#This Row],[Scrap value]])/2</f>
        <v>45.527999999999999</v>
      </c>
    </row>
    <row r="4324" spans="1:22" x14ac:dyDescent="0.25">
      <c r="A4324" t="s">
        <v>19956</v>
      </c>
      <c r="B4324" t="s">
        <v>29</v>
      </c>
      <c r="C4324" t="s">
        <v>47</v>
      </c>
      <c r="D4324" t="s">
        <v>19957</v>
      </c>
      <c r="E4324">
        <v>60.93</v>
      </c>
      <c r="F4324">
        <v>33</v>
      </c>
      <c r="G4324" t="s">
        <v>43730</v>
      </c>
      <c r="H4324" t="s">
        <v>14810</v>
      </c>
      <c r="I4324" s="1">
        <v>44927</v>
      </c>
      <c r="J4324" s="1">
        <v>45658</v>
      </c>
      <c r="K4324" t="s">
        <v>19958</v>
      </c>
      <c r="L4324" t="s">
        <v>19959</v>
      </c>
      <c r="M4324" t="s">
        <v>27</v>
      </c>
      <c r="N4324">
        <v>1</v>
      </c>
      <c r="O4324">
        <f>Table1[[#This Row],[Price]]-0.1*Table1[[#This Row],[Price]]</f>
        <v>54.837000000000003</v>
      </c>
      <c r="P4324" s="9">
        <f>(Table1[[#This Row],[Expiration Date]]-Table1[[#This Row],[Manufacturing Date]])/365</f>
        <v>2.0027397260273974</v>
      </c>
      <c r="Q4324" t="str">
        <f>IF(Table1[[#This Row],[Expiration Date]]-J4332&gt;12/31/2024,"not expired","expired")</f>
        <v>expired</v>
      </c>
      <c r="R4324">
        <f>Table1[[#This Row],[Discounted Price]]*0.95</f>
        <v>52.095150000000004</v>
      </c>
      <c r="S4324">
        <f>Table1[[#This Row],[Discounted Price]]*0.9</f>
        <v>49.353300000000004</v>
      </c>
      <c r="T4324">
        <f>Table1[[#This Row],[Discounted Price]]*0.8</f>
        <v>43.869600000000005</v>
      </c>
      <c r="U4324">
        <f>Table1[[#This Row],[Price]]*0.52</f>
        <v>31.683600000000002</v>
      </c>
      <c r="V4324">
        <f>(Table1[[#This Row],[Price]]-Table1[[#This Row],[Scrap value]])/2</f>
        <v>14.623199999999999</v>
      </c>
    </row>
    <row r="4325" spans="1:22" x14ac:dyDescent="0.25">
      <c r="A4325" t="s">
        <v>19960</v>
      </c>
      <c r="B4325" t="s">
        <v>15</v>
      </c>
      <c r="C4325" t="s">
        <v>47</v>
      </c>
      <c r="D4325" t="s">
        <v>19961</v>
      </c>
      <c r="E4325">
        <v>158.27000000000001</v>
      </c>
      <c r="F4325">
        <v>83</v>
      </c>
      <c r="G4325" t="s">
        <v>43729</v>
      </c>
      <c r="H4325" t="s">
        <v>19962</v>
      </c>
      <c r="I4325" s="1">
        <v>45137</v>
      </c>
      <c r="J4325" s="1">
        <v>46023</v>
      </c>
      <c r="K4325" t="s">
        <v>19963</v>
      </c>
      <c r="L4325" t="s">
        <v>19964</v>
      </c>
      <c r="M4325" t="s">
        <v>20</v>
      </c>
      <c r="N4325">
        <v>3</v>
      </c>
      <c r="O4325">
        <f>Table1[[#This Row],[Price]]-0.1*Table1[[#This Row],[Price]]</f>
        <v>142.44300000000001</v>
      </c>
      <c r="P4325" s="9">
        <f>(Table1[[#This Row],[Expiration Date]]-Table1[[#This Row],[Manufacturing Date]])/365</f>
        <v>2.4273972602739726</v>
      </c>
      <c r="Q4325" t="str">
        <f>IF(Table1[[#This Row],[Expiration Date]]-J4333&gt;12/31/2024,"not expired","expired")</f>
        <v>not expired</v>
      </c>
      <c r="R4325">
        <f>Table1[[#This Row],[Discounted Price]]*0.95</f>
        <v>135.32085000000001</v>
      </c>
      <c r="S4325">
        <f>Table1[[#This Row],[Discounted Price]]*0.9</f>
        <v>128.1987</v>
      </c>
      <c r="T4325">
        <f>Table1[[#This Row],[Discounted Price]]*0.8</f>
        <v>113.95440000000002</v>
      </c>
      <c r="U4325">
        <f>Table1[[#This Row],[Price]]*0.52</f>
        <v>82.30040000000001</v>
      </c>
      <c r="V4325">
        <f>(Table1[[#This Row],[Price]]-Table1[[#This Row],[Scrap value]])/2</f>
        <v>37.9848</v>
      </c>
    </row>
    <row r="4326" spans="1:22" x14ac:dyDescent="0.25">
      <c r="A4326" t="s">
        <v>19965</v>
      </c>
      <c r="B4326" t="s">
        <v>15</v>
      </c>
      <c r="C4326" t="s">
        <v>47</v>
      </c>
      <c r="D4326" t="s">
        <v>19966</v>
      </c>
      <c r="E4326">
        <v>396.73</v>
      </c>
      <c r="F4326">
        <v>33</v>
      </c>
      <c r="G4326" t="s">
        <v>43728</v>
      </c>
      <c r="H4326" t="s">
        <v>3265</v>
      </c>
      <c r="I4326" s="1">
        <v>45137</v>
      </c>
      <c r="J4326" s="1">
        <v>45292</v>
      </c>
      <c r="K4326" t="s">
        <v>19967</v>
      </c>
      <c r="L4326" t="s">
        <v>19968</v>
      </c>
      <c r="M4326" t="s">
        <v>45</v>
      </c>
      <c r="N4326">
        <v>5</v>
      </c>
      <c r="O4326">
        <f>Table1[[#This Row],[Price]]-0.1*Table1[[#This Row],[Price]]</f>
        <v>357.05700000000002</v>
      </c>
      <c r="P4326" s="9">
        <f>(Table1[[#This Row],[Expiration Date]]-Table1[[#This Row],[Manufacturing Date]])/365</f>
        <v>0.42465753424657532</v>
      </c>
      <c r="Q4326" t="str">
        <f>IF(Table1[[#This Row],[Expiration Date]]-J4334&gt;12/31/2024,"not expired","expired")</f>
        <v>expired</v>
      </c>
      <c r="R4326">
        <f>Table1[[#This Row],[Discounted Price]]*0.95</f>
        <v>339.20415000000003</v>
      </c>
      <c r="S4326">
        <f>Table1[[#This Row],[Discounted Price]]*0.9</f>
        <v>321.35130000000004</v>
      </c>
      <c r="T4326">
        <f>Table1[[#This Row],[Discounted Price]]*0.8</f>
        <v>285.6456</v>
      </c>
      <c r="U4326">
        <f>Table1[[#This Row],[Price]]*0.52</f>
        <v>206.29960000000003</v>
      </c>
      <c r="V4326">
        <f>(Table1[[#This Row],[Price]]-Table1[[#This Row],[Scrap value]])/2</f>
        <v>95.215199999999996</v>
      </c>
    </row>
    <row r="4327" spans="1:22" x14ac:dyDescent="0.25">
      <c r="A4327" t="s">
        <v>19969</v>
      </c>
      <c r="B4327" t="s">
        <v>15</v>
      </c>
      <c r="C4327" t="s">
        <v>47</v>
      </c>
      <c r="D4327" t="s">
        <v>19970</v>
      </c>
      <c r="E4327">
        <v>50.4</v>
      </c>
      <c r="F4327">
        <v>74</v>
      </c>
      <c r="G4327" t="s">
        <v>43729</v>
      </c>
      <c r="H4327" t="s">
        <v>3323</v>
      </c>
      <c r="I4327" s="1">
        <v>44927</v>
      </c>
      <c r="J4327" s="1">
        <v>45292</v>
      </c>
      <c r="K4327" t="s">
        <v>19971</v>
      </c>
      <c r="L4327" t="s">
        <v>19972</v>
      </c>
      <c r="M4327" t="s">
        <v>45</v>
      </c>
      <c r="N4327">
        <v>1</v>
      </c>
      <c r="O4327">
        <f>Table1[[#This Row],[Price]]-0.1*Table1[[#This Row],[Price]]</f>
        <v>45.36</v>
      </c>
      <c r="P4327" s="9">
        <f>(Table1[[#This Row],[Expiration Date]]-Table1[[#This Row],[Manufacturing Date]])/365</f>
        <v>1</v>
      </c>
      <c r="Q4327" t="str">
        <f>IF(Table1[[#This Row],[Expiration Date]]-J4335&gt;12/31/2024,"not expired","expired")</f>
        <v>expired</v>
      </c>
      <c r="R4327">
        <f>Table1[[#This Row],[Discounted Price]]*0.95</f>
        <v>43.091999999999999</v>
      </c>
      <c r="S4327">
        <f>Table1[[#This Row],[Discounted Price]]*0.9</f>
        <v>40.823999999999998</v>
      </c>
      <c r="T4327">
        <f>Table1[[#This Row],[Discounted Price]]*0.8</f>
        <v>36.288000000000004</v>
      </c>
      <c r="U4327">
        <f>Table1[[#This Row],[Price]]*0.52</f>
        <v>26.207999999999998</v>
      </c>
      <c r="V4327">
        <f>(Table1[[#This Row],[Price]]-Table1[[#This Row],[Scrap value]])/2</f>
        <v>12.096</v>
      </c>
    </row>
    <row r="4328" spans="1:22" x14ac:dyDescent="0.25">
      <c r="A4328" t="s">
        <v>19973</v>
      </c>
      <c r="B4328" t="s">
        <v>15</v>
      </c>
      <c r="C4328" t="s">
        <v>47</v>
      </c>
      <c r="D4328" t="s">
        <v>19974</v>
      </c>
      <c r="E4328">
        <v>152.03</v>
      </c>
      <c r="F4328">
        <v>63</v>
      </c>
      <c r="G4328" t="s">
        <v>43730</v>
      </c>
      <c r="H4328" t="s">
        <v>4655</v>
      </c>
      <c r="I4328" s="1">
        <v>45000</v>
      </c>
      <c r="J4328" s="1">
        <v>45658</v>
      </c>
      <c r="K4328" t="s">
        <v>19975</v>
      </c>
      <c r="L4328" t="s">
        <v>19976</v>
      </c>
      <c r="M4328" t="s">
        <v>20</v>
      </c>
      <c r="N4328">
        <v>4</v>
      </c>
      <c r="O4328">
        <f>Table1[[#This Row],[Price]]-0.1*Table1[[#This Row],[Price]]</f>
        <v>136.827</v>
      </c>
      <c r="P4328" s="9">
        <f>(Table1[[#This Row],[Expiration Date]]-Table1[[#This Row],[Manufacturing Date]])/365</f>
        <v>1.8027397260273972</v>
      </c>
      <c r="Q4328" t="str">
        <f>IF(Table1[[#This Row],[Expiration Date]]-J4336&gt;12/31/2024,"not expired","expired")</f>
        <v>expired</v>
      </c>
      <c r="R4328">
        <f>Table1[[#This Row],[Discounted Price]]*0.95</f>
        <v>129.98564999999999</v>
      </c>
      <c r="S4328">
        <f>Table1[[#This Row],[Discounted Price]]*0.9</f>
        <v>123.1443</v>
      </c>
      <c r="T4328">
        <f>Table1[[#This Row],[Discounted Price]]*0.8</f>
        <v>109.4616</v>
      </c>
      <c r="U4328">
        <f>Table1[[#This Row],[Price]]*0.52</f>
        <v>79.055599999999998</v>
      </c>
      <c r="V4328">
        <f>(Table1[[#This Row],[Price]]-Table1[[#This Row],[Scrap value]])/2</f>
        <v>36.487200000000001</v>
      </c>
    </row>
    <row r="4329" spans="1:22" x14ac:dyDescent="0.25">
      <c r="A4329" t="s">
        <v>19977</v>
      </c>
      <c r="B4329" t="s">
        <v>29</v>
      </c>
      <c r="C4329" t="s">
        <v>47</v>
      </c>
      <c r="D4329" t="s">
        <v>19978</v>
      </c>
      <c r="E4329">
        <v>218.91</v>
      </c>
      <c r="F4329">
        <v>19</v>
      </c>
      <c r="G4329" t="s">
        <v>43729</v>
      </c>
      <c r="H4329" t="s">
        <v>409</v>
      </c>
      <c r="I4329" s="1">
        <v>45137</v>
      </c>
      <c r="J4329" s="1">
        <v>45292</v>
      </c>
      <c r="K4329" t="s">
        <v>19979</v>
      </c>
      <c r="L4329" t="s">
        <v>19980</v>
      </c>
      <c r="M4329" t="s">
        <v>45</v>
      </c>
      <c r="N4329">
        <v>2</v>
      </c>
      <c r="O4329">
        <f>Table1[[#This Row],[Price]]-0.1*Table1[[#This Row],[Price]]</f>
        <v>197.01900000000001</v>
      </c>
      <c r="P4329" s="9">
        <f>(Table1[[#This Row],[Expiration Date]]-Table1[[#This Row],[Manufacturing Date]])/365</f>
        <v>0.42465753424657532</v>
      </c>
      <c r="Q4329" t="str">
        <f>IF(Table1[[#This Row],[Expiration Date]]-J4337&gt;12/31/2024,"not expired","expired")</f>
        <v>expired</v>
      </c>
      <c r="R4329">
        <f>Table1[[#This Row],[Discounted Price]]*0.95</f>
        <v>187.16804999999999</v>
      </c>
      <c r="S4329">
        <f>Table1[[#This Row],[Discounted Price]]*0.9</f>
        <v>177.31710000000001</v>
      </c>
      <c r="T4329">
        <f>Table1[[#This Row],[Discounted Price]]*0.8</f>
        <v>157.61520000000002</v>
      </c>
      <c r="U4329">
        <f>Table1[[#This Row],[Price]]*0.52</f>
        <v>113.83320000000001</v>
      </c>
      <c r="V4329">
        <f>(Table1[[#This Row],[Price]]-Table1[[#This Row],[Scrap value]])/2</f>
        <v>52.538399999999996</v>
      </c>
    </row>
    <row r="4330" spans="1:22" x14ac:dyDescent="0.25">
      <c r="A4330" t="s">
        <v>19981</v>
      </c>
      <c r="B4330" t="s">
        <v>15</v>
      </c>
      <c r="C4330" t="s">
        <v>47</v>
      </c>
      <c r="D4330" t="s">
        <v>19982</v>
      </c>
      <c r="E4330">
        <v>72.680000000000007</v>
      </c>
      <c r="F4330">
        <v>88</v>
      </c>
      <c r="G4330" t="s">
        <v>43730</v>
      </c>
      <c r="H4330" t="s">
        <v>19983</v>
      </c>
      <c r="I4330" s="1">
        <v>44927</v>
      </c>
      <c r="J4330" s="1">
        <v>46023</v>
      </c>
      <c r="K4330" t="s">
        <v>19984</v>
      </c>
      <c r="L4330" t="s">
        <v>19985</v>
      </c>
      <c r="M4330" t="s">
        <v>27</v>
      </c>
      <c r="N4330">
        <v>3</v>
      </c>
      <c r="O4330">
        <f>Table1[[#This Row],[Price]]-0.1*Table1[[#This Row],[Price]]</f>
        <v>65.412000000000006</v>
      </c>
      <c r="P4330" s="9">
        <f>(Table1[[#This Row],[Expiration Date]]-Table1[[#This Row],[Manufacturing Date]])/365</f>
        <v>3.0027397260273974</v>
      </c>
      <c r="Q4330" t="str">
        <f>IF(Table1[[#This Row],[Expiration Date]]-J4338&gt;12/31/2024,"not expired","expired")</f>
        <v>expired</v>
      </c>
      <c r="R4330">
        <f>Table1[[#This Row],[Discounted Price]]*0.95</f>
        <v>62.141400000000004</v>
      </c>
      <c r="S4330">
        <f>Table1[[#This Row],[Discounted Price]]*0.9</f>
        <v>58.87080000000001</v>
      </c>
      <c r="T4330">
        <f>Table1[[#This Row],[Discounted Price]]*0.8</f>
        <v>52.329600000000006</v>
      </c>
      <c r="U4330">
        <f>Table1[[#This Row],[Price]]*0.52</f>
        <v>37.793600000000005</v>
      </c>
      <c r="V4330">
        <f>(Table1[[#This Row],[Price]]-Table1[[#This Row],[Scrap value]])/2</f>
        <v>17.443200000000001</v>
      </c>
    </row>
    <row r="4331" spans="1:22" x14ac:dyDescent="0.25">
      <c r="A4331" t="s">
        <v>19986</v>
      </c>
      <c r="B4331" t="s">
        <v>22</v>
      </c>
      <c r="C4331" t="s">
        <v>47</v>
      </c>
      <c r="D4331" t="s">
        <v>19987</v>
      </c>
      <c r="E4331">
        <v>173.95</v>
      </c>
      <c r="F4331">
        <v>37</v>
      </c>
      <c r="G4331" t="s">
        <v>43728</v>
      </c>
      <c r="H4331" t="s">
        <v>13774</v>
      </c>
      <c r="I4331" s="1">
        <v>44927</v>
      </c>
      <c r="J4331" s="1">
        <v>46023</v>
      </c>
      <c r="K4331" t="s">
        <v>19988</v>
      </c>
      <c r="L4331" t="s">
        <v>19989</v>
      </c>
      <c r="M4331" t="s">
        <v>27</v>
      </c>
      <c r="N4331">
        <v>4</v>
      </c>
      <c r="O4331">
        <f>Table1[[#This Row],[Price]]-0.1*Table1[[#This Row],[Price]]</f>
        <v>156.55499999999998</v>
      </c>
      <c r="P4331" s="9">
        <f>(Table1[[#This Row],[Expiration Date]]-Table1[[#This Row],[Manufacturing Date]])/365</f>
        <v>3.0027397260273974</v>
      </c>
      <c r="Q4331" t="str">
        <f>IF(Table1[[#This Row],[Expiration Date]]-J4339&gt;12/31/2024,"not expired","expired")</f>
        <v>expired</v>
      </c>
      <c r="R4331">
        <f>Table1[[#This Row],[Discounted Price]]*0.95</f>
        <v>148.72724999999997</v>
      </c>
      <c r="S4331">
        <f>Table1[[#This Row],[Discounted Price]]*0.9</f>
        <v>140.89949999999999</v>
      </c>
      <c r="T4331">
        <f>Table1[[#This Row],[Discounted Price]]*0.8</f>
        <v>125.24399999999999</v>
      </c>
      <c r="U4331">
        <f>Table1[[#This Row],[Price]]*0.52</f>
        <v>90.453999999999994</v>
      </c>
      <c r="V4331">
        <f>(Table1[[#This Row],[Price]]-Table1[[#This Row],[Scrap value]])/2</f>
        <v>41.747999999999998</v>
      </c>
    </row>
    <row r="4332" spans="1:22" x14ac:dyDescent="0.25">
      <c r="A4332" t="s">
        <v>19990</v>
      </c>
      <c r="B4332" t="s">
        <v>22</v>
      </c>
      <c r="C4332" t="s">
        <v>47</v>
      </c>
      <c r="D4332" t="s">
        <v>19991</v>
      </c>
      <c r="E4332">
        <v>311.7</v>
      </c>
      <c r="F4332">
        <v>35</v>
      </c>
      <c r="G4332" t="s">
        <v>43729</v>
      </c>
      <c r="H4332" t="s">
        <v>19855</v>
      </c>
      <c r="I4332" s="1">
        <v>44927</v>
      </c>
      <c r="J4332" s="1">
        <v>45658</v>
      </c>
      <c r="K4332" t="s">
        <v>19992</v>
      </c>
      <c r="L4332" t="s">
        <v>19993</v>
      </c>
      <c r="M4332" t="s">
        <v>20</v>
      </c>
      <c r="N4332">
        <v>3</v>
      </c>
      <c r="O4332">
        <f>Table1[[#This Row],[Price]]-0.1*Table1[[#This Row],[Price]]</f>
        <v>280.52999999999997</v>
      </c>
      <c r="P4332" s="9">
        <f>(Table1[[#This Row],[Expiration Date]]-Table1[[#This Row],[Manufacturing Date]])/365</f>
        <v>2.0027397260273974</v>
      </c>
      <c r="Q4332" t="str">
        <f>IF(Table1[[#This Row],[Expiration Date]]-J4340&gt;12/31/2024,"not expired","expired")</f>
        <v>expired</v>
      </c>
      <c r="R4332">
        <f>Table1[[#This Row],[Discounted Price]]*0.95</f>
        <v>266.50349999999997</v>
      </c>
      <c r="S4332">
        <f>Table1[[#This Row],[Discounted Price]]*0.9</f>
        <v>252.47699999999998</v>
      </c>
      <c r="T4332">
        <f>Table1[[#This Row],[Discounted Price]]*0.8</f>
        <v>224.42399999999998</v>
      </c>
      <c r="U4332">
        <f>Table1[[#This Row],[Price]]*0.52</f>
        <v>162.084</v>
      </c>
      <c r="V4332">
        <f>(Table1[[#This Row],[Price]]-Table1[[#This Row],[Scrap value]])/2</f>
        <v>74.807999999999993</v>
      </c>
    </row>
    <row r="4333" spans="1:22" x14ac:dyDescent="0.25">
      <c r="A4333" t="s">
        <v>19994</v>
      </c>
      <c r="B4333" t="s">
        <v>22</v>
      </c>
      <c r="C4333" t="s">
        <v>47</v>
      </c>
      <c r="D4333" t="s">
        <v>19995</v>
      </c>
      <c r="E4333">
        <v>265.48</v>
      </c>
      <c r="F4333">
        <v>80</v>
      </c>
      <c r="G4333" t="s">
        <v>43729</v>
      </c>
      <c r="H4333" t="s">
        <v>13470</v>
      </c>
      <c r="I4333" s="1">
        <v>44927</v>
      </c>
      <c r="J4333" s="1">
        <v>45292</v>
      </c>
      <c r="K4333" t="s">
        <v>19996</v>
      </c>
      <c r="L4333" t="s">
        <v>19997</v>
      </c>
      <c r="M4333" t="s">
        <v>20</v>
      </c>
      <c r="N4333">
        <v>2</v>
      </c>
      <c r="O4333">
        <f>Table1[[#This Row],[Price]]-0.1*Table1[[#This Row],[Price]]</f>
        <v>238.93200000000002</v>
      </c>
      <c r="P4333" s="9">
        <f>(Table1[[#This Row],[Expiration Date]]-Table1[[#This Row],[Manufacturing Date]])/365</f>
        <v>1</v>
      </c>
      <c r="Q4333" t="str">
        <f>IF(Table1[[#This Row],[Expiration Date]]-J4341&gt;12/31/2024,"not expired","expired")</f>
        <v>expired</v>
      </c>
      <c r="R4333">
        <f>Table1[[#This Row],[Discounted Price]]*0.95</f>
        <v>226.9854</v>
      </c>
      <c r="S4333">
        <f>Table1[[#This Row],[Discounted Price]]*0.9</f>
        <v>215.03880000000001</v>
      </c>
      <c r="T4333">
        <f>Table1[[#This Row],[Discounted Price]]*0.8</f>
        <v>191.14560000000003</v>
      </c>
      <c r="U4333">
        <f>Table1[[#This Row],[Price]]*0.52</f>
        <v>138.04960000000003</v>
      </c>
      <c r="V4333">
        <f>(Table1[[#This Row],[Price]]-Table1[[#This Row],[Scrap value]])/2</f>
        <v>63.715199999999996</v>
      </c>
    </row>
    <row r="4334" spans="1:22" x14ac:dyDescent="0.25">
      <c r="A4334" t="s">
        <v>19998</v>
      </c>
      <c r="B4334" t="s">
        <v>29</v>
      </c>
      <c r="C4334" t="s">
        <v>47</v>
      </c>
      <c r="D4334" t="s">
        <v>19999</v>
      </c>
      <c r="E4334">
        <v>39.75</v>
      </c>
      <c r="F4334">
        <v>87</v>
      </c>
      <c r="G4334" t="s">
        <v>43730</v>
      </c>
      <c r="H4334" t="s">
        <v>37</v>
      </c>
      <c r="I4334" s="1">
        <v>45137</v>
      </c>
      <c r="J4334" s="1">
        <v>45292</v>
      </c>
      <c r="K4334" t="s">
        <v>20000</v>
      </c>
      <c r="L4334" t="s">
        <v>20001</v>
      </c>
      <c r="M4334" t="s">
        <v>20</v>
      </c>
      <c r="N4334">
        <v>2</v>
      </c>
      <c r="O4334">
        <f>Table1[[#This Row],[Price]]-0.1*Table1[[#This Row],[Price]]</f>
        <v>35.774999999999999</v>
      </c>
      <c r="P4334" s="9">
        <f>(Table1[[#This Row],[Expiration Date]]-Table1[[#This Row],[Manufacturing Date]])/365</f>
        <v>0.42465753424657532</v>
      </c>
      <c r="Q4334" t="str">
        <f>IF(Table1[[#This Row],[Expiration Date]]-J4342&gt;12/31/2024,"not expired","expired")</f>
        <v>expired</v>
      </c>
      <c r="R4334">
        <f>Table1[[#This Row],[Discounted Price]]*0.95</f>
        <v>33.986249999999998</v>
      </c>
      <c r="S4334">
        <f>Table1[[#This Row],[Discounted Price]]*0.9</f>
        <v>32.197499999999998</v>
      </c>
      <c r="T4334">
        <f>Table1[[#This Row],[Discounted Price]]*0.8</f>
        <v>28.62</v>
      </c>
      <c r="U4334">
        <f>Table1[[#This Row],[Price]]*0.52</f>
        <v>20.67</v>
      </c>
      <c r="V4334">
        <f>(Table1[[#This Row],[Price]]-Table1[[#This Row],[Scrap value]])/2</f>
        <v>9.5399999999999991</v>
      </c>
    </row>
    <row r="4335" spans="1:22" x14ac:dyDescent="0.25">
      <c r="A4335" t="s">
        <v>20002</v>
      </c>
      <c r="B4335" t="s">
        <v>29</v>
      </c>
      <c r="C4335" t="s">
        <v>47</v>
      </c>
      <c r="D4335" t="s">
        <v>20003</v>
      </c>
      <c r="E4335">
        <v>179.25</v>
      </c>
      <c r="F4335">
        <v>65</v>
      </c>
      <c r="G4335" t="s">
        <v>43730</v>
      </c>
      <c r="H4335" t="s">
        <v>981</v>
      </c>
      <c r="I4335" s="1">
        <v>44927</v>
      </c>
      <c r="J4335" s="1">
        <v>45292</v>
      </c>
      <c r="K4335" t="s">
        <v>20004</v>
      </c>
      <c r="L4335" t="s">
        <v>20005</v>
      </c>
      <c r="M4335" t="s">
        <v>45</v>
      </c>
      <c r="N4335">
        <v>5</v>
      </c>
      <c r="O4335">
        <f>Table1[[#This Row],[Price]]-0.1*Table1[[#This Row],[Price]]</f>
        <v>161.32499999999999</v>
      </c>
      <c r="P4335" s="9">
        <f>(Table1[[#This Row],[Expiration Date]]-Table1[[#This Row],[Manufacturing Date]])/365</f>
        <v>1</v>
      </c>
      <c r="Q4335" t="str">
        <f>IF(Table1[[#This Row],[Expiration Date]]-J4343&gt;12/31/2024,"not expired","expired")</f>
        <v>expired</v>
      </c>
      <c r="R4335">
        <f>Table1[[#This Row],[Discounted Price]]*0.95</f>
        <v>153.25874999999999</v>
      </c>
      <c r="S4335">
        <f>Table1[[#This Row],[Discounted Price]]*0.9</f>
        <v>145.1925</v>
      </c>
      <c r="T4335">
        <f>Table1[[#This Row],[Discounted Price]]*0.8</f>
        <v>129.06</v>
      </c>
      <c r="U4335">
        <f>Table1[[#This Row],[Price]]*0.52</f>
        <v>93.210000000000008</v>
      </c>
      <c r="V4335">
        <f>(Table1[[#This Row],[Price]]-Table1[[#This Row],[Scrap value]])/2</f>
        <v>43.019999999999996</v>
      </c>
    </row>
    <row r="4336" spans="1:22" x14ac:dyDescent="0.25">
      <c r="A4336" t="s">
        <v>20006</v>
      </c>
      <c r="B4336" t="s">
        <v>22</v>
      </c>
      <c r="C4336" t="s">
        <v>47</v>
      </c>
      <c r="D4336" t="s">
        <v>20007</v>
      </c>
      <c r="E4336">
        <v>225.7</v>
      </c>
      <c r="F4336">
        <v>59</v>
      </c>
      <c r="G4336" t="s">
        <v>43728</v>
      </c>
      <c r="H4336" t="s">
        <v>20008</v>
      </c>
      <c r="I4336" s="1">
        <v>44927</v>
      </c>
      <c r="J4336" s="1">
        <v>45658</v>
      </c>
      <c r="K4336" t="s">
        <v>20009</v>
      </c>
      <c r="L4336" t="s">
        <v>20010</v>
      </c>
      <c r="M4336" t="s">
        <v>27</v>
      </c>
      <c r="N4336">
        <v>3</v>
      </c>
      <c r="O4336">
        <f>Table1[[#This Row],[Price]]-0.1*Table1[[#This Row],[Price]]</f>
        <v>203.13</v>
      </c>
      <c r="P4336" s="9">
        <f>(Table1[[#This Row],[Expiration Date]]-Table1[[#This Row],[Manufacturing Date]])/365</f>
        <v>2.0027397260273974</v>
      </c>
      <c r="Q4336" t="str">
        <f>IF(Table1[[#This Row],[Expiration Date]]-J4344&gt;12/31/2024,"not expired","expired")</f>
        <v>not expired</v>
      </c>
      <c r="R4336">
        <f>Table1[[#This Row],[Discounted Price]]*0.95</f>
        <v>192.97349999999997</v>
      </c>
      <c r="S4336">
        <f>Table1[[#This Row],[Discounted Price]]*0.9</f>
        <v>182.81700000000001</v>
      </c>
      <c r="T4336">
        <f>Table1[[#This Row],[Discounted Price]]*0.8</f>
        <v>162.50400000000002</v>
      </c>
      <c r="U4336">
        <f>Table1[[#This Row],[Price]]*0.52</f>
        <v>117.364</v>
      </c>
      <c r="V4336">
        <f>(Table1[[#This Row],[Price]]-Table1[[#This Row],[Scrap value]])/2</f>
        <v>54.167999999999992</v>
      </c>
    </row>
    <row r="4337" spans="1:22" x14ac:dyDescent="0.25">
      <c r="A4337" t="s">
        <v>20011</v>
      </c>
      <c r="B4337" t="s">
        <v>29</v>
      </c>
      <c r="C4337" t="s">
        <v>47</v>
      </c>
      <c r="D4337" t="s">
        <v>20012</v>
      </c>
      <c r="E4337">
        <v>62.41</v>
      </c>
      <c r="F4337">
        <v>48</v>
      </c>
      <c r="G4337" t="s">
        <v>43730</v>
      </c>
      <c r="H4337" t="s">
        <v>419</v>
      </c>
      <c r="I4337" s="1">
        <v>45137</v>
      </c>
      <c r="J4337" s="1">
        <v>45292</v>
      </c>
      <c r="K4337" t="s">
        <v>20013</v>
      </c>
      <c r="L4337" t="s">
        <v>20014</v>
      </c>
      <c r="M4337" t="s">
        <v>27</v>
      </c>
      <c r="N4337">
        <v>3</v>
      </c>
      <c r="O4337">
        <f>Table1[[#This Row],[Price]]-0.1*Table1[[#This Row],[Price]]</f>
        <v>56.168999999999997</v>
      </c>
      <c r="P4337" s="9">
        <f>(Table1[[#This Row],[Expiration Date]]-Table1[[#This Row],[Manufacturing Date]])/365</f>
        <v>0.42465753424657532</v>
      </c>
      <c r="Q4337" t="str">
        <f>IF(Table1[[#This Row],[Expiration Date]]-J4345&gt;12/31/2024,"not expired","expired")</f>
        <v>expired</v>
      </c>
      <c r="R4337">
        <f>Table1[[#This Row],[Discounted Price]]*0.95</f>
        <v>53.360549999999996</v>
      </c>
      <c r="S4337">
        <f>Table1[[#This Row],[Discounted Price]]*0.9</f>
        <v>50.552099999999996</v>
      </c>
      <c r="T4337">
        <f>Table1[[#This Row],[Discounted Price]]*0.8</f>
        <v>44.935200000000002</v>
      </c>
      <c r="U4337">
        <f>Table1[[#This Row],[Price]]*0.52</f>
        <v>32.453200000000002</v>
      </c>
      <c r="V4337">
        <f>(Table1[[#This Row],[Price]]-Table1[[#This Row],[Scrap value]])/2</f>
        <v>14.978399999999997</v>
      </c>
    </row>
    <row r="4338" spans="1:22" x14ac:dyDescent="0.25">
      <c r="A4338" t="s">
        <v>20015</v>
      </c>
      <c r="B4338" t="s">
        <v>35</v>
      </c>
      <c r="C4338" t="s">
        <v>47</v>
      </c>
      <c r="D4338" t="s">
        <v>20016</v>
      </c>
      <c r="E4338">
        <v>423.17</v>
      </c>
      <c r="F4338">
        <v>71</v>
      </c>
      <c r="G4338" t="s">
        <v>43729</v>
      </c>
      <c r="H4338" t="s">
        <v>20017</v>
      </c>
      <c r="I4338" s="1">
        <v>44927</v>
      </c>
      <c r="J4338" s="1">
        <v>46023</v>
      </c>
      <c r="K4338" t="s">
        <v>20018</v>
      </c>
      <c r="L4338" t="s">
        <v>20019</v>
      </c>
      <c r="M4338" t="s">
        <v>20</v>
      </c>
      <c r="N4338">
        <v>3</v>
      </c>
      <c r="O4338">
        <f>Table1[[#This Row],[Price]]-0.1*Table1[[#This Row],[Price]]</f>
        <v>380.85300000000001</v>
      </c>
      <c r="P4338" s="9">
        <f>(Table1[[#This Row],[Expiration Date]]-Table1[[#This Row],[Manufacturing Date]])/365</f>
        <v>3.0027397260273974</v>
      </c>
      <c r="Q4338" t="str">
        <f>IF(Table1[[#This Row],[Expiration Date]]-J4346&gt;12/31/2024,"not expired","expired")</f>
        <v>expired</v>
      </c>
      <c r="R4338">
        <f>Table1[[#This Row],[Discounted Price]]*0.95</f>
        <v>361.81034999999997</v>
      </c>
      <c r="S4338">
        <f>Table1[[#This Row],[Discounted Price]]*0.9</f>
        <v>342.76769999999999</v>
      </c>
      <c r="T4338">
        <f>Table1[[#This Row],[Discounted Price]]*0.8</f>
        <v>304.68240000000003</v>
      </c>
      <c r="U4338">
        <f>Table1[[#This Row],[Price]]*0.52</f>
        <v>220.04840000000002</v>
      </c>
      <c r="V4338">
        <f>(Table1[[#This Row],[Price]]-Table1[[#This Row],[Scrap value]])/2</f>
        <v>101.5608</v>
      </c>
    </row>
    <row r="4339" spans="1:22" x14ac:dyDescent="0.25">
      <c r="A4339" t="s">
        <v>20020</v>
      </c>
      <c r="B4339" t="s">
        <v>35</v>
      </c>
      <c r="C4339" t="s">
        <v>47</v>
      </c>
      <c r="D4339" t="s">
        <v>20021</v>
      </c>
      <c r="E4339">
        <v>68.19</v>
      </c>
      <c r="F4339">
        <v>35</v>
      </c>
      <c r="G4339" t="s">
        <v>43730</v>
      </c>
      <c r="H4339" t="s">
        <v>7221</v>
      </c>
      <c r="I4339" s="1">
        <v>44927</v>
      </c>
      <c r="J4339" s="1">
        <v>46023</v>
      </c>
      <c r="K4339" t="s">
        <v>20022</v>
      </c>
      <c r="L4339" t="s">
        <v>20023</v>
      </c>
      <c r="M4339" t="s">
        <v>27</v>
      </c>
      <c r="N4339">
        <v>4</v>
      </c>
      <c r="O4339">
        <f>Table1[[#This Row],[Price]]-0.1*Table1[[#This Row],[Price]]</f>
        <v>61.370999999999995</v>
      </c>
      <c r="P4339" s="9">
        <f>(Table1[[#This Row],[Expiration Date]]-Table1[[#This Row],[Manufacturing Date]])/365</f>
        <v>3.0027397260273974</v>
      </c>
      <c r="Q4339" t="str">
        <f>IF(Table1[[#This Row],[Expiration Date]]-J4347&gt;12/31/2024,"not expired","expired")</f>
        <v>not expired</v>
      </c>
      <c r="R4339">
        <f>Table1[[#This Row],[Discounted Price]]*0.95</f>
        <v>58.302449999999993</v>
      </c>
      <c r="S4339">
        <f>Table1[[#This Row],[Discounted Price]]*0.9</f>
        <v>55.233899999999998</v>
      </c>
      <c r="T4339">
        <f>Table1[[#This Row],[Discounted Price]]*0.8</f>
        <v>49.096800000000002</v>
      </c>
      <c r="U4339">
        <f>Table1[[#This Row],[Price]]*0.52</f>
        <v>35.458799999999997</v>
      </c>
      <c r="V4339">
        <f>(Table1[[#This Row],[Price]]-Table1[[#This Row],[Scrap value]])/2</f>
        <v>16.365600000000001</v>
      </c>
    </row>
    <row r="4340" spans="1:22" x14ac:dyDescent="0.25">
      <c r="A4340" t="s">
        <v>20024</v>
      </c>
      <c r="B4340" t="s">
        <v>29</v>
      </c>
      <c r="C4340" t="s">
        <v>47</v>
      </c>
      <c r="D4340" t="s">
        <v>20025</v>
      </c>
      <c r="E4340">
        <v>58.24</v>
      </c>
      <c r="F4340">
        <v>68</v>
      </c>
      <c r="G4340" t="s">
        <v>43730</v>
      </c>
      <c r="H4340" t="s">
        <v>9653</v>
      </c>
      <c r="I4340" s="1">
        <v>45000</v>
      </c>
      <c r="J4340" s="1">
        <v>45658</v>
      </c>
      <c r="K4340" t="s">
        <v>20026</v>
      </c>
      <c r="L4340" t="s">
        <v>20027</v>
      </c>
      <c r="M4340" t="s">
        <v>45</v>
      </c>
      <c r="N4340">
        <v>3</v>
      </c>
      <c r="O4340">
        <f>Table1[[#This Row],[Price]]-0.1*Table1[[#This Row],[Price]]</f>
        <v>52.416000000000004</v>
      </c>
      <c r="P4340" s="9">
        <f>(Table1[[#This Row],[Expiration Date]]-Table1[[#This Row],[Manufacturing Date]])/365</f>
        <v>1.8027397260273972</v>
      </c>
      <c r="Q4340" t="str">
        <f>IF(Table1[[#This Row],[Expiration Date]]-J4348&gt;12/31/2024,"not expired","expired")</f>
        <v>expired</v>
      </c>
      <c r="R4340">
        <f>Table1[[#This Row],[Discounted Price]]*0.95</f>
        <v>49.795200000000001</v>
      </c>
      <c r="S4340">
        <f>Table1[[#This Row],[Discounted Price]]*0.9</f>
        <v>47.174400000000006</v>
      </c>
      <c r="T4340">
        <f>Table1[[#This Row],[Discounted Price]]*0.8</f>
        <v>41.932800000000007</v>
      </c>
      <c r="U4340">
        <f>Table1[[#This Row],[Price]]*0.52</f>
        <v>30.284800000000001</v>
      </c>
      <c r="V4340">
        <f>(Table1[[#This Row],[Price]]-Table1[[#This Row],[Scrap value]])/2</f>
        <v>13.977600000000001</v>
      </c>
    </row>
    <row r="4341" spans="1:22" x14ac:dyDescent="0.25">
      <c r="A4341" t="s">
        <v>20028</v>
      </c>
      <c r="B4341" t="s">
        <v>22</v>
      </c>
      <c r="C4341" t="s">
        <v>47</v>
      </c>
      <c r="D4341" t="s">
        <v>20029</v>
      </c>
      <c r="E4341">
        <v>197.23</v>
      </c>
      <c r="F4341">
        <v>68</v>
      </c>
      <c r="G4341" t="s">
        <v>43728</v>
      </c>
      <c r="H4341" t="s">
        <v>19205</v>
      </c>
      <c r="I4341" s="1">
        <v>45000</v>
      </c>
      <c r="J4341" s="1">
        <v>45292</v>
      </c>
      <c r="K4341" t="s">
        <v>20030</v>
      </c>
      <c r="L4341" t="s">
        <v>20031</v>
      </c>
      <c r="M4341" t="s">
        <v>20</v>
      </c>
      <c r="N4341">
        <v>4</v>
      </c>
      <c r="O4341">
        <f>Table1[[#This Row],[Price]]-0.1*Table1[[#This Row],[Price]]</f>
        <v>177.50700000000001</v>
      </c>
      <c r="P4341" s="9">
        <f>(Table1[[#This Row],[Expiration Date]]-Table1[[#This Row],[Manufacturing Date]])/365</f>
        <v>0.8</v>
      </c>
      <c r="Q4341" t="str">
        <f>IF(Table1[[#This Row],[Expiration Date]]-J4349&gt;12/31/2024,"not expired","expired")</f>
        <v>expired</v>
      </c>
      <c r="R4341">
        <f>Table1[[#This Row],[Discounted Price]]*0.95</f>
        <v>168.63165000000001</v>
      </c>
      <c r="S4341">
        <f>Table1[[#This Row],[Discounted Price]]*0.9</f>
        <v>159.75630000000001</v>
      </c>
      <c r="T4341">
        <f>Table1[[#This Row],[Discounted Price]]*0.8</f>
        <v>142.00560000000002</v>
      </c>
      <c r="U4341">
        <f>Table1[[#This Row],[Price]]*0.52</f>
        <v>102.5596</v>
      </c>
      <c r="V4341">
        <f>(Table1[[#This Row],[Price]]-Table1[[#This Row],[Scrap value]])/2</f>
        <v>47.335199999999993</v>
      </c>
    </row>
    <row r="4342" spans="1:22" x14ac:dyDescent="0.25">
      <c r="A4342" t="s">
        <v>20032</v>
      </c>
      <c r="B4342" t="s">
        <v>29</v>
      </c>
      <c r="C4342" t="s">
        <v>47</v>
      </c>
      <c r="D4342" t="s">
        <v>20033</v>
      </c>
      <c r="E4342">
        <v>297.67</v>
      </c>
      <c r="F4342">
        <v>26</v>
      </c>
      <c r="G4342" t="s">
        <v>43728</v>
      </c>
      <c r="H4342" t="s">
        <v>13262</v>
      </c>
      <c r="I4342" s="1">
        <v>45000</v>
      </c>
      <c r="J4342" s="1">
        <v>45658</v>
      </c>
      <c r="K4342" t="s">
        <v>20034</v>
      </c>
      <c r="L4342" t="s">
        <v>20035</v>
      </c>
      <c r="M4342" t="s">
        <v>20</v>
      </c>
      <c r="N4342">
        <v>1</v>
      </c>
      <c r="O4342">
        <f>Table1[[#This Row],[Price]]-0.1*Table1[[#This Row],[Price]]</f>
        <v>267.90300000000002</v>
      </c>
      <c r="P4342" s="9">
        <f>(Table1[[#This Row],[Expiration Date]]-Table1[[#This Row],[Manufacturing Date]])/365</f>
        <v>1.8027397260273972</v>
      </c>
      <c r="Q4342" t="str">
        <f>IF(Table1[[#This Row],[Expiration Date]]-J4350&gt;12/31/2024,"not expired","expired")</f>
        <v>expired</v>
      </c>
      <c r="R4342">
        <f>Table1[[#This Row],[Discounted Price]]*0.95</f>
        <v>254.50785000000002</v>
      </c>
      <c r="S4342">
        <f>Table1[[#This Row],[Discounted Price]]*0.9</f>
        <v>241.11270000000002</v>
      </c>
      <c r="T4342">
        <f>Table1[[#This Row],[Discounted Price]]*0.8</f>
        <v>214.32240000000002</v>
      </c>
      <c r="U4342">
        <f>Table1[[#This Row],[Price]]*0.52</f>
        <v>154.78840000000002</v>
      </c>
      <c r="V4342">
        <f>(Table1[[#This Row],[Price]]-Table1[[#This Row],[Scrap value]])/2</f>
        <v>71.440799999999996</v>
      </c>
    </row>
    <row r="4343" spans="1:22" x14ac:dyDescent="0.25">
      <c r="A4343" t="s">
        <v>20036</v>
      </c>
      <c r="B4343" t="s">
        <v>29</v>
      </c>
      <c r="C4343" t="s">
        <v>47</v>
      </c>
      <c r="D4343" t="s">
        <v>20037</v>
      </c>
      <c r="E4343">
        <v>46.06</v>
      </c>
      <c r="F4343">
        <v>36</v>
      </c>
      <c r="G4343" t="s">
        <v>43729</v>
      </c>
      <c r="H4343" t="s">
        <v>6392</v>
      </c>
      <c r="I4343" s="1">
        <v>44927</v>
      </c>
      <c r="J4343" s="1">
        <v>45292</v>
      </c>
      <c r="K4343" t="s">
        <v>20038</v>
      </c>
      <c r="L4343" t="s">
        <v>20039</v>
      </c>
      <c r="M4343" t="s">
        <v>20</v>
      </c>
      <c r="N4343">
        <v>2</v>
      </c>
      <c r="O4343">
        <f>Table1[[#This Row],[Price]]-0.1*Table1[[#This Row],[Price]]</f>
        <v>41.454000000000001</v>
      </c>
      <c r="P4343" s="9">
        <f>(Table1[[#This Row],[Expiration Date]]-Table1[[#This Row],[Manufacturing Date]])/365</f>
        <v>1</v>
      </c>
      <c r="Q4343" t="str">
        <f>IF(Table1[[#This Row],[Expiration Date]]-J4351&gt;12/31/2024,"not expired","expired")</f>
        <v>expired</v>
      </c>
      <c r="R4343">
        <f>Table1[[#This Row],[Discounted Price]]*0.95</f>
        <v>39.381299999999996</v>
      </c>
      <c r="S4343">
        <f>Table1[[#This Row],[Discounted Price]]*0.9</f>
        <v>37.308599999999998</v>
      </c>
      <c r="T4343">
        <f>Table1[[#This Row],[Discounted Price]]*0.8</f>
        <v>33.163200000000003</v>
      </c>
      <c r="U4343">
        <f>Table1[[#This Row],[Price]]*0.52</f>
        <v>23.951200000000004</v>
      </c>
      <c r="V4343">
        <f>(Table1[[#This Row],[Price]]-Table1[[#This Row],[Scrap value]])/2</f>
        <v>11.054399999999999</v>
      </c>
    </row>
    <row r="4344" spans="1:22" x14ac:dyDescent="0.25">
      <c r="A4344" t="s">
        <v>20040</v>
      </c>
      <c r="B4344" t="s">
        <v>29</v>
      </c>
      <c r="C4344" t="s">
        <v>47</v>
      </c>
      <c r="D4344" t="s">
        <v>20041</v>
      </c>
      <c r="E4344">
        <v>375</v>
      </c>
      <c r="F4344">
        <v>66</v>
      </c>
      <c r="G4344" t="s">
        <v>43730</v>
      </c>
      <c r="H4344" t="s">
        <v>13901</v>
      </c>
      <c r="I4344" s="1">
        <v>45137</v>
      </c>
      <c r="J4344" s="1">
        <v>45292</v>
      </c>
      <c r="K4344" t="s">
        <v>20042</v>
      </c>
      <c r="L4344" t="s">
        <v>20043</v>
      </c>
      <c r="M4344" t="s">
        <v>27</v>
      </c>
      <c r="N4344">
        <v>2</v>
      </c>
      <c r="O4344">
        <f>Table1[[#This Row],[Price]]-0.1*Table1[[#This Row],[Price]]</f>
        <v>337.5</v>
      </c>
      <c r="P4344" s="9">
        <f>(Table1[[#This Row],[Expiration Date]]-Table1[[#This Row],[Manufacturing Date]])/365</f>
        <v>0.42465753424657532</v>
      </c>
      <c r="Q4344" t="str">
        <f>IF(Table1[[#This Row],[Expiration Date]]-J4352&gt;12/31/2024,"not expired","expired")</f>
        <v>expired</v>
      </c>
      <c r="R4344">
        <f>Table1[[#This Row],[Discounted Price]]*0.95</f>
        <v>320.625</v>
      </c>
      <c r="S4344">
        <f>Table1[[#This Row],[Discounted Price]]*0.9</f>
        <v>303.75</v>
      </c>
      <c r="T4344">
        <f>Table1[[#This Row],[Discounted Price]]*0.8</f>
        <v>270</v>
      </c>
      <c r="U4344">
        <f>Table1[[#This Row],[Price]]*0.52</f>
        <v>195</v>
      </c>
      <c r="V4344">
        <f>(Table1[[#This Row],[Price]]-Table1[[#This Row],[Scrap value]])/2</f>
        <v>90</v>
      </c>
    </row>
    <row r="4345" spans="1:22" x14ac:dyDescent="0.25">
      <c r="A4345" t="s">
        <v>20044</v>
      </c>
      <c r="B4345" t="s">
        <v>35</v>
      </c>
      <c r="C4345" t="s">
        <v>47</v>
      </c>
      <c r="D4345" t="s">
        <v>20045</v>
      </c>
      <c r="E4345">
        <v>289.24</v>
      </c>
      <c r="F4345">
        <v>19</v>
      </c>
      <c r="G4345" t="s">
        <v>43730</v>
      </c>
      <c r="H4345" t="s">
        <v>2536</v>
      </c>
      <c r="I4345" s="1">
        <v>45000</v>
      </c>
      <c r="J4345" s="1">
        <v>45658</v>
      </c>
      <c r="K4345" t="s">
        <v>20046</v>
      </c>
      <c r="L4345" t="s">
        <v>20047</v>
      </c>
      <c r="M4345" t="s">
        <v>45</v>
      </c>
      <c r="N4345">
        <v>4</v>
      </c>
      <c r="O4345">
        <f>Table1[[#This Row],[Price]]-0.1*Table1[[#This Row],[Price]]</f>
        <v>260.31600000000003</v>
      </c>
      <c r="P4345" s="9">
        <f>(Table1[[#This Row],[Expiration Date]]-Table1[[#This Row],[Manufacturing Date]])/365</f>
        <v>1.8027397260273972</v>
      </c>
      <c r="Q4345" t="str">
        <f>IF(Table1[[#This Row],[Expiration Date]]-J4353&gt;12/31/2024,"not expired","expired")</f>
        <v>expired</v>
      </c>
      <c r="R4345">
        <f>Table1[[#This Row],[Discounted Price]]*0.95</f>
        <v>247.30020000000002</v>
      </c>
      <c r="S4345">
        <f>Table1[[#This Row],[Discounted Price]]*0.9</f>
        <v>234.28440000000003</v>
      </c>
      <c r="T4345">
        <f>Table1[[#This Row],[Discounted Price]]*0.8</f>
        <v>208.25280000000004</v>
      </c>
      <c r="U4345">
        <f>Table1[[#This Row],[Price]]*0.52</f>
        <v>150.40480000000002</v>
      </c>
      <c r="V4345">
        <f>(Table1[[#This Row],[Price]]-Table1[[#This Row],[Scrap value]])/2</f>
        <v>69.417599999999993</v>
      </c>
    </row>
    <row r="4346" spans="1:22" x14ac:dyDescent="0.25">
      <c r="A4346" t="s">
        <v>20048</v>
      </c>
      <c r="B4346" t="s">
        <v>15</v>
      </c>
      <c r="C4346" t="s">
        <v>47</v>
      </c>
      <c r="D4346" t="s">
        <v>20049</v>
      </c>
      <c r="E4346">
        <v>189.15</v>
      </c>
      <c r="F4346">
        <v>23</v>
      </c>
      <c r="G4346" t="s">
        <v>43728</v>
      </c>
      <c r="H4346" t="s">
        <v>20050</v>
      </c>
      <c r="I4346" s="1">
        <v>45137</v>
      </c>
      <c r="J4346" s="1">
        <v>46023</v>
      </c>
      <c r="K4346" t="s">
        <v>20051</v>
      </c>
      <c r="L4346" t="s">
        <v>20052</v>
      </c>
      <c r="M4346" t="s">
        <v>45</v>
      </c>
      <c r="N4346">
        <v>1</v>
      </c>
      <c r="O4346">
        <f>Table1[[#This Row],[Price]]-0.1*Table1[[#This Row],[Price]]</f>
        <v>170.23500000000001</v>
      </c>
      <c r="P4346" s="9">
        <f>(Table1[[#This Row],[Expiration Date]]-Table1[[#This Row],[Manufacturing Date]])/365</f>
        <v>2.4273972602739726</v>
      </c>
      <c r="Q4346" t="str">
        <f>IF(Table1[[#This Row],[Expiration Date]]-J4354&gt;12/31/2024,"not expired","expired")</f>
        <v>not expired</v>
      </c>
      <c r="R4346">
        <f>Table1[[#This Row],[Discounted Price]]*0.95</f>
        <v>161.72325000000001</v>
      </c>
      <c r="S4346">
        <f>Table1[[#This Row],[Discounted Price]]*0.9</f>
        <v>153.21150000000003</v>
      </c>
      <c r="T4346">
        <f>Table1[[#This Row],[Discounted Price]]*0.8</f>
        <v>136.18800000000002</v>
      </c>
      <c r="U4346">
        <f>Table1[[#This Row],[Price]]*0.52</f>
        <v>98.358000000000004</v>
      </c>
      <c r="V4346">
        <f>(Table1[[#This Row],[Price]]-Table1[[#This Row],[Scrap value]])/2</f>
        <v>45.396000000000001</v>
      </c>
    </row>
    <row r="4347" spans="1:22" x14ac:dyDescent="0.25">
      <c r="A4347" t="s">
        <v>20053</v>
      </c>
      <c r="B4347" t="s">
        <v>35</v>
      </c>
      <c r="C4347" t="s">
        <v>47</v>
      </c>
      <c r="D4347" t="s">
        <v>20054</v>
      </c>
      <c r="E4347">
        <v>167.45</v>
      </c>
      <c r="F4347">
        <v>43</v>
      </c>
      <c r="G4347" t="s">
        <v>43728</v>
      </c>
      <c r="H4347" t="s">
        <v>10737</v>
      </c>
      <c r="I4347" s="1">
        <v>44927</v>
      </c>
      <c r="J4347" s="1">
        <v>45292</v>
      </c>
      <c r="K4347" t="s">
        <v>20055</v>
      </c>
      <c r="L4347" t="s">
        <v>20056</v>
      </c>
      <c r="M4347" t="s">
        <v>20</v>
      </c>
      <c r="N4347">
        <v>3</v>
      </c>
      <c r="O4347">
        <f>Table1[[#This Row],[Price]]-0.1*Table1[[#This Row],[Price]]</f>
        <v>150.70499999999998</v>
      </c>
      <c r="P4347" s="9">
        <f>(Table1[[#This Row],[Expiration Date]]-Table1[[#This Row],[Manufacturing Date]])/365</f>
        <v>1</v>
      </c>
      <c r="Q4347" t="str">
        <f>IF(Table1[[#This Row],[Expiration Date]]-J4355&gt;12/31/2024,"not expired","expired")</f>
        <v>expired</v>
      </c>
      <c r="R4347">
        <f>Table1[[#This Row],[Discounted Price]]*0.95</f>
        <v>143.16974999999996</v>
      </c>
      <c r="S4347">
        <f>Table1[[#This Row],[Discounted Price]]*0.9</f>
        <v>135.6345</v>
      </c>
      <c r="T4347">
        <f>Table1[[#This Row],[Discounted Price]]*0.8</f>
        <v>120.56399999999999</v>
      </c>
      <c r="U4347">
        <f>Table1[[#This Row],[Price]]*0.52</f>
        <v>87.073999999999998</v>
      </c>
      <c r="V4347">
        <f>(Table1[[#This Row],[Price]]-Table1[[#This Row],[Scrap value]])/2</f>
        <v>40.187999999999995</v>
      </c>
    </row>
    <row r="4348" spans="1:22" x14ac:dyDescent="0.25">
      <c r="A4348" t="s">
        <v>20057</v>
      </c>
      <c r="B4348" t="s">
        <v>29</v>
      </c>
      <c r="C4348" t="s">
        <v>47</v>
      </c>
      <c r="D4348" t="s">
        <v>20058</v>
      </c>
      <c r="E4348">
        <v>473.91</v>
      </c>
      <c r="F4348">
        <v>17</v>
      </c>
      <c r="G4348" t="s">
        <v>43728</v>
      </c>
      <c r="H4348" t="s">
        <v>6122</v>
      </c>
      <c r="I4348" s="1">
        <v>44927</v>
      </c>
      <c r="J4348" s="1">
        <v>45658</v>
      </c>
      <c r="K4348" t="s">
        <v>20059</v>
      </c>
      <c r="L4348" t="s">
        <v>20060</v>
      </c>
      <c r="M4348" t="s">
        <v>27</v>
      </c>
      <c r="N4348">
        <v>4</v>
      </c>
      <c r="O4348">
        <f>Table1[[#This Row],[Price]]-0.1*Table1[[#This Row],[Price]]</f>
        <v>426.51900000000001</v>
      </c>
      <c r="P4348" s="9">
        <f>(Table1[[#This Row],[Expiration Date]]-Table1[[#This Row],[Manufacturing Date]])/365</f>
        <v>2.0027397260273974</v>
      </c>
      <c r="Q4348" t="str">
        <f>IF(Table1[[#This Row],[Expiration Date]]-J4356&gt;12/31/2024,"not expired","expired")</f>
        <v>not expired</v>
      </c>
      <c r="R4348">
        <f>Table1[[#This Row],[Discounted Price]]*0.95</f>
        <v>405.19304999999997</v>
      </c>
      <c r="S4348">
        <f>Table1[[#This Row],[Discounted Price]]*0.9</f>
        <v>383.86709999999999</v>
      </c>
      <c r="T4348">
        <f>Table1[[#This Row],[Discounted Price]]*0.8</f>
        <v>341.21520000000004</v>
      </c>
      <c r="U4348">
        <f>Table1[[#This Row],[Price]]*0.52</f>
        <v>246.43320000000003</v>
      </c>
      <c r="V4348">
        <f>(Table1[[#This Row],[Price]]-Table1[[#This Row],[Scrap value]])/2</f>
        <v>113.7384</v>
      </c>
    </row>
    <row r="4349" spans="1:22" x14ac:dyDescent="0.25">
      <c r="A4349" t="s">
        <v>20061</v>
      </c>
      <c r="B4349" t="s">
        <v>29</v>
      </c>
      <c r="C4349" t="s">
        <v>47</v>
      </c>
      <c r="D4349" t="s">
        <v>20062</v>
      </c>
      <c r="E4349">
        <v>138.04</v>
      </c>
      <c r="F4349">
        <v>77</v>
      </c>
      <c r="G4349" t="s">
        <v>43728</v>
      </c>
      <c r="H4349" t="s">
        <v>20063</v>
      </c>
      <c r="I4349" s="1">
        <v>45137</v>
      </c>
      <c r="J4349" s="1">
        <v>45292</v>
      </c>
      <c r="K4349" t="s">
        <v>20064</v>
      </c>
      <c r="L4349" t="s">
        <v>20065</v>
      </c>
      <c r="M4349" t="s">
        <v>20</v>
      </c>
      <c r="N4349">
        <v>3</v>
      </c>
      <c r="O4349">
        <f>Table1[[#This Row],[Price]]-0.1*Table1[[#This Row],[Price]]</f>
        <v>124.23599999999999</v>
      </c>
      <c r="P4349" s="9">
        <f>(Table1[[#This Row],[Expiration Date]]-Table1[[#This Row],[Manufacturing Date]])/365</f>
        <v>0.42465753424657532</v>
      </c>
      <c r="Q4349" t="str">
        <f>IF(Table1[[#This Row],[Expiration Date]]-J4357&gt;12/31/2024,"not expired","expired")</f>
        <v>expired</v>
      </c>
      <c r="R4349">
        <f>Table1[[#This Row],[Discounted Price]]*0.95</f>
        <v>118.02419999999998</v>
      </c>
      <c r="S4349">
        <f>Table1[[#This Row],[Discounted Price]]*0.9</f>
        <v>111.8124</v>
      </c>
      <c r="T4349">
        <f>Table1[[#This Row],[Discounted Price]]*0.8</f>
        <v>99.388800000000003</v>
      </c>
      <c r="U4349">
        <f>Table1[[#This Row],[Price]]*0.52</f>
        <v>71.780799999999999</v>
      </c>
      <c r="V4349">
        <f>(Table1[[#This Row],[Price]]-Table1[[#This Row],[Scrap value]])/2</f>
        <v>33.129599999999996</v>
      </c>
    </row>
    <row r="4350" spans="1:22" x14ac:dyDescent="0.25">
      <c r="A4350" t="s">
        <v>20066</v>
      </c>
      <c r="B4350" t="s">
        <v>29</v>
      </c>
      <c r="C4350" t="s">
        <v>47</v>
      </c>
      <c r="D4350" t="s">
        <v>20067</v>
      </c>
      <c r="E4350">
        <v>168.62</v>
      </c>
      <c r="F4350">
        <v>3</v>
      </c>
      <c r="G4350" t="s">
        <v>43729</v>
      </c>
      <c r="H4350" t="s">
        <v>11903</v>
      </c>
      <c r="I4350" s="1">
        <v>44927</v>
      </c>
      <c r="J4350" s="1">
        <v>45658</v>
      </c>
      <c r="K4350" t="s">
        <v>20068</v>
      </c>
      <c r="L4350" t="s">
        <v>20069</v>
      </c>
      <c r="M4350" t="s">
        <v>20</v>
      </c>
      <c r="N4350">
        <v>5</v>
      </c>
      <c r="O4350">
        <f>Table1[[#This Row],[Price]]-0.1*Table1[[#This Row],[Price]]</f>
        <v>151.75800000000001</v>
      </c>
      <c r="P4350" s="9">
        <f>(Table1[[#This Row],[Expiration Date]]-Table1[[#This Row],[Manufacturing Date]])/365</f>
        <v>2.0027397260273974</v>
      </c>
      <c r="Q4350" t="str">
        <f>IF(Table1[[#This Row],[Expiration Date]]-J4358&gt;12/31/2024,"not expired","expired")</f>
        <v>expired</v>
      </c>
      <c r="R4350">
        <f>Table1[[#This Row],[Discounted Price]]*0.95</f>
        <v>144.17009999999999</v>
      </c>
      <c r="S4350">
        <f>Table1[[#This Row],[Discounted Price]]*0.9</f>
        <v>136.5822</v>
      </c>
      <c r="T4350">
        <f>Table1[[#This Row],[Discounted Price]]*0.8</f>
        <v>121.40640000000002</v>
      </c>
      <c r="U4350">
        <f>Table1[[#This Row],[Price]]*0.52</f>
        <v>87.682400000000001</v>
      </c>
      <c r="V4350">
        <f>(Table1[[#This Row],[Price]]-Table1[[#This Row],[Scrap value]])/2</f>
        <v>40.468800000000002</v>
      </c>
    </row>
    <row r="4351" spans="1:22" x14ac:dyDescent="0.25">
      <c r="A4351" t="s">
        <v>20070</v>
      </c>
      <c r="B4351" t="s">
        <v>15</v>
      </c>
      <c r="C4351" t="s">
        <v>47</v>
      </c>
      <c r="D4351" t="s">
        <v>20071</v>
      </c>
      <c r="E4351">
        <v>407.98</v>
      </c>
      <c r="F4351">
        <v>22</v>
      </c>
      <c r="G4351" t="s">
        <v>43729</v>
      </c>
      <c r="H4351" t="s">
        <v>6006</v>
      </c>
      <c r="I4351" s="1">
        <v>45137</v>
      </c>
      <c r="J4351" s="1">
        <v>45658</v>
      </c>
      <c r="K4351" t="s">
        <v>20072</v>
      </c>
      <c r="L4351" t="s">
        <v>20073</v>
      </c>
      <c r="M4351" t="s">
        <v>45</v>
      </c>
      <c r="N4351">
        <v>1</v>
      </c>
      <c r="O4351">
        <f>Table1[[#This Row],[Price]]-0.1*Table1[[#This Row],[Price]]</f>
        <v>367.18200000000002</v>
      </c>
      <c r="P4351" s="9">
        <f>(Table1[[#This Row],[Expiration Date]]-Table1[[#This Row],[Manufacturing Date]])/365</f>
        <v>1.4273972602739726</v>
      </c>
      <c r="Q4351" t="str">
        <f>IF(Table1[[#This Row],[Expiration Date]]-J4359&gt;12/31/2024,"not expired","expired")</f>
        <v>expired</v>
      </c>
      <c r="R4351">
        <f>Table1[[#This Row],[Discounted Price]]*0.95</f>
        <v>348.8229</v>
      </c>
      <c r="S4351">
        <f>Table1[[#This Row],[Discounted Price]]*0.9</f>
        <v>330.46380000000005</v>
      </c>
      <c r="T4351">
        <f>Table1[[#This Row],[Discounted Price]]*0.8</f>
        <v>293.74560000000002</v>
      </c>
      <c r="U4351">
        <f>Table1[[#This Row],[Price]]*0.52</f>
        <v>212.14960000000002</v>
      </c>
      <c r="V4351">
        <f>(Table1[[#This Row],[Price]]-Table1[[#This Row],[Scrap value]])/2</f>
        <v>97.915199999999999</v>
      </c>
    </row>
    <row r="4352" spans="1:22" x14ac:dyDescent="0.25">
      <c r="A4352" t="s">
        <v>20074</v>
      </c>
      <c r="B4352" t="s">
        <v>35</v>
      </c>
      <c r="C4352" t="s">
        <v>47</v>
      </c>
      <c r="D4352" t="s">
        <v>20075</v>
      </c>
      <c r="E4352">
        <v>158.56</v>
      </c>
      <c r="F4352">
        <v>34</v>
      </c>
      <c r="G4352" t="s">
        <v>43728</v>
      </c>
      <c r="H4352" t="s">
        <v>10258</v>
      </c>
      <c r="I4352" s="1">
        <v>45000</v>
      </c>
      <c r="J4352" s="1">
        <v>45292</v>
      </c>
      <c r="K4352" t="s">
        <v>20076</v>
      </c>
      <c r="L4352" t="s">
        <v>20077</v>
      </c>
      <c r="M4352" t="s">
        <v>45</v>
      </c>
      <c r="N4352">
        <v>1</v>
      </c>
      <c r="O4352">
        <f>Table1[[#This Row],[Price]]-0.1*Table1[[#This Row],[Price]]</f>
        <v>142.70400000000001</v>
      </c>
      <c r="P4352" s="9">
        <f>(Table1[[#This Row],[Expiration Date]]-Table1[[#This Row],[Manufacturing Date]])/365</f>
        <v>0.8</v>
      </c>
      <c r="Q4352" t="str">
        <f>IF(Table1[[#This Row],[Expiration Date]]-J4360&gt;12/31/2024,"not expired","expired")</f>
        <v>expired</v>
      </c>
      <c r="R4352">
        <f>Table1[[#This Row],[Discounted Price]]*0.95</f>
        <v>135.56880000000001</v>
      </c>
      <c r="S4352">
        <f>Table1[[#This Row],[Discounted Price]]*0.9</f>
        <v>128.43360000000001</v>
      </c>
      <c r="T4352">
        <f>Table1[[#This Row],[Discounted Price]]*0.8</f>
        <v>114.16320000000002</v>
      </c>
      <c r="U4352">
        <f>Table1[[#This Row],[Price]]*0.52</f>
        <v>82.4512</v>
      </c>
      <c r="V4352">
        <f>(Table1[[#This Row],[Price]]-Table1[[#This Row],[Scrap value]])/2</f>
        <v>38.054400000000001</v>
      </c>
    </row>
    <row r="4353" spans="1:22" x14ac:dyDescent="0.25">
      <c r="A4353" t="s">
        <v>20078</v>
      </c>
      <c r="B4353" t="s">
        <v>35</v>
      </c>
      <c r="C4353" t="s">
        <v>47</v>
      </c>
      <c r="D4353" t="s">
        <v>20079</v>
      </c>
      <c r="E4353">
        <v>194.96</v>
      </c>
      <c r="F4353">
        <v>33</v>
      </c>
      <c r="G4353" t="s">
        <v>43730</v>
      </c>
      <c r="H4353" t="s">
        <v>8966</v>
      </c>
      <c r="I4353" s="1">
        <v>45137</v>
      </c>
      <c r="J4353" s="1">
        <v>46023</v>
      </c>
      <c r="K4353" t="s">
        <v>20080</v>
      </c>
      <c r="L4353" t="s">
        <v>20081</v>
      </c>
      <c r="M4353" t="s">
        <v>20</v>
      </c>
      <c r="N4353">
        <v>5</v>
      </c>
      <c r="O4353">
        <f>Table1[[#This Row],[Price]]-0.1*Table1[[#This Row],[Price]]</f>
        <v>175.464</v>
      </c>
      <c r="P4353" s="9">
        <f>(Table1[[#This Row],[Expiration Date]]-Table1[[#This Row],[Manufacturing Date]])/365</f>
        <v>2.4273972602739726</v>
      </c>
      <c r="Q4353" t="str">
        <f>IF(Table1[[#This Row],[Expiration Date]]-J4361&gt;12/31/2024,"not expired","expired")</f>
        <v>expired</v>
      </c>
      <c r="R4353">
        <f>Table1[[#This Row],[Discounted Price]]*0.95</f>
        <v>166.6908</v>
      </c>
      <c r="S4353">
        <f>Table1[[#This Row],[Discounted Price]]*0.9</f>
        <v>157.91759999999999</v>
      </c>
      <c r="T4353">
        <f>Table1[[#This Row],[Discounted Price]]*0.8</f>
        <v>140.37120000000002</v>
      </c>
      <c r="U4353">
        <f>Table1[[#This Row],[Price]]*0.52</f>
        <v>101.37920000000001</v>
      </c>
      <c r="V4353">
        <f>(Table1[[#This Row],[Price]]-Table1[[#This Row],[Scrap value]])/2</f>
        <v>46.790399999999998</v>
      </c>
    </row>
    <row r="4354" spans="1:22" x14ac:dyDescent="0.25">
      <c r="A4354" t="s">
        <v>20082</v>
      </c>
      <c r="B4354" t="s">
        <v>35</v>
      </c>
      <c r="C4354" t="s">
        <v>47</v>
      </c>
      <c r="D4354" t="s">
        <v>20083</v>
      </c>
      <c r="E4354">
        <v>453.91</v>
      </c>
      <c r="F4354">
        <v>4</v>
      </c>
      <c r="G4354" t="s">
        <v>43730</v>
      </c>
      <c r="H4354" t="s">
        <v>20084</v>
      </c>
      <c r="I4354" s="1">
        <v>45137</v>
      </c>
      <c r="J4354" s="1">
        <v>45658</v>
      </c>
      <c r="K4354" t="s">
        <v>20085</v>
      </c>
      <c r="L4354" t="s">
        <v>20086</v>
      </c>
      <c r="M4354" t="s">
        <v>27</v>
      </c>
      <c r="N4354">
        <v>4</v>
      </c>
      <c r="O4354">
        <f>Table1[[#This Row],[Price]]-0.1*Table1[[#This Row],[Price]]</f>
        <v>408.51900000000001</v>
      </c>
      <c r="P4354" s="9">
        <f>(Table1[[#This Row],[Expiration Date]]-Table1[[#This Row],[Manufacturing Date]])/365</f>
        <v>1.4273972602739726</v>
      </c>
      <c r="Q4354" t="str">
        <f>IF(Table1[[#This Row],[Expiration Date]]-J4362&gt;12/31/2024,"not expired","expired")</f>
        <v>expired</v>
      </c>
      <c r="R4354">
        <f>Table1[[#This Row],[Discounted Price]]*0.95</f>
        <v>388.09305000000001</v>
      </c>
      <c r="S4354">
        <f>Table1[[#This Row],[Discounted Price]]*0.9</f>
        <v>367.6671</v>
      </c>
      <c r="T4354">
        <f>Table1[[#This Row],[Discounted Price]]*0.8</f>
        <v>326.8152</v>
      </c>
      <c r="U4354">
        <f>Table1[[#This Row],[Price]]*0.52</f>
        <v>236.03320000000002</v>
      </c>
      <c r="V4354">
        <f>(Table1[[#This Row],[Price]]-Table1[[#This Row],[Scrap value]])/2</f>
        <v>108.9384</v>
      </c>
    </row>
    <row r="4355" spans="1:22" x14ac:dyDescent="0.25">
      <c r="A4355" t="s">
        <v>20087</v>
      </c>
      <c r="B4355" t="s">
        <v>29</v>
      </c>
      <c r="C4355" t="s">
        <v>47</v>
      </c>
      <c r="D4355" t="s">
        <v>20088</v>
      </c>
      <c r="E4355">
        <v>203.84</v>
      </c>
      <c r="F4355">
        <v>78</v>
      </c>
      <c r="G4355" t="s">
        <v>43728</v>
      </c>
      <c r="H4355" t="s">
        <v>19962</v>
      </c>
      <c r="I4355" s="1">
        <v>45000</v>
      </c>
      <c r="J4355" s="1">
        <v>45658</v>
      </c>
      <c r="K4355" t="s">
        <v>20089</v>
      </c>
      <c r="L4355" t="s">
        <v>20090</v>
      </c>
      <c r="M4355" t="s">
        <v>20</v>
      </c>
      <c r="N4355">
        <v>3</v>
      </c>
      <c r="O4355">
        <f>Table1[[#This Row],[Price]]-0.1*Table1[[#This Row],[Price]]</f>
        <v>183.45600000000002</v>
      </c>
      <c r="P4355" s="9">
        <f>(Table1[[#This Row],[Expiration Date]]-Table1[[#This Row],[Manufacturing Date]])/365</f>
        <v>1.8027397260273972</v>
      </c>
      <c r="Q4355" t="str">
        <f>IF(Table1[[#This Row],[Expiration Date]]-J4363&gt;12/31/2024,"not expired","expired")</f>
        <v>expired</v>
      </c>
      <c r="R4355">
        <f>Table1[[#This Row],[Discounted Price]]*0.95</f>
        <v>174.28320000000002</v>
      </c>
      <c r="S4355">
        <f>Table1[[#This Row],[Discounted Price]]*0.9</f>
        <v>165.11040000000003</v>
      </c>
      <c r="T4355">
        <f>Table1[[#This Row],[Discounted Price]]*0.8</f>
        <v>146.76480000000001</v>
      </c>
      <c r="U4355">
        <f>Table1[[#This Row],[Price]]*0.52</f>
        <v>105.99680000000001</v>
      </c>
      <c r="V4355">
        <f>(Table1[[#This Row],[Price]]-Table1[[#This Row],[Scrap value]])/2</f>
        <v>48.921599999999998</v>
      </c>
    </row>
    <row r="4356" spans="1:22" x14ac:dyDescent="0.25">
      <c r="A4356" t="s">
        <v>20091</v>
      </c>
      <c r="B4356" t="s">
        <v>35</v>
      </c>
      <c r="C4356" t="s">
        <v>47</v>
      </c>
      <c r="D4356" t="s">
        <v>20092</v>
      </c>
      <c r="E4356">
        <v>178.61</v>
      </c>
      <c r="F4356">
        <v>85</v>
      </c>
      <c r="G4356" t="s">
        <v>43730</v>
      </c>
      <c r="H4356" t="s">
        <v>907</v>
      </c>
      <c r="I4356" s="1">
        <v>45000</v>
      </c>
      <c r="J4356" s="1">
        <v>45292</v>
      </c>
      <c r="K4356" t="s">
        <v>20093</v>
      </c>
      <c r="L4356" t="s">
        <v>20094</v>
      </c>
      <c r="M4356" t="s">
        <v>27</v>
      </c>
      <c r="N4356">
        <v>4</v>
      </c>
      <c r="O4356">
        <f>Table1[[#This Row],[Price]]-0.1*Table1[[#This Row],[Price]]</f>
        <v>160.74900000000002</v>
      </c>
      <c r="P4356" s="9">
        <f>(Table1[[#This Row],[Expiration Date]]-Table1[[#This Row],[Manufacturing Date]])/365</f>
        <v>0.8</v>
      </c>
      <c r="Q4356" t="str">
        <f>IF(Table1[[#This Row],[Expiration Date]]-J4364&gt;12/31/2024,"not expired","expired")</f>
        <v>expired</v>
      </c>
      <c r="R4356">
        <f>Table1[[#This Row],[Discounted Price]]*0.95</f>
        <v>152.71155000000002</v>
      </c>
      <c r="S4356">
        <f>Table1[[#This Row],[Discounted Price]]*0.9</f>
        <v>144.67410000000004</v>
      </c>
      <c r="T4356">
        <f>Table1[[#This Row],[Discounted Price]]*0.8</f>
        <v>128.59920000000002</v>
      </c>
      <c r="U4356">
        <f>Table1[[#This Row],[Price]]*0.52</f>
        <v>92.877200000000016</v>
      </c>
      <c r="V4356">
        <f>(Table1[[#This Row],[Price]]-Table1[[#This Row],[Scrap value]])/2</f>
        <v>42.866399999999999</v>
      </c>
    </row>
    <row r="4357" spans="1:22" x14ac:dyDescent="0.25">
      <c r="A4357" t="s">
        <v>20095</v>
      </c>
      <c r="B4357" t="s">
        <v>35</v>
      </c>
      <c r="C4357" t="s">
        <v>47</v>
      </c>
      <c r="D4357" t="s">
        <v>20096</v>
      </c>
      <c r="E4357">
        <v>432.47</v>
      </c>
      <c r="F4357">
        <v>27</v>
      </c>
      <c r="G4357" t="s">
        <v>43729</v>
      </c>
      <c r="H4357" t="s">
        <v>20097</v>
      </c>
      <c r="I4357" s="1">
        <v>44927</v>
      </c>
      <c r="J4357" s="1">
        <v>46023</v>
      </c>
      <c r="K4357" t="s">
        <v>20098</v>
      </c>
      <c r="L4357" t="s">
        <v>20099</v>
      </c>
      <c r="M4357" t="s">
        <v>45</v>
      </c>
      <c r="N4357">
        <v>3</v>
      </c>
      <c r="O4357">
        <f>Table1[[#This Row],[Price]]-0.1*Table1[[#This Row],[Price]]</f>
        <v>389.22300000000001</v>
      </c>
      <c r="P4357" s="9">
        <f>(Table1[[#This Row],[Expiration Date]]-Table1[[#This Row],[Manufacturing Date]])/365</f>
        <v>3.0027397260273974</v>
      </c>
      <c r="Q4357" t="str">
        <f>IF(Table1[[#This Row],[Expiration Date]]-J4365&gt;12/31/2024,"not expired","expired")</f>
        <v>expired</v>
      </c>
      <c r="R4357">
        <f>Table1[[#This Row],[Discounted Price]]*0.95</f>
        <v>369.76184999999998</v>
      </c>
      <c r="S4357">
        <f>Table1[[#This Row],[Discounted Price]]*0.9</f>
        <v>350.30070000000001</v>
      </c>
      <c r="T4357">
        <f>Table1[[#This Row],[Discounted Price]]*0.8</f>
        <v>311.37840000000006</v>
      </c>
      <c r="U4357">
        <f>Table1[[#This Row],[Price]]*0.52</f>
        <v>224.88440000000003</v>
      </c>
      <c r="V4357">
        <f>(Table1[[#This Row],[Price]]-Table1[[#This Row],[Scrap value]])/2</f>
        <v>103.7928</v>
      </c>
    </row>
    <row r="4358" spans="1:22" x14ac:dyDescent="0.25">
      <c r="A4358" t="s">
        <v>20100</v>
      </c>
      <c r="B4358" t="s">
        <v>22</v>
      </c>
      <c r="C4358" t="s">
        <v>47</v>
      </c>
      <c r="D4358" t="s">
        <v>20101</v>
      </c>
      <c r="E4358">
        <v>425.79</v>
      </c>
      <c r="F4358">
        <v>66</v>
      </c>
      <c r="G4358" t="s">
        <v>43729</v>
      </c>
      <c r="H4358" t="s">
        <v>20102</v>
      </c>
      <c r="I4358" s="1">
        <v>45000</v>
      </c>
      <c r="J4358" s="1">
        <v>45658</v>
      </c>
      <c r="K4358" t="s">
        <v>20103</v>
      </c>
      <c r="L4358" t="s">
        <v>20104</v>
      </c>
      <c r="M4358" t="s">
        <v>45</v>
      </c>
      <c r="N4358">
        <v>2</v>
      </c>
      <c r="O4358">
        <f>Table1[[#This Row],[Price]]-0.1*Table1[[#This Row],[Price]]</f>
        <v>383.21100000000001</v>
      </c>
      <c r="P4358" s="9">
        <f>(Table1[[#This Row],[Expiration Date]]-Table1[[#This Row],[Manufacturing Date]])/365</f>
        <v>1.8027397260273972</v>
      </c>
      <c r="Q4358" t="str">
        <f>IF(Table1[[#This Row],[Expiration Date]]-J4366&gt;12/31/2024,"not expired","expired")</f>
        <v>expired</v>
      </c>
      <c r="R4358">
        <f>Table1[[#This Row],[Discounted Price]]*0.95</f>
        <v>364.05045000000001</v>
      </c>
      <c r="S4358">
        <f>Table1[[#This Row],[Discounted Price]]*0.9</f>
        <v>344.88990000000001</v>
      </c>
      <c r="T4358">
        <f>Table1[[#This Row],[Discounted Price]]*0.8</f>
        <v>306.56880000000001</v>
      </c>
      <c r="U4358">
        <f>Table1[[#This Row],[Price]]*0.52</f>
        <v>221.41080000000002</v>
      </c>
      <c r="V4358">
        <f>(Table1[[#This Row],[Price]]-Table1[[#This Row],[Scrap value]])/2</f>
        <v>102.1896</v>
      </c>
    </row>
    <row r="4359" spans="1:22" x14ac:dyDescent="0.25">
      <c r="A4359" t="s">
        <v>20105</v>
      </c>
      <c r="B4359" t="s">
        <v>29</v>
      </c>
      <c r="C4359" t="s">
        <v>47</v>
      </c>
      <c r="D4359" t="s">
        <v>20106</v>
      </c>
      <c r="E4359">
        <v>473.01</v>
      </c>
      <c r="F4359">
        <v>39</v>
      </c>
      <c r="G4359" t="s">
        <v>43730</v>
      </c>
      <c r="H4359" t="s">
        <v>20107</v>
      </c>
      <c r="I4359" s="1">
        <v>45137</v>
      </c>
      <c r="J4359" s="1">
        <v>46023</v>
      </c>
      <c r="K4359" t="s">
        <v>20108</v>
      </c>
      <c r="L4359" t="s">
        <v>20109</v>
      </c>
      <c r="M4359" t="s">
        <v>45</v>
      </c>
      <c r="N4359">
        <v>5</v>
      </c>
      <c r="O4359">
        <f>Table1[[#This Row],[Price]]-0.1*Table1[[#This Row],[Price]]</f>
        <v>425.709</v>
      </c>
      <c r="P4359" s="9">
        <f>(Table1[[#This Row],[Expiration Date]]-Table1[[#This Row],[Manufacturing Date]])/365</f>
        <v>2.4273972602739726</v>
      </c>
      <c r="Q4359" t="str">
        <f>IF(Table1[[#This Row],[Expiration Date]]-J4367&gt;12/31/2024,"not expired","expired")</f>
        <v>not expired</v>
      </c>
      <c r="R4359">
        <f>Table1[[#This Row],[Discounted Price]]*0.95</f>
        <v>404.42354999999998</v>
      </c>
      <c r="S4359">
        <f>Table1[[#This Row],[Discounted Price]]*0.9</f>
        <v>383.13810000000001</v>
      </c>
      <c r="T4359">
        <f>Table1[[#This Row],[Discounted Price]]*0.8</f>
        <v>340.56720000000001</v>
      </c>
      <c r="U4359">
        <f>Table1[[#This Row],[Price]]*0.52</f>
        <v>245.96520000000001</v>
      </c>
      <c r="V4359">
        <f>(Table1[[#This Row],[Price]]-Table1[[#This Row],[Scrap value]])/2</f>
        <v>113.52239999999999</v>
      </c>
    </row>
    <row r="4360" spans="1:22" x14ac:dyDescent="0.25">
      <c r="A4360" t="s">
        <v>20110</v>
      </c>
      <c r="B4360" t="s">
        <v>15</v>
      </c>
      <c r="C4360" t="s">
        <v>47</v>
      </c>
      <c r="D4360" t="s">
        <v>20111</v>
      </c>
      <c r="E4360">
        <v>353.64</v>
      </c>
      <c r="F4360">
        <v>23</v>
      </c>
      <c r="G4360" t="s">
        <v>43729</v>
      </c>
      <c r="H4360" t="s">
        <v>5625</v>
      </c>
      <c r="I4360" s="1">
        <v>45137</v>
      </c>
      <c r="J4360" s="1">
        <v>45292</v>
      </c>
      <c r="K4360" t="s">
        <v>20112</v>
      </c>
      <c r="L4360" t="s">
        <v>20113</v>
      </c>
      <c r="M4360" t="s">
        <v>45</v>
      </c>
      <c r="N4360">
        <v>2</v>
      </c>
      <c r="O4360">
        <f>Table1[[#This Row],[Price]]-0.1*Table1[[#This Row],[Price]]</f>
        <v>318.27600000000001</v>
      </c>
      <c r="P4360" s="9">
        <f>(Table1[[#This Row],[Expiration Date]]-Table1[[#This Row],[Manufacturing Date]])/365</f>
        <v>0.42465753424657532</v>
      </c>
      <c r="Q4360" t="str">
        <f>IF(Table1[[#This Row],[Expiration Date]]-J4368&gt;12/31/2024,"not expired","expired")</f>
        <v>expired</v>
      </c>
      <c r="R4360">
        <f>Table1[[#This Row],[Discounted Price]]*0.95</f>
        <v>302.36219999999997</v>
      </c>
      <c r="S4360">
        <f>Table1[[#This Row],[Discounted Price]]*0.9</f>
        <v>286.44839999999999</v>
      </c>
      <c r="T4360">
        <f>Table1[[#This Row],[Discounted Price]]*0.8</f>
        <v>254.62080000000003</v>
      </c>
      <c r="U4360">
        <f>Table1[[#This Row],[Price]]*0.52</f>
        <v>183.89279999999999</v>
      </c>
      <c r="V4360">
        <f>(Table1[[#This Row],[Price]]-Table1[[#This Row],[Scrap value]])/2</f>
        <v>84.873599999999996</v>
      </c>
    </row>
    <row r="4361" spans="1:22" x14ac:dyDescent="0.25">
      <c r="A4361" t="s">
        <v>20114</v>
      </c>
      <c r="B4361" t="s">
        <v>22</v>
      </c>
      <c r="C4361" t="s">
        <v>47</v>
      </c>
      <c r="D4361" t="s">
        <v>20115</v>
      </c>
      <c r="E4361">
        <v>61.49</v>
      </c>
      <c r="F4361">
        <v>96</v>
      </c>
      <c r="G4361" t="s">
        <v>43730</v>
      </c>
      <c r="H4361" t="s">
        <v>20116</v>
      </c>
      <c r="I4361" s="1">
        <v>44927</v>
      </c>
      <c r="J4361" s="1">
        <v>46023</v>
      </c>
      <c r="K4361" t="s">
        <v>20117</v>
      </c>
      <c r="L4361" t="s">
        <v>20118</v>
      </c>
      <c r="M4361" t="s">
        <v>27</v>
      </c>
      <c r="N4361">
        <v>2</v>
      </c>
      <c r="O4361">
        <f>Table1[[#This Row],[Price]]-0.1*Table1[[#This Row],[Price]]</f>
        <v>55.341000000000001</v>
      </c>
      <c r="P4361" s="9">
        <f>(Table1[[#This Row],[Expiration Date]]-Table1[[#This Row],[Manufacturing Date]])/365</f>
        <v>3.0027397260273974</v>
      </c>
      <c r="Q4361" t="str">
        <f>IF(Table1[[#This Row],[Expiration Date]]-J4369&gt;12/31/2024,"not expired","expired")</f>
        <v>not expired</v>
      </c>
      <c r="R4361">
        <f>Table1[[#This Row],[Discounted Price]]*0.95</f>
        <v>52.573949999999996</v>
      </c>
      <c r="S4361">
        <f>Table1[[#This Row],[Discounted Price]]*0.9</f>
        <v>49.806899999999999</v>
      </c>
      <c r="T4361">
        <f>Table1[[#This Row],[Discounted Price]]*0.8</f>
        <v>44.272800000000004</v>
      </c>
      <c r="U4361">
        <f>Table1[[#This Row],[Price]]*0.52</f>
        <v>31.974800000000002</v>
      </c>
      <c r="V4361">
        <f>(Table1[[#This Row],[Price]]-Table1[[#This Row],[Scrap value]])/2</f>
        <v>14.7576</v>
      </c>
    </row>
    <row r="4362" spans="1:22" x14ac:dyDescent="0.25">
      <c r="A4362" t="s">
        <v>20119</v>
      </c>
      <c r="B4362" t="s">
        <v>22</v>
      </c>
      <c r="C4362" t="s">
        <v>47</v>
      </c>
      <c r="D4362" t="s">
        <v>20120</v>
      </c>
      <c r="E4362">
        <v>112.18</v>
      </c>
      <c r="F4362">
        <v>51</v>
      </c>
      <c r="G4362" t="s">
        <v>43728</v>
      </c>
      <c r="H4362" t="s">
        <v>7047</v>
      </c>
      <c r="I4362" s="1">
        <v>45137</v>
      </c>
      <c r="J4362" s="1">
        <v>46023</v>
      </c>
      <c r="K4362" t="s">
        <v>20121</v>
      </c>
      <c r="L4362" t="s">
        <v>20122</v>
      </c>
      <c r="M4362" t="s">
        <v>20</v>
      </c>
      <c r="N4362">
        <v>3</v>
      </c>
      <c r="O4362">
        <f>Table1[[#This Row],[Price]]-0.1*Table1[[#This Row],[Price]]</f>
        <v>100.962</v>
      </c>
      <c r="P4362" s="9">
        <f>(Table1[[#This Row],[Expiration Date]]-Table1[[#This Row],[Manufacturing Date]])/365</f>
        <v>2.4273972602739726</v>
      </c>
      <c r="Q4362" t="str">
        <f>IF(Table1[[#This Row],[Expiration Date]]-J4370&gt;12/31/2024,"not expired","expired")</f>
        <v>expired</v>
      </c>
      <c r="R4362">
        <f>Table1[[#This Row],[Discounted Price]]*0.95</f>
        <v>95.913899999999998</v>
      </c>
      <c r="S4362">
        <f>Table1[[#This Row],[Discounted Price]]*0.9</f>
        <v>90.865800000000007</v>
      </c>
      <c r="T4362">
        <f>Table1[[#This Row],[Discounted Price]]*0.8</f>
        <v>80.769600000000011</v>
      </c>
      <c r="U4362">
        <f>Table1[[#This Row],[Price]]*0.52</f>
        <v>58.333600000000004</v>
      </c>
      <c r="V4362">
        <f>(Table1[[#This Row],[Price]]-Table1[[#This Row],[Scrap value]])/2</f>
        <v>26.923200000000001</v>
      </c>
    </row>
    <row r="4363" spans="1:22" x14ac:dyDescent="0.25">
      <c r="A4363" t="s">
        <v>20123</v>
      </c>
      <c r="B4363" t="s">
        <v>22</v>
      </c>
      <c r="C4363" t="s">
        <v>47</v>
      </c>
      <c r="D4363" t="s">
        <v>20124</v>
      </c>
      <c r="E4363">
        <v>176.41</v>
      </c>
      <c r="F4363">
        <v>43</v>
      </c>
      <c r="G4363" t="s">
        <v>43728</v>
      </c>
      <c r="H4363" t="s">
        <v>20125</v>
      </c>
      <c r="I4363" s="1">
        <v>45000</v>
      </c>
      <c r="J4363" s="1">
        <v>46023</v>
      </c>
      <c r="K4363" t="s">
        <v>20126</v>
      </c>
      <c r="L4363" t="s">
        <v>20127</v>
      </c>
      <c r="M4363" t="s">
        <v>27</v>
      </c>
      <c r="N4363">
        <v>4</v>
      </c>
      <c r="O4363">
        <f>Table1[[#This Row],[Price]]-0.1*Table1[[#This Row],[Price]]</f>
        <v>158.76900000000001</v>
      </c>
      <c r="P4363" s="9">
        <f>(Table1[[#This Row],[Expiration Date]]-Table1[[#This Row],[Manufacturing Date]])/365</f>
        <v>2.8027397260273972</v>
      </c>
      <c r="Q4363" t="str">
        <f>IF(Table1[[#This Row],[Expiration Date]]-J4371&gt;12/31/2024,"not expired","expired")</f>
        <v>not expired</v>
      </c>
      <c r="R4363">
        <f>Table1[[#This Row],[Discounted Price]]*0.95</f>
        <v>150.83054999999999</v>
      </c>
      <c r="S4363">
        <f>Table1[[#This Row],[Discounted Price]]*0.9</f>
        <v>142.8921</v>
      </c>
      <c r="T4363">
        <f>Table1[[#This Row],[Discounted Price]]*0.8</f>
        <v>127.01520000000001</v>
      </c>
      <c r="U4363">
        <f>Table1[[#This Row],[Price]]*0.52</f>
        <v>91.733199999999997</v>
      </c>
      <c r="V4363">
        <f>(Table1[[#This Row],[Price]]-Table1[[#This Row],[Scrap value]])/2</f>
        <v>42.3384</v>
      </c>
    </row>
    <row r="4364" spans="1:22" x14ac:dyDescent="0.25">
      <c r="A4364" t="s">
        <v>20128</v>
      </c>
      <c r="B4364" t="s">
        <v>35</v>
      </c>
      <c r="C4364" t="s">
        <v>47</v>
      </c>
      <c r="D4364" t="s">
        <v>20129</v>
      </c>
      <c r="E4364">
        <v>472.55</v>
      </c>
      <c r="F4364">
        <v>48</v>
      </c>
      <c r="G4364" t="s">
        <v>43729</v>
      </c>
      <c r="H4364" t="s">
        <v>20130</v>
      </c>
      <c r="I4364" s="1">
        <v>45000</v>
      </c>
      <c r="J4364" s="1">
        <v>45292</v>
      </c>
      <c r="K4364" t="s">
        <v>20131</v>
      </c>
      <c r="L4364" t="s">
        <v>20132</v>
      </c>
      <c r="M4364" t="s">
        <v>20</v>
      </c>
      <c r="N4364">
        <v>5</v>
      </c>
      <c r="O4364">
        <f>Table1[[#This Row],[Price]]-0.1*Table1[[#This Row],[Price]]</f>
        <v>425.29500000000002</v>
      </c>
      <c r="P4364" s="9">
        <f>(Table1[[#This Row],[Expiration Date]]-Table1[[#This Row],[Manufacturing Date]])/365</f>
        <v>0.8</v>
      </c>
      <c r="Q4364" t="str">
        <f>IF(Table1[[#This Row],[Expiration Date]]-J4372&gt;12/31/2024,"not expired","expired")</f>
        <v>expired</v>
      </c>
      <c r="R4364">
        <f>Table1[[#This Row],[Discounted Price]]*0.95</f>
        <v>404.03025000000002</v>
      </c>
      <c r="S4364">
        <f>Table1[[#This Row],[Discounted Price]]*0.9</f>
        <v>382.76550000000003</v>
      </c>
      <c r="T4364">
        <f>Table1[[#This Row],[Discounted Price]]*0.8</f>
        <v>340.23600000000005</v>
      </c>
      <c r="U4364">
        <f>Table1[[#This Row],[Price]]*0.52</f>
        <v>245.72600000000003</v>
      </c>
      <c r="V4364">
        <f>(Table1[[#This Row],[Price]]-Table1[[#This Row],[Scrap value]])/2</f>
        <v>113.41199999999999</v>
      </c>
    </row>
    <row r="4365" spans="1:22" x14ac:dyDescent="0.25">
      <c r="A4365" t="s">
        <v>20133</v>
      </c>
      <c r="B4365" t="s">
        <v>35</v>
      </c>
      <c r="C4365" t="s">
        <v>47</v>
      </c>
      <c r="D4365" t="s">
        <v>20134</v>
      </c>
      <c r="E4365">
        <v>124.16</v>
      </c>
      <c r="F4365">
        <v>18</v>
      </c>
      <c r="G4365" t="s">
        <v>43730</v>
      </c>
      <c r="H4365" t="s">
        <v>3192</v>
      </c>
      <c r="I4365" s="1">
        <v>44927</v>
      </c>
      <c r="J4365" s="1">
        <v>46023</v>
      </c>
      <c r="K4365" t="s">
        <v>20135</v>
      </c>
      <c r="L4365" t="s">
        <v>20136</v>
      </c>
      <c r="M4365" t="s">
        <v>27</v>
      </c>
      <c r="N4365">
        <v>2</v>
      </c>
      <c r="O4365">
        <f>Table1[[#This Row],[Price]]-0.1*Table1[[#This Row],[Price]]</f>
        <v>111.744</v>
      </c>
      <c r="P4365" s="9">
        <f>(Table1[[#This Row],[Expiration Date]]-Table1[[#This Row],[Manufacturing Date]])/365</f>
        <v>3.0027397260273974</v>
      </c>
      <c r="Q4365" t="str">
        <f>IF(Table1[[#This Row],[Expiration Date]]-J4373&gt;12/31/2024,"not expired","expired")</f>
        <v>not expired</v>
      </c>
      <c r="R4365">
        <f>Table1[[#This Row],[Discounted Price]]*0.95</f>
        <v>106.15679999999999</v>
      </c>
      <c r="S4365">
        <f>Table1[[#This Row],[Discounted Price]]*0.9</f>
        <v>100.56960000000001</v>
      </c>
      <c r="T4365">
        <f>Table1[[#This Row],[Discounted Price]]*0.8</f>
        <v>89.395200000000003</v>
      </c>
      <c r="U4365">
        <f>Table1[[#This Row],[Price]]*0.52</f>
        <v>64.563199999999995</v>
      </c>
      <c r="V4365">
        <f>(Table1[[#This Row],[Price]]-Table1[[#This Row],[Scrap value]])/2</f>
        <v>29.798400000000001</v>
      </c>
    </row>
    <row r="4366" spans="1:22" x14ac:dyDescent="0.25">
      <c r="A4366" t="s">
        <v>20137</v>
      </c>
      <c r="B4366" t="s">
        <v>22</v>
      </c>
      <c r="C4366" t="s">
        <v>47</v>
      </c>
      <c r="D4366" t="s">
        <v>20138</v>
      </c>
      <c r="E4366">
        <v>119.95</v>
      </c>
      <c r="F4366">
        <v>27</v>
      </c>
      <c r="G4366" t="s">
        <v>43729</v>
      </c>
      <c r="H4366" t="s">
        <v>5961</v>
      </c>
      <c r="I4366" s="1">
        <v>44927</v>
      </c>
      <c r="J4366" s="1">
        <v>46023</v>
      </c>
      <c r="K4366" t="s">
        <v>20139</v>
      </c>
      <c r="L4366" t="s">
        <v>20140</v>
      </c>
      <c r="M4366" t="s">
        <v>27</v>
      </c>
      <c r="N4366">
        <v>3</v>
      </c>
      <c r="O4366">
        <f>Table1[[#This Row],[Price]]-0.1*Table1[[#This Row],[Price]]</f>
        <v>107.955</v>
      </c>
      <c r="P4366" s="9">
        <f>(Table1[[#This Row],[Expiration Date]]-Table1[[#This Row],[Manufacturing Date]])/365</f>
        <v>3.0027397260273974</v>
      </c>
      <c r="Q4366" t="str">
        <f>IF(Table1[[#This Row],[Expiration Date]]-J4374&gt;12/31/2024,"not expired","expired")</f>
        <v>expired</v>
      </c>
      <c r="R4366">
        <f>Table1[[#This Row],[Discounted Price]]*0.95</f>
        <v>102.55725</v>
      </c>
      <c r="S4366">
        <f>Table1[[#This Row],[Discounted Price]]*0.9</f>
        <v>97.159499999999994</v>
      </c>
      <c r="T4366">
        <f>Table1[[#This Row],[Discounted Price]]*0.8</f>
        <v>86.364000000000004</v>
      </c>
      <c r="U4366">
        <f>Table1[[#This Row],[Price]]*0.52</f>
        <v>62.374000000000002</v>
      </c>
      <c r="V4366">
        <f>(Table1[[#This Row],[Price]]-Table1[[#This Row],[Scrap value]])/2</f>
        <v>28.788</v>
      </c>
    </row>
    <row r="4367" spans="1:22" x14ac:dyDescent="0.25">
      <c r="A4367" t="s">
        <v>20141</v>
      </c>
      <c r="B4367" t="s">
        <v>29</v>
      </c>
      <c r="C4367" t="s">
        <v>47</v>
      </c>
      <c r="D4367" t="s">
        <v>20142</v>
      </c>
      <c r="E4367">
        <v>317.73</v>
      </c>
      <c r="F4367">
        <v>78</v>
      </c>
      <c r="G4367" t="s">
        <v>43730</v>
      </c>
      <c r="H4367" t="s">
        <v>20143</v>
      </c>
      <c r="I4367" s="1">
        <v>44927</v>
      </c>
      <c r="J4367" s="1">
        <v>45658</v>
      </c>
      <c r="K4367" t="s">
        <v>20144</v>
      </c>
      <c r="L4367" t="s">
        <v>20145</v>
      </c>
      <c r="M4367" t="s">
        <v>27</v>
      </c>
      <c r="N4367">
        <v>1</v>
      </c>
      <c r="O4367">
        <f>Table1[[#This Row],[Price]]-0.1*Table1[[#This Row],[Price]]</f>
        <v>285.95699999999999</v>
      </c>
      <c r="P4367" s="9">
        <f>(Table1[[#This Row],[Expiration Date]]-Table1[[#This Row],[Manufacturing Date]])/365</f>
        <v>2.0027397260273974</v>
      </c>
      <c r="Q4367" t="str">
        <f>IF(Table1[[#This Row],[Expiration Date]]-J4375&gt;12/31/2024,"not expired","expired")</f>
        <v>expired</v>
      </c>
      <c r="R4367">
        <f>Table1[[#This Row],[Discounted Price]]*0.95</f>
        <v>271.65914999999995</v>
      </c>
      <c r="S4367">
        <f>Table1[[#This Row],[Discounted Price]]*0.9</f>
        <v>257.36130000000003</v>
      </c>
      <c r="T4367">
        <f>Table1[[#This Row],[Discounted Price]]*0.8</f>
        <v>228.76560000000001</v>
      </c>
      <c r="U4367">
        <f>Table1[[#This Row],[Price]]*0.52</f>
        <v>165.21960000000001</v>
      </c>
      <c r="V4367">
        <f>(Table1[[#This Row],[Price]]-Table1[[#This Row],[Scrap value]])/2</f>
        <v>76.255200000000002</v>
      </c>
    </row>
    <row r="4368" spans="1:22" x14ac:dyDescent="0.25">
      <c r="A4368" t="s">
        <v>20146</v>
      </c>
      <c r="B4368" t="s">
        <v>15</v>
      </c>
      <c r="C4368" t="s">
        <v>47</v>
      </c>
      <c r="D4368" t="s">
        <v>20147</v>
      </c>
      <c r="E4368">
        <v>298.29000000000002</v>
      </c>
      <c r="F4368">
        <v>78</v>
      </c>
      <c r="G4368" t="s">
        <v>43729</v>
      </c>
      <c r="H4368" t="s">
        <v>6851</v>
      </c>
      <c r="I4368" s="1">
        <v>45137</v>
      </c>
      <c r="J4368" s="1">
        <v>46023</v>
      </c>
      <c r="K4368" t="s">
        <v>20148</v>
      </c>
      <c r="L4368" t="s">
        <v>20149</v>
      </c>
      <c r="M4368" t="s">
        <v>20</v>
      </c>
      <c r="N4368">
        <v>3</v>
      </c>
      <c r="O4368">
        <f>Table1[[#This Row],[Price]]-0.1*Table1[[#This Row],[Price]]</f>
        <v>268.46100000000001</v>
      </c>
      <c r="P4368" s="9">
        <f>(Table1[[#This Row],[Expiration Date]]-Table1[[#This Row],[Manufacturing Date]])/365</f>
        <v>2.4273972602739726</v>
      </c>
      <c r="Q4368" t="str">
        <f>IF(Table1[[#This Row],[Expiration Date]]-J4376&gt;12/31/2024,"not expired","expired")</f>
        <v>expired</v>
      </c>
      <c r="R4368">
        <f>Table1[[#This Row],[Discounted Price]]*0.95</f>
        <v>255.03795</v>
      </c>
      <c r="S4368">
        <f>Table1[[#This Row],[Discounted Price]]*0.9</f>
        <v>241.61490000000001</v>
      </c>
      <c r="T4368">
        <f>Table1[[#This Row],[Discounted Price]]*0.8</f>
        <v>214.76880000000003</v>
      </c>
      <c r="U4368">
        <f>Table1[[#This Row],[Price]]*0.52</f>
        <v>155.11080000000001</v>
      </c>
      <c r="V4368">
        <f>(Table1[[#This Row],[Price]]-Table1[[#This Row],[Scrap value]])/2</f>
        <v>71.589600000000004</v>
      </c>
    </row>
    <row r="4369" spans="1:22" x14ac:dyDescent="0.25">
      <c r="A4369" t="s">
        <v>20150</v>
      </c>
      <c r="B4369" t="s">
        <v>15</v>
      </c>
      <c r="C4369" t="s">
        <v>47</v>
      </c>
      <c r="D4369" t="s">
        <v>20151</v>
      </c>
      <c r="E4369">
        <v>77.64</v>
      </c>
      <c r="F4369">
        <v>62</v>
      </c>
      <c r="G4369" t="s">
        <v>43728</v>
      </c>
      <c r="H4369" t="s">
        <v>1612</v>
      </c>
      <c r="I4369" s="1">
        <v>44927</v>
      </c>
      <c r="J4369" s="1">
        <v>45292</v>
      </c>
      <c r="K4369" t="s">
        <v>20152</v>
      </c>
      <c r="L4369" t="s">
        <v>20153</v>
      </c>
      <c r="M4369" t="s">
        <v>27</v>
      </c>
      <c r="N4369">
        <v>5</v>
      </c>
      <c r="O4369">
        <f>Table1[[#This Row],[Price]]-0.1*Table1[[#This Row],[Price]]</f>
        <v>69.876000000000005</v>
      </c>
      <c r="P4369" s="9">
        <f>(Table1[[#This Row],[Expiration Date]]-Table1[[#This Row],[Manufacturing Date]])/365</f>
        <v>1</v>
      </c>
      <c r="Q4369" t="str">
        <f>IF(Table1[[#This Row],[Expiration Date]]-J4377&gt;12/31/2024,"not expired","expired")</f>
        <v>expired</v>
      </c>
      <c r="R4369">
        <f>Table1[[#This Row],[Discounted Price]]*0.95</f>
        <v>66.382199999999997</v>
      </c>
      <c r="S4369">
        <f>Table1[[#This Row],[Discounted Price]]*0.9</f>
        <v>62.888400000000004</v>
      </c>
      <c r="T4369">
        <f>Table1[[#This Row],[Discounted Price]]*0.8</f>
        <v>55.900800000000004</v>
      </c>
      <c r="U4369">
        <f>Table1[[#This Row],[Price]]*0.52</f>
        <v>40.372800000000005</v>
      </c>
      <c r="V4369">
        <f>(Table1[[#This Row],[Price]]-Table1[[#This Row],[Scrap value]])/2</f>
        <v>18.633599999999998</v>
      </c>
    </row>
    <row r="4370" spans="1:22" x14ac:dyDescent="0.25">
      <c r="A4370" t="s">
        <v>20154</v>
      </c>
      <c r="B4370" t="s">
        <v>15</v>
      </c>
      <c r="C4370" t="s">
        <v>47</v>
      </c>
      <c r="D4370" t="s">
        <v>20155</v>
      </c>
      <c r="E4370">
        <v>393.78</v>
      </c>
      <c r="F4370">
        <v>61</v>
      </c>
      <c r="G4370" t="s">
        <v>43730</v>
      </c>
      <c r="H4370" t="s">
        <v>16793</v>
      </c>
      <c r="I4370" s="1">
        <v>44927</v>
      </c>
      <c r="J4370" s="1">
        <v>46023</v>
      </c>
      <c r="K4370" t="s">
        <v>20156</v>
      </c>
      <c r="L4370" t="s">
        <v>20157</v>
      </c>
      <c r="M4370" t="s">
        <v>45</v>
      </c>
      <c r="N4370">
        <v>4</v>
      </c>
      <c r="O4370">
        <f>Table1[[#This Row],[Price]]-0.1*Table1[[#This Row],[Price]]</f>
        <v>354.40199999999999</v>
      </c>
      <c r="P4370" s="9">
        <f>(Table1[[#This Row],[Expiration Date]]-Table1[[#This Row],[Manufacturing Date]])/365</f>
        <v>3.0027397260273974</v>
      </c>
      <c r="Q4370" t="str">
        <f>IF(Table1[[#This Row],[Expiration Date]]-J4378&gt;12/31/2024,"not expired","expired")</f>
        <v>not expired</v>
      </c>
      <c r="R4370">
        <f>Table1[[#This Row],[Discounted Price]]*0.95</f>
        <v>336.68189999999998</v>
      </c>
      <c r="S4370">
        <f>Table1[[#This Row],[Discounted Price]]*0.9</f>
        <v>318.96179999999998</v>
      </c>
      <c r="T4370">
        <f>Table1[[#This Row],[Discounted Price]]*0.8</f>
        <v>283.52159999999998</v>
      </c>
      <c r="U4370">
        <f>Table1[[#This Row],[Price]]*0.52</f>
        <v>204.76560000000001</v>
      </c>
      <c r="V4370">
        <f>(Table1[[#This Row],[Price]]-Table1[[#This Row],[Scrap value]])/2</f>
        <v>94.507199999999983</v>
      </c>
    </row>
    <row r="4371" spans="1:22" x14ac:dyDescent="0.25">
      <c r="A4371" t="s">
        <v>20158</v>
      </c>
      <c r="B4371" t="s">
        <v>29</v>
      </c>
      <c r="C4371" t="s">
        <v>47</v>
      </c>
      <c r="D4371" t="s">
        <v>20159</v>
      </c>
      <c r="E4371">
        <v>150.80000000000001</v>
      </c>
      <c r="F4371">
        <v>74</v>
      </c>
      <c r="G4371" t="s">
        <v>43729</v>
      </c>
      <c r="H4371" t="s">
        <v>18951</v>
      </c>
      <c r="I4371" s="1">
        <v>45000</v>
      </c>
      <c r="J4371" s="1">
        <v>45658</v>
      </c>
      <c r="K4371" t="s">
        <v>20160</v>
      </c>
      <c r="L4371" t="s">
        <v>20161</v>
      </c>
      <c r="M4371" t="s">
        <v>20</v>
      </c>
      <c r="N4371">
        <v>4</v>
      </c>
      <c r="O4371">
        <f>Table1[[#This Row],[Price]]-0.1*Table1[[#This Row],[Price]]</f>
        <v>135.72</v>
      </c>
      <c r="P4371" s="9">
        <f>(Table1[[#This Row],[Expiration Date]]-Table1[[#This Row],[Manufacturing Date]])/365</f>
        <v>1.8027397260273972</v>
      </c>
      <c r="Q4371" t="str">
        <f>IF(Table1[[#This Row],[Expiration Date]]-J4379&gt;12/31/2024,"not expired","expired")</f>
        <v>not expired</v>
      </c>
      <c r="R4371">
        <f>Table1[[#This Row],[Discounted Price]]*0.95</f>
        <v>128.934</v>
      </c>
      <c r="S4371">
        <f>Table1[[#This Row],[Discounted Price]]*0.9</f>
        <v>122.148</v>
      </c>
      <c r="T4371">
        <f>Table1[[#This Row],[Discounted Price]]*0.8</f>
        <v>108.57600000000001</v>
      </c>
      <c r="U4371">
        <f>Table1[[#This Row],[Price]]*0.52</f>
        <v>78.416000000000011</v>
      </c>
      <c r="V4371">
        <f>(Table1[[#This Row],[Price]]-Table1[[#This Row],[Scrap value]])/2</f>
        <v>36.192</v>
      </c>
    </row>
    <row r="4372" spans="1:22" x14ac:dyDescent="0.25">
      <c r="A4372" t="s">
        <v>20162</v>
      </c>
      <c r="B4372" t="s">
        <v>22</v>
      </c>
      <c r="C4372" t="s">
        <v>47</v>
      </c>
      <c r="D4372" t="s">
        <v>20163</v>
      </c>
      <c r="E4372">
        <v>99.6</v>
      </c>
      <c r="F4372">
        <v>81</v>
      </c>
      <c r="G4372" t="s">
        <v>43730</v>
      </c>
      <c r="H4372" t="s">
        <v>20164</v>
      </c>
      <c r="I4372" s="1">
        <v>45000</v>
      </c>
      <c r="J4372" s="1">
        <v>45658</v>
      </c>
      <c r="K4372" t="s">
        <v>20165</v>
      </c>
      <c r="L4372" t="s">
        <v>20166</v>
      </c>
      <c r="M4372" t="s">
        <v>45</v>
      </c>
      <c r="N4372">
        <v>3</v>
      </c>
      <c r="O4372">
        <f>Table1[[#This Row],[Price]]-0.1*Table1[[#This Row],[Price]]</f>
        <v>89.639999999999986</v>
      </c>
      <c r="P4372" s="9">
        <f>(Table1[[#This Row],[Expiration Date]]-Table1[[#This Row],[Manufacturing Date]])/365</f>
        <v>1.8027397260273972</v>
      </c>
      <c r="Q4372" t="str">
        <f>IF(Table1[[#This Row],[Expiration Date]]-J4380&gt;12/31/2024,"not expired","expired")</f>
        <v>expired</v>
      </c>
      <c r="R4372">
        <f>Table1[[#This Row],[Discounted Price]]*0.95</f>
        <v>85.157999999999987</v>
      </c>
      <c r="S4372">
        <f>Table1[[#This Row],[Discounted Price]]*0.9</f>
        <v>80.675999999999988</v>
      </c>
      <c r="T4372">
        <f>Table1[[#This Row],[Discounted Price]]*0.8</f>
        <v>71.711999999999989</v>
      </c>
      <c r="U4372">
        <f>Table1[[#This Row],[Price]]*0.52</f>
        <v>51.792000000000002</v>
      </c>
      <c r="V4372">
        <f>(Table1[[#This Row],[Price]]-Table1[[#This Row],[Scrap value]])/2</f>
        <v>23.903999999999996</v>
      </c>
    </row>
    <row r="4373" spans="1:22" x14ac:dyDescent="0.25">
      <c r="A4373" t="s">
        <v>20167</v>
      </c>
      <c r="B4373" t="s">
        <v>35</v>
      </c>
      <c r="C4373" t="s">
        <v>47</v>
      </c>
      <c r="D4373" t="s">
        <v>20168</v>
      </c>
      <c r="E4373">
        <v>62.5</v>
      </c>
      <c r="F4373">
        <v>16</v>
      </c>
      <c r="G4373" t="s">
        <v>43730</v>
      </c>
      <c r="H4373" t="s">
        <v>20169</v>
      </c>
      <c r="I4373" s="1">
        <v>45000</v>
      </c>
      <c r="J4373" s="1">
        <v>45292</v>
      </c>
      <c r="K4373" t="s">
        <v>20170</v>
      </c>
      <c r="L4373" t="s">
        <v>20171</v>
      </c>
      <c r="M4373" t="s">
        <v>27</v>
      </c>
      <c r="N4373">
        <v>5</v>
      </c>
      <c r="O4373">
        <f>Table1[[#This Row],[Price]]-0.1*Table1[[#This Row],[Price]]</f>
        <v>56.25</v>
      </c>
      <c r="P4373" s="9">
        <f>(Table1[[#This Row],[Expiration Date]]-Table1[[#This Row],[Manufacturing Date]])/365</f>
        <v>0.8</v>
      </c>
      <c r="Q4373" t="str">
        <f>IF(Table1[[#This Row],[Expiration Date]]-J4381&gt;12/31/2024,"not expired","expired")</f>
        <v>expired</v>
      </c>
      <c r="R4373">
        <f>Table1[[#This Row],[Discounted Price]]*0.95</f>
        <v>53.4375</v>
      </c>
      <c r="S4373">
        <f>Table1[[#This Row],[Discounted Price]]*0.9</f>
        <v>50.625</v>
      </c>
      <c r="T4373">
        <f>Table1[[#This Row],[Discounted Price]]*0.8</f>
        <v>45</v>
      </c>
      <c r="U4373">
        <f>Table1[[#This Row],[Price]]*0.52</f>
        <v>32.5</v>
      </c>
      <c r="V4373">
        <f>(Table1[[#This Row],[Price]]-Table1[[#This Row],[Scrap value]])/2</f>
        <v>15</v>
      </c>
    </row>
    <row r="4374" spans="1:22" x14ac:dyDescent="0.25">
      <c r="A4374" t="s">
        <v>20172</v>
      </c>
      <c r="B4374" t="s">
        <v>35</v>
      </c>
      <c r="C4374" t="s">
        <v>47</v>
      </c>
      <c r="D4374" t="s">
        <v>20173</v>
      </c>
      <c r="E4374">
        <v>473.94</v>
      </c>
      <c r="F4374">
        <v>48</v>
      </c>
      <c r="G4374" t="s">
        <v>43729</v>
      </c>
      <c r="H4374" t="s">
        <v>4721</v>
      </c>
      <c r="I4374" s="1">
        <v>45137</v>
      </c>
      <c r="J4374" s="1">
        <v>46023</v>
      </c>
      <c r="K4374" t="s">
        <v>20174</v>
      </c>
      <c r="L4374" t="s">
        <v>20175</v>
      </c>
      <c r="M4374" t="s">
        <v>45</v>
      </c>
      <c r="N4374">
        <v>1</v>
      </c>
      <c r="O4374">
        <f>Table1[[#This Row],[Price]]-0.1*Table1[[#This Row],[Price]]</f>
        <v>426.54599999999999</v>
      </c>
      <c r="P4374" s="9">
        <f>(Table1[[#This Row],[Expiration Date]]-Table1[[#This Row],[Manufacturing Date]])/365</f>
        <v>2.4273972602739726</v>
      </c>
      <c r="Q4374" t="str">
        <f>IF(Table1[[#This Row],[Expiration Date]]-J4382&gt;12/31/2024,"not expired","expired")</f>
        <v>expired</v>
      </c>
      <c r="R4374">
        <f>Table1[[#This Row],[Discounted Price]]*0.95</f>
        <v>405.21869999999996</v>
      </c>
      <c r="S4374">
        <f>Table1[[#This Row],[Discounted Price]]*0.9</f>
        <v>383.89139999999998</v>
      </c>
      <c r="T4374">
        <f>Table1[[#This Row],[Discounted Price]]*0.8</f>
        <v>341.23680000000002</v>
      </c>
      <c r="U4374">
        <f>Table1[[#This Row],[Price]]*0.52</f>
        <v>246.44880000000001</v>
      </c>
      <c r="V4374">
        <f>(Table1[[#This Row],[Price]]-Table1[[#This Row],[Scrap value]])/2</f>
        <v>113.7456</v>
      </c>
    </row>
    <row r="4375" spans="1:22" x14ac:dyDescent="0.25">
      <c r="A4375" t="s">
        <v>20176</v>
      </c>
      <c r="B4375" t="s">
        <v>35</v>
      </c>
      <c r="C4375" t="s">
        <v>47</v>
      </c>
      <c r="D4375" t="s">
        <v>20177</v>
      </c>
      <c r="E4375">
        <v>181.91</v>
      </c>
      <c r="F4375">
        <v>85</v>
      </c>
      <c r="G4375" t="s">
        <v>43730</v>
      </c>
      <c r="H4375" t="s">
        <v>20178</v>
      </c>
      <c r="I4375" s="1">
        <v>44927</v>
      </c>
      <c r="J4375" s="1">
        <v>45658</v>
      </c>
      <c r="K4375" t="s">
        <v>20179</v>
      </c>
      <c r="L4375" t="s">
        <v>20180</v>
      </c>
      <c r="M4375" t="s">
        <v>45</v>
      </c>
      <c r="N4375">
        <v>2</v>
      </c>
      <c r="O4375">
        <f>Table1[[#This Row],[Price]]-0.1*Table1[[#This Row],[Price]]</f>
        <v>163.71899999999999</v>
      </c>
      <c r="P4375" s="9">
        <f>(Table1[[#This Row],[Expiration Date]]-Table1[[#This Row],[Manufacturing Date]])/365</f>
        <v>2.0027397260273974</v>
      </c>
      <c r="Q4375" t="str">
        <f>IF(Table1[[#This Row],[Expiration Date]]-J4383&gt;12/31/2024,"not expired","expired")</f>
        <v>expired</v>
      </c>
      <c r="R4375">
        <f>Table1[[#This Row],[Discounted Price]]*0.95</f>
        <v>155.53304999999997</v>
      </c>
      <c r="S4375">
        <f>Table1[[#This Row],[Discounted Price]]*0.9</f>
        <v>147.34710000000001</v>
      </c>
      <c r="T4375">
        <f>Table1[[#This Row],[Discounted Price]]*0.8</f>
        <v>130.9752</v>
      </c>
      <c r="U4375">
        <f>Table1[[#This Row],[Price]]*0.52</f>
        <v>94.593199999999996</v>
      </c>
      <c r="V4375">
        <f>(Table1[[#This Row],[Price]]-Table1[[#This Row],[Scrap value]])/2</f>
        <v>43.6584</v>
      </c>
    </row>
    <row r="4376" spans="1:22" x14ac:dyDescent="0.25">
      <c r="A4376" t="s">
        <v>20181</v>
      </c>
      <c r="B4376" t="s">
        <v>22</v>
      </c>
      <c r="C4376" t="s">
        <v>47</v>
      </c>
      <c r="D4376" t="s">
        <v>20182</v>
      </c>
      <c r="E4376">
        <v>385.96</v>
      </c>
      <c r="F4376">
        <v>12</v>
      </c>
      <c r="G4376" t="s">
        <v>43728</v>
      </c>
      <c r="H4376" t="s">
        <v>20183</v>
      </c>
      <c r="I4376" s="1">
        <v>45000</v>
      </c>
      <c r="J4376" s="1">
        <v>46023</v>
      </c>
      <c r="K4376" t="s">
        <v>20184</v>
      </c>
      <c r="L4376" t="s">
        <v>20185</v>
      </c>
      <c r="M4376" t="s">
        <v>45</v>
      </c>
      <c r="N4376">
        <v>2</v>
      </c>
      <c r="O4376">
        <f>Table1[[#This Row],[Price]]-0.1*Table1[[#This Row],[Price]]</f>
        <v>347.36399999999998</v>
      </c>
      <c r="P4376" s="9">
        <f>(Table1[[#This Row],[Expiration Date]]-Table1[[#This Row],[Manufacturing Date]])/365</f>
        <v>2.8027397260273972</v>
      </c>
      <c r="Q4376" t="str">
        <f>IF(Table1[[#This Row],[Expiration Date]]-J4384&gt;12/31/2024,"not expired","expired")</f>
        <v>not expired</v>
      </c>
      <c r="R4376">
        <f>Table1[[#This Row],[Discounted Price]]*0.95</f>
        <v>329.99579999999997</v>
      </c>
      <c r="S4376">
        <f>Table1[[#This Row],[Discounted Price]]*0.9</f>
        <v>312.62759999999997</v>
      </c>
      <c r="T4376">
        <f>Table1[[#This Row],[Discounted Price]]*0.8</f>
        <v>277.89119999999997</v>
      </c>
      <c r="U4376">
        <f>Table1[[#This Row],[Price]]*0.52</f>
        <v>200.69919999999999</v>
      </c>
      <c r="V4376">
        <f>(Table1[[#This Row],[Price]]-Table1[[#This Row],[Scrap value]])/2</f>
        <v>92.630399999999995</v>
      </c>
    </row>
    <row r="4377" spans="1:22" x14ac:dyDescent="0.25">
      <c r="A4377" t="s">
        <v>20186</v>
      </c>
      <c r="B4377" t="s">
        <v>29</v>
      </c>
      <c r="C4377" t="s">
        <v>47</v>
      </c>
      <c r="D4377" t="s">
        <v>20187</v>
      </c>
      <c r="E4377">
        <v>34.380000000000003</v>
      </c>
      <c r="F4377">
        <v>57</v>
      </c>
      <c r="G4377" t="s">
        <v>43730</v>
      </c>
      <c r="H4377" t="s">
        <v>10718</v>
      </c>
      <c r="I4377" s="1">
        <v>45137</v>
      </c>
      <c r="J4377" s="1">
        <v>46023</v>
      </c>
      <c r="K4377" t="s">
        <v>20188</v>
      </c>
      <c r="L4377" t="s">
        <v>20189</v>
      </c>
      <c r="M4377" t="s">
        <v>45</v>
      </c>
      <c r="N4377">
        <v>5</v>
      </c>
      <c r="O4377">
        <f>Table1[[#This Row],[Price]]-0.1*Table1[[#This Row],[Price]]</f>
        <v>30.942</v>
      </c>
      <c r="P4377" s="9">
        <f>(Table1[[#This Row],[Expiration Date]]-Table1[[#This Row],[Manufacturing Date]])/365</f>
        <v>2.4273972602739726</v>
      </c>
      <c r="Q4377" t="str">
        <f>IF(Table1[[#This Row],[Expiration Date]]-J4385&gt;12/31/2024,"not expired","expired")</f>
        <v>not expired</v>
      </c>
      <c r="R4377">
        <f>Table1[[#This Row],[Discounted Price]]*0.95</f>
        <v>29.3949</v>
      </c>
      <c r="S4377">
        <f>Table1[[#This Row],[Discounted Price]]*0.9</f>
        <v>27.847799999999999</v>
      </c>
      <c r="T4377">
        <f>Table1[[#This Row],[Discounted Price]]*0.8</f>
        <v>24.753600000000002</v>
      </c>
      <c r="U4377">
        <f>Table1[[#This Row],[Price]]*0.52</f>
        <v>17.877600000000001</v>
      </c>
      <c r="V4377">
        <f>(Table1[[#This Row],[Price]]-Table1[[#This Row],[Scrap value]])/2</f>
        <v>8.2512000000000008</v>
      </c>
    </row>
    <row r="4378" spans="1:22" x14ac:dyDescent="0.25">
      <c r="A4378" t="s">
        <v>20190</v>
      </c>
      <c r="B4378" t="s">
        <v>22</v>
      </c>
      <c r="C4378" t="s">
        <v>47</v>
      </c>
      <c r="D4378" t="s">
        <v>20191</v>
      </c>
      <c r="E4378">
        <v>76.38</v>
      </c>
      <c r="F4378">
        <v>44</v>
      </c>
      <c r="G4378" t="s">
        <v>43729</v>
      </c>
      <c r="H4378" t="s">
        <v>17469</v>
      </c>
      <c r="I4378" s="1">
        <v>45000</v>
      </c>
      <c r="J4378" s="1">
        <v>45292</v>
      </c>
      <c r="K4378" t="s">
        <v>20192</v>
      </c>
      <c r="L4378" t="s">
        <v>20193</v>
      </c>
      <c r="M4378" t="s">
        <v>27</v>
      </c>
      <c r="N4378">
        <v>3</v>
      </c>
      <c r="O4378">
        <f>Table1[[#This Row],[Price]]-0.1*Table1[[#This Row],[Price]]</f>
        <v>68.74199999999999</v>
      </c>
      <c r="P4378" s="9">
        <f>(Table1[[#This Row],[Expiration Date]]-Table1[[#This Row],[Manufacturing Date]])/365</f>
        <v>0.8</v>
      </c>
      <c r="Q4378" t="str">
        <f>IF(Table1[[#This Row],[Expiration Date]]-J4386&gt;12/31/2024,"not expired","expired")</f>
        <v>expired</v>
      </c>
      <c r="R4378">
        <f>Table1[[#This Row],[Discounted Price]]*0.95</f>
        <v>65.304899999999989</v>
      </c>
      <c r="S4378">
        <f>Table1[[#This Row],[Discounted Price]]*0.9</f>
        <v>61.867799999999995</v>
      </c>
      <c r="T4378">
        <f>Table1[[#This Row],[Discounted Price]]*0.8</f>
        <v>54.993599999999994</v>
      </c>
      <c r="U4378">
        <f>Table1[[#This Row],[Price]]*0.52</f>
        <v>39.717599999999997</v>
      </c>
      <c r="V4378">
        <f>(Table1[[#This Row],[Price]]-Table1[[#This Row],[Scrap value]])/2</f>
        <v>18.331199999999999</v>
      </c>
    </row>
    <row r="4379" spans="1:22" x14ac:dyDescent="0.25">
      <c r="A4379" t="s">
        <v>20194</v>
      </c>
      <c r="B4379" t="s">
        <v>35</v>
      </c>
      <c r="C4379" t="s">
        <v>47</v>
      </c>
      <c r="D4379" t="s">
        <v>20195</v>
      </c>
      <c r="E4379">
        <v>481.42</v>
      </c>
      <c r="F4379">
        <v>92</v>
      </c>
      <c r="G4379" t="s">
        <v>43729</v>
      </c>
      <c r="H4379" t="s">
        <v>20196</v>
      </c>
      <c r="I4379" s="1">
        <v>44927</v>
      </c>
      <c r="J4379" s="1">
        <v>45292</v>
      </c>
      <c r="K4379" t="s">
        <v>20197</v>
      </c>
      <c r="L4379" t="s">
        <v>20198</v>
      </c>
      <c r="M4379" t="s">
        <v>45</v>
      </c>
      <c r="N4379">
        <v>1</v>
      </c>
      <c r="O4379">
        <f>Table1[[#This Row],[Price]]-0.1*Table1[[#This Row],[Price]]</f>
        <v>433.27800000000002</v>
      </c>
      <c r="P4379" s="9">
        <f>(Table1[[#This Row],[Expiration Date]]-Table1[[#This Row],[Manufacturing Date]])/365</f>
        <v>1</v>
      </c>
      <c r="Q4379" t="str">
        <f>IF(Table1[[#This Row],[Expiration Date]]-J4387&gt;12/31/2024,"not expired","expired")</f>
        <v>expired</v>
      </c>
      <c r="R4379">
        <f>Table1[[#This Row],[Discounted Price]]*0.95</f>
        <v>411.61410000000001</v>
      </c>
      <c r="S4379">
        <f>Table1[[#This Row],[Discounted Price]]*0.9</f>
        <v>389.95020000000005</v>
      </c>
      <c r="T4379">
        <f>Table1[[#This Row],[Discounted Price]]*0.8</f>
        <v>346.62240000000003</v>
      </c>
      <c r="U4379">
        <f>Table1[[#This Row],[Price]]*0.52</f>
        <v>250.33840000000001</v>
      </c>
      <c r="V4379">
        <f>(Table1[[#This Row],[Price]]-Table1[[#This Row],[Scrap value]])/2</f>
        <v>115.5408</v>
      </c>
    </row>
    <row r="4380" spans="1:22" x14ac:dyDescent="0.25">
      <c r="A4380" t="s">
        <v>20199</v>
      </c>
      <c r="B4380" t="s">
        <v>22</v>
      </c>
      <c r="C4380" t="s">
        <v>47</v>
      </c>
      <c r="D4380" t="s">
        <v>20200</v>
      </c>
      <c r="E4380">
        <v>280.76</v>
      </c>
      <c r="F4380">
        <v>80</v>
      </c>
      <c r="G4380" t="s">
        <v>43728</v>
      </c>
      <c r="H4380" t="s">
        <v>20201</v>
      </c>
      <c r="I4380" s="1">
        <v>44927</v>
      </c>
      <c r="J4380" s="1">
        <v>45658</v>
      </c>
      <c r="K4380" t="s">
        <v>20202</v>
      </c>
      <c r="L4380" t="s">
        <v>20203</v>
      </c>
      <c r="M4380" t="s">
        <v>27</v>
      </c>
      <c r="N4380">
        <v>2</v>
      </c>
      <c r="O4380">
        <f>Table1[[#This Row],[Price]]-0.1*Table1[[#This Row],[Price]]</f>
        <v>252.684</v>
      </c>
      <c r="P4380" s="9">
        <f>(Table1[[#This Row],[Expiration Date]]-Table1[[#This Row],[Manufacturing Date]])/365</f>
        <v>2.0027397260273974</v>
      </c>
      <c r="Q4380" t="str">
        <f>IF(Table1[[#This Row],[Expiration Date]]-J4388&gt;12/31/2024,"not expired","expired")</f>
        <v>expired</v>
      </c>
      <c r="R4380">
        <f>Table1[[#This Row],[Discounted Price]]*0.95</f>
        <v>240.04979999999998</v>
      </c>
      <c r="S4380">
        <f>Table1[[#This Row],[Discounted Price]]*0.9</f>
        <v>227.41560000000001</v>
      </c>
      <c r="T4380">
        <f>Table1[[#This Row],[Discounted Price]]*0.8</f>
        <v>202.1472</v>
      </c>
      <c r="U4380">
        <f>Table1[[#This Row],[Price]]*0.52</f>
        <v>145.99520000000001</v>
      </c>
      <c r="V4380">
        <f>(Table1[[#This Row],[Price]]-Table1[[#This Row],[Scrap value]])/2</f>
        <v>67.38239999999999</v>
      </c>
    </row>
    <row r="4381" spans="1:22" x14ac:dyDescent="0.25">
      <c r="A4381" t="s">
        <v>20204</v>
      </c>
      <c r="B4381" t="s">
        <v>35</v>
      </c>
      <c r="C4381" t="s">
        <v>47</v>
      </c>
      <c r="D4381" t="s">
        <v>20205</v>
      </c>
      <c r="E4381">
        <v>57.03</v>
      </c>
      <c r="F4381">
        <v>34</v>
      </c>
      <c r="G4381" t="s">
        <v>43729</v>
      </c>
      <c r="H4381" t="s">
        <v>13513</v>
      </c>
      <c r="I4381" s="1">
        <v>44927</v>
      </c>
      <c r="J4381" s="1">
        <v>46023</v>
      </c>
      <c r="K4381" t="s">
        <v>20206</v>
      </c>
      <c r="L4381" t="s">
        <v>20207</v>
      </c>
      <c r="M4381" t="s">
        <v>45</v>
      </c>
      <c r="N4381">
        <v>2</v>
      </c>
      <c r="O4381">
        <f>Table1[[#This Row],[Price]]-0.1*Table1[[#This Row],[Price]]</f>
        <v>51.326999999999998</v>
      </c>
      <c r="P4381" s="9">
        <f>(Table1[[#This Row],[Expiration Date]]-Table1[[#This Row],[Manufacturing Date]])/365</f>
        <v>3.0027397260273974</v>
      </c>
      <c r="Q4381" t="str">
        <f>IF(Table1[[#This Row],[Expiration Date]]-J4389&gt;12/31/2024,"not expired","expired")</f>
        <v>not expired</v>
      </c>
      <c r="R4381">
        <f>Table1[[#This Row],[Discounted Price]]*0.95</f>
        <v>48.760649999999998</v>
      </c>
      <c r="S4381">
        <f>Table1[[#This Row],[Discounted Price]]*0.9</f>
        <v>46.194299999999998</v>
      </c>
      <c r="T4381">
        <f>Table1[[#This Row],[Discounted Price]]*0.8</f>
        <v>41.061599999999999</v>
      </c>
      <c r="U4381">
        <f>Table1[[#This Row],[Price]]*0.52</f>
        <v>29.655600000000003</v>
      </c>
      <c r="V4381">
        <f>(Table1[[#This Row],[Price]]-Table1[[#This Row],[Scrap value]])/2</f>
        <v>13.687199999999999</v>
      </c>
    </row>
    <row r="4382" spans="1:22" x14ac:dyDescent="0.25">
      <c r="A4382" t="s">
        <v>20208</v>
      </c>
      <c r="B4382" t="s">
        <v>22</v>
      </c>
      <c r="C4382" t="s">
        <v>47</v>
      </c>
      <c r="D4382" t="s">
        <v>20209</v>
      </c>
      <c r="E4382">
        <v>96.77</v>
      </c>
      <c r="F4382">
        <v>83</v>
      </c>
      <c r="G4382" t="s">
        <v>43729</v>
      </c>
      <c r="H4382" t="s">
        <v>20210</v>
      </c>
      <c r="I4382" s="1">
        <v>45137</v>
      </c>
      <c r="J4382" s="1">
        <v>46023</v>
      </c>
      <c r="K4382" t="s">
        <v>20211</v>
      </c>
      <c r="L4382" t="s">
        <v>20212</v>
      </c>
      <c r="M4382" t="s">
        <v>20</v>
      </c>
      <c r="N4382">
        <v>3</v>
      </c>
      <c r="O4382">
        <f>Table1[[#This Row],[Price]]-0.1*Table1[[#This Row],[Price]]</f>
        <v>87.092999999999989</v>
      </c>
      <c r="P4382" s="9">
        <f>(Table1[[#This Row],[Expiration Date]]-Table1[[#This Row],[Manufacturing Date]])/365</f>
        <v>2.4273972602739726</v>
      </c>
      <c r="Q4382" t="str">
        <f>IF(Table1[[#This Row],[Expiration Date]]-J4390&gt;12/31/2024,"not expired","expired")</f>
        <v>not expired</v>
      </c>
      <c r="R4382">
        <f>Table1[[#This Row],[Discounted Price]]*0.95</f>
        <v>82.738349999999983</v>
      </c>
      <c r="S4382">
        <f>Table1[[#This Row],[Discounted Price]]*0.9</f>
        <v>78.38369999999999</v>
      </c>
      <c r="T4382">
        <f>Table1[[#This Row],[Discounted Price]]*0.8</f>
        <v>69.674399999999991</v>
      </c>
      <c r="U4382">
        <f>Table1[[#This Row],[Price]]*0.52</f>
        <v>50.320399999999999</v>
      </c>
      <c r="V4382">
        <f>(Table1[[#This Row],[Price]]-Table1[[#This Row],[Scrap value]])/2</f>
        <v>23.224799999999998</v>
      </c>
    </row>
    <row r="4383" spans="1:22" x14ac:dyDescent="0.25">
      <c r="A4383" t="s">
        <v>20213</v>
      </c>
      <c r="B4383" t="s">
        <v>29</v>
      </c>
      <c r="C4383" t="s">
        <v>47</v>
      </c>
      <c r="D4383" t="s">
        <v>20214</v>
      </c>
      <c r="E4383">
        <v>382.64</v>
      </c>
      <c r="F4383">
        <v>77</v>
      </c>
      <c r="G4383" t="s">
        <v>43730</v>
      </c>
      <c r="H4383" t="s">
        <v>20215</v>
      </c>
      <c r="I4383" s="1">
        <v>45000</v>
      </c>
      <c r="J4383" s="1">
        <v>46023</v>
      </c>
      <c r="K4383" t="s">
        <v>20216</v>
      </c>
      <c r="L4383" t="s">
        <v>20217</v>
      </c>
      <c r="M4383" t="s">
        <v>27</v>
      </c>
      <c r="N4383">
        <v>5</v>
      </c>
      <c r="O4383">
        <f>Table1[[#This Row],[Price]]-0.1*Table1[[#This Row],[Price]]</f>
        <v>344.37599999999998</v>
      </c>
      <c r="P4383" s="9">
        <f>(Table1[[#This Row],[Expiration Date]]-Table1[[#This Row],[Manufacturing Date]])/365</f>
        <v>2.8027397260273972</v>
      </c>
      <c r="Q4383" t="str">
        <f>IF(Table1[[#This Row],[Expiration Date]]-J4391&gt;12/31/2024,"not expired","expired")</f>
        <v>not expired</v>
      </c>
      <c r="R4383">
        <f>Table1[[#This Row],[Discounted Price]]*0.95</f>
        <v>327.15719999999999</v>
      </c>
      <c r="S4383">
        <f>Table1[[#This Row],[Discounted Price]]*0.9</f>
        <v>309.9384</v>
      </c>
      <c r="T4383">
        <f>Table1[[#This Row],[Discounted Price]]*0.8</f>
        <v>275.50079999999997</v>
      </c>
      <c r="U4383">
        <f>Table1[[#This Row],[Price]]*0.52</f>
        <v>198.97280000000001</v>
      </c>
      <c r="V4383">
        <f>(Table1[[#This Row],[Price]]-Table1[[#This Row],[Scrap value]])/2</f>
        <v>91.83359999999999</v>
      </c>
    </row>
    <row r="4384" spans="1:22" x14ac:dyDescent="0.25">
      <c r="A4384" t="s">
        <v>20218</v>
      </c>
      <c r="B4384" t="s">
        <v>22</v>
      </c>
      <c r="C4384" t="s">
        <v>47</v>
      </c>
      <c r="D4384" t="s">
        <v>20219</v>
      </c>
      <c r="E4384">
        <v>248.2</v>
      </c>
      <c r="F4384">
        <v>48</v>
      </c>
      <c r="G4384" t="s">
        <v>43730</v>
      </c>
      <c r="H4384" t="s">
        <v>14269</v>
      </c>
      <c r="I4384" s="1">
        <v>45000</v>
      </c>
      <c r="J4384" s="1">
        <v>45292</v>
      </c>
      <c r="K4384" t="s">
        <v>20220</v>
      </c>
      <c r="L4384" t="s">
        <v>20221</v>
      </c>
      <c r="M4384" t="s">
        <v>27</v>
      </c>
      <c r="N4384">
        <v>5</v>
      </c>
      <c r="O4384">
        <f>Table1[[#This Row],[Price]]-0.1*Table1[[#This Row],[Price]]</f>
        <v>223.38</v>
      </c>
      <c r="P4384" s="9">
        <f>(Table1[[#This Row],[Expiration Date]]-Table1[[#This Row],[Manufacturing Date]])/365</f>
        <v>0.8</v>
      </c>
      <c r="Q4384" t="str">
        <f>IF(Table1[[#This Row],[Expiration Date]]-J4392&gt;12/31/2024,"not expired","expired")</f>
        <v>expired</v>
      </c>
      <c r="R4384">
        <f>Table1[[#This Row],[Discounted Price]]*0.95</f>
        <v>212.21099999999998</v>
      </c>
      <c r="S4384">
        <f>Table1[[#This Row],[Discounted Price]]*0.9</f>
        <v>201.042</v>
      </c>
      <c r="T4384">
        <f>Table1[[#This Row],[Discounted Price]]*0.8</f>
        <v>178.70400000000001</v>
      </c>
      <c r="U4384">
        <f>Table1[[#This Row],[Price]]*0.52</f>
        <v>129.06399999999999</v>
      </c>
      <c r="V4384">
        <f>(Table1[[#This Row],[Price]]-Table1[[#This Row],[Scrap value]])/2</f>
        <v>59.567999999999998</v>
      </c>
    </row>
    <row r="4385" spans="1:22" x14ac:dyDescent="0.25">
      <c r="A4385" t="s">
        <v>20222</v>
      </c>
      <c r="B4385" t="s">
        <v>22</v>
      </c>
      <c r="C4385" t="s">
        <v>47</v>
      </c>
      <c r="D4385" t="s">
        <v>20223</v>
      </c>
      <c r="E4385">
        <v>380.34</v>
      </c>
      <c r="F4385">
        <v>54</v>
      </c>
      <c r="G4385" t="s">
        <v>43729</v>
      </c>
      <c r="H4385" t="s">
        <v>11037</v>
      </c>
      <c r="I4385" s="1">
        <v>45000</v>
      </c>
      <c r="J4385" s="1">
        <v>45658</v>
      </c>
      <c r="K4385" t="s">
        <v>20224</v>
      </c>
      <c r="L4385" t="s">
        <v>20225</v>
      </c>
      <c r="M4385" t="s">
        <v>20</v>
      </c>
      <c r="N4385">
        <v>3</v>
      </c>
      <c r="O4385">
        <f>Table1[[#This Row],[Price]]-0.1*Table1[[#This Row],[Price]]</f>
        <v>342.30599999999998</v>
      </c>
      <c r="P4385" s="9">
        <f>(Table1[[#This Row],[Expiration Date]]-Table1[[#This Row],[Manufacturing Date]])/365</f>
        <v>1.8027397260273972</v>
      </c>
      <c r="Q4385" t="str">
        <f>IF(Table1[[#This Row],[Expiration Date]]-J4393&gt;12/31/2024,"not expired","expired")</f>
        <v>expired</v>
      </c>
      <c r="R4385">
        <f>Table1[[#This Row],[Discounted Price]]*0.95</f>
        <v>325.19069999999999</v>
      </c>
      <c r="S4385">
        <f>Table1[[#This Row],[Discounted Price]]*0.9</f>
        <v>308.0754</v>
      </c>
      <c r="T4385">
        <f>Table1[[#This Row],[Discounted Price]]*0.8</f>
        <v>273.84480000000002</v>
      </c>
      <c r="U4385">
        <f>Table1[[#This Row],[Price]]*0.52</f>
        <v>197.77679999999998</v>
      </c>
      <c r="V4385">
        <f>(Table1[[#This Row],[Price]]-Table1[[#This Row],[Scrap value]])/2</f>
        <v>91.281599999999997</v>
      </c>
    </row>
    <row r="4386" spans="1:22" x14ac:dyDescent="0.25">
      <c r="A4386" t="s">
        <v>20226</v>
      </c>
      <c r="B4386" t="s">
        <v>22</v>
      </c>
      <c r="C4386" t="s">
        <v>47</v>
      </c>
      <c r="D4386" t="s">
        <v>20227</v>
      </c>
      <c r="E4386">
        <v>120.46</v>
      </c>
      <c r="F4386">
        <v>36</v>
      </c>
      <c r="G4386" t="s">
        <v>43728</v>
      </c>
      <c r="H4386" t="s">
        <v>927</v>
      </c>
      <c r="I4386" s="1">
        <v>45137</v>
      </c>
      <c r="J4386" s="1">
        <v>46023</v>
      </c>
      <c r="K4386" t="s">
        <v>20228</v>
      </c>
      <c r="L4386" t="s">
        <v>20229</v>
      </c>
      <c r="M4386" t="s">
        <v>45</v>
      </c>
      <c r="N4386">
        <v>3</v>
      </c>
      <c r="O4386">
        <f>Table1[[#This Row],[Price]]-0.1*Table1[[#This Row],[Price]]</f>
        <v>108.41399999999999</v>
      </c>
      <c r="P4386" s="9">
        <f>(Table1[[#This Row],[Expiration Date]]-Table1[[#This Row],[Manufacturing Date]])/365</f>
        <v>2.4273972602739726</v>
      </c>
      <c r="Q4386" t="str">
        <f>IF(Table1[[#This Row],[Expiration Date]]-J4394&gt;12/31/2024,"not expired","expired")</f>
        <v>not expired</v>
      </c>
      <c r="R4386">
        <f>Table1[[#This Row],[Discounted Price]]*0.95</f>
        <v>102.99329999999998</v>
      </c>
      <c r="S4386">
        <f>Table1[[#This Row],[Discounted Price]]*0.9</f>
        <v>97.572599999999994</v>
      </c>
      <c r="T4386">
        <f>Table1[[#This Row],[Discounted Price]]*0.8</f>
        <v>86.731200000000001</v>
      </c>
      <c r="U4386">
        <f>Table1[[#This Row],[Price]]*0.52</f>
        <v>62.639200000000002</v>
      </c>
      <c r="V4386">
        <f>(Table1[[#This Row],[Price]]-Table1[[#This Row],[Scrap value]])/2</f>
        <v>28.910399999999996</v>
      </c>
    </row>
    <row r="4387" spans="1:22" x14ac:dyDescent="0.25">
      <c r="A4387" t="s">
        <v>20230</v>
      </c>
      <c r="B4387" t="s">
        <v>15</v>
      </c>
      <c r="C4387" t="s">
        <v>47</v>
      </c>
      <c r="D4387" t="s">
        <v>20231</v>
      </c>
      <c r="E4387">
        <v>223.61</v>
      </c>
      <c r="F4387">
        <v>98</v>
      </c>
      <c r="G4387" t="s">
        <v>43729</v>
      </c>
      <c r="H4387" t="s">
        <v>42</v>
      </c>
      <c r="I4387" s="1">
        <v>45137</v>
      </c>
      <c r="J4387" s="1">
        <v>45292</v>
      </c>
      <c r="K4387" t="s">
        <v>20232</v>
      </c>
      <c r="L4387" t="s">
        <v>20233</v>
      </c>
      <c r="M4387" t="s">
        <v>20</v>
      </c>
      <c r="N4387">
        <v>3</v>
      </c>
      <c r="O4387">
        <f>Table1[[#This Row],[Price]]-0.1*Table1[[#This Row],[Price]]</f>
        <v>201.24900000000002</v>
      </c>
      <c r="P4387" s="9">
        <f>(Table1[[#This Row],[Expiration Date]]-Table1[[#This Row],[Manufacturing Date]])/365</f>
        <v>0.42465753424657532</v>
      </c>
      <c r="Q4387" t="str">
        <f>IF(Table1[[#This Row],[Expiration Date]]-J4395&gt;12/31/2024,"not expired","expired")</f>
        <v>expired</v>
      </c>
      <c r="R4387">
        <f>Table1[[#This Row],[Discounted Price]]*0.95</f>
        <v>191.18655000000001</v>
      </c>
      <c r="S4387">
        <f>Table1[[#This Row],[Discounted Price]]*0.9</f>
        <v>181.12410000000003</v>
      </c>
      <c r="T4387">
        <f>Table1[[#This Row],[Discounted Price]]*0.8</f>
        <v>160.99920000000003</v>
      </c>
      <c r="U4387">
        <f>Table1[[#This Row],[Price]]*0.52</f>
        <v>116.27720000000001</v>
      </c>
      <c r="V4387">
        <f>(Table1[[#This Row],[Price]]-Table1[[#This Row],[Scrap value]])/2</f>
        <v>53.666400000000003</v>
      </c>
    </row>
    <row r="4388" spans="1:22" x14ac:dyDescent="0.25">
      <c r="A4388" t="s">
        <v>20234</v>
      </c>
      <c r="B4388" t="s">
        <v>35</v>
      </c>
      <c r="C4388" t="s">
        <v>47</v>
      </c>
      <c r="D4388" t="s">
        <v>20235</v>
      </c>
      <c r="E4388">
        <v>154.01</v>
      </c>
      <c r="F4388">
        <v>95</v>
      </c>
      <c r="G4388" t="s">
        <v>43729</v>
      </c>
      <c r="H4388" t="s">
        <v>20236</v>
      </c>
      <c r="I4388" s="1">
        <v>45000</v>
      </c>
      <c r="J4388" s="1">
        <v>46023</v>
      </c>
      <c r="K4388" t="s">
        <v>20237</v>
      </c>
      <c r="L4388" t="s">
        <v>20238</v>
      </c>
      <c r="M4388" t="s">
        <v>20</v>
      </c>
      <c r="N4388">
        <v>4</v>
      </c>
      <c r="O4388">
        <f>Table1[[#This Row],[Price]]-0.1*Table1[[#This Row],[Price]]</f>
        <v>138.60899999999998</v>
      </c>
      <c r="P4388" s="9">
        <f>(Table1[[#This Row],[Expiration Date]]-Table1[[#This Row],[Manufacturing Date]])/365</f>
        <v>2.8027397260273972</v>
      </c>
      <c r="Q4388" t="str">
        <f>IF(Table1[[#This Row],[Expiration Date]]-J4396&gt;12/31/2024,"not expired","expired")</f>
        <v>not expired</v>
      </c>
      <c r="R4388">
        <f>Table1[[#This Row],[Discounted Price]]*0.95</f>
        <v>131.67854999999997</v>
      </c>
      <c r="S4388">
        <f>Table1[[#This Row],[Discounted Price]]*0.9</f>
        <v>124.74809999999998</v>
      </c>
      <c r="T4388">
        <f>Table1[[#This Row],[Discounted Price]]*0.8</f>
        <v>110.88719999999999</v>
      </c>
      <c r="U4388">
        <f>Table1[[#This Row],[Price]]*0.52</f>
        <v>80.0852</v>
      </c>
      <c r="V4388">
        <f>(Table1[[#This Row],[Price]]-Table1[[#This Row],[Scrap value]])/2</f>
        <v>36.962399999999995</v>
      </c>
    </row>
    <row r="4389" spans="1:22" x14ac:dyDescent="0.25">
      <c r="A4389" t="s">
        <v>20239</v>
      </c>
      <c r="B4389" t="s">
        <v>29</v>
      </c>
      <c r="C4389" t="s">
        <v>47</v>
      </c>
      <c r="D4389" t="s">
        <v>20240</v>
      </c>
      <c r="E4389">
        <v>259.27</v>
      </c>
      <c r="F4389">
        <v>4</v>
      </c>
      <c r="G4389" t="s">
        <v>43730</v>
      </c>
      <c r="H4389" t="s">
        <v>12453</v>
      </c>
      <c r="I4389" s="1">
        <v>45000</v>
      </c>
      <c r="J4389" s="1">
        <v>45658</v>
      </c>
      <c r="K4389" t="s">
        <v>20241</v>
      </c>
      <c r="L4389" t="s">
        <v>20242</v>
      </c>
      <c r="M4389" t="s">
        <v>20</v>
      </c>
      <c r="N4389">
        <v>4</v>
      </c>
      <c r="O4389">
        <f>Table1[[#This Row],[Price]]-0.1*Table1[[#This Row],[Price]]</f>
        <v>233.34299999999999</v>
      </c>
      <c r="P4389" s="9">
        <f>(Table1[[#This Row],[Expiration Date]]-Table1[[#This Row],[Manufacturing Date]])/365</f>
        <v>1.8027397260273972</v>
      </c>
      <c r="Q4389" t="str">
        <f>IF(Table1[[#This Row],[Expiration Date]]-J4397&gt;12/31/2024,"not expired","expired")</f>
        <v>expired</v>
      </c>
      <c r="R4389">
        <f>Table1[[#This Row],[Discounted Price]]*0.95</f>
        <v>221.67584999999997</v>
      </c>
      <c r="S4389">
        <f>Table1[[#This Row],[Discounted Price]]*0.9</f>
        <v>210.0087</v>
      </c>
      <c r="T4389">
        <f>Table1[[#This Row],[Discounted Price]]*0.8</f>
        <v>186.67439999999999</v>
      </c>
      <c r="U4389">
        <f>Table1[[#This Row],[Price]]*0.52</f>
        <v>134.82040000000001</v>
      </c>
      <c r="V4389">
        <f>(Table1[[#This Row],[Price]]-Table1[[#This Row],[Scrap value]])/2</f>
        <v>62.224799999999988</v>
      </c>
    </row>
    <row r="4390" spans="1:22" x14ac:dyDescent="0.25">
      <c r="A4390" t="s">
        <v>20243</v>
      </c>
      <c r="B4390" t="s">
        <v>35</v>
      </c>
      <c r="C4390" t="s">
        <v>47</v>
      </c>
      <c r="D4390" t="s">
        <v>20244</v>
      </c>
      <c r="E4390">
        <v>251.62</v>
      </c>
      <c r="F4390">
        <v>76</v>
      </c>
      <c r="G4390" t="s">
        <v>43730</v>
      </c>
      <c r="H4390" t="s">
        <v>10916</v>
      </c>
      <c r="I4390" s="1">
        <v>45000</v>
      </c>
      <c r="J4390" s="1">
        <v>45292</v>
      </c>
      <c r="K4390" t="s">
        <v>20245</v>
      </c>
      <c r="L4390" t="s">
        <v>20246</v>
      </c>
      <c r="M4390" t="s">
        <v>27</v>
      </c>
      <c r="N4390">
        <v>1</v>
      </c>
      <c r="O4390">
        <f>Table1[[#This Row],[Price]]-0.1*Table1[[#This Row],[Price]]</f>
        <v>226.458</v>
      </c>
      <c r="P4390" s="9">
        <f>(Table1[[#This Row],[Expiration Date]]-Table1[[#This Row],[Manufacturing Date]])/365</f>
        <v>0.8</v>
      </c>
      <c r="Q4390" t="str">
        <f>IF(Table1[[#This Row],[Expiration Date]]-J4398&gt;12/31/2024,"not expired","expired")</f>
        <v>expired</v>
      </c>
      <c r="R4390">
        <f>Table1[[#This Row],[Discounted Price]]*0.95</f>
        <v>215.13509999999999</v>
      </c>
      <c r="S4390">
        <f>Table1[[#This Row],[Discounted Price]]*0.9</f>
        <v>203.81219999999999</v>
      </c>
      <c r="T4390">
        <f>Table1[[#This Row],[Discounted Price]]*0.8</f>
        <v>181.16640000000001</v>
      </c>
      <c r="U4390">
        <f>Table1[[#This Row],[Price]]*0.52</f>
        <v>130.8424</v>
      </c>
      <c r="V4390">
        <f>(Table1[[#This Row],[Price]]-Table1[[#This Row],[Scrap value]])/2</f>
        <v>60.388800000000003</v>
      </c>
    </row>
    <row r="4391" spans="1:22" x14ac:dyDescent="0.25">
      <c r="A4391" t="s">
        <v>20247</v>
      </c>
      <c r="B4391" t="s">
        <v>35</v>
      </c>
      <c r="C4391" t="s">
        <v>47</v>
      </c>
      <c r="D4391" t="s">
        <v>20248</v>
      </c>
      <c r="E4391">
        <v>329.42</v>
      </c>
      <c r="F4391">
        <v>4</v>
      </c>
      <c r="G4391" t="s">
        <v>43730</v>
      </c>
      <c r="H4391" t="s">
        <v>8131</v>
      </c>
      <c r="I4391" s="1">
        <v>45000</v>
      </c>
      <c r="J4391" s="1">
        <v>45292</v>
      </c>
      <c r="K4391" t="s">
        <v>20249</v>
      </c>
      <c r="L4391" t="s">
        <v>20250</v>
      </c>
      <c r="M4391" t="s">
        <v>45</v>
      </c>
      <c r="N4391">
        <v>1</v>
      </c>
      <c r="O4391">
        <f>Table1[[#This Row],[Price]]-0.1*Table1[[#This Row],[Price]]</f>
        <v>296.47800000000001</v>
      </c>
      <c r="P4391" s="9">
        <f>(Table1[[#This Row],[Expiration Date]]-Table1[[#This Row],[Manufacturing Date]])/365</f>
        <v>0.8</v>
      </c>
      <c r="Q4391" t="str">
        <f>IF(Table1[[#This Row],[Expiration Date]]-J4399&gt;12/31/2024,"not expired","expired")</f>
        <v>expired</v>
      </c>
      <c r="R4391">
        <f>Table1[[#This Row],[Discounted Price]]*0.95</f>
        <v>281.65409999999997</v>
      </c>
      <c r="S4391">
        <f>Table1[[#This Row],[Discounted Price]]*0.9</f>
        <v>266.83019999999999</v>
      </c>
      <c r="T4391">
        <f>Table1[[#This Row],[Discounted Price]]*0.8</f>
        <v>237.18240000000003</v>
      </c>
      <c r="U4391">
        <f>Table1[[#This Row],[Price]]*0.52</f>
        <v>171.29840000000002</v>
      </c>
      <c r="V4391">
        <f>(Table1[[#This Row],[Price]]-Table1[[#This Row],[Scrap value]])/2</f>
        <v>79.0608</v>
      </c>
    </row>
    <row r="4392" spans="1:22" x14ac:dyDescent="0.25">
      <c r="A4392" t="s">
        <v>20251</v>
      </c>
      <c r="B4392" t="s">
        <v>15</v>
      </c>
      <c r="C4392" t="s">
        <v>47</v>
      </c>
      <c r="D4392" t="s">
        <v>20252</v>
      </c>
      <c r="E4392">
        <v>463.59</v>
      </c>
      <c r="F4392">
        <v>74</v>
      </c>
      <c r="G4392" t="s">
        <v>43728</v>
      </c>
      <c r="H4392" t="s">
        <v>13955</v>
      </c>
      <c r="I4392" s="1">
        <v>45000</v>
      </c>
      <c r="J4392" s="1">
        <v>45292</v>
      </c>
      <c r="K4392" t="s">
        <v>20253</v>
      </c>
      <c r="L4392" t="s">
        <v>20254</v>
      </c>
      <c r="M4392" t="s">
        <v>20</v>
      </c>
      <c r="N4392">
        <v>3</v>
      </c>
      <c r="O4392">
        <f>Table1[[#This Row],[Price]]-0.1*Table1[[#This Row],[Price]]</f>
        <v>417.23099999999999</v>
      </c>
      <c r="P4392" s="9">
        <f>(Table1[[#This Row],[Expiration Date]]-Table1[[#This Row],[Manufacturing Date]])/365</f>
        <v>0.8</v>
      </c>
      <c r="Q4392" t="str">
        <f>IF(Table1[[#This Row],[Expiration Date]]-J4400&gt;12/31/2024,"not expired","expired")</f>
        <v>expired</v>
      </c>
      <c r="R4392">
        <f>Table1[[#This Row],[Discounted Price]]*0.95</f>
        <v>396.36944999999997</v>
      </c>
      <c r="S4392">
        <f>Table1[[#This Row],[Discounted Price]]*0.9</f>
        <v>375.50790000000001</v>
      </c>
      <c r="T4392">
        <f>Table1[[#This Row],[Discounted Price]]*0.8</f>
        <v>333.78480000000002</v>
      </c>
      <c r="U4392">
        <f>Table1[[#This Row],[Price]]*0.52</f>
        <v>241.0668</v>
      </c>
      <c r="V4392">
        <f>(Table1[[#This Row],[Price]]-Table1[[#This Row],[Scrap value]])/2</f>
        <v>111.26159999999999</v>
      </c>
    </row>
    <row r="4393" spans="1:22" x14ac:dyDescent="0.25">
      <c r="A4393" t="s">
        <v>20255</v>
      </c>
      <c r="B4393" t="s">
        <v>35</v>
      </c>
      <c r="C4393" t="s">
        <v>47</v>
      </c>
      <c r="D4393" t="s">
        <v>20256</v>
      </c>
      <c r="E4393">
        <v>431.25</v>
      </c>
      <c r="F4393">
        <v>77</v>
      </c>
      <c r="G4393" t="s">
        <v>43730</v>
      </c>
      <c r="H4393" t="s">
        <v>20257</v>
      </c>
      <c r="I4393" s="1">
        <v>44927</v>
      </c>
      <c r="J4393" s="1">
        <v>46023</v>
      </c>
      <c r="K4393" t="s">
        <v>20258</v>
      </c>
      <c r="L4393" t="s">
        <v>20259</v>
      </c>
      <c r="M4393" t="s">
        <v>20</v>
      </c>
      <c r="N4393">
        <v>4</v>
      </c>
      <c r="O4393">
        <f>Table1[[#This Row],[Price]]-0.1*Table1[[#This Row],[Price]]</f>
        <v>388.125</v>
      </c>
      <c r="P4393" s="9">
        <f>(Table1[[#This Row],[Expiration Date]]-Table1[[#This Row],[Manufacturing Date]])/365</f>
        <v>3.0027397260273974</v>
      </c>
      <c r="Q4393" t="str">
        <f>IF(Table1[[#This Row],[Expiration Date]]-J4401&gt;12/31/2024,"not expired","expired")</f>
        <v>not expired</v>
      </c>
      <c r="R4393">
        <f>Table1[[#This Row],[Discounted Price]]*0.95</f>
        <v>368.71875</v>
      </c>
      <c r="S4393">
        <f>Table1[[#This Row],[Discounted Price]]*0.9</f>
        <v>349.3125</v>
      </c>
      <c r="T4393">
        <f>Table1[[#This Row],[Discounted Price]]*0.8</f>
        <v>310.5</v>
      </c>
      <c r="U4393">
        <f>Table1[[#This Row],[Price]]*0.52</f>
        <v>224.25</v>
      </c>
      <c r="V4393">
        <f>(Table1[[#This Row],[Price]]-Table1[[#This Row],[Scrap value]])/2</f>
        <v>103.5</v>
      </c>
    </row>
    <row r="4394" spans="1:22" x14ac:dyDescent="0.25">
      <c r="A4394" t="s">
        <v>20260</v>
      </c>
      <c r="B4394" t="s">
        <v>22</v>
      </c>
      <c r="C4394" t="s">
        <v>47</v>
      </c>
      <c r="D4394" t="s">
        <v>20261</v>
      </c>
      <c r="E4394">
        <v>481.39</v>
      </c>
      <c r="F4394">
        <v>66</v>
      </c>
      <c r="G4394" t="s">
        <v>43728</v>
      </c>
      <c r="H4394" t="s">
        <v>20262</v>
      </c>
      <c r="I4394" s="1">
        <v>45000</v>
      </c>
      <c r="J4394" s="1">
        <v>45292</v>
      </c>
      <c r="K4394" t="s">
        <v>20263</v>
      </c>
      <c r="L4394" t="s">
        <v>20264</v>
      </c>
      <c r="M4394" t="s">
        <v>45</v>
      </c>
      <c r="N4394">
        <v>5</v>
      </c>
      <c r="O4394">
        <f>Table1[[#This Row],[Price]]-0.1*Table1[[#This Row],[Price]]</f>
        <v>433.25099999999998</v>
      </c>
      <c r="P4394" s="9">
        <f>(Table1[[#This Row],[Expiration Date]]-Table1[[#This Row],[Manufacturing Date]])/365</f>
        <v>0.8</v>
      </c>
      <c r="Q4394" t="str">
        <f>IF(Table1[[#This Row],[Expiration Date]]-J4402&gt;12/31/2024,"not expired","expired")</f>
        <v>expired</v>
      </c>
      <c r="R4394">
        <f>Table1[[#This Row],[Discounted Price]]*0.95</f>
        <v>411.58844999999997</v>
      </c>
      <c r="S4394">
        <f>Table1[[#This Row],[Discounted Price]]*0.9</f>
        <v>389.92590000000001</v>
      </c>
      <c r="T4394">
        <f>Table1[[#This Row],[Discounted Price]]*0.8</f>
        <v>346.60079999999999</v>
      </c>
      <c r="U4394">
        <f>Table1[[#This Row],[Price]]*0.52</f>
        <v>250.3228</v>
      </c>
      <c r="V4394">
        <f>(Table1[[#This Row],[Price]]-Table1[[#This Row],[Scrap value]])/2</f>
        <v>115.53359999999999</v>
      </c>
    </row>
    <row r="4395" spans="1:22" x14ac:dyDescent="0.25">
      <c r="A4395" t="s">
        <v>20265</v>
      </c>
      <c r="B4395" t="s">
        <v>35</v>
      </c>
      <c r="C4395" t="s">
        <v>47</v>
      </c>
      <c r="D4395" t="s">
        <v>20266</v>
      </c>
      <c r="E4395">
        <v>466.01</v>
      </c>
      <c r="F4395">
        <v>36</v>
      </c>
      <c r="G4395" t="s">
        <v>43729</v>
      </c>
      <c r="H4395" t="s">
        <v>20267</v>
      </c>
      <c r="I4395" s="1">
        <v>45137</v>
      </c>
      <c r="J4395" s="1">
        <v>46023</v>
      </c>
      <c r="K4395" t="s">
        <v>20268</v>
      </c>
      <c r="L4395" t="s">
        <v>20269</v>
      </c>
      <c r="M4395" t="s">
        <v>45</v>
      </c>
      <c r="N4395">
        <v>4</v>
      </c>
      <c r="O4395">
        <f>Table1[[#This Row],[Price]]-0.1*Table1[[#This Row],[Price]]</f>
        <v>419.40899999999999</v>
      </c>
      <c r="P4395" s="9">
        <f>(Table1[[#This Row],[Expiration Date]]-Table1[[#This Row],[Manufacturing Date]])/365</f>
        <v>2.4273972602739726</v>
      </c>
      <c r="Q4395" t="str">
        <f>IF(Table1[[#This Row],[Expiration Date]]-J4403&gt;12/31/2024,"not expired","expired")</f>
        <v>not expired</v>
      </c>
      <c r="R4395">
        <f>Table1[[#This Row],[Discounted Price]]*0.95</f>
        <v>398.43854999999996</v>
      </c>
      <c r="S4395">
        <f>Table1[[#This Row],[Discounted Price]]*0.9</f>
        <v>377.46809999999999</v>
      </c>
      <c r="T4395">
        <f>Table1[[#This Row],[Discounted Price]]*0.8</f>
        <v>335.52719999999999</v>
      </c>
      <c r="U4395">
        <f>Table1[[#This Row],[Price]]*0.52</f>
        <v>242.3252</v>
      </c>
      <c r="V4395">
        <f>(Table1[[#This Row],[Price]]-Table1[[#This Row],[Scrap value]])/2</f>
        <v>111.8424</v>
      </c>
    </row>
    <row r="4396" spans="1:22" x14ac:dyDescent="0.25">
      <c r="A4396" t="s">
        <v>20270</v>
      </c>
      <c r="B4396" t="s">
        <v>22</v>
      </c>
      <c r="C4396" t="s">
        <v>47</v>
      </c>
      <c r="D4396" t="s">
        <v>20271</v>
      </c>
      <c r="E4396">
        <v>144.5</v>
      </c>
      <c r="F4396">
        <v>59</v>
      </c>
      <c r="G4396" t="s">
        <v>43729</v>
      </c>
      <c r="H4396" t="s">
        <v>10001</v>
      </c>
      <c r="I4396" s="1">
        <v>44927</v>
      </c>
      <c r="J4396" s="1">
        <v>45292</v>
      </c>
      <c r="K4396" t="s">
        <v>20272</v>
      </c>
      <c r="L4396" t="s">
        <v>20273</v>
      </c>
      <c r="M4396" t="s">
        <v>45</v>
      </c>
      <c r="N4396">
        <v>4</v>
      </c>
      <c r="O4396">
        <f>Table1[[#This Row],[Price]]-0.1*Table1[[#This Row],[Price]]</f>
        <v>130.05000000000001</v>
      </c>
      <c r="P4396" s="9">
        <f>(Table1[[#This Row],[Expiration Date]]-Table1[[#This Row],[Manufacturing Date]])/365</f>
        <v>1</v>
      </c>
      <c r="Q4396" t="str">
        <f>IF(Table1[[#This Row],[Expiration Date]]-J4404&gt;12/31/2024,"not expired","expired")</f>
        <v>expired</v>
      </c>
      <c r="R4396">
        <f>Table1[[#This Row],[Discounted Price]]*0.95</f>
        <v>123.5475</v>
      </c>
      <c r="S4396">
        <f>Table1[[#This Row],[Discounted Price]]*0.9</f>
        <v>117.04500000000002</v>
      </c>
      <c r="T4396">
        <f>Table1[[#This Row],[Discounted Price]]*0.8</f>
        <v>104.04000000000002</v>
      </c>
      <c r="U4396">
        <f>Table1[[#This Row],[Price]]*0.52</f>
        <v>75.14</v>
      </c>
      <c r="V4396">
        <f>(Table1[[#This Row],[Price]]-Table1[[#This Row],[Scrap value]])/2</f>
        <v>34.68</v>
      </c>
    </row>
    <row r="4397" spans="1:22" x14ac:dyDescent="0.25">
      <c r="A4397" t="s">
        <v>20274</v>
      </c>
      <c r="B4397" t="s">
        <v>29</v>
      </c>
      <c r="C4397" t="s">
        <v>47</v>
      </c>
      <c r="D4397" t="s">
        <v>20275</v>
      </c>
      <c r="E4397">
        <v>143.94999999999999</v>
      </c>
      <c r="F4397">
        <v>44</v>
      </c>
      <c r="G4397" t="s">
        <v>43728</v>
      </c>
      <c r="H4397" t="s">
        <v>3241</v>
      </c>
      <c r="I4397" s="1">
        <v>45000</v>
      </c>
      <c r="J4397" s="1">
        <v>46023</v>
      </c>
      <c r="K4397" t="s">
        <v>20276</v>
      </c>
      <c r="L4397" t="s">
        <v>20277</v>
      </c>
      <c r="M4397" t="s">
        <v>27</v>
      </c>
      <c r="N4397">
        <v>4</v>
      </c>
      <c r="O4397">
        <f>Table1[[#This Row],[Price]]-0.1*Table1[[#This Row],[Price]]</f>
        <v>129.55499999999998</v>
      </c>
      <c r="P4397" s="9">
        <f>(Table1[[#This Row],[Expiration Date]]-Table1[[#This Row],[Manufacturing Date]])/365</f>
        <v>2.8027397260273972</v>
      </c>
      <c r="Q4397" t="str">
        <f>IF(Table1[[#This Row],[Expiration Date]]-J4405&gt;12/31/2024,"not expired","expired")</f>
        <v>not expired</v>
      </c>
      <c r="R4397">
        <f>Table1[[#This Row],[Discounted Price]]*0.95</f>
        <v>123.07724999999998</v>
      </c>
      <c r="S4397">
        <f>Table1[[#This Row],[Discounted Price]]*0.9</f>
        <v>116.59949999999998</v>
      </c>
      <c r="T4397">
        <f>Table1[[#This Row],[Discounted Price]]*0.8</f>
        <v>103.64399999999999</v>
      </c>
      <c r="U4397">
        <f>Table1[[#This Row],[Price]]*0.52</f>
        <v>74.853999999999999</v>
      </c>
      <c r="V4397">
        <f>(Table1[[#This Row],[Price]]-Table1[[#This Row],[Scrap value]])/2</f>
        <v>34.547999999999995</v>
      </c>
    </row>
    <row r="4398" spans="1:22" x14ac:dyDescent="0.25">
      <c r="A4398" t="s">
        <v>20278</v>
      </c>
      <c r="B4398" t="s">
        <v>15</v>
      </c>
      <c r="C4398" t="s">
        <v>47</v>
      </c>
      <c r="D4398" t="s">
        <v>20279</v>
      </c>
      <c r="E4398">
        <v>319.52</v>
      </c>
      <c r="F4398">
        <v>99</v>
      </c>
      <c r="G4398" t="s">
        <v>43729</v>
      </c>
      <c r="H4398" t="s">
        <v>20280</v>
      </c>
      <c r="I4398" s="1">
        <v>45137</v>
      </c>
      <c r="J4398" s="1">
        <v>45658</v>
      </c>
      <c r="K4398" t="s">
        <v>20281</v>
      </c>
      <c r="L4398" t="s">
        <v>20282</v>
      </c>
      <c r="M4398" t="s">
        <v>20</v>
      </c>
      <c r="N4398">
        <v>3</v>
      </c>
      <c r="O4398">
        <f>Table1[[#This Row],[Price]]-0.1*Table1[[#This Row],[Price]]</f>
        <v>287.56799999999998</v>
      </c>
      <c r="P4398" s="9">
        <f>(Table1[[#This Row],[Expiration Date]]-Table1[[#This Row],[Manufacturing Date]])/365</f>
        <v>1.4273972602739726</v>
      </c>
      <c r="Q4398" t="str">
        <f>IF(Table1[[#This Row],[Expiration Date]]-J4406&gt;12/31/2024,"not expired","expired")</f>
        <v>expired</v>
      </c>
      <c r="R4398">
        <f>Table1[[#This Row],[Discounted Price]]*0.95</f>
        <v>273.18959999999998</v>
      </c>
      <c r="S4398">
        <f>Table1[[#This Row],[Discounted Price]]*0.9</f>
        <v>258.81119999999999</v>
      </c>
      <c r="T4398">
        <f>Table1[[#This Row],[Discounted Price]]*0.8</f>
        <v>230.05439999999999</v>
      </c>
      <c r="U4398">
        <f>Table1[[#This Row],[Price]]*0.52</f>
        <v>166.15039999999999</v>
      </c>
      <c r="V4398">
        <f>(Table1[[#This Row],[Price]]-Table1[[#This Row],[Scrap value]])/2</f>
        <v>76.684799999999996</v>
      </c>
    </row>
    <row r="4399" spans="1:22" x14ac:dyDescent="0.25">
      <c r="A4399" t="s">
        <v>20283</v>
      </c>
      <c r="B4399" t="s">
        <v>35</v>
      </c>
      <c r="C4399" t="s">
        <v>47</v>
      </c>
      <c r="D4399" t="s">
        <v>20284</v>
      </c>
      <c r="E4399">
        <v>407.56</v>
      </c>
      <c r="F4399">
        <v>34</v>
      </c>
      <c r="G4399" t="s">
        <v>43730</v>
      </c>
      <c r="H4399" t="s">
        <v>20285</v>
      </c>
      <c r="I4399" s="1">
        <v>45000</v>
      </c>
      <c r="J4399" s="1">
        <v>45658</v>
      </c>
      <c r="K4399" t="s">
        <v>20286</v>
      </c>
      <c r="L4399" t="s">
        <v>20287</v>
      </c>
      <c r="M4399" t="s">
        <v>20</v>
      </c>
      <c r="N4399">
        <v>1</v>
      </c>
      <c r="O4399">
        <f>Table1[[#This Row],[Price]]-0.1*Table1[[#This Row],[Price]]</f>
        <v>366.80399999999997</v>
      </c>
      <c r="P4399" s="9">
        <f>(Table1[[#This Row],[Expiration Date]]-Table1[[#This Row],[Manufacturing Date]])/365</f>
        <v>1.8027397260273972</v>
      </c>
      <c r="Q4399" t="str">
        <f>IF(Table1[[#This Row],[Expiration Date]]-J4407&gt;12/31/2024,"not expired","expired")</f>
        <v>expired</v>
      </c>
      <c r="R4399">
        <f>Table1[[#This Row],[Discounted Price]]*0.95</f>
        <v>348.46379999999994</v>
      </c>
      <c r="S4399">
        <f>Table1[[#This Row],[Discounted Price]]*0.9</f>
        <v>330.12360000000001</v>
      </c>
      <c r="T4399">
        <f>Table1[[#This Row],[Discounted Price]]*0.8</f>
        <v>293.44319999999999</v>
      </c>
      <c r="U4399">
        <f>Table1[[#This Row],[Price]]*0.52</f>
        <v>211.93120000000002</v>
      </c>
      <c r="V4399">
        <f>(Table1[[#This Row],[Price]]-Table1[[#This Row],[Scrap value]])/2</f>
        <v>97.814399999999992</v>
      </c>
    </row>
    <row r="4400" spans="1:22" x14ac:dyDescent="0.25">
      <c r="A4400" t="s">
        <v>20288</v>
      </c>
      <c r="B4400" t="s">
        <v>15</v>
      </c>
      <c r="C4400" t="s">
        <v>47</v>
      </c>
      <c r="D4400" t="s">
        <v>20289</v>
      </c>
      <c r="E4400">
        <v>310.72000000000003</v>
      </c>
      <c r="F4400">
        <v>58</v>
      </c>
      <c r="G4400" t="s">
        <v>43728</v>
      </c>
      <c r="H4400" t="s">
        <v>3560</v>
      </c>
      <c r="I4400" s="1">
        <v>44927</v>
      </c>
      <c r="J4400" s="1">
        <v>45292</v>
      </c>
      <c r="K4400" t="s">
        <v>20290</v>
      </c>
      <c r="L4400" t="s">
        <v>20291</v>
      </c>
      <c r="M4400" t="s">
        <v>20</v>
      </c>
      <c r="N4400">
        <v>5</v>
      </c>
      <c r="O4400">
        <f>Table1[[#This Row],[Price]]-0.1*Table1[[#This Row],[Price]]</f>
        <v>279.64800000000002</v>
      </c>
      <c r="P4400" s="9">
        <f>(Table1[[#This Row],[Expiration Date]]-Table1[[#This Row],[Manufacturing Date]])/365</f>
        <v>1</v>
      </c>
      <c r="Q4400" t="str">
        <f>IF(Table1[[#This Row],[Expiration Date]]-J4408&gt;12/31/2024,"not expired","expired")</f>
        <v>expired</v>
      </c>
      <c r="R4400">
        <f>Table1[[#This Row],[Discounted Price]]*0.95</f>
        <v>265.66559999999998</v>
      </c>
      <c r="S4400">
        <f>Table1[[#This Row],[Discounted Price]]*0.9</f>
        <v>251.68320000000003</v>
      </c>
      <c r="T4400">
        <f>Table1[[#This Row],[Discounted Price]]*0.8</f>
        <v>223.71840000000003</v>
      </c>
      <c r="U4400">
        <f>Table1[[#This Row],[Price]]*0.52</f>
        <v>161.57440000000003</v>
      </c>
      <c r="V4400">
        <f>(Table1[[#This Row],[Price]]-Table1[[#This Row],[Scrap value]])/2</f>
        <v>74.572800000000001</v>
      </c>
    </row>
    <row r="4401" spans="1:22" x14ac:dyDescent="0.25">
      <c r="A4401" t="s">
        <v>20292</v>
      </c>
      <c r="B4401" t="s">
        <v>35</v>
      </c>
      <c r="C4401" t="s">
        <v>47</v>
      </c>
      <c r="D4401" t="s">
        <v>20293</v>
      </c>
      <c r="E4401">
        <v>489.34</v>
      </c>
      <c r="F4401">
        <v>67</v>
      </c>
      <c r="G4401" t="s">
        <v>43729</v>
      </c>
      <c r="H4401" t="s">
        <v>1304</v>
      </c>
      <c r="I4401" s="1">
        <v>45000</v>
      </c>
      <c r="J4401" s="1">
        <v>45292</v>
      </c>
      <c r="K4401" t="s">
        <v>20294</v>
      </c>
      <c r="L4401" t="s">
        <v>20295</v>
      </c>
      <c r="M4401" t="s">
        <v>27</v>
      </c>
      <c r="N4401">
        <v>5</v>
      </c>
      <c r="O4401">
        <f>Table1[[#This Row],[Price]]-0.1*Table1[[#This Row],[Price]]</f>
        <v>440.40599999999995</v>
      </c>
      <c r="P4401" s="9">
        <f>(Table1[[#This Row],[Expiration Date]]-Table1[[#This Row],[Manufacturing Date]])/365</f>
        <v>0.8</v>
      </c>
      <c r="Q4401" t="str">
        <f>IF(Table1[[#This Row],[Expiration Date]]-J4409&gt;12/31/2024,"not expired","expired")</f>
        <v>expired</v>
      </c>
      <c r="R4401">
        <f>Table1[[#This Row],[Discounted Price]]*0.95</f>
        <v>418.38569999999993</v>
      </c>
      <c r="S4401">
        <f>Table1[[#This Row],[Discounted Price]]*0.9</f>
        <v>396.36539999999997</v>
      </c>
      <c r="T4401">
        <f>Table1[[#This Row],[Discounted Price]]*0.8</f>
        <v>352.32479999999998</v>
      </c>
      <c r="U4401">
        <f>Table1[[#This Row],[Price]]*0.52</f>
        <v>254.45679999999999</v>
      </c>
      <c r="V4401">
        <f>(Table1[[#This Row],[Price]]-Table1[[#This Row],[Scrap value]])/2</f>
        <v>117.44159999999999</v>
      </c>
    </row>
    <row r="4402" spans="1:22" x14ac:dyDescent="0.25">
      <c r="A4402" t="s">
        <v>20296</v>
      </c>
      <c r="B4402" t="s">
        <v>15</v>
      </c>
      <c r="C4402" t="s">
        <v>47</v>
      </c>
      <c r="D4402" t="s">
        <v>20297</v>
      </c>
      <c r="E4402">
        <v>468.33</v>
      </c>
      <c r="F4402">
        <v>46</v>
      </c>
      <c r="G4402" t="s">
        <v>43730</v>
      </c>
      <c r="H4402" t="s">
        <v>7541</v>
      </c>
      <c r="I4402" s="1">
        <v>45000</v>
      </c>
      <c r="J4402" s="1">
        <v>45292</v>
      </c>
      <c r="K4402" t="s">
        <v>20298</v>
      </c>
      <c r="L4402" t="s">
        <v>20299</v>
      </c>
      <c r="M4402" t="s">
        <v>20</v>
      </c>
      <c r="N4402">
        <v>4</v>
      </c>
      <c r="O4402">
        <f>Table1[[#This Row],[Price]]-0.1*Table1[[#This Row],[Price]]</f>
        <v>421.49699999999996</v>
      </c>
      <c r="P4402" s="9">
        <f>(Table1[[#This Row],[Expiration Date]]-Table1[[#This Row],[Manufacturing Date]])/365</f>
        <v>0.8</v>
      </c>
      <c r="Q4402" t="str">
        <f>IF(Table1[[#This Row],[Expiration Date]]-J4410&gt;12/31/2024,"not expired","expired")</f>
        <v>expired</v>
      </c>
      <c r="R4402">
        <f>Table1[[#This Row],[Discounted Price]]*0.95</f>
        <v>400.42214999999993</v>
      </c>
      <c r="S4402">
        <f>Table1[[#This Row],[Discounted Price]]*0.9</f>
        <v>379.34729999999996</v>
      </c>
      <c r="T4402">
        <f>Table1[[#This Row],[Discounted Price]]*0.8</f>
        <v>337.19759999999997</v>
      </c>
      <c r="U4402">
        <f>Table1[[#This Row],[Price]]*0.52</f>
        <v>243.5316</v>
      </c>
      <c r="V4402">
        <f>(Table1[[#This Row],[Price]]-Table1[[#This Row],[Scrap value]])/2</f>
        <v>112.39919999999999</v>
      </c>
    </row>
    <row r="4403" spans="1:22" x14ac:dyDescent="0.25">
      <c r="A4403" t="s">
        <v>20300</v>
      </c>
      <c r="B4403" t="s">
        <v>35</v>
      </c>
      <c r="C4403" t="s">
        <v>47</v>
      </c>
      <c r="D4403" t="s">
        <v>20301</v>
      </c>
      <c r="E4403">
        <v>336.25</v>
      </c>
      <c r="F4403">
        <v>67</v>
      </c>
      <c r="G4403" t="s">
        <v>43728</v>
      </c>
      <c r="H4403" t="s">
        <v>18132</v>
      </c>
      <c r="I4403" s="1">
        <v>45000</v>
      </c>
      <c r="J4403" s="1">
        <v>45292</v>
      </c>
      <c r="K4403" t="s">
        <v>20302</v>
      </c>
      <c r="L4403" t="s">
        <v>20303</v>
      </c>
      <c r="M4403" t="s">
        <v>27</v>
      </c>
      <c r="N4403">
        <v>2</v>
      </c>
      <c r="O4403">
        <f>Table1[[#This Row],[Price]]-0.1*Table1[[#This Row],[Price]]</f>
        <v>302.625</v>
      </c>
      <c r="P4403" s="9">
        <f>(Table1[[#This Row],[Expiration Date]]-Table1[[#This Row],[Manufacturing Date]])/365</f>
        <v>0.8</v>
      </c>
      <c r="Q4403" t="str">
        <f>IF(Table1[[#This Row],[Expiration Date]]-J4411&gt;12/31/2024,"not expired","expired")</f>
        <v>expired</v>
      </c>
      <c r="R4403">
        <f>Table1[[#This Row],[Discounted Price]]*0.95</f>
        <v>287.49374999999998</v>
      </c>
      <c r="S4403">
        <f>Table1[[#This Row],[Discounted Price]]*0.9</f>
        <v>272.36250000000001</v>
      </c>
      <c r="T4403">
        <f>Table1[[#This Row],[Discounted Price]]*0.8</f>
        <v>242.10000000000002</v>
      </c>
      <c r="U4403">
        <f>Table1[[#This Row],[Price]]*0.52</f>
        <v>174.85</v>
      </c>
      <c r="V4403">
        <f>(Table1[[#This Row],[Price]]-Table1[[#This Row],[Scrap value]])/2</f>
        <v>80.7</v>
      </c>
    </row>
    <row r="4404" spans="1:22" x14ac:dyDescent="0.25">
      <c r="A4404" t="s">
        <v>20304</v>
      </c>
      <c r="B4404" t="s">
        <v>29</v>
      </c>
      <c r="C4404" t="s">
        <v>47</v>
      </c>
      <c r="D4404" t="s">
        <v>20305</v>
      </c>
      <c r="E4404">
        <v>487.45</v>
      </c>
      <c r="F4404">
        <v>25</v>
      </c>
      <c r="G4404" t="s">
        <v>43728</v>
      </c>
      <c r="H4404" t="s">
        <v>4784</v>
      </c>
      <c r="I4404" s="1">
        <v>44927</v>
      </c>
      <c r="J4404" s="1">
        <v>46023</v>
      </c>
      <c r="K4404" t="s">
        <v>20306</v>
      </c>
      <c r="L4404" t="s">
        <v>20307</v>
      </c>
      <c r="M4404" t="s">
        <v>20</v>
      </c>
      <c r="N4404">
        <v>1</v>
      </c>
      <c r="O4404">
        <f>Table1[[#This Row],[Price]]-0.1*Table1[[#This Row],[Price]]</f>
        <v>438.70499999999998</v>
      </c>
      <c r="P4404" s="9">
        <f>(Table1[[#This Row],[Expiration Date]]-Table1[[#This Row],[Manufacturing Date]])/365</f>
        <v>3.0027397260273974</v>
      </c>
      <c r="Q4404" t="str">
        <f>IF(Table1[[#This Row],[Expiration Date]]-J4412&gt;12/31/2024,"not expired","expired")</f>
        <v>expired</v>
      </c>
      <c r="R4404">
        <f>Table1[[#This Row],[Discounted Price]]*0.95</f>
        <v>416.76974999999999</v>
      </c>
      <c r="S4404">
        <f>Table1[[#This Row],[Discounted Price]]*0.9</f>
        <v>394.83449999999999</v>
      </c>
      <c r="T4404">
        <f>Table1[[#This Row],[Discounted Price]]*0.8</f>
        <v>350.964</v>
      </c>
      <c r="U4404">
        <f>Table1[[#This Row],[Price]]*0.52</f>
        <v>253.47399999999999</v>
      </c>
      <c r="V4404">
        <f>(Table1[[#This Row],[Price]]-Table1[[#This Row],[Scrap value]])/2</f>
        <v>116.988</v>
      </c>
    </row>
    <row r="4405" spans="1:22" x14ac:dyDescent="0.25">
      <c r="A4405" t="s">
        <v>20308</v>
      </c>
      <c r="B4405" t="s">
        <v>15</v>
      </c>
      <c r="C4405" t="s">
        <v>47</v>
      </c>
      <c r="D4405" t="s">
        <v>20309</v>
      </c>
      <c r="E4405">
        <v>378.77</v>
      </c>
      <c r="F4405">
        <v>16</v>
      </c>
      <c r="G4405" t="s">
        <v>43730</v>
      </c>
      <c r="H4405" t="s">
        <v>20310</v>
      </c>
      <c r="I4405" s="1">
        <v>45000</v>
      </c>
      <c r="J4405" s="1">
        <v>45292</v>
      </c>
      <c r="K4405" t="s">
        <v>20311</v>
      </c>
      <c r="L4405" t="s">
        <v>20312</v>
      </c>
      <c r="M4405" t="s">
        <v>45</v>
      </c>
      <c r="N4405">
        <v>4</v>
      </c>
      <c r="O4405">
        <f>Table1[[#This Row],[Price]]-0.1*Table1[[#This Row],[Price]]</f>
        <v>340.89299999999997</v>
      </c>
      <c r="P4405" s="9">
        <f>(Table1[[#This Row],[Expiration Date]]-Table1[[#This Row],[Manufacturing Date]])/365</f>
        <v>0.8</v>
      </c>
      <c r="Q4405" t="str">
        <f>IF(Table1[[#This Row],[Expiration Date]]-J4413&gt;12/31/2024,"not expired","expired")</f>
        <v>expired</v>
      </c>
      <c r="R4405">
        <f>Table1[[#This Row],[Discounted Price]]*0.95</f>
        <v>323.84834999999998</v>
      </c>
      <c r="S4405">
        <f>Table1[[#This Row],[Discounted Price]]*0.9</f>
        <v>306.80369999999999</v>
      </c>
      <c r="T4405">
        <f>Table1[[#This Row],[Discounted Price]]*0.8</f>
        <v>272.71440000000001</v>
      </c>
      <c r="U4405">
        <f>Table1[[#This Row],[Price]]*0.52</f>
        <v>196.96039999999999</v>
      </c>
      <c r="V4405">
        <f>(Table1[[#This Row],[Price]]-Table1[[#This Row],[Scrap value]])/2</f>
        <v>90.904799999999994</v>
      </c>
    </row>
    <row r="4406" spans="1:22" x14ac:dyDescent="0.25">
      <c r="A4406" t="s">
        <v>20313</v>
      </c>
      <c r="B4406" t="s">
        <v>35</v>
      </c>
      <c r="C4406" t="s">
        <v>47</v>
      </c>
      <c r="D4406" t="s">
        <v>20314</v>
      </c>
      <c r="E4406">
        <v>190.59</v>
      </c>
      <c r="F4406">
        <v>58</v>
      </c>
      <c r="G4406" t="s">
        <v>43728</v>
      </c>
      <c r="H4406" t="s">
        <v>5505</v>
      </c>
      <c r="I4406" s="1">
        <v>44927</v>
      </c>
      <c r="J4406" s="1">
        <v>46023</v>
      </c>
      <c r="K4406" t="s">
        <v>20315</v>
      </c>
      <c r="L4406" t="s">
        <v>20316</v>
      </c>
      <c r="M4406" t="s">
        <v>45</v>
      </c>
      <c r="N4406">
        <v>2</v>
      </c>
      <c r="O4406">
        <f>Table1[[#This Row],[Price]]-0.1*Table1[[#This Row],[Price]]</f>
        <v>171.53100000000001</v>
      </c>
      <c r="P4406" s="9">
        <f>(Table1[[#This Row],[Expiration Date]]-Table1[[#This Row],[Manufacturing Date]])/365</f>
        <v>3.0027397260273974</v>
      </c>
      <c r="Q4406" t="str">
        <f>IF(Table1[[#This Row],[Expiration Date]]-J4414&gt;12/31/2024,"not expired","expired")</f>
        <v>expired</v>
      </c>
      <c r="R4406">
        <f>Table1[[#This Row],[Discounted Price]]*0.95</f>
        <v>162.95445000000001</v>
      </c>
      <c r="S4406">
        <f>Table1[[#This Row],[Discounted Price]]*0.9</f>
        <v>154.37790000000001</v>
      </c>
      <c r="T4406">
        <f>Table1[[#This Row],[Discounted Price]]*0.8</f>
        <v>137.22480000000002</v>
      </c>
      <c r="U4406">
        <f>Table1[[#This Row],[Price]]*0.52</f>
        <v>99.106800000000007</v>
      </c>
      <c r="V4406">
        <f>(Table1[[#This Row],[Price]]-Table1[[#This Row],[Scrap value]])/2</f>
        <v>45.741599999999998</v>
      </c>
    </row>
    <row r="4407" spans="1:22" x14ac:dyDescent="0.25">
      <c r="A4407" t="s">
        <v>20317</v>
      </c>
      <c r="B4407" t="s">
        <v>15</v>
      </c>
      <c r="C4407" t="s">
        <v>47</v>
      </c>
      <c r="D4407" t="s">
        <v>20318</v>
      </c>
      <c r="E4407">
        <v>61.18</v>
      </c>
      <c r="F4407">
        <v>37</v>
      </c>
      <c r="G4407" t="s">
        <v>43730</v>
      </c>
      <c r="H4407" t="s">
        <v>20319</v>
      </c>
      <c r="I4407" s="1">
        <v>45137</v>
      </c>
      <c r="J4407" s="1">
        <v>46023</v>
      </c>
      <c r="K4407" t="s">
        <v>20320</v>
      </c>
      <c r="L4407" t="s">
        <v>20321</v>
      </c>
      <c r="M4407" t="s">
        <v>27</v>
      </c>
      <c r="N4407">
        <v>5</v>
      </c>
      <c r="O4407">
        <f>Table1[[#This Row],[Price]]-0.1*Table1[[#This Row],[Price]]</f>
        <v>55.061999999999998</v>
      </c>
      <c r="P4407" s="9">
        <f>(Table1[[#This Row],[Expiration Date]]-Table1[[#This Row],[Manufacturing Date]])/365</f>
        <v>2.4273972602739726</v>
      </c>
      <c r="Q4407" t="str">
        <f>IF(Table1[[#This Row],[Expiration Date]]-J4415&gt;12/31/2024,"not expired","expired")</f>
        <v>expired</v>
      </c>
      <c r="R4407">
        <f>Table1[[#This Row],[Discounted Price]]*0.95</f>
        <v>52.308899999999994</v>
      </c>
      <c r="S4407">
        <f>Table1[[#This Row],[Discounted Price]]*0.9</f>
        <v>49.555799999999998</v>
      </c>
      <c r="T4407">
        <f>Table1[[#This Row],[Discounted Price]]*0.8</f>
        <v>44.049599999999998</v>
      </c>
      <c r="U4407">
        <f>Table1[[#This Row],[Price]]*0.52</f>
        <v>31.813600000000001</v>
      </c>
      <c r="V4407">
        <f>(Table1[[#This Row],[Price]]-Table1[[#This Row],[Scrap value]])/2</f>
        <v>14.683199999999999</v>
      </c>
    </row>
    <row r="4408" spans="1:22" x14ac:dyDescent="0.25">
      <c r="A4408" t="s">
        <v>20322</v>
      </c>
      <c r="B4408" t="s">
        <v>15</v>
      </c>
      <c r="C4408" t="s">
        <v>47</v>
      </c>
      <c r="D4408" t="s">
        <v>20323</v>
      </c>
      <c r="E4408">
        <v>36.82</v>
      </c>
      <c r="F4408">
        <v>32</v>
      </c>
      <c r="G4408" t="s">
        <v>43728</v>
      </c>
      <c r="H4408" t="s">
        <v>5648</v>
      </c>
      <c r="I4408" s="1">
        <v>45000</v>
      </c>
      <c r="J4408" s="1">
        <v>46023</v>
      </c>
      <c r="K4408" t="s">
        <v>20324</v>
      </c>
      <c r="L4408" t="s">
        <v>20325</v>
      </c>
      <c r="M4408" t="s">
        <v>45</v>
      </c>
      <c r="N4408">
        <v>2</v>
      </c>
      <c r="O4408">
        <f>Table1[[#This Row],[Price]]-0.1*Table1[[#This Row],[Price]]</f>
        <v>33.137999999999998</v>
      </c>
      <c r="P4408" s="9">
        <f>(Table1[[#This Row],[Expiration Date]]-Table1[[#This Row],[Manufacturing Date]])/365</f>
        <v>2.8027397260273972</v>
      </c>
      <c r="Q4408" t="str">
        <f>IF(Table1[[#This Row],[Expiration Date]]-J4416&gt;12/31/2024,"not expired","expired")</f>
        <v>not expired</v>
      </c>
      <c r="R4408">
        <f>Table1[[#This Row],[Discounted Price]]*0.95</f>
        <v>31.481099999999998</v>
      </c>
      <c r="S4408">
        <f>Table1[[#This Row],[Discounted Price]]*0.9</f>
        <v>29.824199999999998</v>
      </c>
      <c r="T4408">
        <f>Table1[[#This Row],[Discounted Price]]*0.8</f>
        <v>26.510400000000001</v>
      </c>
      <c r="U4408">
        <f>Table1[[#This Row],[Price]]*0.52</f>
        <v>19.1464</v>
      </c>
      <c r="V4408">
        <f>(Table1[[#This Row],[Price]]-Table1[[#This Row],[Scrap value]])/2</f>
        <v>8.8368000000000002</v>
      </c>
    </row>
    <row r="4409" spans="1:22" x14ac:dyDescent="0.25">
      <c r="A4409" t="s">
        <v>20326</v>
      </c>
      <c r="B4409" t="s">
        <v>29</v>
      </c>
      <c r="C4409" t="s">
        <v>47</v>
      </c>
      <c r="D4409" t="s">
        <v>20327</v>
      </c>
      <c r="E4409">
        <v>224.97</v>
      </c>
      <c r="F4409">
        <v>42</v>
      </c>
      <c r="G4409" t="s">
        <v>43730</v>
      </c>
      <c r="H4409" t="s">
        <v>20328</v>
      </c>
      <c r="I4409" s="1">
        <v>44927</v>
      </c>
      <c r="J4409" s="1">
        <v>45292</v>
      </c>
      <c r="K4409" t="s">
        <v>20329</v>
      </c>
      <c r="L4409" t="s">
        <v>20330</v>
      </c>
      <c r="M4409" t="s">
        <v>20</v>
      </c>
      <c r="N4409">
        <v>5</v>
      </c>
      <c r="O4409">
        <f>Table1[[#This Row],[Price]]-0.1*Table1[[#This Row],[Price]]</f>
        <v>202.47300000000001</v>
      </c>
      <c r="P4409" s="9">
        <f>(Table1[[#This Row],[Expiration Date]]-Table1[[#This Row],[Manufacturing Date]])/365</f>
        <v>1</v>
      </c>
      <c r="Q4409" t="str">
        <f>IF(Table1[[#This Row],[Expiration Date]]-J4417&gt;12/31/2024,"not expired","expired")</f>
        <v>expired</v>
      </c>
      <c r="R4409">
        <f>Table1[[#This Row],[Discounted Price]]*0.95</f>
        <v>192.34935000000002</v>
      </c>
      <c r="S4409">
        <f>Table1[[#This Row],[Discounted Price]]*0.9</f>
        <v>182.22570000000002</v>
      </c>
      <c r="T4409">
        <f>Table1[[#This Row],[Discounted Price]]*0.8</f>
        <v>161.97840000000002</v>
      </c>
      <c r="U4409">
        <f>Table1[[#This Row],[Price]]*0.52</f>
        <v>116.98440000000001</v>
      </c>
      <c r="V4409">
        <f>(Table1[[#This Row],[Price]]-Table1[[#This Row],[Scrap value]])/2</f>
        <v>53.992799999999995</v>
      </c>
    </row>
    <row r="4410" spans="1:22" x14ac:dyDescent="0.25">
      <c r="A4410" t="s">
        <v>20331</v>
      </c>
      <c r="B4410" t="s">
        <v>35</v>
      </c>
      <c r="C4410" t="s">
        <v>47</v>
      </c>
      <c r="D4410" t="s">
        <v>20332</v>
      </c>
      <c r="E4410">
        <v>268.63</v>
      </c>
      <c r="F4410">
        <v>15</v>
      </c>
      <c r="G4410" t="s">
        <v>43730</v>
      </c>
      <c r="H4410" t="s">
        <v>20333</v>
      </c>
      <c r="I4410" s="1">
        <v>45000</v>
      </c>
      <c r="J4410" s="1">
        <v>45658</v>
      </c>
      <c r="K4410" t="s">
        <v>20334</v>
      </c>
      <c r="L4410" t="s">
        <v>20335</v>
      </c>
      <c r="M4410" t="s">
        <v>27</v>
      </c>
      <c r="N4410">
        <v>4</v>
      </c>
      <c r="O4410">
        <f>Table1[[#This Row],[Price]]-0.1*Table1[[#This Row],[Price]]</f>
        <v>241.767</v>
      </c>
      <c r="P4410" s="9">
        <f>(Table1[[#This Row],[Expiration Date]]-Table1[[#This Row],[Manufacturing Date]])/365</f>
        <v>1.8027397260273972</v>
      </c>
      <c r="Q4410" t="str">
        <f>IF(Table1[[#This Row],[Expiration Date]]-J4418&gt;12/31/2024,"not expired","expired")</f>
        <v>expired</v>
      </c>
      <c r="R4410">
        <f>Table1[[#This Row],[Discounted Price]]*0.95</f>
        <v>229.67864999999998</v>
      </c>
      <c r="S4410">
        <f>Table1[[#This Row],[Discounted Price]]*0.9</f>
        <v>217.59030000000001</v>
      </c>
      <c r="T4410">
        <f>Table1[[#This Row],[Discounted Price]]*0.8</f>
        <v>193.4136</v>
      </c>
      <c r="U4410">
        <f>Table1[[#This Row],[Price]]*0.52</f>
        <v>139.6876</v>
      </c>
      <c r="V4410">
        <f>(Table1[[#This Row],[Price]]-Table1[[#This Row],[Scrap value]])/2</f>
        <v>64.471199999999996</v>
      </c>
    </row>
    <row r="4411" spans="1:22" x14ac:dyDescent="0.25">
      <c r="A4411" t="s">
        <v>20336</v>
      </c>
      <c r="B4411" t="s">
        <v>22</v>
      </c>
      <c r="C4411" t="s">
        <v>47</v>
      </c>
      <c r="D4411" t="s">
        <v>20337</v>
      </c>
      <c r="E4411">
        <v>16.899999999999999</v>
      </c>
      <c r="F4411">
        <v>32</v>
      </c>
      <c r="G4411" t="s">
        <v>43728</v>
      </c>
      <c r="H4411" t="s">
        <v>20338</v>
      </c>
      <c r="I4411" s="1">
        <v>45137</v>
      </c>
      <c r="J4411" s="1">
        <v>45658</v>
      </c>
      <c r="K4411" t="s">
        <v>20339</v>
      </c>
      <c r="L4411" t="s">
        <v>20340</v>
      </c>
      <c r="M4411" t="s">
        <v>45</v>
      </c>
      <c r="N4411">
        <v>2</v>
      </c>
      <c r="O4411">
        <f>Table1[[#This Row],[Price]]-0.1*Table1[[#This Row],[Price]]</f>
        <v>15.209999999999999</v>
      </c>
      <c r="P4411" s="9">
        <f>(Table1[[#This Row],[Expiration Date]]-Table1[[#This Row],[Manufacturing Date]])/365</f>
        <v>1.4273972602739726</v>
      </c>
      <c r="Q4411" t="str">
        <f>IF(Table1[[#This Row],[Expiration Date]]-J4419&gt;12/31/2024,"not expired","expired")</f>
        <v>expired</v>
      </c>
      <c r="R4411">
        <f>Table1[[#This Row],[Discounted Price]]*0.95</f>
        <v>14.449499999999999</v>
      </c>
      <c r="S4411">
        <f>Table1[[#This Row],[Discounted Price]]*0.9</f>
        <v>13.689</v>
      </c>
      <c r="T4411">
        <f>Table1[[#This Row],[Discounted Price]]*0.8</f>
        <v>12.167999999999999</v>
      </c>
      <c r="U4411">
        <f>Table1[[#This Row],[Price]]*0.52</f>
        <v>8.7880000000000003</v>
      </c>
      <c r="V4411">
        <f>(Table1[[#This Row],[Price]]-Table1[[#This Row],[Scrap value]])/2</f>
        <v>4.0559999999999992</v>
      </c>
    </row>
    <row r="4412" spans="1:22" x14ac:dyDescent="0.25">
      <c r="A4412" t="s">
        <v>20341</v>
      </c>
      <c r="B4412" t="s">
        <v>22</v>
      </c>
      <c r="C4412" t="s">
        <v>47</v>
      </c>
      <c r="D4412" t="s">
        <v>20342</v>
      </c>
      <c r="E4412">
        <v>427.04</v>
      </c>
      <c r="F4412">
        <v>41</v>
      </c>
      <c r="G4412" t="s">
        <v>43728</v>
      </c>
      <c r="H4412" t="s">
        <v>20343</v>
      </c>
      <c r="I4412" s="1">
        <v>44927</v>
      </c>
      <c r="J4412" s="1">
        <v>46023</v>
      </c>
      <c r="K4412" t="s">
        <v>20344</v>
      </c>
      <c r="L4412" t="s">
        <v>20345</v>
      </c>
      <c r="M4412" t="s">
        <v>45</v>
      </c>
      <c r="N4412">
        <v>4</v>
      </c>
      <c r="O4412">
        <f>Table1[[#This Row],[Price]]-0.1*Table1[[#This Row],[Price]]</f>
        <v>384.33600000000001</v>
      </c>
      <c r="P4412" s="9">
        <f>(Table1[[#This Row],[Expiration Date]]-Table1[[#This Row],[Manufacturing Date]])/365</f>
        <v>3.0027397260273974</v>
      </c>
      <c r="Q4412" t="str">
        <f>IF(Table1[[#This Row],[Expiration Date]]-J4420&gt;12/31/2024,"not expired","expired")</f>
        <v>not expired</v>
      </c>
      <c r="R4412">
        <f>Table1[[#This Row],[Discounted Price]]*0.95</f>
        <v>365.11919999999998</v>
      </c>
      <c r="S4412">
        <f>Table1[[#This Row],[Discounted Price]]*0.9</f>
        <v>345.9024</v>
      </c>
      <c r="T4412">
        <f>Table1[[#This Row],[Discounted Price]]*0.8</f>
        <v>307.46880000000004</v>
      </c>
      <c r="U4412">
        <f>Table1[[#This Row],[Price]]*0.52</f>
        <v>222.06080000000003</v>
      </c>
      <c r="V4412">
        <f>(Table1[[#This Row],[Price]]-Table1[[#This Row],[Scrap value]])/2</f>
        <v>102.4896</v>
      </c>
    </row>
    <row r="4413" spans="1:22" x14ac:dyDescent="0.25">
      <c r="A4413" t="s">
        <v>20346</v>
      </c>
      <c r="B4413" t="s">
        <v>35</v>
      </c>
      <c r="C4413" t="s">
        <v>47</v>
      </c>
      <c r="D4413" t="s">
        <v>20347</v>
      </c>
      <c r="E4413">
        <v>376.42</v>
      </c>
      <c r="F4413">
        <v>63</v>
      </c>
      <c r="G4413" t="s">
        <v>43730</v>
      </c>
      <c r="H4413" t="s">
        <v>20348</v>
      </c>
      <c r="I4413" s="1">
        <v>45000</v>
      </c>
      <c r="J4413" s="1">
        <v>46023</v>
      </c>
      <c r="K4413" t="s">
        <v>20349</v>
      </c>
      <c r="L4413" t="s">
        <v>20350</v>
      </c>
      <c r="M4413" t="s">
        <v>20</v>
      </c>
      <c r="N4413">
        <v>3</v>
      </c>
      <c r="O4413">
        <f>Table1[[#This Row],[Price]]-0.1*Table1[[#This Row],[Price]]</f>
        <v>338.77800000000002</v>
      </c>
      <c r="P4413" s="9">
        <f>(Table1[[#This Row],[Expiration Date]]-Table1[[#This Row],[Manufacturing Date]])/365</f>
        <v>2.8027397260273972</v>
      </c>
      <c r="Q4413" t="str">
        <f>IF(Table1[[#This Row],[Expiration Date]]-J4421&gt;12/31/2024,"not expired","expired")</f>
        <v>not expired</v>
      </c>
      <c r="R4413">
        <f>Table1[[#This Row],[Discounted Price]]*0.95</f>
        <v>321.83910000000003</v>
      </c>
      <c r="S4413">
        <f>Table1[[#This Row],[Discounted Price]]*0.9</f>
        <v>304.90020000000004</v>
      </c>
      <c r="T4413">
        <f>Table1[[#This Row],[Discounted Price]]*0.8</f>
        <v>271.0224</v>
      </c>
      <c r="U4413">
        <f>Table1[[#This Row],[Price]]*0.52</f>
        <v>195.73840000000001</v>
      </c>
      <c r="V4413">
        <f>(Table1[[#This Row],[Price]]-Table1[[#This Row],[Scrap value]])/2</f>
        <v>90.340800000000002</v>
      </c>
    </row>
    <row r="4414" spans="1:22" x14ac:dyDescent="0.25">
      <c r="A4414" t="s">
        <v>20351</v>
      </c>
      <c r="B4414" t="s">
        <v>22</v>
      </c>
      <c r="C4414" t="s">
        <v>47</v>
      </c>
      <c r="D4414" t="s">
        <v>20352</v>
      </c>
      <c r="E4414">
        <v>223.32</v>
      </c>
      <c r="F4414">
        <v>23</v>
      </c>
      <c r="G4414" t="s">
        <v>43729</v>
      </c>
      <c r="H4414" t="s">
        <v>20353</v>
      </c>
      <c r="I4414" s="1">
        <v>45000</v>
      </c>
      <c r="J4414" s="1">
        <v>46023</v>
      </c>
      <c r="K4414" t="s">
        <v>20354</v>
      </c>
      <c r="L4414" t="s">
        <v>20355</v>
      </c>
      <c r="M4414" t="s">
        <v>27</v>
      </c>
      <c r="N4414">
        <v>4</v>
      </c>
      <c r="O4414">
        <f>Table1[[#This Row],[Price]]-0.1*Table1[[#This Row],[Price]]</f>
        <v>200.988</v>
      </c>
      <c r="P4414" s="9">
        <f>(Table1[[#This Row],[Expiration Date]]-Table1[[#This Row],[Manufacturing Date]])/365</f>
        <v>2.8027397260273972</v>
      </c>
      <c r="Q4414" t="str">
        <f>IF(Table1[[#This Row],[Expiration Date]]-J4422&gt;12/31/2024,"not expired","expired")</f>
        <v>not expired</v>
      </c>
      <c r="R4414">
        <f>Table1[[#This Row],[Discounted Price]]*0.95</f>
        <v>190.93859999999998</v>
      </c>
      <c r="S4414">
        <f>Table1[[#This Row],[Discounted Price]]*0.9</f>
        <v>180.88920000000002</v>
      </c>
      <c r="T4414">
        <f>Table1[[#This Row],[Discounted Price]]*0.8</f>
        <v>160.79040000000001</v>
      </c>
      <c r="U4414">
        <f>Table1[[#This Row],[Price]]*0.52</f>
        <v>116.1264</v>
      </c>
      <c r="V4414">
        <f>(Table1[[#This Row],[Price]]-Table1[[#This Row],[Scrap value]])/2</f>
        <v>53.596799999999995</v>
      </c>
    </row>
    <row r="4415" spans="1:22" x14ac:dyDescent="0.25">
      <c r="A4415" t="s">
        <v>20356</v>
      </c>
      <c r="B4415" t="s">
        <v>22</v>
      </c>
      <c r="C4415" t="s">
        <v>47</v>
      </c>
      <c r="D4415" t="s">
        <v>20357</v>
      </c>
      <c r="E4415">
        <v>118.5</v>
      </c>
      <c r="F4415">
        <v>61</v>
      </c>
      <c r="G4415" t="s">
        <v>43728</v>
      </c>
      <c r="H4415" t="s">
        <v>14631</v>
      </c>
      <c r="I4415" s="1">
        <v>44927</v>
      </c>
      <c r="J4415" s="1">
        <v>46023</v>
      </c>
      <c r="K4415" t="s">
        <v>20358</v>
      </c>
      <c r="L4415" t="s">
        <v>20359</v>
      </c>
      <c r="M4415" t="s">
        <v>27</v>
      </c>
      <c r="N4415">
        <v>5</v>
      </c>
      <c r="O4415">
        <f>Table1[[#This Row],[Price]]-0.1*Table1[[#This Row],[Price]]</f>
        <v>106.65</v>
      </c>
      <c r="P4415" s="9">
        <f>(Table1[[#This Row],[Expiration Date]]-Table1[[#This Row],[Manufacturing Date]])/365</f>
        <v>3.0027397260273974</v>
      </c>
      <c r="Q4415" t="str">
        <f>IF(Table1[[#This Row],[Expiration Date]]-J4423&gt;12/31/2024,"not expired","expired")</f>
        <v>expired</v>
      </c>
      <c r="R4415">
        <f>Table1[[#This Row],[Discounted Price]]*0.95</f>
        <v>101.3175</v>
      </c>
      <c r="S4415">
        <f>Table1[[#This Row],[Discounted Price]]*0.9</f>
        <v>95.985000000000014</v>
      </c>
      <c r="T4415">
        <f>Table1[[#This Row],[Discounted Price]]*0.8</f>
        <v>85.320000000000007</v>
      </c>
      <c r="U4415">
        <f>Table1[[#This Row],[Price]]*0.52</f>
        <v>61.620000000000005</v>
      </c>
      <c r="V4415">
        <f>(Table1[[#This Row],[Price]]-Table1[[#This Row],[Scrap value]])/2</f>
        <v>28.439999999999998</v>
      </c>
    </row>
    <row r="4416" spans="1:22" x14ac:dyDescent="0.25">
      <c r="A4416" t="s">
        <v>20360</v>
      </c>
      <c r="B4416" t="s">
        <v>22</v>
      </c>
      <c r="C4416" t="s">
        <v>47</v>
      </c>
      <c r="D4416" t="s">
        <v>20361</v>
      </c>
      <c r="E4416">
        <v>171.8</v>
      </c>
      <c r="F4416">
        <v>62</v>
      </c>
      <c r="G4416" t="s">
        <v>43729</v>
      </c>
      <c r="H4416" t="s">
        <v>10052</v>
      </c>
      <c r="I4416" s="1">
        <v>44927</v>
      </c>
      <c r="J4416" s="1">
        <v>45658</v>
      </c>
      <c r="K4416" t="s">
        <v>20362</v>
      </c>
      <c r="L4416" t="s">
        <v>20363</v>
      </c>
      <c r="M4416" t="s">
        <v>45</v>
      </c>
      <c r="N4416">
        <v>3</v>
      </c>
      <c r="O4416">
        <f>Table1[[#This Row],[Price]]-0.1*Table1[[#This Row],[Price]]</f>
        <v>154.62</v>
      </c>
      <c r="P4416" s="9">
        <f>(Table1[[#This Row],[Expiration Date]]-Table1[[#This Row],[Manufacturing Date]])/365</f>
        <v>2.0027397260273974</v>
      </c>
      <c r="Q4416" t="str">
        <f>IF(Table1[[#This Row],[Expiration Date]]-J4424&gt;12/31/2024,"not expired","expired")</f>
        <v>not expired</v>
      </c>
      <c r="R4416">
        <f>Table1[[#This Row],[Discounted Price]]*0.95</f>
        <v>146.88900000000001</v>
      </c>
      <c r="S4416">
        <f>Table1[[#This Row],[Discounted Price]]*0.9</f>
        <v>139.15800000000002</v>
      </c>
      <c r="T4416">
        <f>Table1[[#This Row],[Discounted Price]]*0.8</f>
        <v>123.69600000000001</v>
      </c>
      <c r="U4416">
        <f>Table1[[#This Row],[Price]]*0.52</f>
        <v>89.336000000000013</v>
      </c>
      <c r="V4416">
        <f>(Table1[[#This Row],[Price]]-Table1[[#This Row],[Scrap value]])/2</f>
        <v>41.231999999999999</v>
      </c>
    </row>
    <row r="4417" spans="1:22" x14ac:dyDescent="0.25">
      <c r="A4417" t="s">
        <v>20364</v>
      </c>
      <c r="B4417" t="s">
        <v>22</v>
      </c>
      <c r="C4417" t="s">
        <v>47</v>
      </c>
      <c r="D4417" t="s">
        <v>20365</v>
      </c>
      <c r="E4417">
        <v>58.06</v>
      </c>
      <c r="F4417">
        <v>62</v>
      </c>
      <c r="G4417" t="s">
        <v>43730</v>
      </c>
      <c r="H4417" t="s">
        <v>20366</v>
      </c>
      <c r="I4417" s="1">
        <v>45137</v>
      </c>
      <c r="J4417" s="1">
        <v>45292</v>
      </c>
      <c r="K4417" t="s">
        <v>20367</v>
      </c>
      <c r="L4417" t="s">
        <v>20368</v>
      </c>
      <c r="M4417" t="s">
        <v>20</v>
      </c>
      <c r="N4417">
        <v>5</v>
      </c>
      <c r="O4417">
        <f>Table1[[#This Row],[Price]]-0.1*Table1[[#This Row],[Price]]</f>
        <v>52.254000000000005</v>
      </c>
      <c r="P4417" s="9">
        <f>(Table1[[#This Row],[Expiration Date]]-Table1[[#This Row],[Manufacturing Date]])/365</f>
        <v>0.42465753424657532</v>
      </c>
      <c r="Q4417" t="str">
        <f>IF(Table1[[#This Row],[Expiration Date]]-J4425&gt;12/31/2024,"not expired","expired")</f>
        <v>expired</v>
      </c>
      <c r="R4417">
        <f>Table1[[#This Row],[Discounted Price]]*0.95</f>
        <v>49.641300000000001</v>
      </c>
      <c r="S4417">
        <f>Table1[[#This Row],[Discounted Price]]*0.9</f>
        <v>47.028600000000004</v>
      </c>
      <c r="T4417">
        <f>Table1[[#This Row],[Discounted Price]]*0.8</f>
        <v>41.803200000000004</v>
      </c>
      <c r="U4417">
        <f>Table1[[#This Row],[Price]]*0.52</f>
        <v>30.191200000000002</v>
      </c>
      <c r="V4417">
        <f>(Table1[[#This Row],[Price]]-Table1[[#This Row],[Scrap value]])/2</f>
        <v>13.9344</v>
      </c>
    </row>
    <row r="4418" spans="1:22" x14ac:dyDescent="0.25">
      <c r="A4418" t="s">
        <v>20369</v>
      </c>
      <c r="B4418" t="s">
        <v>15</v>
      </c>
      <c r="C4418" t="s">
        <v>47</v>
      </c>
      <c r="D4418" t="s">
        <v>20370</v>
      </c>
      <c r="E4418">
        <v>189.28</v>
      </c>
      <c r="F4418">
        <v>69</v>
      </c>
      <c r="G4418" t="s">
        <v>43729</v>
      </c>
      <c r="H4418" t="s">
        <v>19516</v>
      </c>
      <c r="I4418" s="1">
        <v>45137</v>
      </c>
      <c r="J4418" s="1">
        <v>45658</v>
      </c>
      <c r="K4418" t="s">
        <v>20371</v>
      </c>
      <c r="L4418" t="s">
        <v>20372</v>
      </c>
      <c r="M4418" t="s">
        <v>20</v>
      </c>
      <c r="N4418">
        <v>4</v>
      </c>
      <c r="O4418">
        <f>Table1[[#This Row],[Price]]-0.1*Table1[[#This Row],[Price]]</f>
        <v>170.352</v>
      </c>
      <c r="P4418" s="9">
        <f>(Table1[[#This Row],[Expiration Date]]-Table1[[#This Row],[Manufacturing Date]])/365</f>
        <v>1.4273972602739726</v>
      </c>
      <c r="Q4418" t="str">
        <f>IF(Table1[[#This Row],[Expiration Date]]-J4426&gt;12/31/2024,"not expired","expired")</f>
        <v>expired</v>
      </c>
      <c r="R4418">
        <f>Table1[[#This Row],[Discounted Price]]*0.95</f>
        <v>161.83439999999999</v>
      </c>
      <c r="S4418">
        <f>Table1[[#This Row],[Discounted Price]]*0.9</f>
        <v>153.3168</v>
      </c>
      <c r="T4418">
        <f>Table1[[#This Row],[Discounted Price]]*0.8</f>
        <v>136.2816</v>
      </c>
      <c r="U4418">
        <f>Table1[[#This Row],[Price]]*0.52</f>
        <v>98.425600000000003</v>
      </c>
      <c r="V4418">
        <f>(Table1[[#This Row],[Price]]-Table1[[#This Row],[Scrap value]])/2</f>
        <v>45.427199999999999</v>
      </c>
    </row>
    <row r="4419" spans="1:22" x14ac:dyDescent="0.25">
      <c r="A4419" t="s">
        <v>20373</v>
      </c>
      <c r="B4419" t="s">
        <v>29</v>
      </c>
      <c r="C4419" t="s">
        <v>47</v>
      </c>
      <c r="D4419" t="s">
        <v>20374</v>
      </c>
      <c r="E4419">
        <v>248.94</v>
      </c>
      <c r="F4419">
        <v>58</v>
      </c>
      <c r="G4419" t="s">
        <v>43729</v>
      </c>
      <c r="H4419" t="s">
        <v>12728</v>
      </c>
      <c r="I4419" s="1">
        <v>44927</v>
      </c>
      <c r="J4419" s="1">
        <v>45658</v>
      </c>
      <c r="K4419" t="s">
        <v>20375</v>
      </c>
      <c r="L4419" t="s">
        <v>20376</v>
      </c>
      <c r="M4419" t="s">
        <v>45</v>
      </c>
      <c r="N4419">
        <v>5</v>
      </c>
      <c r="O4419">
        <f>Table1[[#This Row],[Price]]-0.1*Table1[[#This Row],[Price]]</f>
        <v>224.04599999999999</v>
      </c>
      <c r="P4419" s="9">
        <f>(Table1[[#This Row],[Expiration Date]]-Table1[[#This Row],[Manufacturing Date]])/365</f>
        <v>2.0027397260273974</v>
      </c>
      <c r="Q4419" t="str">
        <f>IF(Table1[[#This Row],[Expiration Date]]-J4427&gt;12/31/2024,"not expired","expired")</f>
        <v>expired</v>
      </c>
      <c r="R4419">
        <f>Table1[[#This Row],[Discounted Price]]*0.95</f>
        <v>212.84369999999998</v>
      </c>
      <c r="S4419">
        <f>Table1[[#This Row],[Discounted Price]]*0.9</f>
        <v>201.6414</v>
      </c>
      <c r="T4419">
        <f>Table1[[#This Row],[Discounted Price]]*0.8</f>
        <v>179.23680000000002</v>
      </c>
      <c r="U4419">
        <f>Table1[[#This Row],[Price]]*0.52</f>
        <v>129.44880000000001</v>
      </c>
      <c r="V4419">
        <f>(Table1[[#This Row],[Price]]-Table1[[#This Row],[Scrap value]])/2</f>
        <v>59.745599999999996</v>
      </c>
    </row>
    <row r="4420" spans="1:22" x14ac:dyDescent="0.25">
      <c r="A4420" t="s">
        <v>20377</v>
      </c>
      <c r="B4420" t="s">
        <v>15</v>
      </c>
      <c r="C4420" t="s">
        <v>47</v>
      </c>
      <c r="D4420" t="s">
        <v>20378</v>
      </c>
      <c r="E4420">
        <v>117.55</v>
      </c>
      <c r="F4420">
        <v>100</v>
      </c>
      <c r="G4420" t="s">
        <v>43728</v>
      </c>
      <c r="H4420" t="s">
        <v>7705</v>
      </c>
      <c r="I4420" s="1">
        <v>45000</v>
      </c>
      <c r="J4420" s="1">
        <v>45292</v>
      </c>
      <c r="K4420" t="s">
        <v>20379</v>
      </c>
      <c r="L4420" t="s">
        <v>20380</v>
      </c>
      <c r="M4420" t="s">
        <v>27</v>
      </c>
      <c r="N4420">
        <v>2</v>
      </c>
      <c r="O4420">
        <f>Table1[[#This Row],[Price]]-0.1*Table1[[#This Row],[Price]]</f>
        <v>105.795</v>
      </c>
      <c r="P4420" s="9">
        <f>(Table1[[#This Row],[Expiration Date]]-Table1[[#This Row],[Manufacturing Date]])/365</f>
        <v>0.8</v>
      </c>
      <c r="Q4420" t="str">
        <f>IF(Table1[[#This Row],[Expiration Date]]-J4428&gt;12/31/2024,"not expired","expired")</f>
        <v>expired</v>
      </c>
      <c r="R4420">
        <f>Table1[[#This Row],[Discounted Price]]*0.95</f>
        <v>100.50525</v>
      </c>
      <c r="S4420">
        <f>Table1[[#This Row],[Discounted Price]]*0.9</f>
        <v>95.215500000000006</v>
      </c>
      <c r="T4420">
        <f>Table1[[#This Row],[Discounted Price]]*0.8</f>
        <v>84.63600000000001</v>
      </c>
      <c r="U4420">
        <f>Table1[[#This Row],[Price]]*0.52</f>
        <v>61.125999999999998</v>
      </c>
      <c r="V4420">
        <f>(Table1[[#This Row],[Price]]-Table1[[#This Row],[Scrap value]])/2</f>
        <v>28.212</v>
      </c>
    </row>
    <row r="4421" spans="1:22" x14ac:dyDescent="0.25">
      <c r="A4421" t="s">
        <v>20381</v>
      </c>
      <c r="B4421" t="s">
        <v>29</v>
      </c>
      <c r="C4421" t="s">
        <v>47</v>
      </c>
      <c r="D4421" t="s">
        <v>20382</v>
      </c>
      <c r="E4421">
        <v>283.77</v>
      </c>
      <c r="F4421">
        <v>69</v>
      </c>
      <c r="G4421" t="s">
        <v>43728</v>
      </c>
      <c r="H4421" t="s">
        <v>13969</v>
      </c>
      <c r="I4421" s="1">
        <v>45137</v>
      </c>
      <c r="J4421" s="1">
        <v>45658</v>
      </c>
      <c r="K4421" t="s">
        <v>20383</v>
      </c>
      <c r="L4421" t="s">
        <v>20384</v>
      </c>
      <c r="M4421" t="s">
        <v>45</v>
      </c>
      <c r="N4421">
        <v>3</v>
      </c>
      <c r="O4421">
        <f>Table1[[#This Row],[Price]]-0.1*Table1[[#This Row],[Price]]</f>
        <v>255.39299999999997</v>
      </c>
      <c r="P4421" s="9">
        <f>(Table1[[#This Row],[Expiration Date]]-Table1[[#This Row],[Manufacturing Date]])/365</f>
        <v>1.4273972602739726</v>
      </c>
      <c r="Q4421" t="str">
        <f>IF(Table1[[#This Row],[Expiration Date]]-J4429&gt;12/31/2024,"not expired","expired")</f>
        <v>expired</v>
      </c>
      <c r="R4421">
        <f>Table1[[#This Row],[Discounted Price]]*0.95</f>
        <v>242.62334999999996</v>
      </c>
      <c r="S4421">
        <f>Table1[[#This Row],[Discounted Price]]*0.9</f>
        <v>229.85369999999998</v>
      </c>
      <c r="T4421">
        <f>Table1[[#This Row],[Discounted Price]]*0.8</f>
        <v>204.31439999999998</v>
      </c>
      <c r="U4421">
        <f>Table1[[#This Row],[Price]]*0.52</f>
        <v>147.56039999999999</v>
      </c>
      <c r="V4421">
        <f>(Table1[[#This Row],[Price]]-Table1[[#This Row],[Scrap value]])/2</f>
        <v>68.104799999999997</v>
      </c>
    </row>
    <row r="4422" spans="1:22" x14ac:dyDescent="0.25">
      <c r="A4422" t="s">
        <v>20385</v>
      </c>
      <c r="B4422" t="s">
        <v>35</v>
      </c>
      <c r="C4422" t="s">
        <v>47</v>
      </c>
      <c r="D4422" t="s">
        <v>20386</v>
      </c>
      <c r="E4422">
        <v>382.34</v>
      </c>
      <c r="F4422">
        <v>89</v>
      </c>
      <c r="G4422" t="s">
        <v>43730</v>
      </c>
      <c r="H4422" t="s">
        <v>12927</v>
      </c>
      <c r="I4422" s="1">
        <v>45000</v>
      </c>
      <c r="J4422" s="1">
        <v>45658</v>
      </c>
      <c r="K4422" t="s">
        <v>20387</v>
      </c>
      <c r="L4422" t="s">
        <v>20388</v>
      </c>
      <c r="M4422" t="s">
        <v>45</v>
      </c>
      <c r="N4422">
        <v>4</v>
      </c>
      <c r="O4422">
        <f>Table1[[#This Row],[Price]]-0.1*Table1[[#This Row],[Price]]</f>
        <v>344.10599999999999</v>
      </c>
      <c r="P4422" s="9">
        <f>(Table1[[#This Row],[Expiration Date]]-Table1[[#This Row],[Manufacturing Date]])/365</f>
        <v>1.8027397260273972</v>
      </c>
      <c r="Q4422" t="str">
        <f>IF(Table1[[#This Row],[Expiration Date]]-J4430&gt;12/31/2024,"not expired","expired")</f>
        <v>expired</v>
      </c>
      <c r="R4422">
        <f>Table1[[#This Row],[Discounted Price]]*0.95</f>
        <v>326.90069999999997</v>
      </c>
      <c r="S4422">
        <f>Table1[[#This Row],[Discounted Price]]*0.9</f>
        <v>309.69540000000001</v>
      </c>
      <c r="T4422">
        <f>Table1[[#This Row],[Discounted Price]]*0.8</f>
        <v>275.28480000000002</v>
      </c>
      <c r="U4422">
        <f>Table1[[#This Row],[Price]]*0.52</f>
        <v>198.8168</v>
      </c>
      <c r="V4422">
        <f>(Table1[[#This Row],[Price]]-Table1[[#This Row],[Scrap value]])/2</f>
        <v>91.761599999999987</v>
      </c>
    </row>
    <row r="4423" spans="1:22" x14ac:dyDescent="0.25">
      <c r="A4423" t="s">
        <v>20389</v>
      </c>
      <c r="B4423" t="s">
        <v>22</v>
      </c>
      <c r="C4423" t="s">
        <v>47</v>
      </c>
      <c r="D4423" t="s">
        <v>20390</v>
      </c>
      <c r="E4423">
        <v>368.27</v>
      </c>
      <c r="F4423">
        <v>71</v>
      </c>
      <c r="G4423" t="s">
        <v>43728</v>
      </c>
      <c r="H4423" t="s">
        <v>20391</v>
      </c>
      <c r="I4423" s="1">
        <v>45137</v>
      </c>
      <c r="J4423" s="1">
        <v>46023</v>
      </c>
      <c r="K4423" t="s">
        <v>20392</v>
      </c>
      <c r="L4423" t="s">
        <v>20393</v>
      </c>
      <c r="M4423" t="s">
        <v>20</v>
      </c>
      <c r="N4423">
        <v>5</v>
      </c>
      <c r="O4423">
        <f>Table1[[#This Row],[Price]]-0.1*Table1[[#This Row],[Price]]</f>
        <v>331.44299999999998</v>
      </c>
      <c r="P4423" s="9">
        <f>(Table1[[#This Row],[Expiration Date]]-Table1[[#This Row],[Manufacturing Date]])/365</f>
        <v>2.4273972602739726</v>
      </c>
      <c r="Q4423" t="str">
        <f>IF(Table1[[#This Row],[Expiration Date]]-J4431&gt;12/31/2024,"not expired","expired")</f>
        <v>not expired</v>
      </c>
      <c r="R4423">
        <f>Table1[[#This Row],[Discounted Price]]*0.95</f>
        <v>314.87084999999996</v>
      </c>
      <c r="S4423">
        <f>Table1[[#This Row],[Discounted Price]]*0.9</f>
        <v>298.2987</v>
      </c>
      <c r="T4423">
        <f>Table1[[#This Row],[Discounted Price]]*0.8</f>
        <v>265.15440000000001</v>
      </c>
      <c r="U4423">
        <f>Table1[[#This Row],[Price]]*0.52</f>
        <v>191.50039999999998</v>
      </c>
      <c r="V4423">
        <f>(Table1[[#This Row],[Price]]-Table1[[#This Row],[Scrap value]])/2</f>
        <v>88.384799999999998</v>
      </c>
    </row>
    <row r="4424" spans="1:22" x14ac:dyDescent="0.25">
      <c r="A4424" t="s">
        <v>20394</v>
      </c>
      <c r="B4424" t="s">
        <v>15</v>
      </c>
      <c r="C4424" t="s">
        <v>47</v>
      </c>
      <c r="D4424" t="s">
        <v>20395</v>
      </c>
      <c r="E4424">
        <v>74.58</v>
      </c>
      <c r="F4424">
        <v>80</v>
      </c>
      <c r="G4424" t="s">
        <v>43729</v>
      </c>
      <c r="H4424" t="s">
        <v>20396</v>
      </c>
      <c r="I4424" s="1">
        <v>45137</v>
      </c>
      <c r="J4424" s="1">
        <v>45292</v>
      </c>
      <c r="K4424" t="s">
        <v>20397</v>
      </c>
      <c r="L4424" t="s">
        <v>20398</v>
      </c>
      <c r="M4424" t="s">
        <v>27</v>
      </c>
      <c r="N4424">
        <v>4</v>
      </c>
      <c r="O4424">
        <f>Table1[[#This Row],[Price]]-0.1*Table1[[#This Row],[Price]]</f>
        <v>67.122</v>
      </c>
      <c r="P4424" s="9">
        <f>(Table1[[#This Row],[Expiration Date]]-Table1[[#This Row],[Manufacturing Date]])/365</f>
        <v>0.42465753424657532</v>
      </c>
      <c r="Q4424" t="str">
        <f>IF(Table1[[#This Row],[Expiration Date]]-J4432&gt;12/31/2024,"not expired","expired")</f>
        <v>expired</v>
      </c>
      <c r="R4424">
        <f>Table1[[#This Row],[Discounted Price]]*0.95</f>
        <v>63.765899999999995</v>
      </c>
      <c r="S4424">
        <f>Table1[[#This Row],[Discounted Price]]*0.9</f>
        <v>60.409800000000004</v>
      </c>
      <c r="T4424">
        <f>Table1[[#This Row],[Discounted Price]]*0.8</f>
        <v>53.697600000000001</v>
      </c>
      <c r="U4424">
        <f>Table1[[#This Row],[Price]]*0.52</f>
        <v>38.781599999999997</v>
      </c>
      <c r="V4424">
        <f>(Table1[[#This Row],[Price]]-Table1[[#This Row],[Scrap value]])/2</f>
        <v>17.8992</v>
      </c>
    </row>
    <row r="4425" spans="1:22" x14ac:dyDescent="0.25">
      <c r="A4425" t="s">
        <v>20399</v>
      </c>
      <c r="B4425" t="s">
        <v>29</v>
      </c>
      <c r="C4425" t="s">
        <v>47</v>
      </c>
      <c r="D4425" t="s">
        <v>20400</v>
      </c>
      <c r="E4425">
        <v>60.5</v>
      </c>
      <c r="F4425">
        <v>68</v>
      </c>
      <c r="G4425" t="s">
        <v>43728</v>
      </c>
      <c r="H4425" t="s">
        <v>19061</v>
      </c>
      <c r="I4425" s="1">
        <v>45000</v>
      </c>
      <c r="J4425" s="1">
        <v>45658</v>
      </c>
      <c r="K4425" t="s">
        <v>20401</v>
      </c>
      <c r="L4425" t="s">
        <v>20402</v>
      </c>
      <c r="M4425" t="s">
        <v>45</v>
      </c>
      <c r="N4425">
        <v>1</v>
      </c>
      <c r="O4425">
        <f>Table1[[#This Row],[Price]]-0.1*Table1[[#This Row],[Price]]</f>
        <v>54.45</v>
      </c>
      <c r="P4425" s="9">
        <f>(Table1[[#This Row],[Expiration Date]]-Table1[[#This Row],[Manufacturing Date]])/365</f>
        <v>1.8027397260273972</v>
      </c>
      <c r="Q4425" t="str">
        <f>IF(Table1[[#This Row],[Expiration Date]]-J4433&gt;12/31/2024,"not expired","expired")</f>
        <v>expired</v>
      </c>
      <c r="R4425">
        <f>Table1[[#This Row],[Discounted Price]]*0.95</f>
        <v>51.727499999999999</v>
      </c>
      <c r="S4425">
        <f>Table1[[#This Row],[Discounted Price]]*0.9</f>
        <v>49.005000000000003</v>
      </c>
      <c r="T4425">
        <f>Table1[[#This Row],[Discounted Price]]*0.8</f>
        <v>43.56</v>
      </c>
      <c r="U4425">
        <f>Table1[[#This Row],[Price]]*0.52</f>
        <v>31.46</v>
      </c>
      <c r="V4425">
        <f>(Table1[[#This Row],[Price]]-Table1[[#This Row],[Scrap value]])/2</f>
        <v>14.52</v>
      </c>
    </row>
    <row r="4426" spans="1:22" x14ac:dyDescent="0.25">
      <c r="A4426" t="s">
        <v>20403</v>
      </c>
      <c r="B4426" t="s">
        <v>29</v>
      </c>
      <c r="C4426" t="s">
        <v>47</v>
      </c>
      <c r="D4426" t="s">
        <v>20404</v>
      </c>
      <c r="E4426">
        <v>103.5</v>
      </c>
      <c r="F4426">
        <v>45</v>
      </c>
      <c r="G4426" t="s">
        <v>43729</v>
      </c>
      <c r="H4426" t="s">
        <v>20405</v>
      </c>
      <c r="I4426" s="1">
        <v>44927</v>
      </c>
      <c r="J4426" s="1">
        <v>45658</v>
      </c>
      <c r="K4426" t="s">
        <v>20406</v>
      </c>
      <c r="L4426" t="s">
        <v>20407</v>
      </c>
      <c r="M4426" t="s">
        <v>27</v>
      </c>
      <c r="N4426">
        <v>1</v>
      </c>
      <c r="O4426">
        <f>Table1[[#This Row],[Price]]-0.1*Table1[[#This Row],[Price]]</f>
        <v>93.15</v>
      </c>
      <c r="P4426" s="9">
        <f>(Table1[[#This Row],[Expiration Date]]-Table1[[#This Row],[Manufacturing Date]])/365</f>
        <v>2.0027397260273974</v>
      </c>
      <c r="Q4426" t="str">
        <f>IF(Table1[[#This Row],[Expiration Date]]-J4434&gt;12/31/2024,"not expired","expired")</f>
        <v>not expired</v>
      </c>
      <c r="R4426">
        <f>Table1[[#This Row],[Discounted Price]]*0.95</f>
        <v>88.492500000000007</v>
      </c>
      <c r="S4426">
        <f>Table1[[#This Row],[Discounted Price]]*0.9</f>
        <v>83.835000000000008</v>
      </c>
      <c r="T4426">
        <f>Table1[[#This Row],[Discounted Price]]*0.8</f>
        <v>74.52000000000001</v>
      </c>
      <c r="U4426">
        <f>Table1[[#This Row],[Price]]*0.52</f>
        <v>53.82</v>
      </c>
      <c r="V4426">
        <f>(Table1[[#This Row],[Price]]-Table1[[#This Row],[Scrap value]])/2</f>
        <v>24.84</v>
      </c>
    </row>
    <row r="4427" spans="1:22" x14ac:dyDescent="0.25">
      <c r="A4427" t="s">
        <v>20408</v>
      </c>
      <c r="B4427" t="s">
        <v>35</v>
      </c>
      <c r="C4427" t="s">
        <v>47</v>
      </c>
      <c r="D4427" t="s">
        <v>20409</v>
      </c>
      <c r="E4427">
        <v>139.38999999999999</v>
      </c>
      <c r="F4427">
        <v>19</v>
      </c>
      <c r="G4427" t="s">
        <v>43728</v>
      </c>
      <c r="H4427" t="s">
        <v>104</v>
      </c>
      <c r="I4427" s="1">
        <v>45000</v>
      </c>
      <c r="J4427" s="1">
        <v>45658</v>
      </c>
      <c r="K4427" t="s">
        <v>20410</v>
      </c>
      <c r="L4427" t="s">
        <v>20411</v>
      </c>
      <c r="M4427" t="s">
        <v>45</v>
      </c>
      <c r="N4427">
        <v>4</v>
      </c>
      <c r="O4427">
        <f>Table1[[#This Row],[Price]]-0.1*Table1[[#This Row],[Price]]</f>
        <v>125.45099999999999</v>
      </c>
      <c r="P4427" s="9">
        <f>(Table1[[#This Row],[Expiration Date]]-Table1[[#This Row],[Manufacturing Date]])/365</f>
        <v>1.8027397260273972</v>
      </c>
      <c r="Q4427" t="str">
        <f>IF(Table1[[#This Row],[Expiration Date]]-J4435&gt;12/31/2024,"not expired","expired")</f>
        <v>expired</v>
      </c>
      <c r="R4427">
        <f>Table1[[#This Row],[Discounted Price]]*0.95</f>
        <v>119.17844999999998</v>
      </c>
      <c r="S4427">
        <f>Table1[[#This Row],[Discounted Price]]*0.9</f>
        <v>112.9059</v>
      </c>
      <c r="T4427">
        <f>Table1[[#This Row],[Discounted Price]]*0.8</f>
        <v>100.3608</v>
      </c>
      <c r="U4427">
        <f>Table1[[#This Row],[Price]]*0.52</f>
        <v>72.482799999999997</v>
      </c>
      <c r="V4427">
        <f>(Table1[[#This Row],[Price]]-Table1[[#This Row],[Scrap value]])/2</f>
        <v>33.453599999999994</v>
      </c>
    </row>
    <row r="4428" spans="1:22" x14ac:dyDescent="0.25">
      <c r="A4428" t="s">
        <v>20412</v>
      </c>
      <c r="B4428" t="s">
        <v>15</v>
      </c>
      <c r="C4428" t="s">
        <v>47</v>
      </c>
      <c r="D4428" t="s">
        <v>20413</v>
      </c>
      <c r="E4428">
        <v>242.67</v>
      </c>
      <c r="F4428">
        <v>53</v>
      </c>
      <c r="G4428" t="s">
        <v>43729</v>
      </c>
      <c r="H4428" t="s">
        <v>4485</v>
      </c>
      <c r="I4428" s="1">
        <v>45137</v>
      </c>
      <c r="J4428" s="1">
        <v>45658</v>
      </c>
      <c r="K4428" t="s">
        <v>20414</v>
      </c>
      <c r="L4428" t="s">
        <v>20415</v>
      </c>
      <c r="M4428" t="s">
        <v>27</v>
      </c>
      <c r="N4428">
        <v>5</v>
      </c>
      <c r="O4428">
        <f>Table1[[#This Row],[Price]]-0.1*Table1[[#This Row],[Price]]</f>
        <v>218.40299999999999</v>
      </c>
      <c r="P4428" s="9">
        <f>(Table1[[#This Row],[Expiration Date]]-Table1[[#This Row],[Manufacturing Date]])/365</f>
        <v>1.4273972602739726</v>
      </c>
      <c r="Q4428" t="str">
        <f>IF(Table1[[#This Row],[Expiration Date]]-J4436&gt;12/31/2024,"not expired","expired")</f>
        <v>expired</v>
      </c>
      <c r="R4428">
        <f>Table1[[#This Row],[Discounted Price]]*0.95</f>
        <v>207.48284999999998</v>
      </c>
      <c r="S4428">
        <f>Table1[[#This Row],[Discounted Price]]*0.9</f>
        <v>196.56270000000001</v>
      </c>
      <c r="T4428">
        <f>Table1[[#This Row],[Discounted Price]]*0.8</f>
        <v>174.72239999999999</v>
      </c>
      <c r="U4428">
        <f>Table1[[#This Row],[Price]]*0.52</f>
        <v>126.1884</v>
      </c>
      <c r="V4428">
        <f>(Table1[[#This Row],[Price]]-Table1[[#This Row],[Scrap value]])/2</f>
        <v>58.240799999999993</v>
      </c>
    </row>
    <row r="4429" spans="1:22" x14ac:dyDescent="0.25">
      <c r="A4429" t="s">
        <v>20416</v>
      </c>
      <c r="B4429" t="s">
        <v>29</v>
      </c>
      <c r="C4429" t="s">
        <v>47</v>
      </c>
      <c r="D4429" t="s">
        <v>20417</v>
      </c>
      <c r="E4429">
        <v>80.45</v>
      </c>
      <c r="F4429">
        <v>90</v>
      </c>
      <c r="G4429" t="s">
        <v>43729</v>
      </c>
      <c r="H4429" t="s">
        <v>4822</v>
      </c>
      <c r="I4429" s="1">
        <v>44927</v>
      </c>
      <c r="J4429" s="1">
        <v>46023</v>
      </c>
      <c r="K4429" t="s">
        <v>20418</v>
      </c>
      <c r="L4429" t="s">
        <v>20419</v>
      </c>
      <c r="M4429" t="s">
        <v>27</v>
      </c>
      <c r="N4429">
        <v>4</v>
      </c>
      <c r="O4429">
        <f>Table1[[#This Row],[Price]]-0.1*Table1[[#This Row],[Price]]</f>
        <v>72.405000000000001</v>
      </c>
      <c r="P4429" s="9">
        <f>(Table1[[#This Row],[Expiration Date]]-Table1[[#This Row],[Manufacturing Date]])/365</f>
        <v>3.0027397260273974</v>
      </c>
      <c r="Q4429" t="str">
        <f>IF(Table1[[#This Row],[Expiration Date]]-J4437&gt;12/31/2024,"not expired","expired")</f>
        <v>expired</v>
      </c>
      <c r="R4429">
        <f>Table1[[#This Row],[Discounted Price]]*0.95</f>
        <v>68.784750000000003</v>
      </c>
      <c r="S4429">
        <f>Table1[[#This Row],[Discounted Price]]*0.9</f>
        <v>65.164500000000004</v>
      </c>
      <c r="T4429">
        <f>Table1[[#This Row],[Discounted Price]]*0.8</f>
        <v>57.924000000000007</v>
      </c>
      <c r="U4429">
        <f>Table1[[#This Row],[Price]]*0.52</f>
        <v>41.834000000000003</v>
      </c>
      <c r="V4429">
        <f>(Table1[[#This Row],[Price]]-Table1[[#This Row],[Scrap value]])/2</f>
        <v>19.308</v>
      </c>
    </row>
    <row r="4430" spans="1:22" x14ac:dyDescent="0.25">
      <c r="A4430" t="s">
        <v>20420</v>
      </c>
      <c r="B4430" t="s">
        <v>29</v>
      </c>
      <c r="C4430" t="s">
        <v>47</v>
      </c>
      <c r="D4430" t="s">
        <v>20421</v>
      </c>
      <c r="E4430">
        <v>404.88</v>
      </c>
      <c r="F4430">
        <v>39</v>
      </c>
      <c r="G4430" t="s">
        <v>43728</v>
      </c>
      <c r="H4430" t="s">
        <v>20422</v>
      </c>
      <c r="I4430" s="1">
        <v>45000</v>
      </c>
      <c r="J4430" s="1">
        <v>45658</v>
      </c>
      <c r="K4430" t="s">
        <v>20423</v>
      </c>
      <c r="L4430" t="s">
        <v>20424</v>
      </c>
      <c r="M4430" t="s">
        <v>27</v>
      </c>
      <c r="N4430">
        <v>5</v>
      </c>
      <c r="O4430">
        <f>Table1[[#This Row],[Price]]-0.1*Table1[[#This Row],[Price]]</f>
        <v>364.392</v>
      </c>
      <c r="P4430" s="9">
        <f>(Table1[[#This Row],[Expiration Date]]-Table1[[#This Row],[Manufacturing Date]])/365</f>
        <v>1.8027397260273972</v>
      </c>
      <c r="Q4430" t="str">
        <f>IF(Table1[[#This Row],[Expiration Date]]-J4438&gt;12/31/2024,"not expired","expired")</f>
        <v>expired</v>
      </c>
      <c r="R4430">
        <f>Table1[[#This Row],[Discounted Price]]*0.95</f>
        <v>346.17239999999998</v>
      </c>
      <c r="S4430">
        <f>Table1[[#This Row],[Discounted Price]]*0.9</f>
        <v>327.95280000000002</v>
      </c>
      <c r="T4430">
        <f>Table1[[#This Row],[Discounted Price]]*0.8</f>
        <v>291.5136</v>
      </c>
      <c r="U4430">
        <f>Table1[[#This Row],[Price]]*0.52</f>
        <v>210.5376</v>
      </c>
      <c r="V4430">
        <f>(Table1[[#This Row],[Price]]-Table1[[#This Row],[Scrap value]])/2</f>
        <v>97.171199999999999</v>
      </c>
    </row>
    <row r="4431" spans="1:22" x14ac:dyDescent="0.25">
      <c r="A4431" t="s">
        <v>20425</v>
      </c>
      <c r="B4431" t="s">
        <v>29</v>
      </c>
      <c r="C4431" t="s">
        <v>47</v>
      </c>
      <c r="D4431" t="s">
        <v>20426</v>
      </c>
      <c r="E4431">
        <v>102.64</v>
      </c>
      <c r="F4431">
        <v>91</v>
      </c>
      <c r="G4431" t="s">
        <v>43730</v>
      </c>
      <c r="H4431" t="s">
        <v>20427</v>
      </c>
      <c r="I4431" s="1">
        <v>45137</v>
      </c>
      <c r="J4431" s="1">
        <v>45658</v>
      </c>
      <c r="K4431" t="s">
        <v>20428</v>
      </c>
      <c r="L4431" t="s">
        <v>20429</v>
      </c>
      <c r="M4431" t="s">
        <v>45</v>
      </c>
      <c r="N4431">
        <v>3</v>
      </c>
      <c r="O4431">
        <f>Table1[[#This Row],[Price]]-0.1*Table1[[#This Row],[Price]]</f>
        <v>92.376000000000005</v>
      </c>
      <c r="P4431" s="9">
        <f>(Table1[[#This Row],[Expiration Date]]-Table1[[#This Row],[Manufacturing Date]])/365</f>
        <v>1.4273972602739726</v>
      </c>
      <c r="Q4431" t="str">
        <f>IF(Table1[[#This Row],[Expiration Date]]-J4439&gt;12/31/2024,"not expired","expired")</f>
        <v>expired</v>
      </c>
      <c r="R4431">
        <f>Table1[[#This Row],[Discounted Price]]*0.95</f>
        <v>87.757199999999997</v>
      </c>
      <c r="S4431">
        <f>Table1[[#This Row],[Discounted Price]]*0.9</f>
        <v>83.138400000000004</v>
      </c>
      <c r="T4431">
        <f>Table1[[#This Row],[Discounted Price]]*0.8</f>
        <v>73.900800000000004</v>
      </c>
      <c r="U4431">
        <f>Table1[[#This Row],[Price]]*0.52</f>
        <v>53.372800000000005</v>
      </c>
      <c r="V4431">
        <f>(Table1[[#This Row],[Price]]-Table1[[#This Row],[Scrap value]])/2</f>
        <v>24.633599999999998</v>
      </c>
    </row>
    <row r="4432" spans="1:22" x14ac:dyDescent="0.25">
      <c r="A4432" t="s">
        <v>20430</v>
      </c>
      <c r="B4432" t="s">
        <v>29</v>
      </c>
      <c r="C4432" t="s">
        <v>47</v>
      </c>
      <c r="D4432" t="s">
        <v>20431</v>
      </c>
      <c r="E4432">
        <v>299.89999999999998</v>
      </c>
      <c r="F4432">
        <v>95</v>
      </c>
      <c r="G4432" t="s">
        <v>43728</v>
      </c>
      <c r="H4432" t="s">
        <v>19810</v>
      </c>
      <c r="I4432" s="1">
        <v>44927</v>
      </c>
      <c r="J4432" s="1">
        <v>45658</v>
      </c>
      <c r="K4432" t="s">
        <v>20432</v>
      </c>
      <c r="L4432" t="s">
        <v>20433</v>
      </c>
      <c r="M4432" t="s">
        <v>27</v>
      </c>
      <c r="N4432">
        <v>5</v>
      </c>
      <c r="O4432">
        <f>Table1[[#This Row],[Price]]-0.1*Table1[[#This Row],[Price]]</f>
        <v>269.90999999999997</v>
      </c>
      <c r="P4432" s="9">
        <f>(Table1[[#This Row],[Expiration Date]]-Table1[[#This Row],[Manufacturing Date]])/365</f>
        <v>2.0027397260273974</v>
      </c>
      <c r="Q4432" t="str">
        <f>IF(Table1[[#This Row],[Expiration Date]]-J4440&gt;12/31/2024,"not expired","expired")</f>
        <v>expired</v>
      </c>
      <c r="R4432">
        <f>Table1[[#This Row],[Discounted Price]]*0.95</f>
        <v>256.41449999999998</v>
      </c>
      <c r="S4432">
        <f>Table1[[#This Row],[Discounted Price]]*0.9</f>
        <v>242.91899999999998</v>
      </c>
      <c r="T4432">
        <f>Table1[[#This Row],[Discounted Price]]*0.8</f>
        <v>215.928</v>
      </c>
      <c r="U4432">
        <f>Table1[[#This Row],[Price]]*0.52</f>
        <v>155.94800000000001</v>
      </c>
      <c r="V4432">
        <f>(Table1[[#This Row],[Price]]-Table1[[#This Row],[Scrap value]])/2</f>
        <v>71.975999999999985</v>
      </c>
    </row>
    <row r="4433" spans="1:22" x14ac:dyDescent="0.25">
      <c r="A4433" t="s">
        <v>20434</v>
      </c>
      <c r="B4433" t="s">
        <v>35</v>
      </c>
      <c r="C4433" t="s">
        <v>47</v>
      </c>
      <c r="D4433" t="s">
        <v>20435</v>
      </c>
      <c r="E4433">
        <v>18.190000000000001</v>
      </c>
      <c r="F4433">
        <v>23</v>
      </c>
      <c r="G4433" t="s">
        <v>43729</v>
      </c>
      <c r="H4433" t="s">
        <v>11821</v>
      </c>
      <c r="I4433" s="1">
        <v>44927</v>
      </c>
      <c r="J4433" s="1">
        <v>45658</v>
      </c>
      <c r="K4433" t="s">
        <v>20436</v>
      </c>
      <c r="L4433" t="s">
        <v>20437</v>
      </c>
      <c r="M4433" t="s">
        <v>20</v>
      </c>
      <c r="N4433">
        <v>4</v>
      </c>
      <c r="O4433">
        <f>Table1[[#This Row],[Price]]-0.1*Table1[[#This Row],[Price]]</f>
        <v>16.371000000000002</v>
      </c>
      <c r="P4433" s="9">
        <f>(Table1[[#This Row],[Expiration Date]]-Table1[[#This Row],[Manufacturing Date]])/365</f>
        <v>2.0027397260273974</v>
      </c>
      <c r="Q4433" t="str">
        <f>IF(Table1[[#This Row],[Expiration Date]]-J4441&gt;12/31/2024,"not expired","expired")</f>
        <v>expired</v>
      </c>
      <c r="R4433">
        <f>Table1[[#This Row],[Discounted Price]]*0.95</f>
        <v>15.552450000000002</v>
      </c>
      <c r="S4433">
        <f>Table1[[#This Row],[Discounted Price]]*0.9</f>
        <v>14.733900000000002</v>
      </c>
      <c r="T4433">
        <f>Table1[[#This Row],[Discounted Price]]*0.8</f>
        <v>13.096800000000002</v>
      </c>
      <c r="U4433">
        <f>Table1[[#This Row],[Price]]*0.52</f>
        <v>9.4588000000000019</v>
      </c>
      <c r="V4433">
        <f>(Table1[[#This Row],[Price]]-Table1[[#This Row],[Scrap value]])/2</f>
        <v>4.3655999999999997</v>
      </c>
    </row>
    <row r="4434" spans="1:22" x14ac:dyDescent="0.25">
      <c r="A4434" t="s">
        <v>20438</v>
      </c>
      <c r="B4434" t="s">
        <v>29</v>
      </c>
      <c r="C4434" t="s">
        <v>47</v>
      </c>
      <c r="D4434" t="s">
        <v>20439</v>
      </c>
      <c r="E4434">
        <v>451.19</v>
      </c>
      <c r="F4434">
        <v>85</v>
      </c>
      <c r="G4434" t="s">
        <v>43728</v>
      </c>
      <c r="H4434" t="s">
        <v>15717</v>
      </c>
      <c r="I4434" s="1">
        <v>44927</v>
      </c>
      <c r="J4434" s="1">
        <v>45292</v>
      </c>
      <c r="K4434" t="s">
        <v>20440</v>
      </c>
      <c r="L4434" t="s">
        <v>20441</v>
      </c>
      <c r="M4434" t="s">
        <v>20</v>
      </c>
      <c r="N4434">
        <v>2</v>
      </c>
      <c r="O4434">
        <f>Table1[[#This Row],[Price]]-0.1*Table1[[#This Row],[Price]]</f>
        <v>406.07100000000003</v>
      </c>
      <c r="P4434" s="9">
        <f>(Table1[[#This Row],[Expiration Date]]-Table1[[#This Row],[Manufacturing Date]])/365</f>
        <v>1</v>
      </c>
      <c r="Q4434" t="str">
        <f>IF(Table1[[#This Row],[Expiration Date]]-J4442&gt;12/31/2024,"not expired","expired")</f>
        <v>expired</v>
      </c>
      <c r="R4434">
        <f>Table1[[#This Row],[Discounted Price]]*0.95</f>
        <v>385.76745</v>
      </c>
      <c r="S4434">
        <f>Table1[[#This Row],[Discounted Price]]*0.9</f>
        <v>365.46390000000002</v>
      </c>
      <c r="T4434">
        <f>Table1[[#This Row],[Discounted Price]]*0.8</f>
        <v>324.85680000000002</v>
      </c>
      <c r="U4434">
        <f>Table1[[#This Row],[Price]]*0.52</f>
        <v>234.61879999999999</v>
      </c>
      <c r="V4434">
        <f>(Table1[[#This Row],[Price]]-Table1[[#This Row],[Scrap value]])/2</f>
        <v>108.2856</v>
      </c>
    </row>
    <row r="4435" spans="1:22" x14ac:dyDescent="0.25">
      <c r="A4435" t="s">
        <v>20442</v>
      </c>
      <c r="B4435" t="s">
        <v>29</v>
      </c>
      <c r="C4435" t="s">
        <v>47</v>
      </c>
      <c r="D4435" t="s">
        <v>20443</v>
      </c>
      <c r="E4435">
        <v>153.5</v>
      </c>
      <c r="F4435">
        <v>29</v>
      </c>
      <c r="G4435" t="s">
        <v>43730</v>
      </c>
      <c r="H4435" t="s">
        <v>588</v>
      </c>
      <c r="I4435" s="1">
        <v>44927</v>
      </c>
      <c r="J4435" s="1">
        <v>46023</v>
      </c>
      <c r="K4435" t="s">
        <v>20444</v>
      </c>
      <c r="L4435" t="s">
        <v>20445</v>
      </c>
      <c r="M4435" t="s">
        <v>45</v>
      </c>
      <c r="N4435">
        <v>1</v>
      </c>
      <c r="O4435">
        <f>Table1[[#This Row],[Price]]-0.1*Table1[[#This Row],[Price]]</f>
        <v>138.15</v>
      </c>
      <c r="P4435" s="9">
        <f>(Table1[[#This Row],[Expiration Date]]-Table1[[#This Row],[Manufacturing Date]])/365</f>
        <v>3.0027397260273974</v>
      </c>
      <c r="Q4435" t="str">
        <f>IF(Table1[[#This Row],[Expiration Date]]-J4443&gt;12/31/2024,"not expired","expired")</f>
        <v>not expired</v>
      </c>
      <c r="R4435">
        <f>Table1[[#This Row],[Discounted Price]]*0.95</f>
        <v>131.24250000000001</v>
      </c>
      <c r="S4435">
        <f>Table1[[#This Row],[Discounted Price]]*0.9</f>
        <v>124.33500000000001</v>
      </c>
      <c r="T4435">
        <f>Table1[[#This Row],[Discounted Price]]*0.8</f>
        <v>110.52000000000001</v>
      </c>
      <c r="U4435">
        <f>Table1[[#This Row],[Price]]*0.52</f>
        <v>79.820000000000007</v>
      </c>
      <c r="V4435">
        <f>(Table1[[#This Row],[Price]]-Table1[[#This Row],[Scrap value]])/2</f>
        <v>36.839999999999996</v>
      </c>
    </row>
    <row r="4436" spans="1:22" x14ac:dyDescent="0.25">
      <c r="A4436" t="s">
        <v>20446</v>
      </c>
      <c r="B4436" t="s">
        <v>22</v>
      </c>
      <c r="C4436" t="s">
        <v>47</v>
      </c>
      <c r="D4436" t="s">
        <v>20447</v>
      </c>
      <c r="E4436">
        <v>476.04</v>
      </c>
      <c r="F4436">
        <v>80</v>
      </c>
      <c r="G4436" t="s">
        <v>43729</v>
      </c>
      <c r="H4436" t="s">
        <v>5382</v>
      </c>
      <c r="I4436" s="1">
        <v>45137</v>
      </c>
      <c r="J4436" s="1">
        <v>46023</v>
      </c>
      <c r="K4436" t="s">
        <v>20448</v>
      </c>
      <c r="L4436" t="s">
        <v>20449</v>
      </c>
      <c r="M4436" t="s">
        <v>20</v>
      </c>
      <c r="N4436">
        <v>5</v>
      </c>
      <c r="O4436">
        <f>Table1[[#This Row],[Price]]-0.1*Table1[[#This Row],[Price]]</f>
        <v>428.43600000000004</v>
      </c>
      <c r="P4436" s="9">
        <f>(Table1[[#This Row],[Expiration Date]]-Table1[[#This Row],[Manufacturing Date]])/365</f>
        <v>2.4273972602739726</v>
      </c>
      <c r="Q4436" t="str">
        <f>IF(Table1[[#This Row],[Expiration Date]]-J4444&gt;12/31/2024,"not expired","expired")</f>
        <v>not expired</v>
      </c>
      <c r="R4436">
        <f>Table1[[#This Row],[Discounted Price]]*0.95</f>
        <v>407.01420000000002</v>
      </c>
      <c r="S4436">
        <f>Table1[[#This Row],[Discounted Price]]*0.9</f>
        <v>385.59240000000005</v>
      </c>
      <c r="T4436">
        <f>Table1[[#This Row],[Discounted Price]]*0.8</f>
        <v>342.74880000000007</v>
      </c>
      <c r="U4436">
        <f>Table1[[#This Row],[Price]]*0.52</f>
        <v>247.54080000000002</v>
      </c>
      <c r="V4436">
        <f>(Table1[[#This Row],[Price]]-Table1[[#This Row],[Scrap value]])/2</f>
        <v>114.2496</v>
      </c>
    </row>
    <row r="4437" spans="1:22" x14ac:dyDescent="0.25">
      <c r="A4437" t="s">
        <v>20450</v>
      </c>
      <c r="B4437" t="s">
        <v>29</v>
      </c>
      <c r="C4437" t="s">
        <v>47</v>
      </c>
      <c r="D4437" t="s">
        <v>20451</v>
      </c>
      <c r="E4437">
        <v>466.17</v>
      </c>
      <c r="F4437">
        <v>29</v>
      </c>
      <c r="G4437" t="s">
        <v>43730</v>
      </c>
      <c r="H4437" t="s">
        <v>13213</v>
      </c>
      <c r="I4437" s="1">
        <v>45000</v>
      </c>
      <c r="J4437" s="1">
        <v>46023</v>
      </c>
      <c r="K4437" t="s">
        <v>20452</v>
      </c>
      <c r="L4437" t="s">
        <v>20453</v>
      </c>
      <c r="M4437" t="s">
        <v>27</v>
      </c>
      <c r="N4437">
        <v>3</v>
      </c>
      <c r="O4437">
        <f>Table1[[#This Row],[Price]]-0.1*Table1[[#This Row],[Price]]</f>
        <v>419.553</v>
      </c>
      <c r="P4437" s="9">
        <f>(Table1[[#This Row],[Expiration Date]]-Table1[[#This Row],[Manufacturing Date]])/365</f>
        <v>2.8027397260273972</v>
      </c>
      <c r="Q4437" t="str">
        <f>IF(Table1[[#This Row],[Expiration Date]]-J4445&gt;12/31/2024,"not expired","expired")</f>
        <v>expired</v>
      </c>
      <c r="R4437">
        <f>Table1[[#This Row],[Discounted Price]]*0.95</f>
        <v>398.57534999999996</v>
      </c>
      <c r="S4437">
        <f>Table1[[#This Row],[Discounted Price]]*0.9</f>
        <v>377.59770000000003</v>
      </c>
      <c r="T4437">
        <f>Table1[[#This Row],[Discounted Price]]*0.8</f>
        <v>335.64240000000001</v>
      </c>
      <c r="U4437">
        <f>Table1[[#This Row],[Price]]*0.52</f>
        <v>242.40840000000003</v>
      </c>
      <c r="V4437">
        <f>(Table1[[#This Row],[Price]]-Table1[[#This Row],[Scrap value]])/2</f>
        <v>111.88079999999999</v>
      </c>
    </row>
    <row r="4438" spans="1:22" x14ac:dyDescent="0.25">
      <c r="A4438" t="s">
        <v>20454</v>
      </c>
      <c r="B4438" t="s">
        <v>22</v>
      </c>
      <c r="C4438" t="s">
        <v>47</v>
      </c>
      <c r="D4438" t="s">
        <v>20455</v>
      </c>
      <c r="E4438">
        <v>309.07</v>
      </c>
      <c r="F4438">
        <v>26</v>
      </c>
      <c r="G4438" t="s">
        <v>43730</v>
      </c>
      <c r="H4438" t="s">
        <v>8098</v>
      </c>
      <c r="I4438" s="1">
        <v>44927</v>
      </c>
      <c r="J4438" s="1">
        <v>45658</v>
      </c>
      <c r="K4438" t="s">
        <v>20456</v>
      </c>
      <c r="L4438" t="s">
        <v>20457</v>
      </c>
      <c r="M4438" t="s">
        <v>20</v>
      </c>
      <c r="N4438">
        <v>3</v>
      </c>
      <c r="O4438">
        <f>Table1[[#This Row],[Price]]-0.1*Table1[[#This Row],[Price]]</f>
        <v>278.16300000000001</v>
      </c>
      <c r="P4438" s="9">
        <f>(Table1[[#This Row],[Expiration Date]]-Table1[[#This Row],[Manufacturing Date]])/365</f>
        <v>2.0027397260273974</v>
      </c>
      <c r="Q4438" t="str">
        <f>IF(Table1[[#This Row],[Expiration Date]]-J4446&gt;12/31/2024,"not expired","expired")</f>
        <v>not expired</v>
      </c>
      <c r="R4438">
        <f>Table1[[#This Row],[Discounted Price]]*0.95</f>
        <v>264.25484999999998</v>
      </c>
      <c r="S4438">
        <f>Table1[[#This Row],[Discounted Price]]*0.9</f>
        <v>250.34670000000003</v>
      </c>
      <c r="T4438">
        <f>Table1[[#This Row],[Discounted Price]]*0.8</f>
        <v>222.53040000000001</v>
      </c>
      <c r="U4438">
        <f>Table1[[#This Row],[Price]]*0.52</f>
        <v>160.71639999999999</v>
      </c>
      <c r="V4438">
        <f>(Table1[[#This Row],[Price]]-Table1[[#This Row],[Scrap value]])/2</f>
        <v>74.1768</v>
      </c>
    </row>
    <row r="4439" spans="1:22" x14ac:dyDescent="0.25">
      <c r="A4439" t="s">
        <v>20458</v>
      </c>
      <c r="B4439" t="s">
        <v>15</v>
      </c>
      <c r="C4439" t="s">
        <v>47</v>
      </c>
      <c r="D4439" t="s">
        <v>20459</v>
      </c>
      <c r="E4439">
        <v>12.88</v>
      </c>
      <c r="F4439">
        <v>16</v>
      </c>
      <c r="G4439" t="s">
        <v>43728</v>
      </c>
      <c r="H4439" t="s">
        <v>8511</v>
      </c>
      <c r="I4439" s="1">
        <v>45137</v>
      </c>
      <c r="J4439" s="1">
        <v>45658</v>
      </c>
      <c r="K4439" t="s">
        <v>20460</v>
      </c>
      <c r="L4439" t="s">
        <v>20461</v>
      </c>
      <c r="M4439" t="s">
        <v>45</v>
      </c>
      <c r="N4439">
        <v>3</v>
      </c>
      <c r="O4439">
        <f>Table1[[#This Row],[Price]]-0.1*Table1[[#This Row],[Price]]</f>
        <v>11.592000000000001</v>
      </c>
      <c r="P4439" s="9">
        <f>(Table1[[#This Row],[Expiration Date]]-Table1[[#This Row],[Manufacturing Date]])/365</f>
        <v>1.4273972602739726</v>
      </c>
      <c r="Q4439" t="str">
        <f>IF(Table1[[#This Row],[Expiration Date]]-J4447&gt;12/31/2024,"not expired","expired")</f>
        <v>expired</v>
      </c>
      <c r="R4439">
        <f>Table1[[#This Row],[Discounted Price]]*0.95</f>
        <v>11.0124</v>
      </c>
      <c r="S4439">
        <f>Table1[[#This Row],[Discounted Price]]*0.9</f>
        <v>10.4328</v>
      </c>
      <c r="T4439">
        <f>Table1[[#This Row],[Discounted Price]]*0.8</f>
        <v>9.2736000000000001</v>
      </c>
      <c r="U4439">
        <f>Table1[[#This Row],[Price]]*0.52</f>
        <v>6.6976000000000004</v>
      </c>
      <c r="V4439">
        <f>(Table1[[#This Row],[Price]]-Table1[[#This Row],[Scrap value]])/2</f>
        <v>3.0912000000000002</v>
      </c>
    </row>
    <row r="4440" spans="1:22" x14ac:dyDescent="0.25">
      <c r="A4440" t="s">
        <v>20462</v>
      </c>
      <c r="B4440" t="s">
        <v>15</v>
      </c>
      <c r="C4440" t="s">
        <v>47</v>
      </c>
      <c r="D4440" t="s">
        <v>20463</v>
      </c>
      <c r="E4440">
        <v>358.2</v>
      </c>
      <c r="F4440">
        <v>74</v>
      </c>
      <c r="G4440" t="s">
        <v>43730</v>
      </c>
      <c r="H4440" t="s">
        <v>4765</v>
      </c>
      <c r="I4440" s="1">
        <v>45000</v>
      </c>
      <c r="J4440" s="1">
        <v>45658</v>
      </c>
      <c r="K4440" t="s">
        <v>20464</v>
      </c>
      <c r="L4440" t="s">
        <v>20465</v>
      </c>
      <c r="M4440" t="s">
        <v>27</v>
      </c>
      <c r="N4440">
        <v>1</v>
      </c>
      <c r="O4440">
        <f>Table1[[#This Row],[Price]]-0.1*Table1[[#This Row],[Price]]</f>
        <v>322.38</v>
      </c>
      <c r="P4440" s="9">
        <f>(Table1[[#This Row],[Expiration Date]]-Table1[[#This Row],[Manufacturing Date]])/365</f>
        <v>1.8027397260273972</v>
      </c>
      <c r="Q4440" t="str">
        <f>IF(Table1[[#This Row],[Expiration Date]]-J4448&gt;12/31/2024,"not expired","expired")</f>
        <v>expired</v>
      </c>
      <c r="R4440">
        <f>Table1[[#This Row],[Discounted Price]]*0.95</f>
        <v>306.26099999999997</v>
      </c>
      <c r="S4440">
        <f>Table1[[#This Row],[Discounted Price]]*0.9</f>
        <v>290.142</v>
      </c>
      <c r="T4440">
        <f>Table1[[#This Row],[Discounted Price]]*0.8</f>
        <v>257.904</v>
      </c>
      <c r="U4440">
        <f>Table1[[#This Row],[Price]]*0.52</f>
        <v>186.26400000000001</v>
      </c>
      <c r="V4440">
        <f>(Table1[[#This Row],[Price]]-Table1[[#This Row],[Scrap value]])/2</f>
        <v>85.967999999999989</v>
      </c>
    </row>
    <row r="4441" spans="1:22" x14ac:dyDescent="0.25">
      <c r="A4441" t="s">
        <v>20466</v>
      </c>
      <c r="B4441" t="s">
        <v>15</v>
      </c>
      <c r="C4441" t="s">
        <v>47</v>
      </c>
      <c r="D4441" t="s">
        <v>20467</v>
      </c>
      <c r="E4441">
        <v>68.45</v>
      </c>
      <c r="F4441">
        <v>5</v>
      </c>
      <c r="G4441" t="s">
        <v>43728</v>
      </c>
      <c r="H4441" t="s">
        <v>20468</v>
      </c>
      <c r="I4441" s="1">
        <v>45137</v>
      </c>
      <c r="J4441" s="1">
        <v>45658</v>
      </c>
      <c r="K4441" t="s">
        <v>20469</v>
      </c>
      <c r="L4441" t="s">
        <v>20470</v>
      </c>
      <c r="M4441" t="s">
        <v>27</v>
      </c>
      <c r="N4441">
        <v>1</v>
      </c>
      <c r="O4441">
        <f>Table1[[#This Row],[Price]]-0.1*Table1[[#This Row],[Price]]</f>
        <v>61.605000000000004</v>
      </c>
      <c r="P4441" s="9">
        <f>(Table1[[#This Row],[Expiration Date]]-Table1[[#This Row],[Manufacturing Date]])/365</f>
        <v>1.4273972602739726</v>
      </c>
      <c r="Q4441" t="str">
        <f>IF(Table1[[#This Row],[Expiration Date]]-J4449&gt;12/31/2024,"not expired","expired")</f>
        <v>expired</v>
      </c>
      <c r="R4441">
        <f>Table1[[#This Row],[Discounted Price]]*0.95</f>
        <v>58.524750000000004</v>
      </c>
      <c r="S4441">
        <f>Table1[[#This Row],[Discounted Price]]*0.9</f>
        <v>55.444500000000005</v>
      </c>
      <c r="T4441">
        <f>Table1[[#This Row],[Discounted Price]]*0.8</f>
        <v>49.284000000000006</v>
      </c>
      <c r="U4441">
        <f>Table1[[#This Row],[Price]]*0.52</f>
        <v>35.594000000000001</v>
      </c>
      <c r="V4441">
        <f>(Table1[[#This Row],[Price]]-Table1[[#This Row],[Scrap value]])/2</f>
        <v>16.428000000000001</v>
      </c>
    </row>
    <row r="4442" spans="1:22" x14ac:dyDescent="0.25">
      <c r="A4442" t="s">
        <v>20471</v>
      </c>
      <c r="B4442" t="s">
        <v>29</v>
      </c>
      <c r="C4442" t="s">
        <v>47</v>
      </c>
      <c r="D4442" t="s">
        <v>20472</v>
      </c>
      <c r="E4442">
        <v>70.36</v>
      </c>
      <c r="F4442">
        <v>99</v>
      </c>
      <c r="G4442" t="s">
        <v>43728</v>
      </c>
      <c r="H4442" t="s">
        <v>20473</v>
      </c>
      <c r="I4442" s="1">
        <v>45137</v>
      </c>
      <c r="J4442" s="1">
        <v>45292</v>
      </c>
      <c r="K4442" t="s">
        <v>20474</v>
      </c>
      <c r="L4442" t="s">
        <v>20475</v>
      </c>
      <c r="M4442" t="s">
        <v>20</v>
      </c>
      <c r="N4442">
        <v>3</v>
      </c>
      <c r="O4442">
        <f>Table1[[#This Row],[Price]]-0.1*Table1[[#This Row],[Price]]</f>
        <v>63.323999999999998</v>
      </c>
      <c r="P4442" s="9">
        <f>(Table1[[#This Row],[Expiration Date]]-Table1[[#This Row],[Manufacturing Date]])/365</f>
        <v>0.42465753424657532</v>
      </c>
      <c r="Q4442" t="str">
        <f>IF(Table1[[#This Row],[Expiration Date]]-J4450&gt;12/31/2024,"not expired","expired")</f>
        <v>expired</v>
      </c>
      <c r="R4442">
        <f>Table1[[#This Row],[Discounted Price]]*0.95</f>
        <v>60.157799999999995</v>
      </c>
      <c r="S4442">
        <f>Table1[[#This Row],[Discounted Price]]*0.9</f>
        <v>56.991599999999998</v>
      </c>
      <c r="T4442">
        <f>Table1[[#This Row],[Discounted Price]]*0.8</f>
        <v>50.659199999999998</v>
      </c>
      <c r="U4442">
        <f>Table1[[#This Row],[Price]]*0.52</f>
        <v>36.587200000000003</v>
      </c>
      <c r="V4442">
        <f>(Table1[[#This Row],[Price]]-Table1[[#This Row],[Scrap value]])/2</f>
        <v>16.886399999999998</v>
      </c>
    </row>
    <row r="4443" spans="1:22" x14ac:dyDescent="0.25">
      <c r="A4443" t="s">
        <v>20476</v>
      </c>
      <c r="B4443" t="s">
        <v>15</v>
      </c>
      <c r="C4443" t="s">
        <v>47</v>
      </c>
      <c r="D4443" t="s">
        <v>20477</v>
      </c>
      <c r="E4443">
        <v>133.19</v>
      </c>
      <c r="F4443">
        <v>23</v>
      </c>
      <c r="G4443" t="s">
        <v>43728</v>
      </c>
      <c r="H4443" t="s">
        <v>20478</v>
      </c>
      <c r="I4443" s="1">
        <v>44927</v>
      </c>
      <c r="J4443" s="1">
        <v>45658</v>
      </c>
      <c r="K4443" t="s">
        <v>20479</v>
      </c>
      <c r="L4443" t="s">
        <v>20480</v>
      </c>
      <c r="M4443" t="s">
        <v>20</v>
      </c>
      <c r="N4443">
        <v>3</v>
      </c>
      <c r="O4443">
        <f>Table1[[#This Row],[Price]]-0.1*Table1[[#This Row],[Price]]</f>
        <v>119.871</v>
      </c>
      <c r="P4443" s="9">
        <f>(Table1[[#This Row],[Expiration Date]]-Table1[[#This Row],[Manufacturing Date]])/365</f>
        <v>2.0027397260273974</v>
      </c>
      <c r="Q4443" t="str">
        <f>IF(Table1[[#This Row],[Expiration Date]]-J4451&gt;12/31/2024,"not expired","expired")</f>
        <v>expired</v>
      </c>
      <c r="R4443">
        <f>Table1[[#This Row],[Discounted Price]]*0.95</f>
        <v>113.87745</v>
      </c>
      <c r="S4443">
        <f>Table1[[#This Row],[Discounted Price]]*0.9</f>
        <v>107.8839</v>
      </c>
      <c r="T4443">
        <f>Table1[[#This Row],[Discounted Price]]*0.8</f>
        <v>95.896799999999999</v>
      </c>
      <c r="U4443">
        <f>Table1[[#This Row],[Price]]*0.52</f>
        <v>69.258800000000008</v>
      </c>
      <c r="V4443">
        <f>(Table1[[#This Row],[Price]]-Table1[[#This Row],[Scrap value]])/2</f>
        <v>31.965599999999995</v>
      </c>
    </row>
    <row r="4444" spans="1:22" x14ac:dyDescent="0.25">
      <c r="A4444" t="s">
        <v>20481</v>
      </c>
      <c r="B4444" t="s">
        <v>22</v>
      </c>
      <c r="C4444" t="s">
        <v>47</v>
      </c>
      <c r="D4444" t="s">
        <v>20482</v>
      </c>
      <c r="E4444">
        <v>295.23</v>
      </c>
      <c r="F4444">
        <v>24</v>
      </c>
      <c r="G4444" t="s">
        <v>43729</v>
      </c>
      <c r="H4444" t="s">
        <v>20483</v>
      </c>
      <c r="I4444" s="1">
        <v>44927</v>
      </c>
      <c r="J4444" s="1">
        <v>45292</v>
      </c>
      <c r="K4444" t="s">
        <v>20484</v>
      </c>
      <c r="L4444" t="s">
        <v>20485</v>
      </c>
      <c r="M4444" t="s">
        <v>27</v>
      </c>
      <c r="N4444">
        <v>1</v>
      </c>
      <c r="O4444">
        <f>Table1[[#This Row],[Price]]-0.1*Table1[[#This Row],[Price]]</f>
        <v>265.70699999999999</v>
      </c>
      <c r="P4444" s="9">
        <f>(Table1[[#This Row],[Expiration Date]]-Table1[[#This Row],[Manufacturing Date]])/365</f>
        <v>1</v>
      </c>
      <c r="Q4444" t="str">
        <f>IF(Table1[[#This Row],[Expiration Date]]-J4452&gt;12/31/2024,"not expired","expired")</f>
        <v>expired</v>
      </c>
      <c r="R4444">
        <f>Table1[[#This Row],[Discounted Price]]*0.95</f>
        <v>252.42164999999997</v>
      </c>
      <c r="S4444">
        <f>Table1[[#This Row],[Discounted Price]]*0.9</f>
        <v>239.13630000000001</v>
      </c>
      <c r="T4444">
        <f>Table1[[#This Row],[Discounted Price]]*0.8</f>
        <v>212.56560000000002</v>
      </c>
      <c r="U4444">
        <f>Table1[[#This Row],[Price]]*0.52</f>
        <v>153.51960000000003</v>
      </c>
      <c r="V4444">
        <f>(Table1[[#This Row],[Price]]-Table1[[#This Row],[Scrap value]])/2</f>
        <v>70.855199999999996</v>
      </c>
    </row>
    <row r="4445" spans="1:22" x14ac:dyDescent="0.25">
      <c r="A4445" t="s">
        <v>20486</v>
      </c>
      <c r="B4445" t="s">
        <v>29</v>
      </c>
      <c r="C4445" t="s">
        <v>47</v>
      </c>
      <c r="D4445" t="s">
        <v>20487</v>
      </c>
      <c r="E4445">
        <v>14.61</v>
      </c>
      <c r="F4445">
        <v>22</v>
      </c>
      <c r="G4445" t="s">
        <v>43728</v>
      </c>
      <c r="H4445" t="s">
        <v>19511</v>
      </c>
      <c r="I4445" s="1">
        <v>45137</v>
      </c>
      <c r="J4445" s="1">
        <v>46023</v>
      </c>
      <c r="K4445" t="s">
        <v>20488</v>
      </c>
      <c r="L4445" t="s">
        <v>20489</v>
      </c>
      <c r="M4445" t="s">
        <v>45</v>
      </c>
      <c r="N4445">
        <v>1</v>
      </c>
      <c r="O4445">
        <f>Table1[[#This Row],[Price]]-0.1*Table1[[#This Row],[Price]]</f>
        <v>13.148999999999999</v>
      </c>
      <c r="P4445" s="9">
        <f>(Table1[[#This Row],[Expiration Date]]-Table1[[#This Row],[Manufacturing Date]])/365</f>
        <v>2.4273972602739726</v>
      </c>
      <c r="Q4445" t="str">
        <f>IF(Table1[[#This Row],[Expiration Date]]-J4453&gt;12/31/2024,"not expired","expired")</f>
        <v>not expired</v>
      </c>
      <c r="R4445">
        <f>Table1[[#This Row],[Discounted Price]]*0.95</f>
        <v>12.491549999999998</v>
      </c>
      <c r="S4445">
        <f>Table1[[#This Row],[Discounted Price]]*0.9</f>
        <v>11.834099999999999</v>
      </c>
      <c r="T4445">
        <f>Table1[[#This Row],[Discounted Price]]*0.8</f>
        <v>10.5192</v>
      </c>
      <c r="U4445">
        <f>Table1[[#This Row],[Price]]*0.52</f>
        <v>7.5972</v>
      </c>
      <c r="V4445">
        <f>(Table1[[#This Row],[Price]]-Table1[[#This Row],[Scrap value]])/2</f>
        <v>3.5063999999999997</v>
      </c>
    </row>
    <row r="4446" spans="1:22" x14ac:dyDescent="0.25">
      <c r="A4446" t="s">
        <v>20490</v>
      </c>
      <c r="B4446" t="s">
        <v>35</v>
      </c>
      <c r="C4446" t="s">
        <v>47</v>
      </c>
      <c r="D4446" t="s">
        <v>20491</v>
      </c>
      <c r="E4446">
        <v>476.3</v>
      </c>
      <c r="F4446">
        <v>17</v>
      </c>
      <c r="G4446" t="s">
        <v>43730</v>
      </c>
      <c r="H4446" t="s">
        <v>12322</v>
      </c>
      <c r="I4446" s="1">
        <v>44927</v>
      </c>
      <c r="J4446" s="1">
        <v>45292</v>
      </c>
      <c r="K4446" t="s">
        <v>20492</v>
      </c>
      <c r="L4446" t="s">
        <v>20493</v>
      </c>
      <c r="M4446" t="s">
        <v>27</v>
      </c>
      <c r="N4446">
        <v>2</v>
      </c>
      <c r="O4446">
        <f>Table1[[#This Row],[Price]]-0.1*Table1[[#This Row],[Price]]</f>
        <v>428.67</v>
      </c>
      <c r="P4446" s="9">
        <f>(Table1[[#This Row],[Expiration Date]]-Table1[[#This Row],[Manufacturing Date]])/365</f>
        <v>1</v>
      </c>
      <c r="Q4446" t="str">
        <f>IF(Table1[[#This Row],[Expiration Date]]-J4454&gt;12/31/2024,"not expired","expired")</f>
        <v>expired</v>
      </c>
      <c r="R4446">
        <f>Table1[[#This Row],[Discounted Price]]*0.95</f>
        <v>407.23649999999998</v>
      </c>
      <c r="S4446">
        <f>Table1[[#This Row],[Discounted Price]]*0.9</f>
        <v>385.803</v>
      </c>
      <c r="T4446">
        <f>Table1[[#This Row],[Discounted Price]]*0.8</f>
        <v>342.93600000000004</v>
      </c>
      <c r="U4446">
        <f>Table1[[#This Row],[Price]]*0.52</f>
        <v>247.67600000000002</v>
      </c>
      <c r="V4446">
        <f>(Table1[[#This Row],[Price]]-Table1[[#This Row],[Scrap value]])/2</f>
        <v>114.312</v>
      </c>
    </row>
    <row r="4447" spans="1:22" x14ac:dyDescent="0.25">
      <c r="A4447" t="s">
        <v>20494</v>
      </c>
      <c r="B4447" t="s">
        <v>15</v>
      </c>
      <c r="C4447" t="s">
        <v>47</v>
      </c>
      <c r="D4447" t="s">
        <v>20495</v>
      </c>
      <c r="E4447">
        <v>443.13</v>
      </c>
      <c r="F4447">
        <v>52</v>
      </c>
      <c r="G4447" t="s">
        <v>43730</v>
      </c>
      <c r="H4447" t="s">
        <v>14387</v>
      </c>
      <c r="I4447" s="1">
        <v>44927</v>
      </c>
      <c r="J4447" s="1">
        <v>45658</v>
      </c>
      <c r="K4447" t="s">
        <v>20496</v>
      </c>
      <c r="L4447" t="s">
        <v>20497</v>
      </c>
      <c r="M4447" t="s">
        <v>27</v>
      </c>
      <c r="N4447">
        <v>4</v>
      </c>
      <c r="O4447">
        <f>Table1[[#This Row],[Price]]-0.1*Table1[[#This Row],[Price]]</f>
        <v>398.81700000000001</v>
      </c>
      <c r="P4447" s="9">
        <f>(Table1[[#This Row],[Expiration Date]]-Table1[[#This Row],[Manufacturing Date]])/365</f>
        <v>2.0027397260273974</v>
      </c>
      <c r="Q4447" t="str">
        <f>IF(Table1[[#This Row],[Expiration Date]]-J4455&gt;12/31/2024,"not expired","expired")</f>
        <v>not expired</v>
      </c>
      <c r="R4447">
        <f>Table1[[#This Row],[Discounted Price]]*0.95</f>
        <v>378.87615</v>
      </c>
      <c r="S4447">
        <f>Table1[[#This Row],[Discounted Price]]*0.9</f>
        <v>358.93530000000004</v>
      </c>
      <c r="T4447">
        <f>Table1[[#This Row],[Discounted Price]]*0.8</f>
        <v>319.05360000000002</v>
      </c>
      <c r="U4447">
        <f>Table1[[#This Row],[Price]]*0.52</f>
        <v>230.42760000000001</v>
      </c>
      <c r="V4447">
        <f>(Table1[[#This Row],[Price]]-Table1[[#This Row],[Scrap value]])/2</f>
        <v>106.35119999999999</v>
      </c>
    </row>
    <row r="4448" spans="1:22" x14ac:dyDescent="0.25">
      <c r="A4448" t="s">
        <v>20498</v>
      </c>
      <c r="B4448" t="s">
        <v>35</v>
      </c>
      <c r="C4448" t="s">
        <v>47</v>
      </c>
      <c r="D4448" t="s">
        <v>20499</v>
      </c>
      <c r="E4448">
        <v>414.78</v>
      </c>
      <c r="F4448">
        <v>92</v>
      </c>
      <c r="G4448" t="s">
        <v>43730</v>
      </c>
      <c r="H4448" t="s">
        <v>12804</v>
      </c>
      <c r="I4448" s="1">
        <v>45000</v>
      </c>
      <c r="J4448" s="1">
        <v>45658</v>
      </c>
      <c r="K4448" t="s">
        <v>20500</v>
      </c>
      <c r="L4448" t="s">
        <v>20501</v>
      </c>
      <c r="M4448" t="s">
        <v>20</v>
      </c>
      <c r="N4448">
        <v>1</v>
      </c>
      <c r="O4448">
        <f>Table1[[#This Row],[Price]]-0.1*Table1[[#This Row],[Price]]</f>
        <v>373.30199999999996</v>
      </c>
      <c r="P4448" s="9">
        <f>(Table1[[#This Row],[Expiration Date]]-Table1[[#This Row],[Manufacturing Date]])/365</f>
        <v>1.8027397260273972</v>
      </c>
      <c r="Q4448" t="str">
        <f>IF(Table1[[#This Row],[Expiration Date]]-J4456&gt;12/31/2024,"not expired","expired")</f>
        <v>expired</v>
      </c>
      <c r="R4448">
        <f>Table1[[#This Row],[Discounted Price]]*0.95</f>
        <v>354.63689999999997</v>
      </c>
      <c r="S4448">
        <f>Table1[[#This Row],[Discounted Price]]*0.9</f>
        <v>335.97179999999997</v>
      </c>
      <c r="T4448">
        <f>Table1[[#This Row],[Discounted Price]]*0.8</f>
        <v>298.64159999999998</v>
      </c>
      <c r="U4448">
        <f>Table1[[#This Row],[Price]]*0.52</f>
        <v>215.68559999999999</v>
      </c>
      <c r="V4448">
        <f>(Table1[[#This Row],[Price]]-Table1[[#This Row],[Scrap value]])/2</f>
        <v>99.547199999999989</v>
      </c>
    </row>
    <row r="4449" spans="1:22" x14ac:dyDescent="0.25">
      <c r="A4449" t="s">
        <v>20502</v>
      </c>
      <c r="B4449" t="s">
        <v>35</v>
      </c>
      <c r="C4449" t="s">
        <v>47</v>
      </c>
      <c r="D4449" t="s">
        <v>20503</v>
      </c>
      <c r="E4449">
        <v>265.72000000000003</v>
      </c>
      <c r="F4449">
        <v>83</v>
      </c>
      <c r="G4449" t="s">
        <v>43730</v>
      </c>
      <c r="H4449" t="s">
        <v>3095</v>
      </c>
      <c r="I4449" s="1">
        <v>45137</v>
      </c>
      <c r="J4449" s="1">
        <v>45658</v>
      </c>
      <c r="K4449" t="s">
        <v>20504</v>
      </c>
      <c r="L4449" t="s">
        <v>20505</v>
      </c>
      <c r="M4449" t="s">
        <v>27</v>
      </c>
      <c r="N4449">
        <v>3</v>
      </c>
      <c r="O4449">
        <f>Table1[[#This Row],[Price]]-0.1*Table1[[#This Row],[Price]]</f>
        <v>239.14800000000002</v>
      </c>
      <c r="P4449" s="9">
        <f>(Table1[[#This Row],[Expiration Date]]-Table1[[#This Row],[Manufacturing Date]])/365</f>
        <v>1.4273972602739726</v>
      </c>
      <c r="Q4449" t="str">
        <f>IF(Table1[[#This Row],[Expiration Date]]-J4457&gt;12/31/2024,"not expired","expired")</f>
        <v>expired</v>
      </c>
      <c r="R4449">
        <f>Table1[[#This Row],[Discounted Price]]*0.95</f>
        <v>227.19060000000002</v>
      </c>
      <c r="S4449">
        <f>Table1[[#This Row],[Discounted Price]]*0.9</f>
        <v>215.23320000000004</v>
      </c>
      <c r="T4449">
        <f>Table1[[#This Row],[Discounted Price]]*0.8</f>
        <v>191.31840000000003</v>
      </c>
      <c r="U4449">
        <f>Table1[[#This Row],[Price]]*0.52</f>
        <v>138.17440000000002</v>
      </c>
      <c r="V4449">
        <f>(Table1[[#This Row],[Price]]-Table1[[#This Row],[Scrap value]])/2</f>
        <v>63.772800000000004</v>
      </c>
    </row>
    <row r="4450" spans="1:22" x14ac:dyDescent="0.25">
      <c r="A4450" t="s">
        <v>20506</v>
      </c>
      <c r="B4450" t="s">
        <v>15</v>
      </c>
      <c r="C4450" t="s">
        <v>47</v>
      </c>
      <c r="D4450" t="s">
        <v>20507</v>
      </c>
      <c r="E4450">
        <v>257.19</v>
      </c>
      <c r="F4450">
        <v>62</v>
      </c>
      <c r="G4450" t="s">
        <v>43729</v>
      </c>
      <c r="H4450" t="s">
        <v>3828</v>
      </c>
      <c r="I4450" s="1">
        <v>44927</v>
      </c>
      <c r="J4450" s="1">
        <v>45658</v>
      </c>
      <c r="K4450" t="s">
        <v>20508</v>
      </c>
      <c r="L4450" t="s">
        <v>20509</v>
      </c>
      <c r="M4450" t="s">
        <v>27</v>
      </c>
      <c r="N4450">
        <v>4</v>
      </c>
      <c r="O4450">
        <f>Table1[[#This Row],[Price]]-0.1*Table1[[#This Row],[Price]]</f>
        <v>231.471</v>
      </c>
      <c r="P4450" s="9">
        <f>(Table1[[#This Row],[Expiration Date]]-Table1[[#This Row],[Manufacturing Date]])/365</f>
        <v>2.0027397260273974</v>
      </c>
      <c r="Q4450" t="str">
        <f>IF(Table1[[#This Row],[Expiration Date]]-J4458&gt;12/31/2024,"not expired","expired")</f>
        <v>expired</v>
      </c>
      <c r="R4450">
        <f>Table1[[#This Row],[Discounted Price]]*0.95</f>
        <v>219.89744999999999</v>
      </c>
      <c r="S4450">
        <f>Table1[[#This Row],[Discounted Price]]*0.9</f>
        <v>208.32390000000001</v>
      </c>
      <c r="T4450">
        <f>Table1[[#This Row],[Discounted Price]]*0.8</f>
        <v>185.17680000000001</v>
      </c>
      <c r="U4450">
        <f>Table1[[#This Row],[Price]]*0.52</f>
        <v>133.7388</v>
      </c>
      <c r="V4450">
        <f>(Table1[[#This Row],[Price]]-Table1[[#This Row],[Scrap value]])/2</f>
        <v>61.7256</v>
      </c>
    </row>
    <row r="4451" spans="1:22" x14ac:dyDescent="0.25">
      <c r="A4451" t="s">
        <v>20510</v>
      </c>
      <c r="B4451" t="s">
        <v>22</v>
      </c>
      <c r="C4451" t="s">
        <v>47</v>
      </c>
      <c r="D4451" t="s">
        <v>20511</v>
      </c>
      <c r="E4451">
        <v>349.43</v>
      </c>
      <c r="F4451">
        <v>19</v>
      </c>
      <c r="G4451" t="s">
        <v>43728</v>
      </c>
      <c r="H4451" t="s">
        <v>2438</v>
      </c>
      <c r="I4451" s="1">
        <v>44927</v>
      </c>
      <c r="J4451" s="1">
        <v>45658</v>
      </c>
      <c r="K4451" t="s">
        <v>20512</v>
      </c>
      <c r="L4451" t="s">
        <v>20513</v>
      </c>
      <c r="M4451" t="s">
        <v>45</v>
      </c>
      <c r="N4451">
        <v>2</v>
      </c>
      <c r="O4451">
        <f>Table1[[#This Row],[Price]]-0.1*Table1[[#This Row],[Price]]</f>
        <v>314.48700000000002</v>
      </c>
      <c r="P4451" s="9">
        <f>(Table1[[#This Row],[Expiration Date]]-Table1[[#This Row],[Manufacturing Date]])/365</f>
        <v>2.0027397260273974</v>
      </c>
      <c r="Q4451" t="str">
        <f>IF(Table1[[#This Row],[Expiration Date]]-J4459&gt;12/31/2024,"not expired","expired")</f>
        <v>not expired</v>
      </c>
      <c r="R4451">
        <f>Table1[[#This Row],[Discounted Price]]*0.95</f>
        <v>298.76265000000001</v>
      </c>
      <c r="S4451">
        <f>Table1[[#This Row],[Discounted Price]]*0.9</f>
        <v>283.03830000000005</v>
      </c>
      <c r="T4451">
        <f>Table1[[#This Row],[Discounted Price]]*0.8</f>
        <v>251.58960000000002</v>
      </c>
      <c r="U4451">
        <f>Table1[[#This Row],[Price]]*0.52</f>
        <v>181.70360000000002</v>
      </c>
      <c r="V4451">
        <f>(Table1[[#This Row],[Price]]-Table1[[#This Row],[Scrap value]])/2</f>
        <v>83.863199999999992</v>
      </c>
    </row>
    <row r="4452" spans="1:22" x14ac:dyDescent="0.25">
      <c r="A4452" t="s">
        <v>20514</v>
      </c>
      <c r="B4452" t="s">
        <v>35</v>
      </c>
      <c r="C4452" t="s">
        <v>47</v>
      </c>
      <c r="D4452" t="s">
        <v>20515</v>
      </c>
      <c r="E4452">
        <v>325.66000000000003</v>
      </c>
      <c r="F4452">
        <v>2</v>
      </c>
      <c r="G4452" t="s">
        <v>43729</v>
      </c>
      <c r="H4452" t="s">
        <v>344</v>
      </c>
      <c r="I4452" s="1">
        <v>45137</v>
      </c>
      <c r="J4452" s="1">
        <v>45292</v>
      </c>
      <c r="K4452" t="s">
        <v>20516</v>
      </c>
      <c r="L4452" t="s">
        <v>20517</v>
      </c>
      <c r="M4452" t="s">
        <v>20</v>
      </c>
      <c r="N4452">
        <v>1</v>
      </c>
      <c r="O4452">
        <f>Table1[[#This Row],[Price]]-0.1*Table1[[#This Row],[Price]]</f>
        <v>293.09400000000005</v>
      </c>
      <c r="P4452" s="9">
        <f>(Table1[[#This Row],[Expiration Date]]-Table1[[#This Row],[Manufacturing Date]])/365</f>
        <v>0.42465753424657532</v>
      </c>
      <c r="Q4452" t="str">
        <f>IF(Table1[[#This Row],[Expiration Date]]-J4460&gt;12/31/2024,"not expired","expired")</f>
        <v>expired</v>
      </c>
      <c r="R4452">
        <f>Table1[[#This Row],[Discounted Price]]*0.95</f>
        <v>278.43930000000006</v>
      </c>
      <c r="S4452">
        <f>Table1[[#This Row],[Discounted Price]]*0.9</f>
        <v>263.78460000000007</v>
      </c>
      <c r="T4452">
        <f>Table1[[#This Row],[Discounted Price]]*0.8</f>
        <v>234.47520000000006</v>
      </c>
      <c r="U4452">
        <f>Table1[[#This Row],[Price]]*0.52</f>
        <v>169.34320000000002</v>
      </c>
      <c r="V4452">
        <f>(Table1[[#This Row],[Price]]-Table1[[#This Row],[Scrap value]])/2</f>
        <v>78.1584</v>
      </c>
    </row>
    <row r="4453" spans="1:22" x14ac:dyDescent="0.25">
      <c r="A4453" t="s">
        <v>20518</v>
      </c>
      <c r="B4453" t="s">
        <v>22</v>
      </c>
      <c r="C4453" t="s">
        <v>47</v>
      </c>
      <c r="D4453" t="s">
        <v>20519</v>
      </c>
      <c r="E4453">
        <v>290.41000000000003</v>
      </c>
      <c r="F4453">
        <v>99</v>
      </c>
      <c r="G4453" t="s">
        <v>43728</v>
      </c>
      <c r="H4453" t="s">
        <v>20520</v>
      </c>
      <c r="I4453" s="1">
        <v>45000</v>
      </c>
      <c r="J4453" s="1">
        <v>45292</v>
      </c>
      <c r="K4453" t="s">
        <v>20521</v>
      </c>
      <c r="L4453" t="s">
        <v>20522</v>
      </c>
      <c r="M4453" t="s">
        <v>20</v>
      </c>
      <c r="N4453">
        <v>2</v>
      </c>
      <c r="O4453">
        <f>Table1[[#This Row],[Price]]-0.1*Table1[[#This Row],[Price]]</f>
        <v>261.36900000000003</v>
      </c>
      <c r="P4453" s="9">
        <f>(Table1[[#This Row],[Expiration Date]]-Table1[[#This Row],[Manufacturing Date]])/365</f>
        <v>0.8</v>
      </c>
      <c r="Q4453" t="str">
        <f>IF(Table1[[#This Row],[Expiration Date]]-J4461&gt;12/31/2024,"not expired","expired")</f>
        <v>expired</v>
      </c>
      <c r="R4453">
        <f>Table1[[#This Row],[Discounted Price]]*0.95</f>
        <v>248.30055000000002</v>
      </c>
      <c r="S4453">
        <f>Table1[[#This Row],[Discounted Price]]*0.9</f>
        <v>235.23210000000003</v>
      </c>
      <c r="T4453">
        <f>Table1[[#This Row],[Discounted Price]]*0.8</f>
        <v>209.09520000000003</v>
      </c>
      <c r="U4453">
        <f>Table1[[#This Row],[Price]]*0.52</f>
        <v>151.01320000000001</v>
      </c>
      <c r="V4453">
        <f>(Table1[[#This Row],[Price]]-Table1[[#This Row],[Scrap value]])/2</f>
        <v>69.698400000000007</v>
      </c>
    </row>
    <row r="4454" spans="1:22" x14ac:dyDescent="0.25">
      <c r="A4454" t="s">
        <v>20523</v>
      </c>
      <c r="B4454" t="s">
        <v>35</v>
      </c>
      <c r="C4454" t="s">
        <v>47</v>
      </c>
      <c r="D4454" t="s">
        <v>20524</v>
      </c>
      <c r="E4454">
        <v>440.67</v>
      </c>
      <c r="F4454">
        <v>94</v>
      </c>
      <c r="G4454" t="s">
        <v>43728</v>
      </c>
      <c r="H4454" t="s">
        <v>8692</v>
      </c>
      <c r="I4454" s="1">
        <v>44927</v>
      </c>
      <c r="J4454" s="1">
        <v>46023</v>
      </c>
      <c r="K4454" t="s">
        <v>20525</v>
      </c>
      <c r="L4454" t="s">
        <v>20526</v>
      </c>
      <c r="M4454" t="s">
        <v>45</v>
      </c>
      <c r="N4454">
        <v>1</v>
      </c>
      <c r="O4454">
        <f>Table1[[#This Row],[Price]]-0.1*Table1[[#This Row],[Price]]</f>
        <v>396.60300000000001</v>
      </c>
      <c r="P4454" s="9">
        <f>(Table1[[#This Row],[Expiration Date]]-Table1[[#This Row],[Manufacturing Date]])/365</f>
        <v>3.0027397260273974</v>
      </c>
      <c r="Q4454" t="str">
        <f>IF(Table1[[#This Row],[Expiration Date]]-J4462&gt;12/31/2024,"not expired","expired")</f>
        <v>expired</v>
      </c>
      <c r="R4454">
        <f>Table1[[#This Row],[Discounted Price]]*0.95</f>
        <v>376.77285000000001</v>
      </c>
      <c r="S4454">
        <f>Table1[[#This Row],[Discounted Price]]*0.9</f>
        <v>356.9427</v>
      </c>
      <c r="T4454">
        <f>Table1[[#This Row],[Discounted Price]]*0.8</f>
        <v>317.28240000000005</v>
      </c>
      <c r="U4454">
        <f>Table1[[#This Row],[Price]]*0.52</f>
        <v>229.14840000000001</v>
      </c>
      <c r="V4454">
        <f>(Table1[[#This Row],[Price]]-Table1[[#This Row],[Scrap value]])/2</f>
        <v>105.7608</v>
      </c>
    </row>
    <row r="4455" spans="1:22" x14ac:dyDescent="0.25">
      <c r="A4455" t="s">
        <v>20527</v>
      </c>
      <c r="B4455" t="s">
        <v>29</v>
      </c>
      <c r="C4455" t="s">
        <v>47</v>
      </c>
      <c r="D4455" t="s">
        <v>20528</v>
      </c>
      <c r="E4455">
        <v>438.63</v>
      </c>
      <c r="F4455">
        <v>72</v>
      </c>
      <c r="G4455" t="s">
        <v>43730</v>
      </c>
      <c r="H4455" t="s">
        <v>20529</v>
      </c>
      <c r="I4455" s="1">
        <v>45000</v>
      </c>
      <c r="J4455" s="1">
        <v>45292</v>
      </c>
      <c r="K4455" t="s">
        <v>20530</v>
      </c>
      <c r="L4455" t="s">
        <v>20531</v>
      </c>
      <c r="M4455" t="s">
        <v>27</v>
      </c>
      <c r="N4455">
        <v>5</v>
      </c>
      <c r="O4455">
        <f>Table1[[#This Row],[Price]]-0.1*Table1[[#This Row],[Price]]</f>
        <v>394.767</v>
      </c>
      <c r="P4455" s="9">
        <f>(Table1[[#This Row],[Expiration Date]]-Table1[[#This Row],[Manufacturing Date]])/365</f>
        <v>0.8</v>
      </c>
      <c r="Q4455" t="str">
        <f>IF(Table1[[#This Row],[Expiration Date]]-J4463&gt;12/31/2024,"not expired","expired")</f>
        <v>expired</v>
      </c>
      <c r="R4455">
        <f>Table1[[#This Row],[Discounted Price]]*0.95</f>
        <v>375.02864999999997</v>
      </c>
      <c r="S4455">
        <f>Table1[[#This Row],[Discounted Price]]*0.9</f>
        <v>355.2903</v>
      </c>
      <c r="T4455">
        <f>Table1[[#This Row],[Discounted Price]]*0.8</f>
        <v>315.81360000000001</v>
      </c>
      <c r="U4455">
        <f>Table1[[#This Row],[Price]]*0.52</f>
        <v>228.08760000000001</v>
      </c>
      <c r="V4455">
        <f>(Table1[[#This Row],[Price]]-Table1[[#This Row],[Scrap value]])/2</f>
        <v>105.27119999999999</v>
      </c>
    </row>
    <row r="4456" spans="1:22" x14ac:dyDescent="0.25">
      <c r="A4456" t="s">
        <v>20532</v>
      </c>
      <c r="B4456" t="s">
        <v>22</v>
      </c>
      <c r="C4456" t="s">
        <v>47</v>
      </c>
      <c r="D4456" t="s">
        <v>20533</v>
      </c>
      <c r="E4456">
        <v>405.52</v>
      </c>
      <c r="F4456">
        <v>82</v>
      </c>
      <c r="G4456" t="s">
        <v>43729</v>
      </c>
      <c r="H4456" t="s">
        <v>3905</v>
      </c>
      <c r="I4456" s="1">
        <v>45000</v>
      </c>
      <c r="J4456" s="1">
        <v>45658</v>
      </c>
      <c r="K4456" t="s">
        <v>20534</v>
      </c>
      <c r="L4456" t="s">
        <v>20535</v>
      </c>
      <c r="M4456" t="s">
        <v>45</v>
      </c>
      <c r="N4456">
        <v>2</v>
      </c>
      <c r="O4456">
        <f>Table1[[#This Row],[Price]]-0.1*Table1[[#This Row],[Price]]</f>
        <v>364.96799999999996</v>
      </c>
      <c r="P4456" s="9">
        <f>(Table1[[#This Row],[Expiration Date]]-Table1[[#This Row],[Manufacturing Date]])/365</f>
        <v>1.8027397260273972</v>
      </c>
      <c r="Q4456" t="str">
        <f>IF(Table1[[#This Row],[Expiration Date]]-J4464&gt;12/31/2024,"not expired","expired")</f>
        <v>expired</v>
      </c>
      <c r="R4456">
        <f>Table1[[#This Row],[Discounted Price]]*0.95</f>
        <v>346.71959999999996</v>
      </c>
      <c r="S4456">
        <f>Table1[[#This Row],[Discounted Price]]*0.9</f>
        <v>328.47119999999995</v>
      </c>
      <c r="T4456">
        <f>Table1[[#This Row],[Discounted Price]]*0.8</f>
        <v>291.9744</v>
      </c>
      <c r="U4456">
        <f>Table1[[#This Row],[Price]]*0.52</f>
        <v>210.87039999999999</v>
      </c>
      <c r="V4456">
        <f>(Table1[[#This Row],[Price]]-Table1[[#This Row],[Scrap value]])/2</f>
        <v>97.324799999999996</v>
      </c>
    </row>
    <row r="4457" spans="1:22" x14ac:dyDescent="0.25">
      <c r="A4457" t="s">
        <v>20536</v>
      </c>
      <c r="B4457" t="s">
        <v>15</v>
      </c>
      <c r="C4457" t="s">
        <v>47</v>
      </c>
      <c r="D4457" t="s">
        <v>20537</v>
      </c>
      <c r="E4457">
        <v>425.53</v>
      </c>
      <c r="F4457">
        <v>68</v>
      </c>
      <c r="G4457" t="s">
        <v>43730</v>
      </c>
      <c r="H4457" t="s">
        <v>7057</v>
      </c>
      <c r="I4457" s="1">
        <v>45000</v>
      </c>
      <c r="J4457" s="1">
        <v>46023</v>
      </c>
      <c r="K4457" t="s">
        <v>20538</v>
      </c>
      <c r="L4457" t="s">
        <v>20539</v>
      </c>
      <c r="M4457" t="s">
        <v>27</v>
      </c>
      <c r="N4457">
        <v>3</v>
      </c>
      <c r="O4457">
        <f>Table1[[#This Row],[Price]]-0.1*Table1[[#This Row],[Price]]</f>
        <v>382.97699999999998</v>
      </c>
      <c r="P4457" s="9">
        <f>(Table1[[#This Row],[Expiration Date]]-Table1[[#This Row],[Manufacturing Date]])/365</f>
        <v>2.8027397260273972</v>
      </c>
      <c r="Q4457" t="str">
        <f>IF(Table1[[#This Row],[Expiration Date]]-J4465&gt;12/31/2024,"not expired","expired")</f>
        <v>expired</v>
      </c>
      <c r="R4457">
        <f>Table1[[#This Row],[Discounted Price]]*0.95</f>
        <v>363.82814999999994</v>
      </c>
      <c r="S4457">
        <f>Table1[[#This Row],[Discounted Price]]*0.9</f>
        <v>344.67930000000001</v>
      </c>
      <c r="T4457">
        <f>Table1[[#This Row],[Discounted Price]]*0.8</f>
        <v>306.38159999999999</v>
      </c>
      <c r="U4457">
        <f>Table1[[#This Row],[Price]]*0.52</f>
        <v>221.2756</v>
      </c>
      <c r="V4457">
        <f>(Table1[[#This Row],[Price]]-Table1[[#This Row],[Scrap value]])/2</f>
        <v>102.12719999999999</v>
      </c>
    </row>
    <row r="4458" spans="1:22" x14ac:dyDescent="0.25">
      <c r="A4458" t="s">
        <v>20540</v>
      </c>
      <c r="B4458" t="s">
        <v>29</v>
      </c>
      <c r="C4458" t="s">
        <v>47</v>
      </c>
      <c r="D4458" t="s">
        <v>20541</v>
      </c>
      <c r="E4458">
        <v>180.2</v>
      </c>
      <c r="F4458">
        <v>66</v>
      </c>
      <c r="G4458" t="s">
        <v>43728</v>
      </c>
      <c r="H4458" t="s">
        <v>7400</v>
      </c>
      <c r="I4458" s="1">
        <v>44927</v>
      </c>
      <c r="J4458" s="1">
        <v>45658</v>
      </c>
      <c r="K4458" t="s">
        <v>20542</v>
      </c>
      <c r="L4458" t="s">
        <v>20543</v>
      </c>
      <c r="M4458" t="s">
        <v>27</v>
      </c>
      <c r="N4458">
        <v>1</v>
      </c>
      <c r="O4458">
        <f>Table1[[#This Row],[Price]]-0.1*Table1[[#This Row],[Price]]</f>
        <v>162.17999999999998</v>
      </c>
      <c r="P4458" s="9">
        <f>(Table1[[#This Row],[Expiration Date]]-Table1[[#This Row],[Manufacturing Date]])/365</f>
        <v>2.0027397260273974</v>
      </c>
      <c r="Q4458" t="str">
        <f>IF(Table1[[#This Row],[Expiration Date]]-J4466&gt;12/31/2024,"not expired","expired")</f>
        <v>expired</v>
      </c>
      <c r="R4458">
        <f>Table1[[#This Row],[Discounted Price]]*0.95</f>
        <v>154.07099999999997</v>
      </c>
      <c r="S4458">
        <f>Table1[[#This Row],[Discounted Price]]*0.9</f>
        <v>145.96199999999999</v>
      </c>
      <c r="T4458">
        <f>Table1[[#This Row],[Discounted Price]]*0.8</f>
        <v>129.744</v>
      </c>
      <c r="U4458">
        <f>Table1[[#This Row],[Price]]*0.52</f>
        <v>93.703999999999994</v>
      </c>
      <c r="V4458">
        <f>(Table1[[#This Row],[Price]]-Table1[[#This Row],[Scrap value]])/2</f>
        <v>43.247999999999998</v>
      </c>
    </row>
    <row r="4459" spans="1:22" x14ac:dyDescent="0.25">
      <c r="A4459" t="s">
        <v>20544</v>
      </c>
      <c r="B4459" t="s">
        <v>22</v>
      </c>
      <c r="C4459" t="s">
        <v>47</v>
      </c>
      <c r="D4459" t="s">
        <v>20545</v>
      </c>
      <c r="E4459">
        <v>214.16</v>
      </c>
      <c r="F4459">
        <v>55</v>
      </c>
      <c r="G4459" t="s">
        <v>43730</v>
      </c>
      <c r="H4459" t="s">
        <v>3471</v>
      </c>
      <c r="I4459" s="1">
        <v>45137</v>
      </c>
      <c r="J4459" s="1">
        <v>45292</v>
      </c>
      <c r="K4459" t="s">
        <v>20546</v>
      </c>
      <c r="L4459" t="s">
        <v>20547</v>
      </c>
      <c r="M4459" t="s">
        <v>45</v>
      </c>
      <c r="N4459">
        <v>3</v>
      </c>
      <c r="O4459">
        <f>Table1[[#This Row],[Price]]-0.1*Table1[[#This Row],[Price]]</f>
        <v>192.744</v>
      </c>
      <c r="P4459" s="9">
        <f>(Table1[[#This Row],[Expiration Date]]-Table1[[#This Row],[Manufacturing Date]])/365</f>
        <v>0.42465753424657532</v>
      </c>
      <c r="Q4459" t="str">
        <f>IF(Table1[[#This Row],[Expiration Date]]-J4467&gt;12/31/2024,"not expired","expired")</f>
        <v>expired</v>
      </c>
      <c r="R4459">
        <f>Table1[[#This Row],[Discounted Price]]*0.95</f>
        <v>183.10679999999999</v>
      </c>
      <c r="S4459">
        <f>Table1[[#This Row],[Discounted Price]]*0.9</f>
        <v>173.46960000000001</v>
      </c>
      <c r="T4459">
        <f>Table1[[#This Row],[Discounted Price]]*0.8</f>
        <v>154.1952</v>
      </c>
      <c r="U4459">
        <f>Table1[[#This Row],[Price]]*0.52</f>
        <v>111.36320000000001</v>
      </c>
      <c r="V4459">
        <f>(Table1[[#This Row],[Price]]-Table1[[#This Row],[Scrap value]])/2</f>
        <v>51.398399999999995</v>
      </c>
    </row>
    <row r="4460" spans="1:22" x14ac:dyDescent="0.25">
      <c r="A4460" t="s">
        <v>20548</v>
      </c>
      <c r="B4460" t="s">
        <v>35</v>
      </c>
      <c r="C4460" t="s">
        <v>47</v>
      </c>
      <c r="D4460" t="s">
        <v>20549</v>
      </c>
      <c r="E4460">
        <v>151.97999999999999</v>
      </c>
      <c r="F4460">
        <v>30</v>
      </c>
      <c r="G4460" t="s">
        <v>43729</v>
      </c>
      <c r="H4460" t="s">
        <v>9086</v>
      </c>
      <c r="I4460" s="1">
        <v>45000</v>
      </c>
      <c r="J4460" s="1">
        <v>45292</v>
      </c>
      <c r="K4460" t="s">
        <v>20550</v>
      </c>
      <c r="L4460" t="s">
        <v>20551</v>
      </c>
      <c r="M4460" t="s">
        <v>20</v>
      </c>
      <c r="N4460">
        <v>2</v>
      </c>
      <c r="O4460">
        <f>Table1[[#This Row],[Price]]-0.1*Table1[[#This Row],[Price]]</f>
        <v>136.78199999999998</v>
      </c>
      <c r="P4460" s="9">
        <f>(Table1[[#This Row],[Expiration Date]]-Table1[[#This Row],[Manufacturing Date]])/365</f>
        <v>0.8</v>
      </c>
      <c r="Q4460" t="str">
        <f>IF(Table1[[#This Row],[Expiration Date]]-J4468&gt;12/31/2024,"not expired","expired")</f>
        <v>expired</v>
      </c>
      <c r="R4460">
        <f>Table1[[#This Row],[Discounted Price]]*0.95</f>
        <v>129.94289999999998</v>
      </c>
      <c r="S4460">
        <f>Table1[[#This Row],[Discounted Price]]*0.9</f>
        <v>123.10379999999999</v>
      </c>
      <c r="T4460">
        <f>Table1[[#This Row],[Discounted Price]]*0.8</f>
        <v>109.42559999999999</v>
      </c>
      <c r="U4460">
        <f>Table1[[#This Row],[Price]]*0.52</f>
        <v>79.029600000000002</v>
      </c>
      <c r="V4460">
        <f>(Table1[[#This Row],[Price]]-Table1[[#This Row],[Scrap value]])/2</f>
        <v>36.475199999999994</v>
      </c>
    </row>
    <row r="4461" spans="1:22" x14ac:dyDescent="0.25">
      <c r="A4461" t="s">
        <v>20552</v>
      </c>
      <c r="B4461" t="s">
        <v>22</v>
      </c>
      <c r="C4461" t="s">
        <v>47</v>
      </c>
      <c r="D4461" t="s">
        <v>20553</v>
      </c>
      <c r="E4461">
        <v>404.94</v>
      </c>
      <c r="F4461">
        <v>82</v>
      </c>
      <c r="G4461" t="s">
        <v>43729</v>
      </c>
      <c r="H4461" t="s">
        <v>20554</v>
      </c>
      <c r="I4461" s="1">
        <v>45137</v>
      </c>
      <c r="J4461" s="1">
        <v>45292</v>
      </c>
      <c r="K4461" t="s">
        <v>20555</v>
      </c>
      <c r="L4461" t="s">
        <v>20556</v>
      </c>
      <c r="M4461" t="s">
        <v>45</v>
      </c>
      <c r="N4461">
        <v>5</v>
      </c>
      <c r="O4461">
        <f>Table1[[#This Row],[Price]]-0.1*Table1[[#This Row],[Price]]</f>
        <v>364.44600000000003</v>
      </c>
      <c r="P4461" s="9">
        <f>(Table1[[#This Row],[Expiration Date]]-Table1[[#This Row],[Manufacturing Date]])/365</f>
        <v>0.42465753424657532</v>
      </c>
      <c r="Q4461" t="str">
        <f>IF(Table1[[#This Row],[Expiration Date]]-J4469&gt;12/31/2024,"not expired","expired")</f>
        <v>expired</v>
      </c>
      <c r="R4461">
        <f>Table1[[#This Row],[Discounted Price]]*0.95</f>
        <v>346.22370000000001</v>
      </c>
      <c r="S4461">
        <f>Table1[[#This Row],[Discounted Price]]*0.9</f>
        <v>328.00140000000005</v>
      </c>
      <c r="T4461">
        <f>Table1[[#This Row],[Discounted Price]]*0.8</f>
        <v>291.55680000000001</v>
      </c>
      <c r="U4461">
        <f>Table1[[#This Row],[Price]]*0.52</f>
        <v>210.56880000000001</v>
      </c>
      <c r="V4461">
        <f>(Table1[[#This Row],[Price]]-Table1[[#This Row],[Scrap value]])/2</f>
        <v>97.185599999999994</v>
      </c>
    </row>
    <row r="4462" spans="1:22" x14ac:dyDescent="0.25">
      <c r="A4462" t="s">
        <v>20557</v>
      </c>
      <c r="B4462" t="s">
        <v>22</v>
      </c>
      <c r="C4462" t="s">
        <v>47</v>
      </c>
      <c r="D4462" t="s">
        <v>20558</v>
      </c>
      <c r="E4462">
        <v>335.99</v>
      </c>
      <c r="F4462">
        <v>52</v>
      </c>
      <c r="G4462" t="s">
        <v>43728</v>
      </c>
      <c r="H4462" t="s">
        <v>20559</v>
      </c>
      <c r="I4462" s="1">
        <v>45137</v>
      </c>
      <c r="J4462" s="1">
        <v>46023</v>
      </c>
      <c r="K4462" t="s">
        <v>20560</v>
      </c>
      <c r="L4462" t="s">
        <v>20561</v>
      </c>
      <c r="M4462" t="s">
        <v>27</v>
      </c>
      <c r="N4462">
        <v>2</v>
      </c>
      <c r="O4462">
        <f>Table1[[#This Row],[Price]]-0.1*Table1[[#This Row],[Price]]</f>
        <v>302.39100000000002</v>
      </c>
      <c r="P4462" s="9">
        <f>(Table1[[#This Row],[Expiration Date]]-Table1[[#This Row],[Manufacturing Date]])/365</f>
        <v>2.4273972602739726</v>
      </c>
      <c r="Q4462" t="str">
        <f>IF(Table1[[#This Row],[Expiration Date]]-J4470&gt;12/31/2024,"not expired","expired")</f>
        <v>expired</v>
      </c>
      <c r="R4462">
        <f>Table1[[#This Row],[Discounted Price]]*0.95</f>
        <v>287.27145000000002</v>
      </c>
      <c r="S4462">
        <f>Table1[[#This Row],[Discounted Price]]*0.9</f>
        <v>272.15190000000001</v>
      </c>
      <c r="T4462">
        <f>Table1[[#This Row],[Discounted Price]]*0.8</f>
        <v>241.91280000000003</v>
      </c>
      <c r="U4462">
        <f>Table1[[#This Row],[Price]]*0.52</f>
        <v>174.7148</v>
      </c>
      <c r="V4462">
        <f>(Table1[[#This Row],[Price]]-Table1[[#This Row],[Scrap value]])/2</f>
        <v>80.637600000000006</v>
      </c>
    </row>
    <row r="4463" spans="1:22" x14ac:dyDescent="0.25">
      <c r="A4463" t="s">
        <v>20562</v>
      </c>
      <c r="B4463" t="s">
        <v>22</v>
      </c>
      <c r="C4463" t="s">
        <v>47</v>
      </c>
      <c r="D4463" t="s">
        <v>20563</v>
      </c>
      <c r="E4463">
        <v>437.13</v>
      </c>
      <c r="F4463">
        <v>59</v>
      </c>
      <c r="G4463" t="s">
        <v>43729</v>
      </c>
      <c r="H4463" t="s">
        <v>8487</v>
      </c>
      <c r="I4463" s="1">
        <v>45000</v>
      </c>
      <c r="J4463" s="1">
        <v>45658</v>
      </c>
      <c r="K4463" t="s">
        <v>20564</v>
      </c>
      <c r="L4463" t="s">
        <v>20565</v>
      </c>
      <c r="M4463" t="s">
        <v>45</v>
      </c>
      <c r="N4463">
        <v>4</v>
      </c>
      <c r="O4463">
        <f>Table1[[#This Row],[Price]]-0.1*Table1[[#This Row],[Price]]</f>
        <v>393.41699999999997</v>
      </c>
      <c r="P4463" s="9">
        <f>(Table1[[#This Row],[Expiration Date]]-Table1[[#This Row],[Manufacturing Date]])/365</f>
        <v>1.8027397260273972</v>
      </c>
      <c r="Q4463" t="str">
        <f>IF(Table1[[#This Row],[Expiration Date]]-J4471&gt;12/31/2024,"not expired","expired")</f>
        <v>expired</v>
      </c>
      <c r="R4463">
        <f>Table1[[#This Row],[Discounted Price]]*0.95</f>
        <v>373.74614999999994</v>
      </c>
      <c r="S4463">
        <f>Table1[[#This Row],[Discounted Price]]*0.9</f>
        <v>354.07529999999997</v>
      </c>
      <c r="T4463">
        <f>Table1[[#This Row],[Discounted Price]]*0.8</f>
        <v>314.73360000000002</v>
      </c>
      <c r="U4463">
        <f>Table1[[#This Row],[Price]]*0.52</f>
        <v>227.30760000000001</v>
      </c>
      <c r="V4463">
        <f>(Table1[[#This Row],[Price]]-Table1[[#This Row],[Scrap value]])/2</f>
        <v>104.91119999999999</v>
      </c>
    </row>
    <row r="4464" spans="1:22" x14ac:dyDescent="0.25">
      <c r="A4464" t="s">
        <v>20566</v>
      </c>
      <c r="B4464" t="s">
        <v>15</v>
      </c>
      <c r="C4464" t="s">
        <v>47</v>
      </c>
      <c r="D4464" t="s">
        <v>20567</v>
      </c>
      <c r="E4464">
        <v>71.209999999999994</v>
      </c>
      <c r="F4464">
        <v>69</v>
      </c>
      <c r="G4464" t="s">
        <v>43730</v>
      </c>
      <c r="H4464" t="s">
        <v>10550</v>
      </c>
      <c r="I4464" s="1">
        <v>45137</v>
      </c>
      <c r="J4464" s="1">
        <v>46023</v>
      </c>
      <c r="K4464" t="s">
        <v>20568</v>
      </c>
      <c r="L4464" t="s">
        <v>20569</v>
      </c>
      <c r="M4464" t="s">
        <v>45</v>
      </c>
      <c r="N4464">
        <v>2</v>
      </c>
      <c r="O4464">
        <f>Table1[[#This Row],[Price]]-0.1*Table1[[#This Row],[Price]]</f>
        <v>64.088999999999999</v>
      </c>
      <c r="P4464" s="9">
        <f>(Table1[[#This Row],[Expiration Date]]-Table1[[#This Row],[Manufacturing Date]])/365</f>
        <v>2.4273972602739726</v>
      </c>
      <c r="Q4464" t="str">
        <f>IF(Table1[[#This Row],[Expiration Date]]-J4472&gt;12/31/2024,"not expired","expired")</f>
        <v>not expired</v>
      </c>
      <c r="R4464">
        <f>Table1[[#This Row],[Discounted Price]]*0.95</f>
        <v>60.884549999999997</v>
      </c>
      <c r="S4464">
        <f>Table1[[#This Row],[Discounted Price]]*0.9</f>
        <v>57.680100000000003</v>
      </c>
      <c r="T4464">
        <f>Table1[[#This Row],[Discounted Price]]*0.8</f>
        <v>51.2712</v>
      </c>
      <c r="U4464">
        <f>Table1[[#This Row],[Price]]*0.52</f>
        <v>37.029199999999996</v>
      </c>
      <c r="V4464">
        <f>(Table1[[#This Row],[Price]]-Table1[[#This Row],[Scrap value]])/2</f>
        <v>17.090399999999999</v>
      </c>
    </row>
    <row r="4465" spans="1:22" x14ac:dyDescent="0.25">
      <c r="A4465" t="s">
        <v>20570</v>
      </c>
      <c r="B4465" t="s">
        <v>35</v>
      </c>
      <c r="C4465" t="s">
        <v>47</v>
      </c>
      <c r="D4465" t="s">
        <v>20571</v>
      </c>
      <c r="E4465">
        <v>424.7</v>
      </c>
      <c r="F4465">
        <v>4</v>
      </c>
      <c r="G4465" t="s">
        <v>43728</v>
      </c>
      <c r="H4465" t="s">
        <v>4236</v>
      </c>
      <c r="I4465" s="1">
        <v>45137</v>
      </c>
      <c r="J4465" s="1">
        <v>46023</v>
      </c>
      <c r="K4465" t="s">
        <v>20572</v>
      </c>
      <c r="L4465" t="s">
        <v>20573</v>
      </c>
      <c r="M4465" t="s">
        <v>20</v>
      </c>
      <c r="N4465">
        <v>4</v>
      </c>
      <c r="O4465">
        <f>Table1[[#This Row],[Price]]-0.1*Table1[[#This Row],[Price]]</f>
        <v>382.23</v>
      </c>
      <c r="P4465" s="9">
        <f>(Table1[[#This Row],[Expiration Date]]-Table1[[#This Row],[Manufacturing Date]])/365</f>
        <v>2.4273972602739726</v>
      </c>
      <c r="Q4465" t="str">
        <f>IF(Table1[[#This Row],[Expiration Date]]-J4473&gt;12/31/2024,"not expired","expired")</f>
        <v>expired</v>
      </c>
      <c r="R4465">
        <f>Table1[[#This Row],[Discounted Price]]*0.95</f>
        <v>363.11849999999998</v>
      </c>
      <c r="S4465">
        <f>Table1[[#This Row],[Discounted Price]]*0.9</f>
        <v>344.00700000000001</v>
      </c>
      <c r="T4465">
        <f>Table1[[#This Row],[Discounted Price]]*0.8</f>
        <v>305.78400000000005</v>
      </c>
      <c r="U4465">
        <f>Table1[[#This Row],[Price]]*0.52</f>
        <v>220.84399999999999</v>
      </c>
      <c r="V4465">
        <f>(Table1[[#This Row],[Price]]-Table1[[#This Row],[Scrap value]])/2</f>
        <v>101.928</v>
      </c>
    </row>
    <row r="4466" spans="1:22" x14ac:dyDescent="0.25">
      <c r="A4466" t="s">
        <v>20574</v>
      </c>
      <c r="B4466" t="s">
        <v>29</v>
      </c>
      <c r="C4466" t="s">
        <v>47</v>
      </c>
      <c r="D4466" t="s">
        <v>20575</v>
      </c>
      <c r="E4466">
        <v>42.23</v>
      </c>
      <c r="F4466">
        <v>43</v>
      </c>
      <c r="G4466" t="s">
        <v>43729</v>
      </c>
      <c r="H4466" t="s">
        <v>20576</v>
      </c>
      <c r="I4466" s="1">
        <v>45137</v>
      </c>
      <c r="J4466" s="1">
        <v>45658</v>
      </c>
      <c r="K4466" t="s">
        <v>20577</v>
      </c>
      <c r="L4466" t="s">
        <v>20578</v>
      </c>
      <c r="M4466" t="s">
        <v>27</v>
      </c>
      <c r="N4466">
        <v>2</v>
      </c>
      <c r="O4466">
        <f>Table1[[#This Row],[Price]]-0.1*Table1[[#This Row],[Price]]</f>
        <v>38.006999999999998</v>
      </c>
      <c r="P4466" s="9">
        <f>(Table1[[#This Row],[Expiration Date]]-Table1[[#This Row],[Manufacturing Date]])/365</f>
        <v>1.4273972602739726</v>
      </c>
      <c r="Q4466" t="str">
        <f>IF(Table1[[#This Row],[Expiration Date]]-J4474&gt;12/31/2024,"not expired","expired")</f>
        <v>expired</v>
      </c>
      <c r="R4466">
        <f>Table1[[#This Row],[Discounted Price]]*0.95</f>
        <v>36.106649999999995</v>
      </c>
      <c r="S4466">
        <f>Table1[[#This Row],[Discounted Price]]*0.9</f>
        <v>34.206299999999999</v>
      </c>
      <c r="T4466">
        <f>Table1[[#This Row],[Discounted Price]]*0.8</f>
        <v>30.4056</v>
      </c>
      <c r="U4466">
        <f>Table1[[#This Row],[Price]]*0.52</f>
        <v>21.959599999999998</v>
      </c>
      <c r="V4466">
        <f>(Table1[[#This Row],[Price]]-Table1[[#This Row],[Scrap value]])/2</f>
        <v>10.135199999999999</v>
      </c>
    </row>
    <row r="4467" spans="1:22" x14ac:dyDescent="0.25">
      <c r="A4467" t="s">
        <v>20579</v>
      </c>
      <c r="B4467" t="s">
        <v>35</v>
      </c>
      <c r="C4467" t="s">
        <v>47</v>
      </c>
      <c r="D4467" t="s">
        <v>20580</v>
      </c>
      <c r="E4467">
        <v>390.82</v>
      </c>
      <c r="F4467">
        <v>93</v>
      </c>
      <c r="G4467" t="s">
        <v>43729</v>
      </c>
      <c r="H4467" t="s">
        <v>1810</v>
      </c>
      <c r="I4467" s="1">
        <v>45000</v>
      </c>
      <c r="J4467" s="1">
        <v>45658</v>
      </c>
      <c r="K4467" t="s">
        <v>20581</v>
      </c>
      <c r="L4467" t="s">
        <v>20582</v>
      </c>
      <c r="M4467" t="s">
        <v>20</v>
      </c>
      <c r="N4467">
        <v>4</v>
      </c>
      <c r="O4467">
        <f>Table1[[#This Row],[Price]]-0.1*Table1[[#This Row],[Price]]</f>
        <v>351.738</v>
      </c>
      <c r="P4467" s="9">
        <f>(Table1[[#This Row],[Expiration Date]]-Table1[[#This Row],[Manufacturing Date]])/365</f>
        <v>1.8027397260273972</v>
      </c>
      <c r="Q4467" t="str">
        <f>IF(Table1[[#This Row],[Expiration Date]]-J4475&gt;12/31/2024,"not expired","expired")</f>
        <v>not expired</v>
      </c>
      <c r="R4467">
        <f>Table1[[#This Row],[Discounted Price]]*0.95</f>
        <v>334.15109999999999</v>
      </c>
      <c r="S4467">
        <f>Table1[[#This Row],[Discounted Price]]*0.9</f>
        <v>316.56420000000003</v>
      </c>
      <c r="T4467">
        <f>Table1[[#This Row],[Discounted Price]]*0.8</f>
        <v>281.3904</v>
      </c>
      <c r="U4467">
        <f>Table1[[#This Row],[Price]]*0.52</f>
        <v>203.22640000000001</v>
      </c>
      <c r="V4467">
        <f>(Table1[[#This Row],[Price]]-Table1[[#This Row],[Scrap value]])/2</f>
        <v>93.79679999999999</v>
      </c>
    </row>
    <row r="4468" spans="1:22" x14ac:dyDescent="0.25">
      <c r="A4468" t="s">
        <v>20583</v>
      </c>
      <c r="B4468" t="s">
        <v>15</v>
      </c>
      <c r="C4468" t="s">
        <v>47</v>
      </c>
      <c r="D4468" t="s">
        <v>20584</v>
      </c>
      <c r="E4468">
        <v>292.11</v>
      </c>
      <c r="F4468">
        <v>65</v>
      </c>
      <c r="G4468" t="s">
        <v>43728</v>
      </c>
      <c r="H4468" t="s">
        <v>1229</v>
      </c>
      <c r="I4468" s="1">
        <v>45000</v>
      </c>
      <c r="J4468" s="1">
        <v>46023</v>
      </c>
      <c r="K4468" t="s">
        <v>20585</v>
      </c>
      <c r="L4468" t="s">
        <v>20586</v>
      </c>
      <c r="M4468" t="s">
        <v>45</v>
      </c>
      <c r="N4468">
        <v>5</v>
      </c>
      <c r="O4468">
        <f>Table1[[#This Row],[Price]]-0.1*Table1[[#This Row],[Price]]</f>
        <v>262.899</v>
      </c>
      <c r="P4468" s="9">
        <f>(Table1[[#This Row],[Expiration Date]]-Table1[[#This Row],[Manufacturing Date]])/365</f>
        <v>2.8027397260273972</v>
      </c>
      <c r="Q4468" t="str">
        <f>IF(Table1[[#This Row],[Expiration Date]]-J4476&gt;12/31/2024,"not expired","expired")</f>
        <v>not expired</v>
      </c>
      <c r="R4468">
        <f>Table1[[#This Row],[Discounted Price]]*0.95</f>
        <v>249.75404999999998</v>
      </c>
      <c r="S4468">
        <f>Table1[[#This Row],[Discounted Price]]*0.9</f>
        <v>236.60910000000001</v>
      </c>
      <c r="T4468">
        <f>Table1[[#This Row],[Discounted Price]]*0.8</f>
        <v>210.31920000000002</v>
      </c>
      <c r="U4468">
        <f>Table1[[#This Row],[Price]]*0.52</f>
        <v>151.89720000000003</v>
      </c>
      <c r="V4468">
        <f>(Table1[[#This Row],[Price]]-Table1[[#This Row],[Scrap value]])/2</f>
        <v>70.106399999999994</v>
      </c>
    </row>
    <row r="4469" spans="1:22" x14ac:dyDescent="0.25">
      <c r="A4469" t="s">
        <v>20587</v>
      </c>
      <c r="B4469" t="s">
        <v>35</v>
      </c>
      <c r="C4469" t="s">
        <v>47</v>
      </c>
      <c r="D4469" t="s">
        <v>20588</v>
      </c>
      <c r="E4469">
        <v>122.06</v>
      </c>
      <c r="F4469">
        <v>80</v>
      </c>
      <c r="G4469" t="s">
        <v>43730</v>
      </c>
      <c r="H4469" t="s">
        <v>7536</v>
      </c>
      <c r="I4469" s="1">
        <v>45000</v>
      </c>
      <c r="J4469" s="1">
        <v>45292</v>
      </c>
      <c r="K4469" t="s">
        <v>20589</v>
      </c>
      <c r="L4469" t="s">
        <v>20590</v>
      </c>
      <c r="M4469" t="s">
        <v>27</v>
      </c>
      <c r="N4469">
        <v>4</v>
      </c>
      <c r="O4469">
        <f>Table1[[#This Row],[Price]]-0.1*Table1[[#This Row],[Price]]</f>
        <v>109.854</v>
      </c>
      <c r="P4469" s="9">
        <f>(Table1[[#This Row],[Expiration Date]]-Table1[[#This Row],[Manufacturing Date]])/365</f>
        <v>0.8</v>
      </c>
      <c r="Q4469" t="str">
        <f>IF(Table1[[#This Row],[Expiration Date]]-J4477&gt;12/31/2024,"not expired","expired")</f>
        <v>expired</v>
      </c>
      <c r="R4469">
        <f>Table1[[#This Row],[Discounted Price]]*0.95</f>
        <v>104.3613</v>
      </c>
      <c r="S4469">
        <f>Table1[[#This Row],[Discounted Price]]*0.9</f>
        <v>98.868600000000001</v>
      </c>
      <c r="T4469">
        <f>Table1[[#This Row],[Discounted Price]]*0.8</f>
        <v>87.883200000000002</v>
      </c>
      <c r="U4469">
        <f>Table1[[#This Row],[Price]]*0.52</f>
        <v>63.471200000000003</v>
      </c>
      <c r="V4469">
        <f>(Table1[[#This Row],[Price]]-Table1[[#This Row],[Scrap value]])/2</f>
        <v>29.2944</v>
      </c>
    </row>
    <row r="4470" spans="1:22" x14ac:dyDescent="0.25">
      <c r="A4470" t="s">
        <v>20591</v>
      </c>
      <c r="B4470" t="s">
        <v>22</v>
      </c>
      <c r="C4470" t="s">
        <v>47</v>
      </c>
      <c r="D4470" t="s">
        <v>20592</v>
      </c>
      <c r="E4470">
        <v>354.78</v>
      </c>
      <c r="F4470">
        <v>85</v>
      </c>
      <c r="G4470" t="s">
        <v>43728</v>
      </c>
      <c r="H4470" t="s">
        <v>20593</v>
      </c>
      <c r="I4470" s="1">
        <v>45137</v>
      </c>
      <c r="J4470" s="1">
        <v>46023</v>
      </c>
      <c r="K4470" t="s">
        <v>20594</v>
      </c>
      <c r="L4470" t="s">
        <v>20595</v>
      </c>
      <c r="M4470" t="s">
        <v>20</v>
      </c>
      <c r="N4470">
        <v>2</v>
      </c>
      <c r="O4470">
        <f>Table1[[#This Row],[Price]]-0.1*Table1[[#This Row],[Price]]</f>
        <v>319.30199999999996</v>
      </c>
      <c r="P4470" s="9">
        <f>(Table1[[#This Row],[Expiration Date]]-Table1[[#This Row],[Manufacturing Date]])/365</f>
        <v>2.4273972602739726</v>
      </c>
      <c r="Q4470" t="str">
        <f>IF(Table1[[#This Row],[Expiration Date]]-J4478&gt;12/31/2024,"not expired","expired")</f>
        <v>not expired</v>
      </c>
      <c r="R4470">
        <f>Table1[[#This Row],[Discounted Price]]*0.95</f>
        <v>303.33689999999996</v>
      </c>
      <c r="S4470">
        <f>Table1[[#This Row],[Discounted Price]]*0.9</f>
        <v>287.37179999999995</v>
      </c>
      <c r="T4470">
        <f>Table1[[#This Row],[Discounted Price]]*0.8</f>
        <v>255.44159999999999</v>
      </c>
      <c r="U4470">
        <f>Table1[[#This Row],[Price]]*0.52</f>
        <v>184.48560000000001</v>
      </c>
      <c r="V4470">
        <f>(Table1[[#This Row],[Price]]-Table1[[#This Row],[Scrap value]])/2</f>
        <v>85.147199999999984</v>
      </c>
    </row>
    <row r="4471" spans="1:22" x14ac:dyDescent="0.25">
      <c r="A4471" t="s">
        <v>20596</v>
      </c>
      <c r="B4471" t="s">
        <v>29</v>
      </c>
      <c r="C4471" t="s">
        <v>47</v>
      </c>
      <c r="D4471" t="s">
        <v>20597</v>
      </c>
      <c r="E4471">
        <v>280.37</v>
      </c>
      <c r="F4471">
        <v>28</v>
      </c>
      <c r="G4471" t="s">
        <v>43729</v>
      </c>
      <c r="H4471" t="s">
        <v>11764</v>
      </c>
      <c r="I4471" s="1">
        <v>44927</v>
      </c>
      <c r="J4471" s="1">
        <v>45658</v>
      </c>
      <c r="K4471" t="s">
        <v>20598</v>
      </c>
      <c r="L4471" t="s">
        <v>20599</v>
      </c>
      <c r="M4471" t="s">
        <v>20</v>
      </c>
      <c r="N4471">
        <v>2</v>
      </c>
      <c r="O4471">
        <f>Table1[[#This Row],[Price]]-0.1*Table1[[#This Row],[Price]]</f>
        <v>252.333</v>
      </c>
      <c r="P4471" s="9">
        <f>(Table1[[#This Row],[Expiration Date]]-Table1[[#This Row],[Manufacturing Date]])/365</f>
        <v>2.0027397260273974</v>
      </c>
      <c r="Q4471" t="str">
        <f>IF(Table1[[#This Row],[Expiration Date]]-J4479&gt;12/31/2024,"not expired","expired")</f>
        <v>expired</v>
      </c>
      <c r="R4471">
        <f>Table1[[#This Row],[Discounted Price]]*0.95</f>
        <v>239.71634999999998</v>
      </c>
      <c r="S4471">
        <f>Table1[[#This Row],[Discounted Price]]*0.9</f>
        <v>227.09970000000001</v>
      </c>
      <c r="T4471">
        <f>Table1[[#This Row],[Discounted Price]]*0.8</f>
        <v>201.8664</v>
      </c>
      <c r="U4471">
        <f>Table1[[#This Row],[Price]]*0.52</f>
        <v>145.79240000000001</v>
      </c>
      <c r="V4471">
        <f>(Table1[[#This Row],[Price]]-Table1[[#This Row],[Scrap value]])/2</f>
        <v>67.288799999999995</v>
      </c>
    </row>
    <row r="4472" spans="1:22" x14ac:dyDescent="0.25">
      <c r="A4472" t="s">
        <v>20600</v>
      </c>
      <c r="B4472" t="s">
        <v>35</v>
      </c>
      <c r="C4472" t="s">
        <v>47</v>
      </c>
      <c r="D4472" t="s">
        <v>20601</v>
      </c>
      <c r="E4472">
        <v>419.45</v>
      </c>
      <c r="F4472">
        <v>30</v>
      </c>
      <c r="G4472" t="s">
        <v>43730</v>
      </c>
      <c r="H4472" t="s">
        <v>159</v>
      </c>
      <c r="I4472" s="1">
        <v>45000</v>
      </c>
      <c r="J4472" s="1">
        <v>45658</v>
      </c>
      <c r="K4472" t="s">
        <v>20602</v>
      </c>
      <c r="L4472" t="s">
        <v>20603</v>
      </c>
      <c r="M4472" t="s">
        <v>45</v>
      </c>
      <c r="N4472">
        <v>1</v>
      </c>
      <c r="O4472">
        <f>Table1[[#This Row],[Price]]-0.1*Table1[[#This Row],[Price]]</f>
        <v>377.505</v>
      </c>
      <c r="P4472" s="9">
        <f>(Table1[[#This Row],[Expiration Date]]-Table1[[#This Row],[Manufacturing Date]])/365</f>
        <v>1.8027397260273972</v>
      </c>
      <c r="Q4472" t="str">
        <f>IF(Table1[[#This Row],[Expiration Date]]-J4480&gt;12/31/2024,"not expired","expired")</f>
        <v>expired</v>
      </c>
      <c r="R4472">
        <f>Table1[[#This Row],[Discounted Price]]*0.95</f>
        <v>358.62975</v>
      </c>
      <c r="S4472">
        <f>Table1[[#This Row],[Discounted Price]]*0.9</f>
        <v>339.75450000000001</v>
      </c>
      <c r="T4472">
        <f>Table1[[#This Row],[Discounted Price]]*0.8</f>
        <v>302.00400000000002</v>
      </c>
      <c r="U4472">
        <f>Table1[[#This Row],[Price]]*0.52</f>
        <v>218.114</v>
      </c>
      <c r="V4472">
        <f>(Table1[[#This Row],[Price]]-Table1[[#This Row],[Scrap value]])/2</f>
        <v>100.66799999999999</v>
      </c>
    </row>
    <row r="4473" spans="1:22" x14ac:dyDescent="0.25">
      <c r="A4473" t="s">
        <v>20604</v>
      </c>
      <c r="B4473" t="s">
        <v>15</v>
      </c>
      <c r="C4473" t="s">
        <v>47</v>
      </c>
      <c r="D4473" t="s">
        <v>20605</v>
      </c>
      <c r="E4473">
        <v>350.92</v>
      </c>
      <c r="F4473">
        <v>75</v>
      </c>
      <c r="G4473" t="s">
        <v>43728</v>
      </c>
      <c r="H4473" t="s">
        <v>444</v>
      </c>
      <c r="I4473" s="1">
        <v>44927</v>
      </c>
      <c r="J4473" s="1">
        <v>46023</v>
      </c>
      <c r="K4473" t="s">
        <v>20606</v>
      </c>
      <c r="L4473" t="s">
        <v>20607</v>
      </c>
      <c r="M4473" t="s">
        <v>45</v>
      </c>
      <c r="N4473">
        <v>1</v>
      </c>
      <c r="O4473">
        <f>Table1[[#This Row],[Price]]-0.1*Table1[[#This Row],[Price]]</f>
        <v>315.82800000000003</v>
      </c>
      <c r="P4473" s="9">
        <f>(Table1[[#This Row],[Expiration Date]]-Table1[[#This Row],[Manufacturing Date]])/365</f>
        <v>3.0027397260273974</v>
      </c>
      <c r="Q4473" t="str">
        <f>IF(Table1[[#This Row],[Expiration Date]]-J4481&gt;12/31/2024,"not expired","expired")</f>
        <v>not expired</v>
      </c>
      <c r="R4473">
        <f>Table1[[#This Row],[Discounted Price]]*0.95</f>
        <v>300.03660000000002</v>
      </c>
      <c r="S4473">
        <f>Table1[[#This Row],[Discounted Price]]*0.9</f>
        <v>284.24520000000001</v>
      </c>
      <c r="T4473">
        <f>Table1[[#This Row],[Discounted Price]]*0.8</f>
        <v>252.66240000000005</v>
      </c>
      <c r="U4473">
        <f>Table1[[#This Row],[Price]]*0.52</f>
        <v>182.47840000000002</v>
      </c>
      <c r="V4473">
        <f>(Table1[[#This Row],[Price]]-Table1[[#This Row],[Scrap value]])/2</f>
        <v>84.220799999999997</v>
      </c>
    </row>
    <row r="4474" spans="1:22" x14ac:dyDescent="0.25">
      <c r="A4474" t="s">
        <v>20608</v>
      </c>
      <c r="B4474" t="s">
        <v>29</v>
      </c>
      <c r="C4474" t="s">
        <v>47</v>
      </c>
      <c r="D4474" t="s">
        <v>20609</v>
      </c>
      <c r="E4474">
        <v>282.05</v>
      </c>
      <c r="F4474">
        <v>82</v>
      </c>
      <c r="G4474" t="s">
        <v>43730</v>
      </c>
      <c r="H4474" t="s">
        <v>8569</v>
      </c>
      <c r="I4474" s="1">
        <v>45000</v>
      </c>
      <c r="J4474" s="1">
        <v>46023</v>
      </c>
      <c r="K4474" t="s">
        <v>20610</v>
      </c>
      <c r="L4474" t="s">
        <v>20611</v>
      </c>
      <c r="M4474" t="s">
        <v>27</v>
      </c>
      <c r="N4474">
        <v>4</v>
      </c>
      <c r="O4474">
        <f>Table1[[#This Row],[Price]]-0.1*Table1[[#This Row],[Price]]</f>
        <v>253.845</v>
      </c>
      <c r="P4474" s="9">
        <f>(Table1[[#This Row],[Expiration Date]]-Table1[[#This Row],[Manufacturing Date]])/365</f>
        <v>2.8027397260273972</v>
      </c>
      <c r="Q4474" t="str">
        <f>IF(Table1[[#This Row],[Expiration Date]]-J4482&gt;12/31/2024,"not expired","expired")</f>
        <v>not expired</v>
      </c>
      <c r="R4474">
        <f>Table1[[#This Row],[Discounted Price]]*0.95</f>
        <v>241.15275</v>
      </c>
      <c r="S4474">
        <f>Table1[[#This Row],[Discounted Price]]*0.9</f>
        <v>228.4605</v>
      </c>
      <c r="T4474">
        <f>Table1[[#This Row],[Discounted Price]]*0.8</f>
        <v>203.07600000000002</v>
      </c>
      <c r="U4474">
        <f>Table1[[#This Row],[Price]]*0.52</f>
        <v>146.666</v>
      </c>
      <c r="V4474">
        <f>(Table1[[#This Row],[Price]]-Table1[[#This Row],[Scrap value]])/2</f>
        <v>67.692000000000007</v>
      </c>
    </row>
    <row r="4475" spans="1:22" x14ac:dyDescent="0.25">
      <c r="A4475" t="s">
        <v>20612</v>
      </c>
      <c r="B4475" t="s">
        <v>15</v>
      </c>
      <c r="C4475" t="s">
        <v>47</v>
      </c>
      <c r="D4475" t="s">
        <v>20613</v>
      </c>
      <c r="E4475">
        <v>299.86</v>
      </c>
      <c r="F4475">
        <v>65</v>
      </c>
      <c r="G4475" t="s">
        <v>43730</v>
      </c>
      <c r="H4475" t="s">
        <v>20614</v>
      </c>
      <c r="I4475" s="1">
        <v>44927</v>
      </c>
      <c r="J4475" s="1">
        <v>45292</v>
      </c>
      <c r="K4475" t="s">
        <v>20615</v>
      </c>
      <c r="L4475" t="s">
        <v>20616</v>
      </c>
      <c r="M4475" t="s">
        <v>45</v>
      </c>
      <c r="N4475">
        <v>3</v>
      </c>
      <c r="O4475">
        <f>Table1[[#This Row],[Price]]-0.1*Table1[[#This Row],[Price]]</f>
        <v>269.87400000000002</v>
      </c>
      <c r="P4475" s="9">
        <f>(Table1[[#This Row],[Expiration Date]]-Table1[[#This Row],[Manufacturing Date]])/365</f>
        <v>1</v>
      </c>
      <c r="Q4475" t="str">
        <f>IF(Table1[[#This Row],[Expiration Date]]-J4483&gt;12/31/2024,"not expired","expired")</f>
        <v>expired</v>
      </c>
      <c r="R4475">
        <f>Table1[[#This Row],[Discounted Price]]*0.95</f>
        <v>256.38030000000003</v>
      </c>
      <c r="S4475">
        <f>Table1[[#This Row],[Discounted Price]]*0.9</f>
        <v>242.88660000000002</v>
      </c>
      <c r="T4475">
        <f>Table1[[#This Row],[Discounted Price]]*0.8</f>
        <v>215.89920000000004</v>
      </c>
      <c r="U4475">
        <f>Table1[[#This Row],[Price]]*0.52</f>
        <v>155.9272</v>
      </c>
      <c r="V4475">
        <f>(Table1[[#This Row],[Price]]-Table1[[#This Row],[Scrap value]])/2</f>
        <v>71.966400000000007</v>
      </c>
    </row>
    <row r="4476" spans="1:22" x14ac:dyDescent="0.25">
      <c r="A4476" t="s">
        <v>20617</v>
      </c>
      <c r="B4476" t="s">
        <v>15</v>
      </c>
      <c r="C4476" t="s">
        <v>47</v>
      </c>
      <c r="D4476" t="s">
        <v>20618</v>
      </c>
      <c r="E4476">
        <v>80.64</v>
      </c>
      <c r="F4476">
        <v>6</v>
      </c>
      <c r="G4476" t="s">
        <v>43728</v>
      </c>
      <c r="H4476" t="s">
        <v>11793</v>
      </c>
      <c r="I4476" s="1">
        <v>45137</v>
      </c>
      <c r="J4476" s="1">
        <v>45658</v>
      </c>
      <c r="K4476" t="s">
        <v>20619</v>
      </c>
      <c r="L4476" t="s">
        <v>20620</v>
      </c>
      <c r="M4476" t="s">
        <v>20</v>
      </c>
      <c r="N4476">
        <v>3</v>
      </c>
      <c r="O4476">
        <f>Table1[[#This Row],[Price]]-0.1*Table1[[#This Row],[Price]]</f>
        <v>72.575999999999993</v>
      </c>
      <c r="P4476" s="9">
        <f>(Table1[[#This Row],[Expiration Date]]-Table1[[#This Row],[Manufacturing Date]])/365</f>
        <v>1.4273972602739726</v>
      </c>
      <c r="Q4476" t="str">
        <f>IF(Table1[[#This Row],[Expiration Date]]-J4484&gt;12/31/2024,"not expired","expired")</f>
        <v>expired</v>
      </c>
      <c r="R4476">
        <f>Table1[[#This Row],[Discounted Price]]*0.95</f>
        <v>68.947199999999995</v>
      </c>
      <c r="S4476">
        <f>Table1[[#This Row],[Discounted Price]]*0.9</f>
        <v>65.318399999999997</v>
      </c>
      <c r="T4476">
        <f>Table1[[#This Row],[Discounted Price]]*0.8</f>
        <v>58.0608</v>
      </c>
      <c r="U4476">
        <f>Table1[[#This Row],[Price]]*0.52</f>
        <v>41.9328</v>
      </c>
      <c r="V4476">
        <f>(Table1[[#This Row],[Price]]-Table1[[#This Row],[Scrap value]])/2</f>
        <v>19.3536</v>
      </c>
    </row>
    <row r="4477" spans="1:22" x14ac:dyDescent="0.25">
      <c r="A4477" t="s">
        <v>20621</v>
      </c>
      <c r="B4477" t="s">
        <v>29</v>
      </c>
      <c r="C4477" t="s">
        <v>47</v>
      </c>
      <c r="D4477" t="s">
        <v>20622</v>
      </c>
      <c r="E4477">
        <v>247.06</v>
      </c>
      <c r="F4477">
        <v>10</v>
      </c>
      <c r="G4477" t="s">
        <v>43728</v>
      </c>
      <c r="H4477" t="s">
        <v>6187</v>
      </c>
      <c r="I4477" s="1">
        <v>44927</v>
      </c>
      <c r="J4477" s="1">
        <v>46023</v>
      </c>
      <c r="K4477" t="s">
        <v>20623</v>
      </c>
      <c r="L4477" t="s">
        <v>20624</v>
      </c>
      <c r="M4477" t="s">
        <v>45</v>
      </c>
      <c r="N4477">
        <v>2</v>
      </c>
      <c r="O4477">
        <f>Table1[[#This Row],[Price]]-0.1*Table1[[#This Row],[Price]]</f>
        <v>222.35399999999998</v>
      </c>
      <c r="P4477" s="9">
        <f>(Table1[[#This Row],[Expiration Date]]-Table1[[#This Row],[Manufacturing Date]])/365</f>
        <v>3.0027397260273974</v>
      </c>
      <c r="Q4477" t="str">
        <f>IF(Table1[[#This Row],[Expiration Date]]-J4485&gt;12/31/2024,"not expired","expired")</f>
        <v>not expired</v>
      </c>
      <c r="R4477">
        <f>Table1[[#This Row],[Discounted Price]]*0.95</f>
        <v>211.23629999999997</v>
      </c>
      <c r="S4477">
        <f>Table1[[#This Row],[Discounted Price]]*0.9</f>
        <v>200.11859999999999</v>
      </c>
      <c r="T4477">
        <f>Table1[[#This Row],[Discounted Price]]*0.8</f>
        <v>177.88319999999999</v>
      </c>
      <c r="U4477">
        <f>Table1[[#This Row],[Price]]*0.52</f>
        <v>128.47120000000001</v>
      </c>
      <c r="V4477">
        <f>(Table1[[#This Row],[Price]]-Table1[[#This Row],[Scrap value]])/2</f>
        <v>59.294399999999996</v>
      </c>
    </row>
    <row r="4478" spans="1:22" x14ac:dyDescent="0.25">
      <c r="A4478" t="s">
        <v>20625</v>
      </c>
      <c r="B4478" t="s">
        <v>29</v>
      </c>
      <c r="C4478" t="s">
        <v>47</v>
      </c>
      <c r="D4478" t="s">
        <v>20626</v>
      </c>
      <c r="E4478">
        <v>139.93</v>
      </c>
      <c r="F4478">
        <v>64</v>
      </c>
      <c r="G4478" t="s">
        <v>43728</v>
      </c>
      <c r="H4478" t="s">
        <v>20627</v>
      </c>
      <c r="I4478" s="1">
        <v>45000</v>
      </c>
      <c r="J4478" s="1">
        <v>45658</v>
      </c>
      <c r="K4478" t="s">
        <v>20628</v>
      </c>
      <c r="L4478" t="s">
        <v>20629</v>
      </c>
      <c r="M4478" t="s">
        <v>45</v>
      </c>
      <c r="N4478">
        <v>4</v>
      </c>
      <c r="O4478">
        <f>Table1[[#This Row],[Price]]-0.1*Table1[[#This Row],[Price]]</f>
        <v>125.93700000000001</v>
      </c>
      <c r="P4478" s="9">
        <f>(Table1[[#This Row],[Expiration Date]]-Table1[[#This Row],[Manufacturing Date]])/365</f>
        <v>1.8027397260273972</v>
      </c>
      <c r="Q4478" t="str">
        <f>IF(Table1[[#This Row],[Expiration Date]]-J4486&gt;12/31/2024,"not expired","expired")</f>
        <v>not expired</v>
      </c>
      <c r="R4478">
        <f>Table1[[#This Row],[Discounted Price]]*0.95</f>
        <v>119.64015000000001</v>
      </c>
      <c r="S4478">
        <f>Table1[[#This Row],[Discounted Price]]*0.9</f>
        <v>113.34330000000001</v>
      </c>
      <c r="T4478">
        <f>Table1[[#This Row],[Discounted Price]]*0.8</f>
        <v>100.74960000000002</v>
      </c>
      <c r="U4478">
        <f>Table1[[#This Row],[Price]]*0.52</f>
        <v>72.763600000000011</v>
      </c>
      <c r="V4478">
        <f>(Table1[[#This Row],[Price]]-Table1[[#This Row],[Scrap value]])/2</f>
        <v>33.583199999999998</v>
      </c>
    </row>
    <row r="4479" spans="1:22" x14ac:dyDescent="0.25">
      <c r="A4479" t="s">
        <v>20630</v>
      </c>
      <c r="B4479" t="s">
        <v>15</v>
      </c>
      <c r="C4479" t="s">
        <v>47</v>
      </c>
      <c r="D4479" t="s">
        <v>20631</v>
      </c>
      <c r="E4479">
        <v>193.4</v>
      </c>
      <c r="F4479">
        <v>99</v>
      </c>
      <c r="G4479" t="s">
        <v>43729</v>
      </c>
      <c r="H4479" t="s">
        <v>20632</v>
      </c>
      <c r="I4479" s="1">
        <v>44927</v>
      </c>
      <c r="J4479" s="1">
        <v>46023</v>
      </c>
      <c r="K4479" t="s">
        <v>20633</v>
      </c>
      <c r="L4479" t="s">
        <v>20634</v>
      </c>
      <c r="M4479" t="s">
        <v>45</v>
      </c>
      <c r="N4479">
        <v>3</v>
      </c>
      <c r="O4479">
        <f>Table1[[#This Row],[Price]]-0.1*Table1[[#This Row],[Price]]</f>
        <v>174.06</v>
      </c>
      <c r="P4479" s="9">
        <f>(Table1[[#This Row],[Expiration Date]]-Table1[[#This Row],[Manufacturing Date]])/365</f>
        <v>3.0027397260273974</v>
      </c>
      <c r="Q4479" t="str">
        <f>IF(Table1[[#This Row],[Expiration Date]]-J4487&gt;12/31/2024,"not expired","expired")</f>
        <v>not expired</v>
      </c>
      <c r="R4479">
        <f>Table1[[#This Row],[Discounted Price]]*0.95</f>
        <v>165.357</v>
      </c>
      <c r="S4479">
        <f>Table1[[#This Row],[Discounted Price]]*0.9</f>
        <v>156.654</v>
      </c>
      <c r="T4479">
        <f>Table1[[#This Row],[Discounted Price]]*0.8</f>
        <v>139.24800000000002</v>
      </c>
      <c r="U4479">
        <f>Table1[[#This Row],[Price]]*0.52</f>
        <v>100.56800000000001</v>
      </c>
      <c r="V4479">
        <f>(Table1[[#This Row],[Price]]-Table1[[#This Row],[Scrap value]])/2</f>
        <v>46.415999999999997</v>
      </c>
    </row>
    <row r="4480" spans="1:22" x14ac:dyDescent="0.25">
      <c r="A4480" t="s">
        <v>20635</v>
      </c>
      <c r="B4480" t="s">
        <v>29</v>
      </c>
      <c r="C4480" t="s">
        <v>47</v>
      </c>
      <c r="D4480" t="s">
        <v>20636</v>
      </c>
      <c r="E4480">
        <v>70.010000000000005</v>
      </c>
      <c r="F4480">
        <v>33</v>
      </c>
      <c r="G4480" t="s">
        <v>43730</v>
      </c>
      <c r="H4480" t="s">
        <v>6402</v>
      </c>
      <c r="I4480" s="1">
        <v>45000</v>
      </c>
      <c r="J4480" s="1">
        <v>46023</v>
      </c>
      <c r="K4480" t="s">
        <v>20637</v>
      </c>
      <c r="L4480" t="s">
        <v>20638</v>
      </c>
      <c r="M4480" t="s">
        <v>20</v>
      </c>
      <c r="N4480">
        <v>4</v>
      </c>
      <c r="O4480">
        <f>Table1[[#This Row],[Price]]-0.1*Table1[[#This Row],[Price]]</f>
        <v>63.009</v>
      </c>
      <c r="P4480" s="9">
        <f>(Table1[[#This Row],[Expiration Date]]-Table1[[#This Row],[Manufacturing Date]])/365</f>
        <v>2.8027397260273972</v>
      </c>
      <c r="Q4480" t="str">
        <f>IF(Table1[[#This Row],[Expiration Date]]-J4488&gt;12/31/2024,"not expired","expired")</f>
        <v>not expired</v>
      </c>
      <c r="R4480">
        <f>Table1[[#This Row],[Discounted Price]]*0.95</f>
        <v>59.858550000000001</v>
      </c>
      <c r="S4480">
        <f>Table1[[#This Row],[Discounted Price]]*0.9</f>
        <v>56.708100000000002</v>
      </c>
      <c r="T4480">
        <f>Table1[[#This Row],[Discounted Price]]*0.8</f>
        <v>50.407200000000003</v>
      </c>
      <c r="U4480">
        <f>Table1[[#This Row],[Price]]*0.52</f>
        <v>36.405200000000001</v>
      </c>
      <c r="V4480">
        <f>(Table1[[#This Row],[Price]]-Table1[[#This Row],[Scrap value]])/2</f>
        <v>16.802400000000002</v>
      </c>
    </row>
    <row r="4481" spans="1:22" x14ac:dyDescent="0.25">
      <c r="A4481" t="s">
        <v>20639</v>
      </c>
      <c r="B4481" t="s">
        <v>22</v>
      </c>
      <c r="C4481" t="s">
        <v>47</v>
      </c>
      <c r="D4481" t="s">
        <v>20640</v>
      </c>
      <c r="E4481">
        <v>205.22</v>
      </c>
      <c r="F4481">
        <v>66</v>
      </c>
      <c r="G4481" t="s">
        <v>43728</v>
      </c>
      <c r="H4481" t="s">
        <v>6995</v>
      </c>
      <c r="I4481" s="1">
        <v>45137</v>
      </c>
      <c r="J4481" s="1">
        <v>45658</v>
      </c>
      <c r="K4481" t="s">
        <v>20641</v>
      </c>
      <c r="L4481" t="s">
        <v>20642</v>
      </c>
      <c r="M4481" t="s">
        <v>20</v>
      </c>
      <c r="N4481">
        <v>4</v>
      </c>
      <c r="O4481">
        <f>Table1[[#This Row],[Price]]-0.1*Table1[[#This Row],[Price]]</f>
        <v>184.69800000000001</v>
      </c>
      <c r="P4481" s="9">
        <f>(Table1[[#This Row],[Expiration Date]]-Table1[[#This Row],[Manufacturing Date]])/365</f>
        <v>1.4273972602739726</v>
      </c>
      <c r="Q4481" t="str">
        <f>IF(Table1[[#This Row],[Expiration Date]]-J4489&gt;12/31/2024,"not expired","expired")</f>
        <v>expired</v>
      </c>
      <c r="R4481">
        <f>Table1[[#This Row],[Discounted Price]]*0.95</f>
        <v>175.4631</v>
      </c>
      <c r="S4481">
        <f>Table1[[#This Row],[Discounted Price]]*0.9</f>
        <v>166.22820000000002</v>
      </c>
      <c r="T4481">
        <f>Table1[[#This Row],[Discounted Price]]*0.8</f>
        <v>147.75840000000002</v>
      </c>
      <c r="U4481">
        <f>Table1[[#This Row],[Price]]*0.52</f>
        <v>106.7144</v>
      </c>
      <c r="V4481">
        <f>(Table1[[#This Row],[Price]]-Table1[[#This Row],[Scrap value]])/2</f>
        <v>49.252800000000001</v>
      </c>
    </row>
    <row r="4482" spans="1:22" x14ac:dyDescent="0.25">
      <c r="A4482" t="s">
        <v>20643</v>
      </c>
      <c r="B4482" t="s">
        <v>35</v>
      </c>
      <c r="C4482" t="s">
        <v>47</v>
      </c>
      <c r="D4482" t="s">
        <v>20644</v>
      </c>
      <c r="E4482">
        <v>150</v>
      </c>
      <c r="F4482">
        <v>59</v>
      </c>
      <c r="G4482" t="s">
        <v>43728</v>
      </c>
      <c r="H4482" t="s">
        <v>16047</v>
      </c>
      <c r="I4482" s="1">
        <v>44927</v>
      </c>
      <c r="J4482" s="1">
        <v>45658</v>
      </c>
      <c r="K4482" t="s">
        <v>20645</v>
      </c>
      <c r="L4482" t="s">
        <v>20646</v>
      </c>
      <c r="M4482" t="s">
        <v>45</v>
      </c>
      <c r="N4482">
        <v>3</v>
      </c>
      <c r="O4482">
        <f>Table1[[#This Row],[Price]]-0.1*Table1[[#This Row],[Price]]</f>
        <v>135</v>
      </c>
      <c r="P4482" s="9">
        <f>(Table1[[#This Row],[Expiration Date]]-Table1[[#This Row],[Manufacturing Date]])/365</f>
        <v>2.0027397260273974</v>
      </c>
      <c r="Q4482" t="str">
        <f>IF(Table1[[#This Row],[Expiration Date]]-J4490&gt;12/31/2024,"not expired","expired")</f>
        <v>expired</v>
      </c>
      <c r="R4482">
        <f>Table1[[#This Row],[Discounted Price]]*0.95</f>
        <v>128.25</v>
      </c>
      <c r="S4482">
        <f>Table1[[#This Row],[Discounted Price]]*0.9</f>
        <v>121.5</v>
      </c>
      <c r="T4482">
        <f>Table1[[#This Row],[Discounted Price]]*0.8</f>
        <v>108</v>
      </c>
      <c r="U4482">
        <f>Table1[[#This Row],[Price]]*0.52</f>
        <v>78</v>
      </c>
      <c r="V4482">
        <f>(Table1[[#This Row],[Price]]-Table1[[#This Row],[Scrap value]])/2</f>
        <v>36</v>
      </c>
    </row>
    <row r="4483" spans="1:22" x14ac:dyDescent="0.25">
      <c r="A4483" t="s">
        <v>20647</v>
      </c>
      <c r="B4483" t="s">
        <v>29</v>
      </c>
      <c r="C4483" t="s">
        <v>47</v>
      </c>
      <c r="D4483" t="s">
        <v>20648</v>
      </c>
      <c r="E4483">
        <v>14.81</v>
      </c>
      <c r="F4483">
        <v>37</v>
      </c>
      <c r="G4483" t="s">
        <v>43730</v>
      </c>
      <c r="H4483" t="s">
        <v>20649</v>
      </c>
      <c r="I4483" s="1">
        <v>45000</v>
      </c>
      <c r="J4483" s="1">
        <v>45292</v>
      </c>
      <c r="K4483" t="s">
        <v>20650</v>
      </c>
      <c r="L4483" t="s">
        <v>20651</v>
      </c>
      <c r="M4483" t="s">
        <v>45</v>
      </c>
      <c r="N4483">
        <v>5</v>
      </c>
      <c r="O4483">
        <f>Table1[[#This Row],[Price]]-0.1*Table1[[#This Row],[Price]]</f>
        <v>13.329000000000001</v>
      </c>
      <c r="P4483" s="9">
        <f>(Table1[[#This Row],[Expiration Date]]-Table1[[#This Row],[Manufacturing Date]])/365</f>
        <v>0.8</v>
      </c>
      <c r="Q4483" t="str">
        <f>IF(Table1[[#This Row],[Expiration Date]]-J4491&gt;12/31/2024,"not expired","expired")</f>
        <v>expired</v>
      </c>
      <c r="R4483">
        <f>Table1[[#This Row],[Discounted Price]]*0.95</f>
        <v>12.66255</v>
      </c>
      <c r="S4483">
        <f>Table1[[#This Row],[Discounted Price]]*0.9</f>
        <v>11.9961</v>
      </c>
      <c r="T4483">
        <f>Table1[[#This Row],[Discounted Price]]*0.8</f>
        <v>10.663200000000002</v>
      </c>
      <c r="U4483">
        <f>Table1[[#This Row],[Price]]*0.52</f>
        <v>7.7012000000000009</v>
      </c>
      <c r="V4483">
        <f>(Table1[[#This Row],[Price]]-Table1[[#This Row],[Scrap value]])/2</f>
        <v>3.5543999999999998</v>
      </c>
    </row>
    <row r="4484" spans="1:22" x14ac:dyDescent="0.25">
      <c r="A4484" t="s">
        <v>20652</v>
      </c>
      <c r="B4484" t="s">
        <v>15</v>
      </c>
      <c r="C4484" t="s">
        <v>47</v>
      </c>
      <c r="D4484" t="s">
        <v>20653</v>
      </c>
      <c r="E4484">
        <v>317.99</v>
      </c>
      <c r="F4484">
        <v>42</v>
      </c>
      <c r="G4484" t="s">
        <v>43729</v>
      </c>
      <c r="H4484" t="s">
        <v>5685</v>
      </c>
      <c r="I4484" s="1">
        <v>45137</v>
      </c>
      <c r="J4484" s="1">
        <v>46023</v>
      </c>
      <c r="K4484" t="s">
        <v>20654</v>
      </c>
      <c r="L4484" t="s">
        <v>20655</v>
      </c>
      <c r="M4484" t="s">
        <v>20</v>
      </c>
      <c r="N4484">
        <v>3</v>
      </c>
      <c r="O4484">
        <f>Table1[[#This Row],[Price]]-0.1*Table1[[#This Row],[Price]]</f>
        <v>286.19100000000003</v>
      </c>
      <c r="P4484" s="9">
        <f>(Table1[[#This Row],[Expiration Date]]-Table1[[#This Row],[Manufacturing Date]])/365</f>
        <v>2.4273972602739726</v>
      </c>
      <c r="Q4484" t="str">
        <f>IF(Table1[[#This Row],[Expiration Date]]-J4492&gt;12/31/2024,"not expired","expired")</f>
        <v>not expired</v>
      </c>
      <c r="R4484">
        <f>Table1[[#This Row],[Discounted Price]]*0.95</f>
        <v>271.88145000000003</v>
      </c>
      <c r="S4484">
        <f>Table1[[#This Row],[Discounted Price]]*0.9</f>
        <v>257.57190000000003</v>
      </c>
      <c r="T4484">
        <f>Table1[[#This Row],[Discounted Price]]*0.8</f>
        <v>228.95280000000002</v>
      </c>
      <c r="U4484">
        <f>Table1[[#This Row],[Price]]*0.52</f>
        <v>165.35480000000001</v>
      </c>
      <c r="V4484">
        <f>(Table1[[#This Row],[Price]]-Table1[[#This Row],[Scrap value]])/2</f>
        <v>76.317599999999999</v>
      </c>
    </row>
    <row r="4485" spans="1:22" x14ac:dyDescent="0.25">
      <c r="A4485" t="s">
        <v>20656</v>
      </c>
      <c r="B4485" t="s">
        <v>29</v>
      </c>
      <c r="C4485" t="s">
        <v>47</v>
      </c>
      <c r="D4485" t="s">
        <v>20657</v>
      </c>
      <c r="E4485">
        <v>168.09</v>
      </c>
      <c r="F4485">
        <v>7</v>
      </c>
      <c r="G4485" t="s">
        <v>43728</v>
      </c>
      <c r="H4485" t="s">
        <v>4846</v>
      </c>
      <c r="I4485" s="1">
        <v>45137</v>
      </c>
      <c r="J4485" s="1">
        <v>45292</v>
      </c>
      <c r="K4485" t="s">
        <v>20658</v>
      </c>
      <c r="L4485" t="s">
        <v>20659</v>
      </c>
      <c r="M4485" t="s">
        <v>27</v>
      </c>
      <c r="N4485">
        <v>3</v>
      </c>
      <c r="O4485">
        <f>Table1[[#This Row],[Price]]-0.1*Table1[[#This Row],[Price]]</f>
        <v>151.28100000000001</v>
      </c>
      <c r="P4485" s="9">
        <f>(Table1[[#This Row],[Expiration Date]]-Table1[[#This Row],[Manufacturing Date]])/365</f>
        <v>0.42465753424657532</v>
      </c>
      <c r="Q4485" t="str">
        <f>IF(Table1[[#This Row],[Expiration Date]]-J4493&gt;12/31/2024,"not expired","expired")</f>
        <v>expired</v>
      </c>
      <c r="R4485">
        <f>Table1[[#This Row],[Discounted Price]]*0.95</f>
        <v>143.71695</v>
      </c>
      <c r="S4485">
        <f>Table1[[#This Row],[Discounted Price]]*0.9</f>
        <v>136.15290000000002</v>
      </c>
      <c r="T4485">
        <f>Table1[[#This Row],[Discounted Price]]*0.8</f>
        <v>121.02480000000001</v>
      </c>
      <c r="U4485">
        <f>Table1[[#This Row],[Price]]*0.52</f>
        <v>87.406800000000004</v>
      </c>
      <c r="V4485">
        <f>(Table1[[#This Row],[Price]]-Table1[[#This Row],[Scrap value]])/2</f>
        <v>40.3416</v>
      </c>
    </row>
    <row r="4486" spans="1:22" x14ac:dyDescent="0.25">
      <c r="A4486" t="s">
        <v>20660</v>
      </c>
      <c r="B4486" t="s">
        <v>22</v>
      </c>
      <c r="C4486" t="s">
        <v>47</v>
      </c>
      <c r="D4486" t="s">
        <v>20661</v>
      </c>
      <c r="E4486">
        <v>199.05</v>
      </c>
      <c r="F4486">
        <v>93</v>
      </c>
      <c r="G4486" t="s">
        <v>43728</v>
      </c>
      <c r="H4486" t="s">
        <v>20662</v>
      </c>
      <c r="I4486" s="1">
        <v>45000</v>
      </c>
      <c r="J4486" s="1">
        <v>45292</v>
      </c>
      <c r="K4486" t="s">
        <v>20663</v>
      </c>
      <c r="L4486" t="s">
        <v>20664</v>
      </c>
      <c r="M4486" t="s">
        <v>45</v>
      </c>
      <c r="N4486">
        <v>2</v>
      </c>
      <c r="O4486">
        <f>Table1[[#This Row],[Price]]-0.1*Table1[[#This Row],[Price]]</f>
        <v>179.14500000000001</v>
      </c>
      <c r="P4486" s="9">
        <f>(Table1[[#This Row],[Expiration Date]]-Table1[[#This Row],[Manufacturing Date]])/365</f>
        <v>0.8</v>
      </c>
      <c r="Q4486" t="str">
        <f>IF(Table1[[#This Row],[Expiration Date]]-J4494&gt;12/31/2024,"not expired","expired")</f>
        <v>expired</v>
      </c>
      <c r="R4486">
        <f>Table1[[#This Row],[Discounted Price]]*0.95</f>
        <v>170.18774999999999</v>
      </c>
      <c r="S4486">
        <f>Table1[[#This Row],[Discounted Price]]*0.9</f>
        <v>161.23050000000001</v>
      </c>
      <c r="T4486">
        <f>Table1[[#This Row],[Discounted Price]]*0.8</f>
        <v>143.316</v>
      </c>
      <c r="U4486">
        <f>Table1[[#This Row],[Price]]*0.52</f>
        <v>103.50600000000001</v>
      </c>
      <c r="V4486">
        <f>(Table1[[#This Row],[Price]]-Table1[[#This Row],[Scrap value]])/2</f>
        <v>47.771999999999998</v>
      </c>
    </row>
    <row r="4487" spans="1:22" x14ac:dyDescent="0.25">
      <c r="A4487" t="s">
        <v>20665</v>
      </c>
      <c r="B4487" t="s">
        <v>15</v>
      </c>
      <c r="C4487" t="s">
        <v>47</v>
      </c>
      <c r="D4487" t="s">
        <v>20666</v>
      </c>
      <c r="E4487">
        <v>153.80000000000001</v>
      </c>
      <c r="F4487">
        <v>44</v>
      </c>
      <c r="G4487" t="s">
        <v>43730</v>
      </c>
      <c r="H4487" t="s">
        <v>847</v>
      </c>
      <c r="I4487" s="1">
        <v>44927</v>
      </c>
      <c r="J4487" s="1">
        <v>45292</v>
      </c>
      <c r="K4487" t="s">
        <v>20667</v>
      </c>
      <c r="L4487" t="s">
        <v>20668</v>
      </c>
      <c r="M4487" t="s">
        <v>27</v>
      </c>
      <c r="N4487">
        <v>3</v>
      </c>
      <c r="O4487">
        <f>Table1[[#This Row],[Price]]-0.1*Table1[[#This Row],[Price]]</f>
        <v>138.42000000000002</v>
      </c>
      <c r="P4487" s="9">
        <f>(Table1[[#This Row],[Expiration Date]]-Table1[[#This Row],[Manufacturing Date]])/365</f>
        <v>1</v>
      </c>
      <c r="Q4487" t="str">
        <f>IF(Table1[[#This Row],[Expiration Date]]-J4495&gt;12/31/2024,"not expired","expired")</f>
        <v>expired</v>
      </c>
      <c r="R4487">
        <f>Table1[[#This Row],[Discounted Price]]*0.95</f>
        <v>131.499</v>
      </c>
      <c r="S4487">
        <f>Table1[[#This Row],[Discounted Price]]*0.9</f>
        <v>124.57800000000002</v>
      </c>
      <c r="T4487">
        <f>Table1[[#This Row],[Discounted Price]]*0.8</f>
        <v>110.73600000000002</v>
      </c>
      <c r="U4487">
        <f>Table1[[#This Row],[Price]]*0.52</f>
        <v>79.976000000000013</v>
      </c>
      <c r="V4487">
        <f>(Table1[[#This Row],[Price]]-Table1[[#This Row],[Scrap value]])/2</f>
        <v>36.911999999999999</v>
      </c>
    </row>
    <row r="4488" spans="1:22" x14ac:dyDescent="0.25">
      <c r="A4488" t="s">
        <v>20669</v>
      </c>
      <c r="B4488" t="s">
        <v>29</v>
      </c>
      <c r="C4488" t="s">
        <v>47</v>
      </c>
      <c r="D4488" t="s">
        <v>20670</v>
      </c>
      <c r="E4488">
        <v>328.05</v>
      </c>
      <c r="F4488">
        <v>75</v>
      </c>
      <c r="G4488" t="s">
        <v>43730</v>
      </c>
      <c r="H4488" t="s">
        <v>6055</v>
      </c>
      <c r="I4488" s="1">
        <v>44927</v>
      </c>
      <c r="J4488" s="1">
        <v>45658</v>
      </c>
      <c r="K4488" t="s">
        <v>20671</v>
      </c>
      <c r="L4488" t="s">
        <v>20672</v>
      </c>
      <c r="M4488" t="s">
        <v>45</v>
      </c>
      <c r="N4488">
        <v>5</v>
      </c>
      <c r="O4488">
        <f>Table1[[#This Row],[Price]]-0.1*Table1[[#This Row],[Price]]</f>
        <v>295.245</v>
      </c>
      <c r="P4488" s="9">
        <f>(Table1[[#This Row],[Expiration Date]]-Table1[[#This Row],[Manufacturing Date]])/365</f>
        <v>2.0027397260273974</v>
      </c>
      <c r="Q4488" t="str">
        <f>IF(Table1[[#This Row],[Expiration Date]]-J4496&gt;12/31/2024,"not expired","expired")</f>
        <v>not expired</v>
      </c>
      <c r="R4488">
        <f>Table1[[#This Row],[Discounted Price]]*0.95</f>
        <v>280.48275000000001</v>
      </c>
      <c r="S4488">
        <f>Table1[[#This Row],[Discounted Price]]*0.9</f>
        <v>265.72050000000002</v>
      </c>
      <c r="T4488">
        <f>Table1[[#This Row],[Discounted Price]]*0.8</f>
        <v>236.19600000000003</v>
      </c>
      <c r="U4488">
        <f>Table1[[#This Row],[Price]]*0.52</f>
        <v>170.58600000000001</v>
      </c>
      <c r="V4488">
        <f>(Table1[[#This Row],[Price]]-Table1[[#This Row],[Scrap value]])/2</f>
        <v>78.731999999999999</v>
      </c>
    </row>
    <row r="4489" spans="1:22" x14ac:dyDescent="0.25">
      <c r="A4489" t="s">
        <v>20673</v>
      </c>
      <c r="B4489" t="s">
        <v>29</v>
      </c>
      <c r="C4489" t="s">
        <v>47</v>
      </c>
      <c r="D4489" t="s">
        <v>20674</v>
      </c>
      <c r="E4489">
        <v>203.99</v>
      </c>
      <c r="F4489">
        <v>92</v>
      </c>
      <c r="G4489" t="s">
        <v>43729</v>
      </c>
      <c r="H4489" t="s">
        <v>19429</v>
      </c>
      <c r="I4489" s="1">
        <v>45137</v>
      </c>
      <c r="J4489" s="1">
        <v>45658</v>
      </c>
      <c r="K4489" t="s">
        <v>20675</v>
      </c>
      <c r="L4489" t="s">
        <v>20676</v>
      </c>
      <c r="M4489" t="s">
        <v>45</v>
      </c>
      <c r="N4489">
        <v>4</v>
      </c>
      <c r="O4489">
        <f>Table1[[#This Row],[Price]]-0.1*Table1[[#This Row],[Price]]</f>
        <v>183.59100000000001</v>
      </c>
      <c r="P4489" s="9">
        <f>(Table1[[#This Row],[Expiration Date]]-Table1[[#This Row],[Manufacturing Date]])/365</f>
        <v>1.4273972602739726</v>
      </c>
      <c r="Q4489" t="str">
        <f>IF(Table1[[#This Row],[Expiration Date]]-J4497&gt;12/31/2024,"not expired","expired")</f>
        <v>expired</v>
      </c>
      <c r="R4489">
        <f>Table1[[#This Row],[Discounted Price]]*0.95</f>
        <v>174.41145</v>
      </c>
      <c r="S4489">
        <f>Table1[[#This Row],[Discounted Price]]*0.9</f>
        <v>165.23190000000002</v>
      </c>
      <c r="T4489">
        <f>Table1[[#This Row],[Discounted Price]]*0.8</f>
        <v>146.87280000000001</v>
      </c>
      <c r="U4489">
        <f>Table1[[#This Row],[Price]]*0.52</f>
        <v>106.07480000000001</v>
      </c>
      <c r="V4489">
        <f>(Table1[[#This Row],[Price]]-Table1[[#This Row],[Scrap value]])/2</f>
        <v>48.957599999999999</v>
      </c>
    </row>
    <row r="4490" spans="1:22" x14ac:dyDescent="0.25">
      <c r="A4490" t="s">
        <v>20677</v>
      </c>
      <c r="B4490" t="s">
        <v>29</v>
      </c>
      <c r="C4490" t="s">
        <v>47</v>
      </c>
      <c r="D4490" t="s">
        <v>20678</v>
      </c>
      <c r="E4490">
        <v>255.77</v>
      </c>
      <c r="F4490">
        <v>59</v>
      </c>
      <c r="G4490" t="s">
        <v>43730</v>
      </c>
      <c r="H4490" t="s">
        <v>20017</v>
      </c>
      <c r="I4490" s="1">
        <v>45000</v>
      </c>
      <c r="J4490" s="1">
        <v>46023</v>
      </c>
      <c r="K4490" t="s">
        <v>20679</v>
      </c>
      <c r="L4490" t="s">
        <v>20680</v>
      </c>
      <c r="M4490" t="s">
        <v>20</v>
      </c>
      <c r="N4490">
        <v>5</v>
      </c>
      <c r="O4490">
        <f>Table1[[#This Row],[Price]]-0.1*Table1[[#This Row],[Price]]</f>
        <v>230.19300000000001</v>
      </c>
      <c r="P4490" s="9">
        <f>(Table1[[#This Row],[Expiration Date]]-Table1[[#This Row],[Manufacturing Date]])/365</f>
        <v>2.8027397260273972</v>
      </c>
      <c r="Q4490" t="str">
        <f>IF(Table1[[#This Row],[Expiration Date]]-J4498&gt;12/31/2024,"not expired","expired")</f>
        <v>not expired</v>
      </c>
      <c r="R4490">
        <f>Table1[[#This Row],[Discounted Price]]*0.95</f>
        <v>218.68334999999999</v>
      </c>
      <c r="S4490">
        <f>Table1[[#This Row],[Discounted Price]]*0.9</f>
        <v>207.17370000000003</v>
      </c>
      <c r="T4490">
        <f>Table1[[#This Row],[Discounted Price]]*0.8</f>
        <v>184.15440000000001</v>
      </c>
      <c r="U4490">
        <f>Table1[[#This Row],[Price]]*0.52</f>
        <v>133.00040000000001</v>
      </c>
      <c r="V4490">
        <f>(Table1[[#This Row],[Price]]-Table1[[#This Row],[Scrap value]])/2</f>
        <v>61.384799999999998</v>
      </c>
    </row>
    <row r="4491" spans="1:22" x14ac:dyDescent="0.25">
      <c r="A4491" t="s">
        <v>20681</v>
      </c>
      <c r="B4491" t="s">
        <v>29</v>
      </c>
      <c r="C4491" t="s">
        <v>47</v>
      </c>
      <c r="D4491" t="s">
        <v>20682</v>
      </c>
      <c r="E4491">
        <v>10.55</v>
      </c>
      <c r="F4491">
        <v>50</v>
      </c>
      <c r="G4491" t="s">
        <v>43728</v>
      </c>
      <c r="H4491" t="s">
        <v>12733</v>
      </c>
      <c r="I4491" s="1">
        <v>45000</v>
      </c>
      <c r="J4491" s="1">
        <v>46023</v>
      </c>
      <c r="K4491" t="s">
        <v>20683</v>
      </c>
      <c r="L4491" t="s">
        <v>20684</v>
      </c>
      <c r="M4491" t="s">
        <v>20</v>
      </c>
      <c r="N4491">
        <v>3</v>
      </c>
      <c r="O4491">
        <f>Table1[[#This Row],[Price]]-0.1*Table1[[#This Row],[Price]]</f>
        <v>9.495000000000001</v>
      </c>
      <c r="P4491" s="9">
        <f>(Table1[[#This Row],[Expiration Date]]-Table1[[#This Row],[Manufacturing Date]])/365</f>
        <v>2.8027397260273972</v>
      </c>
      <c r="Q4491" t="str">
        <f>IF(Table1[[#This Row],[Expiration Date]]-J4499&gt;12/31/2024,"not expired","expired")</f>
        <v>not expired</v>
      </c>
      <c r="R4491">
        <f>Table1[[#This Row],[Discounted Price]]*0.95</f>
        <v>9.0202500000000008</v>
      </c>
      <c r="S4491">
        <f>Table1[[#This Row],[Discounted Price]]*0.9</f>
        <v>8.5455000000000005</v>
      </c>
      <c r="T4491">
        <f>Table1[[#This Row],[Discounted Price]]*0.8</f>
        <v>7.596000000000001</v>
      </c>
      <c r="U4491">
        <f>Table1[[#This Row],[Price]]*0.52</f>
        <v>5.4860000000000007</v>
      </c>
      <c r="V4491">
        <f>(Table1[[#This Row],[Price]]-Table1[[#This Row],[Scrap value]])/2</f>
        <v>2.532</v>
      </c>
    </row>
    <row r="4492" spans="1:22" x14ac:dyDescent="0.25">
      <c r="A4492" t="s">
        <v>20685</v>
      </c>
      <c r="B4492" t="s">
        <v>29</v>
      </c>
      <c r="C4492" t="s">
        <v>47</v>
      </c>
      <c r="D4492" t="s">
        <v>20686</v>
      </c>
      <c r="E4492">
        <v>257.49</v>
      </c>
      <c r="F4492">
        <v>58</v>
      </c>
      <c r="G4492" t="s">
        <v>43729</v>
      </c>
      <c r="H4492" t="s">
        <v>20687</v>
      </c>
      <c r="I4492" s="1">
        <v>45137</v>
      </c>
      <c r="J4492" s="1">
        <v>45658</v>
      </c>
      <c r="K4492" t="s">
        <v>20688</v>
      </c>
      <c r="L4492" t="s">
        <v>20689</v>
      </c>
      <c r="M4492" t="s">
        <v>20</v>
      </c>
      <c r="N4492">
        <v>4</v>
      </c>
      <c r="O4492">
        <f>Table1[[#This Row],[Price]]-0.1*Table1[[#This Row],[Price]]</f>
        <v>231.74100000000001</v>
      </c>
      <c r="P4492" s="9">
        <f>(Table1[[#This Row],[Expiration Date]]-Table1[[#This Row],[Manufacturing Date]])/365</f>
        <v>1.4273972602739726</v>
      </c>
      <c r="Q4492" t="str">
        <f>IF(Table1[[#This Row],[Expiration Date]]-J4500&gt;12/31/2024,"not expired","expired")</f>
        <v>expired</v>
      </c>
      <c r="R4492">
        <f>Table1[[#This Row],[Discounted Price]]*0.95</f>
        <v>220.15395000000001</v>
      </c>
      <c r="S4492">
        <f>Table1[[#This Row],[Discounted Price]]*0.9</f>
        <v>208.5669</v>
      </c>
      <c r="T4492">
        <f>Table1[[#This Row],[Discounted Price]]*0.8</f>
        <v>185.39280000000002</v>
      </c>
      <c r="U4492">
        <f>Table1[[#This Row],[Price]]*0.52</f>
        <v>133.8948</v>
      </c>
      <c r="V4492">
        <f>(Table1[[#This Row],[Price]]-Table1[[#This Row],[Scrap value]])/2</f>
        <v>61.797600000000003</v>
      </c>
    </row>
    <row r="4493" spans="1:22" x14ac:dyDescent="0.25">
      <c r="A4493" t="s">
        <v>20690</v>
      </c>
      <c r="B4493" t="s">
        <v>22</v>
      </c>
      <c r="C4493" t="s">
        <v>47</v>
      </c>
      <c r="D4493" t="s">
        <v>20691</v>
      </c>
      <c r="E4493">
        <v>128.28</v>
      </c>
      <c r="F4493">
        <v>82</v>
      </c>
      <c r="G4493" t="s">
        <v>43729</v>
      </c>
      <c r="H4493" t="s">
        <v>877</v>
      </c>
      <c r="I4493" s="1">
        <v>44927</v>
      </c>
      <c r="J4493" s="1">
        <v>45658</v>
      </c>
      <c r="K4493" t="s">
        <v>20692</v>
      </c>
      <c r="L4493" t="s">
        <v>20693</v>
      </c>
      <c r="M4493" t="s">
        <v>27</v>
      </c>
      <c r="N4493">
        <v>3</v>
      </c>
      <c r="O4493">
        <f>Table1[[#This Row],[Price]]-0.1*Table1[[#This Row],[Price]]</f>
        <v>115.452</v>
      </c>
      <c r="P4493" s="9">
        <f>(Table1[[#This Row],[Expiration Date]]-Table1[[#This Row],[Manufacturing Date]])/365</f>
        <v>2.0027397260273974</v>
      </c>
      <c r="Q4493" t="str">
        <f>IF(Table1[[#This Row],[Expiration Date]]-J4501&gt;12/31/2024,"not expired","expired")</f>
        <v>not expired</v>
      </c>
      <c r="R4493">
        <f>Table1[[#This Row],[Discounted Price]]*0.95</f>
        <v>109.67939999999999</v>
      </c>
      <c r="S4493">
        <f>Table1[[#This Row],[Discounted Price]]*0.9</f>
        <v>103.9068</v>
      </c>
      <c r="T4493">
        <f>Table1[[#This Row],[Discounted Price]]*0.8</f>
        <v>92.36160000000001</v>
      </c>
      <c r="U4493">
        <f>Table1[[#This Row],[Price]]*0.52</f>
        <v>66.705600000000004</v>
      </c>
      <c r="V4493">
        <f>(Table1[[#This Row],[Price]]-Table1[[#This Row],[Scrap value]])/2</f>
        <v>30.787199999999999</v>
      </c>
    </row>
    <row r="4494" spans="1:22" x14ac:dyDescent="0.25">
      <c r="A4494" t="s">
        <v>20694</v>
      </c>
      <c r="B4494" t="s">
        <v>15</v>
      </c>
      <c r="C4494" t="s">
        <v>47</v>
      </c>
      <c r="D4494" t="s">
        <v>20695</v>
      </c>
      <c r="E4494">
        <v>375.46</v>
      </c>
      <c r="F4494">
        <v>90</v>
      </c>
      <c r="G4494" t="s">
        <v>43730</v>
      </c>
      <c r="H4494" t="s">
        <v>15220</v>
      </c>
      <c r="I4494" s="1">
        <v>45137</v>
      </c>
      <c r="J4494" s="1">
        <v>46023</v>
      </c>
      <c r="K4494" t="s">
        <v>20696</v>
      </c>
      <c r="L4494" t="s">
        <v>20697</v>
      </c>
      <c r="M4494" t="s">
        <v>27</v>
      </c>
      <c r="N4494">
        <v>2</v>
      </c>
      <c r="O4494">
        <f>Table1[[#This Row],[Price]]-0.1*Table1[[#This Row],[Price]]</f>
        <v>337.91399999999999</v>
      </c>
      <c r="P4494" s="9">
        <f>(Table1[[#This Row],[Expiration Date]]-Table1[[#This Row],[Manufacturing Date]])/365</f>
        <v>2.4273972602739726</v>
      </c>
      <c r="Q4494" t="str">
        <f>IF(Table1[[#This Row],[Expiration Date]]-J4502&gt;12/31/2024,"not expired","expired")</f>
        <v>not expired</v>
      </c>
      <c r="R4494">
        <f>Table1[[#This Row],[Discounted Price]]*0.95</f>
        <v>321.01829999999995</v>
      </c>
      <c r="S4494">
        <f>Table1[[#This Row],[Discounted Price]]*0.9</f>
        <v>304.12259999999998</v>
      </c>
      <c r="T4494">
        <f>Table1[[#This Row],[Discounted Price]]*0.8</f>
        <v>270.33120000000002</v>
      </c>
      <c r="U4494">
        <f>Table1[[#This Row],[Price]]*0.52</f>
        <v>195.23919999999998</v>
      </c>
      <c r="V4494">
        <f>(Table1[[#This Row],[Price]]-Table1[[#This Row],[Scrap value]])/2</f>
        <v>90.110399999999998</v>
      </c>
    </row>
    <row r="4495" spans="1:22" x14ac:dyDescent="0.25">
      <c r="A4495" t="s">
        <v>20698</v>
      </c>
      <c r="B4495" t="s">
        <v>22</v>
      </c>
      <c r="C4495" t="s">
        <v>47</v>
      </c>
      <c r="D4495" t="s">
        <v>20699</v>
      </c>
      <c r="E4495">
        <v>424.59</v>
      </c>
      <c r="F4495">
        <v>12</v>
      </c>
      <c r="G4495" t="s">
        <v>43728</v>
      </c>
      <c r="H4495" t="s">
        <v>10578</v>
      </c>
      <c r="I4495" s="1">
        <v>45000</v>
      </c>
      <c r="J4495" s="1">
        <v>46023</v>
      </c>
      <c r="K4495" t="s">
        <v>20700</v>
      </c>
      <c r="L4495" t="s">
        <v>20701</v>
      </c>
      <c r="M4495" t="s">
        <v>27</v>
      </c>
      <c r="N4495">
        <v>3</v>
      </c>
      <c r="O4495">
        <f>Table1[[#This Row],[Price]]-0.1*Table1[[#This Row],[Price]]</f>
        <v>382.13099999999997</v>
      </c>
      <c r="P4495" s="9">
        <f>(Table1[[#This Row],[Expiration Date]]-Table1[[#This Row],[Manufacturing Date]])/365</f>
        <v>2.8027397260273972</v>
      </c>
      <c r="Q4495" t="str">
        <f>IF(Table1[[#This Row],[Expiration Date]]-J4503&gt;12/31/2024,"not expired","expired")</f>
        <v>not expired</v>
      </c>
      <c r="R4495">
        <f>Table1[[#This Row],[Discounted Price]]*0.95</f>
        <v>363.02444999999994</v>
      </c>
      <c r="S4495">
        <f>Table1[[#This Row],[Discounted Price]]*0.9</f>
        <v>343.91789999999997</v>
      </c>
      <c r="T4495">
        <f>Table1[[#This Row],[Discounted Price]]*0.8</f>
        <v>305.70479999999998</v>
      </c>
      <c r="U4495">
        <f>Table1[[#This Row],[Price]]*0.52</f>
        <v>220.7868</v>
      </c>
      <c r="V4495">
        <f>(Table1[[#This Row],[Price]]-Table1[[#This Row],[Scrap value]])/2</f>
        <v>101.90159999999999</v>
      </c>
    </row>
    <row r="4496" spans="1:22" x14ac:dyDescent="0.25">
      <c r="A4496" t="s">
        <v>20702</v>
      </c>
      <c r="B4496" t="s">
        <v>29</v>
      </c>
      <c r="C4496" t="s">
        <v>47</v>
      </c>
      <c r="D4496" t="s">
        <v>20703</v>
      </c>
      <c r="E4496">
        <v>180.79</v>
      </c>
      <c r="F4496">
        <v>92</v>
      </c>
      <c r="G4496" t="s">
        <v>43729</v>
      </c>
      <c r="H4496" t="s">
        <v>20704</v>
      </c>
      <c r="I4496" s="1">
        <v>45000</v>
      </c>
      <c r="J4496" s="1">
        <v>45292</v>
      </c>
      <c r="K4496" t="s">
        <v>20705</v>
      </c>
      <c r="L4496" t="s">
        <v>20706</v>
      </c>
      <c r="M4496" t="s">
        <v>20</v>
      </c>
      <c r="N4496">
        <v>3</v>
      </c>
      <c r="O4496">
        <f>Table1[[#This Row],[Price]]-0.1*Table1[[#This Row],[Price]]</f>
        <v>162.71099999999998</v>
      </c>
      <c r="P4496" s="9">
        <f>(Table1[[#This Row],[Expiration Date]]-Table1[[#This Row],[Manufacturing Date]])/365</f>
        <v>0.8</v>
      </c>
      <c r="Q4496" t="str">
        <f>IF(Table1[[#This Row],[Expiration Date]]-J4504&gt;12/31/2024,"not expired","expired")</f>
        <v>expired</v>
      </c>
      <c r="R4496">
        <f>Table1[[#This Row],[Discounted Price]]*0.95</f>
        <v>154.57544999999999</v>
      </c>
      <c r="S4496">
        <f>Table1[[#This Row],[Discounted Price]]*0.9</f>
        <v>146.43989999999999</v>
      </c>
      <c r="T4496">
        <f>Table1[[#This Row],[Discounted Price]]*0.8</f>
        <v>130.1688</v>
      </c>
      <c r="U4496">
        <f>Table1[[#This Row],[Price]]*0.52</f>
        <v>94.010800000000003</v>
      </c>
      <c r="V4496">
        <f>(Table1[[#This Row],[Price]]-Table1[[#This Row],[Scrap value]])/2</f>
        <v>43.389599999999994</v>
      </c>
    </row>
    <row r="4497" spans="1:22" x14ac:dyDescent="0.25">
      <c r="A4497" t="s">
        <v>20707</v>
      </c>
      <c r="B4497" t="s">
        <v>29</v>
      </c>
      <c r="C4497" t="s">
        <v>47</v>
      </c>
      <c r="D4497" t="s">
        <v>20708</v>
      </c>
      <c r="E4497">
        <v>97.28</v>
      </c>
      <c r="F4497">
        <v>27</v>
      </c>
      <c r="G4497" t="s">
        <v>43730</v>
      </c>
      <c r="H4497" t="s">
        <v>11340</v>
      </c>
      <c r="I4497" s="1">
        <v>45000</v>
      </c>
      <c r="J4497" s="1">
        <v>46023</v>
      </c>
      <c r="K4497" t="s">
        <v>20709</v>
      </c>
      <c r="L4497" t="s">
        <v>20710</v>
      </c>
      <c r="M4497" t="s">
        <v>20</v>
      </c>
      <c r="N4497">
        <v>4</v>
      </c>
      <c r="O4497">
        <f>Table1[[#This Row],[Price]]-0.1*Table1[[#This Row],[Price]]</f>
        <v>87.551999999999992</v>
      </c>
      <c r="P4497" s="9">
        <f>(Table1[[#This Row],[Expiration Date]]-Table1[[#This Row],[Manufacturing Date]])/365</f>
        <v>2.8027397260273972</v>
      </c>
      <c r="Q4497" t="str">
        <f>IF(Table1[[#This Row],[Expiration Date]]-J4505&gt;12/31/2024,"not expired","expired")</f>
        <v>not expired</v>
      </c>
      <c r="R4497">
        <f>Table1[[#This Row],[Discounted Price]]*0.95</f>
        <v>83.174399999999991</v>
      </c>
      <c r="S4497">
        <f>Table1[[#This Row],[Discounted Price]]*0.9</f>
        <v>78.79679999999999</v>
      </c>
      <c r="T4497">
        <f>Table1[[#This Row],[Discounted Price]]*0.8</f>
        <v>70.041600000000003</v>
      </c>
      <c r="U4497">
        <f>Table1[[#This Row],[Price]]*0.52</f>
        <v>50.585599999999999</v>
      </c>
      <c r="V4497">
        <f>(Table1[[#This Row],[Price]]-Table1[[#This Row],[Scrap value]])/2</f>
        <v>23.347200000000001</v>
      </c>
    </row>
    <row r="4498" spans="1:22" x14ac:dyDescent="0.25">
      <c r="A4498" t="s">
        <v>20711</v>
      </c>
      <c r="B4498" t="s">
        <v>35</v>
      </c>
      <c r="C4498" t="s">
        <v>47</v>
      </c>
      <c r="D4498" t="s">
        <v>20712</v>
      </c>
      <c r="E4498">
        <v>118.51</v>
      </c>
      <c r="F4498">
        <v>85</v>
      </c>
      <c r="G4498" t="s">
        <v>43728</v>
      </c>
      <c r="H4498" t="s">
        <v>638</v>
      </c>
      <c r="I4498" s="1">
        <v>45137</v>
      </c>
      <c r="J4498" s="1">
        <v>45292</v>
      </c>
      <c r="K4498" t="s">
        <v>20713</v>
      </c>
      <c r="L4498" t="s">
        <v>20714</v>
      </c>
      <c r="M4498" t="s">
        <v>45</v>
      </c>
      <c r="N4498">
        <v>3</v>
      </c>
      <c r="O4498">
        <f>Table1[[#This Row],[Price]]-0.1*Table1[[#This Row],[Price]]</f>
        <v>106.65900000000001</v>
      </c>
      <c r="P4498" s="9">
        <f>(Table1[[#This Row],[Expiration Date]]-Table1[[#This Row],[Manufacturing Date]])/365</f>
        <v>0.42465753424657532</v>
      </c>
      <c r="Q4498" t="str">
        <f>IF(Table1[[#This Row],[Expiration Date]]-J4506&gt;12/31/2024,"not expired","expired")</f>
        <v>expired</v>
      </c>
      <c r="R4498">
        <f>Table1[[#This Row],[Discounted Price]]*0.95</f>
        <v>101.32605</v>
      </c>
      <c r="S4498">
        <f>Table1[[#This Row],[Discounted Price]]*0.9</f>
        <v>95.993100000000013</v>
      </c>
      <c r="T4498">
        <f>Table1[[#This Row],[Discounted Price]]*0.8</f>
        <v>85.327200000000005</v>
      </c>
      <c r="U4498">
        <f>Table1[[#This Row],[Price]]*0.52</f>
        <v>61.625200000000007</v>
      </c>
      <c r="V4498">
        <f>(Table1[[#This Row],[Price]]-Table1[[#This Row],[Scrap value]])/2</f>
        <v>28.442399999999999</v>
      </c>
    </row>
    <row r="4499" spans="1:22" x14ac:dyDescent="0.25">
      <c r="A4499" t="s">
        <v>20715</v>
      </c>
      <c r="B4499" t="s">
        <v>29</v>
      </c>
      <c r="C4499" t="s">
        <v>47</v>
      </c>
      <c r="D4499" t="s">
        <v>20716</v>
      </c>
      <c r="E4499">
        <v>31.74</v>
      </c>
      <c r="F4499">
        <v>88</v>
      </c>
      <c r="G4499" t="s">
        <v>43730</v>
      </c>
      <c r="H4499" t="s">
        <v>20717</v>
      </c>
      <c r="I4499" s="1">
        <v>45000</v>
      </c>
      <c r="J4499" s="1">
        <v>45292</v>
      </c>
      <c r="K4499" t="s">
        <v>20718</v>
      </c>
      <c r="L4499" t="s">
        <v>20719</v>
      </c>
      <c r="M4499" t="s">
        <v>27</v>
      </c>
      <c r="N4499">
        <v>4</v>
      </c>
      <c r="O4499">
        <f>Table1[[#This Row],[Price]]-0.1*Table1[[#This Row],[Price]]</f>
        <v>28.565999999999999</v>
      </c>
      <c r="P4499" s="9">
        <f>(Table1[[#This Row],[Expiration Date]]-Table1[[#This Row],[Manufacturing Date]])/365</f>
        <v>0.8</v>
      </c>
      <c r="Q4499" t="str">
        <f>IF(Table1[[#This Row],[Expiration Date]]-J4507&gt;12/31/2024,"not expired","expired")</f>
        <v>expired</v>
      </c>
      <c r="R4499">
        <f>Table1[[#This Row],[Discounted Price]]*0.95</f>
        <v>27.137699999999999</v>
      </c>
      <c r="S4499">
        <f>Table1[[#This Row],[Discounted Price]]*0.9</f>
        <v>25.709399999999999</v>
      </c>
      <c r="T4499">
        <f>Table1[[#This Row],[Discounted Price]]*0.8</f>
        <v>22.852800000000002</v>
      </c>
      <c r="U4499">
        <f>Table1[[#This Row],[Price]]*0.52</f>
        <v>16.504799999999999</v>
      </c>
      <c r="V4499">
        <f>(Table1[[#This Row],[Price]]-Table1[[#This Row],[Scrap value]])/2</f>
        <v>7.6175999999999995</v>
      </c>
    </row>
    <row r="4500" spans="1:22" x14ac:dyDescent="0.25">
      <c r="A4500" t="s">
        <v>20720</v>
      </c>
      <c r="B4500" t="s">
        <v>15</v>
      </c>
      <c r="C4500" t="s">
        <v>47</v>
      </c>
      <c r="D4500" t="s">
        <v>20721</v>
      </c>
      <c r="E4500">
        <v>131.5</v>
      </c>
      <c r="F4500">
        <v>14</v>
      </c>
      <c r="G4500" t="s">
        <v>43729</v>
      </c>
      <c r="H4500" t="s">
        <v>19434</v>
      </c>
      <c r="I4500" s="1">
        <v>44927</v>
      </c>
      <c r="J4500" s="1">
        <v>46023</v>
      </c>
      <c r="K4500" t="s">
        <v>20722</v>
      </c>
      <c r="L4500" t="s">
        <v>20723</v>
      </c>
      <c r="M4500" t="s">
        <v>20</v>
      </c>
      <c r="N4500">
        <v>2</v>
      </c>
      <c r="O4500">
        <f>Table1[[#This Row],[Price]]-0.1*Table1[[#This Row],[Price]]</f>
        <v>118.35</v>
      </c>
      <c r="P4500" s="9">
        <f>(Table1[[#This Row],[Expiration Date]]-Table1[[#This Row],[Manufacturing Date]])/365</f>
        <v>3.0027397260273974</v>
      </c>
      <c r="Q4500" t="str">
        <f>IF(Table1[[#This Row],[Expiration Date]]-J4508&gt;12/31/2024,"not expired","expired")</f>
        <v>expired</v>
      </c>
      <c r="R4500">
        <f>Table1[[#This Row],[Discounted Price]]*0.95</f>
        <v>112.43249999999999</v>
      </c>
      <c r="S4500">
        <f>Table1[[#This Row],[Discounted Price]]*0.9</f>
        <v>106.515</v>
      </c>
      <c r="T4500">
        <f>Table1[[#This Row],[Discounted Price]]*0.8</f>
        <v>94.68</v>
      </c>
      <c r="U4500">
        <f>Table1[[#This Row],[Price]]*0.52</f>
        <v>68.38</v>
      </c>
      <c r="V4500">
        <f>(Table1[[#This Row],[Price]]-Table1[[#This Row],[Scrap value]])/2</f>
        <v>31.560000000000002</v>
      </c>
    </row>
    <row r="4501" spans="1:22" x14ac:dyDescent="0.25">
      <c r="A4501" t="s">
        <v>20724</v>
      </c>
      <c r="B4501" t="s">
        <v>35</v>
      </c>
      <c r="C4501" t="s">
        <v>47</v>
      </c>
      <c r="D4501" t="s">
        <v>20725</v>
      </c>
      <c r="E4501">
        <v>210.79</v>
      </c>
      <c r="F4501">
        <v>57</v>
      </c>
      <c r="G4501" t="s">
        <v>43730</v>
      </c>
      <c r="H4501" t="s">
        <v>20726</v>
      </c>
      <c r="I4501" s="1">
        <v>44927</v>
      </c>
      <c r="J4501" s="1">
        <v>45292</v>
      </c>
      <c r="K4501" t="s">
        <v>20727</v>
      </c>
      <c r="L4501" t="s">
        <v>20728</v>
      </c>
      <c r="M4501" t="s">
        <v>27</v>
      </c>
      <c r="N4501">
        <v>1</v>
      </c>
      <c r="O4501">
        <f>Table1[[#This Row],[Price]]-0.1*Table1[[#This Row],[Price]]</f>
        <v>189.71099999999998</v>
      </c>
      <c r="P4501" s="9">
        <f>(Table1[[#This Row],[Expiration Date]]-Table1[[#This Row],[Manufacturing Date]])/365</f>
        <v>1</v>
      </c>
      <c r="Q4501" t="str">
        <f>IF(Table1[[#This Row],[Expiration Date]]-J4509&gt;12/31/2024,"not expired","expired")</f>
        <v>expired</v>
      </c>
      <c r="R4501">
        <f>Table1[[#This Row],[Discounted Price]]*0.95</f>
        <v>180.22544999999997</v>
      </c>
      <c r="S4501">
        <f>Table1[[#This Row],[Discounted Price]]*0.9</f>
        <v>170.73989999999998</v>
      </c>
      <c r="T4501">
        <f>Table1[[#This Row],[Discounted Price]]*0.8</f>
        <v>151.7688</v>
      </c>
      <c r="U4501">
        <f>Table1[[#This Row],[Price]]*0.52</f>
        <v>109.6108</v>
      </c>
      <c r="V4501">
        <f>(Table1[[#This Row],[Price]]-Table1[[#This Row],[Scrap value]])/2</f>
        <v>50.589599999999997</v>
      </c>
    </row>
    <row r="4502" spans="1:22" x14ac:dyDescent="0.25">
      <c r="A4502" t="s">
        <v>20729</v>
      </c>
      <c r="B4502" t="s">
        <v>29</v>
      </c>
      <c r="C4502" t="s">
        <v>47</v>
      </c>
      <c r="D4502" t="s">
        <v>20730</v>
      </c>
      <c r="E4502">
        <v>137.47999999999999</v>
      </c>
      <c r="F4502">
        <v>13</v>
      </c>
      <c r="G4502" t="s">
        <v>43728</v>
      </c>
      <c r="H4502" t="s">
        <v>9778</v>
      </c>
      <c r="I4502" s="1">
        <v>45000</v>
      </c>
      <c r="J4502" s="1">
        <v>45658</v>
      </c>
      <c r="K4502" t="s">
        <v>20731</v>
      </c>
      <c r="L4502" t="s">
        <v>20732</v>
      </c>
      <c r="M4502" t="s">
        <v>20</v>
      </c>
      <c r="N4502">
        <v>3</v>
      </c>
      <c r="O4502">
        <f>Table1[[#This Row],[Price]]-0.1*Table1[[#This Row],[Price]]</f>
        <v>123.73199999999999</v>
      </c>
      <c r="P4502" s="9">
        <f>(Table1[[#This Row],[Expiration Date]]-Table1[[#This Row],[Manufacturing Date]])/365</f>
        <v>1.8027397260273972</v>
      </c>
      <c r="Q4502" t="str">
        <f>IF(Table1[[#This Row],[Expiration Date]]-J4510&gt;12/31/2024,"not expired","expired")</f>
        <v>expired</v>
      </c>
      <c r="R4502">
        <f>Table1[[#This Row],[Discounted Price]]*0.95</f>
        <v>117.54539999999999</v>
      </c>
      <c r="S4502">
        <f>Table1[[#This Row],[Discounted Price]]*0.9</f>
        <v>111.35879999999999</v>
      </c>
      <c r="T4502">
        <f>Table1[[#This Row],[Discounted Price]]*0.8</f>
        <v>98.985599999999991</v>
      </c>
      <c r="U4502">
        <f>Table1[[#This Row],[Price]]*0.52</f>
        <v>71.489599999999996</v>
      </c>
      <c r="V4502">
        <f>(Table1[[#This Row],[Price]]-Table1[[#This Row],[Scrap value]])/2</f>
        <v>32.995199999999997</v>
      </c>
    </row>
    <row r="4503" spans="1:22" x14ac:dyDescent="0.25">
      <c r="A4503" t="s">
        <v>20733</v>
      </c>
      <c r="B4503" t="s">
        <v>22</v>
      </c>
      <c r="C4503" t="s">
        <v>47</v>
      </c>
      <c r="D4503" t="s">
        <v>20734</v>
      </c>
      <c r="E4503">
        <v>141.85</v>
      </c>
      <c r="F4503">
        <v>12</v>
      </c>
      <c r="G4503" t="s">
        <v>43730</v>
      </c>
      <c r="H4503" t="s">
        <v>14578</v>
      </c>
      <c r="I4503" s="1">
        <v>44927</v>
      </c>
      <c r="J4503" s="1">
        <v>45292</v>
      </c>
      <c r="K4503" t="s">
        <v>20735</v>
      </c>
      <c r="L4503" t="s">
        <v>20736</v>
      </c>
      <c r="M4503" t="s">
        <v>45</v>
      </c>
      <c r="N4503">
        <v>4</v>
      </c>
      <c r="O4503">
        <f>Table1[[#This Row],[Price]]-0.1*Table1[[#This Row],[Price]]</f>
        <v>127.66499999999999</v>
      </c>
      <c r="P4503" s="9">
        <f>(Table1[[#This Row],[Expiration Date]]-Table1[[#This Row],[Manufacturing Date]])/365</f>
        <v>1</v>
      </c>
      <c r="Q4503" t="str">
        <f>IF(Table1[[#This Row],[Expiration Date]]-J4511&gt;12/31/2024,"not expired","expired")</f>
        <v>expired</v>
      </c>
      <c r="R4503">
        <f>Table1[[#This Row],[Discounted Price]]*0.95</f>
        <v>121.28174999999999</v>
      </c>
      <c r="S4503">
        <f>Table1[[#This Row],[Discounted Price]]*0.9</f>
        <v>114.8985</v>
      </c>
      <c r="T4503">
        <f>Table1[[#This Row],[Discounted Price]]*0.8</f>
        <v>102.13200000000001</v>
      </c>
      <c r="U4503">
        <f>Table1[[#This Row],[Price]]*0.52</f>
        <v>73.762</v>
      </c>
      <c r="V4503">
        <f>(Table1[[#This Row],[Price]]-Table1[[#This Row],[Scrap value]])/2</f>
        <v>34.043999999999997</v>
      </c>
    </row>
    <row r="4504" spans="1:22" x14ac:dyDescent="0.25">
      <c r="A4504" t="s">
        <v>20737</v>
      </c>
      <c r="B4504" t="s">
        <v>22</v>
      </c>
      <c r="C4504" t="s">
        <v>47</v>
      </c>
      <c r="D4504" t="s">
        <v>20738</v>
      </c>
      <c r="E4504">
        <v>335.08</v>
      </c>
      <c r="F4504">
        <v>81</v>
      </c>
      <c r="G4504" t="s">
        <v>43730</v>
      </c>
      <c r="H4504" t="s">
        <v>4047</v>
      </c>
      <c r="I4504" s="1">
        <v>44927</v>
      </c>
      <c r="J4504" s="1">
        <v>45292</v>
      </c>
      <c r="K4504" t="s">
        <v>20739</v>
      </c>
      <c r="L4504" t="s">
        <v>20740</v>
      </c>
      <c r="M4504" t="s">
        <v>45</v>
      </c>
      <c r="N4504">
        <v>5</v>
      </c>
      <c r="O4504">
        <f>Table1[[#This Row],[Price]]-0.1*Table1[[#This Row],[Price]]</f>
        <v>301.572</v>
      </c>
      <c r="P4504" s="9">
        <f>(Table1[[#This Row],[Expiration Date]]-Table1[[#This Row],[Manufacturing Date]])/365</f>
        <v>1</v>
      </c>
      <c r="Q4504" t="str">
        <f>IF(Table1[[#This Row],[Expiration Date]]-J4512&gt;12/31/2024,"not expired","expired")</f>
        <v>expired</v>
      </c>
      <c r="R4504">
        <f>Table1[[#This Row],[Discounted Price]]*0.95</f>
        <v>286.49340000000001</v>
      </c>
      <c r="S4504">
        <f>Table1[[#This Row],[Discounted Price]]*0.9</f>
        <v>271.41480000000001</v>
      </c>
      <c r="T4504">
        <f>Table1[[#This Row],[Discounted Price]]*0.8</f>
        <v>241.25760000000002</v>
      </c>
      <c r="U4504">
        <f>Table1[[#This Row],[Price]]*0.52</f>
        <v>174.24160000000001</v>
      </c>
      <c r="V4504">
        <f>(Table1[[#This Row],[Price]]-Table1[[#This Row],[Scrap value]])/2</f>
        <v>80.419199999999989</v>
      </c>
    </row>
    <row r="4505" spans="1:22" x14ac:dyDescent="0.25">
      <c r="A4505" t="s">
        <v>20741</v>
      </c>
      <c r="B4505" t="s">
        <v>35</v>
      </c>
      <c r="C4505" t="s">
        <v>47</v>
      </c>
      <c r="D4505" t="s">
        <v>20742</v>
      </c>
      <c r="E4505">
        <v>311.61</v>
      </c>
      <c r="F4505">
        <v>53</v>
      </c>
      <c r="G4505" t="s">
        <v>43728</v>
      </c>
      <c r="H4505" t="s">
        <v>7106</v>
      </c>
      <c r="I4505" s="1">
        <v>44927</v>
      </c>
      <c r="J4505" s="1">
        <v>45292</v>
      </c>
      <c r="K4505" t="s">
        <v>20743</v>
      </c>
      <c r="L4505" t="s">
        <v>20744</v>
      </c>
      <c r="M4505" t="s">
        <v>45</v>
      </c>
      <c r="N4505">
        <v>2</v>
      </c>
      <c r="O4505">
        <f>Table1[[#This Row],[Price]]-0.1*Table1[[#This Row],[Price]]</f>
        <v>280.44900000000001</v>
      </c>
      <c r="P4505" s="9">
        <f>(Table1[[#This Row],[Expiration Date]]-Table1[[#This Row],[Manufacturing Date]])/365</f>
        <v>1</v>
      </c>
      <c r="Q4505" t="str">
        <f>IF(Table1[[#This Row],[Expiration Date]]-J4513&gt;12/31/2024,"not expired","expired")</f>
        <v>expired</v>
      </c>
      <c r="R4505">
        <f>Table1[[#This Row],[Discounted Price]]*0.95</f>
        <v>266.42655000000002</v>
      </c>
      <c r="S4505">
        <f>Table1[[#This Row],[Discounted Price]]*0.9</f>
        <v>252.40410000000003</v>
      </c>
      <c r="T4505">
        <f>Table1[[#This Row],[Discounted Price]]*0.8</f>
        <v>224.35920000000002</v>
      </c>
      <c r="U4505">
        <f>Table1[[#This Row],[Price]]*0.52</f>
        <v>162.03720000000001</v>
      </c>
      <c r="V4505">
        <f>(Table1[[#This Row],[Price]]-Table1[[#This Row],[Scrap value]])/2</f>
        <v>74.7864</v>
      </c>
    </row>
    <row r="4506" spans="1:22" x14ac:dyDescent="0.25">
      <c r="A4506" t="s">
        <v>20745</v>
      </c>
      <c r="B4506" t="s">
        <v>15</v>
      </c>
      <c r="C4506" t="s">
        <v>47</v>
      </c>
      <c r="D4506" t="s">
        <v>20746</v>
      </c>
      <c r="E4506">
        <v>422.35</v>
      </c>
      <c r="F4506">
        <v>100</v>
      </c>
      <c r="G4506" t="s">
        <v>43728</v>
      </c>
      <c r="H4506" t="s">
        <v>15451</v>
      </c>
      <c r="I4506" s="1">
        <v>44927</v>
      </c>
      <c r="J4506" s="1">
        <v>45292</v>
      </c>
      <c r="K4506" t="s">
        <v>20747</v>
      </c>
      <c r="L4506" t="s">
        <v>20748</v>
      </c>
      <c r="M4506" t="s">
        <v>27</v>
      </c>
      <c r="N4506">
        <v>5</v>
      </c>
      <c r="O4506">
        <f>Table1[[#This Row],[Price]]-0.1*Table1[[#This Row],[Price]]</f>
        <v>380.11500000000001</v>
      </c>
      <c r="P4506" s="9">
        <f>(Table1[[#This Row],[Expiration Date]]-Table1[[#This Row],[Manufacturing Date]])/365</f>
        <v>1</v>
      </c>
      <c r="Q4506" t="str">
        <f>IF(Table1[[#This Row],[Expiration Date]]-J4514&gt;12/31/2024,"not expired","expired")</f>
        <v>expired</v>
      </c>
      <c r="R4506">
        <f>Table1[[#This Row],[Discounted Price]]*0.95</f>
        <v>361.10924999999997</v>
      </c>
      <c r="S4506">
        <f>Table1[[#This Row],[Discounted Price]]*0.9</f>
        <v>342.1035</v>
      </c>
      <c r="T4506">
        <f>Table1[[#This Row],[Discounted Price]]*0.8</f>
        <v>304.09200000000004</v>
      </c>
      <c r="U4506">
        <f>Table1[[#This Row],[Price]]*0.52</f>
        <v>219.62200000000001</v>
      </c>
      <c r="V4506">
        <f>(Table1[[#This Row],[Price]]-Table1[[#This Row],[Scrap value]])/2</f>
        <v>101.364</v>
      </c>
    </row>
    <row r="4507" spans="1:22" x14ac:dyDescent="0.25">
      <c r="A4507" t="s">
        <v>20749</v>
      </c>
      <c r="B4507" t="s">
        <v>22</v>
      </c>
      <c r="C4507" t="s">
        <v>47</v>
      </c>
      <c r="D4507" t="s">
        <v>20750</v>
      </c>
      <c r="E4507">
        <v>398.16</v>
      </c>
      <c r="F4507">
        <v>12</v>
      </c>
      <c r="G4507" t="s">
        <v>43728</v>
      </c>
      <c r="H4507" t="s">
        <v>14614</v>
      </c>
      <c r="I4507" s="1">
        <v>44927</v>
      </c>
      <c r="J4507" s="1">
        <v>46023</v>
      </c>
      <c r="K4507" t="s">
        <v>20751</v>
      </c>
      <c r="L4507" t="s">
        <v>20752</v>
      </c>
      <c r="M4507" t="s">
        <v>27</v>
      </c>
      <c r="N4507">
        <v>4</v>
      </c>
      <c r="O4507">
        <f>Table1[[#This Row],[Price]]-0.1*Table1[[#This Row],[Price]]</f>
        <v>358.34400000000005</v>
      </c>
      <c r="P4507" s="9">
        <f>(Table1[[#This Row],[Expiration Date]]-Table1[[#This Row],[Manufacturing Date]])/365</f>
        <v>3.0027397260273974</v>
      </c>
      <c r="Q4507" t="str">
        <f>IF(Table1[[#This Row],[Expiration Date]]-J4515&gt;12/31/2024,"not expired","expired")</f>
        <v>not expired</v>
      </c>
      <c r="R4507">
        <f>Table1[[#This Row],[Discounted Price]]*0.95</f>
        <v>340.42680000000001</v>
      </c>
      <c r="S4507">
        <f>Table1[[#This Row],[Discounted Price]]*0.9</f>
        <v>322.50960000000003</v>
      </c>
      <c r="T4507">
        <f>Table1[[#This Row],[Discounted Price]]*0.8</f>
        <v>286.67520000000007</v>
      </c>
      <c r="U4507">
        <f>Table1[[#This Row],[Price]]*0.52</f>
        <v>207.04320000000001</v>
      </c>
      <c r="V4507">
        <f>(Table1[[#This Row],[Price]]-Table1[[#This Row],[Scrap value]])/2</f>
        <v>95.558400000000006</v>
      </c>
    </row>
    <row r="4508" spans="1:22" x14ac:dyDescent="0.25">
      <c r="A4508" t="s">
        <v>20753</v>
      </c>
      <c r="B4508" t="s">
        <v>22</v>
      </c>
      <c r="C4508" t="s">
        <v>47</v>
      </c>
      <c r="D4508" t="s">
        <v>20754</v>
      </c>
      <c r="E4508">
        <v>446.85</v>
      </c>
      <c r="F4508">
        <v>54</v>
      </c>
      <c r="G4508" t="s">
        <v>43730</v>
      </c>
      <c r="H4508" t="s">
        <v>20755</v>
      </c>
      <c r="I4508" s="1">
        <v>45137</v>
      </c>
      <c r="J4508" s="1">
        <v>46023</v>
      </c>
      <c r="K4508" t="s">
        <v>20756</v>
      </c>
      <c r="L4508" t="s">
        <v>20757</v>
      </c>
      <c r="M4508" t="s">
        <v>27</v>
      </c>
      <c r="N4508">
        <v>5</v>
      </c>
      <c r="O4508">
        <f>Table1[[#This Row],[Price]]-0.1*Table1[[#This Row],[Price]]</f>
        <v>402.16500000000002</v>
      </c>
      <c r="P4508" s="9">
        <f>(Table1[[#This Row],[Expiration Date]]-Table1[[#This Row],[Manufacturing Date]])/365</f>
        <v>2.4273972602739726</v>
      </c>
      <c r="Q4508" t="str">
        <f>IF(Table1[[#This Row],[Expiration Date]]-J4516&gt;12/31/2024,"not expired","expired")</f>
        <v>expired</v>
      </c>
      <c r="R4508">
        <f>Table1[[#This Row],[Discounted Price]]*0.95</f>
        <v>382.05675000000002</v>
      </c>
      <c r="S4508">
        <f>Table1[[#This Row],[Discounted Price]]*0.9</f>
        <v>361.94850000000002</v>
      </c>
      <c r="T4508">
        <f>Table1[[#This Row],[Discounted Price]]*0.8</f>
        <v>321.73200000000003</v>
      </c>
      <c r="U4508">
        <f>Table1[[#This Row],[Price]]*0.52</f>
        <v>232.36200000000002</v>
      </c>
      <c r="V4508">
        <f>(Table1[[#This Row],[Price]]-Table1[[#This Row],[Scrap value]])/2</f>
        <v>107.244</v>
      </c>
    </row>
    <row r="4509" spans="1:22" x14ac:dyDescent="0.25">
      <c r="A4509" t="s">
        <v>20758</v>
      </c>
      <c r="B4509" t="s">
        <v>35</v>
      </c>
      <c r="C4509" t="s">
        <v>47</v>
      </c>
      <c r="D4509" t="s">
        <v>20759</v>
      </c>
      <c r="E4509">
        <v>257.05</v>
      </c>
      <c r="F4509">
        <v>28</v>
      </c>
      <c r="G4509" t="s">
        <v>43728</v>
      </c>
      <c r="H4509" t="s">
        <v>20760</v>
      </c>
      <c r="I4509" s="1">
        <v>45137</v>
      </c>
      <c r="J4509" s="1">
        <v>46023</v>
      </c>
      <c r="K4509" t="s">
        <v>20761</v>
      </c>
      <c r="L4509" t="s">
        <v>20762</v>
      </c>
      <c r="M4509" t="s">
        <v>27</v>
      </c>
      <c r="N4509">
        <v>1</v>
      </c>
      <c r="O4509">
        <f>Table1[[#This Row],[Price]]-0.1*Table1[[#This Row],[Price]]</f>
        <v>231.345</v>
      </c>
      <c r="P4509" s="9">
        <f>(Table1[[#This Row],[Expiration Date]]-Table1[[#This Row],[Manufacturing Date]])/365</f>
        <v>2.4273972602739726</v>
      </c>
      <c r="Q4509" t="str">
        <f>IF(Table1[[#This Row],[Expiration Date]]-J4517&gt;12/31/2024,"not expired","expired")</f>
        <v>not expired</v>
      </c>
      <c r="R4509">
        <f>Table1[[#This Row],[Discounted Price]]*0.95</f>
        <v>219.77775</v>
      </c>
      <c r="S4509">
        <f>Table1[[#This Row],[Discounted Price]]*0.9</f>
        <v>208.2105</v>
      </c>
      <c r="T4509">
        <f>Table1[[#This Row],[Discounted Price]]*0.8</f>
        <v>185.07600000000002</v>
      </c>
      <c r="U4509">
        <f>Table1[[#This Row],[Price]]*0.52</f>
        <v>133.666</v>
      </c>
      <c r="V4509">
        <f>(Table1[[#This Row],[Price]]-Table1[[#This Row],[Scrap value]])/2</f>
        <v>61.692000000000007</v>
      </c>
    </row>
    <row r="4510" spans="1:22" x14ac:dyDescent="0.25">
      <c r="A4510" t="s">
        <v>20763</v>
      </c>
      <c r="B4510" t="s">
        <v>35</v>
      </c>
      <c r="C4510" t="s">
        <v>47</v>
      </c>
      <c r="D4510" t="s">
        <v>20764</v>
      </c>
      <c r="E4510">
        <v>380.42</v>
      </c>
      <c r="F4510">
        <v>36</v>
      </c>
      <c r="G4510" t="s">
        <v>43729</v>
      </c>
      <c r="H4510" t="s">
        <v>8756</v>
      </c>
      <c r="I4510" s="1">
        <v>45000</v>
      </c>
      <c r="J4510" s="1">
        <v>45658</v>
      </c>
      <c r="K4510" t="s">
        <v>20765</v>
      </c>
      <c r="L4510" t="s">
        <v>20766</v>
      </c>
      <c r="M4510" t="s">
        <v>45</v>
      </c>
      <c r="N4510">
        <v>2</v>
      </c>
      <c r="O4510">
        <f>Table1[[#This Row],[Price]]-0.1*Table1[[#This Row],[Price]]</f>
        <v>342.37800000000004</v>
      </c>
      <c r="P4510" s="9">
        <f>(Table1[[#This Row],[Expiration Date]]-Table1[[#This Row],[Manufacturing Date]])/365</f>
        <v>1.8027397260273972</v>
      </c>
      <c r="Q4510" t="str">
        <f>IF(Table1[[#This Row],[Expiration Date]]-J4518&gt;12/31/2024,"not expired","expired")</f>
        <v>expired</v>
      </c>
      <c r="R4510">
        <f>Table1[[#This Row],[Discounted Price]]*0.95</f>
        <v>325.25910000000005</v>
      </c>
      <c r="S4510">
        <f>Table1[[#This Row],[Discounted Price]]*0.9</f>
        <v>308.14020000000005</v>
      </c>
      <c r="T4510">
        <f>Table1[[#This Row],[Discounted Price]]*0.8</f>
        <v>273.90240000000006</v>
      </c>
      <c r="U4510">
        <f>Table1[[#This Row],[Price]]*0.52</f>
        <v>197.81840000000003</v>
      </c>
      <c r="V4510">
        <f>(Table1[[#This Row],[Price]]-Table1[[#This Row],[Scrap value]])/2</f>
        <v>91.300799999999995</v>
      </c>
    </row>
    <row r="4511" spans="1:22" x14ac:dyDescent="0.25">
      <c r="A4511" t="s">
        <v>20767</v>
      </c>
      <c r="B4511" t="s">
        <v>22</v>
      </c>
      <c r="C4511" t="s">
        <v>47</v>
      </c>
      <c r="D4511" t="s">
        <v>20768</v>
      </c>
      <c r="E4511">
        <v>32.880000000000003</v>
      </c>
      <c r="F4511">
        <v>7</v>
      </c>
      <c r="G4511" t="s">
        <v>43729</v>
      </c>
      <c r="H4511" t="s">
        <v>20769</v>
      </c>
      <c r="I4511" s="1">
        <v>45137</v>
      </c>
      <c r="J4511" s="1">
        <v>45292</v>
      </c>
      <c r="K4511" t="s">
        <v>20770</v>
      </c>
      <c r="L4511" t="s">
        <v>20771</v>
      </c>
      <c r="M4511" t="s">
        <v>45</v>
      </c>
      <c r="N4511">
        <v>4</v>
      </c>
      <c r="O4511">
        <f>Table1[[#This Row],[Price]]-0.1*Table1[[#This Row],[Price]]</f>
        <v>29.592000000000002</v>
      </c>
      <c r="P4511" s="9">
        <f>(Table1[[#This Row],[Expiration Date]]-Table1[[#This Row],[Manufacturing Date]])/365</f>
        <v>0.42465753424657532</v>
      </c>
      <c r="Q4511" t="str">
        <f>IF(Table1[[#This Row],[Expiration Date]]-J4519&gt;12/31/2024,"not expired","expired")</f>
        <v>expired</v>
      </c>
      <c r="R4511">
        <f>Table1[[#This Row],[Discounted Price]]*0.95</f>
        <v>28.112400000000001</v>
      </c>
      <c r="S4511">
        <f>Table1[[#This Row],[Discounted Price]]*0.9</f>
        <v>26.632800000000003</v>
      </c>
      <c r="T4511">
        <f>Table1[[#This Row],[Discounted Price]]*0.8</f>
        <v>23.673600000000004</v>
      </c>
      <c r="U4511">
        <f>Table1[[#This Row],[Price]]*0.52</f>
        <v>17.097600000000003</v>
      </c>
      <c r="V4511">
        <f>(Table1[[#This Row],[Price]]-Table1[[#This Row],[Scrap value]])/2</f>
        <v>7.8911999999999995</v>
      </c>
    </row>
    <row r="4512" spans="1:22" x14ac:dyDescent="0.25">
      <c r="A4512" t="s">
        <v>20772</v>
      </c>
      <c r="B4512" t="s">
        <v>15</v>
      </c>
      <c r="C4512" t="s">
        <v>47</v>
      </c>
      <c r="D4512" t="s">
        <v>20773</v>
      </c>
      <c r="E4512">
        <v>112.07</v>
      </c>
      <c r="F4512">
        <v>100</v>
      </c>
      <c r="G4512" t="s">
        <v>43729</v>
      </c>
      <c r="H4512" t="s">
        <v>9653</v>
      </c>
      <c r="I4512" s="1">
        <v>44927</v>
      </c>
      <c r="J4512" s="1">
        <v>45292</v>
      </c>
      <c r="K4512" t="s">
        <v>20774</v>
      </c>
      <c r="L4512" t="s">
        <v>20775</v>
      </c>
      <c r="M4512" t="s">
        <v>45</v>
      </c>
      <c r="N4512">
        <v>3</v>
      </c>
      <c r="O4512">
        <f>Table1[[#This Row],[Price]]-0.1*Table1[[#This Row],[Price]]</f>
        <v>100.863</v>
      </c>
      <c r="P4512" s="9">
        <f>(Table1[[#This Row],[Expiration Date]]-Table1[[#This Row],[Manufacturing Date]])/365</f>
        <v>1</v>
      </c>
      <c r="Q4512" t="str">
        <f>IF(Table1[[#This Row],[Expiration Date]]-J4520&gt;12/31/2024,"not expired","expired")</f>
        <v>expired</v>
      </c>
      <c r="R4512">
        <f>Table1[[#This Row],[Discounted Price]]*0.95</f>
        <v>95.819849999999988</v>
      </c>
      <c r="S4512">
        <f>Table1[[#This Row],[Discounted Price]]*0.9</f>
        <v>90.776700000000005</v>
      </c>
      <c r="T4512">
        <f>Table1[[#This Row],[Discounted Price]]*0.8</f>
        <v>80.690400000000011</v>
      </c>
      <c r="U4512">
        <f>Table1[[#This Row],[Price]]*0.52</f>
        <v>58.276399999999995</v>
      </c>
      <c r="V4512">
        <f>(Table1[[#This Row],[Price]]-Table1[[#This Row],[Scrap value]])/2</f>
        <v>26.896799999999999</v>
      </c>
    </row>
    <row r="4513" spans="1:22" x14ac:dyDescent="0.25">
      <c r="A4513" t="s">
        <v>20776</v>
      </c>
      <c r="B4513" t="s">
        <v>22</v>
      </c>
      <c r="C4513" t="s">
        <v>47</v>
      </c>
      <c r="D4513" t="s">
        <v>20777</v>
      </c>
      <c r="E4513">
        <v>323.97000000000003</v>
      </c>
      <c r="F4513">
        <v>4</v>
      </c>
      <c r="G4513" t="s">
        <v>43728</v>
      </c>
      <c r="H4513" t="s">
        <v>20778</v>
      </c>
      <c r="I4513" s="1">
        <v>45137</v>
      </c>
      <c r="J4513" s="1">
        <v>45658</v>
      </c>
      <c r="K4513" t="s">
        <v>20779</v>
      </c>
      <c r="L4513" t="s">
        <v>20780</v>
      </c>
      <c r="M4513" t="s">
        <v>45</v>
      </c>
      <c r="N4513">
        <v>2</v>
      </c>
      <c r="O4513">
        <f>Table1[[#This Row],[Price]]-0.1*Table1[[#This Row],[Price]]</f>
        <v>291.57300000000004</v>
      </c>
      <c r="P4513" s="9">
        <f>(Table1[[#This Row],[Expiration Date]]-Table1[[#This Row],[Manufacturing Date]])/365</f>
        <v>1.4273972602739726</v>
      </c>
      <c r="Q4513" t="str">
        <f>IF(Table1[[#This Row],[Expiration Date]]-J4521&gt;12/31/2024,"not expired","expired")</f>
        <v>not expired</v>
      </c>
      <c r="R4513">
        <f>Table1[[#This Row],[Discounted Price]]*0.95</f>
        <v>276.99435</v>
      </c>
      <c r="S4513">
        <f>Table1[[#This Row],[Discounted Price]]*0.9</f>
        <v>262.41570000000002</v>
      </c>
      <c r="T4513">
        <f>Table1[[#This Row],[Discounted Price]]*0.8</f>
        <v>233.25840000000005</v>
      </c>
      <c r="U4513">
        <f>Table1[[#This Row],[Price]]*0.52</f>
        <v>168.46440000000001</v>
      </c>
      <c r="V4513">
        <f>(Table1[[#This Row],[Price]]-Table1[[#This Row],[Scrap value]])/2</f>
        <v>77.752800000000008</v>
      </c>
    </row>
    <row r="4514" spans="1:22" x14ac:dyDescent="0.25">
      <c r="A4514" t="s">
        <v>20781</v>
      </c>
      <c r="B4514" t="s">
        <v>29</v>
      </c>
      <c r="C4514" t="s">
        <v>47</v>
      </c>
      <c r="D4514" t="s">
        <v>20782</v>
      </c>
      <c r="E4514">
        <v>443.19</v>
      </c>
      <c r="F4514">
        <v>15</v>
      </c>
      <c r="G4514" t="s">
        <v>43729</v>
      </c>
      <c r="H4514" t="s">
        <v>20783</v>
      </c>
      <c r="I4514" s="1">
        <v>45000</v>
      </c>
      <c r="J4514" s="1">
        <v>46023</v>
      </c>
      <c r="K4514" t="s">
        <v>20784</v>
      </c>
      <c r="L4514" t="s">
        <v>20785</v>
      </c>
      <c r="M4514" t="s">
        <v>45</v>
      </c>
      <c r="N4514">
        <v>4</v>
      </c>
      <c r="O4514">
        <f>Table1[[#This Row],[Price]]-0.1*Table1[[#This Row],[Price]]</f>
        <v>398.87099999999998</v>
      </c>
      <c r="P4514" s="9">
        <f>(Table1[[#This Row],[Expiration Date]]-Table1[[#This Row],[Manufacturing Date]])/365</f>
        <v>2.8027397260273972</v>
      </c>
      <c r="Q4514" t="str">
        <f>IF(Table1[[#This Row],[Expiration Date]]-J4522&gt;12/31/2024,"not expired","expired")</f>
        <v>not expired</v>
      </c>
      <c r="R4514">
        <f>Table1[[#This Row],[Discounted Price]]*0.95</f>
        <v>378.92744999999996</v>
      </c>
      <c r="S4514">
        <f>Table1[[#This Row],[Discounted Price]]*0.9</f>
        <v>358.98390000000001</v>
      </c>
      <c r="T4514">
        <f>Table1[[#This Row],[Discounted Price]]*0.8</f>
        <v>319.09680000000003</v>
      </c>
      <c r="U4514">
        <f>Table1[[#This Row],[Price]]*0.52</f>
        <v>230.4588</v>
      </c>
      <c r="V4514">
        <f>(Table1[[#This Row],[Price]]-Table1[[#This Row],[Scrap value]])/2</f>
        <v>106.3656</v>
      </c>
    </row>
    <row r="4515" spans="1:22" x14ac:dyDescent="0.25">
      <c r="A4515" t="s">
        <v>20786</v>
      </c>
      <c r="B4515" t="s">
        <v>22</v>
      </c>
      <c r="C4515" t="s">
        <v>47</v>
      </c>
      <c r="D4515" t="s">
        <v>20787</v>
      </c>
      <c r="E4515">
        <v>434.15</v>
      </c>
      <c r="F4515">
        <v>17</v>
      </c>
      <c r="G4515" t="s">
        <v>43730</v>
      </c>
      <c r="H4515" t="s">
        <v>2137</v>
      </c>
      <c r="I4515" s="1">
        <v>44927</v>
      </c>
      <c r="J4515" s="1">
        <v>45658</v>
      </c>
      <c r="K4515" t="s">
        <v>20788</v>
      </c>
      <c r="L4515" t="s">
        <v>20789</v>
      </c>
      <c r="M4515" t="s">
        <v>27</v>
      </c>
      <c r="N4515">
        <v>4</v>
      </c>
      <c r="O4515">
        <f>Table1[[#This Row],[Price]]-0.1*Table1[[#This Row],[Price]]</f>
        <v>390.73499999999996</v>
      </c>
      <c r="P4515" s="9">
        <f>(Table1[[#This Row],[Expiration Date]]-Table1[[#This Row],[Manufacturing Date]])/365</f>
        <v>2.0027397260273974</v>
      </c>
      <c r="Q4515" t="str">
        <f>IF(Table1[[#This Row],[Expiration Date]]-J4523&gt;12/31/2024,"not expired","expired")</f>
        <v>expired</v>
      </c>
      <c r="R4515">
        <f>Table1[[#This Row],[Discounted Price]]*0.95</f>
        <v>371.19824999999992</v>
      </c>
      <c r="S4515">
        <f>Table1[[#This Row],[Discounted Price]]*0.9</f>
        <v>351.66149999999999</v>
      </c>
      <c r="T4515">
        <f>Table1[[#This Row],[Discounted Price]]*0.8</f>
        <v>312.58799999999997</v>
      </c>
      <c r="U4515">
        <f>Table1[[#This Row],[Price]]*0.52</f>
        <v>225.75800000000001</v>
      </c>
      <c r="V4515">
        <f>(Table1[[#This Row],[Price]]-Table1[[#This Row],[Scrap value]])/2</f>
        <v>104.19599999999998</v>
      </c>
    </row>
    <row r="4516" spans="1:22" x14ac:dyDescent="0.25">
      <c r="A4516" t="s">
        <v>20790</v>
      </c>
      <c r="B4516" t="s">
        <v>22</v>
      </c>
      <c r="C4516" t="s">
        <v>47</v>
      </c>
      <c r="D4516" t="s">
        <v>20791</v>
      </c>
      <c r="E4516">
        <v>311.95999999999998</v>
      </c>
      <c r="F4516">
        <v>92</v>
      </c>
      <c r="G4516" t="s">
        <v>43730</v>
      </c>
      <c r="H4516" t="s">
        <v>7784</v>
      </c>
      <c r="I4516" s="1">
        <v>45137</v>
      </c>
      <c r="J4516" s="1">
        <v>46023</v>
      </c>
      <c r="K4516" t="s">
        <v>20792</v>
      </c>
      <c r="L4516" t="s">
        <v>20793</v>
      </c>
      <c r="M4516" t="s">
        <v>45</v>
      </c>
      <c r="N4516">
        <v>2</v>
      </c>
      <c r="O4516">
        <f>Table1[[#This Row],[Price]]-0.1*Table1[[#This Row],[Price]]</f>
        <v>280.76400000000001</v>
      </c>
      <c r="P4516" s="9">
        <f>(Table1[[#This Row],[Expiration Date]]-Table1[[#This Row],[Manufacturing Date]])/365</f>
        <v>2.4273972602739726</v>
      </c>
      <c r="Q4516" t="str">
        <f>IF(Table1[[#This Row],[Expiration Date]]-J4524&gt;12/31/2024,"not expired","expired")</f>
        <v>not expired</v>
      </c>
      <c r="R4516">
        <f>Table1[[#This Row],[Discounted Price]]*0.95</f>
        <v>266.72579999999999</v>
      </c>
      <c r="S4516">
        <f>Table1[[#This Row],[Discounted Price]]*0.9</f>
        <v>252.6876</v>
      </c>
      <c r="T4516">
        <f>Table1[[#This Row],[Discounted Price]]*0.8</f>
        <v>224.61120000000003</v>
      </c>
      <c r="U4516">
        <f>Table1[[#This Row],[Price]]*0.52</f>
        <v>162.2192</v>
      </c>
      <c r="V4516">
        <f>(Table1[[#This Row],[Price]]-Table1[[#This Row],[Scrap value]])/2</f>
        <v>74.870399999999989</v>
      </c>
    </row>
    <row r="4517" spans="1:22" x14ac:dyDescent="0.25">
      <c r="A4517" t="s">
        <v>20794</v>
      </c>
      <c r="B4517" t="s">
        <v>15</v>
      </c>
      <c r="C4517" t="s">
        <v>47</v>
      </c>
      <c r="D4517" t="s">
        <v>20795</v>
      </c>
      <c r="E4517">
        <v>178.5</v>
      </c>
      <c r="F4517">
        <v>25</v>
      </c>
      <c r="G4517" t="s">
        <v>43730</v>
      </c>
      <c r="H4517" t="s">
        <v>18557</v>
      </c>
      <c r="I4517" s="1">
        <v>44927</v>
      </c>
      <c r="J4517" s="1">
        <v>45292</v>
      </c>
      <c r="K4517" t="s">
        <v>20796</v>
      </c>
      <c r="L4517" t="s">
        <v>20797</v>
      </c>
      <c r="M4517" t="s">
        <v>45</v>
      </c>
      <c r="N4517">
        <v>5</v>
      </c>
      <c r="O4517">
        <f>Table1[[#This Row],[Price]]-0.1*Table1[[#This Row],[Price]]</f>
        <v>160.65</v>
      </c>
      <c r="P4517" s="9">
        <f>(Table1[[#This Row],[Expiration Date]]-Table1[[#This Row],[Manufacturing Date]])/365</f>
        <v>1</v>
      </c>
      <c r="Q4517" t="str">
        <f>IF(Table1[[#This Row],[Expiration Date]]-J4525&gt;12/31/2024,"not expired","expired")</f>
        <v>expired</v>
      </c>
      <c r="R4517">
        <f>Table1[[#This Row],[Discounted Price]]*0.95</f>
        <v>152.61750000000001</v>
      </c>
      <c r="S4517">
        <f>Table1[[#This Row],[Discounted Price]]*0.9</f>
        <v>144.58500000000001</v>
      </c>
      <c r="T4517">
        <f>Table1[[#This Row],[Discounted Price]]*0.8</f>
        <v>128.52000000000001</v>
      </c>
      <c r="U4517">
        <f>Table1[[#This Row],[Price]]*0.52</f>
        <v>92.820000000000007</v>
      </c>
      <c r="V4517">
        <f>(Table1[[#This Row],[Price]]-Table1[[#This Row],[Scrap value]])/2</f>
        <v>42.839999999999996</v>
      </c>
    </row>
    <row r="4518" spans="1:22" x14ac:dyDescent="0.25">
      <c r="A4518" t="s">
        <v>20798</v>
      </c>
      <c r="B4518" t="s">
        <v>22</v>
      </c>
      <c r="C4518" t="s">
        <v>47</v>
      </c>
      <c r="D4518" t="s">
        <v>20799</v>
      </c>
      <c r="E4518">
        <v>440.15</v>
      </c>
      <c r="F4518">
        <v>35</v>
      </c>
      <c r="G4518" t="s">
        <v>43730</v>
      </c>
      <c r="H4518" t="s">
        <v>20800</v>
      </c>
      <c r="I4518" s="1">
        <v>45000</v>
      </c>
      <c r="J4518" s="1">
        <v>45658</v>
      </c>
      <c r="K4518" t="s">
        <v>20801</v>
      </c>
      <c r="L4518" t="s">
        <v>20802</v>
      </c>
      <c r="M4518" t="s">
        <v>27</v>
      </c>
      <c r="N4518">
        <v>3</v>
      </c>
      <c r="O4518">
        <f>Table1[[#This Row],[Price]]-0.1*Table1[[#This Row],[Price]]</f>
        <v>396.13499999999999</v>
      </c>
      <c r="P4518" s="9">
        <f>(Table1[[#This Row],[Expiration Date]]-Table1[[#This Row],[Manufacturing Date]])/365</f>
        <v>1.8027397260273972</v>
      </c>
      <c r="Q4518" t="str">
        <f>IF(Table1[[#This Row],[Expiration Date]]-J4526&gt;12/31/2024,"not expired","expired")</f>
        <v>expired</v>
      </c>
      <c r="R4518">
        <f>Table1[[#This Row],[Discounted Price]]*0.95</f>
        <v>376.32824999999997</v>
      </c>
      <c r="S4518">
        <f>Table1[[#This Row],[Discounted Price]]*0.9</f>
        <v>356.5215</v>
      </c>
      <c r="T4518">
        <f>Table1[[#This Row],[Discounted Price]]*0.8</f>
        <v>316.90800000000002</v>
      </c>
      <c r="U4518">
        <f>Table1[[#This Row],[Price]]*0.52</f>
        <v>228.87799999999999</v>
      </c>
      <c r="V4518">
        <f>(Table1[[#This Row],[Price]]-Table1[[#This Row],[Scrap value]])/2</f>
        <v>105.636</v>
      </c>
    </row>
    <row r="4519" spans="1:22" x14ac:dyDescent="0.25">
      <c r="A4519" t="s">
        <v>20803</v>
      </c>
      <c r="B4519" t="s">
        <v>15</v>
      </c>
      <c r="C4519" t="s">
        <v>47</v>
      </c>
      <c r="D4519" t="s">
        <v>20804</v>
      </c>
      <c r="E4519">
        <v>213.69</v>
      </c>
      <c r="F4519">
        <v>28</v>
      </c>
      <c r="G4519" t="s">
        <v>43730</v>
      </c>
      <c r="H4519" t="s">
        <v>3007</v>
      </c>
      <c r="I4519" s="1">
        <v>45137</v>
      </c>
      <c r="J4519" s="1">
        <v>46023</v>
      </c>
      <c r="K4519" t="s">
        <v>20805</v>
      </c>
      <c r="L4519" t="s">
        <v>20806</v>
      </c>
      <c r="M4519" t="s">
        <v>20</v>
      </c>
      <c r="N4519">
        <v>2</v>
      </c>
      <c r="O4519">
        <f>Table1[[#This Row],[Price]]-0.1*Table1[[#This Row],[Price]]</f>
        <v>192.321</v>
      </c>
      <c r="P4519" s="9">
        <f>(Table1[[#This Row],[Expiration Date]]-Table1[[#This Row],[Manufacturing Date]])/365</f>
        <v>2.4273972602739726</v>
      </c>
      <c r="Q4519" t="str">
        <f>IF(Table1[[#This Row],[Expiration Date]]-J4527&gt;12/31/2024,"not expired","expired")</f>
        <v>expired</v>
      </c>
      <c r="R4519">
        <f>Table1[[#This Row],[Discounted Price]]*0.95</f>
        <v>182.70495</v>
      </c>
      <c r="S4519">
        <f>Table1[[#This Row],[Discounted Price]]*0.9</f>
        <v>173.0889</v>
      </c>
      <c r="T4519">
        <f>Table1[[#This Row],[Discounted Price]]*0.8</f>
        <v>153.85680000000002</v>
      </c>
      <c r="U4519">
        <f>Table1[[#This Row],[Price]]*0.52</f>
        <v>111.11880000000001</v>
      </c>
      <c r="V4519">
        <f>(Table1[[#This Row],[Price]]-Table1[[#This Row],[Scrap value]])/2</f>
        <v>51.285599999999995</v>
      </c>
    </row>
    <row r="4520" spans="1:22" x14ac:dyDescent="0.25">
      <c r="A4520" t="s">
        <v>20807</v>
      </c>
      <c r="B4520" t="s">
        <v>35</v>
      </c>
      <c r="C4520" t="s">
        <v>47</v>
      </c>
      <c r="D4520" t="s">
        <v>20808</v>
      </c>
      <c r="E4520">
        <v>74.36</v>
      </c>
      <c r="F4520">
        <v>69</v>
      </c>
      <c r="G4520" t="s">
        <v>43728</v>
      </c>
      <c r="H4520" t="s">
        <v>20809</v>
      </c>
      <c r="I4520" s="1">
        <v>45137</v>
      </c>
      <c r="J4520" s="1">
        <v>45292</v>
      </c>
      <c r="K4520" t="s">
        <v>20810</v>
      </c>
      <c r="L4520" t="s">
        <v>20811</v>
      </c>
      <c r="M4520" t="s">
        <v>45</v>
      </c>
      <c r="N4520">
        <v>3</v>
      </c>
      <c r="O4520">
        <f>Table1[[#This Row],[Price]]-0.1*Table1[[#This Row],[Price]]</f>
        <v>66.924000000000007</v>
      </c>
      <c r="P4520" s="9">
        <f>(Table1[[#This Row],[Expiration Date]]-Table1[[#This Row],[Manufacturing Date]])/365</f>
        <v>0.42465753424657532</v>
      </c>
      <c r="Q4520" t="str">
        <f>IF(Table1[[#This Row],[Expiration Date]]-J4528&gt;12/31/2024,"not expired","expired")</f>
        <v>expired</v>
      </c>
      <c r="R4520">
        <f>Table1[[#This Row],[Discounted Price]]*0.95</f>
        <v>63.577800000000003</v>
      </c>
      <c r="S4520">
        <f>Table1[[#This Row],[Discounted Price]]*0.9</f>
        <v>60.231600000000007</v>
      </c>
      <c r="T4520">
        <f>Table1[[#This Row],[Discounted Price]]*0.8</f>
        <v>53.539200000000008</v>
      </c>
      <c r="U4520">
        <f>Table1[[#This Row],[Price]]*0.52</f>
        <v>38.667200000000001</v>
      </c>
      <c r="V4520">
        <f>(Table1[[#This Row],[Price]]-Table1[[#This Row],[Scrap value]])/2</f>
        <v>17.846399999999999</v>
      </c>
    </row>
    <row r="4521" spans="1:22" x14ac:dyDescent="0.25">
      <c r="A4521" t="s">
        <v>20812</v>
      </c>
      <c r="B4521" t="s">
        <v>29</v>
      </c>
      <c r="C4521" t="s">
        <v>47</v>
      </c>
      <c r="D4521" t="s">
        <v>20813</v>
      </c>
      <c r="E4521">
        <v>87.62</v>
      </c>
      <c r="F4521">
        <v>6</v>
      </c>
      <c r="G4521" t="s">
        <v>43729</v>
      </c>
      <c r="H4521" t="s">
        <v>20814</v>
      </c>
      <c r="I4521" s="1">
        <v>45000</v>
      </c>
      <c r="J4521" s="1">
        <v>45292</v>
      </c>
      <c r="K4521" t="s">
        <v>20815</v>
      </c>
      <c r="L4521" t="s">
        <v>20816</v>
      </c>
      <c r="M4521" t="s">
        <v>20</v>
      </c>
      <c r="N4521">
        <v>5</v>
      </c>
      <c r="O4521">
        <f>Table1[[#This Row],[Price]]-0.1*Table1[[#This Row],[Price]]</f>
        <v>78.858000000000004</v>
      </c>
      <c r="P4521" s="9">
        <f>(Table1[[#This Row],[Expiration Date]]-Table1[[#This Row],[Manufacturing Date]])/365</f>
        <v>0.8</v>
      </c>
      <c r="Q4521" t="str">
        <f>IF(Table1[[#This Row],[Expiration Date]]-J4529&gt;12/31/2024,"not expired","expired")</f>
        <v>expired</v>
      </c>
      <c r="R4521">
        <f>Table1[[#This Row],[Discounted Price]]*0.95</f>
        <v>74.915099999999995</v>
      </c>
      <c r="S4521">
        <f>Table1[[#This Row],[Discounted Price]]*0.9</f>
        <v>70.972200000000001</v>
      </c>
      <c r="T4521">
        <f>Table1[[#This Row],[Discounted Price]]*0.8</f>
        <v>63.086400000000005</v>
      </c>
      <c r="U4521">
        <f>Table1[[#This Row],[Price]]*0.52</f>
        <v>45.562400000000004</v>
      </c>
      <c r="V4521">
        <f>(Table1[[#This Row],[Price]]-Table1[[#This Row],[Scrap value]])/2</f>
        <v>21.0288</v>
      </c>
    </row>
    <row r="4522" spans="1:22" x14ac:dyDescent="0.25">
      <c r="A4522" t="s">
        <v>20817</v>
      </c>
      <c r="B4522" t="s">
        <v>29</v>
      </c>
      <c r="C4522" t="s">
        <v>47</v>
      </c>
      <c r="D4522" t="s">
        <v>20818</v>
      </c>
      <c r="E4522">
        <v>432.83</v>
      </c>
      <c r="F4522">
        <v>10</v>
      </c>
      <c r="G4522" t="s">
        <v>43730</v>
      </c>
      <c r="H4522" t="s">
        <v>17928</v>
      </c>
      <c r="I4522" s="1">
        <v>44927</v>
      </c>
      <c r="J4522" s="1">
        <v>45292</v>
      </c>
      <c r="K4522" t="s">
        <v>20819</v>
      </c>
      <c r="L4522" t="s">
        <v>20820</v>
      </c>
      <c r="M4522" t="s">
        <v>45</v>
      </c>
      <c r="N4522">
        <v>3</v>
      </c>
      <c r="O4522">
        <f>Table1[[#This Row],[Price]]-0.1*Table1[[#This Row],[Price]]</f>
        <v>389.54699999999997</v>
      </c>
      <c r="P4522" s="9">
        <f>(Table1[[#This Row],[Expiration Date]]-Table1[[#This Row],[Manufacturing Date]])/365</f>
        <v>1</v>
      </c>
      <c r="Q4522" t="str">
        <f>IF(Table1[[#This Row],[Expiration Date]]-J4530&gt;12/31/2024,"not expired","expired")</f>
        <v>expired</v>
      </c>
      <c r="R4522">
        <f>Table1[[#This Row],[Discounted Price]]*0.95</f>
        <v>370.06964999999997</v>
      </c>
      <c r="S4522">
        <f>Table1[[#This Row],[Discounted Price]]*0.9</f>
        <v>350.59229999999997</v>
      </c>
      <c r="T4522">
        <f>Table1[[#This Row],[Discounted Price]]*0.8</f>
        <v>311.63760000000002</v>
      </c>
      <c r="U4522">
        <f>Table1[[#This Row],[Price]]*0.52</f>
        <v>225.07159999999999</v>
      </c>
      <c r="V4522">
        <f>(Table1[[#This Row],[Price]]-Table1[[#This Row],[Scrap value]])/2</f>
        <v>103.8792</v>
      </c>
    </row>
    <row r="4523" spans="1:22" x14ac:dyDescent="0.25">
      <c r="A4523" t="s">
        <v>20821</v>
      </c>
      <c r="B4523" t="s">
        <v>22</v>
      </c>
      <c r="C4523" t="s">
        <v>47</v>
      </c>
      <c r="D4523" t="s">
        <v>20822</v>
      </c>
      <c r="E4523">
        <v>43.24</v>
      </c>
      <c r="F4523">
        <v>14</v>
      </c>
      <c r="G4523" t="s">
        <v>43729</v>
      </c>
      <c r="H4523" t="s">
        <v>2224</v>
      </c>
      <c r="I4523" s="1">
        <v>45000</v>
      </c>
      <c r="J4523" s="1">
        <v>45658</v>
      </c>
      <c r="K4523" t="s">
        <v>20823</v>
      </c>
      <c r="L4523" t="s">
        <v>20824</v>
      </c>
      <c r="M4523" t="s">
        <v>20</v>
      </c>
      <c r="N4523">
        <v>2</v>
      </c>
      <c r="O4523">
        <f>Table1[[#This Row],[Price]]-0.1*Table1[[#This Row],[Price]]</f>
        <v>38.916000000000004</v>
      </c>
      <c r="P4523" s="9">
        <f>(Table1[[#This Row],[Expiration Date]]-Table1[[#This Row],[Manufacturing Date]])/365</f>
        <v>1.8027397260273972</v>
      </c>
      <c r="Q4523" t="str">
        <f>IF(Table1[[#This Row],[Expiration Date]]-J4531&gt;12/31/2024,"not expired","expired")</f>
        <v>expired</v>
      </c>
      <c r="R4523">
        <f>Table1[[#This Row],[Discounted Price]]*0.95</f>
        <v>36.970200000000006</v>
      </c>
      <c r="S4523">
        <f>Table1[[#This Row],[Discounted Price]]*0.9</f>
        <v>35.024400000000007</v>
      </c>
      <c r="T4523">
        <f>Table1[[#This Row],[Discounted Price]]*0.8</f>
        <v>31.132800000000003</v>
      </c>
      <c r="U4523">
        <f>Table1[[#This Row],[Price]]*0.52</f>
        <v>22.484800000000003</v>
      </c>
      <c r="V4523">
        <f>(Table1[[#This Row],[Price]]-Table1[[#This Row],[Scrap value]])/2</f>
        <v>10.377599999999999</v>
      </c>
    </row>
    <row r="4524" spans="1:22" x14ac:dyDescent="0.25">
      <c r="A4524" t="s">
        <v>20825</v>
      </c>
      <c r="B4524" t="s">
        <v>35</v>
      </c>
      <c r="C4524" t="s">
        <v>47</v>
      </c>
      <c r="D4524" t="s">
        <v>20826</v>
      </c>
      <c r="E4524">
        <v>397.69</v>
      </c>
      <c r="F4524">
        <v>10</v>
      </c>
      <c r="G4524" t="s">
        <v>43729</v>
      </c>
      <c r="H4524" t="s">
        <v>20827</v>
      </c>
      <c r="I4524" s="1">
        <v>44927</v>
      </c>
      <c r="J4524" s="1">
        <v>45658</v>
      </c>
      <c r="K4524" t="s">
        <v>20828</v>
      </c>
      <c r="L4524" t="s">
        <v>20829</v>
      </c>
      <c r="M4524" t="s">
        <v>27</v>
      </c>
      <c r="N4524">
        <v>4</v>
      </c>
      <c r="O4524">
        <f>Table1[[#This Row],[Price]]-0.1*Table1[[#This Row],[Price]]</f>
        <v>357.92099999999999</v>
      </c>
      <c r="P4524" s="9">
        <f>(Table1[[#This Row],[Expiration Date]]-Table1[[#This Row],[Manufacturing Date]])/365</f>
        <v>2.0027397260273974</v>
      </c>
      <c r="Q4524" t="str">
        <f>IF(Table1[[#This Row],[Expiration Date]]-J4532&gt;12/31/2024,"not expired","expired")</f>
        <v>expired</v>
      </c>
      <c r="R4524">
        <f>Table1[[#This Row],[Discounted Price]]*0.95</f>
        <v>340.02494999999999</v>
      </c>
      <c r="S4524">
        <f>Table1[[#This Row],[Discounted Price]]*0.9</f>
        <v>322.12889999999999</v>
      </c>
      <c r="T4524">
        <f>Table1[[#This Row],[Discounted Price]]*0.8</f>
        <v>286.33679999999998</v>
      </c>
      <c r="U4524">
        <f>Table1[[#This Row],[Price]]*0.52</f>
        <v>206.7988</v>
      </c>
      <c r="V4524">
        <f>(Table1[[#This Row],[Price]]-Table1[[#This Row],[Scrap value]])/2</f>
        <v>95.445599999999999</v>
      </c>
    </row>
    <row r="4525" spans="1:22" x14ac:dyDescent="0.25">
      <c r="A4525" t="s">
        <v>20830</v>
      </c>
      <c r="B4525" t="s">
        <v>15</v>
      </c>
      <c r="C4525" t="s">
        <v>47</v>
      </c>
      <c r="D4525" t="s">
        <v>20831</v>
      </c>
      <c r="E4525">
        <v>403.84</v>
      </c>
      <c r="F4525">
        <v>25</v>
      </c>
      <c r="G4525" t="s">
        <v>43730</v>
      </c>
      <c r="H4525" t="s">
        <v>8062</v>
      </c>
      <c r="I4525" s="1">
        <v>45137</v>
      </c>
      <c r="J4525" s="1">
        <v>45658</v>
      </c>
      <c r="K4525" t="s">
        <v>20832</v>
      </c>
      <c r="L4525" t="s">
        <v>20833</v>
      </c>
      <c r="M4525" t="s">
        <v>27</v>
      </c>
      <c r="N4525">
        <v>3</v>
      </c>
      <c r="O4525">
        <f>Table1[[#This Row],[Price]]-0.1*Table1[[#This Row],[Price]]</f>
        <v>363.45599999999996</v>
      </c>
      <c r="P4525" s="9">
        <f>(Table1[[#This Row],[Expiration Date]]-Table1[[#This Row],[Manufacturing Date]])/365</f>
        <v>1.4273972602739726</v>
      </c>
      <c r="Q4525" t="str">
        <f>IF(Table1[[#This Row],[Expiration Date]]-J4533&gt;12/31/2024,"not expired","expired")</f>
        <v>expired</v>
      </c>
      <c r="R4525">
        <f>Table1[[#This Row],[Discounted Price]]*0.95</f>
        <v>345.28319999999997</v>
      </c>
      <c r="S4525">
        <f>Table1[[#This Row],[Discounted Price]]*0.9</f>
        <v>327.11039999999997</v>
      </c>
      <c r="T4525">
        <f>Table1[[#This Row],[Discounted Price]]*0.8</f>
        <v>290.76479999999998</v>
      </c>
      <c r="U4525">
        <f>Table1[[#This Row],[Price]]*0.52</f>
        <v>209.99680000000001</v>
      </c>
      <c r="V4525">
        <f>(Table1[[#This Row],[Price]]-Table1[[#This Row],[Scrap value]])/2</f>
        <v>96.921599999999984</v>
      </c>
    </row>
    <row r="4526" spans="1:22" x14ac:dyDescent="0.25">
      <c r="A4526" t="s">
        <v>20834</v>
      </c>
      <c r="B4526" t="s">
        <v>35</v>
      </c>
      <c r="C4526" t="s">
        <v>47</v>
      </c>
      <c r="D4526" t="s">
        <v>20835</v>
      </c>
      <c r="E4526">
        <v>242.8</v>
      </c>
      <c r="F4526">
        <v>64</v>
      </c>
      <c r="G4526" t="s">
        <v>43728</v>
      </c>
      <c r="H4526" t="s">
        <v>15939</v>
      </c>
      <c r="I4526" s="1">
        <v>45000</v>
      </c>
      <c r="J4526" s="1">
        <v>45658</v>
      </c>
      <c r="K4526" t="s">
        <v>20836</v>
      </c>
      <c r="L4526" t="s">
        <v>20837</v>
      </c>
      <c r="M4526" t="s">
        <v>45</v>
      </c>
      <c r="N4526">
        <v>5</v>
      </c>
      <c r="O4526">
        <f>Table1[[#This Row],[Price]]-0.1*Table1[[#This Row],[Price]]</f>
        <v>218.52</v>
      </c>
      <c r="P4526" s="9">
        <f>(Table1[[#This Row],[Expiration Date]]-Table1[[#This Row],[Manufacturing Date]])/365</f>
        <v>1.8027397260273972</v>
      </c>
      <c r="Q4526" t="str">
        <f>IF(Table1[[#This Row],[Expiration Date]]-J4534&gt;12/31/2024,"not expired","expired")</f>
        <v>expired</v>
      </c>
      <c r="R4526">
        <f>Table1[[#This Row],[Discounted Price]]*0.95</f>
        <v>207.59399999999999</v>
      </c>
      <c r="S4526">
        <f>Table1[[#This Row],[Discounted Price]]*0.9</f>
        <v>196.66800000000001</v>
      </c>
      <c r="T4526">
        <f>Table1[[#This Row],[Discounted Price]]*0.8</f>
        <v>174.81600000000003</v>
      </c>
      <c r="U4526">
        <f>Table1[[#This Row],[Price]]*0.52</f>
        <v>126.25600000000001</v>
      </c>
      <c r="V4526">
        <f>(Table1[[#This Row],[Price]]-Table1[[#This Row],[Scrap value]])/2</f>
        <v>58.271999999999998</v>
      </c>
    </row>
    <row r="4527" spans="1:22" x14ac:dyDescent="0.25">
      <c r="A4527" t="s">
        <v>20838</v>
      </c>
      <c r="B4527" t="s">
        <v>22</v>
      </c>
      <c r="C4527" t="s">
        <v>47</v>
      </c>
      <c r="D4527" t="s">
        <v>20839</v>
      </c>
      <c r="E4527">
        <v>122.8</v>
      </c>
      <c r="F4527">
        <v>66</v>
      </c>
      <c r="G4527" t="s">
        <v>43728</v>
      </c>
      <c r="H4527" t="s">
        <v>4495</v>
      </c>
      <c r="I4527" s="1">
        <v>44927</v>
      </c>
      <c r="J4527" s="1">
        <v>46023</v>
      </c>
      <c r="K4527" t="s">
        <v>20840</v>
      </c>
      <c r="L4527" t="s">
        <v>20841</v>
      </c>
      <c r="M4527" t="s">
        <v>45</v>
      </c>
      <c r="N4527">
        <v>5</v>
      </c>
      <c r="O4527">
        <f>Table1[[#This Row],[Price]]-0.1*Table1[[#This Row],[Price]]</f>
        <v>110.52</v>
      </c>
      <c r="P4527" s="9">
        <f>(Table1[[#This Row],[Expiration Date]]-Table1[[#This Row],[Manufacturing Date]])/365</f>
        <v>3.0027397260273974</v>
      </c>
      <c r="Q4527" t="str">
        <f>IF(Table1[[#This Row],[Expiration Date]]-J4535&gt;12/31/2024,"not expired","expired")</f>
        <v>not expired</v>
      </c>
      <c r="R4527">
        <f>Table1[[#This Row],[Discounted Price]]*0.95</f>
        <v>104.99399999999999</v>
      </c>
      <c r="S4527">
        <f>Table1[[#This Row],[Discounted Price]]*0.9</f>
        <v>99.468000000000004</v>
      </c>
      <c r="T4527">
        <f>Table1[[#This Row],[Discounted Price]]*0.8</f>
        <v>88.415999999999997</v>
      </c>
      <c r="U4527">
        <f>Table1[[#This Row],[Price]]*0.52</f>
        <v>63.856000000000002</v>
      </c>
      <c r="V4527">
        <f>(Table1[[#This Row],[Price]]-Table1[[#This Row],[Scrap value]])/2</f>
        <v>29.471999999999998</v>
      </c>
    </row>
    <row r="4528" spans="1:22" x14ac:dyDescent="0.25">
      <c r="A4528" t="s">
        <v>20842</v>
      </c>
      <c r="B4528" t="s">
        <v>35</v>
      </c>
      <c r="C4528" t="s">
        <v>47</v>
      </c>
      <c r="D4528" t="s">
        <v>20843</v>
      </c>
      <c r="E4528">
        <v>328.95</v>
      </c>
      <c r="F4528">
        <v>37</v>
      </c>
      <c r="G4528" t="s">
        <v>43730</v>
      </c>
      <c r="H4528" t="s">
        <v>3930</v>
      </c>
      <c r="I4528" s="1">
        <v>44927</v>
      </c>
      <c r="J4528" s="1">
        <v>45292</v>
      </c>
      <c r="K4528" t="s">
        <v>20844</v>
      </c>
      <c r="L4528" t="s">
        <v>20845</v>
      </c>
      <c r="M4528" t="s">
        <v>27</v>
      </c>
      <c r="N4528">
        <v>2</v>
      </c>
      <c r="O4528">
        <f>Table1[[#This Row],[Price]]-0.1*Table1[[#This Row],[Price]]</f>
        <v>296.05500000000001</v>
      </c>
      <c r="P4528" s="9">
        <f>(Table1[[#This Row],[Expiration Date]]-Table1[[#This Row],[Manufacturing Date]])/365</f>
        <v>1</v>
      </c>
      <c r="Q4528" t="str">
        <f>IF(Table1[[#This Row],[Expiration Date]]-J4536&gt;12/31/2024,"not expired","expired")</f>
        <v>expired</v>
      </c>
      <c r="R4528">
        <f>Table1[[#This Row],[Discounted Price]]*0.95</f>
        <v>281.25225</v>
      </c>
      <c r="S4528">
        <f>Table1[[#This Row],[Discounted Price]]*0.9</f>
        <v>266.4495</v>
      </c>
      <c r="T4528">
        <f>Table1[[#This Row],[Discounted Price]]*0.8</f>
        <v>236.84400000000002</v>
      </c>
      <c r="U4528">
        <f>Table1[[#This Row],[Price]]*0.52</f>
        <v>171.054</v>
      </c>
      <c r="V4528">
        <f>(Table1[[#This Row],[Price]]-Table1[[#This Row],[Scrap value]])/2</f>
        <v>78.947999999999993</v>
      </c>
    </row>
    <row r="4529" spans="1:22" x14ac:dyDescent="0.25">
      <c r="A4529" t="s">
        <v>20846</v>
      </c>
      <c r="B4529" t="s">
        <v>35</v>
      </c>
      <c r="C4529" t="s">
        <v>47</v>
      </c>
      <c r="D4529" t="s">
        <v>20847</v>
      </c>
      <c r="E4529">
        <v>318.68</v>
      </c>
      <c r="F4529">
        <v>87</v>
      </c>
      <c r="G4529" t="s">
        <v>43729</v>
      </c>
      <c r="H4529" t="s">
        <v>7808</v>
      </c>
      <c r="I4529" s="1">
        <v>45137</v>
      </c>
      <c r="J4529" s="1">
        <v>45658</v>
      </c>
      <c r="K4529" t="s">
        <v>20848</v>
      </c>
      <c r="L4529" t="s">
        <v>20849</v>
      </c>
      <c r="M4529" t="s">
        <v>27</v>
      </c>
      <c r="N4529">
        <v>2</v>
      </c>
      <c r="O4529">
        <f>Table1[[#This Row],[Price]]-0.1*Table1[[#This Row],[Price]]</f>
        <v>286.81200000000001</v>
      </c>
      <c r="P4529" s="9">
        <f>(Table1[[#This Row],[Expiration Date]]-Table1[[#This Row],[Manufacturing Date]])/365</f>
        <v>1.4273972602739726</v>
      </c>
      <c r="Q4529" t="str">
        <f>IF(Table1[[#This Row],[Expiration Date]]-J4537&gt;12/31/2024,"not expired","expired")</f>
        <v>expired</v>
      </c>
      <c r="R4529">
        <f>Table1[[#This Row],[Discounted Price]]*0.95</f>
        <v>272.47140000000002</v>
      </c>
      <c r="S4529">
        <f>Table1[[#This Row],[Discounted Price]]*0.9</f>
        <v>258.13080000000002</v>
      </c>
      <c r="T4529">
        <f>Table1[[#This Row],[Discounted Price]]*0.8</f>
        <v>229.44960000000003</v>
      </c>
      <c r="U4529">
        <f>Table1[[#This Row],[Price]]*0.52</f>
        <v>165.71360000000001</v>
      </c>
      <c r="V4529">
        <f>(Table1[[#This Row],[Price]]-Table1[[#This Row],[Scrap value]])/2</f>
        <v>76.483199999999997</v>
      </c>
    </row>
    <row r="4530" spans="1:22" x14ac:dyDescent="0.25">
      <c r="A4530" t="s">
        <v>20850</v>
      </c>
      <c r="B4530" t="s">
        <v>29</v>
      </c>
      <c r="C4530" t="s">
        <v>47</v>
      </c>
      <c r="D4530" t="s">
        <v>20851</v>
      </c>
      <c r="E4530">
        <v>155.46</v>
      </c>
      <c r="F4530">
        <v>17</v>
      </c>
      <c r="G4530" t="s">
        <v>43729</v>
      </c>
      <c r="H4530" t="s">
        <v>748</v>
      </c>
      <c r="I4530" s="1">
        <v>45137</v>
      </c>
      <c r="J4530" s="1">
        <v>46023</v>
      </c>
      <c r="K4530" t="s">
        <v>20852</v>
      </c>
      <c r="L4530" t="s">
        <v>20853</v>
      </c>
      <c r="M4530" t="s">
        <v>20</v>
      </c>
      <c r="N4530">
        <v>5</v>
      </c>
      <c r="O4530">
        <f>Table1[[#This Row],[Price]]-0.1*Table1[[#This Row],[Price]]</f>
        <v>139.91400000000002</v>
      </c>
      <c r="P4530" s="9">
        <f>(Table1[[#This Row],[Expiration Date]]-Table1[[#This Row],[Manufacturing Date]])/365</f>
        <v>2.4273972602739726</v>
      </c>
      <c r="Q4530" t="str">
        <f>IF(Table1[[#This Row],[Expiration Date]]-J4538&gt;12/31/2024,"not expired","expired")</f>
        <v>not expired</v>
      </c>
      <c r="R4530">
        <f>Table1[[#This Row],[Discounted Price]]*0.95</f>
        <v>132.91830000000002</v>
      </c>
      <c r="S4530">
        <f>Table1[[#This Row],[Discounted Price]]*0.9</f>
        <v>125.92260000000002</v>
      </c>
      <c r="T4530">
        <f>Table1[[#This Row],[Discounted Price]]*0.8</f>
        <v>111.93120000000002</v>
      </c>
      <c r="U4530">
        <f>Table1[[#This Row],[Price]]*0.52</f>
        <v>80.839200000000005</v>
      </c>
      <c r="V4530">
        <f>(Table1[[#This Row],[Price]]-Table1[[#This Row],[Scrap value]])/2</f>
        <v>37.310400000000001</v>
      </c>
    </row>
    <row r="4531" spans="1:22" x14ac:dyDescent="0.25">
      <c r="A4531" t="s">
        <v>20854</v>
      </c>
      <c r="B4531" t="s">
        <v>29</v>
      </c>
      <c r="C4531" t="s">
        <v>47</v>
      </c>
      <c r="D4531" t="s">
        <v>20855</v>
      </c>
      <c r="E4531">
        <v>375.61</v>
      </c>
      <c r="F4531">
        <v>65</v>
      </c>
      <c r="G4531" t="s">
        <v>43729</v>
      </c>
      <c r="H4531" t="s">
        <v>9148</v>
      </c>
      <c r="I4531" s="1">
        <v>45137</v>
      </c>
      <c r="J4531" s="1">
        <v>45658</v>
      </c>
      <c r="K4531" t="s">
        <v>20856</v>
      </c>
      <c r="L4531" t="s">
        <v>20857</v>
      </c>
      <c r="M4531" t="s">
        <v>45</v>
      </c>
      <c r="N4531">
        <v>4</v>
      </c>
      <c r="O4531">
        <f>Table1[[#This Row],[Price]]-0.1*Table1[[#This Row],[Price]]</f>
        <v>338.04900000000004</v>
      </c>
      <c r="P4531" s="9">
        <f>(Table1[[#This Row],[Expiration Date]]-Table1[[#This Row],[Manufacturing Date]])/365</f>
        <v>1.4273972602739726</v>
      </c>
      <c r="Q4531" t="str">
        <f>IF(Table1[[#This Row],[Expiration Date]]-J4539&gt;12/31/2024,"not expired","expired")</f>
        <v>not expired</v>
      </c>
      <c r="R4531">
        <f>Table1[[#This Row],[Discounted Price]]*0.95</f>
        <v>321.14654999999999</v>
      </c>
      <c r="S4531">
        <f>Table1[[#This Row],[Discounted Price]]*0.9</f>
        <v>304.24410000000006</v>
      </c>
      <c r="T4531">
        <f>Table1[[#This Row],[Discounted Price]]*0.8</f>
        <v>270.43920000000003</v>
      </c>
      <c r="U4531">
        <f>Table1[[#This Row],[Price]]*0.52</f>
        <v>195.31720000000001</v>
      </c>
      <c r="V4531">
        <f>(Table1[[#This Row],[Price]]-Table1[[#This Row],[Scrap value]])/2</f>
        <v>90.1464</v>
      </c>
    </row>
    <row r="4532" spans="1:22" x14ac:dyDescent="0.25">
      <c r="A4532" t="s">
        <v>20858</v>
      </c>
      <c r="B4532" t="s">
        <v>29</v>
      </c>
      <c r="C4532" t="s">
        <v>47</v>
      </c>
      <c r="D4532" t="s">
        <v>20859</v>
      </c>
      <c r="E4532">
        <v>459.17</v>
      </c>
      <c r="F4532">
        <v>12</v>
      </c>
      <c r="G4532" t="s">
        <v>43728</v>
      </c>
      <c r="H4532" t="s">
        <v>713</v>
      </c>
      <c r="I4532" s="1">
        <v>44927</v>
      </c>
      <c r="J4532" s="1">
        <v>46023</v>
      </c>
      <c r="K4532" t="s">
        <v>20860</v>
      </c>
      <c r="L4532" t="s">
        <v>20861</v>
      </c>
      <c r="M4532" t="s">
        <v>27</v>
      </c>
      <c r="N4532">
        <v>2</v>
      </c>
      <c r="O4532">
        <f>Table1[[#This Row],[Price]]-0.1*Table1[[#This Row],[Price]]</f>
        <v>413.25300000000004</v>
      </c>
      <c r="P4532" s="9">
        <f>(Table1[[#This Row],[Expiration Date]]-Table1[[#This Row],[Manufacturing Date]])/365</f>
        <v>3.0027397260273974</v>
      </c>
      <c r="Q4532" t="str">
        <f>IF(Table1[[#This Row],[Expiration Date]]-J4540&gt;12/31/2024,"not expired","expired")</f>
        <v>not expired</v>
      </c>
      <c r="R4532">
        <f>Table1[[#This Row],[Discounted Price]]*0.95</f>
        <v>392.59035</v>
      </c>
      <c r="S4532">
        <f>Table1[[#This Row],[Discounted Price]]*0.9</f>
        <v>371.92770000000007</v>
      </c>
      <c r="T4532">
        <f>Table1[[#This Row],[Discounted Price]]*0.8</f>
        <v>330.60240000000005</v>
      </c>
      <c r="U4532">
        <f>Table1[[#This Row],[Price]]*0.52</f>
        <v>238.76840000000001</v>
      </c>
      <c r="V4532">
        <f>(Table1[[#This Row],[Price]]-Table1[[#This Row],[Scrap value]])/2</f>
        <v>110.2008</v>
      </c>
    </row>
    <row r="4533" spans="1:22" x14ac:dyDescent="0.25">
      <c r="A4533" t="s">
        <v>20862</v>
      </c>
      <c r="B4533" t="s">
        <v>22</v>
      </c>
      <c r="C4533" t="s">
        <v>47</v>
      </c>
      <c r="D4533" t="s">
        <v>20863</v>
      </c>
      <c r="E4533">
        <v>494.2</v>
      </c>
      <c r="F4533">
        <v>47</v>
      </c>
      <c r="G4533" t="s">
        <v>43728</v>
      </c>
      <c r="H4533" t="s">
        <v>19556</v>
      </c>
      <c r="I4533" s="1">
        <v>45000</v>
      </c>
      <c r="J4533" s="1">
        <v>46023</v>
      </c>
      <c r="K4533" t="s">
        <v>20864</v>
      </c>
      <c r="L4533" t="s">
        <v>20865</v>
      </c>
      <c r="M4533" t="s">
        <v>45</v>
      </c>
      <c r="N4533">
        <v>4</v>
      </c>
      <c r="O4533">
        <f>Table1[[#This Row],[Price]]-0.1*Table1[[#This Row],[Price]]</f>
        <v>444.78</v>
      </c>
      <c r="P4533" s="9">
        <f>(Table1[[#This Row],[Expiration Date]]-Table1[[#This Row],[Manufacturing Date]])/365</f>
        <v>2.8027397260273972</v>
      </c>
      <c r="Q4533" t="str">
        <f>IF(Table1[[#This Row],[Expiration Date]]-J4541&gt;12/31/2024,"not expired","expired")</f>
        <v>not expired</v>
      </c>
      <c r="R4533">
        <f>Table1[[#This Row],[Discounted Price]]*0.95</f>
        <v>422.54099999999994</v>
      </c>
      <c r="S4533">
        <f>Table1[[#This Row],[Discounted Price]]*0.9</f>
        <v>400.30199999999996</v>
      </c>
      <c r="T4533">
        <f>Table1[[#This Row],[Discounted Price]]*0.8</f>
        <v>355.82400000000001</v>
      </c>
      <c r="U4533">
        <f>Table1[[#This Row],[Price]]*0.52</f>
        <v>256.98399999999998</v>
      </c>
      <c r="V4533">
        <f>(Table1[[#This Row],[Price]]-Table1[[#This Row],[Scrap value]])/2</f>
        <v>118.608</v>
      </c>
    </row>
    <row r="4534" spans="1:22" x14ac:dyDescent="0.25">
      <c r="A4534" t="s">
        <v>20866</v>
      </c>
      <c r="B4534" t="s">
        <v>22</v>
      </c>
      <c r="C4534" t="s">
        <v>47</v>
      </c>
      <c r="D4534" t="s">
        <v>20867</v>
      </c>
      <c r="E4534">
        <v>176.64</v>
      </c>
      <c r="F4534">
        <v>24</v>
      </c>
      <c r="G4534" t="s">
        <v>43729</v>
      </c>
      <c r="H4534" t="s">
        <v>20868</v>
      </c>
      <c r="I4534" s="1">
        <v>45137</v>
      </c>
      <c r="J4534" s="1">
        <v>45658</v>
      </c>
      <c r="K4534" t="s">
        <v>20869</v>
      </c>
      <c r="L4534" t="s">
        <v>20870</v>
      </c>
      <c r="M4534" t="s">
        <v>27</v>
      </c>
      <c r="N4534">
        <v>4</v>
      </c>
      <c r="O4534">
        <f>Table1[[#This Row],[Price]]-0.1*Table1[[#This Row],[Price]]</f>
        <v>158.976</v>
      </c>
      <c r="P4534" s="9">
        <f>(Table1[[#This Row],[Expiration Date]]-Table1[[#This Row],[Manufacturing Date]])/365</f>
        <v>1.4273972602739726</v>
      </c>
      <c r="Q4534" t="str">
        <f>IF(Table1[[#This Row],[Expiration Date]]-J4542&gt;12/31/2024,"not expired","expired")</f>
        <v>not expired</v>
      </c>
      <c r="R4534">
        <f>Table1[[#This Row],[Discounted Price]]*0.95</f>
        <v>151.02719999999999</v>
      </c>
      <c r="S4534">
        <f>Table1[[#This Row],[Discounted Price]]*0.9</f>
        <v>143.07840000000002</v>
      </c>
      <c r="T4534">
        <f>Table1[[#This Row],[Discounted Price]]*0.8</f>
        <v>127.1808</v>
      </c>
      <c r="U4534">
        <f>Table1[[#This Row],[Price]]*0.52</f>
        <v>91.852800000000002</v>
      </c>
      <c r="V4534">
        <f>(Table1[[#This Row],[Price]]-Table1[[#This Row],[Scrap value]])/2</f>
        <v>42.393599999999992</v>
      </c>
    </row>
    <row r="4535" spans="1:22" x14ac:dyDescent="0.25">
      <c r="A4535" t="s">
        <v>20871</v>
      </c>
      <c r="B4535" t="s">
        <v>15</v>
      </c>
      <c r="C4535" t="s">
        <v>47</v>
      </c>
      <c r="D4535" t="s">
        <v>20872</v>
      </c>
      <c r="E4535">
        <v>492.09</v>
      </c>
      <c r="F4535">
        <v>19</v>
      </c>
      <c r="G4535" t="s">
        <v>43728</v>
      </c>
      <c r="H4535" t="s">
        <v>2571</v>
      </c>
      <c r="I4535" s="1">
        <v>44927</v>
      </c>
      <c r="J4535" s="1">
        <v>45658</v>
      </c>
      <c r="K4535" t="s">
        <v>20873</v>
      </c>
      <c r="L4535" t="s">
        <v>20874</v>
      </c>
      <c r="M4535" t="s">
        <v>27</v>
      </c>
      <c r="N4535">
        <v>5</v>
      </c>
      <c r="O4535">
        <f>Table1[[#This Row],[Price]]-0.1*Table1[[#This Row],[Price]]</f>
        <v>442.88099999999997</v>
      </c>
      <c r="P4535" s="9">
        <f>(Table1[[#This Row],[Expiration Date]]-Table1[[#This Row],[Manufacturing Date]])/365</f>
        <v>2.0027397260273974</v>
      </c>
      <c r="Q4535" t="str">
        <f>IF(Table1[[#This Row],[Expiration Date]]-J4543&gt;12/31/2024,"not expired","expired")</f>
        <v>expired</v>
      </c>
      <c r="R4535">
        <f>Table1[[#This Row],[Discounted Price]]*0.95</f>
        <v>420.73694999999998</v>
      </c>
      <c r="S4535">
        <f>Table1[[#This Row],[Discounted Price]]*0.9</f>
        <v>398.59289999999999</v>
      </c>
      <c r="T4535">
        <f>Table1[[#This Row],[Discounted Price]]*0.8</f>
        <v>354.3048</v>
      </c>
      <c r="U4535">
        <f>Table1[[#This Row],[Price]]*0.52</f>
        <v>255.88679999999999</v>
      </c>
      <c r="V4535">
        <f>(Table1[[#This Row],[Price]]-Table1[[#This Row],[Scrap value]])/2</f>
        <v>118.10159999999999</v>
      </c>
    </row>
    <row r="4536" spans="1:22" x14ac:dyDescent="0.25">
      <c r="A4536" t="s">
        <v>20875</v>
      </c>
      <c r="B4536" t="s">
        <v>22</v>
      </c>
      <c r="C4536" t="s">
        <v>47</v>
      </c>
      <c r="D4536" t="s">
        <v>20876</v>
      </c>
      <c r="E4536">
        <v>110.55</v>
      </c>
      <c r="F4536">
        <v>26</v>
      </c>
      <c r="G4536" t="s">
        <v>43730</v>
      </c>
      <c r="H4536" t="s">
        <v>4775</v>
      </c>
      <c r="I4536" s="1">
        <v>45000</v>
      </c>
      <c r="J4536" s="1">
        <v>45292</v>
      </c>
      <c r="K4536" t="s">
        <v>20877</v>
      </c>
      <c r="L4536" t="s">
        <v>20878</v>
      </c>
      <c r="M4536" t="s">
        <v>45</v>
      </c>
      <c r="N4536">
        <v>3</v>
      </c>
      <c r="O4536">
        <f>Table1[[#This Row],[Price]]-0.1*Table1[[#This Row],[Price]]</f>
        <v>99.495000000000005</v>
      </c>
      <c r="P4536" s="9">
        <f>(Table1[[#This Row],[Expiration Date]]-Table1[[#This Row],[Manufacturing Date]])/365</f>
        <v>0.8</v>
      </c>
      <c r="Q4536" t="str">
        <f>IF(Table1[[#This Row],[Expiration Date]]-J4544&gt;12/31/2024,"not expired","expired")</f>
        <v>expired</v>
      </c>
      <c r="R4536">
        <f>Table1[[#This Row],[Discounted Price]]*0.95</f>
        <v>94.520250000000004</v>
      </c>
      <c r="S4536">
        <f>Table1[[#This Row],[Discounted Price]]*0.9</f>
        <v>89.545500000000004</v>
      </c>
      <c r="T4536">
        <f>Table1[[#This Row],[Discounted Price]]*0.8</f>
        <v>79.596000000000004</v>
      </c>
      <c r="U4536">
        <f>Table1[[#This Row],[Price]]*0.52</f>
        <v>57.485999999999997</v>
      </c>
      <c r="V4536">
        <f>(Table1[[#This Row],[Price]]-Table1[[#This Row],[Scrap value]])/2</f>
        <v>26.532</v>
      </c>
    </row>
    <row r="4537" spans="1:22" x14ac:dyDescent="0.25">
      <c r="A4537" t="s">
        <v>20879</v>
      </c>
      <c r="B4537" t="s">
        <v>29</v>
      </c>
      <c r="C4537" t="s">
        <v>47</v>
      </c>
      <c r="D4537" t="s">
        <v>20880</v>
      </c>
      <c r="E4537">
        <v>145.28</v>
      </c>
      <c r="F4537">
        <v>82</v>
      </c>
      <c r="G4537" t="s">
        <v>43729</v>
      </c>
      <c r="H4537" t="s">
        <v>18602</v>
      </c>
      <c r="I4537" s="1">
        <v>44927</v>
      </c>
      <c r="J4537" s="1">
        <v>46023</v>
      </c>
      <c r="K4537" t="s">
        <v>20881</v>
      </c>
      <c r="L4537" t="s">
        <v>20882</v>
      </c>
      <c r="M4537" t="s">
        <v>27</v>
      </c>
      <c r="N4537">
        <v>5</v>
      </c>
      <c r="O4537">
        <f>Table1[[#This Row],[Price]]-0.1*Table1[[#This Row],[Price]]</f>
        <v>130.75200000000001</v>
      </c>
      <c r="P4537" s="9">
        <f>(Table1[[#This Row],[Expiration Date]]-Table1[[#This Row],[Manufacturing Date]])/365</f>
        <v>3.0027397260273974</v>
      </c>
      <c r="Q4537" t="str">
        <f>IF(Table1[[#This Row],[Expiration Date]]-J4545&gt;12/31/2024,"not expired","expired")</f>
        <v>expired</v>
      </c>
      <c r="R4537">
        <f>Table1[[#This Row],[Discounted Price]]*0.95</f>
        <v>124.2144</v>
      </c>
      <c r="S4537">
        <f>Table1[[#This Row],[Discounted Price]]*0.9</f>
        <v>117.67680000000001</v>
      </c>
      <c r="T4537">
        <f>Table1[[#This Row],[Discounted Price]]*0.8</f>
        <v>104.60160000000002</v>
      </c>
      <c r="U4537">
        <f>Table1[[#This Row],[Price]]*0.52</f>
        <v>75.545600000000007</v>
      </c>
      <c r="V4537">
        <f>(Table1[[#This Row],[Price]]-Table1[[#This Row],[Scrap value]])/2</f>
        <v>34.867199999999997</v>
      </c>
    </row>
    <row r="4538" spans="1:22" x14ac:dyDescent="0.25">
      <c r="A4538" t="s">
        <v>20883</v>
      </c>
      <c r="B4538" t="s">
        <v>29</v>
      </c>
      <c r="C4538" t="s">
        <v>47</v>
      </c>
      <c r="D4538" t="s">
        <v>20884</v>
      </c>
      <c r="E4538">
        <v>25.56</v>
      </c>
      <c r="F4538">
        <v>74</v>
      </c>
      <c r="G4538" t="s">
        <v>43728</v>
      </c>
      <c r="H4538" t="s">
        <v>5966</v>
      </c>
      <c r="I4538" s="1">
        <v>44927</v>
      </c>
      <c r="J4538" s="1">
        <v>45292</v>
      </c>
      <c r="K4538" t="s">
        <v>20885</v>
      </c>
      <c r="L4538" t="s">
        <v>20886</v>
      </c>
      <c r="M4538" t="s">
        <v>45</v>
      </c>
      <c r="N4538">
        <v>4</v>
      </c>
      <c r="O4538">
        <f>Table1[[#This Row],[Price]]-0.1*Table1[[#This Row],[Price]]</f>
        <v>23.003999999999998</v>
      </c>
      <c r="P4538" s="9">
        <f>(Table1[[#This Row],[Expiration Date]]-Table1[[#This Row],[Manufacturing Date]])/365</f>
        <v>1</v>
      </c>
      <c r="Q4538" t="str">
        <f>IF(Table1[[#This Row],[Expiration Date]]-J4546&gt;12/31/2024,"not expired","expired")</f>
        <v>expired</v>
      </c>
      <c r="R4538">
        <f>Table1[[#This Row],[Discounted Price]]*0.95</f>
        <v>21.853799999999996</v>
      </c>
      <c r="S4538">
        <f>Table1[[#This Row],[Discounted Price]]*0.9</f>
        <v>20.703599999999998</v>
      </c>
      <c r="T4538">
        <f>Table1[[#This Row],[Discounted Price]]*0.8</f>
        <v>18.403199999999998</v>
      </c>
      <c r="U4538">
        <f>Table1[[#This Row],[Price]]*0.52</f>
        <v>13.2912</v>
      </c>
      <c r="V4538">
        <f>(Table1[[#This Row],[Price]]-Table1[[#This Row],[Scrap value]])/2</f>
        <v>6.1343999999999994</v>
      </c>
    </row>
    <row r="4539" spans="1:22" x14ac:dyDescent="0.25">
      <c r="A4539" t="s">
        <v>20887</v>
      </c>
      <c r="B4539" t="s">
        <v>15</v>
      </c>
      <c r="C4539" t="s">
        <v>47</v>
      </c>
      <c r="D4539" t="s">
        <v>20888</v>
      </c>
      <c r="E4539">
        <v>441.08</v>
      </c>
      <c r="F4539">
        <v>88</v>
      </c>
      <c r="G4539" t="s">
        <v>43728</v>
      </c>
      <c r="H4539" t="s">
        <v>2969</v>
      </c>
      <c r="I4539" s="1">
        <v>44927</v>
      </c>
      <c r="J4539" s="1">
        <v>45292</v>
      </c>
      <c r="K4539" t="s">
        <v>20889</v>
      </c>
      <c r="L4539" t="s">
        <v>20890</v>
      </c>
      <c r="M4539" t="s">
        <v>20</v>
      </c>
      <c r="N4539">
        <v>5</v>
      </c>
      <c r="O4539">
        <f>Table1[[#This Row],[Price]]-0.1*Table1[[#This Row],[Price]]</f>
        <v>396.97199999999998</v>
      </c>
      <c r="P4539" s="9">
        <f>(Table1[[#This Row],[Expiration Date]]-Table1[[#This Row],[Manufacturing Date]])/365</f>
        <v>1</v>
      </c>
      <c r="Q4539" t="str">
        <f>IF(Table1[[#This Row],[Expiration Date]]-J4547&gt;12/31/2024,"not expired","expired")</f>
        <v>expired</v>
      </c>
      <c r="R4539">
        <f>Table1[[#This Row],[Discounted Price]]*0.95</f>
        <v>377.12339999999995</v>
      </c>
      <c r="S4539">
        <f>Table1[[#This Row],[Discounted Price]]*0.9</f>
        <v>357.27479999999997</v>
      </c>
      <c r="T4539">
        <f>Table1[[#This Row],[Discounted Price]]*0.8</f>
        <v>317.57760000000002</v>
      </c>
      <c r="U4539">
        <f>Table1[[#This Row],[Price]]*0.52</f>
        <v>229.36160000000001</v>
      </c>
      <c r="V4539">
        <f>(Table1[[#This Row],[Price]]-Table1[[#This Row],[Scrap value]])/2</f>
        <v>105.85919999999999</v>
      </c>
    </row>
    <row r="4540" spans="1:22" x14ac:dyDescent="0.25">
      <c r="A4540" t="s">
        <v>20891</v>
      </c>
      <c r="B4540" t="s">
        <v>29</v>
      </c>
      <c r="C4540" t="s">
        <v>47</v>
      </c>
      <c r="D4540" t="s">
        <v>20892</v>
      </c>
      <c r="E4540">
        <v>182.15</v>
      </c>
      <c r="F4540">
        <v>50</v>
      </c>
      <c r="G4540" t="s">
        <v>43730</v>
      </c>
      <c r="H4540" t="s">
        <v>7057</v>
      </c>
      <c r="I4540" s="1">
        <v>44927</v>
      </c>
      <c r="J4540" s="1">
        <v>45658</v>
      </c>
      <c r="K4540" t="s">
        <v>20893</v>
      </c>
      <c r="L4540" t="s">
        <v>20894</v>
      </c>
      <c r="M4540" t="s">
        <v>20</v>
      </c>
      <c r="N4540">
        <v>4</v>
      </c>
      <c r="O4540">
        <f>Table1[[#This Row],[Price]]-0.1*Table1[[#This Row],[Price]]</f>
        <v>163.935</v>
      </c>
      <c r="P4540" s="9">
        <f>(Table1[[#This Row],[Expiration Date]]-Table1[[#This Row],[Manufacturing Date]])/365</f>
        <v>2.0027397260273974</v>
      </c>
      <c r="Q4540" t="str">
        <f>IF(Table1[[#This Row],[Expiration Date]]-J4548&gt;12/31/2024,"not expired","expired")</f>
        <v>not expired</v>
      </c>
      <c r="R4540">
        <f>Table1[[#This Row],[Discounted Price]]*0.95</f>
        <v>155.73824999999999</v>
      </c>
      <c r="S4540">
        <f>Table1[[#This Row],[Discounted Price]]*0.9</f>
        <v>147.54150000000001</v>
      </c>
      <c r="T4540">
        <f>Table1[[#This Row],[Discounted Price]]*0.8</f>
        <v>131.148</v>
      </c>
      <c r="U4540">
        <f>Table1[[#This Row],[Price]]*0.52</f>
        <v>94.718000000000004</v>
      </c>
      <c r="V4540">
        <f>(Table1[[#This Row],[Price]]-Table1[[#This Row],[Scrap value]])/2</f>
        <v>43.716000000000001</v>
      </c>
    </row>
    <row r="4541" spans="1:22" x14ac:dyDescent="0.25">
      <c r="A4541" t="s">
        <v>20895</v>
      </c>
      <c r="B4541" t="s">
        <v>22</v>
      </c>
      <c r="C4541" t="s">
        <v>47</v>
      </c>
      <c r="D4541" t="s">
        <v>20896</v>
      </c>
      <c r="E4541">
        <v>280.83</v>
      </c>
      <c r="F4541">
        <v>63</v>
      </c>
      <c r="G4541" t="s">
        <v>43729</v>
      </c>
      <c r="H4541" t="s">
        <v>20897</v>
      </c>
      <c r="I4541" s="1">
        <v>44927</v>
      </c>
      <c r="J4541" s="1">
        <v>45292</v>
      </c>
      <c r="K4541" t="s">
        <v>20898</v>
      </c>
      <c r="L4541" t="s">
        <v>20899</v>
      </c>
      <c r="M4541" t="s">
        <v>20</v>
      </c>
      <c r="N4541">
        <v>5</v>
      </c>
      <c r="O4541">
        <f>Table1[[#This Row],[Price]]-0.1*Table1[[#This Row],[Price]]</f>
        <v>252.74699999999999</v>
      </c>
      <c r="P4541" s="9">
        <f>(Table1[[#This Row],[Expiration Date]]-Table1[[#This Row],[Manufacturing Date]])/365</f>
        <v>1</v>
      </c>
      <c r="Q4541" t="str">
        <f>IF(Table1[[#This Row],[Expiration Date]]-J4549&gt;12/31/2024,"not expired","expired")</f>
        <v>expired</v>
      </c>
      <c r="R4541">
        <f>Table1[[#This Row],[Discounted Price]]*0.95</f>
        <v>240.10964999999999</v>
      </c>
      <c r="S4541">
        <f>Table1[[#This Row],[Discounted Price]]*0.9</f>
        <v>227.47229999999999</v>
      </c>
      <c r="T4541">
        <f>Table1[[#This Row],[Discounted Price]]*0.8</f>
        <v>202.19759999999999</v>
      </c>
      <c r="U4541">
        <f>Table1[[#This Row],[Price]]*0.52</f>
        <v>146.0316</v>
      </c>
      <c r="V4541">
        <f>(Table1[[#This Row],[Price]]-Table1[[#This Row],[Scrap value]])/2</f>
        <v>67.399199999999993</v>
      </c>
    </row>
    <row r="4542" spans="1:22" x14ac:dyDescent="0.25">
      <c r="A4542" t="s">
        <v>20900</v>
      </c>
      <c r="B4542" t="s">
        <v>22</v>
      </c>
      <c r="C4542" t="s">
        <v>47</v>
      </c>
      <c r="D4542" t="s">
        <v>20901</v>
      </c>
      <c r="E4542">
        <v>378.39</v>
      </c>
      <c r="F4542">
        <v>18</v>
      </c>
      <c r="G4542" t="s">
        <v>43729</v>
      </c>
      <c r="H4542" t="s">
        <v>6011</v>
      </c>
      <c r="I4542" s="1">
        <v>45137</v>
      </c>
      <c r="J4542" s="1">
        <v>45292</v>
      </c>
      <c r="K4542" t="s">
        <v>20902</v>
      </c>
      <c r="L4542" t="s">
        <v>20903</v>
      </c>
      <c r="M4542" t="s">
        <v>27</v>
      </c>
      <c r="N4542">
        <v>5</v>
      </c>
      <c r="O4542">
        <f>Table1[[#This Row],[Price]]-0.1*Table1[[#This Row],[Price]]</f>
        <v>340.55099999999999</v>
      </c>
      <c r="P4542" s="9">
        <f>(Table1[[#This Row],[Expiration Date]]-Table1[[#This Row],[Manufacturing Date]])/365</f>
        <v>0.42465753424657532</v>
      </c>
      <c r="Q4542" t="str">
        <f>IF(Table1[[#This Row],[Expiration Date]]-J4550&gt;12/31/2024,"not expired","expired")</f>
        <v>expired</v>
      </c>
      <c r="R4542">
        <f>Table1[[#This Row],[Discounted Price]]*0.95</f>
        <v>323.52344999999997</v>
      </c>
      <c r="S4542">
        <f>Table1[[#This Row],[Discounted Price]]*0.9</f>
        <v>306.49590000000001</v>
      </c>
      <c r="T4542">
        <f>Table1[[#This Row],[Discounted Price]]*0.8</f>
        <v>272.44080000000002</v>
      </c>
      <c r="U4542">
        <f>Table1[[#This Row],[Price]]*0.52</f>
        <v>196.7628</v>
      </c>
      <c r="V4542">
        <f>(Table1[[#This Row],[Price]]-Table1[[#This Row],[Scrap value]])/2</f>
        <v>90.813599999999994</v>
      </c>
    </row>
    <row r="4543" spans="1:22" x14ac:dyDescent="0.25">
      <c r="A4543" t="s">
        <v>20904</v>
      </c>
      <c r="B4543" t="s">
        <v>22</v>
      </c>
      <c r="C4543" t="s">
        <v>47</v>
      </c>
      <c r="D4543" t="s">
        <v>20905</v>
      </c>
      <c r="E4543">
        <v>494.15</v>
      </c>
      <c r="F4543">
        <v>66</v>
      </c>
      <c r="G4543" t="s">
        <v>43729</v>
      </c>
      <c r="H4543" t="s">
        <v>20906</v>
      </c>
      <c r="I4543" s="1">
        <v>45000</v>
      </c>
      <c r="J4543" s="1">
        <v>46023</v>
      </c>
      <c r="K4543" t="s">
        <v>20907</v>
      </c>
      <c r="L4543" t="s">
        <v>20908</v>
      </c>
      <c r="M4543" t="s">
        <v>45</v>
      </c>
      <c r="N4543">
        <v>3</v>
      </c>
      <c r="O4543">
        <f>Table1[[#This Row],[Price]]-0.1*Table1[[#This Row],[Price]]</f>
        <v>444.73499999999996</v>
      </c>
      <c r="P4543" s="9">
        <f>(Table1[[#This Row],[Expiration Date]]-Table1[[#This Row],[Manufacturing Date]])/365</f>
        <v>2.8027397260273972</v>
      </c>
      <c r="Q4543" t="str">
        <f>IF(Table1[[#This Row],[Expiration Date]]-J4551&gt;12/31/2024,"not expired","expired")</f>
        <v>not expired</v>
      </c>
      <c r="R4543">
        <f>Table1[[#This Row],[Discounted Price]]*0.95</f>
        <v>422.49824999999993</v>
      </c>
      <c r="S4543">
        <f>Table1[[#This Row],[Discounted Price]]*0.9</f>
        <v>400.26149999999996</v>
      </c>
      <c r="T4543">
        <f>Table1[[#This Row],[Discounted Price]]*0.8</f>
        <v>355.78800000000001</v>
      </c>
      <c r="U4543">
        <f>Table1[[#This Row],[Price]]*0.52</f>
        <v>256.95799999999997</v>
      </c>
      <c r="V4543">
        <f>(Table1[[#This Row],[Price]]-Table1[[#This Row],[Scrap value]])/2</f>
        <v>118.596</v>
      </c>
    </row>
    <row r="4544" spans="1:22" x14ac:dyDescent="0.25">
      <c r="A4544" t="s">
        <v>20909</v>
      </c>
      <c r="B4544" t="s">
        <v>15</v>
      </c>
      <c r="C4544" t="s">
        <v>47</v>
      </c>
      <c r="D4544" t="s">
        <v>20910</v>
      </c>
      <c r="E4544">
        <v>48.23</v>
      </c>
      <c r="F4544">
        <v>79</v>
      </c>
      <c r="G4544" t="s">
        <v>43728</v>
      </c>
      <c r="H4544" t="s">
        <v>20911</v>
      </c>
      <c r="I4544" s="1">
        <v>45137</v>
      </c>
      <c r="J4544" s="1">
        <v>46023</v>
      </c>
      <c r="K4544" t="s">
        <v>20912</v>
      </c>
      <c r="L4544" t="s">
        <v>20913</v>
      </c>
      <c r="M4544" t="s">
        <v>20</v>
      </c>
      <c r="N4544">
        <v>3</v>
      </c>
      <c r="O4544">
        <f>Table1[[#This Row],[Price]]-0.1*Table1[[#This Row],[Price]]</f>
        <v>43.406999999999996</v>
      </c>
      <c r="P4544" s="9">
        <f>(Table1[[#This Row],[Expiration Date]]-Table1[[#This Row],[Manufacturing Date]])/365</f>
        <v>2.4273972602739726</v>
      </c>
      <c r="Q4544" t="str">
        <f>IF(Table1[[#This Row],[Expiration Date]]-J4552&gt;12/31/2024,"not expired","expired")</f>
        <v>not expired</v>
      </c>
      <c r="R4544">
        <f>Table1[[#This Row],[Discounted Price]]*0.95</f>
        <v>41.236649999999997</v>
      </c>
      <c r="S4544">
        <f>Table1[[#This Row],[Discounted Price]]*0.9</f>
        <v>39.066299999999998</v>
      </c>
      <c r="T4544">
        <f>Table1[[#This Row],[Discounted Price]]*0.8</f>
        <v>34.7256</v>
      </c>
      <c r="U4544">
        <f>Table1[[#This Row],[Price]]*0.52</f>
        <v>25.079599999999999</v>
      </c>
      <c r="V4544">
        <f>(Table1[[#This Row],[Price]]-Table1[[#This Row],[Scrap value]])/2</f>
        <v>11.575199999999999</v>
      </c>
    </row>
    <row r="4545" spans="1:22" x14ac:dyDescent="0.25">
      <c r="A4545" t="s">
        <v>20914</v>
      </c>
      <c r="B4545" t="s">
        <v>22</v>
      </c>
      <c r="C4545" t="s">
        <v>47</v>
      </c>
      <c r="D4545" t="s">
        <v>20915</v>
      </c>
      <c r="E4545">
        <v>169.04</v>
      </c>
      <c r="F4545">
        <v>26</v>
      </c>
      <c r="G4545" t="s">
        <v>43729</v>
      </c>
      <c r="H4545" t="s">
        <v>8472</v>
      </c>
      <c r="I4545" s="1">
        <v>45137</v>
      </c>
      <c r="J4545" s="1">
        <v>46023</v>
      </c>
      <c r="K4545" t="s">
        <v>20916</v>
      </c>
      <c r="L4545" t="s">
        <v>20917</v>
      </c>
      <c r="M4545" t="s">
        <v>27</v>
      </c>
      <c r="N4545">
        <v>1</v>
      </c>
      <c r="O4545">
        <f>Table1[[#This Row],[Price]]-0.1*Table1[[#This Row],[Price]]</f>
        <v>152.136</v>
      </c>
      <c r="P4545" s="9">
        <f>(Table1[[#This Row],[Expiration Date]]-Table1[[#This Row],[Manufacturing Date]])/365</f>
        <v>2.4273972602739726</v>
      </c>
      <c r="Q4545" t="str">
        <f>IF(Table1[[#This Row],[Expiration Date]]-J4553&gt;12/31/2024,"not expired","expired")</f>
        <v>expired</v>
      </c>
      <c r="R4545">
        <f>Table1[[#This Row],[Discounted Price]]*0.95</f>
        <v>144.5292</v>
      </c>
      <c r="S4545">
        <f>Table1[[#This Row],[Discounted Price]]*0.9</f>
        <v>136.92240000000001</v>
      </c>
      <c r="T4545">
        <f>Table1[[#This Row],[Discounted Price]]*0.8</f>
        <v>121.7088</v>
      </c>
      <c r="U4545">
        <f>Table1[[#This Row],[Price]]*0.52</f>
        <v>87.900800000000004</v>
      </c>
      <c r="V4545">
        <f>(Table1[[#This Row],[Price]]-Table1[[#This Row],[Scrap value]])/2</f>
        <v>40.569599999999994</v>
      </c>
    </row>
    <row r="4546" spans="1:22" x14ac:dyDescent="0.25">
      <c r="A4546" t="s">
        <v>20918</v>
      </c>
      <c r="B4546" t="s">
        <v>15</v>
      </c>
      <c r="C4546" t="s">
        <v>47</v>
      </c>
      <c r="D4546" t="s">
        <v>20919</v>
      </c>
      <c r="E4546">
        <v>40.51</v>
      </c>
      <c r="F4546">
        <v>57</v>
      </c>
      <c r="G4546" t="s">
        <v>43729</v>
      </c>
      <c r="H4546" t="s">
        <v>10237</v>
      </c>
      <c r="I4546" s="1">
        <v>44927</v>
      </c>
      <c r="J4546" s="1">
        <v>45292</v>
      </c>
      <c r="K4546" t="s">
        <v>20920</v>
      </c>
      <c r="L4546" t="s">
        <v>20921</v>
      </c>
      <c r="M4546" t="s">
        <v>27</v>
      </c>
      <c r="N4546">
        <v>1</v>
      </c>
      <c r="O4546">
        <f>Table1[[#This Row],[Price]]-0.1*Table1[[#This Row],[Price]]</f>
        <v>36.458999999999996</v>
      </c>
      <c r="P4546" s="9">
        <f>(Table1[[#This Row],[Expiration Date]]-Table1[[#This Row],[Manufacturing Date]])/365</f>
        <v>1</v>
      </c>
      <c r="Q4546" t="str">
        <f>IF(Table1[[#This Row],[Expiration Date]]-J4554&gt;12/31/2024,"not expired","expired")</f>
        <v>expired</v>
      </c>
      <c r="R4546">
        <f>Table1[[#This Row],[Discounted Price]]*0.95</f>
        <v>34.636049999999997</v>
      </c>
      <c r="S4546">
        <f>Table1[[#This Row],[Discounted Price]]*0.9</f>
        <v>32.813099999999999</v>
      </c>
      <c r="T4546">
        <f>Table1[[#This Row],[Discounted Price]]*0.8</f>
        <v>29.167199999999998</v>
      </c>
      <c r="U4546">
        <f>Table1[[#This Row],[Price]]*0.52</f>
        <v>21.065200000000001</v>
      </c>
      <c r="V4546">
        <f>(Table1[[#This Row],[Price]]-Table1[[#This Row],[Scrap value]])/2</f>
        <v>9.7223999999999986</v>
      </c>
    </row>
    <row r="4547" spans="1:22" x14ac:dyDescent="0.25">
      <c r="A4547" t="s">
        <v>20922</v>
      </c>
      <c r="B4547" t="s">
        <v>29</v>
      </c>
      <c r="C4547" t="s">
        <v>47</v>
      </c>
      <c r="D4547" t="s">
        <v>20923</v>
      </c>
      <c r="E4547">
        <v>133.61000000000001</v>
      </c>
      <c r="F4547">
        <v>26</v>
      </c>
      <c r="G4547" t="s">
        <v>43729</v>
      </c>
      <c r="H4547" t="s">
        <v>2045</v>
      </c>
      <c r="I4547" s="1">
        <v>44927</v>
      </c>
      <c r="J4547" s="1">
        <v>45658</v>
      </c>
      <c r="K4547" t="s">
        <v>20924</v>
      </c>
      <c r="L4547" t="s">
        <v>20925</v>
      </c>
      <c r="M4547" t="s">
        <v>27</v>
      </c>
      <c r="N4547">
        <v>5</v>
      </c>
      <c r="O4547">
        <f>Table1[[#This Row],[Price]]-0.1*Table1[[#This Row],[Price]]</f>
        <v>120.24900000000001</v>
      </c>
      <c r="P4547" s="9">
        <f>(Table1[[#This Row],[Expiration Date]]-Table1[[#This Row],[Manufacturing Date]])/365</f>
        <v>2.0027397260273974</v>
      </c>
      <c r="Q4547" t="str">
        <f>IF(Table1[[#This Row],[Expiration Date]]-J4555&gt;12/31/2024,"not expired","expired")</f>
        <v>expired</v>
      </c>
      <c r="R4547">
        <f>Table1[[#This Row],[Discounted Price]]*0.95</f>
        <v>114.23655000000001</v>
      </c>
      <c r="S4547">
        <f>Table1[[#This Row],[Discounted Price]]*0.9</f>
        <v>108.22410000000001</v>
      </c>
      <c r="T4547">
        <f>Table1[[#This Row],[Discounted Price]]*0.8</f>
        <v>96.199200000000019</v>
      </c>
      <c r="U4547">
        <f>Table1[[#This Row],[Price]]*0.52</f>
        <v>69.477200000000011</v>
      </c>
      <c r="V4547">
        <f>(Table1[[#This Row],[Price]]-Table1[[#This Row],[Scrap value]])/2</f>
        <v>32.066400000000002</v>
      </c>
    </row>
    <row r="4548" spans="1:22" x14ac:dyDescent="0.25">
      <c r="A4548" t="s">
        <v>20926</v>
      </c>
      <c r="B4548" t="s">
        <v>29</v>
      </c>
      <c r="C4548" t="s">
        <v>47</v>
      </c>
      <c r="D4548" t="s">
        <v>20927</v>
      </c>
      <c r="E4548">
        <v>292.02</v>
      </c>
      <c r="F4548">
        <v>48</v>
      </c>
      <c r="G4548" t="s">
        <v>43730</v>
      </c>
      <c r="H4548" t="s">
        <v>8603</v>
      </c>
      <c r="I4548" s="1">
        <v>45000</v>
      </c>
      <c r="J4548" s="1">
        <v>45292</v>
      </c>
      <c r="K4548" t="s">
        <v>20928</v>
      </c>
      <c r="L4548" t="s">
        <v>20929</v>
      </c>
      <c r="M4548" t="s">
        <v>45</v>
      </c>
      <c r="N4548">
        <v>5</v>
      </c>
      <c r="O4548">
        <f>Table1[[#This Row],[Price]]-0.1*Table1[[#This Row],[Price]]</f>
        <v>262.81799999999998</v>
      </c>
      <c r="P4548" s="9">
        <f>(Table1[[#This Row],[Expiration Date]]-Table1[[#This Row],[Manufacturing Date]])/365</f>
        <v>0.8</v>
      </c>
      <c r="Q4548" t="str">
        <f>IF(Table1[[#This Row],[Expiration Date]]-J4556&gt;12/31/2024,"not expired","expired")</f>
        <v>expired</v>
      </c>
      <c r="R4548">
        <f>Table1[[#This Row],[Discounted Price]]*0.95</f>
        <v>249.67709999999997</v>
      </c>
      <c r="S4548">
        <f>Table1[[#This Row],[Discounted Price]]*0.9</f>
        <v>236.53619999999998</v>
      </c>
      <c r="T4548">
        <f>Table1[[#This Row],[Discounted Price]]*0.8</f>
        <v>210.2544</v>
      </c>
      <c r="U4548">
        <f>Table1[[#This Row],[Price]]*0.52</f>
        <v>151.85040000000001</v>
      </c>
      <c r="V4548">
        <f>(Table1[[#This Row],[Price]]-Table1[[#This Row],[Scrap value]])/2</f>
        <v>70.084799999999987</v>
      </c>
    </row>
    <row r="4549" spans="1:22" x14ac:dyDescent="0.25">
      <c r="A4549" t="s">
        <v>20930</v>
      </c>
      <c r="B4549" t="s">
        <v>22</v>
      </c>
      <c r="C4549" t="s">
        <v>47</v>
      </c>
      <c r="D4549" t="s">
        <v>20931</v>
      </c>
      <c r="E4549">
        <v>267.25</v>
      </c>
      <c r="F4549">
        <v>39</v>
      </c>
      <c r="G4549" t="s">
        <v>43728</v>
      </c>
      <c r="H4549" t="s">
        <v>20932</v>
      </c>
      <c r="I4549" s="1">
        <v>45000</v>
      </c>
      <c r="J4549" s="1">
        <v>46023</v>
      </c>
      <c r="K4549" t="s">
        <v>20933</v>
      </c>
      <c r="L4549" t="s">
        <v>20934</v>
      </c>
      <c r="M4549" t="s">
        <v>45</v>
      </c>
      <c r="N4549">
        <v>2</v>
      </c>
      <c r="O4549">
        <f>Table1[[#This Row],[Price]]-0.1*Table1[[#This Row],[Price]]</f>
        <v>240.52500000000001</v>
      </c>
      <c r="P4549" s="9">
        <f>(Table1[[#This Row],[Expiration Date]]-Table1[[#This Row],[Manufacturing Date]])/365</f>
        <v>2.8027397260273972</v>
      </c>
      <c r="Q4549" t="str">
        <f>IF(Table1[[#This Row],[Expiration Date]]-J4557&gt;12/31/2024,"not expired","expired")</f>
        <v>expired</v>
      </c>
      <c r="R4549">
        <f>Table1[[#This Row],[Discounted Price]]*0.95</f>
        <v>228.49875</v>
      </c>
      <c r="S4549">
        <f>Table1[[#This Row],[Discounted Price]]*0.9</f>
        <v>216.4725</v>
      </c>
      <c r="T4549">
        <f>Table1[[#This Row],[Discounted Price]]*0.8</f>
        <v>192.42000000000002</v>
      </c>
      <c r="U4549">
        <f>Table1[[#This Row],[Price]]*0.52</f>
        <v>138.97</v>
      </c>
      <c r="V4549">
        <f>(Table1[[#This Row],[Price]]-Table1[[#This Row],[Scrap value]])/2</f>
        <v>64.14</v>
      </c>
    </row>
    <row r="4550" spans="1:22" x14ac:dyDescent="0.25">
      <c r="A4550" t="s">
        <v>20935</v>
      </c>
      <c r="B4550" t="s">
        <v>35</v>
      </c>
      <c r="C4550" t="s">
        <v>47</v>
      </c>
      <c r="D4550" t="s">
        <v>20936</v>
      </c>
      <c r="E4550">
        <v>365.85</v>
      </c>
      <c r="F4550">
        <v>26</v>
      </c>
      <c r="G4550" t="s">
        <v>43728</v>
      </c>
      <c r="H4550" t="s">
        <v>9625</v>
      </c>
      <c r="I4550" s="1">
        <v>45137</v>
      </c>
      <c r="J4550" s="1">
        <v>45658</v>
      </c>
      <c r="K4550" t="s">
        <v>20937</v>
      </c>
      <c r="L4550" t="s">
        <v>20938</v>
      </c>
      <c r="M4550" t="s">
        <v>20</v>
      </c>
      <c r="N4550">
        <v>4</v>
      </c>
      <c r="O4550">
        <f>Table1[[#This Row],[Price]]-0.1*Table1[[#This Row],[Price]]</f>
        <v>329.26500000000004</v>
      </c>
      <c r="P4550" s="9">
        <f>(Table1[[#This Row],[Expiration Date]]-Table1[[#This Row],[Manufacturing Date]])/365</f>
        <v>1.4273972602739726</v>
      </c>
      <c r="Q4550" t="str">
        <f>IF(Table1[[#This Row],[Expiration Date]]-J4558&gt;12/31/2024,"not expired","expired")</f>
        <v>expired</v>
      </c>
      <c r="R4550">
        <f>Table1[[#This Row],[Discounted Price]]*0.95</f>
        <v>312.80175000000003</v>
      </c>
      <c r="S4550">
        <f>Table1[[#This Row],[Discounted Price]]*0.9</f>
        <v>296.33850000000007</v>
      </c>
      <c r="T4550">
        <f>Table1[[#This Row],[Discounted Price]]*0.8</f>
        <v>263.41200000000003</v>
      </c>
      <c r="U4550">
        <f>Table1[[#This Row],[Price]]*0.52</f>
        <v>190.24200000000002</v>
      </c>
      <c r="V4550">
        <f>(Table1[[#This Row],[Price]]-Table1[[#This Row],[Scrap value]])/2</f>
        <v>87.804000000000002</v>
      </c>
    </row>
    <row r="4551" spans="1:22" x14ac:dyDescent="0.25">
      <c r="A4551" t="s">
        <v>20939</v>
      </c>
      <c r="B4551" t="s">
        <v>15</v>
      </c>
      <c r="C4551" t="s">
        <v>47</v>
      </c>
      <c r="D4551" t="s">
        <v>20940</v>
      </c>
      <c r="E4551">
        <v>365.48</v>
      </c>
      <c r="F4551">
        <v>43</v>
      </c>
      <c r="G4551" t="s">
        <v>43728</v>
      </c>
      <c r="H4551" t="s">
        <v>14668</v>
      </c>
      <c r="I4551" s="1">
        <v>45137</v>
      </c>
      <c r="J4551" s="1">
        <v>45292</v>
      </c>
      <c r="K4551" t="s">
        <v>20941</v>
      </c>
      <c r="L4551" t="s">
        <v>20942</v>
      </c>
      <c r="M4551" t="s">
        <v>27</v>
      </c>
      <c r="N4551">
        <v>5</v>
      </c>
      <c r="O4551">
        <f>Table1[[#This Row],[Price]]-0.1*Table1[[#This Row],[Price]]</f>
        <v>328.93200000000002</v>
      </c>
      <c r="P4551" s="9">
        <f>(Table1[[#This Row],[Expiration Date]]-Table1[[#This Row],[Manufacturing Date]])/365</f>
        <v>0.42465753424657532</v>
      </c>
      <c r="Q4551" t="str">
        <f>IF(Table1[[#This Row],[Expiration Date]]-J4559&gt;12/31/2024,"not expired","expired")</f>
        <v>expired</v>
      </c>
      <c r="R4551">
        <f>Table1[[#This Row],[Discounted Price]]*0.95</f>
        <v>312.48540000000003</v>
      </c>
      <c r="S4551">
        <f>Table1[[#This Row],[Discounted Price]]*0.9</f>
        <v>296.03880000000004</v>
      </c>
      <c r="T4551">
        <f>Table1[[#This Row],[Discounted Price]]*0.8</f>
        <v>263.1456</v>
      </c>
      <c r="U4551">
        <f>Table1[[#This Row],[Price]]*0.52</f>
        <v>190.04960000000003</v>
      </c>
      <c r="V4551">
        <f>(Table1[[#This Row],[Price]]-Table1[[#This Row],[Scrap value]])/2</f>
        <v>87.715199999999996</v>
      </c>
    </row>
    <row r="4552" spans="1:22" x14ac:dyDescent="0.25">
      <c r="A4552" t="s">
        <v>20943</v>
      </c>
      <c r="B4552" t="s">
        <v>15</v>
      </c>
      <c r="C4552" t="s">
        <v>47</v>
      </c>
      <c r="D4552" t="s">
        <v>20944</v>
      </c>
      <c r="E4552">
        <v>42</v>
      </c>
      <c r="F4552">
        <v>30</v>
      </c>
      <c r="G4552" t="s">
        <v>43730</v>
      </c>
      <c r="H4552" t="s">
        <v>20945</v>
      </c>
      <c r="I4552" s="1">
        <v>45137</v>
      </c>
      <c r="J4552" s="1">
        <v>45658</v>
      </c>
      <c r="K4552" t="s">
        <v>20946</v>
      </c>
      <c r="L4552" t="s">
        <v>20947</v>
      </c>
      <c r="M4552" t="s">
        <v>20</v>
      </c>
      <c r="N4552">
        <v>2</v>
      </c>
      <c r="O4552">
        <f>Table1[[#This Row],[Price]]-0.1*Table1[[#This Row],[Price]]</f>
        <v>37.799999999999997</v>
      </c>
      <c r="P4552" s="9">
        <f>(Table1[[#This Row],[Expiration Date]]-Table1[[#This Row],[Manufacturing Date]])/365</f>
        <v>1.4273972602739726</v>
      </c>
      <c r="Q4552" t="str">
        <f>IF(Table1[[#This Row],[Expiration Date]]-J4560&gt;12/31/2024,"not expired","expired")</f>
        <v>expired</v>
      </c>
      <c r="R4552">
        <f>Table1[[#This Row],[Discounted Price]]*0.95</f>
        <v>35.909999999999997</v>
      </c>
      <c r="S4552">
        <f>Table1[[#This Row],[Discounted Price]]*0.9</f>
        <v>34.019999999999996</v>
      </c>
      <c r="T4552">
        <f>Table1[[#This Row],[Discounted Price]]*0.8</f>
        <v>30.24</v>
      </c>
      <c r="U4552">
        <f>Table1[[#This Row],[Price]]*0.52</f>
        <v>21.84</v>
      </c>
      <c r="V4552">
        <f>(Table1[[#This Row],[Price]]-Table1[[#This Row],[Scrap value]])/2</f>
        <v>10.08</v>
      </c>
    </row>
    <row r="4553" spans="1:22" x14ac:dyDescent="0.25">
      <c r="A4553" t="s">
        <v>20948</v>
      </c>
      <c r="B4553" t="s">
        <v>15</v>
      </c>
      <c r="C4553" t="s">
        <v>47</v>
      </c>
      <c r="D4553" t="s">
        <v>20949</v>
      </c>
      <c r="E4553">
        <v>86.55</v>
      </c>
      <c r="F4553">
        <v>33</v>
      </c>
      <c r="G4553" t="s">
        <v>43730</v>
      </c>
      <c r="H4553" t="s">
        <v>20950</v>
      </c>
      <c r="I4553" s="1">
        <v>45000</v>
      </c>
      <c r="J4553" s="1">
        <v>46023</v>
      </c>
      <c r="K4553" t="s">
        <v>20951</v>
      </c>
      <c r="L4553" t="s">
        <v>20952</v>
      </c>
      <c r="M4553" t="s">
        <v>20</v>
      </c>
      <c r="N4553">
        <v>1</v>
      </c>
      <c r="O4553">
        <f>Table1[[#This Row],[Price]]-0.1*Table1[[#This Row],[Price]]</f>
        <v>77.894999999999996</v>
      </c>
      <c r="P4553" s="9">
        <f>(Table1[[#This Row],[Expiration Date]]-Table1[[#This Row],[Manufacturing Date]])/365</f>
        <v>2.8027397260273972</v>
      </c>
      <c r="Q4553" t="str">
        <f>IF(Table1[[#This Row],[Expiration Date]]-J4561&gt;12/31/2024,"not expired","expired")</f>
        <v>not expired</v>
      </c>
      <c r="R4553">
        <f>Table1[[#This Row],[Discounted Price]]*0.95</f>
        <v>74.000249999999994</v>
      </c>
      <c r="S4553">
        <f>Table1[[#This Row],[Discounted Price]]*0.9</f>
        <v>70.105499999999992</v>
      </c>
      <c r="T4553">
        <f>Table1[[#This Row],[Discounted Price]]*0.8</f>
        <v>62.316000000000003</v>
      </c>
      <c r="U4553">
        <f>Table1[[#This Row],[Price]]*0.52</f>
        <v>45.006</v>
      </c>
      <c r="V4553">
        <f>(Table1[[#This Row],[Price]]-Table1[[#This Row],[Scrap value]])/2</f>
        <v>20.771999999999998</v>
      </c>
    </row>
    <row r="4554" spans="1:22" x14ac:dyDescent="0.25">
      <c r="A4554" t="s">
        <v>20953</v>
      </c>
      <c r="B4554" t="s">
        <v>29</v>
      </c>
      <c r="C4554" t="s">
        <v>47</v>
      </c>
      <c r="D4554" t="s">
        <v>20954</v>
      </c>
      <c r="E4554">
        <v>489.43</v>
      </c>
      <c r="F4554">
        <v>36</v>
      </c>
      <c r="G4554" t="s">
        <v>43729</v>
      </c>
      <c r="H4554" t="s">
        <v>2944</v>
      </c>
      <c r="I4554" s="1">
        <v>44927</v>
      </c>
      <c r="J4554" s="1">
        <v>45292</v>
      </c>
      <c r="K4554" t="s">
        <v>20955</v>
      </c>
      <c r="L4554" t="s">
        <v>20956</v>
      </c>
      <c r="M4554" t="s">
        <v>20</v>
      </c>
      <c r="N4554">
        <v>2</v>
      </c>
      <c r="O4554">
        <f>Table1[[#This Row],[Price]]-0.1*Table1[[#This Row],[Price]]</f>
        <v>440.48700000000002</v>
      </c>
      <c r="P4554" s="9">
        <f>(Table1[[#This Row],[Expiration Date]]-Table1[[#This Row],[Manufacturing Date]])/365</f>
        <v>1</v>
      </c>
      <c r="Q4554" t="str">
        <f>IF(Table1[[#This Row],[Expiration Date]]-J4562&gt;12/31/2024,"not expired","expired")</f>
        <v>expired</v>
      </c>
      <c r="R4554">
        <f>Table1[[#This Row],[Discounted Price]]*0.95</f>
        <v>418.46265</v>
      </c>
      <c r="S4554">
        <f>Table1[[#This Row],[Discounted Price]]*0.9</f>
        <v>396.43830000000003</v>
      </c>
      <c r="T4554">
        <f>Table1[[#This Row],[Discounted Price]]*0.8</f>
        <v>352.38960000000003</v>
      </c>
      <c r="U4554">
        <f>Table1[[#This Row],[Price]]*0.52</f>
        <v>254.50360000000001</v>
      </c>
      <c r="V4554">
        <f>(Table1[[#This Row],[Price]]-Table1[[#This Row],[Scrap value]])/2</f>
        <v>117.4632</v>
      </c>
    </row>
    <row r="4555" spans="1:22" x14ac:dyDescent="0.25">
      <c r="A4555" t="s">
        <v>20957</v>
      </c>
      <c r="B4555" t="s">
        <v>22</v>
      </c>
      <c r="C4555" t="s">
        <v>47</v>
      </c>
      <c r="D4555" t="s">
        <v>20958</v>
      </c>
      <c r="E4555">
        <v>488.42</v>
      </c>
      <c r="F4555">
        <v>8</v>
      </c>
      <c r="G4555" t="s">
        <v>43730</v>
      </c>
      <c r="H4555" t="s">
        <v>20959</v>
      </c>
      <c r="I4555" s="1">
        <v>45000</v>
      </c>
      <c r="J4555" s="1">
        <v>45658</v>
      </c>
      <c r="K4555" t="s">
        <v>20960</v>
      </c>
      <c r="L4555" t="s">
        <v>20961</v>
      </c>
      <c r="M4555" t="s">
        <v>27</v>
      </c>
      <c r="N4555">
        <v>1</v>
      </c>
      <c r="O4555">
        <f>Table1[[#This Row],[Price]]-0.1*Table1[[#This Row],[Price]]</f>
        <v>439.57800000000003</v>
      </c>
      <c r="P4555" s="9">
        <f>(Table1[[#This Row],[Expiration Date]]-Table1[[#This Row],[Manufacturing Date]])/365</f>
        <v>1.8027397260273972</v>
      </c>
      <c r="Q4555" t="str">
        <f>IF(Table1[[#This Row],[Expiration Date]]-J4563&gt;12/31/2024,"not expired","expired")</f>
        <v>expired</v>
      </c>
      <c r="R4555">
        <f>Table1[[#This Row],[Discounted Price]]*0.95</f>
        <v>417.59910000000002</v>
      </c>
      <c r="S4555">
        <f>Table1[[#This Row],[Discounted Price]]*0.9</f>
        <v>395.62020000000001</v>
      </c>
      <c r="T4555">
        <f>Table1[[#This Row],[Discounted Price]]*0.8</f>
        <v>351.66240000000005</v>
      </c>
      <c r="U4555">
        <f>Table1[[#This Row],[Price]]*0.52</f>
        <v>253.97840000000002</v>
      </c>
      <c r="V4555">
        <f>(Table1[[#This Row],[Price]]-Table1[[#This Row],[Scrap value]])/2</f>
        <v>117.2208</v>
      </c>
    </row>
    <row r="4556" spans="1:22" x14ac:dyDescent="0.25">
      <c r="A4556" t="s">
        <v>20962</v>
      </c>
      <c r="B4556" t="s">
        <v>15</v>
      </c>
      <c r="C4556" t="s">
        <v>47</v>
      </c>
      <c r="D4556" t="s">
        <v>20963</v>
      </c>
      <c r="E4556">
        <v>493.45</v>
      </c>
      <c r="F4556">
        <v>55</v>
      </c>
      <c r="G4556" t="s">
        <v>43729</v>
      </c>
      <c r="H4556" t="s">
        <v>528</v>
      </c>
      <c r="I4556" s="1">
        <v>44927</v>
      </c>
      <c r="J4556" s="1">
        <v>45292</v>
      </c>
      <c r="K4556" t="s">
        <v>20964</v>
      </c>
      <c r="L4556" t="s">
        <v>20965</v>
      </c>
      <c r="M4556" t="s">
        <v>27</v>
      </c>
      <c r="N4556">
        <v>1</v>
      </c>
      <c r="O4556">
        <f>Table1[[#This Row],[Price]]-0.1*Table1[[#This Row],[Price]]</f>
        <v>444.10500000000002</v>
      </c>
      <c r="P4556" s="9">
        <f>(Table1[[#This Row],[Expiration Date]]-Table1[[#This Row],[Manufacturing Date]])/365</f>
        <v>1</v>
      </c>
      <c r="Q4556" t="str">
        <f>IF(Table1[[#This Row],[Expiration Date]]-J4564&gt;12/31/2024,"not expired","expired")</f>
        <v>expired</v>
      </c>
      <c r="R4556">
        <f>Table1[[#This Row],[Discounted Price]]*0.95</f>
        <v>421.89974999999998</v>
      </c>
      <c r="S4556">
        <f>Table1[[#This Row],[Discounted Price]]*0.9</f>
        <v>399.69450000000001</v>
      </c>
      <c r="T4556">
        <f>Table1[[#This Row],[Discounted Price]]*0.8</f>
        <v>355.28400000000005</v>
      </c>
      <c r="U4556">
        <f>Table1[[#This Row],[Price]]*0.52</f>
        <v>256.59399999999999</v>
      </c>
      <c r="V4556">
        <f>(Table1[[#This Row],[Price]]-Table1[[#This Row],[Scrap value]])/2</f>
        <v>118.428</v>
      </c>
    </row>
    <row r="4557" spans="1:22" x14ac:dyDescent="0.25">
      <c r="A4557" t="s">
        <v>20966</v>
      </c>
      <c r="B4557" t="s">
        <v>35</v>
      </c>
      <c r="C4557" t="s">
        <v>47</v>
      </c>
      <c r="D4557" t="s">
        <v>20967</v>
      </c>
      <c r="E4557">
        <v>253.6</v>
      </c>
      <c r="F4557">
        <v>18</v>
      </c>
      <c r="G4557" t="s">
        <v>43728</v>
      </c>
      <c r="H4557" t="s">
        <v>8271</v>
      </c>
      <c r="I4557" s="1">
        <v>45137</v>
      </c>
      <c r="J4557" s="1">
        <v>46023</v>
      </c>
      <c r="K4557" t="s">
        <v>20968</v>
      </c>
      <c r="L4557" t="s">
        <v>20969</v>
      </c>
      <c r="M4557" t="s">
        <v>27</v>
      </c>
      <c r="N4557">
        <v>3</v>
      </c>
      <c r="O4557">
        <f>Table1[[#This Row],[Price]]-0.1*Table1[[#This Row],[Price]]</f>
        <v>228.24</v>
      </c>
      <c r="P4557" s="9">
        <f>(Table1[[#This Row],[Expiration Date]]-Table1[[#This Row],[Manufacturing Date]])/365</f>
        <v>2.4273972602739726</v>
      </c>
      <c r="Q4557" t="str">
        <f>IF(Table1[[#This Row],[Expiration Date]]-J4565&gt;12/31/2024,"not expired","expired")</f>
        <v>not expired</v>
      </c>
      <c r="R4557">
        <f>Table1[[#This Row],[Discounted Price]]*0.95</f>
        <v>216.828</v>
      </c>
      <c r="S4557">
        <f>Table1[[#This Row],[Discounted Price]]*0.9</f>
        <v>205.41600000000003</v>
      </c>
      <c r="T4557">
        <f>Table1[[#This Row],[Discounted Price]]*0.8</f>
        <v>182.59200000000001</v>
      </c>
      <c r="U4557">
        <f>Table1[[#This Row],[Price]]*0.52</f>
        <v>131.87200000000001</v>
      </c>
      <c r="V4557">
        <f>(Table1[[#This Row],[Price]]-Table1[[#This Row],[Scrap value]])/2</f>
        <v>60.86399999999999</v>
      </c>
    </row>
    <row r="4558" spans="1:22" x14ac:dyDescent="0.25">
      <c r="A4558" t="s">
        <v>20970</v>
      </c>
      <c r="B4558" t="s">
        <v>22</v>
      </c>
      <c r="C4558" t="s">
        <v>47</v>
      </c>
      <c r="D4558" t="s">
        <v>20971</v>
      </c>
      <c r="E4558">
        <v>263.11</v>
      </c>
      <c r="F4558">
        <v>52</v>
      </c>
      <c r="G4558" t="s">
        <v>43728</v>
      </c>
      <c r="H4558" t="s">
        <v>20972</v>
      </c>
      <c r="I4558" s="1">
        <v>44927</v>
      </c>
      <c r="J4558" s="1">
        <v>46023</v>
      </c>
      <c r="K4558" t="s">
        <v>20973</v>
      </c>
      <c r="L4558" t="s">
        <v>20974</v>
      </c>
      <c r="M4558" t="s">
        <v>20</v>
      </c>
      <c r="N4558">
        <v>4</v>
      </c>
      <c r="O4558">
        <f>Table1[[#This Row],[Price]]-0.1*Table1[[#This Row],[Price]]</f>
        <v>236.79900000000001</v>
      </c>
      <c r="P4558" s="9">
        <f>(Table1[[#This Row],[Expiration Date]]-Table1[[#This Row],[Manufacturing Date]])/365</f>
        <v>3.0027397260273974</v>
      </c>
      <c r="Q4558" t="str">
        <f>IF(Table1[[#This Row],[Expiration Date]]-J4566&gt;12/31/2024,"not expired","expired")</f>
        <v>not expired</v>
      </c>
      <c r="R4558">
        <f>Table1[[#This Row],[Discounted Price]]*0.95</f>
        <v>224.95904999999999</v>
      </c>
      <c r="S4558">
        <f>Table1[[#This Row],[Discounted Price]]*0.9</f>
        <v>213.1191</v>
      </c>
      <c r="T4558">
        <f>Table1[[#This Row],[Discounted Price]]*0.8</f>
        <v>189.43920000000003</v>
      </c>
      <c r="U4558">
        <f>Table1[[#This Row],[Price]]*0.52</f>
        <v>136.81720000000001</v>
      </c>
      <c r="V4558">
        <f>(Table1[[#This Row],[Price]]-Table1[[#This Row],[Scrap value]])/2</f>
        <v>63.1464</v>
      </c>
    </row>
    <row r="4559" spans="1:22" x14ac:dyDescent="0.25">
      <c r="A4559" t="s">
        <v>20975</v>
      </c>
      <c r="B4559" t="s">
        <v>15</v>
      </c>
      <c r="C4559" t="s">
        <v>47</v>
      </c>
      <c r="D4559" t="s">
        <v>20976</v>
      </c>
      <c r="E4559">
        <v>270.02999999999997</v>
      </c>
      <c r="F4559">
        <v>52</v>
      </c>
      <c r="G4559" t="s">
        <v>43730</v>
      </c>
      <c r="H4559" t="s">
        <v>20977</v>
      </c>
      <c r="I4559" s="1">
        <v>44927</v>
      </c>
      <c r="J4559" s="1">
        <v>45292</v>
      </c>
      <c r="K4559" t="s">
        <v>20978</v>
      </c>
      <c r="L4559" t="s">
        <v>20979</v>
      </c>
      <c r="M4559" t="s">
        <v>20</v>
      </c>
      <c r="N4559">
        <v>1</v>
      </c>
      <c r="O4559">
        <f>Table1[[#This Row],[Price]]-0.1*Table1[[#This Row],[Price]]</f>
        <v>243.02699999999999</v>
      </c>
      <c r="P4559" s="9">
        <f>(Table1[[#This Row],[Expiration Date]]-Table1[[#This Row],[Manufacturing Date]])/365</f>
        <v>1</v>
      </c>
      <c r="Q4559" t="str">
        <f>IF(Table1[[#This Row],[Expiration Date]]-J4567&gt;12/31/2024,"not expired","expired")</f>
        <v>expired</v>
      </c>
      <c r="R4559">
        <f>Table1[[#This Row],[Discounted Price]]*0.95</f>
        <v>230.87564999999998</v>
      </c>
      <c r="S4559">
        <f>Table1[[#This Row],[Discounted Price]]*0.9</f>
        <v>218.7243</v>
      </c>
      <c r="T4559">
        <f>Table1[[#This Row],[Discounted Price]]*0.8</f>
        <v>194.42160000000001</v>
      </c>
      <c r="U4559">
        <f>Table1[[#This Row],[Price]]*0.52</f>
        <v>140.41559999999998</v>
      </c>
      <c r="V4559">
        <f>(Table1[[#This Row],[Price]]-Table1[[#This Row],[Scrap value]])/2</f>
        <v>64.807199999999995</v>
      </c>
    </row>
    <row r="4560" spans="1:22" x14ac:dyDescent="0.25">
      <c r="A4560" t="s">
        <v>20980</v>
      </c>
      <c r="B4560" t="s">
        <v>22</v>
      </c>
      <c r="C4560" t="s">
        <v>47</v>
      </c>
      <c r="D4560" t="s">
        <v>20981</v>
      </c>
      <c r="E4560">
        <v>353.97</v>
      </c>
      <c r="F4560">
        <v>68</v>
      </c>
      <c r="G4560" t="s">
        <v>43728</v>
      </c>
      <c r="H4560" t="s">
        <v>20982</v>
      </c>
      <c r="I4560" s="1">
        <v>45137</v>
      </c>
      <c r="J4560" s="1">
        <v>46023</v>
      </c>
      <c r="K4560" t="s">
        <v>20983</v>
      </c>
      <c r="L4560" t="s">
        <v>20984</v>
      </c>
      <c r="M4560" t="s">
        <v>45</v>
      </c>
      <c r="N4560">
        <v>1</v>
      </c>
      <c r="O4560">
        <f>Table1[[#This Row],[Price]]-0.1*Table1[[#This Row],[Price]]</f>
        <v>318.57300000000004</v>
      </c>
      <c r="P4560" s="9">
        <f>(Table1[[#This Row],[Expiration Date]]-Table1[[#This Row],[Manufacturing Date]])/365</f>
        <v>2.4273972602739726</v>
      </c>
      <c r="Q4560" t="str">
        <f>IF(Table1[[#This Row],[Expiration Date]]-J4568&gt;12/31/2024,"not expired","expired")</f>
        <v>not expired</v>
      </c>
      <c r="R4560">
        <f>Table1[[#This Row],[Discounted Price]]*0.95</f>
        <v>302.64435000000003</v>
      </c>
      <c r="S4560">
        <f>Table1[[#This Row],[Discounted Price]]*0.9</f>
        <v>286.71570000000003</v>
      </c>
      <c r="T4560">
        <f>Table1[[#This Row],[Discounted Price]]*0.8</f>
        <v>254.85840000000005</v>
      </c>
      <c r="U4560">
        <f>Table1[[#This Row],[Price]]*0.52</f>
        <v>184.06440000000003</v>
      </c>
      <c r="V4560">
        <f>(Table1[[#This Row],[Price]]-Table1[[#This Row],[Scrap value]])/2</f>
        <v>84.952799999999996</v>
      </c>
    </row>
    <row r="4561" spans="1:22" x14ac:dyDescent="0.25">
      <c r="A4561" t="s">
        <v>20985</v>
      </c>
      <c r="B4561" t="s">
        <v>35</v>
      </c>
      <c r="C4561" t="s">
        <v>47</v>
      </c>
      <c r="D4561" t="s">
        <v>20986</v>
      </c>
      <c r="E4561">
        <v>493.74</v>
      </c>
      <c r="F4561">
        <v>18</v>
      </c>
      <c r="G4561" t="s">
        <v>43730</v>
      </c>
      <c r="H4561" t="s">
        <v>17754</v>
      </c>
      <c r="I4561" s="1">
        <v>44927</v>
      </c>
      <c r="J4561" s="1">
        <v>45292</v>
      </c>
      <c r="K4561" t="s">
        <v>20987</v>
      </c>
      <c r="L4561" t="s">
        <v>20988</v>
      </c>
      <c r="M4561" t="s">
        <v>27</v>
      </c>
      <c r="N4561">
        <v>2</v>
      </c>
      <c r="O4561">
        <f>Table1[[#This Row],[Price]]-0.1*Table1[[#This Row],[Price]]</f>
        <v>444.36599999999999</v>
      </c>
      <c r="P4561" s="9">
        <f>(Table1[[#This Row],[Expiration Date]]-Table1[[#This Row],[Manufacturing Date]])/365</f>
        <v>1</v>
      </c>
      <c r="Q4561" t="str">
        <f>IF(Table1[[#This Row],[Expiration Date]]-J4569&gt;12/31/2024,"not expired","expired")</f>
        <v>expired</v>
      </c>
      <c r="R4561">
        <f>Table1[[#This Row],[Discounted Price]]*0.95</f>
        <v>422.14769999999999</v>
      </c>
      <c r="S4561">
        <f>Table1[[#This Row],[Discounted Price]]*0.9</f>
        <v>399.92939999999999</v>
      </c>
      <c r="T4561">
        <f>Table1[[#This Row],[Discounted Price]]*0.8</f>
        <v>355.49279999999999</v>
      </c>
      <c r="U4561">
        <f>Table1[[#This Row],[Price]]*0.52</f>
        <v>256.7448</v>
      </c>
      <c r="V4561">
        <f>(Table1[[#This Row],[Price]]-Table1[[#This Row],[Scrap value]])/2</f>
        <v>118.49760000000001</v>
      </c>
    </row>
    <row r="4562" spans="1:22" x14ac:dyDescent="0.25">
      <c r="A4562" t="s">
        <v>20989</v>
      </c>
      <c r="B4562" t="s">
        <v>15</v>
      </c>
      <c r="C4562" t="s">
        <v>47</v>
      </c>
      <c r="D4562" t="s">
        <v>20990</v>
      </c>
      <c r="E4562">
        <v>347.52</v>
      </c>
      <c r="F4562">
        <v>88</v>
      </c>
      <c r="G4562" t="s">
        <v>43729</v>
      </c>
      <c r="H4562" t="s">
        <v>20991</v>
      </c>
      <c r="I4562" s="1">
        <v>45137</v>
      </c>
      <c r="J4562" s="1">
        <v>45292</v>
      </c>
      <c r="K4562" t="s">
        <v>20992</v>
      </c>
      <c r="L4562" t="s">
        <v>20993</v>
      </c>
      <c r="M4562" t="s">
        <v>20</v>
      </c>
      <c r="N4562">
        <v>3</v>
      </c>
      <c r="O4562">
        <f>Table1[[#This Row],[Price]]-0.1*Table1[[#This Row],[Price]]</f>
        <v>312.76799999999997</v>
      </c>
      <c r="P4562" s="9">
        <f>(Table1[[#This Row],[Expiration Date]]-Table1[[#This Row],[Manufacturing Date]])/365</f>
        <v>0.42465753424657532</v>
      </c>
      <c r="Q4562" t="str">
        <f>IF(Table1[[#This Row],[Expiration Date]]-J4570&gt;12/31/2024,"not expired","expired")</f>
        <v>expired</v>
      </c>
      <c r="R4562">
        <f>Table1[[#This Row],[Discounted Price]]*0.95</f>
        <v>297.12959999999998</v>
      </c>
      <c r="S4562">
        <f>Table1[[#This Row],[Discounted Price]]*0.9</f>
        <v>281.49119999999999</v>
      </c>
      <c r="T4562">
        <f>Table1[[#This Row],[Discounted Price]]*0.8</f>
        <v>250.21439999999998</v>
      </c>
      <c r="U4562">
        <f>Table1[[#This Row],[Price]]*0.52</f>
        <v>180.71039999999999</v>
      </c>
      <c r="V4562">
        <f>(Table1[[#This Row],[Price]]-Table1[[#This Row],[Scrap value]])/2</f>
        <v>83.404799999999994</v>
      </c>
    </row>
    <row r="4563" spans="1:22" x14ac:dyDescent="0.25">
      <c r="A4563" t="s">
        <v>20994</v>
      </c>
      <c r="B4563" t="s">
        <v>15</v>
      </c>
      <c r="C4563" t="s">
        <v>47</v>
      </c>
      <c r="D4563" t="s">
        <v>20995</v>
      </c>
      <c r="E4563">
        <v>214.28</v>
      </c>
      <c r="F4563">
        <v>46</v>
      </c>
      <c r="G4563" t="s">
        <v>43730</v>
      </c>
      <c r="H4563" t="s">
        <v>11287</v>
      </c>
      <c r="I4563" s="1">
        <v>45000</v>
      </c>
      <c r="J4563" s="1">
        <v>46023</v>
      </c>
      <c r="K4563" t="s">
        <v>20996</v>
      </c>
      <c r="L4563" s="2">
        <v>845171</v>
      </c>
      <c r="M4563" t="s">
        <v>27</v>
      </c>
      <c r="N4563">
        <v>2</v>
      </c>
      <c r="O4563">
        <f>Table1[[#This Row],[Price]]-0.1*Table1[[#This Row],[Price]]</f>
        <v>192.852</v>
      </c>
      <c r="P4563" s="9">
        <f>(Table1[[#This Row],[Expiration Date]]-Table1[[#This Row],[Manufacturing Date]])/365</f>
        <v>2.8027397260273972</v>
      </c>
      <c r="Q4563" t="str">
        <f>IF(Table1[[#This Row],[Expiration Date]]-J4571&gt;12/31/2024,"not expired","expired")</f>
        <v>expired</v>
      </c>
      <c r="R4563">
        <f>Table1[[#This Row],[Discounted Price]]*0.95</f>
        <v>183.20939999999999</v>
      </c>
      <c r="S4563">
        <f>Table1[[#This Row],[Discounted Price]]*0.9</f>
        <v>173.5668</v>
      </c>
      <c r="T4563">
        <f>Table1[[#This Row],[Discounted Price]]*0.8</f>
        <v>154.28160000000003</v>
      </c>
      <c r="U4563">
        <f>Table1[[#This Row],[Price]]*0.52</f>
        <v>111.4256</v>
      </c>
      <c r="V4563">
        <f>(Table1[[#This Row],[Price]]-Table1[[#This Row],[Scrap value]])/2</f>
        <v>51.427199999999999</v>
      </c>
    </row>
    <row r="4564" spans="1:22" x14ac:dyDescent="0.25">
      <c r="A4564" t="s">
        <v>20997</v>
      </c>
      <c r="B4564" t="s">
        <v>35</v>
      </c>
      <c r="C4564" t="s">
        <v>47</v>
      </c>
      <c r="D4564" t="s">
        <v>20998</v>
      </c>
      <c r="E4564">
        <v>369.96</v>
      </c>
      <c r="F4564">
        <v>69</v>
      </c>
      <c r="G4564" t="s">
        <v>43728</v>
      </c>
      <c r="H4564" t="s">
        <v>20999</v>
      </c>
      <c r="I4564" s="1">
        <v>45137</v>
      </c>
      <c r="J4564" s="1">
        <v>45292</v>
      </c>
      <c r="K4564" t="s">
        <v>21000</v>
      </c>
      <c r="L4564" t="s">
        <v>21001</v>
      </c>
      <c r="M4564" t="s">
        <v>45</v>
      </c>
      <c r="N4564">
        <v>5</v>
      </c>
      <c r="O4564">
        <f>Table1[[#This Row],[Price]]-0.1*Table1[[#This Row],[Price]]</f>
        <v>332.964</v>
      </c>
      <c r="P4564" s="9">
        <f>(Table1[[#This Row],[Expiration Date]]-Table1[[#This Row],[Manufacturing Date]])/365</f>
        <v>0.42465753424657532</v>
      </c>
      <c r="Q4564" t="str">
        <f>IF(Table1[[#This Row],[Expiration Date]]-J4572&gt;12/31/2024,"not expired","expired")</f>
        <v>expired</v>
      </c>
      <c r="R4564">
        <f>Table1[[#This Row],[Discounted Price]]*0.95</f>
        <v>316.31579999999997</v>
      </c>
      <c r="S4564">
        <f>Table1[[#This Row],[Discounted Price]]*0.9</f>
        <v>299.66759999999999</v>
      </c>
      <c r="T4564">
        <f>Table1[[#This Row],[Discounted Price]]*0.8</f>
        <v>266.37119999999999</v>
      </c>
      <c r="U4564">
        <f>Table1[[#This Row],[Price]]*0.52</f>
        <v>192.3792</v>
      </c>
      <c r="V4564">
        <f>(Table1[[#This Row],[Price]]-Table1[[#This Row],[Scrap value]])/2</f>
        <v>88.790399999999991</v>
      </c>
    </row>
    <row r="4565" spans="1:22" x14ac:dyDescent="0.25">
      <c r="A4565" t="s">
        <v>21002</v>
      </c>
      <c r="B4565" t="s">
        <v>22</v>
      </c>
      <c r="C4565" t="s">
        <v>47</v>
      </c>
      <c r="D4565" t="s">
        <v>21003</v>
      </c>
      <c r="E4565">
        <v>438.7</v>
      </c>
      <c r="F4565">
        <v>74</v>
      </c>
      <c r="G4565" t="s">
        <v>43730</v>
      </c>
      <c r="H4565" t="s">
        <v>2477</v>
      </c>
      <c r="I4565" s="1">
        <v>45000</v>
      </c>
      <c r="J4565" s="1">
        <v>45658</v>
      </c>
      <c r="K4565" t="s">
        <v>21004</v>
      </c>
      <c r="L4565" t="s">
        <v>21005</v>
      </c>
      <c r="M4565" t="s">
        <v>45</v>
      </c>
      <c r="N4565">
        <v>4</v>
      </c>
      <c r="O4565">
        <f>Table1[[#This Row],[Price]]-0.1*Table1[[#This Row],[Price]]</f>
        <v>394.83</v>
      </c>
      <c r="P4565" s="9">
        <f>(Table1[[#This Row],[Expiration Date]]-Table1[[#This Row],[Manufacturing Date]])/365</f>
        <v>1.8027397260273972</v>
      </c>
      <c r="Q4565" t="str">
        <f>IF(Table1[[#This Row],[Expiration Date]]-J4573&gt;12/31/2024,"not expired","expired")</f>
        <v>expired</v>
      </c>
      <c r="R4565">
        <f>Table1[[#This Row],[Discounted Price]]*0.95</f>
        <v>375.08849999999995</v>
      </c>
      <c r="S4565">
        <f>Table1[[#This Row],[Discounted Price]]*0.9</f>
        <v>355.34699999999998</v>
      </c>
      <c r="T4565">
        <f>Table1[[#This Row],[Discounted Price]]*0.8</f>
        <v>315.86400000000003</v>
      </c>
      <c r="U4565">
        <f>Table1[[#This Row],[Price]]*0.52</f>
        <v>228.124</v>
      </c>
      <c r="V4565">
        <f>(Table1[[#This Row],[Price]]-Table1[[#This Row],[Scrap value]])/2</f>
        <v>105.288</v>
      </c>
    </row>
    <row r="4566" spans="1:22" x14ac:dyDescent="0.25">
      <c r="A4566" t="s">
        <v>21006</v>
      </c>
      <c r="B4566" t="s">
        <v>35</v>
      </c>
      <c r="C4566" t="s">
        <v>47</v>
      </c>
      <c r="D4566" t="s">
        <v>21007</v>
      </c>
      <c r="E4566">
        <v>94.29</v>
      </c>
      <c r="F4566">
        <v>40</v>
      </c>
      <c r="G4566" t="s">
        <v>43728</v>
      </c>
      <c r="H4566" t="s">
        <v>21008</v>
      </c>
      <c r="I4566" s="1">
        <v>45000</v>
      </c>
      <c r="J4566" s="1">
        <v>45658</v>
      </c>
      <c r="K4566" t="s">
        <v>21009</v>
      </c>
      <c r="L4566" t="s">
        <v>21010</v>
      </c>
      <c r="M4566" t="s">
        <v>27</v>
      </c>
      <c r="N4566">
        <v>1</v>
      </c>
      <c r="O4566">
        <f>Table1[[#This Row],[Price]]-0.1*Table1[[#This Row],[Price]]</f>
        <v>84.861000000000004</v>
      </c>
      <c r="P4566" s="9">
        <f>(Table1[[#This Row],[Expiration Date]]-Table1[[#This Row],[Manufacturing Date]])/365</f>
        <v>1.8027397260273972</v>
      </c>
      <c r="Q4566" t="str">
        <f>IF(Table1[[#This Row],[Expiration Date]]-J4574&gt;12/31/2024,"not expired","expired")</f>
        <v>expired</v>
      </c>
      <c r="R4566">
        <f>Table1[[#This Row],[Discounted Price]]*0.95</f>
        <v>80.617949999999993</v>
      </c>
      <c r="S4566">
        <f>Table1[[#This Row],[Discounted Price]]*0.9</f>
        <v>76.374900000000011</v>
      </c>
      <c r="T4566">
        <f>Table1[[#This Row],[Discounted Price]]*0.8</f>
        <v>67.888800000000003</v>
      </c>
      <c r="U4566">
        <f>Table1[[#This Row],[Price]]*0.52</f>
        <v>49.030800000000006</v>
      </c>
      <c r="V4566">
        <f>(Table1[[#This Row],[Price]]-Table1[[#This Row],[Scrap value]])/2</f>
        <v>22.6296</v>
      </c>
    </row>
    <row r="4567" spans="1:22" x14ac:dyDescent="0.25">
      <c r="A4567" t="s">
        <v>21011</v>
      </c>
      <c r="B4567" t="s">
        <v>15</v>
      </c>
      <c r="C4567" t="s">
        <v>47</v>
      </c>
      <c r="D4567" t="s">
        <v>21012</v>
      </c>
      <c r="E4567">
        <v>384.13</v>
      </c>
      <c r="F4567">
        <v>31</v>
      </c>
      <c r="G4567" t="s">
        <v>43729</v>
      </c>
      <c r="H4567" t="s">
        <v>14451</v>
      </c>
      <c r="I4567" s="1">
        <v>45137</v>
      </c>
      <c r="J4567" s="1">
        <v>45658</v>
      </c>
      <c r="K4567" t="s">
        <v>21013</v>
      </c>
      <c r="L4567" t="s">
        <v>21014</v>
      </c>
      <c r="M4567" t="s">
        <v>45</v>
      </c>
      <c r="N4567">
        <v>3</v>
      </c>
      <c r="O4567">
        <f>Table1[[#This Row],[Price]]-0.1*Table1[[#This Row],[Price]]</f>
        <v>345.71699999999998</v>
      </c>
      <c r="P4567" s="9">
        <f>(Table1[[#This Row],[Expiration Date]]-Table1[[#This Row],[Manufacturing Date]])/365</f>
        <v>1.4273972602739726</v>
      </c>
      <c r="Q4567" t="str">
        <f>IF(Table1[[#This Row],[Expiration Date]]-J4575&gt;12/31/2024,"not expired","expired")</f>
        <v>not expired</v>
      </c>
      <c r="R4567">
        <f>Table1[[#This Row],[Discounted Price]]*0.95</f>
        <v>328.43114999999995</v>
      </c>
      <c r="S4567">
        <f>Table1[[#This Row],[Discounted Price]]*0.9</f>
        <v>311.14530000000002</v>
      </c>
      <c r="T4567">
        <f>Table1[[#This Row],[Discounted Price]]*0.8</f>
        <v>276.5736</v>
      </c>
      <c r="U4567">
        <f>Table1[[#This Row],[Price]]*0.52</f>
        <v>199.74760000000001</v>
      </c>
      <c r="V4567">
        <f>(Table1[[#This Row],[Price]]-Table1[[#This Row],[Scrap value]])/2</f>
        <v>92.191199999999995</v>
      </c>
    </row>
    <row r="4568" spans="1:22" x14ac:dyDescent="0.25">
      <c r="A4568" t="s">
        <v>21015</v>
      </c>
      <c r="B4568" t="s">
        <v>35</v>
      </c>
      <c r="C4568" t="s">
        <v>47</v>
      </c>
      <c r="D4568" t="s">
        <v>21016</v>
      </c>
      <c r="E4568">
        <v>217.23</v>
      </c>
      <c r="F4568">
        <v>42</v>
      </c>
      <c r="G4568" t="s">
        <v>43730</v>
      </c>
      <c r="H4568" t="s">
        <v>17569</v>
      </c>
      <c r="I4568" s="1">
        <v>45137</v>
      </c>
      <c r="J4568" s="1">
        <v>45292</v>
      </c>
      <c r="K4568" t="s">
        <v>21017</v>
      </c>
      <c r="L4568" t="s">
        <v>21018</v>
      </c>
      <c r="M4568" t="s">
        <v>20</v>
      </c>
      <c r="N4568">
        <v>5</v>
      </c>
      <c r="O4568">
        <f>Table1[[#This Row],[Price]]-0.1*Table1[[#This Row],[Price]]</f>
        <v>195.50700000000001</v>
      </c>
      <c r="P4568" s="9">
        <f>(Table1[[#This Row],[Expiration Date]]-Table1[[#This Row],[Manufacturing Date]])/365</f>
        <v>0.42465753424657532</v>
      </c>
      <c r="Q4568" t="str">
        <f>IF(Table1[[#This Row],[Expiration Date]]-J4576&gt;12/31/2024,"not expired","expired")</f>
        <v>expired</v>
      </c>
      <c r="R4568">
        <f>Table1[[#This Row],[Discounted Price]]*0.95</f>
        <v>185.73165</v>
      </c>
      <c r="S4568">
        <f>Table1[[#This Row],[Discounted Price]]*0.9</f>
        <v>175.9563</v>
      </c>
      <c r="T4568">
        <f>Table1[[#This Row],[Discounted Price]]*0.8</f>
        <v>156.40560000000002</v>
      </c>
      <c r="U4568">
        <f>Table1[[#This Row],[Price]]*0.52</f>
        <v>112.95959999999999</v>
      </c>
      <c r="V4568">
        <f>(Table1[[#This Row],[Price]]-Table1[[#This Row],[Scrap value]])/2</f>
        <v>52.135199999999998</v>
      </c>
    </row>
    <row r="4569" spans="1:22" x14ac:dyDescent="0.25">
      <c r="A4569" t="s">
        <v>21019</v>
      </c>
      <c r="B4569" t="s">
        <v>22</v>
      </c>
      <c r="C4569" t="s">
        <v>47</v>
      </c>
      <c r="D4569" t="s">
        <v>21020</v>
      </c>
      <c r="E4569">
        <v>466.71</v>
      </c>
      <c r="F4569">
        <v>56</v>
      </c>
      <c r="G4569" t="s">
        <v>43728</v>
      </c>
      <c r="H4569" t="s">
        <v>12237</v>
      </c>
      <c r="I4569" s="1">
        <v>45137</v>
      </c>
      <c r="J4569" s="1">
        <v>45658</v>
      </c>
      <c r="K4569" t="s">
        <v>21021</v>
      </c>
      <c r="L4569" t="s">
        <v>21022</v>
      </c>
      <c r="M4569" t="s">
        <v>20</v>
      </c>
      <c r="N4569">
        <v>5</v>
      </c>
      <c r="O4569">
        <f>Table1[[#This Row],[Price]]-0.1*Table1[[#This Row],[Price]]</f>
        <v>420.03899999999999</v>
      </c>
      <c r="P4569" s="9">
        <f>(Table1[[#This Row],[Expiration Date]]-Table1[[#This Row],[Manufacturing Date]])/365</f>
        <v>1.4273972602739726</v>
      </c>
      <c r="Q4569" t="str">
        <f>IF(Table1[[#This Row],[Expiration Date]]-J4577&gt;12/31/2024,"not expired","expired")</f>
        <v>not expired</v>
      </c>
      <c r="R4569">
        <f>Table1[[#This Row],[Discounted Price]]*0.95</f>
        <v>399.03704999999997</v>
      </c>
      <c r="S4569">
        <f>Table1[[#This Row],[Discounted Price]]*0.9</f>
        <v>378.0351</v>
      </c>
      <c r="T4569">
        <f>Table1[[#This Row],[Discounted Price]]*0.8</f>
        <v>336.03120000000001</v>
      </c>
      <c r="U4569">
        <f>Table1[[#This Row],[Price]]*0.52</f>
        <v>242.6892</v>
      </c>
      <c r="V4569">
        <f>(Table1[[#This Row],[Price]]-Table1[[#This Row],[Scrap value]])/2</f>
        <v>112.01039999999999</v>
      </c>
    </row>
    <row r="4570" spans="1:22" x14ac:dyDescent="0.25">
      <c r="A4570" t="s">
        <v>21023</v>
      </c>
      <c r="B4570" t="s">
        <v>22</v>
      </c>
      <c r="C4570" t="s">
        <v>47</v>
      </c>
      <c r="D4570" t="s">
        <v>21024</v>
      </c>
      <c r="E4570">
        <v>102.06</v>
      </c>
      <c r="F4570">
        <v>89</v>
      </c>
      <c r="G4570" t="s">
        <v>43730</v>
      </c>
      <c r="H4570" t="s">
        <v>11695</v>
      </c>
      <c r="I4570" s="1">
        <v>44927</v>
      </c>
      <c r="J4570" s="1">
        <v>45292</v>
      </c>
      <c r="K4570" t="s">
        <v>21025</v>
      </c>
      <c r="L4570" t="s">
        <v>21026</v>
      </c>
      <c r="M4570" t="s">
        <v>27</v>
      </c>
      <c r="N4570">
        <v>4</v>
      </c>
      <c r="O4570">
        <f>Table1[[#This Row],[Price]]-0.1*Table1[[#This Row],[Price]]</f>
        <v>91.853999999999999</v>
      </c>
      <c r="P4570" s="9">
        <f>(Table1[[#This Row],[Expiration Date]]-Table1[[#This Row],[Manufacturing Date]])/365</f>
        <v>1</v>
      </c>
      <c r="Q4570" t="str">
        <f>IF(Table1[[#This Row],[Expiration Date]]-J4578&gt;12/31/2024,"not expired","expired")</f>
        <v>expired</v>
      </c>
      <c r="R4570">
        <f>Table1[[#This Row],[Discounted Price]]*0.95</f>
        <v>87.261299999999991</v>
      </c>
      <c r="S4570">
        <f>Table1[[#This Row],[Discounted Price]]*0.9</f>
        <v>82.668599999999998</v>
      </c>
      <c r="T4570">
        <f>Table1[[#This Row],[Discounted Price]]*0.8</f>
        <v>73.483199999999997</v>
      </c>
      <c r="U4570">
        <f>Table1[[#This Row],[Price]]*0.52</f>
        <v>53.071200000000005</v>
      </c>
      <c r="V4570">
        <f>(Table1[[#This Row],[Price]]-Table1[[#This Row],[Scrap value]])/2</f>
        <v>24.494399999999999</v>
      </c>
    </row>
    <row r="4571" spans="1:22" x14ac:dyDescent="0.25">
      <c r="A4571" t="s">
        <v>21027</v>
      </c>
      <c r="B4571" t="s">
        <v>15</v>
      </c>
      <c r="C4571" t="s">
        <v>47</v>
      </c>
      <c r="D4571" t="s">
        <v>21028</v>
      </c>
      <c r="E4571">
        <v>338.06</v>
      </c>
      <c r="F4571">
        <v>82</v>
      </c>
      <c r="G4571" t="s">
        <v>43730</v>
      </c>
      <c r="H4571" t="s">
        <v>2869</v>
      </c>
      <c r="I4571" s="1">
        <v>44927</v>
      </c>
      <c r="J4571" s="1">
        <v>46023</v>
      </c>
      <c r="K4571" t="s">
        <v>21029</v>
      </c>
      <c r="L4571" t="s">
        <v>21030</v>
      </c>
      <c r="M4571" t="s">
        <v>27</v>
      </c>
      <c r="N4571">
        <v>3</v>
      </c>
      <c r="O4571">
        <f>Table1[[#This Row],[Price]]-0.1*Table1[[#This Row],[Price]]</f>
        <v>304.25400000000002</v>
      </c>
      <c r="P4571" s="9">
        <f>(Table1[[#This Row],[Expiration Date]]-Table1[[#This Row],[Manufacturing Date]])/365</f>
        <v>3.0027397260273974</v>
      </c>
      <c r="Q4571" t="str">
        <f>IF(Table1[[#This Row],[Expiration Date]]-J4579&gt;12/31/2024,"not expired","expired")</f>
        <v>not expired</v>
      </c>
      <c r="R4571">
        <f>Table1[[#This Row],[Discounted Price]]*0.95</f>
        <v>289.04129999999998</v>
      </c>
      <c r="S4571">
        <f>Table1[[#This Row],[Discounted Price]]*0.9</f>
        <v>273.82860000000005</v>
      </c>
      <c r="T4571">
        <f>Table1[[#This Row],[Discounted Price]]*0.8</f>
        <v>243.40320000000003</v>
      </c>
      <c r="U4571">
        <f>Table1[[#This Row],[Price]]*0.52</f>
        <v>175.7912</v>
      </c>
      <c r="V4571">
        <f>(Table1[[#This Row],[Price]]-Table1[[#This Row],[Scrap value]])/2</f>
        <v>81.134399999999999</v>
      </c>
    </row>
    <row r="4572" spans="1:22" x14ac:dyDescent="0.25">
      <c r="A4572" t="s">
        <v>21031</v>
      </c>
      <c r="B4572" t="s">
        <v>15</v>
      </c>
      <c r="C4572" t="s">
        <v>47</v>
      </c>
      <c r="D4572" t="s">
        <v>21032</v>
      </c>
      <c r="E4572">
        <v>236.34</v>
      </c>
      <c r="F4572">
        <v>85</v>
      </c>
      <c r="G4572" t="s">
        <v>43729</v>
      </c>
      <c r="H4572" t="s">
        <v>13864</v>
      </c>
      <c r="I4572" s="1">
        <v>45000</v>
      </c>
      <c r="J4572" s="1">
        <v>45658</v>
      </c>
      <c r="K4572" t="s">
        <v>21033</v>
      </c>
      <c r="L4572" t="s">
        <v>21034</v>
      </c>
      <c r="M4572" t="s">
        <v>20</v>
      </c>
      <c r="N4572">
        <v>3</v>
      </c>
      <c r="O4572">
        <f>Table1[[#This Row],[Price]]-0.1*Table1[[#This Row],[Price]]</f>
        <v>212.70600000000002</v>
      </c>
      <c r="P4572" s="9">
        <f>(Table1[[#This Row],[Expiration Date]]-Table1[[#This Row],[Manufacturing Date]])/365</f>
        <v>1.8027397260273972</v>
      </c>
      <c r="Q4572" t="str">
        <f>IF(Table1[[#This Row],[Expiration Date]]-J4580&gt;12/31/2024,"not expired","expired")</f>
        <v>expired</v>
      </c>
      <c r="R4572">
        <f>Table1[[#This Row],[Discounted Price]]*0.95</f>
        <v>202.07070000000002</v>
      </c>
      <c r="S4572">
        <f>Table1[[#This Row],[Discounted Price]]*0.9</f>
        <v>191.43540000000002</v>
      </c>
      <c r="T4572">
        <f>Table1[[#This Row],[Discounted Price]]*0.8</f>
        <v>170.16480000000001</v>
      </c>
      <c r="U4572">
        <f>Table1[[#This Row],[Price]]*0.52</f>
        <v>122.8968</v>
      </c>
      <c r="V4572">
        <f>(Table1[[#This Row],[Price]]-Table1[[#This Row],[Scrap value]])/2</f>
        <v>56.721600000000002</v>
      </c>
    </row>
    <row r="4573" spans="1:22" x14ac:dyDescent="0.25">
      <c r="A4573" t="s">
        <v>21035</v>
      </c>
      <c r="B4573" t="s">
        <v>29</v>
      </c>
      <c r="C4573" t="s">
        <v>47</v>
      </c>
      <c r="D4573" t="s">
        <v>21036</v>
      </c>
      <c r="E4573">
        <v>140.81</v>
      </c>
      <c r="F4573">
        <v>4</v>
      </c>
      <c r="G4573" t="s">
        <v>43728</v>
      </c>
      <c r="H4573" t="s">
        <v>7794</v>
      </c>
      <c r="I4573" s="1">
        <v>45137</v>
      </c>
      <c r="J4573" s="1">
        <v>45658</v>
      </c>
      <c r="K4573" t="s">
        <v>21037</v>
      </c>
      <c r="L4573" t="s">
        <v>21038</v>
      </c>
      <c r="M4573" t="s">
        <v>20</v>
      </c>
      <c r="N4573">
        <v>4</v>
      </c>
      <c r="O4573">
        <f>Table1[[#This Row],[Price]]-0.1*Table1[[#This Row],[Price]]</f>
        <v>126.729</v>
      </c>
      <c r="P4573" s="9">
        <f>(Table1[[#This Row],[Expiration Date]]-Table1[[#This Row],[Manufacturing Date]])/365</f>
        <v>1.4273972602739726</v>
      </c>
      <c r="Q4573" t="str">
        <f>IF(Table1[[#This Row],[Expiration Date]]-J4581&gt;12/31/2024,"not expired","expired")</f>
        <v>expired</v>
      </c>
      <c r="R4573">
        <f>Table1[[#This Row],[Discounted Price]]*0.95</f>
        <v>120.39255</v>
      </c>
      <c r="S4573">
        <f>Table1[[#This Row],[Discounted Price]]*0.9</f>
        <v>114.0561</v>
      </c>
      <c r="T4573">
        <f>Table1[[#This Row],[Discounted Price]]*0.8</f>
        <v>101.3832</v>
      </c>
      <c r="U4573">
        <f>Table1[[#This Row],[Price]]*0.52</f>
        <v>73.22120000000001</v>
      </c>
      <c r="V4573">
        <f>(Table1[[#This Row],[Price]]-Table1[[#This Row],[Scrap value]])/2</f>
        <v>33.794399999999996</v>
      </c>
    </row>
    <row r="4574" spans="1:22" x14ac:dyDescent="0.25">
      <c r="A4574" t="s">
        <v>21039</v>
      </c>
      <c r="B4574" t="s">
        <v>22</v>
      </c>
      <c r="C4574" t="s">
        <v>47</v>
      </c>
      <c r="D4574" t="s">
        <v>21040</v>
      </c>
      <c r="E4574">
        <v>35.57</v>
      </c>
      <c r="F4574">
        <v>20</v>
      </c>
      <c r="G4574" t="s">
        <v>43729</v>
      </c>
      <c r="H4574" t="s">
        <v>8271</v>
      </c>
      <c r="I4574" s="1">
        <v>45137</v>
      </c>
      <c r="J4574" s="1">
        <v>45658</v>
      </c>
      <c r="K4574" t="s">
        <v>21041</v>
      </c>
      <c r="L4574" t="s">
        <v>21042</v>
      </c>
      <c r="M4574" t="s">
        <v>27</v>
      </c>
      <c r="N4574">
        <v>5</v>
      </c>
      <c r="O4574">
        <f>Table1[[#This Row],[Price]]-0.1*Table1[[#This Row],[Price]]</f>
        <v>32.012999999999998</v>
      </c>
      <c r="P4574" s="9">
        <f>(Table1[[#This Row],[Expiration Date]]-Table1[[#This Row],[Manufacturing Date]])/365</f>
        <v>1.4273972602739726</v>
      </c>
      <c r="Q4574" t="str">
        <f>IF(Table1[[#This Row],[Expiration Date]]-J4582&gt;12/31/2024,"not expired","expired")</f>
        <v>not expired</v>
      </c>
      <c r="R4574">
        <f>Table1[[#This Row],[Discounted Price]]*0.95</f>
        <v>30.412349999999996</v>
      </c>
      <c r="S4574">
        <f>Table1[[#This Row],[Discounted Price]]*0.9</f>
        <v>28.811699999999998</v>
      </c>
      <c r="T4574">
        <f>Table1[[#This Row],[Discounted Price]]*0.8</f>
        <v>25.610399999999998</v>
      </c>
      <c r="U4574">
        <f>Table1[[#This Row],[Price]]*0.52</f>
        <v>18.496400000000001</v>
      </c>
      <c r="V4574">
        <f>(Table1[[#This Row],[Price]]-Table1[[#This Row],[Scrap value]])/2</f>
        <v>8.5367999999999995</v>
      </c>
    </row>
    <row r="4575" spans="1:22" x14ac:dyDescent="0.25">
      <c r="A4575" t="s">
        <v>21043</v>
      </c>
      <c r="B4575" t="s">
        <v>15</v>
      </c>
      <c r="C4575" t="s">
        <v>47</v>
      </c>
      <c r="D4575" t="s">
        <v>21044</v>
      </c>
      <c r="E4575">
        <v>258.42</v>
      </c>
      <c r="F4575">
        <v>62</v>
      </c>
      <c r="G4575" t="s">
        <v>43729</v>
      </c>
      <c r="H4575" t="s">
        <v>8286</v>
      </c>
      <c r="I4575" s="1">
        <v>45000</v>
      </c>
      <c r="J4575" s="1">
        <v>45292</v>
      </c>
      <c r="K4575" t="s">
        <v>21045</v>
      </c>
      <c r="L4575" t="s">
        <v>21046</v>
      </c>
      <c r="M4575" t="s">
        <v>27</v>
      </c>
      <c r="N4575">
        <v>5</v>
      </c>
      <c r="O4575">
        <f>Table1[[#This Row],[Price]]-0.1*Table1[[#This Row],[Price]]</f>
        <v>232.578</v>
      </c>
      <c r="P4575" s="9">
        <f>(Table1[[#This Row],[Expiration Date]]-Table1[[#This Row],[Manufacturing Date]])/365</f>
        <v>0.8</v>
      </c>
      <c r="Q4575" t="str">
        <f>IF(Table1[[#This Row],[Expiration Date]]-J4583&gt;12/31/2024,"not expired","expired")</f>
        <v>expired</v>
      </c>
      <c r="R4575">
        <f>Table1[[#This Row],[Discounted Price]]*0.95</f>
        <v>220.94909999999999</v>
      </c>
      <c r="S4575">
        <f>Table1[[#This Row],[Discounted Price]]*0.9</f>
        <v>209.3202</v>
      </c>
      <c r="T4575">
        <f>Table1[[#This Row],[Discounted Price]]*0.8</f>
        <v>186.06240000000003</v>
      </c>
      <c r="U4575">
        <f>Table1[[#This Row],[Price]]*0.52</f>
        <v>134.3784</v>
      </c>
      <c r="V4575">
        <f>(Table1[[#This Row],[Price]]-Table1[[#This Row],[Scrap value]])/2</f>
        <v>62.020800000000008</v>
      </c>
    </row>
    <row r="4576" spans="1:22" x14ac:dyDescent="0.25">
      <c r="A4576" t="s">
        <v>21047</v>
      </c>
      <c r="B4576" t="s">
        <v>15</v>
      </c>
      <c r="C4576" t="s">
        <v>47</v>
      </c>
      <c r="D4576" t="s">
        <v>21048</v>
      </c>
      <c r="E4576">
        <v>247.17</v>
      </c>
      <c r="F4576">
        <v>5</v>
      </c>
      <c r="G4576" t="s">
        <v>43728</v>
      </c>
      <c r="H4576" t="s">
        <v>21049</v>
      </c>
      <c r="I4576" s="1">
        <v>45000</v>
      </c>
      <c r="J4576" s="1">
        <v>45292</v>
      </c>
      <c r="K4576" t="s">
        <v>21050</v>
      </c>
      <c r="L4576" t="s">
        <v>21051</v>
      </c>
      <c r="M4576" t="s">
        <v>45</v>
      </c>
      <c r="N4576">
        <v>1</v>
      </c>
      <c r="O4576">
        <f>Table1[[#This Row],[Price]]-0.1*Table1[[#This Row],[Price]]</f>
        <v>222.45299999999997</v>
      </c>
      <c r="P4576" s="9">
        <f>(Table1[[#This Row],[Expiration Date]]-Table1[[#This Row],[Manufacturing Date]])/365</f>
        <v>0.8</v>
      </c>
      <c r="Q4576" t="str">
        <f>IF(Table1[[#This Row],[Expiration Date]]-J4584&gt;12/31/2024,"not expired","expired")</f>
        <v>expired</v>
      </c>
      <c r="R4576">
        <f>Table1[[#This Row],[Discounted Price]]*0.95</f>
        <v>211.33034999999995</v>
      </c>
      <c r="S4576">
        <f>Table1[[#This Row],[Discounted Price]]*0.9</f>
        <v>200.20769999999999</v>
      </c>
      <c r="T4576">
        <f>Table1[[#This Row],[Discounted Price]]*0.8</f>
        <v>177.9624</v>
      </c>
      <c r="U4576">
        <f>Table1[[#This Row],[Price]]*0.52</f>
        <v>128.5284</v>
      </c>
      <c r="V4576">
        <f>(Table1[[#This Row],[Price]]-Table1[[#This Row],[Scrap value]])/2</f>
        <v>59.320799999999991</v>
      </c>
    </row>
    <row r="4577" spans="1:22" x14ac:dyDescent="0.25">
      <c r="A4577" t="s">
        <v>21052</v>
      </c>
      <c r="B4577" t="s">
        <v>15</v>
      </c>
      <c r="C4577" t="s">
        <v>47</v>
      </c>
      <c r="D4577" t="s">
        <v>21053</v>
      </c>
      <c r="E4577">
        <v>367.79</v>
      </c>
      <c r="F4577">
        <v>94</v>
      </c>
      <c r="G4577" t="s">
        <v>43728</v>
      </c>
      <c r="H4577" t="s">
        <v>21054</v>
      </c>
      <c r="I4577" s="1">
        <v>45137</v>
      </c>
      <c r="J4577" s="1">
        <v>45292</v>
      </c>
      <c r="K4577" t="s">
        <v>21055</v>
      </c>
      <c r="L4577" t="s">
        <v>21056</v>
      </c>
      <c r="M4577" t="s">
        <v>20</v>
      </c>
      <c r="N4577">
        <v>4</v>
      </c>
      <c r="O4577">
        <f>Table1[[#This Row],[Price]]-0.1*Table1[[#This Row],[Price]]</f>
        <v>331.01100000000002</v>
      </c>
      <c r="P4577" s="9">
        <f>(Table1[[#This Row],[Expiration Date]]-Table1[[#This Row],[Manufacturing Date]])/365</f>
        <v>0.42465753424657532</v>
      </c>
      <c r="Q4577" t="str">
        <f>IF(Table1[[#This Row],[Expiration Date]]-J4585&gt;12/31/2024,"not expired","expired")</f>
        <v>expired</v>
      </c>
      <c r="R4577">
        <f>Table1[[#This Row],[Discounted Price]]*0.95</f>
        <v>314.46044999999998</v>
      </c>
      <c r="S4577">
        <f>Table1[[#This Row],[Discounted Price]]*0.9</f>
        <v>297.90990000000005</v>
      </c>
      <c r="T4577">
        <f>Table1[[#This Row],[Discounted Price]]*0.8</f>
        <v>264.80880000000002</v>
      </c>
      <c r="U4577">
        <f>Table1[[#This Row],[Price]]*0.52</f>
        <v>191.25080000000003</v>
      </c>
      <c r="V4577">
        <f>(Table1[[#This Row],[Price]]-Table1[[#This Row],[Scrap value]])/2</f>
        <v>88.269599999999997</v>
      </c>
    </row>
    <row r="4578" spans="1:22" x14ac:dyDescent="0.25">
      <c r="A4578" t="s">
        <v>21057</v>
      </c>
      <c r="B4578" t="s">
        <v>29</v>
      </c>
      <c r="C4578" t="s">
        <v>47</v>
      </c>
      <c r="D4578" t="s">
        <v>21058</v>
      </c>
      <c r="E4578">
        <v>39.5</v>
      </c>
      <c r="F4578">
        <v>29</v>
      </c>
      <c r="G4578" t="s">
        <v>43729</v>
      </c>
      <c r="H4578" t="s">
        <v>21059</v>
      </c>
      <c r="I4578" s="1">
        <v>44927</v>
      </c>
      <c r="J4578" s="1">
        <v>45292</v>
      </c>
      <c r="K4578" t="s">
        <v>21060</v>
      </c>
      <c r="L4578" t="s">
        <v>21061</v>
      </c>
      <c r="M4578" t="s">
        <v>27</v>
      </c>
      <c r="N4578">
        <v>4</v>
      </c>
      <c r="O4578">
        <f>Table1[[#This Row],[Price]]-0.1*Table1[[#This Row],[Price]]</f>
        <v>35.549999999999997</v>
      </c>
      <c r="P4578" s="9">
        <f>(Table1[[#This Row],[Expiration Date]]-Table1[[#This Row],[Manufacturing Date]])/365</f>
        <v>1</v>
      </c>
      <c r="Q4578" t="str">
        <f>IF(Table1[[#This Row],[Expiration Date]]-J4586&gt;12/31/2024,"not expired","expired")</f>
        <v>expired</v>
      </c>
      <c r="R4578">
        <f>Table1[[#This Row],[Discounted Price]]*0.95</f>
        <v>33.772499999999994</v>
      </c>
      <c r="S4578">
        <f>Table1[[#This Row],[Discounted Price]]*0.9</f>
        <v>31.994999999999997</v>
      </c>
      <c r="T4578">
        <f>Table1[[#This Row],[Discounted Price]]*0.8</f>
        <v>28.439999999999998</v>
      </c>
      <c r="U4578">
        <f>Table1[[#This Row],[Price]]*0.52</f>
        <v>20.54</v>
      </c>
      <c r="V4578">
        <f>(Table1[[#This Row],[Price]]-Table1[[#This Row],[Scrap value]])/2</f>
        <v>9.48</v>
      </c>
    </row>
    <row r="4579" spans="1:22" x14ac:dyDescent="0.25">
      <c r="A4579" t="s">
        <v>21062</v>
      </c>
      <c r="B4579" t="s">
        <v>15</v>
      </c>
      <c r="C4579" t="s">
        <v>47</v>
      </c>
      <c r="D4579" t="s">
        <v>21063</v>
      </c>
      <c r="E4579">
        <v>98.38</v>
      </c>
      <c r="F4579">
        <v>27</v>
      </c>
      <c r="G4579" t="s">
        <v>43728</v>
      </c>
      <c r="H4579" t="s">
        <v>20196</v>
      </c>
      <c r="I4579" s="1">
        <v>45000</v>
      </c>
      <c r="J4579" s="1">
        <v>45658</v>
      </c>
      <c r="K4579" t="s">
        <v>21064</v>
      </c>
      <c r="L4579" t="s">
        <v>21065</v>
      </c>
      <c r="M4579" t="s">
        <v>45</v>
      </c>
      <c r="N4579">
        <v>4</v>
      </c>
      <c r="O4579">
        <f>Table1[[#This Row],[Price]]-0.1*Table1[[#This Row],[Price]]</f>
        <v>88.542000000000002</v>
      </c>
      <c r="P4579" s="9">
        <f>(Table1[[#This Row],[Expiration Date]]-Table1[[#This Row],[Manufacturing Date]])/365</f>
        <v>1.8027397260273972</v>
      </c>
      <c r="Q4579" t="str">
        <f>IF(Table1[[#This Row],[Expiration Date]]-J4587&gt;12/31/2024,"not expired","expired")</f>
        <v>not expired</v>
      </c>
      <c r="R4579">
        <f>Table1[[#This Row],[Discounted Price]]*0.95</f>
        <v>84.114899999999992</v>
      </c>
      <c r="S4579">
        <f>Table1[[#This Row],[Discounted Price]]*0.9</f>
        <v>79.68780000000001</v>
      </c>
      <c r="T4579">
        <f>Table1[[#This Row],[Discounted Price]]*0.8</f>
        <v>70.833600000000004</v>
      </c>
      <c r="U4579">
        <f>Table1[[#This Row],[Price]]*0.52</f>
        <v>51.157600000000002</v>
      </c>
      <c r="V4579">
        <f>(Table1[[#This Row],[Price]]-Table1[[#This Row],[Scrap value]])/2</f>
        <v>23.611199999999997</v>
      </c>
    </row>
    <row r="4580" spans="1:22" x14ac:dyDescent="0.25">
      <c r="A4580" t="s">
        <v>21066</v>
      </c>
      <c r="B4580" t="s">
        <v>29</v>
      </c>
      <c r="C4580" t="s">
        <v>47</v>
      </c>
      <c r="D4580" t="s">
        <v>21067</v>
      </c>
      <c r="E4580">
        <v>171.47</v>
      </c>
      <c r="F4580">
        <v>13</v>
      </c>
      <c r="G4580" t="s">
        <v>43728</v>
      </c>
      <c r="H4580" t="s">
        <v>21068</v>
      </c>
      <c r="I4580" s="1">
        <v>45137</v>
      </c>
      <c r="J4580" s="1">
        <v>46023</v>
      </c>
      <c r="K4580" t="s">
        <v>21069</v>
      </c>
      <c r="L4580" t="s">
        <v>21070</v>
      </c>
      <c r="M4580" t="s">
        <v>20</v>
      </c>
      <c r="N4580">
        <v>1</v>
      </c>
      <c r="O4580">
        <f>Table1[[#This Row],[Price]]-0.1*Table1[[#This Row],[Price]]</f>
        <v>154.32300000000001</v>
      </c>
      <c r="P4580" s="9">
        <f>(Table1[[#This Row],[Expiration Date]]-Table1[[#This Row],[Manufacturing Date]])/365</f>
        <v>2.4273972602739726</v>
      </c>
      <c r="Q4580" t="str">
        <f>IF(Table1[[#This Row],[Expiration Date]]-J4588&gt;12/31/2024,"not expired","expired")</f>
        <v>not expired</v>
      </c>
      <c r="R4580">
        <f>Table1[[#This Row],[Discounted Price]]*0.95</f>
        <v>146.60685000000001</v>
      </c>
      <c r="S4580">
        <f>Table1[[#This Row],[Discounted Price]]*0.9</f>
        <v>138.89070000000001</v>
      </c>
      <c r="T4580">
        <f>Table1[[#This Row],[Discounted Price]]*0.8</f>
        <v>123.45840000000001</v>
      </c>
      <c r="U4580">
        <f>Table1[[#This Row],[Price]]*0.52</f>
        <v>89.164400000000001</v>
      </c>
      <c r="V4580">
        <f>(Table1[[#This Row],[Price]]-Table1[[#This Row],[Scrap value]])/2</f>
        <v>41.152799999999999</v>
      </c>
    </row>
    <row r="4581" spans="1:22" x14ac:dyDescent="0.25">
      <c r="A4581" t="s">
        <v>21071</v>
      </c>
      <c r="B4581" t="s">
        <v>15</v>
      </c>
      <c r="C4581" t="s">
        <v>47</v>
      </c>
      <c r="D4581" t="s">
        <v>21072</v>
      </c>
      <c r="E4581">
        <v>286.2</v>
      </c>
      <c r="F4581">
        <v>84</v>
      </c>
      <c r="G4581" t="s">
        <v>43729</v>
      </c>
      <c r="H4581" t="s">
        <v>3790</v>
      </c>
      <c r="I4581" s="1">
        <v>45137</v>
      </c>
      <c r="J4581" s="1">
        <v>46023</v>
      </c>
      <c r="K4581" t="s">
        <v>21073</v>
      </c>
      <c r="L4581" t="s">
        <v>21074</v>
      </c>
      <c r="M4581" t="s">
        <v>45</v>
      </c>
      <c r="N4581">
        <v>2</v>
      </c>
      <c r="O4581">
        <f>Table1[[#This Row],[Price]]-0.1*Table1[[#This Row],[Price]]</f>
        <v>257.58</v>
      </c>
      <c r="P4581" s="9">
        <f>(Table1[[#This Row],[Expiration Date]]-Table1[[#This Row],[Manufacturing Date]])/365</f>
        <v>2.4273972602739726</v>
      </c>
      <c r="Q4581" t="str">
        <f>IF(Table1[[#This Row],[Expiration Date]]-J4589&gt;12/31/2024,"not expired","expired")</f>
        <v>not expired</v>
      </c>
      <c r="R4581">
        <f>Table1[[#This Row],[Discounted Price]]*0.95</f>
        <v>244.70099999999996</v>
      </c>
      <c r="S4581">
        <f>Table1[[#This Row],[Discounted Price]]*0.9</f>
        <v>231.822</v>
      </c>
      <c r="T4581">
        <f>Table1[[#This Row],[Discounted Price]]*0.8</f>
        <v>206.06399999999999</v>
      </c>
      <c r="U4581">
        <f>Table1[[#This Row],[Price]]*0.52</f>
        <v>148.82400000000001</v>
      </c>
      <c r="V4581">
        <f>(Table1[[#This Row],[Price]]-Table1[[#This Row],[Scrap value]])/2</f>
        <v>68.687999999999988</v>
      </c>
    </row>
    <row r="4582" spans="1:22" x14ac:dyDescent="0.25">
      <c r="A4582" t="s">
        <v>21075</v>
      </c>
      <c r="B4582" t="s">
        <v>29</v>
      </c>
      <c r="C4582" t="s">
        <v>47</v>
      </c>
      <c r="D4582" t="s">
        <v>21076</v>
      </c>
      <c r="E4582">
        <v>429.1</v>
      </c>
      <c r="F4582">
        <v>56</v>
      </c>
      <c r="G4582" t="s">
        <v>43729</v>
      </c>
      <c r="H4582" t="s">
        <v>21077</v>
      </c>
      <c r="I4582" s="1">
        <v>44927</v>
      </c>
      <c r="J4582" s="1">
        <v>45292</v>
      </c>
      <c r="K4582" t="s">
        <v>21078</v>
      </c>
      <c r="L4582" t="s">
        <v>21079</v>
      </c>
      <c r="M4582" t="s">
        <v>45</v>
      </c>
      <c r="N4582">
        <v>1</v>
      </c>
      <c r="O4582">
        <f>Table1[[#This Row],[Price]]-0.1*Table1[[#This Row],[Price]]</f>
        <v>386.19</v>
      </c>
      <c r="P4582" s="9">
        <f>(Table1[[#This Row],[Expiration Date]]-Table1[[#This Row],[Manufacturing Date]])/365</f>
        <v>1</v>
      </c>
      <c r="Q4582" t="str">
        <f>IF(Table1[[#This Row],[Expiration Date]]-J4590&gt;12/31/2024,"not expired","expired")</f>
        <v>expired</v>
      </c>
      <c r="R4582">
        <f>Table1[[#This Row],[Discounted Price]]*0.95</f>
        <v>366.88049999999998</v>
      </c>
      <c r="S4582">
        <f>Table1[[#This Row],[Discounted Price]]*0.9</f>
        <v>347.57100000000003</v>
      </c>
      <c r="T4582">
        <f>Table1[[#This Row],[Discounted Price]]*0.8</f>
        <v>308.952</v>
      </c>
      <c r="U4582">
        <f>Table1[[#This Row],[Price]]*0.52</f>
        <v>223.13200000000003</v>
      </c>
      <c r="V4582">
        <f>(Table1[[#This Row],[Price]]-Table1[[#This Row],[Scrap value]])/2</f>
        <v>102.98399999999999</v>
      </c>
    </row>
    <row r="4583" spans="1:22" x14ac:dyDescent="0.25">
      <c r="A4583" t="s">
        <v>21080</v>
      </c>
      <c r="B4583" t="s">
        <v>15</v>
      </c>
      <c r="C4583" t="s">
        <v>47</v>
      </c>
      <c r="D4583" t="s">
        <v>21081</v>
      </c>
      <c r="E4583">
        <v>271.75</v>
      </c>
      <c r="F4583">
        <v>39</v>
      </c>
      <c r="G4583" t="s">
        <v>43728</v>
      </c>
      <c r="H4583" t="s">
        <v>21082</v>
      </c>
      <c r="I4583" s="1">
        <v>45137</v>
      </c>
      <c r="J4583" s="1">
        <v>45292</v>
      </c>
      <c r="K4583" t="s">
        <v>21083</v>
      </c>
      <c r="L4583" t="s">
        <v>21084</v>
      </c>
      <c r="M4583" t="s">
        <v>20</v>
      </c>
      <c r="N4583">
        <v>1</v>
      </c>
      <c r="O4583">
        <f>Table1[[#This Row],[Price]]-0.1*Table1[[#This Row],[Price]]</f>
        <v>244.57499999999999</v>
      </c>
      <c r="P4583" s="9">
        <f>(Table1[[#This Row],[Expiration Date]]-Table1[[#This Row],[Manufacturing Date]])/365</f>
        <v>0.42465753424657532</v>
      </c>
      <c r="Q4583" t="str">
        <f>IF(Table1[[#This Row],[Expiration Date]]-J4591&gt;12/31/2024,"not expired","expired")</f>
        <v>expired</v>
      </c>
      <c r="R4583">
        <f>Table1[[#This Row],[Discounted Price]]*0.95</f>
        <v>232.34624999999997</v>
      </c>
      <c r="S4583">
        <f>Table1[[#This Row],[Discounted Price]]*0.9</f>
        <v>220.11750000000001</v>
      </c>
      <c r="T4583">
        <f>Table1[[#This Row],[Discounted Price]]*0.8</f>
        <v>195.66</v>
      </c>
      <c r="U4583">
        <f>Table1[[#This Row],[Price]]*0.52</f>
        <v>141.31</v>
      </c>
      <c r="V4583">
        <f>(Table1[[#This Row],[Price]]-Table1[[#This Row],[Scrap value]])/2</f>
        <v>65.22</v>
      </c>
    </row>
    <row r="4584" spans="1:22" x14ac:dyDescent="0.25">
      <c r="A4584" t="s">
        <v>21085</v>
      </c>
      <c r="B4584" t="s">
        <v>35</v>
      </c>
      <c r="C4584" t="s">
        <v>47</v>
      </c>
      <c r="D4584" t="s">
        <v>21086</v>
      </c>
      <c r="E4584">
        <v>495.38</v>
      </c>
      <c r="F4584">
        <v>60</v>
      </c>
      <c r="G4584" t="s">
        <v>43728</v>
      </c>
      <c r="H4584" t="s">
        <v>613</v>
      </c>
      <c r="I4584" s="1">
        <v>45000</v>
      </c>
      <c r="J4584" s="1">
        <v>45658</v>
      </c>
      <c r="K4584" t="s">
        <v>21087</v>
      </c>
      <c r="L4584" t="s">
        <v>21088</v>
      </c>
      <c r="M4584" t="s">
        <v>27</v>
      </c>
      <c r="N4584">
        <v>5</v>
      </c>
      <c r="O4584">
        <f>Table1[[#This Row],[Price]]-0.1*Table1[[#This Row],[Price]]</f>
        <v>445.84199999999998</v>
      </c>
      <c r="P4584" s="9">
        <f>(Table1[[#This Row],[Expiration Date]]-Table1[[#This Row],[Manufacturing Date]])/365</f>
        <v>1.8027397260273972</v>
      </c>
      <c r="Q4584" t="str">
        <f>IF(Table1[[#This Row],[Expiration Date]]-J4592&gt;12/31/2024,"not expired","expired")</f>
        <v>not expired</v>
      </c>
      <c r="R4584">
        <f>Table1[[#This Row],[Discounted Price]]*0.95</f>
        <v>423.54989999999998</v>
      </c>
      <c r="S4584">
        <f>Table1[[#This Row],[Discounted Price]]*0.9</f>
        <v>401.25779999999997</v>
      </c>
      <c r="T4584">
        <f>Table1[[#This Row],[Discounted Price]]*0.8</f>
        <v>356.67360000000002</v>
      </c>
      <c r="U4584">
        <f>Table1[[#This Row],[Price]]*0.52</f>
        <v>257.5976</v>
      </c>
      <c r="V4584">
        <f>(Table1[[#This Row],[Price]]-Table1[[#This Row],[Scrap value]])/2</f>
        <v>118.8912</v>
      </c>
    </row>
    <row r="4585" spans="1:22" x14ac:dyDescent="0.25">
      <c r="A4585" t="s">
        <v>21089</v>
      </c>
      <c r="B4585" t="s">
        <v>15</v>
      </c>
      <c r="C4585" t="s">
        <v>47</v>
      </c>
      <c r="D4585" t="s">
        <v>21090</v>
      </c>
      <c r="E4585">
        <v>268.14999999999998</v>
      </c>
      <c r="F4585">
        <v>58</v>
      </c>
      <c r="G4585" t="s">
        <v>43730</v>
      </c>
      <c r="H4585" t="s">
        <v>513</v>
      </c>
      <c r="I4585" s="1">
        <v>44927</v>
      </c>
      <c r="J4585" s="1">
        <v>46023</v>
      </c>
      <c r="K4585" t="s">
        <v>21091</v>
      </c>
      <c r="L4585" t="s">
        <v>21092</v>
      </c>
      <c r="M4585" t="s">
        <v>45</v>
      </c>
      <c r="N4585">
        <v>1</v>
      </c>
      <c r="O4585">
        <f>Table1[[#This Row],[Price]]-0.1*Table1[[#This Row],[Price]]</f>
        <v>241.33499999999998</v>
      </c>
      <c r="P4585" s="9">
        <f>(Table1[[#This Row],[Expiration Date]]-Table1[[#This Row],[Manufacturing Date]])/365</f>
        <v>3.0027397260273974</v>
      </c>
      <c r="Q4585" t="str">
        <f>IF(Table1[[#This Row],[Expiration Date]]-J4593&gt;12/31/2024,"not expired","expired")</f>
        <v>expired</v>
      </c>
      <c r="R4585">
        <f>Table1[[#This Row],[Discounted Price]]*0.95</f>
        <v>229.26824999999997</v>
      </c>
      <c r="S4585">
        <f>Table1[[#This Row],[Discounted Price]]*0.9</f>
        <v>217.20149999999998</v>
      </c>
      <c r="T4585">
        <f>Table1[[#This Row],[Discounted Price]]*0.8</f>
        <v>193.06799999999998</v>
      </c>
      <c r="U4585">
        <f>Table1[[#This Row],[Price]]*0.52</f>
        <v>139.43799999999999</v>
      </c>
      <c r="V4585">
        <f>(Table1[[#This Row],[Price]]-Table1[[#This Row],[Scrap value]])/2</f>
        <v>64.355999999999995</v>
      </c>
    </row>
    <row r="4586" spans="1:22" x14ac:dyDescent="0.25">
      <c r="A4586" t="s">
        <v>21093</v>
      </c>
      <c r="B4586" t="s">
        <v>15</v>
      </c>
      <c r="C4586" t="s">
        <v>47</v>
      </c>
      <c r="D4586" t="s">
        <v>21094</v>
      </c>
      <c r="E4586">
        <v>492.26</v>
      </c>
      <c r="F4586">
        <v>85</v>
      </c>
      <c r="G4586" t="s">
        <v>43729</v>
      </c>
      <c r="H4586" t="s">
        <v>2912</v>
      </c>
      <c r="I4586" s="1">
        <v>45000</v>
      </c>
      <c r="J4586" s="1">
        <v>45292</v>
      </c>
      <c r="K4586" t="s">
        <v>21095</v>
      </c>
      <c r="L4586" t="s">
        <v>21096</v>
      </c>
      <c r="M4586" t="s">
        <v>45</v>
      </c>
      <c r="N4586">
        <v>4</v>
      </c>
      <c r="O4586">
        <f>Table1[[#This Row],[Price]]-0.1*Table1[[#This Row],[Price]]</f>
        <v>443.03399999999999</v>
      </c>
      <c r="P4586" s="9">
        <f>(Table1[[#This Row],[Expiration Date]]-Table1[[#This Row],[Manufacturing Date]])/365</f>
        <v>0.8</v>
      </c>
      <c r="Q4586" t="str">
        <f>IF(Table1[[#This Row],[Expiration Date]]-J4594&gt;12/31/2024,"not expired","expired")</f>
        <v>expired</v>
      </c>
      <c r="R4586">
        <f>Table1[[#This Row],[Discounted Price]]*0.95</f>
        <v>420.88229999999999</v>
      </c>
      <c r="S4586">
        <f>Table1[[#This Row],[Discounted Price]]*0.9</f>
        <v>398.73059999999998</v>
      </c>
      <c r="T4586">
        <f>Table1[[#This Row],[Discounted Price]]*0.8</f>
        <v>354.42720000000003</v>
      </c>
      <c r="U4586">
        <f>Table1[[#This Row],[Price]]*0.52</f>
        <v>255.9752</v>
      </c>
      <c r="V4586">
        <f>(Table1[[#This Row],[Price]]-Table1[[#This Row],[Scrap value]])/2</f>
        <v>118.14239999999999</v>
      </c>
    </row>
    <row r="4587" spans="1:22" x14ac:dyDescent="0.25">
      <c r="A4587" t="s">
        <v>21097</v>
      </c>
      <c r="B4587" t="s">
        <v>22</v>
      </c>
      <c r="C4587" t="s">
        <v>47</v>
      </c>
      <c r="D4587" t="s">
        <v>21098</v>
      </c>
      <c r="E4587">
        <v>171.7</v>
      </c>
      <c r="F4587">
        <v>82</v>
      </c>
      <c r="G4587" t="s">
        <v>43730</v>
      </c>
      <c r="H4587" t="s">
        <v>12255</v>
      </c>
      <c r="I4587" s="1">
        <v>44927</v>
      </c>
      <c r="J4587" s="1">
        <v>45292</v>
      </c>
      <c r="K4587" t="s">
        <v>21099</v>
      </c>
      <c r="L4587" t="s">
        <v>21100</v>
      </c>
      <c r="M4587" t="s">
        <v>45</v>
      </c>
      <c r="N4587">
        <v>5</v>
      </c>
      <c r="O4587">
        <f>Table1[[#This Row],[Price]]-0.1*Table1[[#This Row],[Price]]</f>
        <v>154.53</v>
      </c>
      <c r="P4587" s="9">
        <f>(Table1[[#This Row],[Expiration Date]]-Table1[[#This Row],[Manufacturing Date]])/365</f>
        <v>1</v>
      </c>
      <c r="Q4587" t="str">
        <f>IF(Table1[[#This Row],[Expiration Date]]-J4595&gt;12/31/2024,"not expired","expired")</f>
        <v>expired</v>
      </c>
      <c r="R4587">
        <f>Table1[[#This Row],[Discounted Price]]*0.95</f>
        <v>146.80349999999999</v>
      </c>
      <c r="S4587">
        <f>Table1[[#This Row],[Discounted Price]]*0.9</f>
        <v>139.077</v>
      </c>
      <c r="T4587">
        <f>Table1[[#This Row],[Discounted Price]]*0.8</f>
        <v>123.62400000000001</v>
      </c>
      <c r="U4587">
        <f>Table1[[#This Row],[Price]]*0.52</f>
        <v>89.283999999999992</v>
      </c>
      <c r="V4587">
        <f>(Table1[[#This Row],[Price]]-Table1[[#This Row],[Scrap value]])/2</f>
        <v>41.207999999999998</v>
      </c>
    </row>
    <row r="4588" spans="1:22" x14ac:dyDescent="0.25">
      <c r="A4588" t="s">
        <v>21101</v>
      </c>
      <c r="B4588" t="s">
        <v>22</v>
      </c>
      <c r="C4588" t="s">
        <v>47</v>
      </c>
      <c r="D4588" t="s">
        <v>21102</v>
      </c>
      <c r="E4588">
        <v>19.57</v>
      </c>
      <c r="F4588">
        <v>88</v>
      </c>
      <c r="G4588" t="s">
        <v>43730</v>
      </c>
      <c r="H4588" t="s">
        <v>20945</v>
      </c>
      <c r="I4588" s="1">
        <v>45137</v>
      </c>
      <c r="J4588" s="1">
        <v>45292</v>
      </c>
      <c r="K4588" t="s">
        <v>21103</v>
      </c>
      <c r="L4588" t="s">
        <v>21104</v>
      </c>
      <c r="M4588" t="s">
        <v>27</v>
      </c>
      <c r="N4588">
        <v>1</v>
      </c>
      <c r="O4588">
        <f>Table1[[#This Row],[Price]]-0.1*Table1[[#This Row],[Price]]</f>
        <v>17.613</v>
      </c>
      <c r="P4588" s="9">
        <f>(Table1[[#This Row],[Expiration Date]]-Table1[[#This Row],[Manufacturing Date]])/365</f>
        <v>0.42465753424657532</v>
      </c>
      <c r="Q4588" t="str">
        <f>IF(Table1[[#This Row],[Expiration Date]]-J4596&gt;12/31/2024,"not expired","expired")</f>
        <v>expired</v>
      </c>
      <c r="R4588">
        <f>Table1[[#This Row],[Discounted Price]]*0.95</f>
        <v>16.73235</v>
      </c>
      <c r="S4588">
        <f>Table1[[#This Row],[Discounted Price]]*0.9</f>
        <v>15.851699999999999</v>
      </c>
      <c r="T4588">
        <f>Table1[[#This Row],[Discounted Price]]*0.8</f>
        <v>14.090400000000001</v>
      </c>
      <c r="U4588">
        <f>Table1[[#This Row],[Price]]*0.52</f>
        <v>10.176400000000001</v>
      </c>
      <c r="V4588">
        <f>(Table1[[#This Row],[Price]]-Table1[[#This Row],[Scrap value]])/2</f>
        <v>4.6967999999999996</v>
      </c>
    </row>
    <row r="4589" spans="1:22" x14ac:dyDescent="0.25">
      <c r="A4589" t="s">
        <v>21105</v>
      </c>
      <c r="B4589" t="s">
        <v>15</v>
      </c>
      <c r="C4589" t="s">
        <v>47</v>
      </c>
      <c r="D4589" t="s">
        <v>21106</v>
      </c>
      <c r="E4589">
        <v>206.33</v>
      </c>
      <c r="F4589">
        <v>42</v>
      </c>
      <c r="G4589" t="s">
        <v>43729</v>
      </c>
      <c r="H4589" t="s">
        <v>21107</v>
      </c>
      <c r="I4589" s="1">
        <v>44927</v>
      </c>
      <c r="J4589" s="1">
        <v>45658</v>
      </c>
      <c r="K4589" t="s">
        <v>21108</v>
      </c>
      <c r="L4589" t="s">
        <v>21109</v>
      </c>
      <c r="M4589" t="s">
        <v>45</v>
      </c>
      <c r="N4589">
        <v>1</v>
      </c>
      <c r="O4589">
        <f>Table1[[#This Row],[Price]]-0.1*Table1[[#This Row],[Price]]</f>
        <v>185.697</v>
      </c>
      <c r="P4589" s="9">
        <f>(Table1[[#This Row],[Expiration Date]]-Table1[[#This Row],[Manufacturing Date]])/365</f>
        <v>2.0027397260273974</v>
      </c>
      <c r="Q4589" t="str">
        <f>IF(Table1[[#This Row],[Expiration Date]]-J4597&gt;12/31/2024,"not expired","expired")</f>
        <v>expired</v>
      </c>
      <c r="R4589">
        <f>Table1[[#This Row],[Discounted Price]]*0.95</f>
        <v>176.41215</v>
      </c>
      <c r="S4589">
        <f>Table1[[#This Row],[Discounted Price]]*0.9</f>
        <v>167.12730000000002</v>
      </c>
      <c r="T4589">
        <f>Table1[[#This Row],[Discounted Price]]*0.8</f>
        <v>148.55760000000001</v>
      </c>
      <c r="U4589">
        <f>Table1[[#This Row],[Price]]*0.52</f>
        <v>107.29160000000002</v>
      </c>
      <c r="V4589">
        <f>(Table1[[#This Row],[Price]]-Table1[[#This Row],[Scrap value]])/2</f>
        <v>49.519199999999998</v>
      </c>
    </row>
    <row r="4590" spans="1:22" x14ac:dyDescent="0.25">
      <c r="A4590" t="s">
        <v>21110</v>
      </c>
      <c r="B4590" t="s">
        <v>22</v>
      </c>
      <c r="C4590" t="s">
        <v>47</v>
      </c>
      <c r="D4590" t="s">
        <v>21111</v>
      </c>
      <c r="E4590">
        <v>458.86</v>
      </c>
      <c r="F4590">
        <v>70</v>
      </c>
      <c r="G4590" t="s">
        <v>43730</v>
      </c>
      <c r="H4590" t="s">
        <v>21112</v>
      </c>
      <c r="I4590" s="1">
        <v>44927</v>
      </c>
      <c r="J4590" s="1">
        <v>45292</v>
      </c>
      <c r="K4590" t="s">
        <v>21113</v>
      </c>
      <c r="L4590" t="s">
        <v>21114</v>
      </c>
      <c r="M4590" t="s">
        <v>20</v>
      </c>
      <c r="N4590">
        <v>5</v>
      </c>
      <c r="O4590">
        <f>Table1[[#This Row],[Price]]-0.1*Table1[[#This Row],[Price]]</f>
        <v>412.97399999999999</v>
      </c>
      <c r="P4590" s="9">
        <f>(Table1[[#This Row],[Expiration Date]]-Table1[[#This Row],[Manufacturing Date]])/365</f>
        <v>1</v>
      </c>
      <c r="Q4590" t="str">
        <f>IF(Table1[[#This Row],[Expiration Date]]-J4598&gt;12/31/2024,"not expired","expired")</f>
        <v>expired</v>
      </c>
      <c r="R4590">
        <f>Table1[[#This Row],[Discounted Price]]*0.95</f>
        <v>392.32529999999997</v>
      </c>
      <c r="S4590">
        <f>Table1[[#This Row],[Discounted Price]]*0.9</f>
        <v>371.67660000000001</v>
      </c>
      <c r="T4590">
        <f>Table1[[#This Row],[Discounted Price]]*0.8</f>
        <v>330.37920000000003</v>
      </c>
      <c r="U4590">
        <f>Table1[[#This Row],[Price]]*0.52</f>
        <v>238.60720000000001</v>
      </c>
      <c r="V4590">
        <f>(Table1[[#This Row],[Price]]-Table1[[#This Row],[Scrap value]])/2</f>
        <v>110.1264</v>
      </c>
    </row>
    <row r="4591" spans="1:22" x14ac:dyDescent="0.25">
      <c r="A4591" t="s">
        <v>21115</v>
      </c>
      <c r="B4591" t="s">
        <v>15</v>
      </c>
      <c r="C4591" t="s">
        <v>47</v>
      </c>
      <c r="D4591" t="s">
        <v>21116</v>
      </c>
      <c r="E4591">
        <v>293.86</v>
      </c>
      <c r="F4591">
        <v>14</v>
      </c>
      <c r="G4591" t="s">
        <v>43728</v>
      </c>
      <c r="H4591" t="s">
        <v>10512</v>
      </c>
      <c r="I4591" s="1">
        <v>45137</v>
      </c>
      <c r="J4591" s="1">
        <v>45292</v>
      </c>
      <c r="K4591" t="s">
        <v>21117</v>
      </c>
      <c r="L4591" t="s">
        <v>21118</v>
      </c>
      <c r="M4591" t="s">
        <v>45</v>
      </c>
      <c r="N4591">
        <v>3</v>
      </c>
      <c r="O4591">
        <f>Table1[[#This Row],[Price]]-0.1*Table1[[#This Row],[Price]]</f>
        <v>264.47399999999999</v>
      </c>
      <c r="P4591" s="9">
        <f>(Table1[[#This Row],[Expiration Date]]-Table1[[#This Row],[Manufacturing Date]])/365</f>
        <v>0.42465753424657532</v>
      </c>
      <c r="Q4591" t="str">
        <f>IF(Table1[[#This Row],[Expiration Date]]-J4599&gt;12/31/2024,"not expired","expired")</f>
        <v>expired</v>
      </c>
      <c r="R4591">
        <f>Table1[[#This Row],[Discounted Price]]*0.95</f>
        <v>251.25029999999998</v>
      </c>
      <c r="S4591">
        <f>Table1[[#This Row],[Discounted Price]]*0.9</f>
        <v>238.0266</v>
      </c>
      <c r="T4591">
        <f>Table1[[#This Row],[Discounted Price]]*0.8</f>
        <v>211.57920000000001</v>
      </c>
      <c r="U4591">
        <f>Table1[[#This Row],[Price]]*0.52</f>
        <v>152.80720000000002</v>
      </c>
      <c r="V4591">
        <f>(Table1[[#This Row],[Price]]-Table1[[#This Row],[Scrap value]])/2</f>
        <v>70.526399999999995</v>
      </c>
    </row>
    <row r="4592" spans="1:22" x14ac:dyDescent="0.25">
      <c r="A4592" t="s">
        <v>21119</v>
      </c>
      <c r="B4592" t="s">
        <v>22</v>
      </c>
      <c r="C4592" t="s">
        <v>47</v>
      </c>
      <c r="D4592" t="s">
        <v>21120</v>
      </c>
      <c r="E4592">
        <v>125.53</v>
      </c>
      <c r="F4592">
        <v>8</v>
      </c>
      <c r="G4592" t="s">
        <v>43730</v>
      </c>
      <c r="H4592" t="s">
        <v>7177</v>
      </c>
      <c r="I4592" s="1">
        <v>44927</v>
      </c>
      <c r="J4592" s="1">
        <v>45292</v>
      </c>
      <c r="K4592" t="s">
        <v>21121</v>
      </c>
      <c r="L4592" t="s">
        <v>21122</v>
      </c>
      <c r="M4592" t="s">
        <v>20</v>
      </c>
      <c r="N4592">
        <v>4</v>
      </c>
      <c r="O4592">
        <f>Table1[[#This Row],[Price]]-0.1*Table1[[#This Row],[Price]]</f>
        <v>112.977</v>
      </c>
      <c r="P4592" s="9">
        <f>(Table1[[#This Row],[Expiration Date]]-Table1[[#This Row],[Manufacturing Date]])/365</f>
        <v>1</v>
      </c>
      <c r="Q4592" t="str">
        <f>IF(Table1[[#This Row],[Expiration Date]]-J4600&gt;12/31/2024,"not expired","expired")</f>
        <v>expired</v>
      </c>
      <c r="R4592">
        <f>Table1[[#This Row],[Discounted Price]]*0.95</f>
        <v>107.32814999999999</v>
      </c>
      <c r="S4592">
        <f>Table1[[#This Row],[Discounted Price]]*0.9</f>
        <v>101.67930000000001</v>
      </c>
      <c r="T4592">
        <f>Table1[[#This Row],[Discounted Price]]*0.8</f>
        <v>90.381600000000006</v>
      </c>
      <c r="U4592">
        <f>Table1[[#This Row],[Price]]*0.52</f>
        <v>65.275599999999997</v>
      </c>
      <c r="V4592">
        <f>(Table1[[#This Row],[Price]]-Table1[[#This Row],[Scrap value]])/2</f>
        <v>30.127200000000002</v>
      </c>
    </row>
    <row r="4593" spans="1:22" x14ac:dyDescent="0.25">
      <c r="A4593" t="s">
        <v>21123</v>
      </c>
      <c r="B4593" t="s">
        <v>29</v>
      </c>
      <c r="C4593" t="s">
        <v>47</v>
      </c>
      <c r="D4593" t="s">
        <v>21124</v>
      </c>
      <c r="E4593">
        <v>349.39</v>
      </c>
      <c r="F4593">
        <v>23</v>
      </c>
      <c r="G4593" t="s">
        <v>43728</v>
      </c>
      <c r="H4593" t="s">
        <v>1071</v>
      </c>
      <c r="I4593" s="1">
        <v>44927</v>
      </c>
      <c r="J4593" s="1">
        <v>46023</v>
      </c>
      <c r="K4593" t="s">
        <v>21125</v>
      </c>
      <c r="L4593" t="s">
        <v>21126</v>
      </c>
      <c r="M4593" t="s">
        <v>27</v>
      </c>
      <c r="N4593">
        <v>5</v>
      </c>
      <c r="O4593">
        <f>Table1[[#This Row],[Price]]-0.1*Table1[[#This Row],[Price]]</f>
        <v>314.45099999999996</v>
      </c>
      <c r="P4593" s="9">
        <f>(Table1[[#This Row],[Expiration Date]]-Table1[[#This Row],[Manufacturing Date]])/365</f>
        <v>3.0027397260273974</v>
      </c>
      <c r="Q4593" t="str">
        <f>IF(Table1[[#This Row],[Expiration Date]]-J4601&gt;12/31/2024,"not expired","expired")</f>
        <v>expired</v>
      </c>
      <c r="R4593">
        <f>Table1[[#This Row],[Discounted Price]]*0.95</f>
        <v>298.72844999999995</v>
      </c>
      <c r="S4593">
        <f>Table1[[#This Row],[Discounted Price]]*0.9</f>
        <v>283.0059</v>
      </c>
      <c r="T4593">
        <f>Table1[[#This Row],[Discounted Price]]*0.8</f>
        <v>251.56079999999997</v>
      </c>
      <c r="U4593">
        <f>Table1[[#This Row],[Price]]*0.52</f>
        <v>181.68279999999999</v>
      </c>
      <c r="V4593">
        <f>(Table1[[#This Row],[Price]]-Table1[[#This Row],[Scrap value]])/2</f>
        <v>83.8536</v>
      </c>
    </row>
    <row r="4594" spans="1:22" x14ac:dyDescent="0.25">
      <c r="A4594" t="s">
        <v>21127</v>
      </c>
      <c r="B4594" t="s">
        <v>35</v>
      </c>
      <c r="C4594" t="s">
        <v>47</v>
      </c>
      <c r="D4594" t="s">
        <v>21128</v>
      </c>
      <c r="E4594">
        <v>243.09</v>
      </c>
      <c r="F4594">
        <v>86</v>
      </c>
      <c r="G4594" t="s">
        <v>43729</v>
      </c>
      <c r="H4594" t="s">
        <v>10877</v>
      </c>
      <c r="I4594" s="1">
        <v>44927</v>
      </c>
      <c r="J4594" s="1">
        <v>45292</v>
      </c>
      <c r="K4594" t="s">
        <v>21129</v>
      </c>
      <c r="L4594" t="s">
        <v>21130</v>
      </c>
      <c r="M4594" t="s">
        <v>27</v>
      </c>
      <c r="N4594">
        <v>5</v>
      </c>
      <c r="O4594">
        <f>Table1[[#This Row],[Price]]-0.1*Table1[[#This Row],[Price]]</f>
        <v>218.78100000000001</v>
      </c>
      <c r="P4594" s="9">
        <f>(Table1[[#This Row],[Expiration Date]]-Table1[[#This Row],[Manufacturing Date]])/365</f>
        <v>1</v>
      </c>
      <c r="Q4594" t="str">
        <f>IF(Table1[[#This Row],[Expiration Date]]-J4602&gt;12/31/2024,"not expired","expired")</f>
        <v>expired</v>
      </c>
      <c r="R4594">
        <f>Table1[[#This Row],[Discounted Price]]*0.95</f>
        <v>207.84195</v>
      </c>
      <c r="S4594">
        <f>Table1[[#This Row],[Discounted Price]]*0.9</f>
        <v>196.90290000000002</v>
      </c>
      <c r="T4594">
        <f>Table1[[#This Row],[Discounted Price]]*0.8</f>
        <v>175.02480000000003</v>
      </c>
      <c r="U4594">
        <f>Table1[[#This Row],[Price]]*0.52</f>
        <v>126.4068</v>
      </c>
      <c r="V4594">
        <f>(Table1[[#This Row],[Price]]-Table1[[#This Row],[Scrap value]])/2</f>
        <v>58.3416</v>
      </c>
    </row>
    <row r="4595" spans="1:22" x14ac:dyDescent="0.25">
      <c r="A4595" t="s">
        <v>21131</v>
      </c>
      <c r="B4595" t="s">
        <v>35</v>
      </c>
      <c r="C4595" t="s">
        <v>47</v>
      </c>
      <c r="D4595" t="s">
        <v>21132</v>
      </c>
      <c r="E4595">
        <v>267.67</v>
      </c>
      <c r="F4595">
        <v>13</v>
      </c>
      <c r="G4595" t="s">
        <v>43730</v>
      </c>
      <c r="H4595" t="s">
        <v>17551</v>
      </c>
      <c r="I4595" s="1">
        <v>44927</v>
      </c>
      <c r="J4595" s="1">
        <v>45658</v>
      </c>
      <c r="K4595" t="s">
        <v>21133</v>
      </c>
      <c r="L4595" t="s">
        <v>21134</v>
      </c>
      <c r="M4595" t="s">
        <v>20</v>
      </c>
      <c r="N4595">
        <v>5</v>
      </c>
      <c r="O4595">
        <f>Table1[[#This Row],[Price]]-0.1*Table1[[#This Row],[Price]]</f>
        <v>240.90300000000002</v>
      </c>
      <c r="P4595" s="9">
        <f>(Table1[[#This Row],[Expiration Date]]-Table1[[#This Row],[Manufacturing Date]])/365</f>
        <v>2.0027397260273974</v>
      </c>
      <c r="Q4595" t="str">
        <f>IF(Table1[[#This Row],[Expiration Date]]-J4603&gt;12/31/2024,"not expired","expired")</f>
        <v>expired</v>
      </c>
      <c r="R4595">
        <f>Table1[[#This Row],[Discounted Price]]*0.95</f>
        <v>228.85785000000001</v>
      </c>
      <c r="S4595">
        <f>Table1[[#This Row],[Discounted Price]]*0.9</f>
        <v>216.81270000000004</v>
      </c>
      <c r="T4595">
        <f>Table1[[#This Row],[Discounted Price]]*0.8</f>
        <v>192.72240000000002</v>
      </c>
      <c r="U4595">
        <f>Table1[[#This Row],[Price]]*0.52</f>
        <v>139.1884</v>
      </c>
      <c r="V4595">
        <f>(Table1[[#This Row],[Price]]-Table1[[#This Row],[Scrap value]])/2</f>
        <v>64.240800000000007</v>
      </c>
    </row>
    <row r="4596" spans="1:22" x14ac:dyDescent="0.25">
      <c r="A4596" t="s">
        <v>21135</v>
      </c>
      <c r="B4596" t="s">
        <v>29</v>
      </c>
      <c r="C4596" t="s">
        <v>47</v>
      </c>
      <c r="D4596" t="s">
        <v>21136</v>
      </c>
      <c r="E4596">
        <v>115.3</v>
      </c>
      <c r="F4596">
        <v>50</v>
      </c>
      <c r="G4596" t="s">
        <v>43728</v>
      </c>
      <c r="H4596" t="s">
        <v>21137</v>
      </c>
      <c r="I4596" s="1">
        <v>45000</v>
      </c>
      <c r="J4596" s="1">
        <v>46023</v>
      </c>
      <c r="K4596" t="s">
        <v>21138</v>
      </c>
      <c r="L4596" t="s">
        <v>21139</v>
      </c>
      <c r="M4596" t="s">
        <v>20</v>
      </c>
      <c r="N4596">
        <v>1</v>
      </c>
      <c r="O4596">
        <f>Table1[[#This Row],[Price]]-0.1*Table1[[#This Row],[Price]]</f>
        <v>103.77</v>
      </c>
      <c r="P4596" s="9">
        <f>(Table1[[#This Row],[Expiration Date]]-Table1[[#This Row],[Manufacturing Date]])/365</f>
        <v>2.8027397260273972</v>
      </c>
      <c r="Q4596" t="str">
        <f>IF(Table1[[#This Row],[Expiration Date]]-J4604&gt;12/31/2024,"not expired","expired")</f>
        <v>not expired</v>
      </c>
      <c r="R4596">
        <f>Table1[[#This Row],[Discounted Price]]*0.95</f>
        <v>98.581499999999991</v>
      </c>
      <c r="S4596">
        <f>Table1[[#This Row],[Discounted Price]]*0.9</f>
        <v>93.393000000000001</v>
      </c>
      <c r="T4596">
        <f>Table1[[#This Row],[Discounted Price]]*0.8</f>
        <v>83.016000000000005</v>
      </c>
      <c r="U4596">
        <f>Table1[[#This Row],[Price]]*0.52</f>
        <v>59.956000000000003</v>
      </c>
      <c r="V4596">
        <f>(Table1[[#This Row],[Price]]-Table1[[#This Row],[Scrap value]])/2</f>
        <v>27.671999999999997</v>
      </c>
    </row>
    <row r="4597" spans="1:22" x14ac:dyDescent="0.25">
      <c r="A4597" t="s">
        <v>21140</v>
      </c>
      <c r="B4597" t="s">
        <v>15</v>
      </c>
      <c r="C4597" t="s">
        <v>47</v>
      </c>
      <c r="D4597" t="s">
        <v>21141</v>
      </c>
      <c r="E4597">
        <v>98.99</v>
      </c>
      <c r="F4597">
        <v>19</v>
      </c>
      <c r="G4597" t="s">
        <v>43729</v>
      </c>
      <c r="H4597" t="s">
        <v>21142</v>
      </c>
      <c r="I4597" s="1">
        <v>44927</v>
      </c>
      <c r="J4597" s="1">
        <v>45658</v>
      </c>
      <c r="K4597" t="s">
        <v>21143</v>
      </c>
      <c r="L4597" t="s">
        <v>21144</v>
      </c>
      <c r="M4597" t="s">
        <v>27</v>
      </c>
      <c r="N4597">
        <v>5</v>
      </c>
      <c r="O4597">
        <f>Table1[[#This Row],[Price]]-0.1*Table1[[#This Row],[Price]]</f>
        <v>89.090999999999994</v>
      </c>
      <c r="P4597" s="9">
        <f>(Table1[[#This Row],[Expiration Date]]-Table1[[#This Row],[Manufacturing Date]])/365</f>
        <v>2.0027397260273974</v>
      </c>
      <c r="Q4597" t="str">
        <f>IF(Table1[[#This Row],[Expiration Date]]-J4605&gt;12/31/2024,"not expired","expired")</f>
        <v>expired</v>
      </c>
      <c r="R4597">
        <f>Table1[[#This Row],[Discounted Price]]*0.95</f>
        <v>84.636449999999996</v>
      </c>
      <c r="S4597">
        <f>Table1[[#This Row],[Discounted Price]]*0.9</f>
        <v>80.181899999999999</v>
      </c>
      <c r="T4597">
        <f>Table1[[#This Row],[Discounted Price]]*0.8</f>
        <v>71.272800000000004</v>
      </c>
      <c r="U4597">
        <f>Table1[[#This Row],[Price]]*0.52</f>
        <v>51.474800000000002</v>
      </c>
      <c r="V4597">
        <f>(Table1[[#This Row],[Price]]-Table1[[#This Row],[Scrap value]])/2</f>
        <v>23.757599999999996</v>
      </c>
    </row>
    <row r="4598" spans="1:22" x14ac:dyDescent="0.25">
      <c r="A4598" t="s">
        <v>21145</v>
      </c>
      <c r="B4598" t="s">
        <v>22</v>
      </c>
      <c r="C4598" t="s">
        <v>47</v>
      </c>
      <c r="D4598" t="s">
        <v>21146</v>
      </c>
      <c r="E4598">
        <v>29.9</v>
      </c>
      <c r="F4598">
        <v>12</v>
      </c>
      <c r="G4598" t="s">
        <v>43729</v>
      </c>
      <c r="H4598" t="s">
        <v>13300</v>
      </c>
      <c r="I4598" s="1">
        <v>45000</v>
      </c>
      <c r="J4598" s="1">
        <v>45292</v>
      </c>
      <c r="K4598" t="s">
        <v>21147</v>
      </c>
      <c r="L4598" t="s">
        <v>21148</v>
      </c>
      <c r="M4598" t="s">
        <v>45</v>
      </c>
      <c r="N4598">
        <v>3</v>
      </c>
      <c r="O4598">
        <f>Table1[[#This Row],[Price]]-0.1*Table1[[#This Row],[Price]]</f>
        <v>26.909999999999997</v>
      </c>
      <c r="P4598" s="9">
        <f>(Table1[[#This Row],[Expiration Date]]-Table1[[#This Row],[Manufacturing Date]])/365</f>
        <v>0.8</v>
      </c>
      <c r="Q4598" t="str">
        <f>IF(Table1[[#This Row],[Expiration Date]]-J4606&gt;12/31/2024,"not expired","expired")</f>
        <v>expired</v>
      </c>
      <c r="R4598">
        <f>Table1[[#This Row],[Discounted Price]]*0.95</f>
        <v>25.564499999999995</v>
      </c>
      <c r="S4598">
        <f>Table1[[#This Row],[Discounted Price]]*0.9</f>
        <v>24.218999999999998</v>
      </c>
      <c r="T4598">
        <f>Table1[[#This Row],[Discounted Price]]*0.8</f>
        <v>21.527999999999999</v>
      </c>
      <c r="U4598">
        <f>Table1[[#This Row],[Price]]*0.52</f>
        <v>15.548</v>
      </c>
      <c r="V4598">
        <f>(Table1[[#This Row],[Price]]-Table1[[#This Row],[Scrap value]])/2</f>
        <v>7.1759999999999993</v>
      </c>
    </row>
    <row r="4599" spans="1:22" x14ac:dyDescent="0.25">
      <c r="A4599" t="s">
        <v>21149</v>
      </c>
      <c r="B4599" t="s">
        <v>15</v>
      </c>
      <c r="C4599" t="s">
        <v>47</v>
      </c>
      <c r="D4599" t="s">
        <v>21150</v>
      </c>
      <c r="E4599">
        <v>270.42</v>
      </c>
      <c r="F4599">
        <v>18</v>
      </c>
      <c r="G4599" t="s">
        <v>43730</v>
      </c>
      <c r="H4599" t="s">
        <v>21151</v>
      </c>
      <c r="I4599" s="1">
        <v>45000</v>
      </c>
      <c r="J4599" s="1">
        <v>45292</v>
      </c>
      <c r="K4599" t="s">
        <v>21152</v>
      </c>
      <c r="L4599" t="s">
        <v>21153</v>
      </c>
      <c r="M4599" t="s">
        <v>45</v>
      </c>
      <c r="N4599">
        <v>2</v>
      </c>
      <c r="O4599">
        <f>Table1[[#This Row],[Price]]-0.1*Table1[[#This Row],[Price]]</f>
        <v>243.37800000000001</v>
      </c>
      <c r="P4599" s="9">
        <f>(Table1[[#This Row],[Expiration Date]]-Table1[[#This Row],[Manufacturing Date]])/365</f>
        <v>0.8</v>
      </c>
      <c r="Q4599" t="str">
        <f>IF(Table1[[#This Row],[Expiration Date]]-J4607&gt;12/31/2024,"not expired","expired")</f>
        <v>expired</v>
      </c>
      <c r="R4599">
        <f>Table1[[#This Row],[Discounted Price]]*0.95</f>
        <v>231.20910000000001</v>
      </c>
      <c r="S4599">
        <f>Table1[[#This Row],[Discounted Price]]*0.9</f>
        <v>219.04020000000003</v>
      </c>
      <c r="T4599">
        <f>Table1[[#This Row],[Discounted Price]]*0.8</f>
        <v>194.70240000000001</v>
      </c>
      <c r="U4599">
        <f>Table1[[#This Row],[Price]]*0.52</f>
        <v>140.61840000000001</v>
      </c>
      <c r="V4599">
        <f>(Table1[[#This Row],[Price]]-Table1[[#This Row],[Scrap value]])/2</f>
        <v>64.900800000000004</v>
      </c>
    </row>
    <row r="4600" spans="1:22" x14ac:dyDescent="0.25">
      <c r="A4600" t="s">
        <v>21154</v>
      </c>
      <c r="B4600" t="s">
        <v>35</v>
      </c>
      <c r="C4600" t="s">
        <v>47</v>
      </c>
      <c r="D4600" t="s">
        <v>21155</v>
      </c>
      <c r="E4600">
        <v>356.91</v>
      </c>
      <c r="F4600">
        <v>85</v>
      </c>
      <c r="G4600" t="s">
        <v>43730</v>
      </c>
      <c r="H4600" t="s">
        <v>21156</v>
      </c>
      <c r="I4600" s="1">
        <v>45000</v>
      </c>
      <c r="J4600" s="1">
        <v>45292</v>
      </c>
      <c r="K4600" t="s">
        <v>21157</v>
      </c>
      <c r="L4600" t="s">
        <v>21158</v>
      </c>
      <c r="M4600" t="s">
        <v>27</v>
      </c>
      <c r="N4600">
        <v>4</v>
      </c>
      <c r="O4600">
        <f>Table1[[#This Row],[Price]]-0.1*Table1[[#This Row],[Price]]</f>
        <v>321.21900000000005</v>
      </c>
      <c r="P4600" s="9">
        <f>(Table1[[#This Row],[Expiration Date]]-Table1[[#This Row],[Manufacturing Date]])/365</f>
        <v>0.8</v>
      </c>
      <c r="Q4600" t="str">
        <f>IF(Table1[[#This Row],[Expiration Date]]-J4608&gt;12/31/2024,"not expired","expired")</f>
        <v>expired</v>
      </c>
      <c r="R4600">
        <f>Table1[[#This Row],[Discounted Price]]*0.95</f>
        <v>305.15805000000006</v>
      </c>
      <c r="S4600">
        <f>Table1[[#This Row],[Discounted Price]]*0.9</f>
        <v>289.09710000000007</v>
      </c>
      <c r="T4600">
        <f>Table1[[#This Row],[Discounted Price]]*0.8</f>
        <v>256.97520000000003</v>
      </c>
      <c r="U4600">
        <f>Table1[[#This Row],[Price]]*0.52</f>
        <v>185.59320000000002</v>
      </c>
      <c r="V4600">
        <f>(Table1[[#This Row],[Price]]-Table1[[#This Row],[Scrap value]])/2</f>
        <v>85.6584</v>
      </c>
    </row>
    <row r="4601" spans="1:22" x14ac:dyDescent="0.25">
      <c r="A4601" t="s">
        <v>21159</v>
      </c>
      <c r="B4601" t="s">
        <v>35</v>
      </c>
      <c r="C4601" t="s">
        <v>47</v>
      </c>
      <c r="D4601" t="s">
        <v>21160</v>
      </c>
      <c r="E4601">
        <v>242.63</v>
      </c>
      <c r="F4601">
        <v>100</v>
      </c>
      <c r="G4601" t="s">
        <v>43729</v>
      </c>
      <c r="H4601" t="s">
        <v>952</v>
      </c>
      <c r="I4601" s="1">
        <v>45137</v>
      </c>
      <c r="J4601" s="1">
        <v>46023</v>
      </c>
      <c r="K4601" t="s">
        <v>21161</v>
      </c>
      <c r="L4601" t="s">
        <v>21162</v>
      </c>
      <c r="M4601" t="s">
        <v>20</v>
      </c>
      <c r="N4601">
        <v>2</v>
      </c>
      <c r="O4601">
        <f>Table1[[#This Row],[Price]]-0.1*Table1[[#This Row],[Price]]</f>
        <v>218.36699999999999</v>
      </c>
      <c r="P4601" s="9">
        <f>(Table1[[#This Row],[Expiration Date]]-Table1[[#This Row],[Manufacturing Date]])/365</f>
        <v>2.4273972602739726</v>
      </c>
      <c r="Q4601" t="str">
        <f>IF(Table1[[#This Row],[Expiration Date]]-J4609&gt;12/31/2024,"not expired","expired")</f>
        <v>not expired</v>
      </c>
      <c r="R4601">
        <f>Table1[[#This Row],[Discounted Price]]*0.95</f>
        <v>207.44864999999999</v>
      </c>
      <c r="S4601">
        <f>Table1[[#This Row],[Discounted Price]]*0.9</f>
        <v>196.53029999999998</v>
      </c>
      <c r="T4601">
        <f>Table1[[#This Row],[Discounted Price]]*0.8</f>
        <v>174.6936</v>
      </c>
      <c r="U4601">
        <f>Table1[[#This Row],[Price]]*0.52</f>
        <v>126.16760000000001</v>
      </c>
      <c r="V4601">
        <f>(Table1[[#This Row],[Price]]-Table1[[#This Row],[Scrap value]])/2</f>
        <v>58.231199999999994</v>
      </c>
    </row>
    <row r="4602" spans="1:22" x14ac:dyDescent="0.25">
      <c r="A4602" t="s">
        <v>21163</v>
      </c>
      <c r="B4602" t="s">
        <v>22</v>
      </c>
      <c r="C4602" t="s">
        <v>47</v>
      </c>
      <c r="D4602" t="s">
        <v>21164</v>
      </c>
      <c r="E4602">
        <v>396.87</v>
      </c>
      <c r="F4602">
        <v>7</v>
      </c>
      <c r="G4602" t="s">
        <v>43728</v>
      </c>
      <c r="H4602" t="s">
        <v>10057</v>
      </c>
      <c r="I4602" s="1">
        <v>45000</v>
      </c>
      <c r="J4602" s="1">
        <v>45292</v>
      </c>
      <c r="K4602" t="s">
        <v>21165</v>
      </c>
      <c r="L4602" t="s">
        <v>21166</v>
      </c>
      <c r="M4602" t="s">
        <v>20</v>
      </c>
      <c r="N4602">
        <v>1</v>
      </c>
      <c r="O4602">
        <f>Table1[[#This Row],[Price]]-0.1*Table1[[#This Row],[Price]]</f>
        <v>357.18299999999999</v>
      </c>
      <c r="P4602" s="9">
        <f>(Table1[[#This Row],[Expiration Date]]-Table1[[#This Row],[Manufacturing Date]])/365</f>
        <v>0.8</v>
      </c>
      <c r="Q4602" t="str">
        <f>IF(Table1[[#This Row],[Expiration Date]]-J4610&gt;12/31/2024,"not expired","expired")</f>
        <v>expired</v>
      </c>
      <c r="R4602">
        <f>Table1[[#This Row],[Discounted Price]]*0.95</f>
        <v>339.32384999999999</v>
      </c>
      <c r="S4602">
        <f>Table1[[#This Row],[Discounted Price]]*0.9</f>
        <v>321.46469999999999</v>
      </c>
      <c r="T4602">
        <f>Table1[[#This Row],[Discounted Price]]*0.8</f>
        <v>285.74639999999999</v>
      </c>
      <c r="U4602">
        <f>Table1[[#This Row],[Price]]*0.52</f>
        <v>206.3724</v>
      </c>
      <c r="V4602">
        <f>(Table1[[#This Row],[Price]]-Table1[[#This Row],[Scrap value]])/2</f>
        <v>95.248800000000003</v>
      </c>
    </row>
    <row r="4603" spans="1:22" x14ac:dyDescent="0.25">
      <c r="A4603" t="s">
        <v>21167</v>
      </c>
      <c r="B4603" t="s">
        <v>22</v>
      </c>
      <c r="C4603" t="s">
        <v>47</v>
      </c>
      <c r="D4603" t="s">
        <v>21168</v>
      </c>
      <c r="E4603">
        <v>39.93</v>
      </c>
      <c r="F4603">
        <v>75</v>
      </c>
      <c r="G4603" t="s">
        <v>43730</v>
      </c>
      <c r="H4603" t="s">
        <v>9577</v>
      </c>
      <c r="I4603" s="1">
        <v>44927</v>
      </c>
      <c r="J4603" s="1">
        <v>45658</v>
      </c>
      <c r="K4603" t="s">
        <v>21169</v>
      </c>
      <c r="L4603" t="s">
        <v>21170</v>
      </c>
      <c r="M4603" t="s">
        <v>20</v>
      </c>
      <c r="N4603">
        <v>2</v>
      </c>
      <c r="O4603">
        <f>Table1[[#This Row],[Price]]-0.1*Table1[[#This Row],[Price]]</f>
        <v>35.936999999999998</v>
      </c>
      <c r="P4603" s="9">
        <f>(Table1[[#This Row],[Expiration Date]]-Table1[[#This Row],[Manufacturing Date]])/365</f>
        <v>2.0027397260273974</v>
      </c>
      <c r="Q4603" t="str">
        <f>IF(Table1[[#This Row],[Expiration Date]]-J4611&gt;12/31/2024,"not expired","expired")</f>
        <v>not expired</v>
      </c>
      <c r="R4603">
        <f>Table1[[#This Row],[Discounted Price]]*0.95</f>
        <v>34.140149999999998</v>
      </c>
      <c r="S4603">
        <f>Table1[[#This Row],[Discounted Price]]*0.9</f>
        <v>32.343299999999999</v>
      </c>
      <c r="T4603">
        <f>Table1[[#This Row],[Discounted Price]]*0.8</f>
        <v>28.749600000000001</v>
      </c>
      <c r="U4603">
        <f>Table1[[#This Row],[Price]]*0.52</f>
        <v>20.7636</v>
      </c>
      <c r="V4603">
        <f>(Table1[[#This Row],[Price]]-Table1[[#This Row],[Scrap value]])/2</f>
        <v>9.5831999999999997</v>
      </c>
    </row>
    <row r="4604" spans="1:22" x14ac:dyDescent="0.25">
      <c r="A4604" t="s">
        <v>21171</v>
      </c>
      <c r="B4604" t="s">
        <v>15</v>
      </c>
      <c r="C4604" t="s">
        <v>47</v>
      </c>
      <c r="D4604" t="s">
        <v>21172</v>
      </c>
      <c r="E4604">
        <v>485.93</v>
      </c>
      <c r="F4604">
        <v>99</v>
      </c>
      <c r="G4604" t="s">
        <v>43730</v>
      </c>
      <c r="H4604" t="s">
        <v>21173</v>
      </c>
      <c r="I4604" s="1">
        <v>45000</v>
      </c>
      <c r="J4604" s="1">
        <v>45292</v>
      </c>
      <c r="K4604" t="s">
        <v>21174</v>
      </c>
      <c r="L4604" t="s">
        <v>21175</v>
      </c>
      <c r="M4604" t="s">
        <v>20</v>
      </c>
      <c r="N4604">
        <v>1</v>
      </c>
      <c r="O4604">
        <f>Table1[[#This Row],[Price]]-0.1*Table1[[#This Row],[Price]]</f>
        <v>437.33699999999999</v>
      </c>
      <c r="P4604" s="9">
        <f>(Table1[[#This Row],[Expiration Date]]-Table1[[#This Row],[Manufacturing Date]])/365</f>
        <v>0.8</v>
      </c>
      <c r="Q4604" t="str">
        <f>IF(Table1[[#This Row],[Expiration Date]]-J4612&gt;12/31/2024,"not expired","expired")</f>
        <v>expired</v>
      </c>
      <c r="R4604">
        <f>Table1[[#This Row],[Discounted Price]]*0.95</f>
        <v>415.47014999999999</v>
      </c>
      <c r="S4604">
        <f>Table1[[#This Row],[Discounted Price]]*0.9</f>
        <v>393.60329999999999</v>
      </c>
      <c r="T4604">
        <f>Table1[[#This Row],[Discounted Price]]*0.8</f>
        <v>349.86959999999999</v>
      </c>
      <c r="U4604">
        <f>Table1[[#This Row],[Price]]*0.52</f>
        <v>252.68360000000001</v>
      </c>
      <c r="V4604">
        <f>(Table1[[#This Row],[Price]]-Table1[[#This Row],[Scrap value]])/2</f>
        <v>116.6232</v>
      </c>
    </row>
    <row r="4605" spans="1:22" x14ac:dyDescent="0.25">
      <c r="A4605" t="s">
        <v>21176</v>
      </c>
      <c r="B4605" t="s">
        <v>22</v>
      </c>
      <c r="C4605" t="s">
        <v>47</v>
      </c>
      <c r="D4605" t="s">
        <v>21177</v>
      </c>
      <c r="E4605">
        <v>367.13</v>
      </c>
      <c r="F4605">
        <v>58</v>
      </c>
      <c r="G4605" t="s">
        <v>43729</v>
      </c>
      <c r="H4605" t="s">
        <v>9778</v>
      </c>
      <c r="I4605" s="1">
        <v>45137</v>
      </c>
      <c r="J4605" s="1">
        <v>46023</v>
      </c>
      <c r="K4605" t="s">
        <v>21178</v>
      </c>
      <c r="L4605" t="s">
        <v>21179</v>
      </c>
      <c r="M4605" t="s">
        <v>27</v>
      </c>
      <c r="N4605">
        <v>2</v>
      </c>
      <c r="O4605">
        <f>Table1[[#This Row],[Price]]-0.1*Table1[[#This Row],[Price]]</f>
        <v>330.41699999999997</v>
      </c>
      <c r="P4605" s="9">
        <f>(Table1[[#This Row],[Expiration Date]]-Table1[[#This Row],[Manufacturing Date]])/365</f>
        <v>2.4273972602739726</v>
      </c>
      <c r="Q4605" t="str">
        <f>IF(Table1[[#This Row],[Expiration Date]]-J4613&gt;12/31/2024,"not expired","expired")</f>
        <v>expired</v>
      </c>
      <c r="R4605">
        <f>Table1[[#This Row],[Discounted Price]]*0.95</f>
        <v>313.89614999999998</v>
      </c>
      <c r="S4605">
        <f>Table1[[#This Row],[Discounted Price]]*0.9</f>
        <v>297.37529999999998</v>
      </c>
      <c r="T4605">
        <f>Table1[[#This Row],[Discounted Price]]*0.8</f>
        <v>264.33359999999999</v>
      </c>
      <c r="U4605">
        <f>Table1[[#This Row],[Price]]*0.52</f>
        <v>190.9076</v>
      </c>
      <c r="V4605">
        <f>(Table1[[#This Row],[Price]]-Table1[[#This Row],[Scrap value]])/2</f>
        <v>88.111199999999997</v>
      </c>
    </row>
    <row r="4606" spans="1:22" x14ac:dyDescent="0.25">
      <c r="A4606" t="s">
        <v>21180</v>
      </c>
      <c r="B4606" t="s">
        <v>15</v>
      </c>
      <c r="C4606" t="s">
        <v>47</v>
      </c>
      <c r="D4606" t="s">
        <v>21181</v>
      </c>
      <c r="E4606">
        <v>58.13</v>
      </c>
      <c r="F4606">
        <v>79</v>
      </c>
      <c r="G4606" t="s">
        <v>43729</v>
      </c>
      <c r="H4606" t="s">
        <v>21182</v>
      </c>
      <c r="I4606" s="1">
        <v>44927</v>
      </c>
      <c r="J4606" s="1">
        <v>45658</v>
      </c>
      <c r="K4606" t="s">
        <v>21183</v>
      </c>
      <c r="L4606" t="s">
        <v>21184</v>
      </c>
      <c r="M4606" t="s">
        <v>27</v>
      </c>
      <c r="N4606">
        <v>5</v>
      </c>
      <c r="O4606">
        <f>Table1[[#This Row],[Price]]-0.1*Table1[[#This Row],[Price]]</f>
        <v>52.317</v>
      </c>
      <c r="P4606" s="9">
        <f>(Table1[[#This Row],[Expiration Date]]-Table1[[#This Row],[Manufacturing Date]])/365</f>
        <v>2.0027397260273974</v>
      </c>
      <c r="Q4606" t="str">
        <f>IF(Table1[[#This Row],[Expiration Date]]-J4614&gt;12/31/2024,"not expired","expired")</f>
        <v>expired</v>
      </c>
      <c r="R4606">
        <f>Table1[[#This Row],[Discounted Price]]*0.95</f>
        <v>49.701149999999998</v>
      </c>
      <c r="S4606">
        <f>Table1[[#This Row],[Discounted Price]]*0.9</f>
        <v>47.085300000000004</v>
      </c>
      <c r="T4606">
        <f>Table1[[#This Row],[Discounted Price]]*0.8</f>
        <v>41.8536</v>
      </c>
      <c r="U4606">
        <f>Table1[[#This Row],[Price]]*0.52</f>
        <v>30.227600000000002</v>
      </c>
      <c r="V4606">
        <f>(Table1[[#This Row],[Price]]-Table1[[#This Row],[Scrap value]])/2</f>
        <v>13.9512</v>
      </c>
    </row>
    <row r="4607" spans="1:22" x14ac:dyDescent="0.25">
      <c r="A4607" t="s">
        <v>21185</v>
      </c>
      <c r="B4607" t="s">
        <v>29</v>
      </c>
      <c r="C4607" t="s">
        <v>47</v>
      </c>
      <c r="D4607" t="s">
        <v>21186</v>
      </c>
      <c r="E4607">
        <v>45.35</v>
      </c>
      <c r="F4607">
        <v>29</v>
      </c>
      <c r="G4607" t="s">
        <v>43729</v>
      </c>
      <c r="H4607" t="s">
        <v>21187</v>
      </c>
      <c r="I4607" s="1">
        <v>45137</v>
      </c>
      <c r="J4607" s="1">
        <v>45292</v>
      </c>
      <c r="K4607" t="s">
        <v>21188</v>
      </c>
      <c r="L4607" t="s">
        <v>21189</v>
      </c>
      <c r="M4607" t="s">
        <v>27</v>
      </c>
      <c r="N4607">
        <v>5</v>
      </c>
      <c r="O4607">
        <f>Table1[[#This Row],[Price]]-0.1*Table1[[#This Row],[Price]]</f>
        <v>40.814999999999998</v>
      </c>
      <c r="P4607" s="9">
        <f>(Table1[[#This Row],[Expiration Date]]-Table1[[#This Row],[Manufacturing Date]])/365</f>
        <v>0.42465753424657532</v>
      </c>
      <c r="Q4607" t="str">
        <f>IF(Table1[[#This Row],[Expiration Date]]-J4615&gt;12/31/2024,"not expired","expired")</f>
        <v>expired</v>
      </c>
      <c r="R4607">
        <f>Table1[[#This Row],[Discounted Price]]*0.95</f>
        <v>38.774249999999995</v>
      </c>
      <c r="S4607">
        <f>Table1[[#This Row],[Discounted Price]]*0.9</f>
        <v>36.733499999999999</v>
      </c>
      <c r="T4607">
        <f>Table1[[#This Row],[Discounted Price]]*0.8</f>
        <v>32.652000000000001</v>
      </c>
      <c r="U4607">
        <f>Table1[[#This Row],[Price]]*0.52</f>
        <v>23.582000000000001</v>
      </c>
      <c r="V4607">
        <f>(Table1[[#This Row],[Price]]-Table1[[#This Row],[Scrap value]])/2</f>
        <v>10.884</v>
      </c>
    </row>
    <row r="4608" spans="1:22" x14ac:dyDescent="0.25">
      <c r="A4608" t="s">
        <v>21190</v>
      </c>
      <c r="B4608" t="s">
        <v>29</v>
      </c>
      <c r="C4608" t="s">
        <v>47</v>
      </c>
      <c r="D4608" t="s">
        <v>21191</v>
      </c>
      <c r="E4608">
        <v>17.489999999999998</v>
      </c>
      <c r="F4608">
        <v>75</v>
      </c>
      <c r="G4608" t="s">
        <v>43729</v>
      </c>
      <c r="H4608" t="s">
        <v>21192</v>
      </c>
      <c r="I4608" s="1">
        <v>45137</v>
      </c>
      <c r="J4608" s="1">
        <v>46023</v>
      </c>
      <c r="K4608" t="s">
        <v>21193</v>
      </c>
      <c r="L4608" t="s">
        <v>21194</v>
      </c>
      <c r="M4608" t="s">
        <v>20</v>
      </c>
      <c r="N4608">
        <v>2</v>
      </c>
      <c r="O4608">
        <f>Table1[[#This Row],[Price]]-0.1*Table1[[#This Row],[Price]]</f>
        <v>15.740999999999998</v>
      </c>
      <c r="P4608" s="9">
        <f>(Table1[[#This Row],[Expiration Date]]-Table1[[#This Row],[Manufacturing Date]])/365</f>
        <v>2.4273972602739726</v>
      </c>
      <c r="Q4608" t="str">
        <f>IF(Table1[[#This Row],[Expiration Date]]-J4616&gt;12/31/2024,"not expired","expired")</f>
        <v>not expired</v>
      </c>
      <c r="R4608">
        <f>Table1[[#This Row],[Discounted Price]]*0.95</f>
        <v>14.953949999999997</v>
      </c>
      <c r="S4608">
        <f>Table1[[#This Row],[Discounted Price]]*0.9</f>
        <v>14.166899999999998</v>
      </c>
      <c r="T4608">
        <f>Table1[[#This Row],[Discounted Price]]*0.8</f>
        <v>12.592799999999999</v>
      </c>
      <c r="U4608">
        <f>Table1[[#This Row],[Price]]*0.52</f>
        <v>9.0947999999999993</v>
      </c>
      <c r="V4608">
        <f>(Table1[[#This Row],[Price]]-Table1[[#This Row],[Scrap value]])/2</f>
        <v>4.1975999999999996</v>
      </c>
    </row>
    <row r="4609" spans="1:22" x14ac:dyDescent="0.25">
      <c r="A4609" t="s">
        <v>21195</v>
      </c>
      <c r="B4609" t="s">
        <v>29</v>
      </c>
      <c r="C4609" t="s">
        <v>47</v>
      </c>
      <c r="D4609" t="s">
        <v>21196</v>
      </c>
      <c r="E4609">
        <v>397.18</v>
      </c>
      <c r="F4609">
        <v>62</v>
      </c>
      <c r="G4609" t="s">
        <v>43729</v>
      </c>
      <c r="H4609" t="s">
        <v>16712</v>
      </c>
      <c r="I4609" s="1">
        <v>44927</v>
      </c>
      <c r="J4609" s="1">
        <v>45658</v>
      </c>
      <c r="K4609" t="s">
        <v>21197</v>
      </c>
      <c r="L4609" t="s">
        <v>21198</v>
      </c>
      <c r="M4609" t="s">
        <v>27</v>
      </c>
      <c r="N4609">
        <v>3</v>
      </c>
      <c r="O4609">
        <f>Table1[[#This Row],[Price]]-0.1*Table1[[#This Row],[Price]]</f>
        <v>357.46199999999999</v>
      </c>
      <c r="P4609" s="9">
        <f>(Table1[[#This Row],[Expiration Date]]-Table1[[#This Row],[Manufacturing Date]])/365</f>
        <v>2.0027397260273974</v>
      </c>
      <c r="Q4609" t="str">
        <f>IF(Table1[[#This Row],[Expiration Date]]-J4617&gt;12/31/2024,"not expired","expired")</f>
        <v>expired</v>
      </c>
      <c r="R4609">
        <f>Table1[[#This Row],[Discounted Price]]*0.95</f>
        <v>339.58889999999997</v>
      </c>
      <c r="S4609">
        <f>Table1[[#This Row],[Discounted Price]]*0.9</f>
        <v>321.7158</v>
      </c>
      <c r="T4609">
        <f>Table1[[#This Row],[Discounted Price]]*0.8</f>
        <v>285.96960000000001</v>
      </c>
      <c r="U4609">
        <f>Table1[[#This Row],[Price]]*0.52</f>
        <v>206.53360000000001</v>
      </c>
      <c r="V4609">
        <f>(Table1[[#This Row],[Price]]-Table1[[#This Row],[Scrap value]])/2</f>
        <v>95.3232</v>
      </c>
    </row>
    <row r="4610" spans="1:22" x14ac:dyDescent="0.25">
      <c r="A4610" t="s">
        <v>21199</v>
      </c>
      <c r="B4610" t="s">
        <v>15</v>
      </c>
      <c r="C4610" t="s">
        <v>47</v>
      </c>
      <c r="D4610" t="s">
        <v>21200</v>
      </c>
      <c r="E4610">
        <v>107.66</v>
      </c>
      <c r="F4610">
        <v>14</v>
      </c>
      <c r="G4610" t="s">
        <v>43730</v>
      </c>
      <c r="H4610" t="s">
        <v>2796</v>
      </c>
      <c r="I4610" s="1">
        <v>45000</v>
      </c>
      <c r="J4610" s="1">
        <v>45658</v>
      </c>
      <c r="K4610" t="s">
        <v>21201</v>
      </c>
      <c r="L4610" t="s">
        <v>21202</v>
      </c>
      <c r="M4610" t="s">
        <v>20</v>
      </c>
      <c r="N4610">
        <v>2</v>
      </c>
      <c r="O4610">
        <f>Table1[[#This Row],[Price]]-0.1*Table1[[#This Row],[Price]]</f>
        <v>96.893999999999991</v>
      </c>
      <c r="P4610" s="9">
        <f>(Table1[[#This Row],[Expiration Date]]-Table1[[#This Row],[Manufacturing Date]])/365</f>
        <v>1.8027397260273972</v>
      </c>
      <c r="Q4610" t="str">
        <f>IF(Table1[[#This Row],[Expiration Date]]-J4618&gt;12/31/2024,"not expired","expired")</f>
        <v>expired</v>
      </c>
      <c r="R4610">
        <f>Table1[[#This Row],[Discounted Price]]*0.95</f>
        <v>92.049299999999988</v>
      </c>
      <c r="S4610">
        <f>Table1[[#This Row],[Discounted Price]]*0.9</f>
        <v>87.204599999999999</v>
      </c>
      <c r="T4610">
        <f>Table1[[#This Row],[Discounted Price]]*0.8</f>
        <v>77.515199999999993</v>
      </c>
      <c r="U4610">
        <f>Table1[[#This Row],[Price]]*0.52</f>
        <v>55.983200000000004</v>
      </c>
      <c r="V4610">
        <f>(Table1[[#This Row],[Price]]-Table1[[#This Row],[Scrap value]])/2</f>
        <v>25.838399999999996</v>
      </c>
    </row>
    <row r="4611" spans="1:22" x14ac:dyDescent="0.25">
      <c r="A4611" t="s">
        <v>21203</v>
      </c>
      <c r="B4611" t="s">
        <v>35</v>
      </c>
      <c r="C4611" t="s">
        <v>47</v>
      </c>
      <c r="D4611" t="s">
        <v>21204</v>
      </c>
      <c r="E4611">
        <v>165.38</v>
      </c>
      <c r="F4611">
        <v>87</v>
      </c>
      <c r="G4611" t="s">
        <v>43730</v>
      </c>
      <c r="H4611" t="s">
        <v>10016</v>
      </c>
      <c r="I4611" s="1">
        <v>44927</v>
      </c>
      <c r="J4611" s="1">
        <v>45292</v>
      </c>
      <c r="K4611" t="s">
        <v>21205</v>
      </c>
      <c r="L4611" t="s">
        <v>21206</v>
      </c>
      <c r="M4611" t="s">
        <v>45</v>
      </c>
      <c r="N4611">
        <v>1</v>
      </c>
      <c r="O4611">
        <f>Table1[[#This Row],[Price]]-0.1*Table1[[#This Row],[Price]]</f>
        <v>148.84199999999998</v>
      </c>
      <c r="P4611" s="9">
        <f>(Table1[[#This Row],[Expiration Date]]-Table1[[#This Row],[Manufacturing Date]])/365</f>
        <v>1</v>
      </c>
      <c r="Q4611" t="str">
        <f>IF(Table1[[#This Row],[Expiration Date]]-J4619&gt;12/31/2024,"not expired","expired")</f>
        <v>expired</v>
      </c>
      <c r="R4611">
        <f>Table1[[#This Row],[Discounted Price]]*0.95</f>
        <v>141.39989999999997</v>
      </c>
      <c r="S4611">
        <f>Table1[[#This Row],[Discounted Price]]*0.9</f>
        <v>133.95779999999999</v>
      </c>
      <c r="T4611">
        <f>Table1[[#This Row],[Discounted Price]]*0.8</f>
        <v>119.0736</v>
      </c>
      <c r="U4611">
        <f>Table1[[#This Row],[Price]]*0.52</f>
        <v>85.997600000000006</v>
      </c>
      <c r="V4611">
        <f>(Table1[[#This Row],[Price]]-Table1[[#This Row],[Scrap value]])/2</f>
        <v>39.691199999999995</v>
      </c>
    </row>
    <row r="4612" spans="1:22" x14ac:dyDescent="0.25">
      <c r="A4612" t="s">
        <v>21207</v>
      </c>
      <c r="B4612" t="s">
        <v>35</v>
      </c>
      <c r="C4612" t="s">
        <v>47</v>
      </c>
      <c r="D4612" t="s">
        <v>21208</v>
      </c>
      <c r="E4612">
        <v>205.37</v>
      </c>
      <c r="F4612">
        <v>31</v>
      </c>
      <c r="G4612" t="s">
        <v>43730</v>
      </c>
      <c r="H4612" t="s">
        <v>18460</v>
      </c>
      <c r="I4612" s="1">
        <v>45000</v>
      </c>
      <c r="J4612" s="1">
        <v>45292</v>
      </c>
      <c r="K4612" t="s">
        <v>21209</v>
      </c>
      <c r="L4612" t="s">
        <v>21210</v>
      </c>
      <c r="M4612" t="s">
        <v>27</v>
      </c>
      <c r="N4612">
        <v>5</v>
      </c>
      <c r="O4612">
        <f>Table1[[#This Row],[Price]]-0.1*Table1[[#This Row],[Price]]</f>
        <v>184.833</v>
      </c>
      <c r="P4612" s="9">
        <f>(Table1[[#This Row],[Expiration Date]]-Table1[[#This Row],[Manufacturing Date]])/365</f>
        <v>0.8</v>
      </c>
      <c r="Q4612" t="str">
        <f>IF(Table1[[#This Row],[Expiration Date]]-J4620&gt;12/31/2024,"not expired","expired")</f>
        <v>expired</v>
      </c>
      <c r="R4612">
        <f>Table1[[#This Row],[Discounted Price]]*0.95</f>
        <v>175.59134999999998</v>
      </c>
      <c r="S4612">
        <f>Table1[[#This Row],[Discounted Price]]*0.9</f>
        <v>166.34970000000001</v>
      </c>
      <c r="T4612">
        <f>Table1[[#This Row],[Discounted Price]]*0.8</f>
        <v>147.8664</v>
      </c>
      <c r="U4612">
        <f>Table1[[#This Row],[Price]]*0.52</f>
        <v>106.7924</v>
      </c>
      <c r="V4612">
        <f>(Table1[[#This Row],[Price]]-Table1[[#This Row],[Scrap value]])/2</f>
        <v>49.288800000000002</v>
      </c>
    </row>
    <row r="4613" spans="1:22" x14ac:dyDescent="0.25">
      <c r="A4613" t="s">
        <v>21211</v>
      </c>
      <c r="B4613" t="s">
        <v>29</v>
      </c>
      <c r="C4613" t="s">
        <v>47</v>
      </c>
      <c r="D4613" t="s">
        <v>21212</v>
      </c>
      <c r="E4613">
        <v>47.76</v>
      </c>
      <c r="F4613">
        <v>41</v>
      </c>
      <c r="G4613" t="s">
        <v>43728</v>
      </c>
      <c r="H4613" t="s">
        <v>7226</v>
      </c>
      <c r="I4613" s="1">
        <v>45137</v>
      </c>
      <c r="J4613" s="1">
        <v>46023</v>
      </c>
      <c r="K4613" t="s">
        <v>21213</v>
      </c>
      <c r="L4613" t="s">
        <v>21214</v>
      </c>
      <c r="M4613" t="s">
        <v>45</v>
      </c>
      <c r="N4613">
        <v>4</v>
      </c>
      <c r="O4613">
        <f>Table1[[#This Row],[Price]]-0.1*Table1[[#This Row],[Price]]</f>
        <v>42.983999999999995</v>
      </c>
      <c r="P4613" s="9">
        <f>(Table1[[#This Row],[Expiration Date]]-Table1[[#This Row],[Manufacturing Date]])/365</f>
        <v>2.4273972602739726</v>
      </c>
      <c r="Q4613" t="str">
        <f>IF(Table1[[#This Row],[Expiration Date]]-J4621&gt;12/31/2024,"not expired","expired")</f>
        <v>expired</v>
      </c>
      <c r="R4613">
        <f>Table1[[#This Row],[Discounted Price]]*0.95</f>
        <v>40.834799999999994</v>
      </c>
      <c r="S4613">
        <f>Table1[[#This Row],[Discounted Price]]*0.9</f>
        <v>38.685599999999994</v>
      </c>
      <c r="T4613">
        <f>Table1[[#This Row],[Discounted Price]]*0.8</f>
        <v>34.3872</v>
      </c>
      <c r="U4613">
        <f>Table1[[#This Row],[Price]]*0.52</f>
        <v>24.8352</v>
      </c>
      <c r="V4613">
        <f>(Table1[[#This Row],[Price]]-Table1[[#This Row],[Scrap value]])/2</f>
        <v>11.462399999999999</v>
      </c>
    </row>
    <row r="4614" spans="1:22" x14ac:dyDescent="0.25">
      <c r="A4614" t="s">
        <v>21215</v>
      </c>
      <c r="B4614" t="s">
        <v>29</v>
      </c>
      <c r="C4614" t="s">
        <v>47</v>
      </c>
      <c r="D4614" t="s">
        <v>21216</v>
      </c>
      <c r="E4614">
        <v>124.79</v>
      </c>
      <c r="F4614">
        <v>98</v>
      </c>
      <c r="G4614" t="s">
        <v>43729</v>
      </c>
      <c r="H4614" t="s">
        <v>6490</v>
      </c>
      <c r="I4614" s="1">
        <v>44927</v>
      </c>
      <c r="J4614" s="1">
        <v>46023</v>
      </c>
      <c r="K4614" t="s">
        <v>21217</v>
      </c>
      <c r="L4614" t="s">
        <v>21218</v>
      </c>
      <c r="M4614" t="s">
        <v>20</v>
      </c>
      <c r="N4614">
        <v>2</v>
      </c>
      <c r="O4614">
        <f>Table1[[#This Row],[Price]]-0.1*Table1[[#This Row],[Price]]</f>
        <v>112.31100000000001</v>
      </c>
      <c r="P4614" s="9">
        <f>(Table1[[#This Row],[Expiration Date]]-Table1[[#This Row],[Manufacturing Date]])/365</f>
        <v>3.0027397260273974</v>
      </c>
      <c r="Q4614" t="str">
        <f>IF(Table1[[#This Row],[Expiration Date]]-J4622&gt;12/31/2024,"not expired","expired")</f>
        <v>not expired</v>
      </c>
      <c r="R4614">
        <f>Table1[[#This Row],[Discounted Price]]*0.95</f>
        <v>106.69545000000001</v>
      </c>
      <c r="S4614">
        <f>Table1[[#This Row],[Discounted Price]]*0.9</f>
        <v>101.07990000000001</v>
      </c>
      <c r="T4614">
        <f>Table1[[#This Row],[Discounted Price]]*0.8</f>
        <v>89.848800000000011</v>
      </c>
      <c r="U4614">
        <f>Table1[[#This Row],[Price]]*0.52</f>
        <v>64.890799999999999</v>
      </c>
      <c r="V4614">
        <f>(Table1[[#This Row],[Price]]-Table1[[#This Row],[Scrap value]])/2</f>
        <v>29.949600000000004</v>
      </c>
    </row>
    <row r="4615" spans="1:22" x14ac:dyDescent="0.25">
      <c r="A4615" t="s">
        <v>21219</v>
      </c>
      <c r="B4615" t="s">
        <v>29</v>
      </c>
      <c r="C4615" t="s">
        <v>47</v>
      </c>
      <c r="D4615" t="s">
        <v>21220</v>
      </c>
      <c r="E4615">
        <v>344.39</v>
      </c>
      <c r="F4615">
        <v>95</v>
      </c>
      <c r="G4615" t="s">
        <v>43730</v>
      </c>
      <c r="H4615" t="s">
        <v>5353</v>
      </c>
      <c r="I4615" s="1">
        <v>45137</v>
      </c>
      <c r="J4615" s="1">
        <v>46023</v>
      </c>
      <c r="K4615" t="s">
        <v>21221</v>
      </c>
      <c r="L4615" t="s">
        <v>21222</v>
      </c>
      <c r="M4615" t="s">
        <v>45</v>
      </c>
      <c r="N4615">
        <v>3</v>
      </c>
      <c r="O4615">
        <f>Table1[[#This Row],[Price]]-0.1*Table1[[#This Row],[Price]]</f>
        <v>309.95099999999996</v>
      </c>
      <c r="P4615" s="9">
        <f>(Table1[[#This Row],[Expiration Date]]-Table1[[#This Row],[Manufacturing Date]])/365</f>
        <v>2.4273972602739726</v>
      </c>
      <c r="Q4615" t="str">
        <f>IF(Table1[[#This Row],[Expiration Date]]-J4623&gt;12/31/2024,"not expired","expired")</f>
        <v>not expired</v>
      </c>
      <c r="R4615">
        <f>Table1[[#This Row],[Discounted Price]]*0.95</f>
        <v>294.45344999999998</v>
      </c>
      <c r="S4615">
        <f>Table1[[#This Row],[Discounted Price]]*0.9</f>
        <v>278.95589999999999</v>
      </c>
      <c r="T4615">
        <f>Table1[[#This Row],[Discounted Price]]*0.8</f>
        <v>247.96079999999998</v>
      </c>
      <c r="U4615">
        <f>Table1[[#This Row],[Price]]*0.52</f>
        <v>179.08279999999999</v>
      </c>
      <c r="V4615">
        <f>(Table1[[#This Row],[Price]]-Table1[[#This Row],[Scrap value]])/2</f>
        <v>82.653599999999997</v>
      </c>
    </row>
    <row r="4616" spans="1:22" x14ac:dyDescent="0.25">
      <c r="A4616" t="s">
        <v>21223</v>
      </c>
      <c r="B4616" t="s">
        <v>29</v>
      </c>
      <c r="C4616" t="s">
        <v>47</v>
      </c>
      <c r="D4616" t="s">
        <v>21224</v>
      </c>
      <c r="E4616">
        <v>231.4</v>
      </c>
      <c r="F4616">
        <v>99</v>
      </c>
      <c r="G4616" t="s">
        <v>43730</v>
      </c>
      <c r="H4616" t="s">
        <v>21225</v>
      </c>
      <c r="I4616" s="1">
        <v>45000</v>
      </c>
      <c r="J4616" s="1">
        <v>45658</v>
      </c>
      <c r="K4616" t="s">
        <v>21226</v>
      </c>
      <c r="L4616" t="s">
        <v>21227</v>
      </c>
      <c r="M4616" t="s">
        <v>27</v>
      </c>
      <c r="N4616">
        <v>5</v>
      </c>
      <c r="O4616">
        <f>Table1[[#This Row],[Price]]-0.1*Table1[[#This Row],[Price]]</f>
        <v>208.26</v>
      </c>
      <c r="P4616" s="9">
        <f>(Table1[[#This Row],[Expiration Date]]-Table1[[#This Row],[Manufacturing Date]])/365</f>
        <v>1.8027397260273972</v>
      </c>
      <c r="Q4616" t="str">
        <f>IF(Table1[[#This Row],[Expiration Date]]-J4624&gt;12/31/2024,"not expired","expired")</f>
        <v>expired</v>
      </c>
      <c r="R4616">
        <f>Table1[[#This Row],[Discounted Price]]*0.95</f>
        <v>197.84699999999998</v>
      </c>
      <c r="S4616">
        <f>Table1[[#This Row],[Discounted Price]]*0.9</f>
        <v>187.434</v>
      </c>
      <c r="T4616">
        <f>Table1[[#This Row],[Discounted Price]]*0.8</f>
        <v>166.608</v>
      </c>
      <c r="U4616">
        <f>Table1[[#This Row],[Price]]*0.52</f>
        <v>120.328</v>
      </c>
      <c r="V4616">
        <f>(Table1[[#This Row],[Price]]-Table1[[#This Row],[Scrap value]])/2</f>
        <v>55.536000000000001</v>
      </c>
    </row>
    <row r="4617" spans="1:22" x14ac:dyDescent="0.25">
      <c r="A4617" t="s">
        <v>21228</v>
      </c>
      <c r="B4617" t="s">
        <v>15</v>
      </c>
      <c r="C4617" t="s">
        <v>47</v>
      </c>
      <c r="D4617" t="s">
        <v>21229</v>
      </c>
      <c r="E4617">
        <v>154.94</v>
      </c>
      <c r="F4617">
        <v>1</v>
      </c>
      <c r="G4617" t="s">
        <v>43730</v>
      </c>
      <c r="H4617" t="s">
        <v>21230</v>
      </c>
      <c r="I4617" s="1">
        <v>45000</v>
      </c>
      <c r="J4617" s="1">
        <v>45658</v>
      </c>
      <c r="K4617" t="s">
        <v>21231</v>
      </c>
      <c r="L4617" t="s">
        <v>21232</v>
      </c>
      <c r="M4617" t="s">
        <v>20</v>
      </c>
      <c r="N4617">
        <v>4</v>
      </c>
      <c r="O4617">
        <f>Table1[[#This Row],[Price]]-0.1*Table1[[#This Row],[Price]]</f>
        <v>139.446</v>
      </c>
      <c r="P4617" s="9">
        <f>(Table1[[#This Row],[Expiration Date]]-Table1[[#This Row],[Manufacturing Date]])/365</f>
        <v>1.8027397260273972</v>
      </c>
      <c r="Q4617" t="str">
        <f>IF(Table1[[#This Row],[Expiration Date]]-J4625&gt;12/31/2024,"not expired","expired")</f>
        <v>expired</v>
      </c>
      <c r="R4617">
        <f>Table1[[#This Row],[Discounted Price]]*0.95</f>
        <v>132.47369999999998</v>
      </c>
      <c r="S4617">
        <f>Table1[[#This Row],[Discounted Price]]*0.9</f>
        <v>125.5014</v>
      </c>
      <c r="T4617">
        <f>Table1[[#This Row],[Discounted Price]]*0.8</f>
        <v>111.55680000000001</v>
      </c>
      <c r="U4617">
        <f>Table1[[#This Row],[Price]]*0.52</f>
        <v>80.568799999999996</v>
      </c>
      <c r="V4617">
        <f>(Table1[[#This Row],[Price]]-Table1[[#This Row],[Scrap value]])/2</f>
        <v>37.185600000000001</v>
      </c>
    </row>
    <row r="4618" spans="1:22" x14ac:dyDescent="0.25">
      <c r="A4618" t="s">
        <v>21233</v>
      </c>
      <c r="B4618" t="s">
        <v>15</v>
      </c>
      <c r="C4618" t="s">
        <v>47</v>
      </c>
      <c r="D4618" t="s">
        <v>21234</v>
      </c>
      <c r="E4618">
        <v>395.36</v>
      </c>
      <c r="F4618">
        <v>20</v>
      </c>
      <c r="G4618" t="s">
        <v>43728</v>
      </c>
      <c r="H4618" t="s">
        <v>10108</v>
      </c>
      <c r="I4618" s="1">
        <v>44927</v>
      </c>
      <c r="J4618" s="1">
        <v>45658</v>
      </c>
      <c r="K4618" t="s">
        <v>21235</v>
      </c>
      <c r="L4618" t="s">
        <v>21236</v>
      </c>
      <c r="M4618" t="s">
        <v>45</v>
      </c>
      <c r="N4618">
        <v>1</v>
      </c>
      <c r="O4618">
        <f>Table1[[#This Row],[Price]]-0.1*Table1[[#This Row],[Price]]</f>
        <v>355.82400000000001</v>
      </c>
      <c r="P4618" s="9">
        <f>(Table1[[#This Row],[Expiration Date]]-Table1[[#This Row],[Manufacturing Date]])/365</f>
        <v>2.0027397260273974</v>
      </c>
      <c r="Q4618" t="str">
        <f>IF(Table1[[#This Row],[Expiration Date]]-J4626&gt;12/31/2024,"not expired","expired")</f>
        <v>expired</v>
      </c>
      <c r="R4618">
        <f>Table1[[#This Row],[Discounted Price]]*0.95</f>
        <v>338.03280000000001</v>
      </c>
      <c r="S4618">
        <f>Table1[[#This Row],[Discounted Price]]*0.9</f>
        <v>320.24160000000001</v>
      </c>
      <c r="T4618">
        <f>Table1[[#This Row],[Discounted Price]]*0.8</f>
        <v>284.6592</v>
      </c>
      <c r="U4618">
        <f>Table1[[#This Row],[Price]]*0.52</f>
        <v>205.58720000000002</v>
      </c>
      <c r="V4618">
        <f>(Table1[[#This Row],[Price]]-Table1[[#This Row],[Scrap value]])/2</f>
        <v>94.886399999999995</v>
      </c>
    </row>
    <row r="4619" spans="1:22" x14ac:dyDescent="0.25">
      <c r="A4619" t="s">
        <v>21237</v>
      </c>
      <c r="B4619" t="s">
        <v>29</v>
      </c>
      <c r="C4619" t="s">
        <v>47</v>
      </c>
      <c r="D4619" t="s">
        <v>21238</v>
      </c>
      <c r="E4619">
        <v>131.38</v>
      </c>
      <c r="F4619">
        <v>74</v>
      </c>
      <c r="G4619" t="s">
        <v>43728</v>
      </c>
      <c r="H4619" t="s">
        <v>13028</v>
      </c>
      <c r="I4619" s="1">
        <v>44927</v>
      </c>
      <c r="J4619" s="1">
        <v>45292</v>
      </c>
      <c r="K4619" t="s">
        <v>21239</v>
      </c>
      <c r="L4619" t="s">
        <v>21240</v>
      </c>
      <c r="M4619" t="s">
        <v>27</v>
      </c>
      <c r="N4619">
        <v>2</v>
      </c>
      <c r="O4619">
        <f>Table1[[#This Row],[Price]]-0.1*Table1[[#This Row],[Price]]</f>
        <v>118.24199999999999</v>
      </c>
      <c r="P4619" s="9">
        <f>(Table1[[#This Row],[Expiration Date]]-Table1[[#This Row],[Manufacturing Date]])/365</f>
        <v>1</v>
      </c>
      <c r="Q4619" t="str">
        <f>IF(Table1[[#This Row],[Expiration Date]]-J4627&gt;12/31/2024,"not expired","expired")</f>
        <v>expired</v>
      </c>
      <c r="R4619">
        <f>Table1[[#This Row],[Discounted Price]]*0.95</f>
        <v>112.32989999999998</v>
      </c>
      <c r="S4619">
        <f>Table1[[#This Row],[Discounted Price]]*0.9</f>
        <v>106.4178</v>
      </c>
      <c r="T4619">
        <f>Table1[[#This Row],[Discounted Price]]*0.8</f>
        <v>94.593599999999995</v>
      </c>
      <c r="U4619">
        <f>Table1[[#This Row],[Price]]*0.52</f>
        <v>68.317599999999999</v>
      </c>
      <c r="V4619">
        <f>(Table1[[#This Row],[Price]]-Table1[[#This Row],[Scrap value]])/2</f>
        <v>31.531199999999998</v>
      </c>
    </row>
    <row r="4620" spans="1:22" x14ac:dyDescent="0.25">
      <c r="A4620" t="s">
        <v>21241</v>
      </c>
      <c r="B4620" t="s">
        <v>15</v>
      </c>
      <c r="C4620" t="s">
        <v>47</v>
      </c>
      <c r="D4620" t="s">
        <v>21242</v>
      </c>
      <c r="E4620">
        <v>404.86</v>
      </c>
      <c r="F4620">
        <v>16</v>
      </c>
      <c r="G4620" t="s">
        <v>43729</v>
      </c>
      <c r="H4620" t="s">
        <v>21243</v>
      </c>
      <c r="I4620" s="1">
        <v>44927</v>
      </c>
      <c r="J4620" s="1">
        <v>45292</v>
      </c>
      <c r="K4620" t="s">
        <v>21244</v>
      </c>
      <c r="L4620" t="s">
        <v>21245</v>
      </c>
      <c r="M4620" t="s">
        <v>20</v>
      </c>
      <c r="N4620">
        <v>1</v>
      </c>
      <c r="O4620">
        <f>Table1[[#This Row],[Price]]-0.1*Table1[[#This Row],[Price]]</f>
        <v>364.37400000000002</v>
      </c>
      <c r="P4620" s="9">
        <f>(Table1[[#This Row],[Expiration Date]]-Table1[[#This Row],[Manufacturing Date]])/365</f>
        <v>1</v>
      </c>
      <c r="Q4620" t="str">
        <f>IF(Table1[[#This Row],[Expiration Date]]-J4628&gt;12/31/2024,"not expired","expired")</f>
        <v>expired</v>
      </c>
      <c r="R4620">
        <f>Table1[[#This Row],[Discounted Price]]*0.95</f>
        <v>346.15530000000001</v>
      </c>
      <c r="S4620">
        <f>Table1[[#This Row],[Discounted Price]]*0.9</f>
        <v>327.93660000000006</v>
      </c>
      <c r="T4620">
        <f>Table1[[#This Row],[Discounted Price]]*0.8</f>
        <v>291.49920000000003</v>
      </c>
      <c r="U4620">
        <f>Table1[[#This Row],[Price]]*0.52</f>
        <v>210.52720000000002</v>
      </c>
      <c r="V4620">
        <f>(Table1[[#This Row],[Price]]-Table1[[#This Row],[Scrap value]])/2</f>
        <v>97.166399999999996</v>
      </c>
    </row>
    <row r="4621" spans="1:22" x14ac:dyDescent="0.25">
      <c r="A4621" t="s">
        <v>21246</v>
      </c>
      <c r="B4621" t="s">
        <v>15</v>
      </c>
      <c r="C4621" t="s">
        <v>47</v>
      </c>
      <c r="D4621" t="s">
        <v>21247</v>
      </c>
      <c r="E4621">
        <v>42.98</v>
      </c>
      <c r="F4621">
        <v>66</v>
      </c>
      <c r="G4621" t="s">
        <v>43729</v>
      </c>
      <c r="H4621" t="s">
        <v>21248</v>
      </c>
      <c r="I4621" s="1">
        <v>45000</v>
      </c>
      <c r="J4621" s="1">
        <v>46023</v>
      </c>
      <c r="K4621" t="s">
        <v>21249</v>
      </c>
      <c r="L4621" t="s">
        <v>21250</v>
      </c>
      <c r="M4621" t="s">
        <v>27</v>
      </c>
      <c r="N4621">
        <v>2</v>
      </c>
      <c r="O4621">
        <f>Table1[[#This Row],[Price]]-0.1*Table1[[#This Row],[Price]]</f>
        <v>38.681999999999995</v>
      </c>
      <c r="P4621" s="9">
        <f>(Table1[[#This Row],[Expiration Date]]-Table1[[#This Row],[Manufacturing Date]])/365</f>
        <v>2.8027397260273972</v>
      </c>
      <c r="Q4621" t="str">
        <f>IF(Table1[[#This Row],[Expiration Date]]-J4629&gt;12/31/2024,"not expired","expired")</f>
        <v>not expired</v>
      </c>
      <c r="R4621">
        <f>Table1[[#This Row],[Discounted Price]]*0.95</f>
        <v>36.747899999999994</v>
      </c>
      <c r="S4621">
        <f>Table1[[#This Row],[Discounted Price]]*0.9</f>
        <v>34.813799999999993</v>
      </c>
      <c r="T4621">
        <f>Table1[[#This Row],[Discounted Price]]*0.8</f>
        <v>30.945599999999999</v>
      </c>
      <c r="U4621">
        <f>Table1[[#This Row],[Price]]*0.52</f>
        <v>22.349599999999999</v>
      </c>
      <c r="V4621">
        <f>(Table1[[#This Row],[Price]]-Table1[[#This Row],[Scrap value]])/2</f>
        <v>10.315199999999999</v>
      </c>
    </row>
    <row r="4622" spans="1:22" x14ac:dyDescent="0.25">
      <c r="A4622" t="s">
        <v>21251</v>
      </c>
      <c r="B4622" t="s">
        <v>29</v>
      </c>
      <c r="C4622" t="s">
        <v>47</v>
      </c>
      <c r="D4622" t="s">
        <v>21252</v>
      </c>
      <c r="E4622">
        <v>127.78</v>
      </c>
      <c r="F4622">
        <v>50</v>
      </c>
      <c r="G4622" t="s">
        <v>43730</v>
      </c>
      <c r="H4622" t="s">
        <v>21253</v>
      </c>
      <c r="I4622" s="1">
        <v>45000</v>
      </c>
      <c r="J4622" s="1">
        <v>45292</v>
      </c>
      <c r="K4622" t="s">
        <v>21254</v>
      </c>
      <c r="L4622" t="s">
        <v>21255</v>
      </c>
      <c r="M4622" t="s">
        <v>20</v>
      </c>
      <c r="N4622">
        <v>5</v>
      </c>
      <c r="O4622">
        <f>Table1[[#This Row],[Price]]-0.1*Table1[[#This Row],[Price]]</f>
        <v>115.002</v>
      </c>
      <c r="P4622" s="9">
        <f>(Table1[[#This Row],[Expiration Date]]-Table1[[#This Row],[Manufacturing Date]])/365</f>
        <v>0.8</v>
      </c>
      <c r="Q4622" t="str">
        <f>IF(Table1[[#This Row],[Expiration Date]]-J4630&gt;12/31/2024,"not expired","expired")</f>
        <v>expired</v>
      </c>
      <c r="R4622">
        <f>Table1[[#This Row],[Discounted Price]]*0.95</f>
        <v>109.25189999999999</v>
      </c>
      <c r="S4622">
        <f>Table1[[#This Row],[Discounted Price]]*0.9</f>
        <v>103.5018</v>
      </c>
      <c r="T4622">
        <f>Table1[[#This Row],[Discounted Price]]*0.8</f>
        <v>92.001599999999996</v>
      </c>
      <c r="U4622">
        <f>Table1[[#This Row],[Price]]*0.52</f>
        <v>66.445599999999999</v>
      </c>
      <c r="V4622">
        <f>(Table1[[#This Row],[Price]]-Table1[[#This Row],[Scrap value]])/2</f>
        <v>30.667200000000001</v>
      </c>
    </row>
    <row r="4623" spans="1:22" x14ac:dyDescent="0.25">
      <c r="A4623" t="s">
        <v>21256</v>
      </c>
      <c r="B4623" t="s">
        <v>22</v>
      </c>
      <c r="C4623" t="s">
        <v>47</v>
      </c>
      <c r="D4623" t="s">
        <v>21257</v>
      </c>
      <c r="E4623">
        <v>167.72</v>
      </c>
      <c r="F4623">
        <v>96</v>
      </c>
      <c r="G4623" t="s">
        <v>43729</v>
      </c>
      <c r="H4623" t="s">
        <v>21258</v>
      </c>
      <c r="I4623" s="1">
        <v>45137</v>
      </c>
      <c r="J4623" s="1">
        <v>45292</v>
      </c>
      <c r="K4623" t="s">
        <v>21259</v>
      </c>
      <c r="L4623" t="s">
        <v>21260</v>
      </c>
      <c r="M4623" t="s">
        <v>20</v>
      </c>
      <c r="N4623">
        <v>1</v>
      </c>
      <c r="O4623">
        <f>Table1[[#This Row],[Price]]-0.1*Table1[[#This Row],[Price]]</f>
        <v>150.94800000000001</v>
      </c>
      <c r="P4623" s="9">
        <f>(Table1[[#This Row],[Expiration Date]]-Table1[[#This Row],[Manufacturing Date]])/365</f>
        <v>0.42465753424657532</v>
      </c>
      <c r="Q4623" t="str">
        <f>IF(Table1[[#This Row],[Expiration Date]]-J4631&gt;12/31/2024,"not expired","expired")</f>
        <v>expired</v>
      </c>
      <c r="R4623">
        <f>Table1[[#This Row],[Discounted Price]]*0.95</f>
        <v>143.4006</v>
      </c>
      <c r="S4623">
        <f>Table1[[#This Row],[Discounted Price]]*0.9</f>
        <v>135.85320000000002</v>
      </c>
      <c r="T4623">
        <f>Table1[[#This Row],[Discounted Price]]*0.8</f>
        <v>120.75840000000001</v>
      </c>
      <c r="U4623">
        <f>Table1[[#This Row],[Price]]*0.52</f>
        <v>87.214399999999998</v>
      </c>
      <c r="V4623">
        <f>(Table1[[#This Row],[Price]]-Table1[[#This Row],[Scrap value]])/2</f>
        <v>40.252800000000001</v>
      </c>
    </row>
    <row r="4624" spans="1:22" x14ac:dyDescent="0.25">
      <c r="A4624" t="s">
        <v>21261</v>
      </c>
      <c r="B4624" t="s">
        <v>22</v>
      </c>
      <c r="C4624" t="s">
        <v>47</v>
      </c>
      <c r="D4624" t="s">
        <v>21262</v>
      </c>
      <c r="E4624">
        <v>217.95</v>
      </c>
      <c r="F4624">
        <v>13</v>
      </c>
      <c r="G4624" t="s">
        <v>43729</v>
      </c>
      <c r="H4624" t="s">
        <v>8715</v>
      </c>
      <c r="I4624" s="1">
        <v>45137</v>
      </c>
      <c r="J4624" s="1">
        <v>45658</v>
      </c>
      <c r="K4624" t="s">
        <v>21263</v>
      </c>
      <c r="L4624" t="s">
        <v>21264</v>
      </c>
      <c r="M4624" t="s">
        <v>20</v>
      </c>
      <c r="N4624">
        <v>1</v>
      </c>
      <c r="O4624">
        <f>Table1[[#This Row],[Price]]-0.1*Table1[[#This Row],[Price]]</f>
        <v>196.15499999999997</v>
      </c>
      <c r="P4624" s="9">
        <f>(Table1[[#This Row],[Expiration Date]]-Table1[[#This Row],[Manufacturing Date]])/365</f>
        <v>1.4273972602739726</v>
      </c>
      <c r="Q4624" t="str">
        <f>IF(Table1[[#This Row],[Expiration Date]]-J4632&gt;12/31/2024,"not expired","expired")</f>
        <v>not expired</v>
      </c>
      <c r="R4624">
        <f>Table1[[#This Row],[Discounted Price]]*0.95</f>
        <v>186.34724999999997</v>
      </c>
      <c r="S4624">
        <f>Table1[[#This Row],[Discounted Price]]*0.9</f>
        <v>176.53949999999998</v>
      </c>
      <c r="T4624">
        <f>Table1[[#This Row],[Discounted Price]]*0.8</f>
        <v>156.92399999999998</v>
      </c>
      <c r="U4624">
        <f>Table1[[#This Row],[Price]]*0.52</f>
        <v>113.334</v>
      </c>
      <c r="V4624">
        <f>(Table1[[#This Row],[Price]]-Table1[[#This Row],[Scrap value]])/2</f>
        <v>52.307999999999993</v>
      </c>
    </row>
    <row r="4625" spans="1:22" x14ac:dyDescent="0.25">
      <c r="A4625" t="s">
        <v>21265</v>
      </c>
      <c r="B4625" t="s">
        <v>35</v>
      </c>
      <c r="C4625" t="s">
        <v>47</v>
      </c>
      <c r="D4625" t="s">
        <v>21266</v>
      </c>
      <c r="E4625">
        <v>202.68</v>
      </c>
      <c r="F4625">
        <v>42</v>
      </c>
      <c r="G4625" t="s">
        <v>43728</v>
      </c>
      <c r="H4625" t="s">
        <v>11270</v>
      </c>
      <c r="I4625" s="1">
        <v>45137</v>
      </c>
      <c r="J4625" s="1">
        <v>45658</v>
      </c>
      <c r="K4625" t="s">
        <v>21267</v>
      </c>
      <c r="L4625" t="s">
        <v>21268</v>
      </c>
      <c r="M4625" t="s">
        <v>45</v>
      </c>
      <c r="N4625">
        <v>5</v>
      </c>
      <c r="O4625">
        <f>Table1[[#This Row],[Price]]-0.1*Table1[[#This Row],[Price]]</f>
        <v>182.41200000000001</v>
      </c>
      <c r="P4625" s="9">
        <f>(Table1[[#This Row],[Expiration Date]]-Table1[[#This Row],[Manufacturing Date]])/365</f>
        <v>1.4273972602739726</v>
      </c>
      <c r="Q4625" t="str">
        <f>IF(Table1[[#This Row],[Expiration Date]]-J4633&gt;12/31/2024,"not expired","expired")</f>
        <v>expired</v>
      </c>
      <c r="R4625">
        <f>Table1[[#This Row],[Discounted Price]]*0.95</f>
        <v>173.29140000000001</v>
      </c>
      <c r="S4625">
        <f>Table1[[#This Row],[Discounted Price]]*0.9</f>
        <v>164.17080000000001</v>
      </c>
      <c r="T4625">
        <f>Table1[[#This Row],[Discounted Price]]*0.8</f>
        <v>145.92960000000002</v>
      </c>
      <c r="U4625">
        <f>Table1[[#This Row],[Price]]*0.52</f>
        <v>105.39360000000001</v>
      </c>
      <c r="V4625">
        <f>(Table1[[#This Row],[Price]]-Table1[[#This Row],[Scrap value]])/2</f>
        <v>48.6432</v>
      </c>
    </row>
    <row r="4626" spans="1:22" x14ac:dyDescent="0.25">
      <c r="A4626" t="s">
        <v>21269</v>
      </c>
      <c r="B4626" t="s">
        <v>35</v>
      </c>
      <c r="C4626" t="s">
        <v>47</v>
      </c>
      <c r="D4626" t="s">
        <v>21270</v>
      </c>
      <c r="E4626">
        <v>78.430000000000007</v>
      </c>
      <c r="F4626">
        <v>47</v>
      </c>
      <c r="G4626" t="s">
        <v>43730</v>
      </c>
      <c r="H4626" t="s">
        <v>17126</v>
      </c>
      <c r="I4626" s="1">
        <v>45137</v>
      </c>
      <c r="J4626" s="1">
        <v>46023</v>
      </c>
      <c r="K4626" t="s">
        <v>21271</v>
      </c>
      <c r="L4626" t="s">
        <v>21272</v>
      </c>
      <c r="M4626" t="s">
        <v>20</v>
      </c>
      <c r="N4626">
        <v>5</v>
      </c>
      <c r="O4626">
        <f>Table1[[#This Row],[Price]]-0.1*Table1[[#This Row],[Price]]</f>
        <v>70.587000000000003</v>
      </c>
      <c r="P4626" s="9">
        <f>(Table1[[#This Row],[Expiration Date]]-Table1[[#This Row],[Manufacturing Date]])/365</f>
        <v>2.4273972602739726</v>
      </c>
      <c r="Q4626" t="str">
        <f>IF(Table1[[#This Row],[Expiration Date]]-J4634&gt;12/31/2024,"not expired","expired")</f>
        <v>not expired</v>
      </c>
      <c r="R4626">
        <f>Table1[[#This Row],[Discounted Price]]*0.95</f>
        <v>67.057649999999995</v>
      </c>
      <c r="S4626">
        <f>Table1[[#This Row],[Discounted Price]]*0.9</f>
        <v>63.528300000000002</v>
      </c>
      <c r="T4626">
        <f>Table1[[#This Row],[Discounted Price]]*0.8</f>
        <v>56.469600000000007</v>
      </c>
      <c r="U4626">
        <f>Table1[[#This Row],[Price]]*0.52</f>
        <v>40.783600000000007</v>
      </c>
      <c r="V4626">
        <f>(Table1[[#This Row],[Price]]-Table1[[#This Row],[Scrap value]])/2</f>
        <v>18.8232</v>
      </c>
    </row>
    <row r="4627" spans="1:22" x14ac:dyDescent="0.25">
      <c r="A4627" t="s">
        <v>21273</v>
      </c>
      <c r="B4627" t="s">
        <v>15</v>
      </c>
      <c r="C4627" t="s">
        <v>47</v>
      </c>
      <c r="D4627" t="s">
        <v>21274</v>
      </c>
      <c r="E4627">
        <v>54.74</v>
      </c>
      <c r="F4627">
        <v>70</v>
      </c>
      <c r="G4627" t="s">
        <v>43729</v>
      </c>
      <c r="H4627" t="s">
        <v>21275</v>
      </c>
      <c r="I4627" s="1">
        <v>45137</v>
      </c>
      <c r="J4627" s="1">
        <v>45658</v>
      </c>
      <c r="K4627" t="s">
        <v>21276</v>
      </c>
      <c r="L4627" t="s">
        <v>21277</v>
      </c>
      <c r="M4627" t="s">
        <v>20</v>
      </c>
      <c r="N4627">
        <v>5</v>
      </c>
      <c r="O4627">
        <f>Table1[[#This Row],[Price]]-0.1*Table1[[#This Row],[Price]]</f>
        <v>49.266000000000005</v>
      </c>
      <c r="P4627" s="9">
        <f>(Table1[[#This Row],[Expiration Date]]-Table1[[#This Row],[Manufacturing Date]])/365</f>
        <v>1.4273972602739726</v>
      </c>
      <c r="Q4627" t="str">
        <f>IF(Table1[[#This Row],[Expiration Date]]-J4635&gt;12/31/2024,"not expired","expired")</f>
        <v>expired</v>
      </c>
      <c r="R4627">
        <f>Table1[[#This Row],[Discounted Price]]*0.95</f>
        <v>46.802700000000002</v>
      </c>
      <c r="S4627">
        <f>Table1[[#This Row],[Discounted Price]]*0.9</f>
        <v>44.339400000000005</v>
      </c>
      <c r="T4627">
        <f>Table1[[#This Row],[Discounted Price]]*0.8</f>
        <v>39.412800000000004</v>
      </c>
      <c r="U4627">
        <f>Table1[[#This Row],[Price]]*0.52</f>
        <v>28.4648</v>
      </c>
      <c r="V4627">
        <f>(Table1[[#This Row],[Price]]-Table1[[#This Row],[Scrap value]])/2</f>
        <v>13.137600000000001</v>
      </c>
    </row>
    <row r="4628" spans="1:22" x14ac:dyDescent="0.25">
      <c r="A4628" t="s">
        <v>21278</v>
      </c>
      <c r="B4628" t="s">
        <v>22</v>
      </c>
      <c r="C4628" t="s">
        <v>47</v>
      </c>
      <c r="D4628" t="s">
        <v>21279</v>
      </c>
      <c r="E4628">
        <v>281</v>
      </c>
      <c r="F4628">
        <v>53</v>
      </c>
      <c r="G4628" t="s">
        <v>43730</v>
      </c>
      <c r="H4628" t="s">
        <v>16926</v>
      </c>
      <c r="I4628" s="1">
        <v>45137</v>
      </c>
      <c r="J4628" s="1">
        <v>45292</v>
      </c>
      <c r="K4628" t="s">
        <v>21280</v>
      </c>
      <c r="L4628" t="s">
        <v>21281</v>
      </c>
      <c r="M4628" t="s">
        <v>45</v>
      </c>
      <c r="N4628">
        <v>2</v>
      </c>
      <c r="O4628">
        <f>Table1[[#This Row],[Price]]-0.1*Table1[[#This Row],[Price]]</f>
        <v>252.9</v>
      </c>
      <c r="P4628" s="9">
        <f>(Table1[[#This Row],[Expiration Date]]-Table1[[#This Row],[Manufacturing Date]])/365</f>
        <v>0.42465753424657532</v>
      </c>
      <c r="Q4628" t="str">
        <f>IF(Table1[[#This Row],[Expiration Date]]-J4636&gt;12/31/2024,"not expired","expired")</f>
        <v>expired</v>
      </c>
      <c r="R4628">
        <f>Table1[[#This Row],[Discounted Price]]*0.95</f>
        <v>240.255</v>
      </c>
      <c r="S4628">
        <f>Table1[[#This Row],[Discounted Price]]*0.9</f>
        <v>227.61</v>
      </c>
      <c r="T4628">
        <f>Table1[[#This Row],[Discounted Price]]*0.8</f>
        <v>202.32000000000002</v>
      </c>
      <c r="U4628">
        <f>Table1[[#This Row],[Price]]*0.52</f>
        <v>146.12</v>
      </c>
      <c r="V4628">
        <f>(Table1[[#This Row],[Price]]-Table1[[#This Row],[Scrap value]])/2</f>
        <v>67.44</v>
      </c>
    </row>
    <row r="4629" spans="1:22" x14ac:dyDescent="0.25">
      <c r="A4629" t="s">
        <v>21282</v>
      </c>
      <c r="B4629" t="s">
        <v>22</v>
      </c>
      <c r="C4629" t="s">
        <v>47</v>
      </c>
      <c r="D4629" t="s">
        <v>21283</v>
      </c>
      <c r="E4629">
        <v>83.3</v>
      </c>
      <c r="F4629">
        <v>86</v>
      </c>
      <c r="G4629" t="s">
        <v>43730</v>
      </c>
      <c r="H4629" t="s">
        <v>14167</v>
      </c>
      <c r="I4629" s="1">
        <v>45137</v>
      </c>
      <c r="J4629" s="1">
        <v>45658</v>
      </c>
      <c r="K4629" t="s">
        <v>21284</v>
      </c>
      <c r="L4629" t="s">
        <v>21285</v>
      </c>
      <c r="M4629" t="s">
        <v>45</v>
      </c>
      <c r="N4629">
        <v>2</v>
      </c>
      <c r="O4629">
        <f>Table1[[#This Row],[Price]]-0.1*Table1[[#This Row],[Price]]</f>
        <v>74.97</v>
      </c>
      <c r="P4629" s="9">
        <f>(Table1[[#This Row],[Expiration Date]]-Table1[[#This Row],[Manufacturing Date]])/365</f>
        <v>1.4273972602739726</v>
      </c>
      <c r="Q4629" t="str">
        <f>IF(Table1[[#This Row],[Expiration Date]]-J4637&gt;12/31/2024,"not expired","expired")</f>
        <v>not expired</v>
      </c>
      <c r="R4629">
        <f>Table1[[#This Row],[Discounted Price]]*0.95</f>
        <v>71.221499999999992</v>
      </c>
      <c r="S4629">
        <f>Table1[[#This Row],[Discounted Price]]*0.9</f>
        <v>67.472999999999999</v>
      </c>
      <c r="T4629">
        <f>Table1[[#This Row],[Discounted Price]]*0.8</f>
        <v>59.975999999999999</v>
      </c>
      <c r="U4629">
        <f>Table1[[#This Row],[Price]]*0.52</f>
        <v>43.316000000000003</v>
      </c>
      <c r="V4629">
        <f>(Table1[[#This Row],[Price]]-Table1[[#This Row],[Scrap value]])/2</f>
        <v>19.991999999999997</v>
      </c>
    </row>
    <row r="4630" spans="1:22" x14ac:dyDescent="0.25">
      <c r="A4630" t="s">
        <v>21286</v>
      </c>
      <c r="B4630" t="s">
        <v>29</v>
      </c>
      <c r="C4630" t="s">
        <v>47</v>
      </c>
      <c r="D4630" t="s">
        <v>21287</v>
      </c>
      <c r="E4630">
        <v>394.98</v>
      </c>
      <c r="F4630">
        <v>77</v>
      </c>
      <c r="G4630" t="s">
        <v>43730</v>
      </c>
      <c r="H4630" t="s">
        <v>15101</v>
      </c>
      <c r="I4630" s="1">
        <v>44927</v>
      </c>
      <c r="J4630" s="1">
        <v>46023</v>
      </c>
      <c r="K4630" t="s">
        <v>21288</v>
      </c>
      <c r="L4630" t="s">
        <v>21289</v>
      </c>
      <c r="M4630" t="s">
        <v>20</v>
      </c>
      <c r="N4630">
        <v>2</v>
      </c>
      <c r="O4630">
        <f>Table1[[#This Row],[Price]]-0.1*Table1[[#This Row],[Price]]</f>
        <v>355.48200000000003</v>
      </c>
      <c r="P4630" s="9">
        <f>(Table1[[#This Row],[Expiration Date]]-Table1[[#This Row],[Manufacturing Date]])/365</f>
        <v>3.0027397260273974</v>
      </c>
      <c r="Q4630" t="str">
        <f>IF(Table1[[#This Row],[Expiration Date]]-J4638&gt;12/31/2024,"not expired","expired")</f>
        <v>expired</v>
      </c>
      <c r="R4630">
        <f>Table1[[#This Row],[Discounted Price]]*0.95</f>
        <v>337.7079</v>
      </c>
      <c r="S4630">
        <f>Table1[[#This Row],[Discounted Price]]*0.9</f>
        <v>319.93380000000002</v>
      </c>
      <c r="T4630">
        <f>Table1[[#This Row],[Discounted Price]]*0.8</f>
        <v>284.38560000000001</v>
      </c>
      <c r="U4630">
        <f>Table1[[#This Row],[Price]]*0.52</f>
        <v>205.38960000000003</v>
      </c>
      <c r="V4630">
        <f>(Table1[[#This Row],[Price]]-Table1[[#This Row],[Scrap value]])/2</f>
        <v>94.795199999999994</v>
      </c>
    </row>
    <row r="4631" spans="1:22" x14ac:dyDescent="0.25">
      <c r="A4631" t="s">
        <v>21290</v>
      </c>
      <c r="B4631" t="s">
        <v>22</v>
      </c>
      <c r="C4631" t="s">
        <v>47</v>
      </c>
      <c r="D4631" t="s">
        <v>21291</v>
      </c>
      <c r="E4631">
        <v>33.729999999999997</v>
      </c>
      <c r="F4631">
        <v>48</v>
      </c>
      <c r="G4631" t="s">
        <v>43728</v>
      </c>
      <c r="H4631" t="s">
        <v>21292</v>
      </c>
      <c r="I4631" s="1">
        <v>45000</v>
      </c>
      <c r="J4631" s="1">
        <v>46023</v>
      </c>
      <c r="K4631" t="s">
        <v>21293</v>
      </c>
      <c r="L4631" t="s">
        <v>21294</v>
      </c>
      <c r="M4631" t="s">
        <v>20</v>
      </c>
      <c r="N4631">
        <v>2</v>
      </c>
      <c r="O4631">
        <f>Table1[[#This Row],[Price]]-0.1*Table1[[#This Row],[Price]]</f>
        <v>30.356999999999996</v>
      </c>
      <c r="P4631" s="9">
        <f>(Table1[[#This Row],[Expiration Date]]-Table1[[#This Row],[Manufacturing Date]])/365</f>
        <v>2.8027397260273972</v>
      </c>
      <c r="Q4631" t="str">
        <f>IF(Table1[[#This Row],[Expiration Date]]-J4639&gt;12/31/2024,"not expired","expired")</f>
        <v>expired</v>
      </c>
      <c r="R4631">
        <f>Table1[[#This Row],[Discounted Price]]*0.95</f>
        <v>28.839149999999993</v>
      </c>
      <c r="S4631">
        <f>Table1[[#This Row],[Discounted Price]]*0.9</f>
        <v>27.321299999999997</v>
      </c>
      <c r="T4631">
        <f>Table1[[#This Row],[Discounted Price]]*0.8</f>
        <v>24.285599999999999</v>
      </c>
      <c r="U4631">
        <f>Table1[[#This Row],[Price]]*0.52</f>
        <v>17.5396</v>
      </c>
      <c r="V4631">
        <f>(Table1[[#This Row],[Price]]-Table1[[#This Row],[Scrap value]])/2</f>
        <v>8.0951999999999984</v>
      </c>
    </row>
    <row r="4632" spans="1:22" x14ac:dyDescent="0.25">
      <c r="A4632" t="s">
        <v>21295</v>
      </c>
      <c r="B4632" t="s">
        <v>15</v>
      </c>
      <c r="C4632" t="s">
        <v>47</v>
      </c>
      <c r="D4632" t="s">
        <v>21296</v>
      </c>
      <c r="E4632">
        <v>437.82</v>
      </c>
      <c r="F4632">
        <v>91</v>
      </c>
      <c r="G4632" t="s">
        <v>43730</v>
      </c>
      <c r="H4632" t="s">
        <v>21297</v>
      </c>
      <c r="I4632" s="1">
        <v>45137</v>
      </c>
      <c r="J4632" s="1">
        <v>45292</v>
      </c>
      <c r="K4632" t="s">
        <v>21298</v>
      </c>
      <c r="L4632" t="s">
        <v>21299</v>
      </c>
      <c r="M4632" t="s">
        <v>45</v>
      </c>
      <c r="N4632">
        <v>1</v>
      </c>
      <c r="O4632">
        <f>Table1[[#This Row],[Price]]-0.1*Table1[[#This Row],[Price]]</f>
        <v>394.03800000000001</v>
      </c>
      <c r="P4632" s="9">
        <f>(Table1[[#This Row],[Expiration Date]]-Table1[[#This Row],[Manufacturing Date]])/365</f>
        <v>0.42465753424657532</v>
      </c>
      <c r="Q4632" t="str">
        <f>IF(Table1[[#This Row],[Expiration Date]]-J4640&gt;12/31/2024,"not expired","expired")</f>
        <v>expired</v>
      </c>
      <c r="R4632">
        <f>Table1[[#This Row],[Discounted Price]]*0.95</f>
        <v>374.33609999999999</v>
      </c>
      <c r="S4632">
        <f>Table1[[#This Row],[Discounted Price]]*0.9</f>
        <v>354.63420000000002</v>
      </c>
      <c r="T4632">
        <f>Table1[[#This Row],[Discounted Price]]*0.8</f>
        <v>315.23040000000003</v>
      </c>
      <c r="U4632">
        <f>Table1[[#This Row],[Price]]*0.52</f>
        <v>227.66640000000001</v>
      </c>
      <c r="V4632">
        <f>(Table1[[#This Row],[Price]]-Table1[[#This Row],[Scrap value]])/2</f>
        <v>105.07679999999999</v>
      </c>
    </row>
    <row r="4633" spans="1:22" x14ac:dyDescent="0.25">
      <c r="A4633" t="s">
        <v>21300</v>
      </c>
      <c r="B4633" t="s">
        <v>22</v>
      </c>
      <c r="C4633" t="s">
        <v>47</v>
      </c>
      <c r="D4633" t="s">
        <v>21301</v>
      </c>
      <c r="E4633">
        <v>476.31</v>
      </c>
      <c r="F4633">
        <v>94</v>
      </c>
      <c r="G4633" t="s">
        <v>43728</v>
      </c>
      <c r="H4633" t="s">
        <v>912</v>
      </c>
      <c r="I4633" s="1">
        <v>44927</v>
      </c>
      <c r="J4633" s="1">
        <v>45658</v>
      </c>
      <c r="K4633" t="s">
        <v>21302</v>
      </c>
      <c r="L4633" t="s">
        <v>21303</v>
      </c>
      <c r="M4633" t="s">
        <v>20</v>
      </c>
      <c r="N4633">
        <v>1</v>
      </c>
      <c r="O4633">
        <f>Table1[[#This Row],[Price]]-0.1*Table1[[#This Row],[Price]]</f>
        <v>428.67899999999997</v>
      </c>
      <c r="P4633" s="9">
        <f>(Table1[[#This Row],[Expiration Date]]-Table1[[#This Row],[Manufacturing Date]])/365</f>
        <v>2.0027397260273974</v>
      </c>
      <c r="Q4633" t="str">
        <f>IF(Table1[[#This Row],[Expiration Date]]-J4641&gt;12/31/2024,"not expired","expired")</f>
        <v>expired</v>
      </c>
      <c r="R4633">
        <f>Table1[[#This Row],[Discounted Price]]*0.95</f>
        <v>407.24504999999994</v>
      </c>
      <c r="S4633">
        <f>Table1[[#This Row],[Discounted Price]]*0.9</f>
        <v>385.81110000000001</v>
      </c>
      <c r="T4633">
        <f>Table1[[#This Row],[Discounted Price]]*0.8</f>
        <v>342.94319999999999</v>
      </c>
      <c r="U4633">
        <f>Table1[[#This Row],[Price]]*0.52</f>
        <v>247.68120000000002</v>
      </c>
      <c r="V4633">
        <f>(Table1[[#This Row],[Price]]-Table1[[#This Row],[Scrap value]])/2</f>
        <v>114.31439999999999</v>
      </c>
    </row>
    <row r="4634" spans="1:22" x14ac:dyDescent="0.25">
      <c r="A4634" t="s">
        <v>21304</v>
      </c>
      <c r="B4634" t="s">
        <v>29</v>
      </c>
      <c r="C4634" t="s">
        <v>47</v>
      </c>
      <c r="D4634" t="s">
        <v>21305</v>
      </c>
      <c r="E4634">
        <v>454.53</v>
      </c>
      <c r="F4634">
        <v>82</v>
      </c>
      <c r="G4634" t="s">
        <v>43730</v>
      </c>
      <c r="H4634" t="s">
        <v>10808</v>
      </c>
      <c r="I4634" s="1">
        <v>45137</v>
      </c>
      <c r="J4634" s="1">
        <v>45292</v>
      </c>
      <c r="K4634" t="s">
        <v>21306</v>
      </c>
      <c r="L4634" t="s">
        <v>21307</v>
      </c>
      <c r="M4634" t="s">
        <v>27</v>
      </c>
      <c r="N4634">
        <v>4</v>
      </c>
      <c r="O4634">
        <f>Table1[[#This Row],[Price]]-0.1*Table1[[#This Row],[Price]]</f>
        <v>409.077</v>
      </c>
      <c r="P4634" s="9">
        <f>(Table1[[#This Row],[Expiration Date]]-Table1[[#This Row],[Manufacturing Date]])/365</f>
        <v>0.42465753424657532</v>
      </c>
      <c r="Q4634" t="str">
        <f>IF(Table1[[#This Row],[Expiration Date]]-J4642&gt;12/31/2024,"not expired","expired")</f>
        <v>expired</v>
      </c>
      <c r="R4634">
        <f>Table1[[#This Row],[Discounted Price]]*0.95</f>
        <v>388.62314999999995</v>
      </c>
      <c r="S4634">
        <f>Table1[[#This Row],[Discounted Price]]*0.9</f>
        <v>368.16930000000002</v>
      </c>
      <c r="T4634">
        <f>Table1[[#This Row],[Discounted Price]]*0.8</f>
        <v>327.26160000000004</v>
      </c>
      <c r="U4634">
        <f>Table1[[#This Row],[Price]]*0.52</f>
        <v>236.35559999999998</v>
      </c>
      <c r="V4634">
        <f>(Table1[[#This Row],[Price]]-Table1[[#This Row],[Scrap value]])/2</f>
        <v>109.0872</v>
      </c>
    </row>
    <row r="4635" spans="1:22" x14ac:dyDescent="0.25">
      <c r="A4635" t="s">
        <v>21308</v>
      </c>
      <c r="B4635" t="s">
        <v>35</v>
      </c>
      <c r="C4635" t="s">
        <v>47</v>
      </c>
      <c r="D4635" t="s">
        <v>21309</v>
      </c>
      <c r="E4635">
        <v>422.63</v>
      </c>
      <c r="F4635">
        <v>84</v>
      </c>
      <c r="G4635" t="s">
        <v>43730</v>
      </c>
      <c r="H4635" t="s">
        <v>21310</v>
      </c>
      <c r="I4635" s="1">
        <v>45000</v>
      </c>
      <c r="J4635" s="1">
        <v>46023</v>
      </c>
      <c r="K4635" t="s">
        <v>21311</v>
      </c>
      <c r="L4635" t="s">
        <v>21312</v>
      </c>
      <c r="M4635" t="s">
        <v>45</v>
      </c>
      <c r="N4635">
        <v>3</v>
      </c>
      <c r="O4635">
        <f>Table1[[#This Row],[Price]]-0.1*Table1[[#This Row],[Price]]</f>
        <v>380.36699999999996</v>
      </c>
      <c r="P4635" s="9">
        <f>(Table1[[#This Row],[Expiration Date]]-Table1[[#This Row],[Manufacturing Date]])/365</f>
        <v>2.8027397260273972</v>
      </c>
      <c r="Q4635" t="str">
        <f>IF(Table1[[#This Row],[Expiration Date]]-J4643&gt;12/31/2024,"not expired","expired")</f>
        <v>not expired</v>
      </c>
      <c r="R4635">
        <f>Table1[[#This Row],[Discounted Price]]*0.95</f>
        <v>361.34864999999996</v>
      </c>
      <c r="S4635">
        <f>Table1[[#This Row],[Discounted Price]]*0.9</f>
        <v>342.33029999999997</v>
      </c>
      <c r="T4635">
        <f>Table1[[#This Row],[Discounted Price]]*0.8</f>
        <v>304.29359999999997</v>
      </c>
      <c r="U4635">
        <f>Table1[[#This Row],[Price]]*0.52</f>
        <v>219.76760000000002</v>
      </c>
      <c r="V4635">
        <f>(Table1[[#This Row],[Price]]-Table1[[#This Row],[Scrap value]])/2</f>
        <v>101.43119999999999</v>
      </c>
    </row>
    <row r="4636" spans="1:22" x14ac:dyDescent="0.25">
      <c r="A4636" t="s">
        <v>21313</v>
      </c>
      <c r="B4636" t="s">
        <v>22</v>
      </c>
      <c r="C4636" t="s">
        <v>47</v>
      </c>
      <c r="D4636" t="s">
        <v>21314</v>
      </c>
      <c r="E4636">
        <v>45.34</v>
      </c>
      <c r="F4636">
        <v>39</v>
      </c>
      <c r="G4636" t="s">
        <v>43728</v>
      </c>
      <c r="H4636" t="s">
        <v>7294</v>
      </c>
      <c r="I4636" s="1">
        <v>44927</v>
      </c>
      <c r="J4636" s="1">
        <v>45658</v>
      </c>
      <c r="K4636" t="s">
        <v>21315</v>
      </c>
      <c r="L4636" t="s">
        <v>21316</v>
      </c>
      <c r="M4636" t="s">
        <v>27</v>
      </c>
      <c r="N4636">
        <v>4</v>
      </c>
      <c r="O4636">
        <f>Table1[[#This Row],[Price]]-0.1*Table1[[#This Row],[Price]]</f>
        <v>40.806000000000004</v>
      </c>
      <c r="P4636" s="9">
        <f>(Table1[[#This Row],[Expiration Date]]-Table1[[#This Row],[Manufacturing Date]])/365</f>
        <v>2.0027397260273974</v>
      </c>
      <c r="Q4636" t="str">
        <f>IF(Table1[[#This Row],[Expiration Date]]-J4644&gt;12/31/2024,"not expired","expired")</f>
        <v>expired</v>
      </c>
      <c r="R4636">
        <f>Table1[[#This Row],[Discounted Price]]*0.95</f>
        <v>38.765700000000002</v>
      </c>
      <c r="S4636">
        <f>Table1[[#This Row],[Discounted Price]]*0.9</f>
        <v>36.725400000000008</v>
      </c>
      <c r="T4636">
        <f>Table1[[#This Row],[Discounted Price]]*0.8</f>
        <v>32.644800000000004</v>
      </c>
      <c r="U4636">
        <f>Table1[[#This Row],[Price]]*0.52</f>
        <v>23.576800000000002</v>
      </c>
      <c r="V4636">
        <f>(Table1[[#This Row],[Price]]-Table1[[#This Row],[Scrap value]])/2</f>
        <v>10.881600000000001</v>
      </c>
    </row>
    <row r="4637" spans="1:22" x14ac:dyDescent="0.25">
      <c r="A4637" t="s">
        <v>21317</v>
      </c>
      <c r="B4637" t="s">
        <v>22</v>
      </c>
      <c r="C4637" t="s">
        <v>47</v>
      </c>
      <c r="D4637" t="s">
        <v>21318</v>
      </c>
      <c r="E4637">
        <v>22.87</v>
      </c>
      <c r="F4637">
        <v>63</v>
      </c>
      <c r="G4637" t="s">
        <v>43729</v>
      </c>
      <c r="H4637" t="s">
        <v>628</v>
      </c>
      <c r="I4637" s="1">
        <v>45000</v>
      </c>
      <c r="J4637" s="1">
        <v>45292</v>
      </c>
      <c r="K4637" t="s">
        <v>21319</v>
      </c>
      <c r="L4637" t="s">
        <v>21320</v>
      </c>
      <c r="M4637" t="s">
        <v>27</v>
      </c>
      <c r="N4637">
        <v>4</v>
      </c>
      <c r="O4637">
        <f>Table1[[#This Row],[Price]]-0.1*Table1[[#This Row],[Price]]</f>
        <v>20.583000000000002</v>
      </c>
      <c r="P4637" s="9">
        <f>(Table1[[#This Row],[Expiration Date]]-Table1[[#This Row],[Manufacturing Date]])/365</f>
        <v>0.8</v>
      </c>
      <c r="Q4637" t="str">
        <f>IF(Table1[[#This Row],[Expiration Date]]-J4645&gt;12/31/2024,"not expired","expired")</f>
        <v>expired</v>
      </c>
      <c r="R4637">
        <f>Table1[[#This Row],[Discounted Price]]*0.95</f>
        <v>19.553850000000001</v>
      </c>
      <c r="S4637">
        <f>Table1[[#This Row],[Discounted Price]]*0.9</f>
        <v>18.524700000000003</v>
      </c>
      <c r="T4637">
        <f>Table1[[#This Row],[Discounted Price]]*0.8</f>
        <v>16.466400000000004</v>
      </c>
      <c r="U4637">
        <f>Table1[[#This Row],[Price]]*0.52</f>
        <v>11.8924</v>
      </c>
      <c r="V4637">
        <f>(Table1[[#This Row],[Price]]-Table1[[#This Row],[Scrap value]])/2</f>
        <v>5.4888000000000003</v>
      </c>
    </row>
    <row r="4638" spans="1:22" x14ac:dyDescent="0.25">
      <c r="A4638" t="s">
        <v>21321</v>
      </c>
      <c r="B4638" t="s">
        <v>35</v>
      </c>
      <c r="C4638" t="s">
        <v>47</v>
      </c>
      <c r="D4638" t="s">
        <v>21322</v>
      </c>
      <c r="E4638">
        <v>94.78</v>
      </c>
      <c r="F4638">
        <v>41</v>
      </c>
      <c r="G4638" t="s">
        <v>43729</v>
      </c>
      <c r="H4638" t="s">
        <v>21323</v>
      </c>
      <c r="I4638" s="1">
        <v>44927</v>
      </c>
      <c r="J4638" s="1">
        <v>46023</v>
      </c>
      <c r="K4638" t="s">
        <v>21324</v>
      </c>
      <c r="L4638" t="s">
        <v>21325</v>
      </c>
      <c r="M4638" t="s">
        <v>20</v>
      </c>
      <c r="N4638">
        <v>4</v>
      </c>
      <c r="O4638">
        <f>Table1[[#This Row],[Price]]-0.1*Table1[[#This Row],[Price]]</f>
        <v>85.302000000000007</v>
      </c>
      <c r="P4638" s="9">
        <f>(Table1[[#This Row],[Expiration Date]]-Table1[[#This Row],[Manufacturing Date]])/365</f>
        <v>3.0027397260273974</v>
      </c>
      <c r="Q4638" t="str">
        <f>IF(Table1[[#This Row],[Expiration Date]]-J4646&gt;12/31/2024,"not expired","expired")</f>
        <v>not expired</v>
      </c>
      <c r="R4638">
        <f>Table1[[#This Row],[Discounted Price]]*0.95</f>
        <v>81.036900000000003</v>
      </c>
      <c r="S4638">
        <f>Table1[[#This Row],[Discounted Price]]*0.9</f>
        <v>76.771800000000013</v>
      </c>
      <c r="T4638">
        <f>Table1[[#This Row],[Discounted Price]]*0.8</f>
        <v>68.241600000000005</v>
      </c>
      <c r="U4638">
        <f>Table1[[#This Row],[Price]]*0.52</f>
        <v>49.285600000000002</v>
      </c>
      <c r="V4638">
        <f>(Table1[[#This Row],[Price]]-Table1[[#This Row],[Scrap value]])/2</f>
        <v>22.747199999999999</v>
      </c>
    </row>
    <row r="4639" spans="1:22" x14ac:dyDescent="0.25">
      <c r="A4639" t="s">
        <v>21326</v>
      </c>
      <c r="B4639" t="s">
        <v>29</v>
      </c>
      <c r="C4639" t="s">
        <v>47</v>
      </c>
      <c r="D4639" t="s">
        <v>21327</v>
      </c>
      <c r="E4639">
        <v>14.82</v>
      </c>
      <c r="F4639">
        <v>99</v>
      </c>
      <c r="G4639" t="s">
        <v>43728</v>
      </c>
      <c r="H4639" t="s">
        <v>21328</v>
      </c>
      <c r="I4639" s="1">
        <v>44927</v>
      </c>
      <c r="J4639" s="1">
        <v>46023</v>
      </c>
      <c r="K4639" t="s">
        <v>21329</v>
      </c>
      <c r="L4639" t="s">
        <v>21330</v>
      </c>
      <c r="M4639" t="s">
        <v>27</v>
      </c>
      <c r="N4639">
        <v>3</v>
      </c>
      <c r="O4639">
        <f>Table1[[#This Row],[Price]]-0.1*Table1[[#This Row],[Price]]</f>
        <v>13.338000000000001</v>
      </c>
      <c r="P4639" s="9">
        <f>(Table1[[#This Row],[Expiration Date]]-Table1[[#This Row],[Manufacturing Date]])/365</f>
        <v>3.0027397260273974</v>
      </c>
      <c r="Q4639" t="str">
        <f>IF(Table1[[#This Row],[Expiration Date]]-J4647&gt;12/31/2024,"not expired","expired")</f>
        <v>not expired</v>
      </c>
      <c r="R4639">
        <f>Table1[[#This Row],[Discounted Price]]*0.95</f>
        <v>12.671100000000001</v>
      </c>
      <c r="S4639">
        <f>Table1[[#This Row],[Discounted Price]]*0.9</f>
        <v>12.004200000000001</v>
      </c>
      <c r="T4639">
        <f>Table1[[#This Row],[Discounted Price]]*0.8</f>
        <v>10.670400000000001</v>
      </c>
      <c r="U4639">
        <f>Table1[[#This Row],[Price]]*0.52</f>
        <v>7.7064000000000004</v>
      </c>
      <c r="V4639">
        <f>(Table1[[#This Row],[Price]]-Table1[[#This Row],[Scrap value]])/2</f>
        <v>3.5568</v>
      </c>
    </row>
    <row r="4640" spans="1:22" x14ac:dyDescent="0.25">
      <c r="A4640" t="s">
        <v>21331</v>
      </c>
      <c r="B4640" t="s">
        <v>35</v>
      </c>
      <c r="C4640" t="s">
        <v>47</v>
      </c>
      <c r="D4640" t="s">
        <v>21332</v>
      </c>
      <c r="E4640">
        <v>356.18</v>
      </c>
      <c r="F4640">
        <v>44</v>
      </c>
      <c r="G4640" t="s">
        <v>43729</v>
      </c>
      <c r="H4640" t="s">
        <v>6112</v>
      </c>
      <c r="I4640" s="1">
        <v>44927</v>
      </c>
      <c r="J4640" s="1">
        <v>45658</v>
      </c>
      <c r="K4640" t="s">
        <v>21333</v>
      </c>
      <c r="L4640" t="s">
        <v>21334</v>
      </c>
      <c r="M4640" t="s">
        <v>20</v>
      </c>
      <c r="N4640">
        <v>2</v>
      </c>
      <c r="O4640">
        <f>Table1[[#This Row],[Price]]-0.1*Table1[[#This Row],[Price]]</f>
        <v>320.56200000000001</v>
      </c>
      <c r="P4640" s="9">
        <f>(Table1[[#This Row],[Expiration Date]]-Table1[[#This Row],[Manufacturing Date]])/365</f>
        <v>2.0027397260273974</v>
      </c>
      <c r="Q4640" t="str">
        <f>IF(Table1[[#This Row],[Expiration Date]]-J4648&gt;12/31/2024,"not expired","expired")</f>
        <v>not expired</v>
      </c>
      <c r="R4640">
        <f>Table1[[#This Row],[Discounted Price]]*0.95</f>
        <v>304.53390000000002</v>
      </c>
      <c r="S4640">
        <f>Table1[[#This Row],[Discounted Price]]*0.9</f>
        <v>288.50580000000002</v>
      </c>
      <c r="T4640">
        <f>Table1[[#This Row],[Discounted Price]]*0.8</f>
        <v>256.44960000000003</v>
      </c>
      <c r="U4640">
        <f>Table1[[#This Row],[Price]]*0.52</f>
        <v>185.21360000000001</v>
      </c>
      <c r="V4640">
        <f>(Table1[[#This Row],[Price]]-Table1[[#This Row],[Scrap value]])/2</f>
        <v>85.483199999999997</v>
      </c>
    </row>
    <row r="4641" spans="1:22" x14ac:dyDescent="0.25">
      <c r="A4641" t="s">
        <v>21335</v>
      </c>
      <c r="B4641" t="s">
        <v>35</v>
      </c>
      <c r="C4641" t="s">
        <v>47</v>
      </c>
      <c r="D4641" t="s">
        <v>21336</v>
      </c>
      <c r="E4641">
        <v>253.43</v>
      </c>
      <c r="F4641">
        <v>97</v>
      </c>
      <c r="G4641" t="s">
        <v>43730</v>
      </c>
      <c r="H4641" t="s">
        <v>1299</v>
      </c>
      <c r="I4641" s="1">
        <v>45000</v>
      </c>
      <c r="J4641" s="1">
        <v>45658</v>
      </c>
      <c r="K4641" t="s">
        <v>21337</v>
      </c>
      <c r="L4641" t="s">
        <v>21338</v>
      </c>
      <c r="M4641" t="s">
        <v>27</v>
      </c>
      <c r="N4641">
        <v>3</v>
      </c>
      <c r="O4641">
        <f>Table1[[#This Row],[Price]]-0.1*Table1[[#This Row],[Price]]</f>
        <v>228.08699999999999</v>
      </c>
      <c r="P4641" s="9">
        <f>(Table1[[#This Row],[Expiration Date]]-Table1[[#This Row],[Manufacturing Date]])/365</f>
        <v>1.8027397260273972</v>
      </c>
      <c r="Q4641" t="str">
        <f>IF(Table1[[#This Row],[Expiration Date]]-J4649&gt;12/31/2024,"not expired","expired")</f>
        <v>expired</v>
      </c>
      <c r="R4641">
        <f>Table1[[#This Row],[Discounted Price]]*0.95</f>
        <v>216.68264999999997</v>
      </c>
      <c r="S4641">
        <f>Table1[[#This Row],[Discounted Price]]*0.9</f>
        <v>205.2783</v>
      </c>
      <c r="T4641">
        <f>Table1[[#This Row],[Discounted Price]]*0.8</f>
        <v>182.46960000000001</v>
      </c>
      <c r="U4641">
        <f>Table1[[#This Row],[Price]]*0.52</f>
        <v>131.78360000000001</v>
      </c>
      <c r="V4641">
        <f>(Table1[[#This Row],[Price]]-Table1[[#This Row],[Scrap value]])/2</f>
        <v>60.8232</v>
      </c>
    </row>
    <row r="4642" spans="1:22" x14ac:dyDescent="0.25">
      <c r="A4642" t="s">
        <v>21339</v>
      </c>
      <c r="B4642" t="s">
        <v>29</v>
      </c>
      <c r="C4642" t="s">
        <v>47</v>
      </c>
      <c r="D4642" t="s">
        <v>21340</v>
      </c>
      <c r="E4642">
        <v>106.63</v>
      </c>
      <c r="F4642">
        <v>55</v>
      </c>
      <c r="G4642" t="s">
        <v>43730</v>
      </c>
      <c r="H4642" t="s">
        <v>21341</v>
      </c>
      <c r="I4642" s="1">
        <v>44927</v>
      </c>
      <c r="J4642" s="1">
        <v>45658</v>
      </c>
      <c r="K4642" t="s">
        <v>21342</v>
      </c>
      <c r="L4642" t="s">
        <v>21343</v>
      </c>
      <c r="M4642" t="s">
        <v>20</v>
      </c>
      <c r="N4642">
        <v>3</v>
      </c>
      <c r="O4642">
        <f>Table1[[#This Row],[Price]]-0.1*Table1[[#This Row],[Price]]</f>
        <v>95.966999999999999</v>
      </c>
      <c r="P4642" s="9">
        <f>(Table1[[#This Row],[Expiration Date]]-Table1[[#This Row],[Manufacturing Date]])/365</f>
        <v>2.0027397260273974</v>
      </c>
      <c r="Q4642" t="str">
        <f>IF(Table1[[#This Row],[Expiration Date]]-J4650&gt;12/31/2024,"not expired","expired")</f>
        <v>not expired</v>
      </c>
      <c r="R4642">
        <f>Table1[[#This Row],[Discounted Price]]*0.95</f>
        <v>91.16865</v>
      </c>
      <c r="S4642">
        <f>Table1[[#This Row],[Discounted Price]]*0.9</f>
        <v>86.3703</v>
      </c>
      <c r="T4642">
        <f>Table1[[#This Row],[Discounted Price]]*0.8</f>
        <v>76.773600000000002</v>
      </c>
      <c r="U4642">
        <f>Table1[[#This Row],[Price]]*0.52</f>
        <v>55.447600000000001</v>
      </c>
      <c r="V4642">
        <f>(Table1[[#This Row],[Price]]-Table1[[#This Row],[Scrap value]])/2</f>
        <v>25.591199999999997</v>
      </c>
    </row>
    <row r="4643" spans="1:22" x14ac:dyDescent="0.25">
      <c r="A4643" t="s">
        <v>21344</v>
      </c>
      <c r="B4643" t="s">
        <v>22</v>
      </c>
      <c r="C4643" t="s">
        <v>47</v>
      </c>
      <c r="D4643" t="s">
        <v>21345</v>
      </c>
      <c r="E4643">
        <v>188.68</v>
      </c>
      <c r="F4643">
        <v>74</v>
      </c>
      <c r="G4643" t="s">
        <v>43729</v>
      </c>
      <c r="H4643" t="s">
        <v>4973</v>
      </c>
      <c r="I4643" s="1">
        <v>45137</v>
      </c>
      <c r="J4643" s="1">
        <v>45292</v>
      </c>
      <c r="K4643" t="s">
        <v>21346</v>
      </c>
      <c r="L4643" t="s">
        <v>21347</v>
      </c>
      <c r="M4643" t="s">
        <v>45</v>
      </c>
      <c r="N4643">
        <v>4</v>
      </c>
      <c r="O4643">
        <f>Table1[[#This Row],[Price]]-0.1*Table1[[#This Row],[Price]]</f>
        <v>169.81200000000001</v>
      </c>
      <c r="P4643" s="9">
        <f>(Table1[[#This Row],[Expiration Date]]-Table1[[#This Row],[Manufacturing Date]])/365</f>
        <v>0.42465753424657532</v>
      </c>
      <c r="Q4643" t="str">
        <f>IF(Table1[[#This Row],[Expiration Date]]-J4651&gt;12/31/2024,"not expired","expired")</f>
        <v>expired</v>
      </c>
      <c r="R4643">
        <f>Table1[[#This Row],[Discounted Price]]*0.95</f>
        <v>161.32140000000001</v>
      </c>
      <c r="S4643">
        <f>Table1[[#This Row],[Discounted Price]]*0.9</f>
        <v>152.83080000000001</v>
      </c>
      <c r="T4643">
        <f>Table1[[#This Row],[Discounted Price]]*0.8</f>
        <v>135.84960000000001</v>
      </c>
      <c r="U4643">
        <f>Table1[[#This Row],[Price]]*0.52</f>
        <v>98.113600000000005</v>
      </c>
      <c r="V4643">
        <f>(Table1[[#This Row],[Price]]-Table1[[#This Row],[Scrap value]])/2</f>
        <v>45.283200000000001</v>
      </c>
    </row>
    <row r="4644" spans="1:22" x14ac:dyDescent="0.25">
      <c r="A4644" t="s">
        <v>21348</v>
      </c>
      <c r="B4644" t="s">
        <v>15</v>
      </c>
      <c r="C4644" t="s">
        <v>47</v>
      </c>
      <c r="D4644" t="s">
        <v>21349</v>
      </c>
      <c r="E4644">
        <v>42.36</v>
      </c>
      <c r="F4644">
        <v>47</v>
      </c>
      <c r="G4644" t="s">
        <v>43729</v>
      </c>
      <c r="H4644" t="s">
        <v>4446</v>
      </c>
      <c r="I4644" s="1">
        <v>45000</v>
      </c>
      <c r="J4644" s="1">
        <v>45658</v>
      </c>
      <c r="K4644" t="s">
        <v>21350</v>
      </c>
      <c r="L4644" t="s">
        <v>21351</v>
      </c>
      <c r="M4644" t="s">
        <v>27</v>
      </c>
      <c r="N4644">
        <v>2</v>
      </c>
      <c r="O4644">
        <f>Table1[[#This Row],[Price]]-0.1*Table1[[#This Row],[Price]]</f>
        <v>38.124000000000002</v>
      </c>
      <c r="P4644" s="9">
        <f>(Table1[[#This Row],[Expiration Date]]-Table1[[#This Row],[Manufacturing Date]])/365</f>
        <v>1.8027397260273972</v>
      </c>
      <c r="Q4644" t="str">
        <f>IF(Table1[[#This Row],[Expiration Date]]-J4652&gt;12/31/2024,"not expired","expired")</f>
        <v>expired</v>
      </c>
      <c r="R4644">
        <f>Table1[[#This Row],[Discounted Price]]*0.95</f>
        <v>36.217800000000004</v>
      </c>
      <c r="S4644">
        <f>Table1[[#This Row],[Discounted Price]]*0.9</f>
        <v>34.311600000000006</v>
      </c>
      <c r="T4644">
        <f>Table1[[#This Row],[Discounted Price]]*0.8</f>
        <v>30.499200000000002</v>
      </c>
      <c r="U4644">
        <f>Table1[[#This Row],[Price]]*0.52</f>
        <v>22.027200000000001</v>
      </c>
      <c r="V4644">
        <f>(Table1[[#This Row],[Price]]-Table1[[#This Row],[Scrap value]])/2</f>
        <v>10.166399999999999</v>
      </c>
    </row>
    <row r="4645" spans="1:22" x14ac:dyDescent="0.25">
      <c r="A4645" t="s">
        <v>21352</v>
      </c>
      <c r="B4645" t="s">
        <v>35</v>
      </c>
      <c r="C4645" t="s">
        <v>47</v>
      </c>
      <c r="D4645" t="s">
        <v>21353</v>
      </c>
      <c r="E4645">
        <v>376.79</v>
      </c>
      <c r="F4645">
        <v>74</v>
      </c>
      <c r="G4645" t="s">
        <v>43730</v>
      </c>
      <c r="H4645" t="s">
        <v>21354</v>
      </c>
      <c r="I4645" s="1">
        <v>45137</v>
      </c>
      <c r="J4645" s="1">
        <v>46023</v>
      </c>
      <c r="K4645" t="s">
        <v>21355</v>
      </c>
      <c r="L4645" t="s">
        <v>21356</v>
      </c>
      <c r="M4645" t="s">
        <v>45</v>
      </c>
      <c r="N4645">
        <v>5</v>
      </c>
      <c r="O4645">
        <f>Table1[[#This Row],[Price]]-0.1*Table1[[#This Row],[Price]]</f>
        <v>339.11099999999999</v>
      </c>
      <c r="P4645" s="9">
        <f>(Table1[[#This Row],[Expiration Date]]-Table1[[#This Row],[Manufacturing Date]])/365</f>
        <v>2.4273972602739726</v>
      </c>
      <c r="Q4645" t="str">
        <f>IF(Table1[[#This Row],[Expiration Date]]-J4653&gt;12/31/2024,"not expired","expired")</f>
        <v>not expired</v>
      </c>
      <c r="R4645">
        <f>Table1[[#This Row],[Discounted Price]]*0.95</f>
        <v>322.15544999999997</v>
      </c>
      <c r="S4645">
        <f>Table1[[#This Row],[Discounted Price]]*0.9</f>
        <v>305.19990000000001</v>
      </c>
      <c r="T4645">
        <f>Table1[[#This Row],[Discounted Price]]*0.8</f>
        <v>271.28879999999998</v>
      </c>
      <c r="U4645">
        <f>Table1[[#This Row],[Price]]*0.52</f>
        <v>195.9308</v>
      </c>
      <c r="V4645">
        <f>(Table1[[#This Row],[Price]]-Table1[[#This Row],[Scrap value]])/2</f>
        <v>90.429600000000008</v>
      </c>
    </row>
    <row r="4646" spans="1:22" x14ac:dyDescent="0.25">
      <c r="A4646" t="s">
        <v>21357</v>
      </c>
      <c r="B4646" t="s">
        <v>35</v>
      </c>
      <c r="C4646" t="s">
        <v>47</v>
      </c>
      <c r="D4646" t="s">
        <v>21358</v>
      </c>
      <c r="E4646">
        <v>378.72</v>
      </c>
      <c r="F4646">
        <v>93</v>
      </c>
      <c r="G4646" t="s">
        <v>43729</v>
      </c>
      <c r="H4646" t="s">
        <v>21359</v>
      </c>
      <c r="I4646" s="1">
        <v>44927</v>
      </c>
      <c r="J4646" s="1">
        <v>45658</v>
      </c>
      <c r="K4646" t="s">
        <v>21360</v>
      </c>
      <c r="L4646" t="s">
        <v>21361</v>
      </c>
      <c r="M4646" t="s">
        <v>27</v>
      </c>
      <c r="N4646">
        <v>2</v>
      </c>
      <c r="O4646">
        <f>Table1[[#This Row],[Price]]-0.1*Table1[[#This Row],[Price]]</f>
        <v>340.84800000000001</v>
      </c>
      <c r="P4646" s="9">
        <f>(Table1[[#This Row],[Expiration Date]]-Table1[[#This Row],[Manufacturing Date]])/365</f>
        <v>2.0027397260273974</v>
      </c>
      <c r="Q4646" t="str">
        <f>IF(Table1[[#This Row],[Expiration Date]]-J4654&gt;12/31/2024,"not expired","expired")</f>
        <v>expired</v>
      </c>
      <c r="R4646">
        <f>Table1[[#This Row],[Discounted Price]]*0.95</f>
        <v>323.80559999999997</v>
      </c>
      <c r="S4646">
        <f>Table1[[#This Row],[Discounted Price]]*0.9</f>
        <v>306.76320000000004</v>
      </c>
      <c r="T4646">
        <f>Table1[[#This Row],[Discounted Price]]*0.8</f>
        <v>272.67840000000001</v>
      </c>
      <c r="U4646">
        <f>Table1[[#This Row],[Price]]*0.52</f>
        <v>196.93440000000001</v>
      </c>
      <c r="V4646">
        <f>(Table1[[#This Row],[Price]]-Table1[[#This Row],[Scrap value]])/2</f>
        <v>90.892800000000008</v>
      </c>
    </row>
    <row r="4647" spans="1:22" x14ac:dyDescent="0.25">
      <c r="A4647" t="s">
        <v>21362</v>
      </c>
      <c r="B4647" t="s">
        <v>22</v>
      </c>
      <c r="C4647" t="s">
        <v>47</v>
      </c>
      <c r="D4647" t="s">
        <v>21363</v>
      </c>
      <c r="E4647">
        <v>125.25</v>
      </c>
      <c r="F4647">
        <v>65</v>
      </c>
      <c r="G4647" t="s">
        <v>43728</v>
      </c>
      <c r="H4647" t="s">
        <v>21364</v>
      </c>
      <c r="I4647" s="1">
        <v>44927</v>
      </c>
      <c r="J4647" s="1">
        <v>45658</v>
      </c>
      <c r="K4647" t="s">
        <v>21365</v>
      </c>
      <c r="L4647" t="s">
        <v>21366</v>
      </c>
      <c r="M4647" t="s">
        <v>27</v>
      </c>
      <c r="N4647">
        <v>1</v>
      </c>
      <c r="O4647">
        <f>Table1[[#This Row],[Price]]-0.1*Table1[[#This Row],[Price]]</f>
        <v>112.72499999999999</v>
      </c>
      <c r="P4647" s="9">
        <f>(Table1[[#This Row],[Expiration Date]]-Table1[[#This Row],[Manufacturing Date]])/365</f>
        <v>2.0027397260273974</v>
      </c>
      <c r="Q4647" t="str">
        <f>IF(Table1[[#This Row],[Expiration Date]]-J4655&gt;12/31/2024,"not expired","expired")</f>
        <v>expired</v>
      </c>
      <c r="R4647">
        <f>Table1[[#This Row],[Discounted Price]]*0.95</f>
        <v>107.08874999999999</v>
      </c>
      <c r="S4647">
        <f>Table1[[#This Row],[Discounted Price]]*0.9</f>
        <v>101.4525</v>
      </c>
      <c r="T4647">
        <f>Table1[[#This Row],[Discounted Price]]*0.8</f>
        <v>90.18</v>
      </c>
      <c r="U4647">
        <f>Table1[[#This Row],[Price]]*0.52</f>
        <v>65.13</v>
      </c>
      <c r="V4647">
        <f>(Table1[[#This Row],[Price]]-Table1[[#This Row],[Scrap value]])/2</f>
        <v>30.060000000000002</v>
      </c>
    </row>
    <row r="4648" spans="1:22" x14ac:dyDescent="0.25">
      <c r="A4648" t="s">
        <v>21367</v>
      </c>
      <c r="B4648" t="s">
        <v>15</v>
      </c>
      <c r="C4648" t="s">
        <v>47</v>
      </c>
      <c r="D4648" t="s">
        <v>21368</v>
      </c>
      <c r="E4648">
        <v>191.32</v>
      </c>
      <c r="F4648">
        <v>80</v>
      </c>
      <c r="G4648" t="s">
        <v>43729</v>
      </c>
      <c r="H4648" t="s">
        <v>21369</v>
      </c>
      <c r="I4648" s="1">
        <v>45000</v>
      </c>
      <c r="J4648" s="1">
        <v>45292</v>
      </c>
      <c r="K4648" t="s">
        <v>21370</v>
      </c>
      <c r="L4648" t="s">
        <v>21371</v>
      </c>
      <c r="M4648" t="s">
        <v>45</v>
      </c>
      <c r="N4648">
        <v>2</v>
      </c>
      <c r="O4648">
        <f>Table1[[#This Row],[Price]]-0.1*Table1[[#This Row],[Price]]</f>
        <v>172.18799999999999</v>
      </c>
      <c r="P4648" s="9">
        <f>(Table1[[#This Row],[Expiration Date]]-Table1[[#This Row],[Manufacturing Date]])/365</f>
        <v>0.8</v>
      </c>
      <c r="Q4648" t="str">
        <f>IF(Table1[[#This Row],[Expiration Date]]-J4656&gt;12/31/2024,"not expired","expired")</f>
        <v>expired</v>
      </c>
      <c r="R4648">
        <f>Table1[[#This Row],[Discounted Price]]*0.95</f>
        <v>163.57859999999999</v>
      </c>
      <c r="S4648">
        <f>Table1[[#This Row],[Discounted Price]]*0.9</f>
        <v>154.9692</v>
      </c>
      <c r="T4648">
        <f>Table1[[#This Row],[Discounted Price]]*0.8</f>
        <v>137.75039999999998</v>
      </c>
      <c r="U4648">
        <f>Table1[[#This Row],[Price]]*0.52</f>
        <v>99.486400000000003</v>
      </c>
      <c r="V4648">
        <f>(Table1[[#This Row],[Price]]-Table1[[#This Row],[Scrap value]])/2</f>
        <v>45.916799999999995</v>
      </c>
    </row>
    <row r="4649" spans="1:22" x14ac:dyDescent="0.25">
      <c r="A4649" t="s">
        <v>21372</v>
      </c>
      <c r="B4649" t="s">
        <v>15</v>
      </c>
      <c r="C4649" t="s">
        <v>47</v>
      </c>
      <c r="D4649" t="s">
        <v>21373</v>
      </c>
      <c r="E4649">
        <v>487.52</v>
      </c>
      <c r="F4649">
        <v>40</v>
      </c>
      <c r="G4649" t="s">
        <v>43729</v>
      </c>
      <c r="H4649" t="s">
        <v>20593</v>
      </c>
      <c r="I4649" s="1">
        <v>45137</v>
      </c>
      <c r="J4649" s="1">
        <v>45658</v>
      </c>
      <c r="K4649" t="s">
        <v>21374</v>
      </c>
      <c r="L4649" t="s">
        <v>21375</v>
      </c>
      <c r="M4649" t="s">
        <v>27</v>
      </c>
      <c r="N4649">
        <v>4</v>
      </c>
      <c r="O4649">
        <f>Table1[[#This Row],[Price]]-0.1*Table1[[#This Row],[Price]]</f>
        <v>438.76799999999997</v>
      </c>
      <c r="P4649" s="9">
        <f>(Table1[[#This Row],[Expiration Date]]-Table1[[#This Row],[Manufacturing Date]])/365</f>
        <v>1.4273972602739726</v>
      </c>
      <c r="Q4649" t="str">
        <f>IF(Table1[[#This Row],[Expiration Date]]-J4657&gt;12/31/2024,"not expired","expired")</f>
        <v>not expired</v>
      </c>
      <c r="R4649">
        <f>Table1[[#This Row],[Discounted Price]]*0.95</f>
        <v>416.82959999999997</v>
      </c>
      <c r="S4649">
        <f>Table1[[#This Row],[Discounted Price]]*0.9</f>
        <v>394.89119999999997</v>
      </c>
      <c r="T4649">
        <f>Table1[[#This Row],[Discounted Price]]*0.8</f>
        <v>351.01440000000002</v>
      </c>
      <c r="U4649">
        <f>Table1[[#This Row],[Price]]*0.52</f>
        <v>253.5104</v>
      </c>
      <c r="V4649">
        <f>(Table1[[#This Row],[Price]]-Table1[[#This Row],[Scrap value]])/2</f>
        <v>117.00479999999999</v>
      </c>
    </row>
    <row r="4650" spans="1:22" x14ac:dyDescent="0.25">
      <c r="A4650" t="s">
        <v>21376</v>
      </c>
      <c r="B4650" t="s">
        <v>22</v>
      </c>
      <c r="C4650" t="s">
        <v>47</v>
      </c>
      <c r="D4650" t="s">
        <v>21377</v>
      </c>
      <c r="E4650">
        <v>92.94</v>
      </c>
      <c r="F4650">
        <v>70</v>
      </c>
      <c r="G4650" t="s">
        <v>43729</v>
      </c>
      <c r="H4650" t="s">
        <v>5847</v>
      </c>
      <c r="I4650" s="1">
        <v>44927</v>
      </c>
      <c r="J4650" s="1">
        <v>45292</v>
      </c>
      <c r="K4650" t="s">
        <v>21378</v>
      </c>
      <c r="L4650" t="s">
        <v>21379</v>
      </c>
      <c r="M4650" t="s">
        <v>20</v>
      </c>
      <c r="N4650">
        <v>3</v>
      </c>
      <c r="O4650">
        <f>Table1[[#This Row],[Price]]-0.1*Table1[[#This Row],[Price]]</f>
        <v>83.646000000000001</v>
      </c>
      <c r="P4650" s="9">
        <f>(Table1[[#This Row],[Expiration Date]]-Table1[[#This Row],[Manufacturing Date]])/365</f>
        <v>1</v>
      </c>
      <c r="Q4650" t="str">
        <f>IF(Table1[[#This Row],[Expiration Date]]-J4658&gt;12/31/2024,"not expired","expired")</f>
        <v>expired</v>
      </c>
      <c r="R4650">
        <f>Table1[[#This Row],[Discounted Price]]*0.95</f>
        <v>79.463700000000003</v>
      </c>
      <c r="S4650">
        <f>Table1[[#This Row],[Discounted Price]]*0.9</f>
        <v>75.281400000000005</v>
      </c>
      <c r="T4650">
        <f>Table1[[#This Row],[Discounted Price]]*0.8</f>
        <v>66.916800000000009</v>
      </c>
      <c r="U4650">
        <f>Table1[[#This Row],[Price]]*0.52</f>
        <v>48.328800000000001</v>
      </c>
      <c r="V4650">
        <f>(Table1[[#This Row],[Price]]-Table1[[#This Row],[Scrap value]])/2</f>
        <v>22.305599999999998</v>
      </c>
    </row>
    <row r="4651" spans="1:22" x14ac:dyDescent="0.25">
      <c r="A4651" t="s">
        <v>21380</v>
      </c>
      <c r="B4651" t="s">
        <v>22</v>
      </c>
      <c r="C4651" t="s">
        <v>47</v>
      </c>
      <c r="D4651" t="s">
        <v>21381</v>
      </c>
      <c r="E4651">
        <v>270.33</v>
      </c>
      <c r="F4651">
        <v>2</v>
      </c>
      <c r="G4651" t="s">
        <v>43730</v>
      </c>
      <c r="H4651" t="s">
        <v>1051</v>
      </c>
      <c r="I4651" s="1">
        <v>45000</v>
      </c>
      <c r="J4651" s="1">
        <v>45292</v>
      </c>
      <c r="K4651" t="s">
        <v>21382</v>
      </c>
      <c r="L4651" t="s">
        <v>21383</v>
      </c>
      <c r="M4651" t="s">
        <v>27</v>
      </c>
      <c r="N4651">
        <v>1</v>
      </c>
      <c r="O4651">
        <f>Table1[[#This Row],[Price]]-0.1*Table1[[#This Row],[Price]]</f>
        <v>243.29699999999997</v>
      </c>
      <c r="P4651" s="9">
        <f>(Table1[[#This Row],[Expiration Date]]-Table1[[#This Row],[Manufacturing Date]])/365</f>
        <v>0.8</v>
      </c>
      <c r="Q4651" t="str">
        <f>IF(Table1[[#This Row],[Expiration Date]]-J4659&gt;12/31/2024,"not expired","expired")</f>
        <v>expired</v>
      </c>
      <c r="R4651">
        <f>Table1[[#This Row],[Discounted Price]]*0.95</f>
        <v>231.13214999999997</v>
      </c>
      <c r="S4651">
        <f>Table1[[#This Row],[Discounted Price]]*0.9</f>
        <v>218.96729999999997</v>
      </c>
      <c r="T4651">
        <f>Table1[[#This Row],[Discounted Price]]*0.8</f>
        <v>194.63759999999999</v>
      </c>
      <c r="U4651">
        <f>Table1[[#This Row],[Price]]*0.52</f>
        <v>140.57159999999999</v>
      </c>
      <c r="V4651">
        <f>(Table1[[#This Row],[Price]]-Table1[[#This Row],[Scrap value]])/2</f>
        <v>64.879199999999997</v>
      </c>
    </row>
    <row r="4652" spans="1:22" x14ac:dyDescent="0.25">
      <c r="A4652" t="s">
        <v>21384</v>
      </c>
      <c r="B4652" t="s">
        <v>29</v>
      </c>
      <c r="C4652" t="s">
        <v>47</v>
      </c>
      <c r="D4652" t="s">
        <v>21385</v>
      </c>
      <c r="E4652">
        <v>275.5</v>
      </c>
      <c r="F4652">
        <v>11</v>
      </c>
      <c r="G4652" t="s">
        <v>43730</v>
      </c>
      <c r="H4652" t="s">
        <v>20319</v>
      </c>
      <c r="I4652" s="1">
        <v>45137</v>
      </c>
      <c r="J4652" s="1">
        <v>45658</v>
      </c>
      <c r="K4652" t="s">
        <v>21386</v>
      </c>
      <c r="L4652" t="s">
        <v>21387</v>
      </c>
      <c r="M4652" t="s">
        <v>45</v>
      </c>
      <c r="N4652">
        <v>4</v>
      </c>
      <c r="O4652">
        <f>Table1[[#This Row],[Price]]-0.1*Table1[[#This Row],[Price]]</f>
        <v>247.95</v>
      </c>
      <c r="P4652" s="9">
        <f>(Table1[[#This Row],[Expiration Date]]-Table1[[#This Row],[Manufacturing Date]])/365</f>
        <v>1.4273972602739726</v>
      </c>
      <c r="Q4652" t="str">
        <f>IF(Table1[[#This Row],[Expiration Date]]-J4660&gt;12/31/2024,"not expired","expired")</f>
        <v>not expired</v>
      </c>
      <c r="R4652">
        <f>Table1[[#This Row],[Discounted Price]]*0.95</f>
        <v>235.55249999999998</v>
      </c>
      <c r="S4652">
        <f>Table1[[#This Row],[Discounted Price]]*0.9</f>
        <v>223.155</v>
      </c>
      <c r="T4652">
        <f>Table1[[#This Row],[Discounted Price]]*0.8</f>
        <v>198.36</v>
      </c>
      <c r="U4652">
        <f>Table1[[#This Row],[Price]]*0.52</f>
        <v>143.26</v>
      </c>
      <c r="V4652">
        <f>(Table1[[#This Row],[Price]]-Table1[[#This Row],[Scrap value]])/2</f>
        <v>66.12</v>
      </c>
    </row>
    <row r="4653" spans="1:22" x14ac:dyDescent="0.25">
      <c r="A4653" t="s">
        <v>21388</v>
      </c>
      <c r="B4653" t="s">
        <v>29</v>
      </c>
      <c r="C4653" t="s">
        <v>47</v>
      </c>
      <c r="D4653" t="s">
        <v>21389</v>
      </c>
      <c r="E4653">
        <v>271.06</v>
      </c>
      <c r="F4653">
        <v>9</v>
      </c>
      <c r="G4653" t="s">
        <v>43729</v>
      </c>
      <c r="H4653" t="s">
        <v>21390</v>
      </c>
      <c r="I4653" s="1">
        <v>44927</v>
      </c>
      <c r="J4653" s="1">
        <v>45292</v>
      </c>
      <c r="K4653" t="s">
        <v>21391</v>
      </c>
      <c r="L4653" t="s">
        <v>21392</v>
      </c>
      <c r="M4653" t="s">
        <v>27</v>
      </c>
      <c r="N4653">
        <v>4</v>
      </c>
      <c r="O4653">
        <f>Table1[[#This Row],[Price]]-0.1*Table1[[#This Row],[Price]]</f>
        <v>243.95400000000001</v>
      </c>
      <c r="P4653" s="9">
        <f>(Table1[[#This Row],[Expiration Date]]-Table1[[#This Row],[Manufacturing Date]])/365</f>
        <v>1</v>
      </c>
      <c r="Q4653" t="str">
        <f>IF(Table1[[#This Row],[Expiration Date]]-J4661&gt;12/31/2024,"not expired","expired")</f>
        <v>expired</v>
      </c>
      <c r="R4653">
        <f>Table1[[#This Row],[Discounted Price]]*0.95</f>
        <v>231.75630000000001</v>
      </c>
      <c r="S4653">
        <f>Table1[[#This Row],[Discounted Price]]*0.9</f>
        <v>219.55860000000001</v>
      </c>
      <c r="T4653">
        <f>Table1[[#This Row],[Discounted Price]]*0.8</f>
        <v>195.16320000000002</v>
      </c>
      <c r="U4653">
        <f>Table1[[#This Row],[Price]]*0.52</f>
        <v>140.9512</v>
      </c>
      <c r="V4653">
        <f>(Table1[[#This Row],[Price]]-Table1[[#This Row],[Scrap value]])/2</f>
        <v>65.054400000000001</v>
      </c>
    </row>
    <row r="4654" spans="1:22" x14ac:dyDescent="0.25">
      <c r="A4654" t="s">
        <v>21393</v>
      </c>
      <c r="B4654" t="s">
        <v>22</v>
      </c>
      <c r="C4654" t="s">
        <v>47</v>
      </c>
      <c r="D4654" t="s">
        <v>21394</v>
      </c>
      <c r="E4654">
        <v>132.16999999999999</v>
      </c>
      <c r="F4654">
        <v>92</v>
      </c>
      <c r="G4654" t="s">
        <v>43730</v>
      </c>
      <c r="H4654" t="s">
        <v>8003</v>
      </c>
      <c r="I4654" s="1">
        <v>44927</v>
      </c>
      <c r="J4654" s="1">
        <v>46023</v>
      </c>
      <c r="K4654" t="s">
        <v>21395</v>
      </c>
      <c r="L4654" t="s">
        <v>21396</v>
      </c>
      <c r="M4654" t="s">
        <v>45</v>
      </c>
      <c r="N4654">
        <v>3</v>
      </c>
      <c r="O4654">
        <f>Table1[[#This Row],[Price]]-0.1*Table1[[#This Row],[Price]]</f>
        <v>118.95299999999999</v>
      </c>
      <c r="P4654" s="9">
        <f>(Table1[[#This Row],[Expiration Date]]-Table1[[#This Row],[Manufacturing Date]])/365</f>
        <v>3.0027397260273974</v>
      </c>
      <c r="Q4654" t="str">
        <f>IF(Table1[[#This Row],[Expiration Date]]-J4662&gt;12/31/2024,"not expired","expired")</f>
        <v>expired</v>
      </c>
      <c r="R4654">
        <f>Table1[[#This Row],[Discounted Price]]*0.95</f>
        <v>113.00534999999998</v>
      </c>
      <c r="S4654">
        <f>Table1[[#This Row],[Discounted Price]]*0.9</f>
        <v>107.0577</v>
      </c>
      <c r="T4654">
        <f>Table1[[#This Row],[Discounted Price]]*0.8</f>
        <v>95.162399999999991</v>
      </c>
      <c r="U4654">
        <f>Table1[[#This Row],[Price]]*0.52</f>
        <v>68.728399999999993</v>
      </c>
      <c r="V4654">
        <f>(Table1[[#This Row],[Price]]-Table1[[#This Row],[Scrap value]])/2</f>
        <v>31.720799999999997</v>
      </c>
    </row>
    <row r="4655" spans="1:22" x14ac:dyDescent="0.25">
      <c r="A4655" t="s">
        <v>21397</v>
      </c>
      <c r="B4655" t="s">
        <v>35</v>
      </c>
      <c r="C4655" t="s">
        <v>47</v>
      </c>
      <c r="D4655" t="s">
        <v>21398</v>
      </c>
      <c r="E4655">
        <v>124.95</v>
      </c>
      <c r="F4655">
        <v>98</v>
      </c>
      <c r="G4655" t="s">
        <v>43730</v>
      </c>
      <c r="H4655" t="s">
        <v>21399</v>
      </c>
      <c r="I4655" s="1">
        <v>45137</v>
      </c>
      <c r="J4655" s="1">
        <v>46023</v>
      </c>
      <c r="K4655" t="s">
        <v>21400</v>
      </c>
      <c r="L4655" t="s">
        <v>21401</v>
      </c>
      <c r="M4655" t="s">
        <v>20</v>
      </c>
      <c r="N4655">
        <v>2</v>
      </c>
      <c r="O4655">
        <f>Table1[[#This Row],[Price]]-0.1*Table1[[#This Row],[Price]]</f>
        <v>112.455</v>
      </c>
      <c r="P4655" s="9">
        <f>(Table1[[#This Row],[Expiration Date]]-Table1[[#This Row],[Manufacturing Date]])/365</f>
        <v>2.4273972602739726</v>
      </c>
      <c r="Q4655" t="str">
        <f>IF(Table1[[#This Row],[Expiration Date]]-J4663&gt;12/31/2024,"not expired","expired")</f>
        <v>not expired</v>
      </c>
      <c r="R4655">
        <f>Table1[[#This Row],[Discounted Price]]*0.95</f>
        <v>106.83224999999999</v>
      </c>
      <c r="S4655">
        <f>Table1[[#This Row],[Discounted Price]]*0.9</f>
        <v>101.20950000000001</v>
      </c>
      <c r="T4655">
        <f>Table1[[#This Row],[Discounted Price]]*0.8</f>
        <v>89.963999999999999</v>
      </c>
      <c r="U4655">
        <f>Table1[[#This Row],[Price]]*0.52</f>
        <v>64.974000000000004</v>
      </c>
      <c r="V4655">
        <f>(Table1[[#This Row],[Price]]-Table1[[#This Row],[Scrap value]])/2</f>
        <v>29.988</v>
      </c>
    </row>
    <row r="4656" spans="1:22" x14ac:dyDescent="0.25">
      <c r="A4656" t="s">
        <v>21402</v>
      </c>
      <c r="B4656" t="s">
        <v>15</v>
      </c>
      <c r="C4656" t="s">
        <v>47</v>
      </c>
      <c r="D4656" t="s">
        <v>21403</v>
      </c>
      <c r="E4656">
        <v>129.18</v>
      </c>
      <c r="F4656">
        <v>82</v>
      </c>
      <c r="G4656" t="s">
        <v>43730</v>
      </c>
      <c r="H4656" t="s">
        <v>15622</v>
      </c>
      <c r="I4656" s="1">
        <v>44927</v>
      </c>
      <c r="J4656" s="1">
        <v>45292</v>
      </c>
      <c r="K4656" t="s">
        <v>21404</v>
      </c>
      <c r="L4656" t="s">
        <v>21405</v>
      </c>
      <c r="M4656" t="s">
        <v>27</v>
      </c>
      <c r="N4656">
        <v>4</v>
      </c>
      <c r="O4656">
        <f>Table1[[#This Row],[Price]]-0.1*Table1[[#This Row],[Price]]</f>
        <v>116.262</v>
      </c>
      <c r="P4656" s="9">
        <f>(Table1[[#This Row],[Expiration Date]]-Table1[[#This Row],[Manufacturing Date]])/365</f>
        <v>1</v>
      </c>
      <c r="Q4656" t="str">
        <f>IF(Table1[[#This Row],[Expiration Date]]-J4664&gt;12/31/2024,"not expired","expired")</f>
        <v>expired</v>
      </c>
      <c r="R4656">
        <f>Table1[[#This Row],[Discounted Price]]*0.95</f>
        <v>110.44889999999999</v>
      </c>
      <c r="S4656">
        <f>Table1[[#This Row],[Discounted Price]]*0.9</f>
        <v>104.6358</v>
      </c>
      <c r="T4656">
        <f>Table1[[#This Row],[Discounted Price]]*0.8</f>
        <v>93.009600000000006</v>
      </c>
      <c r="U4656">
        <f>Table1[[#This Row],[Price]]*0.52</f>
        <v>67.173600000000008</v>
      </c>
      <c r="V4656">
        <f>(Table1[[#This Row],[Price]]-Table1[[#This Row],[Scrap value]])/2</f>
        <v>31.0032</v>
      </c>
    </row>
    <row r="4657" spans="1:22" x14ac:dyDescent="0.25">
      <c r="A4657" t="s">
        <v>21406</v>
      </c>
      <c r="B4657" t="s">
        <v>22</v>
      </c>
      <c r="C4657" t="s">
        <v>47</v>
      </c>
      <c r="D4657" t="s">
        <v>21407</v>
      </c>
      <c r="E4657">
        <v>171.28</v>
      </c>
      <c r="F4657">
        <v>58</v>
      </c>
      <c r="G4657" t="s">
        <v>43730</v>
      </c>
      <c r="H4657" t="s">
        <v>13657</v>
      </c>
      <c r="I4657" s="1">
        <v>44927</v>
      </c>
      <c r="J4657" s="1">
        <v>45292</v>
      </c>
      <c r="K4657" t="s">
        <v>21408</v>
      </c>
      <c r="L4657" t="s">
        <v>21409</v>
      </c>
      <c r="M4657" t="s">
        <v>20</v>
      </c>
      <c r="N4657">
        <v>1</v>
      </c>
      <c r="O4657">
        <f>Table1[[#This Row],[Price]]-0.1*Table1[[#This Row],[Price]]</f>
        <v>154.15199999999999</v>
      </c>
      <c r="P4657" s="9">
        <f>(Table1[[#This Row],[Expiration Date]]-Table1[[#This Row],[Manufacturing Date]])/365</f>
        <v>1</v>
      </c>
      <c r="Q4657" t="str">
        <f>IF(Table1[[#This Row],[Expiration Date]]-J4665&gt;12/31/2024,"not expired","expired")</f>
        <v>expired</v>
      </c>
      <c r="R4657">
        <f>Table1[[#This Row],[Discounted Price]]*0.95</f>
        <v>146.44439999999997</v>
      </c>
      <c r="S4657">
        <f>Table1[[#This Row],[Discounted Price]]*0.9</f>
        <v>138.73679999999999</v>
      </c>
      <c r="T4657">
        <f>Table1[[#This Row],[Discounted Price]]*0.8</f>
        <v>123.32159999999999</v>
      </c>
      <c r="U4657">
        <f>Table1[[#This Row],[Price]]*0.52</f>
        <v>89.065600000000003</v>
      </c>
      <c r="V4657">
        <f>(Table1[[#This Row],[Price]]-Table1[[#This Row],[Scrap value]])/2</f>
        <v>41.107199999999999</v>
      </c>
    </row>
    <row r="4658" spans="1:22" x14ac:dyDescent="0.25">
      <c r="A4658" t="s">
        <v>21410</v>
      </c>
      <c r="B4658" t="s">
        <v>35</v>
      </c>
      <c r="C4658" t="s">
        <v>47</v>
      </c>
      <c r="D4658" t="s">
        <v>21411</v>
      </c>
      <c r="E4658">
        <v>302.69</v>
      </c>
      <c r="F4658">
        <v>13</v>
      </c>
      <c r="G4658" t="s">
        <v>43729</v>
      </c>
      <c r="H4658" t="s">
        <v>21412</v>
      </c>
      <c r="I4658" s="1">
        <v>45000</v>
      </c>
      <c r="J4658" s="1">
        <v>45292</v>
      </c>
      <c r="K4658" t="s">
        <v>21413</v>
      </c>
      <c r="L4658" t="s">
        <v>21414</v>
      </c>
      <c r="M4658" t="s">
        <v>27</v>
      </c>
      <c r="N4658">
        <v>2</v>
      </c>
      <c r="O4658">
        <f>Table1[[#This Row],[Price]]-0.1*Table1[[#This Row],[Price]]</f>
        <v>272.42099999999999</v>
      </c>
      <c r="P4658" s="9">
        <f>(Table1[[#This Row],[Expiration Date]]-Table1[[#This Row],[Manufacturing Date]])/365</f>
        <v>0.8</v>
      </c>
      <c r="Q4658" t="str">
        <f>IF(Table1[[#This Row],[Expiration Date]]-J4666&gt;12/31/2024,"not expired","expired")</f>
        <v>expired</v>
      </c>
      <c r="R4658">
        <f>Table1[[#This Row],[Discounted Price]]*0.95</f>
        <v>258.79994999999997</v>
      </c>
      <c r="S4658">
        <f>Table1[[#This Row],[Discounted Price]]*0.9</f>
        <v>245.1789</v>
      </c>
      <c r="T4658">
        <f>Table1[[#This Row],[Discounted Price]]*0.8</f>
        <v>217.93680000000001</v>
      </c>
      <c r="U4658">
        <f>Table1[[#This Row],[Price]]*0.52</f>
        <v>157.39879999999999</v>
      </c>
      <c r="V4658">
        <f>(Table1[[#This Row],[Price]]-Table1[[#This Row],[Scrap value]])/2</f>
        <v>72.645600000000002</v>
      </c>
    </row>
    <row r="4659" spans="1:22" x14ac:dyDescent="0.25">
      <c r="A4659" t="s">
        <v>21415</v>
      </c>
      <c r="B4659" t="s">
        <v>35</v>
      </c>
      <c r="C4659" t="s">
        <v>47</v>
      </c>
      <c r="D4659" t="s">
        <v>21416</v>
      </c>
      <c r="E4659">
        <v>464.92</v>
      </c>
      <c r="F4659">
        <v>9</v>
      </c>
      <c r="G4659" t="s">
        <v>43728</v>
      </c>
      <c r="H4659" t="s">
        <v>9848</v>
      </c>
      <c r="I4659" s="1">
        <v>44927</v>
      </c>
      <c r="J4659" s="1">
        <v>46023</v>
      </c>
      <c r="K4659" t="s">
        <v>21417</v>
      </c>
      <c r="L4659" t="s">
        <v>21418</v>
      </c>
      <c r="M4659" t="s">
        <v>45</v>
      </c>
      <c r="N4659">
        <v>1</v>
      </c>
      <c r="O4659">
        <f>Table1[[#This Row],[Price]]-0.1*Table1[[#This Row],[Price]]</f>
        <v>418.428</v>
      </c>
      <c r="P4659" s="9">
        <f>(Table1[[#This Row],[Expiration Date]]-Table1[[#This Row],[Manufacturing Date]])/365</f>
        <v>3.0027397260273974</v>
      </c>
      <c r="Q4659" t="str">
        <f>IF(Table1[[#This Row],[Expiration Date]]-J4667&gt;12/31/2024,"not expired","expired")</f>
        <v>not expired</v>
      </c>
      <c r="R4659">
        <f>Table1[[#This Row],[Discounted Price]]*0.95</f>
        <v>397.50659999999999</v>
      </c>
      <c r="S4659">
        <f>Table1[[#This Row],[Discounted Price]]*0.9</f>
        <v>376.58519999999999</v>
      </c>
      <c r="T4659">
        <f>Table1[[#This Row],[Discounted Price]]*0.8</f>
        <v>334.74240000000003</v>
      </c>
      <c r="U4659">
        <f>Table1[[#This Row],[Price]]*0.52</f>
        <v>241.75840000000002</v>
      </c>
      <c r="V4659">
        <f>(Table1[[#This Row],[Price]]-Table1[[#This Row],[Scrap value]])/2</f>
        <v>111.5808</v>
      </c>
    </row>
    <row r="4660" spans="1:22" x14ac:dyDescent="0.25">
      <c r="A4660" t="s">
        <v>21419</v>
      </c>
      <c r="B4660" t="s">
        <v>29</v>
      </c>
      <c r="C4660" t="s">
        <v>47</v>
      </c>
      <c r="D4660" t="s">
        <v>21420</v>
      </c>
      <c r="E4660">
        <v>240.73</v>
      </c>
      <c r="F4660">
        <v>95</v>
      </c>
      <c r="G4660" t="s">
        <v>43730</v>
      </c>
      <c r="H4660" t="s">
        <v>20809</v>
      </c>
      <c r="I4660" s="1">
        <v>44927</v>
      </c>
      <c r="J4660" s="1">
        <v>45292</v>
      </c>
      <c r="K4660" t="s">
        <v>21421</v>
      </c>
      <c r="L4660" t="s">
        <v>21422</v>
      </c>
      <c r="M4660" t="s">
        <v>27</v>
      </c>
      <c r="N4660">
        <v>1</v>
      </c>
      <c r="O4660">
        <f>Table1[[#This Row],[Price]]-0.1*Table1[[#This Row],[Price]]</f>
        <v>216.65699999999998</v>
      </c>
      <c r="P4660" s="9">
        <f>(Table1[[#This Row],[Expiration Date]]-Table1[[#This Row],[Manufacturing Date]])/365</f>
        <v>1</v>
      </c>
      <c r="Q4660" t="str">
        <f>IF(Table1[[#This Row],[Expiration Date]]-J4668&gt;12/31/2024,"not expired","expired")</f>
        <v>expired</v>
      </c>
      <c r="R4660">
        <f>Table1[[#This Row],[Discounted Price]]*0.95</f>
        <v>205.82414999999997</v>
      </c>
      <c r="S4660">
        <f>Table1[[#This Row],[Discounted Price]]*0.9</f>
        <v>194.9913</v>
      </c>
      <c r="T4660">
        <f>Table1[[#This Row],[Discounted Price]]*0.8</f>
        <v>173.32560000000001</v>
      </c>
      <c r="U4660">
        <f>Table1[[#This Row],[Price]]*0.52</f>
        <v>125.17959999999999</v>
      </c>
      <c r="V4660">
        <f>(Table1[[#This Row],[Price]]-Table1[[#This Row],[Scrap value]])/2</f>
        <v>57.775199999999998</v>
      </c>
    </row>
    <row r="4661" spans="1:22" x14ac:dyDescent="0.25">
      <c r="A4661" t="s">
        <v>21423</v>
      </c>
      <c r="B4661" t="s">
        <v>15</v>
      </c>
      <c r="C4661" t="s">
        <v>47</v>
      </c>
      <c r="D4661" t="s">
        <v>21424</v>
      </c>
      <c r="E4661">
        <v>253.21</v>
      </c>
      <c r="F4661">
        <v>41</v>
      </c>
      <c r="G4661" t="s">
        <v>43729</v>
      </c>
      <c r="H4661" t="s">
        <v>16400</v>
      </c>
      <c r="I4661" s="1">
        <v>44927</v>
      </c>
      <c r="J4661" s="1">
        <v>45658</v>
      </c>
      <c r="K4661" t="s">
        <v>21425</v>
      </c>
      <c r="L4661" t="s">
        <v>21426</v>
      </c>
      <c r="M4661" t="s">
        <v>27</v>
      </c>
      <c r="N4661">
        <v>4</v>
      </c>
      <c r="O4661">
        <f>Table1[[#This Row],[Price]]-0.1*Table1[[#This Row],[Price]]</f>
        <v>227.88900000000001</v>
      </c>
      <c r="P4661" s="9">
        <f>(Table1[[#This Row],[Expiration Date]]-Table1[[#This Row],[Manufacturing Date]])/365</f>
        <v>2.0027397260273974</v>
      </c>
      <c r="Q4661" t="str">
        <f>IF(Table1[[#This Row],[Expiration Date]]-J4669&gt;12/31/2024,"not expired","expired")</f>
        <v>expired</v>
      </c>
      <c r="R4661">
        <f>Table1[[#This Row],[Discounted Price]]*0.95</f>
        <v>216.49455</v>
      </c>
      <c r="S4661">
        <f>Table1[[#This Row],[Discounted Price]]*0.9</f>
        <v>205.10010000000003</v>
      </c>
      <c r="T4661">
        <f>Table1[[#This Row],[Discounted Price]]*0.8</f>
        <v>182.31120000000001</v>
      </c>
      <c r="U4661">
        <f>Table1[[#This Row],[Price]]*0.52</f>
        <v>131.66920000000002</v>
      </c>
      <c r="V4661">
        <f>(Table1[[#This Row],[Price]]-Table1[[#This Row],[Scrap value]])/2</f>
        <v>60.770399999999995</v>
      </c>
    </row>
    <row r="4662" spans="1:22" x14ac:dyDescent="0.25">
      <c r="A4662" t="s">
        <v>21427</v>
      </c>
      <c r="B4662" t="s">
        <v>15</v>
      </c>
      <c r="C4662" t="s">
        <v>47</v>
      </c>
      <c r="D4662" t="s">
        <v>21428</v>
      </c>
      <c r="E4662">
        <v>276.02999999999997</v>
      </c>
      <c r="F4662">
        <v>10</v>
      </c>
      <c r="G4662" t="s">
        <v>43730</v>
      </c>
      <c r="H4662" t="s">
        <v>16981</v>
      </c>
      <c r="I4662" s="1">
        <v>45137</v>
      </c>
      <c r="J4662" s="1">
        <v>46023</v>
      </c>
      <c r="K4662" t="s">
        <v>21429</v>
      </c>
      <c r="L4662" t="s">
        <v>21430</v>
      </c>
      <c r="M4662" t="s">
        <v>45</v>
      </c>
      <c r="N4662">
        <v>3</v>
      </c>
      <c r="O4662">
        <f>Table1[[#This Row],[Price]]-0.1*Table1[[#This Row],[Price]]</f>
        <v>248.42699999999996</v>
      </c>
      <c r="P4662" s="9">
        <f>(Table1[[#This Row],[Expiration Date]]-Table1[[#This Row],[Manufacturing Date]])/365</f>
        <v>2.4273972602739726</v>
      </c>
      <c r="Q4662" t="str">
        <f>IF(Table1[[#This Row],[Expiration Date]]-J4670&gt;12/31/2024,"not expired","expired")</f>
        <v>not expired</v>
      </c>
      <c r="R4662">
        <f>Table1[[#This Row],[Discounted Price]]*0.95</f>
        <v>236.00564999999995</v>
      </c>
      <c r="S4662">
        <f>Table1[[#This Row],[Discounted Price]]*0.9</f>
        <v>223.58429999999998</v>
      </c>
      <c r="T4662">
        <f>Table1[[#This Row],[Discounted Price]]*0.8</f>
        <v>198.74159999999998</v>
      </c>
      <c r="U4662">
        <f>Table1[[#This Row],[Price]]*0.52</f>
        <v>143.53559999999999</v>
      </c>
      <c r="V4662">
        <f>(Table1[[#This Row],[Price]]-Table1[[#This Row],[Scrap value]])/2</f>
        <v>66.247199999999992</v>
      </c>
    </row>
    <row r="4663" spans="1:22" x14ac:dyDescent="0.25">
      <c r="A4663" t="s">
        <v>21431</v>
      </c>
      <c r="B4663" t="s">
        <v>35</v>
      </c>
      <c r="C4663" t="s">
        <v>47</v>
      </c>
      <c r="D4663" t="s">
        <v>21432</v>
      </c>
      <c r="E4663">
        <v>484.06</v>
      </c>
      <c r="F4663">
        <v>38</v>
      </c>
      <c r="G4663" t="s">
        <v>43728</v>
      </c>
      <c r="H4663" t="s">
        <v>13652</v>
      </c>
      <c r="I4663" s="1">
        <v>45137</v>
      </c>
      <c r="J4663" s="1">
        <v>45658</v>
      </c>
      <c r="K4663" t="s">
        <v>21433</v>
      </c>
      <c r="L4663" t="s">
        <v>21434</v>
      </c>
      <c r="M4663" t="s">
        <v>45</v>
      </c>
      <c r="N4663">
        <v>5</v>
      </c>
      <c r="O4663">
        <f>Table1[[#This Row],[Price]]-0.1*Table1[[#This Row],[Price]]</f>
        <v>435.654</v>
      </c>
      <c r="P4663" s="9">
        <f>(Table1[[#This Row],[Expiration Date]]-Table1[[#This Row],[Manufacturing Date]])/365</f>
        <v>1.4273972602739726</v>
      </c>
      <c r="Q4663" t="str">
        <f>IF(Table1[[#This Row],[Expiration Date]]-J4671&gt;12/31/2024,"not expired","expired")</f>
        <v>not expired</v>
      </c>
      <c r="R4663">
        <f>Table1[[#This Row],[Discounted Price]]*0.95</f>
        <v>413.87129999999996</v>
      </c>
      <c r="S4663">
        <f>Table1[[#This Row],[Discounted Price]]*0.9</f>
        <v>392.08859999999999</v>
      </c>
      <c r="T4663">
        <f>Table1[[#This Row],[Discounted Price]]*0.8</f>
        <v>348.52320000000003</v>
      </c>
      <c r="U4663">
        <f>Table1[[#This Row],[Price]]*0.52</f>
        <v>251.71120000000002</v>
      </c>
      <c r="V4663">
        <f>(Table1[[#This Row],[Price]]-Table1[[#This Row],[Scrap value]])/2</f>
        <v>116.17439999999999</v>
      </c>
    </row>
    <row r="4664" spans="1:22" x14ac:dyDescent="0.25">
      <c r="A4664" t="s">
        <v>21435</v>
      </c>
      <c r="B4664" t="s">
        <v>35</v>
      </c>
      <c r="C4664" t="s">
        <v>47</v>
      </c>
      <c r="D4664" t="s">
        <v>21436</v>
      </c>
      <c r="E4664">
        <v>405.57</v>
      </c>
      <c r="F4664">
        <v>93</v>
      </c>
      <c r="G4664" t="s">
        <v>43729</v>
      </c>
      <c r="H4664" t="s">
        <v>4949</v>
      </c>
      <c r="I4664" s="1">
        <v>44927</v>
      </c>
      <c r="J4664" s="1">
        <v>45658</v>
      </c>
      <c r="K4664" t="s">
        <v>21437</v>
      </c>
      <c r="L4664" t="s">
        <v>21438</v>
      </c>
      <c r="M4664" t="s">
        <v>45</v>
      </c>
      <c r="N4664">
        <v>1</v>
      </c>
      <c r="O4664">
        <f>Table1[[#This Row],[Price]]-0.1*Table1[[#This Row],[Price]]</f>
        <v>365.01299999999998</v>
      </c>
      <c r="P4664" s="9">
        <f>(Table1[[#This Row],[Expiration Date]]-Table1[[#This Row],[Manufacturing Date]])/365</f>
        <v>2.0027397260273974</v>
      </c>
      <c r="Q4664" t="str">
        <f>IF(Table1[[#This Row],[Expiration Date]]-J4672&gt;12/31/2024,"not expired","expired")</f>
        <v>not expired</v>
      </c>
      <c r="R4664">
        <f>Table1[[#This Row],[Discounted Price]]*0.95</f>
        <v>346.76234999999997</v>
      </c>
      <c r="S4664">
        <f>Table1[[#This Row],[Discounted Price]]*0.9</f>
        <v>328.51169999999996</v>
      </c>
      <c r="T4664">
        <f>Table1[[#This Row],[Discounted Price]]*0.8</f>
        <v>292.0104</v>
      </c>
      <c r="U4664">
        <f>Table1[[#This Row],[Price]]*0.52</f>
        <v>210.8964</v>
      </c>
      <c r="V4664">
        <f>(Table1[[#This Row],[Price]]-Table1[[#This Row],[Scrap value]])/2</f>
        <v>97.336799999999997</v>
      </c>
    </row>
    <row r="4665" spans="1:22" x14ac:dyDescent="0.25">
      <c r="A4665" t="s">
        <v>21439</v>
      </c>
      <c r="B4665" t="s">
        <v>22</v>
      </c>
      <c r="C4665" t="s">
        <v>47</v>
      </c>
      <c r="D4665" t="s">
        <v>21440</v>
      </c>
      <c r="E4665">
        <v>99.99</v>
      </c>
      <c r="F4665">
        <v>31</v>
      </c>
      <c r="G4665" t="s">
        <v>43729</v>
      </c>
      <c r="H4665" t="s">
        <v>15707</v>
      </c>
      <c r="I4665" s="1">
        <v>45000</v>
      </c>
      <c r="J4665" s="1">
        <v>46023</v>
      </c>
      <c r="K4665" t="s">
        <v>21441</v>
      </c>
      <c r="L4665" t="s">
        <v>21442</v>
      </c>
      <c r="M4665" t="s">
        <v>20</v>
      </c>
      <c r="N4665">
        <v>1</v>
      </c>
      <c r="O4665">
        <f>Table1[[#This Row],[Price]]-0.1*Table1[[#This Row],[Price]]</f>
        <v>89.991</v>
      </c>
      <c r="P4665" s="9">
        <f>(Table1[[#This Row],[Expiration Date]]-Table1[[#This Row],[Manufacturing Date]])/365</f>
        <v>2.8027397260273972</v>
      </c>
      <c r="Q4665" t="str">
        <f>IF(Table1[[#This Row],[Expiration Date]]-J4673&gt;12/31/2024,"not expired","expired")</f>
        <v>expired</v>
      </c>
      <c r="R4665">
        <f>Table1[[#This Row],[Discounted Price]]*0.95</f>
        <v>85.49145</v>
      </c>
      <c r="S4665">
        <f>Table1[[#This Row],[Discounted Price]]*0.9</f>
        <v>80.991900000000001</v>
      </c>
      <c r="T4665">
        <f>Table1[[#This Row],[Discounted Price]]*0.8</f>
        <v>71.992800000000003</v>
      </c>
      <c r="U4665">
        <f>Table1[[#This Row],[Price]]*0.52</f>
        <v>51.994799999999998</v>
      </c>
      <c r="V4665">
        <f>(Table1[[#This Row],[Price]]-Table1[[#This Row],[Scrap value]])/2</f>
        <v>23.997599999999998</v>
      </c>
    </row>
    <row r="4666" spans="1:22" x14ac:dyDescent="0.25">
      <c r="A4666" t="s">
        <v>21443</v>
      </c>
      <c r="B4666" t="s">
        <v>22</v>
      </c>
      <c r="C4666" t="s">
        <v>47</v>
      </c>
      <c r="D4666" t="s">
        <v>21444</v>
      </c>
      <c r="E4666">
        <v>318.02999999999997</v>
      </c>
      <c r="F4666">
        <v>74</v>
      </c>
      <c r="G4666" t="s">
        <v>43730</v>
      </c>
      <c r="H4666" t="s">
        <v>7517</v>
      </c>
      <c r="I4666" s="1">
        <v>45000</v>
      </c>
      <c r="J4666" s="1">
        <v>46023</v>
      </c>
      <c r="K4666" t="s">
        <v>21445</v>
      </c>
      <c r="L4666" t="s">
        <v>21446</v>
      </c>
      <c r="M4666" t="s">
        <v>27</v>
      </c>
      <c r="N4666">
        <v>1</v>
      </c>
      <c r="O4666">
        <f>Table1[[#This Row],[Price]]-0.1*Table1[[#This Row],[Price]]</f>
        <v>286.22699999999998</v>
      </c>
      <c r="P4666" s="9">
        <f>(Table1[[#This Row],[Expiration Date]]-Table1[[#This Row],[Manufacturing Date]])/365</f>
        <v>2.8027397260273972</v>
      </c>
      <c r="Q4666" t="str">
        <f>IF(Table1[[#This Row],[Expiration Date]]-J4674&gt;12/31/2024,"not expired","expired")</f>
        <v>expired</v>
      </c>
      <c r="R4666">
        <f>Table1[[#This Row],[Discounted Price]]*0.95</f>
        <v>271.91564999999997</v>
      </c>
      <c r="S4666">
        <f>Table1[[#This Row],[Discounted Price]]*0.9</f>
        <v>257.60429999999997</v>
      </c>
      <c r="T4666">
        <f>Table1[[#This Row],[Discounted Price]]*0.8</f>
        <v>228.98159999999999</v>
      </c>
      <c r="U4666">
        <f>Table1[[#This Row],[Price]]*0.52</f>
        <v>165.37559999999999</v>
      </c>
      <c r="V4666">
        <f>(Table1[[#This Row],[Price]]-Table1[[#This Row],[Scrap value]])/2</f>
        <v>76.327199999999991</v>
      </c>
    </row>
    <row r="4667" spans="1:22" x14ac:dyDescent="0.25">
      <c r="A4667" t="s">
        <v>21447</v>
      </c>
      <c r="B4667" t="s">
        <v>29</v>
      </c>
      <c r="C4667" t="s">
        <v>47</v>
      </c>
      <c r="D4667" t="s">
        <v>21448</v>
      </c>
      <c r="E4667">
        <v>453.64</v>
      </c>
      <c r="F4667">
        <v>80</v>
      </c>
      <c r="G4667" t="s">
        <v>43729</v>
      </c>
      <c r="H4667" t="s">
        <v>1998</v>
      </c>
      <c r="I4667" s="1">
        <v>44927</v>
      </c>
      <c r="J4667" s="1">
        <v>45292</v>
      </c>
      <c r="K4667" t="s">
        <v>21449</v>
      </c>
      <c r="L4667" t="s">
        <v>21450</v>
      </c>
      <c r="M4667" t="s">
        <v>45</v>
      </c>
      <c r="N4667">
        <v>3</v>
      </c>
      <c r="O4667">
        <f>Table1[[#This Row],[Price]]-0.1*Table1[[#This Row],[Price]]</f>
        <v>408.27599999999995</v>
      </c>
      <c r="P4667" s="9">
        <f>(Table1[[#This Row],[Expiration Date]]-Table1[[#This Row],[Manufacturing Date]])/365</f>
        <v>1</v>
      </c>
      <c r="Q4667" t="str">
        <f>IF(Table1[[#This Row],[Expiration Date]]-J4675&gt;12/31/2024,"not expired","expired")</f>
        <v>expired</v>
      </c>
      <c r="R4667">
        <f>Table1[[#This Row],[Discounted Price]]*0.95</f>
        <v>387.86219999999992</v>
      </c>
      <c r="S4667">
        <f>Table1[[#This Row],[Discounted Price]]*0.9</f>
        <v>367.44839999999999</v>
      </c>
      <c r="T4667">
        <f>Table1[[#This Row],[Discounted Price]]*0.8</f>
        <v>326.62079999999997</v>
      </c>
      <c r="U4667">
        <f>Table1[[#This Row],[Price]]*0.52</f>
        <v>235.89279999999999</v>
      </c>
      <c r="V4667">
        <f>(Table1[[#This Row],[Price]]-Table1[[#This Row],[Scrap value]])/2</f>
        <v>108.8736</v>
      </c>
    </row>
    <row r="4668" spans="1:22" x14ac:dyDescent="0.25">
      <c r="A4668" t="s">
        <v>21451</v>
      </c>
      <c r="B4668" t="s">
        <v>29</v>
      </c>
      <c r="C4668" t="s">
        <v>47</v>
      </c>
      <c r="D4668" t="s">
        <v>21452</v>
      </c>
      <c r="E4668">
        <v>106.64</v>
      </c>
      <c r="F4668">
        <v>2</v>
      </c>
      <c r="G4668" t="s">
        <v>43730</v>
      </c>
      <c r="H4668" t="s">
        <v>5482</v>
      </c>
      <c r="I4668" s="1">
        <v>44927</v>
      </c>
      <c r="J4668" s="1">
        <v>45292</v>
      </c>
      <c r="K4668" t="s">
        <v>21453</v>
      </c>
      <c r="L4668" t="s">
        <v>21454</v>
      </c>
      <c r="M4668" t="s">
        <v>45</v>
      </c>
      <c r="N4668">
        <v>2</v>
      </c>
      <c r="O4668">
        <f>Table1[[#This Row],[Price]]-0.1*Table1[[#This Row],[Price]]</f>
        <v>95.975999999999999</v>
      </c>
      <c r="P4668" s="9">
        <f>(Table1[[#This Row],[Expiration Date]]-Table1[[#This Row],[Manufacturing Date]])/365</f>
        <v>1</v>
      </c>
      <c r="Q4668" t="str">
        <f>IF(Table1[[#This Row],[Expiration Date]]-J4676&gt;12/31/2024,"not expired","expired")</f>
        <v>expired</v>
      </c>
      <c r="R4668">
        <f>Table1[[#This Row],[Discounted Price]]*0.95</f>
        <v>91.177199999999999</v>
      </c>
      <c r="S4668">
        <f>Table1[[#This Row],[Discounted Price]]*0.9</f>
        <v>86.378399999999999</v>
      </c>
      <c r="T4668">
        <f>Table1[[#This Row],[Discounted Price]]*0.8</f>
        <v>76.780799999999999</v>
      </c>
      <c r="U4668">
        <f>Table1[[#This Row],[Price]]*0.52</f>
        <v>55.452800000000003</v>
      </c>
      <c r="V4668">
        <f>(Table1[[#This Row],[Price]]-Table1[[#This Row],[Scrap value]])/2</f>
        <v>25.593599999999999</v>
      </c>
    </row>
    <row r="4669" spans="1:22" x14ac:dyDescent="0.25">
      <c r="A4669" t="s">
        <v>21455</v>
      </c>
      <c r="B4669" t="s">
        <v>35</v>
      </c>
      <c r="C4669" t="s">
        <v>47</v>
      </c>
      <c r="D4669" t="s">
        <v>21456</v>
      </c>
      <c r="E4669">
        <v>24.25</v>
      </c>
      <c r="F4669">
        <v>96</v>
      </c>
      <c r="G4669" t="s">
        <v>43730</v>
      </c>
      <c r="H4669" t="s">
        <v>6572</v>
      </c>
      <c r="I4669" s="1">
        <v>45137</v>
      </c>
      <c r="J4669" s="1">
        <v>46023</v>
      </c>
      <c r="K4669" t="s">
        <v>21457</v>
      </c>
      <c r="L4669" t="s">
        <v>21458</v>
      </c>
      <c r="M4669" t="s">
        <v>45</v>
      </c>
      <c r="N4669">
        <v>4</v>
      </c>
      <c r="O4669">
        <f>Table1[[#This Row],[Price]]-0.1*Table1[[#This Row],[Price]]</f>
        <v>21.824999999999999</v>
      </c>
      <c r="P4669" s="9">
        <f>(Table1[[#This Row],[Expiration Date]]-Table1[[#This Row],[Manufacturing Date]])/365</f>
        <v>2.4273972602739726</v>
      </c>
      <c r="Q4669" t="str">
        <f>IF(Table1[[#This Row],[Expiration Date]]-J4677&gt;12/31/2024,"not expired","expired")</f>
        <v>not expired</v>
      </c>
      <c r="R4669">
        <f>Table1[[#This Row],[Discounted Price]]*0.95</f>
        <v>20.733749999999997</v>
      </c>
      <c r="S4669">
        <f>Table1[[#This Row],[Discounted Price]]*0.9</f>
        <v>19.642499999999998</v>
      </c>
      <c r="T4669">
        <f>Table1[[#This Row],[Discounted Price]]*0.8</f>
        <v>17.46</v>
      </c>
      <c r="U4669">
        <f>Table1[[#This Row],[Price]]*0.52</f>
        <v>12.610000000000001</v>
      </c>
      <c r="V4669">
        <f>(Table1[[#This Row],[Price]]-Table1[[#This Row],[Scrap value]])/2</f>
        <v>5.8199999999999994</v>
      </c>
    </row>
    <row r="4670" spans="1:22" x14ac:dyDescent="0.25">
      <c r="A4670" t="s">
        <v>21459</v>
      </c>
      <c r="B4670" t="s">
        <v>35</v>
      </c>
      <c r="C4670" t="s">
        <v>47</v>
      </c>
      <c r="D4670" t="s">
        <v>21460</v>
      </c>
      <c r="E4670">
        <v>159.32</v>
      </c>
      <c r="F4670">
        <v>100</v>
      </c>
      <c r="G4670" t="s">
        <v>43730</v>
      </c>
      <c r="H4670" t="s">
        <v>10957</v>
      </c>
      <c r="I4670" s="1">
        <v>45137</v>
      </c>
      <c r="J4670" s="1">
        <v>45658</v>
      </c>
      <c r="K4670" t="s">
        <v>21461</v>
      </c>
      <c r="L4670" t="s">
        <v>21462</v>
      </c>
      <c r="M4670" t="s">
        <v>20</v>
      </c>
      <c r="N4670">
        <v>2</v>
      </c>
      <c r="O4670">
        <f>Table1[[#This Row],[Price]]-0.1*Table1[[#This Row],[Price]]</f>
        <v>143.38800000000001</v>
      </c>
      <c r="P4670" s="9">
        <f>(Table1[[#This Row],[Expiration Date]]-Table1[[#This Row],[Manufacturing Date]])/365</f>
        <v>1.4273972602739726</v>
      </c>
      <c r="Q4670" t="str">
        <f>IF(Table1[[#This Row],[Expiration Date]]-J4678&gt;12/31/2024,"not expired","expired")</f>
        <v>not expired</v>
      </c>
      <c r="R4670">
        <f>Table1[[#This Row],[Discounted Price]]*0.95</f>
        <v>136.21860000000001</v>
      </c>
      <c r="S4670">
        <f>Table1[[#This Row],[Discounted Price]]*0.9</f>
        <v>129.04920000000001</v>
      </c>
      <c r="T4670">
        <f>Table1[[#This Row],[Discounted Price]]*0.8</f>
        <v>114.71040000000001</v>
      </c>
      <c r="U4670">
        <f>Table1[[#This Row],[Price]]*0.52</f>
        <v>82.846400000000003</v>
      </c>
      <c r="V4670">
        <f>(Table1[[#This Row],[Price]]-Table1[[#This Row],[Scrap value]])/2</f>
        <v>38.236799999999995</v>
      </c>
    </row>
    <row r="4671" spans="1:22" x14ac:dyDescent="0.25">
      <c r="A4671" t="s">
        <v>21463</v>
      </c>
      <c r="B4671" t="s">
        <v>29</v>
      </c>
      <c r="C4671" t="s">
        <v>47</v>
      </c>
      <c r="D4671" t="s">
        <v>21464</v>
      </c>
      <c r="E4671">
        <v>36.5</v>
      </c>
      <c r="F4671">
        <v>73</v>
      </c>
      <c r="G4671" t="s">
        <v>43729</v>
      </c>
      <c r="H4671" t="s">
        <v>1259</v>
      </c>
      <c r="I4671" s="1">
        <v>44927</v>
      </c>
      <c r="J4671" s="1">
        <v>45292</v>
      </c>
      <c r="K4671" t="s">
        <v>21465</v>
      </c>
      <c r="L4671" t="s">
        <v>21466</v>
      </c>
      <c r="M4671" t="s">
        <v>45</v>
      </c>
      <c r="N4671">
        <v>2</v>
      </c>
      <c r="O4671">
        <f>Table1[[#This Row],[Price]]-0.1*Table1[[#This Row],[Price]]</f>
        <v>32.85</v>
      </c>
      <c r="P4671" s="9">
        <f>(Table1[[#This Row],[Expiration Date]]-Table1[[#This Row],[Manufacturing Date]])/365</f>
        <v>1</v>
      </c>
      <c r="Q4671" t="str">
        <f>IF(Table1[[#This Row],[Expiration Date]]-J4679&gt;12/31/2024,"not expired","expired")</f>
        <v>expired</v>
      </c>
      <c r="R4671">
        <f>Table1[[#This Row],[Discounted Price]]*0.95</f>
        <v>31.2075</v>
      </c>
      <c r="S4671">
        <f>Table1[[#This Row],[Discounted Price]]*0.9</f>
        <v>29.565000000000001</v>
      </c>
      <c r="T4671">
        <f>Table1[[#This Row],[Discounted Price]]*0.8</f>
        <v>26.28</v>
      </c>
      <c r="U4671">
        <f>Table1[[#This Row],[Price]]*0.52</f>
        <v>18.98</v>
      </c>
      <c r="V4671">
        <f>(Table1[[#This Row],[Price]]-Table1[[#This Row],[Scrap value]])/2</f>
        <v>8.76</v>
      </c>
    </row>
    <row r="4672" spans="1:22" x14ac:dyDescent="0.25">
      <c r="A4672" t="s">
        <v>21467</v>
      </c>
      <c r="B4672" t="s">
        <v>15</v>
      </c>
      <c r="C4672" t="s">
        <v>47</v>
      </c>
      <c r="D4672" t="s">
        <v>21468</v>
      </c>
      <c r="E4672">
        <v>155.51</v>
      </c>
      <c r="F4672">
        <v>91</v>
      </c>
      <c r="G4672" t="s">
        <v>43729</v>
      </c>
      <c r="H4672" t="s">
        <v>104</v>
      </c>
      <c r="I4672" s="1">
        <v>45137</v>
      </c>
      <c r="J4672" s="1">
        <v>45292</v>
      </c>
      <c r="K4672" t="s">
        <v>21469</v>
      </c>
      <c r="L4672" t="s">
        <v>21470</v>
      </c>
      <c r="M4672" t="s">
        <v>27</v>
      </c>
      <c r="N4672">
        <v>4</v>
      </c>
      <c r="O4672">
        <f>Table1[[#This Row],[Price]]-0.1*Table1[[#This Row],[Price]]</f>
        <v>139.959</v>
      </c>
      <c r="P4672" s="9">
        <f>(Table1[[#This Row],[Expiration Date]]-Table1[[#This Row],[Manufacturing Date]])/365</f>
        <v>0.42465753424657532</v>
      </c>
      <c r="Q4672" t="str">
        <f>IF(Table1[[#This Row],[Expiration Date]]-J4680&gt;12/31/2024,"not expired","expired")</f>
        <v>expired</v>
      </c>
      <c r="R4672">
        <f>Table1[[#This Row],[Discounted Price]]*0.95</f>
        <v>132.96105</v>
      </c>
      <c r="S4672">
        <f>Table1[[#This Row],[Discounted Price]]*0.9</f>
        <v>125.96310000000001</v>
      </c>
      <c r="T4672">
        <f>Table1[[#This Row],[Discounted Price]]*0.8</f>
        <v>111.96720000000001</v>
      </c>
      <c r="U4672">
        <f>Table1[[#This Row],[Price]]*0.52</f>
        <v>80.865200000000002</v>
      </c>
      <c r="V4672">
        <f>(Table1[[#This Row],[Price]]-Table1[[#This Row],[Scrap value]])/2</f>
        <v>37.322399999999995</v>
      </c>
    </row>
    <row r="4673" spans="1:22" x14ac:dyDescent="0.25">
      <c r="A4673" t="s">
        <v>21471</v>
      </c>
      <c r="B4673" t="s">
        <v>15</v>
      </c>
      <c r="C4673" t="s">
        <v>47</v>
      </c>
      <c r="D4673" t="s">
        <v>21472</v>
      </c>
      <c r="E4673">
        <v>366.69</v>
      </c>
      <c r="F4673">
        <v>19</v>
      </c>
      <c r="G4673" t="s">
        <v>43730</v>
      </c>
      <c r="H4673" t="s">
        <v>21473</v>
      </c>
      <c r="I4673" s="1">
        <v>45000</v>
      </c>
      <c r="J4673" s="1">
        <v>46023</v>
      </c>
      <c r="K4673" t="s">
        <v>21474</v>
      </c>
      <c r="L4673" t="s">
        <v>21475</v>
      </c>
      <c r="M4673" t="s">
        <v>45</v>
      </c>
      <c r="N4673">
        <v>3</v>
      </c>
      <c r="O4673">
        <f>Table1[[#This Row],[Price]]-0.1*Table1[[#This Row],[Price]]</f>
        <v>330.02100000000002</v>
      </c>
      <c r="P4673" s="9">
        <f>(Table1[[#This Row],[Expiration Date]]-Table1[[#This Row],[Manufacturing Date]])/365</f>
        <v>2.8027397260273972</v>
      </c>
      <c r="Q4673" t="str">
        <f>IF(Table1[[#This Row],[Expiration Date]]-J4681&gt;12/31/2024,"not expired","expired")</f>
        <v>not expired</v>
      </c>
      <c r="R4673">
        <f>Table1[[#This Row],[Discounted Price]]*0.95</f>
        <v>313.51994999999999</v>
      </c>
      <c r="S4673">
        <f>Table1[[#This Row],[Discounted Price]]*0.9</f>
        <v>297.01890000000003</v>
      </c>
      <c r="T4673">
        <f>Table1[[#This Row],[Discounted Price]]*0.8</f>
        <v>264.01680000000005</v>
      </c>
      <c r="U4673">
        <f>Table1[[#This Row],[Price]]*0.52</f>
        <v>190.6788</v>
      </c>
      <c r="V4673">
        <f>(Table1[[#This Row],[Price]]-Table1[[#This Row],[Scrap value]])/2</f>
        <v>88.005600000000001</v>
      </c>
    </row>
    <row r="4674" spans="1:22" x14ac:dyDescent="0.25">
      <c r="A4674" t="s">
        <v>21476</v>
      </c>
      <c r="B4674" t="s">
        <v>22</v>
      </c>
      <c r="C4674" t="s">
        <v>47</v>
      </c>
      <c r="D4674" t="s">
        <v>21477</v>
      </c>
      <c r="E4674">
        <v>498.54</v>
      </c>
      <c r="F4674">
        <v>54</v>
      </c>
      <c r="G4674" t="s">
        <v>43728</v>
      </c>
      <c r="H4674" t="s">
        <v>10034</v>
      </c>
      <c r="I4674" s="1">
        <v>45137</v>
      </c>
      <c r="J4674" s="1">
        <v>46023</v>
      </c>
      <c r="K4674" t="s">
        <v>21478</v>
      </c>
      <c r="L4674" t="s">
        <v>21479</v>
      </c>
      <c r="M4674" t="s">
        <v>27</v>
      </c>
      <c r="N4674">
        <v>5</v>
      </c>
      <c r="O4674">
        <f>Table1[[#This Row],[Price]]-0.1*Table1[[#This Row],[Price]]</f>
        <v>448.68600000000004</v>
      </c>
      <c r="P4674" s="9">
        <f>(Table1[[#This Row],[Expiration Date]]-Table1[[#This Row],[Manufacturing Date]])/365</f>
        <v>2.4273972602739726</v>
      </c>
      <c r="Q4674" t="str">
        <f>IF(Table1[[#This Row],[Expiration Date]]-J4682&gt;12/31/2024,"not expired","expired")</f>
        <v>not expired</v>
      </c>
      <c r="R4674">
        <f>Table1[[#This Row],[Discounted Price]]*0.95</f>
        <v>426.25170000000003</v>
      </c>
      <c r="S4674">
        <f>Table1[[#This Row],[Discounted Price]]*0.9</f>
        <v>403.81740000000002</v>
      </c>
      <c r="T4674">
        <f>Table1[[#This Row],[Discounted Price]]*0.8</f>
        <v>358.94880000000006</v>
      </c>
      <c r="U4674">
        <f>Table1[[#This Row],[Price]]*0.52</f>
        <v>259.24080000000004</v>
      </c>
      <c r="V4674">
        <f>(Table1[[#This Row],[Price]]-Table1[[#This Row],[Scrap value]])/2</f>
        <v>119.64959999999999</v>
      </c>
    </row>
    <row r="4675" spans="1:22" x14ac:dyDescent="0.25">
      <c r="A4675" t="s">
        <v>21480</v>
      </c>
      <c r="B4675" t="s">
        <v>15</v>
      </c>
      <c r="C4675" t="s">
        <v>47</v>
      </c>
      <c r="D4675" t="s">
        <v>21481</v>
      </c>
      <c r="E4675">
        <v>351.83</v>
      </c>
      <c r="F4675">
        <v>84</v>
      </c>
      <c r="G4675" t="s">
        <v>43728</v>
      </c>
      <c r="H4675" t="s">
        <v>9453</v>
      </c>
      <c r="I4675" s="1">
        <v>45000</v>
      </c>
      <c r="J4675" s="1">
        <v>46023</v>
      </c>
      <c r="K4675" t="s">
        <v>21482</v>
      </c>
      <c r="L4675" t="s">
        <v>21483</v>
      </c>
      <c r="M4675" t="s">
        <v>45</v>
      </c>
      <c r="N4675">
        <v>4</v>
      </c>
      <c r="O4675">
        <f>Table1[[#This Row],[Price]]-0.1*Table1[[#This Row],[Price]]</f>
        <v>316.64699999999999</v>
      </c>
      <c r="P4675" s="9">
        <f>(Table1[[#This Row],[Expiration Date]]-Table1[[#This Row],[Manufacturing Date]])/365</f>
        <v>2.8027397260273972</v>
      </c>
      <c r="Q4675" t="str">
        <f>IF(Table1[[#This Row],[Expiration Date]]-J4683&gt;12/31/2024,"not expired","expired")</f>
        <v>not expired</v>
      </c>
      <c r="R4675">
        <f>Table1[[#This Row],[Discounted Price]]*0.95</f>
        <v>300.81464999999997</v>
      </c>
      <c r="S4675">
        <f>Table1[[#This Row],[Discounted Price]]*0.9</f>
        <v>284.98230000000001</v>
      </c>
      <c r="T4675">
        <f>Table1[[#This Row],[Discounted Price]]*0.8</f>
        <v>253.3176</v>
      </c>
      <c r="U4675">
        <f>Table1[[#This Row],[Price]]*0.52</f>
        <v>182.95159999999998</v>
      </c>
      <c r="V4675">
        <f>(Table1[[#This Row],[Price]]-Table1[[#This Row],[Scrap value]])/2</f>
        <v>84.4392</v>
      </c>
    </row>
    <row r="4676" spans="1:22" x14ac:dyDescent="0.25">
      <c r="A4676" t="s">
        <v>21484</v>
      </c>
      <c r="B4676" t="s">
        <v>35</v>
      </c>
      <c r="C4676" t="s">
        <v>47</v>
      </c>
      <c r="D4676" t="s">
        <v>21485</v>
      </c>
      <c r="E4676">
        <v>174.55</v>
      </c>
      <c r="F4676">
        <v>24</v>
      </c>
      <c r="G4676" t="s">
        <v>43729</v>
      </c>
      <c r="H4676" t="s">
        <v>17141</v>
      </c>
      <c r="I4676" s="1">
        <v>44927</v>
      </c>
      <c r="J4676" s="1">
        <v>45658</v>
      </c>
      <c r="K4676" t="s">
        <v>21486</v>
      </c>
      <c r="L4676" t="s">
        <v>21487</v>
      </c>
      <c r="M4676" t="s">
        <v>27</v>
      </c>
      <c r="N4676">
        <v>5</v>
      </c>
      <c r="O4676">
        <f>Table1[[#This Row],[Price]]-0.1*Table1[[#This Row],[Price]]</f>
        <v>157.095</v>
      </c>
      <c r="P4676" s="9">
        <f>(Table1[[#This Row],[Expiration Date]]-Table1[[#This Row],[Manufacturing Date]])/365</f>
        <v>2.0027397260273974</v>
      </c>
      <c r="Q4676" t="str">
        <f>IF(Table1[[#This Row],[Expiration Date]]-J4684&gt;12/31/2024,"not expired","expired")</f>
        <v>expired</v>
      </c>
      <c r="R4676">
        <f>Table1[[#This Row],[Discounted Price]]*0.95</f>
        <v>149.24025</v>
      </c>
      <c r="S4676">
        <f>Table1[[#This Row],[Discounted Price]]*0.9</f>
        <v>141.38550000000001</v>
      </c>
      <c r="T4676">
        <f>Table1[[#This Row],[Discounted Price]]*0.8</f>
        <v>125.676</v>
      </c>
      <c r="U4676">
        <f>Table1[[#This Row],[Price]]*0.52</f>
        <v>90.766000000000005</v>
      </c>
      <c r="V4676">
        <f>(Table1[[#This Row],[Price]]-Table1[[#This Row],[Scrap value]])/2</f>
        <v>41.892000000000003</v>
      </c>
    </row>
    <row r="4677" spans="1:22" x14ac:dyDescent="0.25">
      <c r="A4677" t="s">
        <v>21488</v>
      </c>
      <c r="B4677" t="s">
        <v>22</v>
      </c>
      <c r="C4677" t="s">
        <v>47</v>
      </c>
      <c r="D4677" t="s">
        <v>21489</v>
      </c>
      <c r="E4677">
        <v>468.8</v>
      </c>
      <c r="F4677">
        <v>97</v>
      </c>
      <c r="G4677" t="s">
        <v>43730</v>
      </c>
      <c r="H4677" t="s">
        <v>1510</v>
      </c>
      <c r="I4677" s="1">
        <v>44927</v>
      </c>
      <c r="J4677" s="1">
        <v>45658</v>
      </c>
      <c r="K4677" t="s">
        <v>21490</v>
      </c>
      <c r="L4677" t="s">
        <v>21491</v>
      </c>
      <c r="M4677" t="s">
        <v>27</v>
      </c>
      <c r="N4677">
        <v>5</v>
      </c>
      <c r="O4677">
        <f>Table1[[#This Row],[Price]]-0.1*Table1[[#This Row],[Price]]</f>
        <v>421.92</v>
      </c>
      <c r="P4677" s="9">
        <f>(Table1[[#This Row],[Expiration Date]]-Table1[[#This Row],[Manufacturing Date]])/365</f>
        <v>2.0027397260273974</v>
      </c>
      <c r="Q4677" t="str">
        <f>IF(Table1[[#This Row],[Expiration Date]]-J4685&gt;12/31/2024,"not expired","expired")</f>
        <v>not expired</v>
      </c>
      <c r="R4677">
        <f>Table1[[#This Row],[Discounted Price]]*0.95</f>
        <v>400.82400000000001</v>
      </c>
      <c r="S4677">
        <f>Table1[[#This Row],[Discounted Price]]*0.9</f>
        <v>379.72800000000001</v>
      </c>
      <c r="T4677">
        <f>Table1[[#This Row],[Discounted Price]]*0.8</f>
        <v>337.53600000000006</v>
      </c>
      <c r="U4677">
        <f>Table1[[#This Row],[Price]]*0.52</f>
        <v>243.77600000000001</v>
      </c>
      <c r="V4677">
        <f>(Table1[[#This Row],[Price]]-Table1[[#This Row],[Scrap value]])/2</f>
        <v>112.512</v>
      </c>
    </row>
    <row r="4678" spans="1:22" x14ac:dyDescent="0.25">
      <c r="A4678" t="s">
        <v>21492</v>
      </c>
      <c r="B4678" t="s">
        <v>15</v>
      </c>
      <c r="C4678" t="s">
        <v>47</v>
      </c>
      <c r="D4678" t="s">
        <v>21493</v>
      </c>
      <c r="E4678">
        <v>31.19</v>
      </c>
      <c r="F4678">
        <v>43</v>
      </c>
      <c r="G4678" t="s">
        <v>43728</v>
      </c>
      <c r="H4678" t="s">
        <v>6890</v>
      </c>
      <c r="I4678" s="1">
        <v>45137</v>
      </c>
      <c r="J4678" s="1">
        <v>45292</v>
      </c>
      <c r="K4678" t="s">
        <v>21494</v>
      </c>
      <c r="L4678" t="s">
        <v>21495</v>
      </c>
      <c r="M4678" t="s">
        <v>45</v>
      </c>
      <c r="N4678">
        <v>3</v>
      </c>
      <c r="O4678">
        <f>Table1[[#This Row],[Price]]-0.1*Table1[[#This Row],[Price]]</f>
        <v>28.071000000000002</v>
      </c>
      <c r="P4678" s="9">
        <f>(Table1[[#This Row],[Expiration Date]]-Table1[[#This Row],[Manufacturing Date]])/365</f>
        <v>0.42465753424657532</v>
      </c>
      <c r="Q4678" t="str">
        <f>IF(Table1[[#This Row],[Expiration Date]]-J4686&gt;12/31/2024,"not expired","expired")</f>
        <v>expired</v>
      </c>
      <c r="R4678">
        <f>Table1[[#This Row],[Discounted Price]]*0.95</f>
        <v>26.667449999999999</v>
      </c>
      <c r="S4678">
        <f>Table1[[#This Row],[Discounted Price]]*0.9</f>
        <v>25.263900000000003</v>
      </c>
      <c r="T4678">
        <f>Table1[[#This Row],[Discounted Price]]*0.8</f>
        <v>22.456800000000001</v>
      </c>
      <c r="U4678">
        <f>Table1[[#This Row],[Price]]*0.52</f>
        <v>16.218800000000002</v>
      </c>
      <c r="V4678">
        <f>(Table1[[#This Row],[Price]]-Table1[[#This Row],[Scrap value]])/2</f>
        <v>7.4855999999999998</v>
      </c>
    </row>
    <row r="4679" spans="1:22" x14ac:dyDescent="0.25">
      <c r="A4679" t="s">
        <v>21496</v>
      </c>
      <c r="B4679" t="s">
        <v>15</v>
      </c>
      <c r="C4679" t="s">
        <v>47</v>
      </c>
      <c r="D4679" t="s">
        <v>21497</v>
      </c>
      <c r="E4679">
        <v>130.02000000000001</v>
      </c>
      <c r="F4679">
        <v>71</v>
      </c>
      <c r="G4679" t="s">
        <v>43730</v>
      </c>
      <c r="H4679" t="s">
        <v>11937</v>
      </c>
      <c r="I4679" s="1">
        <v>44927</v>
      </c>
      <c r="J4679" s="1">
        <v>45658</v>
      </c>
      <c r="K4679" t="s">
        <v>21498</v>
      </c>
      <c r="L4679" t="s">
        <v>21499</v>
      </c>
      <c r="M4679" t="s">
        <v>27</v>
      </c>
      <c r="N4679">
        <v>4</v>
      </c>
      <c r="O4679">
        <f>Table1[[#This Row],[Price]]-0.1*Table1[[#This Row],[Price]]</f>
        <v>117.018</v>
      </c>
      <c r="P4679" s="9">
        <f>(Table1[[#This Row],[Expiration Date]]-Table1[[#This Row],[Manufacturing Date]])/365</f>
        <v>2.0027397260273974</v>
      </c>
      <c r="Q4679" t="str">
        <f>IF(Table1[[#This Row],[Expiration Date]]-J4687&gt;12/31/2024,"not expired","expired")</f>
        <v>not expired</v>
      </c>
      <c r="R4679">
        <f>Table1[[#This Row],[Discounted Price]]*0.95</f>
        <v>111.16709999999999</v>
      </c>
      <c r="S4679">
        <f>Table1[[#This Row],[Discounted Price]]*0.9</f>
        <v>105.31620000000001</v>
      </c>
      <c r="T4679">
        <f>Table1[[#This Row],[Discounted Price]]*0.8</f>
        <v>93.614400000000003</v>
      </c>
      <c r="U4679">
        <f>Table1[[#This Row],[Price]]*0.52</f>
        <v>67.610400000000013</v>
      </c>
      <c r="V4679">
        <f>(Table1[[#This Row],[Price]]-Table1[[#This Row],[Scrap value]])/2</f>
        <v>31.204799999999999</v>
      </c>
    </row>
    <row r="4680" spans="1:22" x14ac:dyDescent="0.25">
      <c r="A4680" t="s">
        <v>21500</v>
      </c>
      <c r="B4680" t="s">
        <v>35</v>
      </c>
      <c r="C4680" t="s">
        <v>47</v>
      </c>
      <c r="D4680" t="s">
        <v>21501</v>
      </c>
      <c r="E4680">
        <v>207.28</v>
      </c>
      <c r="F4680">
        <v>63</v>
      </c>
      <c r="G4680" t="s">
        <v>43728</v>
      </c>
      <c r="H4680" t="s">
        <v>5727</v>
      </c>
      <c r="I4680" s="1">
        <v>45137</v>
      </c>
      <c r="J4680" s="1">
        <v>45658</v>
      </c>
      <c r="K4680" t="s">
        <v>21502</v>
      </c>
      <c r="L4680" t="s">
        <v>21503</v>
      </c>
      <c r="M4680" t="s">
        <v>45</v>
      </c>
      <c r="N4680">
        <v>1</v>
      </c>
      <c r="O4680">
        <f>Table1[[#This Row],[Price]]-0.1*Table1[[#This Row],[Price]]</f>
        <v>186.55199999999999</v>
      </c>
      <c r="P4680" s="9">
        <f>(Table1[[#This Row],[Expiration Date]]-Table1[[#This Row],[Manufacturing Date]])/365</f>
        <v>1.4273972602739726</v>
      </c>
      <c r="Q4680" t="str">
        <f>IF(Table1[[#This Row],[Expiration Date]]-J4688&gt;12/31/2024,"not expired","expired")</f>
        <v>expired</v>
      </c>
      <c r="R4680">
        <f>Table1[[#This Row],[Discounted Price]]*0.95</f>
        <v>177.22439999999997</v>
      </c>
      <c r="S4680">
        <f>Table1[[#This Row],[Discounted Price]]*0.9</f>
        <v>167.89679999999998</v>
      </c>
      <c r="T4680">
        <f>Table1[[#This Row],[Discounted Price]]*0.8</f>
        <v>149.24160000000001</v>
      </c>
      <c r="U4680">
        <f>Table1[[#This Row],[Price]]*0.52</f>
        <v>107.7856</v>
      </c>
      <c r="V4680">
        <f>(Table1[[#This Row],[Price]]-Table1[[#This Row],[Scrap value]])/2</f>
        <v>49.747199999999999</v>
      </c>
    </row>
    <row r="4681" spans="1:22" x14ac:dyDescent="0.25">
      <c r="A4681" t="s">
        <v>21504</v>
      </c>
      <c r="B4681" t="s">
        <v>35</v>
      </c>
      <c r="C4681" t="s">
        <v>47</v>
      </c>
      <c r="D4681" t="s">
        <v>21505</v>
      </c>
      <c r="E4681">
        <v>159.58000000000001</v>
      </c>
      <c r="F4681">
        <v>35</v>
      </c>
      <c r="G4681" t="s">
        <v>43729</v>
      </c>
      <c r="H4681" t="s">
        <v>9066</v>
      </c>
      <c r="I4681" s="1">
        <v>44927</v>
      </c>
      <c r="J4681" s="1">
        <v>45292</v>
      </c>
      <c r="K4681" t="s">
        <v>21506</v>
      </c>
      <c r="L4681" t="s">
        <v>21507</v>
      </c>
      <c r="M4681" t="s">
        <v>45</v>
      </c>
      <c r="N4681">
        <v>1</v>
      </c>
      <c r="O4681">
        <f>Table1[[#This Row],[Price]]-0.1*Table1[[#This Row],[Price]]</f>
        <v>143.62200000000001</v>
      </c>
      <c r="P4681" s="9">
        <f>(Table1[[#This Row],[Expiration Date]]-Table1[[#This Row],[Manufacturing Date]])/365</f>
        <v>1</v>
      </c>
      <c r="Q4681" t="str">
        <f>IF(Table1[[#This Row],[Expiration Date]]-J4689&gt;12/31/2024,"not expired","expired")</f>
        <v>expired</v>
      </c>
      <c r="R4681">
        <f>Table1[[#This Row],[Discounted Price]]*0.95</f>
        <v>136.4409</v>
      </c>
      <c r="S4681">
        <f>Table1[[#This Row],[Discounted Price]]*0.9</f>
        <v>129.25980000000001</v>
      </c>
      <c r="T4681">
        <f>Table1[[#This Row],[Discounted Price]]*0.8</f>
        <v>114.89760000000001</v>
      </c>
      <c r="U4681">
        <f>Table1[[#This Row],[Price]]*0.52</f>
        <v>82.981600000000014</v>
      </c>
      <c r="V4681">
        <f>(Table1[[#This Row],[Price]]-Table1[[#This Row],[Scrap value]])/2</f>
        <v>38.299199999999999</v>
      </c>
    </row>
    <row r="4682" spans="1:22" x14ac:dyDescent="0.25">
      <c r="A4682" t="s">
        <v>21508</v>
      </c>
      <c r="B4682" t="s">
        <v>35</v>
      </c>
      <c r="C4682" t="s">
        <v>47</v>
      </c>
      <c r="D4682" t="s">
        <v>21509</v>
      </c>
      <c r="E4682">
        <v>249.32</v>
      </c>
      <c r="F4682">
        <v>80</v>
      </c>
      <c r="G4682" t="s">
        <v>43730</v>
      </c>
      <c r="H4682" t="s">
        <v>21510</v>
      </c>
      <c r="I4682" s="1">
        <v>45000</v>
      </c>
      <c r="J4682" s="1">
        <v>45292</v>
      </c>
      <c r="K4682" t="s">
        <v>21511</v>
      </c>
      <c r="L4682" t="s">
        <v>21512</v>
      </c>
      <c r="M4682" t="s">
        <v>27</v>
      </c>
      <c r="N4682">
        <v>2</v>
      </c>
      <c r="O4682">
        <f>Table1[[#This Row],[Price]]-0.1*Table1[[#This Row],[Price]]</f>
        <v>224.38799999999998</v>
      </c>
      <c r="P4682" s="9">
        <f>(Table1[[#This Row],[Expiration Date]]-Table1[[#This Row],[Manufacturing Date]])/365</f>
        <v>0.8</v>
      </c>
      <c r="Q4682" t="str">
        <f>IF(Table1[[#This Row],[Expiration Date]]-J4690&gt;12/31/2024,"not expired","expired")</f>
        <v>expired</v>
      </c>
      <c r="R4682">
        <f>Table1[[#This Row],[Discounted Price]]*0.95</f>
        <v>213.16859999999997</v>
      </c>
      <c r="S4682">
        <f>Table1[[#This Row],[Discounted Price]]*0.9</f>
        <v>201.94919999999999</v>
      </c>
      <c r="T4682">
        <f>Table1[[#This Row],[Discounted Price]]*0.8</f>
        <v>179.5104</v>
      </c>
      <c r="U4682">
        <f>Table1[[#This Row],[Price]]*0.52</f>
        <v>129.6464</v>
      </c>
      <c r="V4682">
        <f>(Table1[[#This Row],[Price]]-Table1[[#This Row],[Scrap value]])/2</f>
        <v>59.836799999999997</v>
      </c>
    </row>
    <row r="4683" spans="1:22" x14ac:dyDescent="0.25">
      <c r="A4683" t="s">
        <v>21513</v>
      </c>
      <c r="B4683" t="s">
        <v>15</v>
      </c>
      <c r="C4683" t="s">
        <v>47</v>
      </c>
      <c r="D4683" t="s">
        <v>21514</v>
      </c>
      <c r="E4683">
        <v>36.85</v>
      </c>
      <c r="F4683">
        <v>43</v>
      </c>
      <c r="G4683" t="s">
        <v>43729</v>
      </c>
      <c r="H4683" t="s">
        <v>7042</v>
      </c>
      <c r="I4683" s="1">
        <v>45000</v>
      </c>
      <c r="J4683" s="1">
        <v>45658</v>
      </c>
      <c r="K4683" t="s">
        <v>21515</v>
      </c>
      <c r="L4683" t="s">
        <v>21516</v>
      </c>
      <c r="M4683" t="s">
        <v>27</v>
      </c>
      <c r="N4683">
        <v>3</v>
      </c>
      <c r="O4683">
        <f>Table1[[#This Row],[Price]]-0.1*Table1[[#This Row],[Price]]</f>
        <v>33.164999999999999</v>
      </c>
      <c r="P4683" s="9">
        <f>(Table1[[#This Row],[Expiration Date]]-Table1[[#This Row],[Manufacturing Date]])/365</f>
        <v>1.8027397260273972</v>
      </c>
      <c r="Q4683" t="str">
        <f>IF(Table1[[#This Row],[Expiration Date]]-J4691&gt;12/31/2024,"not expired","expired")</f>
        <v>not expired</v>
      </c>
      <c r="R4683">
        <f>Table1[[#This Row],[Discounted Price]]*0.95</f>
        <v>31.506749999999997</v>
      </c>
      <c r="S4683">
        <f>Table1[[#This Row],[Discounted Price]]*0.9</f>
        <v>29.848500000000001</v>
      </c>
      <c r="T4683">
        <f>Table1[[#This Row],[Discounted Price]]*0.8</f>
        <v>26.532</v>
      </c>
      <c r="U4683">
        <f>Table1[[#This Row],[Price]]*0.52</f>
        <v>19.162000000000003</v>
      </c>
      <c r="V4683">
        <f>(Table1[[#This Row],[Price]]-Table1[[#This Row],[Scrap value]])/2</f>
        <v>8.8439999999999994</v>
      </c>
    </row>
    <row r="4684" spans="1:22" x14ac:dyDescent="0.25">
      <c r="A4684" t="s">
        <v>21517</v>
      </c>
      <c r="B4684" t="s">
        <v>35</v>
      </c>
      <c r="C4684" t="s">
        <v>47</v>
      </c>
      <c r="D4684" t="s">
        <v>21518</v>
      </c>
      <c r="E4684">
        <v>230.5</v>
      </c>
      <c r="F4684">
        <v>21</v>
      </c>
      <c r="G4684" t="s">
        <v>43730</v>
      </c>
      <c r="H4684" t="s">
        <v>1219</v>
      </c>
      <c r="I4684" s="1">
        <v>45000</v>
      </c>
      <c r="J4684" s="1">
        <v>45658</v>
      </c>
      <c r="K4684" t="s">
        <v>21519</v>
      </c>
      <c r="L4684" t="s">
        <v>21520</v>
      </c>
      <c r="M4684" t="s">
        <v>45</v>
      </c>
      <c r="N4684">
        <v>4</v>
      </c>
      <c r="O4684">
        <f>Table1[[#This Row],[Price]]-0.1*Table1[[#This Row],[Price]]</f>
        <v>207.45</v>
      </c>
      <c r="P4684" s="9">
        <f>(Table1[[#This Row],[Expiration Date]]-Table1[[#This Row],[Manufacturing Date]])/365</f>
        <v>1.8027397260273972</v>
      </c>
      <c r="Q4684" t="str">
        <f>IF(Table1[[#This Row],[Expiration Date]]-J4692&gt;12/31/2024,"not expired","expired")</f>
        <v>expired</v>
      </c>
      <c r="R4684">
        <f>Table1[[#This Row],[Discounted Price]]*0.95</f>
        <v>197.07749999999999</v>
      </c>
      <c r="S4684">
        <f>Table1[[#This Row],[Discounted Price]]*0.9</f>
        <v>186.70499999999998</v>
      </c>
      <c r="T4684">
        <f>Table1[[#This Row],[Discounted Price]]*0.8</f>
        <v>165.96</v>
      </c>
      <c r="U4684">
        <f>Table1[[#This Row],[Price]]*0.52</f>
        <v>119.86</v>
      </c>
      <c r="V4684">
        <f>(Table1[[#This Row],[Price]]-Table1[[#This Row],[Scrap value]])/2</f>
        <v>55.32</v>
      </c>
    </row>
    <row r="4685" spans="1:22" x14ac:dyDescent="0.25">
      <c r="A4685" t="s">
        <v>21521</v>
      </c>
      <c r="B4685" t="s">
        <v>29</v>
      </c>
      <c r="C4685" t="s">
        <v>47</v>
      </c>
      <c r="D4685" t="s">
        <v>21522</v>
      </c>
      <c r="E4685">
        <v>132.78</v>
      </c>
      <c r="F4685">
        <v>6</v>
      </c>
      <c r="G4685" t="s">
        <v>43730</v>
      </c>
      <c r="H4685" t="s">
        <v>7432</v>
      </c>
      <c r="I4685" s="1">
        <v>45000</v>
      </c>
      <c r="J4685" s="1">
        <v>45292</v>
      </c>
      <c r="K4685" t="s">
        <v>21523</v>
      </c>
      <c r="L4685" t="s">
        <v>21524</v>
      </c>
      <c r="M4685" t="s">
        <v>45</v>
      </c>
      <c r="N4685">
        <v>5</v>
      </c>
      <c r="O4685">
        <f>Table1[[#This Row],[Price]]-0.1*Table1[[#This Row],[Price]]</f>
        <v>119.502</v>
      </c>
      <c r="P4685" s="9">
        <f>(Table1[[#This Row],[Expiration Date]]-Table1[[#This Row],[Manufacturing Date]])/365</f>
        <v>0.8</v>
      </c>
      <c r="Q4685" t="str">
        <f>IF(Table1[[#This Row],[Expiration Date]]-J4693&gt;12/31/2024,"not expired","expired")</f>
        <v>expired</v>
      </c>
      <c r="R4685">
        <f>Table1[[#This Row],[Discounted Price]]*0.95</f>
        <v>113.52689999999998</v>
      </c>
      <c r="S4685">
        <f>Table1[[#This Row],[Discounted Price]]*0.9</f>
        <v>107.5518</v>
      </c>
      <c r="T4685">
        <f>Table1[[#This Row],[Discounted Price]]*0.8</f>
        <v>95.601600000000005</v>
      </c>
      <c r="U4685">
        <f>Table1[[#This Row],[Price]]*0.52</f>
        <v>69.045600000000007</v>
      </c>
      <c r="V4685">
        <f>(Table1[[#This Row],[Price]]-Table1[[#This Row],[Scrap value]])/2</f>
        <v>31.867199999999997</v>
      </c>
    </row>
    <row r="4686" spans="1:22" x14ac:dyDescent="0.25">
      <c r="A4686" t="s">
        <v>21525</v>
      </c>
      <c r="B4686" t="s">
        <v>22</v>
      </c>
      <c r="C4686" t="s">
        <v>47</v>
      </c>
      <c r="D4686" t="s">
        <v>21526</v>
      </c>
      <c r="E4686">
        <v>38.799999999999997</v>
      </c>
      <c r="F4686">
        <v>90</v>
      </c>
      <c r="G4686" t="s">
        <v>43729</v>
      </c>
      <c r="H4686" t="s">
        <v>5363</v>
      </c>
      <c r="I4686" s="1">
        <v>44927</v>
      </c>
      <c r="J4686" s="1">
        <v>46023</v>
      </c>
      <c r="K4686" t="s">
        <v>21527</v>
      </c>
      <c r="L4686" t="s">
        <v>21528</v>
      </c>
      <c r="M4686" t="s">
        <v>27</v>
      </c>
      <c r="N4686">
        <v>3</v>
      </c>
      <c r="O4686">
        <f>Table1[[#This Row],[Price]]-0.1*Table1[[#This Row],[Price]]</f>
        <v>34.919999999999995</v>
      </c>
      <c r="P4686" s="9">
        <f>(Table1[[#This Row],[Expiration Date]]-Table1[[#This Row],[Manufacturing Date]])/365</f>
        <v>3.0027397260273974</v>
      </c>
      <c r="Q4686" t="str">
        <f>IF(Table1[[#This Row],[Expiration Date]]-J4694&gt;12/31/2024,"not expired","expired")</f>
        <v>not expired</v>
      </c>
      <c r="R4686">
        <f>Table1[[#This Row],[Discounted Price]]*0.95</f>
        <v>33.173999999999992</v>
      </c>
      <c r="S4686">
        <f>Table1[[#This Row],[Discounted Price]]*0.9</f>
        <v>31.427999999999997</v>
      </c>
      <c r="T4686">
        <f>Table1[[#This Row],[Discounted Price]]*0.8</f>
        <v>27.935999999999996</v>
      </c>
      <c r="U4686">
        <f>Table1[[#This Row],[Price]]*0.52</f>
        <v>20.175999999999998</v>
      </c>
      <c r="V4686">
        <f>(Table1[[#This Row],[Price]]-Table1[[#This Row],[Scrap value]])/2</f>
        <v>9.3119999999999994</v>
      </c>
    </row>
    <row r="4687" spans="1:22" x14ac:dyDescent="0.25">
      <c r="A4687" t="s">
        <v>21529</v>
      </c>
      <c r="B4687" t="s">
        <v>29</v>
      </c>
      <c r="C4687" t="s">
        <v>47</v>
      </c>
      <c r="D4687" t="s">
        <v>21530</v>
      </c>
      <c r="E4687">
        <v>102.49</v>
      </c>
      <c r="F4687">
        <v>77</v>
      </c>
      <c r="G4687" t="s">
        <v>43728</v>
      </c>
      <c r="H4687" t="s">
        <v>3090</v>
      </c>
      <c r="I4687" s="1">
        <v>45000</v>
      </c>
      <c r="J4687" s="1">
        <v>45292</v>
      </c>
      <c r="K4687" t="s">
        <v>21531</v>
      </c>
      <c r="L4687" t="s">
        <v>21532</v>
      </c>
      <c r="M4687" t="s">
        <v>27</v>
      </c>
      <c r="N4687">
        <v>4</v>
      </c>
      <c r="O4687">
        <f>Table1[[#This Row],[Price]]-0.1*Table1[[#This Row],[Price]]</f>
        <v>92.241</v>
      </c>
      <c r="P4687" s="9">
        <f>(Table1[[#This Row],[Expiration Date]]-Table1[[#This Row],[Manufacturing Date]])/365</f>
        <v>0.8</v>
      </c>
      <c r="Q4687" t="str">
        <f>IF(Table1[[#This Row],[Expiration Date]]-J4695&gt;12/31/2024,"not expired","expired")</f>
        <v>expired</v>
      </c>
      <c r="R4687">
        <f>Table1[[#This Row],[Discounted Price]]*0.95</f>
        <v>87.628949999999989</v>
      </c>
      <c r="S4687">
        <f>Table1[[#This Row],[Discounted Price]]*0.9</f>
        <v>83.016900000000007</v>
      </c>
      <c r="T4687">
        <f>Table1[[#This Row],[Discounted Price]]*0.8</f>
        <v>73.7928</v>
      </c>
      <c r="U4687">
        <f>Table1[[#This Row],[Price]]*0.52</f>
        <v>53.294800000000002</v>
      </c>
      <c r="V4687">
        <f>(Table1[[#This Row],[Price]]-Table1[[#This Row],[Scrap value]])/2</f>
        <v>24.597599999999996</v>
      </c>
    </row>
    <row r="4688" spans="1:22" x14ac:dyDescent="0.25">
      <c r="A4688" t="s">
        <v>21533</v>
      </c>
      <c r="B4688" t="s">
        <v>15</v>
      </c>
      <c r="C4688" t="s">
        <v>47</v>
      </c>
      <c r="D4688" t="s">
        <v>21534</v>
      </c>
      <c r="E4688">
        <v>419.88</v>
      </c>
      <c r="F4688">
        <v>31</v>
      </c>
      <c r="G4688" t="s">
        <v>43728</v>
      </c>
      <c r="H4688" t="s">
        <v>21535</v>
      </c>
      <c r="I4688" s="1">
        <v>45000</v>
      </c>
      <c r="J4688" s="1">
        <v>46023</v>
      </c>
      <c r="K4688" t="s">
        <v>21536</v>
      </c>
      <c r="L4688" t="s">
        <v>21537</v>
      </c>
      <c r="M4688" t="s">
        <v>20</v>
      </c>
      <c r="N4688">
        <v>3</v>
      </c>
      <c r="O4688">
        <f>Table1[[#This Row],[Price]]-0.1*Table1[[#This Row],[Price]]</f>
        <v>377.892</v>
      </c>
      <c r="P4688" s="9">
        <f>(Table1[[#This Row],[Expiration Date]]-Table1[[#This Row],[Manufacturing Date]])/365</f>
        <v>2.8027397260273972</v>
      </c>
      <c r="Q4688" t="str">
        <f>IF(Table1[[#This Row],[Expiration Date]]-J4696&gt;12/31/2024,"not expired","expired")</f>
        <v>not expired</v>
      </c>
      <c r="R4688">
        <f>Table1[[#This Row],[Discounted Price]]*0.95</f>
        <v>358.99739999999997</v>
      </c>
      <c r="S4688">
        <f>Table1[[#This Row],[Discounted Price]]*0.9</f>
        <v>340.1028</v>
      </c>
      <c r="T4688">
        <f>Table1[[#This Row],[Discounted Price]]*0.8</f>
        <v>302.31360000000001</v>
      </c>
      <c r="U4688">
        <f>Table1[[#This Row],[Price]]*0.52</f>
        <v>218.33760000000001</v>
      </c>
      <c r="V4688">
        <f>(Table1[[#This Row],[Price]]-Table1[[#This Row],[Scrap value]])/2</f>
        <v>100.77119999999999</v>
      </c>
    </row>
    <row r="4689" spans="1:22" x14ac:dyDescent="0.25">
      <c r="A4689" t="s">
        <v>21538</v>
      </c>
      <c r="B4689" t="s">
        <v>29</v>
      </c>
      <c r="C4689" t="s">
        <v>47</v>
      </c>
      <c r="D4689" t="s">
        <v>21539</v>
      </c>
      <c r="E4689">
        <v>216</v>
      </c>
      <c r="F4689">
        <v>32</v>
      </c>
      <c r="G4689" t="s">
        <v>43728</v>
      </c>
      <c r="H4689" t="s">
        <v>21142</v>
      </c>
      <c r="I4689" s="1">
        <v>45000</v>
      </c>
      <c r="J4689" s="1">
        <v>46023</v>
      </c>
      <c r="K4689" t="s">
        <v>21540</v>
      </c>
      <c r="L4689" t="s">
        <v>21541</v>
      </c>
      <c r="M4689" t="s">
        <v>20</v>
      </c>
      <c r="N4689">
        <v>4</v>
      </c>
      <c r="O4689">
        <f>Table1[[#This Row],[Price]]-0.1*Table1[[#This Row],[Price]]</f>
        <v>194.4</v>
      </c>
      <c r="P4689" s="9">
        <f>(Table1[[#This Row],[Expiration Date]]-Table1[[#This Row],[Manufacturing Date]])/365</f>
        <v>2.8027397260273972</v>
      </c>
      <c r="Q4689" t="str">
        <f>IF(Table1[[#This Row],[Expiration Date]]-J4697&gt;12/31/2024,"not expired","expired")</f>
        <v>not expired</v>
      </c>
      <c r="R4689">
        <f>Table1[[#This Row],[Discounted Price]]*0.95</f>
        <v>184.68</v>
      </c>
      <c r="S4689">
        <f>Table1[[#This Row],[Discounted Price]]*0.9</f>
        <v>174.96</v>
      </c>
      <c r="T4689">
        <f>Table1[[#This Row],[Discounted Price]]*0.8</f>
        <v>155.52000000000001</v>
      </c>
      <c r="U4689">
        <f>Table1[[#This Row],[Price]]*0.52</f>
        <v>112.32000000000001</v>
      </c>
      <c r="V4689">
        <f>(Table1[[#This Row],[Price]]-Table1[[#This Row],[Scrap value]])/2</f>
        <v>51.839999999999996</v>
      </c>
    </row>
    <row r="4690" spans="1:22" x14ac:dyDescent="0.25">
      <c r="A4690" t="s">
        <v>21542</v>
      </c>
      <c r="B4690" t="s">
        <v>22</v>
      </c>
      <c r="C4690" t="s">
        <v>47</v>
      </c>
      <c r="D4690" t="s">
        <v>21543</v>
      </c>
      <c r="E4690">
        <v>296.22000000000003</v>
      </c>
      <c r="F4690">
        <v>19</v>
      </c>
      <c r="G4690" t="s">
        <v>43730</v>
      </c>
      <c r="H4690" t="s">
        <v>9401</v>
      </c>
      <c r="I4690" s="1">
        <v>45000</v>
      </c>
      <c r="J4690" s="1">
        <v>45292</v>
      </c>
      <c r="K4690" t="s">
        <v>21544</v>
      </c>
      <c r="L4690" t="s">
        <v>21545</v>
      </c>
      <c r="M4690" t="s">
        <v>20</v>
      </c>
      <c r="N4690">
        <v>1</v>
      </c>
      <c r="O4690">
        <f>Table1[[#This Row],[Price]]-0.1*Table1[[#This Row],[Price]]</f>
        <v>266.59800000000001</v>
      </c>
      <c r="P4690" s="9">
        <f>(Table1[[#This Row],[Expiration Date]]-Table1[[#This Row],[Manufacturing Date]])/365</f>
        <v>0.8</v>
      </c>
      <c r="Q4690" t="str">
        <f>IF(Table1[[#This Row],[Expiration Date]]-J4698&gt;12/31/2024,"not expired","expired")</f>
        <v>expired</v>
      </c>
      <c r="R4690">
        <f>Table1[[#This Row],[Discounted Price]]*0.95</f>
        <v>253.2681</v>
      </c>
      <c r="S4690">
        <f>Table1[[#This Row],[Discounted Price]]*0.9</f>
        <v>239.93820000000002</v>
      </c>
      <c r="T4690">
        <f>Table1[[#This Row],[Discounted Price]]*0.8</f>
        <v>213.27840000000003</v>
      </c>
      <c r="U4690">
        <f>Table1[[#This Row],[Price]]*0.52</f>
        <v>154.03440000000003</v>
      </c>
      <c r="V4690">
        <f>(Table1[[#This Row],[Price]]-Table1[[#This Row],[Scrap value]])/2</f>
        <v>71.092799999999997</v>
      </c>
    </row>
    <row r="4691" spans="1:22" x14ac:dyDescent="0.25">
      <c r="A4691" t="s">
        <v>21546</v>
      </c>
      <c r="B4691" t="s">
        <v>35</v>
      </c>
      <c r="C4691" t="s">
        <v>47</v>
      </c>
      <c r="D4691" t="s">
        <v>21547</v>
      </c>
      <c r="E4691">
        <v>278.57</v>
      </c>
      <c r="F4691">
        <v>91</v>
      </c>
      <c r="G4691" t="s">
        <v>43728</v>
      </c>
      <c r="H4691" t="s">
        <v>1983</v>
      </c>
      <c r="I4691" s="1">
        <v>45137</v>
      </c>
      <c r="J4691" s="1">
        <v>45292</v>
      </c>
      <c r="K4691" t="s">
        <v>21548</v>
      </c>
      <c r="L4691" t="s">
        <v>21549</v>
      </c>
      <c r="M4691" t="s">
        <v>20</v>
      </c>
      <c r="N4691">
        <v>1</v>
      </c>
      <c r="O4691">
        <f>Table1[[#This Row],[Price]]-0.1*Table1[[#This Row],[Price]]</f>
        <v>250.71299999999999</v>
      </c>
      <c r="P4691" s="9">
        <f>(Table1[[#This Row],[Expiration Date]]-Table1[[#This Row],[Manufacturing Date]])/365</f>
        <v>0.42465753424657532</v>
      </c>
      <c r="Q4691" t="str">
        <f>IF(Table1[[#This Row],[Expiration Date]]-J4699&gt;12/31/2024,"not expired","expired")</f>
        <v>expired</v>
      </c>
      <c r="R4691">
        <f>Table1[[#This Row],[Discounted Price]]*0.95</f>
        <v>238.17734999999999</v>
      </c>
      <c r="S4691">
        <f>Table1[[#This Row],[Discounted Price]]*0.9</f>
        <v>225.64169999999999</v>
      </c>
      <c r="T4691">
        <f>Table1[[#This Row],[Discounted Price]]*0.8</f>
        <v>200.57040000000001</v>
      </c>
      <c r="U4691">
        <f>Table1[[#This Row],[Price]]*0.52</f>
        <v>144.85640000000001</v>
      </c>
      <c r="V4691">
        <f>(Table1[[#This Row],[Price]]-Table1[[#This Row],[Scrap value]])/2</f>
        <v>66.856799999999993</v>
      </c>
    </row>
    <row r="4692" spans="1:22" x14ac:dyDescent="0.25">
      <c r="A4692" t="s">
        <v>21550</v>
      </c>
      <c r="B4692" t="s">
        <v>29</v>
      </c>
      <c r="C4692" t="s">
        <v>47</v>
      </c>
      <c r="D4692" t="s">
        <v>21551</v>
      </c>
      <c r="E4692">
        <v>483.52</v>
      </c>
      <c r="F4692">
        <v>56</v>
      </c>
      <c r="G4692" t="s">
        <v>43730</v>
      </c>
      <c r="H4692" t="s">
        <v>21552</v>
      </c>
      <c r="I4692" s="1">
        <v>45137</v>
      </c>
      <c r="J4692" s="1">
        <v>45658</v>
      </c>
      <c r="K4692" t="s">
        <v>21553</v>
      </c>
      <c r="L4692" t="s">
        <v>21554</v>
      </c>
      <c r="M4692" t="s">
        <v>45</v>
      </c>
      <c r="N4692">
        <v>2</v>
      </c>
      <c r="O4692">
        <f>Table1[[#This Row],[Price]]-0.1*Table1[[#This Row],[Price]]</f>
        <v>435.16800000000001</v>
      </c>
      <c r="P4692" s="9">
        <f>(Table1[[#This Row],[Expiration Date]]-Table1[[#This Row],[Manufacturing Date]])/365</f>
        <v>1.4273972602739726</v>
      </c>
      <c r="Q4692" t="str">
        <f>IF(Table1[[#This Row],[Expiration Date]]-J4700&gt;12/31/2024,"not expired","expired")</f>
        <v>expired</v>
      </c>
      <c r="R4692">
        <f>Table1[[#This Row],[Discounted Price]]*0.95</f>
        <v>413.40960000000001</v>
      </c>
      <c r="S4692">
        <f>Table1[[#This Row],[Discounted Price]]*0.9</f>
        <v>391.65120000000002</v>
      </c>
      <c r="T4692">
        <f>Table1[[#This Row],[Discounted Price]]*0.8</f>
        <v>348.13440000000003</v>
      </c>
      <c r="U4692">
        <f>Table1[[#This Row],[Price]]*0.52</f>
        <v>251.43039999999999</v>
      </c>
      <c r="V4692">
        <f>(Table1[[#This Row],[Price]]-Table1[[#This Row],[Scrap value]])/2</f>
        <v>116.0448</v>
      </c>
    </row>
    <row r="4693" spans="1:22" x14ac:dyDescent="0.25">
      <c r="A4693" t="s">
        <v>21555</v>
      </c>
      <c r="B4693" t="s">
        <v>22</v>
      </c>
      <c r="C4693" t="s">
        <v>47</v>
      </c>
      <c r="D4693" t="s">
        <v>21556</v>
      </c>
      <c r="E4693">
        <v>89.67</v>
      </c>
      <c r="F4693">
        <v>66</v>
      </c>
      <c r="G4693" t="s">
        <v>43728</v>
      </c>
      <c r="H4693" t="s">
        <v>21557</v>
      </c>
      <c r="I4693" s="1">
        <v>45137</v>
      </c>
      <c r="J4693" s="1">
        <v>45658</v>
      </c>
      <c r="K4693" t="s">
        <v>21558</v>
      </c>
      <c r="L4693" t="s">
        <v>21559</v>
      </c>
      <c r="M4693" t="s">
        <v>45</v>
      </c>
      <c r="N4693">
        <v>5</v>
      </c>
      <c r="O4693">
        <f>Table1[[#This Row],[Price]]-0.1*Table1[[#This Row],[Price]]</f>
        <v>80.703000000000003</v>
      </c>
      <c r="P4693" s="9">
        <f>(Table1[[#This Row],[Expiration Date]]-Table1[[#This Row],[Manufacturing Date]])/365</f>
        <v>1.4273972602739726</v>
      </c>
      <c r="Q4693" t="str">
        <f>IF(Table1[[#This Row],[Expiration Date]]-J4701&gt;12/31/2024,"not expired","expired")</f>
        <v>expired</v>
      </c>
      <c r="R4693">
        <f>Table1[[#This Row],[Discounted Price]]*0.95</f>
        <v>76.667850000000001</v>
      </c>
      <c r="S4693">
        <f>Table1[[#This Row],[Discounted Price]]*0.9</f>
        <v>72.6327</v>
      </c>
      <c r="T4693">
        <f>Table1[[#This Row],[Discounted Price]]*0.8</f>
        <v>64.562400000000011</v>
      </c>
      <c r="U4693">
        <f>Table1[[#This Row],[Price]]*0.52</f>
        <v>46.628399999999999</v>
      </c>
      <c r="V4693">
        <f>(Table1[[#This Row],[Price]]-Table1[[#This Row],[Scrap value]])/2</f>
        <v>21.520800000000001</v>
      </c>
    </row>
    <row r="4694" spans="1:22" x14ac:dyDescent="0.25">
      <c r="A4694" t="s">
        <v>21560</v>
      </c>
      <c r="B4694" t="s">
        <v>29</v>
      </c>
      <c r="C4694" t="s">
        <v>47</v>
      </c>
      <c r="D4694" t="s">
        <v>21561</v>
      </c>
      <c r="E4694">
        <v>424.75</v>
      </c>
      <c r="F4694">
        <v>83</v>
      </c>
      <c r="G4694" t="s">
        <v>43728</v>
      </c>
      <c r="H4694" t="s">
        <v>21562</v>
      </c>
      <c r="I4694" s="1">
        <v>44927</v>
      </c>
      <c r="J4694" s="1">
        <v>45292</v>
      </c>
      <c r="K4694" t="s">
        <v>21563</v>
      </c>
      <c r="L4694" t="s">
        <v>21564</v>
      </c>
      <c r="M4694" t="s">
        <v>45</v>
      </c>
      <c r="N4694">
        <v>4</v>
      </c>
      <c r="O4694">
        <f>Table1[[#This Row],[Price]]-0.1*Table1[[#This Row],[Price]]</f>
        <v>382.27499999999998</v>
      </c>
      <c r="P4694" s="9">
        <f>(Table1[[#This Row],[Expiration Date]]-Table1[[#This Row],[Manufacturing Date]])/365</f>
        <v>1</v>
      </c>
      <c r="Q4694" t="str">
        <f>IF(Table1[[#This Row],[Expiration Date]]-J4702&gt;12/31/2024,"not expired","expired")</f>
        <v>expired</v>
      </c>
      <c r="R4694">
        <f>Table1[[#This Row],[Discounted Price]]*0.95</f>
        <v>363.16124999999994</v>
      </c>
      <c r="S4694">
        <f>Table1[[#This Row],[Discounted Price]]*0.9</f>
        <v>344.04750000000001</v>
      </c>
      <c r="T4694">
        <f>Table1[[#This Row],[Discounted Price]]*0.8</f>
        <v>305.82</v>
      </c>
      <c r="U4694">
        <f>Table1[[#This Row],[Price]]*0.52</f>
        <v>220.87</v>
      </c>
      <c r="V4694">
        <f>(Table1[[#This Row],[Price]]-Table1[[#This Row],[Scrap value]])/2</f>
        <v>101.94</v>
      </c>
    </row>
    <row r="4695" spans="1:22" x14ac:dyDescent="0.25">
      <c r="A4695" t="s">
        <v>21565</v>
      </c>
      <c r="B4695" t="s">
        <v>22</v>
      </c>
      <c r="C4695" t="s">
        <v>47</v>
      </c>
      <c r="D4695" t="s">
        <v>21566</v>
      </c>
      <c r="E4695">
        <v>424.36</v>
      </c>
      <c r="F4695">
        <v>83</v>
      </c>
      <c r="G4695" t="s">
        <v>43729</v>
      </c>
      <c r="H4695" t="s">
        <v>21567</v>
      </c>
      <c r="I4695" s="1">
        <v>45137</v>
      </c>
      <c r="J4695" s="1">
        <v>46023</v>
      </c>
      <c r="K4695" t="s">
        <v>21568</v>
      </c>
      <c r="L4695" t="s">
        <v>21569</v>
      </c>
      <c r="M4695" t="s">
        <v>20</v>
      </c>
      <c r="N4695">
        <v>5</v>
      </c>
      <c r="O4695">
        <f>Table1[[#This Row],[Price]]-0.1*Table1[[#This Row],[Price]]</f>
        <v>381.92399999999998</v>
      </c>
      <c r="P4695" s="9">
        <f>(Table1[[#This Row],[Expiration Date]]-Table1[[#This Row],[Manufacturing Date]])/365</f>
        <v>2.4273972602739726</v>
      </c>
      <c r="Q4695" t="str">
        <f>IF(Table1[[#This Row],[Expiration Date]]-J4703&gt;12/31/2024,"not expired","expired")</f>
        <v>not expired</v>
      </c>
      <c r="R4695">
        <f>Table1[[#This Row],[Discounted Price]]*0.95</f>
        <v>362.82779999999997</v>
      </c>
      <c r="S4695">
        <f>Table1[[#This Row],[Discounted Price]]*0.9</f>
        <v>343.73160000000001</v>
      </c>
      <c r="T4695">
        <f>Table1[[#This Row],[Discounted Price]]*0.8</f>
        <v>305.53919999999999</v>
      </c>
      <c r="U4695">
        <f>Table1[[#This Row],[Price]]*0.52</f>
        <v>220.66720000000001</v>
      </c>
      <c r="V4695">
        <f>(Table1[[#This Row],[Price]]-Table1[[#This Row],[Scrap value]])/2</f>
        <v>101.8464</v>
      </c>
    </row>
    <row r="4696" spans="1:22" x14ac:dyDescent="0.25">
      <c r="A4696" t="s">
        <v>21570</v>
      </c>
      <c r="B4696" t="s">
        <v>35</v>
      </c>
      <c r="C4696" t="s">
        <v>47</v>
      </c>
      <c r="D4696" t="s">
        <v>21571</v>
      </c>
      <c r="E4696">
        <v>55.21</v>
      </c>
      <c r="F4696">
        <v>18</v>
      </c>
      <c r="G4696" t="s">
        <v>43730</v>
      </c>
      <c r="H4696" t="s">
        <v>7414</v>
      </c>
      <c r="I4696" s="1">
        <v>44927</v>
      </c>
      <c r="J4696" s="1">
        <v>45292</v>
      </c>
      <c r="K4696" t="s">
        <v>21572</v>
      </c>
      <c r="L4696" t="s">
        <v>21573</v>
      </c>
      <c r="M4696" t="s">
        <v>20</v>
      </c>
      <c r="N4696">
        <v>1</v>
      </c>
      <c r="O4696">
        <f>Table1[[#This Row],[Price]]-0.1*Table1[[#This Row],[Price]]</f>
        <v>49.689</v>
      </c>
      <c r="P4696" s="9">
        <f>(Table1[[#This Row],[Expiration Date]]-Table1[[#This Row],[Manufacturing Date]])/365</f>
        <v>1</v>
      </c>
      <c r="Q4696" t="str">
        <f>IF(Table1[[#This Row],[Expiration Date]]-J4704&gt;12/31/2024,"not expired","expired")</f>
        <v>expired</v>
      </c>
      <c r="R4696">
        <f>Table1[[#This Row],[Discounted Price]]*0.95</f>
        <v>47.204549999999998</v>
      </c>
      <c r="S4696">
        <f>Table1[[#This Row],[Discounted Price]]*0.9</f>
        <v>44.720100000000002</v>
      </c>
      <c r="T4696">
        <f>Table1[[#This Row],[Discounted Price]]*0.8</f>
        <v>39.751200000000004</v>
      </c>
      <c r="U4696">
        <f>Table1[[#This Row],[Price]]*0.52</f>
        <v>28.709200000000003</v>
      </c>
      <c r="V4696">
        <f>(Table1[[#This Row],[Price]]-Table1[[#This Row],[Scrap value]])/2</f>
        <v>13.250399999999999</v>
      </c>
    </row>
    <row r="4697" spans="1:22" x14ac:dyDescent="0.25">
      <c r="A4697" t="s">
        <v>21574</v>
      </c>
      <c r="B4697" t="s">
        <v>35</v>
      </c>
      <c r="C4697" t="s">
        <v>47</v>
      </c>
      <c r="D4697" t="s">
        <v>21575</v>
      </c>
      <c r="E4697">
        <v>202.58</v>
      </c>
      <c r="F4697">
        <v>73</v>
      </c>
      <c r="G4697" t="s">
        <v>43730</v>
      </c>
      <c r="H4697" t="s">
        <v>1165</v>
      </c>
      <c r="I4697" s="1">
        <v>44927</v>
      </c>
      <c r="J4697" s="1">
        <v>45658</v>
      </c>
      <c r="K4697" t="s">
        <v>21576</v>
      </c>
      <c r="L4697" t="s">
        <v>21577</v>
      </c>
      <c r="M4697" t="s">
        <v>27</v>
      </c>
      <c r="N4697">
        <v>5</v>
      </c>
      <c r="O4697">
        <f>Table1[[#This Row],[Price]]-0.1*Table1[[#This Row],[Price]]</f>
        <v>182.322</v>
      </c>
      <c r="P4697" s="9">
        <f>(Table1[[#This Row],[Expiration Date]]-Table1[[#This Row],[Manufacturing Date]])/365</f>
        <v>2.0027397260273974</v>
      </c>
      <c r="Q4697" t="str">
        <f>IF(Table1[[#This Row],[Expiration Date]]-J4705&gt;12/31/2024,"not expired","expired")</f>
        <v>expired</v>
      </c>
      <c r="R4697">
        <f>Table1[[#This Row],[Discounted Price]]*0.95</f>
        <v>173.20589999999999</v>
      </c>
      <c r="S4697">
        <f>Table1[[#This Row],[Discounted Price]]*0.9</f>
        <v>164.0898</v>
      </c>
      <c r="T4697">
        <f>Table1[[#This Row],[Discounted Price]]*0.8</f>
        <v>145.85760000000002</v>
      </c>
      <c r="U4697">
        <f>Table1[[#This Row],[Price]]*0.52</f>
        <v>105.34160000000001</v>
      </c>
      <c r="V4697">
        <f>(Table1[[#This Row],[Price]]-Table1[[#This Row],[Scrap value]])/2</f>
        <v>48.619199999999999</v>
      </c>
    </row>
    <row r="4698" spans="1:22" x14ac:dyDescent="0.25">
      <c r="A4698" t="s">
        <v>21578</v>
      </c>
      <c r="B4698" t="s">
        <v>22</v>
      </c>
      <c r="C4698" t="s">
        <v>47</v>
      </c>
      <c r="D4698" t="s">
        <v>21579</v>
      </c>
      <c r="E4698">
        <v>447.73</v>
      </c>
      <c r="F4698">
        <v>49</v>
      </c>
      <c r="G4698" t="s">
        <v>43730</v>
      </c>
      <c r="H4698" t="s">
        <v>21580</v>
      </c>
      <c r="I4698" s="1">
        <v>45137</v>
      </c>
      <c r="J4698" s="1">
        <v>45292</v>
      </c>
      <c r="K4698" t="s">
        <v>21581</v>
      </c>
      <c r="L4698" t="s">
        <v>21582</v>
      </c>
      <c r="M4698" t="s">
        <v>20</v>
      </c>
      <c r="N4698">
        <v>1</v>
      </c>
      <c r="O4698">
        <f>Table1[[#This Row],[Price]]-0.1*Table1[[#This Row],[Price]]</f>
        <v>402.95699999999999</v>
      </c>
      <c r="P4698" s="9">
        <f>(Table1[[#This Row],[Expiration Date]]-Table1[[#This Row],[Manufacturing Date]])/365</f>
        <v>0.42465753424657532</v>
      </c>
      <c r="Q4698" t="str">
        <f>IF(Table1[[#This Row],[Expiration Date]]-J4706&gt;12/31/2024,"not expired","expired")</f>
        <v>expired</v>
      </c>
      <c r="R4698">
        <f>Table1[[#This Row],[Discounted Price]]*0.95</f>
        <v>382.80914999999999</v>
      </c>
      <c r="S4698">
        <f>Table1[[#This Row],[Discounted Price]]*0.9</f>
        <v>362.66129999999998</v>
      </c>
      <c r="T4698">
        <f>Table1[[#This Row],[Discounted Price]]*0.8</f>
        <v>322.36560000000003</v>
      </c>
      <c r="U4698">
        <f>Table1[[#This Row],[Price]]*0.52</f>
        <v>232.81960000000001</v>
      </c>
      <c r="V4698">
        <f>(Table1[[#This Row],[Price]]-Table1[[#This Row],[Scrap value]])/2</f>
        <v>107.4552</v>
      </c>
    </row>
    <row r="4699" spans="1:22" x14ac:dyDescent="0.25">
      <c r="A4699" t="s">
        <v>21583</v>
      </c>
      <c r="B4699" t="s">
        <v>22</v>
      </c>
      <c r="C4699" t="s">
        <v>47</v>
      </c>
      <c r="D4699" t="s">
        <v>21584</v>
      </c>
      <c r="E4699">
        <v>222.33</v>
      </c>
      <c r="F4699">
        <v>76</v>
      </c>
      <c r="G4699" t="s">
        <v>43729</v>
      </c>
      <c r="H4699" t="s">
        <v>5119</v>
      </c>
      <c r="I4699" s="1">
        <v>45137</v>
      </c>
      <c r="J4699" s="1">
        <v>45292</v>
      </c>
      <c r="K4699" t="s">
        <v>21585</v>
      </c>
      <c r="L4699" t="s">
        <v>21586</v>
      </c>
      <c r="M4699" t="s">
        <v>45</v>
      </c>
      <c r="N4699">
        <v>2</v>
      </c>
      <c r="O4699">
        <f>Table1[[#This Row],[Price]]-0.1*Table1[[#This Row],[Price]]</f>
        <v>200.09700000000001</v>
      </c>
      <c r="P4699" s="9">
        <f>(Table1[[#This Row],[Expiration Date]]-Table1[[#This Row],[Manufacturing Date]])/365</f>
        <v>0.42465753424657532</v>
      </c>
      <c r="Q4699" t="str">
        <f>IF(Table1[[#This Row],[Expiration Date]]-J4707&gt;12/31/2024,"not expired","expired")</f>
        <v>expired</v>
      </c>
      <c r="R4699">
        <f>Table1[[#This Row],[Discounted Price]]*0.95</f>
        <v>190.09215</v>
      </c>
      <c r="S4699">
        <f>Table1[[#This Row],[Discounted Price]]*0.9</f>
        <v>180.0873</v>
      </c>
      <c r="T4699">
        <f>Table1[[#This Row],[Discounted Price]]*0.8</f>
        <v>160.07760000000002</v>
      </c>
      <c r="U4699">
        <f>Table1[[#This Row],[Price]]*0.52</f>
        <v>115.61160000000001</v>
      </c>
      <c r="V4699">
        <f>(Table1[[#This Row],[Price]]-Table1[[#This Row],[Scrap value]])/2</f>
        <v>53.359200000000001</v>
      </c>
    </row>
    <row r="4700" spans="1:22" x14ac:dyDescent="0.25">
      <c r="A4700" t="s">
        <v>21587</v>
      </c>
      <c r="B4700" t="s">
        <v>22</v>
      </c>
      <c r="C4700" t="s">
        <v>47</v>
      </c>
      <c r="D4700" t="s">
        <v>21588</v>
      </c>
      <c r="E4700">
        <v>309.14</v>
      </c>
      <c r="F4700">
        <v>53</v>
      </c>
      <c r="G4700" t="s">
        <v>43728</v>
      </c>
      <c r="H4700" t="s">
        <v>21589</v>
      </c>
      <c r="I4700" s="1">
        <v>45137</v>
      </c>
      <c r="J4700" s="1">
        <v>45658</v>
      </c>
      <c r="K4700" t="s">
        <v>21590</v>
      </c>
      <c r="L4700" t="s">
        <v>21591</v>
      </c>
      <c r="M4700" t="s">
        <v>20</v>
      </c>
      <c r="N4700">
        <v>2</v>
      </c>
      <c r="O4700">
        <f>Table1[[#This Row],[Price]]-0.1*Table1[[#This Row],[Price]]</f>
        <v>278.226</v>
      </c>
      <c r="P4700" s="9">
        <f>(Table1[[#This Row],[Expiration Date]]-Table1[[#This Row],[Manufacturing Date]])/365</f>
        <v>1.4273972602739726</v>
      </c>
      <c r="Q4700" t="str">
        <f>IF(Table1[[#This Row],[Expiration Date]]-J4708&gt;12/31/2024,"not expired","expired")</f>
        <v>expired</v>
      </c>
      <c r="R4700">
        <f>Table1[[#This Row],[Discounted Price]]*0.95</f>
        <v>264.31469999999996</v>
      </c>
      <c r="S4700">
        <f>Table1[[#This Row],[Discounted Price]]*0.9</f>
        <v>250.4034</v>
      </c>
      <c r="T4700">
        <f>Table1[[#This Row],[Discounted Price]]*0.8</f>
        <v>222.58080000000001</v>
      </c>
      <c r="U4700">
        <f>Table1[[#This Row],[Price]]*0.52</f>
        <v>160.75280000000001</v>
      </c>
      <c r="V4700">
        <f>(Table1[[#This Row],[Price]]-Table1[[#This Row],[Scrap value]])/2</f>
        <v>74.193599999999989</v>
      </c>
    </row>
    <row r="4701" spans="1:22" x14ac:dyDescent="0.25">
      <c r="A4701" t="s">
        <v>21592</v>
      </c>
      <c r="B4701" t="s">
        <v>22</v>
      </c>
      <c r="C4701" t="s">
        <v>47</v>
      </c>
      <c r="D4701" t="s">
        <v>21593</v>
      </c>
      <c r="E4701">
        <v>326.27999999999997</v>
      </c>
      <c r="F4701">
        <v>33</v>
      </c>
      <c r="G4701" t="s">
        <v>43730</v>
      </c>
      <c r="H4701" t="s">
        <v>21173</v>
      </c>
      <c r="I4701" s="1">
        <v>44927</v>
      </c>
      <c r="J4701" s="1">
        <v>45658</v>
      </c>
      <c r="K4701" t="s">
        <v>21594</v>
      </c>
      <c r="L4701" t="s">
        <v>21595</v>
      </c>
      <c r="M4701" t="s">
        <v>20</v>
      </c>
      <c r="N4701">
        <v>4</v>
      </c>
      <c r="O4701">
        <f>Table1[[#This Row],[Price]]-0.1*Table1[[#This Row],[Price]]</f>
        <v>293.65199999999999</v>
      </c>
      <c r="P4701" s="9">
        <f>(Table1[[#This Row],[Expiration Date]]-Table1[[#This Row],[Manufacturing Date]])/365</f>
        <v>2.0027397260273974</v>
      </c>
      <c r="Q4701" t="str">
        <f>IF(Table1[[#This Row],[Expiration Date]]-J4709&gt;12/31/2024,"not expired","expired")</f>
        <v>expired</v>
      </c>
      <c r="R4701">
        <f>Table1[[#This Row],[Discounted Price]]*0.95</f>
        <v>278.96939999999995</v>
      </c>
      <c r="S4701">
        <f>Table1[[#This Row],[Discounted Price]]*0.9</f>
        <v>264.28679999999997</v>
      </c>
      <c r="T4701">
        <f>Table1[[#This Row],[Discounted Price]]*0.8</f>
        <v>234.92160000000001</v>
      </c>
      <c r="U4701">
        <f>Table1[[#This Row],[Price]]*0.52</f>
        <v>169.66559999999998</v>
      </c>
      <c r="V4701">
        <f>(Table1[[#This Row],[Price]]-Table1[[#This Row],[Scrap value]])/2</f>
        <v>78.307199999999995</v>
      </c>
    </row>
    <row r="4702" spans="1:22" x14ac:dyDescent="0.25">
      <c r="A4702" t="s">
        <v>21596</v>
      </c>
      <c r="B4702" t="s">
        <v>15</v>
      </c>
      <c r="C4702" t="s">
        <v>47</v>
      </c>
      <c r="D4702" t="s">
        <v>21597</v>
      </c>
      <c r="E4702">
        <v>40.68</v>
      </c>
      <c r="F4702">
        <v>44</v>
      </c>
      <c r="G4702" t="s">
        <v>43730</v>
      </c>
      <c r="H4702" t="s">
        <v>10578</v>
      </c>
      <c r="I4702" s="1">
        <v>44927</v>
      </c>
      <c r="J4702" s="1">
        <v>45658</v>
      </c>
      <c r="K4702" t="s">
        <v>21598</v>
      </c>
      <c r="L4702" t="s">
        <v>21599</v>
      </c>
      <c r="M4702" t="s">
        <v>45</v>
      </c>
      <c r="N4702">
        <v>2</v>
      </c>
      <c r="O4702">
        <f>Table1[[#This Row],[Price]]-0.1*Table1[[#This Row],[Price]]</f>
        <v>36.612000000000002</v>
      </c>
      <c r="P4702" s="9">
        <f>(Table1[[#This Row],[Expiration Date]]-Table1[[#This Row],[Manufacturing Date]])/365</f>
        <v>2.0027397260273974</v>
      </c>
      <c r="Q4702" t="str">
        <f>IF(Table1[[#This Row],[Expiration Date]]-J4710&gt;12/31/2024,"not expired","expired")</f>
        <v>expired</v>
      </c>
      <c r="R4702">
        <f>Table1[[#This Row],[Discounted Price]]*0.95</f>
        <v>34.781399999999998</v>
      </c>
      <c r="S4702">
        <f>Table1[[#This Row],[Discounted Price]]*0.9</f>
        <v>32.950800000000001</v>
      </c>
      <c r="T4702">
        <f>Table1[[#This Row],[Discounted Price]]*0.8</f>
        <v>29.289600000000004</v>
      </c>
      <c r="U4702">
        <f>Table1[[#This Row],[Price]]*0.52</f>
        <v>21.153600000000001</v>
      </c>
      <c r="V4702">
        <f>(Table1[[#This Row],[Price]]-Table1[[#This Row],[Scrap value]])/2</f>
        <v>9.7631999999999994</v>
      </c>
    </row>
    <row r="4703" spans="1:22" x14ac:dyDescent="0.25">
      <c r="A4703" t="s">
        <v>21600</v>
      </c>
      <c r="B4703" t="s">
        <v>29</v>
      </c>
      <c r="C4703" t="s">
        <v>47</v>
      </c>
      <c r="D4703" t="s">
        <v>21601</v>
      </c>
      <c r="E4703">
        <v>172.7</v>
      </c>
      <c r="F4703">
        <v>22</v>
      </c>
      <c r="G4703" t="s">
        <v>43729</v>
      </c>
      <c r="H4703" t="s">
        <v>10190</v>
      </c>
      <c r="I4703" s="1">
        <v>45000</v>
      </c>
      <c r="J4703" s="1">
        <v>45658</v>
      </c>
      <c r="K4703" t="s">
        <v>21602</v>
      </c>
      <c r="L4703" t="s">
        <v>21603</v>
      </c>
      <c r="M4703" t="s">
        <v>27</v>
      </c>
      <c r="N4703">
        <v>2</v>
      </c>
      <c r="O4703">
        <f>Table1[[#This Row],[Price]]-0.1*Table1[[#This Row],[Price]]</f>
        <v>155.42999999999998</v>
      </c>
      <c r="P4703" s="9">
        <f>(Table1[[#This Row],[Expiration Date]]-Table1[[#This Row],[Manufacturing Date]])/365</f>
        <v>1.8027397260273972</v>
      </c>
      <c r="Q4703" t="str">
        <f>IF(Table1[[#This Row],[Expiration Date]]-J4711&gt;12/31/2024,"not expired","expired")</f>
        <v>expired</v>
      </c>
      <c r="R4703">
        <f>Table1[[#This Row],[Discounted Price]]*0.95</f>
        <v>147.65849999999998</v>
      </c>
      <c r="S4703">
        <f>Table1[[#This Row],[Discounted Price]]*0.9</f>
        <v>139.88699999999997</v>
      </c>
      <c r="T4703">
        <f>Table1[[#This Row],[Discounted Price]]*0.8</f>
        <v>124.34399999999999</v>
      </c>
      <c r="U4703">
        <f>Table1[[#This Row],[Price]]*0.52</f>
        <v>89.804000000000002</v>
      </c>
      <c r="V4703">
        <f>(Table1[[#This Row],[Price]]-Table1[[#This Row],[Scrap value]])/2</f>
        <v>41.447999999999993</v>
      </c>
    </row>
    <row r="4704" spans="1:22" x14ac:dyDescent="0.25">
      <c r="A4704" t="s">
        <v>21604</v>
      </c>
      <c r="B4704" t="s">
        <v>22</v>
      </c>
      <c r="C4704" t="s">
        <v>47</v>
      </c>
      <c r="D4704" t="s">
        <v>21605</v>
      </c>
      <c r="E4704">
        <v>314.70999999999998</v>
      </c>
      <c r="F4704">
        <v>60</v>
      </c>
      <c r="G4704" t="s">
        <v>43730</v>
      </c>
      <c r="H4704" t="s">
        <v>3580</v>
      </c>
      <c r="I4704" s="1">
        <v>45000</v>
      </c>
      <c r="J4704" s="1">
        <v>46023</v>
      </c>
      <c r="K4704" t="s">
        <v>21606</v>
      </c>
      <c r="L4704" t="s">
        <v>21607</v>
      </c>
      <c r="M4704" t="s">
        <v>20</v>
      </c>
      <c r="N4704">
        <v>4</v>
      </c>
      <c r="O4704">
        <f>Table1[[#This Row],[Price]]-0.1*Table1[[#This Row],[Price]]</f>
        <v>283.23899999999998</v>
      </c>
      <c r="P4704" s="9">
        <f>(Table1[[#This Row],[Expiration Date]]-Table1[[#This Row],[Manufacturing Date]])/365</f>
        <v>2.8027397260273972</v>
      </c>
      <c r="Q4704" t="str">
        <f>IF(Table1[[#This Row],[Expiration Date]]-J4712&gt;12/31/2024,"not expired","expired")</f>
        <v>expired</v>
      </c>
      <c r="R4704">
        <f>Table1[[#This Row],[Discounted Price]]*0.95</f>
        <v>269.07704999999999</v>
      </c>
      <c r="S4704">
        <f>Table1[[#This Row],[Discounted Price]]*0.9</f>
        <v>254.9151</v>
      </c>
      <c r="T4704">
        <f>Table1[[#This Row],[Discounted Price]]*0.8</f>
        <v>226.59119999999999</v>
      </c>
      <c r="U4704">
        <f>Table1[[#This Row],[Price]]*0.52</f>
        <v>163.64920000000001</v>
      </c>
      <c r="V4704">
        <f>(Table1[[#This Row],[Price]]-Table1[[#This Row],[Scrap value]])/2</f>
        <v>75.530399999999986</v>
      </c>
    </row>
    <row r="4705" spans="1:22" x14ac:dyDescent="0.25">
      <c r="A4705" t="s">
        <v>21608</v>
      </c>
      <c r="B4705" t="s">
        <v>29</v>
      </c>
      <c r="C4705" t="s">
        <v>47</v>
      </c>
      <c r="D4705" t="s">
        <v>21609</v>
      </c>
      <c r="E4705">
        <v>270.3</v>
      </c>
      <c r="F4705">
        <v>33</v>
      </c>
      <c r="G4705" t="s">
        <v>43728</v>
      </c>
      <c r="H4705" t="s">
        <v>857</v>
      </c>
      <c r="I4705" s="1">
        <v>45137</v>
      </c>
      <c r="J4705" s="1">
        <v>45658</v>
      </c>
      <c r="K4705" t="s">
        <v>21610</v>
      </c>
      <c r="L4705" t="s">
        <v>21611</v>
      </c>
      <c r="M4705" t="s">
        <v>45</v>
      </c>
      <c r="N4705">
        <v>2</v>
      </c>
      <c r="O4705">
        <f>Table1[[#This Row],[Price]]-0.1*Table1[[#This Row],[Price]]</f>
        <v>243.27</v>
      </c>
      <c r="P4705" s="9">
        <f>(Table1[[#This Row],[Expiration Date]]-Table1[[#This Row],[Manufacturing Date]])/365</f>
        <v>1.4273972602739726</v>
      </c>
      <c r="Q4705" t="str">
        <f>IF(Table1[[#This Row],[Expiration Date]]-J4713&gt;12/31/2024,"not expired","expired")</f>
        <v>not expired</v>
      </c>
      <c r="R4705">
        <f>Table1[[#This Row],[Discounted Price]]*0.95</f>
        <v>231.10650000000001</v>
      </c>
      <c r="S4705">
        <f>Table1[[#This Row],[Discounted Price]]*0.9</f>
        <v>218.94300000000001</v>
      </c>
      <c r="T4705">
        <f>Table1[[#This Row],[Discounted Price]]*0.8</f>
        <v>194.61600000000001</v>
      </c>
      <c r="U4705">
        <f>Table1[[#This Row],[Price]]*0.52</f>
        <v>140.55600000000001</v>
      </c>
      <c r="V4705">
        <f>(Table1[[#This Row],[Price]]-Table1[[#This Row],[Scrap value]])/2</f>
        <v>64.872</v>
      </c>
    </row>
    <row r="4706" spans="1:22" x14ac:dyDescent="0.25">
      <c r="A4706" t="s">
        <v>21612</v>
      </c>
      <c r="B4706" t="s">
        <v>35</v>
      </c>
      <c r="C4706" t="s">
        <v>47</v>
      </c>
      <c r="D4706" t="s">
        <v>21613</v>
      </c>
      <c r="E4706">
        <v>24.57</v>
      </c>
      <c r="F4706">
        <v>25</v>
      </c>
      <c r="G4706" t="s">
        <v>43729</v>
      </c>
      <c r="H4706" t="s">
        <v>7070</v>
      </c>
      <c r="I4706" s="1">
        <v>44927</v>
      </c>
      <c r="J4706" s="1">
        <v>45658</v>
      </c>
      <c r="K4706" t="s">
        <v>21614</v>
      </c>
      <c r="L4706" t="s">
        <v>21615</v>
      </c>
      <c r="M4706" t="s">
        <v>20</v>
      </c>
      <c r="N4706">
        <v>3</v>
      </c>
      <c r="O4706">
        <f>Table1[[#This Row],[Price]]-0.1*Table1[[#This Row],[Price]]</f>
        <v>22.113</v>
      </c>
      <c r="P4706" s="9">
        <f>(Table1[[#This Row],[Expiration Date]]-Table1[[#This Row],[Manufacturing Date]])/365</f>
        <v>2.0027397260273974</v>
      </c>
      <c r="Q4706" t="str">
        <f>IF(Table1[[#This Row],[Expiration Date]]-J4714&gt;12/31/2024,"not expired","expired")</f>
        <v>not expired</v>
      </c>
      <c r="R4706">
        <f>Table1[[#This Row],[Discounted Price]]*0.95</f>
        <v>21.007349999999999</v>
      </c>
      <c r="S4706">
        <f>Table1[[#This Row],[Discounted Price]]*0.9</f>
        <v>19.901700000000002</v>
      </c>
      <c r="T4706">
        <f>Table1[[#This Row],[Discounted Price]]*0.8</f>
        <v>17.6904</v>
      </c>
      <c r="U4706">
        <f>Table1[[#This Row],[Price]]*0.52</f>
        <v>12.776400000000001</v>
      </c>
      <c r="V4706">
        <f>(Table1[[#This Row],[Price]]-Table1[[#This Row],[Scrap value]])/2</f>
        <v>5.8967999999999998</v>
      </c>
    </row>
    <row r="4707" spans="1:22" x14ac:dyDescent="0.25">
      <c r="A4707" t="s">
        <v>21616</v>
      </c>
      <c r="B4707" t="s">
        <v>15</v>
      </c>
      <c r="C4707" t="s">
        <v>47</v>
      </c>
      <c r="D4707" t="s">
        <v>21617</v>
      </c>
      <c r="E4707">
        <v>197.51</v>
      </c>
      <c r="F4707">
        <v>26</v>
      </c>
      <c r="G4707" t="s">
        <v>43729</v>
      </c>
      <c r="H4707" t="s">
        <v>2114</v>
      </c>
      <c r="I4707" s="1">
        <v>45137</v>
      </c>
      <c r="J4707" s="1">
        <v>45658</v>
      </c>
      <c r="K4707" t="s">
        <v>21618</v>
      </c>
      <c r="L4707" t="s">
        <v>21619</v>
      </c>
      <c r="M4707" t="s">
        <v>45</v>
      </c>
      <c r="N4707">
        <v>3</v>
      </c>
      <c r="O4707">
        <f>Table1[[#This Row],[Price]]-0.1*Table1[[#This Row],[Price]]</f>
        <v>177.75899999999999</v>
      </c>
      <c r="P4707" s="9">
        <f>(Table1[[#This Row],[Expiration Date]]-Table1[[#This Row],[Manufacturing Date]])/365</f>
        <v>1.4273972602739726</v>
      </c>
      <c r="Q4707" t="str">
        <f>IF(Table1[[#This Row],[Expiration Date]]-J4715&gt;12/31/2024,"not expired","expired")</f>
        <v>expired</v>
      </c>
      <c r="R4707">
        <f>Table1[[#This Row],[Discounted Price]]*0.95</f>
        <v>168.87104999999997</v>
      </c>
      <c r="S4707">
        <f>Table1[[#This Row],[Discounted Price]]*0.9</f>
        <v>159.98309999999998</v>
      </c>
      <c r="T4707">
        <f>Table1[[#This Row],[Discounted Price]]*0.8</f>
        <v>142.2072</v>
      </c>
      <c r="U4707">
        <f>Table1[[#This Row],[Price]]*0.52</f>
        <v>102.7052</v>
      </c>
      <c r="V4707">
        <f>(Table1[[#This Row],[Price]]-Table1[[#This Row],[Scrap value]])/2</f>
        <v>47.402399999999993</v>
      </c>
    </row>
    <row r="4708" spans="1:22" x14ac:dyDescent="0.25">
      <c r="A4708" t="s">
        <v>21620</v>
      </c>
      <c r="B4708" t="s">
        <v>15</v>
      </c>
      <c r="C4708" t="s">
        <v>47</v>
      </c>
      <c r="D4708" t="s">
        <v>21621</v>
      </c>
      <c r="E4708">
        <v>219.34</v>
      </c>
      <c r="F4708">
        <v>87</v>
      </c>
      <c r="G4708" t="s">
        <v>43729</v>
      </c>
      <c r="H4708" t="s">
        <v>15157</v>
      </c>
      <c r="I4708" s="1">
        <v>45000</v>
      </c>
      <c r="J4708" s="1">
        <v>46023</v>
      </c>
      <c r="K4708" t="s">
        <v>21622</v>
      </c>
      <c r="L4708" t="s">
        <v>21623</v>
      </c>
      <c r="M4708" t="s">
        <v>27</v>
      </c>
      <c r="N4708">
        <v>1</v>
      </c>
      <c r="O4708">
        <f>Table1[[#This Row],[Price]]-0.1*Table1[[#This Row],[Price]]</f>
        <v>197.40600000000001</v>
      </c>
      <c r="P4708" s="9">
        <f>(Table1[[#This Row],[Expiration Date]]-Table1[[#This Row],[Manufacturing Date]])/365</f>
        <v>2.8027397260273972</v>
      </c>
      <c r="Q4708" t="str">
        <f>IF(Table1[[#This Row],[Expiration Date]]-J4716&gt;12/31/2024,"not expired","expired")</f>
        <v>expired</v>
      </c>
      <c r="R4708">
        <f>Table1[[#This Row],[Discounted Price]]*0.95</f>
        <v>187.53569999999999</v>
      </c>
      <c r="S4708">
        <f>Table1[[#This Row],[Discounted Price]]*0.9</f>
        <v>177.66540000000001</v>
      </c>
      <c r="T4708">
        <f>Table1[[#This Row],[Discounted Price]]*0.8</f>
        <v>157.9248</v>
      </c>
      <c r="U4708">
        <f>Table1[[#This Row],[Price]]*0.52</f>
        <v>114.05680000000001</v>
      </c>
      <c r="V4708">
        <f>(Table1[[#This Row],[Price]]-Table1[[#This Row],[Scrap value]])/2</f>
        <v>52.641599999999997</v>
      </c>
    </row>
    <row r="4709" spans="1:22" x14ac:dyDescent="0.25">
      <c r="A4709" t="s">
        <v>21624</v>
      </c>
      <c r="B4709" t="s">
        <v>22</v>
      </c>
      <c r="C4709" t="s">
        <v>47</v>
      </c>
      <c r="D4709" t="s">
        <v>21625</v>
      </c>
      <c r="E4709">
        <v>194.82</v>
      </c>
      <c r="F4709">
        <v>35</v>
      </c>
      <c r="G4709" t="s">
        <v>43730</v>
      </c>
      <c r="H4709" t="s">
        <v>21626</v>
      </c>
      <c r="I4709" s="1">
        <v>44927</v>
      </c>
      <c r="J4709" s="1">
        <v>46023</v>
      </c>
      <c r="K4709" t="s">
        <v>21627</v>
      </c>
      <c r="L4709" t="s">
        <v>21628</v>
      </c>
      <c r="M4709" t="s">
        <v>20</v>
      </c>
      <c r="N4709">
        <v>3</v>
      </c>
      <c r="O4709">
        <f>Table1[[#This Row],[Price]]-0.1*Table1[[#This Row],[Price]]</f>
        <v>175.33799999999999</v>
      </c>
      <c r="P4709" s="9">
        <f>(Table1[[#This Row],[Expiration Date]]-Table1[[#This Row],[Manufacturing Date]])/365</f>
        <v>3.0027397260273974</v>
      </c>
      <c r="Q4709" t="str">
        <f>IF(Table1[[#This Row],[Expiration Date]]-J4717&gt;12/31/2024,"not expired","expired")</f>
        <v>not expired</v>
      </c>
      <c r="R4709">
        <f>Table1[[#This Row],[Discounted Price]]*0.95</f>
        <v>166.57109999999997</v>
      </c>
      <c r="S4709">
        <f>Table1[[#This Row],[Discounted Price]]*0.9</f>
        <v>157.80420000000001</v>
      </c>
      <c r="T4709">
        <f>Table1[[#This Row],[Discounted Price]]*0.8</f>
        <v>140.2704</v>
      </c>
      <c r="U4709">
        <f>Table1[[#This Row],[Price]]*0.52</f>
        <v>101.3064</v>
      </c>
      <c r="V4709">
        <f>(Table1[[#This Row],[Price]]-Table1[[#This Row],[Scrap value]])/2</f>
        <v>46.756799999999998</v>
      </c>
    </row>
    <row r="4710" spans="1:22" x14ac:dyDescent="0.25">
      <c r="A4710" t="s">
        <v>21629</v>
      </c>
      <c r="B4710" t="s">
        <v>15</v>
      </c>
      <c r="C4710" t="s">
        <v>47</v>
      </c>
      <c r="D4710" t="s">
        <v>21630</v>
      </c>
      <c r="E4710">
        <v>332.67</v>
      </c>
      <c r="F4710">
        <v>20</v>
      </c>
      <c r="G4710" t="s">
        <v>43729</v>
      </c>
      <c r="H4710" t="s">
        <v>8761</v>
      </c>
      <c r="I4710" s="1">
        <v>44927</v>
      </c>
      <c r="J4710" s="1">
        <v>45658</v>
      </c>
      <c r="K4710" t="s">
        <v>21631</v>
      </c>
      <c r="L4710" t="s">
        <v>21632</v>
      </c>
      <c r="M4710" t="s">
        <v>45</v>
      </c>
      <c r="N4710">
        <v>5</v>
      </c>
      <c r="O4710">
        <f>Table1[[#This Row],[Price]]-0.1*Table1[[#This Row],[Price]]</f>
        <v>299.40300000000002</v>
      </c>
      <c r="P4710" s="9">
        <f>(Table1[[#This Row],[Expiration Date]]-Table1[[#This Row],[Manufacturing Date]])/365</f>
        <v>2.0027397260273974</v>
      </c>
      <c r="Q4710" t="str">
        <f>IF(Table1[[#This Row],[Expiration Date]]-J4718&gt;12/31/2024,"not expired","expired")</f>
        <v>expired</v>
      </c>
      <c r="R4710">
        <f>Table1[[#This Row],[Discounted Price]]*0.95</f>
        <v>284.43285000000003</v>
      </c>
      <c r="S4710">
        <f>Table1[[#This Row],[Discounted Price]]*0.9</f>
        <v>269.46270000000004</v>
      </c>
      <c r="T4710">
        <f>Table1[[#This Row],[Discounted Price]]*0.8</f>
        <v>239.52240000000003</v>
      </c>
      <c r="U4710">
        <f>Table1[[#This Row],[Price]]*0.52</f>
        <v>172.98840000000001</v>
      </c>
      <c r="V4710">
        <f>(Table1[[#This Row],[Price]]-Table1[[#This Row],[Scrap value]])/2</f>
        <v>79.840800000000002</v>
      </c>
    </row>
    <row r="4711" spans="1:22" x14ac:dyDescent="0.25">
      <c r="A4711" t="s">
        <v>21633</v>
      </c>
      <c r="B4711" t="s">
        <v>22</v>
      </c>
      <c r="C4711" t="s">
        <v>47</v>
      </c>
      <c r="D4711" t="s">
        <v>21634</v>
      </c>
      <c r="E4711">
        <v>392.12</v>
      </c>
      <c r="F4711">
        <v>71</v>
      </c>
      <c r="G4711" t="s">
        <v>43728</v>
      </c>
      <c r="H4711" t="s">
        <v>4973</v>
      </c>
      <c r="I4711" s="1">
        <v>44927</v>
      </c>
      <c r="J4711" s="1">
        <v>45658</v>
      </c>
      <c r="K4711" t="s">
        <v>21635</v>
      </c>
      <c r="L4711" t="s">
        <v>21636</v>
      </c>
      <c r="M4711" t="s">
        <v>45</v>
      </c>
      <c r="N4711">
        <v>2</v>
      </c>
      <c r="O4711">
        <f>Table1[[#This Row],[Price]]-0.1*Table1[[#This Row],[Price]]</f>
        <v>352.90800000000002</v>
      </c>
      <c r="P4711" s="9">
        <f>(Table1[[#This Row],[Expiration Date]]-Table1[[#This Row],[Manufacturing Date]])/365</f>
        <v>2.0027397260273974</v>
      </c>
      <c r="Q4711" t="str">
        <f>IF(Table1[[#This Row],[Expiration Date]]-J4719&gt;12/31/2024,"not expired","expired")</f>
        <v>expired</v>
      </c>
      <c r="R4711">
        <f>Table1[[#This Row],[Discounted Price]]*0.95</f>
        <v>335.26260000000002</v>
      </c>
      <c r="S4711">
        <f>Table1[[#This Row],[Discounted Price]]*0.9</f>
        <v>317.61720000000003</v>
      </c>
      <c r="T4711">
        <f>Table1[[#This Row],[Discounted Price]]*0.8</f>
        <v>282.32640000000004</v>
      </c>
      <c r="U4711">
        <f>Table1[[#This Row],[Price]]*0.52</f>
        <v>203.9024</v>
      </c>
      <c r="V4711">
        <f>(Table1[[#This Row],[Price]]-Table1[[#This Row],[Scrap value]])/2</f>
        <v>94.108800000000002</v>
      </c>
    </row>
    <row r="4712" spans="1:22" x14ac:dyDescent="0.25">
      <c r="A4712" t="s">
        <v>21637</v>
      </c>
      <c r="B4712" t="s">
        <v>15</v>
      </c>
      <c r="C4712" t="s">
        <v>47</v>
      </c>
      <c r="D4712" t="s">
        <v>21638</v>
      </c>
      <c r="E4712">
        <v>107.21</v>
      </c>
      <c r="F4712">
        <v>19</v>
      </c>
      <c r="G4712" t="s">
        <v>43730</v>
      </c>
      <c r="H4712" t="s">
        <v>21639</v>
      </c>
      <c r="I4712" s="1">
        <v>45137</v>
      </c>
      <c r="J4712" s="1">
        <v>46023</v>
      </c>
      <c r="K4712" t="s">
        <v>21640</v>
      </c>
      <c r="L4712" t="s">
        <v>21641</v>
      </c>
      <c r="M4712" t="s">
        <v>20</v>
      </c>
      <c r="N4712">
        <v>5</v>
      </c>
      <c r="O4712">
        <f>Table1[[#This Row],[Price]]-0.1*Table1[[#This Row],[Price]]</f>
        <v>96.48899999999999</v>
      </c>
      <c r="P4712" s="9">
        <f>(Table1[[#This Row],[Expiration Date]]-Table1[[#This Row],[Manufacturing Date]])/365</f>
        <v>2.4273972602739726</v>
      </c>
      <c r="Q4712" t="str">
        <f>IF(Table1[[#This Row],[Expiration Date]]-J4720&gt;12/31/2024,"not expired","expired")</f>
        <v>not expired</v>
      </c>
      <c r="R4712">
        <f>Table1[[#This Row],[Discounted Price]]*0.95</f>
        <v>91.664549999999991</v>
      </c>
      <c r="S4712">
        <f>Table1[[#This Row],[Discounted Price]]*0.9</f>
        <v>86.840099999999993</v>
      </c>
      <c r="T4712">
        <f>Table1[[#This Row],[Discounted Price]]*0.8</f>
        <v>77.191199999999995</v>
      </c>
      <c r="U4712">
        <f>Table1[[#This Row],[Price]]*0.52</f>
        <v>55.749200000000002</v>
      </c>
      <c r="V4712">
        <f>(Table1[[#This Row],[Price]]-Table1[[#This Row],[Scrap value]])/2</f>
        <v>25.730399999999996</v>
      </c>
    </row>
    <row r="4713" spans="1:22" x14ac:dyDescent="0.25">
      <c r="A4713" t="s">
        <v>21642</v>
      </c>
      <c r="B4713" t="s">
        <v>29</v>
      </c>
      <c r="C4713" t="s">
        <v>47</v>
      </c>
      <c r="D4713" t="s">
        <v>21643</v>
      </c>
      <c r="E4713">
        <v>221.09</v>
      </c>
      <c r="F4713">
        <v>53</v>
      </c>
      <c r="G4713" t="s">
        <v>43730</v>
      </c>
      <c r="H4713" t="s">
        <v>21644</v>
      </c>
      <c r="I4713" s="1">
        <v>44927</v>
      </c>
      <c r="J4713" s="1">
        <v>45292</v>
      </c>
      <c r="K4713" t="s">
        <v>21645</v>
      </c>
      <c r="L4713" t="s">
        <v>21646</v>
      </c>
      <c r="M4713" t="s">
        <v>27</v>
      </c>
      <c r="N4713">
        <v>1</v>
      </c>
      <c r="O4713">
        <f>Table1[[#This Row],[Price]]-0.1*Table1[[#This Row],[Price]]</f>
        <v>198.98099999999999</v>
      </c>
      <c r="P4713" s="9">
        <f>(Table1[[#This Row],[Expiration Date]]-Table1[[#This Row],[Manufacturing Date]])/365</f>
        <v>1</v>
      </c>
      <c r="Q4713" t="str">
        <f>IF(Table1[[#This Row],[Expiration Date]]-J4721&gt;12/31/2024,"not expired","expired")</f>
        <v>expired</v>
      </c>
      <c r="R4713">
        <f>Table1[[#This Row],[Discounted Price]]*0.95</f>
        <v>189.03194999999999</v>
      </c>
      <c r="S4713">
        <f>Table1[[#This Row],[Discounted Price]]*0.9</f>
        <v>179.0829</v>
      </c>
      <c r="T4713">
        <f>Table1[[#This Row],[Discounted Price]]*0.8</f>
        <v>159.1848</v>
      </c>
      <c r="U4713">
        <f>Table1[[#This Row],[Price]]*0.52</f>
        <v>114.96680000000001</v>
      </c>
      <c r="V4713">
        <f>(Table1[[#This Row],[Price]]-Table1[[#This Row],[Scrap value]])/2</f>
        <v>53.061599999999999</v>
      </c>
    </row>
    <row r="4714" spans="1:22" x14ac:dyDescent="0.25">
      <c r="A4714" t="s">
        <v>21647</v>
      </c>
      <c r="B4714" t="s">
        <v>22</v>
      </c>
      <c r="C4714" t="s">
        <v>47</v>
      </c>
      <c r="D4714" t="s">
        <v>21648</v>
      </c>
      <c r="E4714">
        <v>227.4</v>
      </c>
      <c r="F4714">
        <v>76</v>
      </c>
      <c r="G4714" t="s">
        <v>43728</v>
      </c>
      <c r="H4714" t="s">
        <v>7848</v>
      </c>
      <c r="I4714" s="1">
        <v>45000</v>
      </c>
      <c r="J4714" s="1">
        <v>45292</v>
      </c>
      <c r="K4714" t="s">
        <v>21649</v>
      </c>
      <c r="L4714" t="s">
        <v>21650</v>
      </c>
      <c r="M4714" t="s">
        <v>20</v>
      </c>
      <c r="N4714">
        <v>1</v>
      </c>
      <c r="O4714">
        <f>Table1[[#This Row],[Price]]-0.1*Table1[[#This Row],[Price]]</f>
        <v>204.66</v>
      </c>
      <c r="P4714" s="9">
        <f>(Table1[[#This Row],[Expiration Date]]-Table1[[#This Row],[Manufacturing Date]])/365</f>
        <v>0.8</v>
      </c>
      <c r="Q4714" t="str">
        <f>IF(Table1[[#This Row],[Expiration Date]]-J4722&gt;12/31/2024,"not expired","expired")</f>
        <v>expired</v>
      </c>
      <c r="R4714">
        <f>Table1[[#This Row],[Discounted Price]]*0.95</f>
        <v>194.42699999999999</v>
      </c>
      <c r="S4714">
        <f>Table1[[#This Row],[Discounted Price]]*0.9</f>
        <v>184.19399999999999</v>
      </c>
      <c r="T4714">
        <f>Table1[[#This Row],[Discounted Price]]*0.8</f>
        <v>163.72800000000001</v>
      </c>
      <c r="U4714">
        <f>Table1[[#This Row],[Price]]*0.52</f>
        <v>118.248</v>
      </c>
      <c r="V4714">
        <f>(Table1[[#This Row],[Price]]-Table1[[#This Row],[Scrap value]])/2</f>
        <v>54.576000000000001</v>
      </c>
    </row>
    <row r="4715" spans="1:22" x14ac:dyDescent="0.25">
      <c r="A4715" t="s">
        <v>21651</v>
      </c>
      <c r="B4715" t="s">
        <v>22</v>
      </c>
      <c r="C4715" t="s">
        <v>47</v>
      </c>
      <c r="D4715" t="s">
        <v>21652</v>
      </c>
      <c r="E4715">
        <v>327.17</v>
      </c>
      <c r="F4715">
        <v>9</v>
      </c>
      <c r="G4715" t="s">
        <v>43729</v>
      </c>
      <c r="H4715" t="s">
        <v>7972</v>
      </c>
      <c r="I4715" s="1">
        <v>44927</v>
      </c>
      <c r="J4715" s="1">
        <v>45658</v>
      </c>
      <c r="K4715" t="s">
        <v>21653</v>
      </c>
      <c r="L4715" t="s">
        <v>21654</v>
      </c>
      <c r="M4715" t="s">
        <v>27</v>
      </c>
      <c r="N4715">
        <v>4</v>
      </c>
      <c r="O4715">
        <f>Table1[[#This Row],[Price]]-0.1*Table1[[#This Row],[Price]]</f>
        <v>294.45300000000003</v>
      </c>
      <c r="P4715" s="9">
        <f>(Table1[[#This Row],[Expiration Date]]-Table1[[#This Row],[Manufacturing Date]])/365</f>
        <v>2.0027397260273974</v>
      </c>
      <c r="Q4715" t="str">
        <f>IF(Table1[[#This Row],[Expiration Date]]-J4723&gt;12/31/2024,"not expired","expired")</f>
        <v>expired</v>
      </c>
      <c r="R4715">
        <f>Table1[[#This Row],[Discounted Price]]*0.95</f>
        <v>279.73035000000004</v>
      </c>
      <c r="S4715">
        <f>Table1[[#This Row],[Discounted Price]]*0.9</f>
        <v>265.00770000000006</v>
      </c>
      <c r="T4715">
        <f>Table1[[#This Row],[Discounted Price]]*0.8</f>
        <v>235.56240000000003</v>
      </c>
      <c r="U4715">
        <f>Table1[[#This Row],[Price]]*0.52</f>
        <v>170.12840000000003</v>
      </c>
      <c r="V4715">
        <f>(Table1[[#This Row],[Price]]-Table1[[#This Row],[Scrap value]])/2</f>
        <v>78.520799999999994</v>
      </c>
    </row>
    <row r="4716" spans="1:22" x14ac:dyDescent="0.25">
      <c r="A4716" t="s">
        <v>21655</v>
      </c>
      <c r="B4716" t="s">
        <v>35</v>
      </c>
      <c r="C4716" t="s">
        <v>47</v>
      </c>
      <c r="D4716" t="s">
        <v>21656</v>
      </c>
      <c r="E4716">
        <v>306.88</v>
      </c>
      <c r="F4716">
        <v>62</v>
      </c>
      <c r="G4716" t="s">
        <v>43728</v>
      </c>
      <c r="H4716" t="s">
        <v>1785</v>
      </c>
      <c r="I4716" s="1">
        <v>45000</v>
      </c>
      <c r="J4716" s="1">
        <v>46023</v>
      </c>
      <c r="K4716" t="s">
        <v>21657</v>
      </c>
      <c r="L4716" t="s">
        <v>21658</v>
      </c>
      <c r="M4716" t="s">
        <v>20</v>
      </c>
      <c r="N4716">
        <v>5</v>
      </c>
      <c r="O4716">
        <f>Table1[[#This Row],[Price]]-0.1*Table1[[#This Row],[Price]]</f>
        <v>276.19200000000001</v>
      </c>
      <c r="P4716" s="9">
        <f>(Table1[[#This Row],[Expiration Date]]-Table1[[#This Row],[Manufacturing Date]])/365</f>
        <v>2.8027397260273972</v>
      </c>
      <c r="Q4716" t="str">
        <f>IF(Table1[[#This Row],[Expiration Date]]-J4724&gt;12/31/2024,"not expired","expired")</f>
        <v>not expired</v>
      </c>
      <c r="R4716">
        <f>Table1[[#This Row],[Discounted Price]]*0.95</f>
        <v>262.38240000000002</v>
      </c>
      <c r="S4716">
        <f>Table1[[#This Row],[Discounted Price]]*0.9</f>
        <v>248.5728</v>
      </c>
      <c r="T4716">
        <f>Table1[[#This Row],[Discounted Price]]*0.8</f>
        <v>220.95360000000002</v>
      </c>
      <c r="U4716">
        <f>Table1[[#This Row],[Price]]*0.52</f>
        <v>159.57759999999999</v>
      </c>
      <c r="V4716">
        <f>(Table1[[#This Row],[Price]]-Table1[[#This Row],[Scrap value]])/2</f>
        <v>73.651200000000003</v>
      </c>
    </row>
    <row r="4717" spans="1:22" x14ac:dyDescent="0.25">
      <c r="A4717" t="s">
        <v>21659</v>
      </c>
      <c r="B4717" t="s">
        <v>22</v>
      </c>
      <c r="C4717" t="s">
        <v>47</v>
      </c>
      <c r="D4717" t="s">
        <v>21660</v>
      </c>
      <c r="E4717">
        <v>296.67</v>
      </c>
      <c r="F4717">
        <v>67</v>
      </c>
      <c r="G4717" t="s">
        <v>43728</v>
      </c>
      <c r="H4717" t="s">
        <v>21661</v>
      </c>
      <c r="I4717" s="1">
        <v>44927</v>
      </c>
      <c r="J4717" s="1">
        <v>45292</v>
      </c>
      <c r="K4717" t="s">
        <v>21662</v>
      </c>
      <c r="L4717" t="s">
        <v>21663</v>
      </c>
      <c r="M4717" t="s">
        <v>45</v>
      </c>
      <c r="N4717">
        <v>1</v>
      </c>
      <c r="O4717">
        <f>Table1[[#This Row],[Price]]-0.1*Table1[[#This Row],[Price]]</f>
        <v>267.00300000000004</v>
      </c>
      <c r="P4717" s="9">
        <f>(Table1[[#This Row],[Expiration Date]]-Table1[[#This Row],[Manufacturing Date]])/365</f>
        <v>1</v>
      </c>
      <c r="Q4717" t="str">
        <f>IF(Table1[[#This Row],[Expiration Date]]-J4725&gt;12/31/2024,"not expired","expired")</f>
        <v>expired</v>
      </c>
      <c r="R4717">
        <f>Table1[[#This Row],[Discounted Price]]*0.95</f>
        <v>253.65285000000003</v>
      </c>
      <c r="S4717">
        <f>Table1[[#This Row],[Discounted Price]]*0.9</f>
        <v>240.30270000000004</v>
      </c>
      <c r="T4717">
        <f>Table1[[#This Row],[Discounted Price]]*0.8</f>
        <v>213.60240000000005</v>
      </c>
      <c r="U4717">
        <f>Table1[[#This Row],[Price]]*0.52</f>
        <v>154.26840000000001</v>
      </c>
      <c r="V4717">
        <f>(Table1[[#This Row],[Price]]-Table1[[#This Row],[Scrap value]])/2</f>
        <v>71.200800000000001</v>
      </c>
    </row>
    <row r="4718" spans="1:22" x14ac:dyDescent="0.25">
      <c r="A4718" t="s">
        <v>21664</v>
      </c>
      <c r="B4718" t="s">
        <v>15</v>
      </c>
      <c r="C4718" t="s">
        <v>47</v>
      </c>
      <c r="D4718" t="s">
        <v>21665</v>
      </c>
      <c r="E4718">
        <v>335.72</v>
      </c>
      <c r="F4718">
        <v>50</v>
      </c>
      <c r="G4718" t="s">
        <v>43730</v>
      </c>
      <c r="H4718" t="s">
        <v>21666</v>
      </c>
      <c r="I4718" s="1">
        <v>44927</v>
      </c>
      <c r="J4718" s="1">
        <v>45658</v>
      </c>
      <c r="K4718" t="s">
        <v>21667</v>
      </c>
      <c r="L4718" t="s">
        <v>21668</v>
      </c>
      <c r="M4718" t="s">
        <v>20</v>
      </c>
      <c r="N4718">
        <v>4</v>
      </c>
      <c r="O4718">
        <f>Table1[[#This Row],[Price]]-0.1*Table1[[#This Row],[Price]]</f>
        <v>302.14800000000002</v>
      </c>
      <c r="P4718" s="9">
        <f>(Table1[[#This Row],[Expiration Date]]-Table1[[#This Row],[Manufacturing Date]])/365</f>
        <v>2.0027397260273974</v>
      </c>
      <c r="Q4718" t="str">
        <f>IF(Table1[[#This Row],[Expiration Date]]-J4726&gt;12/31/2024,"not expired","expired")</f>
        <v>not expired</v>
      </c>
      <c r="R4718">
        <f>Table1[[#This Row],[Discounted Price]]*0.95</f>
        <v>287.04059999999998</v>
      </c>
      <c r="S4718">
        <f>Table1[[#This Row],[Discounted Price]]*0.9</f>
        <v>271.93320000000006</v>
      </c>
      <c r="T4718">
        <f>Table1[[#This Row],[Discounted Price]]*0.8</f>
        <v>241.71840000000003</v>
      </c>
      <c r="U4718">
        <f>Table1[[#This Row],[Price]]*0.52</f>
        <v>174.57440000000003</v>
      </c>
      <c r="V4718">
        <f>(Table1[[#This Row],[Price]]-Table1[[#This Row],[Scrap value]])/2</f>
        <v>80.572800000000001</v>
      </c>
    </row>
    <row r="4719" spans="1:22" x14ac:dyDescent="0.25">
      <c r="A4719" t="s">
        <v>21669</v>
      </c>
      <c r="B4719" t="s">
        <v>15</v>
      </c>
      <c r="C4719" t="s">
        <v>47</v>
      </c>
      <c r="D4719" t="s">
        <v>21670</v>
      </c>
      <c r="E4719">
        <v>196.94</v>
      </c>
      <c r="F4719">
        <v>52</v>
      </c>
      <c r="G4719" t="s">
        <v>43728</v>
      </c>
      <c r="H4719" t="s">
        <v>21671</v>
      </c>
      <c r="I4719" s="1">
        <v>44927</v>
      </c>
      <c r="J4719" s="1">
        <v>46023</v>
      </c>
      <c r="K4719" t="s">
        <v>21672</v>
      </c>
      <c r="L4719" t="s">
        <v>21673</v>
      </c>
      <c r="M4719" t="s">
        <v>45</v>
      </c>
      <c r="N4719">
        <v>1</v>
      </c>
      <c r="O4719">
        <f>Table1[[#This Row],[Price]]-0.1*Table1[[#This Row],[Price]]</f>
        <v>177.24599999999998</v>
      </c>
      <c r="P4719" s="9">
        <f>(Table1[[#This Row],[Expiration Date]]-Table1[[#This Row],[Manufacturing Date]])/365</f>
        <v>3.0027397260273974</v>
      </c>
      <c r="Q4719" t="str">
        <f>IF(Table1[[#This Row],[Expiration Date]]-J4727&gt;12/31/2024,"not expired","expired")</f>
        <v>not expired</v>
      </c>
      <c r="R4719">
        <f>Table1[[#This Row],[Discounted Price]]*0.95</f>
        <v>168.38369999999998</v>
      </c>
      <c r="S4719">
        <f>Table1[[#This Row],[Discounted Price]]*0.9</f>
        <v>159.5214</v>
      </c>
      <c r="T4719">
        <f>Table1[[#This Row],[Discounted Price]]*0.8</f>
        <v>141.79679999999999</v>
      </c>
      <c r="U4719">
        <f>Table1[[#This Row],[Price]]*0.52</f>
        <v>102.4088</v>
      </c>
      <c r="V4719">
        <f>(Table1[[#This Row],[Price]]-Table1[[#This Row],[Scrap value]])/2</f>
        <v>47.265599999999999</v>
      </c>
    </row>
    <row r="4720" spans="1:22" x14ac:dyDescent="0.25">
      <c r="A4720" t="s">
        <v>21674</v>
      </c>
      <c r="B4720" t="s">
        <v>22</v>
      </c>
      <c r="C4720" t="s">
        <v>47</v>
      </c>
      <c r="D4720" t="s">
        <v>21675</v>
      </c>
      <c r="E4720">
        <v>154.59</v>
      </c>
      <c r="F4720">
        <v>38</v>
      </c>
      <c r="G4720" t="s">
        <v>43729</v>
      </c>
      <c r="H4720" t="s">
        <v>4520</v>
      </c>
      <c r="I4720" s="1">
        <v>45000</v>
      </c>
      <c r="J4720" s="1">
        <v>45292</v>
      </c>
      <c r="K4720" t="s">
        <v>21676</v>
      </c>
      <c r="L4720" t="s">
        <v>21677</v>
      </c>
      <c r="M4720" t="s">
        <v>45</v>
      </c>
      <c r="N4720">
        <v>1</v>
      </c>
      <c r="O4720">
        <f>Table1[[#This Row],[Price]]-0.1*Table1[[#This Row],[Price]]</f>
        <v>139.131</v>
      </c>
      <c r="P4720" s="9">
        <f>(Table1[[#This Row],[Expiration Date]]-Table1[[#This Row],[Manufacturing Date]])/365</f>
        <v>0.8</v>
      </c>
      <c r="Q4720" t="str">
        <f>IF(Table1[[#This Row],[Expiration Date]]-J4728&gt;12/31/2024,"not expired","expired")</f>
        <v>expired</v>
      </c>
      <c r="R4720">
        <f>Table1[[#This Row],[Discounted Price]]*0.95</f>
        <v>132.17445000000001</v>
      </c>
      <c r="S4720">
        <f>Table1[[#This Row],[Discounted Price]]*0.9</f>
        <v>125.2179</v>
      </c>
      <c r="T4720">
        <f>Table1[[#This Row],[Discounted Price]]*0.8</f>
        <v>111.3048</v>
      </c>
      <c r="U4720">
        <f>Table1[[#This Row],[Price]]*0.52</f>
        <v>80.386800000000008</v>
      </c>
      <c r="V4720">
        <f>(Table1[[#This Row],[Price]]-Table1[[#This Row],[Scrap value]])/2</f>
        <v>37.101599999999998</v>
      </c>
    </row>
    <row r="4721" spans="1:22" x14ac:dyDescent="0.25">
      <c r="A4721" t="s">
        <v>21678</v>
      </c>
      <c r="B4721" t="s">
        <v>22</v>
      </c>
      <c r="C4721" t="s">
        <v>47</v>
      </c>
      <c r="D4721" t="s">
        <v>21679</v>
      </c>
      <c r="E4721">
        <v>217.3</v>
      </c>
      <c r="F4721">
        <v>53</v>
      </c>
      <c r="G4721" t="s">
        <v>43729</v>
      </c>
      <c r="H4721" t="s">
        <v>8052</v>
      </c>
      <c r="I4721" s="1">
        <v>45000</v>
      </c>
      <c r="J4721" s="1">
        <v>45658</v>
      </c>
      <c r="K4721" t="s">
        <v>21680</v>
      </c>
      <c r="L4721" t="s">
        <v>21681</v>
      </c>
      <c r="M4721" t="s">
        <v>27</v>
      </c>
      <c r="N4721">
        <v>3</v>
      </c>
      <c r="O4721">
        <f>Table1[[#This Row],[Price]]-0.1*Table1[[#This Row],[Price]]</f>
        <v>195.57</v>
      </c>
      <c r="P4721" s="9">
        <f>(Table1[[#This Row],[Expiration Date]]-Table1[[#This Row],[Manufacturing Date]])/365</f>
        <v>1.8027397260273972</v>
      </c>
      <c r="Q4721" t="str">
        <f>IF(Table1[[#This Row],[Expiration Date]]-J4729&gt;12/31/2024,"not expired","expired")</f>
        <v>expired</v>
      </c>
      <c r="R4721">
        <f>Table1[[#This Row],[Discounted Price]]*0.95</f>
        <v>185.79149999999998</v>
      </c>
      <c r="S4721">
        <f>Table1[[#This Row],[Discounted Price]]*0.9</f>
        <v>176.01300000000001</v>
      </c>
      <c r="T4721">
        <f>Table1[[#This Row],[Discounted Price]]*0.8</f>
        <v>156.45600000000002</v>
      </c>
      <c r="U4721">
        <f>Table1[[#This Row],[Price]]*0.52</f>
        <v>112.99600000000001</v>
      </c>
      <c r="V4721">
        <f>(Table1[[#This Row],[Price]]-Table1[[#This Row],[Scrap value]])/2</f>
        <v>52.152000000000001</v>
      </c>
    </row>
    <row r="4722" spans="1:22" x14ac:dyDescent="0.25">
      <c r="A4722" t="s">
        <v>21682</v>
      </c>
      <c r="B4722" t="s">
        <v>15</v>
      </c>
      <c r="C4722" t="s">
        <v>47</v>
      </c>
      <c r="D4722" t="s">
        <v>21683</v>
      </c>
      <c r="E4722">
        <v>44.61</v>
      </c>
      <c r="F4722">
        <v>58</v>
      </c>
      <c r="G4722" t="s">
        <v>43728</v>
      </c>
      <c r="H4722" t="s">
        <v>21684</v>
      </c>
      <c r="I4722" s="1">
        <v>45137</v>
      </c>
      <c r="J4722" s="1">
        <v>45292</v>
      </c>
      <c r="K4722" t="s">
        <v>21685</v>
      </c>
      <c r="L4722" t="s">
        <v>21686</v>
      </c>
      <c r="M4722" t="s">
        <v>45</v>
      </c>
      <c r="N4722">
        <v>5</v>
      </c>
      <c r="O4722">
        <f>Table1[[#This Row],[Price]]-0.1*Table1[[#This Row],[Price]]</f>
        <v>40.149000000000001</v>
      </c>
      <c r="P4722" s="9">
        <f>(Table1[[#This Row],[Expiration Date]]-Table1[[#This Row],[Manufacturing Date]])/365</f>
        <v>0.42465753424657532</v>
      </c>
      <c r="Q4722" t="str">
        <f>IF(Table1[[#This Row],[Expiration Date]]-J4730&gt;12/31/2024,"not expired","expired")</f>
        <v>expired</v>
      </c>
      <c r="R4722">
        <f>Table1[[#This Row],[Discounted Price]]*0.95</f>
        <v>38.141550000000002</v>
      </c>
      <c r="S4722">
        <f>Table1[[#This Row],[Discounted Price]]*0.9</f>
        <v>36.134100000000004</v>
      </c>
      <c r="T4722">
        <f>Table1[[#This Row],[Discounted Price]]*0.8</f>
        <v>32.119199999999999</v>
      </c>
      <c r="U4722">
        <f>Table1[[#This Row],[Price]]*0.52</f>
        <v>23.197200000000002</v>
      </c>
      <c r="V4722">
        <f>(Table1[[#This Row],[Price]]-Table1[[#This Row],[Scrap value]])/2</f>
        <v>10.706399999999999</v>
      </c>
    </row>
    <row r="4723" spans="1:22" x14ac:dyDescent="0.25">
      <c r="A4723" t="s">
        <v>21687</v>
      </c>
      <c r="B4723" t="s">
        <v>35</v>
      </c>
      <c r="C4723" t="s">
        <v>47</v>
      </c>
      <c r="D4723" t="s">
        <v>21688</v>
      </c>
      <c r="E4723">
        <v>102.18</v>
      </c>
      <c r="F4723">
        <v>93</v>
      </c>
      <c r="G4723" t="s">
        <v>43728</v>
      </c>
      <c r="H4723" t="s">
        <v>7022</v>
      </c>
      <c r="I4723" s="1">
        <v>45000</v>
      </c>
      <c r="J4723" s="1">
        <v>46023</v>
      </c>
      <c r="K4723" t="s">
        <v>21689</v>
      </c>
      <c r="L4723" t="s">
        <v>21690</v>
      </c>
      <c r="M4723" t="s">
        <v>20</v>
      </c>
      <c r="N4723">
        <v>2</v>
      </c>
      <c r="O4723">
        <f>Table1[[#This Row],[Price]]-0.1*Table1[[#This Row],[Price]]</f>
        <v>91.962000000000003</v>
      </c>
      <c r="P4723" s="9">
        <f>(Table1[[#This Row],[Expiration Date]]-Table1[[#This Row],[Manufacturing Date]])/365</f>
        <v>2.8027397260273972</v>
      </c>
      <c r="Q4723" t="str">
        <f>IF(Table1[[#This Row],[Expiration Date]]-J4731&gt;12/31/2024,"not expired","expired")</f>
        <v>expired</v>
      </c>
      <c r="R4723">
        <f>Table1[[#This Row],[Discounted Price]]*0.95</f>
        <v>87.363900000000001</v>
      </c>
      <c r="S4723">
        <f>Table1[[#This Row],[Discounted Price]]*0.9</f>
        <v>82.765799999999999</v>
      </c>
      <c r="T4723">
        <f>Table1[[#This Row],[Discounted Price]]*0.8</f>
        <v>73.569600000000008</v>
      </c>
      <c r="U4723">
        <f>Table1[[#This Row],[Price]]*0.52</f>
        <v>53.133600000000008</v>
      </c>
      <c r="V4723">
        <f>(Table1[[#This Row],[Price]]-Table1[[#This Row],[Scrap value]])/2</f>
        <v>24.523199999999999</v>
      </c>
    </row>
    <row r="4724" spans="1:22" x14ac:dyDescent="0.25">
      <c r="A4724" t="s">
        <v>21691</v>
      </c>
      <c r="B4724" t="s">
        <v>29</v>
      </c>
      <c r="C4724" t="s">
        <v>47</v>
      </c>
      <c r="D4724" t="s">
        <v>21692</v>
      </c>
      <c r="E4724">
        <v>44.44</v>
      </c>
      <c r="F4724">
        <v>15</v>
      </c>
      <c r="G4724" t="s">
        <v>43730</v>
      </c>
      <c r="H4724" t="s">
        <v>20897</v>
      </c>
      <c r="I4724" s="1">
        <v>45137</v>
      </c>
      <c r="J4724" s="1">
        <v>45292</v>
      </c>
      <c r="K4724" t="s">
        <v>21693</v>
      </c>
      <c r="L4724" t="s">
        <v>21694</v>
      </c>
      <c r="M4724" t="s">
        <v>45</v>
      </c>
      <c r="N4724">
        <v>2</v>
      </c>
      <c r="O4724">
        <f>Table1[[#This Row],[Price]]-0.1*Table1[[#This Row],[Price]]</f>
        <v>39.995999999999995</v>
      </c>
      <c r="P4724" s="9">
        <f>(Table1[[#This Row],[Expiration Date]]-Table1[[#This Row],[Manufacturing Date]])/365</f>
        <v>0.42465753424657532</v>
      </c>
      <c r="Q4724" t="str">
        <f>IF(Table1[[#This Row],[Expiration Date]]-J4732&gt;12/31/2024,"not expired","expired")</f>
        <v>expired</v>
      </c>
      <c r="R4724">
        <f>Table1[[#This Row],[Discounted Price]]*0.95</f>
        <v>37.996199999999995</v>
      </c>
      <c r="S4724">
        <f>Table1[[#This Row],[Discounted Price]]*0.9</f>
        <v>35.996399999999994</v>
      </c>
      <c r="T4724">
        <f>Table1[[#This Row],[Discounted Price]]*0.8</f>
        <v>31.996799999999997</v>
      </c>
      <c r="U4724">
        <f>Table1[[#This Row],[Price]]*0.52</f>
        <v>23.108799999999999</v>
      </c>
      <c r="V4724">
        <f>(Table1[[#This Row],[Price]]-Table1[[#This Row],[Scrap value]])/2</f>
        <v>10.6656</v>
      </c>
    </row>
    <row r="4725" spans="1:22" x14ac:dyDescent="0.25">
      <c r="A4725" t="s">
        <v>21695</v>
      </c>
      <c r="B4725" t="s">
        <v>35</v>
      </c>
      <c r="C4725" t="s">
        <v>47</v>
      </c>
      <c r="D4725" t="s">
        <v>21696</v>
      </c>
      <c r="E4725">
        <v>99.54</v>
      </c>
      <c r="F4725">
        <v>58</v>
      </c>
      <c r="G4725" t="s">
        <v>43728</v>
      </c>
      <c r="H4725" t="s">
        <v>9396</v>
      </c>
      <c r="I4725" s="1">
        <v>45137</v>
      </c>
      <c r="J4725" s="1">
        <v>46023</v>
      </c>
      <c r="K4725" t="s">
        <v>21697</v>
      </c>
      <c r="L4725" t="s">
        <v>21698</v>
      </c>
      <c r="M4725" t="s">
        <v>45</v>
      </c>
      <c r="N4725">
        <v>5</v>
      </c>
      <c r="O4725">
        <f>Table1[[#This Row],[Price]]-0.1*Table1[[#This Row],[Price]]</f>
        <v>89.586000000000013</v>
      </c>
      <c r="P4725" s="9">
        <f>(Table1[[#This Row],[Expiration Date]]-Table1[[#This Row],[Manufacturing Date]])/365</f>
        <v>2.4273972602739726</v>
      </c>
      <c r="Q4725" t="str">
        <f>IF(Table1[[#This Row],[Expiration Date]]-J4733&gt;12/31/2024,"not expired","expired")</f>
        <v>not expired</v>
      </c>
      <c r="R4725">
        <f>Table1[[#This Row],[Discounted Price]]*0.95</f>
        <v>85.106700000000004</v>
      </c>
      <c r="S4725">
        <f>Table1[[#This Row],[Discounted Price]]*0.9</f>
        <v>80.627400000000009</v>
      </c>
      <c r="T4725">
        <f>Table1[[#This Row],[Discounted Price]]*0.8</f>
        <v>71.668800000000019</v>
      </c>
      <c r="U4725">
        <f>Table1[[#This Row],[Price]]*0.52</f>
        <v>51.760800000000003</v>
      </c>
      <c r="V4725">
        <f>(Table1[[#This Row],[Price]]-Table1[[#This Row],[Scrap value]])/2</f>
        <v>23.889600000000002</v>
      </c>
    </row>
    <row r="4726" spans="1:22" x14ac:dyDescent="0.25">
      <c r="A4726" t="s">
        <v>21699</v>
      </c>
      <c r="B4726" t="s">
        <v>29</v>
      </c>
      <c r="C4726" t="s">
        <v>47</v>
      </c>
      <c r="D4726" t="s">
        <v>21700</v>
      </c>
      <c r="E4726">
        <v>390.85</v>
      </c>
      <c r="F4726">
        <v>25</v>
      </c>
      <c r="G4726" t="s">
        <v>43730</v>
      </c>
      <c r="H4726" t="s">
        <v>21054</v>
      </c>
      <c r="I4726" s="1">
        <v>45137</v>
      </c>
      <c r="J4726" s="1">
        <v>45292</v>
      </c>
      <c r="K4726" t="s">
        <v>21701</v>
      </c>
      <c r="L4726" t="s">
        <v>21702</v>
      </c>
      <c r="M4726" t="s">
        <v>27</v>
      </c>
      <c r="N4726">
        <v>2</v>
      </c>
      <c r="O4726">
        <f>Table1[[#This Row],[Price]]-0.1*Table1[[#This Row],[Price]]</f>
        <v>351.76499999999999</v>
      </c>
      <c r="P4726" s="9">
        <f>(Table1[[#This Row],[Expiration Date]]-Table1[[#This Row],[Manufacturing Date]])/365</f>
        <v>0.42465753424657532</v>
      </c>
      <c r="Q4726" t="str">
        <f>IF(Table1[[#This Row],[Expiration Date]]-J4734&gt;12/31/2024,"not expired","expired")</f>
        <v>expired</v>
      </c>
      <c r="R4726">
        <f>Table1[[#This Row],[Discounted Price]]*0.95</f>
        <v>334.17674999999997</v>
      </c>
      <c r="S4726">
        <f>Table1[[#This Row],[Discounted Price]]*0.9</f>
        <v>316.58850000000001</v>
      </c>
      <c r="T4726">
        <f>Table1[[#This Row],[Discounted Price]]*0.8</f>
        <v>281.41199999999998</v>
      </c>
      <c r="U4726">
        <f>Table1[[#This Row],[Price]]*0.52</f>
        <v>203.24200000000002</v>
      </c>
      <c r="V4726">
        <f>(Table1[[#This Row],[Price]]-Table1[[#This Row],[Scrap value]])/2</f>
        <v>93.804000000000002</v>
      </c>
    </row>
    <row r="4727" spans="1:22" x14ac:dyDescent="0.25">
      <c r="A4727" t="s">
        <v>21703</v>
      </c>
      <c r="B4727" t="s">
        <v>29</v>
      </c>
      <c r="C4727" t="s">
        <v>47</v>
      </c>
      <c r="D4727" t="s">
        <v>21704</v>
      </c>
      <c r="E4727">
        <v>492.57</v>
      </c>
      <c r="F4727">
        <v>12</v>
      </c>
      <c r="G4727" t="s">
        <v>43728</v>
      </c>
      <c r="H4727" t="s">
        <v>7789</v>
      </c>
      <c r="I4727" s="1">
        <v>45000</v>
      </c>
      <c r="J4727" s="1">
        <v>45658</v>
      </c>
      <c r="K4727" t="s">
        <v>21705</v>
      </c>
      <c r="L4727" t="s">
        <v>21706</v>
      </c>
      <c r="M4727" t="s">
        <v>20</v>
      </c>
      <c r="N4727">
        <v>1</v>
      </c>
      <c r="O4727">
        <f>Table1[[#This Row],[Price]]-0.1*Table1[[#This Row],[Price]]</f>
        <v>443.31299999999999</v>
      </c>
      <c r="P4727" s="9">
        <f>(Table1[[#This Row],[Expiration Date]]-Table1[[#This Row],[Manufacturing Date]])/365</f>
        <v>1.8027397260273972</v>
      </c>
      <c r="Q4727" t="str">
        <f>IF(Table1[[#This Row],[Expiration Date]]-J4735&gt;12/31/2024,"not expired","expired")</f>
        <v>expired</v>
      </c>
      <c r="R4727">
        <f>Table1[[#This Row],[Discounted Price]]*0.95</f>
        <v>421.14734999999996</v>
      </c>
      <c r="S4727">
        <f>Table1[[#This Row],[Discounted Price]]*0.9</f>
        <v>398.98169999999999</v>
      </c>
      <c r="T4727">
        <f>Table1[[#This Row],[Discounted Price]]*0.8</f>
        <v>354.65039999999999</v>
      </c>
      <c r="U4727">
        <f>Table1[[#This Row],[Price]]*0.52</f>
        <v>256.13639999999998</v>
      </c>
      <c r="V4727">
        <f>(Table1[[#This Row],[Price]]-Table1[[#This Row],[Scrap value]])/2</f>
        <v>118.21680000000001</v>
      </c>
    </row>
    <row r="4728" spans="1:22" x14ac:dyDescent="0.25">
      <c r="A4728" t="s">
        <v>21707</v>
      </c>
      <c r="B4728" t="s">
        <v>35</v>
      </c>
      <c r="C4728" t="s">
        <v>47</v>
      </c>
      <c r="D4728" t="s">
        <v>21708</v>
      </c>
      <c r="E4728">
        <v>387.36</v>
      </c>
      <c r="F4728">
        <v>55</v>
      </c>
      <c r="G4728" t="s">
        <v>43730</v>
      </c>
      <c r="H4728" t="s">
        <v>2239</v>
      </c>
      <c r="I4728" s="1">
        <v>44927</v>
      </c>
      <c r="J4728" s="1">
        <v>46023</v>
      </c>
      <c r="K4728" t="s">
        <v>21709</v>
      </c>
      <c r="L4728" t="s">
        <v>21710</v>
      </c>
      <c r="M4728" t="s">
        <v>45</v>
      </c>
      <c r="N4728">
        <v>5</v>
      </c>
      <c r="O4728">
        <f>Table1[[#This Row],[Price]]-0.1*Table1[[#This Row],[Price]]</f>
        <v>348.62400000000002</v>
      </c>
      <c r="P4728" s="9">
        <f>(Table1[[#This Row],[Expiration Date]]-Table1[[#This Row],[Manufacturing Date]])/365</f>
        <v>3.0027397260273974</v>
      </c>
      <c r="Q4728" t="str">
        <f>IF(Table1[[#This Row],[Expiration Date]]-J4736&gt;12/31/2024,"not expired","expired")</f>
        <v>not expired</v>
      </c>
      <c r="R4728">
        <f>Table1[[#This Row],[Discounted Price]]*0.95</f>
        <v>331.19280000000003</v>
      </c>
      <c r="S4728">
        <f>Table1[[#This Row],[Discounted Price]]*0.9</f>
        <v>313.76160000000004</v>
      </c>
      <c r="T4728">
        <f>Table1[[#This Row],[Discounted Price]]*0.8</f>
        <v>278.89920000000001</v>
      </c>
      <c r="U4728">
        <f>Table1[[#This Row],[Price]]*0.52</f>
        <v>201.42720000000003</v>
      </c>
      <c r="V4728">
        <f>(Table1[[#This Row],[Price]]-Table1[[#This Row],[Scrap value]])/2</f>
        <v>92.966399999999993</v>
      </c>
    </row>
    <row r="4729" spans="1:22" x14ac:dyDescent="0.25">
      <c r="A4729" t="s">
        <v>21711</v>
      </c>
      <c r="B4729" t="s">
        <v>29</v>
      </c>
      <c r="C4729" t="s">
        <v>47</v>
      </c>
      <c r="D4729" t="s">
        <v>21712</v>
      </c>
      <c r="E4729">
        <v>375.03</v>
      </c>
      <c r="F4729">
        <v>24</v>
      </c>
      <c r="G4729" t="s">
        <v>43729</v>
      </c>
      <c r="H4729" t="s">
        <v>12673</v>
      </c>
      <c r="I4729" s="1">
        <v>45000</v>
      </c>
      <c r="J4729" s="1">
        <v>46023</v>
      </c>
      <c r="K4729" t="s">
        <v>21713</v>
      </c>
      <c r="L4729" t="s">
        <v>21714</v>
      </c>
      <c r="M4729" t="s">
        <v>27</v>
      </c>
      <c r="N4729">
        <v>3</v>
      </c>
      <c r="O4729">
        <f>Table1[[#This Row],[Price]]-0.1*Table1[[#This Row],[Price]]</f>
        <v>337.52699999999999</v>
      </c>
      <c r="P4729" s="9">
        <f>(Table1[[#This Row],[Expiration Date]]-Table1[[#This Row],[Manufacturing Date]])/365</f>
        <v>2.8027397260273972</v>
      </c>
      <c r="Q4729" t="str">
        <f>IF(Table1[[#This Row],[Expiration Date]]-J4737&gt;12/31/2024,"not expired","expired")</f>
        <v>expired</v>
      </c>
      <c r="R4729">
        <f>Table1[[#This Row],[Discounted Price]]*0.95</f>
        <v>320.65064999999998</v>
      </c>
      <c r="S4729">
        <f>Table1[[#This Row],[Discounted Price]]*0.9</f>
        <v>303.77429999999998</v>
      </c>
      <c r="T4729">
        <f>Table1[[#This Row],[Discounted Price]]*0.8</f>
        <v>270.02159999999998</v>
      </c>
      <c r="U4729">
        <f>Table1[[#This Row],[Price]]*0.52</f>
        <v>195.01560000000001</v>
      </c>
      <c r="V4729">
        <f>(Table1[[#This Row],[Price]]-Table1[[#This Row],[Scrap value]])/2</f>
        <v>90.007199999999983</v>
      </c>
    </row>
    <row r="4730" spans="1:22" x14ac:dyDescent="0.25">
      <c r="A4730" t="s">
        <v>21715</v>
      </c>
      <c r="B4730" t="s">
        <v>15</v>
      </c>
      <c r="C4730" t="s">
        <v>47</v>
      </c>
      <c r="D4730" t="s">
        <v>21716</v>
      </c>
      <c r="E4730">
        <v>127.78</v>
      </c>
      <c r="F4730">
        <v>53</v>
      </c>
      <c r="G4730" t="s">
        <v>43730</v>
      </c>
      <c r="H4730" t="s">
        <v>17359</v>
      </c>
      <c r="I4730" s="1">
        <v>45000</v>
      </c>
      <c r="J4730" s="1">
        <v>45658</v>
      </c>
      <c r="K4730" t="s">
        <v>21717</v>
      </c>
      <c r="L4730" t="s">
        <v>21718</v>
      </c>
      <c r="M4730" t="s">
        <v>45</v>
      </c>
      <c r="N4730">
        <v>5</v>
      </c>
      <c r="O4730">
        <f>Table1[[#This Row],[Price]]-0.1*Table1[[#This Row],[Price]]</f>
        <v>115.002</v>
      </c>
      <c r="P4730" s="9">
        <f>(Table1[[#This Row],[Expiration Date]]-Table1[[#This Row],[Manufacturing Date]])/365</f>
        <v>1.8027397260273972</v>
      </c>
      <c r="Q4730" t="str">
        <f>IF(Table1[[#This Row],[Expiration Date]]-J4738&gt;12/31/2024,"not expired","expired")</f>
        <v>expired</v>
      </c>
      <c r="R4730">
        <f>Table1[[#This Row],[Discounted Price]]*0.95</f>
        <v>109.25189999999999</v>
      </c>
      <c r="S4730">
        <f>Table1[[#This Row],[Discounted Price]]*0.9</f>
        <v>103.5018</v>
      </c>
      <c r="T4730">
        <f>Table1[[#This Row],[Discounted Price]]*0.8</f>
        <v>92.001599999999996</v>
      </c>
      <c r="U4730">
        <f>Table1[[#This Row],[Price]]*0.52</f>
        <v>66.445599999999999</v>
      </c>
      <c r="V4730">
        <f>(Table1[[#This Row],[Price]]-Table1[[#This Row],[Scrap value]])/2</f>
        <v>30.667200000000001</v>
      </c>
    </row>
    <row r="4731" spans="1:22" x14ac:dyDescent="0.25">
      <c r="A4731" t="s">
        <v>21719</v>
      </c>
      <c r="B4731" t="s">
        <v>22</v>
      </c>
      <c r="C4731" t="s">
        <v>47</v>
      </c>
      <c r="D4731" t="s">
        <v>21720</v>
      </c>
      <c r="E4731">
        <v>265.99</v>
      </c>
      <c r="F4731">
        <v>40</v>
      </c>
      <c r="G4731" t="s">
        <v>43730</v>
      </c>
      <c r="H4731" t="s">
        <v>14912</v>
      </c>
      <c r="I4731" s="1">
        <v>45137</v>
      </c>
      <c r="J4731" s="1">
        <v>46023</v>
      </c>
      <c r="K4731" t="s">
        <v>21721</v>
      </c>
      <c r="L4731" t="s">
        <v>21722</v>
      </c>
      <c r="M4731" t="s">
        <v>27</v>
      </c>
      <c r="N4731">
        <v>4</v>
      </c>
      <c r="O4731">
        <f>Table1[[#This Row],[Price]]-0.1*Table1[[#This Row],[Price]]</f>
        <v>239.39100000000002</v>
      </c>
      <c r="P4731" s="9">
        <f>(Table1[[#This Row],[Expiration Date]]-Table1[[#This Row],[Manufacturing Date]])/365</f>
        <v>2.4273972602739726</v>
      </c>
      <c r="Q4731" t="str">
        <f>IF(Table1[[#This Row],[Expiration Date]]-J4739&gt;12/31/2024,"not expired","expired")</f>
        <v>not expired</v>
      </c>
      <c r="R4731">
        <f>Table1[[#This Row],[Discounted Price]]*0.95</f>
        <v>227.42145000000002</v>
      </c>
      <c r="S4731">
        <f>Table1[[#This Row],[Discounted Price]]*0.9</f>
        <v>215.45190000000002</v>
      </c>
      <c r="T4731">
        <f>Table1[[#This Row],[Discounted Price]]*0.8</f>
        <v>191.51280000000003</v>
      </c>
      <c r="U4731">
        <f>Table1[[#This Row],[Price]]*0.52</f>
        <v>138.31480000000002</v>
      </c>
      <c r="V4731">
        <f>(Table1[[#This Row],[Price]]-Table1[[#This Row],[Scrap value]])/2</f>
        <v>63.837599999999995</v>
      </c>
    </row>
    <row r="4732" spans="1:22" x14ac:dyDescent="0.25">
      <c r="A4732" t="s">
        <v>21723</v>
      </c>
      <c r="B4732" t="s">
        <v>15</v>
      </c>
      <c r="C4732" t="s">
        <v>47</v>
      </c>
      <c r="D4732" t="s">
        <v>21724</v>
      </c>
      <c r="E4732">
        <v>178.24</v>
      </c>
      <c r="F4732">
        <v>58</v>
      </c>
      <c r="G4732" t="s">
        <v>43728</v>
      </c>
      <c r="H4732" t="s">
        <v>20755</v>
      </c>
      <c r="I4732" s="1">
        <v>45137</v>
      </c>
      <c r="J4732" s="1">
        <v>46023</v>
      </c>
      <c r="K4732" t="s">
        <v>21725</v>
      </c>
      <c r="L4732" t="s">
        <v>21726</v>
      </c>
      <c r="M4732" t="s">
        <v>27</v>
      </c>
      <c r="N4732">
        <v>2</v>
      </c>
      <c r="O4732">
        <f>Table1[[#This Row],[Price]]-0.1*Table1[[#This Row],[Price]]</f>
        <v>160.416</v>
      </c>
      <c r="P4732" s="9">
        <f>(Table1[[#This Row],[Expiration Date]]-Table1[[#This Row],[Manufacturing Date]])/365</f>
        <v>2.4273972602739726</v>
      </c>
      <c r="Q4732" t="str">
        <f>IF(Table1[[#This Row],[Expiration Date]]-J4740&gt;12/31/2024,"not expired","expired")</f>
        <v>expired</v>
      </c>
      <c r="R4732">
        <f>Table1[[#This Row],[Discounted Price]]*0.95</f>
        <v>152.39519999999999</v>
      </c>
      <c r="S4732">
        <f>Table1[[#This Row],[Discounted Price]]*0.9</f>
        <v>144.37440000000001</v>
      </c>
      <c r="T4732">
        <f>Table1[[#This Row],[Discounted Price]]*0.8</f>
        <v>128.33279999999999</v>
      </c>
      <c r="U4732">
        <f>Table1[[#This Row],[Price]]*0.52</f>
        <v>92.68480000000001</v>
      </c>
      <c r="V4732">
        <f>(Table1[[#This Row],[Price]]-Table1[[#This Row],[Scrap value]])/2</f>
        <v>42.7776</v>
      </c>
    </row>
    <row r="4733" spans="1:22" x14ac:dyDescent="0.25">
      <c r="A4733" t="s">
        <v>21727</v>
      </c>
      <c r="B4733" t="s">
        <v>29</v>
      </c>
      <c r="C4733" t="s">
        <v>47</v>
      </c>
      <c r="D4733" t="s">
        <v>21728</v>
      </c>
      <c r="E4733">
        <v>196.51</v>
      </c>
      <c r="F4733">
        <v>60</v>
      </c>
      <c r="G4733" t="s">
        <v>43729</v>
      </c>
      <c r="H4733" t="s">
        <v>8976</v>
      </c>
      <c r="I4733" s="1">
        <v>44927</v>
      </c>
      <c r="J4733" s="1">
        <v>45658</v>
      </c>
      <c r="K4733" t="s">
        <v>21729</v>
      </c>
      <c r="L4733" t="s">
        <v>21730</v>
      </c>
      <c r="M4733" t="s">
        <v>27</v>
      </c>
      <c r="N4733">
        <v>5</v>
      </c>
      <c r="O4733">
        <f>Table1[[#This Row],[Price]]-0.1*Table1[[#This Row],[Price]]</f>
        <v>176.85899999999998</v>
      </c>
      <c r="P4733" s="9">
        <f>(Table1[[#This Row],[Expiration Date]]-Table1[[#This Row],[Manufacturing Date]])/365</f>
        <v>2.0027397260273974</v>
      </c>
      <c r="Q4733" t="str">
        <f>IF(Table1[[#This Row],[Expiration Date]]-J4741&gt;12/31/2024,"not expired","expired")</f>
        <v>expired</v>
      </c>
      <c r="R4733">
        <f>Table1[[#This Row],[Discounted Price]]*0.95</f>
        <v>168.01604999999998</v>
      </c>
      <c r="S4733">
        <f>Table1[[#This Row],[Discounted Price]]*0.9</f>
        <v>159.17309999999998</v>
      </c>
      <c r="T4733">
        <f>Table1[[#This Row],[Discounted Price]]*0.8</f>
        <v>141.4872</v>
      </c>
      <c r="U4733">
        <f>Table1[[#This Row],[Price]]*0.52</f>
        <v>102.18519999999999</v>
      </c>
      <c r="V4733">
        <f>(Table1[[#This Row],[Price]]-Table1[[#This Row],[Scrap value]])/2</f>
        <v>47.162399999999998</v>
      </c>
    </row>
    <row r="4734" spans="1:22" x14ac:dyDescent="0.25">
      <c r="A4734" t="s">
        <v>21731</v>
      </c>
      <c r="B4734" t="s">
        <v>15</v>
      </c>
      <c r="C4734" t="s">
        <v>47</v>
      </c>
      <c r="D4734" t="s">
        <v>21732</v>
      </c>
      <c r="E4734">
        <v>496.58</v>
      </c>
      <c r="F4734">
        <v>85</v>
      </c>
      <c r="G4734" t="s">
        <v>43728</v>
      </c>
      <c r="H4734" t="s">
        <v>229</v>
      </c>
      <c r="I4734" s="1">
        <v>44927</v>
      </c>
      <c r="J4734" s="1">
        <v>46023</v>
      </c>
      <c r="K4734" t="s">
        <v>21733</v>
      </c>
      <c r="L4734" t="s">
        <v>21734</v>
      </c>
      <c r="M4734" t="s">
        <v>45</v>
      </c>
      <c r="N4734">
        <v>3</v>
      </c>
      <c r="O4734">
        <f>Table1[[#This Row],[Price]]-0.1*Table1[[#This Row],[Price]]</f>
        <v>446.92199999999997</v>
      </c>
      <c r="P4734" s="9">
        <f>(Table1[[#This Row],[Expiration Date]]-Table1[[#This Row],[Manufacturing Date]])/365</f>
        <v>3.0027397260273974</v>
      </c>
      <c r="Q4734" t="str">
        <f>IF(Table1[[#This Row],[Expiration Date]]-J4742&gt;12/31/2024,"not expired","expired")</f>
        <v>not expired</v>
      </c>
      <c r="R4734">
        <f>Table1[[#This Row],[Discounted Price]]*0.95</f>
        <v>424.57589999999993</v>
      </c>
      <c r="S4734">
        <f>Table1[[#This Row],[Discounted Price]]*0.9</f>
        <v>402.22979999999995</v>
      </c>
      <c r="T4734">
        <f>Table1[[#This Row],[Discounted Price]]*0.8</f>
        <v>357.5376</v>
      </c>
      <c r="U4734">
        <f>Table1[[#This Row],[Price]]*0.52</f>
        <v>258.22160000000002</v>
      </c>
      <c r="V4734">
        <f>(Table1[[#This Row],[Price]]-Table1[[#This Row],[Scrap value]])/2</f>
        <v>119.17919999999998</v>
      </c>
    </row>
    <row r="4735" spans="1:22" x14ac:dyDescent="0.25">
      <c r="A4735" t="s">
        <v>21735</v>
      </c>
      <c r="B4735" t="s">
        <v>22</v>
      </c>
      <c r="C4735" t="s">
        <v>47</v>
      </c>
      <c r="D4735" t="s">
        <v>21736</v>
      </c>
      <c r="E4735">
        <v>412.3</v>
      </c>
      <c r="F4735">
        <v>73</v>
      </c>
      <c r="G4735" t="s">
        <v>43729</v>
      </c>
      <c r="H4735" t="s">
        <v>389</v>
      </c>
      <c r="I4735" s="1">
        <v>45000</v>
      </c>
      <c r="J4735" s="1">
        <v>46023</v>
      </c>
      <c r="K4735" t="s">
        <v>21737</v>
      </c>
      <c r="L4735" t="s">
        <v>21738</v>
      </c>
      <c r="M4735" t="s">
        <v>27</v>
      </c>
      <c r="N4735">
        <v>4</v>
      </c>
      <c r="O4735">
        <f>Table1[[#This Row],[Price]]-0.1*Table1[[#This Row],[Price]]</f>
        <v>371.07</v>
      </c>
      <c r="P4735" s="9">
        <f>(Table1[[#This Row],[Expiration Date]]-Table1[[#This Row],[Manufacturing Date]])/365</f>
        <v>2.8027397260273972</v>
      </c>
      <c r="Q4735" t="str">
        <f>IF(Table1[[#This Row],[Expiration Date]]-J4743&gt;12/31/2024,"not expired","expired")</f>
        <v>expired</v>
      </c>
      <c r="R4735">
        <f>Table1[[#This Row],[Discounted Price]]*0.95</f>
        <v>352.51649999999995</v>
      </c>
      <c r="S4735">
        <f>Table1[[#This Row],[Discounted Price]]*0.9</f>
        <v>333.96300000000002</v>
      </c>
      <c r="T4735">
        <f>Table1[[#This Row],[Discounted Price]]*0.8</f>
        <v>296.85599999999999</v>
      </c>
      <c r="U4735">
        <f>Table1[[#This Row],[Price]]*0.52</f>
        <v>214.39600000000002</v>
      </c>
      <c r="V4735">
        <f>(Table1[[#This Row],[Price]]-Table1[[#This Row],[Scrap value]])/2</f>
        <v>98.951999999999998</v>
      </c>
    </row>
    <row r="4736" spans="1:22" x14ac:dyDescent="0.25">
      <c r="A4736" t="s">
        <v>21739</v>
      </c>
      <c r="B4736" t="s">
        <v>22</v>
      </c>
      <c r="C4736" t="s">
        <v>47</v>
      </c>
      <c r="D4736" t="s">
        <v>21740</v>
      </c>
      <c r="E4736">
        <v>98.39</v>
      </c>
      <c r="F4736">
        <v>65</v>
      </c>
      <c r="G4736" t="s">
        <v>43729</v>
      </c>
      <c r="H4736" t="s">
        <v>5169</v>
      </c>
      <c r="I4736" s="1">
        <v>45137</v>
      </c>
      <c r="J4736" s="1">
        <v>45658</v>
      </c>
      <c r="K4736" t="s">
        <v>21741</v>
      </c>
      <c r="L4736" t="s">
        <v>21742</v>
      </c>
      <c r="M4736" t="s">
        <v>20</v>
      </c>
      <c r="N4736">
        <v>1</v>
      </c>
      <c r="O4736">
        <f>Table1[[#This Row],[Price]]-0.1*Table1[[#This Row],[Price]]</f>
        <v>88.551000000000002</v>
      </c>
      <c r="P4736" s="9">
        <f>(Table1[[#This Row],[Expiration Date]]-Table1[[#This Row],[Manufacturing Date]])/365</f>
        <v>1.4273972602739726</v>
      </c>
      <c r="Q4736" t="str">
        <f>IF(Table1[[#This Row],[Expiration Date]]-J4744&gt;12/31/2024,"not expired","expired")</f>
        <v>expired</v>
      </c>
      <c r="R4736">
        <f>Table1[[#This Row],[Discounted Price]]*0.95</f>
        <v>84.123449999999991</v>
      </c>
      <c r="S4736">
        <f>Table1[[#This Row],[Discounted Price]]*0.9</f>
        <v>79.695900000000009</v>
      </c>
      <c r="T4736">
        <f>Table1[[#This Row],[Discounted Price]]*0.8</f>
        <v>70.840800000000002</v>
      </c>
      <c r="U4736">
        <f>Table1[[#This Row],[Price]]*0.52</f>
        <v>51.162800000000004</v>
      </c>
      <c r="V4736">
        <f>(Table1[[#This Row],[Price]]-Table1[[#This Row],[Scrap value]])/2</f>
        <v>23.613599999999998</v>
      </c>
    </row>
    <row r="4737" spans="1:22" x14ac:dyDescent="0.25">
      <c r="A4737" t="s">
        <v>21743</v>
      </c>
      <c r="B4737" t="s">
        <v>15</v>
      </c>
      <c r="C4737" t="s">
        <v>47</v>
      </c>
      <c r="D4737" t="s">
        <v>21744</v>
      </c>
      <c r="E4737">
        <v>498.31</v>
      </c>
      <c r="F4737">
        <v>47</v>
      </c>
      <c r="G4737" t="s">
        <v>43728</v>
      </c>
      <c r="H4737" t="s">
        <v>11014</v>
      </c>
      <c r="I4737" s="1">
        <v>45000</v>
      </c>
      <c r="J4737" s="1">
        <v>46023</v>
      </c>
      <c r="K4737" t="s">
        <v>21745</v>
      </c>
      <c r="L4737" t="s">
        <v>21746</v>
      </c>
      <c r="M4737" t="s">
        <v>27</v>
      </c>
      <c r="N4737">
        <v>5</v>
      </c>
      <c r="O4737">
        <f>Table1[[#This Row],[Price]]-0.1*Table1[[#This Row],[Price]]</f>
        <v>448.47899999999998</v>
      </c>
      <c r="P4737" s="9">
        <f>(Table1[[#This Row],[Expiration Date]]-Table1[[#This Row],[Manufacturing Date]])/365</f>
        <v>2.8027397260273972</v>
      </c>
      <c r="Q4737" t="str">
        <f>IF(Table1[[#This Row],[Expiration Date]]-J4745&gt;12/31/2024,"not expired","expired")</f>
        <v>not expired</v>
      </c>
      <c r="R4737">
        <f>Table1[[#This Row],[Discounted Price]]*0.95</f>
        <v>426.05504999999994</v>
      </c>
      <c r="S4737">
        <f>Table1[[#This Row],[Discounted Price]]*0.9</f>
        <v>403.6311</v>
      </c>
      <c r="T4737">
        <f>Table1[[#This Row],[Discounted Price]]*0.8</f>
        <v>358.78320000000002</v>
      </c>
      <c r="U4737">
        <f>Table1[[#This Row],[Price]]*0.52</f>
        <v>259.12119999999999</v>
      </c>
      <c r="V4737">
        <f>(Table1[[#This Row],[Price]]-Table1[[#This Row],[Scrap value]])/2</f>
        <v>119.59440000000001</v>
      </c>
    </row>
    <row r="4738" spans="1:22" x14ac:dyDescent="0.25">
      <c r="A4738" t="s">
        <v>21747</v>
      </c>
      <c r="B4738" t="s">
        <v>29</v>
      </c>
      <c r="C4738" t="s">
        <v>47</v>
      </c>
      <c r="D4738" t="s">
        <v>21748</v>
      </c>
      <c r="E4738">
        <v>46.58</v>
      </c>
      <c r="F4738">
        <v>71</v>
      </c>
      <c r="G4738" t="s">
        <v>43730</v>
      </c>
      <c r="H4738" t="s">
        <v>17359</v>
      </c>
      <c r="I4738" s="1">
        <v>45137</v>
      </c>
      <c r="J4738" s="1">
        <v>45658</v>
      </c>
      <c r="K4738" t="s">
        <v>21749</v>
      </c>
      <c r="L4738" t="s">
        <v>21750</v>
      </c>
      <c r="M4738" t="s">
        <v>27</v>
      </c>
      <c r="N4738">
        <v>4</v>
      </c>
      <c r="O4738">
        <f>Table1[[#This Row],[Price]]-0.1*Table1[[#This Row],[Price]]</f>
        <v>41.921999999999997</v>
      </c>
      <c r="P4738" s="9">
        <f>(Table1[[#This Row],[Expiration Date]]-Table1[[#This Row],[Manufacturing Date]])/365</f>
        <v>1.4273972602739726</v>
      </c>
      <c r="Q4738" t="str">
        <f>IF(Table1[[#This Row],[Expiration Date]]-J4746&gt;12/31/2024,"not expired","expired")</f>
        <v>expired</v>
      </c>
      <c r="R4738">
        <f>Table1[[#This Row],[Discounted Price]]*0.95</f>
        <v>39.825899999999997</v>
      </c>
      <c r="S4738">
        <f>Table1[[#This Row],[Discounted Price]]*0.9</f>
        <v>37.729799999999997</v>
      </c>
      <c r="T4738">
        <f>Table1[[#This Row],[Discounted Price]]*0.8</f>
        <v>33.537599999999998</v>
      </c>
      <c r="U4738">
        <f>Table1[[#This Row],[Price]]*0.52</f>
        <v>24.221599999999999</v>
      </c>
      <c r="V4738">
        <f>(Table1[[#This Row],[Price]]-Table1[[#This Row],[Scrap value]])/2</f>
        <v>11.1792</v>
      </c>
    </row>
    <row r="4739" spans="1:22" x14ac:dyDescent="0.25">
      <c r="A4739" t="s">
        <v>21751</v>
      </c>
      <c r="B4739" t="s">
        <v>15</v>
      </c>
      <c r="C4739" t="s">
        <v>47</v>
      </c>
      <c r="D4739" t="s">
        <v>21752</v>
      </c>
      <c r="E4739">
        <v>441.16</v>
      </c>
      <c r="F4739">
        <v>43</v>
      </c>
      <c r="G4739" t="s">
        <v>43728</v>
      </c>
      <c r="H4739" t="s">
        <v>11096</v>
      </c>
      <c r="I4739" s="1">
        <v>45000</v>
      </c>
      <c r="J4739" s="1">
        <v>45658</v>
      </c>
      <c r="K4739" t="s">
        <v>21753</v>
      </c>
      <c r="L4739" t="s">
        <v>21754</v>
      </c>
      <c r="M4739" t="s">
        <v>27</v>
      </c>
      <c r="N4739">
        <v>3</v>
      </c>
      <c r="O4739">
        <f>Table1[[#This Row],[Price]]-0.1*Table1[[#This Row],[Price]]</f>
        <v>397.04400000000004</v>
      </c>
      <c r="P4739" s="9">
        <f>(Table1[[#This Row],[Expiration Date]]-Table1[[#This Row],[Manufacturing Date]])/365</f>
        <v>1.8027397260273972</v>
      </c>
      <c r="Q4739" t="str">
        <f>IF(Table1[[#This Row],[Expiration Date]]-J4747&gt;12/31/2024,"not expired","expired")</f>
        <v>expired</v>
      </c>
      <c r="R4739">
        <f>Table1[[#This Row],[Discounted Price]]*0.95</f>
        <v>377.1918</v>
      </c>
      <c r="S4739">
        <f>Table1[[#This Row],[Discounted Price]]*0.9</f>
        <v>357.33960000000002</v>
      </c>
      <c r="T4739">
        <f>Table1[[#This Row],[Discounted Price]]*0.8</f>
        <v>317.63520000000005</v>
      </c>
      <c r="U4739">
        <f>Table1[[#This Row],[Price]]*0.52</f>
        <v>229.40320000000003</v>
      </c>
      <c r="V4739">
        <f>(Table1[[#This Row],[Price]]-Table1[[#This Row],[Scrap value]])/2</f>
        <v>105.8784</v>
      </c>
    </row>
    <row r="4740" spans="1:22" x14ac:dyDescent="0.25">
      <c r="A4740" t="s">
        <v>21755</v>
      </c>
      <c r="B4740" t="s">
        <v>29</v>
      </c>
      <c r="C4740" t="s">
        <v>47</v>
      </c>
      <c r="D4740" t="s">
        <v>21756</v>
      </c>
      <c r="E4740">
        <v>126.06</v>
      </c>
      <c r="F4740">
        <v>31</v>
      </c>
      <c r="G4740" t="s">
        <v>43729</v>
      </c>
      <c r="H4740" t="s">
        <v>6941</v>
      </c>
      <c r="I4740" s="1">
        <v>45137</v>
      </c>
      <c r="J4740" s="1">
        <v>46023</v>
      </c>
      <c r="K4740" t="s">
        <v>21757</v>
      </c>
      <c r="L4740" t="s">
        <v>21758</v>
      </c>
      <c r="M4740" t="s">
        <v>45</v>
      </c>
      <c r="N4740">
        <v>2</v>
      </c>
      <c r="O4740">
        <f>Table1[[#This Row],[Price]]-0.1*Table1[[#This Row],[Price]]</f>
        <v>113.45400000000001</v>
      </c>
      <c r="P4740" s="9">
        <f>(Table1[[#This Row],[Expiration Date]]-Table1[[#This Row],[Manufacturing Date]])/365</f>
        <v>2.4273972602739726</v>
      </c>
      <c r="Q4740" t="str">
        <f>IF(Table1[[#This Row],[Expiration Date]]-J4748&gt;12/31/2024,"not expired","expired")</f>
        <v>not expired</v>
      </c>
      <c r="R4740">
        <f>Table1[[#This Row],[Discounted Price]]*0.95</f>
        <v>107.7813</v>
      </c>
      <c r="S4740">
        <f>Table1[[#This Row],[Discounted Price]]*0.9</f>
        <v>102.10860000000001</v>
      </c>
      <c r="T4740">
        <f>Table1[[#This Row],[Discounted Price]]*0.8</f>
        <v>90.763200000000012</v>
      </c>
      <c r="U4740">
        <f>Table1[[#This Row],[Price]]*0.52</f>
        <v>65.551200000000009</v>
      </c>
      <c r="V4740">
        <f>(Table1[[#This Row],[Price]]-Table1[[#This Row],[Scrap value]])/2</f>
        <v>30.254399999999997</v>
      </c>
    </row>
    <row r="4741" spans="1:22" x14ac:dyDescent="0.25">
      <c r="A4741" t="s">
        <v>21759</v>
      </c>
      <c r="B4741" t="s">
        <v>22</v>
      </c>
      <c r="C4741" t="s">
        <v>47</v>
      </c>
      <c r="D4741" t="s">
        <v>21760</v>
      </c>
      <c r="E4741">
        <v>357.66</v>
      </c>
      <c r="F4741">
        <v>11</v>
      </c>
      <c r="G4741" t="s">
        <v>43730</v>
      </c>
      <c r="H4741" t="s">
        <v>6117</v>
      </c>
      <c r="I4741" s="1">
        <v>45137</v>
      </c>
      <c r="J4741" s="1">
        <v>46023</v>
      </c>
      <c r="K4741" t="s">
        <v>21761</v>
      </c>
      <c r="L4741" t="s">
        <v>21762</v>
      </c>
      <c r="M4741" t="s">
        <v>45</v>
      </c>
      <c r="N4741">
        <v>2</v>
      </c>
      <c r="O4741">
        <f>Table1[[#This Row],[Price]]-0.1*Table1[[#This Row],[Price]]</f>
        <v>321.89400000000001</v>
      </c>
      <c r="P4741" s="9">
        <f>(Table1[[#This Row],[Expiration Date]]-Table1[[#This Row],[Manufacturing Date]])/365</f>
        <v>2.4273972602739726</v>
      </c>
      <c r="Q4741" t="str">
        <f>IF(Table1[[#This Row],[Expiration Date]]-J4749&gt;12/31/2024,"not expired","expired")</f>
        <v>expired</v>
      </c>
      <c r="R4741">
        <f>Table1[[#This Row],[Discounted Price]]*0.95</f>
        <v>305.79930000000002</v>
      </c>
      <c r="S4741">
        <f>Table1[[#This Row],[Discounted Price]]*0.9</f>
        <v>289.70460000000003</v>
      </c>
      <c r="T4741">
        <f>Table1[[#This Row],[Discounted Price]]*0.8</f>
        <v>257.51519999999999</v>
      </c>
      <c r="U4741">
        <f>Table1[[#This Row],[Price]]*0.52</f>
        <v>185.98320000000001</v>
      </c>
      <c r="V4741">
        <f>(Table1[[#This Row],[Price]]-Table1[[#This Row],[Scrap value]])/2</f>
        <v>85.838400000000007</v>
      </c>
    </row>
    <row r="4742" spans="1:22" x14ac:dyDescent="0.25">
      <c r="A4742" t="s">
        <v>21763</v>
      </c>
      <c r="B4742" t="s">
        <v>35</v>
      </c>
      <c r="C4742" t="s">
        <v>47</v>
      </c>
      <c r="D4742" t="s">
        <v>21764</v>
      </c>
      <c r="E4742">
        <v>301.91000000000003</v>
      </c>
      <c r="F4742">
        <v>24</v>
      </c>
      <c r="G4742" t="s">
        <v>43730</v>
      </c>
      <c r="H4742" t="s">
        <v>5020</v>
      </c>
      <c r="I4742" s="1">
        <v>45000</v>
      </c>
      <c r="J4742" s="1">
        <v>45658</v>
      </c>
      <c r="K4742" t="s">
        <v>21765</v>
      </c>
      <c r="L4742" t="s">
        <v>21766</v>
      </c>
      <c r="M4742" t="s">
        <v>20</v>
      </c>
      <c r="N4742">
        <v>5</v>
      </c>
      <c r="O4742">
        <f>Table1[[#This Row],[Price]]-0.1*Table1[[#This Row],[Price]]</f>
        <v>271.71900000000005</v>
      </c>
      <c r="P4742" s="9">
        <f>(Table1[[#This Row],[Expiration Date]]-Table1[[#This Row],[Manufacturing Date]])/365</f>
        <v>1.8027397260273972</v>
      </c>
      <c r="Q4742" t="str">
        <f>IF(Table1[[#This Row],[Expiration Date]]-J4750&gt;12/31/2024,"not expired","expired")</f>
        <v>expired</v>
      </c>
      <c r="R4742">
        <f>Table1[[#This Row],[Discounted Price]]*0.95</f>
        <v>258.13305000000003</v>
      </c>
      <c r="S4742">
        <f>Table1[[#This Row],[Discounted Price]]*0.9</f>
        <v>244.54710000000006</v>
      </c>
      <c r="T4742">
        <f>Table1[[#This Row],[Discounted Price]]*0.8</f>
        <v>217.37520000000006</v>
      </c>
      <c r="U4742">
        <f>Table1[[#This Row],[Price]]*0.52</f>
        <v>156.99320000000003</v>
      </c>
      <c r="V4742">
        <f>(Table1[[#This Row],[Price]]-Table1[[#This Row],[Scrap value]])/2</f>
        <v>72.458399999999997</v>
      </c>
    </row>
    <row r="4743" spans="1:22" x14ac:dyDescent="0.25">
      <c r="A4743" t="s">
        <v>21767</v>
      </c>
      <c r="B4743" t="s">
        <v>22</v>
      </c>
      <c r="C4743" t="s">
        <v>47</v>
      </c>
      <c r="D4743" t="s">
        <v>21768</v>
      </c>
      <c r="E4743">
        <v>489.96</v>
      </c>
      <c r="F4743">
        <v>6</v>
      </c>
      <c r="G4743" t="s">
        <v>43728</v>
      </c>
      <c r="H4743" t="s">
        <v>21769</v>
      </c>
      <c r="I4743" s="1">
        <v>45137</v>
      </c>
      <c r="J4743" s="1">
        <v>46023</v>
      </c>
      <c r="K4743" t="s">
        <v>21770</v>
      </c>
      <c r="L4743" t="s">
        <v>21771</v>
      </c>
      <c r="M4743" t="s">
        <v>45</v>
      </c>
      <c r="N4743">
        <v>5</v>
      </c>
      <c r="O4743">
        <f>Table1[[#This Row],[Price]]-0.1*Table1[[#This Row],[Price]]</f>
        <v>440.964</v>
      </c>
      <c r="P4743" s="9">
        <f>(Table1[[#This Row],[Expiration Date]]-Table1[[#This Row],[Manufacturing Date]])/365</f>
        <v>2.4273972602739726</v>
      </c>
      <c r="Q4743" t="str">
        <f>IF(Table1[[#This Row],[Expiration Date]]-J4751&gt;12/31/2024,"not expired","expired")</f>
        <v>expired</v>
      </c>
      <c r="R4743">
        <f>Table1[[#This Row],[Discounted Price]]*0.95</f>
        <v>418.91579999999999</v>
      </c>
      <c r="S4743">
        <f>Table1[[#This Row],[Discounted Price]]*0.9</f>
        <v>396.86759999999998</v>
      </c>
      <c r="T4743">
        <f>Table1[[#This Row],[Discounted Price]]*0.8</f>
        <v>352.77120000000002</v>
      </c>
      <c r="U4743">
        <f>Table1[[#This Row],[Price]]*0.52</f>
        <v>254.7792</v>
      </c>
      <c r="V4743">
        <f>(Table1[[#This Row],[Price]]-Table1[[#This Row],[Scrap value]])/2</f>
        <v>117.59039999999999</v>
      </c>
    </row>
    <row r="4744" spans="1:22" x14ac:dyDescent="0.25">
      <c r="A4744" t="s">
        <v>21772</v>
      </c>
      <c r="B4744" t="s">
        <v>15</v>
      </c>
      <c r="C4744" t="s">
        <v>47</v>
      </c>
      <c r="D4744" t="s">
        <v>21773</v>
      </c>
      <c r="E4744">
        <v>75.45</v>
      </c>
      <c r="F4744">
        <v>24</v>
      </c>
      <c r="G4744" t="s">
        <v>43728</v>
      </c>
      <c r="H4744" t="s">
        <v>2016</v>
      </c>
      <c r="I4744" s="1">
        <v>44927</v>
      </c>
      <c r="J4744" s="1">
        <v>45658</v>
      </c>
      <c r="K4744" t="s">
        <v>21774</v>
      </c>
      <c r="L4744" t="s">
        <v>21775</v>
      </c>
      <c r="M4744" t="s">
        <v>20</v>
      </c>
      <c r="N4744">
        <v>5</v>
      </c>
      <c r="O4744">
        <f>Table1[[#This Row],[Price]]-0.1*Table1[[#This Row],[Price]]</f>
        <v>67.905000000000001</v>
      </c>
      <c r="P4744" s="9">
        <f>(Table1[[#This Row],[Expiration Date]]-Table1[[#This Row],[Manufacturing Date]])/365</f>
        <v>2.0027397260273974</v>
      </c>
      <c r="Q4744" t="str">
        <f>IF(Table1[[#This Row],[Expiration Date]]-J4752&gt;12/31/2024,"not expired","expired")</f>
        <v>expired</v>
      </c>
      <c r="R4744">
        <f>Table1[[#This Row],[Discounted Price]]*0.95</f>
        <v>64.509749999999997</v>
      </c>
      <c r="S4744">
        <f>Table1[[#This Row],[Discounted Price]]*0.9</f>
        <v>61.1145</v>
      </c>
      <c r="T4744">
        <f>Table1[[#This Row],[Discounted Price]]*0.8</f>
        <v>54.324000000000005</v>
      </c>
      <c r="U4744">
        <f>Table1[[#This Row],[Price]]*0.52</f>
        <v>39.234000000000002</v>
      </c>
      <c r="V4744">
        <f>(Table1[[#This Row],[Price]]-Table1[[#This Row],[Scrap value]])/2</f>
        <v>18.108000000000001</v>
      </c>
    </row>
    <row r="4745" spans="1:22" x14ac:dyDescent="0.25">
      <c r="A4745" t="s">
        <v>21776</v>
      </c>
      <c r="B4745" t="s">
        <v>22</v>
      </c>
      <c r="C4745" t="s">
        <v>47</v>
      </c>
      <c r="D4745" t="s">
        <v>21777</v>
      </c>
      <c r="E4745">
        <v>57.89</v>
      </c>
      <c r="F4745">
        <v>76</v>
      </c>
      <c r="G4745" t="s">
        <v>43730</v>
      </c>
      <c r="H4745" t="s">
        <v>21778</v>
      </c>
      <c r="I4745" s="1">
        <v>45137</v>
      </c>
      <c r="J4745" s="1">
        <v>45658</v>
      </c>
      <c r="K4745" t="s">
        <v>21779</v>
      </c>
      <c r="L4745" t="s">
        <v>21780</v>
      </c>
      <c r="M4745" t="s">
        <v>20</v>
      </c>
      <c r="N4745">
        <v>5</v>
      </c>
      <c r="O4745">
        <f>Table1[[#This Row],[Price]]-0.1*Table1[[#This Row],[Price]]</f>
        <v>52.100999999999999</v>
      </c>
      <c r="P4745" s="9">
        <f>(Table1[[#This Row],[Expiration Date]]-Table1[[#This Row],[Manufacturing Date]])/365</f>
        <v>1.4273972602739726</v>
      </c>
      <c r="Q4745" t="str">
        <f>IF(Table1[[#This Row],[Expiration Date]]-J4753&gt;12/31/2024,"not expired","expired")</f>
        <v>not expired</v>
      </c>
      <c r="R4745">
        <f>Table1[[#This Row],[Discounted Price]]*0.95</f>
        <v>49.495949999999993</v>
      </c>
      <c r="S4745">
        <f>Table1[[#This Row],[Discounted Price]]*0.9</f>
        <v>46.890900000000002</v>
      </c>
      <c r="T4745">
        <f>Table1[[#This Row],[Discounted Price]]*0.8</f>
        <v>41.680800000000005</v>
      </c>
      <c r="U4745">
        <f>Table1[[#This Row],[Price]]*0.52</f>
        <v>30.102800000000002</v>
      </c>
      <c r="V4745">
        <f>(Table1[[#This Row],[Price]]-Table1[[#This Row],[Scrap value]])/2</f>
        <v>13.893599999999999</v>
      </c>
    </row>
    <row r="4746" spans="1:22" x14ac:dyDescent="0.25">
      <c r="A4746" t="s">
        <v>21781</v>
      </c>
      <c r="B4746" t="s">
        <v>29</v>
      </c>
      <c r="C4746" t="s">
        <v>47</v>
      </c>
      <c r="D4746" t="s">
        <v>21782</v>
      </c>
      <c r="E4746">
        <v>243.85</v>
      </c>
      <c r="F4746">
        <v>62</v>
      </c>
      <c r="G4746" t="s">
        <v>43729</v>
      </c>
      <c r="H4746" t="s">
        <v>21783</v>
      </c>
      <c r="I4746" s="1">
        <v>44927</v>
      </c>
      <c r="J4746" s="1">
        <v>45658</v>
      </c>
      <c r="K4746" t="s">
        <v>21784</v>
      </c>
      <c r="L4746" t="s">
        <v>21785</v>
      </c>
      <c r="M4746" t="s">
        <v>45</v>
      </c>
      <c r="N4746">
        <v>2</v>
      </c>
      <c r="O4746">
        <f>Table1[[#This Row],[Price]]-0.1*Table1[[#This Row],[Price]]</f>
        <v>219.465</v>
      </c>
      <c r="P4746" s="9">
        <f>(Table1[[#This Row],[Expiration Date]]-Table1[[#This Row],[Manufacturing Date]])/365</f>
        <v>2.0027397260273974</v>
      </c>
      <c r="Q4746" t="str">
        <f>IF(Table1[[#This Row],[Expiration Date]]-J4754&gt;12/31/2024,"not expired","expired")</f>
        <v>expired</v>
      </c>
      <c r="R4746">
        <f>Table1[[#This Row],[Discounted Price]]*0.95</f>
        <v>208.49175</v>
      </c>
      <c r="S4746">
        <f>Table1[[#This Row],[Discounted Price]]*0.9</f>
        <v>197.51850000000002</v>
      </c>
      <c r="T4746">
        <f>Table1[[#This Row],[Discounted Price]]*0.8</f>
        <v>175.572</v>
      </c>
      <c r="U4746">
        <f>Table1[[#This Row],[Price]]*0.52</f>
        <v>126.80200000000001</v>
      </c>
      <c r="V4746">
        <f>(Table1[[#This Row],[Price]]-Table1[[#This Row],[Scrap value]])/2</f>
        <v>58.523999999999994</v>
      </c>
    </row>
    <row r="4747" spans="1:22" x14ac:dyDescent="0.25">
      <c r="A4747" t="s">
        <v>21786</v>
      </c>
      <c r="B4747" t="s">
        <v>22</v>
      </c>
      <c r="C4747" t="s">
        <v>47</v>
      </c>
      <c r="D4747" t="s">
        <v>21787</v>
      </c>
      <c r="E4747">
        <v>338.1</v>
      </c>
      <c r="F4747">
        <v>53</v>
      </c>
      <c r="G4747" t="s">
        <v>43728</v>
      </c>
      <c r="H4747" t="s">
        <v>21788</v>
      </c>
      <c r="I4747" s="1">
        <v>44927</v>
      </c>
      <c r="J4747" s="1">
        <v>46023</v>
      </c>
      <c r="K4747" t="s">
        <v>21789</v>
      </c>
      <c r="L4747" t="s">
        <v>21790</v>
      </c>
      <c r="M4747" t="s">
        <v>27</v>
      </c>
      <c r="N4747">
        <v>4</v>
      </c>
      <c r="O4747">
        <f>Table1[[#This Row],[Price]]-0.1*Table1[[#This Row],[Price]]</f>
        <v>304.29000000000002</v>
      </c>
      <c r="P4747" s="9">
        <f>(Table1[[#This Row],[Expiration Date]]-Table1[[#This Row],[Manufacturing Date]])/365</f>
        <v>3.0027397260273974</v>
      </c>
      <c r="Q4747" t="str">
        <f>IF(Table1[[#This Row],[Expiration Date]]-J4755&gt;12/31/2024,"not expired","expired")</f>
        <v>not expired</v>
      </c>
      <c r="R4747">
        <f>Table1[[#This Row],[Discounted Price]]*0.95</f>
        <v>289.07550000000003</v>
      </c>
      <c r="S4747">
        <f>Table1[[#This Row],[Discounted Price]]*0.9</f>
        <v>273.86100000000005</v>
      </c>
      <c r="T4747">
        <f>Table1[[#This Row],[Discounted Price]]*0.8</f>
        <v>243.43200000000002</v>
      </c>
      <c r="U4747">
        <f>Table1[[#This Row],[Price]]*0.52</f>
        <v>175.81200000000001</v>
      </c>
      <c r="V4747">
        <f>(Table1[[#This Row],[Price]]-Table1[[#This Row],[Scrap value]])/2</f>
        <v>81.144000000000005</v>
      </c>
    </row>
    <row r="4748" spans="1:22" x14ac:dyDescent="0.25">
      <c r="A4748" t="s">
        <v>21791</v>
      </c>
      <c r="B4748" t="s">
        <v>29</v>
      </c>
      <c r="C4748" t="s">
        <v>47</v>
      </c>
      <c r="D4748" t="s">
        <v>21792</v>
      </c>
      <c r="E4748">
        <v>108.2</v>
      </c>
      <c r="F4748">
        <v>45</v>
      </c>
      <c r="G4748" t="s">
        <v>43729</v>
      </c>
      <c r="H4748" t="s">
        <v>21793</v>
      </c>
      <c r="I4748" s="1">
        <v>45137</v>
      </c>
      <c r="J4748" s="1">
        <v>45658</v>
      </c>
      <c r="K4748" t="s">
        <v>21794</v>
      </c>
      <c r="L4748" t="s">
        <v>21795</v>
      </c>
      <c r="M4748" t="s">
        <v>45</v>
      </c>
      <c r="N4748">
        <v>4</v>
      </c>
      <c r="O4748">
        <f>Table1[[#This Row],[Price]]-0.1*Table1[[#This Row],[Price]]</f>
        <v>97.38</v>
      </c>
      <c r="P4748" s="9">
        <f>(Table1[[#This Row],[Expiration Date]]-Table1[[#This Row],[Manufacturing Date]])/365</f>
        <v>1.4273972602739726</v>
      </c>
      <c r="Q4748" t="str">
        <f>IF(Table1[[#This Row],[Expiration Date]]-J4756&gt;12/31/2024,"not expired","expired")</f>
        <v>not expired</v>
      </c>
      <c r="R4748">
        <f>Table1[[#This Row],[Discounted Price]]*0.95</f>
        <v>92.510999999999996</v>
      </c>
      <c r="S4748">
        <f>Table1[[#This Row],[Discounted Price]]*0.9</f>
        <v>87.641999999999996</v>
      </c>
      <c r="T4748">
        <f>Table1[[#This Row],[Discounted Price]]*0.8</f>
        <v>77.903999999999996</v>
      </c>
      <c r="U4748">
        <f>Table1[[#This Row],[Price]]*0.52</f>
        <v>56.264000000000003</v>
      </c>
      <c r="V4748">
        <f>(Table1[[#This Row],[Price]]-Table1[[#This Row],[Scrap value]])/2</f>
        <v>25.968</v>
      </c>
    </row>
    <row r="4749" spans="1:22" x14ac:dyDescent="0.25">
      <c r="A4749" t="s">
        <v>21796</v>
      </c>
      <c r="B4749" t="s">
        <v>35</v>
      </c>
      <c r="C4749" t="s">
        <v>47</v>
      </c>
      <c r="D4749" t="s">
        <v>21797</v>
      </c>
      <c r="E4749">
        <v>145.1</v>
      </c>
      <c r="F4749">
        <v>98</v>
      </c>
      <c r="G4749" t="s">
        <v>43730</v>
      </c>
      <c r="H4749" t="s">
        <v>21798</v>
      </c>
      <c r="I4749" s="1">
        <v>45000</v>
      </c>
      <c r="J4749" s="1">
        <v>46023</v>
      </c>
      <c r="K4749" t="s">
        <v>21799</v>
      </c>
      <c r="L4749" t="s">
        <v>21800</v>
      </c>
      <c r="M4749" t="s">
        <v>20</v>
      </c>
      <c r="N4749">
        <v>2</v>
      </c>
      <c r="O4749">
        <f>Table1[[#This Row],[Price]]-0.1*Table1[[#This Row],[Price]]</f>
        <v>130.59</v>
      </c>
      <c r="P4749" s="9">
        <f>(Table1[[#This Row],[Expiration Date]]-Table1[[#This Row],[Manufacturing Date]])/365</f>
        <v>2.8027397260273972</v>
      </c>
      <c r="Q4749" t="str">
        <f>IF(Table1[[#This Row],[Expiration Date]]-J4757&gt;12/31/2024,"not expired","expired")</f>
        <v>expired</v>
      </c>
      <c r="R4749">
        <f>Table1[[#This Row],[Discounted Price]]*0.95</f>
        <v>124.06049999999999</v>
      </c>
      <c r="S4749">
        <f>Table1[[#This Row],[Discounted Price]]*0.9</f>
        <v>117.53100000000001</v>
      </c>
      <c r="T4749">
        <f>Table1[[#This Row],[Discounted Price]]*0.8</f>
        <v>104.47200000000001</v>
      </c>
      <c r="U4749">
        <f>Table1[[#This Row],[Price]]*0.52</f>
        <v>75.451999999999998</v>
      </c>
      <c r="V4749">
        <f>(Table1[[#This Row],[Price]]-Table1[[#This Row],[Scrap value]])/2</f>
        <v>34.823999999999998</v>
      </c>
    </row>
    <row r="4750" spans="1:22" x14ac:dyDescent="0.25">
      <c r="A4750" t="s">
        <v>21801</v>
      </c>
      <c r="B4750" t="s">
        <v>35</v>
      </c>
      <c r="C4750" t="s">
        <v>47</v>
      </c>
      <c r="D4750" t="s">
        <v>21802</v>
      </c>
      <c r="E4750">
        <v>405.72</v>
      </c>
      <c r="F4750">
        <v>20</v>
      </c>
      <c r="G4750" t="s">
        <v>43728</v>
      </c>
      <c r="H4750" t="s">
        <v>4490</v>
      </c>
      <c r="I4750" s="1">
        <v>44927</v>
      </c>
      <c r="J4750" s="1">
        <v>46023</v>
      </c>
      <c r="K4750" t="s">
        <v>21803</v>
      </c>
      <c r="L4750" t="s">
        <v>21804</v>
      </c>
      <c r="M4750" t="s">
        <v>20</v>
      </c>
      <c r="N4750">
        <v>3</v>
      </c>
      <c r="O4750">
        <f>Table1[[#This Row],[Price]]-0.1*Table1[[#This Row],[Price]]</f>
        <v>365.14800000000002</v>
      </c>
      <c r="P4750" s="9">
        <f>(Table1[[#This Row],[Expiration Date]]-Table1[[#This Row],[Manufacturing Date]])/365</f>
        <v>3.0027397260273974</v>
      </c>
      <c r="Q4750" t="str">
        <f>IF(Table1[[#This Row],[Expiration Date]]-J4758&gt;12/31/2024,"not expired","expired")</f>
        <v>expired</v>
      </c>
      <c r="R4750">
        <f>Table1[[#This Row],[Discounted Price]]*0.95</f>
        <v>346.89060000000001</v>
      </c>
      <c r="S4750">
        <f>Table1[[#This Row],[Discounted Price]]*0.9</f>
        <v>328.63320000000004</v>
      </c>
      <c r="T4750">
        <f>Table1[[#This Row],[Discounted Price]]*0.8</f>
        <v>292.11840000000001</v>
      </c>
      <c r="U4750">
        <f>Table1[[#This Row],[Price]]*0.52</f>
        <v>210.97440000000003</v>
      </c>
      <c r="V4750">
        <f>(Table1[[#This Row],[Price]]-Table1[[#This Row],[Scrap value]])/2</f>
        <v>97.372799999999998</v>
      </c>
    </row>
    <row r="4751" spans="1:22" x14ac:dyDescent="0.25">
      <c r="A4751" t="s">
        <v>21805</v>
      </c>
      <c r="B4751" t="s">
        <v>15</v>
      </c>
      <c r="C4751" t="s">
        <v>47</v>
      </c>
      <c r="D4751" t="s">
        <v>21806</v>
      </c>
      <c r="E4751">
        <v>48.9</v>
      </c>
      <c r="F4751">
        <v>45</v>
      </c>
      <c r="G4751" t="s">
        <v>43728</v>
      </c>
      <c r="H4751" t="s">
        <v>20478</v>
      </c>
      <c r="I4751" s="1">
        <v>44927</v>
      </c>
      <c r="J4751" s="1">
        <v>46023</v>
      </c>
      <c r="K4751" t="s">
        <v>21807</v>
      </c>
      <c r="L4751" t="s">
        <v>21808</v>
      </c>
      <c r="M4751" t="s">
        <v>27</v>
      </c>
      <c r="N4751">
        <v>1</v>
      </c>
      <c r="O4751">
        <f>Table1[[#This Row],[Price]]-0.1*Table1[[#This Row],[Price]]</f>
        <v>44.01</v>
      </c>
      <c r="P4751" s="9">
        <f>(Table1[[#This Row],[Expiration Date]]-Table1[[#This Row],[Manufacturing Date]])/365</f>
        <v>3.0027397260273974</v>
      </c>
      <c r="Q4751" t="str">
        <f>IF(Table1[[#This Row],[Expiration Date]]-J4759&gt;12/31/2024,"not expired","expired")</f>
        <v>not expired</v>
      </c>
      <c r="R4751">
        <f>Table1[[#This Row],[Discounted Price]]*0.95</f>
        <v>41.809499999999993</v>
      </c>
      <c r="S4751">
        <f>Table1[[#This Row],[Discounted Price]]*0.9</f>
        <v>39.609000000000002</v>
      </c>
      <c r="T4751">
        <f>Table1[[#This Row],[Discounted Price]]*0.8</f>
        <v>35.207999999999998</v>
      </c>
      <c r="U4751">
        <f>Table1[[#This Row],[Price]]*0.52</f>
        <v>25.428000000000001</v>
      </c>
      <c r="V4751">
        <f>(Table1[[#This Row],[Price]]-Table1[[#This Row],[Scrap value]])/2</f>
        <v>11.735999999999999</v>
      </c>
    </row>
    <row r="4752" spans="1:22" x14ac:dyDescent="0.25">
      <c r="A4752" t="s">
        <v>21809</v>
      </c>
      <c r="B4752" t="s">
        <v>22</v>
      </c>
      <c r="C4752" t="s">
        <v>47</v>
      </c>
      <c r="D4752" t="s">
        <v>21810</v>
      </c>
      <c r="E4752">
        <v>244.72</v>
      </c>
      <c r="F4752">
        <v>40</v>
      </c>
      <c r="G4752" t="s">
        <v>43729</v>
      </c>
      <c r="H4752" t="s">
        <v>2590</v>
      </c>
      <c r="I4752" s="1">
        <v>44927</v>
      </c>
      <c r="J4752" s="1">
        <v>46023</v>
      </c>
      <c r="K4752" t="s">
        <v>21811</v>
      </c>
      <c r="L4752" t="s">
        <v>21812</v>
      </c>
      <c r="M4752" t="s">
        <v>45</v>
      </c>
      <c r="N4752">
        <v>3</v>
      </c>
      <c r="O4752">
        <f>Table1[[#This Row],[Price]]-0.1*Table1[[#This Row],[Price]]</f>
        <v>220.24799999999999</v>
      </c>
      <c r="P4752" s="9">
        <f>(Table1[[#This Row],[Expiration Date]]-Table1[[#This Row],[Manufacturing Date]])/365</f>
        <v>3.0027397260273974</v>
      </c>
      <c r="Q4752" t="str">
        <f>IF(Table1[[#This Row],[Expiration Date]]-J4760&gt;12/31/2024,"not expired","expired")</f>
        <v>not expired</v>
      </c>
      <c r="R4752">
        <f>Table1[[#This Row],[Discounted Price]]*0.95</f>
        <v>209.23559999999998</v>
      </c>
      <c r="S4752">
        <f>Table1[[#This Row],[Discounted Price]]*0.9</f>
        <v>198.22319999999999</v>
      </c>
      <c r="T4752">
        <f>Table1[[#This Row],[Discounted Price]]*0.8</f>
        <v>176.19839999999999</v>
      </c>
      <c r="U4752">
        <f>Table1[[#This Row],[Price]]*0.52</f>
        <v>127.2544</v>
      </c>
      <c r="V4752">
        <f>(Table1[[#This Row],[Price]]-Table1[[#This Row],[Scrap value]])/2</f>
        <v>58.732799999999997</v>
      </c>
    </row>
    <row r="4753" spans="1:22" x14ac:dyDescent="0.25">
      <c r="A4753" t="s">
        <v>21813</v>
      </c>
      <c r="B4753" t="s">
        <v>22</v>
      </c>
      <c r="C4753" t="s">
        <v>47</v>
      </c>
      <c r="D4753" t="s">
        <v>21814</v>
      </c>
      <c r="E4753">
        <v>449.11</v>
      </c>
      <c r="F4753">
        <v>46</v>
      </c>
      <c r="G4753" t="s">
        <v>43729</v>
      </c>
      <c r="H4753" t="s">
        <v>19381</v>
      </c>
      <c r="I4753" s="1">
        <v>45137</v>
      </c>
      <c r="J4753" s="1">
        <v>45292</v>
      </c>
      <c r="K4753" t="s">
        <v>21815</v>
      </c>
      <c r="L4753" t="s">
        <v>21816</v>
      </c>
      <c r="M4753" t="s">
        <v>45</v>
      </c>
      <c r="N4753">
        <v>2</v>
      </c>
      <c r="O4753">
        <f>Table1[[#This Row],[Price]]-0.1*Table1[[#This Row],[Price]]</f>
        <v>404.19900000000001</v>
      </c>
      <c r="P4753" s="9">
        <f>(Table1[[#This Row],[Expiration Date]]-Table1[[#This Row],[Manufacturing Date]])/365</f>
        <v>0.42465753424657532</v>
      </c>
      <c r="Q4753" t="str">
        <f>IF(Table1[[#This Row],[Expiration Date]]-J4761&gt;12/31/2024,"not expired","expired")</f>
        <v>expired</v>
      </c>
      <c r="R4753">
        <f>Table1[[#This Row],[Discounted Price]]*0.95</f>
        <v>383.98905000000002</v>
      </c>
      <c r="S4753">
        <f>Table1[[#This Row],[Discounted Price]]*0.9</f>
        <v>363.77910000000003</v>
      </c>
      <c r="T4753">
        <f>Table1[[#This Row],[Discounted Price]]*0.8</f>
        <v>323.35920000000004</v>
      </c>
      <c r="U4753">
        <f>Table1[[#This Row],[Price]]*0.52</f>
        <v>233.53720000000001</v>
      </c>
      <c r="V4753">
        <f>(Table1[[#This Row],[Price]]-Table1[[#This Row],[Scrap value]])/2</f>
        <v>107.7864</v>
      </c>
    </row>
    <row r="4754" spans="1:22" x14ac:dyDescent="0.25">
      <c r="A4754" t="s">
        <v>21817</v>
      </c>
      <c r="B4754" t="s">
        <v>35</v>
      </c>
      <c r="C4754" t="s">
        <v>47</v>
      </c>
      <c r="D4754" t="s">
        <v>21818</v>
      </c>
      <c r="E4754">
        <v>485.89</v>
      </c>
      <c r="F4754">
        <v>29</v>
      </c>
      <c r="G4754" t="s">
        <v>43729</v>
      </c>
      <c r="H4754" t="s">
        <v>409</v>
      </c>
      <c r="I4754" s="1">
        <v>45000</v>
      </c>
      <c r="J4754" s="1">
        <v>46023</v>
      </c>
      <c r="K4754" t="s">
        <v>21819</v>
      </c>
      <c r="L4754" t="s">
        <v>21820</v>
      </c>
      <c r="M4754" t="s">
        <v>45</v>
      </c>
      <c r="N4754">
        <v>4</v>
      </c>
      <c r="O4754">
        <f>Table1[[#This Row],[Price]]-0.1*Table1[[#This Row],[Price]]</f>
        <v>437.30099999999999</v>
      </c>
      <c r="P4754" s="9">
        <f>(Table1[[#This Row],[Expiration Date]]-Table1[[#This Row],[Manufacturing Date]])/365</f>
        <v>2.8027397260273972</v>
      </c>
      <c r="Q4754" t="str">
        <f>IF(Table1[[#This Row],[Expiration Date]]-J4762&gt;12/31/2024,"not expired","expired")</f>
        <v>not expired</v>
      </c>
      <c r="R4754">
        <f>Table1[[#This Row],[Discounted Price]]*0.95</f>
        <v>415.43594999999999</v>
      </c>
      <c r="S4754">
        <f>Table1[[#This Row],[Discounted Price]]*0.9</f>
        <v>393.57089999999999</v>
      </c>
      <c r="T4754">
        <f>Table1[[#This Row],[Discounted Price]]*0.8</f>
        <v>349.8408</v>
      </c>
      <c r="U4754">
        <f>Table1[[#This Row],[Price]]*0.52</f>
        <v>252.6628</v>
      </c>
      <c r="V4754">
        <f>(Table1[[#This Row],[Price]]-Table1[[#This Row],[Scrap value]])/2</f>
        <v>116.61359999999999</v>
      </c>
    </row>
    <row r="4755" spans="1:22" x14ac:dyDescent="0.25">
      <c r="A4755" t="s">
        <v>21821</v>
      </c>
      <c r="B4755" t="s">
        <v>29</v>
      </c>
      <c r="C4755" t="s">
        <v>47</v>
      </c>
      <c r="D4755" t="s">
        <v>21822</v>
      </c>
      <c r="E4755">
        <v>47.75</v>
      </c>
      <c r="F4755">
        <v>40</v>
      </c>
      <c r="G4755" t="s">
        <v>43730</v>
      </c>
      <c r="H4755" t="s">
        <v>3795</v>
      </c>
      <c r="I4755" s="1">
        <v>45000</v>
      </c>
      <c r="J4755" s="1">
        <v>45292</v>
      </c>
      <c r="K4755" t="s">
        <v>21823</v>
      </c>
      <c r="L4755" t="s">
        <v>21824</v>
      </c>
      <c r="M4755" t="s">
        <v>45</v>
      </c>
      <c r="N4755">
        <v>5</v>
      </c>
      <c r="O4755">
        <f>Table1[[#This Row],[Price]]-0.1*Table1[[#This Row],[Price]]</f>
        <v>42.975000000000001</v>
      </c>
      <c r="P4755" s="9">
        <f>(Table1[[#This Row],[Expiration Date]]-Table1[[#This Row],[Manufacturing Date]])/365</f>
        <v>0.8</v>
      </c>
      <c r="Q4755" t="str">
        <f>IF(Table1[[#This Row],[Expiration Date]]-J4763&gt;12/31/2024,"not expired","expired")</f>
        <v>expired</v>
      </c>
      <c r="R4755">
        <f>Table1[[#This Row],[Discounted Price]]*0.95</f>
        <v>40.826250000000002</v>
      </c>
      <c r="S4755">
        <f>Table1[[#This Row],[Discounted Price]]*0.9</f>
        <v>38.677500000000002</v>
      </c>
      <c r="T4755">
        <f>Table1[[#This Row],[Discounted Price]]*0.8</f>
        <v>34.380000000000003</v>
      </c>
      <c r="U4755">
        <f>Table1[[#This Row],[Price]]*0.52</f>
        <v>24.830000000000002</v>
      </c>
      <c r="V4755">
        <f>(Table1[[#This Row],[Price]]-Table1[[#This Row],[Scrap value]])/2</f>
        <v>11.459999999999999</v>
      </c>
    </row>
    <row r="4756" spans="1:22" x14ac:dyDescent="0.25">
      <c r="A4756" t="s">
        <v>21825</v>
      </c>
      <c r="B4756" t="s">
        <v>15</v>
      </c>
      <c r="C4756" t="s">
        <v>47</v>
      </c>
      <c r="D4756" t="s">
        <v>21826</v>
      </c>
      <c r="E4756">
        <v>77.7</v>
      </c>
      <c r="F4756">
        <v>46</v>
      </c>
      <c r="G4756" t="s">
        <v>43729</v>
      </c>
      <c r="H4756" t="s">
        <v>6804</v>
      </c>
      <c r="I4756" s="1">
        <v>45137</v>
      </c>
      <c r="J4756" s="1">
        <v>45292</v>
      </c>
      <c r="K4756" t="s">
        <v>21827</v>
      </c>
      <c r="L4756" t="s">
        <v>21828</v>
      </c>
      <c r="M4756" t="s">
        <v>45</v>
      </c>
      <c r="N4756">
        <v>3</v>
      </c>
      <c r="O4756">
        <f>Table1[[#This Row],[Price]]-0.1*Table1[[#This Row],[Price]]</f>
        <v>69.930000000000007</v>
      </c>
      <c r="P4756" s="9">
        <f>(Table1[[#This Row],[Expiration Date]]-Table1[[#This Row],[Manufacturing Date]])/365</f>
        <v>0.42465753424657532</v>
      </c>
      <c r="Q4756" t="str">
        <f>IF(Table1[[#This Row],[Expiration Date]]-J4764&gt;12/31/2024,"not expired","expired")</f>
        <v>expired</v>
      </c>
      <c r="R4756">
        <f>Table1[[#This Row],[Discounted Price]]*0.95</f>
        <v>66.433500000000009</v>
      </c>
      <c r="S4756">
        <f>Table1[[#This Row],[Discounted Price]]*0.9</f>
        <v>62.937000000000005</v>
      </c>
      <c r="T4756">
        <f>Table1[[#This Row],[Discounted Price]]*0.8</f>
        <v>55.94400000000001</v>
      </c>
      <c r="U4756">
        <f>Table1[[#This Row],[Price]]*0.52</f>
        <v>40.404000000000003</v>
      </c>
      <c r="V4756">
        <f>(Table1[[#This Row],[Price]]-Table1[[#This Row],[Scrap value]])/2</f>
        <v>18.648</v>
      </c>
    </row>
    <row r="4757" spans="1:22" x14ac:dyDescent="0.25">
      <c r="A4757" t="s">
        <v>21829</v>
      </c>
      <c r="B4757" t="s">
        <v>15</v>
      </c>
      <c r="C4757" t="s">
        <v>47</v>
      </c>
      <c r="D4757" t="s">
        <v>21830</v>
      </c>
      <c r="E4757">
        <v>166.59</v>
      </c>
      <c r="F4757">
        <v>89</v>
      </c>
      <c r="G4757" t="s">
        <v>43730</v>
      </c>
      <c r="H4757" t="s">
        <v>21831</v>
      </c>
      <c r="I4757" s="1">
        <v>44927</v>
      </c>
      <c r="J4757" s="1">
        <v>46023</v>
      </c>
      <c r="K4757" t="s">
        <v>21832</v>
      </c>
      <c r="L4757" t="s">
        <v>21833</v>
      </c>
      <c r="M4757" t="s">
        <v>27</v>
      </c>
      <c r="N4757">
        <v>5</v>
      </c>
      <c r="O4757">
        <f>Table1[[#This Row],[Price]]-0.1*Table1[[#This Row],[Price]]</f>
        <v>149.93100000000001</v>
      </c>
      <c r="P4757" s="9">
        <f>(Table1[[#This Row],[Expiration Date]]-Table1[[#This Row],[Manufacturing Date]])/365</f>
        <v>3.0027397260273974</v>
      </c>
      <c r="Q4757" t="str">
        <f>IF(Table1[[#This Row],[Expiration Date]]-J4765&gt;12/31/2024,"not expired","expired")</f>
        <v>not expired</v>
      </c>
      <c r="R4757">
        <f>Table1[[#This Row],[Discounted Price]]*0.95</f>
        <v>142.43445</v>
      </c>
      <c r="S4757">
        <f>Table1[[#This Row],[Discounted Price]]*0.9</f>
        <v>134.93790000000001</v>
      </c>
      <c r="T4757">
        <f>Table1[[#This Row],[Discounted Price]]*0.8</f>
        <v>119.94480000000001</v>
      </c>
      <c r="U4757">
        <f>Table1[[#This Row],[Price]]*0.52</f>
        <v>86.626800000000003</v>
      </c>
      <c r="V4757">
        <f>(Table1[[#This Row],[Price]]-Table1[[#This Row],[Scrap value]])/2</f>
        <v>39.9816</v>
      </c>
    </row>
    <row r="4758" spans="1:22" x14ac:dyDescent="0.25">
      <c r="A4758" t="s">
        <v>21834</v>
      </c>
      <c r="B4758" t="s">
        <v>35</v>
      </c>
      <c r="C4758" t="s">
        <v>47</v>
      </c>
      <c r="D4758" t="s">
        <v>21835</v>
      </c>
      <c r="E4758">
        <v>398.28</v>
      </c>
      <c r="F4758">
        <v>10</v>
      </c>
      <c r="G4758" t="s">
        <v>43729</v>
      </c>
      <c r="H4758" t="s">
        <v>21836</v>
      </c>
      <c r="I4758" s="1">
        <v>44927</v>
      </c>
      <c r="J4758" s="1">
        <v>46023</v>
      </c>
      <c r="K4758" t="s">
        <v>21837</v>
      </c>
      <c r="L4758" t="s">
        <v>21838</v>
      </c>
      <c r="M4758" t="s">
        <v>27</v>
      </c>
      <c r="N4758">
        <v>2</v>
      </c>
      <c r="O4758">
        <f>Table1[[#This Row],[Price]]-0.1*Table1[[#This Row],[Price]]</f>
        <v>358.452</v>
      </c>
      <c r="P4758" s="9">
        <f>(Table1[[#This Row],[Expiration Date]]-Table1[[#This Row],[Manufacturing Date]])/365</f>
        <v>3.0027397260273974</v>
      </c>
      <c r="Q4758" t="str">
        <f>IF(Table1[[#This Row],[Expiration Date]]-J4766&gt;12/31/2024,"not expired","expired")</f>
        <v>not expired</v>
      </c>
      <c r="R4758">
        <f>Table1[[#This Row],[Discounted Price]]*0.95</f>
        <v>340.52940000000001</v>
      </c>
      <c r="S4758">
        <f>Table1[[#This Row],[Discounted Price]]*0.9</f>
        <v>322.60680000000002</v>
      </c>
      <c r="T4758">
        <f>Table1[[#This Row],[Discounted Price]]*0.8</f>
        <v>286.76159999999999</v>
      </c>
      <c r="U4758">
        <f>Table1[[#This Row],[Price]]*0.52</f>
        <v>207.10559999999998</v>
      </c>
      <c r="V4758">
        <f>(Table1[[#This Row],[Price]]-Table1[[#This Row],[Scrap value]])/2</f>
        <v>95.587199999999996</v>
      </c>
    </row>
    <row r="4759" spans="1:22" x14ac:dyDescent="0.25">
      <c r="A4759" t="s">
        <v>21839</v>
      </c>
      <c r="B4759" t="s">
        <v>35</v>
      </c>
      <c r="C4759" t="s">
        <v>47</v>
      </c>
      <c r="D4759" t="s">
        <v>21840</v>
      </c>
      <c r="E4759">
        <v>86.72</v>
      </c>
      <c r="F4759">
        <v>96</v>
      </c>
      <c r="G4759" t="s">
        <v>43730</v>
      </c>
      <c r="H4759" t="s">
        <v>543</v>
      </c>
      <c r="I4759" s="1">
        <v>44927</v>
      </c>
      <c r="J4759" s="1">
        <v>45658</v>
      </c>
      <c r="K4759" t="s">
        <v>21841</v>
      </c>
      <c r="L4759" t="s">
        <v>21842</v>
      </c>
      <c r="M4759" t="s">
        <v>20</v>
      </c>
      <c r="N4759">
        <v>2</v>
      </c>
      <c r="O4759">
        <f>Table1[[#This Row],[Price]]-0.1*Table1[[#This Row],[Price]]</f>
        <v>78.048000000000002</v>
      </c>
      <c r="P4759" s="9">
        <f>(Table1[[#This Row],[Expiration Date]]-Table1[[#This Row],[Manufacturing Date]])/365</f>
        <v>2.0027397260273974</v>
      </c>
      <c r="Q4759" t="str">
        <f>IF(Table1[[#This Row],[Expiration Date]]-J4767&gt;12/31/2024,"not expired","expired")</f>
        <v>expired</v>
      </c>
      <c r="R4759">
        <f>Table1[[#This Row],[Discounted Price]]*0.95</f>
        <v>74.145600000000002</v>
      </c>
      <c r="S4759">
        <f>Table1[[#This Row],[Discounted Price]]*0.9</f>
        <v>70.243200000000002</v>
      </c>
      <c r="T4759">
        <f>Table1[[#This Row],[Discounted Price]]*0.8</f>
        <v>62.438400000000001</v>
      </c>
      <c r="U4759">
        <f>Table1[[#This Row],[Price]]*0.52</f>
        <v>45.0944</v>
      </c>
      <c r="V4759">
        <f>(Table1[[#This Row],[Price]]-Table1[[#This Row],[Scrap value]])/2</f>
        <v>20.812799999999999</v>
      </c>
    </row>
    <row r="4760" spans="1:22" x14ac:dyDescent="0.25">
      <c r="A4760" t="s">
        <v>21843</v>
      </c>
      <c r="B4760" t="s">
        <v>22</v>
      </c>
      <c r="C4760" t="s">
        <v>47</v>
      </c>
      <c r="D4760" t="s">
        <v>21844</v>
      </c>
      <c r="E4760">
        <v>50.1</v>
      </c>
      <c r="F4760">
        <v>53</v>
      </c>
      <c r="G4760" t="s">
        <v>43730</v>
      </c>
      <c r="H4760" t="s">
        <v>5605</v>
      </c>
      <c r="I4760" s="1">
        <v>45137</v>
      </c>
      <c r="J4760" s="1">
        <v>45658</v>
      </c>
      <c r="K4760" t="s">
        <v>21845</v>
      </c>
      <c r="L4760" t="s">
        <v>21846</v>
      </c>
      <c r="M4760" t="s">
        <v>20</v>
      </c>
      <c r="N4760">
        <v>5</v>
      </c>
      <c r="O4760">
        <f>Table1[[#This Row],[Price]]-0.1*Table1[[#This Row],[Price]]</f>
        <v>45.09</v>
      </c>
      <c r="P4760" s="9">
        <f>(Table1[[#This Row],[Expiration Date]]-Table1[[#This Row],[Manufacturing Date]])/365</f>
        <v>1.4273972602739726</v>
      </c>
      <c r="Q4760" t="str">
        <f>IF(Table1[[#This Row],[Expiration Date]]-J4768&gt;12/31/2024,"not expired","expired")</f>
        <v>not expired</v>
      </c>
      <c r="R4760">
        <f>Table1[[#This Row],[Discounted Price]]*0.95</f>
        <v>42.835500000000003</v>
      </c>
      <c r="S4760">
        <f>Table1[[#This Row],[Discounted Price]]*0.9</f>
        <v>40.581000000000003</v>
      </c>
      <c r="T4760">
        <f>Table1[[#This Row],[Discounted Price]]*0.8</f>
        <v>36.072000000000003</v>
      </c>
      <c r="U4760">
        <f>Table1[[#This Row],[Price]]*0.52</f>
        <v>26.052000000000003</v>
      </c>
      <c r="V4760">
        <f>(Table1[[#This Row],[Price]]-Table1[[#This Row],[Scrap value]])/2</f>
        <v>12.023999999999999</v>
      </c>
    </row>
    <row r="4761" spans="1:22" x14ac:dyDescent="0.25">
      <c r="A4761" t="s">
        <v>21847</v>
      </c>
      <c r="B4761" t="s">
        <v>15</v>
      </c>
      <c r="C4761" t="s">
        <v>47</v>
      </c>
      <c r="D4761" t="s">
        <v>21848</v>
      </c>
      <c r="E4761">
        <v>362.64</v>
      </c>
      <c r="F4761">
        <v>94</v>
      </c>
      <c r="G4761" t="s">
        <v>43729</v>
      </c>
      <c r="H4761" t="s">
        <v>21849</v>
      </c>
      <c r="I4761" s="1">
        <v>44927</v>
      </c>
      <c r="J4761" s="1">
        <v>45292</v>
      </c>
      <c r="K4761" t="s">
        <v>21850</v>
      </c>
      <c r="L4761" t="s">
        <v>21851</v>
      </c>
      <c r="M4761" t="s">
        <v>45</v>
      </c>
      <c r="N4761">
        <v>3</v>
      </c>
      <c r="O4761">
        <f>Table1[[#This Row],[Price]]-0.1*Table1[[#This Row],[Price]]</f>
        <v>326.37599999999998</v>
      </c>
      <c r="P4761" s="9">
        <f>(Table1[[#This Row],[Expiration Date]]-Table1[[#This Row],[Manufacturing Date]])/365</f>
        <v>1</v>
      </c>
      <c r="Q4761" t="str">
        <f>IF(Table1[[#This Row],[Expiration Date]]-J4769&gt;12/31/2024,"not expired","expired")</f>
        <v>expired</v>
      </c>
      <c r="R4761">
        <f>Table1[[#This Row],[Discounted Price]]*0.95</f>
        <v>310.05719999999997</v>
      </c>
      <c r="S4761">
        <f>Table1[[#This Row],[Discounted Price]]*0.9</f>
        <v>293.73840000000001</v>
      </c>
      <c r="T4761">
        <f>Table1[[#This Row],[Discounted Price]]*0.8</f>
        <v>261.10079999999999</v>
      </c>
      <c r="U4761">
        <f>Table1[[#This Row],[Price]]*0.52</f>
        <v>188.5728</v>
      </c>
      <c r="V4761">
        <f>(Table1[[#This Row],[Price]]-Table1[[#This Row],[Scrap value]])/2</f>
        <v>87.033599999999993</v>
      </c>
    </row>
    <row r="4762" spans="1:22" x14ac:dyDescent="0.25">
      <c r="A4762" t="s">
        <v>21852</v>
      </c>
      <c r="B4762" t="s">
        <v>22</v>
      </c>
      <c r="C4762" t="s">
        <v>47</v>
      </c>
      <c r="D4762" t="s">
        <v>21853</v>
      </c>
      <c r="E4762">
        <v>179.87</v>
      </c>
      <c r="F4762">
        <v>70</v>
      </c>
      <c r="G4762" t="s">
        <v>43728</v>
      </c>
      <c r="H4762" t="s">
        <v>21854</v>
      </c>
      <c r="I4762" s="1">
        <v>45137</v>
      </c>
      <c r="J4762" s="1">
        <v>45292</v>
      </c>
      <c r="K4762" t="s">
        <v>21855</v>
      </c>
      <c r="L4762" t="s">
        <v>21856</v>
      </c>
      <c r="M4762" t="s">
        <v>20</v>
      </c>
      <c r="N4762">
        <v>4</v>
      </c>
      <c r="O4762">
        <f>Table1[[#This Row],[Price]]-0.1*Table1[[#This Row],[Price]]</f>
        <v>161.88300000000001</v>
      </c>
      <c r="P4762" s="9">
        <f>(Table1[[#This Row],[Expiration Date]]-Table1[[#This Row],[Manufacturing Date]])/365</f>
        <v>0.42465753424657532</v>
      </c>
      <c r="Q4762" t="str">
        <f>IF(Table1[[#This Row],[Expiration Date]]-J4770&gt;12/31/2024,"not expired","expired")</f>
        <v>expired</v>
      </c>
      <c r="R4762">
        <f>Table1[[#This Row],[Discounted Price]]*0.95</f>
        <v>153.78885</v>
      </c>
      <c r="S4762">
        <f>Table1[[#This Row],[Discounted Price]]*0.9</f>
        <v>145.69470000000001</v>
      </c>
      <c r="T4762">
        <f>Table1[[#This Row],[Discounted Price]]*0.8</f>
        <v>129.50640000000001</v>
      </c>
      <c r="U4762">
        <f>Table1[[#This Row],[Price]]*0.52</f>
        <v>93.53240000000001</v>
      </c>
      <c r="V4762">
        <f>(Table1[[#This Row],[Price]]-Table1[[#This Row],[Scrap value]])/2</f>
        <v>43.168799999999997</v>
      </c>
    </row>
    <row r="4763" spans="1:22" x14ac:dyDescent="0.25">
      <c r="A4763" t="s">
        <v>21857</v>
      </c>
      <c r="B4763" t="s">
        <v>15</v>
      </c>
      <c r="C4763" t="s">
        <v>47</v>
      </c>
      <c r="D4763" t="s">
        <v>21858</v>
      </c>
      <c r="E4763">
        <v>223.96</v>
      </c>
      <c r="F4763">
        <v>65</v>
      </c>
      <c r="G4763" t="s">
        <v>43730</v>
      </c>
      <c r="H4763" t="s">
        <v>14451</v>
      </c>
      <c r="I4763" s="1">
        <v>45000</v>
      </c>
      <c r="J4763" s="1">
        <v>45292</v>
      </c>
      <c r="K4763" t="s">
        <v>21859</v>
      </c>
      <c r="L4763" t="s">
        <v>21860</v>
      </c>
      <c r="M4763" t="s">
        <v>20</v>
      </c>
      <c r="N4763">
        <v>1</v>
      </c>
      <c r="O4763">
        <f>Table1[[#This Row],[Price]]-0.1*Table1[[#This Row],[Price]]</f>
        <v>201.56400000000002</v>
      </c>
      <c r="P4763" s="9">
        <f>(Table1[[#This Row],[Expiration Date]]-Table1[[#This Row],[Manufacturing Date]])/365</f>
        <v>0.8</v>
      </c>
      <c r="Q4763" t="str">
        <f>IF(Table1[[#This Row],[Expiration Date]]-J4771&gt;12/31/2024,"not expired","expired")</f>
        <v>expired</v>
      </c>
      <c r="R4763">
        <f>Table1[[#This Row],[Discounted Price]]*0.95</f>
        <v>191.48580000000001</v>
      </c>
      <c r="S4763">
        <f>Table1[[#This Row],[Discounted Price]]*0.9</f>
        <v>181.40760000000003</v>
      </c>
      <c r="T4763">
        <f>Table1[[#This Row],[Discounted Price]]*0.8</f>
        <v>161.25120000000004</v>
      </c>
      <c r="U4763">
        <f>Table1[[#This Row],[Price]]*0.52</f>
        <v>116.45920000000001</v>
      </c>
      <c r="V4763">
        <f>(Table1[[#This Row],[Price]]-Table1[[#This Row],[Scrap value]])/2</f>
        <v>53.750399999999999</v>
      </c>
    </row>
    <row r="4764" spans="1:22" x14ac:dyDescent="0.25">
      <c r="A4764" t="s">
        <v>21861</v>
      </c>
      <c r="B4764" t="s">
        <v>35</v>
      </c>
      <c r="C4764" t="s">
        <v>47</v>
      </c>
      <c r="D4764" t="s">
        <v>21862</v>
      </c>
      <c r="E4764">
        <v>287.75</v>
      </c>
      <c r="F4764">
        <v>7</v>
      </c>
      <c r="G4764" t="s">
        <v>43730</v>
      </c>
      <c r="H4764" t="s">
        <v>768</v>
      </c>
      <c r="I4764" s="1">
        <v>45137</v>
      </c>
      <c r="J4764" s="1">
        <v>46023</v>
      </c>
      <c r="K4764" t="s">
        <v>21863</v>
      </c>
      <c r="L4764" t="s">
        <v>21864</v>
      </c>
      <c r="M4764" t="s">
        <v>20</v>
      </c>
      <c r="N4764">
        <v>1</v>
      </c>
      <c r="O4764">
        <f>Table1[[#This Row],[Price]]-0.1*Table1[[#This Row],[Price]]</f>
        <v>258.97500000000002</v>
      </c>
      <c r="P4764" s="9">
        <f>(Table1[[#This Row],[Expiration Date]]-Table1[[#This Row],[Manufacturing Date]])/365</f>
        <v>2.4273972602739726</v>
      </c>
      <c r="Q4764" t="str">
        <f>IF(Table1[[#This Row],[Expiration Date]]-J4772&gt;12/31/2024,"not expired","expired")</f>
        <v>not expired</v>
      </c>
      <c r="R4764">
        <f>Table1[[#This Row],[Discounted Price]]*0.95</f>
        <v>246.02625</v>
      </c>
      <c r="S4764">
        <f>Table1[[#This Row],[Discounted Price]]*0.9</f>
        <v>233.07750000000001</v>
      </c>
      <c r="T4764">
        <f>Table1[[#This Row],[Discounted Price]]*0.8</f>
        <v>207.18000000000004</v>
      </c>
      <c r="U4764">
        <f>Table1[[#This Row],[Price]]*0.52</f>
        <v>149.63</v>
      </c>
      <c r="V4764">
        <f>(Table1[[#This Row],[Price]]-Table1[[#This Row],[Scrap value]])/2</f>
        <v>69.06</v>
      </c>
    </row>
    <row r="4765" spans="1:22" x14ac:dyDescent="0.25">
      <c r="A4765" t="s">
        <v>21865</v>
      </c>
      <c r="B4765" t="s">
        <v>29</v>
      </c>
      <c r="C4765" t="s">
        <v>47</v>
      </c>
      <c r="D4765" t="s">
        <v>21866</v>
      </c>
      <c r="E4765">
        <v>461.85</v>
      </c>
      <c r="F4765">
        <v>100</v>
      </c>
      <c r="G4765" t="s">
        <v>43729</v>
      </c>
      <c r="H4765" t="s">
        <v>21867</v>
      </c>
      <c r="I4765" s="1">
        <v>45000</v>
      </c>
      <c r="J4765" s="1">
        <v>45292</v>
      </c>
      <c r="K4765" t="s">
        <v>21868</v>
      </c>
      <c r="L4765" t="s">
        <v>21869</v>
      </c>
      <c r="M4765" t="s">
        <v>45</v>
      </c>
      <c r="N4765">
        <v>5</v>
      </c>
      <c r="O4765">
        <f>Table1[[#This Row],[Price]]-0.1*Table1[[#This Row],[Price]]</f>
        <v>415.66500000000002</v>
      </c>
      <c r="P4765" s="9">
        <f>(Table1[[#This Row],[Expiration Date]]-Table1[[#This Row],[Manufacturing Date]])/365</f>
        <v>0.8</v>
      </c>
      <c r="Q4765" t="str">
        <f>IF(Table1[[#This Row],[Expiration Date]]-J4773&gt;12/31/2024,"not expired","expired")</f>
        <v>expired</v>
      </c>
      <c r="R4765">
        <f>Table1[[#This Row],[Discounted Price]]*0.95</f>
        <v>394.88175000000001</v>
      </c>
      <c r="S4765">
        <f>Table1[[#This Row],[Discounted Price]]*0.9</f>
        <v>374.0985</v>
      </c>
      <c r="T4765">
        <f>Table1[[#This Row],[Discounted Price]]*0.8</f>
        <v>332.53200000000004</v>
      </c>
      <c r="U4765">
        <f>Table1[[#This Row],[Price]]*0.52</f>
        <v>240.16200000000001</v>
      </c>
      <c r="V4765">
        <f>(Table1[[#This Row],[Price]]-Table1[[#This Row],[Scrap value]])/2</f>
        <v>110.84400000000001</v>
      </c>
    </row>
    <row r="4766" spans="1:22" x14ac:dyDescent="0.25">
      <c r="A4766" t="s">
        <v>21870</v>
      </c>
      <c r="B4766" t="s">
        <v>35</v>
      </c>
      <c r="C4766" t="s">
        <v>47</v>
      </c>
      <c r="D4766" t="s">
        <v>21871</v>
      </c>
      <c r="E4766">
        <v>493.11</v>
      </c>
      <c r="F4766">
        <v>15</v>
      </c>
      <c r="G4766" t="s">
        <v>43730</v>
      </c>
      <c r="H4766" t="s">
        <v>19914</v>
      </c>
      <c r="I4766" s="1">
        <v>45137</v>
      </c>
      <c r="J4766" s="1">
        <v>45658</v>
      </c>
      <c r="K4766" t="s">
        <v>21872</v>
      </c>
      <c r="L4766" t="s">
        <v>21873</v>
      </c>
      <c r="M4766" t="s">
        <v>20</v>
      </c>
      <c r="N4766">
        <v>1</v>
      </c>
      <c r="O4766">
        <f>Table1[[#This Row],[Price]]-0.1*Table1[[#This Row],[Price]]</f>
        <v>443.79899999999998</v>
      </c>
      <c r="P4766" s="9">
        <f>(Table1[[#This Row],[Expiration Date]]-Table1[[#This Row],[Manufacturing Date]])/365</f>
        <v>1.4273972602739726</v>
      </c>
      <c r="Q4766" t="str">
        <f>IF(Table1[[#This Row],[Expiration Date]]-J4774&gt;12/31/2024,"not expired","expired")</f>
        <v>expired</v>
      </c>
      <c r="R4766">
        <f>Table1[[#This Row],[Discounted Price]]*0.95</f>
        <v>421.60904999999997</v>
      </c>
      <c r="S4766">
        <f>Table1[[#This Row],[Discounted Price]]*0.9</f>
        <v>399.41910000000001</v>
      </c>
      <c r="T4766">
        <f>Table1[[#This Row],[Discounted Price]]*0.8</f>
        <v>355.03919999999999</v>
      </c>
      <c r="U4766">
        <f>Table1[[#This Row],[Price]]*0.52</f>
        <v>256.41720000000004</v>
      </c>
      <c r="V4766">
        <f>(Table1[[#This Row],[Price]]-Table1[[#This Row],[Scrap value]])/2</f>
        <v>118.34639999999999</v>
      </c>
    </row>
    <row r="4767" spans="1:22" x14ac:dyDescent="0.25">
      <c r="A4767" t="s">
        <v>21874</v>
      </c>
      <c r="B4767" t="s">
        <v>22</v>
      </c>
      <c r="C4767" t="s">
        <v>47</v>
      </c>
      <c r="D4767" t="s">
        <v>21875</v>
      </c>
      <c r="E4767">
        <v>119.67</v>
      </c>
      <c r="F4767">
        <v>20</v>
      </c>
      <c r="G4767" t="s">
        <v>43729</v>
      </c>
      <c r="H4767" t="s">
        <v>1096</v>
      </c>
      <c r="I4767" s="1">
        <v>45000</v>
      </c>
      <c r="J4767" s="1">
        <v>45658</v>
      </c>
      <c r="K4767" t="s">
        <v>21876</v>
      </c>
      <c r="L4767" t="s">
        <v>21877</v>
      </c>
      <c r="M4767" t="s">
        <v>27</v>
      </c>
      <c r="N4767">
        <v>1</v>
      </c>
      <c r="O4767">
        <f>Table1[[#This Row],[Price]]-0.1*Table1[[#This Row],[Price]]</f>
        <v>107.703</v>
      </c>
      <c r="P4767" s="9">
        <f>(Table1[[#This Row],[Expiration Date]]-Table1[[#This Row],[Manufacturing Date]])/365</f>
        <v>1.8027397260273972</v>
      </c>
      <c r="Q4767" t="str">
        <f>IF(Table1[[#This Row],[Expiration Date]]-J4775&gt;12/31/2024,"not expired","expired")</f>
        <v>expired</v>
      </c>
      <c r="R4767">
        <f>Table1[[#This Row],[Discounted Price]]*0.95</f>
        <v>102.31784999999999</v>
      </c>
      <c r="S4767">
        <f>Table1[[#This Row],[Discounted Price]]*0.9</f>
        <v>96.932700000000011</v>
      </c>
      <c r="T4767">
        <f>Table1[[#This Row],[Discounted Price]]*0.8</f>
        <v>86.162400000000005</v>
      </c>
      <c r="U4767">
        <f>Table1[[#This Row],[Price]]*0.52</f>
        <v>62.228400000000001</v>
      </c>
      <c r="V4767">
        <f>(Table1[[#This Row],[Price]]-Table1[[#This Row],[Scrap value]])/2</f>
        <v>28.720800000000001</v>
      </c>
    </row>
    <row r="4768" spans="1:22" x14ac:dyDescent="0.25">
      <c r="A4768" t="s">
        <v>21878</v>
      </c>
      <c r="B4768" t="s">
        <v>22</v>
      </c>
      <c r="C4768" t="s">
        <v>47</v>
      </c>
      <c r="D4768" t="s">
        <v>21879</v>
      </c>
      <c r="E4768">
        <v>85.17</v>
      </c>
      <c r="F4768">
        <v>50</v>
      </c>
      <c r="G4768" t="s">
        <v>43730</v>
      </c>
      <c r="H4768" t="s">
        <v>6117</v>
      </c>
      <c r="I4768" s="1">
        <v>45137</v>
      </c>
      <c r="J4768" s="1">
        <v>45292</v>
      </c>
      <c r="K4768" t="s">
        <v>21880</v>
      </c>
      <c r="L4768" t="s">
        <v>21881</v>
      </c>
      <c r="M4768" t="s">
        <v>45</v>
      </c>
      <c r="N4768">
        <v>5</v>
      </c>
      <c r="O4768">
        <f>Table1[[#This Row],[Price]]-0.1*Table1[[#This Row],[Price]]</f>
        <v>76.653000000000006</v>
      </c>
      <c r="P4768" s="9">
        <f>(Table1[[#This Row],[Expiration Date]]-Table1[[#This Row],[Manufacturing Date]])/365</f>
        <v>0.42465753424657532</v>
      </c>
      <c r="Q4768" t="str">
        <f>IF(Table1[[#This Row],[Expiration Date]]-J4776&gt;12/31/2024,"not expired","expired")</f>
        <v>expired</v>
      </c>
      <c r="R4768">
        <f>Table1[[#This Row],[Discounted Price]]*0.95</f>
        <v>72.820350000000005</v>
      </c>
      <c r="S4768">
        <f>Table1[[#This Row],[Discounted Price]]*0.9</f>
        <v>68.987700000000004</v>
      </c>
      <c r="T4768">
        <f>Table1[[#This Row],[Discounted Price]]*0.8</f>
        <v>61.322400000000009</v>
      </c>
      <c r="U4768">
        <f>Table1[[#This Row],[Price]]*0.52</f>
        <v>44.288400000000003</v>
      </c>
      <c r="V4768">
        <f>(Table1[[#This Row],[Price]]-Table1[[#This Row],[Scrap value]])/2</f>
        <v>20.440799999999999</v>
      </c>
    </row>
    <row r="4769" spans="1:22" x14ac:dyDescent="0.25">
      <c r="A4769" t="s">
        <v>21882</v>
      </c>
      <c r="B4769" t="s">
        <v>29</v>
      </c>
      <c r="C4769" t="s">
        <v>47</v>
      </c>
      <c r="D4769" t="s">
        <v>21883</v>
      </c>
      <c r="E4769">
        <v>199.29</v>
      </c>
      <c r="F4769">
        <v>75</v>
      </c>
      <c r="G4769" t="s">
        <v>43728</v>
      </c>
      <c r="H4769" t="s">
        <v>6606</v>
      </c>
      <c r="I4769" s="1">
        <v>44927</v>
      </c>
      <c r="J4769" s="1">
        <v>45292</v>
      </c>
      <c r="K4769" t="s">
        <v>21884</v>
      </c>
      <c r="L4769" t="s">
        <v>21885</v>
      </c>
      <c r="M4769" t="s">
        <v>45</v>
      </c>
      <c r="N4769">
        <v>1</v>
      </c>
      <c r="O4769">
        <f>Table1[[#This Row],[Price]]-0.1*Table1[[#This Row],[Price]]</f>
        <v>179.36099999999999</v>
      </c>
      <c r="P4769" s="9">
        <f>(Table1[[#This Row],[Expiration Date]]-Table1[[#This Row],[Manufacturing Date]])/365</f>
        <v>1</v>
      </c>
      <c r="Q4769" t="str">
        <f>IF(Table1[[#This Row],[Expiration Date]]-J4777&gt;12/31/2024,"not expired","expired")</f>
        <v>expired</v>
      </c>
      <c r="R4769">
        <f>Table1[[#This Row],[Discounted Price]]*0.95</f>
        <v>170.39294999999998</v>
      </c>
      <c r="S4769">
        <f>Table1[[#This Row],[Discounted Price]]*0.9</f>
        <v>161.42490000000001</v>
      </c>
      <c r="T4769">
        <f>Table1[[#This Row],[Discounted Price]]*0.8</f>
        <v>143.4888</v>
      </c>
      <c r="U4769">
        <f>Table1[[#This Row],[Price]]*0.52</f>
        <v>103.63079999999999</v>
      </c>
      <c r="V4769">
        <f>(Table1[[#This Row],[Price]]-Table1[[#This Row],[Scrap value]])/2</f>
        <v>47.829599999999999</v>
      </c>
    </row>
    <row r="4770" spans="1:22" x14ac:dyDescent="0.25">
      <c r="A4770" t="s">
        <v>21886</v>
      </c>
      <c r="B4770" t="s">
        <v>22</v>
      </c>
      <c r="C4770" t="s">
        <v>47</v>
      </c>
      <c r="D4770" t="s">
        <v>21887</v>
      </c>
      <c r="E4770">
        <v>422.88</v>
      </c>
      <c r="F4770">
        <v>35</v>
      </c>
      <c r="G4770" t="s">
        <v>43729</v>
      </c>
      <c r="H4770" t="s">
        <v>21888</v>
      </c>
      <c r="I4770" s="1">
        <v>45137</v>
      </c>
      <c r="J4770" s="1">
        <v>45292</v>
      </c>
      <c r="K4770" t="s">
        <v>21889</v>
      </c>
      <c r="L4770" t="s">
        <v>21890</v>
      </c>
      <c r="M4770" t="s">
        <v>20</v>
      </c>
      <c r="N4770">
        <v>4</v>
      </c>
      <c r="O4770">
        <f>Table1[[#This Row],[Price]]-0.1*Table1[[#This Row],[Price]]</f>
        <v>380.59199999999998</v>
      </c>
      <c r="P4770" s="9">
        <f>(Table1[[#This Row],[Expiration Date]]-Table1[[#This Row],[Manufacturing Date]])/365</f>
        <v>0.42465753424657532</v>
      </c>
      <c r="Q4770" t="str">
        <f>IF(Table1[[#This Row],[Expiration Date]]-J4778&gt;12/31/2024,"not expired","expired")</f>
        <v>expired</v>
      </c>
      <c r="R4770">
        <f>Table1[[#This Row],[Discounted Price]]*0.95</f>
        <v>361.56239999999997</v>
      </c>
      <c r="S4770">
        <f>Table1[[#This Row],[Discounted Price]]*0.9</f>
        <v>342.53280000000001</v>
      </c>
      <c r="T4770">
        <f>Table1[[#This Row],[Discounted Price]]*0.8</f>
        <v>304.47359999999998</v>
      </c>
      <c r="U4770">
        <f>Table1[[#This Row],[Price]]*0.52</f>
        <v>219.89760000000001</v>
      </c>
      <c r="V4770">
        <f>(Table1[[#This Row],[Price]]-Table1[[#This Row],[Scrap value]])/2</f>
        <v>101.49119999999999</v>
      </c>
    </row>
    <row r="4771" spans="1:22" x14ac:dyDescent="0.25">
      <c r="A4771" t="s">
        <v>21891</v>
      </c>
      <c r="B4771" t="s">
        <v>15</v>
      </c>
      <c r="C4771" t="s">
        <v>47</v>
      </c>
      <c r="D4771" t="s">
        <v>21892</v>
      </c>
      <c r="E4771">
        <v>78.14</v>
      </c>
      <c r="F4771">
        <v>20</v>
      </c>
      <c r="G4771" t="s">
        <v>43730</v>
      </c>
      <c r="H4771" t="s">
        <v>13128</v>
      </c>
      <c r="I4771" s="1">
        <v>44927</v>
      </c>
      <c r="J4771" s="1">
        <v>46023</v>
      </c>
      <c r="K4771" t="s">
        <v>21893</v>
      </c>
      <c r="L4771" t="s">
        <v>21894</v>
      </c>
      <c r="M4771" t="s">
        <v>45</v>
      </c>
      <c r="N4771">
        <v>3</v>
      </c>
      <c r="O4771">
        <f>Table1[[#This Row],[Price]]-0.1*Table1[[#This Row],[Price]]</f>
        <v>70.325999999999993</v>
      </c>
      <c r="P4771" s="9">
        <f>(Table1[[#This Row],[Expiration Date]]-Table1[[#This Row],[Manufacturing Date]])/365</f>
        <v>3.0027397260273974</v>
      </c>
      <c r="Q4771" t="str">
        <f>IF(Table1[[#This Row],[Expiration Date]]-J4779&gt;12/31/2024,"not expired","expired")</f>
        <v>not expired</v>
      </c>
      <c r="R4771">
        <f>Table1[[#This Row],[Discounted Price]]*0.95</f>
        <v>66.809699999999992</v>
      </c>
      <c r="S4771">
        <f>Table1[[#This Row],[Discounted Price]]*0.9</f>
        <v>63.293399999999998</v>
      </c>
      <c r="T4771">
        <f>Table1[[#This Row],[Discounted Price]]*0.8</f>
        <v>56.260799999999996</v>
      </c>
      <c r="U4771">
        <f>Table1[[#This Row],[Price]]*0.52</f>
        <v>40.632800000000003</v>
      </c>
      <c r="V4771">
        <f>(Table1[[#This Row],[Price]]-Table1[[#This Row],[Scrap value]])/2</f>
        <v>18.753599999999999</v>
      </c>
    </row>
    <row r="4772" spans="1:22" x14ac:dyDescent="0.25">
      <c r="A4772" t="s">
        <v>21895</v>
      </c>
      <c r="B4772" t="s">
        <v>15</v>
      </c>
      <c r="C4772" t="s">
        <v>47</v>
      </c>
      <c r="D4772" t="s">
        <v>21896</v>
      </c>
      <c r="E4772">
        <v>124.56</v>
      </c>
      <c r="F4772">
        <v>99</v>
      </c>
      <c r="G4772" t="s">
        <v>43728</v>
      </c>
      <c r="H4772" t="s">
        <v>21897</v>
      </c>
      <c r="I4772" s="1">
        <v>44927</v>
      </c>
      <c r="J4772" s="1">
        <v>45658</v>
      </c>
      <c r="K4772" t="s">
        <v>21898</v>
      </c>
      <c r="L4772" t="s">
        <v>21899</v>
      </c>
      <c r="M4772" t="s">
        <v>20</v>
      </c>
      <c r="N4772">
        <v>4</v>
      </c>
      <c r="O4772">
        <f>Table1[[#This Row],[Price]]-0.1*Table1[[#This Row],[Price]]</f>
        <v>112.104</v>
      </c>
      <c r="P4772" s="9">
        <f>(Table1[[#This Row],[Expiration Date]]-Table1[[#This Row],[Manufacturing Date]])/365</f>
        <v>2.0027397260273974</v>
      </c>
      <c r="Q4772" t="str">
        <f>IF(Table1[[#This Row],[Expiration Date]]-J4780&gt;12/31/2024,"not expired","expired")</f>
        <v>expired</v>
      </c>
      <c r="R4772">
        <f>Table1[[#This Row],[Discounted Price]]*0.95</f>
        <v>106.49879999999999</v>
      </c>
      <c r="S4772">
        <f>Table1[[#This Row],[Discounted Price]]*0.9</f>
        <v>100.89360000000001</v>
      </c>
      <c r="T4772">
        <f>Table1[[#This Row],[Discounted Price]]*0.8</f>
        <v>89.683199999999999</v>
      </c>
      <c r="U4772">
        <f>Table1[[#This Row],[Price]]*0.52</f>
        <v>64.771200000000007</v>
      </c>
      <c r="V4772">
        <f>(Table1[[#This Row],[Price]]-Table1[[#This Row],[Scrap value]])/2</f>
        <v>29.894399999999997</v>
      </c>
    </row>
    <row r="4773" spans="1:22" x14ac:dyDescent="0.25">
      <c r="A4773" t="s">
        <v>21900</v>
      </c>
      <c r="B4773" t="s">
        <v>29</v>
      </c>
      <c r="C4773" t="s">
        <v>47</v>
      </c>
      <c r="D4773" t="s">
        <v>21901</v>
      </c>
      <c r="E4773">
        <v>278.76</v>
      </c>
      <c r="F4773">
        <v>82</v>
      </c>
      <c r="G4773" t="s">
        <v>43730</v>
      </c>
      <c r="H4773" t="s">
        <v>21902</v>
      </c>
      <c r="I4773" s="1">
        <v>45000</v>
      </c>
      <c r="J4773" s="1">
        <v>45292</v>
      </c>
      <c r="K4773" t="s">
        <v>21903</v>
      </c>
      <c r="L4773" t="s">
        <v>21904</v>
      </c>
      <c r="M4773" t="s">
        <v>27</v>
      </c>
      <c r="N4773">
        <v>5</v>
      </c>
      <c r="O4773">
        <f>Table1[[#This Row],[Price]]-0.1*Table1[[#This Row],[Price]]</f>
        <v>250.88399999999999</v>
      </c>
      <c r="P4773" s="9">
        <f>(Table1[[#This Row],[Expiration Date]]-Table1[[#This Row],[Manufacturing Date]])/365</f>
        <v>0.8</v>
      </c>
      <c r="Q4773" t="str">
        <f>IF(Table1[[#This Row],[Expiration Date]]-J4781&gt;12/31/2024,"not expired","expired")</f>
        <v>expired</v>
      </c>
      <c r="R4773">
        <f>Table1[[#This Row],[Discounted Price]]*0.95</f>
        <v>238.33979999999997</v>
      </c>
      <c r="S4773">
        <f>Table1[[#This Row],[Discounted Price]]*0.9</f>
        <v>225.79559999999998</v>
      </c>
      <c r="T4773">
        <f>Table1[[#This Row],[Discounted Price]]*0.8</f>
        <v>200.7072</v>
      </c>
      <c r="U4773">
        <f>Table1[[#This Row],[Price]]*0.52</f>
        <v>144.95519999999999</v>
      </c>
      <c r="V4773">
        <f>(Table1[[#This Row],[Price]]-Table1[[#This Row],[Scrap value]])/2</f>
        <v>66.9024</v>
      </c>
    </row>
    <row r="4774" spans="1:22" x14ac:dyDescent="0.25">
      <c r="A4774" t="s">
        <v>21905</v>
      </c>
      <c r="B4774" t="s">
        <v>22</v>
      </c>
      <c r="C4774" t="s">
        <v>47</v>
      </c>
      <c r="D4774" t="s">
        <v>21906</v>
      </c>
      <c r="E4774">
        <v>144.78</v>
      </c>
      <c r="F4774">
        <v>48</v>
      </c>
      <c r="G4774" t="s">
        <v>43729</v>
      </c>
      <c r="H4774" t="s">
        <v>1651</v>
      </c>
      <c r="I4774" s="1">
        <v>45137</v>
      </c>
      <c r="J4774" s="1">
        <v>46023</v>
      </c>
      <c r="K4774" t="s">
        <v>21907</v>
      </c>
      <c r="L4774" t="s">
        <v>21908</v>
      </c>
      <c r="M4774" t="s">
        <v>27</v>
      </c>
      <c r="N4774">
        <v>1</v>
      </c>
      <c r="O4774">
        <f>Table1[[#This Row],[Price]]-0.1*Table1[[#This Row],[Price]]</f>
        <v>130.30199999999999</v>
      </c>
      <c r="P4774" s="9">
        <f>(Table1[[#This Row],[Expiration Date]]-Table1[[#This Row],[Manufacturing Date]])/365</f>
        <v>2.4273972602739726</v>
      </c>
      <c r="Q4774" t="str">
        <f>IF(Table1[[#This Row],[Expiration Date]]-J4782&gt;12/31/2024,"not expired","expired")</f>
        <v>not expired</v>
      </c>
      <c r="R4774">
        <f>Table1[[#This Row],[Discounted Price]]*0.95</f>
        <v>123.78689999999999</v>
      </c>
      <c r="S4774">
        <f>Table1[[#This Row],[Discounted Price]]*0.9</f>
        <v>117.2718</v>
      </c>
      <c r="T4774">
        <f>Table1[[#This Row],[Discounted Price]]*0.8</f>
        <v>104.24160000000001</v>
      </c>
      <c r="U4774">
        <f>Table1[[#This Row],[Price]]*0.52</f>
        <v>75.285600000000002</v>
      </c>
      <c r="V4774">
        <f>(Table1[[#This Row],[Price]]-Table1[[#This Row],[Scrap value]])/2</f>
        <v>34.747199999999999</v>
      </c>
    </row>
    <row r="4775" spans="1:22" x14ac:dyDescent="0.25">
      <c r="A4775" t="s">
        <v>21909</v>
      </c>
      <c r="B4775" t="s">
        <v>15</v>
      </c>
      <c r="C4775" t="s">
        <v>47</v>
      </c>
      <c r="D4775" t="s">
        <v>21910</v>
      </c>
      <c r="E4775">
        <v>299.76</v>
      </c>
      <c r="F4775">
        <v>41</v>
      </c>
      <c r="G4775" t="s">
        <v>43729</v>
      </c>
      <c r="H4775" t="s">
        <v>17942</v>
      </c>
      <c r="I4775" s="1">
        <v>45137</v>
      </c>
      <c r="J4775" s="1">
        <v>46023</v>
      </c>
      <c r="K4775" t="s">
        <v>21911</v>
      </c>
      <c r="L4775" t="s">
        <v>21912</v>
      </c>
      <c r="M4775" t="s">
        <v>45</v>
      </c>
      <c r="N4775">
        <v>3</v>
      </c>
      <c r="O4775">
        <f>Table1[[#This Row],[Price]]-0.1*Table1[[#This Row],[Price]]</f>
        <v>269.78399999999999</v>
      </c>
      <c r="P4775" s="9">
        <f>(Table1[[#This Row],[Expiration Date]]-Table1[[#This Row],[Manufacturing Date]])/365</f>
        <v>2.4273972602739726</v>
      </c>
      <c r="Q4775" t="str">
        <f>IF(Table1[[#This Row],[Expiration Date]]-J4783&gt;12/31/2024,"not expired","expired")</f>
        <v>not expired</v>
      </c>
      <c r="R4775">
        <f>Table1[[#This Row],[Discounted Price]]*0.95</f>
        <v>256.29479999999995</v>
      </c>
      <c r="S4775">
        <f>Table1[[#This Row],[Discounted Price]]*0.9</f>
        <v>242.8056</v>
      </c>
      <c r="T4775">
        <f>Table1[[#This Row],[Discounted Price]]*0.8</f>
        <v>215.8272</v>
      </c>
      <c r="U4775">
        <f>Table1[[#This Row],[Price]]*0.52</f>
        <v>155.87520000000001</v>
      </c>
      <c r="V4775">
        <f>(Table1[[#This Row],[Price]]-Table1[[#This Row],[Scrap value]])/2</f>
        <v>71.942399999999992</v>
      </c>
    </row>
    <row r="4776" spans="1:22" x14ac:dyDescent="0.25">
      <c r="A4776" t="s">
        <v>21913</v>
      </c>
      <c r="B4776" t="s">
        <v>35</v>
      </c>
      <c r="C4776" t="s">
        <v>47</v>
      </c>
      <c r="D4776" t="s">
        <v>21914</v>
      </c>
      <c r="E4776">
        <v>117.54</v>
      </c>
      <c r="F4776">
        <v>68</v>
      </c>
      <c r="G4776" t="s">
        <v>43730</v>
      </c>
      <c r="H4776" t="s">
        <v>16629</v>
      </c>
      <c r="I4776" s="1">
        <v>44927</v>
      </c>
      <c r="J4776" s="1">
        <v>46023</v>
      </c>
      <c r="K4776" t="s">
        <v>21915</v>
      </c>
      <c r="L4776" t="s">
        <v>21916</v>
      </c>
      <c r="M4776" t="s">
        <v>20</v>
      </c>
      <c r="N4776">
        <v>4</v>
      </c>
      <c r="O4776">
        <f>Table1[[#This Row],[Price]]-0.1*Table1[[#This Row],[Price]]</f>
        <v>105.786</v>
      </c>
      <c r="P4776" s="9">
        <f>(Table1[[#This Row],[Expiration Date]]-Table1[[#This Row],[Manufacturing Date]])/365</f>
        <v>3.0027397260273974</v>
      </c>
      <c r="Q4776" t="str">
        <f>IF(Table1[[#This Row],[Expiration Date]]-J4784&gt;12/31/2024,"not expired","expired")</f>
        <v>not expired</v>
      </c>
      <c r="R4776">
        <f>Table1[[#This Row],[Discounted Price]]*0.95</f>
        <v>100.49669999999999</v>
      </c>
      <c r="S4776">
        <f>Table1[[#This Row],[Discounted Price]]*0.9</f>
        <v>95.207400000000007</v>
      </c>
      <c r="T4776">
        <f>Table1[[#This Row],[Discounted Price]]*0.8</f>
        <v>84.628800000000012</v>
      </c>
      <c r="U4776">
        <f>Table1[[#This Row],[Price]]*0.52</f>
        <v>61.120800000000003</v>
      </c>
      <c r="V4776">
        <f>(Table1[[#This Row],[Price]]-Table1[[#This Row],[Scrap value]])/2</f>
        <v>28.209600000000002</v>
      </c>
    </row>
    <row r="4777" spans="1:22" x14ac:dyDescent="0.25">
      <c r="A4777" t="s">
        <v>21917</v>
      </c>
      <c r="B4777" t="s">
        <v>22</v>
      </c>
      <c r="C4777" t="s">
        <v>47</v>
      </c>
      <c r="D4777" t="s">
        <v>21918</v>
      </c>
      <c r="E4777">
        <v>153.05000000000001</v>
      </c>
      <c r="F4777">
        <v>29</v>
      </c>
      <c r="G4777" t="s">
        <v>43729</v>
      </c>
      <c r="H4777" t="s">
        <v>10906</v>
      </c>
      <c r="I4777" s="1">
        <v>45137</v>
      </c>
      <c r="J4777" s="1">
        <v>46023</v>
      </c>
      <c r="K4777" t="s">
        <v>21919</v>
      </c>
      <c r="L4777" t="s">
        <v>21920</v>
      </c>
      <c r="M4777" t="s">
        <v>45</v>
      </c>
      <c r="N4777">
        <v>2</v>
      </c>
      <c r="O4777">
        <f>Table1[[#This Row],[Price]]-0.1*Table1[[#This Row],[Price]]</f>
        <v>137.745</v>
      </c>
      <c r="P4777" s="9">
        <f>(Table1[[#This Row],[Expiration Date]]-Table1[[#This Row],[Manufacturing Date]])/365</f>
        <v>2.4273972602739726</v>
      </c>
      <c r="Q4777" t="str">
        <f>IF(Table1[[#This Row],[Expiration Date]]-J4785&gt;12/31/2024,"not expired","expired")</f>
        <v>not expired</v>
      </c>
      <c r="R4777">
        <f>Table1[[#This Row],[Discounted Price]]*0.95</f>
        <v>130.85775000000001</v>
      </c>
      <c r="S4777">
        <f>Table1[[#This Row],[Discounted Price]]*0.9</f>
        <v>123.9705</v>
      </c>
      <c r="T4777">
        <f>Table1[[#This Row],[Discounted Price]]*0.8</f>
        <v>110.19600000000001</v>
      </c>
      <c r="U4777">
        <f>Table1[[#This Row],[Price]]*0.52</f>
        <v>79.586000000000013</v>
      </c>
      <c r="V4777">
        <f>(Table1[[#This Row],[Price]]-Table1[[#This Row],[Scrap value]])/2</f>
        <v>36.731999999999999</v>
      </c>
    </row>
    <row r="4778" spans="1:22" x14ac:dyDescent="0.25">
      <c r="A4778" t="s">
        <v>21921</v>
      </c>
      <c r="B4778" t="s">
        <v>29</v>
      </c>
      <c r="C4778" t="s">
        <v>47</v>
      </c>
      <c r="D4778" t="s">
        <v>21922</v>
      </c>
      <c r="E4778">
        <v>253.41</v>
      </c>
      <c r="F4778">
        <v>41</v>
      </c>
      <c r="G4778" t="s">
        <v>43730</v>
      </c>
      <c r="H4778" t="s">
        <v>8183</v>
      </c>
      <c r="I4778" s="1">
        <v>45137</v>
      </c>
      <c r="J4778" s="1">
        <v>45292</v>
      </c>
      <c r="K4778" t="s">
        <v>21923</v>
      </c>
      <c r="L4778" t="s">
        <v>21924</v>
      </c>
      <c r="M4778" t="s">
        <v>45</v>
      </c>
      <c r="N4778">
        <v>2</v>
      </c>
      <c r="O4778">
        <f>Table1[[#This Row],[Price]]-0.1*Table1[[#This Row],[Price]]</f>
        <v>228.06899999999999</v>
      </c>
      <c r="P4778" s="9">
        <f>(Table1[[#This Row],[Expiration Date]]-Table1[[#This Row],[Manufacturing Date]])/365</f>
        <v>0.42465753424657532</v>
      </c>
      <c r="Q4778" t="str">
        <f>IF(Table1[[#This Row],[Expiration Date]]-J4786&gt;12/31/2024,"not expired","expired")</f>
        <v>expired</v>
      </c>
      <c r="R4778">
        <f>Table1[[#This Row],[Discounted Price]]*0.95</f>
        <v>216.66554999999997</v>
      </c>
      <c r="S4778">
        <f>Table1[[#This Row],[Discounted Price]]*0.9</f>
        <v>205.2621</v>
      </c>
      <c r="T4778">
        <f>Table1[[#This Row],[Discounted Price]]*0.8</f>
        <v>182.45519999999999</v>
      </c>
      <c r="U4778">
        <f>Table1[[#This Row],[Price]]*0.52</f>
        <v>131.7732</v>
      </c>
      <c r="V4778">
        <f>(Table1[[#This Row],[Price]]-Table1[[#This Row],[Scrap value]])/2</f>
        <v>60.818399999999997</v>
      </c>
    </row>
    <row r="4779" spans="1:22" x14ac:dyDescent="0.25">
      <c r="A4779" t="s">
        <v>21925</v>
      </c>
      <c r="B4779" t="s">
        <v>35</v>
      </c>
      <c r="C4779" t="s">
        <v>47</v>
      </c>
      <c r="D4779" t="s">
        <v>21926</v>
      </c>
      <c r="E4779">
        <v>200.45</v>
      </c>
      <c r="F4779">
        <v>33</v>
      </c>
      <c r="G4779" t="s">
        <v>43728</v>
      </c>
      <c r="H4779" t="s">
        <v>21927</v>
      </c>
      <c r="I4779" s="1">
        <v>44927</v>
      </c>
      <c r="J4779" s="1">
        <v>45658</v>
      </c>
      <c r="K4779" t="s">
        <v>21928</v>
      </c>
      <c r="L4779" t="s">
        <v>21929</v>
      </c>
      <c r="M4779" t="s">
        <v>20</v>
      </c>
      <c r="N4779">
        <v>3</v>
      </c>
      <c r="O4779">
        <f>Table1[[#This Row],[Price]]-0.1*Table1[[#This Row],[Price]]</f>
        <v>180.40499999999997</v>
      </c>
      <c r="P4779" s="9">
        <f>(Table1[[#This Row],[Expiration Date]]-Table1[[#This Row],[Manufacturing Date]])/365</f>
        <v>2.0027397260273974</v>
      </c>
      <c r="Q4779" t="str">
        <f>IF(Table1[[#This Row],[Expiration Date]]-J4787&gt;12/31/2024,"not expired","expired")</f>
        <v>expired</v>
      </c>
      <c r="R4779">
        <f>Table1[[#This Row],[Discounted Price]]*0.95</f>
        <v>171.38474999999997</v>
      </c>
      <c r="S4779">
        <f>Table1[[#This Row],[Discounted Price]]*0.9</f>
        <v>162.36449999999999</v>
      </c>
      <c r="T4779">
        <f>Table1[[#This Row],[Discounted Price]]*0.8</f>
        <v>144.32399999999998</v>
      </c>
      <c r="U4779">
        <f>Table1[[#This Row],[Price]]*0.52</f>
        <v>104.23399999999999</v>
      </c>
      <c r="V4779">
        <f>(Table1[[#This Row],[Price]]-Table1[[#This Row],[Scrap value]])/2</f>
        <v>48.107999999999997</v>
      </c>
    </row>
    <row r="4780" spans="1:22" x14ac:dyDescent="0.25">
      <c r="A4780" t="s">
        <v>21930</v>
      </c>
      <c r="B4780" t="s">
        <v>29</v>
      </c>
      <c r="C4780" t="s">
        <v>47</v>
      </c>
      <c r="D4780" t="s">
        <v>21931</v>
      </c>
      <c r="E4780">
        <v>222.64</v>
      </c>
      <c r="F4780">
        <v>81</v>
      </c>
      <c r="G4780" t="s">
        <v>43729</v>
      </c>
      <c r="H4780" t="s">
        <v>10258</v>
      </c>
      <c r="I4780" s="1">
        <v>45000</v>
      </c>
      <c r="J4780" s="1">
        <v>45658</v>
      </c>
      <c r="K4780" t="s">
        <v>21932</v>
      </c>
      <c r="L4780" t="s">
        <v>21933</v>
      </c>
      <c r="M4780" t="s">
        <v>45</v>
      </c>
      <c r="N4780">
        <v>5</v>
      </c>
      <c r="O4780">
        <f>Table1[[#This Row],[Price]]-0.1*Table1[[#This Row],[Price]]</f>
        <v>200.37599999999998</v>
      </c>
      <c r="P4780" s="9">
        <f>(Table1[[#This Row],[Expiration Date]]-Table1[[#This Row],[Manufacturing Date]])/365</f>
        <v>1.8027397260273972</v>
      </c>
      <c r="Q4780" t="str">
        <f>IF(Table1[[#This Row],[Expiration Date]]-J4788&gt;12/31/2024,"not expired","expired")</f>
        <v>not expired</v>
      </c>
      <c r="R4780">
        <f>Table1[[#This Row],[Discounted Price]]*0.95</f>
        <v>190.35719999999998</v>
      </c>
      <c r="S4780">
        <f>Table1[[#This Row],[Discounted Price]]*0.9</f>
        <v>180.33839999999998</v>
      </c>
      <c r="T4780">
        <f>Table1[[#This Row],[Discounted Price]]*0.8</f>
        <v>160.30079999999998</v>
      </c>
      <c r="U4780">
        <f>Table1[[#This Row],[Price]]*0.52</f>
        <v>115.7728</v>
      </c>
      <c r="V4780">
        <f>(Table1[[#This Row],[Price]]-Table1[[#This Row],[Scrap value]])/2</f>
        <v>53.433599999999991</v>
      </c>
    </row>
    <row r="4781" spans="1:22" x14ac:dyDescent="0.25">
      <c r="A4781" t="s">
        <v>21934</v>
      </c>
      <c r="B4781" t="s">
        <v>29</v>
      </c>
      <c r="C4781" t="s">
        <v>47</v>
      </c>
      <c r="D4781" t="s">
        <v>21935</v>
      </c>
      <c r="E4781">
        <v>141.4</v>
      </c>
      <c r="F4781">
        <v>47</v>
      </c>
      <c r="G4781" t="s">
        <v>43728</v>
      </c>
      <c r="H4781" t="s">
        <v>21936</v>
      </c>
      <c r="I4781" s="1">
        <v>44927</v>
      </c>
      <c r="J4781" s="1">
        <v>46023</v>
      </c>
      <c r="K4781" t="s">
        <v>21937</v>
      </c>
      <c r="L4781" t="s">
        <v>21938</v>
      </c>
      <c r="M4781" t="s">
        <v>45</v>
      </c>
      <c r="N4781">
        <v>4</v>
      </c>
      <c r="O4781">
        <f>Table1[[#This Row],[Price]]-0.1*Table1[[#This Row],[Price]]</f>
        <v>127.26</v>
      </c>
      <c r="P4781" s="9">
        <f>(Table1[[#This Row],[Expiration Date]]-Table1[[#This Row],[Manufacturing Date]])/365</f>
        <v>3.0027397260273974</v>
      </c>
      <c r="Q4781" t="str">
        <f>IF(Table1[[#This Row],[Expiration Date]]-J4789&gt;12/31/2024,"not expired","expired")</f>
        <v>expired</v>
      </c>
      <c r="R4781">
        <f>Table1[[#This Row],[Discounted Price]]*0.95</f>
        <v>120.89700000000001</v>
      </c>
      <c r="S4781">
        <f>Table1[[#This Row],[Discounted Price]]*0.9</f>
        <v>114.53400000000001</v>
      </c>
      <c r="T4781">
        <f>Table1[[#This Row],[Discounted Price]]*0.8</f>
        <v>101.80800000000001</v>
      </c>
      <c r="U4781">
        <f>Table1[[#This Row],[Price]]*0.52</f>
        <v>73.528000000000006</v>
      </c>
      <c r="V4781">
        <f>(Table1[[#This Row],[Price]]-Table1[[#This Row],[Scrap value]])/2</f>
        <v>33.936</v>
      </c>
    </row>
    <row r="4782" spans="1:22" x14ac:dyDescent="0.25">
      <c r="A4782" t="s">
        <v>21939</v>
      </c>
      <c r="B4782" t="s">
        <v>29</v>
      </c>
      <c r="C4782" t="s">
        <v>47</v>
      </c>
      <c r="D4782" t="s">
        <v>21940</v>
      </c>
      <c r="E4782">
        <v>321.63</v>
      </c>
      <c r="F4782">
        <v>92</v>
      </c>
      <c r="G4782" t="s">
        <v>43730</v>
      </c>
      <c r="H4782" t="s">
        <v>7221</v>
      </c>
      <c r="I4782" s="1">
        <v>44927</v>
      </c>
      <c r="J4782" s="1">
        <v>45658</v>
      </c>
      <c r="K4782" t="s">
        <v>21941</v>
      </c>
      <c r="L4782" t="s">
        <v>21942</v>
      </c>
      <c r="M4782" t="s">
        <v>45</v>
      </c>
      <c r="N4782">
        <v>2</v>
      </c>
      <c r="O4782">
        <f>Table1[[#This Row],[Price]]-0.1*Table1[[#This Row],[Price]]</f>
        <v>289.46699999999998</v>
      </c>
      <c r="P4782" s="9">
        <f>(Table1[[#This Row],[Expiration Date]]-Table1[[#This Row],[Manufacturing Date]])/365</f>
        <v>2.0027397260273974</v>
      </c>
      <c r="Q4782" t="str">
        <f>IF(Table1[[#This Row],[Expiration Date]]-J4790&gt;12/31/2024,"not expired","expired")</f>
        <v>not expired</v>
      </c>
      <c r="R4782">
        <f>Table1[[#This Row],[Discounted Price]]*0.95</f>
        <v>274.99364999999995</v>
      </c>
      <c r="S4782">
        <f>Table1[[#This Row],[Discounted Price]]*0.9</f>
        <v>260.52030000000002</v>
      </c>
      <c r="T4782">
        <f>Table1[[#This Row],[Discounted Price]]*0.8</f>
        <v>231.5736</v>
      </c>
      <c r="U4782">
        <f>Table1[[#This Row],[Price]]*0.52</f>
        <v>167.24760000000001</v>
      </c>
      <c r="V4782">
        <f>(Table1[[#This Row],[Price]]-Table1[[#This Row],[Scrap value]])/2</f>
        <v>77.191199999999995</v>
      </c>
    </row>
    <row r="4783" spans="1:22" x14ac:dyDescent="0.25">
      <c r="A4783" t="s">
        <v>21943</v>
      </c>
      <c r="B4783" t="s">
        <v>29</v>
      </c>
      <c r="C4783" t="s">
        <v>47</v>
      </c>
      <c r="D4783" t="s">
        <v>21944</v>
      </c>
      <c r="E4783">
        <v>451.67</v>
      </c>
      <c r="F4783">
        <v>13</v>
      </c>
      <c r="G4783" t="s">
        <v>43729</v>
      </c>
      <c r="H4783" t="s">
        <v>19420</v>
      </c>
      <c r="I4783" s="1">
        <v>45137</v>
      </c>
      <c r="J4783" s="1">
        <v>45292</v>
      </c>
      <c r="K4783" t="s">
        <v>21945</v>
      </c>
      <c r="L4783" t="s">
        <v>21946</v>
      </c>
      <c r="M4783" t="s">
        <v>27</v>
      </c>
      <c r="N4783">
        <v>4</v>
      </c>
      <c r="O4783">
        <f>Table1[[#This Row],[Price]]-0.1*Table1[[#This Row],[Price]]</f>
        <v>406.50300000000004</v>
      </c>
      <c r="P4783" s="9">
        <f>(Table1[[#This Row],[Expiration Date]]-Table1[[#This Row],[Manufacturing Date]])/365</f>
        <v>0.42465753424657532</v>
      </c>
      <c r="Q4783" t="str">
        <f>IF(Table1[[#This Row],[Expiration Date]]-J4791&gt;12/31/2024,"not expired","expired")</f>
        <v>expired</v>
      </c>
      <c r="R4783">
        <f>Table1[[#This Row],[Discounted Price]]*0.95</f>
        <v>386.17785000000003</v>
      </c>
      <c r="S4783">
        <f>Table1[[#This Row],[Discounted Price]]*0.9</f>
        <v>365.85270000000003</v>
      </c>
      <c r="T4783">
        <f>Table1[[#This Row],[Discounted Price]]*0.8</f>
        <v>325.20240000000007</v>
      </c>
      <c r="U4783">
        <f>Table1[[#This Row],[Price]]*0.52</f>
        <v>234.86840000000001</v>
      </c>
      <c r="V4783">
        <f>(Table1[[#This Row],[Price]]-Table1[[#This Row],[Scrap value]])/2</f>
        <v>108.4008</v>
      </c>
    </row>
    <row r="4784" spans="1:22" x14ac:dyDescent="0.25">
      <c r="A4784" t="s">
        <v>21947</v>
      </c>
      <c r="B4784" t="s">
        <v>29</v>
      </c>
      <c r="C4784" t="s">
        <v>47</v>
      </c>
      <c r="D4784" t="s">
        <v>21948</v>
      </c>
      <c r="E4784">
        <v>205.08</v>
      </c>
      <c r="F4784">
        <v>59</v>
      </c>
      <c r="G4784" t="s">
        <v>43729</v>
      </c>
      <c r="H4784" t="s">
        <v>10867</v>
      </c>
      <c r="I4784" s="1">
        <v>45137</v>
      </c>
      <c r="J4784" s="1">
        <v>45658</v>
      </c>
      <c r="K4784" t="s">
        <v>21949</v>
      </c>
      <c r="L4784" t="s">
        <v>21950</v>
      </c>
      <c r="M4784" t="s">
        <v>45</v>
      </c>
      <c r="N4784">
        <v>1</v>
      </c>
      <c r="O4784">
        <f>Table1[[#This Row],[Price]]-0.1*Table1[[#This Row],[Price]]</f>
        <v>184.572</v>
      </c>
      <c r="P4784" s="9">
        <f>(Table1[[#This Row],[Expiration Date]]-Table1[[#This Row],[Manufacturing Date]])/365</f>
        <v>1.4273972602739726</v>
      </c>
      <c r="Q4784" t="str">
        <f>IF(Table1[[#This Row],[Expiration Date]]-J4792&gt;12/31/2024,"not expired","expired")</f>
        <v>not expired</v>
      </c>
      <c r="R4784">
        <f>Table1[[#This Row],[Discounted Price]]*0.95</f>
        <v>175.3434</v>
      </c>
      <c r="S4784">
        <f>Table1[[#This Row],[Discounted Price]]*0.9</f>
        <v>166.1148</v>
      </c>
      <c r="T4784">
        <f>Table1[[#This Row],[Discounted Price]]*0.8</f>
        <v>147.6576</v>
      </c>
      <c r="U4784">
        <f>Table1[[#This Row],[Price]]*0.52</f>
        <v>106.64160000000001</v>
      </c>
      <c r="V4784">
        <f>(Table1[[#This Row],[Price]]-Table1[[#This Row],[Scrap value]])/2</f>
        <v>49.219200000000001</v>
      </c>
    </row>
    <row r="4785" spans="1:22" x14ac:dyDescent="0.25">
      <c r="A4785" t="s">
        <v>21951</v>
      </c>
      <c r="B4785" t="s">
        <v>35</v>
      </c>
      <c r="C4785" t="s">
        <v>47</v>
      </c>
      <c r="D4785" t="s">
        <v>21952</v>
      </c>
      <c r="E4785">
        <v>58.52</v>
      </c>
      <c r="F4785">
        <v>94</v>
      </c>
      <c r="G4785" t="s">
        <v>43730</v>
      </c>
      <c r="H4785" t="s">
        <v>4585</v>
      </c>
      <c r="I4785" s="1">
        <v>44927</v>
      </c>
      <c r="J4785" s="1">
        <v>45658</v>
      </c>
      <c r="K4785" t="s">
        <v>21953</v>
      </c>
      <c r="L4785" t="s">
        <v>21954</v>
      </c>
      <c r="M4785" t="s">
        <v>27</v>
      </c>
      <c r="N4785">
        <v>5</v>
      </c>
      <c r="O4785">
        <f>Table1[[#This Row],[Price]]-0.1*Table1[[#This Row],[Price]]</f>
        <v>52.668000000000006</v>
      </c>
      <c r="P4785" s="9">
        <f>(Table1[[#This Row],[Expiration Date]]-Table1[[#This Row],[Manufacturing Date]])/365</f>
        <v>2.0027397260273974</v>
      </c>
      <c r="Q4785" t="str">
        <f>IF(Table1[[#This Row],[Expiration Date]]-J4793&gt;12/31/2024,"not expired","expired")</f>
        <v>expired</v>
      </c>
      <c r="R4785">
        <f>Table1[[#This Row],[Discounted Price]]*0.95</f>
        <v>50.034600000000005</v>
      </c>
      <c r="S4785">
        <f>Table1[[#This Row],[Discounted Price]]*0.9</f>
        <v>47.40120000000001</v>
      </c>
      <c r="T4785">
        <f>Table1[[#This Row],[Discounted Price]]*0.8</f>
        <v>42.134400000000007</v>
      </c>
      <c r="U4785">
        <f>Table1[[#This Row],[Price]]*0.52</f>
        <v>30.430400000000002</v>
      </c>
      <c r="V4785">
        <f>(Table1[[#This Row],[Price]]-Table1[[#This Row],[Scrap value]])/2</f>
        <v>14.0448</v>
      </c>
    </row>
    <row r="4786" spans="1:22" x14ac:dyDescent="0.25">
      <c r="A4786" t="s">
        <v>21955</v>
      </c>
      <c r="B4786" t="s">
        <v>22</v>
      </c>
      <c r="C4786" t="s">
        <v>47</v>
      </c>
      <c r="D4786" t="s">
        <v>21956</v>
      </c>
      <c r="E4786">
        <v>373.67</v>
      </c>
      <c r="F4786">
        <v>33</v>
      </c>
      <c r="G4786" t="s">
        <v>43730</v>
      </c>
      <c r="H4786" t="s">
        <v>14912</v>
      </c>
      <c r="I4786" s="1">
        <v>45137</v>
      </c>
      <c r="J4786" s="1">
        <v>45292</v>
      </c>
      <c r="K4786" t="s">
        <v>21957</v>
      </c>
      <c r="L4786" t="s">
        <v>21958</v>
      </c>
      <c r="M4786" t="s">
        <v>27</v>
      </c>
      <c r="N4786">
        <v>2</v>
      </c>
      <c r="O4786">
        <f>Table1[[#This Row],[Price]]-0.1*Table1[[#This Row],[Price]]</f>
        <v>336.303</v>
      </c>
      <c r="P4786" s="9">
        <f>(Table1[[#This Row],[Expiration Date]]-Table1[[#This Row],[Manufacturing Date]])/365</f>
        <v>0.42465753424657532</v>
      </c>
      <c r="Q4786" t="str">
        <f>IF(Table1[[#This Row],[Expiration Date]]-J4794&gt;12/31/2024,"not expired","expired")</f>
        <v>expired</v>
      </c>
      <c r="R4786">
        <f>Table1[[#This Row],[Discounted Price]]*0.95</f>
        <v>319.48784999999998</v>
      </c>
      <c r="S4786">
        <f>Table1[[#This Row],[Discounted Price]]*0.9</f>
        <v>302.67270000000002</v>
      </c>
      <c r="T4786">
        <f>Table1[[#This Row],[Discounted Price]]*0.8</f>
        <v>269.04239999999999</v>
      </c>
      <c r="U4786">
        <f>Table1[[#This Row],[Price]]*0.52</f>
        <v>194.30840000000001</v>
      </c>
      <c r="V4786">
        <f>(Table1[[#This Row],[Price]]-Table1[[#This Row],[Scrap value]])/2</f>
        <v>89.680800000000005</v>
      </c>
    </row>
    <row r="4787" spans="1:22" x14ac:dyDescent="0.25">
      <c r="A4787" t="s">
        <v>21959</v>
      </c>
      <c r="B4787" t="s">
        <v>35</v>
      </c>
      <c r="C4787" t="s">
        <v>47</v>
      </c>
      <c r="D4787" t="s">
        <v>21960</v>
      </c>
      <c r="E4787">
        <v>471.29</v>
      </c>
      <c r="F4787">
        <v>5</v>
      </c>
      <c r="G4787" t="s">
        <v>43729</v>
      </c>
      <c r="H4787" t="s">
        <v>1224</v>
      </c>
      <c r="I4787" s="1">
        <v>45000</v>
      </c>
      <c r="J4787" s="1">
        <v>46023</v>
      </c>
      <c r="K4787" t="s">
        <v>21961</v>
      </c>
      <c r="L4787" t="s">
        <v>21962</v>
      </c>
      <c r="M4787" t="s">
        <v>27</v>
      </c>
      <c r="N4787">
        <v>4</v>
      </c>
      <c r="O4787">
        <f>Table1[[#This Row],[Price]]-0.1*Table1[[#This Row],[Price]]</f>
        <v>424.161</v>
      </c>
      <c r="P4787" s="9">
        <f>(Table1[[#This Row],[Expiration Date]]-Table1[[#This Row],[Manufacturing Date]])/365</f>
        <v>2.8027397260273972</v>
      </c>
      <c r="Q4787" t="str">
        <f>IF(Table1[[#This Row],[Expiration Date]]-J4795&gt;12/31/2024,"not expired","expired")</f>
        <v>not expired</v>
      </c>
      <c r="R4787">
        <f>Table1[[#This Row],[Discounted Price]]*0.95</f>
        <v>402.95294999999999</v>
      </c>
      <c r="S4787">
        <f>Table1[[#This Row],[Discounted Price]]*0.9</f>
        <v>381.74490000000003</v>
      </c>
      <c r="T4787">
        <f>Table1[[#This Row],[Discounted Price]]*0.8</f>
        <v>339.3288</v>
      </c>
      <c r="U4787">
        <f>Table1[[#This Row],[Price]]*0.52</f>
        <v>245.07080000000002</v>
      </c>
      <c r="V4787">
        <f>(Table1[[#This Row],[Price]]-Table1[[#This Row],[Scrap value]])/2</f>
        <v>113.1096</v>
      </c>
    </row>
    <row r="4788" spans="1:22" x14ac:dyDescent="0.25">
      <c r="A4788" t="s">
        <v>21963</v>
      </c>
      <c r="B4788" t="s">
        <v>22</v>
      </c>
      <c r="C4788" t="s">
        <v>47</v>
      </c>
      <c r="D4788" t="s">
        <v>21964</v>
      </c>
      <c r="E4788">
        <v>305.75</v>
      </c>
      <c r="F4788">
        <v>17</v>
      </c>
      <c r="G4788" t="s">
        <v>43730</v>
      </c>
      <c r="H4788" t="s">
        <v>21965</v>
      </c>
      <c r="I4788" s="1">
        <v>44927</v>
      </c>
      <c r="J4788" s="1">
        <v>45292</v>
      </c>
      <c r="K4788" t="s">
        <v>21966</v>
      </c>
      <c r="L4788" t="s">
        <v>21967</v>
      </c>
      <c r="M4788" t="s">
        <v>20</v>
      </c>
      <c r="N4788">
        <v>4</v>
      </c>
      <c r="O4788">
        <f>Table1[[#This Row],[Price]]-0.1*Table1[[#This Row],[Price]]</f>
        <v>275.17500000000001</v>
      </c>
      <c r="P4788" s="9">
        <f>(Table1[[#This Row],[Expiration Date]]-Table1[[#This Row],[Manufacturing Date]])/365</f>
        <v>1</v>
      </c>
      <c r="Q4788" t="str">
        <f>IF(Table1[[#This Row],[Expiration Date]]-J4796&gt;12/31/2024,"not expired","expired")</f>
        <v>expired</v>
      </c>
      <c r="R4788">
        <f>Table1[[#This Row],[Discounted Price]]*0.95</f>
        <v>261.41624999999999</v>
      </c>
      <c r="S4788">
        <f>Table1[[#This Row],[Discounted Price]]*0.9</f>
        <v>247.65750000000003</v>
      </c>
      <c r="T4788">
        <f>Table1[[#This Row],[Discounted Price]]*0.8</f>
        <v>220.14000000000001</v>
      </c>
      <c r="U4788">
        <f>Table1[[#This Row],[Price]]*0.52</f>
        <v>158.99</v>
      </c>
      <c r="V4788">
        <f>(Table1[[#This Row],[Price]]-Table1[[#This Row],[Scrap value]])/2</f>
        <v>73.38</v>
      </c>
    </row>
    <row r="4789" spans="1:22" x14ac:dyDescent="0.25">
      <c r="A4789" t="s">
        <v>21968</v>
      </c>
      <c r="B4789" t="s">
        <v>15</v>
      </c>
      <c r="C4789" t="s">
        <v>47</v>
      </c>
      <c r="D4789" t="s">
        <v>21969</v>
      </c>
      <c r="E4789">
        <v>212.5</v>
      </c>
      <c r="F4789">
        <v>31</v>
      </c>
      <c r="G4789" t="s">
        <v>43729</v>
      </c>
      <c r="H4789" t="s">
        <v>21970</v>
      </c>
      <c r="I4789" s="1">
        <v>44927</v>
      </c>
      <c r="J4789" s="1">
        <v>46023</v>
      </c>
      <c r="K4789" t="s">
        <v>21971</v>
      </c>
      <c r="L4789" t="s">
        <v>21972</v>
      </c>
      <c r="M4789" t="s">
        <v>20</v>
      </c>
      <c r="N4789">
        <v>1</v>
      </c>
      <c r="O4789">
        <f>Table1[[#This Row],[Price]]-0.1*Table1[[#This Row],[Price]]</f>
        <v>191.25</v>
      </c>
      <c r="P4789" s="9">
        <f>(Table1[[#This Row],[Expiration Date]]-Table1[[#This Row],[Manufacturing Date]])/365</f>
        <v>3.0027397260273974</v>
      </c>
      <c r="Q4789" t="str">
        <f>IF(Table1[[#This Row],[Expiration Date]]-J4797&gt;12/31/2024,"not expired","expired")</f>
        <v>not expired</v>
      </c>
      <c r="R4789">
        <f>Table1[[#This Row],[Discounted Price]]*0.95</f>
        <v>181.6875</v>
      </c>
      <c r="S4789">
        <f>Table1[[#This Row],[Discounted Price]]*0.9</f>
        <v>172.125</v>
      </c>
      <c r="T4789">
        <f>Table1[[#This Row],[Discounted Price]]*0.8</f>
        <v>153</v>
      </c>
      <c r="U4789">
        <f>Table1[[#This Row],[Price]]*0.52</f>
        <v>110.5</v>
      </c>
      <c r="V4789">
        <f>(Table1[[#This Row],[Price]]-Table1[[#This Row],[Scrap value]])/2</f>
        <v>51</v>
      </c>
    </row>
    <row r="4790" spans="1:22" x14ac:dyDescent="0.25">
      <c r="A4790" t="s">
        <v>21973</v>
      </c>
      <c r="B4790" t="s">
        <v>22</v>
      </c>
      <c r="C4790" t="s">
        <v>47</v>
      </c>
      <c r="D4790" t="s">
        <v>21974</v>
      </c>
      <c r="E4790">
        <v>428.98</v>
      </c>
      <c r="F4790">
        <v>30</v>
      </c>
      <c r="G4790" t="s">
        <v>43729</v>
      </c>
      <c r="H4790" t="s">
        <v>21975</v>
      </c>
      <c r="I4790" s="1">
        <v>45137</v>
      </c>
      <c r="J4790" s="1">
        <v>45292</v>
      </c>
      <c r="K4790" t="s">
        <v>21976</v>
      </c>
      <c r="L4790" t="s">
        <v>21977</v>
      </c>
      <c r="M4790" t="s">
        <v>27</v>
      </c>
      <c r="N4790">
        <v>5</v>
      </c>
      <c r="O4790">
        <f>Table1[[#This Row],[Price]]-0.1*Table1[[#This Row],[Price]]</f>
        <v>386.08199999999999</v>
      </c>
      <c r="P4790" s="9">
        <f>(Table1[[#This Row],[Expiration Date]]-Table1[[#This Row],[Manufacturing Date]])/365</f>
        <v>0.42465753424657532</v>
      </c>
      <c r="Q4790" t="str">
        <f>IF(Table1[[#This Row],[Expiration Date]]-J4798&gt;12/31/2024,"not expired","expired")</f>
        <v>expired</v>
      </c>
      <c r="R4790">
        <f>Table1[[#This Row],[Discounted Price]]*0.95</f>
        <v>366.77789999999999</v>
      </c>
      <c r="S4790">
        <f>Table1[[#This Row],[Discounted Price]]*0.9</f>
        <v>347.47379999999998</v>
      </c>
      <c r="T4790">
        <f>Table1[[#This Row],[Discounted Price]]*0.8</f>
        <v>308.86560000000003</v>
      </c>
      <c r="U4790">
        <f>Table1[[#This Row],[Price]]*0.52</f>
        <v>223.06960000000001</v>
      </c>
      <c r="V4790">
        <f>(Table1[[#This Row],[Price]]-Table1[[#This Row],[Scrap value]])/2</f>
        <v>102.9552</v>
      </c>
    </row>
    <row r="4791" spans="1:22" x14ac:dyDescent="0.25">
      <c r="A4791" t="s">
        <v>21978</v>
      </c>
      <c r="B4791" t="s">
        <v>22</v>
      </c>
      <c r="C4791" t="s">
        <v>47</v>
      </c>
      <c r="D4791" t="s">
        <v>21979</v>
      </c>
      <c r="E4791">
        <v>486.38</v>
      </c>
      <c r="F4791">
        <v>3</v>
      </c>
      <c r="G4791" t="s">
        <v>43730</v>
      </c>
      <c r="H4791" t="s">
        <v>9697</v>
      </c>
      <c r="I4791" s="1">
        <v>44927</v>
      </c>
      <c r="J4791" s="1">
        <v>45658</v>
      </c>
      <c r="K4791" t="s">
        <v>21980</v>
      </c>
      <c r="L4791" t="s">
        <v>21981</v>
      </c>
      <c r="M4791" t="s">
        <v>45</v>
      </c>
      <c r="N4791">
        <v>5</v>
      </c>
      <c r="O4791">
        <f>Table1[[#This Row],[Price]]-0.1*Table1[[#This Row],[Price]]</f>
        <v>437.74199999999996</v>
      </c>
      <c r="P4791" s="9">
        <f>(Table1[[#This Row],[Expiration Date]]-Table1[[#This Row],[Manufacturing Date]])/365</f>
        <v>2.0027397260273974</v>
      </c>
      <c r="Q4791" t="str">
        <f>IF(Table1[[#This Row],[Expiration Date]]-J4799&gt;12/31/2024,"not expired","expired")</f>
        <v>expired</v>
      </c>
      <c r="R4791">
        <f>Table1[[#This Row],[Discounted Price]]*0.95</f>
        <v>415.85489999999993</v>
      </c>
      <c r="S4791">
        <f>Table1[[#This Row],[Discounted Price]]*0.9</f>
        <v>393.96779999999995</v>
      </c>
      <c r="T4791">
        <f>Table1[[#This Row],[Discounted Price]]*0.8</f>
        <v>350.1936</v>
      </c>
      <c r="U4791">
        <f>Table1[[#This Row],[Price]]*0.52</f>
        <v>252.91759999999999</v>
      </c>
      <c r="V4791">
        <f>(Table1[[#This Row],[Price]]-Table1[[#This Row],[Scrap value]])/2</f>
        <v>116.7312</v>
      </c>
    </row>
    <row r="4792" spans="1:22" x14ac:dyDescent="0.25">
      <c r="A4792" t="s">
        <v>21982</v>
      </c>
      <c r="B4792" t="s">
        <v>22</v>
      </c>
      <c r="C4792" t="s">
        <v>47</v>
      </c>
      <c r="D4792" t="s">
        <v>21983</v>
      </c>
      <c r="E4792">
        <v>393.68</v>
      </c>
      <c r="F4792">
        <v>91</v>
      </c>
      <c r="G4792" t="s">
        <v>43728</v>
      </c>
      <c r="H4792" t="s">
        <v>21984</v>
      </c>
      <c r="I4792" s="1">
        <v>45137</v>
      </c>
      <c r="J4792" s="1">
        <v>45292</v>
      </c>
      <c r="K4792" t="s">
        <v>21985</v>
      </c>
      <c r="L4792" t="s">
        <v>21986</v>
      </c>
      <c r="M4792" t="s">
        <v>20</v>
      </c>
      <c r="N4792">
        <v>4</v>
      </c>
      <c r="O4792">
        <f>Table1[[#This Row],[Price]]-0.1*Table1[[#This Row],[Price]]</f>
        <v>354.31200000000001</v>
      </c>
      <c r="P4792" s="9">
        <f>(Table1[[#This Row],[Expiration Date]]-Table1[[#This Row],[Manufacturing Date]])/365</f>
        <v>0.42465753424657532</v>
      </c>
      <c r="Q4792" t="str">
        <f>IF(Table1[[#This Row],[Expiration Date]]-J4800&gt;12/31/2024,"not expired","expired")</f>
        <v>expired</v>
      </c>
      <c r="R4792">
        <f>Table1[[#This Row],[Discounted Price]]*0.95</f>
        <v>336.59640000000002</v>
      </c>
      <c r="S4792">
        <f>Table1[[#This Row],[Discounted Price]]*0.9</f>
        <v>318.88080000000002</v>
      </c>
      <c r="T4792">
        <f>Table1[[#This Row],[Discounted Price]]*0.8</f>
        <v>283.44960000000003</v>
      </c>
      <c r="U4792">
        <f>Table1[[#This Row],[Price]]*0.52</f>
        <v>204.71360000000001</v>
      </c>
      <c r="V4792">
        <f>(Table1[[#This Row],[Price]]-Table1[[#This Row],[Scrap value]])/2</f>
        <v>94.483199999999997</v>
      </c>
    </row>
    <row r="4793" spans="1:22" x14ac:dyDescent="0.25">
      <c r="A4793" t="s">
        <v>21987</v>
      </c>
      <c r="B4793" t="s">
        <v>22</v>
      </c>
      <c r="C4793" t="s">
        <v>47</v>
      </c>
      <c r="D4793" t="s">
        <v>21988</v>
      </c>
      <c r="E4793">
        <v>176.76</v>
      </c>
      <c r="F4793">
        <v>27</v>
      </c>
      <c r="G4793" t="s">
        <v>43728</v>
      </c>
      <c r="H4793" t="s">
        <v>9176</v>
      </c>
      <c r="I4793" s="1">
        <v>44927</v>
      </c>
      <c r="J4793" s="1">
        <v>46023</v>
      </c>
      <c r="K4793" t="s">
        <v>21989</v>
      </c>
      <c r="L4793" t="s">
        <v>21990</v>
      </c>
      <c r="M4793" t="s">
        <v>20</v>
      </c>
      <c r="N4793">
        <v>3</v>
      </c>
      <c r="O4793">
        <f>Table1[[#This Row],[Price]]-0.1*Table1[[#This Row],[Price]]</f>
        <v>159.084</v>
      </c>
      <c r="P4793" s="9">
        <f>(Table1[[#This Row],[Expiration Date]]-Table1[[#This Row],[Manufacturing Date]])/365</f>
        <v>3.0027397260273974</v>
      </c>
      <c r="Q4793" t="str">
        <f>IF(Table1[[#This Row],[Expiration Date]]-J4801&gt;12/31/2024,"not expired","expired")</f>
        <v>expired</v>
      </c>
      <c r="R4793">
        <f>Table1[[#This Row],[Discounted Price]]*0.95</f>
        <v>151.12979999999999</v>
      </c>
      <c r="S4793">
        <f>Table1[[#This Row],[Discounted Price]]*0.9</f>
        <v>143.1756</v>
      </c>
      <c r="T4793">
        <f>Table1[[#This Row],[Discounted Price]]*0.8</f>
        <v>127.2672</v>
      </c>
      <c r="U4793">
        <f>Table1[[#This Row],[Price]]*0.52</f>
        <v>91.915199999999999</v>
      </c>
      <c r="V4793">
        <f>(Table1[[#This Row],[Price]]-Table1[[#This Row],[Scrap value]])/2</f>
        <v>42.422399999999996</v>
      </c>
    </row>
    <row r="4794" spans="1:22" x14ac:dyDescent="0.25">
      <c r="A4794" t="s">
        <v>21991</v>
      </c>
      <c r="B4794" t="s">
        <v>29</v>
      </c>
      <c r="C4794" t="s">
        <v>47</v>
      </c>
      <c r="D4794" t="s">
        <v>21992</v>
      </c>
      <c r="E4794">
        <v>424.98</v>
      </c>
      <c r="F4794">
        <v>47</v>
      </c>
      <c r="G4794" t="s">
        <v>43728</v>
      </c>
      <c r="H4794" t="s">
        <v>14342</v>
      </c>
      <c r="I4794" s="1">
        <v>44927</v>
      </c>
      <c r="J4794" s="1">
        <v>45658</v>
      </c>
      <c r="K4794" t="s">
        <v>21993</v>
      </c>
      <c r="L4794" t="s">
        <v>21994</v>
      </c>
      <c r="M4794" t="s">
        <v>20</v>
      </c>
      <c r="N4794">
        <v>2</v>
      </c>
      <c r="O4794">
        <f>Table1[[#This Row],[Price]]-0.1*Table1[[#This Row],[Price]]</f>
        <v>382.48200000000003</v>
      </c>
      <c r="P4794" s="9">
        <f>(Table1[[#This Row],[Expiration Date]]-Table1[[#This Row],[Manufacturing Date]])/365</f>
        <v>2.0027397260273974</v>
      </c>
      <c r="Q4794" t="str">
        <f>IF(Table1[[#This Row],[Expiration Date]]-J4802&gt;12/31/2024,"not expired","expired")</f>
        <v>expired</v>
      </c>
      <c r="R4794">
        <f>Table1[[#This Row],[Discounted Price]]*0.95</f>
        <v>363.35790000000003</v>
      </c>
      <c r="S4794">
        <f>Table1[[#This Row],[Discounted Price]]*0.9</f>
        <v>344.23380000000003</v>
      </c>
      <c r="T4794">
        <f>Table1[[#This Row],[Discounted Price]]*0.8</f>
        <v>305.98560000000003</v>
      </c>
      <c r="U4794">
        <f>Table1[[#This Row],[Price]]*0.52</f>
        <v>220.98960000000002</v>
      </c>
      <c r="V4794">
        <f>(Table1[[#This Row],[Price]]-Table1[[#This Row],[Scrap value]])/2</f>
        <v>101.9952</v>
      </c>
    </row>
    <row r="4795" spans="1:22" x14ac:dyDescent="0.25">
      <c r="A4795" t="s">
        <v>21995</v>
      </c>
      <c r="B4795" t="s">
        <v>35</v>
      </c>
      <c r="C4795" t="s">
        <v>47</v>
      </c>
      <c r="D4795" t="s">
        <v>21996</v>
      </c>
      <c r="E4795">
        <v>198.7</v>
      </c>
      <c r="F4795">
        <v>75</v>
      </c>
      <c r="G4795" t="s">
        <v>43728</v>
      </c>
      <c r="H4795" t="s">
        <v>21997</v>
      </c>
      <c r="I4795" s="1">
        <v>44927</v>
      </c>
      <c r="J4795" s="1">
        <v>45292</v>
      </c>
      <c r="K4795" t="s">
        <v>21998</v>
      </c>
      <c r="L4795" t="s">
        <v>21999</v>
      </c>
      <c r="M4795" t="s">
        <v>45</v>
      </c>
      <c r="N4795">
        <v>3</v>
      </c>
      <c r="O4795">
        <f>Table1[[#This Row],[Price]]-0.1*Table1[[#This Row],[Price]]</f>
        <v>178.82999999999998</v>
      </c>
      <c r="P4795" s="9">
        <f>(Table1[[#This Row],[Expiration Date]]-Table1[[#This Row],[Manufacturing Date]])/365</f>
        <v>1</v>
      </c>
      <c r="Q4795" t="str">
        <f>IF(Table1[[#This Row],[Expiration Date]]-J4803&gt;12/31/2024,"not expired","expired")</f>
        <v>expired</v>
      </c>
      <c r="R4795">
        <f>Table1[[#This Row],[Discounted Price]]*0.95</f>
        <v>169.88849999999996</v>
      </c>
      <c r="S4795">
        <f>Table1[[#This Row],[Discounted Price]]*0.9</f>
        <v>160.947</v>
      </c>
      <c r="T4795">
        <f>Table1[[#This Row],[Discounted Price]]*0.8</f>
        <v>143.06399999999999</v>
      </c>
      <c r="U4795">
        <f>Table1[[#This Row],[Price]]*0.52</f>
        <v>103.324</v>
      </c>
      <c r="V4795">
        <f>(Table1[[#This Row],[Price]]-Table1[[#This Row],[Scrap value]])/2</f>
        <v>47.687999999999995</v>
      </c>
    </row>
    <row r="4796" spans="1:22" x14ac:dyDescent="0.25">
      <c r="A4796" t="s">
        <v>22000</v>
      </c>
      <c r="B4796" t="s">
        <v>22</v>
      </c>
      <c r="C4796" t="s">
        <v>47</v>
      </c>
      <c r="D4796" t="s">
        <v>22001</v>
      </c>
      <c r="E4796">
        <v>291.42</v>
      </c>
      <c r="F4796">
        <v>60</v>
      </c>
      <c r="G4796" t="s">
        <v>43728</v>
      </c>
      <c r="H4796" t="s">
        <v>1914</v>
      </c>
      <c r="I4796" s="1">
        <v>45137</v>
      </c>
      <c r="J4796" s="1">
        <v>46023</v>
      </c>
      <c r="K4796" t="s">
        <v>22002</v>
      </c>
      <c r="L4796" t="s">
        <v>22003</v>
      </c>
      <c r="M4796" t="s">
        <v>45</v>
      </c>
      <c r="N4796">
        <v>3</v>
      </c>
      <c r="O4796">
        <f>Table1[[#This Row],[Price]]-0.1*Table1[[#This Row],[Price]]</f>
        <v>262.27800000000002</v>
      </c>
      <c r="P4796" s="9">
        <f>(Table1[[#This Row],[Expiration Date]]-Table1[[#This Row],[Manufacturing Date]])/365</f>
        <v>2.4273972602739726</v>
      </c>
      <c r="Q4796" t="str">
        <f>IF(Table1[[#This Row],[Expiration Date]]-J4804&gt;12/31/2024,"not expired","expired")</f>
        <v>not expired</v>
      </c>
      <c r="R4796">
        <f>Table1[[#This Row],[Discounted Price]]*0.95</f>
        <v>249.16410000000002</v>
      </c>
      <c r="S4796">
        <f>Table1[[#This Row],[Discounted Price]]*0.9</f>
        <v>236.05020000000002</v>
      </c>
      <c r="T4796">
        <f>Table1[[#This Row],[Discounted Price]]*0.8</f>
        <v>209.82240000000002</v>
      </c>
      <c r="U4796">
        <f>Table1[[#This Row],[Price]]*0.52</f>
        <v>151.53840000000002</v>
      </c>
      <c r="V4796">
        <f>(Table1[[#This Row],[Price]]-Table1[[#This Row],[Scrap value]])/2</f>
        <v>69.940799999999996</v>
      </c>
    </row>
    <row r="4797" spans="1:22" x14ac:dyDescent="0.25">
      <c r="A4797" t="s">
        <v>22004</v>
      </c>
      <c r="B4797" t="s">
        <v>22</v>
      </c>
      <c r="C4797" t="s">
        <v>47</v>
      </c>
      <c r="D4797" t="s">
        <v>22005</v>
      </c>
      <c r="E4797">
        <v>480.17</v>
      </c>
      <c r="F4797">
        <v>67</v>
      </c>
      <c r="G4797" t="s">
        <v>43730</v>
      </c>
      <c r="H4797" t="s">
        <v>7271</v>
      </c>
      <c r="I4797" s="1">
        <v>45000</v>
      </c>
      <c r="J4797" s="1">
        <v>45658</v>
      </c>
      <c r="K4797" t="s">
        <v>22006</v>
      </c>
      <c r="L4797" t="s">
        <v>22007</v>
      </c>
      <c r="M4797" t="s">
        <v>27</v>
      </c>
      <c r="N4797">
        <v>2</v>
      </c>
      <c r="O4797">
        <f>Table1[[#This Row],[Price]]-0.1*Table1[[#This Row],[Price]]</f>
        <v>432.15300000000002</v>
      </c>
      <c r="P4797" s="9">
        <f>(Table1[[#This Row],[Expiration Date]]-Table1[[#This Row],[Manufacturing Date]])/365</f>
        <v>1.8027397260273972</v>
      </c>
      <c r="Q4797" t="str">
        <f>IF(Table1[[#This Row],[Expiration Date]]-J4805&gt;12/31/2024,"not expired","expired")</f>
        <v>not expired</v>
      </c>
      <c r="R4797">
        <f>Table1[[#This Row],[Discounted Price]]*0.95</f>
        <v>410.54534999999998</v>
      </c>
      <c r="S4797">
        <f>Table1[[#This Row],[Discounted Price]]*0.9</f>
        <v>388.93770000000001</v>
      </c>
      <c r="T4797">
        <f>Table1[[#This Row],[Discounted Price]]*0.8</f>
        <v>345.72240000000005</v>
      </c>
      <c r="U4797">
        <f>Table1[[#This Row],[Price]]*0.52</f>
        <v>249.68840000000003</v>
      </c>
      <c r="V4797">
        <f>(Table1[[#This Row],[Price]]-Table1[[#This Row],[Scrap value]])/2</f>
        <v>115.24079999999999</v>
      </c>
    </row>
    <row r="4798" spans="1:22" x14ac:dyDescent="0.25">
      <c r="A4798" t="s">
        <v>22008</v>
      </c>
      <c r="B4798" t="s">
        <v>35</v>
      </c>
      <c r="C4798" t="s">
        <v>47</v>
      </c>
      <c r="D4798" t="s">
        <v>22009</v>
      </c>
      <c r="E4798">
        <v>489.55</v>
      </c>
      <c r="F4798">
        <v>57</v>
      </c>
      <c r="G4798" t="s">
        <v>43730</v>
      </c>
      <c r="H4798" t="s">
        <v>14734</v>
      </c>
      <c r="I4798" s="1">
        <v>44927</v>
      </c>
      <c r="J4798" s="1">
        <v>45658</v>
      </c>
      <c r="K4798" t="s">
        <v>22010</v>
      </c>
      <c r="L4798" t="s">
        <v>22011</v>
      </c>
      <c r="M4798" t="s">
        <v>27</v>
      </c>
      <c r="N4798">
        <v>2</v>
      </c>
      <c r="O4798">
        <f>Table1[[#This Row],[Price]]-0.1*Table1[[#This Row],[Price]]</f>
        <v>440.59500000000003</v>
      </c>
      <c r="P4798" s="9">
        <f>(Table1[[#This Row],[Expiration Date]]-Table1[[#This Row],[Manufacturing Date]])/365</f>
        <v>2.0027397260273974</v>
      </c>
      <c r="Q4798" t="str">
        <f>IF(Table1[[#This Row],[Expiration Date]]-J4806&gt;12/31/2024,"not expired","expired")</f>
        <v>expired</v>
      </c>
      <c r="R4798">
        <f>Table1[[#This Row],[Discounted Price]]*0.95</f>
        <v>418.56524999999999</v>
      </c>
      <c r="S4798">
        <f>Table1[[#This Row],[Discounted Price]]*0.9</f>
        <v>396.53550000000001</v>
      </c>
      <c r="T4798">
        <f>Table1[[#This Row],[Discounted Price]]*0.8</f>
        <v>352.47600000000006</v>
      </c>
      <c r="U4798">
        <f>Table1[[#This Row],[Price]]*0.52</f>
        <v>254.566</v>
      </c>
      <c r="V4798">
        <f>(Table1[[#This Row],[Price]]-Table1[[#This Row],[Scrap value]])/2</f>
        <v>117.492</v>
      </c>
    </row>
    <row r="4799" spans="1:22" x14ac:dyDescent="0.25">
      <c r="A4799" t="s">
        <v>22012</v>
      </c>
      <c r="B4799" t="s">
        <v>15</v>
      </c>
      <c r="C4799" t="s">
        <v>47</v>
      </c>
      <c r="D4799" t="s">
        <v>22013</v>
      </c>
      <c r="E4799">
        <v>159.1</v>
      </c>
      <c r="F4799">
        <v>35</v>
      </c>
      <c r="G4799" t="s">
        <v>43728</v>
      </c>
      <c r="H4799" t="s">
        <v>7362</v>
      </c>
      <c r="I4799" s="1">
        <v>44927</v>
      </c>
      <c r="J4799" s="1">
        <v>45658</v>
      </c>
      <c r="K4799" t="s">
        <v>22014</v>
      </c>
      <c r="L4799" t="s">
        <v>22015</v>
      </c>
      <c r="M4799" t="s">
        <v>45</v>
      </c>
      <c r="N4799">
        <v>5</v>
      </c>
      <c r="O4799">
        <f>Table1[[#This Row],[Price]]-0.1*Table1[[#This Row],[Price]]</f>
        <v>143.19</v>
      </c>
      <c r="P4799" s="9">
        <f>(Table1[[#This Row],[Expiration Date]]-Table1[[#This Row],[Manufacturing Date]])/365</f>
        <v>2.0027397260273974</v>
      </c>
      <c r="Q4799" t="str">
        <f>IF(Table1[[#This Row],[Expiration Date]]-J4807&gt;12/31/2024,"not expired","expired")</f>
        <v>not expired</v>
      </c>
      <c r="R4799">
        <f>Table1[[#This Row],[Discounted Price]]*0.95</f>
        <v>136.03049999999999</v>
      </c>
      <c r="S4799">
        <f>Table1[[#This Row],[Discounted Price]]*0.9</f>
        <v>128.87100000000001</v>
      </c>
      <c r="T4799">
        <f>Table1[[#This Row],[Discounted Price]]*0.8</f>
        <v>114.55200000000001</v>
      </c>
      <c r="U4799">
        <f>Table1[[#This Row],[Price]]*0.52</f>
        <v>82.731999999999999</v>
      </c>
      <c r="V4799">
        <f>(Table1[[#This Row],[Price]]-Table1[[#This Row],[Scrap value]])/2</f>
        <v>38.183999999999997</v>
      </c>
    </row>
    <row r="4800" spans="1:22" x14ac:dyDescent="0.25">
      <c r="A4800" t="s">
        <v>22016</v>
      </c>
      <c r="B4800" t="s">
        <v>22</v>
      </c>
      <c r="C4800" t="s">
        <v>47</v>
      </c>
      <c r="D4800" t="s">
        <v>22017</v>
      </c>
      <c r="E4800">
        <v>493.17</v>
      </c>
      <c r="F4800">
        <v>61</v>
      </c>
      <c r="G4800" t="s">
        <v>43729</v>
      </c>
      <c r="H4800" t="s">
        <v>4650</v>
      </c>
      <c r="I4800" s="1">
        <v>45137</v>
      </c>
      <c r="J4800" s="1">
        <v>45292</v>
      </c>
      <c r="K4800" t="s">
        <v>22018</v>
      </c>
      <c r="L4800" t="s">
        <v>22019</v>
      </c>
      <c r="M4800" t="s">
        <v>20</v>
      </c>
      <c r="N4800">
        <v>5</v>
      </c>
      <c r="O4800">
        <f>Table1[[#This Row],[Price]]-0.1*Table1[[#This Row],[Price]]</f>
        <v>443.85300000000001</v>
      </c>
      <c r="P4800" s="9">
        <f>(Table1[[#This Row],[Expiration Date]]-Table1[[#This Row],[Manufacturing Date]])/365</f>
        <v>0.42465753424657532</v>
      </c>
      <c r="Q4800" t="str">
        <f>IF(Table1[[#This Row],[Expiration Date]]-J4808&gt;12/31/2024,"not expired","expired")</f>
        <v>expired</v>
      </c>
      <c r="R4800">
        <f>Table1[[#This Row],[Discounted Price]]*0.95</f>
        <v>421.66034999999999</v>
      </c>
      <c r="S4800">
        <f>Table1[[#This Row],[Discounted Price]]*0.9</f>
        <v>399.46770000000004</v>
      </c>
      <c r="T4800">
        <f>Table1[[#This Row],[Discounted Price]]*0.8</f>
        <v>355.08240000000001</v>
      </c>
      <c r="U4800">
        <f>Table1[[#This Row],[Price]]*0.52</f>
        <v>256.44839999999999</v>
      </c>
      <c r="V4800">
        <f>(Table1[[#This Row],[Price]]-Table1[[#This Row],[Scrap value]])/2</f>
        <v>118.36080000000001</v>
      </c>
    </row>
    <row r="4801" spans="1:22" x14ac:dyDescent="0.25">
      <c r="A4801" t="s">
        <v>22020</v>
      </c>
      <c r="B4801" t="s">
        <v>15</v>
      </c>
      <c r="C4801" t="s">
        <v>47</v>
      </c>
      <c r="D4801" t="s">
        <v>22021</v>
      </c>
      <c r="E4801">
        <v>169.75</v>
      </c>
      <c r="F4801">
        <v>11</v>
      </c>
      <c r="G4801" t="s">
        <v>43728</v>
      </c>
      <c r="H4801" t="s">
        <v>22022</v>
      </c>
      <c r="I4801" s="1">
        <v>45000</v>
      </c>
      <c r="J4801" s="1">
        <v>46023</v>
      </c>
      <c r="K4801" t="s">
        <v>22023</v>
      </c>
      <c r="L4801" t="s">
        <v>22024</v>
      </c>
      <c r="M4801" t="s">
        <v>20</v>
      </c>
      <c r="N4801">
        <v>2</v>
      </c>
      <c r="O4801">
        <f>Table1[[#This Row],[Price]]-0.1*Table1[[#This Row],[Price]]</f>
        <v>152.77500000000001</v>
      </c>
      <c r="P4801" s="9">
        <f>(Table1[[#This Row],[Expiration Date]]-Table1[[#This Row],[Manufacturing Date]])/365</f>
        <v>2.8027397260273972</v>
      </c>
      <c r="Q4801" t="str">
        <f>IF(Table1[[#This Row],[Expiration Date]]-J4809&gt;12/31/2024,"not expired","expired")</f>
        <v>expired</v>
      </c>
      <c r="R4801">
        <f>Table1[[#This Row],[Discounted Price]]*0.95</f>
        <v>145.13624999999999</v>
      </c>
      <c r="S4801">
        <f>Table1[[#This Row],[Discounted Price]]*0.9</f>
        <v>137.4975</v>
      </c>
      <c r="T4801">
        <f>Table1[[#This Row],[Discounted Price]]*0.8</f>
        <v>122.22000000000001</v>
      </c>
      <c r="U4801">
        <f>Table1[[#This Row],[Price]]*0.52</f>
        <v>88.27</v>
      </c>
      <c r="V4801">
        <f>(Table1[[#This Row],[Price]]-Table1[[#This Row],[Scrap value]])/2</f>
        <v>40.74</v>
      </c>
    </row>
    <row r="4802" spans="1:22" x14ac:dyDescent="0.25">
      <c r="A4802" t="s">
        <v>22025</v>
      </c>
      <c r="B4802" t="s">
        <v>22</v>
      </c>
      <c r="C4802" t="s">
        <v>47</v>
      </c>
      <c r="D4802" t="s">
        <v>22026</v>
      </c>
      <c r="E4802">
        <v>289.20999999999998</v>
      </c>
      <c r="F4802">
        <v>77</v>
      </c>
      <c r="G4802" t="s">
        <v>43729</v>
      </c>
      <c r="H4802" t="s">
        <v>16908</v>
      </c>
      <c r="I4802" s="1">
        <v>45137</v>
      </c>
      <c r="J4802" s="1">
        <v>45658</v>
      </c>
      <c r="K4802" t="s">
        <v>22027</v>
      </c>
      <c r="L4802" t="s">
        <v>22028</v>
      </c>
      <c r="M4802" t="s">
        <v>27</v>
      </c>
      <c r="N4802">
        <v>2</v>
      </c>
      <c r="O4802">
        <f>Table1[[#This Row],[Price]]-0.1*Table1[[#This Row],[Price]]</f>
        <v>260.28899999999999</v>
      </c>
      <c r="P4802" s="9">
        <f>(Table1[[#This Row],[Expiration Date]]-Table1[[#This Row],[Manufacturing Date]])/365</f>
        <v>1.4273972602739726</v>
      </c>
      <c r="Q4802" t="str">
        <f>IF(Table1[[#This Row],[Expiration Date]]-J4810&gt;12/31/2024,"not expired","expired")</f>
        <v>not expired</v>
      </c>
      <c r="R4802">
        <f>Table1[[#This Row],[Discounted Price]]*0.95</f>
        <v>247.27454999999998</v>
      </c>
      <c r="S4802">
        <f>Table1[[#This Row],[Discounted Price]]*0.9</f>
        <v>234.26009999999999</v>
      </c>
      <c r="T4802">
        <f>Table1[[#This Row],[Discounted Price]]*0.8</f>
        <v>208.2312</v>
      </c>
      <c r="U4802">
        <f>Table1[[#This Row],[Price]]*0.52</f>
        <v>150.38919999999999</v>
      </c>
      <c r="V4802">
        <f>(Table1[[#This Row],[Price]]-Table1[[#This Row],[Scrap value]])/2</f>
        <v>69.410399999999996</v>
      </c>
    </row>
    <row r="4803" spans="1:22" x14ac:dyDescent="0.25">
      <c r="A4803" t="s">
        <v>22029</v>
      </c>
      <c r="B4803" t="s">
        <v>22</v>
      </c>
      <c r="C4803" t="s">
        <v>47</v>
      </c>
      <c r="D4803" t="s">
        <v>22030</v>
      </c>
      <c r="E4803">
        <v>73.97</v>
      </c>
      <c r="F4803">
        <v>36</v>
      </c>
      <c r="G4803" t="s">
        <v>43728</v>
      </c>
      <c r="H4803" t="s">
        <v>10517</v>
      </c>
      <c r="I4803" s="1">
        <v>44927</v>
      </c>
      <c r="J4803" s="1">
        <v>46023</v>
      </c>
      <c r="K4803" t="s">
        <v>22031</v>
      </c>
      <c r="L4803" t="s">
        <v>22032</v>
      </c>
      <c r="M4803" t="s">
        <v>20</v>
      </c>
      <c r="N4803">
        <v>5</v>
      </c>
      <c r="O4803">
        <f>Table1[[#This Row],[Price]]-0.1*Table1[[#This Row],[Price]]</f>
        <v>66.572999999999993</v>
      </c>
      <c r="P4803" s="9">
        <f>(Table1[[#This Row],[Expiration Date]]-Table1[[#This Row],[Manufacturing Date]])/365</f>
        <v>3.0027397260273974</v>
      </c>
      <c r="Q4803" t="str">
        <f>IF(Table1[[#This Row],[Expiration Date]]-J4811&gt;12/31/2024,"not expired","expired")</f>
        <v>not expired</v>
      </c>
      <c r="R4803">
        <f>Table1[[#This Row],[Discounted Price]]*0.95</f>
        <v>63.24434999999999</v>
      </c>
      <c r="S4803">
        <f>Table1[[#This Row],[Discounted Price]]*0.9</f>
        <v>59.915699999999994</v>
      </c>
      <c r="T4803">
        <f>Table1[[#This Row],[Discounted Price]]*0.8</f>
        <v>53.258399999999995</v>
      </c>
      <c r="U4803">
        <f>Table1[[#This Row],[Price]]*0.52</f>
        <v>38.464399999999998</v>
      </c>
      <c r="V4803">
        <f>(Table1[[#This Row],[Price]]-Table1[[#This Row],[Scrap value]])/2</f>
        <v>17.752800000000001</v>
      </c>
    </row>
    <row r="4804" spans="1:22" x14ac:dyDescent="0.25">
      <c r="A4804" t="s">
        <v>22033</v>
      </c>
      <c r="B4804" t="s">
        <v>29</v>
      </c>
      <c r="C4804" t="s">
        <v>47</v>
      </c>
      <c r="D4804" t="s">
        <v>22034</v>
      </c>
      <c r="E4804">
        <v>314.35000000000002</v>
      </c>
      <c r="F4804">
        <v>45</v>
      </c>
      <c r="G4804" t="s">
        <v>43730</v>
      </c>
      <c r="H4804" t="s">
        <v>18190</v>
      </c>
      <c r="I4804" s="1">
        <v>44927</v>
      </c>
      <c r="J4804" s="1">
        <v>45292</v>
      </c>
      <c r="K4804" t="s">
        <v>22035</v>
      </c>
      <c r="L4804" t="s">
        <v>22036</v>
      </c>
      <c r="M4804" t="s">
        <v>20</v>
      </c>
      <c r="N4804">
        <v>4</v>
      </c>
      <c r="O4804">
        <f>Table1[[#This Row],[Price]]-0.1*Table1[[#This Row],[Price]]</f>
        <v>282.91500000000002</v>
      </c>
      <c r="P4804" s="9">
        <f>(Table1[[#This Row],[Expiration Date]]-Table1[[#This Row],[Manufacturing Date]])/365</f>
        <v>1</v>
      </c>
      <c r="Q4804" t="str">
        <f>IF(Table1[[#This Row],[Expiration Date]]-J4812&gt;12/31/2024,"not expired","expired")</f>
        <v>expired</v>
      </c>
      <c r="R4804">
        <f>Table1[[#This Row],[Discounted Price]]*0.95</f>
        <v>268.76925</v>
      </c>
      <c r="S4804">
        <f>Table1[[#This Row],[Discounted Price]]*0.9</f>
        <v>254.62350000000004</v>
      </c>
      <c r="T4804">
        <f>Table1[[#This Row],[Discounted Price]]*0.8</f>
        <v>226.33200000000002</v>
      </c>
      <c r="U4804">
        <f>Table1[[#This Row],[Price]]*0.52</f>
        <v>163.46200000000002</v>
      </c>
      <c r="V4804">
        <f>(Table1[[#This Row],[Price]]-Table1[[#This Row],[Scrap value]])/2</f>
        <v>75.444000000000003</v>
      </c>
    </row>
    <row r="4805" spans="1:22" x14ac:dyDescent="0.25">
      <c r="A4805" t="s">
        <v>22037</v>
      </c>
      <c r="B4805" t="s">
        <v>15</v>
      </c>
      <c r="C4805" t="s">
        <v>47</v>
      </c>
      <c r="D4805" t="s">
        <v>22038</v>
      </c>
      <c r="E4805">
        <v>117.52</v>
      </c>
      <c r="F4805">
        <v>90</v>
      </c>
      <c r="G4805" t="s">
        <v>43729</v>
      </c>
      <c r="H4805" t="s">
        <v>12071</v>
      </c>
      <c r="I4805" s="1">
        <v>45000</v>
      </c>
      <c r="J4805" s="1">
        <v>45292</v>
      </c>
      <c r="K4805" t="s">
        <v>22039</v>
      </c>
      <c r="L4805" t="s">
        <v>22040</v>
      </c>
      <c r="M4805" t="s">
        <v>45</v>
      </c>
      <c r="N4805">
        <v>4</v>
      </c>
      <c r="O4805">
        <f>Table1[[#This Row],[Price]]-0.1*Table1[[#This Row],[Price]]</f>
        <v>105.768</v>
      </c>
      <c r="P4805" s="9">
        <f>(Table1[[#This Row],[Expiration Date]]-Table1[[#This Row],[Manufacturing Date]])/365</f>
        <v>0.8</v>
      </c>
      <c r="Q4805" t="str">
        <f>IF(Table1[[#This Row],[Expiration Date]]-J4813&gt;12/31/2024,"not expired","expired")</f>
        <v>expired</v>
      </c>
      <c r="R4805">
        <f>Table1[[#This Row],[Discounted Price]]*0.95</f>
        <v>100.47959999999999</v>
      </c>
      <c r="S4805">
        <f>Table1[[#This Row],[Discounted Price]]*0.9</f>
        <v>95.191200000000009</v>
      </c>
      <c r="T4805">
        <f>Table1[[#This Row],[Discounted Price]]*0.8</f>
        <v>84.614400000000003</v>
      </c>
      <c r="U4805">
        <f>Table1[[#This Row],[Price]]*0.52</f>
        <v>61.110399999999998</v>
      </c>
      <c r="V4805">
        <f>(Table1[[#This Row],[Price]]-Table1[[#This Row],[Scrap value]])/2</f>
        <v>28.204799999999999</v>
      </c>
    </row>
    <row r="4806" spans="1:22" x14ac:dyDescent="0.25">
      <c r="A4806" t="s">
        <v>22041</v>
      </c>
      <c r="B4806" t="s">
        <v>35</v>
      </c>
      <c r="C4806" t="s">
        <v>47</v>
      </c>
      <c r="D4806" t="s">
        <v>22042</v>
      </c>
      <c r="E4806">
        <v>191.93</v>
      </c>
      <c r="F4806">
        <v>24</v>
      </c>
      <c r="G4806" t="s">
        <v>43728</v>
      </c>
      <c r="H4806" t="s">
        <v>12983</v>
      </c>
      <c r="I4806" s="1">
        <v>45000</v>
      </c>
      <c r="J4806" s="1">
        <v>46023</v>
      </c>
      <c r="K4806" t="s">
        <v>22043</v>
      </c>
      <c r="L4806" t="s">
        <v>22044</v>
      </c>
      <c r="M4806" t="s">
        <v>45</v>
      </c>
      <c r="N4806">
        <v>2</v>
      </c>
      <c r="O4806">
        <f>Table1[[#This Row],[Price]]-0.1*Table1[[#This Row],[Price]]</f>
        <v>172.73699999999999</v>
      </c>
      <c r="P4806" s="9">
        <f>(Table1[[#This Row],[Expiration Date]]-Table1[[#This Row],[Manufacturing Date]])/365</f>
        <v>2.8027397260273972</v>
      </c>
      <c r="Q4806" t="str">
        <f>IF(Table1[[#This Row],[Expiration Date]]-J4814&gt;12/31/2024,"not expired","expired")</f>
        <v>expired</v>
      </c>
      <c r="R4806">
        <f>Table1[[#This Row],[Discounted Price]]*0.95</f>
        <v>164.10014999999999</v>
      </c>
      <c r="S4806">
        <f>Table1[[#This Row],[Discounted Price]]*0.9</f>
        <v>155.4633</v>
      </c>
      <c r="T4806">
        <f>Table1[[#This Row],[Discounted Price]]*0.8</f>
        <v>138.18960000000001</v>
      </c>
      <c r="U4806">
        <f>Table1[[#This Row],[Price]]*0.52</f>
        <v>99.803600000000003</v>
      </c>
      <c r="V4806">
        <f>(Table1[[#This Row],[Price]]-Table1[[#This Row],[Scrap value]])/2</f>
        <v>46.063200000000002</v>
      </c>
    </row>
    <row r="4807" spans="1:22" x14ac:dyDescent="0.25">
      <c r="A4807" t="s">
        <v>22045</v>
      </c>
      <c r="B4807" t="s">
        <v>35</v>
      </c>
      <c r="C4807" t="s">
        <v>47</v>
      </c>
      <c r="D4807" t="s">
        <v>22046</v>
      </c>
      <c r="E4807">
        <v>261.39</v>
      </c>
      <c r="F4807">
        <v>20</v>
      </c>
      <c r="G4807" t="s">
        <v>43730</v>
      </c>
      <c r="H4807" t="s">
        <v>22047</v>
      </c>
      <c r="I4807" s="1">
        <v>44927</v>
      </c>
      <c r="J4807" s="1">
        <v>45292</v>
      </c>
      <c r="K4807" t="s">
        <v>22048</v>
      </c>
      <c r="L4807" t="s">
        <v>22049</v>
      </c>
      <c r="M4807" t="s">
        <v>27</v>
      </c>
      <c r="N4807">
        <v>5</v>
      </c>
      <c r="O4807">
        <f>Table1[[#This Row],[Price]]-0.1*Table1[[#This Row],[Price]]</f>
        <v>235.25099999999998</v>
      </c>
      <c r="P4807" s="9">
        <f>(Table1[[#This Row],[Expiration Date]]-Table1[[#This Row],[Manufacturing Date]])/365</f>
        <v>1</v>
      </c>
      <c r="Q4807" t="str">
        <f>IF(Table1[[#This Row],[Expiration Date]]-J4815&gt;12/31/2024,"not expired","expired")</f>
        <v>expired</v>
      </c>
      <c r="R4807">
        <f>Table1[[#This Row],[Discounted Price]]*0.95</f>
        <v>223.48844999999997</v>
      </c>
      <c r="S4807">
        <f>Table1[[#This Row],[Discounted Price]]*0.9</f>
        <v>211.7259</v>
      </c>
      <c r="T4807">
        <f>Table1[[#This Row],[Discounted Price]]*0.8</f>
        <v>188.20079999999999</v>
      </c>
      <c r="U4807">
        <f>Table1[[#This Row],[Price]]*0.52</f>
        <v>135.9228</v>
      </c>
      <c r="V4807">
        <f>(Table1[[#This Row],[Price]]-Table1[[#This Row],[Scrap value]])/2</f>
        <v>62.733599999999996</v>
      </c>
    </row>
    <row r="4808" spans="1:22" x14ac:dyDescent="0.25">
      <c r="A4808" t="s">
        <v>22050</v>
      </c>
      <c r="B4808" t="s">
        <v>29</v>
      </c>
      <c r="C4808" t="s">
        <v>47</v>
      </c>
      <c r="D4808" t="s">
        <v>22051</v>
      </c>
      <c r="E4808">
        <v>193.94</v>
      </c>
      <c r="F4808">
        <v>48</v>
      </c>
      <c r="G4808" t="s">
        <v>43729</v>
      </c>
      <c r="H4808" t="s">
        <v>18720</v>
      </c>
      <c r="I4808" s="1">
        <v>45137</v>
      </c>
      <c r="J4808" s="1">
        <v>45658</v>
      </c>
      <c r="K4808" t="s">
        <v>22052</v>
      </c>
      <c r="L4808" t="s">
        <v>22053</v>
      </c>
      <c r="M4808" t="s">
        <v>20</v>
      </c>
      <c r="N4808">
        <v>5</v>
      </c>
      <c r="O4808">
        <f>Table1[[#This Row],[Price]]-0.1*Table1[[#This Row],[Price]]</f>
        <v>174.54599999999999</v>
      </c>
      <c r="P4808" s="9">
        <f>(Table1[[#This Row],[Expiration Date]]-Table1[[#This Row],[Manufacturing Date]])/365</f>
        <v>1.4273972602739726</v>
      </c>
      <c r="Q4808" t="str">
        <f>IF(Table1[[#This Row],[Expiration Date]]-J4816&gt;12/31/2024,"not expired","expired")</f>
        <v>expired</v>
      </c>
      <c r="R4808">
        <f>Table1[[#This Row],[Discounted Price]]*0.95</f>
        <v>165.81869999999998</v>
      </c>
      <c r="S4808">
        <f>Table1[[#This Row],[Discounted Price]]*0.9</f>
        <v>157.09139999999999</v>
      </c>
      <c r="T4808">
        <f>Table1[[#This Row],[Discounted Price]]*0.8</f>
        <v>139.63679999999999</v>
      </c>
      <c r="U4808">
        <f>Table1[[#This Row],[Price]]*0.52</f>
        <v>100.8488</v>
      </c>
      <c r="V4808">
        <f>(Table1[[#This Row],[Price]]-Table1[[#This Row],[Scrap value]])/2</f>
        <v>46.5456</v>
      </c>
    </row>
    <row r="4809" spans="1:22" x14ac:dyDescent="0.25">
      <c r="A4809" t="s">
        <v>22054</v>
      </c>
      <c r="B4809" t="s">
        <v>35</v>
      </c>
      <c r="C4809" t="s">
        <v>47</v>
      </c>
      <c r="D4809" t="s">
        <v>22055</v>
      </c>
      <c r="E4809">
        <v>50.68</v>
      </c>
      <c r="F4809">
        <v>21</v>
      </c>
      <c r="G4809" t="s">
        <v>43729</v>
      </c>
      <c r="H4809" t="s">
        <v>22056</v>
      </c>
      <c r="I4809" s="1">
        <v>45000</v>
      </c>
      <c r="J4809" s="1">
        <v>46023</v>
      </c>
      <c r="K4809" t="s">
        <v>22057</v>
      </c>
      <c r="L4809" t="s">
        <v>22058</v>
      </c>
      <c r="M4809" t="s">
        <v>27</v>
      </c>
      <c r="N4809">
        <v>5</v>
      </c>
      <c r="O4809">
        <f>Table1[[#This Row],[Price]]-0.1*Table1[[#This Row],[Price]]</f>
        <v>45.612000000000002</v>
      </c>
      <c r="P4809" s="9">
        <f>(Table1[[#This Row],[Expiration Date]]-Table1[[#This Row],[Manufacturing Date]])/365</f>
        <v>2.8027397260273972</v>
      </c>
      <c r="Q4809" t="str">
        <f>IF(Table1[[#This Row],[Expiration Date]]-J4817&gt;12/31/2024,"not expired","expired")</f>
        <v>not expired</v>
      </c>
      <c r="R4809">
        <f>Table1[[#This Row],[Discounted Price]]*0.95</f>
        <v>43.331400000000002</v>
      </c>
      <c r="S4809">
        <f>Table1[[#This Row],[Discounted Price]]*0.9</f>
        <v>41.050800000000002</v>
      </c>
      <c r="T4809">
        <f>Table1[[#This Row],[Discounted Price]]*0.8</f>
        <v>36.489600000000003</v>
      </c>
      <c r="U4809">
        <f>Table1[[#This Row],[Price]]*0.52</f>
        <v>26.3536</v>
      </c>
      <c r="V4809">
        <f>(Table1[[#This Row],[Price]]-Table1[[#This Row],[Scrap value]])/2</f>
        <v>12.1632</v>
      </c>
    </row>
    <row r="4810" spans="1:22" x14ac:dyDescent="0.25">
      <c r="A4810" t="s">
        <v>22059</v>
      </c>
      <c r="B4810" t="s">
        <v>35</v>
      </c>
      <c r="C4810" t="s">
        <v>47</v>
      </c>
      <c r="D4810" t="s">
        <v>22060</v>
      </c>
      <c r="E4810">
        <v>177.56</v>
      </c>
      <c r="F4810">
        <v>94</v>
      </c>
      <c r="G4810" t="s">
        <v>43729</v>
      </c>
      <c r="H4810" t="s">
        <v>5324</v>
      </c>
      <c r="I4810" s="1">
        <v>45000</v>
      </c>
      <c r="J4810" s="1">
        <v>45292</v>
      </c>
      <c r="K4810" t="s">
        <v>22061</v>
      </c>
      <c r="L4810" t="s">
        <v>22062</v>
      </c>
      <c r="M4810" t="s">
        <v>20</v>
      </c>
      <c r="N4810">
        <v>3</v>
      </c>
      <c r="O4810">
        <f>Table1[[#This Row],[Price]]-0.1*Table1[[#This Row],[Price]]</f>
        <v>159.804</v>
      </c>
      <c r="P4810" s="9">
        <f>(Table1[[#This Row],[Expiration Date]]-Table1[[#This Row],[Manufacturing Date]])/365</f>
        <v>0.8</v>
      </c>
      <c r="Q4810" t="str">
        <f>IF(Table1[[#This Row],[Expiration Date]]-J4818&gt;12/31/2024,"not expired","expired")</f>
        <v>expired</v>
      </c>
      <c r="R4810">
        <f>Table1[[#This Row],[Discounted Price]]*0.95</f>
        <v>151.81379999999999</v>
      </c>
      <c r="S4810">
        <f>Table1[[#This Row],[Discounted Price]]*0.9</f>
        <v>143.8236</v>
      </c>
      <c r="T4810">
        <f>Table1[[#This Row],[Discounted Price]]*0.8</f>
        <v>127.84320000000001</v>
      </c>
      <c r="U4810">
        <f>Table1[[#This Row],[Price]]*0.52</f>
        <v>92.33120000000001</v>
      </c>
      <c r="V4810">
        <f>(Table1[[#This Row],[Price]]-Table1[[#This Row],[Scrap value]])/2</f>
        <v>42.614399999999996</v>
      </c>
    </row>
    <row r="4811" spans="1:22" x14ac:dyDescent="0.25">
      <c r="A4811" t="s">
        <v>22063</v>
      </c>
      <c r="B4811" t="s">
        <v>22</v>
      </c>
      <c r="C4811" t="s">
        <v>47</v>
      </c>
      <c r="D4811" t="s">
        <v>22064</v>
      </c>
      <c r="E4811">
        <v>328.51</v>
      </c>
      <c r="F4811">
        <v>95</v>
      </c>
      <c r="G4811" t="s">
        <v>43728</v>
      </c>
      <c r="H4811" t="s">
        <v>1150</v>
      </c>
      <c r="I4811" s="1">
        <v>45000</v>
      </c>
      <c r="J4811" s="1">
        <v>45292</v>
      </c>
      <c r="K4811" t="s">
        <v>22065</v>
      </c>
      <c r="L4811" t="s">
        <v>22066</v>
      </c>
      <c r="M4811" t="s">
        <v>27</v>
      </c>
      <c r="N4811">
        <v>5</v>
      </c>
      <c r="O4811">
        <f>Table1[[#This Row],[Price]]-0.1*Table1[[#This Row],[Price]]</f>
        <v>295.65899999999999</v>
      </c>
      <c r="P4811" s="9">
        <f>(Table1[[#This Row],[Expiration Date]]-Table1[[#This Row],[Manufacturing Date]])/365</f>
        <v>0.8</v>
      </c>
      <c r="Q4811" t="str">
        <f>IF(Table1[[#This Row],[Expiration Date]]-J4819&gt;12/31/2024,"not expired","expired")</f>
        <v>expired</v>
      </c>
      <c r="R4811">
        <f>Table1[[#This Row],[Discounted Price]]*0.95</f>
        <v>280.87604999999996</v>
      </c>
      <c r="S4811">
        <f>Table1[[#This Row],[Discounted Price]]*0.9</f>
        <v>266.09309999999999</v>
      </c>
      <c r="T4811">
        <f>Table1[[#This Row],[Discounted Price]]*0.8</f>
        <v>236.52719999999999</v>
      </c>
      <c r="U4811">
        <f>Table1[[#This Row],[Price]]*0.52</f>
        <v>170.8252</v>
      </c>
      <c r="V4811">
        <f>(Table1[[#This Row],[Price]]-Table1[[#This Row],[Scrap value]])/2</f>
        <v>78.842399999999998</v>
      </c>
    </row>
    <row r="4812" spans="1:22" x14ac:dyDescent="0.25">
      <c r="A4812" t="s">
        <v>22067</v>
      </c>
      <c r="B4812" t="s">
        <v>22</v>
      </c>
      <c r="C4812" t="s">
        <v>47</v>
      </c>
      <c r="D4812" t="s">
        <v>22068</v>
      </c>
      <c r="E4812">
        <v>136.72</v>
      </c>
      <c r="F4812">
        <v>86</v>
      </c>
      <c r="G4812" t="s">
        <v>43728</v>
      </c>
      <c r="H4812" t="s">
        <v>9387</v>
      </c>
      <c r="I4812" s="1">
        <v>45000</v>
      </c>
      <c r="J4812" s="1">
        <v>45658</v>
      </c>
      <c r="K4812" t="s">
        <v>22069</v>
      </c>
      <c r="L4812" t="s">
        <v>22070</v>
      </c>
      <c r="M4812" t="s">
        <v>27</v>
      </c>
      <c r="N4812">
        <v>4</v>
      </c>
      <c r="O4812">
        <f>Table1[[#This Row],[Price]]-0.1*Table1[[#This Row],[Price]]</f>
        <v>123.048</v>
      </c>
      <c r="P4812" s="9">
        <f>(Table1[[#This Row],[Expiration Date]]-Table1[[#This Row],[Manufacturing Date]])/365</f>
        <v>1.8027397260273972</v>
      </c>
      <c r="Q4812" t="str">
        <f>IF(Table1[[#This Row],[Expiration Date]]-J4820&gt;12/31/2024,"not expired","expired")</f>
        <v>expired</v>
      </c>
      <c r="R4812">
        <f>Table1[[#This Row],[Discounted Price]]*0.95</f>
        <v>116.8956</v>
      </c>
      <c r="S4812">
        <f>Table1[[#This Row],[Discounted Price]]*0.9</f>
        <v>110.7432</v>
      </c>
      <c r="T4812">
        <f>Table1[[#This Row],[Discounted Price]]*0.8</f>
        <v>98.438400000000001</v>
      </c>
      <c r="U4812">
        <f>Table1[[#This Row],[Price]]*0.52</f>
        <v>71.094400000000007</v>
      </c>
      <c r="V4812">
        <f>(Table1[[#This Row],[Price]]-Table1[[#This Row],[Scrap value]])/2</f>
        <v>32.812799999999996</v>
      </c>
    </row>
    <row r="4813" spans="1:22" x14ac:dyDescent="0.25">
      <c r="A4813" t="s">
        <v>22071</v>
      </c>
      <c r="B4813" t="s">
        <v>15</v>
      </c>
      <c r="C4813" t="s">
        <v>47</v>
      </c>
      <c r="D4813" t="s">
        <v>22072</v>
      </c>
      <c r="E4813">
        <v>279.66000000000003</v>
      </c>
      <c r="F4813">
        <v>56</v>
      </c>
      <c r="G4813" t="s">
        <v>43729</v>
      </c>
      <c r="H4813" t="s">
        <v>22073</v>
      </c>
      <c r="I4813" s="1">
        <v>45000</v>
      </c>
      <c r="J4813" s="1">
        <v>45658</v>
      </c>
      <c r="K4813" t="s">
        <v>22074</v>
      </c>
      <c r="L4813" t="s">
        <v>22075</v>
      </c>
      <c r="M4813" t="s">
        <v>27</v>
      </c>
      <c r="N4813">
        <v>2</v>
      </c>
      <c r="O4813">
        <f>Table1[[#This Row],[Price]]-0.1*Table1[[#This Row],[Price]]</f>
        <v>251.69400000000002</v>
      </c>
      <c r="P4813" s="9">
        <f>(Table1[[#This Row],[Expiration Date]]-Table1[[#This Row],[Manufacturing Date]])/365</f>
        <v>1.8027397260273972</v>
      </c>
      <c r="Q4813" t="str">
        <f>IF(Table1[[#This Row],[Expiration Date]]-J4821&gt;12/31/2024,"not expired","expired")</f>
        <v>not expired</v>
      </c>
      <c r="R4813">
        <f>Table1[[#This Row],[Discounted Price]]*0.95</f>
        <v>239.10930000000002</v>
      </c>
      <c r="S4813">
        <f>Table1[[#This Row],[Discounted Price]]*0.9</f>
        <v>226.52460000000002</v>
      </c>
      <c r="T4813">
        <f>Table1[[#This Row],[Discounted Price]]*0.8</f>
        <v>201.35520000000002</v>
      </c>
      <c r="U4813">
        <f>Table1[[#This Row],[Price]]*0.52</f>
        <v>145.42320000000001</v>
      </c>
      <c r="V4813">
        <f>(Table1[[#This Row],[Price]]-Table1[[#This Row],[Scrap value]])/2</f>
        <v>67.118400000000008</v>
      </c>
    </row>
    <row r="4814" spans="1:22" x14ac:dyDescent="0.25">
      <c r="A4814" t="s">
        <v>22076</v>
      </c>
      <c r="B4814" t="s">
        <v>29</v>
      </c>
      <c r="C4814" t="s">
        <v>47</v>
      </c>
      <c r="D4814" t="s">
        <v>22077</v>
      </c>
      <c r="E4814">
        <v>60.28</v>
      </c>
      <c r="F4814">
        <v>24</v>
      </c>
      <c r="G4814" t="s">
        <v>43730</v>
      </c>
      <c r="H4814" t="s">
        <v>5663</v>
      </c>
      <c r="I4814" s="1">
        <v>44927</v>
      </c>
      <c r="J4814" s="1">
        <v>46023</v>
      </c>
      <c r="K4814" t="s">
        <v>22078</v>
      </c>
      <c r="L4814" t="s">
        <v>22079</v>
      </c>
      <c r="M4814" t="s">
        <v>27</v>
      </c>
      <c r="N4814">
        <v>5</v>
      </c>
      <c r="O4814">
        <f>Table1[[#This Row],[Price]]-0.1*Table1[[#This Row],[Price]]</f>
        <v>54.252000000000002</v>
      </c>
      <c r="P4814" s="9">
        <f>(Table1[[#This Row],[Expiration Date]]-Table1[[#This Row],[Manufacturing Date]])/365</f>
        <v>3.0027397260273974</v>
      </c>
      <c r="Q4814" t="str">
        <f>IF(Table1[[#This Row],[Expiration Date]]-J4822&gt;12/31/2024,"not expired","expired")</f>
        <v>not expired</v>
      </c>
      <c r="R4814">
        <f>Table1[[#This Row],[Discounted Price]]*0.95</f>
        <v>51.539400000000001</v>
      </c>
      <c r="S4814">
        <f>Table1[[#This Row],[Discounted Price]]*0.9</f>
        <v>48.826800000000006</v>
      </c>
      <c r="T4814">
        <f>Table1[[#This Row],[Discounted Price]]*0.8</f>
        <v>43.401600000000002</v>
      </c>
      <c r="U4814">
        <f>Table1[[#This Row],[Price]]*0.52</f>
        <v>31.345600000000001</v>
      </c>
      <c r="V4814">
        <f>(Table1[[#This Row],[Price]]-Table1[[#This Row],[Scrap value]])/2</f>
        <v>14.4672</v>
      </c>
    </row>
    <row r="4815" spans="1:22" x14ac:dyDescent="0.25">
      <c r="A4815" t="s">
        <v>22080</v>
      </c>
      <c r="B4815" t="s">
        <v>15</v>
      </c>
      <c r="C4815" t="s">
        <v>47</v>
      </c>
      <c r="D4815" t="s">
        <v>22081</v>
      </c>
      <c r="E4815">
        <v>16.100000000000001</v>
      </c>
      <c r="F4815">
        <v>42</v>
      </c>
      <c r="G4815" t="s">
        <v>43730</v>
      </c>
      <c r="H4815" t="s">
        <v>19905</v>
      </c>
      <c r="I4815" s="1">
        <v>45137</v>
      </c>
      <c r="J4815" s="1">
        <v>45292</v>
      </c>
      <c r="K4815" t="s">
        <v>22082</v>
      </c>
      <c r="L4815" t="s">
        <v>22083</v>
      </c>
      <c r="M4815" t="s">
        <v>27</v>
      </c>
      <c r="N4815">
        <v>4</v>
      </c>
      <c r="O4815">
        <f>Table1[[#This Row],[Price]]-0.1*Table1[[#This Row],[Price]]</f>
        <v>14.490000000000002</v>
      </c>
      <c r="P4815" s="9">
        <f>(Table1[[#This Row],[Expiration Date]]-Table1[[#This Row],[Manufacturing Date]])/365</f>
        <v>0.42465753424657532</v>
      </c>
      <c r="Q4815" t="str">
        <f>IF(Table1[[#This Row],[Expiration Date]]-J4823&gt;12/31/2024,"not expired","expired")</f>
        <v>expired</v>
      </c>
      <c r="R4815">
        <f>Table1[[#This Row],[Discounted Price]]*0.95</f>
        <v>13.765500000000001</v>
      </c>
      <c r="S4815">
        <f>Table1[[#This Row],[Discounted Price]]*0.9</f>
        <v>13.041000000000002</v>
      </c>
      <c r="T4815">
        <f>Table1[[#This Row],[Discounted Price]]*0.8</f>
        <v>11.592000000000002</v>
      </c>
      <c r="U4815">
        <f>Table1[[#This Row],[Price]]*0.52</f>
        <v>8.3720000000000017</v>
      </c>
      <c r="V4815">
        <f>(Table1[[#This Row],[Price]]-Table1[[#This Row],[Scrap value]])/2</f>
        <v>3.8639999999999999</v>
      </c>
    </row>
    <row r="4816" spans="1:22" x14ac:dyDescent="0.25">
      <c r="A4816" t="s">
        <v>22084</v>
      </c>
      <c r="B4816" t="s">
        <v>15</v>
      </c>
      <c r="C4816" t="s">
        <v>47</v>
      </c>
      <c r="D4816" t="s">
        <v>22085</v>
      </c>
      <c r="E4816">
        <v>99.3</v>
      </c>
      <c r="F4816">
        <v>36</v>
      </c>
      <c r="G4816" t="s">
        <v>43730</v>
      </c>
      <c r="H4816" t="s">
        <v>22086</v>
      </c>
      <c r="I4816" s="1">
        <v>44927</v>
      </c>
      <c r="J4816" s="1">
        <v>45658</v>
      </c>
      <c r="K4816" t="s">
        <v>22087</v>
      </c>
      <c r="L4816" t="s">
        <v>22088</v>
      </c>
      <c r="M4816" t="s">
        <v>45</v>
      </c>
      <c r="N4816">
        <v>1</v>
      </c>
      <c r="O4816">
        <f>Table1[[#This Row],[Price]]-0.1*Table1[[#This Row],[Price]]</f>
        <v>89.37</v>
      </c>
      <c r="P4816" s="9">
        <f>(Table1[[#This Row],[Expiration Date]]-Table1[[#This Row],[Manufacturing Date]])/365</f>
        <v>2.0027397260273974</v>
      </c>
      <c r="Q4816" t="str">
        <f>IF(Table1[[#This Row],[Expiration Date]]-J4824&gt;12/31/2024,"not expired","expired")</f>
        <v>expired</v>
      </c>
      <c r="R4816">
        <f>Table1[[#This Row],[Discounted Price]]*0.95</f>
        <v>84.901499999999999</v>
      </c>
      <c r="S4816">
        <f>Table1[[#This Row],[Discounted Price]]*0.9</f>
        <v>80.433000000000007</v>
      </c>
      <c r="T4816">
        <f>Table1[[#This Row],[Discounted Price]]*0.8</f>
        <v>71.496000000000009</v>
      </c>
      <c r="U4816">
        <f>Table1[[#This Row],[Price]]*0.52</f>
        <v>51.636000000000003</v>
      </c>
      <c r="V4816">
        <f>(Table1[[#This Row],[Price]]-Table1[[#This Row],[Scrap value]])/2</f>
        <v>23.831999999999997</v>
      </c>
    </row>
    <row r="4817" spans="1:22" x14ac:dyDescent="0.25">
      <c r="A4817" t="s">
        <v>22089</v>
      </c>
      <c r="B4817" t="s">
        <v>22</v>
      </c>
      <c r="C4817" t="s">
        <v>47</v>
      </c>
      <c r="D4817" t="s">
        <v>22090</v>
      </c>
      <c r="E4817">
        <v>342.76</v>
      </c>
      <c r="F4817">
        <v>85</v>
      </c>
      <c r="G4817" t="s">
        <v>43729</v>
      </c>
      <c r="H4817" t="s">
        <v>5770</v>
      </c>
      <c r="I4817" s="1">
        <v>45000</v>
      </c>
      <c r="J4817" s="1">
        <v>45292</v>
      </c>
      <c r="K4817" t="s">
        <v>22091</v>
      </c>
      <c r="L4817" t="s">
        <v>22092</v>
      </c>
      <c r="M4817" t="s">
        <v>27</v>
      </c>
      <c r="N4817">
        <v>2</v>
      </c>
      <c r="O4817">
        <f>Table1[[#This Row],[Price]]-0.1*Table1[[#This Row],[Price]]</f>
        <v>308.48399999999998</v>
      </c>
      <c r="P4817" s="9">
        <f>(Table1[[#This Row],[Expiration Date]]-Table1[[#This Row],[Manufacturing Date]])/365</f>
        <v>0.8</v>
      </c>
      <c r="Q4817" t="str">
        <f>IF(Table1[[#This Row],[Expiration Date]]-J4825&gt;12/31/2024,"not expired","expired")</f>
        <v>expired</v>
      </c>
      <c r="R4817">
        <f>Table1[[#This Row],[Discounted Price]]*0.95</f>
        <v>293.0598</v>
      </c>
      <c r="S4817">
        <f>Table1[[#This Row],[Discounted Price]]*0.9</f>
        <v>277.63560000000001</v>
      </c>
      <c r="T4817">
        <f>Table1[[#This Row],[Discounted Price]]*0.8</f>
        <v>246.78719999999998</v>
      </c>
      <c r="U4817">
        <f>Table1[[#This Row],[Price]]*0.52</f>
        <v>178.23519999999999</v>
      </c>
      <c r="V4817">
        <f>(Table1[[#This Row],[Price]]-Table1[[#This Row],[Scrap value]])/2</f>
        <v>82.2624</v>
      </c>
    </row>
    <row r="4818" spans="1:22" x14ac:dyDescent="0.25">
      <c r="A4818" t="s">
        <v>22093</v>
      </c>
      <c r="B4818" t="s">
        <v>35</v>
      </c>
      <c r="C4818" t="s">
        <v>47</v>
      </c>
      <c r="D4818" t="s">
        <v>22094</v>
      </c>
      <c r="E4818">
        <v>369.11</v>
      </c>
      <c r="F4818">
        <v>59</v>
      </c>
      <c r="G4818" t="s">
        <v>43729</v>
      </c>
      <c r="H4818" t="s">
        <v>5566</v>
      </c>
      <c r="I4818" s="1">
        <v>44927</v>
      </c>
      <c r="J4818" s="1">
        <v>46023</v>
      </c>
      <c r="K4818" t="s">
        <v>22095</v>
      </c>
      <c r="L4818" t="s">
        <v>22096</v>
      </c>
      <c r="M4818" t="s">
        <v>27</v>
      </c>
      <c r="N4818">
        <v>4</v>
      </c>
      <c r="O4818">
        <f>Table1[[#This Row],[Price]]-0.1*Table1[[#This Row],[Price]]</f>
        <v>332.19900000000001</v>
      </c>
      <c r="P4818" s="9">
        <f>(Table1[[#This Row],[Expiration Date]]-Table1[[#This Row],[Manufacturing Date]])/365</f>
        <v>3.0027397260273974</v>
      </c>
      <c r="Q4818" t="str">
        <f>IF(Table1[[#This Row],[Expiration Date]]-J4826&gt;12/31/2024,"not expired","expired")</f>
        <v>expired</v>
      </c>
      <c r="R4818">
        <f>Table1[[#This Row],[Discounted Price]]*0.95</f>
        <v>315.58904999999999</v>
      </c>
      <c r="S4818">
        <f>Table1[[#This Row],[Discounted Price]]*0.9</f>
        <v>298.97910000000002</v>
      </c>
      <c r="T4818">
        <f>Table1[[#This Row],[Discounted Price]]*0.8</f>
        <v>265.75920000000002</v>
      </c>
      <c r="U4818">
        <f>Table1[[#This Row],[Price]]*0.52</f>
        <v>191.93720000000002</v>
      </c>
      <c r="V4818">
        <f>(Table1[[#This Row],[Price]]-Table1[[#This Row],[Scrap value]])/2</f>
        <v>88.586399999999998</v>
      </c>
    </row>
    <row r="4819" spans="1:22" x14ac:dyDescent="0.25">
      <c r="A4819" t="s">
        <v>22097</v>
      </c>
      <c r="B4819" t="s">
        <v>15</v>
      </c>
      <c r="C4819" t="s">
        <v>47</v>
      </c>
      <c r="D4819" t="s">
        <v>22098</v>
      </c>
      <c r="E4819">
        <v>48.29</v>
      </c>
      <c r="F4819">
        <v>55</v>
      </c>
      <c r="G4819" t="s">
        <v>43729</v>
      </c>
      <c r="H4819" t="s">
        <v>9554</v>
      </c>
      <c r="I4819" s="1">
        <v>44927</v>
      </c>
      <c r="J4819" s="1">
        <v>46023</v>
      </c>
      <c r="K4819" t="s">
        <v>22099</v>
      </c>
      <c r="L4819" t="s">
        <v>22100</v>
      </c>
      <c r="M4819" t="s">
        <v>20</v>
      </c>
      <c r="N4819">
        <v>4</v>
      </c>
      <c r="O4819">
        <f>Table1[[#This Row],[Price]]-0.1*Table1[[#This Row],[Price]]</f>
        <v>43.460999999999999</v>
      </c>
      <c r="P4819" s="9">
        <f>(Table1[[#This Row],[Expiration Date]]-Table1[[#This Row],[Manufacturing Date]])/365</f>
        <v>3.0027397260273974</v>
      </c>
      <c r="Q4819" t="str">
        <f>IF(Table1[[#This Row],[Expiration Date]]-J4827&gt;12/31/2024,"not expired","expired")</f>
        <v>expired</v>
      </c>
      <c r="R4819">
        <f>Table1[[#This Row],[Discounted Price]]*0.95</f>
        <v>41.287949999999995</v>
      </c>
      <c r="S4819">
        <f>Table1[[#This Row],[Discounted Price]]*0.9</f>
        <v>39.114899999999999</v>
      </c>
      <c r="T4819">
        <f>Table1[[#This Row],[Discounted Price]]*0.8</f>
        <v>34.768799999999999</v>
      </c>
      <c r="U4819">
        <f>Table1[[#This Row],[Price]]*0.52</f>
        <v>25.110800000000001</v>
      </c>
      <c r="V4819">
        <f>(Table1[[#This Row],[Price]]-Table1[[#This Row],[Scrap value]])/2</f>
        <v>11.589599999999999</v>
      </c>
    </row>
    <row r="4820" spans="1:22" x14ac:dyDescent="0.25">
      <c r="A4820" t="s">
        <v>22101</v>
      </c>
      <c r="B4820" t="s">
        <v>22</v>
      </c>
      <c r="C4820" t="s">
        <v>47</v>
      </c>
      <c r="D4820" t="s">
        <v>22102</v>
      </c>
      <c r="E4820">
        <v>440.78</v>
      </c>
      <c r="F4820">
        <v>9</v>
      </c>
      <c r="G4820" t="s">
        <v>43730</v>
      </c>
      <c r="H4820" t="s">
        <v>15969</v>
      </c>
      <c r="I4820" s="1">
        <v>45000</v>
      </c>
      <c r="J4820" s="1">
        <v>46023</v>
      </c>
      <c r="K4820" t="s">
        <v>22103</v>
      </c>
      <c r="L4820" t="s">
        <v>22104</v>
      </c>
      <c r="M4820" t="s">
        <v>27</v>
      </c>
      <c r="N4820">
        <v>1</v>
      </c>
      <c r="O4820">
        <f>Table1[[#This Row],[Price]]-0.1*Table1[[#This Row],[Price]]</f>
        <v>396.702</v>
      </c>
      <c r="P4820" s="9">
        <f>(Table1[[#This Row],[Expiration Date]]-Table1[[#This Row],[Manufacturing Date]])/365</f>
        <v>2.8027397260273972</v>
      </c>
      <c r="Q4820" t="str">
        <f>IF(Table1[[#This Row],[Expiration Date]]-J4828&gt;12/31/2024,"not expired","expired")</f>
        <v>expired</v>
      </c>
      <c r="R4820">
        <f>Table1[[#This Row],[Discounted Price]]*0.95</f>
        <v>376.86689999999999</v>
      </c>
      <c r="S4820">
        <f>Table1[[#This Row],[Discounted Price]]*0.9</f>
        <v>357.03180000000003</v>
      </c>
      <c r="T4820">
        <f>Table1[[#This Row],[Discounted Price]]*0.8</f>
        <v>317.36160000000001</v>
      </c>
      <c r="U4820">
        <f>Table1[[#This Row],[Price]]*0.52</f>
        <v>229.2056</v>
      </c>
      <c r="V4820">
        <f>(Table1[[#This Row],[Price]]-Table1[[#This Row],[Scrap value]])/2</f>
        <v>105.78719999999998</v>
      </c>
    </row>
    <row r="4821" spans="1:22" x14ac:dyDescent="0.25">
      <c r="A4821" t="s">
        <v>22105</v>
      </c>
      <c r="B4821" t="s">
        <v>22</v>
      </c>
      <c r="C4821" t="s">
        <v>47</v>
      </c>
      <c r="D4821" t="s">
        <v>22106</v>
      </c>
      <c r="E4821">
        <v>326.89999999999998</v>
      </c>
      <c r="F4821">
        <v>4</v>
      </c>
      <c r="G4821" t="s">
        <v>43729</v>
      </c>
      <c r="H4821" t="s">
        <v>18531</v>
      </c>
      <c r="I4821" s="1">
        <v>44927</v>
      </c>
      <c r="J4821" s="1">
        <v>45292</v>
      </c>
      <c r="K4821" t="s">
        <v>22107</v>
      </c>
      <c r="L4821" t="s">
        <v>22108</v>
      </c>
      <c r="M4821" t="s">
        <v>45</v>
      </c>
      <c r="N4821">
        <v>1</v>
      </c>
      <c r="O4821">
        <f>Table1[[#This Row],[Price]]-0.1*Table1[[#This Row],[Price]]</f>
        <v>294.20999999999998</v>
      </c>
      <c r="P4821" s="9">
        <f>(Table1[[#This Row],[Expiration Date]]-Table1[[#This Row],[Manufacturing Date]])/365</f>
        <v>1</v>
      </c>
      <c r="Q4821" t="str">
        <f>IF(Table1[[#This Row],[Expiration Date]]-J4829&gt;12/31/2024,"not expired","expired")</f>
        <v>expired</v>
      </c>
      <c r="R4821">
        <f>Table1[[#This Row],[Discounted Price]]*0.95</f>
        <v>279.49949999999995</v>
      </c>
      <c r="S4821">
        <f>Table1[[#This Row],[Discounted Price]]*0.9</f>
        <v>264.78899999999999</v>
      </c>
      <c r="T4821">
        <f>Table1[[#This Row],[Discounted Price]]*0.8</f>
        <v>235.36799999999999</v>
      </c>
      <c r="U4821">
        <f>Table1[[#This Row],[Price]]*0.52</f>
        <v>169.988</v>
      </c>
      <c r="V4821">
        <f>(Table1[[#This Row],[Price]]-Table1[[#This Row],[Scrap value]])/2</f>
        <v>78.455999999999989</v>
      </c>
    </row>
    <row r="4822" spans="1:22" x14ac:dyDescent="0.25">
      <c r="A4822" t="s">
        <v>22109</v>
      </c>
      <c r="B4822" t="s">
        <v>15</v>
      </c>
      <c r="C4822" t="s">
        <v>47</v>
      </c>
      <c r="D4822" t="s">
        <v>22110</v>
      </c>
      <c r="E4822">
        <v>288.37</v>
      </c>
      <c r="F4822">
        <v>55</v>
      </c>
      <c r="G4822" t="s">
        <v>43730</v>
      </c>
      <c r="H4822" t="s">
        <v>4139</v>
      </c>
      <c r="I4822" s="1">
        <v>45000</v>
      </c>
      <c r="J4822" s="1">
        <v>45658</v>
      </c>
      <c r="K4822" t="s">
        <v>22111</v>
      </c>
      <c r="L4822" t="s">
        <v>22112</v>
      </c>
      <c r="M4822" t="s">
        <v>45</v>
      </c>
      <c r="N4822">
        <v>4</v>
      </c>
      <c r="O4822">
        <f>Table1[[#This Row],[Price]]-0.1*Table1[[#This Row],[Price]]</f>
        <v>259.53300000000002</v>
      </c>
      <c r="P4822" s="9">
        <f>(Table1[[#This Row],[Expiration Date]]-Table1[[#This Row],[Manufacturing Date]])/365</f>
        <v>1.8027397260273972</v>
      </c>
      <c r="Q4822" t="str">
        <f>IF(Table1[[#This Row],[Expiration Date]]-J4830&gt;12/31/2024,"not expired","expired")</f>
        <v>not expired</v>
      </c>
      <c r="R4822">
        <f>Table1[[#This Row],[Discounted Price]]*0.95</f>
        <v>246.55635000000001</v>
      </c>
      <c r="S4822">
        <f>Table1[[#This Row],[Discounted Price]]*0.9</f>
        <v>233.57970000000003</v>
      </c>
      <c r="T4822">
        <f>Table1[[#This Row],[Discounted Price]]*0.8</f>
        <v>207.62640000000002</v>
      </c>
      <c r="U4822">
        <f>Table1[[#This Row],[Price]]*0.52</f>
        <v>149.95240000000001</v>
      </c>
      <c r="V4822">
        <f>(Table1[[#This Row],[Price]]-Table1[[#This Row],[Scrap value]])/2</f>
        <v>69.208799999999997</v>
      </c>
    </row>
    <row r="4823" spans="1:22" x14ac:dyDescent="0.25">
      <c r="A4823" t="s">
        <v>22113</v>
      </c>
      <c r="B4823" t="s">
        <v>22</v>
      </c>
      <c r="C4823" t="s">
        <v>47</v>
      </c>
      <c r="D4823" t="s">
        <v>22114</v>
      </c>
      <c r="E4823">
        <v>106.23</v>
      </c>
      <c r="F4823">
        <v>69</v>
      </c>
      <c r="G4823" t="s">
        <v>43729</v>
      </c>
      <c r="H4823" t="s">
        <v>19061</v>
      </c>
      <c r="I4823" s="1">
        <v>44927</v>
      </c>
      <c r="J4823" s="1">
        <v>45658</v>
      </c>
      <c r="K4823" t="s">
        <v>22115</v>
      </c>
      <c r="L4823" t="s">
        <v>22116</v>
      </c>
      <c r="M4823" t="s">
        <v>45</v>
      </c>
      <c r="N4823">
        <v>1</v>
      </c>
      <c r="O4823">
        <f>Table1[[#This Row],[Price]]-0.1*Table1[[#This Row],[Price]]</f>
        <v>95.606999999999999</v>
      </c>
      <c r="P4823" s="9">
        <f>(Table1[[#This Row],[Expiration Date]]-Table1[[#This Row],[Manufacturing Date]])/365</f>
        <v>2.0027397260273974</v>
      </c>
      <c r="Q4823" t="str">
        <f>IF(Table1[[#This Row],[Expiration Date]]-J4831&gt;12/31/2024,"not expired","expired")</f>
        <v>not expired</v>
      </c>
      <c r="R4823">
        <f>Table1[[#This Row],[Discounted Price]]*0.95</f>
        <v>90.826650000000001</v>
      </c>
      <c r="S4823">
        <f>Table1[[#This Row],[Discounted Price]]*0.9</f>
        <v>86.046300000000002</v>
      </c>
      <c r="T4823">
        <f>Table1[[#This Row],[Discounted Price]]*0.8</f>
        <v>76.485600000000005</v>
      </c>
      <c r="U4823">
        <f>Table1[[#This Row],[Price]]*0.52</f>
        <v>55.239600000000003</v>
      </c>
      <c r="V4823">
        <f>(Table1[[#This Row],[Price]]-Table1[[#This Row],[Scrap value]])/2</f>
        <v>25.495200000000001</v>
      </c>
    </row>
    <row r="4824" spans="1:22" x14ac:dyDescent="0.25">
      <c r="A4824" t="s">
        <v>22117</v>
      </c>
      <c r="B4824" t="s">
        <v>29</v>
      </c>
      <c r="C4824" t="s">
        <v>47</v>
      </c>
      <c r="D4824" t="s">
        <v>22118</v>
      </c>
      <c r="E4824">
        <v>298.13</v>
      </c>
      <c r="F4824">
        <v>10</v>
      </c>
      <c r="G4824" t="s">
        <v>43730</v>
      </c>
      <c r="H4824" t="s">
        <v>10622</v>
      </c>
      <c r="I4824" s="1">
        <v>45000</v>
      </c>
      <c r="J4824" s="1">
        <v>45658</v>
      </c>
      <c r="K4824" t="s">
        <v>22119</v>
      </c>
      <c r="L4824" t="s">
        <v>22120</v>
      </c>
      <c r="M4824" t="s">
        <v>45</v>
      </c>
      <c r="N4824">
        <v>1</v>
      </c>
      <c r="O4824">
        <f>Table1[[#This Row],[Price]]-0.1*Table1[[#This Row],[Price]]</f>
        <v>268.31700000000001</v>
      </c>
      <c r="P4824" s="9">
        <f>(Table1[[#This Row],[Expiration Date]]-Table1[[#This Row],[Manufacturing Date]])/365</f>
        <v>1.8027397260273972</v>
      </c>
      <c r="Q4824" t="str">
        <f>IF(Table1[[#This Row],[Expiration Date]]-J4832&gt;12/31/2024,"not expired","expired")</f>
        <v>expired</v>
      </c>
      <c r="R4824">
        <f>Table1[[#This Row],[Discounted Price]]*0.95</f>
        <v>254.90115</v>
      </c>
      <c r="S4824">
        <f>Table1[[#This Row],[Discounted Price]]*0.9</f>
        <v>241.48530000000002</v>
      </c>
      <c r="T4824">
        <f>Table1[[#This Row],[Discounted Price]]*0.8</f>
        <v>214.65360000000001</v>
      </c>
      <c r="U4824">
        <f>Table1[[#This Row],[Price]]*0.52</f>
        <v>155.02760000000001</v>
      </c>
      <c r="V4824">
        <f>(Table1[[#This Row],[Price]]-Table1[[#This Row],[Scrap value]])/2</f>
        <v>71.551199999999994</v>
      </c>
    </row>
    <row r="4825" spans="1:22" x14ac:dyDescent="0.25">
      <c r="A4825" t="s">
        <v>22121</v>
      </c>
      <c r="B4825" t="s">
        <v>15</v>
      </c>
      <c r="C4825" t="s">
        <v>47</v>
      </c>
      <c r="D4825" t="s">
        <v>22122</v>
      </c>
      <c r="E4825">
        <v>150.16999999999999</v>
      </c>
      <c r="F4825">
        <v>16</v>
      </c>
      <c r="G4825" t="s">
        <v>43730</v>
      </c>
      <c r="H4825" t="s">
        <v>22123</v>
      </c>
      <c r="I4825" s="1">
        <v>45137</v>
      </c>
      <c r="J4825" s="1">
        <v>46023</v>
      </c>
      <c r="K4825" t="s">
        <v>22124</v>
      </c>
      <c r="L4825" t="s">
        <v>22125</v>
      </c>
      <c r="M4825" t="s">
        <v>45</v>
      </c>
      <c r="N4825">
        <v>1</v>
      </c>
      <c r="O4825">
        <f>Table1[[#This Row],[Price]]-0.1*Table1[[#This Row],[Price]]</f>
        <v>135.15299999999999</v>
      </c>
      <c r="P4825" s="9">
        <f>(Table1[[#This Row],[Expiration Date]]-Table1[[#This Row],[Manufacturing Date]])/365</f>
        <v>2.4273972602739726</v>
      </c>
      <c r="Q4825" t="str">
        <f>IF(Table1[[#This Row],[Expiration Date]]-J4833&gt;12/31/2024,"not expired","expired")</f>
        <v>not expired</v>
      </c>
      <c r="R4825">
        <f>Table1[[#This Row],[Discounted Price]]*0.95</f>
        <v>128.39534999999998</v>
      </c>
      <c r="S4825">
        <f>Table1[[#This Row],[Discounted Price]]*0.9</f>
        <v>121.6377</v>
      </c>
      <c r="T4825">
        <f>Table1[[#This Row],[Discounted Price]]*0.8</f>
        <v>108.1224</v>
      </c>
      <c r="U4825">
        <f>Table1[[#This Row],[Price]]*0.52</f>
        <v>78.088399999999993</v>
      </c>
      <c r="V4825">
        <f>(Table1[[#This Row],[Price]]-Table1[[#This Row],[Scrap value]])/2</f>
        <v>36.040799999999997</v>
      </c>
    </row>
    <row r="4826" spans="1:22" x14ac:dyDescent="0.25">
      <c r="A4826" t="s">
        <v>22126</v>
      </c>
      <c r="B4826" t="s">
        <v>22</v>
      </c>
      <c r="C4826" t="s">
        <v>47</v>
      </c>
      <c r="D4826" t="s">
        <v>22127</v>
      </c>
      <c r="E4826">
        <v>106.23</v>
      </c>
      <c r="F4826">
        <v>59</v>
      </c>
      <c r="G4826" t="s">
        <v>43728</v>
      </c>
      <c r="H4826" t="s">
        <v>15182</v>
      </c>
      <c r="I4826" s="1">
        <v>45000</v>
      </c>
      <c r="J4826" s="1">
        <v>46023</v>
      </c>
      <c r="K4826" t="s">
        <v>22128</v>
      </c>
      <c r="L4826" t="s">
        <v>22129</v>
      </c>
      <c r="M4826" t="s">
        <v>20</v>
      </c>
      <c r="N4826">
        <v>1</v>
      </c>
      <c r="O4826">
        <f>Table1[[#This Row],[Price]]-0.1*Table1[[#This Row],[Price]]</f>
        <v>95.606999999999999</v>
      </c>
      <c r="P4826" s="9">
        <f>(Table1[[#This Row],[Expiration Date]]-Table1[[#This Row],[Manufacturing Date]])/365</f>
        <v>2.8027397260273972</v>
      </c>
      <c r="Q4826" t="str">
        <f>IF(Table1[[#This Row],[Expiration Date]]-J4834&gt;12/31/2024,"not expired","expired")</f>
        <v>not expired</v>
      </c>
      <c r="R4826">
        <f>Table1[[#This Row],[Discounted Price]]*0.95</f>
        <v>90.826650000000001</v>
      </c>
      <c r="S4826">
        <f>Table1[[#This Row],[Discounted Price]]*0.9</f>
        <v>86.046300000000002</v>
      </c>
      <c r="T4826">
        <f>Table1[[#This Row],[Discounted Price]]*0.8</f>
        <v>76.485600000000005</v>
      </c>
      <c r="U4826">
        <f>Table1[[#This Row],[Price]]*0.52</f>
        <v>55.239600000000003</v>
      </c>
      <c r="V4826">
        <f>(Table1[[#This Row],[Price]]-Table1[[#This Row],[Scrap value]])/2</f>
        <v>25.495200000000001</v>
      </c>
    </row>
    <row r="4827" spans="1:22" x14ac:dyDescent="0.25">
      <c r="A4827" t="s">
        <v>22130</v>
      </c>
      <c r="B4827" t="s">
        <v>29</v>
      </c>
      <c r="C4827" t="s">
        <v>47</v>
      </c>
      <c r="D4827" t="s">
        <v>22131</v>
      </c>
      <c r="E4827">
        <v>274.07</v>
      </c>
      <c r="F4827">
        <v>85</v>
      </c>
      <c r="G4827" t="s">
        <v>43730</v>
      </c>
      <c r="H4827" t="s">
        <v>22132</v>
      </c>
      <c r="I4827" s="1">
        <v>45000</v>
      </c>
      <c r="J4827" s="1">
        <v>46023</v>
      </c>
      <c r="K4827" t="s">
        <v>22133</v>
      </c>
      <c r="L4827" t="s">
        <v>22134</v>
      </c>
      <c r="M4827" t="s">
        <v>27</v>
      </c>
      <c r="N4827">
        <v>4</v>
      </c>
      <c r="O4827">
        <f>Table1[[#This Row],[Price]]-0.1*Table1[[#This Row],[Price]]</f>
        <v>246.66299999999998</v>
      </c>
      <c r="P4827" s="9">
        <f>(Table1[[#This Row],[Expiration Date]]-Table1[[#This Row],[Manufacturing Date]])/365</f>
        <v>2.8027397260273972</v>
      </c>
      <c r="Q4827" t="str">
        <f>IF(Table1[[#This Row],[Expiration Date]]-J4835&gt;12/31/2024,"not expired","expired")</f>
        <v>not expired</v>
      </c>
      <c r="R4827">
        <f>Table1[[#This Row],[Discounted Price]]*0.95</f>
        <v>234.32984999999996</v>
      </c>
      <c r="S4827">
        <f>Table1[[#This Row],[Discounted Price]]*0.9</f>
        <v>221.99669999999998</v>
      </c>
      <c r="T4827">
        <f>Table1[[#This Row],[Discounted Price]]*0.8</f>
        <v>197.3304</v>
      </c>
      <c r="U4827">
        <f>Table1[[#This Row],[Price]]*0.52</f>
        <v>142.5164</v>
      </c>
      <c r="V4827">
        <f>(Table1[[#This Row],[Price]]-Table1[[#This Row],[Scrap value]])/2</f>
        <v>65.776799999999994</v>
      </c>
    </row>
    <row r="4828" spans="1:22" x14ac:dyDescent="0.25">
      <c r="A4828" t="s">
        <v>22135</v>
      </c>
      <c r="B4828" t="s">
        <v>29</v>
      </c>
      <c r="C4828" t="s">
        <v>47</v>
      </c>
      <c r="D4828" t="s">
        <v>22136</v>
      </c>
      <c r="E4828">
        <v>129.05000000000001</v>
      </c>
      <c r="F4828">
        <v>82</v>
      </c>
      <c r="G4828" t="s">
        <v>43730</v>
      </c>
      <c r="H4828" t="s">
        <v>4312</v>
      </c>
      <c r="I4828" s="1">
        <v>45137</v>
      </c>
      <c r="J4828" s="1">
        <v>46023</v>
      </c>
      <c r="K4828" t="s">
        <v>22137</v>
      </c>
      <c r="L4828" t="s">
        <v>22138</v>
      </c>
      <c r="M4828" t="s">
        <v>45</v>
      </c>
      <c r="N4828">
        <v>3</v>
      </c>
      <c r="O4828">
        <f>Table1[[#This Row],[Price]]-0.1*Table1[[#This Row],[Price]]</f>
        <v>116.14500000000001</v>
      </c>
      <c r="P4828" s="9">
        <f>(Table1[[#This Row],[Expiration Date]]-Table1[[#This Row],[Manufacturing Date]])/365</f>
        <v>2.4273972602739726</v>
      </c>
      <c r="Q4828" t="str">
        <f>IF(Table1[[#This Row],[Expiration Date]]-J4836&gt;12/31/2024,"not expired","expired")</f>
        <v>not expired</v>
      </c>
      <c r="R4828">
        <f>Table1[[#This Row],[Discounted Price]]*0.95</f>
        <v>110.33775</v>
      </c>
      <c r="S4828">
        <f>Table1[[#This Row],[Discounted Price]]*0.9</f>
        <v>104.53050000000002</v>
      </c>
      <c r="T4828">
        <f>Table1[[#This Row],[Discounted Price]]*0.8</f>
        <v>92.916000000000011</v>
      </c>
      <c r="U4828">
        <f>Table1[[#This Row],[Price]]*0.52</f>
        <v>67.106000000000009</v>
      </c>
      <c r="V4828">
        <f>(Table1[[#This Row],[Price]]-Table1[[#This Row],[Scrap value]])/2</f>
        <v>30.972000000000001</v>
      </c>
    </row>
    <row r="4829" spans="1:22" x14ac:dyDescent="0.25">
      <c r="A4829" t="s">
        <v>22139</v>
      </c>
      <c r="B4829" t="s">
        <v>35</v>
      </c>
      <c r="C4829" t="s">
        <v>47</v>
      </c>
      <c r="D4829" t="s">
        <v>22140</v>
      </c>
      <c r="E4829">
        <v>428.68</v>
      </c>
      <c r="F4829">
        <v>88</v>
      </c>
      <c r="G4829" t="s">
        <v>43728</v>
      </c>
      <c r="H4829" t="s">
        <v>22141</v>
      </c>
      <c r="I4829" s="1">
        <v>44927</v>
      </c>
      <c r="J4829" s="1">
        <v>45658</v>
      </c>
      <c r="K4829" t="s">
        <v>22142</v>
      </c>
      <c r="L4829" t="s">
        <v>22143</v>
      </c>
      <c r="M4829" t="s">
        <v>27</v>
      </c>
      <c r="N4829">
        <v>3</v>
      </c>
      <c r="O4829">
        <f>Table1[[#This Row],[Price]]-0.1*Table1[[#This Row],[Price]]</f>
        <v>385.81200000000001</v>
      </c>
      <c r="P4829" s="9">
        <f>(Table1[[#This Row],[Expiration Date]]-Table1[[#This Row],[Manufacturing Date]])/365</f>
        <v>2.0027397260273974</v>
      </c>
      <c r="Q4829" t="str">
        <f>IF(Table1[[#This Row],[Expiration Date]]-J4837&gt;12/31/2024,"not expired","expired")</f>
        <v>expired</v>
      </c>
      <c r="R4829">
        <f>Table1[[#This Row],[Discounted Price]]*0.95</f>
        <v>366.52139999999997</v>
      </c>
      <c r="S4829">
        <f>Table1[[#This Row],[Discounted Price]]*0.9</f>
        <v>347.23080000000004</v>
      </c>
      <c r="T4829">
        <f>Table1[[#This Row],[Discounted Price]]*0.8</f>
        <v>308.64960000000002</v>
      </c>
      <c r="U4829">
        <f>Table1[[#This Row],[Price]]*0.52</f>
        <v>222.9136</v>
      </c>
      <c r="V4829">
        <f>(Table1[[#This Row],[Price]]-Table1[[#This Row],[Scrap value]])/2</f>
        <v>102.8832</v>
      </c>
    </row>
    <row r="4830" spans="1:22" x14ac:dyDescent="0.25">
      <c r="A4830" t="s">
        <v>22144</v>
      </c>
      <c r="B4830" t="s">
        <v>15</v>
      </c>
      <c r="C4830" t="s">
        <v>47</v>
      </c>
      <c r="D4830" t="s">
        <v>22145</v>
      </c>
      <c r="E4830">
        <v>37.799999999999997</v>
      </c>
      <c r="F4830">
        <v>71</v>
      </c>
      <c r="G4830" t="s">
        <v>43729</v>
      </c>
      <c r="H4830" t="s">
        <v>22146</v>
      </c>
      <c r="I4830" s="1">
        <v>45000</v>
      </c>
      <c r="J4830" s="1">
        <v>45292</v>
      </c>
      <c r="K4830" t="s">
        <v>22147</v>
      </c>
      <c r="L4830" t="s">
        <v>22148</v>
      </c>
      <c r="M4830" t="s">
        <v>20</v>
      </c>
      <c r="N4830">
        <v>3</v>
      </c>
      <c r="O4830">
        <f>Table1[[#This Row],[Price]]-0.1*Table1[[#This Row],[Price]]</f>
        <v>34.019999999999996</v>
      </c>
      <c r="P4830" s="9">
        <f>(Table1[[#This Row],[Expiration Date]]-Table1[[#This Row],[Manufacturing Date]])/365</f>
        <v>0.8</v>
      </c>
      <c r="Q4830" t="str">
        <f>IF(Table1[[#This Row],[Expiration Date]]-J4838&gt;12/31/2024,"not expired","expired")</f>
        <v>expired</v>
      </c>
      <c r="R4830">
        <f>Table1[[#This Row],[Discounted Price]]*0.95</f>
        <v>32.318999999999996</v>
      </c>
      <c r="S4830">
        <f>Table1[[#This Row],[Discounted Price]]*0.9</f>
        <v>30.617999999999999</v>
      </c>
      <c r="T4830">
        <f>Table1[[#This Row],[Discounted Price]]*0.8</f>
        <v>27.215999999999998</v>
      </c>
      <c r="U4830">
        <f>Table1[[#This Row],[Price]]*0.52</f>
        <v>19.655999999999999</v>
      </c>
      <c r="V4830">
        <f>(Table1[[#This Row],[Price]]-Table1[[#This Row],[Scrap value]])/2</f>
        <v>9.0719999999999992</v>
      </c>
    </row>
    <row r="4831" spans="1:22" x14ac:dyDescent="0.25">
      <c r="A4831" t="s">
        <v>22149</v>
      </c>
      <c r="B4831" t="s">
        <v>35</v>
      </c>
      <c r="C4831" t="s">
        <v>47</v>
      </c>
      <c r="D4831" t="s">
        <v>22150</v>
      </c>
      <c r="E4831">
        <v>174.41</v>
      </c>
      <c r="F4831">
        <v>41</v>
      </c>
      <c r="G4831" t="s">
        <v>43728</v>
      </c>
      <c r="H4831" t="s">
        <v>18668</v>
      </c>
      <c r="I4831" s="1">
        <v>45137</v>
      </c>
      <c r="J4831" s="1">
        <v>45292</v>
      </c>
      <c r="K4831" t="s">
        <v>22151</v>
      </c>
      <c r="L4831" t="s">
        <v>22152</v>
      </c>
      <c r="M4831" t="s">
        <v>45</v>
      </c>
      <c r="N4831">
        <v>2</v>
      </c>
      <c r="O4831">
        <f>Table1[[#This Row],[Price]]-0.1*Table1[[#This Row],[Price]]</f>
        <v>156.96899999999999</v>
      </c>
      <c r="P4831" s="9">
        <f>(Table1[[#This Row],[Expiration Date]]-Table1[[#This Row],[Manufacturing Date]])/365</f>
        <v>0.42465753424657532</v>
      </c>
      <c r="Q4831" t="str">
        <f>IF(Table1[[#This Row],[Expiration Date]]-J4839&gt;12/31/2024,"not expired","expired")</f>
        <v>expired</v>
      </c>
      <c r="R4831">
        <f>Table1[[#This Row],[Discounted Price]]*0.95</f>
        <v>149.12054999999998</v>
      </c>
      <c r="S4831">
        <f>Table1[[#This Row],[Discounted Price]]*0.9</f>
        <v>141.27209999999999</v>
      </c>
      <c r="T4831">
        <f>Table1[[#This Row],[Discounted Price]]*0.8</f>
        <v>125.5752</v>
      </c>
      <c r="U4831">
        <f>Table1[[#This Row],[Price]]*0.52</f>
        <v>90.693200000000004</v>
      </c>
      <c r="V4831">
        <f>(Table1[[#This Row],[Price]]-Table1[[#This Row],[Scrap value]])/2</f>
        <v>41.858399999999996</v>
      </c>
    </row>
    <row r="4832" spans="1:22" x14ac:dyDescent="0.25">
      <c r="A4832" t="s">
        <v>22153</v>
      </c>
      <c r="B4832" t="s">
        <v>35</v>
      </c>
      <c r="C4832" t="s">
        <v>47</v>
      </c>
      <c r="D4832" t="s">
        <v>22154</v>
      </c>
      <c r="E4832">
        <v>167.14</v>
      </c>
      <c r="F4832">
        <v>50</v>
      </c>
      <c r="G4832" t="s">
        <v>43729</v>
      </c>
      <c r="H4832" t="s">
        <v>22155</v>
      </c>
      <c r="I4832" s="1">
        <v>45000</v>
      </c>
      <c r="J4832" s="1">
        <v>45658</v>
      </c>
      <c r="K4832" t="s">
        <v>22156</v>
      </c>
      <c r="L4832" t="s">
        <v>22157</v>
      </c>
      <c r="M4832" t="s">
        <v>27</v>
      </c>
      <c r="N4832">
        <v>5</v>
      </c>
      <c r="O4832">
        <f>Table1[[#This Row],[Price]]-0.1*Table1[[#This Row],[Price]]</f>
        <v>150.42599999999999</v>
      </c>
      <c r="P4832" s="9">
        <f>(Table1[[#This Row],[Expiration Date]]-Table1[[#This Row],[Manufacturing Date]])/365</f>
        <v>1.8027397260273972</v>
      </c>
      <c r="Q4832" t="str">
        <f>IF(Table1[[#This Row],[Expiration Date]]-J4840&gt;12/31/2024,"not expired","expired")</f>
        <v>expired</v>
      </c>
      <c r="R4832">
        <f>Table1[[#This Row],[Discounted Price]]*0.95</f>
        <v>142.90469999999999</v>
      </c>
      <c r="S4832">
        <f>Table1[[#This Row],[Discounted Price]]*0.9</f>
        <v>135.38339999999999</v>
      </c>
      <c r="T4832">
        <f>Table1[[#This Row],[Discounted Price]]*0.8</f>
        <v>120.3408</v>
      </c>
      <c r="U4832">
        <f>Table1[[#This Row],[Price]]*0.52</f>
        <v>86.91279999999999</v>
      </c>
      <c r="V4832">
        <f>(Table1[[#This Row],[Price]]-Table1[[#This Row],[Scrap value]])/2</f>
        <v>40.113599999999998</v>
      </c>
    </row>
    <row r="4833" spans="1:22" x14ac:dyDescent="0.25">
      <c r="A4833" t="s">
        <v>22158</v>
      </c>
      <c r="B4833" t="s">
        <v>22</v>
      </c>
      <c r="C4833" t="s">
        <v>47</v>
      </c>
      <c r="D4833" t="s">
        <v>22159</v>
      </c>
      <c r="E4833">
        <v>379.11</v>
      </c>
      <c r="F4833">
        <v>68</v>
      </c>
      <c r="G4833" t="s">
        <v>43728</v>
      </c>
      <c r="H4833" t="s">
        <v>22160</v>
      </c>
      <c r="I4833" s="1">
        <v>45137</v>
      </c>
      <c r="J4833" s="1">
        <v>45658</v>
      </c>
      <c r="K4833" t="s">
        <v>22161</v>
      </c>
      <c r="L4833" t="s">
        <v>22162</v>
      </c>
      <c r="M4833" t="s">
        <v>45</v>
      </c>
      <c r="N4833">
        <v>4</v>
      </c>
      <c r="O4833">
        <f>Table1[[#This Row],[Price]]-0.1*Table1[[#This Row],[Price]]</f>
        <v>341.19900000000001</v>
      </c>
      <c r="P4833" s="9">
        <f>(Table1[[#This Row],[Expiration Date]]-Table1[[#This Row],[Manufacturing Date]])/365</f>
        <v>1.4273972602739726</v>
      </c>
      <c r="Q4833" t="str">
        <f>IF(Table1[[#This Row],[Expiration Date]]-J4841&gt;12/31/2024,"not expired","expired")</f>
        <v>not expired</v>
      </c>
      <c r="R4833">
        <f>Table1[[#This Row],[Discounted Price]]*0.95</f>
        <v>324.13905</v>
      </c>
      <c r="S4833">
        <f>Table1[[#This Row],[Discounted Price]]*0.9</f>
        <v>307.07910000000004</v>
      </c>
      <c r="T4833">
        <f>Table1[[#This Row],[Discounted Price]]*0.8</f>
        <v>272.95920000000001</v>
      </c>
      <c r="U4833">
        <f>Table1[[#This Row],[Price]]*0.52</f>
        <v>197.13720000000001</v>
      </c>
      <c r="V4833">
        <f>(Table1[[#This Row],[Price]]-Table1[[#This Row],[Scrap value]])/2</f>
        <v>90.986400000000003</v>
      </c>
    </row>
    <row r="4834" spans="1:22" x14ac:dyDescent="0.25">
      <c r="A4834" t="s">
        <v>22163</v>
      </c>
      <c r="B4834" t="s">
        <v>35</v>
      </c>
      <c r="C4834" t="s">
        <v>47</v>
      </c>
      <c r="D4834" t="s">
        <v>22164</v>
      </c>
      <c r="E4834">
        <v>313.82</v>
      </c>
      <c r="F4834">
        <v>93</v>
      </c>
      <c r="G4834" t="s">
        <v>43730</v>
      </c>
      <c r="H4834" t="s">
        <v>5193</v>
      </c>
      <c r="I4834" s="1">
        <v>45137</v>
      </c>
      <c r="J4834" s="1">
        <v>45658</v>
      </c>
      <c r="K4834" t="s">
        <v>22165</v>
      </c>
      <c r="L4834" t="s">
        <v>22166</v>
      </c>
      <c r="M4834" t="s">
        <v>45</v>
      </c>
      <c r="N4834">
        <v>2</v>
      </c>
      <c r="O4834">
        <f>Table1[[#This Row],[Price]]-0.1*Table1[[#This Row],[Price]]</f>
        <v>282.43799999999999</v>
      </c>
      <c r="P4834" s="9">
        <f>(Table1[[#This Row],[Expiration Date]]-Table1[[#This Row],[Manufacturing Date]])/365</f>
        <v>1.4273972602739726</v>
      </c>
      <c r="Q4834" t="str">
        <f>IF(Table1[[#This Row],[Expiration Date]]-J4842&gt;12/31/2024,"not expired","expired")</f>
        <v>expired</v>
      </c>
      <c r="R4834">
        <f>Table1[[#This Row],[Discounted Price]]*0.95</f>
        <v>268.31609999999995</v>
      </c>
      <c r="S4834">
        <f>Table1[[#This Row],[Discounted Price]]*0.9</f>
        <v>254.1942</v>
      </c>
      <c r="T4834">
        <f>Table1[[#This Row],[Discounted Price]]*0.8</f>
        <v>225.9504</v>
      </c>
      <c r="U4834">
        <f>Table1[[#This Row],[Price]]*0.52</f>
        <v>163.18639999999999</v>
      </c>
      <c r="V4834">
        <f>(Table1[[#This Row],[Price]]-Table1[[#This Row],[Scrap value]])/2</f>
        <v>75.316800000000001</v>
      </c>
    </row>
    <row r="4835" spans="1:22" x14ac:dyDescent="0.25">
      <c r="A4835" t="s">
        <v>22167</v>
      </c>
      <c r="B4835" t="s">
        <v>29</v>
      </c>
      <c r="C4835" t="s">
        <v>47</v>
      </c>
      <c r="D4835" t="s">
        <v>22168</v>
      </c>
      <c r="E4835">
        <v>332.06</v>
      </c>
      <c r="F4835">
        <v>13</v>
      </c>
      <c r="G4835" t="s">
        <v>43730</v>
      </c>
      <c r="H4835" t="s">
        <v>384</v>
      </c>
      <c r="I4835" s="1">
        <v>45000</v>
      </c>
      <c r="J4835" s="1">
        <v>45292</v>
      </c>
      <c r="K4835" t="s">
        <v>22169</v>
      </c>
      <c r="L4835" t="s">
        <v>22170</v>
      </c>
      <c r="M4835" t="s">
        <v>20</v>
      </c>
      <c r="N4835">
        <v>4</v>
      </c>
      <c r="O4835">
        <f>Table1[[#This Row],[Price]]-0.1*Table1[[#This Row],[Price]]</f>
        <v>298.85399999999998</v>
      </c>
      <c r="P4835" s="9">
        <f>(Table1[[#This Row],[Expiration Date]]-Table1[[#This Row],[Manufacturing Date]])/365</f>
        <v>0.8</v>
      </c>
      <c r="Q4835" t="str">
        <f>IF(Table1[[#This Row],[Expiration Date]]-J4843&gt;12/31/2024,"not expired","expired")</f>
        <v>expired</v>
      </c>
      <c r="R4835">
        <f>Table1[[#This Row],[Discounted Price]]*0.95</f>
        <v>283.91129999999998</v>
      </c>
      <c r="S4835">
        <f>Table1[[#This Row],[Discounted Price]]*0.9</f>
        <v>268.96859999999998</v>
      </c>
      <c r="T4835">
        <f>Table1[[#This Row],[Discounted Price]]*0.8</f>
        <v>239.08320000000001</v>
      </c>
      <c r="U4835">
        <f>Table1[[#This Row],[Price]]*0.52</f>
        <v>172.6712</v>
      </c>
      <c r="V4835">
        <f>(Table1[[#This Row],[Price]]-Table1[[#This Row],[Scrap value]])/2</f>
        <v>79.694400000000002</v>
      </c>
    </row>
    <row r="4836" spans="1:22" x14ac:dyDescent="0.25">
      <c r="A4836" t="s">
        <v>22171</v>
      </c>
      <c r="B4836" t="s">
        <v>22</v>
      </c>
      <c r="C4836" t="s">
        <v>47</v>
      </c>
      <c r="D4836" t="s">
        <v>22172</v>
      </c>
      <c r="E4836">
        <v>160.88999999999999</v>
      </c>
      <c r="F4836">
        <v>23</v>
      </c>
      <c r="G4836" t="s">
        <v>43729</v>
      </c>
      <c r="H4836" t="s">
        <v>22173</v>
      </c>
      <c r="I4836" s="1">
        <v>45000</v>
      </c>
      <c r="J4836" s="1">
        <v>45292</v>
      </c>
      <c r="K4836" t="s">
        <v>22174</v>
      </c>
      <c r="L4836" t="s">
        <v>22175</v>
      </c>
      <c r="M4836" t="s">
        <v>45</v>
      </c>
      <c r="N4836">
        <v>4</v>
      </c>
      <c r="O4836">
        <f>Table1[[#This Row],[Price]]-0.1*Table1[[#This Row],[Price]]</f>
        <v>144.80099999999999</v>
      </c>
      <c r="P4836" s="9">
        <f>(Table1[[#This Row],[Expiration Date]]-Table1[[#This Row],[Manufacturing Date]])/365</f>
        <v>0.8</v>
      </c>
      <c r="Q4836" t="str">
        <f>IF(Table1[[#This Row],[Expiration Date]]-J4844&gt;12/31/2024,"not expired","expired")</f>
        <v>expired</v>
      </c>
      <c r="R4836">
        <f>Table1[[#This Row],[Discounted Price]]*0.95</f>
        <v>137.56094999999999</v>
      </c>
      <c r="S4836">
        <f>Table1[[#This Row],[Discounted Price]]*0.9</f>
        <v>130.32089999999999</v>
      </c>
      <c r="T4836">
        <f>Table1[[#This Row],[Discounted Price]]*0.8</f>
        <v>115.8408</v>
      </c>
      <c r="U4836">
        <f>Table1[[#This Row],[Price]]*0.52</f>
        <v>83.66279999999999</v>
      </c>
      <c r="V4836">
        <f>(Table1[[#This Row],[Price]]-Table1[[#This Row],[Scrap value]])/2</f>
        <v>38.613599999999998</v>
      </c>
    </row>
    <row r="4837" spans="1:22" x14ac:dyDescent="0.25">
      <c r="A4837" t="s">
        <v>22176</v>
      </c>
      <c r="B4837" t="s">
        <v>15</v>
      </c>
      <c r="C4837" t="s">
        <v>47</v>
      </c>
      <c r="D4837" t="s">
        <v>22177</v>
      </c>
      <c r="E4837">
        <v>262.20999999999998</v>
      </c>
      <c r="F4837">
        <v>24</v>
      </c>
      <c r="G4837" t="s">
        <v>43730</v>
      </c>
      <c r="H4837" t="s">
        <v>22178</v>
      </c>
      <c r="I4837" s="1">
        <v>45137</v>
      </c>
      <c r="J4837" s="1">
        <v>46023</v>
      </c>
      <c r="K4837" t="s">
        <v>22179</v>
      </c>
      <c r="L4837" t="s">
        <v>22180</v>
      </c>
      <c r="M4837" t="s">
        <v>27</v>
      </c>
      <c r="N4837">
        <v>2</v>
      </c>
      <c r="O4837">
        <f>Table1[[#This Row],[Price]]-0.1*Table1[[#This Row],[Price]]</f>
        <v>235.98899999999998</v>
      </c>
      <c r="P4837" s="9">
        <f>(Table1[[#This Row],[Expiration Date]]-Table1[[#This Row],[Manufacturing Date]])/365</f>
        <v>2.4273972602739726</v>
      </c>
      <c r="Q4837" t="str">
        <f>IF(Table1[[#This Row],[Expiration Date]]-J4845&gt;12/31/2024,"not expired","expired")</f>
        <v>expired</v>
      </c>
      <c r="R4837">
        <f>Table1[[#This Row],[Discounted Price]]*0.95</f>
        <v>224.18954999999997</v>
      </c>
      <c r="S4837">
        <f>Table1[[#This Row],[Discounted Price]]*0.9</f>
        <v>212.39009999999999</v>
      </c>
      <c r="T4837">
        <f>Table1[[#This Row],[Discounted Price]]*0.8</f>
        <v>188.7912</v>
      </c>
      <c r="U4837">
        <f>Table1[[#This Row],[Price]]*0.52</f>
        <v>136.3492</v>
      </c>
      <c r="V4837">
        <f>(Table1[[#This Row],[Price]]-Table1[[#This Row],[Scrap value]])/2</f>
        <v>62.930399999999992</v>
      </c>
    </row>
    <row r="4838" spans="1:22" x14ac:dyDescent="0.25">
      <c r="A4838" t="s">
        <v>22181</v>
      </c>
      <c r="B4838" t="s">
        <v>22</v>
      </c>
      <c r="C4838" t="s">
        <v>47</v>
      </c>
      <c r="D4838" t="s">
        <v>22182</v>
      </c>
      <c r="E4838">
        <v>74.05</v>
      </c>
      <c r="F4838">
        <v>61</v>
      </c>
      <c r="G4838" t="s">
        <v>43729</v>
      </c>
      <c r="H4838" t="s">
        <v>194</v>
      </c>
      <c r="I4838" s="1">
        <v>45000</v>
      </c>
      <c r="J4838" s="1">
        <v>46023</v>
      </c>
      <c r="K4838" t="s">
        <v>22183</v>
      </c>
      <c r="L4838" t="s">
        <v>22184</v>
      </c>
      <c r="M4838" t="s">
        <v>27</v>
      </c>
      <c r="N4838">
        <v>2</v>
      </c>
      <c r="O4838">
        <f>Table1[[#This Row],[Price]]-0.1*Table1[[#This Row],[Price]]</f>
        <v>66.644999999999996</v>
      </c>
      <c r="P4838" s="9">
        <f>(Table1[[#This Row],[Expiration Date]]-Table1[[#This Row],[Manufacturing Date]])/365</f>
        <v>2.8027397260273972</v>
      </c>
      <c r="Q4838" t="str">
        <f>IF(Table1[[#This Row],[Expiration Date]]-J4846&gt;12/31/2024,"not expired","expired")</f>
        <v>expired</v>
      </c>
      <c r="R4838">
        <f>Table1[[#This Row],[Discounted Price]]*0.95</f>
        <v>63.312749999999994</v>
      </c>
      <c r="S4838">
        <f>Table1[[#This Row],[Discounted Price]]*0.9</f>
        <v>59.980499999999999</v>
      </c>
      <c r="T4838">
        <f>Table1[[#This Row],[Discounted Price]]*0.8</f>
        <v>53.316000000000003</v>
      </c>
      <c r="U4838">
        <f>Table1[[#This Row],[Price]]*0.52</f>
        <v>38.506</v>
      </c>
      <c r="V4838">
        <f>(Table1[[#This Row],[Price]]-Table1[[#This Row],[Scrap value]])/2</f>
        <v>17.771999999999998</v>
      </c>
    </row>
    <row r="4839" spans="1:22" x14ac:dyDescent="0.25">
      <c r="A4839" t="s">
        <v>22185</v>
      </c>
      <c r="B4839" t="s">
        <v>22</v>
      </c>
      <c r="C4839" t="s">
        <v>47</v>
      </c>
      <c r="D4839" t="s">
        <v>22186</v>
      </c>
      <c r="E4839">
        <v>338.19</v>
      </c>
      <c r="F4839">
        <v>55</v>
      </c>
      <c r="G4839" t="s">
        <v>43729</v>
      </c>
      <c r="H4839" t="s">
        <v>10478</v>
      </c>
      <c r="I4839" s="1">
        <v>45137</v>
      </c>
      <c r="J4839" s="1">
        <v>45292</v>
      </c>
      <c r="K4839" t="s">
        <v>22187</v>
      </c>
      <c r="L4839" t="s">
        <v>22188</v>
      </c>
      <c r="M4839" t="s">
        <v>27</v>
      </c>
      <c r="N4839">
        <v>3</v>
      </c>
      <c r="O4839">
        <f>Table1[[#This Row],[Price]]-0.1*Table1[[#This Row],[Price]]</f>
        <v>304.37099999999998</v>
      </c>
      <c r="P4839" s="9">
        <f>(Table1[[#This Row],[Expiration Date]]-Table1[[#This Row],[Manufacturing Date]])/365</f>
        <v>0.42465753424657532</v>
      </c>
      <c r="Q4839" t="str">
        <f>IF(Table1[[#This Row],[Expiration Date]]-J4847&gt;12/31/2024,"not expired","expired")</f>
        <v>expired</v>
      </c>
      <c r="R4839">
        <f>Table1[[#This Row],[Discounted Price]]*0.95</f>
        <v>289.15244999999999</v>
      </c>
      <c r="S4839">
        <f>Table1[[#This Row],[Discounted Price]]*0.9</f>
        <v>273.93389999999999</v>
      </c>
      <c r="T4839">
        <f>Table1[[#This Row],[Discounted Price]]*0.8</f>
        <v>243.49680000000001</v>
      </c>
      <c r="U4839">
        <f>Table1[[#This Row],[Price]]*0.52</f>
        <v>175.8588</v>
      </c>
      <c r="V4839">
        <f>(Table1[[#This Row],[Price]]-Table1[[#This Row],[Scrap value]])/2</f>
        <v>81.165599999999998</v>
      </c>
    </row>
    <row r="4840" spans="1:22" x14ac:dyDescent="0.25">
      <c r="A4840" t="s">
        <v>22189</v>
      </c>
      <c r="B4840" t="s">
        <v>35</v>
      </c>
      <c r="C4840" t="s">
        <v>47</v>
      </c>
      <c r="D4840" t="s">
        <v>22190</v>
      </c>
      <c r="E4840">
        <v>45.47</v>
      </c>
      <c r="F4840">
        <v>65</v>
      </c>
      <c r="G4840" t="s">
        <v>43728</v>
      </c>
      <c r="H4840" t="s">
        <v>22191</v>
      </c>
      <c r="I4840" s="1">
        <v>45000</v>
      </c>
      <c r="J4840" s="1">
        <v>45658</v>
      </c>
      <c r="K4840" t="s">
        <v>22192</v>
      </c>
      <c r="L4840" t="s">
        <v>22193</v>
      </c>
      <c r="M4840" t="s">
        <v>45</v>
      </c>
      <c r="N4840">
        <v>5</v>
      </c>
      <c r="O4840">
        <f>Table1[[#This Row],[Price]]-0.1*Table1[[#This Row],[Price]]</f>
        <v>40.923000000000002</v>
      </c>
      <c r="P4840" s="9">
        <f>(Table1[[#This Row],[Expiration Date]]-Table1[[#This Row],[Manufacturing Date]])/365</f>
        <v>1.8027397260273972</v>
      </c>
      <c r="Q4840" t="str">
        <f>IF(Table1[[#This Row],[Expiration Date]]-J4848&gt;12/31/2024,"not expired","expired")</f>
        <v>expired</v>
      </c>
      <c r="R4840">
        <f>Table1[[#This Row],[Discounted Price]]*0.95</f>
        <v>38.876849999999997</v>
      </c>
      <c r="S4840">
        <f>Table1[[#This Row],[Discounted Price]]*0.9</f>
        <v>36.8307</v>
      </c>
      <c r="T4840">
        <f>Table1[[#This Row],[Discounted Price]]*0.8</f>
        <v>32.738400000000006</v>
      </c>
      <c r="U4840">
        <f>Table1[[#This Row],[Price]]*0.52</f>
        <v>23.644400000000001</v>
      </c>
      <c r="V4840">
        <f>(Table1[[#This Row],[Price]]-Table1[[#This Row],[Scrap value]])/2</f>
        <v>10.912799999999999</v>
      </c>
    </row>
    <row r="4841" spans="1:22" x14ac:dyDescent="0.25">
      <c r="A4841" t="s">
        <v>22194</v>
      </c>
      <c r="B4841" t="s">
        <v>22</v>
      </c>
      <c r="C4841" t="s">
        <v>47</v>
      </c>
      <c r="D4841" t="s">
        <v>22195</v>
      </c>
      <c r="E4841">
        <v>367.79</v>
      </c>
      <c r="F4841">
        <v>78</v>
      </c>
      <c r="G4841" t="s">
        <v>43730</v>
      </c>
      <c r="H4841" t="s">
        <v>22196</v>
      </c>
      <c r="I4841" s="1">
        <v>45000</v>
      </c>
      <c r="J4841" s="1">
        <v>45292</v>
      </c>
      <c r="K4841" t="s">
        <v>22197</v>
      </c>
      <c r="L4841" t="s">
        <v>22198</v>
      </c>
      <c r="M4841" t="s">
        <v>45</v>
      </c>
      <c r="N4841">
        <v>1</v>
      </c>
      <c r="O4841">
        <f>Table1[[#This Row],[Price]]-0.1*Table1[[#This Row],[Price]]</f>
        <v>331.01100000000002</v>
      </c>
      <c r="P4841" s="9">
        <f>(Table1[[#This Row],[Expiration Date]]-Table1[[#This Row],[Manufacturing Date]])/365</f>
        <v>0.8</v>
      </c>
      <c r="Q4841" t="str">
        <f>IF(Table1[[#This Row],[Expiration Date]]-J4849&gt;12/31/2024,"not expired","expired")</f>
        <v>expired</v>
      </c>
      <c r="R4841">
        <f>Table1[[#This Row],[Discounted Price]]*0.95</f>
        <v>314.46044999999998</v>
      </c>
      <c r="S4841">
        <f>Table1[[#This Row],[Discounted Price]]*0.9</f>
        <v>297.90990000000005</v>
      </c>
      <c r="T4841">
        <f>Table1[[#This Row],[Discounted Price]]*0.8</f>
        <v>264.80880000000002</v>
      </c>
      <c r="U4841">
        <f>Table1[[#This Row],[Price]]*0.52</f>
        <v>191.25080000000003</v>
      </c>
      <c r="V4841">
        <f>(Table1[[#This Row],[Price]]-Table1[[#This Row],[Scrap value]])/2</f>
        <v>88.269599999999997</v>
      </c>
    </row>
    <row r="4842" spans="1:22" x14ac:dyDescent="0.25">
      <c r="A4842" t="s">
        <v>22199</v>
      </c>
      <c r="B4842" t="s">
        <v>29</v>
      </c>
      <c r="C4842" t="s">
        <v>47</v>
      </c>
      <c r="D4842" t="s">
        <v>22200</v>
      </c>
      <c r="E4842">
        <v>61.69</v>
      </c>
      <c r="F4842">
        <v>25</v>
      </c>
      <c r="G4842" t="s">
        <v>43728</v>
      </c>
      <c r="H4842" t="s">
        <v>6818</v>
      </c>
      <c r="I4842" s="1">
        <v>45000</v>
      </c>
      <c r="J4842" s="1">
        <v>45658</v>
      </c>
      <c r="K4842" t="s">
        <v>22201</v>
      </c>
      <c r="L4842" t="s">
        <v>22202</v>
      </c>
      <c r="M4842" t="s">
        <v>20</v>
      </c>
      <c r="N4842">
        <v>3</v>
      </c>
      <c r="O4842">
        <f>Table1[[#This Row],[Price]]-0.1*Table1[[#This Row],[Price]]</f>
        <v>55.521000000000001</v>
      </c>
      <c r="P4842" s="9">
        <f>(Table1[[#This Row],[Expiration Date]]-Table1[[#This Row],[Manufacturing Date]])/365</f>
        <v>1.8027397260273972</v>
      </c>
      <c r="Q4842" t="str">
        <f>IF(Table1[[#This Row],[Expiration Date]]-J4850&gt;12/31/2024,"not expired","expired")</f>
        <v>not expired</v>
      </c>
      <c r="R4842">
        <f>Table1[[#This Row],[Discounted Price]]*0.95</f>
        <v>52.744949999999996</v>
      </c>
      <c r="S4842">
        <f>Table1[[#This Row],[Discounted Price]]*0.9</f>
        <v>49.968900000000005</v>
      </c>
      <c r="T4842">
        <f>Table1[[#This Row],[Discounted Price]]*0.8</f>
        <v>44.416800000000002</v>
      </c>
      <c r="U4842">
        <f>Table1[[#This Row],[Price]]*0.52</f>
        <v>32.078800000000001</v>
      </c>
      <c r="V4842">
        <f>(Table1[[#This Row],[Price]]-Table1[[#This Row],[Scrap value]])/2</f>
        <v>14.805599999999998</v>
      </c>
    </row>
    <row r="4843" spans="1:22" x14ac:dyDescent="0.25">
      <c r="A4843" t="s">
        <v>22203</v>
      </c>
      <c r="B4843" t="s">
        <v>15</v>
      </c>
      <c r="C4843" t="s">
        <v>47</v>
      </c>
      <c r="D4843" t="s">
        <v>22204</v>
      </c>
      <c r="E4843">
        <v>290.51</v>
      </c>
      <c r="F4843">
        <v>89</v>
      </c>
      <c r="G4843" t="s">
        <v>43729</v>
      </c>
      <c r="H4843" t="s">
        <v>5020</v>
      </c>
      <c r="I4843" s="1">
        <v>45000</v>
      </c>
      <c r="J4843" s="1">
        <v>45658</v>
      </c>
      <c r="K4843" t="s">
        <v>22205</v>
      </c>
      <c r="L4843" t="s">
        <v>22206</v>
      </c>
      <c r="M4843" t="s">
        <v>45</v>
      </c>
      <c r="N4843">
        <v>3</v>
      </c>
      <c r="O4843">
        <f>Table1[[#This Row],[Price]]-0.1*Table1[[#This Row],[Price]]</f>
        <v>261.459</v>
      </c>
      <c r="P4843" s="9">
        <f>(Table1[[#This Row],[Expiration Date]]-Table1[[#This Row],[Manufacturing Date]])/365</f>
        <v>1.8027397260273972</v>
      </c>
      <c r="Q4843" t="str">
        <f>IF(Table1[[#This Row],[Expiration Date]]-J4851&gt;12/31/2024,"not expired","expired")</f>
        <v>expired</v>
      </c>
      <c r="R4843">
        <f>Table1[[#This Row],[Discounted Price]]*0.95</f>
        <v>248.38604999999998</v>
      </c>
      <c r="S4843">
        <f>Table1[[#This Row],[Discounted Price]]*0.9</f>
        <v>235.31310000000002</v>
      </c>
      <c r="T4843">
        <f>Table1[[#This Row],[Discounted Price]]*0.8</f>
        <v>209.16720000000001</v>
      </c>
      <c r="U4843">
        <f>Table1[[#This Row],[Price]]*0.52</f>
        <v>151.0652</v>
      </c>
      <c r="V4843">
        <f>(Table1[[#This Row],[Price]]-Table1[[#This Row],[Scrap value]])/2</f>
        <v>69.722399999999993</v>
      </c>
    </row>
    <row r="4844" spans="1:22" x14ac:dyDescent="0.25">
      <c r="A4844" t="s">
        <v>22207</v>
      </c>
      <c r="B4844" t="s">
        <v>29</v>
      </c>
      <c r="C4844" t="s">
        <v>47</v>
      </c>
      <c r="D4844" t="s">
        <v>22208</v>
      </c>
      <c r="E4844">
        <v>310.87</v>
      </c>
      <c r="F4844">
        <v>13</v>
      </c>
      <c r="G4844" t="s">
        <v>43730</v>
      </c>
      <c r="H4844" t="s">
        <v>11195</v>
      </c>
      <c r="I4844" s="1">
        <v>45000</v>
      </c>
      <c r="J4844" s="1">
        <v>45292</v>
      </c>
      <c r="K4844" t="s">
        <v>22209</v>
      </c>
      <c r="L4844" t="s">
        <v>22210</v>
      </c>
      <c r="M4844" t="s">
        <v>20</v>
      </c>
      <c r="N4844">
        <v>5</v>
      </c>
      <c r="O4844">
        <f>Table1[[#This Row],[Price]]-0.1*Table1[[#This Row],[Price]]</f>
        <v>279.78300000000002</v>
      </c>
      <c r="P4844" s="9">
        <f>(Table1[[#This Row],[Expiration Date]]-Table1[[#This Row],[Manufacturing Date]])/365</f>
        <v>0.8</v>
      </c>
      <c r="Q4844" t="str">
        <f>IF(Table1[[#This Row],[Expiration Date]]-J4852&gt;12/31/2024,"not expired","expired")</f>
        <v>expired</v>
      </c>
      <c r="R4844">
        <f>Table1[[#This Row],[Discounted Price]]*0.95</f>
        <v>265.79385000000002</v>
      </c>
      <c r="S4844">
        <f>Table1[[#This Row],[Discounted Price]]*0.9</f>
        <v>251.80470000000003</v>
      </c>
      <c r="T4844">
        <f>Table1[[#This Row],[Discounted Price]]*0.8</f>
        <v>223.82640000000004</v>
      </c>
      <c r="U4844">
        <f>Table1[[#This Row],[Price]]*0.52</f>
        <v>161.6524</v>
      </c>
      <c r="V4844">
        <f>(Table1[[#This Row],[Price]]-Table1[[#This Row],[Scrap value]])/2</f>
        <v>74.608800000000002</v>
      </c>
    </row>
    <row r="4845" spans="1:22" x14ac:dyDescent="0.25">
      <c r="A4845" t="s">
        <v>22211</v>
      </c>
      <c r="B4845" t="s">
        <v>22</v>
      </c>
      <c r="C4845" t="s">
        <v>47</v>
      </c>
      <c r="D4845" t="s">
        <v>22212</v>
      </c>
      <c r="E4845">
        <v>256.82</v>
      </c>
      <c r="F4845">
        <v>15</v>
      </c>
      <c r="G4845" t="s">
        <v>43728</v>
      </c>
      <c r="H4845" t="s">
        <v>10319</v>
      </c>
      <c r="I4845" s="1">
        <v>45137</v>
      </c>
      <c r="J4845" s="1">
        <v>46023</v>
      </c>
      <c r="K4845" t="s">
        <v>22213</v>
      </c>
      <c r="L4845" t="s">
        <v>22214</v>
      </c>
      <c r="M4845" t="s">
        <v>20</v>
      </c>
      <c r="N4845">
        <v>1</v>
      </c>
      <c r="O4845">
        <f>Table1[[#This Row],[Price]]-0.1*Table1[[#This Row],[Price]]</f>
        <v>231.13799999999998</v>
      </c>
      <c r="P4845" s="9">
        <f>(Table1[[#This Row],[Expiration Date]]-Table1[[#This Row],[Manufacturing Date]])/365</f>
        <v>2.4273972602739726</v>
      </c>
      <c r="Q4845" t="str">
        <f>IF(Table1[[#This Row],[Expiration Date]]-J4853&gt;12/31/2024,"not expired","expired")</f>
        <v>not expired</v>
      </c>
      <c r="R4845">
        <f>Table1[[#This Row],[Discounted Price]]*0.95</f>
        <v>219.58109999999996</v>
      </c>
      <c r="S4845">
        <f>Table1[[#This Row],[Discounted Price]]*0.9</f>
        <v>208.02419999999998</v>
      </c>
      <c r="T4845">
        <f>Table1[[#This Row],[Discounted Price]]*0.8</f>
        <v>184.91039999999998</v>
      </c>
      <c r="U4845">
        <f>Table1[[#This Row],[Price]]*0.52</f>
        <v>133.54640000000001</v>
      </c>
      <c r="V4845">
        <f>(Table1[[#This Row],[Price]]-Table1[[#This Row],[Scrap value]])/2</f>
        <v>61.636799999999994</v>
      </c>
    </row>
    <row r="4846" spans="1:22" x14ac:dyDescent="0.25">
      <c r="A4846" t="s">
        <v>22215</v>
      </c>
      <c r="B4846" t="s">
        <v>22</v>
      </c>
      <c r="C4846" t="s">
        <v>47</v>
      </c>
      <c r="D4846" t="s">
        <v>22216</v>
      </c>
      <c r="E4846">
        <v>126.63</v>
      </c>
      <c r="F4846">
        <v>53</v>
      </c>
      <c r="G4846" t="s">
        <v>43728</v>
      </c>
      <c r="H4846" t="s">
        <v>15631</v>
      </c>
      <c r="I4846" s="1">
        <v>45000</v>
      </c>
      <c r="J4846" s="1">
        <v>46023</v>
      </c>
      <c r="K4846" t="s">
        <v>22217</v>
      </c>
      <c r="L4846" t="s">
        <v>22218</v>
      </c>
      <c r="M4846" t="s">
        <v>27</v>
      </c>
      <c r="N4846">
        <v>1</v>
      </c>
      <c r="O4846">
        <f>Table1[[#This Row],[Price]]-0.1*Table1[[#This Row],[Price]]</f>
        <v>113.967</v>
      </c>
      <c r="P4846" s="9">
        <f>(Table1[[#This Row],[Expiration Date]]-Table1[[#This Row],[Manufacturing Date]])/365</f>
        <v>2.8027397260273972</v>
      </c>
      <c r="Q4846" t="str">
        <f>IF(Table1[[#This Row],[Expiration Date]]-J4854&gt;12/31/2024,"not expired","expired")</f>
        <v>expired</v>
      </c>
      <c r="R4846">
        <f>Table1[[#This Row],[Discounted Price]]*0.95</f>
        <v>108.26864999999999</v>
      </c>
      <c r="S4846">
        <f>Table1[[#This Row],[Discounted Price]]*0.9</f>
        <v>102.5703</v>
      </c>
      <c r="T4846">
        <f>Table1[[#This Row],[Discounted Price]]*0.8</f>
        <v>91.173600000000008</v>
      </c>
      <c r="U4846">
        <f>Table1[[#This Row],[Price]]*0.52</f>
        <v>65.8476</v>
      </c>
      <c r="V4846">
        <f>(Table1[[#This Row],[Price]]-Table1[[#This Row],[Scrap value]])/2</f>
        <v>30.391199999999998</v>
      </c>
    </row>
    <row r="4847" spans="1:22" x14ac:dyDescent="0.25">
      <c r="A4847" t="s">
        <v>22219</v>
      </c>
      <c r="B4847" t="s">
        <v>22</v>
      </c>
      <c r="C4847" t="s">
        <v>47</v>
      </c>
      <c r="D4847" t="s">
        <v>22220</v>
      </c>
      <c r="E4847">
        <v>223.82</v>
      </c>
      <c r="F4847">
        <v>100</v>
      </c>
      <c r="G4847" t="s">
        <v>43729</v>
      </c>
      <c r="H4847" t="s">
        <v>7134</v>
      </c>
      <c r="I4847" s="1">
        <v>45137</v>
      </c>
      <c r="J4847" s="1">
        <v>45292</v>
      </c>
      <c r="K4847" t="s">
        <v>22221</v>
      </c>
      <c r="L4847" t="s">
        <v>22222</v>
      </c>
      <c r="M4847" t="s">
        <v>20</v>
      </c>
      <c r="N4847">
        <v>3</v>
      </c>
      <c r="O4847">
        <f>Table1[[#This Row],[Price]]-0.1*Table1[[#This Row],[Price]]</f>
        <v>201.43799999999999</v>
      </c>
      <c r="P4847" s="9">
        <f>(Table1[[#This Row],[Expiration Date]]-Table1[[#This Row],[Manufacturing Date]])/365</f>
        <v>0.42465753424657532</v>
      </c>
      <c r="Q4847" t="str">
        <f>IF(Table1[[#This Row],[Expiration Date]]-J4855&gt;12/31/2024,"not expired","expired")</f>
        <v>expired</v>
      </c>
      <c r="R4847">
        <f>Table1[[#This Row],[Discounted Price]]*0.95</f>
        <v>191.36609999999999</v>
      </c>
      <c r="S4847">
        <f>Table1[[#This Row],[Discounted Price]]*0.9</f>
        <v>181.29419999999999</v>
      </c>
      <c r="T4847">
        <f>Table1[[#This Row],[Discounted Price]]*0.8</f>
        <v>161.15039999999999</v>
      </c>
      <c r="U4847">
        <f>Table1[[#This Row],[Price]]*0.52</f>
        <v>116.38639999999999</v>
      </c>
      <c r="V4847">
        <f>(Table1[[#This Row],[Price]]-Table1[[#This Row],[Scrap value]])/2</f>
        <v>53.716799999999999</v>
      </c>
    </row>
    <row r="4848" spans="1:22" x14ac:dyDescent="0.25">
      <c r="A4848" t="s">
        <v>22223</v>
      </c>
      <c r="B4848" t="s">
        <v>15</v>
      </c>
      <c r="C4848" t="s">
        <v>47</v>
      </c>
      <c r="D4848" t="s">
        <v>22224</v>
      </c>
      <c r="E4848">
        <v>89.18</v>
      </c>
      <c r="F4848">
        <v>37</v>
      </c>
      <c r="G4848" t="s">
        <v>43729</v>
      </c>
      <c r="H4848" t="s">
        <v>4590</v>
      </c>
      <c r="I4848" s="1">
        <v>45000</v>
      </c>
      <c r="J4848" s="1">
        <v>46023</v>
      </c>
      <c r="K4848" t="s">
        <v>22225</v>
      </c>
      <c r="L4848" t="s">
        <v>22226</v>
      </c>
      <c r="M4848" t="s">
        <v>45</v>
      </c>
      <c r="N4848">
        <v>3</v>
      </c>
      <c r="O4848">
        <f>Table1[[#This Row],[Price]]-0.1*Table1[[#This Row],[Price]]</f>
        <v>80.262</v>
      </c>
      <c r="P4848" s="9">
        <f>(Table1[[#This Row],[Expiration Date]]-Table1[[#This Row],[Manufacturing Date]])/365</f>
        <v>2.8027397260273972</v>
      </c>
      <c r="Q4848" t="str">
        <f>IF(Table1[[#This Row],[Expiration Date]]-J4856&gt;12/31/2024,"not expired","expired")</f>
        <v>not expired</v>
      </c>
      <c r="R4848">
        <f>Table1[[#This Row],[Discounted Price]]*0.95</f>
        <v>76.248899999999992</v>
      </c>
      <c r="S4848">
        <f>Table1[[#This Row],[Discounted Price]]*0.9</f>
        <v>72.235799999999998</v>
      </c>
      <c r="T4848">
        <f>Table1[[#This Row],[Discounted Price]]*0.8</f>
        <v>64.209600000000009</v>
      </c>
      <c r="U4848">
        <f>Table1[[#This Row],[Price]]*0.52</f>
        <v>46.373600000000003</v>
      </c>
      <c r="V4848">
        <f>(Table1[[#This Row],[Price]]-Table1[[#This Row],[Scrap value]])/2</f>
        <v>21.403200000000002</v>
      </c>
    </row>
    <row r="4849" spans="1:22" x14ac:dyDescent="0.25">
      <c r="A4849" t="s">
        <v>22227</v>
      </c>
      <c r="B4849" t="s">
        <v>35</v>
      </c>
      <c r="C4849" t="s">
        <v>47</v>
      </c>
      <c r="D4849" t="s">
        <v>22228</v>
      </c>
      <c r="E4849">
        <v>251.03</v>
      </c>
      <c r="F4849">
        <v>78</v>
      </c>
      <c r="G4849" t="s">
        <v>43730</v>
      </c>
      <c r="H4849" t="s">
        <v>22229</v>
      </c>
      <c r="I4849" s="1">
        <v>45137</v>
      </c>
      <c r="J4849" s="1">
        <v>46023</v>
      </c>
      <c r="K4849" t="s">
        <v>22230</v>
      </c>
      <c r="L4849" t="s">
        <v>22231</v>
      </c>
      <c r="M4849" t="s">
        <v>27</v>
      </c>
      <c r="N4849">
        <v>1</v>
      </c>
      <c r="O4849">
        <f>Table1[[#This Row],[Price]]-0.1*Table1[[#This Row],[Price]]</f>
        <v>225.92699999999999</v>
      </c>
      <c r="P4849" s="9">
        <f>(Table1[[#This Row],[Expiration Date]]-Table1[[#This Row],[Manufacturing Date]])/365</f>
        <v>2.4273972602739726</v>
      </c>
      <c r="Q4849" t="str">
        <f>IF(Table1[[#This Row],[Expiration Date]]-J4857&gt;12/31/2024,"not expired","expired")</f>
        <v>not expired</v>
      </c>
      <c r="R4849">
        <f>Table1[[#This Row],[Discounted Price]]*0.95</f>
        <v>214.63064999999997</v>
      </c>
      <c r="S4849">
        <f>Table1[[#This Row],[Discounted Price]]*0.9</f>
        <v>203.33429999999998</v>
      </c>
      <c r="T4849">
        <f>Table1[[#This Row],[Discounted Price]]*0.8</f>
        <v>180.74160000000001</v>
      </c>
      <c r="U4849">
        <f>Table1[[#This Row],[Price]]*0.52</f>
        <v>130.53560000000002</v>
      </c>
      <c r="V4849">
        <f>(Table1[[#This Row],[Price]]-Table1[[#This Row],[Scrap value]])/2</f>
        <v>60.247199999999992</v>
      </c>
    </row>
    <row r="4850" spans="1:22" x14ac:dyDescent="0.25">
      <c r="A4850" t="s">
        <v>22232</v>
      </c>
      <c r="B4850" t="s">
        <v>22</v>
      </c>
      <c r="C4850" t="s">
        <v>47</v>
      </c>
      <c r="D4850" t="s">
        <v>22233</v>
      </c>
      <c r="E4850">
        <v>411.97</v>
      </c>
      <c r="F4850">
        <v>41</v>
      </c>
      <c r="G4850" t="s">
        <v>43728</v>
      </c>
      <c r="H4850" t="s">
        <v>22234</v>
      </c>
      <c r="I4850" s="1">
        <v>45137</v>
      </c>
      <c r="J4850" s="1">
        <v>45292</v>
      </c>
      <c r="K4850" t="s">
        <v>22235</v>
      </c>
      <c r="L4850" t="s">
        <v>22236</v>
      </c>
      <c r="M4850" t="s">
        <v>27</v>
      </c>
      <c r="N4850">
        <v>1</v>
      </c>
      <c r="O4850">
        <f>Table1[[#This Row],[Price]]-0.1*Table1[[#This Row],[Price]]</f>
        <v>370.77300000000002</v>
      </c>
      <c r="P4850" s="9">
        <f>(Table1[[#This Row],[Expiration Date]]-Table1[[#This Row],[Manufacturing Date]])/365</f>
        <v>0.42465753424657532</v>
      </c>
      <c r="Q4850" t="str">
        <f>IF(Table1[[#This Row],[Expiration Date]]-J4858&gt;12/31/2024,"not expired","expired")</f>
        <v>expired</v>
      </c>
      <c r="R4850">
        <f>Table1[[#This Row],[Discounted Price]]*0.95</f>
        <v>352.23435000000001</v>
      </c>
      <c r="S4850">
        <f>Table1[[#This Row],[Discounted Price]]*0.9</f>
        <v>333.69570000000004</v>
      </c>
      <c r="T4850">
        <f>Table1[[#This Row],[Discounted Price]]*0.8</f>
        <v>296.61840000000001</v>
      </c>
      <c r="U4850">
        <f>Table1[[#This Row],[Price]]*0.52</f>
        <v>214.22440000000003</v>
      </c>
      <c r="V4850">
        <f>(Table1[[#This Row],[Price]]-Table1[[#This Row],[Scrap value]])/2</f>
        <v>98.872799999999998</v>
      </c>
    </row>
    <row r="4851" spans="1:22" x14ac:dyDescent="0.25">
      <c r="A4851" t="s">
        <v>22237</v>
      </c>
      <c r="B4851" t="s">
        <v>35</v>
      </c>
      <c r="C4851" t="s">
        <v>47</v>
      </c>
      <c r="D4851" t="s">
        <v>22238</v>
      </c>
      <c r="E4851">
        <v>474.36</v>
      </c>
      <c r="F4851">
        <v>84</v>
      </c>
      <c r="G4851" t="s">
        <v>43730</v>
      </c>
      <c r="H4851" t="s">
        <v>119</v>
      </c>
      <c r="I4851" s="1">
        <v>45137</v>
      </c>
      <c r="J4851" s="1">
        <v>45658</v>
      </c>
      <c r="K4851" t="s">
        <v>22239</v>
      </c>
      <c r="L4851" t="s">
        <v>22240</v>
      </c>
      <c r="M4851" t="s">
        <v>45</v>
      </c>
      <c r="N4851">
        <v>2</v>
      </c>
      <c r="O4851">
        <f>Table1[[#This Row],[Price]]-0.1*Table1[[#This Row],[Price]]</f>
        <v>426.92399999999998</v>
      </c>
      <c r="P4851" s="9">
        <f>(Table1[[#This Row],[Expiration Date]]-Table1[[#This Row],[Manufacturing Date]])/365</f>
        <v>1.4273972602739726</v>
      </c>
      <c r="Q4851" t="str">
        <f>IF(Table1[[#This Row],[Expiration Date]]-J4859&gt;12/31/2024,"not expired","expired")</f>
        <v>not expired</v>
      </c>
      <c r="R4851">
        <f>Table1[[#This Row],[Discounted Price]]*0.95</f>
        <v>405.57779999999997</v>
      </c>
      <c r="S4851">
        <f>Table1[[#This Row],[Discounted Price]]*0.9</f>
        <v>384.23160000000001</v>
      </c>
      <c r="T4851">
        <f>Table1[[#This Row],[Discounted Price]]*0.8</f>
        <v>341.53919999999999</v>
      </c>
      <c r="U4851">
        <f>Table1[[#This Row],[Price]]*0.52</f>
        <v>246.66720000000001</v>
      </c>
      <c r="V4851">
        <f>(Table1[[#This Row],[Price]]-Table1[[#This Row],[Scrap value]])/2</f>
        <v>113.8464</v>
      </c>
    </row>
    <row r="4852" spans="1:22" x14ac:dyDescent="0.25">
      <c r="A4852" t="s">
        <v>22241</v>
      </c>
      <c r="B4852" t="s">
        <v>35</v>
      </c>
      <c r="C4852" t="s">
        <v>47</v>
      </c>
      <c r="D4852" t="s">
        <v>22242</v>
      </c>
      <c r="E4852">
        <v>314.05</v>
      </c>
      <c r="F4852">
        <v>27</v>
      </c>
      <c r="G4852" t="s">
        <v>43728</v>
      </c>
      <c r="H4852" t="s">
        <v>5741</v>
      </c>
      <c r="I4852" s="1">
        <v>45000</v>
      </c>
      <c r="J4852" s="1">
        <v>46023</v>
      </c>
      <c r="K4852" t="s">
        <v>22243</v>
      </c>
      <c r="L4852" t="s">
        <v>22244</v>
      </c>
      <c r="M4852" t="s">
        <v>27</v>
      </c>
      <c r="N4852">
        <v>5</v>
      </c>
      <c r="O4852">
        <f>Table1[[#This Row],[Price]]-0.1*Table1[[#This Row],[Price]]</f>
        <v>282.64499999999998</v>
      </c>
      <c r="P4852" s="9">
        <f>(Table1[[#This Row],[Expiration Date]]-Table1[[#This Row],[Manufacturing Date]])/365</f>
        <v>2.8027397260273972</v>
      </c>
      <c r="Q4852" t="str">
        <f>IF(Table1[[#This Row],[Expiration Date]]-J4860&gt;12/31/2024,"not expired","expired")</f>
        <v>expired</v>
      </c>
      <c r="R4852">
        <f>Table1[[#This Row],[Discounted Price]]*0.95</f>
        <v>268.51274999999998</v>
      </c>
      <c r="S4852">
        <f>Table1[[#This Row],[Discounted Price]]*0.9</f>
        <v>254.38049999999998</v>
      </c>
      <c r="T4852">
        <f>Table1[[#This Row],[Discounted Price]]*0.8</f>
        <v>226.11599999999999</v>
      </c>
      <c r="U4852">
        <f>Table1[[#This Row],[Price]]*0.52</f>
        <v>163.30600000000001</v>
      </c>
      <c r="V4852">
        <f>(Table1[[#This Row],[Price]]-Table1[[#This Row],[Scrap value]])/2</f>
        <v>75.372</v>
      </c>
    </row>
    <row r="4853" spans="1:22" x14ac:dyDescent="0.25">
      <c r="A4853" t="s">
        <v>22245</v>
      </c>
      <c r="B4853" t="s">
        <v>35</v>
      </c>
      <c r="C4853" t="s">
        <v>47</v>
      </c>
      <c r="D4853" t="s">
        <v>22246</v>
      </c>
      <c r="E4853">
        <v>260.08</v>
      </c>
      <c r="F4853">
        <v>52</v>
      </c>
      <c r="G4853" t="s">
        <v>43730</v>
      </c>
      <c r="H4853" t="s">
        <v>22173</v>
      </c>
      <c r="I4853" s="1">
        <v>45000</v>
      </c>
      <c r="J4853" s="1">
        <v>45292</v>
      </c>
      <c r="K4853" t="s">
        <v>22247</v>
      </c>
      <c r="L4853" t="s">
        <v>22248</v>
      </c>
      <c r="M4853" t="s">
        <v>20</v>
      </c>
      <c r="N4853">
        <v>5</v>
      </c>
      <c r="O4853">
        <f>Table1[[#This Row],[Price]]-0.1*Table1[[#This Row],[Price]]</f>
        <v>234.07199999999997</v>
      </c>
      <c r="P4853" s="9">
        <f>(Table1[[#This Row],[Expiration Date]]-Table1[[#This Row],[Manufacturing Date]])/365</f>
        <v>0.8</v>
      </c>
      <c r="Q4853" t="str">
        <f>IF(Table1[[#This Row],[Expiration Date]]-J4861&gt;12/31/2024,"not expired","expired")</f>
        <v>expired</v>
      </c>
      <c r="R4853">
        <f>Table1[[#This Row],[Discounted Price]]*0.95</f>
        <v>222.36839999999995</v>
      </c>
      <c r="S4853">
        <f>Table1[[#This Row],[Discounted Price]]*0.9</f>
        <v>210.66479999999999</v>
      </c>
      <c r="T4853">
        <f>Table1[[#This Row],[Discounted Price]]*0.8</f>
        <v>187.2576</v>
      </c>
      <c r="U4853">
        <f>Table1[[#This Row],[Price]]*0.52</f>
        <v>135.24160000000001</v>
      </c>
      <c r="V4853">
        <f>(Table1[[#This Row],[Price]]-Table1[[#This Row],[Scrap value]])/2</f>
        <v>62.419199999999989</v>
      </c>
    </row>
    <row r="4854" spans="1:22" x14ac:dyDescent="0.25">
      <c r="A4854" t="s">
        <v>22249</v>
      </c>
      <c r="B4854" t="s">
        <v>35</v>
      </c>
      <c r="C4854" t="s">
        <v>47</v>
      </c>
      <c r="D4854" t="s">
        <v>22250</v>
      </c>
      <c r="E4854">
        <v>86.74</v>
      </c>
      <c r="F4854">
        <v>37</v>
      </c>
      <c r="G4854" t="s">
        <v>43728</v>
      </c>
      <c r="H4854" t="s">
        <v>409</v>
      </c>
      <c r="I4854" s="1">
        <v>45000</v>
      </c>
      <c r="J4854" s="1">
        <v>46023</v>
      </c>
      <c r="K4854" t="s">
        <v>22251</v>
      </c>
      <c r="L4854" t="s">
        <v>22252</v>
      </c>
      <c r="M4854" t="s">
        <v>27</v>
      </c>
      <c r="N4854">
        <v>2</v>
      </c>
      <c r="O4854">
        <f>Table1[[#This Row],[Price]]-0.1*Table1[[#This Row],[Price]]</f>
        <v>78.066000000000003</v>
      </c>
      <c r="P4854" s="9">
        <f>(Table1[[#This Row],[Expiration Date]]-Table1[[#This Row],[Manufacturing Date]])/365</f>
        <v>2.8027397260273972</v>
      </c>
      <c r="Q4854" t="str">
        <f>IF(Table1[[#This Row],[Expiration Date]]-J4862&gt;12/31/2024,"not expired","expired")</f>
        <v>not expired</v>
      </c>
      <c r="R4854">
        <f>Table1[[#This Row],[Discounted Price]]*0.95</f>
        <v>74.162700000000001</v>
      </c>
      <c r="S4854">
        <f>Table1[[#This Row],[Discounted Price]]*0.9</f>
        <v>70.259399999999999</v>
      </c>
      <c r="T4854">
        <f>Table1[[#This Row],[Discounted Price]]*0.8</f>
        <v>62.452800000000003</v>
      </c>
      <c r="U4854">
        <f>Table1[[#This Row],[Price]]*0.52</f>
        <v>45.104799999999997</v>
      </c>
      <c r="V4854">
        <f>(Table1[[#This Row],[Price]]-Table1[[#This Row],[Scrap value]])/2</f>
        <v>20.817599999999999</v>
      </c>
    </row>
    <row r="4855" spans="1:22" x14ac:dyDescent="0.25">
      <c r="A4855" t="s">
        <v>22253</v>
      </c>
      <c r="B4855" t="s">
        <v>15</v>
      </c>
      <c r="C4855" t="s">
        <v>47</v>
      </c>
      <c r="D4855" t="s">
        <v>22254</v>
      </c>
      <c r="E4855">
        <v>68.17</v>
      </c>
      <c r="F4855">
        <v>37</v>
      </c>
      <c r="G4855" t="s">
        <v>43728</v>
      </c>
      <c r="H4855" t="s">
        <v>22255</v>
      </c>
      <c r="I4855" s="1">
        <v>45000</v>
      </c>
      <c r="J4855" s="1">
        <v>46023</v>
      </c>
      <c r="K4855" t="s">
        <v>22256</v>
      </c>
      <c r="L4855" t="s">
        <v>22257</v>
      </c>
      <c r="M4855" t="s">
        <v>20</v>
      </c>
      <c r="N4855">
        <v>4</v>
      </c>
      <c r="O4855">
        <f>Table1[[#This Row],[Price]]-0.1*Table1[[#This Row],[Price]]</f>
        <v>61.353000000000002</v>
      </c>
      <c r="P4855" s="9">
        <f>(Table1[[#This Row],[Expiration Date]]-Table1[[#This Row],[Manufacturing Date]])/365</f>
        <v>2.8027397260273972</v>
      </c>
      <c r="Q4855" t="str">
        <f>IF(Table1[[#This Row],[Expiration Date]]-J4863&gt;12/31/2024,"not expired","expired")</f>
        <v>not expired</v>
      </c>
      <c r="R4855">
        <f>Table1[[#This Row],[Discounted Price]]*0.95</f>
        <v>58.285350000000001</v>
      </c>
      <c r="S4855">
        <f>Table1[[#This Row],[Discounted Price]]*0.9</f>
        <v>55.217700000000001</v>
      </c>
      <c r="T4855">
        <f>Table1[[#This Row],[Discounted Price]]*0.8</f>
        <v>49.082400000000007</v>
      </c>
      <c r="U4855">
        <f>Table1[[#This Row],[Price]]*0.52</f>
        <v>35.448399999999999</v>
      </c>
      <c r="V4855">
        <f>(Table1[[#This Row],[Price]]-Table1[[#This Row],[Scrap value]])/2</f>
        <v>16.360800000000001</v>
      </c>
    </row>
    <row r="4856" spans="1:22" x14ac:dyDescent="0.25">
      <c r="A4856" t="s">
        <v>22258</v>
      </c>
      <c r="B4856" t="s">
        <v>35</v>
      </c>
      <c r="C4856" t="s">
        <v>47</v>
      </c>
      <c r="D4856" t="s">
        <v>22259</v>
      </c>
      <c r="E4856">
        <v>199.9</v>
      </c>
      <c r="F4856">
        <v>90</v>
      </c>
      <c r="G4856" t="s">
        <v>43728</v>
      </c>
      <c r="H4856" t="s">
        <v>5020</v>
      </c>
      <c r="I4856" s="1">
        <v>44927</v>
      </c>
      <c r="J4856" s="1">
        <v>45658</v>
      </c>
      <c r="K4856" t="s">
        <v>22260</v>
      </c>
      <c r="L4856" t="s">
        <v>22261</v>
      </c>
      <c r="M4856" t="s">
        <v>27</v>
      </c>
      <c r="N4856">
        <v>3</v>
      </c>
      <c r="O4856">
        <f>Table1[[#This Row],[Price]]-0.1*Table1[[#This Row],[Price]]</f>
        <v>179.91</v>
      </c>
      <c r="P4856" s="9">
        <f>(Table1[[#This Row],[Expiration Date]]-Table1[[#This Row],[Manufacturing Date]])/365</f>
        <v>2.0027397260273974</v>
      </c>
      <c r="Q4856" t="str">
        <f>IF(Table1[[#This Row],[Expiration Date]]-J4864&gt;12/31/2024,"not expired","expired")</f>
        <v>expired</v>
      </c>
      <c r="R4856">
        <f>Table1[[#This Row],[Discounted Price]]*0.95</f>
        <v>170.91449999999998</v>
      </c>
      <c r="S4856">
        <f>Table1[[#This Row],[Discounted Price]]*0.9</f>
        <v>161.91900000000001</v>
      </c>
      <c r="T4856">
        <f>Table1[[#This Row],[Discounted Price]]*0.8</f>
        <v>143.928</v>
      </c>
      <c r="U4856">
        <f>Table1[[#This Row],[Price]]*0.52</f>
        <v>103.94800000000001</v>
      </c>
      <c r="V4856">
        <f>(Table1[[#This Row],[Price]]-Table1[[#This Row],[Scrap value]])/2</f>
        <v>47.975999999999999</v>
      </c>
    </row>
    <row r="4857" spans="1:22" x14ac:dyDescent="0.25">
      <c r="A4857" t="s">
        <v>22262</v>
      </c>
      <c r="B4857" t="s">
        <v>29</v>
      </c>
      <c r="C4857" t="s">
        <v>47</v>
      </c>
      <c r="D4857" t="s">
        <v>22263</v>
      </c>
      <c r="E4857">
        <v>273.64</v>
      </c>
      <c r="F4857">
        <v>15</v>
      </c>
      <c r="G4857" t="s">
        <v>43728</v>
      </c>
      <c r="H4857" t="s">
        <v>2209</v>
      </c>
      <c r="I4857" s="1">
        <v>45137</v>
      </c>
      <c r="J4857" s="1">
        <v>45658</v>
      </c>
      <c r="K4857" t="s">
        <v>22264</v>
      </c>
      <c r="L4857" t="s">
        <v>22265</v>
      </c>
      <c r="M4857" t="s">
        <v>20</v>
      </c>
      <c r="N4857">
        <v>5</v>
      </c>
      <c r="O4857">
        <f>Table1[[#This Row],[Price]]-0.1*Table1[[#This Row],[Price]]</f>
        <v>246.27599999999998</v>
      </c>
      <c r="P4857" s="9">
        <f>(Table1[[#This Row],[Expiration Date]]-Table1[[#This Row],[Manufacturing Date]])/365</f>
        <v>1.4273972602739726</v>
      </c>
      <c r="Q4857" t="str">
        <f>IF(Table1[[#This Row],[Expiration Date]]-J4865&gt;12/31/2024,"not expired","expired")</f>
        <v>expired</v>
      </c>
      <c r="R4857">
        <f>Table1[[#This Row],[Discounted Price]]*0.95</f>
        <v>233.96219999999997</v>
      </c>
      <c r="S4857">
        <f>Table1[[#This Row],[Discounted Price]]*0.9</f>
        <v>221.64839999999998</v>
      </c>
      <c r="T4857">
        <f>Table1[[#This Row],[Discounted Price]]*0.8</f>
        <v>197.02080000000001</v>
      </c>
      <c r="U4857">
        <f>Table1[[#This Row],[Price]]*0.52</f>
        <v>142.2928</v>
      </c>
      <c r="V4857">
        <f>(Table1[[#This Row],[Price]]-Table1[[#This Row],[Scrap value]])/2</f>
        <v>65.673599999999993</v>
      </c>
    </row>
    <row r="4858" spans="1:22" x14ac:dyDescent="0.25">
      <c r="A4858" t="s">
        <v>22266</v>
      </c>
      <c r="B4858" t="s">
        <v>15</v>
      </c>
      <c r="C4858" t="s">
        <v>47</v>
      </c>
      <c r="D4858" t="s">
        <v>22267</v>
      </c>
      <c r="E4858">
        <v>388.13</v>
      </c>
      <c r="F4858">
        <v>48</v>
      </c>
      <c r="G4858" t="s">
        <v>43729</v>
      </c>
      <c r="H4858" t="s">
        <v>22268</v>
      </c>
      <c r="I4858" s="1">
        <v>45000</v>
      </c>
      <c r="J4858" s="1">
        <v>45292</v>
      </c>
      <c r="K4858" t="s">
        <v>22269</v>
      </c>
      <c r="L4858" t="s">
        <v>22270</v>
      </c>
      <c r="M4858" t="s">
        <v>45</v>
      </c>
      <c r="N4858">
        <v>2</v>
      </c>
      <c r="O4858">
        <f>Table1[[#This Row],[Price]]-0.1*Table1[[#This Row],[Price]]</f>
        <v>349.31700000000001</v>
      </c>
      <c r="P4858" s="9">
        <f>(Table1[[#This Row],[Expiration Date]]-Table1[[#This Row],[Manufacturing Date]])/365</f>
        <v>0.8</v>
      </c>
      <c r="Q4858" t="str">
        <f>IF(Table1[[#This Row],[Expiration Date]]-J4866&gt;12/31/2024,"not expired","expired")</f>
        <v>expired</v>
      </c>
      <c r="R4858">
        <f>Table1[[#This Row],[Discounted Price]]*0.95</f>
        <v>331.85115000000002</v>
      </c>
      <c r="S4858">
        <f>Table1[[#This Row],[Discounted Price]]*0.9</f>
        <v>314.38530000000003</v>
      </c>
      <c r="T4858">
        <f>Table1[[#This Row],[Discounted Price]]*0.8</f>
        <v>279.45359999999999</v>
      </c>
      <c r="U4858">
        <f>Table1[[#This Row],[Price]]*0.52</f>
        <v>201.82760000000002</v>
      </c>
      <c r="V4858">
        <f>(Table1[[#This Row],[Price]]-Table1[[#This Row],[Scrap value]])/2</f>
        <v>93.151199999999989</v>
      </c>
    </row>
    <row r="4859" spans="1:22" x14ac:dyDescent="0.25">
      <c r="A4859" t="s">
        <v>22271</v>
      </c>
      <c r="B4859" t="s">
        <v>15</v>
      </c>
      <c r="C4859" t="s">
        <v>47</v>
      </c>
      <c r="D4859" t="s">
        <v>22272</v>
      </c>
      <c r="E4859">
        <v>67.569999999999993</v>
      </c>
      <c r="F4859">
        <v>16</v>
      </c>
      <c r="G4859" t="s">
        <v>43730</v>
      </c>
      <c r="H4859" t="s">
        <v>22273</v>
      </c>
      <c r="I4859" s="1">
        <v>45137</v>
      </c>
      <c r="J4859" s="1">
        <v>45292</v>
      </c>
      <c r="K4859" t="s">
        <v>22274</v>
      </c>
      <c r="L4859" t="s">
        <v>22275</v>
      </c>
      <c r="M4859" t="s">
        <v>27</v>
      </c>
      <c r="N4859">
        <v>4</v>
      </c>
      <c r="O4859">
        <f>Table1[[#This Row],[Price]]-0.1*Table1[[#This Row],[Price]]</f>
        <v>60.812999999999995</v>
      </c>
      <c r="P4859" s="9">
        <f>(Table1[[#This Row],[Expiration Date]]-Table1[[#This Row],[Manufacturing Date]])/365</f>
        <v>0.42465753424657532</v>
      </c>
      <c r="Q4859" t="str">
        <f>IF(Table1[[#This Row],[Expiration Date]]-J4867&gt;12/31/2024,"not expired","expired")</f>
        <v>expired</v>
      </c>
      <c r="R4859">
        <f>Table1[[#This Row],[Discounted Price]]*0.95</f>
        <v>57.772349999999996</v>
      </c>
      <c r="S4859">
        <f>Table1[[#This Row],[Discounted Price]]*0.9</f>
        <v>54.731699999999996</v>
      </c>
      <c r="T4859">
        <f>Table1[[#This Row],[Discounted Price]]*0.8</f>
        <v>48.650399999999998</v>
      </c>
      <c r="U4859">
        <f>Table1[[#This Row],[Price]]*0.52</f>
        <v>35.136399999999995</v>
      </c>
      <c r="V4859">
        <f>(Table1[[#This Row],[Price]]-Table1[[#This Row],[Scrap value]])/2</f>
        <v>16.216799999999999</v>
      </c>
    </row>
    <row r="4860" spans="1:22" x14ac:dyDescent="0.25">
      <c r="A4860" t="s">
        <v>22276</v>
      </c>
      <c r="B4860" t="s">
        <v>35</v>
      </c>
      <c r="C4860" t="s">
        <v>47</v>
      </c>
      <c r="D4860" t="s">
        <v>22277</v>
      </c>
      <c r="E4860">
        <v>448.64</v>
      </c>
      <c r="F4860">
        <v>82</v>
      </c>
      <c r="G4860" t="s">
        <v>43730</v>
      </c>
      <c r="H4860" t="s">
        <v>18912</v>
      </c>
      <c r="I4860" s="1">
        <v>44927</v>
      </c>
      <c r="J4860" s="1">
        <v>46023</v>
      </c>
      <c r="K4860" t="s">
        <v>22278</v>
      </c>
      <c r="L4860" t="s">
        <v>22279</v>
      </c>
      <c r="M4860" t="s">
        <v>27</v>
      </c>
      <c r="N4860">
        <v>1</v>
      </c>
      <c r="O4860">
        <f>Table1[[#This Row],[Price]]-0.1*Table1[[#This Row],[Price]]</f>
        <v>403.77599999999995</v>
      </c>
      <c r="P4860" s="9">
        <f>(Table1[[#This Row],[Expiration Date]]-Table1[[#This Row],[Manufacturing Date]])/365</f>
        <v>3.0027397260273974</v>
      </c>
      <c r="Q4860" t="str">
        <f>IF(Table1[[#This Row],[Expiration Date]]-J4868&gt;12/31/2024,"not expired","expired")</f>
        <v>not expired</v>
      </c>
      <c r="R4860">
        <f>Table1[[#This Row],[Discounted Price]]*0.95</f>
        <v>383.58719999999994</v>
      </c>
      <c r="S4860">
        <f>Table1[[#This Row],[Discounted Price]]*0.9</f>
        <v>363.39839999999998</v>
      </c>
      <c r="T4860">
        <f>Table1[[#This Row],[Discounted Price]]*0.8</f>
        <v>323.02080000000001</v>
      </c>
      <c r="U4860">
        <f>Table1[[#This Row],[Price]]*0.52</f>
        <v>233.2928</v>
      </c>
      <c r="V4860">
        <f>(Table1[[#This Row],[Price]]-Table1[[#This Row],[Scrap value]])/2</f>
        <v>107.67359999999999</v>
      </c>
    </row>
    <row r="4861" spans="1:22" x14ac:dyDescent="0.25">
      <c r="A4861" t="s">
        <v>22280</v>
      </c>
      <c r="B4861" t="s">
        <v>29</v>
      </c>
      <c r="C4861" t="s">
        <v>47</v>
      </c>
      <c r="D4861" t="s">
        <v>22281</v>
      </c>
      <c r="E4861">
        <v>53.4</v>
      </c>
      <c r="F4861">
        <v>23</v>
      </c>
      <c r="G4861" t="s">
        <v>43730</v>
      </c>
      <c r="H4861" t="s">
        <v>13682</v>
      </c>
      <c r="I4861" s="1">
        <v>45137</v>
      </c>
      <c r="J4861" s="1">
        <v>46023</v>
      </c>
      <c r="K4861" t="s">
        <v>22282</v>
      </c>
      <c r="L4861" t="s">
        <v>22283</v>
      </c>
      <c r="M4861" t="s">
        <v>27</v>
      </c>
      <c r="N4861">
        <v>3</v>
      </c>
      <c r="O4861">
        <f>Table1[[#This Row],[Price]]-0.1*Table1[[#This Row],[Price]]</f>
        <v>48.06</v>
      </c>
      <c r="P4861" s="9">
        <f>(Table1[[#This Row],[Expiration Date]]-Table1[[#This Row],[Manufacturing Date]])/365</f>
        <v>2.4273972602739726</v>
      </c>
      <c r="Q4861" t="str">
        <f>IF(Table1[[#This Row],[Expiration Date]]-J4869&gt;12/31/2024,"not expired","expired")</f>
        <v>expired</v>
      </c>
      <c r="R4861">
        <f>Table1[[#This Row],[Discounted Price]]*0.95</f>
        <v>45.656999999999996</v>
      </c>
      <c r="S4861">
        <f>Table1[[#This Row],[Discounted Price]]*0.9</f>
        <v>43.254000000000005</v>
      </c>
      <c r="T4861">
        <f>Table1[[#This Row],[Discounted Price]]*0.8</f>
        <v>38.448000000000008</v>
      </c>
      <c r="U4861">
        <f>Table1[[#This Row],[Price]]*0.52</f>
        <v>27.768000000000001</v>
      </c>
      <c r="V4861">
        <f>(Table1[[#This Row],[Price]]-Table1[[#This Row],[Scrap value]])/2</f>
        <v>12.815999999999999</v>
      </c>
    </row>
    <row r="4862" spans="1:22" x14ac:dyDescent="0.25">
      <c r="A4862" t="s">
        <v>22284</v>
      </c>
      <c r="B4862" t="s">
        <v>22</v>
      </c>
      <c r="C4862" t="s">
        <v>47</v>
      </c>
      <c r="D4862" t="s">
        <v>22285</v>
      </c>
      <c r="E4862">
        <v>375.75</v>
      </c>
      <c r="F4862">
        <v>46</v>
      </c>
      <c r="G4862" t="s">
        <v>43730</v>
      </c>
      <c r="H4862" t="s">
        <v>22286</v>
      </c>
      <c r="I4862" s="1">
        <v>45137</v>
      </c>
      <c r="J4862" s="1">
        <v>45292</v>
      </c>
      <c r="K4862" t="s">
        <v>22287</v>
      </c>
      <c r="L4862" t="s">
        <v>22288</v>
      </c>
      <c r="M4862" t="s">
        <v>20</v>
      </c>
      <c r="N4862">
        <v>1</v>
      </c>
      <c r="O4862">
        <f>Table1[[#This Row],[Price]]-0.1*Table1[[#This Row],[Price]]</f>
        <v>338.17500000000001</v>
      </c>
      <c r="P4862" s="9">
        <f>(Table1[[#This Row],[Expiration Date]]-Table1[[#This Row],[Manufacturing Date]])/365</f>
        <v>0.42465753424657532</v>
      </c>
      <c r="Q4862" t="str">
        <f>IF(Table1[[#This Row],[Expiration Date]]-J4870&gt;12/31/2024,"not expired","expired")</f>
        <v>expired</v>
      </c>
      <c r="R4862">
        <f>Table1[[#This Row],[Discounted Price]]*0.95</f>
        <v>321.26625000000001</v>
      </c>
      <c r="S4862">
        <f>Table1[[#This Row],[Discounted Price]]*0.9</f>
        <v>304.35750000000002</v>
      </c>
      <c r="T4862">
        <f>Table1[[#This Row],[Discounted Price]]*0.8</f>
        <v>270.54000000000002</v>
      </c>
      <c r="U4862">
        <f>Table1[[#This Row],[Price]]*0.52</f>
        <v>195.39000000000001</v>
      </c>
      <c r="V4862">
        <f>(Table1[[#This Row],[Price]]-Table1[[#This Row],[Scrap value]])/2</f>
        <v>90.179999999999993</v>
      </c>
    </row>
    <row r="4863" spans="1:22" x14ac:dyDescent="0.25">
      <c r="A4863" t="s">
        <v>22289</v>
      </c>
      <c r="B4863" t="s">
        <v>35</v>
      </c>
      <c r="C4863" t="s">
        <v>47</v>
      </c>
      <c r="D4863" t="s">
        <v>22290</v>
      </c>
      <c r="E4863">
        <v>498.3</v>
      </c>
      <c r="F4863">
        <v>38</v>
      </c>
      <c r="G4863" t="s">
        <v>43728</v>
      </c>
      <c r="H4863" t="s">
        <v>5291</v>
      </c>
      <c r="I4863" s="1">
        <v>45000</v>
      </c>
      <c r="J4863" s="1">
        <v>45658</v>
      </c>
      <c r="K4863" t="s">
        <v>22291</v>
      </c>
      <c r="L4863" t="s">
        <v>22292</v>
      </c>
      <c r="M4863" t="s">
        <v>27</v>
      </c>
      <c r="N4863">
        <v>1</v>
      </c>
      <c r="O4863">
        <f>Table1[[#This Row],[Price]]-0.1*Table1[[#This Row],[Price]]</f>
        <v>448.47</v>
      </c>
      <c r="P4863" s="9">
        <f>(Table1[[#This Row],[Expiration Date]]-Table1[[#This Row],[Manufacturing Date]])/365</f>
        <v>1.8027397260273972</v>
      </c>
      <c r="Q4863" t="str">
        <f>IF(Table1[[#This Row],[Expiration Date]]-J4871&gt;12/31/2024,"not expired","expired")</f>
        <v>not expired</v>
      </c>
      <c r="R4863">
        <f>Table1[[#This Row],[Discounted Price]]*0.95</f>
        <v>426.04649999999998</v>
      </c>
      <c r="S4863">
        <f>Table1[[#This Row],[Discounted Price]]*0.9</f>
        <v>403.62300000000005</v>
      </c>
      <c r="T4863">
        <f>Table1[[#This Row],[Discounted Price]]*0.8</f>
        <v>358.77600000000007</v>
      </c>
      <c r="U4863">
        <f>Table1[[#This Row],[Price]]*0.52</f>
        <v>259.11600000000004</v>
      </c>
      <c r="V4863">
        <f>(Table1[[#This Row],[Price]]-Table1[[#This Row],[Scrap value]])/2</f>
        <v>119.59199999999998</v>
      </c>
    </row>
    <row r="4864" spans="1:22" x14ac:dyDescent="0.25">
      <c r="A4864" t="s">
        <v>22293</v>
      </c>
      <c r="B4864" t="s">
        <v>35</v>
      </c>
      <c r="C4864" t="s">
        <v>47</v>
      </c>
      <c r="D4864" t="s">
        <v>22294</v>
      </c>
      <c r="E4864">
        <v>330.53</v>
      </c>
      <c r="F4864">
        <v>51</v>
      </c>
      <c r="G4864" t="s">
        <v>43730</v>
      </c>
      <c r="H4864" t="s">
        <v>7047</v>
      </c>
      <c r="I4864" s="1">
        <v>45000</v>
      </c>
      <c r="J4864" s="1">
        <v>45658</v>
      </c>
      <c r="K4864" t="s">
        <v>22295</v>
      </c>
      <c r="L4864" t="s">
        <v>22296</v>
      </c>
      <c r="M4864" t="s">
        <v>20</v>
      </c>
      <c r="N4864">
        <v>3</v>
      </c>
      <c r="O4864">
        <f>Table1[[#This Row],[Price]]-0.1*Table1[[#This Row],[Price]]</f>
        <v>297.47699999999998</v>
      </c>
      <c r="P4864" s="9">
        <f>(Table1[[#This Row],[Expiration Date]]-Table1[[#This Row],[Manufacturing Date]])/365</f>
        <v>1.8027397260273972</v>
      </c>
      <c r="Q4864" t="str">
        <f>IF(Table1[[#This Row],[Expiration Date]]-J4872&gt;12/31/2024,"not expired","expired")</f>
        <v>not expired</v>
      </c>
      <c r="R4864">
        <f>Table1[[#This Row],[Discounted Price]]*0.95</f>
        <v>282.60314999999997</v>
      </c>
      <c r="S4864">
        <f>Table1[[#This Row],[Discounted Price]]*0.9</f>
        <v>267.72929999999997</v>
      </c>
      <c r="T4864">
        <f>Table1[[#This Row],[Discounted Price]]*0.8</f>
        <v>237.98159999999999</v>
      </c>
      <c r="U4864">
        <f>Table1[[#This Row],[Price]]*0.52</f>
        <v>171.87559999999999</v>
      </c>
      <c r="V4864">
        <f>(Table1[[#This Row],[Price]]-Table1[[#This Row],[Scrap value]])/2</f>
        <v>79.327199999999991</v>
      </c>
    </row>
    <row r="4865" spans="1:22" x14ac:dyDescent="0.25">
      <c r="A4865" t="s">
        <v>22297</v>
      </c>
      <c r="B4865" t="s">
        <v>15</v>
      </c>
      <c r="C4865" t="s">
        <v>47</v>
      </c>
      <c r="D4865" t="s">
        <v>22298</v>
      </c>
      <c r="E4865">
        <v>174.1</v>
      </c>
      <c r="F4865">
        <v>6</v>
      </c>
      <c r="G4865" t="s">
        <v>43728</v>
      </c>
      <c r="H4865" t="s">
        <v>42</v>
      </c>
      <c r="I4865" s="1">
        <v>45137</v>
      </c>
      <c r="J4865" s="1">
        <v>45658</v>
      </c>
      <c r="K4865" t="s">
        <v>22299</v>
      </c>
      <c r="L4865" t="s">
        <v>22300</v>
      </c>
      <c r="M4865" t="s">
        <v>45</v>
      </c>
      <c r="N4865">
        <v>2</v>
      </c>
      <c r="O4865">
        <f>Table1[[#This Row],[Price]]-0.1*Table1[[#This Row],[Price]]</f>
        <v>156.69</v>
      </c>
      <c r="P4865" s="9">
        <f>(Table1[[#This Row],[Expiration Date]]-Table1[[#This Row],[Manufacturing Date]])/365</f>
        <v>1.4273972602739726</v>
      </c>
      <c r="Q4865" t="str">
        <f>IF(Table1[[#This Row],[Expiration Date]]-J4873&gt;12/31/2024,"not expired","expired")</f>
        <v>not expired</v>
      </c>
      <c r="R4865">
        <f>Table1[[#This Row],[Discounted Price]]*0.95</f>
        <v>148.85549999999998</v>
      </c>
      <c r="S4865">
        <f>Table1[[#This Row],[Discounted Price]]*0.9</f>
        <v>141.02100000000002</v>
      </c>
      <c r="T4865">
        <f>Table1[[#This Row],[Discounted Price]]*0.8</f>
        <v>125.352</v>
      </c>
      <c r="U4865">
        <f>Table1[[#This Row],[Price]]*0.52</f>
        <v>90.531999999999996</v>
      </c>
      <c r="V4865">
        <f>(Table1[[#This Row],[Price]]-Table1[[#This Row],[Scrap value]])/2</f>
        <v>41.783999999999999</v>
      </c>
    </row>
    <row r="4866" spans="1:22" x14ac:dyDescent="0.25">
      <c r="A4866" t="s">
        <v>22301</v>
      </c>
      <c r="B4866" t="s">
        <v>22</v>
      </c>
      <c r="C4866" t="s">
        <v>47</v>
      </c>
      <c r="D4866" t="s">
        <v>22302</v>
      </c>
      <c r="E4866">
        <v>349.78</v>
      </c>
      <c r="F4866">
        <v>60</v>
      </c>
      <c r="G4866" t="s">
        <v>43729</v>
      </c>
      <c r="H4866" t="s">
        <v>12204</v>
      </c>
      <c r="I4866" s="1">
        <v>44927</v>
      </c>
      <c r="J4866" s="1">
        <v>45658</v>
      </c>
      <c r="K4866" t="s">
        <v>22303</v>
      </c>
      <c r="L4866" t="s">
        <v>22304</v>
      </c>
      <c r="M4866" t="s">
        <v>20</v>
      </c>
      <c r="N4866">
        <v>4</v>
      </c>
      <c r="O4866">
        <f>Table1[[#This Row],[Price]]-0.1*Table1[[#This Row],[Price]]</f>
        <v>314.80199999999996</v>
      </c>
      <c r="P4866" s="9">
        <f>(Table1[[#This Row],[Expiration Date]]-Table1[[#This Row],[Manufacturing Date]])/365</f>
        <v>2.0027397260273974</v>
      </c>
      <c r="Q4866" t="str">
        <f>IF(Table1[[#This Row],[Expiration Date]]-J4874&gt;12/31/2024,"not expired","expired")</f>
        <v>not expired</v>
      </c>
      <c r="R4866">
        <f>Table1[[#This Row],[Discounted Price]]*0.95</f>
        <v>299.06189999999998</v>
      </c>
      <c r="S4866">
        <f>Table1[[#This Row],[Discounted Price]]*0.9</f>
        <v>283.3218</v>
      </c>
      <c r="T4866">
        <f>Table1[[#This Row],[Discounted Price]]*0.8</f>
        <v>251.84159999999997</v>
      </c>
      <c r="U4866">
        <f>Table1[[#This Row],[Price]]*0.52</f>
        <v>181.88559999999998</v>
      </c>
      <c r="V4866">
        <f>(Table1[[#This Row],[Price]]-Table1[[#This Row],[Scrap value]])/2</f>
        <v>83.947199999999995</v>
      </c>
    </row>
    <row r="4867" spans="1:22" x14ac:dyDescent="0.25">
      <c r="A4867" t="s">
        <v>22305</v>
      </c>
      <c r="B4867" t="s">
        <v>22</v>
      </c>
      <c r="C4867" t="s">
        <v>47</v>
      </c>
      <c r="D4867" t="s">
        <v>22306</v>
      </c>
      <c r="E4867">
        <v>420.23</v>
      </c>
      <c r="F4867">
        <v>15</v>
      </c>
      <c r="G4867" t="s">
        <v>43730</v>
      </c>
      <c r="H4867" t="s">
        <v>2375</v>
      </c>
      <c r="I4867" s="1">
        <v>45137</v>
      </c>
      <c r="J4867" s="1">
        <v>45292</v>
      </c>
      <c r="K4867" t="s">
        <v>22307</v>
      </c>
      <c r="L4867" t="s">
        <v>22308</v>
      </c>
      <c r="M4867" t="s">
        <v>45</v>
      </c>
      <c r="N4867">
        <v>5</v>
      </c>
      <c r="O4867">
        <f>Table1[[#This Row],[Price]]-0.1*Table1[[#This Row],[Price]]</f>
        <v>378.20699999999999</v>
      </c>
      <c r="P4867" s="9">
        <f>(Table1[[#This Row],[Expiration Date]]-Table1[[#This Row],[Manufacturing Date]])/365</f>
        <v>0.42465753424657532</v>
      </c>
      <c r="Q4867" t="str">
        <f>IF(Table1[[#This Row],[Expiration Date]]-J4875&gt;12/31/2024,"not expired","expired")</f>
        <v>expired</v>
      </c>
      <c r="R4867">
        <f>Table1[[#This Row],[Discounted Price]]*0.95</f>
        <v>359.29665</v>
      </c>
      <c r="S4867">
        <f>Table1[[#This Row],[Discounted Price]]*0.9</f>
        <v>340.38630000000001</v>
      </c>
      <c r="T4867">
        <f>Table1[[#This Row],[Discounted Price]]*0.8</f>
        <v>302.56560000000002</v>
      </c>
      <c r="U4867">
        <f>Table1[[#This Row],[Price]]*0.52</f>
        <v>218.51960000000003</v>
      </c>
      <c r="V4867">
        <f>(Table1[[#This Row],[Price]]-Table1[[#This Row],[Scrap value]])/2</f>
        <v>100.8552</v>
      </c>
    </row>
    <row r="4868" spans="1:22" x14ac:dyDescent="0.25">
      <c r="A4868" t="s">
        <v>22309</v>
      </c>
      <c r="B4868" t="s">
        <v>22</v>
      </c>
      <c r="C4868" t="s">
        <v>47</v>
      </c>
      <c r="D4868" t="s">
        <v>22310</v>
      </c>
      <c r="E4868">
        <v>403.75</v>
      </c>
      <c r="F4868">
        <v>29</v>
      </c>
      <c r="G4868" t="s">
        <v>43729</v>
      </c>
      <c r="H4868" t="s">
        <v>22311</v>
      </c>
      <c r="I4868" s="1">
        <v>45137</v>
      </c>
      <c r="J4868" s="1">
        <v>45658</v>
      </c>
      <c r="K4868" t="s">
        <v>22312</v>
      </c>
      <c r="L4868" t="s">
        <v>22313</v>
      </c>
      <c r="M4868" t="s">
        <v>45</v>
      </c>
      <c r="N4868">
        <v>1</v>
      </c>
      <c r="O4868">
        <f>Table1[[#This Row],[Price]]-0.1*Table1[[#This Row],[Price]]</f>
        <v>363.375</v>
      </c>
      <c r="P4868" s="9">
        <f>(Table1[[#This Row],[Expiration Date]]-Table1[[#This Row],[Manufacturing Date]])/365</f>
        <v>1.4273972602739726</v>
      </c>
      <c r="Q4868" t="str">
        <f>IF(Table1[[#This Row],[Expiration Date]]-J4876&gt;12/31/2024,"not expired","expired")</f>
        <v>expired</v>
      </c>
      <c r="R4868">
        <f>Table1[[#This Row],[Discounted Price]]*0.95</f>
        <v>345.20625000000001</v>
      </c>
      <c r="S4868">
        <f>Table1[[#This Row],[Discounted Price]]*0.9</f>
        <v>327.03750000000002</v>
      </c>
      <c r="T4868">
        <f>Table1[[#This Row],[Discounted Price]]*0.8</f>
        <v>290.7</v>
      </c>
      <c r="U4868">
        <f>Table1[[#This Row],[Price]]*0.52</f>
        <v>209.95000000000002</v>
      </c>
      <c r="V4868">
        <f>(Table1[[#This Row],[Price]]-Table1[[#This Row],[Scrap value]])/2</f>
        <v>96.899999999999991</v>
      </c>
    </row>
    <row r="4869" spans="1:22" x14ac:dyDescent="0.25">
      <c r="A4869" t="s">
        <v>22314</v>
      </c>
      <c r="B4869" t="s">
        <v>22</v>
      </c>
      <c r="C4869" t="s">
        <v>47</v>
      </c>
      <c r="D4869" t="s">
        <v>22315</v>
      </c>
      <c r="E4869">
        <v>376.89</v>
      </c>
      <c r="F4869">
        <v>54</v>
      </c>
      <c r="G4869" t="s">
        <v>43729</v>
      </c>
      <c r="H4869" t="s">
        <v>1612</v>
      </c>
      <c r="I4869" s="1">
        <v>45137</v>
      </c>
      <c r="J4869" s="1">
        <v>46023</v>
      </c>
      <c r="K4869" t="s">
        <v>22316</v>
      </c>
      <c r="L4869" t="s">
        <v>22317</v>
      </c>
      <c r="M4869" t="s">
        <v>20</v>
      </c>
      <c r="N4869">
        <v>3</v>
      </c>
      <c r="O4869">
        <f>Table1[[#This Row],[Price]]-0.1*Table1[[#This Row],[Price]]</f>
        <v>339.20099999999996</v>
      </c>
      <c r="P4869" s="9">
        <f>(Table1[[#This Row],[Expiration Date]]-Table1[[#This Row],[Manufacturing Date]])/365</f>
        <v>2.4273972602739726</v>
      </c>
      <c r="Q4869" t="str">
        <f>IF(Table1[[#This Row],[Expiration Date]]-J4877&gt;12/31/2024,"not expired","expired")</f>
        <v>expired</v>
      </c>
      <c r="R4869">
        <f>Table1[[#This Row],[Discounted Price]]*0.95</f>
        <v>322.24094999999994</v>
      </c>
      <c r="S4869">
        <f>Table1[[#This Row],[Discounted Price]]*0.9</f>
        <v>305.28089999999997</v>
      </c>
      <c r="T4869">
        <f>Table1[[#This Row],[Discounted Price]]*0.8</f>
        <v>271.36079999999998</v>
      </c>
      <c r="U4869">
        <f>Table1[[#This Row],[Price]]*0.52</f>
        <v>195.9828</v>
      </c>
      <c r="V4869">
        <f>(Table1[[#This Row],[Price]]-Table1[[#This Row],[Scrap value]])/2</f>
        <v>90.453599999999994</v>
      </c>
    </row>
    <row r="4870" spans="1:22" x14ac:dyDescent="0.25">
      <c r="A4870" t="s">
        <v>22318</v>
      </c>
      <c r="B4870" t="s">
        <v>29</v>
      </c>
      <c r="C4870" t="s">
        <v>47</v>
      </c>
      <c r="D4870" t="s">
        <v>22319</v>
      </c>
      <c r="E4870">
        <v>248.03</v>
      </c>
      <c r="F4870">
        <v>96</v>
      </c>
      <c r="G4870" t="s">
        <v>43730</v>
      </c>
      <c r="H4870" t="s">
        <v>22320</v>
      </c>
      <c r="I4870" s="1">
        <v>45137</v>
      </c>
      <c r="J4870" s="1">
        <v>46023</v>
      </c>
      <c r="K4870" t="s">
        <v>22321</v>
      </c>
      <c r="L4870" t="s">
        <v>22322</v>
      </c>
      <c r="M4870" t="s">
        <v>20</v>
      </c>
      <c r="N4870">
        <v>5</v>
      </c>
      <c r="O4870">
        <f>Table1[[#This Row],[Price]]-0.1*Table1[[#This Row],[Price]]</f>
        <v>223.227</v>
      </c>
      <c r="P4870" s="9">
        <f>(Table1[[#This Row],[Expiration Date]]-Table1[[#This Row],[Manufacturing Date]])/365</f>
        <v>2.4273972602739726</v>
      </c>
      <c r="Q4870" t="str">
        <f>IF(Table1[[#This Row],[Expiration Date]]-J4878&gt;12/31/2024,"not expired","expired")</f>
        <v>expired</v>
      </c>
      <c r="R4870">
        <f>Table1[[#This Row],[Discounted Price]]*0.95</f>
        <v>212.06565000000001</v>
      </c>
      <c r="S4870">
        <f>Table1[[#This Row],[Discounted Price]]*0.9</f>
        <v>200.90430000000001</v>
      </c>
      <c r="T4870">
        <f>Table1[[#This Row],[Discounted Price]]*0.8</f>
        <v>178.58160000000001</v>
      </c>
      <c r="U4870">
        <f>Table1[[#This Row],[Price]]*0.52</f>
        <v>128.97560000000001</v>
      </c>
      <c r="V4870">
        <f>(Table1[[#This Row],[Price]]-Table1[[#This Row],[Scrap value]])/2</f>
        <v>59.527199999999993</v>
      </c>
    </row>
    <row r="4871" spans="1:22" x14ac:dyDescent="0.25">
      <c r="A4871" t="s">
        <v>22323</v>
      </c>
      <c r="B4871" t="s">
        <v>35</v>
      </c>
      <c r="C4871" t="s">
        <v>47</v>
      </c>
      <c r="D4871" t="s">
        <v>22324</v>
      </c>
      <c r="E4871">
        <v>479.24</v>
      </c>
      <c r="F4871">
        <v>32</v>
      </c>
      <c r="G4871" t="s">
        <v>43729</v>
      </c>
      <c r="H4871" t="s">
        <v>22325</v>
      </c>
      <c r="I4871" s="1">
        <v>44927</v>
      </c>
      <c r="J4871" s="1">
        <v>45292</v>
      </c>
      <c r="K4871" t="s">
        <v>22326</v>
      </c>
      <c r="L4871" t="s">
        <v>22327</v>
      </c>
      <c r="M4871" t="s">
        <v>20</v>
      </c>
      <c r="N4871">
        <v>2</v>
      </c>
      <c r="O4871">
        <f>Table1[[#This Row],[Price]]-0.1*Table1[[#This Row],[Price]]</f>
        <v>431.31600000000003</v>
      </c>
      <c r="P4871" s="9">
        <f>(Table1[[#This Row],[Expiration Date]]-Table1[[#This Row],[Manufacturing Date]])/365</f>
        <v>1</v>
      </c>
      <c r="Q4871" t="str">
        <f>IF(Table1[[#This Row],[Expiration Date]]-J4879&gt;12/31/2024,"not expired","expired")</f>
        <v>expired</v>
      </c>
      <c r="R4871">
        <f>Table1[[#This Row],[Discounted Price]]*0.95</f>
        <v>409.75020000000001</v>
      </c>
      <c r="S4871">
        <f>Table1[[#This Row],[Discounted Price]]*0.9</f>
        <v>388.18440000000004</v>
      </c>
      <c r="T4871">
        <f>Table1[[#This Row],[Discounted Price]]*0.8</f>
        <v>345.05280000000005</v>
      </c>
      <c r="U4871">
        <f>Table1[[#This Row],[Price]]*0.52</f>
        <v>249.20480000000001</v>
      </c>
      <c r="V4871">
        <f>(Table1[[#This Row],[Price]]-Table1[[#This Row],[Scrap value]])/2</f>
        <v>115.0176</v>
      </c>
    </row>
    <row r="4872" spans="1:22" x14ac:dyDescent="0.25">
      <c r="A4872" t="s">
        <v>22328</v>
      </c>
      <c r="B4872" t="s">
        <v>35</v>
      </c>
      <c r="C4872" t="s">
        <v>47</v>
      </c>
      <c r="D4872" t="s">
        <v>22329</v>
      </c>
      <c r="E4872">
        <v>427.31</v>
      </c>
      <c r="F4872">
        <v>13</v>
      </c>
      <c r="G4872" t="s">
        <v>43729</v>
      </c>
      <c r="H4872" t="s">
        <v>5966</v>
      </c>
      <c r="I4872" s="1">
        <v>45137</v>
      </c>
      <c r="J4872" s="1">
        <v>45292</v>
      </c>
      <c r="K4872" t="s">
        <v>22330</v>
      </c>
      <c r="L4872" t="s">
        <v>22331</v>
      </c>
      <c r="M4872" t="s">
        <v>27</v>
      </c>
      <c r="N4872">
        <v>2</v>
      </c>
      <c r="O4872">
        <f>Table1[[#This Row],[Price]]-0.1*Table1[[#This Row],[Price]]</f>
        <v>384.57900000000001</v>
      </c>
      <c r="P4872" s="9">
        <f>(Table1[[#This Row],[Expiration Date]]-Table1[[#This Row],[Manufacturing Date]])/365</f>
        <v>0.42465753424657532</v>
      </c>
      <c r="Q4872" t="str">
        <f>IF(Table1[[#This Row],[Expiration Date]]-J4880&gt;12/31/2024,"not expired","expired")</f>
        <v>expired</v>
      </c>
      <c r="R4872">
        <f>Table1[[#This Row],[Discounted Price]]*0.95</f>
        <v>365.35005000000001</v>
      </c>
      <c r="S4872">
        <f>Table1[[#This Row],[Discounted Price]]*0.9</f>
        <v>346.12110000000001</v>
      </c>
      <c r="T4872">
        <f>Table1[[#This Row],[Discounted Price]]*0.8</f>
        <v>307.66320000000002</v>
      </c>
      <c r="U4872">
        <f>Table1[[#This Row],[Price]]*0.52</f>
        <v>222.2012</v>
      </c>
      <c r="V4872">
        <f>(Table1[[#This Row],[Price]]-Table1[[#This Row],[Scrap value]])/2</f>
        <v>102.5544</v>
      </c>
    </row>
    <row r="4873" spans="1:22" x14ac:dyDescent="0.25">
      <c r="A4873" t="s">
        <v>22332</v>
      </c>
      <c r="B4873" t="s">
        <v>35</v>
      </c>
      <c r="C4873" t="s">
        <v>47</v>
      </c>
      <c r="D4873" t="s">
        <v>22333</v>
      </c>
      <c r="E4873">
        <v>161.32</v>
      </c>
      <c r="F4873">
        <v>89</v>
      </c>
      <c r="G4873" t="s">
        <v>43730</v>
      </c>
      <c r="H4873" t="s">
        <v>7057</v>
      </c>
      <c r="I4873" s="1">
        <v>44927</v>
      </c>
      <c r="J4873" s="1">
        <v>45292</v>
      </c>
      <c r="K4873" t="s">
        <v>22334</v>
      </c>
      <c r="L4873" t="s">
        <v>22335</v>
      </c>
      <c r="M4873" t="s">
        <v>45</v>
      </c>
      <c r="N4873">
        <v>5</v>
      </c>
      <c r="O4873">
        <f>Table1[[#This Row],[Price]]-0.1*Table1[[#This Row],[Price]]</f>
        <v>145.18799999999999</v>
      </c>
      <c r="P4873" s="9">
        <f>(Table1[[#This Row],[Expiration Date]]-Table1[[#This Row],[Manufacturing Date]])/365</f>
        <v>1</v>
      </c>
      <c r="Q4873" t="str">
        <f>IF(Table1[[#This Row],[Expiration Date]]-J4881&gt;12/31/2024,"not expired","expired")</f>
        <v>expired</v>
      </c>
      <c r="R4873">
        <f>Table1[[#This Row],[Discounted Price]]*0.95</f>
        <v>137.92859999999999</v>
      </c>
      <c r="S4873">
        <f>Table1[[#This Row],[Discounted Price]]*0.9</f>
        <v>130.66919999999999</v>
      </c>
      <c r="T4873">
        <f>Table1[[#This Row],[Discounted Price]]*0.8</f>
        <v>116.15039999999999</v>
      </c>
      <c r="U4873">
        <f>Table1[[#This Row],[Price]]*0.52</f>
        <v>83.886399999999995</v>
      </c>
      <c r="V4873">
        <f>(Table1[[#This Row],[Price]]-Table1[[#This Row],[Scrap value]])/2</f>
        <v>38.716799999999999</v>
      </c>
    </row>
    <row r="4874" spans="1:22" x14ac:dyDescent="0.25">
      <c r="A4874" t="s">
        <v>22336</v>
      </c>
      <c r="B4874" t="s">
        <v>35</v>
      </c>
      <c r="C4874" t="s">
        <v>47</v>
      </c>
      <c r="D4874" t="s">
        <v>22337</v>
      </c>
      <c r="E4874">
        <v>238.48</v>
      </c>
      <c r="F4874">
        <v>48</v>
      </c>
      <c r="G4874" t="s">
        <v>43728</v>
      </c>
      <c r="H4874" t="s">
        <v>22338</v>
      </c>
      <c r="I4874" s="1">
        <v>45137</v>
      </c>
      <c r="J4874" s="1">
        <v>45292</v>
      </c>
      <c r="K4874" t="s">
        <v>22339</v>
      </c>
      <c r="L4874" t="s">
        <v>22340</v>
      </c>
      <c r="M4874" t="s">
        <v>27</v>
      </c>
      <c r="N4874">
        <v>4</v>
      </c>
      <c r="O4874">
        <f>Table1[[#This Row],[Price]]-0.1*Table1[[#This Row],[Price]]</f>
        <v>214.63200000000001</v>
      </c>
      <c r="P4874" s="9">
        <f>(Table1[[#This Row],[Expiration Date]]-Table1[[#This Row],[Manufacturing Date]])/365</f>
        <v>0.42465753424657532</v>
      </c>
      <c r="Q4874" t="str">
        <f>IF(Table1[[#This Row],[Expiration Date]]-J4882&gt;12/31/2024,"not expired","expired")</f>
        <v>expired</v>
      </c>
      <c r="R4874">
        <f>Table1[[#This Row],[Discounted Price]]*0.95</f>
        <v>203.90039999999999</v>
      </c>
      <c r="S4874">
        <f>Table1[[#This Row],[Discounted Price]]*0.9</f>
        <v>193.1688</v>
      </c>
      <c r="T4874">
        <f>Table1[[#This Row],[Discounted Price]]*0.8</f>
        <v>171.7056</v>
      </c>
      <c r="U4874">
        <f>Table1[[#This Row],[Price]]*0.52</f>
        <v>124.00959999999999</v>
      </c>
      <c r="V4874">
        <f>(Table1[[#This Row],[Price]]-Table1[[#This Row],[Scrap value]])/2</f>
        <v>57.235199999999999</v>
      </c>
    </row>
    <row r="4875" spans="1:22" x14ac:dyDescent="0.25">
      <c r="A4875" t="s">
        <v>22341</v>
      </c>
      <c r="B4875" t="s">
        <v>15</v>
      </c>
      <c r="C4875" t="s">
        <v>47</v>
      </c>
      <c r="D4875" t="s">
        <v>22342</v>
      </c>
      <c r="E4875">
        <v>98.43</v>
      </c>
      <c r="F4875">
        <v>65</v>
      </c>
      <c r="G4875" t="s">
        <v>43730</v>
      </c>
      <c r="H4875" t="s">
        <v>18087</v>
      </c>
      <c r="I4875" s="1">
        <v>44927</v>
      </c>
      <c r="J4875" s="1">
        <v>45658</v>
      </c>
      <c r="K4875" t="s">
        <v>22343</v>
      </c>
      <c r="L4875" t="s">
        <v>22344</v>
      </c>
      <c r="M4875" t="s">
        <v>45</v>
      </c>
      <c r="N4875">
        <v>3</v>
      </c>
      <c r="O4875">
        <f>Table1[[#This Row],[Price]]-0.1*Table1[[#This Row],[Price]]</f>
        <v>88.587000000000003</v>
      </c>
      <c r="P4875" s="9">
        <f>(Table1[[#This Row],[Expiration Date]]-Table1[[#This Row],[Manufacturing Date]])/365</f>
        <v>2.0027397260273974</v>
      </c>
      <c r="Q4875" t="str">
        <f>IF(Table1[[#This Row],[Expiration Date]]-J4883&gt;12/31/2024,"not expired","expired")</f>
        <v>expired</v>
      </c>
      <c r="R4875">
        <f>Table1[[#This Row],[Discounted Price]]*0.95</f>
        <v>84.157650000000004</v>
      </c>
      <c r="S4875">
        <f>Table1[[#This Row],[Discounted Price]]*0.9</f>
        <v>79.728300000000004</v>
      </c>
      <c r="T4875">
        <f>Table1[[#This Row],[Discounted Price]]*0.8</f>
        <v>70.869600000000005</v>
      </c>
      <c r="U4875">
        <f>Table1[[#This Row],[Price]]*0.52</f>
        <v>51.183600000000006</v>
      </c>
      <c r="V4875">
        <f>(Table1[[#This Row],[Price]]-Table1[[#This Row],[Scrap value]])/2</f>
        <v>23.623200000000001</v>
      </c>
    </row>
    <row r="4876" spans="1:22" x14ac:dyDescent="0.25">
      <c r="A4876" t="s">
        <v>22345</v>
      </c>
      <c r="B4876" t="s">
        <v>29</v>
      </c>
      <c r="C4876" t="s">
        <v>47</v>
      </c>
      <c r="D4876" t="s">
        <v>22346</v>
      </c>
      <c r="E4876">
        <v>59.8</v>
      </c>
      <c r="F4876">
        <v>65</v>
      </c>
      <c r="G4876" t="s">
        <v>43728</v>
      </c>
      <c r="H4876" t="s">
        <v>22347</v>
      </c>
      <c r="I4876" s="1">
        <v>45000</v>
      </c>
      <c r="J4876" s="1">
        <v>45658</v>
      </c>
      <c r="K4876" t="s">
        <v>22348</v>
      </c>
      <c r="L4876" t="s">
        <v>22349</v>
      </c>
      <c r="M4876" t="s">
        <v>27</v>
      </c>
      <c r="N4876">
        <v>2</v>
      </c>
      <c r="O4876">
        <f>Table1[[#This Row],[Price]]-0.1*Table1[[#This Row],[Price]]</f>
        <v>53.819999999999993</v>
      </c>
      <c r="P4876" s="9">
        <f>(Table1[[#This Row],[Expiration Date]]-Table1[[#This Row],[Manufacturing Date]])/365</f>
        <v>1.8027397260273972</v>
      </c>
      <c r="Q4876" t="str">
        <f>IF(Table1[[#This Row],[Expiration Date]]-J4884&gt;12/31/2024,"not expired","expired")</f>
        <v>not expired</v>
      </c>
      <c r="R4876">
        <f>Table1[[#This Row],[Discounted Price]]*0.95</f>
        <v>51.128999999999991</v>
      </c>
      <c r="S4876">
        <f>Table1[[#This Row],[Discounted Price]]*0.9</f>
        <v>48.437999999999995</v>
      </c>
      <c r="T4876">
        <f>Table1[[#This Row],[Discounted Price]]*0.8</f>
        <v>43.055999999999997</v>
      </c>
      <c r="U4876">
        <f>Table1[[#This Row],[Price]]*0.52</f>
        <v>31.096</v>
      </c>
      <c r="V4876">
        <f>(Table1[[#This Row],[Price]]-Table1[[#This Row],[Scrap value]])/2</f>
        <v>14.351999999999999</v>
      </c>
    </row>
    <row r="4877" spans="1:22" x14ac:dyDescent="0.25">
      <c r="A4877" t="s">
        <v>22350</v>
      </c>
      <c r="B4877" t="s">
        <v>15</v>
      </c>
      <c r="C4877" t="s">
        <v>47</v>
      </c>
      <c r="D4877" t="s">
        <v>22351</v>
      </c>
      <c r="E4877">
        <v>228.81</v>
      </c>
      <c r="F4877">
        <v>62</v>
      </c>
      <c r="G4877" t="s">
        <v>43729</v>
      </c>
      <c r="H4877" t="s">
        <v>5034</v>
      </c>
      <c r="I4877" s="1">
        <v>45000</v>
      </c>
      <c r="J4877" s="1">
        <v>46023</v>
      </c>
      <c r="K4877" t="s">
        <v>22352</v>
      </c>
      <c r="L4877" t="s">
        <v>22353</v>
      </c>
      <c r="M4877" t="s">
        <v>27</v>
      </c>
      <c r="N4877">
        <v>2</v>
      </c>
      <c r="O4877">
        <f>Table1[[#This Row],[Price]]-0.1*Table1[[#This Row],[Price]]</f>
        <v>205.929</v>
      </c>
      <c r="P4877" s="9">
        <f>(Table1[[#This Row],[Expiration Date]]-Table1[[#This Row],[Manufacturing Date]])/365</f>
        <v>2.8027397260273972</v>
      </c>
      <c r="Q4877" t="str">
        <f>IF(Table1[[#This Row],[Expiration Date]]-J4885&gt;12/31/2024,"not expired","expired")</f>
        <v>expired</v>
      </c>
      <c r="R4877">
        <f>Table1[[#This Row],[Discounted Price]]*0.95</f>
        <v>195.63254999999998</v>
      </c>
      <c r="S4877">
        <f>Table1[[#This Row],[Discounted Price]]*0.9</f>
        <v>185.33610000000002</v>
      </c>
      <c r="T4877">
        <f>Table1[[#This Row],[Discounted Price]]*0.8</f>
        <v>164.7432</v>
      </c>
      <c r="U4877">
        <f>Table1[[#This Row],[Price]]*0.52</f>
        <v>118.9812</v>
      </c>
      <c r="V4877">
        <f>(Table1[[#This Row],[Price]]-Table1[[#This Row],[Scrap value]])/2</f>
        <v>54.914400000000001</v>
      </c>
    </row>
    <row r="4878" spans="1:22" x14ac:dyDescent="0.25">
      <c r="A4878" t="s">
        <v>22354</v>
      </c>
      <c r="B4878" t="s">
        <v>22</v>
      </c>
      <c r="C4878" t="s">
        <v>47</v>
      </c>
      <c r="D4878" t="s">
        <v>22355</v>
      </c>
      <c r="E4878">
        <v>207.15</v>
      </c>
      <c r="F4878">
        <v>36</v>
      </c>
      <c r="G4878" t="s">
        <v>43729</v>
      </c>
      <c r="H4878" t="s">
        <v>11064</v>
      </c>
      <c r="I4878" s="1">
        <v>45000</v>
      </c>
      <c r="J4878" s="1">
        <v>46023</v>
      </c>
      <c r="K4878" t="s">
        <v>22356</v>
      </c>
      <c r="L4878" t="s">
        <v>22357</v>
      </c>
      <c r="M4878" t="s">
        <v>27</v>
      </c>
      <c r="N4878">
        <v>4</v>
      </c>
      <c r="O4878">
        <f>Table1[[#This Row],[Price]]-0.1*Table1[[#This Row],[Price]]</f>
        <v>186.435</v>
      </c>
      <c r="P4878" s="9">
        <f>(Table1[[#This Row],[Expiration Date]]-Table1[[#This Row],[Manufacturing Date]])/365</f>
        <v>2.8027397260273972</v>
      </c>
      <c r="Q4878" t="str">
        <f>IF(Table1[[#This Row],[Expiration Date]]-J4886&gt;12/31/2024,"not expired","expired")</f>
        <v>not expired</v>
      </c>
      <c r="R4878">
        <f>Table1[[#This Row],[Discounted Price]]*0.95</f>
        <v>177.11324999999999</v>
      </c>
      <c r="S4878">
        <f>Table1[[#This Row],[Discounted Price]]*0.9</f>
        <v>167.79150000000001</v>
      </c>
      <c r="T4878">
        <f>Table1[[#This Row],[Discounted Price]]*0.8</f>
        <v>149.148</v>
      </c>
      <c r="U4878">
        <f>Table1[[#This Row],[Price]]*0.52</f>
        <v>107.718</v>
      </c>
      <c r="V4878">
        <f>(Table1[[#This Row],[Price]]-Table1[[#This Row],[Scrap value]])/2</f>
        <v>49.716000000000001</v>
      </c>
    </row>
    <row r="4879" spans="1:22" x14ac:dyDescent="0.25">
      <c r="A4879" t="s">
        <v>22358</v>
      </c>
      <c r="B4879" t="s">
        <v>22</v>
      </c>
      <c r="C4879" t="s">
        <v>47</v>
      </c>
      <c r="D4879" t="s">
        <v>22359</v>
      </c>
      <c r="E4879">
        <v>189.38</v>
      </c>
      <c r="F4879">
        <v>41</v>
      </c>
      <c r="G4879" t="s">
        <v>43730</v>
      </c>
      <c r="H4879" t="s">
        <v>12242</v>
      </c>
      <c r="I4879" s="1">
        <v>45137</v>
      </c>
      <c r="J4879" s="1">
        <v>45292</v>
      </c>
      <c r="K4879" t="s">
        <v>22360</v>
      </c>
      <c r="L4879" t="s">
        <v>22361</v>
      </c>
      <c r="M4879" t="s">
        <v>20</v>
      </c>
      <c r="N4879">
        <v>4</v>
      </c>
      <c r="O4879">
        <f>Table1[[#This Row],[Price]]-0.1*Table1[[#This Row],[Price]]</f>
        <v>170.44200000000001</v>
      </c>
      <c r="P4879" s="9">
        <f>(Table1[[#This Row],[Expiration Date]]-Table1[[#This Row],[Manufacturing Date]])/365</f>
        <v>0.42465753424657532</v>
      </c>
      <c r="Q4879" t="str">
        <f>IF(Table1[[#This Row],[Expiration Date]]-J4887&gt;12/31/2024,"not expired","expired")</f>
        <v>expired</v>
      </c>
      <c r="R4879">
        <f>Table1[[#This Row],[Discounted Price]]*0.95</f>
        <v>161.91990000000001</v>
      </c>
      <c r="S4879">
        <f>Table1[[#This Row],[Discounted Price]]*0.9</f>
        <v>153.39780000000002</v>
      </c>
      <c r="T4879">
        <f>Table1[[#This Row],[Discounted Price]]*0.8</f>
        <v>136.3536</v>
      </c>
      <c r="U4879">
        <f>Table1[[#This Row],[Price]]*0.52</f>
        <v>98.477599999999995</v>
      </c>
      <c r="V4879">
        <f>(Table1[[#This Row],[Price]]-Table1[[#This Row],[Scrap value]])/2</f>
        <v>45.4512</v>
      </c>
    </row>
    <row r="4880" spans="1:22" x14ac:dyDescent="0.25">
      <c r="A4880" t="s">
        <v>22362</v>
      </c>
      <c r="B4880" t="s">
        <v>29</v>
      </c>
      <c r="C4880" t="s">
        <v>47</v>
      </c>
      <c r="D4880" t="s">
        <v>22363</v>
      </c>
      <c r="E4880">
        <v>132.18</v>
      </c>
      <c r="F4880">
        <v>79</v>
      </c>
      <c r="G4880" t="s">
        <v>43730</v>
      </c>
      <c r="H4880" t="s">
        <v>4940</v>
      </c>
      <c r="I4880" s="1">
        <v>45000</v>
      </c>
      <c r="J4880" s="1">
        <v>46023</v>
      </c>
      <c r="K4880" t="s">
        <v>22364</v>
      </c>
      <c r="L4880" t="s">
        <v>22365</v>
      </c>
      <c r="M4880" t="s">
        <v>27</v>
      </c>
      <c r="N4880">
        <v>5</v>
      </c>
      <c r="O4880">
        <f>Table1[[#This Row],[Price]]-0.1*Table1[[#This Row],[Price]]</f>
        <v>118.962</v>
      </c>
      <c r="P4880" s="9">
        <f>(Table1[[#This Row],[Expiration Date]]-Table1[[#This Row],[Manufacturing Date]])/365</f>
        <v>2.8027397260273972</v>
      </c>
      <c r="Q4880" t="str">
        <f>IF(Table1[[#This Row],[Expiration Date]]-J4888&gt;12/31/2024,"not expired","expired")</f>
        <v>not expired</v>
      </c>
      <c r="R4880">
        <f>Table1[[#This Row],[Discounted Price]]*0.95</f>
        <v>113.01389999999999</v>
      </c>
      <c r="S4880">
        <f>Table1[[#This Row],[Discounted Price]]*0.9</f>
        <v>107.06580000000001</v>
      </c>
      <c r="T4880">
        <f>Table1[[#This Row],[Discounted Price]]*0.8</f>
        <v>95.169600000000003</v>
      </c>
      <c r="U4880">
        <f>Table1[[#This Row],[Price]]*0.52</f>
        <v>68.73360000000001</v>
      </c>
      <c r="V4880">
        <f>(Table1[[#This Row],[Price]]-Table1[[#This Row],[Scrap value]])/2</f>
        <v>31.723199999999999</v>
      </c>
    </row>
    <row r="4881" spans="1:22" x14ac:dyDescent="0.25">
      <c r="A4881" t="s">
        <v>22366</v>
      </c>
      <c r="B4881" t="s">
        <v>22</v>
      </c>
      <c r="C4881" t="s">
        <v>47</v>
      </c>
      <c r="D4881" t="s">
        <v>22367</v>
      </c>
      <c r="E4881">
        <v>158.24</v>
      </c>
      <c r="F4881">
        <v>21</v>
      </c>
      <c r="G4881" t="s">
        <v>43728</v>
      </c>
      <c r="H4881" t="s">
        <v>22368</v>
      </c>
      <c r="I4881" s="1">
        <v>44927</v>
      </c>
      <c r="J4881" s="1">
        <v>45292</v>
      </c>
      <c r="K4881" t="s">
        <v>22369</v>
      </c>
      <c r="L4881" t="s">
        <v>22370</v>
      </c>
      <c r="M4881" t="s">
        <v>45</v>
      </c>
      <c r="N4881">
        <v>2</v>
      </c>
      <c r="O4881">
        <f>Table1[[#This Row],[Price]]-0.1*Table1[[#This Row],[Price]]</f>
        <v>142.416</v>
      </c>
      <c r="P4881" s="9">
        <f>(Table1[[#This Row],[Expiration Date]]-Table1[[#This Row],[Manufacturing Date]])/365</f>
        <v>1</v>
      </c>
      <c r="Q4881" t="str">
        <f>IF(Table1[[#This Row],[Expiration Date]]-J4889&gt;12/31/2024,"not expired","expired")</f>
        <v>expired</v>
      </c>
      <c r="R4881">
        <f>Table1[[#This Row],[Discounted Price]]*0.95</f>
        <v>135.29519999999999</v>
      </c>
      <c r="S4881">
        <f>Table1[[#This Row],[Discounted Price]]*0.9</f>
        <v>128.17439999999999</v>
      </c>
      <c r="T4881">
        <f>Table1[[#This Row],[Discounted Price]]*0.8</f>
        <v>113.9328</v>
      </c>
      <c r="U4881">
        <f>Table1[[#This Row],[Price]]*0.52</f>
        <v>82.284800000000004</v>
      </c>
      <c r="V4881">
        <f>(Table1[[#This Row],[Price]]-Table1[[#This Row],[Scrap value]])/2</f>
        <v>37.977600000000002</v>
      </c>
    </row>
    <row r="4882" spans="1:22" x14ac:dyDescent="0.25">
      <c r="A4882" t="s">
        <v>22371</v>
      </c>
      <c r="B4882" t="s">
        <v>15</v>
      </c>
      <c r="C4882" t="s">
        <v>47</v>
      </c>
      <c r="D4882" t="s">
        <v>22372</v>
      </c>
      <c r="E4882">
        <v>96.45</v>
      </c>
      <c r="F4882">
        <v>67</v>
      </c>
      <c r="G4882" t="s">
        <v>43730</v>
      </c>
      <c r="H4882" t="s">
        <v>17241</v>
      </c>
      <c r="I4882" s="1">
        <v>45137</v>
      </c>
      <c r="J4882" s="1">
        <v>45292</v>
      </c>
      <c r="K4882" t="s">
        <v>22373</v>
      </c>
      <c r="L4882" t="s">
        <v>22374</v>
      </c>
      <c r="M4882" t="s">
        <v>20</v>
      </c>
      <c r="N4882">
        <v>5</v>
      </c>
      <c r="O4882">
        <f>Table1[[#This Row],[Price]]-0.1*Table1[[#This Row],[Price]]</f>
        <v>86.805000000000007</v>
      </c>
      <c r="P4882" s="9">
        <f>(Table1[[#This Row],[Expiration Date]]-Table1[[#This Row],[Manufacturing Date]])/365</f>
        <v>0.42465753424657532</v>
      </c>
      <c r="Q4882" t="str">
        <f>IF(Table1[[#This Row],[Expiration Date]]-J4890&gt;12/31/2024,"not expired","expired")</f>
        <v>expired</v>
      </c>
      <c r="R4882">
        <f>Table1[[#This Row],[Discounted Price]]*0.95</f>
        <v>82.464750000000009</v>
      </c>
      <c r="S4882">
        <f>Table1[[#This Row],[Discounted Price]]*0.9</f>
        <v>78.124500000000012</v>
      </c>
      <c r="T4882">
        <f>Table1[[#This Row],[Discounted Price]]*0.8</f>
        <v>69.444000000000003</v>
      </c>
      <c r="U4882">
        <f>Table1[[#This Row],[Price]]*0.52</f>
        <v>50.154000000000003</v>
      </c>
      <c r="V4882">
        <f>(Table1[[#This Row],[Price]]-Table1[[#This Row],[Scrap value]])/2</f>
        <v>23.148</v>
      </c>
    </row>
    <row r="4883" spans="1:22" x14ac:dyDescent="0.25">
      <c r="A4883" t="s">
        <v>22375</v>
      </c>
      <c r="B4883" t="s">
        <v>22</v>
      </c>
      <c r="C4883" t="s">
        <v>47</v>
      </c>
      <c r="D4883" t="s">
        <v>22376</v>
      </c>
      <c r="E4883">
        <v>246.55</v>
      </c>
      <c r="F4883">
        <v>64</v>
      </c>
      <c r="G4883" t="s">
        <v>43728</v>
      </c>
      <c r="H4883" t="s">
        <v>15939</v>
      </c>
      <c r="I4883" s="1">
        <v>45137</v>
      </c>
      <c r="J4883" s="1">
        <v>46023</v>
      </c>
      <c r="K4883" t="s">
        <v>22377</v>
      </c>
      <c r="L4883" t="s">
        <v>22378</v>
      </c>
      <c r="M4883" t="s">
        <v>27</v>
      </c>
      <c r="N4883">
        <v>2</v>
      </c>
      <c r="O4883">
        <f>Table1[[#This Row],[Price]]-0.1*Table1[[#This Row],[Price]]</f>
        <v>221.89500000000001</v>
      </c>
      <c r="P4883" s="9">
        <f>(Table1[[#This Row],[Expiration Date]]-Table1[[#This Row],[Manufacturing Date]])/365</f>
        <v>2.4273972602739726</v>
      </c>
      <c r="Q4883" t="str">
        <f>IF(Table1[[#This Row],[Expiration Date]]-J4891&gt;12/31/2024,"not expired","expired")</f>
        <v>not expired</v>
      </c>
      <c r="R4883">
        <f>Table1[[#This Row],[Discounted Price]]*0.95</f>
        <v>210.80025000000001</v>
      </c>
      <c r="S4883">
        <f>Table1[[#This Row],[Discounted Price]]*0.9</f>
        <v>199.7055</v>
      </c>
      <c r="T4883">
        <f>Table1[[#This Row],[Discounted Price]]*0.8</f>
        <v>177.51600000000002</v>
      </c>
      <c r="U4883">
        <f>Table1[[#This Row],[Price]]*0.52</f>
        <v>128.20600000000002</v>
      </c>
      <c r="V4883">
        <f>(Table1[[#This Row],[Price]]-Table1[[#This Row],[Scrap value]])/2</f>
        <v>59.171999999999997</v>
      </c>
    </row>
    <row r="4884" spans="1:22" x14ac:dyDescent="0.25">
      <c r="A4884" t="s">
        <v>22379</v>
      </c>
      <c r="B4884" t="s">
        <v>15</v>
      </c>
      <c r="C4884" t="s">
        <v>47</v>
      </c>
      <c r="D4884" t="s">
        <v>22380</v>
      </c>
      <c r="E4884">
        <v>188.65</v>
      </c>
      <c r="F4884">
        <v>83</v>
      </c>
      <c r="G4884" t="s">
        <v>43730</v>
      </c>
      <c r="H4884" t="s">
        <v>22381</v>
      </c>
      <c r="I4884" s="1">
        <v>45137</v>
      </c>
      <c r="J4884" s="1">
        <v>45292</v>
      </c>
      <c r="K4884" t="s">
        <v>22382</v>
      </c>
      <c r="L4884" t="s">
        <v>22383</v>
      </c>
      <c r="M4884" t="s">
        <v>45</v>
      </c>
      <c r="N4884">
        <v>3</v>
      </c>
      <c r="O4884">
        <f>Table1[[#This Row],[Price]]-0.1*Table1[[#This Row],[Price]]</f>
        <v>169.785</v>
      </c>
      <c r="P4884" s="9">
        <f>(Table1[[#This Row],[Expiration Date]]-Table1[[#This Row],[Manufacturing Date]])/365</f>
        <v>0.42465753424657532</v>
      </c>
      <c r="Q4884" t="str">
        <f>IF(Table1[[#This Row],[Expiration Date]]-J4892&gt;12/31/2024,"not expired","expired")</f>
        <v>expired</v>
      </c>
      <c r="R4884">
        <f>Table1[[#This Row],[Discounted Price]]*0.95</f>
        <v>161.29575</v>
      </c>
      <c r="S4884">
        <f>Table1[[#This Row],[Discounted Price]]*0.9</f>
        <v>152.8065</v>
      </c>
      <c r="T4884">
        <f>Table1[[#This Row],[Discounted Price]]*0.8</f>
        <v>135.828</v>
      </c>
      <c r="U4884">
        <f>Table1[[#This Row],[Price]]*0.52</f>
        <v>98.098000000000013</v>
      </c>
      <c r="V4884">
        <f>(Table1[[#This Row],[Price]]-Table1[[#This Row],[Scrap value]])/2</f>
        <v>45.275999999999996</v>
      </c>
    </row>
    <row r="4885" spans="1:22" x14ac:dyDescent="0.25">
      <c r="A4885" t="s">
        <v>22384</v>
      </c>
      <c r="B4885" t="s">
        <v>29</v>
      </c>
      <c r="C4885" t="s">
        <v>47</v>
      </c>
      <c r="D4885" t="s">
        <v>22385</v>
      </c>
      <c r="E4885">
        <v>394.89</v>
      </c>
      <c r="F4885">
        <v>10</v>
      </c>
      <c r="G4885" t="s">
        <v>43730</v>
      </c>
      <c r="H4885" t="s">
        <v>16129</v>
      </c>
      <c r="I4885" s="1">
        <v>45000</v>
      </c>
      <c r="J4885" s="1">
        <v>46023</v>
      </c>
      <c r="K4885" t="s">
        <v>22386</v>
      </c>
      <c r="L4885" t="s">
        <v>22387</v>
      </c>
      <c r="M4885" t="s">
        <v>45</v>
      </c>
      <c r="N4885">
        <v>2</v>
      </c>
      <c r="O4885">
        <f>Table1[[#This Row],[Price]]-0.1*Table1[[#This Row],[Price]]</f>
        <v>355.40099999999995</v>
      </c>
      <c r="P4885" s="9">
        <f>(Table1[[#This Row],[Expiration Date]]-Table1[[#This Row],[Manufacturing Date]])/365</f>
        <v>2.8027397260273972</v>
      </c>
      <c r="Q4885" t="str">
        <f>IF(Table1[[#This Row],[Expiration Date]]-J4893&gt;12/31/2024,"not expired","expired")</f>
        <v>expired</v>
      </c>
      <c r="R4885">
        <f>Table1[[#This Row],[Discounted Price]]*0.95</f>
        <v>337.63094999999993</v>
      </c>
      <c r="S4885">
        <f>Table1[[#This Row],[Discounted Price]]*0.9</f>
        <v>319.86089999999996</v>
      </c>
      <c r="T4885">
        <f>Table1[[#This Row],[Discounted Price]]*0.8</f>
        <v>284.32079999999996</v>
      </c>
      <c r="U4885">
        <f>Table1[[#This Row],[Price]]*0.52</f>
        <v>205.34280000000001</v>
      </c>
      <c r="V4885">
        <f>(Table1[[#This Row],[Price]]-Table1[[#This Row],[Scrap value]])/2</f>
        <v>94.773599999999988</v>
      </c>
    </row>
    <row r="4886" spans="1:22" x14ac:dyDescent="0.25">
      <c r="A4886" t="s">
        <v>22388</v>
      </c>
      <c r="B4886" t="s">
        <v>29</v>
      </c>
      <c r="C4886" t="s">
        <v>47</v>
      </c>
      <c r="D4886" t="s">
        <v>22389</v>
      </c>
      <c r="E4886">
        <v>388.38</v>
      </c>
      <c r="F4886">
        <v>33</v>
      </c>
      <c r="G4886" t="s">
        <v>43729</v>
      </c>
      <c r="H4886" t="s">
        <v>4033</v>
      </c>
      <c r="I4886" s="1">
        <v>44927</v>
      </c>
      <c r="J4886" s="1">
        <v>45658</v>
      </c>
      <c r="K4886" t="s">
        <v>22390</v>
      </c>
      <c r="L4886" t="s">
        <v>22391</v>
      </c>
      <c r="M4886" t="s">
        <v>27</v>
      </c>
      <c r="N4886">
        <v>4</v>
      </c>
      <c r="O4886">
        <f>Table1[[#This Row],[Price]]-0.1*Table1[[#This Row],[Price]]</f>
        <v>349.54199999999997</v>
      </c>
      <c r="P4886" s="9">
        <f>(Table1[[#This Row],[Expiration Date]]-Table1[[#This Row],[Manufacturing Date]])/365</f>
        <v>2.0027397260273974</v>
      </c>
      <c r="Q4886" t="str">
        <f>IF(Table1[[#This Row],[Expiration Date]]-J4894&gt;12/31/2024,"not expired","expired")</f>
        <v>expired</v>
      </c>
      <c r="R4886">
        <f>Table1[[#This Row],[Discounted Price]]*0.95</f>
        <v>332.06489999999997</v>
      </c>
      <c r="S4886">
        <f>Table1[[#This Row],[Discounted Price]]*0.9</f>
        <v>314.58779999999996</v>
      </c>
      <c r="T4886">
        <f>Table1[[#This Row],[Discounted Price]]*0.8</f>
        <v>279.6336</v>
      </c>
      <c r="U4886">
        <f>Table1[[#This Row],[Price]]*0.52</f>
        <v>201.95760000000001</v>
      </c>
      <c r="V4886">
        <f>(Table1[[#This Row],[Price]]-Table1[[#This Row],[Scrap value]])/2</f>
        <v>93.211199999999991</v>
      </c>
    </row>
    <row r="4887" spans="1:22" x14ac:dyDescent="0.25">
      <c r="A4887" t="s">
        <v>22392</v>
      </c>
      <c r="B4887" t="s">
        <v>22</v>
      </c>
      <c r="C4887" t="s">
        <v>47</v>
      </c>
      <c r="D4887" t="s">
        <v>22393</v>
      </c>
      <c r="E4887">
        <v>474.49</v>
      </c>
      <c r="F4887">
        <v>31</v>
      </c>
      <c r="G4887" t="s">
        <v>43729</v>
      </c>
      <c r="H4887" t="s">
        <v>5620</v>
      </c>
      <c r="I4887" s="1">
        <v>45000</v>
      </c>
      <c r="J4887" s="1">
        <v>46023</v>
      </c>
      <c r="K4887" t="s">
        <v>22394</v>
      </c>
      <c r="L4887" t="s">
        <v>22395</v>
      </c>
      <c r="M4887" t="s">
        <v>20</v>
      </c>
      <c r="N4887">
        <v>4</v>
      </c>
      <c r="O4887">
        <f>Table1[[#This Row],[Price]]-0.1*Table1[[#This Row],[Price]]</f>
        <v>427.041</v>
      </c>
      <c r="P4887" s="9">
        <f>(Table1[[#This Row],[Expiration Date]]-Table1[[#This Row],[Manufacturing Date]])/365</f>
        <v>2.8027397260273972</v>
      </c>
      <c r="Q4887" t="str">
        <f>IF(Table1[[#This Row],[Expiration Date]]-J4895&gt;12/31/2024,"not expired","expired")</f>
        <v>not expired</v>
      </c>
      <c r="R4887">
        <f>Table1[[#This Row],[Discounted Price]]*0.95</f>
        <v>405.68894999999998</v>
      </c>
      <c r="S4887">
        <f>Table1[[#This Row],[Discounted Price]]*0.9</f>
        <v>384.33690000000001</v>
      </c>
      <c r="T4887">
        <f>Table1[[#This Row],[Discounted Price]]*0.8</f>
        <v>341.63280000000003</v>
      </c>
      <c r="U4887">
        <f>Table1[[#This Row],[Price]]*0.52</f>
        <v>246.73480000000001</v>
      </c>
      <c r="V4887">
        <f>(Table1[[#This Row],[Price]]-Table1[[#This Row],[Scrap value]])/2</f>
        <v>113.8776</v>
      </c>
    </row>
    <row r="4888" spans="1:22" x14ac:dyDescent="0.25">
      <c r="A4888" t="s">
        <v>22396</v>
      </c>
      <c r="B4888" t="s">
        <v>22</v>
      </c>
      <c r="C4888" t="s">
        <v>47</v>
      </c>
      <c r="D4888" t="s">
        <v>22397</v>
      </c>
      <c r="E4888">
        <v>424.63</v>
      </c>
      <c r="F4888">
        <v>97</v>
      </c>
      <c r="G4888" t="s">
        <v>43728</v>
      </c>
      <c r="H4888" t="s">
        <v>14933</v>
      </c>
      <c r="I4888" s="1">
        <v>45000</v>
      </c>
      <c r="J4888" s="1">
        <v>45658</v>
      </c>
      <c r="K4888" t="s">
        <v>22398</v>
      </c>
      <c r="L4888" t="s">
        <v>22399</v>
      </c>
      <c r="M4888" t="s">
        <v>27</v>
      </c>
      <c r="N4888">
        <v>5</v>
      </c>
      <c r="O4888">
        <f>Table1[[#This Row],[Price]]-0.1*Table1[[#This Row],[Price]]</f>
        <v>382.16699999999997</v>
      </c>
      <c r="P4888" s="9">
        <f>(Table1[[#This Row],[Expiration Date]]-Table1[[#This Row],[Manufacturing Date]])/365</f>
        <v>1.8027397260273972</v>
      </c>
      <c r="Q4888" t="str">
        <f>IF(Table1[[#This Row],[Expiration Date]]-J4896&gt;12/31/2024,"not expired","expired")</f>
        <v>expired</v>
      </c>
      <c r="R4888">
        <f>Table1[[#This Row],[Discounted Price]]*0.95</f>
        <v>363.05864999999994</v>
      </c>
      <c r="S4888">
        <f>Table1[[#This Row],[Discounted Price]]*0.9</f>
        <v>343.95029999999997</v>
      </c>
      <c r="T4888">
        <f>Table1[[#This Row],[Discounted Price]]*0.8</f>
        <v>305.73359999999997</v>
      </c>
      <c r="U4888">
        <f>Table1[[#This Row],[Price]]*0.52</f>
        <v>220.80760000000001</v>
      </c>
      <c r="V4888">
        <f>(Table1[[#This Row],[Price]]-Table1[[#This Row],[Scrap value]])/2</f>
        <v>101.91119999999999</v>
      </c>
    </row>
    <row r="4889" spans="1:22" x14ac:dyDescent="0.25">
      <c r="A4889" t="s">
        <v>22400</v>
      </c>
      <c r="B4889" t="s">
        <v>35</v>
      </c>
      <c r="C4889" t="s">
        <v>47</v>
      </c>
      <c r="D4889" t="s">
        <v>22401</v>
      </c>
      <c r="E4889">
        <v>400.38</v>
      </c>
      <c r="F4889">
        <v>52</v>
      </c>
      <c r="G4889" t="s">
        <v>43729</v>
      </c>
      <c r="H4889" t="s">
        <v>22402</v>
      </c>
      <c r="I4889" s="1">
        <v>45137</v>
      </c>
      <c r="J4889" s="1">
        <v>45658</v>
      </c>
      <c r="K4889" t="s">
        <v>22403</v>
      </c>
      <c r="L4889" t="s">
        <v>22404</v>
      </c>
      <c r="M4889" t="s">
        <v>45</v>
      </c>
      <c r="N4889">
        <v>4</v>
      </c>
      <c r="O4889">
        <f>Table1[[#This Row],[Price]]-0.1*Table1[[#This Row],[Price]]</f>
        <v>360.34199999999998</v>
      </c>
      <c r="P4889" s="9">
        <f>(Table1[[#This Row],[Expiration Date]]-Table1[[#This Row],[Manufacturing Date]])/365</f>
        <v>1.4273972602739726</v>
      </c>
      <c r="Q4889" t="str">
        <f>IF(Table1[[#This Row],[Expiration Date]]-J4897&gt;12/31/2024,"not expired","expired")</f>
        <v>expired</v>
      </c>
      <c r="R4889">
        <f>Table1[[#This Row],[Discounted Price]]*0.95</f>
        <v>342.32489999999996</v>
      </c>
      <c r="S4889">
        <f>Table1[[#This Row],[Discounted Price]]*0.9</f>
        <v>324.30779999999999</v>
      </c>
      <c r="T4889">
        <f>Table1[[#This Row],[Discounted Price]]*0.8</f>
        <v>288.27359999999999</v>
      </c>
      <c r="U4889">
        <f>Table1[[#This Row],[Price]]*0.52</f>
        <v>208.19759999999999</v>
      </c>
      <c r="V4889">
        <f>(Table1[[#This Row],[Price]]-Table1[[#This Row],[Scrap value]])/2</f>
        <v>96.091200000000001</v>
      </c>
    </row>
    <row r="4890" spans="1:22" x14ac:dyDescent="0.25">
      <c r="A4890" t="s">
        <v>22405</v>
      </c>
      <c r="B4890" t="s">
        <v>35</v>
      </c>
      <c r="C4890" t="s">
        <v>47</v>
      </c>
      <c r="D4890" t="s">
        <v>22406</v>
      </c>
      <c r="E4890">
        <v>448.91</v>
      </c>
      <c r="F4890">
        <v>24</v>
      </c>
      <c r="G4890" t="s">
        <v>43729</v>
      </c>
      <c r="H4890" t="s">
        <v>22407</v>
      </c>
      <c r="I4890" s="1">
        <v>44927</v>
      </c>
      <c r="J4890" s="1">
        <v>45658</v>
      </c>
      <c r="K4890" t="s">
        <v>22408</v>
      </c>
      <c r="L4890" t="s">
        <v>22409</v>
      </c>
      <c r="M4890" t="s">
        <v>45</v>
      </c>
      <c r="N4890">
        <v>3</v>
      </c>
      <c r="O4890">
        <f>Table1[[#This Row],[Price]]-0.1*Table1[[#This Row],[Price]]</f>
        <v>404.01900000000001</v>
      </c>
      <c r="P4890" s="9">
        <f>(Table1[[#This Row],[Expiration Date]]-Table1[[#This Row],[Manufacturing Date]])/365</f>
        <v>2.0027397260273974</v>
      </c>
      <c r="Q4890" t="str">
        <f>IF(Table1[[#This Row],[Expiration Date]]-J4898&gt;12/31/2024,"not expired","expired")</f>
        <v>expired</v>
      </c>
      <c r="R4890">
        <f>Table1[[#This Row],[Discounted Price]]*0.95</f>
        <v>383.81804999999997</v>
      </c>
      <c r="S4890">
        <f>Table1[[#This Row],[Discounted Price]]*0.9</f>
        <v>363.61709999999999</v>
      </c>
      <c r="T4890">
        <f>Table1[[#This Row],[Discounted Price]]*0.8</f>
        <v>323.21520000000004</v>
      </c>
      <c r="U4890">
        <f>Table1[[#This Row],[Price]]*0.52</f>
        <v>233.43320000000003</v>
      </c>
      <c r="V4890">
        <f>(Table1[[#This Row],[Price]]-Table1[[#This Row],[Scrap value]])/2</f>
        <v>107.7384</v>
      </c>
    </row>
    <row r="4891" spans="1:22" x14ac:dyDescent="0.25">
      <c r="A4891" t="s">
        <v>22410</v>
      </c>
      <c r="B4891" t="s">
        <v>22</v>
      </c>
      <c r="C4891" t="s">
        <v>47</v>
      </c>
      <c r="D4891" t="s">
        <v>22411</v>
      </c>
      <c r="E4891">
        <v>309.70999999999998</v>
      </c>
      <c r="F4891">
        <v>9</v>
      </c>
      <c r="G4891" t="s">
        <v>43729</v>
      </c>
      <c r="H4891" t="s">
        <v>11917</v>
      </c>
      <c r="I4891" s="1">
        <v>45000</v>
      </c>
      <c r="J4891" s="1">
        <v>45292</v>
      </c>
      <c r="K4891" t="s">
        <v>22412</v>
      </c>
      <c r="L4891" t="s">
        <v>22413</v>
      </c>
      <c r="M4891" t="s">
        <v>45</v>
      </c>
      <c r="N4891">
        <v>3</v>
      </c>
      <c r="O4891">
        <f>Table1[[#This Row],[Price]]-0.1*Table1[[#This Row],[Price]]</f>
        <v>278.73899999999998</v>
      </c>
      <c r="P4891" s="9">
        <f>(Table1[[#This Row],[Expiration Date]]-Table1[[#This Row],[Manufacturing Date]])/365</f>
        <v>0.8</v>
      </c>
      <c r="Q4891" t="str">
        <f>IF(Table1[[#This Row],[Expiration Date]]-J4899&gt;12/31/2024,"not expired","expired")</f>
        <v>expired</v>
      </c>
      <c r="R4891">
        <f>Table1[[#This Row],[Discounted Price]]*0.95</f>
        <v>264.80204999999995</v>
      </c>
      <c r="S4891">
        <f>Table1[[#This Row],[Discounted Price]]*0.9</f>
        <v>250.86509999999998</v>
      </c>
      <c r="T4891">
        <f>Table1[[#This Row],[Discounted Price]]*0.8</f>
        <v>222.99119999999999</v>
      </c>
      <c r="U4891">
        <f>Table1[[#This Row],[Price]]*0.52</f>
        <v>161.04919999999998</v>
      </c>
      <c r="V4891">
        <f>(Table1[[#This Row],[Price]]-Table1[[#This Row],[Scrap value]])/2</f>
        <v>74.330399999999997</v>
      </c>
    </row>
    <row r="4892" spans="1:22" x14ac:dyDescent="0.25">
      <c r="A4892" t="s">
        <v>22414</v>
      </c>
      <c r="B4892" t="s">
        <v>35</v>
      </c>
      <c r="C4892" t="s">
        <v>47</v>
      </c>
      <c r="D4892" t="s">
        <v>22415</v>
      </c>
      <c r="E4892">
        <v>81.59</v>
      </c>
      <c r="F4892">
        <v>58</v>
      </c>
      <c r="G4892" t="s">
        <v>43730</v>
      </c>
      <c r="H4892" t="s">
        <v>10732</v>
      </c>
      <c r="I4892" s="1">
        <v>45137</v>
      </c>
      <c r="J4892" s="1">
        <v>46023</v>
      </c>
      <c r="K4892" t="s">
        <v>22416</v>
      </c>
      <c r="L4892" t="s">
        <v>22417</v>
      </c>
      <c r="M4892" t="s">
        <v>27</v>
      </c>
      <c r="N4892">
        <v>3</v>
      </c>
      <c r="O4892">
        <f>Table1[[#This Row],[Price]]-0.1*Table1[[#This Row],[Price]]</f>
        <v>73.430999999999997</v>
      </c>
      <c r="P4892" s="9">
        <f>(Table1[[#This Row],[Expiration Date]]-Table1[[#This Row],[Manufacturing Date]])/365</f>
        <v>2.4273972602739726</v>
      </c>
      <c r="Q4892" t="str">
        <f>IF(Table1[[#This Row],[Expiration Date]]-J4900&gt;12/31/2024,"not expired","expired")</f>
        <v>not expired</v>
      </c>
      <c r="R4892">
        <f>Table1[[#This Row],[Discounted Price]]*0.95</f>
        <v>69.759450000000001</v>
      </c>
      <c r="S4892">
        <f>Table1[[#This Row],[Discounted Price]]*0.9</f>
        <v>66.087900000000005</v>
      </c>
      <c r="T4892">
        <f>Table1[[#This Row],[Discounted Price]]*0.8</f>
        <v>58.744799999999998</v>
      </c>
      <c r="U4892">
        <f>Table1[[#This Row],[Price]]*0.52</f>
        <v>42.4268</v>
      </c>
      <c r="V4892">
        <f>(Table1[[#This Row],[Price]]-Table1[[#This Row],[Scrap value]])/2</f>
        <v>19.581600000000002</v>
      </c>
    </row>
    <row r="4893" spans="1:22" x14ac:dyDescent="0.25">
      <c r="A4893" t="s">
        <v>22418</v>
      </c>
      <c r="B4893" t="s">
        <v>29</v>
      </c>
      <c r="C4893" t="s">
        <v>47</v>
      </c>
      <c r="D4893" t="s">
        <v>22419</v>
      </c>
      <c r="E4893">
        <v>302.38</v>
      </c>
      <c r="F4893">
        <v>51</v>
      </c>
      <c r="G4893" t="s">
        <v>43728</v>
      </c>
      <c r="H4893" t="s">
        <v>2674</v>
      </c>
      <c r="I4893" s="1">
        <v>45000</v>
      </c>
      <c r="J4893" s="1">
        <v>46023</v>
      </c>
      <c r="K4893" t="s">
        <v>22420</v>
      </c>
      <c r="L4893" t="s">
        <v>22421</v>
      </c>
      <c r="M4893" t="s">
        <v>45</v>
      </c>
      <c r="N4893">
        <v>5</v>
      </c>
      <c r="O4893">
        <f>Table1[[#This Row],[Price]]-0.1*Table1[[#This Row],[Price]]</f>
        <v>272.142</v>
      </c>
      <c r="P4893" s="9">
        <f>(Table1[[#This Row],[Expiration Date]]-Table1[[#This Row],[Manufacturing Date]])/365</f>
        <v>2.8027397260273972</v>
      </c>
      <c r="Q4893" t="str">
        <f>IF(Table1[[#This Row],[Expiration Date]]-J4901&gt;12/31/2024,"not expired","expired")</f>
        <v>not expired</v>
      </c>
      <c r="R4893">
        <f>Table1[[#This Row],[Discounted Price]]*0.95</f>
        <v>258.53489999999999</v>
      </c>
      <c r="S4893">
        <f>Table1[[#This Row],[Discounted Price]]*0.9</f>
        <v>244.92779999999999</v>
      </c>
      <c r="T4893">
        <f>Table1[[#This Row],[Discounted Price]]*0.8</f>
        <v>217.71360000000001</v>
      </c>
      <c r="U4893">
        <f>Table1[[#This Row],[Price]]*0.52</f>
        <v>157.23760000000001</v>
      </c>
      <c r="V4893">
        <f>(Table1[[#This Row],[Price]]-Table1[[#This Row],[Scrap value]])/2</f>
        <v>72.57119999999999</v>
      </c>
    </row>
    <row r="4894" spans="1:22" x14ac:dyDescent="0.25">
      <c r="A4894" t="s">
        <v>22422</v>
      </c>
      <c r="B4894" t="s">
        <v>22</v>
      </c>
      <c r="C4894" t="s">
        <v>47</v>
      </c>
      <c r="D4894" t="s">
        <v>22423</v>
      </c>
      <c r="E4894">
        <v>406.49</v>
      </c>
      <c r="F4894">
        <v>90</v>
      </c>
      <c r="G4894" t="s">
        <v>43728</v>
      </c>
      <c r="H4894" t="s">
        <v>10642</v>
      </c>
      <c r="I4894" s="1">
        <v>45137</v>
      </c>
      <c r="J4894" s="1">
        <v>45658</v>
      </c>
      <c r="K4894" t="s">
        <v>22424</v>
      </c>
      <c r="L4894" t="s">
        <v>22425</v>
      </c>
      <c r="M4894" t="s">
        <v>20</v>
      </c>
      <c r="N4894">
        <v>5</v>
      </c>
      <c r="O4894">
        <f>Table1[[#This Row],[Price]]-0.1*Table1[[#This Row],[Price]]</f>
        <v>365.84100000000001</v>
      </c>
      <c r="P4894" s="9">
        <f>(Table1[[#This Row],[Expiration Date]]-Table1[[#This Row],[Manufacturing Date]])/365</f>
        <v>1.4273972602739726</v>
      </c>
      <c r="Q4894" t="str">
        <f>IF(Table1[[#This Row],[Expiration Date]]-J4902&gt;12/31/2024,"not expired","expired")</f>
        <v>expired</v>
      </c>
      <c r="R4894">
        <f>Table1[[#This Row],[Discounted Price]]*0.95</f>
        <v>347.54894999999999</v>
      </c>
      <c r="S4894">
        <f>Table1[[#This Row],[Discounted Price]]*0.9</f>
        <v>329.25690000000003</v>
      </c>
      <c r="T4894">
        <f>Table1[[#This Row],[Discounted Price]]*0.8</f>
        <v>292.6728</v>
      </c>
      <c r="U4894">
        <f>Table1[[#This Row],[Price]]*0.52</f>
        <v>211.37480000000002</v>
      </c>
      <c r="V4894">
        <f>(Table1[[#This Row],[Price]]-Table1[[#This Row],[Scrap value]])/2</f>
        <v>97.557599999999994</v>
      </c>
    </row>
    <row r="4895" spans="1:22" x14ac:dyDescent="0.25">
      <c r="A4895" t="s">
        <v>22426</v>
      </c>
      <c r="B4895" t="s">
        <v>29</v>
      </c>
      <c r="C4895" t="s">
        <v>47</v>
      </c>
      <c r="D4895" t="s">
        <v>22427</v>
      </c>
      <c r="E4895">
        <v>393.76</v>
      </c>
      <c r="F4895">
        <v>90</v>
      </c>
      <c r="G4895" t="s">
        <v>43730</v>
      </c>
      <c r="H4895" t="s">
        <v>1993</v>
      </c>
      <c r="I4895" s="1">
        <v>44927</v>
      </c>
      <c r="J4895" s="1">
        <v>45292</v>
      </c>
      <c r="K4895" t="s">
        <v>22428</v>
      </c>
      <c r="L4895" t="s">
        <v>22429</v>
      </c>
      <c r="M4895" t="s">
        <v>45</v>
      </c>
      <c r="N4895">
        <v>5</v>
      </c>
      <c r="O4895">
        <f>Table1[[#This Row],[Price]]-0.1*Table1[[#This Row],[Price]]</f>
        <v>354.38400000000001</v>
      </c>
      <c r="P4895" s="9">
        <f>(Table1[[#This Row],[Expiration Date]]-Table1[[#This Row],[Manufacturing Date]])/365</f>
        <v>1</v>
      </c>
      <c r="Q4895" t="str">
        <f>IF(Table1[[#This Row],[Expiration Date]]-J4903&gt;12/31/2024,"not expired","expired")</f>
        <v>expired</v>
      </c>
      <c r="R4895">
        <f>Table1[[#This Row],[Discounted Price]]*0.95</f>
        <v>336.66480000000001</v>
      </c>
      <c r="S4895">
        <f>Table1[[#This Row],[Discounted Price]]*0.9</f>
        <v>318.94560000000001</v>
      </c>
      <c r="T4895">
        <f>Table1[[#This Row],[Discounted Price]]*0.8</f>
        <v>283.50720000000001</v>
      </c>
      <c r="U4895">
        <f>Table1[[#This Row],[Price]]*0.52</f>
        <v>204.7552</v>
      </c>
      <c r="V4895">
        <f>(Table1[[#This Row],[Price]]-Table1[[#This Row],[Scrap value]])/2</f>
        <v>94.502399999999994</v>
      </c>
    </row>
    <row r="4896" spans="1:22" x14ac:dyDescent="0.25">
      <c r="A4896" t="s">
        <v>22430</v>
      </c>
      <c r="B4896" t="s">
        <v>29</v>
      </c>
      <c r="C4896" t="s">
        <v>47</v>
      </c>
      <c r="D4896" t="s">
        <v>22431</v>
      </c>
      <c r="E4896">
        <v>196.72</v>
      </c>
      <c r="F4896">
        <v>24</v>
      </c>
      <c r="G4896" t="s">
        <v>43728</v>
      </c>
      <c r="H4896" t="s">
        <v>8933</v>
      </c>
      <c r="I4896" s="1">
        <v>45000</v>
      </c>
      <c r="J4896" s="1">
        <v>46023</v>
      </c>
      <c r="K4896" t="s">
        <v>22432</v>
      </c>
      <c r="L4896" t="s">
        <v>22433</v>
      </c>
      <c r="M4896" t="s">
        <v>20</v>
      </c>
      <c r="N4896">
        <v>1</v>
      </c>
      <c r="O4896">
        <f>Table1[[#This Row],[Price]]-0.1*Table1[[#This Row],[Price]]</f>
        <v>177.048</v>
      </c>
      <c r="P4896" s="9">
        <f>(Table1[[#This Row],[Expiration Date]]-Table1[[#This Row],[Manufacturing Date]])/365</f>
        <v>2.8027397260273972</v>
      </c>
      <c r="Q4896" t="str">
        <f>IF(Table1[[#This Row],[Expiration Date]]-J4904&gt;12/31/2024,"not expired","expired")</f>
        <v>not expired</v>
      </c>
      <c r="R4896">
        <f>Table1[[#This Row],[Discounted Price]]*0.95</f>
        <v>168.19559999999998</v>
      </c>
      <c r="S4896">
        <f>Table1[[#This Row],[Discounted Price]]*0.9</f>
        <v>159.3432</v>
      </c>
      <c r="T4896">
        <f>Table1[[#This Row],[Discounted Price]]*0.8</f>
        <v>141.63840000000002</v>
      </c>
      <c r="U4896">
        <f>Table1[[#This Row],[Price]]*0.52</f>
        <v>102.2944</v>
      </c>
      <c r="V4896">
        <f>(Table1[[#This Row],[Price]]-Table1[[#This Row],[Scrap value]])/2</f>
        <v>47.212800000000001</v>
      </c>
    </row>
    <row r="4897" spans="1:22" x14ac:dyDescent="0.25">
      <c r="A4897" t="s">
        <v>22434</v>
      </c>
      <c r="B4897" t="s">
        <v>22</v>
      </c>
      <c r="C4897" t="s">
        <v>47</v>
      </c>
      <c r="D4897" t="s">
        <v>22435</v>
      </c>
      <c r="E4897">
        <v>45.95</v>
      </c>
      <c r="F4897">
        <v>66</v>
      </c>
      <c r="G4897" t="s">
        <v>43730</v>
      </c>
      <c r="H4897" t="s">
        <v>22436</v>
      </c>
      <c r="I4897" s="1">
        <v>45000</v>
      </c>
      <c r="J4897" s="1">
        <v>46023</v>
      </c>
      <c r="K4897" t="s">
        <v>22437</v>
      </c>
      <c r="L4897" t="s">
        <v>22438</v>
      </c>
      <c r="M4897" t="s">
        <v>45</v>
      </c>
      <c r="N4897">
        <v>4</v>
      </c>
      <c r="O4897">
        <f>Table1[[#This Row],[Price]]-0.1*Table1[[#This Row],[Price]]</f>
        <v>41.355000000000004</v>
      </c>
      <c r="P4897" s="9">
        <f>(Table1[[#This Row],[Expiration Date]]-Table1[[#This Row],[Manufacturing Date]])/365</f>
        <v>2.8027397260273972</v>
      </c>
      <c r="Q4897" t="str">
        <f>IF(Table1[[#This Row],[Expiration Date]]-J4905&gt;12/31/2024,"not expired","expired")</f>
        <v>not expired</v>
      </c>
      <c r="R4897">
        <f>Table1[[#This Row],[Discounted Price]]*0.95</f>
        <v>39.28725</v>
      </c>
      <c r="S4897">
        <f>Table1[[#This Row],[Discounted Price]]*0.9</f>
        <v>37.219500000000004</v>
      </c>
      <c r="T4897">
        <f>Table1[[#This Row],[Discounted Price]]*0.8</f>
        <v>33.084000000000003</v>
      </c>
      <c r="U4897">
        <f>Table1[[#This Row],[Price]]*0.52</f>
        <v>23.894000000000002</v>
      </c>
      <c r="V4897">
        <f>(Table1[[#This Row],[Price]]-Table1[[#This Row],[Scrap value]])/2</f>
        <v>11.028</v>
      </c>
    </row>
    <row r="4898" spans="1:22" x14ac:dyDescent="0.25">
      <c r="A4898" t="s">
        <v>22439</v>
      </c>
      <c r="B4898" t="s">
        <v>29</v>
      </c>
      <c r="C4898" t="s">
        <v>47</v>
      </c>
      <c r="D4898" t="s">
        <v>22440</v>
      </c>
      <c r="E4898">
        <v>122.11</v>
      </c>
      <c r="F4898">
        <v>67</v>
      </c>
      <c r="G4898" t="s">
        <v>43729</v>
      </c>
      <c r="H4898" t="s">
        <v>17840</v>
      </c>
      <c r="I4898" s="1">
        <v>45000</v>
      </c>
      <c r="J4898" s="1">
        <v>45658</v>
      </c>
      <c r="K4898" t="s">
        <v>22441</v>
      </c>
      <c r="L4898" t="s">
        <v>22442</v>
      </c>
      <c r="M4898" t="s">
        <v>20</v>
      </c>
      <c r="N4898">
        <v>5</v>
      </c>
      <c r="O4898">
        <f>Table1[[#This Row],[Price]]-0.1*Table1[[#This Row],[Price]]</f>
        <v>109.899</v>
      </c>
      <c r="P4898" s="9">
        <f>(Table1[[#This Row],[Expiration Date]]-Table1[[#This Row],[Manufacturing Date]])/365</f>
        <v>1.8027397260273972</v>
      </c>
      <c r="Q4898" t="str">
        <f>IF(Table1[[#This Row],[Expiration Date]]-J4906&gt;12/31/2024,"not expired","expired")</f>
        <v>expired</v>
      </c>
      <c r="R4898">
        <f>Table1[[#This Row],[Discounted Price]]*0.95</f>
        <v>104.40405</v>
      </c>
      <c r="S4898">
        <f>Table1[[#This Row],[Discounted Price]]*0.9</f>
        <v>98.909100000000009</v>
      </c>
      <c r="T4898">
        <f>Table1[[#This Row],[Discounted Price]]*0.8</f>
        <v>87.919200000000004</v>
      </c>
      <c r="U4898">
        <f>Table1[[#This Row],[Price]]*0.52</f>
        <v>63.497199999999999</v>
      </c>
      <c r="V4898">
        <f>(Table1[[#This Row],[Price]]-Table1[[#This Row],[Scrap value]])/2</f>
        <v>29.3064</v>
      </c>
    </row>
    <row r="4899" spans="1:22" x14ac:dyDescent="0.25">
      <c r="A4899" t="s">
        <v>22443</v>
      </c>
      <c r="B4899" t="s">
        <v>35</v>
      </c>
      <c r="C4899" t="s">
        <v>47</v>
      </c>
      <c r="D4899" t="s">
        <v>22444</v>
      </c>
      <c r="E4899">
        <v>461.82</v>
      </c>
      <c r="F4899">
        <v>12</v>
      </c>
      <c r="G4899" t="s">
        <v>43728</v>
      </c>
      <c r="H4899" t="s">
        <v>14739</v>
      </c>
      <c r="I4899" s="1">
        <v>45000</v>
      </c>
      <c r="J4899" s="1">
        <v>45292</v>
      </c>
      <c r="K4899" t="s">
        <v>22445</v>
      </c>
      <c r="L4899" t="s">
        <v>22446</v>
      </c>
      <c r="M4899" t="s">
        <v>20</v>
      </c>
      <c r="N4899">
        <v>4</v>
      </c>
      <c r="O4899">
        <f>Table1[[#This Row],[Price]]-0.1*Table1[[#This Row],[Price]]</f>
        <v>415.63799999999998</v>
      </c>
      <c r="P4899" s="9">
        <f>(Table1[[#This Row],[Expiration Date]]-Table1[[#This Row],[Manufacturing Date]])/365</f>
        <v>0.8</v>
      </c>
      <c r="Q4899" t="str">
        <f>IF(Table1[[#This Row],[Expiration Date]]-J4907&gt;12/31/2024,"not expired","expired")</f>
        <v>expired</v>
      </c>
      <c r="R4899">
        <f>Table1[[#This Row],[Discounted Price]]*0.95</f>
        <v>394.85609999999997</v>
      </c>
      <c r="S4899">
        <f>Table1[[#This Row],[Discounted Price]]*0.9</f>
        <v>374.07419999999996</v>
      </c>
      <c r="T4899">
        <f>Table1[[#This Row],[Discounted Price]]*0.8</f>
        <v>332.5104</v>
      </c>
      <c r="U4899">
        <f>Table1[[#This Row],[Price]]*0.52</f>
        <v>240.1464</v>
      </c>
      <c r="V4899">
        <f>(Table1[[#This Row],[Price]]-Table1[[#This Row],[Scrap value]])/2</f>
        <v>110.8368</v>
      </c>
    </row>
    <row r="4900" spans="1:22" x14ac:dyDescent="0.25">
      <c r="A4900" t="s">
        <v>22447</v>
      </c>
      <c r="B4900" t="s">
        <v>22</v>
      </c>
      <c r="C4900" t="s">
        <v>47</v>
      </c>
      <c r="D4900" t="s">
        <v>22448</v>
      </c>
      <c r="E4900">
        <v>341.12</v>
      </c>
      <c r="F4900">
        <v>19</v>
      </c>
      <c r="G4900" t="s">
        <v>43729</v>
      </c>
      <c r="H4900" t="s">
        <v>22449</v>
      </c>
      <c r="I4900" s="1">
        <v>45000</v>
      </c>
      <c r="J4900" s="1">
        <v>45292</v>
      </c>
      <c r="K4900" t="s">
        <v>22450</v>
      </c>
      <c r="L4900" t="s">
        <v>22451</v>
      </c>
      <c r="M4900" t="s">
        <v>20</v>
      </c>
      <c r="N4900">
        <v>4</v>
      </c>
      <c r="O4900">
        <f>Table1[[#This Row],[Price]]-0.1*Table1[[#This Row],[Price]]</f>
        <v>307.00799999999998</v>
      </c>
      <c r="P4900" s="9">
        <f>(Table1[[#This Row],[Expiration Date]]-Table1[[#This Row],[Manufacturing Date]])/365</f>
        <v>0.8</v>
      </c>
      <c r="Q4900" t="str">
        <f>IF(Table1[[#This Row],[Expiration Date]]-J4908&gt;12/31/2024,"not expired","expired")</f>
        <v>expired</v>
      </c>
      <c r="R4900">
        <f>Table1[[#This Row],[Discounted Price]]*0.95</f>
        <v>291.65759999999995</v>
      </c>
      <c r="S4900">
        <f>Table1[[#This Row],[Discounted Price]]*0.9</f>
        <v>276.30719999999997</v>
      </c>
      <c r="T4900">
        <f>Table1[[#This Row],[Discounted Price]]*0.8</f>
        <v>245.60640000000001</v>
      </c>
      <c r="U4900">
        <f>Table1[[#This Row],[Price]]*0.52</f>
        <v>177.38240000000002</v>
      </c>
      <c r="V4900">
        <f>(Table1[[#This Row],[Price]]-Table1[[#This Row],[Scrap value]])/2</f>
        <v>81.868799999999993</v>
      </c>
    </row>
    <row r="4901" spans="1:22" x14ac:dyDescent="0.25">
      <c r="A4901" t="s">
        <v>22452</v>
      </c>
      <c r="B4901" t="s">
        <v>15</v>
      </c>
      <c r="C4901" t="s">
        <v>47</v>
      </c>
      <c r="D4901" t="s">
        <v>22453</v>
      </c>
      <c r="E4901">
        <v>360.85</v>
      </c>
      <c r="F4901">
        <v>99</v>
      </c>
      <c r="G4901" t="s">
        <v>43729</v>
      </c>
      <c r="H4901" t="s">
        <v>19109</v>
      </c>
      <c r="I4901" s="1">
        <v>45000</v>
      </c>
      <c r="J4901" s="1">
        <v>45658</v>
      </c>
      <c r="K4901" t="s">
        <v>22454</v>
      </c>
      <c r="L4901" t="s">
        <v>22455</v>
      </c>
      <c r="M4901" t="s">
        <v>20</v>
      </c>
      <c r="N4901">
        <v>1</v>
      </c>
      <c r="O4901">
        <f>Table1[[#This Row],[Price]]-0.1*Table1[[#This Row],[Price]]</f>
        <v>324.76500000000004</v>
      </c>
      <c r="P4901" s="9">
        <f>(Table1[[#This Row],[Expiration Date]]-Table1[[#This Row],[Manufacturing Date]])/365</f>
        <v>1.8027397260273972</v>
      </c>
      <c r="Q4901" t="str">
        <f>IF(Table1[[#This Row],[Expiration Date]]-J4909&gt;12/31/2024,"not expired","expired")</f>
        <v>not expired</v>
      </c>
      <c r="R4901">
        <f>Table1[[#This Row],[Discounted Price]]*0.95</f>
        <v>308.52675000000005</v>
      </c>
      <c r="S4901">
        <f>Table1[[#This Row],[Discounted Price]]*0.9</f>
        <v>292.28850000000006</v>
      </c>
      <c r="T4901">
        <f>Table1[[#This Row],[Discounted Price]]*0.8</f>
        <v>259.81200000000007</v>
      </c>
      <c r="U4901">
        <f>Table1[[#This Row],[Price]]*0.52</f>
        <v>187.64200000000002</v>
      </c>
      <c r="V4901">
        <f>(Table1[[#This Row],[Price]]-Table1[[#This Row],[Scrap value]])/2</f>
        <v>86.603999999999999</v>
      </c>
    </row>
    <row r="4902" spans="1:22" x14ac:dyDescent="0.25">
      <c r="A4902" t="s">
        <v>22456</v>
      </c>
      <c r="B4902" t="s">
        <v>15</v>
      </c>
      <c r="C4902" t="s">
        <v>47</v>
      </c>
      <c r="D4902" t="s">
        <v>22457</v>
      </c>
      <c r="E4902">
        <v>34.93</v>
      </c>
      <c r="F4902">
        <v>80</v>
      </c>
      <c r="G4902" t="s">
        <v>43730</v>
      </c>
      <c r="H4902" t="s">
        <v>19061</v>
      </c>
      <c r="I4902" s="1">
        <v>44927</v>
      </c>
      <c r="J4902" s="1">
        <v>46023</v>
      </c>
      <c r="K4902" t="s">
        <v>22458</v>
      </c>
      <c r="L4902" t="s">
        <v>22459</v>
      </c>
      <c r="M4902" t="s">
        <v>45</v>
      </c>
      <c r="N4902">
        <v>3</v>
      </c>
      <c r="O4902">
        <f>Table1[[#This Row],[Price]]-0.1*Table1[[#This Row],[Price]]</f>
        <v>31.436999999999998</v>
      </c>
      <c r="P4902" s="9">
        <f>(Table1[[#This Row],[Expiration Date]]-Table1[[#This Row],[Manufacturing Date]])/365</f>
        <v>3.0027397260273974</v>
      </c>
      <c r="Q4902" t="str">
        <f>IF(Table1[[#This Row],[Expiration Date]]-J4910&gt;12/31/2024,"not expired","expired")</f>
        <v>expired</v>
      </c>
      <c r="R4902">
        <f>Table1[[#This Row],[Discounted Price]]*0.95</f>
        <v>29.865149999999996</v>
      </c>
      <c r="S4902">
        <f>Table1[[#This Row],[Discounted Price]]*0.9</f>
        <v>28.293299999999999</v>
      </c>
      <c r="T4902">
        <f>Table1[[#This Row],[Discounted Price]]*0.8</f>
        <v>25.1496</v>
      </c>
      <c r="U4902">
        <f>Table1[[#This Row],[Price]]*0.52</f>
        <v>18.163599999999999</v>
      </c>
      <c r="V4902">
        <f>(Table1[[#This Row],[Price]]-Table1[[#This Row],[Scrap value]])/2</f>
        <v>8.3832000000000004</v>
      </c>
    </row>
    <row r="4903" spans="1:22" x14ac:dyDescent="0.25">
      <c r="A4903" t="s">
        <v>22460</v>
      </c>
      <c r="B4903" t="s">
        <v>15</v>
      </c>
      <c r="C4903" t="s">
        <v>47</v>
      </c>
      <c r="D4903" t="s">
        <v>22461</v>
      </c>
      <c r="E4903">
        <v>25.74</v>
      </c>
      <c r="F4903">
        <v>25</v>
      </c>
      <c r="G4903" t="s">
        <v>43728</v>
      </c>
      <c r="H4903" t="s">
        <v>13053</v>
      </c>
      <c r="I4903" s="1">
        <v>45137</v>
      </c>
      <c r="J4903" s="1">
        <v>45658</v>
      </c>
      <c r="K4903" t="s">
        <v>22462</v>
      </c>
      <c r="L4903" t="s">
        <v>22463</v>
      </c>
      <c r="M4903" t="s">
        <v>45</v>
      </c>
      <c r="N4903">
        <v>5</v>
      </c>
      <c r="O4903">
        <f>Table1[[#This Row],[Price]]-0.1*Table1[[#This Row],[Price]]</f>
        <v>23.165999999999997</v>
      </c>
      <c r="P4903" s="9">
        <f>(Table1[[#This Row],[Expiration Date]]-Table1[[#This Row],[Manufacturing Date]])/365</f>
        <v>1.4273972602739726</v>
      </c>
      <c r="Q4903" t="str">
        <f>IF(Table1[[#This Row],[Expiration Date]]-J4911&gt;12/31/2024,"not expired","expired")</f>
        <v>not expired</v>
      </c>
      <c r="R4903">
        <f>Table1[[#This Row],[Discounted Price]]*0.95</f>
        <v>22.007699999999996</v>
      </c>
      <c r="S4903">
        <f>Table1[[#This Row],[Discounted Price]]*0.9</f>
        <v>20.849399999999999</v>
      </c>
      <c r="T4903">
        <f>Table1[[#This Row],[Discounted Price]]*0.8</f>
        <v>18.532799999999998</v>
      </c>
      <c r="U4903">
        <f>Table1[[#This Row],[Price]]*0.52</f>
        <v>13.3848</v>
      </c>
      <c r="V4903">
        <f>(Table1[[#This Row],[Price]]-Table1[[#This Row],[Scrap value]])/2</f>
        <v>6.1775999999999991</v>
      </c>
    </row>
    <row r="4904" spans="1:22" x14ac:dyDescent="0.25">
      <c r="A4904" t="s">
        <v>22464</v>
      </c>
      <c r="B4904" t="s">
        <v>15</v>
      </c>
      <c r="C4904" t="s">
        <v>47</v>
      </c>
      <c r="D4904" t="s">
        <v>22465</v>
      </c>
      <c r="E4904">
        <v>216.49</v>
      </c>
      <c r="F4904">
        <v>1</v>
      </c>
      <c r="G4904" t="s">
        <v>43728</v>
      </c>
      <c r="H4904" t="s">
        <v>2336</v>
      </c>
      <c r="I4904" s="1">
        <v>44927</v>
      </c>
      <c r="J4904" s="1">
        <v>45658</v>
      </c>
      <c r="K4904" t="s">
        <v>22466</v>
      </c>
      <c r="L4904" t="s">
        <v>22467</v>
      </c>
      <c r="M4904" t="s">
        <v>20</v>
      </c>
      <c r="N4904">
        <v>5</v>
      </c>
      <c r="O4904">
        <f>Table1[[#This Row],[Price]]-0.1*Table1[[#This Row],[Price]]</f>
        <v>194.84100000000001</v>
      </c>
      <c r="P4904" s="9">
        <f>(Table1[[#This Row],[Expiration Date]]-Table1[[#This Row],[Manufacturing Date]])/365</f>
        <v>2.0027397260273974</v>
      </c>
      <c r="Q4904" t="str">
        <f>IF(Table1[[#This Row],[Expiration Date]]-J4912&gt;12/31/2024,"not expired","expired")</f>
        <v>expired</v>
      </c>
      <c r="R4904">
        <f>Table1[[#This Row],[Discounted Price]]*0.95</f>
        <v>185.09895</v>
      </c>
      <c r="S4904">
        <f>Table1[[#This Row],[Discounted Price]]*0.9</f>
        <v>175.35690000000002</v>
      </c>
      <c r="T4904">
        <f>Table1[[#This Row],[Discounted Price]]*0.8</f>
        <v>155.87280000000001</v>
      </c>
      <c r="U4904">
        <f>Table1[[#This Row],[Price]]*0.52</f>
        <v>112.57480000000001</v>
      </c>
      <c r="V4904">
        <f>(Table1[[#This Row],[Price]]-Table1[[#This Row],[Scrap value]])/2</f>
        <v>51.957599999999999</v>
      </c>
    </row>
    <row r="4905" spans="1:22" x14ac:dyDescent="0.25">
      <c r="A4905" t="s">
        <v>22468</v>
      </c>
      <c r="B4905" t="s">
        <v>35</v>
      </c>
      <c r="C4905" t="s">
        <v>47</v>
      </c>
      <c r="D4905" t="s">
        <v>22469</v>
      </c>
      <c r="E4905">
        <v>239.11</v>
      </c>
      <c r="F4905">
        <v>93</v>
      </c>
      <c r="G4905" t="s">
        <v>43730</v>
      </c>
      <c r="H4905" t="s">
        <v>6846</v>
      </c>
      <c r="I4905" s="1">
        <v>45137</v>
      </c>
      <c r="J4905" s="1">
        <v>45658</v>
      </c>
      <c r="K4905" t="s">
        <v>22470</v>
      </c>
      <c r="L4905" t="s">
        <v>22471</v>
      </c>
      <c r="M4905" t="s">
        <v>20</v>
      </c>
      <c r="N4905">
        <v>4</v>
      </c>
      <c r="O4905">
        <f>Table1[[#This Row],[Price]]-0.1*Table1[[#This Row],[Price]]</f>
        <v>215.19900000000001</v>
      </c>
      <c r="P4905" s="9">
        <f>(Table1[[#This Row],[Expiration Date]]-Table1[[#This Row],[Manufacturing Date]])/365</f>
        <v>1.4273972602739726</v>
      </c>
      <c r="Q4905" t="str">
        <f>IF(Table1[[#This Row],[Expiration Date]]-J4913&gt;12/31/2024,"not expired","expired")</f>
        <v>expired</v>
      </c>
      <c r="R4905">
        <f>Table1[[#This Row],[Discounted Price]]*0.95</f>
        <v>204.43905000000001</v>
      </c>
      <c r="S4905">
        <f>Table1[[#This Row],[Discounted Price]]*0.9</f>
        <v>193.67910000000001</v>
      </c>
      <c r="T4905">
        <f>Table1[[#This Row],[Discounted Price]]*0.8</f>
        <v>172.15920000000003</v>
      </c>
      <c r="U4905">
        <f>Table1[[#This Row],[Price]]*0.52</f>
        <v>124.33720000000001</v>
      </c>
      <c r="V4905">
        <f>(Table1[[#This Row],[Price]]-Table1[[#This Row],[Scrap value]])/2</f>
        <v>57.386400000000002</v>
      </c>
    </row>
    <row r="4906" spans="1:22" x14ac:dyDescent="0.25">
      <c r="A4906" t="s">
        <v>22472</v>
      </c>
      <c r="B4906" t="s">
        <v>15</v>
      </c>
      <c r="C4906" t="s">
        <v>47</v>
      </c>
      <c r="D4906" t="s">
        <v>22473</v>
      </c>
      <c r="E4906">
        <v>450.72</v>
      </c>
      <c r="F4906">
        <v>52</v>
      </c>
      <c r="G4906" t="s">
        <v>43729</v>
      </c>
      <c r="H4906" t="s">
        <v>3002</v>
      </c>
      <c r="I4906" s="1">
        <v>45000</v>
      </c>
      <c r="J4906" s="1">
        <v>45658</v>
      </c>
      <c r="K4906" t="s">
        <v>22474</v>
      </c>
      <c r="L4906" t="s">
        <v>22475</v>
      </c>
      <c r="M4906" t="s">
        <v>45</v>
      </c>
      <c r="N4906">
        <v>2</v>
      </c>
      <c r="O4906">
        <f>Table1[[#This Row],[Price]]-0.1*Table1[[#This Row],[Price]]</f>
        <v>405.64800000000002</v>
      </c>
      <c r="P4906" s="9">
        <f>(Table1[[#This Row],[Expiration Date]]-Table1[[#This Row],[Manufacturing Date]])/365</f>
        <v>1.8027397260273972</v>
      </c>
      <c r="Q4906" t="str">
        <f>IF(Table1[[#This Row],[Expiration Date]]-J4914&gt;12/31/2024,"not expired","expired")</f>
        <v>expired</v>
      </c>
      <c r="R4906">
        <f>Table1[[#This Row],[Discounted Price]]*0.95</f>
        <v>385.36560000000003</v>
      </c>
      <c r="S4906">
        <f>Table1[[#This Row],[Discounted Price]]*0.9</f>
        <v>365.08320000000003</v>
      </c>
      <c r="T4906">
        <f>Table1[[#This Row],[Discounted Price]]*0.8</f>
        <v>324.51840000000004</v>
      </c>
      <c r="U4906">
        <f>Table1[[#This Row],[Price]]*0.52</f>
        <v>234.37440000000001</v>
      </c>
      <c r="V4906">
        <f>(Table1[[#This Row],[Price]]-Table1[[#This Row],[Scrap value]])/2</f>
        <v>108.17280000000001</v>
      </c>
    </row>
    <row r="4907" spans="1:22" x14ac:dyDescent="0.25">
      <c r="A4907" t="s">
        <v>22476</v>
      </c>
      <c r="B4907" t="s">
        <v>15</v>
      </c>
      <c r="C4907" t="s">
        <v>47</v>
      </c>
      <c r="D4907" t="s">
        <v>22477</v>
      </c>
      <c r="E4907">
        <v>392.18</v>
      </c>
      <c r="F4907">
        <v>56</v>
      </c>
      <c r="G4907" t="s">
        <v>43728</v>
      </c>
      <c r="H4907" t="s">
        <v>2307</v>
      </c>
      <c r="I4907" s="1">
        <v>45000</v>
      </c>
      <c r="J4907" s="1">
        <v>45658</v>
      </c>
      <c r="K4907" t="s">
        <v>22478</v>
      </c>
      <c r="L4907" t="s">
        <v>22479</v>
      </c>
      <c r="M4907" t="s">
        <v>20</v>
      </c>
      <c r="N4907">
        <v>3</v>
      </c>
      <c r="O4907">
        <f>Table1[[#This Row],[Price]]-0.1*Table1[[#This Row],[Price]]</f>
        <v>352.96199999999999</v>
      </c>
      <c r="P4907" s="9">
        <f>(Table1[[#This Row],[Expiration Date]]-Table1[[#This Row],[Manufacturing Date]])/365</f>
        <v>1.8027397260273972</v>
      </c>
      <c r="Q4907" t="str">
        <f>IF(Table1[[#This Row],[Expiration Date]]-J4915&gt;12/31/2024,"not expired","expired")</f>
        <v>not expired</v>
      </c>
      <c r="R4907">
        <f>Table1[[#This Row],[Discounted Price]]*0.95</f>
        <v>335.31389999999999</v>
      </c>
      <c r="S4907">
        <f>Table1[[#This Row],[Discounted Price]]*0.9</f>
        <v>317.66579999999999</v>
      </c>
      <c r="T4907">
        <f>Table1[[#This Row],[Discounted Price]]*0.8</f>
        <v>282.36959999999999</v>
      </c>
      <c r="U4907">
        <f>Table1[[#This Row],[Price]]*0.52</f>
        <v>203.93360000000001</v>
      </c>
      <c r="V4907">
        <f>(Table1[[#This Row],[Price]]-Table1[[#This Row],[Scrap value]])/2</f>
        <v>94.123199999999997</v>
      </c>
    </row>
    <row r="4908" spans="1:22" x14ac:dyDescent="0.25">
      <c r="A4908" t="s">
        <v>22480</v>
      </c>
      <c r="B4908" t="s">
        <v>15</v>
      </c>
      <c r="C4908" t="s">
        <v>47</v>
      </c>
      <c r="D4908" t="s">
        <v>22481</v>
      </c>
      <c r="E4908">
        <v>482.39</v>
      </c>
      <c r="F4908">
        <v>95</v>
      </c>
      <c r="G4908" t="s">
        <v>43729</v>
      </c>
      <c r="H4908" t="s">
        <v>10788</v>
      </c>
      <c r="I4908" s="1">
        <v>45137</v>
      </c>
      <c r="J4908" s="1">
        <v>45292</v>
      </c>
      <c r="K4908" t="s">
        <v>22482</v>
      </c>
      <c r="L4908" t="s">
        <v>22483</v>
      </c>
      <c r="M4908" t="s">
        <v>20</v>
      </c>
      <c r="N4908">
        <v>3</v>
      </c>
      <c r="O4908">
        <f>Table1[[#This Row],[Price]]-0.1*Table1[[#This Row],[Price]]</f>
        <v>434.15099999999995</v>
      </c>
      <c r="P4908" s="9">
        <f>(Table1[[#This Row],[Expiration Date]]-Table1[[#This Row],[Manufacturing Date]])/365</f>
        <v>0.42465753424657532</v>
      </c>
      <c r="Q4908" t="str">
        <f>IF(Table1[[#This Row],[Expiration Date]]-J4916&gt;12/31/2024,"not expired","expired")</f>
        <v>expired</v>
      </c>
      <c r="R4908">
        <f>Table1[[#This Row],[Discounted Price]]*0.95</f>
        <v>412.44344999999993</v>
      </c>
      <c r="S4908">
        <f>Table1[[#This Row],[Discounted Price]]*0.9</f>
        <v>390.73589999999996</v>
      </c>
      <c r="T4908">
        <f>Table1[[#This Row],[Discounted Price]]*0.8</f>
        <v>347.32079999999996</v>
      </c>
      <c r="U4908">
        <f>Table1[[#This Row],[Price]]*0.52</f>
        <v>250.84280000000001</v>
      </c>
      <c r="V4908">
        <f>(Table1[[#This Row],[Price]]-Table1[[#This Row],[Scrap value]])/2</f>
        <v>115.77359999999999</v>
      </c>
    </row>
    <row r="4909" spans="1:22" x14ac:dyDescent="0.25">
      <c r="A4909" t="s">
        <v>22484</v>
      </c>
      <c r="B4909" t="s">
        <v>15</v>
      </c>
      <c r="C4909" t="s">
        <v>47</v>
      </c>
      <c r="D4909" t="s">
        <v>22485</v>
      </c>
      <c r="E4909">
        <v>367.98</v>
      </c>
      <c r="F4909">
        <v>4</v>
      </c>
      <c r="G4909" t="s">
        <v>43729</v>
      </c>
      <c r="H4909" t="s">
        <v>1175</v>
      </c>
      <c r="I4909" s="1">
        <v>45137</v>
      </c>
      <c r="J4909" s="1">
        <v>45292</v>
      </c>
      <c r="K4909" t="s">
        <v>22486</v>
      </c>
      <c r="L4909" t="s">
        <v>22487</v>
      </c>
      <c r="M4909" t="s">
        <v>20</v>
      </c>
      <c r="N4909">
        <v>1</v>
      </c>
      <c r="O4909">
        <f>Table1[[#This Row],[Price]]-0.1*Table1[[#This Row],[Price]]</f>
        <v>331.18200000000002</v>
      </c>
      <c r="P4909" s="9">
        <f>(Table1[[#This Row],[Expiration Date]]-Table1[[#This Row],[Manufacturing Date]])/365</f>
        <v>0.42465753424657532</v>
      </c>
      <c r="Q4909" t="str">
        <f>IF(Table1[[#This Row],[Expiration Date]]-J4917&gt;12/31/2024,"not expired","expired")</f>
        <v>expired</v>
      </c>
      <c r="R4909">
        <f>Table1[[#This Row],[Discounted Price]]*0.95</f>
        <v>314.62290000000002</v>
      </c>
      <c r="S4909">
        <f>Table1[[#This Row],[Discounted Price]]*0.9</f>
        <v>298.06380000000001</v>
      </c>
      <c r="T4909">
        <f>Table1[[#This Row],[Discounted Price]]*0.8</f>
        <v>264.94560000000001</v>
      </c>
      <c r="U4909">
        <f>Table1[[#This Row],[Price]]*0.52</f>
        <v>191.34960000000001</v>
      </c>
      <c r="V4909">
        <f>(Table1[[#This Row],[Price]]-Table1[[#This Row],[Scrap value]])/2</f>
        <v>88.315200000000004</v>
      </c>
    </row>
    <row r="4910" spans="1:22" x14ac:dyDescent="0.25">
      <c r="A4910" t="s">
        <v>22488</v>
      </c>
      <c r="B4910" t="s">
        <v>29</v>
      </c>
      <c r="C4910" t="s">
        <v>47</v>
      </c>
      <c r="D4910" t="s">
        <v>22489</v>
      </c>
      <c r="E4910">
        <v>401.84</v>
      </c>
      <c r="F4910">
        <v>36</v>
      </c>
      <c r="G4910" t="s">
        <v>43730</v>
      </c>
      <c r="H4910" t="s">
        <v>2556</v>
      </c>
      <c r="I4910" s="1">
        <v>44927</v>
      </c>
      <c r="J4910" s="1">
        <v>46023</v>
      </c>
      <c r="K4910" t="s">
        <v>22490</v>
      </c>
      <c r="L4910" t="s">
        <v>22491</v>
      </c>
      <c r="M4910" t="s">
        <v>45</v>
      </c>
      <c r="N4910">
        <v>4</v>
      </c>
      <c r="O4910">
        <f>Table1[[#This Row],[Price]]-0.1*Table1[[#This Row],[Price]]</f>
        <v>361.65599999999995</v>
      </c>
      <c r="P4910" s="9">
        <f>(Table1[[#This Row],[Expiration Date]]-Table1[[#This Row],[Manufacturing Date]])/365</f>
        <v>3.0027397260273974</v>
      </c>
      <c r="Q4910" t="str">
        <f>IF(Table1[[#This Row],[Expiration Date]]-J4918&gt;12/31/2024,"not expired","expired")</f>
        <v>not expired</v>
      </c>
      <c r="R4910">
        <f>Table1[[#This Row],[Discounted Price]]*0.95</f>
        <v>343.57319999999993</v>
      </c>
      <c r="S4910">
        <f>Table1[[#This Row],[Discounted Price]]*0.9</f>
        <v>325.49039999999997</v>
      </c>
      <c r="T4910">
        <f>Table1[[#This Row],[Discounted Price]]*0.8</f>
        <v>289.32479999999998</v>
      </c>
      <c r="U4910">
        <f>Table1[[#This Row],[Price]]*0.52</f>
        <v>208.95679999999999</v>
      </c>
      <c r="V4910">
        <f>(Table1[[#This Row],[Price]]-Table1[[#This Row],[Scrap value]])/2</f>
        <v>96.441599999999994</v>
      </c>
    </row>
    <row r="4911" spans="1:22" x14ac:dyDescent="0.25">
      <c r="A4911" t="s">
        <v>22492</v>
      </c>
      <c r="B4911" t="s">
        <v>29</v>
      </c>
      <c r="C4911" t="s">
        <v>47</v>
      </c>
      <c r="D4911" t="s">
        <v>22493</v>
      </c>
      <c r="E4911">
        <v>294.57</v>
      </c>
      <c r="F4911">
        <v>43</v>
      </c>
      <c r="G4911" t="s">
        <v>43728</v>
      </c>
      <c r="H4911" t="s">
        <v>22494</v>
      </c>
      <c r="I4911" s="1">
        <v>45137</v>
      </c>
      <c r="J4911" s="1">
        <v>45292</v>
      </c>
      <c r="K4911" t="s">
        <v>22495</v>
      </c>
      <c r="L4911" t="s">
        <v>22496</v>
      </c>
      <c r="M4911" t="s">
        <v>45</v>
      </c>
      <c r="N4911">
        <v>1</v>
      </c>
      <c r="O4911">
        <f>Table1[[#This Row],[Price]]-0.1*Table1[[#This Row],[Price]]</f>
        <v>265.113</v>
      </c>
      <c r="P4911" s="9">
        <f>(Table1[[#This Row],[Expiration Date]]-Table1[[#This Row],[Manufacturing Date]])/365</f>
        <v>0.42465753424657532</v>
      </c>
      <c r="Q4911" t="str">
        <f>IF(Table1[[#This Row],[Expiration Date]]-J4919&gt;12/31/2024,"not expired","expired")</f>
        <v>expired</v>
      </c>
      <c r="R4911">
        <f>Table1[[#This Row],[Discounted Price]]*0.95</f>
        <v>251.85735</v>
      </c>
      <c r="S4911">
        <f>Table1[[#This Row],[Discounted Price]]*0.9</f>
        <v>238.60169999999999</v>
      </c>
      <c r="T4911">
        <f>Table1[[#This Row],[Discounted Price]]*0.8</f>
        <v>212.09040000000002</v>
      </c>
      <c r="U4911">
        <f>Table1[[#This Row],[Price]]*0.52</f>
        <v>153.1764</v>
      </c>
      <c r="V4911">
        <f>(Table1[[#This Row],[Price]]-Table1[[#This Row],[Scrap value]])/2</f>
        <v>70.696799999999996</v>
      </c>
    </row>
    <row r="4912" spans="1:22" x14ac:dyDescent="0.25">
      <c r="A4912" t="s">
        <v>22497</v>
      </c>
      <c r="B4912" t="s">
        <v>22</v>
      </c>
      <c r="C4912" t="s">
        <v>47</v>
      </c>
      <c r="D4912" t="s">
        <v>22498</v>
      </c>
      <c r="E4912">
        <v>145.13</v>
      </c>
      <c r="F4912">
        <v>17</v>
      </c>
      <c r="G4912" t="s">
        <v>43730</v>
      </c>
      <c r="H4912" t="s">
        <v>1136</v>
      </c>
      <c r="I4912" s="1">
        <v>44927</v>
      </c>
      <c r="J4912" s="1">
        <v>45658</v>
      </c>
      <c r="K4912" t="s">
        <v>22499</v>
      </c>
      <c r="L4912" t="s">
        <v>22500</v>
      </c>
      <c r="M4912" t="s">
        <v>45</v>
      </c>
      <c r="N4912">
        <v>4</v>
      </c>
      <c r="O4912">
        <f>Table1[[#This Row],[Price]]-0.1*Table1[[#This Row],[Price]]</f>
        <v>130.61699999999999</v>
      </c>
      <c r="P4912" s="9">
        <f>(Table1[[#This Row],[Expiration Date]]-Table1[[#This Row],[Manufacturing Date]])/365</f>
        <v>2.0027397260273974</v>
      </c>
      <c r="Q4912" t="str">
        <f>IF(Table1[[#This Row],[Expiration Date]]-J4920&gt;12/31/2024,"not expired","expired")</f>
        <v>expired</v>
      </c>
      <c r="R4912">
        <f>Table1[[#This Row],[Discounted Price]]*0.95</f>
        <v>124.08614999999999</v>
      </c>
      <c r="S4912">
        <f>Table1[[#This Row],[Discounted Price]]*0.9</f>
        <v>117.55529999999999</v>
      </c>
      <c r="T4912">
        <f>Table1[[#This Row],[Discounted Price]]*0.8</f>
        <v>104.4936</v>
      </c>
      <c r="U4912">
        <f>Table1[[#This Row],[Price]]*0.52</f>
        <v>75.467600000000004</v>
      </c>
      <c r="V4912">
        <f>(Table1[[#This Row],[Price]]-Table1[[#This Row],[Scrap value]])/2</f>
        <v>34.831199999999995</v>
      </c>
    </row>
    <row r="4913" spans="1:22" x14ac:dyDescent="0.25">
      <c r="A4913" t="s">
        <v>22501</v>
      </c>
      <c r="B4913" t="s">
        <v>15</v>
      </c>
      <c r="C4913" t="s">
        <v>47</v>
      </c>
      <c r="D4913" t="s">
        <v>22502</v>
      </c>
      <c r="E4913">
        <v>463.02</v>
      </c>
      <c r="F4913">
        <v>31</v>
      </c>
      <c r="G4913" t="s">
        <v>43730</v>
      </c>
      <c r="H4913" t="s">
        <v>2060</v>
      </c>
      <c r="I4913" s="1">
        <v>44927</v>
      </c>
      <c r="J4913" s="1">
        <v>46023</v>
      </c>
      <c r="K4913" t="s">
        <v>22503</v>
      </c>
      <c r="L4913" t="s">
        <v>22504</v>
      </c>
      <c r="M4913" t="s">
        <v>20</v>
      </c>
      <c r="N4913">
        <v>4</v>
      </c>
      <c r="O4913">
        <f>Table1[[#This Row],[Price]]-0.1*Table1[[#This Row],[Price]]</f>
        <v>416.71799999999996</v>
      </c>
      <c r="P4913" s="9">
        <f>(Table1[[#This Row],[Expiration Date]]-Table1[[#This Row],[Manufacturing Date]])/365</f>
        <v>3.0027397260273974</v>
      </c>
      <c r="Q4913" t="str">
        <f>IF(Table1[[#This Row],[Expiration Date]]-J4921&gt;12/31/2024,"not expired","expired")</f>
        <v>expired</v>
      </c>
      <c r="R4913">
        <f>Table1[[#This Row],[Discounted Price]]*0.95</f>
        <v>395.88209999999992</v>
      </c>
      <c r="S4913">
        <f>Table1[[#This Row],[Discounted Price]]*0.9</f>
        <v>375.0462</v>
      </c>
      <c r="T4913">
        <f>Table1[[#This Row],[Discounted Price]]*0.8</f>
        <v>333.37439999999998</v>
      </c>
      <c r="U4913">
        <f>Table1[[#This Row],[Price]]*0.52</f>
        <v>240.7704</v>
      </c>
      <c r="V4913">
        <f>(Table1[[#This Row],[Price]]-Table1[[#This Row],[Scrap value]])/2</f>
        <v>111.12479999999999</v>
      </c>
    </row>
    <row r="4914" spans="1:22" x14ac:dyDescent="0.25">
      <c r="A4914" t="s">
        <v>22505</v>
      </c>
      <c r="B4914" t="s">
        <v>29</v>
      </c>
      <c r="C4914" t="s">
        <v>47</v>
      </c>
      <c r="D4914" t="s">
        <v>22506</v>
      </c>
      <c r="E4914">
        <v>237.62</v>
      </c>
      <c r="F4914">
        <v>58</v>
      </c>
      <c r="G4914" t="s">
        <v>43730</v>
      </c>
      <c r="H4914" t="s">
        <v>8825</v>
      </c>
      <c r="I4914" s="1">
        <v>44927</v>
      </c>
      <c r="J4914" s="1">
        <v>45658</v>
      </c>
      <c r="K4914" t="s">
        <v>22507</v>
      </c>
      <c r="L4914" t="s">
        <v>22508</v>
      </c>
      <c r="M4914" t="s">
        <v>20</v>
      </c>
      <c r="N4914">
        <v>1</v>
      </c>
      <c r="O4914">
        <f>Table1[[#This Row],[Price]]-0.1*Table1[[#This Row],[Price]]</f>
        <v>213.858</v>
      </c>
      <c r="P4914" s="9">
        <f>(Table1[[#This Row],[Expiration Date]]-Table1[[#This Row],[Manufacturing Date]])/365</f>
        <v>2.0027397260273974</v>
      </c>
      <c r="Q4914" t="str">
        <f>IF(Table1[[#This Row],[Expiration Date]]-J4922&gt;12/31/2024,"not expired","expired")</f>
        <v>expired</v>
      </c>
      <c r="R4914">
        <f>Table1[[#This Row],[Discounted Price]]*0.95</f>
        <v>203.1651</v>
      </c>
      <c r="S4914">
        <f>Table1[[#This Row],[Discounted Price]]*0.9</f>
        <v>192.47220000000002</v>
      </c>
      <c r="T4914">
        <f>Table1[[#This Row],[Discounted Price]]*0.8</f>
        <v>171.08640000000003</v>
      </c>
      <c r="U4914">
        <f>Table1[[#This Row],[Price]]*0.52</f>
        <v>123.56240000000001</v>
      </c>
      <c r="V4914">
        <f>(Table1[[#This Row],[Price]]-Table1[[#This Row],[Scrap value]])/2</f>
        <v>57.028799999999997</v>
      </c>
    </row>
    <row r="4915" spans="1:22" x14ac:dyDescent="0.25">
      <c r="A4915" t="s">
        <v>22509</v>
      </c>
      <c r="B4915" t="s">
        <v>15</v>
      </c>
      <c r="C4915" t="s">
        <v>47</v>
      </c>
      <c r="D4915" t="s">
        <v>22510</v>
      </c>
      <c r="E4915">
        <v>418.73</v>
      </c>
      <c r="F4915">
        <v>11</v>
      </c>
      <c r="G4915" t="s">
        <v>43730</v>
      </c>
      <c r="H4915" t="s">
        <v>1904</v>
      </c>
      <c r="I4915" s="1">
        <v>45000</v>
      </c>
      <c r="J4915" s="1">
        <v>45292</v>
      </c>
      <c r="K4915" t="s">
        <v>22511</v>
      </c>
      <c r="L4915" t="s">
        <v>22512</v>
      </c>
      <c r="M4915" t="s">
        <v>20</v>
      </c>
      <c r="N4915">
        <v>1</v>
      </c>
      <c r="O4915">
        <f>Table1[[#This Row],[Price]]-0.1*Table1[[#This Row],[Price]]</f>
        <v>376.85700000000003</v>
      </c>
      <c r="P4915" s="9">
        <f>(Table1[[#This Row],[Expiration Date]]-Table1[[#This Row],[Manufacturing Date]])/365</f>
        <v>0.8</v>
      </c>
      <c r="Q4915" t="str">
        <f>IF(Table1[[#This Row],[Expiration Date]]-J4923&gt;12/31/2024,"not expired","expired")</f>
        <v>expired</v>
      </c>
      <c r="R4915">
        <f>Table1[[#This Row],[Discounted Price]]*0.95</f>
        <v>358.01415000000003</v>
      </c>
      <c r="S4915">
        <f>Table1[[#This Row],[Discounted Price]]*0.9</f>
        <v>339.17130000000003</v>
      </c>
      <c r="T4915">
        <f>Table1[[#This Row],[Discounted Price]]*0.8</f>
        <v>301.48560000000003</v>
      </c>
      <c r="U4915">
        <f>Table1[[#This Row],[Price]]*0.52</f>
        <v>217.73960000000002</v>
      </c>
      <c r="V4915">
        <f>(Table1[[#This Row],[Price]]-Table1[[#This Row],[Scrap value]])/2</f>
        <v>100.4952</v>
      </c>
    </row>
    <row r="4916" spans="1:22" x14ac:dyDescent="0.25">
      <c r="A4916" t="s">
        <v>22513</v>
      </c>
      <c r="B4916" t="s">
        <v>22</v>
      </c>
      <c r="C4916" t="s">
        <v>47</v>
      </c>
      <c r="D4916" t="s">
        <v>22514</v>
      </c>
      <c r="E4916">
        <v>284.05</v>
      </c>
      <c r="F4916">
        <v>22</v>
      </c>
      <c r="G4916" t="s">
        <v>43728</v>
      </c>
      <c r="H4916" t="s">
        <v>16760</v>
      </c>
      <c r="I4916" s="1">
        <v>44927</v>
      </c>
      <c r="J4916" s="1">
        <v>45292</v>
      </c>
      <c r="K4916" t="s">
        <v>22515</v>
      </c>
      <c r="L4916" t="s">
        <v>22516</v>
      </c>
      <c r="M4916" t="s">
        <v>45</v>
      </c>
      <c r="N4916">
        <v>5</v>
      </c>
      <c r="O4916">
        <f>Table1[[#This Row],[Price]]-0.1*Table1[[#This Row],[Price]]</f>
        <v>255.64500000000001</v>
      </c>
      <c r="P4916" s="9">
        <f>(Table1[[#This Row],[Expiration Date]]-Table1[[#This Row],[Manufacturing Date]])/365</f>
        <v>1</v>
      </c>
      <c r="Q4916" t="str">
        <f>IF(Table1[[#This Row],[Expiration Date]]-J4924&gt;12/31/2024,"not expired","expired")</f>
        <v>expired</v>
      </c>
      <c r="R4916">
        <f>Table1[[#This Row],[Discounted Price]]*0.95</f>
        <v>242.86275000000001</v>
      </c>
      <c r="S4916">
        <f>Table1[[#This Row],[Discounted Price]]*0.9</f>
        <v>230.0805</v>
      </c>
      <c r="T4916">
        <f>Table1[[#This Row],[Discounted Price]]*0.8</f>
        <v>204.51600000000002</v>
      </c>
      <c r="U4916">
        <f>Table1[[#This Row],[Price]]*0.52</f>
        <v>147.70600000000002</v>
      </c>
      <c r="V4916">
        <f>(Table1[[#This Row],[Price]]-Table1[[#This Row],[Scrap value]])/2</f>
        <v>68.171999999999997</v>
      </c>
    </row>
    <row r="4917" spans="1:22" x14ac:dyDescent="0.25">
      <c r="A4917" t="s">
        <v>22517</v>
      </c>
      <c r="B4917" t="s">
        <v>35</v>
      </c>
      <c r="C4917" t="s">
        <v>47</v>
      </c>
      <c r="D4917" t="s">
        <v>22518</v>
      </c>
      <c r="E4917">
        <v>459.24</v>
      </c>
      <c r="F4917">
        <v>80</v>
      </c>
      <c r="G4917" t="s">
        <v>43729</v>
      </c>
      <c r="H4917" t="s">
        <v>20343</v>
      </c>
      <c r="I4917" s="1">
        <v>44927</v>
      </c>
      <c r="J4917" s="1">
        <v>46023</v>
      </c>
      <c r="K4917" t="s">
        <v>22519</v>
      </c>
      <c r="L4917" t="s">
        <v>22520</v>
      </c>
      <c r="M4917" t="s">
        <v>45</v>
      </c>
      <c r="N4917">
        <v>4</v>
      </c>
      <c r="O4917">
        <f>Table1[[#This Row],[Price]]-0.1*Table1[[#This Row],[Price]]</f>
        <v>413.31600000000003</v>
      </c>
      <c r="P4917" s="9">
        <f>(Table1[[#This Row],[Expiration Date]]-Table1[[#This Row],[Manufacturing Date]])/365</f>
        <v>3.0027397260273974</v>
      </c>
      <c r="Q4917" t="str">
        <f>IF(Table1[[#This Row],[Expiration Date]]-J4925&gt;12/31/2024,"not expired","expired")</f>
        <v>expired</v>
      </c>
      <c r="R4917">
        <f>Table1[[#This Row],[Discounted Price]]*0.95</f>
        <v>392.65019999999998</v>
      </c>
      <c r="S4917">
        <f>Table1[[#This Row],[Discounted Price]]*0.9</f>
        <v>371.98440000000005</v>
      </c>
      <c r="T4917">
        <f>Table1[[#This Row],[Discounted Price]]*0.8</f>
        <v>330.65280000000007</v>
      </c>
      <c r="U4917">
        <f>Table1[[#This Row],[Price]]*0.52</f>
        <v>238.8048</v>
      </c>
      <c r="V4917">
        <f>(Table1[[#This Row],[Price]]-Table1[[#This Row],[Scrap value]])/2</f>
        <v>110.2176</v>
      </c>
    </row>
    <row r="4918" spans="1:22" x14ac:dyDescent="0.25">
      <c r="A4918" t="s">
        <v>22521</v>
      </c>
      <c r="B4918" t="s">
        <v>22</v>
      </c>
      <c r="C4918" t="s">
        <v>47</v>
      </c>
      <c r="D4918" t="s">
        <v>22522</v>
      </c>
      <c r="E4918">
        <v>324.54000000000002</v>
      </c>
      <c r="F4918">
        <v>43</v>
      </c>
      <c r="G4918" t="s">
        <v>43730</v>
      </c>
      <c r="H4918" t="s">
        <v>22523</v>
      </c>
      <c r="I4918" s="1">
        <v>45000</v>
      </c>
      <c r="J4918" s="1">
        <v>45292</v>
      </c>
      <c r="K4918" t="s">
        <v>22524</v>
      </c>
      <c r="L4918" t="s">
        <v>22525</v>
      </c>
      <c r="M4918" t="s">
        <v>45</v>
      </c>
      <c r="N4918">
        <v>3</v>
      </c>
      <c r="O4918">
        <f>Table1[[#This Row],[Price]]-0.1*Table1[[#This Row],[Price]]</f>
        <v>292.08600000000001</v>
      </c>
      <c r="P4918" s="9">
        <f>(Table1[[#This Row],[Expiration Date]]-Table1[[#This Row],[Manufacturing Date]])/365</f>
        <v>0.8</v>
      </c>
      <c r="Q4918" t="str">
        <f>IF(Table1[[#This Row],[Expiration Date]]-J4926&gt;12/31/2024,"not expired","expired")</f>
        <v>expired</v>
      </c>
      <c r="R4918">
        <f>Table1[[#This Row],[Discounted Price]]*0.95</f>
        <v>277.48169999999999</v>
      </c>
      <c r="S4918">
        <f>Table1[[#This Row],[Discounted Price]]*0.9</f>
        <v>262.87740000000002</v>
      </c>
      <c r="T4918">
        <f>Table1[[#This Row],[Discounted Price]]*0.8</f>
        <v>233.66880000000003</v>
      </c>
      <c r="U4918">
        <f>Table1[[#This Row],[Price]]*0.52</f>
        <v>168.76080000000002</v>
      </c>
      <c r="V4918">
        <f>(Table1[[#This Row],[Price]]-Table1[[#This Row],[Scrap value]])/2</f>
        <v>77.889600000000002</v>
      </c>
    </row>
    <row r="4919" spans="1:22" x14ac:dyDescent="0.25">
      <c r="A4919" t="s">
        <v>22526</v>
      </c>
      <c r="B4919" t="s">
        <v>22</v>
      </c>
      <c r="C4919" t="s">
        <v>47</v>
      </c>
      <c r="D4919" t="s">
        <v>22527</v>
      </c>
      <c r="E4919">
        <v>103.19</v>
      </c>
      <c r="F4919">
        <v>22</v>
      </c>
      <c r="G4919" t="s">
        <v>43728</v>
      </c>
      <c r="H4919" t="s">
        <v>22528</v>
      </c>
      <c r="I4919" s="1">
        <v>44927</v>
      </c>
      <c r="J4919" s="1">
        <v>45658</v>
      </c>
      <c r="K4919" t="s">
        <v>22529</v>
      </c>
      <c r="L4919" t="s">
        <v>22530</v>
      </c>
      <c r="M4919" t="s">
        <v>27</v>
      </c>
      <c r="N4919">
        <v>1</v>
      </c>
      <c r="O4919">
        <f>Table1[[#This Row],[Price]]-0.1*Table1[[#This Row],[Price]]</f>
        <v>92.870999999999995</v>
      </c>
      <c r="P4919" s="9">
        <f>(Table1[[#This Row],[Expiration Date]]-Table1[[#This Row],[Manufacturing Date]])/365</f>
        <v>2.0027397260273974</v>
      </c>
      <c r="Q4919" t="str">
        <f>IF(Table1[[#This Row],[Expiration Date]]-J4927&gt;12/31/2024,"not expired","expired")</f>
        <v>not expired</v>
      </c>
      <c r="R4919">
        <f>Table1[[#This Row],[Discounted Price]]*0.95</f>
        <v>88.22744999999999</v>
      </c>
      <c r="S4919">
        <f>Table1[[#This Row],[Discounted Price]]*0.9</f>
        <v>83.5839</v>
      </c>
      <c r="T4919">
        <f>Table1[[#This Row],[Discounted Price]]*0.8</f>
        <v>74.296800000000005</v>
      </c>
      <c r="U4919">
        <f>Table1[[#This Row],[Price]]*0.52</f>
        <v>53.658799999999999</v>
      </c>
      <c r="V4919">
        <f>(Table1[[#This Row],[Price]]-Table1[[#This Row],[Scrap value]])/2</f>
        <v>24.765599999999999</v>
      </c>
    </row>
    <row r="4920" spans="1:22" x14ac:dyDescent="0.25">
      <c r="A4920" t="s">
        <v>22531</v>
      </c>
      <c r="B4920" t="s">
        <v>15</v>
      </c>
      <c r="C4920" t="s">
        <v>47</v>
      </c>
      <c r="D4920" t="s">
        <v>22532</v>
      </c>
      <c r="E4920">
        <v>444.54</v>
      </c>
      <c r="F4920">
        <v>4</v>
      </c>
      <c r="G4920" t="s">
        <v>43728</v>
      </c>
      <c r="H4920" t="s">
        <v>2045</v>
      </c>
      <c r="I4920" s="1">
        <v>45137</v>
      </c>
      <c r="J4920" s="1">
        <v>46023</v>
      </c>
      <c r="K4920" t="s">
        <v>22533</v>
      </c>
      <c r="L4920" t="s">
        <v>22534</v>
      </c>
      <c r="M4920" t="s">
        <v>27</v>
      </c>
      <c r="N4920">
        <v>4</v>
      </c>
      <c r="O4920">
        <f>Table1[[#This Row],[Price]]-0.1*Table1[[#This Row],[Price]]</f>
        <v>400.08600000000001</v>
      </c>
      <c r="P4920" s="9">
        <f>(Table1[[#This Row],[Expiration Date]]-Table1[[#This Row],[Manufacturing Date]])/365</f>
        <v>2.4273972602739726</v>
      </c>
      <c r="Q4920" t="str">
        <f>IF(Table1[[#This Row],[Expiration Date]]-J4928&gt;12/31/2024,"not expired","expired")</f>
        <v>not expired</v>
      </c>
      <c r="R4920">
        <f>Table1[[#This Row],[Discounted Price]]*0.95</f>
        <v>380.08170000000001</v>
      </c>
      <c r="S4920">
        <f>Table1[[#This Row],[Discounted Price]]*0.9</f>
        <v>360.07740000000001</v>
      </c>
      <c r="T4920">
        <f>Table1[[#This Row],[Discounted Price]]*0.8</f>
        <v>320.06880000000001</v>
      </c>
      <c r="U4920">
        <f>Table1[[#This Row],[Price]]*0.52</f>
        <v>231.16080000000002</v>
      </c>
      <c r="V4920">
        <f>(Table1[[#This Row],[Price]]-Table1[[#This Row],[Scrap value]])/2</f>
        <v>106.6896</v>
      </c>
    </row>
    <row r="4921" spans="1:22" x14ac:dyDescent="0.25">
      <c r="A4921" t="s">
        <v>22535</v>
      </c>
      <c r="B4921" t="s">
        <v>22</v>
      </c>
      <c r="C4921" t="s">
        <v>47</v>
      </c>
      <c r="D4921" t="s">
        <v>22536</v>
      </c>
      <c r="E4921">
        <v>370.7</v>
      </c>
      <c r="F4921">
        <v>31</v>
      </c>
      <c r="G4921" t="s">
        <v>43729</v>
      </c>
      <c r="H4921" t="s">
        <v>22537</v>
      </c>
      <c r="I4921" s="1">
        <v>45000</v>
      </c>
      <c r="J4921" s="1">
        <v>46023</v>
      </c>
      <c r="K4921" t="s">
        <v>22538</v>
      </c>
      <c r="L4921" t="s">
        <v>22539</v>
      </c>
      <c r="M4921" t="s">
        <v>45</v>
      </c>
      <c r="N4921">
        <v>1</v>
      </c>
      <c r="O4921">
        <f>Table1[[#This Row],[Price]]-0.1*Table1[[#This Row],[Price]]</f>
        <v>333.63</v>
      </c>
      <c r="P4921" s="9">
        <f>(Table1[[#This Row],[Expiration Date]]-Table1[[#This Row],[Manufacturing Date]])/365</f>
        <v>2.8027397260273972</v>
      </c>
      <c r="Q4921" t="str">
        <f>IF(Table1[[#This Row],[Expiration Date]]-J4929&gt;12/31/2024,"not expired","expired")</f>
        <v>not expired</v>
      </c>
      <c r="R4921">
        <f>Table1[[#This Row],[Discounted Price]]*0.95</f>
        <v>316.94849999999997</v>
      </c>
      <c r="S4921">
        <f>Table1[[#This Row],[Discounted Price]]*0.9</f>
        <v>300.267</v>
      </c>
      <c r="T4921">
        <f>Table1[[#This Row],[Discounted Price]]*0.8</f>
        <v>266.904</v>
      </c>
      <c r="U4921">
        <f>Table1[[#This Row],[Price]]*0.52</f>
        <v>192.76400000000001</v>
      </c>
      <c r="V4921">
        <f>(Table1[[#This Row],[Price]]-Table1[[#This Row],[Scrap value]])/2</f>
        <v>88.967999999999989</v>
      </c>
    </row>
    <row r="4922" spans="1:22" x14ac:dyDescent="0.25">
      <c r="A4922" t="s">
        <v>22540</v>
      </c>
      <c r="B4922" t="s">
        <v>35</v>
      </c>
      <c r="C4922" t="s">
        <v>47</v>
      </c>
      <c r="D4922" t="s">
        <v>22541</v>
      </c>
      <c r="E4922">
        <v>281.75</v>
      </c>
      <c r="F4922">
        <v>7</v>
      </c>
      <c r="G4922" t="s">
        <v>43730</v>
      </c>
      <c r="H4922" t="s">
        <v>22542</v>
      </c>
      <c r="I4922" s="1">
        <v>45137</v>
      </c>
      <c r="J4922" s="1">
        <v>45658</v>
      </c>
      <c r="K4922" t="s">
        <v>22543</v>
      </c>
      <c r="L4922" t="s">
        <v>22544</v>
      </c>
      <c r="M4922" t="s">
        <v>45</v>
      </c>
      <c r="N4922">
        <v>2</v>
      </c>
      <c r="O4922">
        <f>Table1[[#This Row],[Price]]-0.1*Table1[[#This Row],[Price]]</f>
        <v>253.57499999999999</v>
      </c>
      <c r="P4922" s="9">
        <f>(Table1[[#This Row],[Expiration Date]]-Table1[[#This Row],[Manufacturing Date]])/365</f>
        <v>1.4273972602739726</v>
      </c>
      <c r="Q4922" t="str">
        <f>IF(Table1[[#This Row],[Expiration Date]]-J4930&gt;12/31/2024,"not expired","expired")</f>
        <v>expired</v>
      </c>
      <c r="R4922">
        <f>Table1[[#This Row],[Discounted Price]]*0.95</f>
        <v>240.89624999999998</v>
      </c>
      <c r="S4922">
        <f>Table1[[#This Row],[Discounted Price]]*0.9</f>
        <v>228.2175</v>
      </c>
      <c r="T4922">
        <f>Table1[[#This Row],[Discounted Price]]*0.8</f>
        <v>202.86</v>
      </c>
      <c r="U4922">
        <f>Table1[[#This Row],[Price]]*0.52</f>
        <v>146.51</v>
      </c>
      <c r="V4922">
        <f>(Table1[[#This Row],[Price]]-Table1[[#This Row],[Scrap value]])/2</f>
        <v>67.62</v>
      </c>
    </row>
    <row r="4923" spans="1:22" x14ac:dyDescent="0.25">
      <c r="A4923" t="s">
        <v>22545</v>
      </c>
      <c r="B4923" t="s">
        <v>29</v>
      </c>
      <c r="C4923" t="s">
        <v>47</v>
      </c>
      <c r="D4923" t="s">
        <v>22546</v>
      </c>
      <c r="E4923">
        <v>199.84</v>
      </c>
      <c r="F4923">
        <v>47</v>
      </c>
      <c r="G4923" t="s">
        <v>43729</v>
      </c>
      <c r="H4923" t="s">
        <v>22547</v>
      </c>
      <c r="I4923" s="1">
        <v>44927</v>
      </c>
      <c r="J4923" s="1">
        <v>45658</v>
      </c>
      <c r="K4923" t="s">
        <v>22548</v>
      </c>
      <c r="L4923" t="s">
        <v>22549</v>
      </c>
      <c r="M4923" t="s">
        <v>45</v>
      </c>
      <c r="N4923">
        <v>1</v>
      </c>
      <c r="O4923">
        <f>Table1[[#This Row],[Price]]-0.1*Table1[[#This Row],[Price]]</f>
        <v>179.85599999999999</v>
      </c>
      <c r="P4923" s="9">
        <f>(Table1[[#This Row],[Expiration Date]]-Table1[[#This Row],[Manufacturing Date]])/365</f>
        <v>2.0027397260273974</v>
      </c>
      <c r="Q4923" t="str">
        <f>IF(Table1[[#This Row],[Expiration Date]]-J4931&gt;12/31/2024,"not expired","expired")</f>
        <v>expired</v>
      </c>
      <c r="R4923">
        <f>Table1[[#This Row],[Discounted Price]]*0.95</f>
        <v>170.86319999999998</v>
      </c>
      <c r="S4923">
        <f>Table1[[#This Row],[Discounted Price]]*0.9</f>
        <v>161.87039999999999</v>
      </c>
      <c r="T4923">
        <f>Table1[[#This Row],[Discounted Price]]*0.8</f>
        <v>143.88480000000001</v>
      </c>
      <c r="U4923">
        <f>Table1[[#This Row],[Price]]*0.52</f>
        <v>103.91680000000001</v>
      </c>
      <c r="V4923">
        <f>(Table1[[#This Row],[Price]]-Table1[[#This Row],[Scrap value]])/2</f>
        <v>47.961599999999997</v>
      </c>
    </row>
    <row r="4924" spans="1:22" x14ac:dyDescent="0.25">
      <c r="A4924" t="s">
        <v>22550</v>
      </c>
      <c r="B4924" t="s">
        <v>35</v>
      </c>
      <c r="C4924" t="s">
        <v>47</v>
      </c>
      <c r="D4924" t="s">
        <v>22551</v>
      </c>
      <c r="E4924">
        <v>471.99</v>
      </c>
      <c r="F4924">
        <v>10</v>
      </c>
      <c r="G4924" t="s">
        <v>43728</v>
      </c>
      <c r="H4924" t="s">
        <v>16612</v>
      </c>
      <c r="I4924" s="1">
        <v>44927</v>
      </c>
      <c r="J4924" s="1">
        <v>46023</v>
      </c>
      <c r="K4924" t="s">
        <v>22552</v>
      </c>
      <c r="L4924" t="s">
        <v>22553</v>
      </c>
      <c r="M4924" t="s">
        <v>20</v>
      </c>
      <c r="N4924">
        <v>4</v>
      </c>
      <c r="O4924">
        <f>Table1[[#This Row],[Price]]-0.1*Table1[[#This Row],[Price]]</f>
        <v>424.791</v>
      </c>
      <c r="P4924" s="9">
        <f>(Table1[[#This Row],[Expiration Date]]-Table1[[#This Row],[Manufacturing Date]])/365</f>
        <v>3.0027397260273974</v>
      </c>
      <c r="Q4924" t="str">
        <f>IF(Table1[[#This Row],[Expiration Date]]-J4932&gt;12/31/2024,"not expired","expired")</f>
        <v>not expired</v>
      </c>
      <c r="R4924">
        <f>Table1[[#This Row],[Discounted Price]]*0.95</f>
        <v>403.55144999999999</v>
      </c>
      <c r="S4924">
        <f>Table1[[#This Row],[Discounted Price]]*0.9</f>
        <v>382.31189999999998</v>
      </c>
      <c r="T4924">
        <f>Table1[[#This Row],[Discounted Price]]*0.8</f>
        <v>339.83280000000002</v>
      </c>
      <c r="U4924">
        <f>Table1[[#This Row],[Price]]*0.52</f>
        <v>245.43480000000002</v>
      </c>
      <c r="V4924">
        <f>(Table1[[#This Row],[Price]]-Table1[[#This Row],[Scrap value]])/2</f>
        <v>113.27759999999999</v>
      </c>
    </row>
    <row r="4925" spans="1:22" x14ac:dyDescent="0.25">
      <c r="A4925" t="s">
        <v>22554</v>
      </c>
      <c r="B4925" t="s">
        <v>35</v>
      </c>
      <c r="C4925" t="s">
        <v>47</v>
      </c>
      <c r="D4925" t="s">
        <v>22555</v>
      </c>
      <c r="E4925">
        <v>215.05</v>
      </c>
      <c r="F4925">
        <v>99</v>
      </c>
      <c r="G4925" t="s">
        <v>43729</v>
      </c>
      <c r="H4925" t="s">
        <v>7517</v>
      </c>
      <c r="I4925" s="1">
        <v>44927</v>
      </c>
      <c r="J4925" s="1">
        <v>46023</v>
      </c>
      <c r="K4925" t="s">
        <v>22556</v>
      </c>
      <c r="L4925" t="s">
        <v>22557</v>
      </c>
      <c r="M4925" t="s">
        <v>27</v>
      </c>
      <c r="N4925">
        <v>4</v>
      </c>
      <c r="O4925">
        <f>Table1[[#This Row],[Price]]-0.1*Table1[[#This Row],[Price]]</f>
        <v>193.54500000000002</v>
      </c>
      <c r="P4925" s="9">
        <f>(Table1[[#This Row],[Expiration Date]]-Table1[[#This Row],[Manufacturing Date]])/365</f>
        <v>3.0027397260273974</v>
      </c>
      <c r="Q4925" t="str">
        <f>IF(Table1[[#This Row],[Expiration Date]]-J4933&gt;12/31/2024,"not expired","expired")</f>
        <v>not expired</v>
      </c>
      <c r="R4925">
        <f>Table1[[#This Row],[Discounted Price]]*0.95</f>
        <v>183.86775</v>
      </c>
      <c r="S4925">
        <f>Table1[[#This Row],[Discounted Price]]*0.9</f>
        <v>174.19050000000001</v>
      </c>
      <c r="T4925">
        <f>Table1[[#This Row],[Discounted Price]]*0.8</f>
        <v>154.83600000000001</v>
      </c>
      <c r="U4925">
        <f>Table1[[#This Row],[Price]]*0.52</f>
        <v>111.82600000000001</v>
      </c>
      <c r="V4925">
        <f>(Table1[[#This Row],[Price]]-Table1[[#This Row],[Scrap value]])/2</f>
        <v>51.612000000000002</v>
      </c>
    </row>
    <row r="4926" spans="1:22" x14ac:dyDescent="0.25">
      <c r="A4926" t="s">
        <v>22558</v>
      </c>
      <c r="B4926" t="s">
        <v>15</v>
      </c>
      <c r="C4926" t="s">
        <v>47</v>
      </c>
      <c r="D4926" t="s">
        <v>22559</v>
      </c>
      <c r="E4926">
        <v>329.33</v>
      </c>
      <c r="F4926">
        <v>8</v>
      </c>
      <c r="G4926" t="s">
        <v>43729</v>
      </c>
      <c r="H4926" t="s">
        <v>2654</v>
      </c>
      <c r="I4926" s="1">
        <v>45137</v>
      </c>
      <c r="J4926" s="1">
        <v>45292</v>
      </c>
      <c r="K4926" t="s">
        <v>22560</v>
      </c>
      <c r="L4926" t="s">
        <v>22561</v>
      </c>
      <c r="M4926" t="s">
        <v>45</v>
      </c>
      <c r="N4926">
        <v>2</v>
      </c>
      <c r="O4926">
        <f>Table1[[#This Row],[Price]]-0.1*Table1[[#This Row],[Price]]</f>
        <v>296.39699999999999</v>
      </c>
      <c r="P4926" s="9">
        <f>(Table1[[#This Row],[Expiration Date]]-Table1[[#This Row],[Manufacturing Date]])/365</f>
        <v>0.42465753424657532</v>
      </c>
      <c r="Q4926" t="str">
        <f>IF(Table1[[#This Row],[Expiration Date]]-J4934&gt;12/31/2024,"not expired","expired")</f>
        <v>expired</v>
      </c>
      <c r="R4926">
        <f>Table1[[#This Row],[Discounted Price]]*0.95</f>
        <v>281.57714999999996</v>
      </c>
      <c r="S4926">
        <f>Table1[[#This Row],[Discounted Price]]*0.9</f>
        <v>266.75729999999999</v>
      </c>
      <c r="T4926">
        <f>Table1[[#This Row],[Discounted Price]]*0.8</f>
        <v>237.11760000000001</v>
      </c>
      <c r="U4926">
        <f>Table1[[#This Row],[Price]]*0.52</f>
        <v>171.2516</v>
      </c>
      <c r="V4926">
        <f>(Table1[[#This Row],[Price]]-Table1[[#This Row],[Scrap value]])/2</f>
        <v>79.039199999999994</v>
      </c>
    </row>
    <row r="4927" spans="1:22" x14ac:dyDescent="0.25">
      <c r="A4927" t="s">
        <v>22562</v>
      </c>
      <c r="B4927" t="s">
        <v>22</v>
      </c>
      <c r="C4927" t="s">
        <v>47</v>
      </c>
      <c r="D4927" t="s">
        <v>22563</v>
      </c>
      <c r="E4927">
        <v>39.1</v>
      </c>
      <c r="F4927">
        <v>53</v>
      </c>
      <c r="G4927" t="s">
        <v>43729</v>
      </c>
      <c r="H4927" t="s">
        <v>2566</v>
      </c>
      <c r="I4927" s="1">
        <v>45137</v>
      </c>
      <c r="J4927" s="1">
        <v>45292</v>
      </c>
      <c r="K4927" t="s">
        <v>22564</v>
      </c>
      <c r="L4927" t="s">
        <v>22565</v>
      </c>
      <c r="M4927" t="s">
        <v>27</v>
      </c>
      <c r="N4927">
        <v>1</v>
      </c>
      <c r="O4927">
        <f>Table1[[#This Row],[Price]]-0.1*Table1[[#This Row],[Price]]</f>
        <v>35.19</v>
      </c>
      <c r="P4927" s="9">
        <f>(Table1[[#This Row],[Expiration Date]]-Table1[[#This Row],[Manufacturing Date]])/365</f>
        <v>0.42465753424657532</v>
      </c>
      <c r="Q4927" t="str">
        <f>IF(Table1[[#This Row],[Expiration Date]]-J4935&gt;12/31/2024,"not expired","expired")</f>
        <v>expired</v>
      </c>
      <c r="R4927">
        <f>Table1[[#This Row],[Discounted Price]]*0.95</f>
        <v>33.430499999999995</v>
      </c>
      <c r="S4927">
        <f>Table1[[#This Row],[Discounted Price]]*0.9</f>
        <v>31.670999999999999</v>
      </c>
      <c r="T4927">
        <f>Table1[[#This Row],[Discounted Price]]*0.8</f>
        <v>28.152000000000001</v>
      </c>
      <c r="U4927">
        <f>Table1[[#This Row],[Price]]*0.52</f>
        <v>20.332000000000001</v>
      </c>
      <c r="V4927">
        <f>(Table1[[#This Row],[Price]]-Table1[[#This Row],[Scrap value]])/2</f>
        <v>9.3840000000000003</v>
      </c>
    </row>
    <row r="4928" spans="1:22" x14ac:dyDescent="0.25">
      <c r="A4928" t="s">
        <v>22566</v>
      </c>
      <c r="B4928" t="s">
        <v>29</v>
      </c>
      <c r="C4928" t="s">
        <v>47</v>
      </c>
      <c r="D4928" t="s">
        <v>22567</v>
      </c>
      <c r="E4928">
        <v>149.81</v>
      </c>
      <c r="F4928">
        <v>21</v>
      </c>
      <c r="G4928" t="s">
        <v>43730</v>
      </c>
      <c r="H4928" t="s">
        <v>22568</v>
      </c>
      <c r="I4928" s="1">
        <v>44927</v>
      </c>
      <c r="J4928" s="1">
        <v>45292</v>
      </c>
      <c r="K4928" t="s">
        <v>22569</v>
      </c>
      <c r="L4928" t="s">
        <v>22570</v>
      </c>
      <c r="M4928" t="s">
        <v>45</v>
      </c>
      <c r="N4928">
        <v>3</v>
      </c>
      <c r="O4928">
        <f>Table1[[#This Row],[Price]]-0.1*Table1[[#This Row],[Price]]</f>
        <v>134.82900000000001</v>
      </c>
      <c r="P4928" s="9">
        <f>(Table1[[#This Row],[Expiration Date]]-Table1[[#This Row],[Manufacturing Date]])/365</f>
        <v>1</v>
      </c>
      <c r="Q4928" t="str">
        <f>IF(Table1[[#This Row],[Expiration Date]]-J4936&gt;12/31/2024,"not expired","expired")</f>
        <v>expired</v>
      </c>
      <c r="R4928">
        <f>Table1[[#This Row],[Discounted Price]]*0.95</f>
        <v>128.08754999999999</v>
      </c>
      <c r="S4928">
        <f>Table1[[#This Row],[Discounted Price]]*0.9</f>
        <v>121.34610000000001</v>
      </c>
      <c r="T4928">
        <f>Table1[[#This Row],[Discounted Price]]*0.8</f>
        <v>107.86320000000001</v>
      </c>
      <c r="U4928">
        <f>Table1[[#This Row],[Price]]*0.52</f>
        <v>77.901200000000003</v>
      </c>
      <c r="V4928">
        <f>(Table1[[#This Row],[Price]]-Table1[[#This Row],[Scrap value]])/2</f>
        <v>35.9544</v>
      </c>
    </row>
    <row r="4929" spans="1:22" x14ac:dyDescent="0.25">
      <c r="A4929" t="s">
        <v>22571</v>
      </c>
      <c r="B4929" t="s">
        <v>29</v>
      </c>
      <c r="C4929" t="s">
        <v>47</v>
      </c>
      <c r="D4929" t="s">
        <v>22572</v>
      </c>
      <c r="E4929">
        <v>268.85000000000002</v>
      </c>
      <c r="F4929">
        <v>37</v>
      </c>
      <c r="G4929" t="s">
        <v>43729</v>
      </c>
      <c r="H4929" t="s">
        <v>22573</v>
      </c>
      <c r="I4929" s="1">
        <v>45000</v>
      </c>
      <c r="J4929" s="1">
        <v>45292</v>
      </c>
      <c r="K4929" t="s">
        <v>22574</v>
      </c>
      <c r="L4929" t="s">
        <v>22575</v>
      </c>
      <c r="M4929" t="s">
        <v>45</v>
      </c>
      <c r="N4929">
        <v>4</v>
      </c>
      <c r="O4929">
        <f>Table1[[#This Row],[Price]]-0.1*Table1[[#This Row],[Price]]</f>
        <v>241.96500000000003</v>
      </c>
      <c r="P4929" s="9">
        <f>(Table1[[#This Row],[Expiration Date]]-Table1[[#This Row],[Manufacturing Date]])/365</f>
        <v>0.8</v>
      </c>
      <c r="Q4929" t="str">
        <f>IF(Table1[[#This Row],[Expiration Date]]-J4937&gt;12/31/2024,"not expired","expired")</f>
        <v>expired</v>
      </c>
      <c r="R4929">
        <f>Table1[[#This Row],[Discounted Price]]*0.95</f>
        <v>229.86675000000002</v>
      </c>
      <c r="S4929">
        <f>Table1[[#This Row],[Discounted Price]]*0.9</f>
        <v>217.76850000000005</v>
      </c>
      <c r="T4929">
        <f>Table1[[#This Row],[Discounted Price]]*0.8</f>
        <v>193.57200000000003</v>
      </c>
      <c r="U4929">
        <f>Table1[[#This Row],[Price]]*0.52</f>
        <v>139.80200000000002</v>
      </c>
      <c r="V4929">
        <f>(Table1[[#This Row],[Price]]-Table1[[#This Row],[Scrap value]])/2</f>
        <v>64.524000000000001</v>
      </c>
    </row>
    <row r="4930" spans="1:22" x14ac:dyDescent="0.25">
      <c r="A4930" t="s">
        <v>22576</v>
      </c>
      <c r="B4930" t="s">
        <v>29</v>
      </c>
      <c r="C4930" t="s">
        <v>47</v>
      </c>
      <c r="D4930" t="s">
        <v>22577</v>
      </c>
      <c r="E4930">
        <v>186.9</v>
      </c>
      <c r="F4930">
        <v>48</v>
      </c>
      <c r="G4930" t="s">
        <v>43728</v>
      </c>
      <c r="H4930" t="s">
        <v>22578</v>
      </c>
      <c r="I4930" s="1">
        <v>44927</v>
      </c>
      <c r="J4930" s="1">
        <v>46023</v>
      </c>
      <c r="K4930" t="s">
        <v>22579</v>
      </c>
      <c r="L4930" t="s">
        <v>22580</v>
      </c>
      <c r="M4930" t="s">
        <v>45</v>
      </c>
      <c r="N4930">
        <v>5</v>
      </c>
      <c r="O4930">
        <f>Table1[[#This Row],[Price]]-0.1*Table1[[#This Row],[Price]]</f>
        <v>168.21</v>
      </c>
      <c r="P4930" s="9">
        <f>(Table1[[#This Row],[Expiration Date]]-Table1[[#This Row],[Manufacturing Date]])/365</f>
        <v>3.0027397260273974</v>
      </c>
      <c r="Q4930" t="str">
        <f>IF(Table1[[#This Row],[Expiration Date]]-J4938&gt;12/31/2024,"not expired","expired")</f>
        <v>expired</v>
      </c>
      <c r="R4930">
        <f>Table1[[#This Row],[Discounted Price]]*0.95</f>
        <v>159.79949999999999</v>
      </c>
      <c r="S4930">
        <f>Table1[[#This Row],[Discounted Price]]*0.9</f>
        <v>151.38900000000001</v>
      </c>
      <c r="T4930">
        <f>Table1[[#This Row],[Discounted Price]]*0.8</f>
        <v>134.56800000000001</v>
      </c>
      <c r="U4930">
        <f>Table1[[#This Row],[Price]]*0.52</f>
        <v>97.188000000000002</v>
      </c>
      <c r="V4930">
        <f>(Table1[[#This Row],[Price]]-Table1[[#This Row],[Scrap value]])/2</f>
        <v>44.856000000000002</v>
      </c>
    </row>
    <row r="4931" spans="1:22" x14ac:dyDescent="0.25">
      <c r="A4931" t="s">
        <v>22581</v>
      </c>
      <c r="B4931" t="s">
        <v>22</v>
      </c>
      <c r="C4931" t="s">
        <v>47</v>
      </c>
      <c r="D4931" t="s">
        <v>22582</v>
      </c>
      <c r="E4931">
        <v>316.73</v>
      </c>
      <c r="F4931">
        <v>97</v>
      </c>
      <c r="G4931" t="s">
        <v>43729</v>
      </c>
      <c r="H4931" t="s">
        <v>4340</v>
      </c>
      <c r="I4931" s="1">
        <v>45137</v>
      </c>
      <c r="J4931" s="1">
        <v>45658</v>
      </c>
      <c r="K4931" t="s">
        <v>22583</v>
      </c>
      <c r="L4931" t="s">
        <v>22584</v>
      </c>
      <c r="M4931" t="s">
        <v>20</v>
      </c>
      <c r="N4931">
        <v>5</v>
      </c>
      <c r="O4931">
        <f>Table1[[#This Row],[Price]]-0.1*Table1[[#This Row],[Price]]</f>
        <v>285.05700000000002</v>
      </c>
      <c r="P4931" s="9">
        <f>(Table1[[#This Row],[Expiration Date]]-Table1[[#This Row],[Manufacturing Date]])/365</f>
        <v>1.4273972602739726</v>
      </c>
      <c r="Q4931" t="str">
        <f>IF(Table1[[#This Row],[Expiration Date]]-J4939&gt;12/31/2024,"not expired","expired")</f>
        <v>expired</v>
      </c>
      <c r="R4931">
        <f>Table1[[#This Row],[Discounted Price]]*0.95</f>
        <v>270.80414999999999</v>
      </c>
      <c r="S4931">
        <f>Table1[[#This Row],[Discounted Price]]*0.9</f>
        <v>256.55130000000003</v>
      </c>
      <c r="T4931">
        <f>Table1[[#This Row],[Discounted Price]]*0.8</f>
        <v>228.04560000000004</v>
      </c>
      <c r="U4931">
        <f>Table1[[#This Row],[Price]]*0.52</f>
        <v>164.6996</v>
      </c>
      <c r="V4931">
        <f>(Table1[[#This Row],[Price]]-Table1[[#This Row],[Scrap value]])/2</f>
        <v>76.015200000000007</v>
      </c>
    </row>
    <row r="4932" spans="1:22" x14ac:dyDescent="0.25">
      <c r="A4932" t="s">
        <v>22585</v>
      </c>
      <c r="B4932" t="s">
        <v>35</v>
      </c>
      <c r="C4932" t="s">
        <v>47</v>
      </c>
      <c r="D4932" t="s">
        <v>22586</v>
      </c>
      <c r="E4932">
        <v>184.9</v>
      </c>
      <c r="F4932">
        <v>77</v>
      </c>
      <c r="G4932" t="s">
        <v>43728</v>
      </c>
      <c r="H4932" t="s">
        <v>4599</v>
      </c>
      <c r="I4932" s="1">
        <v>44927</v>
      </c>
      <c r="J4932" s="1">
        <v>45658</v>
      </c>
      <c r="K4932" t="s">
        <v>22587</v>
      </c>
      <c r="L4932" t="s">
        <v>22588</v>
      </c>
      <c r="M4932" t="s">
        <v>45</v>
      </c>
      <c r="N4932">
        <v>1</v>
      </c>
      <c r="O4932">
        <f>Table1[[#This Row],[Price]]-0.1*Table1[[#This Row],[Price]]</f>
        <v>166.41</v>
      </c>
      <c r="P4932" s="9">
        <f>(Table1[[#This Row],[Expiration Date]]-Table1[[#This Row],[Manufacturing Date]])/365</f>
        <v>2.0027397260273974</v>
      </c>
      <c r="Q4932" t="str">
        <f>IF(Table1[[#This Row],[Expiration Date]]-J4940&gt;12/31/2024,"not expired","expired")</f>
        <v>expired</v>
      </c>
      <c r="R4932">
        <f>Table1[[#This Row],[Discounted Price]]*0.95</f>
        <v>158.08949999999999</v>
      </c>
      <c r="S4932">
        <f>Table1[[#This Row],[Discounted Price]]*0.9</f>
        <v>149.76900000000001</v>
      </c>
      <c r="T4932">
        <f>Table1[[#This Row],[Discounted Price]]*0.8</f>
        <v>133.12800000000001</v>
      </c>
      <c r="U4932">
        <f>Table1[[#This Row],[Price]]*0.52</f>
        <v>96.14800000000001</v>
      </c>
      <c r="V4932">
        <f>(Table1[[#This Row],[Price]]-Table1[[#This Row],[Scrap value]])/2</f>
        <v>44.375999999999998</v>
      </c>
    </row>
    <row r="4933" spans="1:22" x14ac:dyDescent="0.25">
      <c r="A4933" t="s">
        <v>22589</v>
      </c>
      <c r="B4933" t="s">
        <v>29</v>
      </c>
      <c r="C4933" t="s">
        <v>47</v>
      </c>
      <c r="D4933" t="s">
        <v>22590</v>
      </c>
      <c r="E4933">
        <v>487.27</v>
      </c>
      <c r="F4933">
        <v>44</v>
      </c>
      <c r="G4933" t="s">
        <v>43729</v>
      </c>
      <c r="H4933" t="s">
        <v>2457</v>
      </c>
      <c r="I4933" s="1">
        <v>45137</v>
      </c>
      <c r="J4933" s="1">
        <v>45658</v>
      </c>
      <c r="K4933" t="s">
        <v>22591</v>
      </c>
      <c r="L4933" t="s">
        <v>22592</v>
      </c>
      <c r="M4933" t="s">
        <v>27</v>
      </c>
      <c r="N4933">
        <v>2</v>
      </c>
      <c r="O4933">
        <f>Table1[[#This Row],[Price]]-0.1*Table1[[#This Row],[Price]]</f>
        <v>438.54300000000001</v>
      </c>
      <c r="P4933" s="9">
        <f>(Table1[[#This Row],[Expiration Date]]-Table1[[#This Row],[Manufacturing Date]])/365</f>
        <v>1.4273972602739726</v>
      </c>
      <c r="Q4933" t="str">
        <f>IF(Table1[[#This Row],[Expiration Date]]-J4941&gt;12/31/2024,"not expired","expired")</f>
        <v>expired</v>
      </c>
      <c r="R4933">
        <f>Table1[[#This Row],[Discounted Price]]*0.95</f>
        <v>416.61584999999997</v>
      </c>
      <c r="S4933">
        <f>Table1[[#This Row],[Discounted Price]]*0.9</f>
        <v>394.68870000000004</v>
      </c>
      <c r="T4933">
        <f>Table1[[#This Row],[Discounted Price]]*0.8</f>
        <v>350.83440000000002</v>
      </c>
      <c r="U4933">
        <f>Table1[[#This Row],[Price]]*0.52</f>
        <v>253.38040000000001</v>
      </c>
      <c r="V4933">
        <f>(Table1[[#This Row],[Price]]-Table1[[#This Row],[Scrap value]])/2</f>
        <v>116.94479999999999</v>
      </c>
    </row>
    <row r="4934" spans="1:22" x14ac:dyDescent="0.25">
      <c r="A4934" t="s">
        <v>22593</v>
      </c>
      <c r="B4934" t="s">
        <v>15</v>
      </c>
      <c r="C4934" t="s">
        <v>47</v>
      </c>
      <c r="D4934" t="s">
        <v>22594</v>
      </c>
      <c r="E4934">
        <v>296.63</v>
      </c>
      <c r="F4934">
        <v>90</v>
      </c>
      <c r="G4934" t="s">
        <v>43730</v>
      </c>
      <c r="H4934" t="s">
        <v>11345</v>
      </c>
      <c r="I4934" s="1">
        <v>45000</v>
      </c>
      <c r="J4934" s="1">
        <v>45658</v>
      </c>
      <c r="K4934" t="s">
        <v>22595</v>
      </c>
      <c r="L4934" t="s">
        <v>22596</v>
      </c>
      <c r="M4934" t="s">
        <v>45</v>
      </c>
      <c r="N4934">
        <v>5</v>
      </c>
      <c r="O4934">
        <f>Table1[[#This Row],[Price]]-0.1*Table1[[#This Row],[Price]]</f>
        <v>266.96699999999998</v>
      </c>
      <c r="P4934" s="9">
        <f>(Table1[[#This Row],[Expiration Date]]-Table1[[#This Row],[Manufacturing Date]])/365</f>
        <v>1.8027397260273972</v>
      </c>
      <c r="Q4934" t="str">
        <f>IF(Table1[[#This Row],[Expiration Date]]-J4942&gt;12/31/2024,"not expired","expired")</f>
        <v>expired</v>
      </c>
      <c r="R4934">
        <f>Table1[[#This Row],[Discounted Price]]*0.95</f>
        <v>253.61864999999997</v>
      </c>
      <c r="S4934">
        <f>Table1[[#This Row],[Discounted Price]]*0.9</f>
        <v>240.27029999999999</v>
      </c>
      <c r="T4934">
        <f>Table1[[#This Row],[Discounted Price]]*0.8</f>
        <v>213.5736</v>
      </c>
      <c r="U4934">
        <f>Table1[[#This Row],[Price]]*0.52</f>
        <v>154.24760000000001</v>
      </c>
      <c r="V4934">
        <f>(Table1[[#This Row],[Price]]-Table1[[#This Row],[Scrap value]])/2</f>
        <v>71.191199999999995</v>
      </c>
    </row>
    <row r="4935" spans="1:22" x14ac:dyDescent="0.25">
      <c r="A4935" t="s">
        <v>22597</v>
      </c>
      <c r="B4935" t="s">
        <v>15</v>
      </c>
      <c r="C4935" t="s">
        <v>47</v>
      </c>
      <c r="D4935" t="s">
        <v>22598</v>
      </c>
      <c r="E4935">
        <v>392.83</v>
      </c>
      <c r="F4935">
        <v>58</v>
      </c>
      <c r="G4935" t="s">
        <v>43730</v>
      </c>
      <c r="H4935" t="s">
        <v>22599</v>
      </c>
      <c r="I4935" s="1">
        <v>44927</v>
      </c>
      <c r="J4935" s="1">
        <v>46023</v>
      </c>
      <c r="K4935" t="s">
        <v>22600</v>
      </c>
      <c r="L4935" t="s">
        <v>22601</v>
      </c>
      <c r="M4935" t="s">
        <v>45</v>
      </c>
      <c r="N4935">
        <v>2</v>
      </c>
      <c r="O4935">
        <f>Table1[[#This Row],[Price]]-0.1*Table1[[#This Row],[Price]]</f>
        <v>353.54699999999997</v>
      </c>
      <c r="P4935" s="9">
        <f>(Table1[[#This Row],[Expiration Date]]-Table1[[#This Row],[Manufacturing Date]])/365</f>
        <v>3.0027397260273974</v>
      </c>
      <c r="Q4935" t="str">
        <f>IF(Table1[[#This Row],[Expiration Date]]-J4943&gt;12/31/2024,"not expired","expired")</f>
        <v>not expired</v>
      </c>
      <c r="R4935">
        <f>Table1[[#This Row],[Discounted Price]]*0.95</f>
        <v>335.86964999999998</v>
      </c>
      <c r="S4935">
        <f>Table1[[#This Row],[Discounted Price]]*0.9</f>
        <v>318.19229999999999</v>
      </c>
      <c r="T4935">
        <f>Table1[[#This Row],[Discounted Price]]*0.8</f>
        <v>282.83760000000001</v>
      </c>
      <c r="U4935">
        <f>Table1[[#This Row],[Price]]*0.52</f>
        <v>204.27160000000001</v>
      </c>
      <c r="V4935">
        <f>(Table1[[#This Row],[Price]]-Table1[[#This Row],[Scrap value]])/2</f>
        <v>94.279199999999989</v>
      </c>
    </row>
    <row r="4936" spans="1:22" x14ac:dyDescent="0.25">
      <c r="A4936" t="s">
        <v>22602</v>
      </c>
      <c r="B4936" t="s">
        <v>22</v>
      </c>
      <c r="C4936" t="s">
        <v>47</v>
      </c>
      <c r="D4936" t="s">
        <v>22603</v>
      </c>
      <c r="E4936">
        <v>441.26</v>
      </c>
      <c r="F4936">
        <v>92</v>
      </c>
      <c r="G4936" t="s">
        <v>43730</v>
      </c>
      <c r="H4936" t="s">
        <v>5015</v>
      </c>
      <c r="I4936" s="1">
        <v>45000</v>
      </c>
      <c r="J4936" s="1">
        <v>45292</v>
      </c>
      <c r="K4936" t="s">
        <v>22604</v>
      </c>
      <c r="L4936" t="s">
        <v>22605</v>
      </c>
      <c r="M4936" t="s">
        <v>20</v>
      </c>
      <c r="N4936">
        <v>3</v>
      </c>
      <c r="O4936">
        <f>Table1[[#This Row],[Price]]-0.1*Table1[[#This Row],[Price]]</f>
        <v>397.13400000000001</v>
      </c>
      <c r="P4936" s="9">
        <f>(Table1[[#This Row],[Expiration Date]]-Table1[[#This Row],[Manufacturing Date]])/365</f>
        <v>0.8</v>
      </c>
      <c r="Q4936" t="str">
        <f>IF(Table1[[#This Row],[Expiration Date]]-J4944&gt;12/31/2024,"not expired","expired")</f>
        <v>expired</v>
      </c>
      <c r="R4936">
        <f>Table1[[#This Row],[Discounted Price]]*0.95</f>
        <v>377.27729999999997</v>
      </c>
      <c r="S4936">
        <f>Table1[[#This Row],[Discounted Price]]*0.9</f>
        <v>357.42060000000004</v>
      </c>
      <c r="T4936">
        <f>Table1[[#This Row],[Discounted Price]]*0.8</f>
        <v>317.70720000000006</v>
      </c>
      <c r="U4936">
        <f>Table1[[#This Row],[Price]]*0.52</f>
        <v>229.45519999999999</v>
      </c>
      <c r="V4936">
        <f>(Table1[[#This Row],[Price]]-Table1[[#This Row],[Scrap value]])/2</f>
        <v>105.9024</v>
      </c>
    </row>
    <row r="4937" spans="1:22" x14ac:dyDescent="0.25">
      <c r="A4937" t="s">
        <v>22606</v>
      </c>
      <c r="B4937" t="s">
        <v>15</v>
      </c>
      <c r="C4937" t="s">
        <v>47</v>
      </c>
      <c r="D4937" t="s">
        <v>22607</v>
      </c>
      <c r="E4937">
        <v>348</v>
      </c>
      <c r="F4937">
        <v>53</v>
      </c>
      <c r="G4937" t="s">
        <v>43728</v>
      </c>
      <c r="H4937" t="s">
        <v>22608</v>
      </c>
      <c r="I4937" s="1">
        <v>45137</v>
      </c>
      <c r="J4937" s="1">
        <v>45292</v>
      </c>
      <c r="K4937" t="s">
        <v>22609</v>
      </c>
      <c r="L4937" t="s">
        <v>22610</v>
      </c>
      <c r="M4937" t="s">
        <v>27</v>
      </c>
      <c r="N4937">
        <v>4</v>
      </c>
      <c r="O4937">
        <f>Table1[[#This Row],[Price]]-0.1*Table1[[#This Row],[Price]]</f>
        <v>313.2</v>
      </c>
      <c r="P4937" s="9">
        <f>(Table1[[#This Row],[Expiration Date]]-Table1[[#This Row],[Manufacturing Date]])/365</f>
        <v>0.42465753424657532</v>
      </c>
      <c r="Q4937" t="str">
        <f>IF(Table1[[#This Row],[Expiration Date]]-J4945&gt;12/31/2024,"not expired","expired")</f>
        <v>expired</v>
      </c>
      <c r="R4937">
        <f>Table1[[#This Row],[Discounted Price]]*0.95</f>
        <v>297.53999999999996</v>
      </c>
      <c r="S4937">
        <f>Table1[[#This Row],[Discounted Price]]*0.9</f>
        <v>281.88</v>
      </c>
      <c r="T4937">
        <f>Table1[[#This Row],[Discounted Price]]*0.8</f>
        <v>250.56</v>
      </c>
      <c r="U4937">
        <f>Table1[[#This Row],[Price]]*0.52</f>
        <v>180.96</v>
      </c>
      <c r="V4937">
        <f>(Table1[[#This Row],[Price]]-Table1[[#This Row],[Scrap value]])/2</f>
        <v>83.52</v>
      </c>
    </row>
    <row r="4938" spans="1:22" x14ac:dyDescent="0.25">
      <c r="A4938" t="s">
        <v>22611</v>
      </c>
      <c r="B4938" t="s">
        <v>22</v>
      </c>
      <c r="C4938" t="s">
        <v>47</v>
      </c>
      <c r="D4938" t="s">
        <v>22612</v>
      </c>
      <c r="E4938">
        <v>410.7</v>
      </c>
      <c r="F4938">
        <v>44</v>
      </c>
      <c r="G4938" t="s">
        <v>43729</v>
      </c>
      <c r="H4938" t="s">
        <v>9148</v>
      </c>
      <c r="I4938" s="1">
        <v>44927</v>
      </c>
      <c r="J4938" s="1">
        <v>46023</v>
      </c>
      <c r="K4938" t="s">
        <v>22613</v>
      </c>
      <c r="L4938" t="s">
        <v>22614</v>
      </c>
      <c r="M4938" t="s">
        <v>20</v>
      </c>
      <c r="N4938">
        <v>3</v>
      </c>
      <c r="O4938">
        <f>Table1[[#This Row],[Price]]-0.1*Table1[[#This Row],[Price]]</f>
        <v>369.63</v>
      </c>
      <c r="P4938" s="9">
        <f>(Table1[[#This Row],[Expiration Date]]-Table1[[#This Row],[Manufacturing Date]])/365</f>
        <v>3.0027397260273974</v>
      </c>
      <c r="Q4938" t="str">
        <f>IF(Table1[[#This Row],[Expiration Date]]-J4946&gt;12/31/2024,"not expired","expired")</f>
        <v>not expired</v>
      </c>
      <c r="R4938">
        <f>Table1[[#This Row],[Discounted Price]]*0.95</f>
        <v>351.14849999999996</v>
      </c>
      <c r="S4938">
        <f>Table1[[#This Row],[Discounted Price]]*0.9</f>
        <v>332.66700000000003</v>
      </c>
      <c r="T4938">
        <f>Table1[[#This Row],[Discounted Price]]*0.8</f>
        <v>295.70400000000001</v>
      </c>
      <c r="U4938">
        <f>Table1[[#This Row],[Price]]*0.52</f>
        <v>213.56399999999999</v>
      </c>
      <c r="V4938">
        <f>(Table1[[#This Row],[Price]]-Table1[[#This Row],[Scrap value]])/2</f>
        <v>98.567999999999998</v>
      </c>
    </row>
    <row r="4939" spans="1:22" x14ac:dyDescent="0.25">
      <c r="A4939" t="s">
        <v>22615</v>
      </c>
      <c r="B4939" t="s">
        <v>35</v>
      </c>
      <c r="C4939" t="s">
        <v>47</v>
      </c>
      <c r="D4939" t="s">
        <v>22616</v>
      </c>
      <c r="E4939">
        <v>297.86</v>
      </c>
      <c r="F4939">
        <v>96</v>
      </c>
      <c r="G4939" t="s">
        <v>43729</v>
      </c>
      <c r="H4939" t="s">
        <v>22617</v>
      </c>
      <c r="I4939" s="1">
        <v>45137</v>
      </c>
      <c r="J4939" s="1">
        <v>45658</v>
      </c>
      <c r="K4939" t="s">
        <v>22618</v>
      </c>
      <c r="L4939" t="s">
        <v>22619</v>
      </c>
      <c r="M4939" t="s">
        <v>27</v>
      </c>
      <c r="N4939">
        <v>3</v>
      </c>
      <c r="O4939">
        <f>Table1[[#This Row],[Price]]-0.1*Table1[[#This Row],[Price]]</f>
        <v>268.07400000000001</v>
      </c>
      <c r="P4939" s="9">
        <f>(Table1[[#This Row],[Expiration Date]]-Table1[[#This Row],[Manufacturing Date]])/365</f>
        <v>1.4273972602739726</v>
      </c>
      <c r="Q4939" t="str">
        <f>IF(Table1[[#This Row],[Expiration Date]]-J4947&gt;12/31/2024,"not expired","expired")</f>
        <v>not expired</v>
      </c>
      <c r="R4939">
        <f>Table1[[#This Row],[Discounted Price]]*0.95</f>
        <v>254.6703</v>
      </c>
      <c r="S4939">
        <f>Table1[[#This Row],[Discounted Price]]*0.9</f>
        <v>241.26660000000001</v>
      </c>
      <c r="T4939">
        <f>Table1[[#This Row],[Discounted Price]]*0.8</f>
        <v>214.45920000000001</v>
      </c>
      <c r="U4939">
        <f>Table1[[#This Row],[Price]]*0.52</f>
        <v>154.88720000000001</v>
      </c>
      <c r="V4939">
        <f>(Table1[[#This Row],[Price]]-Table1[[#This Row],[Scrap value]])/2</f>
        <v>71.486400000000003</v>
      </c>
    </row>
    <row r="4940" spans="1:22" x14ac:dyDescent="0.25">
      <c r="A4940" t="s">
        <v>22620</v>
      </c>
      <c r="B4940" t="s">
        <v>15</v>
      </c>
      <c r="C4940" t="s">
        <v>47</v>
      </c>
      <c r="D4940" t="s">
        <v>22621</v>
      </c>
      <c r="E4940">
        <v>183.31</v>
      </c>
      <c r="F4940">
        <v>69</v>
      </c>
      <c r="G4940" t="s">
        <v>43728</v>
      </c>
      <c r="H4940" t="s">
        <v>22622</v>
      </c>
      <c r="I4940" s="1">
        <v>45000</v>
      </c>
      <c r="J4940" s="1">
        <v>46023</v>
      </c>
      <c r="K4940" t="s">
        <v>22623</v>
      </c>
      <c r="L4940" t="s">
        <v>22624</v>
      </c>
      <c r="M4940" t="s">
        <v>20</v>
      </c>
      <c r="N4940">
        <v>1</v>
      </c>
      <c r="O4940">
        <f>Table1[[#This Row],[Price]]-0.1*Table1[[#This Row],[Price]]</f>
        <v>164.97900000000001</v>
      </c>
      <c r="P4940" s="9">
        <f>(Table1[[#This Row],[Expiration Date]]-Table1[[#This Row],[Manufacturing Date]])/365</f>
        <v>2.8027397260273972</v>
      </c>
      <c r="Q4940" t="str">
        <f>IF(Table1[[#This Row],[Expiration Date]]-J4948&gt;12/31/2024,"not expired","expired")</f>
        <v>expired</v>
      </c>
      <c r="R4940">
        <f>Table1[[#This Row],[Discounted Price]]*0.95</f>
        <v>156.73005000000001</v>
      </c>
      <c r="S4940">
        <f>Table1[[#This Row],[Discounted Price]]*0.9</f>
        <v>148.48110000000003</v>
      </c>
      <c r="T4940">
        <f>Table1[[#This Row],[Discounted Price]]*0.8</f>
        <v>131.98320000000001</v>
      </c>
      <c r="U4940">
        <f>Table1[[#This Row],[Price]]*0.52</f>
        <v>95.321200000000005</v>
      </c>
      <c r="V4940">
        <f>(Table1[[#This Row],[Price]]-Table1[[#This Row],[Scrap value]])/2</f>
        <v>43.994399999999999</v>
      </c>
    </row>
    <row r="4941" spans="1:22" x14ac:dyDescent="0.25">
      <c r="A4941" t="s">
        <v>22625</v>
      </c>
      <c r="B4941" t="s">
        <v>15</v>
      </c>
      <c r="C4941" t="s">
        <v>47</v>
      </c>
      <c r="D4941" t="s">
        <v>22626</v>
      </c>
      <c r="E4941">
        <v>76.930000000000007</v>
      </c>
      <c r="F4941">
        <v>78</v>
      </c>
      <c r="G4941" t="s">
        <v>43729</v>
      </c>
      <c r="H4941" t="s">
        <v>22627</v>
      </c>
      <c r="I4941" s="1">
        <v>45137</v>
      </c>
      <c r="J4941" s="1">
        <v>46023</v>
      </c>
      <c r="K4941" t="s">
        <v>22628</v>
      </c>
      <c r="L4941" t="s">
        <v>22629</v>
      </c>
      <c r="M4941" t="s">
        <v>27</v>
      </c>
      <c r="N4941">
        <v>4</v>
      </c>
      <c r="O4941">
        <f>Table1[[#This Row],[Price]]-0.1*Table1[[#This Row],[Price]]</f>
        <v>69.237000000000009</v>
      </c>
      <c r="P4941" s="9">
        <f>(Table1[[#This Row],[Expiration Date]]-Table1[[#This Row],[Manufacturing Date]])/365</f>
        <v>2.4273972602739726</v>
      </c>
      <c r="Q4941" t="str">
        <f>IF(Table1[[#This Row],[Expiration Date]]-J4949&gt;12/31/2024,"not expired","expired")</f>
        <v>expired</v>
      </c>
      <c r="R4941">
        <f>Table1[[#This Row],[Discounted Price]]*0.95</f>
        <v>65.775150000000011</v>
      </c>
      <c r="S4941">
        <f>Table1[[#This Row],[Discounted Price]]*0.9</f>
        <v>62.313300000000012</v>
      </c>
      <c r="T4941">
        <f>Table1[[#This Row],[Discounted Price]]*0.8</f>
        <v>55.389600000000009</v>
      </c>
      <c r="U4941">
        <f>Table1[[#This Row],[Price]]*0.52</f>
        <v>40.003600000000006</v>
      </c>
      <c r="V4941">
        <f>(Table1[[#This Row],[Price]]-Table1[[#This Row],[Scrap value]])/2</f>
        <v>18.463200000000001</v>
      </c>
    </row>
    <row r="4942" spans="1:22" x14ac:dyDescent="0.25">
      <c r="A4942" t="s">
        <v>22630</v>
      </c>
      <c r="B4942" t="s">
        <v>29</v>
      </c>
      <c r="C4942" t="s">
        <v>47</v>
      </c>
      <c r="D4942" t="s">
        <v>22631</v>
      </c>
      <c r="E4942">
        <v>305.08</v>
      </c>
      <c r="F4942">
        <v>80</v>
      </c>
      <c r="G4942" t="s">
        <v>43730</v>
      </c>
      <c r="H4942" t="s">
        <v>16383</v>
      </c>
      <c r="I4942" s="1">
        <v>45000</v>
      </c>
      <c r="J4942" s="1">
        <v>46023</v>
      </c>
      <c r="K4942" t="s">
        <v>22632</v>
      </c>
      <c r="L4942" t="s">
        <v>22633</v>
      </c>
      <c r="M4942" t="s">
        <v>45</v>
      </c>
      <c r="N4942">
        <v>5</v>
      </c>
      <c r="O4942">
        <f>Table1[[#This Row],[Price]]-0.1*Table1[[#This Row],[Price]]</f>
        <v>274.572</v>
      </c>
      <c r="P4942" s="9">
        <f>(Table1[[#This Row],[Expiration Date]]-Table1[[#This Row],[Manufacturing Date]])/365</f>
        <v>2.8027397260273972</v>
      </c>
      <c r="Q4942" t="str">
        <f>IF(Table1[[#This Row],[Expiration Date]]-J4950&gt;12/31/2024,"not expired","expired")</f>
        <v>not expired</v>
      </c>
      <c r="R4942">
        <f>Table1[[#This Row],[Discounted Price]]*0.95</f>
        <v>260.84339999999997</v>
      </c>
      <c r="S4942">
        <f>Table1[[#This Row],[Discounted Price]]*0.9</f>
        <v>247.1148</v>
      </c>
      <c r="T4942">
        <f>Table1[[#This Row],[Discounted Price]]*0.8</f>
        <v>219.6576</v>
      </c>
      <c r="U4942">
        <f>Table1[[#This Row],[Price]]*0.52</f>
        <v>158.64160000000001</v>
      </c>
      <c r="V4942">
        <f>(Table1[[#This Row],[Price]]-Table1[[#This Row],[Scrap value]])/2</f>
        <v>73.219199999999987</v>
      </c>
    </row>
    <row r="4943" spans="1:22" x14ac:dyDescent="0.25">
      <c r="A4943" t="s">
        <v>22634</v>
      </c>
      <c r="B4943" t="s">
        <v>15</v>
      </c>
      <c r="C4943" t="s">
        <v>47</v>
      </c>
      <c r="D4943" t="s">
        <v>22635</v>
      </c>
      <c r="E4943">
        <v>50.6</v>
      </c>
      <c r="F4943">
        <v>75</v>
      </c>
      <c r="G4943" t="s">
        <v>43728</v>
      </c>
      <c r="H4943" t="s">
        <v>5634</v>
      </c>
      <c r="I4943" s="1">
        <v>44927</v>
      </c>
      <c r="J4943" s="1">
        <v>45292</v>
      </c>
      <c r="K4943" t="s">
        <v>22636</v>
      </c>
      <c r="L4943" t="s">
        <v>22637</v>
      </c>
      <c r="M4943" t="s">
        <v>27</v>
      </c>
      <c r="N4943">
        <v>5</v>
      </c>
      <c r="O4943">
        <f>Table1[[#This Row],[Price]]-0.1*Table1[[#This Row],[Price]]</f>
        <v>45.54</v>
      </c>
      <c r="P4943" s="9">
        <f>(Table1[[#This Row],[Expiration Date]]-Table1[[#This Row],[Manufacturing Date]])/365</f>
        <v>1</v>
      </c>
      <c r="Q4943" t="str">
        <f>IF(Table1[[#This Row],[Expiration Date]]-J4951&gt;12/31/2024,"not expired","expired")</f>
        <v>expired</v>
      </c>
      <c r="R4943">
        <f>Table1[[#This Row],[Discounted Price]]*0.95</f>
        <v>43.262999999999998</v>
      </c>
      <c r="S4943">
        <f>Table1[[#This Row],[Discounted Price]]*0.9</f>
        <v>40.985999999999997</v>
      </c>
      <c r="T4943">
        <f>Table1[[#This Row],[Discounted Price]]*0.8</f>
        <v>36.432000000000002</v>
      </c>
      <c r="U4943">
        <f>Table1[[#This Row],[Price]]*0.52</f>
        <v>26.312000000000001</v>
      </c>
      <c r="V4943">
        <f>(Table1[[#This Row],[Price]]-Table1[[#This Row],[Scrap value]])/2</f>
        <v>12.144</v>
      </c>
    </row>
    <row r="4944" spans="1:22" x14ac:dyDescent="0.25">
      <c r="A4944" t="s">
        <v>22638</v>
      </c>
      <c r="B4944" t="s">
        <v>22</v>
      </c>
      <c r="C4944" t="s">
        <v>47</v>
      </c>
      <c r="D4944" t="s">
        <v>22639</v>
      </c>
      <c r="E4944">
        <v>435.4</v>
      </c>
      <c r="F4944">
        <v>45</v>
      </c>
      <c r="G4944" t="s">
        <v>43730</v>
      </c>
      <c r="H4944" t="s">
        <v>4987</v>
      </c>
      <c r="I4944" s="1">
        <v>45000</v>
      </c>
      <c r="J4944" s="1">
        <v>46023</v>
      </c>
      <c r="K4944" t="s">
        <v>22640</v>
      </c>
      <c r="L4944" t="s">
        <v>22641</v>
      </c>
      <c r="M4944" t="s">
        <v>27</v>
      </c>
      <c r="N4944">
        <v>1</v>
      </c>
      <c r="O4944">
        <f>Table1[[#This Row],[Price]]-0.1*Table1[[#This Row],[Price]]</f>
        <v>391.85999999999996</v>
      </c>
      <c r="P4944" s="9">
        <f>(Table1[[#This Row],[Expiration Date]]-Table1[[#This Row],[Manufacturing Date]])/365</f>
        <v>2.8027397260273972</v>
      </c>
      <c r="Q4944" t="str">
        <f>IF(Table1[[#This Row],[Expiration Date]]-J4952&gt;12/31/2024,"not expired","expired")</f>
        <v>not expired</v>
      </c>
      <c r="R4944">
        <f>Table1[[#This Row],[Discounted Price]]*0.95</f>
        <v>372.26699999999994</v>
      </c>
      <c r="S4944">
        <f>Table1[[#This Row],[Discounted Price]]*0.9</f>
        <v>352.67399999999998</v>
      </c>
      <c r="T4944">
        <f>Table1[[#This Row],[Discounted Price]]*0.8</f>
        <v>313.488</v>
      </c>
      <c r="U4944">
        <f>Table1[[#This Row],[Price]]*0.52</f>
        <v>226.40799999999999</v>
      </c>
      <c r="V4944">
        <f>(Table1[[#This Row],[Price]]-Table1[[#This Row],[Scrap value]])/2</f>
        <v>104.496</v>
      </c>
    </row>
    <row r="4945" spans="1:22" x14ac:dyDescent="0.25">
      <c r="A4945" t="s">
        <v>22642</v>
      </c>
      <c r="B4945" t="s">
        <v>22</v>
      </c>
      <c r="C4945" t="s">
        <v>47</v>
      </c>
      <c r="D4945" t="s">
        <v>22643</v>
      </c>
      <c r="E4945">
        <v>350.26</v>
      </c>
      <c r="F4945">
        <v>99</v>
      </c>
      <c r="G4945" t="s">
        <v>43729</v>
      </c>
      <c r="H4945" t="s">
        <v>2732</v>
      </c>
      <c r="I4945" s="1">
        <v>45000</v>
      </c>
      <c r="J4945" s="1">
        <v>46023</v>
      </c>
      <c r="K4945" t="s">
        <v>22644</v>
      </c>
      <c r="L4945" t="s">
        <v>22645</v>
      </c>
      <c r="M4945" t="s">
        <v>27</v>
      </c>
      <c r="N4945">
        <v>2</v>
      </c>
      <c r="O4945">
        <f>Table1[[#This Row],[Price]]-0.1*Table1[[#This Row],[Price]]</f>
        <v>315.23399999999998</v>
      </c>
      <c r="P4945" s="9">
        <f>(Table1[[#This Row],[Expiration Date]]-Table1[[#This Row],[Manufacturing Date]])/365</f>
        <v>2.8027397260273972</v>
      </c>
      <c r="Q4945" t="str">
        <f>IF(Table1[[#This Row],[Expiration Date]]-J4953&gt;12/31/2024,"not expired","expired")</f>
        <v>expired</v>
      </c>
      <c r="R4945">
        <f>Table1[[#This Row],[Discounted Price]]*0.95</f>
        <v>299.47229999999996</v>
      </c>
      <c r="S4945">
        <f>Table1[[#This Row],[Discounted Price]]*0.9</f>
        <v>283.7106</v>
      </c>
      <c r="T4945">
        <f>Table1[[#This Row],[Discounted Price]]*0.8</f>
        <v>252.18719999999999</v>
      </c>
      <c r="U4945">
        <f>Table1[[#This Row],[Price]]*0.52</f>
        <v>182.1352</v>
      </c>
      <c r="V4945">
        <f>(Table1[[#This Row],[Price]]-Table1[[#This Row],[Scrap value]])/2</f>
        <v>84.062399999999997</v>
      </c>
    </row>
    <row r="4946" spans="1:22" x14ac:dyDescent="0.25">
      <c r="A4946" t="s">
        <v>22646</v>
      </c>
      <c r="B4946" t="s">
        <v>22</v>
      </c>
      <c r="C4946" t="s">
        <v>47</v>
      </c>
      <c r="D4946" t="s">
        <v>22647</v>
      </c>
      <c r="E4946">
        <v>197.18</v>
      </c>
      <c r="F4946">
        <v>1</v>
      </c>
      <c r="G4946" t="s">
        <v>43728</v>
      </c>
      <c r="H4946" t="s">
        <v>8511</v>
      </c>
      <c r="I4946" s="1">
        <v>44927</v>
      </c>
      <c r="J4946" s="1">
        <v>45658</v>
      </c>
      <c r="K4946" t="s">
        <v>22648</v>
      </c>
      <c r="L4946" t="s">
        <v>22649</v>
      </c>
      <c r="M4946" t="s">
        <v>45</v>
      </c>
      <c r="N4946">
        <v>4</v>
      </c>
      <c r="O4946">
        <f>Table1[[#This Row],[Price]]-0.1*Table1[[#This Row],[Price]]</f>
        <v>177.46199999999999</v>
      </c>
      <c r="P4946" s="9">
        <f>(Table1[[#This Row],[Expiration Date]]-Table1[[#This Row],[Manufacturing Date]])/365</f>
        <v>2.0027397260273974</v>
      </c>
      <c r="Q4946" t="str">
        <f>IF(Table1[[#This Row],[Expiration Date]]-J4954&gt;12/31/2024,"not expired","expired")</f>
        <v>expired</v>
      </c>
      <c r="R4946">
        <f>Table1[[#This Row],[Discounted Price]]*0.95</f>
        <v>168.5889</v>
      </c>
      <c r="S4946">
        <f>Table1[[#This Row],[Discounted Price]]*0.9</f>
        <v>159.7158</v>
      </c>
      <c r="T4946">
        <f>Table1[[#This Row],[Discounted Price]]*0.8</f>
        <v>141.96959999999999</v>
      </c>
      <c r="U4946">
        <f>Table1[[#This Row],[Price]]*0.52</f>
        <v>102.53360000000001</v>
      </c>
      <c r="V4946">
        <f>(Table1[[#This Row],[Price]]-Table1[[#This Row],[Scrap value]])/2</f>
        <v>47.3232</v>
      </c>
    </row>
    <row r="4947" spans="1:22" x14ac:dyDescent="0.25">
      <c r="A4947" t="s">
        <v>22650</v>
      </c>
      <c r="B4947" t="s">
        <v>15</v>
      </c>
      <c r="C4947" t="s">
        <v>47</v>
      </c>
      <c r="D4947" t="s">
        <v>22651</v>
      </c>
      <c r="E4947">
        <v>28.33</v>
      </c>
      <c r="F4947">
        <v>89</v>
      </c>
      <c r="G4947" t="s">
        <v>43729</v>
      </c>
      <c r="H4947" t="s">
        <v>5174</v>
      </c>
      <c r="I4947" s="1">
        <v>45137</v>
      </c>
      <c r="J4947" s="1">
        <v>45292</v>
      </c>
      <c r="K4947" t="s">
        <v>22652</v>
      </c>
      <c r="L4947" t="s">
        <v>22653</v>
      </c>
      <c r="M4947" t="s">
        <v>20</v>
      </c>
      <c r="N4947">
        <v>3</v>
      </c>
      <c r="O4947">
        <f>Table1[[#This Row],[Price]]-0.1*Table1[[#This Row],[Price]]</f>
        <v>25.497</v>
      </c>
      <c r="P4947" s="9">
        <f>(Table1[[#This Row],[Expiration Date]]-Table1[[#This Row],[Manufacturing Date]])/365</f>
        <v>0.42465753424657532</v>
      </c>
      <c r="Q4947" t="str">
        <f>IF(Table1[[#This Row],[Expiration Date]]-J4955&gt;12/31/2024,"not expired","expired")</f>
        <v>expired</v>
      </c>
      <c r="R4947">
        <f>Table1[[#This Row],[Discounted Price]]*0.95</f>
        <v>24.222149999999999</v>
      </c>
      <c r="S4947">
        <f>Table1[[#This Row],[Discounted Price]]*0.9</f>
        <v>22.947300000000002</v>
      </c>
      <c r="T4947">
        <f>Table1[[#This Row],[Discounted Price]]*0.8</f>
        <v>20.397600000000001</v>
      </c>
      <c r="U4947">
        <f>Table1[[#This Row],[Price]]*0.52</f>
        <v>14.7316</v>
      </c>
      <c r="V4947">
        <f>(Table1[[#This Row],[Price]]-Table1[[#This Row],[Scrap value]])/2</f>
        <v>6.799199999999999</v>
      </c>
    </row>
    <row r="4948" spans="1:22" x14ac:dyDescent="0.25">
      <c r="A4948" t="s">
        <v>22654</v>
      </c>
      <c r="B4948" t="s">
        <v>35</v>
      </c>
      <c r="C4948" t="s">
        <v>47</v>
      </c>
      <c r="D4948" t="s">
        <v>22655</v>
      </c>
      <c r="E4948">
        <v>432.99</v>
      </c>
      <c r="F4948">
        <v>4</v>
      </c>
      <c r="G4948" t="s">
        <v>43729</v>
      </c>
      <c r="H4948" t="s">
        <v>2292</v>
      </c>
      <c r="I4948" s="1">
        <v>44927</v>
      </c>
      <c r="J4948" s="1">
        <v>46023</v>
      </c>
      <c r="K4948" t="s">
        <v>22656</v>
      </c>
      <c r="L4948" t="s">
        <v>22657</v>
      </c>
      <c r="M4948" t="s">
        <v>45</v>
      </c>
      <c r="N4948">
        <v>2</v>
      </c>
      <c r="O4948">
        <f>Table1[[#This Row],[Price]]-0.1*Table1[[#This Row],[Price]]</f>
        <v>389.69100000000003</v>
      </c>
      <c r="P4948" s="9">
        <f>(Table1[[#This Row],[Expiration Date]]-Table1[[#This Row],[Manufacturing Date]])/365</f>
        <v>3.0027397260273974</v>
      </c>
      <c r="Q4948" t="str">
        <f>IF(Table1[[#This Row],[Expiration Date]]-J4956&gt;12/31/2024,"not expired","expired")</f>
        <v>expired</v>
      </c>
      <c r="R4948">
        <f>Table1[[#This Row],[Discounted Price]]*0.95</f>
        <v>370.20645000000002</v>
      </c>
      <c r="S4948">
        <f>Table1[[#This Row],[Discounted Price]]*0.9</f>
        <v>350.72190000000006</v>
      </c>
      <c r="T4948">
        <f>Table1[[#This Row],[Discounted Price]]*0.8</f>
        <v>311.75280000000004</v>
      </c>
      <c r="U4948">
        <f>Table1[[#This Row],[Price]]*0.52</f>
        <v>225.15480000000002</v>
      </c>
      <c r="V4948">
        <f>(Table1[[#This Row],[Price]]-Table1[[#This Row],[Scrap value]])/2</f>
        <v>103.91759999999999</v>
      </c>
    </row>
    <row r="4949" spans="1:22" x14ac:dyDescent="0.25">
      <c r="A4949" t="s">
        <v>22658</v>
      </c>
      <c r="B4949" t="s">
        <v>35</v>
      </c>
      <c r="C4949" t="s">
        <v>47</v>
      </c>
      <c r="D4949" t="s">
        <v>22659</v>
      </c>
      <c r="E4949">
        <v>70.02</v>
      </c>
      <c r="F4949">
        <v>84</v>
      </c>
      <c r="G4949" t="s">
        <v>43730</v>
      </c>
      <c r="H4949" t="s">
        <v>22660</v>
      </c>
      <c r="I4949" s="1">
        <v>45000</v>
      </c>
      <c r="J4949" s="1">
        <v>46023</v>
      </c>
      <c r="K4949" t="s">
        <v>22661</v>
      </c>
      <c r="L4949" t="s">
        <v>22662</v>
      </c>
      <c r="M4949" t="s">
        <v>45</v>
      </c>
      <c r="N4949">
        <v>5</v>
      </c>
      <c r="O4949">
        <f>Table1[[#This Row],[Price]]-0.1*Table1[[#This Row],[Price]]</f>
        <v>63.017999999999994</v>
      </c>
      <c r="P4949" s="9">
        <f>(Table1[[#This Row],[Expiration Date]]-Table1[[#This Row],[Manufacturing Date]])/365</f>
        <v>2.8027397260273972</v>
      </c>
      <c r="Q4949" t="str">
        <f>IF(Table1[[#This Row],[Expiration Date]]-J4957&gt;12/31/2024,"not expired","expired")</f>
        <v>not expired</v>
      </c>
      <c r="R4949">
        <f>Table1[[#This Row],[Discounted Price]]*0.95</f>
        <v>59.867099999999994</v>
      </c>
      <c r="S4949">
        <f>Table1[[#This Row],[Discounted Price]]*0.9</f>
        <v>56.716199999999994</v>
      </c>
      <c r="T4949">
        <f>Table1[[#This Row],[Discounted Price]]*0.8</f>
        <v>50.414400000000001</v>
      </c>
      <c r="U4949">
        <f>Table1[[#This Row],[Price]]*0.52</f>
        <v>36.410399999999996</v>
      </c>
      <c r="V4949">
        <f>(Table1[[#This Row],[Price]]-Table1[[#This Row],[Scrap value]])/2</f>
        <v>16.8048</v>
      </c>
    </row>
    <row r="4950" spans="1:22" x14ac:dyDescent="0.25">
      <c r="A4950" t="s">
        <v>22663</v>
      </c>
      <c r="B4950" t="s">
        <v>15</v>
      </c>
      <c r="C4950" t="s">
        <v>47</v>
      </c>
      <c r="D4950" t="s">
        <v>22664</v>
      </c>
      <c r="E4950">
        <v>110.19</v>
      </c>
      <c r="F4950">
        <v>47</v>
      </c>
      <c r="G4950" t="s">
        <v>43728</v>
      </c>
      <c r="H4950" t="s">
        <v>20169</v>
      </c>
      <c r="I4950" s="1">
        <v>45137</v>
      </c>
      <c r="J4950" s="1">
        <v>45292</v>
      </c>
      <c r="K4950" t="s">
        <v>22665</v>
      </c>
      <c r="L4950" t="s">
        <v>22666</v>
      </c>
      <c r="M4950" t="s">
        <v>45</v>
      </c>
      <c r="N4950">
        <v>5</v>
      </c>
      <c r="O4950">
        <f>Table1[[#This Row],[Price]]-0.1*Table1[[#This Row],[Price]]</f>
        <v>99.170999999999992</v>
      </c>
      <c r="P4950" s="9">
        <f>(Table1[[#This Row],[Expiration Date]]-Table1[[#This Row],[Manufacturing Date]])/365</f>
        <v>0.42465753424657532</v>
      </c>
      <c r="Q4950" t="str">
        <f>IF(Table1[[#This Row],[Expiration Date]]-J4958&gt;12/31/2024,"not expired","expired")</f>
        <v>expired</v>
      </c>
      <c r="R4950">
        <f>Table1[[#This Row],[Discounted Price]]*0.95</f>
        <v>94.21244999999999</v>
      </c>
      <c r="S4950">
        <f>Table1[[#This Row],[Discounted Price]]*0.9</f>
        <v>89.253900000000002</v>
      </c>
      <c r="T4950">
        <f>Table1[[#This Row],[Discounted Price]]*0.8</f>
        <v>79.336799999999997</v>
      </c>
      <c r="U4950">
        <f>Table1[[#This Row],[Price]]*0.52</f>
        <v>57.2988</v>
      </c>
      <c r="V4950">
        <f>(Table1[[#This Row],[Price]]-Table1[[#This Row],[Scrap value]])/2</f>
        <v>26.445599999999999</v>
      </c>
    </row>
    <row r="4951" spans="1:22" x14ac:dyDescent="0.25">
      <c r="A4951" t="s">
        <v>22667</v>
      </c>
      <c r="B4951" t="s">
        <v>15</v>
      </c>
      <c r="C4951" t="s">
        <v>47</v>
      </c>
      <c r="D4951" t="s">
        <v>22668</v>
      </c>
      <c r="E4951">
        <v>351.61</v>
      </c>
      <c r="F4951">
        <v>34</v>
      </c>
      <c r="G4951" t="s">
        <v>43730</v>
      </c>
      <c r="H4951" t="s">
        <v>22573</v>
      </c>
      <c r="I4951" s="1">
        <v>45137</v>
      </c>
      <c r="J4951" s="1">
        <v>45292</v>
      </c>
      <c r="K4951" t="s">
        <v>22669</v>
      </c>
      <c r="L4951" t="s">
        <v>22670</v>
      </c>
      <c r="M4951" t="s">
        <v>45</v>
      </c>
      <c r="N4951">
        <v>2</v>
      </c>
      <c r="O4951">
        <f>Table1[[#This Row],[Price]]-0.1*Table1[[#This Row],[Price]]</f>
        <v>316.44900000000001</v>
      </c>
      <c r="P4951" s="9">
        <f>(Table1[[#This Row],[Expiration Date]]-Table1[[#This Row],[Manufacturing Date]])/365</f>
        <v>0.42465753424657532</v>
      </c>
      <c r="Q4951" t="str">
        <f>IF(Table1[[#This Row],[Expiration Date]]-J4959&gt;12/31/2024,"not expired","expired")</f>
        <v>expired</v>
      </c>
      <c r="R4951">
        <f>Table1[[#This Row],[Discounted Price]]*0.95</f>
        <v>300.62655000000001</v>
      </c>
      <c r="S4951">
        <f>Table1[[#This Row],[Discounted Price]]*0.9</f>
        <v>284.80410000000001</v>
      </c>
      <c r="T4951">
        <f>Table1[[#This Row],[Discounted Price]]*0.8</f>
        <v>253.15920000000003</v>
      </c>
      <c r="U4951">
        <f>Table1[[#This Row],[Price]]*0.52</f>
        <v>182.83720000000002</v>
      </c>
      <c r="V4951">
        <f>(Table1[[#This Row],[Price]]-Table1[[#This Row],[Scrap value]])/2</f>
        <v>84.386399999999995</v>
      </c>
    </row>
    <row r="4952" spans="1:22" x14ac:dyDescent="0.25">
      <c r="A4952" t="s">
        <v>22671</v>
      </c>
      <c r="B4952" t="s">
        <v>35</v>
      </c>
      <c r="C4952" t="s">
        <v>47</v>
      </c>
      <c r="D4952" t="s">
        <v>22672</v>
      </c>
      <c r="E4952">
        <v>390.08</v>
      </c>
      <c r="F4952">
        <v>49</v>
      </c>
      <c r="G4952" t="s">
        <v>43728</v>
      </c>
      <c r="H4952" t="s">
        <v>15220</v>
      </c>
      <c r="I4952" s="1">
        <v>45000</v>
      </c>
      <c r="J4952" s="1">
        <v>45658</v>
      </c>
      <c r="K4952" t="s">
        <v>22673</v>
      </c>
      <c r="L4952" t="s">
        <v>22674</v>
      </c>
      <c r="M4952" t="s">
        <v>45</v>
      </c>
      <c r="N4952">
        <v>1</v>
      </c>
      <c r="O4952">
        <f>Table1[[#This Row],[Price]]-0.1*Table1[[#This Row],[Price]]</f>
        <v>351.072</v>
      </c>
      <c r="P4952" s="9">
        <f>(Table1[[#This Row],[Expiration Date]]-Table1[[#This Row],[Manufacturing Date]])/365</f>
        <v>1.8027397260273972</v>
      </c>
      <c r="Q4952" t="str">
        <f>IF(Table1[[#This Row],[Expiration Date]]-J4960&gt;12/31/2024,"not expired","expired")</f>
        <v>expired</v>
      </c>
      <c r="R4952">
        <f>Table1[[#This Row],[Discounted Price]]*0.95</f>
        <v>333.51839999999999</v>
      </c>
      <c r="S4952">
        <f>Table1[[#This Row],[Discounted Price]]*0.9</f>
        <v>315.96480000000003</v>
      </c>
      <c r="T4952">
        <f>Table1[[#This Row],[Discounted Price]]*0.8</f>
        <v>280.85759999999999</v>
      </c>
      <c r="U4952">
        <f>Table1[[#This Row],[Price]]*0.52</f>
        <v>202.8416</v>
      </c>
      <c r="V4952">
        <f>(Table1[[#This Row],[Price]]-Table1[[#This Row],[Scrap value]])/2</f>
        <v>93.619199999999992</v>
      </c>
    </row>
    <row r="4953" spans="1:22" x14ac:dyDescent="0.25">
      <c r="A4953" t="s">
        <v>22675</v>
      </c>
      <c r="B4953" t="s">
        <v>15</v>
      </c>
      <c r="C4953" t="s">
        <v>47</v>
      </c>
      <c r="D4953" t="s">
        <v>22676</v>
      </c>
      <c r="E4953">
        <v>123.03</v>
      </c>
      <c r="F4953">
        <v>43</v>
      </c>
      <c r="G4953" t="s">
        <v>43729</v>
      </c>
      <c r="H4953" t="s">
        <v>284</v>
      </c>
      <c r="I4953" s="1">
        <v>44927</v>
      </c>
      <c r="J4953" s="1">
        <v>46023</v>
      </c>
      <c r="K4953" t="s">
        <v>22677</v>
      </c>
      <c r="L4953" t="s">
        <v>22678</v>
      </c>
      <c r="M4953" t="s">
        <v>27</v>
      </c>
      <c r="N4953">
        <v>4</v>
      </c>
      <c r="O4953">
        <f>Table1[[#This Row],[Price]]-0.1*Table1[[#This Row],[Price]]</f>
        <v>110.727</v>
      </c>
      <c r="P4953" s="9">
        <f>(Table1[[#This Row],[Expiration Date]]-Table1[[#This Row],[Manufacturing Date]])/365</f>
        <v>3.0027397260273974</v>
      </c>
      <c r="Q4953" t="str">
        <f>IF(Table1[[#This Row],[Expiration Date]]-J4961&gt;12/31/2024,"not expired","expired")</f>
        <v>not expired</v>
      </c>
      <c r="R4953">
        <f>Table1[[#This Row],[Discounted Price]]*0.95</f>
        <v>105.19065000000001</v>
      </c>
      <c r="S4953">
        <f>Table1[[#This Row],[Discounted Price]]*0.9</f>
        <v>99.654300000000006</v>
      </c>
      <c r="T4953">
        <f>Table1[[#This Row],[Discounted Price]]*0.8</f>
        <v>88.581600000000009</v>
      </c>
      <c r="U4953">
        <f>Table1[[#This Row],[Price]]*0.52</f>
        <v>63.9756</v>
      </c>
      <c r="V4953">
        <f>(Table1[[#This Row],[Price]]-Table1[[#This Row],[Scrap value]])/2</f>
        <v>29.527200000000001</v>
      </c>
    </row>
    <row r="4954" spans="1:22" x14ac:dyDescent="0.25">
      <c r="A4954" t="s">
        <v>22679</v>
      </c>
      <c r="B4954" t="s">
        <v>22</v>
      </c>
      <c r="C4954" t="s">
        <v>47</v>
      </c>
      <c r="D4954" t="s">
        <v>22680</v>
      </c>
      <c r="E4954">
        <v>332.4</v>
      </c>
      <c r="F4954">
        <v>79</v>
      </c>
      <c r="G4954" t="s">
        <v>43728</v>
      </c>
      <c r="H4954" t="s">
        <v>19411</v>
      </c>
      <c r="I4954" s="1">
        <v>45000</v>
      </c>
      <c r="J4954" s="1">
        <v>45658</v>
      </c>
      <c r="K4954" t="s">
        <v>22681</v>
      </c>
      <c r="L4954" t="s">
        <v>22682</v>
      </c>
      <c r="M4954" t="s">
        <v>45</v>
      </c>
      <c r="N4954">
        <v>2</v>
      </c>
      <c r="O4954">
        <f>Table1[[#This Row],[Price]]-0.1*Table1[[#This Row],[Price]]</f>
        <v>299.15999999999997</v>
      </c>
      <c r="P4954" s="9">
        <f>(Table1[[#This Row],[Expiration Date]]-Table1[[#This Row],[Manufacturing Date]])/365</f>
        <v>1.8027397260273972</v>
      </c>
      <c r="Q4954" t="str">
        <f>IF(Table1[[#This Row],[Expiration Date]]-J4962&gt;12/31/2024,"not expired","expired")</f>
        <v>expired</v>
      </c>
      <c r="R4954">
        <f>Table1[[#This Row],[Discounted Price]]*0.95</f>
        <v>284.20199999999994</v>
      </c>
      <c r="S4954">
        <f>Table1[[#This Row],[Discounted Price]]*0.9</f>
        <v>269.24399999999997</v>
      </c>
      <c r="T4954">
        <f>Table1[[#This Row],[Discounted Price]]*0.8</f>
        <v>239.32799999999997</v>
      </c>
      <c r="U4954">
        <f>Table1[[#This Row],[Price]]*0.52</f>
        <v>172.84799999999998</v>
      </c>
      <c r="V4954">
        <f>(Table1[[#This Row],[Price]]-Table1[[#This Row],[Scrap value]])/2</f>
        <v>79.775999999999996</v>
      </c>
    </row>
    <row r="4955" spans="1:22" x14ac:dyDescent="0.25">
      <c r="A4955" t="s">
        <v>22683</v>
      </c>
      <c r="B4955" t="s">
        <v>35</v>
      </c>
      <c r="C4955" t="s">
        <v>47</v>
      </c>
      <c r="D4955" t="s">
        <v>22684</v>
      </c>
      <c r="E4955">
        <v>273</v>
      </c>
      <c r="F4955">
        <v>39</v>
      </c>
      <c r="G4955" t="s">
        <v>43728</v>
      </c>
      <c r="H4955" t="s">
        <v>22685</v>
      </c>
      <c r="I4955" s="1">
        <v>45000</v>
      </c>
      <c r="J4955" s="1">
        <v>45292</v>
      </c>
      <c r="K4955" t="s">
        <v>22686</v>
      </c>
      <c r="L4955" t="s">
        <v>22687</v>
      </c>
      <c r="M4955" t="s">
        <v>45</v>
      </c>
      <c r="N4955">
        <v>3</v>
      </c>
      <c r="O4955">
        <f>Table1[[#This Row],[Price]]-0.1*Table1[[#This Row],[Price]]</f>
        <v>245.7</v>
      </c>
      <c r="P4955" s="9">
        <f>(Table1[[#This Row],[Expiration Date]]-Table1[[#This Row],[Manufacturing Date]])/365</f>
        <v>0.8</v>
      </c>
      <c r="Q4955" t="str">
        <f>IF(Table1[[#This Row],[Expiration Date]]-J4963&gt;12/31/2024,"not expired","expired")</f>
        <v>expired</v>
      </c>
      <c r="R4955">
        <f>Table1[[#This Row],[Discounted Price]]*0.95</f>
        <v>233.41499999999999</v>
      </c>
      <c r="S4955">
        <f>Table1[[#This Row],[Discounted Price]]*0.9</f>
        <v>221.13</v>
      </c>
      <c r="T4955">
        <f>Table1[[#This Row],[Discounted Price]]*0.8</f>
        <v>196.56</v>
      </c>
      <c r="U4955">
        <f>Table1[[#This Row],[Price]]*0.52</f>
        <v>141.96</v>
      </c>
      <c r="V4955">
        <f>(Table1[[#This Row],[Price]]-Table1[[#This Row],[Scrap value]])/2</f>
        <v>65.52</v>
      </c>
    </row>
    <row r="4956" spans="1:22" x14ac:dyDescent="0.25">
      <c r="A4956" t="s">
        <v>22688</v>
      </c>
      <c r="B4956" t="s">
        <v>35</v>
      </c>
      <c r="C4956" t="s">
        <v>47</v>
      </c>
      <c r="D4956" t="s">
        <v>22689</v>
      </c>
      <c r="E4956">
        <v>352.16</v>
      </c>
      <c r="F4956">
        <v>91</v>
      </c>
      <c r="G4956" t="s">
        <v>43729</v>
      </c>
      <c r="H4956" t="s">
        <v>22690</v>
      </c>
      <c r="I4956" s="1">
        <v>45137</v>
      </c>
      <c r="J4956" s="1">
        <v>46023</v>
      </c>
      <c r="K4956" t="s">
        <v>22691</v>
      </c>
      <c r="L4956" t="s">
        <v>22692</v>
      </c>
      <c r="M4956" t="s">
        <v>27</v>
      </c>
      <c r="N4956">
        <v>2</v>
      </c>
      <c r="O4956">
        <f>Table1[[#This Row],[Price]]-0.1*Table1[[#This Row],[Price]]</f>
        <v>316.94400000000002</v>
      </c>
      <c r="P4956" s="9">
        <f>(Table1[[#This Row],[Expiration Date]]-Table1[[#This Row],[Manufacturing Date]])/365</f>
        <v>2.4273972602739726</v>
      </c>
      <c r="Q4956" t="str">
        <f>IF(Table1[[#This Row],[Expiration Date]]-J4964&gt;12/31/2024,"not expired","expired")</f>
        <v>not expired</v>
      </c>
      <c r="R4956">
        <f>Table1[[#This Row],[Discounted Price]]*0.95</f>
        <v>301.09680000000003</v>
      </c>
      <c r="S4956">
        <f>Table1[[#This Row],[Discounted Price]]*0.9</f>
        <v>285.24960000000004</v>
      </c>
      <c r="T4956">
        <f>Table1[[#This Row],[Discounted Price]]*0.8</f>
        <v>253.55520000000001</v>
      </c>
      <c r="U4956">
        <f>Table1[[#This Row],[Price]]*0.52</f>
        <v>183.12320000000003</v>
      </c>
      <c r="V4956">
        <f>(Table1[[#This Row],[Price]]-Table1[[#This Row],[Scrap value]])/2</f>
        <v>84.5184</v>
      </c>
    </row>
    <row r="4957" spans="1:22" x14ac:dyDescent="0.25">
      <c r="A4957" t="s">
        <v>22693</v>
      </c>
      <c r="B4957" t="s">
        <v>29</v>
      </c>
      <c r="C4957" t="s">
        <v>47</v>
      </c>
      <c r="D4957" t="s">
        <v>22694</v>
      </c>
      <c r="E4957">
        <v>420</v>
      </c>
      <c r="F4957">
        <v>38</v>
      </c>
      <c r="G4957" t="s">
        <v>43730</v>
      </c>
      <c r="H4957" t="s">
        <v>22695</v>
      </c>
      <c r="I4957" s="1">
        <v>44927</v>
      </c>
      <c r="J4957" s="1">
        <v>45658</v>
      </c>
      <c r="K4957" t="s">
        <v>22696</v>
      </c>
      <c r="L4957" t="s">
        <v>22697</v>
      </c>
      <c r="M4957" t="s">
        <v>27</v>
      </c>
      <c r="N4957">
        <v>1</v>
      </c>
      <c r="O4957">
        <f>Table1[[#This Row],[Price]]-0.1*Table1[[#This Row],[Price]]</f>
        <v>378</v>
      </c>
      <c r="P4957" s="9">
        <f>(Table1[[#This Row],[Expiration Date]]-Table1[[#This Row],[Manufacturing Date]])/365</f>
        <v>2.0027397260273974</v>
      </c>
      <c r="Q4957" t="str">
        <f>IF(Table1[[#This Row],[Expiration Date]]-J4965&gt;12/31/2024,"not expired","expired")</f>
        <v>expired</v>
      </c>
      <c r="R4957">
        <f>Table1[[#This Row],[Discounted Price]]*0.95</f>
        <v>359.09999999999997</v>
      </c>
      <c r="S4957">
        <f>Table1[[#This Row],[Discounted Price]]*0.9</f>
        <v>340.2</v>
      </c>
      <c r="T4957">
        <f>Table1[[#This Row],[Discounted Price]]*0.8</f>
        <v>302.40000000000003</v>
      </c>
      <c r="U4957">
        <f>Table1[[#This Row],[Price]]*0.52</f>
        <v>218.4</v>
      </c>
      <c r="V4957">
        <f>(Table1[[#This Row],[Price]]-Table1[[#This Row],[Scrap value]])/2</f>
        <v>100.8</v>
      </c>
    </row>
    <row r="4958" spans="1:22" x14ac:dyDescent="0.25">
      <c r="A4958" t="s">
        <v>22698</v>
      </c>
      <c r="B4958" t="s">
        <v>15</v>
      </c>
      <c r="C4958" t="s">
        <v>47</v>
      </c>
      <c r="D4958" t="s">
        <v>22699</v>
      </c>
      <c r="E4958">
        <v>283.10000000000002</v>
      </c>
      <c r="F4958">
        <v>60</v>
      </c>
      <c r="G4958" t="s">
        <v>43728</v>
      </c>
      <c r="H4958" t="s">
        <v>8952</v>
      </c>
      <c r="I4958" s="1">
        <v>44927</v>
      </c>
      <c r="J4958" s="1">
        <v>45292</v>
      </c>
      <c r="K4958" t="s">
        <v>22700</v>
      </c>
      <c r="L4958" t="s">
        <v>22701</v>
      </c>
      <c r="M4958" t="s">
        <v>20</v>
      </c>
      <c r="N4958">
        <v>5</v>
      </c>
      <c r="O4958">
        <f>Table1[[#This Row],[Price]]-0.1*Table1[[#This Row],[Price]]</f>
        <v>254.79000000000002</v>
      </c>
      <c r="P4958" s="9">
        <f>(Table1[[#This Row],[Expiration Date]]-Table1[[#This Row],[Manufacturing Date]])/365</f>
        <v>1</v>
      </c>
      <c r="Q4958" t="str">
        <f>IF(Table1[[#This Row],[Expiration Date]]-J4966&gt;12/31/2024,"not expired","expired")</f>
        <v>expired</v>
      </c>
      <c r="R4958">
        <f>Table1[[#This Row],[Discounted Price]]*0.95</f>
        <v>242.0505</v>
      </c>
      <c r="S4958">
        <f>Table1[[#This Row],[Discounted Price]]*0.9</f>
        <v>229.31100000000004</v>
      </c>
      <c r="T4958">
        <f>Table1[[#This Row],[Discounted Price]]*0.8</f>
        <v>203.83200000000002</v>
      </c>
      <c r="U4958">
        <f>Table1[[#This Row],[Price]]*0.52</f>
        <v>147.21200000000002</v>
      </c>
      <c r="V4958">
        <f>(Table1[[#This Row],[Price]]-Table1[[#This Row],[Scrap value]])/2</f>
        <v>67.944000000000003</v>
      </c>
    </row>
    <row r="4959" spans="1:22" x14ac:dyDescent="0.25">
      <c r="A4959" t="s">
        <v>22702</v>
      </c>
      <c r="B4959" t="s">
        <v>15</v>
      </c>
      <c r="C4959" t="s">
        <v>47</v>
      </c>
      <c r="D4959" t="s">
        <v>22703</v>
      </c>
      <c r="E4959">
        <v>165.39</v>
      </c>
      <c r="F4959">
        <v>54</v>
      </c>
      <c r="G4959" t="s">
        <v>43729</v>
      </c>
      <c r="H4959" t="s">
        <v>22704</v>
      </c>
      <c r="I4959" s="1">
        <v>44927</v>
      </c>
      <c r="J4959" s="1">
        <v>46023</v>
      </c>
      <c r="K4959" t="s">
        <v>22705</v>
      </c>
      <c r="L4959" t="s">
        <v>22706</v>
      </c>
      <c r="M4959" t="s">
        <v>27</v>
      </c>
      <c r="N4959">
        <v>1</v>
      </c>
      <c r="O4959">
        <f>Table1[[#This Row],[Price]]-0.1*Table1[[#This Row],[Price]]</f>
        <v>148.851</v>
      </c>
      <c r="P4959" s="9">
        <f>(Table1[[#This Row],[Expiration Date]]-Table1[[#This Row],[Manufacturing Date]])/365</f>
        <v>3.0027397260273974</v>
      </c>
      <c r="Q4959" t="str">
        <f>IF(Table1[[#This Row],[Expiration Date]]-J4967&gt;12/31/2024,"not expired","expired")</f>
        <v>not expired</v>
      </c>
      <c r="R4959">
        <f>Table1[[#This Row],[Discounted Price]]*0.95</f>
        <v>141.40844999999999</v>
      </c>
      <c r="S4959">
        <f>Table1[[#This Row],[Discounted Price]]*0.9</f>
        <v>133.9659</v>
      </c>
      <c r="T4959">
        <f>Table1[[#This Row],[Discounted Price]]*0.8</f>
        <v>119.08080000000001</v>
      </c>
      <c r="U4959">
        <f>Table1[[#This Row],[Price]]*0.52</f>
        <v>86.002799999999993</v>
      </c>
      <c r="V4959">
        <f>(Table1[[#This Row],[Price]]-Table1[[#This Row],[Scrap value]])/2</f>
        <v>39.693599999999996</v>
      </c>
    </row>
    <row r="4960" spans="1:22" x14ac:dyDescent="0.25">
      <c r="A4960" t="s">
        <v>22707</v>
      </c>
      <c r="B4960" t="s">
        <v>15</v>
      </c>
      <c r="C4960" t="s">
        <v>47</v>
      </c>
      <c r="D4960" t="s">
        <v>22708</v>
      </c>
      <c r="E4960">
        <v>381.88</v>
      </c>
      <c r="F4960">
        <v>70</v>
      </c>
      <c r="G4960" t="s">
        <v>43729</v>
      </c>
      <c r="H4960" t="s">
        <v>7705</v>
      </c>
      <c r="I4960" s="1">
        <v>45000</v>
      </c>
      <c r="J4960" s="1">
        <v>45658</v>
      </c>
      <c r="K4960" t="s">
        <v>22709</v>
      </c>
      <c r="L4960" t="s">
        <v>22710</v>
      </c>
      <c r="M4960" t="s">
        <v>27</v>
      </c>
      <c r="N4960">
        <v>5</v>
      </c>
      <c r="O4960">
        <f>Table1[[#This Row],[Price]]-0.1*Table1[[#This Row],[Price]]</f>
        <v>343.69200000000001</v>
      </c>
      <c r="P4960" s="9">
        <f>(Table1[[#This Row],[Expiration Date]]-Table1[[#This Row],[Manufacturing Date]])/365</f>
        <v>1.8027397260273972</v>
      </c>
      <c r="Q4960" t="str">
        <f>IF(Table1[[#This Row],[Expiration Date]]-J4968&gt;12/31/2024,"not expired","expired")</f>
        <v>not expired</v>
      </c>
      <c r="R4960">
        <f>Table1[[#This Row],[Discounted Price]]*0.95</f>
        <v>326.50740000000002</v>
      </c>
      <c r="S4960">
        <f>Table1[[#This Row],[Discounted Price]]*0.9</f>
        <v>309.32280000000003</v>
      </c>
      <c r="T4960">
        <f>Table1[[#This Row],[Discounted Price]]*0.8</f>
        <v>274.95359999999999</v>
      </c>
      <c r="U4960">
        <f>Table1[[#This Row],[Price]]*0.52</f>
        <v>198.57760000000002</v>
      </c>
      <c r="V4960">
        <f>(Table1[[#This Row],[Price]]-Table1[[#This Row],[Scrap value]])/2</f>
        <v>91.651199999999989</v>
      </c>
    </row>
    <row r="4961" spans="1:22" x14ac:dyDescent="0.25">
      <c r="A4961" t="s">
        <v>22711</v>
      </c>
      <c r="B4961" t="s">
        <v>29</v>
      </c>
      <c r="C4961" t="s">
        <v>47</v>
      </c>
      <c r="D4961" t="s">
        <v>22712</v>
      </c>
      <c r="E4961">
        <v>333.8</v>
      </c>
      <c r="F4961">
        <v>63</v>
      </c>
      <c r="G4961" t="s">
        <v>43729</v>
      </c>
      <c r="H4961" t="s">
        <v>9019</v>
      </c>
      <c r="I4961" s="1">
        <v>45137</v>
      </c>
      <c r="J4961" s="1">
        <v>45292</v>
      </c>
      <c r="K4961" t="s">
        <v>22713</v>
      </c>
      <c r="L4961" t="s">
        <v>22714</v>
      </c>
      <c r="M4961" t="s">
        <v>20</v>
      </c>
      <c r="N4961">
        <v>1</v>
      </c>
      <c r="O4961">
        <f>Table1[[#This Row],[Price]]-0.1*Table1[[#This Row],[Price]]</f>
        <v>300.42</v>
      </c>
      <c r="P4961" s="9">
        <f>(Table1[[#This Row],[Expiration Date]]-Table1[[#This Row],[Manufacturing Date]])/365</f>
        <v>0.42465753424657532</v>
      </c>
      <c r="Q4961" t="str">
        <f>IF(Table1[[#This Row],[Expiration Date]]-J4969&gt;12/31/2024,"not expired","expired")</f>
        <v>expired</v>
      </c>
      <c r="R4961">
        <f>Table1[[#This Row],[Discounted Price]]*0.95</f>
        <v>285.399</v>
      </c>
      <c r="S4961">
        <f>Table1[[#This Row],[Discounted Price]]*0.9</f>
        <v>270.37800000000004</v>
      </c>
      <c r="T4961">
        <f>Table1[[#This Row],[Discounted Price]]*0.8</f>
        <v>240.33600000000001</v>
      </c>
      <c r="U4961">
        <f>Table1[[#This Row],[Price]]*0.52</f>
        <v>173.57600000000002</v>
      </c>
      <c r="V4961">
        <f>(Table1[[#This Row],[Price]]-Table1[[#This Row],[Scrap value]])/2</f>
        <v>80.111999999999995</v>
      </c>
    </row>
    <row r="4962" spans="1:22" x14ac:dyDescent="0.25">
      <c r="A4962" t="s">
        <v>22715</v>
      </c>
      <c r="B4962" t="s">
        <v>22</v>
      </c>
      <c r="C4962" t="s">
        <v>47</v>
      </c>
      <c r="D4962" t="s">
        <v>22716</v>
      </c>
      <c r="E4962">
        <v>489.38</v>
      </c>
      <c r="F4962">
        <v>30</v>
      </c>
      <c r="G4962" t="s">
        <v>43730</v>
      </c>
      <c r="H4962" t="s">
        <v>6112</v>
      </c>
      <c r="I4962" s="1">
        <v>45137</v>
      </c>
      <c r="J4962" s="1">
        <v>45658</v>
      </c>
      <c r="K4962" t="s">
        <v>22717</v>
      </c>
      <c r="L4962" t="s">
        <v>22718</v>
      </c>
      <c r="M4962" t="s">
        <v>20</v>
      </c>
      <c r="N4962">
        <v>5</v>
      </c>
      <c r="O4962">
        <f>Table1[[#This Row],[Price]]-0.1*Table1[[#This Row],[Price]]</f>
        <v>440.44200000000001</v>
      </c>
      <c r="P4962" s="9">
        <f>(Table1[[#This Row],[Expiration Date]]-Table1[[#This Row],[Manufacturing Date]])/365</f>
        <v>1.4273972602739726</v>
      </c>
      <c r="Q4962" t="str">
        <f>IF(Table1[[#This Row],[Expiration Date]]-J4970&gt;12/31/2024,"not expired","expired")</f>
        <v>not expired</v>
      </c>
      <c r="R4962">
        <f>Table1[[#This Row],[Discounted Price]]*0.95</f>
        <v>418.41989999999998</v>
      </c>
      <c r="S4962">
        <f>Table1[[#This Row],[Discounted Price]]*0.9</f>
        <v>396.39780000000002</v>
      </c>
      <c r="T4962">
        <f>Table1[[#This Row],[Discounted Price]]*0.8</f>
        <v>352.35360000000003</v>
      </c>
      <c r="U4962">
        <f>Table1[[#This Row],[Price]]*0.52</f>
        <v>254.4776</v>
      </c>
      <c r="V4962">
        <f>(Table1[[#This Row],[Price]]-Table1[[#This Row],[Scrap value]])/2</f>
        <v>117.4512</v>
      </c>
    </row>
    <row r="4963" spans="1:22" x14ac:dyDescent="0.25">
      <c r="A4963" t="s">
        <v>22719</v>
      </c>
      <c r="B4963" t="s">
        <v>29</v>
      </c>
      <c r="C4963" t="s">
        <v>47</v>
      </c>
      <c r="D4963" t="s">
        <v>22720</v>
      </c>
      <c r="E4963">
        <v>382.03</v>
      </c>
      <c r="F4963">
        <v>26</v>
      </c>
      <c r="G4963" t="s">
        <v>43730</v>
      </c>
      <c r="H4963" t="s">
        <v>12751</v>
      </c>
      <c r="I4963" s="1">
        <v>44927</v>
      </c>
      <c r="J4963" s="1">
        <v>45658</v>
      </c>
      <c r="K4963" t="s">
        <v>22721</v>
      </c>
      <c r="L4963" t="s">
        <v>22722</v>
      </c>
      <c r="M4963" t="s">
        <v>45</v>
      </c>
      <c r="N4963">
        <v>1</v>
      </c>
      <c r="O4963">
        <f>Table1[[#This Row],[Price]]-0.1*Table1[[#This Row],[Price]]</f>
        <v>343.827</v>
      </c>
      <c r="P4963" s="9">
        <f>(Table1[[#This Row],[Expiration Date]]-Table1[[#This Row],[Manufacturing Date]])/365</f>
        <v>2.0027397260273974</v>
      </c>
      <c r="Q4963" t="str">
        <f>IF(Table1[[#This Row],[Expiration Date]]-J4971&gt;12/31/2024,"not expired","expired")</f>
        <v>expired</v>
      </c>
      <c r="R4963">
        <f>Table1[[#This Row],[Discounted Price]]*0.95</f>
        <v>326.63565</v>
      </c>
      <c r="S4963">
        <f>Table1[[#This Row],[Discounted Price]]*0.9</f>
        <v>309.4443</v>
      </c>
      <c r="T4963">
        <f>Table1[[#This Row],[Discounted Price]]*0.8</f>
        <v>275.0616</v>
      </c>
      <c r="U4963">
        <f>Table1[[#This Row],[Price]]*0.52</f>
        <v>198.65559999999999</v>
      </c>
      <c r="V4963">
        <f>(Table1[[#This Row],[Price]]-Table1[[#This Row],[Scrap value]])/2</f>
        <v>91.68719999999999</v>
      </c>
    </row>
    <row r="4964" spans="1:22" x14ac:dyDescent="0.25">
      <c r="A4964" t="s">
        <v>22723</v>
      </c>
      <c r="B4964" t="s">
        <v>22</v>
      </c>
      <c r="C4964" t="s">
        <v>47</v>
      </c>
      <c r="D4964" t="s">
        <v>22724</v>
      </c>
      <c r="E4964">
        <v>73.349999999999994</v>
      </c>
      <c r="F4964">
        <v>18</v>
      </c>
      <c r="G4964" t="s">
        <v>43729</v>
      </c>
      <c r="H4964" t="s">
        <v>7977</v>
      </c>
      <c r="I4964" s="1">
        <v>45000</v>
      </c>
      <c r="J4964" s="1">
        <v>45292</v>
      </c>
      <c r="K4964" t="s">
        <v>22725</v>
      </c>
      <c r="L4964" t="s">
        <v>22726</v>
      </c>
      <c r="M4964" t="s">
        <v>20</v>
      </c>
      <c r="N4964">
        <v>1</v>
      </c>
      <c r="O4964">
        <f>Table1[[#This Row],[Price]]-0.1*Table1[[#This Row],[Price]]</f>
        <v>66.015000000000001</v>
      </c>
      <c r="P4964" s="9">
        <f>(Table1[[#This Row],[Expiration Date]]-Table1[[#This Row],[Manufacturing Date]])/365</f>
        <v>0.8</v>
      </c>
      <c r="Q4964" t="str">
        <f>IF(Table1[[#This Row],[Expiration Date]]-J4972&gt;12/31/2024,"not expired","expired")</f>
        <v>expired</v>
      </c>
      <c r="R4964">
        <f>Table1[[#This Row],[Discounted Price]]*0.95</f>
        <v>62.71425</v>
      </c>
      <c r="S4964">
        <f>Table1[[#This Row],[Discounted Price]]*0.9</f>
        <v>59.413499999999999</v>
      </c>
      <c r="T4964">
        <f>Table1[[#This Row],[Discounted Price]]*0.8</f>
        <v>52.812000000000005</v>
      </c>
      <c r="U4964">
        <f>Table1[[#This Row],[Price]]*0.52</f>
        <v>38.141999999999996</v>
      </c>
      <c r="V4964">
        <f>(Table1[[#This Row],[Price]]-Table1[[#This Row],[Scrap value]])/2</f>
        <v>17.603999999999999</v>
      </c>
    </row>
    <row r="4965" spans="1:22" x14ac:dyDescent="0.25">
      <c r="A4965" t="s">
        <v>22727</v>
      </c>
      <c r="B4965" t="s">
        <v>15</v>
      </c>
      <c r="C4965" t="s">
        <v>47</v>
      </c>
      <c r="D4965" t="s">
        <v>22728</v>
      </c>
      <c r="E4965">
        <v>326.02999999999997</v>
      </c>
      <c r="F4965">
        <v>99</v>
      </c>
      <c r="G4965" t="s">
        <v>43728</v>
      </c>
      <c r="H4965" t="s">
        <v>22729</v>
      </c>
      <c r="I4965" s="1">
        <v>45137</v>
      </c>
      <c r="J4965" s="1">
        <v>45658</v>
      </c>
      <c r="K4965" t="s">
        <v>22730</v>
      </c>
      <c r="L4965" t="s">
        <v>22731</v>
      </c>
      <c r="M4965" t="s">
        <v>45</v>
      </c>
      <c r="N4965">
        <v>5</v>
      </c>
      <c r="O4965">
        <f>Table1[[#This Row],[Price]]-0.1*Table1[[#This Row],[Price]]</f>
        <v>293.42699999999996</v>
      </c>
      <c r="P4965" s="9">
        <f>(Table1[[#This Row],[Expiration Date]]-Table1[[#This Row],[Manufacturing Date]])/365</f>
        <v>1.4273972602739726</v>
      </c>
      <c r="Q4965" t="str">
        <f>IF(Table1[[#This Row],[Expiration Date]]-J4973&gt;12/31/2024,"not expired","expired")</f>
        <v>not expired</v>
      </c>
      <c r="R4965">
        <f>Table1[[#This Row],[Discounted Price]]*0.95</f>
        <v>278.75564999999995</v>
      </c>
      <c r="S4965">
        <f>Table1[[#This Row],[Discounted Price]]*0.9</f>
        <v>264.08429999999998</v>
      </c>
      <c r="T4965">
        <f>Table1[[#This Row],[Discounted Price]]*0.8</f>
        <v>234.74159999999998</v>
      </c>
      <c r="U4965">
        <f>Table1[[#This Row],[Price]]*0.52</f>
        <v>169.53559999999999</v>
      </c>
      <c r="V4965">
        <f>(Table1[[#This Row],[Price]]-Table1[[#This Row],[Scrap value]])/2</f>
        <v>78.247199999999992</v>
      </c>
    </row>
    <row r="4966" spans="1:22" x14ac:dyDescent="0.25">
      <c r="A4966" t="s">
        <v>22732</v>
      </c>
      <c r="B4966" t="s">
        <v>22</v>
      </c>
      <c r="C4966" t="s">
        <v>47</v>
      </c>
      <c r="D4966" t="s">
        <v>22733</v>
      </c>
      <c r="E4966">
        <v>134.51</v>
      </c>
      <c r="F4966">
        <v>81</v>
      </c>
      <c r="G4966" t="s">
        <v>43728</v>
      </c>
      <c r="H4966" t="s">
        <v>389</v>
      </c>
      <c r="I4966" s="1">
        <v>45000</v>
      </c>
      <c r="J4966" s="1">
        <v>45658</v>
      </c>
      <c r="K4966" t="s">
        <v>22734</v>
      </c>
      <c r="L4966" t="s">
        <v>22735</v>
      </c>
      <c r="M4966" t="s">
        <v>20</v>
      </c>
      <c r="N4966">
        <v>2</v>
      </c>
      <c r="O4966">
        <f>Table1[[#This Row],[Price]]-0.1*Table1[[#This Row],[Price]]</f>
        <v>121.059</v>
      </c>
      <c r="P4966" s="9">
        <f>(Table1[[#This Row],[Expiration Date]]-Table1[[#This Row],[Manufacturing Date]])/365</f>
        <v>1.8027397260273972</v>
      </c>
      <c r="Q4966" t="str">
        <f>IF(Table1[[#This Row],[Expiration Date]]-J4974&gt;12/31/2024,"not expired","expired")</f>
        <v>expired</v>
      </c>
      <c r="R4966">
        <f>Table1[[#This Row],[Discounted Price]]*0.95</f>
        <v>115.00604999999999</v>
      </c>
      <c r="S4966">
        <f>Table1[[#This Row],[Discounted Price]]*0.9</f>
        <v>108.95310000000001</v>
      </c>
      <c r="T4966">
        <f>Table1[[#This Row],[Discounted Price]]*0.8</f>
        <v>96.847200000000001</v>
      </c>
      <c r="U4966">
        <f>Table1[[#This Row],[Price]]*0.52</f>
        <v>69.9452</v>
      </c>
      <c r="V4966">
        <f>(Table1[[#This Row],[Price]]-Table1[[#This Row],[Scrap value]])/2</f>
        <v>32.282399999999996</v>
      </c>
    </row>
    <row r="4967" spans="1:22" x14ac:dyDescent="0.25">
      <c r="A4967" t="s">
        <v>22736</v>
      </c>
      <c r="B4967" t="s">
        <v>35</v>
      </c>
      <c r="C4967" t="s">
        <v>47</v>
      </c>
      <c r="D4967" t="s">
        <v>22737</v>
      </c>
      <c r="E4967">
        <v>450.33</v>
      </c>
      <c r="F4967">
        <v>45</v>
      </c>
      <c r="G4967" t="s">
        <v>43730</v>
      </c>
      <c r="H4967" t="s">
        <v>22738</v>
      </c>
      <c r="I4967" s="1">
        <v>44927</v>
      </c>
      <c r="J4967" s="1">
        <v>45658</v>
      </c>
      <c r="K4967" t="s">
        <v>22739</v>
      </c>
      <c r="L4967" t="s">
        <v>22740</v>
      </c>
      <c r="M4967" t="s">
        <v>20</v>
      </c>
      <c r="N4967">
        <v>5</v>
      </c>
      <c r="O4967">
        <f>Table1[[#This Row],[Price]]-0.1*Table1[[#This Row],[Price]]</f>
        <v>405.29699999999997</v>
      </c>
      <c r="P4967" s="9">
        <f>(Table1[[#This Row],[Expiration Date]]-Table1[[#This Row],[Manufacturing Date]])/365</f>
        <v>2.0027397260273974</v>
      </c>
      <c r="Q4967" t="str">
        <f>IF(Table1[[#This Row],[Expiration Date]]-J4975&gt;12/31/2024,"not expired","expired")</f>
        <v>expired</v>
      </c>
      <c r="R4967">
        <f>Table1[[#This Row],[Discounted Price]]*0.95</f>
        <v>385.03214999999994</v>
      </c>
      <c r="S4967">
        <f>Table1[[#This Row],[Discounted Price]]*0.9</f>
        <v>364.76729999999998</v>
      </c>
      <c r="T4967">
        <f>Table1[[#This Row],[Discounted Price]]*0.8</f>
        <v>324.23759999999999</v>
      </c>
      <c r="U4967">
        <f>Table1[[#This Row],[Price]]*0.52</f>
        <v>234.17160000000001</v>
      </c>
      <c r="V4967">
        <f>(Table1[[#This Row],[Price]]-Table1[[#This Row],[Scrap value]])/2</f>
        <v>108.07919999999999</v>
      </c>
    </row>
    <row r="4968" spans="1:22" x14ac:dyDescent="0.25">
      <c r="A4968" t="s">
        <v>22741</v>
      </c>
      <c r="B4968" t="s">
        <v>15</v>
      </c>
      <c r="C4968" t="s">
        <v>47</v>
      </c>
      <c r="D4968" t="s">
        <v>22742</v>
      </c>
      <c r="E4968">
        <v>21.41</v>
      </c>
      <c r="F4968">
        <v>78</v>
      </c>
      <c r="G4968" t="s">
        <v>43729</v>
      </c>
      <c r="H4968" t="s">
        <v>12799</v>
      </c>
      <c r="I4968" s="1">
        <v>45137</v>
      </c>
      <c r="J4968" s="1">
        <v>45292</v>
      </c>
      <c r="K4968" t="s">
        <v>22743</v>
      </c>
      <c r="L4968" t="s">
        <v>22744</v>
      </c>
      <c r="M4968" t="s">
        <v>20</v>
      </c>
      <c r="N4968">
        <v>3</v>
      </c>
      <c r="O4968">
        <f>Table1[[#This Row],[Price]]-0.1*Table1[[#This Row],[Price]]</f>
        <v>19.268999999999998</v>
      </c>
      <c r="P4968" s="9">
        <f>(Table1[[#This Row],[Expiration Date]]-Table1[[#This Row],[Manufacturing Date]])/365</f>
        <v>0.42465753424657532</v>
      </c>
      <c r="Q4968" t="str">
        <f>IF(Table1[[#This Row],[Expiration Date]]-J4976&gt;12/31/2024,"not expired","expired")</f>
        <v>expired</v>
      </c>
      <c r="R4968">
        <f>Table1[[#This Row],[Discounted Price]]*0.95</f>
        <v>18.305549999999997</v>
      </c>
      <c r="S4968">
        <f>Table1[[#This Row],[Discounted Price]]*0.9</f>
        <v>17.342099999999999</v>
      </c>
      <c r="T4968">
        <f>Table1[[#This Row],[Discounted Price]]*0.8</f>
        <v>15.415199999999999</v>
      </c>
      <c r="U4968">
        <f>Table1[[#This Row],[Price]]*0.52</f>
        <v>11.1332</v>
      </c>
      <c r="V4968">
        <f>(Table1[[#This Row],[Price]]-Table1[[#This Row],[Scrap value]])/2</f>
        <v>5.1383999999999999</v>
      </c>
    </row>
    <row r="4969" spans="1:22" x14ac:dyDescent="0.25">
      <c r="A4969" t="s">
        <v>22745</v>
      </c>
      <c r="B4969" t="s">
        <v>22</v>
      </c>
      <c r="C4969" t="s">
        <v>47</v>
      </c>
      <c r="D4969" t="s">
        <v>22746</v>
      </c>
      <c r="E4969">
        <v>456.76</v>
      </c>
      <c r="F4969">
        <v>53</v>
      </c>
      <c r="G4969" t="s">
        <v>43730</v>
      </c>
      <c r="H4969" t="s">
        <v>22747</v>
      </c>
      <c r="I4969" s="1">
        <v>45000</v>
      </c>
      <c r="J4969" s="1">
        <v>46023</v>
      </c>
      <c r="K4969" t="s">
        <v>22748</v>
      </c>
      <c r="L4969" t="s">
        <v>22749</v>
      </c>
      <c r="M4969" t="s">
        <v>20</v>
      </c>
      <c r="N4969">
        <v>5</v>
      </c>
      <c r="O4969">
        <f>Table1[[#This Row],[Price]]-0.1*Table1[[#This Row],[Price]]</f>
        <v>411.084</v>
      </c>
      <c r="P4969" s="9">
        <f>(Table1[[#This Row],[Expiration Date]]-Table1[[#This Row],[Manufacturing Date]])/365</f>
        <v>2.8027397260273972</v>
      </c>
      <c r="Q4969" t="str">
        <f>IF(Table1[[#This Row],[Expiration Date]]-J4977&gt;12/31/2024,"not expired","expired")</f>
        <v>not expired</v>
      </c>
      <c r="R4969">
        <f>Table1[[#This Row],[Discounted Price]]*0.95</f>
        <v>390.52979999999997</v>
      </c>
      <c r="S4969">
        <f>Table1[[#This Row],[Discounted Price]]*0.9</f>
        <v>369.97559999999999</v>
      </c>
      <c r="T4969">
        <f>Table1[[#This Row],[Discounted Price]]*0.8</f>
        <v>328.86720000000003</v>
      </c>
      <c r="U4969">
        <f>Table1[[#This Row],[Price]]*0.52</f>
        <v>237.51519999999999</v>
      </c>
      <c r="V4969">
        <f>(Table1[[#This Row],[Price]]-Table1[[#This Row],[Scrap value]])/2</f>
        <v>109.6224</v>
      </c>
    </row>
    <row r="4970" spans="1:22" x14ac:dyDescent="0.25">
      <c r="A4970" t="s">
        <v>22750</v>
      </c>
      <c r="B4970" t="s">
        <v>29</v>
      </c>
      <c r="C4970" t="s">
        <v>47</v>
      </c>
      <c r="D4970" t="s">
        <v>22751</v>
      </c>
      <c r="E4970">
        <v>351.66</v>
      </c>
      <c r="F4970">
        <v>83</v>
      </c>
      <c r="G4970" t="s">
        <v>43728</v>
      </c>
      <c r="H4970" t="s">
        <v>10901</v>
      </c>
      <c r="I4970" s="1">
        <v>45137</v>
      </c>
      <c r="J4970" s="1">
        <v>45292</v>
      </c>
      <c r="K4970" t="s">
        <v>22752</v>
      </c>
      <c r="L4970" t="s">
        <v>22753</v>
      </c>
      <c r="M4970" t="s">
        <v>27</v>
      </c>
      <c r="N4970">
        <v>5</v>
      </c>
      <c r="O4970">
        <f>Table1[[#This Row],[Price]]-0.1*Table1[[#This Row],[Price]]</f>
        <v>316.49400000000003</v>
      </c>
      <c r="P4970" s="9">
        <f>(Table1[[#This Row],[Expiration Date]]-Table1[[#This Row],[Manufacturing Date]])/365</f>
        <v>0.42465753424657532</v>
      </c>
      <c r="Q4970" t="str">
        <f>IF(Table1[[#This Row],[Expiration Date]]-J4978&gt;12/31/2024,"not expired","expired")</f>
        <v>expired</v>
      </c>
      <c r="R4970">
        <f>Table1[[#This Row],[Discounted Price]]*0.95</f>
        <v>300.66930000000002</v>
      </c>
      <c r="S4970">
        <f>Table1[[#This Row],[Discounted Price]]*0.9</f>
        <v>284.84460000000001</v>
      </c>
      <c r="T4970">
        <f>Table1[[#This Row],[Discounted Price]]*0.8</f>
        <v>253.19520000000003</v>
      </c>
      <c r="U4970">
        <f>Table1[[#This Row],[Price]]*0.52</f>
        <v>182.86320000000001</v>
      </c>
      <c r="V4970">
        <f>(Table1[[#This Row],[Price]]-Table1[[#This Row],[Scrap value]])/2</f>
        <v>84.398400000000009</v>
      </c>
    </row>
    <row r="4971" spans="1:22" x14ac:dyDescent="0.25">
      <c r="A4971" t="s">
        <v>22754</v>
      </c>
      <c r="B4971" t="s">
        <v>29</v>
      </c>
      <c r="C4971" t="s">
        <v>47</v>
      </c>
      <c r="D4971" t="s">
        <v>22755</v>
      </c>
      <c r="E4971">
        <v>22.71</v>
      </c>
      <c r="F4971">
        <v>96</v>
      </c>
      <c r="G4971" t="s">
        <v>43729</v>
      </c>
      <c r="H4971" t="s">
        <v>22756</v>
      </c>
      <c r="I4971" s="1">
        <v>45000</v>
      </c>
      <c r="J4971" s="1">
        <v>45658</v>
      </c>
      <c r="K4971" t="s">
        <v>22757</v>
      </c>
      <c r="L4971" t="s">
        <v>22758</v>
      </c>
      <c r="M4971" t="s">
        <v>45</v>
      </c>
      <c r="N4971">
        <v>3</v>
      </c>
      <c r="O4971">
        <f>Table1[[#This Row],[Price]]-0.1*Table1[[#This Row],[Price]]</f>
        <v>20.439</v>
      </c>
      <c r="P4971" s="9">
        <f>(Table1[[#This Row],[Expiration Date]]-Table1[[#This Row],[Manufacturing Date]])/365</f>
        <v>1.8027397260273972</v>
      </c>
      <c r="Q4971" t="str">
        <f>IF(Table1[[#This Row],[Expiration Date]]-J4979&gt;12/31/2024,"not expired","expired")</f>
        <v>expired</v>
      </c>
      <c r="R4971">
        <f>Table1[[#This Row],[Discounted Price]]*0.95</f>
        <v>19.41705</v>
      </c>
      <c r="S4971">
        <f>Table1[[#This Row],[Discounted Price]]*0.9</f>
        <v>18.395099999999999</v>
      </c>
      <c r="T4971">
        <f>Table1[[#This Row],[Discounted Price]]*0.8</f>
        <v>16.351200000000002</v>
      </c>
      <c r="U4971">
        <f>Table1[[#This Row],[Price]]*0.52</f>
        <v>11.809200000000001</v>
      </c>
      <c r="V4971">
        <f>(Table1[[#This Row],[Price]]-Table1[[#This Row],[Scrap value]])/2</f>
        <v>5.4504000000000001</v>
      </c>
    </row>
    <row r="4972" spans="1:22" x14ac:dyDescent="0.25">
      <c r="A4972" t="s">
        <v>22759</v>
      </c>
      <c r="B4972" t="s">
        <v>35</v>
      </c>
      <c r="C4972" t="s">
        <v>47</v>
      </c>
      <c r="D4972" t="s">
        <v>22760</v>
      </c>
      <c r="E4972">
        <v>453.57</v>
      </c>
      <c r="F4972">
        <v>98</v>
      </c>
      <c r="G4972" t="s">
        <v>43730</v>
      </c>
      <c r="H4972" t="s">
        <v>22761</v>
      </c>
      <c r="I4972" s="1">
        <v>45000</v>
      </c>
      <c r="J4972" s="1">
        <v>46023</v>
      </c>
      <c r="K4972" t="s">
        <v>22762</v>
      </c>
      <c r="L4972" t="s">
        <v>22763</v>
      </c>
      <c r="M4972" t="s">
        <v>20</v>
      </c>
      <c r="N4972">
        <v>1</v>
      </c>
      <c r="O4972">
        <f>Table1[[#This Row],[Price]]-0.1*Table1[[#This Row],[Price]]</f>
        <v>408.21299999999997</v>
      </c>
      <c r="P4972" s="9">
        <f>(Table1[[#This Row],[Expiration Date]]-Table1[[#This Row],[Manufacturing Date]])/365</f>
        <v>2.8027397260273972</v>
      </c>
      <c r="Q4972" t="str">
        <f>IF(Table1[[#This Row],[Expiration Date]]-J4980&gt;12/31/2024,"not expired","expired")</f>
        <v>not expired</v>
      </c>
      <c r="R4972">
        <f>Table1[[#This Row],[Discounted Price]]*0.95</f>
        <v>387.80234999999993</v>
      </c>
      <c r="S4972">
        <f>Table1[[#This Row],[Discounted Price]]*0.9</f>
        <v>367.39169999999996</v>
      </c>
      <c r="T4972">
        <f>Table1[[#This Row],[Discounted Price]]*0.8</f>
        <v>326.57040000000001</v>
      </c>
      <c r="U4972">
        <f>Table1[[#This Row],[Price]]*0.52</f>
        <v>235.85640000000001</v>
      </c>
      <c r="V4972">
        <f>(Table1[[#This Row],[Price]]-Table1[[#This Row],[Scrap value]])/2</f>
        <v>108.85679999999999</v>
      </c>
    </row>
    <row r="4973" spans="1:22" x14ac:dyDescent="0.25">
      <c r="A4973" t="s">
        <v>22764</v>
      </c>
      <c r="B4973" t="s">
        <v>15</v>
      </c>
      <c r="C4973" t="s">
        <v>47</v>
      </c>
      <c r="D4973" t="s">
        <v>22765</v>
      </c>
      <c r="E4973">
        <v>89.48</v>
      </c>
      <c r="F4973">
        <v>4</v>
      </c>
      <c r="G4973" t="s">
        <v>43729</v>
      </c>
      <c r="H4973" t="s">
        <v>4287</v>
      </c>
      <c r="I4973" s="1">
        <v>45137</v>
      </c>
      <c r="J4973" s="1">
        <v>45292</v>
      </c>
      <c r="K4973" t="s">
        <v>22766</v>
      </c>
      <c r="L4973" t="s">
        <v>22767</v>
      </c>
      <c r="M4973" t="s">
        <v>45</v>
      </c>
      <c r="N4973">
        <v>5</v>
      </c>
      <c r="O4973">
        <f>Table1[[#This Row],[Price]]-0.1*Table1[[#This Row],[Price]]</f>
        <v>80.532000000000011</v>
      </c>
      <c r="P4973" s="9">
        <f>(Table1[[#This Row],[Expiration Date]]-Table1[[#This Row],[Manufacturing Date]])/365</f>
        <v>0.42465753424657532</v>
      </c>
      <c r="Q4973" t="str">
        <f>IF(Table1[[#This Row],[Expiration Date]]-J4981&gt;12/31/2024,"not expired","expired")</f>
        <v>expired</v>
      </c>
      <c r="R4973">
        <f>Table1[[#This Row],[Discounted Price]]*0.95</f>
        <v>76.505400000000009</v>
      </c>
      <c r="S4973">
        <f>Table1[[#This Row],[Discounted Price]]*0.9</f>
        <v>72.478800000000007</v>
      </c>
      <c r="T4973">
        <f>Table1[[#This Row],[Discounted Price]]*0.8</f>
        <v>64.425600000000017</v>
      </c>
      <c r="U4973">
        <f>Table1[[#This Row],[Price]]*0.52</f>
        <v>46.529600000000002</v>
      </c>
      <c r="V4973">
        <f>(Table1[[#This Row],[Price]]-Table1[[#This Row],[Scrap value]])/2</f>
        <v>21.475200000000001</v>
      </c>
    </row>
    <row r="4974" spans="1:22" x14ac:dyDescent="0.25">
      <c r="A4974" t="s">
        <v>22768</v>
      </c>
      <c r="B4974" t="s">
        <v>15</v>
      </c>
      <c r="C4974" t="s">
        <v>47</v>
      </c>
      <c r="D4974" t="s">
        <v>22769</v>
      </c>
      <c r="E4974">
        <v>451.79</v>
      </c>
      <c r="F4974">
        <v>70</v>
      </c>
      <c r="G4974" t="s">
        <v>43729</v>
      </c>
      <c r="H4974" t="s">
        <v>22770</v>
      </c>
      <c r="I4974" s="1">
        <v>45137</v>
      </c>
      <c r="J4974" s="1">
        <v>45658</v>
      </c>
      <c r="K4974" t="s">
        <v>22771</v>
      </c>
      <c r="L4974" t="s">
        <v>22772</v>
      </c>
      <c r="M4974" t="s">
        <v>20</v>
      </c>
      <c r="N4974">
        <v>1</v>
      </c>
      <c r="O4974">
        <f>Table1[[#This Row],[Price]]-0.1*Table1[[#This Row],[Price]]</f>
        <v>406.61099999999999</v>
      </c>
      <c r="P4974" s="9">
        <f>(Table1[[#This Row],[Expiration Date]]-Table1[[#This Row],[Manufacturing Date]])/365</f>
        <v>1.4273972602739726</v>
      </c>
      <c r="Q4974" t="str">
        <f>IF(Table1[[#This Row],[Expiration Date]]-J4982&gt;12/31/2024,"not expired","expired")</f>
        <v>expired</v>
      </c>
      <c r="R4974">
        <f>Table1[[#This Row],[Discounted Price]]*0.95</f>
        <v>386.28044999999997</v>
      </c>
      <c r="S4974">
        <f>Table1[[#This Row],[Discounted Price]]*0.9</f>
        <v>365.94990000000001</v>
      </c>
      <c r="T4974">
        <f>Table1[[#This Row],[Discounted Price]]*0.8</f>
        <v>325.28880000000004</v>
      </c>
      <c r="U4974">
        <f>Table1[[#This Row],[Price]]*0.52</f>
        <v>234.9308</v>
      </c>
      <c r="V4974">
        <f>(Table1[[#This Row],[Price]]-Table1[[#This Row],[Scrap value]])/2</f>
        <v>108.42960000000001</v>
      </c>
    </row>
    <row r="4975" spans="1:22" x14ac:dyDescent="0.25">
      <c r="A4975" t="s">
        <v>22773</v>
      </c>
      <c r="B4975" t="s">
        <v>15</v>
      </c>
      <c r="C4975" t="s">
        <v>47</v>
      </c>
      <c r="D4975" t="s">
        <v>22774</v>
      </c>
      <c r="E4975">
        <v>61.47</v>
      </c>
      <c r="F4975">
        <v>97</v>
      </c>
      <c r="G4975" t="s">
        <v>43730</v>
      </c>
      <c r="H4975" t="s">
        <v>14785</v>
      </c>
      <c r="I4975" s="1">
        <v>45000</v>
      </c>
      <c r="J4975" s="1">
        <v>45658</v>
      </c>
      <c r="K4975" t="s">
        <v>22775</v>
      </c>
      <c r="L4975" t="s">
        <v>22776</v>
      </c>
      <c r="M4975" t="s">
        <v>27</v>
      </c>
      <c r="N4975">
        <v>2</v>
      </c>
      <c r="O4975">
        <f>Table1[[#This Row],[Price]]-0.1*Table1[[#This Row],[Price]]</f>
        <v>55.323</v>
      </c>
      <c r="P4975" s="9">
        <f>(Table1[[#This Row],[Expiration Date]]-Table1[[#This Row],[Manufacturing Date]])/365</f>
        <v>1.8027397260273972</v>
      </c>
      <c r="Q4975" t="str">
        <f>IF(Table1[[#This Row],[Expiration Date]]-J4983&gt;12/31/2024,"not expired","expired")</f>
        <v>expired</v>
      </c>
      <c r="R4975">
        <f>Table1[[#This Row],[Discounted Price]]*0.95</f>
        <v>52.556849999999997</v>
      </c>
      <c r="S4975">
        <f>Table1[[#This Row],[Discounted Price]]*0.9</f>
        <v>49.790700000000001</v>
      </c>
      <c r="T4975">
        <f>Table1[[#This Row],[Discounted Price]]*0.8</f>
        <v>44.258400000000002</v>
      </c>
      <c r="U4975">
        <f>Table1[[#This Row],[Price]]*0.52</f>
        <v>31.964400000000001</v>
      </c>
      <c r="V4975">
        <f>(Table1[[#This Row],[Price]]-Table1[[#This Row],[Scrap value]])/2</f>
        <v>14.752799999999999</v>
      </c>
    </row>
    <row r="4976" spans="1:22" x14ac:dyDescent="0.25">
      <c r="A4976" t="s">
        <v>22777</v>
      </c>
      <c r="B4976" t="s">
        <v>15</v>
      </c>
      <c r="C4976" t="s">
        <v>47</v>
      </c>
      <c r="D4976" t="s">
        <v>22778</v>
      </c>
      <c r="E4976">
        <v>493.26</v>
      </c>
      <c r="F4976">
        <v>16</v>
      </c>
      <c r="G4976" t="s">
        <v>43728</v>
      </c>
      <c r="H4976" t="s">
        <v>22779</v>
      </c>
      <c r="I4976" s="1">
        <v>44927</v>
      </c>
      <c r="J4976" s="1">
        <v>45658</v>
      </c>
      <c r="K4976" t="s">
        <v>22780</v>
      </c>
      <c r="L4976" t="s">
        <v>22781</v>
      </c>
      <c r="M4976" t="s">
        <v>45</v>
      </c>
      <c r="N4976">
        <v>3</v>
      </c>
      <c r="O4976">
        <f>Table1[[#This Row],[Price]]-0.1*Table1[[#This Row],[Price]]</f>
        <v>443.93399999999997</v>
      </c>
      <c r="P4976" s="9">
        <f>(Table1[[#This Row],[Expiration Date]]-Table1[[#This Row],[Manufacturing Date]])/365</f>
        <v>2.0027397260273974</v>
      </c>
      <c r="Q4976" t="str">
        <f>IF(Table1[[#This Row],[Expiration Date]]-J4984&gt;12/31/2024,"not expired","expired")</f>
        <v>expired</v>
      </c>
      <c r="R4976">
        <f>Table1[[#This Row],[Discounted Price]]*0.95</f>
        <v>421.73729999999995</v>
      </c>
      <c r="S4976">
        <f>Table1[[#This Row],[Discounted Price]]*0.9</f>
        <v>399.54059999999998</v>
      </c>
      <c r="T4976">
        <f>Table1[[#This Row],[Discounted Price]]*0.8</f>
        <v>355.1472</v>
      </c>
      <c r="U4976">
        <f>Table1[[#This Row],[Price]]*0.52</f>
        <v>256.49520000000001</v>
      </c>
      <c r="V4976">
        <f>(Table1[[#This Row],[Price]]-Table1[[#This Row],[Scrap value]])/2</f>
        <v>118.38239999999999</v>
      </c>
    </row>
    <row r="4977" spans="1:22" x14ac:dyDescent="0.25">
      <c r="A4977" t="s">
        <v>22782</v>
      </c>
      <c r="B4977" t="s">
        <v>15</v>
      </c>
      <c r="C4977" t="s">
        <v>47</v>
      </c>
      <c r="D4977" t="s">
        <v>22783</v>
      </c>
      <c r="E4977">
        <v>250.92</v>
      </c>
      <c r="F4977">
        <v>58</v>
      </c>
      <c r="G4977" t="s">
        <v>43730</v>
      </c>
      <c r="H4977" t="s">
        <v>4935</v>
      </c>
      <c r="I4977" s="1">
        <v>44927</v>
      </c>
      <c r="J4977" s="1">
        <v>45658</v>
      </c>
      <c r="K4977" t="s">
        <v>22784</v>
      </c>
      <c r="L4977" t="s">
        <v>22785</v>
      </c>
      <c r="M4977" t="s">
        <v>45</v>
      </c>
      <c r="N4977">
        <v>4</v>
      </c>
      <c r="O4977">
        <f>Table1[[#This Row],[Price]]-0.1*Table1[[#This Row],[Price]]</f>
        <v>225.82799999999997</v>
      </c>
      <c r="P4977" s="9">
        <f>(Table1[[#This Row],[Expiration Date]]-Table1[[#This Row],[Manufacturing Date]])/365</f>
        <v>2.0027397260273974</v>
      </c>
      <c r="Q4977" t="str">
        <f>IF(Table1[[#This Row],[Expiration Date]]-J4985&gt;12/31/2024,"not expired","expired")</f>
        <v>expired</v>
      </c>
      <c r="R4977">
        <f>Table1[[#This Row],[Discounted Price]]*0.95</f>
        <v>214.53659999999996</v>
      </c>
      <c r="S4977">
        <f>Table1[[#This Row],[Discounted Price]]*0.9</f>
        <v>203.24519999999998</v>
      </c>
      <c r="T4977">
        <f>Table1[[#This Row],[Discounted Price]]*0.8</f>
        <v>180.66239999999999</v>
      </c>
      <c r="U4977">
        <f>Table1[[#This Row],[Price]]*0.52</f>
        <v>130.47839999999999</v>
      </c>
      <c r="V4977">
        <f>(Table1[[#This Row],[Price]]-Table1[[#This Row],[Scrap value]])/2</f>
        <v>60.220799999999997</v>
      </c>
    </row>
    <row r="4978" spans="1:22" x14ac:dyDescent="0.25">
      <c r="A4978" t="s">
        <v>22786</v>
      </c>
      <c r="B4978" t="s">
        <v>15</v>
      </c>
      <c r="C4978" t="s">
        <v>47</v>
      </c>
      <c r="D4978" t="s">
        <v>22787</v>
      </c>
      <c r="E4978">
        <v>19.43</v>
      </c>
      <c r="F4978">
        <v>68</v>
      </c>
      <c r="G4978" t="s">
        <v>43728</v>
      </c>
      <c r="H4978" t="s">
        <v>21580</v>
      </c>
      <c r="I4978" s="1">
        <v>45000</v>
      </c>
      <c r="J4978" s="1">
        <v>45292</v>
      </c>
      <c r="K4978" t="s">
        <v>22788</v>
      </c>
      <c r="L4978" t="s">
        <v>22789</v>
      </c>
      <c r="M4978" t="s">
        <v>27</v>
      </c>
      <c r="N4978">
        <v>2</v>
      </c>
      <c r="O4978">
        <f>Table1[[#This Row],[Price]]-0.1*Table1[[#This Row],[Price]]</f>
        <v>17.486999999999998</v>
      </c>
      <c r="P4978" s="9">
        <f>(Table1[[#This Row],[Expiration Date]]-Table1[[#This Row],[Manufacturing Date]])/365</f>
        <v>0.8</v>
      </c>
      <c r="Q4978" t="str">
        <f>IF(Table1[[#This Row],[Expiration Date]]-J4986&gt;12/31/2024,"not expired","expired")</f>
        <v>expired</v>
      </c>
      <c r="R4978">
        <f>Table1[[#This Row],[Discounted Price]]*0.95</f>
        <v>16.612649999999999</v>
      </c>
      <c r="S4978">
        <f>Table1[[#This Row],[Discounted Price]]*0.9</f>
        <v>15.738299999999999</v>
      </c>
      <c r="T4978">
        <f>Table1[[#This Row],[Discounted Price]]*0.8</f>
        <v>13.989599999999999</v>
      </c>
      <c r="U4978">
        <f>Table1[[#This Row],[Price]]*0.52</f>
        <v>10.1036</v>
      </c>
      <c r="V4978">
        <f>(Table1[[#This Row],[Price]]-Table1[[#This Row],[Scrap value]])/2</f>
        <v>4.6631999999999998</v>
      </c>
    </row>
    <row r="4979" spans="1:22" x14ac:dyDescent="0.25">
      <c r="A4979" t="s">
        <v>22790</v>
      </c>
      <c r="B4979" t="s">
        <v>29</v>
      </c>
      <c r="C4979" t="s">
        <v>47</v>
      </c>
      <c r="D4979" t="s">
        <v>22791</v>
      </c>
      <c r="E4979">
        <v>271.2</v>
      </c>
      <c r="F4979">
        <v>11</v>
      </c>
      <c r="G4979" t="s">
        <v>43728</v>
      </c>
      <c r="H4979" t="s">
        <v>523</v>
      </c>
      <c r="I4979" s="1">
        <v>45137</v>
      </c>
      <c r="J4979" s="1">
        <v>45658</v>
      </c>
      <c r="K4979" t="s">
        <v>22792</v>
      </c>
      <c r="L4979" t="s">
        <v>22793</v>
      </c>
      <c r="M4979" t="s">
        <v>20</v>
      </c>
      <c r="N4979">
        <v>5</v>
      </c>
      <c r="O4979">
        <f>Table1[[#This Row],[Price]]-0.1*Table1[[#This Row],[Price]]</f>
        <v>244.07999999999998</v>
      </c>
      <c r="P4979" s="9">
        <f>(Table1[[#This Row],[Expiration Date]]-Table1[[#This Row],[Manufacturing Date]])/365</f>
        <v>1.4273972602739726</v>
      </c>
      <c r="Q4979" t="str">
        <f>IF(Table1[[#This Row],[Expiration Date]]-J4987&gt;12/31/2024,"not expired","expired")</f>
        <v>not expired</v>
      </c>
      <c r="R4979">
        <f>Table1[[#This Row],[Discounted Price]]*0.95</f>
        <v>231.87599999999998</v>
      </c>
      <c r="S4979">
        <f>Table1[[#This Row],[Discounted Price]]*0.9</f>
        <v>219.672</v>
      </c>
      <c r="T4979">
        <f>Table1[[#This Row],[Discounted Price]]*0.8</f>
        <v>195.26400000000001</v>
      </c>
      <c r="U4979">
        <f>Table1[[#This Row],[Price]]*0.52</f>
        <v>141.024</v>
      </c>
      <c r="V4979">
        <f>(Table1[[#This Row],[Price]]-Table1[[#This Row],[Scrap value]])/2</f>
        <v>65.087999999999994</v>
      </c>
    </row>
    <row r="4980" spans="1:22" x14ac:dyDescent="0.25">
      <c r="A4980" t="s">
        <v>22794</v>
      </c>
      <c r="B4980" t="s">
        <v>29</v>
      </c>
      <c r="C4980" t="s">
        <v>47</v>
      </c>
      <c r="D4980" t="s">
        <v>22795</v>
      </c>
      <c r="E4980">
        <v>207.89</v>
      </c>
      <c r="F4980">
        <v>88</v>
      </c>
      <c r="G4980" t="s">
        <v>43728</v>
      </c>
      <c r="H4980" t="s">
        <v>22796</v>
      </c>
      <c r="I4980" s="1">
        <v>45000</v>
      </c>
      <c r="J4980" s="1">
        <v>45292</v>
      </c>
      <c r="K4980" t="s">
        <v>22797</v>
      </c>
      <c r="L4980" t="s">
        <v>22798</v>
      </c>
      <c r="M4980" t="s">
        <v>45</v>
      </c>
      <c r="N4980">
        <v>5</v>
      </c>
      <c r="O4980">
        <f>Table1[[#This Row],[Price]]-0.1*Table1[[#This Row],[Price]]</f>
        <v>187.101</v>
      </c>
      <c r="P4980" s="9">
        <f>(Table1[[#This Row],[Expiration Date]]-Table1[[#This Row],[Manufacturing Date]])/365</f>
        <v>0.8</v>
      </c>
      <c r="Q4980" t="str">
        <f>IF(Table1[[#This Row],[Expiration Date]]-J4988&gt;12/31/2024,"not expired","expired")</f>
        <v>expired</v>
      </c>
      <c r="R4980">
        <f>Table1[[#This Row],[Discounted Price]]*0.95</f>
        <v>177.74594999999999</v>
      </c>
      <c r="S4980">
        <f>Table1[[#This Row],[Discounted Price]]*0.9</f>
        <v>168.39090000000002</v>
      </c>
      <c r="T4980">
        <f>Table1[[#This Row],[Discounted Price]]*0.8</f>
        <v>149.6808</v>
      </c>
      <c r="U4980">
        <f>Table1[[#This Row],[Price]]*0.52</f>
        <v>108.1028</v>
      </c>
      <c r="V4980">
        <f>(Table1[[#This Row],[Price]]-Table1[[#This Row],[Scrap value]])/2</f>
        <v>49.893599999999992</v>
      </c>
    </row>
    <row r="4981" spans="1:22" x14ac:dyDescent="0.25">
      <c r="A4981" t="s">
        <v>22799</v>
      </c>
      <c r="B4981" t="s">
        <v>15</v>
      </c>
      <c r="C4981" t="s">
        <v>47</v>
      </c>
      <c r="D4981" t="s">
        <v>22800</v>
      </c>
      <c r="E4981">
        <v>458.18</v>
      </c>
      <c r="F4981">
        <v>19</v>
      </c>
      <c r="G4981" t="s">
        <v>43728</v>
      </c>
      <c r="H4981" t="s">
        <v>6770</v>
      </c>
      <c r="I4981" s="1">
        <v>45000</v>
      </c>
      <c r="J4981" s="1">
        <v>45658</v>
      </c>
      <c r="K4981" t="s">
        <v>22801</v>
      </c>
      <c r="L4981" t="s">
        <v>22802</v>
      </c>
      <c r="M4981" t="s">
        <v>27</v>
      </c>
      <c r="N4981">
        <v>5</v>
      </c>
      <c r="O4981">
        <f>Table1[[#This Row],[Price]]-0.1*Table1[[#This Row],[Price]]</f>
        <v>412.36200000000002</v>
      </c>
      <c r="P4981" s="9">
        <f>(Table1[[#This Row],[Expiration Date]]-Table1[[#This Row],[Manufacturing Date]])/365</f>
        <v>1.8027397260273972</v>
      </c>
      <c r="Q4981" t="str">
        <f>IF(Table1[[#This Row],[Expiration Date]]-J4989&gt;12/31/2024,"not expired","expired")</f>
        <v>expired</v>
      </c>
      <c r="R4981">
        <f>Table1[[#This Row],[Discounted Price]]*0.95</f>
        <v>391.7439</v>
      </c>
      <c r="S4981">
        <f>Table1[[#This Row],[Discounted Price]]*0.9</f>
        <v>371.12580000000003</v>
      </c>
      <c r="T4981">
        <f>Table1[[#This Row],[Discounted Price]]*0.8</f>
        <v>329.88960000000003</v>
      </c>
      <c r="U4981">
        <f>Table1[[#This Row],[Price]]*0.52</f>
        <v>238.25360000000001</v>
      </c>
      <c r="V4981">
        <f>(Table1[[#This Row],[Price]]-Table1[[#This Row],[Scrap value]])/2</f>
        <v>109.9632</v>
      </c>
    </row>
    <row r="4982" spans="1:22" x14ac:dyDescent="0.25">
      <c r="A4982" t="s">
        <v>22803</v>
      </c>
      <c r="B4982" t="s">
        <v>15</v>
      </c>
      <c r="C4982" t="s">
        <v>47</v>
      </c>
      <c r="D4982" t="s">
        <v>22804</v>
      </c>
      <c r="E4982">
        <v>436.01</v>
      </c>
      <c r="F4982">
        <v>3</v>
      </c>
      <c r="G4982" t="s">
        <v>43730</v>
      </c>
      <c r="H4982" t="s">
        <v>49</v>
      </c>
      <c r="I4982" s="1">
        <v>45137</v>
      </c>
      <c r="J4982" s="1">
        <v>45658</v>
      </c>
      <c r="K4982" t="s">
        <v>22805</v>
      </c>
      <c r="L4982" t="s">
        <v>22806</v>
      </c>
      <c r="M4982" t="s">
        <v>20</v>
      </c>
      <c r="N4982">
        <v>4</v>
      </c>
      <c r="O4982">
        <f>Table1[[#This Row],[Price]]-0.1*Table1[[#This Row],[Price]]</f>
        <v>392.40899999999999</v>
      </c>
      <c r="P4982" s="9">
        <f>(Table1[[#This Row],[Expiration Date]]-Table1[[#This Row],[Manufacturing Date]])/365</f>
        <v>1.4273972602739726</v>
      </c>
      <c r="Q4982" t="str">
        <f>IF(Table1[[#This Row],[Expiration Date]]-J4990&gt;12/31/2024,"not expired","expired")</f>
        <v>expired</v>
      </c>
      <c r="R4982">
        <f>Table1[[#This Row],[Discounted Price]]*0.95</f>
        <v>372.78854999999999</v>
      </c>
      <c r="S4982">
        <f>Table1[[#This Row],[Discounted Price]]*0.9</f>
        <v>353.16809999999998</v>
      </c>
      <c r="T4982">
        <f>Table1[[#This Row],[Discounted Price]]*0.8</f>
        <v>313.92720000000003</v>
      </c>
      <c r="U4982">
        <f>Table1[[#This Row],[Price]]*0.52</f>
        <v>226.7252</v>
      </c>
      <c r="V4982">
        <f>(Table1[[#This Row],[Price]]-Table1[[#This Row],[Scrap value]])/2</f>
        <v>104.64239999999999</v>
      </c>
    </row>
    <row r="4983" spans="1:22" x14ac:dyDescent="0.25">
      <c r="A4983" t="s">
        <v>22807</v>
      </c>
      <c r="B4983" t="s">
        <v>29</v>
      </c>
      <c r="C4983" t="s">
        <v>47</v>
      </c>
      <c r="D4983" t="s">
        <v>22808</v>
      </c>
      <c r="E4983">
        <v>171.95</v>
      </c>
      <c r="F4983">
        <v>65</v>
      </c>
      <c r="G4983" t="s">
        <v>43729</v>
      </c>
      <c r="H4983" t="s">
        <v>22809</v>
      </c>
      <c r="I4983" s="1">
        <v>45000</v>
      </c>
      <c r="J4983" s="1">
        <v>46023</v>
      </c>
      <c r="K4983" t="s">
        <v>22810</v>
      </c>
      <c r="L4983" t="s">
        <v>22811</v>
      </c>
      <c r="M4983" t="s">
        <v>20</v>
      </c>
      <c r="N4983">
        <v>4</v>
      </c>
      <c r="O4983">
        <f>Table1[[#This Row],[Price]]-0.1*Table1[[#This Row],[Price]]</f>
        <v>154.755</v>
      </c>
      <c r="P4983" s="9">
        <f>(Table1[[#This Row],[Expiration Date]]-Table1[[#This Row],[Manufacturing Date]])/365</f>
        <v>2.8027397260273972</v>
      </c>
      <c r="Q4983" t="str">
        <f>IF(Table1[[#This Row],[Expiration Date]]-J4991&gt;12/31/2024,"not expired","expired")</f>
        <v>expired</v>
      </c>
      <c r="R4983">
        <f>Table1[[#This Row],[Discounted Price]]*0.95</f>
        <v>147.01724999999999</v>
      </c>
      <c r="S4983">
        <f>Table1[[#This Row],[Discounted Price]]*0.9</f>
        <v>139.27950000000001</v>
      </c>
      <c r="T4983">
        <f>Table1[[#This Row],[Discounted Price]]*0.8</f>
        <v>123.804</v>
      </c>
      <c r="U4983">
        <f>Table1[[#This Row],[Price]]*0.52</f>
        <v>89.414000000000001</v>
      </c>
      <c r="V4983">
        <f>(Table1[[#This Row],[Price]]-Table1[[#This Row],[Scrap value]])/2</f>
        <v>41.267999999999994</v>
      </c>
    </row>
    <row r="4984" spans="1:22" x14ac:dyDescent="0.25">
      <c r="A4984" t="s">
        <v>22812</v>
      </c>
      <c r="B4984" t="s">
        <v>15</v>
      </c>
      <c r="C4984" t="s">
        <v>47</v>
      </c>
      <c r="D4984" t="s">
        <v>22813</v>
      </c>
      <c r="E4984">
        <v>106.67</v>
      </c>
      <c r="F4984">
        <v>88</v>
      </c>
      <c r="G4984" t="s">
        <v>43730</v>
      </c>
      <c r="H4984" t="s">
        <v>6031</v>
      </c>
      <c r="I4984" s="1">
        <v>45000</v>
      </c>
      <c r="J4984" s="1">
        <v>46023</v>
      </c>
      <c r="K4984" t="s">
        <v>22814</v>
      </c>
      <c r="L4984" t="s">
        <v>22815</v>
      </c>
      <c r="M4984" t="s">
        <v>27</v>
      </c>
      <c r="N4984">
        <v>2</v>
      </c>
      <c r="O4984">
        <f>Table1[[#This Row],[Price]]-0.1*Table1[[#This Row],[Price]]</f>
        <v>96.003</v>
      </c>
      <c r="P4984" s="9">
        <f>(Table1[[#This Row],[Expiration Date]]-Table1[[#This Row],[Manufacturing Date]])/365</f>
        <v>2.8027397260273972</v>
      </c>
      <c r="Q4984" t="str">
        <f>IF(Table1[[#This Row],[Expiration Date]]-J4992&gt;12/31/2024,"not expired","expired")</f>
        <v>not expired</v>
      </c>
      <c r="R4984">
        <f>Table1[[#This Row],[Discounted Price]]*0.95</f>
        <v>91.202849999999998</v>
      </c>
      <c r="S4984">
        <f>Table1[[#This Row],[Discounted Price]]*0.9</f>
        <v>86.402699999999996</v>
      </c>
      <c r="T4984">
        <f>Table1[[#This Row],[Discounted Price]]*0.8</f>
        <v>76.802400000000006</v>
      </c>
      <c r="U4984">
        <f>Table1[[#This Row],[Price]]*0.52</f>
        <v>55.468400000000003</v>
      </c>
      <c r="V4984">
        <f>(Table1[[#This Row],[Price]]-Table1[[#This Row],[Scrap value]])/2</f>
        <v>25.6008</v>
      </c>
    </row>
    <row r="4985" spans="1:22" x14ac:dyDescent="0.25">
      <c r="A4985" t="s">
        <v>22816</v>
      </c>
      <c r="B4985" t="s">
        <v>22</v>
      </c>
      <c r="C4985" t="s">
        <v>47</v>
      </c>
      <c r="D4985" t="s">
        <v>22817</v>
      </c>
      <c r="E4985">
        <v>190.02</v>
      </c>
      <c r="F4985">
        <v>77</v>
      </c>
      <c r="G4985" t="s">
        <v>43730</v>
      </c>
      <c r="H4985" t="s">
        <v>10957</v>
      </c>
      <c r="I4985" s="1">
        <v>44927</v>
      </c>
      <c r="J4985" s="1">
        <v>46023</v>
      </c>
      <c r="K4985" t="s">
        <v>22818</v>
      </c>
      <c r="L4985" t="s">
        <v>22819</v>
      </c>
      <c r="M4985" t="s">
        <v>45</v>
      </c>
      <c r="N4985">
        <v>1</v>
      </c>
      <c r="O4985">
        <f>Table1[[#This Row],[Price]]-0.1*Table1[[#This Row],[Price]]</f>
        <v>171.018</v>
      </c>
      <c r="P4985" s="9">
        <f>(Table1[[#This Row],[Expiration Date]]-Table1[[#This Row],[Manufacturing Date]])/365</f>
        <v>3.0027397260273974</v>
      </c>
      <c r="Q4985" t="str">
        <f>IF(Table1[[#This Row],[Expiration Date]]-J4993&gt;12/31/2024,"not expired","expired")</f>
        <v>not expired</v>
      </c>
      <c r="R4985">
        <f>Table1[[#This Row],[Discounted Price]]*0.95</f>
        <v>162.46709999999999</v>
      </c>
      <c r="S4985">
        <f>Table1[[#This Row],[Discounted Price]]*0.9</f>
        <v>153.9162</v>
      </c>
      <c r="T4985">
        <f>Table1[[#This Row],[Discounted Price]]*0.8</f>
        <v>136.81440000000001</v>
      </c>
      <c r="U4985">
        <f>Table1[[#This Row],[Price]]*0.52</f>
        <v>98.810400000000016</v>
      </c>
      <c r="V4985">
        <f>(Table1[[#This Row],[Price]]-Table1[[#This Row],[Scrap value]])/2</f>
        <v>45.604799999999997</v>
      </c>
    </row>
    <row r="4986" spans="1:22" x14ac:dyDescent="0.25">
      <c r="A4986" t="s">
        <v>22820</v>
      </c>
      <c r="B4986" t="s">
        <v>35</v>
      </c>
      <c r="C4986" t="s">
        <v>47</v>
      </c>
      <c r="D4986" t="s">
        <v>22821</v>
      </c>
      <c r="E4986">
        <v>131.9</v>
      </c>
      <c r="F4986">
        <v>28</v>
      </c>
      <c r="G4986" t="s">
        <v>43730</v>
      </c>
      <c r="H4986" t="s">
        <v>22822</v>
      </c>
      <c r="I4986" s="1">
        <v>44927</v>
      </c>
      <c r="J4986" s="1">
        <v>45658</v>
      </c>
      <c r="K4986" t="s">
        <v>22823</v>
      </c>
      <c r="L4986" t="s">
        <v>22824</v>
      </c>
      <c r="M4986" t="s">
        <v>27</v>
      </c>
      <c r="N4986">
        <v>1</v>
      </c>
      <c r="O4986">
        <f>Table1[[#This Row],[Price]]-0.1*Table1[[#This Row],[Price]]</f>
        <v>118.71000000000001</v>
      </c>
      <c r="P4986" s="9">
        <f>(Table1[[#This Row],[Expiration Date]]-Table1[[#This Row],[Manufacturing Date]])/365</f>
        <v>2.0027397260273974</v>
      </c>
      <c r="Q4986" t="str">
        <f>IF(Table1[[#This Row],[Expiration Date]]-J4994&gt;12/31/2024,"not expired","expired")</f>
        <v>expired</v>
      </c>
      <c r="R4986">
        <f>Table1[[#This Row],[Discounted Price]]*0.95</f>
        <v>112.7745</v>
      </c>
      <c r="S4986">
        <f>Table1[[#This Row],[Discounted Price]]*0.9</f>
        <v>106.83900000000001</v>
      </c>
      <c r="T4986">
        <f>Table1[[#This Row],[Discounted Price]]*0.8</f>
        <v>94.968000000000018</v>
      </c>
      <c r="U4986">
        <f>Table1[[#This Row],[Price]]*0.52</f>
        <v>68.588000000000008</v>
      </c>
      <c r="V4986">
        <f>(Table1[[#This Row],[Price]]-Table1[[#This Row],[Scrap value]])/2</f>
        <v>31.655999999999999</v>
      </c>
    </row>
    <row r="4987" spans="1:22" x14ac:dyDescent="0.25">
      <c r="A4987" t="s">
        <v>22825</v>
      </c>
      <c r="B4987" t="s">
        <v>22</v>
      </c>
      <c r="C4987" t="s">
        <v>47</v>
      </c>
      <c r="D4987" t="s">
        <v>22826</v>
      </c>
      <c r="E4987">
        <v>247.25</v>
      </c>
      <c r="F4987">
        <v>17</v>
      </c>
      <c r="G4987" t="s">
        <v>43730</v>
      </c>
      <c r="H4987" t="s">
        <v>22827</v>
      </c>
      <c r="I4987" s="1">
        <v>45000</v>
      </c>
      <c r="J4987" s="1">
        <v>45292</v>
      </c>
      <c r="K4987" t="s">
        <v>22828</v>
      </c>
      <c r="L4987" t="s">
        <v>22829</v>
      </c>
      <c r="M4987" t="s">
        <v>20</v>
      </c>
      <c r="N4987">
        <v>5</v>
      </c>
      <c r="O4987">
        <f>Table1[[#This Row],[Price]]-0.1*Table1[[#This Row],[Price]]</f>
        <v>222.52500000000001</v>
      </c>
      <c r="P4987" s="9">
        <f>(Table1[[#This Row],[Expiration Date]]-Table1[[#This Row],[Manufacturing Date]])/365</f>
        <v>0.8</v>
      </c>
      <c r="Q4987" t="str">
        <f>IF(Table1[[#This Row],[Expiration Date]]-J4995&gt;12/31/2024,"not expired","expired")</f>
        <v>expired</v>
      </c>
      <c r="R4987">
        <f>Table1[[#This Row],[Discounted Price]]*0.95</f>
        <v>211.39875000000001</v>
      </c>
      <c r="S4987">
        <f>Table1[[#This Row],[Discounted Price]]*0.9</f>
        <v>200.27250000000001</v>
      </c>
      <c r="T4987">
        <f>Table1[[#This Row],[Discounted Price]]*0.8</f>
        <v>178.02</v>
      </c>
      <c r="U4987">
        <f>Table1[[#This Row],[Price]]*0.52</f>
        <v>128.57</v>
      </c>
      <c r="V4987">
        <f>(Table1[[#This Row],[Price]]-Table1[[#This Row],[Scrap value]])/2</f>
        <v>59.34</v>
      </c>
    </row>
    <row r="4988" spans="1:22" x14ac:dyDescent="0.25">
      <c r="A4988" t="s">
        <v>22830</v>
      </c>
      <c r="B4988" t="s">
        <v>29</v>
      </c>
      <c r="C4988" t="s">
        <v>47</v>
      </c>
      <c r="D4988" t="s">
        <v>22831</v>
      </c>
      <c r="E4988">
        <v>379.73</v>
      </c>
      <c r="F4988">
        <v>53</v>
      </c>
      <c r="G4988" t="s">
        <v>43729</v>
      </c>
      <c r="H4988" t="s">
        <v>8230</v>
      </c>
      <c r="I4988" s="1">
        <v>45000</v>
      </c>
      <c r="J4988" s="1">
        <v>46023</v>
      </c>
      <c r="K4988" t="s">
        <v>22832</v>
      </c>
      <c r="L4988" t="s">
        <v>22833</v>
      </c>
      <c r="M4988" t="s">
        <v>20</v>
      </c>
      <c r="N4988">
        <v>5</v>
      </c>
      <c r="O4988">
        <f>Table1[[#This Row],[Price]]-0.1*Table1[[#This Row],[Price]]</f>
        <v>341.75700000000001</v>
      </c>
      <c r="P4988" s="9">
        <f>(Table1[[#This Row],[Expiration Date]]-Table1[[#This Row],[Manufacturing Date]])/365</f>
        <v>2.8027397260273972</v>
      </c>
      <c r="Q4988" t="str">
        <f>IF(Table1[[#This Row],[Expiration Date]]-J4996&gt;12/31/2024,"not expired","expired")</f>
        <v>expired</v>
      </c>
      <c r="R4988">
        <f>Table1[[#This Row],[Discounted Price]]*0.95</f>
        <v>324.66915</v>
      </c>
      <c r="S4988">
        <f>Table1[[#This Row],[Discounted Price]]*0.9</f>
        <v>307.5813</v>
      </c>
      <c r="T4988">
        <f>Table1[[#This Row],[Discounted Price]]*0.8</f>
        <v>273.40559999999999</v>
      </c>
      <c r="U4988">
        <f>Table1[[#This Row],[Price]]*0.52</f>
        <v>197.45960000000002</v>
      </c>
      <c r="V4988">
        <f>(Table1[[#This Row],[Price]]-Table1[[#This Row],[Scrap value]])/2</f>
        <v>91.135199999999998</v>
      </c>
    </row>
    <row r="4989" spans="1:22" x14ac:dyDescent="0.25">
      <c r="A4989" t="s">
        <v>22834</v>
      </c>
      <c r="B4989" t="s">
        <v>29</v>
      </c>
      <c r="C4989" t="s">
        <v>47</v>
      </c>
      <c r="D4989" t="s">
        <v>22835</v>
      </c>
      <c r="E4989">
        <v>435.17</v>
      </c>
      <c r="F4989">
        <v>23</v>
      </c>
      <c r="G4989" t="s">
        <v>43730</v>
      </c>
      <c r="H4989" t="s">
        <v>5620</v>
      </c>
      <c r="I4989" s="1">
        <v>44927</v>
      </c>
      <c r="J4989" s="1">
        <v>46023</v>
      </c>
      <c r="K4989" t="s">
        <v>22836</v>
      </c>
      <c r="L4989" t="s">
        <v>22837</v>
      </c>
      <c r="M4989" t="s">
        <v>45</v>
      </c>
      <c r="N4989">
        <v>3</v>
      </c>
      <c r="O4989">
        <f>Table1[[#This Row],[Price]]-0.1*Table1[[#This Row],[Price]]</f>
        <v>391.65300000000002</v>
      </c>
      <c r="P4989" s="9">
        <f>(Table1[[#This Row],[Expiration Date]]-Table1[[#This Row],[Manufacturing Date]])/365</f>
        <v>3.0027397260273974</v>
      </c>
      <c r="Q4989" t="str">
        <f>IF(Table1[[#This Row],[Expiration Date]]-J4997&gt;12/31/2024,"not expired","expired")</f>
        <v>expired</v>
      </c>
      <c r="R4989">
        <f>Table1[[#This Row],[Discounted Price]]*0.95</f>
        <v>372.07035000000002</v>
      </c>
      <c r="S4989">
        <f>Table1[[#This Row],[Discounted Price]]*0.9</f>
        <v>352.48770000000002</v>
      </c>
      <c r="T4989">
        <f>Table1[[#This Row],[Discounted Price]]*0.8</f>
        <v>313.32240000000002</v>
      </c>
      <c r="U4989">
        <f>Table1[[#This Row],[Price]]*0.52</f>
        <v>226.28840000000002</v>
      </c>
      <c r="V4989">
        <f>(Table1[[#This Row],[Price]]-Table1[[#This Row],[Scrap value]])/2</f>
        <v>104.4408</v>
      </c>
    </row>
    <row r="4990" spans="1:22" x14ac:dyDescent="0.25">
      <c r="A4990" t="s">
        <v>22838</v>
      </c>
      <c r="B4990" t="s">
        <v>15</v>
      </c>
      <c r="C4990" t="s">
        <v>47</v>
      </c>
      <c r="D4990" t="s">
        <v>22839</v>
      </c>
      <c r="E4990">
        <v>46.43</v>
      </c>
      <c r="F4990">
        <v>3</v>
      </c>
      <c r="G4990" t="s">
        <v>43729</v>
      </c>
      <c r="H4990" t="s">
        <v>22840</v>
      </c>
      <c r="I4990" s="1">
        <v>44927</v>
      </c>
      <c r="J4990" s="1">
        <v>46023</v>
      </c>
      <c r="K4990" t="s">
        <v>22841</v>
      </c>
      <c r="L4990" t="s">
        <v>22842</v>
      </c>
      <c r="M4990" t="s">
        <v>20</v>
      </c>
      <c r="N4990">
        <v>2</v>
      </c>
      <c r="O4990">
        <f>Table1[[#This Row],[Price]]-0.1*Table1[[#This Row],[Price]]</f>
        <v>41.786999999999999</v>
      </c>
      <c r="P4990" s="9">
        <f>(Table1[[#This Row],[Expiration Date]]-Table1[[#This Row],[Manufacturing Date]])/365</f>
        <v>3.0027397260273974</v>
      </c>
      <c r="Q4990" t="str">
        <f>IF(Table1[[#This Row],[Expiration Date]]-J4998&gt;12/31/2024,"not expired","expired")</f>
        <v>expired</v>
      </c>
      <c r="R4990">
        <f>Table1[[#This Row],[Discounted Price]]*0.95</f>
        <v>39.697649999999996</v>
      </c>
      <c r="S4990">
        <f>Table1[[#This Row],[Discounted Price]]*0.9</f>
        <v>37.6083</v>
      </c>
      <c r="T4990">
        <f>Table1[[#This Row],[Discounted Price]]*0.8</f>
        <v>33.429600000000001</v>
      </c>
      <c r="U4990">
        <f>Table1[[#This Row],[Price]]*0.52</f>
        <v>24.143599999999999</v>
      </c>
      <c r="V4990">
        <f>(Table1[[#This Row],[Price]]-Table1[[#This Row],[Scrap value]])/2</f>
        <v>11.1432</v>
      </c>
    </row>
    <row r="4991" spans="1:22" x14ac:dyDescent="0.25">
      <c r="A4991" t="s">
        <v>22843</v>
      </c>
      <c r="B4991" t="s">
        <v>29</v>
      </c>
      <c r="C4991" t="s">
        <v>47</v>
      </c>
      <c r="D4991" t="s">
        <v>22844</v>
      </c>
      <c r="E4991">
        <v>242.6</v>
      </c>
      <c r="F4991">
        <v>26</v>
      </c>
      <c r="G4991" t="s">
        <v>43730</v>
      </c>
      <c r="H4991" t="s">
        <v>3368</v>
      </c>
      <c r="I4991" s="1">
        <v>44927</v>
      </c>
      <c r="J4991" s="1">
        <v>46023</v>
      </c>
      <c r="K4991" t="s">
        <v>22845</v>
      </c>
      <c r="L4991" t="s">
        <v>22846</v>
      </c>
      <c r="M4991" t="s">
        <v>45</v>
      </c>
      <c r="N4991">
        <v>4</v>
      </c>
      <c r="O4991">
        <f>Table1[[#This Row],[Price]]-0.1*Table1[[#This Row],[Price]]</f>
        <v>218.34</v>
      </c>
      <c r="P4991" s="9">
        <f>(Table1[[#This Row],[Expiration Date]]-Table1[[#This Row],[Manufacturing Date]])/365</f>
        <v>3.0027397260273974</v>
      </c>
      <c r="Q4991" t="str">
        <f>IF(Table1[[#This Row],[Expiration Date]]-J4999&gt;12/31/2024,"not expired","expired")</f>
        <v>not expired</v>
      </c>
      <c r="R4991">
        <f>Table1[[#This Row],[Discounted Price]]*0.95</f>
        <v>207.423</v>
      </c>
      <c r="S4991">
        <f>Table1[[#This Row],[Discounted Price]]*0.9</f>
        <v>196.506</v>
      </c>
      <c r="T4991">
        <f>Table1[[#This Row],[Discounted Price]]*0.8</f>
        <v>174.67200000000003</v>
      </c>
      <c r="U4991">
        <f>Table1[[#This Row],[Price]]*0.52</f>
        <v>126.152</v>
      </c>
      <c r="V4991">
        <f>(Table1[[#This Row],[Price]]-Table1[[#This Row],[Scrap value]])/2</f>
        <v>58.223999999999997</v>
      </c>
    </row>
    <row r="4992" spans="1:22" x14ac:dyDescent="0.25">
      <c r="A4992" t="s">
        <v>22847</v>
      </c>
      <c r="B4992" t="s">
        <v>29</v>
      </c>
      <c r="C4992" t="s">
        <v>47</v>
      </c>
      <c r="D4992" t="s">
        <v>22848</v>
      </c>
      <c r="E4992">
        <v>327.88</v>
      </c>
      <c r="F4992">
        <v>77</v>
      </c>
      <c r="G4992" t="s">
        <v>43729</v>
      </c>
      <c r="H4992" t="s">
        <v>16549</v>
      </c>
      <c r="I4992" s="1">
        <v>45137</v>
      </c>
      <c r="J4992" s="1">
        <v>45292</v>
      </c>
      <c r="K4992" t="s">
        <v>22849</v>
      </c>
      <c r="L4992" t="s">
        <v>22850</v>
      </c>
      <c r="M4992" t="s">
        <v>20</v>
      </c>
      <c r="N4992">
        <v>4</v>
      </c>
      <c r="O4992">
        <f>Table1[[#This Row],[Price]]-0.1*Table1[[#This Row],[Price]]</f>
        <v>295.09199999999998</v>
      </c>
      <c r="P4992" s="9">
        <f>(Table1[[#This Row],[Expiration Date]]-Table1[[#This Row],[Manufacturing Date]])/365</f>
        <v>0.42465753424657532</v>
      </c>
      <c r="Q4992" t="str">
        <f>IF(Table1[[#This Row],[Expiration Date]]-J5000&gt;12/31/2024,"not expired","expired")</f>
        <v>expired</v>
      </c>
      <c r="R4992">
        <f>Table1[[#This Row],[Discounted Price]]*0.95</f>
        <v>280.33739999999995</v>
      </c>
      <c r="S4992">
        <f>Table1[[#This Row],[Discounted Price]]*0.9</f>
        <v>265.58280000000002</v>
      </c>
      <c r="T4992">
        <f>Table1[[#This Row],[Discounted Price]]*0.8</f>
        <v>236.0736</v>
      </c>
      <c r="U4992">
        <f>Table1[[#This Row],[Price]]*0.52</f>
        <v>170.49760000000001</v>
      </c>
      <c r="V4992">
        <f>(Table1[[#This Row],[Price]]-Table1[[#This Row],[Scrap value]])/2</f>
        <v>78.691199999999995</v>
      </c>
    </row>
    <row r="4993" spans="1:22" x14ac:dyDescent="0.25">
      <c r="A4993" t="s">
        <v>22851</v>
      </c>
      <c r="B4993" t="s">
        <v>15</v>
      </c>
      <c r="C4993" t="s">
        <v>47</v>
      </c>
      <c r="D4993" t="s">
        <v>22852</v>
      </c>
      <c r="E4993">
        <v>145.63999999999999</v>
      </c>
      <c r="F4993">
        <v>73</v>
      </c>
      <c r="G4993" t="s">
        <v>43730</v>
      </c>
      <c r="H4993" t="s">
        <v>927</v>
      </c>
      <c r="I4993" s="1">
        <v>44927</v>
      </c>
      <c r="J4993" s="1">
        <v>45658</v>
      </c>
      <c r="K4993" t="s">
        <v>22853</v>
      </c>
      <c r="L4993" t="s">
        <v>22854</v>
      </c>
      <c r="M4993" t="s">
        <v>27</v>
      </c>
      <c r="N4993">
        <v>4</v>
      </c>
      <c r="O4993">
        <f>Table1[[#This Row],[Price]]-0.1*Table1[[#This Row],[Price]]</f>
        <v>131.07599999999999</v>
      </c>
      <c r="P4993" s="9">
        <f>(Table1[[#This Row],[Expiration Date]]-Table1[[#This Row],[Manufacturing Date]])/365</f>
        <v>2.0027397260273974</v>
      </c>
      <c r="Q4993" t="str">
        <f>IF(Table1[[#This Row],[Expiration Date]]-J5001&gt;12/31/2024,"not expired","expired")</f>
        <v>expired</v>
      </c>
      <c r="R4993">
        <f>Table1[[#This Row],[Discounted Price]]*0.95</f>
        <v>124.52219999999998</v>
      </c>
      <c r="S4993">
        <f>Table1[[#This Row],[Discounted Price]]*0.9</f>
        <v>117.9684</v>
      </c>
      <c r="T4993">
        <f>Table1[[#This Row],[Discounted Price]]*0.8</f>
        <v>104.8608</v>
      </c>
      <c r="U4993">
        <f>Table1[[#This Row],[Price]]*0.52</f>
        <v>75.732799999999997</v>
      </c>
      <c r="V4993">
        <f>(Table1[[#This Row],[Price]]-Table1[[#This Row],[Scrap value]])/2</f>
        <v>34.953599999999994</v>
      </c>
    </row>
    <row r="4994" spans="1:22" x14ac:dyDescent="0.25">
      <c r="A4994" t="s">
        <v>22855</v>
      </c>
      <c r="B4994" t="s">
        <v>35</v>
      </c>
      <c r="C4994" t="s">
        <v>47</v>
      </c>
      <c r="D4994" t="s">
        <v>22856</v>
      </c>
      <c r="E4994">
        <v>174.42</v>
      </c>
      <c r="F4994">
        <v>25</v>
      </c>
      <c r="G4994" t="s">
        <v>43729</v>
      </c>
      <c r="H4994" t="s">
        <v>284</v>
      </c>
      <c r="I4994" s="1">
        <v>45000</v>
      </c>
      <c r="J4994" s="1">
        <v>46023</v>
      </c>
      <c r="K4994" t="s">
        <v>22857</v>
      </c>
      <c r="L4994" t="s">
        <v>22858</v>
      </c>
      <c r="M4994" t="s">
        <v>45</v>
      </c>
      <c r="N4994">
        <v>2</v>
      </c>
      <c r="O4994">
        <f>Table1[[#This Row],[Price]]-0.1*Table1[[#This Row],[Price]]</f>
        <v>156.97799999999998</v>
      </c>
      <c r="P4994" s="9">
        <f>(Table1[[#This Row],[Expiration Date]]-Table1[[#This Row],[Manufacturing Date]])/365</f>
        <v>2.8027397260273972</v>
      </c>
      <c r="Q4994" t="str">
        <f>IF(Table1[[#This Row],[Expiration Date]]-J5002&gt;12/31/2024,"not expired","expired")</f>
        <v>not expired</v>
      </c>
      <c r="R4994">
        <f>Table1[[#This Row],[Discounted Price]]*0.95</f>
        <v>149.12909999999997</v>
      </c>
      <c r="S4994">
        <f>Table1[[#This Row],[Discounted Price]]*0.9</f>
        <v>141.28019999999998</v>
      </c>
      <c r="T4994">
        <f>Table1[[#This Row],[Discounted Price]]*0.8</f>
        <v>125.58239999999999</v>
      </c>
      <c r="U4994">
        <f>Table1[[#This Row],[Price]]*0.52</f>
        <v>90.698399999999992</v>
      </c>
      <c r="V4994">
        <f>(Table1[[#This Row],[Price]]-Table1[[#This Row],[Scrap value]])/2</f>
        <v>41.860799999999998</v>
      </c>
    </row>
    <row r="4995" spans="1:22" x14ac:dyDescent="0.25">
      <c r="A4995" t="s">
        <v>22859</v>
      </c>
      <c r="B4995" t="s">
        <v>29</v>
      </c>
      <c r="C4995" t="s">
        <v>47</v>
      </c>
      <c r="D4995" t="s">
        <v>22860</v>
      </c>
      <c r="E4995">
        <v>374.34</v>
      </c>
      <c r="F4995">
        <v>100</v>
      </c>
      <c r="G4995" t="s">
        <v>43728</v>
      </c>
      <c r="H4995" t="s">
        <v>3920</v>
      </c>
      <c r="I4995" s="1">
        <v>44927</v>
      </c>
      <c r="J4995" s="1">
        <v>45658</v>
      </c>
      <c r="K4995" t="s">
        <v>22861</v>
      </c>
      <c r="L4995" t="s">
        <v>22862</v>
      </c>
      <c r="M4995" t="s">
        <v>20</v>
      </c>
      <c r="N4995">
        <v>3</v>
      </c>
      <c r="O4995">
        <f>Table1[[#This Row],[Price]]-0.1*Table1[[#This Row],[Price]]</f>
        <v>336.90599999999995</v>
      </c>
      <c r="P4995" s="9">
        <f>(Table1[[#This Row],[Expiration Date]]-Table1[[#This Row],[Manufacturing Date]])/365</f>
        <v>2.0027397260273974</v>
      </c>
      <c r="Q4995" t="str">
        <f>IF(Table1[[#This Row],[Expiration Date]]-J5003&gt;12/31/2024,"not expired","expired")</f>
        <v>expired</v>
      </c>
      <c r="R4995">
        <f>Table1[[#This Row],[Discounted Price]]*0.95</f>
        <v>320.06069999999994</v>
      </c>
      <c r="S4995">
        <f>Table1[[#This Row],[Discounted Price]]*0.9</f>
        <v>303.21539999999999</v>
      </c>
      <c r="T4995">
        <f>Table1[[#This Row],[Discounted Price]]*0.8</f>
        <v>269.52479999999997</v>
      </c>
      <c r="U4995">
        <f>Table1[[#This Row],[Price]]*0.52</f>
        <v>194.6568</v>
      </c>
      <c r="V4995">
        <f>(Table1[[#This Row],[Price]]-Table1[[#This Row],[Scrap value]])/2</f>
        <v>89.841599999999985</v>
      </c>
    </row>
    <row r="4996" spans="1:22" x14ac:dyDescent="0.25">
      <c r="A4996" t="s">
        <v>22863</v>
      </c>
      <c r="B4996" t="s">
        <v>15</v>
      </c>
      <c r="C4996" t="s">
        <v>47</v>
      </c>
      <c r="D4996" t="s">
        <v>22864</v>
      </c>
      <c r="E4996">
        <v>392.12</v>
      </c>
      <c r="F4996">
        <v>47</v>
      </c>
      <c r="G4996" t="s">
        <v>43729</v>
      </c>
      <c r="H4996" t="s">
        <v>7808</v>
      </c>
      <c r="I4996" s="1">
        <v>44927</v>
      </c>
      <c r="J4996" s="1">
        <v>46023</v>
      </c>
      <c r="K4996" t="s">
        <v>22865</v>
      </c>
      <c r="L4996" t="s">
        <v>22866</v>
      </c>
      <c r="M4996" t="s">
        <v>45</v>
      </c>
      <c r="N4996">
        <v>5</v>
      </c>
      <c r="O4996">
        <f>Table1[[#This Row],[Price]]-0.1*Table1[[#This Row],[Price]]</f>
        <v>352.90800000000002</v>
      </c>
      <c r="P4996" s="9">
        <f>(Table1[[#This Row],[Expiration Date]]-Table1[[#This Row],[Manufacturing Date]])/365</f>
        <v>3.0027397260273974</v>
      </c>
      <c r="Q4996" t="str">
        <f>IF(Table1[[#This Row],[Expiration Date]]-J5004&gt;12/31/2024,"not expired","expired")</f>
        <v>not expired</v>
      </c>
      <c r="R4996">
        <f>Table1[[#This Row],[Discounted Price]]*0.95</f>
        <v>335.26260000000002</v>
      </c>
      <c r="S4996">
        <f>Table1[[#This Row],[Discounted Price]]*0.9</f>
        <v>317.61720000000003</v>
      </c>
      <c r="T4996">
        <f>Table1[[#This Row],[Discounted Price]]*0.8</f>
        <v>282.32640000000004</v>
      </c>
      <c r="U4996">
        <f>Table1[[#This Row],[Price]]*0.52</f>
        <v>203.9024</v>
      </c>
      <c r="V4996">
        <f>(Table1[[#This Row],[Price]]-Table1[[#This Row],[Scrap value]])/2</f>
        <v>94.108800000000002</v>
      </c>
    </row>
    <row r="4997" spans="1:22" x14ac:dyDescent="0.25">
      <c r="A4997" t="s">
        <v>22867</v>
      </c>
      <c r="B4997" t="s">
        <v>35</v>
      </c>
      <c r="C4997" t="s">
        <v>47</v>
      </c>
      <c r="D4997" t="s">
        <v>22868</v>
      </c>
      <c r="E4997">
        <v>160.78</v>
      </c>
      <c r="F4997">
        <v>7</v>
      </c>
      <c r="G4997" t="s">
        <v>43728</v>
      </c>
      <c r="H4997" t="s">
        <v>15707</v>
      </c>
      <c r="I4997" s="1">
        <v>45137</v>
      </c>
      <c r="J4997" s="1">
        <v>46023</v>
      </c>
      <c r="K4997" t="s">
        <v>22869</v>
      </c>
      <c r="L4997" t="s">
        <v>22870</v>
      </c>
      <c r="M4997" t="s">
        <v>27</v>
      </c>
      <c r="N4997">
        <v>3</v>
      </c>
      <c r="O4997">
        <f>Table1[[#This Row],[Price]]-0.1*Table1[[#This Row],[Price]]</f>
        <v>144.702</v>
      </c>
      <c r="P4997" s="9">
        <f>(Table1[[#This Row],[Expiration Date]]-Table1[[#This Row],[Manufacturing Date]])/365</f>
        <v>2.4273972602739726</v>
      </c>
      <c r="Q4997" t="str">
        <f>IF(Table1[[#This Row],[Expiration Date]]-J5005&gt;12/31/2024,"not expired","expired")</f>
        <v>expired</v>
      </c>
      <c r="R4997">
        <f>Table1[[#This Row],[Discounted Price]]*0.95</f>
        <v>137.46689999999998</v>
      </c>
      <c r="S4997">
        <f>Table1[[#This Row],[Discounted Price]]*0.9</f>
        <v>130.23179999999999</v>
      </c>
      <c r="T4997">
        <f>Table1[[#This Row],[Discounted Price]]*0.8</f>
        <v>115.7616</v>
      </c>
      <c r="U4997">
        <f>Table1[[#This Row],[Price]]*0.52</f>
        <v>83.60560000000001</v>
      </c>
      <c r="V4997">
        <f>(Table1[[#This Row],[Price]]-Table1[[#This Row],[Scrap value]])/2</f>
        <v>38.587199999999996</v>
      </c>
    </row>
    <row r="4998" spans="1:22" x14ac:dyDescent="0.25">
      <c r="A4998" t="s">
        <v>22871</v>
      </c>
      <c r="B4998" t="s">
        <v>29</v>
      </c>
      <c r="C4998" t="s">
        <v>47</v>
      </c>
      <c r="D4998" t="s">
        <v>22872</v>
      </c>
      <c r="E4998">
        <v>480.12</v>
      </c>
      <c r="F4998">
        <v>2</v>
      </c>
      <c r="G4998" t="s">
        <v>43728</v>
      </c>
      <c r="H4998" t="s">
        <v>22873</v>
      </c>
      <c r="I4998" s="1">
        <v>45000</v>
      </c>
      <c r="J4998" s="1">
        <v>46023</v>
      </c>
      <c r="K4998" t="s">
        <v>22874</v>
      </c>
      <c r="L4998" t="s">
        <v>22875</v>
      </c>
      <c r="M4998" t="s">
        <v>45</v>
      </c>
      <c r="N4998">
        <v>1</v>
      </c>
      <c r="O4998">
        <f>Table1[[#This Row],[Price]]-0.1*Table1[[#This Row],[Price]]</f>
        <v>432.108</v>
      </c>
      <c r="P4998" s="9">
        <f>(Table1[[#This Row],[Expiration Date]]-Table1[[#This Row],[Manufacturing Date]])/365</f>
        <v>2.8027397260273972</v>
      </c>
      <c r="Q4998" t="str">
        <f>IF(Table1[[#This Row],[Expiration Date]]-J5006&gt;12/31/2024,"not expired","expired")</f>
        <v>not expired</v>
      </c>
      <c r="R4998">
        <f>Table1[[#This Row],[Discounted Price]]*0.95</f>
        <v>410.50259999999997</v>
      </c>
      <c r="S4998">
        <f>Table1[[#This Row],[Discounted Price]]*0.9</f>
        <v>388.8972</v>
      </c>
      <c r="T4998">
        <f>Table1[[#This Row],[Discounted Price]]*0.8</f>
        <v>345.68640000000005</v>
      </c>
      <c r="U4998">
        <f>Table1[[#This Row],[Price]]*0.52</f>
        <v>249.66240000000002</v>
      </c>
      <c r="V4998">
        <f>(Table1[[#This Row],[Price]]-Table1[[#This Row],[Scrap value]])/2</f>
        <v>115.22879999999999</v>
      </c>
    </row>
    <row r="4999" spans="1:22" x14ac:dyDescent="0.25">
      <c r="A4999" t="s">
        <v>22876</v>
      </c>
      <c r="B4999" t="s">
        <v>15</v>
      </c>
      <c r="C4999" t="s">
        <v>47</v>
      </c>
      <c r="D4999" t="s">
        <v>22877</v>
      </c>
      <c r="E4999">
        <v>89.85</v>
      </c>
      <c r="F4999">
        <v>72</v>
      </c>
      <c r="G4999" t="s">
        <v>43728</v>
      </c>
      <c r="H4999" t="s">
        <v>2104</v>
      </c>
      <c r="I4999" s="1">
        <v>45000</v>
      </c>
      <c r="J4999" s="1">
        <v>45292</v>
      </c>
      <c r="K4999" t="s">
        <v>22878</v>
      </c>
      <c r="L4999" t="s">
        <v>22879</v>
      </c>
      <c r="M4999" t="s">
        <v>27</v>
      </c>
      <c r="N4999">
        <v>3</v>
      </c>
      <c r="O4999">
        <f>Table1[[#This Row],[Price]]-0.1*Table1[[#This Row],[Price]]</f>
        <v>80.864999999999995</v>
      </c>
      <c r="P4999" s="9">
        <f>(Table1[[#This Row],[Expiration Date]]-Table1[[#This Row],[Manufacturing Date]])/365</f>
        <v>0.8</v>
      </c>
      <c r="Q4999" t="str">
        <f>IF(Table1[[#This Row],[Expiration Date]]-J5007&gt;12/31/2024,"not expired","expired")</f>
        <v>expired</v>
      </c>
      <c r="R4999">
        <f>Table1[[#This Row],[Discounted Price]]*0.95</f>
        <v>76.821749999999994</v>
      </c>
      <c r="S4999">
        <f>Table1[[#This Row],[Discounted Price]]*0.9</f>
        <v>72.778499999999994</v>
      </c>
      <c r="T4999">
        <f>Table1[[#This Row],[Discounted Price]]*0.8</f>
        <v>64.691999999999993</v>
      </c>
      <c r="U4999">
        <f>Table1[[#This Row],[Price]]*0.52</f>
        <v>46.722000000000001</v>
      </c>
      <c r="V4999">
        <f>(Table1[[#This Row],[Price]]-Table1[[#This Row],[Scrap value]])/2</f>
        <v>21.563999999999997</v>
      </c>
    </row>
    <row r="5000" spans="1:22" x14ac:dyDescent="0.25">
      <c r="A5000" t="s">
        <v>22880</v>
      </c>
      <c r="B5000" t="s">
        <v>22</v>
      </c>
      <c r="C5000" t="s">
        <v>47</v>
      </c>
      <c r="D5000" t="s">
        <v>22881</v>
      </c>
      <c r="E5000">
        <v>53.91</v>
      </c>
      <c r="F5000">
        <v>88</v>
      </c>
      <c r="G5000" t="s">
        <v>43728</v>
      </c>
      <c r="H5000" t="s">
        <v>11477</v>
      </c>
      <c r="I5000" s="1">
        <v>44927</v>
      </c>
      <c r="J5000" s="1">
        <v>45658</v>
      </c>
      <c r="K5000" t="s">
        <v>22882</v>
      </c>
      <c r="L5000" t="s">
        <v>22883</v>
      </c>
      <c r="M5000" t="s">
        <v>45</v>
      </c>
      <c r="N5000">
        <v>5</v>
      </c>
      <c r="O5000">
        <f>Table1[[#This Row],[Price]]-0.1*Table1[[#This Row],[Price]]</f>
        <v>48.518999999999998</v>
      </c>
      <c r="P5000" s="9">
        <f>(Table1[[#This Row],[Expiration Date]]-Table1[[#This Row],[Manufacturing Date]])/365</f>
        <v>2.0027397260273974</v>
      </c>
      <c r="Q5000" t="str">
        <f>IF(Table1[[#This Row],[Expiration Date]]-J5008&gt;12/31/2024,"not expired","expired")</f>
        <v>expired</v>
      </c>
      <c r="R5000">
        <f>Table1[[#This Row],[Discounted Price]]*0.95</f>
        <v>46.093049999999998</v>
      </c>
      <c r="S5000">
        <f>Table1[[#This Row],[Discounted Price]]*0.9</f>
        <v>43.667099999999998</v>
      </c>
      <c r="T5000">
        <f>Table1[[#This Row],[Discounted Price]]*0.8</f>
        <v>38.815200000000004</v>
      </c>
      <c r="U5000">
        <f>Table1[[#This Row],[Price]]*0.52</f>
        <v>28.033200000000001</v>
      </c>
      <c r="V5000">
        <f>(Table1[[#This Row],[Price]]-Table1[[#This Row],[Scrap value]])/2</f>
        <v>12.938399999999998</v>
      </c>
    </row>
    <row r="5001" spans="1:22" x14ac:dyDescent="0.25">
      <c r="A5001" t="s">
        <v>22884</v>
      </c>
      <c r="B5001" t="s">
        <v>15</v>
      </c>
      <c r="C5001" t="s">
        <v>47</v>
      </c>
      <c r="D5001" t="s">
        <v>22885</v>
      </c>
      <c r="E5001">
        <v>297.58999999999997</v>
      </c>
      <c r="F5001">
        <v>72</v>
      </c>
      <c r="G5001" t="s">
        <v>43730</v>
      </c>
      <c r="H5001" t="s">
        <v>16842</v>
      </c>
      <c r="I5001" s="1">
        <v>45000</v>
      </c>
      <c r="J5001" s="1">
        <v>45658</v>
      </c>
      <c r="K5001" t="s">
        <v>22886</v>
      </c>
      <c r="L5001" t="s">
        <v>22887</v>
      </c>
      <c r="M5001" t="s">
        <v>45</v>
      </c>
      <c r="N5001">
        <v>4</v>
      </c>
      <c r="O5001">
        <f>Table1[[#This Row],[Price]]-0.1*Table1[[#This Row],[Price]]</f>
        <v>267.83099999999996</v>
      </c>
      <c r="P5001" s="9">
        <f>(Table1[[#This Row],[Expiration Date]]-Table1[[#This Row],[Manufacturing Date]])/365</f>
        <v>1.8027397260273972</v>
      </c>
      <c r="Q5001" t="str">
        <f>IF(Table1[[#This Row],[Expiration Date]]-J5009&gt;12/31/2024,"not expired","expired")</f>
        <v>expired</v>
      </c>
      <c r="R5001">
        <f>Table1[[#This Row],[Discounted Price]]*0.95</f>
        <v>254.43944999999994</v>
      </c>
      <c r="S5001">
        <f>Table1[[#This Row],[Discounted Price]]*0.9</f>
        <v>241.04789999999997</v>
      </c>
      <c r="T5001">
        <f>Table1[[#This Row],[Discounted Price]]*0.8</f>
        <v>214.26479999999998</v>
      </c>
      <c r="U5001">
        <f>Table1[[#This Row],[Price]]*0.52</f>
        <v>154.74679999999998</v>
      </c>
      <c r="V5001">
        <f>(Table1[[#This Row],[Price]]-Table1[[#This Row],[Scrap value]])/2</f>
        <v>71.421599999999998</v>
      </c>
    </row>
    <row r="5002" spans="1:22" x14ac:dyDescent="0.25">
      <c r="A5002" t="s">
        <v>22888</v>
      </c>
      <c r="B5002" t="s">
        <v>22</v>
      </c>
      <c r="C5002" t="s">
        <v>47</v>
      </c>
      <c r="D5002" t="s">
        <v>22889</v>
      </c>
      <c r="E5002">
        <v>468.1</v>
      </c>
      <c r="F5002">
        <v>27</v>
      </c>
      <c r="G5002" t="s">
        <v>43730</v>
      </c>
      <c r="H5002" t="s">
        <v>11158</v>
      </c>
      <c r="I5002" s="1">
        <v>44927</v>
      </c>
      <c r="J5002" s="1">
        <v>45658</v>
      </c>
      <c r="K5002" t="s">
        <v>22890</v>
      </c>
      <c r="L5002" t="s">
        <v>22891</v>
      </c>
      <c r="M5002" t="s">
        <v>27</v>
      </c>
      <c r="N5002">
        <v>3</v>
      </c>
      <c r="O5002">
        <f>Table1[[#This Row],[Price]]-0.1*Table1[[#This Row],[Price]]</f>
        <v>421.29</v>
      </c>
      <c r="P5002" s="9">
        <f>(Table1[[#This Row],[Expiration Date]]-Table1[[#This Row],[Manufacturing Date]])/365</f>
        <v>2.0027397260273974</v>
      </c>
      <c r="Q5002" t="str">
        <f>IF(Table1[[#This Row],[Expiration Date]]-J5010&gt;12/31/2024,"not expired","expired")</f>
        <v>expired</v>
      </c>
      <c r="R5002">
        <f>Table1[[#This Row],[Discounted Price]]*0.95</f>
        <v>400.22550000000001</v>
      </c>
      <c r="S5002">
        <f>Table1[[#This Row],[Discounted Price]]*0.9</f>
        <v>379.161</v>
      </c>
      <c r="T5002">
        <f>Table1[[#This Row],[Discounted Price]]*0.8</f>
        <v>337.03200000000004</v>
      </c>
      <c r="U5002">
        <f>Table1[[#This Row],[Price]]*0.52</f>
        <v>243.41200000000001</v>
      </c>
      <c r="V5002">
        <f>(Table1[[#This Row],[Price]]-Table1[[#This Row],[Scrap value]])/2</f>
        <v>112.34400000000001</v>
      </c>
    </row>
    <row r="5003" spans="1:22" x14ac:dyDescent="0.25">
      <c r="A5003" t="s">
        <v>22892</v>
      </c>
      <c r="B5003" t="s">
        <v>15</v>
      </c>
      <c r="C5003" t="s">
        <v>47</v>
      </c>
      <c r="D5003" t="s">
        <v>22893</v>
      </c>
      <c r="E5003">
        <v>362.88</v>
      </c>
      <c r="F5003">
        <v>58</v>
      </c>
      <c r="G5003" t="s">
        <v>43729</v>
      </c>
      <c r="H5003" t="s">
        <v>22146</v>
      </c>
      <c r="I5003" s="1">
        <v>44927</v>
      </c>
      <c r="J5003" s="1">
        <v>46023</v>
      </c>
      <c r="K5003" t="s">
        <v>22894</v>
      </c>
      <c r="L5003" t="s">
        <v>22895</v>
      </c>
      <c r="M5003" t="s">
        <v>27</v>
      </c>
      <c r="N5003">
        <v>4</v>
      </c>
      <c r="O5003">
        <f>Table1[[#This Row],[Price]]-0.1*Table1[[#This Row],[Price]]</f>
        <v>326.59199999999998</v>
      </c>
      <c r="P5003" s="9">
        <f>(Table1[[#This Row],[Expiration Date]]-Table1[[#This Row],[Manufacturing Date]])/365</f>
        <v>3.0027397260273974</v>
      </c>
      <c r="Q5003" t="str">
        <f>IF(Table1[[#This Row],[Expiration Date]]-J5011&gt;12/31/2024,"not expired","expired")</f>
        <v>not expired</v>
      </c>
      <c r="R5003">
        <f>Table1[[#This Row],[Discounted Price]]*0.95</f>
        <v>310.26239999999996</v>
      </c>
      <c r="S5003">
        <f>Table1[[#This Row],[Discounted Price]]*0.9</f>
        <v>293.93279999999999</v>
      </c>
      <c r="T5003">
        <f>Table1[[#This Row],[Discounted Price]]*0.8</f>
        <v>261.27359999999999</v>
      </c>
      <c r="U5003">
        <f>Table1[[#This Row],[Price]]*0.52</f>
        <v>188.69759999999999</v>
      </c>
      <c r="V5003">
        <f>(Table1[[#This Row],[Price]]-Table1[[#This Row],[Scrap value]])/2</f>
        <v>87.091200000000001</v>
      </c>
    </row>
    <row r="5004" spans="1:22" x14ac:dyDescent="0.25">
      <c r="A5004" t="s">
        <v>22896</v>
      </c>
      <c r="B5004" t="s">
        <v>35</v>
      </c>
      <c r="C5004" t="s">
        <v>47</v>
      </c>
      <c r="D5004" t="s">
        <v>22897</v>
      </c>
      <c r="E5004">
        <v>406.31</v>
      </c>
      <c r="F5004">
        <v>49</v>
      </c>
      <c r="G5004" t="s">
        <v>43730</v>
      </c>
      <c r="H5004" t="s">
        <v>728</v>
      </c>
      <c r="I5004" s="1">
        <v>45137</v>
      </c>
      <c r="J5004" s="1">
        <v>45292</v>
      </c>
      <c r="K5004" t="s">
        <v>22898</v>
      </c>
      <c r="L5004" t="s">
        <v>22899</v>
      </c>
      <c r="M5004" t="s">
        <v>20</v>
      </c>
      <c r="N5004">
        <v>1</v>
      </c>
      <c r="O5004">
        <f>Table1[[#This Row],[Price]]-0.1*Table1[[#This Row],[Price]]</f>
        <v>365.67899999999997</v>
      </c>
      <c r="P5004" s="9">
        <f>(Table1[[#This Row],[Expiration Date]]-Table1[[#This Row],[Manufacturing Date]])/365</f>
        <v>0.42465753424657532</v>
      </c>
      <c r="Q5004" t="str">
        <f>IF(Table1[[#This Row],[Expiration Date]]-J5012&gt;12/31/2024,"not expired","expired")</f>
        <v>expired</v>
      </c>
      <c r="R5004">
        <f>Table1[[#This Row],[Discounted Price]]*0.95</f>
        <v>347.39504999999997</v>
      </c>
      <c r="S5004">
        <f>Table1[[#This Row],[Discounted Price]]*0.9</f>
        <v>329.11109999999996</v>
      </c>
      <c r="T5004">
        <f>Table1[[#This Row],[Discounted Price]]*0.8</f>
        <v>292.54320000000001</v>
      </c>
      <c r="U5004">
        <f>Table1[[#This Row],[Price]]*0.52</f>
        <v>211.28120000000001</v>
      </c>
      <c r="V5004">
        <f>(Table1[[#This Row],[Price]]-Table1[[#This Row],[Scrap value]])/2</f>
        <v>97.514399999999995</v>
      </c>
    </row>
    <row r="5005" spans="1:22" x14ac:dyDescent="0.25">
      <c r="A5005" t="s">
        <v>22900</v>
      </c>
      <c r="B5005" t="s">
        <v>22</v>
      </c>
      <c r="C5005" t="s">
        <v>47</v>
      </c>
      <c r="D5005" t="s">
        <v>22901</v>
      </c>
      <c r="E5005">
        <v>498.94</v>
      </c>
      <c r="F5005">
        <v>4</v>
      </c>
      <c r="G5005" t="s">
        <v>43728</v>
      </c>
      <c r="H5005" t="s">
        <v>1209</v>
      </c>
      <c r="I5005" s="1">
        <v>44927</v>
      </c>
      <c r="J5005" s="1">
        <v>46023</v>
      </c>
      <c r="K5005" t="s">
        <v>22902</v>
      </c>
      <c r="L5005" t="s">
        <v>22903</v>
      </c>
      <c r="M5005" t="s">
        <v>45</v>
      </c>
      <c r="N5005">
        <v>3</v>
      </c>
      <c r="O5005">
        <f>Table1[[#This Row],[Price]]-0.1*Table1[[#This Row],[Price]]</f>
        <v>449.04599999999999</v>
      </c>
      <c r="P5005" s="9">
        <f>(Table1[[#This Row],[Expiration Date]]-Table1[[#This Row],[Manufacturing Date]])/365</f>
        <v>3.0027397260273974</v>
      </c>
      <c r="Q5005" t="str">
        <f>IF(Table1[[#This Row],[Expiration Date]]-J5013&gt;12/31/2024,"not expired","expired")</f>
        <v>not expired</v>
      </c>
      <c r="R5005">
        <f>Table1[[#This Row],[Discounted Price]]*0.95</f>
        <v>426.59369999999996</v>
      </c>
      <c r="S5005">
        <f>Table1[[#This Row],[Discounted Price]]*0.9</f>
        <v>404.14139999999998</v>
      </c>
      <c r="T5005">
        <f>Table1[[#This Row],[Discounted Price]]*0.8</f>
        <v>359.23680000000002</v>
      </c>
      <c r="U5005">
        <f>Table1[[#This Row],[Price]]*0.52</f>
        <v>259.44880000000001</v>
      </c>
      <c r="V5005">
        <f>(Table1[[#This Row],[Price]]-Table1[[#This Row],[Scrap value]])/2</f>
        <v>119.7456</v>
      </c>
    </row>
    <row r="5006" spans="1:22" x14ac:dyDescent="0.25">
      <c r="A5006" t="s">
        <v>22904</v>
      </c>
      <c r="B5006" t="s">
        <v>22</v>
      </c>
      <c r="C5006" t="s">
        <v>47</v>
      </c>
      <c r="D5006" t="s">
        <v>22905</v>
      </c>
      <c r="E5006">
        <v>355.73</v>
      </c>
      <c r="F5006">
        <v>100</v>
      </c>
      <c r="G5006" t="s">
        <v>43730</v>
      </c>
      <c r="H5006" t="s">
        <v>22906</v>
      </c>
      <c r="I5006" s="1">
        <v>45000</v>
      </c>
      <c r="J5006" s="1">
        <v>45292</v>
      </c>
      <c r="K5006" t="s">
        <v>22907</v>
      </c>
      <c r="L5006" t="s">
        <v>22908</v>
      </c>
      <c r="M5006" t="s">
        <v>27</v>
      </c>
      <c r="N5006">
        <v>5</v>
      </c>
      <c r="O5006">
        <f>Table1[[#This Row],[Price]]-0.1*Table1[[#This Row],[Price]]</f>
        <v>320.15700000000004</v>
      </c>
      <c r="P5006" s="9">
        <f>(Table1[[#This Row],[Expiration Date]]-Table1[[#This Row],[Manufacturing Date]])/365</f>
        <v>0.8</v>
      </c>
      <c r="Q5006" t="str">
        <f>IF(Table1[[#This Row],[Expiration Date]]-J5014&gt;12/31/2024,"not expired","expired")</f>
        <v>expired</v>
      </c>
      <c r="R5006">
        <f>Table1[[#This Row],[Discounted Price]]*0.95</f>
        <v>304.14915000000002</v>
      </c>
      <c r="S5006">
        <f>Table1[[#This Row],[Discounted Price]]*0.9</f>
        <v>288.14130000000006</v>
      </c>
      <c r="T5006">
        <f>Table1[[#This Row],[Discounted Price]]*0.8</f>
        <v>256.12560000000002</v>
      </c>
      <c r="U5006">
        <f>Table1[[#This Row],[Price]]*0.52</f>
        <v>184.9796</v>
      </c>
      <c r="V5006">
        <f>(Table1[[#This Row],[Price]]-Table1[[#This Row],[Scrap value]])/2</f>
        <v>85.375200000000007</v>
      </c>
    </row>
    <row r="5007" spans="1:22" x14ac:dyDescent="0.25">
      <c r="A5007" t="s">
        <v>22909</v>
      </c>
      <c r="B5007" t="s">
        <v>22</v>
      </c>
      <c r="C5007" t="s">
        <v>47</v>
      </c>
      <c r="D5007" t="s">
        <v>22910</v>
      </c>
      <c r="E5007">
        <v>422.27</v>
      </c>
      <c r="F5007">
        <v>3</v>
      </c>
      <c r="G5007" t="s">
        <v>43729</v>
      </c>
      <c r="H5007" t="s">
        <v>22911</v>
      </c>
      <c r="I5007" s="1">
        <v>44927</v>
      </c>
      <c r="J5007" s="1">
        <v>46023</v>
      </c>
      <c r="K5007" t="s">
        <v>22912</v>
      </c>
      <c r="L5007" t="s">
        <v>22913</v>
      </c>
      <c r="M5007" t="s">
        <v>45</v>
      </c>
      <c r="N5007">
        <v>5</v>
      </c>
      <c r="O5007">
        <f>Table1[[#This Row],[Price]]-0.1*Table1[[#This Row],[Price]]</f>
        <v>380.04300000000001</v>
      </c>
      <c r="P5007" s="9">
        <f>(Table1[[#This Row],[Expiration Date]]-Table1[[#This Row],[Manufacturing Date]])/365</f>
        <v>3.0027397260273974</v>
      </c>
      <c r="Q5007" t="str">
        <f>IF(Table1[[#This Row],[Expiration Date]]-J5015&gt;12/31/2024,"not expired","expired")</f>
        <v>expired</v>
      </c>
      <c r="R5007">
        <f>Table1[[#This Row],[Discounted Price]]*0.95</f>
        <v>361.04084999999998</v>
      </c>
      <c r="S5007">
        <f>Table1[[#This Row],[Discounted Price]]*0.9</f>
        <v>342.03870000000001</v>
      </c>
      <c r="T5007">
        <f>Table1[[#This Row],[Discounted Price]]*0.8</f>
        <v>304.03440000000001</v>
      </c>
      <c r="U5007">
        <f>Table1[[#This Row],[Price]]*0.52</f>
        <v>219.5804</v>
      </c>
      <c r="V5007">
        <f>(Table1[[#This Row],[Price]]-Table1[[#This Row],[Scrap value]])/2</f>
        <v>101.34479999999999</v>
      </c>
    </row>
    <row r="5008" spans="1:22" x14ac:dyDescent="0.25">
      <c r="A5008" t="s">
        <v>22914</v>
      </c>
      <c r="B5008" t="s">
        <v>15</v>
      </c>
      <c r="C5008" t="s">
        <v>47</v>
      </c>
      <c r="D5008" t="s">
        <v>22915</v>
      </c>
      <c r="E5008">
        <v>420.36</v>
      </c>
      <c r="F5008">
        <v>82</v>
      </c>
      <c r="G5008" t="s">
        <v>43729</v>
      </c>
      <c r="H5008" t="s">
        <v>17785</v>
      </c>
      <c r="I5008" s="1">
        <v>45137</v>
      </c>
      <c r="J5008" s="1">
        <v>46023</v>
      </c>
      <c r="K5008" t="s">
        <v>22916</v>
      </c>
      <c r="L5008" t="s">
        <v>22917</v>
      </c>
      <c r="M5008" t="s">
        <v>20</v>
      </c>
      <c r="N5008">
        <v>2</v>
      </c>
      <c r="O5008">
        <f>Table1[[#This Row],[Price]]-0.1*Table1[[#This Row],[Price]]</f>
        <v>378.32400000000001</v>
      </c>
      <c r="P5008" s="9">
        <f>(Table1[[#This Row],[Expiration Date]]-Table1[[#This Row],[Manufacturing Date]])/365</f>
        <v>2.4273972602739726</v>
      </c>
      <c r="Q5008" t="str">
        <f>IF(Table1[[#This Row],[Expiration Date]]-J5016&gt;12/31/2024,"not expired","expired")</f>
        <v>not expired</v>
      </c>
      <c r="R5008">
        <f>Table1[[#This Row],[Discounted Price]]*0.95</f>
        <v>359.40780000000001</v>
      </c>
      <c r="S5008">
        <f>Table1[[#This Row],[Discounted Price]]*0.9</f>
        <v>340.49160000000001</v>
      </c>
      <c r="T5008">
        <f>Table1[[#This Row],[Discounted Price]]*0.8</f>
        <v>302.6592</v>
      </c>
      <c r="U5008">
        <f>Table1[[#This Row],[Price]]*0.52</f>
        <v>218.58720000000002</v>
      </c>
      <c r="V5008">
        <f>(Table1[[#This Row],[Price]]-Table1[[#This Row],[Scrap value]])/2</f>
        <v>100.88639999999999</v>
      </c>
    </row>
    <row r="5009" spans="1:22" x14ac:dyDescent="0.25">
      <c r="A5009" t="s">
        <v>22918</v>
      </c>
      <c r="B5009" t="s">
        <v>35</v>
      </c>
      <c r="C5009" t="s">
        <v>47</v>
      </c>
      <c r="D5009" t="s">
        <v>22919</v>
      </c>
      <c r="E5009">
        <v>142.07</v>
      </c>
      <c r="F5009">
        <v>98</v>
      </c>
      <c r="G5009" t="s">
        <v>43729</v>
      </c>
      <c r="H5009" t="s">
        <v>22920</v>
      </c>
      <c r="I5009" s="1">
        <v>44927</v>
      </c>
      <c r="J5009" s="1">
        <v>46023</v>
      </c>
      <c r="K5009" t="s">
        <v>22921</v>
      </c>
      <c r="L5009" t="s">
        <v>22922</v>
      </c>
      <c r="M5009" t="s">
        <v>20</v>
      </c>
      <c r="N5009">
        <v>3</v>
      </c>
      <c r="O5009">
        <f>Table1[[#This Row],[Price]]-0.1*Table1[[#This Row],[Price]]</f>
        <v>127.863</v>
      </c>
      <c r="P5009" s="9">
        <f>(Table1[[#This Row],[Expiration Date]]-Table1[[#This Row],[Manufacturing Date]])/365</f>
        <v>3.0027397260273974</v>
      </c>
      <c r="Q5009" t="str">
        <f>IF(Table1[[#This Row],[Expiration Date]]-J5017&gt;12/31/2024,"not expired","expired")</f>
        <v>not expired</v>
      </c>
      <c r="R5009">
        <f>Table1[[#This Row],[Discounted Price]]*0.95</f>
        <v>121.46984999999999</v>
      </c>
      <c r="S5009">
        <f>Table1[[#This Row],[Discounted Price]]*0.9</f>
        <v>115.0767</v>
      </c>
      <c r="T5009">
        <f>Table1[[#This Row],[Discounted Price]]*0.8</f>
        <v>102.29040000000001</v>
      </c>
      <c r="U5009">
        <f>Table1[[#This Row],[Price]]*0.52</f>
        <v>73.876400000000004</v>
      </c>
      <c r="V5009">
        <f>(Table1[[#This Row],[Price]]-Table1[[#This Row],[Scrap value]])/2</f>
        <v>34.096799999999995</v>
      </c>
    </row>
    <row r="5010" spans="1:22" x14ac:dyDescent="0.25">
      <c r="A5010" t="s">
        <v>22923</v>
      </c>
      <c r="B5010" t="s">
        <v>15</v>
      </c>
      <c r="C5010" t="s">
        <v>47</v>
      </c>
      <c r="D5010" t="s">
        <v>22924</v>
      </c>
      <c r="E5010">
        <v>195.72</v>
      </c>
      <c r="F5010">
        <v>67</v>
      </c>
      <c r="G5010" t="s">
        <v>43730</v>
      </c>
      <c r="H5010" t="s">
        <v>22925</v>
      </c>
      <c r="I5010" s="1">
        <v>45000</v>
      </c>
      <c r="J5010" s="1">
        <v>45658</v>
      </c>
      <c r="K5010" t="s">
        <v>22926</v>
      </c>
      <c r="L5010" t="s">
        <v>22927</v>
      </c>
      <c r="M5010" t="s">
        <v>27</v>
      </c>
      <c r="N5010">
        <v>2</v>
      </c>
      <c r="O5010">
        <f>Table1[[#This Row],[Price]]-0.1*Table1[[#This Row],[Price]]</f>
        <v>176.148</v>
      </c>
      <c r="P5010" s="9">
        <f>(Table1[[#This Row],[Expiration Date]]-Table1[[#This Row],[Manufacturing Date]])/365</f>
        <v>1.8027397260273972</v>
      </c>
      <c r="Q5010" t="str">
        <f>IF(Table1[[#This Row],[Expiration Date]]-J5018&gt;12/31/2024,"not expired","expired")</f>
        <v>not expired</v>
      </c>
      <c r="R5010">
        <f>Table1[[#This Row],[Discounted Price]]*0.95</f>
        <v>167.34059999999999</v>
      </c>
      <c r="S5010">
        <f>Table1[[#This Row],[Discounted Price]]*0.9</f>
        <v>158.53319999999999</v>
      </c>
      <c r="T5010">
        <f>Table1[[#This Row],[Discounted Price]]*0.8</f>
        <v>140.91839999999999</v>
      </c>
      <c r="U5010">
        <f>Table1[[#This Row],[Price]]*0.52</f>
        <v>101.7744</v>
      </c>
      <c r="V5010">
        <f>(Table1[[#This Row],[Price]]-Table1[[#This Row],[Scrap value]])/2</f>
        <v>46.972799999999999</v>
      </c>
    </row>
    <row r="5011" spans="1:22" x14ac:dyDescent="0.25">
      <c r="A5011" t="s">
        <v>22928</v>
      </c>
      <c r="B5011" t="s">
        <v>22</v>
      </c>
      <c r="C5011" t="s">
        <v>47</v>
      </c>
      <c r="D5011" t="s">
        <v>22929</v>
      </c>
      <c r="E5011">
        <v>384.04</v>
      </c>
      <c r="F5011">
        <v>1</v>
      </c>
      <c r="G5011" t="s">
        <v>43728</v>
      </c>
      <c r="H5011" t="s">
        <v>1661</v>
      </c>
      <c r="I5011" s="1">
        <v>44927</v>
      </c>
      <c r="J5011" s="1">
        <v>45292</v>
      </c>
      <c r="K5011" t="s">
        <v>22930</v>
      </c>
      <c r="L5011" t="s">
        <v>22931</v>
      </c>
      <c r="M5011" t="s">
        <v>20</v>
      </c>
      <c r="N5011">
        <v>4</v>
      </c>
      <c r="O5011">
        <f>Table1[[#This Row],[Price]]-0.1*Table1[[#This Row],[Price]]</f>
        <v>345.63600000000002</v>
      </c>
      <c r="P5011" s="9">
        <f>(Table1[[#This Row],[Expiration Date]]-Table1[[#This Row],[Manufacturing Date]])/365</f>
        <v>1</v>
      </c>
      <c r="Q5011" t="str">
        <f>IF(Table1[[#This Row],[Expiration Date]]-J5019&gt;12/31/2024,"not expired","expired")</f>
        <v>expired</v>
      </c>
      <c r="R5011">
        <f>Table1[[#This Row],[Discounted Price]]*0.95</f>
        <v>328.35419999999999</v>
      </c>
      <c r="S5011">
        <f>Table1[[#This Row],[Discounted Price]]*0.9</f>
        <v>311.07240000000002</v>
      </c>
      <c r="T5011">
        <f>Table1[[#This Row],[Discounted Price]]*0.8</f>
        <v>276.50880000000001</v>
      </c>
      <c r="U5011">
        <f>Table1[[#This Row],[Price]]*0.52</f>
        <v>199.70080000000002</v>
      </c>
      <c r="V5011">
        <f>(Table1[[#This Row],[Price]]-Table1[[#This Row],[Scrap value]])/2</f>
        <v>92.169600000000003</v>
      </c>
    </row>
    <row r="5012" spans="1:22" x14ac:dyDescent="0.25">
      <c r="A5012" t="s">
        <v>22932</v>
      </c>
      <c r="B5012" t="s">
        <v>22</v>
      </c>
      <c r="C5012" t="s">
        <v>47</v>
      </c>
      <c r="D5012" t="s">
        <v>22933</v>
      </c>
      <c r="E5012">
        <v>294.16000000000003</v>
      </c>
      <c r="F5012">
        <v>14</v>
      </c>
      <c r="G5012" t="s">
        <v>43728</v>
      </c>
      <c r="H5012" t="s">
        <v>22934</v>
      </c>
      <c r="I5012" s="1">
        <v>44927</v>
      </c>
      <c r="J5012" s="1">
        <v>45292</v>
      </c>
      <c r="K5012" t="s">
        <v>22935</v>
      </c>
      <c r="L5012" t="s">
        <v>22936</v>
      </c>
      <c r="M5012" t="s">
        <v>45</v>
      </c>
      <c r="N5012">
        <v>2</v>
      </c>
      <c r="O5012">
        <f>Table1[[#This Row],[Price]]-0.1*Table1[[#This Row],[Price]]</f>
        <v>264.74400000000003</v>
      </c>
      <c r="P5012" s="9">
        <f>(Table1[[#This Row],[Expiration Date]]-Table1[[#This Row],[Manufacturing Date]])/365</f>
        <v>1</v>
      </c>
      <c r="Q5012" t="str">
        <f>IF(Table1[[#This Row],[Expiration Date]]-J5020&gt;12/31/2024,"not expired","expired")</f>
        <v>expired</v>
      </c>
      <c r="R5012">
        <f>Table1[[#This Row],[Discounted Price]]*0.95</f>
        <v>251.50680000000003</v>
      </c>
      <c r="S5012">
        <f>Table1[[#This Row],[Discounted Price]]*0.9</f>
        <v>238.26960000000003</v>
      </c>
      <c r="T5012">
        <f>Table1[[#This Row],[Discounted Price]]*0.8</f>
        <v>211.79520000000002</v>
      </c>
      <c r="U5012">
        <f>Table1[[#This Row],[Price]]*0.52</f>
        <v>152.96320000000003</v>
      </c>
      <c r="V5012">
        <f>(Table1[[#This Row],[Price]]-Table1[[#This Row],[Scrap value]])/2</f>
        <v>70.598399999999998</v>
      </c>
    </row>
    <row r="5013" spans="1:22" x14ac:dyDescent="0.25">
      <c r="A5013" t="s">
        <v>22937</v>
      </c>
      <c r="B5013" t="s">
        <v>22</v>
      </c>
      <c r="C5013" t="s">
        <v>47</v>
      </c>
      <c r="D5013" t="s">
        <v>22938</v>
      </c>
      <c r="E5013">
        <v>392.23</v>
      </c>
      <c r="F5013">
        <v>93</v>
      </c>
      <c r="G5013" t="s">
        <v>43730</v>
      </c>
      <c r="H5013" t="s">
        <v>19328</v>
      </c>
      <c r="I5013" s="1">
        <v>44927</v>
      </c>
      <c r="J5013" s="1">
        <v>45292</v>
      </c>
      <c r="K5013" t="s">
        <v>22939</v>
      </c>
      <c r="L5013" t="s">
        <v>22940</v>
      </c>
      <c r="M5013" t="s">
        <v>27</v>
      </c>
      <c r="N5013">
        <v>1</v>
      </c>
      <c r="O5013">
        <f>Table1[[#This Row],[Price]]-0.1*Table1[[#This Row],[Price]]</f>
        <v>353.00700000000001</v>
      </c>
      <c r="P5013" s="9">
        <f>(Table1[[#This Row],[Expiration Date]]-Table1[[#This Row],[Manufacturing Date]])/365</f>
        <v>1</v>
      </c>
      <c r="Q5013" t="str">
        <f>IF(Table1[[#This Row],[Expiration Date]]-J5021&gt;12/31/2024,"not expired","expired")</f>
        <v>expired</v>
      </c>
      <c r="R5013">
        <f>Table1[[#This Row],[Discounted Price]]*0.95</f>
        <v>335.35665</v>
      </c>
      <c r="S5013">
        <f>Table1[[#This Row],[Discounted Price]]*0.9</f>
        <v>317.7063</v>
      </c>
      <c r="T5013">
        <f>Table1[[#This Row],[Discounted Price]]*0.8</f>
        <v>282.40559999999999</v>
      </c>
      <c r="U5013">
        <f>Table1[[#This Row],[Price]]*0.52</f>
        <v>203.95960000000002</v>
      </c>
      <c r="V5013">
        <f>(Table1[[#This Row],[Price]]-Table1[[#This Row],[Scrap value]])/2</f>
        <v>94.135199999999998</v>
      </c>
    </row>
    <row r="5014" spans="1:22" x14ac:dyDescent="0.25">
      <c r="A5014" t="s">
        <v>22941</v>
      </c>
      <c r="B5014" t="s">
        <v>15</v>
      </c>
      <c r="C5014" t="s">
        <v>47</v>
      </c>
      <c r="D5014" t="s">
        <v>22942</v>
      </c>
      <c r="E5014">
        <v>330.38</v>
      </c>
      <c r="F5014">
        <v>44</v>
      </c>
      <c r="G5014" t="s">
        <v>43728</v>
      </c>
      <c r="H5014" t="s">
        <v>9890</v>
      </c>
      <c r="I5014" s="1">
        <v>45000</v>
      </c>
      <c r="J5014" s="1">
        <v>45658</v>
      </c>
      <c r="K5014" t="s">
        <v>22943</v>
      </c>
      <c r="L5014" t="s">
        <v>22944</v>
      </c>
      <c r="M5014" t="s">
        <v>45</v>
      </c>
      <c r="N5014">
        <v>2</v>
      </c>
      <c r="O5014">
        <f>Table1[[#This Row],[Price]]-0.1*Table1[[#This Row],[Price]]</f>
        <v>297.34199999999998</v>
      </c>
      <c r="P5014" s="9">
        <f>(Table1[[#This Row],[Expiration Date]]-Table1[[#This Row],[Manufacturing Date]])/365</f>
        <v>1.8027397260273972</v>
      </c>
      <c r="Q5014" t="str">
        <f>IF(Table1[[#This Row],[Expiration Date]]-J5022&gt;12/31/2024,"not expired","expired")</f>
        <v>expired</v>
      </c>
      <c r="R5014">
        <f>Table1[[#This Row],[Discounted Price]]*0.95</f>
        <v>282.47489999999999</v>
      </c>
      <c r="S5014">
        <f>Table1[[#This Row],[Discounted Price]]*0.9</f>
        <v>267.6078</v>
      </c>
      <c r="T5014">
        <f>Table1[[#This Row],[Discounted Price]]*0.8</f>
        <v>237.87360000000001</v>
      </c>
      <c r="U5014">
        <f>Table1[[#This Row],[Price]]*0.52</f>
        <v>171.79760000000002</v>
      </c>
      <c r="V5014">
        <f>(Table1[[#This Row],[Price]]-Table1[[#This Row],[Scrap value]])/2</f>
        <v>79.291199999999989</v>
      </c>
    </row>
    <row r="5015" spans="1:22" x14ac:dyDescent="0.25">
      <c r="A5015" t="s">
        <v>22945</v>
      </c>
      <c r="B5015" t="s">
        <v>15</v>
      </c>
      <c r="C5015" t="s">
        <v>47</v>
      </c>
      <c r="D5015" t="s">
        <v>22946</v>
      </c>
      <c r="E5015">
        <v>386.46</v>
      </c>
      <c r="F5015">
        <v>1</v>
      </c>
      <c r="G5015" t="s">
        <v>43730</v>
      </c>
      <c r="H5015" t="s">
        <v>1451</v>
      </c>
      <c r="I5015" s="1">
        <v>44927</v>
      </c>
      <c r="J5015" s="1">
        <v>46023</v>
      </c>
      <c r="K5015" t="s">
        <v>22947</v>
      </c>
      <c r="L5015" t="s">
        <v>22948</v>
      </c>
      <c r="M5015" t="s">
        <v>27</v>
      </c>
      <c r="N5015">
        <v>1</v>
      </c>
      <c r="O5015">
        <f>Table1[[#This Row],[Price]]-0.1*Table1[[#This Row],[Price]]</f>
        <v>347.81399999999996</v>
      </c>
      <c r="P5015" s="9">
        <f>(Table1[[#This Row],[Expiration Date]]-Table1[[#This Row],[Manufacturing Date]])/365</f>
        <v>3.0027397260273974</v>
      </c>
      <c r="Q5015" t="str">
        <f>IF(Table1[[#This Row],[Expiration Date]]-J5023&gt;12/31/2024,"not expired","expired")</f>
        <v>not expired</v>
      </c>
      <c r="R5015">
        <f>Table1[[#This Row],[Discounted Price]]*0.95</f>
        <v>330.42329999999993</v>
      </c>
      <c r="S5015">
        <f>Table1[[#This Row],[Discounted Price]]*0.9</f>
        <v>313.0326</v>
      </c>
      <c r="T5015">
        <f>Table1[[#This Row],[Discounted Price]]*0.8</f>
        <v>278.25119999999998</v>
      </c>
      <c r="U5015">
        <f>Table1[[#This Row],[Price]]*0.52</f>
        <v>200.95920000000001</v>
      </c>
      <c r="V5015">
        <f>(Table1[[#This Row],[Price]]-Table1[[#This Row],[Scrap value]])/2</f>
        <v>92.750399999999985</v>
      </c>
    </row>
    <row r="5016" spans="1:22" x14ac:dyDescent="0.25">
      <c r="A5016" t="s">
        <v>22949</v>
      </c>
      <c r="B5016" t="s">
        <v>35</v>
      </c>
      <c r="C5016" t="s">
        <v>47</v>
      </c>
      <c r="D5016" t="s">
        <v>22950</v>
      </c>
      <c r="E5016">
        <v>207.32</v>
      </c>
      <c r="F5016">
        <v>84</v>
      </c>
      <c r="G5016" t="s">
        <v>43728</v>
      </c>
      <c r="H5016" t="s">
        <v>2428</v>
      </c>
      <c r="I5016" s="1">
        <v>44927</v>
      </c>
      <c r="J5016" s="1">
        <v>45658</v>
      </c>
      <c r="K5016" t="s">
        <v>22951</v>
      </c>
      <c r="L5016" t="s">
        <v>22952</v>
      </c>
      <c r="M5016" t="s">
        <v>27</v>
      </c>
      <c r="N5016">
        <v>5</v>
      </c>
      <c r="O5016">
        <f>Table1[[#This Row],[Price]]-0.1*Table1[[#This Row],[Price]]</f>
        <v>186.58799999999999</v>
      </c>
      <c r="P5016" s="9">
        <f>(Table1[[#This Row],[Expiration Date]]-Table1[[#This Row],[Manufacturing Date]])/365</f>
        <v>2.0027397260273974</v>
      </c>
      <c r="Q5016" t="str">
        <f>IF(Table1[[#This Row],[Expiration Date]]-J5024&gt;12/31/2024,"not expired","expired")</f>
        <v>expired</v>
      </c>
      <c r="R5016">
        <f>Table1[[#This Row],[Discounted Price]]*0.95</f>
        <v>177.25859999999997</v>
      </c>
      <c r="S5016">
        <f>Table1[[#This Row],[Discounted Price]]*0.9</f>
        <v>167.92920000000001</v>
      </c>
      <c r="T5016">
        <f>Table1[[#This Row],[Discounted Price]]*0.8</f>
        <v>149.2704</v>
      </c>
      <c r="U5016">
        <f>Table1[[#This Row],[Price]]*0.52</f>
        <v>107.8064</v>
      </c>
      <c r="V5016">
        <f>(Table1[[#This Row],[Price]]-Table1[[#This Row],[Scrap value]])/2</f>
        <v>49.756799999999998</v>
      </c>
    </row>
    <row r="5017" spans="1:22" x14ac:dyDescent="0.25">
      <c r="A5017" t="s">
        <v>22953</v>
      </c>
      <c r="B5017" t="s">
        <v>22</v>
      </c>
      <c r="C5017" t="s">
        <v>47</v>
      </c>
      <c r="D5017" t="s">
        <v>22954</v>
      </c>
      <c r="E5017">
        <v>97.79</v>
      </c>
      <c r="F5017">
        <v>99</v>
      </c>
      <c r="G5017" t="s">
        <v>43730</v>
      </c>
      <c r="H5017" t="s">
        <v>8271</v>
      </c>
      <c r="I5017" s="1">
        <v>45000</v>
      </c>
      <c r="J5017" s="1">
        <v>45658</v>
      </c>
      <c r="K5017" t="s">
        <v>22955</v>
      </c>
      <c r="L5017" t="s">
        <v>22956</v>
      </c>
      <c r="M5017" t="s">
        <v>27</v>
      </c>
      <c r="N5017">
        <v>1</v>
      </c>
      <c r="O5017">
        <f>Table1[[#This Row],[Price]]-0.1*Table1[[#This Row],[Price]]</f>
        <v>88.01100000000001</v>
      </c>
      <c r="P5017" s="9">
        <f>(Table1[[#This Row],[Expiration Date]]-Table1[[#This Row],[Manufacturing Date]])/365</f>
        <v>1.8027397260273972</v>
      </c>
      <c r="Q5017" t="str">
        <f>IF(Table1[[#This Row],[Expiration Date]]-J5025&gt;12/31/2024,"not expired","expired")</f>
        <v>not expired</v>
      </c>
      <c r="R5017">
        <f>Table1[[#This Row],[Discounted Price]]*0.95</f>
        <v>83.61045</v>
      </c>
      <c r="S5017">
        <f>Table1[[#This Row],[Discounted Price]]*0.9</f>
        <v>79.209900000000005</v>
      </c>
      <c r="T5017">
        <f>Table1[[#This Row],[Discounted Price]]*0.8</f>
        <v>70.408800000000014</v>
      </c>
      <c r="U5017">
        <f>Table1[[#This Row],[Price]]*0.52</f>
        <v>50.850800000000007</v>
      </c>
      <c r="V5017">
        <f>(Table1[[#This Row],[Price]]-Table1[[#This Row],[Scrap value]])/2</f>
        <v>23.4696</v>
      </c>
    </row>
    <row r="5018" spans="1:22" x14ac:dyDescent="0.25">
      <c r="A5018" t="s">
        <v>22957</v>
      </c>
      <c r="B5018" t="s">
        <v>29</v>
      </c>
      <c r="C5018" t="s">
        <v>47</v>
      </c>
      <c r="D5018" t="s">
        <v>22958</v>
      </c>
      <c r="E5018">
        <v>453.88</v>
      </c>
      <c r="F5018">
        <v>31</v>
      </c>
      <c r="G5018" t="s">
        <v>43730</v>
      </c>
      <c r="H5018" t="s">
        <v>3071</v>
      </c>
      <c r="I5018" s="1">
        <v>44927</v>
      </c>
      <c r="J5018" s="1">
        <v>45292</v>
      </c>
      <c r="K5018" t="s">
        <v>22959</v>
      </c>
      <c r="L5018" t="s">
        <v>22960</v>
      </c>
      <c r="M5018" t="s">
        <v>27</v>
      </c>
      <c r="N5018">
        <v>4</v>
      </c>
      <c r="O5018">
        <f>Table1[[#This Row],[Price]]-0.1*Table1[[#This Row],[Price]]</f>
        <v>408.49199999999996</v>
      </c>
      <c r="P5018" s="9">
        <f>(Table1[[#This Row],[Expiration Date]]-Table1[[#This Row],[Manufacturing Date]])/365</f>
        <v>1</v>
      </c>
      <c r="Q5018" t="str">
        <f>IF(Table1[[#This Row],[Expiration Date]]-J5026&gt;12/31/2024,"not expired","expired")</f>
        <v>expired</v>
      </c>
      <c r="R5018">
        <f>Table1[[#This Row],[Discounted Price]]*0.95</f>
        <v>388.06739999999996</v>
      </c>
      <c r="S5018">
        <f>Table1[[#This Row],[Discounted Price]]*0.9</f>
        <v>367.64279999999997</v>
      </c>
      <c r="T5018">
        <f>Table1[[#This Row],[Discounted Price]]*0.8</f>
        <v>326.79359999999997</v>
      </c>
      <c r="U5018">
        <f>Table1[[#This Row],[Price]]*0.52</f>
        <v>236.01760000000002</v>
      </c>
      <c r="V5018">
        <f>(Table1[[#This Row],[Price]]-Table1[[#This Row],[Scrap value]])/2</f>
        <v>108.93119999999999</v>
      </c>
    </row>
    <row r="5019" spans="1:22" x14ac:dyDescent="0.25">
      <c r="A5019" t="s">
        <v>22961</v>
      </c>
      <c r="B5019" t="s">
        <v>15</v>
      </c>
      <c r="C5019" t="s">
        <v>47</v>
      </c>
      <c r="D5019" t="s">
        <v>22962</v>
      </c>
      <c r="E5019">
        <v>148.18</v>
      </c>
      <c r="F5019">
        <v>81</v>
      </c>
      <c r="G5019" t="s">
        <v>43728</v>
      </c>
      <c r="H5019" t="s">
        <v>22963</v>
      </c>
      <c r="I5019" s="1">
        <v>44927</v>
      </c>
      <c r="J5019" s="1">
        <v>46023</v>
      </c>
      <c r="K5019" t="s">
        <v>22964</v>
      </c>
      <c r="L5019" t="s">
        <v>22965</v>
      </c>
      <c r="M5019" t="s">
        <v>20</v>
      </c>
      <c r="N5019">
        <v>2</v>
      </c>
      <c r="O5019">
        <f>Table1[[#This Row],[Price]]-0.1*Table1[[#This Row],[Price]]</f>
        <v>133.36199999999999</v>
      </c>
      <c r="P5019" s="9">
        <f>(Table1[[#This Row],[Expiration Date]]-Table1[[#This Row],[Manufacturing Date]])/365</f>
        <v>3.0027397260273974</v>
      </c>
      <c r="Q5019" t="str">
        <f>IF(Table1[[#This Row],[Expiration Date]]-J5027&gt;12/31/2024,"not expired","expired")</f>
        <v>not expired</v>
      </c>
      <c r="R5019">
        <f>Table1[[#This Row],[Discounted Price]]*0.95</f>
        <v>126.69389999999999</v>
      </c>
      <c r="S5019">
        <f>Table1[[#This Row],[Discounted Price]]*0.9</f>
        <v>120.0258</v>
      </c>
      <c r="T5019">
        <f>Table1[[#This Row],[Discounted Price]]*0.8</f>
        <v>106.6896</v>
      </c>
      <c r="U5019">
        <f>Table1[[#This Row],[Price]]*0.52</f>
        <v>77.053600000000003</v>
      </c>
      <c r="V5019">
        <f>(Table1[[#This Row],[Price]]-Table1[[#This Row],[Scrap value]])/2</f>
        <v>35.563200000000002</v>
      </c>
    </row>
    <row r="5020" spans="1:22" x14ac:dyDescent="0.25">
      <c r="A5020" t="s">
        <v>22966</v>
      </c>
      <c r="B5020" t="s">
        <v>15</v>
      </c>
      <c r="C5020" t="s">
        <v>47</v>
      </c>
      <c r="D5020" t="s">
        <v>22967</v>
      </c>
      <c r="E5020">
        <v>14.59</v>
      </c>
      <c r="F5020">
        <v>62</v>
      </c>
      <c r="G5020" t="s">
        <v>43729</v>
      </c>
      <c r="H5020" t="s">
        <v>22968</v>
      </c>
      <c r="I5020" s="1">
        <v>45000</v>
      </c>
      <c r="J5020" s="1">
        <v>46023</v>
      </c>
      <c r="K5020" t="s">
        <v>22969</v>
      </c>
      <c r="L5020" t="s">
        <v>22970</v>
      </c>
      <c r="M5020" t="s">
        <v>45</v>
      </c>
      <c r="N5020">
        <v>3</v>
      </c>
      <c r="O5020">
        <f>Table1[[#This Row],[Price]]-0.1*Table1[[#This Row],[Price]]</f>
        <v>13.131</v>
      </c>
      <c r="P5020" s="9">
        <f>(Table1[[#This Row],[Expiration Date]]-Table1[[#This Row],[Manufacturing Date]])/365</f>
        <v>2.8027397260273972</v>
      </c>
      <c r="Q5020" t="str">
        <f>IF(Table1[[#This Row],[Expiration Date]]-J5028&gt;12/31/2024,"not expired","expired")</f>
        <v>expired</v>
      </c>
      <c r="R5020">
        <f>Table1[[#This Row],[Discounted Price]]*0.95</f>
        <v>12.474449999999999</v>
      </c>
      <c r="S5020">
        <f>Table1[[#This Row],[Discounted Price]]*0.9</f>
        <v>11.8179</v>
      </c>
      <c r="T5020">
        <f>Table1[[#This Row],[Discounted Price]]*0.8</f>
        <v>10.504800000000001</v>
      </c>
      <c r="U5020">
        <f>Table1[[#This Row],[Price]]*0.52</f>
        <v>7.5868000000000002</v>
      </c>
      <c r="V5020">
        <f>(Table1[[#This Row],[Price]]-Table1[[#This Row],[Scrap value]])/2</f>
        <v>3.5015999999999998</v>
      </c>
    </row>
    <row r="5021" spans="1:22" x14ac:dyDescent="0.25">
      <c r="A5021" t="s">
        <v>22971</v>
      </c>
      <c r="B5021" t="s">
        <v>29</v>
      </c>
      <c r="C5021" t="s">
        <v>47</v>
      </c>
      <c r="D5021" t="s">
        <v>22972</v>
      </c>
      <c r="E5021">
        <v>71</v>
      </c>
      <c r="F5021">
        <v>46</v>
      </c>
      <c r="G5021" t="s">
        <v>43730</v>
      </c>
      <c r="H5021" t="s">
        <v>18536</v>
      </c>
      <c r="I5021" s="1">
        <v>45000</v>
      </c>
      <c r="J5021" s="1">
        <v>45292</v>
      </c>
      <c r="K5021" t="s">
        <v>22973</v>
      </c>
      <c r="L5021" t="s">
        <v>22974</v>
      </c>
      <c r="M5021" t="s">
        <v>27</v>
      </c>
      <c r="N5021">
        <v>1</v>
      </c>
      <c r="O5021">
        <f>Table1[[#This Row],[Price]]-0.1*Table1[[#This Row],[Price]]</f>
        <v>63.9</v>
      </c>
      <c r="P5021" s="9">
        <f>(Table1[[#This Row],[Expiration Date]]-Table1[[#This Row],[Manufacturing Date]])/365</f>
        <v>0.8</v>
      </c>
      <c r="Q5021" t="str">
        <f>IF(Table1[[#This Row],[Expiration Date]]-J5029&gt;12/31/2024,"not expired","expired")</f>
        <v>expired</v>
      </c>
      <c r="R5021">
        <f>Table1[[#This Row],[Discounted Price]]*0.95</f>
        <v>60.704999999999998</v>
      </c>
      <c r="S5021">
        <f>Table1[[#This Row],[Discounted Price]]*0.9</f>
        <v>57.51</v>
      </c>
      <c r="T5021">
        <f>Table1[[#This Row],[Discounted Price]]*0.8</f>
        <v>51.120000000000005</v>
      </c>
      <c r="U5021">
        <f>Table1[[#This Row],[Price]]*0.52</f>
        <v>36.92</v>
      </c>
      <c r="V5021">
        <f>(Table1[[#This Row],[Price]]-Table1[[#This Row],[Scrap value]])/2</f>
        <v>17.04</v>
      </c>
    </row>
    <row r="5022" spans="1:22" x14ac:dyDescent="0.25">
      <c r="A5022" t="s">
        <v>22975</v>
      </c>
      <c r="B5022" t="s">
        <v>22</v>
      </c>
      <c r="C5022" t="s">
        <v>47</v>
      </c>
      <c r="D5022" t="s">
        <v>22976</v>
      </c>
      <c r="E5022">
        <v>16.38</v>
      </c>
      <c r="F5022">
        <v>20</v>
      </c>
      <c r="G5022" t="s">
        <v>43730</v>
      </c>
      <c r="H5022" t="s">
        <v>22977</v>
      </c>
      <c r="I5022" s="1">
        <v>45137</v>
      </c>
      <c r="J5022" s="1">
        <v>45658</v>
      </c>
      <c r="K5022" t="s">
        <v>22978</v>
      </c>
      <c r="L5022" t="s">
        <v>22979</v>
      </c>
      <c r="M5022" t="s">
        <v>45</v>
      </c>
      <c r="N5022">
        <v>3</v>
      </c>
      <c r="O5022">
        <f>Table1[[#This Row],[Price]]-0.1*Table1[[#This Row],[Price]]</f>
        <v>14.741999999999999</v>
      </c>
      <c r="P5022" s="9">
        <f>(Table1[[#This Row],[Expiration Date]]-Table1[[#This Row],[Manufacturing Date]])/365</f>
        <v>1.4273972602739726</v>
      </c>
      <c r="Q5022" t="str">
        <f>IF(Table1[[#This Row],[Expiration Date]]-J5030&gt;12/31/2024,"not expired","expired")</f>
        <v>expired</v>
      </c>
      <c r="R5022">
        <f>Table1[[#This Row],[Discounted Price]]*0.95</f>
        <v>14.004899999999999</v>
      </c>
      <c r="S5022">
        <f>Table1[[#This Row],[Discounted Price]]*0.9</f>
        <v>13.267799999999999</v>
      </c>
      <c r="T5022">
        <f>Table1[[#This Row],[Discounted Price]]*0.8</f>
        <v>11.7936</v>
      </c>
      <c r="U5022">
        <f>Table1[[#This Row],[Price]]*0.52</f>
        <v>8.5175999999999998</v>
      </c>
      <c r="V5022">
        <f>(Table1[[#This Row],[Price]]-Table1[[#This Row],[Scrap value]])/2</f>
        <v>3.9311999999999996</v>
      </c>
    </row>
    <row r="5023" spans="1:22" x14ac:dyDescent="0.25">
      <c r="A5023" t="s">
        <v>22980</v>
      </c>
      <c r="B5023" t="s">
        <v>15</v>
      </c>
      <c r="C5023" t="s">
        <v>47</v>
      </c>
      <c r="D5023" t="s">
        <v>22981</v>
      </c>
      <c r="E5023">
        <v>44.04</v>
      </c>
      <c r="F5023">
        <v>73</v>
      </c>
      <c r="G5023" t="s">
        <v>43729</v>
      </c>
      <c r="H5023" t="s">
        <v>21849</v>
      </c>
      <c r="I5023" s="1">
        <v>45000</v>
      </c>
      <c r="J5023" s="1">
        <v>45658</v>
      </c>
      <c r="K5023" t="s">
        <v>22982</v>
      </c>
      <c r="L5023" t="s">
        <v>22983</v>
      </c>
      <c r="M5023" t="s">
        <v>27</v>
      </c>
      <c r="N5023">
        <v>1</v>
      </c>
      <c r="O5023">
        <f>Table1[[#This Row],[Price]]-0.1*Table1[[#This Row],[Price]]</f>
        <v>39.635999999999996</v>
      </c>
      <c r="P5023" s="9">
        <f>(Table1[[#This Row],[Expiration Date]]-Table1[[#This Row],[Manufacturing Date]])/365</f>
        <v>1.8027397260273972</v>
      </c>
      <c r="Q5023" t="str">
        <f>IF(Table1[[#This Row],[Expiration Date]]-J5031&gt;12/31/2024,"not expired","expired")</f>
        <v>expired</v>
      </c>
      <c r="R5023">
        <f>Table1[[#This Row],[Discounted Price]]*0.95</f>
        <v>37.654199999999996</v>
      </c>
      <c r="S5023">
        <f>Table1[[#This Row],[Discounted Price]]*0.9</f>
        <v>35.672399999999996</v>
      </c>
      <c r="T5023">
        <f>Table1[[#This Row],[Discounted Price]]*0.8</f>
        <v>31.708799999999997</v>
      </c>
      <c r="U5023">
        <f>Table1[[#This Row],[Price]]*0.52</f>
        <v>22.9008</v>
      </c>
      <c r="V5023">
        <f>(Table1[[#This Row],[Price]]-Table1[[#This Row],[Scrap value]])/2</f>
        <v>10.569599999999999</v>
      </c>
    </row>
    <row r="5024" spans="1:22" x14ac:dyDescent="0.25">
      <c r="A5024" t="s">
        <v>22984</v>
      </c>
      <c r="B5024" t="s">
        <v>35</v>
      </c>
      <c r="C5024" t="s">
        <v>47</v>
      </c>
      <c r="D5024" t="s">
        <v>22985</v>
      </c>
      <c r="E5024">
        <v>63.07</v>
      </c>
      <c r="F5024">
        <v>15</v>
      </c>
      <c r="G5024" t="s">
        <v>43728</v>
      </c>
      <c r="H5024" t="s">
        <v>2964</v>
      </c>
      <c r="I5024" s="1">
        <v>45000</v>
      </c>
      <c r="J5024" s="1">
        <v>45658</v>
      </c>
      <c r="K5024" t="s">
        <v>22986</v>
      </c>
      <c r="L5024" t="s">
        <v>22987</v>
      </c>
      <c r="M5024" t="s">
        <v>27</v>
      </c>
      <c r="N5024">
        <v>2</v>
      </c>
      <c r="O5024">
        <f>Table1[[#This Row],[Price]]-0.1*Table1[[#This Row],[Price]]</f>
        <v>56.762999999999998</v>
      </c>
      <c r="P5024" s="9">
        <f>(Table1[[#This Row],[Expiration Date]]-Table1[[#This Row],[Manufacturing Date]])/365</f>
        <v>1.8027397260273972</v>
      </c>
      <c r="Q5024" t="str">
        <f>IF(Table1[[#This Row],[Expiration Date]]-J5032&gt;12/31/2024,"not expired","expired")</f>
        <v>not expired</v>
      </c>
      <c r="R5024">
        <f>Table1[[#This Row],[Discounted Price]]*0.95</f>
        <v>53.924849999999992</v>
      </c>
      <c r="S5024">
        <f>Table1[[#This Row],[Discounted Price]]*0.9</f>
        <v>51.0867</v>
      </c>
      <c r="T5024">
        <f>Table1[[#This Row],[Discounted Price]]*0.8</f>
        <v>45.410400000000003</v>
      </c>
      <c r="U5024">
        <f>Table1[[#This Row],[Price]]*0.52</f>
        <v>32.796399999999998</v>
      </c>
      <c r="V5024">
        <f>(Table1[[#This Row],[Price]]-Table1[[#This Row],[Scrap value]])/2</f>
        <v>15.136800000000001</v>
      </c>
    </row>
    <row r="5025" spans="1:22" x14ac:dyDescent="0.25">
      <c r="A5025" t="s">
        <v>22988</v>
      </c>
      <c r="B5025" t="s">
        <v>29</v>
      </c>
      <c r="C5025" t="s">
        <v>47</v>
      </c>
      <c r="D5025" t="s">
        <v>22989</v>
      </c>
      <c r="E5025">
        <v>247.77</v>
      </c>
      <c r="F5025">
        <v>57</v>
      </c>
      <c r="G5025" t="s">
        <v>43729</v>
      </c>
      <c r="H5025" t="s">
        <v>11562</v>
      </c>
      <c r="I5025" s="1">
        <v>44927</v>
      </c>
      <c r="J5025" s="1">
        <v>45292</v>
      </c>
      <c r="K5025" t="s">
        <v>22990</v>
      </c>
      <c r="L5025" t="s">
        <v>22991</v>
      </c>
      <c r="M5025" t="s">
        <v>20</v>
      </c>
      <c r="N5025">
        <v>2</v>
      </c>
      <c r="O5025">
        <f>Table1[[#This Row],[Price]]-0.1*Table1[[#This Row],[Price]]</f>
        <v>222.99299999999999</v>
      </c>
      <c r="P5025" s="9">
        <f>(Table1[[#This Row],[Expiration Date]]-Table1[[#This Row],[Manufacturing Date]])/365</f>
        <v>1</v>
      </c>
      <c r="Q5025" t="str">
        <f>IF(Table1[[#This Row],[Expiration Date]]-J5033&gt;12/31/2024,"not expired","expired")</f>
        <v>expired</v>
      </c>
      <c r="R5025">
        <f>Table1[[#This Row],[Discounted Price]]*0.95</f>
        <v>211.84334999999999</v>
      </c>
      <c r="S5025">
        <f>Table1[[#This Row],[Discounted Price]]*0.9</f>
        <v>200.69370000000001</v>
      </c>
      <c r="T5025">
        <f>Table1[[#This Row],[Discounted Price]]*0.8</f>
        <v>178.39440000000002</v>
      </c>
      <c r="U5025">
        <f>Table1[[#This Row],[Price]]*0.52</f>
        <v>128.84040000000002</v>
      </c>
      <c r="V5025">
        <f>(Table1[[#This Row],[Price]]-Table1[[#This Row],[Scrap value]])/2</f>
        <v>59.464799999999997</v>
      </c>
    </row>
    <row r="5026" spans="1:22" x14ac:dyDescent="0.25">
      <c r="A5026" t="s">
        <v>22992</v>
      </c>
      <c r="B5026" t="s">
        <v>29</v>
      </c>
      <c r="C5026" t="s">
        <v>47</v>
      </c>
      <c r="D5026" t="s">
        <v>22993</v>
      </c>
      <c r="E5026">
        <v>99.46</v>
      </c>
      <c r="F5026">
        <v>31</v>
      </c>
      <c r="G5026" t="s">
        <v>43728</v>
      </c>
      <c r="H5026" t="s">
        <v>9605</v>
      </c>
      <c r="I5026" s="1">
        <v>45137</v>
      </c>
      <c r="J5026" s="1">
        <v>45658</v>
      </c>
      <c r="K5026" t="s">
        <v>22994</v>
      </c>
      <c r="L5026" t="s">
        <v>22995</v>
      </c>
      <c r="M5026" t="s">
        <v>27</v>
      </c>
      <c r="N5026">
        <v>3</v>
      </c>
      <c r="O5026">
        <f>Table1[[#This Row],[Price]]-0.1*Table1[[#This Row],[Price]]</f>
        <v>89.513999999999996</v>
      </c>
      <c r="P5026" s="9">
        <f>(Table1[[#This Row],[Expiration Date]]-Table1[[#This Row],[Manufacturing Date]])/365</f>
        <v>1.4273972602739726</v>
      </c>
      <c r="Q5026" t="str">
        <f>IF(Table1[[#This Row],[Expiration Date]]-J5034&gt;12/31/2024,"not expired","expired")</f>
        <v>expired</v>
      </c>
      <c r="R5026">
        <f>Table1[[#This Row],[Discounted Price]]*0.95</f>
        <v>85.038299999999992</v>
      </c>
      <c r="S5026">
        <f>Table1[[#This Row],[Discounted Price]]*0.9</f>
        <v>80.562600000000003</v>
      </c>
      <c r="T5026">
        <f>Table1[[#This Row],[Discounted Price]]*0.8</f>
        <v>71.611199999999997</v>
      </c>
      <c r="U5026">
        <f>Table1[[#This Row],[Price]]*0.52</f>
        <v>51.719200000000001</v>
      </c>
      <c r="V5026">
        <f>(Table1[[#This Row],[Price]]-Table1[[#This Row],[Scrap value]])/2</f>
        <v>23.870399999999997</v>
      </c>
    </row>
    <row r="5027" spans="1:22" x14ac:dyDescent="0.25">
      <c r="A5027" t="s">
        <v>22996</v>
      </c>
      <c r="B5027" t="s">
        <v>29</v>
      </c>
      <c r="C5027" t="s">
        <v>47</v>
      </c>
      <c r="D5027" t="s">
        <v>22997</v>
      </c>
      <c r="E5027">
        <v>311.04000000000002</v>
      </c>
      <c r="F5027">
        <v>60</v>
      </c>
      <c r="G5027" t="s">
        <v>43730</v>
      </c>
      <c r="H5027" t="s">
        <v>5586</v>
      </c>
      <c r="I5027" s="1">
        <v>44927</v>
      </c>
      <c r="J5027" s="1">
        <v>45292</v>
      </c>
      <c r="K5027" t="s">
        <v>22998</v>
      </c>
      <c r="L5027" t="s">
        <v>22999</v>
      </c>
      <c r="M5027" t="s">
        <v>45</v>
      </c>
      <c r="N5027">
        <v>2</v>
      </c>
      <c r="O5027">
        <f>Table1[[#This Row],[Price]]-0.1*Table1[[#This Row],[Price]]</f>
        <v>279.93600000000004</v>
      </c>
      <c r="P5027" s="9">
        <f>(Table1[[#This Row],[Expiration Date]]-Table1[[#This Row],[Manufacturing Date]])/365</f>
        <v>1</v>
      </c>
      <c r="Q5027" t="str">
        <f>IF(Table1[[#This Row],[Expiration Date]]-J5035&gt;12/31/2024,"not expired","expired")</f>
        <v>expired</v>
      </c>
      <c r="R5027">
        <f>Table1[[#This Row],[Discounted Price]]*0.95</f>
        <v>265.93920000000003</v>
      </c>
      <c r="S5027">
        <f>Table1[[#This Row],[Discounted Price]]*0.9</f>
        <v>251.94240000000005</v>
      </c>
      <c r="T5027">
        <f>Table1[[#This Row],[Discounted Price]]*0.8</f>
        <v>223.94880000000003</v>
      </c>
      <c r="U5027">
        <f>Table1[[#This Row],[Price]]*0.52</f>
        <v>161.74080000000001</v>
      </c>
      <c r="V5027">
        <f>(Table1[[#This Row],[Price]]-Table1[[#This Row],[Scrap value]])/2</f>
        <v>74.649600000000007</v>
      </c>
    </row>
    <row r="5028" spans="1:22" x14ac:dyDescent="0.25">
      <c r="A5028" t="s">
        <v>23000</v>
      </c>
      <c r="B5028" t="s">
        <v>35</v>
      </c>
      <c r="C5028" t="s">
        <v>47</v>
      </c>
      <c r="D5028" t="s">
        <v>23001</v>
      </c>
      <c r="E5028">
        <v>116.05</v>
      </c>
      <c r="F5028">
        <v>73</v>
      </c>
      <c r="G5028" t="s">
        <v>43729</v>
      </c>
      <c r="H5028" t="s">
        <v>6216</v>
      </c>
      <c r="I5028" s="1">
        <v>45137</v>
      </c>
      <c r="J5028" s="1">
        <v>46023</v>
      </c>
      <c r="K5028" t="s">
        <v>23002</v>
      </c>
      <c r="L5028" t="s">
        <v>23003</v>
      </c>
      <c r="M5028" t="s">
        <v>45</v>
      </c>
      <c r="N5028">
        <v>2</v>
      </c>
      <c r="O5028">
        <f>Table1[[#This Row],[Price]]-0.1*Table1[[#This Row],[Price]]</f>
        <v>104.44499999999999</v>
      </c>
      <c r="P5028" s="9">
        <f>(Table1[[#This Row],[Expiration Date]]-Table1[[#This Row],[Manufacturing Date]])/365</f>
        <v>2.4273972602739726</v>
      </c>
      <c r="Q5028" t="str">
        <f>IF(Table1[[#This Row],[Expiration Date]]-J5036&gt;12/31/2024,"not expired","expired")</f>
        <v>not expired</v>
      </c>
      <c r="R5028">
        <f>Table1[[#This Row],[Discounted Price]]*0.95</f>
        <v>99.222749999999991</v>
      </c>
      <c r="S5028">
        <f>Table1[[#This Row],[Discounted Price]]*0.9</f>
        <v>94.000500000000002</v>
      </c>
      <c r="T5028">
        <f>Table1[[#This Row],[Discounted Price]]*0.8</f>
        <v>83.555999999999997</v>
      </c>
      <c r="U5028">
        <f>Table1[[#This Row],[Price]]*0.52</f>
        <v>60.346000000000004</v>
      </c>
      <c r="V5028">
        <f>(Table1[[#This Row],[Price]]-Table1[[#This Row],[Scrap value]])/2</f>
        <v>27.851999999999997</v>
      </c>
    </row>
    <row r="5029" spans="1:22" x14ac:dyDescent="0.25">
      <c r="A5029" t="s">
        <v>23004</v>
      </c>
      <c r="B5029" t="s">
        <v>22</v>
      </c>
      <c r="C5029" t="s">
        <v>47</v>
      </c>
      <c r="D5029" t="s">
        <v>23005</v>
      </c>
      <c r="E5029">
        <v>159.24</v>
      </c>
      <c r="F5029">
        <v>58</v>
      </c>
      <c r="G5029" t="s">
        <v>43728</v>
      </c>
      <c r="H5029" t="s">
        <v>23006</v>
      </c>
      <c r="I5029" s="1">
        <v>45000</v>
      </c>
      <c r="J5029" s="1">
        <v>45292</v>
      </c>
      <c r="K5029" t="s">
        <v>23007</v>
      </c>
      <c r="L5029" t="s">
        <v>23008</v>
      </c>
      <c r="M5029" t="s">
        <v>27</v>
      </c>
      <c r="N5029">
        <v>4</v>
      </c>
      <c r="O5029">
        <f>Table1[[#This Row],[Price]]-0.1*Table1[[#This Row],[Price]]</f>
        <v>143.316</v>
      </c>
      <c r="P5029" s="9">
        <f>(Table1[[#This Row],[Expiration Date]]-Table1[[#This Row],[Manufacturing Date]])/365</f>
        <v>0.8</v>
      </c>
      <c r="Q5029" t="str">
        <f>IF(Table1[[#This Row],[Expiration Date]]-J5037&gt;12/31/2024,"not expired","expired")</f>
        <v>expired</v>
      </c>
      <c r="R5029">
        <f>Table1[[#This Row],[Discounted Price]]*0.95</f>
        <v>136.15019999999998</v>
      </c>
      <c r="S5029">
        <f>Table1[[#This Row],[Discounted Price]]*0.9</f>
        <v>128.98439999999999</v>
      </c>
      <c r="T5029">
        <f>Table1[[#This Row],[Discounted Price]]*0.8</f>
        <v>114.65280000000001</v>
      </c>
      <c r="U5029">
        <f>Table1[[#This Row],[Price]]*0.52</f>
        <v>82.804800000000014</v>
      </c>
      <c r="V5029">
        <f>(Table1[[#This Row],[Price]]-Table1[[#This Row],[Scrap value]])/2</f>
        <v>38.217599999999997</v>
      </c>
    </row>
    <row r="5030" spans="1:22" x14ac:dyDescent="0.25">
      <c r="A5030" t="s">
        <v>23009</v>
      </c>
      <c r="B5030" t="s">
        <v>29</v>
      </c>
      <c r="C5030" t="s">
        <v>47</v>
      </c>
      <c r="D5030" t="s">
        <v>23010</v>
      </c>
      <c r="E5030">
        <v>10.32</v>
      </c>
      <c r="F5030">
        <v>40</v>
      </c>
      <c r="G5030" t="s">
        <v>43728</v>
      </c>
      <c r="H5030" t="s">
        <v>23011</v>
      </c>
      <c r="I5030" s="1">
        <v>44927</v>
      </c>
      <c r="J5030" s="1">
        <v>46023</v>
      </c>
      <c r="K5030" t="s">
        <v>23012</v>
      </c>
      <c r="L5030" t="s">
        <v>23013</v>
      </c>
      <c r="M5030" t="s">
        <v>45</v>
      </c>
      <c r="N5030">
        <v>4</v>
      </c>
      <c r="O5030">
        <f>Table1[[#This Row],[Price]]-0.1*Table1[[#This Row],[Price]]</f>
        <v>9.2880000000000003</v>
      </c>
      <c r="P5030" s="9">
        <f>(Table1[[#This Row],[Expiration Date]]-Table1[[#This Row],[Manufacturing Date]])/365</f>
        <v>3.0027397260273974</v>
      </c>
      <c r="Q5030" t="str">
        <f>IF(Table1[[#This Row],[Expiration Date]]-J5038&gt;12/31/2024,"not expired","expired")</f>
        <v>not expired</v>
      </c>
      <c r="R5030">
        <f>Table1[[#This Row],[Discounted Price]]*0.95</f>
        <v>8.823599999999999</v>
      </c>
      <c r="S5030">
        <f>Table1[[#This Row],[Discounted Price]]*0.9</f>
        <v>8.3592000000000013</v>
      </c>
      <c r="T5030">
        <f>Table1[[#This Row],[Discounted Price]]*0.8</f>
        <v>7.4304000000000006</v>
      </c>
      <c r="U5030">
        <f>Table1[[#This Row],[Price]]*0.52</f>
        <v>5.3664000000000005</v>
      </c>
      <c r="V5030">
        <f>(Table1[[#This Row],[Price]]-Table1[[#This Row],[Scrap value]])/2</f>
        <v>2.4767999999999999</v>
      </c>
    </row>
    <row r="5031" spans="1:22" x14ac:dyDescent="0.25">
      <c r="A5031" t="s">
        <v>23014</v>
      </c>
      <c r="B5031" t="s">
        <v>15</v>
      </c>
      <c r="C5031" t="s">
        <v>47</v>
      </c>
      <c r="D5031" t="s">
        <v>23015</v>
      </c>
      <c r="E5031">
        <v>66.38</v>
      </c>
      <c r="F5031">
        <v>65</v>
      </c>
      <c r="G5031" t="s">
        <v>43729</v>
      </c>
      <c r="H5031" t="s">
        <v>9968</v>
      </c>
      <c r="I5031" s="1">
        <v>44927</v>
      </c>
      <c r="J5031" s="1">
        <v>45658</v>
      </c>
      <c r="K5031" t="s">
        <v>23016</v>
      </c>
      <c r="L5031" t="s">
        <v>23017</v>
      </c>
      <c r="M5031" t="s">
        <v>20</v>
      </c>
      <c r="N5031">
        <v>2</v>
      </c>
      <c r="O5031">
        <f>Table1[[#This Row],[Price]]-0.1*Table1[[#This Row],[Price]]</f>
        <v>59.741999999999997</v>
      </c>
      <c r="P5031" s="9">
        <f>(Table1[[#This Row],[Expiration Date]]-Table1[[#This Row],[Manufacturing Date]])/365</f>
        <v>2.0027397260273974</v>
      </c>
      <c r="Q5031" t="str">
        <f>IF(Table1[[#This Row],[Expiration Date]]-J5039&gt;12/31/2024,"not expired","expired")</f>
        <v>expired</v>
      </c>
      <c r="R5031">
        <f>Table1[[#This Row],[Discounted Price]]*0.95</f>
        <v>56.754899999999992</v>
      </c>
      <c r="S5031">
        <f>Table1[[#This Row],[Discounted Price]]*0.9</f>
        <v>53.767800000000001</v>
      </c>
      <c r="T5031">
        <f>Table1[[#This Row],[Discounted Price]]*0.8</f>
        <v>47.793599999999998</v>
      </c>
      <c r="U5031">
        <f>Table1[[#This Row],[Price]]*0.52</f>
        <v>34.517600000000002</v>
      </c>
      <c r="V5031">
        <f>(Table1[[#This Row],[Price]]-Table1[[#This Row],[Scrap value]])/2</f>
        <v>15.931199999999997</v>
      </c>
    </row>
    <row r="5032" spans="1:22" x14ac:dyDescent="0.25">
      <c r="A5032" t="s">
        <v>23018</v>
      </c>
      <c r="B5032" t="s">
        <v>29</v>
      </c>
      <c r="C5032" t="s">
        <v>47</v>
      </c>
      <c r="D5032" t="s">
        <v>23019</v>
      </c>
      <c r="E5032">
        <v>110.86</v>
      </c>
      <c r="F5032">
        <v>5</v>
      </c>
      <c r="G5032" t="s">
        <v>43728</v>
      </c>
      <c r="H5032" t="s">
        <v>1036</v>
      </c>
      <c r="I5032" s="1">
        <v>45000</v>
      </c>
      <c r="J5032" s="1">
        <v>45292</v>
      </c>
      <c r="K5032" t="s">
        <v>23020</v>
      </c>
      <c r="L5032" t="s">
        <v>23021</v>
      </c>
      <c r="M5032" t="s">
        <v>45</v>
      </c>
      <c r="N5032">
        <v>2</v>
      </c>
      <c r="O5032">
        <f>Table1[[#This Row],[Price]]-0.1*Table1[[#This Row],[Price]]</f>
        <v>99.774000000000001</v>
      </c>
      <c r="P5032" s="9">
        <f>(Table1[[#This Row],[Expiration Date]]-Table1[[#This Row],[Manufacturing Date]])/365</f>
        <v>0.8</v>
      </c>
      <c r="Q5032" t="str">
        <f>IF(Table1[[#This Row],[Expiration Date]]-J5040&gt;12/31/2024,"not expired","expired")</f>
        <v>expired</v>
      </c>
      <c r="R5032">
        <f>Table1[[#This Row],[Discounted Price]]*0.95</f>
        <v>94.785299999999992</v>
      </c>
      <c r="S5032">
        <f>Table1[[#This Row],[Discounted Price]]*0.9</f>
        <v>89.796599999999998</v>
      </c>
      <c r="T5032">
        <f>Table1[[#This Row],[Discounted Price]]*0.8</f>
        <v>79.819200000000009</v>
      </c>
      <c r="U5032">
        <f>Table1[[#This Row],[Price]]*0.52</f>
        <v>57.647200000000005</v>
      </c>
      <c r="V5032">
        <f>(Table1[[#This Row],[Price]]-Table1[[#This Row],[Scrap value]])/2</f>
        <v>26.606399999999997</v>
      </c>
    </row>
    <row r="5033" spans="1:22" x14ac:dyDescent="0.25">
      <c r="A5033" t="s">
        <v>23022</v>
      </c>
      <c r="B5033" t="s">
        <v>15</v>
      </c>
      <c r="C5033" t="s">
        <v>47</v>
      </c>
      <c r="D5033" t="s">
        <v>23023</v>
      </c>
      <c r="E5033">
        <v>31.68</v>
      </c>
      <c r="F5033">
        <v>84</v>
      </c>
      <c r="G5033" t="s">
        <v>43729</v>
      </c>
      <c r="H5033" t="s">
        <v>23024</v>
      </c>
      <c r="I5033" s="1">
        <v>45000</v>
      </c>
      <c r="J5033" s="1">
        <v>45658</v>
      </c>
      <c r="K5033" t="s">
        <v>23025</v>
      </c>
      <c r="L5033" t="s">
        <v>23026</v>
      </c>
      <c r="M5033" t="s">
        <v>45</v>
      </c>
      <c r="N5033">
        <v>3</v>
      </c>
      <c r="O5033">
        <f>Table1[[#This Row],[Price]]-0.1*Table1[[#This Row],[Price]]</f>
        <v>28.512</v>
      </c>
      <c r="P5033" s="9">
        <f>(Table1[[#This Row],[Expiration Date]]-Table1[[#This Row],[Manufacturing Date]])/365</f>
        <v>1.8027397260273972</v>
      </c>
      <c r="Q5033" t="str">
        <f>IF(Table1[[#This Row],[Expiration Date]]-J5041&gt;12/31/2024,"not expired","expired")</f>
        <v>expired</v>
      </c>
      <c r="R5033">
        <f>Table1[[#This Row],[Discounted Price]]*0.95</f>
        <v>27.086399999999998</v>
      </c>
      <c r="S5033">
        <f>Table1[[#This Row],[Discounted Price]]*0.9</f>
        <v>25.660800000000002</v>
      </c>
      <c r="T5033">
        <f>Table1[[#This Row],[Discounted Price]]*0.8</f>
        <v>22.809600000000003</v>
      </c>
      <c r="U5033">
        <f>Table1[[#This Row],[Price]]*0.52</f>
        <v>16.473600000000001</v>
      </c>
      <c r="V5033">
        <f>(Table1[[#This Row],[Price]]-Table1[[#This Row],[Scrap value]])/2</f>
        <v>7.6031999999999993</v>
      </c>
    </row>
    <row r="5034" spans="1:22" x14ac:dyDescent="0.25">
      <c r="A5034" t="s">
        <v>23027</v>
      </c>
      <c r="B5034" t="s">
        <v>29</v>
      </c>
      <c r="C5034" t="s">
        <v>47</v>
      </c>
      <c r="D5034" t="s">
        <v>23028</v>
      </c>
      <c r="E5034">
        <v>235.4</v>
      </c>
      <c r="F5034">
        <v>53</v>
      </c>
      <c r="G5034" t="s">
        <v>43730</v>
      </c>
      <c r="H5034" t="s">
        <v>23029</v>
      </c>
      <c r="I5034" s="1">
        <v>45137</v>
      </c>
      <c r="J5034" s="1">
        <v>46023</v>
      </c>
      <c r="K5034" t="s">
        <v>23030</v>
      </c>
      <c r="L5034" t="s">
        <v>23031</v>
      </c>
      <c r="M5034" t="s">
        <v>27</v>
      </c>
      <c r="N5034">
        <v>4</v>
      </c>
      <c r="O5034">
        <f>Table1[[#This Row],[Price]]-0.1*Table1[[#This Row],[Price]]</f>
        <v>211.86</v>
      </c>
      <c r="P5034" s="9">
        <f>(Table1[[#This Row],[Expiration Date]]-Table1[[#This Row],[Manufacturing Date]])/365</f>
        <v>2.4273972602739726</v>
      </c>
      <c r="Q5034" t="str">
        <f>IF(Table1[[#This Row],[Expiration Date]]-J5042&gt;12/31/2024,"not expired","expired")</f>
        <v>not expired</v>
      </c>
      <c r="R5034">
        <f>Table1[[#This Row],[Discounted Price]]*0.95</f>
        <v>201.267</v>
      </c>
      <c r="S5034">
        <f>Table1[[#This Row],[Discounted Price]]*0.9</f>
        <v>190.67400000000001</v>
      </c>
      <c r="T5034">
        <f>Table1[[#This Row],[Discounted Price]]*0.8</f>
        <v>169.48800000000003</v>
      </c>
      <c r="U5034">
        <f>Table1[[#This Row],[Price]]*0.52</f>
        <v>122.408</v>
      </c>
      <c r="V5034">
        <f>(Table1[[#This Row],[Price]]-Table1[[#This Row],[Scrap value]])/2</f>
        <v>56.496000000000002</v>
      </c>
    </row>
    <row r="5035" spans="1:22" x14ac:dyDescent="0.25">
      <c r="A5035" t="s">
        <v>23032</v>
      </c>
      <c r="B5035" t="s">
        <v>35</v>
      </c>
      <c r="C5035" t="s">
        <v>47</v>
      </c>
      <c r="D5035" t="s">
        <v>23033</v>
      </c>
      <c r="E5035">
        <v>280.06</v>
      </c>
      <c r="F5035">
        <v>5</v>
      </c>
      <c r="G5035" t="s">
        <v>43728</v>
      </c>
      <c r="H5035" t="s">
        <v>23034</v>
      </c>
      <c r="I5035" s="1">
        <v>44927</v>
      </c>
      <c r="J5035" s="1">
        <v>46023</v>
      </c>
      <c r="K5035" t="s">
        <v>23035</v>
      </c>
      <c r="L5035" t="s">
        <v>23036</v>
      </c>
      <c r="M5035" t="s">
        <v>45</v>
      </c>
      <c r="N5035">
        <v>5</v>
      </c>
      <c r="O5035">
        <f>Table1[[#This Row],[Price]]-0.1*Table1[[#This Row],[Price]]</f>
        <v>252.054</v>
      </c>
      <c r="P5035" s="9">
        <f>(Table1[[#This Row],[Expiration Date]]-Table1[[#This Row],[Manufacturing Date]])/365</f>
        <v>3.0027397260273974</v>
      </c>
      <c r="Q5035" t="str">
        <f>IF(Table1[[#This Row],[Expiration Date]]-J5043&gt;12/31/2024,"not expired","expired")</f>
        <v>not expired</v>
      </c>
      <c r="R5035">
        <f>Table1[[#This Row],[Discounted Price]]*0.95</f>
        <v>239.4513</v>
      </c>
      <c r="S5035">
        <f>Table1[[#This Row],[Discounted Price]]*0.9</f>
        <v>226.8486</v>
      </c>
      <c r="T5035">
        <f>Table1[[#This Row],[Discounted Price]]*0.8</f>
        <v>201.64320000000001</v>
      </c>
      <c r="U5035">
        <f>Table1[[#This Row],[Price]]*0.52</f>
        <v>145.63120000000001</v>
      </c>
      <c r="V5035">
        <f>(Table1[[#This Row],[Price]]-Table1[[#This Row],[Scrap value]])/2</f>
        <v>67.214399999999998</v>
      </c>
    </row>
    <row r="5036" spans="1:22" x14ac:dyDescent="0.25">
      <c r="A5036" t="s">
        <v>23037</v>
      </c>
      <c r="B5036" t="s">
        <v>15</v>
      </c>
      <c r="C5036" t="s">
        <v>47</v>
      </c>
      <c r="D5036" t="s">
        <v>23038</v>
      </c>
      <c r="E5036">
        <v>431.16</v>
      </c>
      <c r="F5036">
        <v>68</v>
      </c>
      <c r="G5036" t="s">
        <v>43728</v>
      </c>
      <c r="H5036" t="s">
        <v>23039</v>
      </c>
      <c r="I5036" s="1">
        <v>44927</v>
      </c>
      <c r="J5036" s="1">
        <v>45658</v>
      </c>
      <c r="K5036" t="s">
        <v>23040</v>
      </c>
      <c r="L5036" t="s">
        <v>23041</v>
      </c>
      <c r="M5036" t="s">
        <v>45</v>
      </c>
      <c r="N5036">
        <v>1</v>
      </c>
      <c r="O5036">
        <f>Table1[[#This Row],[Price]]-0.1*Table1[[#This Row],[Price]]</f>
        <v>388.04400000000004</v>
      </c>
      <c r="P5036" s="9">
        <f>(Table1[[#This Row],[Expiration Date]]-Table1[[#This Row],[Manufacturing Date]])/365</f>
        <v>2.0027397260273974</v>
      </c>
      <c r="Q5036" t="str">
        <f>IF(Table1[[#This Row],[Expiration Date]]-J5044&gt;12/31/2024,"not expired","expired")</f>
        <v>expired</v>
      </c>
      <c r="R5036">
        <f>Table1[[#This Row],[Discounted Price]]*0.95</f>
        <v>368.64180000000005</v>
      </c>
      <c r="S5036">
        <f>Table1[[#This Row],[Discounted Price]]*0.9</f>
        <v>349.23960000000005</v>
      </c>
      <c r="T5036">
        <f>Table1[[#This Row],[Discounted Price]]*0.8</f>
        <v>310.43520000000007</v>
      </c>
      <c r="U5036">
        <f>Table1[[#This Row],[Price]]*0.52</f>
        <v>224.20320000000001</v>
      </c>
      <c r="V5036">
        <f>(Table1[[#This Row],[Price]]-Table1[[#This Row],[Scrap value]])/2</f>
        <v>103.47840000000001</v>
      </c>
    </row>
    <row r="5037" spans="1:22" x14ac:dyDescent="0.25">
      <c r="A5037" t="s">
        <v>23042</v>
      </c>
      <c r="B5037" t="s">
        <v>35</v>
      </c>
      <c r="C5037" t="s">
        <v>47</v>
      </c>
      <c r="D5037" t="s">
        <v>23043</v>
      </c>
      <c r="E5037">
        <v>316.39999999999998</v>
      </c>
      <c r="F5037">
        <v>26</v>
      </c>
      <c r="G5037" t="s">
        <v>43728</v>
      </c>
      <c r="H5037" t="s">
        <v>23044</v>
      </c>
      <c r="I5037" s="1">
        <v>44927</v>
      </c>
      <c r="J5037" s="1">
        <v>46023</v>
      </c>
      <c r="K5037" t="s">
        <v>23045</v>
      </c>
      <c r="L5037" t="s">
        <v>23046</v>
      </c>
      <c r="M5037" t="s">
        <v>27</v>
      </c>
      <c r="N5037">
        <v>4</v>
      </c>
      <c r="O5037">
        <f>Table1[[#This Row],[Price]]-0.1*Table1[[#This Row],[Price]]</f>
        <v>284.76</v>
      </c>
      <c r="P5037" s="9">
        <f>(Table1[[#This Row],[Expiration Date]]-Table1[[#This Row],[Manufacturing Date]])/365</f>
        <v>3.0027397260273974</v>
      </c>
      <c r="Q5037" t="str">
        <f>IF(Table1[[#This Row],[Expiration Date]]-J5045&gt;12/31/2024,"not expired","expired")</f>
        <v>not expired</v>
      </c>
      <c r="R5037">
        <f>Table1[[#This Row],[Discounted Price]]*0.95</f>
        <v>270.52199999999999</v>
      </c>
      <c r="S5037">
        <f>Table1[[#This Row],[Discounted Price]]*0.9</f>
        <v>256.28399999999999</v>
      </c>
      <c r="T5037">
        <f>Table1[[#This Row],[Discounted Price]]*0.8</f>
        <v>227.80799999999999</v>
      </c>
      <c r="U5037">
        <f>Table1[[#This Row],[Price]]*0.52</f>
        <v>164.52799999999999</v>
      </c>
      <c r="V5037">
        <f>(Table1[[#This Row],[Price]]-Table1[[#This Row],[Scrap value]])/2</f>
        <v>75.935999999999993</v>
      </c>
    </row>
    <row r="5038" spans="1:22" x14ac:dyDescent="0.25">
      <c r="A5038" t="s">
        <v>23047</v>
      </c>
      <c r="B5038" t="s">
        <v>29</v>
      </c>
      <c r="C5038" t="s">
        <v>47</v>
      </c>
      <c r="D5038" t="s">
        <v>23048</v>
      </c>
      <c r="E5038">
        <v>389.26</v>
      </c>
      <c r="F5038">
        <v>28</v>
      </c>
      <c r="G5038" t="s">
        <v>43728</v>
      </c>
      <c r="H5038" t="s">
        <v>2669</v>
      </c>
      <c r="I5038" s="1">
        <v>45137</v>
      </c>
      <c r="J5038" s="1">
        <v>45292</v>
      </c>
      <c r="K5038" t="s">
        <v>23049</v>
      </c>
      <c r="L5038" t="s">
        <v>23050</v>
      </c>
      <c r="M5038" t="s">
        <v>20</v>
      </c>
      <c r="N5038">
        <v>5</v>
      </c>
      <c r="O5038">
        <f>Table1[[#This Row],[Price]]-0.1*Table1[[#This Row],[Price]]</f>
        <v>350.334</v>
      </c>
      <c r="P5038" s="9">
        <f>(Table1[[#This Row],[Expiration Date]]-Table1[[#This Row],[Manufacturing Date]])/365</f>
        <v>0.42465753424657532</v>
      </c>
      <c r="Q5038" t="str">
        <f>IF(Table1[[#This Row],[Expiration Date]]-J5046&gt;12/31/2024,"not expired","expired")</f>
        <v>expired</v>
      </c>
      <c r="R5038">
        <f>Table1[[#This Row],[Discounted Price]]*0.95</f>
        <v>332.81729999999999</v>
      </c>
      <c r="S5038">
        <f>Table1[[#This Row],[Discounted Price]]*0.9</f>
        <v>315.30060000000003</v>
      </c>
      <c r="T5038">
        <f>Table1[[#This Row],[Discounted Price]]*0.8</f>
        <v>280.2672</v>
      </c>
      <c r="U5038">
        <f>Table1[[#This Row],[Price]]*0.52</f>
        <v>202.4152</v>
      </c>
      <c r="V5038">
        <f>(Table1[[#This Row],[Price]]-Table1[[#This Row],[Scrap value]])/2</f>
        <v>93.422399999999996</v>
      </c>
    </row>
    <row r="5039" spans="1:22" x14ac:dyDescent="0.25">
      <c r="A5039" t="s">
        <v>23051</v>
      </c>
      <c r="B5039" t="s">
        <v>22</v>
      </c>
      <c r="C5039" t="s">
        <v>47</v>
      </c>
      <c r="D5039" t="s">
        <v>23052</v>
      </c>
      <c r="E5039">
        <v>178.4</v>
      </c>
      <c r="F5039">
        <v>89</v>
      </c>
      <c r="G5039" t="s">
        <v>43728</v>
      </c>
      <c r="H5039" t="s">
        <v>23053</v>
      </c>
      <c r="I5039" s="1">
        <v>45000</v>
      </c>
      <c r="J5039" s="1">
        <v>46023</v>
      </c>
      <c r="K5039" t="s">
        <v>23054</v>
      </c>
      <c r="L5039" t="s">
        <v>23055</v>
      </c>
      <c r="M5039" t="s">
        <v>20</v>
      </c>
      <c r="N5039">
        <v>1</v>
      </c>
      <c r="O5039">
        <f>Table1[[#This Row],[Price]]-0.1*Table1[[#This Row],[Price]]</f>
        <v>160.56</v>
      </c>
      <c r="P5039" s="9">
        <f>(Table1[[#This Row],[Expiration Date]]-Table1[[#This Row],[Manufacturing Date]])/365</f>
        <v>2.8027397260273972</v>
      </c>
      <c r="Q5039" t="str">
        <f>IF(Table1[[#This Row],[Expiration Date]]-J5047&gt;12/31/2024,"not expired","expired")</f>
        <v>not expired</v>
      </c>
      <c r="R5039">
        <f>Table1[[#This Row],[Discounted Price]]*0.95</f>
        <v>152.53199999999998</v>
      </c>
      <c r="S5039">
        <f>Table1[[#This Row],[Discounted Price]]*0.9</f>
        <v>144.50400000000002</v>
      </c>
      <c r="T5039">
        <f>Table1[[#This Row],[Discounted Price]]*0.8</f>
        <v>128.44800000000001</v>
      </c>
      <c r="U5039">
        <f>Table1[[#This Row],[Price]]*0.52</f>
        <v>92.768000000000001</v>
      </c>
      <c r="V5039">
        <f>(Table1[[#This Row],[Price]]-Table1[[#This Row],[Scrap value]])/2</f>
        <v>42.816000000000003</v>
      </c>
    </row>
    <row r="5040" spans="1:22" x14ac:dyDescent="0.25">
      <c r="A5040" t="s">
        <v>23056</v>
      </c>
      <c r="B5040" t="s">
        <v>15</v>
      </c>
      <c r="C5040" t="s">
        <v>47</v>
      </c>
      <c r="D5040" t="s">
        <v>23057</v>
      </c>
      <c r="E5040">
        <v>96.89</v>
      </c>
      <c r="F5040">
        <v>20</v>
      </c>
      <c r="G5040" t="s">
        <v>43730</v>
      </c>
      <c r="H5040" t="s">
        <v>7362</v>
      </c>
      <c r="I5040" s="1">
        <v>45000</v>
      </c>
      <c r="J5040" s="1">
        <v>46023</v>
      </c>
      <c r="K5040" t="s">
        <v>23058</v>
      </c>
      <c r="L5040" t="s">
        <v>23059</v>
      </c>
      <c r="M5040" t="s">
        <v>45</v>
      </c>
      <c r="N5040">
        <v>5</v>
      </c>
      <c r="O5040">
        <f>Table1[[#This Row],[Price]]-0.1*Table1[[#This Row],[Price]]</f>
        <v>87.200999999999993</v>
      </c>
      <c r="P5040" s="9">
        <f>(Table1[[#This Row],[Expiration Date]]-Table1[[#This Row],[Manufacturing Date]])/365</f>
        <v>2.8027397260273972</v>
      </c>
      <c r="Q5040" t="str">
        <f>IF(Table1[[#This Row],[Expiration Date]]-J5048&gt;12/31/2024,"not expired","expired")</f>
        <v>not expired</v>
      </c>
      <c r="R5040">
        <f>Table1[[#This Row],[Discounted Price]]*0.95</f>
        <v>82.840949999999992</v>
      </c>
      <c r="S5040">
        <f>Table1[[#This Row],[Discounted Price]]*0.9</f>
        <v>78.480899999999991</v>
      </c>
      <c r="T5040">
        <f>Table1[[#This Row],[Discounted Price]]*0.8</f>
        <v>69.760800000000003</v>
      </c>
      <c r="U5040">
        <f>Table1[[#This Row],[Price]]*0.52</f>
        <v>50.382800000000003</v>
      </c>
      <c r="V5040">
        <f>(Table1[[#This Row],[Price]]-Table1[[#This Row],[Scrap value]])/2</f>
        <v>23.253599999999999</v>
      </c>
    </row>
    <row r="5041" spans="1:22" x14ac:dyDescent="0.25">
      <c r="A5041" t="s">
        <v>23060</v>
      </c>
      <c r="B5041" t="s">
        <v>22</v>
      </c>
      <c r="C5041" t="s">
        <v>47</v>
      </c>
      <c r="D5041" t="s">
        <v>23061</v>
      </c>
      <c r="E5041">
        <v>130.83000000000001</v>
      </c>
      <c r="F5041">
        <v>66</v>
      </c>
      <c r="G5041" t="s">
        <v>43730</v>
      </c>
      <c r="H5041" t="s">
        <v>23062</v>
      </c>
      <c r="I5041" s="1">
        <v>44927</v>
      </c>
      <c r="J5041" s="1">
        <v>45658</v>
      </c>
      <c r="K5041" t="s">
        <v>23063</v>
      </c>
      <c r="L5041" t="s">
        <v>23064</v>
      </c>
      <c r="M5041" t="s">
        <v>27</v>
      </c>
      <c r="N5041">
        <v>2</v>
      </c>
      <c r="O5041">
        <f>Table1[[#This Row],[Price]]-0.1*Table1[[#This Row],[Price]]</f>
        <v>117.74700000000001</v>
      </c>
      <c r="P5041" s="9">
        <f>(Table1[[#This Row],[Expiration Date]]-Table1[[#This Row],[Manufacturing Date]])/365</f>
        <v>2.0027397260273974</v>
      </c>
      <c r="Q5041" t="str">
        <f>IF(Table1[[#This Row],[Expiration Date]]-J5049&gt;12/31/2024,"not expired","expired")</f>
        <v>not expired</v>
      </c>
      <c r="R5041">
        <f>Table1[[#This Row],[Discounted Price]]*0.95</f>
        <v>111.85965</v>
      </c>
      <c r="S5041">
        <f>Table1[[#This Row],[Discounted Price]]*0.9</f>
        <v>105.97230000000002</v>
      </c>
      <c r="T5041">
        <f>Table1[[#This Row],[Discounted Price]]*0.8</f>
        <v>94.197600000000023</v>
      </c>
      <c r="U5041">
        <f>Table1[[#This Row],[Price]]*0.52</f>
        <v>68.031600000000012</v>
      </c>
      <c r="V5041">
        <f>(Table1[[#This Row],[Price]]-Table1[[#This Row],[Scrap value]])/2</f>
        <v>31.3992</v>
      </c>
    </row>
    <row r="5042" spans="1:22" x14ac:dyDescent="0.25">
      <c r="A5042" t="s">
        <v>23065</v>
      </c>
      <c r="B5042" t="s">
        <v>22</v>
      </c>
      <c r="C5042" t="s">
        <v>47</v>
      </c>
      <c r="D5042" t="s">
        <v>23066</v>
      </c>
      <c r="E5042">
        <v>107.77</v>
      </c>
      <c r="F5042">
        <v>100</v>
      </c>
      <c r="G5042" t="s">
        <v>43728</v>
      </c>
      <c r="H5042" t="s">
        <v>5861</v>
      </c>
      <c r="I5042" s="1">
        <v>45000</v>
      </c>
      <c r="J5042" s="1">
        <v>45658</v>
      </c>
      <c r="K5042" t="s">
        <v>23067</v>
      </c>
      <c r="L5042" t="s">
        <v>23068</v>
      </c>
      <c r="M5042" t="s">
        <v>20</v>
      </c>
      <c r="N5042">
        <v>4</v>
      </c>
      <c r="O5042">
        <f>Table1[[#This Row],[Price]]-0.1*Table1[[#This Row],[Price]]</f>
        <v>96.992999999999995</v>
      </c>
      <c r="P5042" s="9">
        <f>(Table1[[#This Row],[Expiration Date]]-Table1[[#This Row],[Manufacturing Date]])/365</f>
        <v>1.8027397260273972</v>
      </c>
      <c r="Q5042" t="str">
        <f>IF(Table1[[#This Row],[Expiration Date]]-J5050&gt;12/31/2024,"not expired","expired")</f>
        <v>expired</v>
      </c>
      <c r="R5042">
        <f>Table1[[#This Row],[Discounted Price]]*0.95</f>
        <v>92.143349999999984</v>
      </c>
      <c r="S5042">
        <f>Table1[[#This Row],[Discounted Price]]*0.9</f>
        <v>87.293700000000001</v>
      </c>
      <c r="T5042">
        <f>Table1[[#This Row],[Discounted Price]]*0.8</f>
        <v>77.594400000000007</v>
      </c>
      <c r="U5042">
        <f>Table1[[#This Row],[Price]]*0.52</f>
        <v>56.040399999999998</v>
      </c>
      <c r="V5042">
        <f>(Table1[[#This Row],[Price]]-Table1[[#This Row],[Scrap value]])/2</f>
        <v>25.864799999999999</v>
      </c>
    </row>
    <row r="5043" spans="1:22" x14ac:dyDescent="0.25">
      <c r="A5043" t="s">
        <v>23069</v>
      </c>
      <c r="B5043" t="s">
        <v>35</v>
      </c>
      <c r="C5043" t="s">
        <v>47</v>
      </c>
      <c r="D5043" t="s">
        <v>23070</v>
      </c>
      <c r="E5043">
        <v>240.24</v>
      </c>
      <c r="F5043">
        <v>19</v>
      </c>
      <c r="G5043" t="s">
        <v>43730</v>
      </c>
      <c r="H5043" t="s">
        <v>23071</v>
      </c>
      <c r="I5043" s="1">
        <v>44927</v>
      </c>
      <c r="J5043" s="1">
        <v>45658</v>
      </c>
      <c r="K5043" t="s">
        <v>23072</v>
      </c>
      <c r="L5043" t="s">
        <v>23073</v>
      </c>
      <c r="M5043" t="s">
        <v>20</v>
      </c>
      <c r="N5043">
        <v>3</v>
      </c>
      <c r="O5043">
        <f>Table1[[#This Row],[Price]]-0.1*Table1[[#This Row],[Price]]</f>
        <v>216.21600000000001</v>
      </c>
      <c r="P5043" s="9">
        <f>(Table1[[#This Row],[Expiration Date]]-Table1[[#This Row],[Manufacturing Date]])/365</f>
        <v>2.0027397260273974</v>
      </c>
      <c r="Q5043" t="str">
        <f>IF(Table1[[#This Row],[Expiration Date]]-J5051&gt;12/31/2024,"not expired","expired")</f>
        <v>expired</v>
      </c>
      <c r="R5043">
        <f>Table1[[#This Row],[Discounted Price]]*0.95</f>
        <v>205.40520000000001</v>
      </c>
      <c r="S5043">
        <f>Table1[[#This Row],[Discounted Price]]*0.9</f>
        <v>194.59440000000001</v>
      </c>
      <c r="T5043">
        <f>Table1[[#This Row],[Discounted Price]]*0.8</f>
        <v>172.97280000000001</v>
      </c>
      <c r="U5043">
        <f>Table1[[#This Row],[Price]]*0.52</f>
        <v>124.9248</v>
      </c>
      <c r="V5043">
        <f>(Table1[[#This Row],[Price]]-Table1[[#This Row],[Scrap value]])/2</f>
        <v>57.657600000000002</v>
      </c>
    </row>
    <row r="5044" spans="1:22" x14ac:dyDescent="0.25">
      <c r="A5044" t="s">
        <v>23074</v>
      </c>
      <c r="B5044" t="s">
        <v>29</v>
      </c>
      <c r="C5044" t="s">
        <v>47</v>
      </c>
      <c r="D5044" t="s">
        <v>23075</v>
      </c>
      <c r="E5044">
        <v>190.81</v>
      </c>
      <c r="F5044">
        <v>48</v>
      </c>
      <c r="G5044" t="s">
        <v>43728</v>
      </c>
      <c r="H5044" t="s">
        <v>2786</v>
      </c>
      <c r="I5044" s="1">
        <v>45137</v>
      </c>
      <c r="J5044" s="1">
        <v>45658</v>
      </c>
      <c r="K5044" t="s">
        <v>23076</v>
      </c>
      <c r="L5044" t="s">
        <v>23077</v>
      </c>
      <c r="M5044" t="s">
        <v>27</v>
      </c>
      <c r="N5044">
        <v>3</v>
      </c>
      <c r="O5044">
        <f>Table1[[#This Row],[Price]]-0.1*Table1[[#This Row],[Price]]</f>
        <v>171.72900000000001</v>
      </c>
      <c r="P5044" s="9">
        <f>(Table1[[#This Row],[Expiration Date]]-Table1[[#This Row],[Manufacturing Date]])/365</f>
        <v>1.4273972602739726</v>
      </c>
      <c r="Q5044" t="str">
        <f>IF(Table1[[#This Row],[Expiration Date]]-J5052&gt;12/31/2024,"not expired","expired")</f>
        <v>expired</v>
      </c>
      <c r="R5044">
        <f>Table1[[#This Row],[Discounted Price]]*0.95</f>
        <v>163.14255</v>
      </c>
      <c r="S5044">
        <f>Table1[[#This Row],[Discounted Price]]*0.9</f>
        <v>154.55610000000001</v>
      </c>
      <c r="T5044">
        <f>Table1[[#This Row],[Discounted Price]]*0.8</f>
        <v>137.38320000000002</v>
      </c>
      <c r="U5044">
        <f>Table1[[#This Row],[Price]]*0.52</f>
        <v>99.22120000000001</v>
      </c>
      <c r="V5044">
        <f>(Table1[[#This Row],[Price]]-Table1[[#This Row],[Scrap value]])/2</f>
        <v>45.794399999999996</v>
      </c>
    </row>
    <row r="5045" spans="1:22" x14ac:dyDescent="0.25">
      <c r="A5045" t="s">
        <v>23078</v>
      </c>
      <c r="B5045" t="s">
        <v>22</v>
      </c>
      <c r="C5045" t="s">
        <v>47</v>
      </c>
      <c r="D5045" t="s">
        <v>23079</v>
      </c>
      <c r="E5045">
        <v>117.55</v>
      </c>
      <c r="F5045">
        <v>32</v>
      </c>
      <c r="G5045" t="s">
        <v>43728</v>
      </c>
      <c r="H5045" t="s">
        <v>23080</v>
      </c>
      <c r="I5045" s="1">
        <v>44927</v>
      </c>
      <c r="J5045" s="1">
        <v>45658</v>
      </c>
      <c r="K5045" t="s">
        <v>23081</v>
      </c>
      <c r="L5045" t="s">
        <v>23082</v>
      </c>
      <c r="M5045" t="s">
        <v>45</v>
      </c>
      <c r="N5045">
        <v>4</v>
      </c>
      <c r="O5045">
        <f>Table1[[#This Row],[Price]]-0.1*Table1[[#This Row],[Price]]</f>
        <v>105.795</v>
      </c>
      <c r="P5045" s="9">
        <f>(Table1[[#This Row],[Expiration Date]]-Table1[[#This Row],[Manufacturing Date]])/365</f>
        <v>2.0027397260273974</v>
      </c>
      <c r="Q5045" t="str">
        <f>IF(Table1[[#This Row],[Expiration Date]]-J5053&gt;12/31/2024,"not expired","expired")</f>
        <v>expired</v>
      </c>
      <c r="R5045">
        <f>Table1[[#This Row],[Discounted Price]]*0.95</f>
        <v>100.50525</v>
      </c>
      <c r="S5045">
        <f>Table1[[#This Row],[Discounted Price]]*0.9</f>
        <v>95.215500000000006</v>
      </c>
      <c r="T5045">
        <f>Table1[[#This Row],[Discounted Price]]*0.8</f>
        <v>84.63600000000001</v>
      </c>
      <c r="U5045">
        <f>Table1[[#This Row],[Price]]*0.52</f>
        <v>61.125999999999998</v>
      </c>
      <c r="V5045">
        <f>(Table1[[#This Row],[Price]]-Table1[[#This Row],[Scrap value]])/2</f>
        <v>28.212</v>
      </c>
    </row>
    <row r="5046" spans="1:22" x14ac:dyDescent="0.25">
      <c r="A5046" t="s">
        <v>23083</v>
      </c>
      <c r="B5046" t="s">
        <v>22</v>
      </c>
      <c r="C5046" t="s">
        <v>47</v>
      </c>
      <c r="D5046" t="s">
        <v>23084</v>
      </c>
      <c r="E5046">
        <v>112.65</v>
      </c>
      <c r="F5046">
        <v>64</v>
      </c>
      <c r="G5046" t="s">
        <v>43728</v>
      </c>
      <c r="H5046" t="s">
        <v>11705</v>
      </c>
      <c r="I5046" s="1">
        <v>45000</v>
      </c>
      <c r="J5046" s="1">
        <v>45658</v>
      </c>
      <c r="K5046" t="s">
        <v>23085</v>
      </c>
      <c r="L5046" t="s">
        <v>23086</v>
      </c>
      <c r="M5046" t="s">
        <v>20</v>
      </c>
      <c r="N5046">
        <v>4</v>
      </c>
      <c r="O5046">
        <f>Table1[[#This Row],[Price]]-0.1*Table1[[#This Row],[Price]]</f>
        <v>101.38500000000001</v>
      </c>
      <c r="P5046" s="9">
        <f>(Table1[[#This Row],[Expiration Date]]-Table1[[#This Row],[Manufacturing Date]])/365</f>
        <v>1.8027397260273972</v>
      </c>
      <c r="Q5046" t="str">
        <f>IF(Table1[[#This Row],[Expiration Date]]-J5054&gt;12/31/2024,"not expired","expired")</f>
        <v>expired</v>
      </c>
      <c r="R5046">
        <f>Table1[[#This Row],[Discounted Price]]*0.95</f>
        <v>96.315749999999994</v>
      </c>
      <c r="S5046">
        <f>Table1[[#This Row],[Discounted Price]]*0.9</f>
        <v>91.246500000000012</v>
      </c>
      <c r="T5046">
        <f>Table1[[#This Row],[Discounted Price]]*0.8</f>
        <v>81.108000000000004</v>
      </c>
      <c r="U5046">
        <f>Table1[[#This Row],[Price]]*0.52</f>
        <v>58.578000000000003</v>
      </c>
      <c r="V5046">
        <f>(Table1[[#This Row],[Price]]-Table1[[#This Row],[Scrap value]])/2</f>
        <v>27.036000000000001</v>
      </c>
    </row>
    <row r="5047" spans="1:22" x14ac:dyDescent="0.25">
      <c r="A5047" t="s">
        <v>23087</v>
      </c>
      <c r="B5047" t="s">
        <v>29</v>
      </c>
      <c r="C5047" t="s">
        <v>47</v>
      </c>
      <c r="D5047" t="s">
        <v>23088</v>
      </c>
      <c r="E5047">
        <v>240.22</v>
      </c>
      <c r="F5047">
        <v>25</v>
      </c>
      <c r="G5047" t="s">
        <v>43730</v>
      </c>
      <c r="H5047" t="s">
        <v>3678</v>
      </c>
      <c r="I5047" s="1">
        <v>45137</v>
      </c>
      <c r="J5047" s="1">
        <v>45658</v>
      </c>
      <c r="K5047" t="s">
        <v>23089</v>
      </c>
      <c r="L5047" t="s">
        <v>23090</v>
      </c>
      <c r="M5047" t="s">
        <v>20</v>
      </c>
      <c r="N5047">
        <v>5</v>
      </c>
      <c r="O5047">
        <f>Table1[[#This Row],[Price]]-0.1*Table1[[#This Row],[Price]]</f>
        <v>216.19800000000001</v>
      </c>
      <c r="P5047" s="9">
        <f>(Table1[[#This Row],[Expiration Date]]-Table1[[#This Row],[Manufacturing Date]])/365</f>
        <v>1.4273972602739726</v>
      </c>
      <c r="Q5047" t="str">
        <f>IF(Table1[[#This Row],[Expiration Date]]-J5055&gt;12/31/2024,"not expired","expired")</f>
        <v>not expired</v>
      </c>
      <c r="R5047">
        <f>Table1[[#This Row],[Discounted Price]]*0.95</f>
        <v>205.38810000000001</v>
      </c>
      <c r="S5047">
        <f>Table1[[#This Row],[Discounted Price]]*0.9</f>
        <v>194.57820000000001</v>
      </c>
      <c r="T5047">
        <f>Table1[[#This Row],[Discounted Price]]*0.8</f>
        <v>172.95840000000001</v>
      </c>
      <c r="U5047">
        <f>Table1[[#This Row],[Price]]*0.52</f>
        <v>124.9144</v>
      </c>
      <c r="V5047">
        <f>(Table1[[#This Row],[Price]]-Table1[[#This Row],[Scrap value]])/2</f>
        <v>57.652799999999999</v>
      </c>
    </row>
    <row r="5048" spans="1:22" x14ac:dyDescent="0.25">
      <c r="A5048" t="s">
        <v>23091</v>
      </c>
      <c r="B5048" t="s">
        <v>22</v>
      </c>
      <c r="C5048" t="s">
        <v>47</v>
      </c>
      <c r="D5048" t="s">
        <v>23092</v>
      </c>
      <c r="E5048">
        <v>182.73</v>
      </c>
      <c r="F5048">
        <v>52</v>
      </c>
      <c r="G5048" t="s">
        <v>43730</v>
      </c>
      <c r="H5048" t="s">
        <v>23093</v>
      </c>
      <c r="I5048" s="1">
        <v>45000</v>
      </c>
      <c r="J5048" s="1">
        <v>45658</v>
      </c>
      <c r="K5048" t="s">
        <v>23094</v>
      </c>
      <c r="L5048" t="s">
        <v>23095</v>
      </c>
      <c r="M5048" t="s">
        <v>27</v>
      </c>
      <c r="N5048">
        <v>3</v>
      </c>
      <c r="O5048">
        <f>Table1[[#This Row],[Price]]-0.1*Table1[[#This Row],[Price]]</f>
        <v>164.45699999999999</v>
      </c>
      <c r="P5048" s="9">
        <f>(Table1[[#This Row],[Expiration Date]]-Table1[[#This Row],[Manufacturing Date]])/365</f>
        <v>1.8027397260273972</v>
      </c>
      <c r="Q5048" t="str">
        <f>IF(Table1[[#This Row],[Expiration Date]]-J5056&gt;12/31/2024,"not expired","expired")</f>
        <v>expired</v>
      </c>
      <c r="R5048">
        <f>Table1[[#This Row],[Discounted Price]]*0.95</f>
        <v>156.23415</v>
      </c>
      <c r="S5048">
        <f>Table1[[#This Row],[Discounted Price]]*0.9</f>
        <v>148.01130000000001</v>
      </c>
      <c r="T5048">
        <f>Table1[[#This Row],[Discounted Price]]*0.8</f>
        <v>131.56559999999999</v>
      </c>
      <c r="U5048">
        <f>Table1[[#This Row],[Price]]*0.52</f>
        <v>95.019599999999997</v>
      </c>
      <c r="V5048">
        <f>(Table1[[#This Row],[Price]]-Table1[[#This Row],[Scrap value]])/2</f>
        <v>43.855199999999996</v>
      </c>
    </row>
    <row r="5049" spans="1:22" x14ac:dyDescent="0.25">
      <c r="A5049" t="s">
        <v>23096</v>
      </c>
      <c r="B5049" t="s">
        <v>35</v>
      </c>
      <c r="C5049" t="s">
        <v>47</v>
      </c>
      <c r="D5049" t="s">
        <v>23097</v>
      </c>
      <c r="E5049">
        <v>437.09</v>
      </c>
      <c r="F5049">
        <v>1</v>
      </c>
      <c r="G5049" t="s">
        <v>43728</v>
      </c>
      <c r="H5049" t="s">
        <v>4822</v>
      </c>
      <c r="I5049" s="1">
        <v>45137</v>
      </c>
      <c r="J5049" s="1">
        <v>45292</v>
      </c>
      <c r="K5049" t="s">
        <v>23098</v>
      </c>
      <c r="L5049" t="s">
        <v>23099</v>
      </c>
      <c r="M5049" t="s">
        <v>45</v>
      </c>
      <c r="N5049">
        <v>1</v>
      </c>
      <c r="O5049">
        <f>Table1[[#This Row],[Price]]-0.1*Table1[[#This Row],[Price]]</f>
        <v>393.38099999999997</v>
      </c>
      <c r="P5049" s="9">
        <f>(Table1[[#This Row],[Expiration Date]]-Table1[[#This Row],[Manufacturing Date]])/365</f>
        <v>0.42465753424657532</v>
      </c>
      <c r="Q5049" t="str">
        <f>IF(Table1[[#This Row],[Expiration Date]]-J5057&gt;12/31/2024,"not expired","expired")</f>
        <v>expired</v>
      </c>
      <c r="R5049">
        <f>Table1[[#This Row],[Discounted Price]]*0.95</f>
        <v>373.71194999999994</v>
      </c>
      <c r="S5049">
        <f>Table1[[#This Row],[Discounted Price]]*0.9</f>
        <v>354.04289999999997</v>
      </c>
      <c r="T5049">
        <f>Table1[[#This Row],[Discounted Price]]*0.8</f>
        <v>314.70479999999998</v>
      </c>
      <c r="U5049">
        <f>Table1[[#This Row],[Price]]*0.52</f>
        <v>227.2868</v>
      </c>
      <c r="V5049">
        <f>(Table1[[#This Row],[Price]]-Table1[[#This Row],[Scrap value]])/2</f>
        <v>104.90159999999999</v>
      </c>
    </row>
    <row r="5050" spans="1:22" x14ac:dyDescent="0.25">
      <c r="A5050" t="s">
        <v>23100</v>
      </c>
      <c r="B5050" t="s">
        <v>35</v>
      </c>
      <c r="C5050" t="s">
        <v>47</v>
      </c>
      <c r="D5050" t="s">
        <v>23101</v>
      </c>
      <c r="E5050">
        <v>232.9</v>
      </c>
      <c r="F5050">
        <v>34</v>
      </c>
      <c r="G5050" t="s">
        <v>43729</v>
      </c>
      <c r="H5050" t="s">
        <v>3833</v>
      </c>
      <c r="I5050" s="1">
        <v>45137</v>
      </c>
      <c r="J5050" s="1">
        <v>46023</v>
      </c>
      <c r="K5050" t="s">
        <v>23102</v>
      </c>
      <c r="L5050" t="s">
        <v>23103</v>
      </c>
      <c r="M5050" t="s">
        <v>20</v>
      </c>
      <c r="N5050">
        <v>3</v>
      </c>
      <c r="O5050">
        <f>Table1[[#This Row],[Price]]-0.1*Table1[[#This Row],[Price]]</f>
        <v>209.61</v>
      </c>
      <c r="P5050" s="9">
        <f>(Table1[[#This Row],[Expiration Date]]-Table1[[#This Row],[Manufacturing Date]])/365</f>
        <v>2.4273972602739726</v>
      </c>
      <c r="Q5050" t="str">
        <f>IF(Table1[[#This Row],[Expiration Date]]-J5058&gt;12/31/2024,"not expired","expired")</f>
        <v>not expired</v>
      </c>
      <c r="R5050">
        <f>Table1[[#This Row],[Discounted Price]]*0.95</f>
        <v>199.12950000000001</v>
      </c>
      <c r="S5050">
        <f>Table1[[#This Row],[Discounted Price]]*0.9</f>
        <v>188.64900000000003</v>
      </c>
      <c r="T5050">
        <f>Table1[[#This Row],[Discounted Price]]*0.8</f>
        <v>167.68800000000002</v>
      </c>
      <c r="U5050">
        <f>Table1[[#This Row],[Price]]*0.52</f>
        <v>121.108</v>
      </c>
      <c r="V5050">
        <f>(Table1[[#This Row],[Price]]-Table1[[#This Row],[Scrap value]])/2</f>
        <v>55.896000000000001</v>
      </c>
    </row>
    <row r="5051" spans="1:22" x14ac:dyDescent="0.25">
      <c r="A5051" t="s">
        <v>23104</v>
      </c>
      <c r="B5051" t="s">
        <v>15</v>
      </c>
      <c r="C5051" t="s">
        <v>47</v>
      </c>
      <c r="D5051" t="s">
        <v>23105</v>
      </c>
      <c r="E5051">
        <v>386.48</v>
      </c>
      <c r="F5051">
        <v>10</v>
      </c>
      <c r="G5051" t="s">
        <v>43729</v>
      </c>
      <c r="H5051" t="s">
        <v>5912</v>
      </c>
      <c r="I5051" s="1">
        <v>45000</v>
      </c>
      <c r="J5051" s="1">
        <v>45658</v>
      </c>
      <c r="K5051" t="s">
        <v>23106</v>
      </c>
      <c r="L5051" t="s">
        <v>23107</v>
      </c>
      <c r="M5051" t="s">
        <v>27</v>
      </c>
      <c r="N5051">
        <v>3</v>
      </c>
      <c r="O5051">
        <f>Table1[[#This Row],[Price]]-0.1*Table1[[#This Row],[Price]]</f>
        <v>347.83199999999999</v>
      </c>
      <c r="P5051" s="9">
        <f>(Table1[[#This Row],[Expiration Date]]-Table1[[#This Row],[Manufacturing Date]])/365</f>
        <v>1.8027397260273972</v>
      </c>
      <c r="Q5051" t="str">
        <f>IF(Table1[[#This Row],[Expiration Date]]-J5059&gt;12/31/2024,"not expired","expired")</f>
        <v>expired</v>
      </c>
      <c r="R5051">
        <f>Table1[[#This Row],[Discounted Price]]*0.95</f>
        <v>330.44039999999995</v>
      </c>
      <c r="S5051">
        <f>Table1[[#This Row],[Discounted Price]]*0.9</f>
        <v>313.04880000000003</v>
      </c>
      <c r="T5051">
        <f>Table1[[#This Row],[Discounted Price]]*0.8</f>
        <v>278.26560000000001</v>
      </c>
      <c r="U5051">
        <f>Table1[[#This Row],[Price]]*0.52</f>
        <v>200.96960000000001</v>
      </c>
      <c r="V5051">
        <f>(Table1[[#This Row],[Price]]-Table1[[#This Row],[Scrap value]])/2</f>
        <v>92.755200000000002</v>
      </c>
    </row>
    <row r="5052" spans="1:22" x14ac:dyDescent="0.25">
      <c r="A5052" t="s">
        <v>23108</v>
      </c>
      <c r="B5052" t="s">
        <v>29</v>
      </c>
      <c r="C5052" t="s">
        <v>47</v>
      </c>
      <c r="D5052" t="s">
        <v>23109</v>
      </c>
      <c r="E5052">
        <v>380.6</v>
      </c>
      <c r="F5052">
        <v>3</v>
      </c>
      <c r="G5052" t="s">
        <v>43728</v>
      </c>
      <c r="H5052" t="s">
        <v>9185</v>
      </c>
      <c r="I5052" s="1">
        <v>44927</v>
      </c>
      <c r="J5052" s="1">
        <v>46023</v>
      </c>
      <c r="K5052" t="s">
        <v>23110</v>
      </c>
      <c r="L5052" t="s">
        <v>23111</v>
      </c>
      <c r="M5052" t="s">
        <v>45</v>
      </c>
      <c r="N5052">
        <v>2</v>
      </c>
      <c r="O5052">
        <f>Table1[[#This Row],[Price]]-0.1*Table1[[#This Row],[Price]]</f>
        <v>342.54</v>
      </c>
      <c r="P5052" s="9">
        <f>(Table1[[#This Row],[Expiration Date]]-Table1[[#This Row],[Manufacturing Date]])/365</f>
        <v>3.0027397260273974</v>
      </c>
      <c r="Q5052" t="str">
        <f>IF(Table1[[#This Row],[Expiration Date]]-J5060&gt;12/31/2024,"not expired","expired")</f>
        <v>not expired</v>
      </c>
      <c r="R5052">
        <f>Table1[[#This Row],[Discounted Price]]*0.95</f>
        <v>325.41300000000001</v>
      </c>
      <c r="S5052">
        <f>Table1[[#This Row],[Discounted Price]]*0.9</f>
        <v>308.286</v>
      </c>
      <c r="T5052">
        <f>Table1[[#This Row],[Discounted Price]]*0.8</f>
        <v>274.03200000000004</v>
      </c>
      <c r="U5052">
        <f>Table1[[#This Row],[Price]]*0.52</f>
        <v>197.91200000000001</v>
      </c>
      <c r="V5052">
        <f>(Table1[[#This Row],[Price]]-Table1[[#This Row],[Scrap value]])/2</f>
        <v>91.344000000000008</v>
      </c>
    </row>
    <row r="5053" spans="1:22" x14ac:dyDescent="0.25">
      <c r="A5053" t="s">
        <v>23112</v>
      </c>
      <c r="B5053" t="s">
        <v>15</v>
      </c>
      <c r="C5053" t="s">
        <v>47</v>
      </c>
      <c r="D5053" t="s">
        <v>23113</v>
      </c>
      <c r="E5053">
        <v>366.44</v>
      </c>
      <c r="F5053">
        <v>4</v>
      </c>
      <c r="G5053" t="s">
        <v>43730</v>
      </c>
      <c r="H5053" t="s">
        <v>1229</v>
      </c>
      <c r="I5053" s="1">
        <v>44927</v>
      </c>
      <c r="J5053" s="1">
        <v>45658</v>
      </c>
      <c r="K5053" t="s">
        <v>23114</v>
      </c>
      <c r="L5053" t="s">
        <v>23115</v>
      </c>
      <c r="M5053" t="s">
        <v>45</v>
      </c>
      <c r="N5053">
        <v>4</v>
      </c>
      <c r="O5053">
        <f>Table1[[#This Row],[Price]]-0.1*Table1[[#This Row],[Price]]</f>
        <v>329.79599999999999</v>
      </c>
      <c r="P5053" s="9">
        <f>(Table1[[#This Row],[Expiration Date]]-Table1[[#This Row],[Manufacturing Date]])/365</f>
        <v>2.0027397260273974</v>
      </c>
      <c r="Q5053" t="str">
        <f>IF(Table1[[#This Row],[Expiration Date]]-J5061&gt;12/31/2024,"not expired","expired")</f>
        <v>not expired</v>
      </c>
      <c r="R5053">
        <f>Table1[[#This Row],[Discounted Price]]*0.95</f>
        <v>313.30619999999999</v>
      </c>
      <c r="S5053">
        <f>Table1[[#This Row],[Discounted Price]]*0.9</f>
        <v>296.81639999999999</v>
      </c>
      <c r="T5053">
        <f>Table1[[#This Row],[Discounted Price]]*0.8</f>
        <v>263.83679999999998</v>
      </c>
      <c r="U5053">
        <f>Table1[[#This Row],[Price]]*0.52</f>
        <v>190.5488</v>
      </c>
      <c r="V5053">
        <f>(Table1[[#This Row],[Price]]-Table1[[#This Row],[Scrap value]])/2</f>
        <v>87.945599999999999</v>
      </c>
    </row>
    <row r="5054" spans="1:22" x14ac:dyDescent="0.25">
      <c r="A5054" t="s">
        <v>23116</v>
      </c>
      <c r="B5054" t="s">
        <v>22</v>
      </c>
      <c r="C5054" t="s">
        <v>47</v>
      </c>
      <c r="D5054" t="s">
        <v>23117</v>
      </c>
      <c r="E5054">
        <v>317.45999999999998</v>
      </c>
      <c r="F5054">
        <v>73</v>
      </c>
      <c r="G5054" t="s">
        <v>43729</v>
      </c>
      <c r="H5054" t="s">
        <v>11362</v>
      </c>
      <c r="I5054" s="1">
        <v>45000</v>
      </c>
      <c r="J5054" s="1">
        <v>46023</v>
      </c>
      <c r="K5054" t="s">
        <v>23118</v>
      </c>
      <c r="L5054" t="s">
        <v>23119</v>
      </c>
      <c r="M5054" t="s">
        <v>20</v>
      </c>
      <c r="N5054">
        <v>5</v>
      </c>
      <c r="O5054">
        <f>Table1[[#This Row],[Price]]-0.1*Table1[[#This Row],[Price]]</f>
        <v>285.714</v>
      </c>
      <c r="P5054" s="9">
        <f>(Table1[[#This Row],[Expiration Date]]-Table1[[#This Row],[Manufacturing Date]])/365</f>
        <v>2.8027397260273972</v>
      </c>
      <c r="Q5054" t="str">
        <f>IF(Table1[[#This Row],[Expiration Date]]-J5062&gt;12/31/2024,"not expired","expired")</f>
        <v>not expired</v>
      </c>
      <c r="R5054">
        <f>Table1[[#This Row],[Discounted Price]]*0.95</f>
        <v>271.42829999999998</v>
      </c>
      <c r="S5054">
        <f>Table1[[#This Row],[Discounted Price]]*0.9</f>
        <v>257.14260000000002</v>
      </c>
      <c r="T5054">
        <f>Table1[[#This Row],[Discounted Price]]*0.8</f>
        <v>228.5712</v>
      </c>
      <c r="U5054">
        <f>Table1[[#This Row],[Price]]*0.52</f>
        <v>165.07919999999999</v>
      </c>
      <c r="V5054">
        <f>(Table1[[#This Row],[Price]]-Table1[[#This Row],[Scrap value]])/2</f>
        <v>76.190399999999997</v>
      </c>
    </row>
    <row r="5055" spans="1:22" x14ac:dyDescent="0.25">
      <c r="A5055" t="s">
        <v>23120</v>
      </c>
      <c r="B5055" t="s">
        <v>29</v>
      </c>
      <c r="C5055" t="s">
        <v>47</v>
      </c>
      <c r="D5055" t="s">
        <v>23121</v>
      </c>
      <c r="E5055">
        <v>481.92</v>
      </c>
      <c r="F5055">
        <v>76</v>
      </c>
      <c r="G5055" t="s">
        <v>43729</v>
      </c>
      <c r="H5055" t="s">
        <v>23122</v>
      </c>
      <c r="I5055" s="1">
        <v>45137</v>
      </c>
      <c r="J5055" s="1">
        <v>45292</v>
      </c>
      <c r="K5055" t="s">
        <v>23123</v>
      </c>
      <c r="L5055" t="s">
        <v>23124</v>
      </c>
      <c r="M5055" t="s">
        <v>20</v>
      </c>
      <c r="N5055">
        <v>5</v>
      </c>
      <c r="O5055">
        <f>Table1[[#This Row],[Price]]-0.1*Table1[[#This Row],[Price]]</f>
        <v>433.72800000000001</v>
      </c>
      <c r="P5055" s="9">
        <f>(Table1[[#This Row],[Expiration Date]]-Table1[[#This Row],[Manufacturing Date]])/365</f>
        <v>0.42465753424657532</v>
      </c>
      <c r="Q5055" t="str">
        <f>IF(Table1[[#This Row],[Expiration Date]]-J5063&gt;12/31/2024,"not expired","expired")</f>
        <v>expired</v>
      </c>
      <c r="R5055">
        <f>Table1[[#This Row],[Discounted Price]]*0.95</f>
        <v>412.04160000000002</v>
      </c>
      <c r="S5055">
        <f>Table1[[#This Row],[Discounted Price]]*0.9</f>
        <v>390.35520000000002</v>
      </c>
      <c r="T5055">
        <f>Table1[[#This Row],[Discounted Price]]*0.8</f>
        <v>346.98240000000004</v>
      </c>
      <c r="U5055">
        <f>Table1[[#This Row],[Price]]*0.52</f>
        <v>250.59840000000003</v>
      </c>
      <c r="V5055">
        <f>(Table1[[#This Row],[Price]]-Table1[[#This Row],[Scrap value]])/2</f>
        <v>115.66079999999999</v>
      </c>
    </row>
    <row r="5056" spans="1:22" x14ac:dyDescent="0.25">
      <c r="A5056" t="s">
        <v>23125</v>
      </c>
      <c r="B5056" t="s">
        <v>15</v>
      </c>
      <c r="C5056" t="s">
        <v>47</v>
      </c>
      <c r="D5056" t="s">
        <v>23126</v>
      </c>
      <c r="E5056">
        <v>286.93</v>
      </c>
      <c r="F5056">
        <v>92</v>
      </c>
      <c r="G5056" t="s">
        <v>43728</v>
      </c>
      <c r="H5056" t="s">
        <v>23127</v>
      </c>
      <c r="I5056" s="1">
        <v>45137</v>
      </c>
      <c r="J5056" s="1">
        <v>45658</v>
      </c>
      <c r="K5056" t="s">
        <v>23128</v>
      </c>
      <c r="L5056" t="s">
        <v>23129</v>
      </c>
      <c r="M5056" t="s">
        <v>27</v>
      </c>
      <c r="N5056">
        <v>1</v>
      </c>
      <c r="O5056">
        <f>Table1[[#This Row],[Price]]-0.1*Table1[[#This Row],[Price]]</f>
        <v>258.23700000000002</v>
      </c>
      <c r="P5056" s="9">
        <f>(Table1[[#This Row],[Expiration Date]]-Table1[[#This Row],[Manufacturing Date]])/365</f>
        <v>1.4273972602739726</v>
      </c>
      <c r="Q5056" t="str">
        <f>IF(Table1[[#This Row],[Expiration Date]]-J5064&gt;12/31/2024,"not expired","expired")</f>
        <v>expired</v>
      </c>
      <c r="R5056">
        <f>Table1[[#This Row],[Discounted Price]]*0.95</f>
        <v>245.32515000000001</v>
      </c>
      <c r="S5056">
        <f>Table1[[#This Row],[Discounted Price]]*0.9</f>
        <v>232.41330000000002</v>
      </c>
      <c r="T5056">
        <f>Table1[[#This Row],[Discounted Price]]*0.8</f>
        <v>206.58960000000002</v>
      </c>
      <c r="U5056">
        <f>Table1[[#This Row],[Price]]*0.52</f>
        <v>149.20359999999999</v>
      </c>
      <c r="V5056">
        <f>(Table1[[#This Row],[Price]]-Table1[[#This Row],[Scrap value]])/2</f>
        <v>68.863200000000006</v>
      </c>
    </row>
    <row r="5057" spans="1:22" x14ac:dyDescent="0.25">
      <c r="A5057" t="s">
        <v>23130</v>
      </c>
      <c r="B5057" t="s">
        <v>15</v>
      </c>
      <c r="C5057" t="s">
        <v>47</v>
      </c>
      <c r="D5057" t="s">
        <v>23131</v>
      </c>
      <c r="E5057">
        <v>299.54000000000002</v>
      </c>
      <c r="F5057">
        <v>78</v>
      </c>
      <c r="G5057" t="s">
        <v>43728</v>
      </c>
      <c r="H5057" t="s">
        <v>13754</v>
      </c>
      <c r="I5057" s="1">
        <v>45137</v>
      </c>
      <c r="J5057" s="1">
        <v>45658</v>
      </c>
      <c r="K5057" t="s">
        <v>23132</v>
      </c>
      <c r="L5057" t="s">
        <v>23133</v>
      </c>
      <c r="M5057" t="s">
        <v>45</v>
      </c>
      <c r="N5057">
        <v>2</v>
      </c>
      <c r="O5057">
        <f>Table1[[#This Row],[Price]]-0.1*Table1[[#This Row],[Price]]</f>
        <v>269.58600000000001</v>
      </c>
      <c r="P5057" s="9">
        <f>(Table1[[#This Row],[Expiration Date]]-Table1[[#This Row],[Manufacturing Date]])/365</f>
        <v>1.4273972602739726</v>
      </c>
      <c r="Q5057" t="str">
        <f>IF(Table1[[#This Row],[Expiration Date]]-J5065&gt;12/31/2024,"not expired","expired")</f>
        <v>expired</v>
      </c>
      <c r="R5057">
        <f>Table1[[#This Row],[Discounted Price]]*0.95</f>
        <v>256.10669999999999</v>
      </c>
      <c r="S5057">
        <f>Table1[[#This Row],[Discounted Price]]*0.9</f>
        <v>242.62740000000002</v>
      </c>
      <c r="T5057">
        <f>Table1[[#This Row],[Discounted Price]]*0.8</f>
        <v>215.66880000000003</v>
      </c>
      <c r="U5057">
        <f>Table1[[#This Row],[Price]]*0.52</f>
        <v>155.76080000000002</v>
      </c>
      <c r="V5057">
        <f>(Table1[[#This Row],[Price]]-Table1[[#This Row],[Scrap value]])/2</f>
        <v>71.889600000000002</v>
      </c>
    </row>
    <row r="5058" spans="1:22" x14ac:dyDescent="0.25">
      <c r="A5058" t="s">
        <v>23134</v>
      </c>
      <c r="B5058" t="s">
        <v>29</v>
      </c>
      <c r="C5058" t="s">
        <v>47</v>
      </c>
      <c r="D5058" t="s">
        <v>23135</v>
      </c>
      <c r="E5058">
        <v>481.65</v>
      </c>
      <c r="F5058">
        <v>20</v>
      </c>
      <c r="G5058" t="s">
        <v>43729</v>
      </c>
      <c r="H5058" t="s">
        <v>429</v>
      </c>
      <c r="I5058" s="1">
        <v>44927</v>
      </c>
      <c r="J5058" s="1">
        <v>45658</v>
      </c>
      <c r="K5058" t="s">
        <v>23136</v>
      </c>
      <c r="L5058" t="s">
        <v>23137</v>
      </c>
      <c r="M5058" t="s">
        <v>45</v>
      </c>
      <c r="N5058">
        <v>5</v>
      </c>
      <c r="O5058">
        <f>Table1[[#This Row],[Price]]-0.1*Table1[[#This Row],[Price]]</f>
        <v>433.48499999999996</v>
      </c>
      <c r="P5058" s="9">
        <f>(Table1[[#This Row],[Expiration Date]]-Table1[[#This Row],[Manufacturing Date]])/365</f>
        <v>2.0027397260273974</v>
      </c>
      <c r="Q5058" t="str">
        <f>IF(Table1[[#This Row],[Expiration Date]]-J5066&gt;12/31/2024,"not expired","expired")</f>
        <v>expired</v>
      </c>
      <c r="R5058">
        <f>Table1[[#This Row],[Discounted Price]]*0.95</f>
        <v>411.81074999999993</v>
      </c>
      <c r="S5058">
        <f>Table1[[#This Row],[Discounted Price]]*0.9</f>
        <v>390.13649999999996</v>
      </c>
      <c r="T5058">
        <f>Table1[[#This Row],[Discounted Price]]*0.8</f>
        <v>346.78800000000001</v>
      </c>
      <c r="U5058">
        <f>Table1[[#This Row],[Price]]*0.52</f>
        <v>250.458</v>
      </c>
      <c r="V5058">
        <f>(Table1[[#This Row],[Price]]-Table1[[#This Row],[Scrap value]])/2</f>
        <v>115.59599999999999</v>
      </c>
    </row>
    <row r="5059" spans="1:22" x14ac:dyDescent="0.25">
      <c r="A5059" t="s">
        <v>23138</v>
      </c>
      <c r="B5059" t="s">
        <v>29</v>
      </c>
      <c r="C5059" t="s">
        <v>47</v>
      </c>
      <c r="D5059" t="s">
        <v>23139</v>
      </c>
      <c r="E5059">
        <v>339.82</v>
      </c>
      <c r="F5059">
        <v>96</v>
      </c>
      <c r="G5059" t="s">
        <v>43730</v>
      </c>
      <c r="H5059" t="s">
        <v>23140</v>
      </c>
      <c r="I5059" s="1">
        <v>45000</v>
      </c>
      <c r="J5059" s="1">
        <v>46023</v>
      </c>
      <c r="K5059" t="s">
        <v>23141</v>
      </c>
      <c r="L5059" t="s">
        <v>23142</v>
      </c>
      <c r="M5059" t="s">
        <v>20</v>
      </c>
      <c r="N5059">
        <v>4</v>
      </c>
      <c r="O5059">
        <f>Table1[[#This Row],[Price]]-0.1*Table1[[#This Row],[Price]]</f>
        <v>305.83799999999997</v>
      </c>
      <c r="P5059" s="9">
        <f>(Table1[[#This Row],[Expiration Date]]-Table1[[#This Row],[Manufacturing Date]])/365</f>
        <v>2.8027397260273972</v>
      </c>
      <c r="Q5059" t="str">
        <f>IF(Table1[[#This Row],[Expiration Date]]-J5067&gt;12/31/2024,"not expired","expired")</f>
        <v>not expired</v>
      </c>
      <c r="R5059">
        <f>Table1[[#This Row],[Discounted Price]]*0.95</f>
        <v>290.54609999999997</v>
      </c>
      <c r="S5059">
        <f>Table1[[#This Row],[Discounted Price]]*0.9</f>
        <v>275.25419999999997</v>
      </c>
      <c r="T5059">
        <f>Table1[[#This Row],[Discounted Price]]*0.8</f>
        <v>244.67039999999997</v>
      </c>
      <c r="U5059">
        <f>Table1[[#This Row],[Price]]*0.52</f>
        <v>176.7064</v>
      </c>
      <c r="V5059">
        <f>(Table1[[#This Row],[Price]]-Table1[[#This Row],[Scrap value]])/2</f>
        <v>81.556799999999996</v>
      </c>
    </row>
    <row r="5060" spans="1:22" x14ac:dyDescent="0.25">
      <c r="A5060" t="s">
        <v>23143</v>
      </c>
      <c r="B5060" t="s">
        <v>15</v>
      </c>
      <c r="C5060" t="s">
        <v>47</v>
      </c>
      <c r="D5060" t="s">
        <v>23144</v>
      </c>
      <c r="E5060">
        <v>177.14</v>
      </c>
      <c r="F5060">
        <v>64</v>
      </c>
      <c r="G5060" t="s">
        <v>43728</v>
      </c>
      <c r="H5060" t="s">
        <v>19434</v>
      </c>
      <c r="I5060" s="1">
        <v>45000</v>
      </c>
      <c r="J5060" s="1">
        <v>45658</v>
      </c>
      <c r="K5060" t="s">
        <v>23145</v>
      </c>
      <c r="L5060" t="s">
        <v>23146</v>
      </c>
      <c r="M5060" t="s">
        <v>45</v>
      </c>
      <c r="N5060">
        <v>3</v>
      </c>
      <c r="O5060">
        <f>Table1[[#This Row],[Price]]-0.1*Table1[[#This Row],[Price]]</f>
        <v>159.42599999999999</v>
      </c>
      <c r="P5060" s="9">
        <f>(Table1[[#This Row],[Expiration Date]]-Table1[[#This Row],[Manufacturing Date]])/365</f>
        <v>1.8027397260273972</v>
      </c>
      <c r="Q5060" t="str">
        <f>IF(Table1[[#This Row],[Expiration Date]]-J5068&gt;12/31/2024,"not expired","expired")</f>
        <v>expired</v>
      </c>
      <c r="R5060">
        <f>Table1[[#This Row],[Discounted Price]]*0.95</f>
        <v>151.45469999999997</v>
      </c>
      <c r="S5060">
        <f>Table1[[#This Row],[Discounted Price]]*0.9</f>
        <v>143.48339999999999</v>
      </c>
      <c r="T5060">
        <f>Table1[[#This Row],[Discounted Price]]*0.8</f>
        <v>127.54079999999999</v>
      </c>
      <c r="U5060">
        <f>Table1[[#This Row],[Price]]*0.52</f>
        <v>92.112799999999993</v>
      </c>
      <c r="V5060">
        <f>(Table1[[#This Row],[Price]]-Table1[[#This Row],[Scrap value]])/2</f>
        <v>42.513599999999997</v>
      </c>
    </row>
    <row r="5061" spans="1:22" x14ac:dyDescent="0.25">
      <c r="A5061" t="s">
        <v>23147</v>
      </c>
      <c r="B5061" t="s">
        <v>15</v>
      </c>
      <c r="C5061" t="s">
        <v>47</v>
      </c>
      <c r="D5061" t="s">
        <v>23148</v>
      </c>
      <c r="E5061">
        <v>252.77</v>
      </c>
      <c r="F5061">
        <v>87</v>
      </c>
      <c r="G5061" t="s">
        <v>43728</v>
      </c>
      <c r="H5061" t="s">
        <v>7808</v>
      </c>
      <c r="I5061" s="1">
        <v>45000</v>
      </c>
      <c r="J5061" s="1">
        <v>45292</v>
      </c>
      <c r="K5061" t="s">
        <v>23149</v>
      </c>
      <c r="L5061" t="s">
        <v>23150</v>
      </c>
      <c r="M5061" t="s">
        <v>45</v>
      </c>
      <c r="N5061">
        <v>5</v>
      </c>
      <c r="O5061">
        <f>Table1[[#This Row],[Price]]-0.1*Table1[[#This Row],[Price]]</f>
        <v>227.49299999999999</v>
      </c>
      <c r="P5061" s="9">
        <f>(Table1[[#This Row],[Expiration Date]]-Table1[[#This Row],[Manufacturing Date]])/365</f>
        <v>0.8</v>
      </c>
      <c r="Q5061" t="str">
        <f>IF(Table1[[#This Row],[Expiration Date]]-J5069&gt;12/31/2024,"not expired","expired")</f>
        <v>expired</v>
      </c>
      <c r="R5061">
        <f>Table1[[#This Row],[Discounted Price]]*0.95</f>
        <v>216.11834999999999</v>
      </c>
      <c r="S5061">
        <f>Table1[[#This Row],[Discounted Price]]*0.9</f>
        <v>204.74369999999999</v>
      </c>
      <c r="T5061">
        <f>Table1[[#This Row],[Discounted Price]]*0.8</f>
        <v>181.99440000000001</v>
      </c>
      <c r="U5061">
        <f>Table1[[#This Row],[Price]]*0.52</f>
        <v>131.44040000000001</v>
      </c>
      <c r="V5061">
        <f>(Table1[[#This Row],[Price]]-Table1[[#This Row],[Scrap value]])/2</f>
        <v>60.6648</v>
      </c>
    </row>
    <row r="5062" spans="1:22" x14ac:dyDescent="0.25">
      <c r="A5062" t="s">
        <v>23151</v>
      </c>
      <c r="B5062" t="s">
        <v>35</v>
      </c>
      <c r="C5062" t="s">
        <v>47</v>
      </c>
      <c r="D5062" t="s">
        <v>23152</v>
      </c>
      <c r="E5062">
        <v>476.36</v>
      </c>
      <c r="F5062">
        <v>99</v>
      </c>
      <c r="G5062" t="s">
        <v>43729</v>
      </c>
      <c r="H5062" t="s">
        <v>23153</v>
      </c>
      <c r="I5062" s="1">
        <v>45000</v>
      </c>
      <c r="J5062" s="1">
        <v>45292</v>
      </c>
      <c r="K5062" t="s">
        <v>23154</v>
      </c>
      <c r="L5062" t="s">
        <v>23155</v>
      </c>
      <c r="M5062" t="s">
        <v>45</v>
      </c>
      <c r="N5062">
        <v>1</v>
      </c>
      <c r="O5062">
        <f>Table1[[#This Row],[Price]]-0.1*Table1[[#This Row],[Price]]</f>
        <v>428.72399999999999</v>
      </c>
      <c r="P5062" s="9">
        <f>(Table1[[#This Row],[Expiration Date]]-Table1[[#This Row],[Manufacturing Date]])/365</f>
        <v>0.8</v>
      </c>
      <c r="Q5062" t="str">
        <f>IF(Table1[[#This Row],[Expiration Date]]-J5070&gt;12/31/2024,"not expired","expired")</f>
        <v>expired</v>
      </c>
      <c r="R5062">
        <f>Table1[[#This Row],[Discounted Price]]*0.95</f>
        <v>407.28779999999995</v>
      </c>
      <c r="S5062">
        <f>Table1[[#This Row],[Discounted Price]]*0.9</f>
        <v>385.85160000000002</v>
      </c>
      <c r="T5062">
        <f>Table1[[#This Row],[Discounted Price]]*0.8</f>
        <v>342.97919999999999</v>
      </c>
      <c r="U5062">
        <f>Table1[[#This Row],[Price]]*0.52</f>
        <v>247.70720000000003</v>
      </c>
      <c r="V5062">
        <f>(Table1[[#This Row],[Price]]-Table1[[#This Row],[Scrap value]])/2</f>
        <v>114.32639999999999</v>
      </c>
    </row>
    <row r="5063" spans="1:22" x14ac:dyDescent="0.25">
      <c r="A5063" t="s">
        <v>23156</v>
      </c>
      <c r="B5063" t="s">
        <v>35</v>
      </c>
      <c r="C5063" t="s">
        <v>47</v>
      </c>
      <c r="D5063" t="s">
        <v>23157</v>
      </c>
      <c r="E5063">
        <v>97.79</v>
      </c>
      <c r="F5063">
        <v>20</v>
      </c>
      <c r="G5063" t="s">
        <v>43730</v>
      </c>
      <c r="H5063" t="s">
        <v>23158</v>
      </c>
      <c r="I5063" s="1">
        <v>45137</v>
      </c>
      <c r="J5063" s="1">
        <v>45292</v>
      </c>
      <c r="K5063" t="s">
        <v>23159</v>
      </c>
      <c r="L5063" t="s">
        <v>23160</v>
      </c>
      <c r="M5063" t="s">
        <v>45</v>
      </c>
      <c r="N5063">
        <v>2</v>
      </c>
      <c r="O5063">
        <f>Table1[[#This Row],[Price]]-0.1*Table1[[#This Row],[Price]]</f>
        <v>88.01100000000001</v>
      </c>
      <c r="P5063" s="9">
        <f>(Table1[[#This Row],[Expiration Date]]-Table1[[#This Row],[Manufacturing Date]])/365</f>
        <v>0.42465753424657532</v>
      </c>
      <c r="Q5063" t="str">
        <f>IF(Table1[[#This Row],[Expiration Date]]-J5071&gt;12/31/2024,"not expired","expired")</f>
        <v>expired</v>
      </c>
      <c r="R5063">
        <f>Table1[[#This Row],[Discounted Price]]*0.95</f>
        <v>83.61045</v>
      </c>
      <c r="S5063">
        <f>Table1[[#This Row],[Discounted Price]]*0.9</f>
        <v>79.209900000000005</v>
      </c>
      <c r="T5063">
        <f>Table1[[#This Row],[Discounted Price]]*0.8</f>
        <v>70.408800000000014</v>
      </c>
      <c r="U5063">
        <f>Table1[[#This Row],[Price]]*0.52</f>
        <v>50.850800000000007</v>
      </c>
      <c r="V5063">
        <f>(Table1[[#This Row],[Price]]-Table1[[#This Row],[Scrap value]])/2</f>
        <v>23.4696</v>
      </c>
    </row>
    <row r="5064" spans="1:22" x14ac:dyDescent="0.25">
      <c r="A5064" t="s">
        <v>23161</v>
      </c>
      <c r="B5064" t="s">
        <v>35</v>
      </c>
      <c r="C5064" t="s">
        <v>47</v>
      </c>
      <c r="D5064" t="s">
        <v>23162</v>
      </c>
      <c r="E5064">
        <v>157.11000000000001</v>
      </c>
      <c r="F5064">
        <v>46</v>
      </c>
      <c r="G5064" t="s">
        <v>43729</v>
      </c>
      <c r="H5064" t="s">
        <v>14413</v>
      </c>
      <c r="I5064" s="1">
        <v>45137</v>
      </c>
      <c r="J5064" s="1">
        <v>45658</v>
      </c>
      <c r="K5064" t="s">
        <v>23163</v>
      </c>
      <c r="L5064" t="s">
        <v>23164</v>
      </c>
      <c r="M5064" t="s">
        <v>45</v>
      </c>
      <c r="N5064">
        <v>3</v>
      </c>
      <c r="O5064">
        <f>Table1[[#This Row],[Price]]-0.1*Table1[[#This Row],[Price]]</f>
        <v>141.399</v>
      </c>
      <c r="P5064" s="9">
        <f>(Table1[[#This Row],[Expiration Date]]-Table1[[#This Row],[Manufacturing Date]])/365</f>
        <v>1.4273972602739726</v>
      </c>
      <c r="Q5064" t="str">
        <f>IF(Table1[[#This Row],[Expiration Date]]-J5072&gt;12/31/2024,"not expired","expired")</f>
        <v>not expired</v>
      </c>
      <c r="R5064">
        <f>Table1[[#This Row],[Discounted Price]]*0.95</f>
        <v>134.32905</v>
      </c>
      <c r="S5064">
        <f>Table1[[#This Row],[Discounted Price]]*0.9</f>
        <v>127.2591</v>
      </c>
      <c r="T5064">
        <f>Table1[[#This Row],[Discounted Price]]*0.8</f>
        <v>113.11920000000001</v>
      </c>
      <c r="U5064">
        <f>Table1[[#This Row],[Price]]*0.52</f>
        <v>81.697200000000009</v>
      </c>
      <c r="V5064">
        <f>(Table1[[#This Row],[Price]]-Table1[[#This Row],[Scrap value]])/2</f>
        <v>37.706400000000002</v>
      </c>
    </row>
    <row r="5065" spans="1:22" x14ac:dyDescent="0.25">
      <c r="A5065" t="s">
        <v>23165</v>
      </c>
      <c r="B5065" t="s">
        <v>35</v>
      </c>
      <c r="C5065" t="s">
        <v>47</v>
      </c>
      <c r="D5065" t="s">
        <v>23166</v>
      </c>
      <c r="E5065">
        <v>253.42</v>
      </c>
      <c r="F5065">
        <v>21</v>
      </c>
      <c r="G5065" t="s">
        <v>43728</v>
      </c>
      <c r="H5065" t="s">
        <v>15530</v>
      </c>
      <c r="I5065" s="1">
        <v>44927</v>
      </c>
      <c r="J5065" s="1">
        <v>45658</v>
      </c>
      <c r="K5065" t="s">
        <v>23167</v>
      </c>
      <c r="L5065" t="s">
        <v>23168</v>
      </c>
      <c r="M5065" t="s">
        <v>20</v>
      </c>
      <c r="N5065">
        <v>2</v>
      </c>
      <c r="O5065">
        <f>Table1[[#This Row],[Price]]-0.1*Table1[[#This Row],[Price]]</f>
        <v>228.07799999999997</v>
      </c>
      <c r="P5065" s="9">
        <f>(Table1[[#This Row],[Expiration Date]]-Table1[[#This Row],[Manufacturing Date]])/365</f>
        <v>2.0027397260273974</v>
      </c>
      <c r="Q5065" t="str">
        <f>IF(Table1[[#This Row],[Expiration Date]]-J5073&gt;12/31/2024,"not expired","expired")</f>
        <v>expired</v>
      </c>
      <c r="R5065">
        <f>Table1[[#This Row],[Discounted Price]]*0.95</f>
        <v>216.67409999999995</v>
      </c>
      <c r="S5065">
        <f>Table1[[#This Row],[Discounted Price]]*0.9</f>
        <v>205.27019999999999</v>
      </c>
      <c r="T5065">
        <f>Table1[[#This Row],[Discounted Price]]*0.8</f>
        <v>182.4624</v>
      </c>
      <c r="U5065">
        <f>Table1[[#This Row],[Price]]*0.52</f>
        <v>131.7784</v>
      </c>
      <c r="V5065">
        <f>(Table1[[#This Row],[Price]]-Table1[[#This Row],[Scrap value]])/2</f>
        <v>60.820799999999991</v>
      </c>
    </row>
    <row r="5066" spans="1:22" x14ac:dyDescent="0.25">
      <c r="A5066" t="s">
        <v>23169</v>
      </c>
      <c r="B5066" t="s">
        <v>35</v>
      </c>
      <c r="C5066" t="s">
        <v>47</v>
      </c>
      <c r="D5066" t="s">
        <v>23170</v>
      </c>
      <c r="E5066">
        <v>154.07</v>
      </c>
      <c r="F5066">
        <v>8</v>
      </c>
      <c r="G5066" t="s">
        <v>43729</v>
      </c>
      <c r="H5066" t="s">
        <v>23171</v>
      </c>
      <c r="I5066" s="1">
        <v>45000</v>
      </c>
      <c r="J5066" s="1">
        <v>46023</v>
      </c>
      <c r="K5066" t="s">
        <v>23172</v>
      </c>
      <c r="L5066" t="s">
        <v>23173</v>
      </c>
      <c r="M5066" t="s">
        <v>27</v>
      </c>
      <c r="N5066">
        <v>2</v>
      </c>
      <c r="O5066">
        <f>Table1[[#This Row],[Price]]-0.1*Table1[[#This Row],[Price]]</f>
        <v>138.66299999999998</v>
      </c>
      <c r="P5066" s="9">
        <f>(Table1[[#This Row],[Expiration Date]]-Table1[[#This Row],[Manufacturing Date]])/365</f>
        <v>2.8027397260273972</v>
      </c>
      <c r="Q5066" t="str">
        <f>IF(Table1[[#This Row],[Expiration Date]]-J5074&gt;12/31/2024,"not expired","expired")</f>
        <v>not expired</v>
      </c>
      <c r="R5066">
        <f>Table1[[#This Row],[Discounted Price]]*0.95</f>
        <v>131.72984999999997</v>
      </c>
      <c r="S5066">
        <f>Table1[[#This Row],[Discounted Price]]*0.9</f>
        <v>124.79669999999999</v>
      </c>
      <c r="T5066">
        <f>Table1[[#This Row],[Discounted Price]]*0.8</f>
        <v>110.93039999999999</v>
      </c>
      <c r="U5066">
        <f>Table1[[#This Row],[Price]]*0.52</f>
        <v>80.116399999999999</v>
      </c>
      <c r="V5066">
        <f>(Table1[[#This Row],[Price]]-Table1[[#This Row],[Scrap value]])/2</f>
        <v>36.976799999999997</v>
      </c>
    </row>
    <row r="5067" spans="1:22" x14ac:dyDescent="0.25">
      <c r="A5067" t="s">
        <v>23174</v>
      </c>
      <c r="B5067" t="s">
        <v>29</v>
      </c>
      <c r="C5067" t="s">
        <v>47</v>
      </c>
      <c r="D5067" t="s">
        <v>23175</v>
      </c>
      <c r="E5067">
        <v>453.06</v>
      </c>
      <c r="F5067">
        <v>81</v>
      </c>
      <c r="G5067" t="s">
        <v>43728</v>
      </c>
      <c r="H5067" t="s">
        <v>18589</v>
      </c>
      <c r="I5067" s="1">
        <v>44927</v>
      </c>
      <c r="J5067" s="1">
        <v>45292</v>
      </c>
      <c r="K5067" t="s">
        <v>23176</v>
      </c>
      <c r="L5067" t="s">
        <v>23177</v>
      </c>
      <c r="M5067" t="s">
        <v>27</v>
      </c>
      <c r="N5067">
        <v>3</v>
      </c>
      <c r="O5067">
        <f>Table1[[#This Row],[Price]]-0.1*Table1[[#This Row],[Price]]</f>
        <v>407.75400000000002</v>
      </c>
      <c r="P5067" s="9">
        <f>(Table1[[#This Row],[Expiration Date]]-Table1[[#This Row],[Manufacturing Date]])/365</f>
        <v>1</v>
      </c>
      <c r="Q5067" t="str">
        <f>IF(Table1[[#This Row],[Expiration Date]]-J5075&gt;12/31/2024,"not expired","expired")</f>
        <v>expired</v>
      </c>
      <c r="R5067">
        <f>Table1[[#This Row],[Discounted Price]]*0.95</f>
        <v>387.36630000000002</v>
      </c>
      <c r="S5067">
        <f>Table1[[#This Row],[Discounted Price]]*0.9</f>
        <v>366.97860000000003</v>
      </c>
      <c r="T5067">
        <f>Table1[[#This Row],[Discounted Price]]*0.8</f>
        <v>326.20320000000004</v>
      </c>
      <c r="U5067">
        <f>Table1[[#This Row],[Price]]*0.52</f>
        <v>235.59120000000001</v>
      </c>
      <c r="V5067">
        <f>(Table1[[#This Row],[Price]]-Table1[[#This Row],[Scrap value]])/2</f>
        <v>108.73439999999999</v>
      </c>
    </row>
    <row r="5068" spans="1:22" x14ac:dyDescent="0.25">
      <c r="A5068" t="s">
        <v>23178</v>
      </c>
      <c r="B5068" t="s">
        <v>35</v>
      </c>
      <c r="C5068" t="s">
        <v>47</v>
      </c>
      <c r="D5068" t="s">
        <v>23179</v>
      </c>
      <c r="E5068">
        <v>87.36</v>
      </c>
      <c r="F5068">
        <v>15</v>
      </c>
      <c r="G5068" t="s">
        <v>43728</v>
      </c>
      <c r="H5068" t="s">
        <v>23180</v>
      </c>
      <c r="I5068" s="1">
        <v>45000</v>
      </c>
      <c r="J5068" s="1">
        <v>46023</v>
      </c>
      <c r="K5068" t="s">
        <v>23181</v>
      </c>
      <c r="L5068" t="s">
        <v>23182</v>
      </c>
      <c r="M5068" t="s">
        <v>45</v>
      </c>
      <c r="N5068">
        <v>3</v>
      </c>
      <c r="O5068">
        <f>Table1[[#This Row],[Price]]-0.1*Table1[[#This Row],[Price]]</f>
        <v>78.623999999999995</v>
      </c>
      <c r="P5068" s="9">
        <f>(Table1[[#This Row],[Expiration Date]]-Table1[[#This Row],[Manufacturing Date]])/365</f>
        <v>2.8027397260273972</v>
      </c>
      <c r="Q5068" t="str">
        <f>IF(Table1[[#This Row],[Expiration Date]]-J5076&gt;12/31/2024,"not expired","expired")</f>
        <v>not expired</v>
      </c>
      <c r="R5068">
        <f>Table1[[#This Row],[Discounted Price]]*0.95</f>
        <v>74.692799999999991</v>
      </c>
      <c r="S5068">
        <f>Table1[[#This Row],[Discounted Price]]*0.9</f>
        <v>70.761600000000001</v>
      </c>
      <c r="T5068">
        <f>Table1[[#This Row],[Discounted Price]]*0.8</f>
        <v>62.8992</v>
      </c>
      <c r="U5068">
        <f>Table1[[#This Row],[Price]]*0.52</f>
        <v>45.427199999999999</v>
      </c>
      <c r="V5068">
        <f>(Table1[[#This Row],[Price]]-Table1[[#This Row],[Scrap value]])/2</f>
        <v>20.9664</v>
      </c>
    </row>
    <row r="5069" spans="1:22" x14ac:dyDescent="0.25">
      <c r="A5069" t="s">
        <v>23183</v>
      </c>
      <c r="B5069" t="s">
        <v>22</v>
      </c>
      <c r="C5069" t="s">
        <v>47</v>
      </c>
      <c r="D5069" t="s">
        <v>23184</v>
      </c>
      <c r="E5069">
        <v>274.81</v>
      </c>
      <c r="F5069">
        <v>46</v>
      </c>
      <c r="G5069" t="s">
        <v>43729</v>
      </c>
      <c r="H5069" t="s">
        <v>8336</v>
      </c>
      <c r="I5069" s="1">
        <v>45000</v>
      </c>
      <c r="J5069" s="1">
        <v>45292</v>
      </c>
      <c r="K5069" t="s">
        <v>23185</v>
      </c>
      <c r="L5069" t="s">
        <v>23186</v>
      </c>
      <c r="M5069" t="s">
        <v>27</v>
      </c>
      <c r="N5069">
        <v>5</v>
      </c>
      <c r="O5069">
        <f>Table1[[#This Row],[Price]]-0.1*Table1[[#This Row],[Price]]</f>
        <v>247.32900000000001</v>
      </c>
      <c r="P5069" s="9">
        <f>(Table1[[#This Row],[Expiration Date]]-Table1[[#This Row],[Manufacturing Date]])/365</f>
        <v>0.8</v>
      </c>
      <c r="Q5069" t="str">
        <f>IF(Table1[[#This Row],[Expiration Date]]-J5077&gt;12/31/2024,"not expired","expired")</f>
        <v>expired</v>
      </c>
      <c r="R5069">
        <f>Table1[[#This Row],[Discounted Price]]*0.95</f>
        <v>234.96254999999999</v>
      </c>
      <c r="S5069">
        <f>Table1[[#This Row],[Discounted Price]]*0.9</f>
        <v>222.59610000000001</v>
      </c>
      <c r="T5069">
        <f>Table1[[#This Row],[Discounted Price]]*0.8</f>
        <v>197.86320000000001</v>
      </c>
      <c r="U5069">
        <f>Table1[[#This Row],[Price]]*0.52</f>
        <v>142.90120000000002</v>
      </c>
      <c r="V5069">
        <f>(Table1[[#This Row],[Price]]-Table1[[#This Row],[Scrap value]])/2</f>
        <v>65.954399999999993</v>
      </c>
    </row>
    <row r="5070" spans="1:22" x14ac:dyDescent="0.25">
      <c r="A5070" t="s">
        <v>23187</v>
      </c>
      <c r="B5070" t="s">
        <v>15</v>
      </c>
      <c r="C5070" t="s">
        <v>47</v>
      </c>
      <c r="D5070" t="s">
        <v>23188</v>
      </c>
      <c r="E5070">
        <v>40.479999999999997</v>
      </c>
      <c r="F5070">
        <v>10</v>
      </c>
      <c r="G5070" t="s">
        <v>43729</v>
      </c>
      <c r="H5070" t="s">
        <v>23189</v>
      </c>
      <c r="I5070" s="1">
        <v>44927</v>
      </c>
      <c r="J5070" s="1">
        <v>45292</v>
      </c>
      <c r="K5070" t="s">
        <v>23190</v>
      </c>
      <c r="L5070" t="s">
        <v>23191</v>
      </c>
      <c r="M5070" t="s">
        <v>45</v>
      </c>
      <c r="N5070">
        <v>5</v>
      </c>
      <c r="O5070">
        <f>Table1[[#This Row],[Price]]-0.1*Table1[[#This Row],[Price]]</f>
        <v>36.431999999999995</v>
      </c>
      <c r="P5070" s="9">
        <f>(Table1[[#This Row],[Expiration Date]]-Table1[[#This Row],[Manufacturing Date]])/365</f>
        <v>1</v>
      </c>
      <c r="Q5070" t="str">
        <f>IF(Table1[[#This Row],[Expiration Date]]-J5078&gt;12/31/2024,"not expired","expired")</f>
        <v>expired</v>
      </c>
      <c r="R5070">
        <f>Table1[[#This Row],[Discounted Price]]*0.95</f>
        <v>34.610399999999991</v>
      </c>
      <c r="S5070">
        <f>Table1[[#This Row],[Discounted Price]]*0.9</f>
        <v>32.788799999999995</v>
      </c>
      <c r="T5070">
        <f>Table1[[#This Row],[Discounted Price]]*0.8</f>
        <v>29.145599999999998</v>
      </c>
      <c r="U5070">
        <f>Table1[[#This Row],[Price]]*0.52</f>
        <v>21.049599999999998</v>
      </c>
      <c r="V5070">
        <f>(Table1[[#This Row],[Price]]-Table1[[#This Row],[Scrap value]])/2</f>
        <v>9.7151999999999994</v>
      </c>
    </row>
    <row r="5071" spans="1:22" x14ac:dyDescent="0.25">
      <c r="A5071" t="s">
        <v>23192</v>
      </c>
      <c r="B5071" t="s">
        <v>29</v>
      </c>
      <c r="C5071" t="s">
        <v>47</v>
      </c>
      <c r="D5071" t="s">
        <v>23193</v>
      </c>
      <c r="E5071">
        <v>360.93</v>
      </c>
      <c r="F5071">
        <v>80</v>
      </c>
      <c r="G5071" t="s">
        <v>43730</v>
      </c>
      <c r="H5071" t="s">
        <v>1899</v>
      </c>
      <c r="I5071" s="1">
        <v>45000</v>
      </c>
      <c r="J5071" s="1">
        <v>45658</v>
      </c>
      <c r="K5071" t="s">
        <v>23194</v>
      </c>
      <c r="L5071" t="s">
        <v>23195</v>
      </c>
      <c r="M5071" t="s">
        <v>45</v>
      </c>
      <c r="N5071">
        <v>3</v>
      </c>
      <c r="O5071">
        <f>Table1[[#This Row],[Price]]-0.1*Table1[[#This Row],[Price]]</f>
        <v>324.83699999999999</v>
      </c>
      <c r="P5071" s="9">
        <f>(Table1[[#This Row],[Expiration Date]]-Table1[[#This Row],[Manufacturing Date]])/365</f>
        <v>1.8027397260273972</v>
      </c>
      <c r="Q5071" t="str">
        <f>IF(Table1[[#This Row],[Expiration Date]]-J5079&gt;12/31/2024,"not expired","expired")</f>
        <v>not expired</v>
      </c>
      <c r="R5071">
        <f>Table1[[#This Row],[Discounted Price]]*0.95</f>
        <v>308.59514999999999</v>
      </c>
      <c r="S5071">
        <f>Table1[[#This Row],[Discounted Price]]*0.9</f>
        <v>292.35329999999999</v>
      </c>
      <c r="T5071">
        <f>Table1[[#This Row],[Discounted Price]]*0.8</f>
        <v>259.86959999999999</v>
      </c>
      <c r="U5071">
        <f>Table1[[#This Row],[Price]]*0.52</f>
        <v>187.68360000000001</v>
      </c>
      <c r="V5071">
        <f>(Table1[[#This Row],[Price]]-Table1[[#This Row],[Scrap value]])/2</f>
        <v>86.623199999999997</v>
      </c>
    </row>
    <row r="5072" spans="1:22" x14ac:dyDescent="0.25">
      <c r="A5072" t="s">
        <v>23196</v>
      </c>
      <c r="B5072" t="s">
        <v>35</v>
      </c>
      <c r="C5072" t="s">
        <v>47</v>
      </c>
      <c r="D5072" t="s">
        <v>23197</v>
      </c>
      <c r="E5072">
        <v>80.19</v>
      </c>
      <c r="F5072">
        <v>22</v>
      </c>
      <c r="G5072" t="s">
        <v>43728</v>
      </c>
      <c r="H5072" t="s">
        <v>23198</v>
      </c>
      <c r="I5072" s="1">
        <v>45137</v>
      </c>
      <c r="J5072" s="1">
        <v>45292</v>
      </c>
      <c r="K5072" t="s">
        <v>23199</v>
      </c>
      <c r="L5072" t="s">
        <v>23200</v>
      </c>
      <c r="M5072" t="s">
        <v>20</v>
      </c>
      <c r="N5072">
        <v>1</v>
      </c>
      <c r="O5072">
        <f>Table1[[#This Row],[Price]]-0.1*Table1[[#This Row],[Price]]</f>
        <v>72.170999999999992</v>
      </c>
      <c r="P5072" s="9">
        <f>(Table1[[#This Row],[Expiration Date]]-Table1[[#This Row],[Manufacturing Date]])/365</f>
        <v>0.42465753424657532</v>
      </c>
      <c r="Q5072" t="str">
        <f>IF(Table1[[#This Row],[Expiration Date]]-J5080&gt;12/31/2024,"not expired","expired")</f>
        <v>expired</v>
      </c>
      <c r="R5072">
        <f>Table1[[#This Row],[Discounted Price]]*0.95</f>
        <v>68.562449999999984</v>
      </c>
      <c r="S5072">
        <f>Table1[[#This Row],[Discounted Price]]*0.9</f>
        <v>64.95389999999999</v>
      </c>
      <c r="T5072">
        <f>Table1[[#This Row],[Discounted Price]]*0.8</f>
        <v>57.736799999999995</v>
      </c>
      <c r="U5072">
        <f>Table1[[#This Row],[Price]]*0.52</f>
        <v>41.698799999999999</v>
      </c>
      <c r="V5072">
        <f>(Table1[[#This Row],[Price]]-Table1[[#This Row],[Scrap value]])/2</f>
        <v>19.2456</v>
      </c>
    </row>
    <row r="5073" spans="1:22" x14ac:dyDescent="0.25">
      <c r="A5073" t="s">
        <v>23201</v>
      </c>
      <c r="B5073" t="s">
        <v>22</v>
      </c>
      <c r="C5073" t="s">
        <v>47</v>
      </c>
      <c r="D5073" t="s">
        <v>23202</v>
      </c>
      <c r="E5073">
        <v>412.34</v>
      </c>
      <c r="F5073">
        <v>7</v>
      </c>
      <c r="G5073" t="s">
        <v>43728</v>
      </c>
      <c r="H5073" t="s">
        <v>21107</v>
      </c>
      <c r="I5073" s="1">
        <v>45137</v>
      </c>
      <c r="J5073" s="1">
        <v>46023</v>
      </c>
      <c r="K5073" t="s">
        <v>23203</v>
      </c>
      <c r="L5073" t="s">
        <v>23204</v>
      </c>
      <c r="M5073" t="s">
        <v>45</v>
      </c>
      <c r="N5073">
        <v>5</v>
      </c>
      <c r="O5073">
        <f>Table1[[#This Row],[Price]]-0.1*Table1[[#This Row],[Price]]</f>
        <v>371.10599999999999</v>
      </c>
      <c r="P5073" s="9">
        <f>(Table1[[#This Row],[Expiration Date]]-Table1[[#This Row],[Manufacturing Date]])/365</f>
        <v>2.4273972602739726</v>
      </c>
      <c r="Q5073" t="str">
        <f>IF(Table1[[#This Row],[Expiration Date]]-J5081&gt;12/31/2024,"not expired","expired")</f>
        <v>not expired</v>
      </c>
      <c r="R5073">
        <f>Table1[[#This Row],[Discounted Price]]*0.95</f>
        <v>352.55070000000001</v>
      </c>
      <c r="S5073">
        <f>Table1[[#This Row],[Discounted Price]]*0.9</f>
        <v>333.99540000000002</v>
      </c>
      <c r="T5073">
        <f>Table1[[#This Row],[Discounted Price]]*0.8</f>
        <v>296.88479999999998</v>
      </c>
      <c r="U5073">
        <f>Table1[[#This Row],[Price]]*0.52</f>
        <v>214.41679999999999</v>
      </c>
      <c r="V5073">
        <f>(Table1[[#This Row],[Price]]-Table1[[#This Row],[Scrap value]])/2</f>
        <v>98.96159999999999</v>
      </c>
    </row>
    <row r="5074" spans="1:22" x14ac:dyDescent="0.25">
      <c r="A5074" t="s">
        <v>23205</v>
      </c>
      <c r="B5074" t="s">
        <v>15</v>
      </c>
      <c r="C5074" t="s">
        <v>47</v>
      </c>
      <c r="D5074" t="s">
        <v>23206</v>
      </c>
      <c r="E5074">
        <v>167.27</v>
      </c>
      <c r="F5074">
        <v>70</v>
      </c>
      <c r="G5074" t="s">
        <v>43728</v>
      </c>
      <c r="H5074" t="s">
        <v>19850</v>
      </c>
      <c r="I5074" s="1">
        <v>45000</v>
      </c>
      <c r="J5074" s="1">
        <v>45658</v>
      </c>
      <c r="K5074" t="s">
        <v>23207</v>
      </c>
      <c r="L5074" t="s">
        <v>23208</v>
      </c>
      <c r="M5074" t="s">
        <v>27</v>
      </c>
      <c r="N5074">
        <v>4</v>
      </c>
      <c r="O5074">
        <f>Table1[[#This Row],[Price]]-0.1*Table1[[#This Row],[Price]]</f>
        <v>150.54300000000001</v>
      </c>
      <c r="P5074" s="9">
        <f>(Table1[[#This Row],[Expiration Date]]-Table1[[#This Row],[Manufacturing Date]])/365</f>
        <v>1.8027397260273972</v>
      </c>
      <c r="Q5074" t="str">
        <f>IF(Table1[[#This Row],[Expiration Date]]-J5082&gt;12/31/2024,"not expired","expired")</f>
        <v>not expired</v>
      </c>
      <c r="R5074">
        <f>Table1[[#This Row],[Discounted Price]]*0.95</f>
        <v>143.01585</v>
      </c>
      <c r="S5074">
        <f>Table1[[#This Row],[Discounted Price]]*0.9</f>
        <v>135.48870000000002</v>
      </c>
      <c r="T5074">
        <f>Table1[[#This Row],[Discounted Price]]*0.8</f>
        <v>120.43440000000001</v>
      </c>
      <c r="U5074">
        <f>Table1[[#This Row],[Price]]*0.52</f>
        <v>86.980400000000003</v>
      </c>
      <c r="V5074">
        <f>(Table1[[#This Row],[Price]]-Table1[[#This Row],[Scrap value]])/2</f>
        <v>40.144800000000004</v>
      </c>
    </row>
    <row r="5075" spans="1:22" x14ac:dyDescent="0.25">
      <c r="A5075" t="s">
        <v>23209</v>
      </c>
      <c r="B5075" t="s">
        <v>35</v>
      </c>
      <c r="C5075" t="s">
        <v>47</v>
      </c>
      <c r="D5075" t="s">
        <v>23210</v>
      </c>
      <c r="E5075">
        <v>312.27999999999997</v>
      </c>
      <c r="F5075">
        <v>35</v>
      </c>
      <c r="G5075" t="s">
        <v>43730</v>
      </c>
      <c r="H5075" t="s">
        <v>1066</v>
      </c>
      <c r="I5075" s="1">
        <v>44927</v>
      </c>
      <c r="J5075" s="1">
        <v>46023</v>
      </c>
      <c r="K5075" t="s">
        <v>23211</v>
      </c>
      <c r="L5075" t="s">
        <v>23212</v>
      </c>
      <c r="M5075" t="s">
        <v>20</v>
      </c>
      <c r="N5075">
        <v>4</v>
      </c>
      <c r="O5075">
        <f>Table1[[#This Row],[Price]]-0.1*Table1[[#This Row],[Price]]</f>
        <v>281.05199999999996</v>
      </c>
      <c r="P5075" s="9">
        <f>(Table1[[#This Row],[Expiration Date]]-Table1[[#This Row],[Manufacturing Date]])/365</f>
        <v>3.0027397260273974</v>
      </c>
      <c r="Q5075" t="str">
        <f>IF(Table1[[#This Row],[Expiration Date]]-J5083&gt;12/31/2024,"not expired","expired")</f>
        <v>not expired</v>
      </c>
      <c r="R5075">
        <f>Table1[[#This Row],[Discounted Price]]*0.95</f>
        <v>266.99939999999998</v>
      </c>
      <c r="S5075">
        <f>Table1[[#This Row],[Discounted Price]]*0.9</f>
        <v>252.94679999999997</v>
      </c>
      <c r="T5075">
        <f>Table1[[#This Row],[Discounted Price]]*0.8</f>
        <v>224.84159999999997</v>
      </c>
      <c r="U5075">
        <f>Table1[[#This Row],[Price]]*0.52</f>
        <v>162.38559999999998</v>
      </c>
      <c r="V5075">
        <f>(Table1[[#This Row],[Price]]-Table1[[#This Row],[Scrap value]])/2</f>
        <v>74.947199999999995</v>
      </c>
    </row>
    <row r="5076" spans="1:22" x14ac:dyDescent="0.25">
      <c r="A5076" t="s">
        <v>23213</v>
      </c>
      <c r="B5076" t="s">
        <v>15</v>
      </c>
      <c r="C5076" t="s">
        <v>47</v>
      </c>
      <c r="D5076" t="s">
        <v>23214</v>
      </c>
      <c r="E5076">
        <v>171.7</v>
      </c>
      <c r="F5076">
        <v>5</v>
      </c>
      <c r="G5076" t="s">
        <v>43730</v>
      </c>
      <c r="H5076" t="s">
        <v>4565</v>
      </c>
      <c r="I5076" s="1">
        <v>45000</v>
      </c>
      <c r="J5076" s="1">
        <v>45292</v>
      </c>
      <c r="K5076" t="s">
        <v>23215</v>
      </c>
      <c r="L5076" t="s">
        <v>23216</v>
      </c>
      <c r="M5076" t="s">
        <v>27</v>
      </c>
      <c r="N5076">
        <v>1</v>
      </c>
      <c r="O5076">
        <f>Table1[[#This Row],[Price]]-0.1*Table1[[#This Row],[Price]]</f>
        <v>154.53</v>
      </c>
      <c r="P5076" s="9">
        <f>(Table1[[#This Row],[Expiration Date]]-Table1[[#This Row],[Manufacturing Date]])/365</f>
        <v>0.8</v>
      </c>
      <c r="Q5076" t="str">
        <f>IF(Table1[[#This Row],[Expiration Date]]-J5084&gt;12/31/2024,"not expired","expired")</f>
        <v>expired</v>
      </c>
      <c r="R5076">
        <f>Table1[[#This Row],[Discounted Price]]*0.95</f>
        <v>146.80349999999999</v>
      </c>
      <c r="S5076">
        <f>Table1[[#This Row],[Discounted Price]]*0.9</f>
        <v>139.077</v>
      </c>
      <c r="T5076">
        <f>Table1[[#This Row],[Discounted Price]]*0.8</f>
        <v>123.62400000000001</v>
      </c>
      <c r="U5076">
        <f>Table1[[#This Row],[Price]]*0.52</f>
        <v>89.283999999999992</v>
      </c>
      <c r="V5076">
        <f>(Table1[[#This Row],[Price]]-Table1[[#This Row],[Scrap value]])/2</f>
        <v>41.207999999999998</v>
      </c>
    </row>
    <row r="5077" spans="1:22" x14ac:dyDescent="0.25">
      <c r="A5077" t="s">
        <v>23217</v>
      </c>
      <c r="B5077" t="s">
        <v>15</v>
      </c>
      <c r="C5077" t="s">
        <v>47</v>
      </c>
      <c r="D5077" t="s">
        <v>23218</v>
      </c>
      <c r="E5077">
        <v>323.64999999999998</v>
      </c>
      <c r="F5077">
        <v>98</v>
      </c>
      <c r="G5077" t="s">
        <v>43729</v>
      </c>
      <c r="H5077" t="s">
        <v>23219</v>
      </c>
      <c r="I5077" s="1">
        <v>44927</v>
      </c>
      <c r="J5077" s="1">
        <v>46023</v>
      </c>
      <c r="K5077" t="s">
        <v>23220</v>
      </c>
      <c r="L5077" t="s">
        <v>23221</v>
      </c>
      <c r="M5077" t="s">
        <v>45</v>
      </c>
      <c r="N5077">
        <v>2</v>
      </c>
      <c r="O5077">
        <f>Table1[[#This Row],[Price]]-0.1*Table1[[#This Row],[Price]]</f>
        <v>291.28499999999997</v>
      </c>
      <c r="P5077" s="9">
        <f>(Table1[[#This Row],[Expiration Date]]-Table1[[#This Row],[Manufacturing Date]])/365</f>
        <v>3.0027397260273974</v>
      </c>
      <c r="Q5077" t="str">
        <f>IF(Table1[[#This Row],[Expiration Date]]-J5085&gt;12/31/2024,"not expired","expired")</f>
        <v>not expired</v>
      </c>
      <c r="R5077">
        <f>Table1[[#This Row],[Discounted Price]]*0.95</f>
        <v>276.72074999999995</v>
      </c>
      <c r="S5077">
        <f>Table1[[#This Row],[Discounted Price]]*0.9</f>
        <v>262.15649999999999</v>
      </c>
      <c r="T5077">
        <f>Table1[[#This Row],[Discounted Price]]*0.8</f>
        <v>233.02799999999999</v>
      </c>
      <c r="U5077">
        <f>Table1[[#This Row],[Price]]*0.52</f>
        <v>168.298</v>
      </c>
      <c r="V5077">
        <f>(Table1[[#This Row],[Price]]-Table1[[#This Row],[Scrap value]])/2</f>
        <v>77.675999999999988</v>
      </c>
    </row>
    <row r="5078" spans="1:22" x14ac:dyDescent="0.25">
      <c r="A5078" t="s">
        <v>23222</v>
      </c>
      <c r="B5078" t="s">
        <v>29</v>
      </c>
      <c r="C5078" t="s">
        <v>47</v>
      </c>
      <c r="D5078" t="s">
        <v>23223</v>
      </c>
      <c r="E5078">
        <v>83.85</v>
      </c>
      <c r="F5078">
        <v>71</v>
      </c>
      <c r="G5078" t="s">
        <v>43728</v>
      </c>
      <c r="H5078" t="s">
        <v>23224</v>
      </c>
      <c r="I5078" s="1">
        <v>45000</v>
      </c>
      <c r="J5078" s="1">
        <v>45292</v>
      </c>
      <c r="K5078" t="s">
        <v>23225</v>
      </c>
      <c r="L5078" t="s">
        <v>23226</v>
      </c>
      <c r="M5078" t="s">
        <v>27</v>
      </c>
      <c r="N5078">
        <v>3</v>
      </c>
      <c r="O5078">
        <f>Table1[[#This Row],[Price]]-0.1*Table1[[#This Row],[Price]]</f>
        <v>75.464999999999989</v>
      </c>
      <c r="P5078" s="9">
        <f>(Table1[[#This Row],[Expiration Date]]-Table1[[#This Row],[Manufacturing Date]])/365</f>
        <v>0.8</v>
      </c>
      <c r="Q5078" t="str">
        <f>IF(Table1[[#This Row],[Expiration Date]]-J5086&gt;12/31/2024,"not expired","expired")</f>
        <v>expired</v>
      </c>
      <c r="R5078">
        <f>Table1[[#This Row],[Discounted Price]]*0.95</f>
        <v>71.691749999999985</v>
      </c>
      <c r="S5078">
        <f>Table1[[#This Row],[Discounted Price]]*0.9</f>
        <v>67.918499999999995</v>
      </c>
      <c r="T5078">
        <f>Table1[[#This Row],[Discounted Price]]*0.8</f>
        <v>60.371999999999993</v>
      </c>
      <c r="U5078">
        <f>Table1[[#This Row],[Price]]*0.52</f>
        <v>43.601999999999997</v>
      </c>
      <c r="V5078">
        <f>(Table1[[#This Row],[Price]]-Table1[[#This Row],[Scrap value]])/2</f>
        <v>20.123999999999999</v>
      </c>
    </row>
    <row r="5079" spans="1:22" x14ac:dyDescent="0.25">
      <c r="A5079" t="s">
        <v>23227</v>
      </c>
      <c r="B5079" t="s">
        <v>22</v>
      </c>
      <c r="C5079" t="s">
        <v>47</v>
      </c>
      <c r="D5079" t="s">
        <v>23228</v>
      </c>
      <c r="E5079">
        <v>414.34</v>
      </c>
      <c r="F5079">
        <v>82</v>
      </c>
      <c r="G5079" t="s">
        <v>43729</v>
      </c>
      <c r="H5079" t="s">
        <v>1810</v>
      </c>
      <c r="I5079" s="1">
        <v>45137</v>
      </c>
      <c r="J5079" s="1">
        <v>45292</v>
      </c>
      <c r="K5079" t="s">
        <v>23229</v>
      </c>
      <c r="L5079" t="s">
        <v>23230</v>
      </c>
      <c r="M5079" t="s">
        <v>27</v>
      </c>
      <c r="N5079">
        <v>1</v>
      </c>
      <c r="O5079">
        <f>Table1[[#This Row],[Price]]-0.1*Table1[[#This Row],[Price]]</f>
        <v>372.90599999999995</v>
      </c>
      <c r="P5079" s="9">
        <f>(Table1[[#This Row],[Expiration Date]]-Table1[[#This Row],[Manufacturing Date]])/365</f>
        <v>0.42465753424657532</v>
      </c>
      <c r="Q5079" t="str">
        <f>IF(Table1[[#This Row],[Expiration Date]]-J5087&gt;12/31/2024,"not expired","expired")</f>
        <v>expired</v>
      </c>
      <c r="R5079">
        <f>Table1[[#This Row],[Discounted Price]]*0.95</f>
        <v>354.26069999999993</v>
      </c>
      <c r="S5079">
        <f>Table1[[#This Row],[Discounted Price]]*0.9</f>
        <v>335.61539999999997</v>
      </c>
      <c r="T5079">
        <f>Table1[[#This Row],[Discounted Price]]*0.8</f>
        <v>298.32479999999998</v>
      </c>
      <c r="U5079">
        <f>Table1[[#This Row],[Price]]*0.52</f>
        <v>215.45679999999999</v>
      </c>
      <c r="V5079">
        <f>(Table1[[#This Row],[Price]]-Table1[[#This Row],[Scrap value]])/2</f>
        <v>99.441599999999994</v>
      </c>
    </row>
    <row r="5080" spans="1:22" x14ac:dyDescent="0.25">
      <c r="A5080" t="s">
        <v>23231</v>
      </c>
      <c r="B5080" t="s">
        <v>35</v>
      </c>
      <c r="C5080" t="s">
        <v>47</v>
      </c>
      <c r="D5080" t="s">
        <v>23232</v>
      </c>
      <c r="E5080">
        <v>373.84</v>
      </c>
      <c r="F5080">
        <v>82</v>
      </c>
      <c r="G5080" t="s">
        <v>43729</v>
      </c>
      <c r="H5080" t="s">
        <v>4124</v>
      </c>
      <c r="I5080" s="1">
        <v>45137</v>
      </c>
      <c r="J5080" s="1">
        <v>46023</v>
      </c>
      <c r="K5080" t="s">
        <v>23233</v>
      </c>
      <c r="L5080" t="s">
        <v>23234</v>
      </c>
      <c r="M5080" t="s">
        <v>45</v>
      </c>
      <c r="N5080">
        <v>2</v>
      </c>
      <c r="O5080">
        <f>Table1[[#This Row],[Price]]-0.1*Table1[[#This Row],[Price]]</f>
        <v>336.45599999999996</v>
      </c>
      <c r="P5080" s="9">
        <f>(Table1[[#This Row],[Expiration Date]]-Table1[[#This Row],[Manufacturing Date]])/365</f>
        <v>2.4273972602739726</v>
      </c>
      <c r="Q5080" t="str">
        <f>IF(Table1[[#This Row],[Expiration Date]]-J5088&gt;12/31/2024,"not expired","expired")</f>
        <v>not expired</v>
      </c>
      <c r="R5080">
        <f>Table1[[#This Row],[Discounted Price]]*0.95</f>
        <v>319.63319999999993</v>
      </c>
      <c r="S5080">
        <f>Table1[[#This Row],[Discounted Price]]*0.9</f>
        <v>302.81039999999996</v>
      </c>
      <c r="T5080">
        <f>Table1[[#This Row],[Discounted Price]]*0.8</f>
        <v>269.16479999999996</v>
      </c>
      <c r="U5080">
        <f>Table1[[#This Row],[Price]]*0.52</f>
        <v>194.39679999999998</v>
      </c>
      <c r="V5080">
        <f>(Table1[[#This Row],[Price]]-Table1[[#This Row],[Scrap value]])/2</f>
        <v>89.721599999999995</v>
      </c>
    </row>
    <row r="5081" spans="1:22" x14ac:dyDescent="0.25">
      <c r="A5081" t="s">
        <v>23235</v>
      </c>
      <c r="B5081" t="s">
        <v>29</v>
      </c>
      <c r="C5081" t="s">
        <v>47</v>
      </c>
      <c r="D5081" t="s">
        <v>23236</v>
      </c>
      <c r="E5081">
        <v>362.14</v>
      </c>
      <c r="F5081">
        <v>49</v>
      </c>
      <c r="G5081" t="s">
        <v>43728</v>
      </c>
      <c r="H5081" t="s">
        <v>4087</v>
      </c>
      <c r="I5081" s="1">
        <v>45137</v>
      </c>
      <c r="J5081" s="1">
        <v>45292</v>
      </c>
      <c r="K5081" t="s">
        <v>23237</v>
      </c>
      <c r="L5081" t="s">
        <v>23238</v>
      </c>
      <c r="M5081" t="s">
        <v>20</v>
      </c>
      <c r="N5081">
        <v>4</v>
      </c>
      <c r="O5081">
        <f>Table1[[#This Row],[Price]]-0.1*Table1[[#This Row],[Price]]</f>
        <v>325.92599999999999</v>
      </c>
      <c r="P5081" s="9">
        <f>(Table1[[#This Row],[Expiration Date]]-Table1[[#This Row],[Manufacturing Date]])/365</f>
        <v>0.42465753424657532</v>
      </c>
      <c r="Q5081" t="str">
        <f>IF(Table1[[#This Row],[Expiration Date]]-J5089&gt;12/31/2024,"not expired","expired")</f>
        <v>expired</v>
      </c>
      <c r="R5081">
        <f>Table1[[#This Row],[Discounted Price]]*0.95</f>
        <v>309.62969999999996</v>
      </c>
      <c r="S5081">
        <f>Table1[[#This Row],[Discounted Price]]*0.9</f>
        <v>293.33339999999998</v>
      </c>
      <c r="T5081">
        <f>Table1[[#This Row],[Discounted Price]]*0.8</f>
        <v>260.74079999999998</v>
      </c>
      <c r="U5081">
        <f>Table1[[#This Row],[Price]]*0.52</f>
        <v>188.31280000000001</v>
      </c>
      <c r="V5081">
        <f>(Table1[[#This Row],[Price]]-Table1[[#This Row],[Scrap value]])/2</f>
        <v>86.913599999999988</v>
      </c>
    </row>
    <row r="5082" spans="1:22" x14ac:dyDescent="0.25">
      <c r="A5082" t="s">
        <v>23239</v>
      </c>
      <c r="B5082" t="s">
        <v>35</v>
      </c>
      <c r="C5082" t="s">
        <v>47</v>
      </c>
      <c r="D5082" t="s">
        <v>23240</v>
      </c>
      <c r="E5082">
        <v>426</v>
      </c>
      <c r="F5082">
        <v>62</v>
      </c>
      <c r="G5082" t="s">
        <v>43728</v>
      </c>
      <c r="H5082" t="s">
        <v>2600</v>
      </c>
      <c r="I5082" s="1">
        <v>44927</v>
      </c>
      <c r="J5082" s="1">
        <v>45292</v>
      </c>
      <c r="K5082" t="s">
        <v>23241</v>
      </c>
      <c r="L5082" t="s">
        <v>23242</v>
      </c>
      <c r="M5082" t="s">
        <v>45</v>
      </c>
      <c r="N5082">
        <v>5</v>
      </c>
      <c r="O5082">
        <f>Table1[[#This Row],[Price]]-0.1*Table1[[#This Row],[Price]]</f>
        <v>383.4</v>
      </c>
      <c r="P5082" s="9">
        <f>(Table1[[#This Row],[Expiration Date]]-Table1[[#This Row],[Manufacturing Date]])/365</f>
        <v>1</v>
      </c>
      <c r="Q5082" t="str">
        <f>IF(Table1[[#This Row],[Expiration Date]]-J5090&gt;12/31/2024,"not expired","expired")</f>
        <v>expired</v>
      </c>
      <c r="R5082">
        <f>Table1[[#This Row],[Discounted Price]]*0.95</f>
        <v>364.22999999999996</v>
      </c>
      <c r="S5082">
        <f>Table1[[#This Row],[Discounted Price]]*0.9</f>
        <v>345.06</v>
      </c>
      <c r="T5082">
        <f>Table1[[#This Row],[Discounted Price]]*0.8</f>
        <v>306.71999999999997</v>
      </c>
      <c r="U5082">
        <f>Table1[[#This Row],[Price]]*0.52</f>
        <v>221.52</v>
      </c>
      <c r="V5082">
        <f>(Table1[[#This Row],[Price]]-Table1[[#This Row],[Scrap value]])/2</f>
        <v>102.24</v>
      </c>
    </row>
    <row r="5083" spans="1:22" x14ac:dyDescent="0.25">
      <c r="A5083" t="s">
        <v>23243</v>
      </c>
      <c r="B5083" t="s">
        <v>22</v>
      </c>
      <c r="C5083" t="s">
        <v>47</v>
      </c>
      <c r="D5083" t="s">
        <v>23244</v>
      </c>
      <c r="E5083">
        <v>181.37</v>
      </c>
      <c r="F5083">
        <v>91</v>
      </c>
      <c r="G5083" t="s">
        <v>43729</v>
      </c>
      <c r="H5083" t="s">
        <v>832</v>
      </c>
      <c r="I5083" s="1">
        <v>45137</v>
      </c>
      <c r="J5083" s="1">
        <v>45292</v>
      </c>
      <c r="K5083" t="s">
        <v>23245</v>
      </c>
      <c r="L5083" t="s">
        <v>23246</v>
      </c>
      <c r="M5083" t="s">
        <v>27</v>
      </c>
      <c r="N5083">
        <v>3</v>
      </c>
      <c r="O5083">
        <f>Table1[[#This Row],[Price]]-0.1*Table1[[#This Row],[Price]]</f>
        <v>163.233</v>
      </c>
      <c r="P5083" s="9">
        <f>(Table1[[#This Row],[Expiration Date]]-Table1[[#This Row],[Manufacturing Date]])/365</f>
        <v>0.42465753424657532</v>
      </c>
      <c r="Q5083" t="str">
        <f>IF(Table1[[#This Row],[Expiration Date]]-J5091&gt;12/31/2024,"not expired","expired")</f>
        <v>expired</v>
      </c>
      <c r="R5083">
        <f>Table1[[#This Row],[Discounted Price]]*0.95</f>
        <v>155.07135</v>
      </c>
      <c r="S5083">
        <f>Table1[[#This Row],[Discounted Price]]*0.9</f>
        <v>146.90970000000002</v>
      </c>
      <c r="T5083">
        <f>Table1[[#This Row],[Discounted Price]]*0.8</f>
        <v>130.5864</v>
      </c>
      <c r="U5083">
        <f>Table1[[#This Row],[Price]]*0.52</f>
        <v>94.312400000000011</v>
      </c>
      <c r="V5083">
        <f>(Table1[[#This Row],[Price]]-Table1[[#This Row],[Scrap value]])/2</f>
        <v>43.528799999999997</v>
      </c>
    </row>
    <row r="5084" spans="1:22" x14ac:dyDescent="0.25">
      <c r="A5084" t="s">
        <v>23247</v>
      </c>
      <c r="B5084" t="s">
        <v>15</v>
      </c>
      <c r="C5084" t="s">
        <v>47</v>
      </c>
      <c r="D5084" t="s">
        <v>23248</v>
      </c>
      <c r="E5084">
        <v>162.26</v>
      </c>
      <c r="F5084">
        <v>60</v>
      </c>
      <c r="G5084" t="s">
        <v>43728</v>
      </c>
      <c r="H5084" t="s">
        <v>7089</v>
      </c>
      <c r="I5084" s="1">
        <v>45000</v>
      </c>
      <c r="J5084" s="1">
        <v>45658</v>
      </c>
      <c r="K5084" t="s">
        <v>23249</v>
      </c>
      <c r="L5084" t="s">
        <v>23250</v>
      </c>
      <c r="M5084" t="s">
        <v>45</v>
      </c>
      <c r="N5084">
        <v>3</v>
      </c>
      <c r="O5084">
        <f>Table1[[#This Row],[Price]]-0.1*Table1[[#This Row],[Price]]</f>
        <v>146.03399999999999</v>
      </c>
      <c r="P5084" s="9">
        <f>(Table1[[#This Row],[Expiration Date]]-Table1[[#This Row],[Manufacturing Date]])/365</f>
        <v>1.8027397260273972</v>
      </c>
      <c r="Q5084" t="str">
        <f>IF(Table1[[#This Row],[Expiration Date]]-J5092&gt;12/31/2024,"not expired","expired")</f>
        <v>expired</v>
      </c>
      <c r="R5084">
        <f>Table1[[#This Row],[Discounted Price]]*0.95</f>
        <v>138.73229999999998</v>
      </c>
      <c r="S5084">
        <f>Table1[[#This Row],[Discounted Price]]*0.9</f>
        <v>131.4306</v>
      </c>
      <c r="T5084">
        <f>Table1[[#This Row],[Discounted Price]]*0.8</f>
        <v>116.8272</v>
      </c>
      <c r="U5084">
        <f>Table1[[#This Row],[Price]]*0.52</f>
        <v>84.375199999999992</v>
      </c>
      <c r="V5084">
        <f>(Table1[[#This Row],[Price]]-Table1[[#This Row],[Scrap value]])/2</f>
        <v>38.942399999999999</v>
      </c>
    </row>
    <row r="5085" spans="1:22" x14ac:dyDescent="0.25">
      <c r="A5085" t="s">
        <v>23251</v>
      </c>
      <c r="B5085" t="s">
        <v>15</v>
      </c>
      <c r="C5085" t="s">
        <v>47</v>
      </c>
      <c r="D5085" t="s">
        <v>23252</v>
      </c>
      <c r="E5085">
        <v>203.04</v>
      </c>
      <c r="F5085">
        <v>58</v>
      </c>
      <c r="G5085" t="s">
        <v>43728</v>
      </c>
      <c r="H5085" t="s">
        <v>23253</v>
      </c>
      <c r="I5085" s="1">
        <v>45000</v>
      </c>
      <c r="J5085" s="1">
        <v>45658</v>
      </c>
      <c r="K5085" t="s">
        <v>23254</v>
      </c>
      <c r="L5085" t="s">
        <v>23255</v>
      </c>
      <c r="M5085" t="s">
        <v>45</v>
      </c>
      <c r="N5085">
        <v>5</v>
      </c>
      <c r="O5085">
        <f>Table1[[#This Row],[Price]]-0.1*Table1[[#This Row],[Price]]</f>
        <v>182.73599999999999</v>
      </c>
      <c r="P5085" s="9">
        <f>(Table1[[#This Row],[Expiration Date]]-Table1[[#This Row],[Manufacturing Date]])/365</f>
        <v>1.8027397260273972</v>
      </c>
      <c r="Q5085" t="str">
        <f>IF(Table1[[#This Row],[Expiration Date]]-J5093&gt;12/31/2024,"not expired","expired")</f>
        <v>expired</v>
      </c>
      <c r="R5085">
        <f>Table1[[#This Row],[Discounted Price]]*0.95</f>
        <v>173.5992</v>
      </c>
      <c r="S5085">
        <f>Table1[[#This Row],[Discounted Price]]*0.9</f>
        <v>164.4624</v>
      </c>
      <c r="T5085">
        <f>Table1[[#This Row],[Discounted Price]]*0.8</f>
        <v>146.18879999999999</v>
      </c>
      <c r="U5085">
        <f>Table1[[#This Row],[Price]]*0.52</f>
        <v>105.5808</v>
      </c>
      <c r="V5085">
        <f>(Table1[[#This Row],[Price]]-Table1[[#This Row],[Scrap value]])/2</f>
        <v>48.729599999999998</v>
      </c>
    </row>
    <row r="5086" spans="1:22" x14ac:dyDescent="0.25">
      <c r="A5086" t="s">
        <v>23256</v>
      </c>
      <c r="B5086" t="s">
        <v>29</v>
      </c>
      <c r="C5086" t="s">
        <v>47</v>
      </c>
      <c r="D5086" t="s">
        <v>23257</v>
      </c>
      <c r="E5086">
        <v>303.98</v>
      </c>
      <c r="F5086">
        <v>6</v>
      </c>
      <c r="G5086" t="s">
        <v>43730</v>
      </c>
      <c r="H5086" t="s">
        <v>5459</v>
      </c>
      <c r="I5086" s="1">
        <v>45137</v>
      </c>
      <c r="J5086" s="1">
        <v>45292</v>
      </c>
      <c r="K5086" t="s">
        <v>23258</v>
      </c>
      <c r="L5086" t="s">
        <v>23259</v>
      </c>
      <c r="M5086" t="s">
        <v>27</v>
      </c>
      <c r="N5086">
        <v>5</v>
      </c>
      <c r="O5086">
        <f>Table1[[#This Row],[Price]]-0.1*Table1[[#This Row],[Price]]</f>
        <v>273.58199999999999</v>
      </c>
      <c r="P5086" s="9">
        <f>(Table1[[#This Row],[Expiration Date]]-Table1[[#This Row],[Manufacturing Date]])/365</f>
        <v>0.42465753424657532</v>
      </c>
      <c r="Q5086" t="str">
        <f>IF(Table1[[#This Row],[Expiration Date]]-J5094&gt;12/31/2024,"not expired","expired")</f>
        <v>expired</v>
      </c>
      <c r="R5086">
        <f>Table1[[#This Row],[Discounted Price]]*0.95</f>
        <v>259.90289999999999</v>
      </c>
      <c r="S5086">
        <f>Table1[[#This Row],[Discounted Price]]*0.9</f>
        <v>246.22380000000001</v>
      </c>
      <c r="T5086">
        <f>Table1[[#This Row],[Discounted Price]]*0.8</f>
        <v>218.8656</v>
      </c>
      <c r="U5086">
        <f>Table1[[#This Row],[Price]]*0.52</f>
        <v>158.06960000000001</v>
      </c>
      <c r="V5086">
        <f>(Table1[[#This Row],[Price]]-Table1[[#This Row],[Scrap value]])/2</f>
        <v>72.955200000000005</v>
      </c>
    </row>
    <row r="5087" spans="1:22" x14ac:dyDescent="0.25">
      <c r="A5087" t="s">
        <v>23260</v>
      </c>
      <c r="B5087" t="s">
        <v>15</v>
      </c>
      <c r="C5087" t="s">
        <v>47</v>
      </c>
      <c r="D5087" t="s">
        <v>23261</v>
      </c>
      <c r="E5087">
        <v>451.52</v>
      </c>
      <c r="F5087">
        <v>86</v>
      </c>
      <c r="G5087" t="s">
        <v>43728</v>
      </c>
      <c r="H5087" t="s">
        <v>2219</v>
      </c>
      <c r="I5087" s="1">
        <v>45000</v>
      </c>
      <c r="J5087" s="1">
        <v>45658</v>
      </c>
      <c r="K5087" t="s">
        <v>23262</v>
      </c>
      <c r="L5087" t="s">
        <v>23263</v>
      </c>
      <c r="M5087" t="s">
        <v>45</v>
      </c>
      <c r="N5087">
        <v>5</v>
      </c>
      <c r="O5087">
        <f>Table1[[#This Row],[Price]]-0.1*Table1[[#This Row],[Price]]</f>
        <v>406.36799999999999</v>
      </c>
      <c r="P5087" s="9">
        <f>(Table1[[#This Row],[Expiration Date]]-Table1[[#This Row],[Manufacturing Date]])/365</f>
        <v>1.8027397260273972</v>
      </c>
      <c r="Q5087" t="str">
        <f>IF(Table1[[#This Row],[Expiration Date]]-J5095&gt;12/31/2024,"not expired","expired")</f>
        <v>expired</v>
      </c>
      <c r="R5087">
        <f>Table1[[#This Row],[Discounted Price]]*0.95</f>
        <v>386.0496</v>
      </c>
      <c r="S5087">
        <f>Table1[[#This Row],[Discounted Price]]*0.9</f>
        <v>365.7312</v>
      </c>
      <c r="T5087">
        <f>Table1[[#This Row],[Discounted Price]]*0.8</f>
        <v>325.09440000000001</v>
      </c>
      <c r="U5087">
        <f>Table1[[#This Row],[Price]]*0.52</f>
        <v>234.79040000000001</v>
      </c>
      <c r="V5087">
        <f>(Table1[[#This Row],[Price]]-Table1[[#This Row],[Scrap value]])/2</f>
        <v>108.36479999999999</v>
      </c>
    </row>
    <row r="5088" spans="1:22" x14ac:dyDescent="0.25">
      <c r="A5088" t="s">
        <v>23264</v>
      </c>
      <c r="B5088" t="s">
        <v>22</v>
      </c>
      <c r="C5088" t="s">
        <v>47</v>
      </c>
      <c r="D5088" t="s">
        <v>23265</v>
      </c>
      <c r="E5088">
        <v>347.45</v>
      </c>
      <c r="F5088">
        <v>38</v>
      </c>
      <c r="G5088" t="s">
        <v>43730</v>
      </c>
      <c r="H5088" t="s">
        <v>21897</v>
      </c>
      <c r="I5088" s="1">
        <v>45000</v>
      </c>
      <c r="J5088" s="1">
        <v>45658</v>
      </c>
      <c r="K5088" t="s">
        <v>23266</v>
      </c>
      <c r="L5088" t="s">
        <v>23267</v>
      </c>
      <c r="M5088" t="s">
        <v>20</v>
      </c>
      <c r="N5088">
        <v>1</v>
      </c>
      <c r="O5088">
        <f>Table1[[#This Row],[Price]]-0.1*Table1[[#This Row],[Price]]</f>
        <v>312.70499999999998</v>
      </c>
      <c r="P5088" s="9">
        <f>(Table1[[#This Row],[Expiration Date]]-Table1[[#This Row],[Manufacturing Date]])/365</f>
        <v>1.8027397260273972</v>
      </c>
      <c r="Q5088" t="str">
        <f>IF(Table1[[#This Row],[Expiration Date]]-J5096&gt;12/31/2024,"not expired","expired")</f>
        <v>expired</v>
      </c>
      <c r="R5088">
        <f>Table1[[#This Row],[Discounted Price]]*0.95</f>
        <v>297.06975</v>
      </c>
      <c r="S5088">
        <f>Table1[[#This Row],[Discounted Price]]*0.9</f>
        <v>281.43450000000001</v>
      </c>
      <c r="T5088">
        <f>Table1[[#This Row],[Discounted Price]]*0.8</f>
        <v>250.16399999999999</v>
      </c>
      <c r="U5088">
        <f>Table1[[#This Row],[Price]]*0.52</f>
        <v>180.67400000000001</v>
      </c>
      <c r="V5088">
        <f>(Table1[[#This Row],[Price]]-Table1[[#This Row],[Scrap value]])/2</f>
        <v>83.387999999999991</v>
      </c>
    </row>
    <row r="5089" spans="1:22" x14ac:dyDescent="0.25">
      <c r="A5089" t="s">
        <v>23268</v>
      </c>
      <c r="B5089" t="s">
        <v>22</v>
      </c>
      <c r="C5089" t="s">
        <v>47</v>
      </c>
      <c r="D5089" t="s">
        <v>23269</v>
      </c>
      <c r="E5089">
        <v>230.1</v>
      </c>
      <c r="F5089">
        <v>65</v>
      </c>
      <c r="G5089" t="s">
        <v>43728</v>
      </c>
      <c r="H5089" t="s">
        <v>15280</v>
      </c>
      <c r="I5089" s="1">
        <v>45000</v>
      </c>
      <c r="J5089" s="1">
        <v>45292</v>
      </c>
      <c r="K5089" t="s">
        <v>23270</v>
      </c>
      <c r="L5089" t="s">
        <v>23271</v>
      </c>
      <c r="M5089" t="s">
        <v>27</v>
      </c>
      <c r="N5089">
        <v>4</v>
      </c>
      <c r="O5089">
        <f>Table1[[#This Row],[Price]]-0.1*Table1[[#This Row],[Price]]</f>
        <v>207.09</v>
      </c>
      <c r="P5089" s="9">
        <f>(Table1[[#This Row],[Expiration Date]]-Table1[[#This Row],[Manufacturing Date]])/365</f>
        <v>0.8</v>
      </c>
      <c r="Q5089" t="str">
        <f>IF(Table1[[#This Row],[Expiration Date]]-J5097&gt;12/31/2024,"not expired","expired")</f>
        <v>expired</v>
      </c>
      <c r="R5089">
        <f>Table1[[#This Row],[Discounted Price]]*0.95</f>
        <v>196.7355</v>
      </c>
      <c r="S5089">
        <f>Table1[[#This Row],[Discounted Price]]*0.9</f>
        <v>186.381</v>
      </c>
      <c r="T5089">
        <f>Table1[[#This Row],[Discounted Price]]*0.8</f>
        <v>165.67200000000003</v>
      </c>
      <c r="U5089">
        <f>Table1[[#This Row],[Price]]*0.52</f>
        <v>119.652</v>
      </c>
      <c r="V5089">
        <f>(Table1[[#This Row],[Price]]-Table1[[#This Row],[Scrap value]])/2</f>
        <v>55.223999999999997</v>
      </c>
    </row>
    <row r="5090" spans="1:22" x14ac:dyDescent="0.25">
      <c r="A5090" t="s">
        <v>23272</v>
      </c>
      <c r="B5090" t="s">
        <v>35</v>
      </c>
      <c r="C5090" t="s">
        <v>47</v>
      </c>
      <c r="D5090" t="s">
        <v>23273</v>
      </c>
      <c r="E5090">
        <v>419.67</v>
      </c>
      <c r="F5090">
        <v>91</v>
      </c>
      <c r="G5090" t="s">
        <v>43728</v>
      </c>
      <c r="H5090" t="s">
        <v>13092</v>
      </c>
      <c r="I5090" s="1">
        <v>44927</v>
      </c>
      <c r="J5090" s="1">
        <v>45658</v>
      </c>
      <c r="K5090" t="s">
        <v>23274</v>
      </c>
      <c r="L5090" t="s">
        <v>23275</v>
      </c>
      <c r="M5090" t="s">
        <v>20</v>
      </c>
      <c r="N5090">
        <v>1</v>
      </c>
      <c r="O5090">
        <f>Table1[[#This Row],[Price]]-0.1*Table1[[#This Row],[Price]]</f>
        <v>377.70300000000003</v>
      </c>
      <c r="P5090" s="9">
        <f>(Table1[[#This Row],[Expiration Date]]-Table1[[#This Row],[Manufacturing Date]])/365</f>
        <v>2.0027397260273974</v>
      </c>
      <c r="Q5090" t="str">
        <f>IF(Table1[[#This Row],[Expiration Date]]-J5098&gt;12/31/2024,"not expired","expired")</f>
        <v>expired</v>
      </c>
      <c r="R5090">
        <f>Table1[[#This Row],[Discounted Price]]*0.95</f>
        <v>358.81785000000002</v>
      </c>
      <c r="S5090">
        <f>Table1[[#This Row],[Discounted Price]]*0.9</f>
        <v>339.93270000000001</v>
      </c>
      <c r="T5090">
        <f>Table1[[#This Row],[Discounted Price]]*0.8</f>
        <v>302.16240000000005</v>
      </c>
      <c r="U5090">
        <f>Table1[[#This Row],[Price]]*0.52</f>
        <v>218.22840000000002</v>
      </c>
      <c r="V5090">
        <f>(Table1[[#This Row],[Price]]-Table1[[#This Row],[Scrap value]])/2</f>
        <v>100.7208</v>
      </c>
    </row>
    <row r="5091" spans="1:22" x14ac:dyDescent="0.25">
      <c r="A5091" t="s">
        <v>23276</v>
      </c>
      <c r="B5091" t="s">
        <v>35</v>
      </c>
      <c r="C5091" t="s">
        <v>47</v>
      </c>
      <c r="D5091" t="s">
        <v>23277</v>
      </c>
      <c r="E5091">
        <v>264.24</v>
      </c>
      <c r="F5091">
        <v>51</v>
      </c>
      <c r="G5091" t="s">
        <v>43729</v>
      </c>
      <c r="H5091" t="s">
        <v>13554</v>
      </c>
      <c r="I5091" s="1">
        <v>45000</v>
      </c>
      <c r="J5091" s="1">
        <v>45292</v>
      </c>
      <c r="K5091" t="s">
        <v>23278</v>
      </c>
      <c r="L5091" t="s">
        <v>23279</v>
      </c>
      <c r="M5091" t="s">
        <v>20</v>
      </c>
      <c r="N5091">
        <v>4</v>
      </c>
      <c r="O5091">
        <f>Table1[[#This Row],[Price]]-0.1*Table1[[#This Row],[Price]]</f>
        <v>237.816</v>
      </c>
      <c r="P5091" s="9">
        <f>(Table1[[#This Row],[Expiration Date]]-Table1[[#This Row],[Manufacturing Date]])/365</f>
        <v>0.8</v>
      </c>
      <c r="Q5091" t="str">
        <f>IF(Table1[[#This Row],[Expiration Date]]-J5099&gt;12/31/2024,"not expired","expired")</f>
        <v>expired</v>
      </c>
      <c r="R5091">
        <f>Table1[[#This Row],[Discounted Price]]*0.95</f>
        <v>225.92519999999999</v>
      </c>
      <c r="S5091">
        <f>Table1[[#This Row],[Discounted Price]]*0.9</f>
        <v>214.03440000000001</v>
      </c>
      <c r="T5091">
        <f>Table1[[#This Row],[Discounted Price]]*0.8</f>
        <v>190.25280000000001</v>
      </c>
      <c r="U5091">
        <f>Table1[[#This Row],[Price]]*0.52</f>
        <v>137.40480000000002</v>
      </c>
      <c r="V5091">
        <f>(Table1[[#This Row],[Price]]-Table1[[#This Row],[Scrap value]])/2</f>
        <v>63.417599999999993</v>
      </c>
    </row>
    <row r="5092" spans="1:22" x14ac:dyDescent="0.25">
      <c r="A5092" t="s">
        <v>23280</v>
      </c>
      <c r="B5092" t="s">
        <v>22</v>
      </c>
      <c r="C5092" t="s">
        <v>47</v>
      </c>
      <c r="D5092" t="s">
        <v>23281</v>
      </c>
      <c r="E5092">
        <v>196.83</v>
      </c>
      <c r="F5092">
        <v>84</v>
      </c>
      <c r="G5092" t="s">
        <v>43729</v>
      </c>
      <c r="H5092" t="s">
        <v>23282</v>
      </c>
      <c r="I5092" s="1">
        <v>45137</v>
      </c>
      <c r="J5092" s="1">
        <v>45658</v>
      </c>
      <c r="K5092" t="s">
        <v>23283</v>
      </c>
      <c r="L5092" t="s">
        <v>23284</v>
      </c>
      <c r="M5092" t="s">
        <v>20</v>
      </c>
      <c r="N5092">
        <v>5</v>
      </c>
      <c r="O5092">
        <f>Table1[[#This Row],[Price]]-0.1*Table1[[#This Row],[Price]]</f>
        <v>177.14700000000002</v>
      </c>
      <c r="P5092" s="9">
        <f>(Table1[[#This Row],[Expiration Date]]-Table1[[#This Row],[Manufacturing Date]])/365</f>
        <v>1.4273972602739726</v>
      </c>
      <c r="Q5092" t="str">
        <f>IF(Table1[[#This Row],[Expiration Date]]-J5100&gt;12/31/2024,"not expired","expired")</f>
        <v>expired</v>
      </c>
      <c r="R5092">
        <f>Table1[[#This Row],[Discounted Price]]*0.95</f>
        <v>168.28965000000002</v>
      </c>
      <c r="S5092">
        <f>Table1[[#This Row],[Discounted Price]]*0.9</f>
        <v>159.43230000000003</v>
      </c>
      <c r="T5092">
        <f>Table1[[#This Row],[Discounted Price]]*0.8</f>
        <v>141.71760000000003</v>
      </c>
      <c r="U5092">
        <f>Table1[[#This Row],[Price]]*0.52</f>
        <v>102.3516</v>
      </c>
      <c r="V5092">
        <f>(Table1[[#This Row],[Price]]-Table1[[#This Row],[Scrap value]])/2</f>
        <v>47.239200000000004</v>
      </c>
    </row>
    <row r="5093" spans="1:22" x14ac:dyDescent="0.25">
      <c r="A5093" t="s">
        <v>23285</v>
      </c>
      <c r="B5093" t="s">
        <v>29</v>
      </c>
      <c r="C5093" t="s">
        <v>47</v>
      </c>
      <c r="D5093" t="s">
        <v>23286</v>
      </c>
      <c r="E5093">
        <v>189.51</v>
      </c>
      <c r="F5093">
        <v>93</v>
      </c>
      <c r="G5093" t="s">
        <v>43730</v>
      </c>
      <c r="H5093" t="s">
        <v>23287</v>
      </c>
      <c r="I5093" s="1">
        <v>45137</v>
      </c>
      <c r="J5093" s="1">
        <v>45658</v>
      </c>
      <c r="K5093" t="s">
        <v>23288</v>
      </c>
      <c r="L5093" t="s">
        <v>23289</v>
      </c>
      <c r="M5093" t="s">
        <v>20</v>
      </c>
      <c r="N5093">
        <v>3</v>
      </c>
      <c r="O5093">
        <f>Table1[[#This Row],[Price]]-0.1*Table1[[#This Row],[Price]]</f>
        <v>170.559</v>
      </c>
      <c r="P5093" s="9">
        <f>(Table1[[#This Row],[Expiration Date]]-Table1[[#This Row],[Manufacturing Date]])/365</f>
        <v>1.4273972602739726</v>
      </c>
      <c r="Q5093" t="str">
        <f>IF(Table1[[#This Row],[Expiration Date]]-J5101&gt;12/31/2024,"not expired","expired")</f>
        <v>expired</v>
      </c>
      <c r="R5093">
        <f>Table1[[#This Row],[Discounted Price]]*0.95</f>
        <v>162.03104999999999</v>
      </c>
      <c r="S5093">
        <f>Table1[[#This Row],[Discounted Price]]*0.9</f>
        <v>153.50309999999999</v>
      </c>
      <c r="T5093">
        <f>Table1[[#This Row],[Discounted Price]]*0.8</f>
        <v>136.44720000000001</v>
      </c>
      <c r="U5093">
        <f>Table1[[#This Row],[Price]]*0.52</f>
        <v>98.545199999999994</v>
      </c>
      <c r="V5093">
        <f>(Table1[[#This Row],[Price]]-Table1[[#This Row],[Scrap value]])/2</f>
        <v>45.482399999999998</v>
      </c>
    </row>
    <row r="5094" spans="1:22" x14ac:dyDescent="0.25">
      <c r="A5094" t="s">
        <v>23290</v>
      </c>
      <c r="B5094" t="s">
        <v>35</v>
      </c>
      <c r="C5094" t="s">
        <v>47</v>
      </c>
      <c r="D5094" t="s">
        <v>23291</v>
      </c>
      <c r="E5094">
        <v>421.58</v>
      </c>
      <c r="F5094">
        <v>4</v>
      </c>
      <c r="G5094" t="s">
        <v>43729</v>
      </c>
      <c r="H5094" t="s">
        <v>3290</v>
      </c>
      <c r="I5094" s="1">
        <v>44927</v>
      </c>
      <c r="J5094" s="1">
        <v>46023</v>
      </c>
      <c r="K5094" t="s">
        <v>23292</v>
      </c>
      <c r="L5094" t="s">
        <v>23293</v>
      </c>
      <c r="M5094" t="s">
        <v>27</v>
      </c>
      <c r="N5094">
        <v>4</v>
      </c>
      <c r="O5094">
        <f>Table1[[#This Row],[Price]]-0.1*Table1[[#This Row],[Price]]</f>
        <v>379.42199999999997</v>
      </c>
      <c r="P5094" s="9">
        <f>(Table1[[#This Row],[Expiration Date]]-Table1[[#This Row],[Manufacturing Date]])/365</f>
        <v>3.0027397260273974</v>
      </c>
      <c r="Q5094" t="str">
        <f>IF(Table1[[#This Row],[Expiration Date]]-J5102&gt;12/31/2024,"not expired","expired")</f>
        <v>not expired</v>
      </c>
      <c r="R5094">
        <f>Table1[[#This Row],[Discounted Price]]*0.95</f>
        <v>360.45089999999993</v>
      </c>
      <c r="S5094">
        <f>Table1[[#This Row],[Discounted Price]]*0.9</f>
        <v>341.47979999999995</v>
      </c>
      <c r="T5094">
        <f>Table1[[#This Row],[Discounted Price]]*0.8</f>
        <v>303.5376</v>
      </c>
      <c r="U5094">
        <f>Table1[[#This Row],[Price]]*0.52</f>
        <v>219.2216</v>
      </c>
      <c r="V5094">
        <f>(Table1[[#This Row],[Price]]-Table1[[#This Row],[Scrap value]])/2</f>
        <v>101.17919999999999</v>
      </c>
    </row>
    <row r="5095" spans="1:22" x14ac:dyDescent="0.25">
      <c r="A5095" t="s">
        <v>23294</v>
      </c>
      <c r="B5095" t="s">
        <v>22</v>
      </c>
      <c r="C5095" t="s">
        <v>47</v>
      </c>
      <c r="D5095" t="s">
        <v>23295</v>
      </c>
      <c r="E5095">
        <v>70.45</v>
      </c>
      <c r="F5095">
        <v>36</v>
      </c>
      <c r="G5095" t="s">
        <v>43729</v>
      </c>
      <c r="H5095" t="s">
        <v>15394</v>
      </c>
      <c r="I5095" s="1">
        <v>45137</v>
      </c>
      <c r="J5095" s="1">
        <v>46023</v>
      </c>
      <c r="K5095" t="s">
        <v>23296</v>
      </c>
      <c r="L5095" t="s">
        <v>23297</v>
      </c>
      <c r="M5095" t="s">
        <v>27</v>
      </c>
      <c r="N5095">
        <v>1</v>
      </c>
      <c r="O5095">
        <f>Table1[[#This Row],[Price]]-0.1*Table1[[#This Row],[Price]]</f>
        <v>63.405000000000001</v>
      </c>
      <c r="P5095" s="9">
        <f>(Table1[[#This Row],[Expiration Date]]-Table1[[#This Row],[Manufacturing Date]])/365</f>
        <v>2.4273972602739726</v>
      </c>
      <c r="Q5095" t="str">
        <f>IF(Table1[[#This Row],[Expiration Date]]-J5103&gt;12/31/2024,"not expired","expired")</f>
        <v>not expired</v>
      </c>
      <c r="R5095">
        <f>Table1[[#This Row],[Discounted Price]]*0.95</f>
        <v>60.234749999999998</v>
      </c>
      <c r="S5095">
        <f>Table1[[#This Row],[Discounted Price]]*0.9</f>
        <v>57.064500000000002</v>
      </c>
      <c r="T5095">
        <f>Table1[[#This Row],[Discounted Price]]*0.8</f>
        <v>50.724000000000004</v>
      </c>
      <c r="U5095">
        <f>Table1[[#This Row],[Price]]*0.52</f>
        <v>36.634</v>
      </c>
      <c r="V5095">
        <f>(Table1[[#This Row],[Price]]-Table1[[#This Row],[Scrap value]])/2</f>
        <v>16.908000000000001</v>
      </c>
    </row>
    <row r="5096" spans="1:22" x14ac:dyDescent="0.25">
      <c r="A5096" t="s">
        <v>23298</v>
      </c>
      <c r="B5096" t="s">
        <v>29</v>
      </c>
      <c r="C5096" t="s">
        <v>47</v>
      </c>
      <c r="D5096" t="s">
        <v>23299</v>
      </c>
      <c r="E5096">
        <v>487.77</v>
      </c>
      <c r="F5096">
        <v>60</v>
      </c>
      <c r="G5096" t="s">
        <v>43730</v>
      </c>
      <c r="H5096" t="s">
        <v>23300</v>
      </c>
      <c r="I5096" s="1">
        <v>44927</v>
      </c>
      <c r="J5096" s="1">
        <v>45658</v>
      </c>
      <c r="K5096" t="s">
        <v>23301</v>
      </c>
      <c r="L5096" t="s">
        <v>23302</v>
      </c>
      <c r="M5096" t="s">
        <v>20</v>
      </c>
      <c r="N5096">
        <v>4</v>
      </c>
      <c r="O5096">
        <f>Table1[[#This Row],[Price]]-0.1*Table1[[#This Row],[Price]]</f>
        <v>438.99299999999999</v>
      </c>
      <c r="P5096" s="9">
        <f>(Table1[[#This Row],[Expiration Date]]-Table1[[#This Row],[Manufacturing Date]])/365</f>
        <v>2.0027397260273974</v>
      </c>
      <c r="Q5096" t="str">
        <f>IF(Table1[[#This Row],[Expiration Date]]-J5104&gt;12/31/2024,"not expired","expired")</f>
        <v>not expired</v>
      </c>
      <c r="R5096">
        <f>Table1[[#This Row],[Discounted Price]]*0.95</f>
        <v>417.04334999999998</v>
      </c>
      <c r="S5096">
        <f>Table1[[#This Row],[Discounted Price]]*0.9</f>
        <v>395.09370000000001</v>
      </c>
      <c r="T5096">
        <f>Table1[[#This Row],[Discounted Price]]*0.8</f>
        <v>351.19440000000003</v>
      </c>
      <c r="U5096">
        <f>Table1[[#This Row],[Price]]*0.52</f>
        <v>253.6404</v>
      </c>
      <c r="V5096">
        <f>(Table1[[#This Row],[Price]]-Table1[[#This Row],[Scrap value]])/2</f>
        <v>117.06479999999999</v>
      </c>
    </row>
    <row r="5097" spans="1:22" x14ac:dyDescent="0.25">
      <c r="A5097" t="s">
        <v>23303</v>
      </c>
      <c r="B5097" t="s">
        <v>22</v>
      </c>
      <c r="C5097" t="s">
        <v>47</v>
      </c>
      <c r="D5097" t="s">
        <v>23304</v>
      </c>
      <c r="E5097">
        <v>185.4</v>
      </c>
      <c r="F5097">
        <v>37</v>
      </c>
      <c r="G5097" t="s">
        <v>43728</v>
      </c>
      <c r="H5097" t="s">
        <v>15380</v>
      </c>
      <c r="I5097" s="1">
        <v>44927</v>
      </c>
      <c r="J5097" s="1">
        <v>45658</v>
      </c>
      <c r="K5097" t="s">
        <v>23305</v>
      </c>
      <c r="L5097" t="s">
        <v>23306</v>
      </c>
      <c r="M5097" t="s">
        <v>45</v>
      </c>
      <c r="N5097">
        <v>2</v>
      </c>
      <c r="O5097">
        <f>Table1[[#This Row],[Price]]-0.1*Table1[[#This Row],[Price]]</f>
        <v>166.86</v>
      </c>
      <c r="P5097" s="9">
        <f>(Table1[[#This Row],[Expiration Date]]-Table1[[#This Row],[Manufacturing Date]])/365</f>
        <v>2.0027397260273974</v>
      </c>
      <c r="Q5097" t="str">
        <f>IF(Table1[[#This Row],[Expiration Date]]-J5105&gt;12/31/2024,"not expired","expired")</f>
        <v>not expired</v>
      </c>
      <c r="R5097">
        <f>Table1[[#This Row],[Discounted Price]]*0.95</f>
        <v>158.517</v>
      </c>
      <c r="S5097">
        <f>Table1[[#This Row],[Discounted Price]]*0.9</f>
        <v>150.17400000000001</v>
      </c>
      <c r="T5097">
        <f>Table1[[#This Row],[Discounted Price]]*0.8</f>
        <v>133.48800000000003</v>
      </c>
      <c r="U5097">
        <f>Table1[[#This Row],[Price]]*0.52</f>
        <v>96.408000000000001</v>
      </c>
      <c r="V5097">
        <f>(Table1[[#This Row],[Price]]-Table1[[#This Row],[Scrap value]])/2</f>
        <v>44.496000000000002</v>
      </c>
    </row>
    <row r="5098" spans="1:22" x14ac:dyDescent="0.25">
      <c r="A5098" t="s">
        <v>23307</v>
      </c>
      <c r="B5098" t="s">
        <v>15</v>
      </c>
      <c r="C5098" t="s">
        <v>47</v>
      </c>
      <c r="D5098" t="s">
        <v>23308</v>
      </c>
      <c r="E5098">
        <v>75.98</v>
      </c>
      <c r="F5098">
        <v>95</v>
      </c>
      <c r="G5098" t="s">
        <v>43729</v>
      </c>
      <c r="H5098" t="s">
        <v>10043</v>
      </c>
      <c r="I5098" s="1">
        <v>45137</v>
      </c>
      <c r="J5098" s="1">
        <v>45658</v>
      </c>
      <c r="K5098" t="s">
        <v>23309</v>
      </c>
      <c r="L5098" t="s">
        <v>23310</v>
      </c>
      <c r="M5098" t="s">
        <v>27</v>
      </c>
      <c r="N5098">
        <v>3</v>
      </c>
      <c r="O5098">
        <f>Table1[[#This Row],[Price]]-0.1*Table1[[#This Row],[Price]]</f>
        <v>68.382000000000005</v>
      </c>
      <c r="P5098" s="9">
        <f>(Table1[[#This Row],[Expiration Date]]-Table1[[#This Row],[Manufacturing Date]])/365</f>
        <v>1.4273972602739726</v>
      </c>
      <c r="Q5098" t="str">
        <f>IF(Table1[[#This Row],[Expiration Date]]-J5106&gt;12/31/2024,"not expired","expired")</f>
        <v>expired</v>
      </c>
      <c r="R5098">
        <f>Table1[[#This Row],[Discounted Price]]*0.95</f>
        <v>64.962900000000005</v>
      </c>
      <c r="S5098">
        <f>Table1[[#This Row],[Discounted Price]]*0.9</f>
        <v>61.543800000000005</v>
      </c>
      <c r="T5098">
        <f>Table1[[#This Row],[Discounted Price]]*0.8</f>
        <v>54.705600000000004</v>
      </c>
      <c r="U5098">
        <f>Table1[[#This Row],[Price]]*0.52</f>
        <v>39.509600000000006</v>
      </c>
      <c r="V5098">
        <f>(Table1[[#This Row],[Price]]-Table1[[#This Row],[Scrap value]])/2</f>
        <v>18.235199999999999</v>
      </c>
    </row>
    <row r="5099" spans="1:22" x14ac:dyDescent="0.25">
      <c r="A5099" t="s">
        <v>23311</v>
      </c>
      <c r="B5099" t="s">
        <v>29</v>
      </c>
      <c r="C5099" t="s">
        <v>47</v>
      </c>
      <c r="D5099" t="s">
        <v>23312</v>
      </c>
      <c r="E5099">
        <v>355.92</v>
      </c>
      <c r="F5099">
        <v>19</v>
      </c>
      <c r="G5099" t="s">
        <v>43728</v>
      </c>
      <c r="H5099" t="s">
        <v>19109</v>
      </c>
      <c r="I5099" s="1">
        <v>44927</v>
      </c>
      <c r="J5099" s="1">
        <v>45292</v>
      </c>
      <c r="K5099" t="s">
        <v>23313</v>
      </c>
      <c r="L5099" t="s">
        <v>23314</v>
      </c>
      <c r="M5099" t="s">
        <v>27</v>
      </c>
      <c r="N5099">
        <v>1</v>
      </c>
      <c r="O5099">
        <f>Table1[[#This Row],[Price]]-0.1*Table1[[#This Row],[Price]]</f>
        <v>320.32800000000003</v>
      </c>
      <c r="P5099" s="9">
        <f>(Table1[[#This Row],[Expiration Date]]-Table1[[#This Row],[Manufacturing Date]])/365</f>
        <v>1</v>
      </c>
      <c r="Q5099" t="str">
        <f>IF(Table1[[#This Row],[Expiration Date]]-J5107&gt;12/31/2024,"not expired","expired")</f>
        <v>expired</v>
      </c>
      <c r="R5099">
        <f>Table1[[#This Row],[Discounted Price]]*0.95</f>
        <v>304.3116</v>
      </c>
      <c r="S5099">
        <f>Table1[[#This Row],[Discounted Price]]*0.9</f>
        <v>288.29520000000002</v>
      </c>
      <c r="T5099">
        <f>Table1[[#This Row],[Discounted Price]]*0.8</f>
        <v>256.26240000000001</v>
      </c>
      <c r="U5099">
        <f>Table1[[#This Row],[Price]]*0.52</f>
        <v>185.07840000000002</v>
      </c>
      <c r="V5099">
        <f>(Table1[[#This Row],[Price]]-Table1[[#This Row],[Scrap value]])/2</f>
        <v>85.4208</v>
      </c>
    </row>
    <row r="5100" spans="1:22" x14ac:dyDescent="0.25">
      <c r="A5100" t="s">
        <v>23315</v>
      </c>
      <c r="B5100" t="s">
        <v>22</v>
      </c>
      <c r="C5100" t="s">
        <v>47</v>
      </c>
      <c r="D5100" t="s">
        <v>23316</v>
      </c>
      <c r="E5100">
        <v>213.8</v>
      </c>
      <c r="F5100">
        <v>79</v>
      </c>
      <c r="G5100" t="s">
        <v>43728</v>
      </c>
      <c r="H5100" t="s">
        <v>5144</v>
      </c>
      <c r="I5100" s="1">
        <v>45000</v>
      </c>
      <c r="J5100" s="1">
        <v>45658</v>
      </c>
      <c r="K5100" t="s">
        <v>23317</v>
      </c>
      <c r="L5100" t="s">
        <v>23318</v>
      </c>
      <c r="M5100" t="s">
        <v>45</v>
      </c>
      <c r="N5100">
        <v>1</v>
      </c>
      <c r="O5100">
        <f>Table1[[#This Row],[Price]]-0.1*Table1[[#This Row],[Price]]</f>
        <v>192.42000000000002</v>
      </c>
      <c r="P5100" s="9">
        <f>(Table1[[#This Row],[Expiration Date]]-Table1[[#This Row],[Manufacturing Date]])/365</f>
        <v>1.8027397260273972</v>
      </c>
      <c r="Q5100" t="str">
        <f>IF(Table1[[#This Row],[Expiration Date]]-J5108&gt;12/31/2024,"not expired","expired")</f>
        <v>expired</v>
      </c>
      <c r="R5100">
        <f>Table1[[#This Row],[Discounted Price]]*0.95</f>
        <v>182.79900000000001</v>
      </c>
      <c r="S5100">
        <f>Table1[[#This Row],[Discounted Price]]*0.9</f>
        <v>173.17800000000003</v>
      </c>
      <c r="T5100">
        <f>Table1[[#This Row],[Discounted Price]]*0.8</f>
        <v>153.93600000000004</v>
      </c>
      <c r="U5100">
        <f>Table1[[#This Row],[Price]]*0.52</f>
        <v>111.17600000000002</v>
      </c>
      <c r="V5100">
        <f>(Table1[[#This Row],[Price]]-Table1[[#This Row],[Scrap value]])/2</f>
        <v>51.311999999999998</v>
      </c>
    </row>
    <row r="5101" spans="1:22" x14ac:dyDescent="0.25">
      <c r="A5101" t="s">
        <v>23319</v>
      </c>
      <c r="B5101" t="s">
        <v>29</v>
      </c>
      <c r="C5101" t="s">
        <v>47</v>
      </c>
      <c r="D5101" t="s">
        <v>23320</v>
      </c>
      <c r="E5101">
        <v>177.62</v>
      </c>
      <c r="F5101">
        <v>90</v>
      </c>
      <c r="G5101" t="s">
        <v>43729</v>
      </c>
      <c r="H5101" t="s">
        <v>1510</v>
      </c>
      <c r="I5101" s="1">
        <v>44927</v>
      </c>
      <c r="J5101" s="1">
        <v>46023</v>
      </c>
      <c r="K5101" t="s">
        <v>23321</v>
      </c>
      <c r="L5101" t="s">
        <v>23322</v>
      </c>
      <c r="M5101" t="s">
        <v>20</v>
      </c>
      <c r="N5101">
        <v>4</v>
      </c>
      <c r="O5101">
        <f>Table1[[#This Row],[Price]]-0.1*Table1[[#This Row],[Price]]</f>
        <v>159.858</v>
      </c>
      <c r="P5101" s="9">
        <f>(Table1[[#This Row],[Expiration Date]]-Table1[[#This Row],[Manufacturing Date]])/365</f>
        <v>3.0027397260273974</v>
      </c>
      <c r="Q5101" t="str">
        <f>IF(Table1[[#This Row],[Expiration Date]]-J5109&gt;12/31/2024,"not expired","expired")</f>
        <v>not expired</v>
      </c>
      <c r="R5101">
        <f>Table1[[#This Row],[Discounted Price]]*0.95</f>
        <v>151.86509999999998</v>
      </c>
      <c r="S5101">
        <f>Table1[[#This Row],[Discounted Price]]*0.9</f>
        <v>143.87220000000002</v>
      </c>
      <c r="T5101">
        <f>Table1[[#This Row],[Discounted Price]]*0.8</f>
        <v>127.88640000000001</v>
      </c>
      <c r="U5101">
        <f>Table1[[#This Row],[Price]]*0.52</f>
        <v>92.362400000000008</v>
      </c>
      <c r="V5101">
        <f>(Table1[[#This Row],[Price]]-Table1[[#This Row],[Scrap value]])/2</f>
        <v>42.628799999999998</v>
      </c>
    </row>
    <row r="5102" spans="1:22" x14ac:dyDescent="0.25">
      <c r="A5102" t="s">
        <v>23323</v>
      </c>
      <c r="B5102" t="s">
        <v>22</v>
      </c>
      <c r="C5102" t="s">
        <v>47</v>
      </c>
      <c r="D5102" t="s">
        <v>23324</v>
      </c>
      <c r="E5102">
        <v>496.44</v>
      </c>
      <c r="F5102">
        <v>12</v>
      </c>
      <c r="G5102" t="s">
        <v>43728</v>
      </c>
      <c r="H5102" t="s">
        <v>64</v>
      </c>
      <c r="I5102" s="1">
        <v>45137</v>
      </c>
      <c r="J5102" s="1">
        <v>45658</v>
      </c>
      <c r="K5102" t="s">
        <v>23325</v>
      </c>
      <c r="L5102" t="s">
        <v>23326</v>
      </c>
      <c r="M5102" t="s">
        <v>45</v>
      </c>
      <c r="N5102">
        <v>2</v>
      </c>
      <c r="O5102">
        <f>Table1[[#This Row],[Price]]-0.1*Table1[[#This Row],[Price]]</f>
        <v>446.79599999999999</v>
      </c>
      <c r="P5102" s="9">
        <f>(Table1[[#This Row],[Expiration Date]]-Table1[[#This Row],[Manufacturing Date]])/365</f>
        <v>1.4273972602739726</v>
      </c>
      <c r="Q5102" t="str">
        <f>IF(Table1[[#This Row],[Expiration Date]]-J5110&gt;12/31/2024,"not expired","expired")</f>
        <v>expired</v>
      </c>
      <c r="R5102">
        <f>Table1[[#This Row],[Discounted Price]]*0.95</f>
        <v>424.45619999999997</v>
      </c>
      <c r="S5102">
        <f>Table1[[#This Row],[Discounted Price]]*0.9</f>
        <v>402.1164</v>
      </c>
      <c r="T5102">
        <f>Table1[[#This Row],[Discounted Price]]*0.8</f>
        <v>357.43680000000001</v>
      </c>
      <c r="U5102">
        <f>Table1[[#This Row],[Price]]*0.52</f>
        <v>258.14879999999999</v>
      </c>
      <c r="V5102">
        <f>(Table1[[#This Row],[Price]]-Table1[[#This Row],[Scrap value]])/2</f>
        <v>119.1456</v>
      </c>
    </row>
    <row r="5103" spans="1:22" x14ac:dyDescent="0.25">
      <c r="A5103" t="s">
        <v>23327</v>
      </c>
      <c r="B5103" t="s">
        <v>22</v>
      </c>
      <c r="C5103" t="s">
        <v>47</v>
      </c>
      <c r="D5103" t="s">
        <v>23328</v>
      </c>
      <c r="E5103">
        <v>388.26</v>
      </c>
      <c r="F5103">
        <v>25</v>
      </c>
      <c r="G5103" t="s">
        <v>43729</v>
      </c>
      <c r="H5103" t="s">
        <v>234</v>
      </c>
      <c r="I5103" s="1">
        <v>44927</v>
      </c>
      <c r="J5103" s="1">
        <v>45292</v>
      </c>
      <c r="K5103" t="s">
        <v>23329</v>
      </c>
      <c r="L5103" t="s">
        <v>23330</v>
      </c>
      <c r="M5103" t="s">
        <v>20</v>
      </c>
      <c r="N5103">
        <v>1</v>
      </c>
      <c r="O5103">
        <f>Table1[[#This Row],[Price]]-0.1*Table1[[#This Row],[Price]]</f>
        <v>349.43399999999997</v>
      </c>
      <c r="P5103" s="9">
        <f>(Table1[[#This Row],[Expiration Date]]-Table1[[#This Row],[Manufacturing Date]])/365</f>
        <v>1</v>
      </c>
      <c r="Q5103" t="str">
        <f>IF(Table1[[#This Row],[Expiration Date]]-J5111&gt;12/31/2024,"not expired","expired")</f>
        <v>expired</v>
      </c>
      <c r="R5103">
        <f>Table1[[#This Row],[Discounted Price]]*0.95</f>
        <v>331.96229999999997</v>
      </c>
      <c r="S5103">
        <f>Table1[[#This Row],[Discounted Price]]*0.9</f>
        <v>314.49059999999997</v>
      </c>
      <c r="T5103">
        <f>Table1[[#This Row],[Discounted Price]]*0.8</f>
        <v>279.54719999999998</v>
      </c>
      <c r="U5103">
        <f>Table1[[#This Row],[Price]]*0.52</f>
        <v>201.89519999999999</v>
      </c>
      <c r="V5103">
        <f>(Table1[[#This Row],[Price]]-Table1[[#This Row],[Scrap value]])/2</f>
        <v>93.182400000000001</v>
      </c>
    </row>
    <row r="5104" spans="1:22" x14ac:dyDescent="0.25">
      <c r="A5104" t="s">
        <v>23331</v>
      </c>
      <c r="B5104" t="s">
        <v>35</v>
      </c>
      <c r="C5104" t="s">
        <v>47</v>
      </c>
      <c r="D5104" t="s">
        <v>23332</v>
      </c>
      <c r="E5104">
        <v>79.349999999999994</v>
      </c>
      <c r="F5104">
        <v>27</v>
      </c>
      <c r="G5104" t="s">
        <v>43729</v>
      </c>
      <c r="H5104" t="s">
        <v>8788</v>
      </c>
      <c r="I5104" s="1">
        <v>45137</v>
      </c>
      <c r="J5104" s="1">
        <v>45292</v>
      </c>
      <c r="K5104" t="s">
        <v>23333</v>
      </c>
      <c r="L5104" t="s">
        <v>23334</v>
      </c>
      <c r="M5104" t="s">
        <v>20</v>
      </c>
      <c r="N5104">
        <v>5</v>
      </c>
      <c r="O5104">
        <f>Table1[[#This Row],[Price]]-0.1*Table1[[#This Row],[Price]]</f>
        <v>71.414999999999992</v>
      </c>
      <c r="P5104" s="9">
        <f>(Table1[[#This Row],[Expiration Date]]-Table1[[#This Row],[Manufacturing Date]])/365</f>
        <v>0.42465753424657532</v>
      </c>
      <c r="Q5104" t="str">
        <f>IF(Table1[[#This Row],[Expiration Date]]-J5112&gt;12/31/2024,"not expired","expired")</f>
        <v>expired</v>
      </c>
      <c r="R5104">
        <f>Table1[[#This Row],[Discounted Price]]*0.95</f>
        <v>67.844249999999988</v>
      </c>
      <c r="S5104">
        <f>Table1[[#This Row],[Discounted Price]]*0.9</f>
        <v>64.273499999999999</v>
      </c>
      <c r="T5104">
        <f>Table1[[#This Row],[Discounted Price]]*0.8</f>
        <v>57.131999999999998</v>
      </c>
      <c r="U5104">
        <f>Table1[[#This Row],[Price]]*0.52</f>
        <v>41.262</v>
      </c>
      <c r="V5104">
        <f>(Table1[[#This Row],[Price]]-Table1[[#This Row],[Scrap value]])/2</f>
        <v>19.043999999999997</v>
      </c>
    </row>
    <row r="5105" spans="1:22" x14ac:dyDescent="0.25">
      <c r="A5105" t="s">
        <v>23335</v>
      </c>
      <c r="B5105" t="s">
        <v>35</v>
      </c>
      <c r="C5105" t="s">
        <v>47</v>
      </c>
      <c r="D5105" t="s">
        <v>23336</v>
      </c>
      <c r="E5105">
        <v>375.48</v>
      </c>
      <c r="F5105">
        <v>54</v>
      </c>
      <c r="G5105" t="s">
        <v>43730</v>
      </c>
      <c r="H5105" t="s">
        <v>2380</v>
      </c>
      <c r="I5105" s="1">
        <v>44927</v>
      </c>
      <c r="J5105" s="1">
        <v>45292</v>
      </c>
      <c r="K5105" t="s">
        <v>23337</v>
      </c>
      <c r="L5105" t="s">
        <v>23338</v>
      </c>
      <c r="M5105" t="s">
        <v>20</v>
      </c>
      <c r="N5105">
        <v>4</v>
      </c>
      <c r="O5105">
        <f>Table1[[#This Row],[Price]]-0.1*Table1[[#This Row],[Price]]</f>
        <v>337.93200000000002</v>
      </c>
      <c r="P5105" s="9">
        <f>(Table1[[#This Row],[Expiration Date]]-Table1[[#This Row],[Manufacturing Date]])/365</f>
        <v>1</v>
      </c>
      <c r="Q5105" t="str">
        <f>IF(Table1[[#This Row],[Expiration Date]]-J5113&gt;12/31/2024,"not expired","expired")</f>
        <v>expired</v>
      </c>
      <c r="R5105">
        <f>Table1[[#This Row],[Discounted Price]]*0.95</f>
        <v>321.03539999999998</v>
      </c>
      <c r="S5105">
        <f>Table1[[#This Row],[Discounted Price]]*0.9</f>
        <v>304.1388</v>
      </c>
      <c r="T5105">
        <f>Table1[[#This Row],[Discounted Price]]*0.8</f>
        <v>270.34560000000005</v>
      </c>
      <c r="U5105">
        <f>Table1[[#This Row],[Price]]*0.52</f>
        <v>195.24960000000002</v>
      </c>
      <c r="V5105">
        <f>(Table1[[#This Row],[Price]]-Table1[[#This Row],[Scrap value]])/2</f>
        <v>90.115200000000002</v>
      </c>
    </row>
    <row r="5106" spans="1:22" x14ac:dyDescent="0.25">
      <c r="A5106" t="s">
        <v>23339</v>
      </c>
      <c r="B5106" t="s">
        <v>35</v>
      </c>
      <c r="C5106" t="s">
        <v>47</v>
      </c>
      <c r="D5106" t="s">
        <v>23340</v>
      </c>
      <c r="E5106">
        <v>153.41</v>
      </c>
      <c r="F5106">
        <v>65</v>
      </c>
      <c r="G5106" t="s">
        <v>43729</v>
      </c>
      <c r="H5106" t="s">
        <v>15399</v>
      </c>
      <c r="I5106" s="1">
        <v>44927</v>
      </c>
      <c r="J5106" s="1">
        <v>45658</v>
      </c>
      <c r="K5106" t="s">
        <v>23341</v>
      </c>
      <c r="L5106" t="s">
        <v>23342</v>
      </c>
      <c r="M5106" t="s">
        <v>45</v>
      </c>
      <c r="N5106">
        <v>5</v>
      </c>
      <c r="O5106">
        <f>Table1[[#This Row],[Price]]-0.1*Table1[[#This Row],[Price]]</f>
        <v>138.06899999999999</v>
      </c>
      <c r="P5106" s="9">
        <f>(Table1[[#This Row],[Expiration Date]]-Table1[[#This Row],[Manufacturing Date]])/365</f>
        <v>2.0027397260273974</v>
      </c>
      <c r="Q5106" t="str">
        <f>IF(Table1[[#This Row],[Expiration Date]]-J5114&gt;12/31/2024,"not expired","expired")</f>
        <v>expired</v>
      </c>
      <c r="R5106">
        <f>Table1[[#This Row],[Discounted Price]]*0.95</f>
        <v>131.16555</v>
      </c>
      <c r="S5106">
        <f>Table1[[#This Row],[Discounted Price]]*0.9</f>
        <v>124.26209999999999</v>
      </c>
      <c r="T5106">
        <f>Table1[[#This Row],[Discounted Price]]*0.8</f>
        <v>110.45519999999999</v>
      </c>
      <c r="U5106">
        <f>Table1[[#This Row],[Price]]*0.52</f>
        <v>79.773200000000003</v>
      </c>
      <c r="V5106">
        <f>(Table1[[#This Row],[Price]]-Table1[[#This Row],[Scrap value]])/2</f>
        <v>36.818399999999997</v>
      </c>
    </row>
    <row r="5107" spans="1:22" x14ac:dyDescent="0.25">
      <c r="A5107" t="s">
        <v>23343</v>
      </c>
      <c r="B5107" t="s">
        <v>29</v>
      </c>
      <c r="C5107" t="s">
        <v>47</v>
      </c>
      <c r="D5107" t="s">
        <v>23344</v>
      </c>
      <c r="E5107">
        <v>434.35</v>
      </c>
      <c r="F5107">
        <v>53</v>
      </c>
      <c r="G5107" t="s">
        <v>43728</v>
      </c>
      <c r="H5107" t="s">
        <v>23345</v>
      </c>
      <c r="I5107" s="1">
        <v>45000</v>
      </c>
      <c r="J5107" s="1">
        <v>45292</v>
      </c>
      <c r="K5107" t="s">
        <v>23346</v>
      </c>
      <c r="L5107" t="s">
        <v>23347</v>
      </c>
      <c r="M5107" t="s">
        <v>27</v>
      </c>
      <c r="N5107">
        <v>1</v>
      </c>
      <c r="O5107">
        <f>Table1[[#This Row],[Price]]-0.1*Table1[[#This Row],[Price]]</f>
        <v>390.91500000000002</v>
      </c>
      <c r="P5107" s="9">
        <f>(Table1[[#This Row],[Expiration Date]]-Table1[[#This Row],[Manufacturing Date]])/365</f>
        <v>0.8</v>
      </c>
      <c r="Q5107" t="str">
        <f>IF(Table1[[#This Row],[Expiration Date]]-J5115&gt;12/31/2024,"not expired","expired")</f>
        <v>expired</v>
      </c>
      <c r="R5107">
        <f>Table1[[#This Row],[Discounted Price]]*0.95</f>
        <v>371.36925000000002</v>
      </c>
      <c r="S5107">
        <f>Table1[[#This Row],[Discounted Price]]*0.9</f>
        <v>351.82350000000002</v>
      </c>
      <c r="T5107">
        <f>Table1[[#This Row],[Discounted Price]]*0.8</f>
        <v>312.73200000000003</v>
      </c>
      <c r="U5107">
        <f>Table1[[#This Row],[Price]]*0.52</f>
        <v>225.86200000000002</v>
      </c>
      <c r="V5107">
        <f>(Table1[[#This Row],[Price]]-Table1[[#This Row],[Scrap value]])/2</f>
        <v>104.244</v>
      </c>
    </row>
    <row r="5108" spans="1:22" x14ac:dyDescent="0.25">
      <c r="A5108" t="s">
        <v>23348</v>
      </c>
      <c r="B5108" t="s">
        <v>29</v>
      </c>
      <c r="C5108" t="s">
        <v>47</v>
      </c>
      <c r="D5108" t="s">
        <v>23349</v>
      </c>
      <c r="E5108">
        <v>496.99</v>
      </c>
      <c r="F5108">
        <v>37</v>
      </c>
      <c r="G5108" t="s">
        <v>43730</v>
      </c>
      <c r="H5108" t="s">
        <v>14587</v>
      </c>
      <c r="I5108" s="1">
        <v>45000</v>
      </c>
      <c r="J5108" s="1">
        <v>46023</v>
      </c>
      <c r="K5108" t="s">
        <v>23350</v>
      </c>
      <c r="L5108" t="s">
        <v>23351</v>
      </c>
      <c r="M5108" t="s">
        <v>27</v>
      </c>
      <c r="N5108">
        <v>1</v>
      </c>
      <c r="O5108">
        <f>Table1[[#This Row],[Price]]-0.1*Table1[[#This Row],[Price]]</f>
        <v>447.291</v>
      </c>
      <c r="P5108" s="9">
        <f>(Table1[[#This Row],[Expiration Date]]-Table1[[#This Row],[Manufacturing Date]])/365</f>
        <v>2.8027397260273972</v>
      </c>
      <c r="Q5108" t="str">
        <f>IF(Table1[[#This Row],[Expiration Date]]-J5116&gt;12/31/2024,"not expired","expired")</f>
        <v>expired</v>
      </c>
      <c r="R5108">
        <f>Table1[[#This Row],[Discounted Price]]*0.95</f>
        <v>424.92644999999999</v>
      </c>
      <c r="S5108">
        <f>Table1[[#This Row],[Discounted Price]]*0.9</f>
        <v>402.56189999999998</v>
      </c>
      <c r="T5108">
        <f>Table1[[#This Row],[Discounted Price]]*0.8</f>
        <v>357.83280000000002</v>
      </c>
      <c r="U5108">
        <f>Table1[[#This Row],[Price]]*0.52</f>
        <v>258.4348</v>
      </c>
      <c r="V5108">
        <f>(Table1[[#This Row],[Price]]-Table1[[#This Row],[Scrap value]])/2</f>
        <v>119.27760000000001</v>
      </c>
    </row>
    <row r="5109" spans="1:22" x14ac:dyDescent="0.25">
      <c r="A5109" t="s">
        <v>23352</v>
      </c>
      <c r="B5109" t="s">
        <v>15</v>
      </c>
      <c r="C5109" t="s">
        <v>47</v>
      </c>
      <c r="D5109" t="s">
        <v>23353</v>
      </c>
      <c r="E5109">
        <v>270.7</v>
      </c>
      <c r="F5109">
        <v>39</v>
      </c>
      <c r="G5109" t="s">
        <v>43728</v>
      </c>
      <c r="H5109" t="s">
        <v>21867</v>
      </c>
      <c r="I5109" s="1">
        <v>44927</v>
      </c>
      <c r="J5109" s="1">
        <v>45292</v>
      </c>
      <c r="K5109" t="s">
        <v>23354</v>
      </c>
      <c r="L5109" t="s">
        <v>23355</v>
      </c>
      <c r="M5109" t="s">
        <v>27</v>
      </c>
      <c r="N5109">
        <v>2</v>
      </c>
      <c r="O5109">
        <f>Table1[[#This Row],[Price]]-0.1*Table1[[#This Row],[Price]]</f>
        <v>243.63</v>
      </c>
      <c r="P5109" s="9">
        <f>(Table1[[#This Row],[Expiration Date]]-Table1[[#This Row],[Manufacturing Date]])/365</f>
        <v>1</v>
      </c>
      <c r="Q5109" t="str">
        <f>IF(Table1[[#This Row],[Expiration Date]]-J5117&gt;12/31/2024,"not expired","expired")</f>
        <v>expired</v>
      </c>
      <c r="R5109">
        <f>Table1[[#This Row],[Discounted Price]]*0.95</f>
        <v>231.4485</v>
      </c>
      <c r="S5109">
        <f>Table1[[#This Row],[Discounted Price]]*0.9</f>
        <v>219.267</v>
      </c>
      <c r="T5109">
        <f>Table1[[#This Row],[Discounted Price]]*0.8</f>
        <v>194.904</v>
      </c>
      <c r="U5109">
        <f>Table1[[#This Row],[Price]]*0.52</f>
        <v>140.76400000000001</v>
      </c>
      <c r="V5109">
        <f>(Table1[[#This Row],[Price]]-Table1[[#This Row],[Scrap value]])/2</f>
        <v>64.967999999999989</v>
      </c>
    </row>
    <row r="5110" spans="1:22" x14ac:dyDescent="0.25">
      <c r="A5110" t="s">
        <v>23356</v>
      </c>
      <c r="B5110" t="s">
        <v>22</v>
      </c>
      <c r="C5110" t="s">
        <v>47</v>
      </c>
      <c r="D5110" t="s">
        <v>23357</v>
      </c>
      <c r="E5110">
        <v>450.68</v>
      </c>
      <c r="F5110">
        <v>71</v>
      </c>
      <c r="G5110" t="s">
        <v>43729</v>
      </c>
      <c r="H5110" t="s">
        <v>5856</v>
      </c>
      <c r="I5110" s="1">
        <v>45000</v>
      </c>
      <c r="J5110" s="1">
        <v>45658</v>
      </c>
      <c r="K5110" t="s">
        <v>23358</v>
      </c>
      <c r="L5110" t="s">
        <v>23359</v>
      </c>
      <c r="M5110" t="s">
        <v>45</v>
      </c>
      <c r="N5110">
        <v>1</v>
      </c>
      <c r="O5110">
        <f>Table1[[#This Row],[Price]]-0.1*Table1[[#This Row],[Price]]</f>
        <v>405.61200000000002</v>
      </c>
      <c r="P5110" s="9">
        <f>(Table1[[#This Row],[Expiration Date]]-Table1[[#This Row],[Manufacturing Date]])/365</f>
        <v>1.8027397260273972</v>
      </c>
      <c r="Q5110" t="str">
        <f>IF(Table1[[#This Row],[Expiration Date]]-J5118&gt;12/31/2024,"not expired","expired")</f>
        <v>expired</v>
      </c>
      <c r="R5110">
        <f>Table1[[#This Row],[Discounted Price]]*0.95</f>
        <v>385.33140000000003</v>
      </c>
      <c r="S5110">
        <f>Table1[[#This Row],[Discounted Price]]*0.9</f>
        <v>365.05080000000004</v>
      </c>
      <c r="T5110">
        <f>Table1[[#This Row],[Discounted Price]]*0.8</f>
        <v>324.48960000000005</v>
      </c>
      <c r="U5110">
        <f>Table1[[#This Row],[Price]]*0.52</f>
        <v>234.3536</v>
      </c>
      <c r="V5110">
        <f>(Table1[[#This Row],[Price]]-Table1[[#This Row],[Scrap value]])/2</f>
        <v>108.1632</v>
      </c>
    </row>
    <row r="5111" spans="1:22" x14ac:dyDescent="0.25">
      <c r="A5111" t="s">
        <v>23360</v>
      </c>
      <c r="B5111" t="s">
        <v>35</v>
      </c>
      <c r="C5111" t="s">
        <v>47</v>
      </c>
      <c r="D5111" t="s">
        <v>23361</v>
      </c>
      <c r="E5111">
        <v>148.81</v>
      </c>
      <c r="F5111">
        <v>33</v>
      </c>
      <c r="G5111" t="s">
        <v>43729</v>
      </c>
      <c r="H5111" t="s">
        <v>17534</v>
      </c>
      <c r="I5111" s="1">
        <v>45000</v>
      </c>
      <c r="J5111" s="1">
        <v>45658</v>
      </c>
      <c r="K5111" t="s">
        <v>23362</v>
      </c>
      <c r="L5111" t="s">
        <v>23363</v>
      </c>
      <c r="M5111" t="s">
        <v>20</v>
      </c>
      <c r="N5111">
        <v>2</v>
      </c>
      <c r="O5111">
        <f>Table1[[#This Row],[Price]]-0.1*Table1[[#This Row],[Price]]</f>
        <v>133.929</v>
      </c>
      <c r="P5111" s="9">
        <f>(Table1[[#This Row],[Expiration Date]]-Table1[[#This Row],[Manufacturing Date]])/365</f>
        <v>1.8027397260273972</v>
      </c>
      <c r="Q5111" t="str">
        <f>IF(Table1[[#This Row],[Expiration Date]]-J5119&gt;12/31/2024,"not expired","expired")</f>
        <v>expired</v>
      </c>
      <c r="R5111">
        <f>Table1[[#This Row],[Discounted Price]]*0.95</f>
        <v>127.23254999999999</v>
      </c>
      <c r="S5111">
        <f>Table1[[#This Row],[Discounted Price]]*0.9</f>
        <v>120.5361</v>
      </c>
      <c r="T5111">
        <f>Table1[[#This Row],[Discounted Price]]*0.8</f>
        <v>107.14320000000001</v>
      </c>
      <c r="U5111">
        <f>Table1[[#This Row],[Price]]*0.52</f>
        <v>77.381200000000007</v>
      </c>
      <c r="V5111">
        <f>(Table1[[#This Row],[Price]]-Table1[[#This Row],[Scrap value]])/2</f>
        <v>35.714399999999998</v>
      </c>
    </row>
    <row r="5112" spans="1:22" x14ac:dyDescent="0.25">
      <c r="A5112" t="s">
        <v>23364</v>
      </c>
      <c r="B5112" t="s">
        <v>35</v>
      </c>
      <c r="C5112" t="s">
        <v>47</v>
      </c>
      <c r="D5112" t="s">
        <v>23365</v>
      </c>
      <c r="E5112">
        <v>78.180000000000007</v>
      </c>
      <c r="F5112">
        <v>41</v>
      </c>
      <c r="G5112" t="s">
        <v>43730</v>
      </c>
      <c r="H5112" t="s">
        <v>9340</v>
      </c>
      <c r="I5112" s="1">
        <v>45137</v>
      </c>
      <c r="J5112" s="1">
        <v>46023</v>
      </c>
      <c r="K5112" t="s">
        <v>23366</v>
      </c>
      <c r="L5112" t="s">
        <v>23367</v>
      </c>
      <c r="M5112" t="s">
        <v>20</v>
      </c>
      <c r="N5112">
        <v>4</v>
      </c>
      <c r="O5112">
        <f>Table1[[#This Row],[Price]]-0.1*Table1[[#This Row],[Price]]</f>
        <v>70.362000000000009</v>
      </c>
      <c r="P5112" s="9">
        <f>(Table1[[#This Row],[Expiration Date]]-Table1[[#This Row],[Manufacturing Date]])/365</f>
        <v>2.4273972602739726</v>
      </c>
      <c r="Q5112" t="str">
        <f>IF(Table1[[#This Row],[Expiration Date]]-J5120&gt;12/31/2024,"not expired","expired")</f>
        <v>not expired</v>
      </c>
      <c r="R5112">
        <f>Table1[[#This Row],[Discounted Price]]*0.95</f>
        <v>66.843900000000005</v>
      </c>
      <c r="S5112">
        <f>Table1[[#This Row],[Discounted Price]]*0.9</f>
        <v>63.325800000000008</v>
      </c>
      <c r="T5112">
        <f>Table1[[#This Row],[Discounted Price]]*0.8</f>
        <v>56.289600000000007</v>
      </c>
      <c r="U5112">
        <f>Table1[[#This Row],[Price]]*0.52</f>
        <v>40.653600000000004</v>
      </c>
      <c r="V5112">
        <f>(Table1[[#This Row],[Price]]-Table1[[#This Row],[Scrap value]])/2</f>
        <v>18.763200000000001</v>
      </c>
    </row>
    <row r="5113" spans="1:22" x14ac:dyDescent="0.25">
      <c r="A5113" t="s">
        <v>23368</v>
      </c>
      <c r="B5113" t="s">
        <v>29</v>
      </c>
      <c r="C5113" t="s">
        <v>47</v>
      </c>
      <c r="D5113" t="s">
        <v>23369</v>
      </c>
      <c r="E5113">
        <v>318.5</v>
      </c>
      <c r="F5113">
        <v>64</v>
      </c>
      <c r="G5113" t="s">
        <v>43729</v>
      </c>
      <c r="H5113" t="s">
        <v>23370</v>
      </c>
      <c r="I5113" s="1">
        <v>44927</v>
      </c>
      <c r="J5113" s="1">
        <v>45292</v>
      </c>
      <c r="K5113" t="s">
        <v>23371</v>
      </c>
      <c r="L5113" t="s">
        <v>23372</v>
      </c>
      <c r="M5113" t="s">
        <v>20</v>
      </c>
      <c r="N5113">
        <v>2</v>
      </c>
      <c r="O5113">
        <f>Table1[[#This Row],[Price]]-0.1*Table1[[#This Row],[Price]]</f>
        <v>286.64999999999998</v>
      </c>
      <c r="P5113" s="9">
        <f>(Table1[[#This Row],[Expiration Date]]-Table1[[#This Row],[Manufacturing Date]])/365</f>
        <v>1</v>
      </c>
      <c r="Q5113" t="str">
        <f>IF(Table1[[#This Row],[Expiration Date]]-J5121&gt;12/31/2024,"not expired","expired")</f>
        <v>expired</v>
      </c>
      <c r="R5113">
        <f>Table1[[#This Row],[Discounted Price]]*0.95</f>
        <v>272.31749999999994</v>
      </c>
      <c r="S5113">
        <f>Table1[[#This Row],[Discounted Price]]*0.9</f>
        <v>257.98500000000001</v>
      </c>
      <c r="T5113">
        <f>Table1[[#This Row],[Discounted Price]]*0.8</f>
        <v>229.32</v>
      </c>
      <c r="U5113">
        <f>Table1[[#This Row],[Price]]*0.52</f>
        <v>165.62</v>
      </c>
      <c r="V5113">
        <f>(Table1[[#This Row],[Price]]-Table1[[#This Row],[Scrap value]])/2</f>
        <v>76.44</v>
      </c>
    </row>
    <row r="5114" spans="1:22" x14ac:dyDescent="0.25">
      <c r="A5114" t="s">
        <v>23373</v>
      </c>
      <c r="B5114" t="s">
        <v>29</v>
      </c>
      <c r="C5114" t="s">
        <v>47</v>
      </c>
      <c r="D5114" t="s">
        <v>23374</v>
      </c>
      <c r="E5114">
        <v>497.64</v>
      </c>
      <c r="F5114">
        <v>6</v>
      </c>
      <c r="G5114" t="s">
        <v>43730</v>
      </c>
      <c r="H5114" t="s">
        <v>23375</v>
      </c>
      <c r="I5114" s="1">
        <v>45137</v>
      </c>
      <c r="J5114" s="1">
        <v>46023</v>
      </c>
      <c r="K5114" t="s">
        <v>23376</v>
      </c>
      <c r="L5114" t="s">
        <v>23377</v>
      </c>
      <c r="M5114" t="s">
        <v>27</v>
      </c>
      <c r="N5114">
        <v>2</v>
      </c>
      <c r="O5114">
        <f>Table1[[#This Row],[Price]]-0.1*Table1[[#This Row],[Price]]</f>
        <v>447.87599999999998</v>
      </c>
      <c r="P5114" s="9">
        <f>(Table1[[#This Row],[Expiration Date]]-Table1[[#This Row],[Manufacturing Date]])/365</f>
        <v>2.4273972602739726</v>
      </c>
      <c r="Q5114" t="str">
        <f>IF(Table1[[#This Row],[Expiration Date]]-J5122&gt;12/31/2024,"not expired","expired")</f>
        <v>expired</v>
      </c>
      <c r="R5114">
        <f>Table1[[#This Row],[Discounted Price]]*0.95</f>
        <v>425.48219999999998</v>
      </c>
      <c r="S5114">
        <f>Table1[[#This Row],[Discounted Price]]*0.9</f>
        <v>403.08839999999998</v>
      </c>
      <c r="T5114">
        <f>Table1[[#This Row],[Discounted Price]]*0.8</f>
        <v>358.30079999999998</v>
      </c>
      <c r="U5114">
        <f>Table1[[#This Row],[Price]]*0.52</f>
        <v>258.77280000000002</v>
      </c>
      <c r="V5114">
        <f>(Table1[[#This Row],[Price]]-Table1[[#This Row],[Scrap value]])/2</f>
        <v>119.43359999999998</v>
      </c>
    </row>
    <row r="5115" spans="1:22" x14ac:dyDescent="0.25">
      <c r="A5115" t="s">
        <v>23378</v>
      </c>
      <c r="B5115" t="s">
        <v>15</v>
      </c>
      <c r="C5115" t="s">
        <v>47</v>
      </c>
      <c r="D5115" t="s">
        <v>23379</v>
      </c>
      <c r="E5115">
        <v>70.17</v>
      </c>
      <c r="F5115">
        <v>16</v>
      </c>
      <c r="G5115" t="s">
        <v>43728</v>
      </c>
      <c r="H5115" t="s">
        <v>23380</v>
      </c>
      <c r="I5115" s="1">
        <v>45000</v>
      </c>
      <c r="J5115" s="1">
        <v>45658</v>
      </c>
      <c r="K5115" t="s">
        <v>23381</v>
      </c>
      <c r="L5115" t="s">
        <v>23382</v>
      </c>
      <c r="M5115" t="s">
        <v>20</v>
      </c>
      <c r="N5115">
        <v>1</v>
      </c>
      <c r="O5115">
        <f>Table1[[#This Row],[Price]]-0.1*Table1[[#This Row],[Price]]</f>
        <v>63.152999999999999</v>
      </c>
      <c r="P5115" s="9">
        <f>(Table1[[#This Row],[Expiration Date]]-Table1[[#This Row],[Manufacturing Date]])/365</f>
        <v>1.8027397260273972</v>
      </c>
      <c r="Q5115" t="str">
        <f>IF(Table1[[#This Row],[Expiration Date]]-J5123&gt;12/31/2024,"not expired","expired")</f>
        <v>expired</v>
      </c>
      <c r="R5115">
        <f>Table1[[#This Row],[Discounted Price]]*0.95</f>
        <v>59.995349999999995</v>
      </c>
      <c r="S5115">
        <f>Table1[[#This Row],[Discounted Price]]*0.9</f>
        <v>56.837699999999998</v>
      </c>
      <c r="T5115">
        <f>Table1[[#This Row],[Discounted Price]]*0.8</f>
        <v>50.522400000000005</v>
      </c>
      <c r="U5115">
        <f>Table1[[#This Row],[Price]]*0.52</f>
        <v>36.488399999999999</v>
      </c>
      <c r="V5115">
        <f>(Table1[[#This Row],[Price]]-Table1[[#This Row],[Scrap value]])/2</f>
        <v>16.840800000000002</v>
      </c>
    </row>
    <row r="5116" spans="1:22" x14ac:dyDescent="0.25">
      <c r="A5116" t="s">
        <v>23383</v>
      </c>
      <c r="B5116" t="s">
        <v>35</v>
      </c>
      <c r="C5116" t="s">
        <v>47</v>
      </c>
      <c r="D5116" t="s">
        <v>23384</v>
      </c>
      <c r="E5116">
        <v>151.93</v>
      </c>
      <c r="F5116">
        <v>87</v>
      </c>
      <c r="G5116" t="s">
        <v>43728</v>
      </c>
      <c r="H5116" t="s">
        <v>1681</v>
      </c>
      <c r="I5116" s="1">
        <v>45000</v>
      </c>
      <c r="J5116" s="1">
        <v>46023</v>
      </c>
      <c r="K5116" t="s">
        <v>23385</v>
      </c>
      <c r="L5116" t="s">
        <v>23386</v>
      </c>
      <c r="M5116" t="s">
        <v>27</v>
      </c>
      <c r="N5116">
        <v>3</v>
      </c>
      <c r="O5116">
        <f>Table1[[#This Row],[Price]]-0.1*Table1[[#This Row],[Price]]</f>
        <v>136.73699999999999</v>
      </c>
      <c r="P5116" s="9">
        <f>(Table1[[#This Row],[Expiration Date]]-Table1[[#This Row],[Manufacturing Date]])/365</f>
        <v>2.8027397260273972</v>
      </c>
      <c r="Q5116" t="str">
        <f>IF(Table1[[#This Row],[Expiration Date]]-J5124&gt;12/31/2024,"not expired","expired")</f>
        <v>not expired</v>
      </c>
      <c r="R5116">
        <f>Table1[[#This Row],[Discounted Price]]*0.95</f>
        <v>129.90015</v>
      </c>
      <c r="S5116">
        <f>Table1[[#This Row],[Discounted Price]]*0.9</f>
        <v>123.0633</v>
      </c>
      <c r="T5116">
        <f>Table1[[#This Row],[Discounted Price]]*0.8</f>
        <v>109.3896</v>
      </c>
      <c r="U5116">
        <f>Table1[[#This Row],[Price]]*0.52</f>
        <v>79.003600000000006</v>
      </c>
      <c r="V5116">
        <f>(Table1[[#This Row],[Price]]-Table1[[#This Row],[Scrap value]])/2</f>
        <v>36.463200000000001</v>
      </c>
    </row>
    <row r="5117" spans="1:22" x14ac:dyDescent="0.25">
      <c r="A5117" t="s">
        <v>23387</v>
      </c>
      <c r="B5117" t="s">
        <v>22</v>
      </c>
      <c r="C5117" t="s">
        <v>47</v>
      </c>
      <c r="D5117" t="s">
        <v>23388</v>
      </c>
      <c r="E5117">
        <v>62.9</v>
      </c>
      <c r="F5117">
        <v>8</v>
      </c>
      <c r="G5117" t="s">
        <v>43730</v>
      </c>
      <c r="H5117" t="s">
        <v>16174</v>
      </c>
      <c r="I5117" s="1">
        <v>44927</v>
      </c>
      <c r="J5117" s="1">
        <v>45658</v>
      </c>
      <c r="K5117" t="s">
        <v>23389</v>
      </c>
      <c r="L5117" t="s">
        <v>23390</v>
      </c>
      <c r="M5117" t="s">
        <v>20</v>
      </c>
      <c r="N5117">
        <v>1</v>
      </c>
      <c r="O5117">
        <f>Table1[[#This Row],[Price]]-0.1*Table1[[#This Row],[Price]]</f>
        <v>56.61</v>
      </c>
      <c r="P5117" s="9">
        <f>(Table1[[#This Row],[Expiration Date]]-Table1[[#This Row],[Manufacturing Date]])/365</f>
        <v>2.0027397260273974</v>
      </c>
      <c r="Q5117" t="str">
        <f>IF(Table1[[#This Row],[Expiration Date]]-J5125&gt;12/31/2024,"not expired","expired")</f>
        <v>not expired</v>
      </c>
      <c r="R5117">
        <f>Table1[[#This Row],[Discounted Price]]*0.95</f>
        <v>53.779499999999999</v>
      </c>
      <c r="S5117">
        <f>Table1[[#This Row],[Discounted Price]]*0.9</f>
        <v>50.948999999999998</v>
      </c>
      <c r="T5117">
        <f>Table1[[#This Row],[Discounted Price]]*0.8</f>
        <v>45.288000000000004</v>
      </c>
      <c r="U5117">
        <f>Table1[[#This Row],[Price]]*0.52</f>
        <v>32.707999999999998</v>
      </c>
      <c r="V5117">
        <f>(Table1[[#This Row],[Price]]-Table1[[#This Row],[Scrap value]])/2</f>
        <v>15.096</v>
      </c>
    </row>
    <row r="5118" spans="1:22" x14ac:dyDescent="0.25">
      <c r="A5118" t="s">
        <v>23391</v>
      </c>
      <c r="B5118" t="s">
        <v>29</v>
      </c>
      <c r="C5118" t="s">
        <v>47</v>
      </c>
      <c r="D5118" t="s">
        <v>23392</v>
      </c>
      <c r="E5118">
        <v>489.07</v>
      </c>
      <c r="F5118">
        <v>22</v>
      </c>
      <c r="G5118" t="s">
        <v>43730</v>
      </c>
      <c r="H5118" t="s">
        <v>23393</v>
      </c>
      <c r="I5118" s="1">
        <v>44927</v>
      </c>
      <c r="J5118" s="1">
        <v>46023</v>
      </c>
      <c r="K5118" t="s">
        <v>23394</v>
      </c>
      <c r="L5118" t="s">
        <v>23395</v>
      </c>
      <c r="M5118" t="s">
        <v>20</v>
      </c>
      <c r="N5118">
        <v>3</v>
      </c>
      <c r="O5118">
        <f>Table1[[#This Row],[Price]]-0.1*Table1[[#This Row],[Price]]</f>
        <v>440.16300000000001</v>
      </c>
      <c r="P5118" s="9">
        <f>(Table1[[#This Row],[Expiration Date]]-Table1[[#This Row],[Manufacturing Date]])/365</f>
        <v>3.0027397260273974</v>
      </c>
      <c r="Q5118" t="str">
        <f>IF(Table1[[#This Row],[Expiration Date]]-J5126&gt;12/31/2024,"not expired","expired")</f>
        <v>not expired</v>
      </c>
      <c r="R5118">
        <f>Table1[[#This Row],[Discounted Price]]*0.95</f>
        <v>418.15485000000001</v>
      </c>
      <c r="S5118">
        <f>Table1[[#This Row],[Discounted Price]]*0.9</f>
        <v>396.14670000000001</v>
      </c>
      <c r="T5118">
        <f>Table1[[#This Row],[Discounted Price]]*0.8</f>
        <v>352.13040000000001</v>
      </c>
      <c r="U5118">
        <f>Table1[[#This Row],[Price]]*0.52</f>
        <v>254.31640000000002</v>
      </c>
      <c r="V5118">
        <f>(Table1[[#This Row],[Price]]-Table1[[#This Row],[Scrap value]])/2</f>
        <v>117.37679999999999</v>
      </c>
    </row>
    <row r="5119" spans="1:22" x14ac:dyDescent="0.25">
      <c r="A5119" t="s">
        <v>23396</v>
      </c>
      <c r="B5119" t="s">
        <v>35</v>
      </c>
      <c r="C5119" t="s">
        <v>47</v>
      </c>
      <c r="D5119" t="s">
        <v>23397</v>
      </c>
      <c r="E5119">
        <v>17.079999999999998</v>
      </c>
      <c r="F5119">
        <v>94</v>
      </c>
      <c r="G5119" t="s">
        <v>43730</v>
      </c>
      <c r="H5119" t="s">
        <v>10025</v>
      </c>
      <c r="I5119" s="1">
        <v>45137</v>
      </c>
      <c r="J5119" s="1">
        <v>46023</v>
      </c>
      <c r="K5119" t="s">
        <v>23398</v>
      </c>
      <c r="L5119" t="s">
        <v>23399</v>
      </c>
      <c r="M5119" t="s">
        <v>20</v>
      </c>
      <c r="N5119">
        <v>3</v>
      </c>
      <c r="O5119">
        <f>Table1[[#This Row],[Price]]-0.1*Table1[[#This Row],[Price]]</f>
        <v>15.371999999999998</v>
      </c>
      <c r="P5119" s="9">
        <f>(Table1[[#This Row],[Expiration Date]]-Table1[[#This Row],[Manufacturing Date]])/365</f>
        <v>2.4273972602739726</v>
      </c>
      <c r="Q5119" t="str">
        <f>IF(Table1[[#This Row],[Expiration Date]]-J5127&gt;12/31/2024,"not expired","expired")</f>
        <v>not expired</v>
      </c>
      <c r="R5119">
        <f>Table1[[#This Row],[Discounted Price]]*0.95</f>
        <v>14.603399999999997</v>
      </c>
      <c r="S5119">
        <f>Table1[[#This Row],[Discounted Price]]*0.9</f>
        <v>13.834799999999998</v>
      </c>
      <c r="T5119">
        <f>Table1[[#This Row],[Discounted Price]]*0.8</f>
        <v>12.297599999999999</v>
      </c>
      <c r="U5119">
        <f>Table1[[#This Row],[Price]]*0.52</f>
        <v>8.8815999999999988</v>
      </c>
      <c r="V5119">
        <f>(Table1[[#This Row],[Price]]-Table1[[#This Row],[Scrap value]])/2</f>
        <v>4.0991999999999997</v>
      </c>
    </row>
    <row r="5120" spans="1:22" x14ac:dyDescent="0.25">
      <c r="A5120" t="s">
        <v>23400</v>
      </c>
      <c r="B5120" t="s">
        <v>22</v>
      </c>
      <c r="C5120" t="s">
        <v>47</v>
      </c>
      <c r="D5120" t="s">
        <v>23401</v>
      </c>
      <c r="E5120">
        <v>290.39</v>
      </c>
      <c r="F5120">
        <v>48</v>
      </c>
      <c r="G5120" t="s">
        <v>43729</v>
      </c>
      <c r="H5120" t="s">
        <v>3476</v>
      </c>
      <c r="I5120" s="1">
        <v>44927</v>
      </c>
      <c r="J5120" s="1">
        <v>45658</v>
      </c>
      <c r="K5120" t="s">
        <v>23402</v>
      </c>
      <c r="L5120" t="s">
        <v>23403</v>
      </c>
      <c r="M5120" t="s">
        <v>20</v>
      </c>
      <c r="N5120">
        <v>1</v>
      </c>
      <c r="O5120">
        <f>Table1[[#This Row],[Price]]-0.1*Table1[[#This Row],[Price]]</f>
        <v>261.351</v>
      </c>
      <c r="P5120" s="9">
        <f>(Table1[[#This Row],[Expiration Date]]-Table1[[#This Row],[Manufacturing Date]])/365</f>
        <v>2.0027397260273974</v>
      </c>
      <c r="Q5120" t="str">
        <f>IF(Table1[[#This Row],[Expiration Date]]-J5128&gt;12/31/2024,"not expired","expired")</f>
        <v>expired</v>
      </c>
      <c r="R5120">
        <f>Table1[[#This Row],[Discounted Price]]*0.95</f>
        <v>248.28344999999999</v>
      </c>
      <c r="S5120">
        <f>Table1[[#This Row],[Discounted Price]]*0.9</f>
        <v>235.2159</v>
      </c>
      <c r="T5120">
        <f>Table1[[#This Row],[Discounted Price]]*0.8</f>
        <v>209.08080000000001</v>
      </c>
      <c r="U5120">
        <f>Table1[[#This Row],[Price]]*0.52</f>
        <v>151.00280000000001</v>
      </c>
      <c r="V5120">
        <f>(Table1[[#This Row],[Price]]-Table1[[#This Row],[Scrap value]])/2</f>
        <v>69.693599999999989</v>
      </c>
    </row>
    <row r="5121" spans="1:22" x14ac:dyDescent="0.25">
      <c r="A5121" t="s">
        <v>23404</v>
      </c>
      <c r="B5121" t="s">
        <v>22</v>
      </c>
      <c r="C5121" t="s">
        <v>47</v>
      </c>
      <c r="D5121" t="s">
        <v>23405</v>
      </c>
      <c r="E5121">
        <v>417.17</v>
      </c>
      <c r="F5121">
        <v>38</v>
      </c>
      <c r="G5121" t="s">
        <v>43729</v>
      </c>
      <c r="H5121" t="s">
        <v>1538</v>
      </c>
      <c r="I5121" s="1">
        <v>45137</v>
      </c>
      <c r="J5121" s="1">
        <v>45658</v>
      </c>
      <c r="K5121" t="s">
        <v>23406</v>
      </c>
      <c r="L5121" t="s">
        <v>23407</v>
      </c>
      <c r="M5121" t="s">
        <v>20</v>
      </c>
      <c r="N5121">
        <v>4</v>
      </c>
      <c r="O5121">
        <f>Table1[[#This Row],[Price]]-0.1*Table1[[#This Row],[Price]]</f>
        <v>375.45300000000003</v>
      </c>
      <c r="P5121" s="9">
        <f>(Table1[[#This Row],[Expiration Date]]-Table1[[#This Row],[Manufacturing Date]])/365</f>
        <v>1.4273972602739726</v>
      </c>
      <c r="Q5121" t="str">
        <f>IF(Table1[[#This Row],[Expiration Date]]-J5129&gt;12/31/2024,"not expired","expired")</f>
        <v>expired</v>
      </c>
      <c r="R5121">
        <f>Table1[[#This Row],[Discounted Price]]*0.95</f>
        <v>356.68035000000003</v>
      </c>
      <c r="S5121">
        <f>Table1[[#This Row],[Discounted Price]]*0.9</f>
        <v>337.90770000000003</v>
      </c>
      <c r="T5121">
        <f>Table1[[#This Row],[Discounted Price]]*0.8</f>
        <v>300.36240000000004</v>
      </c>
      <c r="U5121">
        <f>Table1[[#This Row],[Price]]*0.52</f>
        <v>216.92840000000001</v>
      </c>
      <c r="V5121">
        <f>(Table1[[#This Row],[Price]]-Table1[[#This Row],[Scrap value]])/2</f>
        <v>100.1208</v>
      </c>
    </row>
    <row r="5122" spans="1:22" x14ac:dyDescent="0.25">
      <c r="A5122" t="s">
        <v>23408</v>
      </c>
      <c r="B5122" t="s">
        <v>15</v>
      </c>
      <c r="C5122" t="s">
        <v>47</v>
      </c>
      <c r="D5122" t="s">
        <v>23409</v>
      </c>
      <c r="E5122">
        <v>393.67</v>
      </c>
      <c r="F5122">
        <v>11</v>
      </c>
      <c r="G5122" t="s">
        <v>43730</v>
      </c>
      <c r="H5122" t="s">
        <v>9298</v>
      </c>
      <c r="I5122" s="1">
        <v>45137</v>
      </c>
      <c r="J5122" s="1">
        <v>46023</v>
      </c>
      <c r="K5122" t="s">
        <v>23410</v>
      </c>
      <c r="L5122" t="s">
        <v>23411</v>
      </c>
      <c r="M5122" t="s">
        <v>20</v>
      </c>
      <c r="N5122">
        <v>3</v>
      </c>
      <c r="O5122">
        <f>Table1[[#This Row],[Price]]-0.1*Table1[[#This Row],[Price]]</f>
        <v>354.303</v>
      </c>
      <c r="P5122" s="9">
        <f>(Table1[[#This Row],[Expiration Date]]-Table1[[#This Row],[Manufacturing Date]])/365</f>
        <v>2.4273972602739726</v>
      </c>
      <c r="Q5122" t="str">
        <f>IF(Table1[[#This Row],[Expiration Date]]-J5130&gt;12/31/2024,"not expired","expired")</f>
        <v>not expired</v>
      </c>
      <c r="R5122">
        <f>Table1[[#This Row],[Discounted Price]]*0.95</f>
        <v>336.58785</v>
      </c>
      <c r="S5122">
        <f>Table1[[#This Row],[Discounted Price]]*0.9</f>
        <v>318.87270000000001</v>
      </c>
      <c r="T5122">
        <f>Table1[[#This Row],[Discounted Price]]*0.8</f>
        <v>283.44240000000002</v>
      </c>
      <c r="U5122">
        <f>Table1[[#This Row],[Price]]*0.52</f>
        <v>204.70840000000001</v>
      </c>
      <c r="V5122">
        <f>(Table1[[#This Row],[Price]]-Table1[[#This Row],[Scrap value]])/2</f>
        <v>94.480800000000002</v>
      </c>
    </row>
    <row r="5123" spans="1:22" x14ac:dyDescent="0.25">
      <c r="A5123" t="s">
        <v>23412</v>
      </c>
      <c r="B5123" t="s">
        <v>15</v>
      </c>
      <c r="C5123" t="s">
        <v>47</v>
      </c>
      <c r="D5123" t="s">
        <v>23413</v>
      </c>
      <c r="E5123">
        <v>136.87</v>
      </c>
      <c r="F5123">
        <v>52</v>
      </c>
      <c r="G5123" t="s">
        <v>43728</v>
      </c>
      <c r="H5123" t="s">
        <v>349</v>
      </c>
      <c r="I5123" s="1">
        <v>45137</v>
      </c>
      <c r="J5123" s="1">
        <v>45658</v>
      </c>
      <c r="K5123" t="s">
        <v>23414</v>
      </c>
      <c r="L5123" t="s">
        <v>23415</v>
      </c>
      <c r="M5123" t="s">
        <v>27</v>
      </c>
      <c r="N5123">
        <v>2</v>
      </c>
      <c r="O5123">
        <f>Table1[[#This Row],[Price]]-0.1*Table1[[#This Row],[Price]]</f>
        <v>123.18300000000001</v>
      </c>
      <c r="P5123" s="9">
        <f>(Table1[[#This Row],[Expiration Date]]-Table1[[#This Row],[Manufacturing Date]])/365</f>
        <v>1.4273972602739726</v>
      </c>
      <c r="Q5123" t="str">
        <f>IF(Table1[[#This Row],[Expiration Date]]-J5131&gt;12/31/2024,"not expired","expired")</f>
        <v>expired</v>
      </c>
      <c r="R5123">
        <f>Table1[[#This Row],[Discounted Price]]*0.95</f>
        <v>117.02385</v>
      </c>
      <c r="S5123">
        <f>Table1[[#This Row],[Discounted Price]]*0.9</f>
        <v>110.86470000000001</v>
      </c>
      <c r="T5123">
        <f>Table1[[#This Row],[Discounted Price]]*0.8</f>
        <v>98.546400000000006</v>
      </c>
      <c r="U5123">
        <f>Table1[[#This Row],[Price]]*0.52</f>
        <v>71.17240000000001</v>
      </c>
      <c r="V5123">
        <f>(Table1[[#This Row],[Price]]-Table1[[#This Row],[Scrap value]])/2</f>
        <v>32.848799999999997</v>
      </c>
    </row>
    <row r="5124" spans="1:22" x14ac:dyDescent="0.25">
      <c r="A5124" t="s">
        <v>23416</v>
      </c>
      <c r="B5124" t="s">
        <v>15</v>
      </c>
      <c r="C5124" t="s">
        <v>47</v>
      </c>
      <c r="D5124" t="s">
        <v>23417</v>
      </c>
      <c r="E5124">
        <v>231.42</v>
      </c>
      <c r="F5124">
        <v>3</v>
      </c>
      <c r="G5124" t="s">
        <v>43729</v>
      </c>
      <c r="H5124" t="s">
        <v>20338</v>
      </c>
      <c r="I5124" s="1">
        <v>45137</v>
      </c>
      <c r="J5124" s="1">
        <v>45658</v>
      </c>
      <c r="K5124" t="s">
        <v>23418</v>
      </c>
      <c r="L5124" t="s">
        <v>23419</v>
      </c>
      <c r="M5124" t="s">
        <v>20</v>
      </c>
      <c r="N5124">
        <v>1</v>
      </c>
      <c r="O5124">
        <f>Table1[[#This Row],[Price]]-0.1*Table1[[#This Row],[Price]]</f>
        <v>208.27799999999999</v>
      </c>
      <c r="P5124" s="9">
        <f>(Table1[[#This Row],[Expiration Date]]-Table1[[#This Row],[Manufacturing Date]])/365</f>
        <v>1.4273972602739726</v>
      </c>
      <c r="Q5124" t="str">
        <f>IF(Table1[[#This Row],[Expiration Date]]-J5132&gt;12/31/2024,"not expired","expired")</f>
        <v>expired</v>
      </c>
      <c r="R5124">
        <f>Table1[[#This Row],[Discounted Price]]*0.95</f>
        <v>197.86409999999998</v>
      </c>
      <c r="S5124">
        <f>Table1[[#This Row],[Discounted Price]]*0.9</f>
        <v>187.4502</v>
      </c>
      <c r="T5124">
        <f>Table1[[#This Row],[Discounted Price]]*0.8</f>
        <v>166.6224</v>
      </c>
      <c r="U5124">
        <f>Table1[[#This Row],[Price]]*0.52</f>
        <v>120.33839999999999</v>
      </c>
      <c r="V5124">
        <f>(Table1[[#This Row],[Price]]-Table1[[#This Row],[Scrap value]])/2</f>
        <v>55.540799999999997</v>
      </c>
    </row>
    <row r="5125" spans="1:22" x14ac:dyDescent="0.25">
      <c r="A5125" t="s">
        <v>23420</v>
      </c>
      <c r="B5125" t="s">
        <v>29</v>
      </c>
      <c r="C5125" t="s">
        <v>47</v>
      </c>
      <c r="D5125" t="s">
        <v>23421</v>
      </c>
      <c r="E5125">
        <v>101.91</v>
      </c>
      <c r="F5125">
        <v>65</v>
      </c>
      <c r="G5125" t="s">
        <v>43728</v>
      </c>
      <c r="H5125" t="s">
        <v>8793</v>
      </c>
      <c r="I5125" s="1">
        <v>45137</v>
      </c>
      <c r="J5125" s="1">
        <v>45292</v>
      </c>
      <c r="K5125" t="s">
        <v>23422</v>
      </c>
      <c r="L5125" t="s">
        <v>23423</v>
      </c>
      <c r="M5125" t="s">
        <v>45</v>
      </c>
      <c r="N5125">
        <v>2</v>
      </c>
      <c r="O5125">
        <f>Table1[[#This Row],[Price]]-0.1*Table1[[#This Row],[Price]]</f>
        <v>91.718999999999994</v>
      </c>
      <c r="P5125" s="9">
        <f>(Table1[[#This Row],[Expiration Date]]-Table1[[#This Row],[Manufacturing Date]])/365</f>
        <v>0.42465753424657532</v>
      </c>
      <c r="Q5125" t="str">
        <f>IF(Table1[[#This Row],[Expiration Date]]-J5133&gt;12/31/2024,"not expired","expired")</f>
        <v>expired</v>
      </c>
      <c r="R5125">
        <f>Table1[[#This Row],[Discounted Price]]*0.95</f>
        <v>87.133049999999997</v>
      </c>
      <c r="S5125">
        <f>Table1[[#This Row],[Discounted Price]]*0.9</f>
        <v>82.5471</v>
      </c>
      <c r="T5125">
        <f>Table1[[#This Row],[Discounted Price]]*0.8</f>
        <v>73.375199999999992</v>
      </c>
      <c r="U5125">
        <f>Table1[[#This Row],[Price]]*0.52</f>
        <v>52.993200000000002</v>
      </c>
      <c r="V5125">
        <f>(Table1[[#This Row],[Price]]-Table1[[#This Row],[Scrap value]])/2</f>
        <v>24.458399999999997</v>
      </c>
    </row>
    <row r="5126" spans="1:22" x14ac:dyDescent="0.25">
      <c r="A5126" t="s">
        <v>23424</v>
      </c>
      <c r="B5126" t="s">
        <v>29</v>
      </c>
      <c r="C5126" t="s">
        <v>47</v>
      </c>
      <c r="D5126" t="s">
        <v>23425</v>
      </c>
      <c r="E5126">
        <v>296.08</v>
      </c>
      <c r="F5126">
        <v>59</v>
      </c>
      <c r="G5126" t="s">
        <v>43730</v>
      </c>
      <c r="H5126" t="s">
        <v>996</v>
      </c>
      <c r="I5126" s="1">
        <v>44927</v>
      </c>
      <c r="J5126" s="1">
        <v>45658</v>
      </c>
      <c r="K5126" t="s">
        <v>23426</v>
      </c>
      <c r="L5126" t="s">
        <v>23427</v>
      </c>
      <c r="M5126" t="s">
        <v>45</v>
      </c>
      <c r="N5126">
        <v>5</v>
      </c>
      <c r="O5126">
        <f>Table1[[#This Row],[Price]]-0.1*Table1[[#This Row],[Price]]</f>
        <v>266.47199999999998</v>
      </c>
      <c r="P5126" s="9">
        <f>(Table1[[#This Row],[Expiration Date]]-Table1[[#This Row],[Manufacturing Date]])/365</f>
        <v>2.0027397260273974</v>
      </c>
      <c r="Q5126" t="str">
        <f>IF(Table1[[#This Row],[Expiration Date]]-J5134&gt;12/31/2024,"not expired","expired")</f>
        <v>expired</v>
      </c>
      <c r="R5126">
        <f>Table1[[#This Row],[Discounted Price]]*0.95</f>
        <v>253.14839999999998</v>
      </c>
      <c r="S5126">
        <f>Table1[[#This Row],[Discounted Price]]*0.9</f>
        <v>239.82479999999998</v>
      </c>
      <c r="T5126">
        <f>Table1[[#This Row],[Discounted Price]]*0.8</f>
        <v>213.17759999999998</v>
      </c>
      <c r="U5126">
        <f>Table1[[#This Row],[Price]]*0.52</f>
        <v>153.9616</v>
      </c>
      <c r="V5126">
        <f>(Table1[[#This Row],[Price]]-Table1[[#This Row],[Scrap value]])/2</f>
        <v>71.05919999999999</v>
      </c>
    </row>
    <row r="5127" spans="1:22" x14ac:dyDescent="0.25">
      <c r="A5127" t="s">
        <v>23428</v>
      </c>
      <c r="B5127" t="s">
        <v>35</v>
      </c>
      <c r="C5127" t="s">
        <v>47</v>
      </c>
      <c r="D5127" t="s">
        <v>23429</v>
      </c>
      <c r="E5127">
        <v>416.41</v>
      </c>
      <c r="F5127">
        <v>72</v>
      </c>
      <c r="G5127" t="s">
        <v>43729</v>
      </c>
      <c r="H5127" t="s">
        <v>2273</v>
      </c>
      <c r="I5127" s="1">
        <v>45000</v>
      </c>
      <c r="J5127" s="1">
        <v>45292</v>
      </c>
      <c r="K5127" t="s">
        <v>23430</v>
      </c>
      <c r="L5127" t="s">
        <v>23431</v>
      </c>
      <c r="M5127" t="s">
        <v>45</v>
      </c>
      <c r="N5127">
        <v>1</v>
      </c>
      <c r="O5127">
        <f>Table1[[#This Row],[Price]]-0.1*Table1[[#This Row],[Price]]</f>
        <v>374.76900000000001</v>
      </c>
      <c r="P5127" s="9">
        <f>(Table1[[#This Row],[Expiration Date]]-Table1[[#This Row],[Manufacturing Date]])/365</f>
        <v>0.8</v>
      </c>
      <c r="Q5127" t="str">
        <f>IF(Table1[[#This Row],[Expiration Date]]-J5135&gt;12/31/2024,"not expired","expired")</f>
        <v>expired</v>
      </c>
      <c r="R5127">
        <f>Table1[[#This Row],[Discounted Price]]*0.95</f>
        <v>356.03055000000001</v>
      </c>
      <c r="S5127">
        <f>Table1[[#This Row],[Discounted Price]]*0.9</f>
        <v>337.2921</v>
      </c>
      <c r="T5127">
        <f>Table1[[#This Row],[Discounted Price]]*0.8</f>
        <v>299.8152</v>
      </c>
      <c r="U5127">
        <f>Table1[[#This Row],[Price]]*0.52</f>
        <v>216.53320000000002</v>
      </c>
      <c r="V5127">
        <f>(Table1[[#This Row],[Price]]-Table1[[#This Row],[Scrap value]])/2</f>
        <v>99.938400000000001</v>
      </c>
    </row>
    <row r="5128" spans="1:22" x14ac:dyDescent="0.25">
      <c r="A5128" t="s">
        <v>23432</v>
      </c>
      <c r="B5128" t="s">
        <v>22</v>
      </c>
      <c r="C5128" t="s">
        <v>47</v>
      </c>
      <c r="D5128" t="s">
        <v>23433</v>
      </c>
      <c r="E5128">
        <v>356.2</v>
      </c>
      <c r="F5128">
        <v>43</v>
      </c>
      <c r="G5128" t="s">
        <v>43730</v>
      </c>
      <c r="H5128" t="s">
        <v>23434</v>
      </c>
      <c r="I5128" s="1">
        <v>45000</v>
      </c>
      <c r="J5128" s="1">
        <v>45658</v>
      </c>
      <c r="K5128" t="s">
        <v>23435</v>
      </c>
      <c r="L5128" t="s">
        <v>23436</v>
      </c>
      <c r="M5128" t="s">
        <v>27</v>
      </c>
      <c r="N5128">
        <v>2</v>
      </c>
      <c r="O5128">
        <f>Table1[[#This Row],[Price]]-0.1*Table1[[#This Row],[Price]]</f>
        <v>320.58</v>
      </c>
      <c r="P5128" s="9">
        <f>(Table1[[#This Row],[Expiration Date]]-Table1[[#This Row],[Manufacturing Date]])/365</f>
        <v>1.8027397260273972</v>
      </c>
      <c r="Q5128" t="str">
        <f>IF(Table1[[#This Row],[Expiration Date]]-J5136&gt;12/31/2024,"not expired","expired")</f>
        <v>expired</v>
      </c>
      <c r="R5128">
        <f>Table1[[#This Row],[Discounted Price]]*0.95</f>
        <v>304.55099999999999</v>
      </c>
      <c r="S5128">
        <f>Table1[[#This Row],[Discounted Price]]*0.9</f>
        <v>288.52199999999999</v>
      </c>
      <c r="T5128">
        <f>Table1[[#This Row],[Discounted Price]]*0.8</f>
        <v>256.464</v>
      </c>
      <c r="U5128">
        <f>Table1[[#This Row],[Price]]*0.52</f>
        <v>185.22399999999999</v>
      </c>
      <c r="V5128">
        <f>(Table1[[#This Row],[Price]]-Table1[[#This Row],[Scrap value]])/2</f>
        <v>85.488</v>
      </c>
    </row>
    <row r="5129" spans="1:22" x14ac:dyDescent="0.25">
      <c r="A5129" t="s">
        <v>23437</v>
      </c>
      <c r="B5129" t="s">
        <v>29</v>
      </c>
      <c r="C5129" t="s">
        <v>47</v>
      </c>
      <c r="D5129" t="s">
        <v>23438</v>
      </c>
      <c r="E5129">
        <v>174.24</v>
      </c>
      <c r="F5129">
        <v>94</v>
      </c>
      <c r="G5129" t="s">
        <v>43730</v>
      </c>
      <c r="H5129" t="s">
        <v>20017</v>
      </c>
      <c r="I5129" s="1">
        <v>44927</v>
      </c>
      <c r="J5129" s="1">
        <v>45658</v>
      </c>
      <c r="K5129" t="s">
        <v>23439</v>
      </c>
      <c r="L5129" t="s">
        <v>23440</v>
      </c>
      <c r="M5129" t="s">
        <v>45</v>
      </c>
      <c r="N5129">
        <v>2</v>
      </c>
      <c r="O5129">
        <f>Table1[[#This Row],[Price]]-0.1*Table1[[#This Row],[Price]]</f>
        <v>156.816</v>
      </c>
      <c r="P5129" s="9">
        <f>(Table1[[#This Row],[Expiration Date]]-Table1[[#This Row],[Manufacturing Date]])/365</f>
        <v>2.0027397260273974</v>
      </c>
      <c r="Q5129" t="str">
        <f>IF(Table1[[#This Row],[Expiration Date]]-J5137&gt;12/31/2024,"not expired","expired")</f>
        <v>expired</v>
      </c>
      <c r="R5129">
        <f>Table1[[#This Row],[Discounted Price]]*0.95</f>
        <v>148.9752</v>
      </c>
      <c r="S5129">
        <f>Table1[[#This Row],[Discounted Price]]*0.9</f>
        <v>141.1344</v>
      </c>
      <c r="T5129">
        <f>Table1[[#This Row],[Discounted Price]]*0.8</f>
        <v>125.45280000000001</v>
      </c>
      <c r="U5129">
        <f>Table1[[#This Row],[Price]]*0.52</f>
        <v>90.604800000000012</v>
      </c>
      <c r="V5129">
        <f>(Table1[[#This Row],[Price]]-Table1[[#This Row],[Scrap value]])/2</f>
        <v>41.817599999999999</v>
      </c>
    </row>
    <row r="5130" spans="1:22" x14ac:dyDescent="0.25">
      <c r="A5130" t="s">
        <v>23441</v>
      </c>
      <c r="B5130" t="s">
        <v>15</v>
      </c>
      <c r="C5130" t="s">
        <v>47</v>
      </c>
      <c r="D5130" t="s">
        <v>23442</v>
      </c>
      <c r="E5130">
        <v>475.8</v>
      </c>
      <c r="F5130">
        <v>24</v>
      </c>
      <c r="G5130" t="s">
        <v>43728</v>
      </c>
      <c r="H5130" t="s">
        <v>13053</v>
      </c>
      <c r="I5130" s="1">
        <v>44927</v>
      </c>
      <c r="J5130" s="1">
        <v>45292</v>
      </c>
      <c r="K5130" t="s">
        <v>23443</v>
      </c>
      <c r="L5130" t="s">
        <v>23444</v>
      </c>
      <c r="M5130" t="s">
        <v>45</v>
      </c>
      <c r="N5130">
        <v>2</v>
      </c>
      <c r="O5130">
        <f>Table1[[#This Row],[Price]]-0.1*Table1[[#This Row],[Price]]</f>
        <v>428.22</v>
      </c>
      <c r="P5130" s="9">
        <f>(Table1[[#This Row],[Expiration Date]]-Table1[[#This Row],[Manufacturing Date]])/365</f>
        <v>1</v>
      </c>
      <c r="Q5130" t="str">
        <f>IF(Table1[[#This Row],[Expiration Date]]-J5138&gt;12/31/2024,"not expired","expired")</f>
        <v>expired</v>
      </c>
      <c r="R5130">
        <f>Table1[[#This Row],[Discounted Price]]*0.95</f>
        <v>406.80900000000003</v>
      </c>
      <c r="S5130">
        <f>Table1[[#This Row],[Discounted Price]]*0.9</f>
        <v>385.39800000000002</v>
      </c>
      <c r="T5130">
        <f>Table1[[#This Row],[Discounted Price]]*0.8</f>
        <v>342.57600000000002</v>
      </c>
      <c r="U5130">
        <f>Table1[[#This Row],[Price]]*0.52</f>
        <v>247.41600000000003</v>
      </c>
      <c r="V5130">
        <f>(Table1[[#This Row],[Price]]-Table1[[#This Row],[Scrap value]])/2</f>
        <v>114.19199999999999</v>
      </c>
    </row>
    <row r="5131" spans="1:22" x14ac:dyDescent="0.25">
      <c r="A5131" t="s">
        <v>23445</v>
      </c>
      <c r="B5131" t="s">
        <v>15</v>
      </c>
      <c r="C5131" t="s">
        <v>47</v>
      </c>
      <c r="D5131" t="s">
        <v>23446</v>
      </c>
      <c r="E5131">
        <v>31.73</v>
      </c>
      <c r="F5131">
        <v>65</v>
      </c>
      <c r="G5131" t="s">
        <v>43729</v>
      </c>
      <c r="H5131" t="s">
        <v>10507</v>
      </c>
      <c r="I5131" s="1">
        <v>45137</v>
      </c>
      <c r="J5131" s="1">
        <v>45658</v>
      </c>
      <c r="K5131" t="s">
        <v>23447</v>
      </c>
      <c r="L5131" t="s">
        <v>23448</v>
      </c>
      <c r="M5131" t="s">
        <v>20</v>
      </c>
      <c r="N5131">
        <v>1</v>
      </c>
      <c r="O5131">
        <f>Table1[[#This Row],[Price]]-0.1*Table1[[#This Row],[Price]]</f>
        <v>28.557000000000002</v>
      </c>
      <c r="P5131" s="9">
        <f>(Table1[[#This Row],[Expiration Date]]-Table1[[#This Row],[Manufacturing Date]])/365</f>
        <v>1.4273972602739726</v>
      </c>
      <c r="Q5131" t="str">
        <f>IF(Table1[[#This Row],[Expiration Date]]-J5139&gt;12/31/2024,"not expired","expired")</f>
        <v>expired</v>
      </c>
      <c r="R5131">
        <f>Table1[[#This Row],[Discounted Price]]*0.95</f>
        <v>27.129149999999999</v>
      </c>
      <c r="S5131">
        <f>Table1[[#This Row],[Discounted Price]]*0.9</f>
        <v>25.701300000000003</v>
      </c>
      <c r="T5131">
        <f>Table1[[#This Row],[Discounted Price]]*0.8</f>
        <v>22.845600000000005</v>
      </c>
      <c r="U5131">
        <f>Table1[[#This Row],[Price]]*0.52</f>
        <v>16.499600000000001</v>
      </c>
      <c r="V5131">
        <f>(Table1[[#This Row],[Price]]-Table1[[#This Row],[Scrap value]])/2</f>
        <v>7.6151999999999997</v>
      </c>
    </row>
    <row r="5132" spans="1:22" x14ac:dyDescent="0.25">
      <c r="A5132" t="s">
        <v>23449</v>
      </c>
      <c r="B5132" t="s">
        <v>15</v>
      </c>
      <c r="C5132" t="s">
        <v>47</v>
      </c>
      <c r="D5132" t="s">
        <v>23450</v>
      </c>
      <c r="E5132">
        <v>88.05</v>
      </c>
      <c r="F5132">
        <v>41</v>
      </c>
      <c r="G5132" t="s">
        <v>43728</v>
      </c>
      <c r="H5132" t="s">
        <v>369</v>
      </c>
      <c r="I5132" s="1">
        <v>45000</v>
      </c>
      <c r="J5132" s="1">
        <v>46023</v>
      </c>
      <c r="K5132" t="s">
        <v>23451</v>
      </c>
      <c r="L5132" t="s">
        <v>23452</v>
      </c>
      <c r="M5132" t="s">
        <v>27</v>
      </c>
      <c r="N5132">
        <v>3</v>
      </c>
      <c r="O5132">
        <f>Table1[[#This Row],[Price]]-0.1*Table1[[#This Row],[Price]]</f>
        <v>79.245000000000005</v>
      </c>
      <c r="P5132" s="9">
        <f>(Table1[[#This Row],[Expiration Date]]-Table1[[#This Row],[Manufacturing Date]])/365</f>
        <v>2.8027397260273972</v>
      </c>
      <c r="Q5132" t="str">
        <f>IF(Table1[[#This Row],[Expiration Date]]-J5140&gt;12/31/2024,"not expired","expired")</f>
        <v>not expired</v>
      </c>
      <c r="R5132">
        <f>Table1[[#This Row],[Discounted Price]]*0.95</f>
        <v>75.282750000000007</v>
      </c>
      <c r="S5132">
        <f>Table1[[#This Row],[Discounted Price]]*0.9</f>
        <v>71.32050000000001</v>
      </c>
      <c r="T5132">
        <f>Table1[[#This Row],[Discounted Price]]*0.8</f>
        <v>63.396000000000008</v>
      </c>
      <c r="U5132">
        <f>Table1[[#This Row],[Price]]*0.52</f>
        <v>45.786000000000001</v>
      </c>
      <c r="V5132">
        <f>(Table1[[#This Row],[Price]]-Table1[[#This Row],[Scrap value]])/2</f>
        <v>21.131999999999998</v>
      </c>
    </row>
    <row r="5133" spans="1:22" x14ac:dyDescent="0.25">
      <c r="A5133" t="s">
        <v>23453</v>
      </c>
      <c r="B5133" t="s">
        <v>29</v>
      </c>
      <c r="C5133" t="s">
        <v>47</v>
      </c>
      <c r="D5133" t="s">
        <v>23454</v>
      </c>
      <c r="E5133">
        <v>244.63</v>
      </c>
      <c r="F5133">
        <v>80</v>
      </c>
      <c r="G5133" t="s">
        <v>43730</v>
      </c>
      <c r="H5133" t="s">
        <v>23455</v>
      </c>
      <c r="I5133" s="1">
        <v>45000</v>
      </c>
      <c r="J5133" s="1">
        <v>46023</v>
      </c>
      <c r="K5133" t="s">
        <v>23456</v>
      </c>
      <c r="L5133" t="s">
        <v>23457</v>
      </c>
      <c r="M5133" t="s">
        <v>27</v>
      </c>
      <c r="N5133">
        <v>5</v>
      </c>
      <c r="O5133">
        <f>Table1[[#This Row],[Price]]-0.1*Table1[[#This Row],[Price]]</f>
        <v>220.167</v>
      </c>
      <c r="P5133" s="9">
        <f>(Table1[[#This Row],[Expiration Date]]-Table1[[#This Row],[Manufacturing Date]])/365</f>
        <v>2.8027397260273972</v>
      </c>
      <c r="Q5133" t="str">
        <f>IF(Table1[[#This Row],[Expiration Date]]-J5141&gt;12/31/2024,"not expired","expired")</f>
        <v>not expired</v>
      </c>
      <c r="R5133">
        <f>Table1[[#This Row],[Discounted Price]]*0.95</f>
        <v>209.15864999999999</v>
      </c>
      <c r="S5133">
        <f>Table1[[#This Row],[Discounted Price]]*0.9</f>
        <v>198.15030000000002</v>
      </c>
      <c r="T5133">
        <f>Table1[[#This Row],[Discounted Price]]*0.8</f>
        <v>176.1336</v>
      </c>
      <c r="U5133">
        <f>Table1[[#This Row],[Price]]*0.52</f>
        <v>127.2076</v>
      </c>
      <c r="V5133">
        <f>(Table1[[#This Row],[Price]]-Table1[[#This Row],[Scrap value]])/2</f>
        <v>58.711199999999998</v>
      </c>
    </row>
    <row r="5134" spans="1:22" x14ac:dyDescent="0.25">
      <c r="A5134" t="s">
        <v>23458</v>
      </c>
      <c r="B5134" t="s">
        <v>29</v>
      </c>
      <c r="C5134" t="s">
        <v>47</v>
      </c>
      <c r="D5134" t="s">
        <v>23459</v>
      </c>
      <c r="E5134">
        <v>24.37</v>
      </c>
      <c r="F5134">
        <v>58</v>
      </c>
      <c r="G5134" t="s">
        <v>43730</v>
      </c>
      <c r="H5134" t="s">
        <v>11491</v>
      </c>
      <c r="I5134" s="1">
        <v>44927</v>
      </c>
      <c r="J5134" s="1">
        <v>46023</v>
      </c>
      <c r="K5134" t="s">
        <v>23460</v>
      </c>
      <c r="L5134" t="s">
        <v>23461</v>
      </c>
      <c r="M5134" t="s">
        <v>20</v>
      </c>
      <c r="N5134">
        <v>5</v>
      </c>
      <c r="O5134">
        <f>Table1[[#This Row],[Price]]-0.1*Table1[[#This Row],[Price]]</f>
        <v>21.933</v>
      </c>
      <c r="P5134" s="9">
        <f>(Table1[[#This Row],[Expiration Date]]-Table1[[#This Row],[Manufacturing Date]])/365</f>
        <v>3.0027397260273974</v>
      </c>
      <c r="Q5134" t="str">
        <f>IF(Table1[[#This Row],[Expiration Date]]-J5142&gt;12/31/2024,"not expired","expired")</f>
        <v>expired</v>
      </c>
      <c r="R5134">
        <f>Table1[[#This Row],[Discounted Price]]*0.95</f>
        <v>20.836349999999999</v>
      </c>
      <c r="S5134">
        <f>Table1[[#This Row],[Discounted Price]]*0.9</f>
        <v>19.739699999999999</v>
      </c>
      <c r="T5134">
        <f>Table1[[#This Row],[Discounted Price]]*0.8</f>
        <v>17.546400000000002</v>
      </c>
      <c r="U5134">
        <f>Table1[[#This Row],[Price]]*0.52</f>
        <v>12.672400000000001</v>
      </c>
      <c r="V5134">
        <f>(Table1[[#This Row],[Price]]-Table1[[#This Row],[Scrap value]])/2</f>
        <v>5.8487999999999998</v>
      </c>
    </row>
    <row r="5135" spans="1:22" x14ac:dyDescent="0.25">
      <c r="A5135" t="s">
        <v>23462</v>
      </c>
      <c r="B5135" t="s">
        <v>35</v>
      </c>
      <c r="C5135" t="s">
        <v>47</v>
      </c>
      <c r="D5135" t="s">
        <v>23463</v>
      </c>
      <c r="E5135">
        <v>94.65</v>
      </c>
      <c r="F5135">
        <v>44</v>
      </c>
      <c r="G5135" t="s">
        <v>43729</v>
      </c>
      <c r="H5135" t="s">
        <v>5620</v>
      </c>
      <c r="I5135" s="1">
        <v>45137</v>
      </c>
      <c r="J5135" s="1">
        <v>46023</v>
      </c>
      <c r="K5135" t="s">
        <v>23464</v>
      </c>
      <c r="L5135" t="s">
        <v>23465</v>
      </c>
      <c r="M5135" t="s">
        <v>45</v>
      </c>
      <c r="N5135">
        <v>1</v>
      </c>
      <c r="O5135">
        <f>Table1[[#This Row],[Price]]-0.1*Table1[[#This Row],[Price]]</f>
        <v>85.185000000000002</v>
      </c>
      <c r="P5135" s="9">
        <f>(Table1[[#This Row],[Expiration Date]]-Table1[[#This Row],[Manufacturing Date]])/365</f>
        <v>2.4273972602739726</v>
      </c>
      <c r="Q5135" t="str">
        <f>IF(Table1[[#This Row],[Expiration Date]]-J5143&gt;12/31/2024,"not expired","expired")</f>
        <v>expired</v>
      </c>
      <c r="R5135">
        <f>Table1[[#This Row],[Discounted Price]]*0.95</f>
        <v>80.925749999999994</v>
      </c>
      <c r="S5135">
        <f>Table1[[#This Row],[Discounted Price]]*0.9</f>
        <v>76.666499999999999</v>
      </c>
      <c r="T5135">
        <f>Table1[[#This Row],[Discounted Price]]*0.8</f>
        <v>68.14800000000001</v>
      </c>
      <c r="U5135">
        <f>Table1[[#This Row],[Price]]*0.52</f>
        <v>49.218000000000004</v>
      </c>
      <c r="V5135">
        <f>(Table1[[#This Row],[Price]]-Table1[[#This Row],[Scrap value]])/2</f>
        <v>22.716000000000001</v>
      </c>
    </row>
    <row r="5136" spans="1:22" x14ac:dyDescent="0.25">
      <c r="A5136" t="s">
        <v>23466</v>
      </c>
      <c r="B5136" t="s">
        <v>15</v>
      </c>
      <c r="C5136" t="s">
        <v>47</v>
      </c>
      <c r="D5136" t="s">
        <v>23467</v>
      </c>
      <c r="E5136">
        <v>388.38</v>
      </c>
      <c r="F5136">
        <v>5</v>
      </c>
      <c r="G5136" t="s">
        <v>43729</v>
      </c>
      <c r="H5136" t="s">
        <v>6485</v>
      </c>
      <c r="I5136" s="1">
        <v>45000</v>
      </c>
      <c r="J5136" s="1">
        <v>46023</v>
      </c>
      <c r="K5136" t="s">
        <v>23468</v>
      </c>
      <c r="L5136" t="s">
        <v>23469</v>
      </c>
      <c r="M5136" t="s">
        <v>27</v>
      </c>
      <c r="N5136">
        <v>3</v>
      </c>
      <c r="O5136">
        <f>Table1[[#This Row],[Price]]-0.1*Table1[[#This Row],[Price]]</f>
        <v>349.54199999999997</v>
      </c>
      <c r="P5136" s="9">
        <f>(Table1[[#This Row],[Expiration Date]]-Table1[[#This Row],[Manufacturing Date]])/365</f>
        <v>2.8027397260273972</v>
      </c>
      <c r="Q5136" t="str">
        <f>IF(Table1[[#This Row],[Expiration Date]]-J5144&gt;12/31/2024,"not expired","expired")</f>
        <v>not expired</v>
      </c>
      <c r="R5136">
        <f>Table1[[#This Row],[Discounted Price]]*0.95</f>
        <v>332.06489999999997</v>
      </c>
      <c r="S5136">
        <f>Table1[[#This Row],[Discounted Price]]*0.9</f>
        <v>314.58779999999996</v>
      </c>
      <c r="T5136">
        <f>Table1[[#This Row],[Discounted Price]]*0.8</f>
        <v>279.6336</v>
      </c>
      <c r="U5136">
        <f>Table1[[#This Row],[Price]]*0.52</f>
        <v>201.95760000000001</v>
      </c>
      <c r="V5136">
        <f>(Table1[[#This Row],[Price]]-Table1[[#This Row],[Scrap value]])/2</f>
        <v>93.211199999999991</v>
      </c>
    </row>
    <row r="5137" spans="1:22" x14ac:dyDescent="0.25">
      <c r="A5137" t="s">
        <v>23470</v>
      </c>
      <c r="B5137" t="s">
        <v>15</v>
      </c>
      <c r="C5137" t="s">
        <v>47</v>
      </c>
      <c r="D5137" t="s">
        <v>23471</v>
      </c>
      <c r="E5137">
        <v>43.75</v>
      </c>
      <c r="F5137">
        <v>100</v>
      </c>
      <c r="G5137" t="s">
        <v>43729</v>
      </c>
      <c r="H5137" t="s">
        <v>14309</v>
      </c>
      <c r="I5137" s="1">
        <v>45000</v>
      </c>
      <c r="J5137" s="1">
        <v>46023</v>
      </c>
      <c r="K5137" t="s">
        <v>23472</v>
      </c>
      <c r="L5137" t="s">
        <v>23473</v>
      </c>
      <c r="M5137" t="s">
        <v>45</v>
      </c>
      <c r="N5137">
        <v>3</v>
      </c>
      <c r="O5137">
        <f>Table1[[#This Row],[Price]]-0.1*Table1[[#This Row],[Price]]</f>
        <v>39.375</v>
      </c>
      <c r="P5137" s="9">
        <f>(Table1[[#This Row],[Expiration Date]]-Table1[[#This Row],[Manufacturing Date]])/365</f>
        <v>2.8027397260273972</v>
      </c>
      <c r="Q5137" t="str">
        <f>IF(Table1[[#This Row],[Expiration Date]]-J5145&gt;12/31/2024,"not expired","expired")</f>
        <v>expired</v>
      </c>
      <c r="R5137">
        <f>Table1[[#This Row],[Discounted Price]]*0.95</f>
        <v>37.40625</v>
      </c>
      <c r="S5137">
        <f>Table1[[#This Row],[Discounted Price]]*0.9</f>
        <v>35.4375</v>
      </c>
      <c r="T5137">
        <f>Table1[[#This Row],[Discounted Price]]*0.8</f>
        <v>31.5</v>
      </c>
      <c r="U5137">
        <f>Table1[[#This Row],[Price]]*0.52</f>
        <v>22.75</v>
      </c>
      <c r="V5137">
        <f>(Table1[[#This Row],[Price]]-Table1[[#This Row],[Scrap value]])/2</f>
        <v>10.5</v>
      </c>
    </row>
    <row r="5138" spans="1:22" x14ac:dyDescent="0.25">
      <c r="A5138" t="s">
        <v>23474</v>
      </c>
      <c r="B5138" t="s">
        <v>15</v>
      </c>
      <c r="C5138" t="s">
        <v>47</v>
      </c>
      <c r="D5138" t="s">
        <v>23475</v>
      </c>
      <c r="E5138">
        <v>237.78</v>
      </c>
      <c r="F5138">
        <v>13</v>
      </c>
      <c r="G5138" t="s">
        <v>43729</v>
      </c>
      <c r="H5138" t="s">
        <v>209</v>
      </c>
      <c r="I5138" s="1">
        <v>44927</v>
      </c>
      <c r="J5138" s="1">
        <v>46023</v>
      </c>
      <c r="K5138" t="s">
        <v>23476</v>
      </c>
      <c r="L5138" t="s">
        <v>23477</v>
      </c>
      <c r="M5138" t="s">
        <v>27</v>
      </c>
      <c r="N5138">
        <v>2</v>
      </c>
      <c r="O5138">
        <f>Table1[[#This Row],[Price]]-0.1*Table1[[#This Row],[Price]]</f>
        <v>214.00200000000001</v>
      </c>
      <c r="P5138" s="9">
        <f>(Table1[[#This Row],[Expiration Date]]-Table1[[#This Row],[Manufacturing Date]])/365</f>
        <v>3.0027397260273974</v>
      </c>
      <c r="Q5138" t="str">
        <f>IF(Table1[[#This Row],[Expiration Date]]-J5146&gt;12/31/2024,"not expired","expired")</f>
        <v>not expired</v>
      </c>
      <c r="R5138">
        <f>Table1[[#This Row],[Discounted Price]]*0.95</f>
        <v>203.30189999999999</v>
      </c>
      <c r="S5138">
        <f>Table1[[#This Row],[Discounted Price]]*0.9</f>
        <v>192.60180000000003</v>
      </c>
      <c r="T5138">
        <f>Table1[[#This Row],[Discounted Price]]*0.8</f>
        <v>171.20160000000001</v>
      </c>
      <c r="U5138">
        <f>Table1[[#This Row],[Price]]*0.52</f>
        <v>123.6456</v>
      </c>
      <c r="V5138">
        <f>(Table1[[#This Row],[Price]]-Table1[[#This Row],[Scrap value]])/2</f>
        <v>57.0672</v>
      </c>
    </row>
    <row r="5139" spans="1:22" x14ac:dyDescent="0.25">
      <c r="A5139" t="s">
        <v>23478</v>
      </c>
      <c r="B5139" t="s">
        <v>22</v>
      </c>
      <c r="C5139" t="s">
        <v>47</v>
      </c>
      <c r="D5139" t="s">
        <v>23479</v>
      </c>
      <c r="E5139">
        <v>380.06</v>
      </c>
      <c r="F5139">
        <v>29</v>
      </c>
      <c r="G5139" t="s">
        <v>43730</v>
      </c>
      <c r="H5139" t="s">
        <v>23480</v>
      </c>
      <c r="I5139" s="1">
        <v>45137</v>
      </c>
      <c r="J5139" s="1">
        <v>46023</v>
      </c>
      <c r="K5139" t="s">
        <v>23481</v>
      </c>
      <c r="L5139" t="s">
        <v>23482</v>
      </c>
      <c r="M5139" t="s">
        <v>45</v>
      </c>
      <c r="N5139">
        <v>3</v>
      </c>
      <c r="O5139">
        <f>Table1[[#This Row],[Price]]-0.1*Table1[[#This Row],[Price]]</f>
        <v>342.05399999999997</v>
      </c>
      <c r="P5139" s="9">
        <f>(Table1[[#This Row],[Expiration Date]]-Table1[[#This Row],[Manufacturing Date]])/365</f>
        <v>2.4273972602739726</v>
      </c>
      <c r="Q5139" t="str">
        <f>IF(Table1[[#This Row],[Expiration Date]]-J5147&gt;12/31/2024,"not expired","expired")</f>
        <v>expired</v>
      </c>
      <c r="R5139">
        <f>Table1[[#This Row],[Discounted Price]]*0.95</f>
        <v>324.95129999999995</v>
      </c>
      <c r="S5139">
        <f>Table1[[#This Row],[Discounted Price]]*0.9</f>
        <v>307.84859999999998</v>
      </c>
      <c r="T5139">
        <f>Table1[[#This Row],[Discounted Price]]*0.8</f>
        <v>273.64319999999998</v>
      </c>
      <c r="U5139">
        <f>Table1[[#This Row],[Price]]*0.52</f>
        <v>197.63120000000001</v>
      </c>
      <c r="V5139">
        <f>(Table1[[#This Row],[Price]]-Table1[[#This Row],[Scrap value]])/2</f>
        <v>91.214399999999998</v>
      </c>
    </row>
    <row r="5140" spans="1:22" x14ac:dyDescent="0.25">
      <c r="A5140" t="s">
        <v>23483</v>
      </c>
      <c r="B5140" t="s">
        <v>15</v>
      </c>
      <c r="C5140" t="s">
        <v>47</v>
      </c>
      <c r="D5140" t="s">
        <v>23484</v>
      </c>
      <c r="E5140">
        <v>463.59</v>
      </c>
      <c r="F5140">
        <v>55</v>
      </c>
      <c r="G5140" t="s">
        <v>43730</v>
      </c>
      <c r="H5140" t="s">
        <v>638</v>
      </c>
      <c r="I5140" s="1">
        <v>44927</v>
      </c>
      <c r="J5140" s="1">
        <v>45658</v>
      </c>
      <c r="K5140" t="s">
        <v>23485</v>
      </c>
      <c r="L5140" t="s">
        <v>23486</v>
      </c>
      <c r="M5140" t="s">
        <v>45</v>
      </c>
      <c r="N5140">
        <v>3</v>
      </c>
      <c r="O5140">
        <f>Table1[[#This Row],[Price]]-0.1*Table1[[#This Row],[Price]]</f>
        <v>417.23099999999999</v>
      </c>
      <c r="P5140" s="9">
        <f>(Table1[[#This Row],[Expiration Date]]-Table1[[#This Row],[Manufacturing Date]])/365</f>
        <v>2.0027397260273974</v>
      </c>
      <c r="Q5140" t="str">
        <f>IF(Table1[[#This Row],[Expiration Date]]-J5148&gt;12/31/2024,"not expired","expired")</f>
        <v>expired</v>
      </c>
      <c r="R5140">
        <f>Table1[[#This Row],[Discounted Price]]*0.95</f>
        <v>396.36944999999997</v>
      </c>
      <c r="S5140">
        <f>Table1[[#This Row],[Discounted Price]]*0.9</f>
        <v>375.50790000000001</v>
      </c>
      <c r="T5140">
        <f>Table1[[#This Row],[Discounted Price]]*0.8</f>
        <v>333.78480000000002</v>
      </c>
      <c r="U5140">
        <f>Table1[[#This Row],[Price]]*0.52</f>
        <v>241.0668</v>
      </c>
      <c r="V5140">
        <f>(Table1[[#This Row],[Price]]-Table1[[#This Row],[Scrap value]])/2</f>
        <v>111.26159999999999</v>
      </c>
    </row>
    <row r="5141" spans="1:22" x14ac:dyDescent="0.25">
      <c r="A5141" t="s">
        <v>23487</v>
      </c>
      <c r="B5141" t="s">
        <v>29</v>
      </c>
      <c r="C5141" t="s">
        <v>47</v>
      </c>
      <c r="D5141" t="s">
        <v>23488</v>
      </c>
      <c r="E5141">
        <v>293.14999999999998</v>
      </c>
      <c r="F5141">
        <v>82</v>
      </c>
      <c r="G5141" t="s">
        <v>43728</v>
      </c>
      <c r="H5141" t="s">
        <v>23489</v>
      </c>
      <c r="I5141" s="1">
        <v>45137</v>
      </c>
      <c r="J5141" s="1">
        <v>45292</v>
      </c>
      <c r="K5141" t="s">
        <v>23490</v>
      </c>
      <c r="L5141" t="s">
        <v>23491</v>
      </c>
      <c r="M5141" t="s">
        <v>45</v>
      </c>
      <c r="N5141">
        <v>3</v>
      </c>
      <c r="O5141">
        <f>Table1[[#This Row],[Price]]-0.1*Table1[[#This Row],[Price]]</f>
        <v>263.83499999999998</v>
      </c>
      <c r="P5141" s="9">
        <f>(Table1[[#This Row],[Expiration Date]]-Table1[[#This Row],[Manufacturing Date]])/365</f>
        <v>0.42465753424657532</v>
      </c>
      <c r="Q5141" t="str">
        <f>IF(Table1[[#This Row],[Expiration Date]]-J5149&gt;12/31/2024,"not expired","expired")</f>
        <v>expired</v>
      </c>
      <c r="R5141">
        <f>Table1[[#This Row],[Discounted Price]]*0.95</f>
        <v>250.64324999999997</v>
      </c>
      <c r="S5141">
        <f>Table1[[#This Row],[Discounted Price]]*0.9</f>
        <v>237.45149999999998</v>
      </c>
      <c r="T5141">
        <f>Table1[[#This Row],[Discounted Price]]*0.8</f>
        <v>211.06799999999998</v>
      </c>
      <c r="U5141">
        <f>Table1[[#This Row],[Price]]*0.52</f>
        <v>152.43799999999999</v>
      </c>
      <c r="V5141">
        <f>(Table1[[#This Row],[Price]]-Table1[[#This Row],[Scrap value]])/2</f>
        <v>70.355999999999995</v>
      </c>
    </row>
    <row r="5142" spans="1:22" x14ac:dyDescent="0.25">
      <c r="A5142" t="s">
        <v>23492</v>
      </c>
      <c r="B5142" t="s">
        <v>15</v>
      </c>
      <c r="C5142" t="s">
        <v>47</v>
      </c>
      <c r="D5142" t="s">
        <v>23493</v>
      </c>
      <c r="E5142">
        <v>76.17</v>
      </c>
      <c r="F5142">
        <v>49</v>
      </c>
      <c r="G5142" t="s">
        <v>43728</v>
      </c>
      <c r="H5142" t="s">
        <v>23494</v>
      </c>
      <c r="I5142" s="1">
        <v>45137</v>
      </c>
      <c r="J5142" s="1">
        <v>46023</v>
      </c>
      <c r="K5142" t="s">
        <v>23495</v>
      </c>
      <c r="L5142" t="s">
        <v>23496</v>
      </c>
      <c r="M5142" t="s">
        <v>27</v>
      </c>
      <c r="N5142">
        <v>4</v>
      </c>
      <c r="O5142">
        <f>Table1[[#This Row],[Price]]-0.1*Table1[[#This Row],[Price]]</f>
        <v>68.552999999999997</v>
      </c>
      <c r="P5142" s="9">
        <f>(Table1[[#This Row],[Expiration Date]]-Table1[[#This Row],[Manufacturing Date]])/365</f>
        <v>2.4273972602739726</v>
      </c>
      <c r="Q5142" t="str">
        <f>IF(Table1[[#This Row],[Expiration Date]]-J5150&gt;12/31/2024,"not expired","expired")</f>
        <v>not expired</v>
      </c>
      <c r="R5142">
        <f>Table1[[#This Row],[Discounted Price]]*0.95</f>
        <v>65.125349999999997</v>
      </c>
      <c r="S5142">
        <f>Table1[[#This Row],[Discounted Price]]*0.9</f>
        <v>61.697699999999998</v>
      </c>
      <c r="T5142">
        <f>Table1[[#This Row],[Discounted Price]]*0.8</f>
        <v>54.842399999999998</v>
      </c>
      <c r="U5142">
        <f>Table1[[#This Row],[Price]]*0.52</f>
        <v>39.608400000000003</v>
      </c>
      <c r="V5142">
        <f>(Table1[[#This Row],[Price]]-Table1[[#This Row],[Scrap value]])/2</f>
        <v>18.280799999999999</v>
      </c>
    </row>
    <row r="5143" spans="1:22" x14ac:dyDescent="0.25">
      <c r="A5143" t="s">
        <v>23497</v>
      </c>
      <c r="B5143" t="s">
        <v>35</v>
      </c>
      <c r="C5143" t="s">
        <v>47</v>
      </c>
      <c r="D5143" t="s">
        <v>23498</v>
      </c>
      <c r="E5143">
        <v>166.48</v>
      </c>
      <c r="F5143">
        <v>2</v>
      </c>
      <c r="G5143" t="s">
        <v>43729</v>
      </c>
      <c r="H5143" t="s">
        <v>5542</v>
      </c>
      <c r="I5143" s="1">
        <v>44927</v>
      </c>
      <c r="J5143" s="1">
        <v>46023</v>
      </c>
      <c r="K5143" t="s">
        <v>23499</v>
      </c>
      <c r="L5143" t="s">
        <v>23500</v>
      </c>
      <c r="M5143" t="s">
        <v>27</v>
      </c>
      <c r="N5143">
        <v>3</v>
      </c>
      <c r="O5143">
        <f>Table1[[#This Row],[Price]]-0.1*Table1[[#This Row],[Price]]</f>
        <v>149.83199999999999</v>
      </c>
      <c r="P5143" s="9">
        <f>(Table1[[#This Row],[Expiration Date]]-Table1[[#This Row],[Manufacturing Date]])/365</f>
        <v>3.0027397260273974</v>
      </c>
      <c r="Q5143" t="str">
        <f>IF(Table1[[#This Row],[Expiration Date]]-J5151&gt;12/31/2024,"not expired","expired")</f>
        <v>expired</v>
      </c>
      <c r="R5143">
        <f>Table1[[#This Row],[Discounted Price]]*0.95</f>
        <v>142.34039999999999</v>
      </c>
      <c r="S5143">
        <f>Table1[[#This Row],[Discounted Price]]*0.9</f>
        <v>134.84880000000001</v>
      </c>
      <c r="T5143">
        <f>Table1[[#This Row],[Discounted Price]]*0.8</f>
        <v>119.8656</v>
      </c>
      <c r="U5143">
        <f>Table1[[#This Row],[Price]]*0.52</f>
        <v>86.569599999999994</v>
      </c>
      <c r="V5143">
        <f>(Table1[[#This Row],[Price]]-Table1[[#This Row],[Scrap value]])/2</f>
        <v>39.955199999999998</v>
      </c>
    </row>
    <row r="5144" spans="1:22" x14ac:dyDescent="0.25">
      <c r="A5144" t="s">
        <v>23501</v>
      </c>
      <c r="B5144" t="s">
        <v>15</v>
      </c>
      <c r="C5144" t="s">
        <v>47</v>
      </c>
      <c r="D5144" t="s">
        <v>23502</v>
      </c>
      <c r="E5144">
        <v>81.39</v>
      </c>
      <c r="F5144">
        <v>87</v>
      </c>
      <c r="G5144" t="s">
        <v>43728</v>
      </c>
      <c r="H5144" t="s">
        <v>2590</v>
      </c>
      <c r="I5144" s="1">
        <v>44927</v>
      </c>
      <c r="J5144" s="1">
        <v>45292</v>
      </c>
      <c r="K5144" t="s">
        <v>23503</v>
      </c>
      <c r="L5144" t="s">
        <v>23504</v>
      </c>
      <c r="M5144" t="s">
        <v>27</v>
      </c>
      <c r="N5144">
        <v>5</v>
      </c>
      <c r="O5144">
        <f>Table1[[#This Row],[Price]]-0.1*Table1[[#This Row],[Price]]</f>
        <v>73.251000000000005</v>
      </c>
      <c r="P5144" s="9">
        <f>(Table1[[#This Row],[Expiration Date]]-Table1[[#This Row],[Manufacturing Date]])/365</f>
        <v>1</v>
      </c>
      <c r="Q5144" t="str">
        <f>IF(Table1[[#This Row],[Expiration Date]]-J5152&gt;12/31/2024,"not expired","expired")</f>
        <v>expired</v>
      </c>
      <c r="R5144">
        <f>Table1[[#This Row],[Discounted Price]]*0.95</f>
        <v>69.588449999999995</v>
      </c>
      <c r="S5144">
        <f>Table1[[#This Row],[Discounted Price]]*0.9</f>
        <v>65.925900000000013</v>
      </c>
      <c r="T5144">
        <f>Table1[[#This Row],[Discounted Price]]*0.8</f>
        <v>58.600800000000007</v>
      </c>
      <c r="U5144">
        <f>Table1[[#This Row],[Price]]*0.52</f>
        <v>42.322800000000001</v>
      </c>
      <c r="V5144">
        <f>(Table1[[#This Row],[Price]]-Table1[[#This Row],[Scrap value]])/2</f>
        <v>19.5336</v>
      </c>
    </row>
    <row r="5145" spans="1:22" x14ac:dyDescent="0.25">
      <c r="A5145" t="s">
        <v>23505</v>
      </c>
      <c r="B5145" t="s">
        <v>15</v>
      </c>
      <c r="C5145" t="s">
        <v>47</v>
      </c>
      <c r="D5145" t="s">
        <v>23506</v>
      </c>
      <c r="E5145">
        <v>90.44</v>
      </c>
      <c r="F5145">
        <v>72</v>
      </c>
      <c r="G5145" t="s">
        <v>43730</v>
      </c>
      <c r="H5145" t="s">
        <v>23507</v>
      </c>
      <c r="I5145" s="1">
        <v>44927</v>
      </c>
      <c r="J5145" s="1">
        <v>46023</v>
      </c>
      <c r="K5145" t="s">
        <v>23508</v>
      </c>
      <c r="L5145" t="s">
        <v>23509</v>
      </c>
      <c r="M5145" t="s">
        <v>20</v>
      </c>
      <c r="N5145">
        <v>2</v>
      </c>
      <c r="O5145">
        <f>Table1[[#This Row],[Price]]-0.1*Table1[[#This Row],[Price]]</f>
        <v>81.396000000000001</v>
      </c>
      <c r="P5145" s="9">
        <f>(Table1[[#This Row],[Expiration Date]]-Table1[[#This Row],[Manufacturing Date]])/365</f>
        <v>3.0027397260273974</v>
      </c>
      <c r="Q5145" t="str">
        <f>IF(Table1[[#This Row],[Expiration Date]]-J5153&gt;12/31/2024,"not expired","expired")</f>
        <v>expired</v>
      </c>
      <c r="R5145">
        <f>Table1[[#This Row],[Discounted Price]]*0.95</f>
        <v>77.3262</v>
      </c>
      <c r="S5145">
        <f>Table1[[#This Row],[Discounted Price]]*0.9</f>
        <v>73.256399999999999</v>
      </c>
      <c r="T5145">
        <f>Table1[[#This Row],[Discounted Price]]*0.8</f>
        <v>65.116799999999998</v>
      </c>
      <c r="U5145">
        <f>Table1[[#This Row],[Price]]*0.52</f>
        <v>47.028800000000004</v>
      </c>
      <c r="V5145">
        <f>(Table1[[#This Row],[Price]]-Table1[[#This Row],[Scrap value]])/2</f>
        <v>21.705599999999997</v>
      </c>
    </row>
    <row r="5146" spans="1:22" x14ac:dyDescent="0.25">
      <c r="A5146" t="s">
        <v>23510</v>
      </c>
      <c r="B5146" t="s">
        <v>15</v>
      </c>
      <c r="C5146" t="s">
        <v>47</v>
      </c>
      <c r="D5146" t="s">
        <v>23511</v>
      </c>
      <c r="E5146">
        <v>30.49</v>
      </c>
      <c r="F5146">
        <v>18</v>
      </c>
      <c r="G5146" t="s">
        <v>43728</v>
      </c>
      <c r="H5146" t="s">
        <v>5080</v>
      </c>
      <c r="I5146" s="1">
        <v>44927</v>
      </c>
      <c r="J5146" s="1">
        <v>45292</v>
      </c>
      <c r="K5146" t="s">
        <v>23512</v>
      </c>
      <c r="L5146" t="s">
        <v>23513</v>
      </c>
      <c r="M5146" t="s">
        <v>45</v>
      </c>
      <c r="N5146">
        <v>1</v>
      </c>
      <c r="O5146">
        <f>Table1[[#This Row],[Price]]-0.1*Table1[[#This Row],[Price]]</f>
        <v>27.440999999999999</v>
      </c>
      <c r="P5146" s="9">
        <f>(Table1[[#This Row],[Expiration Date]]-Table1[[#This Row],[Manufacturing Date]])/365</f>
        <v>1</v>
      </c>
      <c r="Q5146" t="str">
        <f>IF(Table1[[#This Row],[Expiration Date]]-J5154&gt;12/31/2024,"not expired","expired")</f>
        <v>expired</v>
      </c>
      <c r="R5146">
        <f>Table1[[#This Row],[Discounted Price]]*0.95</f>
        <v>26.068949999999997</v>
      </c>
      <c r="S5146">
        <f>Table1[[#This Row],[Discounted Price]]*0.9</f>
        <v>24.696899999999999</v>
      </c>
      <c r="T5146">
        <f>Table1[[#This Row],[Discounted Price]]*0.8</f>
        <v>21.9528</v>
      </c>
      <c r="U5146">
        <f>Table1[[#This Row],[Price]]*0.52</f>
        <v>15.854799999999999</v>
      </c>
      <c r="V5146">
        <f>(Table1[[#This Row],[Price]]-Table1[[#This Row],[Scrap value]])/2</f>
        <v>7.3175999999999997</v>
      </c>
    </row>
    <row r="5147" spans="1:22" x14ac:dyDescent="0.25">
      <c r="A5147" t="s">
        <v>23514</v>
      </c>
      <c r="B5147" t="s">
        <v>35</v>
      </c>
      <c r="C5147" t="s">
        <v>47</v>
      </c>
      <c r="D5147" t="s">
        <v>23515</v>
      </c>
      <c r="E5147">
        <v>247.69</v>
      </c>
      <c r="F5147">
        <v>46</v>
      </c>
      <c r="G5147" t="s">
        <v>43730</v>
      </c>
      <c r="H5147" t="s">
        <v>23516</v>
      </c>
      <c r="I5147" s="1">
        <v>45000</v>
      </c>
      <c r="J5147" s="1">
        <v>46023</v>
      </c>
      <c r="K5147" t="s">
        <v>23517</v>
      </c>
      <c r="L5147" t="s">
        <v>23518</v>
      </c>
      <c r="M5147" t="s">
        <v>27</v>
      </c>
      <c r="N5147">
        <v>5</v>
      </c>
      <c r="O5147">
        <f>Table1[[#This Row],[Price]]-0.1*Table1[[#This Row],[Price]]</f>
        <v>222.92099999999999</v>
      </c>
      <c r="P5147" s="9">
        <f>(Table1[[#This Row],[Expiration Date]]-Table1[[#This Row],[Manufacturing Date]])/365</f>
        <v>2.8027397260273972</v>
      </c>
      <c r="Q5147" t="str">
        <f>IF(Table1[[#This Row],[Expiration Date]]-J5155&gt;12/31/2024,"not expired","expired")</f>
        <v>not expired</v>
      </c>
      <c r="R5147">
        <f>Table1[[#This Row],[Discounted Price]]*0.95</f>
        <v>211.77494999999999</v>
      </c>
      <c r="S5147">
        <f>Table1[[#This Row],[Discounted Price]]*0.9</f>
        <v>200.62889999999999</v>
      </c>
      <c r="T5147">
        <f>Table1[[#This Row],[Discounted Price]]*0.8</f>
        <v>178.33680000000001</v>
      </c>
      <c r="U5147">
        <f>Table1[[#This Row],[Price]]*0.52</f>
        <v>128.7988</v>
      </c>
      <c r="V5147">
        <f>(Table1[[#This Row],[Price]]-Table1[[#This Row],[Scrap value]])/2</f>
        <v>59.445599999999999</v>
      </c>
    </row>
    <row r="5148" spans="1:22" x14ac:dyDescent="0.25">
      <c r="A5148" t="s">
        <v>23519</v>
      </c>
      <c r="B5148" t="s">
        <v>22</v>
      </c>
      <c r="C5148" t="s">
        <v>47</v>
      </c>
      <c r="D5148" t="s">
        <v>23520</v>
      </c>
      <c r="E5148">
        <v>14.14</v>
      </c>
      <c r="F5148">
        <v>54</v>
      </c>
      <c r="G5148" t="s">
        <v>43728</v>
      </c>
      <c r="H5148" t="s">
        <v>2654</v>
      </c>
      <c r="I5148" s="1">
        <v>45000</v>
      </c>
      <c r="J5148" s="1">
        <v>46023</v>
      </c>
      <c r="K5148" t="s">
        <v>23521</v>
      </c>
      <c r="L5148" t="s">
        <v>23522</v>
      </c>
      <c r="M5148" t="s">
        <v>20</v>
      </c>
      <c r="N5148">
        <v>1</v>
      </c>
      <c r="O5148">
        <f>Table1[[#This Row],[Price]]-0.1*Table1[[#This Row],[Price]]</f>
        <v>12.726000000000001</v>
      </c>
      <c r="P5148" s="9">
        <f>(Table1[[#This Row],[Expiration Date]]-Table1[[#This Row],[Manufacturing Date]])/365</f>
        <v>2.8027397260273972</v>
      </c>
      <c r="Q5148" t="str">
        <f>IF(Table1[[#This Row],[Expiration Date]]-J5156&gt;12/31/2024,"not expired","expired")</f>
        <v>expired</v>
      </c>
      <c r="R5148">
        <f>Table1[[#This Row],[Discounted Price]]*0.95</f>
        <v>12.089700000000001</v>
      </c>
      <c r="S5148">
        <f>Table1[[#This Row],[Discounted Price]]*0.9</f>
        <v>11.4534</v>
      </c>
      <c r="T5148">
        <f>Table1[[#This Row],[Discounted Price]]*0.8</f>
        <v>10.180800000000001</v>
      </c>
      <c r="U5148">
        <f>Table1[[#This Row],[Price]]*0.52</f>
        <v>7.3528000000000002</v>
      </c>
      <c r="V5148">
        <f>(Table1[[#This Row],[Price]]-Table1[[#This Row],[Scrap value]])/2</f>
        <v>3.3936000000000002</v>
      </c>
    </row>
    <row r="5149" spans="1:22" x14ac:dyDescent="0.25">
      <c r="A5149" t="s">
        <v>23523</v>
      </c>
      <c r="B5149" t="s">
        <v>29</v>
      </c>
      <c r="C5149" t="s">
        <v>47</v>
      </c>
      <c r="D5149" t="s">
        <v>23524</v>
      </c>
      <c r="E5149">
        <v>144.38</v>
      </c>
      <c r="F5149">
        <v>47</v>
      </c>
      <c r="G5149" t="s">
        <v>43728</v>
      </c>
      <c r="H5149" t="s">
        <v>18788</v>
      </c>
      <c r="I5149" s="1">
        <v>45000</v>
      </c>
      <c r="J5149" s="1">
        <v>45292</v>
      </c>
      <c r="K5149" t="s">
        <v>23525</v>
      </c>
      <c r="L5149" t="s">
        <v>23526</v>
      </c>
      <c r="M5149" t="s">
        <v>20</v>
      </c>
      <c r="N5149">
        <v>2</v>
      </c>
      <c r="O5149">
        <f>Table1[[#This Row],[Price]]-0.1*Table1[[#This Row],[Price]]</f>
        <v>129.94200000000001</v>
      </c>
      <c r="P5149" s="9">
        <f>(Table1[[#This Row],[Expiration Date]]-Table1[[#This Row],[Manufacturing Date]])/365</f>
        <v>0.8</v>
      </c>
      <c r="Q5149" t="str">
        <f>IF(Table1[[#This Row],[Expiration Date]]-J5157&gt;12/31/2024,"not expired","expired")</f>
        <v>expired</v>
      </c>
      <c r="R5149">
        <f>Table1[[#This Row],[Discounted Price]]*0.95</f>
        <v>123.4449</v>
      </c>
      <c r="S5149">
        <f>Table1[[#This Row],[Discounted Price]]*0.9</f>
        <v>116.94780000000002</v>
      </c>
      <c r="T5149">
        <f>Table1[[#This Row],[Discounted Price]]*0.8</f>
        <v>103.95360000000001</v>
      </c>
      <c r="U5149">
        <f>Table1[[#This Row],[Price]]*0.52</f>
        <v>75.077600000000004</v>
      </c>
      <c r="V5149">
        <f>(Table1[[#This Row],[Price]]-Table1[[#This Row],[Scrap value]])/2</f>
        <v>34.651199999999996</v>
      </c>
    </row>
    <row r="5150" spans="1:22" x14ac:dyDescent="0.25">
      <c r="A5150" t="s">
        <v>23527</v>
      </c>
      <c r="B5150" t="s">
        <v>15</v>
      </c>
      <c r="C5150" t="s">
        <v>47</v>
      </c>
      <c r="D5150" t="s">
        <v>23528</v>
      </c>
      <c r="E5150">
        <v>76.069999999999993</v>
      </c>
      <c r="F5150">
        <v>83</v>
      </c>
      <c r="G5150" t="s">
        <v>43730</v>
      </c>
      <c r="H5150" t="s">
        <v>4206</v>
      </c>
      <c r="I5150" s="1">
        <v>45000</v>
      </c>
      <c r="J5150" s="1">
        <v>45658</v>
      </c>
      <c r="K5150" t="s">
        <v>23529</v>
      </c>
      <c r="L5150" t="s">
        <v>23530</v>
      </c>
      <c r="M5150" t="s">
        <v>45</v>
      </c>
      <c r="N5150">
        <v>5</v>
      </c>
      <c r="O5150">
        <f>Table1[[#This Row],[Price]]-0.1*Table1[[#This Row],[Price]]</f>
        <v>68.462999999999994</v>
      </c>
      <c r="P5150" s="9">
        <f>(Table1[[#This Row],[Expiration Date]]-Table1[[#This Row],[Manufacturing Date]])/365</f>
        <v>1.8027397260273972</v>
      </c>
      <c r="Q5150" t="str">
        <f>IF(Table1[[#This Row],[Expiration Date]]-J5158&gt;12/31/2024,"not expired","expired")</f>
        <v>expired</v>
      </c>
      <c r="R5150">
        <f>Table1[[#This Row],[Discounted Price]]*0.95</f>
        <v>65.039849999999987</v>
      </c>
      <c r="S5150">
        <f>Table1[[#This Row],[Discounted Price]]*0.9</f>
        <v>61.616699999999994</v>
      </c>
      <c r="T5150">
        <f>Table1[[#This Row],[Discounted Price]]*0.8</f>
        <v>54.770399999999995</v>
      </c>
      <c r="U5150">
        <f>Table1[[#This Row],[Price]]*0.52</f>
        <v>39.556399999999996</v>
      </c>
      <c r="V5150">
        <f>(Table1[[#This Row],[Price]]-Table1[[#This Row],[Scrap value]])/2</f>
        <v>18.256799999999998</v>
      </c>
    </row>
    <row r="5151" spans="1:22" x14ac:dyDescent="0.25">
      <c r="A5151" t="s">
        <v>23531</v>
      </c>
      <c r="B5151" t="s">
        <v>29</v>
      </c>
      <c r="C5151" t="s">
        <v>47</v>
      </c>
      <c r="D5151" t="s">
        <v>23532</v>
      </c>
      <c r="E5151">
        <v>84.23</v>
      </c>
      <c r="F5151">
        <v>58</v>
      </c>
      <c r="G5151" t="s">
        <v>43729</v>
      </c>
      <c r="H5151" t="s">
        <v>3027</v>
      </c>
      <c r="I5151" s="1">
        <v>45000</v>
      </c>
      <c r="J5151" s="1">
        <v>46023</v>
      </c>
      <c r="K5151" t="s">
        <v>23533</v>
      </c>
      <c r="L5151" t="s">
        <v>23534</v>
      </c>
      <c r="M5151" t="s">
        <v>45</v>
      </c>
      <c r="N5151">
        <v>4</v>
      </c>
      <c r="O5151">
        <f>Table1[[#This Row],[Price]]-0.1*Table1[[#This Row],[Price]]</f>
        <v>75.807000000000002</v>
      </c>
      <c r="P5151" s="9">
        <f>(Table1[[#This Row],[Expiration Date]]-Table1[[#This Row],[Manufacturing Date]])/365</f>
        <v>2.8027397260273972</v>
      </c>
      <c r="Q5151" t="str">
        <f>IF(Table1[[#This Row],[Expiration Date]]-J5159&gt;12/31/2024,"not expired","expired")</f>
        <v>not expired</v>
      </c>
      <c r="R5151">
        <f>Table1[[#This Row],[Discounted Price]]*0.95</f>
        <v>72.016649999999998</v>
      </c>
      <c r="S5151">
        <f>Table1[[#This Row],[Discounted Price]]*0.9</f>
        <v>68.226300000000009</v>
      </c>
      <c r="T5151">
        <f>Table1[[#This Row],[Discounted Price]]*0.8</f>
        <v>60.645600000000002</v>
      </c>
      <c r="U5151">
        <f>Table1[[#This Row],[Price]]*0.52</f>
        <v>43.799600000000005</v>
      </c>
      <c r="V5151">
        <f>(Table1[[#This Row],[Price]]-Table1[[#This Row],[Scrap value]])/2</f>
        <v>20.215199999999999</v>
      </c>
    </row>
    <row r="5152" spans="1:22" x14ac:dyDescent="0.25">
      <c r="A5152" t="s">
        <v>23535</v>
      </c>
      <c r="B5152" t="s">
        <v>29</v>
      </c>
      <c r="C5152" t="s">
        <v>47</v>
      </c>
      <c r="D5152" t="s">
        <v>23536</v>
      </c>
      <c r="E5152">
        <v>336.97</v>
      </c>
      <c r="F5152">
        <v>44</v>
      </c>
      <c r="G5152" t="s">
        <v>43728</v>
      </c>
      <c r="H5152" t="s">
        <v>12260</v>
      </c>
      <c r="I5152" s="1">
        <v>45137</v>
      </c>
      <c r="J5152" s="1">
        <v>45658</v>
      </c>
      <c r="K5152" t="s">
        <v>23537</v>
      </c>
      <c r="L5152" t="s">
        <v>23538</v>
      </c>
      <c r="M5152" t="s">
        <v>20</v>
      </c>
      <c r="N5152">
        <v>1</v>
      </c>
      <c r="O5152">
        <f>Table1[[#This Row],[Price]]-0.1*Table1[[#This Row],[Price]]</f>
        <v>303.27300000000002</v>
      </c>
      <c r="P5152" s="9">
        <f>(Table1[[#This Row],[Expiration Date]]-Table1[[#This Row],[Manufacturing Date]])/365</f>
        <v>1.4273972602739726</v>
      </c>
      <c r="Q5152" t="str">
        <f>IF(Table1[[#This Row],[Expiration Date]]-J5160&gt;12/31/2024,"not expired","expired")</f>
        <v>expired</v>
      </c>
      <c r="R5152">
        <f>Table1[[#This Row],[Discounted Price]]*0.95</f>
        <v>288.10935000000001</v>
      </c>
      <c r="S5152">
        <f>Table1[[#This Row],[Discounted Price]]*0.9</f>
        <v>272.94570000000004</v>
      </c>
      <c r="T5152">
        <f>Table1[[#This Row],[Discounted Price]]*0.8</f>
        <v>242.61840000000004</v>
      </c>
      <c r="U5152">
        <f>Table1[[#This Row],[Price]]*0.52</f>
        <v>175.22440000000003</v>
      </c>
      <c r="V5152">
        <f>(Table1[[#This Row],[Price]]-Table1[[#This Row],[Scrap value]])/2</f>
        <v>80.872799999999998</v>
      </c>
    </row>
    <row r="5153" spans="1:22" x14ac:dyDescent="0.25">
      <c r="A5153" t="s">
        <v>23539</v>
      </c>
      <c r="B5153" t="s">
        <v>22</v>
      </c>
      <c r="C5153" t="s">
        <v>47</v>
      </c>
      <c r="D5153" t="s">
        <v>23540</v>
      </c>
      <c r="E5153">
        <v>203.84</v>
      </c>
      <c r="F5153">
        <v>99</v>
      </c>
      <c r="G5153" t="s">
        <v>43729</v>
      </c>
      <c r="H5153" t="s">
        <v>23541</v>
      </c>
      <c r="I5153" s="1">
        <v>44927</v>
      </c>
      <c r="J5153" s="1">
        <v>46023</v>
      </c>
      <c r="K5153" t="s">
        <v>23542</v>
      </c>
      <c r="L5153" t="s">
        <v>23543</v>
      </c>
      <c r="M5153" t="s">
        <v>20</v>
      </c>
      <c r="N5153">
        <v>4</v>
      </c>
      <c r="O5153">
        <f>Table1[[#This Row],[Price]]-0.1*Table1[[#This Row],[Price]]</f>
        <v>183.45600000000002</v>
      </c>
      <c r="P5153" s="9">
        <f>(Table1[[#This Row],[Expiration Date]]-Table1[[#This Row],[Manufacturing Date]])/365</f>
        <v>3.0027397260273974</v>
      </c>
      <c r="Q5153" t="str">
        <f>IF(Table1[[#This Row],[Expiration Date]]-J5161&gt;12/31/2024,"not expired","expired")</f>
        <v>not expired</v>
      </c>
      <c r="R5153">
        <f>Table1[[#This Row],[Discounted Price]]*0.95</f>
        <v>174.28320000000002</v>
      </c>
      <c r="S5153">
        <f>Table1[[#This Row],[Discounted Price]]*0.9</f>
        <v>165.11040000000003</v>
      </c>
      <c r="T5153">
        <f>Table1[[#This Row],[Discounted Price]]*0.8</f>
        <v>146.76480000000001</v>
      </c>
      <c r="U5153">
        <f>Table1[[#This Row],[Price]]*0.52</f>
        <v>105.99680000000001</v>
      </c>
      <c r="V5153">
        <f>(Table1[[#This Row],[Price]]-Table1[[#This Row],[Scrap value]])/2</f>
        <v>48.921599999999998</v>
      </c>
    </row>
    <row r="5154" spans="1:22" x14ac:dyDescent="0.25">
      <c r="A5154" t="s">
        <v>23544</v>
      </c>
      <c r="B5154" t="s">
        <v>15</v>
      </c>
      <c r="C5154" t="s">
        <v>47</v>
      </c>
      <c r="D5154" t="s">
        <v>23545</v>
      </c>
      <c r="E5154">
        <v>147.29</v>
      </c>
      <c r="F5154">
        <v>42</v>
      </c>
      <c r="G5154" t="s">
        <v>43730</v>
      </c>
      <c r="H5154" t="s">
        <v>19511</v>
      </c>
      <c r="I5154" s="1">
        <v>45137</v>
      </c>
      <c r="J5154" s="1">
        <v>45658</v>
      </c>
      <c r="K5154" t="s">
        <v>23546</v>
      </c>
      <c r="L5154" t="s">
        <v>23547</v>
      </c>
      <c r="M5154" t="s">
        <v>45</v>
      </c>
      <c r="N5154">
        <v>2</v>
      </c>
      <c r="O5154">
        <f>Table1[[#This Row],[Price]]-0.1*Table1[[#This Row],[Price]]</f>
        <v>132.56099999999998</v>
      </c>
      <c r="P5154" s="9">
        <f>(Table1[[#This Row],[Expiration Date]]-Table1[[#This Row],[Manufacturing Date]])/365</f>
        <v>1.4273972602739726</v>
      </c>
      <c r="Q5154" t="str">
        <f>IF(Table1[[#This Row],[Expiration Date]]-J5162&gt;12/31/2024,"not expired","expired")</f>
        <v>expired</v>
      </c>
      <c r="R5154">
        <f>Table1[[#This Row],[Discounted Price]]*0.95</f>
        <v>125.93294999999998</v>
      </c>
      <c r="S5154">
        <f>Table1[[#This Row],[Discounted Price]]*0.9</f>
        <v>119.30489999999999</v>
      </c>
      <c r="T5154">
        <f>Table1[[#This Row],[Discounted Price]]*0.8</f>
        <v>106.04879999999999</v>
      </c>
      <c r="U5154">
        <f>Table1[[#This Row],[Price]]*0.52</f>
        <v>76.590800000000002</v>
      </c>
      <c r="V5154">
        <f>(Table1[[#This Row],[Price]]-Table1[[#This Row],[Scrap value]])/2</f>
        <v>35.349599999999995</v>
      </c>
    </row>
    <row r="5155" spans="1:22" x14ac:dyDescent="0.25">
      <c r="A5155" t="s">
        <v>23548</v>
      </c>
      <c r="B5155" t="s">
        <v>15</v>
      </c>
      <c r="C5155" t="s">
        <v>47</v>
      </c>
      <c r="D5155" t="s">
        <v>23549</v>
      </c>
      <c r="E5155">
        <v>93.42</v>
      </c>
      <c r="F5155">
        <v>59</v>
      </c>
      <c r="G5155" t="s">
        <v>43730</v>
      </c>
      <c r="H5155" t="s">
        <v>7541</v>
      </c>
      <c r="I5155" s="1">
        <v>45137</v>
      </c>
      <c r="J5155" s="1">
        <v>45658</v>
      </c>
      <c r="K5155" t="s">
        <v>23550</v>
      </c>
      <c r="L5155" t="s">
        <v>23551</v>
      </c>
      <c r="M5155" t="s">
        <v>27</v>
      </c>
      <c r="N5155">
        <v>2</v>
      </c>
      <c r="O5155">
        <f>Table1[[#This Row],[Price]]-0.1*Table1[[#This Row],[Price]]</f>
        <v>84.078000000000003</v>
      </c>
      <c r="P5155" s="9">
        <f>(Table1[[#This Row],[Expiration Date]]-Table1[[#This Row],[Manufacturing Date]])/365</f>
        <v>1.4273972602739726</v>
      </c>
      <c r="Q5155" t="str">
        <f>IF(Table1[[#This Row],[Expiration Date]]-J5163&gt;12/31/2024,"not expired","expired")</f>
        <v>expired</v>
      </c>
      <c r="R5155">
        <f>Table1[[#This Row],[Discounted Price]]*0.95</f>
        <v>79.874099999999999</v>
      </c>
      <c r="S5155">
        <f>Table1[[#This Row],[Discounted Price]]*0.9</f>
        <v>75.670200000000008</v>
      </c>
      <c r="T5155">
        <f>Table1[[#This Row],[Discounted Price]]*0.8</f>
        <v>67.2624</v>
      </c>
      <c r="U5155">
        <f>Table1[[#This Row],[Price]]*0.52</f>
        <v>48.578400000000002</v>
      </c>
      <c r="V5155">
        <f>(Table1[[#This Row],[Price]]-Table1[[#This Row],[Scrap value]])/2</f>
        <v>22.4208</v>
      </c>
    </row>
    <row r="5156" spans="1:22" x14ac:dyDescent="0.25">
      <c r="A5156" t="s">
        <v>23552</v>
      </c>
      <c r="B5156" t="s">
        <v>29</v>
      </c>
      <c r="C5156" t="s">
        <v>47</v>
      </c>
      <c r="D5156" t="s">
        <v>23553</v>
      </c>
      <c r="E5156">
        <v>161.87</v>
      </c>
      <c r="F5156">
        <v>86</v>
      </c>
      <c r="G5156" t="s">
        <v>43729</v>
      </c>
      <c r="H5156" t="s">
        <v>862</v>
      </c>
      <c r="I5156" s="1">
        <v>45137</v>
      </c>
      <c r="J5156" s="1">
        <v>46023</v>
      </c>
      <c r="K5156" t="s">
        <v>23554</v>
      </c>
      <c r="L5156" t="s">
        <v>23555</v>
      </c>
      <c r="M5156" t="s">
        <v>45</v>
      </c>
      <c r="N5156">
        <v>2</v>
      </c>
      <c r="O5156">
        <f>Table1[[#This Row],[Price]]-0.1*Table1[[#This Row],[Price]]</f>
        <v>145.68299999999999</v>
      </c>
      <c r="P5156" s="9">
        <f>(Table1[[#This Row],[Expiration Date]]-Table1[[#This Row],[Manufacturing Date]])/365</f>
        <v>2.4273972602739726</v>
      </c>
      <c r="Q5156" t="str">
        <f>IF(Table1[[#This Row],[Expiration Date]]-J5164&gt;12/31/2024,"not expired","expired")</f>
        <v>not expired</v>
      </c>
      <c r="R5156">
        <f>Table1[[#This Row],[Discounted Price]]*0.95</f>
        <v>138.39884999999998</v>
      </c>
      <c r="S5156">
        <f>Table1[[#This Row],[Discounted Price]]*0.9</f>
        <v>131.1147</v>
      </c>
      <c r="T5156">
        <f>Table1[[#This Row],[Discounted Price]]*0.8</f>
        <v>116.54640000000001</v>
      </c>
      <c r="U5156">
        <f>Table1[[#This Row],[Price]]*0.52</f>
        <v>84.17240000000001</v>
      </c>
      <c r="V5156">
        <f>(Table1[[#This Row],[Price]]-Table1[[#This Row],[Scrap value]])/2</f>
        <v>38.848799999999997</v>
      </c>
    </row>
    <row r="5157" spans="1:22" x14ac:dyDescent="0.25">
      <c r="A5157" t="s">
        <v>23556</v>
      </c>
      <c r="B5157" t="s">
        <v>15</v>
      </c>
      <c r="C5157" t="s">
        <v>47</v>
      </c>
      <c r="D5157" t="s">
        <v>23557</v>
      </c>
      <c r="E5157">
        <v>397.91</v>
      </c>
      <c r="F5157">
        <v>64</v>
      </c>
      <c r="G5157" t="s">
        <v>43728</v>
      </c>
      <c r="H5157" t="s">
        <v>23558</v>
      </c>
      <c r="I5157" s="1">
        <v>45137</v>
      </c>
      <c r="J5157" s="1">
        <v>46023</v>
      </c>
      <c r="K5157" t="s">
        <v>23559</v>
      </c>
      <c r="L5157" t="s">
        <v>23560</v>
      </c>
      <c r="M5157" t="s">
        <v>27</v>
      </c>
      <c r="N5157">
        <v>5</v>
      </c>
      <c r="O5157">
        <f>Table1[[#This Row],[Price]]-0.1*Table1[[#This Row],[Price]]</f>
        <v>358.11900000000003</v>
      </c>
      <c r="P5157" s="9">
        <f>(Table1[[#This Row],[Expiration Date]]-Table1[[#This Row],[Manufacturing Date]])/365</f>
        <v>2.4273972602739726</v>
      </c>
      <c r="Q5157" t="str">
        <f>IF(Table1[[#This Row],[Expiration Date]]-J5165&gt;12/31/2024,"not expired","expired")</f>
        <v>expired</v>
      </c>
      <c r="R5157">
        <f>Table1[[#This Row],[Discounted Price]]*0.95</f>
        <v>340.21305000000001</v>
      </c>
      <c r="S5157">
        <f>Table1[[#This Row],[Discounted Price]]*0.9</f>
        <v>322.30710000000005</v>
      </c>
      <c r="T5157">
        <f>Table1[[#This Row],[Discounted Price]]*0.8</f>
        <v>286.49520000000001</v>
      </c>
      <c r="U5157">
        <f>Table1[[#This Row],[Price]]*0.52</f>
        <v>206.91320000000002</v>
      </c>
      <c r="V5157">
        <f>(Table1[[#This Row],[Price]]-Table1[[#This Row],[Scrap value]])/2</f>
        <v>95.498400000000004</v>
      </c>
    </row>
    <row r="5158" spans="1:22" x14ac:dyDescent="0.25">
      <c r="A5158" t="s">
        <v>23561</v>
      </c>
      <c r="B5158" t="s">
        <v>22</v>
      </c>
      <c r="C5158" t="s">
        <v>47</v>
      </c>
      <c r="D5158" t="s">
        <v>23562</v>
      </c>
      <c r="E5158">
        <v>460.16</v>
      </c>
      <c r="F5158">
        <v>29</v>
      </c>
      <c r="G5158" t="s">
        <v>43728</v>
      </c>
      <c r="H5158" t="s">
        <v>11345</v>
      </c>
      <c r="I5158" s="1">
        <v>44927</v>
      </c>
      <c r="J5158" s="1">
        <v>45658</v>
      </c>
      <c r="K5158" t="s">
        <v>23563</v>
      </c>
      <c r="L5158" t="s">
        <v>23564</v>
      </c>
      <c r="M5158" t="s">
        <v>20</v>
      </c>
      <c r="N5158">
        <v>3</v>
      </c>
      <c r="O5158">
        <f>Table1[[#This Row],[Price]]-0.1*Table1[[#This Row],[Price]]</f>
        <v>414.14400000000001</v>
      </c>
      <c r="P5158" s="9">
        <f>(Table1[[#This Row],[Expiration Date]]-Table1[[#This Row],[Manufacturing Date]])/365</f>
        <v>2.0027397260273974</v>
      </c>
      <c r="Q5158" t="str">
        <f>IF(Table1[[#This Row],[Expiration Date]]-J5166&gt;12/31/2024,"not expired","expired")</f>
        <v>not expired</v>
      </c>
      <c r="R5158">
        <f>Table1[[#This Row],[Discounted Price]]*0.95</f>
        <v>393.43680000000001</v>
      </c>
      <c r="S5158">
        <f>Table1[[#This Row],[Discounted Price]]*0.9</f>
        <v>372.7296</v>
      </c>
      <c r="T5158">
        <f>Table1[[#This Row],[Discounted Price]]*0.8</f>
        <v>331.3152</v>
      </c>
      <c r="U5158">
        <f>Table1[[#This Row],[Price]]*0.52</f>
        <v>239.28320000000002</v>
      </c>
      <c r="V5158">
        <f>(Table1[[#This Row],[Price]]-Table1[[#This Row],[Scrap value]])/2</f>
        <v>110.4384</v>
      </c>
    </row>
    <row r="5159" spans="1:22" x14ac:dyDescent="0.25">
      <c r="A5159" t="s">
        <v>23565</v>
      </c>
      <c r="B5159" t="s">
        <v>15</v>
      </c>
      <c r="C5159" t="s">
        <v>47</v>
      </c>
      <c r="D5159" t="s">
        <v>23566</v>
      </c>
      <c r="E5159">
        <v>346.59</v>
      </c>
      <c r="F5159">
        <v>44</v>
      </c>
      <c r="G5159" t="s">
        <v>43730</v>
      </c>
      <c r="H5159" t="s">
        <v>5119</v>
      </c>
      <c r="I5159" s="1">
        <v>45000</v>
      </c>
      <c r="J5159" s="1">
        <v>45292</v>
      </c>
      <c r="K5159" t="s">
        <v>23567</v>
      </c>
      <c r="L5159" t="s">
        <v>23568</v>
      </c>
      <c r="M5159" t="s">
        <v>45</v>
      </c>
      <c r="N5159">
        <v>4</v>
      </c>
      <c r="O5159">
        <f>Table1[[#This Row],[Price]]-0.1*Table1[[#This Row],[Price]]</f>
        <v>311.93099999999998</v>
      </c>
      <c r="P5159" s="9">
        <f>(Table1[[#This Row],[Expiration Date]]-Table1[[#This Row],[Manufacturing Date]])/365</f>
        <v>0.8</v>
      </c>
      <c r="Q5159" t="str">
        <f>IF(Table1[[#This Row],[Expiration Date]]-J5167&gt;12/31/2024,"not expired","expired")</f>
        <v>expired</v>
      </c>
      <c r="R5159">
        <f>Table1[[#This Row],[Discounted Price]]*0.95</f>
        <v>296.33444999999995</v>
      </c>
      <c r="S5159">
        <f>Table1[[#This Row],[Discounted Price]]*0.9</f>
        <v>280.73789999999997</v>
      </c>
      <c r="T5159">
        <f>Table1[[#This Row],[Discounted Price]]*0.8</f>
        <v>249.54480000000001</v>
      </c>
      <c r="U5159">
        <f>Table1[[#This Row],[Price]]*0.52</f>
        <v>180.2268</v>
      </c>
      <c r="V5159">
        <f>(Table1[[#This Row],[Price]]-Table1[[#This Row],[Scrap value]])/2</f>
        <v>83.181599999999989</v>
      </c>
    </row>
    <row r="5160" spans="1:22" x14ac:dyDescent="0.25">
      <c r="A5160" t="s">
        <v>23569</v>
      </c>
      <c r="B5160" t="s">
        <v>15</v>
      </c>
      <c r="C5160" t="s">
        <v>47</v>
      </c>
      <c r="D5160" t="s">
        <v>23570</v>
      </c>
      <c r="E5160">
        <v>42.01</v>
      </c>
      <c r="F5160">
        <v>26</v>
      </c>
      <c r="G5160" t="s">
        <v>43728</v>
      </c>
      <c r="H5160" t="s">
        <v>12426</v>
      </c>
      <c r="I5160" s="1">
        <v>45000</v>
      </c>
      <c r="J5160" s="1">
        <v>46023</v>
      </c>
      <c r="K5160" t="s">
        <v>23571</v>
      </c>
      <c r="L5160" t="s">
        <v>23572</v>
      </c>
      <c r="M5160" t="s">
        <v>45</v>
      </c>
      <c r="N5160">
        <v>3</v>
      </c>
      <c r="O5160">
        <f>Table1[[#This Row],[Price]]-0.1*Table1[[#This Row],[Price]]</f>
        <v>37.808999999999997</v>
      </c>
      <c r="P5160" s="9">
        <f>(Table1[[#This Row],[Expiration Date]]-Table1[[#This Row],[Manufacturing Date]])/365</f>
        <v>2.8027397260273972</v>
      </c>
      <c r="Q5160" t="str">
        <f>IF(Table1[[#This Row],[Expiration Date]]-J5168&gt;12/31/2024,"not expired","expired")</f>
        <v>not expired</v>
      </c>
      <c r="R5160">
        <f>Table1[[#This Row],[Discounted Price]]*0.95</f>
        <v>35.918549999999996</v>
      </c>
      <c r="S5160">
        <f>Table1[[#This Row],[Discounted Price]]*0.9</f>
        <v>34.028100000000002</v>
      </c>
      <c r="T5160">
        <f>Table1[[#This Row],[Discounted Price]]*0.8</f>
        <v>30.247199999999999</v>
      </c>
      <c r="U5160">
        <f>Table1[[#This Row],[Price]]*0.52</f>
        <v>21.845199999999998</v>
      </c>
      <c r="V5160">
        <f>(Table1[[#This Row],[Price]]-Table1[[#This Row],[Scrap value]])/2</f>
        <v>10.0824</v>
      </c>
    </row>
    <row r="5161" spans="1:22" x14ac:dyDescent="0.25">
      <c r="A5161" t="s">
        <v>23573</v>
      </c>
      <c r="B5161" t="s">
        <v>35</v>
      </c>
      <c r="C5161" t="s">
        <v>47</v>
      </c>
      <c r="D5161" t="s">
        <v>23574</v>
      </c>
      <c r="E5161">
        <v>477.67</v>
      </c>
      <c r="F5161">
        <v>31</v>
      </c>
      <c r="G5161" t="s">
        <v>43728</v>
      </c>
      <c r="H5161" t="s">
        <v>12993</v>
      </c>
      <c r="I5161" s="1">
        <v>45137</v>
      </c>
      <c r="J5161" s="1">
        <v>45292</v>
      </c>
      <c r="K5161" t="s">
        <v>23575</v>
      </c>
      <c r="L5161" t="s">
        <v>23576</v>
      </c>
      <c r="M5161" t="s">
        <v>27</v>
      </c>
      <c r="N5161">
        <v>3</v>
      </c>
      <c r="O5161">
        <f>Table1[[#This Row],[Price]]-0.1*Table1[[#This Row],[Price]]</f>
        <v>429.90300000000002</v>
      </c>
      <c r="P5161" s="9">
        <f>(Table1[[#This Row],[Expiration Date]]-Table1[[#This Row],[Manufacturing Date]])/365</f>
        <v>0.42465753424657532</v>
      </c>
      <c r="Q5161" t="str">
        <f>IF(Table1[[#This Row],[Expiration Date]]-J5169&gt;12/31/2024,"not expired","expired")</f>
        <v>expired</v>
      </c>
      <c r="R5161">
        <f>Table1[[#This Row],[Discounted Price]]*0.95</f>
        <v>408.40785</v>
      </c>
      <c r="S5161">
        <f>Table1[[#This Row],[Discounted Price]]*0.9</f>
        <v>386.91270000000003</v>
      </c>
      <c r="T5161">
        <f>Table1[[#This Row],[Discounted Price]]*0.8</f>
        <v>343.92240000000004</v>
      </c>
      <c r="U5161">
        <f>Table1[[#This Row],[Price]]*0.52</f>
        <v>248.38840000000002</v>
      </c>
      <c r="V5161">
        <f>(Table1[[#This Row],[Price]]-Table1[[#This Row],[Scrap value]])/2</f>
        <v>114.6408</v>
      </c>
    </row>
    <row r="5162" spans="1:22" x14ac:dyDescent="0.25">
      <c r="A5162" t="s">
        <v>23577</v>
      </c>
      <c r="B5162" t="s">
        <v>35</v>
      </c>
      <c r="C5162" t="s">
        <v>47</v>
      </c>
      <c r="D5162" t="s">
        <v>23578</v>
      </c>
      <c r="E5162">
        <v>374.13</v>
      </c>
      <c r="F5162">
        <v>94</v>
      </c>
      <c r="G5162" t="s">
        <v>43728</v>
      </c>
      <c r="H5162" t="s">
        <v>10497</v>
      </c>
      <c r="I5162" s="1">
        <v>45137</v>
      </c>
      <c r="J5162" s="1">
        <v>46023</v>
      </c>
      <c r="K5162" t="s">
        <v>23579</v>
      </c>
      <c r="L5162" t="s">
        <v>23580</v>
      </c>
      <c r="M5162" t="s">
        <v>27</v>
      </c>
      <c r="N5162">
        <v>2</v>
      </c>
      <c r="O5162">
        <f>Table1[[#This Row],[Price]]-0.1*Table1[[#This Row],[Price]]</f>
        <v>336.71699999999998</v>
      </c>
      <c r="P5162" s="9">
        <f>(Table1[[#This Row],[Expiration Date]]-Table1[[#This Row],[Manufacturing Date]])/365</f>
        <v>2.4273972602739726</v>
      </c>
      <c r="Q5162" t="str">
        <f>IF(Table1[[#This Row],[Expiration Date]]-J5170&gt;12/31/2024,"not expired","expired")</f>
        <v>not expired</v>
      </c>
      <c r="R5162">
        <f>Table1[[#This Row],[Discounted Price]]*0.95</f>
        <v>319.88114999999999</v>
      </c>
      <c r="S5162">
        <f>Table1[[#This Row],[Discounted Price]]*0.9</f>
        <v>303.0453</v>
      </c>
      <c r="T5162">
        <f>Table1[[#This Row],[Discounted Price]]*0.8</f>
        <v>269.37360000000001</v>
      </c>
      <c r="U5162">
        <f>Table1[[#This Row],[Price]]*0.52</f>
        <v>194.54760000000002</v>
      </c>
      <c r="V5162">
        <f>(Table1[[#This Row],[Price]]-Table1[[#This Row],[Scrap value]])/2</f>
        <v>89.791199999999989</v>
      </c>
    </row>
    <row r="5163" spans="1:22" x14ac:dyDescent="0.25">
      <c r="A5163" t="s">
        <v>23581</v>
      </c>
      <c r="B5163" t="s">
        <v>22</v>
      </c>
      <c r="C5163" t="s">
        <v>47</v>
      </c>
      <c r="D5163" t="s">
        <v>23582</v>
      </c>
      <c r="E5163">
        <v>333.45</v>
      </c>
      <c r="F5163">
        <v>76</v>
      </c>
      <c r="G5163" t="s">
        <v>43729</v>
      </c>
      <c r="H5163" t="s">
        <v>8798</v>
      </c>
      <c r="I5163" s="1">
        <v>44927</v>
      </c>
      <c r="J5163" s="1">
        <v>45658</v>
      </c>
      <c r="K5163" t="s">
        <v>23583</v>
      </c>
      <c r="L5163" t="s">
        <v>23584</v>
      </c>
      <c r="M5163" t="s">
        <v>27</v>
      </c>
      <c r="N5163">
        <v>2</v>
      </c>
      <c r="O5163">
        <f>Table1[[#This Row],[Price]]-0.1*Table1[[#This Row],[Price]]</f>
        <v>300.10500000000002</v>
      </c>
      <c r="P5163" s="9">
        <f>(Table1[[#This Row],[Expiration Date]]-Table1[[#This Row],[Manufacturing Date]])/365</f>
        <v>2.0027397260273974</v>
      </c>
      <c r="Q5163" t="str">
        <f>IF(Table1[[#This Row],[Expiration Date]]-J5171&gt;12/31/2024,"not expired","expired")</f>
        <v>not expired</v>
      </c>
      <c r="R5163">
        <f>Table1[[#This Row],[Discounted Price]]*0.95</f>
        <v>285.09975000000003</v>
      </c>
      <c r="S5163">
        <f>Table1[[#This Row],[Discounted Price]]*0.9</f>
        <v>270.09450000000004</v>
      </c>
      <c r="T5163">
        <f>Table1[[#This Row],[Discounted Price]]*0.8</f>
        <v>240.08400000000003</v>
      </c>
      <c r="U5163">
        <f>Table1[[#This Row],[Price]]*0.52</f>
        <v>173.39400000000001</v>
      </c>
      <c r="V5163">
        <f>(Table1[[#This Row],[Price]]-Table1[[#This Row],[Scrap value]])/2</f>
        <v>80.027999999999992</v>
      </c>
    </row>
    <row r="5164" spans="1:22" x14ac:dyDescent="0.25">
      <c r="A5164" t="s">
        <v>23585</v>
      </c>
      <c r="B5164" t="s">
        <v>22</v>
      </c>
      <c r="C5164" t="s">
        <v>47</v>
      </c>
      <c r="D5164" t="s">
        <v>23586</v>
      </c>
      <c r="E5164">
        <v>394.03</v>
      </c>
      <c r="F5164">
        <v>24</v>
      </c>
      <c r="G5164" t="s">
        <v>43728</v>
      </c>
      <c r="H5164" t="s">
        <v>8848</v>
      </c>
      <c r="I5164" s="1">
        <v>45137</v>
      </c>
      <c r="J5164" s="1">
        <v>45658</v>
      </c>
      <c r="K5164" t="s">
        <v>23587</v>
      </c>
      <c r="L5164" t="s">
        <v>23588</v>
      </c>
      <c r="M5164" t="s">
        <v>27</v>
      </c>
      <c r="N5164">
        <v>3</v>
      </c>
      <c r="O5164">
        <f>Table1[[#This Row],[Price]]-0.1*Table1[[#This Row],[Price]]</f>
        <v>354.62699999999995</v>
      </c>
      <c r="P5164" s="9">
        <f>(Table1[[#This Row],[Expiration Date]]-Table1[[#This Row],[Manufacturing Date]])/365</f>
        <v>1.4273972602739726</v>
      </c>
      <c r="Q5164" t="str">
        <f>IF(Table1[[#This Row],[Expiration Date]]-J5172&gt;12/31/2024,"not expired","expired")</f>
        <v>expired</v>
      </c>
      <c r="R5164">
        <f>Table1[[#This Row],[Discounted Price]]*0.95</f>
        <v>336.89564999999993</v>
      </c>
      <c r="S5164">
        <f>Table1[[#This Row],[Discounted Price]]*0.9</f>
        <v>319.16429999999997</v>
      </c>
      <c r="T5164">
        <f>Table1[[#This Row],[Discounted Price]]*0.8</f>
        <v>283.70159999999998</v>
      </c>
      <c r="U5164">
        <f>Table1[[#This Row],[Price]]*0.52</f>
        <v>204.8956</v>
      </c>
      <c r="V5164">
        <f>(Table1[[#This Row],[Price]]-Table1[[#This Row],[Scrap value]])/2</f>
        <v>94.567199999999985</v>
      </c>
    </row>
    <row r="5165" spans="1:22" x14ac:dyDescent="0.25">
      <c r="A5165" t="s">
        <v>23589</v>
      </c>
      <c r="B5165" t="s">
        <v>35</v>
      </c>
      <c r="C5165" t="s">
        <v>47</v>
      </c>
      <c r="D5165" t="s">
        <v>23590</v>
      </c>
      <c r="E5165">
        <v>371.51</v>
      </c>
      <c r="F5165">
        <v>100</v>
      </c>
      <c r="G5165" t="s">
        <v>43728</v>
      </c>
      <c r="H5165" t="s">
        <v>778</v>
      </c>
      <c r="I5165" s="1">
        <v>45137</v>
      </c>
      <c r="J5165" s="1">
        <v>46023</v>
      </c>
      <c r="K5165" t="s">
        <v>23591</v>
      </c>
      <c r="L5165" t="s">
        <v>23592</v>
      </c>
      <c r="M5165" t="s">
        <v>27</v>
      </c>
      <c r="N5165">
        <v>5</v>
      </c>
      <c r="O5165">
        <f>Table1[[#This Row],[Price]]-0.1*Table1[[#This Row],[Price]]</f>
        <v>334.35899999999998</v>
      </c>
      <c r="P5165" s="9">
        <f>(Table1[[#This Row],[Expiration Date]]-Table1[[#This Row],[Manufacturing Date]])/365</f>
        <v>2.4273972602739726</v>
      </c>
      <c r="Q5165" t="str">
        <f>IF(Table1[[#This Row],[Expiration Date]]-J5173&gt;12/31/2024,"not expired","expired")</f>
        <v>expired</v>
      </c>
      <c r="R5165">
        <f>Table1[[#This Row],[Discounted Price]]*0.95</f>
        <v>317.64104999999995</v>
      </c>
      <c r="S5165">
        <f>Table1[[#This Row],[Discounted Price]]*0.9</f>
        <v>300.92309999999998</v>
      </c>
      <c r="T5165">
        <f>Table1[[#This Row],[Discounted Price]]*0.8</f>
        <v>267.48719999999997</v>
      </c>
      <c r="U5165">
        <f>Table1[[#This Row],[Price]]*0.52</f>
        <v>193.18520000000001</v>
      </c>
      <c r="V5165">
        <f>(Table1[[#This Row],[Price]]-Table1[[#This Row],[Scrap value]])/2</f>
        <v>89.162399999999991</v>
      </c>
    </row>
    <row r="5166" spans="1:22" x14ac:dyDescent="0.25">
      <c r="A5166" t="s">
        <v>23593</v>
      </c>
      <c r="B5166" t="s">
        <v>29</v>
      </c>
      <c r="C5166" t="s">
        <v>47</v>
      </c>
      <c r="D5166" t="s">
        <v>23594</v>
      </c>
      <c r="E5166">
        <v>496.34</v>
      </c>
      <c r="F5166">
        <v>30</v>
      </c>
      <c r="G5166" t="s">
        <v>43729</v>
      </c>
      <c r="H5166" t="s">
        <v>9536</v>
      </c>
      <c r="I5166" s="1">
        <v>45000</v>
      </c>
      <c r="J5166" s="1">
        <v>45292</v>
      </c>
      <c r="K5166" t="s">
        <v>23595</v>
      </c>
      <c r="L5166" t="s">
        <v>23596</v>
      </c>
      <c r="M5166" t="s">
        <v>45</v>
      </c>
      <c r="N5166">
        <v>1</v>
      </c>
      <c r="O5166">
        <f>Table1[[#This Row],[Price]]-0.1*Table1[[#This Row],[Price]]</f>
        <v>446.70599999999996</v>
      </c>
      <c r="P5166" s="9">
        <f>(Table1[[#This Row],[Expiration Date]]-Table1[[#This Row],[Manufacturing Date]])/365</f>
        <v>0.8</v>
      </c>
      <c r="Q5166" t="str">
        <f>IF(Table1[[#This Row],[Expiration Date]]-J5174&gt;12/31/2024,"not expired","expired")</f>
        <v>expired</v>
      </c>
      <c r="R5166">
        <f>Table1[[#This Row],[Discounted Price]]*0.95</f>
        <v>424.37069999999994</v>
      </c>
      <c r="S5166">
        <f>Table1[[#This Row],[Discounted Price]]*0.9</f>
        <v>402.03539999999998</v>
      </c>
      <c r="T5166">
        <f>Table1[[#This Row],[Discounted Price]]*0.8</f>
        <v>357.3648</v>
      </c>
      <c r="U5166">
        <f>Table1[[#This Row],[Price]]*0.52</f>
        <v>258.09679999999997</v>
      </c>
      <c r="V5166">
        <f>(Table1[[#This Row],[Price]]-Table1[[#This Row],[Scrap value]])/2</f>
        <v>119.1216</v>
      </c>
    </row>
    <row r="5167" spans="1:22" x14ac:dyDescent="0.25">
      <c r="A5167" t="s">
        <v>23597</v>
      </c>
      <c r="B5167" t="s">
        <v>29</v>
      </c>
      <c r="C5167" t="s">
        <v>47</v>
      </c>
      <c r="D5167" t="s">
        <v>23598</v>
      </c>
      <c r="E5167">
        <v>285.41000000000003</v>
      </c>
      <c r="F5167">
        <v>48</v>
      </c>
      <c r="G5167" t="s">
        <v>43729</v>
      </c>
      <c r="H5167" t="s">
        <v>23599</v>
      </c>
      <c r="I5167" s="1">
        <v>45000</v>
      </c>
      <c r="J5167" s="1">
        <v>45658</v>
      </c>
      <c r="K5167" t="s">
        <v>23600</v>
      </c>
      <c r="L5167" t="s">
        <v>23601</v>
      </c>
      <c r="M5167" t="s">
        <v>20</v>
      </c>
      <c r="N5167">
        <v>2</v>
      </c>
      <c r="O5167">
        <f>Table1[[#This Row],[Price]]-0.1*Table1[[#This Row],[Price]]</f>
        <v>256.86900000000003</v>
      </c>
      <c r="P5167" s="9">
        <f>(Table1[[#This Row],[Expiration Date]]-Table1[[#This Row],[Manufacturing Date]])/365</f>
        <v>1.8027397260273972</v>
      </c>
      <c r="Q5167" t="str">
        <f>IF(Table1[[#This Row],[Expiration Date]]-J5175&gt;12/31/2024,"not expired","expired")</f>
        <v>expired</v>
      </c>
      <c r="R5167">
        <f>Table1[[#This Row],[Discounted Price]]*0.95</f>
        <v>244.02555000000001</v>
      </c>
      <c r="S5167">
        <f>Table1[[#This Row],[Discounted Price]]*0.9</f>
        <v>231.18210000000002</v>
      </c>
      <c r="T5167">
        <f>Table1[[#This Row],[Discounted Price]]*0.8</f>
        <v>205.49520000000004</v>
      </c>
      <c r="U5167">
        <f>Table1[[#This Row],[Price]]*0.52</f>
        <v>148.41320000000002</v>
      </c>
      <c r="V5167">
        <f>(Table1[[#This Row],[Price]]-Table1[[#This Row],[Scrap value]])/2</f>
        <v>68.498400000000004</v>
      </c>
    </row>
    <row r="5168" spans="1:22" x14ac:dyDescent="0.25">
      <c r="A5168" t="s">
        <v>23602</v>
      </c>
      <c r="B5168" t="s">
        <v>29</v>
      </c>
      <c r="C5168" t="s">
        <v>47</v>
      </c>
      <c r="D5168" t="s">
        <v>23603</v>
      </c>
      <c r="E5168">
        <v>319.77999999999997</v>
      </c>
      <c r="F5168">
        <v>29</v>
      </c>
      <c r="G5168" t="s">
        <v>43730</v>
      </c>
      <c r="H5168" t="s">
        <v>3192</v>
      </c>
      <c r="I5168" s="1">
        <v>44927</v>
      </c>
      <c r="J5168" s="1">
        <v>45658</v>
      </c>
      <c r="K5168" t="s">
        <v>23604</v>
      </c>
      <c r="L5168" t="s">
        <v>23605</v>
      </c>
      <c r="M5168" t="s">
        <v>20</v>
      </c>
      <c r="N5168">
        <v>2</v>
      </c>
      <c r="O5168">
        <f>Table1[[#This Row],[Price]]-0.1*Table1[[#This Row],[Price]]</f>
        <v>287.80199999999996</v>
      </c>
      <c r="P5168" s="9">
        <f>(Table1[[#This Row],[Expiration Date]]-Table1[[#This Row],[Manufacturing Date]])/365</f>
        <v>2.0027397260273974</v>
      </c>
      <c r="Q5168" t="str">
        <f>IF(Table1[[#This Row],[Expiration Date]]-J5176&gt;12/31/2024,"not expired","expired")</f>
        <v>not expired</v>
      </c>
      <c r="R5168">
        <f>Table1[[#This Row],[Discounted Price]]*0.95</f>
        <v>273.41189999999995</v>
      </c>
      <c r="S5168">
        <f>Table1[[#This Row],[Discounted Price]]*0.9</f>
        <v>259.02179999999998</v>
      </c>
      <c r="T5168">
        <f>Table1[[#This Row],[Discounted Price]]*0.8</f>
        <v>230.24159999999998</v>
      </c>
      <c r="U5168">
        <f>Table1[[#This Row],[Price]]*0.52</f>
        <v>166.28559999999999</v>
      </c>
      <c r="V5168">
        <f>(Table1[[#This Row],[Price]]-Table1[[#This Row],[Scrap value]])/2</f>
        <v>76.747199999999992</v>
      </c>
    </row>
    <row r="5169" spans="1:22" x14ac:dyDescent="0.25">
      <c r="A5169" t="s">
        <v>23606</v>
      </c>
      <c r="B5169" t="s">
        <v>35</v>
      </c>
      <c r="C5169" t="s">
        <v>47</v>
      </c>
      <c r="D5169" t="s">
        <v>23607</v>
      </c>
      <c r="E5169">
        <v>129.24</v>
      </c>
      <c r="F5169">
        <v>81</v>
      </c>
      <c r="G5169" t="s">
        <v>43728</v>
      </c>
      <c r="H5169" t="s">
        <v>23608</v>
      </c>
      <c r="I5169" s="1">
        <v>45000</v>
      </c>
      <c r="J5169" s="1">
        <v>45292</v>
      </c>
      <c r="K5169" t="s">
        <v>23609</v>
      </c>
      <c r="L5169" t="s">
        <v>23610</v>
      </c>
      <c r="M5169" t="s">
        <v>27</v>
      </c>
      <c r="N5169">
        <v>1</v>
      </c>
      <c r="O5169">
        <f>Table1[[#This Row],[Price]]-0.1*Table1[[#This Row],[Price]]</f>
        <v>116.316</v>
      </c>
      <c r="P5169" s="9">
        <f>(Table1[[#This Row],[Expiration Date]]-Table1[[#This Row],[Manufacturing Date]])/365</f>
        <v>0.8</v>
      </c>
      <c r="Q5169" t="str">
        <f>IF(Table1[[#This Row],[Expiration Date]]-J5177&gt;12/31/2024,"not expired","expired")</f>
        <v>expired</v>
      </c>
      <c r="R5169">
        <f>Table1[[#This Row],[Discounted Price]]*0.95</f>
        <v>110.50019999999999</v>
      </c>
      <c r="S5169">
        <f>Table1[[#This Row],[Discounted Price]]*0.9</f>
        <v>104.68440000000001</v>
      </c>
      <c r="T5169">
        <f>Table1[[#This Row],[Discounted Price]]*0.8</f>
        <v>93.052800000000005</v>
      </c>
      <c r="U5169">
        <f>Table1[[#This Row],[Price]]*0.52</f>
        <v>67.204800000000006</v>
      </c>
      <c r="V5169">
        <f>(Table1[[#This Row],[Price]]-Table1[[#This Row],[Scrap value]])/2</f>
        <v>31.017600000000002</v>
      </c>
    </row>
    <row r="5170" spans="1:22" x14ac:dyDescent="0.25">
      <c r="A5170" t="s">
        <v>23611</v>
      </c>
      <c r="B5170" t="s">
        <v>29</v>
      </c>
      <c r="C5170" t="s">
        <v>47</v>
      </c>
      <c r="D5170" t="s">
        <v>23612</v>
      </c>
      <c r="E5170">
        <v>17.98</v>
      </c>
      <c r="F5170">
        <v>68</v>
      </c>
      <c r="G5170" t="s">
        <v>43728</v>
      </c>
      <c r="H5170" t="s">
        <v>11477</v>
      </c>
      <c r="I5170" s="1">
        <v>45137</v>
      </c>
      <c r="J5170" s="1">
        <v>45292</v>
      </c>
      <c r="K5170" t="s">
        <v>23613</v>
      </c>
      <c r="L5170" t="s">
        <v>23614</v>
      </c>
      <c r="M5170" t="s">
        <v>20</v>
      </c>
      <c r="N5170">
        <v>5</v>
      </c>
      <c r="O5170">
        <f>Table1[[#This Row],[Price]]-0.1*Table1[[#This Row],[Price]]</f>
        <v>16.182000000000002</v>
      </c>
      <c r="P5170" s="9">
        <f>(Table1[[#This Row],[Expiration Date]]-Table1[[#This Row],[Manufacturing Date]])/365</f>
        <v>0.42465753424657532</v>
      </c>
      <c r="Q5170" t="str">
        <f>IF(Table1[[#This Row],[Expiration Date]]-J5178&gt;12/31/2024,"not expired","expired")</f>
        <v>expired</v>
      </c>
      <c r="R5170">
        <f>Table1[[#This Row],[Discounted Price]]*0.95</f>
        <v>15.372900000000001</v>
      </c>
      <c r="S5170">
        <f>Table1[[#This Row],[Discounted Price]]*0.9</f>
        <v>14.563800000000002</v>
      </c>
      <c r="T5170">
        <f>Table1[[#This Row],[Discounted Price]]*0.8</f>
        <v>12.945600000000002</v>
      </c>
      <c r="U5170">
        <f>Table1[[#This Row],[Price]]*0.52</f>
        <v>9.3496000000000006</v>
      </c>
      <c r="V5170">
        <f>(Table1[[#This Row],[Price]]-Table1[[#This Row],[Scrap value]])/2</f>
        <v>4.3151999999999999</v>
      </c>
    </row>
    <row r="5171" spans="1:22" x14ac:dyDescent="0.25">
      <c r="A5171" t="s">
        <v>23615</v>
      </c>
      <c r="B5171" t="s">
        <v>35</v>
      </c>
      <c r="C5171" t="s">
        <v>47</v>
      </c>
      <c r="D5171" t="s">
        <v>23616</v>
      </c>
      <c r="E5171">
        <v>331.41</v>
      </c>
      <c r="F5171">
        <v>25</v>
      </c>
      <c r="G5171" t="s">
        <v>43728</v>
      </c>
      <c r="H5171" t="s">
        <v>6006</v>
      </c>
      <c r="I5171" s="1">
        <v>44927</v>
      </c>
      <c r="J5171" s="1">
        <v>45292</v>
      </c>
      <c r="K5171" t="s">
        <v>23617</v>
      </c>
      <c r="L5171" t="s">
        <v>23618</v>
      </c>
      <c r="M5171" t="s">
        <v>27</v>
      </c>
      <c r="N5171">
        <v>3</v>
      </c>
      <c r="O5171">
        <f>Table1[[#This Row],[Price]]-0.1*Table1[[#This Row],[Price]]</f>
        <v>298.26900000000001</v>
      </c>
      <c r="P5171" s="9">
        <f>(Table1[[#This Row],[Expiration Date]]-Table1[[#This Row],[Manufacturing Date]])/365</f>
        <v>1</v>
      </c>
      <c r="Q5171" t="str">
        <f>IF(Table1[[#This Row],[Expiration Date]]-J5179&gt;12/31/2024,"not expired","expired")</f>
        <v>expired</v>
      </c>
      <c r="R5171">
        <f>Table1[[#This Row],[Discounted Price]]*0.95</f>
        <v>283.35554999999999</v>
      </c>
      <c r="S5171">
        <f>Table1[[#This Row],[Discounted Price]]*0.9</f>
        <v>268.44210000000004</v>
      </c>
      <c r="T5171">
        <f>Table1[[#This Row],[Discounted Price]]*0.8</f>
        <v>238.61520000000002</v>
      </c>
      <c r="U5171">
        <f>Table1[[#This Row],[Price]]*0.52</f>
        <v>172.33320000000001</v>
      </c>
      <c r="V5171">
        <f>(Table1[[#This Row],[Price]]-Table1[[#This Row],[Scrap value]])/2</f>
        <v>79.53840000000001</v>
      </c>
    </row>
    <row r="5172" spans="1:22" x14ac:dyDescent="0.25">
      <c r="A5172" t="s">
        <v>23619</v>
      </c>
      <c r="B5172" t="s">
        <v>29</v>
      </c>
      <c r="C5172" t="s">
        <v>47</v>
      </c>
      <c r="D5172" t="s">
        <v>23620</v>
      </c>
      <c r="E5172">
        <v>140.43</v>
      </c>
      <c r="F5172">
        <v>24</v>
      </c>
      <c r="G5172" t="s">
        <v>43730</v>
      </c>
      <c r="H5172" t="s">
        <v>23621</v>
      </c>
      <c r="I5172" s="1">
        <v>45000</v>
      </c>
      <c r="J5172" s="1">
        <v>46023</v>
      </c>
      <c r="K5172" t="s">
        <v>23622</v>
      </c>
      <c r="L5172" t="s">
        <v>23623</v>
      </c>
      <c r="M5172" t="s">
        <v>20</v>
      </c>
      <c r="N5172">
        <v>1</v>
      </c>
      <c r="O5172">
        <f>Table1[[#This Row],[Price]]-0.1*Table1[[#This Row],[Price]]</f>
        <v>126.387</v>
      </c>
      <c r="P5172" s="9">
        <f>(Table1[[#This Row],[Expiration Date]]-Table1[[#This Row],[Manufacturing Date]])/365</f>
        <v>2.8027397260273972</v>
      </c>
      <c r="Q5172" t="str">
        <f>IF(Table1[[#This Row],[Expiration Date]]-J5180&gt;12/31/2024,"not expired","expired")</f>
        <v>not expired</v>
      </c>
      <c r="R5172">
        <f>Table1[[#This Row],[Discounted Price]]*0.95</f>
        <v>120.06765</v>
      </c>
      <c r="S5172">
        <f>Table1[[#This Row],[Discounted Price]]*0.9</f>
        <v>113.7483</v>
      </c>
      <c r="T5172">
        <f>Table1[[#This Row],[Discounted Price]]*0.8</f>
        <v>101.1096</v>
      </c>
      <c r="U5172">
        <f>Table1[[#This Row],[Price]]*0.52</f>
        <v>73.023600000000002</v>
      </c>
      <c r="V5172">
        <f>(Table1[[#This Row],[Price]]-Table1[[#This Row],[Scrap value]])/2</f>
        <v>33.703200000000002</v>
      </c>
    </row>
    <row r="5173" spans="1:22" x14ac:dyDescent="0.25">
      <c r="A5173" t="s">
        <v>23624</v>
      </c>
      <c r="B5173" t="s">
        <v>29</v>
      </c>
      <c r="C5173" t="s">
        <v>47</v>
      </c>
      <c r="D5173" t="s">
        <v>23625</v>
      </c>
      <c r="E5173">
        <v>20.96</v>
      </c>
      <c r="F5173">
        <v>34</v>
      </c>
      <c r="G5173" t="s">
        <v>43728</v>
      </c>
      <c r="H5173" t="s">
        <v>3246</v>
      </c>
      <c r="I5173" s="1">
        <v>44927</v>
      </c>
      <c r="J5173" s="1">
        <v>46023</v>
      </c>
      <c r="K5173" t="s">
        <v>23626</v>
      </c>
      <c r="L5173" t="s">
        <v>23627</v>
      </c>
      <c r="M5173" t="s">
        <v>20</v>
      </c>
      <c r="N5173">
        <v>4</v>
      </c>
      <c r="O5173">
        <f>Table1[[#This Row],[Price]]-0.1*Table1[[#This Row],[Price]]</f>
        <v>18.864000000000001</v>
      </c>
      <c r="P5173" s="9">
        <f>(Table1[[#This Row],[Expiration Date]]-Table1[[#This Row],[Manufacturing Date]])/365</f>
        <v>3.0027397260273974</v>
      </c>
      <c r="Q5173" t="str">
        <f>IF(Table1[[#This Row],[Expiration Date]]-J5181&gt;12/31/2024,"not expired","expired")</f>
        <v>not expired</v>
      </c>
      <c r="R5173">
        <f>Table1[[#This Row],[Discounted Price]]*0.95</f>
        <v>17.9208</v>
      </c>
      <c r="S5173">
        <f>Table1[[#This Row],[Discounted Price]]*0.9</f>
        <v>16.977600000000002</v>
      </c>
      <c r="T5173">
        <f>Table1[[#This Row],[Discounted Price]]*0.8</f>
        <v>15.091200000000001</v>
      </c>
      <c r="U5173">
        <f>Table1[[#This Row],[Price]]*0.52</f>
        <v>10.8992</v>
      </c>
      <c r="V5173">
        <f>(Table1[[#This Row],[Price]]-Table1[[#This Row],[Scrap value]])/2</f>
        <v>5.0304000000000002</v>
      </c>
    </row>
    <row r="5174" spans="1:22" x14ac:dyDescent="0.25">
      <c r="A5174" t="s">
        <v>23628</v>
      </c>
      <c r="B5174" t="s">
        <v>29</v>
      </c>
      <c r="C5174" t="s">
        <v>47</v>
      </c>
      <c r="D5174" t="s">
        <v>23629</v>
      </c>
      <c r="E5174">
        <v>208.09</v>
      </c>
      <c r="F5174">
        <v>19</v>
      </c>
      <c r="G5174" t="s">
        <v>43730</v>
      </c>
      <c r="H5174" t="s">
        <v>12903</v>
      </c>
      <c r="I5174" s="1">
        <v>45000</v>
      </c>
      <c r="J5174" s="1">
        <v>45658</v>
      </c>
      <c r="K5174" t="s">
        <v>23630</v>
      </c>
      <c r="L5174" t="s">
        <v>23631</v>
      </c>
      <c r="M5174" t="s">
        <v>20</v>
      </c>
      <c r="N5174">
        <v>4</v>
      </c>
      <c r="O5174">
        <f>Table1[[#This Row],[Price]]-0.1*Table1[[#This Row],[Price]]</f>
        <v>187.28100000000001</v>
      </c>
      <c r="P5174" s="9">
        <f>(Table1[[#This Row],[Expiration Date]]-Table1[[#This Row],[Manufacturing Date]])/365</f>
        <v>1.8027397260273972</v>
      </c>
      <c r="Q5174" t="str">
        <f>IF(Table1[[#This Row],[Expiration Date]]-J5182&gt;12/31/2024,"not expired","expired")</f>
        <v>expired</v>
      </c>
      <c r="R5174">
        <f>Table1[[#This Row],[Discounted Price]]*0.95</f>
        <v>177.91694999999999</v>
      </c>
      <c r="S5174">
        <f>Table1[[#This Row],[Discounted Price]]*0.9</f>
        <v>168.55290000000002</v>
      </c>
      <c r="T5174">
        <f>Table1[[#This Row],[Discounted Price]]*0.8</f>
        <v>149.82480000000001</v>
      </c>
      <c r="U5174">
        <f>Table1[[#This Row],[Price]]*0.52</f>
        <v>108.2068</v>
      </c>
      <c r="V5174">
        <f>(Table1[[#This Row],[Price]]-Table1[[#This Row],[Scrap value]])/2</f>
        <v>49.941600000000001</v>
      </c>
    </row>
    <row r="5175" spans="1:22" x14ac:dyDescent="0.25">
      <c r="A5175" t="s">
        <v>23632</v>
      </c>
      <c r="B5175" t="s">
        <v>29</v>
      </c>
      <c r="C5175" t="s">
        <v>47</v>
      </c>
      <c r="D5175" t="s">
        <v>23633</v>
      </c>
      <c r="E5175">
        <v>455.1</v>
      </c>
      <c r="F5175">
        <v>55</v>
      </c>
      <c r="G5175" t="s">
        <v>43730</v>
      </c>
      <c r="H5175" t="s">
        <v>23634</v>
      </c>
      <c r="I5175" s="1">
        <v>45000</v>
      </c>
      <c r="J5175" s="1">
        <v>45658</v>
      </c>
      <c r="K5175" t="s">
        <v>23635</v>
      </c>
      <c r="L5175" t="s">
        <v>23636</v>
      </c>
      <c r="M5175" t="s">
        <v>27</v>
      </c>
      <c r="N5175">
        <v>3</v>
      </c>
      <c r="O5175">
        <f>Table1[[#This Row],[Price]]-0.1*Table1[[#This Row],[Price]]</f>
        <v>409.59000000000003</v>
      </c>
      <c r="P5175" s="9">
        <f>(Table1[[#This Row],[Expiration Date]]-Table1[[#This Row],[Manufacturing Date]])/365</f>
        <v>1.8027397260273972</v>
      </c>
      <c r="Q5175" t="str">
        <f>IF(Table1[[#This Row],[Expiration Date]]-J5183&gt;12/31/2024,"not expired","expired")</f>
        <v>expired</v>
      </c>
      <c r="R5175">
        <f>Table1[[#This Row],[Discounted Price]]*0.95</f>
        <v>389.1105</v>
      </c>
      <c r="S5175">
        <f>Table1[[#This Row],[Discounted Price]]*0.9</f>
        <v>368.63100000000003</v>
      </c>
      <c r="T5175">
        <f>Table1[[#This Row],[Discounted Price]]*0.8</f>
        <v>327.67200000000003</v>
      </c>
      <c r="U5175">
        <f>Table1[[#This Row],[Price]]*0.52</f>
        <v>236.65200000000002</v>
      </c>
      <c r="V5175">
        <f>(Table1[[#This Row],[Price]]-Table1[[#This Row],[Scrap value]])/2</f>
        <v>109.224</v>
      </c>
    </row>
    <row r="5176" spans="1:22" x14ac:dyDescent="0.25">
      <c r="A5176" t="s">
        <v>23637</v>
      </c>
      <c r="B5176" t="s">
        <v>29</v>
      </c>
      <c r="C5176" t="s">
        <v>47</v>
      </c>
      <c r="D5176" t="s">
        <v>23638</v>
      </c>
      <c r="E5176">
        <v>474.52</v>
      </c>
      <c r="F5176">
        <v>97</v>
      </c>
      <c r="G5176" t="s">
        <v>43728</v>
      </c>
      <c r="H5176" t="s">
        <v>23639</v>
      </c>
      <c r="I5176" s="1">
        <v>44927</v>
      </c>
      <c r="J5176" s="1">
        <v>45292</v>
      </c>
      <c r="K5176" t="s">
        <v>23640</v>
      </c>
      <c r="L5176" t="s">
        <v>23641</v>
      </c>
      <c r="M5176" t="s">
        <v>27</v>
      </c>
      <c r="N5176">
        <v>2</v>
      </c>
      <c r="O5176">
        <f>Table1[[#This Row],[Price]]-0.1*Table1[[#This Row],[Price]]</f>
        <v>427.06799999999998</v>
      </c>
      <c r="P5176" s="9">
        <f>(Table1[[#This Row],[Expiration Date]]-Table1[[#This Row],[Manufacturing Date]])/365</f>
        <v>1</v>
      </c>
      <c r="Q5176" t="str">
        <f>IF(Table1[[#This Row],[Expiration Date]]-J5184&gt;12/31/2024,"not expired","expired")</f>
        <v>expired</v>
      </c>
      <c r="R5176">
        <f>Table1[[#This Row],[Discounted Price]]*0.95</f>
        <v>405.71459999999996</v>
      </c>
      <c r="S5176">
        <f>Table1[[#This Row],[Discounted Price]]*0.9</f>
        <v>384.3612</v>
      </c>
      <c r="T5176">
        <f>Table1[[#This Row],[Discounted Price]]*0.8</f>
        <v>341.65440000000001</v>
      </c>
      <c r="U5176">
        <f>Table1[[#This Row],[Price]]*0.52</f>
        <v>246.75039999999998</v>
      </c>
      <c r="V5176">
        <f>(Table1[[#This Row],[Price]]-Table1[[#This Row],[Scrap value]])/2</f>
        <v>113.8848</v>
      </c>
    </row>
    <row r="5177" spans="1:22" x14ac:dyDescent="0.25">
      <c r="A5177" t="s">
        <v>23642</v>
      </c>
      <c r="B5177" t="s">
        <v>22</v>
      </c>
      <c r="C5177" t="s">
        <v>47</v>
      </c>
      <c r="D5177" t="s">
        <v>23643</v>
      </c>
      <c r="E5177">
        <v>110.51</v>
      </c>
      <c r="F5177">
        <v>72</v>
      </c>
      <c r="G5177" t="s">
        <v>43729</v>
      </c>
      <c r="H5177" t="s">
        <v>19623</v>
      </c>
      <c r="I5177" s="1">
        <v>45137</v>
      </c>
      <c r="J5177" s="1">
        <v>45658</v>
      </c>
      <c r="K5177" t="s">
        <v>23644</v>
      </c>
      <c r="L5177" t="s">
        <v>23645</v>
      </c>
      <c r="M5177" t="s">
        <v>45</v>
      </c>
      <c r="N5177">
        <v>3</v>
      </c>
      <c r="O5177">
        <f>Table1[[#This Row],[Price]]-0.1*Table1[[#This Row],[Price]]</f>
        <v>99.459000000000003</v>
      </c>
      <c r="P5177" s="9">
        <f>(Table1[[#This Row],[Expiration Date]]-Table1[[#This Row],[Manufacturing Date]])/365</f>
        <v>1.4273972602739726</v>
      </c>
      <c r="Q5177" t="str">
        <f>IF(Table1[[#This Row],[Expiration Date]]-J5185&gt;12/31/2024,"not expired","expired")</f>
        <v>not expired</v>
      </c>
      <c r="R5177">
        <f>Table1[[#This Row],[Discounted Price]]*0.95</f>
        <v>94.486049999999992</v>
      </c>
      <c r="S5177">
        <f>Table1[[#This Row],[Discounted Price]]*0.9</f>
        <v>89.513100000000009</v>
      </c>
      <c r="T5177">
        <f>Table1[[#This Row],[Discounted Price]]*0.8</f>
        <v>79.567200000000014</v>
      </c>
      <c r="U5177">
        <f>Table1[[#This Row],[Price]]*0.52</f>
        <v>57.465200000000003</v>
      </c>
      <c r="V5177">
        <f>(Table1[[#This Row],[Price]]-Table1[[#This Row],[Scrap value]])/2</f>
        <v>26.522400000000001</v>
      </c>
    </row>
    <row r="5178" spans="1:22" x14ac:dyDescent="0.25">
      <c r="A5178" t="s">
        <v>23646</v>
      </c>
      <c r="B5178" t="s">
        <v>35</v>
      </c>
      <c r="C5178" t="s">
        <v>47</v>
      </c>
      <c r="D5178" t="s">
        <v>23647</v>
      </c>
      <c r="E5178">
        <v>146.12</v>
      </c>
      <c r="F5178">
        <v>100</v>
      </c>
      <c r="G5178" t="s">
        <v>43730</v>
      </c>
      <c r="H5178" t="s">
        <v>23648</v>
      </c>
      <c r="I5178" s="1">
        <v>44927</v>
      </c>
      <c r="J5178" s="1">
        <v>45658</v>
      </c>
      <c r="K5178" t="s">
        <v>23649</v>
      </c>
      <c r="L5178" t="s">
        <v>23650</v>
      </c>
      <c r="M5178" t="s">
        <v>27</v>
      </c>
      <c r="N5178">
        <v>5</v>
      </c>
      <c r="O5178">
        <f>Table1[[#This Row],[Price]]-0.1*Table1[[#This Row],[Price]]</f>
        <v>131.50800000000001</v>
      </c>
      <c r="P5178" s="9">
        <f>(Table1[[#This Row],[Expiration Date]]-Table1[[#This Row],[Manufacturing Date]])/365</f>
        <v>2.0027397260273974</v>
      </c>
      <c r="Q5178" t="str">
        <f>IF(Table1[[#This Row],[Expiration Date]]-J5186&gt;12/31/2024,"not expired","expired")</f>
        <v>not expired</v>
      </c>
      <c r="R5178">
        <f>Table1[[#This Row],[Discounted Price]]*0.95</f>
        <v>124.93260000000001</v>
      </c>
      <c r="S5178">
        <f>Table1[[#This Row],[Discounted Price]]*0.9</f>
        <v>118.35720000000001</v>
      </c>
      <c r="T5178">
        <f>Table1[[#This Row],[Discounted Price]]*0.8</f>
        <v>105.20640000000002</v>
      </c>
      <c r="U5178">
        <f>Table1[[#This Row],[Price]]*0.52</f>
        <v>75.982399999999998</v>
      </c>
      <c r="V5178">
        <f>(Table1[[#This Row],[Price]]-Table1[[#This Row],[Scrap value]])/2</f>
        <v>35.068800000000003</v>
      </c>
    </row>
    <row r="5179" spans="1:22" x14ac:dyDescent="0.25">
      <c r="A5179" t="s">
        <v>23651</v>
      </c>
      <c r="B5179" t="s">
        <v>35</v>
      </c>
      <c r="C5179" t="s">
        <v>47</v>
      </c>
      <c r="D5179" t="s">
        <v>23652</v>
      </c>
      <c r="E5179">
        <v>61.5</v>
      </c>
      <c r="F5179">
        <v>10</v>
      </c>
      <c r="G5179" t="s">
        <v>43729</v>
      </c>
      <c r="H5179" t="s">
        <v>2229</v>
      </c>
      <c r="I5179" s="1">
        <v>44927</v>
      </c>
      <c r="J5179" s="1">
        <v>45292</v>
      </c>
      <c r="K5179" t="s">
        <v>23653</v>
      </c>
      <c r="L5179" t="s">
        <v>23654</v>
      </c>
      <c r="M5179" t="s">
        <v>45</v>
      </c>
      <c r="N5179">
        <v>5</v>
      </c>
      <c r="O5179">
        <f>Table1[[#This Row],[Price]]-0.1*Table1[[#This Row],[Price]]</f>
        <v>55.35</v>
      </c>
      <c r="P5179" s="9">
        <f>(Table1[[#This Row],[Expiration Date]]-Table1[[#This Row],[Manufacturing Date]])/365</f>
        <v>1</v>
      </c>
      <c r="Q5179" t="str">
        <f>IF(Table1[[#This Row],[Expiration Date]]-J5187&gt;12/31/2024,"not expired","expired")</f>
        <v>expired</v>
      </c>
      <c r="R5179">
        <f>Table1[[#This Row],[Discounted Price]]*0.95</f>
        <v>52.582499999999996</v>
      </c>
      <c r="S5179">
        <f>Table1[[#This Row],[Discounted Price]]*0.9</f>
        <v>49.815000000000005</v>
      </c>
      <c r="T5179">
        <f>Table1[[#This Row],[Discounted Price]]*0.8</f>
        <v>44.28</v>
      </c>
      <c r="U5179">
        <f>Table1[[#This Row],[Price]]*0.52</f>
        <v>31.98</v>
      </c>
      <c r="V5179">
        <f>(Table1[[#This Row],[Price]]-Table1[[#This Row],[Scrap value]])/2</f>
        <v>14.76</v>
      </c>
    </row>
    <row r="5180" spans="1:22" x14ac:dyDescent="0.25">
      <c r="A5180" t="s">
        <v>23655</v>
      </c>
      <c r="B5180" t="s">
        <v>35</v>
      </c>
      <c r="C5180" t="s">
        <v>47</v>
      </c>
      <c r="D5180" t="s">
        <v>23656</v>
      </c>
      <c r="E5180">
        <v>152.80000000000001</v>
      </c>
      <c r="F5180">
        <v>69</v>
      </c>
      <c r="G5180" t="s">
        <v>43729</v>
      </c>
      <c r="H5180" t="s">
        <v>7719</v>
      </c>
      <c r="I5180" s="1">
        <v>45000</v>
      </c>
      <c r="J5180" s="1">
        <v>45658</v>
      </c>
      <c r="K5180" t="s">
        <v>23657</v>
      </c>
      <c r="L5180" t="s">
        <v>23658</v>
      </c>
      <c r="M5180" t="s">
        <v>27</v>
      </c>
      <c r="N5180">
        <v>2</v>
      </c>
      <c r="O5180">
        <f>Table1[[#This Row],[Price]]-0.1*Table1[[#This Row],[Price]]</f>
        <v>137.52000000000001</v>
      </c>
      <c r="P5180" s="9">
        <f>(Table1[[#This Row],[Expiration Date]]-Table1[[#This Row],[Manufacturing Date]])/365</f>
        <v>1.8027397260273972</v>
      </c>
      <c r="Q5180" t="str">
        <f>IF(Table1[[#This Row],[Expiration Date]]-J5188&gt;12/31/2024,"not expired","expired")</f>
        <v>not expired</v>
      </c>
      <c r="R5180">
        <f>Table1[[#This Row],[Discounted Price]]*0.95</f>
        <v>130.64400000000001</v>
      </c>
      <c r="S5180">
        <f>Table1[[#This Row],[Discounted Price]]*0.9</f>
        <v>123.76800000000001</v>
      </c>
      <c r="T5180">
        <f>Table1[[#This Row],[Discounted Price]]*0.8</f>
        <v>110.01600000000002</v>
      </c>
      <c r="U5180">
        <f>Table1[[#This Row],[Price]]*0.52</f>
        <v>79.456000000000003</v>
      </c>
      <c r="V5180">
        <f>(Table1[[#This Row],[Price]]-Table1[[#This Row],[Scrap value]])/2</f>
        <v>36.672000000000004</v>
      </c>
    </row>
    <row r="5181" spans="1:22" x14ac:dyDescent="0.25">
      <c r="A5181" t="s">
        <v>23659</v>
      </c>
      <c r="B5181" t="s">
        <v>29</v>
      </c>
      <c r="C5181" t="s">
        <v>47</v>
      </c>
      <c r="D5181" t="s">
        <v>23660</v>
      </c>
      <c r="E5181">
        <v>255.15</v>
      </c>
      <c r="F5181">
        <v>49</v>
      </c>
      <c r="G5181" t="s">
        <v>43728</v>
      </c>
      <c r="H5181" t="s">
        <v>2399</v>
      </c>
      <c r="I5181" s="1">
        <v>44927</v>
      </c>
      <c r="J5181" s="1">
        <v>45658</v>
      </c>
      <c r="K5181" t="s">
        <v>23661</v>
      </c>
      <c r="L5181" t="s">
        <v>23662</v>
      </c>
      <c r="M5181" t="s">
        <v>45</v>
      </c>
      <c r="N5181">
        <v>2</v>
      </c>
      <c r="O5181">
        <f>Table1[[#This Row],[Price]]-0.1*Table1[[#This Row],[Price]]</f>
        <v>229.63499999999999</v>
      </c>
      <c r="P5181" s="9">
        <f>(Table1[[#This Row],[Expiration Date]]-Table1[[#This Row],[Manufacturing Date]])/365</f>
        <v>2.0027397260273974</v>
      </c>
      <c r="Q5181" t="str">
        <f>IF(Table1[[#This Row],[Expiration Date]]-J5189&gt;12/31/2024,"not expired","expired")</f>
        <v>expired</v>
      </c>
      <c r="R5181">
        <f>Table1[[#This Row],[Discounted Price]]*0.95</f>
        <v>218.15324999999999</v>
      </c>
      <c r="S5181">
        <f>Table1[[#This Row],[Discounted Price]]*0.9</f>
        <v>206.67150000000001</v>
      </c>
      <c r="T5181">
        <f>Table1[[#This Row],[Discounted Price]]*0.8</f>
        <v>183.708</v>
      </c>
      <c r="U5181">
        <f>Table1[[#This Row],[Price]]*0.52</f>
        <v>132.678</v>
      </c>
      <c r="V5181">
        <f>(Table1[[#This Row],[Price]]-Table1[[#This Row],[Scrap value]])/2</f>
        <v>61.236000000000004</v>
      </c>
    </row>
    <row r="5182" spans="1:22" x14ac:dyDescent="0.25">
      <c r="A5182" t="s">
        <v>23663</v>
      </c>
      <c r="B5182" t="s">
        <v>35</v>
      </c>
      <c r="C5182" t="s">
        <v>47</v>
      </c>
      <c r="D5182" t="s">
        <v>23664</v>
      </c>
      <c r="E5182">
        <v>177.89</v>
      </c>
      <c r="F5182">
        <v>28</v>
      </c>
      <c r="G5182" t="s">
        <v>43728</v>
      </c>
      <c r="H5182" t="s">
        <v>9668</v>
      </c>
      <c r="I5182" s="1">
        <v>45000</v>
      </c>
      <c r="J5182" s="1">
        <v>45658</v>
      </c>
      <c r="K5182" t="s">
        <v>23665</v>
      </c>
      <c r="L5182" t="s">
        <v>23666</v>
      </c>
      <c r="M5182" t="s">
        <v>45</v>
      </c>
      <c r="N5182">
        <v>1</v>
      </c>
      <c r="O5182">
        <f>Table1[[#This Row],[Price]]-0.1*Table1[[#This Row],[Price]]</f>
        <v>160.101</v>
      </c>
      <c r="P5182" s="9">
        <f>(Table1[[#This Row],[Expiration Date]]-Table1[[#This Row],[Manufacturing Date]])/365</f>
        <v>1.8027397260273972</v>
      </c>
      <c r="Q5182" t="str">
        <f>IF(Table1[[#This Row],[Expiration Date]]-J5190&gt;12/31/2024,"not expired","expired")</f>
        <v>expired</v>
      </c>
      <c r="R5182">
        <f>Table1[[#This Row],[Discounted Price]]*0.95</f>
        <v>152.09594999999999</v>
      </c>
      <c r="S5182">
        <f>Table1[[#This Row],[Discounted Price]]*0.9</f>
        <v>144.0909</v>
      </c>
      <c r="T5182">
        <f>Table1[[#This Row],[Discounted Price]]*0.8</f>
        <v>128.08080000000001</v>
      </c>
      <c r="U5182">
        <f>Table1[[#This Row],[Price]]*0.52</f>
        <v>92.502799999999993</v>
      </c>
      <c r="V5182">
        <f>(Table1[[#This Row],[Price]]-Table1[[#This Row],[Scrap value]])/2</f>
        <v>42.693599999999996</v>
      </c>
    </row>
    <row r="5183" spans="1:22" x14ac:dyDescent="0.25">
      <c r="A5183" t="s">
        <v>23667</v>
      </c>
      <c r="B5183" t="s">
        <v>15</v>
      </c>
      <c r="C5183" t="s">
        <v>47</v>
      </c>
      <c r="D5183" t="s">
        <v>23668</v>
      </c>
      <c r="E5183">
        <v>386.17</v>
      </c>
      <c r="F5183">
        <v>18</v>
      </c>
      <c r="G5183" t="s">
        <v>43730</v>
      </c>
      <c r="H5183" t="s">
        <v>8075</v>
      </c>
      <c r="I5183" s="1">
        <v>44927</v>
      </c>
      <c r="J5183" s="1">
        <v>46023</v>
      </c>
      <c r="K5183" t="s">
        <v>23669</v>
      </c>
      <c r="L5183" t="s">
        <v>23670</v>
      </c>
      <c r="M5183" t="s">
        <v>20</v>
      </c>
      <c r="N5183">
        <v>3</v>
      </c>
      <c r="O5183">
        <f>Table1[[#This Row],[Price]]-0.1*Table1[[#This Row],[Price]]</f>
        <v>347.553</v>
      </c>
      <c r="P5183" s="9">
        <f>(Table1[[#This Row],[Expiration Date]]-Table1[[#This Row],[Manufacturing Date]])/365</f>
        <v>3.0027397260273974</v>
      </c>
      <c r="Q5183" t="str">
        <f>IF(Table1[[#This Row],[Expiration Date]]-J5191&gt;12/31/2024,"not expired","expired")</f>
        <v>expired</v>
      </c>
      <c r="R5183">
        <f>Table1[[#This Row],[Discounted Price]]*0.95</f>
        <v>330.17534999999998</v>
      </c>
      <c r="S5183">
        <f>Table1[[#This Row],[Discounted Price]]*0.9</f>
        <v>312.79770000000002</v>
      </c>
      <c r="T5183">
        <f>Table1[[#This Row],[Discounted Price]]*0.8</f>
        <v>278.04239999999999</v>
      </c>
      <c r="U5183">
        <f>Table1[[#This Row],[Price]]*0.52</f>
        <v>200.80840000000001</v>
      </c>
      <c r="V5183">
        <f>(Table1[[#This Row],[Price]]-Table1[[#This Row],[Scrap value]])/2</f>
        <v>92.680800000000005</v>
      </c>
    </row>
    <row r="5184" spans="1:22" x14ac:dyDescent="0.25">
      <c r="A5184" t="s">
        <v>23671</v>
      </c>
      <c r="B5184" t="s">
        <v>29</v>
      </c>
      <c r="C5184" t="s">
        <v>47</v>
      </c>
      <c r="D5184" t="s">
        <v>23672</v>
      </c>
      <c r="E5184">
        <v>353.41</v>
      </c>
      <c r="F5184">
        <v>87</v>
      </c>
      <c r="G5184" t="s">
        <v>43728</v>
      </c>
      <c r="H5184" t="s">
        <v>23673</v>
      </c>
      <c r="I5184" s="1">
        <v>45000</v>
      </c>
      <c r="J5184" s="1">
        <v>45658</v>
      </c>
      <c r="K5184" t="s">
        <v>23674</v>
      </c>
      <c r="L5184" t="s">
        <v>23675</v>
      </c>
      <c r="M5184" t="s">
        <v>20</v>
      </c>
      <c r="N5184">
        <v>1</v>
      </c>
      <c r="O5184">
        <f>Table1[[#This Row],[Price]]-0.1*Table1[[#This Row],[Price]]</f>
        <v>318.06900000000002</v>
      </c>
      <c r="P5184" s="9">
        <f>(Table1[[#This Row],[Expiration Date]]-Table1[[#This Row],[Manufacturing Date]])/365</f>
        <v>1.8027397260273972</v>
      </c>
      <c r="Q5184" t="str">
        <f>IF(Table1[[#This Row],[Expiration Date]]-J5192&gt;12/31/2024,"not expired","expired")</f>
        <v>not expired</v>
      </c>
      <c r="R5184">
        <f>Table1[[#This Row],[Discounted Price]]*0.95</f>
        <v>302.16555</v>
      </c>
      <c r="S5184">
        <f>Table1[[#This Row],[Discounted Price]]*0.9</f>
        <v>286.26210000000003</v>
      </c>
      <c r="T5184">
        <f>Table1[[#This Row],[Discounted Price]]*0.8</f>
        <v>254.45520000000002</v>
      </c>
      <c r="U5184">
        <f>Table1[[#This Row],[Price]]*0.52</f>
        <v>183.77320000000003</v>
      </c>
      <c r="V5184">
        <f>(Table1[[#This Row],[Price]]-Table1[[#This Row],[Scrap value]])/2</f>
        <v>84.818399999999997</v>
      </c>
    </row>
    <row r="5185" spans="1:22" x14ac:dyDescent="0.25">
      <c r="A5185" t="s">
        <v>23676</v>
      </c>
      <c r="B5185" t="s">
        <v>15</v>
      </c>
      <c r="C5185" t="s">
        <v>47</v>
      </c>
      <c r="D5185" t="s">
        <v>23677</v>
      </c>
      <c r="E5185">
        <v>436</v>
      </c>
      <c r="F5185">
        <v>18</v>
      </c>
      <c r="G5185" t="s">
        <v>43730</v>
      </c>
      <c r="H5185" t="s">
        <v>3471</v>
      </c>
      <c r="I5185" s="1">
        <v>45000</v>
      </c>
      <c r="J5185" s="1">
        <v>45292</v>
      </c>
      <c r="K5185" t="s">
        <v>23678</v>
      </c>
      <c r="L5185" t="s">
        <v>23679</v>
      </c>
      <c r="M5185" t="s">
        <v>20</v>
      </c>
      <c r="N5185">
        <v>1</v>
      </c>
      <c r="O5185">
        <f>Table1[[#This Row],[Price]]-0.1*Table1[[#This Row],[Price]]</f>
        <v>392.4</v>
      </c>
      <c r="P5185" s="9">
        <f>(Table1[[#This Row],[Expiration Date]]-Table1[[#This Row],[Manufacturing Date]])/365</f>
        <v>0.8</v>
      </c>
      <c r="Q5185" t="str">
        <f>IF(Table1[[#This Row],[Expiration Date]]-J5193&gt;12/31/2024,"not expired","expired")</f>
        <v>expired</v>
      </c>
      <c r="R5185">
        <f>Table1[[#This Row],[Discounted Price]]*0.95</f>
        <v>372.78</v>
      </c>
      <c r="S5185">
        <f>Table1[[#This Row],[Discounted Price]]*0.9</f>
        <v>353.15999999999997</v>
      </c>
      <c r="T5185">
        <f>Table1[[#This Row],[Discounted Price]]*0.8</f>
        <v>313.92</v>
      </c>
      <c r="U5185">
        <f>Table1[[#This Row],[Price]]*0.52</f>
        <v>226.72</v>
      </c>
      <c r="V5185">
        <f>(Table1[[#This Row],[Price]]-Table1[[#This Row],[Scrap value]])/2</f>
        <v>104.64</v>
      </c>
    </row>
    <row r="5186" spans="1:22" x14ac:dyDescent="0.25">
      <c r="A5186" t="s">
        <v>23680</v>
      </c>
      <c r="B5186" t="s">
        <v>35</v>
      </c>
      <c r="C5186" t="s">
        <v>47</v>
      </c>
      <c r="D5186" t="s">
        <v>23681</v>
      </c>
      <c r="E5186">
        <v>126.73</v>
      </c>
      <c r="F5186">
        <v>5</v>
      </c>
      <c r="G5186" t="s">
        <v>43729</v>
      </c>
      <c r="H5186" t="s">
        <v>7564</v>
      </c>
      <c r="I5186" s="1">
        <v>45000</v>
      </c>
      <c r="J5186" s="1">
        <v>45292</v>
      </c>
      <c r="K5186" t="s">
        <v>23682</v>
      </c>
      <c r="L5186" t="s">
        <v>23683</v>
      </c>
      <c r="M5186" t="s">
        <v>45</v>
      </c>
      <c r="N5186">
        <v>3</v>
      </c>
      <c r="O5186">
        <f>Table1[[#This Row],[Price]]-0.1*Table1[[#This Row],[Price]]</f>
        <v>114.057</v>
      </c>
      <c r="P5186" s="9">
        <f>(Table1[[#This Row],[Expiration Date]]-Table1[[#This Row],[Manufacturing Date]])/365</f>
        <v>0.8</v>
      </c>
      <c r="Q5186" t="str">
        <f>IF(Table1[[#This Row],[Expiration Date]]-J5194&gt;12/31/2024,"not expired","expired")</f>
        <v>expired</v>
      </c>
      <c r="R5186">
        <f>Table1[[#This Row],[Discounted Price]]*0.95</f>
        <v>108.35414999999999</v>
      </c>
      <c r="S5186">
        <f>Table1[[#This Row],[Discounted Price]]*0.9</f>
        <v>102.65130000000001</v>
      </c>
      <c r="T5186">
        <f>Table1[[#This Row],[Discounted Price]]*0.8</f>
        <v>91.24560000000001</v>
      </c>
      <c r="U5186">
        <f>Table1[[#This Row],[Price]]*0.52</f>
        <v>65.899600000000007</v>
      </c>
      <c r="V5186">
        <f>(Table1[[#This Row],[Price]]-Table1[[#This Row],[Scrap value]])/2</f>
        <v>30.415199999999999</v>
      </c>
    </row>
    <row r="5187" spans="1:22" x14ac:dyDescent="0.25">
      <c r="A5187" t="s">
        <v>23684</v>
      </c>
      <c r="B5187" t="s">
        <v>29</v>
      </c>
      <c r="C5187" t="s">
        <v>47</v>
      </c>
      <c r="D5187" t="s">
        <v>23685</v>
      </c>
      <c r="E5187">
        <v>448.69</v>
      </c>
      <c r="F5187">
        <v>25</v>
      </c>
      <c r="G5187" t="s">
        <v>43728</v>
      </c>
      <c r="H5187" t="s">
        <v>18326</v>
      </c>
      <c r="I5187" s="1">
        <v>45000</v>
      </c>
      <c r="J5187" s="1">
        <v>45292</v>
      </c>
      <c r="K5187" t="s">
        <v>23686</v>
      </c>
      <c r="L5187" t="s">
        <v>23687</v>
      </c>
      <c r="M5187" t="s">
        <v>45</v>
      </c>
      <c r="N5187">
        <v>3</v>
      </c>
      <c r="O5187">
        <f>Table1[[#This Row],[Price]]-0.1*Table1[[#This Row],[Price]]</f>
        <v>403.82100000000003</v>
      </c>
      <c r="P5187" s="9">
        <f>(Table1[[#This Row],[Expiration Date]]-Table1[[#This Row],[Manufacturing Date]])/365</f>
        <v>0.8</v>
      </c>
      <c r="Q5187" t="str">
        <f>IF(Table1[[#This Row],[Expiration Date]]-J5195&gt;12/31/2024,"not expired","expired")</f>
        <v>expired</v>
      </c>
      <c r="R5187">
        <f>Table1[[#This Row],[Discounted Price]]*0.95</f>
        <v>383.62995000000001</v>
      </c>
      <c r="S5187">
        <f>Table1[[#This Row],[Discounted Price]]*0.9</f>
        <v>363.43890000000005</v>
      </c>
      <c r="T5187">
        <f>Table1[[#This Row],[Discounted Price]]*0.8</f>
        <v>323.05680000000007</v>
      </c>
      <c r="U5187">
        <f>Table1[[#This Row],[Price]]*0.52</f>
        <v>233.31880000000001</v>
      </c>
      <c r="V5187">
        <f>(Table1[[#This Row],[Price]]-Table1[[#This Row],[Scrap value]])/2</f>
        <v>107.68559999999999</v>
      </c>
    </row>
    <row r="5188" spans="1:22" x14ac:dyDescent="0.25">
      <c r="A5188" t="s">
        <v>23688</v>
      </c>
      <c r="B5188" t="s">
        <v>29</v>
      </c>
      <c r="C5188" t="s">
        <v>47</v>
      </c>
      <c r="D5188" t="s">
        <v>23689</v>
      </c>
      <c r="E5188">
        <v>314.83</v>
      </c>
      <c r="F5188">
        <v>89</v>
      </c>
      <c r="G5188" t="s">
        <v>43730</v>
      </c>
      <c r="H5188" t="s">
        <v>14902</v>
      </c>
      <c r="I5188" s="1">
        <v>44927</v>
      </c>
      <c r="J5188" s="1">
        <v>45292</v>
      </c>
      <c r="K5188" t="s">
        <v>23690</v>
      </c>
      <c r="L5188" t="s">
        <v>23691</v>
      </c>
      <c r="M5188" t="s">
        <v>27</v>
      </c>
      <c r="N5188">
        <v>1</v>
      </c>
      <c r="O5188">
        <f>Table1[[#This Row],[Price]]-0.1*Table1[[#This Row],[Price]]</f>
        <v>283.34699999999998</v>
      </c>
      <c r="P5188" s="9">
        <f>(Table1[[#This Row],[Expiration Date]]-Table1[[#This Row],[Manufacturing Date]])/365</f>
        <v>1</v>
      </c>
      <c r="Q5188" t="str">
        <f>IF(Table1[[#This Row],[Expiration Date]]-J5196&gt;12/31/2024,"not expired","expired")</f>
        <v>expired</v>
      </c>
      <c r="R5188">
        <f>Table1[[#This Row],[Discounted Price]]*0.95</f>
        <v>269.17964999999998</v>
      </c>
      <c r="S5188">
        <f>Table1[[#This Row],[Discounted Price]]*0.9</f>
        <v>255.01229999999998</v>
      </c>
      <c r="T5188">
        <f>Table1[[#This Row],[Discounted Price]]*0.8</f>
        <v>226.67759999999998</v>
      </c>
      <c r="U5188">
        <f>Table1[[#This Row],[Price]]*0.52</f>
        <v>163.7116</v>
      </c>
      <c r="V5188">
        <f>(Table1[[#This Row],[Price]]-Table1[[#This Row],[Scrap value]])/2</f>
        <v>75.55919999999999</v>
      </c>
    </row>
    <row r="5189" spans="1:22" x14ac:dyDescent="0.25">
      <c r="A5189" t="s">
        <v>23692</v>
      </c>
      <c r="B5189" t="s">
        <v>35</v>
      </c>
      <c r="C5189" t="s">
        <v>47</v>
      </c>
      <c r="D5189" t="s">
        <v>23693</v>
      </c>
      <c r="E5189">
        <v>292.61</v>
      </c>
      <c r="F5189">
        <v>79</v>
      </c>
      <c r="G5189" t="s">
        <v>43729</v>
      </c>
      <c r="H5189" t="s">
        <v>23694</v>
      </c>
      <c r="I5189" s="1">
        <v>45137</v>
      </c>
      <c r="J5189" s="1">
        <v>46023</v>
      </c>
      <c r="K5189" t="s">
        <v>23695</v>
      </c>
      <c r="L5189" t="s">
        <v>23696</v>
      </c>
      <c r="M5189" t="s">
        <v>27</v>
      </c>
      <c r="N5189">
        <v>3</v>
      </c>
      <c r="O5189">
        <f>Table1[[#This Row],[Price]]-0.1*Table1[[#This Row],[Price]]</f>
        <v>263.34899999999999</v>
      </c>
      <c r="P5189" s="9">
        <f>(Table1[[#This Row],[Expiration Date]]-Table1[[#This Row],[Manufacturing Date]])/365</f>
        <v>2.4273972602739726</v>
      </c>
      <c r="Q5189" t="str">
        <f>IF(Table1[[#This Row],[Expiration Date]]-J5197&gt;12/31/2024,"not expired","expired")</f>
        <v>expired</v>
      </c>
      <c r="R5189">
        <f>Table1[[#This Row],[Discounted Price]]*0.95</f>
        <v>250.18154999999999</v>
      </c>
      <c r="S5189">
        <f>Table1[[#This Row],[Discounted Price]]*0.9</f>
        <v>237.01409999999998</v>
      </c>
      <c r="T5189">
        <f>Table1[[#This Row],[Discounted Price]]*0.8</f>
        <v>210.67920000000001</v>
      </c>
      <c r="U5189">
        <f>Table1[[#This Row],[Price]]*0.52</f>
        <v>152.15720000000002</v>
      </c>
      <c r="V5189">
        <f>(Table1[[#This Row],[Price]]-Table1[[#This Row],[Scrap value]])/2</f>
        <v>70.226399999999998</v>
      </c>
    </row>
    <row r="5190" spans="1:22" x14ac:dyDescent="0.25">
      <c r="A5190" t="s">
        <v>23697</v>
      </c>
      <c r="B5190" t="s">
        <v>35</v>
      </c>
      <c r="C5190" t="s">
        <v>47</v>
      </c>
      <c r="D5190" t="s">
        <v>23698</v>
      </c>
      <c r="E5190">
        <v>278.17</v>
      </c>
      <c r="F5190">
        <v>98</v>
      </c>
      <c r="G5190" t="s">
        <v>43729</v>
      </c>
      <c r="H5190" t="s">
        <v>9480</v>
      </c>
      <c r="I5190" s="1">
        <v>44927</v>
      </c>
      <c r="J5190" s="1">
        <v>45658</v>
      </c>
      <c r="K5190" t="s">
        <v>23699</v>
      </c>
      <c r="L5190" t="s">
        <v>23700</v>
      </c>
      <c r="M5190" t="s">
        <v>45</v>
      </c>
      <c r="N5190">
        <v>1</v>
      </c>
      <c r="O5190">
        <f>Table1[[#This Row],[Price]]-0.1*Table1[[#This Row],[Price]]</f>
        <v>250.35300000000001</v>
      </c>
      <c r="P5190" s="9">
        <f>(Table1[[#This Row],[Expiration Date]]-Table1[[#This Row],[Manufacturing Date]])/365</f>
        <v>2.0027397260273974</v>
      </c>
      <c r="Q5190" t="str">
        <f>IF(Table1[[#This Row],[Expiration Date]]-J5198&gt;12/31/2024,"not expired","expired")</f>
        <v>not expired</v>
      </c>
      <c r="R5190">
        <f>Table1[[#This Row],[Discounted Price]]*0.95</f>
        <v>237.83535000000001</v>
      </c>
      <c r="S5190">
        <f>Table1[[#This Row],[Discounted Price]]*0.9</f>
        <v>225.3177</v>
      </c>
      <c r="T5190">
        <f>Table1[[#This Row],[Discounted Price]]*0.8</f>
        <v>200.28240000000002</v>
      </c>
      <c r="U5190">
        <f>Table1[[#This Row],[Price]]*0.52</f>
        <v>144.64840000000001</v>
      </c>
      <c r="V5190">
        <f>(Table1[[#This Row],[Price]]-Table1[[#This Row],[Scrap value]])/2</f>
        <v>66.760800000000003</v>
      </c>
    </row>
    <row r="5191" spans="1:22" x14ac:dyDescent="0.25">
      <c r="A5191" t="s">
        <v>23701</v>
      </c>
      <c r="B5191" t="s">
        <v>22</v>
      </c>
      <c r="C5191" t="s">
        <v>47</v>
      </c>
      <c r="D5191" t="s">
        <v>23702</v>
      </c>
      <c r="E5191">
        <v>222.81</v>
      </c>
      <c r="F5191">
        <v>17</v>
      </c>
      <c r="G5191" t="s">
        <v>43729</v>
      </c>
      <c r="H5191" t="s">
        <v>7437</v>
      </c>
      <c r="I5191" s="1">
        <v>45137</v>
      </c>
      <c r="J5191" s="1">
        <v>46023</v>
      </c>
      <c r="K5191" t="s">
        <v>23703</v>
      </c>
      <c r="L5191" t="s">
        <v>23704</v>
      </c>
      <c r="M5191" t="s">
        <v>27</v>
      </c>
      <c r="N5191">
        <v>1</v>
      </c>
      <c r="O5191">
        <f>Table1[[#This Row],[Price]]-0.1*Table1[[#This Row],[Price]]</f>
        <v>200.529</v>
      </c>
      <c r="P5191" s="9">
        <f>(Table1[[#This Row],[Expiration Date]]-Table1[[#This Row],[Manufacturing Date]])/365</f>
        <v>2.4273972602739726</v>
      </c>
      <c r="Q5191" t="str">
        <f>IF(Table1[[#This Row],[Expiration Date]]-J5199&gt;12/31/2024,"not expired","expired")</f>
        <v>not expired</v>
      </c>
      <c r="R5191">
        <f>Table1[[#This Row],[Discounted Price]]*0.95</f>
        <v>190.50254999999999</v>
      </c>
      <c r="S5191">
        <f>Table1[[#This Row],[Discounted Price]]*0.9</f>
        <v>180.4761</v>
      </c>
      <c r="T5191">
        <f>Table1[[#This Row],[Discounted Price]]*0.8</f>
        <v>160.42320000000001</v>
      </c>
      <c r="U5191">
        <f>Table1[[#This Row],[Price]]*0.52</f>
        <v>115.86120000000001</v>
      </c>
      <c r="V5191">
        <f>(Table1[[#This Row],[Price]]-Table1[[#This Row],[Scrap value]])/2</f>
        <v>53.474399999999996</v>
      </c>
    </row>
    <row r="5192" spans="1:22" x14ac:dyDescent="0.25">
      <c r="A5192" t="s">
        <v>23705</v>
      </c>
      <c r="B5192" t="s">
        <v>22</v>
      </c>
      <c r="C5192" t="s">
        <v>47</v>
      </c>
      <c r="D5192" t="s">
        <v>23706</v>
      </c>
      <c r="E5192">
        <v>191.99</v>
      </c>
      <c r="F5192">
        <v>37</v>
      </c>
      <c r="G5192" t="s">
        <v>43728</v>
      </c>
      <c r="H5192" t="s">
        <v>4023</v>
      </c>
      <c r="I5192" s="1">
        <v>45000</v>
      </c>
      <c r="J5192" s="1">
        <v>45292</v>
      </c>
      <c r="K5192" t="s">
        <v>23707</v>
      </c>
      <c r="L5192" t="s">
        <v>23708</v>
      </c>
      <c r="M5192" t="s">
        <v>45</v>
      </c>
      <c r="N5192">
        <v>5</v>
      </c>
      <c r="O5192">
        <f>Table1[[#This Row],[Price]]-0.1*Table1[[#This Row],[Price]]</f>
        <v>172.791</v>
      </c>
      <c r="P5192" s="9">
        <f>(Table1[[#This Row],[Expiration Date]]-Table1[[#This Row],[Manufacturing Date]])/365</f>
        <v>0.8</v>
      </c>
      <c r="Q5192" t="str">
        <f>IF(Table1[[#This Row],[Expiration Date]]-J5200&gt;12/31/2024,"not expired","expired")</f>
        <v>expired</v>
      </c>
      <c r="R5192">
        <f>Table1[[#This Row],[Discounted Price]]*0.95</f>
        <v>164.15144999999998</v>
      </c>
      <c r="S5192">
        <f>Table1[[#This Row],[Discounted Price]]*0.9</f>
        <v>155.5119</v>
      </c>
      <c r="T5192">
        <f>Table1[[#This Row],[Discounted Price]]*0.8</f>
        <v>138.2328</v>
      </c>
      <c r="U5192">
        <f>Table1[[#This Row],[Price]]*0.52</f>
        <v>99.834800000000001</v>
      </c>
      <c r="V5192">
        <f>(Table1[[#This Row],[Price]]-Table1[[#This Row],[Scrap value]])/2</f>
        <v>46.077600000000004</v>
      </c>
    </row>
    <row r="5193" spans="1:22" x14ac:dyDescent="0.25">
      <c r="A5193" t="s">
        <v>23709</v>
      </c>
      <c r="B5193" t="s">
        <v>15</v>
      </c>
      <c r="C5193" t="s">
        <v>47</v>
      </c>
      <c r="D5193" t="s">
        <v>23710</v>
      </c>
      <c r="E5193">
        <v>433.17</v>
      </c>
      <c r="F5193">
        <v>20</v>
      </c>
      <c r="G5193" t="s">
        <v>43730</v>
      </c>
      <c r="H5193" t="s">
        <v>8542</v>
      </c>
      <c r="I5193" s="1">
        <v>45137</v>
      </c>
      <c r="J5193" s="1">
        <v>46023</v>
      </c>
      <c r="K5193" t="s">
        <v>23711</v>
      </c>
      <c r="L5193" t="s">
        <v>23712</v>
      </c>
      <c r="M5193" t="s">
        <v>45</v>
      </c>
      <c r="N5193">
        <v>4</v>
      </c>
      <c r="O5193">
        <f>Table1[[#This Row],[Price]]-0.1*Table1[[#This Row],[Price]]</f>
        <v>389.85300000000001</v>
      </c>
      <c r="P5193" s="9">
        <f>(Table1[[#This Row],[Expiration Date]]-Table1[[#This Row],[Manufacturing Date]])/365</f>
        <v>2.4273972602739726</v>
      </c>
      <c r="Q5193" t="str">
        <f>IF(Table1[[#This Row],[Expiration Date]]-J5201&gt;12/31/2024,"not expired","expired")</f>
        <v>not expired</v>
      </c>
      <c r="R5193">
        <f>Table1[[#This Row],[Discounted Price]]*0.95</f>
        <v>370.36034999999998</v>
      </c>
      <c r="S5193">
        <f>Table1[[#This Row],[Discounted Price]]*0.9</f>
        <v>350.86770000000001</v>
      </c>
      <c r="T5193">
        <f>Table1[[#This Row],[Discounted Price]]*0.8</f>
        <v>311.88240000000002</v>
      </c>
      <c r="U5193">
        <f>Table1[[#This Row],[Price]]*0.52</f>
        <v>225.2484</v>
      </c>
      <c r="V5193">
        <f>(Table1[[#This Row],[Price]]-Table1[[#This Row],[Scrap value]])/2</f>
        <v>103.96080000000001</v>
      </c>
    </row>
    <row r="5194" spans="1:22" x14ac:dyDescent="0.25">
      <c r="A5194" t="s">
        <v>23713</v>
      </c>
      <c r="B5194" t="s">
        <v>15</v>
      </c>
      <c r="C5194" t="s">
        <v>47</v>
      </c>
      <c r="D5194" t="s">
        <v>23714</v>
      </c>
      <c r="E5194">
        <v>379.16</v>
      </c>
      <c r="F5194">
        <v>2</v>
      </c>
      <c r="G5194" t="s">
        <v>43729</v>
      </c>
      <c r="H5194" t="s">
        <v>668</v>
      </c>
      <c r="I5194" s="1">
        <v>44927</v>
      </c>
      <c r="J5194" s="1">
        <v>45658</v>
      </c>
      <c r="K5194" t="s">
        <v>23715</v>
      </c>
      <c r="L5194" t="s">
        <v>23716</v>
      </c>
      <c r="M5194" t="s">
        <v>27</v>
      </c>
      <c r="N5194">
        <v>3</v>
      </c>
      <c r="O5194">
        <f>Table1[[#This Row],[Price]]-0.1*Table1[[#This Row],[Price]]</f>
        <v>341.24400000000003</v>
      </c>
      <c r="P5194" s="9">
        <f>(Table1[[#This Row],[Expiration Date]]-Table1[[#This Row],[Manufacturing Date]])/365</f>
        <v>2.0027397260273974</v>
      </c>
      <c r="Q5194" t="str">
        <f>IF(Table1[[#This Row],[Expiration Date]]-J5202&gt;12/31/2024,"not expired","expired")</f>
        <v>expired</v>
      </c>
      <c r="R5194">
        <f>Table1[[#This Row],[Discounted Price]]*0.95</f>
        <v>324.18180000000001</v>
      </c>
      <c r="S5194">
        <f>Table1[[#This Row],[Discounted Price]]*0.9</f>
        <v>307.11960000000005</v>
      </c>
      <c r="T5194">
        <f>Table1[[#This Row],[Discounted Price]]*0.8</f>
        <v>272.99520000000001</v>
      </c>
      <c r="U5194">
        <f>Table1[[#This Row],[Price]]*0.52</f>
        <v>197.16320000000002</v>
      </c>
      <c r="V5194">
        <f>(Table1[[#This Row],[Price]]-Table1[[#This Row],[Scrap value]])/2</f>
        <v>90.998400000000004</v>
      </c>
    </row>
    <row r="5195" spans="1:22" x14ac:dyDescent="0.25">
      <c r="A5195" t="s">
        <v>23717</v>
      </c>
      <c r="B5195" t="s">
        <v>29</v>
      </c>
      <c r="C5195" t="s">
        <v>47</v>
      </c>
      <c r="D5195" t="s">
        <v>23718</v>
      </c>
      <c r="E5195">
        <v>472.04</v>
      </c>
      <c r="F5195">
        <v>2</v>
      </c>
      <c r="G5195" t="s">
        <v>43730</v>
      </c>
      <c r="H5195" t="s">
        <v>10798</v>
      </c>
      <c r="I5195" s="1">
        <v>45000</v>
      </c>
      <c r="J5195" s="1">
        <v>46023</v>
      </c>
      <c r="K5195" t="s">
        <v>23719</v>
      </c>
      <c r="L5195" t="s">
        <v>23720</v>
      </c>
      <c r="M5195" t="s">
        <v>45</v>
      </c>
      <c r="N5195">
        <v>1</v>
      </c>
      <c r="O5195">
        <f>Table1[[#This Row],[Price]]-0.1*Table1[[#This Row],[Price]]</f>
        <v>424.83600000000001</v>
      </c>
      <c r="P5195" s="9">
        <f>(Table1[[#This Row],[Expiration Date]]-Table1[[#This Row],[Manufacturing Date]])/365</f>
        <v>2.8027397260273972</v>
      </c>
      <c r="Q5195" t="str">
        <f>IF(Table1[[#This Row],[Expiration Date]]-J5203&gt;12/31/2024,"not expired","expired")</f>
        <v>expired</v>
      </c>
      <c r="R5195">
        <f>Table1[[#This Row],[Discounted Price]]*0.95</f>
        <v>403.5942</v>
      </c>
      <c r="S5195">
        <f>Table1[[#This Row],[Discounted Price]]*0.9</f>
        <v>382.35240000000005</v>
      </c>
      <c r="T5195">
        <f>Table1[[#This Row],[Discounted Price]]*0.8</f>
        <v>339.86880000000002</v>
      </c>
      <c r="U5195">
        <f>Table1[[#This Row],[Price]]*0.52</f>
        <v>245.46080000000001</v>
      </c>
      <c r="V5195">
        <f>(Table1[[#This Row],[Price]]-Table1[[#This Row],[Scrap value]])/2</f>
        <v>113.28960000000001</v>
      </c>
    </row>
    <row r="5196" spans="1:22" x14ac:dyDescent="0.25">
      <c r="A5196" t="s">
        <v>23721</v>
      </c>
      <c r="B5196" t="s">
        <v>15</v>
      </c>
      <c r="C5196" t="s">
        <v>47</v>
      </c>
      <c r="D5196" t="s">
        <v>23722</v>
      </c>
      <c r="E5196">
        <v>394.52</v>
      </c>
      <c r="F5196">
        <v>14</v>
      </c>
      <c r="G5196" t="s">
        <v>43729</v>
      </c>
      <c r="H5196" t="s">
        <v>5996</v>
      </c>
      <c r="I5196" s="1">
        <v>45000</v>
      </c>
      <c r="J5196" s="1">
        <v>45658</v>
      </c>
      <c r="K5196" t="s">
        <v>23723</v>
      </c>
      <c r="L5196" t="s">
        <v>23724</v>
      </c>
      <c r="M5196" t="s">
        <v>45</v>
      </c>
      <c r="N5196">
        <v>1</v>
      </c>
      <c r="O5196">
        <f>Table1[[#This Row],[Price]]-0.1*Table1[[#This Row],[Price]]</f>
        <v>355.06799999999998</v>
      </c>
      <c r="P5196" s="9">
        <f>(Table1[[#This Row],[Expiration Date]]-Table1[[#This Row],[Manufacturing Date]])/365</f>
        <v>1.8027397260273972</v>
      </c>
      <c r="Q5196" t="str">
        <f>IF(Table1[[#This Row],[Expiration Date]]-J5204&gt;12/31/2024,"not expired","expired")</f>
        <v>not expired</v>
      </c>
      <c r="R5196">
        <f>Table1[[#This Row],[Discounted Price]]*0.95</f>
        <v>337.31459999999998</v>
      </c>
      <c r="S5196">
        <f>Table1[[#This Row],[Discounted Price]]*0.9</f>
        <v>319.56119999999999</v>
      </c>
      <c r="T5196">
        <f>Table1[[#This Row],[Discounted Price]]*0.8</f>
        <v>284.05439999999999</v>
      </c>
      <c r="U5196">
        <f>Table1[[#This Row],[Price]]*0.52</f>
        <v>205.15039999999999</v>
      </c>
      <c r="V5196">
        <f>(Table1[[#This Row],[Price]]-Table1[[#This Row],[Scrap value]])/2</f>
        <v>94.684799999999996</v>
      </c>
    </row>
    <row r="5197" spans="1:22" x14ac:dyDescent="0.25">
      <c r="A5197" t="s">
        <v>23725</v>
      </c>
      <c r="B5197" t="s">
        <v>15</v>
      </c>
      <c r="C5197" t="s">
        <v>47</v>
      </c>
      <c r="D5197" t="s">
        <v>23726</v>
      </c>
      <c r="E5197">
        <v>267.48</v>
      </c>
      <c r="F5197">
        <v>17</v>
      </c>
      <c r="G5197" t="s">
        <v>43728</v>
      </c>
      <c r="H5197" t="s">
        <v>23727</v>
      </c>
      <c r="I5197" s="1">
        <v>45137</v>
      </c>
      <c r="J5197" s="1">
        <v>46023</v>
      </c>
      <c r="K5197" t="s">
        <v>23728</v>
      </c>
      <c r="L5197" t="s">
        <v>23729</v>
      </c>
      <c r="M5197" t="s">
        <v>45</v>
      </c>
      <c r="N5197">
        <v>2</v>
      </c>
      <c r="O5197">
        <f>Table1[[#This Row],[Price]]-0.1*Table1[[#This Row],[Price]]</f>
        <v>240.73200000000003</v>
      </c>
      <c r="P5197" s="9">
        <f>(Table1[[#This Row],[Expiration Date]]-Table1[[#This Row],[Manufacturing Date]])/365</f>
        <v>2.4273972602739726</v>
      </c>
      <c r="Q5197" t="str">
        <f>IF(Table1[[#This Row],[Expiration Date]]-J5205&gt;12/31/2024,"not expired","expired")</f>
        <v>not expired</v>
      </c>
      <c r="R5197">
        <f>Table1[[#This Row],[Discounted Price]]*0.95</f>
        <v>228.69540000000001</v>
      </c>
      <c r="S5197">
        <f>Table1[[#This Row],[Discounted Price]]*0.9</f>
        <v>216.65880000000004</v>
      </c>
      <c r="T5197">
        <f>Table1[[#This Row],[Discounted Price]]*0.8</f>
        <v>192.58560000000003</v>
      </c>
      <c r="U5197">
        <f>Table1[[#This Row],[Price]]*0.52</f>
        <v>139.08960000000002</v>
      </c>
      <c r="V5197">
        <f>(Table1[[#This Row],[Price]]-Table1[[#This Row],[Scrap value]])/2</f>
        <v>64.1952</v>
      </c>
    </row>
    <row r="5198" spans="1:22" x14ac:dyDescent="0.25">
      <c r="A5198" t="s">
        <v>23730</v>
      </c>
      <c r="B5198" t="s">
        <v>29</v>
      </c>
      <c r="C5198" t="s">
        <v>47</v>
      </c>
      <c r="D5198" t="s">
        <v>23731</v>
      </c>
      <c r="E5198">
        <v>103.08</v>
      </c>
      <c r="F5198">
        <v>98</v>
      </c>
      <c r="G5198" t="s">
        <v>43729</v>
      </c>
      <c r="H5198" t="s">
        <v>11746</v>
      </c>
      <c r="I5198" s="1">
        <v>45000</v>
      </c>
      <c r="J5198" s="1">
        <v>45292</v>
      </c>
      <c r="K5198" t="s">
        <v>23732</v>
      </c>
      <c r="L5198" t="s">
        <v>23733</v>
      </c>
      <c r="M5198" t="s">
        <v>27</v>
      </c>
      <c r="N5198">
        <v>1</v>
      </c>
      <c r="O5198">
        <f>Table1[[#This Row],[Price]]-0.1*Table1[[#This Row],[Price]]</f>
        <v>92.771999999999991</v>
      </c>
      <c r="P5198" s="9">
        <f>(Table1[[#This Row],[Expiration Date]]-Table1[[#This Row],[Manufacturing Date]])/365</f>
        <v>0.8</v>
      </c>
      <c r="Q5198" t="str">
        <f>IF(Table1[[#This Row],[Expiration Date]]-J5206&gt;12/31/2024,"not expired","expired")</f>
        <v>expired</v>
      </c>
      <c r="R5198">
        <f>Table1[[#This Row],[Discounted Price]]*0.95</f>
        <v>88.133399999999995</v>
      </c>
      <c r="S5198">
        <f>Table1[[#This Row],[Discounted Price]]*0.9</f>
        <v>83.494799999999998</v>
      </c>
      <c r="T5198">
        <f>Table1[[#This Row],[Discounted Price]]*0.8</f>
        <v>74.21759999999999</v>
      </c>
      <c r="U5198">
        <f>Table1[[#This Row],[Price]]*0.52</f>
        <v>53.601599999999998</v>
      </c>
      <c r="V5198">
        <f>(Table1[[#This Row],[Price]]-Table1[[#This Row],[Scrap value]])/2</f>
        <v>24.7392</v>
      </c>
    </row>
    <row r="5199" spans="1:22" x14ac:dyDescent="0.25">
      <c r="A5199" t="s">
        <v>23734</v>
      </c>
      <c r="B5199" t="s">
        <v>22</v>
      </c>
      <c r="C5199" t="s">
        <v>47</v>
      </c>
      <c r="D5199" t="s">
        <v>23735</v>
      </c>
      <c r="E5199">
        <v>182.65</v>
      </c>
      <c r="F5199">
        <v>90</v>
      </c>
      <c r="G5199" t="s">
        <v>43728</v>
      </c>
      <c r="H5199" t="s">
        <v>19900</v>
      </c>
      <c r="I5199" s="1">
        <v>44927</v>
      </c>
      <c r="J5199" s="1">
        <v>45658</v>
      </c>
      <c r="K5199" t="s">
        <v>23736</v>
      </c>
      <c r="L5199" t="s">
        <v>23737</v>
      </c>
      <c r="M5199" t="s">
        <v>45</v>
      </c>
      <c r="N5199">
        <v>4</v>
      </c>
      <c r="O5199">
        <f>Table1[[#This Row],[Price]]-0.1*Table1[[#This Row],[Price]]</f>
        <v>164.38499999999999</v>
      </c>
      <c r="P5199" s="9">
        <f>(Table1[[#This Row],[Expiration Date]]-Table1[[#This Row],[Manufacturing Date]])/365</f>
        <v>2.0027397260273974</v>
      </c>
      <c r="Q5199" t="str">
        <f>IF(Table1[[#This Row],[Expiration Date]]-J5207&gt;12/31/2024,"not expired","expired")</f>
        <v>expired</v>
      </c>
      <c r="R5199">
        <f>Table1[[#This Row],[Discounted Price]]*0.95</f>
        <v>156.16574999999997</v>
      </c>
      <c r="S5199">
        <f>Table1[[#This Row],[Discounted Price]]*0.9</f>
        <v>147.94649999999999</v>
      </c>
      <c r="T5199">
        <f>Table1[[#This Row],[Discounted Price]]*0.8</f>
        <v>131.50800000000001</v>
      </c>
      <c r="U5199">
        <f>Table1[[#This Row],[Price]]*0.52</f>
        <v>94.978000000000009</v>
      </c>
      <c r="V5199">
        <f>(Table1[[#This Row],[Price]]-Table1[[#This Row],[Scrap value]])/2</f>
        <v>43.835999999999999</v>
      </c>
    </row>
    <row r="5200" spans="1:22" x14ac:dyDescent="0.25">
      <c r="A5200" t="s">
        <v>23738</v>
      </c>
      <c r="B5200" t="s">
        <v>35</v>
      </c>
      <c r="C5200" t="s">
        <v>47</v>
      </c>
      <c r="D5200" t="s">
        <v>23739</v>
      </c>
      <c r="E5200">
        <v>242.78</v>
      </c>
      <c r="F5200">
        <v>61</v>
      </c>
      <c r="G5200" t="s">
        <v>43729</v>
      </c>
      <c r="H5200" t="s">
        <v>23740</v>
      </c>
      <c r="I5200" s="1">
        <v>45000</v>
      </c>
      <c r="J5200" s="1">
        <v>46023</v>
      </c>
      <c r="K5200" t="s">
        <v>23741</v>
      </c>
      <c r="L5200" t="s">
        <v>23742</v>
      </c>
      <c r="M5200" t="s">
        <v>20</v>
      </c>
      <c r="N5200">
        <v>1</v>
      </c>
      <c r="O5200">
        <f>Table1[[#This Row],[Price]]-0.1*Table1[[#This Row],[Price]]</f>
        <v>218.50200000000001</v>
      </c>
      <c r="P5200" s="9">
        <f>(Table1[[#This Row],[Expiration Date]]-Table1[[#This Row],[Manufacturing Date]])/365</f>
        <v>2.8027397260273972</v>
      </c>
      <c r="Q5200" t="str">
        <f>IF(Table1[[#This Row],[Expiration Date]]-J5208&gt;12/31/2024,"not expired","expired")</f>
        <v>not expired</v>
      </c>
      <c r="R5200">
        <f>Table1[[#This Row],[Discounted Price]]*0.95</f>
        <v>207.57689999999999</v>
      </c>
      <c r="S5200">
        <f>Table1[[#This Row],[Discounted Price]]*0.9</f>
        <v>196.65180000000001</v>
      </c>
      <c r="T5200">
        <f>Table1[[#This Row],[Discounted Price]]*0.8</f>
        <v>174.80160000000001</v>
      </c>
      <c r="U5200">
        <f>Table1[[#This Row],[Price]]*0.52</f>
        <v>126.24560000000001</v>
      </c>
      <c r="V5200">
        <f>(Table1[[#This Row],[Price]]-Table1[[#This Row],[Scrap value]])/2</f>
        <v>58.267199999999995</v>
      </c>
    </row>
    <row r="5201" spans="1:22" x14ac:dyDescent="0.25">
      <c r="A5201" t="s">
        <v>23743</v>
      </c>
      <c r="B5201" t="s">
        <v>22</v>
      </c>
      <c r="C5201" t="s">
        <v>47</v>
      </c>
      <c r="D5201" t="s">
        <v>23744</v>
      </c>
      <c r="E5201">
        <v>335.71</v>
      </c>
      <c r="F5201">
        <v>15</v>
      </c>
      <c r="G5201" t="s">
        <v>43729</v>
      </c>
      <c r="H5201" t="s">
        <v>16070</v>
      </c>
      <c r="I5201" s="1">
        <v>45000</v>
      </c>
      <c r="J5201" s="1">
        <v>45292</v>
      </c>
      <c r="K5201" t="s">
        <v>23745</v>
      </c>
      <c r="L5201" t="s">
        <v>23746</v>
      </c>
      <c r="M5201" t="s">
        <v>45</v>
      </c>
      <c r="N5201">
        <v>4</v>
      </c>
      <c r="O5201">
        <f>Table1[[#This Row],[Price]]-0.1*Table1[[#This Row],[Price]]</f>
        <v>302.13900000000001</v>
      </c>
      <c r="P5201" s="9">
        <f>(Table1[[#This Row],[Expiration Date]]-Table1[[#This Row],[Manufacturing Date]])/365</f>
        <v>0.8</v>
      </c>
      <c r="Q5201" t="str">
        <f>IF(Table1[[#This Row],[Expiration Date]]-J5209&gt;12/31/2024,"not expired","expired")</f>
        <v>expired</v>
      </c>
      <c r="R5201">
        <f>Table1[[#This Row],[Discounted Price]]*0.95</f>
        <v>287.03204999999997</v>
      </c>
      <c r="S5201">
        <f>Table1[[#This Row],[Discounted Price]]*0.9</f>
        <v>271.92510000000004</v>
      </c>
      <c r="T5201">
        <f>Table1[[#This Row],[Discounted Price]]*0.8</f>
        <v>241.71120000000002</v>
      </c>
      <c r="U5201">
        <f>Table1[[#This Row],[Price]]*0.52</f>
        <v>174.5692</v>
      </c>
      <c r="V5201">
        <f>(Table1[[#This Row],[Price]]-Table1[[#This Row],[Scrap value]])/2</f>
        <v>80.570399999999992</v>
      </c>
    </row>
    <row r="5202" spans="1:22" x14ac:dyDescent="0.25">
      <c r="A5202" t="s">
        <v>23747</v>
      </c>
      <c r="B5202" t="s">
        <v>15</v>
      </c>
      <c r="C5202" t="s">
        <v>47</v>
      </c>
      <c r="D5202" t="s">
        <v>23748</v>
      </c>
      <c r="E5202">
        <v>53.5</v>
      </c>
      <c r="F5202">
        <v>18</v>
      </c>
      <c r="G5202" t="s">
        <v>43728</v>
      </c>
      <c r="H5202" t="s">
        <v>5961</v>
      </c>
      <c r="I5202" s="1">
        <v>44927</v>
      </c>
      <c r="J5202" s="1">
        <v>46023</v>
      </c>
      <c r="K5202" t="s">
        <v>23749</v>
      </c>
      <c r="L5202" t="s">
        <v>23750</v>
      </c>
      <c r="M5202" t="s">
        <v>20</v>
      </c>
      <c r="N5202">
        <v>5</v>
      </c>
      <c r="O5202">
        <f>Table1[[#This Row],[Price]]-0.1*Table1[[#This Row],[Price]]</f>
        <v>48.15</v>
      </c>
      <c r="P5202" s="9">
        <f>(Table1[[#This Row],[Expiration Date]]-Table1[[#This Row],[Manufacturing Date]])/365</f>
        <v>3.0027397260273974</v>
      </c>
      <c r="Q5202" t="str">
        <f>IF(Table1[[#This Row],[Expiration Date]]-J5210&gt;12/31/2024,"not expired","expired")</f>
        <v>not expired</v>
      </c>
      <c r="R5202">
        <f>Table1[[#This Row],[Discounted Price]]*0.95</f>
        <v>45.7425</v>
      </c>
      <c r="S5202">
        <f>Table1[[#This Row],[Discounted Price]]*0.9</f>
        <v>43.335000000000001</v>
      </c>
      <c r="T5202">
        <f>Table1[[#This Row],[Discounted Price]]*0.8</f>
        <v>38.520000000000003</v>
      </c>
      <c r="U5202">
        <f>Table1[[#This Row],[Price]]*0.52</f>
        <v>27.82</v>
      </c>
      <c r="V5202">
        <f>(Table1[[#This Row],[Price]]-Table1[[#This Row],[Scrap value]])/2</f>
        <v>12.84</v>
      </c>
    </row>
    <row r="5203" spans="1:22" x14ac:dyDescent="0.25">
      <c r="A5203" t="s">
        <v>23751</v>
      </c>
      <c r="B5203" t="s">
        <v>15</v>
      </c>
      <c r="C5203" t="s">
        <v>47</v>
      </c>
      <c r="D5203" t="s">
        <v>23752</v>
      </c>
      <c r="E5203">
        <v>145.84</v>
      </c>
      <c r="F5203">
        <v>90</v>
      </c>
      <c r="G5203" t="s">
        <v>43728</v>
      </c>
      <c r="H5203" t="s">
        <v>1274</v>
      </c>
      <c r="I5203" s="1">
        <v>45000</v>
      </c>
      <c r="J5203" s="1">
        <v>46023</v>
      </c>
      <c r="K5203" t="s">
        <v>23753</v>
      </c>
      <c r="L5203" t="s">
        <v>23754</v>
      </c>
      <c r="M5203" t="s">
        <v>27</v>
      </c>
      <c r="N5203">
        <v>3</v>
      </c>
      <c r="O5203">
        <f>Table1[[#This Row],[Price]]-0.1*Table1[[#This Row],[Price]]</f>
        <v>131.256</v>
      </c>
      <c r="P5203" s="9">
        <f>(Table1[[#This Row],[Expiration Date]]-Table1[[#This Row],[Manufacturing Date]])/365</f>
        <v>2.8027397260273972</v>
      </c>
      <c r="Q5203" t="str">
        <f>IF(Table1[[#This Row],[Expiration Date]]-J5211&gt;12/31/2024,"not expired","expired")</f>
        <v>expired</v>
      </c>
      <c r="R5203">
        <f>Table1[[#This Row],[Discounted Price]]*0.95</f>
        <v>124.69319999999999</v>
      </c>
      <c r="S5203">
        <f>Table1[[#This Row],[Discounted Price]]*0.9</f>
        <v>118.13040000000001</v>
      </c>
      <c r="T5203">
        <f>Table1[[#This Row],[Discounted Price]]*0.8</f>
        <v>105.0048</v>
      </c>
      <c r="U5203">
        <f>Table1[[#This Row],[Price]]*0.52</f>
        <v>75.836800000000011</v>
      </c>
      <c r="V5203">
        <f>(Table1[[#This Row],[Price]]-Table1[[#This Row],[Scrap value]])/2</f>
        <v>35.001599999999996</v>
      </c>
    </row>
    <row r="5204" spans="1:22" x14ac:dyDescent="0.25">
      <c r="A5204" t="s">
        <v>23755</v>
      </c>
      <c r="B5204" t="s">
        <v>22</v>
      </c>
      <c r="C5204" t="s">
        <v>47</v>
      </c>
      <c r="D5204" t="s">
        <v>23756</v>
      </c>
      <c r="E5204">
        <v>428.37</v>
      </c>
      <c r="F5204">
        <v>18</v>
      </c>
      <c r="G5204" t="s">
        <v>43728</v>
      </c>
      <c r="H5204" t="s">
        <v>2585</v>
      </c>
      <c r="I5204" s="1">
        <v>44927</v>
      </c>
      <c r="J5204" s="1">
        <v>45292</v>
      </c>
      <c r="K5204" t="s">
        <v>23757</v>
      </c>
      <c r="L5204" t="s">
        <v>23758</v>
      </c>
      <c r="M5204" t="s">
        <v>45</v>
      </c>
      <c r="N5204">
        <v>1</v>
      </c>
      <c r="O5204">
        <f>Table1[[#This Row],[Price]]-0.1*Table1[[#This Row],[Price]]</f>
        <v>385.53300000000002</v>
      </c>
      <c r="P5204" s="9">
        <f>(Table1[[#This Row],[Expiration Date]]-Table1[[#This Row],[Manufacturing Date]])/365</f>
        <v>1</v>
      </c>
      <c r="Q5204" t="str">
        <f>IF(Table1[[#This Row],[Expiration Date]]-J5212&gt;12/31/2024,"not expired","expired")</f>
        <v>expired</v>
      </c>
      <c r="R5204">
        <f>Table1[[#This Row],[Discounted Price]]*0.95</f>
        <v>366.25635</v>
      </c>
      <c r="S5204">
        <f>Table1[[#This Row],[Discounted Price]]*0.9</f>
        <v>346.97970000000004</v>
      </c>
      <c r="T5204">
        <f>Table1[[#This Row],[Discounted Price]]*0.8</f>
        <v>308.42640000000006</v>
      </c>
      <c r="U5204">
        <f>Table1[[#This Row],[Price]]*0.52</f>
        <v>222.75240000000002</v>
      </c>
      <c r="V5204">
        <f>(Table1[[#This Row],[Price]]-Table1[[#This Row],[Scrap value]])/2</f>
        <v>102.80879999999999</v>
      </c>
    </row>
    <row r="5205" spans="1:22" x14ac:dyDescent="0.25">
      <c r="A5205" t="s">
        <v>23759</v>
      </c>
      <c r="B5205" t="s">
        <v>15</v>
      </c>
      <c r="C5205" t="s">
        <v>47</v>
      </c>
      <c r="D5205" t="s">
        <v>23760</v>
      </c>
      <c r="E5205">
        <v>424.02</v>
      </c>
      <c r="F5205">
        <v>84</v>
      </c>
      <c r="G5205" t="s">
        <v>43730</v>
      </c>
      <c r="H5205" t="s">
        <v>23761</v>
      </c>
      <c r="I5205" s="1">
        <v>44927</v>
      </c>
      <c r="J5205" s="1">
        <v>45658</v>
      </c>
      <c r="K5205" t="s">
        <v>23762</v>
      </c>
      <c r="L5205" t="s">
        <v>23763</v>
      </c>
      <c r="M5205" t="s">
        <v>27</v>
      </c>
      <c r="N5205">
        <v>1</v>
      </c>
      <c r="O5205">
        <f>Table1[[#This Row],[Price]]-0.1*Table1[[#This Row],[Price]]</f>
        <v>381.61799999999999</v>
      </c>
      <c r="P5205" s="9">
        <f>(Table1[[#This Row],[Expiration Date]]-Table1[[#This Row],[Manufacturing Date]])/365</f>
        <v>2.0027397260273974</v>
      </c>
      <c r="Q5205" t="str">
        <f>IF(Table1[[#This Row],[Expiration Date]]-J5213&gt;12/31/2024,"not expired","expired")</f>
        <v>not expired</v>
      </c>
      <c r="R5205">
        <f>Table1[[#This Row],[Discounted Price]]*0.95</f>
        <v>362.53709999999995</v>
      </c>
      <c r="S5205">
        <f>Table1[[#This Row],[Discounted Price]]*0.9</f>
        <v>343.45620000000002</v>
      </c>
      <c r="T5205">
        <f>Table1[[#This Row],[Discounted Price]]*0.8</f>
        <v>305.2944</v>
      </c>
      <c r="U5205">
        <f>Table1[[#This Row],[Price]]*0.52</f>
        <v>220.49039999999999</v>
      </c>
      <c r="V5205">
        <f>(Table1[[#This Row],[Price]]-Table1[[#This Row],[Scrap value]])/2</f>
        <v>101.76479999999999</v>
      </c>
    </row>
    <row r="5206" spans="1:22" x14ac:dyDescent="0.25">
      <c r="A5206" t="s">
        <v>23764</v>
      </c>
      <c r="B5206" t="s">
        <v>15</v>
      </c>
      <c r="C5206" t="s">
        <v>47</v>
      </c>
      <c r="D5206" t="s">
        <v>23765</v>
      </c>
      <c r="E5206">
        <v>465.27</v>
      </c>
      <c r="F5206">
        <v>16</v>
      </c>
      <c r="G5206" t="s">
        <v>43728</v>
      </c>
      <c r="H5206" t="s">
        <v>23766</v>
      </c>
      <c r="I5206" s="1">
        <v>45000</v>
      </c>
      <c r="J5206" s="1">
        <v>46023</v>
      </c>
      <c r="K5206" t="s">
        <v>23767</v>
      </c>
      <c r="L5206" t="s">
        <v>23768</v>
      </c>
      <c r="M5206" t="s">
        <v>45</v>
      </c>
      <c r="N5206">
        <v>2</v>
      </c>
      <c r="O5206">
        <f>Table1[[#This Row],[Price]]-0.1*Table1[[#This Row],[Price]]</f>
        <v>418.74299999999999</v>
      </c>
      <c r="P5206" s="9">
        <f>(Table1[[#This Row],[Expiration Date]]-Table1[[#This Row],[Manufacturing Date]])/365</f>
        <v>2.8027397260273972</v>
      </c>
      <c r="Q5206" t="str">
        <f>IF(Table1[[#This Row],[Expiration Date]]-J5214&gt;12/31/2024,"not expired","expired")</f>
        <v>not expired</v>
      </c>
      <c r="R5206">
        <f>Table1[[#This Row],[Discounted Price]]*0.95</f>
        <v>397.80584999999996</v>
      </c>
      <c r="S5206">
        <f>Table1[[#This Row],[Discounted Price]]*0.9</f>
        <v>376.86869999999999</v>
      </c>
      <c r="T5206">
        <f>Table1[[#This Row],[Discounted Price]]*0.8</f>
        <v>334.99440000000004</v>
      </c>
      <c r="U5206">
        <f>Table1[[#This Row],[Price]]*0.52</f>
        <v>241.94040000000001</v>
      </c>
      <c r="V5206">
        <f>(Table1[[#This Row],[Price]]-Table1[[#This Row],[Scrap value]])/2</f>
        <v>111.66479999999999</v>
      </c>
    </row>
    <row r="5207" spans="1:22" x14ac:dyDescent="0.25">
      <c r="A5207" t="s">
        <v>23769</v>
      </c>
      <c r="B5207" t="s">
        <v>35</v>
      </c>
      <c r="C5207" t="s">
        <v>47</v>
      </c>
      <c r="D5207" t="s">
        <v>23770</v>
      </c>
      <c r="E5207">
        <v>423.68</v>
      </c>
      <c r="F5207">
        <v>62</v>
      </c>
      <c r="G5207" t="s">
        <v>43729</v>
      </c>
      <c r="H5207" t="s">
        <v>7559</v>
      </c>
      <c r="I5207" s="1">
        <v>44927</v>
      </c>
      <c r="J5207" s="1">
        <v>46023</v>
      </c>
      <c r="K5207" t="s">
        <v>23771</v>
      </c>
      <c r="L5207" t="s">
        <v>23772</v>
      </c>
      <c r="M5207" t="s">
        <v>20</v>
      </c>
      <c r="N5207">
        <v>3</v>
      </c>
      <c r="O5207">
        <f>Table1[[#This Row],[Price]]-0.1*Table1[[#This Row],[Price]]</f>
        <v>381.31200000000001</v>
      </c>
      <c r="P5207" s="9">
        <f>(Table1[[#This Row],[Expiration Date]]-Table1[[#This Row],[Manufacturing Date]])/365</f>
        <v>3.0027397260273974</v>
      </c>
      <c r="Q5207" t="str">
        <f>IF(Table1[[#This Row],[Expiration Date]]-J5215&gt;12/31/2024,"not expired","expired")</f>
        <v>not expired</v>
      </c>
      <c r="R5207">
        <f>Table1[[#This Row],[Discounted Price]]*0.95</f>
        <v>362.24639999999999</v>
      </c>
      <c r="S5207">
        <f>Table1[[#This Row],[Discounted Price]]*0.9</f>
        <v>343.18080000000003</v>
      </c>
      <c r="T5207">
        <f>Table1[[#This Row],[Discounted Price]]*0.8</f>
        <v>305.0496</v>
      </c>
      <c r="U5207">
        <f>Table1[[#This Row],[Price]]*0.52</f>
        <v>220.31360000000001</v>
      </c>
      <c r="V5207">
        <f>(Table1[[#This Row],[Price]]-Table1[[#This Row],[Scrap value]])/2</f>
        <v>101.6832</v>
      </c>
    </row>
    <row r="5208" spans="1:22" x14ac:dyDescent="0.25">
      <c r="A5208" t="s">
        <v>23773</v>
      </c>
      <c r="B5208" t="s">
        <v>15</v>
      </c>
      <c r="C5208" t="s">
        <v>47</v>
      </c>
      <c r="D5208" t="s">
        <v>23774</v>
      </c>
      <c r="E5208">
        <v>357.91</v>
      </c>
      <c r="F5208">
        <v>79</v>
      </c>
      <c r="G5208" t="s">
        <v>43730</v>
      </c>
      <c r="H5208" t="s">
        <v>12683</v>
      </c>
      <c r="I5208" s="1">
        <v>45000</v>
      </c>
      <c r="J5208" s="1">
        <v>45658</v>
      </c>
      <c r="K5208" t="s">
        <v>23775</v>
      </c>
      <c r="L5208" t="s">
        <v>23776</v>
      </c>
      <c r="M5208" t="s">
        <v>20</v>
      </c>
      <c r="N5208">
        <v>3</v>
      </c>
      <c r="O5208">
        <f>Table1[[#This Row],[Price]]-0.1*Table1[[#This Row],[Price]]</f>
        <v>322.11900000000003</v>
      </c>
      <c r="P5208" s="9">
        <f>(Table1[[#This Row],[Expiration Date]]-Table1[[#This Row],[Manufacturing Date]])/365</f>
        <v>1.8027397260273972</v>
      </c>
      <c r="Q5208" t="str">
        <f>IF(Table1[[#This Row],[Expiration Date]]-J5216&gt;12/31/2024,"not expired","expired")</f>
        <v>expired</v>
      </c>
      <c r="R5208">
        <f>Table1[[#This Row],[Discounted Price]]*0.95</f>
        <v>306.01305000000002</v>
      </c>
      <c r="S5208">
        <f>Table1[[#This Row],[Discounted Price]]*0.9</f>
        <v>289.90710000000001</v>
      </c>
      <c r="T5208">
        <f>Table1[[#This Row],[Discounted Price]]*0.8</f>
        <v>257.69520000000006</v>
      </c>
      <c r="U5208">
        <f>Table1[[#This Row],[Price]]*0.52</f>
        <v>186.11320000000001</v>
      </c>
      <c r="V5208">
        <f>(Table1[[#This Row],[Price]]-Table1[[#This Row],[Scrap value]])/2</f>
        <v>85.898400000000009</v>
      </c>
    </row>
    <row r="5209" spans="1:22" x14ac:dyDescent="0.25">
      <c r="A5209" t="s">
        <v>23777</v>
      </c>
      <c r="B5209" t="s">
        <v>35</v>
      </c>
      <c r="C5209" t="s">
        <v>47</v>
      </c>
      <c r="D5209" t="s">
        <v>23778</v>
      </c>
      <c r="E5209">
        <v>494.15</v>
      </c>
      <c r="F5209">
        <v>72</v>
      </c>
      <c r="G5209" t="s">
        <v>43730</v>
      </c>
      <c r="H5209" t="s">
        <v>23779</v>
      </c>
      <c r="I5209" s="1">
        <v>44927</v>
      </c>
      <c r="J5209" s="1">
        <v>46023</v>
      </c>
      <c r="K5209" t="s">
        <v>23780</v>
      </c>
      <c r="L5209" t="s">
        <v>23781</v>
      </c>
      <c r="M5209" t="s">
        <v>27</v>
      </c>
      <c r="N5209">
        <v>2</v>
      </c>
      <c r="O5209">
        <f>Table1[[#This Row],[Price]]-0.1*Table1[[#This Row],[Price]]</f>
        <v>444.73499999999996</v>
      </c>
      <c r="P5209" s="9">
        <f>(Table1[[#This Row],[Expiration Date]]-Table1[[#This Row],[Manufacturing Date]])/365</f>
        <v>3.0027397260273974</v>
      </c>
      <c r="Q5209" t="str">
        <f>IF(Table1[[#This Row],[Expiration Date]]-J5217&gt;12/31/2024,"not expired","expired")</f>
        <v>not expired</v>
      </c>
      <c r="R5209">
        <f>Table1[[#This Row],[Discounted Price]]*0.95</f>
        <v>422.49824999999993</v>
      </c>
      <c r="S5209">
        <f>Table1[[#This Row],[Discounted Price]]*0.9</f>
        <v>400.26149999999996</v>
      </c>
      <c r="T5209">
        <f>Table1[[#This Row],[Discounted Price]]*0.8</f>
        <v>355.78800000000001</v>
      </c>
      <c r="U5209">
        <f>Table1[[#This Row],[Price]]*0.52</f>
        <v>256.95799999999997</v>
      </c>
      <c r="V5209">
        <f>(Table1[[#This Row],[Price]]-Table1[[#This Row],[Scrap value]])/2</f>
        <v>118.596</v>
      </c>
    </row>
    <row r="5210" spans="1:22" x14ac:dyDescent="0.25">
      <c r="A5210" t="s">
        <v>23782</v>
      </c>
      <c r="B5210" t="s">
        <v>15</v>
      </c>
      <c r="C5210" t="s">
        <v>47</v>
      </c>
      <c r="D5210" t="s">
        <v>23783</v>
      </c>
      <c r="E5210">
        <v>100.05</v>
      </c>
      <c r="F5210">
        <v>18</v>
      </c>
      <c r="G5210" t="s">
        <v>43728</v>
      </c>
      <c r="H5210" t="s">
        <v>23784</v>
      </c>
      <c r="I5210" s="1">
        <v>44927</v>
      </c>
      <c r="J5210" s="1">
        <v>45292</v>
      </c>
      <c r="K5210" t="s">
        <v>23785</v>
      </c>
      <c r="L5210" t="s">
        <v>23786</v>
      </c>
      <c r="M5210" t="s">
        <v>20</v>
      </c>
      <c r="N5210">
        <v>3</v>
      </c>
      <c r="O5210">
        <f>Table1[[#This Row],[Price]]-0.1*Table1[[#This Row],[Price]]</f>
        <v>90.045000000000002</v>
      </c>
      <c r="P5210" s="9">
        <f>(Table1[[#This Row],[Expiration Date]]-Table1[[#This Row],[Manufacturing Date]])/365</f>
        <v>1</v>
      </c>
      <c r="Q5210" t="str">
        <f>IF(Table1[[#This Row],[Expiration Date]]-J5218&gt;12/31/2024,"not expired","expired")</f>
        <v>expired</v>
      </c>
      <c r="R5210">
        <f>Table1[[#This Row],[Discounted Price]]*0.95</f>
        <v>85.542749999999998</v>
      </c>
      <c r="S5210">
        <f>Table1[[#This Row],[Discounted Price]]*0.9</f>
        <v>81.040500000000009</v>
      </c>
      <c r="T5210">
        <f>Table1[[#This Row],[Discounted Price]]*0.8</f>
        <v>72.036000000000001</v>
      </c>
      <c r="U5210">
        <f>Table1[[#This Row],[Price]]*0.52</f>
        <v>52.026000000000003</v>
      </c>
      <c r="V5210">
        <f>(Table1[[#This Row],[Price]]-Table1[[#This Row],[Scrap value]])/2</f>
        <v>24.011999999999997</v>
      </c>
    </row>
    <row r="5211" spans="1:22" x14ac:dyDescent="0.25">
      <c r="A5211" t="s">
        <v>23787</v>
      </c>
      <c r="B5211" t="s">
        <v>22</v>
      </c>
      <c r="C5211" t="s">
        <v>47</v>
      </c>
      <c r="D5211" t="s">
        <v>23788</v>
      </c>
      <c r="E5211">
        <v>105.17</v>
      </c>
      <c r="F5211">
        <v>43</v>
      </c>
      <c r="G5211" t="s">
        <v>43729</v>
      </c>
      <c r="H5211" t="s">
        <v>23789</v>
      </c>
      <c r="I5211" s="1">
        <v>45000</v>
      </c>
      <c r="J5211" s="1">
        <v>46023</v>
      </c>
      <c r="K5211" t="s">
        <v>23790</v>
      </c>
      <c r="L5211" t="s">
        <v>23791</v>
      </c>
      <c r="M5211" t="s">
        <v>27</v>
      </c>
      <c r="N5211">
        <v>3</v>
      </c>
      <c r="O5211">
        <f>Table1[[#This Row],[Price]]-0.1*Table1[[#This Row],[Price]]</f>
        <v>94.653000000000006</v>
      </c>
      <c r="P5211" s="9">
        <f>(Table1[[#This Row],[Expiration Date]]-Table1[[#This Row],[Manufacturing Date]])/365</f>
        <v>2.8027397260273972</v>
      </c>
      <c r="Q5211" t="str">
        <f>IF(Table1[[#This Row],[Expiration Date]]-J5219&gt;12/31/2024,"not expired","expired")</f>
        <v>not expired</v>
      </c>
      <c r="R5211">
        <f>Table1[[#This Row],[Discounted Price]]*0.95</f>
        <v>89.920349999999999</v>
      </c>
      <c r="S5211">
        <f>Table1[[#This Row],[Discounted Price]]*0.9</f>
        <v>85.187700000000007</v>
      </c>
      <c r="T5211">
        <f>Table1[[#This Row],[Discounted Price]]*0.8</f>
        <v>75.722400000000007</v>
      </c>
      <c r="U5211">
        <f>Table1[[#This Row],[Price]]*0.52</f>
        <v>54.688400000000001</v>
      </c>
      <c r="V5211">
        <f>(Table1[[#This Row],[Price]]-Table1[[#This Row],[Scrap value]])/2</f>
        <v>25.2408</v>
      </c>
    </row>
    <row r="5212" spans="1:22" x14ac:dyDescent="0.25">
      <c r="A5212" t="s">
        <v>23792</v>
      </c>
      <c r="B5212" t="s">
        <v>35</v>
      </c>
      <c r="C5212" t="s">
        <v>47</v>
      </c>
      <c r="D5212" t="s">
        <v>23793</v>
      </c>
      <c r="E5212">
        <v>254.24</v>
      </c>
      <c r="F5212">
        <v>95</v>
      </c>
      <c r="G5212" t="s">
        <v>43730</v>
      </c>
      <c r="H5212" t="s">
        <v>23794</v>
      </c>
      <c r="I5212" s="1">
        <v>45137</v>
      </c>
      <c r="J5212" s="1">
        <v>45658</v>
      </c>
      <c r="K5212" t="s">
        <v>23795</v>
      </c>
      <c r="L5212" t="s">
        <v>23796</v>
      </c>
      <c r="M5212" t="s">
        <v>27</v>
      </c>
      <c r="N5212">
        <v>3</v>
      </c>
      <c r="O5212">
        <f>Table1[[#This Row],[Price]]-0.1*Table1[[#This Row],[Price]]</f>
        <v>228.816</v>
      </c>
      <c r="P5212" s="9">
        <f>(Table1[[#This Row],[Expiration Date]]-Table1[[#This Row],[Manufacturing Date]])/365</f>
        <v>1.4273972602739726</v>
      </c>
      <c r="Q5212" t="str">
        <f>IF(Table1[[#This Row],[Expiration Date]]-J5220&gt;12/31/2024,"not expired","expired")</f>
        <v>expired</v>
      </c>
      <c r="R5212">
        <f>Table1[[#This Row],[Discounted Price]]*0.95</f>
        <v>217.37519999999998</v>
      </c>
      <c r="S5212">
        <f>Table1[[#This Row],[Discounted Price]]*0.9</f>
        <v>205.93440000000001</v>
      </c>
      <c r="T5212">
        <f>Table1[[#This Row],[Discounted Price]]*0.8</f>
        <v>183.05280000000002</v>
      </c>
      <c r="U5212">
        <f>Table1[[#This Row],[Price]]*0.52</f>
        <v>132.20480000000001</v>
      </c>
      <c r="V5212">
        <f>(Table1[[#This Row],[Price]]-Table1[[#This Row],[Scrap value]])/2</f>
        <v>61.017600000000002</v>
      </c>
    </row>
    <row r="5213" spans="1:22" x14ac:dyDescent="0.25">
      <c r="A5213" t="s">
        <v>23797</v>
      </c>
      <c r="B5213" t="s">
        <v>35</v>
      </c>
      <c r="C5213" t="s">
        <v>47</v>
      </c>
      <c r="D5213" t="s">
        <v>23798</v>
      </c>
      <c r="E5213">
        <v>448.15</v>
      </c>
      <c r="F5213">
        <v>97</v>
      </c>
      <c r="G5213" t="s">
        <v>43729</v>
      </c>
      <c r="H5213" t="s">
        <v>6026</v>
      </c>
      <c r="I5213" s="1">
        <v>45000</v>
      </c>
      <c r="J5213" s="1">
        <v>45292</v>
      </c>
      <c r="K5213" t="s">
        <v>23799</v>
      </c>
      <c r="L5213" t="s">
        <v>23800</v>
      </c>
      <c r="M5213" t="s">
        <v>45</v>
      </c>
      <c r="N5213">
        <v>4</v>
      </c>
      <c r="O5213">
        <f>Table1[[#This Row],[Price]]-0.1*Table1[[#This Row],[Price]]</f>
        <v>403.33499999999998</v>
      </c>
      <c r="P5213" s="9">
        <f>(Table1[[#This Row],[Expiration Date]]-Table1[[#This Row],[Manufacturing Date]])/365</f>
        <v>0.8</v>
      </c>
      <c r="Q5213" t="str">
        <f>IF(Table1[[#This Row],[Expiration Date]]-J5221&gt;12/31/2024,"not expired","expired")</f>
        <v>expired</v>
      </c>
      <c r="R5213">
        <f>Table1[[#This Row],[Discounted Price]]*0.95</f>
        <v>383.16824999999994</v>
      </c>
      <c r="S5213">
        <f>Table1[[#This Row],[Discounted Price]]*0.9</f>
        <v>363.00149999999996</v>
      </c>
      <c r="T5213">
        <f>Table1[[#This Row],[Discounted Price]]*0.8</f>
        <v>322.66800000000001</v>
      </c>
      <c r="U5213">
        <f>Table1[[#This Row],[Price]]*0.52</f>
        <v>233.03799999999998</v>
      </c>
      <c r="V5213">
        <f>(Table1[[#This Row],[Price]]-Table1[[#This Row],[Scrap value]])/2</f>
        <v>107.556</v>
      </c>
    </row>
    <row r="5214" spans="1:22" x14ac:dyDescent="0.25">
      <c r="A5214" t="s">
        <v>23801</v>
      </c>
      <c r="B5214" t="s">
        <v>29</v>
      </c>
      <c r="C5214" t="s">
        <v>47</v>
      </c>
      <c r="D5214" t="s">
        <v>23802</v>
      </c>
      <c r="E5214">
        <v>338.88</v>
      </c>
      <c r="F5214">
        <v>6</v>
      </c>
      <c r="G5214" t="s">
        <v>43728</v>
      </c>
      <c r="H5214" t="s">
        <v>7616</v>
      </c>
      <c r="I5214" s="1">
        <v>45000</v>
      </c>
      <c r="J5214" s="1">
        <v>45292</v>
      </c>
      <c r="K5214" t="s">
        <v>23803</v>
      </c>
      <c r="L5214" t="s">
        <v>23804</v>
      </c>
      <c r="M5214" t="s">
        <v>27</v>
      </c>
      <c r="N5214">
        <v>1</v>
      </c>
      <c r="O5214">
        <f>Table1[[#This Row],[Price]]-0.1*Table1[[#This Row],[Price]]</f>
        <v>304.99200000000002</v>
      </c>
      <c r="P5214" s="9">
        <f>(Table1[[#This Row],[Expiration Date]]-Table1[[#This Row],[Manufacturing Date]])/365</f>
        <v>0.8</v>
      </c>
      <c r="Q5214" t="str">
        <f>IF(Table1[[#This Row],[Expiration Date]]-J5222&gt;12/31/2024,"not expired","expired")</f>
        <v>expired</v>
      </c>
      <c r="R5214">
        <f>Table1[[#This Row],[Discounted Price]]*0.95</f>
        <v>289.74240000000003</v>
      </c>
      <c r="S5214">
        <f>Table1[[#This Row],[Discounted Price]]*0.9</f>
        <v>274.49280000000005</v>
      </c>
      <c r="T5214">
        <f>Table1[[#This Row],[Discounted Price]]*0.8</f>
        <v>243.99360000000001</v>
      </c>
      <c r="U5214">
        <f>Table1[[#This Row],[Price]]*0.52</f>
        <v>176.2176</v>
      </c>
      <c r="V5214">
        <f>(Table1[[#This Row],[Price]]-Table1[[#This Row],[Scrap value]])/2</f>
        <v>81.331199999999995</v>
      </c>
    </row>
    <row r="5215" spans="1:22" x14ac:dyDescent="0.25">
      <c r="A5215" t="s">
        <v>23805</v>
      </c>
      <c r="B5215" t="s">
        <v>35</v>
      </c>
      <c r="C5215" t="s">
        <v>47</v>
      </c>
      <c r="D5215" t="s">
        <v>23806</v>
      </c>
      <c r="E5215">
        <v>356.57</v>
      </c>
      <c r="F5215">
        <v>95</v>
      </c>
      <c r="G5215" t="s">
        <v>43730</v>
      </c>
      <c r="H5215" t="s">
        <v>8647</v>
      </c>
      <c r="I5215" s="1">
        <v>44927</v>
      </c>
      <c r="J5215" s="1">
        <v>45658</v>
      </c>
      <c r="K5215" t="s">
        <v>23807</v>
      </c>
      <c r="L5215" t="s">
        <v>23808</v>
      </c>
      <c r="M5215" t="s">
        <v>27</v>
      </c>
      <c r="N5215">
        <v>2</v>
      </c>
      <c r="O5215">
        <f>Table1[[#This Row],[Price]]-0.1*Table1[[#This Row],[Price]]</f>
        <v>320.91300000000001</v>
      </c>
      <c r="P5215" s="9">
        <f>(Table1[[#This Row],[Expiration Date]]-Table1[[#This Row],[Manufacturing Date]])/365</f>
        <v>2.0027397260273974</v>
      </c>
      <c r="Q5215" t="str">
        <f>IF(Table1[[#This Row],[Expiration Date]]-J5223&gt;12/31/2024,"not expired","expired")</f>
        <v>expired</v>
      </c>
      <c r="R5215">
        <f>Table1[[#This Row],[Discounted Price]]*0.95</f>
        <v>304.86734999999999</v>
      </c>
      <c r="S5215">
        <f>Table1[[#This Row],[Discounted Price]]*0.9</f>
        <v>288.82170000000002</v>
      </c>
      <c r="T5215">
        <f>Table1[[#This Row],[Discounted Price]]*0.8</f>
        <v>256.73040000000003</v>
      </c>
      <c r="U5215">
        <f>Table1[[#This Row],[Price]]*0.52</f>
        <v>185.41640000000001</v>
      </c>
      <c r="V5215">
        <f>(Table1[[#This Row],[Price]]-Table1[[#This Row],[Scrap value]])/2</f>
        <v>85.576799999999992</v>
      </c>
    </row>
    <row r="5216" spans="1:22" x14ac:dyDescent="0.25">
      <c r="A5216" t="s">
        <v>23809</v>
      </c>
      <c r="B5216" t="s">
        <v>29</v>
      </c>
      <c r="C5216" t="s">
        <v>47</v>
      </c>
      <c r="D5216" t="s">
        <v>23810</v>
      </c>
      <c r="E5216">
        <v>129.63</v>
      </c>
      <c r="F5216">
        <v>80</v>
      </c>
      <c r="G5216" t="s">
        <v>43728</v>
      </c>
      <c r="H5216" t="s">
        <v>1451</v>
      </c>
      <c r="I5216" s="1">
        <v>45000</v>
      </c>
      <c r="J5216" s="1">
        <v>46023</v>
      </c>
      <c r="K5216" t="s">
        <v>23811</v>
      </c>
      <c r="L5216" t="s">
        <v>23812</v>
      </c>
      <c r="M5216" t="s">
        <v>27</v>
      </c>
      <c r="N5216">
        <v>1</v>
      </c>
      <c r="O5216">
        <f>Table1[[#This Row],[Price]]-0.1*Table1[[#This Row],[Price]]</f>
        <v>116.667</v>
      </c>
      <c r="P5216" s="9">
        <f>(Table1[[#This Row],[Expiration Date]]-Table1[[#This Row],[Manufacturing Date]])/365</f>
        <v>2.8027397260273972</v>
      </c>
      <c r="Q5216" t="str">
        <f>IF(Table1[[#This Row],[Expiration Date]]-J5224&gt;12/31/2024,"not expired","expired")</f>
        <v>not expired</v>
      </c>
      <c r="R5216">
        <f>Table1[[#This Row],[Discounted Price]]*0.95</f>
        <v>110.83364999999999</v>
      </c>
      <c r="S5216">
        <f>Table1[[#This Row],[Discounted Price]]*0.9</f>
        <v>105.00030000000001</v>
      </c>
      <c r="T5216">
        <f>Table1[[#This Row],[Discounted Price]]*0.8</f>
        <v>93.333600000000004</v>
      </c>
      <c r="U5216">
        <f>Table1[[#This Row],[Price]]*0.52</f>
        <v>67.407600000000002</v>
      </c>
      <c r="V5216">
        <f>(Table1[[#This Row],[Price]]-Table1[[#This Row],[Scrap value]])/2</f>
        <v>31.111199999999997</v>
      </c>
    </row>
    <row r="5217" spans="1:22" x14ac:dyDescent="0.25">
      <c r="A5217" t="s">
        <v>23813</v>
      </c>
      <c r="B5217" t="s">
        <v>22</v>
      </c>
      <c r="C5217" t="s">
        <v>47</v>
      </c>
      <c r="D5217" t="s">
        <v>23814</v>
      </c>
      <c r="E5217">
        <v>246.18</v>
      </c>
      <c r="F5217">
        <v>77</v>
      </c>
      <c r="G5217" t="s">
        <v>43729</v>
      </c>
      <c r="H5217" t="s">
        <v>23766</v>
      </c>
      <c r="I5217" s="1">
        <v>45137</v>
      </c>
      <c r="J5217" s="1">
        <v>45292</v>
      </c>
      <c r="K5217" t="s">
        <v>23815</v>
      </c>
      <c r="L5217" t="s">
        <v>23816</v>
      </c>
      <c r="M5217" t="s">
        <v>20</v>
      </c>
      <c r="N5217">
        <v>5</v>
      </c>
      <c r="O5217">
        <f>Table1[[#This Row],[Price]]-0.1*Table1[[#This Row],[Price]]</f>
        <v>221.56200000000001</v>
      </c>
      <c r="P5217" s="9">
        <f>(Table1[[#This Row],[Expiration Date]]-Table1[[#This Row],[Manufacturing Date]])/365</f>
        <v>0.42465753424657532</v>
      </c>
      <c r="Q5217" t="str">
        <f>IF(Table1[[#This Row],[Expiration Date]]-J5225&gt;12/31/2024,"not expired","expired")</f>
        <v>expired</v>
      </c>
      <c r="R5217">
        <f>Table1[[#This Row],[Discounted Price]]*0.95</f>
        <v>210.48390000000001</v>
      </c>
      <c r="S5217">
        <f>Table1[[#This Row],[Discounted Price]]*0.9</f>
        <v>199.40580000000003</v>
      </c>
      <c r="T5217">
        <f>Table1[[#This Row],[Discounted Price]]*0.8</f>
        <v>177.24960000000002</v>
      </c>
      <c r="U5217">
        <f>Table1[[#This Row],[Price]]*0.52</f>
        <v>128.0136</v>
      </c>
      <c r="V5217">
        <f>(Table1[[#This Row],[Price]]-Table1[[#This Row],[Scrap value]])/2</f>
        <v>59.083200000000005</v>
      </c>
    </row>
    <row r="5218" spans="1:22" x14ac:dyDescent="0.25">
      <c r="A5218" t="s">
        <v>23817</v>
      </c>
      <c r="B5218" t="s">
        <v>15</v>
      </c>
      <c r="C5218" t="s">
        <v>47</v>
      </c>
      <c r="D5218" t="s">
        <v>23818</v>
      </c>
      <c r="E5218">
        <v>229.35</v>
      </c>
      <c r="F5218">
        <v>93</v>
      </c>
      <c r="G5218" t="s">
        <v>43729</v>
      </c>
      <c r="H5218" t="s">
        <v>23819</v>
      </c>
      <c r="I5218" s="1">
        <v>44927</v>
      </c>
      <c r="J5218" s="1">
        <v>45292</v>
      </c>
      <c r="K5218" t="s">
        <v>23820</v>
      </c>
      <c r="L5218" t="s">
        <v>23821</v>
      </c>
      <c r="M5218" t="s">
        <v>45</v>
      </c>
      <c r="N5218">
        <v>5</v>
      </c>
      <c r="O5218">
        <f>Table1[[#This Row],[Price]]-0.1*Table1[[#This Row],[Price]]</f>
        <v>206.41499999999999</v>
      </c>
      <c r="P5218" s="9">
        <f>(Table1[[#This Row],[Expiration Date]]-Table1[[#This Row],[Manufacturing Date]])/365</f>
        <v>1</v>
      </c>
      <c r="Q5218" t="str">
        <f>IF(Table1[[#This Row],[Expiration Date]]-J5226&gt;12/31/2024,"not expired","expired")</f>
        <v>expired</v>
      </c>
      <c r="R5218">
        <f>Table1[[#This Row],[Discounted Price]]*0.95</f>
        <v>196.09424999999999</v>
      </c>
      <c r="S5218">
        <f>Table1[[#This Row],[Discounted Price]]*0.9</f>
        <v>185.77349999999998</v>
      </c>
      <c r="T5218">
        <f>Table1[[#This Row],[Discounted Price]]*0.8</f>
        <v>165.13200000000001</v>
      </c>
      <c r="U5218">
        <f>Table1[[#This Row],[Price]]*0.52</f>
        <v>119.262</v>
      </c>
      <c r="V5218">
        <f>(Table1[[#This Row],[Price]]-Table1[[#This Row],[Scrap value]])/2</f>
        <v>55.043999999999997</v>
      </c>
    </row>
    <row r="5219" spans="1:22" x14ac:dyDescent="0.25">
      <c r="A5219" t="s">
        <v>23822</v>
      </c>
      <c r="B5219" t="s">
        <v>29</v>
      </c>
      <c r="C5219" t="s">
        <v>47</v>
      </c>
      <c r="D5219" t="s">
        <v>23823</v>
      </c>
      <c r="E5219">
        <v>327.06</v>
      </c>
      <c r="F5219">
        <v>94</v>
      </c>
      <c r="G5219" t="s">
        <v>43728</v>
      </c>
      <c r="H5219" t="s">
        <v>16976</v>
      </c>
      <c r="I5219" s="1">
        <v>45137</v>
      </c>
      <c r="J5219" s="1">
        <v>45292</v>
      </c>
      <c r="K5219" t="s">
        <v>23824</v>
      </c>
      <c r="L5219" t="s">
        <v>23825</v>
      </c>
      <c r="M5219" t="s">
        <v>45</v>
      </c>
      <c r="N5219">
        <v>5</v>
      </c>
      <c r="O5219">
        <f>Table1[[#This Row],[Price]]-0.1*Table1[[#This Row],[Price]]</f>
        <v>294.35399999999998</v>
      </c>
      <c r="P5219" s="9">
        <f>(Table1[[#This Row],[Expiration Date]]-Table1[[#This Row],[Manufacturing Date]])/365</f>
        <v>0.42465753424657532</v>
      </c>
      <c r="Q5219" t="str">
        <f>IF(Table1[[#This Row],[Expiration Date]]-J5227&gt;12/31/2024,"not expired","expired")</f>
        <v>expired</v>
      </c>
      <c r="R5219">
        <f>Table1[[#This Row],[Discounted Price]]*0.95</f>
        <v>279.63629999999995</v>
      </c>
      <c r="S5219">
        <f>Table1[[#This Row],[Discounted Price]]*0.9</f>
        <v>264.91859999999997</v>
      </c>
      <c r="T5219">
        <f>Table1[[#This Row],[Discounted Price]]*0.8</f>
        <v>235.48320000000001</v>
      </c>
      <c r="U5219">
        <f>Table1[[#This Row],[Price]]*0.52</f>
        <v>170.0712</v>
      </c>
      <c r="V5219">
        <f>(Table1[[#This Row],[Price]]-Table1[[#This Row],[Scrap value]])/2</f>
        <v>78.494399999999999</v>
      </c>
    </row>
    <row r="5220" spans="1:22" x14ac:dyDescent="0.25">
      <c r="A5220" t="s">
        <v>23826</v>
      </c>
      <c r="B5220" t="s">
        <v>22</v>
      </c>
      <c r="C5220" t="s">
        <v>47</v>
      </c>
      <c r="D5220" t="s">
        <v>23827</v>
      </c>
      <c r="E5220">
        <v>95.71</v>
      </c>
      <c r="F5220">
        <v>50</v>
      </c>
      <c r="G5220" t="s">
        <v>43730</v>
      </c>
      <c r="H5220" t="s">
        <v>19771</v>
      </c>
      <c r="I5220" s="1">
        <v>45137</v>
      </c>
      <c r="J5220" s="1">
        <v>45658</v>
      </c>
      <c r="K5220" t="s">
        <v>23828</v>
      </c>
      <c r="L5220" t="s">
        <v>23829</v>
      </c>
      <c r="M5220" t="s">
        <v>27</v>
      </c>
      <c r="N5220">
        <v>5</v>
      </c>
      <c r="O5220">
        <f>Table1[[#This Row],[Price]]-0.1*Table1[[#This Row],[Price]]</f>
        <v>86.138999999999996</v>
      </c>
      <c r="P5220" s="9">
        <f>(Table1[[#This Row],[Expiration Date]]-Table1[[#This Row],[Manufacturing Date]])/365</f>
        <v>1.4273972602739726</v>
      </c>
      <c r="Q5220" t="str">
        <f>IF(Table1[[#This Row],[Expiration Date]]-J5228&gt;12/31/2024,"not expired","expired")</f>
        <v>expired</v>
      </c>
      <c r="R5220">
        <f>Table1[[#This Row],[Discounted Price]]*0.95</f>
        <v>81.832049999999995</v>
      </c>
      <c r="S5220">
        <f>Table1[[#This Row],[Discounted Price]]*0.9</f>
        <v>77.525099999999995</v>
      </c>
      <c r="T5220">
        <f>Table1[[#This Row],[Discounted Price]]*0.8</f>
        <v>68.911199999999994</v>
      </c>
      <c r="U5220">
        <f>Table1[[#This Row],[Price]]*0.52</f>
        <v>49.769199999999998</v>
      </c>
      <c r="V5220">
        <f>(Table1[[#This Row],[Price]]-Table1[[#This Row],[Scrap value]])/2</f>
        <v>22.970399999999998</v>
      </c>
    </row>
    <row r="5221" spans="1:22" x14ac:dyDescent="0.25">
      <c r="A5221" t="s">
        <v>23830</v>
      </c>
      <c r="B5221" t="s">
        <v>15</v>
      </c>
      <c r="C5221" t="s">
        <v>47</v>
      </c>
      <c r="D5221" t="s">
        <v>23831</v>
      </c>
      <c r="E5221">
        <v>24.7</v>
      </c>
      <c r="F5221">
        <v>49</v>
      </c>
      <c r="G5221" t="s">
        <v>43730</v>
      </c>
      <c r="H5221" t="s">
        <v>1998</v>
      </c>
      <c r="I5221" s="1">
        <v>44927</v>
      </c>
      <c r="J5221" s="1">
        <v>46023</v>
      </c>
      <c r="K5221" t="s">
        <v>23832</v>
      </c>
      <c r="L5221" t="s">
        <v>23833</v>
      </c>
      <c r="M5221" t="s">
        <v>20</v>
      </c>
      <c r="N5221">
        <v>3</v>
      </c>
      <c r="O5221">
        <f>Table1[[#This Row],[Price]]-0.1*Table1[[#This Row],[Price]]</f>
        <v>22.23</v>
      </c>
      <c r="P5221" s="9">
        <f>(Table1[[#This Row],[Expiration Date]]-Table1[[#This Row],[Manufacturing Date]])/365</f>
        <v>3.0027397260273974</v>
      </c>
      <c r="Q5221" t="str">
        <f>IF(Table1[[#This Row],[Expiration Date]]-J5229&gt;12/31/2024,"not expired","expired")</f>
        <v>expired</v>
      </c>
      <c r="R5221">
        <f>Table1[[#This Row],[Discounted Price]]*0.95</f>
        <v>21.118500000000001</v>
      </c>
      <c r="S5221">
        <f>Table1[[#This Row],[Discounted Price]]*0.9</f>
        <v>20.007000000000001</v>
      </c>
      <c r="T5221">
        <f>Table1[[#This Row],[Discounted Price]]*0.8</f>
        <v>17.784000000000002</v>
      </c>
      <c r="U5221">
        <f>Table1[[#This Row],[Price]]*0.52</f>
        <v>12.843999999999999</v>
      </c>
      <c r="V5221">
        <f>(Table1[[#This Row],[Price]]-Table1[[#This Row],[Scrap value]])/2</f>
        <v>5.9279999999999999</v>
      </c>
    </row>
    <row r="5222" spans="1:22" x14ac:dyDescent="0.25">
      <c r="A5222" t="s">
        <v>23834</v>
      </c>
      <c r="B5222" t="s">
        <v>15</v>
      </c>
      <c r="C5222" t="s">
        <v>47</v>
      </c>
      <c r="D5222" t="s">
        <v>23835</v>
      </c>
      <c r="E5222">
        <v>266.63</v>
      </c>
      <c r="F5222">
        <v>81</v>
      </c>
      <c r="G5222" t="s">
        <v>43728</v>
      </c>
      <c r="H5222" t="s">
        <v>2551</v>
      </c>
      <c r="I5222" s="1">
        <v>44927</v>
      </c>
      <c r="J5222" s="1">
        <v>45292</v>
      </c>
      <c r="K5222" t="s">
        <v>23836</v>
      </c>
      <c r="L5222" t="s">
        <v>23837</v>
      </c>
      <c r="M5222" t="s">
        <v>27</v>
      </c>
      <c r="N5222">
        <v>3</v>
      </c>
      <c r="O5222">
        <f>Table1[[#This Row],[Price]]-0.1*Table1[[#This Row],[Price]]</f>
        <v>239.96699999999998</v>
      </c>
      <c r="P5222" s="9">
        <f>(Table1[[#This Row],[Expiration Date]]-Table1[[#This Row],[Manufacturing Date]])/365</f>
        <v>1</v>
      </c>
      <c r="Q5222" t="str">
        <f>IF(Table1[[#This Row],[Expiration Date]]-J5230&gt;12/31/2024,"not expired","expired")</f>
        <v>expired</v>
      </c>
      <c r="R5222">
        <f>Table1[[#This Row],[Discounted Price]]*0.95</f>
        <v>227.96864999999997</v>
      </c>
      <c r="S5222">
        <f>Table1[[#This Row],[Discounted Price]]*0.9</f>
        <v>215.97029999999998</v>
      </c>
      <c r="T5222">
        <f>Table1[[#This Row],[Discounted Price]]*0.8</f>
        <v>191.9736</v>
      </c>
      <c r="U5222">
        <f>Table1[[#This Row],[Price]]*0.52</f>
        <v>138.64760000000001</v>
      </c>
      <c r="V5222">
        <f>(Table1[[#This Row],[Price]]-Table1[[#This Row],[Scrap value]])/2</f>
        <v>63.991199999999992</v>
      </c>
    </row>
    <row r="5223" spans="1:22" x14ac:dyDescent="0.25">
      <c r="A5223" t="s">
        <v>23838</v>
      </c>
      <c r="B5223" t="s">
        <v>35</v>
      </c>
      <c r="C5223" t="s">
        <v>47</v>
      </c>
      <c r="D5223" t="s">
        <v>23839</v>
      </c>
      <c r="E5223">
        <v>489.91</v>
      </c>
      <c r="F5223">
        <v>65</v>
      </c>
      <c r="G5223" t="s">
        <v>43729</v>
      </c>
      <c r="H5223" t="s">
        <v>23840</v>
      </c>
      <c r="I5223" s="1">
        <v>45000</v>
      </c>
      <c r="J5223" s="1">
        <v>46023</v>
      </c>
      <c r="K5223" t="s">
        <v>23841</v>
      </c>
      <c r="L5223" t="s">
        <v>23842</v>
      </c>
      <c r="M5223" t="s">
        <v>20</v>
      </c>
      <c r="N5223">
        <v>2</v>
      </c>
      <c r="O5223">
        <f>Table1[[#This Row],[Price]]-0.1*Table1[[#This Row],[Price]]</f>
        <v>440.91900000000004</v>
      </c>
      <c r="P5223" s="9">
        <f>(Table1[[#This Row],[Expiration Date]]-Table1[[#This Row],[Manufacturing Date]])/365</f>
        <v>2.8027397260273972</v>
      </c>
      <c r="Q5223" t="str">
        <f>IF(Table1[[#This Row],[Expiration Date]]-J5231&gt;12/31/2024,"not expired","expired")</f>
        <v>not expired</v>
      </c>
      <c r="R5223">
        <f>Table1[[#This Row],[Discounted Price]]*0.95</f>
        <v>418.87305000000003</v>
      </c>
      <c r="S5223">
        <f>Table1[[#This Row],[Discounted Price]]*0.9</f>
        <v>396.82710000000003</v>
      </c>
      <c r="T5223">
        <f>Table1[[#This Row],[Discounted Price]]*0.8</f>
        <v>352.73520000000008</v>
      </c>
      <c r="U5223">
        <f>Table1[[#This Row],[Price]]*0.52</f>
        <v>254.75320000000002</v>
      </c>
      <c r="V5223">
        <f>(Table1[[#This Row],[Price]]-Table1[[#This Row],[Scrap value]])/2</f>
        <v>117.5784</v>
      </c>
    </row>
    <row r="5224" spans="1:22" x14ac:dyDescent="0.25">
      <c r="A5224" t="s">
        <v>23843</v>
      </c>
      <c r="B5224" t="s">
        <v>15</v>
      </c>
      <c r="C5224" t="s">
        <v>47</v>
      </c>
      <c r="D5224" t="s">
        <v>23844</v>
      </c>
      <c r="E5224">
        <v>429.76</v>
      </c>
      <c r="F5224">
        <v>60</v>
      </c>
      <c r="G5224" t="s">
        <v>43730</v>
      </c>
      <c r="H5224" t="s">
        <v>5838</v>
      </c>
      <c r="I5224" s="1">
        <v>45137</v>
      </c>
      <c r="J5224" s="1">
        <v>45292</v>
      </c>
      <c r="K5224" t="s">
        <v>23845</v>
      </c>
      <c r="L5224" t="s">
        <v>23846</v>
      </c>
      <c r="M5224" t="s">
        <v>45</v>
      </c>
      <c r="N5224">
        <v>2</v>
      </c>
      <c r="O5224">
        <f>Table1[[#This Row],[Price]]-0.1*Table1[[#This Row],[Price]]</f>
        <v>386.78399999999999</v>
      </c>
      <c r="P5224" s="9">
        <f>(Table1[[#This Row],[Expiration Date]]-Table1[[#This Row],[Manufacturing Date]])/365</f>
        <v>0.42465753424657532</v>
      </c>
      <c r="Q5224" t="str">
        <f>IF(Table1[[#This Row],[Expiration Date]]-J5232&gt;12/31/2024,"not expired","expired")</f>
        <v>expired</v>
      </c>
      <c r="R5224">
        <f>Table1[[#This Row],[Discounted Price]]*0.95</f>
        <v>367.44479999999999</v>
      </c>
      <c r="S5224">
        <f>Table1[[#This Row],[Discounted Price]]*0.9</f>
        <v>348.10559999999998</v>
      </c>
      <c r="T5224">
        <f>Table1[[#This Row],[Discounted Price]]*0.8</f>
        <v>309.42720000000003</v>
      </c>
      <c r="U5224">
        <f>Table1[[#This Row],[Price]]*0.52</f>
        <v>223.4752</v>
      </c>
      <c r="V5224">
        <f>(Table1[[#This Row],[Price]]-Table1[[#This Row],[Scrap value]])/2</f>
        <v>103.14239999999999</v>
      </c>
    </row>
    <row r="5225" spans="1:22" x14ac:dyDescent="0.25">
      <c r="A5225" t="s">
        <v>23847</v>
      </c>
      <c r="B5225" t="s">
        <v>35</v>
      </c>
      <c r="C5225" t="s">
        <v>47</v>
      </c>
      <c r="D5225" t="s">
        <v>23848</v>
      </c>
      <c r="E5225">
        <v>481.36</v>
      </c>
      <c r="F5225">
        <v>4</v>
      </c>
      <c r="G5225" t="s">
        <v>43730</v>
      </c>
      <c r="H5225" t="s">
        <v>20559</v>
      </c>
      <c r="I5225" s="1">
        <v>45137</v>
      </c>
      <c r="J5225" s="1">
        <v>46023</v>
      </c>
      <c r="K5225" t="s">
        <v>23849</v>
      </c>
      <c r="L5225" t="s">
        <v>23850</v>
      </c>
      <c r="M5225" t="s">
        <v>20</v>
      </c>
      <c r="N5225">
        <v>2</v>
      </c>
      <c r="O5225">
        <f>Table1[[#This Row],[Price]]-0.1*Table1[[#This Row],[Price]]</f>
        <v>433.22399999999999</v>
      </c>
      <c r="P5225" s="9">
        <f>(Table1[[#This Row],[Expiration Date]]-Table1[[#This Row],[Manufacturing Date]])/365</f>
        <v>2.4273972602739726</v>
      </c>
      <c r="Q5225" t="str">
        <f>IF(Table1[[#This Row],[Expiration Date]]-J5233&gt;12/31/2024,"not expired","expired")</f>
        <v>not expired</v>
      </c>
      <c r="R5225">
        <f>Table1[[#This Row],[Discounted Price]]*0.95</f>
        <v>411.56279999999998</v>
      </c>
      <c r="S5225">
        <f>Table1[[#This Row],[Discounted Price]]*0.9</f>
        <v>389.90159999999997</v>
      </c>
      <c r="T5225">
        <f>Table1[[#This Row],[Discounted Price]]*0.8</f>
        <v>346.57920000000001</v>
      </c>
      <c r="U5225">
        <f>Table1[[#This Row],[Price]]*0.52</f>
        <v>250.30720000000002</v>
      </c>
      <c r="V5225">
        <f>(Table1[[#This Row],[Price]]-Table1[[#This Row],[Scrap value]])/2</f>
        <v>115.5264</v>
      </c>
    </row>
    <row r="5226" spans="1:22" x14ac:dyDescent="0.25">
      <c r="A5226" t="s">
        <v>23851</v>
      </c>
      <c r="B5226" t="s">
        <v>22</v>
      </c>
      <c r="C5226" t="s">
        <v>47</v>
      </c>
      <c r="D5226" t="s">
        <v>23852</v>
      </c>
      <c r="E5226">
        <v>153.65</v>
      </c>
      <c r="F5226">
        <v>8</v>
      </c>
      <c r="G5226" t="s">
        <v>43728</v>
      </c>
      <c r="H5226" t="s">
        <v>18907</v>
      </c>
      <c r="I5226" s="1">
        <v>45000</v>
      </c>
      <c r="J5226" s="1">
        <v>45292</v>
      </c>
      <c r="K5226" t="s">
        <v>23853</v>
      </c>
      <c r="L5226" t="s">
        <v>23854</v>
      </c>
      <c r="M5226" t="s">
        <v>27</v>
      </c>
      <c r="N5226">
        <v>3</v>
      </c>
      <c r="O5226">
        <f>Table1[[#This Row],[Price]]-0.1*Table1[[#This Row],[Price]]</f>
        <v>138.285</v>
      </c>
      <c r="P5226" s="9">
        <f>(Table1[[#This Row],[Expiration Date]]-Table1[[#This Row],[Manufacturing Date]])/365</f>
        <v>0.8</v>
      </c>
      <c r="Q5226" t="str">
        <f>IF(Table1[[#This Row],[Expiration Date]]-J5234&gt;12/31/2024,"not expired","expired")</f>
        <v>expired</v>
      </c>
      <c r="R5226">
        <f>Table1[[#This Row],[Discounted Price]]*0.95</f>
        <v>131.37074999999999</v>
      </c>
      <c r="S5226">
        <f>Table1[[#This Row],[Discounted Price]]*0.9</f>
        <v>124.45650000000001</v>
      </c>
      <c r="T5226">
        <f>Table1[[#This Row],[Discounted Price]]*0.8</f>
        <v>110.628</v>
      </c>
      <c r="U5226">
        <f>Table1[[#This Row],[Price]]*0.52</f>
        <v>79.89800000000001</v>
      </c>
      <c r="V5226">
        <f>(Table1[[#This Row],[Price]]-Table1[[#This Row],[Scrap value]])/2</f>
        <v>36.875999999999998</v>
      </c>
    </row>
    <row r="5227" spans="1:22" x14ac:dyDescent="0.25">
      <c r="A5227" t="s">
        <v>23855</v>
      </c>
      <c r="B5227" t="s">
        <v>29</v>
      </c>
      <c r="C5227" t="s">
        <v>47</v>
      </c>
      <c r="D5227" t="s">
        <v>23856</v>
      </c>
      <c r="E5227">
        <v>221.98</v>
      </c>
      <c r="F5227">
        <v>99</v>
      </c>
      <c r="G5227" t="s">
        <v>43729</v>
      </c>
      <c r="H5227" t="s">
        <v>20215</v>
      </c>
      <c r="I5227" s="1">
        <v>44927</v>
      </c>
      <c r="J5227" s="1">
        <v>45658</v>
      </c>
      <c r="K5227" t="s">
        <v>23857</v>
      </c>
      <c r="L5227" t="s">
        <v>23858</v>
      </c>
      <c r="M5227" t="s">
        <v>45</v>
      </c>
      <c r="N5227">
        <v>5</v>
      </c>
      <c r="O5227">
        <f>Table1[[#This Row],[Price]]-0.1*Table1[[#This Row],[Price]]</f>
        <v>199.78199999999998</v>
      </c>
      <c r="P5227" s="9">
        <f>(Table1[[#This Row],[Expiration Date]]-Table1[[#This Row],[Manufacturing Date]])/365</f>
        <v>2.0027397260273974</v>
      </c>
      <c r="Q5227" t="str">
        <f>IF(Table1[[#This Row],[Expiration Date]]-J5235&gt;12/31/2024,"not expired","expired")</f>
        <v>expired</v>
      </c>
      <c r="R5227">
        <f>Table1[[#This Row],[Discounted Price]]*0.95</f>
        <v>189.79289999999997</v>
      </c>
      <c r="S5227">
        <f>Table1[[#This Row],[Discounted Price]]*0.9</f>
        <v>179.8038</v>
      </c>
      <c r="T5227">
        <f>Table1[[#This Row],[Discounted Price]]*0.8</f>
        <v>159.82560000000001</v>
      </c>
      <c r="U5227">
        <f>Table1[[#This Row],[Price]]*0.52</f>
        <v>115.42959999999999</v>
      </c>
      <c r="V5227">
        <f>(Table1[[#This Row],[Price]]-Table1[[#This Row],[Scrap value]])/2</f>
        <v>53.275199999999998</v>
      </c>
    </row>
    <row r="5228" spans="1:22" x14ac:dyDescent="0.25">
      <c r="A5228" t="s">
        <v>23859</v>
      </c>
      <c r="B5228" t="s">
        <v>15</v>
      </c>
      <c r="C5228" t="s">
        <v>47</v>
      </c>
      <c r="D5228" t="s">
        <v>23860</v>
      </c>
      <c r="E5228">
        <v>295.24</v>
      </c>
      <c r="F5228">
        <v>73</v>
      </c>
      <c r="G5228" t="s">
        <v>43729</v>
      </c>
      <c r="H5228" t="s">
        <v>23861</v>
      </c>
      <c r="I5228" s="1">
        <v>45137</v>
      </c>
      <c r="J5228" s="1">
        <v>45658</v>
      </c>
      <c r="K5228" t="s">
        <v>23862</v>
      </c>
      <c r="L5228" t="s">
        <v>23863</v>
      </c>
      <c r="M5228" t="s">
        <v>20</v>
      </c>
      <c r="N5228">
        <v>2</v>
      </c>
      <c r="O5228">
        <f>Table1[[#This Row],[Price]]-0.1*Table1[[#This Row],[Price]]</f>
        <v>265.71600000000001</v>
      </c>
      <c r="P5228" s="9">
        <f>(Table1[[#This Row],[Expiration Date]]-Table1[[#This Row],[Manufacturing Date]])/365</f>
        <v>1.4273972602739726</v>
      </c>
      <c r="Q5228" t="str">
        <f>IF(Table1[[#This Row],[Expiration Date]]-J5236&gt;12/31/2024,"not expired","expired")</f>
        <v>expired</v>
      </c>
      <c r="R5228">
        <f>Table1[[#This Row],[Discounted Price]]*0.95</f>
        <v>252.43019999999999</v>
      </c>
      <c r="S5228">
        <f>Table1[[#This Row],[Discounted Price]]*0.9</f>
        <v>239.14440000000002</v>
      </c>
      <c r="T5228">
        <f>Table1[[#This Row],[Discounted Price]]*0.8</f>
        <v>212.57280000000003</v>
      </c>
      <c r="U5228">
        <f>Table1[[#This Row],[Price]]*0.52</f>
        <v>153.5248</v>
      </c>
      <c r="V5228">
        <f>(Table1[[#This Row],[Price]]-Table1[[#This Row],[Scrap value]])/2</f>
        <v>70.857600000000005</v>
      </c>
    </row>
    <row r="5229" spans="1:22" x14ac:dyDescent="0.25">
      <c r="A5229" t="s">
        <v>23864</v>
      </c>
      <c r="B5229" t="s">
        <v>22</v>
      </c>
      <c r="C5229" t="s">
        <v>47</v>
      </c>
      <c r="D5229" t="s">
        <v>23865</v>
      </c>
      <c r="E5229">
        <v>412.79</v>
      </c>
      <c r="F5229">
        <v>38</v>
      </c>
      <c r="G5229" t="s">
        <v>43729</v>
      </c>
      <c r="H5229" t="s">
        <v>17341</v>
      </c>
      <c r="I5229" s="1">
        <v>44927</v>
      </c>
      <c r="J5229" s="1">
        <v>46023</v>
      </c>
      <c r="K5229" t="s">
        <v>23866</v>
      </c>
      <c r="L5229" t="s">
        <v>23867</v>
      </c>
      <c r="M5229" t="s">
        <v>45</v>
      </c>
      <c r="N5229">
        <v>5</v>
      </c>
      <c r="O5229">
        <f>Table1[[#This Row],[Price]]-0.1*Table1[[#This Row],[Price]]</f>
        <v>371.51100000000002</v>
      </c>
      <c r="P5229" s="9">
        <f>(Table1[[#This Row],[Expiration Date]]-Table1[[#This Row],[Manufacturing Date]])/365</f>
        <v>3.0027397260273974</v>
      </c>
      <c r="Q5229" t="str">
        <f>IF(Table1[[#This Row],[Expiration Date]]-J5237&gt;12/31/2024,"not expired","expired")</f>
        <v>not expired</v>
      </c>
      <c r="R5229">
        <f>Table1[[#This Row],[Discounted Price]]*0.95</f>
        <v>352.93545</v>
      </c>
      <c r="S5229">
        <f>Table1[[#This Row],[Discounted Price]]*0.9</f>
        <v>334.35990000000004</v>
      </c>
      <c r="T5229">
        <f>Table1[[#This Row],[Discounted Price]]*0.8</f>
        <v>297.20880000000005</v>
      </c>
      <c r="U5229">
        <f>Table1[[#This Row],[Price]]*0.52</f>
        <v>214.6508</v>
      </c>
      <c r="V5229">
        <f>(Table1[[#This Row],[Price]]-Table1[[#This Row],[Scrap value]])/2</f>
        <v>99.069600000000008</v>
      </c>
    </row>
    <row r="5230" spans="1:22" x14ac:dyDescent="0.25">
      <c r="A5230" t="s">
        <v>23868</v>
      </c>
      <c r="B5230" t="s">
        <v>35</v>
      </c>
      <c r="C5230" t="s">
        <v>47</v>
      </c>
      <c r="D5230" t="s">
        <v>23869</v>
      </c>
      <c r="E5230">
        <v>77.569999999999993</v>
      </c>
      <c r="F5230">
        <v>2</v>
      </c>
      <c r="G5230" t="s">
        <v>43730</v>
      </c>
      <c r="H5230" t="s">
        <v>23870</v>
      </c>
      <c r="I5230" s="1">
        <v>45000</v>
      </c>
      <c r="J5230" s="1">
        <v>45292</v>
      </c>
      <c r="K5230" t="s">
        <v>23871</v>
      </c>
      <c r="L5230" t="s">
        <v>23872</v>
      </c>
      <c r="M5230" t="s">
        <v>45</v>
      </c>
      <c r="N5230">
        <v>1</v>
      </c>
      <c r="O5230">
        <f>Table1[[#This Row],[Price]]-0.1*Table1[[#This Row],[Price]]</f>
        <v>69.812999999999988</v>
      </c>
      <c r="P5230" s="9">
        <f>(Table1[[#This Row],[Expiration Date]]-Table1[[#This Row],[Manufacturing Date]])/365</f>
        <v>0.8</v>
      </c>
      <c r="Q5230" t="str">
        <f>IF(Table1[[#This Row],[Expiration Date]]-J5238&gt;12/31/2024,"not expired","expired")</f>
        <v>expired</v>
      </c>
      <c r="R5230">
        <f>Table1[[#This Row],[Discounted Price]]*0.95</f>
        <v>66.322349999999986</v>
      </c>
      <c r="S5230">
        <f>Table1[[#This Row],[Discounted Price]]*0.9</f>
        <v>62.831699999999991</v>
      </c>
      <c r="T5230">
        <f>Table1[[#This Row],[Discounted Price]]*0.8</f>
        <v>55.850399999999993</v>
      </c>
      <c r="U5230">
        <f>Table1[[#This Row],[Price]]*0.52</f>
        <v>40.336399999999998</v>
      </c>
      <c r="V5230">
        <f>(Table1[[#This Row],[Price]]-Table1[[#This Row],[Scrap value]])/2</f>
        <v>18.616799999999998</v>
      </c>
    </row>
    <row r="5231" spans="1:22" x14ac:dyDescent="0.25">
      <c r="A5231" t="s">
        <v>23873</v>
      </c>
      <c r="B5231" t="s">
        <v>35</v>
      </c>
      <c r="C5231" t="s">
        <v>47</v>
      </c>
      <c r="D5231" t="s">
        <v>23874</v>
      </c>
      <c r="E5231">
        <v>319.55</v>
      </c>
      <c r="F5231">
        <v>63</v>
      </c>
      <c r="G5231" t="s">
        <v>43730</v>
      </c>
      <c r="H5231" t="s">
        <v>16962</v>
      </c>
      <c r="I5231" s="1">
        <v>45000</v>
      </c>
      <c r="J5231" s="1">
        <v>45292</v>
      </c>
      <c r="K5231" t="s">
        <v>23875</v>
      </c>
      <c r="L5231" t="s">
        <v>23876</v>
      </c>
      <c r="M5231" t="s">
        <v>27</v>
      </c>
      <c r="N5231">
        <v>2</v>
      </c>
      <c r="O5231">
        <f>Table1[[#This Row],[Price]]-0.1*Table1[[#This Row],[Price]]</f>
        <v>287.59500000000003</v>
      </c>
      <c r="P5231" s="9">
        <f>(Table1[[#This Row],[Expiration Date]]-Table1[[#This Row],[Manufacturing Date]])/365</f>
        <v>0.8</v>
      </c>
      <c r="Q5231" t="str">
        <f>IF(Table1[[#This Row],[Expiration Date]]-J5239&gt;12/31/2024,"not expired","expired")</f>
        <v>expired</v>
      </c>
      <c r="R5231">
        <f>Table1[[#This Row],[Discounted Price]]*0.95</f>
        <v>273.21525000000003</v>
      </c>
      <c r="S5231">
        <f>Table1[[#This Row],[Discounted Price]]*0.9</f>
        <v>258.83550000000002</v>
      </c>
      <c r="T5231">
        <f>Table1[[#This Row],[Discounted Price]]*0.8</f>
        <v>230.07600000000002</v>
      </c>
      <c r="U5231">
        <f>Table1[[#This Row],[Price]]*0.52</f>
        <v>166.16600000000003</v>
      </c>
      <c r="V5231">
        <f>(Table1[[#This Row],[Price]]-Table1[[#This Row],[Scrap value]])/2</f>
        <v>76.691999999999993</v>
      </c>
    </row>
    <row r="5232" spans="1:22" x14ac:dyDescent="0.25">
      <c r="A5232" t="s">
        <v>23877</v>
      </c>
      <c r="B5232" t="s">
        <v>35</v>
      </c>
      <c r="C5232" t="s">
        <v>47</v>
      </c>
      <c r="D5232" t="s">
        <v>23878</v>
      </c>
      <c r="E5232">
        <v>130.27000000000001</v>
      </c>
      <c r="F5232">
        <v>38</v>
      </c>
      <c r="G5232" t="s">
        <v>43729</v>
      </c>
      <c r="H5232" t="s">
        <v>12913</v>
      </c>
      <c r="I5232" s="1">
        <v>45137</v>
      </c>
      <c r="J5232" s="1">
        <v>45292</v>
      </c>
      <c r="K5232" t="s">
        <v>23879</v>
      </c>
      <c r="L5232" t="s">
        <v>23880</v>
      </c>
      <c r="M5232" t="s">
        <v>45</v>
      </c>
      <c r="N5232">
        <v>2</v>
      </c>
      <c r="O5232">
        <f>Table1[[#This Row],[Price]]-0.1*Table1[[#This Row],[Price]]</f>
        <v>117.24300000000001</v>
      </c>
      <c r="P5232" s="9">
        <f>(Table1[[#This Row],[Expiration Date]]-Table1[[#This Row],[Manufacturing Date]])/365</f>
        <v>0.42465753424657532</v>
      </c>
      <c r="Q5232" t="str">
        <f>IF(Table1[[#This Row],[Expiration Date]]-J5240&gt;12/31/2024,"not expired","expired")</f>
        <v>expired</v>
      </c>
      <c r="R5232">
        <f>Table1[[#This Row],[Discounted Price]]*0.95</f>
        <v>111.38085000000001</v>
      </c>
      <c r="S5232">
        <f>Table1[[#This Row],[Discounted Price]]*0.9</f>
        <v>105.51870000000001</v>
      </c>
      <c r="T5232">
        <f>Table1[[#This Row],[Discounted Price]]*0.8</f>
        <v>93.79440000000001</v>
      </c>
      <c r="U5232">
        <f>Table1[[#This Row],[Price]]*0.52</f>
        <v>67.740400000000008</v>
      </c>
      <c r="V5232">
        <f>(Table1[[#This Row],[Price]]-Table1[[#This Row],[Scrap value]])/2</f>
        <v>31.264800000000001</v>
      </c>
    </row>
    <row r="5233" spans="1:22" x14ac:dyDescent="0.25">
      <c r="A5233" t="s">
        <v>23881</v>
      </c>
      <c r="B5233" t="s">
        <v>15</v>
      </c>
      <c r="C5233" t="s">
        <v>47</v>
      </c>
      <c r="D5233" t="s">
        <v>23882</v>
      </c>
      <c r="E5233">
        <v>132.13999999999999</v>
      </c>
      <c r="F5233">
        <v>35</v>
      </c>
      <c r="G5233" t="s">
        <v>43730</v>
      </c>
      <c r="H5233" t="s">
        <v>10455</v>
      </c>
      <c r="I5233" s="1">
        <v>45000</v>
      </c>
      <c r="J5233" s="1">
        <v>45292</v>
      </c>
      <c r="K5233" t="s">
        <v>23883</v>
      </c>
      <c r="L5233" t="s">
        <v>23884</v>
      </c>
      <c r="M5233" t="s">
        <v>27</v>
      </c>
      <c r="N5233">
        <v>1</v>
      </c>
      <c r="O5233">
        <f>Table1[[#This Row],[Price]]-0.1*Table1[[#This Row],[Price]]</f>
        <v>118.92599999999999</v>
      </c>
      <c r="P5233" s="9">
        <f>(Table1[[#This Row],[Expiration Date]]-Table1[[#This Row],[Manufacturing Date]])/365</f>
        <v>0.8</v>
      </c>
      <c r="Q5233" t="str">
        <f>IF(Table1[[#This Row],[Expiration Date]]-J5241&gt;12/31/2024,"not expired","expired")</f>
        <v>expired</v>
      </c>
      <c r="R5233">
        <f>Table1[[#This Row],[Discounted Price]]*0.95</f>
        <v>112.97969999999998</v>
      </c>
      <c r="S5233">
        <f>Table1[[#This Row],[Discounted Price]]*0.9</f>
        <v>107.03339999999999</v>
      </c>
      <c r="T5233">
        <f>Table1[[#This Row],[Discounted Price]]*0.8</f>
        <v>95.140799999999999</v>
      </c>
      <c r="U5233">
        <f>Table1[[#This Row],[Price]]*0.52</f>
        <v>68.712800000000001</v>
      </c>
      <c r="V5233">
        <f>(Table1[[#This Row],[Price]]-Table1[[#This Row],[Scrap value]])/2</f>
        <v>31.713599999999992</v>
      </c>
    </row>
    <row r="5234" spans="1:22" x14ac:dyDescent="0.25">
      <c r="A5234" t="s">
        <v>23885</v>
      </c>
      <c r="B5234" t="s">
        <v>15</v>
      </c>
      <c r="C5234" t="s">
        <v>47</v>
      </c>
      <c r="D5234" t="s">
        <v>23886</v>
      </c>
      <c r="E5234">
        <v>480.09</v>
      </c>
      <c r="F5234">
        <v>94</v>
      </c>
      <c r="G5234" t="s">
        <v>43729</v>
      </c>
      <c r="H5234" t="s">
        <v>3540</v>
      </c>
      <c r="I5234" s="1">
        <v>45000</v>
      </c>
      <c r="J5234" s="1">
        <v>46023</v>
      </c>
      <c r="K5234" t="s">
        <v>23887</v>
      </c>
      <c r="L5234" t="s">
        <v>23888</v>
      </c>
      <c r="M5234" t="s">
        <v>20</v>
      </c>
      <c r="N5234">
        <v>5</v>
      </c>
      <c r="O5234">
        <f>Table1[[#This Row],[Price]]-0.1*Table1[[#This Row],[Price]]</f>
        <v>432.08099999999996</v>
      </c>
      <c r="P5234" s="9">
        <f>(Table1[[#This Row],[Expiration Date]]-Table1[[#This Row],[Manufacturing Date]])/365</f>
        <v>2.8027397260273972</v>
      </c>
      <c r="Q5234" t="str">
        <f>IF(Table1[[#This Row],[Expiration Date]]-J5242&gt;12/31/2024,"not expired","expired")</f>
        <v>expired</v>
      </c>
      <c r="R5234">
        <f>Table1[[#This Row],[Discounted Price]]*0.95</f>
        <v>410.47694999999993</v>
      </c>
      <c r="S5234">
        <f>Table1[[#This Row],[Discounted Price]]*0.9</f>
        <v>388.87289999999996</v>
      </c>
      <c r="T5234">
        <f>Table1[[#This Row],[Discounted Price]]*0.8</f>
        <v>345.66480000000001</v>
      </c>
      <c r="U5234">
        <f>Table1[[#This Row],[Price]]*0.52</f>
        <v>249.64679999999998</v>
      </c>
      <c r="V5234">
        <f>(Table1[[#This Row],[Price]]-Table1[[#This Row],[Scrap value]])/2</f>
        <v>115.2216</v>
      </c>
    </row>
    <row r="5235" spans="1:22" x14ac:dyDescent="0.25">
      <c r="A5235" t="s">
        <v>23889</v>
      </c>
      <c r="B5235" t="s">
        <v>22</v>
      </c>
      <c r="C5235" t="s">
        <v>47</v>
      </c>
      <c r="D5235" t="s">
        <v>23890</v>
      </c>
      <c r="E5235">
        <v>34.56</v>
      </c>
      <c r="F5235">
        <v>45</v>
      </c>
      <c r="G5235" t="s">
        <v>43728</v>
      </c>
      <c r="H5235" t="s">
        <v>6827</v>
      </c>
      <c r="I5235" s="1">
        <v>45000</v>
      </c>
      <c r="J5235" s="1">
        <v>45658</v>
      </c>
      <c r="K5235" t="s">
        <v>23891</v>
      </c>
      <c r="L5235" t="s">
        <v>23892</v>
      </c>
      <c r="M5235" t="s">
        <v>20</v>
      </c>
      <c r="N5235">
        <v>1</v>
      </c>
      <c r="O5235">
        <f>Table1[[#This Row],[Price]]-0.1*Table1[[#This Row],[Price]]</f>
        <v>31.104000000000003</v>
      </c>
      <c r="P5235" s="9">
        <f>(Table1[[#This Row],[Expiration Date]]-Table1[[#This Row],[Manufacturing Date]])/365</f>
        <v>1.8027397260273972</v>
      </c>
      <c r="Q5235" t="str">
        <f>IF(Table1[[#This Row],[Expiration Date]]-J5243&gt;12/31/2024,"not expired","expired")</f>
        <v>expired</v>
      </c>
      <c r="R5235">
        <f>Table1[[#This Row],[Discounted Price]]*0.95</f>
        <v>29.5488</v>
      </c>
      <c r="S5235">
        <f>Table1[[#This Row],[Discounted Price]]*0.9</f>
        <v>27.993600000000004</v>
      </c>
      <c r="T5235">
        <f>Table1[[#This Row],[Discounted Price]]*0.8</f>
        <v>24.883200000000002</v>
      </c>
      <c r="U5235">
        <f>Table1[[#This Row],[Price]]*0.52</f>
        <v>17.971200000000003</v>
      </c>
      <c r="V5235">
        <f>(Table1[[#This Row],[Price]]-Table1[[#This Row],[Scrap value]])/2</f>
        <v>8.2943999999999996</v>
      </c>
    </row>
    <row r="5236" spans="1:22" x14ac:dyDescent="0.25">
      <c r="A5236" t="s">
        <v>23893</v>
      </c>
      <c r="B5236" t="s">
        <v>35</v>
      </c>
      <c r="C5236" t="s">
        <v>47</v>
      </c>
      <c r="D5236" t="s">
        <v>23894</v>
      </c>
      <c r="E5236">
        <v>131.93</v>
      </c>
      <c r="F5236">
        <v>84</v>
      </c>
      <c r="G5236" t="s">
        <v>43728</v>
      </c>
      <c r="H5236" t="s">
        <v>23895</v>
      </c>
      <c r="I5236" s="1">
        <v>44927</v>
      </c>
      <c r="J5236" s="1">
        <v>46023</v>
      </c>
      <c r="K5236" t="s">
        <v>23896</v>
      </c>
      <c r="L5236" t="s">
        <v>23897</v>
      </c>
      <c r="M5236" t="s">
        <v>27</v>
      </c>
      <c r="N5236">
        <v>1</v>
      </c>
      <c r="O5236">
        <f>Table1[[#This Row],[Price]]-0.1*Table1[[#This Row],[Price]]</f>
        <v>118.73700000000001</v>
      </c>
      <c r="P5236" s="9">
        <f>(Table1[[#This Row],[Expiration Date]]-Table1[[#This Row],[Manufacturing Date]])/365</f>
        <v>3.0027397260273974</v>
      </c>
      <c r="Q5236" t="str">
        <f>IF(Table1[[#This Row],[Expiration Date]]-J5244&gt;12/31/2024,"not expired","expired")</f>
        <v>not expired</v>
      </c>
      <c r="R5236">
        <f>Table1[[#This Row],[Discounted Price]]*0.95</f>
        <v>112.80015</v>
      </c>
      <c r="S5236">
        <f>Table1[[#This Row],[Discounted Price]]*0.9</f>
        <v>106.86330000000001</v>
      </c>
      <c r="T5236">
        <f>Table1[[#This Row],[Discounted Price]]*0.8</f>
        <v>94.98960000000001</v>
      </c>
      <c r="U5236">
        <f>Table1[[#This Row],[Price]]*0.52</f>
        <v>68.6036</v>
      </c>
      <c r="V5236">
        <f>(Table1[[#This Row],[Price]]-Table1[[#This Row],[Scrap value]])/2</f>
        <v>31.663200000000003</v>
      </c>
    </row>
    <row r="5237" spans="1:22" x14ac:dyDescent="0.25">
      <c r="A5237" t="s">
        <v>23898</v>
      </c>
      <c r="B5237" t="s">
        <v>29</v>
      </c>
      <c r="C5237" t="s">
        <v>47</v>
      </c>
      <c r="D5237" t="s">
        <v>23899</v>
      </c>
      <c r="E5237">
        <v>115.52</v>
      </c>
      <c r="F5237">
        <v>87</v>
      </c>
      <c r="G5237" t="s">
        <v>43729</v>
      </c>
      <c r="H5237" t="s">
        <v>1939</v>
      </c>
      <c r="I5237" s="1">
        <v>44927</v>
      </c>
      <c r="J5237" s="1">
        <v>45658</v>
      </c>
      <c r="K5237" t="s">
        <v>23900</v>
      </c>
      <c r="L5237" t="s">
        <v>23901</v>
      </c>
      <c r="M5237" t="s">
        <v>27</v>
      </c>
      <c r="N5237">
        <v>5</v>
      </c>
      <c r="O5237">
        <f>Table1[[#This Row],[Price]]-0.1*Table1[[#This Row],[Price]]</f>
        <v>103.96799999999999</v>
      </c>
      <c r="P5237" s="9">
        <f>(Table1[[#This Row],[Expiration Date]]-Table1[[#This Row],[Manufacturing Date]])/365</f>
        <v>2.0027397260273974</v>
      </c>
      <c r="Q5237" t="str">
        <f>IF(Table1[[#This Row],[Expiration Date]]-J5245&gt;12/31/2024,"not expired","expired")</f>
        <v>expired</v>
      </c>
      <c r="R5237">
        <f>Table1[[#This Row],[Discounted Price]]*0.95</f>
        <v>98.769599999999983</v>
      </c>
      <c r="S5237">
        <f>Table1[[#This Row],[Discounted Price]]*0.9</f>
        <v>93.57119999999999</v>
      </c>
      <c r="T5237">
        <f>Table1[[#This Row],[Discounted Price]]*0.8</f>
        <v>83.174399999999991</v>
      </c>
      <c r="U5237">
        <f>Table1[[#This Row],[Price]]*0.52</f>
        <v>60.070399999999999</v>
      </c>
      <c r="V5237">
        <f>(Table1[[#This Row],[Price]]-Table1[[#This Row],[Scrap value]])/2</f>
        <v>27.724799999999998</v>
      </c>
    </row>
    <row r="5238" spans="1:22" x14ac:dyDescent="0.25">
      <c r="A5238" t="s">
        <v>23902</v>
      </c>
      <c r="B5238" t="s">
        <v>22</v>
      </c>
      <c r="C5238" t="s">
        <v>47</v>
      </c>
      <c r="D5238" t="s">
        <v>23903</v>
      </c>
      <c r="E5238">
        <v>434.97</v>
      </c>
      <c r="F5238">
        <v>5</v>
      </c>
      <c r="G5238" t="s">
        <v>43729</v>
      </c>
      <c r="H5238" t="s">
        <v>22542</v>
      </c>
      <c r="I5238" s="1">
        <v>44927</v>
      </c>
      <c r="J5238" s="1">
        <v>45292</v>
      </c>
      <c r="K5238" t="s">
        <v>23904</v>
      </c>
      <c r="L5238" t="s">
        <v>23905</v>
      </c>
      <c r="M5238" t="s">
        <v>45</v>
      </c>
      <c r="N5238">
        <v>3</v>
      </c>
      <c r="O5238">
        <f>Table1[[#This Row],[Price]]-0.1*Table1[[#This Row],[Price]]</f>
        <v>391.47300000000001</v>
      </c>
      <c r="P5238" s="9">
        <f>(Table1[[#This Row],[Expiration Date]]-Table1[[#This Row],[Manufacturing Date]])/365</f>
        <v>1</v>
      </c>
      <c r="Q5238" t="str">
        <f>IF(Table1[[#This Row],[Expiration Date]]-J5246&gt;12/31/2024,"not expired","expired")</f>
        <v>expired</v>
      </c>
      <c r="R5238">
        <f>Table1[[#This Row],[Discounted Price]]*0.95</f>
        <v>371.89934999999997</v>
      </c>
      <c r="S5238">
        <f>Table1[[#This Row],[Discounted Price]]*0.9</f>
        <v>352.32570000000004</v>
      </c>
      <c r="T5238">
        <f>Table1[[#This Row],[Discounted Price]]*0.8</f>
        <v>313.17840000000001</v>
      </c>
      <c r="U5238">
        <f>Table1[[#This Row],[Price]]*0.52</f>
        <v>226.18440000000001</v>
      </c>
      <c r="V5238">
        <f>(Table1[[#This Row],[Price]]-Table1[[#This Row],[Scrap value]])/2</f>
        <v>104.39280000000001</v>
      </c>
    </row>
    <row r="5239" spans="1:22" x14ac:dyDescent="0.25">
      <c r="A5239" t="s">
        <v>23906</v>
      </c>
      <c r="B5239" t="s">
        <v>35</v>
      </c>
      <c r="C5239" t="s">
        <v>47</v>
      </c>
      <c r="D5239" t="s">
        <v>23907</v>
      </c>
      <c r="E5239">
        <v>34.93</v>
      </c>
      <c r="F5239">
        <v>23</v>
      </c>
      <c r="G5239" t="s">
        <v>43728</v>
      </c>
      <c r="H5239" t="s">
        <v>4302</v>
      </c>
      <c r="I5239" s="1">
        <v>45137</v>
      </c>
      <c r="J5239" s="1">
        <v>45292</v>
      </c>
      <c r="K5239" t="s">
        <v>23908</v>
      </c>
      <c r="L5239" t="s">
        <v>23909</v>
      </c>
      <c r="M5239" t="s">
        <v>20</v>
      </c>
      <c r="N5239">
        <v>3</v>
      </c>
      <c r="O5239">
        <f>Table1[[#This Row],[Price]]-0.1*Table1[[#This Row],[Price]]</f>
        <v>31.436999999999998</v>
      </c>
      <c r="P5239" s="9">
        <f>(Table1[[#This Row],[Expiration Date]]-Table1[[#This Row],[Manufacturing Date]])/365</f>
        <v>0.42465753424657532</v>
      </c>
      <c r="Q5239" t="str">
        <f>IF(Table1[[#This Row],[Expiration Date]]-J5247&gt;12/31/2024,"not expired","expired")</f>
        <v>expired</v>
      </c>
      <c r="R5239">
        <f>Table1[[#This Row],[Discounted Price]]*0.95</f>
        <v>29.865149999999996</v>
      </c>
      <c r="S5239">
        <f>Table1[[#This Row],[Discounted Price]]*0.9</f>
        <v>28.293299999999999</v>
      </c>
      <c r="T5239">
        <f>Table1[[#This Row],[Discounted Price]]*0.8</f>
        <v>25.1496</v>
      </c>
      <c r="U5239">
        <f>Table1[[#This Row],[Price]]*0.52</f>
        <v>18.163599999999999</v>
      </c>
      <c r="V5239">
        <f>(Table1[[#This Row],[Price]]-Table1[[#This Row],[Scrap value]])/2</f>
        <v>8.3832000000000004</v>
      </c>
    </row>
    <row r="5240" spans="1:22" x14ac:dyDescent="0.25">
      <c r="A5240" t="s">
        <v>23910</v>
      </c>
      <c r="B5240" t="s">
        <v>22</v>
      </c>
      <c r="C5240" t="s">
        <v>47</v>
      </c>
      <c r="D5240" t="s">
        <v>23911</v>
      </c>
      <c r="E5240">
        <v>408.48</v>
      </c>
      <c r="F5240">
        <v>58</v>
      </c>
      <c r="G5240" t="s">
        <v>43729</v>
      </c>
      <c r="H5240" t="s">
        <v>3882</v>
      </c>
      <c r="I5240" s="1">
        <v>44927</v>
      </c>
      <c r="J5240" s="1">
        <v>45292</v>
      </c>
      <c r="K5240" t="s">
        <v>23912</v>
      </c>
      <c r="L5240" t="s">
        <v>23913</v>
      </c>
      <c r="M5240" t="s">
        <v>20</v>
      </c>
      <c r="N5240">
        <v>3</v>
      </c>
      <c r="O5240">
        <f>Table1[[#This Row],[Price]]-0.1*Table1[[#This Row],[Price]]</f>
        <v>367.63200000000001</v>
      </c>
      <c r="P5240" s="9">
        <f>(Table1[[#This Row],[Expiration Date]]-Table1[[#This Row],[Manufacturing Date]])/365</f>
        <v>1</v>
      </c>
      <c r="Q5240" t="str">
        <f>IF(Table1[[#This Row],[Expiration Date]]-J5248&gt;12/31/2024,"not expired","expired")</f>
        <v>expired</v>
      </c>
      <c r="R5240">
        <f>Table1[[#This Row],[Discounted Price]]*0.95</f>
        <v>349.25040000000001</v>
      </c>
      <c r="S5240">
        <f>Table1[[#This Row],[Discounted Price]]*0.9</f>
        <v>330.86880000000002</v>
      </c>
      <c r="T5240">
        <f>Table1[[#This Row],[Discounted Price]]*0.8</f>
        <v>294.10560000000004</v>
      </c>
      <c r="U5240">
        <f>Table1[[#This Row],[Price]]*0.52</f>
        <v>212.40960000000001</v>
      </c>
      <c r="V5240">
        <f>(Table1[[#This Row],[Price]]-Table1[[#This Row],[Scrap value]])/2</f>
        <v>98.035200000000003</v>
      </c>
    </row>
    <row r="5241" spans="1:22" x14ac:dyDescent="0.25">
      <c r="A5241" t="s">
        <v>23914</v>
      </c>
      <c r="B5241" t="s">
        <v>15</v>
      </c>
      <c r="C5241" t="s">
        <v>47</v>
      </c>
      <c r="D5241" t="s">
        <v>23915</v>
      </c>
      <c r="E5241">
        <v>149.02000000000001</v>
      </c>
      <c r="F5241">
        <v>50</v>
      </c>
      <c r="G5241" t="s">
        <v>43729</v>
      </c>
      <c r="H5241" t="s">
        <v>10627</v>
      </c>
      <c r="I5241" s="1">
        <v>45137</v>
      </c>
      <c r="J5241" s="1">
        <v>46023</v>
      </c>
      <c r="K5241" t="s">
        <v>23916</v>
      </c>
      <c r="L5241" t="s">
        <v>23917</v>
      </c>
      <c r="M5241" t="s">
        <v>20</v>
      </c>
      <c r="N5241">
        <v>2</v>
      </c>
      <c r="O5241">
        <f>Table1[[#This Row],[Price]]-0.1*Table1[[#This Row],[Price]]</f>
        <v>134.11799999999999</v>
      </c>
      <c r="P5241" s="9">
        <f>(Table1[[#This Row],[Expiration Date]]-Table1[[#This Row],[Manufacturing Date]])/365</f>
        <v>2.4273972602739726</v>
      </c>
      <c r="Q5241" t="str">
        <f>IF(Table1[[#This Row],[Expiration Date]]-J5249&gt;12/31/2024,"not expired","expired")</f>
        <v>expired</v>
      </c>
      <c r="R5241">
        <f>Table1[[#This Row],[Discounted Price]]*0.95</f>
        <v>127.4121</v>
      </c>
      <c r="S5241">
        <f>Table1[[#This Row],[Discounted Price]]*0.9</f>
        <v>120.7062</v>
      </c>
      <c r="T5241">
        <f>Table1[[#This Row],[Discounted Price]]*0.8</f>
        <v>107.2944</v>
      </c>
      <c r="U5241">
        <f>Table1[[#This Row],[Price]]*0.52</f>
        <v>77.490400000000008</v>
      </c>
      <c r="V5241">
        <f>(Table1[[#This Row],[Price]]-Table1[[#This Row],[Scrap value]])/2</f>
        <v>35.764800000000001</v>
      </c>
    </row>
    <row r="5242" spans="1:22" x14ac:dyDescent="0.25">
      <c r="A5242" t="s">
        <v>23918</v>
      </c>
      <c r="B5242" t="s">
        <v>35</v>
      </c>
      <c r="C5242" t="s">
        <v>47</v>
      </c>
      <c r="D5242" t="s">
        <v>23919</v>
      </c>
      <c r="E5242">
        <v>495.81</v>
      </c>
      <c r="F5242">
        <v>93</v>
      </c>
      <c r="G5242" t="s">
        <v>43729</v>
      </c>
      <c r="H5242" t="s">
        <v>9738</v>
      </c>
      <c r="I5242" s="1">
        <v>45000</v>
      </c>
      <c r="J5242" s="1">
        <v>46023</v>
      </c>
      <c r="K5242" t="s">
        <v>23920</v>
      </c>
      <c r="L5242" t="s">
        <v>23921</v>
      </c>
      <c r="M5242" t="s">
        <v>45</v>
      </c>
      <c r="N5242">
        <v>2</v>
      </c>
      <c r="O5242">
        <f>Table1[[#This Row],[Price]]-0.1*Table1[[#This Row],[Price]]</f>
        <v>446.22899999999998</v>
      </c>
      <c r="P5242" s="9">
        <f>(Table1[[#This Row],[Expiration Date]]-Table1[[#This Row],[Manufacturing Date]])/365</f>
        <v>2.8027397260273972</v>
      </c>
      <c r="Q5242" t="str">
        <f>IF(Table1[[#This Row],[Expiration Date]]-J5250&gt;12/31/2024,"not expired","expired")</f>
        <v>not expired</v>
      </c>
      <c r="R5242">
        <f>Table1[[#This Row],[Discounted Price]]*0.95</f>
        <v>423.91754999999995</v>
      </c>
      <c r="S5242">
        <f>Table1[[#This Row],[Discounted Price]]*0.9</f>
        <v>401.60609999999997</v>
      </c>
      <c r="T5242">
        <f>Table1[[#This Row],[Discounted Price]]*0.8</f>
        <v>356.98320000000001</v>
      </c>
      <c r="U5242">
        <f>Table1[[#This Row],[Price]]*0.52</f>
        <v>257.82120000000003</v>
      </c>
      <c r="V5242">
        <f>(Table1[[#This Row],[Price]]-Table1[[#This Row],[Scrap value]])/2</f>
        <v>118.99439999999998</v>
      </c>
    </row>
    <row r="5243" spans="1:22" x14ac:dyDescent="0.25">
      <c r="A5243" t="s">
        <v>23922</v>
      </c>
      <c r="B5243" t="s">
        <v>29</v>
      </c>
      <c r="C5243" t="s">
        <v>47</v>
      </c>
      <c r="D5243" t="s">
        <v>23923</v>
      </c>
      <c r="E5243">
        <v>135.16999999999999</v>
      </c>
      <c r="F5243">
        <v>84</v>
      </c>
      <c r="G5243" t="s">
        <v>43730</v>
      </c>
      <c r="H5243" t="s">
        <v>23924</v>
      </c>
      <c r="I5243" s="1">
        <v>45000</v>
      </c>
      <c r="J5243" s="1">
        <v>45658</v>
      </c>
      <c r="K5243" t="s">
        <v>23925</v>
      </c>
      <c r="L5243" t="s">
        <v>23926</v>
      </c>
      <c r="M5243" t="s">
        <v>27</v>
      </c>
      <c r="N5243">
        <v>4</v>
      </c>
      <c r="O5243">
        <f>Table1[[#This Row],[Price]]-0.1*Table1[[#This Row],[Price]]</f>
        <v>121.65299999999999</v>
      </c>
      <c r="P5243" s="9">
        <f>(Table1[[#This Row],[Expiration Date]]-Table1[[#This Row],[Manufacturing Date]])/365</f>
        <v>1.8027397260273972</v>
      </c>
      <c r="Q5243" t="str">
        <f>IF(Table1[[#This Row],[Expiration Date]]-J5251&gt;12/31/2024,"not expired","expired")</f>
        <v>expired</v>
      </c>
      <c r="R5243">
        <f>Table1[[#This Row],[Discounted Price]]*0.95</f>
        <v>115.57034999999999</v>
      </c>
      <c r="S5243">
        <f>Table1[[#This Row],[Discounted Price]]*0.9</f>
        <v>109.48769999999999</v>
      </c>
      <c r="T5243">
        <f>Table1[[#This Row],[Discounted Price]]*0.8</f>
        <v>97.322400000000002</v>
      </c>
      <c r="U5243">
        <f>Table1[[#This Row],[Price]]*0.52</f>
        <v>70.288399999999996</v>
      </c>
      <c r="V5243">
        <f>(Table1[[#This Row],[Price]]-Table1[[#This Row],[Scrap value]])/2</f>
        <v>32.440799999999996</v>
      </c>
    </row>
    <row r="5244" spans="1:22" x14ac:dyDescent="0.25">
      <c r="A5244" t="s">
        <v>23927</v>
      </c>
      <c r="B5244" t="s">
        <v>29</v>
      </c>
      <c r="C5244" t="s">
        <v>47</v>
      </c>
      <c r="D5244" t="s">
        <v>23928</v>
      </c>
      <c r="E5244">
        <v>488.15</v>
      </c>
      <c r="F5244">
        <v>43</v>
      </c>
      <c r="G5244" t="s">
        <v>43730</v>
      </c>
      <c r="H5244" t="s">
        <v>4865</v>
      </c>
      <c r="I5244" s="1">
        <v>45000</v>
      </c>
      <c r="J5244" s="1">
        <v>45658</v>
      </c>
      <c r="K5244" t="s">
        <v>23929</v>
      </c>
      <c r="L5244" t="s">
        <v>23930</v>
      </c>
      <c r="M5244" t="s">
        <v>20</v>
      </c>
      <c r="N5244">
        <v>5</v>
      </c>
      <c r="O5244">
        <f>Table1[[#This Row],[Price]]-0.1*Table1[[#This Row],[Price]]</f>
        <v>439.33499999999998</v>
      </c>
      <c r="P5244" s="9">
        <f>(Table1[[#This Row],[Expiration Date]]-Table1[[#This Row],[Manufacturing Date]])/365</f>
        <v>1.8027397260273972</v>
      </c>
      <c r="Q5244" t="str">
        <f>IF(Table1[[#This Row],[Expiration Date]]-J5252&gt;12/31/2024,"not expired","expired")</f>
        <v>expired</v>
      </c>
      <c r="R5244">
        <f>Table1[[#This Row],[Discounted Price]]*0.95</f>
        <v>417.36824999999999</v>
      </c>
      <c r="S5244">
        <f>Table1[[#This Row],[Discounted Price]]*0.9</f>
        <v>395.4015</v>
      </c>
      <c r="T5244">
        <f>Table1[[#This Row],[Discounted Price]]*0.8</f>
        <v>351.46800000000002</v>
      </c>
      <c r="U5244">
        <f>Table1[[#This Row],[Price]]*0.52</f>
        <v>253.83799999999999</v>
      </c>
      <c r="V5244">
        <f>(Table1[[#This Row],[Price]]-Table1[[#This Row],[Scrap value]])/2</f>
        <v>117.15599999999999</v>
      </c>
    </row>
    <row r="5245" spans="1:22" x14ac:dyDescent="0.25">
      <c r="A5245" t="s">
        <v>23931</v>
      </c>
      <c r="B5245" t="s">
        <v>22</v>
      </c>
      <c r="C5245" t="s">
        <v>47</v>
      </c>
      <c r="D5245" t="s">
        <v>23932</v>
      </c>
      <c r="E5245">
        <v>439.8</v>
      </c>
      <c r="F5245">
        <v>3</v>
      </c>
      <c r="G5245" t="s">
        <v>43729</v>
      </c>
      <c r="H5245" t="s">
        <v>23933</v>
      </c>
      <c r="I5245" s="1">
        <v>45000</v>
      </c>
      <c r="J5245" s="1">
        <v>46023</v>
      </c>
      <c r="K5245" t="s">
        <v>23934</v>
      </c>
      <c r="L5245" t="s">
        <v>23935</v>
      </c>
      <c r="M5245" t="s">
        <v>27</v>
      </c>
      <c r="N5245">
        <v>2</v>
      </c>
      <c r="O5245">
        <f>Table1[[#This Row],[Price]]-0.1*Table1[[#This Row],[Price]]</f>
        <v>395.82</v>
      </c>
      <c r="P5245" s="9">
        <f>(Table1[[#This Row],[Expiration Date]]-Table1[[#This Row],[Manufacturing Date]])/365</f>
        <v>2.8027397260273972</v>
      </c>
      <c r="Q5245" t="str">
        <f>IF(Table1[[#This Row],[Expiration Date]]-J5253&gt;12/31/2024,"not expired","expired")</f>
        <v>expired</v>
      </c>
      <c r="R5245">
        <f>Table1[[#This Row],[Discounted Price]]*0.95</f>
        <v>376.029</v>
      </c>
      <c r="S5245">
        <f>Table1[[#This Row],[Discounted Price]]*0.9</f>
        <v>356.238</v>
      </c>
      <c r="T5245">
        <f>Table1[[#This Row],[Discounted Price]]*0.8</f>
        <v>316.65600000000001</v>
      </c>
      <c r="U5245">
        <f>Table1[[#This Row],[Price]]*0.52</f>
        <v>228.69600000000003</v>
      </c>
      <c r="V5245">
        <f>(Table1[[#This Row],[Price]]-Table1[[#This Row],[Scrap value]])/2</f>
        <v>105.55199999999999</v>
      </c>
    </row>
    <row r="5246" spans="1:22" x14ac:dyDescent="0.25">
      <c r="A5246" t="s">
        <v>23936</v>
      </c>
      <c r="B5246" t="s">
        <v>35</v>
      </c>
      <c r="C5246" t="s">
        <v>47</v>
      </c>
      <c r="D5246" t="s">
        <v>23937</v>
      </c>
      <c r="E5246">
        <v>46.69</v>
      </c>
      <c r="F5246">
        <v>48</v>
      </c>
      <c r="G5246" t="s">
        <v>43730</v>
      </c>
      <c r="H5246" t="s">
        <v>7423</v>
      </c>
      <c r="I5246" s="1">
        <v>44927</v>
      </c>
      <c r="J5246" s="1">
        <v>46023</v>
      </c>
      <c r="K5246" t="s">
        <v>23938</v>
      </c>
      <c r="L5246" t="s">
        <v>23939</v>
      </c>
      <c r="M5246" t="s">
        <v>45</v>
      </c>
      <c r="N5246">
        <v>2</v>
      </c>
      <c r="O5246">
        <f>Table1[[#This Row],[Price]]-0.1*Table1[[#This Row],[Price]]</f>
        <v>42.021000000000001</v>
      </c>
      <c r="P5246" s="9">
        <f>(Table1[[#This Row],[Expiration Date]]-Table1[[#This Row],[Manufacturing Date]])/365</f>
        <v>3.0027397260273974</v>
      </c>
      <c r="Q5246" t="str">
        <f>IF(Table1[[#This Row],[Expiration Date]]-J5254&gt;12/31/2024,"not expired","expired")</f>
        <v>not expired</v>
      </c>
      <c r="R5246">
        <f>Table1[[#This Row],[Discounted Price]]*0.95</f>
        <v>39.91995</v>
      </c>
      <c r="S5246">
        <f>Table1[[#This Row],[Discounted Price]]*0.9</f>
        <v>37.818899999999999</v>
      </c>
      <c r="T5246">
        <f>Table1[[#This Row],[Discounted Price]]*0.8</f>
        <v>33.616800000000005</v>
      </c>
      <c r="U5246">
        <f>Table1[[#This Row],[Price]]*0.52</f>
        <v>24.2788</v>
      </c>
      <c r="V5246">
        <f>(Table1[[#This Row],[Price]]-Table1[[#This Row],[Scrap value]])/2</f>
        <v>11.205599999999999</v>
      </c>
    </row>
    <row r="5247" spans="1:22" x14ac:dyDescent="0.25">
      <c r="A5247" t="s">
        <v>23940</v>
      </c>
      <c r="B5247" t="s">
        <v>22</v>
      </c>
      <c r="C5247" t="s">
        <v>47</v>
      </c>
      <c r="D5247" t="s">
        <v>23941</v>
      </c>
      <c r="E5247">
        <v>169.72</v>
      </c>
      <c r="F5247">
        <v>15</v>
      </c>
      <c r="G5247" t="s">
        <v>43730</v>
      </c>
      <c r="H5247" t="s">
        <v>4550</v>
      </c>
      <c r="I5247" s="1">
        <v>44927</v>
      </c>
      <c r="J5247" s="1">
        <v>45658</v>
      </c>
      <c r="K5247" t="s">
        <v>23942</v>
      </c>
      <c r="L5247" t="s">
        <v>23943</v>
      </c>
      <c r="M5247" t="s">
        <v>20</v>
      </c>
      <c r="N5247">
        <v>5</v>
      </c>
      <c r="O5247">
        <f>Table1[[#This Row],[Price]]-0.1*Table1[[#This Row],[Price]]</f>
        <v>152.74799999999999</v>
      </c>
      <c r="P5247" s="9">
        <f>(Table1[[#This Row],[Expiration Date]]-Table1[[#This Row],[Manufacturing Date]])/365</f>
        <v>2.0027397260273974</v>
      </c>
      <c r="Q5247" t="str">
        <f>IF(Table1[[#This Row],[Expiration Date]]-J5255&gt;12/31/2024,"not expired","expired")</f>
        <v>expired</v>
      </c>
      <c r="R5247">
        <f>Table1[[#This Row],[Discounted Price]]*0.95</f>
        <v>145.11059999999998</v>
      </c>
      <c r="S5247">
        <f>Table1[[#This Row],[Discounted Price]]*0.9</f>
        <v>137.47319999999999</v>
      </c>
      <c r="T5247">
        <f>Table1[[#This Row],[Discounted Price]]*0.8</f>
        <v>122.19839999999999</v>
      </c>
      <c r="U5247">
        <f>Table1[[#This Row],[Price]]*0.52</f>
        <v>88.254400000000004</v>
      </c>
      <c r="V5247">
        <f>(Table1[[#This Row],[Price]]-Table1[[#This Row],[Scrap value]])/2</f>
        <v>40.732799999999997</v>
      </c>
    </row>
    <row r="5248" spans="1:22" x14ac:dyDescent="0.25">
      <c r="A5248" t="s">
        <v>23944</v>
      </c>
      <c r="B5248" t="s">
        <v>15</v>
      </c>
      <c r="C5248" t="s">
        <v>47</v>
      </c>
      <c r="D5248" t="s">
        <v>23945</v>
      </c>
      <c r="E5248">
        <v>196.73</v>
      </c>
      <c r="F5248">
        <v>9</v>
      </c>
      <c r="G5248" t="s">
        <v>43728</v>
      </c>
      <c r="H5248" t="s">
        <v>13545</v>
      </c>
      <c r="I5248" s="1">
        <v>45137</v>
      </c>
      <c r="J5248" s="1">
        <v>45658</v>
      </c>
      <c r="K5248" t="s">
        <v>23946</v>
      </c>
      <c r="L5248" t="s">
        <v>23947</v>
      </c>
      <c r="M5248" t="s">
        <v>27</v>
      </c>
      <c r="N5248">
        <v>1</v>
      </c>
      <c r="O5248">
        <f>Table1[[#This Row],[Price]]-0.1*Table1[[#This Row],[Price]]</f>
        <v>177.05699999999999</v>
      </c>
      <c r="P5248" s="9">
        <f>(Table1[[#This Row],[Expiration Date]]-Table1[[#This Row],[Manufacturing Date]])/365</f>
        <v>1.4273972602739726</v>
      </c>
      <c r="Q5248" t="str">
        <f>IF(Table1[[#This Row],[Expiration Date]]-J5256&gt;12/31/2024,"not expired","expired")</f>
        <v>expired</v>
      </c>
      <c r="R5248">
        <f>Table1[[#This Row],[Discounted Price]]*0.95</f>
        <v>168.20414999999997</v>
      </c>
      <c r="S5248">
        <f>Table1[[#This Row],[Discounted Price]]*0.9</f>
        <v>159.35129999999998</v>
      </c>
      <c r="T5248">
        <f>Table1[[#This Row],[Discounted Price]]*0.8</f>
        <v>141.6456</v>
      </c>
      <c r="U5248">
        <f>Table1[[#This Row],[Price]]*0.52</f>
        <v>102.2996</v>
      </c>
      <c r="V5248">
        <f>(Table1[[#This Row],[Price]]-Table1[[#This Row],[Scrap value]])/2</f>
        <v>47.215199999999996</v>
      </c>
    </row>
    <row r="5249" spans="1:22" x14ac:dyDescent="0.25">
      <c r="A5249" t="s">
        <v>23948</v>
      </c>
      <c r="B5249" t="s">
        <v>35</v>
      </c>
      <c r="C5249" t="s">
        <v>47</v>
      </c>
      <c r="D5249" t="s">
        <v>23949</v>
      </c>
      <c r="E5249">
        <v>141.57</v>
      </c>
      <c r="F5249">
        <v>22</v>
      </c>
      <c r="G5249" t="s">
        <v>43728</v>
      </c>
      <c r="H5249" t="s">
        <v>23053</v>
      </c>
      <c r="I5249" s="1">
        <v>45000</v>
      </c>
      <c r="J5249" s="1">
        <v>46023</v>
      </c>
      <c r="K5249" t="s">
        <v>23950</v>
      </c>
      <c r="L5249" t="s">
        <v>23951</v>
      </c>
      <c r="M5249" t="s">
        <v>45</v>
      </c>
      <c r="N5249">
        <v>4</v>
      </c>
      <c r="O5249">
        <f>Table1[[#This Row],[Price]]-0.1*Table1[[#This Row],[Price]]</f>
        <v>127.413</v>
      </c>
      <c r="P5249" s="9">
        <f>(Table1[[#This Row],[Expiration Date]]-Table1[[#This Row],[Manufacturing Date]])/365</f>
        <v>2.8027397260273972</v>
      </c>
      <c r="Q5249" t="str">
        <f>IF(Table1[[#This Row],[Expiration Date]]-J5257&gt;12/31/2024,"not expired","expired")</f>
        <v>not expired</v>
      </c>
      <c r="R5249">
        <f>Table1[[#This Row],[Discounted Price]]*0.95</f>
        <v>121.04234999999998</v>
      </c>
      <c r="S5249">
        <f>Table1[[#This Row],[Discounted Price]]*0.9</f>
        <v>114.6717</v>
      </c>
      <c r="T5249">
        <f>Table1[[#This Row],[Discounted Price]]*0.8</f>
        <v>101.93040000000001</v>
      </c>
      <c r="U5249">
        <f>Table1[[#This Row],[Price]]*0.52</f>
        <v>73.616399999999999</v>
      </c>
      <c r="V5249">
        <f>(Table1[[#This Row],[Price]]-Table1[[#This Row],[Scrap value]])/2</f>
        <v>33.976799999999997</v>
      </c>
    </row>
    <row r="5250" spans="1:22" x14ac:dyDescent="0.25">
      <c r="A5250" t="s">
        <v>23952</v>
      </c>
      <c r="B5250" t="s">
        <v>35</v>
      </c>
      <c r="C5250" t="s">
        <v>47</v>
      </c>
      <c r="D5250" t="s">
        <v>23953</v>
      </c>
      <c r="E5250">
        <v>105.19</v>
      </c>
      <c r="F5250">
        <v>36</v>
      </c>
      <c r="G5250" t="s">
        <v>43729</v>
      </c>
      <c r="H5250" t="s">
        <v>15622</v>
      </c>
      <c r="I5250" s="1">
        <v>45000</v>
      </c>
      <c r="J5250" s="1">
        <v>45658</v>
      </c>
      <c r="K5250" t="s">
        <v>23954</v>
      </c>
      <c r="L5250" t="s">
        <v>23955</v>
      </c>
      <c r="M5250" t="s">
        <v>45</v>
      </c>
      <c r="N5250">
        <v>4</v>
      </c>
      <c r="O5250">
        <f>Table1[[#This Row],[Price]]-0.1*Table1[[#This Row],[Price]]</f>
        <v>94.670999999999992</v>
      </c>
      <c r="P5250" s="9">
        <f>(Table1[[#This Row],[Expiration Date]]-Table1[[#This Row],[Manufacturing Date]])/365</f>
        <v>1.8027397260273972</v>
      </c>
      <c r="Q5250" t="str">
        <f>IF(Table1[[#This Row],[Expiration Date]]-J5258&gt;12/31/2024,"not expired","expired")</f>
        <v>expired</v>
      </c>
      <c r="R5250">
        <f>Table1[[#This Row],[Discounted Price]]*0.95</f>
        <v>89.937449999999984</v>
      </c>
      <c r="S5250">
        <f>Table1[[#This Row],[Discounted Price]]*0.9</f>
        <v>85.20389999999999</v>
      </c>
      <c r="T5250">
        <f>Table1[[#This Row],[Discounted Price]]*0.8</f>
        <v>75.736800000000002</v>
      </c>
      <c r="U5250">
        <f>Table1[[#This Row],[Price]]*0.52</f>
        <v>54.698799999999999</v>
      </c>
      <c r="V5250">
        <f>(Table1[[#This Row],[Price]]-Table1[[#This Row],[Scrap value]])/2</f>
        <v>25.2456</v>
      </c>
    </row>
    <row r="5251" spans="1:22" x14ac:dyDescent="0.25">
      <c r="A5251" t="s">
        <v>23956</v>
      </c>
      <c r="B5251" t="s">
        <v>29</v>
      </c>
      <c r="C5251" t="s">
        <v>47</v>
      </c>
      <c r="D5251" t="s">
        <v>23957</v>
      </c>
      <c r="E5251">
        <v>179.71</v>
      </c>
      <c r="F5251">
        <v>42</v>
      </c>
      <c r="G5251" t="s">
        <v>43730</v>
      </c>
      <c r="H5251" t="s">
        <v>5653</v>
      </c>
      <c r="I5251" s="1">
        <v>45137</v>
      </c>
      <c r="J5251" s="1">
        <v>46023</v>
      </c>
      <c r="K5251" t="s">
        <v>23958</v>
      </c>
      <c r="L5251" t="s">
        <v>23959</v>
      </c>
      <c r="M5251" t="s">
        <v>45</v>
      </c>
      <c r="N5251">
        <v>1</v>
      </c>
      <c r="O5251">
        <f>Table1[[#This Row],[Price]]-0.1*Table1[[#This Row],[Price]]</f>
        <v>161.739</v>
      </c>
      <c r="P5251" s="9">
        <f>(Table1[[#This Row],[Expiration Date]]-Table1[[#This Row],[Manufacturing Date]])/365</f>
        <v>2.4273972602739726</v>
      </c>
      <c r="Q5251" t="str">
        <f>IF(Table1[[#This Row],[Expiration Date]]-J5259&gt;12/31/2024,"not expired","expired")</f>
        <v>not expired</v>
      </c>
      <c r="R5251">
        <f>Table1[[#This Row],[Discounted Price]]*0.95</f>
        <v>153.65205</v>
      </c>
      <c r="S5251">
        <f>Table1[[#This Row],[Discounted Price]]*0.9</f>
        <v>145.5651</v>
      </c>
      <c r="T5251">
        <f>Table1[[#This Row],[Discounted Price]]*0.8</f>
        <v>129.3912</v>
      </c>
      <c r="U5251">
        <f>Table1[[#This Row],[Price]]*0.52</f>
        <v>93.449200000000005</v>
      </c>
      <c r="V5251">
        <f>(Table1[[#This Row],[Price]]-Table1[[#This Row],[Scrap value]])/2</f>
        <v>43.130400000000002</v>
      </c>
    </row>
    <row r="5252" spans="1:22" x14ac:dyDescent="0.25">
      <c r="A5252" t="s">
        <v>23960</v>
      </c>
      <c r="B5252" t="s">
        <v>35</v>
      </c>
      <c r="C5252" t="s">
        <v>47</v>
      </c>
      <c r="D5252" t="s">
        <v>23961</v>
      </c>
      <c r="E5252">
        <v>156.76</v>
      </c>
      <c r="F5252">
        <v>46</v>
      </c>
      <c r="G5252" t="s">
        <v>43729</v>
      </c>
      <c r="H5252" t="s">
        <v>5741</v>
      </c>
      <c r="I5252" s="1">
        <v>45000</v>
      </c>
      <c r="J5252" s="1">
        <v>45658</v>
      </c>
      <c r="K5252" t="s">
        <v>23962</v>
      </c>
      <c r="L5252" t="s">
        <v>23963</v>
      </c>
      <c r="M5252" t="s">
        <v>45</v>
      </c>
      <c r="N5252">
        <v>3</v>
      </c>
      <c r="O5252">
        <f>Table1[[#This Row],[Price]]-0.1*Table1[[#This Row],[Price]]</f>
        <v>141.084</v>
      </c>
      <c r="P5252" s="9">
        <f>(Table1[[#This Row],[Expiration Date]]-Table1[[#This Row],[Manufacturing Date]])/365</f>
        <v>1.8027397260273972</v>
      </c>
      <c r="Q5252" t="str">
        <f>IF(Table1[[#This Row],[Expiration Date]]-J5260&gt;12/31/2024,"not expired","expired")</f>
        <v>expired</v>
      </c>
      <c r="R5252">
        <f>Table1[[#This Row],[Discounted Price]]*0.95</f>
        <v>134.02979999999999</v>
      </c>
      <c r="S5252">
        <f>Table1[[#This Row],[Discounted Price]]*0.9</f>
        <v>126.9756</v>
      </c>
      <c r="T5252">
        <f>Table1[[#This Row],[Discounted Price]]*0.8</f>
        <v>112.86720000000001</v>
      </c>
      <c r="U5252">
        <f>Table1[[#This Row],[Price]]*0.52</f>
        <v>81.515199999999993</v>
      </c>
      <c r="V5252">
        <f>(Table1[[#This Row],[Price]]-Table1[[#This Row],[Scrap value]])/2</f>
        <v>37.622399999999999</v>
      </c>
    </row>
    <row r="5253" spans="1:22" x14ac:dyDescent="0.25">
      <c r="A5253" t="s">
        <v>23964</v>
      </c>
      <c r="B5253" t="s">
        <v>29</v>
      </c>
      <c r="C5253" t="s">
        <v>47</v>
      </c>
      <c r="D5253" t="s">
        <v>23965</v>
      </c>
      <c r="E5253">
        <v>304.7</v>
      </c>
      <c r="F5253">
        <v>47</v>
      </c>
      <c r="G5253" t="s">
        <v>43728</v>
      </c>
      <c r="H5253" t="s">
        <v>10701</v>
      </c>
      <c r="I5253" s="1">
        <v>45000</v>
      </c>
      <c r="J5253" s="1">
        <v>46023</v>
      </c>
      <c r="K5253" t="s">
        <v>23966</v>
      </c>
      <c r="L5253" t="s">
        <v>23967</v>
      </c>
      <c r="M5253" t="s">
        <v>27</v>
      </c>
      <c r="N5253">
        <v>1</v>
      </c>
      <c r="O5253">
        <f>Table1[[#This Row],[Price]]-0.1*Table1[[#This Row],[Price]]</f>
        <v>274.23</v>
      </c>
      <c r="P5253" s="9">
        <f>(Table1[[#This Row],[Expiration Date]]-Table1[[#This Row],[Manufacturing Date]])/365</f>
        <v>2.8027397260273972</v>
      </c>
      <c r="Q5253" t="str">
        <f>IF(Table1[[#This Row],[Expiration Date]]-J5261&gt;12/31/2024,"not expired","expired")</f>
        <v>expired</v>
      </c>
      <c r="R5253">
        <f>Table1[[#This Row],[Discounted Price]]*0.95</f>
        <v>260.51850000000002</v>
      </c>
      <c r="S5253">
        <f>Table1[[#This Row],[Discounted Price]]*0.9</f>
        <v>246.80700000000002</v>
      </c>
      <c r="T5253">
        <f>Table1[[#This Row],[Discounted Price]]*0.8</f>
        <v>219.38400000000001</v>
      </c>
      <c r="U5253">
        <f>Table1[[#This Row],[Price]]*0.52</f>
        <v>158.44399999999999</v>
      </c>
      <c r="V5253">
        <f>(Table1[[#This Row],[Price]]-Table1[[#This Row],[Scrap value]])/2</f>
        <v>73.128</v>
      </c>
    </row>
    <row r="5254" spans="1:22" x14ac:dyDescent="0.25">
      <c r="A5254" t="s">
        <v>23968</v>
      </c>
      <c r="B5254" t="s">
        <v>15</v>
      </c>
      <c r="C5254" t="s">
        <v>47</v>
      </c>
      <c r="D5254" t="s">
        <v>23969</v>
      </c>
      <c r="E5254">
        <v>357.89</v>
      </c>
      <c r="F5254">
        <v>20</v>
      </c>
      <c r="G5254" t="s">
        <v>43729</v>
      </c>
      <c r="H5254" t="s">
        <v>11867</v>
      </c>
      <c r="I5254" s="1">
        <v>45000</v>
      </c>
      <c r="J5254" s="1">
        <v>45292</v>
      </c>
      <c r="K5254" t="s">
        <v>23970</v>
      </c>
      <c r="L5254" t="s">
        <v>23971</v>
      </c>
      <c r="M5254" t="s">
        <v>20</v>
      </c>
      <c r="N5254">
        <v>5</v>
      </c>
      <c r="O5254">
        <f>Table1[[#This Row],[Price]]-0.1*Table1[[#This Row],[Price]]</f>
        <v>322.101</v>
      </c>
      <c r="P5254" s="9">
        <f>(Table1[[#This Row],[Expiration Date]]-Table1[[#This Row],[Manufacturing Date]])/365</f>
        <v>0.8</v>
      </c>
      <c r="Q5254" t="str">
        <f>IF(Table1[[#This Row],[Expiration Date]]-J5262&gt;12/31/2024,"not expired","expired")</f>
        <v>expired</v>
      </c>
      <c r="R5254">
        <f>Table1[[#This Row],[Discounted Price]]*0.95</f>
        <v>305.99594999999999</v>
      </c>
      <c r="S5254">
        <f>Table1[[#This Row],[Discounted Price]]*0.9</f>
        <v>289.89089999999999</v>
      </c>
      <c r="T5254">
        <f>Table1[[#This Row],[Discounted Price]]*0.8</f>
        <v>257.68080000000003</v>
      </c>
      <c r="U5254">
        <f>Table1[[#This Row],[Price]]*0.52</f>
        <v>186.1028</v>
      </c>
      <c r="V5254">
        <f>(Table1[[#This Row],[Price]]-Table1[[#This Row],[Scrap value]])/2</f>
        <v>85.893599999999992</v>
      </c>
    </row>
    <row r="5255" spans="1:22" x14ac:dyDescent="0.25">
      <c r="A5255" t="s">
        <v>23972</v>
      </c>
      <c r="B5255" t="s">
        <v>22</v>
      </c>
      <c r="C5255" t="s">
        <v>47</v>
      </c>
      <c r="D5255" t="s">
        <v>23973</v>
      </c>
      <c r="E5255">
        <v>323.39999999999998</v>
      </c>
      <c r="F5255">
        <v>27</v>
      </c>
      <c r="G5255" t="s">
        <v>43729</v>
      </c>
      <c r="H5255" t="s">
        <v>23974</v>
      </c>
      <c r="I5255" s="1">
        <v>45137</v>
      </c>
      <c r="J5255" s="1">
        <v>45658</v>
      </c>
      <c r="K5255" t="s">
        <v>23975</v>
      </c>
      <c r="L5255" t="s">
        <v>23976</v>
      </c>
      <c r="M5255" t="s">
        <v>45</v>
      </c>
      <c r="N5255">
        <v>2</v>
      </c>
      <c r="O5255">
        <f>Table1[[#This Row],[Price]]-0.1*Table1[[#This Row],[Price]]</f>
        <v>291.06</v>
      </c>
      <c r="P5255" s="9">
        <f>(Table1[[#This Row],[Expiration Date]]-Table1[[#This Row],[Manufacturing Date]])/365</f>
        <v>1.4273972602739726</v>
      </c>
      <c r="Q5255" t="str">
        <f>IF(Table1[[#This Row],[Expiration Date]]-J5263&gt;12/31/2024,"not expired","expired")</f>
        <v>expired</v>
      </c>
      <c r="R5255">
        <f>Table1[[#This Row],[Discounted Price]]*0.95</f>
        <v>276.50700000000001</v>
      </c>
      <c r="S5255">
        <f>Table1[[#This Row],[Discounted Price]]*0.9</f>
        <v>261.95400000000001</v>
      </c>
      <c r="T5255">
        <f>Table1[[#This Row],[Discounted Price]]*0.8</f>
        <v>232.84800000000001</v>
      </c>
      <c r="U5255">
        <f>Table1[[#This Row],[Price]]*0.52</f>
        <v>168.16800000000001</v>
      </c>
      <c r="V5255">
        <f>(Table1[[#This Row],[Price]]-Table1[[#This Row],[Scrap value]])/2</f>
        <v>77.615999999999985</v>
      </c>
    </row>
    <row r="5256" spans="1:22" x14ac:dyDescent="0.25">
      <c r="A5256" t="s">
        <v>23977</v>
      </c>
      <c r="B5256" t="s">
        <v>15</v>
      </c>
      <c r="C5256" t="s">
        <v>47</v>
      </c>
      <c r="D5256" t="s">
        <v>23978</v>
      </c>
      <c r="E5256">
        <v>388.13</v>
      </c>
      <c r="F5256">
        <v>2</v>
      </c>
      <c r="G5256" t="s">
        <v>43730</v>
      </c>
      <c r="H5256" t="s">
        <v>23189</v>
      </c>
      <c r="I5256" s="1">
        <v>45000</v>
      </c>
      <c r="J5256" s="1">
        <v>46023</v>
      </c>
      <c r="K5256" t="s">
        <v>23979</v>
      </c>
      <c r="L5256" t="s">
        <v>23980</v>
      </c>
      <c r="M5256" t="s">
        <v>45</v>
      </c>
      <c r="N5256">
        <v>1</v>
      </c>
      <c r="O5256">
        <f>Table1[[#This Row],[Price]]-0.1*Table1[[#This Row],[Price]]</f>
        <v>349.31700000000001</v>
      </c>
      <c r="P5256" s="9">
        <f>(Table1[[#This Row],[Expiration Date]]-Table1[[#This Row],[Manufacturing Date]])/365</f>
        <v>2.8027397260273972</v>
      </c>
      <c r="Q5256" t="str">
        <f>IF(Table1[[#This Row],[Expiration Date]]-J5264&gt;12/31/2024,"not expired","expired")</f>
        <v>expired</v>
      </c>
      <c r="R5256">
        <f>Table1[[#This Row],[Discounted Price]]*0.95</f>
        <v>331.85115000000002</v>
      </c>
      <c r="S5256">
        <f>Table1[[#This Row],[Discounted Price]]*0.9</f>
        <v>314.38530000000003</v>
      </c>
      <c r="T5256">
        <f>Table1[[#This Row],[Discounted Price]]*0.8</f>
        <v>279.45359999999999</v>
      </c>
      <c r="U5256">
        <f>Table1[[#This Row],[Price]]*0.52</f>
        <v>201.82760000000002</v>
      </c>
      <c r="V5256">
        <f>(Table1[[#This Row],[Price]]-Table1[[#This Row],[Scrap value]])/2</f>
        <v>93.151199999999989</v>
      </c>
    </row>
    <row r="5257" spans="1:22" x14ac:dyDescent="0.25">
      <c r="A5257" t="s">
        <v>23981</v>
      </c>
      <c r="B5257" t="s">
        <v>29</v>
      </c>
      <c r="C5257" t="s">
        <v>47</v>
      </c>
      <c r="D5257" t="s">
        <v>23982</v>
      </c>
      <c r="E5257">
        <v>154.04</v>
      </c>
      <c r="F5257">
        <v>22</v>
      </c>
      <c r="G5257" t="s">
        <v>43728</v>
      </c>
      <c r="H5257" t="s">
        <v>49</v>
      </c>
      <c r="I5257" s="1">
        <v>45137</v>
      </c>
      <c r="J5257" s="1">
        <v>45658</v>
      </c>
      <c r="K5257" t="s">
        <v>23983</v>
      </c>
      <c r="L5257" t="s">
        <v>23984</v>
      </c>
      <c r="M5257" t="s">
        <v>20</v>
      </c>
      <c r="N5257">
        <v>2</v>
      </c>
      <c r="O5257">
        <f>Table1[[#This Row],[Price]]-0.1*Table1[[#This Row],[Price]]</f>
        <v>138.636</v>
      </c>
      <c r="P5257" s="9">
        <f>(Table1[[#This Row],[Expiration Date]]-Table1[[#This Row],[Manufacturing Date]])/365</f>
        <v>1.4273972602739726</v>
      </c>
      <c r="Q5257" t="str">
        <f>IF(Table1[[#This Row],[Expiration Date]]-J5265&gt;12/31/2024,"not expired","expired")</f>
        <v>expired</v>
      </c>
      <c r="R5257">
        <f>Table1[[#This Row],[Discounted Price]]*0.95</f>
        <v>131.70419999999999</v>
      </c>
      <c r="S5257">
        <f>Table1[[#This Row],[Discounted Price]]*0.9</f>
        <v>124.7724</v>
      </c>
      <c r="T5257">
        <f>Table1[[#This Row],[Discounted Price]]*0.8</f>
        <v>110.9088</v>
      </c>
      <c r="U5257">
        <f>Table1[[#This Row],[Price]]*0.52</f>
        <v>80.100799999999992</v>
      </c>
      <c r="V5257">
        <f>(Table1[[#This Row],[Price]]-Table1[[#This Row],[Scrap value]])/2</f>
        <v>36.9696</v>
      </c>
    </row>
    <row r="5258" spans="1:22" x14ac:dyDescent="0.25">
      <c r="A5258" t="s">
        <v>23985</v>
      </c>
      <c r="B5258" t="s">
        <v>29</v>
      </c>
      <c r="C5258" t="s">
        <v>47</v>
      </c>
      <c r="D5258" t="s">
        <v>23986</v>
      </c>
      <c r="E5258">
        <v>459.41</v>
      </c>
      <c r="F5258">
        <v>12</v>
      </c>
      <c r="G5258" t="s">
        <v>43729</v>
      </c>
      <c r="H5258" t="s">
        <v>23987</v>
      </c>
      <c r="I5258" s="1">
        <v>45000</v>
      </c>
      <c r="J5258" s="1">
        <v>46023</v>
      </c>
      <c r="K5258" t="s">
        <v>23988</v>
      </c>
      <c r="L5258" t="s">
        <v>23989</v>
      </c>
      <c r="M5258" t="s">
        <v>27</v>
      </c>
      <c r="N5258">
        <v>2</v>
      </c>
      <c r="O5258">
        <f>Table1[[#This Row],[Price]]-0.1*Table1[[#This Row],[Price]]</f>
        <v>413.46900000000005</v>
      </c>
      <c r="P5258" s="9">
        <f>(Table1[[#This Row],[Expiration Date]]-Table1[[#This Row],[Manufacturing Date]])/365</f>
        <v>2.8027397260273972</v>
      </c>
      <c r="Q5258" t="str">
        <f>IF(Table1[[#This Row],[Expiration Date]]-J5266&gt;12/31/2024,"not expired","expired")</f>
        <v>not expired</v>
      </c>
      <c r="R5258">
        <f>Table1[[#This Row],[Discounted Price]]*0.95</f>
        <v>392.79555000000005</v>
      </c>
      <c r="S5258">
        <f>Table1[[#This Row],[Discounted Price]]*0.9</f>
        <v>372.12210000000005</v>
      </c>
      <c r="T5258">
        <f>Table1[[#This Row],[Discounted Price]]*0.8</f>
        <v>330.77520000000004</v>
      </c>
      <c r="U5258">
        <f>Table1[[#This Row],[Price]]*0.52</f>
        <v>238.89320000000001</v>
      </c>
      <c r="V5258">
        <f>(Table1[[#This Row],[Price]]-Table1[[#This Row],[Scrap value]])/2</f>
        <v>110.25840000000001</v>
      </c>
    </row>
    <row r="5259" spans="1:22" x14ac:dyDescent="0.25">
      <c r="A5259" t="s">
        <v>23990</v>
      </c>
      <c r="B5259" t="s">
        <v>15</v>
      </c>
      <c r="C5259" t="s">
        <v>47</v>
      </c>
      <c r="D5259" t="s">
        <v>23991</v>
      </c>
      <c r="E5259">
        <v>177.48</v>
      </c>
      <c r="F5259">
        <v>14</v>
      </c>
      <c r="G5259" t="s">
        <v>43729</v>
      </c>
      <c r="H5259" t="s">
        <v>3348</v>
      </c>
      <c r="I5259" s="1">
        <v>45137</v>
      </c>
      <c r="J5259" s="1">
        <v>45292</v>
      </c>
      <c r="K5259" t="s">
        <v>23992</v>
      </c>
      <c r="L5259" t="s">
        <v>23993</v>
      </c>
      <c r="M5259" t="s">
        <v>20</v>
      </c>
      <c r="N5259">
        <v>2</v>
      </c>
      <c r="O5259">
        <f>Table1[[#This Row],[Price]]-0.1*Table1[[#This Row],[Price]]</f>
        <v>159.732</v>
      </c>
      <c r="P5259" s="9">
        <f>(Table1[[#This Row],[Expiration Date]]-Table1[[#This Row],[Manufacturing Date]])/365</f>
        <v>0.42465753424657532</v>
      </c>
      <c r="Q5259" t="str">
        <f>IF(Table1[[#This Row],[Expiration Date]]-J5267&gt;12/31/2024,"not expired","expired")</f>
        <v>expired</v>
      </c>
      <c r="R5259">
        <f>Table1[[#This Row],[Discounted Price]]*0.95</f>
        <v>151.74539999999999</v>
      </c>
      <c r="S5259">
        <f>Table1[[#This Row],[Discounted Price]]*0.9</f>
        <v>143.75880000000001</v>
      </c>
      <c r="T5259">
        <f>Table1[[#This Row],[Discounted Price]]*0.8</f>
        <v>127.7856</v>
      </c>
      <c r="U5259">
        <f>Table1[[#This Row],[Price]]*0.52</f>
        <v>92.289599999999993</v>
      </c>
      <c r="V5259">
        <f>(Table1[[#This Row],[Price]]-Table1[[#This Row],[Scrap value]])/2</f>
        <v>42.595199999999998</v>
      </c>
    </row>
    <row r="5260" spans="1:22" x14ac:dyDescent="0.25">
      <c r="A5260" t="s">
        <v>23994</v>
      </c>
      <c r="B5260" t="s">
        <v>35</v>
      </c>
      <c r="C5260" t="s">
        <v>47</v>
      </c>
      <c r="D5260" t="s">
        <v>23995</v>
      </c>
      <c r="E5260">
        <v>353.7</v>
      </c>
      <c r="F5260">
        <v>35</v>
      </c>
      <c r="G5260" t="s">
        <v>43730</v>
      </c>
      <c r="H5260" t="s">
        <v>9853</v>
      </c>
      <c r="I5260" s="1">
        <v>44927</v>
      </c>
      <c r="J5260" s="1">
        <v>46023</v>
      </c>
      <c r="K5260" t="s">
        <v>23996</v>
      </c>
      <c r="L5260" t="s">
        <v>23997</v>
      </c>
      <c r="M5260" t="s">
        <v>45</v>
      </c>
      <c r="N5260">
        <v>5</v>
      </c>
      <c r="O5260">
        <f>Table1[[#This Row],[Price]]-0.1*Table1[[#This Row],[Price]]</f>
        <v>318.33</v>
      </c>
      <c r="P5260" s="9">
        <f>(Table1[[#This Row],[Expiration Date]]-Table1[[#This Row],[Manufacturing Date]])/365</f>
        <v>3.0027397260273974</v>
      </c>
      <c r="Q5260" t="str">
        <f>IF(Table1[[#This Row],[Expiration Date]]-J5268&gt;12/31/2024,"not expired","expired")</f>
        <v>expired</v>
      </c>
      <c r="R5260">
        <f>Table1[[#This Row],[Discounted Price]]*0.95</f>
        <v>302.4135</v>
      </c>
      <c r="S5260">
        <f>Table1[[#This Row],[Discounted Price]]*0.9</f>
        <v>286.49700000000001</v>
      </c>
      <c r="T5260">
        <f>Table1[[#This Row],[Discounted Price]]*0.8</f>
        <v>254.66399999999999</v>
      </c>
      <c r="U5260">
        <f>Table1[[#This Row],[Price]]*0.52</f>
        <v>183.92400000000001</v>
      </c>
      <c r="V5260">
        <f>(Table1[[#This Row],[Price]]-Table1[[#This Row],[Scrap value]])/2</f>
        <v>84.887999999999991</v>
      </c>
    </row>
    <row r="5261" spans="1:22" x14ac:dyDescent="0.25">
      <c r="A5261" t="s">
        <v>23998</v>
      </c>
      <c r="B5261" t="s">
        <v>29</v>
      </c>
      <c r="C5261" t="s">
        <v>47</v>
      </c>
      <c r="D5261" t="s">
        <v>23999</v>
      </c>
      <c r="E5261">
        <v>36.729999999999997</v>
      </c>
      <c r="F5261">
        <v>12</v>
      </c>
      <c r="G5261" t="s">
        <v>43729</v>
      </c>
      <c r="H5261" t="s">
        <v>1446</v>
      </c>
      <c r="I5261" s="1">
        <v>45137</v>
      </c>
      <c r="J5261" s="1">
        <v>46023</v>
      </c>
      <c r="K5261" t="s">
        <v>24000</v>
      </c>
      <c r="L5261" t="s">
        <v>24001</v>
      </c>
      <c r="M5261" t="s">
        <v>20</v>
      </c>
      <c r="N5261">
        <v>5</v>
      </c>
      <c r="O5261">
        <f>Table1[[#This Row],[Price]]-0.1*Table1[[#This Row],[Price]]</f>
        <v>33.056999999999995</v>
      </c>
      <c r="P5261" s="9">
        <f>(Table1[[#This Row],[Expiration Date]]-Table1[[#This Row],[Manufacturing Date]])/365</f>
        <v>2.4273972602739726</v>
      </c>
      <c r="Q5261" t="str">
        <f>IF(Table1[[#This Row],[Expiration Date]]-J5269&gt;12/31/2024,"not expired","expired")</f>
        <v>expired</v>
      </c>
      <c r="R5261">
        <f>Table1[[#This Row],[Discounted Price]]*0.95</f>
        <v>31.404149999999994</v>
      </c>
      <c r="S5261">
        <f>Table1[[#This Row],[Discounted Price]]*0.9</f>
        <v>29.751299999999997</v>
      </c>
      <c r="T5261">
        <f>Table1[[#This Row],[Discounted Price]]*0.8</f>
        <v>26.445599999999999</v>
      </c>
      <c r="U5261">
        <f>Table1[[#This Row],[Price]]*0.52</f>
        <v>19.099599999999999</v>
      </c>
      <c r="V5261">
        <f>(Table1[[#This Row],[Price]]-Table1[[#This Row],[Scrap value]])/2</f>
        <v>8.815199999999999</v>
      </c>
    </row>
    <row r="5262" spans="1:22" x14ac:dyDescent="0.25">
      <c r="A5262" t="s">
        <v>24002</v>
      </c>
      <c r="B5262" t="s">
        <v>35</v>
      </c>
      <c r="C5262" t="s">
        <v>47</v>
      </c>
      <c r="D5262" t="s">
        <v>24003</v>
      </c>
      <c r="E5262">
        <v>425.02</v>
      </c>
      <c r="F5262">
        <v>55</v>
      </c>
      <c r="G5262" t="s">
        <v>43729</v>
      </c>
      <c r="H5262" t="s">
        <v>24004</v>
      </c>
      <c r="I5262" s="1">
        <v>45137</v>
      </c>
      <c r="J5262" s="1">
        <v>45658</v>
      </c>
      <c r="K5262" t="s">
        <v>24005</v>
      </c>
      <c r="L5262" t="s">
        <v>24006</v>
      </c>
      <c r="M5262" t="s">
        <v>27</v>
      </c>
      <c r="N5262">
        <v>1</v>
      </c>
      <c r="O5262">
        <f>Table1[[#This Row],[Price]]-0.1*Table1[[#This Row],[Price]]</f>
        <v>382.51799999999997</v>
      </c>
      <c r="P5262" s="9">
        <f>(Table1[[#This Row],[Expiration Date]]-Table1[[#This Row],[Manufacturing Date]])/365</f>
        <v>1.4273972602739726</v>
      </c>
      <c r="Q5262" t="str">
        <f>IF(Table1[[#This Row],[Expiration Date]]-J5270&gt;12/31/2024,"not expired","expired")</f>
        <v>expired</v>
      </c>
      <c r="R5262">
        <f>Table1[[#This Row],[Discounted Price]]*0.95</f>
        <v>363.39209999999997</v>
      </c>
      <c r="S5262">
        <f>Table1[[#This Row],[Discounted Price]]*0.9</f>
        <v>344.26619999999997</v>
      </c>
      <c r="T5262">
        <f>Table1[[#This Row],[Discounted Price]]*0.8</f>
        <v>306.01439999999997</v>
      </c>
      <c r="U5262">
        <f>Table1[[#This Row],[Price]]*0.52</f>
        <v>221.0104</v>
      </c>
      <c r="V5262">
        <f>(Table1[[#This Row],[Price]]-Table1[[#This Row],[Scrap value]])/2</f>
        <v>102.00479999999999</v>
      </c>
    </row>
    <row r="5263" spans="1:22" x14ac:dyDescent="0.25">
      <c r="A5263" t="s">
        <v>24007</v>
      </c>
      <c r="B5263" t="s">
        <v>22</v>
      </c>
      <c r="C5263" t="s">
        <v>47</v>
      </c>
      <c r="D5263" t="s">
        <v>24008</v>
      </c>
      <c r="E5263">
        <v>378.05</v>
      </c>
      <c r="F5263">
        <v>3</v>
      </c>
      <c r="G5263" t="s">
        <v>43728</v>
      </c>
      <c r="H5263" t="s">
        <v>17146</v>
      </c>
      <c r="I5263" s="1">
        <v>45137</v>
      </c>
      <c r="J5263" s="1">
        <v>46023</v>
      </c>
      <c r="K5263" t="s">
        <v>24009</v>
      </c>
      <c r="L5263" t="s">
        <v>24010</v>
      </c>
      <c r="M5263" t="s">
        <v>45</v>
      </c>
      <c r="N5263">
        <v>4</v>
      </c>
      <c r="O5263">
        <f>Table1[[#This Row],[Price]]-0.1*Table1[[#This Row],[Price]]</f>
        <v>340.245</v>
      </c>
      <c r="P5263" s="9">
        <f>(Table1[[#This Row],[Expiration Date]]-Table1[[#This Row],[Manufacturing Date]])/365</f>
        <v>2.4273972602739726</v>
      </c>
      <c r="Q5263" t="str">
        <f>IF(Table1[[#This Row],[Expiration Date]]-J5271&gt;12/31/2024,"not expired","expired")</f>
        <v>expired</v>
      </c>
      <c r="R5263">
        <f>Table1[[#This Row],[Discounted Price]]*0.95</f>
        <v>323.23275000000001</v>
      </c>
      <c r="S5263">
        <f>Table1[[#This Row],[Discounted Price]]*0.9</f>
        <v>306.22050000000002</v>
      </c>
      <c r="T5263">
        <f>Table1[[#This Row],[Discounted Price]]*0.8</f>
        <v>272.19600000000003</v>
      </c>
      <c r="U5263">
        <f>Table1[[#This Row],[Price]]*0.52</f>
        <v>196.58600000000001</v>
      </c>
      <c r="V5263">
        <f>(Table1[[#This Row],[Price]]-Table1[[#This Row],[Scrap value]])/2</f>
        <v>90.731999999999999</v>
      </c>
    </row>
    <row r="5264" spans="1:22" x14ac:dyDescent="0.25">
      <c r="A5264" t="s">
        <v>24011</v>
      </c>
      <c r="B5264" t="s">
        <v>35</v>
      </c>
      <c r="C5264" t="s">
        <v>47</v>
      </c>
      <c r="D5264" t="s">
        <v>24012</v>
      </c>
      <c r="E5264">
        <v>36.53</v>
      </c>
      <c r="F5264">
        <v>22</v>
      </c>
      <c r="G5264" t="s">
        <v>43729</v>
      </c>
      <c r="H5264" t="s">
        <v>10982</v>
      </c>
      <c r="I5264" s="1">
        <v>44927</v>
      </c>
      <c r="J5264" s="1">
        <v>46023</v>
      </c>
      <c r="K5264" t="s">
        <v>24013</v>
      </c>
      <c r="L5264" t="s">
        <v>24014</v>
      </c>
      <c r="M5264" t="s">
        <v>27</v>
      </c>
      <c r="N5264">
        <v>4</v>
      </c>
      <c r="O5264">
        <f>Table1[[#This Row],[Price]]-0.1*Table1[[#This Row],[Price]]</f>
        <v>32.877000000000002</v>
      </c>
      <c r="P5264" s="9">
        <f>(Table1[[#This Row],[Expiration Date]]-Table1[[#This Row],[Manufacturing Date]])/365</f>
        <v>3.0027397260273974</v>
      </c>
      <c r="Q5264" t="str">
        <f>IF(Table1[[#This Row],[Expiration Date]]-J5272&gt;12/31/2024,"not expired","expired")</f>
        <v>expired</v>
      </c>
      <c r="R5264">
        <f>Table1[[#This Row],[Discounted Price]]*0.95</f>
        <v>31.233150000000002</v>
      </c>
      <c r="S5264">
        <f>Table1[[#This Row],[Discounted Price]]*0.9</f>
        <v>29.589300000000001</v>
      </c>
      <c r="T5264">
        <f>Table1[[#This Row],[Discounted Price]]*0.8</f>
        <v>26.301600000000004</v>
      </c>
      <c r="U5264">
        <f>Table1[[#This Row],[Price]]*0.52</f>
        <v>18.9956</v>
      </c>
      <c r="V5264">
        <f>(Table1[[#This Row],[Price]]-Table1[[#This Row],[Scrap value]])/2</f>
        <v>8.7672000000000008</v>
      </c>
    </row>
    <row r="5265" spans="1:22" x14ac:dyDescent="0.25">
      <c r="A5265" t="s">
        <v>24015</v>
      </c>
      <c r="B5265" t="s">
        <v>35</v>
      </c>
      <c r="C5265" t="s">
        <v>47</v>
      </c>
      <c r="D5265" t="s">
        <v>24016</v>
      </c>
      <c r="E5265">
        <v>54.15</v>
      </c>
      <c r="F5265">
        <v>2</v>
      </c>
      <c r="G5265" t="s">
        <v>43728</v>
      </c>
      <c r="H5265" t="s">
        <v>11005</v>
      </c>
      <c r="I5265" s="1">
        <v>45137</v>
      </c>
      <c r="J5265" s="1">
        <v>46023</v>
      </c>
      <c r="K5265" t="s">
        <v>24017</v>
      </c>
      <c r="L5265" t="s">
        <v>24018</v>
      </c>
      <c r="M5265" t="s">
        <v>20</v>
      </c>
      <c r="N5265">
        <v>1</v>
      </c>
      <c r="O5265">
        <f>Table1[[#This Row],[Price]]-0.1*Table1[[#This Row],[Price]]</f>
        <v>48.734999999999999</v>
      </c>
      <c r="P5265" s="9">
        <f>(Table1[[#This Row],[Expiration Date]]-Table1[[#This Row],[Manufacturing Date]])/365</f>
        <v>2.4273972602739726</v>
      </c>
      <c r="Q5265" t="str">
        <f>IF(Table1[[#This Row],[Expiration Date]]-J5273&gt;12/31/2024,"not expired","expired")</f>
        <v>expired</v>
      </c>
      <c r="R5265">
        <f>Table1[[#This Row],[Discounted Price]]*0.95</f>
        <v>46.298249999999996</v>
      </c>
      <c r="S5265">
        <f>Table1[[#This Row],[Discounted Price]]*0.9</f>
        <v>43.861499999999999</v>
      </c>
      <c r="T5265">
        <f>Table1[[#This Row],[Discounted Price]]*0.8</f>
        <v>38.988</v>
      </c>
      <c r="U5265">
        <f>Table1[[#This Row],[Price]]*0.52</f>
        <v>28.158000000000001</v>
      </c>
      <c r="V5265">
        <f>(Table1[[#This Row],[Price]]-Table1[[#This Row],[Scrap value]])/2</f>
        <v>12.995999999999999</v>
      </c>
    </row>
    <row r="5266" spans="1:22" x14ac:dyDescent="0.25">
      <c r="A5266" t="s">
        <v>24019</v>
      </c>
      <c r="B5266" t="s">
        <v>35</v>
      </c>
      <c r="C5266" t="s">
        <v>47</v>
      </c>
      <c r="D5266" t="s">
        <v>24020</v>
      </c>
      <c r="E5266">
        <v>249.79</v>
      </c>
      <c r="F5266">
        <v>69</v>
      </c>
      <c r="G5266" t="s">
        <v>43728</v>
      </c>
      <c r="H5266" t="s">
        <v>17707</v>
      </c>
      <c r="I5266" s="1">
        <v>44927</v>
      </c>
      <c r="J5266" s="1">
        <v>45292</v>
      </c>
      <c r="K5266" t="s">
        <v>24021</v>
      </c>
      <c r="L5266" t="s">
        <v>24022</v>
      </c>
      <c r="M5266" t="s">
        <v>27</v>
      </c>
      <c r="N5266">
        <v>1</v>
      </c>
      <c r="O5266">
        <f>Table1[[#This Row],[Price]]-0.1*Table1[[#This Row],[Price]]</f>
        <v>224.81099999999998</v>
      </c>
      <c r="P5266" s="9">
        <f>(Table1[[#This Row],[Expiration Date]]-Table1[[#This Row],[Manufacturing Date]])/365</f>
        <v>1</v>
      </c>
      <c r="Q5266" t="str">
        <f>IF(Table1[[#This Row],[Expiration Date]]-J5274&gt;12/31/2024,"not expired","expired")</f>
        <v>expired</v>
      </c>
      <c r="R5266">
        <f>Table1[[#This Row],[Discounted Price]]*0.95</f>
        <v>213.57044999999997</v>
      </c>
      <c r="S5266">
        <f>Table1[[#This Row],[Discounted Price]]*0.9</f>
        <v>202.32989999999998</v>
      </c>
      <c r="T5266">
        <f>Table1[[#This Row],[Discounted Price]]*0.8</f>
        <v>179.84879999999998</v>
      </c>
      <c r="U5266">
        <f>Table1[[#This Row],[Price]]*0.52</f>
        <v>129.89080000000001</v>
      </c>
      <c r="V5266">
        <f>(Table1[[#This Row],[Price]]-Table1[[#This Row],[Scrap value]])/2</f>
        <v>59.94959999999999</v>
      </c>
    </row>
    <row r="5267" spans="1:22" x14ac:dyDescent="0.25">
      <c r="A5267" t="s">
        <v>24023</v>
      </c>
      <c r="B5267" t="s">
        <v>15</v>
      </c>
      <c r="C5267" t="s">
        <v>47</v>
      </c>
      <c r="D5267" t="s">
        <v>24024</v>
      </c>
      <c r="E5267">
        <v>295.13</v>
      </c>
      <c r="F5267">
        <v>66</v>
      </c>
      <c r="G5267" t="s">
        <v>43729</v>
      </c>
      <c r="H5267" t="s">
        <v>4696</v>
      </c>
      <c r="I5267" s="1">
        <v>45137</v>
      </c>
      <c r="J5267" s="1">
        <v>46023</v>
      </c>
      <c r="K5267" t="s">
        <v>24025</v>
      </c>
      <c r="L5267" t="s">
        <v>24026</v>
      </c>
      <c r="M5267" t="s">
        <v>45</v>
      </c>
      <c r="N5267">
        <v>5</v>
      </c>
      <c r="O5267">
        <f>Table1[[#This Row],[Price]]-0.1*Table1[[#This Row],[Price]]</f>
        <v>265.61700000000002</v>
      </c>
      <c r="P5267" s="9">
        <f>(Table1[[#This Row],[Expiration Date]]-Table1[[#This Row],[Manufacturing Date]])/365</f>
        <v>2.4273972602739726</v>
      </c>
      <c r="Q5267" t="str">
        <f>IF(Table1[[#This Row],[Expiration Date]]-J5275&gt;12/31/2024,"not expired","expired")</f>
        <v>not expired</v>
      </c>
      <c r="R5267">
        <f>Table1[[#This Row],[Discounted Price]]*0.95</f>
        <v>252.33615</v>
      </c>
      <c r="S5267">
        <f>Table1[[#This Row],[Discounted Price]]*0.9</f>
        <v>239.05530000000002</v>
      </c>
      <c r="T5267">
        <f>Table1[[#This Row],[Discounted Price]]*0.8</f>
        <v>212.49360000000001</v>
      </c>
      <c r="U5267">
        <f>Table1[[#This Row],[Price]]*0.52</f>
        <v>153.4676</v>
      </c>
      <c r="V5267">
        <f>(Table1[[#This Row],[Price]]-Table1[[#This Row],[Scrap value]])/2</f>
        <v>70.831199999999995</v>
      </c>
    </row>
    <row r="5268" spans="1:22" x14ac:dyDescent="0.25">
      <c r="A5268" t="s">
        <v>24027</v>
      </c>
      <c r="B5268" t="s">
        <v>15</v>
      </c>
      <c r="C5268" t="s">
        <v>47</v>
      </c>
      <c r="D5268" t="s">
        <v>24028</v>
      </c>
      <c r="E5268">
        <v>249.93</v>
      </c>
      <c r="F5268">
        <v>97</v>
      </c>
      <c r="G5268" t="s">
        <v>43728</v>
      </c>
      <c r="H5268" t="s">
        <v>3712</v>
      </c>
      <c r="I5268" s="1">
        <v>45137</v>
      </c>
      <c r="J5268" s="1">
        <v>46023</v>
      </c>
      <c r="K5268" t="s">
        <v>24029</v>
      </c>
      <c r="L5268" t="s">
        <v>24030</v>
      </c>
      <c r="M5268" t="s">
        <v>27</v>
      </c>
      <c r="N5268">
        <v>3</v>
      </c>
      <c r="O5268">
        <f>Table1[[#This Row],[Price]]-0.1*Table1[[#This Row],[Price]]</f>
        <v>224.93700000000001</v>
      </c>
      <c r="P5268" s="9">
        <f>(Table1[[#This Row],[Expiration Date]]-Table1[[#This Row],[Manufacturing Date]])/365</f>
        <v>2.4273972602739726</v>
      </c>
      <c r="Q5268" t="str">
        <f>IF(Table1[[#This Row],[Expiration Date]]-J5276&gt;12/31/2024,"not expired","expired")</f>
        <v>not expired</v>
      </c>
      <c r="R5268">
        <f>Table1[[#This Row],[Discounted Price]]*0.95</f>
        <v>213.69014999999999</v>
      </c>
      <c r="S5268">
        <f>Table1[[#This Row],[Discounted Price]]*0.9</f>
        <v>202.44330000000002</v>
      </c>
      <c r="T5268">
        <f>Table1[[#This Row],[Discounted Price]]*0.8</f>
        <v>179.94960000000003</v>
      </c>
      <c r="U5268">
        <f>Table1[[#This Row],[Price]]*0.52</f>
        <v>129.96360000000001</v>
      </c>
      <c r="V5268">
        <f>(Table1[[#This Row],[Price]]-Table1[[#This Row],[Scrap value]])/2</f>
        <v>59.983199999999997</v>
      </c>
    </row>
    <row r="5269" spans="1:22" x14ac:dyDescent="0.25">
      <c r="A5269" t="s">
        <v>24031</v>
      </c>
      <c r="B5269" t="s">
        <v>29</v>
      </c>
      <c r="C5269" t="s">
        <v>47</v>
      </c>
      <c r="D5269" t="s">
        <v>24032</v>
      </c>
      <c r="E5269">
        <v>158.72</v>
      </c>
      <c r="F5269">
        <v>73</v>
      </c>
      <c r="G5269" t="s">
        <v>43730</v>
      </c>
      <c r="H5269" t="s">
        <v>8346</v>
      </c>
      <c r="I5269" s="1">
        <v>44927</v>
      </c>
      <c r="J5269" s="1">
        <v>46023</v>
      </c>
      <c r="K5269" t="s">
        <v>24033</v>
      </c>
      <c r="L5269" t="s">
        <v>24034</v>
      </c>
      <c r="M5269" t="s">
        <v>27</v>
      </c>
      <c r="N5269">
        <v>1</v>
      </c>
      <c r="O5269">
        <f>Table1[[#This Row],[Price]]-0.1*Table1[[#This Row],[Price]]</f>
        <v>142.84800000000001</v>
      </c>
      <c r="P5269" s="9">
        <f>(Table1[[#This Row],[Expiration Date]]-Table1[[#This Row],[Manufacturing Date]])/365</f>
        <v>3.0027397260273974</v>
      </c>
      <c r="Q5269" t="str">
        <f>IF(Table1[[#This Row],[Expiration Date]]-J5277&gt;12/31/2024,"not expired","expired")</f>
        <v>not expired</v>
      </c>
      <c r="R5269">
        <f>Table1[[#This Row],[Discounted Price]]*0.95</f>
        <v>135.7056</v>
      </c>
      <c r="S5269">
        <f>Table1[[#This Row],[Discounted Price]]*0.9</f>
        <v>128.56320000000002</v>
      </c>
      <c r="T5269">
        <f>Table1[[#This Row],[Discounted Price]]*0.8</f>
        <v>114.27840000000002</v>
      </c>
      <c r="U5269">
        <f>Table1[[#This Row],[Price]]*0.52</f>
        <v>82.534400000000005</v>
      </c>
      <c r="V5269">
        <f>(Table1[[#This Row],[Price]]-Table1[[#This Row],[Scrap value]])/2</f>
        <v>38.092799999999997</v>
      </c>
    </row>
    <row r="5270" spans="1:22" x14ac:dyDescent="0.25">
      <c r="A5270" t="s">
        <v>24035</v>
      </c>
      <c r="B5270" t="s">
        <v>35</v>
      </c>
      <c r="C5270" t="s">
        <v>47</v>
      </c>
      <c r="D5270" t="s">
        <v>24036</v>
      </c>
      <c r="E5270">
        <v>438.48</v>
      </c>
      <c r="F5270">
        <v>48</v>
      </c>
      <c r="G5270" t="s">
        <v>43728</v>
      </c>
      <c r="H5270" t="s">
        <v>9834</v>
      </c>
      <c r="I5270" s="1">
        <v>45000</v>
      </c>
      <c r="J5270" s="1">
        <v>46023</v>
      </c>
      <c r="K5270" t="s">
        <v>24037</v>
      </c>
      <c r="L5270" t="s">
        <v>24038</v>
      </c>
      <c r="M5270" t="s">
        <v>45</v>
      </c>
      <c r="N5270">
        <v>4</v>
      </c>
      <c r="O5270">
        <f>Table1[[#This Row],[Price]]-0.1*Table1[[#This Row],[Price]]</f>
        <v>394.63200000000001</v>
      </c>
      <c r="P5270" s="9">
        <f>(Table1[[#This Row],[Expiration Date]]-Table1[[#This Row],[Manufacturing Date]])/365</f>
        <v>2.8027397260273972</v>
      </c>
      <c r="Q5270" t="str">
        <f>IF(Table1[[#This Row],[Expiration Date]]-J5278&gt;12/31/2024,"not expired","expired")</f>
        <v>not expired</v>
      </c>
      <c r="R5270">
        <f>Table1[[#This Row],[Discounted Price]]*0.95</f>
        <v>374.90039999999999</v>
      </c>
      <c r="S5270">
        <f>Table1[[#This Row],[Discounted Price]]*0.9</f>
        <v>355.16880000000003</v>
      </c>
      <c r="T5270">
        <f>Table1[[#This Row],[Discounted Price]]*0.8</f>
        <v>315.7056</v>
      </c>
      <c r="U5270">
        <f>Table1[[#This Row],[Price]]*0.52</f>
        <v>228.00960000000001</v>
      </c>
      <c r="V5270">
        <f>(Table1[[#This Row],[Price]]-Table1[[#This Row],[Scrap value]])/2</f>
        <v>105.23520000000001</v>
      </c>
    </row>
    <row r="5271" spans="1:22" x14ac:dyDescent="0.25">
      <c r="A5271" t="s">
        <v>24039</v>
      </c>
      <c r="B5271" t="s">
        <v>22</v>
      </c>
      <c r="C5271" t="s">
        <v>47</v>
      </c>
      <c r="D5271" t="s">
        <v>24040</v>
      </c>
      <c r="E5271">
        <v>428.14</v>
      </c>
      <c r="F5271">
        <v>1</v>
      </c>
      <c r="G5271" t="s">
        <v>43730</v>
      </c>
      <c r="H5271" t="s">
        <v>9991</v>
      </c>
      <c r="I5271" s="1">
        <v>45000</v>
      </c>
      <c r="J5271" s="1">
        <v>46023</v>
      </c>
      <c r="K5271" t="s">
        <v>24041</v>
      </c>
      <c r="L5271" t="s">
        <v>24042</v>
      </c>
      <c r="M5271" t="s">
        <v>27</v>
      </c>
      <c r="N5271">
        <v>4</v>
      </c>
      <c r="O5271">
        <f>Table1[[#This Row],[Price]]-0.1*Table1[[#This Row],[Price]]</f>
        <v>385.32599999999996</v>
      </c>
      <c r="P5271" s="9">
        <f>(Table1[[#This Row],[Expiration Date]]-Table1[[#This Row],[Manufacturing Date]])/365</f>
        <v>2.8027397260273972</v>
      </c>
      <c r="Q5271" t="str">
        <f>IF(Table1[[#This Row],[Expiration Date]]-J5279&gt;12/31/2024,"not expired","expired")</f>
        <v>not expired</v>
      </c>
      <c r="R5271">
        <f>Table1[[#This Row],[Discounted Price]]*0.95</f>
        <v>366.05969999999996</v>
      </c>
      <c r="S5271">
        <f>Table1[[#This Row],[Discounted Price]]*0.9</f>
        <v>346.79339999999996</v>
      </c>
      <c r="T5271">
        <f>Table1[[#This Row],[Discounted Price]]*0.8</f>
        <v>308.26080000000002</v>
      </c>
      <c r="U5271">
        <f>Table1[[#This Row],[Price]]*0.52</f>
        <v>222.6328</v>
      </c>
      <c r="V5271">
        <f>(Table1[[#This Row],[Price]]-Table1[[#This Row],[Scrap value]])/2</f>
        <v>102.75359999999999</v>
      </c>
    </row>
    <row r="5272" spans="1:22" x14ac:dyDescent="0.25">
      <c r="A5272" t="s">
        <v>24043</v>
      </c>
      <c r="B5272" t="s">
        <v>15</v>
      </c>
      <c r="C5272" t="s">
        <v>47</v>
      </c>
      <c r="D5272" t="s">
        <v>24044</v>
      </c>
      <c r="E5272">
        <v>220.15</v>
      </c>
      <c r="F5272">
        <v>77</v>
      </c>
      <c r="G5272" t="s">
        <v>43730</v>
      </c>
      <c r="H5272" t="s">
        <v>24045</v>
      </c>
      <c r="I5272" s="1">
        <v>45137</v>
      </c>
      <c r="J5272" s="1">
        <v>46023</v>
      </c>
      <c r="K5272" t="s">
        <v>24046</v>
      </c>
      <c r="L5272" t="s">
        <v>24047</v>
      </c>
      <c r="M5272" t="s">
        <v>45</v>
      </c>
      <c r="N5272">
        <v>5</v>
      </c>
      <c r="O5272">
        <f>Table1[[#This Row],[Price]]-0.1*Table1[[#This Row],[Price]]</f>
        <v>198.13499999999999</v>
      </c>
      <c r="P5272" s="9">
        <f>(Table1[[#This Row],[Expiration Date]]-Table1[[#This Row],[Manufacturing Date]])/365</f>
        <v>2.4273972602739726</v>
      </c>
      <c r="Q5272" t="str">
        <f>IF(Table1[[#This Row],[Expiration Date]]-J5280&gt;12/31/2024,"not expired","expired")</f>
        <v>not expired</v>
      </c>
      <c r="R5272">
        <f>Table1[[#This Row],[Discounted Price]]*0.95</f>
        <v>188.22824999999997</v>
      </c>
      <c r="S5272">
        <f>Table1[[#This Row],[Discounted Price]]*0.9</f>
        <v>178.32149999999999</v>
      </c>
      <c r="T5272">
        <f>Table1[[#This Row],[Discounted Price]]*0.8</f>
        <v>158.50800000000001</v>
      </c>
      <c r="U5272">
        <f>Table1[[#This Row],[Price]]*0.52</f>
        <v>114.47800000000001</v>
      </c>
      <c r="V5272">
        <f>(Table1[[#This Row],[Price]]-Table1[[#This Row],[Scrap value]])/2</f>
        <v>52.835999999999999</v>
      </c>
    </row>
    <row r="5273" spans="1:22" x14ac:dyDescent="0.25">
      <c r="A5273" t="s">
        <v>24048</v>
      </c>
      <c r="B5273" t="s">
        <v>22</v>
      </c>
      <c r="C5273" t="s">
        <v>47</v>
      </c>
      <c r="D5273" t="s">
        <v>24049</v>
      </c>
      <c r="E5273">
        <v>274.92</v>
      </c>
      <c r="F5273">
        <v>41</v>
      </c>
      <c r="G5273" t="s">
        <v>43729</v>
      </c>
      <c r="H5273" t="s">
        <v>4216</v>
      </c>
      <c r="I5273" s="1">
        <v>45000</v>
      </c>
      <c r="J5273" s="1">
        <v>46023</v>
      </c>
      <c r="K5273" t="s">
        <v>24050</v>
      </c>
      <c r="L5273" t="s">
        <v>24051</v>
      </c>
      <c r="M5273" t="s">
        <v>20</v>
      </c>
      <c r="N5273">
        <v>2</v>
      </c>
      <c r="O5273">
        <f>Table1[[#This Row],[Price]]-0.1*Table1[[#This Row],[Price]]</f>
        <v>247.428</v>
      </c>
      <c r="P5273" s="9">
        <f>(Table1[[#This Row],[Expiration Date]]-Table1[[#This Row],[Manufacturing Date]])/365</f>
        <v>2.8027397260273972</v>
      </c>
      <c r="Q5273" t="str">
        <f>IF(Table1[[#This Row],[Expiration Date]]-J5281&gt;12/31/2024,"not expired","expired")</f>
        <v>expired</v>
      </c>
      <c r="R5273">
        <f>Table1[[#This Row],[Discounted Price]]*0.95</f>
        <v>235.05659999999997</v>
      </c>
      <c r="S5273">
        <f>Table1[[#This Row],[Discounted Price]]*0.9</f>
        <v>222.68520000000001</v>
      </c>
      <c r="T5273">
        <f>Table1[[#This Row],[Discounted Price]]*0.8</f>
        <v>197.94240000000002</v>
      </c>
      <c r="U5273">
        <f>Table1[[#This Row],[Price]]*0.52</f>
        <v>142.95840000000001</v>
      </c>
      <c r="V5273">
        <f>(Table1[[#This Row],[Price]]-Table1[[#This Row],[Scrap value]])/2</f>
        <v>65.980800000000002</v>
      </c>
    </row>
    <row r="5274" spans="1:22" x14ac:dyDescent="0.25">
      <c r="A5274" t="s">
        <v>24052</v>
      </c>
      <c r="B5274" t="s">
        <v>15</v>
      </c>
      <c r="C5274" t="s">
        <v>47</v>
      </c>
      <c r="D5274" t="s">
        <v>24053</v>
      </c>
      <c r="E5274">
        <v>152.6</v>
      </c>
      <c r="F5274">
        <v>54</v>
      </c>
      <c r="G5274" t="s">
        <v>43729</v>
      </c>
      <c r="H5274" t="s">
        <v>5756</v>
      </c>
      <c r="I5274" s="1">
        <v>45137</v>
      </c>
      <c r="J5274" s="1">
        <v>45658</v>
      </c>
      <c r="K5274" t="s">
        <v>24054</v>
      </c>
      <c r="L5274" t="s">
        <v>24055</v>
      </c>
      <c r="M5274" t="s">
        <v>20</v>
      </c>
      <c r="N5274">
        <v>2</v>
      </c>
      <c r="O5274">
        <f>Table1[[#This Row],[Price]]-0.1*Table1[[#This Row],[Price]]</f>
        <v>137.34</v>
      </c>
      <c r="P5274" s="9">
        <f>(Table1[[#This Row],[Expiration Date]]-Table1[[#This Row],[Manufacturing Date]])/365</f>
        <v>1.4273972602739726</v>
      </c>
      <c r="Q5274" t="str">
        <f>IF(Table1[[#This Row],[Expiration Date]]-J5282&gt;12/31/2024,"not expired","expired")</f>
        <v>expired</v>
      </c>
      <c r="R5274">
        <f>Table1[[#This Row],[Discounted Price]]*0.95</f>
        <v>130.47299999999998</v>
      </c>
      <c r="S5274">
        <f>Table1[[#This Row],[Discounted Price]]*0.9</f>
        <v>123.60600000000001</v>
      </c>
      <c r="T5274">
        <f>Table1[[#This Row],[Discounted Price]]*0.8</f>
        <v>109.87200000000001</v>
      </c>
      <c r="U5274">
        <f>Table1[[#This Row],[Price]]*0.52</f>
        <v>79.352000000000004</v>
      </c>
      <c r="V5274">
        <f>(Table1[[#This Row],[Price]]-Table1[[#This Row],[Scrap value]])/2</f>
        <v>36.623999999999995</v>
      </c>
    </row>
    <row r="5275" spans="1:22" x14ac:dyDescent="0.25">
      <c r="A5275" t="s">
        <v>24056</v>
      </c>
      <c r="B5275" t="s">
        <v>22</v>
      </c>
      <c r="C5275" t="s">
        <v>47</v>
      </c>
      <c r="D5275" t="s">
        <v>24057</v>
      </c>
      <c r="E5275">
        <v>388.12</v>
      </c>
      <c r="F5275">
        <v>48</v>
      </c>
      <c r="G5275" t="s">
        <v>43728</v>
      </c>
      <c r="H5275" t="s">
        <v>24058</v>
      </c>
      <c r="I5275" s="1">
        <v>44927</v>
      </c>
      <c r="J5275" s="1">
        <v>45658</v>
      </c>
      <c r="K5275" t="s">
        <v>24059</v>
      </c>
      <c r="L5275" t="s">
        <v>24060</v>
      </c>
      <c r="M5275" t="s">
        <v>27</v>
      </c>
      <c r="N5275">
        <v>1</v>
      </c>
      <c r="O5275">
        <f>Table1[[#This Row],[Price]]-0.1*Table1[[#This Row],[Price]]</f>
        <v>349.30799999999999</v>
      </c>
      <c r="P5275" s="9">
        <f>(Table1[[#This Row],[Expiration Date]]-Table1[[#This Row],[Manufacturing Date]])/365</f>
        <v>2.0027397260273974</v>
      </c>
      <c r="Q5275" t="str">
        <f>IF(Table1[[#This Row],[Expiration Date]]-J5283&gt;12/31/2024,"not expired","expired")</f>
        <v>not expired</v>
      </c>
      <c r="R5275">
        <f>Table1[[#This Row],[Discounted Price]]*0.95</f>
        <v>331.8426</v>
      </c>
      <c r="S5275">
        <f>Table1[[#This Row],[Discounted Price]]*0.9</f>
        <v>314.37720000000002</v>
      </c>
      <c r="T5275">
        <f>Table1[[#This Row],[Discounted Price]]*0.8</f>
        <v>279.44639999999998</v>
      </c>
      <c r="U5275">
        <f>Table1[[#This Row],[Price]]*0.52</f>
        <v>201.82240000000002</v>
      </c>
      <c r="V5275">
        <f>(Table1[[#This Row],[Price]]-Table1[[#This Row],[Scrap value]])/2</f>
        <v>93.148799999999994</v>
      </c>
    </row>
    <row r="5276" spans="1:22" x14ac:dyDescent="0.25">
      <c r="A5276" t="s">
        <v>24061</v>
      </c>
      <c r="B5276" t="s">
        <v>22</v>
      </c>
      <c r="C5276" t="s">
        <v>47</v>
      </c>
      <c r="D5276" t="s">
        <v>24062</v>
      </c>
      <c r="E5276">
        <v>370.82</v>
      </c>
      <c r="F5276">
        <v>50</v>
      </c>
      <c r="G5276" t="s">
        <v>43729</v>
      </c>
      <c r="H5276" t="s">
        <v>17241</v>
      </c>
      <c r="I5276" s="1">
        <v>44927</v>
      </c>
      <c r="J5276" s="1">
        <v>45292</v>
      </c>
      <c r="K5276" t="s">
        <v>24063</v>
      </c>
      <c r="L5276" t="s">
        <v>24064</v>
      </c>
      <c r="M5276" t="s">
        <v>27</v>
      </c>
      <c r="N5276">
        <v>2</v>
      </c>
      <c r="O5276">
        <f>Table1[[#This Row],[Price]]-0.1*Table1[[#This Row],[Price]]</f>
        <v>333.738</v>
      </c>
      <c r="P5276" s="9">
        <f>(Table1[[#This Row],[Expiration Date]]-Table1[[#This Row],[Manufacturing Date]])/365</f>
        <v>1</v>
      </c>
      <c r="Q5276" t="str">
        <f>IF(Table1[[#This Row],[Expiration Date]]-J5284&gt;12/31/2024,"not expired","expired")</f>
        <v>expired</v>
      </c>
      <c r="R5276">
        <f>Table1[[#This Row],[Discounted Price]]*0.95</f>
        <v>317.05109999999996</v>
      </c>
      <c r="S5276">
        <f>Table1[[#This Row],[Discounted Price]]*0.9</f>
        <v>300.36419999999998</v>
      </c>
      <c r="T5276">
        <f>Table1[[#This Row],[Discounted Price]]*0.8</f>
        <v>266.99040000000002</v>
      </c>
      <c r="U5276">
        <f>Table1[[#This Row],[Price]]*0.52</f>
        <v>192.82640000000001</v>
      </c>
      <c r="V5276">
        <f>(Table1[[#This Row],[Price]]-Table1[[#This Row],[Scrap value]])/2</f>
        <v>88.996799999999993</v>
      </c>
    </row>
    <row r="5277" spans="1:22" x14ac:dyDescent="0.25">
      <c r="A5277" t="s">
        <v>24065</v>
      </c>
      <c r="B5277" t="s">
        <v>15</v>
      </c>
      <c r="C5277" t="s">
        <v>47</v>
      </c>
      <c r="D5277" t="s">
        <v>24066</v>
      </c>
      <c r="E5277">
        <v>411.84</v>
      </c>
      <c r="F5277">
        <v>69</v>
      </c>
      <c r="G5277" t="s">
        <v>43729</v>
      </c>
      <c r="H5277" t="s">
        <v>16513</v>
      </c>
      <c r="I5277" s="1">
        <v>45000</v>
      </c>
      <c r="J5277" s="1">
        <v>45658</v>
      </c>
      <c r="K5277" t="s">
        <v>24067</v>
      </c>
      <c r="L5277" t="s">
        <v>24068</v>
      </c>
      <c r="M5277" t="s">
        <v>45</v>
      </c>
      <c r="N5277">
        <v>3</v>
      </c>
      <c r="O5277">
        <f>Table1[[#This Row],[Price]]-0.1*Table1[[#This Row],[Price]]</f>
        <v>370.65599999999995</v>
      </c>
      <c r="P5277" s="9">
        <f>(Table1[[#This Row],[Expiration Date]]-Table1[[#This Row],[Manufacturing Date]])/365</f>
        <v>1.8027397260273972</v>
      </c>
      <c r="Q5277" t="str">
        <f>IF(Table1[[#This Row],[Expiration Date]]-J5285&gt;12/31/2024,"not expired","expired")</f>
        <v>expired</v>
      </c>
      <c r="R5277">
        <f>Table1[[#This Row],[Discounted Price]]*0.95</f>
        <v>352.12319999999994</v>
      </c>
      <c r="S5277">
        <f>Table1[[#This Row],[Discounted Price]]*0.9</f>
        <v>333.59039999999999</v>
      </c>
      <c r="T5277">
        <f>Table1[[#This Row],[Discounted Price]]*0.8</f>
        <v>296.52479999999997</v>
      </c>
      <c r="U5277">
        <f>Table1[[#This Row],[Price]]*0.52</f>
        <v>214.1568</v>
      </c>
      <c r="V5277">
        <f>(Table1[[#This Row],[Price]]-Table1[[#This Row],[Scrap value]])/2</f>
        <v>98.841599999999985</v>
      </c>
    </row>
    <row r="5278" spans="1:22" x14ac:dyDescent="0.25">
      <c r="A5278" t="s">
        <v>24069</v>
      </c>
      <c r="B5278" t="s">
        <v>22</v>
      </c>
      <c r="C5278" t="s">
        <v>47</v>
      </c>
      <c r="D5278" t="s">
        <v>24070</v>
      </c>
      <c r="E5278">
        <v>147.62</v>
      </c>
      <c r="F5278">
        <v>45</v>
      </c>
      <c r="G5278" t="s">
        <v>43729</v>
      </c>
      <c r="H5278" t="s">
        <v>24071</v>
      </c>
      <c r="I5278" s="1">
        <v>44927</v>
      </c>
      <c r="J5278" s="1">
        <v>45292</v>
      </c>
      <c r="K5278" t="s">
        <v>24072</v>
      </c>
      <c r="L5278" t="s">
        <v>24073</v>
      </c>
      <c r="M5278" t="s">
        <v>20</v>
      </c>
      <c r="N5278">
        <v>5</v>
      </c>
      <c r="O5278">
        <f>Table1[[#This Row],[Price]]-0.1*Table1[[#This Row],[Price]]</f>
        <v>132.858</v>
      </c>
      <c r="P5278" s="9">
        <f>(Table1[[#This Row],[Expiration Date]]-Table1[[#This Row],[Manufacturing Date]])/365</f>
        <v>1</v>
      </c>
      <c r="Q5278" t="str">
        <f>IF(Table1[[#This Row],[Expiration Date]]-J5286&gt;12/31/2024,"not expired","expired")</f>
        <v>expired</v>
      </c>
      <c r="R5278">
        <f>Table1[[#This Row],[Discounted Price]]*0.95</f>
        <v>126.21509999999999</v>
      </c>
      <c r="S5278">
        <f>Table1[[#This Row],[Discounted Price]]*0.9</f>
        <v>119.57220000000001</v>
      </c>
      <c r="T5278">
        <f>Table1[[#This Row],[Discounted Price]]*0.8</f>
        <v>106.28640000000001</v>
      </c>
      <c r="U5278">
        <f>Table1[[#This Row],[Price]]*0.52</f>
        <v>76.7624</v>
      </c>
      <c r="V5278">
        <f>(Table1[[#This Row],[Price]]-Table1[[#This Row],[Scrap value]])/2</f>
        <v>35.428800000000003</v>
      </c>
    </row>
    <row r="5279" spans="1:22" x14ac:dyDescent="0.25">
      <c r="A5279" t="s">
        <v>24074</v>
      </c>
      <c r="B5279" t="s">
        <v>29</v>
      </c>
      <c r="C5279" t="s">
        <v>47</v>
      </c>
      <c r="D5279" t="s">
        <v>24075</v>
      </c>
      <c r="E5279">
        <v>407.53</v>
      </c>
      <c r="F5279">
        <v>61</v>
      </c>
      <c r="G5279" t="s">
        <v>43729</v>
      </c>
      <c r="H5279" t="s">
        <v>17617</v>
      </c>
      <c r="I5279" s="1">
        <v>44927</v>
      </c>
      <c r="J5279" s="1">
        <v>45292</v>
      </c>
      <c r="K5279" t="s">
        <v>24076</v>
      </c>
      <c r="L5279" t="s">
        <v>24077</v>
      </c>
      <c r="M5279" t="s">
        <v>45</v>
      </c>
      <c r="N5279">
        <v>3</v>
      </c>
      <c r="O5279">
        <f>Table1[[#This Row],[Price]]-0.1*Table1[[#This Row],[Price]]</f>
        <v>366.77699999999999</v>
      </c>
      <c r="P5279" s="9">
        <f>(Table1[[#This Row],[Expiration Date]]-Table1[[#This Row],[Manufacturing Date]])/365</f>
        <v>1</v>
      </c>
      <c r="Q5279" t="str">
        <f>IF(Table1[[#This Row],[Expiration Date]]-J5287&gt;12/31/2024,"not expired","expired")</f>
        <v>expired</v>
      </c>
      <c r="R5279">
        <f>Table1[[#This Row],[Discounted Price]]*0.95</f>
        <v>348.43814999999995</v>
      </c>
      <c r="S5279">
        <f>Table1[[#This Row],[Discounted Price]]*0.9</f>
        <v>330.09929999999997</v>
      </c>
      <c r="T5279">
        <f>Table1[[#This Row],[Discounted Price]]*0.8</f>
        <v>293.42160000000001</v>
      </c>
      <c r="U5279">
        <f>Table1[[#This Row],[Price]]*0.52</f>
        <v>211.91559999999998</v>
      </c>
      <c r="V5279">
        <f>(Table1[[#This Row],[Price]]-Table1[[#This Row],[Scrap value]])/2</f>
        <v>97.807199999999995</v>
      </c>
    </row>
    <row r="5280" spans="1:22" x14ac:dyDescent="0.25">
      <c r="A5280" t="s">
        <v>24078</v>
      </c>
      <c r="B5280" t="s">
        <v>15</v>
      </c>
      <c r="C5280" t="s">
        <v>47</v>
      </c>
      <c r="D5280" t="s">
        <v>24079</v>
      </c>
      <c r="E5280">
        <v>75</v>
      </c>
      <c r="F5280">
        <v>87</v>
      </c>
      <c r="G5280" t="s">
        <v>43730</v>
      </c>
      <c r="H5280" t="s">
        <v>24080</v>
      </c>
      <c r="I5280" s="1">
        <v>44927</v>
      </c>
      <c r="J5280" s="1">
        <v>45658</v>
      </c>
      <c r="K5280" t="s">
        <v>24081</v>
      </c>
      <c r="L5280" t="s">
        <v>24082</v>
      </c>
      <c r="M5280" t="s">
        <v>27</v>
      </c>
      <c r="N5280">
        <v>2</v>
      </c>
      <c r="O5280">
        <f>Table1[[#This Row],[Price]]-0.1*Table1[[#This Row],[Price]]</f>
        <v>67.5</v>
      </c>
      <c r="P5280" s="9">
        <f>(Table1[[#This Row],[Expiration Date]]-Table1[[#This Row],[Manufacturing Date]])/365</f>
        <v>2.0027397260273974</v>
      </c>
      <c r="Q5280" t="str">
        <f>IF(Table1[[#This Row],[Expiration Date]]-J5288&gt;12/31/2024,"not expired","expired")</f>
        <v>expired</v>
      </c>
      <c r="R5280">
        <f>Table1[[#This Row],[Discounted Price]]*0.95</f>
        <v>64.125</v>
      </c>
      <c r="S5280">
        <f>Table1[[#This Row],[Discounted Price]]*0.9</f>
        <v>60.75</v>
      </c>
      <c r="T5280">
        <f>Table1[[#This Row],[Discounted Price]]*0.8</f>
        <v>54</v>
      </c>
      <c r="U5280">
        <f>Table1[[#This Row],[Price]]*0.52</f>
        <v>39</v>
      </c>
      <c r="V5280">
        <f>(Table1[[#This Row],[Price]]-Table1[[#This Row],[Scrap value]])/2</f>
        <v>18</v>
      </c>
    </row>
    <row r="5281" spans="1:22" x14ac:dyDescent="0.25">
      <c r="A5281" t="s">
        <v>24083</v>
      </c>
      <c r="B5281" t="s">
        <v>35</v>
      </c>
      <c r="C5281" t="s">
        <v>47</v>
      </c>
      <c r="D5281" t="s">
        <v>24084</v>
      </c>
      <c r="E5281">
        <v>318.02999999999997</v>
      </c>
      <c r="F5281">
        <v>11</v>
      </c>
      <c r="G5281" t="s">
        <v>43729</v>
      </c>
      <c r="H5281" t="s">
        <v>21412</v>
      </c>
      <c r="I5281" s="1">
        <v>44927</v>
      </c>
      <c r="J5281" s="1">
        <v>46023</v>
      </c>
      <c r="K5281" t="s">
        <v>24085</v>
      </c>
      <c r="L5281" t="s">
        <v>24086</v>
      </c>
      <c r="M5281" t="s">
        <v>45</v>
      </c>
      <c r="N5281">
        <v>3</v>
      </c>
      <c r="O5281">
        <f>Table1[[#This Row],[Price]]-0.1*Table1[[#This Row],[Price]]</f>
        <v>286.22699999999998</v>
      </c>
      <c r="P5281" s="9">
        <f>(Table1[[#This Row],[Expiration Date]]-Table1[[#This Row],[Manufacturing Date]])/365</f>
        <v>3.0027397260273974</v>
      </c>
      <c r="Q5281" t="str">
        <f>IF(Table1[[#This Row],[Expiration Date]]-J5289&gt;12/31/2024,"not expired","expired")</f>
        <v>expired</v>
      </c>
      <c r="R5281">
        <f>Table1[[#This Row],[Discounted Price]]*0.95</f>
        <v>271.91564999999997</v>
      </c>
      <c r="S5281">
        <f>Table1[[#This Row],[Discounted Price]]*0.9</f>
        <v>257.60429999999997</v>
      </c>
      <c r="T5281">
        <f>Table1[[#This Row],[Discounted Price]]*0.8</f>
        <v>228.98159999999999</v>
      </c>
      <c r="U5281">
        <f>Table1[[#This Row],[Price]]*0.52</f>
        <v>165.37559999999999</v>
      </c>
      <c r="V5281">
        <f>(Table1[[#This Row],[Price]]-Table1[[#This Row],[Scrap value]])/2</f>
        <v>76.327199999999991</v>
      </c>
    </row>
    <row r="5282" spans="1:22" x14ac:dyDescent="0.25">
      <c r="A5282" t="s">
        <v>24087</v>
      </c>
      <c r="B5282" t="s">
        <v>29</v>
      </c>
      <c r="C5282" t="s">
        <v>47</v>
      </c>
      <c r="D5282" t="s">
        <v>24088</v>
      </c>
      <c r="E5282">
        <v>273.16000000000003</v>
      </c>
      <c r="F5282">
        <v>29</v>
      </c>
      <c r="G5282" t="s">
        <v>43729</v>
      </c>
      <c r="H5282" t="s">
        <v>1101</v>
      </c>
      <c r="I5282" s="1">
        <v>45000</v>
      </c>
      <c r="J5282" s="1">
        <v>46023</v>
      </c>
      <c r="K5282" t="s">
        <v>24089</v>
      </c>
      <c r="L5282" t="s">
        <v>24090</v>
      </c>
      <c r="M5282" t="s">
        <v>20</v>
      </c>
      <c r="N5282">
        <v>1</v>
      </c>
      <c r="O5282">
        <f>Table1[[#This Row],[Price]]-0.1*Table1[[#This Row],[Price]]</f>
        <v>245.84400000000002</v>
      </c>
      <c r="P5282" s="9">
        <f>(Table1[[#This Row],[Expiration Date]]-Table1[[#This Row],[Manufacturing Date]])/365</f>
        <v>2.8027397260273972</v>
      </c>
      <c r="Q5282" t="str">
        <f>IF(Table1[[#This Row],[Expiration Date]]-J5290&gt;12/31/2024,"not expired","expired")</f>
        <v>not expired</v>
      </c>
      <c r="R5282">
        <f>Table1[[#This Row],[Discounted Price]]*0.95</f>
        <v>233.55180000000001</v>
      </c>
      <c r="S5282">
        <f>Table1[[#This Row],[Discounted Price]]*0.9</f>
        <v>221.25960000000003</v>
      </c>
      <c r="T5282">
        <f>Table1[[#This Row],[Discounted Price]]*0.8</f>
        <v>196.67520000000002</v>
      </c>
      <c r="U5282">
        <f>Table1[[#This Row],[Price]]*0.52</f>
        <v>142.04320000000001</v>
      </c>
      <c r="V5282">
        <f>(Table1[[#This Row],[Price]]-Table1[[#This Row],[Scrap value]])/2</f>
        <v>65.558400000000006</v>
      </c>
    </row>
    <row r="5283" spans="1:22" x14ac:dyDescent="0.25">
      <c r="A5283" t="s">
        <v>24091</v>
      </c>
      <c r="B5283" t="s">
        <v>29</v>
      </c>
      <c r="C5283" t="s">
        <v>47</v>
      </c>
      <c r="D5283" t="s">
        <v>24092</v>
      </c>
      <c r="E5283">
        <v>268.81</v>
      </c>
      <c r="F5283">
        <v>76</v>
      </c>
      <c r="G5283" t="s">
        <v>43728</v>
      </c>
      <c r="H5283" t="s">
        <v>24093</v>
      </c>
      <c r="I5283" s="1">
        <v>44927</v>
      </c>
      <c r="J5283" s="1">
        <v>45292</v>
      </c>
      <c r="K5283" t="s">
        <v>24094</v>
      </c>
      <c r="L5283" t="s">
        <v>24095</v>
      </c>
      <c r="M5283" t="s">
        <v>27</v>
      </c>
      <c r="N5283">
        <v>5</v>
      </c>
      <c r="O5283">
        <f>Table1[[#This Row],[Price]]-0.1*Table1[[#This Row],[Price]]</f>
        <v>241.929</v>
      </c>
      <c r="P5283" s="9">
        <f>(Table1[[#This Row],[Expiration Date]]-Table1[[#This Row],[Manufacturing Date]])/365</f>
        <v>1</v>
      </c>
      <c r="Q5283" t="str">
        <f>IF(Table1[[#This Row],[Expiration Date]]-J5291&gt;12/31/2024,"not expired","expired")</f>
        <v>expired</v>
      </c>
      <c r="R5283">
        <f>Table1[[#This Row],[Discounted Price]]*0.95</f>
        <v>229.83255</v>
      </c>
      <c r="S5283">
        <f>Table1[[#This Row],[Discounted Price]]*0.9</f>
        <v>217.73609999999999</v>
      </c>
      <c r="T5283">
        <f>Table1[[#This Row],[Discounted Price]]*0.8</f>
        <v>193.54320000000001</v>
      </c>
      <c r="U5283">
        <f>Table1[[#This Row],[Price]]*0.52</f>
        <v>139.78120000000001</v>
      </c>
      <c r="V5283">
        <f>(Table1[[#This Row],[Price]]-Table1[[#This Row],[Scrap value]])/2</f>
        <v>64.514399999999995</v>
      </c>
    </row>
    <row r="5284" spans="1:22" x14ac:dyDescent="0.25">
      <c r="A5284" t="s">
        <v>24096</v>
      </c>
      <c r="B5284" t="s">
        <v>22</v>
      </c>
      <c r="C5284" t="s">
        <v>47</v>
      </c>
      <c r="D5284" t="s">
        <v>24097</v>
      </c>
      <c r="E5284">
        <v>453.69</v>
      </c>
      <c r="F5284">
        <v>86</v>
      </c>
      <c r="G5284" t="s">
        <v>43728</v>
      </c>
      <c r="H5284" t="s">
        <v>24098</v>
      </c>
      <c r="I5284" s="1">
        <v>45000</v>
      </c>
      <c r="J5284" s="1">
        <v>46023</v>
      </c>
      <c r="K5284" t="s">
        <v>24099</v>
      </c>
      <c r="L5284" t="s">
        <v>24100</v>
      </c>
      <c r="M5284" t="s">
        <v>27</v>
      </c>
      <c r="N5284">
        <v>4</v>
      </c>
      <c r="O5284">
        <f>Table1[[#This Row],[Price]]-0.1*Table1[[#This Row],[Price]]</f>
        <v>408.32100000000003</v>
      </c>
      <c r="P5284" s="9">
        <f>(Table1[[#This Row],[Expiration Date]]-Table1[[#This Row],[Manufacturing Date]])/365</f>
        <v>2.8027397260273972</v>
      </c>
      <c r="Q5284" t="str">
        <f>IF(Table1[[#This Row],[Expiration Date]]-J5292&gt;12/31/2024,"not expired","expired")</f>
        <v>expired</v>
      </c>
      <c r="R5284">
        <f>Table1[[#This Row],[Discounted Price]]*0.95</f>
        <v>387.90494999999999</v>
      </c>
      <c r="S5284">
        <f>Table1[[#This Row],[Discounted Price]]*0.9</f>
        <v>367.48890000000006</v>
      </c>
      <c r="T5284">
        <f>Table1[[#This Row],[Discounted Price]]*0.8</f>
        <v>326.65680000000003</v>
      </c>
      <c r="U5284">
        <f>Table1[[#This Row],[Price]]*0.52</f>
        <v>235.9188</v>
      </c>
      <c r="V5284">
        <f>(Table1[[#This Row],[Price]]-Table1[[#This Row],[Scrap value]])/2</f>
        <v>108.8856</v>
      </c>
    </row>
    <row r="5285" spans="1:22" x14ac:dyDescent="0.25">
      <c r="A5285" t="s">
        <v>24101</v>
      </c>
      <c r="B5285" t="s">
        <v>35</v>
      </c>
      <c r="C5285" t="s">
        <v>47</v>
      </c>
      <c r="D5285" t="s">
        <v>24102</v>
      </c>
      <c r="E5285">
        <v>390.53</v>
      </c>
      <c r="F5285">
        <v>82</v>
      </c>
      <c r="G5285" t="s">
        <v>43729</v>
      </c>
      <c r="H5285" t="s">
        <v>24103</v>
      </c>
      <c r="I5285" s="1">
        <v>45137</v>
      </c>
      <c r="J5285" s="1">
        <v>46023</v>
      </c>
      <c r="K5285" t="s">
        <v>24104</v>
      </c>
      <c r="L5285" t="s">
        <v>24105</v>
      </c>
      <c r="M5285" t="s">
        <v>45</v>
      </c>
      <c r="N5285">
        <v>3</v>
      </c>
      <c r="O5285">
        <f>Table1[[#This Row],[Price]]-0.1*Table1[[#This Row],[Price]]</f>
        <v>351.47699999999998</v>
      </c>
      <c r="P5285" s="9">
        <f>(Table1[[#This Row],[Expiration Date]]-Table1[[#This Row],[Manufacturing Date]])/365</f>
        <v>2.4273972602739726</v>
      </c>
      <c r="Q5285" t="str">
        <f>IF(Table1[[#This Row],[Expiration Date]]-J5293&gt;12/31/2024,"not expired","expired")</f>
        <v>not expired</v>
      </c>
      <c r="R5285">
        <f>Table1[[#This Row],[Discounted Price]]*0.95</f>
        <v>333.90314999999998</v>
      </c>
      <c r="S5285">
        <f>Table1[[#This Row],[Discounted Price]]*0.9</f>
        <v>316.32929999999999</v>
      </c>
      <c r="T5285">
        <f>Table1[[#This Row],[Discounted Price]]*0.8</f>
        <v>281.1816</v>
      </c>
      <c r="U5285">
        <f>Table1[[#This Row],[Price]]*0.52</f>
        <v>203.07559999999998</v>
      </c>
      <c r="V5285">
        <f>(Table1[[#This Row],[Price]]-Table1[[#This Row],[Scrap value]])/2</f>
        <v>93.727199999999996</v>
      </c>
    </row>
    <row r="5286" spans="1:22" x14ac:dyDescent="0.25">
      <c r="A5286" t="s">
        <v>24106</v>
      </c>
      <c r="B5286" t="s">
        <v>15</v>
      </c>
      <c r="C5286" t="s">
        <v>47</v>
      </c>
      <c r="D5286" t="s">
        <v>24107</v>
      </c>
      <c r="E5286">
        <v>131.25</v>
      </c>
      <c r="F5286">
        <v>54</v>
      </c>
      <c r="G5286" t="s">
        <v>43729</v>
      </c>
      <c r="H5286" t="s">
        <v>24108</v>
      </c>
      <c r="I5286" s="1">
        <v>45137</v>
      </c>
      <c r="J5286" s="1">
        <v>46023</v>
      </c>
      <c r="K5286" t="s">
        <v>24109</v>
      </c>
      <c r="L5286" t="s">
        <v>24110</v>
      </c>
      <c r="M5286" t="s">
        <v>45</v>
      </c>
      <c r="N5286">
        <v>1</v>
      </c>
      <c r="O5286">
        <f>Table1[[#This Row],[Price]]-0.1*Table1[[#This Row],[Price]]</f>
        <v>118.125</v>
      </c>
      <c r="P5286" s="9">
        <f>(Table1[[#This Row],[Expiration Date]]-Table1[[#This Row],[Manufacturing Date]])/365</f>
        <v>2.4273972602739726</v>
      </c>
      <c r="Q5286" t="str">
        <f>IF(Table1[[#This Row],[Expiration Date]]-J5294&gt;12/31/2024,"not expired","expired")</f>
        <v>not expired</v>
      </c>
      <c r="R5286">
        <f>Table1[[#This Row],[Discounted Price]]*0.95</f>
        <v>112.21875</v>
      </c>
      <c r="S5286">
        <f>Table1[[#This Row],[Discounted Price]]*0.9</f>
        <v>106.3125</v>
      </c>
      <c r="T5286">
        <f>Table1[[#This Row],[Discounted Price]]*0.8</f>
        <v>94.5</v>
      </c>
      <c r="U5286">
        <f>Table1[[#This Row],[Price]]*0.52</f>
        <v>68.25</v>
      </c>
      <c r="V5286">
        <f>(Table1[[#This Row],[Price]]-Table1[[#This Row],[Scrap value]])/2</f>
        <v>31.5</v>
      </c>
    </row>
    <row r="5287" spans="1:22" x14ac:dyDescent="0.25">
      <c r="A5287" t="s">
        <v>24111</v>
      </c>
      <c r="B5287" t="s">
        <v>29</v>
      </c>
      <c r="C5287" t="s">
        <v>47</v>
      </c>
      <c r="D5287" t="s">
        <v>24112</v>
      </c>
      <c r="E5287">
        <v>467.8</v>
      </c>
      <c r="F5287">
        <v>56</v>
      </c>
      <c r="G5287" t="s">
        <v>43728</v>
      </c>
      <c r="H5287" t="s">
        <v>24113</v>
      </c>
      <c r="I5287" s="1">
        <v>45000</v>
      </c>
      <c r="J5287" s="1">
        <v>46023</v>
      </c>
      <c r="K5287" t="s">
        <v>24114</v>
      </c>
      <c r="L5287" t="s">
        <v>24115</v>
      </c>
      <c r="M5287" t="s">
        <v>45</v>
      </c>
      <c r="N5287">
        <v>2</v>
      </c>
      <c r="O5287">
        <f>Table1[[#This Row],[Price]]-0.1*Table1[[#This Row],[Price]]</f>
        <v>421.02</v>
      </c>
      <c r="P5287" s="9">
        <f>(Table1[[#This Row],[Expiration Date]]-Table1[[#This Row],[Manufacturing Date]])/365</f>
        <v>2.8027397260273972</v>
      </c>
      <c r="Q5287" t="str">
        <f>IF(Table1[[#This Row],[Expiration Date]]-J5295&gt;12/31/2024,"not expired","expired")</f>
        <v>not expired</v>
      </c>
      <c r="R5287">
        <f>Table1[[#This Row],[Discounted Price]]*0.95</f>
        <v>399.96899999999994</v>
      </c>
      <c r="S5287">
        <f>Table1[[#This Row],[Discounted Price]]*0.9</f>
        <v>378.91800000000001</v>
      </c>
      <c r="T5287">
        <f>Table1[[#This Row],[Discounted Price]]*0.8</f>
        <v>336.81600000000003</v>
      </c>
      <c r="U5287">
        <f>Table1[[#This Row],[Price]]*0.52</f>
        <v>243.256</v>
      </c>
      <c r="V5287">
        <f>(Table1[[#This Row],[Price]]-Table1[[#This Row],[Scrap value]])/2</f>
        <v>112.27200000000001</v>
      </c>
    </row>
    <row r="5288" spans="1:22" x14ac:dyDescent="0.25">
      <c r="A5288" t="s">
        <v>24116</v>
      </c>
      <c r="B5288" t="s">
        <v>22</v>
      </c>
      <c r="C5288" t="s">
        <v>47</v>
      </c>
      <c r="D5288" t="s">
        <v>24117</v>
      </c>
      <c r="E5288">
        <v>323.23</v>
      </c>
      <c r="F5288">
        <v>66</v>
      </c>
      <c r="G5288" t="s">
        <v>43729</v>
      </c>
      <c r="H5288" t="s">
        <v>24118</v>
      </c>
      <c r="I5288" s="1">
        <v>45000</v>
      </c>
      <c r="J5288" s="1">
        <v>46023</v>
      </c>
      <c r="K5288" t="s">
        <v>24119</v>
      </c>
      <c r="L5288" t="s">
        <v>24120</v>
      </c>
      <c r="M5288" t="s">
        <v>45</v>
      </c>
      <c r="N5288">
        <v>4</v>
      </c>
      <c r="O5288">
        <f>Table1[[#This Row],[Price]]-0.1*Table1[[#This Row],[Price]]</f>
        <v>290.90700000000004</v>
      </c>
      <c r="P5288" s="9">
        <f>(Table1[[#This Row],[Expiration Date]]-Table1[[#This Row],[Manufacturing Date]])/365</f>
        <v>2.8027397260273972</v>
      </c>
      <c r="Q5288" t="str">
        <f>IF(Table1[[#This Row],[Expiration Date]]-J5296&gt;12/31/2024,"not expired","expired")</f>
        <v>not expired</v>
      </c>
      <c r="R5288">
        <f>Table1[[#This Row],[Discounted Price]]*0.95</f>
        <v>276.36165</v>
      </c>
      <c r="S5288">
        <f>Table1[[#This Row],[Discounted Price]]*0.9</f>
        <v>261.81630000000007</v>
      </c>
      <c r="T5288">
        <f>Table1[[#This Row],[Discounted Price]]*0.8</f>
        <v>232.72560000000004</v>
      </c>
      <c r="U5288">
        <f>Table1[[#This Row],[Price]]*0.52</f>
        <v>168.07960000000003</v>
      </c>
      <c r="V5288">
        <f>(Table1[[#This Row],[Price]]-Table1[[#This Row],[Scrap value]])/2</f>
        <v>77.575199999999995</v>
      </c>
    </row>
    <row r="5289" spans="1:22" x14ac:dyDescent="0.25">
      <c r="A5289" t="s">
        <v>24121</v>
      </c>
      <c r="B5289" t="s">
        <v>29</v>
      </c>
      <c r="C5289" t="s">
        <v>47</v>
      </c>
      <c r="D5289" t="s">
        <v>24122</v>
      </c>
      <c r="E5289">
        <v>175.2</v>
      </c>
      <c r="F5289">
        <v>58</v>
      </c>
      <c r="G5289" t="s">
        <v>43728</v>
      </c>
      <c r="H5289" t="s">
        <v>15182</v>
      </c>
      <c r="I5289" s="1">
        <v>45137</v>
      </c>
      <c r="J5289" s="1">
        <v>46023</v>
      </c>
      <c r="K5289" t="s">
        <v>24123</v>
      </c>
      <c r="L5289" t="s">
        <v>24124</v>
      </c>
      <c r="M5289" t="s">
        <v>45</v>
      </c>
      <c r="N5289">
        <v>3</v>
      </c>
      <c r="O5289">
        <f>Table1[[#This Row],[Price]]-0.1*Table1[[#This Row],[Price]]</f>
        <v>157.67999999999998</v>
      </c>
      <c r="P5289" s="9">
        <f>(Table1[[#This Row],[Expiration Date]]-Table1[[#This Row],[Manufacturing Date]])/365</f>
        <v>2.4273972602739726</v>
      </c>
      <c r="Q5289" t="str">
        <f>IF(Table1[[#This Row],[Expiration Date]]-J5297&gt;12/31/2024,"not expired","expired")</f>
        <v>not expired</v>
      </c>
      <c r="R5289">
        <f>Table1[[#This Row],[Discounted Price]]*0.95</f>
        <v>149.79599999999996</v>
      </c>
      <c r="S5289">
        <f>Table1[[#This Row],[Discounted Price]]*0.9</f>
        <v>141.91199999999998</v>
      </c>
      <c r="T5289">
        <f>Table1[[#This Row],[Discounted Price]]*0.8</f>
        <v>126.14399999999999</v>
      </c>
      <c r="U5289">
        <f>Table1[[#This Row],[Price]]*0.52</f>
        <v>91.103999999999999</v>
      </c>
      <c r="V5289">
        <f>(Table1[[#This Row],[Price]]-Table1[[#This Row],[Scrap value]])/2</f>
        <v>42.047999999999995</v>
      </c>
    </row>
    <row r="5290" spans="1:22" x14ac:dyDescent="0.25">
      <c r="A5290" t="s">
        <v>24125</v>
      </c>
      <c r="B5290" t="s">
        <v>35</v>
      </c>
      <c r="C5290" t="s">
        <v>47</v>
      </c>
      <c r="D5290" t="s">
        <v>24126</v>
      </c>
      <c r="E5290">
        <v>197.3</v>
      </c>
      <c r="F5290">
        <v>35</v>
      </c>
      <c r="G5290" t="s">
        <v>43730</v>
      </c>
      <c r="H5290" t="s">
        <v>8843</v>
      </c>
      <c r="I5290" s="1">
        <v>44927</v>
      </c>
      <c r="J5290" s="1">
        <v>45292</v>
      </c>
      <c r="K5290" t="s">
        <v>24127</v>
      </c>
      <c r="L5290" t="s">
        <v>24128</v>
      </c>
      <c r="M5290" t="s">
        <v>20</v>
      </c>
      <c r="N5290">
        <v>1</v>
      </c>
      <c r="O5290">
        <f>Table1[[#This Row],[Price]]-0.1*Table1[[#This Row],[Price]]</f>
        <v>177.57</v>
      </c>
      <c r="P5290" s="9">
        <f>(Table1[[#This Row],[Expiration Date]]-Table1[[#This Row],[Manufacturing Date]])/365</f>
        <v>1</v>
      </c>
      <c r="Q5290" t="str">
        <f>IF(Table1[[#This Row],[Expiration Date]]-J5298&gt;12/31/2024,"not expired","expired")</f>
        <v>expired</v>
      </c>
      <c r="R5290">
        <f>Table1[[#This Row],[Discounted Price]]*0.95</f>
        <v>168.69149999999999</v>
      </c>
      <c r="S5290">
        <f>Table1[[#This Row],[Discounted Price]]*0.9</f>
        <v>159.81299999999999</v>
      </c>
      <c r="T5290">
        <f>Table1[[#This Row],[Discounted Price]]*0.8</f>
        <v>142.05600000000001</v>
      </c>
      <c r="U5290">
        <f>Table1[[#This Row],[Price]]*0.52</f>
        <v>102.596</v>
      </c>
      <c r="V5290">
        <f>(Table1[[#This Row],[Price]]-Table1[[#This Row],[Scrap value]])/2</f>
        <v>47.352000000000004</v>
      </c>
    </row>
    <row r="5291" spans="1:22" x14ac:dyDescent="0.25">
      <c r="A5291" t="s">
        <v>24129</v>
      </c>
      <c r="B5291" t="s">
        <v>29</v>
      </c>
      <c r="C5291" t="s">
        <v>47</v>
      </c>
      <c r="D5291" t="s">
        <v>24130</v>
      </c>
      <c r="E5291">
        <v>485.39</v>
      </c>
      <c r="F5291">
        <v>38</v>
      </c>
      <c r="G5291" t="s">
        <v>43728</v>
      </c>
      <c r="H5291" t="s">
        <v>14309</v>
      </c>
      <c r="I5291" s="1">
        <v>44927</v>
      </c>
      <c r="J5291" s="1">
        <v>46023</v>
      </c>
      <c r="K5291" t="s">
        <v>24131</v>
      </c>
      <c r="L5291" t="s">
        <v>24132</v>
      </c>
      <c r="M5291" t="s">
        <v>27</v>
      </c>
      <c r="N5291">
        <v>4</v>
      </c>
      <c r="O5291">
        <f>Table1[[#This Row],[Price]]-0.1*Table1[[#This Row],[Price]]</f>
        <v>436.851</v>
      </c>
      <c r="P5291" s="9">
        <f>(Table1[[#This Row],[Expiration Date]]-Table1[[#This Row],[Manufacturing Date]])/365</f>
        <v>3.0027397260273974</v>
      </c>
      <c r="Q5291" t="str">
        <f>IF(Table1[[#This Row],[Expiration Date]]-J5299&gt;12/31/2024,"not expired","expired")</f>
        <v>expired</v>
      </c>
      <c r="R5291">
        <f>Table1[[#This Row],[Discounted Price]]*0.95</f>
        <v>415.00844999999998</v>
      </c>
      <c r="S5291">
        <f>Table1[[#This Row],[Discounted Price]]*0.9</f>
        <v>393.16590000000002</v>
      </c>
      <c r="T5291">
        <f>Table1[[#This Row],[Discounted Price]]*0.8</f>
        <v>349.48080000000004</v>
      </c>
      <c r="U5291">
        <f>Table1[[#This Row],[Price]]*0.52</f>
        <v>252.40280000000001</v>
      </c>
      <c r="V5291">
        <f>(Table1[[#This Row],[Price]]-Table1[[#This Row],[Scrap value]])/2</f>
        <v>116.49359999999999</v>
      </c>
    </row>
    <row r="5292" spans="1:22" x14ac:dyDescent="0.25">
      <c r="A5292" t="s">
        <v>24133</v>
      </c>
      <c r="B5292" t="s">
        <v>35</v>
      </c>
      <c r="C5292" t="s">
        <v>47</v>
      </c>
      <c r="D5292" t="s">
        <v>24134</v>
      </c>
      <c r="E5292">
        <v>195.41</v>
      </c>
      <c r="F5292">
        <v>71</v>
      </c>
      <c r="G5292" t="s">
        <v>43730</v>
      </c>
      <c r="H5292" t="s">
        <v>24135</v>
      </c>
      <c r="I5292" s="1">
        <v>45137</v>
      </c>
      <c r="J5292" s="1">
        <v>46023</v>
      </c>
      <c r="K5292" t="s">
        <v>24136</v>
      </c>
      <c r="L5292" t="s">
        <v>24137</v>
      </c>
      <c r="M5292" t="s">
        <v>45</v>
      </c>
      <c r="N5292">
        <v>2</v>
      </c>
      <c r="O5292">
        <f>Table1[[#This Row],[Price]]-0.1*Table1[[#This Row],[Price]]</f>
        <v>175.869</v>
      </c>
      <c r="P5292" s="9">
        <f>(Table1[[#This Row],[Expiration Date]]-Table1[[#This Row],[Manufacturing Date]])/365</f>
        <v>2.4273972602739726</v>
      </c>
      <c r="Q5292" t="str">
        <f>IF(Table1[[#This Row],[Expiration Date]]-J5300&gt;12/31/2024,"not expired","expired")</f>
        <v>not expired</v>
      </c>
      <c r="R5292">
        <f>Table1[[#This Row],[Discounted Price]]*0.95</f>
        <v>167.07554999999999</v>
      </c>
      <c r="S5292">
        <f>Table1[[#This Row],[Discounted Price]]*0.9</f>
        <v>158.28210000000001</v>
      </c>
      <c r="T5292">
        <f>Table1[[#This Row],[Discounted Price]]*0.8</f>
        <v>140.6952</v>
      </c>
      <c r="U5292">
        <f>Table1[[#This Row],[Price]]*0.52</f>
        <v>101.61320000000001</v>
      </c>
      <c r="V5292">
        <f>(Table1[[#This Row],[Price]]-Table1[[#This Row],[Scrap value]])/2</f>
        <v>46.898399999999995</v>
      </c>
    </row>
    <row r="5293" spans="1:22" x14ac:dyDescent="0.25">
      <c r="A5293" t="s">
        <v>24138</v>
      </c>
      <c r="B5293" t="s">
        <v>15</v>
      </c>
      <c r="C5293" t="s">
        <v>47</v>
      </c>
      <c r="D5293" t="s">
        <v>24139</v>
      </c>
      <c r="E5293">
        <v>427.96</v>
      </c>
      <c r="F5293">
        <v>38</v>
      </c>
      <c r="G5293" t="s">
        <v>43728</v>
      </c>
      <c r="H5293" t="s">
        <v>24140</v>
      </c>
      <c r="I5293" s="1">
        <v>44927</v>
      </c>
      <c r="J5293" s="1">
        <v>45658</v>
      </c>
      <c r="K5293" t="s">
        <v>24141</v>
      </c>
      <c r="L5293" t="s">
        <v>24142</v>
      </c>
      <c r="M5293" t="s">
        <v>20</v>
      </c>
      <c r="N5293">
        <v>4</v>
      </c>
      <c r="O5293">
        <f>Table1[[#This Row],[Price]]-0.1*Table1[[#This Row],[Price]]</f>
        <v>385.16399999999999</v>
      </c>
      <c r="P5293" s="9">
        <f>(Table1[[#This Row],[Expiration Date]]-Table1[[#This Row],[Manufacturing Date]])/365</f>
        <v>2.0027397260273974</v>
      </c>
      <c r="Q5293" t="str">
        <f>IF(Table1[[#This Row],[Expiration Date]]-J5301&gt;12/31/2024,"not expired","expired")</f>
        <v>expired</v>
      </c>
      <c r="R5293">
        <f>Table1[[#This Row],[Discounted Price]]*0.95</f>
        <v>365.90579999999994</v>
      </c>
      <c r="S5293">
        <f>Table1[[#This Row],[Discounted Price]]*0.9</f>
        <v>346.64760000000001</v>
      </c>
      <c r="T5293">
        <f>Table1[[#This Row],[Discounted Price]]*0.8</f>
        <v>308.13120000000004</v>
      </c>
      <c r="U5293">
        <f>Table1[[#This Row],[Price]]*0.52</f>
        <v>222.53919999999999</v>
      </c>
      <c r="V5293">
        <f>(Table1[[#This Row],[Price]]-Table1[[#This Row],[Scrap value]])/2</f>
        <v>102.71039999999999</v>
      </c>
    </row>
    <row r="5294" spans="1:22" x14ac:dyDescent="0.25">
      <c r="A5294" t="s">
        <v>24143</v>
      </c>
      <c r="B5294" t="s">
        <v>22</v>
      </c>
      <c r="C5294" t="s">
        <v>47</v>
      </c>
      <c r="D5294" t="s">
        <v>24144</v>
      </c>
      <c r="E5294">
        <v>153.46</v>
      </c>
      <c r="F5294">
        <v>61</v>
      </c>
      <c r="G5294" t="s">
        <v>43728</v>
      </c>
      <c r="H5294" t="s">
        <v>4171</v>
      </c>
      <c r="I5294" s="1">
        <v>44927</v>
      </c>
      <c r="J5294" s="1">
        <v>45292</v>
      </c>
      <c r="K5294" t="s">
        <v>24145</v>
      </c>
      <c r="L5294" t="s">
        <v>24146</v>
      </c>
      <c r="M5294" t="s">
        <v>27</v>
      </c>
      <c r="N5294">
        <v>3</v>
      </c>
      <c r="O5294">
        <f>Table1[[#This Row],[Price]]-0.1*Table1[[#This Row],[Price]]</f>
        <v>138.114</v>
      </c>
      <c r="P5294" s="9">
        <f>(Table1[[#This Row],[Expiration Date]]-Table1[[#This Row],[Manufacturing Date]])/365</f>
        <v>1</v>
      </c>
      <c r="Q5294" t="str">
        <f>IF(Table1[[#This Row],[Expiration Date]]-J5302&gt;12/31/2024,"not expired","expired")</f>
        <v>expired</v>
      </c>
      <c r="R5294">
        <f>Table1[[#This Row],[Discounted Price]]*0.95</f>
        <v>131.20830000000001</v>
      </c>
      <c r="S5294">
        <f>Table1[[#This Row],[Discounted Price]]*0.9</f>
        <v>124.30260000000001</v>
      </c>
      <c r="T5294">
        <f>Table1[[#This Row],[Discounted Price]]*0.8</f>
        <v>110.49120000000001</v>
      </c>
      <c r="U5294">
        <f>Table1[[#This Row],[Price]]*0.52</f>
        <v>79.799200000000013</v>
      </c>
      <c r="V5294">
        <f>(Table1[[#This Row],[Price]]-Table1[[#This Row],[Scrap value]])/2</f>
        <v>36.830399999999997</v>
      </c>
    </row>
    <row r="5295" spans="1:22" x14ac:dyDescent="0.25">
      <c r="A5295" t="s">
        <v>24147</v>
      </c>
      <c r="B5295" t="s">
        <v>35</v>
      </c>
      <c r="C5295" t="s">
        <v>47</v>
      </c>
      <c r="D5295" t="s">
        <v>24148</v>
      </c>
      <c r="E5295">
        <v>482.8</v>
      </c>
      <c r="F5295">
        <v>75</v>
      </c>
      <c r="G5295" t="s">
        <v>43729</v>
      </c>
      <c r="H5295" t="s">
        <v>5164</v>
      </c>
      <c r="I5295" s="1">
        <v>45000</v>
      </c>
      <c r="J5295" s="1">
        <v>45292</v>
      </c>
      <c r="K5295" t="s">
        <v>24149</v>
      </c>
      <c r="L5295" t="s">
        <v>24150</v>
      </c>
      <c r="M5295" t="s">
        <v>20</v>
      </c>
      <c r="N5295">
        <v>5</v>
      </c>
      <c r="O5295">
        <f>Table1[[#This Row],[Price]]-0.1*Table1[[#This Row],[Price]]</f>
        <v>434.52</v>
      </c>
      <c r="P5295" s="9">
        <f>(Table1[[#This Row],[Expiration Date]]-Table1[[#This Row],[Manufacturing Date]])/365</f>
        <v>0.8</v>
      </c>
      <c r="Q5295" t="str">
        <f>IF(Table1[[#This Row],[Expiration Date]]-J5303&gt;12/31/2024,"not expired","expired")</f>
        <v>expired</v>
      </c>
      <c r="R5295">
        <f>Table1[[#This Row],[Discounted Price]]*0.95</f>
        <v>412.79399999999998</v>
      </c>
      <c r="S5295">
        <f>Table1[[#This Row],[Discounted Price]]*0.9</f>
        <v>391.06799999999998</v>
      </c>
      <c r="T5295">
        <f>Table1[[#This Row],[Discounted Price]]*0.8</f>
        <v>347.61599999999999</v>
      </c>
      <c r="U5295">
        <f>Table1[[#This Row],[Price]]*0.52</f>
        <v>251.05600000000001</v>
      </c>
      <c r="V5295">
        <f>(Table1[[#This Row],[Price]]-Table1[[#This Row],[Scrap value]])/2</f>
        <v>115.872</v>
      </c>
    </row>
    <row r="5296" spans="1:22" x14ac:dyDescent="0.25">
      <c r="A5296" t="s">
        <v>24151</v>
      </c>
      <c r="B5296" t="s">
        <v>35</v>
      </c>
      <c r="C5296" t="s">
        <v>47</v>
      </c>
      <c r="D5296" t="s">
        <v>24152</v>
      </c>
      <c r="E5296">
        <v>349.34</v>
      </c>
      <c r="F5296">
        <v>9</v>
      </c>
      <c r="G5296" t="s">
        <v>43730</v>
      </c>
      <c r="H5296" t="s">
        <v>11106</v>
      </c>
      <c r="I5296" s="1">
        <v>45137</v>
      </c>
      <c r="J5296" s="1">
        <v>45292</v>
      </c>
      <c r="K5296" t="s">
        <v>24153</v>
      </c>
      <c r="L5296" t="s">
        <v>24154</v>
      </c>
      <c r="M5296" t="s">
        <v>27</v>
      </c>
      <c r="N5296">
        <v>5</v>
      </c>
      <c r="O5296">
        <f>Table1[[#This Row],[Price]]-0.1*Table1[[#This Row],[Price]]</f>
        <v>314.40599999999995</v>
      </c>
      <c r="P5296" s="9">
        <f>(Table1[[#This Row],[Expiration Date]]-Table1[[#This Row],[Manufacturing Date]])/365</f>
        <v>0.42465753424657532</v>
      </c>
      <c r="Q5296" t="str">
        <f>IF(Table1[[#This Row],[Expiration Date]]-J5304&gt;12/31/2024,"not expired","expired")</f>
        <v>expired</v>
      </c>
      <c r="R5296">
        <f>Table1[[#This Row],[Discounted Price]]*0.95</f>
        <v>298.68569999999994</v>
      </c>
      <c r="S5296">
        <f>Table1[[#This Row],[Discounted Price]]*0.9</f>
        <v>282.96539999999999</v>
      </c>
      <c r="T5296">
        <f>Table1[[#This Row],[Discounted Price]]*0.8</f>
        <v>251.52479999999997</v>
      </c>
      <c r="U5296">
        <f>Table1[[#This Row],[Price]]*0.52</f>
        <v>181.6568</v>
      </c>
      <c r="V5296">
        <f>(Table1[[#This Row],[Price]]-Table1[[#This Row],[Scrap value]])/2</f>
        <v>83.841599999999985</v>
      </c>
    </row>
    <row r="5297" spans="1:22" x14ac:dyDescent="0.25">
      <c r="A5297" t="s">
        <v>24155</v>
      </c>
      <c r="B5297" t="s">
        <v>29</v>
      </c>
      <c r="C5297" t="s">
        <v>47</v>
      </c>
      <c r="D5297" t="s">
        <v>24156</v>
      </c>
      <c r="E5297">
        <v>84.13</v>
      </c>
      <c r="F5297">
        <v>17</v>
      </c>
      <c r="G5297" t="s">
        <v>43730</v>
      </c>
      <c r="H5297" t="s">
        <v>1036</v>
      </c>
      <c r="I5297" s="1">
        <v>45137</v>
      </c>
      <c r="J5297" s="1">
        <v>45658</v>
      </c>
      <c r="K5297" t="s">
        <v>24157</v>
      </c>
      <c r="L5297" t="s">
        <v>24158</v>
      </c>
      <c r="M5297" t="s">
        <v>27</v>
      </c>
      <c r="N5297">
        <v>2</v>
      </c>
      <c r="O5297">
        <f>Table1[[#This Row],[Price]]-0.1*Table1[[#This Row],[Price]]</f>
        <v>75.716999999999999</v>
      </c>
      <c r="P5297" s="9">
        <f>(Table1[[#This Row],[Expiration Date]]-Table1[[#This Row],[Manufacturing Date]])/365</f>
        <v>1.4273972602739726</v>
      </c>
      <c r="Q5297" t="str">
        <f>IF(Table1[[#This Row],[Expiration Date]]-J5305&gt;12/31/2024,"not expired","expired")</f>
        <v>expired</v>
      </c>
      <c r="R5297">
        <f>Table1[[#This Row],[Discounted Price]]*0.95</f>
        <v>71.931150000000002</v>
      </c>
      <c r="S5297">
        <f>Table1[[#This Row],[Discounted Price]]*0.9</f>
        <v>68.145300000000006</v>
      </c>
      <c r="T5297">
        <f>Table1[[#This Row],[Discounted Price]]*0.8</f>
        <v>60.573599999999999</v>
      </c>
      <c r="U5297">
        <f>Table1[[#This Row],[Price]]*0.52</f>
        <v>43.747599999999998</v>
      </c>
      <c r="V5297">
        <f>(Table1[[#This Row],[Price]]-Table1[[#This Row],[Scrap value]])/2</f>
        <v>20.191199999999998</v>
      </c>
    </row>
    <row r="5298" spans="1:22" x14ac:dyDescent="0.25">
      <c r="A5298" t="s">
        <v>24159</v>
      </c>
      <c r="B5298" t="s">
        <v>15</v>
      </c>
      <c r="C5298" t="s">
        <v>47</v>
      </c>
      <c r="D5298" t="s">
        <v>24160</v>
      </c>
      <c r="E5298">
        <v>292.60000000000002</v>
      </c>
      <c r="F5298">
        <v>71</v>
      </c>
      <c r="G5298" t="s">
        <v>43728</v>
      </c>
      <c r="H5298" t="s">
        <v>24161</v>
      </c>
      <c r="I5298" s="1">
        <v>44927</v>
      </c>
      <c r="J5298" s="1">
        <v>45292</v>
      </c>
      <c r="K5298" t="s">
        <v>24162</v>
      </c>
      <c r="L5298" t="s">
        <v>24163</v>
      </c>
      <c r="M5298" t="s">
        <v>45</v>
      </c>
      <c r="N5298">
        <v>5</v>
      </c>
      <c r="O5298">
        <f>Table1[[#This Row],[Price]]-0.1*Table1[[#This Row],[Price]]</f>
        <v>263.34000000000003</v>
      </c>
      <c r="P5298" s="9">
        <f>(Table1[[#This Row],[Expiration Date]]-Table1[[#This Row],[Manufacturing Date]])/365</f>
        <v>1</v>
      </c>
      <c r="Q5298" t="str">
        <f>IF(Table1[[#This Row],[Expiration Date]]-J5306&gt;12/31/2024,"not expired","expired")</f>
        <v>expired</v>
      </c>
      <c r="R5298">
        <f>Table1[[#This Row],[Discounted Price]]*0.95</f>
        <v>250.17300000000003</v>
      </c>
      <c r="S5298">
        <f>Table1[[#This Row],[Discounted Price]]*0.9</f>
        <v>237.00600000000003</v>
      </c>
      <c r="T5298">
        <f>Table1[[#This Row],[Discounted Price]]*0.8</f>
        <v>210.67200000000003</v>
      </c>
      <c r="U5298">
        <f>Table1[[#This Row],[Price]]*0.52</f>
        <v>152.15200000000002</v>
      </c>
      <c r="V5298">
        <f>(Table1[[#This Row],[Price]]-Table1[[#This Row],[Scrap value]])/2</f>
        <v>70.224000000000004</v>
      </c>
    </row>
    <row r="5299" spans="1:22" x14ac:dyDescent="0.25">
      <c r="A5299" t="s">
        <v>24164</v>
      </c>
      <c r="B5299" t="s">
        <v>15</v>
      </c>
      <c r="C5299" t="s">
        <v>47</v>
      </c>
      <c r="D5299" t="s">
        <v>24165</v>
      </c>
      <c r="E5299">
        <v>425.65</v>
      </c>
      <c r="F5299">
        <v>68</v>
      </c>
      <c r="G5299" t="s">
        <v>43729</v>
      </c>
      <c r="H5299" t="s">
        <v>21369</v>
      </c>
      <c r="I5299" s="1">
        <v>45000</v>
      </c>
      <c r="J5299" s="1">
        <v>46023</v>
      </c>
      <c r="K5299" t="s">
        <v>24166</v>
      </c>
      <c r="L5299" t="s">
        <v>24167</v>
      </c>
      <c r="M5299" t="s">
        <v>27</v>
      </c>
      <c r="N5299">
        <v>3</v>
      </c>
      <c r="O5299">
        <f>Table1[[#This Row],[Price]]-0.1*Table1[[#This Row],[Price]]</f>
        <v>383.08499999999998</v>
      </c>
      <c r="P5299" s="9">
        <f>(Table1[[#This Row],[Expiration Date]]-Table1[[#This Row],[Manufacturing Date]])/365</f>
        <v>2.8027397260273972</v>
      </c>
      <c r="Q5299" t="str">
        <f>IF(Table1[[#This Row],[Expiration Date]]-J5307&gt;12/31/2024,"not expired","expired")</f>
        <v>not expired</v>
      </c>
      <c r="R5299">
        <f>Table1[[#This Row],[Discounted Price]]*0.95</f>
        <v>363.93074999999999</v>
      </c>
      <c r="S5299">
        <f>Table1[[#This Row],[Discounted Price]]*0.9</f>
        <v>344.7765</v>
      </c>
      <c r="T5299">
        <f>Table1[[#This Row],[Discounted Price]]*0.8</f>
        <v>306.46800000000002</v>
      </c>
      <c r="U5299">
        <f>Table1[[#This Row],[Price]]*0.52</f>
        <v>221.33799999999999</v>
      </c>
      <c r="V5299">
        <f>(Table1[[#This Row],[Price]]-Table1[[#This Row],[Scrap value]])/2</f>
        <v>102.15599999999999</v>
      </c>
    </row>
    <row r="5300" spans="1:22" x14ac:dyDescent="0.25">
      <c r="A5300" t="s">
        <v>24168</v>
      </c>
      <c r="B5300" t="s">
        <v>22</v>
      </c>
      <c r="C5300" t="s">
        <v>47</v>
      </c>
      <c r="D5300" t="s">
        <v>24169</v>
      </c>
      <c r="E5300">
        <v>116.82</v>
      </c>
      <c r="F5300">
        <v>37</v>
      </c>
      <c r="G5300" t="s">
        <v>43730</v>
      </c>
      <c r="H5300" t="s">
        <v>21230</v>
      </c>
      <c r="I5300" s="1">
        <v>44927</v>
      </c>
      <c r="J5300" s="1">
        <v>45658</v>
      </c>
      <c r="K5300" t="s">
        <v>24170</v>
      </c>
      <c r="L5300" t="s">
        <v>24171</v>
      </c>
      <c r="M5300" t="s">
        <v>45</v>
      </c>
      <c r="N5300">
        <v>2</v>
      </c>
      <c r="O5300">
        <f>Table1[[#This Row],[Price]]-0.1*Table1[[#This Row],[Price]]</f>
        <v>105.13799999999999</v>
      </c>
      <c r="P5300" s="9">
        <f>(Table1[[#This Row],[Expiration Date]]-Table1[[#This Row],[Manufacturing Date]])/365</f>
        <v>2.0027397260273974</v>
      </c>
      <c r="Q5300" t="str">
        <f>IF(Table1[[#This Row],[Expiration Date]]-J5308&gt;12/31/2024,"not expired","expired")</f>
        <v>not expired</v>
      </c>
      <c r="R5300">
        <f>Table1[[#This Row],[Discounted Price]]*0.95</f>
        <v>99.881099999999989</v>
      </c>
      <c r="S5300">
        <f>Table1[[#This Row],[Discounted Price]]*0.9</f>
        <v>94.624199999999988</v>
      </c>
      <c r="T5300">
        <f>Table1[[#This Row],[Discounted Price]]*0.8</f>
        <v>84.110399999999998</v>
      </c>
      <c r="U5300">
        <f>Table1[[#This Row],[Price]]*0.52</f>
        <v>60.746400000000001</v>
      </c>
      <c r="V5300">
        <f>(Table1[[#This Row],[Price]]-Table1[[#This Row],[Scrap value]])/2</f>
        <v>28.036799999999996</v>
      </c>
    </row>
    <row r="5301" spans="1:22" x14ac:dyDescent="0.25">
      <c r="A5301" t="s">
        <v>24172</v>
      </c>
      <c r="B5301" t="s">
        <v>15</v>
      </c>
      <c r="C5301" t="s">
        <v>47</v>
      </c>
      <c r="D5301" t="s">
        <v>24173</v>
      </c>
      <c r="E5301">
        <v>45.48</v>
      </c>
      <c r="F5301">
        <v>96</v>
      </c>
      <c r="G5301" t="s">
        <v>43730</v>
      </c>
      <c r="H5301" t="s">
        <v>6780</v>
      </c>
      <c r="I5301" s="1">
        <v>45137</v>
      </c>
      <c r="J5301" s="1">
        <v>45658</v>
      </c>
      <c r="K5301" t="s">
        <v>24174</v>
      </c>
      <c r="L5301" t="s">
        <v>24175</v>
      </c>
      <c r="M5301" t="s">
        <v>45</v>
      </c>
      <c r="N5301">
        <v>5</v>
      </c>
      <c r="O5301">
        <f>Table1[[#This Row],[Price]]-0.1*Table1[[#This Row],[Price]]</f>
        <v>40.931999999999995</v>
      </c>
      <c r="P5301" s="9">
        <f>(Table1[[#This Row],[Expiration Date]]-Table1[[#This Row],[Manufacturing Date]])/365</f>
        <v>1.4273972602739726</v>
      </c>
      <c r="Q5301" t="str">
        <f>IF(Table1[[#This Row],[Expiration Date]]-J5309&gt;12/31/2024,"not expired","expired")</f>
        <v>expired</v>
      </c>
      <c r="R5301">
        <f>Table1[[#This Row],[Discounted Price]]*0.95</f>
        <v>38.88539999999999</v>
      </c>
      <c r="S5301">
        <f>Table1[[#This Row],[Discounted Price]]*0.9</f>
        <v>36.838799999999999</v>
      </c>
      <c r="T5301">
        <f>Table1[[#This Row],[Discounted Price]]*0.8</f>
        <v>32.745599999999996</v>
      </c>
      <c r="U5301">
        <f>Table1[[#This Row],[Price]]*0.52</f>
        <v>23.6496</v>
      </c>
      <c r="V5301">
        <f>(Table1[[#This Row],[Price]]-Table1[[#This Row],[Scrap value]])/2</f>
        <v>10.915199999999999</v>
      </c>
    </row>
    <row r="5302" spans="1:22" x14ac:dyDescent="0.25">
      <c r="A5302" t="s">
        <v>24176</v>
      </c>
      <c r="B5302" t="s">
        <v>22</v>
      </c>
      <c r="C5302" t="s">
        <v>47</v>
      </c>
      <c r="D5302" t="s">
        <v>24177</v>
      </c>
      <c r="E5302">
        <v>19.899999999999999</v>
      </c>
      <c r="F5302">
        <v>58</v>
      </c>
      <c r="G5302" t="s">
        <v>43729</v>
      </c>
      <c r="H5302" t="s">
        <v>24178</v>
      </c>
      <c r="I5302" s="1">
        <v>45137</v>
      </c>
      <c r="J5302" s="1">
        <v>46023</v>
      </c>
      <c r="K5302" t="s">
        <v>24179</v>
      </c>
      <c r="L5302" t="s">
        <v>24180</v>
      </c>
      <c r="M5302" t="s">
        <v>45</v>
      </c>
      <c r="N5302">
        <v>1</v>
      </c>
      <c r="O5302">
        <f>Table1[[#This Row],[Price]]-0.1*Table1[[#This Row],[Price]]</f>
        <v>17.91</v>
      </c>
      <c r="P5302" s="9">
        <f>(Table1[[#This Row],[Expiration Date]]-Table1[[#This Row],[Manufacturing Date]])/365</f>
        <v>2.4273972602739726</v>
      </c>
      <c r="Q5302" t="str">
        <f>IF(Table1[[#This Row],[Expiration Date]]-J5310&gt;12/31/2024,"not expired","expired")</f>
        <v>not expired</v>
      </c>
      <c r="R5302">
        <f>Table1[[#This Row],[Discounted Price]]*0.95</f>
        <v>17.014499999999998</v>
      </c>
      <c r="S5302">
        <f>Table1[[#This Row],[Discounted Price]]*0.9</f>
        <v>16.119</v>
      </c>
      <c r="T5302">
        <f>Table1[[#This Row],[Discounted Price]]*0.8</f>
        <v>14.328000000000001</v>
      </c>
      <c r="U5302">
        <f>Table1[[#This Row],[Price]]*0.52</f>
        <v>10.347999999999999</v>
      </c>
      <c r="V5302">
        <f>(Table1[[#This Row],[Price]]-Table1[[#This Row],[Scrap value]])/2</f>
        <v>4.7759999999999998</v>
      </c>
    </row>
    <row r="5303" spans="1:22" x14ac:dyDescent="0.25">
      <c r="A5303" t="s">
        <v>24181</v>
      </c>
      <c r="B5303" t="s">
        <v>22</v>
      </c>
      <c r="C5303" t="s">
        <v>47</v>
      </c>
      <c r="D5303" t="s">
        <v>24182</v>
      </c>
      <c r="E5303">
        <v>397.29</v>
      </c>
      <c r="F5303">
        <v>2</v>
      </c>
      <c r="G5303" t="s">
        <v>43729</v>
      </c>
      <c r="H5303" t="s">
        <v>24183</v>
      </c>
      <c r="I5303" s="1">
        <v>44927</v>
      </c>
      <c r="J5303" s="1">
        <v>45292</v>
      </c>
      <c r="K5303" t="s">
        <v>24184</v>
      </c>
      <c r="L5303" t="s">
        <v>24185</v>
      </c>
      <c r="M5303" t="s">
        <v>27</v>
      </c>
      <c r="N5303">
        <v>1</v>
      </c>
      <c r="O5303">
        <f>Table1[[#This Row],[Price]]-0.1*Table1[[#This Row],[Price]]</f>
        <v>357.56100000000004</v>
      </c>
      <c r="P5303" s="9">
        <f>(Table1[[#This Row],[Expiration Date]]-Table1[[#This Row],[Manufacturing Date]])/365</f>
        <v>1</v>
      </c>
      <c r="Q5303" t="str">
        <f>IF(Table1[[#This Row],[Expiration Date]]-J5311&gt;12/31/2024,"not expired","expired")</f>
        <v>expired</v>
      </c>
      <c r="R5303">
        <f>Table1[[#This Row],[Discounted Price]]*0.95</f>
        <v>339.68295000000001</v>
      </c>
      <c r="S5303">
        <f>Table1[[#This Row],[Discounted Price]]*0.9</f>
        <v>321.80490000000003</v>
      </c>
      <c r="T5303">
        <f>Table1[[#This Row],[Discounted Price]]*0.8</f>
        <v>286.04880000000003</v>
      </c>
      <c r="U5303">
        <f>Table1[[#This Row],[Price]]*0.52</f>
        <v>206.59080000000003</v>
      </c>
      <c r="V5303">
        <f>(Table1[[#This Row],[Price]]-Table1[[#This Row],[Scrap value]])/2</f>
        <v>95.349599999999995</v>
      </c>
    </row>
    <row r="5304" spans="1:22" x14ac:dyDescent="0.25">
      <c r="A5304" t="s">
        <v>24186</v>
      </c>
      <c r="B5304" t="s">
        <v>35</v>
      </c>
      <c r="C5304" t="s">
        <v>47</v>
      </c>
      <c r="D5304" t="s">
        <v>24187</v>
      </c>
      <c r="E5304">
        <v>97.8</v>
      </c>
      <c r="F5304">
        <v>52</v>
      </c>
      <c r="G5304" t="s">
        <v>43728</v>
      </c>
      <c r="H5304" t="s">
        <v>5615</v>
      </c>
      <c r="I5304" s="1">
        <v>44927</v>
      </c>
      <c r="J5304" s="1">
        <v>45292</v>
      </c>
      <c r="K5304" t="s">
        <v>24188</v>
      </c>
      <c r="L5304" t="s">
        <v>24189</v>
      </c>
      <c r="M5304" t="s">
        <v>27</v>
      </c>
      <c r="N5304">
        <v>2</v>
      </c>
      <c r="O5304">
        <f>Table1[[#This Row],[Price]]-0.1*Table1[[#This Row],[Price]]</f>
        <v>88.02</v>
      </c>
      <c r="P5304" s="9">
        <f>(Table1[[#This Row],[Expiration Date]]-Table1[[#This Row],[Manufacturing Date]])/365</f>
        <v>1</v>
      </c>
      <c r="Q5304" t="str">
        <f>IF(Table1[[#This Row],[Expiration Date]]-J5312&gt;12/31/2024,"not expired","expired")</f>
        <v>expired</v>
      </c>
      <c r="R5304">
        <f>Table1[[#This Row],[Discounted Price]]*0.95</f>
        <v>83.618999999999986</v>
      </c>
      <c r="S5304">
        <f>Table1[[#This Row],[Discounted Price]]*0.9</f>
        <v>79.218000000000004</v>
      </c>
      <c r="T5304">
        <f>Table1[[#This Row],[Discounted Price]]*0.8</f>
        <v>70.415999999999997</v>
      </c>
      <c r="U5304">
        <f>Table1[[#This Row],[Price]]*0.52</f>
        <v>50.856000000000002</v>
      </c>
      <c r="V5304">
        <f>(Table1[[#This Row],[Price]]-Table1[[#This Row],[Scrap value]])/2</f>
        <v>23.471999999999998</v>
      </c>
    </row>
    <row r="5305" spans="1:22" x14ac:dyDescent="0.25">
      <c r="A5305" t="s">
        <v>24190</v>
      </c>
      <c r="B5305" t="s">
        <v>22</v>
      </c>
      <c r="C5305" t="s">
        <v>47</v>
      </c>
      <c r="D5305" t="s">
        <v>24191</v>
      </c>
      <c r="E5305">
        <v>198.75</v>
      </c>
      <c r="F5305">
        <v>66</v>
      </c>
      <c r="G5305" t="s">
        <v>43730</v>
      </c>
      <c r="H5305" t="s">
        <v>24192</v>
      </c>
      <c r="I5305" s="1">
        <v>45000</v>
      </c>
      <c r="J5305" s="1">
        <v>45658</v>
      </c>
      <c r="K5305" t="s">
        <v>24193</v>
      </c>
      <c r="L5305" t="s">
        <v>24194</v>
      </c>
      <c r="M5305" t="s">
        <v>27</v>
      </c>
      <c r="N5305">
        <v>3</v>
      </c>
      <c r="O5305">
        <f>Table1[[#This Row],[Price]]-0.1*Table1[[#This Row],[Price]]</f>
        <v>178.875</v>
      </c>
      <c r="P5305" s="9">
        <f>(Table1[[#This Row],[Expiration Date]]-Table1[[#This Row],[Manufacturing Date]])/365</f>
        <v>1.8027397260273972</v>
      </c>
      <c r="Q5305" t="str">
        <f>IF(Table1[[#This Row],[Expiration Date]]-J5313&gt;12/31/2024,"not expired","expired")</f>
        <v>expired</v>
      </c>
      <c r="R5305">
        <f>Table1[[#This Row],[Discounted Price]]*0.95</f>
        <v>169.93125000000001</v>
      </c>
      <c r="S5305">
        <f>Table1[[#This Row],[Discounted Price]]*0.9</f>
        <v>160.98750000000001</v>
      </c>
      <c r="T5305">
        <f>Table1[[#This Row],[Discounted Price]]*0.8</f>
        <v>143.1</v>
      </c>
      <c r="U5305">
        <f>Table1[[#This Row],[Price]]*0.52</f>
        <v>103.35000000000001</v>
      </c>
      <c r="V5305">
        <f>(Table1[[#This Row],[Price]]-Table1[[#This Row],[Scrap value]])/2</f>
        <v>47.699999999999996</v>
      </c>
    </row>
    <row r="5306" spans="1:22" x14ac:dyDescent="0.25">
      <c r="A5306" t="s">
        <v>24195</v>
      </c>
      <c r="B5306" t="s">
        <v>15</v>
      </c>
      <c r="C5306" t="s">
        <v>47</v>
      </c>
      <c r="D5306" t="s">
        <v>24196</v>
      </c>
      <c r="E5306">
        <v>351.4</v>
      </c>
      <c r="F5306">
        <v>12</v>
      </c>
      <c r="G5306" t="s">
        <v>43730</v>
      </c>
      <c r="H5306" t="s">
        <v>9605</v>
      </c>
      <c r="I5306" s="1">
        <v>44927</v>
      </c>
      <c r="J5306" s="1">
        <v>46023</v>
      </c>
      <c r="K5306" t="s">
        <v>24197</v>
      </c>
      <c r="L5306" t="s">
        <v>24198</v>
      </c>
      <c r="M5306" t="s">
        <v>27</v>
      </c>
      <c r="N5306">
        <v>3</v>
      </c>
      <c r="O5306">
        <f>Table1[[#This Row],[Price]]-0.1*Table1[[#This Row],[Price]]</f>
        <v>316.26</v>
      </c>
      <c r="P5306" s="9">
        <f>(Table1[[#This Row],[Expiration Date]]-Table1[[#This Row],[Manufacturing Date]])/365</f>
        <v>3.0027397260273974</v>
      </c>
      <c r="Q5306" t="str">
        <f>IF(Table1[[#This Row],[Expiration Date]]-J5314&gt;12/31/2024,"not expired","expired")</f>
        <v>not expired</v>
      </c>
      <c r="R5306">
        <f>Table1[[#This Row],[Discounted Price]]*0.95</f>
        <v>300.447</v>
      </c>
      <c r="S5306">
        <f>Table1[[#This Row],[Discounted Price]]*0.9</f>
        <v>284.63400000000001</v>
      </c>
      <c r="T5306">
        <f>Table1[[#This Row],[Discounted Price]]*0.8</f>
        <v>253.00800000000001</v>
      </c>
      <c r="U5306">
        <f>Table1[[#This Row],[Price]]*0.52</f>
        <v>182.72799999999998</v>
      </c>
      <c r="V5306">
        <f>(Table1[[#This Row],[Price]]-Table1[[#This Row],[Scrap value]])/2</f>
        <v>84.335999999999999</v>
      </c>
    </row>
    <row r="5307" spans="1:22" x14ac:dyDescent="0.25">
      <c r="A5307" t="s">
        <v>24199</v>
      </c>
      <c r="B5307" t="s">
        <v>29</v>
      </c>
      <c r="C5307" t="s">
        <v>47</v>
      </c>
      <c r="D5307" t="s">
        <v>24200</v>
      </c>
      <c r="E5307">
        <v>76.73</v>
      </c>
      <c r="F5307">
        <v>81</v>
      </c>
      <c r="G5307" t="s">
        <v>43729</v>
      </c>
      <c r="H5307" t="s">
        <v>12850</v>
      </c>
      <c r="I5307" s="1">
        <v>45000</v>
      </c>
      <c r="J5307" s="1">
        <v>45658</v>
      </c>
      <c r="K5307" t="s">
        <v>24201</v>
      </c>
      <c r="L5307" t="s">
        <v>24202</v>
      </c>
      <c r="M5307" t="s">
        <v>45</v>
      </c>
      <c r="N5307">
        <v>2</v>
      </c>
      <c r="O5307">
        <f>Table1[[#This Row],[Price]]-0.1*Table1[[#This Row],[Price]]</f>
        <v>69.057000000000002</v>
      </c>
      <c r="P5307" s="9">
        <f>(Table1[[#This Row],[Expiration Date]]-Table1[[#This Row],[Manufacturing Date]])/365</f>
        <v>1.8027397260273972</v>
      </c>
      <c r="Q5307" t="str">
        <f>IF(Table1[[#This Row],[Expiration Date]]-J5315&gt;12/31/2024,"not expired","expired")</f>
        <v>expired</v>
      </c>
      <c r="R5307">
        <f>Table1[[#This Row],[Discounted Price]]*0.95</f>
        <v>65.604150000000004</v>
      </c>
      <c r="S5307">
        <f>Table1[[#This Row],[Discounted Price]]*0.9</f>
        <v>62.151300000000006</v>
      </c>
      <c r="T5307">
        <f>Table1[[#This Row],[Discounted Price]]*0.8</f>
        <v>55.245600000000003</v>
      </c>
      <c r="U5307">
        <f>Table1[[#This Row],[Price]]*0.52</f>
        <v>39.899600000000007</v>
      </c>
      <c r="V5307">
        <f>(Table1[[#This Row],[Price]]-Table1[[#This Row],[Scrap value]])/2</f>
        <v>18.415199999999999</v>
      </c>
    </row>
    <row r="5308" spans="1:22" x14ac:dyDescent="0.25">
      <c r="A5308" t="s">
        <v>24203</v>
      </c>
      <c r="B5308" t="s">
        <v>29</v>
      </c>
      <c r="C5308" t="s">
        <v>47</v>
      </c>
      <c r="D5308" t="s">
        <v>24204</v>
      </c>
      <c r="E5308">
        <v>428.27</v>
      </c>
      <c r="F5308">
        <v>18</v>
      </c>
      <c r="G5308" t="s">
        <v>43728</v>
      </c>
      <c r="H5308" t="s">
        <v>3046</v>
      </c>
      <c r="I5308" s="1">
        <v>44927</v>
      </c>
      <c r="J5308" s="1">
        <v>45292</v>
      </c>
      <c r="K5308" t="s">
        <v>24205</v>
      </c>
      <c r="L5308" t="s">
        <v>24206</v>
      </c>
      <c r="M5308" t="s">
        <v>27</v>
      </c>
      <c r="N5308">
        <v>1</v>
      </c>
      <c r="O5308">
        <f>Table1[[#This Row],[Price]]-0.1*Table1[[#This Row],[Price]]</f>
        <v>385.44299999999998</v>
      </c>
      <c r="P5308" s="9">
        <f>(Table1[[#This Row],[Expiration Date]]-Table1[[#This Row],[Manufacturing Date]])/365</f>
        <v>1</v>
      </c>
      <c r="Q5308" t="str">
        <f>IF(Table1[[#This Row],[Expiration Date]]-J5316&gt;12/31/2024,"not expired","expired")</f>
        <v>expired</v>
      </c>
      <c r="R5308">
        <f>Table1[[#This Row],[Discounted Price]]*0.95</f>
        <v>366.17084999999997</v>
      </c>
      <c r="S5308">
        <f>Table1[[#This Row],[Discounted Price]]*0.9</f>
        <v>346.89870000000002</v>
      </c>
      <c r="T5308">
        <f>Table1[[#This Row],[Discounted Price]]*0.8</f>
        <v>308.3544</v>
      </c>
      <c r="U5308">
        <f>Table1[[#This Row],[Price]]*0.52</f>
        <v>222.7004</v>
      </c>
      <c r="V5308">
        <f>(Table1[[#This Row],[Price]]-Table1[[#This Row],[Scrap value]])/2</f>
        <v>102.78479999999999</v>
      </c>
    </row>
    <row r="5309" spans="1:22" x14ac:dyDescent="0.25">
      <c r="A5309" t="s">
        <v>24207</v>
      </c>
      <c r="B5309" t="s">
        <v>29</v>
      </c>
      <c r="C5309" t="s">
        <v>47</v>
      </c>
      <c r="D5309" t="s">
        <v>24208</v>
      </c>
      <c r="E5309">
        <v>142.87</v>
      </c>
      <c r="F5309">
        <v>23</v>
      </c>
      <c r="G5309" t="s">
        <v>43729</v>
      </c>
      <c r="H5309" t="s">
        <v>14451</v>
      </c>
      <c r="I5309" s="1">
        <v>45000</v>
      </c>
      <c r="J5309" s="1">
        <v>45658</v>
      </c>
      <c r="K5309" t="s">
        <v>24209</v>
      </c>
      <c r="L5309" t="s">
        <v>24210</v>
      </c>
      <c r="M5309" t="s">
        <v>45</v>
      </c>
      <c r="N5309">
        <v>3</v>
      </c>
      <c r="O5309">
        <f>Table1[[#This Row],[Price]]-0.1*Table1[[#This Row],[Price]]</f>
        <v>128.583</v>
      </c>
      <c r="P5309" s="9">
        <f>(Table1[[#This Row],[Expiration Date]]-Table1[[#This Row],[Manufacturing Date]])/365</f>
        <v>1.8027397260273972</v>
      </c>
      <c r="Q5309" t="str">
        <f>IF(Table1[[#This Row],[Expiration Date]]-J5317&gt;12/31/2024,"not expired","expired")</f>
        <v>expired</v>
      </c>
      <c r="R5309">
        <f>Table1[[#This Row],[Discounted Price]]*0.95</f>
        <v>122.15384999999999</v>
      </c>
      <c r="S5309">
        <f>Table1[[#This Row],[Discounted Price]]*0.9</f>
        <v>115.7247</v>
      </c>
      <c r="T5309">
        <f>Table1[[#This Row],[Discounted Price]]*0.8</f>
        <v>102.8664</v>
      </c>
      <c r="U5309">
        <f>Table1[[#This Row],[Price]]*0.52</f>
        <v>74.292400000000001</v>
      </c>
      <c r="V5309">
        <f>(Table1[[#This Row],[Price]]-Table1[[#This Row],[Scrap value]])/2</f>
        <v>34.288800000000002</v>
      </c>
    </row>
    <row r="5310" spans="1:22" x14ac:dyDescent="0.25">
      <c r="A5310" t="s">
        <v>24211</v>
      </c>
      <c r="B5310" t="s">
        <v>35</v>
      </c>
      <c r="C5310" t="s">
        <v>47</v>
      </c>
      <c r="D5310" t="s">
        <v>24212</v>
      </c>
      <c r="E5310">
        <v>449.18</v>
      </c>
      <c r="F5310">
        <v>59</v>
      </c>
      <c r="G5310" t="s">
        <v>43729</v>
      </c>
      <c r="H5310" t="s">
        <v>24213</v>
      </c>
      <c r="I5310" s="1">
        <v>45000</v>
      </c>
      <c r="J5310" s="1">
        <v>45658</v>
      </c>
      <c r="K5310" t="s">
        <v>24214</v>
      </c>
      <c r="L5310" t="s">
        <v>24215</v>
      </c>
      <c r="M5310" t="s">
        <v>45</v>
      </c>
      <c r="N5310">
        <v>5</v>
      </c>
      <c r="O5310">
        <f>Table1[[#This Row],[Price]]-0.1*Table1[[#This Row],[Price]]</f>
        <v>404.262</v>
      </c>
      <c r="P5310" s="9">
        <f>(Table1[[#This Row],[Expiration Date]]-Table1[[#This Row],[Manufacturing Date]])/365</f>
        <v>1.8027397260273972</v>
      </c>
      <c r="Q5310" t="str">
        <f>IF(Table1[[#This Row],[Expiration Date]]-J5318&gt;12/31/2024,"not expired","expired")</f>
        <v>not expired</v>
      </c>
      <c r="R5310">
        <f>Table1[[#This Row],[Discounted Price]]*0.95</f>
        <v>384.0489</v>
      </c>
      <c r="S5310">
        <f>Table1[[#This Row],[Discounted Price]]*0.9</f>
        <v>363.83580000000001</v>
      </c>
      <c r="T5310">
        <f>Table1[[#This Row],[Discounted Price]]*0.8</f>
        <v>323.40960000000001</v>
      </c>
      <c r="U5310">
        <f>Table1[[#This Row],[Price]]*0.52</f>
        <v>233.5736</v>
      </c>
      <c r="V5310">
        <f>(Table1[[#This Row],[Price]]-Table1[[#This Row],[Scrap value]])/2</f>
        <v>107.8032</v>
      </c>
    </row>
    <row r="5311" spans="1:22" x14ac:dyDescent="0.25">
      <c r="A5311" t="s">
        <v>24216</v>
      </c>
      <c r="B5311" t="s">
        <v>22</v>
      </c>
      <c r="C5311" t="s">
        <v>47</v>
      </c>
      <c r="D5311" t="s">
        <v>24217</v>
      </c>
      <c r="E5311">
        <v>90.37</v>
      </c>
      <c r="F5311">
        <v>73</v>
      </c>
      <c r="G5311" t="s">
        <v>43729</v>
      </c>
      <c r="H5311" t="s">
        <v>24218</v>
      </c>
      <c r="I5311" s="1">
        <v>45137</v>
      </c>
      <c r="J5311" s="1">
        <v>45292</v>
      </c>
      <c r="K5311" t="s">
        <v>24219</v>
      </c>
      <c r="L5311" t="s">
        <v>24220</v>
      </c>
      <c r="M5311" t="s">
        <v>27</v>
      </c>
      <c r="N5311">
        <v>3</v>
      </c>
      <c r="O5311">
        <f>Table1[[#This Row],[Price]]-0.1*Table1[[#This Row],[Price]]</f>
        <v>81.332999999999998</v>
      </c>
      <c r="P5311" s="9">
        <f>(Table1[[#This Row],[Expiration Date]]-Table1[[#This Row],[Manufacturing Date]])/365</f>
        <v>0.42465753424657532</v>
      </c>
      <c r="Q5311" t="str">
        <f>IF(Table1[[#This Row],[Expiration Date]]-J5319&gt;12/31/2024,"not expired","expired")</f>
        <v>expired</v>
      </c>
      <c r="R5311">
        <f>Table1[[#This Row],[Discounted Price]]*0.95</f>
        <v>77.266349999999989</v>
      </c>
      <c r="S5311">
        <f>Table1[[#This Row],[Discounted Price]]*0.9</f>
        <v>73.199700000000007</v>
      </c>
      <c r="T5311">
        <f>Table1[[#This Row],[Discounted Price]]*0.8</f>
        <v>65.066400000000002</v>
      </c>
      <c r="U5311">
        <f>Table1[[#This Row],[Price]]*0.52</f>
        <v>46.992400000000004</v>
      </c>
      <c r="V5311">
        <f>(Table1[[#This Row],[Price]]-Table1[[#This Row],[Scrap value]])/2</f>
        <v>21.688800000000001</v>
      </c>
    </row>
    <row r="5312" spans="1:22" x14ac:dyDescent="0.25">
      <c r="A5312" t="s">
        <v>24221</v>
      </c>
      <c r="B5312" t="s">
        <v>15</v>
      </c>
      <c r="C5312" t="s">
        <v>47</v>
      </c>
      <c r="D5312" t="s">
        <v>24222</v>
      </c>
      <c r="E5312">
        <v>265.49</v>
      </c>
      <c r="F5312">
        <v>42</v>
      </c>
      <c r="G5312" t="s">
        <v>43730</v>
      </c>
      <c r="H5312" t="s">
        <v>5029</v>
      </c>
      <c r="I5312" s="1">
        <v>44927</v>
      </c>
      <c r="J5312" s="1">
        <v>45658</v>
      </c>
      <c r="K5312" t="s">
        <v>24223</v>
      </c>
      <c r="L5312" t="s">
        <v>24224</v>
      </c>
      <c r="M5312" t="s">
        <v>45</v>
      </c>
      <c r="N5312">
        <v>5</v>
      </c>
      <c r="O5312">
        <f>Table1[[#This Row],[Price]]-0.1*Table1[[#This Row],[Price]]</f>
        <v>238.941</v>
      </c>
      <c r="P5312" s="9">
        <f>(Table1[[#This Row],[Expiration Date]]-Table1[[#This Row],[Manufacturing Date]])/365</f>
        <v>2.0027397260273974</v>
      </c>
      <c r="Q5312" t="str">
        <f>IF(Table1[[#This Row],[Expiration Date]]-J5320&gt;12/31/2024,"not expired","expired")</f>
        <v>expired</v>
      </c>
      <c r="R5312">
        <f>Table1[[#This Row],[Discounted Price]]*0.95</f>
        <v>226.99394999999998</v>
      </c>
      <c r="S5312">
        <f>Table1[[#This Row],[Discounted Price]]*0.9</f>
        <v>215.04689999999999</v>
      </c>
      <c r="T5312">
        <f>Table1[[#This Row],[Discounted Price]]*0.8</f>
        <v>191.15280000000001</v>
      </c>
      <c r="U5312">
        <f>Table1[[#This Row],[Price]]*0.52</f>
        <v>138.0548</v>
      </c>
      <c r="V5312">
        <f>(Table1[[#This Row],[Price]]-Table1[[#This Row],[Scrap value]])/2</f>
        <v>63.717600000000004</v>
      </c>
    </row>
    <row r="5313" spans="1:22" x14ac:dyDescent="0.25">
      <c r="A5313" t="s">
        <v>24225</v>
      </c>
      <c r="B5313" t="s">
        <v>35</v>
      </c>
      <c r="C5313" t="s">
        <v>47</v>
      </c>
      <c r="D5313" t="s">
        <v>24226</v>
      </c>
      <c r="E5313">
        <v>354.06</v>
      </c>
      <c r="F5313">
        <v>70</v>
      </c>
      <c r="G5313" t="s">
        <v>43730</v>
      </c>
      <c r="H5313" t="s">
        <v>20257</v>
      </c>
      <c r="I5313" s="1">
        <v>45000</v>
      </c>
      <c r="J5313" s="1">
        <v>46023</v>
      </c>
      <c r="K5313" t="s">
        <v>24227</v>
      </c>
      <c r="L5313" t="s">
        <v>24228</v>
      </c>
      <c r="M5313" t="s">
        <v>27</v>
      </c>
      <c r="N5313">
        <v>1</v>
      </c>
      <c r="O5313">
        <f>Table1[[#This Row],[Price]]-0.1*Table1[[#This Row],[Price]]</f>
        <v>318.654</v>
      </c>
      <c r="P5313" s="9">
        <f>(Table1[[#This Row],[Expiration Date]]-Table1[[#This Row],[Manufacturing Date]])/365</f>
        <v>2.8027397260273972</v>
      </c>
      <c r="Q5313" t="str">
        <f>IF(Table1[[#This Row],[Expiration Date]]-J5321&gt;12/31/2024,"not expired","expired")</f>
        <v>not expired</v>
      </c>
      <c r="R5313">
        <f>Table1[[#This Row],[Discounted Price]]*0.95</f>
        <v>302.72129999999999</v>
      </c>
      <c r="S5313">
        <f>Table1[[#This Row],[Discounted Price]]*0.9</f>
        <v>286.78860000000003</v>
      </c>
      <c r="T5313">
        <f>Table1[[#This Row],[Discounted Price]]*0.8</f>
        <v>254.92320000000001</v>
      </c>
      <c r="U5313">
        <f>Table1[[#This Row],[Price]]*0.52</f>
        <v>184.1112</v>
      </c>
      <c r="V5313">
        <f>(Table1[[#This Row],[Price]]-Table1[[#This Row],[Scrap value]])/2</f>
        <v>84.974400000000003</v>
      </c>
    </row>
    <row r="5314" spans="1:22" x14ac:dyDescent="0.25">
      <c r="A5314" t="s">
        <v>24229</v>
      </c>
      <c r="B5314" t="s">
        <v>29</v>
      </c>
      <c r="C5314" t="s">
        <v>47</v>
      </c>
      <c r="D5314" t="s">
        <v>24230</v>
      </c>
      <c r="E5314">
        <v>196.88</v>
      </c>
      <c r="F5314">
        <v>65</v>
      </c>
      <c r="G5314" t="s">
        <v>43730</v>
      </c>
      <c r="H5314" t="s">
        <v>24231</v>
      </c>
      <c r="I5314" s="1">
        <v>44927</v>
      </c>
      <c r="J5314" s="1">
        <v>45658</v>
      </c>
      <c r="K5314" t="s">
        <v>24232</v>
      </c>
      <c r="L5314" t="s">
        <v>24233</v>
      </c>
      <c r="M5314" t="s">
        <v>20</v>
      </c>
      <c r="N5314">
        <v>4</v>
      </c>
      <c r="O5314">
        <f>Table1[[#This Row],[Price]]-0.1*Table1[[#This Row],[Price]]</f>
        <v>177.19200000000001</v>
      </c>
      <c r="P5314" s="9">
        <f>(Table1[[#This Row],[Expiration Date]]-Table1[[#This Row],[Manufacturing Date]])/365</f>
        <v>2.0027397260273974</v>
      </c>
      <c r="Q5314" t="str">
        <f>IF(Table1[[#This Row],[Expiration Date]]-J5322&gt;12/31/2024,"not expired","expired")</f>
        <v>expired</v>
      </c>
      <c r="R5314">
        <f>Table1[[#This Row],[Discounted Price]]*0.95</f>
        <v>168.33240000000001</v>
      </c>
      <c r="S5314">
        <f>Table1[[#This Row],[Discounted Price]]*0.9</f>
        <v>159.47280000000001</v>
      </c>
      <c r="T5314">
        <f>Table1[[#This Row],[Discounted Price]]*0.8</f>
        <v>141.75360000000001</v>
      </c>
      <c r="U5314">
        <f>Table1[[#This Row],[Price]]*0.52</f>
        <v>102.3776</v>
      </c>
      <c r="V5314">
        <f>(Table1[[#This Row],[Price]]-Table1[[#This Row],[Scrap value]])/2</f>
        <v>47.251199999999997</v>
      </c>
    </row>
    <row r="5315" spans="1:22" x14ac:dyDescent="0.25">
      <c r="A5315" t="s">
        <v>24234</v>
      </c>
      <c r="B5315" t="s">
        <v>22</v>
      </c>
      <c r="C5315" t="s">
        <v>47</v>
      </c>
      <c r="D5315" t="s">
        <v>24235</v>
      </c>
      <c r="E5315">
        <v>108.21</v>
      </c>
      <c r="F5315">
        <v>70</v>
      </c>
      <c r="G5315" t="s">
        <v>43729</v>
      </c>
      <c r="H5315" t="s">
        <v>518</v>
      </c>
      <c r="I5315" s="1">
        <v>45000</v>
      </c>
      <c r="J5315" s="1">
        <v>46023</v>
      </c>
      <c r="K5315" t="s">
        <v>24236</v>
      </c>
      <c r="L5315" t="s">
        <v>24237</v>
      </c>
      <c r="M5315" t="s">
        <v>20</v>
      </c>
      <c r="N5315">
        <v>3</v>
      </c>
      <c r="O5315">
        <f>Table1[[#This Row],[Price]]-0.1*Table1[[#This Row],[Price]]</f>
        <v>97.388999999999996</v>
      </c>
      <c r="P5315" s="9">
        <f>(Table1[[#This Row],[Expiration Date]]-Table1[[#This Row],[Manufacturing Date]])/365</f>
        <v>2.8027397260273972</v>
      </c>
      <c r="Q5315" t="str">
        <f>IF(Table1[[#This Row],[Expiration Date]]-J5323&gt;12/31/2024,"not expired","expired")</f>
        <v>expired</v>
      </c>
      <c r="R5315">
        <f>Table1[[#This Row],[Discounted Price]]*0.95</f>
        <v>92.519549999999995</v>
      </c>
      <c r="S5315">
        <f>Table1[[#This Row],[Discounted Price]]*0.9</f>
        <v>87.650099999999995</v>
      </c>
      <c r="T5315">
        <f>Table1[[#This Row],[Discounted Price]]*0.8</f>
        <v>77.911200000000008</v>
      </c>
      <c r="U5315">
        <f>Table1[[#This Row],[Price]]*0.52</f>
        <v>56.269199999999998</v>
      </c>
      <c r="V5315">
        <f>(Table1[[#This Row],[Price]]-Table1[[#This Row],[Scrap value]])/2</f>
        <v>25.970399999999998</v>
      </c>
    </row>
    <row r="5316" spans="1:22" x14ac:dyDescent="0.25">
      <c r="A5316" t="s">
        <v>24238</v>
      </c>
      <c r="B5316" t="s">
        <v>29</v>
      </c>
      <c r="C5316" t="s">
        <v>47</v>
      </c>
      <c r="D5316" t="s">
        <v>24239</v>
      </c>
      <c r="E5316">
        <v>482.66</v>
      </c>
      <c r="F5316">
        <v>3</v>
      </c>
      <c r="G5316" t="s">
        <v>43730</v>
      </c>
      <c r="H5316" t="s">
        <v>24240</v>
      </c>
      <c r="I5316" s="1">
        <v>45137</v>
      </c>
      <c r="J5316" s="1">
        <v>45658</v>
      </c>
      <c r="K5316" t="s">
        <v>24241</v>
      </c>
      <c r="L5316" t="s">
        <v>24242</v>
      </c>
      <c r="M5316" t="s">
        <v>20</v>
      </c>
      <c r="N5316">
        <v>2</v>
      </c>
      <c r="O5316">
        <f>Table1[[#This Row],[Price]]-0.1*Table1[[#This Row],[Price]]</f>
        <v>434.39400000000001</v>
      </c>
      <c r="P5316" s="9">
        <f>(Table1[[#This Row],[Expiration Date]]-Table1[[#This Row],[Manufacturing Date]])/365</f>
        <v>1.4273972602739726</v>
      </c>
      <c r="Q5316" t="str">
        <f>IF(Table1[[#This Row],[Expiration Date]]-J5324&gt;12/31/2024,"not expired","expired")</f>
        <v>expired</v>
      </c>
      <c r="R5316">
        <f>Table1[[#This Row],[Discounted Price]]*0.95</f>
        <v>412.67429999999996</v>
      </c>
      <c r="S5316">
        <f>Table1[[#This Row],[Discounted Price]]*0.9</f>
        <v>390.95460000000003</v>
      </c>
      <c r="T5316">
        <f>Table1[[#This Row],[Discounted Price]]*0.8</f>
        <v>347.51520000000005</v>
      </c>
      <c r="U5316">
        <f>Table1[[#This Row],[Price]]*0.52</f>
        <v>250.98320000000001</v>
      </c>
      <c r="V5316">
        <f>(Table1[[#This Row],[Price]]-Table1[[#This Row],[Scrap value]])/2</f>
        <v>115.83840000000001</v>
      </c>
    </row>
    <row r="5317" spans="1:22" x14ac:dyDescent="0.25">
      <c r="A5317" t="s">
        <v>24243</v>
      </c>
      <c r="B5317" t="s">
        <v>22</v>
      </c>
      <c r="C5317" t="s">
        <v>47</v>
      </c>
      <c r="D5317" t="s">
        <v>24244</v>
      </c>
      <c r="E5317">
        <v>407.13</v>
      </c>
      <c r="F5317">
        <v>83</v>
      </c>
      <c r="G5317" t="s">
        <v>43728</v>
      </c>
      <c r="H5317" t="s">
        <v>22779</v>
      </c>
      <c r="I5317" s="1">
        <v>45137</v>
      </c>
      <c r="J5317" s="1">
        <v>46023</v>
      </c>
      <c r="K5317" t="s">
        <v>24245</v>
      </c>
      <c r="L5317" t="s">
        <v>24246</v>
      </c>
      <c r="M5317" t="s">
        <v>27</v>
      </c>
      <c r="N5317">
        <v>3</v>
      </c>
      <c r="O5317">
        <f>Table1[[#This Row],[Price]]-0.1*Table1[[#This Row],[Price]]</f>
        <v>366.41699999999997</v>
      </c>
      <c r="P5317" s="9">
        <f>(Table1[[#This Row],[Expiration Date]]-Table1[[#This Row],[Manufacturing Date]])/365</f>
        <v>2.4273972602739726</v>
      </c>
      <c r="Q5317" t="str">
        <f>IF(Table1[[#This Row],[Expiration Date]]-J5325&gt;12/31/2024,"not expired","expired")</f>
        <v>not expired</v>
      </c>
      <c r="R5317">
        <f>Table1[[#This Row],[Discounted Price]]*0.95</f>
        <v>348.09614999999997</v>
      </c>
      <c r="S5317">
        <f>Table1[[#This Row],[Discounted Price]]*0.9</f>
        <v>329.77529999999996</v>
      </c>
      <c r="T5317">
        <f>Table1[[#This Row],[Discounted Price]]*0.8</f>
        <v>293.1336</v>
      </c>
      <c r="U5317">
        <f>Table1[[#This Row],[Price]]*0.52</f>
        <v>211.70760000000001</v>
      </c>
      <c r="V5317">
        <f>(Table1[[#This Row],[Price]]-Table1[[#This Row],[Scrap value]])/2</f>
        <v>97.711199999999991</v>
      </c>
    </row>
    <row r="5318" spans="1:22" x14ac:dyDescent="0.25">
      <c r="A5318" t="s">
        <v>24247</v>
      </c>
      <c r="B5318" t="s">
        <v>15</v>
      </c>
      <c r="C5318" t="s">
        <v>47</v>
      </c>
      <c r="D5318" t="s">
        <v>24248</v>
      </c>
      <c r="E5318">
        <v>214.44</v>
      </c>
      <c r="F5318">
        <v>87</v>
      </c>
      <c r="G5318" t="s">
        <v>43730</v>
      </c>
      <c r="H5318" t="s">
        <v>24249</v>
      </c>
      <c r="I5318" s="1">
        <v>45137</v>
      </c>
      <c r="J5318" s="1">
        <v>45292</v>
      </c>
      <c r="K5318" t="s">
        <v>24250</v>
      </c>
      <c r="L5318" t="s">
        <v>24251</v>
      </c>
      <c r="M5318" t="s">
        <v>27</v>
      </c>
      <c r="N5318">
        <v>3</v>
      </c>
      <c r="O5318">
        <f>Table1[[#This Row],[Price]]-0.1*Table1[[#This Row],[Price]]</f>
        <v>192.99599999999998</v>
      </c>
      <c r="P5318" s="9">
        <f>(Table1[[#This Row],[Expiration Date]]-Table1[[#This Row],[Manufacturing Date]])/365</f>
        <v>0.42465753424657532</v>
      </c>
      <c r="Q5318" t="str">
        <f>IF(Table1[[#This Row],[Expiration Date]]-J5326&gt;12/31/2024,"not expired","expired")</f>
        <v>expired</v>
      </c>
      <c r="R5318">
        <f>Table1[[#This Row],[Discounted Price]]*0.95</f>
        <v>183.34619999999998</v>
      </c>
      <c r="S5318">
        <f>Table1[[#This Row],[Discounted Price]]*0.9</f>
        <v>173.69639999999998</v>
      </c>
      <c r="T5318">
        <f>Table1[[#This Row],[Discounted Price]]*0.8</f>
        <v>154.39679999999998</v>
      </c>
      <c r="U5318">
        <f>Table1[[#This Row],[Price]]*0.52</f>
        <v>111.50880000000001</v>
      </c>
      <c r="V5318">
        <f>(Table1[[#This Row],[Price]]-Table1[[#This Row],[Scrap value]])/2</f>
        <v>51.465599999999995</v>
      </c>
    </row>
    <row r="5319" spans="1:22" x14ac:dyDescent="0.25">
      <c r="A5319" t="s">
        <v>24252</v>
      </c>
      <c r="B5319" t="s">
        <v>22</v>
      </c>
      <c r="C5319" t="s">
        <v>47</v>
      </c>
      <c r="D5319" t="s">
        <v>24253</v>
      </c>
      <c r="E5319">
        <v>127.93</v>
      </c>
      <c r="F5319">
        <v>3</v>
      </c>
      <c r="G5319" t="s">
        <v>43730</v>
      </c>
      <c r="H5319" t="s">
        <v>24254</v>
      </c>
      <c r="I5319" s="1">
        <v>45000</v>
      </c>
      <c r="J5319" s="1">
        <v>45658</v>
      </c>
      <c r="K5319" t="s">
        <v>24255</v>
      </c>
      <c r="L5319" t="s">
        <v>24256</v>
      </c>
      <c r="M5319" t="s">
        <v>45</v>
      </c>
      <c r="N5319">
        <v>4</v>
      </c>
      <c r="O5319">
        <f>Table1[[#This Row],[Price]]-0.1*Table1[[#This Row],[Price]]</f>
        <v>115.137</v>
      </c>
      <c r="P5319" s="9">
        <f>(Table1[[#This Row],[Expiration Date]]-Table1[[#This Row],[Manufacturing Date]])/365</f>
        <v>1.8027397260273972</v>
      </c>
      <c r="Q5319" t="str">
        <f>IF(Table1[[#This Row],[Expiration Date]]-J5327&gt;12/31/2024,"not expired","expired")</f>
        <v>expired</v>
      </c>
      <c r="R5319">
        <f>Table1[[#This Row],[Discounted Price]]*0.95</f>
        <v>109.38015</v>
      </c>
      <c r="S5319">
        <f>Table1[[#This Row],[Discounted Price]]*0.9</f>
        <v>103.6233</v>
      </c>
      <c r="T5319">
        <f>Table1[[#This Row],[Discounted Price]]*0.8</f>
        <v>92.1096</v>
      </c>
      <c r="U5319">
        <f>Table1[[#This Row],[Price]]*0.52</f>
        <v>66.523600000000002</v>
      </c>
      <c r="V5319">
        <f>(Table1[[#This Row],[Price]]-Table1[[#This Row],[Scrap value]])/2</f>
        <v>30.703200000000002</v>
      </c>
    </row>
    <row r="5320" spans="1:22" x14ac:dyDescent="0.25">
      <c r="A5320" t="s">
        <v>24257</v>
      </c>
      <c r="B5320" t="s">
        <v>15</v>
      </c>
      <c r="C5320" t="s">
        <v>47</v>
      </c>
      <c r="D5320" t="s">
        <v>24258</v>
      </c>
      <c r="E5320">
        <v>296.12</v>
      </c>
      <c r="F5320">
        <v>6</v>
      </c>
      <c r="G5320" t="s">
        <v>43728</v>
      </c>
      <c r="H5320" t="s">
        <v>6532</v>
      </c>
      <c r="I5320" s="1">
        <v>44927</v>
      </c>
      <c r="J5320" s="1">
        <v>46023</v>
      </c>
      <c r="K5320" t="s">
        <v>24259</v>
      </c>
      <c r="L5320" t="s">
        <v>24260</v>
      </c>
      <c r="M5320" t="s">
        <v>27</v>
      </c>
      <c r="N5320">
        <v>2</v>
      </c>
      <c r="O5320">
        <f>Table1[[#This Row],[Price]]-0.1*Table1[[#This Row],[Price]]</f>
        <v>266.50799999999998</v>
      </c>
      <c r="P5320" s="9">
        <f>(Table1[[#This Row],[Expiration Date]]-Table1[[#This Row],[Manufacturing Date]])/365</f>
        <v>3.0027397260273974</v>
      </c>
      <c r="Q5320" t="str">
        <f>IF(Table1[[#This Row],[Expiration Date]]-J5328&gt;12/31/2024,"not expired","expired")</f>
        <v>not expired</v>
      </c>
      <c r="R5320">
        <f>Table1[[#This Row],[Discounted Price]]*0.95</f>
        <v>253.18259999999998</v>
      </c>
      <c r="S5320">
        <f>Table1[[#This Row],[Discounted Price]]*0.9</f>
        <v>239.85719999999998</v>
      </c>
      <c r="T5320">
        <f>Table1[[#This Row],[Discounted Price]]*0.8</f>
        <v>213.2064</v>
      </c>
      <c r="U5320">
        <f>Table1[[#This Row],[Price]]*0.52</f>
        <v>153.98240000000001</v>
      </c>
      <c r="V5320">
        <f>(Table1[[#This Row],[Price]]-Table1[[#This Row],[Scrap value]])/2</f>
        <v>71.068799999999996</v>
      </c>
    </row>
    <row r="5321" spans="1:22" x14ac:dyDescent="0.25">
      <c r="A5321" t="s">
        <v>24261</v>
      </c>
      <c r="B5321" t="s">
        <v>29</v>
      </c>
      <c r="C5321" t="s">
        <v>47</v>
      </c>
      <c r="D5321" t="s">
        <v>24262</v>
      </c>
      <c r="E5321">
        <v>446.65</v>
      </c>
      <c r="F5321">
        <v>59</v>
      </c>
      <c r="G5321" t="s">
        <v>43729</v>
      </c>
      <c r="H5321" t="s">
        <v>523</v>
      </c>
      <c r="I5321" s="1">
        <v>45137</v>
      </c>
      <c r="J5321" s="1">
        <v>45658</v>
      </c>
      <c r="K5321" t="s">
        <v>24263</v>
      </c>
      <c r="L5321" t="s">
        <v>24264</v>
      </c>
      <c r="M5321" t="s">
        <v>27</v>
      </c>
      <c r="N5321">
        <v>1</v>
      </c>
      <c r="O5321">
        <f>Table1[[#This Row],[Price]]-0.1*Table1[[#This Row],[Price]]</f>
        <v>401.98499999999996</v>
      </c>
      <c r="P5321" s="9">
        <f>(Table1[[#This Row],[Expiration Date]]-Table1[[#This Row],[Manufacturing Date]])/365</f>
        <v>1.4273972602739726</v>
      </c>
      <c r="Q5321" t="str">
        <f>IF(Table1[[#This Row],[Expiration Date]]-J5329&gt;12/31/2024,"not expired","expired")</f>
        <v>expired</v>
      </c>
      <c r="R5321">
        <f>Table1[[#This Row],[Discounted Price]]*0.95</f>
        <v>381.88574999999992</v>
      </c>
      <c r="S5321">
        <f>Table1[[#This Row],[Discounted Price]]*0.9</f>
        <v>361.78649999999999</v>
      </c>
      <c r="T5321">
        <f>Table1[[#This Row],[Discounted Price]]*0.8</f>
        <v>321.58799999999997</v>
      </c>
      <c r="U5321">
        <f>Table1[[#This Row],[Price]]*0.52</f>
        <v>232.25800000000001</v>
      </c>
      <c r="V5321">
        <f>(Table1[[#This Row],[Price]]-Table1[[#This Row],[Scrap value]])/2</f>
        <v>107.19599999999998</v>
      </c>
    </row>
    <row r="5322" spans="1:22" x14ac:dyDescent="0.25">
      <c r="A5322" t="s">
        <v>24265</v>
      </c>
      <c r="B5322" t="s">
        <v>22</v>
      </c>
      <c r="C5322" t="s">
        <v>47</v>
      </c>
      <c r="D5322" t="s">
        <v>24266</v>
      </c>
      <c r="E5322">
        <v>264.58999999999997</v>
      </c>
      <c r="F5322">
        <v>44</v>
      </c>
      <c r="G5322" t="s">
        <v>43728</v>
      </c>
      <c r="H5322" t="s">
        <v>3270</v>
      </c>
      <c r="I5322" s="1">
        <v>45137</v>
      </c>
      <c r="J5322" s="1">
        <v>45658</v>
      </c>
      <c r="K5322" t="s">
        <v>24267</v>
      </c>
      <c r="L5322" t="s">
        <v>24268</v>
      </c>
      <c r="M5322" t="s">
        <v>20</v>
      </c>
      <c r="N5322">
        <v>3</v>
      </c>
      <c r="O5322">
        <f>Table1[[#This Row],[Price]]-0.1*Table1[[#This Row],[Price]]</f>
        <v>238.13099999999997</v>
      </c>
      <c r="P5322" s="9">
        <f>(Table1[[#This Row],[Expiration Date]]-Table1[[#This Row],[Manufacturing Date]])/365</f>
        <v>1.4273972602739726</v>
      </c>
      <c r="Q5322" t="str">
        <f>IF(Table1[[#This Row],[Expiration Date]]-J5330&gt;12/31/2024,"not expired","expired")</f>
        <v>not expired</v>
      </c>
      <c r="R5322">
        <f>Table1[[#This Row],[Discounted Price]]*0.95</f>
        <v>226.22444999999996</v>
      </c>
      <c r="S5322">
        <f>Table1[[#This Row],[Discounted Price]]*0.9</f>
        <v>214.31789999999998</v>
      </c>
      <c r="T5322">
        <f>Table1[[#This Row],[Discounted Price]]*0.8</f>
        <v>190.50479999999999</v>
      </c>
      <c r="U5322">
        <f>Table1[[#This Row],[Price]]*0.52</f>
        <v>137.58679999999998</v>
      </c>
      <c r="V5322">
        <f>(Table1[[#This Row],[Price]]-Table1[[#This Row],[Scrap value]])/2</f>
        <v>63.501599999999996</v>
      </c>
    </row>
    <row r="5323" spans="1:22" x14ac:dyDescent="0.25">
      <c r="A5323" t="s">
        <v>24269</v>
      </c>
      <c r="B5323" t="s">
        <v>35</v>
      </c>
      <c r="C5323" t="s">
        <v>47</v>
      </c>
      <c r="D5323" t="s">
        <v>24270</v>
      </c>
      <c r="E5323">
        <v>456.73</v>
      </c>
      <c r="F5323">
        <v>72</v>
      </c>
      <c r="G5323" t="s">
        <v>43729</v>
      </c>
      <c r="H5323" t="s">
        <v>13960</v>
      </c>
      <c r="I5323" s="1">
        <v>45000</v>
      </c>
      <c r="J5323" s="1">
        <v>46023</v>
      </c>
      <c r="K5323" t="s">
        <v>24271</v>
      </c>
      <c r="L5323" t="s">
        <v>24272</v>
      </c>
      <c r="M5323" t="s">
        <v>45</v>
      </c>
      <c r="N5323">
        <v>2</v>
      </c>
      <c r="O5323">
        <f>Table1[[#This Row],[Price]]-0.1*Table1[[#This Row],[Price]]</f>
        <v>411.05700000000002</v>
      </c>
      <c r="P5323" s="9">
        <f>(Table1[[#This Row],[Expiration Date]]-Table1[[#This Row],[Manufacturing Date]])/365</f>
        <v>2.8027397260273972</v>
      </c>
      <c r="Q5323" t="str">
        <f>IF(Table1[[#This Row],[Expiration Date]]-J5331&gt;12/31/2024,"not expired","expired")</f>
        <v>not expired</v>
      </c>
      <c r="R5323">
        <f>Table1[[#This Row],[Discounted Price]]*0.95</f>
        <v>390.50414999999998</v>
      </c>
      <c r="S5323">
        <f>Table1[[#This Row],[Discounted Price]]*0.9</f>
        <v>369.9513</v>
      </c>
      <c r="T5323">
        <f>Table1[[#This Row],[Discounted Price]]*0.8</f>
        <v>328.84560000000005</v>
      </c>
      <c r="U5323">
        <f>Table1[[#This Row],[Price]]*0.52</f>
        <v>237.49960000000002</v>
      </c>
      <c r="V5323">
        <f>(Table1[[#This Row],[Price]]-Table1[[#This Row],[Scrap value]])/2</f>
        <v>109.6152</v>
      </c>
    </row>
    <row r="5324" spans="1:22" x14ac:dyDescent="0.25">
      <c r="A5324" t="s">
        <v>24273</v>
      </c>
      <c r="B5324" t="s">
        <v>35</v>
      </c>
      <c r="C5324" t="s">
        <v>47</v>
      </c>
      <c r="D5324" t="s">
        <v>24274</v>
      </c>
      <c r="E5324">
        <v>42.21</v>
      </c>
      <c r="F5324">
        <v>5</v>
      </c>
      <c r="G5324" t="s">
        <v>43729</v>
      </c>
      <c r="H5324" t="s">
        <v>24275</v>
      </c>
      <c r="I5324" s="1">
        <v>45137</v>
      </c>
      <c r="J5324" s="1">
        <v>45658</v>
      </c>
      <c r="K5324" t="s">
        <v>24276</v>
      </c>
      <c r="L5324" t="s">
        <v>24277</v>
      </c>
      <c r="M5324" t="s">
        <v>27</v>
      </c>
      <c r="N5324">
        <v>1</v>
      </c>
      <c r="O5324">
        <f>Table1[[#This Row],[Price]]-0.1*Table1[[#This Row],[Price]]</f>
        <v>37.989000000000004</v>
      </c>
      <c r="P5324" s="9">
        <f>(Table1[[#This Row],[Expiration Date]]-Table1[[#This Row],[Manufacturing Date]])/365</f>
        <v>1.4273972602739726</v>
      </c>
      <c r="Q5324" t="str">
        <f>IF(Table1[[#This Row],[Expiration Date]]-J5332&gt;12/31/2024,"not expired","expired")</f>
        <v>expired</v>
      </c>
      <c r="R5324">
        <f>Table1[[#This Row],[Discounted Price]]*0.95</f>
        <v>36.089550000000003</v>
      </c>
      <c r="S5324">
        <f>Table1[[#This Row],[Discounted Price]]*0.9</f>
        <v>34.190100000000008</v>
      </c>
      <c r="T5324">
        <f>Table1[[#This Row],[Discounted Price]]*0.8</f>
        <v>30.391200000000005</v>
      </c>
      <c r="U5324">
        <f>Table1[[#This Row],[Price]]*0.52</f>
        <v>21.949200000000001</v>
      </c>
      <c r="V5324">
        <f>(Table1[[#This Row],[Price]]-Table1[[#This Row],[Scrap value]])/2</f>
        <v>10.1304</v>
      </c>
    </row>
    <row r="5325" spans="1:22" x14ac:dyDescent="0.25">
      <c r="A5325" t="s">
        <v>24278</v>
      </c>
      <c r="B5325" t="s">
        <v>29</v>
      </c>
      <c r="C5325" t="s">
        <v>47</v>
      </c>
      <c r="D5325" t="s">
        <v>24279</v>
      </c>
      <c r="E5325">
        <v>129.35</v>
      </c>
      <c r="F5325">
        <v>18</v>
      </c>
      <c r="G5325" t="s">
        <v>43730</v>
      </c>
      <c r="H5325" t="s">
        <v>16760</v>
      </c>
      <c r="I5325" s="1">
        <v>45137</v>
      </c>
      <c r="J5325" s="1">
        <v>45658</v>
      </c>
      <c r="K5325" t="s">
        <v>24280</v>
      </c>
      <c r="L5325" t="s">
        <v>24281</v>
      </c>
      <c r="M5325" t="s">
        <v>20</v>
      </c>
      <c r="N5325">
        <v>1</v>
      </c>
      <c r="O5325">
        <f>Table1[[#This Row],[Price]]-0.1*Table1[[#This Row],[Price]]</f>
        <v>116.41499999999999</v>
      </c>
      <c r="P5325" s="9">
        <f>(Table1[[#This Row],[Expiration Date]]-Table1[[#This Row],[Manufacturing Date]])/365</f>
        <v>1.4273972602739726</v>
      </c>
      <c r="Q5325" t="str">
        <f>IF(Table1[[#This Row],[Expiration Date]]-J5333&gt;12/31/2024,"not expired","expired")</f>
        <v>not expired</v>
      </c>
      <c r="R5325">
        <f>Table1[[#This Row],[Discounted Price]]*0.95</f>
        <v>110.59424999999999</v>
      </c>
      <c r="S5325">
        <f>Table1[[#This Row],[Discounted Price]]*0.9</f>
        <v>104.7735</v>
      </c>
      <c r="T5325">
        <f>Table1[[#This Row],[Discounted Price]]*0.8</f>
        <v>93.132000000000005</v>
      </c>
      <c r="U5325">
        <f>Table1[[#This Row],[Price]]*0.52</f>
        <v>67.262</v>
      </c>
      <c r="V5325">
        <f>(Table1[[#This Row],[Price]]-Table1[[#This Row],[Scrap value]])/2</f>
        <v>31.043999999999997</v>
      </c>
    </row>
    <row r="5326" spans="1:22" x14ac:dyDescent="0.25">
      <c r="A5326" t="s">
        <v>24282</v>
      </c>
      <c r="B5326" t="s">
        <v>15</v>
      </c>
      <c r="C5326" t="s">
        <v>47</v>
      </c>
      <c r="D5326" t="s">
        <v>24283</v>
      </c>
      <c r="E5326">
        <v>253.6</v>
      </c>
      <c r="F5326">
        <v>26</v>
      </c>
      <c r="G5326" t="s">
        <v>43728</v>
      </c>
      <c r="H5326" t="s">
        <v>4917</v>
      </c>
      <c r="I5326" s="1">
        <v>44927</v>
      </c>
      <c r="J5326" s="1">
        <v>46023</v>
      </c>
      <c r="K5326" t="s">
        <v>24284</v>
      </c>
      <c r="L5326" t="s">
        <v>24285</v>
      </c>
      <c r="M5326" t="s">
        <v>45</v>
      </c>
      <c r="N5326">
        <v>4</v>
      </c>
      <c r="O5326">
        <f>Table1[[#This Row],[Price]]-0.1*Table1[[#This Row],[Price]]</f>
        <v>228.24</v>
      </c>
      <c r="P5326" s="9">
        <f>(Table1[[#This Row],[Expiration Date]]-Table1[[#This Row],[Manufacturing Date]])/365</f>
        <v>3.0027397260273974</v>
      </c>
      <c r="Q5326" t="str">
        <f>IF(Table1[[#This Row],[Expiration Date]]-J5334&gt;12/31/2024,"not expired","expired")</f>
        <v>expired</v>
      </c>
      <c r="R5326">
        <f>Table1[[#This Row],[Discounted Price]]*0.95</f>
        <v>216.828</v>
      </c>
      <c r="S5326">
        <f>Table1[[#This Row],[Discounted Price]]*0.9</f>
        <v>205.41600000000003</v>
      </c>
      <c r="T5326">
        <f>Table1[[#This Row],[Discounted Price]]*0.8</f>
        <v>182.59200000000001</v>
      </c>
      <c r="U5326">
        <f>Table1[[#This Row],[Price]]*0.52</f>
        <v>131.87200000000001</v>
      </c>
      <c r="V5326">
        <f>(Table1[[#This Row],[Price]]-Table1[[#This Row],[Scrap value]])/2</f>
        <v>60.86399999999999</v>
      </c>
    </row>
    <row r="5327" spans="1:22" x14ac:dyDescent="0.25">
      <c r="A5327" t="s">
        <v>24286</v>
      </c>
      <c r="B5327" t="s">
        <v>15</v>
      </c>
      <c r="C5327" t="s">
        <v>47</v>
      </c>
      <c r="D5327" t="s">
        <v>24287</v>
      </c>
      <c r="E5327">
        <v>78.77</v>
      </c>
      <c r="F5327">
        <v>56</v>
      </c>
      <c r="G5327" t="s">
        <v>43728</v>
      </c>
      <c r="H5327" t="s">
        <v>4033</v>
      </c>
      <c r="I5327" s="1">
        <v>45137</v>
      </c>
      <c r="J5327" s="1">
        <v>45658</v>
      </c>
      <c r="K5327" t="s">
        <v>24288</v>
      </c>
      <c r="L5327" t="s">
        <v>24289</v>
      </c>
      <c r="M5327" t="s">
        <v>27</v>
      </c>
      <c r="N5327">
        <v>2</v>
      </c>
      <c r="O5327">
        <f>Table1[[#This Row],[Price]]-0.1*Table1[[#This Row],[Price]]</f>
        <v>70.893000000000001</v>
      </c>
      <c r="P5327" s="9">
        <f>(Table1[[#This Row],[Expiration Date]]-Table1[[#This Row],[Manufacturing Date]])/365</f>
        <v>1.4273972602739726</v>
      </c>
      <c r="Q5327" t="str">
        <f>IF(Table1[[#This Row],[Expiration Date]]-J5335&gt;12/31/2024,"not expired","expired")</f>
        <v>not expired</v>
      </c>
      <c r="R5327">
        <f>Table1[[#This Row],[Discounted Price]]*0.95</f>
        <v>67.348349999999996</v>
      </c>
      <c r="S5327">
        <f>Table1[[#This Row],[Discounted Price]]*0.9</f>
        <v>63.803699999999999</v>
      </c>
      <c r="T5327">
        <f>Table1[[#This Row],[Discounted Price]]*0.8</f>
        <v>56.714400000000005</v>
      </c>
      <c r="U5327">
        <f>Table1[[#This Row],[Price]]*0.52</f>
        <v>40.9604</v>
      </c>
      <c r="V5327">
        <f>(Table1[[#This Row],[Price]]-Table1[[#This Row],[Scrap value]])/2</f>
        <v>18.904799999999998</v>
      </c>
    </row>
    <row r="5328" spans="1:22" x14ac:dyDescent="0.25">
      <c r="A5328" t="s">
        <v>24290</v>
      </c>
      <c r="B5328" t="s">
        <v>29</v>
      </c>
      <c r="C5328" t="s">
        <v>47</v>
      </c>
      <c r="D5328" t="s">
        <v>24291</v>
      </c>
      <c r="E5328">
        <v>291.88</v>
      </c>
      <c r="F5328">
        <v>57</v>
      </c>
      <c r="G5328" t="s">
        <v>43728</v>
      </c>
      <c r="H5328" t="s">
        <v>7177</v>
      </c>
      <c r="I5328" s="1">
        <v>44927</v>
      </c>
      <c r="J5328" s="1">
        <v>45292</v>
      </c>
      <c r="K5328" t="s">
        <v>24292</v>
      </c>
      <c r="L5328" t="s">
        <v>24293</v>
      </c>
      <c r="M5328" t="s">
        <v>27</v>
      </c>
      <c r="N5328">
        <v>3</v>
      </c>
      <c r="O5328">
        <f>Table1[[#This Row],[Price]]-0.1*Table1[[#This Row],[Price]]</f>
        <v>262.69200000000001</v>
      </c>
      <c r="P5328" s="9">
        <f>(Table1[[#This Row],[Expiration Date]]-Table1[[#This Row],[Manufacturing Date]])/365</f>
        <v>1</v>
      </c>
      <c r="Q5328" t="str">
        <f>IF(Table1[[#This Row],[Expiration Date]]-J5336&gt;12/31/2024,"not expired","expired")</f>
        <v>expired</v>
      </c>
      <c r="R5328">
        <f>Table1[[#This Row],[Discounted Price]]*0.95</f>
        <v>249.5574</v>
      </c>
      <c r="S5328">
        <f>Table1[[#This Row],[Discounted Price]]*0.9</f>
        <v>236.42280000000002</v>
      </c>
      <c r="T5328">
        <f>Table1[[#This Row],[Discounted Price]]*0.8</f>
        <v>210.15360000000001</v>
      </c>
      <c r="U5328">
        <f>Table1[[#This Row],[Price]]*0.52</f>
        <v>151.77760000000001</v>
      </c>
      <c r="V5328">
        <f>(Table1[[#This Row],[Price]]-Table1[[#This Row],[Scrap value]])/2</f>
        <v>70.051199999999994</v>
      </c>
    </row>
    <row r="5329" spans="1:22" x14ac:dyDescent="0.25">
      <c r="A5329" t="s">
        <v>24294</v>
      </c>
      <c r="B5329" t="s">
        <v>35</v>
      </c>
      <c r="C5329" t="s">
        <v>47</v>
      </c>
      <c r="D5329" t="s">
        <v>24295</v>
      </c>
      <c r="E5329">
        <v>383.08</v>
      </c>
      <c r="F5329">
        <v>36</v>
      </c>
      <c r="G5329" t="s">
        <v>43730</v>
      </c>
      <c r="H5329" t="s">
        <v>5690</v>
      </c>
      <c r="I5329" s="1">
        <v>45137</v>
      </c>
      <c r="J5329" s="1">
        <v>46023</v>
      </c>
      <c r="K5329" t="s">
        <v>24296</v>
      </c>
      <c r="L5329" t="s">
        <v>24297</v>
      </c>
      <c r="M5329" t="s">
        <v>20</v>
      </c>
      <c r="N5329">
        <v>3</v>
      </c>
      <c r="O5329">
        <f>Table1[[#This Row],[Price]]-0.1*Table1[[#This Row],[Price]]</f>
        <v>344.77199999999999</v>
      </c>
      <c r="P5329" s="9">
        <f>(Table1[[#This Row],[Expiration Date]]-Table1[[#This Row],[Manufacturing Date]])/365</f>
        <v>2.4273972602739726</v>
      </c>
      <c r="Q5329" t="str">
        <f>IF(Table1[[#This Row],[Expiration Date]]-J5337&gt;12/31/2024,"not expired","expired")</f>
        <v>expired</v>
      </c>
      <c r="R5329">
        <f>Table1[[#This Row],[Discounted Price]]*0.95</f>
        <v>327.53339999999997</v>
      </c>
      <c r="S5329">
        <f>Table1[[#This Row],[Discounted Price]]*0.9</f>
        <v>310.29480000000001</v>
      </c>
      <c r="T5329">
        <f>Table1[[#This Row],[Discounted Price]]*0.8</f>
        <v>275.81760000000003</v>
      </c>
      <c r="U5329">
        <f>Table1[[#This Row],[Price]]*0.52</f>
        <v>199.20159999999998</v>
      </c>
      <c r="V5329">
        <f>(Table1[[#This Row],[Price]]-Table1[[#This Row],[Scrap value]])/2</f>
        <v>91.9392</v>
      </c>
    </row>
    <row r="5330" spans="1:22" x14ac:dyDescent="0.25">
      <c r="A5330" t="s">
        <v>24298</v>
      </c>
      <c r="B5330" t="s">
        <v>29</v>
      </c>
      <c r="C5330" t="s">
        <v>47</v>
      </c>
      <c r="D5330" t="s">
        <v>24299</v>
      </c>
      <c r="E5330">
        <v>344.97</v>
      </c>
      <c r="F5330">
        <v>92</v>
      </c>
      <c r="G5330" t="s">
        <v>43728</v>
      </c>
      <c r="H5330" t="s">
        <v>24300</v>
      </c>
      <c r="I5330" s="1">
        <v>45000</v>
      </c>
      <c r="J5330" s="1">
        <v>45292</v>
      </c>
      <c r="K5330" t="s">
        <v>24301</v>
      </c>
      <c r="L5330" t="s">
        <v>24302</v>
      </c>
      <c r="M5330" t="s">
        <v>45</v>
      </c>
      <c r="N5330">
        <v>2</v>
      </c>
      <c r="O5330">
        <f>Table1[[#This Row],[Price]]-0.1*Table1[[#This Row],[Price]]</f>
        <v>310.47300000000001</v>
      </c>
      <c r="P5330" s="9">
        <f>(Table1[[#This Row],[Expiration Date]]-Table1[[#This Row],[Manufacturing Date]])/365</f>
        <v>0.8</v>
      </c>
      <c r="Q5330" t="str">
        <f>IF(Table1[[#This Row],[Expiration Date]]-J5338&gt;12/31/2024,"not expired","expired")</f>
        <v>expired</v>
      </c>
      <c r="R5330">
        <f>Table1[[#This Row],[Discounted Price]]*0.95</f>
        <v>294.94934999999998</v>
      </c>
      <c r="S5330">
        <f>Table1[[#This Row],[Discounted Price]]*0.9</f>
        <v>279.42570000000001</v>
      </c>
      <c r="T5330">
        <f>Table1[[#This Row],[Discounted Price]]*0.8</f>
        <v>248.37840000000003</v>
      </c>
      <c r="U5330">
        <f>Table1[[#This Row],[Price]]*0.52</f>
        <v>179.38440000000003</v>
      </c>
      <c r="V5330">
        <f>(Table1[[#This Row],[Price]]-Table1[[#This Row],[Scrap value]])/2</f>
        <v>82.7928</v>
      </c>
    </row>
    <row r="5331" spans="1:22" x14ac:dyDescent="0.25">
      <c r="A5331" t="s">
        <v>24303</v>
      </c>
      <c r="B5331" t="s">
        <v>29</v>
      </c>
      <c r="C5331" t="s">
        <v>47</v>
      </c>
      <c r="D5331" t="s">
        <v>24304</v>
      </c>
      <c r="E5331">
        <v>418.74</v>
      </c>
      <c r="F5331">
        <v>98</v>
      </c>
      <c r="G5331" t="s">
        <v>43729</v>
      </c>
      <c r="H5331" t="s">
        <v>24183</v>
      </c>
      <c r="I5331" s="1">
        <v>44927</v>
      </c>
      <c r="J5331" s="1">
        <v>45658</v>
      </c>
      <c r="K5331" t="s">
        <v>24305</v>
      </c>
      <c r="L5331" t="s">
        <v>24306</v>
      </c>
      <c r="M5331" t="s">
        <v>27</v>
      </c>
      <c r="N5331">
        <v>3</v>
      </c>
      <c r="O5331">
        <f>Table1[[#This Row],[Price]]-0.1*Table1[[#This Row],[Price]]</f>
        <v>376.86599999999999</v>
      </c>
      <c r="P5331" s="9">
        <f>(Table1[[#This Row],[Expiration Date]]-Table1[[#This Row],[Manufacturing Date]])/365</f>
        <v>2.0027397260273974</v>
      </c>
      <c r="Q5331" t="str">
        <f>IF(Table1[[#This Row],[Expiration Date]]-J5339&gt;12/31/2024,"not expired","expired")</f>
        <v>expired</v>
      </c>
      <c r="R5331">
        <f>Table1[[#This Row],[Discounted Price]]*0.95</f>
        <v>358.02269999999999</v>
      </c>
      <c r="S5331">
        <f>Table1[[#This Row],[Discounted Price]]*0.9</f>
        <v>339.17939999999999</v>
      </c>
      <c r="T5331">
        <f>Table1[[#This Row],[Discounted Price]]*0.8</f>
        <v>301.49279999999999</v>
      </c>
      <c r="U5331">
        <f>Table1[[#This Row],[Price]]*0.52</f>
        <v>217.74480000000003</v>
      </c>
      <c r="V5331">
        <f>(Table1[[#This Row],[Price]]-Table1[[#This Row],[Scrap value]])/2</f>
        <v>100.49759999999999</v>
      </c>
    </row>
    <row r="5332" spans="1:22" x14ac:dyDescent="0.25">
      <c r="A5332" t="s">
        <v>24307</v>
      </c>
      <c r="B5332" t="s">
        <v>35</v>
      </c>
      <c r="C5332" t="s">
        <v>47</v>
      </c>
      <c r="D5332" t="s">
        <v>24308</v>
      </c>
      <c r="E5332">
        <v>98.97</v>
      </c>
      <c r="F5332">
        <v>37</v>
      </c>
      <c r="G5332" t="s">
        <v>43729</v>
      </c>
      <c r="H5332" t="s">
        <v>24309</v>
      </c>
      <c r="I5332" s="1">
        <v>45137</v>
      </c>
      <c r="J5332" s="1">
        <v>46023</v>
      </c>
      <c r="K5332" t="s">
        <v>24310</v>
      </c>
      <c r="L5332" t="s">
        <v>24311</v>
      </c>
      <c r="M5332" t="s">
        <v>45</v>
      </c>
      <c r="N5332">
        <v>5</v>
      </c>
      <c r="O5332">
        <f>Table1[[#This Row],[Price]]-0.1*Table1[[#This Row],[Price]]</f>
        <v>89.072999999999993</v>
      </c>
      <c r="P5332" s="9">
        <f>(Table1[[#This Row],[Expiration Date]]-Table1[[#This Row],[Manufacturing Date]])/365</f>
        <v>2.4273972602739726</v>
      </c>
      <c r="Q5332" t="str">
        <f>IF(Table1[[#This Row],[Expiration Date]]-J5340&gt;12/31/2024,"not expired","expired")</f>
        <v>not expired</v>
      </c>
      <c r="R5332">
        <f>Table1[[#This Row],[Discounted Price]]*0.95</f>
        <v>84.619349999999983</v>
      </c>
      <c r="S5332">
        <f>Table1[[#This Row],[Discounted Price]]*0.9</f>
        <v>80.165700000000001</v>
      </c>
      <c r="T5332">
        <f>Table1[[#This Row],[Discounted Price]]*0.8</f>
        <v>71.258399999999995</v>
      </c>
      <c r="U5332">
        <f>Table1[[#This Row],[Price]]*0.52</f>
        <v>51.464399999999998</v>
      </c>
      <c r="V5332">
        <f>(Table1[[#This Row],[Price]]-Table1[[#This Row],[Scrap value]])/2</f>
        <v>23.752800000000001</v>
      </c>
    </row>
    <row r="5333" spans="1:22" x14ac:dyDescent="0.25">
      <c r="A5333" t="s">
        <v>24312</v>
      </c>
      <c r="B5333" t="s">
        <v>35</v>
      </c>
      <c r="C5333" t="s">
        <v>47</v>
      </c>
      <c r="D5333" t="s">
        <v>24313</v>
      </c>
      <c r="E5333">
        <v>40.6</v>
      </c>
      <c r="F5333">
        <v>84</v>
      </c>
      <c r="G5333" t="s">
        <v>43729</v>
      </c>
      <c r="H5333" t="s">
        <v>6914</v>
      </c>
      <c r="I5333" s="1">
        <v>44927</v>
      </c>
      <c r="J5333" s="1">
        <v>45292</v>
      </c>
      <c r="K5333" t="s">
        <v>24314</v>
      </c>
      <c r="L5333" t="s">
        <v>24315</v>
      </c>
      <c r="M5333" t="s">
        <v>20</v>
      </c>
      <c r="N5333">
        <v>3</v>
      </c>
      <c r="O5333">
        <f>Table1[[#This Row],[Price]]-0.1*Table1[[#This Row],[Price]]</f>
        <v>36.54</v>
      </c>
      <c r="P5333" s="9">
        <f>(Table1[[#This Row],[Expiration Date]]-Table1[[#This Row],[Manufacturing Date]])/365</f>
        <v>1</v>
      </c>
      <c r="Q5333" t="str">
        <f>IF(Table1[[#This Row],[Expiration Date]]-J5341&gt;12/31/2024,"not expired","expired")</f>
        <v>expired</v>
      </c>
      <c r="R5333">
        <f>Table1[[#This Row],[Discounted Price]]*0.95</f>
        <v>34.713000000000001</v>
      </c>
      <c r="S5333">
        <f>Table1[[#This Row],[Discounted Price]]*0.9</f>
        <v>32.886000000000003</v>
      </c>
      <c r="T5333">
        <f>Table1[[#This Row],[Discounted Price]]*0.8</f>
        <v>29.231999999999999</v>
      </c>
      <c r="U5333">
        <f>Table1[[#This Row],[Price]]*0.52</f>
        <v>21.112000000000002</v>
      </c>
      <c r="V5333">
        <f>(Table1[[#This Row],[Price]]-Table1[[#This Row],[Scrap value]])/2</f>
        <v>9.7439999999999998</v>
      </c>
    </row>
    <row r="5334" spans="1:22" x14ac:dyDescent="0.25">
      <c r="A5334" t="s">
        <v>24316</v>
      </c>
      <c r="B5334" t="s">
        <v>35</v>
      </c>
      <c r="C5334" t="s">
        <v>47</v>
      </c>
      <c r="D5334" t="s">
        <v>24317</v>
      </c>
      <c r="E5334">
        <v>389.08</v>
      </c>
      <c r="F5334">
        <v>49</v>
      </c>
      <c r="G5334" t="s">
        <v>43730</v>
      </c>
      <c r="H5334" t="s">
        <v>289</v>
      </c>
      <c r="I5334" s="1">
        <v>45137</v>
      </c>
      <c r="J5334" s="1">
        <v>46023</v>
      </c>
      <c r="K5334" t="s">
        <v>24318</v>
      </c>
      <c r="L5334" t="s">
        <v>24319</v>
      </c>
      <c r="M5334" t="s">
        <v>27</v>
      </c>
      <c r="N5334">
        <v>1</v>
      </c>
      <c r="O5334">
        <f>Table1[[#This Row],[Price]]-0.1*Table1[[#This Row],[Price]]</f>
        <v>350.17199999999997</v>
      </c>
      <c r="P5334" s="9">
        <f>(Table1[[#This Row],[Expiration Date]]-Table1[[#This Row],[Manufacturing Date]])/365</f>
        <v>2.4273972602739726</v>
      </c>
      <c r="Q5334" t="str">
        <f>IF(Table1[[#This Row],[Expiration Date]]-J5342&gt;12/31/2024,"not expired","expired")</f>
        <v>not expired</v>
      </c>
      <c r="R5334">
        <f>Table1[[#This Row],[Discounted Price]]*0.95</f>
        <v>332.66339999999997</v>
      </c>
      <c r="S5334">
        <f>Table1[[#This Row],[Discounted Price]]*0.9</f>
        <v>315.15479999999997</v>
      </c>
      <c r="T5334">
        <f>Table1[[#This Row],[Discounted Price]]*0.8</f>
        <v>280.13759999999996</v>
      </c>
      <c r="U5334">
        <f>Table1[[#This Row],[Price]]*0.52</f>
        <v>202.32159999999999</v>
      </c>
      <c r="V5334">
        <f>(Table1[[#This Row],[Price]]-Table1[[#This Row],[Scrap value]])/2</f>
        <v>93.379199999999997</v>
      </c>
    </row>
    <row r="5335" spans="1:22" x14ac:dyDescent="0.25">
      <c r="A5335" t="s">
        <v>24320</v>
      </c>
      <c r="B5335" t="s">
        <v>35</v>
      </c>
      <c r="C5335" t="s">
        <v>47</v>
      </c>
      <c r="D5335" t="s">
        <v>24321</v>
      </c>
      <c r="E5335">
        <v>497.47</v>
      </c>
      <c r="F5335">
        <v>54</v>
      </c>
      <c r="G5335" t="s">
        <v>43730</v>
      </c>
      <c r="H5335" t="s">
        <v>4565</v>
      </c>
      <c r="I5335" s="1">
        <v>44927</v>
      </c>
      <c r="J5335" s="1">
        <v>45292</v>
      </c>
      <c r="K5335" t="s">
        <v>24322</v>
      </c>
      <c r="L5335" t="s">
        <v>24323</v>
      </c>
      <c r="M5335" t="s">
        <v>45</v>
      </c>
      <c r="N5335">
        <v>4</v>
      </c>
      <c r="O5335">
        <f>Table1[[#This Row],[Price]]-0.1*Table1[[#This Row],[Price]]</f>
        <v>447.72300000000001</v>
      </c>
      <c r="P5335" s="9">
        <f>(Table1[[#This Row],[Expiration Date]]-Table1[[#This Row],[Manufacturing Date]])/365</f>
        <v>1</v>
      </c>
      <c r="Q5335" t="str">
        <f>IF(Table1[[#This Row],[Expiration Date]]-J5343&gt;12/31/2024,"not expired","expired")</f>
        <v>expired</v>
      </c>
      <c r="R5335">
        <f>Table1[[#This Row],[Discounted Price]]*0.95</f>
        <v>425.33684999999997</v>
      </c>
      <c r="S5335">
        <f>Table1[[#This Row],[Discounted Price]]*0.9</f>
        <v>402.95070000000004</v>
      </c>
      <c r="T5335">
        <f>Table1[[#This Row],[Discounted Price]]*0.8</f>
        <v>358.17840000000001</v>
      </c>
      <c r="U5335">
        <f>Table1[[#This Row],[Price]]*0.52</f>
        <v>258.68440000000004</v>
      </c>
      <c r="V5335">
        <f>(Table1[[#This Row],[Price]]-Table1[[#This Row],[Scrap value]])/2</f>
        <v>119.39279999999999</v>
      </c>
    </row>
    <row r="5336" spans="1:22" x14ac:dyDescent="0.25">
      <c r="A5336" t="s">
        <v>24324</v>
      </c>
      <c r="B5336" t="s">
        <v>29</v>
      </c>
      <c r="C5336" t="s">
        <v>47</v>
      </c>
      <c r="D5336" t="s">
        <v>24325</v>
      </c>
      <c r="E5336">
        <v>225.76</v>
      </c>
      <c r="F5336">
        <v>15</v>
      </c>
      <c r="G5336" t="s">
        <v>43730</v>
      </c>
      <c r="H5336" t="s">
        <v>24326</v>
      </c>
      <c r="I5336" s="1">
        <v>45000</v>
      </c>
      <c r="J5336" s="1">
        <v>45292</v>
      </c>
      <c r="K5336" t="s">
        <v>24327</v>
      </c>
      <c r="L5336" t="s">
        <v>24328</v>
      </c>
      <c r="M5336" t="s">
        <v>20</v>
      </c>
      <c r="N5336">
        <v>3</v>
      </c>
      <c r="O5336">
        <f>Table1[[#This Row],[Price]]-0.1*Table1[[#This Row],[Price]]</f>
        <v>203.184</v>
      </c>
      <c r="P5336" s="9">
        <f>(Table1[[#This Row],[Expiration Date]]-Table1[[#This Row],[Manufacturing Date]])/365</f>
        <v>0.8</v>
      </c>
      <c r="Q5336" t="str">
        <f>IF(Table1[[#This Row],[Expiration Date]]-J5344&gt;12/31/2024,"not expired","expired")</f>
        <v>expired</v>
      </c>
      <c r="R5336">
        <f>Table1[[#This Row],[Discounted Price]]*0.95</f>
        <v>193.0248</v>
      </c>
      <c r="S5336">
        <f>Table1[[#This Row],[Discounted Price]]*0.9</f>
        <v>182.8656</v>
      </c>
      <c r="T5336">
        <f>Table1[[#This Row],[Discounted Price]]*0.8</f>
        <v>162.5472</v>
      </c>
      <c r="U5336">
        <f>Table1[[#This Row],[Price]]*0.52</f>
        <v>117.3952</v>
      </c>
      <c r="V5336">
        <f>(Table1[[#This Row],[Price]]-Table1[[#This Row],[Scrap value]])/2</f>
        <v>54.182399999999994</v>
      </c>
    </row>
    <row r="5337" spans="1:22" x14ac:dyDescent="0.25">
      <c r="A5337" t="s">
        <v>24329</v>
      </c>
      <c r="B5337" t="s">
        <v>35</v>
      </c>
      <c r="C5337" t="s">
        <v>47</v>
      </c>
      <c r="D5337" t="s">
        <v>24330</v>
      </c>
      <c r="E5337">
        <v>446.35</v>
      </c>
      <c r="F5337">
        <v>74</v>
      </c>
      <c r="G5337" t="s">
        <v>43730</v>
      </c>
      <c r="H5337" t="s">
        <v>24331</v>
      </c>
      <c r="I5337" s="1">
        <v>44927</v>
      </c>
      <c r="J5337" s="1">
        <v>46023</v>
      </c>
      <c r="K5337" t="s">
        <v>24332</v>
      </c>
      <c r="L5337" t="s">
        <v>24333</v>
      </c>
      <c r="M5337" t="s">
        <v>20</v>
      </c>
      <c r="N5337">
        <v>3</v>
      </c>
      <c r="O5337">
        <f>Table1[[#This Row],[Price]]-0.1*Table1[[#This Row],[Price]]</f>
        <v>401.71500000000003</v>
      </c>
      <c r="P5337" s="9">
        <f>(Table1[[#This Row],[Expiration Date]]-Table1[[#This Row],[Manufacturing Date]])/365</f>
        <v>3.0027397260273974</v>
      </c>
      <c r="Q5337" t="str">
        <f>IF(Table1[[#This Row],[Expiration Date]]-J5345&gt;12/31/2024,"not expired","expired")</f>
        <v>not expired</v>
      </c>
      <c r="R5337">
        <f>Table1[[#This Row],[Discounted Price]]*0.95</f>
        <v>381.62925000000001</v>
      </c>
      <c r="S5337">
        <f>Table1[[#This Row],[Discounted Price]]*0.9</f>
        <v>361.54350000000005</v>
      </c>
      <c r="T5337">
        <f>Table1[[#This Row],[Discounted Price]]*0.8</f>
        <v>321.37200000000007</v>
      </c>
      <c r="U5337">
        <f>Table1[[#This Row],[Price]]*0.52</f>
        <v>232.10200000000003</v>
      </c>
      <c r="V5337">
        <f>(Table1[[#This Row],[Price]]-Table1[[#This Row],[Scrap value]])/2</f>
        <v>107.124</v>
      </c>
    </row>
    <row r="5338" spans="1:22" x14ac:dyDescent="0.25">
      <c r="A5338" t="s">
        <v>24334</v>
      </c>
      <c r="B5338" t="s">
        <v>35</v>
      </c>
      <c r="C5338" t="s">
        <v>47</v>
      </c>
      <c r="D5338" t="s">
        <v>24335</v>
      </c>
      <c r="E5338">
        <v>441.81</v>
      </c>
      <c r="F5338">
        <v>8</v>
      </c>
      <c r="G5338" t="s">
        <v>43728</v>
      </c>
      <c r="H5338" t="s">
        <v>1343</v>
      </c>
      <c r="I5338" s="1">
        <v>45137</v>
      </c>
      <c r="J5338" s="1">
        <v>45658</v>
      </c>
      <c r="K5338" t="s">
        <v>24336</v>
      </c>
      <c r="L5338" t="s">
        <v>24337</v>
      </c>
      <c r="M5338" t="s">
        <v>45</v>
      </c>
      <c r="N5338">
        <v>1</v>
      </c>
      <c r="O5338">
        <f>Table1[[#This Row],[Price]]-0.1*Table1[[#This Row],[Price]]</f>
        <v>397.62900000000002</v>
      </c>
      <c r="P5338" s="9">
        <f>(Table1[[#This Row],[Expiration Date]]-Table1[[#This Row],[Manufacturing Date]])/365</f>
        <v>1.4273972602739726</v>
      </c>
      <c r="Q5338" t="str">
        <f>IF(Table1[[#This Row],[Expiration Date]]-J5346&gt;12/31/2024,"not expired","expired")</f>
        <v>not expired</v>
      </c>
      <c r="R5338">
        <f>Table1[[#This Row],[Discounted Price]]*0.95</f>
        <v>377.74754999999999</v>
      </c>
      <c r="S5338">
        <f>Table1[[#This Row],[Discounted Price]]*0.9</f>
        <v>357.86610000000002</v>
      </c>
      <c r="T5338">
        <f>Table1[[#This Row],[Discounted Price]]*0.8</f>
        <v>318.10320000000002</v>
      </c>
      <c r="U5338">
        <f>Table1[[#This Row],[Price]]*0.52</f>
        <v>229.74120000000002</v>
      </c>
      <c r="V5338">
        <f>(Table1[[#This Row],[Price]]-Table1[[#This Row],[Scrap value]])/2</f>
        <v>106.03439999999999</v>
      </c>
    </row>
    <row r="5339" spans="1:22" x14ac:dyDescent="0.25">
      <c r="A5339" t="s">
        <v>24338</v>
      </c>
      <c r="B5339" t="s">
        <v>29</v>
      </c>
      <c r="C5339" t="s">
        <v>47</v>
      </c>
      <c r="D5339" t="s">
        <v>24339</v>
      </c>
      <c r="E5339">
        <v>315.64999999999998</v>
      </c>
      <c r="F5339">
        <v>89</v>
      </c>
      <c r="G5339" t="s">
        <v>43730</v>
      </c>
      <c r="H5339" t="s">
        <v>3625</v>
      </c>
      <c r="I5339" s="1">
        <v>44927</v>
      </c>
      <c r="J5339" s="1">
        <v>46023</v>
      </c>
      <c r="K5339" t="s">
        <v>24340</v>
      </c>
      <c r="L5339" t="s">
        <v>24341</v>
      </c>
      <c r="M5339" t="s">
        <v>27</v>
      </c>
      <c r="N5339">
        <v>4</v>
      </c>
      <c r="O5339">
        <f>Table1[[#This Row],[Price]]-0.1*Table1[[#This Row],[Price]]</f>
        <v>284.08499999999998</v>
      </c>
      <c r="P5339" s="9">
        <f>(Table1[[#This Row],[Expiration Date]]-Table1[[#This Row],[Manufacturing Date]])/365</f>
        <v>3.0027397260273974</v>
      </c>
      <c r="Q5339" t="str">
        <f>IF(Table1[[#This Row],[Expiration Date]]-J5347&gt;12/31/2024,"not expired","expired")</f>
        <v>expired</v>
      </c>
      <c r="R5339">
        <f>Table1[[#This Row],[Discounted Price]]*0.95</f>
        <v>269.88074999999998</v>
      </c>
      <c r="S5339">
        <f>Table1[[#This Row],[Discounted Price]]*0.9</f>
        <v>255.67649999999998</v>
      </c>
      <c r="T5339">
        <f>Table1[[#This Row],[Discounted Price]]*0.8</f>
        <v>227.268</v>
      </c>
      <c r="U5339">
        <f>Table1[[#This Row],[Price]]*0.52</f>
        <v>164.13800000000001</v>
      </c>
      <c r="V5339">
        <f>(Table1[[#This Row],[Price]]-Table1[[#This Row],[Scrap value]])/2</f>
        <v>75.755999999999986</v>
      </c>
    </row>
    <row r="5340" spans="1:22" x14ac:dyDescent="0.25">
      <c r="A5340" t="s">
        <v>24342</v>
      </c>
      <c r="B5340" t="s">
        <v>22</v>
      </c>
      <c r="C5340" t="s">
        <v>47</v>
      </c>
      <c r="D5340" t="s">
        <v>24343</v>
      </c>
      <c r="E5340">
        <v>246.59</v>
      </c>
      <c r="F5340">
        <v>27</v>
      </c>
      <c r="G5340" t="s">
        <v>43730</v>
      </c>
      <c r="H5340" t="s">
        <v>19771</v>
      </c>
      <c r="I5340" s="1">
        <v>44927</v>
      </c>
      <c r="J5340" s="1">
        <v>45658</v>
      </c>
      <c r="K5340" t="s">
        <v>24344</v>
      </c>
      <c r="L5340" t="s">
        <v>24345</v>
      </c>
      <c r="M5340" t="s">
        <v>45</v>
      </c>
      <c r="N5340">
        <v>4</v>
      </c>
      <c r="O5340">
        <f>Table1[[#This Row],[Price]]-0.1*Table1[[#This Row],[Price]]</f>
        <v>221.93100000000001</v>
      </c>
      <c r="P5340" s="9">
        <f>(Table1[[#This Row],[Expiration Date]]-Table1[[#This Row],[Manufacturing Date]])/365</f>
        <v>2.0027397260273974</v>
      </c>
      <c r="Q5340" t="str">
        <f>IF(Table1[[#This Row],[Expiration Date]]-J5348&gt;12/31/2024,"not expired","expired")</f>
        <v>expired</v>
      </c>
      <c r="R5340">
        <f>Table1[[#This Row],[Discounted Price]]*0.95</f>
        <v>210.83445</v>
      </c>
      <c r="S5340">
        <f>Table1[[#This Row],[Discounted Price]]*0.9</f>
        <v>199.73790000000002</v>
      </c>
      <c r="T5340">
        <f>Table1[[#This Row],[Discounted Price]]*0.8</f>
        <v>177.54480000000001</v>
      </c>
      <c r="U5340">
        <f>Table1[[#This Row],[Price]]*0.52</f>
        <v>128.2268</v>
      </c>
      <c r="V5340">
        <f>(Table1[[#This Row],[Price]]-Table1[[#This Row],[Scrap value]])/2</f>
        <v>59.181600000000003</v>
      </c>
    </row>
    <row r="5341" spans="1:22" x14ac:dyDescent="0.25">
      <c r="A5341" t="s">
        <v>24346</v>
      </c>
      <c r="B5341" t="s">
        <v>22</v>
      </c>
      <c r="C5341" t="s">
        <v>47</v>
      </c>
      <c r="D5341" t="s">
        <v>24347</v>
      </c>
      <c r="E5341">
        <v>356.55</v>
      </c>
      <c r="F5341">
        <v>84</v>
      </c>
      <c r="G5341" t="s">
        <v>43729</v>
      </c>
      <c r="H5341" t="s">
        <v>17341</v>
      </c>
      <c r="I5341" s="1">
        <v>44927</v>
      </c>
      <c r="J5341" s="1">
        <v>46023</v>
      </c>
      <c r="K5341" t="s">
        <v>24348</v>
      </c>
      <c r="L5341" t="s">
        <v>24349</v>
      </c>
      <c r="M5341" t="s">
        <v>45</v>
      </c>
      <c r="N5341">
        <v>2</v>
      </c>
      <c r="O5341">
        <f>Table1[[#This Row],[Price]]-0.1*Table1[[#This Row],[Price]]</f>
        <v>320.89499999999998</v>
      </c>
      <c r="P5341" s="9">
        <f>(Table1[[#This Row],[Expiration Date]]-Table1[[#This Row],[Manufacturing Date]])/365</f>
        <v>3.0027397260273974</v>
      </c>
      <c r="Q5341" t="str">
        <f>IF(Table1[[#This Row],[Expiration Date]]-J5349&gt;12/31/2024,"not expired","expired")</f>
        <v>expired</v>
      </c>
      <c r="R5341">
        <f>Table1[[#This Row],[Discounted Price]]*0.95</f>
        <v>304.85024999999996</v>
      </c>
      <c r="S5341">
        <f>Table1[[#This Row],[Discounted Price]]*0.9</f>
        <v>288.80549999999999</v>
      </c>
      <c r="T5341">
        <f>Table1[[#This Row],[Discounted Price]]*0.8</f>
        <v>256.71600000000001</v>
      </c>
      <c r="U5341">
        <f>Table1[[#This Row],[Price]]*0.52</f>
        <v>185.40600000000001</v>
      </c>
      <c r="V5341">
        <f>(Table1[[#This Row],[Price]]-Table1[[#This Row],[Scrap value]])/2</f>
        <v>85.572000000000003</v>
      </c>
    </row>
    <row r="5342" spans="1:22" x14ac:dyDescent="0.25">
      <c r="A5342" t="s">
        <v>24350</v>
      </c>
      <c r="B5342" t="s">
        <v>22</v>
      </c>
      <c r="C5342" t="s">
        <v>47</v>
      </c>
      <c r="D5342" t="s">
        <v>24351</v>
      </c>
      <c r="E5342">
        <v>409.9</v>
      </c>
      <c r="F5342">
        <v>15</v>
      </c>
      <c r="G5342" t="s">
        <v>43730</v>
      </c>
      <c r="H5342" t="s">
        <v>10218</v>
      </c>
      <c r="I5342" s="1">
        <v>44927</v>
      </c>
      <c r="J5342" s="1">
        <v>45658</v>
      </c>
      <c r="K5342" t="s">
        <v>24352</v>
      </c>
      <c r="L5342" t="s">
        <v>24353</v>
      </c>
      <c r="M5342" t="s">
        <v>27</v>
      </c>
      <c r="N5342">
        <v>3</v>
      </c>
      <c r="O5342">
        <f>Table1[[#This Row],[Price]]-0.1*Table1[[#This Row],[Price]]</f>
        <v>368.90999999999997</v>
      </c>
      <c r="P5342" s="9">
        <f>(Table1[[#This Row],[Expiration Date]]-Table1[[#This Row],[Manufacturing Date]])/365</f>
        <v>2.0027397260273974</v>
      </c>
      <c r="Q5342" t="str">
        <f>IF(Table1[[#This Row],[Expiration Date]]-J5350&gt;12/31/2024,"not expired","expired")</f>
        <v>not expired</v>
      </c>
      <c r="R5342">
        <f>Table1[[#This Row],[Discounted Price]]*0.95</f>
        <v>350.46449999999993</v>
      </c>
      <c r="S5342">
        <f>Table1[[#This Row],[Discounted Price]]*0.9</f>
        <v>332.01900000000001</v>
      </c>
      <c r="T5342">
        <f>Table1[[#This Row],[Discounted Price]]*0.8</f>
        <v>295.12799999999999</v>
      </c>
      <c r="U5342">
        <f>Table1[[#This Row],[Price]]*0.52</f>
        <v>213.148</v>
      </c>
      <c r="V5342">
        <f>(Table1[[#This Row],[Price]]-Table1[[#This Row],[Scrap value]])/2</f>
        <v>98.375999999999991</v>
      </c>
    </row>
    <row r="5343" spans="1:22" x14ac:dyDescent="0.25">
      <c r="A5343" t="s">
        <v>24354</v>
      </c>
      <c r="B5343" t="s">
        <v>22</v>
      </c>
      <c r="C5343" t="s">
        <v>47</v>
      </c>
      <c r="D5343" t="s">
        <v>24355</v>
      </c>
      <c r="E5343">
        <v>232.62</v>
      </c>
      <c r="F5343">
        <v>46</v>
      </c>
      <c r="G5343" t="s">
        <v>43728</v>
      </c>
      <c r="H5343" t="s">
        <v>20063</v>
      </c>
      <c r="I5343" s="1">
        <v>45000</v>
      </c>
      <c r="J5343" s="1">
        <v>45658</v>
      </c>
      <c r="K5343" t="s">
        <v>24356</v>
      </c>
      <c r="L5343" t="s">
        <v>24357</v>
      </c>
      <c r="M5343" t="s">
        <v>27</v>
      </c>
      <c r="N5343">
        <v>2</v>
      </c>
      <c r="O5343">
        <f>Table1[[#This Row],[Price]]-0.1*Table1[[#This Row],[Price]]</f>
        <v>209.358</v>
      </c>
      <c r="P5343" s="9">
        <f>(Table1[[#This Row],[Expiration Date]]-Table1[[#This Row],[Manufacturing Date]])/365</f>
        <v>1.8027397260273972</v>
      </c>
      <c r="Q5343" t="str">
        <f>IF(Table1[[#This Row],[Expiration Date]]-J5351&gt;12/31/2024,"not expired","expired")</f>
        <v>not expired</v>
      </c>
      <c r="R5343">
        <f>Table1[[#This Row],[Discounted Price]]*0.95</f>
        <v>198.89009999999999</v>
      </c>
      <c r="S5343">
        <f>Table1[[#This Row],[Discounted Price]]*0.9</f>
        <v>188.4222</v>
      </c>
      <c r="T5343">
        <f>Table1[[#This Row],[Discounted Price]]*0.8</f>
        <v>167.4864</v>
      </c>
      <c r="U5343">
        <f>Table1[[#This Row],[Price]]*0.52</f>
        <v>120.9624</v>
      </c>
      <c r="V5343">
        <f>(Table1[[#This Row],[Price]]-Table1[[#This Row],[Scrap value]])/2</f>
        <v>55.828800000000001</v>
      </c>
    </row>
    <row r="5344" spans="1:22" x14ac:dyDescent="0.25">
      <c r="A5344" t="s">
        <v>24358</v>
      </c>
      <c r="B5344" t="s">
        <v>15</v>
      </c>
      <c r="C5344" t="s">
        <v>47</v>
      </c>
      <c r="D5344" t="s">
        <v>24359</v>
      </c>
      <c r="E5344">
        <v>448.77</v>
      </c>
      <c r="F5344">
        <v>69</v>
      </c>
      <c r="G5344" t="s">
        <v>43730</v>
      </c>
      <c r="H5344" t="s">
        <v>10779</v>
      </c>
      <c r="I5344" s="1">
        <v>45000</v>
      </c>
      <c r="J5344" s="1">
        <v>46023</v>
      </c>
      <c r="K5344" t="s">
        <v>24360</v>
      </c>
      <c r="L5344" t="s">
        <v>24361</v>
      </c>
      <c r="M5344" t="s">
        <v>27</v>
      </c>
      <c r="N5344">
        <v>4</v>
      </c>
      <c r="O5344">
        <f>Table1[[#This Row],[Price]]-0.1*Table1[[#This Row],[Price]]</f>
        <v>403.89299999999997</v>
      </c>
      <c r="P5344" s="9">
        <f>(Table1[[#This Row],[Expiration Date]]-Table1[[#This Row],[Manufacturing Date]])/365</f>
        <v>2.8027397260273972</v>
      </c>
      <c r="Q5344" t="str">
        <f>IF(Table1[[#This Row],[Expiration Date]]-J5352&gt;12/31/2024,"not expired","expired")</f>
        <v>expired</v>
      </c>
      <c r="R5344">
        <f>Table1[[#This Row],[Discounted Price]]*0.95</f>
        <v>383.69834999999995</v>
      </c>
      <c r="S5344">
        <f>Table1[[#This Row],[Discounted Price]]*0.9</f>
        <v>363.50369999999998</v>
      </c>
      <c r="T5344">
        <f>Table1[[#This Row],[Discounted Price]]*0.8</f>
        <v>323.11439999999999</v>
      </c>
      <c r="U5344">
        <f>Table1[[#This Row],[Price]]*0.52</f>
        <v>233.3604</v>
      </c>
      <c r="V5344">
        <f>(Table1[[#This Row],[Price]]-Table1[[#This Row],[Scrap value]])/2</f>
        <v>107.70479999999999</v>
      </c>
    </row>
    <row r="5345" spans="1:22" x14ac:dyDescent="0.25">
      <c r="A5345" t="s">
        <v>24362</v>
      </c>
      <c r="B5345" t="s">
        <v>22</v>
      </c>
      <c r="C5345" t="s">
        <v>47</v>
      </c>
      <c r="D5345" t="s">
        <v>24363</v>
      </c>
      <c r="E5345">
        <v>306.56</v>
      </c>
      <c r="F5345">
        <v>6</v>
      </c>
      <c r="G5345" t="s">
        <v>43729</v>
      </c>
      <c r="H5345" t="s">
        <v>20814</v>
      </c>
      <c r="I5345" s="1">
        <v>45000</v>
      </c>
      <c r="J5345" s="1">
        <v>45658</v>
      </c>
      <c r="K5345" t="s">
        <v>24364</v>
      </c>
      <c r="L5345" t="s">
        <v>24365</v>
      </c>
      <c r="M5345" t="s">
        <v>45</v>
      </c>
      <c r="N5345">
        <v>1</v>
      </c>
      <c r="O5345">
        <f>Table1[[#This Row],[Price]]-0.1*Table1[[#This Row],[Price]]</f>
        <v>275.904</v>
      </c>
      <c r="P5345" s="9">
        <f>(Table1[[#This Row],[Expiration Date]]-Table1[[#This Row],[Manufacturing Date]])/365</f>
        <v>1.8027397260273972</v>
      </c>
      <c r="Q5345" t="str">
        <f>IF(Table1[[#This Row],[Expiration Date]]-J5353&gt;12/31/2024,"not expired","expired")</f>
        <v>not expired</v>
      </c>
      <c r="R5345">
        <f>Table1[[#This Row],[Discounted Price]]*0.95</f>
        <v>262.10879999999997</v>
      </c>
      <c r="S5345">
        <f>Table1[[#This Row],[Discounted Price]]*0.9</f>
        <v>248.31360000000001</v>
      </c>
      <c r="T5345">
        <f>Table1[[#This Row],[Discounted Price]]*0.8</f>
        <v>220.72320000000002</v>
      </c>
      <c r="U5345">
        <f>Table1[[#This Row],[Price]]*0.52</f>
        <v>159.41120000000001</v>
      </c>
      <c r="V5345">
        <f>(Table1[[#This Row],[Price]]-Table1[[#This Row],[Scrap value]])/2</f>
        <v>73.574399999999997</v>
      </c>
    </row>
    <row r="5346" spans="1:22" x14ac:dyDescent="0.25">
      <c r="A5346" t="s">
        <v>24366</v>
      </c>
      <c r="B5346" t="s">
        <v>29</v>
      </c>
      <c r="C5346" t="s">
        <v>47</v>
      </c>
      <c r="D5346" t="s">
        <v>24367</v>
      </c>
      <c r="E5346">
        <v>423.9</v>
      </c>
      <c r="F5346">
        <v>73</v>
      </c>
      <c r="G5346" t="s">
        <v>43728</v>
      </c>
      <c r="H5346" t="s">
        <v>17131</v>
      </c>
      <c r="I5346" s="1">
        <v>45000</v>
      </c>
      <c r="J5346" s="1">
        <v>45292</v>
      </c>
      <c r="K5346" t="s">
        <v>24368</v>
      </c>
      <c r="L5346" t="s">
        <v>24369</v>
      </c>
      <c r="M5346" t="s">
        <v>27</v>
      </c>
      <c r="N5346">
        <v>3</v>
      </c>
      <c r="O5346">
        <f>Table1[[#This Row],[Price]]-0.1*Table1[[#This Row],[Price]]</f>
        <v>381.51</v>
      </c>
      <c r="P5346" s="9">
        <f>(Table1[[#This Row],[Expiration Date]]-Table1[[#This Row],[Manufacturing Date]])/365</f>
        <v>0.8</v>
      </c>
      <c r="Q5346" t="str">
        <f>IF(Table1[[#This Row],[Expiration Date]]-J5354&gt;12/31/2024,"not expired","expired")</f>
        <v>expired</v>
      </c>
      <c r="R5346">
        <f>Table1[[#This Row],[Discounted Price]]*0.95</f>
        <v>362.43449999999996</v>
      </c>
      <c r="S5346">
        <f>Table1[[#This Row],[Discounted Price]]*0.9</f>
        <v>343.35899999999998</v>
      </c>
      <c r="T5346">
        <f>Table1[[#This Row],[Discounted Price]]*0.8</f>
        <v>305.20800000000003</v>
      </c>
      <c r="U5346">
        <f>Table1[[#This Row],[Price]]*0.52</f>
        <v>220.428</v>
      </c>
      <c r="V5346">
        <f>(Table1[[#This Row],[Price]]-Table1[[#This Row],[Scrap value]])/2</f>
        <v>101.73599999999999</v>
      </c>
    </row>
    <row r="5347" spans="1:22" x14ac:dyDescent="0.25">
      <c r="A5347" t="s">
        <v>24370</v>
      </c>
      <c r="B5347" t="s">
        <v>35</v>
      </c>
      <c r="C5347" t="s">
        <v>47</v>
      </c>
      <c r="D5347" t="s">
        <v>24371</v>
      </c>
      <c r="E5347">
        <v>371.59</v>
      </c>
      <c r="F5347">
        <v>33</v>
      </c>
      <c r="G5347" t="s">
        <v>43729</v>
      </c>
      <c r="H5347" t="s">
        <v>583</v>
      </c>
      <c r="I5347" s="1">
        <v>44927</v>
      </c>
      <c r="J5347" s="1">
        <v>46023</v>
      </c>
      <c r="K5347" t="s">
        <v>24372</v>
      </c>
      <c r="L5347" t="s">
        <v>24373</v>
      </c>
      <c r="M5347" t="s">
        <v>45</v>
      </c>
      <c r="N5347">
        <v>2</v>
      </c>
      <c r="O5347">
        <f>Table1[[#This Row],[Price]]-0.1*Table1[[#This Row],[Price]]</f>
        <v>334.43099999999998</v>
      </c>
      <c r="P5347" s="9">
        <f>(Table1[[#This Row],[Expiration Date]]-Table1[[#This Row],[Manufacturing Date]])/365</f>
        <v>3.0027397260273974</v>
      </c>
      <c r="Q5347" t="str">
        <f>IF(Table1[[#This Row],[Expiration Date]]-J5355&gt;12/31/2024,"not expired","expired")</f>
        <v>not expired</v>
      </c>
      <c r="R5347">
        <f>Table1[[#This Row],[Discounted Price]]*0.95</f>
        <v>317.70944999999995</v>
      </c>
      <c r="S5347">
        <f>Table1[[#This Row],[Discounted Price]]*0.9</f>
        <v>300.98789999999997</v>
      </c>
      <c r="T5347">
        <f>Table1[[#This Row],[Discounted Price]]*0.8</f>
        <v>267.54480000000001</v>
      </c>
      <c r="U5347">
        <f>Table1[[#This Row],[Price]]*0.52</f>
        <v>193.2268</v>
      </c>
      <c r="V5347">
        <f>(Table1[[#This Row],[Price]]-Table1[[#This Row],[Scrap value]])/2</f>
        <v>89.181599999999989</v>
      </c>
    </row>
    <row r="5348" spans="1:22" x14ac:dyDescent="0.25">
      <c r="A5348" t="s">
        <v>24374</v>
      </c>
      <c r="B5348" t="s">
        <v>15</v>
      </c>
      <c r="C5348" t="s">
        <v>47</v>
      </c>
      <c r="D5348" t="s">
        <v>24375</v>
      </c>
      <c r="E5348">
        <v>440.86</v>
      </c>
      <c r="F5348">
        <v>10</v>
      </c>
      <c r="G5348" t="s">
        <v>43728</v>
      </c>
      <c r="H5348" t="s">
        <v>7120</v>
      </c>
      <c r="I5348" s="1">
        <v>45000</v>
      </c>
      <c r="J5348" s="1">
        <v>45658</v>
      </c>
      <c r="K5348" t="s">
        <v>24376</v>
      </c>
      <c r="L5348" t="s">
        <v>24377</v>
      </c>
      <c r="M5348" t="s">
        <v>45</v>
      </c>
      <c r="N5348">
        <v>3</v>
      </c>
      <c r="O5348">
        <f>Table1[[#This Row],[Price]]-0.1*Table1[[#This Row],[Price]]</f>
        <v>396.774</v>
      </c>
      <c r="P5348" s="9">
        <f>(Table1[[#This Row],[Expiration Date]]-Table1[[#This Row],[Manufacturing Date]])/365</f>
        <v>1.8027397260273972</v>
      </c>
      <c r="Q5348" t="str">
        <f>IF(Table1[[#This Row],[Expiration Date]]-J5356&gt;12/31/2024,"not expired","expired")</f>
        <v>expired</v>
      </c>
      <c r="R5348">
        <f>Table1[[#This Row],[Discounted Price]]*0.95</f>
        <v>376.93529999999998</v>
      </c>
      <c r="S5348">
        <f>Table1[[#This Row],[Discounted Price]]*0.9</f>
        <v>357.09660000000002</v>
      </c>
      <c r="T5348">
        <f>Table1[[#This Row],[Discounted Price]]*0.8</f>
        <v>317.41920000000005</v>
      </c>
      <c r="U5348">
        <f>Table1[[#This Row],[Price]]*0.52</f>
        <v>229.24720000000002</v>
      </c>
      <c r="V5348">
        <f>(Table1[[#This Row],[Price]]-Table1[[#This Row],[Scrap value]])/2</f>
        <v>105.8064</v>
      </c>
    </row>
    <row r="5349" spans="1:22" x14ac:dyDescent="0.25">
      <c r="A5349" t="s">
        <v>24378</v>
      </c>
      <c r="B5349" t="s">
        <v>29</v>
      </c>
      <c r="C5349" t="s">
        <v>47</v>
      </c>
      <c r="D5349" t="s">
        <v>24379</v>
      </c>
      <c r="E5349">
        <v>452.5</v>
      </c>
      <c r="F5349">
        <v>55</v>
      </c>
      <c r="G5349" t="s">
        <v>43728</v>
      </c>
      <c r="H5349" t="s">
        <v>8647</v>
      </c>
      <c r="I5349" s="1">
        <v>45137</v>
      </c>
      <c r="J5349" s="1">
        <v>46023</v>
      </c>
      <c r="K5349" t="s">
        <v>24380</v>
      </c>
      <c r="L5349" t="s">
        <v>24381</v>
      </c>
      <c r="M5349" t="s">
        <v>27</v>
      </c>
      <c r="N5349">
        <v>2</v>
      </c>
      <c r="O5349">
        <f>Table1[[#This Row],[Price]]-0.1*Table1[[#This Row],[Price]]</f>
        <v>407.25</v>
      </c>
      <c r="P5349" s="9">
        <f>(Table1[[#This Row],[Expiration Date]]-Table1[[#This Row],[Manufacturing Date]])/365</f>
        <v>2.4273972602739726</v>
      </c>
      <c r="Q5349" t="str">
        <f>IF(Table1[[#This Row],[Expiration Date]]-J5357&gt;12/31/2024,"not expired","expired")</f>
        <v>expired</v>
      </c>
      <c r="R5349">
        <f>Table1[[#This Row],[Discounted Price]]*0.95</f>
        <v>386.88749999999999</v>
      </c>
      <c r="S5349">
        <f>Table1[[#This Row],[Discounted Price]]*0.9</f>
        <v>366.52500000000003</v>
      </c>
      <c r="T5349">
        <f>Table1[[#This Row],[Discounted Price]]*0.8</f>
        <v>325.8</v>
      </c>
      <c r="U5349">
        <f>Table1[[#This Row],[Price]]*0.52</f>
        <v>235.3</v>
      </c>
      <c r="V5349">
        <f>(Table1[[#This Row],[Price]]-Table1[[#This Row],[Scrap value]])/2</f>
        <v>108.6</v>
      </c>
    </row>
    <row r="5350" spans="1:22" x14ac:dyDescent="0.25">
      <c r="A5350" t="s">
        <v>24382</v>
      </c>
      <c r="B5350" t="s">
        <v>15</v>
      </c>
      <c r="C5350" t="s">
        <v>47</v>
      </c>
      <c r="D5350" t="s">
        <v>24383</v>
      </c>
      <c r="E5350">
        <v>390.75</v>
      </c>
      <c r="F5350">
        <v>16</v>
      </c>
      <c r="G5350" t="s">
        <v>43729</v>
      </c>
      <c r="H5350" t="s">
        <v>1190</v>
      </c>
      <c r="I5350" s="1">
        <v>44927</v>
      </c>
      <c r="J5350" s="1">
        <v>45292</v>
      </c>
      <c r="K5350" t="s">
        <v>24384</v>
      </c>
      <c r="L5350" t="s">
        <v>24385</v>
      </c>
      <c r="M5350" t="s">
        <v>45</v>
      </c>
      <c r="N5350">
        <v>5</v>
      </c>
      <c r="O5350">
        <f>Table1[[#This Row],[Price]]-0.1*Table1[[#This Row],[Price]]</f>
        <v>351.67500000000001</v>
      </c>
      <c r="P5350" s="9">
        <f>(Table1[[#This Row],[Expiration Date]]-Table1[[#This Row],[Manufacturing Date]])/365</f>
        <v>1</v>
      </c>
      <c r="Q5350" t="str">
        <f>IF(Table1[[#This Row],[Expiration Date]]-J5358&gt;12/31/2024,"not expired","expired")</f>
        <v>expired</v>
      </c>
      <c r="R5350">
        <f>Table1[[#This Row],[Discounted Price]]*0.95</f>
        <v>334.09125</v>
      </c>
      <c r="S5350">
        <f>Table1[[#This Row],[Discounted Price]]*0.9</f>
        <v>316.50749999999999</v>
      </c>
      <c r="T5350">
        <f>Table1[[#This Row],[Discounted Price]]*0.8</f>
        <v>281.34000000000003</v>
      </c>
      <c r="U5350">
        <f>Table1[[#This Row],[Price]]*0.52</f>
        <v>203.19</v>
      </c>
      <c r="V5350">
        <f>(Table1[[#This Row],[Price]]-Table1[[#This Row],[Scrap value]])/2</f>
        <v>93.78</v>
      </c>
    </row>
    <row r="5351" spans="1:22" x14ac:dyDescent="0.25">
      <c r="A5351" t="s">
        <v>24386</v>
      </c>
      <c r="B5351" t="s">
        <v>15</v>
      </c>
      <c r="C5351" t="s">
        <v>47</v>
      </c>
      <c r="D5351" t="s">
        <v>24387</v>
      </c>
      <c r="E5351">
        <v>374.45</v>
      </c>
      <c r="F5351">
        <v>22</v>
      </c>
      <c r="G5351" t="s">
        <v>43728</v>
      </c>
      <c r="H5351" t="s">
        <v>8322</v>
      </c>
      <c r="I5351" s="1">
        <v>45000</v>
      </c>
      <c r="J5351" s="1">
        <v>45292</v>
      </c>
      <c r="K5351" t="s">
        <v>24388</v>
      </c>
      <c r="L5351" t="s">
        <v>24389</v>
      </c>
      <c r="M5351" t="s">
        <v>20</v>
      </c>
      <c r="N5351">
        <v>3</v>
      </c>
      <c r="O5351">
        <f>Table1[[#This Row],[Price]]-0.1*Table1[[#This Row],[Price]]</f>
        <v>337.005</v>
      </c>
      <c r="P5351" s="9">
        <f>(Table1[[#This Row],[Expiration Date]]-Table1[[#This Row],[Manufacturing Date]])/365</f>
        <v>0.8</v>
      </c>
      <c r="Q5351" t="str">
        <f>IF(Table1[[#This Row],[Expiration Date]]-J5359&gt;12/31/2024,"not expired","expired")</f>
        <v>expired</v>
      </c>
      <c r="R5351">
        <f>Table1[[#This Row],[Discounted Price]]*0.95</f>
        <v>320.15474999999998</v>
      </c>
      <c r="S5351">
        <f>Table1[[#This Row],[Discounted Price]]*0.9</f>
        <v>303.30450000000002</v>
      </c>
      <c r="T5351">
        <f>Table1[[#This Row],[Discounted Price]]*0.8</f>
        <v>269.60399999999998</v>
      </c>
      <c r="U5351">
        <f>Table1[[#This Row],[Price]]*0.52</f>
        <v>194.714</v>
      </c>
      <c r="V5351">
        <f>(Table1[[#This Row],[Price]]-Table1[[#This Row],[Scrap value]])/2</f>
        <v>89.867999999999995</v>
      </c>
    </row>
    <row r="5352" spans="1:22" x14ac:dyDescent="0.25">
      <c r="A5352" t="s">
        <v>24390</v>
      </c>
      <c r="B5352" t="s">
        <v>15</v>
      </c>
      <c r="C5352" t="s">
        <v>47</v>
      </c>
      <c r="D5352" t="s">
        <v>24391</v>
      </c>
      <c r="E5352">
        <v>328.54</v>
      </c>
      <c r="F5352">
        <v>32</v>
      </c>
      <c r="G5352" t="s">
        <v>43728</v>
      </c>
      <c r="H5352" t="s">
        <v>3422</v>
      </c>
      <c r="I5352" s="1">
        <v>45137</v>
      </c>
      <c r="J5352" s="1">
        <v>46023</v>
      </c>
      <c r="K5352" t="s">
        <v>24392</v>
      </c>
      <c r="L5352" t="s">
        <v>24393</v>
      </c>
      <c r="M5352" t="s">
        <v>27</v>
      </c>
      <c r="N5352">
        <v>2</v>
      </c>
      <c r="O5352">
        <f>Table1[[#This Row],[Price]]-0.1*Table1[[#This Row],[Price]]</f>
        <v>295.68600000000004</v>
      </c>
      <c r="P5352" s="9">
        <f>(Table1[[#This Row],[Expiration Date]]-Table1[[#This Row],[Manufacturing Date]])/365</f>
        <v>2.4273972602739726</v>
      </c>
      <c r="Q5352" t="str">
        <f>IF(Table1[[#This Row],[Expiration Date]]-J5360&gt;12/31/2024,"not expired","expired")</f>
        <v>not expired</v>
      </c>
      <c r="R5352">
        <f>Table1[[#This Row],[Discounted Price]]*0.95</f>
        <v>280.90170000000001</v>
      </c>
      <c r="S5352">
        <f>Table1[[#This Row],[Discounted Price]]*0.9</f>
        <v>266.11740000000003</v>
      </c>
      <c r="T5352">
        <f>Table1[[#This Row],[Discounted Price]]*0.8</f>
        <v>236.54880000000003</v>
      </c>
      <c r="U5352">
        <f>Table1[[#This Row],[Price]]*0.52</f>
        <v>170.84080000000003</v>
      </c>
      <c r="V5352">
        <f>(Table1[[#This Row],[Price]]-Table1[[#This Row],[Scrap value]])/2</f>
        <v>78.849599999999995</v>
      </c>
    </row>
    <row r="5353" spans="1:22" x14ac:dyDescent="0.25">
      <c r="A5353" t="s">
        <v>24394</v>
      </c>
      <c r="B5353" t="s">
        <v>22</v>
      </c>
      <c r="C5353" t="s">
        <v>47</v>
      </c>
      <c r="D5353" t="s">
        <v>24395</v>
      </c>
      <c r="E5353">
        <v>467.33</v>
      </c>
      <c r="F5353">
        <v>60</v>
      </c>
      <c r="G5353" t="s">
        <v>43729</v>
      </c>
      <c r="H5353" t="s">
        <v>24396</v>
      </c>
      <c r="I5353" s="1">
        <v>44927</v>
      </c>
      <c r="J5353" s="1">
        <v>45292</v>
      </c>
      <c r="K5353" t="s">
        <v>24397</v>
      </c>
      <c r="L5353" t="s">
        <v>24398</v>
      </c>
      <c r="M5353" t="s">
        <v>27</v>
      </c>
      <c r="N5353">
        <v>4</v>
      </c>
      <c r="O5353">
        <f>Table1[[#This Row],[Price]]-0.1*Table1[[#This Row],[Price]]</f>
        <v>420.59699999999998</v>
      </c>
      <c r="P5353" s="9">
        <f>(Table1[[#This Row],[Expiration Date]]-Table1[[#This Row],[Manufacturing Date]])/365</f>
        <v>1</v>
      </c>
      <c r="Q5353" t="str">
        <f>IF(Table1[[#This Row],[Expiration Date]]-J5361&gt;12/31/2024,"not expired","expired")</f>
        <v>expired</v>
      </c>
      <c r="R5353">
        <f>Table1[[#This Row],[Discounted Price]]*0.95</f>
        <v>399.56714999999997</v>
      </c>
      <c r="S5353">
        <f>Table1[[#This Row],[Discounted Price]]*0.9</f>
        <v>378.53730000000002</v>
      </c>
      <c r="T5353">
        <f>Table1[[#This Row],[Discounted Price]]*0.8</f>
        <v>336.4776</v>
      </c>
      <c r="U5353">
        <f>Table1[[#This Row],[Price]]*0.52</f>
        <v>243.01159999999999</v>
      </c>
      <c r="V5353">
        <f>(Table1[[#This Row],[Price]]-Table1[[#This Row],[Scrap value]])/2</f>
        <v>112.1592</v>
      </c>
    </row>
    <row r="5354" spans="1:22" x14ac:dyDescent="0.25">
      <c r="A5354" t="s">
        <v>24399</v>
      </c>
      <c r="B5354" t="s">
        <v>15</v>
      </c>
      <c r="C5354" t="s">
        <v>47</v>
      </c>
      <c r="D5354" t="s">
        <v>24400</v>
      </c>
      <c r="E5354">
        <v>53.93</v>
      </c>
      <c r="F5354">
        <v>12</v>
      </c>
      <c r="G5354" t="s">
        <v>43730</v>
      </c>
      <c r="H5354" t="s">
        <v>309</v>
      </c>
      <c r="I5354" s="1">
        <v>45000</v>
      </c>
      <c r="J5354" s="1">
        <v>45658</v>
      </c>
      <c r="K5354" t="s">
        <v>24401</v>
      </c>
      <c r="L5354" t="s">
        <v>24402</v>
      </c>
      <c r="M5354" t="s">
        <v>20</v>
      </c>
      <c r="N5354">
        <v>1</v>
      </c>
      <c r="O5354">
        <f>Table1[[#This Row],[Price]]-0.1*Table1[[#This Row],[Price]]</f>
        <v>48.536999999999999</v>
      </c>
      <c r="P5354" s="9">
        <f>(Table1[[#This Row],[Expiration Date]]-Table1[[#This Row],[Manufacturing Date]])/365</f>
        <v>1.8027397260273972</v>
      </c>
      <c r="Q5354" t="str">
        <f>IF(Table1[[#This Row],[Expiration Date]]-J5362&gt;12/31/2024,"not expired","expired")</f>
        <v>expired</v>
      </c>
      <c r="R5354">
        <f>Table1[[#This Row],[Discounted Price]]*0.95</f>
        <v>46.110149999999997</v>
      </c>
      <c r="S5354">
        <f>Table1[[#This Row],[Discounted Price]]*0.9</f>
        <v>43.683300000000003</v>
      </c>
      <c r="T5354">
        <f>Table1[[#This Row],[Discounted Price]]*0.8</f>
        <v>38.829599999999999</v>
      </c>
      <c r="U5354">
        <f>Table1[[#This Row],[Price]]*0.52</f>
        <v>28.043600000000001</v>
      </c>
      <c r="V5354">
        <f>(Table1[[#This Row],[Price]]-Table1[[#This Row],[Scrap value]])/2</f>
        <v>12.943199999999999</v>
      </c>
    </row>
    <row r="5355" spans="1:22" x14ac:dyDescent="0.25">
      <c r="A5355" t="s">
        <v>24403</v>
      </c>
      <c r="B5355" t="s">
        <v>29</v>
      </c>
      <c r="C5355" t="s">
        <v>47</v>
      </c>
      <c r="D5355" t="s">
        <v>24404</v>
      </c>
      <c r="E5355">
        <v>354.33</v>
      </c>
      <c r="F5355">
        <v>1</v>
      </c>
      <c r="G5355" t="s">
        <v>43729</v>
      </c>
      <c r="H5355" t="s">
        <v>4750</v>
      </c>
      <c r="I5355" s="1">
        <v>45137</v>
      </c>
      <c r="J5355" s="1">
        <v>45658</v>
      </c>
      <c r="K5355" t="s">
        <v>24405</v>
      </c>
      <c r="L5355" t="s">
        <v>24406</v>
      </c>
      <c r="M5355" t="s">
        <v>20</v>
      </c>
      <c r="N5355">
        <v>5</v>
      </c>
      <c r="O5355">
        <f>Table1[[#This Row],[Price]]-0.1*Table1[[#This Row],[Price]]</f>
        <v>318.89699999999999</v>
      </c>
      <c r="P5355" s="9">
        <f>(Table1[[#This Row],[Expiration Date]]-Table1[[#This Row],[Manufacturing Date]])/365</f>
        <v>1.4273972602739726</v>
      </c>
      <c r="Q5355" t="str">
        <f>IF(Table1[[#This Row],[Expiration Date]]-J5363&gt;12/31/2024,"not expired","expired")</f>
        <v>expired</v>
      </c>
      <c r="R5355">
        <f>Table1[[#This Row],[Discounted Price]]*0.95</f>
        <v>302.95214999999996</v>
      </c>
      <c r="S5355">
        <f>Table1[[#This Row],[Discounted Price]]*0.9</f>
        <v>287.00729999999999</v>
      </c>
      <c r="T5355">
        <f>Table1[[#This Row],[Discounted Price]]*0.8</f>
        <v>255.11760000000001</v>
      </c>
      <c r="U5355">
        <f>Table1[[#This Row],[Price]]*0.52</f>
        <v>184.2516</v>
      </c>
      <c r="V5355">
        <f>(Table1[[#This Row],[Price]]-Table1[[#This Row],[Scrap value]])/2</f>
        <v>85.039199999999994</v>
      </c>
    </row>
    <row r="5356" spans="1:22" x14ac:dyDescent="0.25">
      <c r="A5356" t="s">
        <v>24407</v>
      </c>
      <c r="B5356" t="s">
        <v>29</v>
      </c>
      <c r="C5356" t="s">
        <v>47</v>
      </c>
      <c r="D5356" t="s">
        <v>24408</v>
      </c>
      <c r="E5356">
        <v>210.91</v>
      </c>
      <c r="F5356">
        <v>10</v>
      </c>
      <c r="G5356" t="s">
        <v>43730</v>
      </c>
      <c r="H5356" t="s">
        <v>10001</v>
      </c>
      <c r="I5356" s="1">
        <v>45137</v>
      </c>
      <c r="J5356" s="1">
        <v>45658</v>
      </c>
      <c r="K5356" t="s">
        <v>24409</v>
      </c>
      <c r="L5356" t="s">
        <v>24410</v>
      </c>
      <c r="M5356" t="s">
        <v>20</v>
      </c>
      <c r="N5356">
        <v>2</v>
      </c>
      <c r="O5356">
        <f>Table1[[#This Row],[Price]]-0.1*Table1[[#This Row],[Price]]</f>
        <v>189.81899999999999</v>
      </c>
      <c r="P5356" s="9">
        <f>(Table1[[#This Row],[Expiration Date]]-Table1[[#This Row],[Manufacturing Date]])/365</f>
        <v>1.4273972602739726</v>
      </c>
      <c r="Q5356" t="str">
        <f>IF(Table1[[#This Row],[Expiration Date]]-J5364&gt;12/31/2024,"not expired","expired")</f>
        <v>expired</v>
      </c>
      <c r="R5356">
        <f>Table1[[#This Row],[Discounted Price]]*0.95</f>
        <v>180.32804999999999</v>
      </c>
      <c r="S5356">
        <f>Table1[[#This Row],[Discounted Price]]*0.9</f>
        <v>170.83709999999999</v>
      </c>
      <c r="T5356">
        <f>Table1[[#This Row],[Discounted Price]]*0.8</f>
        <v>151.8552</v>
      </c>
      <c r="U5356">
        <f>Table1[[#This Row],[Price]]*0.52</f>
        <v>109.67320000000001</v>
      </c>
      <c r="V5356">
        <f>(Table1[[#This Row],[Price]]-Table1[[#This Row],[Scrap value]])/2</f>
        <v>50.618399999999994</v>
      </c>
    </row>
    <row r="5357" spans="1:22" x14ac:dyDescent="0.25">
      <c r="A5357" t="s">
        <v>24411</v>
      </c>
      <c r="B5357" t="s">
        <v>22</v>
      </c>
      <c r="C5357" t="s">
        <v>47</v>
      </c>
      <c r="D5357" t="s">
        <v>24412</v>
      </c>
      <c r="E5357">
        <v>336.48</v>
      </c>
      <c r="F5357">
        <v>63</v>
      </c>
      <c r="G5357" t="s">
        <v>43730</v>
      </c>
      <c r="H5357" t="s">
        <v>7954</v>
      </c>
      <c r="I5357" s="1">
        <v>44927</v>
      </c>
      <c r="J5357" s="1">
        <v>46023</v>
      </c>
      <c r="K5357" t="s">
        <v>24413</v>
      </c>
      <c r="L5357" t="s">
        <v>24414</v>
      </c>
      <c r="M5357" t="s">
        <v>27</v>
      </c>
      <c r="N5357">
        <v>2</v>
      </c>
      <c r="O5357">
        <f>Table1[[#This Row],[Price]]-0.1*Table1[[#This Row],[Price]]</f>
        <v>302.83199999999999</v>
      </c>
      <c r="P5357" s="9">
        <f>(Table1[[#This Row],[Expiration Date]]-Table1[[#This Row],[Manufacturing Date]])/365</f>
        <v>3.0027397260273974</v>
      </c>
      <c r="Q5357" t="str">
        <f>IF(Table1[[#This Row],[Expiration Date]]-J5365&gt;12/31/2024,"not expired","expired")</f>
        <v>expired</v>
      </c>
      <c r="R5357">
        <f>Table1[[#This Row],[Discounted Price]]*0.95</f>
        <v>287.69039999999995</v>
      </c>
      <c r="S5357">
        <f>Table1[[#This Row],[Discounted Price]]*0.9</f>
        <v>272.54880000000003</v>
      </c>
      <c r="T5357">
        <f>Table1[[#This Row],[Discounted Price]]*0.8</f>
        <v>242.26560000000001</v>
      </c>
      <c r="U5357">
        <f>Table1[[#This Row],[Price]]*0.52</f>
        <v>174.96960000000001</v>
      </c>
      <c r="V5357">
        <f>(Table1[[#This Row],[Price]]-Table1[[#This Row],[Scrap value]])/2</f>
        <v>80.755200000000002</v>
      </c>
    </row>
    <row r="5358" spans="1:22" x14ac:dyDescent="0.25">
      <c r="A5358" t="s">
        <v>24415</v>
      </c>
      <c r="B5358" t="s">
        <v>35</v>
      </c>
      <c r="C5358" t="s">
        <v>47</v>
      </c>
      <c r="D5358" t="s">
        <v>24416</v>
      </c>
      <c r="E5358">
        <v>141.72999999999999</v>
      </c>
      <c r="F5358">
        <v>100</v>
      </c>
      <c r="G5358" t="s">
        <v>43728</v>
      </c>
      <c r="H5358" t="s">
        <v>3949</v>
      </c>
      <c r="I5358" s="1">
        <v>44927</v>
      </c>
      <c r="J5358" s="1">
        <v>45292</v>
      </c>
      <c r="K5358" t="s">
        <v>24417</v>
      </c>
      <c r="L5358" t="s">
        <v>24418</v>
      </c>
      <c r="M5358" t="s">
        <v>20</v>
      </c>
      <c r="N5358">
        <v>1</v>
      </c>
      <c r="O5358">
        <f>Table1[[#This Row],[Price]]-0.1*Table1[[#This Row],[Price]]</f>
        <v>127.55699999999999</v>
      </c>
      <c r="P5358" s="9">
        <f>(Table1[[#This Row],[Expiration Date]]-Table1[[#This Row],[Manufacturing Date]])/365</f>
        <v>1</v>
      </c>
      <c r="Q5358" t="str">
        <f>IF(Table1[[#This Row],[Expiration Date]]-J5366&gt;12/31/2024,"not expired","expired")</f>
        <v>expired</v>
      </c>
      <c r="R5358">
        <f>Table1[[#This Row],[Discounted Price]]*0.95</f>
        <v>121.17914999999998</v>
      </c>
      <c r="S5358">
        <f>Table1[[#This Row],[Discounted Price]]*0.9</f>
        <v>114.8013</v>
      </c>
      <c r="T5358">
        <f>Table1[[#This Row],[Discounted Price]]*0.8</f>
        <v>102.04559999999999</v>
      </c>
      <c r="U5358">
        <f>Table1[[#This Row],[Price]]*0.52</f>
        <v>73.699600000000004</v>
      </c>
      <c r="V5358">
        <f>(Table1[[#This Row],[Price]]-Table1[[#This Row],[Scrap value]])/2</f>
        <v>34.015199999999993</v>
      </c>
    </row>
    <row r="5359" spans="1:22" x14ac:dyDescent="0.25">
      <c r="A5359" t="s">
        <v>24419</v>
      </c>
      <c r="B5359" t="s">
        <v>29</v>
      </c>
      <c r="C5359" t="s">
        <v>47</v>
      </c>
      <c r="D5359" t="s">
        <v>24420</v>
      </c>
      <c r="E5359">
        <v>439.25</v>
      </c>
      <c r="F5359">
        <v>81</v>
      </c>
      <c r="G5359" t="s">
        <v>43728</v>
      </c>
      <c r="H5359" t="s">
        <v>24421</v>
      </c>
      <c r="I5359" s="1">
        <v>45000</v>
      </c>
      <c r="J5359" s="1">
        <v>46023</v>
      </c>
      <c r="K5359" t="s">
        <v>24422</v>
      </c>
      <c r="L5359" t="s">
        <v>24423</v>
      </c>
      <c r="M5359" t="s">
        <v>45</v>
      </c>
      <c r="N5359">
        <v>4</v>
      </c>
      <c r="O5359">
        <f>Table1[[#This Row],[Price]]-0.1*Table1[[#This Row],[Price]]</f>
        <v>395.32499999999999</v>
      </c>
      <c r="P5359" s="9">
        <f>(Table1[[#This Row],[Expiration Date]]-Table1[[#This Row],[Manufacturing Date]])/365</f>
        <v>2.8027397260273972</v>
      </c>
      <c r="Q5359" t="str">
        <f>IF(Table1[[#This Row],[Expiration Date]]-J5367&gt;12/31/2024,"not expired","expired")</f>
        <v>expired</v>
      </c>
      <c r="R5359">
        <f>Table1[[#This Row],[Discounted Price]]*0.95</f>
        <v>375.55874999999997</v>
      </c>
      <c r="S5359">
        <f>Table1[[#This Row],[Discounted Price]]*0.9</f>
        <v>355.79250000000002</v>
      </c>
      <c r="T5359">
        <f>Table1[[#This Row],[Discounted Price]]*0.8</f>
        <v>316.26</v>
      </c>
      <c r="U5359">
        <f>Table1[[#This Row],[Price]]*0.52</f>
        <v>228.41</v>
      </c>
      <c r="V5359">
        <f>(Table1[[#This Row],[Price]]-Table1[[#This Row],[Scrap value]])/2</f>
        <v>105.42</v>
      </c>
    </row>
    <row r="5360" spans="1:22" x14ac:dyDescent="0.25">
      <c r="A5360" t="s">
        <v>24424</v>
      </c>
      <c r="B5360" t="s">
        <v>15</v>
      </c>
      <c r="C5360" t="s">
        <v>47</v>
      </c>
      <c r="D5360" t="s">
        <v>24425</v>
      </c>
      <c r="E5360">
        <v>303.24</v>
      </c>
      <c r="F5360">
        <v>6</v>
      </c>
      <c r="G5360" t="s">
        <v>43729</v>
      </c>
      <c r="H5360" t="s">
        <v>2360</v>
      </c>
      <c r="I5360" s="1">
        <v>44927</v>
      </c>
      <c r="J5360" s="1">
        <v>45292</v>
      </c>
      <c r="K5360" t="s">
        <v>24426</v>
      </c>
      <c r="L5360" t="s">
        <v>24427</v>
      </c>
      <c r="M5360" t="s">
        <v>45</v>
      </c>
      <c r="N5360">
        <v>3</v>
      </c>
      <c r="O5360">
        <f>Table1[[#This Row],[Price]]-0.1*Table1[[#This Row],[Price]]</f>
        <v>272.916</v>
      </c>
      <c r="P5360" s="9">
        <f>(Table1[[#This Row],[Expiration Date]]-Table1[[#This Row],[Manufacturing Date]])/365</f>
        <v>1</v>
      </c>
      <c r="Q5360" t="str">
        <f>IF(Table1[[#This Row],[Expiration Date]]-J5368&gt;12/31/2024,"not expired","expired")</f>
        <v>expired</v>
      </c>
      <c r="R5360">
        <f>Table1[[#This Row],[Discounted Price]]*0.95</f>
        <v>259.27019999999999</v>
      </c>
      <c r="S5360">
        <f>Table1[[#This Row],[Discounted Price]]*0.9</f>
        <v>245.62440000000001</v>
      </c>
      <c r="T5360">
        <f>Table1[[#This Row],[Discounted Price]]*0.8</f>
        <v>218.33280000000002</v>
      </c>
      <c r="U5360">
        <f>Table1[[#This Row],[Price]]*0.52</f>
        <v>157.68480000000002</v>
      </c>
      <c r="V5360">
        <f>(Table1[[#This Row],[Price]]-Table1[[#This Row],[Scrap value]])/2</f>
        <v>72.777599999999993</v>
      </c>
    </row>
    <row r="5361" spans="1:22" x14ac:dyDescent="0.25">
      <c r="A5361" t="s">
        <v>24428</v>
      </c>
      <c r="B5361" t="s">
        <v>15</v>
      </c>
      <c r="C5361" t="s">
        <v>47</v>
      </c>
      <c r="D5361" t="s">
        <v>24429</v>
      </c>
      <c r="E5361">
        <v>353.67</v>
      </c>
      <c r="F5361">
        <v>15</v>
      </c>
      <c r="G5361" t="s">
        <v>43729</v>
      </c>
      <c r="H5361" t="s">
        <v>7447</v>
      </c>
      <c r="I5361" s="1">
        <v>45000</v>
      </c>
      <c r="J5361" s="1">
        <v>45292</v>
      </c>
      <c r="K5361" t="s">
        <v>24430</v>
      </c>
      <c r="L5361" t="s">
        <v>24431</v>
      </c>
      <c r="M5361" t="s">
        <v>45</v>
      </c>
      <c r="N5361">
        <v>3</v>
      </c>
      <c r="O5361">
        <f>Table1[[#This Row],[Price]]-0.1*Table1[[#This Row],[Price]]</f>
        <v>318.303</v>
      </c>
      <c r="P5361" s="9">
        <f>(Table1[[#This Row],[Expiration Date]]-Table1[[#This Row],[Manufacturing Date]])/365</f>
        <v>0.8</v>
      </c>
      <c r="Q5361" t="str">
        <f>IF(Table1[[#This Row],[Expiration Date]]-J5369&gt;12/31/2024,"not expired","expired")</f>
        <v>expired</v>
      </c>
      <c r="R5361">
        <f>Table1[[#This Row],[Discounted Price]]*0.95</f>
        <v>302.38784999999996</v>
      </c>
      <c r="S5361">
        <f>Table1[[#This Row],[Discounted Price]]*0.9</f>
        <v>286.47270000000003</v>
      </c>
      <c r="T5361">
        <f>Table1[[#This Row],[Discounted Price]]*0.8</f>
        <v>254.64240000000001</v>
      </c>
      <c r="U5361">
        <f>Table1[[#This Row],[Price]]*0.52</f>
        <v>183.90840000000003</v>
      </c>
      <c r="V5361">
        <f>(Table1[[#This Row],[Price]]-Table1[[#This Row],[Scrap value]])/2</f>
        <v>84.880799999999994</v>
      </c>
    </row>
    <row r="5362" spans="1:22" x14ac:dyDescent="0.25">
      <c r="A5362" t="s">
        <v>24432</v>
      </c>
      <c r="B5362" t="s">
        <v>22</v>
      </c>
      <c r="C5362" t="s">
        <v>47</v>
      </c>
      <c r="D5362" t="s">
        <v>24433</v>
      </c>
      <c r="E5362">
        <v>222.64</v>
      </c>
      <c r="F5362">
        <v>2</v>
      </c>
      <c r="G5362" t="s">
        <v>43730</v>
      </c>
      <c r="H5362" t="s">
        <v>16816</v>
      </c>
      <c r="I5362" s="1">
        <v>45137</v>
      </c>
      <c r="J5362" s="1">
        <v>46023</v>
      </c>
      <c r="K5362" t="s">
        <v>24434</v>
      </c>
      <c r="L5362" t="s">
        <v>24435</v>
      </c>
      <c r="M5362" t="s">
        <v>27</v>
      </c>
      <c r="N5362">
        <v>2</v>
      </c>
      <c r="O5362">
        <f>Table1[[#This Row],[Price]]-0.1*Table1[[#This Row],[Price]]</f>
        <v>200.37599999999998</v>
      </c>
      <c r="P5362" s="9">
        <f>(Table1[[#This Row],[Expiration Date]]-Table1[[#This Row],[Manufacturing Date]])/365</f>
        <v>2.4273972602739726</v>
      </c>
      <c r="Q5362" t="str">
        <f>IF(Table1[[#This Row],[Expiration Date]]-J5370&gt;12/31/2024,"not expired","expired")</f>
        <v>not expired</v>
      </c>
      <c r="R5362">
        <f>Table1[[#This Row],[Discounted Price]]*0.95</f>
        <v>190.35719999999998</v>
      </c>
      <c r="S5362">
        <f>Table1[[#This Row],[Discounted Price]]*0.9</f>
        <v>180.33839999999998</v>
      </c>
      <c r="T5362">
        <f>Table1[[#This Row],[Discounted Price]]*0.8</f>
        <v>160.30079999999998</v>
      </c>
      <c r="U5362">
        <f>Table1[[#This Row],[Price]]*0.52</f>
        <v>115.7728</v>
      </c>
      <c r="V5362">
        <f>(Table1[[#This Row],[Price]]-Table1[[#This Row],[Scrap value]])/2</f>
        <v>53.433599999999991</v>
      </c>
    </row>
    <row r="5363" spans="1:22" x14ac:dyDescent="0.25">
      <c r="A5363" t="s">
        <v>24436</v>
      </c>
      <c r="B5363" t="s">
        <v>29</v>
      </c>
      <c r="C5363" t="s">
        <v>47</v>
      </c>
      <c r="D5363" t="s">
        <v>24437</v>
      </c>
      <c r="E5363">
        <v>288.10000000000002</v>
      </c>
      <c r="F5363">
        <v>74</v>
      </c>
      <c r="G5363" t="s">
        <v>43730</v>
      </c>
      <c r="H5363" t="s">
        <v>628</v>
      </c>
      <c r="I5363" s="1">
        <v>45137</v>
      </c>
      <c r="J5363" s="1">
        <v>46023</v>
      </c>
      <c r="K5363" t="s">
        <v>24438</v>
      </c>
      <c r="L5363" t="s">
        <v>24439</v>
      </c>
      <c r="M5363" t="s">
        <v>20</v>
      </c>
      <c r="N5363">
        <v>1</v>
      </c>
      <c r="O5363">
        <f>Table1[[#This Row],[Price]]-0.1*Table1[[#This Row],[Price]]</f>
        <v>259.29000000000002</v>
      </c>
      <c r="P5363" s="9">
        <f>(Table1[[#This Row],[Expiration Date]]-Table1[[#This Row],[Manufacturing Date]])/365</f>
        <v>2.4273972602739726</v>
      </c>
      <c r="Q5363" t="str">
        <f>IF(Table1[[#This Row],[Expiration Date]]-J5371&gt;12/31/2024,"not expired","expired")</f>
        <v>expired</v>
      </c>
      <c r="R5363">
        <f>Table1[[#This Row],[Discounted Price]]*0.95</f>
        <v>246.32550000000001</v>
      </c>
      <c r="S5363">
        <f>Table1[[#This Row],[Discounted Price]]*0.9</f>
        <v>233.36100000000002</v>
      </c>
      <c r="T5363">
        <f>Table1[[#This Row],[Discounted Price]]*0.8</f>
        <v>207.43200000000002</v>
      </c>
      <c r="U5363">
        <f>Table1[[#This Row],[Price]]*0.52</f>
        <v>149.81200000000001</v>
      </c>
      <c r="V5363">
        <f>(Table1[[#This Row],[Price]]-Table1[[#This Row],[Scrap value]])/2</f>
        <v>69.144000000000005</v>
      </c>
    </row>
    <row r="5364" spans="1:22" x14ac:dyDescent="0.25">
      <c r="A5364" t="s">
        <v>24440</v>
      </c>
      <c r="B5364" t="s">
        <v>35</v>
      </c>
      <c r="C5364" t="s">
        <v>47</v>
      </c>
      <c r="D5364" t="s">
        <v>24441</v>
      </c>
      <c r="E5364">
        <v>344.14</v>
      </c>
      <c r="F5364">
        <v>9</v>
      </c>
      <c r="G5364" t="s">
        <v>43729</v>
      </c>
      <c r="H5364" t="s">
        <v>10934</v>
      </c>
      <c r="I5364" s="1">
        <v>44927</v>
      </c>
      <c r="J5364" s="1">
        <v>45658</v>
      </c>
      <c r="K5364" t="s">
        <v>24442</v>
      </c>
      <c r="L5364" t="s">
        <v>24443</v>
      </c>
      <c r="M5364" t="s">
        <v>45</v>
      </c>
      <c r="N5364">
        <v>2</v>
      </c>
      <c r="O5364">
        <f>Table1[[#This Row],[Price]]-0.1*Table1[[#This Row],[Price]]</f>
        <v>309.726</v>
      </c>
      <c r="P5364" s="9">
        <f>(Table1[[#This Row],[Expiration Date]]-Table1[[#This Row],[Manufacturing Date]])/365</f>
        <v>2.0027397260273974</v>
      </c>
      <c r="Q5364" t="str">
        <f>IF(Table1[[#This Row],[Expiration Date]]-J5372&gt;12/31/2024,"not expired","expired")</f>
        <v>expired</v>
      </c>
      <c r="R5364">
        <f>Table1[[#This Row],[Discounted Price]]*0.95</f>
        <v>294.23969999999997</v>
      </c>
      <c r="S5364">
        <f>Table1[[#This Row],[Discounted Price]]*0.9</f>
        <v>278.7534</v>
      </c>
      <c r="T5364">
        <f>Table1[[#This Row],[Discounted Price]]*0.8</f>
        <v>247.7808</v>
      </c>
      <c r="U5364">
        <f>Table1[[#This Row],[Price]]*0.52</f>
        <v>178.9528</v>
      </c>
      <c r="V5364">
        <f>(Table1[[#This Row],[Price]]-Table1[[#This Row],[Scrap value]])/2</f>
        <v>82.593599999999995</v>
      </c>
    </row>
    <row r="5365" spans="1:22" x14ac:dyDescent="0.25">
      <c r="A5365" t="s">
        <v>24444</v>
      </c>
      <c r="B5365" t="s">
        <v>22</v>
      </c>
      <c r="C5365" t="s">
        <v>47</v>
      </c>
      <c r="D5365" t="s">
        <v>24445</v>
      </c>
      <c r="E5365">
        <v>437.91</v>
      </c>
      <c r="F5365">
        <v>18</v>
      </c>
      <c r="G5365" t="s">
        <v>43730</v>
      </c>
      <c r="H5365" t="s">
        <v>24446</v>
      </c>
      <c r="I5365" s="1">
        <v>45000</v>
      </c>
      <c r="J5365" s="1">
        <v>46023</v>
      </c>
      <c r="K5365" t="s">
        <v>24447</v>
      </c>
      <c r="L5365" t="s">
        <v>24448</v>
      </c>
      <c r="M5365" t="s">
        <v>45</v>
      </c>
      <c r="N5365">
        <v>1</v>
      </c>
      <c r="O5365">
        <f>Table1[[#This Row],[Price]]-0.1*Table1[[#This Row],[Price]]</f>
        <v>394.11900000000003</v>
      </c>
      <c r="P5365" s="9">
        <f>(Table1[[#This Row],[Expiration Date]]-Table1[[#This Row],[Manufacturing Date]])/365</f>
        <v>2.8027397260273972</v>
      </c>
      <c r="Q5365" t="str">
        <f>IF(Table1[[#This Row],[Expiration Date]]-J5373&gt;12/31/2024,"not expired","expired")</f>
        <v>not expired</v>
      </c>
      <c r="R5365">
        <f>Table1[[#This Row],[Discounted Price]]*0.95</f>
        <v>374.41305</v>
      </c>
      <c r="S5365">
        <f>Table1[[#This Row],[Discounted Price]]*0.9</f>
        <v>354.70710000000003</v>
      </c>
      <c r="T5365">
        <f>Table1[[#This Row],[Discounted Price]]*0.8</f>
        <v>315.29520000000002</v>
      </c>
      <c r="U5365">
        <f>Table1[[#This Row],[Price]]*0.52</f>
        <v>227.71320000000003</v>
      </c>
      <c r="V5365">
        <f>(Table1[[#This Row],[Price]]-Table1[[#This Row],[Scrap value]])/2</f>
        <v>105.0984</v>
      </c>
    </row>
    <row r="5366" spans="1:22" x14ac:dyDescent="0.25">
      <c r="A5366" t="s">
        <v>24449</v>
      </c>
      <c r="B5366" t="s">
        <v>29</v>
      </c>
      <c r="C5366" t="s">
        <v>47</v>
      </c>
      <c r="D5366" t="s">
        <v>24450</v>
      </c>
      <c r="E5366">
        <v>457.18</v>
      </c>
      <c r="F5366">
        <v>56</v>
      </c>
      <c r="G5366" t="s">
        <v>43729</v>
      </c>
      <c r="H5366" t="s">
        <v>8725</v>
      </c>
      <c r="I5366" s="1">
        <v>45137</v>
      </c>
      <c r="J5366" s="1">
        <v>45292</v>
      </c>
      <c r="K5366" t="s">
        <v>24451</v>
      </c>
      <c r="L5366" t="s">
        <v>24452</v>
      </c>
      <c r="M5366" t="s">
        <v>20</v>
      </c>
      <c r="N5366">
        <v>1</v>
      </c>
      <c r="O5366">
        <f>Table1[[#This Row],[Price]]-0.1*Table1[[#This Row],[Price]]</f>
        <v>411.46199999999999</v>
      </c>
      <c r="P5366" s="9">
        <f>(Table1[[#This Row],[Expiration Date]]-Table1[[#This Row],[Manufacturing Date]])/365</f>
        <v>0.42465753424657532</v>
      </c>
      <c r="Q5366" t="str">
        <f>IF(Table1[[#This Row],[Expiration Date]]-J5374&gt;12/31/2024,"not expired","expired")</f>
        <v>expired</v>
      </c>
      <c r="R5366">
        <f>Table1[[#This Row],[Discounted Price]]*0.95</f>
        <v>390.88889999999998</v>
      </c>
      <c r="S5366">
        <f>Table1[[#This Row],[Discounted Price]]*0.9</f>
        <v>370.31580000000002</v>
      </c>
      <c r="T5366">
        <f>Table1[[#This Row],[Discounted Price]]*0.8</f>
        <v>329.1696</v>
      </c>
      <c r="U5366">
        <f>Table1[[#This Row],[Price]]*0.52</f>
        <v>237.73360000000002</v>
      </c>
      <c r="V5366">
        <f>(Table1[[#This Row],[Price]]-Table1[[#This Row],[Scrap value]])/2</f>
        <v>109.72319999999999</v>
      </c>
    </row>
    <row r="5367" spans="1:22" x14ac:dyDescent="0.25">
      <c r="A5367" t="s">
        <v>24453</v>
      </c>
      <c r="B5367" t="s">
        <v>29</v>
      </c>
      <c r="C5367" t="s">
        <v>47</v>
      </c>
      <c r="D5367" t="s">
        <v>24454</v>
      </c>
      <c r="E5367">
        <v>210.05</v>
      </c>
      <c r="F5367">
        <v>70</v>
      </c>
      <c r="G5367" t="s">
        <v>43728</v>
      </c>
      <c r="H5367" t="s">
        <v>13063</v>
      </c>
      <c r="I5367" s="1">
        <v>44927</v>
      </c>
      <c r="J5367" s="1">
        <v>46023</v>
      </c>
      <c r="K5367" t="s">
        <v>24455</v>
      </c>
      <c r="L5367" t="s">
        <v>24456</v>
      </c>
      <c r="M5367" t="s">
        <v>27</v>
      </c>
      <c r="N5367">
        <v>5</v>
      </c>
      <c r="O5367">
        <f>Table1[[#This Row],[Price]]-0.1*Table1[[#This Row],[Price]]</f>
        <v>189.04500000000002</v>
      </c>
      <c r="P5367" s="9">
        <f>(Table1[[#This Row],[Expiration Date]]-Table1[[#This Row],[Manufacturing Date]])/365</f>
        <v>3.0027397260273974</v>
      </c>
      <c r="Q5367" t="str">
        <f>IF(Table1[[#This Row],[Expiration Date]]-J5375&gt;12/31/2024,"not expired","expired")</f>
        <v>not expired</v>
      </c>
      <c r="R5367">
        <f>Table1[[#This Row],[Discounted Price]]*0.95</f>
        <v>179.59275</v>
      </c>
      <c r="S5367">
        <f>Table1[[#This Row],[Discounted Price]]*0.9</f>
        <v>170.14050000000003</v>
      </c>
      <c r="T5367">
        <f>Table1[[#This Row],[Discounted Price]]*0.8</f>
        <v>151.23600000000002</v>
      </c>
      <c r="U5367">
        <f>Table1[[#This Row],[Price]]*0.52</f>
        <v>109.22600000000001</v>
      </c>
      <c r="V5367">
        <f>(Table1[[#This Row],[Price]]-Table1[[#This Row],[Scrap value]])/2</f>
        <v>50.411999999999999</v>
      </c>
    </row>
    <row r="5368" spans="1:22" x14ac:dyDescent="0.25">
      <c r="A5368" t="s">
        <v>24457</v>
      </c>
      <c r="B5368" t="s">
        <v>35</v>
      </c>
      <c r="C5368" t="s">
        <v>47</v>
      </c>
      <c r="D5368" t="s">
        <v>24458</v>
      </c>
      <c r="E5368">
        <v>81.790000000000006</v>
      </c>
      <c r="F5368">
        <v>44</v>
      </c>
      <c r="G5368" t="s">
        <v>43730</v>
      </c>
      <c r="H5368" t="s">
        <v>24459</v>
      </c>
      <c r="I5368" s="1">
        <v>45000</v>
      </c>
      <c r="J5368" s="1">
        <v>45658</v>
      </c>
      <c r="K5368" t="s">
        <v>24460</v>
      </c>
      <c r="L5368" t="s">
        <v>24461</v>
      </c>
      <c r="M5368" t="s">
        <v>27</v>
      </c>
      <c r="N5368">
        <v>5</v>
      </c>
      <c r="O5368">
        <f>Table1[[#This Row],[Price]]-0.1*Table1[[#This Row],[Price]]</f>
        <v>73.611000000000004</v>
      </c>
      <c r="P5368" s="9">
        <f>(Table1[[#This Row],[Expiration Date]]-Table1[[#This Row],[Manufacturing Date]])/365</f>
        <v>1.8027397260273972</v>
      </c>
      <c r="Q5368" t="str">
        <f>IF(Table1[[#This Row],[Expiration Date]]-J5376&gt;12/31/2024,"not expired","expired")</f>
        <v>not expired</v>
      </c>
      <c r="R5368">
        <f>Table1[[#This Row],[Discounted Price]]*0.95</f>
        <v>69.930450000000008</v>
      </c>
      <c r="S5368">
        <f>Table1[[#This Row],[Discounted Price]]*0.9</f>
        <v>66.249900000000011</v>
      </c>
      <c r="T5368">
        <f>Table1[[#This Row],[Discounted Price]]*0.8</f>
        <v>58.888800000000003</v>
      </c>
      <c r="U5368">
        <f>Table1[[#This Row],[Price]]*0.52</f>
        <v>42.530800000000006</v>
      </c>
      <c r="V5368">
        <f>(Table1[[#This Row],[Price]]-Table1[[#This Row],[Scrap value]])/2</f>
        <v>19.6296</v>
      </c>
    </row>
    <row r="5369" spans="1:22" x14ac:dyDescent="0.25">
      <c r="A5369" t="s">
        <v>24462</v>
      </c>
      <c r="B5369" t="s">
        <v>22</v>
      </c>
      <c r="C5369" t="s">
        <v>47</v>
      </c>
      <c r="D5369" t="s">
        <v>24463</v>
      </c>
      <c r="E5369">
        <v>147.94999999999999</v>
      </c>
      <c r="F5369">
        <v>95</v>
      </c>
      <c r="G5369" t="s">
        <v>43729</v>
      </c>
      <c r="H5369" t="s">
        <v>9751</v>
      </c>
      <c r="I5369" s="1">
        <v>44927</v>
      </c>
      <c r="J5369" s="1">
        <v>45658</v>
      </c>
      <c r="K5369" t="s">
        <v>24464</v>
      </c>
      <c r="L5369" t="s">
        <v>24465</v>
      </c>
      <c r="M5369" t="s">
        <v>27</v>
      </c>
      <c r="N5369">
        <v>4</v>
      </c>
      <c r="O5369">
        <f>Table1[[#This Row],[Price]]-0.1*Table1[[#This Row],[Price]]</f>
        <v>133.155</v>
      </c>
      <c r="P5369" s="9">
        <f>(Table1[[#This Row],[Expiration Date]]-Table1[[#This Row],[Manufacturing Date]])/365</f>
        <v>2.0027397260273974</v>
      </c>
      <c r="Q5369" t="str">
        <f>IF(Table1[[#This Row],[Expiration Date]]-J5377&gt;12/31/2024,"not expired","expired")</f>
        <v>not expired</v>
      </c>
      <c r="R5369">
        <f>Table1[[#This Row],[Discounted Price]]*0.95</f>
        <v>126.49724999999999</v>
      </c>
      <c r="S5369">
        <f>Table1[[#This Row],[Discounted Price]]*0.9</f>
        <v>119.8395</v>
      </c>
      <c r="T5369">
        <f>Table1[[#This Row],[Discounted Price]]*0.8</f>
        <v>106.524</v>
      </c>
      <c r="U5369">
        <f>Table1[[#This Row],[Price]]*0.52</f>
        <v>76.933999999999997</v>
      </c>
      <c r="V5369">
        <f>(Table1[[#This Row],[Price]]-Table1[[#This Row],[Scrap value]])/2</f>
        <v>35.507999999999996</v>
      </c>
    </row>
    <row r="5370" spans="1:22" x14ac:dyDescent="0.25">
      <c r="A5370" t="s">
        <v>24466</v>
      </c>
      <c r="B5370" t="s">
        <v>29</v>
      </c>
      <c r="C5370" t="s">
        <v>47</v>
      </c>
      <c r="D5370" t="s">
        <v>24467</v>
      </c>
      <c r="E5370">
        <v>434.99</v>
      </c>
      <c r="F5370">
        <v>90</v>
      </c>
      <c r="G5370" t="s">
        <v>43730</v>
      </c>
      <c r="H5370" t="s">
        <v>658</v>
      </c>
      <c r="I5370" s="1">
        <v>44927</v>
      </c>
      <c r="J5370" s="1">
        <v>45292</v>
      </c>
      <c r="K5370" t="s">
        <v>24468</v>
      </c>
      <c r="L5370" t="s">
        <v>24469</v>
      </c>
      <c r="M5370" t="s">
        <v>45</v>
      </c>
      <c r="N5370">
        <v>4</v>
      </c>
      <c r="O5370">
        <f>Table1[[#This Row],[Price]]-0.1*Table1[[#This Row],[Price]]</f>
        <v>391.49099999999999</v>
      </c>
      <c r="P5370" s="9">
        <f>(Table1[[#This Row],[Expiration Date]]-Table1[[#This Row],[Manufacturing Date]])/365</f>
        <v>1</v>
      </c>
      <c r="Q5370" t="str">
        <f>IF(Table1[[#This Row],[Expiration Date]]-J5378&gt;12/31/2024,"not expired","expired")</f>
        <v>expired</v>
      </c>
      <c r="R5370">
        <f>Table1[[#This Row],[Discounted Price]]*0.95</f>
        <v>371.91644999999994</v>
      </c>
      <c r="S5370">
        <f>Table1[[#This Row],[Discounted Price]]*0.9</f>
        <v>352.34190000000001</v>
      </c>
      <c r="T5370">
        <f>Table1[[#This Row],[Discounted Price]]*0.8</f>
        <v>313.19280000000003</v>
      </c>
      <c r="U5370">
        <f>Table1[[#This Row],[Price]]*0.52</f>
        <v>226.19480000000001</v>
      </c>
      <c r="V5370">
        <f>(Table1[[#This Row],[Price]]-Table1[[#This Row],[Scrap value]])/2</f>
        <v>104.3976</v>
      </c>
    </row>
    <row r="5371" spans="1:22" x14ac:dyDescent="0.25">
      <c r="A5371" t="s">
        <v>24470</v>
      </c>
      <c r="B5371" t="s">
        <v>29</v>
      </c>
      <c r="C5371" t="s">
        <v>47</v>
      </c>
      <c r="D5371" t="s">
        <v>24471</v>
      </c>
      <c r="E5371">
        <v>114.07</v>
      </c>
      <c r="F5371">
        <v>9</v>
      </c>
      <c r="G5371" t="s">
        <v>43729</v>
      </c>
      <c r="H5371" t="s">
        <v>24472</v>
      </c>
      <c r="I5371" s="1">
        <v>45137</v>
      </c>
      <c r="J5371" s="1">
        <v>46023</v>
      </c>
      <c r="K5371" t="s">
        <v>24473</v>
      </c>
      <c r="L5371" t="s">
        <v>24474</v>
      </c>
      <c r="M5371" t="s">
        <v>45</v>
      </c>
      <c r="N5371">
        <v>4</v>
      </c>
      <c r="O5371">
        <f>Table1[[#This Row],[Price]]-0.1*Table1[[#This Row],[Price]]</f>
        <v>102.663</v>
      </c>
      <c r="P5371" s="9">
        <f>(Table1[[#This Row],[Expiration Date]]-Table1[[#This Row],[Manufacturing Date]])/365</f>
        <v>2.4273972602739726</v>
      </c>
      <c r="Q5371" t="str">
        <f>IF(Table1[[#This Row],[Expiration Date]]-J5379&gt;12/31/2024,"not expired","expired")</f>
        <v>not expired</v>
      </c>
      <c r="R5371">
        <f>Table1[[#This Row],[Discounted Price]]*0.95</f>
        <v>97.529849999999996</v>
      </c>
      <c r="S5371">
        <f>Table1[[#This Row],[Discounted Price]]*0.9</f>
        <v>92.396699999999996</v>
      </c>
      <c r="T5371">
        <f>Table1[[#This Row],[Discounted Price]]*0.8</f>
        <v>82.130400000000009</v>
      </c>
      <c r="U5371">
        <f>Table1[[#This Row],[Price]]*0.52</f>
        <v>59.316400000000002</v>
      </c>
      <c r="V5371">
        <f>(Table1[[#This Row],[Price]]-Table1[[#This Row],[Scrap value]])/2</f>
        <v>27.376799999999996</v>
      </c>
    </row>
    <row r="5372" spans="1:22" x14ac:dyDescent="0.25">
      <c r="A5372" t="s">
        <v>24475</v>
      </c>
      <c r="B5372" t="s">
        <v>35</v>
      </c>
      <c r="C5372" t="s">
        <v>47</v>
      </c>
      <c r="D5372" t="s">
        <v>24476</v>
      </c>
      <c r="E5372">
        <v>201.54</v>
      </c>
      <c r="F5372">
        <v>21</v>
      </c>
      <c r="G5372" t="s">
        <v>43729</v>
      </c>
      <c r="H5372" t="s">
        <v>6001</v>
      </c>
      <c r="I5372" s="1">
        <v>44927</v>
      </c>
      <c r="J5372" s="1">
        <v>45658</v>
      </c>
      <c r="K5372" t="s">
        <v>24477</v>
      </c>
      <c r="L5372" t="s">
        <v>24478</v>
      </c>
      <c r="M5372" t="s">
        <v>45</v>
      </c>
      <c r="N5372">
        <v>5</v>
      </c>
      <c r="O5372">
        <f>Table1[[#This Row],[Price]]-0.1*Table1[[#This Row],[Price]]</f>
        <v>181.386</v>
      </c>
      <c r="P5372" s="9">
        <f>(Table1[[#This Row],[Expiration Date]]-Table1[[#This Row],[Manufacturing Date]])/365</f>
        <v>2.0027397260273974</v>
      </c>
      <c r="Q5372" t="str">
        <f>IF(Table1[[#This Row],[Expiration Date]]-J5380&gt;12/31/2024,"not expired","expired")</f>
        <v>expired</v>
      </c>
      <c r="R5372">
        <f>Table1[[#This Row],[Discounted Price]]*0.95</f>
        <v>172.3167</v>
      </c>
      <c r="S5372">
        <f>Table1[[#This Row],[Discounted Price]]*0.9</f>
        <v>163.2474</v>
      </c>
      <c r="T5372">
        <f>Table1[[#This Row],[Discounted Price]]*0.8</f>
        <v>145.1088</v>
      </c>
      <c r="U5372">
        <f>Table1[[#This Row],[Price]]*0.52</f>
        <v>104.8008</v>
      </c>
      <c r="V5372">
        <f>(Table1[[#This Row],[Price]]-Table1[[#This Row],[Scrap value]])/2</f>
        <v>48.369599999999998</v>
      </c>
    </row>
    <row r="5373" spans="1:22" x14ac:dyDescent="0.25">
      <c r="A5373" t="s">
        <v>24479</v>
      </c>
      <c r="B5373" t="s">
        <v>29</v>
      </c>
      <c r="C5373" t="s">
        <v>47</v>
      </c>
      <c r="D5373" t="s">
        <v>24480</v>
      </c>
      <c r="E5373">
        <v>149.41999999999999</v>
      </c>
      <c r="F5373">
        <v>2</v>
      </c>
      <c r="G5373" t="s">
        <v>43728</v>
      </c>
      <c r="H5373" t="s">
        <v>753</v>
      </c>
      <c r="I5373" s="1">
        <v>44927</v>
      </c>
      <c r="J5373" s="1">
        <v>45292</v>
      </c>
      <c r="K5373" t="s">
        <v>24481</v>
      </c>
      <c r="L5373" t="s">
        <v>24482</v>
      </c>
      <c r="M5373" t="s">
        <v>20</v>
      </c>
      <c r="N5373">
        <v>4</v>
      </c>
      <c r="O5373">
        <f>Table1[[#This Row],[Price]]-0.1*Table1[[#This Row],[Price]]</f>
        <v>134.47799999999998</v>
      </c>
      <c r="P5373" s="9">
        <f>(Table1[[#This Row],[Expiration Date]]-Table1[[#This Row],[Manufacturing Date]])/365</f>
        <v>1</v>
      </c>
      <c r="Q5373" t="str">
        <f>IF(Table1[[#This Row],[Expiration Date]]-J5381&gt;12/31/2024,"not expired","expired")</f>
        <v>expired</v>
      </c>
      <c r="R5373">
        <f>Table1[[#This Row],[Discounted Price]]*0.95</f>
        <v>127.75409999999998</v>
      </c>
      <c r="S5373">
        <f>Table1[[#This Row],[Discounted Price]]*0.9</f>
        <v>121.03019999999998</v>
      </c>
      <c r="T5373">
        <f>Table1[[#This Row],[Discounted Price]]*0.8</f>
        <v>107.58239999999999</v>
      </c>
      <c r="U5373">
        <f>Table1[[#This Row],[Price]]*0.52</f>
        <v>77.698399999999992</v>
      </c>
      <c r="V5373">
        <f>(Table1[[#This Row],[Price]]-Table1[[#This Row],[Scrap value]])/2</f>
        <v>35.860799999999998</v>
      </c>
    </row>
    <row r="5374" spans="1:22" x14ac:dyDescent="0.25">
      <c r="A5374" t="s">
        <v>24483</v>
      </c>
      <c r="B5374" t="s">
        <v>29</v>
      </c>
      <c r="C5374" t="s">
        <v>47</v>
      </c>
      <c r="D5374" t="s">
        <v>24484</v>
      </c>
      <c r="E5374">
        <v>48.82</v>
      </c>
      <c r="F5374">
        <v>17</v>
      </c>
      <c r="G5374" t="s">
        <v>43728</v>
      </c>
      <c r="H5374" t="s">
        <v>24485</v>
      </c>
      <c r="I5374" s="1">
        <v>44927</v>
      </c>
      <c r="J5374" s="1">
        <v>45292</v>
      </c>
      <c r="K5374" t="s">
        <v>24486</v>
      </c>
      <c r="L5374" t="s">
        <v>24487</v>
      </c>
      <c r="M5374" t="s">
        <v>27</v>
      </c>
      <c r="N5374">
        <v>1</v>
      </c>
      <c r="O5374">
        <f>Table1[[#This Row],[Price]]-0.1*Table1[[#This Row],[Price]]</f>
        <v>43.938000000000002</v>
      </c>
      <c r="P5374" s="9">
        <f>(Table1[[#This Row],[Expiration Date]]-Table1[[#This Row],[Manufacturing Date]])/365</f>
        <v>1</v>
      </c>
      <c r="Q5374" t="str">
        <f>IF(Table1[[#This Row],[Expiration Date]]-J5382&gt;12/31/2024,"not expired","expired")</f>
        <v>expired</v>
      </c>
      <c r="R5374">
        <f>Table1[[#This Row],[Discounted Price]]*0.95</f>
        <v>41.741100000000003</v>
      </c>
      <c r="S5374">
        <f>Table1[[#This Row],[Discounted Price]]*0.9</f>
        <v>39.544200000000004</v>
      </c>
      <c r="T5374">
        <f>Table1[[#This Row],[Discounted Price]]*0.8</f>
        <v>35.150400000000005</v>
      </c>
      <c r="U5374">
        <f>Table1[[#This Row],[Price]]*0.52</f>
        <v>25.386400000000002</v>
      </c>
      <c r="V5374">
        <f>(Table1[[#This Row],[Price]]-Table1[[#This Row],[Scrap value]])/2</f>
        <v>11.716799999999999</v>
      </c>
    </row>
    <row r="5375" spans="1:22" x14ac:dyDescent="0.25">
      <c r="A5375" t="s">
        <v>24488</v>
      </c>
      <c r="B5375" t="s">
        <v>22</v>
      </c>
      <c r="C5375" t="s">
        <v>47</v>
      </c>
      <c r="D5375" t="s">
        <v>24489</v>
      </c>
      <c r="E5375">
        <v>62.64</v>
      </c>
      <c r="F5375">
        <v>70</v>
      </c>
      <c r="G5375" t="s">
        <v>43729</v>
      </c>
      <c r="H5375" t="s">
        <v>104</v>
      </c>
      <c r="I5375" s="1">
        <v>45000</v>
      </c>
      <c r="J5375" s="1">
        <v>45658</v>
      </c>
      <c r="K5375" t="s">
        <v>24490</v>
      </c>
      <c r="L5375" t="s">
        <v>24491</v>
      </c>
      <c r="M5375" t="s">
        <v>45</v>
      </c>
      <c r="N5375">
        <v>3</v>
      </c>
      <c r="O5375">
        <f>Table1[[#This Row],[Price]]-0.1*Table1[[#This Row],[Price]]</f>
        <v>56.375999999999998</v>
      </c>
      <c r="P5375" s="9">
        <f>(Table1[[#This Row],[Expiration Date]]-Table1[[#This Row],[Manufacturing Date]])/365</f>
        <v>1.8027397260273972</v>
      </c>
      <c r="Q5375" t="str">
        <f>IF(Table1[[#This Row],[Expiration Date]]-J5383&gt;12/31/2024,"not expired","expired")</f>
        <v>not expired</v>
      </c>
      <c r="R5375">
        <f>Table1[[#This Row],[Discounted Price]]*0.95</f>
        <v>53.557199999999995</v>
      </c>
      <c r="S5375">
        <f>Table1[[#This Row],[Discounted Price]]*0.9</f>
        <v>50.738399999999999</v>
      </c>
      <c r="T5375">
        <f>Table1[[#This Row],[Discounted Price]]*0.8</f>
        <v>45.1008</v>
      </c>
      <c r="U5375">
        <f>Table1[[#This Row],[Price]]*0.52</f>
        <v>32.572800000000001</v>
      </c>
      <c r="V5375">
        <f>(Table1[[#This Row],[Price]]-Table1[[#This Row],[Scrap value]])/2</f>
        <v>15.0336</v>
      </c>
    </row>
    <row r="5376" spans="1:22" x14ac:dyDescent="0.25">
      <c r="A5376" t="s">
        <v>24492</v>
      </c>
      <c r="B5376" t="s">
        <v>35</v>
      </c>
      <c r="C5376" t="s">
        <v>47</v>
      </c>
      <c r="D5376" t="s">
        <v>24493</v>
      </c>
      <c r="E5376">
        <v>112.52</v>
      </c>
      <c r="F5376">
        <v>42</v>
      </c>
      <c r="G5376" t="s">
        <v>43730</v>
      </c>
      <c r="H5376" t="s">
        <v>4092</v>
      </c>
      <c r="I5376" s="1">
        <v>45000</v>
      </c>
      <c r="J5376" s="1">
        <v>45292</v>
      </c>
      <c r="K5376" t="s">
        <v>24494</v>
      </c>
      <c r="L5376" t="s">
        <v>24495</v>
      </c>
      <c r="M5376" t="s">
        <v>20</v>
      </c>
      <c r="N5376">
        <v>4</v>
      </c>
      <c r="O5376">
        <f>Table1[[#This Row],[Price]]-0.1*Table1[[#This Row],[Price]]</f>
        <v>101.268</v>
      </c>
      <c r="P5376" s="9">
        <f>(Table1[[#This Row],[Expiration Date]]-Table1[[#This Row],[Manufacturing Date]])/365</f>
        <v>0.8</v>
      </c>
      <c r="Q5376" t="str">
        <f>IF(Table1[[#This Row],[Expiration Date]]-J5384&gt;12/31/2024,"not expired","expired")</f>
        <v>expired</v>
      </c>
      <c r="R5376">
        <f>Table1[[#This Row],[Discounted Price]]*0.95</f>
        <v>96.204599999999999</v>
      </c>
      <c r="S5376">
        <f>Table1[[#This Row],[Discounted Price]]*0.9</f>
        <v>91.141199999999998</v>
      </c>
      <c r="T5376">
        <f>Table1[[#This Row],[Discounted Price]]*0.8</f>
        <v>81.014400000000009</v>
      </c>
      <c r="U5376">
        <f>Table1[[#This Row],[Price]]*0.52</f>
        <v>58.510399999999997</v>
      </c>
      <c r="V5376">
        <f>(Table1[[#This Row],[Price]]-Table1[[#This Row],[Scrap value]])/2</f>
        <v>27.004799999999999</v>
      </c>
    </row>
    <row r="5377" spans="1:22" x14ac:dyDescent="0.25">
      <c r="A5377" t="s">
        <v>24496</v>
      </c>
      <c r="B5377" t="s">
        <v>35</v>
      </c>
      <c r="C5377" t="s">
        <v>47</v>
      </c>
      <c r="D5377" t="s">
        <v>24497</v>
      </c>
      <c r="E5377">
        <v>459.52</v>
      </c>
      <c r="F5377">
        <v>6</v>
      </c>
      <c r="G5377" t="s">
        <v>43728</v>
      </c>
      <c r="H5377" t="s">
        <v>971</v>
      </c>
      <c r="I5377" s="1">
        <v>45000</v>
      </c>
      <c r="J5377" s="1">
        <v>45292</v>
      </c>
      <c r="K5377" t="s">
        <v>24498</v>
      </c>
      <c r="L5377" t="s">
        <v>24499</v>
      </c>
      <c r="M5377" t="s">
        <v>20</v>
      </c>
      <c r="N5377">
        <v>4</v>
      </c>
      <c r="O5377">
        <f>Table1[[#This Row],[Price]]-0.1*Table1[[#This Row],[Price]]</f>
        <v>413.56799999999998</v>
      </c>
      <c r="P5377" s="9">
        <f>(Table1[[#This Row],[Expiration Date]]-Table1[[#This Row],[Manufacturing Date]])/365</f>
        <v>0.8</v>
      </c>
      <c r="Q5377" t="str">
        <f>IF(Table1[[#This Row],[Expiration Date]]-J5385&gt;12/31/2024,"not expired","expired")</f>
        <v>expired</v>
      </c>
      <c r="R5377">
        <f>Table1[[#This Row],[Discounted Price]]*0.95</f>
        <v>392.88959999999997</v>
      </c>
      <c r="S5377">
        <f>Table1[[#This Row],[Discounted Price]]*0.9</f>
        <v>372.21120000000002</v>
      </c>
      <c r="T5377">
        <f>Table1[[#This Row],[Discounted Price]]*0.8</f>
        <v>330.8544</v>
      </c>
      <c r="U5377">
        <f>Table1[[#This Row],[Price]]*0.52</f>
        <v>238.9504</v>
      </c>
      <c r="V5377">
        <f>(Table1[[#This Row],[Price]]-Table1[[#This Row],[Scrap value]])/2</f>
        <v>110.28479999999999</v>
      </c>
    </row>
    <row r="5378" spans="1:22" x14ac:dyDescent="0.25">
      <c r="A5378" t="s">
        <v>24500</v>
      </c>
      <c r="B5378" t="s">
        <v>22</v>
      </c>
      <c r="C5378" t="s">
        <v>47</v>
      </c>
      <c r="D5378" t="s">
        <v>24501</v>
      </c>
      <c r="E5378">
        <v>356.01</v>
      </c>
      <c r="F5378">
        <v>22</v>
      </c>
      <c r="G5378" t="s">
        <v>43730</v>
      </c>
      <c r="H5378" t="s">
        <v>1051</v>
      </c>
      <c r="I5378" s="1">
        <v>44927</v>
      </c>
      <c r="J5378" s="1">
        <v>45292</v>
      </c>
      <c r="K5378" t="s">
        <v>24502</v>
      </c>
      <c r="L5378" t="s">
        <v>24503</v>
      </c>
      <c r="M5378" t="s">
        <v>20</v>
      </c>
      <c r="N5378">
        <v>1</v>
      </c>
      <c r="O5378">
        <f>Table1[[#This Row],[Price]]-0.1*Table1[[#This Row],[Price]]</f>
        <v>320.40899999999999</v>
      </c>
      <c r="P5378" s="9">
        <f>(Table1[[#This Row],[Expiration Date]]-Table1[[#This Row],[Manufacturing Date]])/365</f>
        <v>1</v>
      </c>
      <c r="Q5378" t="str">
        <f>IF(Table1[[#This Row],[Expiration Date]]-J5386&gt;12/31/2024,"not expired","expired")</f>
        <v>expired</v>
      </c>
      <c r="R5378">
        <f>Table1[[#This Row],[Discounted Price]]*0.95</f>
        <v>304.38854999999995</v>
      </c>
      <c r="S5378">
        <f>Table1[[#This Row],[Discounted Price]]*0.9</f>
        <v>288.36810000000003</v>
      </c>
      <c r="T5378">
        <f>Table1[[#This Row],[Discounted Price]]*0.8</f>
        <v>256.3272</v>
      </c>
      <c r="U5378">
        <f>Table1[[#This Row],[Price]]*0.52</f>
        <v>185.12520000000001</v>
      </c>
      <c r="V5378">
        <f>(Table1[[#This Row],[Price]]-Table1[[#This Row],[Scrap value]])/2</f>
        <v>85.442399999999992</v>
      </c>
    </row>
    <row r="5379" spans="1:22" x14ac:dyDescent="0.25">
      <c r="A5379" t="s">
        <v>24504</v>
      </c>
      <c r="B5379" t="s">
        <v>29</v>
      </c>
      <c r="C5379" t="s">
        <v>47</v>
      </c>
      <c r="D5379" t="s">
        <v>24505</v>
      </c>
      <c r="E5379">
        <v>356.07</v>
      </c>
      <c r="F5379">
        <v>71</v>
      </c>
      <c r="G5379" t="s">
        <v>43728</v>
      </c>
      <c r="H5379" t="s">
        <v>21182</v>
      </c>
      <c r="I5379" s="1">
        <v>44927</v>
      </c>
      <c r="J5379" s="1">
        <v>45292</v>
      </c>
      <c r="K5379" t="s">
        <v>24506</v>
      </c>
      <c r="L5379" t="s">
        <v>24507</v>
      </c>
      <c r="M5379" t="s">
        <v>20</v>
      </c>
      <c r="N5379">
        <v>4</v>
      </c>
      <c r="O5379">
        <f>Table1[[#This Row],[Price]]-0.1*Table1[[#This Row],[Price]]</f>
        <v>320.46299999999997</v>
      </c>
      <c r="P5379" s="9">
        <f>(Table1[[#This Row],[Expiration Date]]-Table1[[#This Row],[Manufacturing Date]])/365</f>
        <v>1</v>
      </c>
      <c r="Q5379" t="str">
        <f>IF(Table1[[#This Row],[Expiration Date]]-J5387&gt;12/31/2024,"not expired","expired")</f>
        <v>expired</v>
      </c>
      <c r="R5379">
        <f>Table1[[#This Row],[Discounted Price]]*0.95</f>
        <v>304.43984999999998</v>
      </c>
      <c r="S5379">
        <f>Table1[[#This Row],[Discounted Price]]*0.9</f>
        <v>288.41669999999999</v>
      </c>
      <c r="T5379">
        <f>Table1[[#This Row],[Discounted Price]]*0.8</f>
        <v>256.37039999999996</v>
      </c>
      <c r="U5379">
        <f>Table1[[#This Row],[Price]]*0.52</f>
        <v>185.15639999999999</v>
      </c>
      <c r="V5379">
        <f>(Table1[[#This Row],[Price]]-Table1[[#This Row],[Scrap value]])/2</f>
        <v>85.456800000000001</v>
      </c>
    </row>
    <row r="5380" spans="1:22" x14ac:dyDescent="0.25">
      <c r="A5380" t="s">
        <v>24508</v>
      </c>
      <c r="B5380" t="s">
        <v>29</v>
      </c>
      <c r="C5380" t="s">
        <v>47</v>
      </c>
      <c r="D5380" t="s">
        <v>24509</v>
      </c>
      <c r="E5380">
        <v>355.86</v>
      </c>
      <c r="F5380">
        <v>3</v>
      </c>
      <c r="G5380" t="s">
        <v>43728</v>
      </c>
      <c r="H5380" t="s">
        <v>7504</v>
      </c>
      <c r="I5380" s="1">
        <v>45000</v>
      </c>
      <c r="J5380" s="1">
        <v>45658</v>
      </c>
      <c r="K5380" t="s">
        <v>24510</v>
      </c>
      <c r="L5380" t="s">
        <v>24511</v>
      </c>
      <c r="M5380" t="s">
        <v>27</v>
      </c>
      <c r="N5380">
        <v>2</v>
      </c>
      <c r="O5380">
        <f>Table1[[#This Row],[Price]]-0.1*Table1[[#This Row],[Price]]</f>
        <v>320.274</v>
      </c>
      <c r="P5380" s="9">
        <f>(Table1[[#This Row],[Expiration Date]]-Table1[[#This Row],[Manufacturing Date]])/365</f>
        <v>1.8027397260273972</v>
      </c>
      <c r="Q5380" t="str">
        <f>IF(Table1[[#This Row],[Expiration Date]]-J5388&gt;12/31/2024,"not expired","expired")</f>
        <v>expired</v>
      </c>
      <c r="R5380">
        <f>Table1[[#This Row],[Discounted Price]]*0.95</f>
        <v>304.26029999999997</v>
      </c>
      <c r="S5380">
        <f>Table1[[#This Row],[Discounted Price]]*0.9</f>
        <v>288.2466</v>
      </c>
      <c r="T5380">
        <f>Table1[[#This Row],[Discounted Price]]*0.8</f>
        <v>256.2192</v>
      </c>
      <c r="U5380">
        <f>Table1[[#This Row],[Price]]*0.52</f>
        <v>185.0472</v>
      </c>
      <c r="V5380">
        <f>(Table1[[#This Row],[Price]]-Table1[[#This Row],[Scrap value]])/2</f>
        <v>85.406400000000005</v>
      </c>
    </row>
    <row r="5381" spans="1:22" x14ac:dyDescent="0.25">
      <c r="A5381" t="s">
        <v>24512</v>
      </c>
      <c r="B5381" t="s">
        <v>35</v>
      </c>
      <c r="C5381" t="s">
        <v>47</v>
      </c>
      <c r="D5381" t="s">
        <v>24513</v>
      </c>
      <c r="E5381">
        <v>62.98</v>
      </c>
      <c r="F5381">
        <v>92</v>
      </c>
      <c r="G5381" t="s">
        <v>43729</v>
      </c>
      <c r="H5381" t="s">
        <v>22840</v>
      </c>
      <c r="I5381" s="1">
        <v>45000</v>
      </c>
      <c r="J5381" s="1">
        <v>45658</v>
      </c>
      <c r="K5381" t="s">
        <v>24514</v>
      </c>
      <c r="L5381" t="s">
        <v>24515</v>
      </c>
      <c r="M5381" t="s">
        <v>20</v>
      </c>
      <c r="N5381">
        <v>2</v>
      </c>
      <c r="O5381">
        <f>Table1[[#This Row],[Price]]-0.1*Table1[[#This Row],[Price]]</f>
        <v>56.681999999999995</v>
      </c>
      <c r="P5381" s="9">
        <f>(Table1[[#This Row],[Expiration Date]]-Table1[[#This Row],[Manufacturing Date]])/365</f>
        <v>1.8027397260273972</v>
      </c>
      <c r="Q5381" t="str">
        <f>IF(Table1[[#This Row],[Expiration Date]]-J5389&gt;12/31/2024,"not expired","expired")</f>
        <v>not expired</v>
      </c>
      <c r="R5381">
        <f>Table1[[#This Row],[Discounted Price]]*0.95</f>
        <v>53.847899999999996</v>
      </c>
      <c r="S5381">
        <f>Table1[[#This Row],[Discounted Price]]*0.9</f>
        <v>51.013799999999996</v>
      </c>
      <c r="T5381">
        <f>Table1[[#This Row],[Discounted Price]]*0.8</f>
        <v>45.345599999999997</v>
      </c>
      <c r="U5381">
        <f>Table1[[#This Row],[Price]]*0.52</f>
        <v>32.749600000000001</v>
      </c>
      <c r="V5381">
        <f>(Table1[[#This Row],[Price]]-Table1[[#This Row],[Scrap value]])/2</f>
        <v>15.115199999999998</v>
      </c>
    </row>
    <row r="5382" spans="1:22" x14ac:dyDescent="0.25">
      <c r="A5382" t="s">
        <v>24516</v>
      </c>
      <c r="B5382" t="s">
        <v>29</v>
      </c>
      <c r="C5382" t="s">
        <v>47</v>
      </c>
      <c r="D5382" t="s">
        <v>24517</v>
      </c>
      <c r="E5382">
        <v>124.4</v>
      </c>
      <c r="F5382">
        <v>16</v>
      </c>
      <c r="G5382" t="s">
        <v>43729</v>
      </c>
      <c r="H5382" t="s">
        <v>2595</v>
      </c>
      <c r="I5382" s="1">
        <v>45137</v>
      </c>
      <c r="J5382" s="1">
        <v>45292</v>
      </c>
      <c r="K5382" t="s">
        <v>24518</v>
      </c>
      <c r="L5382" t="s">
        <v>24519</v>
      </c>
      <c r="M5382" t="s">
        <v>27</v>
      </c>
      <c r="N5382">
        <v>3</v>
      </c>
      <c r="O5382">
        <f>Table1[[#This Row],[Price]]-0.1*Table1[[#This Row],[Price]]</f>
        <v>111.96000000000001</v>
      </c>
      <c r="P5382" s="9">
        <f>(Table1[[#This Row],[Expiration Date]]-Table1[[#This Row],[Manufacturing Date]])/365</f>
        <v>0.42465753424657532</v>
      </c>
      <c r="Q5382" t="str">
        <f>IF(Table1[[#This Row],[Expiration Date]]-J5390&gt;12/31/2024,"not expired","expired")</f>
        <v>expired</v>
      </c>
      <c r="R5382">
        <f>Table1[[#This Row],[Discounted Price]]*0.95</f>
        <v>106.36200000000001</v>
      </c>
      <c r="S5382">
        <f>Table1[[#This Row],[Discounted Price]]*0.9</f>
        <v>100.76400000000001</v>
      </c>
      <c r="T5382">
        <f>Table1[[#This Row],[Discounted Price]]*0.8</f>
        <v>89.568000000000012</v>
      </c>
      <c r="U5382">
        <f>Table1[[#This Row],[Price]]*0.52</f>
        <v>64.688000000000002</v>
      </c>
      <c r="V5382">
        <f>(Table1[[#This Row],[Price]]-Table1[[#This Row],[Scrap value]])/2</f>
        <v>29.856000000000002</v>
      </c>
    </row>
    <row r="5383" spans="1:22" x14ac:dyDescent="0.25">
      <c r="A5383" t="s">
        <v>24520</v>
      </c>
      <c r="B5383" t="s">
        <v>22</v>
      </c>
      <c r="C5383" t="s">
        <v>47</v>
      </c>
      <c r="D5383" t="s">
        <v>24521</v>
      </c>
      <c r="E5383">
        <v>146.74</v>
      </c>
      <c r="F5383">
        <v>25</v>
      </c>
      <c r="G5383" t="s">
        <v>43728</v>
      </c>
      <c r="H5383" t="s">
        <v>24522</v>
      </c>
      <c r="I5383" s="1">
        <v>45000</v>
      </c>
      <c r="J5383" s="1">
        <v>45292</v>
      </c>
      <c r="K5383" t="s">
        <v>24523</v>
      </c>
      <c r="L5383" t="s">
        <v>24524</v>
      </c>
      <c r="M5383" t="s">
        <v>27</v>
      </c>
      <c r="N5383">
        <v>2</v>
      </c>
      <c r="O5383">
        <f>Table1[[#This Row],[Price]]-0.1*Table1[[#This Row],[Price]]</f>
        <v>132.066</v>
      </c>
      <c r="P5383" s="9">
        <f>(Table1[[#This Row],[Expiration Date]]-Table1[[#This Row],[Manufacturing Date]])/365</f>
        <v>0.8</v>
      </c>
      <c r="Q5383" t="str">
        <f>IF(Table1[[#This Row],[Expiration Date]]-J5391&gt;12/31/2024,"not expired","expired")</f>
        <v>expired</v>
      </c>
      <c r="R5383">
        <f>Table1[[#This Row],[Discounted Price]]*0.95</f>
        <v>125.4627</v>
      </c>
      <c r="S5383">
        <f>Table1[[#This Row],[Discounted Price]]*0.9</f>
        <v>118.85940000000001</v>
      </c>
      <c r="T5383">
        <f>Table1[[#This Row],[Discounted Price]]*0.8</f>
        <v>105.65280000000001</v>
      </c>
      <c r="U5383">
        <f>Table1[[#This Row],[Price]]*0.52</f>
        <v>76.304800000000014</v>
      </c>
      <c r="V5383">
        <f>(Table1[[#This Row],[Price]]-Table1[[#This Row],[Scrap value]])/2</f>
        <v>35.217599999999997</v>
      </c>
    </row>
    <row r="5384" spans="1:22" x14ac:dyDescent="0.25">
      <c r="A5384" t="s">
        <v>24525</v>
      </c>
      <c r="B5384" t="s">
        <v>29</v>
      </c>
      <c r="C5384" t="s">
        <v>47</v>
      </c>
      <c r="D5384" t="s">
        <v>24526</v>
      </c>
      <c r="E5384">
        <v>470.67</v>
      </c>
      <c r="F5384">
        <v>99</v>
      </c>
      <c r="G5384" t="s">
        <v>43730</v>
      </c>
      <c r="H5384" t="s">
        <v>22873</v>
      </c>
      <c r="I5384" s="1">
        <v>45000</v>
      </c>
      <c r="J5384" s="1">
        <v>45292</v>
      </c>
      <c r="K5384" t="s">
        <v>24527</v>
      </c>
      <c r="L5384" t="s">
        <v>24528</v>
      </c>
      <c r="M5384" t="s">
        <v>45</v>
      </c>
      <c r="N5384">
        <v>5</v>
      </c>
      <c r="O5384">
        <f>Table1[[#This Row],[Price]]-0.1*Table1[[#This Row],[Price]]</f>
        <v>423.60300000000001</v>
      </c>
      <c r="P5384" s="9">
        <f>(Table1[[#This Row],[Expiration Date]]-Table1[[#This Row],[Manufacturing Date]])/365</f>
        <v>0.8</v>
      </c>
      <c r="Q5384" t="str">
        <f>IF(Table1[[#This Row],[Expiration Date]]-J5392&gt;12/31/2024,"not expired","expired")</f>
        <v>expired</v>
      </c>
      <c r="R5384">
        <f>Table1[[#This Row],[Discounted Price]]*0.95</f>
        <v>402.42284999999998</v>
      </c>
      <c r="S5384">
        <f>Table1[[#This Row],[Discounted Price]]*0.9</f>
        <v>381.24270000000001</v>
      </c>
      <c r="T5384">
        <f>Table1[[#This Row],[Discounted Price]]*0.8</f>
        <v>338.88240000000002</v>
      </c>
      <c r="U5384">
        <f>Table1[[#This Row],[Price]]*0.52</f>
        <v>244.7484</v>
      </c>
      <c r="V5384">
        <f>(Table1[[#This Row],[Price]]-Table1[[#This Row],[Scrap value]])/2</f>
        <v>112.96080000000001</v>
      </c>
    </row>
    <row r="5385" spans="1:22" x14ac:dyDescent="0.25">
      <c r="A5385" t="s">
        <v>24529</v>
      </c>
      <c r="B5385" t="s">
        <v>15</v>
      </c>
      <c r="C5385" t="s">
        <v>47</v>
      </c>
      <c r="D5385" t="s">
        <v>24530</v>
      </c>
      <c r="E5385">
        <v>42.87</v>
      </c>
      <c r="F5385">
        <v>75</v>
      </c>
      <c r="G5385" t="s">
        <v>43729</v>
      </c>
      <c r="H5385" t="s">
        <v>4520</v>
      </c>
      <c r="I5385" s="1">
        <v>45137</v>
      </c>
      <c r="J5385" s="1">
        <v>45292</v>
      </c>
      <c r="K5385" t="s">
        <v>24531</v>
      </c>
      <c r="L5385" t="s">
        <v>24532</v>
      </c>
      <c r="M5385" t="s">
        <v>20</v>
      </c>
      <c r="N5385">
        <v>4</v>
      </c>
      <c r="O5385">
        <f>Table1[[#This Row],[Price]]-0.1*Table1[[#This Row],[Price]]</f>
        <v>38.582999999999998</v>
      </c>
      <c r="P5385" s="9">
        <f>(Table1[[#This Row],[Expiration Date]]-Table1[[#This Row],[Manufacturing Date]])/365</f>
        <v>0.42465753424657532</v>
      </c>
      <c r="Q5385" t="str">
        <f>IF(Table1[[#This Row],[Expiration Date]]-J5393&gt;12/31/2024,"not expired","expired")</f>
        <v>expired</v>
      </c>
      <c r="R5385">
        <f>Table1[[#This Row],[Discounted Price]]*0.95</f>
        <v>36.653849999999998</v>
      </c>
      <c r="S5385">
        <f>Table1[[#This Row],[Discounted Price]]*0.9</f>
        <v>34.724699999999999</v>
      </c>
      <c r="T5385">
        <f>Table1[[#This Row],[Discounted Price]]*0.8</f>
        <v>30.866399999999999</v>
      </c>
      <c r="U5385">
        <f>Table1[[#This Row],[Price]]*0.52</f>
        <v>22.292400000000001</v>
      </c>
      <c r="V5385">
        <f>(Table1[[#This Row],[Price]]-Table1[[#This Row],[Scrap value]])/2</f>
        <v>10.288799999999998</v>
      </c>
    </row>
    <row r="5386" spans="1:22" x14ac:dyDescent="0.25">
      <c r="A5386" t="s">
        <v>24533</v>
      </c>
      <c r="B5386" t="s">
        <v>35</v>
      </c>
      <c r="C5386" t="s">
        <v>47</v>
      </c>
      <c r="D5386" t="s">
        <v>24534</v>
      </c>
      <c r="E5386">
        <v>316.45999999999998</v>
      </c>
      <c r="F5386">
        <v>2</v>
      </c>
      <c r="G5386" t="s">
        <v>43729</v>
      </c>
      <c r="H5386" t="s">
        <v>10190</v>
      </c>
      <c r="I5386" s="1">
        <v>44927</v>
      </c>
      <c r="J5386" s="1">
        <v>46023</v>
      </c>
      <c r="K5386" t="s">
        <v>24535</v>
      </c>
      <c r="L5386" t="s">
        <v>24536</v>
      </c>
      <c r="M5386" t="s">
        <v>20</v>
      </c>
      <c r="N5386">
        <v>3</v>
      </c>
      <c r="O5386">
        <f>Table1[[#This Row],[Price]]-0.1*Table1[[#This Row],[Price]]</f>
        <v>284.81399999999996</v>
      </c>
      <c r="P5386" s="9">
        <f>(Table1[[#This Row],[Expiration Date]]-Table1[[#This Row],[Manufacturing Date]])/365</f>
        <v>3.0027397260273974</v>
      </c>
      <c r="Q5386" t="str">
        <f>IF(Table1[[#This Row],[Expiration Date]]-J5394&gt;12/31/2024,"not expired","expired")</f>
        <v>not expired</v>
      </c>
      <c r="R5386">
        <f>Table1[[#This Row],[Discounted Price]]*0.95</f>
        <v>270.57329999999996</v>
      </c>
      <c r="S5386">
        <f>Table1[[#This Row],[Discounted Price]]*0.9</f>
        <v>256.33259999999996</v>
      </c>
      <c r="T5386">
        <f>Table1[[#This Row],[Discounted Price]]*0.8</f>
        <v>227.85119999999998</v>
      </c>
      <c r="U5386">
        <f>Table1[[#This Row],[Price]]*0.52</f>
        <v>164.5592</v>
      </c>
      <c r="V5386">
        <f>(Table1[[#This Row],[Price]]-Table1[[#This Row],[Scrap value]])/2</f>
        <v>75.950399999999988</v>
      </c>
    </row>
    <row r="5387" spans="1:22" x14ac:dyDescent="0.25">
      <c r="A5387" t="s">
        <v>24537</v>
      </c>
      <c r="B5387" t="s">
        <v>22</v>
      </c>
      <c r="C5387" t="s">
        <v>47</v>
      </c>
      <c r="D5387" t="s">
        <v>24538</v>
      </c>
      <c r="E5387">
        <v>294.04000000000002</v>
      </c>
      <c r="F5387">
        <v>25</v>
      </c>
      <c r="G5387" t="s">
        <v>43730</v>
      </c>
      <c r="H5387" t="s">
        <v>7705</v>
      </c>
      <c r="I5387" s="1">
        <v>45137</v>
      </c>
      <c r="J5387" s="1">
        <v>46023</v>
      </c>
      <c r="K5387" t="s">
        <v>24539</v>
      </c>
      <c r="L5387" t="s">
        <v>24540</v>
      </c>
      <c r="M5387" t="s">
        <v>27</v>
      </c>
      <c r="N5387">
        <v>2</v>
      </c>
      <c r="O5387">
        <f>Table1[[#This Row],[Price]]-0.1*Table1[[#This Row],[Price]]</f>
        <v>264.63600000000002</v>
      </c>
      <c r="P5387" s="9">
        <f>(Table1[[#This Row],[Expiration Date]]-Table1[[#This Row],[Manufacturing Date]])/365</f>
        <v>2.4273972602739726</v>
      </c>
      <c r="Q5387" t="str">
        <f>IF(Table1[[#This Row],[Expiration Date]]-J5395&gt;12/31/2024,"not expired","expired")</f>
        <v>not expired</v>
      </c>
      <c r="R5387">
        <f>Table1[[#This Row],[Discounted Price]]*0.95</f>
        <v>251.4042</v>
      </c>
      <c r="S5387">
        <f>Table1[[#This Row],[Discounted Price]]*0.9</f>
        <v>238.17240000000004</v>
      </c>
      <c r="T5387">
        <f>Table1[[#This Row],[Discounted Price]]*0.8</f>
        <v>211.70880000000002</v>
      </c>
      <c r="U5387">
        <f>Table1[[#This Row],[Price]]*0.52</f>
        <v>152.9008</v>
      </c>
      <c r="V5387">
        <f>(Table1[[#This Row],[Price]]-Table1[[#This Row],[Scrap value]])/2</f>
        <v>70.569600000000008</v>
      </c>
    </row>
    <row r="5388" spans="1:22" x14ac:dyDescent="0.25">
      <c r="A5388" t="s">
        <v>24541</v>
      </c>
      <c r="B5388" t="s">
        <v>15</v>
      </c>
      <c r="C5388" t="s">
        <v>47</v>
      </c>
      <c r="D5388" t="s">
        <v>24542</v>
      </c>
      <c r="E5388">
        <v>431.4</v>
      </c>
      <c r="F5388">
        <v>3</v>
      </c>
      <c r="G5388" t="s">
        <v>43728</v>
      </c>
      <c r="H5388" t="s">
        <v>24543</v>
      </c>
      <c r="I5388" s="1">
        <v>45137</v>
      </c>
      <c r="J5388" s="1">
        <v>45658</v>
      </c>
      <c r="K5388" t="s">
        <v>24544</v>
      </c>
      <c r="L5388" t="s">
        <v>24545</v>
      </c>
      <c r="M5388" t="s">
        <v>20</v>
      </c>
      <c r="N5388">
        <v>1</v>
      </c>
      <c r="O5388">
        <f>Table1[[#This Row],[Price]]-0.1*Table1[[#This Row],[Price]]</f>
        <v>388.26</v>
      </c>
      <c r="P5388" s="9">
        <f>(Table1[[#This Row],[Expiration Date]]-Table1[[#This Row],[Manufacturing Date]])/365</f>
        <v>1.4273972602739726</v>
      </c>
      <c r="Q5388" t="str">
        <f>IF(Table1[[#This Row],[Expiration Date]]-J5396&gt;12/31/2024,"not expired","expired")</f>
        <v>expired</v>
      </c>
      <c r="R5388">
        <f>Table1[[#This Row],[Discounted Price]]*0.95</f>
        <v>368.84699999999998</v>
      </c>
      <c r="S5388">
        <f>Table1[[#This Row],[Discounted Price]]*0.9</f>
        <v>349.43400000000003</v>
      </c>
      <c r="T5388">
        <f>Table1[[#This Row],[Discounted Price]]*0.8</f>
        <v>310.608</v>
      </c>
      <c r="U5388">
        <f>Table1[[#This Row],[Price]]*0.52</f>
        <v>224.328</v>
      </c>
      <c r="V5388">
        <f>(Table1[[#This Row],[Price]]-Table1[[#This Row],[Scrap value]])/2</f>
        <v>103.53599999999999</v>
      </c>
    </row>
    <row r="5389" spans="1:22" x14ac:dyDescent="0.25">
      <c r="A5389" t="s">
        <v>24546</v>
      </c>
      <c r="B5389" t="s">
        <v>29</v>
      </c>
      <c r="C5389" t="s">
        <v>47</v>
      </c>
      <c r="D5389" t="s">
        <v>24547</v>
      </c>
      <c r="E5389">
        <v>127.9</v>
      </c>
      <c r="F5389">
        <v>51</v>
      </c>
      <c r="G5389" t="s">
        <v>43728</v>
      </c>
      <c r="H5389" t="s">
        <v>24548</v>
      </c>
      <c r="I5389" s="1">
        <v>44927</v>
      </c>
      <c r="J5389" s="1">
        <v>45292</v>
      </c>
      <c r="K5389" t="s">
        <v>24549</v>
      </c>
      <c r="L5389" t="s">
        <v>24550</v>
      </c>
      <c r="M5389" t="s">
        <v>45</v>
      </c>
      <c r="N5389">
        <v>3</v>
      </c>
      <c r="O5389">
        <f>Table1[[#This Row],[Price]]-0.1*Table1[[#This Row],[Price]]</f>
        <v>115.11</v>
      </c>
      <c r="P5389" s="9">
        <f>(Table1[[#This Row],[Expiration Date]]-Table1[[#This Row],[Manufacturing Date]])/365</f>
        <v>1</v>
      </c>
      <c r="Q5389" t="str">
        <f>IF(Table1[[#This Row],[Expiration Date]]-J5397&gt;12/31/2024,"not expired","expired")</f>
        <v>expired</v>
      </c>
      <c r="R5389">
        <f>Table1[[#This Row],[Discounted Price]]*0.95</f>
        <v>109.35449999999999</v>
      </c>
      <c r="S5389">
        <f>Table1[[#This Row],[Discounted Price]]*0.9</f>
        <v>103.599</v>
      </c>
      <c r="T5389">
        <f>Table1[[#This Row],[Discounted Price]]*0.8</f>
        <v>92.088000000000008</v>
      </c>
      <c r="U5389">
        <f>Table1[[#This Row],[Price]]*0.52</f>
        <v>66.50800000000001</v>
      </c>
      <c r="V5389">
        <f>(Table1[[#This Row],[Price]]-Table1[[#This Row],[Scrap value]])/2</f>
        <v>30.695999999999998</v>
      </c>
    </row>
    <row r="5390" spans="1:22" x14ac:dyDescent="0.25">
      <c r="A5390" t="s">
        <v>24551</v>
      </c>
      <c r="B5390" t="s">
        <v>29</v>
      </c>
      <c r="C5390" t="s">
        <v>47</v>
      </c>
      <c r="D5390" t="s">
        <v>24552</v>
      </c>
      <c r="E5390">
        <v>101.55</v>
      </c>
      <c r="F5390">
        <v>32</v>
      </c>
      <c r="G5390" t="s">
        <v>43730</v>
      </c>
      <c r="H5390" t="s">
        <v>24553</v>
      </c>
      <c r="I5390" s="1">
        <v>45000</v>
      </c>
      <c r="J5390" s="1">
        <v>45292</v>
      </c>
      <c r="K5390" t="s">
        <v>24554</v>
      </c>
      <c r="L5390" t="s">
        <v>24555</v>
      </c>
      <c r="M5390" t="s">
        <v>45</v>
      </c>
      <c r="N5390">
        <v>5</v>
      </c>
      <c r="O5390">
        <f>Table1[[#This Row],[Price]]-0.1*Table1[[#This Row],[Price]]</f>
        <v>91.394999999999996</v>
      </c>
      <c r="P5390" s="9">
        <f>(Table1[[#This Row],[Expiration Date]]-Table1[[#This Row],[Manufacturing Date]])/365</f>
        <v>0.8</v>
      </c>
      <c r="Q5390" t="str">
        <f>IF(Table1[[#This Row],[Expiration Date]]-J5398&gt;12/31/2024,"not expired","expired")</f>
        <v>expired</v>
      </c>
      <c r="R5390">
        <f>Table1[[#This Row],[Discounted Price]]*0.95</f>
        <v>86.825249999999997</v>
      </c>
      <c r="S5390">
        <f>Table1[[#This Row],[Discounted Price]]*0.9</f>
        <v>82.255499999999998</v>
      </c>
      <c r="T5390">
        <f>Table1[[#This Row],[Discounted Price]]*0.8</f>
        <v>73.116</v>
      </c>
      <c r="U5390">
        <f>Table1[[#This Row],[Price]]*0.52</f>
        <v>52.805999999999997</v>
      </c>
      <c r="V5390">
        <f>(Table1[[#This Row],[Price]]-Table1[[#This Row],[Scrap value]])/2</f>
        <v>24.372</v>
      </c>
    </row>
    <row r="5391" spans="1:22" x14ac:dyDescent="0.25">
      <c r="A5391" t="s">
        <v>24556</v>
      </c>
      <c r="B5391" t="s">
        <v>15</v>
      </c>
      <c r="C5391" t="s">
        <v>47</v>
      </c>
      <c r="D5391" t="s">
        <v>24557</v>
      </c>
      <c r="E5391">
        <v>413.24</v>
      </c>
      <c r="F5391">
        <v>86</v>
      </c>
      <c r="G5391" t="s">
        <v>43729</v>
      </c>
      <c r="H5391" t="s">
        <v>2737</v>
      </c>
      <c r="I5391" s="1">
        <v>45137</v>
      </c>
      <c r="J5391" s="1">
        <v>45658</v>
      </c>
      <c r="K5391" t="s">
        <v>24558</v>
      </c>
      <c r="L5391" t="s">
        <v>24559</v>
      </c>
      <c r="M5391" t="s">
        <v>45</v>
      </c>
      <c r="N5391">
        <v>4</v>
      </c>
      <c r="O5391">
        <f>Table1[[#This Row],[Price]]-0.1*Table1[[#This Row],[Price]]</f>
        <v>371.916</v>
      </c>
      <c r="P5391" s="9">
        <f>(Table1[[#This Row],[Expiration Date]]-Table1[[#This Row],[Manufacturing Date]])/365</f>
        <v>1.4273972602739726</v>
      </c>
      <c r="Q5391" t="str">
        <f>IF(Table1[[#This Row],[Expiration Date]]-J5399&gt;12/31/2024,"not expired","expired")</f>
        <v>expired</v>
      </c>
      <c r="R5391">
        <f>Table1[[#This Row],[Discounted Price]]*0.95</f>
        <v>353.3202</v>
      </c>
      <c r="S5391">
        <f>Table1[[#This Row],[Discounted Price]]*0.9</f>
        <v>334.7244</v>
      </c>
      <c r="T5391">
        <f>Table1[[#This Row],[Discounted Price]]*0.8</f>
        <v>297.53280000000001</v>
      </c>
      <c r="U5391">
        <f>Table1[[#This Row],[Price]]*0.52</f>
        <v>214.88480000000001</v>
      </c>
      <c r="V5391">
        <f>(Table1[[#This Row],[Price]]-Table1[[#This Row],[Scrap value]])/2</f>
        <v>99.177599999999998</v>
      </c>
    </row>
    <row r="5392" spans="1:22" x14ac:dyDescent="0.25">
      <c r="A5392" t="s">
        <v>24560</v>
      </c>
      <c r="B5392" t="s">
        <v>35</v>
      </c>
      <c r="C5392" t="s">
        <v>47</v>
      </c>
      <c r="D5392" t="s">
        <v>24561</v>
      </c>
      <c r="E5392">
        <v>71.25</v>
      </c>
      <c r="F5392">
        <v>41</v>
      </c>
      <c r="G5392" t="s">
        <v>43729</v>
      </c>
      <c r="H5392" t="s">
        <v>24562</v>
      </c>
      <c r="I5392" s="1">
        <v>45000</v>
      </c>
      <c r="J5392" s="1">
        <v>45658</v>
      </c>
      <c r="K5392" t="s">
        <v>24563</v>
      </c>
      <c r="L5392" t="s">
        <v>24564</v>
      </c>
      <c r="M5392" t="s">
        <v>45</v>
      </c>
      <c r="N5392">
        <v>3</v>
      </c>
      <c r="O5392">
        <f>Table1[[#This Row],[Price]]-0.1*Table1[[#This Row],[Price]]</f>
        <v>64.125</v>
      </c>
      <c r="P5392" s="9">
        <f>(Table1[[#This Row],[Expiration Date]]-Table1[[#This Row],[Manufacturing Date]])/365</f>
        <v>1.8027397260273972</v>
      </c>
      <c r="Q5392" t="str">
        <f>IF(Table1[[#This Row],[Expiration Date]]-J5400&gt;12/31/2024,"not expired","expired")</f>
        <v>expired</v>
      </c>
      <c r="R5392">
        <f>Table1[[#This Row],[Discounted Price]]*0.95</f>
        <v>60.918749999999996</v>
      </c>
      <c r="S5392">
        <f>Table1[[#This Row],[Discounted Price]]*0.9</f>
        <v>57.712499999999999</v>
      </c>
      <c r="T5392">
        <f>Table1[[#This Row],[Discounted Price]]*0.8</f>
        <v>51.300000000000004</v>
      </c>
      <c r="U5392">
        <f>Table1[[#This Row],[Price]]*0.52</f>
        <v>37.050000000000004</v>
      </c>
      <c r="V5392">
        <f>(Table1[[#This Row],[Price]]-Table1[[#This Row],[Scrap value]])/2</f>
        <v>17.099999999999998</v>
      </c>
    </row>
    <row r="5393" spans="1:22" x14ac:dyDescent="0.25">
      <c r="A5393" t="s">
        <v>24565</v>
      </c>
      <c r="B5393" t="s">
        <v>29</v>
      </c>
      <c r="C5393" t="s">
        <v>47</v>
      </c>
      <c r="D5393" t="s">
        <v>24566</v>
      </c>
      <c r="E5393">
        <v>106</v>
      </c>
      <c r="F5393">
        <v>60</v>
      </c>
      <c r="G5393" t="s">
        <v>43729</v>
      </c>
      <c r="H5393" t="s">
        <v>24567</v>
      </c>
      <c r="I5393" s="1">
        <v>45137</v>
      </c>
      <c r="J5393" s="1">
        <v>45658</v>
      </c>
      <c r="K5393" t="s">
        <v>24568</v>
      </c>
      <c r="L5393" t="s">
        <v>24569</v>
      </c>
      <c r="M5393" t="s">
        <v>45</v>
      </c>
      <c r="N5393">
        <v>2</v>
      </c>
      <c r="O5393">
        <f>Table1[[#This Row],[Price]]-0.1*Table1[[#This Row],[Price]]</f>
        <v>95.4</v>
      </c>
      <c r="P5393" s="9">
        <f>(Table1[[#This Row],[Expiration Date]]-Table1[[#This Row],[Manufacturing Date]])/365</f>
        <v>1.4273972602739726</v>
      </c>
      <c r="Q5393" t="str">
        <f>IF(Table1[[#This Row],[Expiration Date]]-J5401&gt;12/31/2024,"not expired","expired")</f>
        <v>expired</v>
      </c>
      <c r="R5393">
        <f>Table1[[#This Row],[Discounted Price]]*0.95</f>
        <v>90.63</v>
      </c>
      <c r="S5393">
        <f>Table1[[#This Row],[Discounted Price]]*0.9</f>
        <v>85.860000000000014</v>
      </c>
      <c r="T5393">
        <f>Table1[[#This Row],[Discounted Price]]*0.8</f>
        <v>76.320000000000007</v>
      </c>
      <c r="U5393">
        <f>Table1[[#This Row],[Price]]*0.52</f>
        <v>55.120000000000005</v>
      </c>
      <c r="V5393">
        <f>(Table1[[#This Row],[Price]]-Table1[[#This Row],[Scrap value]])/2</f>
        <v>25.439999999999998</v>
      </c>
    </row>
    <row r="5394" spans="1:22" x14ac:dyDescent="0.25">
      <c r="A5394" t="s">
        <v>24570</v>
      </c>
      <c r="B5394" t="s">
        <v>22</v>
      </c>
      <c r="C5394" t="s">
        <v>47</v>
      </c>
      <c r="D5394" t="s">
        <v>24571</v>
      </c>
      <c r="E5394">
        <v>108.9</v>
      </c>
      <c r="F5394">
        <v>11</v>
      </c>
      <c r="G5394" t="s">
        <v>43728</v>
      </c>
      <c r="H5394" t="s">
        <v>24572</v>
      </c>
      <c r="I5394" s="1">
        <v>45000</v>
      </c>
      <c r="J5394" s="1">
        <v>45292</v>
      </c>
      <c r="K5394" t="s">
        <v>24573</v>
      </c>
      <c r="L5394" t="s">
        <v>24574</v>
      </c>
      <c r="M5394" t="s">
        <v>27</v>
      </c>
      <c r="N5394">
        <v>5</v>
      </c>
      <c r="O5394">
        <f>Table1[[#This Row],[Price]]-0.1*Table1[[#This Row],[Price]]</f>
        <v>98.01</v>
      </c>
      <c r="P5394" s="9">
        <f>(Table1[[#This Row],[Expiration Date]]-Table1[[#This Row],[Manufacturing Date]])/365</f>
        <v>0.8</v>
      </c>
      <c r="Q5394" t="str">
        <f>IF(Table1[[#This Row],[Expiration Date]]-J5402&gt;12/31/2024,"not expired","expired")</f>
        <v>expired</v>
      </c>
      <c r="R5394">
        <f>Table1[[#This Row],[Discounted Price]]*0.95</f>
        <v>93.109499999999997</v>
      </c>
      <c r="S5394">
        <f>Table1[[#This Row],[Discounted Price]]*0.9</f>
        <v>88.209000000000003</v>
      </c>
      <c r="T5394">
        <f>Table1[[#This Row],[Discounted Price]]*0.8</f>
        <v>78.408000000000015</v>
      </c>
      <c r="U5394">
        <f>Table1[[#This Row],[Price]]*0.52</f>
        <v>56.628000000000007</v>
      </c>
      <c r="V5394">
        <f>(Table1[[#This Row],[Price]]-Table1[[#This Row],[Scrap value]])/2</f>
        <v>26.135999999999999</v>
      </c>
    </row>
    <row r="5395" spans="1:22" x14ac:dyDescent="0.25">
      <c r="A5395" t="s">
        <v>24575</v>
      </c>
      <c r="B5395" t="s">
        <v>35</v>
      </c>
      <c r="C5395" t="s">
        <v>47</v>
      </c>
      <c r="D5395" t="s">
        <v>24576</v>
      </c>
      <c r="E5395">
        <v>480.88</v>
      </c>
      <c r="F5395">
        <v>30</v>
      </c>
      <c r="G5395" t="s">
        <v>43728</v>
      </c>
      <c r="H5395" t="s">
        <v>16990</v>
      </c>
      <c r="I5395" s="1">
        <v>44927</v>
      </c>
      <c r="J5395" s="1">
        <v>45658</v>
      </c>
      <c r="K5395" t="s">
        <v>24577</v>
      </c>
      <c r="L5395" t="s">
        <v>24578</v>
      </c>
      <c r="M5395" t="s">
        <v>45</v>
      </c>
      <c r="N5395">
        <v>4</v>
      </c>
      <c r="O5395">
        <f>Table1[[#This Row],[Price]]-0.1*Table1[[#This Row],[Price]]</f>
        <v>432.79199999999997</v>
      </c>
      <c r="P5395" s="9">
        <f>(Table1[[#This Row],[Expiration Date]]-Table1[[#This Row],[Manufacturing Date]])/365</f>
        <v>2.0027397260273974</v>
      </c>
      <c r="Q5395" t="str">
        <f>IF(Table1[[#This Row],[Expiration Date]]-J5403&gt;12/31/2024,"not expired","expired")</f>
        <v>not expired</v>
      </c>
      <c r="R5395">
        <f>Table1[[#This Row],[Discounted Price]]*0.95</f>
        <v>411.15239999999994</v>
      </c>
      <c r="S5395">
        <f>Table1[[#This Row],[Discounted Price]]*0.9</f>
        <v>389.51279999999997</v>
      </c>
      <c r="T5395">
        <f>Table1[[#This Row],[Discounted Price]]*0.8</f>
        <v>346.23360000000002</v>
      </c>
      <c r="U5395">
        <f>Table1[[#This Row],[Price]]*0.52</f>
        <v>250.05760000000001</v>
      </c>
      <c r="V5395">
        <f>(Table1[[#This Row],[Price]]-Table1[[#This Row],[Scrap value]])/2</f>
        <v>115.41119999999999</v>
      </c>
    </row>
    <row r="5396" spans="1:22" x14ac:dyDescent="0.25">
      <c r="A5396" t="s">
        <v>24579</v>
      </c>
      <c r="B5396" t="s">
        <v>15</v>
      </c>
      <c r="C5396" t="s">
        <v>47</v>
      </c>
      <c r="D5396" t="s">
        <v>24580</v>
      </c>
      <c r="E5396">
        <v>454.97</v>
      </c>
      <c r="F5396">
        <v>28</v>
      </c>
      <c r="G5396" t="s">
        <v>43728</v>
      </c>
      <c r="H5396" t="s">
        <v>15717</v>
      </c>
      <c r="I5396" s="1">
        <v>45000</v>
      </c>
      <c r="J5396" s="1">
        <v>46023</v>
      </c>
      <c r="K5396" t="s">
        <v>24581</v>
      </c>
      <c r="L5396" t="s">
        <v>24582</v>
      </c>
      <c r="M5396" t="s">
        <v>27</v>
      </c>
      <c r="N5396">
        <v>2</v>
      </c>
      <c r="O5396">
        <f>Table1[[#This Row],[Price]]-0.1*Table1[[#This Row],[Price]]</f>
        <v>409.47300000000001</v>
      </c>
      <c r="P5396" s="9">
        <f>(Table1[[#This Row],[Expiration Date]]-Table1[[#This Row],[Manufacturing Date]])/365</f>
        <v>2.8027397260273972</v>
      </c>
      <c r="Q5396" t="str">
        <f>IF(Table1[[#This Row],[Expiration Date]]-J5404&gt;12/31/2024,"not expired","expired")</f>
        <v>expired</v>
      </c>
      <c r="R5396">
        <f>Table1[[#This Row],[Discounted Price]]*0.95</f>
        <v>388.99934999999999</v>
      </c>
      <c r="S5396">
        <f>Table1[[#This Row],[Discounted Price]]*0.9</f>
        <v>368.52570000000003</v>
      </c>
      <c r="T5396">
        <f>Table1[[#This Row],[Discounted Price]]*0.8</f>
        <v>327.57840000000004</v>
      </c>
      <c r="U5396">
        <f>Table1[[#This Row],[Price]]*0.52</f>
        <v>236.58440000000002</v>
      </c>
      <c r="V5396">
        <f>(Table1[[#This Row],[Price]]-Table1[[#This Row],[Scrap value]])/2</f>
        <v>109.19280000000001</v>
      </c>
    </row>
    <row r="5397" spans="1:22" x14ac:dyDescent="0.25">
      <c r="A5397" t="s">
        <v>24583</v>
      </c>
      <c r="B5397" t="s">
        <v>35</v>
      </c>
      <c r="C5397" t="s">
        <v>47</v>
      </c>
      <c r="D5397" t="s">
        <v>24584</v>
      </c>
      <c r="E5397">
        <v>156.53</v>
      </c>
      <c r="F5397">
        <v>48</v>
      </c>
      <c r="G5397" t="s">
        <v>43729</v>
      </c>
      <c r="H5397" t="s">
        <v>11784</v>
      </c>
      <c r="I5397" s="1">
        <v>44927</v>
      </c>
      <c r="J5397" s="1">
        <v>45292</v>
      </c>
      <c r="K5397" t="s">
        <v>24585</v>
      </c>
      <c r="L5397" t="s">
        <v>24586</v>
      </c>
      <c r="M5397" t="s">
        <v>20</v>
      </c>
      <c r="N5397">
        <v>4</v>
      </c>
      <c r="O5397">
        <f>Table1[[#This Row],[Price]]-0.1*Table1[[#This Row],[Price]]</f>
        <v>140.87700000000001</v>
      </c>
      <c r="P5397" s="9">
        <f>(Table1[[#This Row],[Expiration Date]]-Table1[[#This Row],[Manufacturing Date]])/365</f>
        <v>1</v>
      </c>
      <c r="Q5397" t="str">
        <f>IF(Table1[[#This Row],[Expiration Date]]-J5405&gt;12/31/2024,"not expired","expired")</f>
        <v>expired</v>
      </c>
      <c r="R5397">
        <f>Table1[[#This Row],[Discounted Price]]*0.95</f>
        <v>133.83314999999999</v>
      </c>
      <c r="S5397">
        <f>Table1[[#This Row],[Discounted Price]]*0.9</f>
        <v>126.78930000000001</v>
      </c>
      <c r="T5397">
        <f>Table1[[#This Row],[Discounted Price]]*0.8</f>
        <v>112.70160000000001</v>
      </c>
      <c r="U5397">
        <f>Table1[[#This Row],[Price]]*0.52</f>
        <v>81.395600000000002</v>
      </c>
      <c r="V5397">
        <f>(Table1[[#This Row],[Price]]-Table1[[#This Row],[Scrap value]])/2</f>
        <v>37.5672</v>
      </c>
    </row>
    <row r="5398" spans="1:22" x14ac:dyDescent="0.25">
      <c r="A5398" t="s">
        <v>24587</v>
      </c>
      <c r="B5398" t="s">
        <v>35</v>
      </c>
      <c r="C5398" t="s">
        <v>47</v>
      </c>
      <c r="D5398" t="s">
        <v>24588</v>
      </c>
      <c r="E5398">
        <v>154.08000000000001</v>
      </c>
      <c r="F5398">
        <v>59</v>
      </c>
      <c r="G5398" t="s">
        <v>43730</v>
      </c>
      <c r="H5398" t="s">
        <v>16283</v>
      </c>
      <c r="I5398" s="1">
        <v>45000</v>
      </c>
      <c r="J5398" s="1">
        <v>45658</v>
      </c>
      <c r="K5398" t="s">
        <v>24589</v>
      </c>
      <c r="L5398" t="s">
        <v>24590</v>
      </c>
      <c r="M5398" t="s">
        <v>45</v>
      </c>
      <c r="N5398">
        <v>2</v>
      </c>
      <c r="O5398">
        <f>Table1[[#This Row],[Price]]-0.1*Table1[[#This Row],[Price]]</f>
        <v>138.67200000000003</v>
      </c>
      <c r="P5398" s="9">
        <f>(Table1[[#This Row],[Expiration Date]]-Table1[[#This Row],[Manufacturing Date]])/365</f>
        <v>1.8027397260273972</v>
      </c>
      <c r="Q5398" t="str">
        <f>IF(Table1[[#This Row],[Expiration Date]]-J5406&gt;12/31/2024,"not expired","expired")</f>
        <v>not expired</v>
      </c>
      <c r="R5398">
        <f>Table1[[#This Row],[Discounted Price]]*0.95</f>
        <v>131.73840000000001</v>
      </c>
      <c r="S5398">
        <f>Table1[[#This Row],[Discounted Price]]*0.9</f>
        <v>124.80480000000003</v>
      </c>
      <c r="T5398">
        <f>Table1[[#This Row],[Discounted Price]]*0.8</f>
        <v>110.93760000000003</v>
      </c>
      <c r="U5398">
        <f>Table1[[#This Row],[Price]]*0.52</f>
        <v>80.121600000000015</v>
      </c>
      <c r="V5398">
        <f>(Table1[[#This Row],[Price]]-Table1[[#This Row],[Scrap value]])/2</f>
        <v>36.979199999999999</v>
      </c>
    </row>
    <row r="5399" spans="1:22" x14ac:dyDescent="0.25">
      <c r="A5399" t="s">
        <v>24591</v>
      </c>
      <c r="B5399" t="s">
        <v>15</v>
      </c>
      <c r="C5399" t="s">
        <v>47</v>
      </c>
      <c r="D5399" t="s">
        <v>24592</v>
      </c>
      <c r="E5399">
        <v>437.47</v>
      </c>
      <c r="F5399">
        <v>8</v>
      </c>
      <c r="G5399" t="s">
        <v>43730</v>
      </c>
      <c r="H5399" t="s">
        <v>24135</v>
      </c>
      <c r="I5399" s="1">
        <v>45137</v>
      </c>
      <c r="J5399" s="1">
        <v>45658</v>
      </c>
      <c r="K5399" t="s">
        <v>24593</v>
      </c>
      <c r="L5399" t="s">
        <v>24594</v>
      </c>
      <c r="M5399" t="s">
        <v>20</v>
      </c>
      <c r="N5399">
        <v>5</v>
      </c>
      <c r="O5399">
        <f>Table1[[#This Row],[Price]]-0.1*Table1[[#This Row],[Price]]</f>
        <v>393.72300000000001</v>
      </c>
      <c r="P5399" s="9">
        <f>(Table1[[#This Row],[Expiration Date]]-Table1[[#This Row],[Manufacturing Date]])/365</f>
        <v>1.4273972602739726</v>
      </c>
      <c r="Q5399" t="str">
        <f>IF(Table1[[#This Row],[Expiration Date]]-J5407&gt;12/31/2024,"not expired","expired")</f>
        <v>not expired</v>
      </c>
      <c r="R5399">
        <f>Table1[[#This Row],[Discounted Price]]*0.95</f>
        <v>374.03685000000002</v>
      </c>
      <c r="S5399">
        <f>Table1[[#This Row],[Discounted Price]]*0.9</f>
        <v>354.35070000000002</v>
      </c>
      <c r="T5399">
        <f>Table1[[#This Row],[Discounted Price]]*0.8</f>
        <v>314.97840000000002</v>
      </c>
      <c r="U5399">
        <f>Table1[[#This Row],[Price]]*0.52</f>
        <v>227.48440000000002</v>
      </c>
      <c r="V5399">
        <f>(Table1[[#This Row],[Price]]-Table1[[#This Row],[Scrap value]])/2</f>
        <v>104.9928</v>
      </c>
    </row>
    <row r="5400" spans="1:22" x14ac:dyDescent="0.25">
      <c r="A5400" t="s">
        <v>24595</v>
      </c>
      <c r="B5400" t="s">
        <v>35</v>
      </c>
      <c r="C5400" t="s">
        <v>47</v>
      </c>
      <c r="D5400" t="s">
        <v>24596</v>
      </c>
      <c r="E5400">
        <v>37.729999999999997</v>
      </c>
      <c r="F5400">
        <v>71</v>
      </c>
      <c r="G5400" t="s">
        <v>43729</v>
      </c>
      <c r="H5400" t="s">
        <v>7601</v>
      </c>
      <c r="I5400" s="1">
        <v>44927</v>
      </c>
      <c r="J5400" s="1">
        <v>45658</v>
      </c>
      <c r="K5400" t="s">
        <v>24597</v>
      </c>
      <c r="L5400" t="s">
        <v>24598</v>
      </c>
      <c r="M5400" t="s">
        <v>20</v>
      </c>
      <c r="N5400">
        <v>4</v>
      </c>
      <c r="O5400">
        <f>Table1[[#This Row],[Price]]-0.1*Table1[[#This Row],[Price]]</f>
        <v>33.956999999999994</v>
      </c>
      <c r="P5400" s="9">
        <f>(Table1[[#This Row],[Expiration Date]]-Table1[[#This Row],[Manufacturing Date]])/365</f>
        <v>2.0027397260273974</v>
      </c>
      <c r="Q5400" t="str">
        <f>IF(Table1[[#This Row],[Expiration Date]]-J5408&gt;12/31/2024,"not expired","expired")</f>
        <v>expired</v>
      </c>
      <c r="R5400">
        <f>Table1[[#This Row],[Discounted Price]]*0.95</f>
        <v>32.259149999999991</v>
      </c>
      <c r="S5400">
        <f>Table1[[#This Row],[Discounted Price]]*0.9</f>
        <v>30.561299999999996</v>
      </c>
      <c r="T5400">
        <f>Table1[[#This Row],[Discounted Price]]*0.8</f>
        <v>27.165599999999998</v>
      </c>
      <c r="U5400">
        <f>Table1[[#This Row],[Price]]*0.52</f>
        <v>19.619599999999998</v>
      </c>
      <c r="V5400">
        <f>(Table1[[#This Row],[Price]]-Table1[[#This Row],[Scrap value]])/2</f>
        <v>9.0551999999999992</v>
      </c>
    </row>
    <row r="5401" spans="1:22" x14ac:dyDescent="0.25">
      <c r="A5401" t="s">
        <v>24599</v>
      </c>
      <c r="B5401" t="s">
        <v>22</v>
      </c>
      <c r="C5401" t="s">
        <v>47</v>
      </c>
      <c r="D5401" t="s">
        <v>24600</v>
      </c>
      <c r="E5401">
        <v>95.86</v>
      </c>
      <c r="F5401">
        <v>12</v>
      </c>
      <c r="G5401" t="s">
        <v>43730</v>
      </c>
      <c r="H5401" t="s">
        <v>13568</v>
      </c>
      <c r="I5401" s="1">
        <v>44927</v>
      </c>
      <c r="J5401" s="1">
        <v>46023</v>
      </c>
      <c r="K5401" t="s">
        <v>24601</v>
      </c>
      <c r="L5401" t="s">
        <v>24602</v>
      </c>
      <c r="M5401" t="s">
        <v>45</v>
      </c>
      <c r="N5401">
        <v>1</v>
      </c>
      <c r="O5401">
        <f>Table1[[#This Row],[Price]]-0.1*Table1[[#This Row],[Price]]</f>
        <v>86.274000000000001</v>
      </c>
      <c r="P5401" s="9">
        <f>(Table1[[#This Row],[Expiration Date]]-Table1[[#This Row],[Manufacturing Date]])/365</f>
        <v>3.0027397260273974</v>
      </c>
      <c r="Q5401" t="str">
        <f>IF(Table1[[#This Row],[Expiration Date]]-J5409&gt;12/31/2024,"not expired","expired")</f>
        <v>not expired</v>
      </c>
      <c r="R5401">
        <f>Table1[[#This Row],[Discounted Price]]*0.95</f>
        <v>81.960300000000004</v>
      </c>
      <c r="S5401">
        <f>Table1[[#This Row],[Discounted Price]]*0.9</f>
        <v>77.646600000000007</v>
      </c>
      <c r="T5401">
        <f>Table1[[#This Row],[Discounted Price]]*0.8</f>
        <v>69.019199999999998</v>
      </c>
      <c r="U5401">
        <f>Table1[[#This Row],[Price]]*0.52</f>
        <v>49.847200000000001</v>
      </c>
      <c r="V5401">
        <f>(Table1[[#This Row],[Price]]-Table1[[#This Row],[Scrap value]])/2</f>
        <v>23.006399999999999</v>
      </c>
    </row>
    <row r="5402" spans="1:22" x14ac:dyDescent="0.25">
      <c r="A5402" t="s">
        <v>24603</v>
      </c>
      <c r="B5402" t="s">
        <v>15</v>
      </c>
      <c r="C5402" t="s">
        <v>47</v>
      </c>
      <c r="D5402" t="s">
        <v>24604</v>
      </c>
      <c r="E5402">
        <v>420.75</v>
      </c>
      <c r="F5402">
        <v>45</v>
      </c>
      <c r="G5402" t="s">
        <v>43729</v>
      </c>
      <c r="H5402" t="s">
        <v>19256</v>
      </c>
      <c r="I5402" s="1">
        <v>45000</v>
      </c>
      <c r="J5402" s="1">
        <v>46023</v>
      </c>
      <c r="K5402" t="s">
        <v>24605</v>
      </c>
      <c r="L5402" t="s">
        <v>24606</v>
      </c>
      <c r="M5402" t="s">
        <v>20</v>
      </c>
      <c r="N5402">
        <v>2</v>
      </c>
      <c r="O5402">
        <f>Table1[[#This Row],[Price]]-0.1*Table1[[#This Row],[Price]]</f>
        <v>378.67500000000001</v>
      </c>
      <c r="P5402" s="9">
        <f>(Table1[[#This Row],[Expiration Date]]-Table1[[#This Row],[Manufacturing Date]])/365</f>
        <v>2.8027397260273972</v>
      </c>
      <c r="Q5402" t="str">
        <f>IF(Table1[[#This Row],[Expiration Date]]-J5410&gt;12/31/2024,"not expired","expired")</f>
        <v>not expired</v>
      </c>
      <c r="R5402">
        <f>Table1[[#This Row],[Discounted Price]]*0.95</f>
        <v>359.74124999999998</v>
      </c>
      <c r="S5402">
        <f>Table1[[#This Row],[Discounted Price]]*0.9</f>
        <v>340.8075</v>
      </c>
      <c r="T5402">
        <f>Table1[[#This Row],[Discounted Price]]*0.8</f>
        <v>302.94</v>
      </c>
      <c r="U5402">
        <f>Table1[[#This Row],[Price]]*0.52</f>
        <v>218.79000000000002</v>
      </c>
      <c r="V5402">
        <f>(Table1[[#This Row],[Price]]-Table1[[#This Row],[Scrap value]])/2</f>
        <v>100.97999999999999</v>
      </c>
    </row>
    <row r="5403" spans="1:22" x14ac:dyDescent="0.25">
      <c r="A5403" t="s">
        <v>24607</v>
      </c>
      <c r="B5403" t="s">
        <v>35</v>
      </c>
      <c r="C5403" t="s">
        <v>47</v>
      </c>
      <c r="D5403" t="s">
        <v>24608</v>
      </c>
      <c r="E5403">
        <v>56.37</v>
      </c>
      <c r="F5403">
        <v>84</v>
      </c>
      <c r="G5403" t="s">
        <v>43729</v>
      </c>
      <c r="H5403" t="s">
        <v>24609</v>
      </c>
      <c r="I5403" s="1">
        <v>45000</v>
      </c>
      <c r="J5403" s="1">
        <v>45292</v>
      </c>
      <c r="K5403" t="s">
        <v>24610</v>
      </c>
      <c r="L5403" t="s">
        <v>24611</v>
      </c>
      <c r="M5403" t="s">
        <v>20</v>
      </c>
      <c r="N5403">
        <v>4</v>
      </c>
      <c r="O5403">
        <f>Table1[[#This Row],[Price]]-0.1*Table1[[#This Row],[Price]]</f>
        <v>50.732999999999997</v>
      </c>
      <c r="P5403" s="9">
        <f>(Table1[[#This Row],[Expiration Date]]-Table1[[#This Row],[Manufacturing Date]])/365</f>
        <v>0.8</v>
      </c>
      <c r="Q5403" t="str">
        <f>IF(Table1[[#This Row],[Expiration Date]]-J5411&gt;12/31/2024,"not expired","expired")</f>
        <v>expired</v>
      </c>
      <c r="R5403">
        <f>Table1[[#This Row],[Discounted Price]]*0.95</f>
        <v>48.196349999999995</v>
      </c>
      <c r="S5403">
        <f>Table1[[#This Row],[Discounted Price]]*0.9</f>
        <v>45.659700000000001</v>
      </c>
      <c r="T5403">
        <f>Table1[[#This Row],[Discounted Price]]*0.8</f>
        <v>40.586399999999998</v>
      </c>
      <c r="U5403">
        <f>Table1[[#This Row],[Price]]*0.52</f>
        <v>29.3124</v>
      </c>
      <c r="V5403">
        <f>(Table1[[#This Row],[Price]]-Table1[[#This Row],[Scrap value]])/2</f>
        <v>13.528799999999999</v>
      </c>
    </row>
    <row r="5404" spans="1:22" x14ac:dyDescent="0.25">
      <c r="A5404" t="s">
        <v>24612</v>
      </c>
      <c r="B5404" t="s">
        <v>22</v>
      </c>
      <c r="C5404" t="s">
        <v>47</v>
      </c>
      <c r="D5404" t="s">
        <v>24613</v>
      </c>
      <c r="E5404">
        <v>251.5</v>
      </c>
      <c r="F5404">
        <v>49</v>
      </c>
      <c r="G5404" t="s">
        <v>43729</v>
      </c>
      <c r="H5404" t="s">
        <v>24614</v>
      </c>
      <c r="I5404" s="1">
        <v>45137</v>
      </c>
      <c r="J5404" s="1">
        <v>46023</v>
      </c>
      <c r="K5404" t="s">
        <v>24615</v>
      </c>
      <c r="L5404" t="s">
        <v>24616</v>
      </c>
      <c r="M5404" t="s">
        <v>20</v>
      </c>
      <c r="N5404">
        <v>4</v>
      </c>
      <c r="O5404">
        <f>Table1[[#This Row],[Price]]-0.1*Table1[[#This Row],[Price]]</f>
        <v>226.35</v>
      </c>
      <c r="P5404" s="9">
        <f>(Table1[[#This Row],[Expiration Date]]-Table1[[#This Row],[Manufacturing Date]])/365</f>
        <v>2.4273972602739726</v>
      </c>
      <c r="Q5404" t="str">
        <f>IF(Table1[[#This Row],[Expiration Date]]-J5412&gt;12/31/2024,"not expired","expired")</f>
        <v>expired</v>
      </c>
      <c r="R5404">
        <f>Table1[[#This Row],[Discounted Price]]*0.95</f>
        <v>215.03249999999997</v>
      </c>
      <c r="S5404">
        <f>Table1[[#This Row],[Discounted Price]]*0.9</f>
        <v>203.715</v>
      </c>
      <c r="T5404">
        <f>Table1[[#This Row],[Discounted Price]]*0.8</f>
        <v>181.08</v>
      </c>
      <c r="U5404">
        <f>Table1[[#This Row],[Price]]*0.52</f>
        <v>130.78</v>
      </c>
      <c r="V5404">
        <f>(Table1[[#This Row],[Price]]-Table1[[#This Row],[Scrap value]])/2</f>
        <v>60.36</v>
      </c>
    </row>
    <row r="5405" spans="1:22" x14ac:dyDescent="0.25">
      <c r="A5405" t="s">
        <v>24617</v>
      </c>
      <c r="B5405" t="s">
        <v>15</v>
      </c>
      <c r="C5405" t="s">
        <v>47</v>
      </c>
      <c r="D5405" t="s">
        <v>24618</v>
      </c>
      <c r="E5405">
        <v>458.63</v>
      </c>
      <c r="F5405">
        <v>13</v>
      </c>
      <c r="G5405" t="s">
        <v>43730</v>
      </c>
      <c r="H5405" t="s">
        <v>324</v>
      </c>
      <c r="I5405" s="1">
        <v>45000</v>
      </c>
      <c r="J5405" s="1">
        <v>45658</v>
      </c>
      <c r="K5405" t="s">
        <v>24619</v>
      </c>
      <c r="L5405" t="s">
        <v>24620</v>
      </c>
      <c r="M5405" t="s">
        <v>27</v>
      </c>
      <c r="N5405">
        <v>2</v>
      </c>
      <c r="O5405">
        <f>Table1[[#This Row],[Price]]-0.1*Table1[[#This Row],[Price]]</f>
        <v>412.767</v>
      </c>
      <c r="P5405" s="9">
        <f>(Table1[[#This Row],[Expiration Date]]-Table1[[#This Row],[Manufacturing Date]])/365</f>
        <v>1.8027397260273972</v>
      </c>
      <c r="Q5405" t="str">
        <f>IF(Table1[[#This Row],[Expiration Date]]-J5413&gt;12/31/2024,"not expired","expired")</f>
        <v>expired</v>
      </c>
      <c r="R5405">
        <f>Table1[[#This Row],[Discounted Price]]*0.95</f>
        <v>392.12864999999999</v>
      </c>
      <c r="S5405">
        <f>Table1[[#This Row],[Discounted Price]]*0.9</f>
        <v>371.49029999999999</v>
      </c>
      <c r="T5405">
        <f>Table1[[#This Row],[Discounted Price]]*0.8</f>
        <v>330.21360000000004</v>
      </c>
      <c r="U5405">
        <f>Table1[[#This Row],[Price]]*0.52</f>
        <v>238.48760000000001</v>
      </c>
      <c r="V5405">
        <f>(Table1[[#This Row],[Price]]-Table1[[#This Row],[Scrap value]])/2</f>
        <v>110.07119999999999</v>
      </c>
    </row>
    <row r="5406" spans="1:22" x14ac:dyDescent="0.25">
      <c r="A5406" t="s">
        <v>24621</v>
      </c>
      <c r="B5406" t="s">
        <v>35</v>
      </c>
      <c r="C5406" t="s">
        <v>47</v>
      </c>
      <c r="D5406" t="s">
        <v>24622</v>
      </c>
      <c r="E5406">
        <v>317.17</v>
      </c>
      <c r="F5406">
        <v>50</v>
      </c>
      <c r="G5406" t="s">
        <v>43730</v>
      </c>
      <c r="H5406" t="s">
        <v>6667</v>
      </c>
      <c r="I5406" s="1">
        <v>45000</v>
      </c>
      <c r="J5406" s="1">
        <v>45292</v>
      </c>
      <c r="K5406" t="s">
        <v>24623</v>
      </c>
      <c r="L5406" t="s">
        <v>24624</v>
      </c>
      <c r="M5406" t="s">
        <v>20</v>
      </c>
      <c r="N5406">
        <v>1</v>
      </c>
      <c r="O5406">
        <f>Table1[[#This Row],[Price]]-0.1*Table1[[#This Row],[Price]]</f>
        <v>285.45300000000003</v>
      </c>
      <c r="P5406" s="9">
        <f>(Table1[[#This Row],[Expiration Date]]-Table1[[#This Row],[Manufacturing Date]])/365</f>
        <v>0.8</v>
      </c>
      <c r="Q5406" t="str">
        <f>IF(Table1[[#This Row],[Expiration Date]]-J5414&gt;12/31/2024,"not expired","expired")</f>
        <v>expired</v>
      </c>
      <c r="R5406">
        <f>Table1[[#This Row],[Discounted Price]]*0.95</f>
        <v>271.18035000000003</v>
      </c>
      <c r="S5406">
        <f>Table1[[#This Row],[Discounted Price]]*0.9</f>
        <v>256.90770000000003</v>
      </c>
      <c r="T5406">
        <f>Table1[[#This Row],[Discounted Price]]*0.8</f>
        <v>228.36240000000004</v>
      </c>
      <c r="U5406">
        <f>Table1[[#This Row],[Price]]*0.52</f>
        <v>164.92840000000001</v>
      </c>
      <c r="V5406">
        <f>(Table1[[#This Row],[Price]]-Table1[[#This Row],[Scrap value]])/2</f>
        <v>76.120800000000003</v>
      </c>
    </row>
    <row r="5407" spans="1:22" x14ac:dyDescent="0.25">
      <c r="A5407" t="s">
        <v>24625</v>
      </c>
      <c r="B5407" t="s">
        <v>29</v>
      </c>
      <c r="C5407" t="s">
        <v>47</v>
      </c>
      <c r="D5407" t="s">
        <v>24626</v>
      </c>
      <c r="E5407">
        <v>393.95</v>
      </c>
      <c r="F5407">
        <v>19</v>
      </c>
      <c r="G5407" t="s">
        <v>43730</v>
      </c>
      <c r="H5407" t="s">
        <v>10569</v>
      </c>
      <c r="I5407" s="1">
        <v>45000</v>
      </c>
      <c r="J5407" s="1">
        <v>45292</v>
      </c>
      <c r="K5407" t="s">
        <v>24627</v>
      </c>
      <c r="L5407" t="s">
        <v>24628</v>
      </c>
      <c r="M5407" t="s">
        <v>27</v>
      </c>
      <c r="N5407">
        <v>3</v>
      </c>
      <c r="O5407">
        <f>Table1[[#This Row],[Price]]-0.1*Table1[[#This Row],[Price]]</f>
        <v>354.55500000000001</v>
      </c>
      <c r="P5407" s="9">
        <f>(Table1[[#This Row],[Expiration Date]]-Table1[[#This Row],[Manufacturing Date]])/365</f>
        <v>0.8</v>
      </c>
      <c r="Q5407" t="str">
        <f>IF(Table1[[#This Row],[Expiration Date]]-J5415&gt;12/31/2024,"not expired","expired")</f>
        <v>expired</v>
      </c>
      <c r="R5407">
        <f>Table1[[#This Row],[Discounted Price]]*0.95</f>
        <v>336.82724999999999</v>
      </c>
      <c r="S5407">
        <f>Table1[[#This Row],[Discounted Price]]*0.9</f>
        <v>319.09950000000003</v>
      </c>
      <c r="T5407">
        <f>Table1[[#This Row],[Discounted Price]]*0.8</f>
        <v>283.64400000000001</v>
      </c>
      <c r="U5407">
        <f>Table1[[#This Row],[Price]]*0.52</f>
        <v>204.85400000000001</v>
      </c>
      <c r="V5407">
        <f>(Table1[[#This Row],[Price]]-Table1[[#This Row],[Scrap value]])/2</f>
        <v>94.547999999999988</v>
      </c>
    </row>
    <row r="5408" spans="1:22" x14ac:dyDescent="0.25">
      <c r="A5408" t="s">
        <v>24629</v>
      </c>
      <c r="B5408" t="s">
        <v>35</v>
      </c>
      <c r="C5408" t="s">
        <v>47</v>
      </c>
      <c r="D5408" t="s">
        <v>24630</v>
      </c>
      <c r="E5408">
        <v>405.47</v>
      </c>
      <c r="F5408">
        <v>90</v>
      </c>
      <c r="G5408" t="s">
        <v>43730</v>
      </c>
      <c r="H5408" t="s">
        <v>24631</v>
      </c>
      <c r="I5408" s="1">
        <v>45000</v>
      </c>
      <c r="J5408" s="1">
        <v>45658</v>
      </c>
      <c r="K5408" t="s">
        <v>24632</v>
      </c>
      <c r="L5408" t="s">
        <v>24633</v>
      </c>
      <c r="M5408" t="s">
        <v>45</v>
      </c>
      <c r="N5408">
        <v>5</v>
      </c>
      <c r="O5408">
        <f>Table1[[#This Row],[Price]]-0.1*Table1[[#This Row],[Price]]</f>
        <v>364.923</v>
      </c>
      <c r="P5408" s="9">
        <f>(Table1[[#This Row],[Expiration Date]]-Table1[[#This Row],[Manufacturing Date]])/365</f>
        <v>1.8027397260273972</v>
      </c>
      <c r="Q5408" t="str">
        <f>IF(Table1[[#This Row],[Expiration Date]]-J5416&gt;12/31/2024,"not expired","expired")</f>
        <v>expired</v>
      </c>
      <c r="R5408">
        <f>Table1[[#This Row],[Discounted Price]]*0.95</f>
        <v>346.67685</v>
      </c>
      <c r="S5408">
        <f>Table1[[#This Row],[Discounted Price]]*0.9</f>
        <v>328.4307</v>
      </c>
      <c r="T5408">
        <f>Table1[[#This Row],[Discounted Price]]*0.8</f>
        <v>291.9384</v>
      </c>
      <c r="U5408">
        <f>Table1[[#This Row],[Price]]*0.52</f>
        <v>210.84440000000001</v>
      </c>
      <c r="V5408">
        <f>(Table1[[#This Row],[Price]]-Table1[[#This Row],[Scrap value]])/2</f>
        <v>97.31280000000001</v>
      </c>
    </row>
    <row r="5409" spans="1:22" x14ac:dyDescent="0.25">
      <c r="A5409" t="s">
        <v>24634</v>
      </c>
      <c r="B5409" t="s">
        <v>22</v>
      </c>
      <c r="C5409" t="s">
        <v>47</v>
      </c>
      <c r="D5409" t="s">
        <v>24635</v>
      </c>
      <c r="E5409">
        <v>140.13999999999999</v>
      </c>
      <c r="F5409">
        <v>5</v>
      </c>
      <c r="G5409" t="s">
        <v>43728</v>
      </c>
      <c r="H5409" t="s">
        <v>18155</v>
      </c>
      <c r="I5409" s="1">
        <v>44927</v>
      </c>
      <c r="J5409" s="1">
        <v>45292</v>
      </c>
      <c r="K5409" t="s">
        <v>24636</v>
      </c>
      <c r="L5409" t="s">
        <v>24637</v>
      </c>
      <c r="M5409" t="s">
        <v>45</v>
      </c>
      <c r="N5409">
        <v>3</v>
      </c>
      <c r="O5409">
        <f>Table1[[#This Row],[Price]]-0.1*Table1[[#This Row],[Price]]</f>
        <v>126.12599999999999</v>
      </c>
      <c r="P5409" s="9">
        <f>(Table1[[#This Row],[Expiration Date]]-Table1[[#This Row],[Manufacturing Date]])/365</f>
        <v>1</v>
      </c>
      <c r="Q5409" t="str">
        <f>IF(Table1[[#This Row],[Expiration Date]]-J5417&gt;12/31/2024,"not expired","expired")</f>
        <v>expired</v>
      </c>
      <c r="R5409">
        <f>Table1[[#This Row],[Discounted Price]]*0.95</f>
        <v>119.81969999999998</v>
      </c>
      <c r="S5409">
        <f>Table1[[#This Row],[Discounted Price]]*0.9</f>
        <v>113.51339999999999</v>
      </c>
      <c r="T5409">
        <f>Table1[[#This Row],[Discounted Price]]*0.8</f>
        <v>100.9008</v>
      </c>
      <c r="U5409">
        <f>Table1[[#This Row],[Price]]*0.52</f>
        <v>72.872799999999998</v>
      </c>
      <c r="V5409">
        <f>(Table1[[#This Row],[Price]]-Table1[[#This Row],[Scrap value]])/2</f>
        <v>33.633599999999994</v>
      </c>
    </row>
    <row r="5410" spans="1:22" x14ac:dyDescent="0.25">
      <c r="A5410" t="s">
        <v>24638</v>
      </c>
      <c r="B5410" t="s">
        <v>15</v>
      </c>
      <c r="C5410" t="s">
        <v>47</v>
      </c>
      <c r="D5410" t="s">
        <v>24639</v>
      </c>
      <c r="E5410">
        <v>215.42</v>
      </c>
      <c r="F5410">
        <v>31</v>
      </c>
      <c r="G5410" t="s">
        <v>43729</v>
      </c>
      <c r="H5410" t="s">
        <v>24640</v>
      </c>
      <c r="I5410" s="1">
        <v>44927</v>
      </c>
      <c r="J5410" s="1">
        <v>45292</v>
      </c>
      <c r="K5410" t="s">
        <v>24641</v>
      </c>
      <c r="L5410" t="s">
        <v>24642</v>
      </c>
      <c r="M5410" t="s">
        <v>20</v>
      </c>
      <c r="N5410">
        <v>2</v>
      </c>
      <c r="O5410">
        <f>Table1[[#This Row],[Price]]-0.1*Table1[[#This Row],[Price]]</f>
        <v>193.87799999999999</v>
      </c>
      <c r="P5410" s="9">
        <f>(Table1[[#This Row],[Expiration Date]]-Table1[[#This Row],[Manufacturing Date]])/365</f>
        <v>1</v>
      </c>
      <c r="Q5410" t="str">
        <f>IF(Table1[[#This Row],[Expiration Date]]-J5418&gt;12/31/2024,"not expired","expired")</f>
        <v>expired</v>
      </c>
      <c r="R5410">
        <f>Table1[[#This Row],[Discounted Price]]*0.95</f>
        <v>184.18409999999997</v>
      </c>
      <c r="S5410">
        <f>Table1[[#This Row],[Discounted Price]]*0.9</f>
        <v>174.49019999999999</v>
      </c>
      <c r="T5410">
        <f>Table1[[#This Row],[Discounted Price]]*0.8</f>
        <v>155.10239999999999</v>
      </c>
      <c r="U5410">
        <f>Table1[[#This Row],[Price]]*0.52</f>
        <v>112.0184</v>
      </c>
      <c r="V5410">
        <f>(Table1[[#This Row],[Price]]-Table1[[#This Row],[Scrap value]])/2</f>
        <v>51.700799999999994</v>
      </c>
    </row>
    <row r="5411" spans="1:22" x14ac:dyDescent="0.25">
      <c r="A5411" t="s">
        <v>24643</v>
      </c>
      <c r="B5411" t="s">
        <v>22</v>
      </c>
      <c r="C5411" t="s">
        <v>47</v>
      </c>
      <c r="D5411" t="s">
        <v>24644</v>
      </c>
      <c r="E5411">
        <v>480.09</v>
      </c>
      <c r="F5411">
        <v>12</v>
      </c>
      <c r="G5411" t="s">
        <v>43728</v>
      </c>
      <c r="H5411" t="s">
        <v>6890</v>
      </c>
      <c r="I5411" s="1">
        <v>45137</v>
      </c>
      <c r="J5411" s="1">
        <v>45292</v>
      </c>
      <c r="K5411" t="s">
        <v>24645</v>
      </c>
      <c r="L5411" t="s">
        <v>24646</v>
      </c>
      <c r="M5411" t="s">
        <v>45</v>
      </c>
      <c r="N5411">
        <v>2</v>
      </c>
      <c r="O5411">
        <f>Table1[[#This Row],[Price]]-0.1*Table1[[#This Row],[Price]]</f>
        <v>432.08099999999996</v>
      </c>
      <c r="P5411" s="9">
        <f>(Table1[[#This Row],[Expiration Date]]-Table1[[#This Row],[Manufacturing Date]])/365</f>
        <v>0.42465753424657532</v>
      </c>
      <c r="Q5411" t="str">
        <f>IF(Table1[[#This Row],[Expiration Date]]-J5419&gt;12/31/2024,"not expired","expired")</f>
        <v>expired</v>
      </c>
      <c r="R5411">
        <f>Table1[[#This Row],[Discounted Price]]*0.95</f>
        <v>410.47694999999993</v>
      </c>
      <c r="S5411">
        <f>Table1[[#This Row],[Discounted Price]]*0.9</f>
        <v>388.87289999999996</v>
      </c>
      <c r="T5411">
        <f>Table1[[#This Row],[Discounted Price]]*0.8</f>
        <v>345.66480000000001</v>
      </c>
      <c r="U5411">
        <f>Table1[[#This Row],[Price]]*0.52</f>
        <v>249.64679999999998</v>
      </c>
      <c r="V5411">
        <f>(Table1[[#This Row],[Price]]-Table1[[#This Row],[Scrap value]])/2</f>
        <v>115.2216</v>
      </c>
    </row>
    <row r="5412" spans="1:22" x14ac:dyDescent="0.25">
      <c r="A5412" t="s">
        <v>24647</v>
      </c>
      <c r="B5412" t="s">
        <v>15</v>
      </c>
      <c r="C5412" t="s">
        <v>47</v>
      </c>
      <c r="D5412" t="s">
        <v>24648</v>
      </c>
      <c r="E5412">
        <v>297.87</v>
      </c>
      <c r="F5412">
        <v>85</v>
      </c>
      <c r="G5412" t="s">
        <v>43729</v>
      </c>
      <c r="H5412" t="s">
        <v>24649</v>
      </c>
      <c r="I5412" s="1">
        <v>44927</v>
      </c>
      <c r="J5412" s="1">
        <v>46023</v>
      </c>
      <c r="K5412" t="s">
        <v>24650</v>
      </c>
      <c r="L5412" t="s">
        <v>24651</v>
      </c>
      <c r="M5412" t="s">
        <v>20</v>
      </c>
      <c r="N5412">
        <v>1</v>
      </c>
      <c r="O5412">
        <f>Table1[[#This Row],[Price]]-0.1*Table1[[#This Row],[Price]]</f>
        <v>268.08300000000003</v>
      </c>
      <c r="P5412" s="9">
        <f>(Table1[[#This Row],[Expiration Date]]-Table1[[#This Row],[Manufacturing Date]])/365</f>
        <v>3.0027397260273974</v>
      </c>
      <c r="Q5412" t="str">
        <f>IF(Table1[[#This Row],[Expiration Date]]-J5420&gt;12/31/2024,"not expired","expired")</f>
        <v>not expired</v>
      </c>
      <c r="R5412">
        <f>Table1[[#This Row],[Discounted Price]]*0.95</f>
        <v>254.67885000000001</v>
      </c>
      <c r="S5412">
        <f>Table1[[#This Row],[Discounted Price]]*0.9</f>
        <v>241.27470000000002</v>
      </c>
      <c r="T5412">
        <f>Table1[[#This Row],[Discounted Price]]*0.8</f>
        <v>214.46640000000002</v>
      </c>
      <c r="U5412">
        <f>Table1[[#This Row],[Price]]*0.52</f>
        <v>154.89240000000001</v>
      </c>
      <c r="V5412">
        <f>(Table1[[#This Row],[Price]]-Table1[[#This Row],[Scrap value]])/2</f>
        <v>71.488799999999998</v>
      </c>
    </row>
    <row r="5413" spans="1:22" x14ac:dyDescent="0.25">
      <c r="A5413" t="s">
        <v>24652</v>
      </c>
      <c r="B5413" t="s">
        <v>35</v>
      </c>
      <c r="C5413" t="s">
        <v>47</v>
      </c>
      <c r="D5413" t="s">
        <v>24653</v>
      </c>
      <c r="E5413">
        <v>31.57</v>
      </c>
      <c r="F5413">
        <v>23</v>
      </c>
      <c r="G5413" t="s">
        <v>43730</v>
      </c>
      <c r="H5413" t="s">
        <v>24654</v>
      </c>
      <c r="I5413" s="1">
        <v>45137</v>
      </c>
      <c r="J5413" s="1">
        <v>46023</v>
      </c>
      <c r="K5413" t="s">
        <v>24655</v>
      </c>
      <c r="L5413" t="s">
        <v>24656</v>
      </c>
      <c r="M5413" t="s">
        <v>27</v>
      </c>
      <c r="N5413">
        <v>3</v>
      </c>
      <c r="O5413">
        <f>Table1[[#This Row],[Price]]-0.1*Table1[[#This Row],[Price]]</f>
        <v>28.413</v>
      </c>
      <c r="P5413" s="9">
        <f>(Table1[[#This Row],[Expiration Date]]-Table1[[#This Row],[Manufacturing Date]])/365</f>
        <v>2.4273972602739726</v>
      </c>
      <c r="Q5413" t="str">
        <f>IF(Table1[[#This Row],[Expiration Date]]-J5421&gt;12/31/2024,"not expired","expired")</f>
        <v>expired</v>
      </c>
      <c r="R5413">
        <f>Table1[[#This Row],[Discounted Price]]*0.95</f>
        <v>26.992349999999998</v>
      </c>
      <c r="S5413">
        <f>Table1[[#This Row],[Discounted Price]]*0.9</f>
        <v>25.5717</v>
      </c>
      <c r="T5413">
        <f>Table1[[#This Row],[Discounted Price]]*0.8</f>
        <v>22.730400000000003</v>
      </c>
      <c r="U5413">
        <f>Table1[[#This Row],[Price]]*0.52</f>
        <v>16.416399999999999</v>
      </c>
      <c r="V5413">
        <f>(Table1[[#This Row],[Price]]-Table1[[#This Row],[Scrap value]])/2</f>
        <v>7.5768000000000004</v>
      </c>
    </row>
    <row r="5414" spans="1:22" x14ac:dyDescent="0.25">
      <c r="A5414" t="s">
        <v>24657</v>
      </c>
      <c r="B5414" t="s">
        <v>15</v>
      </c>
      <c r="C5414" t="s">
        <v>47</v>
      </c>
      <c r="D5414" t="s">
        <v>24658</v>
      </c>
      <c r="E5414">
        <v>383.38</v>
      </c>
      <c r="F5414">
        <v>27</v>
      </c>
      <c r="G5414" t="s">
        <v>43729</v>
      </c>
      <c r="H5414" t="s">
        <v>24659</v>
      </c>
      <c r="I5414" s="1">
        <v>44927</v>
      </c>
      <c r="J5414" s="1">
        <v>46023</v>
      </c>
      <c r="K5414" t="s">
        <v>24660</v>
      </c>
      <c r="L5414" t="s">
        <v>24661</v>
      </c>
      <c r="M5414" t="s">
        <v>27</v>
      </c>
      <c r="N5414">
        <v>5</v>
      </c>
      <c r="O5414">
        <f>Table1[[#This Row],[Price]]-0.1*Table1[[#This Row],[Price]]</f>
        <v>345.04199999999997</v>
      </c>
      <c r="P5414" s="9">
        <f>(Table1[[#This Row],[Expiration Date]]-Table1[[#This Row],[Manufacturing Date]])/365</f>
        <v>3.0027397260273974</v>
      </c>
      <c r="Q5414" t="str">
        <f>IF(Table1[[#This Row],[Expiration Date]]-J5422&gt;12/31/2024,"not expired","expired")</f>
        <v>expired</v>
      </c>
      <c r="R5414">
        <f>Table1[[#This Row],[Discounted Price]]*0.95</f>
        <v>327.78989999999993</v>
      </c>
      <c r="S5414">
        <f>Table1[[#This Row],[Discounted Price]]*0.9</f>
        <v>310.5378</v>
      </c>
      <c r="T5414">
        <f>Table1[[#This Row],[Discounted Price]]*0.8</f>
        <v>276.03359999999998</v>
      </c>
      <c r="U5414">
        <f>Table1[[#This Row],[Price]]*0.52</f>
        <v>199.35759999999999</v>
      </c>
      <c r="V5414">
        <f>(Table1[[#This Row],[Price]]-Table1[[#This Row],[Scrap value]])/2</f>
        <v>92.011200000000002</v>
      </c>
    </row>
    <row r="5415" spans="1:22" x14ac:dyDescent="0.25">
      <c r="A5415" t="s">
        <v>24662</v>
      </c>
      <c r="B5415" t="s">
        <v>35</v>
      </c>
      <c r="C5415" t="s">
        <v>47</v>
      </c>
      <c r="D5415" t="s">
        <v>24663</v>
      </c>
      <c r="E5415">
        <v>145.65</v>
      </c>
      <c r="F5415">
        <v>2</v>
      </c>
      <c r="G5415" t="s">
        <v>43729</v>
      </c>
      <c r="H5415" t="s">
        <v>24664</v>
      </c>
      <c r="I5415" s="1">
        <v>45137</v>
      </c>
      <c r="J5415" s="1">
        <v>45658</v>
      </c>
      <c r="K5415" t="s">
        <v>24665</v>
      </c>
      <c r="L5415" t="s">
        <v>24666</v>
      </c>
      <c r="M5415" t="s">
        <v>27</v>
      </c>
      <c r="N5415">
        <v>4</v>
      </c>
      <c r="O5415">
        <f>Table1[[#This Row],[Price]]-0.1*Table1[[#This Row],[Price]]</f>
        <v>131.08500000000001</v>
      </c>
      <c r="P5415" s="9">
        <f>(Table1[[#This Row],[Expiration Date]]-Table1[[#This Row],[Manufacturing Date]])/365</f>
        <v>1.4273972602739726</v>
      </c>
      <c r="Q5415" t="str">
        <f>IF(Table1[[#This Row],[Expiration Date]]-J5423&gt;12/31/2024,"not expired","expired")</f>
        <v>expired</v>
      </c>
      <c r="R5415">
        <f>Table1[[#This Row],[Discounted Price]]*0.95</f>
        <v>124.53075</v>
      </c>
      <c r="S5415">
        <f>Table1[[#This Row],[Discounted Price]]*0.9</f>
        <v>117.97650000000002</v>
      </c>
      <c r="T5415">
        <f>Table1[[#This Row],[Discounted Price]]*0.8</f>
        <v>104.86800000000001</v>
      </c>
      <c r="U5415">
        <f>Table1[[#This Row],[Price]]*0.52</f>
        <v>75.738</v>
      </c>
      <c r="V5415">
        <f>(Table1[[#This Row],[Price]]-Table1[[#This Row],[Scrap value]])/2</f>
        <v>34.956000000000003</v>
      </c>
    </row>
    <row r="5416" spans="1:22" x14ac:dyDescent="0.25">
      <c r="A5416" t="s">
        <v>24667</v>
      </c>
      <c r="B5416" t="s">
        <v>22</v>
      </c>
      <c r="C5416" t="s">
        <v>47</v>
      </c>
      <c r="D5416" t="s">
        <v>24668</v>
      </c>
      <c r="E5416">
        <v>467.16</v>
      </c>
      <c r="F5416">
        <v>98</v>
      </c>
      <c r="G5416" t="s">
        <v>43730</v>
      </c>
      <c r="H5416" t="s">
        <v>10656</v>
      </c>
      <c r="I5416" s="1">
        <v>45000</v>
      </c>
      <c r="J5416" s="1">
        <v>45658</v>
      </c>
      <c r="K5416" t="s">
        <v>24669</v>
      </c>
      <c r="L5416" t="s">
        <v>24670</v>
      </c>
      <c r="M5416" t="s">
        <v>27</v>
      </c>
      <c r="N5416">
        <v>3</v>
      </c>
      <c r="O5416">
        <f>Table1[[#This Row],[Price]]-0.1*Table1[[#This Row],[Price]]</f>
        <v>420.44400000000002</v>
      </c>
      <c r="P5416" s="9">
        <f>(Table1[[#This Row],[Expiration Date]]-Table1[[#This Row],[Manufacturing Date]])/365</f>
        <v>1.8027397260273972</v>
      </c>
      <c r="Q5416" t="str">
        <f>IF(Table1[[#This Row],[Expiration Date]]-J5424&gt;12/31/2024,"not expired","expired")</f>
        <v>expired</v>
      </c>
      <c r="R5416">
        <f>Table1[[#This Row],[Discounted Price]]*0.95</f>
        <v>399.42180000000002</v>
      </c>
      <c r="S5416">
        <f>Table1[[#This Row],[Discounted Price]]*0.9</f>
        <v>378.39960000000002</v>
      </c>
      <c r="T5416">
        <f>Table1[[#This Row],[Discounted Price]]*0.8</f>
        <v>336.35520000000002</v>
      </c>
      <c r="U5416">
        <f>Table1[[#This Row],[Price]]*0.52</f>
        <v>242.92320000000001</v>
      </c>
      <c r="V5416">
        <f>(Table1[[#This Row],[Price]]-Table1[[#This Row],[Scrap value]])/2</f>
        <v>112.11840000000001</v>
      </c>
    </row>
    <row r="5417" spans="1:22" x14ac:dyDescent="0.25">
      <c r="A5417" t="s">
        <v>24671</v>
      </c>
      <c r="B5417" t="s">
        <v>22</v>
      </c>
      <c r="C5417" t="s">
        <v>47</v>
      </c>
      <c r="D5417" t="s">
        <v>24672</v>
      </c>
      <c r="E5417">
        <v>415.47</v>
      </c>
      <c r="F5417">
        <v>45</v>
      </c>
      <c r="G5417" t="s">
        <v>43729</v>
      </c>
      <c r="H5417" t="s">
        <v>24673</v>
      </c>
      <c r="I5417" s="1">
        <v>45137</v>
      </c>
      <c r="J5417" s="1">
        <v>46023</v>
      </c>
      <c r="K5417" t="s">
        <v>24674</v>
      </c>
      <c r="L5417" t="s">
        <v>24675</v>
      </c>
      <c r="M5417" t="s">
        <v>45</v>
      </c>
      <c r="N5417">
        <v>3</v>
      </c>
      <c r="O5417">
        <f>Table1[[#This Row],[Price]]-0.1*Table1[[#This Row],[Price]]</f>
        <v>373.923</v>
      </c>
      <c r="P5417" s="9">
        <f>(Table1[[#This Row],[Expiration Date]]-Table1[[#This Row],[Manufacturing Date]])/365</f>
        <v>2.4273972602739726</v>
      </c>
      <c r="Q5417" t="str">
        <f>IF(Table1[[#This Row],[Expiration Date]]-J5425&gt;12/31/2024,"not expired","expired")</f>
        <v>not expired</v>
      </c>
      <c r="R5417">
        <f>Table1[[#This Row],[Discounted Price]]*0.95</f>
        <v>355.22685000000001</v>
      </c>
      <c r="S5417">
        <f>Table1[[#This Row],[Discounted Price]]*0.9</f>
        <v>336.53070000000002</v>
      </c>
      <c r="T5417">
        <f>Table1[[#This Row],[Discounted Price]]*0.8</f>
        <v>299.13839999999999</v>
      </c>
      <c r="U5417">
        <f>Table1[[#This Row],[Price]]*0.52</f>
        <v>216.04440000000002</v>
      </c>
      <c r="V5417">
        <f>(Table1[[#This Row],[Price]]-Table1[[#This Row],[Scrap value]])/2</f>
        <v>99.712800000000001</v>
      </c>
    </row>
    <row r="5418" spans="1:22" x14ac:dyDescent="0.25">
      <c r="A5418" t="s">
        <v>24676</v>
      </c>
      <c r="B5418" t="s">
        <v>15</v>
      </c>
      <c r="C5418" t="s">
        <v>47</v>
      </c>
      <c r="D5418" t="s">
        <v>24677</v>
      </c>
      <c r="E5418">
        <v>299.36</v>
      </c>
      <c r="F5418">
        <v>88</v>
      </c>
      <c r="G5418" t="s">
        <v>43729</v>
      </c>
      <c r="H5418" t="s">
        <v>22747</v>
      </c>
      <c r="I5418" s="1">
        <v>45137</v>
      </c>
      <c r="J5418" s="1">
        <v>45658</v>
      </c>
      <c r="K5418" t="s">
        <v>24678</v>
      </c>
      <c r="L5418" t="s">
        <v>24679</v>
      </c>
      <c r="M5418" t="s">
        <v>27</v>
      </c>
      <c r="N5418">
        <v>2</v>
      </c>
      <c r="O5418">
        <f>Table1[[#This Row],[Price]]-0.1*Table1[[#This Row],[Price]]</f>
        <v>269.42400000000004</v>
      </c>
      <c r="P5418" s="9">
        <f>(Table1[[#This Row],[Expiration Date]]-Table1[[#This Row],[Manufacturing Date]])/365</f>
        <v>1.4273972602739726</v>
      </c>
      <c r="Q5418" t="str">
        <f>IF(Table1[[#This Row],[Expiration Date]]-J5426&gt;12/31/2024,"not expired","expired")</f>
        <v>expired</v>
      </c>
      <c r="R5418">
        <f>Table1[[#This Row],[Discounted Price]]*0.95</f>
        <v>255.95280000000002</v>
      </c>
      <c r="S5418">
        <f>Table1[[#This Row],[Discounted Price]]*0.9</f>
        <v>242.48160000000004</v>
      </c>
      <c r="T5418">
        <f>Table1[[#This Row],[Discounted Price]]*0.8</f>
        <v>215.53920000000005</v>
      </c>
      <c r="U5418">
        <f>Table1[[#This Row],[Price]]*0.52</f>
        <v>155.66720000000001</v>
      </c>
      <c r="V5418">
        <f>(Table1[[#This Row],[Price]]-Table1[[#This Row],[Scrap value]])/2</f>
        <v>71.846400000000003</v>
      </c>
    </row>
    <row r="5419" spans="1:22" x14ac:dyDescent="0.25">
      <c r="A5419" t="s">
        <v>24680</v>
      </c>
      <c r="B5419" t="s">
        <v>35</v>
      </c>
      <c r="C5419" t="s">
        <v>47</v>
      </c>
      <c r="D5419" t="s">
        <v>24681</v>
      </c>
      <c r="E5419">
        <v>354.53</v>
      </c>
      <c r="F5419">
        <v>94</v>
      </c>
      <c r="G5419" t="s">
        <v>43730</v>
      </c>
      <c r="H5419" t="s">
        <v>3187</v>
      </c>
      <c r="I5419" s="1">
        <v>45137</v>
      </c>
      <c r="J5419" s="1">
        <v>46023</v>
      </c>
      <c r="K5419" t="s">
        <v>24682</v>
      </c>
      <c r="L5419" t="s">
        <v>24683</v>
      </c>
      <c r="M5419" t="s">
        <v>45</v>
      </c>
      <c r="N5419">
        <v>5</v>
      </c>
      <c r="O5419">
        <f>Table1[[#This Row],[Price]]-0.1*Table1[[#This Row],[Price]]</f>
        <v>319.077</v>
      </c>
      <c r="P5419" s="9">
        <f>(Table1[[#This Row],[Expiration Date]]-Table1[[#This Row],[Manufacturing Date]])/365</f>
        <v>2.4273972602739726</v>
      </c>
      <c r="Q5419" t="str">
        <f>IF(Table1[[#This Row],[Expiration Date]]-J5427&gt;12/31/2024,"not expired","expired")</f>
        <v>not expired</v>
      </c>
      <c r="R5419">
        <f>Table1[[#This Row],[Discounted Price]]*0.95</f>
        <v>303.12315000000001</v>
      </c>
      <c r="S5419">
        <f>Table1[[#This Row],[Discounted Price]]*0.9</f>
        <v>287.16930000000002</v>
      </c>
      <c r="T5419">
        <f>Table1[[#This Row],[Discounted Price]]*0.8</f>
        <v>255.26160000000002</v>
      </c>
      <c r="U5419">
        <f>Table1[[#This Row],[Price]]*0.52</f>
        <v>184.35559999999998</v>
      </c>
      <c r="V5419">
        <f>(Table1[[#This Row],[Price]]-Table1[[#This Row],[Scrap value]])/2</f>
        <v>85.087199999999996</v>
      </c>
    </row>
    <row r="5420" spans="1:22" x14ac:dyDescent="0.25">
      <c r="A5420" t="s">
        <v>24684</v>
      </c>
      <c r="B5420" t="s">
        <v>15</v>
      </c>
      <c r="C5420" t="s">
        <v>47</v>
      </c>
      <c r="D5420" t="s">
        <v>24685</v>
      </c>
      <c r="E5420">
        <v>480.54</v>
      </c>
      <c r="F5420">
        <v>10</v>
      </c>
      <c r="G5420" t="s">
        <v>43730</v>
      </c>
      <c r="H5420" t="s">
        <v>294</v>
      </c>
      <c r="I5420" s="1">
        <v>45000</v>
      </c>
      <c r="J5420" s="1">
        <v>45292</v>
      </c>
      <c r="K5420" t="s">
        <v>24686</v>
      </c>
      <c r="L5420" t="s">
        <v>24687</v>
      </c>
      <c r="M5420" t="s">
        <v>45</v>
      </c>
      <c r="N5420">
        <v>3</v>
      </c>
      <c r="O5420">
        <f>Table1[[#This Row],[Price]]-0.1*Table1[[#This Row],[Price]]</f>
        <v>432.48599999999999</v>
      </c>
      <c r="P5420" s="9">
        <f>(Table1[[#This Row],[Expiration Date]]-Table1[[#This Row],[Manufacturing Date]])/365</f>
        <v>0.8</v>
      </c>
      <c r="Q5420" t="str">
        <f>IF(Table1[[#This Row],[Expiration Date]]-J5428&gt;12/31/2024,"not expired","expired")</f>
        <v>expired</v>
      </c>
      <c r="R5420">
        <f>Table1[[#This Row],[Discounted Price]]*0.95</f>
        <v>410.86169999999998</v>
      </c>
      <c r="S5420">
        <f>Table1[[#This Row],[Discounted Price]]*0.9</f>
        <v>389.23739999999998</v>
      </c>
      <c r="T5420">
        <f>Table1[[#This Row],[Discounted Price]]*0.8</f>
        <v>345.98880000000003</v>
      </c>
      <c r="U5420">
        <f>Table1[[#This Row],[Price]]*0.52</f>
        <v>249.88080000000002</v>
      </c>
      <c r="V5420">
        <f>(Table1[[#This Row],[Price]]-Table1[[#This Row],[Scrap value]])/2</f>
        <v>115.3296</v>
      </c>
    </row>
    <row r="5421" spans="1:22" x14ac:dyDescent="0.25">
      <c r="A5421" t="s">
        <v>24688</v>
      </c>
      <c r="B5421" t="s">
        <v>29</v>
      </c>
      <c r="C5421" t="s">
        <v>47</v>
      </c>
      <c r="D5421" t="s">
        <v>24689</v>
      </c>
      <c r="E5421">
        <v>85.5</v>
      </c>
      <c r="F5421">
        <v>19</v>
      </c>
      <c r="G5421" t="s">
        <v>43730</v>
      </c>
      <c r="H5421" t="s">
        <v>10324</v>
      </c>
      <c r="I5421" s="1">
        <v>45000</v>
      </c>
      <c r="J5421" s="1">
        <v>46023</v>
      </c>
      <c r="K5421" t="s">
        <v>24690</v>
      </c>
      <c r="L5421" t="s">
        <v>24691</v>
      </c>
      <c r="M5421" t="s">
        <v>27</v>
      </c>
      <c r="N5421">
        <v>4</v>
      </c>
      <c r="O5421">
        <f>Table1[[#This Row],[Price]]-0.1*Table1[[#This Row],[Price]]</f>
        <v>76.95</v>
      </c>
      <c r="P5421" s="9">
        <f>(Table1[[#This Row],[Expiration Date]]-Table1[[#This Row],[Manufacturing Date]])/365</f>
        <v>2.8027397260273972</v>
      </c>
      <c r="Q5421" t="str">
        <f>IF(Table1[[#This Row],[Expiration Date]]-J5429&gt;12/31/2024,"not expired","expired")</f>
        <v>expired</v>
      </c>
      <c r="R5421">
        <f>Table1[[#This Row],[Discounted Price]]*0.95</f>
        <v>73.102500000000006</v>
      </c>
      <c r="S5421">
        <f>Table1[[#This Row],[Discounted Price]]*0.9</f>
        <v>69.25500000000001</v>
      </c>
      <c r="T5421">
        <f>Table1[[#This Row],[Discounted Price]]*0.8</f>
        <v>61.56</v>
      </c>
      <c r="U5421">
        <f>Table1[[#This Row],[Price]]*0.52</f>
        <v>44.46</v>
      </c>
      <c r="V5421">
        <f>(Table1[[#This Row],[Price]]-Table1[[#This Row],[Scrap value]])/2</f>
        <v>20.52</v>
      </c>
    </row>
    <row r="5422" spans="1:22" x14ac:dyDescent="0.25">
      <c r="A5422" t="s">
        <v>24692</v>
      </c>
      <c r="B5422" t="s">
        <v>35</v>
      </c>
      <c r="C5422" t="s">
        <v>47</v>
      </c>
      <c r="D5422" t="s">
        <v>24693</v>
      </c>
      <c r="E5422">
        <v>301.89</v>
      </c>
      <c r="F5422">
        <v>77</v>
      </c>
      <c r="G5422" t="s">
        <v>43730</v>
      </c>
      <c r="H5422" t="s">
        <v>4461</v>
      </c>
      <c r="I5422" s="1">
        <v>45000</v>
      </c>
      <c r="J5422" s="1">
        <v>46023</v>
      </c>
      <c r="K5422" t="s">
        <v>24694</v>
      </c>
      <c r="L5422" t="s">
        <v>24695</v>
      </c>
      <c r="M5422" t="s">
        <v>20</v>
      </c>
      <c r="N5422">
        <v>3</v>
      </c>
      <c r="O5422">
        <f>Table1[[#This Row],[Price]]-0.1*Table1[[#This Row],[Price]]</f>
        <v>271.70099999999996</v>
      </c>
      <c r="P5422" s="9">
        <f>(Table1[[#This Row],[Expiration Date]]-Table1[[#This Row],[Manufacturing Date]])/365</f>
        <v>2.8027397260273972</v>
      </c>
      <c r="Q5422" t="str">
        <f>IF(Table1[[#This Row],[Expiration Date]]-J5430&gt;12/31/2024,"not expired","expired")</f>
        <v>not expired</v>
      </c>
      <c r="R5422">
        <f>Table1[[#This Row],[Discounted Price]]*0.95</f>
        <v>258.11594999999994</v>
      </c>
      <c r="S5422">
        <f>Table1[[#This Row],[Discounted Price]]*0.9</f>
        <v>244.53089999999997</v>
      </c>
      <c r="T5422">
        <f>Table1[[#This Row],[Discounted Price]]*0.8</f>
        <v>217.36079999999998</v>
      </c>
      <c r="U5422">
        <f>Table1[[#This Row],[Price]]*0.52</f>
        <v>156.9828</v>
      </c>
      <c r="V5422">
        <f>(Table1[[#This Row],[Price]]-Table1[[#This Row],[Scrap value]])/2</f>
        <v>72.453599999999994</v>
      </c>
    </row>
    <row r="5423" spans="1:22" x14ac:dyDescent="0.25">
      <c r="A5423" t="s">
        <v>24696</v>
      </c>
      <c r="B5423" t="s">
        <v>29</v>
      </c>
      <c r="C5423" t="s">
        <v>47</v>
      </c>
      <c r="D5423" t="s">
        <v>24697</v>
      </c>
      <c r="E5423">
        <v>243.13</v>
      </c>
      <c r="F5423">
        <v>66</v>
      </c>
      <c r="G5423" t="s">
        <v>43729</v>
      </c>
      <c r="H5423" t="s">
        <v>14002</v>
      </c>
      <c r="I5423" s="1">
        <v>44927</v>
      </c>
      <c r="J5423" s="1">
        <v>45658</v>
      </c>
      <c r="K5423" t="s">
        <v>24698</v>
      </c>
      <c r="L5423" t="s">
        <v>24699</v>
      </c>
      <c r="M5423" t="s">
        <v>27</v>
      </c>
      <c r="N5423">
        <v>4</v>
      </c>
      <c r="O5423">
        <f>Table1[[#This Row],[Price]]-0.1*Table1[[#This Row],[Price]]</f>
        <v>218.81700000000001</v>
      </c>
      <c r="P5423" s="9">
        <f>(Table1[[#This Row],[Expiration Date]]-Table1[[#This Row],[Manufacturing Date]])/365</f>
        <v>2.0027397260273974</v>
      </c>
      <c r="Q5423" t="str">
        <f>IF(Table1[[#This Row],[Expiration Date]]-J5431&gt;12/31/2024,"not expired","expired")</f>
        <v>expired</v>
      </c>
      <c r="R5423">
        <f>Table1[[#This Row],[Discounted Price]]*0.95</f>
        <v>207.87615</v>
      </c>
      <c r="S5423">
        <f>Table1[[#This Row],[Discounted Price]]*0.9</f>
        <v>196.93530000000001</v>
      </c>
      <c r="T5423">
        <f>Table1[[#This Row],[Discounted Price]]*0.8</f>
        <v>175.05360000000002</v>
      </c>
      <c r="U5423">
        <f>Table1[[#This Row],[Price]]*0.52</f>
        <v>126.4276</v>
      </c>
      <c r="V5423">
        <f>(Table1[[#This Row],[Price]]-Table1[[#This Row],[Scrap value]])/2</f>
        <v>58.351199999999999</v>
      </c>
    </row>
    <row r="5424" spans="1:22" x14ac:dyDescent="0.25">
      <c r="A5424" t="s">
        <v>24700</v>
      </c>
      <c r="B5424" t="s">
        <v>29</v>
      </c>
      <c r="C5424" t="s">
        <v>47</v>
      </c>
      <c r="D5424" t="s">
        <v>24701</v>
      </c>
      <c r="E5424">
        <v>378.86</v>
      </c>
      <c r="F5424">
        <v>86</v>
      </c>
      <c r="G5424" t="s">
        <v>43728</v>
      </c>
      <c r="H5424" t="s">
        <v>10798</v>
      </c>
      <c r="I5424" s="1">
        <v>45000</v>
      </c>
      <c r="J5424" s="1">
        <v>45658</v>
      </c>
      <c r="K5424" t="s">
        <v>24702</v>
      </c>
      <c r="L5424" t="s">
        <v>24703</v>
      </c>
      <c r="M5424" t="s">
        <v>45</v>
      </c>
      <c r="N5424">
        <v>4</v>
      </c>
      <c r="O5424">
        <f>Table1[[#This Row],[Price]]-0.1*Table1[[#This Row],[Price]]</f>
        <v>340.97399999999999</v>
      </c>
      <c r="P5424" s="9">
        <f>(Table1[[#This Row],[Expiration Date]]-Table1[[#This Row],[Manufacturing Date]])/365</f>
        <v>1.8027397260273972</v>
      </c>
      <c r="Q5424" t="str">
        <f>IF(Table1[[#This Row],[Expiration Date]]-J5432&gt;12/31/2024,"not expired","expired")</f>
        <v>expired</v>
      </c>
      <c r="R5424">
        <f>Table1[[#This Row],[Discounted Price]]*0.95</f>
        <v>323.92529999999999</v>
      </c>
      <c r="S5424">
        <f>Table1[[#This Row],[Discounted Price]]*0.9</f>
        <v>306.8766</v>
      </c>
      <c r="T5424">
        <f>Table1[[#This Row],[Discounted Price]]*0.8</f>
        <v>272.7792</v>
      </c>
      <c r="U5424">
        <f>Table1[[#This Row],[Price]]*0.52</f>
        <v>197.00720000000001</v>
      </c>
      <c r="V5424">
        <f>(Table1[[#This Row],[Price]]-Table1[[#This Row],[Scrap value]])/2</f>
        <v>90.926400000000001</v>
      </c>
    </row>
    <row r="5425" spans="1:22" x14ac:dyDescent="0.25">
      <c r="A5425" t="s">
        <v>24704</v>
      </c>
      <c r="B5425" t="s">
        <v>35</v>
      </c>
      <c r="C5425" t="s">
        <v>47</v>
      </c>
      <c r="D5425" t="s">
        <v>24705</v>
      </c>
      <c r="E5425">
        <v>400.89</v>
      </c>
      <c r="F5425">
        <v>7</v>
      </c>
      <c r="G5425" t="s">
        <v>43729</v>
      </c>
      <c r="H5425" t="s">
        <v>6880</v>
      </c>
      <c r="I5425" s="1">
        <v>45137</v>
      </c>
      <c r="J5425" s="1">
        <v>45658</v>
      </c>
      <c r="K5425" t="s">
        <v>24706</v>
      </c>
      <c r="L5425" t="s">
        <v>24707</v>
      </c>
      <c r="M5425" t="s">
        <v>45</v>
      </c>
      <c r="N5425">
        <v>3</v>
      </c>
      <c r="O5425">
        <f>Table1[[#This Row],[Price]]-0.1*Table1[[#This Row],[Price]]</f>
        <v>360.80099999999999</v>
      </c>
      <c r="P5425" s="9">
        <f>(Table1[[#This Row],[Expiration Date]]-Table1[[#This Row],[Manufacturing Date]])/365</f>
        <v>1.4273972602739726</v>
      </c>
      <c r="Q5425" t="str">
        <f>IF(Table1[[#This Row],[Expiration Date]]-J5433&gt;12/31/2024,"not expired","expired")</f>
        <v>expired</v>
      </c>
      <c r="R5425">
        <f>Table1[[#This Row],[Discounted Price]]*0.95</f>
        <v>342.76094999999998</v>
      </c>
      <c r="S5425">
        <f>Table1[[#This Row],[Discounted Price]]*0.9</f>
        <v>324.72089999999997</v>
      </c>
      <c r="T5425">
        <f>Table1[[#This Row],[Discounted Price]]*0.8</f>
        <v>288.64080000000001</v>
      </c>
      <c r="U5425">
        <f>Table1[[#This Row],[Price]]*0.52</f>
        <v>208.46279999999999</v>
      </c>
      <c r="V5425">
        <f>(Table1[[#This Row],[Price]]-Table1[[#This Row],[Scrap value]])/2</f>
        <v>96.2136</v>
      </c>
    </row>
    <row r="5426" spans="1:22" x14ac:dyDescent="0.25">
      <c r="A5426" t="s">
        <v>24708</v>
      </c>
      <c r="B5426" t="s">
        <v>35</v>
      </c>
      <c r="C5426" t="s">
        <v>47</v>
      </c>
      <c r="D5426" t="s">
        <v>24709</v>
      </c>
      <c r="E5426">
        <v>459.81</v>
      </c>
      <c r="F5426">
        <v>72</v>
      </c>
      <c r="G5426" t="s">
        <v>43728</v>
      </c>
      <c r="H5426" t="s">
        <v>24710</v>
      </c>
      <c r="I5426" s="1">
        <v>45000</v>
      </c>
      <c r="J5426" s="1">
        <v>46023</v>
      </c>
      <c r="K5426" t="s">
        <v>24711</v>
      </c>
      <c r="L5426" t="s">
        <v>24712</v>
      </c>
      <c r="M5426" t="s">
        <v>20</v>
      </c>
      <c r="N5426">
        <v>1</v>
      </c>
      <c r="O5426">
        <f>Table1[[#This Row],[Price]]-0.1*Table1[[#This Row],[Price]]</f>
        <v>413.82900000000001</v>
      </c>
      <c r="P5426" s="9">
        <f>(Table1[[#This Row],[Expiration Date]]-Table1[[#This Row],[Manufacturing Date]])/365</f>
        <v>2.8027397260273972</v>
      </c>
      <c r="Q5426" t="str">
        <f>IF(Table1[[#This Row],[Expiration Date]]-J5434&gt;12/31/2024,"not expired","expired")</f>
        <v>not expired</v>
      </c>
      <c r="R5426">
        <f>Table1[[#This Row],[Discounted Price]]*0.95</f>
        <v>393.13754999999998</v>
      </c>
      <c r="S5426">
        <f>Table1[[#This Row],[Discounted Price]]*0.9</f>
        <v>372.4461</v>
      </c>
      <c r="T5426">
        <f>Table1[[#This Row],[Discounted Price]]*0.8</f>
        <v>331.06320000000005</v>
      </c>
      <c r="U5426">
        <f>Table1[[#This Row],[Price]]*0.52</f>
        <v>239.10120000000001</v>
      </c>
      <c r="V5426">
        <f>(Table1[[#This Row],[Price]]-Table1[[#This Row],[Scrap value]])/2</f>
        <v>110.3544</v>
      </c>
    </row>
    <row r="5427" spans="1:22" x14ac:dyDescent="0.25">
      <c r="A5427" t="s">
        <v>24713</v>
      </c>
      <c r="B5427" t="s">
        <v>15</v>
      </c>
      <c r="C5427" t="s">
        <v>47</v>
      </c>
      <c r="D5427" t="s">
        <v>24714</v>
      </c>
      <c r="E5427">
        <v>433.5</v>
      </c>
      <c r="F5427">
        <v>37</v>
      </c>
      <c r="G5427" t="s">
        <v>43728</v>
      </c>
      <c r="H5427" t="s">
        <v>21054</v>
      </c>
      <c r="I5427" s="1">
        <v>45000</v>
      </c>
      <c r="J5427" s="1">
        <v>45292</v>
      </c>
      <c r="K5427" t="s">
        <v>24715</v>
      </c>
      <c r="L5427" t="s">
        <v>24716</v>
      </c>
      <c r="M5427" t="s">
        <v>20</v>
      </c>
      <c r="N5427">
        <v>1</v>
      </c>
      <c r="O5427">
        <f>Table1[[#This Row],[Price]]-0.1*Table1[[#This Row],[Price]]</f>
        <v>390.15</v>
      </c>
      <c r="P5427" s="9">
        <f>(Table1[[#This Row],[Expiration Date]]-Table1[[#This Row],[Manufacturing Date]])/365</f>
        <v>0.8</v>
      </c>
      <c r="Q5427" t="str">
        <f>IF(Table1[[#This Row],[Expiration Date]]-J5435&gt;12/31/2024,"not expired","expired")</f>
        <v>expired</v>
      </c>
      <c r="R5427">
        <f>Table1[[#This Row],[Discounted Price]]*0.95</f>
        <v>370.64249999999998</v>
      </c>
      <c r="S5427">
        <f>Table1[[#This Row],[Discounted Price]]*0.9</f>
        <v>351.13499999999999</v>
      </c>
      <c r="T5427">
        <f>Table1[[#This Row],[Discounted Price]]*0.8</f>
        <v>312.12</v>
      </c>
      <c r="U5427">
        <f>Table1[[#This Row],[Price]]*0.52</f>
        <v>225.42000000000002</v>
      </c>
      <c r="V5427">
        <f>(Table1[[#This Row],[Price]]-Table1[[#This Row],[Scrap value]])/2</f>
        <v>104.03999999999999</v>
      </c>
    </row>
    <row r="5428" spans="1:22" x14ac:dyDescent="0.25">
      <c r="A5428" t="s">
        <v>24717</v>
      </c>
      <c r="B5428" t="s">
        <v>22</v>
      </c>
      <c r="C5428" t="s">
        <v>47</v>
      </c>
      <c r="D5428" t="s">
        <v>24718</v>
      </c>
      <c r="E5428">
        <v>65.94</v>
      </c>
      <c r="F5428">
        <v>15</v>
      </c>
      <c r="G5428" t="s">
        <v>43728</v>
      </c>
      <c r="H5428" t="s">
        <v>17525</v>
      </c>
      <c r="I5428" s="1">
        <v>45000</v>
      </c>
      <c r="J5428" s="1">
        <v>45292</v>
      </c>
      <c r="K5428" t="s">
        <v>24719</v>
      </c>
      <c r="L5428" t="s">
        <v>24720</v>
      </c>
      <c r="M5428" t="s">
        <v>45</v>
      </c>
      <c r="N5428">
        <v>2</v>
      </c>
      <c r="O5428">
        <f>Table1[[#This Row],[Price]]-0.1*Table1[[#This Row],[Price]]</f>
        <v>59.345999999999997</v>
      </c>
      <c r="P5428" s="9">
        <f>(Table1[[#This Row],[Expiration Date]]-Table1[[#This Row],[Manufacturing Date]])/365</f>
        <v>0.8</v>
      </c>
      <c r="Q5428" t="str">
        <f>IF(Table1[[#This Row],[Expiration Date]]-J5436&gt;12/31/2024,"not expired","expired")</f>
        <v>expired</v>
      </c>
      <c r="R5428">
        <f>Table1[[#This Row],[Discounted Price]]*0.95</f>
        <v>56.378699999999995</v>
      </c>
      <c r="S5428">
        <f>Table1[[#This Row],[Discounted Price]]*0.9</f>
        <v>53.4114</v>
      </c>
      <c r="T5428">
        <f>Table1[[#This Row],[Discounted Price]]*0.8</f>
        <v>47.476799999999997</v>
      </c>
      <c r="U5428">
        <f>Table1[[#This Row],[Price]]*0.52</f>
        <v>34.288800000000002</v>
      </c>
      <c r="V5428">
        <f>(Table1[[#This Row],[Price]]-Table1[[#This Row],[Scrap value]])/2</f>
        <v>15.825599999999998</v>
      </c>
    </row>
    <row r="5429" spans="1:22" x14ac:dyDescent="0.25">
      <c r="A5429" t="s">
        <v>24721</v>
      </c>
      <c r="B5429" t="s">
        <v>15</v>
      </c>
      <c r="C5429" t="s">
        <v>47</v>
      </c>
      <c r="D5429" t="s">
        <v>24722</v>
      </c>
      <c r="E5429">
        <v>16.39</v>
      </c>
      <c r="F5429">
        <v>63</v>
      </c>
      <c r="G5429" t="s">
        <v>43730</v>
      </c>
      <c r="H5429" t="s">
        <v>7949</v>
      </c>
      <c r="I5429" s="1">
        <v>45137</v>
      </c>
      <c r="J5429" s="1">
        <v>46023</v>
      </c>
      <c r="K5429" t="s">
        <v>24723</v>
      </c>
      <c r="L5429" t="s">
        <v>24724</v>
      </c>
      <c r="M5429" t="s">
        <v>20</v>
      </c>
      <c r="N5429">
        <v>4</v>
      </c>
      <c r="O5429">
        <f>Table1[[#This Row],[Price]]-0.1*Table1[[#This Row],[Price]]</f>
        <v>14.751000000000001</v>
      </c>
      <c r="P5429" s="9">
        <f>(Table1[[#This Row],[Expiration Date]]-Table1[[#This Row],[Manufacturing Date]])/365</f>
        <v>2.4273972602739726</v>
      </c>
      <c r="Q5429" t="str">
        <f>IF(Table1[[#This Row],[Expiration Date]]-J5437&gt;12/31/2024,"not expired","expired")</f>
        <v>not expired</v>
      </c>
      <c r="R5429">
        <f>Table1[[#This Row],[Discounted Price]]*0.95</f>
        <v>14.013450000000001</v>
      </c>
      <c r="S5429">
        <f>Table1[[#This Row],[Discounted Price]]*0.9</f>
        <v>13.275900000000002</v>
      </c>
      <c r="T5429">
        <f>Table1[[#This Row],[Discounted Price]]*0.8</f>
        <v>11.800800000000002</v>
      </c>
      <c r="U5429">
        <f>Table1[[#This Row],[Price]]*0.52</f>
        <v>8.5228000000000002</v>
      </c>
      <c r="V5429">
        <f>(Table1[[#This Row],[Price]]-Table1[[#This Row],[Scrap value]])/2</f>
        <v>3.9336000000000002</v>
      </c>
    </row>
    <row r="5430" spans="1:22" x14ac:dyDescent="0.25">
      <c r="A5430" t="s">
        <v>24725</v>
      </c>
      <c r="B5430" t="s">
        <v>29</v>
      </c>
      <c r="C5430" t="s">
        <v>47</v>
      </c>
      <c r="D5430" t="s">
        <v>24726</v>
      </c>
      <c r="E5430">
        <v>446.84</v>
      </c>
      <c r="F5430">
        <v>74</v>
      </c>
      <c r="G5430" t="s">
        <v>43728</v>
      </c>
      <c r="H5430" t="s">
        <v>3187</v>
      </c>
      <c r="I5430" s="1">
        <v>45137</v>
      </c>
      <c r="J5430" s="1">
        <v>45658</v>
      </c>
      <c r="K5430" t="s">
        <v>24727</v>
      </c>
      <c r="L5430" t="s">
        <v>24728</v>
      </c>
      <c r="M5430" t="s">
        <v>27</v>
      </c>
      <c r="N5430">
        <v>2</v>
      </c>
      <c r="O5430">
        <f>Table1[[#This Row],[Price]]-0.1*Table1[[#This Row],[Price]]</f>
        <v>402.15599999999995</v>
      </c>
      <c r="P5430" s="9">
        <f>(Table1[[#This Row],[Expiration Date]]-Table1[[#This Row],[Manufacturing Date]])/365</f>
        <v>1.4273972602739726</v>
      </c>
      <c r="Q5430" t="str">
        <f>IF(Table1[[#This Row],[Expiration Date]]-J5438&gt;12/31/2024,"not expired","expired")</f>
        <v>expired</v>
      </c>
      <c r="R5430">
        <f>Table1[[#This Row],[Discounted Price]]*0.95</f>
        <v>382.04819999999995</v>
      </c>
      <c r="S5430">
        <f>Table1[[#This Row],[Discounted Price]]*0.9</f>
        <v>361.94039999999995</v>
      </c>
      <c r="T5430">
        <f>Table1[[#This Row],[Discounted Price]]*0.8</f>
        <v>321.72479999999996</v>
      </c>
      <c r="U5430">
        <f>Table1[[#This Row],[Price]]*0.52</f>
        <v>232.35679999999999</v>
      </c>
      <c r="V5430">
        <f>(Table1[[#This Row],[Price]]-Table1[[#This Row],[Scrap value]])/2</f>
        <v>107.24159999999999</v>
      </c>
    </row>
    <row r="5431" spans="1:22" x14ac:dyDescent="0.25">
      <c r="A5431" t="s">
        <v>24729</v>
      </c>
      <c r="B5431" t="s">
        <v>29</v>
      </c>
      <c r="C5431" t="s">
        <v>47</v>
      </c>
      <c r="D5431" t="s">
        <v>24730</v>
      </c>
      <c r="E5431">
        <v>19.16</v>
      </c>
      <c r="F5431">
        <v>89</v>
      </c>
      <c r="G5431" t="s">
        <v>43729</v>
      </c>
      <c r="H5431" t="s">
        <v>5736</v>
      </c>
      <c r="I5431" s="1">
        <v>45000</v>
      </c>
      <c r="J5431" s="1">
        <v>46023</v>
      </c>
      <c r="K5431" t="s">
        <v>24731</v>
      </c>
      <c r="L5431" t="s">
        <v>24732</v>
      </c>
      <c r="M5431" t="s">
        <v>27</v>
      </c>
      <c r="N5431">
        <v>5</v>
      </c>
      <c r="O5431">
        <f>Table1[[#This Row],[Price]]-0.1*Table1[[#This Row],[Price]]</f>
        <v>17.244</v>
      </c>
      <c r="P5431" s="9">
        <f>(Table1[[#This Row],[Expiration Date]]-Table1[[#This Row],[Manufacturing Date]])/365</f>
        <v>2.8027397260273972</v>
      </c>
      <c r="Q5431" t="str">
        <f>IF(Table1[[#This Row],[Expiration Date]]-J5439&gt;12/31/2024,"not expired","expired")</f>
        <v>expired</v>
      </c>
      <c r="R5431">
        <f>Table1[[#This Row],[Discounted Price]]*0.95</f>
        <v>16.381799999999998</v>
      </c>
      <c r="S5431">
        <f>Table1[[#This Row],[Discounted Price]]*0.9</f>
        <v>15.519600000000001</v>
      </c>
      <c r="T5431">
        <f>Table1[[#This Row],[Discounted Price]]*0.8</f>
        <v>13.795200000000001</v>
      </c>
      <c r="U5431">
        <f>Table1[[#This Row],[Price]]*0.52</f>
        <v>9.9632000000000005</v>
      </c>
      <c r="V5431">
        <f>(Table1[[#This Row],[Price]]-Table1[[#This Row],[Scrap value]])/2</f>
        <v>4.5983999999999998</v>
      </c>
    </row>
    <row r="5432" spans="1:22" x14ac:dyDescent="0.25">
      <c r="A5432" t="s">
        <v>24733</v>
      </c>
      <c r="B5432" t="s">
        <v>35</v>
      </c>
      <c r="C5432" t="s">
        <v>47</v>
      </c>
      <c r="D5432" t="s">
        <v>24734</v>
      </c>
      <c r="E5432">
        <v>312.79000000000002</v>
      </c>
      <c r="F5432">
        <v>29</v>
      </c>
      <c r="G5432" t="s">
        <v>43729</v>
      </c>
      <c r="H5432" t="s">
        <v>2394</v>
      </c>
      <c r="I5432" s="1">
        <v>44927</v>
      </c>
      <c r="J5432" s="1">
        <v>46023</v>
      </c>
      <c r="K5432" t="s">
        <v>24735</v>
      </c>
      <c r="L5432" t="s">
        <v>24736</v>
      </c>
      <c r="M5432" t="s">
        <v>45</v>
      </c>
      <c r="N5432">
        <v>4</v>
      </c>
      <c r="O5432">
        <f>Table1[[#This Row],[Price]]-0.1*Table1[[#This Row],[Price]]</f>
        <v>281.51100000000002</v>
      </c>
      <c r="P5432" s="9">
        <f>(Table1[[#This Row],[Expiration Date]]-Table1[[#This Row],[Manufacturing Date]])/365</f>
        <v>3.0027397260273974</v>
      </c>
      <c r="Q5432" t="str">
        <f>IF(Table1[[#This Row],[Expiration Date]]-J5440&gt;12/31/2024,"not expired","expired")</f>
        <v>not expired</v>
      </c>
      <c r="R5432">
        <f>Table1[[#This Row],[Discounted Price]]*0.95</f>
        <v>267.43545</v>
      </c>
      <c r="S5432">
        <f>Table1[[#This Row],[Discounted Price]]*0.9</f>
        <v>253.35990000000004</v>
      </c>
      <c r="T5432">
        <f>Table1[[#This Row],[Discounted Price]]*0.8</f>
        <v>225.20880000000002</v>
      </c>
      <c r="U5432">
        <f>Table1[[#This Row],[Price]]*0.52</f>
        <v>162.6508</v>
      </c>
      <c r="V5432">
        <f>(Table1[[#This Row],[Price]]-Table1[[#This Row],[Scrap value]])/2</f>
        <v>75.069600000000008</v>
      </c>
    </row>
    <row r="5433" spans="1:22" x14ac:dyDescent="0.25">
      <c r="A5433" t="s">
        <v>24737</v>
      </c>
      <c r="B5433" t="s">
        <v>29</v>
      </c>
      <c r="C5433" t="s">
        <v>47</v>
      </c>
      <c r="D5433" t="s">
        <v>24738</v>
      </c>
      <c r="E5433">
        <v>392.11</v>
      </c>
      <c r="F5433">
        <v>38</v>
      </c>
      <c r="G5433" t="s">
        <v>43730</v>
      </c>
      <c r="H5433" t="s">
        <v>15157</v>
      </c>
      <c r="I5433" s="1">
        <v>45000</v>
      </c>
      <c r="J5433" s="1">
        <v>45658</v>
      </c>
      <c r="K5433" t="s">
        <v>24739</v>
      </c>
      <c r="L5433" t="s">
        <v>24740</v>
      </c>
      <c r="M5433" t="s">
        <v>20</v>
      </c>
      <c r="N5433">
        <v>3</v>
      </c>
      <c r="O5433">
        <f>Table1[[#This Row],[Price]]-0.1*Table1[[#This Row],[Price]]</f>
        <v>352.899</v>
      </c>
      <c r="P5433" s="9">
        <f>(Table1[[#This Row],[Expiration Date]]-Table1[[#This Row],[Manufacturing Date]])/365</f>
        <v>1.8027397260273972</v>
      </c>
      <c r="Q5433" t="str">
        <f>IF(Table1[[#This Row],[Expiration Date]]-J5441&gt;12/31/2024,"not expired","expired")</f>
        <v>not expired</v>
      </c>
      <c r="R5433">
        <f>Table1[[#This Row],[Discounted Price]]*0.95</f>
        <v>335.25405000000001</v>
      </c>
      <c r="S5433">
        <f>Table1[[#This Row],[Discounted Price]]*0.9</f>
        <v>317.60910000000001</v>
      </c>
      <c r="T5433">
        <f>Table1[[#This Row],[Discounted Price]]*0.8</f>
        <v>282.31920000000002</v>
      </c>
      <c r="U5433">
        <f>Table1[[#This Row],[Price]]*0.52</f>
        <v>203.89720000000003</v>
      </c>
      <c r="V5433">
        <f>(Table1[[#This Row],[Price]]-Table1[[#This Row],[Scrap value]])/2</f>
        <v>94.106399999999994</v>
      </c>
    </row>
    <row r="5434" spans="1:22" x14ac:dyDescent="0.25">
      <c r="A5434" t="s">
        <v>24741</v>
      </c>
      <c r="B5434" t="s">
        <v>22</v>
      </c>
      <c r="C5434" t="s">
        <v>47</v>
      </c>
      <c r="D5434" t="s">
        <v>24742</v>
      </c>
      <c r="E5434">
        <v>310.82</v>
      </c>
      <c r="F5434">
        <v>37</v>
      </c>
      <c r="G5434" t="s">
        <v>43728</v>
      </c>
      <c r="H5434" t="s">
        <v>24522</v>
      </c>
      <c r="I5434" s="1">
        <v>45000</v>
      </c>
      <c r="J5434" s="1">
        <v>45292</v>
      </c>
      <c r="K5434" t="s">
        <v>24743</v>
      </c>
      <c r="L5434" t="s">
        <v>24744</v>
      </c>
      <c r="M5434" t="s">
        <v>27</v>
      </c>
      <c r="N5434">
        <v>4</v>
      </c>
      <c r="O5434">
        <f>Table1[[#This Row],[Price]]-0.1*Table1[[#This Row],[Price]]</f>
        <v>279.738</v>
      </c>
      <c r="P5434" s="9">
        <f>(Table1[[#This Row],[Expiration Date]]-Table1[[#This Row],[Manufacturing Date]])/365</f>
        <v>0.8</v>
      </c>
      <c r="Q5434" t="str">
        <f>IF(Table1[[#This Row],[Expiration Date]]-J5442&gt;12/31/2024,"not expired","expired")</f>
        <v>expired</v>
      </c>
      <c r="R5434">
        <f>Table1[[#This Row],[Discounted Price]]*0.95</f>
        <v>265.75110000000001</v>
      </c>
      <c r="S5434">
        <f>Table1[[#This Row],[Discounted Price]]*0.9</f>
        <v>251.76420000000002</v>
      </c>
      <c r="T5434">
        <f>Table1[[#This Row],[Discounted Price]]*0.8</f>
        <v>223.79040000000001</v>
      </c>
      <c r="U5434">
        <f>Table1[[#This Row],[Price]]*0.52</f>
        <v>161.62639999999999</v>
      </c>
      <c r="V5434">
        <f>(Table1[[#This Row],[Price]]-Table1[[#This Row],[Scrap value]])/2</f>
        <v>74.596800000000002</v>
      </c>
    </row>
    <row r="5435" spans="1:22" x14ac:dyDescent="0.25">
      <c r="A5435" t="s">
        <v>24745</v>
      </c>
      <c r="B5435" t="s">
        <v>22</v>
      </c>
      <c r="C5435" t="s">
        <v>47</v>
      </c>
      <c r="D5435" t="s">
        <v>24746</v>
      </c>
      <c r="E5435">
        <v>98.47</v>
      </c>
      <c r="F5435">
        <v>51</v>
      </c>
      <c r="G5435" t="s">
        <v>43730</v>
      </c>
      <c r="H5435" t="s">
        <v>3555</v>
      </c>
      <c r="I5435" s="1">
        <v>44927</v>
      </c>
      <c r="J5435" s="1">
        <v>46023</v>
      </c>
      <c r="K5435" t="s">
        <v>24747</v>
      </c>
      <c r="L5435" t="s">
        <v>24748</v>
      </c>
      <c r="M5435" t="s">
        <v>20</v>
      </c>
      <c r="N5435">
        <v>4</v>
      </c>
      <c r="O5435">
        <f>Table1[[#This Row],[Price]]-0.1*Table1[[#This Row],[Price]]</f>
        <v>88.62299999999999</v>
      </c>
      <c r="P5435" s="9">
        <f>(Table1[[#This Row],[Expiration Date]]-Table1[[#This Row],[Manufacturing Date]])/365</f>
        <v>3.0027397260273974</v>
      </c>
      <c r="Q5435" t="str">
        <f>IF(Table1[[#This Row],[Expiration Date]]-J5443&gt;12/31/2024,"not expired","expired")</f>
        <v>expired</v>
      </c>
      <c r="R5435">
        <f>Table1[[#This Row],[Discounted Price]]*0.95</f>
        <v>84.191849999999988</v>
      </c>
      <c r="S5435">
        <f>Table1[[#This Row],[Discounted Price]]*0.9</f>
        <v>79.7607</v>
      </c>
      <c r="T5435">
        <f>Table1[[#This Row],[Discounted Price]]*0.8</f>
        <v>70.898399999999995</v>
      </c>
      <c r="U5435">
        <f>Table1[[#This Row],[Price]]*0.52</f>
        <v>51.2044</v>
      </c>
      <c r="V5435">
        <f>(Table1[[#This Row],[Price]]-Table1[[#This Row],[Scrap value]])/2</f>
        <v>23.6328</v>
      </c>
    </row>
    <row r="5436" spans="1:22" x14ac:dyDescent="0.25">
      <c r="A5436" t="s">
        <v>24749</v>
      </c>
      <c r="B5436" t="s">
        <v>29</v>
      </c>
      <c r="C5436" t="s">
        <v>47</v>
      </c>
      <c r="D5436" t="s">
        <v>24750</v>
      </c>
      <c r="E5436">
        <v>166.34</v>
      </c>
      <c r="F5436">
        <v>69</v>
      </c>
      <c r="G5436" t="s">
        <v>43730</v>
      </c>
      <c r="H5436" t="s">
        <v>24751</v>
      </c>
      <c r="I5436" s="1">
        <v>45000</v>
      </c>
      <c r="J5436" s="1">
        <v>45292</v>
      </c>
      <c r="K5436" t="s">
        <v>24752</v>
      </c>
      <c r="L5436" t="s">
        <v>24753</v>
      </c>
      <c r="M5436" t="s">
        <v>45</v>
      </c>
      <c r="N5436">
        <v>1</v>
      </c>
      <c r="O5436">
        <f>Table1[[#This Row],[Price]]-0.1*Table1[[#This Row],[Price]]</f>
        <v>149.70600000000002</v>
      </c>
      <c r="P5436" s="9">
        <f>(Table1[[#This Row],[Expiration Date]]-Table1[[#This Row],[Manufacturing Date]])/365</f>
        <v>0.8</v>
      </c>
      <c r="Q5436" t="str">
        <f>IF(Table1[[#This Row],[Expiration Date]]-J5444&gt;12/31/2024,"not expired","expired")</f>
        <v>expired</v>
      </c>
      <c r="R5436">
        <f>Table1[[#This Row],[Discounted Price]]*0.95</f>
        <v>142.22070000000002</v>
      </c>
      <c r="S5436">
        <f>Table1[[#This Row],[Discounted Price]]*0.9</f>
        <v>134.73540000000003</v>
      </c>
      <c r="T5436">
        <f>Table1[[#This Row],[Discounted Price]]*0.8</f>
        <v>119.76480000000002</v>
      </c>
      <c r="U5436">
        <f>Table1[[#This Row],[Price]]*0.52</f>
        <v>86.496800000000007</v>
      </c>
      <c r="V5436">
        <f>(Table1[[#This Row],[Price]]-Table1[[#This Row],[Scrap value]])/2</f>
        <v>39.921599999999998</v>
      </c>
    </row>
    <row r="5437" spans="1:22" x14ac:dyDescent="0.25">
      <c r="A5437" t="s">
        <v>24754</v>
      </c>
      <c r="B5437" t="s">
        <v>22</v>
      </c>
      <c r="C5437" t="s">
        <v>47</v>
      </c>
      <c r="D5437" t="s">
        <v>24755</v>
      </c>
      <c r="E5437">
        <v>49.82</v>
      </c>
      <c r="F5437">
        <v>88</v>
      </c>
      <c r="G5437" t="s">
        <v>43729</v>
      </c>
      <c r="H5437" t="s">
        <v>1353</v>
      </c>
      <c r="I5437" s="1">
        <v>45000</v>
      </c>
      <c r="J5437" s="1">
        <v>45658</v>
      </c>
      <c r="K5437" t="s">
        <v>24756</v>
      </c>
      <c r="L5437" t="s">
        <v>24757</v>
      </c>
      <c r="M5437" t="s">
        <v>27</v>
      </c>
      <c r="N5437">
        <v>4</v>
      </c>
      <c r="O5437">
        <f>Table1[[#This Row],[Price]]-0.1*Table1[[#This Row],[Price]]</f>
        <v>44.838000000000001</v>
      </c>
      <c r="P5437" s="9">
        <f>(Table1[[#This Row],[Expiration Date]]-Table1[[#This Row],[Manufacturing Date]])/365</f>
        <v>1.8027397260273972</v>
      </c>
      <c r="Q5437" t="str">
        <f>IF(Table1[[#This Row],[Expiration Date]]-J5445&gt;12/31/2024,"not expired","expired")</f>
        <v>expired</v>
      </c>
      <c r="R5437">
        <f>Table1[[#This Row],[Discounted Price]]*0.95</f>
        <v>42.5961</v>
      </c>
      <c r="S5437">
        <f>Table1[[#This Row],[Discounted Price]]*0.9</f>
        <v>40.354199999999999</v>
      </c>
      <c r="T5437">
        <f>Table1[[#This Row],[Discounted Price]]*0.8</f>
        <v>35.870400000000004</v>
      </c>
      <c r="U5437">
        <f>Table1[[#This Row],[Price]]*0.52</f>
        <v>25.906400000000001</v>
      </c>
      <c r="V5437">
        <f>(Table1[[#This Row],[Price]]-Table1[[#This Row],[Scrap value]])/2</f>
        <v>11.956799999999999</v>
      </c>
    </row>
    <row r="5438" spans="1:22" x14ac:dyDescent="0.25">
      <c r="A5438" t="s">
        <v>24758</v>
      </c>
      <c r="B5438" t="s">
        <v>15</v>
      </c>
      <c r="C5438" t="s">
        <v>47</v>
      </c>
      <c r="D5438" t="s">
        <v>24759</v>
      </c>
      <c r="E5438">
        <v>276.47000000000003</v>
      </c>
      <c r="F5438">
        <v>33</v>
      </c>
      <c r="G5438" t="s">
        <v>43728</v>
      </c>
      <c r="H5438" t="s">
        <v>10173</v>
      </c>
      <c r="I5438" s="1">
        <v>44927</v>
      </c>
      <c r="J5438" s="1">
        <v>46023</v>
      </c>
      <c r="K5438" t="s">
        <v>24760</v>
      </c>
      <c r="L5438" t="s">
        <v>24761</v>
      </c>
      <c r="M5438" t="s">
        <v>45</v>
      </c>
      <c r="N5438">
        <v>3</v>
      </c>
      <c r="O5438">
        <f>Table1[[#This Row],[Price]]-0.1*Table1[[#This Row],[Price]]</f>
        <v>248.82300000000004</v>
      </c>
      <c r="P5438" s="9">
        <f>(Table1[[#This Row],[Expiration Date]]-Table1[[#This Row],[Manufacturing Date]])/365</f>
        <v>3.0027397260273974</v>
      </c>
      <c r="Q5438" t="str">
        <f>IF(Table1[[#This Row],[Expiration Date]]-J5446&gt;12/31/2024,"not expired","expired")</f>
        <v>expired</v>
      </c>
      <c r="R5438">
        <f>Table1[[#This Row],[Discounted Price]]*0.95</f>
        <v>236.38185000000001</v>
      </c>
      <c r="S5438">
        <f>Table1[[#This Row],[Discounted Price]]*0.9</f>
        <v>223.94070000000005</v>
      </c>
      <c r="T5438">
        <f>Table1[[#This Row],[Discounted Price]]*0.8</f>
        <v>199.05840000000003</v>
      </c>
      <c r="U5438">
        <f>Table1[[#This Row],[Price]]*0.52</f>
        <v>143.76440000000002</v>
      </c>
      <c r="V5438">
        <f>(Table1[[#This Row],[Price]]-Table1[[#This Row],[Scrap value]])/2</f>
        <v>66.352800000000002</v>
      </c>
    </row>
    <row r="5439" spans="1:22" x14ac:dyDescent="0.25">
      <c r="A5439" t="s">
        <v>24762</v>
      </c>
      <c r="B5439" t="s">
        <v>22</v>
      </c>
      <c r="C5439" t="s">
        <v>47</v>
      </c>
      <c r="D5439" t="s">
        <v>24763</v>
      </c>
      <c r="E5439">
        <v>143.91</v>
      </c>
      <c r="F5439">
        <v>94</v>
      </c>
      <c r="G5439" t="s">
        <v>43729</v>
      </c>
      <c r="H5439" t="s">
        <v>18265</v>
      </c>
      <c r="I5439" s="1">
        <v>44927</v>
      </c>
      <c r="J5439" s="1">
        <v>46023</v>
      </c>
      <c r="K5439" t="s">
        <v>24764</v>
      </c>
      <c r="L5439" t="s">
        <v>24765</v>
      </c>
      <c r="M5439" t="s">
        <v>27</v>
      </c>
      <c r="N5439">
        <v>2</v>
      </c>
      <c r="O5439">
        <f>Table1[[#This Row],[Price]]-0.1*Table1[[#This Row],[Price]]</f>
        <v>129.51900000000001</v>
      </c>
      <c r="P5439" s="9">
        <f>(Table1[[#This Row],[Expiration Date]]-Table1[[#This Row],[Manufacturing Date]])/365</f>
        <v>3.0027397260273974</v>
      </c>
      <c r="Q5439" t="str">
        <f>IF(Table1[[#This Row],[Expiration Date]]-J5447&gt;12/31/2024,"not expired","expired")</f>
        <v>not expired</v>
      </c>
      <c r="R5439">
        <f>Table1[[#This Row],[Discounted Price]]*0.95</f>
        <v>123.04304999999999</v>
      </c>
      <c r="S5439">
        <f>Table1[[#This Row],[Discounted Price]]*0.9</f>
        <v>116.56710000000001</v>
      </c>
      <c r="T5439">
        <f>Table1[[#This Row],[Discounted Price]]*0.8</f>
        <v>103.61520000000002</v>
      </c>
      <c r="U5439">
        <f>Table1[[#This Row],[Price]]*0.52</f>
        <v>74.833200000000005</v>
      </c>
      <c r="V5439">
        <f>(Table1[[#This Row],[Price]]-Table1[[#This Row],[Scrap value]])/2</f>
        <v>34.538399999999996</v>
      </c>
    </row>
    <row r="5440" spans="1:22" x14ac:dyDescent="0.25">
      <c r="A5440" t="s">
        <v>24766</v>
      </c>
      <c r="B5440" t="s">
        <v>35</v>
      </c>
      <c r="C5440" t="s">
        <v>47</v>
      </c>
      <c r="D5440" t="s">
        <v>24767</v>
      </c>
      <c r="E5440">
        <v>379.11</v>
      </c>
      <c r="F5440">
        <v>60</v>
      </c>
      <c r="G5440" t="s">
        <v>43730</v>
      </c>
      <c r="H5440" t="s">
        <v>24113</v>
      </c>
      <c r="I5440" s="1">
        <v>44927</v>
      </c>
      <c r="J5440" s="1">
        <v>45658</v>
      </c>
      <c r="K5440" t="s">
        <v>24768</v>
      </c>
      <c r="L5440" t="s">
        <v>24769</v>
      </c>
      <c r="M5440" t="s">
        <v>27</v>
      </c>
      <c r="N5440">
        <v>3</v>
      </c>
      <c r="O5440">
        <f>Table1[[#This Row],[Price]]-0.1*Table1[[#This Row],[Price]]</f>
        <v>341.19900000000001</v>
      </c>
      <c r="P5440" s="9">
        <f>(Table1[[#This Row],[Expiration Date]]-Table1[[#This Row],[Manufacturing Date]])/365</f>
        <v>2.0027397260273974</v>
      </c>
      <c r="Q5440" t="str">
        <f>IF(Table1[[#This Row],[Expiration Date]]-J5448&gt;12/31/2024,"not expired","expired")</f>
        <v>not expired</v>
      </c>
      <c r="R5440">
        <f>Table1[[#This Row],[Discounted Price]]*0.95</f>
        <v>324.13905</v>
      </c>
      <c r="S5440">
        <f>Table1[[#This Row],[Discounted Price]]*0.9</f>
        <v>307.07910000000004</v>
      </c>
      <c r="T5440">
        <f>Table1[[#This Row],[Discounted Price]]*0.8</f>
        <v>272.95920000000001</v>
      </c>
      <c r="U5440">
        <f>Table1[[#This Row],[Price]]*0.52</f>
        <v>197.13720000000001</v>
      </c>
      <c r="V5440">
        <f>(Table1[[#This Row],[Price]]-Table1[[#This Row],[Scrap value]])/2</f>
        <v>90.986400000000003</v>
      </c>
    </row>
    <row r="5441" spans="1:22" x14ac:dyDescent="0.25">
      <c r="A5441" t="s">
        <v>24770</v>
      </c>
      <c r="B5441" t="s">
        <v>15</v>
      </c>
      <c r="C5441" t="s">
        <v>47</v>
      </c>
      <c r="D5441" t="s">
        <v>24771</v>
      </c>
      <c r="E5441">
        <v>449.5</v>
      </c>
      <c r="F5441">
        <v>46</v>
      </c>
      <c r="G5441" t="s">
        <v>43730</v>
      </c>
      <c r="H5441" t="s">
        <v>8113</v>
      </c>
      <c r="I5441" s="1">
        <v>45137</v>
      </c>
      <c r="J5441" s="1">
        <v>45292</v>
      </c>
      <c r="K5441" t="s">
        <v>24772</v>
      </c>
      <c r="L5441" t="s">
        <v>24773</v>
      </c>
      <c r="M5441" t="s">
        <v>45</v>
      </c>
      <c r="N5441">
        <v>4</v>
      </c>
      <c r="O5441">
        <f>Table1[[#This Row],[Price]]-0.1*Table1[[#This Row],[Price]]</f>
        <v>404.55</v>
      </c>
      <c r="P5441" s="9">
        <f>(Table1[[#This Row],[Expiration Date]]-Table1[[#This Row],[Manufacturing Date]])/365</f>
        <v>0.42465753424657532</v>
      </c>
      <c r="Q5441" t="str">
        <f>IF(Table1[[#This Row],[Expiration Date]]-J5449&gt;12/31/2024,"not expired","expired")</f>
        <v>expired</v>
      </c>
      <c r="R5441">
        <f>Table1[[#This Row],[Discounted Price]]*0.95</f>
        <v>384.32249999999999</v>
      </c>
      <c r="S5441">
        <f>Table1[[#This Row],[Discounted Price]]*0.9</f>
        <v>364.09500000000003</v>
      </c>
      <c r="T5441">
        <f>Table1[[#This Row],[Discounted Price]]*0.8</f>
        <v>323.64000000000004</v>
      </c>
      <c r="U5441">
        <f>Table1[[#This Row],[Price]]*0.52</f>
        <v>233.74</v>
      </c>
      <c r="V5441">
        <f>(Table1[[#This Row],[Price]]-Table1[[#This Row],[Scrap value]])/2</f>
        <v>107.88</v>
      </c>
    </row>
    <row r="5442" spans="1:22" x14ac:dyDescent="0.25">
      <c r="A5442" t="s">
        <v>24774</v>
      </c>
      <c r="B5442" t="s">
        <v>22</v>
      </c>
      <c r="C5442" t="s">
        <v>47</v>
      </c>
      <c r="D5442" t="s">
        <v>24775</v>
      </c>
      <c r="E5442">
        <v>349.81</v>
      </c>
      <c r="F5442">
        <v>22</v>
      </c>
      <c r="G5442" t="s">
        <v>43728</v>
      </c>
      <c r="H5442" t="s">
        <v>24776</v>
      </c>
      <c r="I5442" s="1">
        <v>45137</v>
      </c>
      <c r="J5442" s="1">
        <v>45292</v>
      </c>
      <c r="K5442" t="s">
        <v>24777</v>
      </c>
      <c r="L5442" t="s">
        <v>24778</v>
      </c>
      <c r="M5442" t="s">
        <v>27</v>
      </c>
      <c r="N5442">
        <v>1</v>
      </c>
      <c r="O5442">
        <f>Table1[[#This Row],[Price]]-0.1*Table1[[#This Row],[Price]]</f>
        <v>314.82900000000001</v>
      </c>
      <c r="P5442" s="9">
        <f>(Table1[[#This Row],[Expiration Date]]-Table1[[#This Row],[Manufacturing Date]])/365</f>
        <v>0.42465753424657532</v>
      </c>
      <c r="Q5442" t="str">
        <f>IF(Table1[[#This Row],[Expiration Date]]-J5450&gt;12/31/2024,"not expired","expired")</f>
        <v>expired</v>
      </c>
      <c r="R5442">
        <f>Table1[[#This Row],[Discounted Price]]*0.95</f>
        <v>299.08755000000002</v>
      </c>
      <c r="S5442">
        <f>Table1[[#This Row],[Discounted Price]]*0.9</f>
        <v>283.34610000000004</v>
      </c>
      <c r="T5442">
        <f>Table1[[#This Row],[Discounted Price]]*0.8</f>
        <v>251.86320000000001</v>
      </c>
      <c r="U5442">
        <f>Table1[[#This Row],[Price]]*0.52</f>
        <v>181.90120000000002</v>
      </c>
      <c r="V5442">
        <f>(Table1[[#This Row],[Price]]-Table1[[#This Row],[Scrap value]])/2</f>
        <v>83.954399999999993</v>
      </c>
    </row>
    <row r="5443" spans="1:22" x14ac:dyDescent="0.25">
      <c r="A5443" t="s">
        <v>24779</v>
      </c>
      <c r="B5443" t="s">
        <v>35</v>
      </c>
      <c r="C5443" t="s">
        <v>47</v>
      </c>
      <c r="D5443" t="s">
        <v>24780</v>
      </c>
      <c r="E5443">
        <v>35.43</v>
      </c>
      <c r="F5443">
        <v>72</v>
      </c>
      <c r="G5443" t="s">
        <v>43729</v>
      </c>
      <c r="H5443" t="s">
        <v>454</v>
      </c>
      <c r="I5443" s="1">
        <v>45137</v>
      </c>
      <c r="J5443" s="1">
        <v>46023</v>
      </c>
      <c r="K5443" t="s">
        <v>24781</v>
      </c>
      <c r="L5443" t="s">
        <v>24782</v>
      </c>
      <c r="M5443" t="s">
        <v>27</v>
      </c>
      <c r="N5443">
        <v>2</v>
      </c>
      <c r="O5443">
        <f>Table1[[#This Row],[Price]]-0.1*Table1[[#This Row],[Price]]</f>
        <v>31.887</v>
      </c>
      <c r="P5443" s="9">
        <f>(Table1[[#This Row],[Expiration Date]]-Table1[[#This Row],[Manufacturing Date]])/365</f>
        <v>2.4273972602739726</v>
      </c>
      <c r="Q5443" t="str">
        <f>IF(Table1[[#This Row],[Expiration Date]]-J5451&gt;12/31/2024,"not expired","expired")</f>
        <v>expired</v>
      </c>
      <c r="R5443">
        <f>Table1[[#This Row],[Discounted Price]]*0.95</f>
        <v>30.292649999999998</v>
      </c>
      <c r="S5443">
        <f>Table1[[#This Row],[Discounted Price]]*0.9</f>
        <v>28.6983</v>
      </c>
      <c r="T5443">
        <f>Table1[[#This Row],[Discounted Price]]*0.8</f>
        <v>25.509600000000002</v>
      </c>
      <c r="U5443">
        <f>Table1[[#This Row],[Price]]*0.52</f>
        <v>18.4236</v>
      </c>
      <c r="V5443">
        <f>(Table1[[#This Row],[Price]]-Table1[[#This Row],[Scrap value]])/2</f>
        <v>8.5031999999999996</v>
      </c>
    </row>
    <row r="5444" spans="1:22" x14ac:dyDescent="0.25">
      <c r="A5444" t="s">
        <v>24783</v>
      </c>
      <c r="B5444" t="s">
        <v>29</v>
      </c>
      <c r="C5444" t="s">
        <v>47</v>
      </c>
      <c r="D5444" t="s">
        <v>24784</v>
      </c>
      <c r="E5444">
        <v>273.82</v>
      </c>
      <c r="F5444">
        <v>92</v>
      </c>
      <c r="G5444" t="s">
        <v>43729</v>
      </c>
      <c r="H5444" t="s">
        <v>21297</v>
      </c>
      <c r="I5444" s="1">
        <v>45137</v>
      </c>
      <c r="J5444" s="1">
        <v>45658</v>
      </c>
      <c r="K5444" t="s">
        <v>24785</v>
      </c>
      <c r="L5444" t="s">
        <v>24786</v>
      </c>
      <c r="M5444" t="s">
        <v>20</v>
      </c>
      <c r="N5444">
        <v>4</v>
      </c>
      <c r="O5444">
        <f>Table1[[#This Row],[Price]]-0.1*Table1[[#This Row],[Price]]</f>
        <v>246.43799999999999</v>
      </c>
      <c r="P5444" s="9">
        <f>(Table1[[#This Row],[Expiration Date]]-Table1[[#This Row],[Manufacturing Date]])/365</f>
        <v>1.4273972602739726</v>
      </c>
      <c r="Q5444" t="str">
        <f>IF(Table1[[#This Row],[Expiration Date]]-J5452&gt;12/31/2024,"not expired","expired")</f>
        <v>expired</v>
      </c>
      <c r="R5444">
        <f>Table1[[#This Row],[Discounted Price]]*0.95</f>
        <v>234.11609999999999</v>
      </c>
      <c r="S5444">
        <f>Table1[[#This Row],[Discounted Price]]*0.9</f>
        <v>221.79419999999999</v>
      </c>
      <c r="T5444">
        <f>Table1[[#This Row],[Discounted Price]]*0.8</f>
        <v>197.15039999999999</v>
      </c>
      <c r="U5444">
        <f>Table1[[#This Row],[Price]]*0.52</f>
        <v>142.38640000000001</v>
      </c>
      <c r="V5444">
        <f>(Table1[[#This Row],[Price]]-Table1[[#This Row],[Scrap value]])/2</f>
        <v>65.716799999999992</v>
      </c>
    </row>
    <row r="5445" spans="1:22" x14ac:dyDescent="0.25">
      <c r="A5445" t="s">
        <v>24787</v>
      </c>
      <c r="B5445" t="s">
        <v>29</v>
      </c>
      <c r="C5445" t="s">
        <v>47</v>
      </c>
      <c r="D5445" t="s">
        <v>24788</v>
      </c>
      <c r="E5445">
        <v>416.32</v>
      </c>
      <c r="F5445">
        <v>73</v>
      </c>
      <c r="G5445" t="s">
        <v>43730</v>
      </c>
      <c r="H5445" t="s">
        <v>14658</v>
      </c>
      <c r="I5445" s="1">
        <v>44927</v>
      </c>
      <c r="J5445" s="1">
        <v>46023</v>
      </c>
      <c r="K5445" t="s">
        <v>24789</v>
      </c>
      <c r="L5445" t="s">
        <v>24790</v>
      </c>
      <c r="M5445" t="s">
        <v>20</v>
      </c>
      <c r="N5445">
        <v>5</v>
      </c>
      <c r="O5445">
        <f>Table1[[#This Row],[Price]]-0.1*Table1[[#This Row],[Price]]</f>
        <v>374.68799999999999</v>
      </c>
      <c r="P5445" s="9">
        <f>(Table1[[#This Row],[Expiration Date]]-Table1[[#This Row],[Manufacturing Date]])/365</f>
        <v>3.0027397260273974</v>
      </c>
      <c r="Q5445" t="str">
        <f>IF(Table1[[#This Row],[Expiration Date]]-J5453&gt;12/31/2024,"not expired","expired")</f>
        <v>not expired</v>
      </c>
      <c r="R5445">
        <f>Table1[[#This Row],[Discounted Price]]*0.95</f>
        <v>355.95359999999999</v>
      </c>
      <c r="S5445">
        <f>Table1[[#This Row],[Discounted Price]]*0.9</f>
        <v>337.2192</v>
      </c>
      <c r="T5445">
        <f>Table1[[#This Row],[Discounted Price]]*0.8</f>
        <v>299.75040000000001</v>
      </c>
      <c r="U5445">
        <f>Table1[[#This Row],[Price]]*0.52</f>
        <v>216.4864</v>
      </c>
      <c r="V5445">
        <f>(Table1[[#This Row],[Price]]-Table1[[#This Row],[Scrap value]])/2</f>
        <v>99.916799999999995</v>
      </c>
    </row>
    <row r="5446" spans="1:22" x14ac:dyDescent="0.25">
      <c r="A5446" t="s">
        <v>24791</v>
      </c>
      <c r="B5446" t="s">
        <v>35</v>
      </c>
      <c r="C5446" t="s">
        <v>47</v>
      </c>
      <c r="D5446" t="s">
        <v>24792</v>
      </c>
      <c r="E5446">
        <v>101.63</v>
      </c>
      <c r="F5446">
        <v>88</v>
      </c>
      <c r="G5446" t="s">
        <v>43729</v>
      </c>
      <c r="H5446" t="s">
        <v>882</v>
      </c>
      <c r="I5446" s="1">
        <v>45000</v>
      </c>
      <c r="J5446" s="1">
        <v>46023</v>
      </c>
      <c r="K5446" t="s">
        <v>24793</v>
      </c>
      <c r="L5446" t="s">
        <v>24794</v>
      </c>
      <c r="M5446" t="s">
        <v>20</v>
      </c>
      <c r="N5446">
        <v>4</v>
      </c>
      <c r="O5446">
        <f>Table1[[#This Row],[Price]]-0.1*Table1[[#This Row],[Price]]</f>
        <v>91.466999999999999</v>
      </c>
      <c r="P5446" s="9">
        <f>(Table1[[#This Row],[Expiration Date]]-Table1[[#This Row],[Manufacturing Date]])/365</f>
        <v>2.8027397260273972</v>
      </c>
      <c r="Q5446" t="str">
        <f>IF(Table1[[#This Row],[Expiration Date]]-J5454&gt;12/31/2024,"not expired","expired")</f>
        <v>not expired</v>
      </c>
      <c r="R5446">
        <f>Table1[[#This Row],[Discounted Price]]*0.95</f>
        <v>86.893649999999994</v>
      </c>
      <c r="S5446">
        <f>Table1[[#This Row],[Discounted Price]]*0.9</f>
        <v>82.320300000000003</v>
      </c>
      <c r="T5446">
        <f>Table1[[#This Row],[Discounted Price]]*0.8</f>
        <v>73.173600000000008</v>
      </c>
      <c r="U5446">
        <f>Table1[[#This Row],[Price]]*0.52</f>
        <v>52.8476</v>
      </c>
      <c r="V5446">
        <f>(Table1[[#This Row],[Price]]-Table1[[#This Row],[Scrap value]])/2</f>
        <v>24.391199999999998</v>
      </c>
    </row>
    <row r="5447" spans="1:22" x14ac:dyDescent="0.25">
      <c r="A5447" t="s">
        <v>24795</v>
      </c>
      <c r="B5447" t="s">
        <v>15</v>
      </c>
      <c r="C5447" t="s">
        <v>47</v>
      </c>
      <c r="D5447" t="s">
        <v>24796</v>
      </c>
      <c r="E5447">
        <v>127.71</v>
      </c>
      <c r="F5447">
        <v>85</v>
      </c>
      <c r="G5447" t="s">
        <v>43730</v>
      </c>
      <c r="H5447" t="s">
        <v>8881</v>
      </c>
      <c r="I5447" s="1">
        <v>45137</v>
      </c>
      <c r="J5447" s="1">
        <v>45658</v>
      </c>
      <c r="K5447" t="s">
        <v>24797</v>
      </c>
      <c r="L5447" t="s">
        <v>24798</v>
      </c>
      <c r="M5447" t="s">
        <v>20</v>
      </c>
      <c r="N5447">
        <v>4</v>
      </c>
      <c r="O5447">
        <f>Table1[[#This Row],[Price]]-0.1*Table1[[#This Row],[Price]]</f>
        <v>114.93899999999999</v>
      </c>
      <c r="P5447" s="9">
        <f>(Table1[[#This Row],[Expiration Date]]-Table1[[#This Row],[Manufacturing Date]])/365</f>
        <v>1.4273972602739726</v>
      </c>
      <c r="Q5447" t="str">
        <f>IF(Table1[[#This Row],[Expiration Date]]-J5455&gt;12/31/2024,"not expired","expired")</f>
        <v>expired</v>
      </c>
      <c r="R5447">
        <f>Table1[[#This Row],[Discounted Price]]*0.95</f>
        <v>109.19204999999999</v>
      </c>
      <c r="S5447">
        <f>Table1[[#This Row],[Discounted Price]]*0.9</f>
        <v>103.4451</v>
      </c>
      <c r="T5447">
        <f>Table1[[#This Row],[Discounted Price]]*0.8</f>
        <v>91.9512</v>
      </c>
      <c r="U5447">
        <f>Table1[[#This Row],[Price]]*0.52</f>
        <v>66.409199999999998</v>
      </c>
      <c r="V5447">
        <f>(Table1[[#This Row],[Price]]-Table1[[#This Row],[Scrap value]])/2</f>
        <v>30.650399999999998</v>
      </c>
    </row>
    <row r="5448" spans="1:22" x14ac:dyDescent="0.25">
      <c r="A5448" t="s">
        <v>24799</v>
      </c>
      <c r="B5448" t="s">
        <v>35</v>
      </c>
      <c r="C5448" t="s">
        <v>47</v>
      </c>
      <c r="D5448" t="s">
        <v>24800</v>
      </c>
      <c r="E5448">
        <v>360.67</v>
      </c>
      <c r="F5448">
        <v>56</v>
      </c>
      <c r="G5448" t="s">
        <v>43728</v>
      </c>
      <c r="H5448" t="s">
        <v>20164</v>
      </c>
      <c r="I5448" s="1">
        <v>45137</v>
      </c>
      <c r="J5448" s="1">
        <v>45292</v>
      </c>
      <c r="K5448" t="s">
        <v>24801</v>
      </c>
      <c r="L5448" t="s">
        <v>24802</v>
      </c>
      <c r="M5448" t="s">
        <v>27</v>
      </c>
      <c r="N5448">
        <v>4</v>
      </c>
      <c r="O5448">
        <f>Table1[[#This Row],[Price]]-0.1*Table1[[#This Row],[Price]]</f>
        <v>324.60300000000001</v>
      </c>
      <c r="P5448" s="9">
        <f>(Table1[[#This Row],[Expiration Date]]-Table1[[#This Row],[Manufacturing Date]])/365</f>
        <v>0.42465753424657532</v>
      </c>
      <c r="Q5448" t="str">
        <f>IF(Table1[[#This Row],[Expiration Date]]-J5456&gt;12/31/2024,"not expired","expired")</f>
        <v>expired</v>
      </c>
      <c r="R5448">
        <f>Table1[[#This Row],[Discounted Price]]*0.95</f>
        <v>308.37284999999997</v>
      </c>
      <c r="S5448">
        <f>Table1[[#This Row],[Discounted Price]]*0.9</f>
        <v>292.14269999999999</v>
      </c>
      <c r="T5448">
        <f>Table1[[#This Row],[Discounted Price]]*0.8</f>
        <v>259.68240000000003</v>
      </c>
      <c r="U5448">
        <f>Table1[[#This Row],[Price]]*0.52</f>
        <v>187.54840000000002</v>
      </c>
      <c r="V5448">
        <f>(Table1[[#This Row],[Price]]-Table1[[#This Row],[Scrap value]])/2</f>
        <v>86.5608</v>
      </c>
    </row>
    <row r="5449" spans="1:22" x14ac:dyDescent="0.25">
      <c r="A5449" t="s">
        <v>24803</v>
      </c>
      <c r="B5449" t="s">
        <v>29</v>
      </c>
      <c r="C5449" t="s">
        <v>47</v>
      </c>
      <c r="D5449" t="s">
        <v>24804</v>
      </c>
      <c r="E5449">
        <v>476.62</v>
      </c>
      <c r="F5449">
        <v>61</v>
      </c>
      <c r="G5449" t="s">
        <v>43729</v>
      </c>
      <c r="H5449" t="s">
        <v>5198</v>
      </c>
      <c r="I5449" s="1">
        <v>44927</v>
      </c>
      <c r="J5449" s="1">
        <v>45292</v>
      </c>
      <c r="K5449" t="s">
        <v>24805</v>
      </c>
      <c r="L5449" t="s">
        <v>24806</v>
      </c>
      <c r="M5449" t="s">
        <v>20</v>
      </c>
      <c r="N5449">
        <v>1</v>
      </c>
      <c r="O5449">
        <f>Table1[[#This Row],[Price]]-0.1*Table1[[#This Row],[Price]]</f>
        <v>428.95799999999997</v>
      </c>
      <c r="P5449" s="9">
        <f>(Table1[[#This Row],[Expiration Date]]-Table1[[#This Row],[Manufacturing Date]])/365</f>
        <v>1</v>
      </c>
      <c r="Q5449" t="str">
        <f>IF(Table1[[#This Row],[Expiration Date]]-J5457&gt;12/31/2024,"not expired","expired")</f>
        <v>expired</v>
      </c>
      <c r="R5449">
        <f>Table1[[#This Row],[Discounted Price]]*0.95</f>
        <v>407.51009999999997</v>
      </c>
      <c r="S5449">
        <f>Table1[[#This Row],[Discounted Price]]*0.9</f>
        <v>386.06219999999996</v>
      </c>
      <c r="T5449">
        <f>Table1[[#This Row],[Discounted Price]]*0.8</f>
        <v>343.16640000000001</v>
      </c>
      <c r="U5449">
        <f>Table1[[#This Row],[Price]]*0.52</f>
        <v>247.8424</v>
      </c>
      <c r="V5449">
        <f>(Table1[[#This Row],[Price]]-Table1[[#This Row],[Scrap value]])/2</f>
        <v>114.3888</v>
      </c>
    </row>
    <row r="5450" spans="1:22" x14ac:dyDescent="0.25">
      <c r="A5450" t="s">
        <v>24807</v>
      </c>
      <c r="B5450" t="s">
        <v>22</v>
      </c>
      <c r="C5450" t="s">
        <v>47</v>
      </c>
      <c r="D5450" t="s">
        <v>24808</v>
      </c>
      <c r="E5450">
        <v>137.91999999999999</v>
      </c>
      <c r="F5450">
        <v>85</v>
      </c>
      <c r="G5450" t="s">
        <v>43730</v>
      </c>
      <c r="H5450" t="s">
        <v>21965</v>
      </c>
      <c r="I5450" s="1">
        <v>45000</v>
      </c>
      <c r="J5450" s="1">
        <v>46023</v>
      </c>
      <c r="K5450" t="s">
        <v>24809</v>
      </c>
      <c r="L5450" t="s">
        <v>24810</v>
      </c>
      <c r="M5450" t="s">
        <v>20</v>
      </c>
      <c r="N5450">
        <v>4</v>
      </c>
      <c r="O5450">
        <f>Table1[[#This Row],[Price]]-0.1*Table1[[#This Row],[Price]]</f>
        <v>124.12799999999999</v>
      </c>
      <c r="P5450" s="9">
        <f>(Table1[[#This Row],[Expiration Date]]-Table1[[#This Row],[Manufacturing Date]])/365</f>
        <v>2.8027397260273972</v>
      </c>
      <c r="Q5450" t="str">
        <f>IF(Table1[[#This Row],[Expiration Date]]-J5458&gt;12/31/2024,"not expired","expired")</f>
        <v>expired</v>
      </c>
      <c r="R5450">
        <f>Table1[[#This Row],[Discounted Price]]*0.95</f>
        <v>117.92159999999998</v>
      </c>
      <c r="S5450">
        <f>Table1[[#This Row],[Discounted Price]]*0.9</f>
        <v>111.7152</v>
      </c>
      <c r="T5450">
        <f>Table1[[#This Row],[Discounted Price]]*0.8</f>
        <v>99.302399999999992</v>
      </c>
      <c r="U5450">
        <f>Table1[[#This Row],[Price]]*0.52</f>
        <v>71.718400000000003</v>
      </c>
      <c r="V5450">
        <f>(Table1[[#This Row],[Price]]-Table1[[#This Row],[Scrap value]])/2</f>
        <v>33.100799999999992</v>
      </c>
    </row>
    <row r="5451" spans="1:22" x14ac:dyDescent="0.25">
      <c r="A5451" t="s">
        <v>24811</v>
      </c>
      <c r="B5451" t="s">
        <v>15</v>
      </c>
      <c r="C5451" t="s">
        <v>47</v>
      </c>
      <c r="D5451" t="s">
        <v>24812</v>
      </c>
      <c r="E5451">
        <v>352.61</v>
      </c>
      <c r="F5451">
        <v>87</v>
      </c>
      <c r="G5451" t="s">
        <v>43728</v>
      </c>
      <c r="H5451" t="s">
        <v>18602</v>
      </c>
      <c r="I5451" s="1">
        <v>44927</v>
      </c>
      <c r="J5451" s="1">
        <v>46023</v>
      </c>
      <c r="K5451" t="s">
        <v>24813</v>
      </c>
      <c r="L5451" t="s">
        <v>24814</v>
      </c>
      <c r="M5451" t="s">
        <v>45</v>
      </c>
      <c r="N5451">
        <v>2</v>
      </c>
      <c r="O5451">
        <f>Table1[[#This Row],[Price]]-0.1*Table1[[#This Row],[Price]]</f>
        <v>317.34899999999999</v>
      </c>
      <c r="P5451" s="9">
        <f>(Table1[[#This Row],[Expiration Date]]-Table1[[#This Row],[Manufacturing Date]])/365</f>
        <v>3.0027397260273974</v>
      </c>
      <c r="Q5451" t="str">
        <f>IF(Table1[[#This Row],[Expiration Date]]-J5459&gt;12/31/2024,"not expired","expired")</f>
        <v>not expired</v>
      </c>
      <c r="R5451">
        <f>Table1[[#This Row],[Discounted Price]]*0.95</f>
        <v>301.48154999999997</v>
      </c>
      <c r="S5451">
        <f>Table1[[#This Row],[Discounted Price]]*0.9</f>
        <v>285.61410000000001</v>
      </c>
      <c r="T5451">
        <f>Table1[[#This Row],[Discounted Price]]*0.8</f>
        <v>253.8792</v>
      </c>
      <c r="U5451">
        <f>Table1[[#This Row],[Price]]*0.52</f>
        <v>183.35720000000001</v>
      </c>
      <c r="V5451">
        <f>(Table1[[#This Row],[Price]]-Table1[[#This Row],[Scrap value]])/2</f>
        <v>84.626400000000004</v>
      </c>
    </row>
    <row r="5452" spans="1:22" x14ac:dyDescent="0.25">
      <c r="A5452" t="s">
        <v>24815</v>
      </c>
      <c r="B5452" t="s">
        <v>15</v>
      </c>
      <c r="C5452" t="s">
        <v>47</v>
      </c>
      <c r="D5452" t="s">
        <v>24816</v>
      </c>
      <c r="E5452">
        <v>23.85</v>
      </c>
      <c r="F5452">
        <v>94</v>
      </c>
      <c r="G5452" t="s">
        <v>43728</v>
      </c>
      <c r="H5452" t="s">
        <v>10108</v>
      </c>
      <c r="I5452" s="1">
        <v>45137</v>
      </c>
      <c r="J5452" s="1">
        <v>46023</v>
      </c>
      <c r="K5452" t="s">
        <v>24817</v>
      </c>
      <c r="L5452" t="s">
        <v>24818</v>
      </c>
      <c r="M5452" t="s">
        <v>20</v>
      </c>
      <c r="N5452">
        <v>4</v>
      </c>
      <c r="O5452">
        <f>Table1[[#This Row],[Price]]-0.1*Table1[[#This Row],[Price]]</f>
        <v>21.465</v>
      </c>
      <c r="P5452" s="9">
        <f>(Table1[[#This Row],[Expiration Date]]-Table1[[#This Row],[Manufacturing Date]])/365</f>
        <v>2.4273972602739726</v>
      </c>
      <c r="Q5452" t="str">
        <f>IF(Table1[[#This Row],[Expiration Date]]-J5460&gt;12/31/2024,"not expired","expired")</f>
        <v>not expired</v>
      </c>
      <c r="R5452">
        <f>Table1[[#This Row],[Discounted Price]]*0.95</f>
        <v>20.391749999999998</v>
      </c>
      <c r="S5452">
        <f>Table1[[#This Row],[Discounted Price]]*0.9</f>
        <v>19.3185</v>
      </c>
      <c r="T5452">
        <f>Table1[[#This Row],[Discounted Price]]*0.8</f>
        <v>17.172000000000001</v>
      </c>
      <c r="U5452">
        <f>Table1[[#This Row],[Price]]*0.52</f>
        <v>12.402000000000001</v>
      </c>
      <c r="V5452">
        <f>(Table1[[#This Row],[Price]]-Table1[[#This Row],[Scrap value]])/2</f>
        <v>5.7240000000000002</v>
      </c>
    </row>
    <row r="5453" spans="1:22" x14ac:dyDescent="0.25">
      <c r="A5453" t="s">
        <v>24819</v>
      </c>
      <c r="B5453" t="s">
        <v>15</v>
      </c>
      <c r="C5453" t="s">
        <v>47</v>
      </c>
      <c r="D5453" t="s">
        <v>24820</v>
      </c>
      <c r="E5453">
        <v>303.7</v>
      </c>
      <c r="F5453">
        <v>2</v>
      </c>
      <c r="G5453" t="s">
        <v>43728</v>
      </c>
      <c r="H5453" t="s">
        <v>24821</v>
      </c>
      <c r="I5453" s="1">
        <v>45000</v>
      </c>
      <c r="J5453" s="1">
        <v>45292</v>
      </c>
      <c r="K5453" t="s">
        <v>24822</v>
      </c>
      <c r="L5453" t="s">
        <v>24823</v>
      </c>
      <c r="M5453" t="s">
        <v>45</v>
      </c>
      <c r="N5453">
        <v>5</v>
      </c>
      <c r="O5453">
        <f>Table1[[#This Row],[Price]]-0.1*Table1[[#This Row],[Price]]</f>
        <v>273.33</v>
      </c>
      <c r="P5453" s="9">
        <f>(Table1[[#This Row],[Expiration Date]]-Table1[[#This Row],[Manufacturing Date]])/365</f>
        <v>0.8</v>
      </c>
      <c r="Q5453" t="str">
        <f>IF(Table1[[#This Row],[Expiration Date]]-J5461&gt;12/31/2024,"not expired","expired")</f>
        <v>expired</v>
      </c>
      <c r="R5453">
        <f>Table1[[#This Row],[Discounted Price]]*0.95</f>
        <v>259.6635</v>
      </c>
      <c r="S5453">
        <f>Table1[[#This Row],[Discounted Price]]*0.9</f>
        <v>245.99699999999999</v>
      </c>
      <c r="T5453">
        <f>Table1[[#This Row],[Discounted Price]]*0.8</f>
        <v>218.66399999999999</v>
      </c>
      <c r="U5453">
        <f>Table1[[#This Row],[Price]]*0.52</f>
        <v>157.92400000000001</v>
      </c>
      <c r="V5453">
        <f>(Table1[[#This Row],[Price]]-Table1[[#This Row],[Scrap value]])/2</f>
        <v>72.887999999999991</v>
      </c>
    </row>
    <row r="5454" spans="1:22" x14ac:dyDescent="0.25">
      <c r="A5454" t="s">
        <v>24824</v>
      </c>
      <c r="B5454" t="s">
        <v>22</v>
      </c>
      <c r="C5454" t="s">
        <v>47</v>
      </c>
      <c r="D5454" t="s">
        <v>24825</v>
      </c>
      <c r="E5454">
        <v>426.91</v>
      </c>
      <c r="F5454">
        <v>17</v>
      </c>
      <c r="G5454" t="s">
        <v>43729</v>
      </c>
      <c r="H5454" t="s">
        <v>8637</v>
      </c>
      <c r="I5454" s="1">
        <v>45000</v>
      </c>
      <c r="J5454" s="1">
        <v>45658</v>
      </c>
      <c r="K5454" t="s">
        <v>24826</v>
      </c>
      <c r="L5454" t="s">
        <v>24827</v>
      </c>
      <c r="M5454" t="s">
        <v>20</v>
      </c>
      <c r="N5454">
        <v>2</v>
      </c>
      <c r="O5454">
        <f>Table1[[#This Row],[Price]]-0.1*Table1[[#This Row],[Price]]</f>
        <v>384.21900000000005</v>
      </c>
      <c r="P5454" s="9">
        <f>(Table1[[#This Row],[Expiration Date]]-Table1[[#This Row],[Manufacturing Date]])/365</f>
        <v>1.8027397260273972</v>
      </c>
      <c r="Q5454" t="str">
        <f>IF(Table1[[#This Row],[Expiration Date]]-J5462&gt;12/31/2024,"not expired","expired")</f>
        <v>expired</v>
      </c>
      <c r="R5454">
        <f>Table1[[#This Row],[Discounted Price]]*0.95</f>
        <v>365.00805000000003</v>
      </c>
      <c r="S5454">
        <f>Table1[[#This Row],[Discounted Price]]*0.9</f>
        <v>345.79710000000006</v>
      </c>
      <c r="T5454">
        <f>Table1[[#This Row],[Discounted Price]]*0.8</f>
        <v>307.37520000000006</v>
      </c>
      <c r="U5454">
        <f>Table1[[#This Row],[Price]]*0.52</f>
        <v>221.99320000000003</v>
      </c>
      <c r="V5454">
        <f>(Table1[[#This Row],[Price]]-Table1[[#This Row],[Scrap value]])/2</f>
        <v>102.4584</v>
      </c>
    </row>
    <row r="5455" spans="1:22" x14ac:dyDescent="0.25">
      <c r="A5455" t="s">
        <v>24828</v>
      </c>
      <c r="B5455" t="s">
        <v>22</v>
      </c>
      <c r="C5455" t="s">
        <v>47</v>
      </c>
      <c r="D5455" t="s">
        <v>24829</v>
      </c>
      <c r="E5455">
        <v>35.6</v>
      </c>
      <c r="F5455">
        <v>65</v>
      </c>
      <c r="G5455" t="s">
        <v>43730</v>
      </c>
      <c r="H5455" t="s">
        <v>563</v>
      </c>
      <c r="I5455" s="1">
        <v>45000</v>
      </c>
      <c r="J5455" s="1">
        <v>45658</v>
      </c>
      <c r="K5455" t="s">
        <v>24830</v>
      </c>
      <c r="L5455" t="s">
        <v>24831</v>
      </c>
      <c r="M5455" t="s">
        <v>45</v>
      </c>
      <c r="N5455">
        <v>5</v>
      </c>
      <c r="O5455">
        <f>Table1[[#This Row],[Price]]-0.1*Table1[[#This Row],[Price]]</f>
        <v>32.04</v>
      </c>
      <c r="P5455" s="9">
        <f>(Table1[[#This Row],[Expiration Date]]-Table1[[#This Row],[Manufacturing Date]])/365</f>
        <v>1.8027397260273972</v>
      </c>
      <c r="Q5455" t="str">
        <f>IF(Table1[[#This Row],[Expiration Date]]-J5463&gt;12/31/2024,"not expired","expired")</f>
        <v>not expired</v>
      </c>
      <c r="R5455">
        <f>Table1[[#This Row],[Discounted Price]]*0.95</f>
        <v>30.437999999999999</v>
      </c>
      <c r="S5455">
        <f>Table1[[#This Row],[Discounted Price]]*0.9</f>
        <v>28.835999999999999</v>
      </c>
      <c r="T5455">
        <f>Table1[[#This Row],[Discounted Price]]*0.8</f>
        <v>25.632000000000001</v>
      </c>
      <c r="U5455">
        <f>Table1[[#This Row],[Price]]*0.52</f>
        <v>18.512</v>
      </c>
      <c r="V5455">
        <f>(Table1[[#This Row],[Price]]-Table1[[#This Row],[Scrap value]])/2</f>
        <v>8.5440000000000005</v>
      </c>
    </row>
    <row r="5456" spans="1:22" x14ac:dyDescent="0.25">
      <c r="A5456" t="s">
        <v>24832</v>
      </c>
      <c r="B5456" t="s">
        <v>15</v>
      </c>
      <c r="C5456" t="s">
        <v>47</v>
      </c>
      <c r="D5456" t="s">
        <v>24833</v>
      </c>
      <c r="E5456">
        <v>126.63</v>
      </c>
      <c r="F5456">
        <v>64</v>
      </c>
      <c r="G5456" t="s">
        <v>43730</v>
      </c>
      <c r="H5456" t="s">
        <v>8537</v>
      </c>
      <c r="I5456" s="1">
        <v>44927</v>
      </c>
      <c r="J5456" s="1">
        <v>45292</v>
      </c>
      <c r="K5456" t="s">
        <v>24834</v>
      </c>
      <c r="L5456" t="s">
        <v>24835</v>
      </c>
      <c r="M5456" t="s">
        <v>45</v>
      </c>
      <c r="N5456">
        <v>4</v>
      </c>
      <c r="O5456">
        <f>Table1[[#This Row],[Price]]-0.1*Table1[[#This Row],[Price]]</f>
        <v>113.967</v>
      </c>
      <c r="P5456" s="9">
        <f>(Table1[[#This Row],[Expiration Date]]-Table1[[#This Row],[Manufacturing Date]])/365</f>
        <v>1</v>
      </c>
      <c r="Q5456" t="str">
        <f>IF(Table1[[#This Row],[Expiration Date]]-J5464&gt;12/31/2024,"not expired","expired")</f>
        <v>expired</v>
      </c>
      <c r="R5456">
        <f>Table1[[#This Row],[Discounted Price]]*0.95</f>
        <v>108.26864999999999</v>
      </c>
      <c r="S5456">
        <f>Table1[[#This Row],[Discounted Price]]*0.9</f>
        <v>102.5703</v>
      </c>
      <c r="T5456">
        <f>Table1[[#This Row],[Discounted Price]]*0.8</f>
        <v>91.173600000000008</v>
      </c>
      <c r="U5456">
        <f>Table1[[#This Row],[Price]]*0.52</f>
        <v>65.8476</v>
      </c>
      <c r="V5456">
        <f>(Table1[[#This Row],[Price]]-Table1[[#This Row],[Scrap value]])/2</f>
        <v>30.391199999999998</v>
      </c>
    </row>
    <row r="5457" spans="1:22" x14ac:dyDescent="0.25">
      <c r="A5457" t="s">
        <v>24836</v>
      </c>
      <c r="B5457" t="s">
        <v>15</v>
      </c>
      <c r="C5457" t="s">
        <v>47</v>
      </c>
      <c r="D5457" t="s">
        <v>24837</v>
      </c>
      <c r="E5457">
        <v>490.72</v>
      </c>
      <c r="F5457">
        <v>10</v>
      </c>
      <c r="G5457" t="s">
        <v>43729</v>
      </c>
      <c r="H5457" t="s">
        <v>563</v>
      </c>
      <c r="I5457" s="1">
        <v>44927</v>
      </c>
      <c r="J5457" s="1">
        <v>46023</v>
      </c>
      <c r="K5457" t="s">
        <v>24838</v>
      </c>
      <c r="L5457" t="s">
        <v>24839</v>
      </c>
      <c r="M5457" t="s">
        <v>20</v>
      </c>
      <c r="N5457">
        <v>5</v>
      </c>
      <c r="O5457">
        <f>Table1[[#This Row],[Price]]-0.1*Table1[[#This Row],[Price]]</f>
        <v>441.64800000000002</v>
      </c>
      <c r="P5457" s="9">
        <f>(Table1[[#This Row],[Expiration Date]]-Table1[[#This Row],[Manufacturing Date]])/365</f>
        <v>3.0027397260273974</v>
      </c>
      <c r="Q5457" t="str">
        <f>IF(Table1[[#This Row],[Expiration Date]]-J5465&gt;12/31/2024,"not expired","expired")</f>
        <v>not expired</v>
      </c>
      <c r="R5457">
        <f>Table1[[#This Row],[Discounted Price]]*0.95</f>
        <v>419.56560000000002</v>
      </c>
      <c r="S5457">
        <f>Table1[[#This Row],[Discounted Price]]*0.9</f>
        <v>397.48320000000001</v>
      </c>
      <c r="T5457">
        <f>Table1[[#This Row],[Discounted Price]]*0.8</f>
        <v>353.31840000000005</v>
      </c>
      <c r="U5457">
        <f>Table1[[#This Row],[Price]]*0.52</f>
        <v>255.17440000000002</v>
      </c>
      <c r="V5457">
        <f>(Table1[[#This Row],[Price]]-Table1[[#This Row],[Scrap value]])/2</f>
        <v>117.7728</v>
      </c>
    </row>
    <row r="5458" spans="1:22" x14ac:dyDescent="0.25">
      <c r="A5458" t="s">
        <v>24840</v>
      </c>
      <c r="B5458" t="s">
        <v>29</v>
      </c>
      <c r="C5458" t="s">
        <v>47</v>
      </c>
      <c r="D5458" t="s">
        <v>24841</v>
      </c>
      <c r="E5458">
        <v>68.209999999999994</v>
      </c>
      <c r="F5458">
        <v>55</v>
      </c>
      <c r="G5458" t="s">
        <v>43730</v>
      </c>
      <c r="H5458" t="s">
        <v>5444</v>
      </c>
      <c r="I5458" s="1">
        <v>45000</v>
      </c>
      <c r="J5458" s="1">
        <v>46023</v>
      </c>
      <c r="K5458" t="s">
        <v>24842</v>
      </c>
      <c r="L5458" t="s">
        <v>24843</v>
      </c>
      <c r="M5458" t="s">
        <v>45</v>
      </c>
      <c r="N5458">
        <v>2</v>
      </c>
      <c r="O5458">
        <f>Table1[[#This Row],[Price]]-0.1*Table1[[#This Row],[Price]]</f>
        <v>61.388999999999996</v>
      </c>
      <c r="P5458" s="9">
        <f>(Table1[[#This Row],[Expiration Date]]-Table1[[#This Row],[Manufacturing Date]])/365</f>
        <v>2.8027397260273972</v>
      </c>
      <c r="Q5458" t="str">
        <f>IF(Table1[[#This Row],[Expiration Date]]-J5466&gt;12/31/2024,"not expired","expired")</f>
        <v>not expired</v>
      </c>
      <c r="R5458">
        <f>Table1[[#This Row],[Discounted Price]]*0.95</f>
        <v>58.319549999999992</v>
      </c>
      <c r="S5458">
        <f>Table1[[#This Row],[Discounted Price]]*0.9</f>
        <v>55.250099999999996</v>
      </c>
      <c r="T5458">
        <f>Table1[[#This Row],[Discounted Price]]*0.8</f>
        <v>49.111199999999997</v>
      </c>
      <c r="U5458">
        <f>Table1[[#This Row],[Price]]*0.52</f>
        <v>35.469200000000001</v>
      </c>
      <c r="V5458">
        <f>(Table1[[#This Row],[Price]]-Table1[[#This Row],[Scrap value]])/2</f>
        <v>16.370399999999997</v>
      </c>
    </row>
    <row r="5459" spans="1:22" x14ac:dyDescent="0.25">
      <c r="A5459" t="s">
        <v>24844</v>
      </c>
      <c r="B5459" t="s">
        <v>29</v>
      </c>
      <c r="C5459" t="s">
        <v>47</v>
      </c>
      <c r="D5459" t="s">
        <v>24845</v>
      </c>
      <c r="E5459">
        <v>320.17</v>
      </c>
      <c r="F5459">
        <v>3</v>
      </c>
      <c r="G5459" t="s">
        <v>43728</v>
      </c>
      <c r="H5459" t="s">
        <v>4525</v>
      </c>
      <c r="I5459" s="1">
        <v>45000</v>
      </c>
      <c r="J5459" s="1">
        <v>45658</v>
      </c>
      <c r="K5459" t="s">
        <v>24846</v>
      </c>
      <c r="L5459" t="s">
        <v>24847</v>
      </c>
      <c r="M5459" t="s">
        <v>20</v>
      </c>
      <c r="N5459">
        <v>4</v>
      </c>
      <c r="O5459">
        <f>Table1[[#This Row],[Price]]-0.1*Table1[[#This Row],[Price]]</f>
        <v>288.15300000000002</v>
      </c>
      <c r="P5459" s="9">
        <f>(Table1[[#This Row],[Expiration Date]]-Table1[[#This Row],[Manufacturing Date]])/365</f>
        <v>1.8027397260273972</v>
      </c>
      <c r="Q5459" t="str">
        <f>IF(Table1[[#This Row],[Expiration Date]]-J5467&gt;12/31/2024,"not expired","expired")</f>
        <v>not expired</v>
      </c>
      <c r="R5459">
        <f>Table1[[#This Row],[Discounted Price]]*0.95</f>
        <v>273.74535000000003</v>
      </c>
      <c r="S5459">
        <f>Table1[[#This Row],[Discounted Price]]*0.9</f>
        <v>259.33770000000004</v>
      </c>
      <c r="T5459">
        <f>Table1[[#This Row],[Discounted Price]]*0.8</f>
        <v>230.52240000000003</v>
      </c>
      <c r="U5459">
        <f>Table1[[#This Row],[Price]]*0.52</f>
        <v>166.48840000000001</v>
      </c>
      <c r="V5459">
        <f>(Table1[[#This Row],[Price]]-Table1[[#This Row],[Scrap value]])/2</f>
        <v>76.840800000000002</v>
      </c>
    </row>
    <row r="5460" spans="1:22" x14ac:dyDescent="0.25">
      <c r="A5460" t="s">
        <v>24848</v>
      </c>
      <c r="B5460" t="s">
        <v>22</v>
      </c>
      <c r="C5460" t="s">
        <v>47</v>
      </c>
      <c r="D5460" t="s">
        <v>24849</v>
      </c>
      <c r="E5460">
        <v>114.78</v>
      </c>
      <c r="F5460">
        <v>29</v>
      </c>
      <c r="G5460" t="s">
        <v>43728</v>
      </c>
      <c r="H5460" t="s">
        <v>21984</v>
      </c>
      <c r="I5460" s="1">
        <v>44927</v>
      </c>
      <c r="J5460" s="1">
        <v>45658</v>
      </c>
      <c r="K5460" t="s">
        <v>24850</v>
      </c>
      <c r="L5460" t="s">
        <v>24851</v>
      </c>
      <c r="M5460" t="s">
        <v>45</v>
      </c>
      <c r="N5460">
        <v>1</v>
      </c>
      <c r="O5460">
        <f>Table1[[#This Row],[Price]]-0.1*Table1[[#This Row],[Price]]</f>
        <v>103.30199999999999</v>
      </c>
      <c r="P5460" s="9">
        <f>(Table1[[#This Row],[Expiration Date]]-Table1[[#This Row],[Manufacturing Date]])/365</f>
        <v>2.0027397260273974</v>
      </c>
      <c r="Q5460" t="str">
        <f>IF(Table1[[#This Row],[Expiration Date]]-J5468&gt;12/31/2024,"not expired","expired")</f>
        <v>expired</v>
      </c>
      <c r="R5460">
        <f>Table1[[#This Row],[Discounted Price]]*0.95</f>
        <v>98.136899999999983</v>
      </c>
      <c r="S5460">
        <f>Table1[[#This Row],[Discounted Price]]*0.9</f>
        <v>92.971800000000002</v>
      </c>
      <c r="T5460">
        <f>Table1[[#This Row],[Discounted Price]]*0.8</f>
        <v>82.641599999999997</v>
      </c>
      <c r="U5460">
        <f>Table1[[#This Row],[Price]]*0.52</f>
        <v>59.685600000000001</v>
      </c>
      <c r="V5460">
        <f>(Table1[[#This Row],[Price]]-Table1[[#This Row],[Scrap value]])/2</f>
        <v>27.5472</v>
      </c>
    </row>
    <row r="5461" spans="1:22" x14ac:dyDescent="0.25">
      <c r="A5461" t="s">
        <v>24852</v>
      </c>
      <c r="B5461" t="s">
        <v>15</v>
      </c>
      <c r="C5461" t="s">
        <v>47</v>
      </c>
      <c r="D5461" t="s">
        <v>24853</v>
      </c>
      <c r="E5461">
        <v>16.38</v>
      </c>
      <c r="F5461">
        <v>86</v>
      </c>
      <c r="G5461" t="s">
        <v>43730</v>
      </c>
      <c r="H5461" t="s">
        <v>11630</v>
      </c>
      <c r="I5461" s="1">
        <v>45000</v>
      </c>
      <c r="J5461" s="1">
        <v>45658</v>
      </c>
      <c r="K5461" t="s">
        <v>24854</v>
      </c>
      <c r="L5461" t="s">
        <v>24855</v>
      </c>
      <c r="M5461" t="s">
        <v>45</v>
      </c>
      <c r="N5461">
        <v>1</v>
      </c>
      <c r="O5461">
        <f>Table1[[#This Row],[Price]]-0.1*Table1[[#This Row],[Price]]</f>
        <v>14.741999999999999</v>
      </c>
      <c r="P5461" s="9">
        <f>(Table1[[#This Row],[Expiration Date]]-Table1[[#This Row],[Manufacturing Date]])/365</f>
        <v>1.8027397260273972</v>
      </c>
      <c r="Q5461" t="str">
        <f>IF(Table1[[#This Row],[Expiration Date]]-J5469&gt;12/31/2024,"not expired","expired")</f>
        <v>not expired</v>
      </c>
      <c r="R5461">
        <f>Table1[[#This Row],[Discounted Price]]*0.95</f>
        <v>14.004899999999999</v>
      </c>
      <c r="S5461">
        <f>Table1[[#This Row],[Discounted Price]]*0.9</f>
        <v>13.267799999999999</v>
      </c>
      <c r="T5461">
        <f>Table1[[#This Row],[Discounted Price]]*0.8</f>
        <v>11.7936</v>
      </c>
      <c r="U5461">
        <f>Table1[[#This Row],[Price]]*0.52</f>
        <v>8.5175999999999998</v>
      </c>
      <c r="V5461">
        <f>(Table1[[#This Row],[Price]]-Table1[[#This Row],[Scrap value]])/2</f>
        <v>3.9311999999999996</v>
      </c>
    </row>
    <row r="5462" spans="1:22" x14ac:dyDescent="0.25">
      <c r="A5462" t="s">
        <v>24856</v>
      </c>
      <c r="B5462" t="s">
        <v>35</v>
      </c>
      <c r="C5462" t="s">
        <v>47</v>
      </c>
      <c r="D5462" t="s">
        <v>24857</v>
      </c>
      <c r="E5462">
        <v>466.93</v>
      </c>
      <c r="F5462">
        <v>98</v>
      </c>
      <c r="G5462" t="s">
        <v>43730</v>
      </c>
      <c r="H5462" t="s">
        <v>10370</v>
      </c>
      <c r="I5462" s="1">
        <v>45137</v>
      </c>
      <c r="J5462" s="1">
        <v>45658</v>
      </c>
      <c r="K5462" t="s">
        <v>24858</v>
      </c>
      <c r="L5462" t="s">
        <v>24859</v>
      </c>
      <c r="M5462" t="s">
        <v>20</v>
      </c>
      <c r="N5462">
        <v>5</v>
      </c>
      <c r="O5462">
        <f>Table1[[#This Row],[Price]]-0.1*Table1[[#This Row],[Price]]</f>
        <v>420.23700000000002</v>
      </c>
      <c r="P5462" s="9">
        <f>(Table1[[#This Row],[Expiration Date]]-Table1[[#This Row],[Manufacturing Date]])/365</f>
        <v>1.4273972602739726</v>
      </c>
      <c r="Q5462" t="str">
        <f>IF(Table1[[#This Row],[Expiration Date]]-J5470&gt;12/31/2024,"not expired","expired")</f>
        <v>not expired</v>
      </c>
      <c r="R5462">
        <f>Table1[[#This Row],[Discounted Price]]*0.95</f>
        <v>399.22514999999999</v>
      </c>
      <c r="S5462">
        <f>Table1[[#This Row],[Discounted Price]]*0.9</f>
        <v>378.2133</v>
      </c>
      <c r="T5462">
        <f>Table1[[#This Row],[Discounted Price]]*0.8</f>
        <v>336.18960000000004</v>
      </c>
      <c r="U5462">
        <f>Table1[[#This Row],[Price]]*0.52</f>
        <v>242.80360000000002</v>
      </c>
      <c r="V5462">
        <f>(Table1[[#This Row],[Price]]-Table1[[#This Row],[Scrap value]])/2</f>
        <v>112.06319999999999</v>
      </c>
    </row>
    <row r="5463" spans="1:22" x14ac:dyDescent="0.25">
      <c r="A5463" t="s">
        <v>24860</v>
      </c>
      <c r="B5463" t="s">
        <v>15</v>
      </c>
      <c r="C5463" t="s">
        <v>47</v>
      </c>
      <c r="D5463" t="s">
        <v>24861</v>
      </c>
      <c r="E5463">
        <v>144.03</v>
      </c>
      <c r="F5463">
        <v>70</v>
      </c>
      <c r="G5463" t="s">
        <v>43730</v>
      </c>
      <c r="H5463" t="s">
        <v>4755</v>
      </c>
      <c r="I5463" s="1">
        <v>44927</v>
      </c>
      <c r="J5463" s="1">
        <v>45292</v>
      </c>
      <c r="K5463" t="s">
        <v>24862</v>
      </c>
      <c r="L5463" t="s">
        <v>24863</v>
      </c>
      <c r="M5463" t="s">
        <v>27</v>
      </c>
      <c r="N5463">
        <v>2</v>
      </c>
      <c r="O5463">
        <f>Table1[[#This Row],[Price]]-0.1*Table1[[#This Row],[Price]]</f>
        <v>129.62700000000001</v>
      </c>
      <c r="P5463" s="9">
        <f>(Table1[[#This Row],[Expiration Date]]-Table1[[#This Row],[Manufacturing Date]])/365</f>
        <v>1</v>
      </c>
      <c r="Q5463" t="str">
        <f>IF(Table1[[#This Row],[Expiration Date]]-J5471&gt;12/31/2024,"not expired","expired")</f>
        <v>expired</v>
      </c>
      <c r="R5463">
        <f>Table1[[#This Row],[Discounted Price]]*0.95</f>
        <v>123.14565</v>
      </c>
      <c r="S5463">
        <f>Table1[[#This Row],[Discounted Price]]*0.9</f>
        <v>116.66430000000001</v>
      </c>
      <c r="T5463">
        <f>Table1[[#This Row],[Discounted Price]]*0.8</f>
        <v>103.70160000000001</v>
      </c>
      <c r="U5463">
        <f>Table1[[#This Row],[Price]]*0.52</f>
        <v>74.895600000000002</v>
      </c>
      <c r="V5463">
        <f>(Table1[[#This Row],[Price]]-Table1[[#This Row],[Scrap value]])/2</f>
        <v>34.5672</v>
      </c>
    </row>
    <row r="5464" spans="1:22" x14ac:dyDescent="0.25">
      <c r="A5464" t="s">
        <v>24864</v>
      </c>
      <c r="B5464" t="s">
        <v>22</v>
      </c>
      <c r="C5464" t="s">
        <v>47</v>
      </c>
      <c r="D5464" t="s">
        <v>24865</v>
      </c>
      <c r="E5464">
        <v>216.93</v>
      </c>
      <c r="F5464">
        <v>9</v>
      </c>
      <c r="G5464" t="s">
        <v>43729</v>
      </c>
      <c r="H5464" t="s">
        <v>24866</v>
      </c>
      <c r="I5464" s="1">
        <v>44927</v>
      </c>
      <c r="J5464" s="1">
        <v>45292</v>
      </c>
      <c r="K5464" t="s">
        <v>24867</v>
      </c>
      <c r="L5464" t="s">
        <v>24868</v>
      </c>
      <c r="M5464" t="s">
        <v>45</v>
      </c>
      <c r="N5464">
        <v>3</v>
      </c>
      <c r="O5464">
        <f>Table1[[#This Row],[Price]]-0.1*Table1[[#This Row],[Price]]</f>
        <v>195.23699999999999</v>
      </c>
      <c r="P5464" s="9">
        <f>(Table1[[#This Row],[Expiration Date]]-Table1[[#This Row],[Manufacturing Date]])/365</f>
        <v>1</v>
      </c>
      <c r="Q5464" t="str">
        <f>IF(Table1[[#This Row],[Expiration Date]]-J5472&gt;12/31/2024,"not expired","expired")</f>
        <v>expired</v>
      </c>
      <c r="R5464">
        <f>Table1[[#This Row],[Discounted Price]]*0.95</f>
        <v>185.47514999999999</v>
      </c>
      <c r="S5464">
        <f>Table1[[#This Row],[Discounted Price]]*0.9</f>
        <v>175.7133</v>
      </c>
      <c r="T5464">
        <f>Table1[[#This Row],[Discounted Price]]*0.8</f>
        <v>156.18960000000001</v>
      </c>
      <c r="U5464">
        <f>Table1[[#This Row],[Price]]*0.52</f>
        <v>112.8036</v>
      </c>
      <c r="V5464">
        <f>(Table1[[#This Row],[Price]]-Table1[[#This Row],[Scrap value]])/2</f>
        <v>52.063200000000002</v>
      </c>
    </row>
    <row r="5465" spans="1:22" x14ac:dyDescent="0.25">
      <c r="A5465" t="s">
        <v>24869</v>
      </c>
      <c r="B5465" t="s">
        <v>29</v>
      </c>
      <c r="C5465" t="s">
        <v>47</v>
      </c>
      <c r="D5465" t="s">
        <v>24870</v>
      </c>
      <c r="E5465">
        <v>203.28</v>
      </c>
      <c r="F5465">
        <v>62</v>
      </c>
      <c r="G5465" t="s">
        <v>43729</v>
      </c>
      <c r="H5465" t="s">
        <v>20319</v>
      </c>
      <c r="I5465" s="1">
        <v>45000</v>
      </c>
      <c r="J5465" s="1">
        <v>45658</v>
      </c>
      <c r="K5465" t="s">
        <v>24871</v>
      </c>
      <c r="L5465" t="s">
        <v>24872</v>
      </c>
      <c r="M5465" t="s">
        <v>45</v>
      </c>
      <c r="N5465">
        <v>4</v>
      </c>
      <c r="O5465">
        <f>Table1[[#This Row],[Price]]-0.1*Table1[[#This Row],[Price]]</f>
        <v>182.952</v>
      </c>
      <c r="P5465" s="9">
        <f>(Table1[[#This Row],[Expiration Date]]-Table1[[#This Row],[Manufacturing Date]])/365</f>
        <v>1.8027397260273972</v>
      </c>
      <c r="Q5465" t="str">
        <f>IF(Table1[[#This Row],[Expiration Date]]-J5473&gt;12/31/2024,"not expired","expired")</f>
        <v>not expired</v>
      </c>
      <c r="R5465">
        <f>Table1[[#This Row],[Discounted Price]]*0.95</f>
        <v>173.80439999999999</v>
      </c>
      <c r="S5465">
        <f>Table1[[#This Row],[Discounted Price]]*0.9</f>
        <v>164.6568</v>
      </c>
      <c r="T5465">
        <f>Table1[[#This Row],[Discounted Price]]*0.8</f>
        <v>146.36160000000001</v>
      </c>
      <c r="U5465">
        <f>Table1[[#This Row],[Price]]*0.52</f>
        <v>105.7056</v>
      </c>
      <c r="V5465">
        <f>(Table1[[#This Row],[Price]]-Table1[[#This Row],[Scrap value]])/2</f>
        <v>48.787199999999999</v>
      </c>
    </row>
    <row r="5466" spans="1:22" x14ac:dyDescent="0.25">
      <c r="A5466" t="s">
        <v>24873</v>
      </c>
      <c r="B5466" t="s">
        <v>15</v>
      </c>
      <c r="C5466" t="s">
        <v>47</v>
      </c>
      <c r="D5466" t="s">
        <v>24874</v>
      </c>
      <c r="E5466">
        <v>237.14</v>
      </c>
      <c r="F5466">
        <v>27</v>
      </c>
      <c r="G5466" t="s">
        <v>43728</v>
      </c>
      <c r="H5466" t="s">
        <v>10507</v>
      </c>
      <c r="I5466" s="1">
        <v>45000</v>
      </c>
      <c r="J5466" s="1">
        <v>45658</v>
      </c>
      <c r="K5466" t="s">
        <v>24875</v>
      </c>
      <c r="L5466" t="s">
        <v>24876</v>
      </c>
      <c r="M5466" t="s">
        <v>20</v>
      </c>
      <c r="N5466">
        <v>1</v>
      </c>
      <c r="O5466">
        <f>Table1[[#This Row],[Price]]-0.1*Table1[[#This Row],[Price]]</f>
        <v>213.42599999999999</v>
      </c>
      <c r="P5466" s="9">
        <f>(Table1[[#This Row],[Expiration Date]]-Table1[[#This Row],[Manufacturing Date]])/365</f>
        <v>1.8027397260273972</v>
      </c>
      <c r="Q5466" t="str">
        <f>IF(Table1[[#This Row],[Expiration Date]]-J5474&gt;12/31/2024,"not expired","expired")</f>
        <v>expired</v>
      </c>
      <c r="R5466">
        <f>Table1[[#This Row],[Discounted Price]]*0.95</f>
        <v>202.75469999999999</v>
      </c>
      <c r="S5466">
        <f>Table1[[#This Row],[Discounted Price]]*0.9</f>
        <v>192.08339999999998</v>
      </c>
      <c r="T5466">
        <f>Table1[[#This Row],[Discounted Price]]*0.8</f>
        <v>170.74080000000001</v>
      </c>
      <c r="U5466">
        <f>Table1[[#This Row],[Price]]*0.52</f>
        <v>123.3128</v>
      </c>
      <c r="V5466">
        <f>(Table1[[#This Row],[Price]]-Table1[[#This Row],[Scrap value]])/2</f>
        <v>56.913599999999995</v>
      </c>
    </row>
    <row r="5467" spans="1:22" x14ac:dyDescent="0.25">
      <c r="A5467" t="s">
        <v>24877</v>
      </c>
      <c r="B5467" t="s">
        <v>15</v>
      </c>
      <c r="C5467" t="s">
        <v>47</v>
      </c>
      <c r="D5467" t="s">
        <v>24878</v>
      </c>
      <c r="E5467">
        <v>484.33</v>
      </c>
      <c r="F5467">
        <v>35</v>
      </c>
      <c r="G5467" t="s">
        <v>43729</v>
      </c>
      <c r="H5467" t="s">
        <v>2600</v>
      </c>
      <c r="I5467" s="1">
        <v>45000</v>
      </c>
      <c r="J5467" s="1">
        <v>45292</v>
      </c>
      <c r="K5467" t="s">
        <v>24879</v>
      </c>
      <c r="L5467" t="s">
        <v>24880</v>
      </c>
      <c r="M5467" t="s">
        <v>27</v>
      </c>
      <c r="N5467">
        <v>3</v>
      </c>
      <c r="O5467">
        <f>Table1[[#This Row],[Price]]-0.1*Table1[[#This Row],[Price]]</f>
        <v>435.89699999999999</v>
      </c>
      <c r="P5467" s="9">
        <f>(Table1[[#This Row],[Expiration Date]]-Table1[[#This Row],[Manufacturing Date]])/365</f>
        <v>0.8</v>
      </c>
      <c r="Q5467" t="str">
        <f>IF(Table1[[#This Row],[Expiration Date]]-J5475&gt;12/31/2024,"not expired","expired")</f>
        <v>expired</v>
      </c>
      <c r="R5467">
        <f>Table1[[#This Row],[Discounted Price]]*0.95</f>
        <v>414.10214999999999</v>
      </c>
      <c r="S5467">
        <f>Table1[[#This Row],[Discounted Price]]*0.9</f>
        <v>392.3073</v>
      </c>
      <c r="T5467">
        <f>Table1[[#This Row],[Discounted Price]]*0.8</f>
        <v>348.7176</v>
      </c>
      <c r="U5467">
        <f>Table1[[#This Row],[Price]]*0.52</f>
        <v>251.85159999999999</v>
      </c>
      <c r="V5467">
        <f>(Table1[[#This Row],[Price]]-Table1[[#This Row],[Scrap value]])/2</f>
        <v>116.2392</v>
      </c>
    </row>
    <row r="5468" spans="1:22" x14ac:dyDescent="0.25">
      <c r="A5468" t="s">
        <v>24881</v>
      </c>
      <c r="B5468" t="s">
        <v>22</v>
      </c>
      <c r="C5468" t="s">
        <v>47</v>
      </c>
      <c r="D5468" t="s">
        <v>24882</v>
      </c>
      <c r="E5468">
        <v>223.18</v>
      </c>
      <c r="F5468">
        <v>12</v>
      </c>
      <c r="G5468" t="s">
        <v>43729</v>
      </c>
      <c r="H5468" t="s">
        <v>19588</v>
      </c>
      <c r="I5468" s="1">
        <v>45000</v>
      </c>
      <c r="J5468" s="1">
        <v>46023</v>
      </c>
      <c r="K5468" t="s">
        <v>24883</v>
      </c>
      <c r="L5468" t="s">
        <v>24884</v>
      </c>
      <c r="M5468" t="s">
        <v>20</v>
      </c>
      <c r="N5468">
        <v>2</v>
      </c>
      <c r="O5468">
        <f>Table1[[#This Row],[Price]]-0.1*Table1[[#This Row],[Price]]</f>
        <v>200.86199999999999</v>
      </c>
      <c r="P5468" s="9">
        <f>(Table1[[#This Row],[Expiration Date]]-Table1[[#This Row],[Manufacturing Date]])/365</f>
        <v>2.8027397260273972</v>
      </c>
      <c r="Q5468" t="str">
        <f>IF(Table1[[#This Row],[Expiration Date]]-J5476&gt;12/31/2024,"not expired","expired")</f>
        <v>not expired</v>
      </c>
      <c r="R5468">
        <f>Table1[[#This Row],[Discounted Price]]*0.95</f>
        <v>190.81889999999999</v>
      </c>
      <c r="S5468">
        <f>Table1[[#This Row],[Discounted Price]]*0.9</f>
        <v>180.7758</v>
      </c>
      <c r="T5468">
        <f>Table1[[#This Row],[Discounted Price]]*0.8</f>
        <v>160.68960000000001</v>
      </c>
      <c r="U5468">
        <f>Table1[[#This Row],[Price]]*0.52</f>
        <v>116.0536</v>
      </c>
      <c r="V5468">
        <f>(Table1[[#This Row],[Price]]-Table1[[#This Row],[Scrap value]])/2</f>
        <v>53.563200000000002</v>
      </c>
    </row>
    <row r="5469" spans="1:22" x14ac:dyDescent="0.25">
      <c r="A5469" t="s">
        <v>24885</v>
      </c>
      <c r="B5469" t="s">
        <v>29</v>
      </c>
      <c r="C5469" t="s">
        <v>47</v>
      </c>
      <c r="D5469" t="s">
        <v>24886</v>
      </c>
      <c r="E5469">
        <v>262.5</v>
      </c>
      <c r="F5469">
        <v>49</v>
      </c>
      <c r="G5469" t="s">
        <v>43729</v>
      </c>
      <c r="H5469" t="s">
        <v>14907</v>
      </c>
      <c r="I5469" s="1">
        <v>44927</v>
      </c>
      <c r="J5469" s="1">
        <v>45292</v>
      </c>
      <c r="K5469" t="s">
        <v>24887</v>
      </c>
      <c r="L5469" t="s">
        <v>24888</v>
      </c>
      <c r="M5469" t="s">
        <v>20</v>
      </c>
      <c r="N5469">
        <v>1</v>
      </c>
      <c r="O5469">
        <f>Table1[[#This Row],[Price]]-0.1*Table1[[#This Row],[Price]]</f>
        <v>236.25</v>
      </c>
      <c r="P5469" s="9">
        <f>(Table1[[#This Row],[Expiration Date]]-Table1[[#This Row],[Manufacturing Date]])/365</f>
        <v>1</v>
      </c>
      <c r="Q5469" t="str">
        <f>IF(Table1[[#This Row],[Expiration Date]]-J5477&gt;12/31/2024,"not expired","expired")</f>
        <v>expired</v>
      </c>
      <c r="R5469">
        <f>Table1[[#This Row],[Discounted Price]]*0.95</f>
        <v>224.4375</v>
      </c>
      <c r="S5469">
        <f>Table1[[#This Row],[Discounted Price]]*0.9</f>
        <v>212.625</v>
      </c>
      <c r="T5469">
        <f>Table1[[#This Row],[Discounted Price]]*0.8</f>
        <v>189</v>
      </c>
      <c r="U5469">
        <f>Table1[[#This Row],[Price]]*0.52</f>
        <v>136.5</v>
      </c>
      <c r="V5469">
        <f>(Table1[[#This Row],[Price]]-Table1[[#This Row],[Scrap value]])/2</f>
        <v>63</v>
      </c>
    </row>
    <row r="5470" spans="1:22" x14ac:dyDescent="0.25">
      <c r="A5470" t="s">
        <v>24889</v>
      </c>
      <c r="B5470" t="s">
        <v>22</v>
      </c>
      <c r="C5470" t="s">
        <v>47</v>
      </c>
      <c r="D5470" t="s">
        <v>24890</v>
      </c>
      <c r="E5470">
        <v>180.83</v>
      </c>
      <c r="F5470">
        <v>57</v>
      </c>
      <c r="G5470" t="s">
        <v>43730</v>
      </c>
      <c r="H5470" t="s">
        <v>23171</v>
      </c>
      <c r="I5470" s="1">
        <v>44927</v>
      </c>
      <c r="J5470" s="1">
        <v>45292</v>
      </c>
      <c r="K5470" t="s">
        <v>24891</v>
      </c>
      <c r="L5470" t="s">
        <v>24892</v>
      </c>
      <c r="M5470" t="s">
        <v>20</v>
      </c>
      <c r="N5470">
        <v>4</v>
      </c>
      <c r="O5470">
        <f>Table1[[#This Row],[Price]]-0.1*Table1[[#This Row],[Price]]</f>
        <v>162.74700000000001</v>
      </c>
      <c r="P5470" s="9">
        <f>(Table1[[#This Row],[Expiration Date]]-Table1[[#This Row],[Manufacturing Date]])/365</f>
        <v>1</v>
      </c>
      <c r="Q5470" t="str">
        <f>IF(Table1[[#This Row],[Expiration Date]]-J5478&gt;12/31/2024,"not expired","expired")</f>
        <v>expired</v>
      </c>
      <c r="R5470">
        <f>Table1[[#This Row],[Discounted Price]]*0.95</f>
        <v>154.60965000000002</v>
      </c>
      <c r="S5470">
        <f>Table1[[#This Row],[Discounted Price]]*0.9</f>
        <v>146.47230000000002</v>
      </c>
      <c r="T5470">
        <f>Table1[[#This Row],[Discounted Price]]*0.8</f>
        <v>130.19760000000002</v>
      </c>
      <c r="U5470">
        <f>Table1[[#This Row],[Price]]*0.52</f>
        <v>94.031600000000012</v>
      </c>
      <c r="V5470">
        <f>(Table1[[#This Row],[Price]]-Table1[[#This Row],[Scrap value]])/2</f>
        <v>43.3992</v>
      </c>
    </row>
    <row r="5471" spans="1:22" x14ac:dyDescent="0.25">
      <c r="A5471" t="s">
        <v>24893</v>
      </c>
      <c r="B5471" t="s">
        <v>15</v>
      </c>
      <c r="C5471" t="s">
        <v>47</v>
      </c>
      <c r="D5471" t="s">
        <v>24894</v>
      </c>
      <c r="E5471">
        <v>294.04000000000002</v>
      </c>
      <c r="F5471">
        <v>93</v>
      </c>
      <c r="G5471" t="s">
        <v>43729</v>
      </c>
      <c r="H5471" t="s">
        <v>24895</v>
      </c>
      <c r="I5471" s="1">
        <v>45000</v>
      </c>
      <c r="J5471" s="1">
        <v>46023</v>
      </c>
      <c r="K5471" t="s">
        <v>24896</v>
      </c>
      <c r="L5471" t="s">
        <v>24897</v>
      </c>
      <c r="M5471" t="s">
        <v>27</v>
      </c>
      <c r="N5471">
        <v>2</v>
      </c>
      <c r="O5471">
        <f>Table1[[#This Row],[Price]]-0.1*Table1[[#This Row],[Price]]</f>
        <v>264.63600000000002</v>
      </c>
      <c r="P5471" s="9">
        <f>(Table1[[#This Row],[Expiration Date]]-Table1[[#This Row],[Manufacturing Date]])/365</f>
        <v>2.8027397260273972</v>
      </c>
      <c r="Q5471" t="str">
        <f>IF(Table1[[#This Row],[Expiration Date]]-J5479&gt;12/31/2024,"not expired","expired")</f>
        <v>not expired</v>
      </c>
      <c r="R5471">
        <f>Table1[[#This Row],[Discounted Price]]*0.95</f>
        <v>251.4042</v>
      </c>
      <c r="S5471">
        <f>Table1[[#This Row],[Discounted Price]]*0.9</f>
        <v>238.17240000000004</v>
      </c>
      <c r="T5471">
        <f>Table1[[#This Row],[Discounted Price]]*0.8</f>
        <v>211.70880000000002</v>
      </c>
      <c r="U5471">
        <f>Table1[[#This Row],[Price]]*0.52</f>
        <v>152.9008</v>
      </c>
      <c r="V5471">
        <f>(Table1[[#This Row],[Price]]-Table1[[#This Row],[Scrap value]])/2</f>
        <v>70.569600000000008</v>
      </c>
    </row>
    <row r="5472" spans="1:22" x14ac:dyDescent="0.25">
      <c r="A5472" t="s">
        <v>24898</v>
      </c>
      <c r="B5472" t="s">
        <v>22</v>
      </c>
      <c r="C5472" t="s">
        <v>47</v>
      </c>
      <c r="D5472" t="s">
        <v>24899</v>
      </c>
      <c r="E5472">
        <v>128.91999999999999</v>
      </c>
      <c r="F5472">
        <v>28</v>
      </c>
      <c r="G5472" t="s">
        <v>43730</v>
      </c>
      <c r="H5472" t="s">
        <v>12673</v>
      </c>
      <c r="I5472" s="1">
        <v>45000</v>
      </c>
      <c r="J5472" s="1">
        <v>46023</v>
      </c>
      <c r="K5472" t="s">
        <v>24900</v>
      </c>
      <c r="L5472" t="s">
        <v>24901</v>
      </c>
      <c r="M5472" t="s">
        <v>27</v>
      </c>
      <c r="N5472">
        <v>4</v>
      </c>
      <c r="O5472">
        <f>Table1[[#This Row],[Price]]-0.1*Table1[[#This Row],[Price]]</f>
        <v>116.02799999999999</v>
      </c>
      <c r="P5472" s="9">
        <f>(Table1[[#This Row],[Expiration Date]]-Table1[[#This Row],[Manufacturing Date]])/365</f>
        <v>2.8027397260273972</v>
      </c>
      <c r="Q5472" t="str">
        <f>IF(Table1[[#This Row],[Expiration Date]]-J5480&gt;12/31/2024,"not expired","expired")</f>
        <v>not expired</v>
      </c>
      <c r="R5472">
        <f>Table1[[#This Row],[Discounted Price]]*0.95</f>
        <v>110.22659999999999</v>
      </c>
      <c r="S5472">
        <f>Table1[[#This Row],[Discounted Price]]*0.9</f>
        <v>104.42519999999999</v>
      </c>
      <c r="T5472">
        <f>Table1[[#This Row],[Discounted Price]]*0.8</f>
        <v>92.822400000000002</v>
      </c>
      <c r="U5472">
        <f>Table1[[#This Row],[Price]]*0.52</f>
        <v>67.038399999999996</v>
      </c>
      <c r="V5472">
        <f>(Table1[[#This Row],[Price]]-Table1[[#This Row],[Scrap value]])/2</f>
        <v>30.940799999999996</v>
      </c>
    </row>
    <row r="5473" spans="1:22" x14ac:dyDescent="0.25">
      <c r="A5473" t="s">
        <v>24902</v>
      </c>
      <c r="B5473" t="s">
        <v>15</v>
      </c>
      <c r="C5473" t="s">
        <v>47</v>
      </c>
      <c r="D5473" t="s">
        <v>24903</v>
      </c>
      <c r="E5473">
        <v>32.49</v>
      </c>
      <c r="F5473">
        <v>66</v>
      </c>
      <c r="G5473" t="s">
        <v>43728</v>
      </c>
      <c r="H5473" t="s">
        <v>24904</v>
      </c>
      <c r="I5473" s="1">
        <v>45000</v>
      </c>
      <c r="J5473" s="1">
        <v>45292</v>
      </c>
      <c r="K5473" t="s">
        <v>24905</v>
      </c>
      <c r="L5473" t="s">
        <v>24906</v>
      </c>
      <c r="M5473" t="s">
        <v>27</v>
      </c>
      <c r="N5473">
        <v>3</v>
      </c>
      <c r="O5473">
        <f>Table1[[#This Row],[Price]]-0.1*Table1[[#This Row],[Price]]</f>
        <v>29.241</v>
      </c>
      <c r="P5473" s="9">
        <f>(Table1[[#This Row],[Expiration Date]]-Table1[[#This Row],[Manufacturing Date]])/365</f>
        <v>0.8</v>
      </c>
      <c r="Q5473" t="str">
        <f>IF(Table1[[#This Row],[Expiration Date]]-J5481&gt;12/31/2024,"not expired","expired")</f>
        <v>expired</v>
      </c>
      <c r="R5473">
        <f>Table1[[#This Row],[Discounted Price]]*0.95</f>
        <v>27.778949999999998</v>
      </c>
      <c r="S5473">
        <f>Table1[[#This Row],[Discounted Price]]*0.9</f>
        <v>26.3169</v>
      </c>
      <c r="T5473">
        <f>Table1[[#This Row],[Discounted Price]]*0.8</f>
        <v>23.392800000000001</v>
      </c>
      <c r="U5473">
        <f>Table1[[#This Row],[Price]]*0.52</f>
        <v>16.8948</v>
      </c>
      <c r="V5473">
        <f>(Table1[[#This Row],[Price]]-Table1[[#This Row],[Scrap value]])/2</f>
        <v>7.797600000000001</v>
      </c>
    </row>
    <row r="5474" spans="1:22" x14ac:dyDescent="0.25">
      <c r="A5474" t="s">
        <v>24907</v>
      </c>
      <c r="B5474" t="s">
        <v>29</v>
      </c>
      <c r="C5474" t="s">
        <v>47</v>
      </c>
      <c r="D5474" t="s">
        <v>24908</v>
      </c>
      <c r="E5474">
        <v>438.97</v>
      </c>
      <c r="F5474">
        <v>39</v>
      </c>
      <c r="G5474" t="s">
        <v>43730</v>
      </c>
      <c r="H5474" t="s">
        <v>154</v>
      </c>
      <c r="I5474" s="1">
        <v>44927</v>
      </c>
      <c r="J5474" s="1">
        <v>46023</v>
      </c>
      <c r="K5474" t="s">
        <v>24909</v>
      </c>
      <c r="L5474" t="s">
        <v>24910</v>
      </c>
      <c r="M5474" t="s">
        <v>27</v>
      </c>
      <c r="N5474">
        <v>3</v>
      </c>
      <c r="O5474">
        <f>Table1[[#This Row],[Price]]-0.1*Table1[[#This Row],[Price]]</f>
        <v>395.07300000000004</v>
      </c>
      <c r="P5474" s="9">
        <f>(Table1[[#This Row],[Expiration Date]]-Table1[[#This Row],[Manufacturing Date]])/365</f>
        <v>3.0027397260273974</v>
      </c>
      <c r="Q5474" t="str">
        <f>IF(Table1[[#This Row],[Expiration Date]]-J5482&gt;12/31/2024,"not expired","expired")</f>
        <v>not expired</v>
      </c>
      <c r="R5474">
        <f>Table1[[#This Row],[Discounted Price]]*0.95</f>
        <v>375.31935000000004</v>
      </c>
      <c r="S5474">
        <f>Table1[[#This Row],[Discounted Price]]*0.9</f>
        <v>355.56570000000005</v>
      </c>
      <c r="T5474">
        <f>Table1[[#This Row],[Discounted Price]]*0.8</f>
        <v>316.05840000000006</v>
      </c>
      <c r="U5474">
        <f>Table1[[#This Row],[Price]]*0.52</f>
        <v>228.26440000000002</v>
      </c>
      <c r="V5474">
        <f>(Table1[[#This Row],[Price]]-Table1[[#This Row],[Scrap value]])/2</f>
        <v>105.3528</v>
      </c>
    </row>
    <row r="5475" spans="1:22" x14ac:dyDescent="0.25">
      <c r="A5475" t="s">
        <v>24911</v>
      </c>
      <c r="B5475" t="s">
        <v>22</v>
      </c>
      <c r="C5475" t="s">
        <v>47</v>
      </c>
      <c r="D5475" t="s">
        <v>24912</v>
      </c>
      <c r="E5475">
        <v>398.34</v>
      </c>
      <c r="F5475">
        <v>16</v>
      </c>
      <c r="G5475" t="s">
        <v>43730</v>
      </c>
      <c r="H5475" t="s">
        <v>13173</v>
      </c>
      <c r="I5475" s="1">
        <v>45000</v>
      </c>
      <c r="J5475" s="1">
        <v>45292</v>
      </c>
      <c r="K5475" t="s">
        <v>24913</v>
      </c>
      <c r="L5475" t="s">
        <v>24914</v>
      </c>
      <c r="M5475" t="s">
        <v>20</v>
      </c>
      <c r="N5475">
        <v>3</v>
      </c>
      <c r="O5475">
        <f>Table1[[#This Row],[Price]]-0.1*Table1[[#This Row],[Price]]</f>
        <v>358.50599999999997</v>
      </c>
      <c r="P5475" s="9">
        <f>(Table1[[#This Row],[Expiration Date]]-Table1[[#This Row],[Manufacturing Date]])/365</f>
        <v>0.8</v>
      </c>
      <c r="Q5475" t="str">
        <f>IF(Table1[[#This Row],[Expiration Date]]-J5483&gt;12/31/2024,"not expired","expired")</f>
        <v>expired</v>
      </c>
      <c r="R5475">
        <f>Table1[[#This Row],[Discounted Price]]*0.95</f>
        <v>340.58069999999998</v>
      </c>
      <c r="S5475">
        <f>Table1[[#This Row],[Discounted Price]]*0.9</f>
        <v>322.65539999999999</v>
      </c>
      <c r="T5475">
        <f>Table1[[#This Row],[Discounted Price]]*0.8</f>
        <v>286.8048</v>
      </c>
      <c r="U5475">
        <f>Table1[[#This Row],[Price]]*0.52</f>
        <v>207.13679999999999</v>
      </c>
      <c r="V5475">
        <f>(Table1[[#This Row],[Price]]-Table1[[#This Row],[Scrap value]])/2</f>
        <v>95.601599999999991</v>
      </c>
    </row>
    <row r="5476" spans="1:22" x14ac:dyDescent="0.25">
      <c r="A5476" t="s">
        <v>24915</v>
      </c>
      <c r="B5476" t="s">
        <v>22</v>
      </c>
      <c r="C5476" t="s">
        <v>47</v>
      </c>
      <c r="D5476" t="s">
        <v>24916</v>
      </c>
      <c r="E5476">
        <v>177.26</v>
      </c>
      <c r="F5476">
        <v>54</v>
      </c>
      <c r="G5476" t="s">
        <v>43730</v>
      </c>
      <c r="H5476" t="s">
        <v>12868</v>
      </c>
      <c r="I5476" s="1">
        <v>45000</v>
      </c>
      <c r="J5476" s="1">
        <v>45292</v>
      </c>
      <c r="K5476" t="s">
        <v>24917</v>
      </c>
      <c r="L5476" t="s">
        <v>24918</v>
      </c>
      <c r="M5476" t="s">
        <v>20</v>
      </c>
      <c r="N5476">
        <v>4</v>
      </c>
      <c r="O5476">
        <f>Table1[[#This Row],[Price]]-0.1*Table1[[#This Row],[Price]]</f>
        <v>159.53399999999999</v>
      </c>
      <c r="P5476" s="9">
        <f>(Table1[[#This Row],[Expiration Date]]-Table1[[#This Row],[Manufacturing Date]])/365</f>
        <v>0.8</v>
      </c>
      <c r="Q5476" t="str">
        <f>IF(Table1[[#This Row],[Expiration Date]]-J5484&gt;12/31/2024,"not expired","expired")</f>
        <v>expired</v>
      </c>
      <c r="R5476">
        <f>Table1[[#This Row],[Discounted Price]]*0.95</f>
        <v>151.5573</v>
      </c>
      <c r="S5476">
        <f>Table1[[#This Row],[Discounted Price]]*0.9</f>
        <v>143.5806</v>
      </c>
      <c r="T5476">
        <f>Table1[[#This Row],[Discounted Price]]*0.8</f>
        <v>127.6272</v>
      </c>
      <c r="U5476">
        <f>Table1[[#This Row],[Price]]*0.52</f>
        <v>92.175200000000004</v>
      </c>
      <c r="V5476">
        <f>(Table1[[#This Row],[Price]]-Table1[[#This Row],[Scrap value]])/2</f>
        <v>42.542399999999994</v>
      </c>
    </row>
    <row r="5477" spans="1:22" x14ac:dyDescent="0.25">
      <c r="A5477" t="s">
        <v>24919</v>
      </c>
      <c r="B5477" t="s">
        <v>29</v>
      </c>
      <c r="C5477" t="s">
        <v>47</v>
      </c>
      <c r="D5477" t="s">
        <v>24920</v>
      </c>
      <c r="E5477">
        <v>128.91</v>
      </c>
      <c r="F5477">
        <v>17</v>
      </c>
      <c r="G5477" t="s">
        <v>43730</v>
      </c>
      <c r="H5477" t="s">
        <v>3644</v>
      </c>
      <c r="I5477" s="1">
        <v>44927</v>
      </c>
      <c r="J5477" s="1">
        <v>45658</v>
      </c>
      <c r="K5477" t="s">
        <v>24921</v>
      </c>
      <c r="L5477" t="s">
        <v>24922</v>
      </c>
      <c r="M5477" t="s">
        <v>45</v>
      </c>
      <c r="N5477">
        <v>1</v>
      </c>
      <c r="O5477">
        <f>Table1[[#This Row],[Price]]-0.1*Table1[[#This Row],[Price]]</f>
        <v>116.01899999999999</v>
      </c>
      <c r="P5477" s="9">
        <f>(Table1[[#This Row],[Expiration Date]]-Table1[[#This Row],[Manufacturing Date]])/365</f>
        <v>2.0027397260273974</v>
      </c>
      <c r="Q5477" t="str">
        <f>IF(Table1[[#This Row],[Expiration Date]]-J5485&gt;12/31/2024,"not expired","expired")</f>
        <v>expired</v>
      </c>
      <c r="R5477">
        <f>Table1[[#This Row],[Discounted Price]]*0.95</f>
        <v>110.21804999999999</v>
      </c>
      <c r="S5477">
        <f>Table1[[#This Row],[Discounted Price]]*0.9</f>
        <v>104.41709999999999</v>
      </c>
      <c r="T5477">
        <f>Table1[[#This Row],[Discounted Price]]*0.8</f>
        <v>92.815200000000004</v>
      </c>
      <c r="U5477">
        <f>Table1[[#This Row],[Price]]*0.52</f>
        <v>67.033199999999994</v>
      </c>
      <c r="V5477">
        <f>(Table1[[#This Row],[Price]]-Table1[[#This Row],[Scrap value]])/2</f>
        <v>30.938400000000001</v>
      </c>
    </row>
    <row r="5478" spans="1:22" x14ac:dyDescent="0.25">
      <c r="A5478" t="s">
        <v>24923</v>
      </c>
      <c r="B5478" t="s">
        <v>15</v>
      </c>
      <c r="C5478" t="s">
        <v>47</v>
      </c>
      <c r="D5478" t="s">
        <v>24924</v>
      </c>
      <c r="E5478">
        <v>80.92</v>
      </c>
      <c r="F5478">
        <v>82</v>
      </c>
      <c r="G5478" t="s">
        <v>43728</v>
      </c>
      <c r="H5478" t="s">
        <v>2912</v>
      </c>
      <c r="I5478" s="1">
        <v>45137</v>
      </c>
      <c r="J5478" s="1">
        <v>45658</v>
      </c>
      <c r="K5478" t="s">
        <v>24925</v>
      </c>
      <c r="L5478" t="s">
        <v>24926</v>
      </c>
      <c r="M5478" t="s">
        <v>27</v>
      </c>
      <c r="N5478">
        <v>4</v>
      </c>
      <c r="O5478">
        <f>Table1[[#This Row],[Price]]-0.1*Table1[[#This Row],[Price]]</f>
        <v>72.828000000000003</v>
      </c>
      <c r="P5478" s="9">
        <f>(Table1[[#This Row],[Expiration Date]]-Table1[[#This Row],[Manufacturing Date]])/365</f>
        <v>1.4273972602739726</v>
      </c>
      <c r="Q5478" t="str">
        <f>IF(Table1[[#This Row],[Expiration Date]]-J5486&gt;12/31/2024,"not expired","expired")</f>
        <v>expired</v>
      </c>
      <c r="R5478">
        <f>Table1[[#This Row],[Discounted Price]]*0.95</f>
        <v>69.186599999999999</v>
      </c>
      <c r="S5478">
        <f>Table1[[#This Row],[Discounted Price]]*0.9</f>
        <v>65.545200000000008</v>
      </c>
      <c r="T5478">
        <f>Table1[[#This Row],[Discounted Price]]*0.8</f>
        <v>58.262400000000007</v>
      </c>
      <c r="U5478">
        <f>Table1[[#This Row],[Price]]*0.52</f>
        <v>42.078400000000002</v>
      </c>
      <c r="V5478">
        <f>(Table1[[#This Row],[Price]]-Table1[[#This Row],[Scrap value]])/2</f>
        <v>19.4208</v>
      </c>
    </row>
    <row r="5479" spans="1:22" x14ac:dyDescent="0.25">
      <c r="A5479" t="s">
        <v>24927</v>
      </c>
      <c r="B5479" t="s">
        <v>15</v>
      </c>
      <c r="C5479" t="s">
        <v>47</v>
      </c>
      <c r="D5479" t="s">
        <v>24928</v>
      </c>
      <c r="E5479">
        <v>162.24</v>
      </c>
      <c r="F5479">
        <v>87</v>
      </c>
      <c r="G5479" t="s">
        <v>43730</v>
      </c>
      <c r="H5479" t="s">
        <v>8542</v>
      </c>
      <c r="I5479" s="1">
        <v>44927</v>
      </c>
      <c r="J5479" s="1">
        <v>45292</v>
      </c>
      <c r="K5479" t="s">
        <v>24929</v>
      </c>
      <c r="L5479" t="s">
        <v>24930</v>
      </c>
      <c r="M5479" t="s">
        <v>45</v>
      </c>
      <c r="N5479">
        <v>2</v>
      </c>
      <c r="O5479">
        <f>Table1[[#This Row],[Price]]-0.1*Table1[[#This Row],[Price]]</f>
        <v>146.01600000000002</v>
      </c>
      <c r="P5479" s="9">
        <f>(Table1[[#This Row],[Expiration Date]]-Table1[[#This Row],[Manufacturing Date]])/365</f>
        <v>1</v>
      </c>
      <c r="Q5479" t="str">
        <f>IF(Table1[[#This Row],[Expiration Date]]-J5487&gt;12/31/2024,"not expired","expired")</f>
        <v>expired</v>
      </c>
      <c r="R5479">
        <f>Table1[[#This Row],[Discounted Price]]*0.95</f>
        <v>138.71520000000001</v>
      </c>
      <c r="S5479">
        <f>Table1[[#This Row],[Discounted Price]]*0.9</f>
        <v>131.41440000000003</v>
      </c>
      <c r="T5479">
        <f>Table1[[#This Row],[Discounted Price]]*0.8</f>
        <v>116.81280000000002</v>
      </c>
      <c r="U5479">
        <f>Table1[[#This Row],[Price]]*0.52</f>
        <v>84.364800000000002</v>
      </c>
      <c r="V5479">
        <f>(Table1[[#This Row],[Price]]-Table1[[#This Row],[Scrap value]])/2</f>
        <v>38.937600000000003</v>
      </c>
    </row>
    <row r="5480" spans="1:22" x14ac:dyDescent="0.25">
      <c r="A5480" t="s">
        <v>24931</v>
      </c>
      <c r="B5480" t="s">
        <v>35</v>
      </c>
      <c r="C5480" t="s">
        <v>47</v>
      </c>
      <c r="D5480" t="s">
        <v>24932</v>
      </c>
      <c r="E5480">
        <v>181.02</v>
      </c>
      <c r="F5480">
        <v>74</v>
      </c>
      <c r="G5480" t="s">
        <v>43730</v>
      </c>
      <c r="H5480" t="s">
        <v>23219</v>
      </c>
      <c r="I5480" s="1">
        <v>44927</v>
      </c>
      <c r="J5480" s="1">
        <v>45292</v>
      </c>
      <c r="K5480" t="s">
        <v>24933</v>
      </c>
      <c r="L5480" t="s">
        <v>24934</v>
      </c>
      <c r="M5480" t="s">
        <v>20</v>
      </c>
      <c r="N5480">
        <v>4</v>
      </c>
      <c r="O5480">
        <f>Table1[[#This Row],[Price]]-0.1*Table1[[#This Row],[Price]]</f>
        <v>162.91800000000001</v>
      </c>
      <c r="P5480" s="9">
        <f>(Table1[[#This Row],[Expiration Date]]-Table1[[#This Row],[Manufacturing Date]])/365</f>
        <v>1</v>
      </c>
      <c r="Q5480" t="str">
        <f>IF(Table1[[#This Row],[Expiration Date]]-J5488&gt;12/31/2024,"not expired","expired")</f>
        <v>expired</v>
      </c>
      <c r="R5480">
        <f>Table1[[#This Row],[Discounted Price]]*0.95</f>
        <v>154.77209999999999</v>
      </c>
      <c r="S5480">
        <f>Table1[[#This Row],[Discounted Price]]*0.9</f>
        <v>146.62620000000001</v>
      </c>
      <c r="T5480">
        <f>Table1[[#This Row],[Discounted Price]]*0.8</f>
        <v>130.33440000000002</v>
      </c>
      <c r="U5480">
        <f>Table1[[#This Row],[Price]]*0.52</f>
        <v>94.130400000000009</v>
      </c>
      <c r="V5480">
        <f>(Table1[[#This Row],[Price]]-Table1[[#This Row],[Scrap value]])/2</f>
        <v>43.444800000000001</v>
      </c>
    </row>
    <row r="5481" spans="1:22" x14ac:dyDescent="0.25">
      <c r="A5481" t="s">
        <v>24935</v>
      </c>
      <c r="B5481" t="s">
        <v>22</v>
      </c>
      <c r="C5481" t="s">
        <v>47</v>
      </c>
      <c r="D5481" t="s">
        <v>24936</v>
      </c>
      <c r="E5481">
        <v>167.07</v>
      </c>
      <c r="F5481">
        <v>84</v>
      </c>
      <c r="G5481" t="s">
        <v>43728</v>
      </c>
      <c r="H5481" t="s">
        <v>7705</v>
      </c>
      <c r="I5481" s="1">
        <v>44927</v>
      </c>
      <c r="J5481" s="1">
        <v>46023</v>
      </c>
      <c r="K5481" t="s">
        <v>24937</v>
      </c>
      <c r="L5481" t="s">
        <v>24938</v>
      </c>
      <c r="M5481" t="s">
        <v>45</v>
      </c>
      <c r="N5481">
        <v>4</v>
      </c>
      <c r="O5481">
        <f>Table1[[#This Row],[Price]]-0.1*Table1[[#This Row],[Price]]</f>
        <v>150.363</v>
      </c>
      <c r="P5481" s="9">
        <f>(Table1[[#This Row],[Expiration Date]]-Table1[[#This Row],[Manufacturing Date]])/365</f>
        <v>3.0027397260273974</v>
      </c>
      <c r="Q5481" t="str">
        <f>IF(Table1[[#This Row],[Expiration Date]]-J5489&gt;12/31/2024,"not expired","expired")</f>
        <v>not expired</v>
      </c>
      <c r="R5481">
        <f>Table1[[#This Row],[Discounted Price]]*0.95</f>
        <v>142.84484999999998</v>
      </c>
      <c r="S5481">
        <f>Table1[[#This Row],[Discounted Price]]*0.9</f>
        <v>135.32670000000002</v>
      </c>
      <c r="T5481">
        <f>Table1[[#This Row],[Discounted Price]]*0.8</f>
        <v>120.29040000000001</v>
      </c>
      <c r="U5481">
        <f>Table1[[#This Row],[Price]]*0.52</f>
        <v>86.876400000000004</v>
      </c>
      <c r="V5481">
        <f>(Table1[[#This Row],[Price]]-Table1[[#This Row],[Scrap value]])/2</f>
        <v>40.096799999999995</v>
      </c>
    </row>
    <row r="5482" spans="1:22" x14ac:dyDescent="0.25">
      <c r="A5482" t="s">
        <v>24939</v>
      </c>
      <c r="B5482" t="s">
        <v>35</v>
      </c>
      <c r="C5482" t="s">
        <v>47</v>
      </c>
      <c r="D5482" t="s">
        <v>24940</v>
      </c>
      <c r="E5482">
        <v>60.53</v>
      </c>
      <c r="F5482">
        <v>5</v>
      </c>
      <c r="G5482" t="s">
        <v>43728</v>
      </c>
      <c r="H5482" t="s">
        <v>24941</v>
      </c>
      <c r="I5482" s="1">
        <v>44927</v>
      </c>
      <c r="J5482" s="1">
        <v>45292</v>
      </c>
      <c r="K5482" t="s">
        <v>24942</v>
      </c>
      <c r="L5482" t="s">
        <v>24943</v>
      </c>
      <c r="M5482" t="s">
        <v>27</v>
      </c>
      <c r="N5482">
        <v>3</v>
      </c>
      <c r="O5482">
        <f>Table1[[#This Row],[Price]]-0.1*Table1[[#This Row],[Price]]</f>
        <v>54.477000000000004</v>
      </c>
      <c r="P5482" s="9">
        <f>(Table1[[#This Row],[Expiration Date]]-Table1[[#This Row],[Manufacturing Date]])/365</f>
        <v>1</v>
      </c>
      <c r="Q5482" t="str">
        <f>IF(Table1[[#This Row],[Expiration Date]]-J5490&gt;12/31/2024,"not expired","expired")</f>
        <v>expired</v>
      </c>
      <c r="R5482">
        <f>Table1[[#This Row],[Discounted Price]]*0.95</f>
        <v>51.753149999999998</v>
      </c>
      <c r="S5482">
        <f>Table1[[#This Row],[Discounted Price]]*0.9</f>
        <v>49.029300000000006</v>
      </c>
      <c r="T5482">
        <f>Table1[[#This Row],[Discounted Price]]*0.8</f>
        <v>43.581600000000009</v>
      </c>
      <c r="U5482">
        <f>Table1[[#This Row],[Price]]*0.52</f>
        <v>31.4756</v>
      </c>
      <c r="V5482">
        <f>(Table1[[#This Row],[Price]]-Table1[[#This Row],[Scrap value]])/2</f>
        <v>14.527200000000001</v>
      </c>
    </row>
    <row r="5483" spans="1:22" x14ac:dyDescent="0.25">
      <c r="A5483" t="s">
        <v>24944</v>
      </c>
      <c r="B5483" t="s">
        <v>29</v>
      </c>
      <c r="C5483" t="s">
        <v>47</v>
      </c>
      <c r="D5483" t="s">
        <v>24945</v>
      </c>
      <c r="E5483">
        <v>14.7</v>
      </c>
      <c r="F5483">
        <v>5</v>
      </c>
      <c r="G5483" t="s">
        <v>43728</v>
      </c>
      <c r="H5483" t="s">
        <v>927</v>
      </c>
      <c r="I5483" s="1">
        <v>44927</v>
      </c>
      <c r="J5483" s="1">
        <v>45658</v>
      </c>
      <c r="K5483" t="s">
        <v>24946</v>
      </c>
      <c r="L5483" t="s">
        <v>24947</v>
      </c>
      <c r="M5483" t="s">
        <v>45</v>
      </c>
      <c r="N5483">
        <v>3</v>
      </c>
      <c r="O5483">
        <f>Table1[[#This Row],[Price]]-0.1*Table1[[#This Row],[Price]]</f>
        <v>13.229999999999999</v>
      </c>
      <c r="P5483" s="9">
        <f>(Table1[[#This Row],[Expiration Date]]-Table1[[#This Row],[Manufacturing Date]])/365</f>
        <v>2.0027397260273974</v>
      </c>
      <c r="Q5483" t="str">
        <f>IF(Table1[[#This Row],[Expiration Date]]-J5491&gt;12/31/2024,"not expired","expired")</f>
        <v>expired</v>
      </c>
      <c r="R5483">
        <f>Table1[[#This Row],[Discounted Price]]*0.95</f>
        <v>12.568499999999998</v>
      </c>
      <c r="S5483">
        <f>Table1[[#This Row],[Discounted Price]]*0.9</f>
        <v>11.906999999999998</v>
      </c>
      <c r="T5483">
        <f>Table1[[#This Row],[Discounted Price]]*0.8</f>
        <v>10.584</v>
      </c>
      <c r="U5483">
        <f>Table1[[#This Row],[Price]]*0.52</f>
        <v>7.6440000000000001</v>
      </c>
      <c r="V5483">
        <f>(Table1[[#This Row],[Price]]-Table1[[#This Row],[Scrap value]])/2</f>
        <v>3.5279999999999996</v>
      </c>
    </row>
    <row r="5484" spans="1:22" x14ac:dyDescent="0.25">
      <c r="A5484" t="s">
        <v>24948</v>
      </c>
      <c r="B5484" t="s">
        <v>15</v>
      </c>
      <c r="C5484" t="s">
        <v>47</v>
      </c>
      <c r="D5484" t="s">
        <v>24949</v>
      </c>
      <c r="E5484">
        <v>53.85</v>
      </c>
      <c r="F5484">
        <v>16</v>
      </c>
      <c r="G5484" t="s">
        <v>43730</v>
      </c>
      <c r="H5484" t="s">
        <v>24950</v>
      </c>
      <c r="I5484" s="1">
        <v>45137</v>
      </c>
      <c r="J5484" s="1">
        <v>46023</v>
      </c>
      <c r="K5484" t="s">
        <v>24951</v>
      </c>
      <c r="L5484" t="s">
        <v>24952</v>
      </c>
      <c r="M5484" t="s">
        <v>27</v>
      </c>
      <c r="N5484">
        <v>1</v>
      </c>
      <c r="O5484">
        <f>Table1[[#This Row],[Price]]-0.1*Table1[[#This Row],[Price]]</f>
        <v>48.465000000000003</v>
      </c>
      <c r="P5484" s="9">
        <f>(Table1[[#This Row],[Expiration Date]]-Table1[[#This Row],[Manufacturing Date]])/365</f>
        <v>2.4273972602739726</v>
      </c>
      <c r="Q5484" t="str">
        <f>IF(Table1[[#This Row],[Expiration Date]]-J5492&gt;12/31/2024,"not expired","expired")</f>
        <v>not expired</v>
      </c>
      <c r="R5484">
        <f>Table1[[#This Row],[Discounted Price]]*0.95</f>
        <v>46.04175</v>
      </c>
      <c r="S5484">
        <f>Table1[[#This Row],[Discounted Price]]*0.9</f>
        <v>43.618500000000004</v>
      </c>
      <c r="T5484">
        <f>Table1[[#This Row],[Discounted Price]]*0.8</f>
        <v>38.772000000000006</v>
      </c>
      <c r="U5484">
        <f>Table1[[#This Row],[Price]]*0.52</f>
        <v>28.002000000000002</v>
      </c>
      <c r="V5484">
        <f>(Table1[[#This Row],[Price]]-Table1[[#This Row],[Scrap value]])/2</f>
        <v>12.923999999999999</v>
      </c>
    </row>
    <row r="5485" spans="1:22" x14ac:dyDescent="0.25">
      <c r="A5485" t="s">
        <v>24953</v>
      </c>
      <c r="B5485" t="s">
        <v>29</v>
      </c>
      <c r="C5485" t="s">
        <v>47</v>
      </c>
      <c r="D5485" t="s">
        <v>24954</v>
      </c>
      <c r="E5485">
        <v>12.2</v>
      </c>
      <c r="F5485">
        <v>18</v>
      </c>
      <c r="G5485" t="s">
        <v>43730</v>
      </c>
      <c r="H5485" t="s">
        <v>837</v>
      </c>
      <c r="I5485" s="1">
        <v>44927</v>
      </c>
      <c r="J5485" s="1">
        <v>45658</v>
      </c>
      <c r="K5485" t="s">
        <v>24955</v>
      </c>
      <c r="L5485" t="s">
        <v>24956</v>
      </c>
      <c r="M5485" t="s">
        <v>45</v>
      </c>
      <c r="N5485">
        <v>1</v>
      </c>
      <c r="O5485">
        <f>Table1[[#This Row],[Price]]-0.1*Table1[[#This Row],[Price]]</f>
        <v>10.979999999999999</v>
      </c>
      <c r="P5485" s="9">
        <f>(Table1[[#This Row],[Expiration Date]]-Table1[[#This Row],[Manufacturing Date]])/365</f>
        <v>2.0027397260273974</v>
      </c>
      <c r="Q5485" t="str">
        <f>IF(Table1[[#This Row],[Expiration Date]]-J5493&gt;12/31/2024,"not expired","expired")</f>
        <v>expired</v>
      </c>
      <c r="R5485">
        <f>Table1[[#This Row],[Discounted Price]]*0.95</f>
        <v>10.430999999999997</v>
      </c>
      <c r="S5485">
        <f>Table1[[#This Row],[Discounted Price]]*0.9</f>
        <v>9.8819999999999997</v>
      </c>
      <c r="T5485">
        <f>Table1[[#This Row],[Discounted Price]]*0.8</f>
        <v>8.7839999999999989</v>
      </c>
      <c r="U5485">
        <f>Table1[[#This Row],[Price]]*0.52</f>
        <v>6.3439999999999994</v>
      </c>
      <c r="V5485">
        <f>(Table1[[#This Row],[Price]]-Table1[[#This Row],[Scrap value]])/2</f>
        <v>2.9279999999999999</v>
      </c>
    </row>
    <row r="5486" spans="1:22" x14ac:dyDescent="0.25">
      <c r="A5486" t="s">
        <v>24957</v>
      </c>
      <c r="B5486" t="s">
        <v>22</v>
      </c>
      <c r="C5486" t="s">
        <v>47</v>
      </c>
      <c r="D5486" t="s">
        <v>24958</v>
      </c>
      <c r="E5486">
        <v>102.22</v>
      </c>
      <c r="F5486">
        <v>75</v>
      </c>
      <c r="G5486" t="s">
        <v>43730</v>
      </c>
      <c r="H5486" t="s">
        <v>24959</v>
      </c>
      <c r="I5486" s="1">
        <v>45000</v>
      </c>
      <c r="J5486" s="1">
        <v>45658</v>
      </c>
      <c r="K5486" t="s">
        <v>24960</v>
      </c>
      <c r="L5486" t="s">
        <v>24961</v>
      </c>
      <c r="M5486" t="s">
        <v>27</v>
      </c>
      <c r="N5486">
        <v>3</v>
      </c>
      <c r="O5486">
        <f>Table1[[#This Row],[Price]]-0.1*Table1[[#This Row],[Price]]</f>
        <v>91.99799999999999</v>
      </c>
      <c r="P5486" s="9">
        <f>(Table1[[#This Row],[Expiration Date]]-Table1[[#This Row],[Manufacturing Date]])/365</f>
        <v>1.8027397260273972</v>
      </c>
      <c r="Q5486" t="str">
        <f>IF(Table1[[#This Row],[Expiration Date]]-J5494&gt;12/31/2024,"not expired","expired")</f>
        <v>expired</v>
      </c>
      <c r="R5486">
        <f>Table1[[#This Row],[Discounted Price]]*0.95</f>
        <v>87.398099999999985</v>
      </c>
      <c r="S5486">
        <f>Table1[[#This Row],[Discounted Price]]*0.9</f>
        <v>82.798199999999994</v>
      </c>
      <c r="T5486">
        <f>Table1[[#This Row],[Discounted Price]]*0.8</f>
        <v>73.598399999999998</v>
      </c>
      <c r="U5486">
        <f>Table1[[#This Row],[Price]]*0.52</f>
        <v>53.154400000000003</v>
      </c>
      <c r="V5486">
        <f>(Table1[[#This Row],[Price]]-Table1[[#This Row],[Scrap value]])/2</f>
        <v>24.532799999999998</v>
      </c>
    </row>
    <row r="5487" spans="1:22" x14ac:dyDescent="0.25">
      <c r="A5487" t="s">
        <v>24962</v>
      </c>
      <c r="B5487" t="s">
        <v>15</v>
      </c>
      <c r="C5487" t="s">
        <v>47</v>
      </c>
      <c r="D5487" t="s">
        <v>24963</v>
      </c>
      <c r="E5487">
        <v>234.36</v>
      </c>
      <c r="F5487">
        <v>6</v>
      </c>
      <c r="G5487" t="s">
        <v>43730</v>
      </c>
      <c r="H5487" t="s">
        <v>24964</v>
      </c>
      <c r="I5487" s="1">
        <v>44927</v>
      </c>
      <c r="J5487" s="1">
        <v>45292</v>
      </c>
      <c r="K5487" t="s">
        <v>24965</v>
      </c>
      <c r="L5487" t="s">
        <v>24966</v>
      </c>
      <c r="M5487" t="s">
        <v>27</v>
      </c>
      <c r="N5487">
        <v>3</v>
      </c>
      <c r="O5487">
        <f>Table1[[#This Row],[Price]]-0.1*Table1[[#This Row],[Price]]</f>
        <v>210.92400000000001</v>
      </c>
      <c r="P5487" s="9">
        <f>(Table1[[#This Row],[Expiration Date]]-Table1[[#This Row],[Manufacturing Date]])/365</f>
        <v>1</v>
      </c>
      <c r="Q5487" t="str">
        <f>IF(Table1[[#This Row],[Expiration Date]]-J5495&gt;12/31/2024,"not expired","expired")</f>
        <v>expired</v>
      </c>
      <c r="R5487">
        <f>Table1[[#This Row],[Discounted Price]]*0.95</f>
        <v>200.37780000000001</v>
      </c>
      <c r="S5487">
        <f>Table1[[#This Row],[Discounted Price]]*0.9</f>
        <v>189.83160000000001</v>
      </c>
      <c r="T5487">
        <f>Table1[[#This Row],[Discounted Price]]*0.8</f>
        <v>168.73920000000001</v>
      </c>
      <c r="U5487">
        <f>Table1[[#This Row],[Price]]*0.52</f>
        <v>121.86720000000001</v>
      </c>
      <c r="V5487">
        <f>(Table1[[#This Row],[Price]]-Table1[[#This Row],[Scrap value]])/2</f>
        <v>56.246400000000001</v>
      </c>
    </row>
    <row r="5488" spans="1:22" x14ac:dyDescent="0.25">
      <c r="A5488" t="s">
        <v>24967</v>
      </c>
      <c r="B5488" t="s">
        <v>29</v>
      </c>
      <c r="C5488" t="s">
        <v>47</v>
      </c>
      <c r="D5488" t="s">
        <v>24968</v>
      </c>
      <c r="E5488">
        <v>476</v>
      </c>
      <c r="F5488">
        <v>35</v>
      </c>
      <c r="G5488" t="s">
        <v>43728</v>
      </c>
      <c r="H5488" t="s">
        <v>24969</v>
      </c>
      <c r="I5488" s="1">
        <v>45137</v>
      </c>
      <c r="J5488" s="1">
        <v>46023</v>
      </c>
      <c r="K5488" t="s">
        <v>24970</v>
      </c>
      <c r="L5488" t="s">
        <v>24971</v>
      </c>
      <c r="M5488" t="s">
        <v>45</v>
      </c>
      <c r="N5488">
        <v>4</v>
      </c>
      <c r="O5488">
        <f>Table1[[#This Row],[Price]]-0.1*Table1[[#This Row],[Price]]</f>
        <v>428.4</v>
      </c>
      <c r="P5488" s="9">
        <f>(Table1[[#This Row],[Expiration Date]]-Table1[[#This Row],[Manufacturing Date]])/365</f>
        <v>2.4273972602739726</v>
      </c>
      <c r="Q5488" t="str">
        <f>IF(Table1[[#This Row],[Expiration Date]]-J5496&gt;12/31/2024,"not expired","expired")</f>
        <v>expired</v>
      </c>
      <c r="R5488">
        <f>Table1[[#This Row],[Discounted Price]]*0.95</f>
        <v>406.97999999999996</v>
      </c>
      <c r="S5488">
        <f>Table1[[#This Row],[Discounted Price]]*0.9</f>
        <v>385.56</v>
      </c>
      <c r="T5488">
        <f>Table1[[#This Row],[Discounted Price]]*0.8</f>
        <v>342.72</v>
      </c>
      <c r="U5488">
        <f>Table1[[#This Row],[Price]]*0.52</f>
        <v>247.52</v>
      </c>
      <c r="V5488">
        <f>(Table1[[#This Row],[Price]]-Table1[[#This Row],[Scrap value]])/2</f>
        <v>114.24</v>
      </c>
    </row>
    <row r="5489" spans="1:22" x14ac:dyDescent="0.25">
      <c r="A5489" t="s">
        <v>24972</v>
      </c>
      <c r="B5489" t="s">
        <v>29</v>
      </c>
      <c r="C5489" t="s">
        <v>47</v>
      </c>
      <c r="D5489" t="s">
        <v>24973</v>
      </c>
      <c r="E5489">
        <v>316.83</v>
      </c>
      <c r="F5489">
        <v>23</v>
      </c>
      <c r="G5489" t="s">
        <v>43730</v>
      </c>
      <c r="H5489" t="s">
        <v>24974</v>
      </c>
      <c r="I5489" s="1">
        <v>45137</v>
      </c>
      <c r="J5489" s="1">
        <v>45658</v>
      </c>
      <c r="K5489" t="s">
        <v>24975</v>
      </c>
      <c r="L5489" t="s">
        <v>24976</v>
      </c>
      <c r="M5489" t="s">
        <v>20</v>
      </c>
      <c r="N5489">
        <v>5</v>
      </c>
      <c r="O5489">
        <f>Table1[[#This Row],[Price]]-0.1*Table1[[#This Row],[Price]]</f>
        <v>285.14699999999999</v>
      </c>
      <c r="P5489" s="9">
        <f>(Table1[[#This Row],[Expiration Date]]-Table1[[#This Row],[Manufacturing Date]])/365</f>
        <v>1.4273972602739726</v>
      </c>
      <c r="Q5489" t="str">
        <f>IF(Table1[[#This Row],[Expiration Date]]-J5497&gt;12/31/2024,"not expired","expired")</f>
        <v>not expired</v>
      </c>
      <c r="R5489">
        <f>Table1[[#This Row],[Discounted Price]]*0.95</f>
        <v>270.88964999999996</v>
      </c>
      <c r="S5489">
        <f>Table1[[#This Row],[Discounted Price]]*0.9</f>
        <v>256.63229999999999</v>
      </c>
      <c r="T5489">
        <f>Table1[[#This Row],[Discounted Price]]*0.8</f>
        <v>228.11760000000001</v>
      </c>
      <c r="U5489">
        <f>Table1[[#This Row],[Price]]*0.52</f>
        <v>164.7516</v>
      </c>
      <c r="V5489">
        <f>(Table1[[#This Row],[Price]]-Table1[[#This Row],[Scrap value]])/2</f>
        <v>76.039199999999994</v>
      </c>
    </row>
    <row r="5490" spans="1:22" x14ac:dyDescent="0.25">
      <c r="A5490" t="s">
        <v>24977</v>
      </c>
      <c r="B5490" t="s">
        <v>29</v>
      </c>
      <c r="C5490" t="s">
        <v>47</v>
      </c>
      <c r="D5490" t="s">
        <v>24978</v>
      </c>
      <c r="E5490">
        <v>100.24</v>
      </c>
      <c r="F5490">
        <v>58</v>
      </c>
      <c r="G5490" t="s">
        <v>43728</v>
      </c>
      <c r="H5490" t="s">
        <v>24631</v>
      </c>
      <c r="I5490" s="1">
        <v>45000</v>
      </c>
      <c r="J5490" s="1">
        <v>45658</v>
      </c>
      <c r="K5490" t="s">
        <v>24979</v>
      </c>
      <c r="L5490" t="s">
        <v>24980</v>
      </c>
      <c r="M5490" t="s">
        <v>27</v>
      </c>
      <c r="N5490">
        <v>1</v>
      </c>
      <c r="O5490">
        <f>Table1[[#This Row],[Price]]-0.1*Table1[[#This Row],[Price]]</f>
        <v>90.215999999999994</v>
      </c>
      <c r="P5490" s="9">
        <f>(Table1[[#This Row],[Expiration Date]]-Table1[[#This Row],[Manufacturing Date]])/365</f>
        <v>1.8027397260273972</v>
      </c>
      <c r="Q5490" t="str">
        <f>IF(Table1[[#This Row],[Expiration Date]]-J5498&gt;12/31/2024,"not expired","expired")</f>
        <v>expired</v>
      </c>
      <c r="R5490">
        <f>Table1[[#This Row],[Discounted Price]]*0.95</f>
        <v>85.705199999999991</v>
      </c>
      <c r="S5490">
        <f>Table1[[#This Row],[Discounted Price]]*0.9</f>
        <v>81.194400000000002</v>
      </c>
      <c r="T5490">
        <f>Table1[[#This Row],[Discounted Price]]*0.8</f>
        <v>72.172799999999995</v>
      </c>
      <c r="U5490">
        <f>Table1[[#This Row],[Price]]*0.52</f>
        <v>52.1248</v>
      </c>
      <c r="V5490">
        <f>(Table1[[#This Row],[Price]]-Table1[[#This Row],[Scrap value]])/2</f>
        <v>24.057599999999997</v>
      </c>
    </row>
    <row r="5491" spans="1:22" x14ac:dyDescent="0.25">
      <c r="A5491" t="s">
        <v>24981</v>
      </c>
      <c r="B5491" t="s">
        <v>29</v>
      </c>
      <c r="C5491" t="s">
        <v>47</v>
      </c>
      <c r="D5491" t="s">
        <v>24982</v>
      </c>
      <c r="E5491">
        <v>91.49</v>
      </c>
      <c r="F5491">
        <v>31</v>
      </c>
      <c r="G5491" t="s">
        <v>43730</v>
      </c>
      <c r="H5491" t="s">
        <v>24983</v>
      </c>
      <c r="I5491" s="1">
        <v>44927</v>
      </c>
      <c r="J5491" s="1">
        <v>45658</v>
      </c>
      <c r="K5491" t="s">
        <v>24984</v>
      </c>
      <c r="L5491" t="s">
        <v>24985</v>
      </c>
      <c r="M5491" t="s">
        <v>27</v>
      </c>
      <c r="N5491">
        <v>5</v>
      </c>
      <c r="O5491">
        <f>Table1[[#This Row],[Price]]-0.1*Table1[[#This Row],[Price]]</f>
        <v>82.340999999999994</v>
      </c>
      <c r="P5491" s="9">
        <f>(Table1[[#This Row],[Expiration Date]]-Table1[[#This Row],[Manufacturing Date]])/365</f>
        <v>2.0027397260273974</v>
      </c>
      <c r="Q5491" t="str">
        <f>IF(Table1[[#This Row],[Expiration Date]]-J5499&gt;12/31/2024,"not expired","expired")</f>
        <v>not expired</v>
      </c>
      <c r="R5491">
        <f>Table1[[#This Row],[Discounted Price]]*0.95</f>
        <v>78.223949999999988</v>
      </c>
      <c r="S5491">
        <f>Table1[[#This Row],[Discounted Price]]*0.9</f>
        <v>74.106899999999996</v>
      </c>
      <c r="T5491">
        <f>Table1[[#This Row],[Discounted Price]]*0.8</f>
        <v>65.872799999999998</v>
      </c>
      <c r="U5491">
        <f>Table1[[#This Row],[Price]]*0.52</f>
        <v>47.574799999999996</v>
      </c>
      <c r="V5491">
        <f>(Table1[[#This Row],[Price]]-Table1[[#This Row],[Scrap value]])/2</f>
        <v>21.957599999999999</v>
      </c>
    </row>
    <row r="5492" spans="1:22" x14ac:dyDescent="0.25">
      <c r="A5492" t="s">
        <v>24986</v>
      </c>
      <c r="B5492" t="s">
        <v>15</v>
      </c>
      <c r="C5492" t="s">
        <v>47</v>
      </c>
      <c r="D5492" t="s">
        <v>24987</v>
      </c>
      <c r="E5492">
        <v>397.78</v>
      </c>
      <c r="F5492">
        <v>4</v>
      </c>
      <c r="G5492" t="s">
        <v>43729</v>
      </c>
      <c r="H5492" t="s">
        <v>24988</v>
      </c>
      <c r="I5492" s="1">
        <v>45000</v>
      </c>
      <c r="J5492" s="1">
        <v>45292</v>
      </c>
      <c r="K5492" t="s">
        <v>24989</v>
      </c>
      <c r="L5492" t="s">
        <v>24990</v>
      </c>
      <c r="M5492" t="s">
        <v>45</v>
      </c>
      <c r="N5492">
        <v>5</v>
      </c>
      <c r="O5492">
        <f>Table1[[#This Row],[Price]]-0.1*Table1[[#This Row],[Price]]</f>
        <v>358.00199999999995</v>
      </c>
      <c r="P5492" s="9">
        <f>(Table1[[#This Row],[Expiration Date]]-Table1[[#This Row],[Manufacturing Date]])/365</f>
        <v>0.8</v>
      </c>
      <c r="Q5492" t="str">
        <f>IF(Table1[[#This Row],[Expiration Date]]-J5500&gt;12/31/2024,"not expired","expired")</f>
        <v>expired</v>
      </c>
      <c r="R5492">
        <f>Table1[[#This Row],[Discounted Price]]*0.95</f>
        <v>340.10189999999994</v>
      </c>
      <c r="S5492">
        <f>Table1[[#This Row],[Discounted Price]]*0.9</f>
        <v>322.20179999999999</v>
      </c>
      <c r="T5492">
        <f>Table1[[#This Row],[Discounted Price]]*0.8</f>
        <v>286.40159999999997</v>
      </c>
      <c r="U5492">
        <f>Table1[[#This Row],[Price]]*0.52</f>
        <v>206.84559999999999</v>
      </c>
      <c r="V5492">
        <f>(Table1[[#This Row],[Price]]-Table1[[#This Row],[Scrap value]])/2</f>
        <v>95.467199999999991</v>
      </c>
    </row>
    <row r="5493" spans="1:22" x14ac:dyDescent="0.25">
      <c r="A5493" t="s">
        <v>24991</v>
      </c>
      <c r="B5493" t="s">
        <v>29</v>
      </c>
      <c r="C5493" t="s">
        <v>47</v>
      </c>
      <c r="D5493" t="s">
        <v>24992</v>
      </c>
      <c r="E5493">
        <v>231.95</v>
      </c>
      <c r="F5493">
        <v>24</v>
      </c>
      <c r="G5493" t="s">
        <v>43729</v>
      </c>
      <c r="H5493" t="s">
        <v>24993</v>
      </c>
      <c r="I5493" s="1">
        <v>44927</v>
      </c>
      <c r="J5493" s="1">
        <v>46023</v>
      </c>
      <c r="K5493" t="s">
        <v>24994</v>
      </c>
      <c r="L5493" t="s">
        <v>24995</v>
      </c>
      <c r="M5493" t="s">
        <v>20</v>
      </c>
      <c r="N5493">
        <v>1</v>
      </c>
      <c r="O5493">
        <f>Table1[[#This Row],[Price]]-0.1*Table1[[#This Row],[Price]]</f>
        <v>208.755</v>
      </c>
      <c r="P5493" s="9">
        <f>(Table1[[#This Row],[Expiration Date]]-Table1[[#This Row],[Manufacturing Date]])/365</f>
        <v>3.0027397260273974</v>
      </c>
      <c r="Q5493" t="str">
        <f>IF(Table1[[#This Row],[Expiration Date]]-J5501&gt;12/31/2024,"not expired","expired")</f>
        <v>expired</v>
      </c>
      <c r="R5493">
        <f>Table1[[#This Row],[Discounted Price]]*0.95</f>
        <v>198.31724999999997</v>
      </c>
      <c r="S5493">
        <f>Table1[[#This Row],[Discounted Price]]*0.9</f>
        <v>187.87950000000001</v>
      </c>
      <c r="T5493">
        <f>Table1[[#This Row],[Discounted Price]]*0.8</f>
        <v>167.00400000000002</v>
      </c>
      <c r="U5493">
        <f>Table1[[#This Row],[Price]]*0.52</f>
        <v>120.614</v>
      </c>
      <c r="V5493">
        <f>(Table1[[#This Row],[Price]]-Table1[[#This Row],[Scrap value]])/2</f>
        <v>55.667999999999992</v>
      </c>
    </row>
    <row r="5494" spans="1:22" x14ac:dyDescent="0.25">
      <c r="A5494" t="s">
        <v>24996</v>
      </c>
      <c r="B5494" t="s">
        <v>22</v>
      </c>
      <c r="C5494" t="s">
        <v>47</v>
      </c>
      <c r="D5494" t="s">
        <v>24997</v>
      </c>
      <c r="E5494">
        <v>241.54</v>
      </c>
      <c r="F5494">
        <v>65</v>
      </c>
      <c r="G5494" t="s">
        <v>43730</v>
      </c>
      <c r="H5494" t="s">
        <v>2132</v>
      </c>
      <c r="I5494" s="1">
        <v>45137</v>
      </c>
      <c r="J5494" s="1">
        <v>46023</v>
      </c>
      <c r="K5494" t="s">
        <v>24998</v>
      </c>
      <c r="L5494" t="s">
        <v>24999</v>
      </c>
      <c r="M5494" t="s">
        <v>27</v>
      </c>
      <c r="N5494">
        <v>2</v>
      </c>
      <c r="O5494">
        <f>Table1[[#This Row],[Price]]-0.1*Table1[[#This Row],[Price]]</f>
        <v>217.386</v>
      </c>
      <c r="P5494" s="9">
        <f>(Table1[[#This Row],[Expiration Date]]-Table1[[#This Row],[Manufacturing Date]])/365</f>
        <v>2.4273972602739726</v>
      </c>
      <c r="Q5494" t="str">
        <f>IF(Table1[[#This Row],[Expiration Date]]-J5502&gt;12/31/2024,"not expired","expired")</f>
        <v>expired</v>
      </c>
      <c r="R5494">
        <f>Table1[[#This Row],[Discounted Price]]*0.95</f>
        <v>206.51669999999999</v>
      </c>
      <c r="S5494">
        <f>Table1[[#This Row],[Discounted Price]]*0.9</f>
        <v>195.6474</v>
      </c>
      <c r="T5494">
        <f>Table1[[#This Row],[Discounted Price]]*0.8</f>
        <v>173.90880000000001</v>
      </c>
      <c r="U5494">
        <f>Table1[[#This Row],[Price]]*0.52</f>
        <v>125.60080000000001</v>
      </c>
      <c r="V5494">
        <f>(Table1[[#This Row],[Price]]-Table1[[#This Row],[Scrap value]])/2</f>
        <v>57.969599999999993</v>
      </c>
    </row>
    <row r="5495" spans="1:22" x14ac:dyDescent="0.25">
      <c r="A5495" t="s">
        <v>25000</v>
      </c>
      <c r="B5495" t="s">
        <v>15</v>
      </c>
      <c r="C5495" t="s">
        <v>47</v>
      </c>
      <c r="D5495" t="s">
        <v>25001</v>
      </c>
      <c r="E5495">
        <v>99.56</v>
      </c>
      <c r="F5495">
        <v>37</v>
      </c>
      <c r="G5495" t="s">
        <v>43728</v>
      </c>
      <c r="H5495" t="s">
        <v>11552</v>
      </c>
      <c r="I5495" s="1">
        <v>44927</v>
      </c>
      <c r="J5495" s="1">
        <v>45658</v>
      </c>
      <c r="K5495" t="s">
        <v>25002</v>
      </c>
      <c r="L5495" t="s">
        <v>25003</v>
      </c>
      <c r="M5495" t="s">
        <v>27</v>
      </c>
      <c r="N5495">
        <v>4</v>
      </c>
      <c r="O5495">
        <f>Table1[[#This Row],[Price]]-0.1*Table1[[#This Row],[Price]]</f>
        <v>89.603999999999999</v>
      </c>
      <c r="P5495" s="9">
        <f>(Table1[[#This Row],[Expiration Date]]-Table1[[#This Row],[Manufacturing Date]])/365</f>
        <v>2.0027397260273974</v>
      </c>
      <c r="Q5495" t="str">
        <f>IF(Table1[[#This Row],[Expiration Date]]-J5503&gt;12/31/2024,"not expired","expired")</f>
        <v>not expired</v>
      </c>
      <c r="R5495">
        <f>Table1[[#This Row],[Discounted Price]]*0.95</f>
        <v>85.123799999999989</v>
      </c>
      <c r="S5495">
        <f>Table1[[#This Row],[Discounted Price]]*0.9</f>
        <v>80.643600000000006</v>
      </c>
      <c r="T5495">
        <f>Table1[[#This Row],[Discounted Price]]*0.8</f>
        <v>71.683199999999999</v>
      </c>
      <c r="U5495">
        <f>Table1[[#This Row],[Price]]*0.52</f>
        <v>51.7712</v>
      </c>
      <c r="V5495">
        <f>(Table1[[#This Row],[Price]]-Table1[[#This Row],[Scrap value]])/2</f>
        <v>23.894400000000001</v>
      </c>
    </row>
    <row r="5496" spans="1:22" x14ac:dyDescent="0.25">
      <c r="A5496" t="s">
        <v>25004</v>
      </c>
      <c r="B5496" t="s">
        <v>29</v>
      </c>
      <c r="C5496" t="s">
        <v>47</v>
      </c>
      <c r="D5496" t="s">
        <v>25005</v>
      </c>
      <c r="E5496">
        <v>497.69</v>
      </c>
      <c r="F5496">
        <v>95</v>
      </c>
      <c r="G5496" t="s">
        <v>43728</v>
      </c>
      <c r="H5496" t="s">
        <v>3944</v>
      </c>
      <c r="I5496" s="1">
        <v>45137</v>
      </c>
      <c r="J5496" s="1">
        <v>46023</v>
      </c>
      <c r="K5496" t="s">
        <v>25006</v>
      </c>
      <c r="L5496" t="s">
        <v>25007</v>
      </c>
      <c r="M5496" t="s">
        <v>20</v>
      </c>
      <c r="N5496">
        <v>2</v>
      </c>
      <c r="O5496">
        <f>Table1[[#This Row],[Price]]-0.1*Table1[[#This Row],[Price]]</f>
        <v>447.92099999999999</v>
      </c>
      <c r="P5496" s="9">
        <f>(Table1[[#This Row],[Expiration Date]]-Table1[[#This Row],[Manufacturing Date]])/365</f>
        <v>2.4273972602739726</v>
      </c>
      <c r="Q5496" t="str">
        <f>IF(Table1[[#This Row],[Expiration Date]]-J5504&gt;12/31/2024,"not expired","expired")</f>
        <v>expired</v>
      </c>
      <c r="R5496">
        <f>Table1[[#This Row],[Discounted Price]]*0.95</f>
        <v>425.52494999999999</v>
      </c>
      <c r="S5496">
        <f>Table1[[#This Row],[Discounted Price]]*0.9</f>
        <v>403.12889999999999</v>
      </c>
      <c r="T5496">
        <f>Table1[[#This Row],[Discounted Price]]*0.8</f>
        <v>358.33680000000004</v>
      </c>
      <c r="U5496">
        <f>Table1[[#This Row],[Price]]*0.52</f>
        <v>258.79880000000003</v>
      </c>
      <c r="V5496">
        <f>(Table1[[#This Row],[Price]]-Table1[[#This Row],[Scrap value]])/2</f>
        <v>119.44559999999998</v>
      </c>
    </row>
    <row r="5497" spans="1:22" x14ac:dyDescent="0.25">
      <c r="A5497" t="s">
        <v>25008</v>
      </c>
      <c r="B5497" t="s">
        <v>15</v>
      </c>
      <c r="C5497" t="s">
        <v>47</v>
      </c>
      <c r="D5497" t="s">
        <v>25009</v>
      </c>
      <c r="E5497">
        <v>458.98</v>
      </c>
      <c r="F5497">
        <v>73</v>
      </c>
      <c r="G5497" t="s">
        <v>43730</v>
      </c>
      <c r="H5497" t="s">
        <v>25010</v>
      </c>
      <c r="I5497" s="1">
        <v>44927</v>
      </c>
      <c r="J5497" s="1">
        <v>45292</v>
      </c>
      <c r="K5497" t="s">
        <v>25011</v>
      </c>
      <c r="L5497" t="s">
        <v>25012</v>
      </c>
      <c r="M5497" t="s">
        <v>27</v>
      </c>
      <c r="N5497">
        <v>1</v>
      </c>
      <c r="O5497">
        <f>Table1[[#This Row],[Price]]-0.1*Table1[[#This Row],[Price]]</f>
        <v>413.08199999999999</v>
      </c>
      <c r="P5497" s="9">
        <f>(Table1[[#This Row],[Expiration Date]]-Table1[[#This Row],[Manufacturing Date]])/365</f>
        <v>1</v>
      </c>
      <c r="Q5497" t="str">
        <f>IF(Table1[[#This Row],[Expiration Date]]-J5505&gt;12/31/2024,"not expired","expired")</f>
        <v>expired</v>
      </c>
      <c r="R5497">
        <f>Table1[[#This Row],[Discounted Price]]*0.95</f>
        <v>392.42789999999997</v>
      </c>
      <c r="S5497">
        <f>Table1[[#This Row],[Discounted Price]]*0.9</f>
        <v>371.77379999999999</v>
      </c>
      <c r="T5497">
        <f>Table1[[#This Row],[Discounted Price]]*0.8</f>
        <v>330.46559999999999</v>
      </c>
      <c r="U5497">
        <f>Table1[[#This Row],[Price]]*0.52</f>
        <v>238.66960000000003</v>
      </c>
      <c r="V5497">
        <f>(Table1[[#This Row],[Price]]-Table1[[#This Row],[Scrap value]])/2</f>
        <v>110.15519999999999</v>
      </c>
    </row>
    <row r="5498" spans="1:22" x14ac:dyDescent="0.25">
      <c r="A5498" t="s">
        <v>25013</v>
      </c>
      <c r="B5498" t="s">
        <v>22</v>
      </c>
      <c r="C5498" t="s">
        <v>47</v>
      </c>
      <c r="D5498" t="s">
        <v>25014</v>
      </c>
      <c r="E5498">
        <v>279.19</v>
      </c>
      <c r="F5498">
        <v>31</v>
      </c>
      <c r="G5498" t="s">
        <v>43730</v>
      </c>
      <c r="H5498" t="s">
        <v>4368</v>
      </c>
      <c r="I5498" s="1">
        <v>45000</v>
      </c>
      <c r="J5498" s="1">
        <v>45658</v>
      </c>
      <c r="K5498" t="s">
        <v>25015</v>
      </c>
      <c r="L5498" t="s">
        <v>25016</v>
      </c>
      <c r="M5498" t="s">
        <v>27</v>
      </c>
      <c r="N5498">
        <v>4</v>
      </c>
      <c r="O5498">
        <f>Table1[[#This Row],[Price]]-0.1*Table1[[#This Row],[Price]]</f>
        <v>251.27099999999999</v>
      </c>
      <c r="P5498" s="9">
        <f>(Table1[[#This Row],[Expiration Date]]-Table1[[#This Row],[Manufacturing Date]])/365</f>
        <v>1.8027397260273972</v>
      </c>
      <c r="Q5498" t="str">
        <f>IF(Table1[[#This Row],[Expiration Date]]-J5506&gt;12/31/2024,"not expired","expired")</f>
        <v>expired</v>
      </c>
      <c r="R5498">
        <f>Table1[[#This Row],[Discounted Price]]*0.95</f>
        <v>238.70744999999997</v>
      </c>
      <c r="S5498">
        <f>Table1[[#This Row],[Discounted Price]]*0.9</f>
        <v>226.1439</v>
      </c>
      <c r="T5498">
        <f>Table1[[#This Row],[Discounted Price]]*0.8</f>
        <v>201.01679999999999</v>
      </c>
      <c r="U5498">
        <f>Table1[[#This Row],[Price]]*0.52</f>
        <v>145.1788</v>
      </c>
      <c r="V5498">
        <f>(Table1[[#This Row],[Price]]-Table1[[#This Row],[Scrap value]])/2</f>
        <v>67.005600000000001</v>
      </c>
    </row>
    <row r="5499" spans="1:22" x14ac:dyDescent="0.25">
      <c r="A5499" t="s">
        <v>25017</v>
      </c>
      <c r="B5499" t="s">
        <v>35</v>
      </c>
      <c r="C5499" t="s">
        <v>47</v>
      </c>
      <c r="D5499" t="s">
        <v>25018</v>
      </c>
      <c r="E5499">
        <v>452.36</v>
      </c>
      <c r="F5499">
        <v>39</v>
      </c>
      <c r="G5499" t="s">
        <v>43729</v>
      </c>
      <c r="H5499" t="s">
        <v>18694</v>
      </c>
      <c r="I5499" s="1">
        <v>45000</v>
      </c>
      <c r="J5499" s="1">
        <v>45292</v>
      </c>
      <c r="K5499" t="s">
        <v>25019</v>
      </c>
      <c r="L5499" t="s">
        <v>25020</v>
      </c>
      <c r="M5499" t="s">
        <v>45</v>
      </c>
      <c r="N5499">
        <v>1</v>
      </c>
      <c r="O5499">
        <f>Table1[[#This Row],[Price]]-0.1*Table1[[#This Row],[Price]]</f>
        <v>407.12400000000002</v>
      </c>
      <c r="P5499" s="9">
        <f>(Table1[[#This Row],[Expiration Date]]-Table1[[#This Row],[Manufacturing Date]])/365</f>
        <v>0.8</v>
      </c>
      <c r="Q5499" t="str">
        <f>IF(Table1[[#This Row],[Expiration Date]]-J5507&gt;12/31/2024,"not expired","expired")</f>
        <v>expired</v>
      </c>
      <c r="R5499">
        <f>Table1[[#This Row],[Discounted Price]]*0.95</f>
        <v>386.76780000000002</v>
      </c>
      <c r="S5499">
        <f>Table1[[#This Row],[Discounted Price]]*0.9</f>
        <v>366.41160000000002</v>
      </c>
      <c r="T5499">
        <f>Table1[[#This Row],[Discounted Price]]*0.8</f>
        <v>325.69920000000002</v>
      </c>
      <c r="U5499">
        <f>Table1[[#This Row],[Price]]*0.52</f>
        <v>235.22720000000001</v>
      </c>
      <c r="V5499">
        <f>(Table1[[#This Row],[Price]]-Table1[[#This Row],[Scrap value]])/2</f>
        <v>108.5664</v>
      </c>
    </row>
    <row r="5500" spans="1:22" x14ac:dyDescent="0.25">
      <c r="A5500" t="s">
        <v>25021</v>
      </c>
      <c r="B5500" t="s">
        <v>35</v>
      </c>
      <c r="C5500" t="s">
        <v>47</v>
      </c>
      <c r="D5500" t="s">
        <v>25022</v>
      </c>
      <c r="E5500">
        <v>424.35</v>
      </c>
      <c r="F5500">
        <v>34</v>
      </c>
      <c r="G5500" t="s">
        <v>43730</v>
      </c>
      <c r="H5500" t="s">
        <v>11005</v>
      </c>
      <c r="I5500" s="1">
        <v>45000</v>
      </c>
      <c r="J5500" s="1">
        <v>45292</v>
      </c>
      <c r="K5500" t="s">
        <v>25023</v>
      </c>
      <c r="L5500" t="s">
        <v>25024</v>
      </c>
      <c r="M5500" t="s">
        <v>27</v>
      </c>
      <c r="N5500">
        <v>2</v>
      </c>
      <c r="O5500">
        <f>Table1[[#This Row],[Price]]-0.1*Table1[[#This Row],[Price]]</f>
        <v>381.91500000000002</v>
      </c>
      <c r="P5500" s="9">
        <f>(Table1[[#This Row],[Expiration Date]]-Table1[[#This Row],[Manufacturing Date]])/365</f>
        <v>0.8</v>
      </c>
      <c r="Q5500" t="str">
        <f>IF(Table1[[#This Row],[Expiration Date]]-J5508&gt;12/31/2024,"not expired","expired")</f>
        <v>expired</v>
      </c>
      <c r="R5500">
        <f>Table1[[#This Row],[Discounted Price]]*0.95</f>
        <v>362.81925000000001</v>
      </c>
      <c r="S5500">
        <f>Table1[[#This Row],[Discounted Price]]*0.9</f>
        <v>343.7235</v>
      </c>
      <c r="T5500">
        <f>Table1[[#This Row],[Discounted Price]]*0.8</f>
        <v>305.53200000000004</v>
      </c>
      <c r="U5500">
        <f>Table1[[#This Row],[Price]]*0.52</f>
        <v>220.66200000000001</v>
      </c>
      <c r="V5500">
        <f>(Table1[[#This Row],[Price]]-Table1[[#This Row],[Scrap value]])/2</f>
        <v>101.84400000000001</v>
      </c>
    </row>
    <row r="5501" spans="1:22" x14ac:dyDescent="0.25">
      <c r="A5501" t="s">
        <v>25025</v>
      </c>
      <c r="B5501" t="s">
        <v>15</v>
      </c>
      <c r="C5501" t="s">
        <v>47</v>
      </c>
      <c r="D5501" t="s">
        <v>25026</v>
      </c>
      <c r="E5501">
        <v>496.05</v>
      </c>
      <c r="F5501">
        <v>100</v>
      </c>
      <c r="G5501" t="s">
        <v>43728</v>
      </c>
      <c r="H5501" t="s">
        <v>25027</v>
      </c>
      <c r="I5501" s="1">
        <v>45137</v>
      </c>
      <c r="J5501" s="1">
        <v>46023</v>
      </c>
      <c r="K5501" t="s">
        <v>25028</v>
      </c>
      <c r="L5501" t="s">
        <v>25029</v>
      </c>
      <c r="M5501" t="s">
        <v>20</v>
      </c>
      <c r="N5501">
        <v>1</v>
      </c>
      <c r="O5501">
        <f>Table1[[#This Row],[Price]]-0.1*Table1[[#This Row],[Price]]</f>
        <v>446.44499999999999</v>
      </c>
      <c r="P5501" s="9">
        <f>(Table1[[#This Row],[Expiration Date]]-Table1[[#This Row],[Manufacturing Date]])/365</f>
        <v>2.4273972602739726</v>
      </c>
      <c r="Q5501" t="str">
        <f>IF(Table1[[#This Row],[Expiration Date]]-J5509&gt;12/31/2024,"not expired","expired")</f>
        <v>expired</v>
      </c>
      <c r="R5501">
        <f>Table1[[#This Row],[Discounted Price]]*0.95</f>
        <v>424.12275</v>
      </c>
      <c r="S5501">
        <f>Table1[[#This Row],[Discounted Price]]*0.9</f>
        <v>401.8005</v>
      </c>
      <c r="T5501">
        <f>Table1[[#This Row],[Discounted Price]]*0.8</f>
        <v>357.15600000000001</v>
      </c>
      <c r="U5501">
        <f>Table1[[#This Row],[Price]]*0.52</f>
        <v>257.94600000000003</v>
      </c>
      <c r="V5501">
        <f>(Table1[[#This Row],[Price]]-Table1[[#This Row],[Scrap value]])/2</f>
        <v>119.05199999999999</v>
      </c>
    </row>
    <row r="5502" spans="1:22" x14ac:dyDescent="0.25">
      <c r="A5502" t="s">
        <v>25030</v>
      </c>
      <c r="B5502" t="s">
        <v>22</v>
      </c>
      <c r="C5502" t="s">
        <v>47</v>
      </c>
      <c r="D5502" t="s">
        <v>25031</v>
      </c>
      <c r="E5502">
        <v>362.62</v>
      </c>
      <c r="F5502">
        <v>16</v>
      </c>
      <c r="G5502" t="s">
        <v>43728</v>
      </c>
      <c r="H5502" t="s">
        <v>24969</v>
      </c>
      <c r="I5502" s="1">
        <v>45137</v>
      </c>
      <c r="J5502" s="1">
        <v>46023</v>
      </c>
      <c r="K5502" t="s">
        <v>25032</v>
      </c>
      <c r="L5502" t="s">
        <v>25033</v>
      </c>
      <c r="M5502" t="s">
        <v>45</v>
      </c>
      <c r="N5502">
        <v>2</v>
      </c>
      <c r="O5502">
        <f>Table1[[#This Row],[Price]]-0.1*Table1[[#This Row],[Price]]</f>
        <v>326.358</v>
      </c>
      <c r="P5502" s="9">
        <f>(Table1[[#This Row],[Expiration Date]]-Table1[[#This Row],[Manufacturing Date]])/365</f>
        <v>2.4273972602739726</v>
      </c>
      <c r="Q5502" t="str">
        <f>IF(Table1[[#This Row],[Expiration Date]]-J5510&gt;12/31/2024,"not expired","expired")</f>
        <v>expired</v>
      </c>
      <c r="R5502">
        <f>Table1[[#This Row],[Discounted Price]]*0.95</f>
        <v>310.0401</v>
      </c>
      <c r="S5502">
        <f>Table1[[#This Row],[Discounted Price]]*0.9</f>
        <v>293.72219999999999</v>
      </c>
      <c r="T5502">
        <f>Table1[[#This Row],[Discounted Price]]*0.8</f>
        <v>261.08640000000003</v>
      </c>
      <c r="U5502">
        <f>Table1[[#This Row],[Price]]*0.52</f>
        <v>188.5624</v>
      </c>
      <c r="V5502">
        <f>(Table1[[#This Row],[Price]]-Table1[[#This Row],[Scrap value]])/2</f>
        <v>87.028800000000004</v>
      </c>
    </row>
    <row r="5503" spans="1:22" x14ac:dyDescent="0.25">
      <c r="A5503" t="s">
        <v>25034</v>
      </c>
      <c r="B5503" t="s">
        <v>29</v>
      </c>
      <c r="C5503" t="s">
        <v>47</v>
      </c>
      <c r="D5503" t="s">
        <v>25035</v>
      </c>
      <c r="E5503">
        <v>88.07</v>
      </c>
      <c r="F5503">
        <v>8</v>
      </c>
      <c r="G5503" t="s">
        <v>43730</v>
      </c>
      <c r="H5503" t="s">
        <v>6691</v>
      </c>
      <c r="I5503" s="1">
        <v>44927</v>
      </c>
      <c r="J5503" s="1">
        <v>45292</v>
      </c>
      <c r="K5503" t="s">
        <v>25036</v>
      </c>
      <c r="L5503" t="s">
        <v>25037</v>
      </c>
      <c r="M5503" t="s">
        <v>27</v>
      </c>
      <c r="N5503">
        <v>4</v>
      </c>
      <c r="O5503">
        <f>Table1[[#This Row],[Price]]-0.1*Table1[[#This Row],[Price]]</f>
        <v>79.262999999999991</v>
      </c>
      <c r="P5503" s="9">
        <f>(Table1[[#This Row],[Expiration Date]]-Table1[[#This Row],[Manufacturing Date]])/365</f>
        <v>1</v>
      </c>
      <c r="Q5503" t="str">
        <f>IF(Table1[[#This Row],[Expiration Date]]-J5511&gt;12/31/2024,"not expired","expired")</f>
        <v>expired</v>
      </c>
      <c r="R5503">
        <f>Table1[[#This Row],[Discounted Price]]*0.95</f>
        <v>75.299849999999992</v>
      </c>
      <c r="S5503">
        <f>Table1[[#This Row],[Discounted Price]]*0.9</f>
        <v>71.336699999999993</v>
      </c>
      <c r="T5503">
        <f>Table1[[#This Row],[Discounted Price]]*0.8</f>
        <v>63.410399999999996</v>
      </c>
      <c r="U5503">
        <f>Table1[[#This Row],[Price]]*0.52</f>
        <v>45.796399999999998</v>
      </c>
      <c r="V5503">
        <f>(Table1[[#This Row],[Price]]-Table1[[#This Row],[Scrap value]])/2</f>
        <v>21.136799999999997</v>
      </c>
    </row>
    <row r="5504" spans="1:22" x14ac:dyDescent="0.25">
      <c r="A5504" t="s">
        <v>25038</v>
      </c>
      <c r="B5504" t="s">
        <v>22</v>
      </c>
      <c r="C5504" t="s">
        <v>47</v>
      </c>
      <c r="D5504" t="s">
        <v>25039</v>
      </c>
      <c r="E5504">
        <v>42.6</v>
      </c>
      <c r="F5504">
        <v>31</v>
      </c>
      <c r="G5504" t="s">
        <v>43730</v>
      </c>
      <c r="H5504" t="s">
        <v>8449</v>
      </c>
      <c r="I5504" s="1">
        <v>45137</v>
      </c>
      <c r="J5504" s="1">
        <v>46023</v>
      </c>
      <c r="K5504" t="s">
        <v>25040</v>
      </c>
      <c r="L5504" t="s">
        <v>25041</v>
      </c>
      <c r="M5504" t="s">
        <v>45</v>
      </c>
      <c r="N5504">
        <v>1</v>
      </c>
      <c r="O5504">
        <f>Table1[[#This Row],[Price]]-0.1*Table1[[#This Row],[Price]]</f>
        <v>38.340000000000003</v>
      </c>
      <c r="P5504" s="9">
        <f>(Table1[[#This Row],[Expiration Date]]-Table1[[#This Row],[Manufacturing Date]])/365</f>
        <v>2.4273972602739726</v>
      </c>
      <c r="Q5504" t="str">
        <f>IF(Table1[[#This Row],[Expiration Date]]-J5512&gt;12/31/2024,"not expired","expired")</f>
        <v>not expired</v>
      </c>
      <c r="R5504">
        <f>Table1[[#This Row],[Discounted Price]]*0.95</f>
        <v>36.423000000000002</v>
      </c>
      <c r="S5504">
        <f>Table1[[#This Row],[Discounted Price]]*0.9</f>
        <v>34.506000000000007</v>
      </c>
      <c r="T5504">
        <f>Table1[[#This Row],[Discounted Price]]*0.8</f>
        <v>30.672000000000004</v>
      </c>
      <c r="U5504">
        <f>Table1[[#This Row],[Price]]*0.52</f>
        <v>22.152000000000001</v>
      </c>
      <c r="V5504">
        <f>(Table1[[#This Row],[Price]]-Table1[[#This Row],[Scrap value]])/2</f>
        <v>10.224</v>
      </c>
    </row>
    <row r="5505" spans="1:22" x14ac:dyDescent="0.25">
      <c r="A5505" t="s">
        <v>25042</v>
      </c>
      <c r="B5505" t="s">
        <v>35</v>
      </c>
      <c r="C5505" t="s">
        <v>47</v>
      </c>
      <c r="D5505" t="s">
        <v>25043</v>
      </c>
      <c r="E5505">
        <v>458.3</v>
      </c>
      <c r="F5505">
        <v>22</v>
      </c>
      <c r="G5505" t="s">
        <v>43728</v>
      </c>
      <c r="H5505" t="s">
        <v>21589</v>
      </c>
      <c r="I5505" s="1">
        <v>44927</v>
      </c>
      <c r="J5505" s="1">
        <v>45292</v>
      </c>
      <c r="K5505" t="s">
        <v>25044</v>
      </c>
      <c r="L5505" t="s">
        <v>25045</v>
      </c>
      <c r="M5505" t="s">
        <v>27</v>
      </c>
      <c r="N5505">
        <v>3</v>
      </c>
      <c r="O5505">
        <f>Table1[[#This Row],[Price]]-0.1*Table1[[#This Row],[Price]]</f>
        <v>412.47</v>
      </c>
      <c r="P5505" s="9">
        <f>(Table1[[#This Row],[Expiration Date]]-Table1[[#This Row],[Manufacturing Date]])/365</f>
        <v>1</v>
      </c>
      <c r="Q5505" t="str">
        <f>IF(Table1[[#This Row],[Expiration Date]]-J5513&gt;12/31/2024,"not expired","expired")</f>
        <v>expired</v>
      </c>
      <c r="R5505">
        <f>Table1[[#This Row],[Discounted Price]]*0.95</f>
        <v>391.84649999999999</v>
      </c>
      <c r="S5505">
        <f>Table1[[#This Row],[Discounted Price]]*0.9</f>
        <v>371.22300000000001</v>
      </c>
      <c r="T5505">
        <f>Table1[[#This Row],[Discounted Price]]*0.8</f>
        <v>329.97600000000006</v>
      </c>
      <c r="U5505">
        <f>Table1[[#This Row],[Price]]*0.52</f>
        <v>238.316</v>
      </c>
      <c r="V5505">
        <f>(Table1[[#This Row],[Price]]-Table1[[#This Row],[Scrap value]])/2</f>
        <v>109.992</v>
      </c>
    </row>
    <row r="5506" spans="1:22" x14ac:dyDescent="0.25">
      <c r="A5506" t="s">
        <v>25046</v>
      </c>
      <c r="B5506" t="s">
        <v>35</v>
      </c>
      <c r="C5506" t="s">
        <v>47</v>
      </c>
      <c r="D5506" t="s">
        <v>25047</v>
      </c>
      <c r="E5506">
        <v>410.18</v>
      </c>
      <c r="F5506">
        <v>42</v>
      </c>
      <c r="G5506" t="s">
        <v>43729</v>
      </c>
      <c r="H5506" t="s">
        <v>11190</v>
      </c>
      <c r="I5506" s="1">
        <v>45137</v>
      </c>
      <c r="J5506" s="1">
        <v>45658</v>
      </c>
      <c r="K5506" t="s">
        <v>25048</v>
      </c>
      <c r="L5506" t="s">
        <v>25049</v>
      </c>
      <c r="M5506" t="s">
        <v>27</v>
      </c>
      <c r="N5506">
        <v>1</v>
      </c>
      <c r="O5506">
        <f>Table1[[#This Row],[Price]]-0.1*Table1[[#This Row],[Price]]</f>
        <v>369.16200000000003</v>
      </c>
      <c r="P5506" s="9">
        <f>(Table1[[#This Row],[Expiration Date]]-Table1[[#This Row],[Manufacturing Date]])/365</f>
        <v>1.4273972602739726</v>
      </c>
      <c r="Q5506" t="str">
        <f>IF(Table1[[#This Row],[Expiration Date]]-J5514&gt;12/31/2024,"not expired","expired")</f>
        <v>expired</v>
      </c>
      <c r="R5506">
        <f>Table1[[#This Row],[Discounted Price]]*0.95</f>
        <v>350.70390000000003</v>
      </c>
      <c r="S5506">
        <f>Table1[[#This Row],[Discounted Price]]*0.9</f>
        <v>332.24580000000003</v>
      </c>
      <c r="T5506">
        <f>Table1[[#This Row],[Discounted Price]]*0.8</f>
        <v>295.32960000000003</v>
      </c>
      <c r="U5506">
        <f>Table1[[#This Row],[Price]]*0.52</f>
        <v>213.2936</v>
      </c>
      <c r="V5506">
        <f>(Table1[[#This Row],[Price]]-Table1[[#This Row],[Scrap value]])/2</f>
        <v>98.443200000000004</v>
      </c>
    </row>
    <row r="5507" spans="1:22" x14ac:dyDescent="0.25">
      <c r="A5507" t="s">
        <v>25050</v>
      </c>
      <c r="B5507" t="s">
        <v>22</v>
      </c>
      <c r="C5507" t="s">
        <v>47</v>
      </c>
      <c r="D5507" t="s">
        <v>25051</v>
      </c>
      <c r="E5507">
        <v>276.19</v>
      </c>
      <c r="F5507">
        <v>26</v>
      </c>
      <c r="G5507" t="s">
        <v>43729</v>
      </c>
      <c r="H5507" t="s">
        <v>24950</v>
      </c>
      <c r="I5507" s="1">
        <v>44927</v>
      </c>
      <c r="J5507" s="1">
        <v>46023</v>
      </c>
      <c r="K5507" t="s">
        <v>25052</v>
      </c>
      <c r="L5507" t="s">
        <v>25053</v>
      </c>
      <c r="M5507" t="s">
        <v>27</v>
      </c>
      <c r="N5507">
        <v>2</v>
      </c>
      <c r="O5507">
        <f>Table1[[#This Row],[Price]]-0.1*Table1[[#This Row],[Price]]</f>
        <v>248.571</v>
      </c>
      <c r="P5507" s="9">
        <f>(Table1[[#This Row],[Expiration Date]]-Table1[[#This Row],[Manufacturing Date]])/365</f>
        <v>3.0027397260273974</v>
      </c>
      <c r="Q5507" t="str">
        <f>IF(Table1[[#This Row],[Expiration Date]]-J5515&gt;12/31/2024,"not expired","expired")</f>
        <v>not expired</v>
      </c>
      <c r="R5507">
        <f>Table1[[#This Row],[Discounted Price]]*0.95</f>
        <v>236.14245</v>
      </c>
      <c r="S5507">
        <f>Table1[[#This Row],[Discounted Price]]*0.9</f>
        <v>223.7139</v>
      </c>
      <c r="T5507">
        <f>Table1[[#This Row],[Discounted Price]]*0.8</f>
        <v>198.85680000000002</v>
      </c>
      <c r="U5507">
        <f>Table1[[#This Row],[Price]]*0.52</f>
        <v>143.61879999999999</v>
      </c>
      <c r="V5507">
        <f>(Table1[[#This Row],[Price]]-Table1[[#This Row],[Scrap value]])/2</f>
        <v>66.285600000000002</v>
      </c>
    </row>
    <row r="5508" spans="1:22" x14ac:dyDescent="0.25">
      <c r="A5508" t="s">
        <v>25054</v>
      </c>
      <c r="B5508" t="s">
        <v>22</v>
      </c>
      <c r="C5508" t="s">
        <v>47</v>
      </c>
      <c r="D5508" t="s">
        <v>25055</v>
      </c>
      <c r="E5508">
        <v>370.33</v>
      </c>
      <c r="F5508">
        <v>59</v>
      </c>
      <c r="G5508" t="s">
        <v>43729</v>
      </c>
      <c r="H5508" t="s">
        <v>2394</v>
      </c>
      <c r="I5508" s="1">
        <v>45137</v>
      </c>
      <c r="J5508" s="1">
        <v>46023</v>
      </c>
      <c r="K5508" t="s">
        <v>25056</v>
      </c>
      <c r="L5508" t="s">
        <v>25057</v>
      </c>
      <c r="M5508" t="s">
        <v>20</v>
      </c>
      <c r="N5508">
        <v>2</v>
      </c>
      <c r="O5508">
        <f>Table1[[#This Row],[Price]]-0.1*Table1[[#This Row],[Price]]</f>
        <v>333.29699999999997</v>
      </c>
      <c r="P5508" s="9">
        <f>(Table1[[#This Row],[Expiration Date]]-Table1[[#This Row],[Manufacturing Date]])/365</f>
        <v>2.4273972602739726</v>
      </c>
      <c r="Q5508" t="str">
        <f>IF(Table1[[#This Row],[Expiration Date]]-J5516&gt;12/31/2024,"not expired","expired")</f>
        <v>expired</v>
      </c>
      <c r="R5508">
        <f>Table1[[#This Row],[Discounted Price]]*0.95</f>
        <v>316.63214999999997</v>
      </c>
      <c r="S5508">
        <f>Table1[[#This Row],[Discounted Price]]*0.9</f>
        <v>299.96729999999997</v>
      </c>
      <c r="T5508">
        <f>Table1[[#This Row],[Discounted Price]]*0.8</f>
        <v>266.63759999999996</v>
      </c>
      <c r="U5508">
        <f>Table1[[#This Row],[Price]]*0.52</f>
        <v>192.57159999999999</v>
      </c>
      <c r="V5508">
        <f>(Table1[[#This Row],[Price]]-Table1[[#This Row],[Scrap value]])/2</f>
        <v>88.879199999999997</v>
      </c>
    </row>
    <row r="5509" spans="1:22" x14ac:dyDescent="0.25">
      <c r="A5509" t="s">
        <v>25058</v>
      </c>
      <c r="B5509" t="s">
        <v>15</v>
      </c>
      <c r="C5509" t="s">
        <v>47</v>
      </c>
      <c r="D5509" t="s">
        <v>25059</v>
      </c>
      <c r="E5509">
        <v>310.66000000000003</v>
      </c>
      <c r="F5509">
        <v>13</v>
      </c>
      <c r="G5509" t="s">
        <v>43730</v>
      </c>
      <c r="H5509" t="s">
        <v>4832</v>
      </c>
      <c r="I5509" s="1">
        <v>45137</v>
      </c>
      <c r="J5509" s="1">
        <v>46023</v>
      </c>
      <c r="K5509" t="s">
        <v>25060</v>
      </c>
      <c r="L5509" t="s">
        <v>25061</v>
      </c>
      <c r="M5509" t="s">
        <v>20</v>
      </c>
      <c r="N5509">
        <v>5</v>
      </c>
      <c r="O5509">
        <f>Table1[[#This Row],[Price]]-0.1*Table1[[#This Row],[Price]]</f>
        <v>279.59400000000005</v>
      </c>
      <c r="P5509" s="9">
        <f>(Table1[[#This Row],[Expiration Date]]-Table1[[#This Row],[Manufacturing Date]])/365</f>
        <v>2.4273972602739726</v>
      </c>
      <c r="Q5509" t="str">
        <f>IF(Table1[[#This Row],[Expiration Date]]-J5517&gt;12/31/2024,"not expired","expired")</f>
        <v>not expired</v>
      </c>
      <c r="R5509">
        <f>Table1[[#This Row],[Discounted Price]]*0.95</f>
        <v>265.61430000000001</v>
      </c>
      <c r="S5509">
        <f>Table1[[#This Row],[Discounted Price]]*0.9</f>
        <v>251.63460000000006</v>
      </c>
      <c r="T5509">
        <f>Table1[[#This Row],[Discounted Price]]*0.8</f>
        <v>223.67520000000005</v>
      </c>
      <c r="U5509">
        <f>Table1[[#This Row],[Price]]*0.52</f>
        <v>161.54320000000001</v>
      </c>
      <c r="V5509">
        <f>(Table1[[#This Row],[Price]]-Table1[[#This Row],[Scrap value]])/2</f>
        <v>74.558400000000006</v>
      </c>
    </row>
    <row r="5510" spans="1:22" x14ac:dyDescent="0.25">
      <c r="A5510" t="s">
        <v>25062</v>
      </c>
      <c r="B5510" t="s">
        <v>35</v>
      </c>
      <c r="C5510" t="s">
        <v>47</v>
      </c>
      <c r="D5510" t="s">
        <v>25063</v>
      </c>
      <c r="E5510">
        <v>424.58</v>
      </c>
      <c r="F5510">
        <v>49</v>
      </c>
      <c r="G5510" t="s">
        <v>43728</v>
      </c>
      <c r="H5510" t="s">
        <v>25064</v>
      </c>
      <c r="I5510" s="1">
        <v>45137</v>
      </c>
      <c r="J5510" s="1">
        <v>46023</v>
      </c>
      <c r="K5510" t="s">
        <v>25065</v>
      </c>
      <c r="L5510" t="s">
        <v>25066</v>
      </c>
      <c r="M5510" t="s">
        <v>27</v>
      </c>
      <c r="N5510">
        <v>1</v>
      </c>
      <c r="O5510">
        <f>Table1[[#This Row],[Price]]-0.1*Table1[[#This Row],[Price]]</f>
        <v>382.12199999999996</v>
      </c>
      <c r="P5510" s="9">
        <f>(Table1[[#This Row],[Expiration Date]]-Table1[[#This Row],[Manufacturing Date]])/365</f>
        <v>2.4273972602739726</v>
      </c>
      <c r="Q5510" t="str">
        <f>IF(Table1[[#This Row],[Expiration Date]]-J5518&gt;12/31/2024,"not expired","expired")</f>
        <v>expired</v>
      </c>
      <c r="R5510">
        <f>Table1[[#This Row],[Discounted Price]]*0.95</f>
        <v>363.01589999999993</v>
      </c>
      <c r="S5510">
        <f>Table1[[#This Row],[Discounted Price]]*0.9</f>
        <v>343.90979999999996</v>
      </c>
      <c r="T5510">
        <f>Table1[[#This Row],[Discounted Price]]*0.8</f>
        <v>305.69759999999997</v>
      </c>
      <c r="U5510">
        <f>Table1[[#This Row],[Price]]*0.52</f>
        <v>220.7816</v>
      </c>
      <c r="V5510">
        <f>(Table1[[#This Row],[Price]]-Table1[[#This Row],[Scrap value]])/2</f>
        <v>101.89919999999999</v>
      </c>
    </row>
    <row r="5511" spans="1:22" x14ac:dyDescent="0.25">
      <c r="A5511" t="s">
        <v>25067</v>
      </c>
      <c r="B5511" t="s">
        <v>29</v>
      </c>
      <c r="C5511" t="s">
        <v>47</v>
      </c>
      <c r="D5511" t="s">
        <v>25068</v>
      </c>
      <c r="E5511">
        <v>282.2</v>
      </c>
      <c r="F5511">
        <v>62</v>
      </c>
      <c r="G5511" t="s">
        <v>43728</v>
      </c>
      <c r="H5511" t="s">
        <v>13424</v>
      </c>
      <c r="I5511" s="1">
        <v>45137</v>
      </c>
      <c r="J5511" s="1">
        <v>45292</v>
      </c>
      <c r="K5511" t="s">
        <v>25069</v>
      </c>
      <c r="L5511" t="s">
        <v>25070</v>
      </c>
      <c r="M5511" t="s">
        <v>20</v>
      </c>
      <c r="N5511">
        <v>1</v>
      </c>
      <c r="O5511">
        <f>Table1[[#This Row],[Price]]-0.1*Table1[[#This Row],[Price]]</f>
        <v>253.98</v>
      </c>
      <c r="P5511" s="9">
        <f>(Table1[[#This Row],[Expiration Date]]-Table1[[#This Row],[Manufacturing Date]])/365</f>
        <v>0.42465753424657532</v>
      </c>
      <c r="Q5511" t="str">
        <f>IF(Table1[[#This Row],[Expiration Date]]-J5519&gt;12/31/2024,"not expired","expired")</f>
        <v>expired</v>
      </c>
      <c r="R5511">
        <f>Table1[[#This Row],[Discounted Price]]*0.95</f>
        <v>241.28099999999998</v>
      </c>
      <c r="S5511">
        <f>Table1[[#This Row],[Discounted Price]]*0.9</f>
        <v>228.58199999999999</v>
      </c>
      <c r="T5511">
        <f>Table1[[#This Row],[Discounted Price]]*0.8</f>
        <v>203.184</v>
      </c>
      <c r="U5511">
        <f>Table1[[#This Row],[Price]]*0.52</f>
        <v>146.744</v>
      </c>
      <c r="V5511">
        <f>(Table1[[#This Row],[Price]]-Table1[[#This Row],[Scrap value]])/2</f>
        <v>67.727999999999994</v>
      </c>
    </row>
    <row r="5512" spans="1:22" x14ac:dyDescent="0.25">
      <c r="A5512" t="s">
        <v>25071</v>
      </c>
      <c r="B5512" t="s">
        <v>15</v>
      </c>
      <c r="C5512" t="s">
        <v>47</v>
      </c>
      <c r="D5512" t="s">
        <v>25072</v>
      </c>
      <c r="E5512">
        <v>232.14</v>
      </c>
      <c r="F5512">
        <v>39</v>
      </c>
      <c r="G5512" t="s">
        <v>43728</v>
      </c>
      <c r="H5512" t="s">
        <v>872</v>
      </c>
      <c r="I5512" s="1">
        <v>44927</v>
      </c>
      <c r="J5512" s="1">
        <v>45658</v>
      </c>
      <c r="K5512" t="s">
        <v>25073</v>
      </c>
      <c r="L5512" t="s">
        <v>25074</v>
      </c>
      <c r="M5512" t="s">
        <v>27</v>
      </c>
      <c r="N5512">
        <v>1</v>
      </c>
      <c r="O5512">
        <f>Table1[[#This Row],[Price]]-0.1*Table1[[#This Row],[Price]]</f>
        <v>208.92599999999999</v>
      </c>
      <c r="P5512" s="9">
        <f>(Table1[[#This Row],[Expiration Date]]-Table1[[#This Row],[Manufacturing Date]])/365</f>
        <v>2.0027397260273974</v>
      </c>
      <c r="Q5512" t="str">
        <f>IF(Table1[[#This Row],[Expiration Date]]-J5520&gt;12/31/2024,"not expired","expired")</f>
        <v>not expired</v>
      </c>
      <c r="R5512">
        <f>Table1[[#This Row],[Discounted Price]]*0.95</f>
        <v>198.47969999999998</v>
      </c>
      <c r="S5512">
        <f>Table1[[#This Row],[Discounted Price]]*0.9</f>
        <v>188.0334</v>
      </c>
      <c r="T5512">
        <f>Table1[[#This Row],[Discounted Price]]*0.8</f>
        <v>167.14080000000001</v>
      </c>
      <c r="U5512">
        <f>Table1[[#This Row],[Price]]*0.52</f>
        <v>120.7128</v>
      </c>
      <c r="V5512">
        <f>(Table1[[#This Row],[Price]]-Table1[[#This Row],[Scrap value]])/2</f>
        <v>55.713599999999992</v>
      </c>
    </row>
    <row r="5513" spans="1:22" x14ac:dyDescent="0.25">
      <c r="A5513" t="s">
        <v>25075</v>
      </c>
      <c r="B5513" t="s">
        <v>15</v>
      </c>
      <c r="C5513" t="s">
        <v>47</v>
      </c>
      <c r="D5513" t="s">
        <v>25076</v>
      </c>
      <c r="E5513">
        <v>286.35000000000002</v>
      </c>
      <c r="F5513">
        <v>100</v>
      </c>
      <c r="G5513" t="s">
        <v>43730</v>
      </c>
      <c r="H5513" t="s">
        <v>2639</v>
      </c>
      <c r="I5513" s="1">
        <v>45137</v>
      </c>
      <c r="J5513" s="1">
        <v>46023</v>
      </c>
      <c r="K5513" t="s">
        <v>25077</v>
      </c>
      <c r="L5513" t="s">
        <v>25078</v>
      </c>
      <c r="M5513" t="s">
        <v>20</v>
      </c>
      <c r="N5513">
        <v>1</v>
      </c>
      <c r="O5513">
        <f>Table1[[#This Row],[Price]]-0.1*Table1[[#This Row],[Price]]</f>
        <v>257.71500000000003</v>
      </c>
      <c r="P5513" s="9">
        <f>(Table1[[#This Row],[Expiration Date]]-Table1[[#This Row],[Manufacturing Date]])/365</f>
        <v>2.4273972602739726</v>
      </c>
      <c r="Q5513" t="str">
        <f>IF(Table1[[#This Row],[Expiration Date]]-J5521&gt;12/31/2024,"not expired","expired")</f>
        <v>not expired</v>
      </c>
      <c r="R5513">
        <f>Table1[[#This Row],[Discounted Price]]*0.95</f>
        <v>244.82925000000003</v>
      </c>
      <c r="S5513">
        <f>Table1[[#This Row],[Discounted Price]]*0.9</f>
        <v>231.94350000000003</v>
      </c>
      <c r="T5513">
        <f>Table1[[#This Row],[Discounted Price]]*0.8</f>
        <v>206.17200000000003</v>
      </c>
      <c r="U5513">
        <f>Table1[[#This Row],[Price]]*0.52</f>
        <v>148.90200000000002</v>
      </c>
      <c r="V5513">
        <f>(Table1[[#This Row],[Price]]-Table1[[#This Row],[Scrap value]])/2</f>
        <v>68.724000000000004</v>
      </c>
    </row>
    <row r="5514" spans="1:22" x14ac:dyDescent="0.25">
      <c r="A5514" t="s">
        <v>25079</v>
      </c>
      <c r="B5514" t="s">
        <v>15</v>
      </c>
      <c r="C5514" t="s">
        <v>47</v>
      </c>
      <c r="D5514" t="s">
        <v>25080</v>
      </c>
      <c r="E5514">
        <v>259.02</v>
      </c>
      <c r="F5514">
        <v>53</v>
      </c>
      <c r="G5514" t="s">
        <v>43728</v>
      </c>
      <c r="H5514" t="s">
        <v>25081</v>
      </c>
      <c r="I5514" s="1">
        <v>44927</v>
      </c>
      <c r="J5514" s="1">
        <v>45658</v>
      </c>
      <c r="K5514" t="s">
        <v>25082</v>
      </c>
      <c r="L5514" t="s">
        <v>25083</v>
      </c>
      <c r="M5514" t="s">
        <v>27</v>
      </c>
      <c r="N5514">
        <v>3</v>
      </c>
      <c r="O5514">
        <f>Table1[[#This Row],[Price]]-0.1*Table1[[#This Row],[Price]]</f>
        <v>233.11799999999999</v>
      </c>
      <c r="P5514" s="9">
        <f>(Table1[[#This Row],[Expiration Date]]-Table1[[#This Row],[Manufacturing Date]])/365</f>
        <v>2.0027397260273974</v>
      </c>
      <c r="Q5514" t="str">
        <f>IF(Table1[[#This Row],[Expiration Date]]-J5522&gt;12/31/2024,"not expired","expired")</f>
        <v>not expired</v>
      </c>
      <c r="R5514">
        <f>Table1[[#This Row],[Discounted Price]]*0.95</f>
        <v>221.46209999999999</v>
      </c>
      <c r="S5514">
        <f>Table1[[#This Row],[Discounted Price]]*0.9</f>
        <v>209.80619999999999</v>
      </c>
      <c r="T5514">
        <f>Table1[[#This Row],[Discounted Price]]*0.8</f>
        <v>186.49440000000001</v>
      </c>
      <c r="U5514">
        <f>Table1[[#This Row],[Price]]*0.52</f>
        <v>134.69039999999998</v>
      </c>
      <c r="V5514">
        <f>(Table1[[#This Row],[Price]]-Table1[[#This Row],[Scrap value]])/2</f>
        <v>62.1648</v>
      </c>
    </row>
    <row r="5515" spans="1:22" x14ac:dyDescent="0.25">
      <c r="A5515" t="s">
        <v>25084</v>
      </c>
      <c r="B5515" t="s">
        <v>15</v>
      </c>
      <c r="C5515" t="s">
        <v>47</v>
      </c>
      <c r="D5515" t="s">
        <v>25085</v>
      </c>
      <c r="E5515">
        <v>476.65</v>
      </c>
      <c r="F5515">
        <v>66</v>
      </c>
      <c r="G5515" t="s">
        <v>43729</v>
      </c>
      <c r="H5515" t="s">
        <v>18912</v>
      </c>
      <c r="I5515" s="1">
        <v>45000</v>
      </c>
      <c r="J5515" s="1">
        <v>45292</v>
      </c>
      <c r="K5515" t="s">
        <v>25086</v>
      </c>
      <c r="L5515" t="s">
        <v>25087</v>
      </c>
      <c r="M5515" t="s">
        <v>20</v>
      </c>
      <c r="N5515">
        <v>4</v>
      </c>
      <c r="O5515">
        <f>Table1[[#This Row],[Price]]-0.1*Table1[[#This Row],[Price]]</f>
        <v>428.98499999999996</v>
      </c>
      <c r="P5515" s="9">
        <f>(Table1[[#This Row],[Expiration Date]]-Table1[[#This Row],[Manufacturing Date]])/365</f>
        <v>0.8</v>
      </c>
      <c r="Q5515" t="str">
        <f>IF(Table1[[#This Row],[Expiration Date]]-J5523&gt;12/31/2024,"not expired","expired")</f>
        <v>expired</v>
      </c>
      <c r="R5515">
        <f>Table1[[#This Row],[Discounted Price]]*0.95</f>
        <v>407.53574999999995</v>
      </c>
      <c r="S5515">
        <f>Table1[[#This Row],[Discounted Price]]*0.9</f>
        <v>386.08649999999994</v>
      </c>
      <c r="T5515">
        <f>Table1[[#This Row],[Discounted Price]]*0.8</f>
        <v>343.18799999999999</v>
      </c>
      <c r="U5515">
        <f>Table1[[#This Row],[Price]]*0.52</f>
        <v>247.858</v>
      </c>
      <c r="V5515">
        <f>(Table1[[#This Row],[Price]]-Table1[[#This Row],[Scrap value]])/2</f>
        <v>114.39599999999999</v>
      </c>
    </row>
    <row r="5516" spans="1:22" x14ac:dyDescent="0.25">
      <c r="A5516" t="s">
        <v>25088</v>
      </c>
      <c r="B5516" t="s">
        <v>29</v>
      </c>
      <c r="C5516" t="s">
        <v>47</v>
      </c>
      <c r="D5516" t="s">
        <v>25089</v>
      </c>
      <c r="E5516">
        <v>60.45</v>
      </c>
      <c r="F5516">
        <v>87</v>
      </c>
      <c r="G5516" t="s">
        <v>43729</v>
      </c>
      <c r="H5516" t="s">
        <v>12606</v>
      </c>
      <c r="I5516" s="1">
        <v>45137</v>
      </c>
      <c r="J5516" s="1">
        <v>46023</v>
      </c>
      <c r="K5516" t="s">
        <v>25090</v>
      </c>
      <c r="L5516" t="s">
        <v>25091</v>
      </c>
      <c r="M5516" t="s">
        <v>20</v>
      </c>
      <c r="N5516">
        <v>4</v>
      </c>
      <c r="O5516">
        <f>Table1[[#This Row],[Price]]-0.1*Table1[[#This Row],[Price]]</f>
        <v>54.405000000000001</v>
      </c>
      <c r="P5516" s="9">
        <f>(Table1[[#This Row],[Expiration Date]]-Table1[[#This Row],[Manufacturing Date]])/365</f>
        <v>2.4273972602739726</v>
      </c>
      <c r="Q5516" t="str">
        <f>IF(Table1[[#This Row],[Expiration Date]]-J5524&gt;12/31/2024,"not expired","expired")</f>
        <v>not expired</v>
      </c>
      <c r="R5516">
        <f>Table1[[#This Row],[Discounted Price]]*0.95</f>
        <v>51.684750000000001</v>
      </c>
      <c r="S5516">
        <f>Table1[[#This Row],[Discounted Price]]*0.9</f>
        <v>48.964500000000001</v>
      </c>
      <c r="T5516">
        <f>Table1[[#This Row],[Discounted Price]]*0.8</f>
        <v>43.524000000000001</v>
      </c>
      <c r="U5516">
        <f>Table1[[#This Row],[Price]]*0.52</f>
        <v>31.434000000000001</v>
      </c>
      <c r="V5516">
        <f>(Table1[[#This Row],[Price]]-Table1[[#This Row],[Scrap value]])/2</f>
        <v>14.508000000000001</v>
      </c>
    </row>
    <row r="5517" spans="1:22" x14ac:dyDescent="0.25">
      <c r="A5517" t="s">
        <v>25092</v>
      </c>
      <c r="B5517" t="s">
        <v>35</v>
      </c>
      <c r="C5517" t="s">
        <v>47</v>
      </c>
      <c r="D5517" t="s">
        <v>25093</v>
      </c>
      <c r="E5517">
        <v>365.02</v>
      </c>
      <c r="F5517">
        <v>56</v>
      </c>
      <c r="G5517" t="s">
        <v>43729</v>
      </c>
      <c r="H5517" t="s">
        <v>17113</v>
      </c>
      <c r="I5517" s="1">
        <v>45000</v>
      </c>
      <c r="J5517" s="1">
        <v>45658</v>
      </c>
      <c r="K5517" t="s">
        <v>25094</v>
      </c>
      <c r="L5517" t="s">
        <v>25095</v>
      </c>
      <c r="M5517" t="s">
        <v>20</v>
      </c>
      <c r="N5517">
        <v>3</v>
      </c>
      <c r="O5517">
        <f>Table1[[#This Row],[Price]]-0.1*Table1[[#This Row],[Price]]</f>
        <v>328.51799999999997</v>
      </c>
      <c r="P5517" s="9">
        <f>(Table1[[#This Row],[Expiration Date]]-Table1[[#This Row],[Manufacturing Date]])/365</f>
        <v>1.8027397260273972</v>
      </c>
      <c r="Q5517" t="str">
        <f>IF(Table1[[#This Row],[Expiration Date]]-J5525&gt;12/31/2024,"not expired","expired")</f>
        <v>expired</v>
      </c>
      <c r="R5517">
        <f>Table1[[#This Row],[Discounted Price]]*0.95</f>
        <v>312.09209999999996</v>
      </c>
      <c r="S5517">
        <f>Table1[[#This Row],[Discounted Price]]*0.9</f>
        <v>295.6662</v>
      </c>
      <c r="T5517">
        <f>Table1[[#This Row],[Discounted Price]]*0.8</f>
        <v>262.81439999999998</v>
      </c>
      <c r="U5517">
        <f>Table1[[#This Row],[Price]]*0.52</f>
        <v>189.81039999999999</v>
      </c>
      <c r="V5517">
        <f>(Table1[[#This Row],[Price]]-Table1[[#This Row],[Scrap value]])/2</f>
        <v>87.604799999999997</v>
      </c>
    </row>
    <row r="5518" spans="1:22" x14ac:dyDescent="0.25">
      <c r="A5518" t="s">
        <v>25096</v>
      </c>
      <c r="B5518" t="s">
        <v>15</v>
      </c>
      <c r="C5518" t="s">
        <v>47</v>
      </c>
      <c r="D5518" t="s">
        <v>25097</v>
      </c>
      <c r="E5518">
        <v>185.83</v>
      </c>
      <c r="F5518">
        <v>67</v>
      </c>
      <c r="G5518" t="s">
        <v>43729</v>
      </c>
      <c r="H5518" t="s">
        <v>23480</v>
      </c>
      <c r="I5518" s="1">
        <v>45137</v>
      </c>
      <c r="J5518" s="1">
        <v>46023</v>
      </c>
      <c r="K5518" t="s">
        <v>25098</v>
      </c>
      <c r="L5518" t="s">
        <v>25099</v>
      </c>
      <c r="M5518" t="s">
        <v>27</v>
      </c>
      <c r="N5518">
        <v>4</v>
      </c>
      <c r="O5518">
        <f>Table1[[#This Row],[Price]]-0.1*Table1[[#This Row],[Price]]</f>
        <v>167.24700000000001</v>
      </c>
      <c r="P5518" s="9">
        <f>(Table1[[#This Row],[Expiration Date]]-Table1[[#This Row],[Manufacturing Date]])/365</f>
        <v>2.4273972602739726</v>
      </c>
      <c r="Q5518" t="str">
        <f>IF(Table1[[#This Row],[Expiration Date]]-J5526&gt;12/31/2024,"not expired","expired")</f>
        <v>not expired</v>
      </c>
      <c r="R5518">
        <f>Table1[[#This Row],[Discounted Price]]*0.95</f>
        <v>158.88464999999999</v>
      </c>
      <c r="S5518">
        <f>Table1[[#This Row],[Discounted Price]]*0.9</f>
        <v>150.52230000000003</v>
      </c>
      <c r="T5518">
        <f>Table1[[#This Row],[Discounted Price]]*0.8</f>
        <v>133.79760000000002</v>
      </c>
      <c r="U5518">
        <f>Table1[[#This Row],[Price]]*0.52</f>
        <v>96.631600000000006</v>
      </c>
      <c r="V5518">
        <f>(Table1[[#This Row],[Price]]-Table1[[#This Row],[Scrap value]])/2</f>
        <v>44.599200000000003</v>
      </c>
    </row>
    <row r="5519" spans="1:22" x14ac:dyDescent="0.25">
      <c r="A5519" t="s">
        <v>25100</v>
      </c>
      <c r="B5519" t="s">
        <v>35</v>
      </c>
      <c r="C5519" t="s">
        <v>47</v>
      </c>
      <c r="D5519" t="s">
        <v>25101</v>
      </c>
      <c r="E5519">
        <v>322.36</v>
      </c>
      <c r="F5519">
        <v>25</v>
      </c>
      <c r="G5519" t="s">
        <v>43728</v>
      </c>
      <c r="H5519" t="s">
        <v>4731</v>
      </c>
      <c r="I5519" s="1">
        <v>45137</v>
      </c>
      <c r="J5519" s="1">
        <v>45658</v>
      </c>
      <c r="K5519" t="s">
        <v>25102</v>
      </c>
      <c r="L5519" t="s">
        <v>25103</v>
      </c>
      <c r="M5519" t="s">
        <v>45</v>
      </c>
      <c r="N5519">
        <v>4</v>
      </c>
      <c r="O5519">
        <f>Table1[[#This Row],[Price]]-0.1*Table1[[#This Row],[Price]]</f>
        <v>290.12400000000002</v>
      </c>
      <c r="P5519" s="9">
        <f>(Table1[[#This Row],[Expiration Date]]-Table1[[#This Row],[Manufacturing Date]])/365</f>
        <v>1.4273972602739726</v>
      </c>
      <c r="Q5519" t="str">
        <f>IF(Table1[[#This Row],[Expiration Date]]-J5527&gt;12/31/2024,"not expired","expired")</f>
        <v>not expired</v>
      </c>
      <c r="R5519">
        <f>Table1[[#This Row],[Discounted Price]]*0.95</f>
        <v>275.61779999999999</v>
      </c>
      <c r="S5519">
        <f>Table1[[#This Row],[Discounted Price]]*0.9</f>
        <v>261.11160000000001</v>
      </c>
      <c r="T5519">
        <f>Table1[[#This Row],[Discounted Price]]*0.8</f>
        <v>232.09920000000002</v>
      </c>
      <c r="U5519">
        <f>Table1[[#This Row],[Price]]*0.52</f>
        <v>167.62720000000002</v>
      </c>
      <c r="V5519">
        <f>(Table1[[#This Row],[Price]]-Table1[[#This Row],[Scrap value]])/2</f>
        <v>77.366399999999999</v>
      </c>
    </row>
    <row r="5520" spans="1:22" x14ac:dyDescent="0.25">
      <c r="A5520" t="s">
        <v>25104</v>
      </c>
      <c r="B5520" t="s">
        <v>29</v>
      </c>
      <c r="C5520" t="s">
        <v>47</v>
      </c>
      <c r="D5520" t="s">
        <v>25105</v>
      </c>
      <c r="E5520">
        <v>27.58</v>
      </c>
      <c r="F5520">
        <v>63</v>
      </c>
      <c r="G5520" t="s">
        <v>43728</v>
      </c>
      <c r="H5520" t="s">
        <v>25106</v>
      </c>
      <c r="I5520" s="1">
        <v>44927</v>
      </c>
      <c r="J5520" s="1">
        <v>45292</v>
      </c>
      <c r="K5520" t="s">
        <v>25107</v>
      </c>
      <c r="L5520" t="s">
        <v>25108</v>
      </c>
      <c r="M5520" t="s">
        <v>27</v>
      </c>
      <c r="N5520">
        <v>3</v>
      </c>
      <c r="O5520">
        <f>Table1[[#This Row],[Price]]-0.1*Table1[[#This Row],[Price]]</f>
        <v>24.821999999999999</v>
      </c>
      <c r="P5520" s="9">
        <f>(Table1[[#This Row],[Expiration Date]]-Table1[[#This Row],[Manufacturing Date]])/365</f>
        <v>1</v>
      </c>
      <c r="Q5520" t="str">
        <f>IF(Table1[[#This Row],[Expiration Date]]-J5528&gt;12/31/2024,"not expired","expired")</f>
        <v>expired</v>
      </c>
      <c r="R5520">
        <f>Table1[[#This Row],[Discounted Price]]*0.95</f>
        <v>23.5809</v>
      </c>
      <c r="S5520">
        <f>Table1[[#This Row],[Discounted Price]]*0.9</f>
        <v>22.3398</v>
      </c>
      <c r="T5520">
        <f>Table1[[#This Row],[Discounted Price]]*0.8</f>
        <v>19.857600000000001</v>
      </c>
      <c r="U5520">
        <f>Table1[[#This Row],[Price]]*0.52</f>
        <v>14.3416</v>
      </c>
      <c r="V5520">
        <f>(Table1[[#This Row],[Price]]-Table1[[#This Row],[Scrap value]])/2</f>
        <v>6.6191999999999993</v>
      </c>
    </row>
    <row r="5521" spans="1:22" x14ac:dyDescent="0.25">
      <c r="A5521" t="s">
        <v>25109</v>
      </c>
      <c r="B5521" t="s">
        <v>35</v>
      </c>
      <c r="C5521" t="s">
        <v>47</v>
      </c>
      <c r="D5521" t="s">
        <v>25110</v>
      </c>
      <c r="E5521">
        <v>11.81</v>
      </c>
      <c r="F5521">
        <v>15</v>
      </c>
      <c r="G5521" t="s">
        <v>43728</v>
      </c>
      <c r="H5521" t="s">
        <v>8618</v>
      </c>
      <c r="I5521" s="1">
        <v>44927</v>
      </c>
      <c r="J5521" s="1">
        <v>45658</v>
      </c>
      <c r="K5521" t="s">
        <v>25111</v>
      </c>
      <c r="L5521" t="s">
        <v>25112</v>
      </c>
      <c r="M5521" t="s">
        <v>20</v>
      </c>
      <c r="N5521">
        <v>1</v>
      </c>
      <c r="O5521">
        <f>Table1[[#This Row],[Price]]-0.1*Table1[[#This Row],[Price]]</f>
        <v>10.629000000000001</v>
      </c>
      <c r="P5521" s="9">
        <f>(Table1[[#This Row],[Expiration Date]]-Table1[[#This Row],[Manufacturing Date]])/365</f>
        <v>2.0027397260273974</v>
      </c>
      <c r="Q5521" t="str">
        <f>IF(Table1[[#This Row],[Expiration Date]]-J5529&gt;12/31/2024,"not expired","expired")</f>
        <v>not expired</v>
      </c>
      <c r="R5521">
        <f>Table1[[#This Row],[Discounted Price]]*0.95</f>
        <v>10.09755</v>
      </c>
      <c r="S5521">
        <f>Table1[[#This Row],[Discounted Price]]*0.9</f>
        <v>9.5661000000000023</v>
      </c>
      <c r="T5521">
        <f>Table1[[#This Row],[Discounted Price]]*0.8</f>
        <v>8.5032000000000014</v>
      </c>
      <c r="U5521">
        <f>Table1[[#This Row],[Price]]*0.52</f>
        <v>6.1412000000000004</v>
      </c>
      <c r="V5521">
        <f>(Table1[[#This Row],[Price]]-Table1[[#This Row],[Scrap value]])/2</f>
        <v>2.8344</v>
      </c>
    </row>
    <row r="5522" spans="1:22" x14ac:dyDescent="0.25">
      <c r="A5522" t="s">
        <v>25113</v>
      </c>
      <c r="B5522" t="s">
        <v>35</v>
      </c>
      <c r="C5522" t="s">
        <v>47</v>
      </c>
      <c r="D5522" t="s">
        <v>25114</v>
      </c>
      <c r="E5522">
        <v>427</v>
      </c>
      <c r="F5522">
        <v>39</v>
      </c>
      <c r="G5522" t="s">
        <v>43729</v>
      </c>
      <c r="H5522" t="s">
        <v>149</v>
      </c>
      <c r="I5522" s="1">
        <v>44927</v>
      </c>
      <c r="J5522" s="1">
        <v>45292</v>
      </c>
      <c r="K5522" t="s">
        <v>25115</v>
      </c>
      <c r="L5522" t="s">
        <v>25116</v>
      </c>
      <c r="M5522" t="s">
        <v>45</v>
      </c>
      <c r="N5522">
        <v>3</v>
      </c>
      <c r="O5522">
        <f>Table1[[#This Row],[Price]]-0.1*Table1[[#This Row],[Price]]</f>
        <v>384.3</v>
      </c>
      <c r="P5522" s="9">
        <f>(Table1[[#This Row],[Expiration Date]]-Table1[[#This Row],[Manufacturing Date]])/365</f>
        <v>1</v>
      </c>
      <c r="Q5522" t="str">
        <f>IF(Table1[[#This Row],[Expiration Date]]-J5530&gt;12/31/2024,"not expired","expired")</f>
        <v>expired</v>
      </c>
      <c r="R5522">
        <f>Table1[[#This Row],[Discounted Price]]*0.95</f>
        <v>365.08499999999998</v>
      </c>
      <c r="S5522">
        <f>Table1[[#This Row],[Discounted Price]]*0.9</f>
        <v>345.87</v>
      </c>
      <c r="T5522">
        <f>Table1[[#This Row],[Discounted Price]]*0.8</f>
        <v>307.44000000000005</v>
      </c>
      <c r="U5522">
        <f>Table1[[#This Row],[Price]]*0.52</f>
        <v>222.04000000000002</v>
      </c>
      <c r="V5522">
        <f>(Table1[[#This Row],[Price]]-Table1[[#This Row],[Scrap value]])/2</f>
        <v>102.47999999999999</v>
      </c>
    </row>
    <row r="5523" spans="1:22" x14ac:dyDescent="0.25">
      <c r="A5523" t="s">
        <v>25117</v>
      </c>
      <c r="B5523" t="s">
        <v>35</v>
      </c>
      <c r="C5523" t="s">
        <v>47</v>
      </c>
      <c r="D5523" t="s">
        <v>25118</v>
      </c>
      <c r="E5523">
        <v>356.42</v>
      </c>
      <c r="F5523">
        <v>24</v>
      </c>
      <c r="G5523" t="s">
        <v>43730</v>
      </c>
      <c r="H5523" t="s">
        <v>16981</v>
      </c>
      <c r="I5523" s="1">
        <v>45137</v>
      </c>
      <c r="J5523" s="1">
        <v>45292</v>
      </c>
      <c r="K5523" t="s">
        <v>25119</v>
      </c>
      <c r="L5523" t="s">
        <v>25120</v>
      </c>
      <c r="M5523" t="s">
        <v>27</v>
      </c>
      <c r="N5523">
        <v>1</v>
      </c>
      <c r="O5523">
        <f>Table1[[#This Row],[Price]]-0.1*Table1[[#This Row],[Price]]</f>
        <v>320.77800000000002</v>
      </c>
      <c r="P5523" s="9">
        <f>(Table1[[#This Row],[Expiration Date]]-Table1[[#This Row],[Manufacturing Date]])/365</f>
        <v>0.42465753424657532</v>
      </c>
      <c r="Q5523" t="str">
        <f>IF(Table1[[#This Row],[Expiration Date]]-J5531&gt;12/31/2024,"not expired","expired")</f>
        <v>expired</v>
      </c>
      <c r="R5523">
        <f>Table1[[#This Row],[Discounted Price]]*0.95</f>
        <v>304.73910000000001</v>
      </c>
      <c r="S5523">
        <f>Table1[[#This Row],[Discounted Price]]*0.9</f>
        <v>288.70020000000005</v>
      </c>
      <c r="T5523">
        <f>Table1[[#This Row],[Discounted Price]]*0.8</f>
        <v>256.62240000000003</v>
      </c>
      <c r="U5523">
        <f>Table1[[#This Row],[Price]]*0.52</f>
        <v>185.33840000000001</v>
      </c>
      <c r="V5523">
        <f>(Table1[[#This Row],[Price]]-Table1[[#This Row],[Scrap value]])/2</f>
        <v>85.540800000000004</v>
      </c>
    </row>
    <row r="5524" spans="1:22" x14ac:dyDescent="0.25">
      <c r="A5524" t="s">
        <v>25121</v>
      </c>
      <c r="B5524" t="s">
        <v>22</v>
      </c>
      <c r="C5524" t="s">
        <v>47</v>
      </c>
      <c r="D5524" t="s">
        <v>25122</v>
      </c>
      <c r="E5524">
        <v>37.4</v>
      </c>
      <c r="F5524">
        <v>44</v>
      </c>
      <c r="G5524" t="s">
        <v>43728</v>
      </c>
      <c r="H5524" t="s">
        <v>9716</v>
      </c>
      <c r="I5524" s="1">
        <v>44927</v>
      </c>
      <c r="J5524" s="1">
        <v>45658</v>
      </c>
      <c r="K5524" t="s">
        <v>25123</v>
      </c>
      <c r="L5524" s="2">
        <v>964359</v>
      </c>
      <c r="M5524" t="s">
        <v>27</v>
      </c>
      <c r="N5524">
        <v>1</v>
      </c>
      <c r="O5524">
        <f>Table1[[#This Row],[Price]]-0.1*Table1[[#This Row],[Price]]</f>
        <v>33.659999999999997</v>
      </c>
      <c r="P5524" s="9">
        <f>(Table1[[#This Row],[Expiration Date]]-Table1[[#This Row],[Manufacturing Date]])/365</f>
        <v>2.0027397260273974</v>
      </c>
      <c r="Q5524" t="str">
        <f>IF(Table1[[#This Row],[Expiration Date]]-J5532&gt;12/31/2024,"not expired","expired")</f>
        <v>expired</v>
      </c>
      <c r="R5524">
        <f>Table1[[#This Row],[Discounted Price]]*0.95</f>
        <v>31.976999999999997</v>
      </c>
      <c r="S5524">
        <f>Table1[[#This Row],[Discounted Price]]*0.9</f>
        <v>30.293999999999997</v>
      </c>
      <c r="T5524">
        <f>Table1[[#This Row],[Discounted Price]]*0.8</f>
        <v>26.927999999999997</v>
      </c>
      <c r="U5524">
        <f>Table1[[#This Row],[Price]]*0.52</f>
        <v>19.448</v>
      </c>
      <c r="V5524">
        <f>(Table1[[#This Row],[Price]]-Table1[[#This Row],[Scrap value]])/2</f>
        <v>8.9759999999999991</v>
      </c>
    </row>
    <row r="5525" spans="1:22" x14ac:dyDescent="0.25">
      <c r="A5525" t="s">
        <v>25124</v>
      </c>
      <c r="B5525" t="s">
        <v>29</v>
      </c>
      <c r="C5525" t="s">
        <v>47</v>
      </c>
      <c r="D5525" t="s">
        <v>25125</v>
      </c>
      <c r="E5525">
        <v>258.8</v>
      </c>
      <c r="F5525">
        <v>27</v>
      </c>
      <c r="G5525" t="s">
        <v>43729</v>
      </c>
      <c r="H5525" t="s">
        <v>11552</v>
      </c>
      <c r="I5525" s="1">
        <v>45137</v>
      </c>
      <c r="J5525" s="1">
        <v>45658</v>
      </c>
      <c r="K5525" t="s">
        <v>25126</v>
      </c>
      <c r="L5525" t="s">
        <v>25127</v>
      </c>
      <c r="M5525" t="s">
        <v>20</v>
      </c>
      <c r="N5525">
        <v>4</v>
      </c>
      <c r="O5525">
        <f>Table1[[#This Row],[Price]]-0.1*Table1[[#This Row],[Price]]</f>
        <v>232.92000000000002</v>
      </c>
      <c r="P5525" s="9">
        <f>(Table1[[#This Row],[Expiration Date]]-Table1[[#This Row],[Manufacturing Date]])/365</f>
        <v>1.4273972602739726</v>
      </c>
      <c r="Q5525" t="str">
        <f>IF(Table1[[#This Row],[Expiration Date]]-J5533&gt;12/31/2024,"not expired","expired")</f>
        <v>expired</v>
      </c>
      <c r="R5525">
        <f>Table1[[#This Row],[Discounted Price]]*0.95</f>
        <v>221.274</v>
      </c>
      <c r="S5525">
        <f>Table1[[#This Row],[Discounted Price]]*0.9</f>
        <v>209.62800000000001</v>
      </c>
      <c r="T5525">
        <f>Table1[[#This Row],[Discounted Price]]*0.8</f>
        <v>186.33600000000001</v>
      </c>
      <c r="U5525">
        <f>Table1[[#This Row],[Price]]*0.52</f>
        <v>134.57600000000002</v>
      </c>
      <c r="V5525">
        <f>(Table1[[#This Row],[Price]]-Table1[[#This Row],[Scrap value]])/2</f>
        <v>62.111999999999995</v>
      </c>
    </row>
    <row r="5526" spans="1:22" x14ac:dyDescent="0.25">
      <c r="A5526" t="s">
        <v>25128</v>
      </c>
      <c r="B5526" t="s">
        <v>35</v>
      </c>
      <c r="C5526" t="s">
        <v>47</v>
      </c>
      <c r="D5526" t="s">
        <v>25129</v>
      </c>
      <c r="E5526">
        <v>31.55</v>
      </c>
      <c r="F5526">
        <v>58</v>
      </c>
      <c r="G5526" t="s">
        <v>43730</v>
      </c>
      <c r="H5526" t="s">
        <v>25130</v>
      </c>
      <c r="I5526" s="1">
        <v>44927</v>
      </c>
      <c r="J5526" s="1">
        <v>45658</v>
      </c>
      <c r="K5526" t="s">
        <v>25131</v>
      </c>
      <c r="L5526" t="s">
        <v>25132</v>
      </c>
      <c r="M5526" t="s">
        <v>20</v>
      </c>
      <c r="N5526">
        <v>2</v>
      </c>
      <c r="O5526">
        <f>Table1[[#This Row],[Price]]-0.1*Table1[[#This Row],[Price]]</f>
        <v>28.395</v>
      </c>
      <c r="P5526" s="9">
        <f>(Table1[[#This Row],[Expiration Date]]-Table1[[#This Row],[Manufacturing Date]])/365</f>
        <v>2.0027397260273974</v>
      </c>
      <c r="Q5526" t="str">
        <f>IF(Table1[[#This Row],[Expiration Date]]-J5534&gt;12/31/2024,"not expired","expired")</f>
        <v>expired</v>
      </c>
      <c r="R5526">
        <f>Table1[[#This Row],[Discounted Price]]*0.95</f>
        <v>26.975249999999999</v>
      </c>
      <c r="S5526">
        <f>Table1[[#This Row],[Discounted Price]]*0.9</f>
        <v>25.555499999999999</v>
      </c>
      <c r="T5526">
        <f>Table1[[#This Row],[Discounted Price]]*0.8</f>
        <v>22.716000000000001</v>
      </c>
      <c r="U5526">
        <f>Table1[[#This Row],[Price]]*0.52</f>
        <v>16.406000000000002</v>
      </c>
      <c r="V5526">
        <f>(Table1[[#This Row],[Price]]-Table1[[#This Row],[Scrap value]])/2</f>
        <v>7.5719999999999992</v>
      </c>
    </row>
    <row r="5527" spans="1:22" x14ac:dyDescent="0.25">
      <c r="A5527" t="s">
        <v>25133</v>
      </c>
      <c r="B5527" t="s">
        <v>15</v>
      </c>
      <c r="C5527" t="s">
        <v>47</v>
      </c>
      <c r="D5527" t="s">
        <v>25134</v>
      </c>
      <c r="E5527">
        <v>138.57</v>
      </c>
      <c r="F5527">
        <v>55</v>
      </c>
      <c r="G5527" t="s">
        <v>43728</v>
      </c>
      <c r="H5527" t="s">
        <v>7868</v>
      </c>
      <c r="I5527" s="1">
        <v>44927</v>
      </c>
      <c r="J5527" s="1">
        <v>45292</v>
      </c>
      <c r="K5527" t="s">
        <v>25135</v>
      </c>
      <c r="L5527" t="s">
        <v>25136</v>
      </c>
      <c r="M5527" t="s">
        <v>20</v>
      </c>
      <c r="N5527">
        <v>4</v>
      </c>
      <c r="O5527">
        <f>Table1[[#This Row],[Price]]-0.1*Table1[[#This Row],[Price]]</f>
        <v>124.71299999999999</v>
      </c>
      <c r="P5527" s="9">
        <f>(Table1[[#This Row],[Expiration Date]]-Table1[[#This Row],[Manufacturing Date]])/365</f>
        <v>1</v>
      </c>
      <c r="Q5527" t="str">
        <f>IF(Table1[[#This Row],[Expiration Date]]-J5535&gt;12/31/2024,"not expired","expired")</f>
        <v>expired</v>
      </c>
      <c r="R5527">
        <f>Table1[[#This Row],[Discounted Price]]*0.95</f>
        <v>118.47734999999999</v>
      </c>
      <c r="S5527">
        <f>Table1[[#This Row],[Discounted Price]]*0.9</f>
        <v>112.24169999999999</v>
      </c>
      <c r="T5527">
        <f>Table1[[#This Row],[Discounted Price]]*0.8</f>
        <v>99.770399999999995</v>
      </c>
      <c r="U5527">
        <f>Table1[[#This Row],[Price]]*0.52</f>
        <v>72.056399999999996</v>
      </c>
      <c r="V5527">
        <f>(Table1[[#This Row],[Price]]-Table1[[#This Row],[Scrap value]])/2</f>
        <v>33.256799999999998</v>
      </c>
    </row>
    <row r="5528" spans="1:22" x14ac:dyDescent="0.25">
      <c r="A5528" t="s">
        <v>25137</v>
      </c>
      <c r="B5528" t="s">
        <v>15</v>
      </c>
      <c r="C5528" t="s">
        <v>47</v>
      </c>
      <c r="D5528" t="s">
        <v>25138</v>
      </c>
      <c r="E5528">
        <v>400.88</v>
      </c>
      <c r="F5528">
        <v>10</v>
      </c>
      <c r="G5528" t="s">
        <v>43728</v>
      </c>
      <c r="H5528" t="s">
        <v>20102</v>
      </c>
      <c r="I5528" s="1">
        <v>44927</v>
      </c>
      <c r="J5528" s="1">
        <v>45658</v>
      </c>
      <c r="K5528" t="s">
        <v>25139</v>
      </c>
      <c r="L5528" t="s">
        <v>25140</v>
      </c>
      <c r="M5528" t="s">
        <v>20</v>
      </c>
      <c r="N5528">
        <v>4</v>
      </c>
      <c r="O5528">
        <f>Table1[[#This Row],[Price]]-0.1*Table1[[#This Row],[Price]]</f>
        <v>360.79199999999997</v>
      </c>
      <c r="P5528" s="9">
        <f>(Table1[[#This Row],[Expiration Date]]-Table1[[#This Row],[Manufacturing Date]])/365</f>
        <v>2.0027397260273974</v>
      </c>
      <c r="Q5528" t="str">
        <f>IF(Table1[[#This Row],[Expiration Date]]-J5536&gt;12/31/2024,"not expired","expired")</f>
        <v>expired</v>
      </c>
      <c r="R5528">
        <f>Table1[[#This Row],[Discounted Price]]*0.95</f>
        <v>342.75239999999997</v>
      </c>
      <c r="S5528">
        <f>Table1[[#This Row],[Discounted Price]]*0.9</f>
        <v>324.71279999999996</v>
      </c>
      <c r="T5528">
        <f>Table1[[#This Row],[Discounted Price]]*0.8</f>
        <v>288.6336</v>
      </c>
      <c r="U5528">
        <f>Table1[[#This Row],[Price]]*0.52</f>
        <v>208.45760000000001</v>
      </c>
      <c r="V5528">
        <f>(Table1[[#This Row],[Price]]-Table1[[#This Row],[Scrap value]])/2</f>
        <v>96.211199999999991</v>
      </c>
    </row>
    <row r="5529" spans="1:22" x14ac:dyDescent="0.25">
      <c r="A5529" t="s">
        <v>25141</v>
      </c>
      <c r="B5529" t="s">
        <v>15</v>
      </c>
      <c r="C5529" t="s">
        <v>47</v>
      </c>
      <c r="D5529" t="s">
        <v>25142</v>
      </c>
      <c r="E5529">
        <v>428.94</v>
      </c>
      <c r="F5529">
        <v>12</v>
      </c>
      <c r="G5529" t="s">
        <v>43730</v>
      </c>
      <c r="H5529" t="s">
        <v>25143</v>
      </c>
      <c r="I5529" s="1">
        <v>45137</v>
      </c>
      <c r="J5529" s="1">
        <v>45292</v>
      </c>
      <c r="K5529" t="s">
        <v>25144</v>
      </c>
      <c r="L5529" t="s">
        <v>25145</v>
      </c>
      <c r="M5529" t="s">
        <v>45</v>
      </c>
      <c r="N5529">
        <v>4</v>
      </c>
      <c r="O5529">
        <f>Table1[[#This Row],[Price]]-0.1*Table1[[#This Row],[Price]]</f>
        <v>386.04599999999999</v>
      </c>
      <c r="P5529" s="9">
        <f>(Table1[[#This Row],[Expiration Date]]-Table1[[#This Row],[Manufacturing Date]])/365</f>
        <v>0.42465753424657532</v>
      </c>
      <c r="Q5529" t="str">
        <f>IF(Table1[[#This Row],[Expiration Date]]-J5537&gt;12/31/2024,"not expired","expired")</f>
        <v>expired</v>
      </c>
      <c r="R5529">
        <f>Table1[[#This Row],[Discounted Price]]*0.95</f>
        <v>366.74369999999999</v>
      </c>
      <c r="S5529">
        <f>Table1[[#This Row],[Discounted Price]]*0.9</f>
        <v>347.44139999999999</v>
      </c>
      <c r="T5529">
        <f>Table1[[#This Row],[Discounted Price]]*0.8</f>
        <v>308.83680000000004</v>
      </c>
      <c r="U5529">
        <f>Table1[[#This Row],[Price]]*0.52</f>
        <v>223.0488</v>
      </c>
      <c r="V5529">
        <f>(Table1[[#This Row],[Price]]-Table1[[#This Row],[Scrap value]])/2</f>
        <v>102.9456</v>
      </c>
    </row>
    <row r="5530" spans="1:22" x14ac:dyDescent="0.25">
      <c r="A5530" t="s">
        <v>25146</v>
      </c>
      <c r="B5530" t="s">
        <v>22</v>
      </c>
      <c r="C5530" t="s">
        <v>47</v>
      </c>
      <c r="D5530" t="s">
        <v>25147</v>
      </c>
      <c r="E5530">
        <v>250.23</v>
      </c>
      <c r="F5530">
        <v>85</v>
      </c>
      <c r="G5530" t="s">
        <v>43729</v>
      </c>
      <c r="H5530" t="s">
        <v>16227</v>
      </c>
      <c r="I5530" s="1">
        <v>45000</v>
      </c>
      <c r="J5530" s="1">
        <v>45292</v>
      </c>
      <c r="K5530" t="s">
        <v>25148</v>
      </c>
      <c r="L5530" t="s">
        <v>25149</v>
      </c>
      <c r="M5530" t="s">
        <v>45</v>
      </c>
      <c r="N5530">
        <v>3</v>
      </c>
      <c r="O5530">
        <f>Table1[[#This Row],[Price]]-0.1*Table1[[#This Row],[Price]]</f>
        <v>225.20699999999999</v>
      </c>
      <c r="P5530" s="9">
        <f>(Table1[[#This Row],[Expiration Date]]-Table1[[#This Row],[Manufacturing Date]])/365</f>
        <v>0.8</v>
      </c>
      <c r="Q5530" t="str">
        <f>IF(Table1[[#This Row],[Expiration Date]]-J5538&gt;12/31/2024,"not expired","expired")</f>
        <v>expired</v>
      </c>
      <c r="R5530">
        <f>Table1[[#This Row],[Discounted Price]]*0.95</f>
        <v>213.94664999999998</v>
      </c>
      <c r="S5530">
        <f>Table1[[#This Row],[Discounted Price]]*0.9</f>
        <v>202.68629999999999</v>
      </c>
      <c r="T5530">
        <f>Table1[[#This Row],[Discounted Price]]*0.8</f>
        <v>180.16560000000001</v>
      </c>
      <c r="U5530">
        <f>Table1[[#This Row],[Price]]*0.52</f>
        <v>130.11959999999999</v>
      </c>
      <c r="V5530">
        <f>(Table1[[#This Row],[Price]]-Table1[[#This Row],[Scrap value]])/2</f>
        <v>60.055199999999999</v>
      </c>
    </row>
    <row r="5531" spans="1:22" x14ac:dyDescent="0.25">
      <c r="A5531" t="s">
        <v>25150</v>
      </c>
      <c r="B5531" t="s">
        <v>15</v>
      </c>
      <c r="C5531" t="s">
        <v>47</v>
      </c>
      <c r="D5531" t="s">
        <v>25151</v>
      </c>
      <c r="E5531">
        <v>235.17</v>
      </c>
      <c r="F5531">
        <v>42</v>
      </c>
      <c r="G5531" t="s">
        <v>43728</v>
      </c>
      <c r="H5531" t="s">
        <v>7972</v>
      </c>
      <c r="I5531" s="1">
        <v>45000</v>
      </c>
      <c r="J5531" s="1">
        <v>46023</v>
      </c>
      <c r="K5531" t="s">
        <v>25152</v>
      </c>
      <c r="L5531" t="s">
        <v>25153</v>
      </c>
      <c r="M5531" t="s">
        <v>45</v>
      </c>
      <c r="N5531">
        <v>4</v>
      </c>
      <c r="O5531">
        <f>Table1[[#This Row],[Price]]-0.1*Table1[[#This Row],[Price]]</f>
        <v>211.65299999999999</v>
      </c>
      <c r="P5531" s="9">
        <f>(Table1[[#This Row],[Expiration Date]]-Table1[[#This Row],[Manufacturing Date]])/365</f>
        <v>2.8027397260273972</v>
      </c>
      <c r="Q5531" t="str">
        <f>IF(Table1[[#This Row],[Expiration Date]]-J5539&gt;12/31/2024,"not expired","expired")</f>
        <v>not expired</v>
      </c>
      <c r="R5531">
        <f>Table1[[#This Row],[Discounted Price]]*0.95</f>
        <v>201.07034999999999</v>
      </c>
      <c r="S5531">
        <f>Table1[[#This Row],[Discounted Price]]*0.9</f>
        <v>190.48769999999999</v>
      </c>
      <c r="T5531">
        <f>Table1[[#This Row],[Discounted Price]]*0.8</f>
        <v>169.32240000000002</v>
      </c>
      <c r="U5531">
        <f>Table1[[#This Row],[Price]]*0.52</f>
        <v>122.2884</v>
      </c>
      <c r="V5531">
        <f>(Table1[[#This Row],[Price]]-Table1[[#This Row],[Scrap value]])/2</f>
        <v>56.440799999999996</v>
      </c>
    </row>
    <row r="5532" spans="1:22" x14ac:dyDescent="0.25">
      <c r="A5532" t="s">
        <v>25154</v>
      </c>
      <c r="B5532" t="s">
        <v>35</v>
      </c>
      <c r="C5532" t="s">
        <v>47</v>
      </c>
      <c r="D5532" t="s">
        <v>25155</v>
      </c>
      <c r="E5532">
        <v>210.47</v>
      </c>
      <c r="F5532">
        <v>68</v>
      </c>
      <c r="G5532" t="s">
        <v>43729</v>
      </c>
      <c r="H5532" t="s">
        <v>10854</v>
      </c>
      <c r="I5532" s="1">
        <v>44927</v>
      </c>
      <c r="J5532" s="1">
        <v>45658</v>
      </c>
      <c r="K5532" t="s">
        <v>25156</v>
      </c>
      <c r="L5532" t="s">
        <v>25157</v>
      </c>
      <c r="M5532" t="s">
        <v>20</v>
      </c>
      <c r="N5532">
        <v>2</v>
      </c>
      <c r="O5532">
        <f>Table1[[#This Row],[Price]]-0.1*Table1[[#This Row],[Price]]</f>
        <v>189.423</v>
      </c>
      <c r="P5532" s="9">
        <f>(Table1[[#This Row],[Expiration Date]]-Table1[[#This Row],[Manufacturing Date]])/365</f>
        <v>2.0027397260273974</v>
      </c>
      <c r="Q5532" t="str">
        <f>IF(Table1[[#This Row],[Expiration Date]]-J5540&gt;12/31/2024,"not expired","expired")</f>
        <v>not expired</v>
      </c>
      <c r="R5532">
        <f>Table1[[#This Row],[Discounted Price]]*0.95</f>
        <v>179.95185000000001</v>
      </c>
      <c r="S5532">
        <f>Table1[[#This Row],[Discounted Price]]*0.9</f>
        <v>170.48070000000001</v>
      </c>
      <c r="T5532">
        <f>Table1[[#This Row],[Discounted Price]]*0.8</f>
        <v>151.5384</v>
      </c>
      <c r="U5532">
        <f>Table1[[#This Row],[Price]]*0.52</f>
        <v>109.4444</v>
      </c>
      <c r="V5532">
        <f>(Table1[[#This Row],[Price]]-Table1[[#This Row],[Scrap value]])/2</f>
        <v>50.512799999999999</v>
      </c>
    </row>
    <row r="5533" spans="1:22" x14ac:dyDescent="0.25">
      <c r="A5533" t="s">
        <v>25158</v>
      </c>
      <c r="B5533" t="s">
        <v>29</v>
      </c>
      <c r="C5533" t="s">
        <v>47</v>
      </c>
      <c r="D5533" t="s">
        <v>25159</v>
      </c>
      <c r="E5533">
        <v>490.55</v>
      </c>
      <c r="F5533">
        <v>91</v>
      </c>
      <c r="G5533" t="s">
        <v>43730</v>
      </c>
      <c r="H5533" t="s">
        <v>25160</v>
      </c>
      <c r="I5533" s="1">
        <v>45137</v>
      </c>
      <c r="J5533" s="1">
        <v>45658</v>
      </c>
      <c r="K5533" t="s">
        <v>25161</v>
      </c>
      <c r="L5533" t="s">
        <v>25162</v>
      </c>
      <c r="M5533" t="s">
        <v>27</v>
      </c>
      <c r="N5533">
        <v>4</v>
      </c>
      <c r="O5533">
        <f>Table1[[#This Row],[Price]]-0.1*Table1[[#This Row],[Price]]</f>
        <v>441.495</v>
      </c>
      <c r="P5533" s="9">
        <f>(Table1[[#This Row],[Expiration Date]]-Table1[[#This Row],[Manufacturing Date]])/365</f>
        <v>1.4273972602739726</v>
      </c>
      <c r="Q5533" t="str">
        <f>IF(Table1[[#This Row],[Expiration Date]]-J5541&gt;12/31/2024,"not expired","expired")</f>
        <v>not expired</v>
      </c>
      <c r="R5533">
        <f>Table1[[#This Row],[Discounted Price]]*0.95</f>
        <v>419.42025000000001</v>
      </c>
      <c r="S5533">
        <f>Table1[[#This Row],[Discounted Price]]*0.9</f>
        <v>397.34550000000002</v>
      </c>
      <c r="T5533">
        <f>Table1[[#This Row],[Discounted Price]]*0.8</f>
        <v>353.19600000000003</v>
      </c>
      <c r="U5533">
        <f>Table1[[#This Row],[Price]]*0.52</f>
        <v>255.08600000000001</v>
      </c>
      <c r="V5533">
        <f>(Table1[[#This Row],[Price]]-Table1[[#This Row],[Scrap value]])/2</f>
        <v>117.732</v>
      </c>
    </row>
    <row r="5534" spans="1:22" x14ac:dyDescent="0.25">
      <c r="A5534" t="s">
        <v>25163</v>
      </c>
      <c r="B5534" t="s">
        <v>35</v>
      </c>
      <c r="C5534" t="s">
        <v>47</v>
      </c>
      <c r="D5534" t="s">
        <v>25164</v>
      </c>
      <c r="E5534">
        <v>139.22</v>
      </c>
      <c r="F5534">
        <v>66</v>
      </c>
      <c r="G5534" t="s">
        <v>43728</v>
      </c>
      <c r="H5534" t="s">
        <v>25165</v>
      </c>
      <c r="I5534" s="1">
        <v>45137</v>
      </c>
      <c r="J5534" s="1">
        <v>45658</v>
      </c>
      <c r="K5534" t="s">
        <v>25166</v>
      </c>
      <c r="L5534" t="s">
        <v>25167</v>
      </c>
      <c r="M5534" t="s">
        <v>27</v>
      </c>
      <c r="N5534">
        <v>2</v>
      </c>
      <c r="O5534">
        <f>Table1[[#This Row],[Price]]-0.1*Table1[[#This Row],[Price]]</f>
        <v>125.298</v>
      </c>
      <c r="P5534" s="9">
        <f>(Table1[[#This Row],[Expiration Date]]-Table1[[#This Row],[Manufacturing Date]])/365</f>
        <v>1.4273972602739726</v>
      </c>
      <c r="Q5534" t="str">
        <f>IF(Table1[[#This Row],[Expiration Date]]-J5542&gt;12/31/2024,"not expired","expired")</f>
        <v>expired</v>
      </c>
      <c r="R5534">
        <f>Table1[[#This Row],[Discounted Price]]*0.95</f>
        <v>119.03309999999999</v>
      </c>
      <c r="S5534">
        <f>Table1[[#This Row],[Discounted Price]]*0.9</f>
        <v>112.76820000000001</v>
      </c>
      <c r="T5534">
        <f>Table1[[#This Row],[Discounted Price]]*0.8</f>
        <v>100.23840000000001</v>
      </c>
      <c r="U5534">
        <f>Table1[[#This Row],[Price]]*0.52</f>
        <v>72.394400000000005</v>
      </c>
      <c r="V5534">
        <f>(Table1[[#This Row],[Price]]-Table1[[#This Row],[Scrap value]])/2</f>
        <v>33.412799999999997</v>
      </c>
    </row>
    <row r="5535" spans="1:22" x14ac:dyDescent="0.25">
      <c r="A5535" t="s">
        <v>25168</v>
      </c>
      <c r="B5535" t="s">
        <v>35</v>
      </c>
      <c r="C5535" t="s">
        <v>47</v>
      </c>
      <c r="D5535" t="s">
        <v>25169</v>
      </c>
      <c r="E5535">
        <v>376.38</v>
      </c>
      <c r="F5535">
        <v>8</v>
      </c>
      <c r="G5535" t="s">
        <v>43729</v>
      </c>
      <c r="H5535" t="s">
        <v>25170</v>
      </c>
      <c r="I5535" s="1">
        <v>45000</v>
      </c>
      <c r="J5535" s="1">
        <v>45292</v>
      </c>
      <c r="K5535" t="s">
        <v>25171</v>
      </c>
      <c r="L5535" t="s">
        <v>25172</v>
      </c>
      <c r="M5535" t="s">
        <v>45</v>
      </c>
      <c r="N5535">
        <v>1</v>
      </c>
      <c r="O5535">
        <f>Table1[[#This Row],[Price]]-0.1*Table1[[#This Row],[Price]]</f>
        <v>338.74200000000002</v>
      </c>
      <c r="P5535" s="9">
        <f>(Table1[[#This Row],[Expiration Date]]-Table1[[#This Row],[Manufacturing Date]])/365</f>
        <v>0.8</v>
      </c>
      <c r="Q5535" t="str">
        <f>IF(Table1[[#This Row],[Expiration Date]]-J5543&gt;12/31/2024,"not expired","expired")</f>
        <v>expired</v>
      </c>
      <c r="R5535">
        <f>Table1[[#This Row],[Discounted Price]]*0.95</f>
        <v>321.80489999999998</v>
      </c>
      <c r="S5535">
        <f>Table1[[#This Row],[Discounted Price]]*0.9</f>
        <v>304.86780000000005</v>
      </c>
      <c r="T5535">
        <f>Table1[[#This Row],[Discounted Price]]*0.8</f>
        <v>270.99360000000001</v>
      </c>
      <c r="U5535">
        <f>Table1[[#This Row],[Price]]*0.52</f>
        <v>195.7176</v>
      </c>
      <c r="V5535">
        <f>(Table1[[#This Row],[Price]]-Table1[[#This Row],[Scrap value]])/2</f>
        <v>90.331199999999995</v>
      </c>
    </row>
    <row r="5536" spans="1:22" x14ac:dyDescent="0.25">
      <c r="A5536" t="s">
        <v>25173</v>
      </c>
      <c r="B5536" t="s">
        <v>35</v>
      </c>
      <c r="C5536" t="s">
        <v>47</v>
      </c>
      <c r="D5536" t="s">
        <v>25174</v>
      </c>
      <c r="E5536">
        <v>155.85</v>
      </c>
      <c r="F5536">
        <v>87</v>
      </c>
      <c r="G5536" t="s">
        <v>43728</v>
      </c>
      <c r="H5536" t="s">
        <v>469</v>
      </c>
      <c r="I5536" s="1">
        <v>45137</v>
      </c>
      <c r="J5536" s="1">
        <v>45658</v>
      </c>
      <c r="K5536" t="s">
        <v>25175</v>
      </c>
      <c r="L5536" t="s">
        <v>25176</v>
      </c>
      <c r="M5536" t="s">
        <v>20</v>
      </c>
      <c r="N5536">
        <v>4</v>
      </c>
      <c r="O5536">
        <f>Table1[[#This Row],[Price]]-0.1*Table1[[#This Row],[Price]]</f>
        <v>140.26499999999999</v>
      </c>
      <c r="P5536" s="9">
        <f>(Table1[[#This Row],[Expiration Date]]-Table1[[#This Row],[Manufacturing Date]])/365</f>
        <v>1.4273972602739726</v>
      </c>
      <c r="Q5536" t="str">
        <f>IF(Table1[[#This Row],[Expiration Date]]-J5544&gt;12/31/2024,"not expired","expired")</f>
        <v>expired</v>
      </c>
      <c r="R5536">
        <f>Table1[[#This Row],[Discounted Price]]*0.95</f>
        <v>133.25174999999999</v>
      </c>
      <c r="S5536">
        <f>Table1[[#This Row],[Discounted Price]]*0.9</f>
        <v>126.23849999999999</v>
      </c>
      <c r="T5536">
        <f>Table1[[#This Row],[Discounted Price]]*0.8</f>
        <v>112.21199999999999</v>
      </c>
      <c r="U5536">
        <f>Table1[[#This Row],[Price]]*0.52</f>
        <v>81.042000000000002</v>
      </c>
      <c r="V5536">
        <f>(Table1[[#This Row],[Price]]-Table1[[#This Row],[Scrap value]])/2</f>
        <v>37.403999999999996</v>
      </c>
    </row>
    <row r="5537" spans="1:22" x14ac:dyDescent="0.25">
      <c r="A5537" t="s">
        <v>25177</v>
      </c>
      <c r="B5537" t="s">
        <v>35</v>
      </c>
      <c r="C5537" t="s">
        <v>47</v>
      </c>
      <c r="D5537" t="s">
        <v>25178</v>
      </c>
      <c r="E5537">
        <v>387.41</v>
      </c>
      <c r="F5537">
        <v>44</v>
      </c>
      <c r="G5537" t="s">
        <v>43730</v>
      </c>
      <c r="H5537" t="s">
        <v>2556</v>
      </c>
      <c r="I5537" s="1">
        <v>45000</v>
      </c>
      <c r="J5537" s="1">
        <v>45292</v>
      </c>
      <c r="K5537" t="s">
        <v>25179</v>
      </c>
      <c r="L5537" t="s">
        <v>25180</v>
      </c>
      <c r="M5537" t="s">
        <v>27</v>
      </c>
      <c r="N5537">
        <v>1</v>
      </c>
      <c r="O5537">
        <f>Table1[[#This Row],[Price]]-0.1*Table1[[#This Row],[Price]]</f>
        <v>348.66900000000004</v>
      </c>
      <c r="P5537" s="9">
        <f>(Table1[[#This Row],[Expiration Date]]-Table1[[#This Row],[Manufacturing Date]])/365</f>
        <v>0.8</v>
      </c>
      <c r="Q5537" t="str">
        <f>IF(Table1[[#This Row],[Expiration Date]]-J5545&gt;12/31/2024,"not expired","expired")</f>
        <v>expired</v>
      </c>
      <c r="R5537">
        <f>Table1[[#This Row],[Discounted Price]]*0.95</f>
        <v>331.23555000000005</v>
      </c>
      <c r="S5537">
        <f>Table1[[#This Row],[Discounted Price]]*0.9</f>
        <v>313.80210000000005</v>
      </c>
      <c r="T5537">
        <f>Table1[[#This Row],[Discounted Price]]*0.8</f>
        <v>278.93520000000007</v>
      </c>
      <c r="U5537">
        <f>Table1[[#This Row],[Price]]*0.52</f>
        <v>201.45320000000001</v>
      </c>
      <c r="V5537">
        <f>(Table1[[#This Row],[Price]]-Table1[[#This Row],[Scrap value]])/2</f>
        <v>92.978400000000008</v>
      </c>
    </row>
    <row r="5538" spans="1:22" x14ac:dyDescent="0.25">
      <c r="A5538" t="s">
        <v>25181</v>
      </c>
      <c r="B5538" t="s">
        <v>35</v>
      </c>
      <c r="C5538" t="s">
        <v>47</v>
      </c>
      <c r="D5538" t="s">
        <v>25182</v>
      </c>
      <c r="E5538">
        <v>138.65</v>
      </c>
      <c r="F5538">
        <v>86</v>
      </c>
      <c r="G5538" t="s">
        <v>43730</v>
      </c>
      <c r="H5538" t="s">
        <v>25183</v>
      </c>
      <c r="I5538" s="1">
        <v>45000</v>
      </c>
      <c r="J5538" s="1">
        <v>45292</v>
      </c>
      <c r="K5538" t="s">
        <v>25184</v>
      </c>
      <c r="L5538" t="s">
        <v>25185</v>
      </c>
      <c r="M5538" t="s">
        <v>45</v>
      </c>
      <c r="N5538">
        <v>4</v>
      </c>
      <c r="O5538">
        <f>Table1[[#This Row],[Price]]-0.1*Table1[[#This Row],[Price]]</f>
        <v>124.785</v>
      </c>
      <c r="P5538" s="9">
        <f>(Table1[[#This Row],[Expiration Date]]-Table1[[#This Row],[Manufacturing Date]])/365</f>
        <v>0.8</v>
      </c>
      <c r="Q5538" t="str">
        <f>IF(Table1[[#This Row],[Expiration Date]]-J5546&gt;12/31/2024,"not expired","expired")</f>
        <v>expired</v>
      </c>
      <c r="R5538">
        <f>Table1[[#This Row],[Discounted Price]]*0.95</f>
        <v>118.54575</v>
      </c>
      <c r="S5538">
        <f>Table1[[#This Row],[Discounted Price]]*0.9</f>
        <v>112.3065</v>
      </c>
      <c r="T5538">
        <f>Table1[[#This Row],[Discounted Price]]*0.8</f>
        <v>99.828000000000003</v>
      </c>
      <c r="U5538">
        <f>Table1[[#This Row],[Price]]*0.52</f>
        <v>72.097999999999999</v>
      </c>
      <c r="V5538">
        <f>(Table1[[#This Row],[Price]]-Table1[[#This Row],[Scrap value]])/2</f>
        <v>33.276000000000003</v>
      </c>
    </row>
    <row r="5539" spans="1:22" x14ac:dyDescent="0.25">
      <c r="A5539" t="s">
        <v>25186</v>
      </c>
      <c r="B5539" t="s">
        <v>35</v>
      </c>
      <c r="C5539" t="s">
        <v>47</v>
      </c>
      <c r="D5539" t="s">
        <v>25187</v>
      </c>
      <c r="E5539">
        <v>215.84</v>
      </c>
      <c r="F5539">
        <v>69</v>
      </c>
      <c r="G5539" t="s">
        <v>43730</v>
      </c>
      <c r="H5539" t="s">
        <v>2462</v>
      </c>
      <c r="I5539" s="1">
        <v>45000</v>
      </c>
      <c r="J5539" s="1">
        <v>45658</v>
      </c>
      <c r="K5539" t="s">
        <v>25188</v>
      </c>
      <c r="L5539" t="s">
        <v>25189</v>
      </c>
      <c r="M5539" t="s">
        <v>27</v>
      </c>
      <c r="N5539">
        <v>1</v>
      </c>
      <c r="O5539">
        <f>Table1[[#This Row],[Price]]-0.1*Table1[[#This Row],[Price]]</f>
        <v>194.256</v>
      </c>
      <c r="P5539" s="9">
        <f>(Table1[[#This Row],[Expiration Date]]-Table1[[#This Row],[Manufacturing Date]])/365</f>
        <v>1.8027397260273972</v>
      </c>
      <c r="Q5539" t="str">
        <f>IF(Table1[[#This Row],[Expiration Date]]-J5547&gt;12/31/2024,"not expired","expired")</f>
        <v>expired</v>
      </c>
      <c r="R5539">
        <f>Table1[[#This Row],[Discounted Price]]*0.95</f>
        <v>184.54319999999998</v>
      </c>
      <c r="S5539">
        <f>Table1[[#This Row],[Discounted Price]]*0.9</f>
        <v>174.8304</v>
      </c>
      <c r="T5539">
        <f>Table1[[#This Row],[Discounted Price]]*0.8</f>
        <v>155.40480000000002</v>
      </c>
      <c r="U5539">
        <f>Table1[[#This Row],[Price]]*0.52</f>
        <v>112.2368</v>
      </c>
      <c r="V5539">
        <f>(Table1[[#This Row],[Price]]-Table1[[#This Row],[Scrap value]])/2</f>
        <v>51.801600000000001</v>
      </c>
    </row>
    <row r="5540" spans="1:22" x14ac:dyDescent="0.25">
      <c r="A5540" t="s">
        <v>25190</v>
      </c>
      <c r="B5540" t="s">
        <v>22</v>
      </c>
      <c r="C5540" t="s">
        <v>47</v>
      </c>
      <c r="D5540" t="s">
        <v>25191</v>
      </c>
      <c r="E5540">
        <v>171.64</v>
      </c>
      <c r="F5540">
        <v>66</v>
      </c>
      <c r="G5540" t="s">
        <v>43730</v>
      </c>
      <c r="H5540" t="s">
        <v>119</v>
      </c>
      <c r="I5540" s="1">
        <v>44927</v>
      </c>
      <c r="J5540" s="1">
        <v>45292</v>
      </c>
      <c r="K5540" t="s">
        <v>25192</v>
      </c>
      <c r="L5540" t="s">
        <v>25193</v>
      </c>
      <c r="M5540" t="s">
        <v>20</v>
      </c>
      <c r="N5540">
        <v>3</v>
      </c>
      <c r="O5540">
        <f>Table1[[#This Row],[Price]]-0.1*Table1[[#This Row],[Price]]</f>
        <v>154.476</v>
      </c>
      <c r="P5540" s="9">
        <f>(Table1[[#This Row],[Expiration Date]]-Table1[[#This Row],[Manufacturing Date]])/365</f>
        <v>1</v>
      </c>
      <c r="Q5540" t="str">
        <f>IF(Table1[[#This Row],[Expiration Date]]-J5548&gt;12/31/2024,"not expired","expired")</f>
        <v>expired</v>
      </c>
      <c r="R5540">
        <f>Table1[[#This Row],[Discounted Price]]*0.95</f>
        <v>146.75219999999999</v>
      </c>
      <c r="S5540">
        <f>Table1[[#This Row],[Discounted Price]]*0.9</f>
        <v>139.0284</v>
      </c>
      <c r="T5540">
        <f>Table1[[#This Row],[Discounted Price]]*0.8</f>
        <v>123.58080000000001</v>
      </c>
      <c r="U5540">
        <f>Table1[[#This Row],[Price]]*0.52</f>
        <v>89.252799999999993</v>
      </c>
      <c r="V5540">
        <f>(Table1[[#This Row],[Price]]-Table1[[#This Row],[Scrap value]])/2</f>
        <v>41.193599999999996</v>
      </c>
    </row>
    <row r="5541" spans="1:22" x14ac:dyDescent="0.25">
      <c r="A5541" t="s">
        <v>25194</v>
      </c>
      <c r="B5541" t="s">
        <v>29</v>
      </c>
      <c r="C5541" t="s">
        <v>47</v>
      </c>
      <c r="D5541" t="s">
        <v>25195</v>
      </c>
      <c r="E5541">
        <v>236.99</v>
      </c>
      <c r="F5541">
        <v>35</v>
      </c>
      <c r="G5541" t="s">
        <v>43728</v>
      </c>
      <c r="H5541" t="s">
        <v>12345</v>
      </c>
      <c r="I5541" s="1">
        <v>45000</v>
      </c>
      <c r="J5541" s="1">
        <v>45292</v>
      </c>
      <c r="K5541" t="s">
        <v>25196</v>
      </c>
      <c r="L5541" t="s">
        <v>25197</v>
      </c>
      <c r="M5541" t="s">
        <v>27</v>
      </c>
      <c r="N5541">
        <v>5</v>
      </c>
      <c r="O5541">
        <f>Table1[[#This Row],[Price]]-0.1*Table1[[#This Row],[Price]]</f>
        <v>213.291</v>
      </c>
      <c r="P5541" s="9">
        <f>(Table1[[#This Row],[Expiration Date]]-Table1[[#This Row],[Manufacturing Date]])/365</f>
        <v>0.8</v>
      </c>
      <c r="Q5541" t="str">
        <f>IF(Table1[[#This Row],[Expiration Date]]-J5549&gt;12/31/2024,"not expired","expired")</f>
        <v>expired</v>
      </c>
      <c r="R5541">
        <f>Table1[[#This Row],[Discounted Price]]*0.95</f>
        <v>202.62644999999998</v>
      </c>
      <c r="S5541">
        <f>Table1[[#This Row],[Discounted Price]]*0.9</f>
        <v>191.96190000000001</v>
      </c>
      <c r="T5541">
        <f>Table1[[#This Row],[Discounted Price]]*0.8</f>
        <v>170.6328</v>
      </c>
      <c r="U5541">
        <f>Table1[[#This Row],[Price]]*0.52</f>
        <v>123.23480000000001</v>
      </c>
      <c r="V5541">
        <f>(Table1[[#This Row],[Price]]-Table1[[#This Row],[Scrap value]])/2</f>
        <v>56.877600000000001</v>
      </c>
    </row>
    <row r="5542" spans="1:22" x14ac:dyDescent="0.25">
      <c r="A5542" t="s">
        <v>25198</v>
      </c>
      <c r="B5542" t="s">
        <v>29</v>
      </c>
      <c r="C5542" t="s">
        <v>47</v>
      </c>
      <c r="D5542" t="s">
        <v>25199</v>
      </c>
      <c r="E5542">
        <v>93.31</v>
      </c>
      <c r="F5542">
        <v>52</v>
      </c>
      <c r="G5542" t="s">
        <v>43728</v>
      </c>
      <c r="H5542" t="s">
        <v>25200</v>
      </c>
      <c r="I5542" s="1">
        <v>45000</v>
      </c>
      <c r="J5542" s="1">
        <v>46023</v>
      </c>
      <c r="K5542" t="s">
        <v>25201</v>
      </c>
      <c r="L5542" t="s">
        <v>25202</v>
      </c>
      <c r="M5542" t="s">
        <v>20</v>
      </c>
      <c r="N5542">
        <v>2</v>
      </c>
      <c r="O5542">
        <f>Table1[[#This Row],[Price]]-0.1*Table1[[#This Row],[Price]]</f>
        <v>83.978999999999999</v>
      </c>
      <c r="P5542" s="9">
        <f>(Table1[[#This Row],[Expiration Date]]-Table1[[#This Row],[Manufacturing Date]])/365</f>
        <v>2.8027397260273972</v>
      </c>
      <c r="Q5542" t="str">
        <f>IF(Table1[[#This Row],[Expiration Date]]-J5550&gt;12/31/2024,"not expired","expired")</f>
        <v>expired</v>
      </c>
      <c r="R5542">
        <f>Table1[[#This Row],[Discounted Price]]*0.95</f>
        <v>79.780049999999989</v>
      </c>
      <c r="S5542">
        <f>Table1[[#This Row],[Discounted Price]]*0.9</f>
        <v>75.581100000000006</v>
      </c>
      <c r="T5542">
        <f>Table1[[#This Row],[Discounted Price]]*0.8</f>
        <v>67.183199999999999</v>
      </c>
      <c r="U5542">
        <f>Table1[[#This Row],[Price]]*0.52</f>
        <v>48.5212</v>
      </c>
      <c r="V5542">
        <f>(Table1[[#This Row],[Price]]-Table1[[#This Row],[Scrap value]])/2</f>
        <v>22.394400000000001</v>
      </c>
    </row>
    <row r="5543" spans="1:22" x14ac:dyDescent="0.25">
      <c r="A5543" t="s">
        <v>25203</v>
      </c>
      <c r="B5543" t="s">
        <v>22</v>
      </c>
      <c r="C5543" t="s">
        <v>47</v>
      </c>
      <c r="D5543" t="s">
        <v>25204</v>
      </c>
      <c r="E5543">
        <v>481.33</v>
      </c>
      <c r="F5543">
        <v>16</v>
      </c>
      <c r="G5543" t="s">
        <v>43730</v>
      </c>
      <c r="H5543" t="s">
        <v>713</v>
      </c>
      <c r="I5543" s="1">
        <v>45137</v>
      </c>
      <c r="J5543" s="1">
        <v>45292</v>
      </c>
      <c r="K5543" t="s">
        <v>25205</v>
      </c>
      <c r="L5543" t="s">
        <v>25206</v>
      </c>
      <c r="M5543" t="s">
        <v>27</v>
      </c>
      <c r="N5543">
        <v>4</v>
      </c>
      <c r="O5543">
        <f>Table1[[#This Row],[Price]]-0.1*Table1[[#This Row],[Price]]</f>
        <v>433.197</v>
      </c>
      <c r="P5543" s="9">
        <f>(Table1[[#This Row],[Expiration Date]]-Table1[[#This Row],[Manufacturing Date]])/365</f>
        <v>0.42465753424657532</v>
      </c>
      <c r="Q5543" t="str">
        <f>IF(Table1[[#This Row],[Expiration Date]]-J5551&gt;12/31/2024,"not expired","expired")</f>
        <v>expired</v>
      </c>
      <c r="R5543">
        <f>Table1[[#This Row],[Discounted Price]]*0.95</f>
        <v>411.53715</v>
      </c>
      <c r="S5543">
        <f>Table1[[#This Row],[Discounted Price]]*0.9</f>
        <v>389.87729999999999</v>
      </c>
      <c r="T5543">
        <f>Table1[[#This Row],[Discounted Price]]*0.8</f>
        <v>346.55760000000004</v>
      </c>
      <c r="U5543">
        <f>Table1[[#This Row],[Price]]*0.52</f>
        <v>250.29159999999999</v>
      </c>
      <c r="V5543">
        <f>(Table1[[#This Row],[Price]]-Table1[[#This Row],[Scrap value]])/2</f>
        <v>115.5192</v>
      </c>
    </row>
    <row r="5544" spans="1:22" x14ac:dyDescent="0.25">
      <c r="A5544" t="s">
        <v>25207</v>
      </c>
      <c r="B5544" t="s">
        <v>15</v>
      </c>
      <c r="C5544" t="s">
        <v>47</v>
      </c>
      <c r="D5544" t="s">
        <v>25208</v>
      </c>
      <c r="E5544">
        <v>373.44</v>
      </c>
      <c r="F5544">
        <v>94</v>
      </c>
      <c r="G5544" t="s">
        <v>43730</v>
      </c>
      <c r="H5544" t="s">
        <v>3333</v>
      </c>
      <c r="I5544" s="1">
        <v>44927</v>
      </c>
      <c r="J5544" s="1">
        <v>46023</v>
      </c>
      <c r="K5544" t="s">
        <v>25209</v>
      </c>
      <c r="L5544" t="s">
        <v>25210</v>
      </c>
      <c r="M5544" t="s">
        <v>27</v>
      </c>
      <c r="N5544">
        <v>2</v>
      </c>
      <c r="O5544">
        <f>Table1[[#This Row],[Price]]-0.1*Table1[[#This Row],[Price]]</f>
        <v>336.096</v>
      </c>
      <c r="P5544" s="9">
        <f>(Table1[[#This Row],[Expiration Date]]-Table1[[#This Row],[Manufacturing Date]])/365</f>
        <v>3.0027397260273974</v>
      </c>
      <c r="Q5544" t="str">
        <f>IF(Table1[[#This Row],[Expiration Date]]-J5552&gt;12/31/2024,"not expired","expired")</f>
        <v>not expired</v>
      </c>
      <c r="R5544">
        <f>Table1[[#This Row],[Discounted Price]]*0.95</f>
        <v>319.2912</v>
      </c>
      <c r="S5544">
        <f>Table1[[#This Row],[Discounted Price]]*0.9</f>
        <v>302.4864</v>
      </c>
      <c r="T5544">
        <f>Table1[[#This Row],[Discounted Price]]*0.8</f>
        <v>268.8768</v>
      </c>
      <c r="U5544">
        <f>Table1[[#This Row],[Price]]*0.52</f>
        <v>194.18880000000001</v>
      </c>
      <c r="V5544">
        <f>(Table1[[#This Row],[Price]]-Table1[[#This Row],[Scrap value]])/2</f>
        <v>89.625599999999991</v>
      </c>
    </row>
    <row r="5545" spans="1:22" x14ac:dyDescent="0.25">
      <c r="A5545" t="s">
        <v>25211</v>
      </c>
      <c r="B5545" t="s">
        <v>22</v>
      </c>
      <c r="C5545" t="s">
        <v>47</v>
      </c>
      <c r="D5545" t="s">
        <v>25212</v>
      </c>
      <c r="E5545">
        <v>391.75</v>
      </c>
      <c r="F5545">
        <v>31</v>
      </c>
      <c r="G5545" t="s">
        <v>43730</v>
      </c>
      <c r="H5545" t="s">
        <v>7471</v>
      </c>
      <c r="I5545" s="1">
        <v>45000</v>
      </c>
      <c r="J5545" s="1">
        <v>46023</v>
      </c>
      <c r="K5545" t="s">
        <v>25213</v>
      </c>
      <c r="L5545" t="s">
        <v>25214</v>
      </c>
      <c r="M5545" t="s">
        <v>27</v>
      </c>
      <c r="N5545">
        <v>2</v>
      </c>
      <c r="O5545">
        <f>Table1[[#This Row],[Price]]-0.1*Table1[[#This Row],[Price]]</f>
        <v>352.57499999999999</v>
      </c>
      <c r="P5545" s="9">
        <f>(Table1[[#This Row],[Expiration Date]]-Table1[[#This Row],[Manufacturing Date]])/365</f>
        <v>2.8027397260273972</v>
      </c>
      <c r="Q5545" t="str">
        <f>IF(Table1[[#This Row],[Expiration Date]]-J5553&gt;12/31/2024,"not expired","expired")</f>
        <v>not expired</v>
      </c>
      <c r="R5545">
        <f>Table1[[#This Row],[Discounted Price]]*0.95</f>
        <v>334.94624999999996</v>
      </c>
      <c r="S5545">
        <f>Table1[[#This Row],[Discounted Price]]*0.9</f>
        <v>317.3175</v>
      </c>
      <c r="T5545">
        <f>Table1[[#This Row],[Discounted Price]]*0.8</f>
        <v>282.06</v>
      </c>
      <c r="U5545">
        <f>Table1[[#This Row],[Price]]*0.52</f>
        <v>203.71</v>
      </c>
      <c r="V5545">
        <f>(Table1[[#This Row],[Price]]-Table1[[#This Row],[Scrap value]])/2</f>
        <v>94.02</v>
      </c>
    </row>
    <row r="5546" spans="1:22" x14ac:dyDescent="0.25">
      <c r="A5546" t="s">
        <v>25215</v>
      </c>
      <c r="B5546" t="s">
        <v>15</v>
      </c>
      <c r="C5546" t="s">
        <v>47</v>
      </c>
      <c r="D5546" t="s">
        <v>25216</v>
      </c>
      <c r="E5546">
        <v>15.87</v>
      </c>
      <c r="F5546">
        <v>98</v>
      </c>
      <c r="G5546" t="s">
        <v>43730</v>
      </c>
      <c r="H5546" t="s">
        <v>17436</v>
      </c>
      <c r="I5546" s="1">
        <v>45000</v>
      </c>
      <c r="J5546" s="1">
        <v>45658</v>
      </c>
      <c r="K5546" t="s">
        <v>25217</v>
      </c>
      <c r="L5546" t="s">
        <v>25218</v>
      </c>
      <c r="M5546" t="s">
        <v>27</v>
      </c>
      <c r="N5546">
        <v>1</v>
      </c>
      <c r="O5546">
        <f>Table1[[#This Row],[Price]]-0.1*Table1[[#This Row],[Price]]</f>
        <v>14.282999999999999</v>
      </c>
      <c r="P5546" s="9">
        <f>(Table1[[#This Row],[Expiration Date]]-Table1[[#This Row],[Manufacturing Date]])/365</f>
        <v>1.8027397260273972</v>
      </c>
      <c r="Q5546" t="str">
        <f>IF(Table1[[#This Row],[Expiration Date]]-J5554&gt;12/31/2024,"not expired","expired")</f>
        <v>expired</v>
      </c>
      <c r="R5546">
        <f>Table1[[#This Row],[Discounted Price]]*0.95</f>
        <v>13.568849999999999</v>
      </c>
      <c r="S5546">
        <f>Table1[[#This Row],[Discounted Price]]*0.9</f>
        <v>12.854699999999999</v>
      </c>
      <c r="T5546">
        <f>Table1[[#This Row],[Discounted Price]]*0.8</f>
        <v>11.426400000000001</v>
      </c>
      <c r="U5546">
        <f>Table1[[#This Row],[Price]]*0.52</f>
        <v>8.2523999999999997</v>
      </c>
      <c r="V5546">
        <f>(Table1[[#This Row],[Price]]-Table1[[#This Row],[Scrap value]])/2</f>
        <v>3.8087999999999997</v>
      </c>
    </row>
    <row r="5547" spans="1:22" x14ac:dyDescent="0.25">
      <c r="A5547" t="s">
        <v>25219</v>
      </c>
      <c r="B5547" t="s">
        <v>22</v>
      </c>
      <c r="C5547" t="s">
        <v>47</v>
      </c>
      <c r="D5547" t="s">
        <v>25220</v>
      </c>
      <c r="E5547">
        <v>255.99</v>
      </c>
      <c r="F5547">
        <v>43</v>
      </c>
      <c r="G5547" t="s">
        <v>43729</v>
      </c>
      <c r="H5547" t="s">
        <v>543</v>
      </c>
      <c r="I5547" s="1">
        <v>45000</v>
      </c>
      <c r="J5547" s="1">
        <v>45658</v>
      </c>
      <c r="K5547" t="s">
        <v>25221</v>
      </c>
      <c r="L5547" t="s">
        <v>25222</v>
      </c>
      <c r="M5547" t="s">
        <v>27</v>
      </c>
      <c r="N5547">
        <v>4</v>
      </c>
      <c r="O5547">
        <f>Table1[[#This Row],[Price]]-0.1*Table1[[#This Row],[Price]]</f>
        <v>230.39100000000002</v>
      </c>
      <c r="P5547" s="9">
        <f>(Table1[[#This Row],[Expiration Date]]-Table1[[#This Row],[Manufacturing Date]])/365</f>
        <v>1.8027397260273972</v>
      </c>
      <c r="Q5547" t="str">
        <f>IF(Table1[[#This Row],[Expiration Date]]-J5555&gt;12/31/2024,"not expired","expired")</f>
        <v>expired</v>
      </c>
      <c r="R5547">
        <f>Table1[[#This Row],[Discounted Price]]*0.95</f>
        <v>218.87145000000001</v>
      </c>
      <c r="S5547">
        <f>Table1[[#This Row],[Discounted Price]]*0.9</f>
        <v>207.35190000000003</v>
      </c>
      <c r="T5547">
        <f>Table1[[#This Row],[Discounted Price]]*0.8</f>
        <v>184.31280000000004</v>
      </c>
      <c r="U5547">
        <f>Table1[[#This Row],[Price]]*0.52</f>
        <v>133.1148</v>
      </c>
      <c r="V5547">
        <f>(Table1[[#This Row],[Price]]-Table1[[#This Row],[Scrap value]])/2</f>
        <v>61.437600000000003</v>
      </c>
    </row>
    <row r="5548" spans="1:22" x14ac:dyDescent="0.25">
      <c r="A5548" t="s">
        <v>25223</v>
      </c>
      <c r="B5548" t="s">
        <v>35</v>
      </c>
      <c r="C5548" t="s">
        <v>47</v>
      </c>
      <c r="D5548" t="s">
        <v>25224</v>
      </c>
      <c r="E5548">
        <v>484.68</v>
      </c>
      <c r="F5548">
        <v>92</v>
      </c>
      <c r="G5548" t="s">
        <v>43728</v>
      </c>
      <c r="H5548" t="s">
        <v>19836</v>
      </c>
      <c r="I5548" s="1">
        <v>44927</v>
      </c>
      <c r="J5548" s="1">
        <v>46023</v>
      </c>
      <c r="K5548" t="s">
        <v>25225</v>
      </c>
      <c r="L5548" t="s">
        <v>25226</v>
      </c>
      <c r="M5548" t="s">
        <v>45</v>
      </c>
      <c r="N5548">
        <v>4</v>
      </c>
      <c r="O5548">
        <f>Table1[[#This Row],[Price]]-0.1*Table1[[#This Row],[Price]]</f>
        <v>436.21199999999999</v>
      </c>
      <c r="P5548" s="9">
        <f>(Table1[[#This Row],[Expiration Date]]-Table1[[#This Row],[Manufacturing Date]])/365</f>
        <v>3.0027397260273974</v>
      </c>
      <c r="Q5548" t="str">
        <f>IF(Table1[[#This Row],[Expiration Date]]-J5556&gt;12/31/2024,"not expired","expired")</f>
        <v>not expired</v>
      </c>
      <c r="R5548">
        <f>Table1[[#This Row],[Discounted Price]]*0.95</f>
        <v>414.40139999999997</v>
      </c>
      <c r="S5548">
        <f>Table1[[#This Row],[Discounted Price]]*0.9</f>
        <v>392.5908</v>
      </c>
      <c r="T5548">
        <f>Table1[[#This Row],[Discounted Price]]*0.8</f>
        <v>348.96960000000001</v>
      </c>
      <c r="U5548">
        <f>Table1[[#This Row],[Price]]*0.52</f>
        <v>252.03360000000001</v>
      </c>
      <c r="V5548">
        <f>(Table1[[#This Row],[Price]]-Table1[[#This Row],[Scrap value]])/2</f>
        <v>116.3232</v>
      </c>
    </row>
    <row r="5549" spans="1:22" x14ac:dyDescent="0.25">
      <c r="A5549" t="s">
        <v>25227</v>
      </c>
      <c r="B5549" t="s">
        <v>15</v>
      </c>
      <c r="C5549" t="s">
        <v>47</v>
      </c>
      <c r="D5549" t="s">
        <v>25228</v>
      </c>
      <c r="E5549">
        <v>290.19</v>
      </c>
      <c r="F5549">
        <v>12</v>
      </c>
      <c r="G5549" t="s">
        <v>43730</v>
      </c>
      <c r="H5549" t="s">
        <v>2502</v>
      </c>
      <c r="I5549" s="1">
        <v>44927</v>
      </c>
      <c r="J5549" s="1">
        <v>45658</v>
      </c>
      <c r="K5549" t="s">
        <v>25229</v>
      </c>
      <c r="L5549" t="s">
        <v>25230</v>
      </c>
      <c r="M5549" t="s">
        <v>27</v>
      </c>
      <c r="N5549">
        <v>4</v>
      </c>
      <c r="O5549">
        <f>Table1[[#This Row],[Price]]-0.1*Table1[[#This Row],[Price]]</f>
        <v>261.17099999999999</v>
      </c>
      <c r="P5549" s="9">
        <f>(Table1[[#This Row],[Expiration Date]]-Table1[[#This Row],[Manufacturing Date]])/365</f>
        <v>2.0027397260273974</v>
      </c>
      <c r="Q5549" t="str">
        <f>IF(Table1[[#This Row],[Expiration Date]]-J5557&gt;12/31/2024,"not expired","expired")</f>
        <v>expired</v>
      </c>
      <c r="R5549">
        <f>Table1[[#This Row],[Discounted Price]]*0.95</f>
        <v>248.11244999999997</v>
      </c>
      <c r="S5549">
        <f>Table1[[#This Row],[Discounted Price]]*0.9</f>
        <v>235.0539</v>
      </c>
      <c r="T5549">
        <f>Table1[[#This Row],[Discounted Price]]*0.8</f>
        <v>208.93680000000001</v>
      </c>
      <c r="U5549">
        <f>Table1[[#This Row],[Price]]*0.52</f>
        <v>150.89879999999999</v>
      </c>
      <c r="V5549">
        <f>(Table1[[#This Row],[Price]]-Table1[[#This Row],[Scrap value]])/2</f>
        <v>69.645600000000002</v>
      </c>
    </row>
    <row r="5550" spans="1:22" x14ac:dyDescent="0.25">
      <c r="A5550" t="s">
        <v>25231</v>
      </c>
      <c r="B5550" t="s">
        <v>22</v>
      </c>
      <c r="C5550" t="s">
        <v>47</v>
      </c>
      <c r="D5550" t="s">
        <v>25232</v>
      </c>
      <c r="E5550">
        <v>455.56</v>
      </c>
      <c r="F5550">
        <v>29</v>
      </c>
      <c r="G5550" t="s">
        <v>43728</v>
      </c>
      <c r="H5550" t="s">
        <v>25233</v>
      </c>
      <c r="I5550" s="1">
        <v>45000</v>
      </c>
      <c r="J5550" s="1">
        <v>46023</v>
      </c>
      <c r="K5550" t="s">
        <v>25234</v>
      </c>
      <c r="L5550" t="s">
        <v>25235</v>
      </c>
      <c r="M5550" t="s">
        <v>45</v>
      </c>
      <c r="N5550">
        <v>4</v>
      </c>
      <c r="O5550">
        <f>Table1[[#This Row],[Price]]-0.1*Table1[[#This Row],[Price]]</f>
        <v>410.00400000000002</v>
      </c>
      <c r="P5550" s="9">
        <f>(Table1[[#This Row],[Expiration Date]]-Table1[[#This Row],[Manufacturing Date]])/365</f>
        <v>2.8027397260273972</v>
      </c>
      <c r="Q5550" t="str">
        <f>IF(Table1[[#This Row],[Expiration Date]]-J5558&gt;12/31/2024,"not expired","expired")</f>
        <v>not expired</v>
      </c>
      <c r="R5550">
        <f>Table1[[#This Row],[Discounted Price]]*0.95</f>
        <v>389.50380000000001</v>
      </c>
      <c r="S5550">
        <f>Table1[[#This Row],[Discounted Price]]*0.9</f>
        <v>369.00360000000001</v>
      </c>
      <c r="T5550">
        <f>Table1[[#This Row],[Discounted Price]]*0.8</f>
        <v>328.00320000000005</v>
      </c>
      <c r="U5550">
        <f>Table1[[#This Row],[Price]]*0.52</f>
        <v>236.8912</v>
      </c>
      <c r="V5550">
        <f>(Table1[[#This Row],[Price]]-Table1[[#This Row],[Scrap value]])/2</f>
        <v>109.3344</v>
      </c>
    </row>
    <row r="5551" spans="1:22" x14ac:dyDescent="0.25">
      <c r="A5551" t="s">
        <v>25236</v>
      </c>
      <c r="B5551" t="s">
        <v>22</v>
      </c>
      <c r="C5551" t="s">
        <v>47</v>
      </c>
      <c r="D5551" t="s">
        <v>25237</v>
      </c>
      <c r="E5551">
        <v>399.86</v>
      </c>
      <c r="F5551">
        <v>34</v>
      </c>
      <c r="G5551" t="s">
        <v>43729</v>
      </c>
      <c r="H5551" t="s">
        <v>24631</v>
      </c>
      <c r="I5551" s="1">
        <v>45137</v>
      </c>
      <c r="J5551" s="1">
        <v>45292</v>
      </c>
      <c r="K5551" t="s">
        <v>25238</v>
      </c>
      <c r="L5551" t="s">
        <v>25239</v>
      </c>
      <c r="M5551" t="s">
        <v>45</v>
      </c>
      <c r="N5551">
        <v>5</v>
      </c>
      <c r="O5551">
        <f>Table1[[#This Row],[Price]]-0.1*Table1[[#This Row],[Price]]</f>
        <v>359.87400000000002</v>
      </c>
      <c r="P5551" s="9">
        <f>(Table1[[#This Row],[Expiration Date]]-Table1[[#This Row],[Manufacturing Date]])/365</f>
        <v>0.42465753424657532</v>
      </c>
      <c r="Q5551" t="str">
        <f>IF(Table1[[#This Row],[Expiration Date]]-J5559&gt;12/31/2024,"not expired","expired")</f>
        <v>expired</v>
      </c>
      <c r="R5551">
        <f>Table1[[#This Row],[Discounted Price]]*0.95</f>
        <v>341.88030000000003</v>
      </c>
      <c r="S5551">
        <f>Table1[[#This Row],[Discounted Price]]*0.9</f>
        <v>323.88660000000004</v>
      </c>
      <c r="T5551">
        <f>Table1[[#This Row],[Discounted Price]]*0.8</f>
        <v>287.89920000000001</v>
      </c>
      <c r="U5551">
        <f>Table1[[#This Row],[Price]]*0.52</f>
        <v>207.92720000000003</v>
      </c>
      <c r="V5551">
        <f>(Table1[[#This Row],[Price]]-Table1[[#This Row],[Scrap value]])/2</f>
        <v>95.966399999999993</v>
      </c>
    </row>
    <row r="5552" spans="1:22" x14ac:dyDescent="0.25">
      <c r="A5552" t="s">
        <v>25240</v>
      </c>
      <c r="B5552" t="s">
        <v>15</v>
      </c>
      <c r="C5552" t="s">
        <v>47</v>
      </c>
      <c r="D5552" t="s">
        <v>25241</v>
      </c>
      <c r="E5552">
        <v>398.64</v>
      </c>
      <c r="F5552">
        <v>13</v>
      </c>
      <c r="G5552" t="s">
        <v>43728</v>
      </c>
      <c r="H5552" t="s">
        <v>10760</v>
      </c>
      <c r="I5552" s="1">
        <v>44927</v>
      </c>
      <c r="J5552" s="1">
        <v>45658</v>
      </c>
      <c r="K5552" t="s">
        <v>25242</v>
      </c>
      <c r="L5552" t="s">
        <v>25243</v>
      </c>
      <c r="M5552" t="s">
        <v>27</v>
      </c>
      <c r="N5552">
        <v>2</v>
      </c>
      <c r="O5552">
        <f>Table1[[#This Row],[Price]]-0.1*Table1[[#This Row],[Price]]</f>
        <v>358.77599999999995</v>
      </c>
      <c r="P5552" s="9">
        <f>(Table1[[#This Row],[Expiration Date]]-Table1[[#This Row],[Manufacturing Date]])/365</f>
        <v>2.0027397260273974</v>
      </c>
      <c r="Q5552" t="str">
        <f>IF(Table1[[#This Row],[Expiration Date]]-J5560&gt;12/31/2024,"not expired","expired")</f>
        <v>expired</v>
      </c>
      <c r="R5552">
        <f>Table1[[#This Row],[Discounted Price]]*0.95</f>
        <v>340.83719999999994</v>
      </c>
      <c r="S5552">
        <f>Table1[[#This Row],[Discounted Price]]*0.9</f>
        <v>322.89839999999998</v>
      </c>
      <c r="T5552">
        <f>Table1[[#This Row],[Discounted Price]]*0.8</f>
        <v>287.02079999999995</v>
      </c>
      <c r="U5552">
        <f>Table1[[#This Row],[Price]]*0.52</f>
        <v>207.2928</v>
      </c>
      <c r="V5552">
        <f>(Table1[[#This Row],[Price]]-Table1[[#This Row],[Scrap value]])/2</f>
        <v>95.673599999999993</v>
      </c>
    </row>
    <row r="5553" spans="1:22" x14ac:dyDescent="0.25">
      <c r="A5553" t="s">
        <v>25244</v>
      </c>
      <c r="B5553" t="s">
        <v>22</v>
      </c>
      <c r="C5553" t="s">
        <v>47</v>
      </c>
      <c r="D5553" t="s">
        <v>25245</v>
      </c>
      <c r="E5553">
        <v>140.47999999999999</v>
      </c>
      <c r="F5553">
        <v>90</v>
      </c>
      <c r="G5553" t="s">
        <v>43730</v>
      </c>
      <c r="H5553" t="s">
        <v>14247</v>
      </c>
      <c r="I5553" s="1">
        <v>45000</v>
      </c>
      <c r="J5553" s="1">
        <v>45658</v>
      </c>
      <c r="K5553" t="s">
        <v>25246</v>
      </c>
      <c r="L5553" t="s">
        <v>25247</v>
      </c>
      <c r="M5553" t="s">
        <v>20</v>
      </c>
      <c r="N5553">
        <v>3</v>
      </c>
      <c r="O5553">
        <f>Table1[[#This Row],[Price]]-0.1*Table1[[#This Row],[Price]]</f>
        <v>126.43199999999999</v>
      </c>
      <c r="P5553" s="9">
        <f>(Table1[[#This Row],[Expiration Date]]-Table1[[#This Row],[Manufacturing Date]])/365</f>
        <v>1.8027397260273972</v>
      </c>
      <c r="Q5553" t="str">
        <f>IF(Table1[[#This Row],[Expiration Date]]-J5561&gt;12/31/2024,"not expired","expired")</f>
        <v>expired</v>
      </c>
      <c r="R5553">
        <f>Table1[[#This Row],[Discounted Price]]*0.95</f>
        <v>120.11039999999998</v>
      </c>
      <c r="S5553">
        <f>Table1[[#This Row],[Discounted Price]]*0.9</f>
        <v>113.78879999999999</v>
      </c>
      <c r="T5553">
        <f>Table1[[#This Row],[Discounted Price]]*0.8</f>
        <v>101.1456</v>
      </c>
      <c r="U5553">
        <f>Table1[[#This Row],[Price]]*0.52</f>
        <v>73.049599999999998</v>
      </c>
      <c r="V5553">
        <f>(Table1[[#This Row],[Price]]-Table1[[#This Row],[Scrap value]])/2</f>
        <v>33.715199999999996</v>
      </c>
    </row>
    <row r="5554" spans="1:22" x14ac:dyDescent="0.25">
      <c r="A5554" t="s">
        <v>25248</v>
      </c>
      <c r="B5554" t="s">
        <v>29</v>
      </c>
      <c r="C5554" t="s">
        <v>47</v>
      </c>
      <c r="D5554" t="s">
        <v>25249</v>
      </c>
      <c r="E5554">
        <v>319.99</v>
      </c>
      <c r="F5554">
        <v>8</v>
      </c>
      <c r="G5554" t="s">
        <v>43728</v>
      </c>
      <c r="H5554" t="s">
        <v>25250</v>
      </c>
      <c r="I5554" s="1">
        <v>45137</v>
      </c>
      <c r="J5554" s="1">
        <v>46023</v>
      </c>
      <c r="K5554" t="s">
        <v>25251</v>
      </c>
      <c r="L5554" t="s">
        <v>25252</v>
      </c>
      <c r="M5554" t="s">
        <v>45</v>
      </c>
      <c r="N5554">
        <v>5</v>
      </c>
      <c r="O5554">
        <f>Table1[[#This Row],[Price]]-0.1*Table1[[#This Row],[Price]]</f>
        <v>287.99099999999999</v>
      </c>
      <c r="P5554" s="9">
        <f>(Table1[[#This Row],[Expiration Date]]-Table1[[#This Row],[Manufacturing Date]])/365</f>
        <v>2.4273972602739726</v>
      </c>
      <c r="Q5554" t="str">
        <f>IF(Table1[[#This Row],[Expiration Date]]-J5562&gt;12/31/2024,"not expired","expired")</f>
        <v>expired</v>
      </c>
      <c r="R5554">
        <f>Table1[[#This Row],[Discounted Price]]*0.95</f>
        <v>273.59144999999995</v>
      </c>
      <c r="S5554">
        <f>Table1[[#This Row],[Discounted Price]]*0.9</f>
        <v>259.19189999999998</v>
      </c>
      <c r="T5554">
        <f>Table1[[#This Row],[Discounted Price]]*0.8</f>
        <v>230.39279999999999</v>
      </c>
      <c r="U5554">
        <f>Table1[[#This Row],[Price]]*0.52</f>
        <v>166.3948</v>
      </c>
      <c r="V5554">
        <f>(Table1[[#This Row],[Price]]-Table1[[#This Row],[Scrap value]])/2</f>
        <v>76.797600000000003</v>
      </c>
    </row>
    <row r="5555" spans="1:22" x14ac:dyDescent="0.25">
      <c r="A5555" t="s">
        <v>25253</v>
      </c>
      <c r="B5555" t="s">
        <v>29</v>
      </c>
      <c r="C5555" t="s">
        <v>47</v>
      </c>
      <c r="D5555" t="s">
        <v>25254</v>
      </c>
      <c r="E5555">
        <v>274.7</v>
      </c>
      <c r="F5555">
        <v>74</v>
      </c>
      <c r="G5555" t="s">
        <v>43728</v>
      </c>
      <c r="H5555" t="s">
        <v>15685</v>
      </c>
      <c r="I5555" s="1">
        <v>44927</v>
      </c>
      <c r="J5555" s="1">
        <v>46023</v>
      </c>
      <c r="K5555" t="s">
        <v>25255</v>
      </c>
      <c r="L5555" t="s">
        <v>25256</v>
      </c>
      <c r="M5555" t="s">
        <v>27</v>
      </c>
      <c r="N5555">
        <v>1</v>
      </c>
      <c r="O5555">
        <f>Table1[[#This Row],[Price]]-0.1*Table1[[#This Row],[Price]]</f>
        <v>247.23</v>
      </c>
      <c r="P5555" s="9">
        <f>(Table1[[#This Row],[Expiration Date]]-Table1[[#This Row],[Manufacturing Date]])/365</f>
        <v>3.0027397260273974</v>
      </c>
      <c r="Q5555" t="str">
        <f>IF(Table1[[#This Row],[Expiration Date]]-J5563&gt;12/31/2024,"not expired","expired")</f>
        <v>not expired</v>
      </c>
      <c r="R5555">
        <f>Table1[[#This Row],[Discounted Price]]*0.95</f>
        <v>234.86849999999998</v>
      </c>
      <c r="S5555">
        <f>Table1[[#This Row],[Discounted Price]]*0.9</f>
        <v>222.50700000000001</v>
      </c>
      <c r="T5555">
        <f>Table1[[#This Row],[Discounted Price]]*0.8</f>
        <v>197.78399999999999</v>
      </c>
      <c r="U5555">
        <f>Table1[[#This Row],[Price]]*0.52</f>
        <v>142.84399999999999</v>
      </c>
      <c r="V5555">
        <f>(Table1[[#This Row],[Price]]-Table1[[#This Row],[Scrap value]])/2</f>
        <v>65.927999999999997</v>
      </c>
    </row>
    <row r="5556" spans="1:22" x14ac:dyDescent="0.25">
      <c r="A5556" t="s">
        <v>25257</v>
      </c>
      <c r="B5556" t="s">
        <v>29</v>
      </c>
      <c r="C5556" t="s">
        <v>47</v>
      </c>
      <c r="D5556" t="s">
        <v>25258</v>
      </c>
      <c r="E5556">
        <v>171.61</v>
      </c>
      <c r="F5556">
        <v>2</v>
      </c>
      <c r="G5556" t="s">
        <v>43730</v>
      </c>
      <c r="H5556" t="s">
        <v>8390</v>
      </c>
      <c r="I5556" s="1">
        <v>44927</v>
      </c>
      <c r="J5556" s="1">
        <v>45658</v>
      </c>
      <c r="K5556" t="s">
        <v>25259</v>
      </c>
      <c r="L5556" t="s">
        <v>25260</v>
      </c>
      <c r="M5556" t="s">
        <v>27</v>
      </c>
      <c r="N5556">
        <v>3</v>
      </c>
      <c r="O5556">
        <f>Table1[[#This Row],[Price]]-0.1*Table1[[#This Row],[Price]]</f>
        <v>154.44900000000001</v>
      </c>
      <c r="P5556" s="9">
        <f>(Table1[[#This Row],[Expiration Date]]-Table1[[#This Row],[Manufacturing Date]])/365</f>
        <v>2.0027397260273974</v>
      </c>
      <c r="Q5556" t="str">
        <f>IF(Table1[[#This Row],[Expiration Date]]-J5564&gt;12/31/2024,"not expired","expired")</f>
        <v>expired</v>
      </c>
      <c r="R5556">
        <f>Table1[[#This Row],[Discounted Price]]*0.95</f>
        <v>146.72655</v>
      </c>
      <c r="S5556">
        <f>Table1[[#This Row],[Discounted Price]]*0.9</f>
        <v>139.00410000000002</v>
      </c>
      <c r="T5556">
        <f>Table1[[#This Row],[Discounted Price]]*0.8</f>
        <v>123.55920000000002</v>
      </c>
      <c r="U5556">
        <f>Table1[[#This Row],[Price]]*0.52</f>
        <v>89.237200000000016</v>
      </c>
      <c r="V5556">
        <f>(Table1[[#This Row],[Price]]-Table1[[#This Row],[Scrap value]])/2</f>
        <v>41.186399999999999</v>
      </c>
    </row>
    <row r="5557" spans="1:22" x14ac:dyDescent="0.25">
      <c r="A5557" t="s">
        <v>25261</v>
      </c>
      <c r="B5557" t="s">
        <v>22</v>
      </c>
      <c r="C5557" t="s">
        <v>47</v>
      </c>
      <c r="D5557" t="s">
        <v>25262</v>
      </c>
      <c r="E5557">
        <v>27.74</v>
      </c>
      <c r="F5557">
        <v>69</v>
      </c>
      <c r="G5557" t="s">
        <v>43730</v>
      </c>
      <c r="H5557" t="s">
        <v>25263</v>
      </c>
      <c r="I5557" s="1">
        <v>44927</v>
      </c>
      <c r="J5557" s="1">
        <v>46023</v>
      </c>
      <c r="K5557" t="s">
        <v>25264</v>
      </c>
      <c r="L5557" t="s">
        <v>25265</v>
      </c>
      <c r="M5557" t="s">
        <v>20</v>
      </c>
      <c r="N5557">
        <v>4</v>
      </c>
      <c r="O5557">
        <f>Table1[[#This Row],[Price]]-0.1*Table1[[#This Row],[Price]]</f>
        <v>24.965999999999998</v>
      </c>
      <c r="P5557" s="9">
        <f>(Table1[[#This Row],[Expiration Date]]-Table1[[#This Row],[Manufacturing Date]])/365</f>
        <v>3.0027397260273974</v>
      </c>
      <c r="Q5557" t="str">
        <f>IF(Table1[[#This Row],[Expiration Date]]-J5565&gt;12/31/2024,"not expired","expired")</f>
        <v>not expired</v>
      </c>
      <c r="R5557">
        <f>Table1[[#This Row],[Discounted Price]]*0.95</f>
        <v>23.717699999999997</v>
      </c>
      <c r="S5557">
        <f>Table1[[#This Row],[Discounted Price]]*0.9</f>
        <v>22.469399999999997</v>
      </c>
      <c r="T5557">
        <f>Table1[[#This Row],[Discounted Price]]*0.8</f>
        <v>19.972799999999999</v>
      </c>
      <c r="U5557">
        <f>Table1[[#This Row],[Price]]*0.52</f>
        <v>14.424799999999999</v>
      </c>
      <c r="V5557">
        <f>(Table1[[#This Row],[Price]]-Table1[[#This Row],[Scrap value]])/2</f>
        <v>6.6575999999999995</v>
      </c>
    </row>
    <row r="5558" spans="1:22" x14ac:dyDescent="0.25">
      <c r="A5558" t="s">
        <v>25266</v>
      </c>
      <c r="B5558" t="s">
        <v>29</v>
      </c>
      <c r="C5558" t="s">
        <v>47</v>
      </c>
      <c r="D5558" t="s">
        <v>25267</v>
      </c>
      <c r="E5558">
        <v>443.75</v>
      </c>
      <c r="F5558">
        <v>46</v>
      </c>
      <c r="G5558" t="s">
        <v>43729</v>
      </c>
      <c r="H5558" t="s">
        <v>25268</v>
      </c>
      <c r="I5558" s="1">
        <v>45000</v>
      </c>
      <c r="J5558" s="1">
        <v>45292</v>
      </c>
      <c r="K5558" t="s">
        <v>25269</v>
      </c>
      <c r="L5558" t="s">
        <v>25270</v>
      </c>
      <c r="M5558" t="s">
        <v>20</v>
      </c>
      <c r="N5558">
        <v>2</v>
      </c>
      <c r="O5558">
        <f>Table1[[#This Row],[Price]]-0.1*Table1[[#This Row],[Price]]</f>
        <v>399.375</v>
      </c>
      <c r="P5558" s="9">
        <f>(Table1[[#This Row],[Expiration Date]]-Table1[[#This Row],[Manufacturing Date]])/365</f>
        <v>0.8</v>
      </c>
      <c r="Q5558" t="str">
        <f>IF(Table1[[#This Row],[Expiration Date]]-J5566&gt;12/31/2024,"not expired","expired")</f>
        <v>expired</v>
      </c>
      <c r="R5558">
        <f>Table1[[#This Row],[Discounted Price]]*0.95</f>
        <v>379.40625</v>
      </c>
      <c r="S5558">
        <f>Table1[[#This Row],[Discounted Price]]*0.9</f>
        <v>359.4375</v>
      </c>
      <c r="T5558">
        <f>Table1[[#This Row],[Discounted Price]]*0.8</f>
        <v>319.5</v>
      </c>
      <c r="U5558">
        <f>Table1[[#This Row],[Price]]*0.52</f>
        <v>230.75</v>
      </c>
      <c r="V5558">
        <f>(Table1[[#This Row],[Price]]-Table1[[#This Row],[Scrap value]])/2</f>
        <v>106.5</v>
      </c>
    </row>
    <row r="5559" spans="1:22" x14ac:dyDescent="0.25">
      <c r="A5559" t="s">
        <v>25271</v>
      </c>
      <c r="B5559" t="s">
        <v>35</v>
      </c>
      <c r="C5559" t="s">
        <v>47</v>
      </c>
      <c r="D5559" t="s">
        <v>25272</v>
      </c>
      <c r="E5559">
        <v>192.71</v>
      </c>
      <c r="F5559">
        <v>1</v>
      </c>
      <c r="G5559" t="s">
        <v>43730</v>
      </c>
      <c r="H5559" t="s">
        <v>25273</v>
      </c>
      <c r="I5559" s="1">
        <v>45137</v>
      </c>
      <c r="J5559" s="1">
        <v>45292</v>
      </c>
      <c r="K5559" t="s">
        <v>25274</v>
      </c>
      <c r="L5559" t="s">
        <v>25275</v>
      </c>
      <c r="M5559" t="s">
        <v>45</v>
      </c>
      <c r="N5559">
        <v>5</v>
      </c>
      <c r="O5559">
        <f>Table1[[#This Row],[Price]]-0.1*Table1[[#This Row],[Price]]</f>
        <v>173.43900000000002</v>
      </c>
      <c r="P5559" s="9">
        <f>(Table1[[#This Row],[Expiration Date]]-Table1[[#This Row],[Manufacturing Date]])/365</f>
        <v>0.42465753424657532</v>
      </c>
      <c r="Q5559" t="str">
        <f>IF(Table1[[#This Row],[Expiration Date]]-J5567&gt;12/31/2024,"not expired","expired")</f>
        <v>expired</v>
      </c>
      <c r="R5559">
        <f>Table1[[#This Row],[Discounted Price]]*0.95</f>
        <v>164.76705000000001</v>
      </c>
      <c r="S5559">
        <f>Table1[[#This Row],[Discounted Price]]*0.9</f>
        <v>156.09510000000003</v>
      </c>
      <c r="T5559">
        <f>Table1[[#This Row],[Discounted Price]]*0.8</f>
        <v>138.75120000000001</v>
      </c>
      <c r="U5559">
        <f>Table1[[#This Row],[Price]]*0.52</f>
        <v>100.20920000000001</v>
      </c>
      <c r="V5559">
        <f>(Table1[[#This Row],[Price]]-Table1[[#This Row],[Scrap value]])/2</f>
        <v>46.250399999999999</v>
      </c>
    </row>
    <row r="5560" spans="1:22" x14ac:dyDescent="0.25">
      <c r="A5560" t="s">
        <v>25276</v>
      </c>
      <c r="B5560" t="s">
        <v>29</v>
      </c>
      <c r="C5560" t="s">
        <v>47</v>
      </c>
      <c r="D5560" t="s">
        <v>25277</v>
      </c>
      <c r="E5560">
        <v>480.31</v>
      </c>
      <c r="F5560">
        <v>90</v>
      </c>
      <c r="G5560" t="s">
        <v>43728</v>
      </c>
      <c r="H5560" t="s">
        <v>25278</v>
      </c>
      <c r="I5560" s="1">
        <v>44927</v>
      </c>
      <c r="J5560" s="1">
        <v>46023</v>
      </c>
      <c r="K5560" t="s">
        <v>25279</v>
      </c>
      <c r="L5560" t="s">
        <v>25280</v>
      </c>
      <c r="M5560" t="s">
        <v>45</v>
      </c>
      <c r="N5560">
        <v>5</v>
      </c>
      <c r="O5560">
        <f>Table1[[#This Row],[Price]]-0.1*Table1[[#This Row],[Price]]</f>
        <v>432.279</v>
      </c>
      <c r="P5560" s="9">
        <f>(Table1[[#This Row],[Expiration Date]]-Table1[[#This Row],[Manufacturing Date]])/365</f>
        <v>3.0027397260273974</v>
      </c>
      <c r="Q5560" t="str">
        <f>IF(Table1[[#This Row],[Expiration Date]]-J5568&gt;12/31/2024,"not expired","expired")</f>
        <v>not expired</v>
      </c>
      <c r="R5560">
        <f>Table1[[#This Row],[Discounted Price]]*0.95</f>
        <v>410.66504999999995</v>
      </c>
      <c r="S5560">
        <f>Table1[[#This Row],[Discounted Price]]*0.9</f>
        <v>389.05110000000002</v>
      </c>
      <c r="T5560">
        <f>Table1[[#This Row],[Discounted Price]]*0.8</f>
        <v>345.82320000000004</v>
      </c>
      <c r="U5560">
        <f>Table1[[#This Row],[Price]]*0.52</f>
        <v>249.7612</v>
      </c>
      <c r="V5560">
        <f>(Table1[[#This Row],[Price]]-Table1[[#This Row],[Scrap value]])/2</f>
        <v>115.2744</v>
      </c>
    </row>
    <row r="5561" spans="1:22" x14ac:dyDescent="0.25">
      <c r="A5561" t="s">
        <v>25281</v>
      </c>
      <c r="B5561" t="s">
        <v>22</v>
      </c>
      <c r="C5561" t="s">
        <v>47</v>
      </c>
      <c r="D5561" t="s">
        <v>25282</v>
      </c>
      <c r="E5561">
        <v>185.48</v>
      </c>
      <c r="F5561">
        <v>16</v>
      </c>
      <c r="G5561" t="s">
        <v>43730</v>
      </c>
      <c r="H5561" t="s">
        <v>11695</v>
      </c>
      <c r="I5561" s="1">
        <v>45000</v>
      </c>
      <c r="J5561" s="1">
        <v>45658</v>
      </c>
      <c r="K5561" t="s">
        <v>25283</v>
      </c>
      <c r="L5561" t="s">
        <v>25284</v>
      </c>
      <c r="M5561" t="s">
        <v>20</v>
      </c>
      <c r="N5561">
        <v>2</v>
      </c>
      <c r="O5561">
        <f>Table1[[#This Row],[Price]]-0.1*Table1[[#This Row],[Price]]</f>
        <v>166.93199999999999</v>
      </c>
      <c r="P5561" s="9">
        <f>(Table1[[#This Row],[Expiration Date]]-Table1[[#This Row],[Manufacturing Date]])/365</f>
        <v>1.8027397260273972</v>
      </c>
      <c r="Q5561" t="str">
        <f>IF(Table1[[#This Row],[Expiration Date]]-J5569&gt;12/31/2024,"not expired","expired")</f>
        <v>expired</v>
      </c>
      <c r="R5561">
        <f>Table1[[#This Row],[Discounted Price]]*0.95</f>
        <v>158.58539999999999</v>
      </c>
      <c r="S5561">
        <f>Table1[[#This Row],[Discounted Price]]*0.9</f>
        <v>150.2388</v>
      </c>
      <c r="T5561">
        <f>Table1[[#This Row],[Discounted Price]]*0.8</f>
        <v>133.54560000000001</v>
      </c>
      <c r="U5561">
        <f>Table1[[#This Row],[Price]]*0.52</f>
        <v>96.449600000000004</v>
      </c>
      <c r="V5561">
        <f>(Table1[[#This Row],[Price]]-Table1[[#This Row],[Scrap value]])/2</f>
        <v>44.515199999999993</v>
      </c>
    </row>
    <row r="5562" spans="1:22" x14ac:dyDescent="0.25">
      <c r="A5562" t="s">
        <v>25285</v>
      </c>
      <c r="B5562" t="s">
        <v>22</v>
      </c>
      <c r="C5562" t="s">
        <v>47</v>
      </c>
      <c r="D5562" t="s">
        <v>25286</v>
      </c>
      <c r="E5562">
        <v>219.93</v>
      </c>
      <c r="F5562">
        <v>21</v>
      </c>
      <c r="G5562" t="s">
        <v>43730</v>
      </c>
      <c r="H5562" t="s">
        <v>9904</v>
      </c>
      <c r="I5562" s="1">
        <v>45137</v>
      </c>
      <c r="J5562" s="1">
        <v>46023</v>
      </c>
      <c r="K5562" t="s">
        <v>25287</v>
      </c>
      <c r="L5562" t="s">
        <v>25288</v>
      </c>
      <c r="M5562" t="s">
        <v>45</v>
      </c>
      <c r="N5562">
        <v>2</v>
      </c>
      <c r="O5562">
        <f>Table1[[#This Row],[Price]]-0.1*Table1[[#This Row],[Price]]</f>
        <v>197.93700000000001</v>
      </c>
      <c r="P5562" s="9">
        <f>(Table1[[#This Row],[Expiration Date]]-Table1[[#This Row],[Manufacturing Date]])/365</f>
        <v>2.4273972602739726</v>
      </c>
      <c r="Q5562" t="str">
        <f>IF(Table1[[#This Row],[Expiration Date]]-J5570&gt;12/31/2024,"not expired","expired")</f>
        <v>not expired</v>
      </c>
      <c r="R5562">
        <f>Table1[[#This Row],[Discounted Price]]*0.95</f>
        <v>188.04015000000001</v>
      </c>
      <c r="S5562">
        <f>Table1[[#This Row],[Discounted Price]]*0.9</f>
        <v>178.14330000000001</v>
      </c>
      <c r="T5562">
        <f>Table1[[#This Row],[Discounted Price]]*0.8</f>
        <v>158.34960000000001</v>
      </c>
      <c r="U5562">
        <f>Table1[[#This Row],[Price]]*0.52</f>
        <v>114.36360000000001</v>
      </c>
      <c r="V5562">
        <f>(Table1[[#This Row],[Price]]-Table1[[#This Row],[Scrap value]])/2</f>
        <v>52.783200000000001</v>
      </c>
    </row>
    <row r="5563" spans="1:22" x14ac:dyDescent="0.25">
      <c r="A5563" t="s">
        <v>25289</v>
      </c>
      <c r="B5563" t="s">
        <v>22</v>
      </c>
      <c r="C5563" t="s">
        <v>47</v>
      </c>
      <c r="D5563" t="s">
        <v>25290</v>
      </c>
      <c r="E5563">
        <v>421.32</v>
      </c>
      <c r="F5563">
        <v>82</v>
      </c>
      <c r="G5563" t="s">
        <v>43728</v>
      </c>
      <c r="H5563" t="s">
        <v>10867</v>
      </c>
      <c r="I5563" s="1">
        <v>45000</v>
      </c>
      <c r="J5563" s="1">
        <v>45658</v>
      </c>
      <c r="K5563" t="s">
        <v>25291</v>
      </c>
      <c r="L5563" t="s">
        <v>25292</v>
      </c>
      <c r="M5563" t="s">
        <v>20</v>
      </c>
      <c r="N5563">
        <v>4</v>
      </c>
      <c r="O5563">
        <f>Table1[[#This Row],[Price]]-0.1*Table1[[#This Row],[Price]]</f>
        <v>379.18799999999999</v>
      </c>
      <c r="P5563" s="9">
        <f>(Table1[[#This Row],[Expiration Date]]-Table1[[#This Row],[Manufacturing Date]])/365</f>
        <v>1.8027397260273972</v>
      </c>
      <c r="Q5563" t="str">
        <f>IF(Table1[[#This Row],[Expiration Date]]-J5571&gt;12/31/2024,"not expired","expired")</f>
        <v>expired</v>
      </c>
      <c r="R5563">
        <f>Table1[[#This Row],[Discounted Price]]*0.95</f>
        <v>360.22859999999997</v>
      </c>
      <c r="S5563">
        <f>Table1[[#This Row],[Discounted Price]]*0.9</f>
        <v>341.26920000000001</v>
      </c>
      <c r="T5563">
        <f>Table1[[#This Row],[Discounted Price]]*0.8</f>
        <v>303.35039999999998</v>
      </c>
      <c r="U5563">
        <f>Table1[[#This Row],[Price]]*0.52</f>
        <v>219.0864</v>
      </c>
      <c r="V5563">
        <f>(Table1[[#This Row],[Price]]-Table1[[#This Row],[Scrap value]])/2</f>
        <v>101.1168</v>
      </c>
    </row>
    <row r="5564" spans="1:22" x14ac:dyDescent="0.25">
      <c r="A5564" t="s">
        <v>25293</v>
      </c>
      <c r="B5564" t="s">
        <v>35</v>
      </c>
      <c r="C5564" t="s">
        <v>47</v>
      </c>
      <c r="D5564" t="s">
        <v>25294</v>
      </c>
      <c r="E5564">
        <v>66.58</v>
      </c>
      <c r="F5564">
        <v>64</v>
      </c>
      <c r="G5564" t="s">
        <v>43729</v>
      </c>
      <c r="H5564" t="s">
        <v>23694</v>
      </c>
      <c r="I5564" s="1">
        <v>45000</v>
      </c>
      <c r="J5564" s="1">
        <v>46023</v>
      </c>
      <c r="K5564" t="s">
        <v>25295</v>
      </c>
      <c r="L5564" t="s">
        <v>25296</v>
      </c>
      <c r="M5564" t="s">
        <v>27</v>
      </c>
      <c r="N5564">
        <v>5</v>
      </c>
      <c r="O5564">
        <f>Table1[[#This Row],[Price]]-0.1*Table1[[#This Row],[Price]]</f>
        <v>59.921999999999997</v>
      </c>
      <c r="P5564" s="9">
        <f>(Table1[[#This Row],[Expiration Date]]-Table1[[#This Row],[Manufacturing Date]])/365</f>
        <v>2.8027397260273972</v>
      </c>
      <c r="Q5564" t="str">
        <f>IF(Table1[[#This Row],[Expiration Date]]-J5572&gt;12/31/2024,"not expired","expired")</f>
        <v>expired</v>
      </c>
      <c r="R5564">
        <f>Table1[[#This Row],[Discounted Price]]*0.95</f>
        <v>56.925899999999992</v>
      </c>
      <c r="S5564">
        <f>Table1[[#This Row],[Discounted Price]]*0.9</f>
        <v>53.9298</v>
      </c>
      <c r="T5564">
        <f>Table1[[#This Row],[Discounted Price]]*0.8</f>
        <v>47.937600000000003</v>
      </c>
      <c r="U5564">
        <f>Table1[[#This Row],[Price]]*0.52</f>
        <v>34.621600000000001</v>
      </c>
      <c r="V5564">
        <f>(Table1[[#This Row],[Price]]-Table1[[#This Row],[Scrap value]])/2</f>
        <v>15.979199999999999</v>
      </c>
    </row>
    <row r="5565" spans="1:22" x14ac:dyDescent="0.25">
      <c r="A5565" t="s">
        <v>25297</v>
      </c>
      <c r="B5565" t="s">
        <v>35</v>
      </c>
      <c r="C5565" t="s">
        <v>47</v>
      </c>
      <c r="D5565" t="s">
        <v>25298</v>
      </c>
      <c r="E5565">
        <v>247.32</v>
      </c>
      <c r="F5565">
        <v>50</v>
      </c>
      <c r="G5565" t="s">
        <v>43728</v>
      </c>
      <c r="H5565" t="s">
        <v>11951</v>
      </c>
      <c r="I5565" s="1">
        <v>45137</v>
      </c>
      <c r="J5565" s="1">
        <v>45658</v>
      </c>
      <c r="K5565" t="s">
        <v>25299</v>
      </c>
      <c r="L5565" t="s">
        <v>25300</v>
      </c>
      <c r="M5565" t="s">
        <v>20</v>
      </c>
      <c r="N5565">
        <v>3</v>
      </c>
      <c r="O5565">
        <f>Table1[[#This Row],[Price]]-0.1*Table1[[#This Row],[Price]]</f>
        <v>222.58799999999999</v>
      </c>
      <c r="P5565" s="9">
        <f>(Table1[[#This Row],[Expiration Date]]-Table1[[#This Row],[Manufacturing Date]])/365</f>
        <v>1.4273972602739726</v>
      </c>
      <c r="Q5565" t="str">
        <f>IF(Table1[[#This Row],[Expiration Date]]-J5573&gt;12/31/2024,"not expired","expired")</f>
        <v>not expired</v>
      </c>
      <c r="R5565">
        <f>Table1[[#This Row],[Discounted Price]]*0.95</f>
        <v>211.45859999999999</v>
      </c>
      <c r="S5565">
        <f>Table1[[#This Row],[Discounted Price]]*0.9</f>
        <v>200.32919999999999</v>
      </c>
      <c r="T5565">
        <f>Table1[[#This Row],[Discounted Price]]*0.8</f>
        <v>178.07040000000001</v>
      </c>
      <c r="U5565">
        <f>Table1[[#This Row],[Price]]*0.52</f>
        <v>128.60640000000001</v>
      </c>
      <c r="V5565">
        <f>(Table1[[#This Row],[Price]]-Table1[[#This Row],[Scrap value]])/2</f>
        <v>59.356799999999993</v>
      </c>
    </row>
    <row r="5566" spans="1:22" x14ac:dyDescent="0.25">
      <c r="A5566" t="s">
        <v>25301</v>
      </c>
      <c r="B5566" t="s">
        <v>15</v>
      </c>
      <c r="C5566" t="s">
        <v>47</v>
      </c>
      <c r="D5566" t="s">
        <v>25302</v>
      </c>
      <c r="E5566">
        <v>235.96</v>
      </c>
      <c r="F5566">
        <v>96</v>
      </c>
      <c r="G5566" t="s">
        <v>43728</v>
      </c>
      <c r="H5566" t="s">
        <v>18770</v>
      </c>
      <c r="I5566" s="1">
        <v>44927</v>
      </c>
      <c r="J5566" s="1">
        <v>45292</v>
      </c>
      <c r="K5566" t="s">
        <v>25303</v>
      </c>
      <c r="L5566" t="s">
        <v>25304</v>
      </c>
      <c r="M5566" t="s">
        <v>27</v>
      </c>
      <c r="N5566">
        <v>3</v>
      </c>
      <c r="O5566">
        <f>Table1[[#This Row],[Price]]-0.1*Table1[[#This Row],[Price]]</f>
        <v>212.364</v>
      </c>
      <c r="P5566" s="9">
        <f>(Table1[[#This Row],[Expiration Date]]-Table1[[#This Row],[Manufacturing Date]])/365</f>
        <v>1</v>
      </c>
      <c r="Q5566" t="str">
        <f>IF(Table1[[#This Row],[Expiration Date]]-J5574&gt;12/31/2024,"not expired","expired")</f>
        <v>expired</v>
      </c>
      <c r="R5566">
        <f>Table1[[#This Row],[Discounted Price]]*0.95</f>
        <v>201.7458</v>
      </c>
      <c r="S5566">
        <f>Table1[[#This Row],[Discounted Price]]*0.9</f>
        <v>191.1276</v>
      </c>
      <c r="T5566">
        <f>Table1[[#This Row],[Discounted Price]]*0.8</f>
        <v>169.89120000000003</v>
      </c>
      <c r="U5566">
        <f>Table1[[#This Row],[Price]]*0.52</f>
        <v>122.6992</v>
      </c>
      <c r="V5566">
        <f>(Table1[[#This Row],[Price]]-Table1[[#This Row],[Scrap value]])/2</f>
        <v>56.630400000000002</v>
      </c>
    </row>
    <row r="5567" spans="1:22" x14ac:dyDescent="0.25">
      <c r="A5567" t="s">
        <v>25305</v>
      </c>
      <c r="B5567" t="s">
        <v>15</v>
      </c>
      <c r="C5567" t="s">
        <v>47</v>
      </c>
      <c r="D5567" t="s">
        <v>25306</v>
      </c>
      <c r="E5567">
        <v>483.15</v>
      </c>
      <c r="F5567">
        <v>46</v>
      </c>
      <c r="G5567" t="s">
        <v>43730</v>
      </c>
      <c r="H5567" t="s">
        <v>25307</v>
      </c>
      <c r="I5567" s="1">
        <v>44927</v>
      </c>
      <c r="J5567" s="1">
        <v>45292</v>
      </c>
      <c r="K5567" t="s">
        <v>25308</v>
      </c>
      <c r="L5567" t="s">
        <v>25309</v>
      </c>
      <c r="M5567" t="s">
        <v>27</v>
      </c>
      <c r="N5567">
        <v>4</v>
      </c>
      <c r="O5567">
        <f>Table1[[#This Row],[Price]]-0.1*Table1[[#This Row],[Price]]</f>
        <v>434.83499999999998</v>
      </c>
      <c r="P5567" s="9">
        <f>(Table1[[#This Row],[Expiration Date]]-Table1[[#This Row],[Manufacturing Date]])/365</f>
        <v>1</v>
      </c>
      <c r="Q5567" t="str">
        <f>IF(Table1[[#This Row],[Expiration Date]]-J5575&gt;12/31/2024,"not expired","expired")</f>
        <v>expired</v>
      </c>
      <c r="R5567">
        <f>Table1[[#This Row],[Discounted Price]]*0.95</f>
        <v>413.09324999999995</v>
      </c>
      <c r="S5567">
        <f>Table1[[#This Row],[Discounted Price]]*0.9</f>
        <v>391.35149999999999</v>
      </c>
      <c r="T5567">
        <f>Table1[[#This Row],[Discounted Price]]*0.8</f>
        <v>347.86799999999999</v>
      </c>
      <c r="U5567">
        <f>Table1[[#This Row],[Price]]*0.52</f>
        <v>251.238</v>
      </c>
      <c r="V5567">
        <f>(Table1[[#This Row],[Price]]-Table1[[#This Row],[Scrap value]])/2</f>
        <v>115.95599999999999</v>
      </c>
    </row>
    <row r="5568" spans="1:22" x14ac:dyDescent="0.25">
      <c r="A5568" t="s">
        <v>25310</v>
      </c>
      <c r="B5568" t="s">
        <v>22</v>
      </c>
      <c r="C5568" t="s">
        <v>47</v>
      </c>
      <c r="D5568" t="s">
        <v>25311</v>
      </c>
      <c r="E5568">
        <v>484.48</v>
      </c>
      <c r="F5568">
        <v>87</v>
      </c>
      <c r="G5568" t="s">
        <v>43728</v>
      </c>
      <c r="H5568" t="s">
        <v>23727</v>
      </c>
      <c r="I5568" s="1">
        <v>45000</v>
      </c>
      <c r="J5568" s="1">
        <v>45658</v>
      </c>
      <c r="K5568" t="s">
        <v>25312</v>
      </c>
      <c r="L5568" t="s">
        <v>25313</v>
      </c>
      <c r="M5568" t="s">
        <v>45</v>
      </c>
      <c r="N5568">
        <v>3</v>
      </c>
      <c r="O5568">
        <f>Table1[[#This Row],[Price]]-0.1*Table1[[#This Row],[Price]]</f>
        <v>436.03200000000004</v>
      </c>
      <c r="P5568" s="9">
        <f>(Table1[[#This Row],[Expiration Date]]-Table1[[#This Row],[Manufacturing Date]])/365</f>
        <v>1.8027397260273972</v>
      </c>
      <c r="Q5568" t="str">
        <f>IF(Table1[[#This Row],[Expiration Date]]-J5576&gt;12/31/2024,"not expired","expired")</f>
        <v>expired</v>
      </c>
      <c r="R5568">
        <f>Table1[[#This Row],[Discounted Price]]*0.95</f>
        <v>414.23040000000003</v>
      </c>
      <c r="S5568">
        <f>Table1[[#This Row],[Discounted Price]]*0.9</f>
        <v>392.42880000000002</v>
      </c>
      <c r="T5568">
        <f>Table1[[#This Row],[Discounted Price]]*0.8</f>
        <v>348.82560000000007</v>
      </c>
      <c r="U5568">
        <f>Table1[[#This Row],[Price]]*0.52</f>
        <v>251.92960000000002</v>
      </c>
      <c r="V5568">
        <f>(Table1[[#This Row],[Price]]-Table1[[#This Row],[Scrap value]])/2</f>
        <v>116.2752</v>
      </c>
    </row>
    <row r="5569" spans="1:22" x14ac:dyDescent="0.25">
      <c r="A5569" t="s">
        <v>25314</v>
      </c>
      <c r="B5569" t="s">
        <v>15</v>
      </c>
      <c r="C5569" t="s">
        <v>47</v>
      </c>
      <c r="D5569" t="s">
        <v>25315</v>
      </c>
      <c r="E5569">
        <v>470.35</v>
      </c>
      <c r="F5569">
        <v>97</v>
      </c>
      <c r="G5569" t="s">
        <v>43729</v>
      </c>
      <c r="H5569" t="s">
        <v>25316</v>
      </c>
      <c r="I5569" s="1">
        <v>45137</v>
      </c>
      <c r="J5569" s="1">
        <v>45658</v>
      </c>
      <c r="K5569" t="s">
        <v>25317</v>
      </c>
      <c r="L5569" t="s">
        <v>25318</v>
      </c>
      <c r="M5569" t="s">
        <v>45</v>
      </c>
      <c r="N5569">
        <v>3</v>
      </c>
      <c r="O5569">
        <f>Table1[[#This Row],[Price]]-0.1*Table1[[#This Row],[Price]]</f>
        <v>423.315</v>
      </c>
      <c r="P5569" s="9">
        <f>(Table1[[#This Row],[Expiration Date]]-Table1[[#This Row],[Manufacturing Date]])/365</f>
        <v>1.4273972602739726</v>
      </c>
      <c r="Q5569" t="str">
        <f>IF(Table1[[#This Row],[Expiration Date]]-J5577&gt;12/31/2024,"not expired","expired")</f>
        <v>expired</v>
      </c>
      <c r="R5569">
        <f>Table1[[#This Row],[Discounted Price]]*0.95</f>
        <v>402.14924999999999</v>
      </c>
      <c r="S5569">
        <f>Table1[[#This Row],[Discounted Price]]*0.9</f>
        <v>380.98349999999999</v>
      </c>
      <c r="T5569">
        <f>Table1[[#This Row],[Discounted Price]]*0.8</f>
        <v>338.65200000000004</v>
      </c>
      <c r="U5569">
        <f>Table1[[#This Row],[Price]]*0.52</f>
        <v>244.58200000000002</v>
      </c>
      <c r="V5569">
        <f>(Table1[[#This Row],[Price]]-Table1[[#This Row],[Scrap value]])/2</f>
        <v>112.884</v>
      </c>
    </row>
    <row r="5570" spans="1:22" x14ac:dyDescent="0.25">
      <c r="A5570" t="s">
        <v>25319</v>
      </c>
      <c r="B5570" t="s">
        <v>35</v>
      </c>
      <c r="C5570" t="s">
        <v>47</v>
      </c>
      <c r="D5570" t="s">
        <v>25320</v>
      </c>
      <c r="E5570">
        <v>439.69</v>
      </c>
      <c r="F5570">
        <v>52</v>
      </c>
      <c r="G5570" t="s">
        <v>43729</v>
      </c>
      <c r="H5570" t="s">
        <v>773</v>
      </c>
      <c r="I5570" s="1">
        <v>44927</v>
      </c>
      <c r="J5570" s="1">
        <v>45658</v>
      </c>
      <c r="K5570" t="s">
        <v>25321</v>
      </c>
      <c r="L5570" t="s">
        <v>25322</v>
      </c>
      <c r="M5570" t="s">
        <v>20</v>
      </c>
      <c r="N5570">
        <v>5</v>
      </c>
      <c r="O5570">
        <f>Table1[[#This Row],[Price]]-0.1*Table1[[#This Row],[Price]]</f>
        <v>395.721</v>
      </c>
      <c r="P5570" s="9">
        <f>(Table1[[#This Row],[Expiration Date]]-Table1[[#This Row],[Manufacturing Date]])/365</f>
        <v>2.0027397260273974</v>
      </c>
      <c r="Q5570" t="str">
        <f>IF(Table1[[#This Row],[Expiration Date]]-J5578&gt;12/31/2024,"not expired","expired")</f>
        <v>expired</v>
      </c>
      <c r="R5570">
        <f>Table1[[#This Row],[Discounted Price]]*0.95</f>
        <v>375.93494999999996</v>
      </c>
      <c r="S5570">
        <f>Table1[[#This Row],[Discounted Price]]*0.9</f>
        <v>356.14890000000003</v>
      </c>
      <c r="T5570">
        <f>Table1[[#This Row],[Discounted Price]]*0.8</f>
        <v>316.57680000000005</v>
      </c>
      <c r="U5570">
        <f>Table1[[#This Row],[Price]]*0.52</f>
        <v>228.6388</v>
      </c>
      <c r="V5570">
        <f>(Table1[[#This Row],[Price]]-Table1[[#This Row],[Scrap value]])/2</f>
        <v>105.5256</v>
      </c>
    </row>
    <row r="5571" spans="1:22" x14ac:dyDescent="0.25">
      <c r="A5571" t="s">
        <v>25323</v>
      </c>
      <c r="B5571" t="s">
        <v>15</v>
      </c>
      <c r="C5571" t="s">
        <v>47</v>
      </c>
      <c r="D5571" t="s">
        <v>25324</v>
      </c>
      <c r="E5571">
        <v>238.76</v>
      </c>
      <c r="F5571">
        <v>69</v>
      </c>
      <c r="G5571" t="s">
        <v>43730</v>
      </c>
      <c r="H5571" t="s">
        <v>13451</v>
      </c>
      <c r="I5571" s="1">
        <v>45137</v>
      </c>
      <c r="J5571" s="1">
        <v>46023</v>
      </c>
      <c r="K5571" t="s">
        <v>25325</v>
      </c>
      <c r="L5571" t="s">
        <v>25326</v>
      </c>
      <c r="M5571" t="s">
        <v>45</v>
      </c>
      <c r="N5571">
        <v>2</v>
      </c>
      <c r="O5571">
        <f>Table1[[#This Row],[Price]]-0.1*Table1[[#This Row],[Price]]</f>
        <v>214.88399999999999</v>
      </c>
      <c r="P5571" s="9">
        <f>(Table1[[#This Row],[Expiration Date]]-Table1[[#This Row],[Manufacturing Date]])/365</f>
        <v>2.4273972602739726</v>
      </c>
      <c r="Q5571" t="str">
        <f>IF(Table1[[#This Row],[Expiration Date]]-J5579&gt;12/31/2024,"not expired","expired")</f>
        <v>not expired</v>
      </c>
      <c r="R5571">
        <f>Table1[[#This Row],[Discounted Price]]*0.95</f>
        <v>204.13979999999998</v>
      </c>
      <c r="S5571">
        <f>Table1[[#This Row],[Discounted Price]]*0.9</f>
        <v>193.3956</v>
      </c>
      <c r="T5571">
        <f>Table1[[#This Row],[Discounted Price]]*0.8</f>
        <v>171.90719999999999</v>
      </c>
      <c r="U5571">
        <f>Table1[[#This Row],[Price]]*0.52</f>
        <v>124.15519999999999</v>
      </c>
      <c r="V5571">
        <f>(Table1[[#This Row],[Price]]-Table1[[#This Row],[Scrap value]])/2</f>
        <v>57.302399999999999</v>
      </c>
    </row>
    <row r="5572" spans="1:22" x14ac:dyDescent="0.25">
      <c r="A5572" t="s">
        <v>25327</v>
      </c>
      <c r="B5572" t="s">
        <v>22</v>
      </c>
      <c r="C5572" t="s">
        <v>47</v>
      </c>
      <c r="D5572" t="s">
        <v>25328</v>
      </c>
      <c r="E5572">
        <v>251.42</v>
      </c>
      <c r="F5572">
        <v>84</v>
      </c>
      <c r="G5572" t="s">
        <v>43730</v>
      </c>
      <c r="H5572" t="s">
        <v>25329</v>
      </c>
      <c r="I5572" s="1">
        <v>45137</v>
      </c>
      <c r="J5572" s="1">
        <v>46023</v>
      </c>
      <c r="K5572" t="s">
        <v>25330</v>
      </c>
      <c r="L5572" t="s">
        <v>25331</v>
      </c>
      <c r="M5572" t="s">
        <v>45</v>
      </c>
      <c r="N5572">
        <v>4</v>
      </c>
      <c r="O5572">
        <f>Table1[[#This Row],[Price]]-0.1*Table1[[#This Row],[Price]]</f>
        <v>226.27799999999999</v>
      </c>
      <c r="P5572" s="9">
        <f>(Table1[[#This Row],[Expiration Date]]-Table1[[#This Row],[Manufacturing Date]])/365</f>
        <v>2.4273972602739726</v>
      </c>
      <c r="Q5572" t="str">
        <f>IF(Table1[[#This Row],[Expiration Date]]-J5580&gt;12/31/2024,"not expired","expired")</f>
        <v>not expired</v>
      </c>
      <c r="R5572">
        <f>Table1[[#This Row],[Discounted Price]]*0.95</f>
        <v>214.96409999999997</v>
      </c>
      <c r="S5572">
        <f>Table1[[#This Row],[Discounted Price]]*0.9</f>
        <v>203.65019999999998</v>
      </c>
      <c r="T5572">
        <f>Table1[[#This Row],[Discounted Price]]*0.8</f>
        <v>181.0224</v>
      </c>
      <c r="U5572">
        <f>Table1[[#This Row],[Price]]*0.52</f>
        <v>130.73839999999998</v>
      </c>
      <c r="V5572">
        <f>(Table1[[#This Row],[Price]]-Table1[[#This Row],[Scrap value]])/2</f>
        <v>60.340800000000002</v>
      </c>
    </row>
    <row r="5573" spans="1:22" x14ac:dyDescent="0.25">
      <c r="A5573" t="s">
        <v>25332</v>
      </c>
      <c r="B5573" t="s">
        <v>15</v>
      </c>
      <c r="C5573" t="s">
        <v>47</v>
      </c>
      <c r="D5573" t="s">
        <v>25333</v>
      </c>
      <c r="E5573">
        <v>445.02</v>
      </c>
      <c r="F5573">
        <v>46</v>
      </c>
      <c r="G5573" t="s">
        <v>43728</v>
      </c>
      <c r="H5573" t="s">
        <v>25334</v>
      </c>
      <c r="I5573" s="1">
        <v>44927</v>
      </c>
      <c r="J5573" s="1">
        <v>45292</v>
      </c>
      <c r="K5573" t="s">
        <v>25335</v>
      </c>
      <c r="L5573" t="s">
        <v>25336</v>
      </c>
      <c r="M5573" t="s">
        <v>45</v>
      </c>
      <c r="N5573">
        <v>2</v>
      </c>
      <c r="O5573">
        <f>Table1[[#This Row],[Price]]-0.1*Table1[[#This Row],[Price]]</f>
        <v>400.51799999999997</v>
      </c>
      <c r="P5573" s="9">
        <f>(Table1[[#This Row],[Expiration Date]]-Table1[[#This Row],[Manufacturing Date]])/365</f>
        <v>1</v>
      </c>
      <c r="Q5573" t="str">
        <f>IF(Table1[[#This Row],[Expiration Date]]-J5581&gt;12/31/2024,"not expired","expired")</f>
        <v>expired</v>
      </c>
      <c r="R5573">
        <f>Table1[[#This Row],[Discounted Price]]*0.95</f>
        <v>380.49209999999994</v>
      </c>
      <c r="S5573">
        <f>Table1[[#This Row],[Discounted Price]]*0.9</f>
        <v>360.46619999999996</v>
      </c>
      <c r="T5573">
        <f>Table1[[#This Row],[Discounted Price]]*0.8</f>
        <v>320.4144</v>
      </c>
      <c r="U5573">
        <f>Table1[[#This Row],[Price]]*0.52</f>
        <v>231.41040000000001</v>
      </c>
      <c r="V5573">
        <f>(Table1[[#This Row],[Price]]-Table1[[#This Row],[Scrap value]])/2</f>
        <v>106.80479999999999</v>
      </c>
    </row>
    <row r="5574" spans="1:22" x14ac:dyDescent="0.25">
      <c r="A5574" t="s">
        <v>25337</v>
      </c>
      <c r="B5574" t="s">
        <v>22</v>
      </c>
      <c r="C5574" t="s">
        <v>47</v>
      </c>
      <c r="D5574" t="s">
        <v>25338</v>
      </c>
      <c r="E5574">
        <v>405.5</v>
      </c>
      <c r="F5574">
        <v>46</v>
      </c>
      <c r="G5574" t="s">
        <v>43729</v>
      </c>
      <c r="H5574" t="s">
        <v>354</v>
      </c>
      <c r="I5574" s="1">
        <v>44927</v>
      </c>
      <c r="J5574" s="1">
        <v>45658</v>
      </c>
      <c r="K5574" t="s">
        <v>25339</v>
      </c>
      <c r="L5574" t="s">
        <v>25340</v>
      </c>
      <c r="M5574" t="s">
        <v>20</v>
      </c>
      <c r="N5574">
        <v>1</v>
      </c>
      <c r="O5574">
        <f>Table1[[#This Row],[Price]]-0.1*Table1[[#This Row],[Price]]</f>
        <v>364.95</v>
      </c>
      <c r="P5574" s="9">
        <f>(Table1[[#This Row],[Expiration Date]]-Table1[[#This Row],[Manufacturing Date]])/365</f>
        <v>2.0027397260273974</v>
      </c>
      <c r="Q5574" t="str">
        <f>IF(Table1[[#This Row],[Expiration Date]]-J5582&gt;12/31/2024,"not expired","expired")</f>
        <v>expired</v>
      </c>
      <c r="R5574">
        <f>Table1[[#This Row],[Discounted Price]]*0.95</f>
        <v>346.70249999999999</v>
      </c>
      <c r="S5574">
        <f>Table1[[#This Row],[Discounted Price]]*0.9</f>
        <v>328.45499999999998</v>
      </c>
      <c r="T5574">
        <f>Table1[[#This Row],[Discounted Price]]*0.8</f>
        <v>291.95999999999998</v>
      </c>
      <c r="U5574">
        <f>Table1[[#This Row],[Price]]*0.52</f>
        <v>210.86</v>
      </c>
      <c r="V5574">
        <f>(Table1[[#This Row],[Price]]-Table1[[#This Row],[Scrap value]])/2</f>
        <v>97.32</v>
      </c>
    </row>
    <row r="5575" spans="1:22" x14ac:dyDescent="0.25">
      <c r="A5575" t="s">
        <v>25341</v>
      </c>
      <c r="B5575" t="s">
        <v>29</v>
      </c>
      <c r="C5575" t="s">
        <v>47</v>
      </c>
      <c r="D5575" t="s">
        <v>25342</v>
      </c>
      <c r="E5575">
        <v>496.85</v>
      </c>
      <c r="F5575">
        <v>70</v>
      </c>
      <c r="G5575" t="s">
        <v>43730</v>
      </c>
      <c r="H5575" t="s">
        <v>25343</v>
      </c>
      <c r="I5575" s="1">
        <v>45137</v>
      </c>
      <c r="J5575" s="1">
        <v>46023</v>
      </c>
      <c r="K5575" t="s">
        <v>25344</v>
      </c>
      <c r="L5575" t="s">
        <v>25345</v>
      </c>
      <c r="M5575" t="s">
        <v>45</v>
      </c>
      <c r="N5575">
        <v>2</v>
      </c>
      <c r="O5575">
        <f>Table1[[#This Row],[Price]]-0.1*Table1[[#This Row],[Price]]</f>
        <v>447.16500000000002</v>
      </c>
      <c r="P5575" s="9">
        <f>(Table1[[#This Row],[Expiration Date]]-Table1[[#This Row],[Manufacturing Date]])/365</f>
        <v>2.4273972602739726</v>
      </c>
      <c r="Q5575" t="str">
        <f>IF(Table1[[#This Row],[Expiration Date]]-J5583&gt;12/31/2024,"not expired","expired")</f>
        <v>expired</v>
      </c>
      <c r="R5575">
        <f>Table1[[#This Row],[Discounted Price]]*0.95</f>
        <v>424.80675000000002</v>
      </c>
      <c r="S5575">
        <f>Table1[[#This Row],[Discounted Price]]*0.9</f>
        <v>402.44850000000002</v>
      </c>
      <c r="T5575">
        <f>Table1[[#This Row],[Discounted Price]]*0.8</f>
        <v>357.73200000000003</v>
      </c>
      <c r="U5575">
        <f>Table1[[#This Row],[Price]]*0.52</f>
        <v>258.36200000000002</v>
      </c>
      <c r="V5575">
        <f>(Table1[[#This Row],[Price]]-Table1[[#This Row],[Scrap value]])/2</f>
        <v>119.244</v>
      </c>
    </row>
    <row r="5576" spans="1:22" x14ac:dyDescent="0.25">
      <c r="A5576" t="s">
        <v>25346</v>
      </c>
      <c r="B5576" t="s">
        <v>22</v>
      </c>
      <c r="C5576" t="s">
        <v>47</v>
      </c>
      <c r="D5576" t="s">
        <v>25347</v>
      </c>
      <c r="E5576">
        <v>417.51</v>
      </c>
      <c r="F5576">
        <v>50</v>
      </c>
      <c r="G5576" t="s">
        <v>43728</v>
      </c>
      <c r="H5576" t="s">
        <v>4417</v>
      </c>
      <c r="I5576" s="1">
        <v>44927</v>
      </c>
      <c r="J5576" s="1">
        <v>45658</v>
      </c>
      <c r="K5576" t="s">
        <v>25348</v>
      </c>
      <c r="L5576" t="s">
        <v>25349</v>
      </c>
      <c r="M5576" t="s">
        <v>45</v>
      </c>
      <c r="N5576">
        <v>1</v>
      </c>
      <c r="O5576">
        <f>Table1[[#This Row],[Price]]-0.1*Table1[[#This Row],[Price]]</f>
        <v>375.75900000000001</v>
      </c>
      <c r="P5576" s="9">
        <f>(Table1[[#This Row],[Expiration Date]]-Table1[[#This Row],[Manufacturing Date]])/365</f>
        <v>2.0027397260273974</v>
      </c>
      <c r="Q5576" t="str">
        <f>IF(Table1[[#This Row],[Expiration Date]]-J5584&gt;12/31/2024,"not expired","expired")</f>
        <v>expired</v>
      </c>
      <c r="R5576">
        <f>Table1[[#This Row],[Discounted Price]]*0.95</f>
        <v>356.97104999999999</v>
      </c>
      <c r="S5576">
        <f>Table1[[#This Row],[Discounted Price]]*0.9</f>
        <v>338.18310000000002</v>
      </c>
      <c r="T5576">
        <f>Table1[[#This Row],[Discounted Price]]*0.8</f>
        <v>300.60720000000003</v>
      </c>
      <c r="U5576">
        <f>Table1[[#This Row],[Price]]*0.52</f>
        <v>217.1052</v>
      </c>
      <c r="V5576">
        <f>(Table1[[#This Row],[Price]]-Table1[[#This Row],[Scrap value]])/2</f>
        <v>100.2024</v>
      </c>
    </row>
    <row r="5577" spans="1:22" x14ac:dyDescent="0.25">
      <c r="A5577" t="s">
        <v>25350</v>
      </c>
      <c r="B5577" t="s">
        <v>22</v>
      </c>
      <c r="C5577" t="s">
        <v>47</v>
      </c>
      <c r="D5577" t="s">
        <v>25351</v>
      </c>
      <c r="E5577">
        <v>90.08</v>
      </c>
      <c r="F5577">
        <v>67</v>
      </c>
      <c r="G5577" t="s">
        <v>43729</v>
      </c>
      <c r="H5577" t="s">
        <v>897</v>
      </c>
      <c r="I5577" s="1">
        <v>44927</v>
      </c>
      <c r="J5577" s="1">
        <v>45658</v>
      </c>
      <c r="K5577" t="s">
        <v>25352</v>
      </c>
      <c r="L5577" t="s">
        <v>25353</v>
      </c>
      <c r="M5577" t="s">
        <v>27</v>
      </c>
      <c r="N5577">
        <v>1</v>
      </c>
      <c r="O5577">
        <f>Table1[[#This Row],[Price]]-0.1*Table1[[#This Row],[Price]]</f>
        <v>81.072000000000003</v>
      </c>
      <c r="P5577" s="9">
        <f>(Table1[[#This Row],[Expiration Date]]-Table1[[#This Row],[Manufacturing Date]])/365</f>
        <v>2.0027397260273974</v>
      </c>
      <c r="Q5577" t="str">
        <f>IF(Table1[[#This Row],[Expiration Date]]-J5585&gt;12/31/2024,"not expired","expired")</f>
        <v>expired</v>
      </c>
      <c r="R5577">
        <f>Table1[[#This Row],[Discounted Price]]*0.95</f>
        <v>77.0184</v>
      </c>
      <c r="S5577">
        <f>Table1[[#This Row],[Discounted Price]]*0.9</f>
        <v>72.964800000000011</v>
      </c>
      <c r="T5577">
        <f>Table1[[#This Row],[Discounted Price]]*0.8</f>
        <v>64.857600000000005</v>
      </c>
      <c r="U5577">
        <f>Table1[[#This Row],[Price]]*0.52</f>
        <v>46.8416</v>
      </c>
      <c r="V5577">
        <f>(Table1[[#This Row],[Price]]-Table1[[#This Row],[Scrap value]])/2</f>
        <v>21.619199999999999</v>
      </c>
    </row>
    <row r="5578" spans="1:22" x14ac:dyDescent="0.25">
      <c r="A5578" t="s">
        <v>25354</v>
      </c>
      <c r="B5578" t="s">
        <v>15</v>
      </c>
      <c r="C5578" t="s">
        <v>47</v>
      </c>
      <c r="D5578" t="s">
        <v>25355</v>
      </c>
      <c r="E5578">
        <v>140.52000000000001</v>
      </c>
      <c r="F5578">
        <v>10</v>
      </c>
      <c r="G5578" t="s">
        <v>43728</v>
      </c>
      <c r="H5578" t="s">
        <v>25356</v>
      </c>
      <c r="I5578" s="1">
        <v>44927</v>
      </c>
      <c r="J5578" s="1">
        <v>46023</v>
      </c>
      <c r="K5578" t="s">
        <v>25357</v>
      </c>
      <c r="L5578" t="s">
        <v>25358</v>
      </c>
      <c r="M5578" t="s">
        <v>20</v>
      </c>
      <c r="N5578">
        <v>2</v>
      </c>
      <c r="O5578">
        <f>Table1[[#This Row],[Price]]-0.1*Table1[[#This Row],[Price]]</f>
        <v>126.468</v>
      </c>
      <c r="P5578" s="9">
        <f>(Table1[[#This Row],[Expiration Date]]-Table1[[#This Row],[Manufacturing Date]])/365</f>
        <v>3.0027397260273974</v>
      </c>
      <c r="Q5578" t="str">
        <f>IF(Table1[[#This Row],[Expiration Date]]-J5586&gt;12/31/2024,"not expired","expired")</f>
        <v>not expired</v>
      </c>
      <c r="R5578">
        <f>Table1[[#This Row],[Discounted Price]]*0.95</f>
        <v>120.1446</v>
      </c>
      <c r="S5578">
        <f>Table1[[#This Row],[Discounted Price]]*0.9</f>
        <v>113.8212</v>
      </c>
      <c r="T5578">
        <f>Table1[[#This Row],[Discounted Price]]*0.8</f>
        <v>101.17440000000001</v>
      </c>
      <c r="U5578">
        <f>Table1[[#This Row],[Price]]*0.52</f>
        <v>73.070400000000006</v>
      </c>
      <c r="V5578">
        <f>(Table1[[#This Row],[Price]]-Table1[[#This Row],[Scrap value]])/2</f>
        <v>33.724800000000002</v>
      </c>
    </row>
    <row r="5579" spans="1:22" x14ac:dyDescent="0.25">
      <c r="A5579" t="s">
        <v>25359</v>
      </c>
      <c r="B5579" t="s">
        <v>22</v>
      </c>
      <c r="C5579" t="s">
        <v>47</v>
      </c>
      <c r="D5579" t="s">
        <v>25360</v>
      </c>
      <c r="E5579">
        <v>447.65</v>
      </c>
      <c r="F5579">
        <v>97</v>
      </c>
      <c r="G5579" t="s">
        <v>43730</v>
      </c>
      <c r="H5579" t="s">
        <v>25361</v>
      </c>
      <c r="I5579" s="1">
        <v>45137</v>
      </c>
      <c r="J5579" s="1">
        <v>45658</v>
      </c>
      <c r="K5579" t="s">
        <v>25362</v>
      </c>
      <c r="L5579" t="s">
        <v>25363</v>
      </c>
      <c r="M5579" t="s">
        <v>45</v>
      </c>
      <c r="N5579">
        <v>2</v>
      </c>
      <c r="O5579">
        <f>Table1[[#This Row],[Price]]-0.1*Table1[[#This Row],[Price]]</f>
        <v>402.88499999999999</v>
      </c>
      <c r="P5579" s="9">
        <f>(Table1[[#This Row],[Expiration Date]]-Table1[[#This Row],[Manufacturing Date]])/365</f>
        <v>1.4273972602739726</v>
      </c>
      <c r="Q5579" t="str">
        <f>IF(Table1[[#This Row],[Expiration Date]]-J5587&gt;12/31/2024,"not expired","expired")</f>
        <v>expired</v>
      </c>
      <c r="R5579">
        <f>Table1[[#This Row],[Discounted Price]]*0.95</f>
        <v>382.74074999999999</v>
      </c>
      <c r="S5579">
        <f>Table1[[#This Row],[Discounted Price]]*0.9</f>
        <v>362.59649999999999</v>
      </c>
      <c r="T5579">
        <f>Table1[[#This Row],[Discounted Price]]*0.8</f>
        <v>322.30799999999999</v>
      </c>
      <c r="U5579">
        <f>Table1[[#This Row],[Price]]*0.52</f>
        <v>232.77799999999999</v>
      </c>
      <c r="V5579">
        <f>(Table1[[#This Row],[Price]]-Table1[[#This Row],[Scrap value]])/2</f>
        <v>107.43599999999999</v>
      </c>
    </row>
    <row r="5580" spans="1:22" x14ac:dyDescent="0.25">
      <c r="A5580" t="s">
        <v>25364</v>
      </c>
      <c r="B5580" t="s">
        <v>15</v>
      </c>
      <c r="C5580" t="s">
        <v>47</v>
      </c>
      <c r="D5580" t="s">
        <v>25365</v>
      </c>
      <c r="E5580">
        <v>134.84</v>
      </c>
      <c r="F5580">
        <v>24</v>
      </c>
      <c r="G5580" t="s">
        <v>43728</v>
      </c>
      <c r="H5580" t="s">
        <v>15039</v>
      </c>
      <c r="I5580" s="1">
        <v>45000</v>
      </c>
      <c r="J5580" s="1">
        <v>45292</v>
      </c>
      <c r="K5580" t="s">
        <v>25366</v>
      </c>
      <c r="L5580" t="s">
        <v>25367</v>
      </c>
      <c r="M5580" t="s">
        <v>27</v>
      </c>
      <c r="N5580">
        <v>4</v>
      </c>
      <c r="O5580">
        <f>Table1[[#This Row],[Price]]-0.1*Table1[[#This Row],[Price]]</f>
        <v>121.35599999999999</v>
      </c>
      <c r="P5580" s="9">
        <f>(Table1[[#This Row],[Expiration Date]]-Table1[[#This Row],[Manufacturing Date]])/365</f>
        <v>0.8</v>
      </c>
      <c r="Q5580" t="str">
        <f>IF(Table1[[#This Row],[Expiration Date]]-J5588&gt;12/31/2024,"not expired","expired")</f>
        <v>expired</v>
      </c>
      <c r="R5580">
        <f>Table1[[#This Row],[Discounted Price]]*0.95</f>
        <v>115.28819999999999</v>
      </c>
      <c r="S5580">
        <f>Table1[[#This Row],[Discounted Price]]*0.9</f>
        <v>109.2204</v>
      </c>
      <c r="T5580">
        <f>Table1[[#This Row],[Discounted Price]]*0.8</f>
        <v>97.084800000000001</v>
      </c>
      <c r="U5580">
        <f>Table1[[#This Row],[Price]]*0.52</f>
        <v>70.116799999999998</v>
      </c>
      <c r="V5580">
        <f>(Table1[[#This Row],[Price]]-Table1[[#This Row],[Scrap value]])/2</f>
        <v>32.361600000000003</v>
      </c>
    </row>
    <row r="5581" spans="1:22" x14ac:dyDescent="0.25">
      <c r="A5581" t="s">
        <v>25368</v>
      </c>
      <c r="B5581" t="s">
        <v>29</v>
      </c>
      <c r="C5581" t="s">
        <v>47</v>
      </c>
      <c r="D5581" t="s">
        <v>25369</v>
      </c>
      <c r="E5581">
        <v>211.42</v>
      </c>
      <c r="F5581">
        <v>41</v>
      </c>
      <c r="G5581" t="s">
        <v>43730</v>
      </c>
      <c r="H5581" t="s">
        <v>22347</v>
      </c>
      <c r="I5581" s="1">
        <v>45000</v>
      </c>
      <c r="J5581" s="1">
        <v>45658</v>
      </c>
      <c r="K5581" t="s">
        <v>25370</v>
      </c>
      <c r="L5581" t="s">
        <v>25371</v>
      </c>
      <c r="M5581" t="s">
        <v>45</v>
      </c>
      <c r="N5581">
        <v>2</v>
      </c>
      <c r="O5581">
        <f>Table1[[#This Row],[Price]]-0.1*Table1[[#This Row],[Price]]</f>
        <v>190.27799999999999</v>
      </c>
      <c r="P5581" s="9">
        <f>(Table1[[#This Row],[Expiration Date]]-Table1[[#This Row],[Manufacturing Date]])/365</f>
        <v>1.8027397260273972</v>
      </c>
      <c r="Q5581" t="str">
        <f>IF(Table1[[#This Row],[Expiration Date]]-J5589&gt;12/31/2024,"not expired","expired")</f>
        <v>expired</v>
      </c>
      <c r="R5581">
        <f>Table1[[#This Row],[Discounted Price]]*0.95</f>
        <v>180.76409999999998</v>
      </c>
      <c r="S5581">
        <f>Table1[[#This Row],[Discounted Price]]*0.9</f>
        <v>171.25020000000001</v>
      </c>
      <c r="T5581">
        <f>Table1[[#This Row],[Discounted Price]]*0.8</f>
        <v>152.22239999999999</v>
      </c>
      <c r="U5581">
        <f>Table1[[#This Row],[Price]]*0.52</f>
        <v>109.9384</v>
      </c>
      <c r="V5581">
        <f>(Table1[[#This Row],[Price]]-Table1[[#This Row],[Scrap value]])/2</f>
        <v>50.740799999999993</v>
      </c>
    </row>
    <row r="5582" spans="1:22" x14ac:dyDescent="0.25">
      <c r="A5582" t="s">
        <v>25372</v>
      </c>
      <c r="B5582" t="s">
        <v>15</v>
      </c>
      <c r="C5582" t="s">
        <v>47</v>
      </c>
      <c r="D5582" t="s">
        <v>25373</v>
      </c>
      <c r="E5582">
        <v>481.24</v>
      </c>
      <c r="F5582">
        <v>70</v>
      </c>
      <c r="G5582" t="s">
        <v>43729</v>
      </c>
      <c r="H5582" t="s">
        <v>25374</v>
      </c>
      <c r="I5582" s="1">
        <v>45000</v>
      </c>
      <c r="J5582" s="1">
        <v>45658</v>
      </c>
      <c r="K5582" t="s">
        <v>25375</v>
      </c>
      <c r="L5582" t="s">
        <v>25376</v>
      </c>
      <c r="M5582" t="s">
        <v>45</v>
      </c>
      <c r="N5582">
        <v>5</v>
      </c>
      <c r="O5582">
        <f>Table1[[#This Row],[Price]]-0.1*Table1[[#This Row],[Price]]</f>
        <v>433.11599999999999</v>
      </c>
      <c r="P5582" s="9">
        <f>(Table1[[#This Row],[Expiration Date]]-Table1[[#This Row],[Manufacturing Date]])/365</f>
        <v>1.8027397260273972</v>
      </c>
      <c r="Q5582" t="str">
        <f>IF(Table1[[#This Row],[Expiration Date]]-J5590&gt;12/31/2024,"not expired","expired")</f>
        <v>expired</v>
      </c>
      <c r="R5582">
        <f>Table1[[#This Row],[Discounted Price]]*0.95</f>
        <v>411.46019999999999</v>
      </c>
      <c r="S5582">
        <f>Table1[[#This Row],[Discounted Price]]*0.9</f>
        <v>389.80439999999999</v>
      </c>
      <c r="T5582">
        <f>Table1[[#This Row],[Discounted Price]]*0.8</f>
        <v>346.49279999999999</v>
      </c>
      <c r="U5582">
        <f>Table1[[#This Row],[Price]]*0.52</f>
        <v>250.24480000000003</v>
      </c>
      <c r="V5582">
        <f>(Table1[[#This Row],[Price]]-Table1[[#This Row],[Scrap value]])/2</f>
        <v>115.49759999999999</v>
      </c>
    </row>
    <row r="5583" spans="1:22" x14ac:dyDescent="0.25">
      <c r="A5583" t="s">
        <v>25377</v>
      </c>
      <c r="B5583" t="s">
        <v>29</v>
      </c>
      <c r="C5583" t="s">
        <v>47</v>
      </c>
      <c r="D5583" t="s">
        <v>25378</v>
      </c>
      <c r="E5583">
        <v>408.89</v>
      </c>
      <c r="F5583">
        <v>54</v>
      </c>
      <c r="G5583" t="s">
        <v>43728</v>
      </c>
      <c r="H5583" t="s">
        <v>4525</v>
      </c>
      <c r="I5583" s="1">
        <v>44927</v>
      </c>
      <c r="J5583" s="1">
        <v>46023</v>
      </c>
      <c r="K5583" t="s">
        <v>25379</v>
      </c>
      <c r="L5583" t="s">
        <v>25380</v>
      </c>
      <c r="M5583" t="s">
        <v>20</v>
      </c>
      <c r="N5583">
        <v>5</v>
      </c>
      <c r="O5583">
        <f>Table1[[#This Row],[Price]]-0.1*Table1[[#This Row],[Price]]</f>
        <v>368.00099999999998</v>
      </c>
      <c r="P5583" s="9">
        <f>(Table1[[#This Row],[Expiration Date]]-Table1[[#This Row],[Manufacturing Date]])/365</f>
        <v>3.0027397260273974</v>
      </c>
      <c r="Q5583" t="str">
        <f>IF(Table1[[#This Row],[Expiration Date]]-J5591&gt;12/31/2024,"not expired","expired")</f>
        <v>expired</v>
      </c>
      <c r="R5583">
        <f>Table1[[#This Row],[Discounted Price]]*0.95</f>
        <v>349.60094999999995</v>
      </c>
      <c r="S5583">
        <f>Table1[[#This Row],[Discounted Price]]*0.9</f>
        <v>331.20089999999999</v>
      </c>
      <c r="T5583">
        <f>Table1[[#This Row],[Discounted Price]]*0.8</f>
        <v>294.4008</v>
      </c>
      <c r="U5583">
        <f>Table1[[#This Row],[Price]]*0.52</f>
        <v>212.62280000000001</v>
      </c>
      <c r="V5583">
        <f>(Table1[[#This Row],[Price]]-Table1[[#This Row],[Scrap value]])/2</f>
        <v>98.133599999999987</v>
      </c>
    </row>
    <row r="5584" spans="1:22" x14ac:dyDescent="0.25">
      <c r="A5584" t="s">
        <v>25381</v>
      </c>
      <c r="B5584" t="s">
        <v>35</v>
      </c>
      <c r="C5584" t="s">
        <v>47</v>
      </c>
      <c r="D5584" t="s">
        <v>25382</v>
      </c>
      <c r="E5584">
        <v>125.7</v>
      </c>
      <c r="F5584">
        <v>12</v>
      </c>
      <c r="G5584" t="s">
        <v>43728</v>
      </c>
      <c r="H5584" t="s">
        <v>3328</v>
      </c>
      <c r="I5584" s="1">
        <v>45000</v>
      </c>
      <c r="J5584" s="1">
        <v>45658</v>
      </c>
      <c r="K5584" t="s">
        <v>25383</v>
      </c>
      <c r="L5584" t="s">
        <v>25384</v>
      </c>
      <c r="M5584" t="s">
        <v>27</v>
      </c>
      <c r="N5584">
        <v>3</v>
      </c>
      <c r="O5584">
        <f>Table1[[#This Row],[Price]]-0.1*Table1[[#This Row],[Price]]</f>
        <v>113.13</v>
      </c>
      <c r="P5584" s="9">
        <f>(Table1[[#This Row],[Expiration Date]]-Table1[[#This Row],[Manufacturing Date]])/365</f>
        <v>1.8027397260273972</v>
      </c>
      <c r="Q5584" t="str">
        <f>IF(Table1[[#This Row],[Expiration Date]]-J5592&gt;12/31/2024,"not expired","expired")</f>
        <v>expired</v>
      </c>
      <c r="R5584">
        <f>Table1[[#This Row],[Discounted Price]]*0.95</f>
        <v>107.47349999999999</v>
      </c>
      <c r="S5584">
        <f>Table1[[#This Row],[Discounted Price]]*0.9</f>
        <v>101.81699999999999</v>
      </c>
      <c r="T5584">
        <f>Table1[[#This Row],[Discounted Price]]*0.8</f>
        <v>90.504000000000005</v>
      </c>
      <c r="U5584">
        <f>Table1[[#This Row],[Price]]*0.52</f>
        <v>65.364000000000004</v>
      </c>
      <c r="V5584">
        <f>(Table1[[#This Row],[Price]]-Table1[[#This Row],[Scrap value]])/2</f>
        <v>30.167999999999999</v>
      </c>
    </row>
    <row r="5585" spans="1:22" x14ac:dyDescent="0.25">
      <c r="A5585" t="s">
        <v>25385</v>
      </c>
      <c r="B5585" t="s">
        <v>29</v>
      </c>
      <c r="C5585" t="s">
        <v>47</v>
      </c>
      <c r="D5585" t="s">
        <v>25386</v>
      </c>
      <c r="E5585">
        <v>175.27</v>
      </c>
      <c r="F5585">
        <v>54</v>
      </c>
      <c r="G5585" t="s">
        <v>43729</v>
      </c>
      <c r="H5585" t="s">
        <v>6328</v>
      </c>
      <c r="I5585" s="1">
        <v>45137</v>
      </c>
      <c r="J5585" s="1">
        <v>46023</v>
      </c>
      <c r="K5585" t="s">
        <v>25387</v>
      </c>
      <c r="L5585" t="s">
        <v>25388</v>
      </c>
      <c r="M5585" t="s">
        <v>45</v>
      </c>
      <c r="N5585">
        <v>2</v>
      </c>
      <c r="O5585">
        <f>Table1[[#This Row],[Price]]-0.1*Table1[[#This Row],[Price]]</f>
        <v>157.74299999999999</v>
      </c>
      <c r="P5585" s="9">
        <f>(Table1[[#This Row],[Expiration Date]]-Table1[[#This Row],[Manufacturing Date]])/365</f>
        <v>2.4273972602739726</v>
      </c>
      <c r="Q5585" t="str">
        <f>IF(Table1[[#This Row],[Expiration Date]]-J5593&gt;12/31/2024,"not expired","expired")</f>
        <v>not expired</v>
      </c>
      <c r="R5585">
        <f>Table1[[#This Row],[Discounted Price]]*0.95</f>
        <v>149.85584999999998</v>
      </c>
      <c r="S5585">
        <f>Table1[[#This Row],[Discounted Price]]*0.9</f>
        <v>141.96870000000001</v>
      </c>
      <c r="T5585">
        <f>Table1[[#This Row],[Discounted Price]]*0.8</f>
        <v>126.1944</v>
      </c>
      <c r="U5585">
        <f>Table1[[#This Row],[Price]]*0.52</f>
        <v>91.140400000000014</v>
      </c>
      <c r="V5585">
        <f>(Table1[[#This Row],[Price]]-Table1[[#This Row],[Scrap value]])/2</f>
        <v>42.064799999999998</v>
      </c>
    </row>
    <row r="5586" spans="1:22" x14ac:dyDescent="0.25">
      <c r="A5586" t="s">
        <v>25389</v>
      </c>
      <c r="B5586" t="s">
        <v>29</v>
      </c>
      <c r="C5586" t="s">
        <v>47</v>
      </c>
      <c r="D5586" t="s">
        <v>25390</v>
      </c>
      <c r="E5586">
        <v>243.28</v>
      </c>
      <c r="F5586">
        <v>94</v>
      </c>
      <c r="G5586" t="s">
        <v>43729</v>
      </c>
      <c r="H5586" t="s">
        <v>4949</v>
      </c>
      <c r="I5586" s="1">
        <v>45137</v>
      </c>
      <c r="J5586" s="1">
        <v>45658</v>
      </c>
      <c r="K5586" t="s">
        <v>25391</v>
      </c>
      <c r="L5586" t="s">
        <v>25392</v>
      </c>
      <c r="M5586" t="s">
        <v>27</v>
      </c>
      <c r="N5586">
        <v>2</v>
      </c>
      <c r="O5586">
        <f>Table1[[#This Row],[Price]]-0.1*Table1[[#This Row],[Price]]</f>
        <v>218.952</v>
      </c>
      <c r="P5586" s="9">
        <f>(Table1[[#This Row],[Expiration Date]]-Table1[[#This Row],[Manufacturing Date]])/365</f>
        <v>1.4273972602739726</v>
      </c>
      <c r="Q5586" t="str">
        <f>IF(Table1[[#This Row],[Expiration Date]]-J5594&gt;12/31/2024,"not expired","expired")</f>
        <v>expired</v>
      </c>
      <c r="R5586">
        <f>Table1[[#This Row],[Discounted Price]]*0.95</f>
        <v>208.00439999999998</v>
      </c>
      <c r="S5586">
        <f>Table1[[#This Row],[Discounted Price]]*0.9</f>
        <v>197.05680000000001</v>
      </c>
      <c r="T5586">
        <f>Table1[[#This Row],[Discounted Price]]*0.8</f>
        <v>175.16160000000002</v>
      </c>
      <c r="U5586">
        <f>Table1[[#This Row],[Price]]*0.52</f>
        <v>126.5056</v>
      </c>
      <c r="V5586">
        <f>(Table1[[#This Row],[Price]]-Table1[[#This Row],[Scrap value]])/2</f>
        <v>58.3872</v>
      </c>
    </row>
    <row r="5587" spans="1:22" x14ac:dyDescent="0.25">
      <c r="A5587" t="s">
        <v>25393</v>
      </c>
      <c r="B5587" t="s">
        <v>22</v>
      </c>
      <c r="C5587" t="s">
        <v>47</v>
      </c>
      <c r="D5587" t="s">
        <v>25394</v>
      </c>
      <c r="E5587">
        <v>429.28</v>
      </c>
      <c r="F5587">
        <v>57</v>
      </c>
      <c r="G5587" t="s">
        <v>43729</v>
      </c>
      <c r="H5587" t="s">
        <v>4745</v>
      </c>
      <c r="I5587" s="1">
        <v>45137</v>
      </c>
      <c r="J5587" s="1">
        <v>45658</v>
      </c>
      <c r="K5587" t="s">
        <v>25395</v>
      </c>
      <c r="L5587" t="s">
        <v>25396</v>
      </c>
      <c r="M5587" t="s">
        <v>27</v>
      </c>
      <c r="N5587">
        <v>4</v>
      </c>
      <c r="O5587">
        <f>Table1[[#This Row],[Price]]-0.1*Table1[[#This Row],[Price]]</f>
        <v>386.35199999999998</v>
      </c>
      <c r="P5587" s="9">
        <f>(Table1[[#This Row],[Expiration Date]]-Table1[[#This Row],[Manufacturing Date]])/365</f>
        <v>1.4273972602739726</v>
      </c>
      <c r="Q5587" t="str">
        <f>IF(Table1[[#This Row],[Expiration Date]]-J5595&gt;12/31/2024,"not expired","expired")</f>
        <v>expired</v>
      </c>
      <c r="R5587">
        <f>Table1[[#This Row],[Discounted Price]]*0.95</f>
        <v>367.03439999999995</v>
      </c>
      <c r="S5587">
        <f>Table1[[#This Row],[Discounted Price]]*0.9</f>
        <v>347.71679999999998</v>
      </c>
      <c r="T5587">
        <f>Table1[[#This Row],[Discounted Price]]*0.8</f>
        <v>309.08159999999998</v>
      </c>
      <c r="U5587">
        <f>Table1[[#This Row],[Price]]*0.52</f>
        <v>223.22559999999999</v>
      </c>
      <c r="V5587">
        <f>(Table1[[#This Row],[Price]]-Table1[[#This Row],[Scrap value]])/2</f>
        <v>103.02719999999999</v>
      </c>
    </row>
    <row r="5588" spans="1:22" x14ac:dyDescent="0.25">
      <c r="A5588" t="s">
        <v>25397</v>
      </c>
      <c r="B5588" t="s">
        <v>15</v>
      </c>
      <c r="C5588" t="s">
        <v>47</v>
      </c>
      <c r="D5588" t="s">
        <v>25398</v>
      </c>
      <c r="E5588">
        <v>70.180000000000007</v>
      </c>
      <c r="F5588">
        <v>10</v>
      </c>
      <c r="G5588" t="s">
        <v>43730</v>
      </c>
      <c r="H5588" t="s">
        <v>7385</v>
      </c>
      <c r="I5588" s="1">
        <v>45000</v>
      </c>
      <c r="J5588" s="1">
        <v>46023</v>
      </c>
      <c r="K5588" t="s">
        <v>25399</v>
      </c>
      <c r="L5588" t="s">
        <v>25400</v>
      </c>
      <c r="M5588" t="s">
        <v>20</v>
      </c>
      <c r="N5588">
        <v>5</v>
      </c>
      <c r="O5588">
        <f>Table1[[#This Row],[Price]]-0.1*Table1[[#This Row],[Price]]</f>
        <v>63.162000000000006</v>
      </c>
      <c r="P5588" s="9">
        <f>(Table1[[#This Row],[Expiration Date]]-Table1[[#This Row],[Manufacturing Date]])/365</f>
        <v>2.8027397260273972</v>
      </c>
      <c r="Q5588" t="str">
        <f>IF(Table1[[#This Row],[Expiration Date]]-J5596&gt;12/31/2024,"not expired","expired")</f>
        <v>not expired</v>
      </c>
      <c r="R5588">
        <f>Table1[[#This Row],[Discounted Price]]*0.95</f>
        <v>60.003900000000002</v>
      </c>
      <c r="S5588">
        <f>Table1[[#This Row],[Discounted Price]]*0.9</f>
        <v>56.845800000000004</v>
      </c>
      <c r="T5588">
        <f>Table1[[#This Row],[Discounted Price]]*0.8</f>
        <v>50.529600000000009</v>
      </c>
      <c r="U5588">
        <f>Table1[[#This Row],[Price]]*0.52</f>
        <v>36.493600000000008</v>
      </c>
      <c r="V5588">
        <f>(Table1[[#This Row],[Price]]-Table1[[#This Row],[Scrap value]])/2</f>
        <v>16.8432</v>
      </c>
    </row>
    <row r="5589" spans="1:22" x14ac:dyDescent="0.25">
      <c r="A5589" t="s">
        <v>25401</v>
      </c>
      <c r="B5589" t="s">
        <v>35</v>
      </c>
      <c r="C5589" t="s">
        <v>47</v>
      </c>
      <c r="D5589" t="s">
        <v>25402</v>
      </c>
      <c r="E5589">
        <v>210.85</v>
      </c>
      <c r="F5589">
        <v>80</v>
      </c>
      <c r="G5589" t="s">
        <v>43730</v>
      </c>
      <c r="H5589" t="s">
        <v>1046</v>
      </c>
      <c r="I5589" s="1">
        <v>44927</v>
      </c>
      <c r="J5589" s="1">
        <v>46023</v>
      </c>
      <c r="K5589" t="s">
        <v>25403</v>
      </c>
      <c r="L5589" t="s">
        <v>25404</v>
      </c>
      <c r="M5589" t="s">
        <v>20</v>
      </c>
      <c r="N5589">
        <v>4</v>
      </c>
      <c r="O5589">
        <f>Table1[[#This Row],[Price]]-0.1*Table1[[#This Row],[Price]]</f>
        <v>189.76499999999999</v>
      </c>
      <c r="P5589" s="9">
        <f>(Table1[[#This Row],[Expiration Date]]-Table1[[#This Row],[Manufacturing Date]])/365</f>
        <v>3.0027397260273974</v>
      </c>
      <c r="Q5589" t="str">
        <f>IF(Table1[[#This Row],[Expiration Date]]-J5597&gt;12/31/2024,"not expired","expired")</f>
        <v>not expired</v>
      </c>
      <c r="R5589">
        <f>Table1[[#This Row],[Discounted Price]]*0.95</f>
        <v>180.27674999999999</v>
      </c>
      <c r="S5589">
        <f>Table1[[#This Row],[Discounted Price]]*0.9</f>
        <v>170.7885</v>
      </c>
      <c r="T5589">
        <f>Table1[[#This Row],[Discounted Price]]*0.8</f>
        <v>151.81199999999998</v>
      </c>
      <c r="U5589">
        <f>Table1[[#This Row],[Price]]*0.52</f>
        <v>109.642</v>
      </c>
      <c r="V5589">
        <f>(Table1[[#This Row],[Price]]-Table1[[#This Row],[Scrap value]])/2</f>
        <v>50.603999999999999</v>
      </c>
    </row>
    <row r="5590" spans="1:22" x14ac:dyDescent="0.25">
      <c r="A5590" t="s">
        <v>25405</v>
      </c>
      <c r="B5590" t="s">
        <v>35</v>
      </c>
      <c r="C5590" t="s">
        <v>47</v>
      </c>
      <c r="D5590" t="s">
        <v>25406</v>
      </c>
      <c r="E5590">
        <v>201.27</v>
      </c>
      <c r="F5590">
        <v>74</v>
      </c>
      <c r="G5590" t="s">
        <v>43729</v>
      </c>
      <c r="H5590" t="s">
        <v>20215</v>
      </c>
      <c r="I5590" s="1">
        <v>45000</v>
      </c>
      <c r="J5590" s="1">
        <v>45658</v>
      </c>
      <c r="K5590" t="s">
        <v>25407</v>
      </c>
      <c r="L5590" t="s">
        <v>25408</v>
      </c>
      <c r="M5590" t="s">
        <v>45</v>
      </c>
      <c r="N5590">
        <v>5</v>
      </c>
      <c r="O5590">
        <f>Table1[[#This Row],[Price]]-0.1*Table1[[#This Row],[Price]]</f>
        <v>181.143</v>
      </c>
      <c r="P5590" s="9">
        <f>(Table1[[#This Row],[Expiration Date]]-Table1[[#This Row],[Manufacturing Date]])/365</f>
        <v>1.8027397260273972</v>
      </c>
      <c r="Q5590" t="str">
        <f>IF(Table1[[#This Row],[Expiration Date]]-J5598&gt;12/31/2024,"not expired","expired")</f>
        <v>expired</v>
      </c>
      <c r="R5590">
        <f>Table1[[#This Row],[Discounted Price]]*0.95</f>
        <v>172.08584999999999</v>
      </c>
      <c r="S5590">
        <f>Table1[[#This Row],[Discounted Price]]*0.9</f>
        <v>163.02870000000001</v>
      </c>
      <c r="T5590">
        <f>Table1[[#This Row],[Discounted Price]]*0.8</f>
        <v>144.9144</v>
      </c>
      <c r="U5590">
        <f>Table1[[#This Row],[Price]]*0.52</f>
        <v>104.66040000000001</v>
      </c>
      <c r="V5590">
        <f>(Table1[[#This Row],[Price]]-Table1[[#This Row],[Scrap value]])/2</f>
        <v>48.3048</v>
      </c>
    </row>
    <row r="5591" spans="1:22" x14ac:dyDescent="0.25">
      <c r="A5591" t="s">
        <v>25409</v>
      </c>
      <c r="B5591" t="s">
        <v>15</v>
      </c>
      <c r="C5591" t="s">
        <v>47</v>
      </c>
      <c r="D5591" t="s">
        <v>25410</v>
      </c>
      <c r="E5591">
        <v>104.94</v>
      </c>
      <c r="F5591">
        <v>38</v>
      </c>
      <c r="G5591" t="s">
        <v>43730</v>
      </c>
      <c r="H5591" t="s">
        <v>25411</v>
      </c>
      <c r="I5591" s="1">
        <v>45137</v>
      </c>
      <c r="J5591" s="1">
        <v>46023</v>
      </c>
      <c r="K5591" t="s">
        <v>25412</v>
      </c>
      <c r="L5591" t="s">
        <v>25413</v>
      </c>
      <c r="M5591" t="s">
        <v>45</v>
      </c>
      <c r="N5591">
        <v>2</v>
      </c>
      <c r="O5591">
        <f>Table1[[#This Row],[Price]]-0.1*Table1[[#This Row],[Price]]</f>
        <v>94.445999999999998</v>
      </c>
      <c r="P5591" s="9">
        <f>(Table1[[#This Row],[Expiration Date]]-Table1[[#This Row],[Manufacturing Date]])/365</f>
        <v>2.4273972602739726</v>
      </c>
      <c r="Q5591" t="str">
        <f>IF(Table1[[#This Row],[Expiration Date]]-J5599&gt;12/31/2024,"not expired","expired")</f>
        <v>expired</v>
      </c>
      <c r="R5591">
        <f>Table1[[#This Row],[Discounted Price]]*0.95</f>
        <v>89.723699999999994</v>
      </c>
      <c r="S5591">
        <f>Table1[[#This Row],[Discounted Price]]*0.9</f>
        <v>85.001400000000004</v>
      </c>
      <c r="T5591">
        <f>Table1[[#This Row],[Discounted Price]]*0.8</f>
        <v>75.556799999999996</v>
      </c>
      <c r="U5591">
        <f>Table1[[#This Row],[Price]]*0.52</f>
        <v>54.568800000000003</v>
      </c>
      <c r="V5591">
        <f>(Table1[[#This Row],[Price]]-Table1[[#This Row],[Scrap value]])/2</f>
        <v>25.185599999999997</v>
      </c>
    </row>
    <row r="5592" spans="1:22" x14ac:dyDescent="0.25">
      <c r="A5592" t="s">
        <v>25414</v>
      </c>
      <c r="B5592" t="s">
        <v>15</v>
      </c>
      <c r="C5592" t="s">
        <v>47</v>
      </c>
      <c r="D5592" t="s">
        <v>25415</v>
      </c>
      <c r="E5592">
        <v>364.9</v>
      </c>
      <c r="F5592">
        <v>16</v>
      </c>
      <c r="G5592" t="s">
        <v>43728</v>
      </c>
      <c r="H5592" t="s">
        <v>3461</v>
      </c>
      <c r="I5592" s="1">
        <v>44927</v>
      </c>
      <c r="J5592" s="1">
        <v>46023</v>
      </c>
      <c r="K5592" t="s">
        <v>25416</v>
      </c>
      <c r="L5592" t="s">
        <v>25417</v>
      </c>
      <c r="M5592" t="s">
        <v>27</v>
      </c>
      <c r="N5592">
        <v>4</v>
      </c>
      <c r="O5592">
        <f>Table1[[#This Row],[Price]]-0.1*Table1[[#This Row],[Price]]</f>
        <v>328.40999999999997</v>
      </c>
      <c r="P5592" s="9">
        <f>(Table1[[#This Row],[Expiration Date]]-Table1[[#This Row],[Manufacturing Date]])/365</f>
        <v>3.0027397260273974</v>
      </c>
      <c r="Q5592" t="str">
        <f>IF(Table1[[#This Row],[Expiration Date]]-J5600&gt;12/31/2024,"not expired","expired")</f>
        <v>not expired</v>
      </c>
      <c r="R5592">
        <f>Table1[[#This Row],[Discounted Price]]*0.95</f>
        <v>311.98949999999996</v>
      </c>
      <c r="S5592">
        <f>Table1[[#This Row],[Discounted Price]]*0.9</f>
        <v>295.56899999999996</v>
      </c>
      <c r="T5592">
        <f>Table1[[#This Row],[Discounted Price]]*0.8</f>
        <v>262.72800000000001</v>
      </c>
      <c r="U5592">
        <f>Table1[[#This Row],[Price]]*0.52</f>
        <v>189.74799999999999</v>
      </c>
      <c r="V5592">
        <f>(Table1[[#This Row],[Price]]-Table1[[#This Row],[Scrap value]])/2</f>
        <v>87.575999999999993</v>
      </c>
    </row>
    <row r="5593" spans="1:22" x14ac:dyDescent="0.25">
      <c r="A5593" t="s">
        <v>25418</v>
      </c>
      <c r="B5593" t="s">
        <v>22</v>
      </c>
      <c r="C5593" t="s">
        <v>47</v>
      </c>
      <c r="D5593" t="s">
        <v>25419</v>
      </c>
      <c r="E5593">
        <v>492.13</v>
      </c>
      <c r="F5593">
        <v>53</v>
      </c>
      <c r="G5593" t="s">
        <v>43729</v>
      </c>
      <c r="H5593" t="s">
        <v>25420</v>
      </c>
      <c r="I5593" s="1">
        <v>45137</v>
      </c>
      <c r="J5593" s="1">
        <v>45292</v>
      </c>
      <c r="K5593" t="s">
        <v>25421</v>
      </c>
      <c r="L5593" t="s">
        <v>25422</v>
      </c>
      <c r="M5593" t="s">
        <v>45</v>
      </c>
      <c r="N5593">
        <v>1</v>
      </c>
      <c r="O5593">
        <f>Table1[[#This Row],[Price]]-0.1*Table1[[#This Row],[Price]]</f>
        <v>442.91699999999997</v>
      </c>
      <c r="P5593" s="9">
        <f>(Table1[[#This Row],[Expiration Date]]-Table1[[#This Row],[Manufacturing Date]])/365</f>
        <v>0.42465753424657532</v>
      </c>
      <c r="Q5593" t="str">
        <f>IF(Table1[[#This Row],[Expiration Date]]-J5601&gt;12/31/2024,"not expired","expired")</f>
        <v>expired</v>
      </c>
      <c r="R5593">
        <f>Table1[[#This Row],[Discounted Price]]*0.95</f>
        <v>420.77114999999998</v>
      </c>
      <c r="S5593">
        <f>Table1[[#This Row],[Discounted Price]]*0.9</f>
        <v>398.62529999999998</v>
      </c>
      <c r="T5593">
        <f>Table1[[#This Row],[Discounted Price]]*0.8</f>
        <v>354.33359999999999</v>
      </c>
      <c r="U5593">
        <f>Table1[[#This Row],[Price]]*0.52</f>
        <v>255.9076</v>
      </c>
      <c r="V5593">
        <f>(Table1[[#This Row],[Price]]-Table1[[#This Row],[Scrap value]])/2</f>
        <v>118.1112</v>
      </c>
    </row>
    <row r="5594" spans="1:22" x14ac:dyDescent="0.25">
      <c r="A5594" t="s">
        <v>25423</v>
      </c>
      <c r="B5594" t="s">
        <v>22</v>
      </c>
      <c r="C5594" t="s">
        <v>47</v>
      </c>
      <c r="D5594" t="s">
        <v>25424</v>
      </c>
      <c r="E5594">
        <v>320.75</v>
      </c>
      <c r="F5594">
        <v>7</v>
      </c>
      <c r="G5594" t="s">
        <v>43730</v>
      </c>
      <c r="H5594" t="s">
        <v>12518</v>
      </c>
      <c r="I5594" s="1">
        <v>45000</v>
      </c>
      <c r="J5594" s="1">
        <v>46023</v>
      </c>
      <c r="K5594" t="s">
        <v>25425</v>
      </c>
      <c r="L5594" t="s">
        <v>25426</v>
      </c>
      <c r="M5594" t="s">
        <v>45</v>
      </c>
      <c r="N5594">
        <v>4</v>
      </c>
      <c r="O5594">
        <f>Table1[[#This Row],[Price]]-0.1*Table1[[#This Row],[Price]]</f>
        <v>288.67500000000001</v>
      </c>
      <c r="P5594" s="9">
        <f>(Table1[[#This Row],[Expiration Date]]-Table1[[#This Row],[Manufacturing Date]])/365</f>
        <v>2.8027397260273972</v>
      </c>
      <c r="Q5594" t="str">
        <f>IF(Table1[[#This Row],[Expiration Date]]-J5602&gt;12/31/2024,"not expired","expired")</f>
        <v>expired</v>
      </c>
      <c r="R5594">
        <f>Table1[[#This Row],[Discounted Price]]*0.95</f>
        <v>274.24124999999998</v>
      </c>
      <c r="S5594">
        <f>Table1[[#This Row],[Discounted Price]]*0.9</f>
        <v>259.8075</v>
      </c>
      <c r="T5594">
        <f>Table1[[#This Row],[Discounted Price]]*0.8</f>
        <v>230.94000000000003</v>
      </c>
      <c r="U5594">
        <f>Table1[[#This Row],[Price]]*0.52</f>
        <v>166.79</v>
      </c>
      <c r="V5594">
        <f>(Table1[[#This Row],[Price]]-Table1[[#This Row],[Scrap value]])/2</f>
        <v>76.98</v>
      </c>
    </row>
    <row r="5595" spans="1:22" x14ac:dyDescent="0.25">
      <c r="A5595" t="s">
        <v>25427</v>
      </c>
      <c r="B5595" t="s">
        <v>15</v>
      </c>
      <c r="C5595" t="s">
        <v>47</v>
      </c>
      <c r="D5595" t="s">
        <v>25428</v>
      </c>
      <c r="E5595">
        <v>177.91</v>
      </c>
      <c r="F5595">
        <v>19</v>
      </c>
      <c r="G5595" t="s">
        <v>43728</v>
      </c>
      <c r="H5595" t="s">
        <v>25429</v>
      </c>
      <c r="I5595" s="1">
        <v>45137</v>
      </c>
      <c r="J5595" s="1">
        <v>46023</v>
      </c>
      <c r="K5595" t="s">
        <v>25430</v>
      </c>
      <c r="L5595" t="s">
        <v>25431</v>
      </c>
      <c r="M5595" t="s">
        <v>27</v>
      </c>
      <c r="N5595">
        <v>5</v>
      </c>
      <c r="O5595">
        <f>Table1[[#This Row],[Price]]-0.1*Table1[[#This Row],[Price]]</f>
        <v>160.119</v>
      </c>
      <c r="P5595" s="9">
        <f>(Table1[[#This Row],[Expiration Date]]-Table1[[#This Row],[Manufacturing Date]])/365</f>
        <v>2.4273972602739726</v>
      </c>
      <c r="Q5595" t="str">
        <f>IF(Table1[[#This Row],[Expiration Date]]-J5603&gt;12/31/2024,"not expired","expired")</f>
        <v>not expired</v>
      </c>
      <c r="R5595">
        <f>Table1[[#This Row],[Discounted Price]]*0.95</f>
        <v>152.11304999999999</v>
      </c>
      <c r="S5595">
        <f>Table1[[#This Row],[Discounted Price]]*0.9</f>
        <v>144.1071</v>
      </c>
      <c r="T5595">
        <f>Table1[[#This Row],[Discounted Price]]*0.8</f>
        <v>128.09520000000001</v>
      </c>
      <c r="U5595">
        <f>Table1[[#This Row],[Price]]*0.52</f>
        <v>92.513199999999998</v>
      </c>
      <c r="V5595">
        <f>(Table1[[#This Row],[Price]]-Table1[[#This Row],[Scrap value]])/2</f>
        <v>42.698399999999999</v>
      </c>
    </row>
    <row r="5596" spans="1:22" x14ac:dyDescent="0.25">
      <c r="A5596" t="s">
        <v>25432</v>
      </c>
      <c r="B5596" t="s">
        <v>35</v>
      </c>
      <c r="C5596" t="s">
        <v>47</v>
      </c>
      <c r="D5596" t="s">
        <v>25433</v>
      </c>
      <c r="E5596">
        <v>277.66000000000003</v>
      </c>
      <c r="F5596">
        <v>42</v>
      </c>
      <c r="G5596" t="s">
        <v>43729</v>
      </c>
      <c r="H5596" t="s">
        <v>25434</v>
      </c>
      <c r="I5596" s="1">
        <v>45137</v>
      </c>
      <c r="J5596" s="1">
        <v>45658</v>
      </c>
      <c r="K5596" t="s">
        <v>25435</v>
      </c>
      <c r="L5596" t="s">
        <v>25436</v>
      </c>
      <c r="M5596" t="s">
        <v>27</v>
      </c>
      <c r="N5596">
        <v>2</v>
      </c>
      <c r="O5596">
        <f>Table1[[#This Row],[Price]]-0.1*Table1[[#This Row],[Price]]</f>
        <v>249.89400000000001</v>
      </c>
      <c r="P5596" s="9">
        <f>(Table1[[#This Row],[Expiration Date]]-Table1[[#This Row],[Manufacturing Date]])/365</f>
        <v>1.4273972602739726</v>
      </c>
      <c r="Q5596" t="str">
        <f>IF(Table1[[#This Row],[Expiration Date]]-J5604&gt;12/31/2024,"not expired","expired")</f>
        <v>expired</v>
      </c>
      <c r="R5596">
        <f>Table1[[#This Row],[Discounted Price]]*0.95</f>
        <v>237.39929999999998</v>
      </c>
      <c r="S5596">
        <f>Table1[[#This Row],[Discounted Price]]*0.9</f>
        <v>224.90460000000002</v>
      </c>
      <c r="T5596">
        <f>Table1[[#This Row],[Discounted Price]]*0.8</f>
        <v>199.91520000000003</v>
      </c>
      <c r="U5596">
        <f>Table1[[#This Row],[Price]]*0.52</f>
        <v>144.38320000000002</v>
      </c>
      <c r="V5596">
        <f>(Table1[[#This Row],[Price]]-Table1[[#This Row],[Scrap value]])/2</f>
        <v>66.638400000000004</v>
      </c>
    </row>
    <row r="5597" spans="1:22" x14ac:dyDescent="0.25">
      <c r="A5597" t="s">
        <v>25437</v>
      </c>
      <c r="B5597" t="s">
        <v>22</v>
      </c>
      <c r="C5597" t="s">
        <v>47</v>
      </c>
      <c r="D5597" t="s">
        <v>25438</v>
      </c>
      <c r="E5597">
        <v>305.27999999999997</v>
      </c>
      <c r="F5597">
        <v>58</v>
      </c>
      <c r="G5597" t="s">
        <v>43730</v>
      </c>
      <c r="H5597" t="s">
        <v>25439</v>
      </c>
      <c r="I5597" s="1">
        <v>44927</v>
      </c>
      <c r="J5597" s="1">
        <v>45292</v>
      </c>
      <c r="K5597" t="s">
        <v>25440</v>
      </c>
      <c r="L5597" t="s">
        <v>25441</v>
      </c>
      <c r="M5597" t="s">
        <v>27</v>
      </c>
      <c r="N5597">
        <v>5</v>
      </c>
      <c r="O5597">
        <f>Table1[[#This Row],[Price]]-0.1*Table1[[#This Row],[Price]]</f>
        <v>274.75199999999995</v>
      </c>
      <c r="P5597" s="9">
        <f>(Table1[[#This Row],[Expiration Date]]-Table1[[#This Row],[Manufacturing Date]])/365</f>
        <v>1</v>
      </c>
      <c r="Q5597" t="str">
        <f>IF(Table1[[#This Row],[Expiration Date]]-J5605&gt;12/31/2024,"not expired","expired")</f>
        <v>expired</v>
      </c>
      <c r="R5597">
        <f>Table1[[#This Row],[Discounted Price]]*0.95</f>
        <v>261.01439999999997</v>
      </c>
      <c r="S5597">
        <f>Table1[[#This Row],[Discounted Price]]*0.9</f>
        <v>247.27679999999995</v>
      </c>
      <c r="T5597">
        <f>Table1[[#This Row],[Discounted Price]]*0.8</f>
        <v>219.80159999999998</v>
      </c>
      <c r="U5597">
        <f>Table1[[#This Row],[Price]]*0.52</f>
        <v>158.7456</v>
      </c>
      <c r="V5597">
        <f>(Table1[[#This Row],[Price]]-Table1[[#This Row],[Scrap value]])/2</f>
        <v>73.267199999999988</v>
      </c>
    </row>
    <row r="5598" spans="1:22" x14ac:dyDescent="0.25">
      <c r="A5598" t="s">
        <v>25442</v>
      </c>
      <c r="B5598" t="s">
        <v>22</v>
      </c>
      <c r="C5598" t="s">
        <v>47</v>
      </c>
      <c r="D5598" t="s">
        <v>25443</v>
      </c>
      <c r="E5598">
        <v>307.36</v>
      </c>
      <c r="F5598">
        <v>92</v>
      </c>
      <c r="G5598" t="s">
        <v>43728</v>
      </c>
      <c r="H5598" t="s">
        <v>25444</v>
      </c>
      <c r="I5598" s="1">
        <v>45137</v>
      </c>
      <c r="J5598" s="1">
        <v>46023</v>
      </c>
      <c r="K5598" t="s">
        <v>25445</v>
      </c>
      <c r="L5598" t="s">
        <v>25446</v>
      </c>
      <c r="M5598" t="s">
        <v>45</v>
      </c>
      <c r="N5598">
        <v>2</v>
      </c>
      <c r="O5598">
        <f>Table1[[#This Row],[Price]]-0.1*Table1[[#This Row],[Price]]</f>
        <v>276.62400000000002</v>
      </c>
      <c r="P5598" s="9">
        <f>(Table1[[#This Row],[Expiration Date]]-Table1[[#This Row],[Manufacturing Date]])/365</f>
        <v>2.4273972602739726</v>
      </c>
      <c r="Q5598" t="str">
        <f>IF(Table1[[#This Row],[Expiration Date]]-J5606&gt;12/31/2024,"not expired","expired")</f>
        <v>expired</v>
      </c>
      <c r="R5598">
        <f>Table1[[#This Row],[Discounted Price]]*0.95</f>
        <v>262.7928</v>
      </c>
      <c r="S5598">
        <f>Table1[[#This Row],[Discounted Price]]*0.9</f>
        <v>248.96160000000003</v>
      </c>
      <c r="T5598">
        <f>Table1[[#This Row],[Discounted Price]]*0.8</f>
        <v>221.29920000000004</v>
      </c>
      <c r="U5598">
        <f>Table1[[#This Row],[Price]]*0.52</f>
        <v>159.8272</v>
      </c>
      <c r="V5598">
        <f>(Table1[[#This Row],[Price]]-Table1[[#This Row],[Scrap value]])/2</f>
        <v>73.766400000000004</v>
      </c>
    </row>
    <row r="5599" spans="1:22" x14ac:dyDescent="0.25">
      <c r="A5599" t="s">
        <v>25447</v>
      </c>
      <c r="B5599" t="s">
        <v>15</v>
      </c>
      <c r="C5599" t="s">
        <v>47</v>
      </c>
      <c r="D5599" t="s">
        <v>25448</v>
      </c>
      <c r="E5599">
        <v>219.26</v>
      </c>
      <c r="F5599">
        <v>61</v>
      </c>
      <c r="G5599" t="s">
        <v>43730</v>
      </c>
      <c r="H5599" t="s">
        <v>23180</v>
      </c>
      <c r="I5599" s="1">
        <v>45137</v>
      </c>
      <c r="J5599" s="1">
        <v>46023</v>
      </c>
      <c r="K5599" t="s">
        <v>25449</v>
      </c>
      <c r="L5599" t="s">
        <v>25450</v>
      </c>
      <c r="M5599" t="s">
        <v>45</v>
      </c>
      <c r="N5599">
        <v>5</v>
      </c>
      <c r="O5599">
        <f>Table1[[#This Row],[Price]]-0.1*Table1[[#This Row],[Price]]</f>
        <v>197.334</v>
      </c>
      <c r="P5599" s="9">
        <f>(Table1[[#This Row],[Expiration Date]]-Table1[[#This Row],[Manufacturing Date]])/365</f>
        <v>2.4273972602739726</v>
      </c>
      <c r="Q5599" t="str">
        <f>IF(Table1[[#This Row],[Expiration Date]]-J5607&gt;12/31/2024,"not expired","expired")</f>
        <v>expired</v>
      </c>
      <c r="R5599">
        <f>Table1[[#This Row],[Discounted Price]]*0.95</f>
        <v>187.46729999999999</v>
      </c>
      <c r="S5599">
        <f>Table1[[#This Row],[Discounted Price]]*0.9</f>
        <v>177.60060000000001</v>
      </c>
      <c r="T5599">
        <f>Table1[[#This Row],[Discounted Price]]*0.8</f>
        <v>157.86720000000003</v>
      </c>
      <c r="U5599">
        <f>Table1[[#This Row],[Price]]*0.52</f>
        <v>114.01519999999999</v>
      </c>
      <c r="V5599">
        <f>(Table1[[#This Row],[Price]]-Table1[[#This Row],[Scrap value]])/2</f>
        <v>52.622399999999999</v>
      </c>
    </row>
    <row r="5600" spans="1:22" x14ac:dyDescent="0.25">
      <c r="A5600" t="s">
        <v>25451</v>
      </c>
      <c r="B5600" t="s">
        <v>15</v>
      </c>
      <c r="C5600" t="s">
        <v>47</v>
      </c>
      <c r="D5600" t="s">
        <v>25452</v>
      </c>
      <c r="E5600">
        <v>107.29</v>
      </c>
      <c r="F5600">
        <v>6</v>
      </c>
      <c r="G5600" t="s">
        <v>43728</v>
      </c>
      <c r="H5600" t="s">
        <v>24103</v>
      </c>
      <c r="I5600" s="1">
        <v>45000</v>
      </c>
      <c r="J5600" s="1">
        <v>45292</v>
      </c>
      <c r="K5600" t="s">
        <v>25453</v>
      </c>
      <c r="L5600" t="s">
        <v>25454</v>
      </c>
      <c r="M5600" t="s">
        <v>45</v>
      </c>
      <c r="N5600">
        <v>5</v>
      </c>
      <c r="O5600">
        <f>Table1[[#This Row],[Price]]-0.1*Table1[[#This Row],[Price]]</f>
        <v>96.561000000000007</v>
      </c>
      <c r="P5600" s="9">
        <f>(Table1[[#This Row],[Expiration Date]]-Table1[[#This Row],[Manufacturing Date]])/365</f>
        <v>0.8</v>
      </c>
      <c r="Q5600" t="str">
        <f>IF(Table1[[#This Row],[Expiration Date]]-J5608&gt;12/31/2024,"not expired","expired")</f>
        <v>expired</v>
      </c>
      <c r="R5600">
        <f>Table1[[#This Row],[Discounted Price]]*0.95</f>
        <v>91.732950000000002</v>
      </c>
      <c r="S5600">
        <f>Table1[[#This Row],[Discounted Price]]*0.9</f>
        <v>86.904900000000012</v>
      </c>
      <c r="T5600">
        <f>Table1[[#This Row],[Discounted Price]]*0.8</f>
        <v>77.248800000000017</v>
      </c>
      <c r="U5600">
        <f>Table1[[#This Row],[Price]]*0.52</f>
        <v>55.790800000000004</v>
      </c>
      <c r="V5600">
        <f>(Table1[[#This Row],[Price]]-Table1[[#This Row],[Scrap value]])/2</f>
        <v>25.749600000000001</v>
      </c>
    </row>
    <row r="5601" spans="1:22" x14ac:dyDescent="0.25">
      <c r="A5601" t="s">
        <v>25455</v>
      </c>
      <c r="B5601" t="s">
        <v>15</v>
      </c>
      <c r="C5601" t="s">
        <v>47</v>
      </c>
      <c r="D5601" t="s">
        <v>25456</v>
      </c>
      <c r="E5601">
        <v>141.33000000000001</v>
      </c>
      <c r="F5601">
        <v>49</v>
      </c>
      <c r="G5601" t="s">
        <v>43729</v>
      </c>
      <c r="H5601" t="s">
        <v>9139</v>
      </c>
      <c r="I5601" s="1">
        <v>44927</v>
      </c>
      <c r="J5601" s="1">
        <v>45658</v>
      </c>
      <c r="K5601" t="s">
        <v>25457</v>
      </c>
      <c r="L5601" t="s">
        <v>25458</v>
      </c>
      <c r="M5601" t="s">
        <v>20</v>
      </c>
      <c r="N5601">
        <v>5</v>
      </c>
      <c r="O5601">
        <f>Table1[[#This Row],[Price]]-0.1*Table1[[#This Row],[Price]]</f>
        <v>127.197</v>
      </c>
      <c r="P5601" s="9">
        <f>(Table1[[#This Row],[Expiration Date]]-Table1[[#This Row],[Manufacturing Date]])/365</f>
        <v>2.0027397260273974</v>
      </c>
      <c r="Q5601" t="str">
        <f>IF(Table1[[#This Row],[Expiration Date]]-J5609&gt;12/31/2024,"not expired","expired")</f>
        <v>expired</v>
      </c>
      <c r="R5601">
        <f>Table1[[#This Row],[Discounted Price]]*0.95</f>
        <v>120.83714999999999</v>
      </c>
      <c r="S5601">
        <f>Table1[[#This Row],[Discounted Price]]*0.9</f>
        <v>114.4773</v>
      </c>
      <c r="T5601">
        <f>Table1[[#This Row],[Discounted Price]]*0.8</f>
        <v>101.75760000000001</v>
      </c>
      <c r="U5601">
        <f>Table1[[#This Row],[Price]]*0.52</f>
        <v>73.491600000000005</v>
      </c>
      <c r="V5601">
        <f>(Table1[[#This Row],[Price]]-Table1[[#This Row],[Scrap value]])/2</f>
        <v>33.919200000000004</v>
      </c>
    </row>
    <row r="5602" spans="1:22" x14ac:dyDescent="0.25">
      <c r="A5602" t="s">
        <v>25459</v>
      </c>
      <c r="B5602" t="s">
        <v>22</v>
      </c>
      <c r="C5602" t="s">
        <v>47</v>
      </c>
      <c r="D5602" t="s">
        <v>25460</v>
      </c>
      <c r="E5602">
        <v>30.94</v>
      </c>
      <c r="F5602">
        <v>35</v>
      </c>
      <c r="G5602" t="s">
        <v>43729</v>
      </c>
      <c r="H5602" t="s">
        <v>25461</v>
      </c>
      <c r="I5602" s="1">
        <v>44927</v>
      </c>
      <c r="J5602" s="1">
        <v>46023</v>
      </c>
      <c r="K5602" t="s">
        <v>25462</v>
      </c>
      <c r="L5602" t="s">
        <v>25463</v>
      </c>
      <c r="M5602" t="s">
        <v>20</v>
      </c>
      <c r="N5602">
        <v>1</v>
      </c>
      <c r="O5602">
        <f>Table1[[#This Row],[Price]]-0.1*Table1[[#This Row],[Price]]</f>
        <v>27.846</v>
      </c>
      <c r="P5602" s="9">
        <f>(Table1[[#This Row],[Expiration Date]]-Table1[[#This Row],[Manufacturing Date]])/365</f>
        <v>3.0027397260273974</v>
      </c>
      <c r="Q5602" t="str">
        <f>IF(Table1[[#This Row],[Expiration Date]]-J5610&gt;12/31/2024,"not expired","expired")</f>
        <v>not expired</v>
      </c>
      <c r="R5602">
        <f>Table1[[#This Row],[Discounted Price]]*0.95</f>
        <v>26.453699999999998</v>
      </c>
      <c r="S5602">
        <f>Table1[[#This Row],[Discounted Price]]*0.9</f>
        <v>25.061399999999999</v>
      </c>
      <c r="T5602">
        <f>Table1[[#This Row],[Discounted Price]]*0.8</f>
        <v>22.276800000000001</v>
      </c>
      <c r="U5602">
        <f>Table1[[#This Row],[Price]]*0.52</f>
        <v>16.088800000000003</v>
      </c>
      <c r="V5602">
        <f>(Table1[[#This Row],[Price]]-Table1[[#This Row],[Scrap value]])/2</f>
        <v>7.4255999999999993</v>
      </c>
    </row>
    <row r="5603" spans="1:22" x14ac:dyDescent="0.25">
      <c r="A5603" t="s">
        <v>25464</v>
      </c>
      <c r="B5603" t="s">
        <v>35</v>
      </c>
      <c r="C5603" t="s">
        <v>47</v>
      </c>
      <c r="D5603" t="s">
        <v>25465</v>
      </c>
      <c r="E5603">
        <v>319.20999999999998</v>
      </c>
      <c r="F5603">
        <v>11</v>
      </c>
      <c r="G5603" t="s">
        <v>43729</v>
      </c>
      <c r="H5603" t="s">
        <v>8919</v>
      </c>
      <c r="I5603" s="1">
        <v>45000</v>
      </c>
      <c r="J5603" s="1">
        <v>45658</v>
      </c>
      <c r="K5603" t="s">
        <v>25466</v>
      </c>
      <c r="L5603" t="s">
        <v>25467</v>
      </c>
      <c r="M5603" t="s">
        <v>20</v>
      </c>
      <c r="N5603">
        <v>2</v>
      </c>
      <c r="O5603">
        <f>Table1[[#This Row],[Price]]-0.1*Table1[[#This Row],[Price]]</f>
        <v>287.28899999999999</v>
      </c>
      <c r="P5603" s="9">
        <f>(Table1[[#This Row],[Expiration Date]]-Table1[[#This Row],[Manufacturing Date]])/365</f>
        <v>1.8027397260273972</v>
      </c>
      <c r="Q5603" t="str">
        <f>IF(Table1[[#This Row],[Expiration Date]]-J5611&gt;12/31/2024,"not expired","expired")</f>
        <v>expired</v>
      </c>
      <c r="R5603">
        <f>Table1[[#This Row],[Discounted Price]]*0.95</f>
        <v>272.92454999999995</v>
      </c>
      <c r="S5603">
        <f>Table1[[#This Row],[Discounted Price]]*0.9</f>
        <v>258.56009999999998</v>
      </c>
      <c r="T5603">
        <f>Table1[[#This Row],[Discounted Price]]*0.8</f>
        <v>229.8312</v>
      </c>
      <c r="U5603">
        <f>Table1[[#This Row],[Price]]*0.52</f>
        <v>165.98919999999998</v>
      </c>
      <c r="V5603">
        <f>(Table1[[#This Row],[Price]]-Table1[[#This Row],[Scrap value]])/2</f>
        <v>76.610399999999998</v>
      </c>
    </row>
    <row r="5604" spans="1:22" x14ac:dyDescent="0.25">
      <c r="A5604" t="s">
        <v>25468</v>
      </c>
      <c r="B5604" t="s">
        <v>22</v>
      </c>
      <c r="C5604" t="s">
        <v>47</v>
      </c>
      <c r="D5604" t="s">
        <v>25469</v>
      </c>
      <c r="E5604">
        <v>244.11</v>
      </c>
      <c r="F5604">
        <v>5</v>
      </c>
      <c r="G5604" t="s">
        <v>43729</v>
      </c>
      <c r="H5604" t="s">
        <v>25470</v>
      </c>
      <c r="I5604" s="1">
        <v>44927</v>
      </c>
      <c r="J5604" s="1">
        <v>46023</v>
      </c>
      <c r="K5604" t="s">
        <v>25471</v>
      </c>
      <c r="L5604" t="s">
        <v>25472</v>
      </c>
      <c r="M5604" t="s">
        <v>20</v>
      </c>
      <c r="N5604">
        <v>2</v>
      </c>
      <c r="O5604">
        <f>Table1[[#This Row],[Price]]-0.1*Table1[[#This Row],[Price]]</f>
        <v>219.69900000000001</v>
      </c>
      <c r="P5604" s="9">
        <f>(Table1[[#This Row],[Expiration Date]]-Table1[[#This Row],[Manufacturing Date]])/365</f>
        <v>3.0027397260273974</v>
      </c>
      <c r="Q5604" t="str">
        <f>IF(Table1[[#This Row],[Expiration Date]]-J5612&gt;12/31/2024,"not expired","expired")</f>
        <v>not expired</v>
      </c>
      <c r="R5604">
        <f>Table1[[#This Row],[Discounted Price]]*0.95</f>
        <v>208.71405000000001</v>
      </c>
      <c r="S5604">
        <f>Table1[[#This Row],[Discounted Price]]*0.9</f>
        <v>197.72910000000002</v>
      </c>
      <c r="T5604">
        <f>Table1[[#This Row],[Discounted Price]]*0.8</f>
        <v>175.75920000000002</v>
      </c>
      <c r="U5604">
        <f>Table1[[#This Row],[Price]]*0.52</f>
        <v>126.93720000000002</v>
      </c>
      <c r="V5604">
        <f>(Table1[[#This Row],[Price]]-Table1[[#This Row],[Scrap value]])/2</f>
        <v>58.586399999999998</v>
      </c>
    </row>
    <row r="5605" spans="1:22" x14ac:dyDescent="0.25">
      <c r="A5605" t="s">
        <v>25473</v>
      </c>
      <c r="B5605" t="s">
        <v>29</v>
      </c>
      <c r="C5605" t="s">
        <v>47</v>
      </c>
      <c r="D5605" t="s">
        <v>25474</v>
      </c>
      <c r="E5605">
        <v>260.31</v>
      </c>
      <c r="F5605">
        <v>76</v>
      </c>
      <c r="G5605" t="s">
        <v>43730</v>
      </c>
      <c r="H5605" t="s">
        <v>25475</v>
      </c>
      <c r="I5605" s="1">
        <v>45000</v>
      </c>
      <c r="J5605" s="1">
        <v>45658</v>
      </c>
      <c r="K5605" t="s">
        <v>25476</v>
      </c>
      <c r="L5605" t="s">
        <v>25477</v>
      </c>
      <c r="M5605" t="s">
        <v>45</v>
      </c>
      <c r="N5605">
        <v>3</v>
      </c>
      <c r="O5605">
        <f>Table1[[#This Row],[Price]]-0.1*Table1[[#This Row],[Price]]</f>
        <v>234.279</v>
      </c>
      <c r="P5605" s="9">
        <f>(Table1[[#This Row],[Expiration Date]]-Table1[[#This Row],[Manufacturing Date]])/365</f>
        <v>1.8027397260273972</v>
      </c>
      <c r="Q5605" t="str">
        <f>IF(Table1[[#This Row],[Expiration Date]]-J5613&gt;12/31/2024,"not expired","expired")</f>
        <v>expired</v>
      </c>
      <c r="R5605">
        <f>Table1[[#This Row],[Discounted Price]]*0.95</f>
        <v>222.56504999999999</v>
      </c>
      <c r="S5605">
        <f>Table1[[#This Row],[Discounted Price]]*0.9</f>
        <v>210.8511</v>
      </c>
      <c r="T5605">
        <f>Table1[[#This Row],[Discounted Price]]*0.8</f>
        <v>187.42320000000001</v>
      </c>
      <c r="U5605">
        <f>Table1[[#This Row],[Price]]*0.52</f>
        <v>135.3612</v>
      </c>
      <c r="V5605">
        <f>(Table1[[#This Row],[Price]]-Table1[[#This Row],[Scrap value]])/2</f>
        <v>62.474400000000003</v>
      </c>
    </row>
    <row r="5606" spans="1:22" x14ac:dyDescent="0.25">
      <c r="A5606" t="s">
        <v>25478</v>
      </c>
      <c r="B5606" t="s">
        <v>22</v>
      </c>
      <c r="C5606" t="s">
        <v>47</v>
      </c>
      <c r="D5606" t="s">
        <v>25479</v>
      </c>
      <c r="E5606">
        <v>422.46</v>
      </c>
      <c r="F5606">
        <v>15</v>
      </c>
      <c r="G5606" t="s">
        <v>43730</v>
      </c>
      <c r="H5606" t="s">
        <v>24331</v>
      </c>
      <c r="I5606" s="1">
        <v>45137</v>
      </c>
      <c r="J5606" s="1">
        <v>46023</v>
      </c>
      <c r="K5606" t="s">
        <v>25480</v>
      </c>
      <c r="L5606" t="s">
        <v>25481</v>
      </c>
      <c r="M5606" t="s">
        <v>20</v>
      </c>
      <c r="N5606">
        <v>1</v>
      </c>
      <c r="O5606">
        <f>Table1[[#This Row],[Price]]-0.1*Table1[[#This Row],[Price]]</f>
        <v>380.214</v>
      </c>
      <c r="P5606" s="9">
        <f>(Table1[[#This Row],[Expiration Date]]-Table1[[#This Row],[Manufacturing Date]])/365</f>
        <v>2.4273972602739726</v>
      </c>
      <c r="Q5606" t="str">
        <f>IF(Table1[[#This Row],[Expiration Date]]-J5614&gt;12/31/2024,"not expired","expired")</f>
        <v>not expired</v>
      </c>
      <c r="R5606">
        <f>Table1[[#This Row],[Discounted Price]]*0.95</f>
        <v>361.20329999999996</v>
      </c>
      <c r="S5606">
        <f>Table1[[#This Row],[Discounted Price]]*0.9</f>
        <v>342.19260000000003</v>
      </c>
      <c r="T5606">
        <f>Table1[[#This Row],[Discounted Price]]*0.8</f>
        <v>304.1712</v>
      </c>
      <c r="U5606">
        <f>Table1[[#This Row],[Price]]*0.52</f>
        <v>219.67920000000001</v>
      </c>
      <c r="V5606">
        <f>(Table1[[#This Row],[Price]]-Table1[[#This Row],[Scrap value]])/2</f>
        <v>101.39039999999999</v>
      </c>
    </row>
    <row r="5607" spans="1:22" x14ac:dyDescent="0.25">
      <c r="A5607" t="s">
        <v>25482</v>
      </c>
      <c r="B5607" t="s">
        <v>35</v>
      </c>
      <c r="C5607" t="s">
        <v>47</v>
      </c>
      <c r="D5607" t="s">
        <v>25483</v>
      </c>
      <c r="E5607">
        <v>428.43</v>
      </c>
      <c r="F5607">
        <v>52</v>
      </c>
      <c r="G5607" t="s">
        <v>43729</v>
      </c>
      <c r="H5607" t="s">
        <v>25484</v>
      </c>
      <c r="I5607" s="1">
        <v>45137</v>
      </c>
      <c r="J5607" s="1">
        <v>46023</v>
      </c>
      <c r="K5607" t="s">
        <v>25485</v>
      </c>
      <c r="L5607" t="s">
        <v>25486</v>
      </c>
      <c r="M5607" t="s">
        <v>27</v>
      </c>
      <c r="N5607">
        <v>3</v>
      </c>
      <c r="O5607">
        <f>Table1[[#This Row],[Price]]-0.1*Table1[[#This Row],[Price]]</f>
        <v>385.58699999999999</v>
      </c>
      <c r="P5607" s="9">
        <f>(Table1[[#This Row],[Expiration Date]]-Table1[[#This Row],[Manufacturing Date]])/365</f>
        <v>2.4273972602739726</v>
      </c>
      <c r="Q5607" t="str">
        <f>IF(Table1[[#This Row],[Expiration Date]]-J5615&gt;12/31/2024,"not expired","expired")</f>
        <v>not expired</v>
      </c>
      <c r="R5607">
        <f>Table1[[#This Row],[Discounted Price]]*0.95</f>
        <v>366.30764999999997</v>
      </c>
      <c r="S5607">
        <f>Table1[[#This Row],[Discounted Price]]*0.9</f>
        <v>347.0283</v>
      </c>
      <c r="T5607">
        <f>Table1[[#This Row],[Discounted Price]]*0.8</f>
        <v>308.46960000000001</v>
      </c>
      <c r="U5607">
        <f>Table1[[#This Row],[Price]]*0.52</f>
        <v>222.78360000000001</v>
      </c>
      <c r="V5607">
        <f>(Table1[[#This Row],[Price]]-Table1[[#This Row],[Scrap value]])/2</f>
        <v>102.8232</v>
      </c>
    </row>
    <row r="5608" spans="1:22" x14ac:dyDescent="0.25">
      <c r="A5608" t="s">
        <v>25487</v>
      </c>
      <c r="B5608" t="s">
        <v>29</v>
      </c>
      <c r="C5608" t="s">
        <v>47</v>
      </c>
      <c r="D5608" t="s">
        <v>25488</v>
      </c>
      <c r="E5608">
        <v>250.81</v>
      </c>
      <c r="F5608">
        <v>9</v>
      </c>
      <c r="G5608" t="s">
        <v>43728</v>
      </c>
      <c r="H5608" t="s">
        <v>6416</v>
      </c>
      <c r="I5608" s="1">
        <v>45137</v>
      </c>
      <c r="J5608" s="1">
        <v>45292</v>
      </c>
      <c r="K5608" t="s">
        <v>25489</v>
      </c>
      <c r="L5608" t="s">
        <v>25490</v>
      </c>
      <c r="M5608" t="s">
        <v>45</v>
      </c>
      <c r="N5608">
        <v>3</v>
      </c>
      <c r="O5608">
        <f>Table1[[#This Row],[Price]]-0.1*Table1[[#This Row],[Price]]</f>
        <v>225.72899999999998</v>
      </c>
      <c r="P5608" s="9">
        <f>(Table1[[#This Row],[Expiration Date]]-Table1[[#This Row],[Manufacturing Date]])/365</f>
        <v>0.42465753424657532</v>
      </c>
      <c r="Q5608" t="str">
        <f>IF(Table1[[#This Row],[Expiration Date]]-J5616&gt;12/31/2024,"not expired","expired")</f>
        <v>expired</v>
      </c>
      <c r="R5608">
        <f>Table1[[#This Row],[Discounted Price]]*0.95</f>
        <v>214.44254999999998</v>
      </c>
      <c r="S5608">
        <f>Table1[[#This Row],[Discounted Price]]*0.9</f>
        <v>203.15609999999998</v>
      </c>
      <c r="T5608">
        <f>Table1[[#This Row],[Discounted Price]]*0.8</f>
        <v>180.58320000000001</v>
      </c>
      <c r="U5608">
        <f>Table1[[#This Row],[Price]]*0.52</f>
        <v>130.4212</v>
      </c>
      <c r="V5608">
        <f>(Table1[[#This Row],[Price]]-Table1[[#This Row],[Scrap value]])/2</f>
        <v>60.194400000000002</v>
      </c>
    </row>
    <row r="5609" spans="1:22" x14ac:dyDescent="0.25">
      <c r="A5609" t="s">
        <v>25491</v>
      </c>
      <c r="B5609" t="s">
        <v>35</v>
      </c>
      <c r="C5609" t="s">
        <v>47</v>
      </c>
      <c r="D5609" t="s">
        <v>25492</v>
      </c>
      <c r="E5609">
        <v>67.09</v>
      </c>
      <c r="F5609">
        <v>24</v>
      </c>
      <c r="G5609" t="s">
        <v>43729</v>
      </c>
      <c r="H5609" t="s">
        <v>5444</v>
      </c>
      <c r="I5609" s="1">
        <v>45137</v>
      </c>
      <c r="J5609" s="1">
        <v>45658</v>
      </c>
      <c r="K5609" t="s">
        <v>25493</v>
      </c>
      <c r="L5609" t="s">
        <v>25494</v>
      </c>
      <c r="M5609" t="s">
        <v>27</v>
      </c>
      <c r="N5609">
        <v>5</v>
      </c>
      <c r="O5609">
        <f>Table1[[#This Row],[Price]]-0.1*Table1[[#This Row],[Price]]</f>
        <v>60.381</v>
      </c>
      <c r="P5609" s="9">
        <f>(Table1[[#This Row],[Expiration Date]]-Table1[[#This Row],[Manufacturing Date]])/365</f>
        <v>1.4273972602739726</v>
      </c>
      <c r="Q5609" t="str">
        <f>IF(Table1[[#This Row],[Expiration Date]]-J5617&gt;12/31/2024,"not expired","expired")</f>
        <v>expired</v>
      </c>
      <c r="R5609">
        <f>Table1[[#This Row],[Discounted Price]]*0.95</f>
        <v>57.36195</v>
      </c>
      <c r="S5609">
        <f>Table1[[#This Row],[Discounted Price]]*0.9</f>
        <v>54.3429</v>
      </c>
      <c r="T5609">
        <f>Table1[[#This Row],[Discounted Price]]*0.8</f>
        <v>48.3048</v>
      </c>
      <c r="U5609">
        <f>Table1[[#This Row],[Price]]*0.52</f>
        <v>34.886800000000001</v>
      </c>
      <c r="V5609">
        <f>(Table1[[#This Row],[Price]]-Table1[[#This Row],[Scrap value]])/2</f>
        <v>16.101600000000001</v>
      </c>
    </row>
    <row r="5610" spans="1:22" x14ac:dyDescent="0.25">
      <c r="A5610" t="s">
        <v>25495</v>
      </c>
      <c r="B5610" t="s">
        <v>15</v>
      </c>
      <c r="C5610" t="s">
        <v>47</v>
      </c>
      <c r="D5610" t="s">
        <v>25496</v>
      </c>
      <c r="E5610">
        <v>63.46</v>
      </c>
      <c r="F5610">
        <v>77</v>
      </c>
      <c r="G5610" t="s">
        <v>43730</v>
      </c>
      <c r="H5610" t="s">
        <v>11014</v>
      </c>
      <c r="I5610" s="1">
        <v>45137</v>
      </c>
      <c r="J5610" s="1">
        <v>45658</v>
      </c>
      <c r="K5610" t="s">
        <v>25497</v>
      </c>
      <c r="L5610" t="s">
        <v>25498</v>
      </c>
      <c r="M5610" t="s">
        <v>20</v>
      </c>
      <c r="N5610">
        <v>5</v>
      </c>
      <c r="O5610">
        <f>Table1[[#This Row],[Price]]-0.1*Table1[[#This Row],[Price]]</f>
        <v>57.114000000000004</v>
      </c>
      <c r="P5610" s="9">
        <f>(Table1[[#This Row],[Expiration Date]]-Table1[[#This Row],[Manufacturing Date]])/365</f>
        <v>1.4273972602739726</v>
      </c>
      <c r="Q5610" t="str">
        <f>IF(Table1[[#This Row],[Expiration Date]]-J5618&gt;12/31/2024,"not expired","expired")</f>
        <v>expired</v>
      </c>
      <c r="R5610">
        <f>Table1[[#This Row],[Discounted Price]]*0.95</f>
        <v>54.258299999999998</v>
      </c>
      <c r="S5610">
        <f>Table1[[#This Row],[Discounted Price]]*0.9</f>
        <v>51.402600000000007</v>
      </c>
      <c r="T5610">
        <f>Table1[[#This Row],[Discounted Price]]*0.8</f>
        <v>45.691200000000009</v>
      </c>
      <c r="U5610">
        <f>Table1[[#This Row],[Price]]*0.52</f>
        <v>32.999200000000002</v>
      </c>
      <c r="V5610">
        <f>(Table1[[#This Row],[Price]]-Table1[[#This Row],[Scrap value]])/2</f>
        <v>15.230399999999999</v>
      </c>
    </row>
    <row r="5611" spans="1:22" x14ac:dyDescent="0.25">
      <c r="A5611" t="s">
        <v>25499</v>
      </c>
      <c r="B5611" t="s">
        <v>15</v>
      </c>
      <c r="C5611" t="s">
        <v>47</v>
      </c>
      <c r="D5611" t="s">
        <v>25500</v>
      </c>
      <c r="E5611">
        <v>58.51</v>
      </c>
      <c r="F5611">
        <v>11</v>
      </c>
      <c r="G5611" t="s">
        <v>43729</v>
      </c>
      <c r="H5611" t="s">
        <v>21354</v>
      </c>
      <c r="I5611" s="1">
        <v>44927</v>
      </c>
      <c r="J5611" s="1">
        <v>46023</v>
      </c>
      <c r="K5611" t="s">
        <v>25501</v>
      </c>
      <c r="L5611" t="s">
        <v>25502</v>
      </c>
      <c r="M5611" t="s">
        <v>45</v>
      </c>
      <c r="N5611">
        <v>2</v>
      </c>
      <c r="O5611">
        <f>Table1[[#This Row],[Price]]-0.1*Table1[[#This Row],[Price]]</f>
        <v>52.658999999999999</v>
      </c>
      <c r="P5611" s="9">
        <f>(Table1[[#This Row],[Expiration Date]]-Table1[[#This Row],[Manufacturing Date]])/365</f>
        <v>3.0027397260273974</v>
      </c>
      <c r="Q5611" t="str">
        <f>IF(Table1[[#This Row],[Expiration Date]]-J5619&gt;12/31/2024,"not expired","expired")</f>
        <v>expired</v>
      </c>
      <c r="R5611">
        <f>Table1[[#This Row],[Discounted Price]]*0.95</f>
        <v>50.026049999999998</v>
      </c>
      <c r="S5611">
        <f>Table1[[#This Row],[Discounted Price]]*0.9</f>
        <v>47.393099999999997</v>
      </c>
      <c r="T5611">
        <f>Table1[[#This Row],[Discounted Price]]*0.8</f>
        <v>42.127200000000002</v>
      </c>
      <c r="U5611">
        <f>Table1[[#This Row],[Price]]*0.52</f>
        <v>30.4252</v>
      </c>
      <c r="V5611">
        <f>(Table1[[#This Row],[Price]]-Table1[[#This Row],[Scrap value]])/2</f>
        <v>14.042399999999999</v>
      </c>
    </row>
    <row r="5612" spans="1:22" x14ac:dyDescent="0.25">
      <c r="A5612" t="s">
        <v>25503</v>
      </c>
      <c r="B5612" t="s">
        <v>15</v>
      </c>
      <c r="C5612" t="s">
        <v>47</v>
      </c>
      <c r="D5612" t="s">
        <v>25504</v>
      </c>
      <c r="E5612">
        <v>301.61</v>
      </c>
      <c r="F5612">
        <v>71</v>
      </c>
      <c r="G5612" t="s">
        <v>43728</v>
      </c>
      <c r="H5612" t="s">
        <v>15565</v>
      </c>
      <c r="I5612" s="1">
        <v>44927</v>
      </c>
      <c r="J5612" s="1">
        <v>45658</v>
      </c>
      <c r="K5612" t="s">
        <v>25505</v>
      </c>
      <c r="L5612" t="s">
        <v>25506</v>
      </c>
      <c r="M5612" t="s">
        <v>45</v>
      </c>
      <c r="N5612">
        <v>3</v>
      </c>
      <c r="O5612">
        <f>Table1[[#This Row],[Price]]-0.1*Table1[[#This Row],[Price]]</f>
        <v>271.44900000000001</v>
      </c>
      <c r="P5612" s="9">
        <f>(Table1[[#This Row],[Expiration Date]]-Table1[[#This Row],[Manufacturing Date]])/365</f>
        <v>2.0027397260273974</v>
      </c>
      <c r="Q5612" t="str">
        <f>IF(Table1[[#This Row],[Expiration Date]]-J5620&gt;12/31/2024,"not expired","expired")</f>
        <v>not expired</v>
      </c>
      <c r="R5612">
        <f>Table1[[#This Row],[Discounted Price]]*0.95</f>
        <v>257.87655000000001</v>
      </c>
      <c r="S5612">
        <f>Table1[[#This Row],[Discounted Price]]*0.9</f>
        <v>244.30410000000001</v>
      </c>
      <c r="T5612">
        <f>Table1[[#This Row],[Discounted Price]]*0.8</f>
        <v>217.15920000000003</v>
      </c>
      <c r="U5612">
        <f>Table1[[#This Row],[Price]]*0.52</f>
        <v>156.83720000000002</v>
      </c>
      <c r="V5612">
        <f>(Table1[[#This Row],[Price]]-Table1[[#This Row],[Scrap value]])/2</f>
        <v>72.386399999999995</v>
      </c>
    </row>
    <row r="5613" spans="1:22" x14ac:dyDescent="0.25">
      <c r="A5613" t="s">
        <v>25507</v>
      </c>
      <c r="B5613" t="s">
        <v>15</v>
      </c>
      <c r="C5613" t="s">
        <v>47</v>
      </c>
      <c r="D5613" t="s">
        <v>25508</v>
      </c>
      <c r="E5613">
        <v>107.41</v>
      </c>
      <c r="F5613">
        <v>36</v>
      </c>
      <c r="G5613" t="s">
        <v>43729</v>
      </c>
      <c r="H5613" t="s">
        <v>5454</v>
      </c>
      <c r="I5613" s="1">
        <v>45137</v>
      </c>
      <c r="J5613" s="1">
        <v>45658</v>
      </c>
      <c r="K5613" t="s">
        <v>25509</v>
      </c>
      <c r="L5613" t="s">
        <v>25510</v>
      </c>
      <c r="M5613" t="s">
        <v>27</v>
      </c>
      <c r="N5613">
        <v>3</v>
      </c>
      <c r="O5613">
        <f>Table1[[#This Row],[Price]]-0.1*Table1[[#This Row],[Price]]</f>
        <v>96.668999999999997</v>
      </c>
      <c r="P5613" s="9">
        <f>(Table1[[#This Row],[Expiration Date]]-Table1[[#This Row],[Manufacturing Date]])/365</f>
        <v>1.4273972602739726</v>
      </c>
      <c r="Q5613" t="str">
        <f>IF(Table1[[#This Row],[Expiration Date]]-J5621&gt;12/31/2024,"not expired","expired")</f>
        <v>expired</v>
      </c>
      <c r="R5613">
        <f>Table1[[#This Row],[Discounted Price]]*0.95</f>
        <v>91.835549999999998</v>
      </c>
      <c r="S5613">
        <f>Table1[[#This Row],[Discounted Price]]*0.9</f>
        <v>87.002099999999999</v>
      </c>
      <c r="T5613">
        <f>Table1[[#This Row],[Discounted Price]]*0.8</f>
        <v>77.3352</v>
      </c>
      <c r="U5613">
        <f>Table1[[#This Row],[Price]]*0.52</f>
        <v>55.853200000000001</v>
      </c>
      <c r="V5613">
        <f>(Table1[[#This Row],[Price]]-Table1[[#This Row],[Scrap value]])/2</f>
        <v>25.778399999999998</v>
      </c>
    </row>
    <row r="5614" spans="1:22" x14ac:dyDescent="0.25">
      <c r="A5614" t="s">
        <v>25511</v>
      </c>
      <c r="B5614" t="s">
        <v>35</v>
      </c>
      <c r="C5614" t="s">
        <v>47</v>
      </c>
      <c r="D5614" t="s">
        <v>25512</v>
      </c>
      <c r="E5614">
        <v>123.29</v>
      </c>
      <c r="F5614">
        <v>30</v>
      </c>
      <c r="G5614" t="s">
        <v>43728</v>
      </c>
      <c r="H5614" t="s">
        <v>14734</v>
      </c>
      <c r="I5614" s="1">
        <v>45137</v>
      </c>
      <c r="J5614" s="1">
        <v>45292</v>
      </c>
      <c r="K5614" t="s">
        <v>25513</v>
      </c>
      <c r="L5614" t="s">
        <v>25514</v>
      </c>
      <c r="M5614" t="s">
        <v>27</v>
      </c>
      <c r="N5614">
        <v>2</v>
      </c>
      <c r="O5614">
        <f>Table1[[#This Row],[Price]]-0.1*Table1[[#This Row],[Price]]</f>
        <v>110.96100000000001</v>
      </c>
      <c r="P5614" s="9">
        <f>(Table1[[#This Row],[Expiration Date]]-Table1[[#This Row],[Manufacturing Date]])/365</f>
        <v>0.42465753424657532</v>
      </c>
      <c r="Q5614" t="str">
        <f>IF(Table1[[#This Row],[Expiration Date]]-J5622&gt;12/31/2024,"not expired","expired")</f>
        <v>expired</v>
      </c>
      <c r="R5614">
        <f>Table1[[#This Row],[Discounted Price]]*0.95</f>
        <v>105.41295000000001</v>
      </c>
      <c r="S5614">
        <f>Table1[[#This Row],[Discounted Price]]*0.9</f>
        <v>99.86490000000002</v>
      </c>
      <c r="T5614">
        <f>Table1[[#This Row],[Discounted Price]]*0.8</f>
        <v>88.768800000000013</v>
      </c>
      <c r="U5614">
        <f>Table1[[#This Row],[Price]]*0.52</f>
        <v>64.110800000000012</v>
      </c>
      <c r="V5614">
        <f>(Table1[[#This Row],[Price]]-Table1[[#This Row],[Scrap value]])/2</f>
        <v>29.589599999999997</v>
      </c>
    </row>
    <row r="5615" spans="1:22" x14ac:dyDescent="0.25">
      <c r="A5615" t="s">
        <v>25515</v>
      </c>
      <c r="B5615" t="s">
        <v>15</v>
      </c>
      <c r="C5615" t="s">
        <v>47</v>
      </c>
      <c r="D5615" t="s">
        <v>25516</v>
      </c>
      <c r="E5615">
        <v>122.58</v>
      </c>
      <c r="F5615">
        <v>99</v>
      </c>
      <c r="G5615" t="s">
        <v>43729</v>
      </c>
      <c r="H5615" t="s">
        <v>14333</v>
      </c>
      <c r="I5615" s="1">
        <v>45137</v>
      </c>
      <c r="J5615" s="1">
        <v>45292</v>
      </c>
      <c r="K5615" t="s">
        <v>25517</v>
      </c>
      <c r="L5615" t="s">
        <v>25518</v>
      </c>
      <c r="M5615" t="s">
        <v>27</v>
      </c>
      <c r="N5615">
        <v>5</v>
      </c>
      <c r="O5615">
        <f>Table1[[#This Row],[Price]]-0.1*Table1[[#This Row],[Price]]</f>
        <v>110.322</v>
      </c>
      <c r="P5615" s="9">
        <f>(Table1[[#This Row],[Expiration Date]]-Table1[[#This Row],[Manufacturing Date]])/365</f>
        <v>0.42465753424657532</v>
      </c>
      <c r="Q5615" t="str">
        <f>IF(Table1[[#This Row],[Expiration Date]]-J5623&gt;12/31/2024,"not expired","expired")</f>
        <v>expired</v>
      </c>
      <c r="R5615">
        <f>Table1[[#This Row],[Discounted Price]]*0.95</f>
        <v>104.80589999999999</v>
      </c>
      <c r="S5615">
        <f>Table1[[#This Row],[Discounted Price]]*0.9</f>
        <v>99.2898</v>
      </c>
      <c r="T5615">
        <f>Table1[[#This Row],[Discounted Price]]*0.8</f>
        <v>88.257600000000011</v>
      </c>
      <c r="U5615">
        <f>Table1[[#This Row],[Price]]*0.52</f>
        <v>63.741599999999998</v>
      </c>
      <c r="V5615">
        <f>(Table1[[#This Row],[Price]]-Table1[[#This Row],[Scrap value]])/2</f>
        <v>29.4192</v>
      </c>
    </row>
    <row r="5616" spans="1:22" x14ac:dyDescent="0.25">
      <c r="A5616" t="s">
        <v>25519</v>
      </c>
      <c r="B5616" t="s">
        <v>29</v>
      </c>
      <c r="C5616" t="s">
        <v>47</v>
      </c>
      <c r="D5616" t="s">
        <v>25520</v>
      </c>
      <c r="E5616">
        <v>495.89</v>
      </c>
      <c r="F5616">
        <v>17</v>
      </c>
      <c r="G5616" t="s">
        <v>43730</v>
      </c>
      <c r="H5616" t="s">
        <v>21778</v>
      </c>
      <c r="I5616" s="1">
        <v>44927</v>
      </c>
      <c r="J5616" s="1">
        <v>46023</v>
      </c>
      <c r="K5616" t="s">
        <v>25521</v>
      </c>
      <c r="L5616" t="s">
        <v>25522</v>
      </c>
      <c r="M5616" t="s">
        <v>45</v>
      </c>
      <c r="N5616">
        <v>4</v>
      </c>
      <c r="O5616">
        <f>Table1[[#This Row],[Price]]-0.1*Table1[[#This Row],[Price]]</f>
        <v>446.30099999999999</v>
      </c>
      <c r="P5616" s="9">
        <f>(Table1[[#This Row],[Expiration Date]]-Table1[[#This Row],[Manufacturing Date]])/365</f>
        <v>3.0027397260273974</v>
      </c>
      <c r="Q5616" t="str">
        <f>IF(Table1[[#This Row],[Expiration Date]]-J5624&gt;12/31/2024,"not expired","expired")</f>
        <v>not expired</v>
      </c>
      <c r="R5616">
        <f>Table1[[#This Row],[Discounted Price]]*0.95</f>
        <v>423.98594999999995</v>
      </c>
      <c r="S5616">
        <f>Table1[[#This Row],[Discounted Price]]*0.9</f>
        <v>401.67090000000002</v>
      </c>
      <c r="T5616">
        <f>Table1[[#This Row],[Discounted Price]]*0.8</f>
        <v>357.04079999999999</v>
      </c>
      <c r="U5616">
        <f>Table1[[#This Row],[Price]]*0.52</f>
        <v>257.86279999999999</v>
      </c>
      <c r="V5616">
        <f>(Table1[[#This Row],[Price]]-Table1[[#This Row],[Scrap value]])/2</f>
        <v>119.0136</v>
      </c>
    </row>
    <row r="5617" spans="1:22" x14ac:dyDescent="0.25">
      <c r="A5617" t="s">
        <v>25523</v>
      </c>
      <c r="B5617" t="s">
        <v>35</v>
      </c>
      <c r="C5617" t="s">
        <v>47</v>
      </c>
      <c r="D5617" t="s">
        <v>25524</v>
      </c>
      <c r="E5617">
        <v>392.59</v>
      </c>
      <c r="F5617">
        <v>95</v>
      </c>
      <c r="G5617" t="s">
        <v>43728</v>
      </c>
      <c r="H5617" t="s">
        <v>25525</v>
      </c>
      <c r="I5617" s="1">
        <v>45137</v>
      </c>
      <c r="J5617" s="1">
        <v>45658</v>
      </c>
      <c r="K5617" t="s">
        <v>25526</v>
      </c>
      <c r="L5617" t="s">
        <v>25527</v>
      </c>
      <c r="M5617" t="s">
        <v>27</v>
      </c>
      <c r="N5617">
        <v>1</v>
      </c>
      <c r="O5617">
        <f>Table1[[#This Row],[Price]]-0.1*Table1[[#This Row],[Price]]</f>
        <v>353.33099999999996</v>
      </c>
      <c r="P5617" s="9">
        <f>(Table1[[#This Row],[Expiration Date]]-Table1[[#This Row],[Manufacturing Date]])/365</f>
        <v>1.4273972602739726</v>
      </c>
      <c r="Q5617" t="str">
        <f>IF(Table1[[#This Row],[Expiration Date]]-J5625&gt;12/31/2024,"not expired","expired")</f>
        <v>expired</v>
      </c>
      <c r="R5617">
        <f>Table1[[#This Row],[Discounted Price]]*0.95</f>
        <v>335.66444999999993</v>
      </c>
      <c r="S5617">
        <f>Table1[[#This Row],[Discounted Price]]*0.9</f>
        <v>317.99789999999996</v>
      </c>
      <c r="T5617">
        <f>Table1[[#This Row],[Discounted Price]]*0.8</f>
        <v>282.66479999999996</v>
      </c>
      <c r="U5617">
        <f>Table1[[#This Row],[Price]]*0.52</f>
        <v>204.14679999999998</v>
      </c>
      <c r="V5617">
        <f>(Table1[[#This Row],[Price]]-Table1[[#This Row],[Scrap value]])/2</f>
        <v>94.221599999999995</v>
      </c>
    </row>
    <row r="5618" spans="1:22" x14ac:dyDescent="0.25">
      <c r="A5618" t="s">
        <v>25528</v>
      </c>
      <c r="B5618" t="s">
        <v>22</v>
      </c>
      <c r="C5618" t="s">
        <v>47</v>
      </c>
      <c r="D5618" t="s">
        <v>25529</v>
      </c>
      <c r="E5618">
        <v>21.48</v>
      </c>
      <c r="F5618">
        <v>86</v>
      </c>
      <c r="G5618" t="s">
        <v>43730</v>
      </c>
      <c r="H5618" t="s">
        <v>25530</v>
      </c>
      <c r="I5618" s="1">
        <v>44927</v>
      </c>
      <c r="J5618" s="1">
        <v>45658</v>
      </c>
      <c r="K5618" t="s">
        <v>25531</v>
      </c>
      <c r="L5618" t="s">
        <v>25532</v>
      </c>
      <c r="M5618" t="s">
        <v>27</v>
      </c>
      <c r="N5618">
        <v>4</v>
      </c>
      <c r="O5618">
        <f>Table1[[#This Row],[Price]]-0.1*Table1[[#This Row],[Price]]</f>
        <v>19.332000000000001</v>
      </c>
      <c r="P5618" s="9">
        <f>(Table1[[#This Row],[Expiration Date]]-Table1[[#This Row],[Manufacturing Date]])/365</f>
        <v>2.0027397260273974</v>
      </c>
      <c r="Q5618" t="str">
        <f>IF(Table1[[#This Row],[Expiration Date]]-J5626&gt;12/31/2024,"not expired","expired")</f>
        <v>expired</v>
      </c>
      <c r="R5618">
        <f>Table1[[#This Row],[Discounted Price]]*0.95</f>
        <v>18.365400000000001</v>
      </c>
      <c r="S5618">
        <f>Table1[[#This Row],[Discounted Price]]*0.9</f>
        <v>17.398800000000001</v>
      </c>
      <c r="T5618">
        <f>Table1[[#This Row],[Discounted Price]]*0.8</f>
        <v>15.465600000000002</v>
      </c>
      <c r="U5618">
        <f>Table1[[#This Row],[Price]]*0.52</f>
        <v>11.169600000000001</v>
      </c>
      <c r="V5618">
        <f>(Table1[[#This Row],[Price]]-Table1[[#This Row],[Scrap value]])/2</f>
        <v>5.1551999999999998</v>
      </c>
    </row>
    <row r="5619" spans="1:22" x14ac:dyDescent="0.25">
      <c r="A5619" t="s">
        <v>25533</v>
      </c>
      <c r="B5619" t="s">
        <v>22</v>
      </c>
      <c r="C5619" t="s">
        <v>47</v>
      </c>
      <c r="D5619" t="s">
        <v>25534</v>
      </c>
      <c r="E5619">
        <v>204.5</v>
      </c>
      <c r="F5619">
        <v>55</v>
      </c>
      <c r="G5619" t="s">
        <v>43729</v>
      </c>
      <c r="H5619" t="s">
        <v>5986</v>
      </c>
      <c r="I5619" s="1">
        <v>44927</v>
      </c>
      <c r="J5619" s="1">
        <v>46023</v>
      </c>
      <c r="K5619" t="s">
        <v>25535</v>
      </c>
      <c r="L5619" t="s">
        <v>25536</v>
      </c>
      <c r="M5619" t="s">
        <v>45</v>
      </c>
      <c r="N5619">
        <v>5</v>
      </c>
      <c r="O5619">
        <f>Table1[[#This Row],[Price]]-0.1*Table1[[#This Row],[Price]]</f>
        <v>184.05</v>
      </c>
      <c r="P5619" s="9">
        <f>(Table1[[#This Row],[Expiration Date]]-Table1[[#This Row],[Manufacturing Date]])/365</f>
        <v>3.0027397260273974</v>
      </c>
      <c r="Q5619" t="str">
        <f>IF(Table1[[#This Row],[Expiration Date]]-J5627&gt;12/31/2024,"not expired","expired")</f>
        <v>not expired</v>
      </c>
      <c r="R5619">
        <f>Table1[[#This Row],[Discounted Price]]*0.95</f>
        <v>174.8475</v>
      </c>
      <c r="S5619">
        <f>Table1[[#This Row],[Discounted Price]]*0.9</f>
        <v>165.64500000000001</v>
      </c>
      <c r="T5619">
        <f>Table1[[#This Row],[Discounted Price]]*0.8</f>
        <v>147.24</v>
      </c>
      <c r="U5619">
        <f>Table1[[#This Row],[Price]]*0.52</f>
        <v>106.34</v>
      </c>
      <c r="V5619">
        <f>(Table1[[#This Row],[Price]]-Table1[[#This Row],[Scrap value]])/2</f>
        <v>49.08</v>
      </c>
    </row>
    <row r="5620" spans="1:22" x14ac:dyDescent="0.25">
      <c r="A5620" t="s">
        <v>25537</v>
      </c>
      <c r="B5620" t="s">
        <v>15</v>
      </c>
      <c r="C5620" t="s">
        <v>47</v>
      </c>
      <c r="D5620" t="s">
        <v>25538</v>
      </c>
      <c r="E5620">
        <v>453.01</v>
      </c>
      <c r="F5620">
        <v>73</v>
      </c>
      <c r="G5620" t="s">
        <v>43729</v>
      </c>
      <c r="H5620" t="s">
        <v>10535</v>
      </c>
      <c r="I5620" s="1">
        <v>45137</v>
      </c>
      <c r="J5620" s="1">
        <v>45292</v>
      </c>
      <c r="K5620" t="s">
        <v>25539</v>
      </c>
      <c r="L5620" t="s">
        <v>25540</v>
      </c>
      <c r="M5620" t="s">
        <v>20</v>
      </c>
      <c r="N5620">
        <v>5</v>
      </c>
      <c r="O5620">
        <f>Table1[[#This Row],[Price]]-0.1*Table1[[#This Row],[Price]]</f>
        <v>407.709</v>
      </c>
      <c r="P5620" s="9">
        <f>(Table1[[#This Row],[Expiration Date]]-Table1[[#This Row],[Manufacturing Date]])/365</f>
        <v>0.42465753424657532</v>
      </c>
      <c r="Q5620" t="str">
        <f>IF(Table1[[#This Row],[Expiration Date]]-J5628&gt;12/31/2024,"not expired","expired")</f>
        <v>expired</v>
      </c>
      <c r="R5620">
        <f>Table1[[#This Row],[Discounted Price]]*0.95</f>
        <v>387.32355000000001</v>
      </c>
      <c r="S5620">
        <f>Table1[[#This Row],[Discounted Price]]*0.9</f>
        <v>366.93810000000002</v>
      </c>
      <c r="T5620">
        <f>Table1[[#This Row],[Discounted Price]]*0.8</f>
        <v>326.16720000000004</v>
      </c>
      <c r="U5620">
        <f>Table1[[#This Row],[Price]]*0.52</f>
        <v>235.5652</v>
      </c>
      <c r="V5620">
        <f>(Table1[[#This Row],[Price]]-Table1[[#This Row],[Scrap value]])/2</f>
        <v>108.72239999999999</v>
      </c>
    </row>
    <row r="5621" spans="1:22" x14ac:dyDescent="0.25">
      <c r="A5621" t="s">
        <v>25541</v>
      </c>
      <c r="B5621" t="s">
        <v>35</v>
      </c>
      <c r="C5621" t="s">
        <v>47</v>
      </c>
      <c r="D5621" t="s">
        <v>25542</v>
      </c>
      <c r="E5621">
        <v>149.24</v>
      </c>
      <c r="F5621">
        <v>14</v>
      </c>
      <c r="G5621" t="s">
        <v>43729</v>
      </c>
      <c r="H5621" t="s">
        <v>9568</v>
      </c>
      <c r="I5621" s="1">
        <v>44927</v>
      </c>
      <c r="J5621" s="1">
        <v>45658</v>
      </c>
      <c r="K5621" t="s">
        <v>25543</v>
      </c>
      <c r="L5621" t="s">
        <v>25544</v>
      </c>
      <c r="M5621" t="s">
        <v>45</v>
      </c>
      <c r="N5621">
        <v>3</v>
      </c>
      <c r="O5621">
        <f>Table1[[#This Row],[Price]]-0.1*Table1[[#This Row],[Price]]</f>
        <v>134.316</v>
      </c>
      <c r="P5621" s="9">
        <f>(Table1[[#This Row],[Expiration Date]]-Table1[[#This Row],[Manufacturing Date]])/365</f>
        <v>2.0027397260273974</v>
      </c>
      <c r="Q5621" t="str">
        <f>IF(Table1[[#This Row],[Expiration Date]]-J5629&gt;12/31/2024,"not expired","expired")</f>
        <v>expired</v>
      </c>
      <c r="R5621">
        <f>Table1[[#This Row],[Discounted Price]]*0.95</f>
        <v>127.6002</v>
      </c>
      <c r="S5621">
        <f>Table1[[#This Row],[Discounted Price]]*0.9</f>
        <v>120.8844</v>
      </c>
      <c r="T5621">
        <f>Table1[[#This Row],[Discounted Price]]*0.8</f>
        <v>107.45280000000001</v>
      </c>
      <c r="U5621">
        <f>Table1[[#This Row],[Price]]*0.52</f>
        <v>77.604800000000012</v>
      </c>
      <c r="V5621">
        <f>(Table1[[#This Row],[Price]]-Table1[[#This Row],[Scrap value]])/2</f>
        <v>35.817599999999999</v>
      </c>
    </row>
    <row r="5622" spans="1:22" x14ac:dyDescent="0.25">
      <c r="A5622" t="s">
        <v>25545</v>
      </c>
      <c r="B5622" t="s">
        <v>35</v>
      </c>
      <c r="C5622" t="s">
        <v>47</v>
      </c>
      <c r="D5622" t="s">
        <v>25546</v>
      </c>
      <c r="E5622">
        <v>55.7</v>
      </c>
      <c r="F5622">
        <v>56</v>
      </c>
      <c r="G5622" t="s">
        <v>43728</v>
      </c>
      <c r="H5622" t="s">
        <v>4500</v>
      </c>
      <c r="I5622" s="1">
        <v>45000</v>
      </c>
      <c r="J5622" s="1">
        <v>45658</v>
      </c>
      <c r="K5622" t="s">
        <v>25547</v>
      </c>
      <c r="L5622" t="s">
        <v>25548</v>
      </c>
      <c r="M5622" t="s">
        <v>45</v>
      </c>
      <c r="N5622">
        <v>4</v>
      </c>
      <c r="O5622">
        <f>Table1[[#This Row],[Price]]-0.1*Table1[[#This Row],[Price]]</f>
        <v>50.13</v>
      </c>
      <c r="P5622" s="9">
        <f>(Table1[[#This Row],[Expiration Date]]-Table1[[#This Row],[Manufacturing Date]])/365</f>
        <v>1.8027397260273972</v>
      </c>
      <c r="Q5622" t="str">
        <f>IF(Table1[[#This Row],[Expiration Date]]-J5630&gt;12/31/2024,"not expired","expired")</f>
        <v>not expired</v>
      </c>
      <c r="R5622">
        <f>Table1[[#This Row],[Discounted Price]]*0.95</f>
        <v>47.6235</v>
      </c>
      <c r="S5622">
        <f>Table1[[#This Row],[Discounted Price]]*0.9</f>
        <v>45.117000000000004</v>
      </c>
      <c r="T5622">
        <f>Table1[[#This Row],[Discounted Price]]*0.8</f>
        <v>40.104000000000006</v>
      </c>
      <c r="U5622">
        <f>Table1[[#This Row],[Price]]*0.52</f>
        <v>28.964000000000002</v>
      </c>
      <c r="V5622">
        <f>(Table1[[#This Row],[Price]]-Table1[[#This Row],[Scrap value]])/2</f>
        <v>13.368</v>
      </c>
    </row>
    <row r="5623" spans="1:22" x14ac:dyDescent="0.25">
      <c r="A5623" t="s">
        <v>25549</v>
      </c>
      <c r="B5623" t="s">
        <v>15</v>
      </c>
      <c r="C5623" t="s">
        <v>47</v>
      </c>
      <c r="D5623" t="s">
        <v>25550</v>
      </c>
      <c r="E5623">
        <v>47.15</v>
      </c>
      <c r="F5623">
        <v>38</v>
      </c>
      <c r="G5623" t="s">
        <v>43728</v>
      </c>
      <c r="H5623" t="s">
        <v>25551</v>
      </c>
      <c r="I5623" s="1">
        <v>45000</v>
      </c>
      <c r="J5623" s="1">
        <v>45658</v>
      </c>
      <c r="K5623" t="s">
        <v>25552</v>
      </c>
      <c r="L5623" t="s">
        <v>25553</v>
      </c>
      <c r="M5623" t="s">
        <v>20</v>
      </c>
      <c r="N5623">
        <v>5</v>
      </c>
      <c r="O5623">
        <f>Table1[[#This Row],[Price]]-0.1*Table1[[#This Row],[Price]]</f>
        <v>42.435000000000002</v>
      </c>
      <c r="P5623" s="9">
        <f>(Table1[[#This Row],[Expiration Date]]-Table1[[#This Row],[Manufacturing Date]])/365</f>
        <v>1.8027397260273972</v>
      </c>
      <c r="Q5623" t="str">
        <f>IF(Table1[[#This Row],[Expiration Date]]-J5631&gt;12/31/2024,"not expired","expired")</f>
        <v>expired</v>
      </c>
      <c r="R5623">
        <f>Table1[[#This Row],[Discounted Price]]*0.95</f>
        <v>40.313250000000004</v>
      </c>
      <c r="S5623">
        <f>Table1[[#This Row],[Discounted Price]]*0.9</f>
        <v>38.191500000000005</v>
      </c>
      <c r="T5623">
        <f>Table1[[#This Row],[Discounted Price]]*0.8</f>
        <v>33.948</v>
      </c>
      <c r="U5623">
        <f>Table1[[#This Row],[Price]]*0.52</f>
        <v>24.518000000000001</v>
      </c>
      <c r="V5623">
        <f>(Table1[[#This Row],[Price]]-Table1[[#This Row],[Scrap value]])/2</f>
        <v>11.315999999999999</v>
      </c>
    </row>
    <row r="5624" spans="1:22" x14ac:dyDescent="0.25">
      <c r="A5624" t="s">
        <v>25554</v>
      </c>
      <c r="B5624" t="s">
        <v>22</v>
      </c>
      <c r="C5624" t="s">
        <v>47</v>
      </c>
      <c r="D5624" t="s">
        <v>25555</v>
      </c>
      <c r="E5624">
        <v>174.18</v>
      </c>
      <c r="F5624">
        <v>98</v>
      </c>
      <c r="G5624" t="s">
        <v>43728</v>
      </c>
      <c r="H5624" t="s">
        <v>25556</v>
      </c>
      <c r="I5624" s="1">
        <v>45137</v>
      </c>
      <c r="J5624" s="1">
        <v>45658</v>
      </c>
      <c r="K5624" t="s">
        <v>25557</v>
      </c>
      <c r="L5624" t="s">
        <v>25558</v>
      </c>
      <c r="M5624" t="s">
        <v>27</v>
      </c>
      <c r="N5624">
        <v>5</v>
      </c>
      <c r="O5624">
        <f>Table1[[#This Row],[Price]]-0.1*Table1[[#This Row],[Price]]</f>
        <v>156.762</v>
      </c>
      <c r="P5624" s="9">
        <f>(Table1[[#This Row],[Expiration Date]]-Table1[[#This Row],[Manufacturing Date]])/365</f>
        <v>1.4273972602739726</v>
      </c>
      <c r="Q5624" t="str">
        <f>IF(Table1[[#This Row],[Expiration Date]]-J5632&gt;12/31/2024,"not expired","expired")</f>
        <v>expired</v>
      </c>
      <c r="R5624">
        <f>Table1[[#This Row],[Discounted Price]]*0.95</f>
        <v>148.9239</v>
      </c>
      <c r="S5624">
        <f>Table1[[#This Row],[Discounted Price]]*0.9</f>
        <v>141.08580000000001</v>
      </c>
      <c r="T5624">
        <f>Table1[[#This Row],[Discounted Price]]*0.8</f>
        <v>125.40960000000001</v>
      </c>
      <c r="U5624">
        <f>Table1[[#This Row],[Price]]*0.52</f>
        <v>90.573600000000013</v>
      </c>
      <c r="V5624">
        <f>(Table1[[#This Row],[Price]]-Table1[[#This Row],[Scrap value]])/2</f>
        <v>41.803199999999997</v>
      </c>
    </row>
    <row r="5625" spans="1:22" x14ac:dyDescent="0.25">
      <c r="A5625" t="s">
        <v>25559</v>
      </c>
      <c r="B5625" t="s">
        <v>35</v>
      </c>
      <c r="C5625" t="s">
        <v>47</v>
      </c>
      <c r="D5625" t="s">
        <v>25560</v>
      </c>
      <c r="E5625">
        <v>120.09</v>
      </c>
      <c r="F5625">
        <v>13</v>
      </c>
      <c r="G5625" t="s">
        <v>43728</v>
      </c>
      <c r="H5625" t="s">
        <v>8919</v>
      </c>
      <c r="I5625" s="1">
        <v>45000</v>
      </c>
      <c r="J5625" s="1">
        <v>46023</v>
      </c>
      <c r="K5625" t="s">
        <v>25561</v>
      </c>
      <c r="L5625" t="s">
        <v>25562</v>
      </c>
      <c r="M5625" t="s">
        <v>20</v>
      </c>
      <c r="N5625">
        <v>2</v>
      </c>
      <c r="O5625">
        <f>Table1[[#This Row],[Price]]-0.1*Table1[[#This Row],[Price]]</f>
        <v>108.081</v>
      </c>
      <c r="P5625" s="9">
        <f>(Table1[[#This Row],[Expiration Date]]-Table1[[#This Row],[Manufacturing Date]])/365</f>
        <v>2.8027397260273972</v>
      </c>
      <c r="Q5625" t="str">
        <f>IF(Table1[[#This Row],[Expiration Date]]-J5633&gt;12/31/2024,"not expired","expired")</f>
        <v>not expired</v>
      </c>
      <c r="R5625">
        <f>Table1[[#This Row],[Discounted Price]]*0.95</f>
        <v>102.67695000000001</v>
      </c>
      <c r="S5625">
        <f>Table1[[#This Row],[Discounted Price]]*0.9</f>
        <v>97.272900000000007</v>
      </c>
      <c r="T5625">
        <f>Table1[[#This Row],[Discounted Price]]*0.8</f>
        <v>86.464800000000011</v>
      </c>
      <c r="U5625">
        <f>Table1[[#This Row],[Price]]*0.52</f>
        <v>62.446800000000003</v>
      </c>
      <c r="V5625">
        <f>(Table1[[#This Row],[Price]]-Table1[[#This Row],[Scrap value]])/2</f>
        <v>28.8216</v>
      </c>
    </row>
    <row r="5626" spans="1:22" x14ac:dyDescent="0.25">
      <c r="A5626" t="s">
        <v>25563</v>
      </c>
      <c r="B5626" t="s">
        <v>29</v>
      </c>
      <c r="C5626" t="s">
        <v>47</v>
      </c>
      <c r="D5626" t="s">
        <v>25564</v>
      </c>
      <c r="E5626">
        <v>295.37</v>
      </c>
      <c r="F5626">
        <v>40</v>
      </c>
      <c r="G5626" t="s">
        <v>43728</v>
      </c>
      <c r="H5626" t="s">
        <v>13208</v>
      </c>
      <c r="I5626" s="1">
        <v>44927</v>
      </c>
      <c r="J5626" s="1">
        <v>45658</v>
      </c>
      <c r="K5626" t="s">
        <v>25565</v>
      </c>
      <c r="L5626" t="s">
        <v>25566</v>
      </c>
      <c r="M5626" t="s">
        <v>45</v>
      </c>
      <c r="N5626">
        <v>2</v>
      </c>
      <c r="O5626">
        <f>Table1[[#This Row],[Price]]-0.1*Table1[[#This Row],[Price]]</f>
        <v>265.83300000000003</v>
      </c>
      <c r="P5626" s="9">
        <f>(Table1[[#This Row],[Expiration Date]]-Table1[[#This Row],[Manufacturing Date]])/365</f>
        <v>2.0027397260273974</v>
      </c>
      <c r="Q5626" t="str">
        <f>IF(Table1[[#This Row],[Expiration Date]]-J5634&gt;12/31/2024,"not expired","expired")</f>
        <v>not expired</v>
      </c>
      <c r="R5626">
        <f>Table1[[#This Row],[Discounted Price]]*0.95</f>
        <v>252.54135000000002</v>
      </c>
      <c r="S5626">
        <f>Table1[[#This Row],[Discounted Price]]*0.9</f>
        <v>239.24970000000002</v>
      </c>
      <c r="T5626">
        <f>Table1[[#This Row],[Discounted Price]]*0.8</f>
        <v>212.66640000000004</v>
      </c>
      <c r="U5626">
        <f>Table1[[#This Row],[Price]]*0.52</f>
        <v>153.5924</v>
      </c>
      <c r="V5626">
        <f>(Table1[[#This Row],[Price]]-Table1[[#This Row],[Scrap value]])/2</f>
        <v>70.888800000000003</v>
      </c>
    </row>
    <row r="5627" spans="1:22" x14ac:dyDescent="0.25">
      <c r="A5627" t="s">
        <v>25567</v>
      </c>
      <c r="B5627" t="s">
        <v>29</v>
      </c>
      <c r="C5627" t="s">
        <v>47</v>
      </c>
      <c r="D5627" t="s">
        <v>25568</v>
      </c>
      <c r="E5627">
        <v>277.36</v>
      </c>
      <c r="F5627">
        <v>96</v>
      </c>
      <c r="G5627" t="s">
        <v>43728</v>
      </c>
      <c r="H5627" t="s">
        <v>922</v>
      </c>
      <c r="I5627" s="1">
        <v>45137</v>
      </c>
      <c r="J5627" s="1">
        <v>45292</v>
      </c>
      <c r="K5627" t="s">
        <v>25569</v>
      </c>
      <c r="L5627" t="s">
        <v>25570</v>
      </c>
      <c r="M5627" t="s">
        <v>45</v>
      </c>
      <c r="N5627">
        <v>5</v>
      </c>
      <c r="O5627">
        <f>Table1[[#This Row],[Price]]-0.1*Table1[[#This Row],[Price]]</f>
        <v>249.62400000000002</v>
      </c>
      <c r="P5627" s="9">
        <f>(Table1[[#This Row],[Expiration Date]]-Table1[[#This Row],[Manufacturing Date]])/365</f>
        <v>0.42465753424657532</v>
      </c>
      <c r="Q5627" t="str">
        <f>IF(Table1[[#This Row],[Expiration Date]]-J5635&gt;12/31/2024,"not expired","expired")</f>
        <v>expired</v>
      </c>
      <c r="R5627">
        <f>Table1[[#This Row],[Discounted Price]]*0.95</f>
        <v>237.14280000000002</v>
      </c>
      <c r="S5627">
        <f>Table1[[#This Row],[Discounted Price]]*0.9</f>
        <v>224.66160000000002</v>
      </c>
      <c r="T5627">
        <f>Table1[[#This Row],[Discounted Price]]*0.8</f>
        <v>199.69920000000002</v>
      </c>
      <c r="U5627">
        <f>Table1[[#This Row],[Price]]*0.52</f>
        <v>144.22720000000001</v>
      </c>
      <c r="V5627">
        <f>(Table1[[#This Row],[Price]]-Table1[[#This Row],[Scrap value]])/2</f>
        <v>66.566400000000002</v>
      </c>
    </row>
    <row r="5628" spans="1:22" x14ac:dyDescent="0.25">
      <c r="A5628" t="s">
        <v>25571</v>
      </c>
      <c r="B5628" t="s">
        <v>22</v>
      </c>
      <c r="C5628" t="s">
        <v>47</v>
      </c>
      <c r="D5628" t="s">
        <v>25572</v>
      </c>
      <c r="E5628">
        <v>340.55</v>
      </c>
      <c r="F5628">
        <v>4</v>
      </c>
      <c r="G5628" t="s">
        <v>43730</v>
      </c>
      <c r="H5628" t="s">
        <v>3201</v>
      </c>
      <c r="I5628" s="1">
        <v>44927</v>
      </c>
      <c r="J5628" s="1">
        <v>45658</v>
      </c>
      <c r="K5628" t="s">
        <v>25573</v>
      </c>
      <c r="L5628" t="s">
        <v>25574</v>
      </c>
      <c r="M5628" t="s">
        <v>27</v>
      </c>
      <c r="N5628">
        <v>2</v>
      </c>
      <c r="O5628">
        <f>Table1[[#This Row],[Price]]-0.1*Table1[[#This Row],[Price]]</f>
        <v>306.495</v>
      </c>
      <c r="P5628" s="9">
        <f>(Table1[[#This Row],[Expiration Date]]-Table1[[#This Row],[Manufacturing Date]])/365</f>
        <v>2.0027397260273974</v>
      </c>
      <c r="Q5628" t="str">
        <f>IF(Table1[[#This Row],[Expiration Date]]-J5636&gt;12/31/2024,"not expired","expired")</f>
        <v>not expired</v>
      </c>
      <c r="R5628">
        <f>Table1[[#This Row],[Discounted Price]]*0.95</f>
        <v>291.17025000000001</v>
      </c>
      <c r="S5628">
        <f>Table1[[#This Row],[Discounted Price]]*0.9</f>
        <v>275.84550000000002</v>
      </c>
      <c r="T5628">
        <f>Table1[[#This Row],[Discounted Price]]*0.8</f>
        <v>245.19600000000003</v>
      </c>
      <c r="U5628">
        <f>Table1[[#This Row],[Price]]*0.52</f>
        <v>177.08600000000001</v>
      </c>
      <c r="V5628">
        <f>(Table1[[#This Row],[Price]]-Table1[[#This Row],[Scrap value]])/2</f>
        <v>81.731999999999999</v>
      </c>
    </row>
    <row r="5629" spans="1:22" x14ac:dyDescent="0.25">
      <c r="A5629" t="s">
        <v>25575</v>
      </c>
      <c r="B5629" t="s">
        <v>22</v>
      </c>
      <c r="C5629" t="s">
        <v>47</v>
      </c>
      <c r="D5629" t="s">
        <v>25576</v>
      </c>
      <c r="E5629">
        <v>209.38</v>
      </c>
      <c r="F5629">
        <v>77</v>
      </c>
      <c r="G5629" t="s">
        <v>43728</v>
      </c>
      <c r="H5629" t="s">
        <v>25577</v>
      </c>
      <c r="I5629" s="1">
        <v>45137</v>
      </c>
      <c r="J5629" s="1">
        <v>46023</v>
      </c>
      <c r="K5629" t="s">
        <v>25578</v>
      </c>
      <c r="L5629" t="s">
        <v>25579</v>
      </c>
      <c r="M5629" t="s">
        <v>45</v>
      </c>
      <c r="N5629">
        <v>5</v>
      </c>
      <c r="O5629">
        <f>Table1[[#This Row],[Price]]-0.1*Table1[[#This Row],[Price]]</f>
        <v>188.44200000000001</v>
      </c>
      <c r="P5629" s="9">
        <f>(Table1[[#This Row],[Expiration Date]]-Table1[[#This Row],[Manufacturing Date]])/365</f>
        <v>2.4273972602739726</v>
      </c>
      <c r="Q5629" t="str">
        <f>IF(Table1[[#This Row],[Expiration Date]]-J5637&gt;12/31/2024,"not expired","expired")</f>
        <v>expired</v>
      </c>
      <c r="R5629">
        <f>Table1[[#This Row],[Discounted Price]]*0.95</f>
        <v>179.01990000000001</v>
      </c>
      <c r="S5629">
        <f>Table1[[#This Row],[Discounted Price]]*0.9</f>
        <v>169.59780000000001</v>
      </c>
      <c r="T5629">
        <f>Table1[[#This Row],[Discounted Price]]*0.8</f>
        <v>150.75360000000001</v>
      </c>
      <c r="U5629">
        <f>Table1[[#This Row],[Price]]*0.52</f>
        <v>108.8776</v>
      </c>
      <c r="V5629">
        <f>(Table1[[#This Row],[Price]]-Table1[[#This Row],[Scrap value]])/2</f>
        <v>50.251199999999997</v>
      </c>
    </row>
    <row r="5630" spans="1:22" x14ac:dyDescent="0.25">
      <c r="A5630" t="s">
        <v>25580</v>
      </c>
      <c r="B5630" t="s">
        <v>35</v>
      </c>
      <c r="C5630" t="s">
        <v>47</v>
      </c>
      <c r="D5630" t="s">
        <v>25581</v>
      </c>
      <c r="E5630">
        <v>472.19</v>
      </c>
      <c r="F5630">
        <v>18</v>
      </c>
      <c r="G5630" t="s">
        <v>43730</v>
      </c>
      <c r="H5630" t="s">
        <v>14282</v>
      </c>
      <c r="I5630" s="1">
        <v>45137</v>
      </c>
      <c r="J5630" s="1">
        <v>45292</v>
      </c>
      <c r="K5630" t="s">
        <v>25582</v>
      </c>
      <c r="L5630" t="s">
        <v>25583</v>
      </c>
      <c r="M5630" t="s">
        <v>27</v>
      </c>
      <c r="N5630">
        <v>5</v>
      </c>
      <c r="O5630">
        <f>Table1[[#This Row],[Price]]-0.1*Table1[[#This Row],[Price]]</f>
        <v>424.971</v>
      </c>
      <c r="P5630" s="9">
        <f>(Table1[[#This Row],[Expiration Date]]-Table1[[#This Row],[Manufacturing Date]])/365</f>
        <v>0.42465753424657532</v>
      </c>
      <c r="Q5630" t="str">
        <f>IF(Table1[[#This Row],[Expiration Date]]-J5638&gt;12/31/2024,"not expired","expired")</f>
        <v>expired</v>
      </c>
      <c r="R5630">
        <f>Table1[[#This Row],[Discounted Price]]*0.95</f>
        <v>403.72244999999998</v>
      </c>
      <c r="S5630">
        <f>Table1[[#This Row],[Discounted Price]]*0.9</f>
        <v>382.47390000000001</v>
      </c>
      <c r="T5630">
        <f>Table1[[#This Row],[Discounted Price]]*0.8</f>
        <v>339.97680000000003</v>
      </c>
      <c r="U5630">
        <f>Table1[[#This Row],[Price]]*0.52</f>
        <v>245.53880000000001</v>
      </c>
      <c r="V5630">
        <f>(Table1[[#This Row],[Price]]-Table1[[#This Row],[Scrap value]])/2</f>
        <v>113.32559999999999</v>
      </c>
    </row>
    <row r="5631" spans="1:22" x14ac:dyDescent="0.25">
      <c r="A5631" t="s">
        <v>25584</v>
      </c>
      <c r="B5631" t="s">
        <v>15</v>
      </c>
      <c r="C5631" t="s">
        <v>47</v>
      </c>
      <c r="D5631" t="s">
        <v>25585</v>
      </c>
      <c r="E5631">
        <v>120.73</v>
      </c>
      <c r="F5631">
        <v>35</v>
      </c>
      <c r="G5631" t="s">
        <v>43730</v>
      </c>
      <c r="H5631" t="s">
        <v>9298</v>
      </c>
      <c r="I5631" s="1">
        <v>45000</v>
      </c>
      <c r="J5631" s="1">
        <v>46023</v>
      </c>
      <c r="K5631" t="s">
        <v>25586</v>
      </c>
      <c r="L5631" t="s">
        <v>25587</v>
      </c>
      <c r="M5631" t="s">
        <v>27</v>
      </c>
      <c r="N5631">
        <v>3</v>
      </c>
      <c r="O5631">
        <f>Table1[[#This Row],[Price]]-0.1*Table1[[#This Row],[Price]]</f>
        <v>108.65700000000001</v>
      </c>
      <c r="P5631" s="9">
        <f>(Table1[[#This Row],[Expiration Date]]-Table1[[#This Row],[Manufacturing Date]])/365</f>
        <v>2.8027397260273972</v>
      </c>
      <c r="Q5631" t="str">
        <f>IF(Table1[[#This Row],[Expiration Date]]-J5639&gt;12/31/2024,"not expired","expired")</f>
        <v>not expired</v>
      </c>
      <c r="R5631">
        <f>Table1[[#This Row],[Discounted Price]]*0.95</f>
        <v>103.22415000000001</v>
      </c>
      <c r="S5631">
        <f>Table1[[#This Row],[Discounted Price]]*0.9</f>
        <v>97.791300000000007</v>
      </c>
      <c r="T5631">
        <f>Table1[[#This Row],[Discounted Price]]*0.8</f>
        <v>86.925600000000017</v>
      </c>
      <c r="U5631">
        <f>Table1[[#This Row],[Price]]*0.52</f>
        <v>62.779600000000002</v>
      </c>
      <c r="V5631">
        <f>(Table1[[#This Row],[Price]]-Table1[[#This Row],[Scrap value]])/2</f>
        <v>28.975200000000001</v>
      </c>
    </row>
    <row r="5632" spans="1:22" x14ac:dyDescent="0.25">
      <c r="A5632" t="s">
        <v>25588</v>
      </c>
      <c r="B5632" t="s">
        <v>35</v>
      </c>
      <c r="C5632" t="s">
        <v>47</v>
      </c>
      <c r="D5632" t="s">
        <v>25589</v>
      </c>
      <c r="E5632">
        <v>422.62</v>
      </c>
      <c r="F5632">
        <v>16</v>
      </c>
      <c r="G5632" t="s">
        <v>43729</v>
      </c>
      <c r="H5632" t="s">
        <v>9057</v>
      </c>
      <c r="I5632" s="1">
        <v>45137</v>
      </c>
      <c r="J5632" s="1">
        <v>45658</v>
      </c>
      <c r="K5632" t="s">
        <v>25590</v>
      </c>
      <c r="L5632" t="s">
        <v>25591</v>
      </c>
      <c r="M5632" t="s">
        <v>27</v>
      </c>
      <c r="N5632">
        <v>3</v>
      </c>
      <c r="O5632">
        <f>Table1[[#This Row],[Price]]-0.1*Table1[[#This Row],[Price]]</f>
        <v>380.358</v>
      </c>
      <c r="P5632" s="9">
        <f>(Table1[[#This Row],[Expiration Date]]-Table1[[#This Row],[Manufacturing Date]])/365</f>
        <v>1.4273972602739726</v>
      </c>
      <c r="Q5632" t="str">
        <f>IF(Table1[[#This Row],[Expiration Date]]-J5640&gt;12/31/2024,"not expired","expired")</f>
        <v>expired</v>
      </c>
      <c r="R5632">
        <f>Table1[[#This Row],[Discounted Price]]*0.95</f>
        <v>361.34010000000001</v>
      </c>
      <c r="S5632">
        <f>Table1[[#This Row],[Discounted Price]]*0.9</f>
        <v>342.32220000000001</v>
      </c>
      <c r="T5632">
        <f>Table1[[#This Row],[Discounted Price]]*0.8</f>
        <v>304.28640000000001</v>
      </c>
      <c r="U5632">
        <f>Table1[[#This Row],[Price]]*0.52</f>
        <v>219.76240000000001</v>
      </c>
      <c r="V5632">
        <f>(Table1[[#This Row],[Price]]-Table1[[#This Row],[Scrap value]])/2</f>
        <v>101.4288</v>
      </c>
    </row>
    <row r="5633" spans="1:22" x14ac:dyDescent="0.25">
      <c r="A5633" t="s">
        <v>25592</v>
      </c>
      <c r="B5633" t="s">
        <v>15</v>
      </c>
      <c r="C5633" t="s">
        <v>47</v>
      </c>
      <c r="D5633" t="s">
        <v>25593</v>
      </c>
      <c r="E5633">
        <v>192.25</v>
      </c>
      <c r="F5633">
        <v>87</v>
      </c>
      <c r="G5633" t="s">
        <v>43730</v>
      </c>
      <c r="H5633" t="s">
        <v>25594</v>
      </c>
      <c r="I5633" s="1">
        <v>44927</v>
      </c>
      <c r="J5633" s="1">
        <v>45292</v>
      </c>
      <c r="K5633" t="s">
        <v>25595</v>
      </c>
      <c r="L5633" t="s">
        <v>25596</v>
      </c>
      <c r="M5633" t="s">
        <v>27</v>
      </c>
      <c r="N5633">
        <v>1</v>
      </c>
      <c r="O5633">
        <f>Table1[[#This Row],[Price]]-0.1*Table1[[#This Row],[Price]]</f>
        <v>173.02500000000001</v>
      </c>
      <c r="P5633" s="9">
        <f>(Table1[[#This Row],[Expiration Date]]-Table1[[#This Row],[Manufacturing Date]])/365</f>
        <v>1</v>
      </c>
      <c r="Q5633" t="str">
        <f>IF(Table1[[#This Row],[Expiration Date]]-J5641&gt;12/31/2024,"not expired","expired")</f>
        <v>expired</v>
      </c>
      <c r="R5633">
        <f>Table1[[#This Row],[Discounted Price]]*0.95</f>
        <v>164.37375</v>
      </c>
      <c r="S5633">
        <f>Table1[[#This Row],[Discounted Price]]*0.9</f>
        <v>155.7225</v>
      </c>
      <c r="T5633">
        <f>Table1[[#This Row],[Discounted Price]]*0.8</f>
        <v>138.42000000000002</v>
      </c>
      <c r="U5633">
        <f>Table1[[#This Row],[Price]]*0.52</f>
        <v>99.97</v>
      </c>
      <c r="V5633">
        <f>(Table1[[#This Row],[Price]]-Table1[[#This Row],[Scrap value]])/2</f>
        <v>46.14</v>
      </c>
    </row>
    <row r="5634" spans="1:22" x14ac:dyDescent="0.25">
      <c r="A5634" t="s">
        <v>25597</v>
      </c>
      <c r="B5634" t="s">
        <v>15</v>
      </c>
      <c r="C5634" t="s">
        <v>47</v>
      </c>
      <c r="D5634" t="s">
        <v>25598</v>
      </c>
      <c r="E5634">
        <v>114.77</v>
      </c>
      <c r="F5634">
        <v>50</v>
      </c>
      <c r="G5634" t="s">
        <v>43730</v>
      </c>
      <c r="H5634" t="s">
        <v>10779</v>
      </c>
      <c r="I5634" s="1">
        <v>45000</v>
      </c>
      <c r="J5634" s="1">
        <v>45292</v>
      </c>
      <c r="K5634" t="s">
        <v>25599</v>
      </c>
      <c r="L5634" t="s">
        <v>25600</v>
      </c>
      <c r="M5634" t="s">
        <v>20</v>
      </c>
      <c r="N5634">
        <v>5</v>
      </c>
      <c r="O5634">
        <f>Table1[[#This Row],[Price]]-0.1*Table1[[#This Row],[Price]]</f>
        <v>103.29299999999999</v>
      </c>
      <c r="P5634" s="9">
        <f>(Table1[[#This Row],[Expiration Date]]-Table1[[#This Row],[Manufacturing Date]])/365</f>
        <v>0.8</v>
      </c>
      <c r="Q5634" t="str">
        <f>IF(Table1[[#This Row],[Expiration Date]]-J5642&gt;12/31/2024,"not expired","expired")</f>
        <v>expired</v>
      </c>
      <c r="R5634">
        <f>Table1[[#This Row],[Discounted Price]]*0.95</f>
        <v>98.128349999999983</v>
      </c>
      <c r="S5634">
        <f>Table1[[#This Row],[Discounted Price]]*0.9</f>
        <v>92.963699999999989</v>
      </c>
      <c r="T5634">
        <f>Table1[[#This Row],[Discounted Price]]*0.8</f>
        <v>82.634399999999999</v>
      </c>
      <c r="U5634">
        <f>Table1[[#This Row],[Price]]*0.52</f>
        <v>59.680399999999999</v>
      </c>
      <c r="V5634">
        <f>(Table1[[#This Row],[Price]]-Table1[[#This Row],[Scrap value]])/2</f>
        <v>27.544799999999999</v>
      </c>
    </row>
    <row r="5635" spans="1:22" x14ac:dyDescent="0.25">
      <c r="A5635" t="s">
        <v>25601</v>
      </c>
      <c r="B5635" t="s">
        <v>15</v>
      </c>
      <c r="C5635" t="s">
        <v>47</v>
      </c>
      <c r="D5635" t="s">
        <v>25602</v>
      </c>
      <c r="E5635">
        <v>44.09</v>
      </c>
      <c r="F5635">
        <v>71</v>
      </c>
      <c r="G5635" t="s">
        <v>43728</v>
      </c>
      <c r="H5635" t="s">
        <v>3605</v>
      </c>
      <c r="I5635" s="1">
        <v>44927</v>
      </c>
      <c r="J5635" s="1">
        <v>45292</v>
      </c>
      <c r="K5635" t="s">
        <v>25603</v>
      </c>
      <c r="L5635" t="s">
        <v>25604</v>
      </c>
      <c r="M5635" t="s">
        <v>45</v>
      </c>
      <c r="N5635">
        <v>2</v>
      </c>
      <c r="O5635">
        <f>Table1[[#This Row],[Price]]-0.1*Table1[[#This Row],[Price]]</f>
        <v>39.681000000000004</v>
      </c>
      <c r="P5635" s="9">
        <f>(Table1[[#This Row],[Expiration Date]]-Table1[[#This Row],[Manufacturing Date]])/365</f>
        <v>1</v>
      </c>
      <c r="Q5635" t="str">
        <f>IF(Table1[[#This Row],[Expiration Date]]-J5643&gt;12/31/2024,"not expired","expired")</f>
        <v>expired</v>
      </c>
      <c r="R5635">
        <f>Table1[[#This Row],[Discounted Price]]*0.95</f>
        <v>37.696950000000001</v>
      </c>
      <c r="S5635">
        <f>Table1[[#This Row],[Discounted Price]]*0.9</f>
        <v>35.712900000000005</v>
      </c>
      <c r="T5635">
        <f>Table1[[#This Row],[Discounted Price]]*0.8</f>
        <v>31.744800000000005</v>
      </c>
      <c r="U5635">
        <f>Table1[[#This Row],[Price]]*0.52</f>
        <v>22.926800000000004</v>
      </c>
      <c r="V5635">
        <f>(Table1[[#This Row],[Price]]-Table1[[#This Row],[Scrap value]])/2</f>
        <v>10.5816</v>
      </c>
    </row>
    <row r="5636" spans="1:22" x14ac:dyDescent="0.25">
      <c r="A5636" t="s">
        <v>25605</v>
      </c>
      <c r="B5636" t="s">
        <v>35</v>
      </c>
      <c r="C5636" t="s">
        <v>47</v>
      </c>
      <c r="D5636" t="s">
        <v>25606</v>
      </c>
      <c r="E5636">
        <v>233.03</v>
      </c>
      <c r="F5636">
        <v>47</v>
      </c>
      <c r="G5636" t="s">
        <v>43730</v>
      </c>
      <c r="H5636" t="s">
        <v>25607</v>
      </c>
      <c r="I5636" s="1">
        <v>44927</v>
      </c>
      <c r="J5636" s="1">
        <v>45292</v>
      </c>
      <c r="K5636" t="s">
        <v>25608</v>
      </c>
      <c r="L5636" t="s">
        <v>25609</v>
      </c>
      <c r="M5636" t="s">
        <v>45</v>
      </c>
      <c r="N5636">
        <v>4</v>
      </c>
      <c r="O5636">
        <f>Table1[[#This Row],[Price]]-0.1*Table1[[#This Row],[Price]]</f>
        <v>209.727</v>
      </c>
      <c r="P5636" s="9">
        <f>(Table1[[#This Row],[Expiration Date]]-Table1[[#This Row],[Manufacturing Date]])/365</f>
        <v>1</v>
      </c>
      <c r="Q5636" t="str">
        <f>IF(Table1[[#This Row],[Expiration Date]]-J5644&gt;12/31/2024,"not expired","expired")</f>
        <v>expired</v>
      </c>
      <c r="R5636">
        <f>Table1[[#This Row],[Discounted Price]]*0.95</f>
        <v>199.24064999999999</v>
      </c>
      <c r="S5636">
        <f>Table1[[#This Row],[Discounted Price]]*0.9</f>
        <v>188.7543</v>
      </c>
      <c r="T5636">
        <f>Table1[[#This Row],[Discounted Price]]*0.8</f>
        <v>167.78160000000003</v>
      </c>
      <c r="U5636">
        <f>Table1[[#This Row],[Price]]*0.52</f>
        <v>121.1756</v>
      </c>
      <c r="V5636">
        <f>(Table1[[#This Row],[Price]]-Table1[[#This Row],[Scrap value]])/2</f>
        <v>55.927199999999999</v>
      </c>
    </row>
    <row r="5637" spans="1:22" x14ac:dyDescent="0.25">
      <c r="A5637" t="s">
        <v>25610</v>
      </c>
      <c r="B5637" t="s">
        <v>29</v>
      </c>
      <c r="C5637" t="s">
        <v>47</v>
      </c>
      <c r="D5637" t="s">
        <v>25611</v>
      </c>
      <c r="E5637">
        <v>93.56</v>
      </c>
      <c r="F5637">
        <v>14</v>
      </c>
      <c r="G5637" t="s">
        <v>43730</v>
      </c>
      <c r="H5637" t="s">
        <v>24240</v>
      </c>
      <c r="I5637" s="1">
        <v>45137</v>
      </c>
      <c r="J5637" s="1">
        <v>46023</v>
      </c>
      <c r="K5637" t="s">
        <v>25612</v>
      </c>
      <c r="L5637" t="s">
        <v>25613</v>
      </c>
      <c r="M5637" t="s">
        <v>27</v>
      </c>
      <c r="N5637">
        <v>3</v>
      </c>
      <c r="O5637">
        <f>Table1[[#This Row],[Price]]-0.1*Table1[[#This Row],[Price]]</f>
        <v>84.204000000000008</v>
      </c>
      <c r="P5637" s="9">
        <f>(Table1[[#This Row],[Expiration Date]]-Table1[[#This Row],[Manufacturing Date]])/365</f>
        <v>2.4273972602739726</v>
      </c>
      <c r="Q5637" t="str">
        <f>IF(Table1[[#This Row],[Expiration Date]]-J5645&gt;12/31/2024,"not expired","expired")</f>
        <v>not expired</v>
      </c>
      <c r="R5637">
        <f>Table1[[#This Row],[Discounted Price]]*0.95</f>
        <v>79.993800000000007</v>
      </c>
      <c r="S5637">
        <f>Table1[[#This Row],[Discounted Price]]*0.9</f>
        <v>75.783600000000007</v>
      </c>
      <c r="T5637">
        <f>Table1[[#This Row],[Discounted Price]]*0.8</f>
        <v>67.363200000000006</v>
      </c>
      <c r="U5637">
        <f>Table1[[#This Row],[Price]]*0.52</f>
        <v>48.651200000000003</v>
      </c>
      <c r="V5637">
        <f>(Table1[[#This Row],[Price]]-Table1[[#This Row],[Scrap value]])/2</f>
        <v>22.4544</v>
      </c>
    </row>
    <row r="5638" spans="1:22" x14ac:dyDescent="0.25">
      <c r="A5638" t="s">
        <v>25614</v>
      </c>
      <c r="B5638" t="s">
        <v>29</v>
      </c>
      <c r="C5638" t="s">
        <v>47</v>
      </c>
      <c r="D5638" t="s">
        <v>25615</v>
      </c>
      <c r="E5638">
        <v>405.38</v>
      </c>
      <c r="F5638">
        <v>8</v>
      </c>
      <c r="G5638" t="s">
        <v>43728</v>
      </c>
      <c r="H5638" t="s">
        <v>25616</v>
      </c>
      <c r="I5638" s="1">
        <v>45137</v>
      </c>
      <c r="J5638" s="1">
        <v>45292</v>
      </c>
      <c r="K5638" t="s">
        <v>25617</v>
      </c>
      <c r="L5638" t="s">
        <v>25618</v>
      </c>
      <c r="M5638" t="s">
        <v>27</v>
      </c>
      <c r="N5638">
        <v>4</v>
      </c>
      <c r="O5638">
        <f>Table1[[#This Row],[Price]]-0.1*Table1[[#This Row],[Price]]</f>
        <v>364.84199999999998</v>
      </c>
      <c r="P5638" s="9">
        <f>(Table1[[#This Row],[Expiration Date]]-Table1[[#This Row],[Manufacturing Date]])/365</f>
        <v>0.42465753424657532</v>
      </c>
      <c r="Q5638" t="str">
        <f>IF(Table1[[#This Row],[Expiration Date]]-J5646&gt;12/31/2024,"not expired","expired")</f>
        <v>expired</v>
      </c>
      <c r="R5638">
        <f>Table1[[#This Row],[Discounted Price]]*0.95</f>
        <v>346.59989999999999</v>
      </c>
      <c r="S5638">
        <f>Table1[[#This Row],[Discounted Price]]*0.9</f>
        <v>328.3578</v>
      </c>
      <c r="T5638">
        <f>Table1[[#This Row],[Discounted Price]]*0.8</f>
        <v>291.87360000000001</v>
      </c>
      <c r="U5638">
        <f>Table1[[#This Row],[Price]]*0.52</f>
        <v>210.79760000000002</v>
      </c>
      <c r="V5638">
        <f>(Table1[[#This Row],[Price]]-Table1[[#This Row],[Scrap value]])/2</f>
        <v>97.291199999999989</v>
      </c>
    </row>
    <row r="5639" spans="1:22" x14ac:dyDescent="0.25">
      <c r="A5639" t="s">
        <v>25619</v>
      </c>
      <c r="B5639" t="s">
        <v>29</v>
      </c>
      <c r="C5639" t="s">
        <v>47</v>
      </c>
      <c r="D5639" t="s">
        <v>25620</v>
      </c>
      <c r="E5639">
        <v>181.25</v>
      </c>
      <c r="F5639">
        <v>77</v>
      </c>
      <c r="G5639" t="s">
        <v>43729</v>
      </c>
      <c r="H5639" t="s">
        <v>13007</v>
      </c>
      <c r="I5639" s="1">
        <v>45137</v>
      </c>
      <c r="J5639" s="1">
        <v>45292</v>
      </c>
      <c r="K5639" t="s">
        <v>25621</v>
      </c>
      <c r="L5639" t="s">
        <v>25622</v>
      </c>
      <c r="M5639" t="s">
        <v>20</v>
      </c>
      <c r="N5639">
        <v>3</v>
      </c>
      <c r="O5639">
        <f>Table1[[#This Row],[Price]]-0.1*Table1[[#This Row],[Price]]</f>
        <v>163.125</v>
      </c>
      <c r="P5639" s="9">
        <f>(Table1[[#This Row],[Expiration Date]]-Table1[[#This Row],[Manufacturing Date]])/365</f>
        <v>0.42465753424657532</v>
      </c>
      <c r="Q5639" t="str">
        <f>IF(Table1[[#This Row],[Expiration Date]]-J5647&gt;12/31/2024,"not expired","expired")</f>
        <v>expired</v>
      </c>
      <c r="R5639">
        <f>Table1[[#This Row],[Discounted Price]]*0.95</f>
        <v>154.96875</v>
      </c>
      <c r="S5639">
        <f>Table1[[#This Row],[Discounted Price]]*0.9</f>
        <v>146.8125</v>
      </c>
      <c r="T5639">
        <f>Table1[[#This Row],[Discounted Price]]*0.8</f>
        <v>130.5</v>
      </c>
      <c r="U5639">
        <f>Table1[[#This Row],[Price]]*0.52</f>
        <v>94.25</v>
      </c>
      <c r="V5639">
        <f>(Table1[[#This Row],[Price]]-Table1[[#This Row],[Scrap value]])/2</f>
        <v>43.5</v>
      </c>
    </row>
    <row r="5640" spans="1:22" x14ac:dyDescent="0.25">
      <c r="A5640" t="s">
        <v>25623</v>
      </c>
      <c r="B5640" t="s">
        <v>22</v>
      </c>
      <c r="C5640" t="s">
        <v>47</v>
      </c>
      <c r="D5640" t="s">
        <v>25624</v>
      </c>
      <c r="E5640">
        <v>351.6</v>
      </c>
      <c r="F5640">
        <v>86</v>
      </c>
      <c r="G5640" t="s">
        <v>43729</v>
      </c>
      <c r="H5640" t="s">
        <v>21867</v>
      </c>
      <c r="I5640" s="1">
        <v>44927</v>
      </c>
      <c r="J5640" s="1">
        <v>45658</v>
      </c>
      <c r="K5640" t="s">
        <v>25625</v>
      </c>
      <c r="L5640" t="s">
        <v>25626</v>
      </c>
      <c r="M5640" t="s">
        <v>27</v>
      </c>
      <c r="N5640">
        <v>1</v>
      </c>
      <c r="O5640">
        <f>Table1[[#This Row],[Price]]-0.1*Table1[[#This Row],[Price]]</f>
        <v>316.44</v>
      </c>
      <c r="P5640" s="9">
        <f>(Table1[[#This Row],[Expiration Date]]-Table1[[#This Row],[Manufacturing Date]])/365</f>
        <v>2.0027397260273974</v>
      </c>
      <c r="Q5640" t="str">
        <f>IF(Table1[[#This Row],[Expiration Date]]-J5648&gt;12/31/2024,"not expired","expired")</f>
        <v>expired</v>
      </c>
      <c r="R5640">
        <f>Table1[[#This Row],[Discounted Price]]*0.95</f>
        <v>300.61799999999999</v>
      </c>
      <c r="S5640">
        <f>Table1[[#This Row],[Discounted Price]]*0.9</f>
        <v>284.79599999999999</v>
      </c>
      <c r="T5640">
        <f>Table1[[#This Row],[Discounted Price]]*0.8</f>
        <v>253.15200000000002</v>
      </c>
      <c r="U5640">
        <f>Table1[[#This Row],[Price]]*0.52</f>
        <v>182.83200000000002</v>
      </c>
      <c r="V5640">
        <f>(Table1[[#This Row],[Price]]-Table1[[#This Row],[Scrap value]])/2</f>
        <v>84.384</v>
      </c>
    </row>
    <row r="5641" spans="1:22" x14ac:dyDescent="0.25">
      <c r="A5641" t="s">
        <v>25627</v>
      </c>
      <c r="B5641" t="s">
        <v>29</v>
      </c>
      <c r="C5641" t="s">
        <v>47</v>
      </c>
      <c r="D5641" t="s">
        <v>25628</v>
      </c>
      <c r="E5641">
        <v>324.31</v>
      </c>
      <c r="F5641">
        <v>38</v>
      </c>
      <c r="G5641" t="s">
        <v>43729</v>
      </c>
      <c r="H5641" t="s">
        <v>8286</v>
      </c>
      <c r="I5641" s="1">
        <v>45137</v>
      </c>
      <c r="J5641" s="1">
        <v>46023</v>
      </c>
      <c r="K5641" t="s">
        <v>25629</v>
      </c>
      <c r="L5641" t="s">
        <v>25630</v>
      </c>
      <c r="M5641" t="s">
        <v>27</v>
      </c>
      <c r="N5641">
        <v>1</v>
      </c>
      <c r="O5641">
        <f>Table1[[#This Row],[Price]]-0.1*Table1[[#This Row],[Price]]</f>
        <v>291.87900000000002</v>
      </c>
      <c r="P5641" s="9">
        <f>(Table1[[#This Row],[Expiration Date]]-Table1[[#This Row],[Manufacturing Date]])/365</f>
        <v>2.4273972602739726</v>
      </c>
      <c r="Q5641" t="str">
        <f>IF(Table1[[#This Row],[Expiration Date]]-J5649&gt;12/31/2024,"not expired","expired")</f>
        <v>not expired</v>
      </c>
      <c r="R5641">
        <f>Table1[[#This Row],[Discounted Price]]*0.95</f>
        <v>277.28505000000001</v>
      </c>
      <c r="S5641">
        <f>Table1[[#This Row],[Discounted Price]]*0.9</f>
        <v>262.69110000000001</v>
      </c>
      <c r="T5641">
        <f>Table1[[#This Row],[Discounted Price]]*0.8</f>
        <v>233.50320000000002</v>
      </c>
      <c r="U5641">
        <f>Table1[[#This Row],[Price]]*0.52</f>
        <v>168.6412</v>
      </c>
      <c r="V5641">
        <f>(Table1[[#This Row],[Price]]-Table1[[#This Row],[Scrap value]])/2</f>
        <v>77.834400000000002</v>
      </c>
    </row>
    <row r="5642" spans="1:22" x14ac:dyDescent="0.25">
      <c r="A5642" t="s">
        <v>25631</v>
      </c>
      <c r="B5642" t="s">
        <v>15</v>
      </c>
      <c r="C5642" t="s">
        <v>47</v>
      </c>
      <c r="D5642" t="s">
        <v>25632</v>
      </c>
      <c r="E5642">
        <v>208.14</v>
      </c>
      <c r="F5642">
        <v>15</v>
      </c>
      <c r="G5642" t="s">
        <v>43729</v>
      </c>
      <c r="H5642" t="s">
        <v>25633</v>
      </c>
      <c r="I5642" s="1">
        <v>45137</v>
      </c>
      <c r="J5642" s="1">
        <v>45658</v>
      </c>
      <c r="K5642" t="s">
        <v>25634</v>
      </c>
      <c r="L5642" t="s">
        <v>25635</v>
      </c>
      <c r="M5642" t="s">
        <v>27</v>
      </c>
      <c r="N5642">
        <v>2</v>
      </c>
      <c r="O5642">
        <f>Table1[[#This Row],[Price]]-0.1*Table1[[#This Row],[Price]]</f>
        <v>187.32599999999999</v>
      </c>
      <c r="P5642" s="9">
        <f>(Table1[[#This Row],[Expiration Date]]-Table1[[#This Row],[Manufacturing Date]])/365</f>
        <v>1.4273972602739726</v>
      </c>
      <c r="Q5642" t="str">
        <f>IF(Table1[[#This Row],[Expiration Date]]-J5650&gt;12/31/2024,"not expired","expired")</f>
        <v>expired</v>
      </c>
      <c r="R5642">
        <f>Table1[[#This Row],[Discounted Price]]*0.95</f>
        <v>177.9597</v>
      </c>
      <c r="S5642">
        <f>Table1[[#This Row],[Discounted Price]]*0.9</f>
        <v>168.5934</v>
      </c>
      <c r="T5642">
        <f>Table1[[#This Row],[Discounted Price]]*0.8</f>
        <v>149.86080000000001</v>
      </c>
      <c r="U5642">
        <f>Table1[[#This Row],[Price]]*0.52</f>
        <v>108.2328</v>
      </c>
      <c r="V5642">
        <f>(Table1[[#This Row],[Price]]-Table1[[#This Row],[Scrap value]])/2</f>
        <v>49.953599999999994</v>
      </c>
    </row>
    <row r="5643" spans="1:22" x14ac:dyDescent="0.25">
      <c r="A5643" t="s">
        <v>25636</v>
      </c>
      <c r="B5643" t="s">
        <v>22</v>
      </c>
      <c r="C5643" t="s">
        <v>47</v>
      </c>
      <c r="D5643" t="s">
        <v>25637</v>
      </c>
      <c r="E5643">
        <v>132.09</v>
      </c>
      <c r="F5643">
        <v>76</v>
      </c>
      <c r="G5643" t="s">
        <v>43728</v>
      </c>
      <c r="H5643" t="s">
        <v>7442</v>
      </c>
      <c r="I5643" s="1">
        <v>45000</v>
      </c>
      <c r="J5643" s="1">
        <v>46023</v>
      </c>
      <c r="K5643" t="s">
        <v>25638</v>
      </c>
      <c r="L5643" t="s">
        <v>25639</v>
      </c>
      <c r="M5643" t="s">
        <v>27</v>
      </c>
      <c r="N5643">
        <v>4</v>
      </c>
      <c r="O5643">
        <f>Table1[[#This Row],[Price]]-0.1*Table1[[#This Row],[Price]]</f>
        <v>118.881</v>
      </c>
      <c r="P5643" s="9">
        <f>(Table1[[#This Row],[Expiration Date]]-Table1[[#This Row],[Manufacturing Date]])/365</f>
        <v>2.8027397260273972</v>
      </c>
      <c r="Q5643" t="str">
        <f>IF(Table1[[#This Row],[Expiration Date]]-J5651&gt;12/31/2024,"not expired","expired")</f>
        <v>expired</v>
      </c>
      <c r="R5643">
        <f>Table1[[#This Row],[Discounted Price]]*0.95</f>
        <v>112.93695</v>
      </c>
      <c r="S5643">
        <f>Table1[[#This Row],[Discounted Price]]*0.9</f>
        <v>106.99290000000001</v>
      </c>
      <c r="T5643">
        <f>Table1[[#This Row],[Discounted Price]]*0.8</f>
        <v>95.104800000000012</v>
      </c>
      <c r="U5643">
        <f>Table1[[#This Row],[Price]]*0.52</f>
        <v>68.686800000000005</v>
      </c>
      <c r="V5643">
        <f>(Table1[[#This Row],[Price]]-Table1[[#This Row],[Scrap value]])/2</f>
        <v>31.701599999999999</v>
      </c>
    </row>
    <row r="5644" spans="1:22" x14ac:dyDescent="0.25">
      <c r="A5644" t="s">
        <v>25640</v>
      </c>
      <c r="B5644" t="s">
        <v>29</v>
      </c>
      <c r="C5644" t="s">
        <v>47</v>
      </c>
      <c r="D5644" t="s">
        <v>25641</v>
      </c>
      <c r="E5644">
        <v>11.8</v>
      </c>
      <c r="F5644">
        <v>66</v>
      </c>
      <c r="G5644" t="s">
        <v>43729</v>
      </c>
      <c r="H5644" t="s">
        <v>25642</v>
      </c>
      <c r="I5644" s="1">
        <v>45137</v>
      </c>
      <c r="J5644" s="1">
        <v>46023</v>
      </c>
      <c r="K5644" t="s">
        <v>25643</v>
      </c>
      <c r="L5644" t="s">
        <v>25644</v>
      </c>
      <c r="M5644" t="s">
        <v>20</v>
      </c>
      <c r="N5644">
        <v>2</v>
      </c>
      <c r="O5644">
        <f>Table1[[#This Row],[Price]]-0.1*Table1[[#This Row],[Price]]</f>
        <v>10.620000000000001</v>
      </c>
      <c r="P5644" s="9">
        <f>(Table1[[#This Row],[Expiration Date]]-Table1[[#This Row],[Manufacturing Date]])/365</f>
        <v>2.4273972602739726</v>
      </c>
      <c r="Q5644" t="str">
        <f>IF(Table1[[#This Row],[Expiration Date]]-J5652&gt;12/31/2024,"not expired","expired")</f>
        <v>not expired</v>
      </c>
      <c r="R5644">
        <f>Table1[[#This Row],[Discounted Price]]*0.95</f>
        <v>10.089</v>
      </c>
      <c r="S5644">
        <f>Table1[[#This Row],[Discounted Price]]*0.9</f>
        <v>9.5580000000000016</v>
      </c>
      <c r="T5644">
        <f>Table1[[#This Row],[Discounted Price]]*0.8</f>
        <v>8.4960000000000004</v>
      </c>
      <c r="U5644">
        <f>Table1[[#This Row],[Price]]*0.52</f>
        <v>6.136000000000001</v>
      </c>
      <c r="V5644">
        <f>(Table1[[#This Row],[Price]]-Table1[[#This Row],[Scrap value]])/2</f>
        <v>2.8319999999999999</v>
      </c>
    </row>
    <row r="5645" spans="1:22" x14ac:dyDescent="0.25">
      <c r="A5645" t="s">
        <v>25645</v>
      </c>
      <c r="B5645" t="s">
        <v>29</v>
      </c>
      <c r="C5645" t="s">
        <v>47</v>
      </c>
      <c r="D5645" t="s">
        <v>25646</v>
      </c>
      <c r="E5645">
        <v>413.04</v>
      </c>
      <c r="F5645">
        <v>11</v>
      </c>
      <c r="G5645" t="s">
        <v>43730</v>
      </c>
      <c r="H5645" t="s">
        <v>8103</v>
      </c>
      <c r="I5645" s="1">
        <v>45137</v>
      </c>
      <c r="J5645" s="1">
        <v>45658</v>
      </c>
      <c r="K5645" t="s">
        <v>25647</v>
      </c>
      <c r="L5645" t="s">
        <v>25648</v>
      </c>
      <c r="M5645" t="s">
        <v>20</v>
      </c>
      <c r="N5645">
        <v>5</v>
      </c>
      <c r="O5645">
        <f>Table1[[#This Row],[Price]]-0.1*Table1[[#This Row],[Price]]</f>
        <v>371.73599999999999</v>
      </c>
      <c r="P5645" s="9">
        <f>(Table1[[#This Row],[Expiration Date]]-Table1[[#This Row],[Manufacturing Date]])/365</f>
        <v>1.4273972602739726</v>
      </c>
      <c r="Q5645" t="str">
        <f>IF(Table1[[#This Row],[Expiration Date]]-J5653&gt;12/31/2024,"not expired","expired")</f>
        <v>expired</v>
      </c>
      <c r="R5645">
        <f>Table1[[#This Row],[Discounted Price]]*0.95</f>
        <v>353.14919999999995</v>
      </c>
      <c r="S5645">
        <f>Table1[[#This Row],[Discounted Price]]*0.9</f>
        <v>334.56240000000003</v>
      </c>
      <c r="T5645">
        <f>Table1[[#This Row],[Discounted Price]]*0.8</f>
        <v>297.3888</v>
      </c>
      <c r="U5645">
        <f>Table1[[#This Row],[Price]]*0.52</f>
        <v>214.78080000000003</v>
      </c>
      <c r="V5645">
        <f>(Table1[[#This Row],[Price]]-Table1[[#This Row],[Scrap value]])/2</f>
        <v>99.129599999999996</v>
      </c>
    </row>
    <row r="5646" spans="1:22" x14ac:dyDescent="0.25">
      <c r="A5646" t="s">
        <v>25649</v>
      </c>
      <c r="B5646" t="s">
        <v>29</v>
      </c>
      <c r="C5646" t="s">
        <v>47</v>
      </c>
      <c r="D5646" t="s">
        <v>25650</v>
      </c>
      <c r="E5646">
        <v>261.64</v>
      </c>
      <c r="F5646">
        <v>35</v>
      </c>
      <c r="G5646" t="s">
        <v>43728</v>
      </c>
      <c r="H5646" t="s">
        <v>21793</v>
      </c>
      <c r="I5646" s="1">
        <v>45137</v>
      </c>
      <c r="J5646" s="1">
        <v>45292</v>
      </c>
      <c r="K5646" t="s">
        <v>25651</v>
      </c>
      <c r="L5646" t="s">
        <v>25652</v>
      </c>
      <c r="M5646" t="s">
        <v>20</v>
      </c>
      <c r="N5646">
        <v>4</v>
      </c>
      <c r="O5646">
        <f>Table1[[#This Row],[Price]]-0.1*Table1[[#This Row],[Price]]</f>
        <v>235.476</v>
      </c>
      <c r="P5646" s="9">
        <f>(Table1[[#This Row],[Expiration Date]]-Table1[[#This Row],[Manufacturing Date]])/365</f>
        <v>0.42465753424657532</v>
      </c>
      <c r="Q5646" t="str">
        <f>IF(Table1[[#This Row],[Expiration Date]]-J5654&gt;12/31/2024,"not expired","expired")</f>
        <v>expired</v>
      </c>
      <c r="R5646">
        <f>Table1[[#This Row],[Discounted Price]]*0.95</f>
        <v>223.70219999999998</v>
      </c>
      <c r="S5646">
        <f>Table1[[#This Row],[Discounted Price]]*0.9</f>
        <v>211.92840000000001</v>
      </c>
      <c r="T5646">
        <f>Table1[[#This Row],[Discounted Price]]*0.8</f>
        <v>188.38080000000002</v>
      </c>
      <c r="U5646">
        <f>Table1[[#This Row],[Price]]*0.52</f>
        <v>136.05279999999999</v>
      </c>
      <c r="V5646">
        <f>(Table1[[#This Row],[Price]]-Table1[[#This Row],[Scrap value]])/2</f>
        <v>62.793599999999998</v>
      </c>
    </row>
    <row r="5647" spans="1:22" x14ac:dyDescent="0.25">
      <c r="A5647" t="s">
        <v>25653</v>
      </c>
      <c r="B5647" t="s">
        <v>29</v>
      </c>
      <c r="C5647" t="s">
        <v>47</v>
      </c>
      <c r="D5647" t="s">
        <v>25654</v>
      </c>
      <c r="E5647">
        <v>129.28</v>
      </c>
      <c r="F5647">
        <v>51</v>
      </c>
      <c r="G5647" t="s">
        <v>43728</v>
      </c>
      <c r="H5647" t="s">
        <v>25655</v>
      </c>
      <c r="I5647" s="1">
        <v>44927</v>
      </c>
      <c r="J5647" s="1">
        <v>45658</v>
      </c>
      <c r="K5647" t="s">
        <v>25656</v>
      </c>
      <c r="L5647" t="s">
        <v>25657</v>
      </c>
      <c r="M5647" t="s">
        <v>45</v>
      </c>
      <c r="N5647">
        <v>2</v>
      </c>
      <c r="O5647">
        <f>Table1[[#This Row],[Price]]-0.1*Table1[[#This Row],[Price]]</f>
        <v>116.352</v>
      </c>
      <c r="P5647" s="9">
        <f>(Table1[[#This Row],[Expiration Date]]-Table1[[#This Row],[Manufacturing Date]])/365</f>
        <v>2.0027397260273974</v>
      </c>
      <c r="Q5647" t="str">
        <f>IF(Table1[[#This Row],[Expiration Date]]-J5655&gt;12/31/2024,"not expired","expired")</f>
        <v>expired</v>
      </c>
      <c r="R5647">
        <f>Table1[[#This Row],[Discounted Price]]*0.95</f>
        <v>110.53440000000001</v>
      </c>
      <c r="S5647">
        <f>Table1[[#This Row],[Discounted Price]]*0.9</f>
        <v>104.71680000000001</v>
      </c>
      <c r="T5647">
        <f>Table1[[#This Row],[Discounted Price]]*0.8</f>
        <v>93.081600000000009</v>
      </c>
      <c r="U5647">
        <f>Table1[[#This Row],[Price]]*0.52</f>
        <v>67.2256</v>
      </c>
      <c r="V5647">
        <f>(Table1[[#This Row],[Price]]-Table1[[#This Row],[Scrap value]])/2</f>
        <v>31.027200000000001</v>
      </c>
    </row>
    <row r="5648" spans="1:22" x14ac:dyDescent="0.25">
      <c r="A5648" t="s">
        <v>25658</v>
      </c>
      <c r="B5648" t="s">
        <v>22</v>
      </c>
      <c r="C5648" t="s">
        <v>47</v>
      </c>
      <c r="D5648" t="s">
        <v>25659</v>
      </c>
      <c r="E5648">
        <v>100.48</v>
      </c>
      <c r="F5648">
        <v>92</v>
      </c>
      <c r="G5648" t="s">
        <v>43730</v>
      </c>
      <c r="H5648" t="s">
        <v>19261</v>
      </c>
      <c r="I5648" s="1">
        <v>45137</v>
      </c>
      <c r="J5648" s="1">
        <v>46023</v>
      </c>
      <c r="K5648" t="s">
        <v>25660</v>
      </c>
      <c r="L5648" t="s">
        <v>25661</v>
      </c>
      <c r="M5648" t="s">
        <v>45</v>
      </c>
      <c r="N5648">
        <v>2</v>
      </c>
      <c r="O5648">
        <f>Table1[[#This Row],[Price]]-0.1*Table1[[#This Row],[Price]]</f>
        <v>90.432000000000002</v>
      </c>
      <c r="P5648" s="9">
        <f>(Table1[[#This Row],[Expiration Date]]-Table1[[#This Row],[Manufacturing Date]])/365</f>
        <v>2.4273972602739726</v>
      </c>
      <c r="Q5648" t="str">
        <f>IF(Table1[[#This Row],[Expiration Date]]-J5656&gt;12/31/2024,"not expired","expired")</f>
        <v>expired</v>
      </c>
      <c r="R5648">
        <f>Table1[[#This Row],[Discounted Price]]*0.95</f>
        <v>85.910399999999996</v>
      </c>
      <c r="S5648">
        <f>Table1[[#This Row],[Discounted Price]]*0.9</f>
        <v>81.388800000000003</v>
      </c>
      <c r="T5648">
        <f>Table1[[#This Row],[Discounted Price]]*0.8</f>
        <v>72.345600000000005</v>
      </c>
      <c r="U5648">
        <f>Table1[[#This Row],[Price]]*0.52</f>
        <v>52.249600000000001</v>
      </c>
      <c r="V5648">
        <f>(Table1[[#This Row],[Price]]-Table1[[#This Row],[Scrap value]])/2</f>
        <v>24.115200000000002</v>
      </c>
    </row>
    <row r="5649" spans="1:22" x14ac:dyDescent="0.25">
      <c r="A5649" t="s">
        <v>25662</v>
      </c>
      <c r="B5649" t="s">
        <v>29</v>
      </c>
      <c r="C5649" t="s">
        <v>47</v>
      </c>
      <c r="D5649" t="s">
        <v>25663</v>
      </c>
      <c r="E5649">
        <v>161.72999999999999</v>
      </c>
      <c r="F5649">
        <v>52</v>
      </c>
      <c r="G5649" t="s">
        <v>43729</v>
      </c>
      <c r="H5649" t="s">
        <v>20338</v>
      </c>
      <c r="I5649" s="1">
        <v>44927</v>
      </c>
      <c r="J5649" s="1">
        <v>45292</v>
      </c>
      <c r="K5649" t="s">
        <v>25664</v>
      </c>
      <c r="L5649" t="s">
        <v>25665</v>
      </c>
      <c r="M5649" t="s">
        <v>45</v>
      </c>
      <c r="N5649">
        <v>5</v>
      </c>
      <c r="O5649">
        <f>Table1[[#This Row],[Price]]-0.1*Table1[[#This Row],[Price]]</f>
        <v>145.55699999999999</v>
      </c>
      <c r="P5649" s="9">
        <f>(Table1[[#This Row],[Expiration Date]]-Table1[[#This Row],[Manufacturing Date]])/365</f>
        <v>1</v>
      </c>
      <c r="Q5649" t="str">
        <f>IF(Table1[[#This Row],[Expiration Date]]-J5657&gt;12/31/2024,"not expired","expired")</f>
        <v>expired</v>
      </c>
      <c r="R5649">
        <f>Table1[[#This Row],[Discounted Price]]*0.95</f>
        <v>138.27914999999999</v>
      </c>
      <c r="S5649">
        <f>Table1[[#This Row],[Discounted Price]]*0.9</f>
        <v>131.00129999999999</v>
      </c>
      <c r="T5649">
        <f>Table1[[#This Row],[Discounted Price]]*0.8</f>
        <v>116.4456</v>
      </c>
      <c r="U5649">
        <f>Table1[[#This Row],[Price]]*0.52</f>
        <v>84.099599999999995</v>
      </c>
      <c r="V5649">
        <f>(Table1[[#This Row],[Price]]-Table1[[#This Row],[Scrap value]])/2</f>
        <v>38.815199999999997</v>
      </c>
    </row>
    <row r="5650" spans="1:22" x14ac:dyDescent="0.25">
      <c r="A5650" t="s">
        <v>25666</v>
      </c>
      <c r="B5650" t="s">
        <v>29</v>
      </c>
      <c r="C5650" t="s">
        <v>47</v>
      </c>
      <c r="D5650" t="s">
        <v>25667</v>
      </c>
      <c r="E5650">
        <v>239.6</v>
      </c>
      <c r="F5650">
        <v>92</v>
      </c>
      <c r="G5650" t="s">
        <v>43729</v>
      </c>
      <c r="H5650" t="s">
        <v>3580</v>
      </c>
      <c r="I5650" s="1">
        <v>45000</v>
      </c>
      <c r="J5650" s="1">
        <v>45658</v>
      </c>
      <c r="K5650" t="s">
        <v>25668</v>
      </c>
      <c r="L5650" t="s">
        <v>25669</v>
      </c>
      <c r="M5650" t="s">
        <v>20</v>
      </c>
      <c r="N5650">
        <v>2</v>
      </c>
      <c r="O5650">
        <f>Table1[[#This Row],[Price]]-0.1*Table1[[#This Row],[Price]]</f>
        <v>215.64</v>
      </c>
      <c r="P5650" s="9">
        <f>(Table1[[#This Row],[Expiration Date]]-Table1[[#This Row],[Manufacturing Date]])/365</f>
        <v>1.8027397260273972</v>
      </c>
      <c r="Q5650" t="str">
        <f>IF(Table1[[#This Row],[Expiration Date]]-J5658&gt;12/31/2024,"not expired","expired")</f>
        <v>expired</v>
      </c>
      <c r="R5650">
        <f>Table1[[#This Row],[Discounted Price]]*0.95</f>
        <v>204.85799999999998</v>
      </c>
      <c r="S5650">
        <f>Table1[[#This Row],[Discounted Price]]*0.9</f>
        <v>194.07599999999999</v>
      </c>
      <c r="T5650">
        <f>Table1[[#This Row],[Discounted Price]]*0.8</f>
        <v>172.512</v>
      </c>
      <c r="U5650">
        <f>Table1[[#This Row],[Price]]*0.52</f>
        <v>124.592</v>
      </c>
      <c r="V5650">
        <f>(Table1[[#This Row],[Price]]-Table1[[#This Row],[Scrap value]])/2</f>
        <v>57.503999999999998</v>
      </c>
    </row>
    <row r="5651" spans="1:22" x14ac:dyDescent="0.25">
      <c r="A5651" t="s">
        <v>25670</v>
      </c>
      <c r="B5651" t="s">
        <v>35</v>
      </c>
      <c r="C5651" t="s">
        <v>47</v>
      </c>
      <c r="D5651" t="s">
        <v>25671</v>
      </c>
      <c r="E5651">
        <v>357.61</v>
      </c>
      <c r="F5651">
        <v>3</v>
      </c>
      <c r="G5651" t="s">
        <v>43728</v>
      </c>
      <c r="H5651" t="s">
        <v>6055</v>
      </c>
      <c r="I5651" s="1">
        <v>45137</v>
      </c>
      <c r="J5651" s="1">
        <v>46023</v>
      </c>
      <c r="K5651" t="s">
        <v>25672</v>
      </c>
      <c r="L5651" t="s">
        <v>25673</v>
      </c>
      <c r="M5651" t="s">
        <v>45</v>
      </c>
      <c r="N5651">
        <v>1</v>
      </c>
      <c r="O5651">
        <f>Table1[[#This Row],[Price]]-0.1*Table1[[#This Row],[Price]]</f>
        <v>321.84899999999999</v>
      </c>
      <c r="P5651" s="9">
        <f>(Table1[[#This Row],[Expiration Date]]-Table1[[#This Row],[Manufacturing Date]])/365</f>
        <v>2.4273972602739726</v>
      </c>
      <c r="Q5651" t="str">
        <f>IF(Table1[[#This Row],[Expiration Date]]-J5659&gt;12/31/2024,"not expired","expired")</f>
        <v>expired</v>
      </c>
      <c r="R5651">
        <f>Table1[[#This Row],[Discounted Price]]*0.95</f>
        <v>305.75654999999995</v>
      </c>
      <c r="S5651">
        <f>Table1[[#This Row],[Discounted Price]]*0.9</f>
        <v>289.66410000000002</v>
      </c>
      <c r="T5651">
        <f>Table1[[#This Row],[Discounted Price]]*0.8</f>
        <v>257.47919999999999</v>
      </c>
      <c r="U5651">
        <f>Table1[[#This Row],[Price]]*0.52</f>
        <v>185.9572</v>
      </c>
      <c r="V5651">
        <f>(Table1[[#This Row],[Price]]-Table1[[#This Row],[Scrap value]])/2</f>
        <v>85.826400000000007</v>
      </c>
    </row>
    <row r="5652" spans="1:22" x14ac:dyDescent="0.25">
      <c r="A5652" t="s">
        <v>25674</v>
      </c>
      <c r="B5652" t="s">
        <v>35</v>
      </c>
      <c r="C5652" t="s">
        <v>47</v>
      </c>
      <c r="D5652" t="s">
        <v>25675</v>
      </c>
      <c r="E5652">
        <v>141.88</v>
      </c>
      <c r="F5652">
        <v>65</v>
      </c>
      <c r="G5652" t="s">
        <v>43730</v>
      </c>
      <c r="H5652" t="s">
        <v>11677</v>
      </c>
      <c r="I5652" s="1">
        <v>45000</v>
      </c>
      <c r="J5652" s="1">
        <v>45658</v>
      </c>
      <c r="K5652" t="s">
        <v>25676</v>
      </c>
      <c r="L5652" t="s">
        <v>25677</v>
      </c>
      <c r="M5652" t="s">
        <v>27</v>
      </c>
      <c r="N5652">
        <v>3</v>
      </c>
      <c r="O5652">
        <f>Table1[[#This Row],[Price]]-0.1*Table1[[#This Row],[Price]]</f>
        <v>127.69199999999999</v>
      </c>
      <c r="P5652" s="9">
        <f>(Table1[[#This Row],[Expiration Date]]-Table1[[#This Row],[Manufacturing Date]])/365</f>
        <v>1.8027397260273972</v>
      </c>
      <c r="Q5652" t="str">
        <f>IF(Table1[[#This Row],[Expiration Date]]-J5660&gt;12/31/2024,"not expired","expired")</f>
        <v>expired</v>
      </c>
      <c r="R5652">
        <f>Table1[[#This Row],[Discounted Price]]*0.95</f>
        <v>121.30739999999999</v>
      </c>
      <c r="S5652">
        <f>Table1[[#This Row],[Discounted Price]]*0.9</f>
        <v>114.9228</v>
      </c>
      <c r="T5652">
        <f>Table1[[#This Row],[Discounted Price]]*0.8</f>
        <v>102.1536</v>
      </c>
      <c r="U5652">
        <f>Table1[[#This Row],[Price]]*0.52</f>
        <v>73.777600000000007</v>
      </c>
      <c r="V5652">
        <f>(Table1[[#This Row],[Price]]-Table1[[#This Row],[Scrap value]])/2</f>
        <v>34.051199999999994</v>
      </c>
    </row>
    <row r="5653" spans="1:22" x14ac:dyDescent="0.25">
      <c r="A5653" t="s">
        <v>25678</v>
      </c>
      <c r="B5653" t="s">
        <v>35</v>
      </c>
      <c r="C5653" t="s">
        <v>47</v>
      </c>
      <c r="D5653" t="s">
        <v>25679</v>
      </c>
      <c r="E5653">
        <v>37.270000000000003</v>
      </c>
      <c r="F5653">
        <v>77</v>
      </c>
      <c r="G5653" t="s">
        <v>43728</v>
      </c>
      <c r="H5653" t="s">
        <v>6372</v>
      </c>
      <c r="I5653" s="1">
        <v>45137</v>
      </c>
      <c r="J5653" s="1">
        <v>45658</v>
      </c>
      <c r="K5653" t="s">
        <v>25680</v>
      </c>
      <c r="L5653" t="s">
        <v>25681</v>
      </c>
      <c r="M5653" t="s">
        <v>27</v>
      </c>
      <c r="N5653">
        <v>4</v>
      </c>
      <c r="O5653">
        <f>Table1[[#This Row],[Price]]-0.1*Table1[[#This Row],[Price]]</f>
        <v>33.543000000000006</v>
      </c>
      <c r="P5653" s="9">
        <f>(Table1[[#This Row],[Expiration Date]]-Table1[[#This Row],[Manufacturing Date]])/365</f>
        <v>1.4273972602739726</v>
      </c>
      <c r="Q5653" t="str">
        <f>IF(Table1[[#This Row],[Expiration Date]]-J5661&gt;12/31/2024,"not expired","expired")</f>
        <v>not expired</v>
      </c>
      <c r="R5653">
        <f>Table1[[#This Row],[Discounted Price]]*0.95</f>
        <v>31.865850000000005</v>
      </c>
      <c r="S5653">
        <f>Table1[[#This Row],[Discounted Price]]*0.9</f>
        <v>30.188700000000008</v>
      </c>
      <c r="T5653">
        <f>Table1[[#This Row],[Discounted Price]]*0.8</f>
        <v>26.834400000000006</v>
      </c>
      <c r="U5653">
        <f>Table1[[#This Row],[Price]]*0.52</f>
        <v>19.380400000000002</v>
      </c>
      <c r="V5653">
        <f>(Table1[[#This Row],[Price]]-Table1[[#This Row],[Scrap value]])/2</f>
        <v>8.9448000000000008</v>
      </c>
    </row>
    <row r="5654" spans="1:22" x14ac:dyDescent="0.25">
      <c r="A5654" t="s">
        <v>25682</v>
      </c>
      <c r="B5654" t="s">
        <v>29</v>
      </c>
      <c r="C5654" t="s">
        <v>47</v>
      </c>
      <c r="D5654" t="s">
        <v>25683</v>
      </c>
      <c r="E5654">
        <v>23.11</v>
      </c>
      <c r="F5654">
        <v>54</v>
      </c>
      <c r="G5654" t="s">
        <v>43728</v>
      </c>
      <c r="H5654" t="s">
        <v>25684</v>
      </c>
      <c r="I5654" s="1">
        <v>45137</v>
      </c>
      <c r="J5654" s="1">
        <v>45292</v>
      </c>
      <c r="K5654" t="s">
        <v>25685</v>
      </c>
      <c r="L5654" t="s">
        <v>25686</v>
      </c>
      <c r="M5654" t="s">
        <v>45</v>
      </c>
      <c r="N5654">
        <v>1</v>
      </c>
      <c r="O5654">
        <f>Table1[[#This Row],[Price]]-0.1*Table1[[#This Row],[Price]]</f>
        <v>20.798999999999999</v>
      </c>
      <c r="P5654" s="9">
        <f>(Table1[[#This Row],[Expiration Date]]-Table1[[#This Row],[Manufacturing Date]])/365</f>
        <v>0.42465753424657532</v>
      </c>
      <c r="Q5654" t="str">
        <f>IF(Table1[[#This Row],[Expiration Date]]-J5662&gt;12/31/2024,"not expired","expired")</f>
        <v>expired</v>
      </c>
      <c r="R5654">
        <f>Table1[[#This Row],[Discounted Price]]*0.95</f>
        <v>19.759049999999998</v>
      </c>
      <c r="S5654">
        <f>Table1[[#This Row],[Discounted Price]]*0.9</f>
        <v>18.719100000000001</v>
      </c>
      <c r="T5654">
        <f>Table1[[#This Row],[Discounted Price]]*0.8</f>
        <v>16.639199999999999</v>
      </c>
      <c r="U5654">
        <f>Table1[[#This Row],[Price]]*0.52</f>
        <v>12.017200000000001</v>
      </c>
      <c r="V5654">
        <f>(Table1[[#This Row],[Price]]-Table1[[#This Row],[Scrap value]])/2</f>
        <v>5.5463999999999993</v>
      </c>
    </row>
    <row r="5655" spans="1:22" x14ac:dyDescent="0.25">
      <c r="A5655" t="s">
        <v>25687</v>
      </c>
      <c r="B5655" t="s">
        <v>29</v>
      </c>
      <c r="C5655" t="s">
        <v>47</v>
      </c>
      <c r="D5655" t="s">
        <v>25688</v>
      </c>
      <c r="E5655">
        <v>190.05</v>
      </c>
      <c r="F5655">
        <v>64</v>
      </c>
      <c r="G5655" t="s">
        <v>43728</v>
      </c>
      <c r="H5655" t="s">
        <v>18907</v>
      </c>
      <c r="I5655" s="1">
        <v>45137</v>
      </c>
      <c r="J5655" s="1">
        <v>45658</v>
      </c>
      <c r="K5655" t="s">
        <v>25689</v>
      </c>
      <c r="L5655" t="s">
        <v>25690</v>
      </c>
      <c r="M5655" t="s">
        <v>20</v>
      </c>
      <c r="N5655">
        <v>3</v>
      </c>
      <c r="O5655">
        <f>Table1[[#This Row],[Price]]-0.1*Table1[[#This Row],[Price]]</f>
        <v>171.04500000000002</v>
      </c>
      <c r="P5655" s="9">
        <f>(Table1[[#This Row],[Expiration Date]]-Table1[[#This Row],[Manufacturing Date]])/365</f>
        <v>1.4273972602739726</v>
      </c>
      <c r="Q5655" t="str">
        <f>IF(Table1[[#This Row],[Expiration Date]]-J5663&gt;12/31/2024,"not expired","expired")</f>
        <v>not expired</v>
      </c>
      <c r="R5655">
        <f>Table1[[#This Row],[Discounted Price]]*0.95</f>
        <v>162.49275</v>
      </c>
      <c r="S5655">
        <f>Table1[[#This Row],[Discounted Price]]*0.9</f>
        <v>153.94050000000001</v>
      </c>
      <c r="T5655">
        <f>Table1[[#This Row],[Discounted Price]]*0.8</f>
        <v>136.83600000000001</v>
      </c>
      <c r="U5655">
        <f>Table1[[#This Row],[Price]]*0.52</f>
        <v>98.826000000000008</v>
      </c>
      <c r="V5655">
        <f>(Table1[[#This Row],[Price]]-Table1[[#This Row],[Scrap value]])/2</f>
        <v>45.612000000000002</v>
      </c>
    </row>
    <row r="5656" spans="1:22" x14ac:dyDescent="0.25">
      <c r="A5656" t="s">
        <v>25691</v>
      </c>
      <c r="B5656" t="s">
        <v>35</v>
      </c>
      <c r="C5656" t="s">
        <v>47</v>
      </c>
      <c r="D5656" t="s">
        <v>25692</v>
      </c>
      <c r="E5656">
        <v>34.5</v>
      </c>
      <c r="F5656">
        <v>57</v>
      </c>
      <c r="G5656" t="s">
        <v>43730</v>
      </c>
      <c r="H5656" t="s">
        <v>583</v>
      </c>
      <c r="I5656" s="1">
        <v>44927</v>
      </c>
      <c r="J5656" s="1">
        <v>46023</v>
      </c>
      <c r="K5656" t="s">
        <v>25693</v>
      </c>
      <c r="L5656" t="s">
        <v>25694</v>
      </c>
      <c r="M5656" t="s">
        <v>45</v>
      </c>
      <c r="N5656">
        <v>1</v>
      </c>
      <c r="O5656">
        <f>Table1[[#This Row],[Price]]-0.1*Table1[[#This Row],[Price]]</f>
        <v>31.05</v>
      </c>
      <c r="P5656" s="9">
        <f>(Table1[[#This Row],[Expiration Date]]-Table1[[#This Row],[Manufacturing Date]])/365</f>
        <v>3.0027397260273974</v>
      </c>
      <c r="Q5656" t="str">
        <f>IF(Table1[[#This Row],[Expiration Date]]-J5664&gt;12/31/2024,"not expired","expired")</f>
        <v>not expired</v>
      </c>
      <c r="R5656">
        <f>Table1[[#This Row],[Discounted Price]]*0.95</f>
        <v>29.497499999999999</v>
      </c>
      <c r="S5656">
        <f>Table1[[#This Row],[Discounted Price]]*0.9</f>
        <v>27.945</v>
      </c>
      <c r="T5656">
        <f>Table1[[#This Row],[Discounted Price]]*0.8</f>
        <v>24.840000000000003</v>
      </c>
      <c r="U5656">
        <f>Table1[[#This Row],[Price]]*0.52</f>
        <v>17.940000000000001</v>
      </c>
      <c r="V5656">
        <f>(Table1[[#This Row],[Price]]-Table1[[#This Row],[Scrap value]])/2</f>
        <v>8.2799999999999994</v>
      </c>
    </row>
    <row r="5657" spans="1:22" x14ac:dyDescent="0.25">
      <c r="A5657" t="s">
        <v>25695</v>
      </c>
      <c r="B5657" t="s">
        <v>29</v>
      </c>
      <c r="C5657" t="s">
        <v>47</v>
      </c>
      <c r="D5657" t="s">
        <v>25696</v>
      </c>
      <c r="E5657">
        <v>470.41</v>
      </c>
      <c r="F5657">
        <v>70</v>
      </c>
      <c r="G5657" t="s">
        <v>43729</v>
      </c>
      <c r="H5657" t="s">
        <v>7743</v>
      </c>
      <c r="I5657" s="1">
        <v>44927</v>
      </c>
      <c r="J5657" s="1">
        <v>46023</v>
      </c>
      <c r="K5657" t="s">
        <v>25697</v>
      </c>
      <c r="L5657" t="s">
        <v>25698</v>
      </c>
      <c r="M5657" t="s">
        <v>45</v>
      </c>
      <c r="N5657">
        <v>4</v>
      </c>
      <c r="O5657">
        <f>Table1[[#This Row],[Price]]-0.1*Table1[[#This Row],[Price]]</f>
        <v>423.36900000000003</v>
      </c>
      <c r="P5657" s="9">
        <f>(Table1[[#This Row],[Expiration Date]]-Table1[[#This Row],[Manufacturing Date]])/365</f>
        <v>3.0027397260273974</v>
      </c>
      <c r="Q5657" t="str">
        <f>IF(Table1[[#This Row],[Expiration Date]]-J5665&gt;12/31/2024,"not expired","expired")</f>
        <v>not expired</v>
      </c>
      <c r="R5657">
        <f>Table1[[#This Row],[Discounted Price]]*0.95</f>
        <v>402.20055000000002</v>
      </c>
      <c r="S5657">
        <f>Table1[[#This Row],[Discounted Price]]*0.9</f>
        <v>381.03210000000001</v>
      </c>
      <c r="T5657">
        <f>Table1[[#This Row],[Discounted Price]]*0.8</f>
        <v>338.69520000000006</v>
      </c>
      <c r="U5657">
        <f>Table1[[#This Row],[Price]]*0.52</f>
        <v>244.61320000000003</v>
      </c>
      <c r="V5657">
        <f>(Table1[[#This Row],[Price]]-Table1[[#This Row],[Scrap value]])/2</f>
        <v>112.8984</v>
      </c>
    </row>
    <row r="5658" spans="1:22" x14ac:dyDescent="0.25">
      <c r="A5658" t="s">
        <v>25699</v>
      </c>
      <c r="B5658" t="s">
        <v>29</v>
      </c>
      <c r="C5658" t="s">
        <v>47</v>
      </c>
      <c r="D5658" t="s">
        <v>25700</v>
      </c>
      <c r="E5658">
        <v>185.47</v>
      </c>
      <c r="F5658">
        <v>56</v>
      </c>
      <c r="G5658" t="s">
        <v>43729</v>
      </c>
      <c r="H5658" t="s">
        <v>25701</v>
      </c>
      <c r="I5658" s="1">
        <v>45000</v>
      </c>
      <c r="J5658" s="1">
        <v>46023</v>
      </c>
      <c r="K5658" t="s">
        <v>25702</v>
      </c>
      <c r="L5658" t="s">
        <v>25703</v>
      </c>
      <c r="M5658" t="s">
        <v>27</v>
      </c>
      <c r="N5658">
        <v>3</v>
      </c>
      <c r="O5658">
        <f>Table1[[#This Row],[Price]]-0.1*Table1[[#This Row],[Price]]</f>
        <v>166.923</v>
      </c>
      <c r="P5658" s="9">
        <f>(Table1[[#This Row],[Expiration Date]]-Table1[[#This Row],[Manufacturing Date]])/365</f>
        <v>2.8027397260273972</v>
      </c>
      <c r="Q5658" t="str">
        <f>IF(Table1[[#This Row],[Expiration Date]]-J5666&gt;12/31/2024,"not expired","expired")</f>
        <v>expired</v>
      </c>
      <c r="R5658">
        <f>Table1[[#This Row],[Discounted Price]]*0.95</f>
        <v>158.57685000000001</v>
      </c>
      <c r="S5658">
        <f>Table1[[#This Row],[Discounted Price]]*0.9</f>
        <v>150.23070000000001</v>
      </c>
      <c r="T5658">
        <f>Table1[[#This Row],[Discounted Price]]*0.8</f>
        <v>133.5384</v>
      </c>
      <c r="U5658">
        <f>Table1[[#This Row],[Price]]*0.52</f>
        <v>96.444400000000002</v>
      </c>
      <c r="V5658">
        <f>(Table1[[#This Row],[Price]]-Table1[[#This Row],[Scrap value]])/2</f>
        <v>44.512799999999999</v>
      </c>
    </row>
    <row r="5659" spans="1:22" x14ac:dyDescent="0.25">
      <c r="A5659" t="s">
        <v>25704</v>
      </c>
      <c r="B5659" t="s">
        <v>15</v>
      </c>
      <c r="C5659" t="s">
        <v>47</v>
      </c>
      <c r="D5659" t="s">
        <v>25705</v>
      </c>
      <c r="E5659">
        <v>54.54</v>
      </c>
      <c r="F5659">
        <v>73</v>
      </c>
      <c r="G5659" t="s">
        <v>43729</v>
      </c>
      <c r="H5659" t="s">
        <v>12832</v>
      </c>
      <c r="I5659" s="1">
        <v>45000</v>
      </c>
      <c r="J5659" s="1">
        <v>46023</v>
      </c>
      <c r="K5659" t="s">
        <v>25706</v>
      </c>
      <c r="L5659" t="s">
        <v>25707</v>
      </c>
      <c r="M5659" t="s">
        <v>27</v>
      </c>
      <c r="N5659">
        <v>3</v>
      </c>
      <c r="O5659">
        <f>Table1[[#This Row],[Price]]-0.1*Table1[[#This Row],[Price]]</f>
        <v>49.085999999999999</v>
      </c>
      <c r="P5659" s="9">
        <f>(Table1[[#This Row],[Expiration Date]]-Table1[[#This Row],[Manufacturing Date]])/365</f>
        <v>2.8027397260273972</v>
      </c>
      <c r="Q5659" t="str">
        <f>IF(Table1[[#This Row],[Expiration Date]]-J5667&gt;12/31/2024,"not expired","expired")</f>
        <v>not expired</v>
      </c>
      <c r="R5659">
        <f>Table1[[#This Row],[Discounted Price]]*0.95</f>
        <v>46.631699999999995</v>
      </c>
      <c r="S5659">
        <f>Table1[[#This Row],[Discounted Price]]*0.9</f>
        <v>44.177399999999999</v>
      </c>
      <c r="T5659">
        <f>Table1[[#This Row],[Discounted Price]]*0.8</f>
        <v>39.268799999999999</v>
      </c>
      <c r="U5659">
        <f>Table1[[#This Row],[Price]]*0.52</f>
        <v>28.360800000000001</v>
      </c>
      <c r="V5659">
        <f>(Table1[[#This Row],[Price]]-Table1[[#This Row],[Scrap value]])/2</f>
        <v>13.089599999999999</v>
      </c>
    </row>
    <row r="5660" spans="1:22" x14ac:dyDescent="0.25">
      <c r="A5660" t="s">
        <v>25708</v>
      </c>
      <c r="B5660" t="s">
        <v>29</v>
      </c>
      <c r="C5660" t="s">
        <v>47</v>
      </c>
      <c r="D5660" t="s">
        <v>25709</v>
      </c>
      <c r="E5660">
        <v>41.42</v>
      </c>
      <c r="F5660">
        <v>94</v>
      </c>
      <c r="G5660" t="s">
        <v>43729</v>
      </c>
      <c r="H5660" t="s">
        <v>5595</v>
      </c>
      <c r="I5660" s="1">
        <v>45000</v>
      </c>
      <c r="J5660" s="1">
        <v>45658</v>
      </c>
      <c r="K5660" t="s">
        <v>25710</v>
      </c>
      <c r="L5660" t="s">
        <v>25711</v>
      </c>
      <c r="M5660" t="s">
        <v>20</v>
      </c>
      <c r="N5660">
        <v>3</v>
      </c>
      <c r="O5660">
        <f>Table1[[#This Row],[Price]]-0.1*Table1[[#This Row],[Price]]</f>
        <v>37.277999999999999</v>
      </c>
      <c r="P5660" s="9">
        <f>(Table1[[#This Row],[Expiration Date]]-Table1[[#This Row],[Manufacturing Date]])/365</f>
        <v>1.8027397260273972</v>
      </c>
      <c r="Q5660" t="str">
        <f>IF(Table1[[#This Row],[Expiration Date]]-J5668&gt;12/31/2024,"not expired","expired")</f>
        <v>not expired</v>
      </c>
      <c r="R5660">
        <f>Table1[[#This Row],[Discounted Price]]*0.95</f>
        <v>35.414099999999998</v>
      </c>
      <c r="S5660">
        <f>Table1[[#This Row],[Discounted Price]]*0.9</f>
        <v>33.550199999999997</v>
      </c>
      <c r="T5660">
        <f>Table1[[#This Row],[Discounted Price]]*0.8</f>
        <v>29.822400000000002</v>
      </c>
      <c r="U5660">
        <f>Table1[[#This Row],[Price]]*0.52</f>
        <v>21.538400000000003</v>
      </c>
      <c r="V5660">
        <f>(Table1[[#This Row],[Price]]-Table1[[#This Row],[Scrap value]])/2</f>
        <v>9.9407999999999994</v>
      </c>
    </row>
    <row r="5661" spans="1:22" x14ac:dyDescent="0.25">
      <c r="A5661" t="s">
        <v>25712</v>
      </c>
      <c r="B5661" t="s">
        <v>15</v>
      </c>
      <c r="C5661" t="s">
        <v>47</v>
      </c>
      <c r="D5661" t="s">
        <v>25713</v>
      </c>
      <c r="E5661">
        <v>253.91</v>
      </c>
      <c r="F5661">
        <v>67</v>
      </c>
      <c r="G5661" t="s">
        <v>43730</v>
      </c>
      <c r="H5661" t="s">
        <v>14157</v>
      </c>
      <c r="I5661" s="1">
        <v>45137</v>
      </c>
      <c r="J5661" s="1">
        <v>45292</v>
      </c>
      <c r="K5661" t="s">
        <v>25714</v>
      </c>
      <c r="L5661" t="s">
        <v>25715</v>
      </c>
      <c r="M5661" t="s">
        <v>27</v>
      </c>
      <c r="N5661">
        <v>1</v>
      </c>
      <c r="O5661">
        <f>Table1[[#This Row],[Price]]-0.1*Table1[[#This Row],[Price]]</f>
        <v>228.51900000000001</v>
      </c>
      <c r="P5661" s="9">
        <f>(Table1[[#This Row],[Expiration Date]]-Table1[[#This Row],[Manufacturing Date]])/365</f>
        <v>0.42465753424657532</v>
      </c>
      <c r="Q5661" t="str">
        <f>IF(Table1[[#This Row],[Expiration Date]]-J5669&gt;12/31/2024,"not expired","expired")</f>
        <v>expired</v>
      </c>
      <c r="R5661">
        <f>Table1[[#This Row],[Discounted Price]]*0.95</f>
        <v>217.09305000000001</v>
      </c>
      <c r="S5661">
        <f>Table1[[#This Row],[Discounted Price]]*0.9</f>
        <v>205.6671</v>
      </c>
      <c r="T5661">
        <f>Table1[[#This Row],[Discounted Price]]*0.8</f>
        <v>182.8152</v>
      </c>
      <c r="U5661">
        <f>Table1[[#This Row],[Price]]*0.52</f>
        <v>132.03319999999999</v>
      </c>
      <c r="V5661">
        <f>(Table1[[#This Row],[Price]]-Table1[[#This Row],[Scrap value]])/2</f>
        <v>60.938400000000001</v>
      </c>
    </row>
    <row r="5662" spans="1:22" x14ac:dyDescent="0.25">
      <c r="A5662" t="s">
        <v>25716</v>
      </c>
      <c r="B5662" t="s">
        <v>35</v>
      </c>
      <c r="C5662" t="s">
        <v>47</v>
      </c>
      <c r="D5662" t="s">
        <v>25717</v>
      </c>
      <c r="E5662">
        <v>381.99</v>
      </c>
      <c r="F5662">
        <v>34</v>
      </c>
      <c r="G5662" t="s">
        <v>43728</v>
      </c>
      <c r="H5662" t="s">
        <v>10507</v>
      </c>
      <c r="I5662" s="1">
        <v>45137</v>
      </c>
      <c r="J5662" s="1">
        <v>45292</v>
      </c>
      <c r="K5662" t="s">
        <v>25718</v>
      </c>
      <c r="L5662" t="s">
        <v>25719</v>
      </c>
      <c r="M5662" t="s">
        <v>20</v>
      </c>
      <c r="N5662">
        <v>1</v>
      </c>
      <c r="O5662">
        <f>Table1[[#This Row],[Price]]-0.1*Table1[[#This Row],[Price]]</f>
        <v>343.791</v>
      </c>
      <c r="P5662" s="9">
        <f>(Table1[[#This Row],[Expiration Date]]-Table1[[#This Row],[Manufacturing Date]])/365</f>
        <v>0.42465753424657532</v>
      </c>
      <c r="Q5662" t="str">
        <f>IF(Table1[[#This Row],[Expiration Date]]-J5670&gt;12/31/2024,"not expired","expired")</f>
        <v>expired</v>
      </c>
      <c r="R5662">
        <f>Table1[[#This Row],[Discounted Price]]*0.95</f>
        <v>326.60145</v>
      </c>
      <c r="S5662">
        <f>Table1[[#This Row],[Discounted Price]]*0.9</f>
        <v>309.4119</v>
      </c>
      <c r="T5662">
        <f>Table1[[#This Row],[Discounted Price]]*0.8</f>
        <v>275.03280000000001</v>
      </c>
      <c r="U5662">
        <f>Table1[[#This Row],[Price]]*0.52</f>
        <v>198.63480000000001</v>
      </c>
      <c r="V5662">
        <f>(Table1[[#This Row],[Price]]-Table1[[#This Row],[Scrap value]])/2</f>
        <v>91.677599999999998</v>
      </c>
    </row>
    <row r="5663" spans="1:22" x14ac:dyDescent="0.25">
      <c r="A5663" t="s">
        <v>25720</v>
      </c>
      <c r="B5663" t="s">
        <v>22</v>
      </c>
      <c r="C5663" t="s">
        <v>47</v>
      </c>
      <c r="D5663" t="s">
        <v>25721</v>
      </c>
      <c r="E5663">
        <v>356.67</v>
      </c>
      <c r="F5663">
        <v>26</v>
      </c>
      <c r="G5663" t="s">
        <v>43729</v>
      </c>
      <c r="H5663" t="s">
        <v>79</v>
      </c>
      <c r="I5663" s="1">
        <v>44927</v>
      </c>
      <c r="J5663" s="1">
        <v>45292</v>
      </c>
      <c r="K5663" t="s">
        <v>25722</v>
      </c>
      <c r="L5663" t="s">
        <v>25723</v>
      </c>
      <c r="M5663" t="s">
        <v>45</v>
      </c>
      <c r="N5663">
        <v>3</v>
      </c>
      <c r="O5663">
        <f>Table1[[#This Row],[Price]]-0.1*Table1[[#This Row],[Price]]</f>
        <v>321.00300000000004</v>
      </c>
      <c r="P5663" s="9">
        <f>(Table1[[#This Row],[Expiration Date]]-Table1[[#This Row],[Manufacturing Date]])/365</f>
        <v>1</v>
      </c>
      <c r="Q5663" t="str">
        <f>IF(Table1[[#This Row],[Expiration Date]]-J5671&gt;12/31/2024,"not expired","expired")</f>
        <v>expired</v>
      </c>
      <c r="R5663">
        <f>Table1[[#This Row],[Discounted Price]]*0.95</f>
        <v>304.95285000000001</v>
      </c>
      <c r="S5663">
        <f>Table1[[#This Row],[Discounted Price]]*0.9</f>
        <v>288.90270000000004</v>
      </c>
      <c r="T5663">
        <f>Table1[[#This Row],[Discounted Price]]*0.8</f>
        <v>256.80240000000003</v>
      </c>
      <c r="U5663">
        <f>Table1[[#This Row],[Price]]*0.52</f>
        <v>185.4684</v>
      </c>
      <c r="V5663">
        <f>(Table1[[#This Row],[Price]]-Table1[[#This Row],[Scrap value]])/2</f>
        <v>85.600800000000007</v>
      </c>
    </row>
    <row r="5664" spans="1:22" x14ac:dyDescent="0.25">
      <c r="A5664" t="s">
        <v>25724</v>
      </c>
      <c r="B5664" t="s">
        <v>22</v>
      </c>
      <c r="C5664" t="s">
        <v>47</v>
      </c>
      <c r="D5664" t="s">
        <v>25725</v>
      </c>
      <c r="E5664">
        <v>469.17</v>
      </c>
      <c r="F5664">
        <v>56</v>
      </c>
      <c r="G5664" t="s">
        <v>43729</v>
      </c>
      <c r="H5664" t="s">
        <v>5533</v>
      </c>
      <c r="I5664" s="1">
        <v>45137</v>
      </c>
      <c r="J5664" s="1">
        <v>45658</v>
      </c>
      <c r="K5664" t="s">
        <v>25726</v>
      </c>
      <c r="L5664" t="s">
        <v>25727</v>
      </c>
      <c r="M5664" t="s">
        <v>27</v>
      </c>
      <c r="N5664">
        <v>3</v>
      </c>
      <c r="O5664">
        <f>Table1[[#This Row],[Price]]-0.1*Table1[[#This Row],[Price]]</f>
        <v>422.25300000000004</v>
      </c>
      <c r="P5664" s="9">
        <f>(Table1[[#This Row],[Expiration Date]]-Table1[[#This Row],[Manufacturing Date]])/365</f>
        <v>1.4273972602739726</v>
      </c>
      <c r="Q5664" t="str">
        <f>IF(Table1[[#This Row],[Expiration Date]]-J5672&gt;12/31/2024,"not expired","expired")</f>
        <v>not expired</v>
      </c>
      <c r="R5664">
        <f>Table1[[#This Row],[Discounted Price]]*0.95</f>
        <v>401.14035000000001</v>
      </c>
      <c r="S5664">
        <f>Table1[[#This Row],[Discounted Price]]*0.9</f>
        <v>380.02770000000004</v>
      </c>
      <c r="T5664">
        <f>Table1[[#This Row],[Discounted Price]]*0.8</f>
        <v>337.80240000000003</v>
      </c>
      <c r="U5664">
        <f>Table1[[#This Row],[Price]]*0.52</f>
        <v>243.9684</v>
      </c>
      <c r="V5664">
        <f>(Table1[[#This Row],[Price]]-Table1[[#This Row],[Scrap value]])/2</f>
        <v>112.60080000000001</v>
      </c>
    </row>
    <row r="5665" spans="1:22" x14ac:dyDescent="0.25">
      <c r="A5665" t="s">
        <v>25728</v>
      </c>
      <c r="B5665" t="s">
        <v>35</v>
      </c>
      <c r="C5665" t="s">
        <v>47</v>
      </c>
      <c r="D5665" t="s">
        <v>25729</v>
      </c>
      <c r="E5665">
        <v>315.29000000000002</v>
      </c>
      <c r="F5665">
        <v>68</v>
      </c>
      <c r="G5665" t="s">
        <v>43728</v>
      </c>
      <c r="H5665" t="s">
        <v>25730</v>
      </c>
      <c r="I5665" s="1">
        <v>45137</v>
      </c>
      <c r="J5665" s="1">
        <v>45292</v>
      </c>
      <c r="K5665" t="s">
        <v>25731</v>
      </c>
      <c r="L5665" t="s">
        <v>25732</v>
      </c>
      <c r="M5665" t="s">
        <v>20</v>
      </c>
      <c r="N5665">
        <v>4</v>
      </c>
      <c r="O5665">
        <f>Table1[[#This Row],[Price]]-0.1*Table1[[#This Row],[Price]]</f>
        <v>283.76100000000002</v>
      </c>
      <c r="P5665" s="9">
        <f>(Table1[[#This Row],[Expiration Date]]-Table1[[#This Row],[Manufacturing Date]])/365</f>
        <v>0.42465753424657532</v>
      </c>
      <c r="Q5665" t="str">
        <f>IF(Table1[[#This Row],[Expiration Date]]-J5673&gt;12/31/2024,"not expired","expired")</f>
        <v>expired</v>
      </c>
      <c r="R5665">
        <f>Table1[[#This Row],[Discounted Price]]*0.95</f>
        <v>269.57294999999999</v>
      </c>
      <c r="S5665">
        <f>Table1[[#This Row],[Discounted Price]]*0.9</f>
        <v>255.38490000000002</v>
      </c>
      <c r="T5665">
        <f>Table1[[#This Row],[Discounted Price]]*0.8</f>
        <v>227.00880000000004</v>
      </c>
      <c r="U5665">
        <f>Table1[[#This Row],[Price]]*0.52</f>
        <v>163.95080000000002</v>
      </c>
      <c r="V5665">
        <f>(Table1[[#This Row],[Price]]-Table1[[#This Row],[Scrap value]])/2</f>
        <v>75.669600000000003</v>
      </c>
    </row>
    <row r="5666" spans="1:22" x14ac:dyDescent="0.25">
      <c r="A5666" t="s">
        <v>25733</v>
      </c>
      <c r="B5666" t="s">
        <v>35</v>
      </c>
      <c r="C5666" t="s">
        <v>47</v>
      </c>
      <c r="D5666" t="s">
        <v>25734</v>
      </c>
      <c r="E5666">
        <v>211.53</v>
      </c>
      <c r="F5666">
        <v>18</v>
      </c>
      <c r="G5666" t="s">
        <v>43728</v>
      </c>
      <c r="H5666" t="s">
        <v>25735</v>
      </c>
      <c r="I5666" s="1">
        <v>45000</v>
      </c>
      <c r="J5666" s="1">
        <v>46023</v>
      </c>
      <c r="K5666" t="s">
        <v>25736</v>
      </c>
      <c r="L5666" t="s">
        <v>25737</v>
      </c>
      <c r="M5666" t="s">
        <v>45</v>
      </c>
      <c r="N5666">
        <v>2</v>
      </c>
      <c r="O5666">
        <f>Table1[[#This Row],[Price]]-0.1*Table1[[#This Row],[Price]]</f>
        <v>190.37700000000001</v>
      </c>
      <c r="P5666" s="9">
        <f>(Table1[[#This Row],[Expiration Date]]-Table1[[#This Row],[Manufacturing Date]])/365</f>
        <v>2.8027397260273972</v>
      </c>
      <c r="Q5666" t="str">
        <f>IF(Table1[[#This Row],[Expiration Date]]-J5674&gt;12/31/2024,"not expired","expired")</f>
        <v>expired</v>
      </c>
      <c r="R5666">
        <f>Table1[[#This Row],[Discounted Price]]*0.95</f>
        <v>180.85814999999999</v>
      </c>
      <c r="S5666">
        <f>Table1[[#This Row],[Discounted Price]]*0.9</f>
        <v>171.33930000000001</v>
      </c>
      <c r="T5666">
        <f>Table1[[#This Row],[Discounted Price]]*0.8</f>
        <v>152.30160000000001</v>
      </c>
      <c r="U5666">
        <f>Table1[[#This Row],[Price]]*0.52</f>
        <v>109.99560000000001</v>
      </c>
      <c r="V5666">
        <f>(Table1[[#This Row],[Price]]-Table1[[#This Row],[Scrap value]])/2</f>
        <v>50.767199999999995</v>
      </c>
    </row>
    <row r="5667" spans="1:22" x14ac:dyDescent="0.25">
      <c r="A5667" t="s">
        <v>25738</v>
      </c>
      <c r="B5667" t="s">
        <v>35</v>
      </c>
      <c r="C5667" t="s">
        <v>47</v>
      </c>
      <c r="D5667" t="s">
        <v>25739</v>
      </c>
      <c r="E5667">
        <v>225.95</v>
      </c>
      <c r="F5667">
        <v>87</v>
      </c>
      <c r="G5667" t="s">
        <v>43729</v>
      </c>
      <c r="H5667" t="s">
        <v>813</v>
      </c>
      <c r="I5667" s="1">
        <v>45000</v>
      </c>
      <c r="J5667" s="1">
        <v>45658</v>
      </c>
      <c r="K5667" t="s">
        <v>25740</v>
      </c>
      <c r="L5667" t="s">
        <v>25741</v>
      </c>
      <c r="M5667" t="s">
        <v>45</v>
      </c>
      <c r="N5667">
        <v>4</v>
      </c>
      <c r="O5667">
        <f>Table1[[#This Row],[Price]]-0.1*Table1[[#This Row],[Price]]</f>
        <v>203.35499999999999</v>
      </c>
      <c r="P5667" s="9">
        <f>(Table1[[#This Row],[Expiration Date]]-Table1[[#This Row],[Manufacturing Date]])/365</f>
        <v>1.8027397260273972</v>
      </c>
      <c r="Q5667" t="str">
        <f>IF(Table1[[#This Row],[Expiration Date]]-J5675&gt;12/31/2024,"not expired","expired")</f>
        <v>not expired</v>
      </c>
      <c r="R5667">
        <f>Table1[[#This Row],[Discounted Price]]*0.95</f>
        <v>193.18724999999998</v>
      </c>
      <c r="S5667">
        <f>Table1[[#This Row],[Discounted Price]]*0.9</f>
        <v>183.01949999999999</v>
      </c>
      <c r="T5667">
        <f>Table1[[#This Row],[Discounted Price]]*0.8</f>
        <v>162.684</v>
      </c>
      <c r="U5667">
        <f>Table1[[#This Row],[Price]]*0.52</f>
        <v>117.494</v>
      </c>
      <c r="V5667">
        <f>(Table1[[#This Row],[Price]]-Table1[[#This Row],[Scrap value]])/2</f>
        <v>54.227999999999994</v>
      </c>
    </row>
    <row r="5668" spans="1:22" x14ac:dyDescent="0.25">
      <c r="A5668" t="s">
        <v>25742</v>
      </c>
      <c r="B5668" t="s">
        <v>35</v>
      </c>
      <c r="C5668" t="s">
        <v>47</v>
      </c>
      <c r="D5668" t="s">
        <v>25743</v>
      </c>
      <c r="E5668">
        <v>74</v>
      </c>
      <c r="F5668">
        <v>97</v>
      </c>
      <c r="G5668" t="s">
        <v>43728</v>
      </c>
      <c r="H5668" t="s">
        <v>15375</v>
      </c>
      <c r="I5668" s="1">
        <v>44927</v>
      </c>
      <c r="J5668" s="1">
        <v>45292</v>
      </c>
      <c r="K5668" t="s">
        <v>25744</v>
      </c>
      <c r="L5668" t="s">
        <v>25745</v>
      </c>
      <c r="M5668" t="s">
        <v>20</v>
      </c>
      <c r="N5668">
        <v>1</v>
      </c>
      <c r="O5668">
        <f>Table1[[#This Row],[Price]]-0.1*Table1[[#This Row],[Price]]</f>
        <v>66.599999999999994</v>
      </c>
      <c r="P5668" s="9">
        <f>(Table1[[#This Row],[Expiration Date]]-Table1[[#This Row],[Manufacturing Date]])/365</f>
        <v>1</v>
      </c>
      <c r="Q5668" t="str">
        <f>IF(Table1[[#This Row],[Expiration Date]]-J5676&gt;12/31/2024,"not expired","expired")</f>
        <v>expired</v>
      </c>
      <c r="R5668">
        <f>Table1[[#This Row],[Discounted Price]]*0.95</f>
        <v>63.269999999999989</v>
      </c>
      <c r="S5668">
        <f>Table1[[#This Row],[Discounted Price]]*0.9</f>
        <v>59.94</v>
      </c>
      <c r="T5668">
        <f>Table1[[#This Row],[Discounted Price]]*0.8</f>
        <v>53.28</v>
      </c>
      <c r="U5668">
        <f>Table1[[#This Row],[Price]]*0.52</f>
        <v>38.480000000000004</v>
      </c>
      <c r="V5668">
        <f>(Table1[[#This Row],[Price]]-Table1[[#This Row],[Scrap value]])/2</f>
        <v>17.759999999999998</v>
      </c>
    </row>
    <row r="5669" spans="1:22" x14ac:dyDescent="0.25">
      <c r="A5669" t="s">
        <v>25746</v>
      </c>
      <c r="B5669" t="s">
        <v>15</v>
      </c>
      <c r="C5669" t="s">
        <v>47</v>
      </c>
      <c r="D5669" t="s">
        <v>25747</v>
      </c>
      <c r="E5669">
        <v>326.22000000000003</v>
      </c>
      <c r="F5669">
        <v>44</v>
      </c>
      <c r="G5669" t="s">
        <v>43730</v>
      </c>
      <c r="H5669" t="s">
        <v>9541</v>
      </c>
      <c r="I5669" s="1">
        <v>45137</v>
      </c>
      <c r="J5669" s="1">
        <v>45292</v>
      </c>
      <c r="K5669" t="s">
        <v>25748</v>
      </c>
      <c r="L5669" t="s">
        <v>25749</v>
      </c>
      <c r="M5669" t="s">
        <v>45</v>
      </c>
      <c r="N5669">
        <v>3</v>
      </c>
      <c r="O5669">
        <f>Table1[[#This Row],[Price]]-0.1*Table1[[#This Row],[Price]]</f>
        <v>293.59800000000001</v>
      </c>
      <c r="P5669" s="9">
        <f>(Table1[[#This Row],[Expiration Date]]-Table1[[#This Row],[Manufacturing Date]])/365</f>
        <v>0.42465753424657532</v>
      </c>
      <c r="Q5669" t="str">
        <f>IF(Table1[[#This Row],[Expiration Date]]-J5677&gt;12/31/2024,"not expired","expired")</f>
        <v>expired</v>
      </c>
      <c r="R5669">
        <f>Table1[[#This Row],[Discounted Price]]*0.95</f>
        <v>278.91809999999998</v>
      </c>
      <c r="S5669">
        <f>Table1[[#This Row],[Discounted Price]]*0.9</f>
        <v>264.23820000000001</v>
      </c>
      <c r="T5669">
        <f>Table1[[#This Row],[Discounted Price]]*0.8</f>
        <v>234.87840000000003</v>
      </c>
      <c r="U5669">
        <f>Table1[[#This Row],[Price]]*0.52</f>
        <v>169.63440000000003</v>
      </c>
      <c r="V5669">
        <f>(Table1[[#This Row],[Price]]-Table1[[#This Row],[Scrap value]])/2</f>
        <v>78.2928</v>
      </c>
    </row>
    <row r="5670" spans="1:22" x14ac:dyDescent="0.25">
      <c r="A5670" t="s">
        <v>25750</v>
      </c>
      <c r="B5670" t="s">
        <v>22</v>
      </c>
      <c r="C5670" t="s">
        <v>47</v>
      </c>
      <c r="D5670" t="s">
        <v>25751</v>
      </c>
      <c r="E5670">
        <v>21.88</v>
      </c>
      <c r="F5670">
        <v>100</v>
      </c>
      <c r="G5670" t="s">
        <v>43730</v>
      </c>
      <c r="H5670" t="s">
        <v>24609</v>
      </c>
      <c r="I5670" s="1">
        <v>44927</v>
      </c>
      <c r="J5670" s="1">
        <v>45658</v>
      </c>
      <c r="K5670" t="s">
        <v>25752</v>
      </c>
      <c r="L5670" t="s">
        <v>25753</v>
      </c>
      <c r="M5670" t="s">
        <v>27</v>
      </c>
      <c r="N5670">
        <v>3</v>
      </c>
      <c r="O5670">
        <f>Table1[[#This Row],[Price]]-0.1*Table1[[#This Row],[Price]]</f>
        <v>19.692</v>
      </c>
      <c r="P5670" s="9">
        <f>(Table1[[#This Row],[Expiration Date]]-Table1[[#This Row],[Manufacturing Date]])/365</f>
        <v>2.0027397260273974</v>
      </c>
      <c r="Q5670" t="str">
        <f>IF(Table1[[#This Row],[Expiration Date]]-J5678&gt;12/31/2024,"not expired","expired")</f>
        <v>expired</v>
      </c>
      <c r="R5670">
        <f>Table1[[#This Row],[Discounted Price]]*0.95</f>
        <v>18.7074</v>
      </c>
      <c r="S5670">
        <f>Table1[[#This Row],[Discounted Price]]*0.9</f>
        <v>17.722799999999999</v>
      </c>
      <c r="T5670">
        <f>Table1[[#This Row],[Discounted Price]]*0.8</f>
        <v>15.7536</v>
      </c>
      <c r="U5670">
        <f>Table1[[#This Row],[Price]]*0.52</f>
        <v>11.377599999999999</v>
      </c>
      <c r="V5670">
        <f>(Table1[[#This Row],[Price]]-Table1[[#This Row],[Scrap value]])/2</f>
        <v>5.2511999999999999</v>
      </c>
    </row>
    <row r="5671" spans="1:22" x14ac:dyDescent="0.25">
      <c r="A5671" t="s">
        <v>25754</v>
      </c>
      <c r="B5671" t="s">
        <v>29</v>
      </c>
      <c r="C5671" t="s">
        <v>47</v>
      </c>
      <c r="D5671" t="s">
        <v>25755</v>
      </c>
      <c r="E5671">
        <v>40.299999999999997</v>
      </c>
      <c r="F5671">
        <v>99</v>
      </c>
      <c r="G5671" t="s">
        <v>43728</v>
      </c>
      <c r="H5671" t="s">
        <v>7863</v>
      </c>
      <c r="I5671" s="1">
        <v>44927</v>
      </c>
      <c r="J5671" s="1">
        <v>45292</v>
      </c>
      <c r="K5671" t="s">
        <v>25756</v>
      </c>
      <c r="L5671" t="s">
        <v>25757</v>
      </c>
      <c r="M5671" t="s">
        <v>45</v>
      </c>
      <c r="N5671">
        <v>3</v>
      </c>
      <c r="O5671">
        <f>Table1[[#This Row],[Price]]-0.1*Table1[[#This Row],[Price]]</f>
        <v>36.269999999999996</v>
      </c>
      <c r="P5671" s="9">
        <f>(Table1[[#This Row],[Expiration Date]]-Table1[[#This Row],[Manufacturing Date]])/365</f>
        <v>1</v>
      </c>
      <c r="Q5671" t="str">
        <f>IF(Table1[[#This Row],[Expiration Date]]-J5679&gt;12/31/2024,"not expired","expired")</f>
        <v>expired</v>
      </c>
      <c r="R5671">
        <f>Table1[[#This Row],[Discounted Price]]*0.95</f>
        <v>34.456499999999991</v>
      </c>
      <c r="S5671">
        <f>Table1[[#This Row],[Discounted Price]]*0.9</f>
        <v>32.643000000000001</v>
      </c>
      <c r="T5671">
        <f>Table1[[#This Row],[Discounted Price]]*0.8</f>
        <v>29.015999999999998</v>
      </c>
      <c r="U5671">
        <f>Table1[[#This Row],[Price]]*0.52</f>
        <v>20.956</v>
      </c>
      <c r="V5671">
        <f>(Table1[[#This Row],[Price]]-Table1[[#This Row],[Scrap value]])/2</f>
        <v>9.6719999999999988</v>
      </c>
    </row>
    <row r="5672" spans="1:22" x14ac:dyDescent="0.25">
      <c r="A5672" t="s">
        <v>25758</v>
      </c>
      <c r="B5672" t="s">
        <v>22</v>
      </c>
      <c r="C5672" t="s">
        <v>47</v>
      </c>
      <c r="D5672" t="s">
        <v>25759</v>
      </c>
      <c r="E5672">
        <v>74.739999999999995</v>
      </c>
      <c r="F5672">
        <v>26</v>
      </c>
      <c r="G5672" t="s">
        <v>43728</v>
      </c>
      <c r="H5672" t="s">
        <v>25760</v>
      </c>
      <c r="I5672" s="1">
        <v>44927</v>
      </c>
      <c r="J5672" s="1">
        <v>45292</v>
      </c>
      <c r="K5672" t="s">
        <v>25761</v>
      </c>
      <c r="L5672" t="s">
        <v>25762</v>
      </c>
      <c r="M5672" t="s">
        <v>27</v>
      </c>
      <c r="N5672">
        <v>1</v>
      </c>
      <c r="O5672">
        <f>Table1[[#This Row],[Price]]-0.1*Table1[[#This Row],[Price]]</f>
        <v>67.265999999999991</v>
      </c>
      <c r="P5672" s="9">
        <f>(Table1[[#This Row],[Expiration Date]]-Table1[[#This Row],[Manufacturing Date]])/365</f>
        <v>1</v>
      </c>
      <c r="Q5672" t="str">
        <f>IF(Table1[[#This Row],[Expiration Date]]-J5680&gt;12/31/2024,"not expired","expired")</f>
        <v>expired</v>
      </c>
      <c r="R5672">
        <f>Table1[[#This Row],[Discounted Price]]*0.95</f>
        <v>63.902699999999989</v>
      </c>
      <c r="S5672">
        <f>Table1[[#This Row],[Discounted Price]]*0.9</f>
        <v>60.539399999999993</v>
      </c>
      <c r="T5672">
        <f>Table1[[#This Row],[Discounted Price]]*0.8</f>
        <v>53.812799999999996</v>
      </c>
      <c r="U5672">
        <f>Table1[[#This Row],[Price]]*0.52</f>
        <v>38.864799999999995</v>
      </c>
      <c r="V5672">
        <f>(Table1[[#This Row],[Price]]-Table1[[#This Row],[Scrap value]])/2</f>
        <v>17.9376</v>
      </c>
    </row>
    <row r="5673" spans="1:22" x14ac:dyDescent="0.25">
      <c r="A5673" t="s">
        <v>25763</v>
      </c>
      <c r="B5673" t="s">
        <v>29</v>
      </c>
      <c r="C5673" t="s">
        <v>47</v>
      </c>
      <c r="D5673" t="s">
        <v>25764</v>
      </c>
      <c r="E5673">
        <v>455.44</v>
      </c>
      <c r="F5673">
        <v>16</v>
      </c>
      <c r="G5673" t="s">
        <v>43729</v>
      </c>
      <c r="H5673" t="s">
        <v>25765</v>
      </c>
      <c r="I5673" s="1">
        <v>44927</v>
      </c>
      <c r="J5673" s="1">
        <v>46023</v>
      </c>
      <c r="K5673" t="s">
        <v>25766</v>
      </c>
      <c r="L5673" t="s">
        <v>25767</v>
      </c>
      <c r="M5673" t="s">
        <v>45</v>
      </c>
      <c r="N5673">
        <v>5</v>
      </c>
      <c r="O5673">
        <f>Table1[[#This Row],[Price]]-0.1*Table1[[#This Row],[Price]]</f>
        <v>409.89600000000002</v>
      </c>
      <c r="P5673" s="9">
        <f>(Table1[[#This Row],[Expiration Date]]-Table1[[#This Row],[Manufacturing Date]])/365</f>
        <v>3.0027397260273974</v>
      </c>
      <c r="Q5673" t="str">
        <f>IF(Table1[[#This Row],[Expiration Date]]-J5681&gt;12/31/2024,"not expired","expired")</f>
        <v>not expired</v>
      </c>
      <c r="R5673">
        <f>Table1[[#This Row],[Discounted Price]]*0.95</f>
        <v>389.40120000000002</v>
      </c>
      <c r="S5673">
        <f>Table1[[#This Row],[Discounted Price]]*0.9</f>
        <v>368.90640000000002</v>
      </c>
      <c r="T5673">
        <f>Table1[[#This Row],[Discounted Price]]*0.8</f>
        <v>327.91680000000002</v>
      </c>
      <c r="U5673">
        <f>Table1[[#This Row],[Price]]*0.52</f>
        <v>236.8288</v>
      </c>
      <c r="V5673">
        <f>(Table1[[#This Row],[Price]]-Table1[[#This Row],[Scrap value]])/2</f>
        <v>109.3056</v>
      </c>
    </row>
    <row r="5674" spans="1:22" x14ac:dyDescent="0.25">
      <c r="A5674" t="s">
        <v>25768</v>
      </c>
      <c r="B5674" t="s">
        <v>29</v>
      </c>
      <c r="C5674" t="s">
        <v>47</v>
      </c>
      <c r="D5674" t="s">
        <v>25769</v>
      </c>
      <c r="E5674">
        <v>23.46</v>
      </c>
      <c r="F5674">
        <v>3</v>
      </c>
      <c r="G5674" t="s">
        <v>43729</v>
      </c>
      <c r="H5674" t="s">
        <v>543</v>
      </c>
      <c r="I5674" s="1">
        <v>44927</v>
      </c>
      <c r="J5674" s="1">
        <v>46023</v>
      </c>
      <c r="K5674" t="s">
        <v>25770</v>
      </c>
      <c r="L5674" t="s">
        <v>25771</v>
      </c>
      <c r="M5674" t="s">
        <v>20</v>
      </c>
      <c r="N5674">
        <v>5</v>
      </c>
      <c r="O5674">
        <f>Table1[[#This Row],[Price]]-0.1*Table1[[#This Row],[Price]]</f>
        <v>21.114000000000001</v>
      </c>
      <c r="P5674" s="9">
        <f>(Table1[[#This Row],[Expiration Date]]-Table1[[#This Row],[Manufacturing Date]])/365</f>
        <v>3.0027397260273974</v>
      </c>
      <c r="Q5674" t="str">
        <f>IF(Table1[[#This Row],[Expiration Date]]-J5682&gt;12/31/2024,"not expired","expired")</f>
        <v>expired</v>
      </c>
      <c r="R5674">
        <f>Table1[[#This Row],[Discounted Price]]*0.95</f>
        <v>20.058299999999999</v>
      </c>
      <c r="S5674">
        <f>Table1[[#This Row],[Discounted Price]]*0.9</f>
        <v>19.002600000000001</v>
      </c>
      <c r="T5674">
        <f>Table1[[#This Row],[Discounted Price]]*0.8</f>
        <v>16.891200000000001</v>
      </c>
      <c r="U5674">
        <f>Table1[[#This Row],[Price]]*0.52</f>
        <v>12.199200000000001</v>
      </c>
      <c r="V5674">
        <f>(Table1[[#This Row],[Price]]-Table1[[#This Row],[Scrap value]])/2</f>
        <v>5.6303999999999998</v>
      </c>
    </row>
    <row r="5675" spans="1:22" x14ac:dyDescent="0.25">
      <c r="A5675" t="s">
        <v>25772</v>
      </c>
      <c r="B5675" t="s">
        <v>29</v>
      </c>
      <c r="C5675" t="s">
        <v>47</v>
      </c>
      <c r="D5675" t="s">
        <v>25773</v>
      </c>
      <c r="E5675">
        <v>120.94</v>
      </c>
      <c r="F5675">
        <v>90</v>
      </c>
      <c r="G5675" t="s">
        <v>43730</v>
      </c>
      <c r="H5675" t="s">
        <v>25774</v>
      </c>
      <c r="I5675" s="1">
        <v>45000</v>
      </c>
      <c r="J5675" s="1">
        <v>45292</v>
      </c>
      <c r="K5675" t="s">
        <v>25775</v>
      </c>
      <c r="L5675" t="s">
        <v>25776</v>
      </c>
      <c r="M5675" t="s">
        <v>27</v>
      </c>
      <c r="N5675">
        <v>1</v>
      </c>
      <c r="O5675">
        <f>Table1[[#This Row],[Price]]-0.1*Table1[[#This Row],[Price]]</f>
        <v>108.846</v>
      </c>
      <c r="P5675" s="9">
        <f>(Table1[[#This Row],[Expiration Date]]-Table1[[#This Row],[Manufacturing Date]])/365</f>
        <v>0.8</v>
      </c>
      <c r="Q5675" t="str">
        <f>IF(Table1[[#This Row],[Expiration Date]]-J5683&gt;12/31/2024,"not expired","expired")</f>
        <v>expired</v>
      </c>
      <c r="R5675">
        <f>Table1[[#This Row],[Discounted Price]]*0.95</f>
        <v>103.4037</v>
      </c>
      <c r="S5675">
        <f>Table1[[#This Row],[Discounted Price]]*0.9</f>
        <v>97.961400000000012</v>
      </c>
      <c r="T5675">
        <f>Table1[[#This Row],[Discounted Price]]*0.8</f>
        <v>87.076800000000006</v>
      </c>
      <c r="U5675">
        <f>Table1[[#This Row],[Price]]*0.52</f>
        <v>62.888800000000003</v>
      </c>
      <c r="V5675">
        <f>(Table1[[#This Row],[Price]]-Table1[[#This Row],[Scrap value]])/2</f>
        <v>29.025599999999997</v>
      </c>
    </row>
    <row r="5676" spans="1:22" x14ac:dyDescent="0.25">
      <c r="A5676" t="s">
        <v>25777</v>
      </c>
      <c r="B5676" t="s">
        <v>15</v>
      </c>
      <c r="C5676" t="s">
        <v>47</v>
      </c>
      <c r="D5676" t="s">
        <v>25778</v>
      </c>
      <c r="E5676">
        <v>115.08</v>
      </c>
      <c r="F5676">
        <v>88</v>
      </c>
      <c r="G5676" t="s">
        <v>43729</v>
      </c>
      <c r="H5676" t="s">
        <v>15800</v>
      </c>
      <c r="I5676" s="1">
        <v>44927</v>
      </c>
      <c r="J5676" s="1">
        <v>45292</v>
      </c>
      <c r="K5676" t="s">
        <v>25779</v>
      </c>
      <c r="L5676" t="s">
        <v>25780</v>
      </c>
      <c r="M5676" t="s">
        <v>20</v>
      </c>
      <c r="N5676">
        <v>3</v>
      </c>
      <c r="O5676">
        <f>Table1[[#This Row],[Price]]-0.1*Table1[[#This Row],[Price]]</f>
        <v>103.572</v>
      </c>
      <c r="P5676" s="9">
        <f>(Table1[[#This Row],[Expiration Date]]-Table1[[#This Row],[Manufacturing Date]])/365</f>
        <v>1</v>
      </c>
      <c r="Q5676" t="str">
        <f>IF(Table1[[#This Row],[Expiration Date]]-J5684&gt;12/31/2024,"not expired","expired")</f>
        <v>expired</v>
      </c>
      <c r="R5676">
        <f>Table1[[#This Row],[Discounted Price]]*0.95</f>
        <v>98.3934</v>
      </c>
      <c r="S5676">
        <f>Table1[[#This Row],[Discounted Price]]*0.9</f>
        <v>93.214800000000011</v>
      </c>
      <c r="T5676">
        <f>Table1[[#This Row],[Discounted Price]]*0.8</f>
        <v>82.857600000000005</v>
      </c>
      <c r="U5676">
        <f>Table1[[#This Row],[Price]]*0.52</f>
        <v>59.8416</v>
      </c>
      <c r="V5676">
        <f>(Table1[[#This Row],[Price]]-Table1[[#This Row],[Scrap value]])/2</f>
        <v>27.619199999999999</v>
      </c>
    </row>
    <row r="5677" spans="1:22" x14ac:dyDescent="0.25">
      <c r="A5677" t="s">
        <v>25781</v>
      </c>
      <c r="B5677" t="s">
        <v>22</v>
      </c>
      <c r="C5677" t="s">
        <v>47</v>
      </c>
      <c r="D5677" t="s">
        <v>25782</v>
      </c>
      <c r="E5677">
        <v>81.849999999999994</v>
      </c>
      <c r="F5677">
        <v>81</v>
      </c>
      <c r="G5677" t="s">
        <v>43729</v>
      </c>
      <c r="H5677" t="s">
        <v>6846</v>
      </c>
      <c r="I5677" s="1">
        <v>45000</v>
      </c>
      <c r="J5677" s="1">
        <v>45292</v>
      </c>
      <c r="K5677" t="s">
        <v>25783</v>
      </c>
      <c r="L5677" t="s">
        <v>25784</v>
      </c>
      <c r="M5677" t="s">
        <v>45</v>
      </c>
      <c r="N5677">
        <v>3</v>
      </c>
      <c r="O5677">
        <f>Table1[[#This Row],[Price]]-0.1*Table1[[#This Row],[Price]]</f>
        <v>73.664999999999992</v>
      </c>
      <c r="P5677" s="9">
        <f>(Table1[[#This Row],[Expiration Date]]-Table1[[#This Row],[Manufacturing Date]])/365</f>
        <v>0.8</v>
      </c>
      <c r="Q5677" t="str">
        <f>IF(Table1[[#This Row],[Expiration Date]]-J5685&gt;12/31/2024,"not expired","expired")</f>
        <v>expired</v>
      </c>
      <c r="R5677">
        <f>Table1[[#This Row],[Discounted Price]]*0.95</f>
        <v>69.981749999999991</v>
      </c>
      <c r="S5677">
        <f>Table1[[#This Row],[Discounted Price]]*0.9</f>
        <v>66.29849999999999</v>
      </c>
      <c r="T5677">
        <f>Table1[[#This Row],[Discounted Price]]*0.8</f>
        <v>58.931999999999995</v>
      </c>
      <c r="U5677">
        <f>Table1[[#This Row],[Price]]*0.52</f>
        <v>42.561999999999998</v>
      </c>
      <c r="V5677">
        <f>(Table1[[#This Row],[Price]]-Table1[[#This Row],[Scrap value]])/2</f>
        <v>19.643999999999998</v>
      </c>
    </row>
    <row r="5678" spans="1:22" x14ac:dyDescent="0.25">
      <c r="A5678" t="s">
        <v>25785</v>
      </c>
      <c r="B5678" t="s">
        <v>15</v>
      </c>
      <c r="C5678" t="s">
        <v>47</v>
      </c>
      <c r="D5678" t="s">
        <v>25786</v>
      </c>
      <c r="E5678">
        <v>425.7</v>
      </c>
      <c r="F5678">
        <v>46</v>
      </c>
      <c r="G5678" t="s">
        <v>43730</v>
      </c>
      <c r="H5678" t="s">
        <v>25787</v>
      </c>
      <c r="I5678" s="1">
        <v>45137</v>
      </c>
      <c r="J5678" s="1">
        <v>45658</v>
      </c>
      <c r="K5678" t="s">
        <v>25788</v>
      </c>
      <c r="L5678" t="s">
        <v>25789</v>
      </c>
      <c r="M5678" t="s">
        <v>20</v>
      </c>
      <c r="N5678">
        <v>1</v>
      </c>
      <c r="O5678">
        <f>Table1[[#This Row],[Price]]-0.1*Table1[[#This Row],[Price]]</f>
        <v>383.13</v>
      </c>
      <c r="P5678" s="9">
        <f>(Table1[[#This Row],[Expiration Date]]-Table1[[#This Row],[Manufacturing Date]])/365</f>
        <v>1.4273972602739726</v>
      </c>
      <c r="Q5678" t="str">
        <f>IF(Table1[[#This Row],[Expiration Date]]-J5686&gt;12/31/2024,"not expired","expired")</f>
        <v>not expired</v>
      </c>
      <c r="R5678">
        <f>Table1[[#This Row],[Discounted Price]]*0.95</f>
        <v>363.9735</v>
      </c>
      <c r="S5678">
        <f>Table1[[#This Row],[Discounted Price]]*0.9</f>
        <v>344.81700000000001</v>
      </c>
      <c r="T5678">
        <f>Table1[[#This Row],[Discounted Price]]*0.8</f>
        <v>306.50400000000002</v>
      </c>
      <c r="U5678">
        <f>Table1[[#This Row],[Price]]*0.52</f>
        <v>221.364</v>
      </c>
      <c r="V5678">
        <f>(Table1[[#This Row],[Price]]-Table1[[#This Row],[Scrap value]])/2</f>
        <v>102.16799999999999</v>
      </c>
    </row>
    <row r="5679" spans="1:22" x14ac:dyDescent="0.25">
      <c r="A5679" t="s">
        <v>25790</v>
      </c>
      <c r="B5679" t="s">
        <v>15</v>
      </c>
      <c r="C5679" t="s">
        <v>47</v>
      </c>
      <c r="D5679" t="s">
        <v>25791</v>
      </c>
      <c r="E5679">
        <v>231.27</v>
      </c>
      <c r="F5679">
        <v>85</v>
      </c>
      <c r="G5679" t="s">
        <v>43730</v>
      </c>
      <c r="H5679" t="s">
        <v>9019</v>
      </c>
      <c r="I5679" s="1">
        <v>45137</v>
      </c>
      <c r="J5679" s="1">
        <v>45292</v>
      </c>
      <c r="K5679" t="s">
        <v>25792</v>
      </c>
      <c r="L5679" t="s">
        <v>25793</v>
      </c>
      <c r="M5679" t="s">
        <v>27</v>
      </c>
      <c r="N5679">
        <v>1</v>
      </c>
      <c r="O5679">
        <f>Table1[[#This Row],[Price]]-0.1*Table1[[#This Row],[Price]]</f>
        <v>208.143</v>
      </c>
      <c r="P5679" s="9">
        <f>(Table1[[#This Row],[Expiration Date]]-Table1[[#This Row],[Manufacturing Date]])/365</f>
        <v>0.42465753424657532</v>
      </c>
      <c r="Q5679" t="str">
        <f>IF(Table1[[#This Row],[Expiration Date]]-J5687&gt;12/31/2024,"not expired","expired")</f>
        <v>expired</v>
      </c>
      <c r="R5679">
        <f>Table1[[#This Row],[Discounted Price]]*0.95</f>
        <v>197.73585</v>
      </c>
      <c r="S5679">
        <f>Table1[[#This Row],[Discounted Price]]*0.9</f>
        <v>187.3287</v>
      </c>
      <c r="T5679">
        <f>Table1[[#This Row],[Discounted Price]]*0.8</f>
        <v>166.51440000000002</v>
      </c>
      <c r="U5679">
        <f>Table1[[#This Row],[Price]]*0.52</f>
        <v>120.2604</v>
      </c>
      <c r="V5679">
        <f>(Table1[[#This Row],[Price]]-Table1[[#This Row],[Scrap value]])/2</f>
        <v>55.504800000000003</v>
      </c>
    </row>
    <row r="5680" spans="1:22" x14ac:dyDescent="0.25">
      <c r="A5680" t="s">
        <v>25794</v>
      </c>
      <c r="B5680" t="s">
        <v>29</v>
      </c>
      <c r="C5680" t="s">
        <v>47</v>
      </c>
      <c r="D5680" t="s">
        <v>25795</v>
      </c>
      <c r="E5680">
        <v>459.88</v>
      </c>
      <c r="F5680">
        <v>37</v>
      </c>
      <c r="G5680" t="s">
        <v>43729</v>
      </c>
      <c r="H5680" t="s">
        <v>7313</v>
      </c>
      <c r="I5680" s="1">
        <v>45137</v>
      </c>
      <c r="J5680" s="1">
        <v>46023</v>
      </c>
      <c r="K5680" t="s">
        <v>25796</v>
      </c>
      <c r="L5680" t="s">
        <v>25797</v>
      </c>
      <c r="M5680" t="s">
        <v>45</v>
      </c>
      <c r="N5680">
        <v>1</v>
      </c>
      <c r="O5680">
        <f>Table1[[#This Row],[Price]]-0.1*Table1[[#This Row],[Price]]</f>
        <v>413.892</v>
      </c>
      <c r="P5680" s="9">
        <f>(Table1[[#This Row],[Expiration Date]]-Table1[[#This Row],[Manufacturing Date]])/365</f>
        <v>2.4273972602739726</v>
      </c>
      <c r="Q5680" t="str">
        <f>IF(Table1[[#This Row],[Expiration Date]]-J5688&gt;12/31/2024,"not expired","expired")</f>
        <v>expired</v>
      </c>
      <c r="R5680">
        <f>Table1[[#This Row],[Discounted Price]]*0.95</f>
        <v>393.19739999999996</v>
      </c>
      <c r="S5680">
        <f>Table1[[#This Row],[Discounted Price]]*0.9</f>
        <v>372.50279999999998</v>
      </c>
      <c r="T5680">
        <f>Table1[[#This Row],[Discounted Price]]*0.8</f>
        <v>331.11360000000002</v>
      </c>
      <c r="U5680">
        <f>Table1[[#This Row],[Price]]*0.52</f>
        <v>239.13759999999999</v>
      </c>
      <c r="V5680">
        <f>(Table1[[#This Row],[Price]]-Table1[[#This Row],[Scrap value]])/2</f>
        <v>110.3712</v>
      </c>
    </row>
    <row r="5681" spans="1:22" x14ac:dyDescent="0.25">
      <c r="A5681" t="s">
        <v>25798</v>
      </c>
      <c r="B5681" t="s">
        <v>29</v>
      </c>
      <c r="C5681" t="s">
        <v>47</v>
      </c>
      <c r="D5681" t="s">
        <v>25799</v>
      </c>
      <c r="E5681">
        <v>128.71</v>
      </c>
      <c r="F5681">
        <v>77</v>
      </c>
      <c r="G5681" t="s">
        <v>43728</v>
      </c>
      <c r="H5681" t="s">
        <v>8569</v>
      </c>
      <c r="I5681" s="1">
        <v>45000</v>
      </c>
      <c r="J5681" s="1">
        <v>45658</v>
      </c>
      <c r="K5681" t="s">
        <v>25800</v>
      </c>
      <c r="L5681" t="s">
        <v>25801</v>
      </c>
      <c r="M5681" t="s">
        <v>20</v>
      </c>
      <c r="N5681">
        <v>3</v>
      </c>
      <c r="O5681">
        <f>Table1[[#This Row],[Price]]-0.1*Table1[[#This Row],[Price]]</f>
        <v>115.839</v>
      </c>
      <c r="P5681" s="9">
        <f>(Table1[[#This Row],[Expiration Date]]-Table1[[#This Row],[Manufacturing Date]])/365</f>
        <v>1.8027397260273972</v>
      </c>
      <c r="Q5681" t="str">
        <f>IF(Table1[[#This Row],[Expiration Date]]-J5689&gt;12/31/2024,"not expired","expired")</f>
        <v>expired</v>
      </c>
      <c r="R5681">
        <f>Table1[[#This Row],[Discounted Price]]*0.95</f>
        <v>110.04705</v>
      </c>
      <c r="S5681">
        <f>Table1[[#This Row],[Discounted Price]]*0.9</f>
        <v>104.2551</v>
      </c>
      <c r="T5681">
        <f>Table1[[#This Row],[Discounted Price]]*0.8</f>
        <v>92.671199999999999</v>
      </c>
      <c r="U5681">
        <f>Table1[[#This Row],[Price]]*0.52</f>
        <v>66.929200000000009</v>
      </c>
      <c r="V5681">
        <f>(Table1[[#This Row],[Price]]-Table1[[#This Row],[Scrap value]])/2</f>
        <v>30.8904</v>
      </c>
    </row>
    <row r="5682" spans="1:22" x14ac:dyDescent="0.25">
      <c r="A5682" t="s">
        <v>25802</v>
      </c>
      <c r="B5682" t="s">
        <v>29</v>
      </c>
      <c r="C5682" t="s">
        <v>47</v>
      </c>
      <c r="D5682" t="s">
        <v>25803</v>
      </c>
      <c r="E5682">
        <v>362.18</v>
      </c>
      <c r="F5682">
        <v>77</v>
      </c>
      <c r="G5682" t="s">
        <v>43728</v>
      </c>
      <c r="H5682" t="s">
        <v>25804</v>
      </c>
      <c r="I5682" s="1">
        <v>44927</v>
      </c>
      <c r="J5682" s="1">
        <v>46023</v>
      </c>
      <c r="K5682" t="s">
        <v>25805</v>
      </c>
      <c r="L5682" t="s">
        <v>25806</v>
      </c>
      <c r="M5682" t="s">
        <v>20</v>
      </c>
      <c r="N5682">
        <v>1</v>
      </c>
      <c r="O5682">
        <f>Table1[[#This Row],[Price]]-0.1*Table1[[#This Row],[Price]]</f>
        <v>325.96199999999999</v>
      </c>
      <c r="P5682" s="9">
        <f>(Table1[[#This Row],[Expiration Date]]-Table1[[#This Row],[Manufacturing Date]])/365</f>
        <v>3.0027397260273974</v>
      </c>
      <c r="Q5682" t="str">
        <f>IF(Table1[[#This Row],[Expiration Date]]-J5690&gt;12/31/2024,"not expired","expired")</f>
        <v>not expired</v>
      </c>
      <c r="R5682">
        <f>Table1[[#This Row],[Discounted Price]]*0.95</f>
        <v>309.66389999999996</v>
      </c>
      <c r="S5682">
        <f>Table1[[#This Row],[Discounted Price]]*0.9</f>
        <v>293.36579999999998</v>
      </c>
      <c r="T5682">
        <f>Table1[[#This Row],[Discounted Price]]*0.8</f>
        <v>260.76960000000003</v>
      </c>
      <c r="U5682">
        <f>Table1[[#This Row],[Price]]*0.52</f>
        <v>188.33360000000002</v>
      </c>
      <c r="V5682">
        <f>(Table1[[#This Row],[Price]]-Table1[[#This Row],[Scrap value]])/2</f>
        <v>86.923199999999994</v>
      </c>
    </row>
    <row r="5683" spans="1:22" x14ac:dyDescent="0.25">
      <c r="A5683" t="s">
        <v>25807</v>
      </c>
      <c r="B5683" t="s">
        <v>29</v>
      </c>
      <c r="C5683" t="s">
        <v>47</v>
      </c>
      <c r="D5683" t="s">
        <v>25808</v>
      </c>
      <c r="E5683">
        <v>88.25</v>
      </c>
      <c r="F5683">
        <v>28</v>
      </c>
      <c r="G5683" t="s">
        <v>43730</v>
      </c>
      <c r="H5683" t="s">
        <v>25809</v>
      </c>
      <c r="I5683" s="1">
        <v>45000</v>
      </c>
      <c r="J5683" s="1">
        <v>45658</v>
      </c>
      <c r="K5683" t="s">
        <v>25810</v>
      </c>
      <c r="L5683" t="s">
        <v>25811</v>
      </c>
      <c r="M5683" t="s">
        <v>20</v>
      </c>
      <c r="N5683">
        <v>1</v>
      </c>
      <c r="O5683">
        <f>Table1[[#This Row],[Price]]-0.1*Table1[[#This Row],[Price]]</f>
        <v>79.424999999999997</v>
      </c>
      <c r="P5683" s="9">
        <f>(Table1[[#This Row],[Expiration Date]]-Table1[[#This Row],[Manufacturing Date]])/365</f>
        <v>1.8027397260273972</v>
      </c>
      <c r="Q5683" t="str">
        <f>IF(Table1[[#This Row],[Expiration Date]]-J5691&gt;12/31/2024,"not expired","expired")</f>
        <v>not expired</v>
      </c>
      <c r="R5683">
        <f>Table1[[#This Row],[Discounted Price]]*0.95</f>
        <v>75.453749999999999</v>
      </c>
      <c r="S5683">
        <f>Table1[[#This Row],[Discounted Price]]*0.9</f>
        <v>71.482500000000002</v>
      </c>
      <c r="T5683">
        <f>Table1[[#This Row],[Discounted Price]]*0.8</f>
        <v>63.54</v>
      </c>
      <c r="U5683">
        <f>Table1[[#This Row],[Price]]*0.52</f>
        <v>45.89</v>
      </c>
      <c r="V5683">
        <f>(Table1[[#This Row],[Price]]-Table1[[#This Row],[Scrap value]])/2</f>
        <v>21.18</v>
      </c>
    </row>
    <row r="5684" spans="1:22" x14ac:dyDescent="0.25">
      <c r="A5684" t="s">
        <v>25812</v>
      </c>
      <c r="B5684" t="s">
        <v>22</v>
      </c>
      <c r="C5684" t="s">
        <v>47</v>
      </c>
      <c r="D5684" t="s">
        <v>25813</v>
      </c>
      <c r="E5684">
        <v>276.87</v>
      </c>
      <c r="F5684">
        <v>90</v>
      </c>
      <c r="G5684" t="s">
        <v>43730</v>
      </c>
      <c r="H5684" t="s">
        <v>21354</v>
      </c>
      <c r="I5684" s="1">
        <v>45000</v>
      </c>
      <c r="J5684" s="1">
        <v>46023</v>
      </c>
      <c r="K5684" t="s">
        <v>25814</v>
      </c>
      <c r="L5684" t="s">
        <v>25815</v>
      </c>
      <c r="M5684" t="s">
        <v>20</v>
      </c>
      <c r="N5684">
        <v>1</v>
      </c>
      <c r="O5684">
        <f>Table1[[#This Row],[Price]]-0.1*Table1[[#This Row],[Price]]</f>
        <v>249.18299999999999</v>
      </c>
      <c r="P5684" s="9">
        <f>(Table1[[#This Row],[Expiration Date]]-Table1[[#This Row],[Manufacturing Date]])/365</f>
        <v>2.8027397260273972</v>
      </c>
      <c r="Q5684" t="str">
        <f>IF(Table1[[#This Row],[Expiration Date]]-J5692&gt;12/31/2024,"not expired","expired")</f>
        <v>not expired</v>
      </c>
      <c r="R5684">
        <f>Table1[[#This Row],[Discounted Price]]*0.95</f>
        <v>236.72384999999997</v>
      </c>
      <c r="S5684">
        <f>Table1[[#This Row],[Discounted Price]]*0.9</f>
        <v>224.2647</v>
      </c>
      <c r="T5684">
        <f>Table1[[#This Row],[Discounted Price]]*0.8</f>
        <v>199.34640000000002</v>
      </c>
      <c r="U5684">
        <f>Table1[[#This Row],[Price]]*0.52</f>
        <v>143.97239999999999</v>
      </c>
      <c r="V5684">
        <f>(Table1[[#This Row],[Price]]-Table1[[#This Row],[Scrap value]])/2</f>
        <v>66.448800000000006</v>
      </c>
    </row>
    <row r="5685" spans="1:22" x14ac:dyDescent="0.25">
      <c r="A5685" t="s">
        <v>25816</v>
      </c>
      <c r="B5685" t="s">
        <v>22</v>
      </c>
      <c r="C5685" t="s">
        <v>47</v>
      </c>
      <c r="D5685" t="s">
        <v>25817</v>
      </c>
      <c r="E5685">
        <v>282.41000000000003</v>
      </c>
      <c r="F5685">
        <v>21</v>
      </c>
      <c r="G5685" t="s">
        <v>43729</v>
      </c>
      <c r="H5685" t="s">
        <v>9858</v>
      </c>
      <c r="I5685" s="1">
        <v>45137</v>
      </c>
      <c r="J5685" s="1">
        <v>46023</v>
      </c>
      <c r="K5685" t="s">
        <v>25818</v>
      </c>
      <c r="L5685" t="s">
        <v>25819</v>
      </c>
      <c r="M5685" t="s">
        <v>27</v>
      </c>
      <c r="N5685">
        <v>4</v>
      </c>
      <c r="O5685">
        <f>Table1[[#This Row],[Price]]-0.1*Table1[[#This Row],[Price]]</f>
        <v>254.16900000000001</v>
      </c>
      <c r="P5685" s="9">
        <f>(Table1[[#This Row],[Expiration Date]]-Table1[[#This Row],[Manufacturing Date]])/365</f>
        <v>2.4273972602739726</v>
      </c>
      <c r="Q5685" t="str">
        <f>IF(Table1[[#This Row],[Expiration Date]]-J5693&gt;12/31/2024,"not expired","expired")</f>
        <v>not expired</v>
      </c>
      <c r="R5685">
        <f>Table1[[#This Row],[Discounted Price]]*0.95</f>
        <v>241.46055000000001</v>
      </c>
      <c r="S5685">
        <f>Table1[[#This Row],[Discounted Price]]*0.9</f>
        <v>228.75210000000001</v>
      </c>
      <c r="T5685">
        <f>Table1[[#This Row],[Discounted Price]]*0.8</f>
        <v>203.33520000000001</v>
      </c>
      <c r="U5685">
        <f>Table1[[#This Row],[Price]]*0.52</f>
        <v>146.85320000000002</v>
      </c>
      <c r="V5685">
        <f>(Table1[[#This Row],[Price]]-Table1[[#This Row],[Scrap value]])/2</f>
        <v>67.778400000000005</v>
      </c>
    </row>
    <row r="5686" spans="1:22" x14ac:dyDescent="0.25">
      <c r="A5686" t="s">
        <v>25820</v>
      </c>
      <c r="B5686" t="s">
        <v>29</v>
      </c>
      <c r="C5686" t="s">
        <v>47</v>
      </c>
      <c r="D5686" t="s">
        <v>25821</v>
      </c>
      <c r="E5686">
        <v>474.23</v>
      </c>
      <c r="F5686">
        <v>15</v>
      </c>
      <c r="G5686" t="s">
        <v>43729</v>
      </c>
      <c r="H5686" t="s">
        <v>25822</v>
      </c>
      <c r="I5686" s="1">
        <v>45000</v>
      </c>
      <c r="J5686" s="1">
        <v>45292</v>
      </c>
      <c r="K5686" t="s">
        <v>25823</v>
      </c>
      <c r="L5686" t="s">
        <v>25824</v>
      </c>
      <c r="M5686" t="s">
        <v>45</v>
      </c>
      <c r="N5686">
        <v>3</v>
      </c>
      <c r="O5686">
        <f>Table1[[#This Row],[Price]]-0.1*Table1[[#This Row],[Price]]</f>
        <v>426.80700000000002</v>
      </c>
      <c r="P5686" s="9">
        <f>(Table1[[#This Row],[Expiration Date]]-Table1[[#This Row],[Manufacturing Date]])/365</f>
        <v>0.8</v>
      </c>
      <c r="Q5686" t="str">
        <f>IF(Table1[[#This Row],[Expiration Date]]-J5694&gt;12/31/2024,"not expired","expired")</f>
        <v>expired</v>
      </c>
      <c r="R5686">
        <f>Table1[[#This Row],[Discounted Price]]*0.95</f>
        <v>405.46665000000002</v>
      </c>
      <c r="S5686">
        <f>Table1[[#This Row],[Discounted Price]]*0.9</f>
        <v>384.12630000000001</v>
      </c>
      <c r="T5686">
        <f>Table1[[#This Row],[Discounted Price]]*0.8</f>
        <v>341.44560000000001</v>
      </c>
      <c r="U5686">
        <f>Table1[[#This Row],[Price]]*0.52</f>
        <v>246.59960000000001</v>
      </c>
      <c r="V5686">
        <f>(Table1[[#This Row],[Price]]-Table1[[#This Row],[Scrap value]])/2</f>
        <v>113.8152</v>
      </c>
    </row>
    <row r="5687" spans="1:22" x14ac:dyDescent="0.25">
      <c r="A5687" t="s">
        <v>25825</v>
      </c>
      <c r="B5687" t="s">
        <v>35</v>
      </c>
      <c r="C5687" t="s">
        <v>47</v>
      </c>
      <c r="D5687" t="s">
        <v>25826</v>
      </c>
      <c r="E5687">
        <v>323.16000000000003</v>
      </c>
      <c r="F5687">
        <v>60</v>
      </c>
      <c r="G5687" t="s">
        <v>43728</v>
      </c>
      <c r="H5687" t="s">
        <v>22146</v>
      </c>
      <c r="I5687" s="1">
        <v>45137</v>
      </c>
      <c r="J5687" s="1">
        <v>46023</v>
      </c>
      <c r="K5687" t="s">
        <v>25827</v>
      </c>
      <c r="L5687" t="s">
        <v>25828</v>
      </c>
      <c r="M5687" t="s">
        <v>45</v>
      </c>
      <c r="N5687">
        <v>3</v>
      </c>
      <c r="O5687">
        <f>Table1[[#This Row],[Price]]-0.1*Table1[[#This Row],[Price]]</f>
        <v>290.84400000000005</v>
      </c>
      <c r="P5687" s="9">
        <f>(Table1[[#This Row],[Expiration Date]]-Table1[[#This Row],[Manufacturing Date]])/365</f>
        <v>2.4273972602739726</v>
      </c>
      <c r="Q5687" t="str">
        <f>IF(Table1[[#This Row],[Expiration Date]]-J5695&gt;12/31/2024,"not expired","expired")</f>
        <v>expired</v>
      </c>
      <c r="R5687">
        <f>Table1[[#This Row],[Discounted Price]]*0.95</f>
        <v>276.30180000000001</v>
      </c>
      <c r="S5687">
        <f>Table1[[#This Row],[Discounted Price]]*0.9</f>
        <v>261.75960000000003</v>
      </c>
      <c r="T5687">
        <f>Table1[[#This Row],[Discounted Price]]*0.8</f>
        <v>232.67520000000005</v>
      </c>
      <c r="U5687">
        <f>Table1[[#This Row],[Price]]*0.52</f>
        <v>168.04320000000001</v>
      </c>
      <c r="V5687">
        <f>(Table1[[#This Row],[Price]]-Table1[[#This Row],[Scrap value]])/2</f>
        <v>77.558400000000006</v>
      </c>
    </row>
    <row r="5688" spans="1:22" x14ac:dyDescent="0.25">
      <c r="A5688" t="s">
        <v>25829</v>
      </c>
      <c r="B5688" t="s">
        <v>22</v>
      </c>
      <c r="C5688" t="s">
        <v>47</v>
      </c>
      <c r="D5688" t="s">
        <v>25830</v>
      </c>
      <c r="E5688">
        <v>244.15</v>
      </c>
      <c r="F5688">
        <v>93</v>
      </c>
      <c r="G5688" t="s">
        <v>43728</v>
      </c>
      <c r="H5688" t="s">
        <v>25831</v>
      </c>
      <c r="I5688" s="1">
        <v>45000</v>
      </c>
      <c r="J5688" s="1">
        <v>46023</v>
      </c>
      <c r="K5688" t="s">
        <v>25832</v>
      </c>
      <c r="L5688" t="s">
        <v>25833</v>
      </c>
      <c r="M5688" t="s">
        <v>20</v>
      </c>
      <c r="N5688">
        <v>4</v>
      </c>
      <c r="O5688">
        <f>Table1[[#This Row],[Price]]-0.1*Table1[[#This Row],[Price]]</f>
        <v>219.73500000000001</v>
      </c>
      <c r="P5688" s="9">
        <f>(Table1[[#This Row],[Expiration Date]]-Table1[[#This Row],[Manufacturing Date]])/365</f>
        <v>2.8027397260273972</v>
      </c>
      <c r="Q5688" t="str">
        <f>IF(Table1[[#This Row],[Expiration Date]]-J5696&gt;12/31/2024,"not expired","expired")</f>
        <v>not expired</v>
      </c>
      <c r="R5688">
        <f>Table1[[#This Row],[Discounted Price]]*0.95</f>
        <v>208.74825000000001</v>
      </c>
      <c r="S5688">
        <f>Table1[[#This Row],[Discounted Price]]*0.9</f>
        <v>197.76150000000001</v>
      </c>
      <c r="T5688">
        <f>Table1[[#This Row],[Discounted Price]]*0.8</f>
        <v>175.78800000000001</v>
      </c>
      <c r="U5688">
        <f>Table1[[#This Row],[Price]]*0.52</f>
        <v>126.95800000000001</v>
      </c>
      <c r="V5688">
        <f>(Table1[[#This Row],[Price]]-Table1[[#This Row],[Scrap value]])/2</f>
        <v>58.595999999999997</v>
      </c>
    </row>
    <row r="5689" spans="1:22" x14ac:dyDescent="0.25">
      <c r="A5689" t="s">
        <v>25834</v>
      </c>
      <c r="B5689" t="s">
        <v>35</v>
      </c>
      <c r="C5689" t="s">
        <v>47</v>
      </c>
      <c r="D5689" t="s">
        <v>25835</v>
      </c>
      <c r="E5689">
        <v>92.12</v>
      </c>
      <c r="F5689">
        <v>50</v>
      </c>
      <c r="G5689" t="s">
        <v>43730</v>
      </c>
      <c r="H5689" t="s">
        <v>10237</v>
      </c>
      <c r="I5689" s="1">
        <v>44927</v>
      </c>
      <c r="J5689" s="1">
        <v>46023</v>
      </c>
      <c r="K5689" t="s">
        <v>25836</v>
      </c>
      <c r="L5689" t="s">
        <v>25837</v>
      </c>
      <c r="M5689" t="s">
        <v>27</v>
      </c>
      <c r="N5689">
        <v>5</v>
      </c>
      <c r="O5689">
        <f>Table1[[#This Row],[Price]]-0.1*Table1[[#This Row],[Price]]</f>
        <v>82.908000000000001</v>
      </c>
      <c r="P5689" s="9">
        <f>(Table1[[#This Row],[Expiration Date]]-Table1[[#This Row],[Manufacturing Date]])/365</f>
        <v>3.0027397260273974</v>
      </c>
      <c r="Q5689" t="str">
        <f>IF(Table1[[#This Row],[Expiration Date]]-J5697&gt;12/31/2024,"not expired","expired")</f>
        <v>expired</v>
      </c>
      <c r="R5689">
        <f>Table1[[#This Row],[Discounted Price]]*0.95</f>
        <v>78.762599999999992</v>
      </c>
      <c r="S5689">
        <f>Table1[[#This Row],[Discounted Price]]*0.9</f>
        <v>74.617199999999997</v>
      </c>
      <c r="T5689">
        <f>Table1[[#This Row],[Discounted Price]]*0.8</f>
        <v>66.326400000000007</v>
      </c>
      <c r="U5689">
        <f>Table1[[#This Row],[Price]]*0.52</f>
        <v>47.902400000000007</v>
      </c>
      <c r="V5689">
        <f>(Table1[[#This Row],[Price]]-Table1[[#This Row],[Scrap value]])/2</f>
        <v>22.108799999999999</v>
      </c>
    </row>
    <row r="5690" spans="1:22" x14ac:dyDescent="0.25">
      <c r="A5690" t="s">
        <v>25838</v>
      </c>
      <c r="B5690" t="s">
        <v>35</v>
      </c>
      <c r="C5690" t="s">
        <v>47</v>
      </c>
      <c r="D5690" t="s">
        <v>25839</v>
      </c>
      <c r="E5690">
        <v>290.18</v>
      </c>
      <c r="F5690">
        <v>15</v>
      </c>
      <c r="G5690" t="s">
        <v>43729</v>
      </c>
      <c r="H5690" t="s">
        <v>25840</v>
      </c>
      <c r="I5690" s="1">
        <v>44927</v>
      </c>
      <c r="J5690" s="1">
        <v>45292</v>
      </c>
      <c r="K5690" t="s">
        <v>25841</v>
      </c>
      <c r="L5690" t="s">
        <v>25842</v>
      </c>
      <c r="M5690" t="s">
        <v>45</v>
      </c>
      <c r="N5690">
        <v>1</v>
      </c>
      <c r="O5690">
        <f>Table1[[#This Row],[Price]]-0.1*Table1[[#This Row],[Price]]</f>
        <v>261.16200000000003</v>
      </c>
      <c r="P5690" s="9">
        <f>(Table1[[#This Row],[Expiration Date]]-Table1[[#This Row],[Manufacturing Date]])/365</f>
        <v>1</v>
      </c>
      <c r="Q5690" t="str">
        <f>IF(Table1[[#This Row],[Expiration Date]]-J5698&gt;12/31/2024,"not expired","expired")</f>
        <v>expired</v>
      </c>
      <c r="R5690">
        <f>Table1[[#This Row],[Discounted Price]]*0.95</f>
        <v>248.10390000000001</v>
      </c>
      <c r="S5690">
        <f>Table1[[#This Row],[Discounted Price]]*0.9</f>
        <v>235.04580000000004</v>
      </c>
      <c r="T5690">
        <f>Table1[[#This Row],[Discounted Price]]*0.8</f>
        <v>208.92960000000005</v>
      </c>
      <c r="U5690">
        <f>Table1[[#This Row],[Price]]*0.52</f>
        <v>150.89360000000002</v>
      </c>
      <c r="V5690">
        <f>(Table1[[#This Row],[Price]]-Table1[[#This Row],[Scrap value]])/2</f>
        <v>69.643199999999993</v>
      </c>
    </row>
    <row r="5691" spans="1:22" x14ac:dyDescent="0.25">
      <c r="A5691" t="s">
        <v>25843</v>
      </c>
      <c r="B5691" t="s">
        <v>22</v>
      </c>
      <c r="C5691" t="s">
        <v>47</v>
      </c>
      <c r="D5691" t="s">
        <v>25844</v>
      </c>
      <c r="E5691">
        <v>227.2</v>
      </c>
      <c r="F5691">
        <v>40</v>
      </c>
      <c r="G5691" t="s">
        <v>43728</v>
      </c>
      <c r="H5691" t="s">
        <v>17407</v>
      </c>
      <c r="I5691" s="1">
        <v>45137</v>
      </c>
      <c r="J5691" s="1">
        <v>45292</v>
      </c>
      <c r="K5691" t="s">
        <v>25845</v>
      </c>
      <c r="L5691" t="s">
        <v>25846</v>
      </c>
      <c r="M5691" t="s">
        <v>45</v>
      </c>
      <c r="N5691">
        <v>1</v>
      </c>
      <c r="O5691">
        <f>Table1[[#This Row],[Price]]-0.1*Table1[[#This Row],[Price]]</f>
        <v>204.48</v>
      </c>
      <c r="P5691" s="9">
        <f>(Table1[[#This Row],[Expiration Date]]-Table1[[#This Row],[Manufacturing Date]])/365</f>
        <v>0.42465753424657532</v>
      </c>
      <c r="Q5691" t="str">
        <f>IF(Table1[[#This Row],[Expiration Date]]-J5699&gt;12/31/2024,"not expired","expired")</f>
        <v>expired</v>
      </c>
      <c r="R5691">
        <f>Table1[[#This Row],[Discounted Price]]*0.95</f>
        <v>194.25599999999997</v>
      </c>
      <c r="S5691">
        <f>Table1[[#This Row],[Discounted Price]]*0.9</f>
        <v>184.03199999999998</v>
      </c>
      <c r="T5691">
        <f>Table1[[#This Row],[Discounted Price]]*0.8</f>
        <v>163.584</v>
      </c>
      <c r="U5691">
        <f>Table1[[#This Row],[Price]]*0.52</f>
        <v>118.14399999999999</v>
      </c>
      <c r="V5691">
        <f>(Table1[[#This Row],[Price]]-Table1[[#This Row],[Scrap value]])/2</f>
        <v>54.527999999999999</v>
      </c>
    </row>
    <row r="5692" spans="1:22" x14ac:dyDescent="0.25">
      <c r="A5692" t="s">
        <v>25847</v>
      </c>
      <c r="B5692" t="s">
        <v>22</v>
      </c>
      <c r="C5692" t="s">
        <v>47</v>
      </c>
      <c r="D5692" t="s">
        <v>25848</v>
      </c>
      <c r="E5692">
        <v>479.37</v>
      </c>
      <c r="F5692">
        <v>67</v>
      </c>
      <c r="G5692" t="s">
        <v>43729</v>
      </c>
      <c r="H5692" t="s">
        <v>2679</v>
      </c>
      <c r="I5692" s="1">
        <v>44927</v>
      </c>
      <c r="J5692" s="1">
        <v>45292</v>
      </c>
      <c r="K5692" t="s">
        <v>25849</v>
      </c>
      <c r="L5692" t="s">
        <v>25850</v>
      </c>
      <c r="M5692" t="s">
        <v>27</v>
      </c>
      <c r="N5692">
        <v>5</v>
      </c>
      <c r="O5692">
        <f>Table1[[#This Row],[Price]]-0.1*Table1[[#This Row],[Price]]</f>
        <v>431.43299999999999</v>
      </c>
      <c r="P5692" s="9">
        <f>(Table1[[#This Row],[Expiration Date]]-Table1[[#This Row],[Manufacturing Date]])/365</f>
        <v>1</v>
      </c>
      <c r="Q5692" t="str">
        <f>IF(Table1[[#This Row],[Expiration Date]]-J5700&gt;12/31/2024,"not expired","expired")</f>
        <v>expired</v>
      </c>
      <c r="R5692">
        <f>Table1[[#This Row],[Discounted Price]]*0.95</f>
        <v>409.86134999999996</v>
      </c>
      <c r="S5692">
        <f>Table1[[#This Row],[Discounted Price]]*0.9</f>
        <v>388.28969999999998</v>
      </c>
      <c r="T5692">
        <f>Table1[[#This Row],[Discounted Price]]*0.8</f>
        <v>345.14640000000003</v>
      </c>
      <c r="U5692">
        <f>Table1[[#This Row],[Price]]*0.52</f>
        <v>249.2724</v>
      </c>
      <c r="V5692">
        <f>(Table1[[#This Row],[Price]]-Table1[[#This Row],[Scrap value]])/2</f>
        <v>115.0488</v>
      </c>
    </row>
    <row r="5693" spans="1:22" x14ac:dyDescent="0.25">
      <c r="A5693" t="s">
        <v>25851</v>
      </c>
      <c r="B5693" t="s">
        <v>22</v>
      </c>
      <c r="C5693" t="s">
        <v>47</v>
      </c>
      <c r="D5693" t="s">
        <v>25852</v>
      </c>
      <c r="E5693">
        <v>428.24</v>
      </c>
      <c r="F5693">
        <v>33</v>
      </c>
      <c r="G5693" t="s">
        <v>43728</v>
      </c>
      <c r="H5693" t="s">
        <v>7789</v>
      </c>
      <c r="I5693" s="1">
        <v>44927</v>
      </c>
      <c r="J5693" s="1">
        <v>45658</v>
      </c>
      <c r="K5693" t="s">
        <v>25853</v>
      </c>
      <c r="L5693" t="s">
        <v>25854</v>
      </c>
      <c r="M5693" t="s">
        <v>27</v>
      </c>
      <c r="N5693">
        <v>2</v>
      </c>
      <c r="O5693">
        <f>Table1[[#This Row],[Price]]-0.1*Table1[[#This Row],[Price]]</f>
        <v>385.416</v>
      </c>
      <c r="P5693" s="9">
        <f>(Table1[[#This Row],[Expiration Date]]-Table1[[#This Row],[Manufacturing Date]])/365</f>
        <v>2.0027397260273974</v>
      </c>
      <c r="Q5693" t="str">
        <f>IF(Table1[[#This Row],[Expiration Date]]-J5701&gt;12/31/2024,"not expired","expired")</f>
        <v>not expired</v>
      </c>
      <c r="R5693">
        <f>Table1[[#This Row],[Discounted Price]]*0.95</f>
        <v>366.14519999999999</v>
      </c>
      <c r="S5693">
        <f>Table1[[#This Row],[Discounted Price]]*0.9</f>
        <v>346.87439999999998</v>
      </c>
      <c r="T5693">
        <f>Table1[[#This Row],[Discounted Price]]*0.8</f>
        <v>308.33280000000002</v>
      </c>
      <c r="U5693">
        <f>Table1[[#This Row],[Price]]*0.52</f>
        <v>222.68480000000002</v>
      </c>
      <c r="V5693">
        <f>(Table1[[#This Row],[Price]]-Table1[[#This Row],[Scrap value]])/2</f>
        <v>102.77759999999999</v>
      </c>
    </row>
    <row r="5694" spans="1:22" x14ac:dyDescent="0.25">
      <c r="A5694" t="s">
        <v>25855</v>
      </c>
      <c r="B5694" t="s">
        <v>29</v>
      </c>
      <c r="C5694" t="s">
        <v>47</v>
      </c>
      <c r="D5694" t="s">
        <v>25856</v>
      </c>
      <c r="E5694">
        <v>379.55</v>
      </c>
      <c r="F5694">
        <v>52</v>
      </c>
      <c r="G5694" t="s">
        <v>43728</v>
      </c>
      <c r="H5694" t="s">
        <v>14663</v>
      </c>
      <c r="I5694" s="1">
        <v>45137</v>
      </c>
      <c r="J5694" s="1">
        <v>45658</v>
      </c>
      <c r="K5694" t="s">
        <v>25857</v>
      </c>
      <c r="L5694" t="s">
        <v>25858</v>
      </c>
      <c r="M5694" t="s">
        <v>27</v>
      </c>
      <c r="N5694">
        <v>1</v>
      </c>
      <c r="O5694">
        <f>Table1[[#This Row],[Price]]-0.1*Table1[[#This Row],[Price]]</f>
        <v>341.59500000000003</v>
      </c>
      <c r="P5694" s="9">
        <f>(Table1[[#This Row],[Expiration Date]]-Table1[[#This Row],[Manufacturing Date]])/365</f>
        <v>1.4273972602739726</v>
      </c>
      <c r="Q5694" t="str">
        <f>IF(Table1[[#This Row],[Expiration Date]]-J5702&gt;12/31/2024,"not expired","expired")</f>
        <v>not expired</v>
      </c>
      <c r="R5694">
        <f>Table1[[#This Row],[Discounted Price]]*0.95</f>
        <v>324.51525000000004</v>
      </c>
      <c r="S5694">
        <f>Table1[[#This Row],[Discounted Price]]*0.9</f>
        <v>307.43550000000005</v>
      </c>
      <c r="T5694">
        <f>Table1[[#This Row],[Discounted Price]]*0.8</f>
        <v>273.27600000000001</v>
      </c>
      <c r="U5694">
        <f>Table1[[#This Row],[Price]]*0.52</f>
        <v>197.36600000000001</v>
      </c>
      <c r="V5694">
        <f>(Table1[[#This Row],[Price]]-Table1[[#This Row],[Scrap value]])/2</f>
        <v>91.091999999999999</v>
      </c>
    </row>
    <row r="5695" spans="1:22" x14ac:dyDescent="0.25">
      <c r="A5695" t="s">
        <v>25859</v>
      </c>
      <c r="B5695" t="s">
        <v>15</v>
      </c>
      <c r="C5695" t="s">
        <v>47</v>
      </c>
      <c r="D5695" t="s">
        <v>25860</v>
      </c>
      <c r="E5695">
        <v>130.59</v>
      </c>
      <c r="F5695">
        <v>70</v>
      </c>
      <c r="G5695" t="s">
        <v>43728</v>
      </c>
      <c r="H5695" t="s">
        <v>23300</v>
      </c>
      <c r="I5695" s="1">
        <v>44927</v>
      </c>
      <c r="J5695" s="1">
        <v>46023</v>
      </c>
      <c r="K5695" t="s">
        <v>25861</v>
      </c>
      <c r="L5695" t="s">
        <v>25862</v>
      </c>
      <c r="M5695" t="s">
        <v>27</v>
      </c>
      <c r="N5695">
        <v>2</v>
      </c>
      <c r="O5695">
        <f>Table1[[#This Row],[Price]]-0.1*Table1[[#This Row],[Price]]</f>
        <v>117.53100000000001</v>
      </c>
      <c r="P5695" s="9">
        <f>(Table1[[#This Row],[Expiration Date]]-Table1[[#This Row],[Manufacturing Date]])/365</f>
        <v>3.0027397260273974</v>
      </c>
      <c r="Q5695" t="str">
        <f>IF(Table1[[#This Row],[Expiration Date]]-J5703&gt;12/31/2024,"not expired","expired")</f>
        <v>not expired</v>
      </c>
      <c r="R5695">
        <f>Table1[[#This Row],[Discounted Price]]*0.95</f>
        <v>111.65445</v>
      </c>
      <c r="S5695">
        <f>Table1[[#This Row],[Discounted Price]]*0.9</f>
        <v>105.7779</v>
      </c>
      <c r="T5695">
        <f>Table1[[#This Row],[Discounted Price]]*0.8</f>
        <v>94.024800000000013</v>
      </c>
      <c r="U5695">
        <f>Table1[[#This Row],[Price]]*0.52</f>
        <v>67.906800000000004</v>
      </c>
      <c r="V5695">
        <f>(Table1[[#This Row],[Price]]-Table1[[#This Row],[Scrap value]])/2</f>
        <v>31.3416</v>
      </c>
    </row>
    <row r="5696" spans="1:22" x14ac:dyDescent="0.25">
      <c r="A5696" t="s">
        <v>25863</v>
      </c>
      <c r="B5696" t="s">
        <v>35</v>
      </c>
      <c r="C5696" t="s">
        <v>47</v>
      </c>
      <c r="D5696" t="s">
        <v>25864</v>
      </c>
      <c r="E5696">
        <v>99.65</v>
      </c>
      <c r="F5696">
        <v>91</v>
      </c>
      <c r="G5696" t="s">
        <v>43729</v>
      </c>
      <c r="H5696" t="s">
        <v>25865</v>
      </c>
      <c r="I5696" s="1">
        <v>44927</v>
      </c>
      <c r="J5696" s="1">
        <v>45292</v>
      </c>
      <c r="K5696" t="s">
        <v>25866</v>
      </c>
      <c r="L5696" t="s">
        <v>25867</v>
      </c>
      <c r="M5696" t="s">
        <v>20</v>
      </c>
      <c r="N5696">
        <v>3</v>
      </c>
      <c r="O5696">
        <f>Table1[[#This Row],[Price]]-0.1*Table1[[#This Row],[Price]]</f>
        <v>89.685000000000002</v>
      </c>
      <c r="P5696" s="9">
        <f>(Table1[[#This Row],[Expiration Date]]-Table1[[#This Row],[Manufacturing Date]])/365</f>
        <v>1</v>
      </c>
      <c r="Q5696" t="str">
        <f>IF(Table1[[#This Row],[Expiration Date]]-J5704&gt;12/31/2024,"not expired","expired")</f>
        <v>expired</v>
      </c>
      <c r="R5696">
        <f>Table1[[#This Row],[Discounted Price]]*0.95</f>
        <v>85.200749999999999</v>
      </c>
      <c r="S5696">
        <f>Table1[[#This Row],[Discounted Price]]*0.9</f>
        <v>80.716500000000011</v>
      </c>
      <c r="T5696">
        <f>Table1[[#This Row],[Discounted Price]]*0.8</f>
        <v>71.748000000000005</v>
      </c>
      <c r="U5696">
        <f>Table1[[#This Row],[Price]]*0.52</f>
        <v>51.818000000000005</v>
      </c>
      <c r="V5696">
        <f>(Table1[[#This Row],[Price]]-Table1[[#This Row],[Scrap value]])/2</f>
        <v>23.916</v>
      </c>
    </row>
    <row r="5697" spans="1:22" x14ac:dyDescent="0.25">
      <c r="A5697" t="s">
        <v>25868</v>
      </c>
      <c r="B5697" t="s">
        <v>22</v>
      </c>
      <c r="C5697" t="s">
        <v>47</v>
      </c>
      <c r="D5697" t="s">
        <v>25869</v>
      </c>
      <c r="E5697">
        <v>43.41</v>
      </c>
      <c r="F5697">
        <v>18</v>
      </c>
      <c r="G5697" t="s">
        <v>43728</v>
      </c>
      <c r="H5697" t="s">
        <v>1602</v>
      </c>
      <c r="I5697" s="1">
        <v>44927</v>
      </c>
      <c r="J5697" s="1">
        <v>46023</v>
      </c>
      <c r="K5697" t="s">
        <v>25870</v>
      </c>
      <c r="L5697" t="s">
        <v>25871</v>
      </c>
      <c r="M5697" t="s">
        <v>45</v>
      </c>
      <c r="N5697">
        <v>1</v>
      </c>
      <c r="O5697">
        <f>Table1[[#This Row],[Price]]-0.1*Table1[[#This Row],[Price]]</f>
        <v>39.068999999999996</v>
      </c>
      <c r="P5697" s="9">
        <f>(Table1[[#This Row],[Expiration Date]]-Table1[[#This Row],[Manufacturing Date]])/365</f>
        <v>3.0027397260273974</v>
      </c>
      <c r="Q5697" t="str">
        <f>IF(Table1[[#This Row],[Expiration Date]]-J5705&gt;12/31/2024,"not expired","expired")</f>
        <v>not expired</v>
      </c>
      <c r="R5697">
        <f>Table1[[#This Row],[Discounted Price]]*0.95</f>
        <v>37.115549999999992</v>
      </c>
      <c r="S5697">
        <f>Table1[[#This Row],[Discounted Price]]*0.9</f>
        <v>35.162099999999995</v>
      </c>
      <c r="T5697">
        <f>Table1[[#This Row],[Discounted Price]]*0.8</f>
        <v>31.255199999999999</v>
      </c>
      <c r="U5697">
        <f>Table1[[#This Row],[Price]]*0.52</f>
        <v>22.5732</v>
      </c>
      <c r="V5697">
        <f>(Table1[[#This Row],[Price]]-Table1[[#This Row],[Scrap value]])/2</f>
        <v>10.418399999999998</v>
      </c>
    </row>
    <row r="5698" spans="1:22" x14ac:dyDescent="0.25">
      <c r="A5698" t="s">
        <v>25872</v>
      </c>
      <c r="B5698" t="s">
        <v>15</v>
      </c>
      <c r="C5698" t="s">
        <v>47</v>
      </c>
      <c r="D5698" t="s">
        <v>25873</v>
      </c>
      <c r="E5698">
        <v>340.8</v>
      </c>
      <c r="F5698">
        <v>53</v>
      </c>
      <c r="G5698" t="s">
        <v>43730</v>
      </c>
      <c r="H5698" t="s">
        <v>89</v>
      </c>
      <c r="I5698" s="1">
        <v>44927</v>
      </c>
      <c r="J5698" s="1">
        <v>45658</v>
      </c>
      <c r="K5698" t="s">
        <v>25874</v>
      </c>
      <c r="L5698" t="s">
        <v>25875</v>
      </c>
      <c r="M5698" t="s">
        <v>20</v>
      </c>
      <c r="N5698">
        <v>2</v>
      </c>
      <c r="O5698">
        <f>Table1[[#This Row],[Price]]-0.1*Table1[[#This Row],[Price]]</f>
        <v>306.72000000000003</v>
      </c>
      <c r="P5698" s="9">
        <f>(Table1[[#This Row],[Expiration Date]]-Table1[[#This Row],[Manufacturing Date]])/365</f>
        <v>2.0027397260273974</v>
      </c>
      <c r="Q5698" t="str">
        <f>IF(Table1[[#This Row],[Expiration Date]]-J5706&gt;12/31/2024,"not expired","expired")</f>
        <v>expired</v>
      </c>
      <c r="R5698">
        <f>Table1[[#This Row],[Discounted Price]]*0.95</f>
        <v>291.38400000000001</v>
      </c>
      <c r="S5698">
        <f>Table1[[#This Row],[Discounted Price]]*0.9</f>
        <v>276.04800000000006</v>
      </c>
      <c r="T5698">
        <f>Table1[[#This Row],[Discounted Price]]*0.8</f>
        <v>245.37600000000003</v>
      </c>
      <c r="U5698">
        <f>Table1[[#This Row],[Price]]*0.52</f>
        <v>177.21600000000001</v>
      </c>
      <c r="V5698">
        <f>(Table1[[#This Row],[Price]]-Table1[[#This Row],[Scrap value]])/2</f>
        <v>81.792000000000002</v>
      </c>
    </row>
    <row r="5699" spans="1:22" x14ac:dyDescent="0.25">
      <c r="A5699" t="s">
        <v>25876</v>
      </c>
      <c r="B5699" t="s">
        <v>15</v>
      </c>
      <c r="C5699" t="s">
        <v>47</v>
      </c>
      <c r="D5699" t="s">
        <v>25877</v>
      </c>
      <c r="E5699">
        <v>496.81</v>
      </c>
      <c r="F5699">
        <v>66</v>
      </c>
      <c r="G5699" t="s">
        <v>43728</v>
      </c>
      <c r="H5699" t="s">
        <v>25878</v>
      </c>
      <c r="I5699" s="1">
        <v>44927</v>
      </c>
      <c r="J5699" s="1">
        <v>45292</v>
      </c>
      <c r="K5699" t="s">
        <v>25879</v>
      </c>
      <c r="L5699" t="s">
        <v>25880</v>
      </c>
      <c r="M5699" t="s">
        <v>20</v>
      </c>
      <c r="N5699">
        <v>3</v>
      </c>
      <c r="O5699">
        <f>Table1[[#This Row],[Price]]-0.1*Table1[[#This Row],[Price]]</f>
        <v>447.12900000000002</v>
      </c>
      <c r="P5699" s="9">
        <f>(Table1[[#This Row],[Expiration Date]]-Table1[[#This Row],[Manufacturing Date]])/365</f>
        <v>1</v>
      </c>
      <c r="Q5699" t="str">
        <f>IF(Table1[[#This Row],[Expiration Date]]-J5707&gt;12/31/2024,"not expired","expired")</f>
        <v>expired</v>
      </c>
      <c r="R5699">
        <f>Table1[[#This Row],[Discounted Price]]*0.95</f>
        <v>424.77255000000002</v>
      </c>
      <c r="S5699">
        <f>Table1[[#This Row],[Discounted Price]]*0.9</f>
        <v>402.41610000000003</v>
      </c>
      <c r="T5699">
        <f>Table1[[#This Row],[Discounted Price]]*0.8</f>
        <v>357.70320000000004</v>
      </c>
      <c r="U5699">
        <f>Table1[[#This Row],[Price]]*0.52</f>
        <v>258.34120000000001</v>
      </c>
      <c r="V5699">
        <f>(Table1[[#This Row],[Price]]-Table1[[#This Row],[Scrap value]])/2</f>
        <v>119.23439999999999</v>
      </c>
    </row>
    <row r="5700" spans="1:22" x14ac:dyDescent="0.25">
      <c r="A5700" t="s">
        <v>25881</v>
      </c>
      <c r="B5700" t="s">
        <v>15</v>
      </c>
      <c r="C5700" t="s">
        <v>47</v>
      </c>
      <c r="D5700" t="s">
        <v>25882</v>
      </c>
      <c r="E5700">
        <v>267.27999999999997</v>
      </c>
      <c r="F5700">
        <v>59</v>
      </c>
      <c r="G5700" t="s">
        <v>43730</v>
      </c>
      <c r="H5700" t="s">
        <v>1061</v>
      </c>
      <c r="I5700" s="1">
        <v>44927</v>
      </c>
      <c r="J5700" s="1">
        <v>45292</v>
      </c>
      <c r="K5700" t="s">
        <v>25883</v>
      </c>
      <c r="L5700" t="s">
        <v>25884</v>
      </c>
      <c r="M5700" t="s">
        <v>27</v>
      </c>
      <c r="N5700">
        <v>1</v>
      </c>
      <c r="O5700">
        <f>Table1[[#This Row],[Price]]-0.1*Table1[[#This Row],[Price]]</f>
        <v>240.55199999999996</v>
      </c>
      <c r="P5700" s="9">
        <f>(Table1[[#This Row],[Expiration Date]]-Table1[[#This Row],[Manufacturing Date]])/365</f>
        <v>1</v>
      </c>
      <c r="Q5700" t="str">
        <f>IF(Table1[[#This Row],[Expiration Date]]-J5708&gt;12/31/2024,"not expired","expired")</f>
        <v>expired</v>
      </c>
      <c r="R5700">
        <f>Table1[[#This Row],[Discounted Price]]*0.95</f>
        <v>228.52439999999996</v>
      </c>
      <c r="S5700">
        <f>Table1[[#This Row],[Discounted Price]]*0.9</f>
        <v>216.49679999999998</v>
      </c>
      <c r="T5700">
        <f>Table1[[#This Row],[Discounted Price]]*0.8</f>
        <v>192.44159999999999</v>
      </c>
      <c r="U5700">
        <f>Table1[[#This Row],[Price]]*0.52</f>
        <v>138.98559999999998</v>
      </c>
      <c r="V5700">
        <f>(Table1[[#This Row],[Price]]-Table1[[#This Row],[Scrap value]])/2</f>
        <v>64.147199999999998</v>
      </c>
    </row>
    <row r="5701" spans="1:22" x14ac:dyDescent="0.25">
      <c r="A5701" t="s">
        <v>25885</v>
      </c>
      <c r="B5701" t="s">
        <v>35</v>
      </c>
      <c r="C5701" t="s">
        <v>47</v>
      </c>
      <c r="D5701" t="s">
        <v>25886</v>
      </c>
      <c r="E5701">
        <v>255.73</v>
      </c>
      <c r="F5701">
        <v>26</v>
      </c>
      <c r="G5701" t="s">
        <v>43730</v>
      </c>
      <c r="H5701" t="s">
        <v>4903</v>
      </c>
      <c r="I5701" s="1">
        <v>45137</v>
      </c>
      <c r="J5701" s="1">
        <v>45292</v>
      </c>
      <c r="K5701" t="s">
        <v>25887</v>
      </c>
      <c r="L5701" t="s">
        <v>25888</v>
      </c>
      <c r="M5701" t="s">
        <v>27</v>
      </c>
      <c r="N5701">
        <v>4</v>
      </c>
      <c r="O5701">
        <f>Table1[[#This Row],[Price]]-0.1*Table1[[#This Row],[Price]]</f>
        <v>230.15699999999998</v>
      </c>
      <c r="P5701" s="9">
        <f>(Table1[[#This Row],[Expiration Date]]-Table1[[#This Row],[Manufacturing Date]])/365</f>
        <v>0.42465753424657532</v>
      </c>
      <c r="Q5701" t="str">
        <f>IF(Table1[[#This Row],[Expiration Date]]-J5709&gt;12/31/2024,"not expired","expired")</f>
        <v>expired</v>
      </c>
      <c r="R5701">
        <f>Table1[[#This Row],[Discounted Price]]*0.95</f>
        <v>218.64914999999996</v>
      </c>
      <c r="S5701">
        <f>Table1[[#This Row],[Discounted Price]]*0.9</f>
        <v>207.1413</v>
      </c>
      <c r="T5701">
        <f>Table1[[#This Row],[Discounted Price]]*0.8</f>
        <v>184.12559999999999</v>
      </c>
      <c r="U5701">
        <f>Table1[[#This Row],[Price]]*0.52</f>
        <v>132.9796</v>
      </c>
      <c r="V5701">
        <f>(Table1[[#This Row],[Price]]-Table1[[#This Row],[Scrap value]])/2</f>
        <v>61.375199999999992</v>
      </c>
    </row>
    <row r="5702" spans="1:22" x14ac:dyDescent="0.25">
      <c r="A5702" t="s">
        <v>25889</v>
      </c>
      <c r="B5702" t="s">
        <v>29</v>
      </c>
      <c r="C5702" t="s">
        <v>47</v>
      </c>
      <c r="D5702" t="s">
        <v>25890</v>
      </c>
      <c r="E5702">
        <v>46.11</v>
      </c>
      <c r="F5702">
        <v>70</v>
      </c>
      <c r="G5702" t="s">
        <v>43728</v>
      </c>
      <c r="H5702" t="s">
        <v>25891</v>
      </c>
      <c r="I5702" s="1">
        <v>45000</v>
      </c>
      <c r="J5702" s="1">
        <v>45292</v>
      </c>
      <c r="K5702" t="s">
        <v>25892</v>
      </c>
      <c r="L5702" t="s">
        <v>25893</v>
      </c>
      <c r="M5702" t="s">
        <v>27</v>
      </c>
      <c r="N5702">
        <v>2</v>
      </c>
      <c r="O5702">
        <f>Table1[[#This Row],[Price]]-0.1*Table1[[#This Row],[Price]]</f>
        <v>41.499000000000002</v>
      </c>
      <c r="P5702" s="9">
        <f>(Table1[[#This Row],[Expiration Date]]-Table1[[#This Row],[Manufacturing Date]])/365</f>
        <v>0.8</v>
      </c>
      <c r="Q5702" t="str">
        <f>IF(Table1[[#This Row],[Expiration Date]]-J5710&gt;12/31/2024,"not expired","expired")</f>
        <v>expired</v>
      </c>
      <c r="R5702">
        <f>Table1[[#This Row],[Discounted Price]]*0.95</f>
        <v>39.424050000000001</v>
      </c>
      <c r="S5702">
        <f>Table1[[#This Row],[Discounted Price]]*0.9</f>
        <v>37.3491</v>
      </c>
      <c r="T5702">
        <f>Table1[[#This Row],[Discounted Price]]*0.8</f>
        <v>33.199200000000005</v>
      </c>
      <c r="U5702">
        <f>Table1[[#This Row],[Price]]*0.52</f>
        <v>23.9772</v>
      </c>
      <c r="V5702">
        <f>(Table1[[#This Row],[Price]]-Table1[[#This Row],[Scrap value]])/2</f>
        <v>11.0664</v>
      </c>
    </row>
    <row r="5703" spans="1:22" x14ac:dyDescent="0.25">
      <c r="A5703" t="s">
        <v>25894</v>
      </c>
      <c r="B5703" t="s">
        <v>29</v>
      </c>
      <c r="C5703" t="s">
        <v>47</v>
      </c>
      <c r="D5703" t="s">
        <v>25895</v>
      </c>
      <c r="E5703">
        <v>372.43</v>
      </c>
      <c r="F5703">
        <v>55</v>
      </c>
      <c r="G5703" t="s">
        <v>43728</v>
      </c>
      <c r="H5703" t="s">
        <v>8715</v>
      </c>
      <c r="I5703" s="1">
        <v>45137</v>
      </c>
      <c r="J5703" s="1">
        <v>45292</v>
      </c>
      <c r="K5703" t="s">
        <v>25896</v>
      </c>
      <c r="L5703" t="s">
        <v>25897</v>
      </c>
      <c r="M5703" t="s">
        <v>45</v>
      </c>
      <c r="N5703">
        <v>2</v>
      </c>
      <c r="O5703">
        <f>Table1[[#This Row],[Price]]-0.1*Table1[[#This Row],[Price]]</f>
        <v>335.18700000000001</v>
      </c>
      <c r="P5703" s="9">
        <f>(Table1[[#This Row],[Expiration Date]]-Table1[[#This Row],[Manufacturing Date]])/365</f>
        <v>0.42465753424657532</v>
      </c>
      <c r="Q5703" t="str">
        <f>IF(Table1[[#This Row],[Expiration Date]]-J5711&gt;12/31/2024,"not expired","expired")</f>
        <v>expired</v>
      </c>
      <c r="R5703">
        <f>Table1[[#This Row],[Discounted Price]]*0.95</f>
        <v>318.42764999999997</v>
      </c>
      <c r="S5703">
        <f>Table1[[#This Row],[Discounted Price]]*0.9</f>
        <v>301.66830000000004</v>
      </c>
      <c r="T5703">
        <f>Table1[[#This Row],[Discounted Price]]*0.8</f>
        <v>268.14960000000002</v>
      </c>
      <c r="U5703">
        <f>Table1[[#This Row],[Price]]*0.52</f>
        <v>193.6636</v>
      </c>
      <c r="V5703">
        <f>(Table1[[#This Row],[Price]]-Table1[[#This Row],[Scrap value]])/2</f>
        <v>89.383200000000002</v>
      </c>
    </row>
    <row r="5704" spans="1:22" x14ac:dyDescent="0.25">
      <c r="A5704" t="s">
        <v>25898</v>
      </c>
      <c r="B5704" t="s">
        <v>29</v>
      </c>
      <c r="C5704" t="s">
        <v>47</v>
      </c>
      <c r="D5704" t="s">
        <v>25899</v>
      </c>
      <c r="E5704">
        <v>269.27999999999997</v>
      </c>
      <c r="F5704">
        <v>27</v>
      </c>
      <c r="G5704" t="s">
        <v>43729</v>
      </c>
      <c r="H5704" t="s">
        <v>4097</v>
      </c>
      <c r="I5704" s="1">
        <v>45000</v>
      </c>
      <c r="J5704" s="1">
        <v>46023</v>
      </c>
      <c r="K5704" t="s">
        <v>25900</v>
      </c>
      <c r="L5704" t="s">
        <v>25901</v>
      </c>
      <c r="M5704" t="s">
        <v>27</v>
      </c>
      <c r="N5704">
        <v>5</v>
      </c>
      <c r="O5704">
        <f>Table1[[#This Row],[Price]]-0.1*Table1[[#This Row],[Price]]</f>
        <v>242.35199999999998</v>
      </c>
      <c r="P5704" s="9">
        <f>(Table1[[#This Row],[Expiration Date]]-Table1[[#This Row],[Manufacturing Date]])/365</f>
        <v>2.8027397260273972</v>
      </c>
      <c r="Q5704" t="str">
        <f>IF(Table1[[#This Row],[Expiration Date]]-J5712&gt;12/31/2024,"not expired","expired")</f>
        <v>not expired</v>
      </c>
      <c r="R5704">
        <f>Table1[[#This Row],[Discounted Price]]*0.95</f>
        <v>230.23439999999997</v>
      </c>
      <c r="S5704">
        <f>Table1[[#This Row],[Discounted Price]]*0.9</f>
        <v>218.11679999999998</v>
      </c>
      <c r="T5704">
        <f>Table1[[#This Row],[Discounted Price]]*0.8</f>
        <v>193.88159999999999</v>
      </c>
      <c r="U5704">
        <f>Table1[[#This Row],[Price]]*0.52</f>
        <v>140.0256</v>
      </c>
      <c r="V5704">
        <f>(Table1[[#This Row],[Price]]-Table1[[#This Row],[Scrap value]])/2</f>
        <v>64.627199999999988</v>
      </c>
    </row>
    <row r="5705" spans="1:22" x14ac:dyDescent="0.25">
      <c r="A5705" t="s">
        <v>25902</v>
      </c>
      <c r="B5705" t="s">
        <v>22</v>
      </c>
      <c r="C5705" t="s">
        <v>47</v>
      </c>
      <c r="D5705" t="s">
        <v>25903</v>
      </c>
      <c r="E5705">
        <v>333.64</v>
      </c>
      <c r="F5705">
        <v>20</v>
      </c>
      <c r="G5705" t="s">
        <v>43728</v>
      </c>
      <c r="H5705" t="s">
        <v>578</v>
      </c>
      <c r="I5705" s="1">
        <v>45137</v>
      </c>
      <c r="J5705" s="1">
        <v>45658</v>
      </c>
      <c r="K5705" t="s">
        <v>25904</v>
      </c>
      <c r="L5705" t="s">
        <v>25905</v>
      </c>
      <c r="M5705" t="s">
        <v>20</v>
      </c>
      <c r="N5705">
        <v>1</v>
      </c>
      <c r="O5705">
        <f>Table1[[#This Row],[Price]]-0.1*Table1[[#This Row],[Price]]</f>
        <v>300.27600000000001</v>
      </c>
      <c r="P5705" s="9">
        <f>(Table1[[#This Row],[Expiration Date]]-Table1[[#This Row],[Manufacturing Date]])/365</f>
        <v>1.4273972602739726</v>
      </c>
      <c r="Q5705" t="str">
        <f>IF(Table1[[#This Row],[Expiration Date]]-J5713&gt;12/31/2024,"not expired","expired")</f>
        <v>expired</v>
      </c>
      <c r="R5705">
        <f>Table1[[#This Row],[Discounted Price]]*0.95</f>
        <v>285.26220000000001</v>
      </c>
      <c r="S5705">
        <f>Table1[[#This Row],[Discounted Price]]*0.9</f>
        <v>270.2484</v>
      </c>
      <c r="T5705">
        <f>Table1[[#This Row],[Discounted Price]]*0.8</f>
        <v>240.22080000000003</v>
      </c>
      <c r="U5705">
        <f>Table1[[#This Row],[Price]]*0.52</f>
        <v>173.49279999999999</v>
      </c>
      <c r="V5705">
        <f>(Table1[[#This Row],[Price]]-Table1[[#This Row],[Scrap value]])/2</f>
        <v>80.073599999999999</v>
      </c>
    </row>
    <row r="5706" spans="1:22" x14ac:dyDescent="0.25">
      <c r="A5706" t="s">
        <v>25906</v>
      </c>
      <c r="B5706" t="s">
        <v>35</v>
      </c>
      <c r="C5706" t="s">
        <v>47</v>
      </c>
      <c r="D5706" t="s">
        <v>25907</v>
      </c>
      <c r="E5706">
        <v>239.27</v>
      </c>
      <c r="F5706">
        <v>70</v>
      </c>
      <c r="G5706" t="s">
        <v>43729</v>
      </c>
      <c r="H5706" t="s">
        <v>25908</v>
      </c>
      <c r="I5706" s="1">
        <v>45137</v>
      </c>
      <c r="J5706" s="1">
        <v>46023</v>
      </c>
      <c r="K5706" t="s">
        <v>25909</v>
      </c>
      <c r="L5706" t="s">
        <v>25910</v>
      </c>
      <c r="M5706" t="s">
        <v>27</v>
      </c>
      <c r="N5706">
        <v>2</v>
      </c>
      <c r="O5706">
        <f>Table1[[#This Row],[Price]]-0.1*Table1[[#This Row],[Price]]</f>
        <v>215.34300000000002</v>
      </c>
      <c r="P5706" s="9">
        <f>(Table1[[#This Row],[Expiration Date]]-Table1[[#This Row],[Manufacturing Date]])/365</f>
        <v>2.4273972602739726</v>
      </c>
      <c r="Q5706" t="str">
        <f>IF(Table1[[#This Row],[Expiration Date]]-J5714&gt;12/31/2024,"not expired","expired")</f>
        <v>not expired</v>
      </c>
      <c r="R5706">
        <f>Table1[[#This Row],[Discounted Price]]*0.95</f>
        <v>204.57585</v>
      </c>
      <c r="S5706">
        <f>Table1[[#This Row],[Discounted Price]]*0.9</f>
        <v>193.80870000000002</v>
      </c>
      <c r="T5706">
        <f>Table1[[#This Row],[Discounted Price]]*0.8</f>
        <v>172.27440000000001</v>
      </c>
      <c r="U5706">
        <f>Table1[[#This Row],[Price]]*0.52</f>
        <v>124.42040000000001</v>
      </c>
      <c r="V5706">
        <f>(Table1[[#This Row],[Price]]-Table1[[#This Row],[Scrap value]])/2</f>
        <v>57.424799999999998</v>
      </c>
    </row>
    <row r="5707" spans="1:22" x14ac:dyDescent="0.25">
      <c r="A5707" t="s">
        <v>25911</v>
      </c>
      <c r="B5707" t="s">
        <v>22</v>
      </c>
      <c r="C5707" t="s">
        <v>47</v>
      </c>
      <c r="D5707" t="s">
        <v>25912</v>
      </c>
      <c r="E5707">
        <v>212.28</v>
      </c>
      <c r="F5707">
        <v>55</v>
      </c>
      <c r="G5707" t="s">
        <v>43730</v>
      </c>
      <c r="H5707" t="s">
        <v>16138</v>
      </c>
      <c r="I5707" s="1">
        <v>44927</v>
      </c>
      <c r="J5707" s="1">
        <v>45292</v>
      </c>
      <c r="K5707" t="s">
        <v>25913</v>
      </c>
      <c r="L5707" t="s">
        <v>25914</v>
      </c>
      <c r="M5707" t="s">
        <v>20</v>
      </c>
      <c r="N5707">
        <v>5</v>
      </c>
      <c r="O5707">
        <f>Table1[[#This Row],[Price]]-0.1*Table1[[#This Row],[Price]]</f>
        <v>191.05199999999999</v>
      </c>
      <c r="P5707" s="9">
        <f>(Table1[[#This Row],[Expiration Date]]-Table1[[#This Row],[Manufacturing Date]])/365</f>
        <v>1</v>
      </c>
      <c r="Q5707" t="str">
        <f>IF(Table1[[#This Row],[Expiration Date]]-J5715&gt;12/31/2024,"not expired","expired")</f>
        <v>expired</v>
      </c>
      <c r="R5707">
        <f>Table1[[#This Row],[Discounted Price]]*0.95</f>
        <v>181.49939999999998</v>
      </c>
      <c r="S5707">
        <f>Table1[[#This Row],[Discounted Price]]*0.9</f>
        <v>171.9468</v>
      </c>
      <c r="T5707">
        <f>Table1[[#This Row],[Discounted Price]]*0.8</f>
        <v>152.8416</v>
      </c>
      <c r="U5707">
        <f>Table1[[#This Row],[Price]]*0.52</f>
        <v>110.38560000000001</v>
      </c>
      <c r="V5707">
        <f>(Table1[[#This Row],[Price]]-Table1[[#This Row],[Scrap value]])/2</f>
        <v>50.947199999999995</v>
      </c>
    </row>
    <row r="5708" spans="1:22" x14ac:dyDescent="0.25">
      <c r="A5708" t="s">
        <v>25915</v>
      </c>
      <c r="B5708" t="s">
        <v>22</v>
      </c>
      <c r="C5708" t="s">
        <v>47</v>
      </c>
      <c r="D5708" t="s">
        <v>25916</v>
      </c>
      <c r="E5708">
        <v>277.33</v>
      </c>
      <c r="F5708">
        <v>65</v>
      </c>
      <c r="G5708" t="s">
        <v>43729</v>
      </c>
      <c r="H5708" t="s">
        <v>3687</v>
      </c>
      <c r="I5708" s="1">
        <v>44927</v>
      </c>
      <c r="J5708" s="1">
        <v>46023</v>
      </c>
      <c r="K5708" t="s">
        <v>25917</v>
      </c>
      <c r="L5708" t="s">
        <v>25918</v>
      </c>
      <c r="M5708" t="s">
        <v>45</v>
      </c>
      <c r="N5708">
        <v>5</v>
      </c>
      <c r="O5708">
        <f>Table1[[#This Row],[Price]]-0.1*Table1[[#This Row],[Price]]</f>
        <v>249.59699999999998</v>
      </c>
      <c r="P5708" s="9">
        <f>(Table1[[#This Row],[Expiration Date]]-Table1[[#This Row],[Manufacturing Date]])/365</f>
        <v>3.0027397260273974</v>
      </c>
      <c r="Q5708" t="str">
        <f>IF(Table1[[#This Row],[Expiration Date]]-J5716&gt;12/31/2024,"not expired","expired")</f>
        <v>not expired</v>
      </c>
      <c r="R5708">
        <f>Table1[[#This Row],[Discounted Price]]*0.95</f>
        <v>237.11714999999998</v>
      </c>
      <c r="S5708">
        <f>Table1[[#This Row],[Discounted Price]]*0.9</f>
        <v>224.63729999999998</v>
      </c>
      <c r="T5708">
        <f>Table1[[#This Row],[Discounted Price]]*0.8</f>
        <v>199.67759999999998</v>
      </c>
      <c r="U5708">
        <f>Table1[[#This Row],[Price]]*0.52</f>
        <v>144.2116</v>
      </c>
      <c r="V5708">
        <f>(Table1[[#This Row],[Price]]-Table1[[#This Row],[Scrap value]])/2</f>
        <v>66.55919999999999</v>
      </c>
    </row>
    <row r="5709" spans="1:22" x14ac:dyDescent="0.25">
      <c r="A5709" t="s">
        <v>25919</v>
      </c>
      <c r="B5709" t="s">
        <v>15</v>
      </c>
      <c r="C5709" t="s">
        <v>47</v>
      </c>
      <c r="D5709" t="s">
        <v>25920</v>
      </c>
      <c r="E5709">
        <v>219.74</v>
      </c>
      <c r="F5709">
        <v>95</v>
      </c>
      <c r="G5709" t="s">
        <v>43728</v>
      </c>
      <c r="H5709" t="s">
        <v>10877</v>
      </c>
      <c r="I5709" s="1">
        <v>45137</v>
      </c>
      <c r="J5709" s="1">
        <v>45658</v>
      </c>
      <c r="K5709" t="s">
        <v>25921</v>
      </c>
      <c r="L5709" t="s">
        <v>25922</v>
      </c>
      <c r="M5709" t="s">
        <v>45</v>
      </c>
      <c r="N5709">
        <v>4</v>
      </c>
      <c r="O5709">
        <f>Table1[[#This Row],[Price]]-0.1*Table1[[#This Row],[Price]]</f>
        <v>197.76600000000002</v>
      </c>
      <c r="P5709" s="9">
        <f>(Table1[[#This Row],[Expiration Date]]-Table1[[#This Row],[Manufacturing Date]])/365</f>
        <v>1.4273972602739726</v>
      </c>
      <c r="Q5709" t="str">
        <f>IF(Table1[[#This Row],[Expiration Date]]-J5717&gt;12/31/2024,"not expired","expired")</f>
        <v>not expired</v>
      </c>
      <c r="R5709">
        <f>Table1[[#This Row],[Discounted Price]]*0.95</f>
        <v>187.8777</v>
      </c>
      <c r="S5709">
        <f>Table1[[#This Row],[Discounted Price]]*0.9</f>
        <v>177.98940000000002</v>
      </c>
      <c r="T5709">
        <f>Table1[[#This Row],[Discounted Price]]*0.8</f>
        <v>158.21280000000002</v>
      </c>
      <c r="U5709">
        <f>Table1[[#This Row],[Price]]*0.52</f>
        <v>114.26480000000001</v>
      </c>
      <c r="V5709">
        <f>(Table1[[#This Row],[Price]]-Table1[[#This Row],[Scrap value]])/2</f>
        <v>52.7376</v>
      </c>
    </row>
    <row r="5710" spans="1:22" x14ac:dyDescent="0.25">
      <c r="A5710" t="s">
        <v>25923</v>
      </c>
      <c r="B5710" t="s">
        <v>15</v>
      </c>
      <c r="C5710" t="s">
        <v>47</v>
      </c>
      <c r="D5710" t="s">
        <v>25924</v>
      </c>
      <c r="E5710">
        <v>69.03</v>
      </c>
      <c r="F5710">
        <v>10</v>
      </c>
      <c r="G5710" t="s">
        <v>43728</v>
      </c>
      <c r="H5710" t="s">
        <v>768</v>
      </c>
      <c r="I5710" s="1">
        <v>45137</v>
      </c>
      <c r="J5710" s="1">
        <v>45658</v>
      </c>
      <c r="K5710" t="s">
        <v>25925</v>
      </c>
      <c r="L5710" t="s">
        <v>25926</v>
      </c>
      <c r="M5710" t="s">
        <v>20</v>
      </c>
      <c r="N5710">
        <v>3</v>
      </c>
      <c r="O5710">
        <f>Table1[[#This Row],[Price]]-0.1*Table1[[#This Row],[Price]]</f>
        <v>62.127000000000002</v>
      </c>
      <c r="P5710" s="9">
        <f>(Table1[[#This Row],[Expiration Date]]-Table1[[#This Row],[Manufacturing Date]])/365</f>
        <v>1.4273972602739726</v>
      </c>
      <c r="Q5710" t="str">
        <f>IF(Table1[[#This Row],[Expiration Date]]-J5718&gt;12/31/2024,"not expired","expired")</f>
        <v>expired</v>
      </c>
      <c r="R5710">
        <f>Table1[[#This Row],[Discounted Price]]*0.95</f>
        <v>59.020649999999996</v>
      </c>
      <c r="S5710">
        <f>Table1[[#This Row],[Discounted Price]]*0.9</f>
        <v>55.914300000000004</v>
      </c>
      <c r="T5710">
        <f>Table1[[#This Row],[Discounted Price]]*0.8</f>
        <v>49.701600000000006</v>
      </c>
      <c r="U5710">
        <f>Table1[[#This Row],[Price]]*0.52</f>
        <v>35.895600000000002</v>
      </c>
      <c r="V5710">
        <f>(Table1[[#This Row],[Price]]-Table1[[#This Row],[Scrap value]])/2</f>
        <v>16.5672</v>
      </c>
    </row>
    <row r="5711" spans="1:22" x14ac:dyDescent="0.25">
      <c r="A5711" t="s">
        <v>25927</v>
      </c>
      <c r="B5711" t="s">
        <v>22</v>
      </c>
      <c r="C5711" t="s">
        <v>47</v>
      </c>
      <c r="D5711" t="s">
        <v>25928</v>
      </c>
      <c r="E5711">
        <v>108.13</v>
      </c>
      <c r="F5711">
        <v>14</v>
      </c>
      <c r="G5711" t="s">
        <v>43730</v>
      </c>
      <c r="H5711" t="s">
        <v>24135</v>
      </c>
      <c r="I5711" s="1">
        <v>45000</v>
      </c>
      <c r="J5711" s="1">
        <v>46023</v>
      </c>
      <c r="K5711" t="s">
        <v>25929</v>
      </c>
      <c r="L5711" t="s">
        <v>25930</v>
      </c>
      <c r="M5711" t="s">
        <v>45</v>
      </c>
      <c r="N5711">
        <v>2</v>
      </c>
      <c r="O5711">
        <f>Table1[[#This Row],[Price]]-0.1*Table1[[#This Row],[Price]]</f>
        <v>97.316999999999993</v>
      </c>
      <c r="P5711" s="9">
        <f>(Table1[[#This Row],[Expiration Date]]-Table1[[#This Row],[Manufacturing Date]])/365</f>
        <v>2.8027397260273972</v>
      </c>
      <c r="Q5711" t="str">
        <f>IF(Table1[[#This Row],[Expiration Date]]-J5719&gt;12/31/2024,"not expired","expired")</f>
        <v>not expired</v>
      </c>
      <c r="R5711">
        <f>Table1[[#This Row],[Discounted Price]]*0.95</f>
        <v>92.451149999999984</v>
      </c>
      <c r="S5711">
        <f>Table1[[#This Row],[Discounted Price]]*0.9</f>
        <v>87.585299999999989</v>
      </c>
      <c r="T5711">
        <f>Table1[[#This Row],[Discounted Price]]*0.8</f>
        <v>77.8536</v>
      </c>
      <c r="U5711">
        <f>Table1[[#This Row],[Price]]*0.52</f>
        <v>56.227600000000002</v>
      </c>
      <c r="V5711">
        <f>(Table1[[#This Row],[Price]]-Table1[[#This Row],[Scrap value]])/2</f>
        <v>25.951199999999996</v>
      </c>
    </row>
    <row r="5712" spans="1:22" x14ac:dyDescent="0.25">
      <c r="A5712" t="s">
        <v>25931</v>
      </c>
      <c r="B5712" t="s">
        <v>22</v>
      </c>
      <c r="C5712" t="s">
        <v>47</v>
      </c>
      <c r="D5712" t="s">
        <v>25932</v>
      </c>
      <c r="E5712">
        <v>121.51</v>
      </c>
      <c r="F5712">
        <v>10</v>
      </c>
      <c r="G5712" t="s">
        <v>43730</v>
      </c>
      <c r="H5712" t="s">
        <v>8341</v>
      </c>
      <c r="I5712" s="1">
        <v>44927</v>
      </c>
      <c r="J5712" s="1">
        <v>45658</v>
      </c>
      <c r="K5712" t="s">
        <v>25933</v>
      </c>
      <c r="L5712" t="s">
        <v>25934</v>
      </c>
      <c r="M5712" t="s">
        <v>20</v>
      </c>
      <c r="N5712">
        <v>4</v>
      </c>
      <c r="O5712">
        <f>Table1[[#This Row],[Price]]-0.1*Table1[[#This Row],[Price]]</f>
        <v>109.35900000000001</v>
      </c>
      <c r="P5712" s="9">
        <f>(Table1[[#This Row],[Expiration Date]]-Table1[[#This Row],[Manufacturing Date]])/365</f>
        <v>2.0027397260273974</v>
      </c>
      <c r="Q5712" t="str">
        <f>IF(Table1[[#This Row],[Expiration Date]]-J5720&gt;12/31/2024,"not expired","expired")</f>
        <v>not expired</v>
      </c>
      <c r="R5712">
        <f>Table1[[#This Row],[Discounted Price]]*0.95</f>
        <v>103.89105000000001</v>
      </c>
      <c r="S5712">
        <f>Table1[[#This Row],[Discounted Price]]*0.9</f>
        <v>98.423100000000005</v>
      </c>
      <c r="T5712">
        <f>Table1[[#This Row],[Discounted Price]]*0.8</f>
        <v>87.487200000000016</v>
      </c>
      <c r="U5712">
        <f>Table1[[#This Row],[Price]]*0.52</f>
        <v>63.185200000000002</v>
      </c>
      <c r="V5712">
        <f>(Table1[[#This Row],[Price]]-Table1[[#This Row],[Scrap value]])/2</f>
        <v>29.162400000000002</v>
      </c>
    </row>
    <row r="5713" spans="1:22" x14ac:dyDescent="0.25">
      <c r="A5713" t="s">
        <v>25935</v>
      </c>
      <c r="B5713" t="s">
        <v>22</v>
      </c>
      <c r="C5713" t="s">
        <v>47</v>
      </c>
      <c r="D5713" t="s">
        <v>25936</v>
      </c>
      <c r="E5713">
        <v>64.849999999999994</v>
      </c>
      <c r="F5713">
        <v>84</v>
      </c>
      <c r="G5713" t="s">
        <v>43730</v>
      </c>
      <c r="H5713" t="s">
        <v>2123</v>
      </c>
      <c r="I5713" s="1">
        <v>45137</v>
      </c>
      <c r="J5713" s="1">
        <v>45658</v>
      </c>
      <c r="K5713" t="s">
        <v>25937</v>
      </c>
      <c r="L5713" t="s">
        <v>25938</v>
      </c>
      <c r="M5713" t="s">
        <v>27</v>
      </c>
      <c r="N5713">
        <v>5</v>
      </c>
      <c r="O5713">
        <f>Table1[[#This Row],[Price]]-0.1*Table1[[#This Row],[Price]]</f>
        <v>58.364999999999995</v>
      </c>
      <c r="P5713" s="9">
        <f>(Table1[[#This Row],[Expiration Date]]-Table1[[#This Row],[Manufacturing Date]])/365</f>
        <v>1.4273972602739726</v>
      </c>
      <c r="Q5713" t="str">
        <f>IF(Table1[[#This Row],[Expiration Date]]-J5721&gt;12/31/2024,"not expired","expired")</f>
        <v>expired</v>
      </c>
      <c r="R5713">
        <f>Table1[[#This Row],[Discounted Price]]*0.95</f>
        <v>55.446749999999994</v>
      </c>
      <c r="S5713">
        <f>Table1[[#This Row],[Discounted Price]]*0.9</f>
        <v>52.528499999999994</v>
      </c>
      <c r="T5713">
        <f>Table1[[#This Row],[Discounted Price]]*0.8</f>
        <v>46.692</v>
      </c>
      <c r="U5713">
        <f>Table1[[#This Row],[Price]]*0.52</f>
        <v>33.722000000000001</v>
      </c>
      <c r="V5713">
        <f>(Table1[[#This Row],[Price]]-Table1[[#This Row],[Scrap value]])/2</f>
        <v>15.563999999999997</v>
      </c>
    </row>
    <row r="5714" spans="1:22" x14ac:dyDescent="0.25">
      <c r="A5714" t="s">
        <v>25939</v>
      </c>
      <c r="B5714" t="s">
        <v>29</v>
      </c>
      <c r="C5714" t="s">
        <v>47</v>
      </c>
      <c r="D5714" t="s">
        <v>25940</v>
      </c>
      <c r="E5714">
        <v>465.45</v>
      </c>
      <c r="F5714">
        <v>84</v>
      </c>
      <c r="G5714" t="s">
        <v>43729</v>
      </c>
      <c r="H5714" t="s">
        <v>5620</v>
      </c>
      <c r="I5714" s="1">
        <v>45137</v>
      </c>
      <c r="J5714" s="1">
        <v>45292</v>
      </c>
      <c r="K5714" t="s">
        <v>25941</v>
      </c>
      <c r="L5714" t="s">
        <v>25942</v>
      </c>
      <c r="M5714" t="s">
        <v>45</v>
      </c>
      <c r="N5714">
        <v>4</v>
      </c>
      <c r="O5714">
        <f>Table1[[#This Row],[Price]]-0.1*Table1[[#This Row],[Price]]</f>
        <v>418.90499999999997</v>
      </c>
      <c r="P5714" s="9">
        <f>(Table1[[#This Row],[Expiration Date]]-Table1[[#This Row],[Manufacturing Date]])/365</f>
        <v>0.42465753424657532</v>
      </c>
      <c r="Q5714" t="str">
        <f>IF(Table1[[#This Row],[Expiration Date]]-J5722&gt;12/31/2024,"not expired","expired")</f>
        <v>expired</v>
      </c>
      <c r="R5714">
        <f>Table1[[#This Row],[Discounted Price]]*0.95</f>
        <v>397.95974999999993</v>
      </c>
      <c r="S5714">
        <f>Table1[[#This Row],[Discounted Price]]*0.9</f>
        <v>377.0145</v>
      </c>
      <c r="T5714">
        <f>Table1[[#This Row],[Discounted Price]]*0.8</f>
        <v>335.12400000000002</v>
      </c>
      <c r="U5714">
        <f>Table1[[#This Row],[Price]]*0.52</f>
        <v>242.03399999999999</v>
      </c>
      <c r="V5714">
        <f>(Table1[[#This Row],[Price]]-Table1[[#This Row],[Scrap value]])/2</f>
        <v>111.708</v>
      </c>
    </row>
    <row r="5715" spans="1:22" x14ac:dyDescent="0.25">
      <c r="A5715" t="s">
        <v>25943</v>
      </c>
      <c r="B5715" t="s">
        <v>15</v>
      </c>
      <c r="C5715" t="s">
        <v>47</v>
      </c>
      <c r="D5715" t="s">
        <v>25944</v>
      </c>
      <c r="E5715">
        <v>119.68</v>
      </c>
      <c r="F5715">
        <v>1</v>
      </c>
      <c r="G5715" t="s">
        <v>43730</v>
      </c>
      <c r="H5715" t="s">
        <v>17469</v>
      </c>
      <c r="I5715" s="1">
        <v>45137</v>
      </c>
      <c r="J5715" s="1">
        <v>45658</v>
      </c>
      <c r="K5715" t="s">
        <v>25945</v>
      </c>
      <c r="L5715" t="s">
        <v>25946</v>
      </c>
      <c r="M5715" t="s">
        <v>45</v>
      </c>
      <c r="N5715">
        <v>4</v>
      </c>
      <c r="O5715">
        <f>Table1[[#This Row],[Price]]-0.1*Table1[[#This Row],[Price]]</f>
        <v>107.712</v>
      </c>
      <c r="P5715" s="9">
        <f>(Table1[[#This Row],[Expiration Date]]-Table1[[#This Row],[Manufacturing Date]])/365</f>
        <v>1.4273972602739726</v>
      </c>
      <c r="Q5715" t="str">
        <f>IF(Table1[[#This Row],[Expiration Date]]-J5723&gt;12/31/2024,"not expired","expired")</f>
        <v>expired</v>
      </c>
      <c r="R5715">
        <f>Table1[[#This Row],[Discounted Price]]*0.95</f>
        <v>102.32639999999999</v>
      </c>
      <c r="S5715">
        <f>Table1[[#This Row],[Discounted Price]]*0.9</f>
        <v>96.94080000000001</v>
      </c>
      <c r="T5715">
        <f>Table1[[#This Row],[Discounted Price]]*0.8</f>
        <v>86.169600000000003</v>
      </c>
      <c r="U5715">
        <f>Table1[[#This Row],[Price]]*0.52</f>
        <v>62.233600000000003</v>
      </c>
      <c r="V5715">
        <f>(Table1[[#This Row],[Price]]-Table1[[#This Row],[Scrap value]])/2</f>
        <v>28.723200000000002</v>
      </c>
    </row>
    <row r="5716" spans="1:22" x14ac:dyDescent="0.25">
      <c r="A5716" t="s">
        <v>25947</v>
      </c>
      <c r="B5716" t="s">
        <v>15</v>
      </c>
      <c r="C5716" t="s">
        <v>47</v>
      </c>
      <c r="D5716" t="s">
        <v>25948</v>
      </c>
      <c r="E5716">
        <v>451.76</v>
      </c>
      <c r="F5716">
        <v>85</v>
      </c>
      <c r="G5716" t="s">
        <v>43728</v>
      </c>
      <c r="H5716" t="s">
        <v>25949</v>
      </c>
      <c r="I5716" s="1">
        <v>45137</v>
      </c>
      <c r="J5716" s="1">
        <v>45292</v>
      </c>
      <c r="K5716" t="s">
        <v>25950</v>
      </c>
      <c r="L5716" t="s">
        <v>25951</v>
      </c>
      <c r="M5716" t="s">
        <v>45</v>
      </c>
      <c r="N5716">
        <v>2</v>
      </c>
      <c r="O5716">
        <f>Table1[[#This Row],[Price]]-0.1*Table1[[#This Row],[Price]]</f>
        <v>406.584</v>
      </c>
      <c r="P5716" s="9">
        <f>(Table1[[#This Row],[Expiration Date]]-Table1[[#This Row],[Manufacturing Date]])/365</f>
        <v>0.42465753424657532</v>
      </c>
      <c r="Q5716" t="str">
        <f>IF(Table1[[#This Row],[Expiration Date]]-J5724&gt;12/31/2024,"not expired","expired")</f>
        <v>expired</v>
      </c>
      <c r="R5716">
        <f>Table1[[#This Row],[Discounted Price]]*0.95</f>
        <v>386.25479999999999</v>
      </c>
      <c r="S5716">
        <f>Table1[[#This Row],[Discounted Price]]*0.9</f>
        <v>365.92560000000003</v>
      </c>
      <c r="T5716">
        <f>Table1[[#This Row],[Discounted Price]]*0.8</f>
        <v>325.2672</v>
      </c>
      <c r="U5716">
        <f>Table1[[#This Row],[Price]]*0.52</f>
        <v>234.9152</v>
      </c>
      <c r="V5716">
        <f>(Table1[[#This Row],[Price]]-Table1[[#This Row],[Scrap value]])/2</f>
        <v>108.4224</v>
      </c>
    </row>
    <row r="5717" spans="1:22" x14ac:dyDescent="0.25">
      <c r="A5717" t="s">
        <v>25952</v>
      </c>
      <c r="B5717" t="s">
        <v>15</v>
      </c>
      <c r="C5717" t="s">
        <v>47</v>
      </c>
      <c r="D5717" t="s">
        <v>25953</v>
      </c>
      <c r="E5717">
        <v>464.56</v>
      </c>
      <c r="F5717">
        <v>95</v>
      </c>
      <c r="G5717" t="s">
        <v>43729</v>
      </c>
      <c r="H5717" t="s">
        <v>7057</v>
      </c>
      <c r="I5717" s="1">
        <v>45000</v>
      </c>
      <c r="J5717" s="1">
        <v>45292</v>
      </c>
      <c r="K5717" t="s">
        <v>25954</v>
      </c>
      <c r="L5717" t="s">
        <v>25955</v>
      </c>
      <c r="M5717" t="s">
        <v>27</v>
      </c>
      <c r="N5717">
        <v>3</v>
      </c>
      <c r="O5717">
        <f>Table1[[#This Row],[Price]]-0.1*Table1[[#This Row],[Price]]</f>
        <v>418.10399999999998</v>
      </c>
      <c r="P5717" s="9">
        <f>(Table1[[#This Row],[Expiration Date]]-Table1[[#This Row],[Manufacturing Date]])/365</f>
        <v>0.8</v>
      </c>
      <c r="Q5717" t="str">
        <f>IF(Table1[[#This Row],[Expiration Date]]-J5725&gt;12/31/2024,"not expired","expired")</f>
        <v>expired</v>
      </c>
      <c r="R5717">
        <f>Table1[[#This Row],[Discounted Price]]*0.95</f>
        <v>397.19879999999995</v>
      </c>
      <c r="S5717">
        <f>Table1[[#This Row],[Discounted Price]]*0.9</f>
        <v>376.29359999999997</v>
      </c>
      <c r="T5717">
        <f>Table1[[#This Row],[Discounted Price]]*0.8</f>
        <v>334.48320000000001</v>
      </c>
      <c r="U5717">
        <f>Table1[[#This Row],[Price]]*0.52</f>
        <v>241.5712</v>
      </c>
      <c r="V5717">
        <f>(Table1[[#This Row],[Price]]-Table1[[#This Row],[Scrap value]])/2</f>
        <v>111.4944</v>
      </c>
    </row>
    <row r="5718" spans="1:22" x14ac:dyDescent="0.25">
      <c r="A5718" t="s">
        <v>25956</v>
      </c>
      <c r="B5718" t="s">
        <v>29</v>
      </c>
      <c r="C5718" t="s">
        <v>47</v>
      </c>
      <c r="D5718" t="s">
        <v>25957</v>
      </c>
      <c r="E5718">
        <v>49.45</v>
      </c>
      <c r="F5718">
        <v>87</v>
      </c>
      <c r="G5718" t="s">
        <v>43728</v>
      </c>
      <c r="H5718" t="s">
        <v>5421</v>
      </c>
      <c r="I5718" s="1">
        <v>45000</v>
      </c>
      <c r="J5718" s="1">
        <v>46023</v>
      </c>
      <c r="K5718" t="s">
        <v>25958</v>
      </c>
      <c r="L5718" t="s">
        <v>25959</v>
      </c>
      <c r="M5718" t="s">
        <v>45</v>
      </c>
      <c r="N5718">
        <v>2</v>
      </c>
      <c r="O5718">
        <f>Table1[[#This Row],[Price]]-0.1*Table1[[#This Row],[Price]]</f>
        <v>44.505000000000003</v>
      </c>
      <c r="P5718" s="9">
        <f>(Table1[[#This Row],[Expiration Date]]-Table1[[#This Row],[Manufacturing Date]])/365</f>
        <v>2.8027397260273972</v>
      </c>
      <c r="Q5718" t="str">
        <f>IF(Table1[[#This Row],[Expiration Date]]-J5726&gt;12/31/2024,"not expired","expired")</f>
        <v>not expired</v>
      </c>
      <c r="R5718">
        <f>Table1[[#This Row],[Discounted Price]]*0.95</f>
        <v>42.27975</v>
      </c>
      <c r="S5718">
        <f>Table1[[#This Row],[Discounted Price]]*0.9</f>
        <v>40.054500000000004</v>
      </c>
      <c r="T5718">
        <f>Table1[[#This Row],[Discounted Price]]*0.8</f>
        <v>35.604000000000006</v>
      </c>
      <c r="U5718">
        <f>Table1[[#This Row],[Price]]*0.52</f>
        <v>25.714000000000002</v>
      </c>
      <c r="V5718">
        <f>(Table1[[#This Row],[Price]]-Table1[[#This Row],[Scrap value]])/2</f>
        <v>11.868</v>
      </c>
    </row>
    <row r="5719" spans="1:22" x14ac:dyDescent="0.25">
      <c r="A5719" t="s">
        <v>25960</v>
      </c>
      <c r="B5719" t="s">
        <v>22</v>
      </c>
      <c r="C5719" t="s">
        <v>47</v>
      </c>
      <c r="D5719" t="s">
        <v>25961</v>
      </c>
      <c r="E5719">
        <v>395.56</v>
      </c>
      <c r="F5719">
        <v>10</v>
      </c>
      <c r="G5719" t="s">
        <v>43728</v>
      </c>
      <c r="H5719" t="s">
        <v>1879</v>
      </c>
      <c r="I5719" s="1">
        <v>45137</v>
      </c>
      <c r="J5719" s="1">
        <v>45292</v>
      </c>
      <c r="K5719" t="s">
        <v>25962</v>
      </c>
      <c r="L5719" t="s">
        <v>25963</v>
      </c>
      <c r="M5719" t="s">
        <v>45</v>
      </c>
      <c r="N5719">
        <v>4</v>
      </c>
      <c r="O5719">
        <f>Table1[[#This Row],[Price]]-0.1*Table1[[#This Row],[Price]]</f>
        <v>356.00400000000002</v>
      </c>
      <c r="P5719" s="9">
        <f>(Table1[[#This Row],[Expiration Date]]-Table1[[#This Row],[Manufacturing Date]])/365</f>
        <v>0.42465753424657532</v>
      </c>
      <c r="Q5719" t="str">
        <f>IF(Table1[[#This Row],[Expiration Date]]-J5727&gt;12/31/2024,"not expired","expired")</f>
        <v>expired</v>
      </c>
      <c r="R5719">
        <f>Table1[[#This Row],[Discounted Price]]*0.95</f>
        <v>338.2038</v>
      </c>
      <c r="S5719">
        <f>Table1[[#This Row],[Discounted Price]]*0.9</f>
        <v>320.40360000000004</v>
      </c>
      <c r="T5719">
        <f>Table1[[#This Row],[Discounted Price]]*0.8</f>
        <v>284.8032</v>
      </c>
      <c r="U5719">
        <f>Table1[[#This Row],[Price]]*0.52</f>
        <v>205.69120000000001</v>
      </c>
      <c r="V5719">
        <f>(Table1[[#This Row],[Price]]-Table1[[#This Row],[Scrap value]])/2</f>
        <v>94.934399999999997</v>
      </c>
    </row>
    <row r="5720" spans="1:22" x14ac:dyDescent="0.25">
      <c r="A5720" t="s">
        <v>25964</v>
      </c>
      <c r="B5720" t="s">
        <v>22</v>
      </c>
      <c r="C5720" t="s">
        <v>47</v>
      </c>
      <c r="D5720" t="s">
        <v>25965</v>
      </c>
      <c r="E5720">
        <v>474.54</v>
      </c>
      <c r="F5720">
        <v>18</v>
      </c>
      <c r="G5720" t="s">
        <v>43729</v>
      </c>
      <c r="H5720" t="s">
        <v>18834</v>
      </c>
      <c r="I5720" s="1">
        <v>45000</v>
      </c>
      <c r="J5720" s="1">
        <v>45292</v>
      </c>
      <c r="K5720" t="s">
        <v>25966</v>
      </c>
      <c r="L5720" t="s">
        <v>25967</v>
      </c>
      <c r="M5720" t="s">
        <v>27</v>
      </c>
      <c r="N5720">
        <v>5</v>
      </c>
      <c r="O5720">
        <f>Table1[[#This Row],[Price]]-0.1*Table1[[#This Row],[Price]]</f>
        <v>427.08600000000001</v>
      </c>
      <c r="P5720" s="9">
        <f>(Table1[[#This Row],[Expiration Date]]-Table1[[#This Row],[Manufacturing Date]])/365</f>
        <v>0.8</v>
      </c>
      <c r="Q5720" t="str">
        <f>IF(Table1[[#This Row],[Expiration Date]]-J5728&gt;12/31/2024,"not expired","expired")</f>
        <v>expired</v>
      </c>
      <c r="R5720">
        <f>Table1[[#This Row],[Discounted Price]]*0.95</f>
        <v>405.73169999999999</v>
      </c>
      <c r="S5720">
        <f>Table1[[#This Row],[Discounted Price]]*0.9</f>
        <v>384.37740000000002</v>
      </c>
      <c r="T5720">
        <f>Table1[[#This Row],[Discounted Price]]*0.8</f>
        <v>341.66880000000003</v>
      </c>
      <c r="U5720">
        <f>Table1[[#This Row],[Price]]*0.52</f>
        <v>246.76080000000002</v>
      </c>
      <c r="V5720">
        <f>(Table1[[#This Row],[Price]]-Table1[[#This Row],[Scrap value]])/2</f>
        <v>113.8896</v>
      </c>
    </row>
    <row r="5721" spans="1:22" x14ac:dyDescent="0.25">
      <c r="A5721" t="s">
        <v>25968</v>
      </c>
      <c r="B5721" t="s">
        <v>29</v>
      </c>
      <c r="C5721" t="s">
        <v>47</v>
      </c>
      <c r="D5721" t="s">
        <v>25969</v>
      </c>
      <c r="E5721">
        <v>47.63</v>
      </c>
      <c r="F5721">
        <v>13</v>
      </c>
      <c r="G5721" t="s">
        <v>43729</v>
      </c>
      <c r="H5721" t="s">
        <v>3377</v>
      </c>
      <c r="I5721" s="1">
        <v>45137</v>
      </c>
      <c r="J5721" s="1">
        <v>46023</v>
      </c>
      <c r="K5721" t="s">
        <v>25970</v>
      </c>
      <c r="L5721" t="s">
        <v>25971</v>
      </c>
      <c r="M5721" t="s">
        <v>27</v>
      </c>
      <c r="N5721">
        <v>2</v>
      </c>
      <c r="O5721">
        <f>Table1[[#This Row],[Price]]-0.1*Table1[[#This Row],[Price]]</f>
        <v>42.867000000000004</v>
      </c>
      <c r="P5721" s="9">
        <f>(Table1[[#This Row],[Expiration Date]]-Table1[[#This Row],[Manufacturing Date]])/365</f>
        <v>2.4273972602739726</v>
      </c>
      <c r="Q5721" t="str">
        <f>IF(Table1[[#This Row],[Expiration Date]]-J5729&gt;12/31/2024,"not expired","expired")</f>
        <v>expired</v>
      </c>
      <c r="R5721">
        <f>Table1[[#This Row],[Discounted Price]]*0.95</f>
        <v>40.723649999999999</v>
      </c>
      <c r="S5721">
        <f>Table1[[#This Row],[Discounted Price]]*0.9</f>
        <v>38.580300000000008</v>
      </c>
      <c r="T5721">
        <f>Table1[[#This Row],[Discounted Price]]*0.8</f>
        <v>34.293600000000005</v>
      </c>
      <c r="U5721">
        <f>Table1[[#This Row],[Price]]*0.52</f>
        <v>24.767600000000002</v>
      </c>
      <c r="V5721">
        <f>(Table1[[#This Row],[Price]]-Table1[[#This Row],[Scrap value]])/2</f>
        <v>11.4312</v>
      </c>
    </row>
    <row r="5722" spans="1:22" x14ac:dyDescent="0.25">
      <c r="A5722" t="s">
        <v>25972</v>
      </c>
      <c r="B5722" t="s">
        <v>22</v>
      </c>
      <c r="C5722" t="s">
        <v>47</v>
      </c>
      <c r="D5722" t="s">
        <v>25973</v>
      </c>
      <c r="E5722">
        <v>25.8</v>
      </c>
      <c r="F5722">
        <v>80</v>
      </c>
      <c r="G5722" t="s">
        <v>43730</v>
      </c>
      <c r="H5722" t="s">
        <v>11209</v>
      </c>
      <c r="I5722" s="1">
        <v>44927</v>
      </c>
      <c r="J5722" s="1">
        <v>45658</v>
      </c>
      <c r="K5722" t="s">
        <v>25974</v>
      </c>
      <c r="L5722" t="s">
        <v>25975</v>
      </c>
      <c r="M5722" t="s">
        <v>27</v>
      </c>
      <c r="N5722">
        <v>5</v>
      </c>
      <c r="O5722">
        <f>Table1[[#This Row],[Price]]-0.1*Table1[[#This Row],[Price]]</f>
        <v>23.22</v>
      </c>
      <c r="P5722" s="9">
        <f>(Table1[[#This Row],[Expiration Date]]-Table1[[#This Row],[Manufacturing Date]])/365</f>
        <v>2.0027397260273974</v>
      </c>
      <c r="Q5722" t="str">
        <f>IF(Table1[[#This Row],[Expiration Date]]-J5730&gt;12/31/2024,"not expired","expired")</f>
        <v>expired</v>
      </c>
      <c r="R5722">
        <f>Table1[[#This Row],[Discounted Price]]*0.95</f>
        <v>22.058999999999997</v>
      </c>
      <c r="S5722">
        <f>Table1[[#This Row],[Discounted Price]]*0.9</f>
        <v>20.898</v>
      </c>
      <c r="T5722">
        <f>Table1[[#This Row],[Discounted Price]]*0.8</f>
        <v>18.576000000000001</v>
      </c>
      <c r="U5722">
        <f>Table1[[#This Row],[Price]]*0.52</f>
        <v>13.416</v>
      </c>
      <c r="V5722">
        <f>(Table1[[#This Row],[Price]]-Table1[[#This Row],[Scrap value]])/2</f>
        <v>6.1920000000000002</v>
      </c>
    </row>
    <row r="5723" spans="1:22" x14ac:dyDescent="0.25">
      <c r="A5723" t="s">
        <v>25976</v>
      </c>
      <c r="B5723" t="s">
        <v>22</v>
      </c>
      <c r="C5723" t="s">
        <v>47</v>
      </c>
      <c r="D5723" t="s">
        <v>25977</v>
      </c>
      <c r="E5723">
        <v>39.53</v>
      </c>
      <c r="F5723">
        <v>39</v>
      </c>
      <c r="G5723" t="s">
        <v>43729</v>
      </c>
      <c r="H5723" t="s">
        <v>24522</v>
      </c>
      <c r="I5723" s="1">
        <v>45137</v>
      </c>
      <c r="J5723" s="1">
        <v>46023</v>
      </c>
      <c r="K5723" t="s">
        <v>25978</v>
      </c>
      <c r="L5723" t="s">
        <v>25979</v>
      </c>
      <c r="M5723" t="s">
        <v>45</v>
      </c>
      <c r="N5723">
        <v>3</v>
      </c>
      <c r="O5723">
        <f>Table1[[#This Row],[Price]]-0.1*Table1[[#This Row],[Price]]</f>
        <v>35.576999999999998</v>
      </c>
      <c r="P5723" s="9">
        <f>(Table1[[#This Row],[Expiration Date]]-Table1[[#This Row],[Manufacturing Date]])/365</f>
        <v>2.4273972602739726</v>
      </c>
      <c r="Q5723" t="str">
        <f>IF(Table1[[#This Row],[Expiration Date]]-J5731&gt;12/31/2024,"not expired","expired")</f>
        <v>expired</v>
      </c>
      <c r="R5723">
        <f>Table1[[#This Row],[Discounted Price]]*0.95</f>
        <v>33.79815</v>
      </c>
      <c r="S5723">
        <f>Table1[[#This Row],[Discounted Price]]*0.9</f>
        <v>32.019300000000001</v>
      </c>
      <c r="T5723">
        <f>Table1[[#This Row],[Discounted Price]]*0.8</f>
        <v>28.461600000000001</v>
      </c>
      <c r="U5723">
        <f>Table1[[#This Row],[Price]]*0.52</f>
        <v>20.555600000000002</v>
      </c>
      <c r="V5723">
        <f>(Table1[[#This Row],[Price]]-Table1[[#This Row],[Scrap value]])/2</f>
        <v>9.4871999999999996</v>
      </c>
    </row>
    <row r="5724" spans="1:22" x14ac:dyDescent="0.25">
      <c r="A5724" t="s">
        <v>25980</v>
      </c>
      <c r="B5724" t="s">
        <v>22</v>
      </c>
      <c r="C5724" t="s">
        <v>47</v>
      </c>
      <c r="D5724" t="s">
        <v>25981</v>
      </c>
      <c r="E5724">
        <v>156.34</v>
      </c>
      <c r="F5724">
        <v>88</v>
      </c>
      <c r="G5724" t="s">
        <v>43730</v>
      </c>
      <c r="H5724" t="s">
        <v>3095</v>
      </c>
      <c r="I5724" s="1">
        <v>45137</v>
      </c>
      <c r="J5724" s="1">
        <v>45292</v>
      </c>
      <c r="K5724" t="s">
        <v>25982</v>
      </c>
      <c r="L5724" t="s">
        <v>25983</v>
      </c>
      <c r="M5724" t="s">
        <v>27</v>
      </c>
      <c r="N5724">
        <v>4</v>
      </c>
      <c r="O5724">
        <f>Table1[[#This Row],[Price]]-0.1*Table1[[#This Row],[Price]]</f>
        <v>140.70600000000002</v>
      </c>
      <c r="P5724" s="9">
        <f>(Table1[[#This Row],[Expiration Date]]-Table1[[#This Row],[Manufacturing Date]])/365</f>
        <v>0.42465753424657532</v>
      </c>
      <c r="Q5724" t="str">
        <f>IF(Table1[[#This Row],[Expiration Date]]-J5732&gt;12/31/2024,"not expired","expired")</f>
        <v>expired</v>
      </c>
      <c r="R5724">
        <f>Table1[[#This Row],[Discounted Price]]*0.95</f>
        <v>133.67070000000001</v>
      </c>
      <c r="S5724">
        <f>Table1[[#This Row],[Discounted Price]]*0.9</f>
        <v>126.63540000000002</v>
      </c>
      <c r="T5724">
        <f>Table1[[#This Row],[Discounted Price]]*0.8</f>
        <v>112.56480000000002</v>
      </c>
      <c r="U5724">
        <f>Table1[[#This Row],[Price]]*0.52</f>
        <v>81.296800000000005</v>
      </c>
      <c r="V5724">
        <f>(Table1[[#This Row],[Price]]-Table1[[#This Row],[Scrap value]])/2</f>
        <v>37.521599999999999</v>
      </c>
    </row>
    <row r="5725" spans="1:22" x14ac:dyDescent="0.25">
      <c r="A5725" t="s">
        <v>25984</v>
      </c>
      <c r="B5725" t="s">
        <v>35</v>
      </c>
      <c r="C5725" t="s">
        <v>47</v>
      </c>
      <c r="D5725" t="s">
        <v>25985</v>
      </c>
      <c r="E5725">
        <v>62.37</v>
      </c>
      <c r="F5725">
        <v>100</v>
      </c>
      <c r="G5725" t="s">
        <v>43729</v>
      </c>
      <c r="H5725" t="s">
        <v>20280</v>
      </c>
      <c r="I5725" s="1">
        <v>44927</v>
      </c>
      <c r="J5725" s="1">
        <v>45292</v>
      </c>
      <c r="K5725" t="s">
        <v>25986</v>
      </c>
      <c r="L5725" t="s">
        <v>25987</v>
      </c>
      <c r="M5725" t="s">
        <v>45</v>
      </c>
      <c r="N5725">
        <v>3</v>
      </c>
      <c r="O5725">
        <f>Table1[[#This Row],[Price]]-0.1*Table1[[#This Row],[Price]]</f>
        <v>56.132999999999996</v>
      </c>
      <c r="P5725" s="9">
        <f>(Table1[[#This Row],[Expiration Date]]-Table1[[#This Row],[Manufacturing Date]])/365</f>
        <v>1</v>
      </c>
      <c r="Q5725" t="str">
        <f>IF(Table1[[#This Row],[Expiration Date]]-J5733&gt;12/31/2024,"not expired","expired")</f>
        <v>expired</v>
      </c>
      <c r="R5725">
        <f>Table1[[#This Row],[Discounted Price]]*0.95</f>
        <v>53.326349999999991</v>
      </c>
      <c r="S5725">
        <f>Table1[[#This Row],[Discounted Price]]*0.9</f>
        <v>50.5197</v>
      </c>
      <c r="T5725">
        <f>Table1[[#This Row],[Discounted Price]]*0.8</f>
        <v>44.906399999999998</v>
      </c>
      <c r="U5725">
        <f>Table1[[#This Row],[Price]]*0.52</f>
        <v>32.432400000000001</v>
      </c>
      <c r="V5725">
        <f>(Table1[[#This Row],[Price]]-Table1[[#This Row],[Scrap value]])/2</f>
        <v>14.968799999999998</v>
      </c>
    </row>
    <row r="5726" spans="1:22" x14ac:dyDescent="0.25">
      <c r="A5726" t="s">
        <v>25988</v>
      </c>
      <c r="B5726" t="s">
        <v>22</v>
      </c>
      <c r="C5726" t="s">
        <v>47</v>
      </c>
      <c r="D5726" t="s">
        <v>25989</v>
      </c>
      <c r="E5726">
        <v>237.02</v>
      </c>
      <c r="F5726">
        <v>75</v>
      </c>
      <c r="G5726" t="s">
        <v>43729</v>
      </c>
      <c r="H5726" t="s">
        <v>6347</v>
      </c>
      <c r="I5726" s="1">
        <v>44927</v>
      </c>
      <c r="J5726" s="1">
        <v>45292</v>
      </c>
      <c r="K5726" t="s">
        <v>25990</v>
      </c>
      <c r="L5726" t="s">
        <v>25991</v>
      </c>
      <c r="M5726" t="s">
        <v>27</v>
      </c>
      <c r="N5726">
        <v>2</v>
      </c>
      <c r="O5726">
        <f>Table1[[#This Row],[Price]]-0.1*Table1[[#This Row],[Price]]</f>
        <v>213.31800000000001</v>
      </c>
      <c r="P5726" s="9">
        <f>(Table1[[#This Row],[Expiration Date]]-Table1[[#This Row],[Manufacturing Date]])/365</f>
        <v>1</v>
      </c>
      <c r="Q5726" t="str">
        <f>IF(Table1[[#This Row],[Expiration Date]]-J5734&gt;12/31/2024,"not expired","expired")</f>
        <v>expired</v>
      </c>
      <c r="R5726">
        <f>Table1[[#This Row],[Discounted Price]]*0.95</f>
        <v>202.65209999999999</v>
      </c>
      <c r="S5726">
        <f>Table1[[#This Row],[Discounted Price]]*0.9</f>
        <v>191.98620000000003</v>
      </c>
      <c r="T5726">
        <f>Table1[[#This Row],[Discounted Price]]*0.8</f>
        <v>170.65440000000001</v>
      </c>
      <c r="U5726">
        <f>Table1[[#This Row],[Price]]*0.52</f>
        <v>123.25040000000001</v>
      </c>
      <c r="V5726">
        <f>(Table1[[#This Row],[Price]]-Table1[[#This Row],[Scrap value]])/2</f>
        <v>56.884799999999998</v>
      </c>
    </row>
    <row r="5727" spans="1:22" x14ac:dyDescent="0.25">
      <c r="A5727" t="s">
        <v>25992</v>
      </c>
      <c r="B5727" t="s">
        <v>15</v>
      </c>
      <c r="C5727" t="s">
        <v>47</v>
      </c>
      <c r="D5727" t="s">
        <v>25993</v>
      </c>
      <c r="E5727">
        <v>348.81</v>
      </c>
      <c r="F5727">
        <v>86</v>
      </c>
      <c r="G5727" t="s">
        <v>43730</v>
      </c>
      <c r="H5727" t="s">
        <v>25994</v>
      </c>
      <c r="I5727" s="1">
        <v>44927</v>
      </c>
      <c r="J5727" s="1">
        <v>46023</v>
      </c>
      <c r="K5727" t="s">
        <v>25995</v>
      </c>
      <c r="L5727" t="s">
        <v>25996</v>
      </c>
      <c r="M5727" t="s">
        <v>20</v>
      </c>
      <c r="N5727">
        <v>1</v>
      </c>
      <c r="O5727">
        <f>Table1[[#This Row],[Price]]-0.1*Table1[[#This Row],[Price]]</f>
        <v>313.92899999999997</v>
      </c>
      <c r="P5727" s="9">
        <f>(Table1[[#This Row],[Expiration Date]]-Table1[[#This Row],[Manufacturing Date]])/365</f>
        <v>3.0027397260273974</v>
      </c>
      <c r="Q5727" t="str">
        <f>IF(Table1[[#This Row],[Expiration Date]]-J5735&gt;12/31/2024,"not expired","expired")</f>
        <v>expired</v>
      </c>
      <c r="R5727">
        <f>Table1[[#This Row],[Discounted Price]]*0.95</f>
        <v>298.23254999999995</v>
      </c>
      <c r="S5727">
        <f>Table1[[#This Row],[Discounted Price]]*0.9</f>
        <v>282.53609999999998</v>
      </c>
      <c r="T5727">
        <f>Table1[[#This Row],[Discounted Price]]*0.8</f>
        <v>251.14319999999998</v>
      </c>
      <c r="U5727">
        <f>Table1[[#This Row],[Price]]*0.52</f>
        <v>181.38120000000001</v>
      </c>
      <c r="V5727">
        <f>(Table1[[#This Row],[Price]]-Table1[[#This Row],[Scrap value]])/2</f>
        <v>83.714399999999998</v>
      </c>
    </row>
    <row r="5728" spans="1:22" x14ac:dyDescent="0.25">
      <c r="A5728" t="s">
        <v>25997</v>
      </c>
      <c r="B5728" t="s">
        <v>35</v>
      </c>
      <c r="C5728" t="s">
        <v>47</v>
      </c>
      <c r="D5728" t="s">
        <v>25998</v>
      </c>
      <c r="E5728">
        <v>237.73</v>
      </c>
      <c r="F5728">
        <v>21</v>
      </c>
      <c r="G5728" t="s">
        <v>43729</v>
      </c>
      <c r="H5728" t="s">
        <v>19205</v>
      </c>
      <c r="I5728" s="1">
        <v>44927</v>
      </c>
      <c r="J5728" s="1">
        <v>46023</v>
      </c>
      <c r="K5728" t="s">
        <v>25999</v>
      </c>
      <c r="L5728" t="s">
        <v>26000</v>
      </c>
      <c r="M5728" t="s">
        <v>27</v>
      </c>
      <c r="N5728">
        <v>3</v>
      </c>
      <c r="O5728">
        <f>Table1[[#This Row],[Price]]-0.1*Table1[[#This Row],[Price]]</f>
        <v>213.95699999999999</v>
      </c>
      <c r="P5728" s="9">
        <f>(Table1[[#This Row],[Expiration Date]]-Table1[[#This Row],[Manufacturing Date]])/365</f>
        <v>3.0027397260273974</v>
      </c>
      <c r="Q5728" t="str">
        <f>IF(Table1[[#This Row],[Expiration Date]]-J5736&gt;12/31/2024,"not expired","expired")</f>
        <v>not expired</v>
      </c>
      <c r="R5728">
        <f>Table1[[#This Row],[Discounted Price]]*0.95</f>
        <v>203.25914999999998</v>
      </c>
      <c r="S5728">
        <f>Table1[[#This Row],[Discounted Price]]*0.9</f>
        <v>192.56129999999999</v>
      </c>
      <c r="T5728">
        <f>Table1[[#This Row],[Discounted Price]]*0.8</f>
        <v>171.16560000000001</v>
      </c>
      <c r="U5728">
        <f>Table1[[#This Row],[Price]]*0.52</f>
        <v>123.61960000000001</v>
      </c>
      <c r="V5728">
        <f>(Table1[[#This Row],[Price]]-Table1[[#This Row],[Scrap value]])/2</f>
        <v>57.055199999999992</v>
      </c>
    </row>
    <row r="5729" spans="1:22" x14ac:dyDescent="0.25">
      <c r="A5729" t="s">
        <v>26001</v>
      </c>
      <c r="B5729" t="s">
        <v>29</v>
      </c>
      <c r="C5729" t="s">
        <v>47</v>
      </c>
      <c r="D5729" t="s">
        <v>26002</v>
      </c>
      <c r="E5729">
        <v>37.15</v>
      </c>
      <c r="F5729">
        <v>56</v>
      </c>
      <c r="G5729" t="s">
        <v>43729</v>
      </c>
      <c r="H5729" t="s">
        <v>8385</v>
      </c>
      <c r="I5729" s="1">
        <v>44927</v>
      </c>
      <c r="J5729" s="1">
        <v>46023</v>
      </c>
      <c r="K5729" t="s">
        <v>26003</v>
      </c>
      <c r="L5729" t="s">
        <v>26004</v>
      </c>
      <c r="M5729" t="s">
        <v>45</v>
      </c>
      <c r="N5729">
        <v>4</v>
      </c>
      <c r="O5729">
        <f>Table1[[#This Row],[Price]]-0.1*Table1[[#This Row],[Price]]</f>
        <v>33.435000000000002</v>
      </c>
      <c r="P5729" s="9">
        <f>(Table1[[#This Row],[Expiration Date]]-Table1[[#This Row],[Manufacturing Date]])/365</f>
        <v>3.0027397260273974</v>
      </c>
      <c r="Q5729" t="str">
        <f>IF(Table1[[#This Row],[Expiration Date]]-J5737&gt;12/31/2024,"not expired","expired")</f>
        <v>not expired</v>
      </c>
      <c r="R5729">
        <f>Table1[[#This Row],[Discounted Price]]*0.95</f>
        <v>31.763249999999999</v>
      </c>
      <c r="S5729">
        <f>Table1[[#This Row],[Discounted Price]]*0.9</f>
        <v>30.091500000000003</v>
      </c>
      <c r="T5729">
        <f>Table1[[#This Row],[Discounted Price]]*0.8</f>
        <v>26.748000000000005</v>
      </c>
      <c r="U5729">
        <f>Table1[[#This Row],[Price]]*0.52</f>
        <v>19.318000000000001</v>
      </c>
      <c r="V5729">
        <f>(Table1[[#This Row],[Price]]-Table1[[#This Row],[Scrap value]])/2</f>
        <v>8.9159999999999986</v>
      </c>
    </row>
    <row r="5730" spans="1:22" x14ac:dyDescent="0.25">
      <c r="A5730" t="s">
        <v>26005</v>
      </c>
      <c r="B5730" t="s">
        <v>35</v>
      </c>
      <c r="C5730" t="s">
        <v>47</v>
      </c>
      <c r="D5730" t="s">
        <v>26006</v>
      </c>
      <c r="E5730">
        <v>156.37</v>
      </c>
      <c r="F5730">
        <v>65</v>
      </c>
      <c r="G5730" t="s">
        <v>43728</v>
      </c>
      <c r="H5730" t="s">
        <v>21359</v>
      </c>
      <c r="I5730" s="1">
        <v>45137</v>
      </c>
      <c r="J5730" s="1">
        <v>46023</v>
      </c>
      <c r="K5730" t="s">
        <v>26007</v>
      </c>
      <c r="L5730" t="s">
        <v>26008</v>
      </c>
      <c r="M5730" t="s">
        <v>20</v>
      </c>
      <c r="N5730">
        <v>5</v>
      </c>
      <c r="O5730">
        <f>Table1[[#This Row],[Price]]-0.1*Table1[[#This Row],[Price]]</f>
        <v>140.733</v>
      </c>
      <c r="P5730" s="9">
        <f>(Table1[[#This Row],[Expiration Date]]-Table1[[#This Row],[Manufacturing Date]])/365</f>
        <v>2.4273972602739726</v>
      </c>
      <c r="Q5730" t="str">
        <f>IF(Table1[[#This Row],[Expiration Date]]-J5738&gt;12/31/2024,"not expired","expired")</f>
        <v>expired</v>
      </c>
      <c r="R5730">
        <f>Table1[[#This Row],[Discounted Price]]*0.95</f>
        <v>133.69635</v>
      </c>
      <c r="S5730">
        <f>Table1[[#This Row],[Discounted Price]]*0.9</f>
        <v>126.6597</v>
      </c>
      <c r="T5730">
        <f>Table1[[#This Row],[Discounted Price]]*0.8</f>
        <v>112.58640000000001</v>
      </c>
      <c r="U5730">
        <f>Table1[[#This Row],[Price]]*0.52</f>
        <v>81.312400000000011</v>
      </c>
      <c r="V5730">
        <f>(Table1[[#This Row],[Price]]-Table1[[#This Row],[Scrap value]])/2</f>
        <v>37.528799999999997</v>
      </c>
    </row>
    <row r="5731" spans="1:22" x14ac:dyDescent="0.25">
      <c r="A5731" t="s">
        <v>26009</v>
      </c>
      <c r="B5731" t="s">
        <v>35</v>
      </c>
      <c r="C5731" t="s">
        <v>47</v>
      </c>
      <c r="D5731" t="s">
        <v>26010</v>
      </c>
      <c r="E5731">
        <v>377.71</v>
      </c>
      <c r="F5731">
        <v>80</v>
      </c>
      <c r="G5731" t="s">
        <v>43728</v>
      </c>
      <c r="H5731" t="s">
        <v>11014</v>
      </c>
      <c r="I5731" s="1">
        <v>45137</v>
      </c>
      <c r="J5731" s="1">
        <v>46023</v>
      </c>
      <c r="K5731" t="s">
        <v>26011</v>
      </c>
      <c r="L5731" t="s">
        <v>26012</v>
      </c>
      <c r="M5731" t="s">
        <v>27</v>
      </c>
      <c r="N5731">
        <v>3</v>
      </c>
      <c r="O5731">
        <f>Table1[[#This Row],[Price]]-0.1*Table1[[#This Row],[Price]]</f>
        <v>339.93899999999996</v>
      </c>
      <c r="P5731" s="9">
        <f>(Table1[[#This Row],[Expiration Date]]-Table1[[#This Row],[Manufacturing Date]])/365</f>
        <v>2.4273972602739726</v>
      </c>
      <c r="Q5731" t="str">
        <f>IF(Table1[[#This Row],[Expiration Date]]-J5739&gt;12/31/2024,"not expired","expired")</f>
        <v>expired</v>
      </c>
      <c r="R5731">
        <f>Table1[[#This Row],[Discounted Price]]*0.95</f>
        <v>322.94204999999994</v>
      </c>
      <c r="S5731">
        <f>Table1[[#This Row],[Discounted Price]]*0.9</f>
        <v>305.94509999999997</v>
      </c>
      <c r="T5731">
        <f>Table1[[#This Row],[Discounted Price]]*0.8</f>
        <v>271.95119999999997</v>
      </c>
      <c r="U5731">
        <f>Table1[[#This Row],[Price]]*0.52</f>
        <v>196.4092</v>
      </c>
      <c r="V5731">
        <f>(Table1[[#This Row],[Price]]-Table1[[#This Row],[Scrap value]])/2</f>
        <v>90.650399999999991</v>
      </c>
    </row>
    <row r="5732" spans="1:22" x14ac:dyDescent="0.25">
      <c r="A5732" t="s">
        <v>26013</v>
      </c>
      <c r="B5732" t="s">
        <v>15</v>
      </c>
      <c r="C5732" t="s">
        <v>47</v>
      </c>
      <c r="D5732" t="s">
        <v>26014</v>
      </c>
      <c r="E5732">
        <v>339.36</v>
      </c>
      <c r="F5732">
        <v>25</v>
      </c>
      <c r="G5732" t="s">
        <v>43728</v>
      </c>
      <c r="H5732" t="s">
        <v>23766</v>
      </c>
      <c r="I5732" s="1">
        <v>44927</v>
      </c>
      <c r="J5732" s="1">
        <v>45292</v>
      </c>
      <c r="K5732" t="s">
        <v>26015</v>
      </c>
      <c r="L5732" t="s">
        <v>26016</v>
      </c>
      <c r="M5732" t="s">
        <v>27</v>
      </c>
      <c r="N5732">
        <v>4</v>
      </c>
      <c r="O5732">
        <f>Table1[[#This Row],[Price]]-0.1*Table1[[#This Row],[Price]]</f>
        <v>305.42400000000004</v>
      </c>
      <c r="P5732" s="9">
        <f>(Table1[[#This Row],[Expiration Date]]-Table1[[#This Row],[Manufacturing Date]])/365</f>
        <v>1</v>
      </c>
      <c r="Q5732" t="str">
        <f>IF(Table1[[#This Row],[Expiration Date]]-J5740&gt;12/31/2024,"not expired","expired")</f>
        <v>expired</v>
      </c>
      <c r="R5732">
        <f>Table1[[#This Row],[Discounted Price]]*0.95</f>
        <v>290.15280000000001</v>
      </c>
      <c r="S5732">
        <f>Table1[[#This Row],[Discounted Price]]*0.9</f>
        <v>274.88160000000005</v>
      </c>
      <c r="T5732">
        <f>Table1[[#This Row],[Discounted Price]]*0.8</f>
        <v>244.33920000000003</v>
      </c>
      <c r="U5732">
        <f>Table1[[#This Row],[Price]]*0.52</f>
        <v>176.46720000000002</v>
      </c>
      <c r="V5732">
        <f>(Table1[[#This Row],[Price]]-Table1[[#This Row],[Scrap value]])/2</f>
        <v>81.446399999999997</v>
      </c>
    </row>
    <row r="5733" spans="1:22" x14ac:dyDescent="0.25">
      <c r="A5733" t="s">
        <v>26017</v>
      </c>
      <c r="B5733" t="s">
        <v>15</v>
      </c>
      <c r="C5733" t="s">
        <v>47</v>
      </c>
      <c r="D5733" t="s">
        <v>26018</v>
      </c>
      <c r="E5733">
        <v>256.20999999999998</v>
      </c>
      <c r="F5733">
        <v>39</v>
      </c>
      <c r="G5733" t="s">
        <v>43729</v>
      </c>
      <c r="H5733" t="s">
        <v>26019</v>
      </c>
      <c r="I5733" s="1">
        <v>44927</v>
      </c>
      <c r="J5733" s="1">
        <v>46023</v>
      </c>
      <c r="K5733" t="s">
        <v>26020</v>
      </c>
      <c r="L5733" t="s">
        <v>26021</v>
      </c>
      <c r="M5733" t="s">
        <v>27</v>
      </c>
      <c r="N5733">
        <v>5</v>
      </c>
      <c r="O5733">
        <f>Table1[[#This Row],[Price]]-0.1*Table1[[#This Row],[Price]]</f>
        <v>230.58899999999997</v>
      </c>
      <c r="P5733" s="9">
        <f>(Table1[[#This Row],[Expiration Date]]-Table1[[#This Row],[Manufacturing Date]])/365</f>
        <v>3.0027397260273974</v>
      </c>
      <c r="Q5733" t="str">
        <f>IF(Table1[[#This Row],[Expiration Date]]-J5741&gt;12/31/2024,"not expired","expired")</f>
        <v>not expired</v>
      </c>
      <c r="R5733">
        <f>Table1[[#This Row],[Discounted Price]]*0.95</f>
        <v>219.05954999999997</v>
      </c>
      <c r="S5733">
        <f>Table1[[#This Row],[Discounted Price]]*0.9</f>
        <v>207.53009999999998</v>
      </c>
      <c r="T5733">
        <f>Table1[[#This Row],[Discounted Price]]*0.8</f>
        <v>184.47119999999998</v>
      </c>
      <c r="U5733">
        <f>Table1[[#This Row],[Price]]*0.52</f>
        <v>133.22919999999999</v>
      </c>
      <c r="V5733">
        <f>(Table1[[#This Row],[Price]]-Table1[[#This Row],[Scrap value]])/2</f>
        <v>61.490399999999994</v>
      </c>
    </row>
    <row r="5734" spans="1:22" x14ac:dyDescent="0.25">
      <c r="A5734" t="s">
        <v>26022</v>
      </c>
      <c r="B5734" t="s">
        <v>35</v>
      </c>
      <c r="C5734" t="s">
        <v>47</v>
      </c>
      <c r="D5734" t="s">
        <v>26023</v>
      </c>
      <c r="E5734">
        <v>135.97</v>
      </c>
      <c r="F5734">
        <v>18</v>
      </c>
      <c r="G5734" t="s">
        <v>43729</v>
      </c>
      <c r="H5734" t="s">
        <v>3692</v>
      </c>
      <c r="I5734" s="1">
        <v>45000</v>
      </c>
      <c r="J5734" s="1">
        <v>45658</v>
      </c>
      <c r="K5734" t="s">
        <v>26024</v>
      </c>
      <c r="L5734" t="s">
        <v>26025</v>
      </c>
      <c r="M5734" t="s">
        <v>27</v>
      </c>
      <c r="N5734">
        <v>1</v>
      </c>
      <c r="O5734">
        <f>Table1[[#This Row],[Price]]-0.1*Table1[[#This Row],[Price]]</f>
        <v>122.37299999999999</v>
      </c>
      <c r="P5734" s="9">
        <f>(Table1[[#This Row],[Expiration Date]]-Table1[[#This Row],[Manufacturing Date]])/365</f>
        <v>1.8027397260273972</v>
      </c>
      <c r="Q5734" t="str">
        <f>IF(Table1[[#This Row],[Expiration Date]]-J5742&gt;12/31/2024,"not expired","expired")</f>
        <v>expired</v>
      </c>
      <c r="R5734">
        <f>Table1[[#This Row],[Discounted Price]]*0.95</f>
        <v>116.25434999999999</v>
      </c>
      <c r="S5734">
        <f>Table1[[#This Row],[Discounted Price]]*0.9</f>
        <v>110.1357</v>
      </c>
      <c r="T5734">
        <f>Table1[[#This Row],[Discounted Price]]*0.8</f>
        <v>97.898399999999995</v>
      </c>
      <c r="U5734">
        <f>Table1[[#This Row],[Price]]*0.52</f>
        <v>70.704400000000007</v>
      </c>
      <c r="V5734">
        <f>(Table1[[#This Row],[Price]]-Table1[[#This Row],[Scrap value]])/2</f>
        <v>32.632799999999996</v>
      </c>
    </row>
    <row r="5735" spans="1:22" x14ac:dyDescent="0.25">
      <c r="A5735" t="s">
        <v>26026</v>
      </c>
      <c r="B5735" t="s">
        <v>35</v>
      </c>
      <c r="C5735" t="s">
        <v>47</v>
      </c>
      <c r="D5735" t="s">
        <v>26027</v>
      </c>
      <c r="E5735">
        <v>136.15</v>
      </c>
      <c r="F5735">
        <v>60</v>
      </c>
      <c r="G5735" t="s">
        <v>43729</v>
      </c>
      <c r="H5735" t="s">
        <v>3600</v>
      </c>
      <c r="I5735" s="1">
        <v>45137</v>
      </c>
      <c r="J5735" s="1">
        <v>46023</v>
      </c>
      <c r="K5735" t="s">
        <v>26028</v>
      </c>
      <c r="L5735" t="s">
        <v>26029</v>
      </c>
      <c r="M5735" t="s">
        <v>45</v>
      </c>
      <c r="N5735">
        <v>4</v>
      </c>
      <c r="O5735">
        <f>Table1[[#This Row],[Price]]-0.1*Table1[[#This Row],[Price]]</f>
        <v>122.535</v>
      </c>
      <c r="P5735" s="9">
        <f>(Table1[[#This Row],[Expiration Date]]-Table1[[#This Row],[Manufacturing Date]])/365</f>
        <v>2.4273972602739726</v>
      </c>
      <c r="Q5735" t="str">
        <f>IF(Table1[[#This Row],[Expiration Date]]-J5743&gt;12/31/2024,"not expired","expired")</f>
        <v>expired</v>
      </c>
      <c r="R5735">
        <f>Table1[[#This Row],[Discounted Price]]*0.95</f>
        <v>116.40825</v>
      </c>
      <c r="S5735">
        <f>Table1[[#This Row],[Discounted Price]]*0.9</f>
        <v>110.28149999999999</v>
      </c>
      <c r="T5735">
        <f>Table1[[#This Row],[Discounted Price]]*0.8</f>
        <v>98.028000000000006</v>
      </c>
      <c r="U5735">
        <f>Table1[[#This Row],[Price]]*0.52</f>
        <v>70.798000000000002</v>
      </c>
      <c r="V5735">
        <f>(Table1[[#This Row],[Price]]-Table1[[#This Row],[Scrap value]])/2</f>
        <v>32.676000000000002</v>
      </c>
    </row>
    <row r="5736" spans="1:22" x14ac:dyDescent="0.25">
      <c r="A5736" t="s">
        <v>26030</v>
      </c>
      <c r="B5736" t="s">
        <v>29</v>
      </c>
      <c r="C5736" t="s">
        <v>47</v>
      </c>
      <c r="D5736" t="s">
        <v>26031</v>
      </c>
      <c r="E5736">
        <v>57.49</v>
      </c>
      <c r="F5736">
        <v>97</v>
      </c>
      <c r="G5736" t="s">
        <v>43729</v>
      </c>
      <c r="H5736" t="s">
        <v>8661</v>
      </c>
      <c r="I5736" s="1">
        <v>45000</v>
      </c>
      <c r="J5736" s="1">
        <v>45292</v>
      </c>
      <c r="K5736" t="s">
        <v>26032</v>
      </c>
      <c r="L5736" t="s">
        <v>26033</v>
      </c>
      <c r="M5736" t="s">
        <v>27</v>
      </c>
      <c r="N5736">
        <v>5</v>
      </c>
      <c r="O5736">
        <f>Table1[[#This Row],[Price]]-0.1*Table1[[#This Row],[Price]]</f>
        <v>51.741</v>
      </c>
      <c r="P5736" s="9">
        <f>(Table1[[#This Row],[Expiration Date]]-Table1[[#This Row],[Manufacturing Date]])/365</f>
        <v>0.8</v>
      </c>
      <c r="Q5736" t="str">
        <f>IF(Table1[[#This Row],[Expiration Date]]-J5744&gt;12/31/2024,"not expired","expired")</f>
        <v>expired</v>
      </c>
      <c r="R5736">
        <f>Table1[[#This Row],[Discounted Price]]*0.95</f>
        <v>49.153949999999995</v>
      </c>
      <c r="S5736">
        <f>Table1[[#This Row],[Discounted Price]]*0.9</f>
        <v>46.566900000000004</v>
      </c>
      <c r="T5736">
        <f>Table1[[#This Row],[Discounted Price]]*0.8</f>
        <v>41.392800000000001</v>
      </c>
      <c r="U5736">
        <f>Table1[[#This Row],[Price]]*0.52</f>
        <v>29.894800000000004</v>
      </c>
      <c r="V5736">
        <f>(Table1[[#This Row],[Price]]-Table1[[#This Row],[Scrap value]])/2</f>
        <v>13.797599999999999</v>
      </c>
    </row>
    <row r="5737" spans="1:22" x14ac:dyDescent="0.25">
      <c r="A5737" t="s">
        <v>26034</v>
      </c>
      <c r="B5737" t="s">
        <v>22</v>
      </c>
      <c r="C5737" t="s">
        <v>47</v>
      </c>
      <c r="D5737" t="s">
        <v>26035</v>
      </c>
      <c r="E5737">
        <v>259.12</v>
      </c>
      <c r="F5737">
        <v>27</v>
      </c>
      <c r="G5737" t="s">
        <v>43728</v>
      </c>
      <c r="H5737" t="s">
        <v>429</v>
      </c>
      <c r="I5737" s="1">
        <v>45137</v>
      </c>
      <c r="J5737" s="1">
        <v>45292</v>
      </c>
      <c r="K5737" t="s">
        <v>26036</v>
      </c>
      <c r="L5737" t="s">
        <v>26037</v>
      </c>
      <c r="M5737" t="s">
        <v>27</v>
      </c>
      <c r="N5737">
        <v>3</v>
      </c>
      <c r="O5737">
        <f>Table1[[#This Row],[Price]]-0.1*Table1[[#This Row],[Price]]</f>
        <v>233.208</v>
      </c>
      <c r="P5737" s="9">
        <f>(Table1[[#This Row],[Expiration Date]]-Table1[[#This Row],[Manufacturing Date]])/365</f>
        <v>0.42465753424657532</v>
      </c>
      <c r="Q5737" t="str">
        <f>IF(Table1[[#This Row],[Expiration Date]]-J5745&gt;12/31/2024,"not expired","expired")</f>
        <v>expired</v>
      </c>
      <c r="R5737">
        <f>Table1[[#This Row],[Discounted Price]]*0.95</f>
        <v>221.54759999999999</v>
      </c>
      <c r="S5737">
        <f>Table1[[#This Row],[Discounted Price]]*0.9</f>
        <v>209.88720000000001</v>
      </c>
      <c r="T5737">
        <f>Table1[[#This Row],[Discounted Price]]*0.8</f>
        <v>186.56640000000002</v>
      </c>
      <c r="U5737">
        <f>Table1[[#This Row],[Price]]*0.52</f>
        <v>134.7424</v>
      </c>
      <c r="V5737">
        <f>(Table1[[#This Row],[Price]]-Table1[[#This Row],[Scrap value]])/2</f>
        <v>62.188800000000001</v>
      </c>
    </row>
    <row r="5738" spans="1:22" x14ac:dyDescent="0.25">
      <c r="A5738" t="s">
        <v>26038</v>
      </c>
      <c r="B5738" t="s">
        <v>29</v>
      </c>
      <c r="C5738" t="s">
        <v>47</v>
      </c>
      <c r="D5738" t="s">
        <v>26039</v>
      </c>
      <c r="E5738">
        <v>246.71</v>
      </c>
      <c r="F5738">
        <v>60</v>
      </c>
      <c r="G5738" t="s">
        <v>43728</v>
      </c>
      <c r="H5738" t="s">
        <v>17587</v>
      </c>
      <c r="I5738" s="1">
        <v>44927</v>
      </c>
      <c r="J5738" s="1">
        <v>46023</v>
      </c>
      <c r="K5738" t="s">
        <v>26040</v>
      </c>
      <c r="L5738" t="s">
        <v>26041</v>
      </c>
      <c r="M5738" t="s">
        <v>45</v>
      </c>
      <c r="N5738">
        <v>2</v>
      </c>
      <c r="O5738">
        <f>Table1[[#This Row],[Price]]-0.1*Table1[[#This Row],[Price]]</f>
        <v>222.03900000000002</v>
      </c>
      <c r="P5738" s="9">
        <f>(Table1[[#This Row],[Expiration Date]]-Table1[[#This Row],[Manufacturing Date]])/365</f>
        <v>3.0027397260273974</v>
      </c>
      <c r="Q5738" t="str">
        <f>IF(Table1[[#This Row],[Expiration Date]]-J5746&gt;12/31/2024,"not expired","expired")</f>
        <v>expired</v>
      </c>
      <c r="R5738">
        <f>Table1[[#This Row],[Discounted Price]]*0.95</f>
        <v>210.93705</v>
      </c>
      <c r="S5738">
        <f>Table1[[#This Row],[Discounted Price]]*0.9</f>
        <v>199.83510000000001</v>
      </c>
      <c r="T5738">
        <f>Table1[[#This Row],[Discounted Price]]*0.8</f>
        <v>177.63120000000004</v>
      </c>
      <c r="U5738">
        <f>Table1[[#This Row],[Price]]*0.52</f>
        <v>128.28920000000002</v>
      </c>
      <c r="V5738">
        <f>(Table1[[#This Row],[Price]]-Table1[[#This Row],[Scrap value]])/2</f>
        <v>59.210399999999993</v>
      </c>
    </row>
    <row r="5739" spans="1:22" x14ac:dyDescent="0.25">
      <c r="A5739" t="s">
        <v>26042</v>
      </c>
      <c r="B5739" t="s">
        <v>35</v>
      </c>
      <c r="C5739" t="s">
        <v>47</v>
      </c>
      <c r="D5739" t="s">
        <v>26043</v>
      </c>
      <c r="E5739">
        <v>96.71</v>
      </c>
      <c r="F5739">
        <v>63</v>
      </c>
      <c r="G5739" t="s">
        <v>43728</v>
      </c>
      <c r="H5739" t="s">
        <v>26044</v>
      </c>
      <c r="I5739" s="1">
        <v>45000</v>
      </c>
      <c r="J5739" s="1">
        <v>46023</v>
      </c>
      <c r="K5739" t="s">
        <v>26045</v>
      </c>
      <c r="L5739" t="s">
        <v>26046</v>
      </c>
      <c r="M5739" t="s">
        <v>27</v>
      </c>
      <c r="N5739">
        <v>5</v>
      </c>
      <c r="O5739">
        <f>Table1[[#This Row],[Price]]-0.1*Table1[[#This Row],[Price]]</f>
        <v>87.038999999999987</v>
      </c>
      <c r="P5739" s="9">
        <f>(Table1[[#This Row],[Expiration Date]]-Table1[[#This Row],[Manufacturing Date]])/365</f>
        <v>2.8027397260273972</v>
      </c>
      <c r="Q5739" t="str">
        <f>IF(Table1[[#This Row],[Expiration Date]]-J5747&gt;12/31/2024,"not expired","expired")</f>
        <v>not expired</v>
      </c>
      <c r="R5739">
        <f>Table1[[#This Row],[Discounted Price]]*0.95</f>
        <v>82.687049999999985</v>
      </c>
      <c r="S5739">
        <f>Table1[[#This Row],[Discounted Price]]*0.9</f>
        <v>78.335099999999997</v>
      </c>
      <c r="T5739">
        <f>Table1[[#This Row],[Discounted Price]]*0.8</f>
        <v>69.631199999999993</v>
      </c>
      <c r="U5739">
        <f>Table1[[#This Row],[Price]]*0.52</f>
        <v>50.289200000000001</v>
      </c>
      <c r="V5739">
        <f>(Table1[[#This Row],[Price]]-Table1[[#This Row],[Scrap value]])/2</f>
        <v>23.210399999999996</v>
      </c>
    </row>
    <row r="5740" spans="1:22" x14ac:dyDescent="0.25">
      <c r="A5740" t="s">
        <v>26047</v>
      </c>
      <c r="B5740" t="s">
        <v>22</v>
      </c>
      <c r="C5740" t="s">
        <v>47</v>
      </c>
      <c r="D5740" t="s">
        <v>26048</v>
      </c>
      <c r="E5740">
        <v>245.64</v>
      </c>
      <c r="F5740">
        <v>82</v>
      </c>
      <c r="G5740" t="s">
        <v>43730</v>
      </c>
      <c r="H5740" t="s">
        <v>2541</v>
      </c>
      <c r="I5740" s="1">
        <v>45000</v>
      </c>
      <c r="J5740" s="1">
        <v>45292</v>
      </c>
      <c r="K5740" t="s">
        <v>26049</v>
      </c>
      <c r="L5740" t="s">
        <v>26050</v>
      </c>
      <c r="M5740" t="s">
        <v>45</v>
      </c>
      <c r="N5740">
        <v>5</v>
      </c>
      <c r="O5740">
        <f>Table1[[#This Row],[Price]]-0.1*Table1[[#This Row],[Price]]</f>
        <v>221.07599999999999</v>
      </c>
      <c r="P5740" s="9">
        <f>(Table1[[#This Row],[Expiration Date]]-Table1[[#This Row],[Manufacturing Date]])/365</f>
        <v>0.8</v>
      </c>
      <c r="Q5740" t="str">
        <f>IF(Table1[[#This Row],[Expiration Date]]-J5748&gt;12/31/2024,"not expired","expired")</f>
        <v>expired</v>
      </c>
      <c r="R5740">
        <f>Table1[[#This Row],[Discounted Price]]*0.95</f>
        <v>210.0222</v>
      </c>
      <c r="S5740">
        <f>Table1[[#This Row],[Discounted Price]]*0.9</f>
        <v>198.9684</v>
      </c>
      <c r="T5740">
        <f>Table1[[#This Row],[Discounted Price]]*0.8</f>
        <v>176.86080000000001</v>
      </c>
      <c r="U5740">
        <f>Table1[[#This Row],[Price]]*0.52</f>
        <v>127.7328</v>
      </c>
      <c r="V5740">
        <f>(Table1[[#This Row],[Price]]-Table1[[#This Row],[Scrap value]])/2</f>
        <v>58.953599999999994</v>
      </c>
    </row>
    <row r="5741" spans="1:22" x14ac:dyDescent="0.25">
      <c r="A5741" t="s">
        <v>26051</v>
      </c>
      <c r="B5741" t="s">
        <v>29</v>
      </c>
      <c r="C5741" t="s">
        <v>47</v>
      </c>
      <c r="D5741" t="s">
        <v>26052</v>
      </c>
      <c r="E5741">
        <v>343.01</v>
      </c>
      <c r="F5741">
        <v>52</v>
      </c>
      <c r="G5741" t="s">
        <v>43730</v>
      </c>
      <c r="H5741" t="s">
        <v>6416</v>
      </c>
      <c r="I5741" s="1">
        <v>45000</v>
      </c>
      <c r="J5741" s="1">
        <v>45658</v>
      </c>
      <c r="K5741" t="s">
        <v>26053</v>
      </c>
      <c r="L5741" t="s">
        <v>26054</v>
      </c>
      <c r="M5741" t="s">
        <v>20</v>
      </c>
      <c r="N5741">
        <v>1</v>
      </c>
      <c r="O5741">
        <f>Table1[[#This Row],[Price]]-0.1*Table1[[#This Row],[Price]]</f>
        <v>308.709</v>
      </c>
      <c r="P5741" s="9">
        <f>(Table1[[#This Row],[Expiration Date]]-Table1[[#This Row],[Manufacturing Date]])/365</f>
        <v>1.8027397260273972</v>
      </c>
      <c r="Q5741" t="str">
        <f>IF(Table1[[#This Row],[Expiration Date]]-J5749&gt;12/31/2024,"not expired","expired")</f>
        <v>not expired</v>
      </c>
      <c r="R5741">
        <f>Table1[[#This Row],[Discounted Price]]*0.95</f>
        <v>293.27355</v>
      </c>
      <c r="S5741">
        <f>Table1[[#This Row],[Discounted Price]]*0.9</f>
        <v>277.8381</v>
      </c>
      <c r="T5741">
        <f>Table1[[#This Row],[Discounted Price]]*0.8</f>
        <v>246.96720000000002</v>
      </c>
      <c r="U5741">
        <f>Table1[[#This Row],[Price]]*0.52</f>
        <v>178.36519999999999</v>
      </c>
      <c r="V5741">
        <f>(Table1[[#This Row],[Price]]-Table1[[#This Row],[Scrap value]])/2</f>
        <v>82.322400000000002</v>
      </c>
    </row>
    <row r="5742" spans="1:22" x14ac:dyDescent="0.25">
      <c r="A5742" t="s">
        <v>26055</v>
      </c>
      <c r="B5742" t="s">
        <v>35</v>
      </c>
      <c r="C5742" t="s">
        <v>47</v>
      </c>
      <c r="D5742" t="s">
        <v>26056</v>
      </c>
      <c r="E5742">
        <v>62.64</v>
      </c>
      <c r="F5742">
        <v>81</v>
      </c>
      <c r="G5742" t="s">
        <v>43729</v>
      </c>
      <c r="H5742" t="s">
        <v>7541</v>
      </c>
      <c r="I5742" s="1">
        <v>45137</v>
      </c>
      <c r="J5742" s="1">
        <v>46023</v>
      </c>
      <c r="K5742" t="s">
        <v>26057</v>
      </c>
      <c r="L5742" t="s">
        <v>26058</v>
      </c>
      <c r="M5742" t="s">
        <v>20</v>
      </c>
      <c r="N5742">
        <v>1</v>
      </c>
      <c r="O5742">
        <f>Table1[[#This Row],[Price]]-0.1*Table1[[#This Row],[Price]]</f>
        <v>56.375999999999998</v>
      </c>
      <c r="P5742" s="9">
        <f>(Table1[[#This Row],[Expiration Date]]-Table1[[#This Row],[Manufacturing Date]])/365</f>
        <v>2.4273972602739726</v>
      </c>
      <c r="Q5742" t="str">
        <f>IF(Table1[[#This Row],[Expiration Date]]-J5750&gt;12/31/2024,"not expired","expired")</f>
        <v>expired</v>
      </c>
      <c r="R5742">
        <f>Table1[[#This Row],[Discounted Price]]*0.95</f>
        <v>53.557199999999995</v>
      </c>
      <c r="S5742">
        <f>Table1[[#This Row],[Discounted Price]]*0.9</f>
        <v>50.738399999999999</v>
      </c>
      <c r="T5742">
        <f>Table1[[#This Row],[Discounted Price]]*0.8</f>
        <v>45.1008</v>
      </c>
      <c r="U5742">
        <f>Table1[[#This Row],[Price]]*0.52</f>
        <v>32.572800000000001</v>
      </c>
      <c r="V5742">
        <f>(Table1[[#This Row],[Price]]-Table1[[#This Row],[Scrap value]])/2</f>
        <v>15.0336</v>
      </c>
    </row>
    <row r="5743" spans="1:22" x14ac:dyDescent="0.25">
      <c r="A5743" t="s">
        <v>26059</v>
      </c>
      <c r="B5743" t="s">
        <v>29</v>
      </c>
      <c r="C5743" t="s">
        <v>47</v>
      </c>
      <c r="D5743" t="s">
        <v>26060</v>
      </c>
      <c r="E5743">
        <v>377.6</v>
      </c>
      <c r="F5743">
        <v>76</v>
      </c>
      <c r="G5743" t="s">
        <v>43729</v>
      </c>
      <c r="H5743" t="s">
        <v>26061</v>
      </c>
      <c r="I5743" s="1">
        <v>45000</v>
      </c>
      <c r="J5743" s="1">
        <v>46023</v>
      </c>
      <c r="K5743" t="s">
        <v>26062</v>
      </c>
      <c r="L5743" t="s">
        <v>26063</v>
      </c>
      <c r="M5743" t="s">
        <v>20</v>
      </c>
      <c r="N5743">
        <v>2</v>
      </c>
      <c r="O5743">
        <f>Table1[[#This Row],[Price]]-0.1*Table1[[#This Row],[Price]]</f>
        <v>339.84000000000003</v>
      </c>
      <c r="P5743" s="9">
        <f>(Table1[[#This Row],[Expiration Date]]-Table1[[#This Row],[Manufacturing Date]])/365</f>
        <v>2.8027397260273972</v>
      </c>
      <c r="Q5743" t="str">
        <f>IF(Table1[[#This Row],[Expiration Date]]-J5751&gt;12/31/2024,"not expired","expired")</f>
        <v>expired</v>
      </c>
      <c r="R5743">
        <f>Table1[[#This Row],[Discounted Price]]*0.95</f>
        <v>322.84800000000001</v>
      </c>
      <c r="S5743">
        <f>Table1[[#This Row],[Discounted Price]]*0.9</f>
        <v>305.85600000000005</v>
      </c>
      <c r="T5743">
        <f>Table1[[#This Row],[Discounted Price]]*0.8</f>
        <v>271.87200000000001</v>
      </c>
      <c r="U5743">
        <f>Table1[[#This Row],[Price]]*0.52</f>
        <v>196.35200000000003</v>
      </c>
      <c r="V5743">
        <f>(Table1[[#This Row],[Price]]-Table1[[#This Row],[Scrap value]])/2</f>
        <v>90.623999999999995</v>
      </c>
    </row>
    <row r="5744" spans="1:22" x14ac:dyDescent="0.25">
      <c r="A5744" t="s">
        <v>26064</v>
      </c>
      <c r="B5744" t="s">
        <v>15</v>
      </c>
      <c r="C5744" t="s">
        <v>47</v>
      </c>
      <c r="D5744" t="s">
        <v>26065</v>
      </c>
      <c r="E5744">
        <v>28.48</v>
      </c>
      <c r="F5744">
        <v>22</v>
      </c>
      <c r="G5744" t="s">
        <v>43730</v>
      </c>
      <c r="H5744" t="s">
        <v>17749</v>
      </c>
      <c r="I5744" s="1">
        <v>45000</v>
      </c>
      <c r="J5744" s="1">
        <v>45292</v>
      </c>
      <c r="K5744" t="s">
        <v>26066</v>
      </c>
      <c r="L5744" t="s">
        <v>26067</v>
      </c>
      <c r="M5744" t="s">
        <v>45</v>
      </c>
      <c r="N5744">
        <v>2</v>
      </c>
      <c r="O5744">
        <f>Table1[[#This Row],[Price]]-0.1*Table1[[#This Row],[Price]]</f>
        <v>25.632000000000001</v>
      </c>
      <c r="P5744" s="9">
        <f>(Table1[[#This Row],[Expiration Date]]-Table1[[#This Row],[Manufacturing Date]])/365</f>
        <v>0.8</v>
      </c>
      <c r="Q5744" t="str">
        <f>IF(Table1[[#This Row],[Expiration Date]]-J5752&gt;12/31/2024,"not expired","expired")</f>
        <v>expired</v>
      </c>
      <c r="R5744">
        <f>Table1[[#This Row],[Discounted Price]]*0.95</f>
        <v>24.3504</v>
      </c>
      <c r="S5744">
        <f>Table1[[#This Row],[Discounted Price]]*0.9</f>
        <v>23.068800000000003</v>
      </c>
      <c r="T5744">
        <f>Table1[[#This Row],[Discounted Price]]*0.8</f>
        <v>20.505600000000001</v>
      </c>
      <c r="U5744">
        <f>Table1[[#This Row],[Price]]*0.52</f>
        <v>14.809600000000001</v>
      </c>
      <c r="V5744">
        <f>(Table1[[#This Row],[Price]]-Table1[[#This Row],[Scrap value]])/2</f>
        <v>6.8351999999999995</v>
      </c>
    </row>
    <row r="5745" spans="1:22" x14ac:dyDescent="0.25">
      <c r="A5745" t="s">
        <v>26068</v>
      </c>
      <c r="B5745" t="s">
        <v>15</v>
      </c>
      <c r="C5745" t="s">
        <v>47</v>
      </c>
      <c r="D5745" t="s">
        <v>26069</v>
      </c>
      <c r="E5745">
        <v>20.16</v>
      </c>
      <c r="F5745">
        <v>73</v>
      </c>
      <c r="G5745" t="s">
        <v>43728</v>
      </c>
      <c r="H5745" t="s">
        <v>1795</v>
      </c>
      <c r="I5745" s="1">
        <v>45137</v>
      </c>
      <c r="J5745" s="1">
        <v>46023</v>
      </c>
      <c r="K5745" t="s">
        <v>26070</v>
      </c>
      <c r="L5745" t="s">
        <v>26071</v>
      </c>
      <c r="M5745" t="s">
        <v>45</v>
      </c>
      <c r="N5745">
        <v>4</v>
      </c>
      <c r="O5745">
        <f>Table1[[#This Row],[Price]]-0.1*Table1[[#This Row],[Price]]</f>
        <v>18.143999999999998</v>
      </c>
      <c r="P5745" s="9">
        <f>(Table1[[#This Row],[Expiration Date]]-Table1[[#This Row],[Manufacturing Date]])/365</f>
        <v>2.4273972602739726</v>
      </c>
      <c r="Q5745" t="str">
        <f>IF(Table1[[#This Row],[Expiration Date]]-J5753&gt;12/31/2024,"not expired","expired")</f>
        <v>not expired</v>
      </c>
      <c r="R5745">
        <f>Table1[[#This Row],[Discounted Price]]*0.95</f>
        <v>17.236799999999999</v>
      </c>
      <c r="S5745">
        <f>Table1[[#This Row],[Discounted Price]]*0.9</f>
        <v>16.329599999999999</v>
      </c>
      <c r="T5745">
        <f>Table1[[#This Row],[Discounted Price]]*0.8</f>
        <v>14.5152</v>
      </c>
      <c r="U5745">
        <f>Table1[[#This Row],[Price]]*0.52</f>
        <v>10.4832</v>
      </c>
      <c r="V5745">
        <f>(Table1[[#This Row],[Price]]-Table1[[#This Row],[Scrap value]])/2</f>
        <v>4.8384</v>
      </c>
    </row>
    <row r="5746" spans="1:22" x14ac:dyDescent="0.25">
      <c r="A5746" t="s">
        <v>26072</v>
      </c>
      <c r="B5746" t="s">
        <v>29</v>
      </c>
      <c r="C5746" t="s">
        <v>47</v>
      </c>
      <c r="D5746" t="s">
        <v>26073</v>
      </c>
      <c r="E5746">
        <v>459.25</v>
      </c>
      <c r="F5746">
        <v>57</v>
      </c>
      <c r="G5746" t="s">
        <v>43730</v>
      </c>
      <c r="H5746" t="s">
        <v>6435</v>
      </c>
      <c r="I5746" s="1">
        <v>45137</v>
      </c>
      <c r="J5746" s="1">
        <v>46023</v>
      </c>
      <c r="K5746" t="s">
        <v>26074</v>
      </c>
      <c r="L5746" t="s">
        <v>26075</v>
      </c>
      <c r="M5746" t="s">
        <v>45</v>
      </c>
      <c r="N5746">
        <v>1</v>
      </c>
      <c r="O5746">
        <f>Table1[[#This Row],[Price]]-0.1*Table1[[#This Row],[Price]]</f>
        <v>413.32499999999999</v>
      </c>
      <c r="P5746" s="9">
        <f>(Table1[[#This Row],[Expiration Date]]-Table1[[#This Row],[Manufacturing Date]])/365</f>
        <v>2.4273972602739726</v>
      </c>
      <c r="Q5746" t="str">
        <f>IF(Table1[[#This Row],[Expiration Date]]-J5754&gt;12/31/2024,"not expired","expired")</f>
        <v>not expired</v>
      </c>
      <c r="R5746">
        <f>Table1[[#This Row],[Discounted Price]]*0.95</f>
        <v>392.65875</v>
      </c>
      <c r="S5746">
        <f>Table1[[#This Row],[Discounted Price]]*0.9</f>
        <v>371.99250000000001</v>
      </c>
      <c r="T5746">
        <f>Table1[[#This Row],[Discounted Price]]*0.8</f>
        <v>330.66</v>
      </c>
      <c r="U5746">
        <f>Table1[[#This Row],[Price]]*0.52</f>
        <v>238.81</v>
      </c>
      <c r="V5746">
        <f>(Table1[[#This Row],[Price]]-Table1[[#This Row],[Scrap value]])/2</f>
        <v>110.22</v>
      </c>
    </row>
    <row r="5747" spans="1:22" x14ac:dyDescent="0.25">
      <c r="A5747" t="s">
        <v>26076</v>
      </c>
      <c r="B5747" t="s">
        <v>35</v>
      </c>
      <c r="C5747" t="s">
        <v>47</v>
      </c>
      <c r="D5747" t="s">
        <v>26077</v>
      </c>
      <c r="E5747">
        <v>184.96</v>
      </c>
      <c r="F5747">
        <v>54</v>
      </c>
      <c r="G5747" t="s">
        <v>43730</v>
      </c>
      <c r="H5747" t="s">
        <v>16288</v>
      </c>
      <c r="I5747" s="1">
        <v>44927</v>
      </c>
      <c r="J5747" s="1">
        <v>45658</v>
      </c>
      <c r="K5747" t="s">
        <v>26078</v>
      </c>
      <c r="L5747" t="s">
        <v>26079</v>
      </c>
      <c r="M5747" t="s">
        <v>20</v>
      </c>
      <c r="N5747">
        <v>3</v>
      </c>
      <c r="O5747">
        <f>Table1[[#This Row],[Price]]-0.1*Table1[[#This Row],[Price]]</f>
        <v>166.464</v>
      </c>
      <c r="P5747" s="9">
        <f>(Table1[[#This Row],[Expiration Date]]-Table1[[#This Row],[Manufacturing Date]])/365</f>
        <v>2.0027397260273974</v>
      </c>
      <c r="Q5747" t="str">
        <f>IF(Table1[[#This Row],[Expiration Date]]-J5755&gt;12/31/2024,"not expired","expired")</f>
        <v>not expired</v>
      </c>
      <c r="R5747">
        <f>Table1[[#This Row],[Discounted Price]]*0.95</f>
        <v>158.14079999999998</v>
      </c>
      <c r="S5747">
        <f>Table1[[#This Row],[Discounted Price]]*0.9</f>
        <v>149.8176</v>
      </c>
      <c r="T5747">
        <f>Table1[[#This Row],[Discounted Price]]*0.8</f>
        <v>133.1712</v>
      </c>
      <c r="U5747">
        <f>Table1[[#This Row],[Price]]*0.52</f>
        <v>96.179200000000009</v>
      </c>
      <c r="V5747">
        <f>(Table1[[#This Row],[Price]]-Table1[[#This Row],[Scrap value]])/2</f>
        <v>44.3904</v>
      </c>
    </row>
    <row r="5748" spans="1:22" x14ac:dyDescent="0.25">
      <c r="A5748" t="s">
        <v>26080</v>
      </c>
      <c r="B5748" t="s">
        <v>22</v>
      </c>
      <c r="C5748" t="s">
        <v>47</v>
      </c>
      <c r="D5748" t="s">
        <v>26081</v>
      </c>
      <c r="E5748">
        <v>137.66999999999999</v>
      </c>
      <c r="F5748">
        <v>12</v>
      </c>
      <c r="G5748" t="s">
        <v>43729</v>
      </c>
      <c r="H5748" t="s">
        <v>384</v>
      </c>
      <c r="I5748" s="1">
        <v>44927</v>
      </c>
      <c r="J5748" s="1">
        <v>46023</v>
      </c>
      <c r="K5748" t="s">
        <v>26082</v>
      </c>
      <c r="L5748" t="s">
        <v>26083</v>
      </c>
      <c r="M5748" t="s">
        <v>27</v>
      </c>
      <c r="N5748">
        <v>4</v>
      </c>
      <c r="O5748">
        <f>Table1[[#This Row],[Price]]-0.1*Table1[[#This Row],[Price]]</f>
        <v>123.90299999999999</v>
      </c>
      <c r="P5748" s="9">
        <f>(Table1[[#This Row],[Expiration Date]]-Table1[[#This Row],[Manufacturing Date]])/365</f>
        <v>3.0027397260273974</v>
      </c>
      <c r="Q5748" t="str">
        <f>IF(Table1[[#This Row],[Expiration Date]]-J5756&gt;12/31/2024,"not expired","expired")</f>
        <v>expired</v>
      </c>
      <c r="R5748">
        <f>Table1[[#This Row],[Discounted Price]]*0.95</f>
        <v>117.70784999999999</v>
      </c>
      <c r="S5748">
        <f>Table1[[#This Row],[Discounted Price]]*0.9</f>
        <v>111.5127</v>
      </c>
      <c r="T5748">
        <f>Table1[[#This Row],[Discounted Price]]*0.8</f>
        <v>99.122399999999999</v>
      </c>
      <c r="U5748">
        <f>Table1[[#This Row],[Price]]*0.52</f>
        <v>71.588399999999993</v>
      </c>
      <c r="V5748">
        <f>(Table1[[#This Row],[Price]]-Table1[[#This Row],[Scrap value]])/2</f>
        <v>33.040799999999997</v>
      </c>
    </row>
    <row r="5749" spans="1:22" x14ac:dyDescent="0.25">
      <c r="A5749" t="s">
        <v>26084</v>
      </c>
      <c r="B5749" t="s">
        <v>35</v>
      </c>
      <c r="C5749" t="s">
        <v>47</v>
      </c>
      <c r="D5749" t="s">
        <v>26085</v>
      </c>
      <c r="E5749">
        <v>253.49</v>
      </c>
      <c r="F5749">
        <v>31</v>
      </c>
      <c r="G5749" t="s">
        <v>43729</v>
      </c>
      <c r="H5749" t="s">
        <v>10232</v>
      </c>
      <c r="I5749" s="1">
        <v>44927</v>
      </c>
      <c r="J5749" s="1">
        <v>45292</v>
      </c>
      <c r="K5749" t="s">
        <v>26086</v>
      </c>
      <c r="L5749" t="s">
        <v>26087</v>
      </c>
      <c r="M5749" t="s">
        <v>20</v>
      </c>
      <c r="N5749">
        <v>3</v>
      </c>
      <c r="O5749">
        <f>Table1[[#This Row],[Price]]-0.1*Table1[[#This Row],[Price]]</f>
        <v>228.14100000000002</v>
      </c>
      <c r="P5749" s="9">
        <f>(Table1[[#This Row],[Expiration Date]]-Table1[[#This Row],[Manufacturing Date]])/365</f>
        <v>1</v>
      </c>
      <c r="Q5749" t="str">
        <f>IF(Table1[[#This Row],[Expiration Date]]-J5757&gt;12/31/2024,"not expired","expired")</f>
        <v>expired</v>
      </c>
      <c r="R5749">
        <f>Table1[[#This Row],[Discounted Price]]*0.95</f>
        <v>216.73395000000002</v>
      </c>
      <c r="S5749">
        <f>Table1[[#This Row],[Discounted Price]]*0.9</f>
        <v>205.32690000000002</v>
      </c>
      <c r="T5749">
        <f>Table1[[#This Row],[Discounted Price]]*0.8</f>
        <v>182.51280000000003</v>
      </c>
      <c r="U5749">
        <f>Table1[[#This Row],[Price]]*0.52</f>
        <v>131.81480000000002</v>
      </c>
      <c r="V5749">
        <f>(Table1[[#This Row],[Price]]-Table1[[#This Row],[Scrap value]])/2</f>
        <v>60.837599999999995</v>
      </c>
    </row>
    <row r="5750" spans="1:22" x14ac:dyDescent="0.25">
      <c r="A5750" t="s">
        <v>26088</v>
      </c>
      <c r="B5750" t="s">
        <v>22</v>
      </c>
      <c r="C5750" t="s">
        <v>47</v>
      </c>
      <c r="D5750" t="s">
        <v>26089</v>
      </c>
      <c r="E5750">
        <v>402.15</v>
      </c>
      <c r="F5750">
        <v>9</v>
      </c>
      <c r="G5750" t="s">
        <v>43729</v>
      </c>
      <c r="H5750" t="s">
        <v>12886</v>
      </c>
      <c r="I5750" s="1">
        <v>45000</v>
      </c>
      <c r="J5750" s="1">
        <v>46023</v>
      </c>
      <c r="K5750" t="s">
        <v>26090</v>
      </c>
      <c r="L5750" t="s">
        <v>26091</v>
      </c>
      <c r="M5750" t="s">
        <v>20</v>
      </c>
      <c r="N5750">
        <v>3</v>
      </c>
      <c r="O5750">
        <f>Table1[[#This Row],[Price]]-0.1*Table1[[#This Row],[Price]]</f>
        <v>361.93499999999995</v>
      </c>
      <c r="P5750" s="9">
        <f>(Table1[[#This Row],[Expiration Date]]-Table1[[#This Row],[Manufacturing Date]])/365</f>
        <v>2.8027397260273972</v>
      </c>
      <c r="Q5750" t="str">
        <f>IF(Table1[[#This Row],[Expiration Date]]-J5758&gt;12/31/2024,"not expired","expired")</f>
        <v>expired</v>
      </c>
      <c r="R5750">
        <f>Table1[[#This Row],[Discounted Price]]*0.95</f>
        <v>343.83824999999996</v>
      </c>
      <c r="S5750">
        <f>Table1[[#This Row],[Discounted Price]]*0.9</f>
        <v>325.74149999999997</v>
      </c>
      <c r="T5750">
        <f>Table1[[#This Row],[Discounted Price]]*0.8</f>
        <v>289.54799999999994</v>
      </c>
      <c r="U5750">
        <f>Table1[[#This Row],[Price]]*0.52</f>
        <v>209.11799999999999</v>
      </c>
      <c r="V5750">
        <f>(Table1[[#This Row],[Price]]-Table1[[#This Row],[Scrap value]])/2</f>
        <v>96.515999999999991</v>
      </c>
    </row>
    <row r="5751" spans="1:22" x14ac:dyDescent="0.25">
      <c r="A5751" t="s">
        <v>26092</v>
      </c>
      <c r="B5751" t="s">
        <v>15</v>
      </c>
      <c r="C5751" t="s">
        <v>47</v>
      </c>
      <c r="D5751" t="s">
        <v>26093</v>
      </c>
      <c r="E5751">
        <v>484.43</v>
      </c>
      <c r="F5751">
        <v>90</v>
      </c>
      <c r="G5751" t="s">
        <v>43729</v>
      </c>
      <c r="H5751" t="s">
        <v>8608</v>
      </c>
      <c r="I5751" s="1">
        <v>44927</v>
      </c>
      <c r="J5751" s="1">
        <v>46023</v>
      </c>
      <c r="K5751" t="s">
        <v>26094</v>
      </c>
      <c r="L5751" t="s">
        <v>26095</v>
      </c>
      <c r="M5751" t="s">
        <v>20</v>
      </c>
      <c r="N5751">
        <v>5</v>
      </c>
      <c r="O5751">
        <f>Table1[[#This Row],[Price]]-0.1*Table1[[#This Row],[Price]]</f>
        <v>435.98700000000002</v>
      </c>
      <c r="P5751" s="9">
        <f>(Table1[[#This Row],[Expiration Date]]-Table1[[#This Row],[Manufacturing Date]])/365</f>
        <v>3.0027397260273974</v>
      </c>
      <c r="Q5751" t="str">
        <f>IF(Table1[[#This Row],[Expiration Date]]-J5759&gt;12/31/2024,"not expired","expired")</f>
        <v>not expired</v>
      </c>
      <c r="R5751">
        <f>Table1[[#This Row],[Discounted Price]]*0.95</f>
        <v>414.18765000000002</v>
      </c>
      <c r="S5751">
        <f>Table1[[#This Row],[Discounted Price]]*0.9</f>
        <v>392.38830000000002</v>
      </c>
      <c r="T5751">
        <f>Table1[[#This Row],[Discounted Price]]*0.8</f>
        <v>348.78960000000006</v>
      </c>
      <c r="U5751">
        <f>Table1[[#This Row],[Price]]*0.52</f>
        <v>251.90360000000001</v>
      </c>
      <c r="V5751">
        <f>(Table1[[#This Row],[Price]]-Table1[[#This Row],[Scrap value]])/2</f>
        <v>116.2632</v>
      </c>
    </row>
    <row r="5752" spans="1:22" x14ac:dyDescent="0.25">
      <c r="A5752" t="s">
        <v>26096</v>
      </c>
      <c r="B5752" t="s">
        <v>15</v>
      </c>
      <c r="C5752" t="s">
        <v>47</v>
      </c>
      <c r="D5752" t="s">
        <v>26097</v>
      </c>
      <c r="E5752">
        <v>223.68</v>
      </c>
      <c r="F5752">
        <v>79</v>
      </c>
      <c r="G5752" t="s">
        <v>43728</v>
      </c>
      <c r="H5752" t="s">
        <v>23621</v>
      </c>
      <c r="I5752" s="1">
        <v>45000</v>
      </c>
      <c r="J5752" s="1">
        <v>45292</v>
      </c>
      <c r="K5752" t="s">
        <v>26098</v>
      </c>
      <c r="L5752" t="s">
        <v>26099</v>
      </c>
      <c r="M5752" t="s">
        <v>45</v>
      </c>
      <c r="N5752">
        <v>2</v>
      </c>
      <c r="O5752">
        <f>Table1[[#This Row],[Price]]-0.1*Table1[[#This Row],[Price]]</f>
        <v>201.31200000000001</v>
      </c>
      <c r="P5752" s="9">
        <f>(Table1[[#This Row],[Expiration Date]]-Table1[[#This Row],[Manufacturing Date]])/365</f>
        <v>0.8</v>
      </c>
      <c r="Q5752" t="str">
        <f>IF(Table1[[#This Row],[Expiration Date]]-J5760&gt;12/31/2024,"not expired","expired")</f>
        <v>expired</v>
      </c>
      <c r="R5752">
        <f>Table1[[#This Row],[Discounted Price]]*0.95</f>
        <v>191.24639999999999</v>
      </c>
      <c r="S5752">
        <f>Table1[[#This Row],[Discounted Price]]*0.9</f>
        <v>181.1808</v>
      </c>
      <c r="T5752">
        <f>Table1[[#This Row],[Discounted Price]]*0.8</f>
        <v>161.04960000000003</v>
      </c>
      <c r="U5752">
        <f>Table1[[#This Row],[Price]]*0.52</f>
        <v>116.31360000000001</v>
      </c>
      <c r="V5752">
        <f>(Table1[[#This Row],[Price]]-Table1[[#This Row],[Scrap value]])/2</f>
        <v>53.683199999999999</v>
      </c>
    </row>
    <row r="5753" spans="1:22" x14ac:dyDescent="0.25">
      <c r="A5753" t="s">
        <v>26100</v>
      </c>
      <c r="B5753" t="s">
        <v>35</v>
      </c>
      <c r="C5753" t="s">
        <v>47</v>
      </c>
      <c r="D5753" t="s">
        <v>26101</v>
      </c>
      <c r="E5753">
        <v>153.85</v>
      </c>
      <c r="F5753">
        <v>67</v>
      </c>
      <c r="G5753" t="s">
        <v>43728</v>
      </c>
      <c r="H5753" t="s">
        <v>26102</v>
      </c>
      <c r="I5753" s="1">
        <v>44927</v>
      </c>
      <c r="J5753" s="1">
        <v>45292</v>
      </c>
      <c r="K5753" t="s">
        <v>26103</v>
      </c>
      <c r="L5753" s="2">
        <v>43083</v>
      </c>
      <c r="M5753" t="s">
        <v>20</v>
      </c>
      <c r="N5753">
        <v>1</v>
      </c>
      <c r="O5753">
        <f>Table1[[#This Row],[Price]]-0.1*Table1[[#This Row],[Price]]</f>
        <v>138.465</v>
      </c>
      <c r="P5753" s="9">
        <f>(Table1[[#This Row],[Expiration Date]]-Table1[[#This Row],[Manufacturing Date]])/365</f>
        <v>1</v>
      </c>
      <c r="Q5753" t="str">
        <f>IF(Table1[[#This Row],[Expiration Date]]-J5761&gt;12/31/2024,"not expired","expired")</f>
        <v>expired</v>
      </c>
      <c r="R5753">
        <f>Table1[[#This Row],[Discounted Price]]*0.95</f>
        <v>131.54175000000001</v>
      </c>
      <c r="S5753">
        <f>Table1[[#This Row],[Discounted Price]]*0.9</f>
        <v>124.61850000000001</v>
      </c>
      <c r="T5753">
        <f>Table1[[#This Row],[Discounted Price]]*0.8</f>
        <v>110.77200000000001</v>
      </c>
      <c r="U5753">
        <f>Table1[[#This Row],[Price]]*0.52</f>
        <v>80.001999999999995</v>
      </c>
      <c r="V5753">
        <f>(Table1[[#This Row],[Price]]-Table1[[#This Row],[Scrap value]])/2</f>
        <v>36.923999999999999</v>
      </c>
    </row>
    <row r="5754" spans="1:22" x14ac:dyDescent="0.25">
      <c r="A5754" t="s">
        <v>26104</v>
      </c>
      <c r="B5754" t="s">
        <v>15</v>
      </c>
      <c r="C5754" t="s">
        <v>47</v>
      </c>
      <c r="D5754" t="s">
        <v>26105</v>
      </c>
      <c r="E5754">
        <v>49.72</v>
      </c>
      <c r="F5754">
        <v>50</v>
      </c>
      <c r="G5754" t="s">
        <v>43729</v>
      </c>
      <c r="H5754" t="s">
        <v>6875</v>
      </c>
      <c r="I5754" s="1">
        <v>45137</v>
      </c>
      <c r="J5754" s="1">
        <v>45658</v>
      </c>
      <c r="K5754" t="s">
        <v>26106</v>
      </c>
      <c r="L5754" t="s">
        <v>26107</v>
      </c>
      <c r="M5754" t="s">
        <v>20</v>
      </c>
      <c r="N5754">
        <v>3</v>
      </c>
      <c r="O5754">
        <f>Table1[[#This Row],[Price]]-0.1*Table1[[#This Row],[Price]]</f>
        <v>44.747999999999998</v>
      </c>
      <c r="P5754" s="9">
        <f>(Table1[[#This Row],[Expiration Date]]-Table1[[#This Row],[Manufacturing Date]])/365</f>
        <v>1.4273972602739726</v>
      </c>
      <c r="Q5754" t="str">
        <f>IF(Table1[[#This Row],[Expiration Date]]-J5762&gt;12/31/2024,"not expired","expired")</f>
        <v>expired</v>
      </c>
      <c r="R5754">
        <f>Table1[[#This Row],[Discounted Price]]*0.95</f>
        <v>42.510599999999997</v>
      </c>
      <c r="S5754">
        <f>Table1[[#This Row],[Discounted Price]]*0.9</f>
        <v>40.273199999999996</v>
      </c>
      <c r="T5754">
        <f>Table1[[#This Row],[Discounted Price]]*0.8</f>
        <v>35.798400000000001</v>
      </c>
      <c r="U5754">
        <f>Table1[[#This Row],[Price]]*0.52</f>
        <v>25.854400000000002</v>
      </c>
      <c r="V5754">
        <f>(Table1[[#This Row],[Price]]-Table1[[#This Row],[Scrap value]])/2</f>
        <v>11.932799999999999</v>
      </c>
    </row>
    <row r="5755" spans="1:22" x14ac:dyDescent="0.25">
      <c r="A5755" t="s">
        <v>26108</v>
      </c>
      <c r="B5755" t="s">
        <v>35</v>
      </c>
      <c r="C5755" t="s">
        <v>47</v>
      </c>
      <c r="D5755" t="s">
        <v>26109</v>
      </c>
      <c r="E5755">
        <v>428.58</v>
      </c>
      <c r="F5755">
        <v>32</v>
      </c>
      <c r="G5755" t="s">
        <v>43728</v>
      </c>
      <c r="H5755" t="s">
        <v>199</v>
      </c>
      <c r="I5755" s="1">
        <v>45137</v>
      </c>
      <c r="J5755" s="1">
        <v>45292</v>
      </c>
      <c r="K5755" t="s">
        <v>26110</v>
      </c>
      <c r="L5755" t="s">
        <v>26111</v>
      </c>
      <c r="M5755" t="s">
        <v>20</v>
      </c>
      <c r="N5755">
        <v>5</v>
      </c>
      <c r="O5755">
        <f>Table1[[#This Row],[Price]]-0.1*Table1[[#This Row],[Price]]</f>
        <v>385.72199999999998</v>
      </c>
      <c r="P5755" s="9">
        <f>(Table1[[#This Row],[Expiration Date]]-Table1[[#This Row],[Manufacturing Date]])/365</f>
        <v>0.42465753424657532</v>
      </c>
      <c r="Q5755" t="str">
        <f>IF(Table1[[#This Row],[Expiration Date]]-J5763&gt;12/31/2024,"not expired","expired")</f>
        <v>expired</v>
      </c>
      <c r="R5755">
        <f>Table1[[#This Row],[Discounted Price]]*0.95</f>
        <v>366.43589999999995</v>
      </c>
      <c r="S5755">
        <f>Table1[[#This Row],[Discounted Price]]*0.9</f>
        <v>347.14979999999997</v>
      </c>
      <c r="T5755">
        <f>Table1[[#This Row],[Discounted Price]]*0.8</f>
        <v>308.57760000000002</v>
      </c>
      <c r="U5755">
        <f>Table1[[#This Row],[Price]]*0.52</f>
        <v>222.86160000000001</v>
      </c>
      <c r="V5755">
        <f>(Table1[[#This Row],[Price]]-Table1[[#This Row],[Scrap value]])/2</f>
        <v>102.85919999999999</v>
      </c>
    </row>
    <row r="5756" spans="1:22" x14ac:dyDescent="0.25">
      <c r="A5756" t="s">
        <v>26112</v>
      </c>
      <c r="B5756" t="s">
        <v>35</v>
      </c>
      <c r="C5756" t="s">
        <v>47</v>
      </c>
      <c r="D5756" t="s">
        <v>26113</v>
      </c>
      <c r="E5756">
        <v>256.92</v>
      </c>
      <c r="F5756">
        <v>96</v>
      </c>
      <c r="G5756" t="s">
        <v>43730</v>
      </c>
      <c r="H5756" t="s">
        <v>9577</v>
      </c>
      <c r="I5756" s="1">
        <v>45137</v>
      </c>
      <c r="J5756" s="1">
        <v>46023</v>
      </c>
      <c r="K5756" t="s">
        <v>26114</v>
      </c>
      <c r="L5756" t="s">
        <v>26115</v>
      </c>
      <c r="M5756" t="s">
        <v>45</v>
      </c>
      <c r="N5756">
        <v>3</v>
      </c>
      <c r="O5756">
        <f>Table1[[#This Row],[Price]]-0.1*Table1[[#This Row],[Price]]</f>
        <v>231.22800000000001</v>
      </c>
      <c r="P5756" s="9">
        <f>(Table1[[#This Row],[Expiration Date]]-Table1[[#This Row],[Manufacturing Date]])/365</f>
        <v>2.4273972602739726</v>
      </c>
      <c r="Q5756" t="str">
        <f>IF(Table1[[#This Row],[Expiration Date]]-J5764&gt;12/31/2024,"not expired","expired")</f>
        <v>not expired</v>
      </c>
      <c r="R5756">
        <f>Table1[[#This Row],[Discounted Price]]*0.95</f>
        <v>219.66659999999999</v>
      </c>
      <c r="S5756">
        <f>Table1[[#This Row],[Discounted Price]]*0.9</f>
        <v>208.10520000000002</v>
      </c>
      <c r="T5756">
        <f>Table1[[#This Row],[Discounted Price]]*0.8</f>
        <v>184.98240000000001</v>
      </c>
      <c r="U5756">
        <f>Table1[[#This Row],[Price]]*0.52</f>
        <v>133.59840000000003</v>
      </c>
      <c r="V5756">
        <f>(Table1[[#This Row],[Price]]-Table1[[#This Row],[Scrap value]])/2</f>
        <v>61.660799999999995</v>
      </c>
    </row>
    <row r="5757" spans="1:22" x14ac:dyDescent="0.25">
      <c r="A5757" t="s">
        <v>26116</v>
      </c>
      <c r="B5757" t="s">
        <v>35</v>
      </c>
      <c r="C5757" t="s">
        <v>47</v>
      </c>
      <c r="D5757" t="s">
        <v>26117</v>
      </c>
      <c r="E5757">
        <v>364.33</v>
      </c>
      <c r="F5757">
        <v>44</v>
      </c>
      <c r="G5757" t="s">
        <v>43728</v>
      </c>
      <c r="H5757" t="s">
        <v>19276</v>
      </c>
      <c r="I5757" s="1">
        <v>44927</v>
      </c>
      <c r="J5757" s="1">
        <v>45292</v>
      </c>
      <c r="K5757" t="s">
        <v>26118</v>
      </c>
      <c r="L5757" t="s">
        <v>26119</v>
      </c>
      <c r="M5757" t="s">
        <v>45</v>
      </c>
      <c r="N5757">
        <v>2</v>
      </c>
      <c r="O5757">
        <f>Table1[[#This Row],[Price]]-0.1*Table1[[#This Row],[Price]]</f>
        <v>327.89699999999999</v>
      </c>
      <c r="P5757" s="9">
        <f>(Table1[[#This Row],[Expiration Date]]-Table1[[#This Row],[Manufacturing Date]])/365</f>
        <v>1</v>
      </c>
      <c r="Q5757" t="str">
        <f>IF(Table1[[#This Row],[Expiration Date]]-J5765&gt;12/31/2024,"not expired","expired")</f>
        <v>expired</v>
      </c>
      <c r="R5757">
        <f>Table1[[#This Row],[Discounted Price]]*0.95</f>
        <v>311.50214999999997</v>
      </c>
      <c r="S5757">
        <f>Table1[[#This Row],[Discounted Price]]*0.9</f>
        <v>295.10730000000001</v>
      </c>
      <c r="T5757">
        <f>Table1[[#This Row],[Discounted Price]]*0.8</f>
        <v>262.31760000000003</v>
      </c>
      <c r="U5757">
        <f>Table1[[#This Row],[Price]]*0.52</f>
        <v>189.45159999999998</v>
      </c>
      <c r="V5757">
        <f>(Table1[[#This Row],[Price]]-Table1[[#This Row],[Scrap value]])/2</f>
        <v>87.4392</v>
      </c>
    </row>
    <row r="5758" spans="1:22" x14ac:dyDescent="0.25">
      <c r="A5758" t="s">
        <v>26120</v>
      </c>
      <c r="B5758" t="s">
        <v>22</v>
      </c>
      <c r="C5758" t="s">
        <v>47</v>
      </c>
      <c r="D5758" t="s">
        <v>26121</v>
      </c>
      <c r="E5758">
        <v>99.06</v>
      </c>
      <c r="F5758">
        <v>11</v>
      </c>
      <c r="G5758" t="s">
        <v>43728</v>
      </c>
      <c r="H5758" t="s">
        <v>20827</v>
      </c>
      <c r="I5758" s="1">
        <v>44927</v>
      </c>
      <c r="J5758" s="1">
        <v>46023</v>
      </c>
      <c r="K5758" t="s">
        <v>26122</v>
      </c>
      <c r="L5758" t="s">
        <v>26123</v>
      </c>
      <c r="M5758" t="s">
        <v>27</v>
      </c>
      <c r="N5758">
        <v>3</v>
      </c>
      <c r="O5758">
        <f>Table1[[#This Row],[Price]]-0.1*Table1[[#This Row],[Price]]</f>
        <v>89.153999999999996</v>
      </c>
      <c r="P5758" s="9">
        <f>(Table1[[#This Row],[Expiration Date]]-Table1[[#This Row],[Manufacturing Date]])/365</f>
        <v>3.0027397260273974</v>
      </c>
      <c r="Q5758" t="str">
        <f>IF(Table1[[#This Row],[Expiration Date]]-J5766&gt;12/31/2024,"not expired","expired")</f>
        <v>expired</v>
      </c>
      <c r="R5758">
        <f>Table1[[#This Row],[Discounted Price]]*0.95</f>
        <v>84.696299999999994</v>
      </c>
      <c r="S5758">
        <f>Table1[[#This Row],[Discounted Price]]*0.9</f>
        <v>80.238600000000005</v>
      </c>
      <c r="T5758">
        <f>Table1[[#This Row],[Discounted Price]]*0.8</f>
        <v>71.3232</v>
      </c>
      <c r="U5758">
        <f>Table1[[#This Row],[Price]]*0.52</f>
        <v>51.511200000000002</v>
      </c>
      <c r="V5758">
        <f>(Table1[[#This Row],[Price]]-Table1[[#This Row],[Scrap value]])/2</f>
        <v>23.7744</v>
      </c>
    </row>
    <row r="5759" spans="1:22" x14ac:dyDescent="0.25">
      <c r="A5759" t="s">
        <v>26124</v>
      </c>
      <c r="B5759" t="s">
        <v>29</v>
      </c>
      <c r="C5759" t="s">
        <v>47</v>
      </c>
      <c r="D5759" t="s">
        <v>26125</v>
      </c>
      <c r="E5759">
        <v>86.62</v>
      </c>
      <c r="F5759">
        <v>7</v>
      </c>
      <c r="G5759" t="s">
        <v>43729</v>
      </c>
      <c r="H5759" t="s">
        <v>8380</v>
      </c>
      <c r="I5759" s="1">
        <v>44927</v>
      </c>
      <c r="J5759" s="1">
        <v>45658</v>
      </c>
      <c r="K5759" t="s">
        <v>26126</v>
      </c>
      <c r="L5759" t="s">
        <v>26127</v>
      </c>
      <c r="M5759" t="s">
        <v>45</v>
      </c>
      <c r="N5759">
        <v>4</v>
      </c>
      <c r="O5759">
        <f>Table1[[#This Row],[Price]]-0.1*Table1[[#This Row],[Price]]</f>
        <v>77.957999999999998</v>
      </c>
      <c r="P5759" s="9">
        <f>(Table1[[#This Row],[Expiration Date]]-Table1[[#This Row],[Manufacturing Date]])/365</f>
        <v>2.0027397260273974</v>
      </c>
      <c r="Q5759" t="str">
        <f>IF(Table1[[#This Row],[Expiration Date]]-J5767&gt;12/31/2024,"not expired","expired")</f>
        <v>not expired</v>
      </c>
      <c r="R5759">
        <f>Table1[[#This Row],[Discounted Price]]*0.95</f>
        <v>74.060099999999991</v>
      </c>
      <c r="S5759">
        <f>Table1[[#This Row],[Discounted Price]]*0.9</f>
        <v>70.162199999999999</v>
      </c>
      <c r="T5759">
        <f>Table1[[#This Row],[Discounted Price]]*0.8</f>
        <v>62.366399999999999</v>
      </c>
      <c r="U5759">
        <f>Table1[[#This Row],[Price]]*0.52</f>
        <v>45.042400000000001</v>
      </c>
      <c r="V5759">
        <f>(Table1[[#This Row],[Price]]-Table1[[#This Row],[Scrap value]])/2</f>
        <v>20.788800000000002</v>
      </c>
    </row>
    <row r="5760" spans="1:22" x14ac:dyDescent="0.25">
      <c r="A5760" t="s">
        <v>26128</v>
      </c>
      <c r="B5760" t="s">
        <v>15</v>
      </c>
      <c r="C5760" t="s">
        <v>47</v>
      </c>
      <c r="D5760" t="s">
        <v>26129</v>
      </c>
      <c r="E5760">
        <v>317.77</v>
      </c>
      <c r="F5760">
        <v>74</v>
      </c>
      <c r="G5760" t="s">
        <v>43728</v>
      </c>
      <c r="H5760" t="s">
        <v>13617</v>
      </c>
      <c r="I5760" s="1">
        <v>45000</v>
      </c>
      <c r="J5760" s="1">
        <v>45292</v>
      </c>
      <c r="K5760" t="s">
        <v>26130</v>
      </c>
      <c r="L5760" t="s">
        <v>26131</v>
      </c>
      <c r="M5760" t="s">
        <v>27</v>
      </c>
      <c r="N5760">
        <v>3</v>
      </c>
      <c r="O5760">
        <f>Table1[[#This Row],[Price]]-0.1*Table1[[#This Row],[Price]]</f>
        <v>285.99299999999999</v>
      </c>
      <c r="P5760" s="9">
        <f>(Table1[[#This Row],[Expiration Date]]-Table1[[#This Row],[Manufacturing Date]])/365</f>
        <v>0.8</v>
      </c>
      <c r="Q5760" t="str">
        <f>IF(Table1[[#This Row],[Expiration Date]]-J5768&gt;12/31/2024,"not expired","expired")</f>
        <v>expired</v>
      </c>
      <c r="R5760">
        <f>Table1[[#This Row],[Discounted Price]]*0.95</f>
        <v>271.69335000000001</v>
      </c>
      <c r="S5760">
        <f>Table1[[#This Row],[Discounted Price]]*0.9</f>
        <v>257.39370000000002</v>
      </c>
      <c r="T5760">
        <f>Table1[[#This Row],[Discounted Price]]*0.8</f>
        <v>228.7944</v>
      </c>
      <c r="U5760">
        <f>Table1[[#This Row],[Price]]*0.52</f>
        <v>165.24039999999999</v>
      </c>
      <c r="V5760">
        <f>(Table1[[#This Row],[Price]]-Table1[[#This Row],[Scrap value]])/2</f>
        <v>76.264799999999994</v>
      </c>
    </row>
    <row r="5761" spans="1:22" x14ac:dyDescent="0.25">
      <c r="A5761" t="s">
        <v>26132</v>
      </c>
      <c r="B5761" t="s">
        <v>29</v>
      </c>
      <c r="C5761" t="s">
        <v>47</v>
      </c>
      <c r="D5761" t="s">
        <v>26133</v>
      </c>
      <c r="E5761">
        <v>107.48</v>
      </c>
      <c r="F5761">
        <v>66</v>
      </c>
      <c r="G5761" t="s">
        <v>43730</v>
      </c>
      <c r="H5761" t="s">
        <v>18788</v>
      </c>
      <c r="I5761" s="1">
        <v>45137</v>
      </c>
      <c r="J5761" s="1">
        <v>45658</v>
      </c>
      <c r="K5761" t="s">
        <v>26134</v>
      </c>
      <c r="L5761" t="s">
        <v>26135</v>
      </c>
      <c r="M5761" t="s">
        <v>27</v>
      </c>
      <c r="N5761">
        <v>2</v>
      </c>
      <c r="O5761">
        <f>Table1[[#This Row],[Price]]-0.1*Table1[[#This Row],[Price]]</f>
        <v>96.731999999999999</v>
      </c>
      <c r="P5761" s="9">
        <f>(Table1[[#This Row],[Expiration Date]]-Table1[[#This Row],[Manufacturing Date]])/365</f>
        <v>1.4273972602739726</v>
      </c>
      <c r="Q5761" t="str">
        <f>IF(Table1[[#This Row],[Expiration Date]]-J5769&gt;12/31/2024,"not expired","expired")</f>
        <v>not expired</v>
      </c>
      <c r="R5761">
        <f>Table1[[#This Row],[Discounted Price]]*0.95</f>
        <v>91.895399999999995</v>
      </c>
      <c r="S5761">
        <f>Table1[[#This Row],[Discounted Price]]*0.9</f>
        <v>87.058800000000005</v>
      </c>
      <c r="T5761">
        <f>Table1[[#This Row],[Discounted Price]]*0.8</f>
        <v>77.385600000000011</v>
      </c>
      <c r="U5761">
        <f>Table1[[#This Row],[Price]]*0.52</f>
        <v>55.889600000000002</v>
      </c>
      <c r="V5761">
        <f>(Table1[[#This Row],[Price]]-Table1[[#This Row],[Scrap value]])/2</f>
        <v>25.795200000000001</v>
      </c>
    </row>
    <row r="5762" spans="1:22" x14ac:dyDescent="0.25">
      <c r="A5762" t="s">
        <v>26136</v>
      </c>
      <c r="B5762" t="s">
        <v>35</v>
      </c>
      <c r="C5762" t="s">
        <v>47</v>
      </c>
      <c r="D5762" t="s">
        <v>26137</v>
      </c>
      <c r="E5762">
        <v>415.14</v>
      </c>
      <c r="F5762">
        <v>4</v>
      </c>
      <c r="G5762" t="s">
        <v>43729</v>
      </c>
      <c r="H5762" t="s">
        <v>9453</v>
      </c>
      <c r="I5762" s="1">
        <v>45000</v>
      </c>
      <c r="J5762" s="1">
        <v>46023</v>
      </c>
      <c r="K5762" t="s">
        <v>26138</v>
      </c>
      <c r="L5762" t="s">
        <v>26139</v>
      </c>
      <c r="M5762" t="s">
        <v>27</v>
      </c>
      <c r="N5762">
        <v>1</v>
      </c>
      <c r="O5762">
        <f>Table1[[#This Row],[Price]]-0.1*Table1[[#This Row],[Price]]</f>
        <v>373.62599999999998</v>
      </c>
      <c r="P5762" s="9">
        <f>(Table1[[#This Row],[Expiration Date]]-Table1[[#This Row],[Manufacturing Date]])/365</f>
        <v>2.8027397260273972</v>
      </c>
      <c r="Q5762" t="str">
        <f>IF(Table1[[#This Row],[Expiration Date]]-J5770&gt;12/31/2024,"not expired","expired")</f>
        <v>not expired</v>
      </c>
      <c r="R5762">
        <f>Table1[[#This Row],[Discounted Price]]*0.95</f>
        <v>354.94469999999995</v>
      </c>
      <c r="S5762">
        <f>Table1[[#This Row],[Discounted Price]]*0.9</f>
        <v>336.26339999999999</v>
      </c>
      <c r="T5762">
        <f>Table1[[#This Row],[Discounted Price]]*0.8</f>
        <v>298.9008</v>
      </c>
      <c r="U5762">
        <f>Table1[[#This Row],[Price]]*0.52</f>
        <v>215.87280000000001</v>
      </c>
      <c r="V5762">
        <f>(Table1[[#This Row],[Price]]-Table1[[#This Row],[Scrap value]])/2</f>
        <v>99.633599999999987</v>
      </c>
    </row>
    <row r="5763" spans="1:22" x14ac:dyDescent="0.25">
      <c r="A5763" t="s">
        <v>26140</v>
      </c>
      <c r="B5763" t="s">
        <v>35</v>
      </c>
      <c r="C5763" t="s">
        <v>47</v>
      </c>
      <c r="D5763" t="s">
        <v>26141</v>
      </c>
      <c r="E5763">
        <v>263.7</v>
      </c>
      <c r="F5763">
        <v>56</v>
      </c>
      <c r="G5763" t="s">
        <v>43729</v>
      </c>
      <c r="H5763" t="s">
        <v>26142</v>
      </c>
      <c r="I5763" s="1">
        <v>45000</v>
      </c>
      <c r="J5763" s="1">
        <v>46023</v>
      </c>
      <c r="K5763" t="s">
        <v>26143</v>
      </c>
      <c r="L5763" t="s">
        <v>26144</v>
      </c>
      <c r="M5763" t="s">
        <v>45</v>
      </c>
      <c r="N5763">
        <v>3</v>
      </c>
      <c r="O5763">
        <f>Table1[[#This Row],[Price]]-0.1*Table1[[#This Row],[Price]]</f>
        <v>237.32999999999998</v>
      </c>
      <c r="P5763" s="9">
        <f>(Table1[[#This Row],[Expiration Date]]-Table1[[#This Row],[Manufacturing Date]])/365</f>
        <v>2.8027397260273972</v>
      </c>
      <c r="Q5763" t="str">
        <f>IF(Table1[[#This Row],[Expiration Date]]-J5771&gt;12/31/2024,"not expired","expired")</f>
        <v>not expired</v>
      </c>
      <c r="R5763">
        <f>Table1[[#This Row],[Discounted Price]]*0.95</f>
        <v>225.46349999999998</v>
      </c>
      <c r="S5763">
        <f>Table1[[#This Row],[Discounted Price]]*0.9</f>
        <v>213.59699999999998</v>
      </c>
      <c r="T5763">
        <f>Table1[[#This Row],[Discounted Price]]*0.8</f>
        <v>189.864</v>
      </c>
      <c r="U5763">
        <f>Table1[[#This Row],[Price]]*0.52</f>
        <v>137.124</v>
      </c>
      <c r="V5763">
        <f>(Table1[[#This Row],[Price]]-Table1[[#This Row],[Scrap value]])/2</f>
        <v>63.287999999999997</v>
      </c>
    </row>
    <row r="5764" spans="1:22" x14ac:dyDescent="0.25">
      <c r="A5764" t="s">
        <v>26145</v>
      </c>
      <c r="B5764" t="s">
        <v>35</v>
      </c>
      <c r="C5764" t="s">
        <v>47</v>
      </c>
      <c r="D5764" t="s">
        <v>26146</v>
      </c>
      <c r="E5764">
        <v>294.64999999999998</v>
      </c>
      <c r="F5764">
        <v>8</v>
      </c>
      <c r="G5764" t="s">
        <v>43729</v>
      </c>
      <c r="H5764" t="s">
        <v>23784</v>
      </c>
      <c r="I5764" s="1">
        <v>44927</v>
      </c>
      <c r="J5764" s="1">
        <v>45658</v>
      </c>
      <c r="K5764" t="s">
        <v>26147</v>
      </c>
      <c r="L5764" t="s">
        <v>26148</v>
      </c>
      <c r="M5764" t="s">
        <v>27</v>
      </c>
      <c r="N5764">
        <v>5</v>
      </c>
      <c r="O5764">
        <f>Table1[[#This Row],[Price]]-0.1*Table1[[#This Row],[Price]]</f>
        <v>265.185</v>
      </c>
      <c r="P5764" s="9">
        <f>(Table1[[#This Row],[Expiration Date]]-Table1[[#This Row],[Manufacturing Date]])/365</f>
        <v>2.0027397260273974</v>
      </c>
      <c r="Q5764" t="str">
        <f>IF(Table1[[#This Row],[Expiration Date]]-J5772&gt;12/31/2024,"not expired","expired")</f>
        <v>expired</v>
      </c>
      <c r="R5764">
        <f>Table1[[#This Row],[Discounted Price]]*0.95</f>
        <v>251.92574999999999</v>
      </c>
      <c r="S5764">
        <f>Table1[[#This Row],[Discounted Price]]*0.9</f>
        <v>238.66650000000001</v>
      </c>
      <c r="T5764">
        <f>Table1[[#This Row],[Discounted Price]]*0.8</f>
        <v>212.14800000000002</v>
      </c>
      <c r="U5764">
        <f>Table1[[#This Row],[Price]]*0.52</f>
        <v>153.21799999999999</v>
      </c>
      <c r="V5764">
        <f>(Table1[[#This Row],[Price]]-Table1[[#This Row],[Scrap value]])/2</f>
        <v>70.715999999999994</v>
      </c>
    </row>
    <row r="5765" spans="1:22" x14ac:dyDescent="0.25">
      <c r="A5765" t="s">
        <v>26149</v>
      </c>
      <c r="B5765" t="s">
        <v>29</v>
      </c>
      <c r="C5765" t="s">
        <v>47</v>
      </c>
      <c r="D5765" t="s">
        <v>26150</v>
      </c>
      <c r="E5765">
        <v>336.03</v>
      </c>
      <c r="F5765">
        <v>95</v>
      </c>
      <c r="G5765" t="s">
        <v>43728</v>
      </c>
      <c r="H5765" t="s">
        <v>1730</v>
      </c>
      <c r="I5765" s="1">
        <v>45000</v>
      </c>
      <c r="J5765" s="1">
        <v>45292</v>
      </c>
      <c r="K5765" t="s">
        <v>26151</v>
      </c>
      <c r="L5765" t="s">
        <v>26152</v>
      </c>
      <c r="M5765" t="s">
        <v>45</v>
      </c>
      <c r="N5765">
        <v>1</v>
      </c>
      <c r="O5765">
        <f>Table1[[#This Row],[Price]]-0.1*Table1[[#This Row],[Price]]</f>
        <v>302.42699999999996</v>
      </c>
      <c r="P5765" s="9">
        <f>(Table1[[#This Row],[Expiration Date]]-Table1[[#This Row],[Manufacturing Date]])/365</f>
        <v>0.8</v>
      </c>
      <c r="Q5765" t="str">
        <f>IF(Table1[[#This Row],[Expiration Date]]-J5773&gt;12/31/2024,"not expired","expired")</f>
        <v>expired</v>
      </c>
      <c r="R5765">
        <f>Table1[[#This Row],[Discounted Price]]*0.95</f>
        <v>287.30564999999996</v>
      </c>
      <c r="S5765">
        <f>Table1[[#This Row],[Discounted Price]]*0.9</f>
        <v>272.18429999999995</v>
      </c>
      <c r="T5765">
        <f>Table1[[#This Row],[Discounted Price]]*0.8</f>
        <v>241.94159999999999</v>
      </c>
      <c r="U5765">
        <f>Table1[[#This Row],[Price]]*0.52</f>
        <v>174.73560000000001</v>
      </c>
      <c r="V5765">
        <f>(Table1[[#This Row],[Price]]-Table1[[#This Row],[Scrap value]])/2</f>
        <v>80.647199999999984</v>
      </c>
    </row>
    <row r="5766" spans="1:22" x14ac:dyDescent="0.25">
      <c r="A5766" t="s">
        <v>26153</v>
      </c>
      <c r="B5766" t="s">
        <v>35</v>
      </c>
      <c r="C5766" t="s">
        <v>47</v>
      </c>
      <c r="D5766" t="s">
        <v>26154</v>
      </c>
      <c r="E5766">
        <v>63.18</v>
      </c>
      <c r="F5766">
        <v>68</v>
      </c>
      <c r="G5766" t="s">
        <v>43729</v>
      </c>
      <c r="H5766" t="s">
        <v>7944</v>
      </c>
      <c r="I5766" s="1">
        <v>45137</v>
      </c>
      <c r="J5766" s="1">
        <v>46023</v>
      </c>
      <c r="K5766" t="s">
        <v>26155</v>
      </c>
      <c r="L5766" t="s">
        <v>26156</v>
      </c>
      <c r="M5766" t="s">
        <v>27</v>
      </c>
      <c r="N5766">
        <v>1</v>
      </c>
      <c r="O5766">
        <f>Table1[[#This Row],[Price]]-0.1*Table1[[#This Row],[Price]]</f>
        <v>56.862000000000002</v>
      </c>
      <c r="P5766" s="9">
        <f>(Table1[[#This Row],[Expiration Date]]-Table1[[#This Row],[Manufacturing Date]])/365</f>
        <v>2.4273972602739726</v>
      </c>
      <c r="Q5766" t="str">
        <f>IF(Table1[[#This Row],[Expiration Date]]-J5774&gt;12/31/2024,"not expired","expired")</f>
        <v>not expired</v>
      </c>
      <c r="R5766">
        <f>Table1[[#This Row],[Discounted Price]]*0.95</f>
        <v>54.018900000000002</v>
      </c>
      <c r="S5766">
        <f>Table1[[#This Row],[Discounted Price]]*0.9</f>
        <v>51.175800000000002</v>
      </c>
      <c r="T5766">
        <f>Table1[[#This Row],[Discounted Price]]*0.8</f>
        <v>45.489600000000003</v>
      </c>
      <c r="U5766">
        <f>Table1[[#This Row],[Price]]*0.52</f>
        <v>32.8536</v>
      </c>
      <c r="V5766">
        <f>(Table1[[#This Row],[Price]]-Table1[[#This Row],[Scrap value]])/2</f>
        <v>15.1632</v>
      </c>
    </row>
    <row r="5767" spans="1:22" x14ac:dyDescent="0.25">
      <c r="A5767" t="s">
        <v>26157</v>
      </c>
      <c r="B5767" t="s">
        <v>35</v>
      </c>
      <c r="C5767" t="s">
        <v>47</v>
      </c>
      <c r="D5767" t="s">
        <v>26158</v>
      </c>
      <c r="E5767">
        <v>248.86</v>
      </c>
      <c r="F5767">
        <v>83</v>
      </c>
      <c r="G5767" t="s">
        <v>43730</v>
      </c>
      <c r="H5767" t="s">
        <v>26159</v>
      </c>
      <c r="I5767" s="1">
        <v>45000</v>
      </c>
      <c r="J5767" s="1">
        <v>45292</v>
      </c>
      <c r="K5767" t="s">
        <v>26160</v>
      </c>
      <c r="L5767" t="s">
        <v>26161</v>
      </c>
      <c r="M5767" t="s">
        <v>20</v>
      </c>
      <c r="N5767">
        <v>4</v>
      </c>
      <c r="O5767">
        <f>Table1[[#This Row],[Price]]-0.1*Table1[[#This Row],[Price]]</f>
        <v>223.97400000000002</v>
      </c>
      <c r="P5767" s="9">
        <f>(Table1[[#This Row],[Expiration Date]]-Table1[[#This Row],[Manufacturing Date]])/365</f>
        <v>0.8</v>
      </c>
      <c r="Q5767" t="str">
        <f>IF(Table1[[#This Row],[Expiration Date]]-J5775&gt;12/31/2024,"not expired","expired")</f>
        <v>expired</v>
      </c>
      <c r="R5767">
        <f>Table1[[#This Row],[Discounted Price]]*0.95</f>
        <v>212.77530000000002</v>
      </c>
      <c r="S5767">
        <f>Table1[[#This Row],[Discounted Price]]*0.9</f>
        <v>201.57660000000001</v>
      </c>
      <c r="T5767">
        <f>Table1[[#This Row],[Discounted Price]]*0.8</f>
        <v>179.17920000000004</v>
      </c>
      <c r="U5767">
        <f>Table1[[#This Row],[Price]]*0.52</f>
        <v>129.40720000000002</v>
      </c>
      <c r="V5767">
        <f>(Table1[[#This Row],[Price]]-Table1[[#This Row],[Scrap value]])/2</f>
        <v>59.726399999999998</v>
      </c>
    </row>
    <row r="5768" spans="1:22" x14ac:dyDescent="0.25">
      <c r="A5768" t="s">
        <v>26162</v>
      </c>
      <c r="B5768" t="s">
        <v>35</v>
      </c>
      <c r="C5768" t="s">
        <v>47</v>
      </c>
      <c r="D5768" t="s">
        <v>26163</v>
      </c>
      <c r="E5768">
        <v>174.61</v>
      </c>
      <c r="F5768">
        <v>4</v>
      </c>
      <c r="G5768" t="s">
        <v>43730</v>
      </c>
      <c r="H5768" t="s">
        <v>10987</v>
      </c>
      <c r="I5768" s="1">
        <v>45000</v>
      </c>
      <c r="J5768" s="1">
        <v>45658</v>
      </c>
      <c r="K5768" t="s">
        <v>26164</v>
      </c>
      <c r="L5768" t="s">
        <v>26165</v>
      </c>
      <c r="M5768" t="s">
        <v>27</v>
      </c>
      <c r="N5768">
        <v>3</v>
      </c>
      <c r="O5768">
        <f>Table1[[#This Row],[Price]]-0.1*Table1[[#This Row],[Price]]</f>
        <v>157.149</v>
      </c>
      <c r="P5768" s="9">
        <f>(Table1[[#This Row],[Expiration Date]]-Table1[[#This Row],[Manufacturing Date]])/365</f>
        <v>1.8027397260273972</v>
      </c>
      <c r="Q5768" t="str">
        <f>IF(Table1[[#This Row],[Expiration Date]]-J5776&gt;12/31/2024,"not expired","expired")</f>
        <v>expired</v>
      </c>
      <c r="R5768">
        <f>Table1[[#This Row],[Discounted Price]]*0.95</f>
        <v>149.29155</v>
      </c>
      <c r="S5768">
        <f>Table1[[#This Row],[Discounted Price]]*0.9</f>
        <v>141.4341</v>
      </c>
      <c r="T5768">
        <f>Table1[[#This Row],[Discounted Price]]*0.8</f>
        <v>125.7192</v>
      </c>
      <c r="U5768">
        <f>Table1[[#This Row],[Price]]*0.52</f>
        <v>90.797200000000004</v>
      </c>
      <c r="V5768">
        <f>(Table1[[#This Row],[Price]]-Table1[[#This Row],[Scrap value]])/2</f>
        <v>41.906400000000005</v>
      </c>
    </row>
    <row r="5769" spans="1:22" x14ac:dyDescent="0.25">
      <c r="A5769" t="s">
        <v>26166</v>
      </c>
      <c r="B5769" t="s">
        <v>22</v>
      </c>
      <c r="C5769" t="s">
        <v>47</v>
      </c>
      <c r="D5769" t="s">
        <v>26167</v>
      </c>
      <c r="E5769">
        <v>207.48</v>
      </c>
      <c r="F5769">
        <v>54</v>
      </c>
      <c r="G5769" t="s">
        <v>43730</v>
      </c>
      <c r="H5769" t="s">
        <v>2737</v>
      </c>
      <c r="I5769" s="1">
        <v>44927</v>
      </c>
      <c r="J5769" s="1">
        <v>45292</v>
      </c>
      <c r="K5769" t="s">
        <v>26168</v>
      </c>
      <c r="L5769" t="s">
        <v>26169</v>
      </c>
      <c r="M5769" t="s">
        <v>27</v>
      </c>
      <c r="N5769">
        <v>3</v>
      </c>
      <c r="O5769">
        <f>Table1[[#This Row],[Price]]-0.1*Table1[[#This Row],[Price]]</f>
        <v>186.732</v>
      </c>
      <c r="P5769" s="9">
        <f>(Table1[[#This Row],[Expiration Date]]-Table1[[#This Row],[Manufacturing Date]])/365</f>
        <v>1</v>
      </c>
      <c r="Q5769" t="str">
        <f>IF(Table1[[#This Row],[Expiration Date]]-J5777&gt;12/31/2024,"not expired","expired")</f>
        <v>expired</v>
      </c>
      <c r="R5769">
        <f>Table1[[#This Row],[Discounted Price]]*0.95</f>
        <v>177.3954</v>
      </c>
      <c r="S5769">
        <f>Table1[[#This Row],[Discounted Price]]*0.9</f>
        <v>168.05879999999999</v>
      </c>
      <c r="T5769">
        <f>Table1[[#This Row],[Discounted Price]]*0.8</f>
        <v>149.38560000000001</v>
      </c>
      <c r="U5769">
        <f>Table1[[#This Row],[Price]]*0.52</f>
        <v>107.8896</v>
      </c>
      <c r="V5769">
        <f>(Table1[[#This Row],[Price]]-Table1[[#This Row],[Scrap value]])/2</f>
        <v>49.795199999999994</v>
      </c>
    </row>
    <row r="5770" spans="1:22" x14ac:dyDescent="0.25">
      <c r="A5770" t="s">
        <v>26170</v>
      </c>
      <c r="B5770" t="s">
        <v>35</v>
      </c>
      <c r="C5770" t="s">
        <v>47</v>
      </c>
      <c r="D5770" t="s">
        <v>26171</v>
      </c>
      <c r="E5770">
        <v>165.33</v>
      </c>
      <c r="F5770">
        <v>35</v>
      </c>
      <c r="G5770" t="s">
        <v>43729</v>
      </c>
      <c r="H5770" t="s">
        <v>11073</v>
      </c>
      <c r="I5770" s="1">
        <v>44927</v>
      </c>
      <c r="J5770" s="1">
        <v>45292</v>
      </c>
      <c r="K5770" t="s">
        <v>26172</v>
      </c>
      <c r="L5770" t="s">
        <v>26173</v>
      </c>
      <c r="M5770" t="s">
        <v>20</v>
      </c>
      <c r="N5770">
        <v>1</v>
      </c>
      <c r="O5770">
        <f>Table1[[#This Row],[Price]]-0.1*Table1[[#This Row],[Price]]</f>
        <v>148.79700000000003</v>
      </c>
      <c r="P5770" s="9">
        <f>(Table1[[#This Row],[Expiration Date]]-Table1[[#This Row],[Manufacturing Date]])/365</f>
        <v>1</v>
      </c>
      <c r="Q5770" t="str">
        <f>IF(Table1[[#This Row],[Expiration Date]]-J5778&gt;12/31/2024,"not expired","expired")</f>
        <v>expired</v>
      </c>
      <c r="R5770">
        <f>Table1[[#This Row],[Discounted Price]]*0.95</f>
        <v>141.35715000000002</v>
      </c>
      <c r="S5770">
        <f>Table1[[#This Row],[Discounted Price]]*0.9</f>
        <v>133.91730000000004</v>
      </c>
      <c r="T5770">
        <f>Table1[[#This Row],[Discounted Price]]*0.8</f>
        <v>119.03760000000003</v>
      </c>
      <c r="U5770">
        <f>Table1[[#This Row],[Price]]*0.52</f>
        <v>85.971600000000009</v>
      </c>
      <c r="V5770">
        <f>(Table1[[#This Row],[Price]]-Table1[[#This Row],[Scrap value]])/2</f>
        <v>39.679200000000002</v>
      </c>
    </row>
    <row r="5771" spans="1:22" x14ac:dyDescent="0.25">
      <c r="A5771" t="s">
        <v>26174</v>
      </c>
      <c r="B5771" t="s">
        <v>22</v>
      </c>
      <c r="C5771" t="s">
        <v>47</v>
      </c>
      <c r="D5771" t="s">
        <v>26175</v>
      </c>
      <c r="E5771">
        <v>16.829999999999998</v>
      </c>
      <c r="F5771">
        <v>22</v>
      </c>
      <c r="G5771" t="s">
        <v>43730</v>
      </c>
      <c r="H5771" t="s">
        <v>5416</v>
      </c>
      <c r="I5771" s="1">
        <v>45000</v>
      </c>
      <c r="J5771" s="1">
        <v>45658</v>
      </c>
      <c r="K5771" t="s">
        <v>26176</v>
      </c>
      <c r="L5771" t="s">
        <v>26177</v>
      </c>
      <c r="M5771" t="s">
        <v>45</v>
      </c>
      <c r="N5771">
        <v>2</v>
      </c>
      <c r="O5771">
        <f>Table1[[#This Row],[Price]]-0.1*Table1[[#This Row],[Price]]</f>
        <v>15.146999999999998</v>
      </c>
      <c r="P5771" s="9">
        <f>(Table1[[#This Row],[Expiration Date]]-Table1[[#This Row],[Manufacturing Date]])/365</f>
        <v>1.8027397260273972</v>
      </c>
      <c r="Q5771" t="str">
        <f>IF(Table1[[#This Row],[Expiration Date]]-J5779&gt;12/31/2024,"not expired","expired")</f>
        <v>expired</v>
      </c>
      <c r="R5771">
        <f>Table1[[#This Row],[Discounted Price]]*0.95</f>
        <v>14.389649999999998</v>
      </c>
      <c r="S5771">
        <f>Table1[[#This Row],[Discounted Price]]*0.9</f>
        <v>13.632299999999999</v>
      </c>
      <c r="T5771">
        <f>Table1[[#This Row],[Discounted Price]]*0.8</f>
        <v>12.117599999999999</v>
      </c>
      <c r="U5771">
        <f>Table1[[#This Row],[Price]]*0.52</f>
        <v>8.7515999999999998</v>
      </c>
      <c r="V5771">
        <f>(Table1[[#This Row],[Price]]-Table1[[#This Row],[Scrap value]])/2</f>
        <v>4.0391999999999992</v>
      </c>
    </row>
    <row r="5772" spans="1:22" x14ac:dyDescent="0.25">
      <c r="A5772" t="s">
        <v>26178</v>
      </c>
      <c r="B5772" t="s">
        <v>29</v>
      </c>
      <c r="C5772" t="s">
        <v>47</v>
      </c>
      <c r="D5772" t="s">
        <v>26179</v>
      </c>
      <c r="E5772">
        <v>434.31</v>
      </c>
      <c r="F5772">
        <v>99</v>
      </c>
      <c r="G5772" t="s">
        <v>43730</v>
      </c>
      <c r="H5772" t="s">
        <v>26180</v>
      </c>
      <c r="I5772" s="1">
        <v>45000</v>
      </c>
      <c r="J5772" s="1">
        <v>45658</v>
      </c>
      <c r="K5772" t="s">
        <v>26181</v>
      </c>
      <c r="L5772" t="s">
        <v>26182</v>
      </c>
      <c r="M5772" t="s">
        <v>20</v>
      </c>
      <c r="N5772">
        <v>3</v>
      </c>
      <c r="O5772">
        <f>Table1[[#This Row],[Price]]-0.1*Table1[[#This Row],[Price]]</f>
        <v>390.87900000000002</v>
      </c>
      <c r="P5772" s="9">
        <f>(Table1[[#This Row],[Expiration Date]]-Table1[[#This Row],[Manufacturing Date]])/365</f>
        <v>1.8027397260273972</v>
      </c>
      <c r="Q5772" t="str">
        <f>IF(Table1[[#This Row],[Expiration Date]]-J5780&gt;12/31/2024,"not expired","expired")</f>
        <v>expired</v>
      </c>
      <c r="R5772">
        <f>Table1[[#This Row],[Discounted Price]]*0.95</f>
        <v>371.33505000000002</v>
      </c>
      <c r="S5772">
        <f>Table1[[#This Row],[Discounted Price]]*0.9</f>
        <v>351.79110000000003</v>
      </c>
      <c r="T5772">
        <f>Table1[[#This Row],[Discounted Price]]*0.8</f>
        <v>312.70320000000004</v>
      </c>
      <c r="U5772">
        <f>Table1[[#This Row],[Price]]*0.52</f>
        <v>225.84120000000001</v>
      </c>
      <c r="V5772">
        <f>(Table1[[#This Row],[Price]]-Table1[[#This Row],[Scrap value]])/2</f>
        <v>104.23439999999999</v>
      </c>
    </row>
    <row r="5773" spans="1:22" x14ac:dyDescent="0.25">
      <c r="A5773" t="s">
        <v>26183</v>
      </c>
      <c r="B5773" t="s">
        <v>22</v>
      </c>
      <c r="C5773" t="s">
        <v>47</v>
      </c>
      <c r="D5773" t="s">
        <v>26184</v>
      </c>
      <c r="E5773">
        <v>451.23</v>
      </c>
      <c r="F5773">
        <v>74</v>
      </c>
      <c r="G5773" t="s">
        <v>43728</v>
      </c>
      <c r="H5773" t="s">
        <v>26185</v>
      </c>
      <c r="I5773" s="1">
        <v>44927</v>
      </c>
      <c r="J5773" s="1">
        <v>45658</v>
      </c>
      <c r="K5773" t="s">
        <v>26186</v>
      </c>
      <c r="L5773" t="s">
        <v>26187</v>
      </c>
      <c r="M5773" t="s">
        <v>45</v>
      </c>
      <c r="N5773">
        <v>3</v>
      </c>
      <c r="O5773">
        <f>Table1[[#This Row],[Price]]-0.1*Table1[[#This Row],[Price]]</f>
        <v>406.10700000000003</v>
      </c>
      <c r="P5773" s="9">
        <f>(Table1[[#This Row],[Expiration Date]]-Table1[[#This Row],[Manufacturing Date]])/365</f>
        <v>2.0027397260273974</v>
      </c>
      <c r="Q5773" t="str">
        <f>IF(Table1[[#This Row],[Expiration Date]]-J5781&gt;12/31/2024,"not expired","expired")</f>
        <v>expired</v>
      </c>
      <c r="R5773">
        <f>Table1[[#This Row],[Discounted Price]]*0.95</f>
        <v>385.80165</v>
      </c>
      <c r="S5773">
        <f>Table1[[#This Row],[Discounted Price]]*0.9</f>
        <v>365.49630000000002</v>
      </c>
      <c r="T5773">
        <f>Table1[[#This Row],[Discounted Price]]*0.8</f>
        <v>324.88560000000007</v>
      </c>
      <c r="U5773">
        <f>Table1[[#This Row],[Price]]*0.52</f>
        <v>234.63960000000003</v>
      </c>
      <c r="V5773">
        <f>(Table1[[#This Row],[Price]]-Table1[[#This Row],[Scrap value]])/2</f>
        <v>108.29519999999999</v>
      </c>
    </row>
    <row r="5774" spans="1:22" x14ac:dyDescent="0.25">
      <c r="A5774" t="s">
        <v>26188</v>
      </c>
      <c r="B5774" t="s">
        <v>35</v>
      </c>
      <c r="C5774" t="s">
        <v>47</v>
      </c>
      <c r="D5774" t="s">
        <v>26189</v>
      </c>
      <c r="E5774">
        <v>55.61</v>
      </c>
      <c r="F5774">
        <v>24</v>
      </c>
      <c r="G5774" t="s">
        <v>43730</v>
      </c>
      <c r="H5774" t="s">
        <v>1681</v>
      </c>
      <c r="I5774" s="1">
        <v>45000</v>
      </c>
      <c r="J5774" s="1">
        <v>45658</v>
      </c>
      <c r="K5774" t="s">
        <v>26190</v>
      </c>
      <c r="L5774" t="s">
        <v>26191</v>
      </c>
      <c r="M5774" t="s">
        <v>27</v>
      </c>
      <c r="N5774">
        <v>1</v>
      </c>
      <c r="O5774">
        <f>Table1[[#This Row],[Price]]-0.1*Table1[[#This Row],[Price]]</f>
        <v>50.048999999999999</v>
      </c>
      <c r="P5774" s="9">
        <f>(Table1[[#This Row],[Expiration Date]]-Table1[[#This Row],[Manufacturing Date]])/365</f>
        <v>1.8027397260273972</v>
      </c>
      <c r="Q5774" t="str">
        <f>IF(Table1[[#This Row],[Expiration Date]]-J5782&gt;12/31/2024,"not expired","expired")</f>
        <v>expired</v>
      </c>
      <c r="R5774">
        <f>Table1[[#This Row],[Discounted Price]]*0.95</f>
        <v>47.546549999999996</v>
      </c>
      <c r="S5774">
        <f>Table1[[#This Row],[Discounted Price]]*0.9</f>
        <v>45.0441</v>
      </c>
      <c r="T5774">
        <f>Table1[[#This Row],[Discounted Price]]*0.8</f>
        <v>40.039200000000001</v>
      </c>
      <c r="U5774">
        <f>Table1[[#This Row],[Price]]*0.52</f>
        <v>28.917200000000001</v>
      </c>
      <c r="V5774">
        <f>(Table1[[#This Row],[Price]]-Table1[[#This Row],[Scrap value]])/2</f>
        <v>13.346399999999999</v>
      </c>
    </row>
    <row r="5775" spans="1:22" x14ac:dyDescent="0.25">
      <c r="A5775" t="s">
        <v>26192</v>
      </c>
      <c r="B5775" t="s">
        <v>29</v>
      </c>
      <c r="C5775" t="s">
        <v>47</v>
      </c>
      <c r="D5775" t="s">
        <v>26193</v>
      </c>
      <c r="E5775">
        <v>41.6</v>
      </c>
      <c r="F5775">
        <v>75</v>
      </c>
      <c r="G5775" t="s">
        <v>43728</v>
      </c>
      <c r="H5775" t="s">
        <v>11241</v>
      </c>
      <c r="I5775" s="1">
        <v>44927</v>
      </c>
      <c r="J5775" s="1">
        <v>45658</v>
      </c>
      <c r="K5775" t="s">
        <v>26194</v>
      </c>
      <c r="L5775" t="s">
        <v>26195</v>
      </c>
      <c r="M5775" t="s">
        <v>27</v>
      </c>
      <c r="N5775">
        <v>5</v>
      </c>
      <c r="O5775">
        <f>Table1[[#This Row],[Price]]-0.1*Table1[[#This Row],[Price]]</f>
        <v>37.44</v>
      </c>
      <c r="P5775" s="9">
        <f>(Table1[[#This Row],[Expiration Date]]-Table1[[#This Row],[Manufacturing Date]])/365</f>
        <v>2.0027397260273974</v>
      </c>
      <c r="Q5775" t="str">
        <f>IF(Table1[[#This Row],[Expiration Date]]-J5783&gt;12/31/2024,"not expired","expired")</f>
        <v>expired</v>
      </c>
      <c r="R5775">
        <f>Table1[[#This Row],[Discounted Price]]*0.95</f>
        <v>35.567999999999998</v>
      </c>
      <c r="S5775">
        <f>Table1[[#This Row],[Discounted Price]]*0.9</f>
        <v>33.695999999999998</v>
      </c>
      <c r="T5775">
        <f>Table1[[#This Row],[Discounted Price]]*0.8</f>
        <v>29.951999999999998</v>
      </c>
      <c r="U5775">
        <f>Table1[[#This Row],[Price]]*0.52</f>
        <v>21.632000000000001</v>
      </c>
      <c r="V5775">
        <f>(Table1[[#This Row],[Price]]-Table1[[#This Row],[Scrap value]])/2</f>
        <v>9.984</v>
      </c>
    </row>
    <row r="5776" spans="1:22" x14ac:dyDescent="0.25">
      <c r="A5776" t="s">
        <v>26196</v>
      </c>
      <c r="B5776" t="s">
        <v>29</v>
      </c>
      <c r="C5776" t="s">
        <v>47</v>
      </c>
      <c r="D5776" t="s">
        <v>26197</v>
      </c>
      <c r="E5776">
        <v>305.64</v>
      </c>
      <c r="F5776">
        <v>80</v>
      </c>
      <c r="G5776" t="s">
        <v>43729</v>
      </c>
      <c r="H5776" t="s">
        <v>25411</v>
      </c>
      <c r="I5776" s="1">
        <v>45137</v>
      </c>
      <c r="J5776" s="1">
        <v>45658</v>
      </c>
      <c r="K5776" t="s">
        <v>26198</v>
      </c>
      <c r="L5776" t="s">
        <v>26199</v>
      </c>
      <c r="M5776" t="s">
        <v>45</v>
      </c>
      <c r="N5776">
        <v>4</v>
      </c>
      <c r="O5776">
        <f>Table1[[#This Row],[Price]]-0.1*Table1[[#This Row],[Price]]</f>
        <v>275.07599999999996</v>
      </c>
      <c r="P5776" s="9">
        <f>(Table1[[#This Row],[Expiration Date]]-Table1[[#This Row],[Manufacturing Date]])/365</f>
        <v>1.4273972602739726</v>
      </c>
      <c r="Q5776" t="str">
        <f>IF(Table1[[#This Row],[Expiration Date]]-J5784&gt;12/31/2024,"not expired","expired")</f>
        <v>expired</v>
      </c>
      <c r="R5776">
        <f>Table1[[#This Row],[Discounted Price]]*0.95</f>
        <v>261.32219999999995</v>
      </c>
      <c r="S5776">
        <f>Table1[[#This Row],[Discounted Price]]*0.9</f>
        <v>247.56839999999997</v>
      </c>
      <c r="T5776">
        <f>Table1[[#This Row],[Discounted Price]]*0.8</f>
        <v>220.06079999999997</v>
      </c>
      <c r="U5776">
        <f>Table1[[#This Row],[Price]]*0.52</f>
        <v>158.93279999999999</v>
      </c>
      <c r="V5776">
        <f>(Table1[[#This Row],[Price]]-Table1[[#This Row],[Scrap value]])/2</f>
        <v>73.3536</v>
      </c>
    </row>
    <row r="5777" spans="1:22" x14ac:dyDescent="0.25">
      <c r="A5777" t="s">
        <v>26200</v>
      </c>
      <c r="B5777" t="s">
        <v>29</v>
      </c>
      <c r="C5777" t="s">
        <v>47</v>
      </c>
      <c r="D5777" t="s">
        <v>26201</v>
      </c>
      <c r="E5777">
        <v>389.64</v>
      </c>
      <c r="F5777">
        <v>16</v>
      </c>
      <c r="G5777" t="s">
        <v>43730</v>
      </c>
      <c r="H5777" t="s">
        <v>17749</v>
      </c>
      <c r="I5777" s="1">
        <v>45000</v>
      </c>
      <c r="J5777" s="1">
        <v>46023</v>
      </c>
      <c r="K5777" t="s">
        <v>26202</v>
      </c>
      <c r="L5777" t="s">
        <v>26203</v>
      </c>
      <c r="M5777" t="s">
        <v>45</v>
      </c>
      <c r="N5777">
        <v>4</v>
      </c>
      <c r="O5777">
        <f>Table1[[#This Row],[Price]]-0.1*Table1[[#This Row],[Price]]</f>
        <v>350.67599999999999</v>
      </c>
      <c r="P5777" s="9">
        <f>(Table1[[#This Row],[Expiration Date]]-Table1[[#This Row],[Manufacturing Date]])/365</f>
        <v>2.8027397260273972</v>
      </c>
      <c r="Q5777" t="str">
        <f>IF(Table1[[#This Row],[Expiration Date]]-J5785&gt;12/31/2024,"not expired","expired")</f>
        <v>not expired</v>
      </c>
      <c r="R5777">
        <f>Table1[[#This Row],[Discounted Price]]*0.95</f>
        <v>333.14219999999995</v>
      </c>
      <c r="S5777">
        <f>Table1[[#This Row],[Discounted Price]]*0.9</f>
        <v>315.60840000000002</v>
      </c>
      <c r="T5777">
        <f>Table1[[#This Row],[Discounted Price]]*0.8</f>
        <v>280.54079999999999</v>
      </c>
      <c r="U5777">
        <f>Table1[[#This Row],[Price]]*0.52</f>
        <v>202.61279999999999</v>
      </c>
      <c r="V5777">
        <f>(Table1[[#This Row],[Price]]-Table1[[#This Row],[Scrap value]])/2</f>
        <v>93.513599999999997</v>
      </c>
    </row>
    <row r="5778" spans="1:22" x14ac:dyDescent="0.25">
      <c r="A5778" t="s">
        <v>26204</v>
      </c>
      <c r="B5778" t="s">
        <v>35</v>
      </c>
      <c r="C5778" t="s">
        <v>47</v>
      </c>
      <c r="D5778" t="s">
        <v>26205</v>
      </c>
      <c r="E5778">
        <v>53.27</v>
      </c>
      <c r="F5778">
        <v>78</v>
      </c>
      <c r="G5778" t="s">
        <v>43729</v>
      </c>
      <c r="H5778" t="s">
        <v>5765</v>
      </c>
      <c r="I5778" s="1">
        <v>45137</v>
      </c>
      <c r="J5778" s="1">
        <v>45292</v>
      </c>
      <c r="K5778" t="s">
        <v>26206</v>
      </c>
      <c r="L5778" t="s">
        <v>26207</v>
      </c>
      <c r="M5778" t="s">
        <v>20</v>
      </c>
      <c r="N5778">
        <v>1</v>
      </c>
      <c r="O5778">
        <f>Table1[[#This Row],[Price]]-0.1*Table1[[#This Row],[Price]]</f>
        <v>47.943000000000005</v>
      </c>
      <c r="P5778" s="9">
        <f>(Table1[[#This Row],[Expiration Date]]-Table1[[#This Row],[Manufacturing Date]])/365</f>
        <v>0.42465753424657532</v>
      </c>
      <c r="Q5778" t="str">
        <f>IF(Table1[[#This Row],[Expiration Date]]-J5786&gt;12/31/2024,"not expired","expired")</f>
        <v>expired</v>
      </c>
      <c r="R5778">
        <f>Table1[[#This Row],[Discounted Price]]*0.95</f>
        <v>45.545850000000002</v>
      </c>
      <c r="S5778">
        <f>Table1[[#This Row],[Discounted Price]]*0.9</f>
        <v>43.148700000000005</v>
      </c>
      <c r="T5778">
        <f>Table1[[#This Row],[Discounted Price]]*0.8</f>
        <v>38.354400000000005</v>
      </c>
      <c r="U5778">
        <f>Table1[[#This Row],[Price]]*0.52</f>
        <v>27.700400000000002</v>
      </c>
      <c r="V5778">
        <f>(Table1[[#This Row],[Price]]-Table1[[#This Row],[Scrap value]])/2</f>
        <v>12.784800000000001</v>
      </c>
    </row>
    <row r="5779" spans="1:22" x14ac:dyDescent="0.25">
      <c r="A5779" t="s">
        <v>26208</v>
      </c>
      <c r="B5779" t="s">
        <v>15</v>
      </c>
      <c r="C5779" t="s">
        <v>47</v>
      </c>
      <c r="D5779" t="s">
        <v>26209</v>
      </c>
      <c r="E5779">
        <v>145.34</v>
      </c>
      <c r="F5779">
        <v>77</v>
      </c>
      <c r="G5779" t="s">
        <v>43730</v>
      </c>
      <c r="H5779" t="s">
        <v>832</v>
      </c>
      <c r="I5779" s="1">
        <v>44927</v>
      </c>
      <c r="J5779" s="1">
        <v>45658</v>
      </c>
      <c r="K5779" t="s">
        <v>26210</v>
      </c>
      <c r="L5779" t="s">
        <v>26211</v>
      </c>
      <c r="M5779" t="s">
        <v>20</v>
      </c>
      <c r="N5779">
        <v>1</v>
      </c>
      <c r="O5779">
        <f>Table1[[#This Row],[Price]]-0.1*Table1[[#This Row],[Price]]</f>
        <v>130.80600000000001</v>
      </c>
      <c r="P5779" s="9">
        <f>(Table1[[#This Row],[Expiration Date]]-Table1[[#This Row],[Manufacturing Date]])/365</f>
        <v>2.0027397260273974</v>
      </c>
      <c r="Q5779" t="str">
        <f>IF(Table1[[#This Row],[Expiration Date]]-J5787&gt;12/31/2024,"not expired","expired")</f>
        <v>expired</v>
      </c>
      <c r="R5779">
        <f>Table1[[#This Row],[Discounted Price]]*0.95</f>
        <v>124.26570000000001</v>
      </c>
      <c r="S5779">
        <f>Table1[[#This Row],[Discounted Price]]*0.9</f>
        <v>117.72540000000001</v>
      </c>
      <c r="T5779">
        <f>Table1[[#This Row],[Discounted Price]]*0.8</f>
        <v>104.64480000000002</v>
      </c>
      <c r="U5779">
        <f>Table1[[#This Row],[Price]]*0.52</f>
        <v>75.576800000000006</v>
      </c>
      <c r="V5779">
        <f>(Table1[[#This Row],[Price]]-Table1[[#This Row],[Scrap value]])/2</f>
        <v>34.881599999999999</v>
      </c>
    </row>
    <row r="5780" spans="1:22" x14ac:dyDescent="0.25">
      <c r="A5780" t="s">
        <v>26212</v>
      </c>
      <c r="B5780" t="s">
        <v>29</v>
      </c>
      <c r="C5780" t="s">
        <v>47</v>
      </c>
      <c r="D5780" t="s">
        <v>26213</v>
      </c>
      <c r="E5780">
        <v>301.38</v>
      </c>
      <c r="F5780">
        <v>92</v>
      </c>
      <c r="G5780" t="s">
        <v>43729</v>
      </c>
      <c r="H5780" t="s">
        <v>26214</v>
      </c>
      <c r="I5780" s="1">
        <v>44927</v>
      </c>
      <c r="J5780" s="1">
        <v>46023</v>
      </c>
      <c r="K5780" t="s">
        <v>26215</v>
      </c>
      <c r="L5780" t="s">
        <v>26216</v>
      </c>
      <c r="M5780" t="s">
        <v>27</v>
      </c>
      <c r="N5780">
        <v>5</v>
      </c>
      <c r="O5780">
        <f>Table1[[#This Row],[Price]]-0.1*Table1[[#This Row],[Price]]</f>
        <v>271.24200000000002</v>
      </c>
      <c r="P5780" s="9">
        <f>(Table1[[#This Row],[Expiration Date]]-Table1[[#This Row],[Manufacturing Date]])/365</f>
        <v>3.0027397260273974</v>
      </c>
      <c r="Q5780" t="str">
        <f>IF(Table1[[#This Row],[Expiration Date]]-J5788&gt;12/31/2024,"not expired","expired")</f>
        <v>not expired</v>
      </c>
      <c r="R5780">
        <f>Table1[[#This Row],[Discounted Price]]*0.95</f>
        <v>257.67990000000003</v>
      </c>
      <c r="S5780">
        <f>Table1[[#This Row],[Discounted Price]]*0.9</f>
        <v>244.11780000000002</v>
      </c>
      <c r="T5780">
        <f>Table1[[#This Row],[Discounted Price]]*0.8</f>
        <v>216.99360000000001</v>
      </c>
      <c r="U5780">
        <f>Table1[[#This Row],[Price]]*0.52</f>
        <v>156.7176</v>
      </c>
      <c r="V5780">
        <f>(Table1[[#This Row],[Price]]-Table1[[#This Row],[Scrap value]])/2</f>
        <v>72.331199999999995</v>
      </c>
    </row>
    <row r="5781" spans="1:22" x14ac:dyDescent="0.25">
      <c r="A5781" t="s">
        <v>26217</v>
      </c>
      <c r="B5781" t="s">
        <v>22</v>
      </c>
      <c r="C5781" t="s">
        <v>47</v>
      </c>
      <c r="D5781" t="s">
        <v>26218</v>
      </c>
      <c r="E5781">
        <v>317.01</v>
      </c>
      <c r="F5781">
        <v>97</v>
      </c>
      <c r="G5781" t="s">
        <v>43730</v>
      </c>
      <c r="H5781" t="s">
        <v>26219</v>
      </c>
      <c r="I5781" s="1">
        <v>44927</v>
      </c>
      <c r="J5781" s="1">
        <v>46023</v>
      </c>
      <c r="K5781" t="s">
        <v>26220</v>
      </c>
      <c r="L5781" t="s">
        <v>26221</v>
      </c>
      <c r="M5781" t="s">
        <v>45</v>
      </c>
      <c r="N5781">
        <v>2</v>
      </c>
      <c r="O5781">
        <f>Table1[[#This Row],[Price]]-0.1*Table1[[#This Row],[Price]]</f>
        <v>285.30899999999997</v>
      </c>
      <c r="P5781" s="9">
        <f>(Table1[[#This Row],[Expiration Date]]-Table1[[#This Row],[Manufacturing Date]])/365</f>
        <v>3.0027397260273974</v>
      </c>
      <c r="Q5781" t="str">
        <f>IF(Table1[[#This Row],[Expiration Date]]-J5789&gt;12/31/2024,"not expired","expired")</f>
        <v>expired</v>
      </c>
      <c r="R5781">
        <f>Table1[[#This Row],[Discounted Price]]*0.95</f>
        <v>271.04354999999998</v>
      </c>
      <c r="S5781">
        <f>Table1[[#This Row],[Discounted Price]]*0.9</f>
        <v>256.77809999999999</v>
      </c>
      <c r="T5781">
        <f>Table1[[#This Row],[Discounted Price]]*0.8</f>
        <v>228.24719999999999</v>
      </c>
      <c r="U5781">
        <f>Table1[[#This Row],[Price]]*0.52</f>
        <v>164.84520000000001</v>
      </c>
      <c r="V5781">
        <f>(Table1[[#This Row],[Price]]-Table1[[#This Row],[Scrap value]])/2</f>
        <v>76.082399999999993</v>
      </c>
    </row>
    <row r="5782" spans="1:22" x14ac:dyDescent="0.25">
      <c r="A5782" t="s">
        <v>26222</v>
      </c>
      <c r="B5782" t="s">
        <v>15</v>
      </c>
      <c r="C5782" t="s">
        <v>47</v>
      </c>
      <c r="D5782" t="s">
        <v>26223</v>
      </c>
      <c r="E5782">
        <v>255.28</v>
      </c>
      <c r="F5782">
        <v>24</v>
      </c>
      <c r="G5782" t="s">
        <v>43730</v>
      </c>
      <c r="H5782" t="s">
        <v>6765</v>
      </c>
      <c r="I5782" s="1">
        <v>45000</v>
      </c>
      <c r="J5782" s="1">
        <v>45658</v>
      </c>
      <c r="K5782" t="s">
        <v>26224</v>
      </c>
      <c r="L5782" t="s">
        <v>26225</v>
      </c>
      <c r="M5782" t="s">
        <v>20</v>
      </c>
      <c r="N5782">
        <v>5</v>
      </c>
      <c r="O5782">
        <f>Table1[[#This Row],[Price]]-0.1*Table1[[#This Row],[Price]]</f>
        <v>229.75200000000001</v>
      </c>
      <c r="P5782" s="9">
        <f>(Table1[[#This Row],[Expiration Date]]-Table1[[#This Row],[Manufacturing Date]])/365</f>
        <v>1.8027397260273972</v>
      </c>
      <c r="Q5782" t="str">
        <f>IF(Table1[[#This Row],[Expiration Date]]-J5790&gt;12/31/2024,"not expired","expired")</f>
        <v>expired</v>
      </c>
      <c r="R5782">
        <f>Table1[[#This Row],[Discounted Price]]*0.95</f>
        <v>218.26439999999999</v>
      </c>
      <c r="S5782">
        <f>Table1[[#This Row],[Discounted Price]]*0.9</f>
        <v>206.77680000000001</v>
      </c>
      <c r="T5782">
        <f>Table1[[#This Row],[Discounted Price]]*0.8</f>
        <v>183.80160000000001</v>
      </c>
      <c r="U5782">
        <f>Table1[[#This Row],[Price]]*0.52</f>
        <v>132.7456</v>
      </c>
      <c r="V5782">
        <f>(Table1[[#This Row],[Price]]-Table1[[#This Row],[Scrap value]])/2</f>
        <v>61.267200000000003</v>
      </c>
    </row>
    <row r="5783" spans="1:22" x14ac:dyDescent="0.25">
      <c r="A5783" t="s">
        <v>26226</v>
      </c>
      <c r="B5783" t="s">
        <v>35</v>
      </c>
      <c r="C5783" t="s">
        <v>47</v>
      </c>
      <c r="D5783" t="s">
        <v>26227</v>
      </c>
      <c r="E5783">
        <v>460.21</v>
      </c>
      <c r="F5783">
        <v>27</v>
      </c>
      <c r="G5783" t="s">
        <v>43729</v>
      </c>
      <c r="H5783" t="s">
        <v>26228</v>
      </c>
      <c r="I5783" s="1">
        <v>45000</v>
      </c>
      <c r="J5783" s="1">
        <v>46023</v>
      </c>
      <c r="K5783" t="s">
        <v>26229</v>
      </c>
      <c r="L5783" t="s">
        <v>26230</v>
      </c>
      <c r="M5783" t="s">
        <v>27</v>
      </c>
      <c r="N5783">
        <v>2</v>
      </c>
      <c r="O5783">
        <f>Table1[[#This Row],[Price]]-0.1*Table1[[#This Row],[Price]]</f>
        <v>414.18899999999996</v>
      </c>
      <c r="P5783" s="9">
        <f>(Table1[[#This Row],[Expiration Date]]-Table1[[#This Row],[Manufacturing Date]])/365</f>
        <v>2.8027397260273972</v>
      </c>
      <c r="Q5783" t="str">
        <f>IF(Table1[[#This Row],[Expiration Date]]-J5791&gt;12/31/2024,"not expired","expired")</f>
        <v>expired</v>
      </c>
      <c r="R5783">
        <f>Table1[[#This Row],[Discounted Price]]*0.95</f>
        <v>393.47954999999996</v>
      </c>
      <c r="S5783">
        <f>Table1[[#This Row],[Discounted Price]]*0.9</f>
        <v>372.77009999999996</v>
      </c>
      <c r="T5783">
        <f>Table1[[#This Row],[Discounted Price]]*0.8</f>
        <v>331.35120000000001</v>
      </c>
      <c r="U5783">
        <f>Table1[[#This Row],[Price]]*0.52</f>
        <v>239.3092</v>
      </c>
      <c r="V5783">
        <f>(Table1[[#This Row],[Price]]-Table1[[#This Row],[Scrap value]])/2</f>
        <v>110.45039999999999</v>
      </c>
    </row>
    <row r="5784" spans="1:22" x14ac:dyDescent="0.25">
      <c r="A5784" t="s">
        <v>26231</v>
      </c>
      <c r="B5784" t="s">
        <v>15</v>
      </c>
      <c r="C5784" t="s">
        <v>47</v>
      </c>
      <c r="D5784" t="s">
        <v>26232</v>
      </c>
      <c r="E5784">
        <v>116.63</v>
      </c>
      <c r="F5784">
        <v>79</v>
      </c>
      <c r="G5784" t="s">
        <v>43729</v>
      </c>
      <c r="H5784" t="s">
        <v>23541</v>
      </c>
      <c r="I5784" s="1">
        <v>45000</v>
      </c>
      <c r="J5784" s="1">
        <v>45658</v>
      </c>
      <c r="K5784" t="s">
        <v>26233</v>
      </c>
      <c r="L5784" t="s">
        <v>26234</v>
      </c>
      <c r="M5784" t="s">
        <v>20</v>
      </c>
      <c r="N5784">
        <v>5</v>
      </c>
      <c r="O5784">
        <f>Table1[[#This Row],[Price]]-0.1*Table1[[#This Row],[Price]]</f>
        <v>104.967</v>
      </c>
      <c r="P5784" s="9">
        <f>(Table1[[#This Row],[Expiration Date]]-Table1[[#This Row],[Manufacturing Date]])/365</f>
        <v>1.8027397260273972</v>
      </c>
      <c r="Q5784" t="str">
        <f>IF(Table1[[#This Row],[Expiration Date]]-J5792&gt;12/31/2024,"not expired","expired")</f>
        <v>not expired</v>
      </c>
      <c r="R5784">
        <f>Table1[[#This Row],[Discounted Price]]*0.95</f>
        <v>99.718649999999997</v>
      </c>
      <c r="S5784">
        <f>Table1[[#This Row],[Discounted Price]]*0.9</f>
        <v>94.470299999999995</v>
      </c>
      <c r="T5784">
        <f>Table1[[#This Row],[Discounted Price]]*0.8</f>
        <v>83.973600000000005</v>
      </c>
      <c r="U5784">
        <f>Table1[[#This Row],[Price]]*0.52</f>
        <v>60.647599999999997</v>
      </c>
      <c r="V5784">
        <f>(Table1[[#This Row],[Price]]-Table1[[#This Row],[Scrap value]])/2</f>
        <v>27.991199999999999</v>
      </c>
    </row>
    <row r="5785" spans="1:22" x14ac:dyDescent="0.25">
      <c r="A5785" t="s">
        <v>26235</v>
      </c>
      <c r="B5785" t="s">
        <v>35</v>
      </c>
      <c r="C5785" t="s">
        <v>47</v>
      </c>
      <c r="D5785" t="s">
        <v>26236</v>
      </c>
      <c r="E5785">
        <v>299.38</v>
      </c>
      <c r="F5785">
        <v>73</v>
      </c>
      <c r="G5785" t="s">
        <v>43728</v>
      </c>
      <c r="H5785" t="s">
        <v>26237</v>
      </c>
      <c r="I5785" s="1">
        <v>45137</v>
      </c>
      <c r="J5785" s="1">
        <v>45658</v>
      </c>
      <c r="K5785" t="s">
        <v>26238</v>
      </c>
      <c r="L5785" t="s">
        <v>26239</v>
      </c>
      <c r="M5785" t="s">
        <v>27</v>
      </c>
      <c r="N5785">
        <v>2</v>
      </c>
      <c r="O5785">
        <f>Table1[[#This Row],[Price]]-0.1*Table1[[#This Row],[Price]]</f>
        <v>269.44200000000001</v>
      </c>
      <c r="P5785" s="9">
        <f>(Table1[[#This Row],[Expiration Date]]-Table1[[#This Row],[Manufacturing Date]])/365</f>
        <v>1.4273972602739726</v>
      </c>
      <c r="Q5785" t="str">
        <f>IF(Table1[[#This Row],[Expiration Date]]-J5793&gt;12/31/2024,"not expired","expired")</f>
        <v>expired</v>
      </c>
      <c r="R5785">
        <f>Table1[[#This Row],[Discounted Price]]*0.95</f>
        <v>255.9699</v>
      </c>
      <c r="S5785">
        <f>Table1[[#This Row],[Discounted Price]]*0.9</f>
        <v>242.49780000000001</v>
      </c>
      <c r="T5785">
        <f>Table1[[#This Row],[Discounted Price]]*0.8</f>
        <v>215.55360000000002</v>
      </c>
      <c r="U5785">
        <f>Table1[[#This Row],[Price]]*0.52</f>
        <v>155.67760000000001</v>
      </c>
      <c r="V5785">
        <f>(Table1[[#This Row],[Price]]-Table1[[#This Row],[Scrap value]])/2</f>
        <v>71.851199999999992</v>
      </c>
    </row>
    <row r="5786" spans="1:22" x14ac:dyDescent="0.25">
      <c r="A5786" t="s">
        <v>26240</v>
      </c>
      <c r="B5786" t="s">
        <v>35</v>
      </c>
      <c r="C5786" t="s">
        <v>47</v>
      </c>
      <c r="D5786" t="s">
        <v>26241</v>
      </c>
      <c r="E5786">
        <v>355.89</v>
      </c>
      <c r="F5786">
        <v>50</v>
      </c>
      <c r="G5786" t="s">
        <v>43729</v>
      </c>
      <c r="H5786" t="s">
        <v>26242</v>
      </c>
      <c r="I5786" s="1">
        <v>45137</v>
      </c>
      <c r="J5786" s="1">
        <v>45658</v>
      </c>
      <c r="K5786" t="s">
        <v>26243</v>
      </c>
      <c r="L5786" t="s">
        <v>26244</v>
      </c>
      <c r="M5786" t="s">
        <v>45</v>
      </c>
      <c r="N5786">
        <v>2</v>
      </c>
      <c r="O5786">
        <f>Table1[[#This Row],[Price]]-0.1*Table1[[#This Row],[Price]]</f>
        <v>320.30099999999999</v>
      </c>
      <c r="P5786" s="9">
        <f>(Table1[[#This Row],[Expiration Date]]-Table1[[#This Row],[Manufacturing Date]])/365</f>
        <v>1.4273972602739726</v>
      </c>
      <c r="Q5786" t="str">
        <f>IF(Table1[[#This Row],[Expiration Date]]-J5794&gt;12/31/2024,"not expired","expired")</f>
        <v>not expired</v>
      </c>
      <c r="R5786">
        <f>Table1[[#This Row],[Discounted Price]]*0.95</f>
        <v>304.28594999999996</v>
      </c>
      <c r="S5786">
        <f>Table1[[#This Row],[Discounted Price]]*0.9</f>
        <v>288.27089999999998</v>
      </c>
      <c r="T5786">
        <f>Table1[[#This Row],[Discounted Price]]*0.8</f>
        <v>256.24079999999998</v>
      </c>
      <c r="U5786">
        <f>Table1[[#This Row],[Price]]*0.52</f>
        <v>185.06280000000001</v>
      </c>
      <c r="V5786">
        <f>(Table1[[#This Row],[Price]]-Table1[[#This Row],[Scrap value]])/2</f>
        <v>85.413599999999988</v>
      </c>
    </row>
    <row r="5787" spans="1:22" x14ac:dyDescent="0.25">
      <c r="A5787" t="s">
        <v>26245</v>
      </c>
      <c r="B5787" t="s">
        <v>29</v>
      </c>
      <c r="C5787" t="s">
        <v>47</v>
      </c>
      <c r="D5787" t="s">
        <v>26246</v>
      </c>
      <c r="E5787">
        <v>119.62</v>
      </c>
      <c r="F5787">
        <v>29</v>
      </c>
      <c r="G5787" t="s">
        <v>43730</v>
      </c>
      <c r="H5787" t="s">
        <v>3819</v>
      </c>
      <c r="I5787" s="1">
        <v>45000</v>
      </c>
      <c r="J5787" s="1">
        <v>45658</v>
      </c>
      <c r="K5787" t="s">
        <v>26247</v>
      </c>
      <c r="L5787" t="s">
        <v>26248</v>
      </c>
      <c r="M5787" t="s">
        <v>45</v>
      </c>
      <c r="N5787">
        <v>2</v>
      </c>
      <c r="O5787">
        <f>Table1[[#This Row],[Price]]-0.1*Table1[[#This Row],[Price]]</f>
        <v>107.658</v>
      </c>
      <c r="P5787" s="9">
        <f>(Table1[[#This Row],[Expiration Date]]-Table1[[#This Row],[Manufacturing Date]])/365</f>
        <v>1.8027397260273972</v>
      </c>
      <c r="Q5787" t="str">
        <f>IF(Table1[[#This Row],[Expiration Date]]-J5795&gt;12/31/2024,"not expired","expired")</f>
        <v>expired</v>
      </c>
      <c r="R5787">
        <f>Table1[[#This Row],[Discounted Price]]*0.95</f>
        <v>102.27509999999999</v>
      </c>
      <c r="S5787">
        <f>Table1[[#This Row],[Discounted Price]]*0.9</f>
        <v>96.892200000000003</v>
      </c>
      <c r="T5787">
        <f>Table1[[#This Row],[Discounted Price]]*0.8</f>
        <v>86.126400000000004</v>
      </c>
      <c r="U5787">
        <f>Table1[[#This Row],[Price]]*0.52</f>
        <v>62.202400000000004</v>
      </c>
      <c r="V5787">
        <f>(Table1[[#This Row],[Price]]-Table1[[#This Row],[Scrap value]])/2</f>
        <v>28.7088</v>
      </c>
    </row>
    <row r="5788" spans="1:22" x14ac:dyDescent="0.25">
      <c r="A5788" t="s">
        <v>26249</v>
      </c>
      <c r="B5788" t="s">
        <v>15</v>
      </c>
      <c r="C5788" t="s">
        <v>47</v>
      </c>
      <c r="D5788" t="s">
        <v>26250</v>
      </c>
      <c r="E5788">
        <v>391.34</v>
      </c>
      <c r="F5788">
        <v>97</v>
      </c>
      <c r="G5788" t="s">
        <v>43730</v>
      </c>
      <c r="H5788" t="s">
        <v>15298</v>
      </c>
      <c r="I5788" s="1">
        <v>45137</v>
      </c>
      <c r="J5788" s="1">
        <v>45292</v>
      </c>
      <c r="K5788" t="s">
        <v>26251</v>
      </c>
      <c r="L5788" t="s">
        <v>26252</v>
      </c>
      <c r="M5788" t="s">
        <v>20</v>
      </c>
      <c r="N5788">
        <v>2</v>
      </c>
      <c r="O5788">
        <f>Table1[[#This Row],[Price]]-0.1*Table1[[#This Row],[Price]]</f>
        <v>352.20599999999996</v>
      </c>
      <c r="P5788" s="9">
        <f>(Table1[[#This Row],[Expiration Date]]-Table1[[#This Row],[Manufacturing Date]])/365</f>
        <v>0.42465753424657532</v>
      </c>
      <c r="Q5788" t="str">
        <f>IF(Table1[[#This Row],[Expiration Date]]-J5796&gt;12/31/2024,"not expired","expired")</f>
        <v>expired</v>
      </c>
      <c r="R5788">
        <f>Table1[[#This Row],[Discounted Price]]*0.95</f>
        <v>334.59569999999997</v>
      </c>
      <c r="S5788">
        <f>Table1[[#This Row],[Discounted Price]]*0.9</f>
        <v>316.98539999999997</v>
      </c>
      <c r="T5788">
        <f>Table1[[#This Row],[Discounted Price]]*0.8</f>
        <v>281.76479999999998</v>
      </c>
      <c r="U5788">
        <f>Table1[[#This Row],[Price]]*0.52</f>
        <v>203.49680000000001</v>
      </c>
      <c r="V5788">
        <f>(Table1[[#This Row],[Price]]-Table1[[#This Row],[Scrap value]])/2</f>
        <v>93.921599999999984</v>
      </c>
    </row>
    <row r="5789" spans="1:22" x14ac:dyDescent="0.25">
      <c r="A5789" t="s">
        <v>26253</v>
      </c>
      <c r="B5789" t="s">
        <v>22</v>
      </c>
      <c r="C5789" t="s">
        <v>47</v>
      </c>
      <c r="D5789" t="s">
        <v>26254</v>
      </c>
      <c r="E5789">
        <v>406.27</v>
      </c>
      <c r="F5789">
        <v>74</v>
      </c>
      <c r="G5789" t="s">
        <v>43730</v>
      </c>
      <c r="H5789" t="s">
        <v>4560</v>
      </c>
      <c r="I5789" s="1">
        <v>45137</v>
      </c>
      <c r="J5789" s="1">
        <v>46023</v>
      </c>
      <c r="K5789" t="s">
        <v>26255</v>
      </c>
      <c r="L5789" t="s">
        <v>26256</v>
      </c>
      <c r="M5789" t="s">
        <v>45</v>
      </c>
      <c r="N5789">
        <v>5</v>
      </c>
      <c r="O5789">
        <f>Table1[[#This Row],[Price]]-0.1*Table1[[#This Row],[Price]]</f>
        <v>365.64299999999997</v>
      </c>
      <c r="P5789" s="9">
        <f>(Table1[[#This Row],[Expiration Date]]-Table1[[#This Row],[Manufacturing Date]])/365</f>
        <v>2.4273972602739726</v>
      </c>
      <c r="Q5789" t="str">
        <f>IF(Table1[[#This Row],[Expiration Date]]-J5797&gt;12/31/2024,"not expired","expired")</f>
        <v>not expired</v>
      </c>
      <c r="R5789">
        <f>Table1[[#This Row],[Discounted Price]]*0.95</f>
        <v>347.36084999999997</v>
      </c>
      <c r="S5789">
        <f>Table1[[#This Row],[Discounted Price]]*0.9</f>
        <v>329.07869999999997</v>
      </c>
      <c r="T5789">
        <f>Table1[[#This Row],[Discounted Price]]*0.8</f>
        <v>292.51439999999997</v>
      </c>
      <c r="U5789">
        <f>Table1[[#This Row],[Price]]*0.52</f>
        <v>211.2604</v>
      </c>
      <c r="V5789">
        <f>(Table1[[#This Row],[Price]]-Table1[[#This Row],[Scrap value]])/2</f>
        <v>97.504799999999989</v>
      </c>
    </row>
    <row r="5790" spans="1:22" x14ac:dyDescent="0.25">
      <c r="A5790" t="s">
        <v>26257</v>
      </c>
      <c r="B5790" t="s">
        <v>15</v>
      </c>
      <c r="C5790" t="s">
        <v>47</v>
      </c>
      <c r="D5790" t="s">
        <v>26258</v>
      </c>
      <c r="E5790">
        <v>314.10000000000002</v>
      </c>
      <c r="F5790">
        <v>100</v>
      </c>
      <c r="G5790" t="s">
        <v>43730</v>
      </c>
      <c r="H5790" t="s">
        <v>26259</v>
      </c>
      <c r="I5790" s="1">
        <v>45000</v>
      </c>
      <c r="J5790" s="1">
        <v>45658</v>
      </c>
      <c r="K5790" t="s">
        <v>26260</v>
      </c>
      <c r="L5790" t="s">
        <v>26261</v>
      </c>
      <c r="M5790" t="s">
        <v>27</v>
      </c>
      <c r="N5790">
        <v>1</v>
      </c>
      <c r="O5790">
        <f>Table1[[#This Row],[Price]]-0.1*Table1[[#This Row],[Price]]</f>
        <v>282.69</v>
      </c>
      <c r="P5790" s="9">
        <f>(Table1[[#This Row],[Expiration Date]]-Table1[[#This Row],[Manufacturing Date]])/365</f>
        <v>1.8027397260273972</v>
      </c>
      <c r="Q5790" t="str">
        <f>IF(Table1[[#This Row],[Expiration Date]]-J5798&gt;12/31/2024,"not expired","expired")</f>
        <v>expired</v>
      </c>
      <c r="R5790">
        <f>Table1[[#This Row],[Discounted Price]]*0.95</f>
        <v>268.55549999999999</v>
      </c>
      <c r="S5790">
        <f>Table1[[#This Row],[Discounted Price]]*0.9</f>
        <v>254.42099999999999</v>
      </c>
      <c r="T5790">
        <f>Table1[[#This Row],[Discounted Price]]*0.8</f>
        <v>226.15200000000002</v>
      </c>
      <c r="U5790">
        <f>Table1[[#This Row],[Price]]*0.52</f>
        <v>163.33200000000002</v>
      </c>
      <c r="V5790">
        <f>(Table1[[#This Row],[Price]]-Table1[[#This Row],[Scrap value]])/2</f>
        <v>75.384</v>
      </c>
    </row>
    <row r="5791" spans="1:22" x14ac:dyDescent="0.25">
      <c r="A5791" t="s">
        <v>26262</v>
      </c>
      <c r="B5791" t="s">
        <v>29</v>
      </c>
      <c r="C5791" t="s">
        <v>47</v>
      </c>
      <c r="D5791" t="s">
        <v>26263</v>
      </c>
      <c r="E5791">
        <v>13.16</v>
      </c>
      <c r="F5791">
        <v>33</v>
      </c>
      <c r="G5791" t="s">
        <v>43728</v>
      </c>
      <c r="H5791" t="s">
        <v>24562</v>
      </c>
      <c r="I5791" s="1">
        <v>44927</v>
      </c>
      <c r="J5791" s="1">
        <v>46023</v>
      </c>
      <c r="K5791" t="s">
        <v>26264</v>
      </c>
      <c r="L5791" t="s">
        <v>26265</v>
      </c>
      <c r="M5791" t="s">
        <v>27</v>
      </c>
      <c r="N5791">
        <v>5</v>
      </c>
      <c r="O5791">
        <f>Table1[[#This Row],[Price]]-0.1*Table1[[#This Row],[Price]]</f>
        <v>11.843999999999999</v>
      </c>
      <c r="P5791" s="9">
        <f>(Table1[[#This Row],[Expiration Date]]-Table1[[#This Row],[Manufacturing Date]])/365</f>
        <v>3.0027397260273974</v>
      </c>
      <c r="Q5791" t="str">
        <f>IF(Table1[[#This Row],[Expiration Date]]-J5799&gt;12/31/2024,"not expired","expired")</f>
        <v>not expired</v>
      </c>
      <c r="R5791">
        <f>Table1[[#This Row],[Discounted Price]]*0.95</f>
        <v>11.251799999999999</v>
      </c>
      <c r="S5791">
        <f>Table1[[#This Row],[Discounted Price]]*0.9</f>
        <v>10.659599999999999</v>
      </c>
      <c r="T5791">
        <f>Table1[[#This Row],[Discounted Price]]*0.8</f>
        <v>9.4751999999999992</v>
      </c>
      <c r="U5791">
        <f>Table1[[#This Row],[Price]]*0.52</f>
        <v>6.8432000000000004</v>
      </c>
      <c r="V5791">
        <f>(Table1[[#This Row],[Price]]-Table1[[#This Row],[Scrap value]])/2</f>
        <v>3.1583999999999999</v>
      </c>
    </row>
    <row r="5792" spans="1:22" x14ac:dyDescent="0.25">
      <c r="A5792" t="s">
        <v>26266</v>
      </c>
      <c r="B5792" t="s">
        <v>15</v>
      </c>
      <c r="C5792" t="s">
        <v>47</v>
      </c>
      <c r="D5792" t="s">
        <v>26267</v>
      </c>
      <c r="E5792">
        <v>121.83</v>
      </c>
      <c r="F5792">
        <v>22</v>
      </c>
      <c r="G5792" t="s">
        <v>43729</v>
      </c>
      <c r="H5792" t="s">
        <v>4505</v>
      </c>
      <c r="I5792" s="1">
        <v>44927</v>
      </c>
      <c r="J5792" s="1">
        <v>45292</v>
      </c>
      <c r="K5792" t="s">
        <v>26268</v>
      </c>
      <c r="L5792" t="s">
        <v>26269</v>
      </c>
      <c r="M5792" t="s">
        <v>45</v>
      </c>
      <c r="N5792">
        <v>5</v>
      </c>
      <c r="O5792">
        <f>Table1[[#This Row],[Price]]-0.1*Table1[[#This Row],[Price]]</f>
        <v>109.64699999999999</v>
      </c>
      <c r="P5792" s="9">
        <f>(Table1[[#This Row],[Expiration Date]]-Table1[[#This Row],[Manufacturing Date]])/365</f>
        <v>1</v>
      </c>
      <c r="Q5792" t="str">
        <f>IF(Table1[[#This Row],[Expiration Date]]-J5800&gt;12/31/2024,"not expired","expired")</f>
        <v>expired</v>
      </c>
      <c r="R5792">
        <f>Table1[[#This Row],[Discounted Price]]*0.95</f>
        <v>104.16464999999998</v>
      </c>
      <c r="S5792">
        <f>Table1[[#This Row],[Discounted Price]]*0.9</f>
        <v>98.682299999999998</v>
      </c>
      <c r="T5792">
        <f>Table1[[#This Row],[Discounted Price]]*0.8</f>
        <v>87.717600000000004</v>
      </c>
      <c r="U5792">
        <f>Table1[[#This Row],[Price]]*0.52</f>
        <v>63.351600000000005</v>
      </c>
      <c r="V5792">
        <f>(Table1[[#This Row],[Price]]-Table1[[#This Row],[Scrap value]])/2</f>
        <v>29.239199999999997</v>
      </c>
    </row>
    <row r="5793" spans="1:22" x14ac:dyDescent="0.25">
      <c r="A5793" t="s">
        <v>26270</v>
      </c>
      <c r="B5793" t="s">
        <v>35</v>
      </c>
      <c r="C5793" t="s">
        <v>47</v>
      </c>
      <c r="D5793" t="s">
        <v>26271</v>
      </c>
      <c r="E5793">
        <v>260.58999999999997</v>
      </c>
      <c r="F5793">
        <v>76</v>
      </c>
      <c r="G5793" t="s">
        <v>43730</v>
      </c>
      <c r="H5793" t="s">
        <v>18531</v>
      </c>
      <c r="I5793" s="1">
        <v>45000</v>
      </c>
      <c r="J5793" s="1">
        <v>46023</v>
      </c>
      <c r="K5793" t="s">
        <v>26272</v>
      </c>
      <c r="L5793" t="s">
        <v>26273</v>
      </c>
      <c r="M5793" t="s">
        <v>20</v>
      </c>
      <c r="N5793">
        <v>3</v>
      </c>
      <c r="O5793">
        <f>Table1[[#This Row],[Price]]-0.1*Table1[[#This Row],[Price]]</f>
        <v>234.53099999999998</v>
      </c>
      <c r="P5793" s="9">
        <f>(Table1[[#This Row],[Expiration Date]]-Table1[[#This Row],[Manufacturing Date]])/365</f>
        <v>2.8027397260273972</v>
      </c>
      <c r="Q5793" t="str">
        <f>IF(Table1[[#This Row],[Expiration Date]]-J5801&gt;12/31/2024,"not expired","expired")</f>
        <v>not expired</v>
      </c>
      <c r="R5793">
        <f>Table1[[#This Row],[Discounted Price]]*0.95</f>
        <v>222.80444999999997</v>
      </c>
      <c r="S5793">
        <f>Table1[[#This Row],[Discounted Price]]*0.9</f>
        <v>211.07789999999997</v>
      </c>
      <c r="T5793">
        <f>Table1[[#This Row],[Discounted Price]]*0.8</f>
        <v>187.62479999999999</v>
      </c>
      <c r="U5793">
        <f>Table1[[#This Row],[Price]]*0.52</f>
        <v>135.5068</v>
      </c>
      <c r="V5793">
        <f>(Table1[[#This Row],[Price]]-Table1[[#This Row],[Scrap value]])/2</f>
        <v>62.541599999999988</v>
      </c>
    </row>
    <row r="5794" spans="1:22" x14ac:dyDescent="0.25">
      <c r="A5794" t="s">
        <v>26274</v>
      </c>
      <c r="B5794" t="s">
        <v>15</v>
      </c>
      <c r="C5794" t="s">
        <v>47</v>
      </c>
      <c r="D5794" t="s">
        <v>26275</v>
      </c>
      <c r="E5794">
        <v>74.44</v>
      </c>
      <c r="F5794">
        <v>23</v>
      </c>
      <c r="G5794" t="s">
        <v>43728</v>
      </c>
      <c r="H5794" t="s">
        <v>6741</v>
      </c>
      <c r="I5794" s="1">
        <v>45137</v>
      </c>
      <c r="J5794" s="1">
        <v>45292</v>
      </c>
      <c r="K5794" t="s">
        <v>26276</v>
      </c>
      <c r="L5794" t="s">
        <v>26277</v>
      </c>
      <c r="M5794" t="s">
        <v>20</v>
      </c>
      <c r="N5794">
        <v>5</v>
      </c>
      <c r="O5794">
        <f>Table1[[#This Row],[Price]]-0.1*Table1[[#This Row],[Price]]</f>
        <v>66.995999999999995</v>
      </c>
      <c r="P5794" s="9">
        <f>(Table1[[#This Row],[Expiration Date]]-Table1[[#This Row],[Manufacturing Date]])/365</f>
        <v>0.42465753424657532</v>
      </c>
      <c r="Q5794" t="str">
        <f>IF(Table1[[#This Row],[Expiration Date]]-J5802&gt;12/31/2024,"not expired","expired")</f>
        <v>expired</v>
      </c>
      <c r="R5794">
        <f>Table1[[#This Row],[Discounted Price]]*0.95</f>
        <v>63.646199999999993</v>
      </c>
      <c r="S5794">
        <f>Table1[[#This Row],[Discounted Price]]*0.9</f>
        <v>60.296399999999998</v>
      </c>
      <c r="T5794">
        <f>Table1[[#This Row],[Discounted Price]]*0.8</f>
        <v>53.596800000000002</v>
      </c>
      <c r="U5794">
        <f>Table1[[#This Row],[Price]]*0.52</f>
        <v>38.708800000000004</v>
      </c>
      <c r="V5794">
        <f>(Table1[[#This Row],[Price]]-Table1[[#This Row],[Scrap value]])/2</f>
        <v>17.865599999999997</v>
      </c>
    </row>
    <row r="5795" spans="1:22" x14ac:dyDescent="0.25">
      <c r="A5795" t="s">
        <v>26278</v>
      </c>
      <c r="B5795" t="s">
        <v>15</v>
      </c>
      <c r="C5795" t="s">
        <v>47</v>
      </c>
      <c r="D5795" t="s">
        <v>26279</v>
      </c>
      <c r="E5795">
        <v>335.54</v>
      </c>
      <c r="F5795">
        <v>23</v>
      </c>
      <c r="G5795" t="s">
        <v>43730</v>
      </c>
      <c r="H5795" t="s">
        <v>12593</v>
      </c>
      <c r="I5795" s="1">
        <v>45000</v>
      </c>
      <c r="J5795" s="1">
        <v>46023</v>
      </c>
      <c r="K5795" t="s">
        <v>26280</v>
      </c>
      <c r="L5795" t="s">
        <v>26281</v>
      </c>
      <c r="M5795" t="s">
        <v>45</v>
      </c>
      <c r="N5795">
        <v>3</v>
      </c>
      <c r="O5795">
        <f>Table1[[#This Row],[Price]]-0.1*Table1[[#This Row],[Price]]</f>
        <v>301.98599999999999</v>
      </c>
      <c r="P5795" s="9">
        <f>(Table1[[#This Row],[Expiration Date]]-Table1[[#This Row],[Manufacturing Date]])/365</f>
        <v>2.8027397260273972</v>
      </c>
      <c r="Q5795" t="str">
        <f>IF(Table1[[#This Row],[Expiration Date]]-J5803&gt;12/31/2024,"not expired","expired")</f>
        <v>not expired</v>
      </c>
      <c r="R5795">
        <f>Table1[[#This Row],[Discounted Price]]*0.95</f>
        <v>286.88669999999996</v>
      </c>
      <c r="S5795">
        <f>Table1[[#This Row],[Discounted Price]]*0.9</f>
        <v>271.78739999999999</v>
      </c>
      <c r="T5795">
        <f>Table1[[#This Row],[Discounted Price]]*0.8</f>
        <v>241.58879999999999</v>
      </c>
      <c r="U5795">
        <f>Table1[[#This Row],[Price]]*0.52</f>
        <v>174.48080000000002</v>
      </c>
      <c r="V5795">
        <f>(Table1[[#This Row],[Price]]-Table1[[#This Row],[Scrap value]])/2</f>
        <v>80.529600000000002</v>
      </c>
    </row>
    <row r="5796" spans="1:22" x14ac:dyDescent="0.25">
      <c r="A5796" t="s">
        <v>26282</v>
      </c>
      <c r="B5796" t="s">
        <v>35</v>
      </c>
      <c r="C5796" t="s">
        <v>47</v>
      </c>
      <c r="D5796" t="s">
        <v>26283</v>
      </c>
      <c r="E5796">
        <v>258.70999999999998</v>
      </c>
      <c r="F5796">
        <v>45</v>
      </c>
      <c r="G5796" t="s">
        <v>43729</v>
      </c>
      <c r="H5796" t="s">
        <v>14007</v>
      </c>
      <c r="I5796" s="1">
        <v>45137</v>
      </c>
      <c r="J5796" s="1">
        <v>45292</v>
      </c>
      <c r="K5796" t="s">
        <v>26284</v>
      </c>
      <c r="L5796" t="s">
        <v>26285</v>
      </c>
      <c r="M5796" t="s">
        <v>27</v>
      </c>
      <c r="N5796">
        <v>4</v>
      </c>
      <c r="O5796">
        <f>Table1[[#This Row],[Price]]-0.1*Table1[[#This Row],[Price]]</f>
        <v>232.83899999999997</v>
      </c>
      <c r="P5796" s="9">
        <f>(Table1[[#This Row],[Expiration Date]]-Table1[[#This Row],[Manufacturing Date]])/365</f>
        <v>0.42465753424657532</v>
      </c>
      <c r="Q5796" t="str">
        <f>IF(Table1[[#This Row],[Expiration Date]]-J5804&gt;12/31/2024,"not expired","expired")</f>
        <v>expired</v>
      </c>
      <c r="R5796">
        <f>Table1[[#This Row],[Discounted Price]]*0.95</f>
        <v>221.19704999999996</v>
      </c>
      <c r="S5796">
        <f>Table1[[#This Row],[Discounted Price]]*0.9</f>
        <v>209.55509999999998</v>
      </c>
      <c r="T5796">
        <f>Table1[[#This Row],[Discounted Price]]*0.8</f>
        <v>186.27119999999999</v>
      </c>
      <c r="U5796">
        <f>Table1[[#This Row],[Price]]*0.52</f>
        <v>134.5292</v>
      </c>
      <c r="V5796">
        <f>(Table1[[#This Row],[Price]]-Table1[[#This Row],[Scrap value]])/2</f>
        <v>62.090399999999988</v>
      </c>
    </row>
    <row r="5797" spans="1:22" x14ac:dyDescent="0.25">
      <c r="A5797" t="s">
        <v>26286</v>
      </c>
      <c r="B5797" t="s">
        <v>29</v>
      </c>
      <c r="C5797" t="s">
        <v>47</v>
      </c>
      <c r="D5797" t="s">
        <v>26287</v>
      </c>
      <c r="E5797">
        <v>372.99</v>
      </c>
      <c r="F5797">
        <v>10</v>
      </c>
      <c r="G5797" t="s">
        <v>43730</v>
      </c>
      <c r="H5797" t="s">
        <v>12765</v>
      </c>
      <c r="I5797" s="1">
        <v>45000</v>
      </c>
      <c r="J5797" s="1">
        <v>45658</v>
      </c>
      <c r="K5797" t="s">
        <v>26288</v>
      </c>
      <c r="L5797" t="s">
        <v>26289</v>
      </c>
      <c r="M5797" t="s">
        <v>45</v>
      </c>
      <c r="N5797">
        <v>2</v>
      </c>
      <c r="O5797">
        <f>Table1[[#This Row],[Price]]-0.1*Table1[[#This Row],[Price]]</f>
        <v>335.69100000000003</v>
      </c>
      <c r="P5797" s="9">
        <f>(Table1[[#This Row],[Expiration Date]]-Table1[[#This Row],[Manufacturing Date]])/365</f>
        <v>1.8027397260273972</v>
      </c>
      <c r="Q5797" t="str">
        <f>IF(Table1[[#This Row],[Expiration Date]]-J5805&gt;12/31/2024,"not expired","expired")</f>
        <v>expired</v>
      </c>
      <c r="R5797">
        <f>Table1[[#This Row],[Discounted Price]]*0.95</f>
        <v>318.90645000000001</v>
      </c>
      <c r="S5797">
        <f>Table1[[#This Row],[Discounted Price]]*0.9</f>
        <v>302.12190000000004</v>
      </c>
      <c r="T5797">
        <f>Table1[[#This Row],[Discounted Price]]*0.8</f>
        <v>268.55280000000005</v>
      </c>
      <c r="U5797">
        <f>Table1[[#This Row],[Price]]*0.52</f>
        <v>193.95480000000001</v>
      </c>
      <c r="V5797">
        <f>(Table1[[#This Row],[Price]]-Table1[[#This Row],[Scrap value]])/2</f>
        <v>89.517600000000002</v>
      </c>
    </row>
    <row r="5798" spans="1:22" x14ac:dyDescent="0.25">
      <c r="A5798" t="s">
        <v>26290</v>
      </c>
      <c r="B5798" t="s">
        <v>29</v>
      </c>
      <c r="C5798" t="s">
        <v>47</v>
      </c>
      <c r="D5798" t="s">
        <v>26291</v>
      </c>
      <c r="E5798">
        <v>429.46</v>
      </c>
      <c r="F5798">
        <v>40</v>
      </c>
      <c r="G5798" t="s">
        <v>43728</v>
      </c>
      <c r="H5798" t="s">
        <v>15575</v>
      </c>
      <c r="I5798" s="1">
        <v>45137</v>
      </c>
      <c r="J5798" s="1">
        <v>45658</v>
      </c>
      <c r="K5798" t="s">
        <v>26292</v>
      </c>
      <c r="L5798" t="s">
        <v>26293</v>
      </c>
      <c r="M5798" t="s">
        <v>27</v>
      </c>
      <c r="N5798">
        <v>5</v>
      </c>
      <c r="O5798">
        <f>Table1[[#This Row],[Price]]-0.1*Table1[[#This Row],[Price]]</f>
        <v>386.51400000000001</v>
      </c>
      <c r="P5798" s="9">
        <f>(Table1[[#This Row],[Expiration Date]]-Table1[[#This Row],[Manufacturing Date]])/365</f>
        <v>1.4273972602739726</v>
      </c>
      <c r="Q5798" t="str">
        <f>IF(Table1[[#This Row],[Expiration Date]]-J5806&gt;12/31/2024,"not expired","expired")</f>
        <v>expired</v>
      </c>
      <c r="R5798">
        <f>Table1[[#This Row],[Discounted Price]]*0.95</f>
        <v>367.18829999999997</v>
      </c>
      <c r="S5798">
        <f>Table1[[#This Row],[Discounted Price]]*0.9</f>
        <v>347.86260000000004</v>
      </c>
      <c r="T5798">
        <f>Table1[[#This Row],[Discounted Price]]*0.8</f>
        <v>309.21120000000002</v>
      </c>
      <c r="U5798">
        <f>Table1[[#This Row],[Price]]*0.52</f>
        <v>223.3192</v>
      </c>
      <c r="V5798">
        <f>(Table1[[#This Row],[Price]]-Table1[[#This Row],[Scrap value]])/2</f>
        <v>103.07039999999999</v>
      </c>
    </row>
    <row r="5799" spans="1:22" x14ac:dyDescent="0.25">
      <c r="A5799" t="s">
        <v>26294</v>
      </c>
      <c r="B5799" t="s">
        <v>22</v>
      </c>
      <c r="C5799" t="s">
        <v>47</v>
      </c>
      <c r="D5799" t="s">
        <v>26295</v>
      </c>
      <c r="E5799">
        <v>469.23</v>
      </c>
      <c r="F5799">
        <v>25</v>
      </c>
      <c r="G5799" t="s">
        <v>43728</v>
      </c>
      <c r="H5799" t="s">
        <v>17749</v>
      </c>
      <c r="I5799" s="1">
        <v>44927</v>
      </c>
      <c r="J5799" s="1">
        <v>45658</v>
      </c>
      <c r="K5799" t="s">
        <v>26296</v>
      </c>
      <c r="L5799" t="s">
        <v>26297</v>
      </c>
      <c r="M5799" t="s">
        <v>45</v>
      </c>
      <c r="N5799">
        <v>1</v>
      </c>
      <c r="O5799">
        <f>Table1[[#This Row],[Price]]-0.1*Table1[[#This Row],[Price]]</f>
        <v>422.30700000000002</v>
      </c>
      <c r="P5799" s="9">
        <f>(Table1[[#This Row],[Expiration Date]]-Table1[[#This Row],[Manufacturing Date]])/365</f>
        <v>2.0027397260273974</v>
      </c>
      <c r="Q5799" t="str">
        <f>IF(Table1[[#This Row],[Expiration Date]]-J5807&gt;12/31/2024,"not expired","expired")</f>
        <v>expired</v>
      </c>
      <c r="R5799">
        <f>Table1[[#This Row],[Discounted Price]]*0.95</f>
        <v>401.19164999999998</v>
      </c>
      <c r="S5799">
        <f>Table1[[#This Row],[Discounted Price]]*0.9</f>
        <v>380.0763</v>
      </c>
      <c r="T5799">
        <f>Table1[[#This Row],[Discounted Price]]*0.8</f>
        <v>337.84560000000005</v>
      </c>
      <c r="U5799">
        <f>Table1[[#This Row],[Price]]*0.52</f>
        <v>243.99960000000002</v>
      </c>
      <c r="V5799">
        <f>(Table1[[#This Row],[Price]]-Table1[[#This Row],[Scrap value]])/2</f>
        <v>112.6152</v>
      </c>
    </row>
    <row r="5800" spans="1:22" x14ac:dyDescent="0.25">
      <c r="A5800" t="s">
        <v>26298</v>
      </c>
      <c r="B5800" t="s">
        <v>15</v>
      </c>
      <c r="C5800" t="s">
        <v>47</v>
      </c>
      <c r="D5800" t="s">
        <v>26299</v>
      </c>
      <c r="E5800">
        <v>376.07</v>
      </c>
      <c r="F5800">
        <v>70</v>
      </c>
      <c r="G5800" t="s">
        <v>43729</v>
      </c>
      <c r="H5800" t="s">
        <v>26300</v>
      </c>
      <c r="I5800" s="1">
        <v>45000</v>
      </c>
      <c r="J5800" s="1">
        <v>45292</v>
      </c>
      <c r="K5800" t="s">
        <v>26301</v>
      </c>
      <c r="L5800" t="s">
        <v>26302</v>
      </c>
      <c r="M5800" t="s">
        <v>27</v>
      </c>
      <c r="N5800">
        <v>1</v>
      </c>
      <c r="O5800">
        <f>Table1[[#This Row],[Price]]-0.1*Table1[[#This Row],[Price]]</f>
        <v>338.46299999999997</v>
      </c>
      <c r="P5800" s="9">
        <f>(Table1[[#This Row],[Expiration Date]]-Table1[[#This Row],[Manufacturing Date]])/365</f>
        <v>0.8</v>
      </c>
      <c r="Q5800" t="str">
        <f>IF(Table1[[#This Row],[Expiration Date]]-J5808&gt;12/31/2024,"not expired","expired")</f>
        <v>expired</v>
      </c>
      <c r="R5800">
        <f>Table1[[#This Row],[Discounted Price]]*0.95</f>
        <v>321.53984999999994</v>
      </c>
      <c r="S5800">
        <f>Table1[[#This Row],[Discounted Price]]*0.9</f>
        <v>304.61669999999998</v>
      </c>
      <c r="T5800">
        <f>Table1[[#This Row],[Discounted Price]]*0.8</f>
        <v>270.7704</v>
      </c>
      <c r="U5800">
        <f>Table1[[#This Row],[Price]]*0.52</f>
        <v>195.5564</v>
      </c>
      <c r="V5800">
        <f>(Table1[[#This Row],[Price]]-Table1[[#This Row],[Scrap value]])/2</f>
        <v>90.256799999999998</v>
      </c>
    </row>
    <row r="5801" spans="1:22" x14ac:dyDescent="0.25">
      <c r="A5801" t="s">
        <v>26303</v>
      </c>
      <c r="B5801" t="s">
        <v>22</v>
      </c>
      <c r="C5801" t="s">
        <v>47</v>
      </c>
      <c r="D5801" t="s">
        <v>26304</v>
      </c>
      <c r="E5801">
        <v>262.26</v>
      </c>
      <c r="F5801">
        <v>34</v>
      </c>
      <c r="G5801" t="s">
        <v>43729</v>
      </c>
      <c r="H5801" t="s">
        <v>24459</v>
      </c>
      <c r="I5801" s="1">
        <v>45137</v>
      </c>
      <c r="J5801" s="1">
        <v>45658</v>
      </c>
      <c r="K5801" t="s">
        <v>26305</v>
      </c>
      <c r="L5801" t="s">
        <v>26306</v>
      </c>
      <c r="M5801" t="s">
        <v>20</v>
      </c>
      <c r="N5801">
        <v>4</v>
      </c>
      <c r="O5801">
        <f>Table1[[#This Row],[Price]]-0.1*Table1[[#This Row],[Price]]</f>
        <v>236.03399999999999</v>
      </c>
      <c r="P5801" s="9">
        <f>(Table1[[#This Row],[Expiration Date]]-Table1[[#This Row],[Manufacturing Date]])/365</f>
        <v>1.4273972602739726</v>
      </c>
      <c r="Q5801" t="str">
        <f>IF(Table1[[#This Row],[Expiration Date]]-J5809&gt;12/31/2024,"not expired","expired")</f>
        <v>expired</v>
      </c>
      <c r="R5801">
        <f>Table1[[#This Row],[Discounted Price]]*0.95</f>
        <v>224.23229999999998</v>
      </c>
      <c r="S5801">
        <f>Table1[[#This Row],[Discounted Price]]*0.9</f>
        <v>212.4306</v>
      </c>
      <c r="T5801">
        <f>Table1[[#This Row],[Discounted Price]]*0.8</f>
        <v>188.8272</v>
      </c>
      <c r="U5801">
        <f>Table1[[#This Row],[Price]]*0.52</f>
        <v>136.37520000000001</v>
      </c>
      <c r="V5801">
        <f>(Table1[[#This Row],[Price]]-Table1[[#This Row],[Scrap value]])/2</f>
        <v>62.942399999999992</v>
      </c>
    </row>
    <row r="5802" spans="1:22" x14ac:dyDescent="0.25">
      <c r="A5802" t="s">
        <v>26307</v>
      </c>
      <c r="B5802" t="s">
        <v>29</v>
      </c>
      <c r="C5802" t="s">
        <v>47</v>
      </c>
      <c r="D5802" t="s">
        <v>26308</v>
      </c>
      <c r="E5802">
        <v>478.09</v>
      </c>
      <c r="F5802">
        <v>75</v>
      </c>
      <c r="G5802" t="s">
        <v>43729</v>
      </c>
      <c r="H5802" t="s">
        <v>10277</v>
      </c>
      <c r="I5802" s="1">
        <v>45000</v>
      </c>
      <c r="J5802" s="1">
        <v>46023</v>
      </c>
      <c r="K5802" t="s">
        <v>26309</v>
      </c>
      <c r="L5802" t="s">
        <v>26310</v>
      </c>
      <c r="M5802" t="s">
        <v>45</v>
      </c>
      <c r="N5802">
        <v>5</v>
      </c>
      <c r="O5802">
        <f>Table1[[#This Row],[Price]]-0.1*Table1[[#This Row],[Price]]</f>
        <v>430.28099999999995</v>
      </c>
      <c r="P5802" s="9">
        <f>(Table1[[#This Row],[Expiration Date]]-Table1[[#This Row],[Manufacturing Date]])/365</f>
        <v>2.8027397260273972</v>
      </c>
      <c r="Q5802" t="str">
        <f>IF(Table1[[#This Row],[Expiration Date]]-J5810&gt;12/31/2024,"not expired","expired")</f>
        <v>expired</v>
      </c>
      <c r="R5802">
        <f>Table1[[#This Row],[Discounted Price]]*0.95</f>
        <v>408.76694999999995</v>
      </c>
      <c r="S5802">
        <f>Table1[[#This Row],[Discounted Price]]*0.9</f>
        <v>387.25289999999995</v>
      </c>
      <c r="T5802">
        <f>Table1[[#This Row],[Discounted Price]]*0.8</f>
        <v>344.22479999999996</v>
      </c>
      <c r="U5802">
        <f>Table1[[#This Row],[Price]]*0.52</f>
        <v>248.60679999999999</v>
      </c>
      <c r="V5802">
        <f>(Table1[[#This Row],[Price]]-Table1[[#This Row],[Scrap value]])/2</f>
        <v>114.74159999999999</v>
      </c>
    </row>
    <row r="5803" spans="1:22" x14ac:dyDescent="0.25">
      <c r="A5803" t="s">
        <v>26311</v>
      </c>
      <c r="B5803" t="s">
        <v>35</v>
      </c>
      <c r="C5803" t="s">
        <v>47</v>
      </c>
      <c r="D5803" t="s">
        <v>26312</v>
      </c>
      <c r="E5803">
        <v>450.8</v>
      </c>
      <c r="F5803">
        <v>84</v>
      </c>
      <c r="G5803" t="s">
        <v>43729</v>
      </c>
      <c r="H5803" t="s">
        <v>17211</v>
      </c>
      <c r="I5803" s="1">
        <v>44927</v>
      </c>
      <c r="J5803" s="1">
        <v>45292</v>
      </c>
      <c r="K5803" t="s">
        <v>26313</v>
      </c>
      <c r="L5803" t="s">
        <v>26314</v>
      </c>
      <c r="M5803" t="s">
        <v>27</v>
      </c>
      <c r="N5803">
        <v>5</v>
      </c>
      <c r="O5803">
        <f>Table1[[#This Row],[Price]]-0.1*Table1[[#This Row],[Price]]</f>
        <v>405.72</v>
      </c>
      <c r="P5803" s="9">
        <f>(Table1[[#This Row],[Expiration Date]]-Table1[[#This Row],[Manufacturing Date]])/365</f>
        <v>1</v>
      </c>
      <c r="Q5803" t="str">
        <f>IF(Table1[[#This Row],[Expiration Date]]-J5811&gt;12/31/2024,"not expired","expired")</f>
        <v>expired</v>
      </c>
      <c r="R5803">
        <f>Table1[[#This Row],[Discounted Price]]*0.95</f>
        <v>385.43400000000003</v>
      </c>
      <c r="S5803">
        <f>Table1[[#This Row],[Discounted Price]]*0.9</f>
        <v>365.14800000000002</v>
      </c>
      <c r="T5803">
        <f>Table1[[#This Row],[Discounted Price]]*0.8</f>
        <v>324.57600000000002</v>
      </c>
      <c r="U5803">
        <f>Table1[[#This Row],[Price]]*0.52</f>
        <v>234.41600000000003</v>
      </c>
      <c r="V5803">
        <f>(Table1[[#This Row],[Price]]-Table1[[#This Row],[Scrap value]])/2</f>
        <v>108.19199999999999</v>
      </c>
    </row>
    <row r="5804" spans="1:22" x14ac:dyDescent="0.25">
      <c r="A5804" t="s">
        <v>26315</v>
      </c>
      <c r="B5804" t="s">
        <v>15</v>
      </c>
      <c r="C5804" t="s">
        <v>47</v>
      </c>
      <c r="D5804" t="s">
        <v>26316</v>
      </c>
      <c r="E5804">
        <v>218.18</v>
      </c>
      <c r="F5804">
        <v>42</v>
      </c>
      <c r="G5804" t="s">
        <v>43729</v>
      </c>
      <c r="H5804" t="s">
        <v>14775</v>
      </c>
      <c r="I5804" s="1">
        <v>44927</v>
      </c>
      <c r="J5804" s="1">
        <v>45292</v>
      </c>
      <c r="K5804" t="s">
        <v>26317</v>
      </c>
      <c r="L5804" t="s">
        <v>26318</v>
      </c>
      <c r="M5804" t="s">
        <v>45</v>
      </c>
      <c r="N5804">
        <v>4</v>
      </c>
      <c r="O5804">
        <f>Table1[[#This Row],[Price]]-0.1*Table1[[#This Row],[Price]]</f>
        <v>196.36199999999999</v>
      </c>
      <c r="P5804" s="9">
        <f>(Table1[[#This Row],[Expiration Date]]-Table1[[#This Row],[Manufacturing Date]])/365</f>
        <v>1</v>
      </c>
      <c r="Q5804" t="str">
        <f>IF(Table1[[#This Row],[Expiration Date]]-J5812&gt;12/31/2024,"not expired","expired")</f>
        <v>expired</v>
      </c>
      <c r="R5804">
        <f>Table1[[#This Row],[Discounted Price]]*0.95</f>
        <v>186.54389999999998</v>
      </c>
      <c r="S5804">
        <f>Table1[[#This Row],[Discounted Price]]*0.9</f>
        <v>176.72579999999999</v>
      </c>
      <c r="T5804">
        <f>Table1[[#This Row],[Discounted Price]]*0.8</f>
        <v>157.08960000000002</v>
      </c>
      <c r="U5804">
        <f>Table1[[#This Row],[Price]]*0.52</f>
        <v>113.45360000000001</v>
      </c>
      <c r="V5804">
        <f>(Table1[[#This Row],[Price]]-Table1[[#This Row],[Scrap value]])/2</f>
        <v>52.363199999999999</v>
      </c>
    </row>
    <row r="5805" spans="1:22" x14ac:dyDescent="0.25">
      <c r="A5805" t="s">
        <v>26319</v>
      </c>
      <c r="B5805" t="s">
        <v>29</v>
      </c>
      <c r="C5805" t="s">
        <v>47</v>
      </c>
      <c r="D5805" t="s">
        <v>26320</v>
      </c>
      <c r="E5805">
        <v>291.25</v>
      </c>
      <c r="F5805">
        <v>91</v>
      </c>
      <c r="G5805" t="s">
        <v>43728</v>
      </c>
      <c r="H5805" t="s">
        <v>26321</v>
      </c>
      <c r="I5805" s="1">
        <v>44927</v>
      </c>
      <c r="J5805" s="1">
        <v>45658</v>
      </c>
      <c r="K5805" t="s">
        <v>26322</v>
      </c>
      <c r="L5805" t="s">
        <v>26323</v>
      </c>
      <c r="M5805" t="s">
        <v>27</v>
      </c>
      <c r="N5805">
        <v>5</v>
      </c>
      <c r="O5805">
        <f>Table1[[#This Row],[Price]]-0.1*Table1[[#This Row],[Price]]</f>
        <v>262.125</v>
      </c>
      <c r="P5805" s="9">
        <f>(Table1[[#This Row],[Expiration Date]]-Table1[[#This Row],[Manufacturing Date]])/365</f>
        <v>2.0027397260273974</v>
      </c>
      <c r="Q5805" t="str">
        <f>IF(Table1[[#This Row],[Expiration Date]]-J5813&gt;12/31/2024,"not expired","expired")</f>
        <v>expired</v>
      </c>
      <c r="R5805">
        <f>Table1[[#This Row],[Discounted Price]]*0.95</f>
        <v>249.01874999999998</v>
      </c>
      <c r="S5805">
        <f>Table1[[#This Row],[Discounted Price]]*0.9</f>
        <v>235.91249999999999</v>
      </c>
      <c r="T5805">
        <f>Table1[[#This Row],[Discounted Price]]*0.8</f>
        <v>209.70000000000002</v>
      </c>
      <c r="U5805">
        <f>Table1[[#This Row],[Price]]*0.52</f>
        <v>151.45000000000002</v>
      </c>
      <c r="V5805">
        <f>(Table1[[#This Row],[Price]]-Table1[[#This Row],[Scrap value]])/2</f>
        <v>69.899999999999991</v>
      </c>
    </row>
    <row r="5806" spans="1:22" x14ac:dyDescent="0.25">
      <c r="A5806" t="s">
        <v>26324</v>
      </c>
      <c r="B5806" t="s">
        <v>35</v>
      </c>
      <c r="C5806" t="s">
        <v>47</v>
      </c>
      <c r="D5806" t="s">
        <v>26325</v>
      </c>
      <c r="E5806">
        <v>368.63</v>
      </c>
      <c r="F5806">
        <v>82</v>
      </c>
      <c r="G5806" t="s">
        <v>43730</v>
      </c>
      <c r="H5806" t="s">
        <v>25470</v>
      </c>
      <c r="I5806" s="1">
        <v>45137</v>
      </c>
      <c r="J5806" s="1">
        <v>45658</v>
      </c>
      <c r="K5806" t="s">
        <v>26326</v>
      </c>
      <c r="L5806" t="s">
        <v>26327</v>
      </c>
      <c r="M5806" t="s">
        <v>20</v>
      </c>
      <c r="N5806">
        <v>4</v>
      </c>
      <c r="O5806">
        <f>Table1[[#This Row],[Price]]-0.1*Table1[[#This Row],[Price]]</f>
        <v>331.767</v>
      </c>
      <c r="P5806" s="9">
        <f>(Table1[[#This Row],[Expiration Date]]-Table1[[#This Row],[Manufacturing Date]])/365</f>
        <v>1.4273972602739726</v>
      </c>
      <c r="Q5806" t="str">
        <f>IF(Table1[[#This Row],[Expiration Date]]-J5814&gt;12/31/2024,"not expired","expired")</f>
        <v>expired</v>
      </c>
      <c r="R5806">
        <f>Table1[[#This Row],[Discounted Price]]*0.95</f>
        <v>315.17865</v>
      </c>
      <c r="S5806">
        <f>Table1[[#This Row],[Discounted Price]]*0.9</f>
        <v>298.59030000000001</v>
      </c>
      <c r="T5806">
        <f>Table1[[#This Row],[Discounted Price]]*0.8</f>
        <v>265.41360000000003</v>
      </c>
      <c r="U5806">
        <f>Table1[[#This Row],[Price]]*0.52</f>
        <v>191.6876</v>
      </c>
      <c r="V5806">
        <f>(Table1[[#This Row],[Price]]-Table1[[#This Row],[Scrap value]])/2</f>
        <v>88.471199999999996</v>
      </c>
    </row>
    <row r="5807" spans="1:22" x14ac:dyDescent="0.25">
      <c r="A5807" t="s">
        <v>26328</v>
      </c>
      <c r="B5807" t="s">
        <v>29</v>
      </c>
      <c r="C5807" t="s">
        <v>47</v>
      </c>
      <c r="D5807" t="s">
        <v>26329</v>
      </c>
      <c r="E5807">
        <v>257.31</v>
      </c>
      <c r="F5807">
        <v>86</v>
      </c>
      <c r="G5807" t="s">
        <v>43728</v>
      </c>
      <c r="H5807" t="s">
        <v>26330</v>
      </c>
      <c r="I5807" s="1">
        <v>44927</v>
      </c>
      <c r="J5807" s="1">
        <v>45658</v>
      </c>
      <c r="K5807" t="s">
        <v>26331</v>
      </c>
      <c r="L5807" t="s">
        <v>26332</v>
      </c>
      <c r="M5807" t="s">
        <v>45</v>
      </c>
      <c r="N5807">
        <v>3</v>
      </c>
      <c r="O5807">
        <f>Table1[[#This Row],[Price]]-0.1*Table1[[#This Row],[Price]]</f>
        <v>231.57900000000001</v>
      </c>
      <c r="P5807" s="9">
        <f>(Table1[[#This Row],[Expiration Date]]-Table1[[#This Row],[Manufacturing Date]])/365</f>
        <v>2.0027397260273974</v>
      </c>
      <c r="Q5807" t="str">
        <f>IF(Table1[[#This Row],[Expiration Date]]-J5815&gt;12/31/2024,"not expired","expired")</f>
        <v>expired</v>
      </c>
      <c r="R5807">
        <f>Table1[[#This Row],[Discounted Price]]*0.95</f>
        <v>220.00004999999999</v>
      </c>
      <c r="S5807">
        <f>Table1[[#This Row],[Discounted Price]]*0.9</f>
        <v>208.42110000000002</v>
      </c>
      <c r="T5807">
        <f>Table1[[#This Row],[Discounted Price]]*0.8</f>
        <v>185.26320000000001</v>
      </c>
      <c r="U5807">
        <f>Table1[[#This Row],[Price]]*0.52</f>
        <v>133.80119999999999</v>
      </c>
      <c r="V5807">
        <f>(Table1[[#This Row],[Price]]-Table1[[#This Row],[Scrap value]])/2</f>
        <v>61.754400000000004</v>
      </c>
    </row>
    <row r="5808" spans="1:22" x14ac:dyDescent="0.25">
      <c r="A5808" t="s">
        <v>26333</v>
      </c>
      <c r="B5808" t="s">
        <v>22</v>
      </c>
      <c r="C5808" t="s">
        <v>47</v>
      </c>
      <c r="D5808" t="s">
        <v>26334</v>
      </c>
      <c r="E5808">
        <v>183.22</v>
      </c>
      <c r="F5808">
        <v>47</v>
      </c>
      <c r="G5808" t="s">
        <v>43729</v>
      </c>
      <c r="H5808" t="s">
        <v>164</v>
      </c>
      <c r="I5808" s="1">
        <v>44927</v>
      </c>
      <c r="J5808" s="1">
        <v>46023</v>
      </c>
      <c r="K5808" t="s">
        <v>26335</v>
      </c>
      <c r="L5808" t="s">
        <v>26336</v>
      </c>
      <c r="M5808" t="s">
        <v>45</v>
      </c>
      <c r="N5808">
        <v>4</v>
      </c>
      <c r="O5808">
        <f>Table1[[#This Row],[Price]]-0.1*Table1[[#This Row],[Price]]</f>
        <v>164.898</v>
      </c>
      <c r="P5808" s="9">
        <f>(Table1[[#This Row],[Expiration Date]]-Table1[[#This Row],[Manufacturing Date]])/365</f>
        <v>3.0027397260273974</v>
      </c>
      <c r="Q5808" t="str">
        <f>IF(Table1[[#This Row],[Expiration Date]]-J5816&gt;12/31/2024,"not expired","expired")</f>
        <v>not expired</v>
      </c>
      <c r="R5808">
        <f>Table1[[#This Row],[Discounted Price]]*0.95</f>
        <v>156.65309999999999</v>
      </c>
      <c r="S5808">
        <f>Table1[[#This Row],[Discounted Price]]*0.9</f>
        <v>148.40819999999999</v>
      </c>
      <c r="T5808">
        <f>Table1[[#This Row],[Discounted Price]]*0.8</f>
        <v>131.91839999999999</v>
      </c>
      <c r="U5808">
        <f>Table1[[#This Row],[Price]]*0.52</f>
        <v>95.2744</v>
      </c>
      <c r="V5808">
        <f>(Table1[[#This Row],[Price]]-Table1[[#This Row],[Scrap value]])/2</f>
        <v>43.972799999999999</v>
      </c>
    </row>
    <row r="5809" spans="1:22" x14ac:dyDescent="0.25">
      <c r="A5809" t="s">
        <v>26337</v>
      </c>
      <c r="B5809" t="s">
        <v>22</v>
      </c>
      <c r="C5809" t="s">
        <v>47</v>
      </c>
      <c r="D5809" t="s">
        <v>26338</v>
      </c>
      <c r="E5809">
        <v>370.56</v>
      </c>
      <c r="F5809">
        <v>83</v>
      </c>
      <c r="G5809" t="s">
        <v>43730</v>
      </c>
      <c r="H5809" t="s">
        <v>26339</v>
      </c>
      <c r="I5809" s="1">
        <v>44927</v>
      </c>
      <c r="J5809" s="1">
        <v>45658</v>
      </c>
      <c r="K5809" t="s">
        <v>26340</v>
      </c>
      <c r="L5809" t="s">
        <v>26341</v>
      </c>
      <c r="M5809" t="s">
        <v>27</v>
      </c>
      <c r="N5809">
        <v>4</v>
      </c>
      <c r="O5809">
        <f>Table1[[#This Row],[Price]]-0.1*Table1[[#This Row],[Price]]</f>
        <v>333.50400000000002</v>
      </c>
      <c r="P5809" s="9">
        <f>(Table1[[#This Row],[Expiration Date]]-Table1[[#This Row],[Manufacturing Date]])/365</f>
        <v>2.0027397260273974</v>
      </c>
      <c r="Q5809" t="str">
        <f>IF(Table1[[#This Row],[Expiration Date]]-J5817&gt;12/31/2024,"not expired","expired")</f>
        <v>expired</v>
      </c>
      <c r="R5809">
        <f>Table1[[#This Row],[Discounted Price]]*0.95</f>
        <v>316.8288</v>
      </c>
      <c r="S5809">
        <f>Table1[[#This Row],[Discounted Price]]*0.9</f>
        <v>300.15360000000004</v>
      </c>
      <c r="T5809">
        <f>Table1[[#This Row],[Discounted Price]]*0.8</f>
        <v>266.8032</v>
      </c>
      <c r="U5809">
        <f>Table1[[#This Row],[Price]]*0.52</f>
        <v>192.69120000000001</v>
      </c>
      <c r="V5809">
        <f>(Table1[[#This Row],[Price]]-Table1[[#This Row],[Scrap value]])/2</f>
        <v>88.934399999999997</v>
      </c>
    </row>
    <row r="5810" spans="1:22" x14ac:dyDescent="0.25">
      <c r="A5810" t="s">
        <v>26342</v>
      </c>
      <c r="B5810" t="s">
        <v>35</v>
      </c>
      <c r="C5810" t="s">
        <v>47</v>
      </c>
      <c r="D5810" t="s">
        <v>26343</v>
      </c>
      <c r="E5810">
        <v>413.51</v>
      </c>
      <c r="F5810">
        <v>8</v>
      </c>
      <c r="G5810" t="s">
        <v>43729</v>
      </c>
      <c r="H5810" t="s">
        <v>10268</v>
      </c>
      <c r="I5810" s="1">
        <v>45000</v>
      </c>
      <c r="J5810" s="1">
        <v>46023</v>
      </c>
      <c r="K5810" t="s">
        <v>26344</v>
      </c>
      <c r="L5810" t="s">
        <v>26345</v>
      </c>
      <c r="M5810" t="s">
        <v>27</v>
      </c>
      <c r="N5810">
        <v>5</v>
      </c>
      <c r="O5810">
        <f>Table1[[#This Row],[Price]]-0.1*Table1[[#This Row],[Price]]</f>
        <v>372.15899999999999</v>
      </c>
      <c r="P5810" s="9">
        <f>(Table1[[#This Row],[Expiration Date]]-Table1[[#This Row],[Manufacturing Date]])/365</f>
        <v>2.8027397260273972</v>
      </c>
      <c r="Q5810" t="str">
        <f>IF(Table1[[#This Row],[Expiration Date]]-J5818&gt;12/31/2024,"not expired","expired")</f>
        <v>expired</v>
      </c>
      <c r="R5810">
        <f>Table1[[#This Row],[Discounted Price]]*0.95</f>
        <v>353.55104999999998</v>
      </c>
      <c r="S5810">
        <f>Table1[[#This Row],[Discounted Price]]*0.9</f>
        <v>334.94310000000002</v>
      </c>
      <c r="T5810">
        <f>Table1[[#This Row],[Discounted Price]]*0.8</f>
        <v>297.72719999999998</v>
      </c>
      <c r="U5810">
        <f>Table1[[#This Row],[Price]]*0.52</f>
        <v>215.02520000000001</v>
      </c>
      <c r="V5810">
        <f>(Table1[[#This Row],[Price]]-Table1[[#This Row],[Scrap value]])/2</f>
        <v>99.242399999999989</v>
      </c>
    </row>
    <row r="5811" spans="1:22" x14ac:dyDescent="0.25">
      <c r="A5811" t="s">
        <v>26346</v>
      </c>
      <c r="B5811" t="s">
        <v>15</v>
      </c>
      <c r="C5811" t="s">
        <v>47</v>
      </c>
      <c r="D5811" t="s">
        <v>26347</v>
      </c>
      <c r="E5811">
        <v>235.44</v>
      </c>
      <c r="F5811">
        <v>94</v>
      </c>
      <c r="G5811" t="s">
        <v>43730</v>
      </c>
      <c r="H5811" t="s">
        <v>22568</v>
      </c>
      <c r="I5811" s="1">
        <v>45000</v>
      </c>
      <c r="J5811" s="1">
        <v>46023</v>
      </c>
      <c r="K5811" t="s">
        <v>26348</v>
      </c>
      <c r="L5811" t="s">
        <v>26349</v>
      </c>
      <c r="M5811" t="s">
        <v>45</v>
      </c>
      <c r="N5811">
        <v>2</v>
      </c>
      <c r="O5811">
        <f>Table1[[#This Row],[Price]]-0.1*Table1[[#This Row],[Price]]</f>
        <v>211.89599999999999</v>
      </c>
      <c r="P5811" s="9">
        <f>(Table1[[#This Row],[Expiration Date]]-Table1[[#This Row],[Manufacturing Date]])/365</f>
        <v>2.8027397260273972</v>
      </c>
      <c r="Q5811" t="str">
        <f>IF(Table1[[#This Row],[Expiration Date]]-J5819&gt;12/31/2024,"not expired","expired")</f>
        <v>expired</v>
      </c>
      <c r="R5811">
        <f>Table1[[#This Row],[Discounted Price]]*0.95</f>
        <v>201.30119999999997</v>
      </c>
      <c r="S5811">
        <f>Table1[[#This Row],[Discounted Price]]*0.9</f>
        <v>190.7064</v>
      </c>
      <c r="T5811">
        <f>Table1[[#This Row],[Discounted Price]]*0.8</f>
        <v>169.51679999999999</v>
      </c>
      <c r="U5811">
        <f>Table1[[#This Row],[Price]]*0.52</f>
        <v>122.42880000000001</v>
      </c>
      <c r="V5811">
        <f>(Table1[[#This Row],[Price]]-Table1[[#This Row],[Scrap value]])/2</f>
        <v>56.505599999999994</v>
      </c>
    </row>
    <row r="5812" spans="1:22" x14ac:dyDescent="0.25">
      <c r="A5812" t="s">
        <v>26350</v>
      </c>
      <c r="B5812" t="s">
        <v>22</v>
      </c>
      <c r="C5812" t="s">
        <v>47</v>
      </c>
      <c r="D5812" t="s">
        <v>26351</v>
      </c>
      <c r="E5812">
        <v>329.63</v>
      </c>
      <c r="F5812">
        <v>10</v>
      </c>
      <c r="G5812" t="s">
        <v>43729</v>
      </c>
      <c r="H5812" t="s">
        <v>2477</v>
      </c>
      <c r="I5812" s="1">
        <v>45000</v>
      </c>
      <c r="J5812" s="1">
        <v>45658</v>
      </c>
      <c r="K5812" t="s">
        <v>26352</v>
      </c>
      <c r="L5812" t="s">
        <v>26353</v>
      </c>
      <c r="M5812" t="s">
        <v>27</v>
      </c>
      <c r="N5812">
        <v>1</v>
      </c>
      <c r="O5812">
        <f>Table1[[#This Row],[Price]]-0.1*Table1[[#This Row],[Price]]</f>
        <v>296.66699999999997</v>
      </c>
      <c r="P5812" s="9">
        <f>(Table1[[#This Row],[Expiration Date]]-Table1[[#This Row],[Manufacturing Date]])/365</f>
        <v>1.8027397260273972</v>
      </c>
      <c r="Q5812" t="str">
        <f>IF(Table1[[#This Row],[Expiration Date]]-J5820&gt;12/31/2024,"not expired","expired")</f>
        <v>not expired</v>
      </c>
      <c r="R5812">
        <f>Table1[[#This Row],[Discounted Price]]*0.95</f>
        <v>281.83364999999998</v>
      </c>
      <c r="S5812">
        <f>Table1[[#This Row],[Discounted Price]]*0.9</f>
        <v>267.00029999999998</v>
      </c>
      <c r="T5812">
        <f>Table1[[#This Row],[Discounted Price]]*0.8</f>
        <v>237.33359999999999</v>
      </c>
      <c r="U5812">
        <f>Table1[[#This Row],[Price]]*0.52</f>
        <v>171.4076</v>
      </c>
      <c r="V5812">
        <f>(Table1[[#This Row],[Price]]-Table1[[#This Row],[Scrap value]])/2</f>
        <v>79.111199999999997</v>
      </c>
    </row>
    <row r="5813" spans="1:22" x14ac:dyDescent="0.25">
      <c r="A5813" t="s">
        <v>26354</v>
      </c>
      <c r="B5813" t="s">
        <v>15</v>
      </c>
      <c r="C5813" t="s">
        <v>47</v>
      </c>
      <c r="D5813" t="s">
        <v>26355</v>
      </c>
      <c r="E5813">
        <v>219.98</v>
      </c>
      <c r="F5813">
        <v>51</v>
      </c>
      <c r="G5813" t="s">
        <v>43728</v>
      </c>
      <c r="H5813" t="s">
        <v>12228</v>
      </c>
      <c r="I5813" s="1">
        <v>44927</v>
      </c>
      <c r="J5813" s="1">
        <v>45658</v>
      </c>
      <c r="K5813" t="s">
        <v>26356</v>
      </c>
      <c r="L5813" t="s">
        <v>26357</v>
      </c>
      <c r="M5813" t="s">
        <v>45</v>
      </c>
      <c r="N5813">
        <v>1</v>
      </c>
      <c r="O5813">
        <f>Table1[[#This Row],[Price]]-0.1*Table1[[#This Row],[Price]]</f>
        <v>197.982</v>
      </c>
      <c r="P5813" s="9">
        <f>(Table1[[#This Row],[Expiration Date]]-Table1[[#This Row],[Manufacturing Date]])/365</f>
        <v>2.0027397260273974</v>
      </c>
      <c r="Q5813" t="str">
        <f>IF(Table1[[#This Row],[Expiration Date]]-J5821&gt;12/31/2024,"not expired","expired")</f>
        <v>expired</v>
      </c>
      <c r="R5813">
        <f>Table1[[#This Row],[Discounted Price]]*0.95</f>
        <v>188.0829</v>
      </c>
      <c r="S5813">
        <f>Table1[[#This Row],[Discounted Price]]*0.9</f>
        <v>178.18379999999999</v>
      </c>
      <c r="T5813">
        <f>Table1[[#This Row],[Discounted Price]]*0.8</f>
        <v>158.38560000000001</v>
      </c>
      <c r="U5813">
        <f>Table1[[#This Row],[Price]]*0.52</f>
        <v>114.3896</v>
      </c>
      <c r="V5813">
        <f>(Table1[[#This Row],[Price]]-Table1[[#This Row],[Scrap value]])/2</f>
        <v>52.795199999999994</v>
      </c>
    </row>
    <row r="5814" spans="1:22" x14ac:dyDescent="0.25">
      <c r="A5814" t="s">
        <v>26358</v>
      </c>
      <c r="B5814" t="s">
        <v>35</v>
      </c>
      <c r="C5814" t="s">
        <v>47</v>
      </c>
      <c r="D5814" t="s">
        <v>26359</v>
      </c>
      <c r="E5814">
        <v>208.22</v>
      </c>
      <c r="F5814">
        <v>94</v>
      </c>
      <c r="G5814" t="s">
        <v>43730</v>
      </c>
      <c r="H5814" t="s">
        <v>26360</v>
      </c>
      <c r="I5814" s="1">
        <v>44927</v>
      </c>
      <c r="J5814" s="1">
        <v>45658</v>
      </c>
      <c r="K5814" t="s">
        <v>26361</v>
      </c>
      <c r="L5814" t="s">
        <v>26362</v>
      </c>
      <c r="M5814" t="s">
        <v>27</v>
      </c>
      <c r="N5814">
        <v>5</v>
      </c>
      <c r="O5814">
        <f>Table1[[#This Row],[Price]]-0.1*Table1[[#This Row],[Price]]</f>
        <v>187.398</v>
      </c>
      <c r="P5814" s="9">
        <f>(Table1[[#This Row],[Expiration Date]]-Table1[[#This Row],[Manufacturing Date]])/365</f>
        <v>2.0027397260273974</v>
      </c>
      <c r="Q5814" t="str">
        <f>IF(Table1[[#This Row],[Expiration Date]]-J5822&gt;12/31/2024,"not expired","expired")</f>
        <v>expired</v>
      </c>
      <c r="R5814">
        <f>Table1[[#This Row],[Discounted Price]]*0.95</f>
        <v>178.02809999999999</v>
      </c>
      <c r="S5814">
        <f>Table1[[#This Row],[Discounted Price]]*0.9</f>
        <v>168.65819999999999</v>
      </c>
      <c r="T5814">
        <f>Table1[[#This Row],[Discounted Price]]*0.8</f>
        <v>149.91839999999999</v>
      </c>
      <c r="U5814">
        <f>Table1[[#This Row],[Price]]*0.52</f>
        <v>108.2744</v>
      </c>
      <c r="V5814">
        <f>(Table1[[#This Row],[Price]]-Table1[[#This Row],[Scrap value]])/2</f>
        <v>49.972799999999999</v>
      </c>
    </row>
    <row r="5815" spans="1:22" x14ac:dyDescent="0.25">
      <c r="A5815" t="s">
        <v>26363</v>
      </c>
      <c r="B5815" t="s">
        <v>22</v>
      </c>
      <c r="C5815" t="s">
        <v>47</v>
      </c>
      <c r="D5815" t="s">
        <v>26364</v>
      </c>
      <c r="E5815">
        <v>498.57</v>
      </c>
      <c r="F5815">
        <v>11</v>
      </c>
      <c r="G5815" t="s">
        <v>43728</v>
      </c>
      <c r="H5815" t="s">
        <v>14880</v>
      </c>
      <c r="I5815" s="1">
        <v>45137</v>
      </c>
      <c r="J5815" s="1">
        <v>45658</v>
      </c>
      <c r="K5815" t="s">
        <v>26365</v>
      </c>
      <c r="L5815" t="s">
        <v>26366</v>
      </c>
      <c r="M5815" t="s">
        <v>20</v>
      </c>
      <c r="N5815">
        <v>4</v>
      </c>
      <c r="O5815">
        <f>Table1[[#This Row],[Price]]-0.1*Table1[[#This Row],[Price]]</f>
        <v>448.71299999999997</v>
      </c>
      <c r="P5815" s="9">
        <f>(Table1[[#This Row],[Expiration Date]]-Table1[[#This Row],[Manufacturing Date]])/365</f>
        <v>1.4273972602739726</v>
      </c>
      <c r="Q5815" t="str">
        <f>IF(Table1[[#This Row],[Expiration Date]]-J5823&gt;12/31/2024,"not expired","expired")</f>
        <v>expired</v>
      </c>
      <c r="R5815">
        <f>Table1[[#This Row],[Discounted Price]]*0.95</f>
        <v>426.27734999999996</v>
      </c>
      <c r="S5815">
        <f>Table1[[#This Row],[Discounted Price]]*0.9</f>
        <v>403.8417</v>
      </c>
      <c r="T5815">
        <f>Table1[[#This Row],[Discounted Price]]*0.8</f>
        <v>358.97039999999998</v>
      </c>
      <c r="U5815">
        <f>Table1[[#This Row],[Price]]*0.52</f>
        <v>259.25639999999999</v>
      </c>
      <c r="V5815">
        <f>(Table1[[#This Row],[Price]]-Table1[[#This Row],[Scrap value]])/2</f>
        <v>119.6568</v>
      </c>
    </row>
    <row r="5816" spans="1:22" x14ac:dyDescent="0.25">
      <c r="A5816" t="s">
        <v>26367</v>
      </c>
      <c r="B5816" t="s">
        <v>35</v>
      </c>
      <c r="C5816" t="s">
        <v>47</v>
      </c>
      <c r="D5816" t="s">
        <v>26368</v>
      </c>
      <c r="E5816">
        <v>361.08</v>
      </c>
      <c r="F5816">
        <v>65</v>
      </c>
      <c r="G5816" t="s">
        <v>43728</v>
      </c>
      <c r="H5816" t="s">
        <v>26369</v>
      </c>
      <c r="I5816" s="1">
        <v>45137</v>
      </c>
      <c r="J5816" s="1">
        <v>45658</v>
      </c>
      <c r="K5816" t="s">
        <v>26370</v>
      </c>
      <c r="L5816" t="s">
        <v>26371</v>
      </c>
      <c r="M5816" t="s">
        <v>45</v>
      </c>
      <c r="N5816">
        <v>2</v>
      </c>
      <c r="O5816">
        <f>Table1[[#This Row],[Price]]-0.1*Table1[[#This Row],[Price]]</f>
        <v>324.97199999999998</v>
      </c>
      <c r="P5816" s="9">
        <f>(Table1[[#This Row],[Expiration Date]]-Table1[[#This Row],[Manufacturing Date]])/365</f>
        <v>1.4273972602739726</v>
      </c>
      <c r="Q5816" t="str">
        <f>IF(Table1[[#This Row],[Expiration Date]]-J5824&gt;12/31/2024,"not expired","expired")</f>
        <v>not expired</v>
      </c>
      <c r="R5816">
        <f>Table1[[#This Row],[Discounted Price]]*0.95</f>
        <v>308.72339999999997</v>
      </c>
      <c r="S5816">
        <f>Table1[[#This Row],[Discounted Price]]*0.9</f>
        <v>292.47480000000002</v>
      </c>
      <c r="T5816">
        <f>Table1[[#This Row],[Discounted Price]]*0.8</f>
        <v>259.9776</v>
      </c>
      <c r="U5816">
        <f>Table1[[#This Row],[Price]]*0.52</f>
        <v>187.76159999999999</v>
      </c>
      <c r="V5816">
        <f>(Table1[[#This Row],[Price]]-Table1[[#This Row],[Scrap value]])/2</f>
        <v>86.659199999999998</v>
      </c>
    </row>
    <row r="5817" spans="1:22" x14ac:dyDescent="0.25">
      <c r="A5817" t="s">
        <v>26372</v>
      </c>
      <c r="B5817" t="s">
        <v>29</v>
      </c>
      <c r="C5817" t="s">
        <v>47</v>
      </c>
      <c r="D5817" t="s">
        <v>26373</v>
      </c>
      <c r="E5817">
        <v>127</v>
      </c>
      <c r="F5817">
        <v>94</v>
      </c>
      <c r="G5817" t="s">
        <v>43729</v>
      </c>
      <c r="H5817" t="s">
        <v>26374</v>
      </c>
      <c r="I5817" s="1">
        <v>45137</v>
      </c>
      <c r="J5817" s="1">
        <v>45658</v>
      </c>
      <c r="K5817" t="s">
        <v>26375</v>
      </c>
      <c r="L5817" t="s">
        <v>26376</v>
      </c>
      <c r="M5817" t="s">
        <v>27</v>
      </c>
      <c r="N5817">
        <v>1</v>
      </c>
      <c r="O5817">
        <f>Table1[[#This Row],[Price]]-0.1*Table1[[#This Row],[Price]]</f>
        <v>114.3</v>
      </c>
      <c r="P5817" s="9">
        <f>(Table1[[#This Row],[Expiration Date]]-Table1[[#This Row],[Manufacturing Date]])/365</f>
        <v>1.4273972602739726</v>
      </c>
      <c r="Q5817" t="str">
        <f>IF(Table1[[#This Row],[Expiration Date]]-J5825&gt;12/31/2024,"not expired","expired")</f>
        <v>expired</v>
      </c>
      <c r="R5817">
        <f>Table1[[#This Row],[Discounted Price]]*0.95</f>
        <v>108.58499999999999</v>
      </c>
      <c r="S5817">
        <f>Table1[[#This Row],[Discounted Price]]*0.9</f>
        <v>102.87</v>
      </c>
      <c r="T5817">
        <f>Table1[[#This Row],[Discounted Price]]*0.8</f>
        <v>91.44</v>
      </c>
      <c r="U5817">
        <f>Table1[[#This Row],[Price]]*0.52</f>
        <v>66.040000000000006</v>
      </c>
      <c r="V5817">
        <f>(Table1[[#This Row],[Price]]-Table1[[#This Row],[Scrap value]])/2</f>
        <v>30.479999999999997</v>
      </c>
    </row>
    <row r="5818" spans="1:22" x14ac:dyDescent="0.25">
      <c r="A5818" t="s">
        <v>26377</v>
      </c>
      <c r="B5818" t="s">
        <v>22</v>
      </c>
      <c r="C5818" t="s">
        <v>47</v>
      </c>
      <c r="D5818" t="s">
        <v>26378</v>
      </c>
      <c r="E5818">
        <v>470.29</v>
      </c>
      <c r="F5818">
        <v>65</v>
      </c>
      <c r="G5818" t="s">
        <v>43730</v>
      </c>
      <c r="H5818" t="s">
        <v>26379</v>
      </c>
      <c r="I5818" s="1">
        <v>44927</v>
      </c>
      <c r="J5818" s="1">
        <v>46023</v>
      </c>
      <c r="K5818" t="s">
        <v>26380</v>
      </c>
      <c r="L5818" t="s">
        <v>26381</v>
      </c>
      <c r="M5818" t="s">
        <v>27</v>
      </c>
      <c r="N5818">
        <v>2</v>
      </c>
      <c r="O5818">
        <f>Table1[[#This Row],[Price]]-0.1*Table1[[#This Row],[Price]]</f>
        <v>423.26100000000002</v>
      </c>
      <c r="P5818" s="9">
        <f>(Table1[[#This Row],[Expiration Date]]-Table1[[#This Row],[Manufacturing Date]])/365</f>
        <v>3.0027397260273974</v>
      </c>
      <c r="Q5818" t="str">
        <f>IF(Table1[[#This Row],[Expiration Date]]-J5826&gt;12/31/2024,"not expired","expired")</f>
        <v>not expired</v>
      </c>
      <c r="R5818">
        <f>Table1[[#This Row],[Discounted Price]]*0.95</f>
        <v>402.09795000000003</v>
      </c>
      <c r="S5818">
        <f>Table1[[#This Row],[Discounted Price]]*0.9</f>
        <v>380.93490000000003</v>
      </c>
      <c r="T5818">
        <f>Table1[[#This Row],[Discounted Price]]*0.8</f>
        <v>338.60880000000003</v>
      </c>
      <c r="U5818">
        <f>Table1[[#This Row],[Price]]*0.52</f>
        <v>244.55080000000001</v>
      </c>
      <c r="V5818">
        <f>(Table1[[#This Row],[Price]]-Table1[[#This Row],[Scrap value]])/2</f>
        <v>112.86960000000001</v>
      </c>
    </row>
    <row r="5819" spans="1:22" x14ac:dyDescent="0.25">
      <c r="A5819" t="s">
        <v>26382</v>
      </c>
      <c r="B5819" t="s">
        <v>35</v>
      </c>
      <c r="C5819" t="s">
        <v>47</v>
      </c>
      <c r="D5819" t="s">
        <v>26383</v>
      </c>
      <c r="E5819">
        <v>405.23</v>
      </c>
      <c r="F5819">
        <v>82</v>
      </c>
      <c r="G5819" t="s">
        <v>43728</v>
      </c>
      <c r="H5819" t="s">
        <v>19256</v>
      </c>
      <c r="I5819" s="1">
        <v>44927</v>
      </c>
      <c r="J5819" s="1">
        <v>46023</v>
      </c>
      <c r="K5819" t="s">
        <v>26384</v>
      </c>
      <c r="L5819" t="s">
        <v>26385</v>
      </c>
      <c r="M5819" t="s">
        <v>27</v>
      </c>
      <c r="N5819">
        <v>1</v>
      </c>
      <c r="O5819">
        <f>Table1[[#This Row],[Price]]-0.1*Table1[[#This Row],[Price]]</f>
        <v>364.70699999999999</v>
      </c>
      <c r="P5819" s="9">
        <f>(Table1[[#This Row],[Expiration Date]]-Table1[[#This Row],[Manufacturing Date]])/365</f>
        <v>3.0027397260273974</v>
      </c>
      <c r="Q5819" t="str">
        <f>IF(Table1[[#This Row],[Expiration Date]]-J5827&gt;12/31/2024,"not expired","expired")</f>
        <v>expired</v>
      </c>
      <c r="R5819">
        <f>Table1[[#This Row],[Discounted Price]]*0.95</f>
        <v>346.47164999999995</v>
      </c>
      <c r="S5819">
        <f>Table1[[#This Row],[Discounted Price]]*0.9</f>
        <v>328.23630000000003</v>
      </c>
      <c r="T5819">
        <f>Table1[[#This Row],[Discounted Price]]*0.8</f>
        <v>291.76560000000001</v>
      </c>
      <c r="U5819">
        <f>Table1[[#This Row],[Price]]*0.52</f>
        <v>210.71960000000001</v>
      </c>
      <c r="V5819">
        <f>(Table1[[#This Row],[Price]]-Table1[[#This Row],[Scrap value]])/2</f>
        <v>97.255200000000002</v>
      </c>
    </row>
    <row r="5820" spans="1:22" x14ac:dyDescent="0.25">
      <c r="A5820" t="s">
        <v>26386</v>
      </c>
      <c r="B5820" t="s">
        <v>35</v>
      </c>
      <c r="C5820" t="s">
        <v>47</v>
      </c>
      <c r="D5820" t="s">
        <v>26387</v>
      </c>
      <c r="E5820">
        <v>29.08</v>
      </c>
      <c r="F5820">
        <v>91</v>
      </c>
      <c r="G5820" t="s">
        <v>43730</v>
      </c>
      <c r="H5820" t="s">
        <v>12164</v>
      </c>
      <c r="I5820" s="1">
        <v>45137</v>
      </c>
      <c r="J5820" s="1">
        <v>45292</v>
      </c>
      <c r="K5820" t="s">
        <v>26388</v>
      </c>
      <c r="L5820" t="s">
        <v>26389</v>
      </c>
      <c r="M5820" t="s">
        <v>20</v>
      </c>
      <c r="N5820">
        <v>1</v>
      </c>
      <c r="O5820">
        <f>Table1[[#This Row],[Price]]-0.1*Table1[[#This Row],[Price]]</f>
        <v>26.171999999999997</v>
      </c>
      <c r="P5820" s="9">
        <f>(Table1[[#This Row],[Expiration Date]]-Table1[[#This Row],[Manufacturing Date]])/365</f>
        <v>0.42465753424657532</v>
      </c>
      <c r="Q5820" t="str">
        <f>IF(Table1[[#This Row],[Expiration Date]]-J5828&gt;12/31/2024,"not expired","expired")</f>
        <v>expired</v>
      </c>
      <c r="R5820">
        <f>Table1[[#This Row],[Discounted Price]]*0.95</f>
        <v>24.863399999999995</v>
      </c>
      <c r="S5820">
        <f>Table1[[#This Row],[Discounted Price]]*0.9</f>
        <v>23.554799999999997</v>
      </c>
      <c r="T5820">
        <f>Table1[[#This Row],[Discounted Price]]*0.8</f>
        <v>20.9376</v>
      </c>
      <c r="U5820">
        <f>Table1[[#This Row],[Price]]*0.52</f>
        <v>15.121599999999999</v>
      </c>
      <c r="V5820">
        <f>(Table1[[#This Row],[Price]]-Table1[[#This Row],[Scrap value]])/2</f>
        <v>6.9791999999999996</v>
      </c>
    </row>
    <row r="5821" spans="1:22" x14ac:dyDescent="0.25">
      <c r="A5821" t="s">
        <v>26390</v>
      </c>
      <c r="B5821" t="s">
        <v>15</v>
      </c>
      <c r="C5821" t="s">
        <v>47</v>
      </c>
      <c r="D5821" t="s">
        <v>26391</v>
      </c>
      <c r="E5821">
        <v>20.21</v>
      </c>
      <c r="F5821">
        <v>29</v>
      </c>
      <c r="G5821" t="s">
        <v>43729</v>
      </c>
      <c r="H5821" t="s">
        <v>5001</v>
      </c>
      <c r="I5821" s="1">
        <v>45000</v>
      </c>
      <c r="J5821" s="1">
        <v>46023</v>
      </c>
      <c r="K5821" t="s">
        <v>26392</v>
      </c>
      <c r="L5821" t="s">
        <v>26393</v>
      </c>
      <c r="M5821" t="s">
        <v>20</v>
      </c>
      <c r="N5821">
        <v>4</v>
      </c>
      <c r="O5821">
        <f>Table1[[#This Row],[Price]]-0.1*Table1[[#This Row],[Price]]</f>
        <v>18.189</v>
      </c>
      <c r="P5821" s="9">
        <f>(Table1[[#This Row],[Expiration Date]]-Table1[[#This Row],[Manufacturing Date]])/365</f>
        <v>2.8027397260273972</v>
      </c>
      <c r="Q5821" t="str">
        <f>IF(Table1[[#This Row],[Expiration Date]]-J5829&gt;12/31/2024,"not expired","expired")</f>
        <v>not expired</v>
      </c>
      <c r="R5821">
        <f>Table1[[#This Row],[Discounted Price]]*0.95</f>
        <v>17.27955</v>
      </c>
      <c r="S5821">
        <f>Table1[[#This Row],[Discounted Price]]*0.9</f>
        <v>16.370100000000001</v>
      </c>
      <c r="T5821">
        <f>Table1[[#This Row],[Discounted Price]]*0.8</f>
        <v>14.551200000000001</v>
      </c>
      <c r="U5821">
        <f>Table1[[#This Row],[Price]]*0.52</f>
        <v>10.509200000000002</v>
      </c>
      <c r="V5821">
        <f>(Table1[[#This Row],[Price]]-Table1[[#This Row],[Scrap value]])/2</f>
        <v>4.8503999999999996</v>
      </c>
    </row>
    <row r="5822" spans="1:22" x14ac:dyDescent="0.25">
      <c r="A5822" t="s">
        <v>26394</v>
      </c>
      <c r="B5822" t="s">
        <v>29</v>
      </c>
      <c r="C5822" t="s">
        <v>47</v>
      </c>
      <c r="D5822" t="s">
        <v>26395</v>
      </c>
      <c r="E5822">
        <v>56.19</v>
      </c>
      <c r="F5822">
        <v>67</v>
      </c>
      <c r="G5822" t="s">
        <v>43728</v>
      </c>
      <c r="H5822" t="s">
        <v>8322</v>
      </c>
      <c r="I5822" s="1">
        <v>45000</v>
      </c>
      <c r="J5822" s="1">
        <v>46023</v>
      </c>
      <c r="K5822" t="s">
        <v>26396</v>
      </c>
      <c r="L5822" t="s">
        <v>26397</v>
      </c>
      <c r="M5822" t="s">
        <v>27</v>
      </c>
      <c r="N5822">
        <v>5</v>
      </c>
      <c r="O5822">
        <f>Table1[[#This Row],[Price]]-0.1*Table1[[#This Row],[Price]]</f>
        <v>50.570999999999998</v>
      </c>
      <c r="P5822" s="9">
        <f>(Table1[[#This Row],[Expiration Date]]-Table1[[#This Row],[Manufacturing Date]])/365</f>
        <v>2.8027397260273972</v>
      </c>
      <c r="Q5822" t="str">
        <f>IF(Table1[[#This Row],[Expiration Date]]-J5830&gt;12/31/2024,"not expired","expired")</f>
        <v>not expired</v>
      </c>
      <c r="R5822">
        <f>Table1[[#This Row],[Discounted Price]]*0.95</f>
        <v>48.042449999999995</v>
      </c>
      <c r="S5822">
        <f>Table1[[#This Row],[Discounted Price]]*0.9</f>
        <v>45.5139</v>
      </c>
      <c r="T5822">
        <f>Table1[[#This Row],[Discounted Price]]*0.8</f>
        <v>40.456800000000001</v>
      </c>
      <c r="U5822">
        <f>Table1[[#This Row],[Price]]*0.52</f>
        <v>29.218799999999998</v>
      </c>
      <c r="V5822">
        <f>(Table1[[#This Row],[Price]]-Table1[[#This Row],[Scrap value]])/2</f>
        <v>13.4856</v>
      </c>
    </row>
    <row r="5823" spans="1:22" x14ac:dyDescent="0.25">
      <c r="A5823" t="s">
        <v>26398</v>
      </c>
      <c r="B5823" t="s">
        <v>29</v>
      </c>
      <c r="C5823" t="s">
        <v>47</v>
      </c>
      <c r="D5823" t="s">
        <v>26399</v>
      </c>
      <c r="E5823">
        <v>73.38</v>
      </c>
      <c r="F5823">
        <v>16</v>
      </c>
      <c r="G5823" t="s">
        <v>43729</v>
      </c>
      <c r="H5823" t="s">
        <v>22770</v>
      </c>
      <c r="I5823" s="1">
        <v>45000</v>
      </c>
      <c r="J5823" s="1">
        <v>45658</v>
      </c>
      <c r="K5823" t="s">
        <v>26400</v>
      </c>
      <c r="L5823" t="s">
        <v>26401</v>
      </c>
      <c r="M5823" t="s">
        <v>27</v>
      </c>
      <c r="N5823">
        <v>1</v>
      </c>
      <c r="O5823">
        <f>Table1[[#This Row],[Price]]-0.1*Table1[[#This Row],[Price]]</f>
        <v>66.042000000000002</v>
      </c>
      <c r="P5823" s="9">
        <f>(Table1[[#This Row],[Expiration Date]]-Table1[[#This Row],[Manufacturing Date]])/365</f>
        <v>1.8027397260273972</v>
      </c>
      <c r="Q5823" t="str">
        <f>IF(Table1[[#This Row],[Expiration Date]]-J5831&gt;12/31/2024,"not expired","expired")</f>
        <v>expired</v>
      </c>
      <c r="R5823">
        <f>Table1[[#This Row],[Discounted Price]]*0.95</f>
        <v>62.739899999999999</v>
      </c>
      <c r="S5823">
        <f>Table1[[#This Row],[Discounted Price]]*0.9</f>
        <v>59.437800000000003</v>
      </c>
      <c r="T5823">
        <f>Table1[[#This Row],[Discounted Price]]*0.8</f>
        <v>52.833600000000004</v>
      </c>
      <c r="U5823">
        <f>Table1[[#This Row],[Price]]*0.52</f>
        <v>38.157600000000002</v>
      </c>
      <c r="V5823">
        <f>(Table1[[#This Row],[Price]]-Table1[[#This Row],[Scrap value]])/2</f>
        <v>17.611199999999997</v>
      </c>
    </row>
    <row r="5824" spans="1:22" x14ac:dyDescent="0.25">
      <c r="A5824" t="s">
        <v>26402</v>
      </c>
      <c r="B5824" t="s">
        <v>29</v>
      </c>
      <c r="C5824" t="s">
        <v>47</v>
      </c>
      <c r="D5824" t="s">
        <v>26403</v>
      </c>
      <c r="E5824">
        <v>248.47</v>
      </c>
      <c r="F5824">
        <v>86</v>
      </c>
      <c r="G5824" t="s">
        <v>43730</v>
      </c>
      <c r="H5824" t="s">
        <v>26404</v>
      </c>
      <c r="I5824" s="1">
        <v>44927</v>
      </c>
      <c r="J5824" s="1">
        <v>45292</v>
      </c>
      <c r="K5824" t="s">
        <v>26405</v>
      </c>
      <c r="L5824" t="s">
        <v>26406</v>
      </c>
      <c r="M5824" t="s">
        <v>45</v>
      </c>
      <c r="N5824">
        <v>5</v>
      </c>
      <c r="O5824">
        <f>Table1[[#This Row],[Price]]-0.1*Table1[[#This Row],[Price]]</f>
        <v>223.62299999999999</v>
      </c>
      <c r="P5824" s="9">
        <f>(Table1[[#This Row],[Expiration Date]]-Table1[[#This Row],[Manufacturing Date]])/365</f>
        <v>1</v>
      </c>
      <c r="Q5824" t="str">
        <f>IF(Table1[[#This Row],[Expiration Date]]-J5832&gt;12/31/2024,"not expired","expired")</f>
        <v>expired</v>
      </c>
      <c r="R5824">
        <f>Table1[[#This Row],[Discounted Price]]*0.95</f>
        <v>212.44184999999999</v>
      </c>
      <c r="S5824">
        <f>Table1[[#This Row],[Discounted Price]]*0.9</f>
        <v>201.26069999999999</v>
      </c>
      <c r="T5824">
        <f>Table1[[#This Row],[Discounted Price]]*0.8</f>
        <v>178.89840000000001</v>
      </c>
      <c r="U5824">
        <f>Table1[[#This Row],[Price]]*0.52</f>
        <v>129.20439999999999</v>
      </c>
      <c r="V5824">
        <f>(Table1[[#This Row],[Price]]-Table1[[#This Row],[Scrap value]])/2</f>
        <v>59.632800000000003</v>
      </c>
    </row>
    <row r="5825" spans="1:22" x14ac:dyDescent="0.25">
      <c r="A5825" t="s">
        <v>26407</v>
      </c>
      <c r="B5825" t="s">
        <v>35</v>
      </c>
      <c r="C5825" t="s">
        <v>47</v>
      </c>
      <c r="D5825" t="s">
        <v>26408</v>
      </c>
      <c r="E5825">
        <v>317.27</v>
      </c>
      <c r="F5825">
        <v>19</v>
      </c>
      <c r="G5825" t="s">
        <v>43730</v>
      </c>
      <c r="H5825" t="s">
        <v>11305</v>
      </c>
      <c r="I5825" s="1">
        <v>45000</v>
      </c>
      <c r="J5825" s="1">
        <v>45658</v>
      </c>
      <c r="K5825" t="s">
        <v>26409</v>
      </c>
      <c r="L5825" t="s">
        <v>26410</v>
      </c>
      <c r="M5825" t="s">
        <v>45</v>
      </c>
      <c r="N5825">
        <v>1</v>
      </c>
      <c r="O5825">
        <f>Table1[[#This Row],[Price]]-0.1*Table1[[#This Row],[Price]]</f>
        <v>285.54300000000001</v>
      </c>
      <c r="P5825" s="9">
        <f>(Table1[[#This Row],[Expiration Date]]-Table1[[#This Row],[Manufacturing Date]])/365</f>
        <v>1.8027397260273972</v>
      </c>
      <c r="Q5825" t="str">
        <f>IF(Table1[[#This Row],[Expiration Date]]-J5833&gt;12/31/2024,"not expired","expired")</f>
        <v>expired</v>
      </c>
      <c r="R5825">
        <f>Table1[[#This Row],[Discounted Price]]*0.95</f>
        <v>271.26585</v>
      </c>
      <c r="S5825">
        <f>Table1[[#This Row],[Discounted Price]]*0.9</f>
        <v>256.98869999999999</v>
      </c>
      <c r="T5825">
        <f>Table1[[#This Row],[Discounted Price]]*0.8</f>
        <v>228.43440000000001</v>
      </c>
      <c r="U5825">
        <f>Table1[[#This Row],[Price]]*0.52</f>
        <v>164.9804</v>
      </c>
      <c r="V5825">
        <f>(Table1[[#This Row],[Price]]-Table1[[#This Row],[Scrap value]])/2</f>
        <v>76.144799999999989</v>
      </c>
    </row>
    <row r="5826" spans="1:22" x14ac:dyDescent="0.25">
      <c r="A5826" t="s">
        <v>26411</v>
      </c>
      <c r="B5826" t="s">
        <v>22</v>
      </c>
      <c r="C5826" t="s">
        <v>47</v>
      </c>
      <c r="D5826" t="s">
        <v>26412</v>
      </c>
      <c r="E5826">
        <v>27.36</v>
      </c>
      <c r="F5826">
        <v>68</v>
      </c>
      <c r="G5826" t="s">
        <v>43728</v>
      </c>
      <c r="H5826" t="s">
        <v>25908</v>
      </c>
      <c r="I5826" s="1">
        <v>45000</v>
      </c>
      <c r="J5826" s="1">
        <v>45658</v>
      </c>
      <c r="K5826" t="s">
        <v>26413</v>
      </c>
      <c r="L5826" t="s">
        <v>26414</v>
      </c>
      <c r="M5826" t="s">
        <v>45</v>
      </c>
      <c r="N5826">
        <v>5</v>
      </c>
      <c r="O5826">
        <f>Table1[[#This Row],[Price]]-0.1*Table1[[#This Row],[Price]]</f>
        <v>24.623999999999999</v>
      </c>
      <c r="P5826" s="9">
        <f>(Table1[[#This Row],[Expiration Date]]-Table1[[#This Row],[Manufacturing Date]])/365</f>
        <v>1.8027397260273972</v>
      </c>
      <c r="Q5826" t="str">
        <f>IF(Table1[[#This Row],[Expiration Date]]-J5834&gt;12/31/2024,"not expired","expired")</f>
        <v>not expired</v>
      </c>
      <c r="R5826">
        <f>Table1[[#This Row],[Discounted Price]]*0.95</f>
        <v>23.392799999999998</v>
      </c>
      <c r="S5826">
        <f>Table1[[#This Row],[Discounted Price]]*0.9</f>
        <v>22.1616</v>
      </c>
      <c r="T5826">
        <f>Table1[[#This Row],[Discounted Price]]*0.8</f>
        <v>19.699200000000001</v>
      </c>
      <c r="U5826">
        <f>Table1[[#This Row],[Price]]*0.52</f>
        <v>14.2272</v>
      </c>
      <c r="V5826">
        <f>(Table1[[#This Row],[Price]]-Table1[[#This Row],[Scrap value]])/2</f>
        <v>6.5663999999999998</v>
      </c>
    </row>
    <row r="5827" spans="1:22" x14ac:dyDescent="0.25">
      <c r="A5827" t="s">
        <v>26415</v>
      </c>
      <c r="B5827" t="s">
        <v>29</v>
      </c>
      <c r="C5827" t="s">
        <v>47</v>
      </c>
      <c r="D5827" t="s">
        <v>26416</v>
      </c>
      <c r="E5827">
        <v>378.46</v>
      </c>
      <c r="F5827">
        <v>74</v>
      </c>
      <c r="G5827" t="s">
        <v>43730</v>
      </c>
      <c r="H5827" t="s">
        <v>26417</v>
      </c>
      <c r="I5827" s="1">
        <v>44927</v>
      </c>
      <c r="J5827" s="1">
        <v>46023</v>
      </c>
      <c r="K5827" t="s">
        <v>26418</v>
      </c>
      <c r="L5827" t="s">
        <v>26419</v>
      </c>
      <c r="M5827" t="s">
        <v>27</v>
      </c>
      <c r="N5827">
        <v>2</v>
      </c>
      <c r="O5827">
        <f>Table1[[#This Row],[Price]]-0.1*Table1[[#This Row],[Price]]</f>
        <v>340.61399999999998</v>
      </c>
      <c r="P5827" s="9">
        <f>(Table1[[#This Row],[Expiration Date]]-Table1[[#This Row],[Manufacturing Date]])/365</f>
        <v>3.0027397260273974</v>
      </c>
      <c r="Q5827" t="str">
        <f>IF(Table1[[#This Row],[Expiration Date]]-J5835&gt;12/31/2024,"not expired","expired")</f>
        <v>expired</v>
      </c>
      <c r="R5827">
        <f>Table1[[#This Row],[Discounted Price]]*0.95</f>
        <v>323.58329999999995</v>
      </c>
      <c r="S5827">
        <f>Table1[[#This Row],[Discounted Price]]*0.9</f>
        <v>306.55259999999998</v>
      </c>
      <c r="T5827">
        <f>Table1[[#This Row],[Discounted Price]]*0.8</f>
        <v>272.49119999999999</v>
      </c>
      <c r="U5827">
        <f>Table1[[#This Row],[Price]]*0.52</f>
        <v>196.79919999999998</v>
      </c>
      <c r="V5827">
        <f>(Table1[[#This Row],[Price]]-Table1[[#This Row],[Scrap value]])/2</f>
        <v>90.830399999999997</v>
      </c>
    </row>
    <row r="5828" spans="1:22" x14ac:dyDescent="0.25">
      <c r="A5828" t="s">
        <v>26420</v>
      </c>
      <c r="B5828" t="s">
        <v>29</v>
      </c>
      <c r="C5828" t="s">
        <v>47</v>
      </c>
      <c r="D5828" t="s">
        <v>26421</v>
      </c>
      <c r="E5828">
        <v>469.56</v>
      </c>
      <c r="F5828">
        <v>12</v>
      </c>
      <c r="G5828" t="s">
        <v>43728</v>
      </c>
      <c r="H5828" t="s">
        <v>23053</v>
      </c>
      <c r="I5828" s="1">
        <v>45000</v>
      </c>
      <c r="J5828" s="1">
        <v>46023</v>
      </c>
      <c r="K5828" t="s">
        <v>26422</v>
      </c>
      <c r="L5828" t="s">
        <v>26423</v>
      </c>
      <c r="M5828" t="s">
        <v>20</v>
      </c>
      <c r="N5828">
        <v>1</v>
      </c>
      <c r="O5828">
        <f>Table1[[#This Row],[Price]]-0.1*Table1[[#This Row],[Price]]</f>
        <v>422.60399999999998</v>
      </c>
      <c r="P5828" s="9">
        <f>(Table1[[#This Row],[Expiration Date]]-Table1[[#This Row],[Manufacturing Date]])/365</f>
        <v>2.8027397260273972</v>
      </c>
      <c r="Q5828" t="str">
        <f>IF(Table1[[#This Row],[Expiration Date]]-J5836&gt;12/31/2024,"not expired","expired")</f>
        <v>not expired</v>
      </c>
      <c r="R5828">
        <f>Table1[[#This Row],[Discounted Price]]*0.95</f>
        <v>401.47379999999998</v>
      </c>
      <c r="S5828">
        <f>Table1[[#This Row],[Discounted Price]]*0.9</f>
        <v>380.34359999999998</v>
      </c>
      <c r="T5828">
        <f>Table1[[#This Row],[Discounted Price]]*0.8</f>
        <v>338.08320000000003</v>
      </c>
      <c r="U5828">
        <f>Table1[[#This Row],[Price]]*0.52</f>
        <v>244.1712</v>
      </c>
      <c r="V5828">
        <f>(Table1[[#This Row],[Price]]-Table1[[#This Row],[Scrap value]])/2</f>
        <v>112.6944</v>
      </c>
    </row>
    <row r="5829" spans="1:22" x14ac:dyDescent="0.25">
      <c r="A5829" t="s">
        <v>26424</v>
      </c>
      <c r="B5829" t="s">
        <v>35</v>
      </c>
      <c r="C5829" t="s">
        <v>47</v>
      </c>
      <c r="D5829" t="s">
        <v>26425</v>
      </c>
      <c r="E5829">
        <v>370.09</v>
      </c>
      <c r="F5829">
        <v>80</v>
      </c>
      <c r="G5829" t="s">
        <v>43728</v>
      </c>
      <c r="H5829" t="s">
        <v>7667</v>
      </c>
      <c r="I5829" s="1">
        <v>45000</v>
      </c>
      <c r="J5829" s="1">
        <v>45658</v>
      </c>
      <c r="K5829" t="s">
        <v>26426</v>
      </c>
      <c r="L5829" t="s">
        <v>26427</v>
      </c>
      <c r="M5829" t="s">
        <v>20</v>
      </c>
      <c r="N5829">
        <v>5</v>
      </c>
      <c r="O5829">
        <f>Table1[[#This Row],[Price]]-0.1*Table1[[#This Row],[Price]]</f>
        <v>333.08099999999996</v>
      </c>
      <c r="P5829" s="9">
        <f>(Table1[[#This Row],[Expiration Date]]-Table1[[#This Row],[Manufacturing Date]])/365</f>
        <v>1.8027397260273972</v>
      </c>
      <c r="Q5829" t="str">
        <f>IF(Table1[[#This Row],[Expiration Date]]-J5837&gt;12/31/2024,"not expired","expired")</f>
        <v>expired</v>
      </c>
      <c r="R5829">
        <f>Table1[[#This Row],[Discounted Price]]*0.95</f>
        <v>316.42694999999992</v>
      </c>
      <c r="S5829">
        <f>Table1[[#This Row],[Discounted Price]]*0.9</f>
        <v>299.77289999999999</v>
      </c>
      <c r="T5829">
        <f>Table1[[#This Row],[Discounted Price]]*0.8</f>
        <v>266.46479999999997</v>
      </c>
      <c r="U5829">
        <f>Table1[[#This Row],[Price]]*0.52</f>
        <v>192.4468</v>
      </c>
      <c r="V5829">
        <f>(Table1[[#This Row],[Price]]-Table1[[#This Row],[Scrap value]])/2</f>
        <v>88.821599999999989</v>
      </c>
    </row>
    <row r="5830" spans="1:22" x14ac:dyDescent="0.25">
      <c r="A5830" t="s">
        <v>26428</v>
      </c>
      <c r="B5830" t="s">
        <v>22</v>
      </c>
      <c r="C5830" t="s">
        <v>47</v>
      </c>
      <c r="D5830" t="s">
        <v>26429</v>
      </c>
      <c r="E5830">
        <v>165.41</v>
      </c>
      <c r="F5830">
        <v>8</v>
      </c>
      <c r="G5830" t="s">
        <v>43729</v>
      </c>
      <c r="H5830" t="s">
        <v>26430</v>
      </c>
      <c r="I5830" s="1">
        <v>45137</v>
      </c>
      <c r="J5830" s="1">
        <v>45658</v>
      </c>
      <c r="K5830" t="s">
        <v>26431</v>
      </c>
      <c r="L5830" t="s">
        <v>26432</v>
      </c>
      <c r="M5830" t="s">
        <v>27</v>
      </c>
      <c r="N5830">
        <v>4</v>
      </c>
      <c r="O5830">
        <f>Table1[[#This Row],[Price]]-0.1*Table1[[#This Row],[Price]]</f>
        <v>148.869</v>
      </c>
      <c r="P5830" s="9">
        <f>(Table1[[#This Row],[Expiration Date]]-Table1[[#This Row],[Manufacturing Date]])/365</f>
        <v>1.4273972602739726</v>
      </c>
      <c r="Q5830" t="str">
        <f>IF(Table1[[#This Row],[Expiration Date]]-J5838&gt;12/31/2024,"not expired","expired")</f>
        <v>expired</v>
      </c>
      <c r="R5830">
        <f>Table1[[#This Row],[Discounted Price]]*0.95</f>
        <v>141.42554999999999</v>
      </c>
      <c r="S5830">
        <f>Table1[[#This Row],[Discounted Price]]*0.9</f>
        <v>133.9821</v>
      </c>
      <c r="T5830">
        <f>Table1[[#This Row],[Discounted Price]]*0.8</f>
        <v>119.09520000000001</v>
      </c>
      <c r="U5830">
        <f>Table1[[#This Row],[Price]]*0.52</f>
        <v>86.013199999999998</v>
      </c>
      <c r="V5830">
        <f>(Table1[[#This Row],[Price]]-Table1[[#This Row],[Scrap value]])/2</f>
        <v>39.698399999999999</v>
      </c>
    </row>
    <row r="5831" spans="1:22" x14ac:dyDescent="0.25">
      <c r="A5831" t="s">
        <v>26433</v>
      </c>
      <c r="B5831" t="s">
        <v>15</v>
      </c>
      <c r="C5831" t="s">
        <v>47</v>
      </c>
      <c r="D5831" t="s">
        <v>26434</v>
      </c>
      <c r="E5831">
        <v>20.28</v>
      </c>
      <c r="F5831">
        <v>78</v>
      </c>
      <c r="G5831" t="s">
        <v>43729</v>
      </c>
      <c r="H5831" t="s">
        <v>8427</v>
      </c>
      <c r="I5831" s="1">
        <v>44927</v>
      </c>
      <c r="J5831" s="1">
        <v>45658</v>
      </c>
      <c r="K5831" t="s">
        <v>26435</v>
      </c>
      <c r="L5831" t="s">
        <v>26436</v>
      </c>
      <c r="M5831" t="s">
        <v>27</v>
      </c>
      <c r="N5831">
        <v>2</v>
      </c>
      <c r="O5831">
        <f>Table1[[#This Row],[Price]]-0.1*Table1[[#This Row],[Price]]</f>
        <v>18.252000000000002</v>
      </c>
      <c r="P5831" s="9">
        <f>(Table1[[#This Row],[Expiration Date]]-Table1[[#This Row],[Manufacturing Date]])/365</f>
        <v>2.0027397260273974</v>
      </c>
      <c r="Q5831" t="str">
        <f>IF(Table1[[#This Row],[Expiration Date]]-J5839&gt;12/31/2024,"not expired","expired")</f>
        <v>expired</v>
      </c>
      <c r="R5831">
        <f>Table1[[#This Row],[Discounted Price]]*0.95</f>
        <v>17.339400000000001</v>
      </c>
      <c r="S5831">
        <f>Table1[[#This Row],[Discounted Price]]*0.9</f>
        <v>16.426800000000004</v>
      </c>
      <c r="T5831">
        <f>Table1[[#This Row],[Discounted Price]]*0.8</f>
        <v>14.601600000000003</v>
      </c>
      <c r="U5831">
        <f>Table1[[#This Row],[Price]]*0.52</f>
        <v>10.5456</v>
      </c>
      <c r="V5831">
        <f>(Table1[[#This Row],[Price]]-Table1[[#This Row],[Scrap value]])/2</f>
        <v>4.8672000000000004</v>
      </c>
    </row>
    <row r="5832" spans="1:22" x14ac:dyDescent="0.25">
      <c r="A5832" t="s">
        <v>26437</v>
      </c>
      <c r="B5832" t="s">
        <v>22</v>
      </c>
      <c r="C5832" t="s">
        <v>47</v>
      </c>
      <c r="D5832" t="s">
        <v>26438</v>
      </c>
      <c r="E5832">
        <v>134.41999999999999</v>
      </c>
      <c r="F5832">
        <v>11</v>
      </c>
      <c r="G5832" t="s">
        <v>43730</v>
      </c>
      <c r="H5832" t="s">
        <v>26439</v>
      </c>
      <c r="I5832" s="1">
        <v>45137</v>
      </c>
      <c r="J5832" s="1">
        <v>45658</v>
      </c>
      <c r="K5832" t="s">
        <v>26440</v>
      </c>
      <c r="L5832" t="s">
        <v>26441</v>
      </c>
      <c r="M5832" t="s">
        <v>45</v>
      </c>
      <c r="N5832">
        <v>2</v>
      </c>
      <c r="O5832">
        <f>Table1[[#This Row],[Price]]-0.1*Table1[[#This Row],[Price]]</f>
        <v>120.97799999999998</v>
      </c>
      <c r="P5832" s="9">
        <f>(Table1[[#This Row],[Expiration Date]]-Table1[[#This Row],[Manufacturing Date]])/365</f>
        <v>1.4273972602739726</v>
      </c>
      <c r="Q5832" t="str">
        <f>IF(Table1[[#This Row],[Expiration Date]]-J5840&gt;12/31/2024,"not expired","expired")</f>
        <v>expired</v>
      </c>
      <c r="R5832">
        <f>Table1[[#This Row],[Discounted Price]]*0.95</f>
        <v>114.92909999999998</v>
      </c>
      <c r="S5832">
        <f>Table1[[#This Row],[Discounted Price]]*0.9</f>
        <v>108.88019999999999</v>
      </c>
      <c r="T5832">
        <f>Table1[[#This Row],[Discounted Price]]*0.8</f>
        <v>96.782399999999996</v>
      </c>
      <c r="U5832">
        <f>Table1[[#This Row],[Price]]*0.52</f>
        <v>69.898399999999995</v>
      </c>
      <c r="V5832">
        <f>(Table1[[#This Row],[Price]]-Table1[[#This Row],[Scrap value]])/2</f>
        <v>32.260799999999996</v>
      </c>
    </row>
    <row r="5833" spans="1:22" x14ac:dyDescent="0.25">
      <c r="A5833" t="s">
        <v>26442</v>
      </c>
      <c r="B5833" t="s">
        <v>15</v>
      </c>
      <c r="C5833" t="s">
        <v>47</v>
      </c>
      <c r="D5833" t="s">
        <v>26443</v>
      </c>
      <c r="E5833">
        <v>186.52</v>
      </c>
      <c r="F5833">
        <v>24</v>
      </c>
      <c r="G5833" t="s">
        <v>43730</v>
      </c>
      <c r="H5833" t="s">
        <v>14021</v>
      </c>
      <c r="I5833" s="1">
        <v>45000</v>
      </c>
      <c r="J5833" s="1">
        <v>46023</v>
      </c>
      <c r="K5833" t="s">
        <v>26444</v>
      </c>
      <c r="L5833" t="s">
        <v>26445</v>
      </c>
      <c r="M5833" t="s">
        <v>27</v>
      </c>
      <c r="N5833">
        <v>3</v>
      </c>
      <c r="O5833">
        <f>Table1[[#This Row],[Price]]-0.1*Table1[[#This Row],[Price]]</f>
        <v>167.86799999999999</v>
      </c>
      <c r="P5833" s="9">
        <f>(Table1[[#This Row],[Expiration Date]]-Table1[[#This Row],[Manufacturing Date]])/365</f>
        <v>2.8027397260273972</v>
      </c>
      <c r="Q5833" t="str">
        <f>IF(Table1[[#This Row],[Expiration Date]]-J5841&gt;12/31/2024,"not expired","expired")</f>
        <v>not expired</v>
      </c>
      <c r="R5833">
        <f>Table1[[#This Row],[Discounted Price]]*0.95</f>
        <v>159.47459999999998</v>
      </c>
      <c r="S5833">
        <f>Table1[[#This Row],[Discounted Price]]*0.9</f>
        <v>151.0812</v>
      </c>
      <c r="T5833">
        <f>Table1[[#This Row],[Discounted Price]]*0.8</f>
        <v>134.2944</v>
      </c>
      <c r="U5833">
        <f>Table1[[#This Row],[Price]]*0.52</f>
        <v>96.990400000000008</v>
      </c>
      <c r="V5833">
        <f>(Table1[[#This Row],[Price]]-Table1[[#This Row],[Scrap value]])/2</f>
        <v>44.764800000000001</v>
      </c>
    </row>
    <row r="5834" spans="1:22" x14ac:dyDescent="0.25">
      <c r="A5834" t="s">
        <v>26446</v>
      </c>
      <c r="B5834" t="s">
        <v>15</v>
      </c>
      <c r="C5834" t="s">
        <v>47</v>
      </c>
      <c r="D5834" t="s">
        <v>26447</v>
      </c>
      <c r="E5834">
        <v>40.96</v>
      </c>
      <c r="F5834">
        <v>61</v>
      </c>
      <c r="G5834" t="s">
        <v>43729</v>
      </c>
      <c r="H5834" t="s">
        <v>10208</v>
      </c>
      <c r="I5834" s="1">
        <v>45000</v>
      </c>
      <c r="J5834" s="1">
        <v>45292</v>
      </c>
      <c r="K5834" t="s">
        <v>26448</v>
      </c>
      <c r="L5834" t="s">
        <v>26449</v>
      </c>
      <c r="M5834" t="s">
        <v>45</v>
      </c>
      <c r="N5834">
        <v>3</v>
      </c>
      <c r="O5834">
        <f>Table1[[#This Row],[Price]]-0.1*Table1[[#This Row],[Price]]</f>
        <v>36.864000000000004</v>
      </c>
      <c r="P5834" s="9">
        <f>(Table1[[#This Row],[Expiration Date]]-Table1[[#This Row],[Manufacturing Date]])/365</f>
        <v>0.8</v>
      </c>
      <c r="Q5834" t="str">
        <f>IF(Table1[[#This Row],[Expiration Date]]-J5842&gt;12/31/2024,"not expired","expired")</f>
        <v>expired</v>
      </c>
      <c r="R5834">
        <f>Table1[[#This Row],[Discounted Price]]*0.95</f>
        <v>35.020800000000001</v>
      </c>
      <c r="S5834">
        <f>Table1[[#This Row],[Discounted Price]]*0.9</f>
        <v>33.177600000000005</v>
      </c>
      <c r="T5834">
        <f>Table1[[#This Row],[Discounted Price]]*0.8</f>
        <v>29.491200000000006</v>
      </c>
      <c r="U5834">
        <f>Table1[[#This Row],[Price]]*0.52</f>
        <v>21.299200000000003</v>
      </c>
      <c r="V5834">
        <f>(Table1[[#This Row],[Price]]-Table1[[#This Row],[Scrap value]])/2</f>
        <v>9.8303999999999991</v>
      </c>
    </row>
    <row r="5835" spans="1:22" x14ac:dyDescent="0.25">
      <c r="A5835" t="s">
        <v>26450</v>
      </c>
      <c r="B5835" t="s">
        <v>15</v>
      </c>
      <c r="C5835" t="s">
        <v>47</v>
      </c>
      <c r="D5835" t="s">
        <v>26451</v>
      </c>
      <c r="E5835">
        <v>151.83000000000001</v>
      </c>
      <c r="F5835">
        <v>33</v>
      </c>
      <c r="G5835" t="s">
        <v>43728</v>
      </c>
      <c r="H5835" t="s">
        <v>3231</v>
      </c>
      <c r="I5835" s="1">
        <v>45137</v>
      </c>
      <c r="J5835" s="1">
        <v>46023</v>
      </c>
      <c r="K5835" t="s">
        <v>26452</v>
      </c>
      <c r="L5835" t="s">
        <v>26453</v>
      </c>
      <c r="M5835" t="s">
        <v>45</v>
      </c>
      <c r="N5835">
        <v>4</v>
      </c>
      <c r="O5835">
        <f>Table1[[#This Row],[Price]]-0.1*Table1[[#This Row],[Price]]</f>
        <v>136.64700000000002</v>
      </c>
      <c r="P5835" s="9">
        <f>(Table1[[#This Row],[Expiration Date]]-Table1[[#This Row],[Manufacturing Date]])/365</f>
        <v>2.4273972602739726</v>
      </c>
      <c r="Q5835" t="str">
        <f>IF(Table1[[#This Row],[Expiration Date]]-J5843&gt;12/31/2024,"not expired","expired")</f>
        <v>expired</v>
      </c>
      <c r="R5835">
        <f>Table1[[#This Row],[Discounted Price]]*0.95</f>
        <v>129.81465</v>
      </c>
      <c r="S5835">
        <f>Table1[[#This Row],[Discounted Price]]*0.9</f>
        <v>122.98230000000002</v>
      </c>
      <c r="T5835">
        <f>Table1[[#This Row],[Discounted Price]]*0.8</f>
        <v>109.31760000000003</v>
      </c>
      <c r="U5835">
        <f>Table1[[#This Row],[Price]]*0.52</f>
        <v>78.951600000000013</v>
      </c>
      <c r="V5835">
        <f>(Table1[[#This Row],[Price]]-Table1[[#This Row],[Scrap value]])/2</f>
        <v>36.4392</v>
      </c>
    </row>
    <row r="5836" spans="1:22" x14ac:dyDescent="0.25">
      <c r="A5836" t="s">
        <v>26454</v>
      </c>
      <c r="B5836" t="s">
        <v>15</v>
      </c>
      <c r="C5836" t="s">
        <v>47</v>
      </c>
      <c r="D5836" t="s">
        <v>26455</v>
      </c>
      <c r="E5836">
        <v>249.77</v>
      </c>
      <c r="F5836">
        <v>13</v>
      </c>
      <c r="G5836" t="s">
        <v>43729</v>
      </c>
      <c r="H5836" t="s">
        <v>18213</v>
      </c>
      <c r="I5836" s="1">
        <v>45137</v>
      </c>
      <c r="J5836" s="1">
        <v>45658</v>
      </c>
      <c r="K5836" t="s">
        <v>26456</v>
      </c>
      <c r="L5836" t="s">
        <v>26457</v>
      </c>
      <c r="M5836" t="s">
        <v>20</v>
      </c>
      <c r="N5836">
        <v>3</v>
      </c>
      <c r="O5836">
        <f>Table1[[#This Row],[Price]]-0.1*Table1[[#This Row],[Price]]</f>
        <v>224.79300000000001</v>
      </c>
      <c r="P5836" s="9">
        <f>(Table1[[#This Row],[Expiration Date]]-Table1[[#This Row],[Manufacturing Date]])/365</f>
        <v>1.4273972602739726</v>
      </c>
      <c r="Q5836" t="str">
        <f>IF(Table1[[#This Row],[Expiration Date]]-J5844&gt;12/31/2024,"not expired","expired")</f>
        <v>expired</v>
      </c>
      <c r="R5836">
        <f>Table1[[#This Row],[Discounted Price]]*0.95</f>
        <v>213.55334999999999</v>
      </c>
      <c r="S5836">
        <f>Table1[[#This Row],[Discounted Price]]*0.9</f>
        <v>202.31370000000001</v>
      </c>
      <c r="T5836">
        <f>Table1[[#This Row],[Discounted Price]]*0.8</f>
        <v>179.83440000000002</v>
      </c>
      <c r="U5836">
        <f>Table1[[#This Row],[Price]]*0.52</f>
        <v>129.88040000000001</v>
      </c>
      <c r="V5836">
        <f>(Table1[[#This Row],[Price]]-Table1[[#This Row],[Scrap value]])/2</f>
        <v>59.944800000000001</v>
      </c>
    </row>
    <row r="5837" spans="1:22" x14ac:dyDescent="0.25">
      <c r="A5837" t="s">
        <v>26458</v>
      </c>
      <c r="B5837" t="s">
        <v>22</v>
      </c>
      <c r="C5837" t="s">
        <v>47</v>
      </c>
      <c r="D5837" t="s">
        <v>26459</v>
      </c>
      <c r="E5837">
        <v>271.20999999999998</v>
      </c>
      <c r="F5837">
        <v>92</v>
      </c>
      <c r="G5837" t="s">
        <v>43728</v>
      </c>
      <c r="H5837" t="s">
        <v>26460</v>
      </c>
      <c r="I5837" s="1">
        <v>45000</v>
      </c>
      <c r="J5837" s="1">
        <v>46023</v>
      </c>
      <c r="K5837" t="s">
        <v>26461</v>
      </c>
      <c r="L5837" t="s">
        <v>26462</v>
      </c>
      <c r="M5837" t="s">
        <v>27</v>
      </c>
      <c r="N5837">
        <v>3</v>
      </c>
      <c r="O5837">
        <f>Table1[[#This Row],[Price]]-0.1*Table1[[#This Row],[Price]]</f>
        <v>244.08899999999997</v>
      </c>
      <c r="P5837" s="9">
        <f>(Table1[[#This Row],[Expiration Date]]-Table1[[#This Row],[Manufacturing Date]])/365</f>
        <v>2.8027397260273972</v>
      </c>
      <c r="Q5837" t="str">
        <f>IF(Table1[[#This Row],[Expiration Date]]-J5845&gt;12/31/2024,"not expired","expired")</f>
        <v>expired</v>
      </c>
      <c r="R5837">
        <f>Table1[[#This Row],[Discounted Price]]*0.95</f>
        <v>231.88454999999996</v>
      </c>
      <c r="S5837">
        <f>Table1[[#This Row],[Discounted Price]]*0.9</f>
        <v>219.68009999999998</v>
      </c>
      <c r="T5837">
        <f>Table1[[#This Row],[Discounted Price]]*0.8</f>
        <v>195.27119999999999</v>
      </c>
      <c r="U5837">
        <f>Table1[[#This Row],[Price]]*0.52</f>
        <v>141.0292</v>
      </c>
      <c r="V5837">
        <f>(Table1[[#This Row],[Price]]-Table1[[#This Row],[Scrap value]])/2</f>
        <v>65.090399999999988</v>
      </c>
    </row>
    <row r="5838" spans="1:22" x14ac:dyDescent="0.25">
      <c r="A5838" t="s">
        <v>26463</v>
      </c>
      <c r="B5838" t="s">
        <v>29</v>
      </c>
      <c r="C5838" t="s">
        <v>47</v>
      </c>
      <c r="D5838" t="s">
        <v>26464</v>
      </c>
      <c r="E5838">
        <v>111.29</v>
      </c>
      <c r="F5838">
        <v>98</v>
      </c>
      <c r="G5838" t="s">
        <v>43730</v>
      </c>
      <c r="H5838" t="s">
        <v>94</v>
      </c>
      <c r="I5838" s="1">
        <v>45137</v>
      </c>
      <c r="J5838" s="1">
        <v>46023</v>
      </c>
      <c r="K5838" t="s">
        <v>26465</v>
      </c>
      <c r="L5838" t="s">
        <v>26466</v>
      </c>
      <c r="M5838" t="s">
        <v>27</v>
      </c>
      <c r="N5838">
        <v>2</v>
      </c>
      <c r="O5838">
        <f>Table1[[#This Row],[Price]]-0.1*Table1[[#This Row],[Price]]</f>
        <v>100.161</v>
      </c>
      <c r="P5838" s="9">
        <f>(Table1[[#This Row],[Expiration Date]]-Table1[[#This Row],[Manufacturing Date]])/365</f>
        <v>2.4273972602739726</v>
      </c>
      <c r="Q5838" t="str">
        <f>IF(Table1[[#This Row],[Expiration Date]]-J5846&gt;12/31/2024,"not expired","expired")</f>
        <v>not expired</v>
      </c>
      <c r="R5838">
        <f>Table1[[#This Row],[Discounted Price]]*0.95</f>
        <v>95.15294999999999</v>
      </c>
      <c r="S5838">
        <f>Table1[[#This Row],[Discounted Price]]*0.9</f>
        <v>90.144900000000007</v>
      </c>
      <c r="T5838">
        <f>Table1[[#This Row],[Discounted Price]]*0.8</f>
        <v>80.128800000000012</v>
      </c>
      <c r="U5838">
        <f>Table1[[#This Row],[Price]]*0.52</f>
        <v>57.870800000000003</v>
      </c>
      <c r="V5838">
        <f>(Table1[[#This Row],[Price]]-Table1[[#This Row],[Scrap value]])/2</f>
        <v>26.709600000000002</v>
      </c>
    </row>
    <row r="5839" spans="1:22" x14ac:dyDescent="0.25">
      <c r="A5839" t="s">
        <v>26467</v>
      </c>
      <c r="B5839" t="s">
        <v>22</v>
      </c>
      <c r="C5839" t="s">
        <v>47</v>
      </c>
      <c r="D5839" t="s">
        <v>26468</v>
      </c>
      <c r="E5839">
        <v>336.78</v>
      </c>
      <c r="F5839">
        <v>19</v>
      </c>
      <c r="G5839" t="s">
        <v>43730</v>
      </c>
      <c r="H5839" t="s">
        <v>20280</v>
      </c>
      <c r="I5839" s="1">
        <v>45000</v>
      </c>
      <c r="J5839" s="1">
        <v>45658</v>
      </c>
      <c r="K5839" t="s">
        <v>26469</v>
      </c>
      <c r="L5839" t="s">
        <v>26470</v>
      </c>
      <c r="M5839" t="s">
        <v>45</v>
      </c>
      <c r="N5839">
        <v>4</v>
      </c>
      <c r="O5839">
        <f>Table1[[#This Row],[Price]]-0.1*Table1[[#This Row],[Price]]</f>
        <v>303.10199999999998</v>
      </c>
      <c r="P5839" s="9">
        <f>(Table1[[#This Row],[Expiration Date]]-Table1[[#This Row],[Manufacturing Date]])/365</f>
        <v>1.8027397260273972</v>
      </c>
      <c r="Q5839" t="str">
        <f>IF(Table1[[#This Row],[Expiration Date]]-J5847&gt;12/31/2024,"not expired","expired")</f>
        <v>expired</v>
      </c>
      <c r="R5839">
        <f>Table1[[#This Row],[Discounted Price]]*0.95</f>
        <v>287.94689999999997</v>
      </c>
      <c r="S5839">
        <f>Table1[[#This Row],[Discounted Price]]*0.9</f>
        <v>272.79179999999997</v>
      </c>
      <c r="T5839">
        <f>Table1[[#This Row],[Discounted Price]]*0.8</f>
        <v>242.48159999999999</v>
      </c>
      <c r="U5839">
        <f>Table1[[#This Row],[Price]]*0.52</f>
        <v>175.12559999999999</v>
      </c>
      <c r="V5839">
        <f>(Table1[[#This Row],[Price]]-Table1[[#This Row],[Scrap value]])/2</f>
        <v>80.827199999999991</v>
      </c>
    </row>
    <row r="5840" spans="1:22" x14ac:dyDescent="0.25">
      <c r="A5840" t="s">
        <v>26471</v>
      </c>
      <c r="B5840" t="s">
        <v>15</v>
      </c>
      <c r="C5840" t="s">
        <v>47</v>
      </c>
      <c r="D5840" t="s">
        <v>26472</v>
      </c>
      <c r="E5840">
        <v>476.52</v>
      </c>
      <c r="F5840">
        <v>50</v>
      </c>
      <c r="G5840" t="s">
        <v>43730</v>
      </c>
      <c r="H5840" t="s">
        <v>12723</v>
      </c>
      <c r="I5840" s="1">
        <v>45000</v>
      </c>
      <c r="J5840" s="1">
        <v>45658</v>
      </c>
      <c r="K5840" t="s">
        <v>26473</v>
      </c>
      <c r="L5840" t="s">
        <v>26474</v>
      </c>
      <c r="M5840" t="s">
        <v>27</v>
      </c>
      <c r="N5840">
        <v>5</v>
      </c>
      <c r="O5840">
        <f>Table1[[#This Row],[Price]]-0.1*Table1[[#This Row],[Price]]</f>
        <v>428.86799999999999</v>
      </c>
      <c r="P5840" s="9">
        <f>(Table1[[#This Row],[Expiration Date]]-Table1[[#This Row],[Manufacturing Date]])/365</f>
        <v>1.8027397260273972</v>
      </c>
      <c r="Q5840" t="str">
        <f>IF(Table1[[#This Row],[Expiration Date]]-J5848&gt;12/31/2024,"not expired","expired")</f>
        <v>expired</v>
      </c>
      <c r="R5840">
        <f>Table1[[#This Row],[Discounted Price]]*0.95</f>
        <v>407.4246</v>
      </c>
      <c r="S5840">
        <f>Table1[[#This Row],[Discounted Price]]*0.9</f>
        <v>385.9812</v>
      </c>
      <c r="T5840">
        <f>Table1[[#This Row],[Discounted Price]]*0.8</f>
        <v>343.09440000000001</v>
      </c>
      <c r="U5840">
        <f>Table1[[#This Row],[Price]]*0.52</f>
        <v>247.79040000000001</v>
      </c>
      <c r="V5840">
        <f>(Table1[[#This Row],[Price]]-Table1[[#This Row],[Scrap value]])/2</f>
        <v>114.36479999999999</v>
      </c>
    </row>
    <row r="5841" spans="1:22" x14ac:dyDescent="0.25">
      <c r="A5841" t="s">
        <v>26475</v>
      </c>
      <c r="B5841" t="s">
        <v>15</v>
      </c>
      <c r="C5841" t="s">
        <v>47</v>
      </c>
      <c r="D5841" t="s">
        <v>26476</v>
      </c>
      <c r="E5841">
        <v>347.2</v>
      </c>
      <c r="F5841">
        <v>1</v>
      </c>
      <c r="G5841" t="s">
        <v>43729</v>
      </c>
      <c r="H5841" t="s">
        <v>15867</v>
      </c>
      <c r="I5841" s="1">
        <v>45000</v>
      </c>
      <c r="J5841" s="1">
        <v>45292</v>
      </c>
      <c r="K5841" t="s">
        <v>26477</v>
      </c>
      <c r="L5841" t="s">
        <v>26478</v>
      </c>
      <c r="M5841" t="s">
        <v>20</v>
      </c>
      <c r="N5841">
        <v>5</v>
      </c>
      <c r="O5841">
        <f>Table1[[#This Row],[Price]]-0.1*Table1[[#This Row],[Price]]</f>
        <v>312.48</v>
      </c>
      <c r="P5841" s="9">
        <f>(Table1[[#This Row],[Expiration Date]]-Table1[[#This Row],[Manufacturing Date]])/365</f>
        <v>0.8</v>
      </c>
      <c r="Q5841" t="str">
        <f>IF(Table1[[#This Row],[Expiration Date]]-J5849&gt;12/31/2024,"not expired","expired")</f>
        <v>expired</v>
      </c>
      <c r="R5841">
        <f>Table1[[#This Row],[Discounted Price]]*0.95</f>
        <v>296.85599999999999</v>
      </c>
      <c r="S5841">
        <f>Table1[[#This Row],[Discounted Price]]*0.9</f>
        <v>281.23200000000003</v>
      </c>
      <c r="T5841">
        <f>Table1[[#This Row],[Discounted Price]]*0.8</f>
        <v>249.98400000000004</v>
      </c>
      <c r="U5841">
        <f>Table1[[#This Row],[Price]]*0.52</f>
        <v>180.54400000000001</v>
      </c>
      <c r="V5841">
        <f>(Table1[[#This Row],[Price]]-Table1[[#This Row],[Scrap value]])/2</f>
        <v>83.327999999999989</v>
      </c>
    </row>
    <row r="5842" spans="1:22" x14ac:dyDescent="0.25">
      <c r="A5842" t="s">
        <v>26479</v>
      </c>
      <c r="B5842" t="s">
        <v>29</v>
      </c>
      <c r="C5842" t="s">
        <v>47</v>
      </c>
      <c r="D5842" t="s">
        <v>26480</v>
      </c>
      <c r="E5842">
        <v>186.19</v>
      </c>
      <c r="F5842">
        <v>36</v>
      </c>
      <c r="G5842" t="s">
        <v>43729</v>
      </c>
      <c r="H5842" t="s">
        <v>19244</v>
      </c>
      <c r="I5842" s="1">
        <v>45137</v>
      </c>
      <c r="J5842" s="1">
        <v>45292</v>
      </c>
      <c r="K5842" t="s">
        <v>26481</v>
      </c>
      <c r="L5842" t="s">
        <v>26482</v>
      </c>
      <c r="M5842" t="s">
        <v>20</v>
      </c>
      <c r="N5842">
        <v>5</v>
      </c>
      <c r="O5842">
        <f>Table1[[#This Row],[Price]]-0.1*Table1[[#This Row],[Price]]</f>
        <v>167.571</v>
      </c>
      <c r="P5842" s="9">
        <f>(Table1[[#This Row],[Expiration Date]]-Table1[[#This Row],[Manufacturing Date]])/365</f>
        <v>0.42465753424657532</v>
      </c>
      <c r="Q5842" t="str">
        <f>IF(Table1[[#This Row],[Expiration Date]]-J5850&gt;12/31/2024,"not expired","expired")</f>
        <v>expired</v>
      </c>
      <c r="R5842">
        <f>Table1[[#This Row],[Discounted Price]]*0.95</f>
        <v>159.19244999999998</v>
      </c>
      <c r="S5842">
        <f>Table1[[#This Row],[Discounted Price]]*0.9</f>
        <v>150.81389999999999</v>
      </c>
      <c r="T5842">
        <f>Table1[[#This Row],[Discounted Price]]*0.8</f>
        <v>134.05680000000001</v>
      </c>
      <c r="U5842">
        <f>Table1[[#This Row],[Price]]*0.52</f>
        <v>96.818799999999996</v>
      </c>
      <c r="V5842">
        <f>(Table1[[#This Row],[Price]]-Table1[[#This Row],[Scrap value]])/2</f>
        <v>44.685600000000001</v>
      </c>
    </row>
    <row r="5843" spans="1:22" x14ac:dyDescent="0.25">
      <c r="A5843" t="s">
        <v>26483</v>
      </c>
      <c r="B5843" t="s">
        <v>35</v>
      </c>
      <c r="C5843" t="s">
        <v>47</v>
      </c>
      <c r="D5843" t="s">
        <v>26484</v>
      </c>
      <c r="E5843">
        <v>359.02</v>
      </c>
      <c r="F5843">
        <v>32</v>
      </c>
      <c r="G5843" t="s">
        <v>43730</v>
      </c>
      <c r="H5843" t="s">
        <v>2239</v>
      </c>
      <c r="I5843" s="1">
        <v>44927</v>
      </c>
      <c r="J5843" s="1">
        <v>46023</v>
      </c>
      <c r="K5843" t="s">
        <v>26485</v>
      </c>
      <c r="L5843" t="s">
        <v>26486</v>
      </c>
      <c r="M5843" t="s">
        <v>27</v>
      </c>
      <c r="N5843">
        <v>4</v>
      </c>
      <c r="O5843">
        <f>Table1[[#This Row],[Price]]-0.1*Table1[[#This Row],[Price]]</f>
        <v>323.11799999999999</v>
      </c>
      <c r="P5843" s="9">
        <f>(Table1[[#This Row],[Expiration Date]]-Table1[[#This Row],[Manufacturing Date]])/365</f>
        <v>3.0027397260273974</v>
      </c>
      <c r="Q5843" t="str">
        <f>IF(Table1[[#This Row],[Expiration Date]]-J5851&gt;12/31/2024,"not expired","expired")</f>
        <v>not expired</v>
      </c>
      <c r="R5843">
        <f>Table1[[#This Row],[Discounted Price]]*0.95</f>
        <v>306.96209999999996</v>
      </c>
      <c r="S5843">
        <f>Table1[[#This Row],[Discounted Price]]*0.9</f>
        <v>290.80619999999999</v>
      </c>
      <c r="T5843">
        <f>Table1[[#This Row],[Discounted Price]]*0.8</f>
        <v>258.49439999999998</v>
      </c>
      <c r="U5843">
        <f>Table1[[#This Row],[Price]]*0.52</f>
        <v>186.69040000000001</v>
      </c>
      <c r="V5843">
        <f>(Table1[[#This Row],[Price]]-Table1[[#This Row],[Scrap value]])/2</f>
        <v>86.164799999999985</v>
      </c>
    </row>
    <row r="5844" spans="1:22" x14ac:dyDescent="0.25">
      <c r="A5844" t="s">
        <v>26487</v>
      </c>
      <c r="B5844" t="s">
        <v>22</v>
      </c>
      <c r="C5844" t="s">
        <v>47</v>
      </c>
      <c r="D5844" t="s">
        <v>26488</v>
      </c>
      <c r="E5844">
        <v>299.86</v>
      </c>
      <c r="F5844">
        <v>51</v>
      </c>
      <c r="G5844" t="s">
        <v>43730</v>
      </c>
      <c r="H5844" t="s">
        <v>6309</v>
      </c>
      <c r="I5844" s="1">
        <v>44927</v>
      </c>
      <c r="J5844" s="1">
        <v>46023</v>
      </c>
      <c r="K5844" t="s">
        <v>26489</v>
      </c>
      <c r="L5844" t="s">
        <v>26490</v>
      </c>
      <c r="M5844" t="s">
        <v>45</v>
      </c>
      <c r="N5844">
        <v>4</v>
      </c>
      <c r="O5844">
        <f>Table1[[#This Row],[Price]]-0.1*Table1[[#This Row],[Price]]</f>
        <v>269.87400000000002</v>
      </c>
      <c r="P5844" s="9">
        <f>(Table1[[#This Row],[Expiration Date]]-Table1[[#This Row],[Manufacturing Date]])/365</f>
        <v>3.0027397260273974</v>
      </c>
      <c r="Q5844" t="str">
        <f>IF(Table1[[#This Row],[Expiration Date]]-J5852&gt;12/31/2024,"not expired","expired")</f>
        <v>expired</v>
      </c>
      <c r="R5844">
        <f>Table1[[#This Row],[Discounted Price]]*0.95</f>
        <v>256.38030000000003</v>
      </c>
      <c r="S5844">
        <f>Table1[[#This Row],[Discounted Price]]*0.9</f>
        <v>242.88660000000002</v>
      </c>
      <c r="T5844">
        <f>Table1[[#This Row],[Discounted Price]]*0.8</f>
        <v>215.89920000000004</v>
      </c>
      <c r="U5844">
        <f>Table1[[#This Row],[Price]]*0.52</f>
        <v>155.9272</v>
      </c>
      <c r="V5844">
        <f>(Table1[[#This Row],[Price]]-Table1[[#This Row],[Scrap value]])/2</f>
        <v>71.966400000000007</v>
      </c>
    </row>
    <row r="5845" spans="1:22" x14ac:dyDescent="0.25">
      <c r="A5845" t="s">
        <v>26491</v>
      </c>
      <c r="B5845" t="s">
        <v>22</v>
      </c>
      <c r="C5845" t="s">
        <v>47</v>
      </c>
      <c r="D5845" t="s">
        <v>26492</v>
      </c>
      <c r="E5845">
        <v>332.54</v>
      </c>
      <c r="F5845">
        <v>80</v>
      </c>
      <c r="G5845" t="s">
        <v>43730</v>
      </c>
      <c r="H5845" t="s">
        <v>23558</v>
      </c>
      <c r="I5845" s="1">
        <v>44927</v>
      </c>
      <c r="J5845" s="1">
        <v>46023</v>
      </c>
      <c r="K5845" t="s">
        <v>26493</v>
      </c>
      <c r="L5845" t="s">
        <v>26494</v>
      </c>
      <c r="M5845" t="s">
        <v>27</v>
      </c>
      <c r="N5845">
        <v>5</v>
      </c>
      <c r="O5845">
        <f>Table1[[#This Row],[Price]]-0.1*Table1[[#This Row],[Price]]</f>
        <v>299.286</v>
      </c>
      <c r="P5845" s="9">
        <f>(Table1[[#This Row],[Expiration Date]]-Table1[[#This Row],[Manufacturing Date]])/365</f>
        <v>3.0027397260273974</v>
      </c>
      <c r="Q5845" t="str">
        <f>IF(Table1[[#This Row],[Expiration Date]]-J5853&gt;12/31/2024,"not expired","expired")</f>
        <v>expired</v>
      </c>
      <c r="R5845">
        <f>Table1[[#This Row],[Discounted Price]]*0.95</f>
        <v>284.32169999999996</v>
      </c>
      <c r="S5845">
        <f>Table1[[#This Row],[Discounted Price]]*0.9</f>
        <v>269.35739999999998</v>
      </c>
      <c r="T5845">
        <f>Table1[[#This Row],[Discounted Price]]*0.8</f>
        <v>239.42880000000002</v>
      </c>
      <c r="U5845">
        <f>Table1[[#This Row],[Price]]*0.52</f>
        <v>172.92080000000001</v>
      </c>
      <c r="V5845">
        <f>(Table1[[#This Row],[Price]]-Table1[[#This Row],[Scrap value]])/2</f>
        <v>79.809600000000003</v>
      </c>
    </row>
    <row r="5846" spans="1:22" x14ac:dyDescent="0.25">
      <c r="A5846" t="s">
        <v>26495</v>
      </c>
      <c r="B5846" t="s">
        <v>15</v>
      </c>
      <c r="C5846" t="s">
        <v>47</v>
      </c>
      <c r="D5846" t="s">
        <v>26496</v>
      </c>
      <c r="E5846">
        <v>468.29</v>
      </c>
      <c r="F5846">
        <v>59</v>
      </c>
      <c r="G5846" t="s">
        <v>43729</v>
      </c>
      <c r="H5846" t="s">
        <v>26497</v>
      </c>
      <c r="I5846" s="1">
        <v>45137</v>
      </c>
      <c r="J5846" s="1">
        <v>45292</v>
      </c>
      <c r="K5846" t="s">
        <v>26498</v>
      </c>
      <c r="L5846" t="s">
        <v>26499</v>
      </c>
      <c r="M5846" t="s">
        <v>27</v>
      </c>
      <c r="N5846">
        <v>5</v>
      </c>
      <c r="O5846">
        <f>Table1[[#This Row],[Price]]-0.1*Table1[[#This Row],[Price]]</f>
        <v>421.46100000000001</v>
      </c>
      <c r="P5846" s="9">
        <f>(Table1[[#This Row],[Expiration Date]]-Table1[[#This Row],[Manufacturing Date]])/365</f>
        <v>0.42465753424657532</v>
      </c>
      <c r="Q5846" t="str">
        <f>IF(Table1[[#This Row],[Expiration Date]]-J5854&gt;12/31/2024,"not expired","expired")</f>
        <v>expired</v>
      </c>
      <c r="R5846">
        <f>Table1[[#This Row],[Discounted Price]]*0.95</f>
        <v>400.38794999999999</v>
      </c>
      <c r="S5846">
        <f>Table1[[#This Row],[Discounted Price]]*0.9</f>
        <v>379.31490000000002</v>
      </c>
      <c r="T5846">
        <f>Table1[[#This Row],[Discounted Price]]*0.8</f>
        <v>337.16880000000003</v>
      </c>
      <c r="U5846">
        <f>Table1[[#This Row],[Price]]*0.52</f>
        <v>243.51080000000002</v>
      </c>
      <c r="V5846">
        <f>(Table1[[#This Row],[Price]]-Table1[[#This Row],[Scrap value]])/2</f>
        <v>112.3896</v>
      </c>
    </row>
    <row r="5847" spans="1:22" x14ac:dyDescent="0.25">
      <c r="A5847" t="s">
        <v>26500</v>
      </c>
      <c r="B5847" t="s">
        <v>29</v>
      </c>
      <c r="C5847" t="s">
        <v>47</v>
      </c>
      <c r="D5847" t="s">
        <v>26501</v>
      </c>
      <c r="E5847">
        <v>228.53</v>
      </c>
      <c r="F5847">
        <v>83</v>
      </c>
      <c r="G5847" t="s">
        <v>43729</v>
      </c>
      <c r="H5847" t="s">
        <v>26430</v>
      </c>
      <c r="I5847" s="1">
        <v>44927</v>
      </c>
      <c r="J5847" s="1">
        <v>45658</v>
      </c>
      <c r="K5847" t="s">
        <v>26502</v>
      </c>
      <c r="L5847" t="s">
        <v>26503</v>
      </c>
      <c r="M5847" t="s">
        <v>20</v>
      </c>
      <c r="N5847">
        <v>4</v>
      </c>
      <c r="O5847">
        <f>Table1[[#This Row],[Price]]-0.1*Table1[[#This Row],[Price]]</f>
        <v>205.67699999999999</v>
      </c>
      <c r="P5847" s="9">
        <f>(Table1[[#This Row],[Expiration Date]]-Table1[[#This Row],[Manufacturing Date]])/365</f>
        <v>2.0027397260273974</v>
      </c>
      <c r="Q5847" t="str">
        <f>IF(Table1[[#This Row],[Expiration Date]]-J5855&gt;12/31/2024,"not expired","expired")</f>
        <v>expired</v>
      </c>
      <c r="R5847">
        <f>Table1[[#This Row],[Discounted Price]]*0.95</f>
        <v>195.39314999999999</v>
      </c>
      <c r="S5847">
        <f>Table1[[#This Row],[Discounted Price]]*0.9</f>
        <v>185.10929999999999</v>
      </c>
      <c r="T5847">
        <f>Table1[[#This Row],[Discounted Price]]*0.8</f>
        <v>164.54160000000002</v>
      </c>
      <c r="U5847">
        <f>Table1[[#This Row],[Price]]*0.52</f>
        <v>118.8356</v>
      </c>
      <c r="V5847">
        <f>(Table1[[#This Row],[Price]]-Table1[[#This Row],[Scrap value]])/2</f>
        <v>54.847200000000001</v>
      </c>
    </row>
    <row r="5848" spans="1:22" x14ac:dyDescent="0.25">
      <c r="A5848" t="s">
        <v>26504</v>
      </c>
      <c r="B5848" t="s">
        <v>29</v>
      </c>
      <c r="C5848" t="s">
        <v>47</v>
      </c>
      <c r="D5848" t="s">
        <v>26505</v>
      </c>
      <c r="E5848">
        <v>468.1</v>
      </c>
      <c r="F5848">
        <v>49</v>
      </c>
      <c r="G5848" t="s">
        <v>43728</v>
      </c>
      <c r="H5848" t="s">
        <v>3707</v>
      </c>
      <c r="I5848" s="1">
        <v>44927</v>
      </c>
      <c r="J5848" s="1">
        <v>46023</v>
      </c>
      <c r="K5848" t="s">
        <v>26506</v>
      </c>
      <c r="L5848" t="s">
        <v>26507</v>
      </c>
      <c r="M5848" t="s">
        <v>27</v>
      </c>
      <c r="N5848">
        <v>5</v>
      </c>
      <c r="O5848">
        <f>Table1[[#This Row],[Price]]-0.1*Table1[[#This Row],[Price]]</f>
        <v>421.29</v>
      </c>
      <c r="P5848" s="9">
        <f>(Table1[[#This Row],[Expiration Date]]-Table1[[#This Row],[Manufacturing Date]])/365</f>
        <v>3.0027397260273974</v>
      </c>
      <c r="Q5848" t="str">
        <f>IF(Table1[[#This Row],[Expiration Date]]-J5856&gt;12/31/2024,"not expired","expired")</f>
        <v>not expired</v>
      </c>
      <c r="R5848">
        <f>Table1[[#This Row],[Discounted Price]]*0.95</f>
        <v>400.22550000000001</v>
      </c>
      <c r="S5848">
        <f>Table1[[#This Row],[Discounted Price]]*0.9</f>
        <v>379.161</v>
      </c>
      <c r="T5848">
        <f>Table1[[#This Row],[Discounted Price]]*0.8</f>
        <v>337.03200000000004</v>
      </c>
      <c r="U5848">
        <f>Table1[[#This Row],[Price]]*0.52</f>
        <v>243.41200000000001</v>
      </c>
      <c r="V5848">
        <f>(Table1[[#This Row],[Price]]-Table1[[#This Row],[Scrap value]])/2</f>
        <v>112.34400000000001</v>
      </c>
    </row>
    <row r="5849" spans="1:22" x14ac:dyDescent="0.25">
      <c r="A5849" t="s">
        <v>26508</v>
      </c>
      <c r="B5849" t="s">
        <v>22</v>
      </c>
      <c r="C5849" t="s">
        <v>47</v>
      </c>
      <c r="D5849" t="s">
        <v>26509</v>
      </c>
      <c r="E5849">
        <v>199.43</v>
      </c>
      <c r="F5849">
        <v>41</v>
      </c>
      <c r="G5849" t="s">
        <v>43730</v>
      </c>
      <c r="H5849" t="s">
        <v>2732</v>
      </c>
      <c r="I5849" s="1">
        <v>45000</v>
      </c>
      <c r="J5849" s="1">
        <v>45292</v>
      </c>
      <c r="K5849" t="s">
        <v>26510</v>
      </c>
      <c r="L5849" t="s">
        <v>26511</v>
      </c>
      <c r="M5849" t="s">
        <v>27</v>
      </c>
      <c r="N5849">
        <v>1</v>
      </c>
      <c r="O5849">
        <f>Table1[[#This Row],[Price]]-0.1*Table1[[#This Row],[Price]]</f>
        <v>179.48699999999999</v>
      </c>
      <c r="P5849" s="9">
        <f>(Table1[[#This Row],[Expiration Date]]-Table1[[#This Row],[Manufacturing Date]])/365</f>
        <v>0.8</v>
      </c>
      <c r="Q5849" t="str">
        <f>IF(Table1[[#This Row],[Expiration Date]]-J5857&gt;12/31/2024,"not expired","expired")</f>
        <v>expired</v>
      </c>
      <c r="R5849">
        <f>Table1[[#This Row],[Discounted Price]]*0.95</f>
        <v>170.51264999999998</v>
      </c>
      <c r="S5849">
        <f>Table1[[#This Row],[Discounted Price]]*0.9</f>
        <v>161.53829999999999</v>
      </c>
      <c r="T5849">
        <f>Table1[[#This Row],[Discounted Price]]*0.8</f>
        <v>143.58959999999999</v>
      </c>
      <c r="U5849">
        <f>Table1[[#This Row],[Price]]*0.52</f>
        <v>103.70360000000001</v>
      </c>
      <c r="V5849">
        <f>(Table1[[#This Row],[Price]]-Table1[[#This Row],[Scrap value]])/2</f>
        <v>47.863199999999999</v>
      </c>
    </row>
    <row r="5850" spans="1:22" x14ac:dyDescent="0.25">
      <c r="A5850" t="s">
        <v>26512</v>
      </c>
      <c r="B5850" t="s">
        <v>35</v>
      </c>
      <c r="C5850" t="s">
        <v>47</v>
      </c>
      <c r="D5850" t="s">
        <v>26513</v>
      </c>
      <c r="E5850">
        <v>417.98</v>
      </c>
      <c r="F5850">
        <v>57</v>
      </c>
      <c r="G5850" t="s">
        <v>43728</v>
      </c>
      <c r="H5850" t="s">
        <v>5324</v>
      </c>
      <c r="I5850" s="1">
        <v>45000</v>
      </c>
      <c r="J5850" s="1">
        <v>45292</v>
      </c>
      <c r="K5850" t="s">
        <v>26514</v>
      </c>
      <c r="L5850" t="s">
        <v>26515</v>
      </c>
      <c r="M5850" t="s">
        <v>20</v>
      </c>
      <c r="N5850">
        <v>2</v>
      </c>
      <c r="O5850">
        <f>Table1[[#This Row],[Price]]-0.1*Table1[[#This Row],[Price]]</f>
        <v>376.18200000000002</v>
      </c>
      <c r="P5850" s="9">
        <f>(Table1[[#This Row],[Expiration Date]]-Table1[[#This Row],[Manufacturing Date]])/365</f>
        <v>0.8</v>
      </c>
      <c r="Q5850" t="str">
        <f>IF(Table1[[#This Row],[Expiration Date]]-J5858&gt;12/31/2024,"not expired","expired")</f>
        <v>expired</v>
      </c>
      <c r="R5850">
        <f>Table1[[#This Row],[Discounted Price]]*0.95</f>
        <v>357.37290000000002</v>
      </c>
      <c r="S5850">
        <f>Table1[[#This Row],[Discounted Price]]*0.9</f>
        <v>338.56380000000001</v>
      </c>
      <c r="T5850">
        <f>Table1[[#This Row],[Discounted Price]]*0.8</f>
        <v>300.94560000000001</v>
      </c>
      <c r="U5850">
        <f>Table1[[#This Row],[Price]]*0.52</f>
        <v>217.34960000000001</v>
      </c>
      <c r="V5850">
        <f>(Table1[[#This Row],[Price]]-Table1[[#This Row],[Scrap value]])/2</f>
        <v>100.3152</v>
      </c>
    </row>
    <row r="5851" spans="1:22" x14ac:dyDescent="0.25">
      <c r="A5851" t="s">
        <v>26516</v>
      </c>
      <c r="B5851" t="s">
        <v>29</v>
      </c>
      <c r="C5851" t="s">
        <v>47</v>
      </c>
      <c r="D5851" t="s">
        <v>26517</v>
      </c>
      <c r="E5851">
        <v>124.74</v>
      </c>
      <c r="F5851">
        <v>77</v>
      </c>
      <c r="G5851" t="s">
        <v>43730</v>
      </c>
      <c r="H5851" t="s">
        <v>26518</v>
      </c>
      <c r="I5851" s="1">
        <v>44927</v>
      </c>
      <c r="J5851" s="1">
        <v>45658</v>
      </c>
      <c r="K5851" t="s">
        <v>26519</v>
      </c>
      <c r="L5851" t="s">
        <v>26520</v>
      </c>
      <c r="M5851" t="s">
        <v>27</v>
      </c>
      <c r="N5851">
        <v>3</v>
      </c>
      <c r="O5851">
        <f>Table1[[#This Row],[Price]]-0.1*Table1[[#This Row],[Price]]</f>
        <v>112.26599999999999</v>
      </c>
      <c r="P5851" s="9">
        <f>(Table1[[#This Row],[Expiration Date]]-Table1[[#This Row],[Manufacturing Date]])/365</f>
        <v>2.0027397260273974</v>
      </c>
      <c r="Q5851" t="str">
        <f>IF(Table1[[#This Row],[Expiration Date]]-J5859&gt;12/31/2024,"not expired","expired")</f>
        <v>not expired</v>
      </c>
      <c r="R5851">
        <f>Table1[[#This Row],[Discounted Price]]*0.95</f>
        <v>106.65269999999998</v>
      </c>
      <c r="S5851">
        <f>Table1[[#This Row],[Discounted Price]]*0.9</f>
        <v>101.0394</v>
      </c>
      <c r="T5851">
        <f>Table1[[#This Row],[Discounted Price]]*0.8</f>
        <v>89.812799999999996</v>
      </c>
      <c r="U5851">
        <f>Table1[[#This Row],[Price]]*0.52</f>
        <v>64.864800000000002</v>
      </c>
      <c r="V5851">
        <f>(Table1[[#This Row],[Price]]-Table1[[#This Row],[Scrap value]])/2</f>
        <v>29.937599999999996</v>
      </c>
    </row>
    <row r="5852" spans="1:22" x14ac:dyDescent="0.25">
      <c r="A5852" t="s">
        <v>26521</v>
      </c>
      <c r="B5852" t="s">
        <v>29</v>
      </c>
      <c r="C5852" t="s">
        <v>47</v>
      </c>
      <c r="D5852" t="s">
        <v>26522</v>
      </c>
      <c r="E5852">
        <v>306.52999999999997</v>
      </c>
      <c r="F5852">
        <v>1</v>
      </c>
      <c r="G5852" t="s">
        <v>43729</v>
      </c>
      <c r="H5852" t="s">
        <v>26523</v>
      </c>
      <c r="I5852" s="1">
        <v>44927</v>
      </c>
      <c r="J5852" s="1">
        <v>46023</v>
      </c>
      <c r="K5852" t="s">
        <v>26524</v>
      </c>
      <c r="L5852" t="s">
        <v>26525</v>
      </c>
      <c r="M5852" t="s">
        <v>20</v>
      </c>
      <c r="N5852">
        <v>1</v>
      </c>
      <c r="O5852">
        <f>Table1[[#This Row],[Price]]-0.1*Table1[[#This Row],[Price]]</f>
        <v>275.87699999999995</v>
      </c>
      <c r="P5852" s="9">
        <f>(Table1[[#This Row],[Expiration Date]]-Table1[[#This Row],[Manufacturing Date]])/365</f>
        <v>3.0027397260273974</v>
      </c>
      <c r="Q5852" t="str">
        <f>IF(Table1[[#This Row],[Expiration Date]]-J5860&gt;12/31/2024,"not expired","expired")</f>
        <v>not expired</v>
      </c>
      <c r="R5852">
        <f>Table1[[#This Row],[Discounted Price]]*0.95</f>
        <v>262.08314999999993</v>
      </c>
      <c r="S5852">
        <f>Table1[[#This Row],[Discounted Price]]*0.9</f>
        <v>248.28929999999997</v>
      </c>
      <c r="T5852">
        <f>Table1[[#This Row],[Discounted Price]]*0.8</f>
        <v>220.70159999999998</v>
      </c>
      <c r="U5852">
        <f>Table1[[#This Row],[Price]]*0.52</f>
        <v>159.3956</v>
      </c>
      <c r="V5852">
        <f>(Table1[[#This Row],[Price]]-Table1[[#This Row],[Scrap value]])/2</f>
        <v>73.567199999999985</v>
      </c>
    </row>
    <row r="5853" spans="1:22" x14ac:dyDescent="0.25">
      <c r="A5853" t="s">
        <v>26526</v>
      </c>
      <c r="B5853" t="s">
        <v>15</v>
      </c>
      <c r="C5853" t="s">
        <v>47</v>
      </c>
      <c r="D5853" t="s">
        <v>26527</v>
      </c>
      <c r="E5853">
        <v>281.64999999999998</v>
      </c>
      <c r="F5853">
        <v>73</v>
      </c>
      <c r="G5853" t="s">
        <v>43728</v>
      </c>
      <c r="H5853" t="s">
        <v>10583</v>
      </c>
      <c r="I5853" s="1">
        <v>45000</v>
      </c>
      <c r="J5853" s="1">
        <v>46023</v>
      </c>
      <c r="K5853" t="s">
        <v>26528</v>
      </c>
      <c r="L5853" t="s">
        <v>26529</v>
      </c>
      <c r="M5853" t="s">
        <v>45</v>
      </c>
      <c r="N5853">
        <v>1</v>
      </c>
      <c r="O5853">
        <f>Table1[[#This Row],[Price]]-0.1*Table1[[#This Row],[Price]]</f>
        <v>253.48499999999999</v>
      </c>
      <c r="P5853" s="9">
        <f>(Table1[[#This Row],[Expiration Date]]-Table1[[#This Row],[Manufacturing Date]])/365</f>
        <v>2.8027397260273972</v>
      </c>
      <c r="Q5853" t="str">
        <f>IF(Table1[[#This Row],[Expiration Date]]-J5861&gt;12/31/2024,"not expired","expired")</f>
        <v>not expired</v>
      </c>
      <c r="R5853">
        <f>Table1[[#This Row],[Discounted Price]]*0.95</f>
        <v>240.81074999999998</v>
      </c>
      <c r="S5853">
        <f>Table1[[#This Row],[Discounted Price]]*0.9</f>
        <v>228.13649999999998</v>
      </c>
      <c r="T5853">
        <f>Table1[[#This Row],[Discounted Price]]*0.8</f>
        <v>202.78800000000001</v>
      </c>
      <c r="U5853">
        <f>Table1[[#This Row],[Price]]*0.52</f>
        <v>146.458</v>
      </c>
      <c r="V5853">
        <f>(Table1[[#This Row],[Price]]-Table1[[#This Row],[Scrap value]])/2</f>
        <v>67.595999999999989</v>
      </c>
    </row>
    <row r="5854" spans="1:22" x14ac:dyDescent="0.25">
      <c r="A5854" t="s">
        <v>26530</v>
      </c>
      <c r="B5854" t="s">
        <v>29</v>
      </c>
      <c r="C5854" t="s">
        <v>47</v>
      </c>
      <c r="D5854" t="s">
        <v>26531</v>
      </c>
      <c r="E5854">
        <v>172.72</v>
      </c>
      <c r="F5854">
        <v>3</v>
      </c>
      <c r="G5854" t="s">
        <v>43729</v>
      </c>
      <c r="H5854" t="s">
        <v>9591</v>
      </c>
      <c r="I5854" s="1">
        <v>45000</v>
      </c>
      <c r="J5854" s="1">
        <v>46023</v>
      </c>
      <c r="K5854" t="s">
        <v>26532</v>
      </c>
      <c r="L5854" t="s">
        <v>26533</v>
      </c>
      <c r="M5854" t="s">
        <v>20</v>
      </c>
      <c r="N5854">
        <v>1</v>
      </c>
      <c r="O5854">
        <f>Table1[[#This Row],[Price]]-0.1*Table1[[#This Row],[Price]]</f>
        <v>155.44800000000001</v>
      </c>
      <c r="P5854" s="9">
        <f>(Table1[[#This Row],[Expiration Date]]-Table1[[#This Row],[Manufacturing Date]])/365</f>
        <v>2.8027397260273972</v>
      </c>
      <c r="Q5854" t="str">
        <f>IF(Table1[[#This Row],[Expiration Date]]-J5862&gt;12/31/2024,"not expired","expired")</f>
        <v>not expired</v>
      </c>
      <c r="R5854">
        <f>Table1[[#This Row],[Discounted Price]]*0.95</f>
        <v>147.6756</v>
      </c>
      <c r="S5854">
        <f>Table1[[#This Row],[Discounted Price]]*0.9</f>
        <v>139.9032</v>
      </c>
      <c r="T5854">
        <f>Table1[[#This Row],[Discounted Price]]*0.8</f>
        <v>124.35840000000002</v>
      </c>
      <c r="U5854">
        <f>Table1[[#This Row],[Price]]*0.52</f>
        <v>89.814400000000006</v>
      </c>
      <c r="V5854">
        <f>(Table1[[#This Row],[Price]]-Table1[[#This Row],[Scrap value]])/2</f>
        <v>41.452799999999996</v>
      </c>
    </row>
    <row r="5855" spans="1:22" x14ac:dyDescent="0.25">
      <c r="A5855" t="s">
        <v>26534</v>
      </c>
      <c r="B5855" t="s">
        <v>15</v>
      </c>
      <c r="C5855" t="s">
        <v>47</v>
      </c>
      <c r="D5855" t="s">
        <v>26535</v>
      </c>
      <c r="E5855">
        <v>91.68</v>
      </c>
      <c r="F5855">
        <v>79</v>
      </c>
      <c r="G5855" t="s">
        <v>43728</v>
      </c>
      <c r="H5855" t="s">
        <v>8308</v>
      </c>
      <c r="I5855" s="1">
        <v>45000</v>
      </c>
      <c r="J5855" s="1">
        <v>46023</v>
      </c>
      <c r="K5855" t="s">
        <v>26536</v>
      </c>
      <c r="L5855" t="s">
        <v>26537</v>
      </c>
      <c r="M5855" t="s">
        <v>45</v>
      </c>
      <c r="N5855">
        <v>3</v>
      </c>
      <c r="O5855">
        <f>Table1[[#This Row],[Price]]-0.1*Table1[[#This Row],[Price]]</f>
        <v>82.512</v>
      </c>
      <c r="P5855" s="9">
        <f>(Table1[[#This Row],[Expiration Date]]-Table1[[#This Row],[Manufacturing Date]])/365</f>
        <v>2.8027397260273972</v>
      </c>
      <c r="Q5855" t="str">
        <f>IF(Table1[[#This Row],[Expiration Date]]-J5863&gt;12/31/2024,"not expired","expired")</f>
        <v>not expired</v>
      </c>
      <c r="R5855">
        <f>Table1[[#This Row],[Discounted Price]]*0.95</f>
        <v>78.386399999999995</v>
      </c>
      <c r="S5855">
        <f>Table1[[#This Row],[Discounted Price]]*0.9</f>
        <v>74.260800000000003</v>
      </c>
      <c r="T5855">
        <f>Table1[[#This Row],[Discounted Price]]*0.8</f>
        <v>66.009600000000006</v>
      </c>
      <c r="U5855">
        <f>Table1[[#This Row],[Price]]*0.52</f>
        <v>47.673600000000008</v>
      </c>
      <c r="V5855">
        <f>(Table1[[#This Row],[Price]]-Table1[[#This Row],[Scrap value]])/2</f>
        <v>22.0032</v>
      </c>
    </row>
    <row r="5856" spans="1:22" x14ac:dyDescent="0.25">
      <c r="A5856" t="s">
        <v>26538</v>
      </c>
      <c r="B5856" t="s">
        <v>15</v>
      </c>
      <c r="C5856" t="s">
        <v>47</v>
      </c>
      <c r="D5856" t="s">
        <v>26539</v>
      </c>
      <c r="E5856">
        <v>464.52</v>
      </c>
      <c r="F5856">
        <v>96</v>
      </c>
      <c r="G5856" t="s">
        <v>43730</v>
      </c>
      <c r="H5856" t="s">
        <v>5377</v>
      </c>
      <c r="I5856" s="1">
        <v>45000</v>
      </c>
      <c r="J5856" s="1">
        <v>45292</v>
      </c>
      <c r="K5856" t="s">
        <v>26540</v>
      </c>
      <c r="L5856" t="s">
        <v>26541</v>
      </c>
      <c r="M5856" t="s">
        <v>20</v>
      </c>
      <c r="N5856">
        <v>4</v>
      </c>
      <c r="O5856">
        <f>Table1[[#This Row],[Price]]-0.1*Table1[[#This Row],[Price]]</f>
        <v>418.06799999999998</v>
      </c>
      <c r="P5856" s="9">
        <f>(Table1[[#This Row],[Expiration Date]]-Table1[[#This Row],[Manufacturing Date]])/365</f>
        <v>0.8</v>
      </c>
      <c r="Q5856" t="str">
        <f>IF(Table1[[#This Row],[Expiration Date]]-J5864&gt;12/31/2024,"not expired","expired")</f>
        <v>expired</v>
      </c>
      <c r="R5856">
        <f>Table1[[#This Row],[Discounted Price]]*0.95</f>
        <v>397.16459999999995</v>
      </c>
      <c r="S5856">
        <f>Table1[[#This Row],[Discounted Price]]*0.9</f>
        <v>376.26119999999997</v>
      </c>
      <c r="T5856">
        <f>Table1[[#This Row],[Discounted Price]]*0.8</f>
        <v>334.45440000000002</v>
      </c>
      <c r="U5856">
        <f>Table1[[#This Row],[Price]]*0.52</f>
        <v>241.5504</v>
      </c>
      <c r="V5856">
        <f>(Table1[[#This Row],[Price]]-Table1[[#This Row],[Scrap value]])/2</f>
        <v>111.48479999999999</v>
      </c>
    </row>
    <row r="5857" spans="1:22" x14ac:dyDescent="0.25">
      <c r="A5857" t="s">
        <v>26542</v>
      </c>
      <c r="B5857" t="s">
        <v>29</v>
      </c>
      <c r="C5857" t="s">
        <v>47</v>
      </c>
      <c r="D5857" t="s">
        <v>26543</v>
      </c>
      <c r="E5857">
        <v>341.32</v>
      </c>
      <c r="F5857">
        <v>85</v>
      </c>
      <c r="G5857" t="s">
        <v>43728</v>
      </c>
      <c r="H5857" t="s">
        <v>3158</v>
      </c>
      <c r="I5857" s="1">
        <v>45000</v>
      </c>
      <c r="J5857" s="1">
        <v>45292</v>
      </c>
      <c r="K5857" t="s">
        <v>26544</v>
      </c>
      <c r="L5857" t="s">
        <v>26545</v>
      </c>
      <c r="M5857" t="s">
        <v>27</v>
      </c>
      <c r="N5857">
        <v>5</v>
      </c>
      <c r="O5857">
        <f>Table1[[#This Row],[Price]]-0.1*Table1[[#This Row],[Price]]</f>
        <v>307.18799999999999</v>
      </c>
      <c r="P5857" s="9">
        <f>(Table1[[#This Row],[Expiration Date]]-Table1[[#This Row],[Manufacturing Date]])/365</f>
        <v>0.8</v>
      </c>
      <c r="Q5857" t="str">
        <f>IF(Table1[[#This Row],[Expiration Date]]-J5865&gt;12/31/2024,"not expired","expired")</f>
        <v>expired</v>
      </c>
      <c r="R5857">
        <f>Table1[[#This Row],[Discounted Price]]*0.95</f>
        <v>291.82859999999999</v>
      </c>
      <c r="S5857">
        <f>Table1[[#This Row],[Discounted Price]]*0.9</f>
        <v>276.4692</v>
      </c>
      <c r="T5857">
        <f>Table1[[#This Row],[Discounted Price]]*0.8</f>
        <v>245.75040000000001</v>
      </c>
      <c r="U5857">
        <f>Table1[[#This Row],[Price]]*0.52</f>
        <v>177.4864</v>
      </c>
      <c r="V5857">
        <f>(Table1[[#This Row],[Price]]-Table1[[#This Row],[Scrap value]])/2</f>
        <v>81.916799999999995</v>
      </c>
    </row>
    <row r="5858" spans="1:22" x14ac:dyDescent="0.25">
      <c r="A5858" t="s">
        <v>26546</v>
      </c>
      <c r="B5858" t="s">
        <v>29</v>
      </c>
      <c r="C5858" t="s">
        <v>47</v>
      </c>
      <c r="D5858" t="s">
        <v>26547</v>
      </c>
      <c r="E5858">
        <v>488.04</v>
      </c>
      <c r="F5858">
        <v>65</v>
      </c>
      <c r="G5858" t="s">
        <v>43730</v>
      </c>
      <c r="H5858" t="s">
        <v>26548</v>
      </c>
      <c r="I5858" s="1">
        <v>44927</v>
      </c>
      <c r="J5858" s="1">
        <v>45658</v>
      </c>
      <c r="K5858" t="s">
        <v>26549</v>
      </c>
      <c r="L5858" t="s">
        <v>26550</v>
      </c>
      <c r="M5858" t="s">
        <v>45</v>
      </c>
      <c r="N5858">
        <v>1</v>
      </c>
      <c r="O5858">
        <f>Table1[[#This Row],[Price]]-0.1*Table1[[#This Row],[Price]]</f>
        <v>439.23599999999999</v>
      </c>
      <c r="P5858" s="9">
        <f>(Table1[[#This Row],[Expiration Date]]-Table1[[#This Row],[Manufacturing Date]])/365</f>
        <v>2.0027397260273974</v>
      </c>
      <c r="Q5858" t="str">
        <f>IF(Table1[[#This Row],[Expiration Date]]-J5866&gt;12/31/2024,"not expired","expired")</f>
        <v>expired</v>
      </c>
      <c r="R5858">
        <f>Table1[[#This Row],[Discounted Price]]*0.95</f>
        <v>417.27419999999995</v>
      </c>
      <c r="S5858">
        <f>Table1[[#This Row],[Discounted Price]]*0.9</f>
        <v>395.31240000000003</v>
      </c>
      <c r="T5858">
        <f>Table1[[#This Row],[Discounted Price]]*0.8</f>
        <v>351.3888</v>
      </c>
      <c r="U5858">
        <f>Table1[[#This Row],[Price]]*0.52</f>
        <v>253.78080000000003</v>
      </c>
      <c r="V5858">
        <f>(Table1[[#This Row],[Price]]-Table1[[#This Row],[Scrap value]])/2</f>
        <v>117.1296</v>
      </c>
    </row>
    <row r="5859" spans="1:22" x14ac:dyDescent="0.25">
      <c r="A5859" t="s">
        <v>26551</v>
      </c>
      <c r="B5859" t="s">
        <v>29</v>
      </c>
      <c r="C5859" t="s">
        <v>47</v>
      </c>
      <c r="D5859" t="s">
        <v>26552</v>
      </c>
      <c r="E5859">
        <v>107.38</v>
      </c>
      <c r="F5859">
        <v>43</v>
      </c>
      <c r="G5859" t="s">
        <v>43730</v>
      </c>
      <c r="H5859" t="s">
        <v>26553</v>
      </c>
      <c r="I5859" s="1">
        <v>45137</v>
      </c>
      <c r="J5859" s="1">
        <v>45292</v>
      </c>
      <c r="K5859" t="s">
        <v>26554</v>
      </c>
      <c r="L5859" t="s">
        <v>26555</v>
      </c>
      <c r="M5859" t="s">
        <v>20</v>
      </c>
      <c r="N5859">
        <v>3</v>
      </c>
      <c r="O5859">
        <f>Table1[[#This Row],[Price]]-0.1*Table1[[#This Row],[Price]]</f>
        <v>96.641999999999996</v>
      </c>
      <c r="P5859" s="9">
        <f>(Table1[[#This Row],[Expiration Date]]-Table1[[#This Row],[Manufacturing Date]])/365</f>
        <v>0.42465753424657532</v>
      </c>
      <c r="Q5859" t="str">
        <f>IF(Table1[[#This Row],[Expiration Date]]-J5867&gt;12/31/2024,"not expired","expired")</f>
        <v>expired</v>
      </c>
      <c r="R5859">
        <f>Table1[[#This Row],[Discounted Price]]*0.95</f>
        <v>91.809899999999985</v>
      </c>
      <c r="S5859">
        <f>Table1[[#This Row],[Discounted Price]]*0.9</f>
        <v>86.977800000000002</v>
      </c>
      <c r="T5859">
        <f>Table1[[#This Row],[Discounted Price]]*0.8</f>
        <v>77.313600000000008</v>
      </c>
      <c r="U5859">
        <f>Table1[[#This Row],[Price]]*0.52</f>
        <v>55.837600000000002</v>
      </c>
      <c r="V5859">
        <f>(Table1[[#This Row],[Price]]-Table1[[#This Row],[Scrap value]])/2</f>
        <v>25.771199999999997</v>
      </c>
    </row>
    <row r="5860" spans="1:22" x14ac:dyDescent="0.25">
      <c r="A5860" t="s">
        <v>26556</v>
      </c>
      <c r="B5860" t="s">
        <v>29</v>
      </c>
      <c r="C5860" t="s">
        <v>47</v>
      </c>
      <c r="D5860" t="s">
        <v>26557</v>
      </c>
      <c r="E5860">
        <v>397.58</v>
      </c>
      <c r="F5860">
        <v>6</v>
      </c>
      <c r="G5860" t="s">
        <v>43728</v>
      </c>
      <c r="H5860" t="s">
        <v>23794</v>
      </c>
      <c r="I5860" s="1">
        <v>44927</v>
      </c>
      <c r="J5860" s="1">
        <v>45292</v>
      </c>
      <c r="K5860" t="s">
        <v>26558</v>
      </c>
      <c r="L5860" t="s">
        <v>26559</v>
      </c>
      <c r="M5860" t="s">
        <v>20</v>
      </c>
      <c r="N5860">
        <v>1</v>
      </c>
      <c r="O5860">
        <f>Table1[[#This Row],[Price]]-0.1*Table1[[#This Row],[Price]]</f>
        <v>357.822</v>
      </c>
      <c r="P5860" s="9">
        <f>(Table1[[#This Row],[Expiration Date]]-Table1[[#This Row],[Manufacturing Date]])/365</f>
        <v>1</v>
      </c>
      <c r="Q5860" t="str">
        <f>IF(Table1[[#This Row],[Expiration Date]]-J5868&gt;12/31/2024,"not expired","expired")</f>
        <v>expired</v>
      </c>
      <c r="R5860">
        <f>Table1[[#This Row],[Discounted Price]]*0.95</f>
        <v>339.93090000000001</v>
      </c>
      <c r="S5860">
        <f>Table1[[#This Row],[Discounted Price]]*0.9</f>
        <v>322.03980000000001</v>
      </c>
      <c r="T5860">
        <f>Table1[[#This Row],[Discounted Price]]*0.8</f>
        <v>286.25760000000002</v>
      </c>
      <c r="U5860">
        <f>Table1[[#This Row],[Price]]*0.52</f>
        <v>206.74160000000001</v>
      </c>
      <c r="V5860">
        <f>(Table1[[#This Row],[Price]]-Table1[[#This Row],[Scrap value]])/2</f>
        <v>95.419199999999989</v>
      </c>
    </row>
    <row r="5861" spans="1:22" x14ac:dyDescent="0.25">
      <c r="A5861" t="s">
        <v>26560</v>
      </c>
      <c r="B5861" t="s">
        <v>29</v>
      </c>
      <c r="C5861" t="s">
        <v>47</v>
      </c>
      <c r="D5861" t="s">
        <v>26561</v>
      </c>
      <c r="E5861">
        <v>452.19</v>
      </c>
      <c r="F5861">
        <v>87</v>
      </c>
      <c r="G5861" t="s">
        <v>43729</v>
      </c>
      <c r="H5861" t="s">
        <v>26562</v>
      </c>
      <c r="I5861" s="1">
        <v>45000</v>
      </c>
      <c r="J5861" s="1">
        <v>45658</v>
      </c>
      <c r="K5861" t="s">
        <v>26563</v>
      </c>
      <c r="L5861" t="s">
        <v>26564</v>
      </c>
      <c r="M5861" t="s">
        <v>27</v>
      </c>
      <c r="N5861">
        <v>3</v>
      </c>
      <c r="O5861">
        <f>Table1[[#This Row],[Price]]-0.1*Table1[[#This Row],[Price]]</f>
        <v>406.971</v>
      </c>
      <c r="P5861" s="9">
        <f>(Table1[[#This Row],[Expiration Date]]-Table1[[#This Row],[Manufacturing Date]])/365</f>
        <v>1.8027397260273972</v>
      </c>
      <c r="Q5861" t="str">
        <f>IF(Table1[[#This Row],[Expiration Date]]-J5869&gt;12/31/2024,"not expired","expired")</f>
        <v>not expired</v>
      </c>
      <c r="R5861">
        <f>Table1[[#This Row],[Discounted Price]]*0.95</f>
        <v>386.62244999999996</v>
      </c>
      <c r="S5861">
        <f>Table1[[#This Row],[Discounted Price]]*0.9</f>
        <v>366.27390000000003</v>
      </c>
      <c r="T5861">
        <f>Table1[[#This Row],[Discounted Price]]*0.8</f>
        <v>325.57680000000005</v>
      </c>
      <c r="U5861">
        <f>Table1[[#This Row],[Price]]*0.52</f>
        <v>235.1388</v>
      </c>
      <c r="V5861">
        <f>(Table1[[#This Row],[Price]]-Table1[[#This Row],[Scrap value]])/2</f>
        <v>108.5256</v>
      </c>
    </row>
    <row r="5862" spans="1:22" x14ac:dyDescent="0.25">
      <c r="A5862" t="s">
        <v>26565</v>
      </c>
      <c r="B5862" t="s">
        <v>35</v>
      </c>
      <c r="C5862" t="s">
        <v>47</v>
      </c>
      <c r="D5862" t="s">
        <v>26566</v>
      </c>
      <c r="E5862">
        <v>199.44</v>
      </c>
      <c r="F5862">
        <v>45</v>
      </c>
      <c r="G5862" t="s">
        <v>43728</v>
      </c>
      <c r="H5862" t="s">
        <v>1234</v>
      </c>
      <c r="I5862" s="1">
        <v>45000</v>
      </c>
      <c r="J5862" s="1">
        <v>45658</v>
      </c>
      <c r="K5862" t="s">
        <v>26567</v>
      </c>
      <c r="L5862" t="s">
        <v>26568</v>
      </c>
      <c r="M5862" t="s">
        <v>20</v>
      </c>
      <c r="N5862">
        <v>4</v>
      </c>
      <c r="O5862">
        <f>Table1[[#This Row],[Price]]-0.1*Table1[[#This Row],[Price]]</f>
        <v>179.49599999999998</v>
      </c>
      <c r="P5862" s="9">
        <f>(Table1[[#This Row],[Expiration Date]]-Table1[[#This Row],[Manufacturing Date]])/365</f>
        <v>1.8027397260273972</v>
      </c>
      <c r="Q5862" t="str">
        <f>IF(Table1[[#This Row],[Expiration Date]]-J5870&gt;12/31/2024,"not expired","expired")</f>
        <v>expired</v>
      </c>
      <c r="R5862">
        <f>Table1[[#This Row],[Discounted Price]]*0.95</f>
        <v>170.52119999999996</v>
      </c>
      <c r="S5862">
        <f>Table1[[#This Row],[Discounted Price]]*0.9</f>
        <v>161.54639999999998</v>
      </c>
      <c r="T5862">
        <f>Table1[[#This Row],[Discounted Price]]*0.8</f>
        <v>143.5968</v>
      </c>
      <c r="U5862">
        <f>Table1[[#This Row],[Price]]*0.52</f>
        <v>103.7088</v>
      </c>
      <c r="V5862">
        <f>(Table1[[#This Row],[Price]]-Table1[[#This Row],[Scrap value]])/2</f>
        <v>47.865600000000001</v>
      </c>
    </row>
    <row r="5863" spans="1:22" x14ac:dyDescent="0.25">
      <c r="A5863" t="s">
        <v>26569</v>
      </c>
      <c r="B5863" t="s">
        <v>35</v>
      </c>
      <c r="C5863" t="s">
        <v>47</v>
      </c>
      <c r="D5863" t="s">
        <v>26570</v>
      </c>
      <c r="E5863">
        <v>400.25</v>
      </c>
      <c r="F5863">
        <v>1</v>
      </c>
      <c r="G5863" t="s">
        <v>43730</v>
      </c>
      <c r="H5863" t="s">
        <v>15509</v>
      </c>
      <c r="I5863" s="1">
        <v>45000</v>
      </c>
      <c r="J5863" s="1">
        <v>45292</v>
      </c>
      <c r="K5863" t="s">
        <v>26571</v>
      </c>
      <c r="L5863" t="s">
        <v>26572</v>
      </c>
      <c r="M5863" t="s">
        <v>20</v>
      </c>
      <c r="N5863">
        <v>2</v>
      </c>
      <c r="O5863">
        <f>Table1[[#This Row],[Price]]-0.1*Table1[[#This Row],[Price]]</f>
        <v>360.22500000000002</v>
      </c>
      <c r="P5863" s="9">
        <f>(Table1[[#This Row],[Expiration Date]]-Table1[[#This Row],[Manufacturing Date]])/365</f>
        <v>0.8</v>
      </c>
      <c r="Q5863" t="str">
        <f>IF(Table1[[#This Row],[Expiration Date]]-J5871&gt;12/31/2024,"not expired","expired")</f>
        <v>expired</v>
      </c>
      <c r="R5863">
        <f>Table1[[#This Row],[Discounted Price]]*0.95</f>
        <v>342.21375</v>
      </c>
      <c r="S5863">
        <f>Table1[[#This Row],[Discounted Price]]*0.9</f>
        <v>324.20250000000004</v>
      </c>
      <c r="T5863">
        <f>Table1[[#This Row],[Discounted Price]]*0.8</f>
        <v>288.18</v>
      </c>
      <c r="U5863">
        <f>Table1[[#This Row],[Price]]*0.52</f>
        <v>208.13</v>
      </c>
      <c r="V5863">
        <f>(Table1[[#This Row],[Price]]-Table1[[#This Row],[Scrap value]])/2</f>
        <v>96.06</v>
      </c>
    </row>
    <row r="5864" spans="1:22" x14ac:dyDescent="0.25">
      <c r="A5864" t="s">
        <v>26573</v>
      </c>
      <c r="B5864" t="s">
        <v>22</v>
      </c>
      <c r="C5864" t="s">
        <v>47</v>
      </c>
      <c r="D5864" t="s">
        <v>26574</v>
      </c>
      <c r="E5864">
        <v>157.13999999999999</v>
      </c>
      <c r="F5864">
        <v>69</v>
      </c>
      <c r="G5864" t="s">
        <v>43728</v>
      </c>
      <c r="H5864" t="s">
        <v>21867</v>
      </c>
      <c r="I5864" s="1">
        <v>44927</v>
      </c>
      <c r="J5864" s="1">
        <v>45658</v>
      </c>
      <c r="K5864" t="s">
        <v>26575</v>
      </c>
      <c r="L5864" t="s">
        <v>26576</v>
      </c>
      <c r="M5864" t="s">
        <v>27</v>
      </c>
      <c r="N5864">
        <v>5</v>
      </c>
      <c r="O5864">
        <f>Table1[[#This Row],[Price]]-0.1*Table1[[#This Row],[Price]]</f>
        <v>141.42599999999999</v>
      </c>
      <c r="P5864" s="9">
        <f>(Table1[[#This Row],[Expiration Date]]-Table1[[#This Row],[Manufacturing Date]])/365</f>
        <v>2.0027397260273974</v>
      </c>
      <c r="Q5864" t="str">
        <f>IF(Table1[[#This Row],[Expiration Date]]-J5872&gt;12/31/2024,"not expired","expired")</f>
        <v>expired</v>
      </c>
      <c r="R5864">
        <f>Table1[[#This Row],[Discounted Price]]*0.95</f>
        <v>134.35469999999998</v>
      </c>
      <c r="S5864">
        <f>Table1[[#This Row],[Discounted Price]]*0.9</f>
        <v>127.28339999999999</v>
      </c>
      <c r="T5864">
        <f>Table1[[#This Row],[Discounted Price]]*0.8</f>
        <v>113.1408</v>
      </c>
      <c r="U5864">
        <f>Table1[[#This Row],[Price]]*0.52</f>
        <v>81.712800000000001</v>
      </c>
      <c r="V5864">
        <f>(Table1[[#This Row],[Price]]-Table1[[#This Row],[Scrap value]])/2</f>
        <v>37.713599999999992</v>
      </c>
    </row>
    <row r="5865" spans="1:22" x14ac:dyDescent="0.25">
      <c r="A5865" t="s">
        <v>26577</v>
      </c>
      <c r="B5865" t="s">
        <v>22</v>
      </c>
      <c r="C5865" t="s">
        <v>47</v>
      </c>
      <c r="D5865" t="s">
        <v>26578</v>
      </c>
      <c r="E5865">
        <v>16.579999999999998</v>
      </c>
      <c r="F5865">
        <v>18</v>
      </c>
      <c r="G5865" t="s">
        <v>43730</v>
      </c>
      <c r="H5865" t="s">
        <v>26579</v>
      </c>
      <c r="I5865" s="1">
        <v>44927</v>
      </c>
      <c r="J5865" s="1">
        <v>45658</v>
      </c>
      <c r="K5865" t="s">
        <v>26580</v>
      </c>
      <c r="L5865" t="s">
        <v>26581</v>
      </c>
      <c r="M5865" t="s">
        <v>45</v>
      </c>
      <c r="N5865">
        <v>4</v>
      </c>
      <c r="O5865">
        <f>Table1[[#This Row],[Price]]-0.1*Table1[[#This Row],[Price]]</f>
        <v>14.921999999999999</v>
      </c>
      <c r="P5865" s="9">
        <f>(Table1[[#This Row],[Expiration Date]]-Table1[[#This Row],[Manufacturing Date]])/365</f>
        <v>2.0027397260273974</v>
      </c>
      <c r="Q5865" t="str">
        <f>IF(Table1[[#This Row],[Expiration Date]]-J5873&gt;12/31/2024,"not expired","expired")</f>
        <v>expired</v>
      </c>
      <c r="R5865">
        <f>Table1[[#This Row],[Discounted Price]]*0.95</f>
        <v>14.175899999999999</v>
      </c>
      <c r="S5865">
        <f>Table1[[#This Row],[Discounted Price]]*0.9</f>
        <v>13.429799999999998</v>
      </c>
      <c r="T5865">
        <f>Table1[[#This Row],[Discounted Price]]*0.8</f>
        <v>11.9376</v>
      </c>
      <c r="U5865">
        <f>Table1[[#This Row],[Price]]*0.52</f>
        <v>8.621599999999999</v>
      </c>
      <c r="V5865">
        <f>(Table1[[#This Row],[Price]]-Table1[[#This Row],[Scrap value]])/2</f>
        <v>3.9791999999999996</v>
      </c>
    </row>
    <row r="5866" spans="1:22" x14ac:dyDescent="0.25">
      <c r="A5866" t="s">
        <v>26582</v>
      </c>
      <c r="B5866" t="s">
        <v>22</v>
      </c>
      <c r="C5866" t="s">
        <v>47</v>
      </c>
      <c r="D5866" t="s">
        <v>26583</v>
      </c>
      <c r="E5866">
        <v>74.040000000000006</v>
      </c>
      <c r="F5866">
        <v>82</v>
      </c>
      <c r="G5866" t="s">
        <v>43730</v>
      </c>
      <c r="H5866" t="s">
        <v>7848</v>
      </c>
      <c r="I5866" s="1">
        <v>45137</v>
      </c>
      <c r="J5866" s="1">
        <v>46023</v>
      </c>
      <c r="K5866" t="s">
        <v>26584</v>
      </c>
      <c r="L5866" t="s">
        <v>26585</v>
      </c>
      <c r="M5866" t="s">
        <v>45</v>
      </c>
      <c r="N5866">
        <v>1</v>
      </c>
      <c r="O5866">
        <f>Table1[[#This Row],[Price]]-0.1*Table1[[#This Row],[Price]]</f>
        <v>66.63600000000001</v>
      </c>
      <c r="P5866" s="9">
        <f>(Table1[[#This Row],[Expiration Date]]-Table1[[#This Row],[Manufacturing Date]])/365</f>
        <v>2.4273972602739726</v>
      </c>
      <c r="Q5866" t="str">
        <f>IF(Table1[[#This Row],[Expiration Date]]-J5874&gt;12/31/2024,"not expired","expired")</f>
        <v>expired</v>
      </c>
      <c r="R5866">
        <f>Table1[[#This Row],[Discounted Price]]*0.95</f>
        <v>63.304200000000009</v>
      </c>
      <c r="S5866">
        <f>Table1[[#This Row],[Discounted Price]]*0.9</f>
        <v>59.972400000000007</v>
      </c>
      <c r="T5866">
        <f>Table1[[#This Row],[Discounted Price]]*0.8</f>
        <v>53.308800000000012</v>
      </c>
      <c r="U5866">
        <f>Table1[[#This Row],[Price]]*0.52</f>
        <v>38.500800000000005</v>
      </c>
      <c r="V5866">
        <f>(Table1[[#This Row],[Price]]-Table1[[#This Row],[Scrap value]])/2</f>
        <v>17.769600000000001</v>
      </c>
    </row>
    <row r="5867" spans="1:22" x14ac:dyDescent="0.25">
      <c r="A5867" t="s">
        <v>26586</v>
      </c>
      <c r="B5867" t="s">
        <v>29</v>
      </c>
      <c r="C5867" t="s">
        <v>47</v>
      </c>
      <c r="D5867" t="s">
        <v>26587</v>
      </c>
      <c r="E5867">
        <v>46.54</v>
      </c>
      <c r="F5867">
        <v>98</v>
      </c>
      <c r="G5867" t="s">
        <v>43730</v>
      </c>
      <c r="H5867" t="s">
        <v>26588</v>
      </c>
      <c r="I5867" s="1">
        <v>44927</v>
      </c>
      <c r="J5867" s="1">
        <v>45658</v>
      </c>
      <c r="K5867" t="s">
        <v>26589</v>
      </c>
      <c r="L5867" t="s">
        <v>26590</v>
      </c>
      <c r="M5867" t="s">
        <v>45</v>
      </c>
      <c r="N5867">
        <v>3</v>
      </c>
      <c r="O5867">
        <f>Table1[[#This Row],[Price]]-0.1*Table1[[#This Row],[Price]]</f>
        <v>41.885999999999996</v>
      </c>
      <c r="P5867" s="9">
        <f>(Table1[[#This Row],[Expiration Date]]-Table1[[#This Row],[Manufacturing Date]])/365</f>
        <v>2.0027397260273974</v>
      </c>
      <c r="Q5867" t="str">
        <f>IF(Table1[[#This Row],[Expiration Date]]-J5875&gt;12/31/2024,"not expired","expired")</f>
        <v>expired</v>
      </c>
      <c r="R5867">
        <f>Table1[[#This Row],[Discounted Price]]*0.95</f>
        <v>39.791699999999992</v>
      </c>
      <c r="S5867">
        <f>Table1[[#This Row],[Discounted Price]]*0.9</f>
        <v>37.697399999999995</v>
      </c>
      <c r="T5867">
        <f>Table1[[#This Row],[Discounted Price]]*0.8</f>
        <v>33.508800000000001</v>
      </c>
      <c r="U5867">
        <f>Table1[[#This Row],[Price]]*0.52</f>
        <v>24.200800000000001</v>
      </c>
      <c r="V5867">
        <f>(Table1[[#This Row],[Price]]-Table1[[#This Row],[Scrap value]])/2</f>
        <v>11.169599999999999</v>
      </c>
    </row>
    <row r="5868" spans="1:22" x14ac:dyDescent="0.25">
      <c r="A5868" t="s">
        <v>26591</v>
      </c>
      <c r="B5868" t="s">
        <v>35</v>
      </c>
      <c r="C5868" t="s">
        <v>47</v>
      </c>
      <c r="D5868" t="s">
        <v>26592</v>
      </c>
      <c r="E5868">
        <v>381.67</v>
      </c>
      <c r="F5868">
        <v>24</v>
      </c>
      <c r="G5868" t="s">
        <v>43728</v>
      </c>
      <c r="H5868" t="s">
        <v>7541</v>
      </c>
      <c r="I5868" s="1">
        <v>45137</v>
      </c>
      <c r="J5868" s="1">
        <v>45292</v>
      </c>
      <c r="K5868" t="s">
        <v>26593</v>
      </c>
      <c r="L5868" t="s">
        <v>26594</v>
      </c>
      <c r="M5868" t="s">
        <v>27</v>
      </c>
      <c r="N5868">
        <v>1</v>
      </c>
      <c r="O5868">
        <f>Table1[[#This Row],[Price]]-0.1*Table1[[#This Row],[Price]]</f>
        <v>343.50300000000004</v>
      </c>
      <c r="P5868" s="9">
        <f>(Table1[[#This Row],[Expiration Date]]-Table1[[#This Row],[Manufacturing Date]])/365</f>
        <v>0.42465753424657532</v>
      </c>
      <c r="Q5868" t="str">
        <f>IF(Table1[[#This Row],[Expiration Date]]-J5876&gt;12/31/2024,"not expired","expired")</f>
        <v>expired</v>
      </c>
      <c r="R5868">
        <f>Table1[[#This Row],[Discounted Price]]*0.95</f>
        <v>326.32785000000001</v>
      </c>
      <c r="S5868">
        <f>Table1[[#This Row],[Discounted Price]]*0.9</f>
        <v>309.15270000000004</v>
      </c>
      <c r="T5868">
        <f>Table1[[#This Row],[Discounted Price]]*0.8</f>
        <v>274.80240000000003</v>
      </c>
      <c r="U5868">
        <f>Table1[[#This Row],[Price]]*0.52</f>
        <v>198.4684</v>
      </c>
      <c r="V5868">
        <f>(Table1[[#This Row],[Price]]-Table1[[#This Row],[Scrap value]])/2</f>
        <v>91.600800000000007</v>
      </c>
    </row>
    <row r="5869" spans="1:22" x14ac:dyDescent="0.25">
      <c r="A5869" t="s">
        <v>26595</v>
      </c>
      <c r="B5869" t="s">
        <v>29</v>
      </c>
      <c r="C5869" t="s">
        <v>47</v>
      </c>
      <c r="D5869" t="s">
        <v>26596</v>
      </c>
      <c r="E5869">
        <v>202.06</v>
      </c>
      <c r="F5869">
        <v>23</v>
      </c>
      <c r="G5869" t="s">
        <v>43729</v>
      </c>
      <c r="H5869" t="s">
        <v>4570</v>
      </c>
      <c r="I5869" s="1">
        <v>45000</v>
      </c>
      <c r="J5869" s="1">
        <v>45292</v>
      </c>
      <c r="K5869" t="s">
        <v>26597</v>
      </c>
      <c r="L5869" t="s">
        <v>26598</v>
      </c>
      <c r="M5869" t="s">
        <v>45</v>
      </c>
      <c r="N5869">
        <v>4</v>
      </c>
      <c r="O5869">
        <f>Table1[[#This Row],[Price]]-0.1*Table1[[#This Row],[Price]]</f>
        <v>181.85399999999998</v>
      </c>
      <c r="P5869" s="9">
        <f>(Table1[[#This Row],[Expiration Date]]-Table1[[#This Row],[Manufacturing Date]])/365</f>
        <v>0.8</v>
      </c>
      <c r="Q5869" t="str">
        <f>IF(Table1[[#This Row],[Expiration Date]]-J5877&gt;12/31/2024,"not expired","expired")</f>
        <v>expired</v>
      </c>
      <c r="R5869">
        <f>Table1[[#This Row],[Discounted Price]]*0.95</f>
        <v>172.76129999999998</v>
      </c>
      <c r="S5869">
        <f>Table1[[#This Row],[Discounted Price]]*0.9</f>
        <v>163.6686</v>
      </c>
      <c r="T5869">
        <f>Table1[[#This Row],[Discounted Price]]*0.8</f>
        <v>145.48319999999998</v>
      </c>
      <c r="U5869">
        <f>Table1[[#This Row],[Price]]*0.52</f>
        <v>105.0712</v>
      </c>
      <c r="V5869">
        <f>(Table1[[#This Row],[Price]]-Table1[[#This Row],[Scrap value]])/2</f>
        <v>48.494399999999999</v>
      </c>
    </row>
    <row r="5870" spans="1:22" x14ac:dyDescent="0.25">
      <c r="A5870" t="s">
        <v>26599</v>
      </c>
      <c r="B5870" t="s">
        <v>29</v>
      </c>
      <c r="C5870" t="s">
        <v>47</v>
      </c>
      <c r="D5870" t="s">
        <v>26600</v>
      </c>
      <c r="E5870">
        <v>78.459999999999994</v>
      </c>
      <c r="F5870">
        <v>77</v>
      </c>
      <c r="G5870" t="s">
        <v>43728</v>
      </c>
      <c r="H5870" t="s">
        <v>9783</v>
      </c>
      <c r="I5870" s="1">
        <v>45000</v>
      </c>
      <c r="J5870" s="1">
        <v>46023</v>
      </c>
      <c r="K5870" t="s">
        <v>26601</v>
      </c>
      <c r="L5870" t="s">
        <v>26602</v>
      </c>
      <c r="M5870" t="s">
        <v>27</v>
      </c>
      <c r="N5870">
        <v>1</v>
      </c>
      <c r="O5870">
        <f>Table1[[#This Row],[Price]]-0.1*Table1[[#This Row],[Price]]</f>
        <v>70.61399999999999</v>
      </c>
      <c r="P5870" s="9">
        <f>(Table1[[#This Row],[Expiration Date]]-Table1[[#This Row],[Manufacturing Date]])/365</f>
        <v>2.8027397260273972</v>
      </c>
      <c r="Q5870" t="str">
        <f>IF(Table1[[#This Row],[Expiration Date]]-J5878&gt;12/31/2024,"not expired","expired")</f>
        <v>not expired</v>
      </c>
      <c r="R5870">
        <f>Table1[[#This Row],[Discounted Price]]*0.95</f>
        <v>67.083299999999994</v>
      </c>
      <c r="S5870">
        <f>Table1[[#This Row],[Discounted Price]]*0.9</f>
        <v>63.552599999999991</v>
      </c>
      <c r="T5870">
        <f>Table1[[#This Row],[Discounted Price]]*0.8</f>
        <v>56.491199999999992</v>
      </c>
      <c r="U5870">
        <f>Table1[[#This Row],[Price]]*0.52</f>
        <v>40.799199999999999</v>
      </c>
      <c r="V5870">
        <f>(Table1[[#This Row],[Price]]-Table1[[#This Row],[Scrap value]])/2</f>
        <v>18.830399999999997</v>
      </c>
    </row>
    <row r="5871" spans="1:22" x14ac:dyDescent="0.25">
      <c r="A5871" t="s">
        <v>26603</v>
      </c>
      <c r="B5871" t="s">
        <v>15</v>
      </c>
      <c r="C5871" t="s">
        <v>47</v>
      </c>
      <c r="D5871" t="s">
        <v>26604</v>
      </c>
      <c r="E5871">
        <v>244.91</v>
      </c>
      <c r="F5871">
        <v>60</v>
      </c>
      <c r="G5871" t="s">
        <v>43728</v>
      </c>
      <c r="H5871" t="s">
        <v>1944</v>
      </c>
      <c r="I5871" s="1">
        <v>44927</v>
      </c>
      <c r="J5871" s="1">
        <v>46023</v>
      </c>
      <c r="K5871" t="s">
        <v>26605</v>
      </c>
      <c r="L5871" t="s">
        <v>26606</v>
      </c>
      <c r="M5871" t="s">
        <v>20</v>
      </c>
      <c r="N5871">
        <v>3</v>
      </c>
      <c r="O5871">
        <f>Table1[[#This Row],[Price]]-0.1*Table1[[#This Row],[Price]]</f>
        <v>220.41899999999998</v>
      </c>
      <c r="P5871" s="9">
        <f>(Table1[[#This Row],[Expiration Date]]-Table1[[#This Row],[Manufacturing Date]])/365</f>
        <v>3.0027397260273974</v>
      </c>
      <c r="Q5871" t="str">
        <f>IF(Table1[[#This Row],[Expiration Date]]-J5879&gt;12/31/2024,"not expired","expired")</f>
        <v>not expired</v>
      </c>
      <c r="R5871">
        <f>Table1[[#This Row],[Discounted Price]]*0.95</f>
        <v>209.39804999999998</v>
      </c>
      <c r="S5871">
        <f>Table1[[#This Row],[Discounted Price]]*0.9</f>
        <v>198.37709999999998</v>
      </c>
      <c r="T5871">
        <f>Table1[[#This Row],[Discounted Price]]*0.8</f>
        <v>176.33519999999999</v>
      </c>
      <c r="U5871">
        <f>Table1[[#This Row],[Price]]*0.52</f>
        <v>127.3532</v>
      </c>
      <c r="V5871">
        <f>(Table1[[#This Row],[Price]]-Table1[[#This Row],[Scrap value]])/2</f>
        <v>58.778399999999998</v>
      </c>
    </row>
    <row r="5872" spans="1:22" x14ac:dyDescent="0.25">
      <c r="A5872" t="s">
        <v>26607</v>
      </c>
      <c r="B5872" t="s">
        <v>22</v>
      </c>
      <c r="C5872" t="s">
        <v>47</v>
      </c>
      <c r="D5872" t="s">
        <v>26608</v>
      </c>
      <c r="E5872">
        <v>383.14</v>
      </c>
      <c r="F5872">
        <v>70</v>
      </c>
      <c r="G5872" t="s">
        <v>43728</v>
      </c>
      <c r="H5872" t="s">
        <v>8919</v>
      </c>
      <c r="I5872" s="1">
        <v>44927</v>
      </c>
      <c r="J5872" s="1">
        <v>46023</v>
      </c>
      <c r="K5872" t="s">
        <v>26609</v>
      </c>
      <c r="L5872" t="s">
        <v>26610</v>
      </c>
      <c r="M5872" t="s">
        <v>27</v>
      </c>
      <c r="N5872">
        <v>1</v>
      </c>
      <c r="O5872">
        <f>Table1[[#This Row],[Price]]-0.1*Table1[[#This Row],[Price]]</f>
        <v>344.82599999999996</v>
      </c>
      <c r="P5872" s="9">
        <f>(Table1[[#This Row],[Expiration Date]]-Table1[[#This Row],[Manufacturing Date]])/365</f>
        <v>3.0027397260273974</v>
      </c>
      <c r="Q5872" t="str">
        <f>IF(Table1[[#This Row],[Expiration Date]]-J5880&gt;12/31/2024,"not expired","expired")</f>
        <v>expired</v>
      </c>
      <c r="R5872">
        <f>Table1[[#This Row],[Discounted Price]]*0.95</f>
        <v>327.58469999999994</v>
      </c>
      <c r="S5872">
        <f>Table1[[#This Row],[Discounted Price]]*0.9</f>
        <v>310.34339999999997</v>
      </c>
      <c r="T5872">
        <f>Table1[[#This Row],[Discounted Price]]*0.8</f>
        <v>275.86079999999998</v>
      </c>
      <c r="U5872">
        <f>Table1[[#This Row],[Price]]*0.52</f>
        <v>199.2328</v>
      </c>
      <c r="V5872">
        <f>(Table1[[#This Row],[Price]]-Table1[[#This Row],[Scrap value]])/2</f>
        <v>91.953599999999994</v>
      </c>
    </row>
    <row r="5873" spans="1:22" x14ac:dyDescent="0.25">
      <c r="A5873" t="s">
        <v>26611</v>
      </c>
      <c r="B5873" t="s">
        <v>22</v>
      </c>
      <c r="C5873" t="s">
        <v>47</v>
      </c>
      <c r="D5873" t="s">
        <v>26612</v>
      </c>
      <c r="E5873">
        <v>163.77000000000001</v>
      </c>
      <c r="F5873">
        <v>60</v>
      </c>
      <c r="G5873" t="s">
        <v>43730</v>
      </c>
      <c r="H5873" t="s">
        <v>329</v>
      </c>
      <c r="I5873" s="1">
        <v>45000</v>
      </c>
      <c r="J5873" s="1">
        <v>45658</v>
      </c>
      <c r="K5873" t="s">
        <v>26613</v>
      </c>
      <c r="L5873" t="s">
        <v>26614</v>
      </c>
      <c r="M5873" t="s">
        <v>20</v>
      </c>
      <c r="N5873">
        <v>1</v>
      </c>
      <c r="O5873">
        <f>Table1[[#This Row],[Price]]-0.1*Table1[[#This Row],[Price]]</f>
        <v>147.393</v>
      </c>
      <c r="P5873" s="9">
        <f>(Table1[[#This Row],[Expiration Date]]-Table1[[#This Row],[Manufacturing Date]])/365</f>
        <v>1.8027397260273972</v>
      </c>
      <c r="Q5873" t="str">
        <f>IF(Table1[[#This Row],[Expiration Date]]-J5881&gt;12/31/2024,"not expired","expired")</f>
        <v>not expired</v>
      </c>
      <c r="R5873">
        <f>Table1[[#This Row],[Discounted Price]]*0.95</f>
        <v>140.02334999999999</v>
      </c>
      <c r="S5873">
        <f>Table1[[#This Row],[Discounted Price]]*0.9</f>
        <v>132.65370000000001</v>
      </c>
      <c r="T5873">
        <f>Table1[[#This Row],[Discounted Price]]*0.8</f>
        <v>117.9144</v>
      </c>
      <c r="U5873">
        <f>Table1[[#This Row],[Price]]*0.52</f>
        <v>85.16040000000001</v>
      </c>
      <c r="V5873">
        <f>(Table1[[#This Row],[Price]]-Table1[[#This Row],[Scrap value]])/2</f>
        <v>39.3048</v>
      </c>
    </row>
    <row r="5874" spans="1:22" x14ac:dyDescent="0.25">
      <c r="A5874" t="s">
        <v>26615</v>
      </c>
      <c r="B5874" t="s">
        <v>29</v>
      </c>
      <c r="C5874" t="s">
        <v>47</v>
      </c>
      <c r="D5874" t="s">
        <v>26616</v>
      </c>
      <c r="E5874">
        <v>284.83999999999997</v>
      </c>
      <c r="F5874">
        <v>29</v>
      </c>
      <c r="G5874" t="s">
        <v>43729</v>
      </c>
      <c r="H5874" t="s">
        <v>7559</v>
      </c>
      <c r="I5874" s="1">
        <v>44927</v>
      </c>
      <c r="J5874" s="1">
        <v>46023</v>
      </c>
      <c r="K5874" t="s">
        <v>26617</v>
      </c>
      <c r="L5874" t="s">
        <v>26618</v>
      </c>
      <c r="M5874" t="s">
        <v>45</v>
      </c>
      <c r="N5874">
        <v>1</v>
      </c>
      <c r="O5874">
        <f>Table1[[#This Row],[Price]]-0.1*Table1[[#This Row],[Price]]</f>
        <v>256.35599999999999</v>
      </c>
      <c r="P5874" s="9">
        <f>(Table1[[#This Row],[Expiration Date]]-Table1[[#This Row],[Manufacturing Date]])/365</f>
        <v>3.0027397260273974</v>
      </c>
      <c r="Q5874" t="str">
        <f>IF(Table1[[#This Row],[Expiration Date]]-J5882&gt;12/31/2024,"not expired","expired")</f>
        <v>not expired</v>
      </c>
      <c r="R5874">
        <f>Table1[[#This Row],[Discounted Price]]*0.95</f>
        <v>243.53819999999999</v>
      </c>
      <c r="S5874">
        <f>Table1[[#This Row],[Discounted Price]]*0.9</f>
        <v>230.72040000000001</v>
      </c>
      <c r="T5874">
        <f>Table1[[#This Row],[Discounted Price]]*0.8</f>
        <v>205.0848</v>
      </c>
      <c r="U5874">
        <f>Table1[[#This Row],[Price]]*0.52</f>
        <v>148.11679999999998</v>
      </c>
      <c r="V5874">
        <f>(Table1[[#This Row],[Price]]-Table1[[#This Row],[Scrap value]])/2</f>
        <v>68.361599999999996</v>
      </c>
    </row>
    <row r="5875" spans="1:22" x14ac:dyDescent="0.25">
      <c r="A5875" t="s">
        <v>26619</v>
      </c>
      <c r="B5875" t="s">
        <v>29</v>
      </c>
      <c r="C5875" t="s">
        <v>47</v>
      </c>
      <c r="D5875" t="s">
        <v>26620</v>
      </c>
      <c r="E5875">
        <v>336.01</v>
      </c>
      <c r="F5875">
        <v>97</v>
      </c>
      <c r="G5875" t="s">
        <v>43728</v>
      </c>
      <c r="H5875" t="s">
        <v>22840</v>
      </c>
      <c r="I5875" s="1">
        <v>45000</v>
      </c>
      <c r="J5875" s="1">
        <v>46023</v>
      </c>
      <c r="K5875" t="s">
        <v>26621</v>
      </c>
      <c r="L5875" t="s">
        <v>26622</v>
      </c>
      <c r="M5875" t="s">
        <v>20</v>
      </c>
      <c r="N5875">
        <v>4</v>
      </c>
      <c r="O5875">
        <f>Table1[[#This Row],[Price]]-0.1*Table1[[#This Row],[Price]]</f>
        <v>302.40899999999999</v>
      </c>
      <c r="P5875" s="9">
        <f>(Table1[[#This Row],[Expiration Date]]-Table1[[#This Row],[Manufacturing Date]])/365</f>
        <v>2.8027397260273972</v>
      </c>
      <c r="Q5875" t="str">
        <f>IF(Table1[[#This Row],[Expiration Date]]-J5883&gt;12/31/2024,"not expired","expired")</f>
        <v>not expired</v>
      </c>
      <c r="R5875">
        <f>Table1[[#This Row],[Discounted Price]]*0.95</f>
        <v>287.28854999999999</v>
      </c>
      <c r="S5875">
        <f>Table1[[#This Row],[Discounted Price]]*0.9</f>
        <v>272.16809999999998</v>
      </c>
      <c r="T5875">
        <f>Table1[[#This Row],[Discounted Price]]*0.8</f>
        <v>241.9272</v>
      </c>
      <c r="U5875">
        <f>Table1[[#This Row],[Price]]*0.52</f>
        <v>174.7252</v>
      </c>
      <c r="V5875">
        <f>(Table1[[#This Row],[Price]]-Table1[[#This Row],[Scrap value]])/2</f>
        <v>80.642399999999995</v>
      </c>
    </row>
    <row r="5876" spans="1:22" x14ac:dyDescent="0.25">
      <c r="A5876" t="s">
        <v>26623</v>
      </c>
      <c r="B5876" t="s">
        <v>15</v>
      </c>
      <c r="C5876" t="s">
        <v>47</v>
      </c>
      <c r="D5876" t="s">
        <v>26624</v>
      </c>
      <c r="E5876">
        <v>371.16</v>
      </c>
      <c r="F5876">
        <v>69</v>
      </c>
      <c r="G5876" t="s">
        <v>43729</v>
      </c>
      <c r="H5876" t="s">
        <v>1155</v>
      </c>
      <c r="I5876" s="1">
        <v>45137</v>
      </c>
      <c r="J5876" s="1">
        <v>45292</v>
      </c>
      <c r="K5876" t="s">
        <v>26625</v>
      </c>
      <c r="L5876" t="s">
        <v>26626</v>
      </c>
      <c r="M5876" t="s">
        <v>20</v>
      </c>
      <c r="N5876">
        <v>3</v>
      </c>
      <c r="O5876">
        <f>Table1[[#This Row],[Price]]-0.1*Table1[[#This Row],[Price]]</f>
        <v>334.04400000000004</v>
      </c>
      <c r="P5876" s="9">
        <f>(Table1[[#This Row],[Expiration Date]]-Table1[[#This Row],[Manufacturing Date]])/365</f>
        <v>0.42465753424657532</v>
      </c>
      <c r="Q5876" t="str">
        <f>IF(Table1[[#This Row],[Expiration Date]]-J5884&gt;12/31/2024,"not expired","expired")</f>
        <v>expired</v>
      </c>
      <c r="R5876">
        <f>Table1[[#This Row],[Discounted Price]]*0.95</f>
        <v>317.34180000000003</v>
      </c>
      <c r="S5876">
        <f>Table1[[#This Row],[Discounted Price]]*0.9</f>
        <v>300.63960000000003</v>
      </c>
      <c r="T5876">
        <f>Table1[[#This Row],[Discounted Price]]*0.8</f>
        <v>267.23520000000002</v>
      </c>
      <c r="U5876">
        <f>Table1[[#This Row],[Price]]*0.52</f>
        <v>193.00320000000002</v>
      </c>
      <c r="V5876">
        <f>(Table1[[#This Row],[Price]]-Table1[[#This Row],[Scrap value]])/2</f>
        <v>89.078400000000002</v>
      </c>
    </row>
    <row r="5877" spans="1:22" x14ac:dyDescent="0.25">
      <c r="A5877" t="s">
        <v>26627</v>
      </c>
      <c r="B5877" t="s">
        <v>29</v>
      </c>
      <c r="C5877" t="s">
        <v>47</v>
      </c>
      <c r="D5877" t="s">
        <v>26628</v>
      </c>
      <c r="E5877">
        <v>126.43</v>
      </c>
      <c r="F5877">
        <v>5</v>
      </c>
      <c r="G5877" t="s">
        <v>43730</v>
      </c>
      <c r="H5877" t="s">
        <v>26629</v>
      </c>
      <c r="I5877" s="1">
        <v>44927</v>
      </c>
      <c r="J5877" s="1">
        <v>45658</v>
      </c>
      <c r="K5877" t="s">
        <v>26630</v>
      </c>
      <c r="L5877" t="s">
        <v>26631</v>
      </c>
      <c r="M5877" t="s">
        <v>45</v>
      </c>
      <c r="N5877">
        <v>2</v>
      </c>
      <c r="O5877">
        <f>Table1[[#This Row],[Price]]-0.1*Table1[[#This Row],[Price]]</f>
        <v>113.78700000000001</v>
      </c>
      <c r="P5877" s="9">
        <f>(Table1[[#This Row],[Expiration Date]]-Table1[[#This Row],[Manufacturing Date]])/365</f>
        <v>2.0027397260273974</v>
      </c>
      <c r="Q5877" t="str">
        <f>IF(Table1[[#This Row],[Expiration Date]]-J5885&gt;12/31/2024,"not expired","expired")</f>
        <v>expired</v>
      </c>
      <c r="R5877">
        <f>Table1[[#This Row],[Discounted Price]]*0.95</f>
        <v>108.09765</v>
      </c>
      <c r="S5877">
        <f>Table1[[#This Row],[Discounted Price]]*0.9</f>
        <v>102.40830000000001</v>
      </c>
      <c r="T5877">
        <f>Table1[[#This Row],[Discounted Price]]*0.8</f>
        <v>91.029600000000016</v>
      </c>
      <c r="U5877">
        <f>Table1[[#This Row],[Price]]*0.52</f>
        <v>65.743600000000001</v>
      </c>
      <c r="V5877">
        <f>(Table1[[#This Row],[Price]]-Table1[[#This Row],[Scrap value]])/2</f>
        <v>30.343200000000003</v>
      </c>
    </row>
    <row r="5878" spans="1:22" x14ac:dyDescent="0.25">
      <c r="A5878" t="s">
        <v>26632</v>
      </c>
      <c r="B5878" t="s">
        <v>29</v>
      </c>
      <c r="C5878" t="s">
        <v>47</v>
      </c>
      <c r="D5878" t="s">
        <v>26633</v>
      </c>
      <c r="E5878">
        <v>63.13</v>
      </c>
      <c r="F5878">
        <v>30</v>
      </c>
      <c r="G5878" t="s">
        <v>43729</v>
      </c>
      <c r="H5878" t="s">
        <v>26634</v>
      </c>
      <c r="I5878" s="1">
        <v>44927</v>
      </c>
      <c r="J5878" s="1">
        <v>45658</v>
      </c>
      <c r="K5878" t="s">
        <v>26635</v>
      </c>
      <c r="L5878" t="s">
        <v>26636</v>
      </c>
      <c r="M5878" t="s">
        <v>45</v>
      </c>
      <c r="N5878">
        <v>5</v>
      </c>
      <c r="O5878">
        <f>Table1[[#This Row],[Price]]-0.1*Table1[[#This Row],[Price]]</f>
        <v>56.817</v>
      </c>
      <c r="P5878" s="9">
        <f>(Table1[[#This Row],[Expiration Date]]-Table1[[#This Row],[Manufacturing Date]])/365</f>
        <v>2.0027397260273974</v>
      </c>
      <c r="Q5878" t="str">
        <f>IF(Table1[[#This Row],[Expiration Date]]-J5886&gt;12/31/2024,"not expired","expired")</f>
        <v>expired</v>
      </c>
      <c r="R5878">
        <f>Table1[[#This Row],[Discounted Price]]*0.95</f>
        <v>53.976149999999997</v>
      </c>
      <c r="S5878">
        <f>Table1[[#This Row],[Discounted Price]]*0.9</f>
        <v>51.135300000000001</v>
      </c>
      <c r="T5878">
        <f>Table1[[#This Row],[Discounted Price]]*0.8</f>
        <v>45.453600000000002</v>
      </c>
      <c r="U5878">
        <f>Table1[[#This Row],[Price]]*0.52</f>
        <v>32.827600000000004</v>
      </c>
      <c r="V5878">
        <f>(Table1[[#This Row],[Price]]-Table1[[#This Row],[Scrap value]])/2</f>
        <v>15.151199999999999</v>
      </c>
    </row>
    <row r="5879" spans="1:22" x14ac:dyDescent="0.25">
      <c r="A5879" t="s">
        <v>26637</v>
      </c>
      <c r="B5879" t="s">
        <v>15</v>
      </c>
      <c r="C5879" t="s">
        <v>47</v>
      </c>
      <c r="D5879" t="s">
        <v>26638</v>
      </c>
      <c r="E5879">
        <v>195.8</v>
      </c>
      <c r="F5879">
        <v>10</v>
      </c>
      <c r="G5879" t="s">
        <v>43729</v>
      </c>
      <c r="H5879" t="s">
        <v>4330</v>
      </c>
      <c r="I5879" s="1">
        <v>45137</v>
      </c>
      <c r="J5879" s="1">
        <v>45658</v>
      </c>
      <c r="K5879" t="s">
        <v>26639</v>
      </c>
      <c r="L5879" t="s">
        <v>26640</v>
      </c>
      <c r="M5879" t="s">
        <v>20</v>
      </c>
      <c r="N5879">
        <v>3</v>
      </c>
      <c r="O5879">
        <f>Table1[[#This Row],[Price]]-0.1*Table1[[#This Row],[Price]]</f>
        <v>176.22</v>
      </c>
      <c r="P5879" s="9">
        <f>(Table1[[#This Row],[Expiration Date]]-Table1[[#This Row],[Manufacturing Date]])/365</f>
        <v>1.4273972602739726</v>
      </c>
      <c r="Q5879" t="str">
        <f>IF(Table1[[#This Row],[Expiration Date]]-J5887&gt;12/31/2024,"not expired","expired")</f>
        <v>expired</v>
      </c>
      <c r="R5879">
        <f>Table1[[#This Row],[Discounted Price]]*0.95</f>
        <v>167.40899999999999</v>
      </c>
      <c r="S5879">
        <f>Table1[[#This Row],[Discounted Price]]*0.9</f>
        <v>158.59800000000001</v>
      </c>
      <c r="T5879">
        <f>Table1[[#This Row],[Discounted Price]]*0.8</f>
        <v>140.976</v>
      </c>
      <c r="U5879">
        <f>Table1[[#This Row],[Price]]*0.52</f>
        <v>101.816</v>
      </c>
      <c r="V5879">
        <f>(Table1[[#This Row],[Price]]-Table1[[#This Row],[Scrap value]])/2</f>
        <v>46.992000000000004</v>
      </c>
    </row>
    <row r="5880" spans="1:22" x14ac:dyDescent="0.25">
      <c r="A5880" t="s">
        <v>26641</v>
      </c>
      <c r="B5880" t="s">
        <v>22</v>
      </c>
      <c r="C5880" t="s">
        <v>47</v>
      </c>
      <c r="D5880" t="s">
        <v>26642</v>
      </c>
      <c r="E5880">
        <v>268.26</v>
      </c>
      <c r="F5880">
        <v>75</v>
      </c>
      <c r="G5880" t="s">
        <v>43729</v>
      </c>
      <c r="H5880" t="s">
        <v>5459</v>
      </c>
      <c r="I5880" s="1">
        <v>45000</v>
      </c>
      <c r="J5880" s="1">
        <v>46023</v>
      </c>
      <c r="K5880" t="s">
        <v>26643</v>
      </c>
      <c r="L5880" t="s">
        <v>26644</v>
      </c>
      <c r="M5880" t="s">
        <v>45</v>
      </c>
      <c r="N5880">
        <v>2</v>
      </c>
      <c r="O5880">
        <f>Table1[[#This Row],[Price]]-0.1*Table1[[#This Row],[Price]]</f>
        <v>241.434</v>
      </c>
      <c r="P5880" s="9">
        <f>(Table1[[#This Row],[Expiration Date]]-Table1[[#This Row],[Manufacturing Date]])/365</f>
        <v>2.8027397260273972</v>
      </c>
      <c r="Q5880" t="str">
        <f>IF(Table1[[#This Row],[Expiration Date]]-J5888&gt;12/31/2024,"not expired","expired")</f>
        <v>not expired</v>
      </c>
      <c r="R5880">
        <f>Table1[[#This Row],[Discounted Price]]*0.95</f>
        <v>229.36229999999998</v>
      </c>
      <c r="S5880">
        <f>Table1[[#This Row],[Discounted Price]]*0.9</f>
        <v>217.29060000000001</v>
      </c>
      <c r="T5880">
        <f>Table1[[#This Row],[Discounted Price]]*0.8</f>
        <v>193.1472</v>
      </c>
      <c r="U5880">
        <f>Table1[[#This Row],[Price]]*0.52</f>
        <v>139.49520000000001</v>
      </c>
      <c r="V5880">
        <f>(Table1[[#This Row],[Price]]-Table1[[#This Row],[Scrap value]])/2</f>
        <v>64.38239999999999</v>
      </c>
    </row>
    <row r="5881" spans="1:22" x14ac:dyDescent="0.25">
      <c r="A5881" t="s">
        <v>26645</v>
      </c>
      <c r="B5881" t="s">
        <v>35</v>
      </c>
      <c r="C5881" t="s">
        <v>47</v>
      </c>
      <c r="D5881" t="s">
        <v>26646</v>
      </c>
      <c r="E5881">
        <v>379.59</v>
      </c>
      <c r="F5881">
        <v>28</v>
      </c>
      <c r="G5881" t="s">
        <v>43730</v>
      </c>
      <c r="H5881" t="s">
        <v>17211</v>
      </c>
      <c r="I5881" s="1">
        <v>44927</v>
      </c>
      <c r="J5881" s="1">
        <v>45292</v>
      </c>
      <c r="K5881" t="s">
        <v>26647</v>
      </c>
      <c r="L5881" t="s">
        <v>26648</v>
      </c>
      <c r="M5881" t="s">
        <v>27</v>
      </c>
      <c r="N5881">
        <v>4</v>
      </c>
      <c r="O5881">
        <f>Table1[[#This Row],[Price]]-0.1*Table1[[#This Row],[Price]]</f>
        <v>341.63099999999997</v>
      </c>
      <c r="P5881" s="9">
        <f>(Table1[[#This Row],[Expiration Date]]-Table1[[#This Row],[Manufacturing Date]])/365</f>
        <v>1</v>
      </c>
      <c r="Q5881" t="str">
        <f>IF(Table1[[#This Row],[Expiration Date]]-J5889&gt;12/31/2024,"not expired","expired")</f>
        <v>expired</v>
      </c>
      <c r="R5881">
        <f>Table1[[#This Row],[Discounted Price]]*0.95</f>
        <v>324.54944999999998</v>
      </c>
      <c r="S5881">
        <f>Table1[[#This Row],[Discounted Price]]*0.9</f>
        <v>307.46789999999999</v>
      </c>
      <c r="T5881">
        <f>Table1[[#This Row],[Discounted Price]]*0.8</f>
        <v>273.3048</v>
      </c>
      <c r="U5881">
        <f>Table1[[#This Row],[Price]]*0.52</f>
        <v>197.38679999999999</v>
      </c>
      <c r="V5881">
        <f>(Table1[[#This Row],[Price]]-Table1[[#This Row],[Scrap value]])/2</f>
        <v>91.101599999999991</v>
      </c>
    </row>
    <row r="5882" spans="1:22" x14ac:dyDescent="0.25">
      <c r="A5882" t="s">
        <v>26649</v>
      </c>
      <c r="B5882" t="s">
        <v>35</v>
      </c>
      <c r="C5882" t="s">
        <v>47</v>
      </c>
      <c r="D5882" t="s">
        <v>26650</v>
      </c>
      <c r="E5882">
        <v>470.27</v>
      </c>
      <c r="F5882">
        <v>11</v>
      </c>
      <c r="G5882" t="s">
        <v>43728</v>
      </c>
      <c r="H5882" t="s">
        <v>16274</v>
      </c>
      <c r="I5882" s="1">
        <v>44927</v>
      </c>
      <c r="J5882" s="1">
        <v>45658</v>
      </c>
      <c r="K5882" t="s">
        <v>26651</v>
      </c>
      <c r="L5882" t="s">
        <v>26652</v>
      </c>
      <c r="M5882" t="s">
        <v>45</v>
      </c>
      <c r="N5882">
        <v>5</v>
      </c>
      <c r="O5882">
        <f>Table1[[#This Row],[Price]]-0.1*Table1[[#This Row],[Price]]</f>
        <v>423.24299999999999</v>
      </c>
      <c r="P5882" s="9">
        <f>(Table1[[#This Row],[Expiration Date]]-Table1[[#This Row],[Manufacturing Date]])/365</f>
        <v>2.0027397260273974</v>
      </c>
      <c r="Q5882" t="str">
        <f>IF(Table1[[#This Row],[Expiration Date]]-J5890&gt;12/31/2024,"not expired","expired")</f>
        <v>not expired</v>
      </c>
      <c r="R5882">
        <f>Table1[[#This Row],[Discounted Price]]*0.95</f>
        <v>402.08085</v>
      </c>
      <c r="S5882">
        <f>Table1[[#This Row],[Discounted Price]]*0.9</f>
        <v>380.9187</v>
      </c>
      <c r="T5882">
        <f>Table1[[#This Row],[Discounted Price]]*0.8</f>
        <v>338.59440000000001</v>
      </c>
      <c r="U5882">
        <f>Table1[[#This Row],[Price]]*0.52</f>
        <v>244.54040000000001</v>
      </c>
      <c r="V5882">
        <f>(Table1[[#This Row],[Price]]-Table1[[#This Row],[Scrap value]])/2</f>
        <v>112.86479999999999</v>
      </c>
    </row>
    <row r="5883" spans="1:22" x14ac:dyDescent="0.25">
      <c r="A5883" t="s">
        <v>26653</v>
      </c>
      <c r="B5883" t="s">
        <v>15</v>
      </c>
      <c r="C5883" t="s">
        <v>47</v>
      </c>
      <c r="D5883" t="s">
        <v>26654</v>
      </c>
      <c r="E5883">
        <v>154.65</v>
      </c>
      <c r="F5883">
        <v>92</v>
      </c>
      <c r="G5883" t="s">
        <v>43730</v>
      </c>
      <c r="H5883" t="s">
        <v>9042</v>
      </c>
      <c r="I5883" s="1">
        <v>45000</v>
      </c>
      <c r="J5883" s="1">
        <v>45292</v>
      </c>
      <c r="K5883" t="s">
        <v>26655</v>
      </c>
      <c r="L5883" t="s">
        <v>26656</v>
      </c>
      <c r="M5883" t="s">
        <v>45</v>
      </c>
      <c r="N5883">
        <v>4</v>
      </c>
      <c r="O5883">
        <f>Table1[[#This Row],[Price]]-0.1*Table1[[#This Row],[Price]]</f>
        <v>139.185</v>
      </c>
      <c r="P5883" s="9">
        <f>(Table1[[#This Row],[Expiration Date]]-Table1[[#This Row],[Manufacturing Date]])/365</f>
        <v>0.8</v>
      </c>
      <c r="Q5883" t="str">
        <f>IF(Table1[[#This Row],[Expiration Date]]-J5891&gt;12/31/2024,"not expired","expired")</f>
        <v>expired</v>
      </c>
      <c r="R5883">
        <f>Table1[[#This Row],[Discounted Price]]*0.95</f>
        <v>132.22575000000001</v>
      </c>
      <c r="S5883">
        <f>Table1[[#This Row],[Discounted Price]]*0.9</f>
        <v>125.26650000000001</v>
      </c>
      <c r="T5883">
        <f>Table1[[#This Row],[Discounted Price]]*0.8</f>
        <v>111.34800000000001</v>
      </c>
      <c r="U5883">
        <f>Table1[[#This Row],[Price]]*0.52</f>
        <v>80.418000000000006</v>
      </c>
      <c r="V5883">
        <f>(Table1[[#This Row],[Price]]-Table1[[#This Row],[Scrap value]])/2</f>
        <v>37.116</v>
      </c>
    </row>
    <row r="5884" spans="1:22" x14ac:dyDescent="0.25">
      <c r="A5884" t="s">
        <v>26657</v>
      </c>
      <c r="B5884" t="s">
        <v>22</v>
      </c>
      <c r="C5884" t="s">
        <v>47</v>
      </c>
      <c r="D5884" t="s">
        <v>26658</v>
      </c>
      <c r="E5884">
        <v>18.39</v>
      </c>
      <c r="F5884">
        <v>73</v>
      </c>
      <c r="G5884" t="s">
        <v>43730</v>
      </c>
      <c r="H5884" t="s">
        <v>26659</v>
      </c>
      <c r="I5884" s="1">
        <v>44927</v>
      </c>
      <c r="J5884" s="1">
        <v>45658</v>
      </c>
      <c r="K5884" t="s">
        <v>26660</v>
      </c>
      <c r="L5884" t="s">
        <v>26661</v>
      </c>
      <c r="M5884" t="s">
        <v>27</v>
      </c>
      <c r="N5884">
        <v>5</v>
      </c>
      <c r="O5884">
        <f>Table1[[#This Row],[Price]]-0.1*Table1[[#This Row],[Price]]</f>
        <v>16.551000000000002</v>
      </c>
      <c r="P5884" s="9">
        <f>(Table1[[#This Row],[Expiration Date]]-Table1[[#This Row],[Manufacturing Date]])/365</f>
        <v>2.0027397260273974</v>
      </c>
      <c r="Q5884" t="str">
        <f>IF(Table1[[#This Row],[Expiration Date]]-J5892&gt;12/31/2024,"not expired","expired")</f>
        <v>not expired</v>
      </c>
      <c r="R5884">
        <f>Table1[[#This Row],[Discounted Price]]*0.95</f>
        <v>15.723450000000001</v>
      </c>
      <c r="S5884">
        <f>Table1[[#This Row],[Discounted Price]]*0.9</f>
        <v>14.895900000000003</v>
      </c>
      <c r="T5884">
        <f>Table1[[#This Row],[Discounted Price]]*0.8</f>
        <v>13.240800000000002</v>
      </c>
      <c r="U5884">
        <f>Table1[[#This Row],[Price]]*0.52</f>
        <v>9.5628000000000011</v>
      </c>
      <c r="V5884">
        <f>(Table1[[#This Row],[Price]]-Table1[[#This Row],[Scrap value]])/2</f>
        <v>4.4135999999999997</v>
      </c>
    </row>
    <row r="5885" spans="1:22" x14ac:dyDescent="0.25">
      <c r="A5885" t="s">
        <v>26662</v>
      </c>
      <c r="B5885" t="s">
        <v>22</v>
      </c>
      <c r="C5885" t="s">
        <v>47</v>
      </c>
      <c r="D5885" t="s">
        <v>26663</v>
      </c>
      <c r="E5885">
        <v>83.14</v>
      </c>
      <c r="F5885">
        <v>91</v>
      </c>
      <c r="G5885" t="s">
        <v>43729</v>
      </c>
      <c r="H5885" t="s">
        <v>24331</v>
      </c>
      <c r="I5885" s="1">
        <v>45000</v>
      </c>
      <c r="J5885" s="1">
        <v>45658</v>
      </c>
      <c r="K5885" t="s">
        <v>26664</v>
      </c>
      <c r="L5885" t="s">
        <v>26665</v>
      </c>
      <c r="M5885" t="s">
        <v>20</v>
      </c>
      <c r="N5885">
        <v>2</v>
      </c>
      <c r="O5885">
        <f>Table1[[#This Row],[Price]]-0.1*Table1[[#This Row],[Price]]</f>
        <v>74.825999999999993</v>
      </c>
      <c r="P5885" s="9">
        <f>(Table1[[#This Row],[Expiration Date]]-Table1[[#This Row],[Manufacturing Date]])/365</f>
        <v>1.8027397260273972</v>
      </c>
      <c r="Q5885" t="str">
        <f>IF(Table1[[#This Row],[Expiration Date]]-J5893&gt;12/31/2024,"not expired","expired")</f>
        <v>expired</v>
      </c>
      <c r="R5885">
        <f>Table1[[#This Row],[Discounted Price]]*0.95</f>
        <v>71.084699999999984</v>
      </c>
      <c r="S5885">
        <f>Table1[[#This Row],[Discounted Price]]*0.9</f>
        <v>67.343400000000003</v>
      </c>
      <c r="T5885">
        <f>Table1[[#This Row],[Discounted Price]]*0.8</f>
        <v>59.860799999999998</v>
      </c>
      <c r="U5885">
        <f>Table1[[#This Row],[Price]]*0.52</f>
        <v>43.232800000000005</v>
      </c>
      <c r="V5885">
        <f>(Table1[[#This Row],[Price]]-Table1[[#This Row],[Scrap value]])/2</f>
        <v>19.953599999999998</v>
      </c>
    </row>
    <row r="5886" spans="1:22" x14ac:dyDescent="0.25">
      <c r="A5886" t="s">
        <v>26666</v>
      </c>
      <c r="B5886" t="s">
        <v>22</v>
      </c>
      <c r="C5886" t="s">
        <v>47</v>
      </c>
      <c r="D5886" t="s">
        <v>26667</v>
      </c>
      <c r="E5886">
        <v>435.87</v>
      </c>
      <c r="F5886">
        <v>69</v>
      </c>
      <c r="G5886" t="s">
        <v>43729</v>
      </c>
      <c r="H5886" t="s">
        <v>24080</v>
      </c>
      <c r="I5886" s="1">
        <v>44927</v>
      </c>
      <c r="J5886" s="1">
        <v>46023</v>
      </c>
      <c r="K5886" t="s">
        <v>26668</v>
      </c>
      <c r="L5886" t="s">
        <v>26669</v>
      </c>
      <c r="M5886" t="s">
        <v>27</v>
      </c>
      <c r="N5886">
        <v>2</v>
      </c>
      <c r="O5886">
        <f>Table1[[#This Row],[Price]]-0.1*Table1[[#This Row],[Price]]</f>
        <v>392.28300000000002</v>
      </c>
      <c r="P5886" s="9">
        <f>(Table1[[#This Row],[Expiration Date]]-Table1[[#This Row],[Manufacturing Date]])/365</f>
        <v>3.0027397260273974</v>
      </c>
      <c r="Q5886" t="str">
        <f>IF(Table1[[#This Row],[Expiration Date]]-J5894&gt;12/31/2024,"not expired","expired")</f>
        <v>expired</v>
      </c>
      <c r="R5886">
        <f>Table1[[#This Row],[Discounted Price]]*0.95</f>
        <v>372.66885000000002</v>
      </c>
      <c r="S5886">
        <f>Table1[[#This Row],[Discounted Price]]*0.9</f>
        <v>353.05470000000003</v>
      </c>
      <c r="T5886">
        <f>Table1[[#This Row],[Discounted Price]]*0.8</f>
        <v>313.82640000000004</v>
      </c>
      <c r="U5886">
        <f>Table1[[#This Row],[Price]]*0.52</f>
        <v>226.6524</v>
      </c>
      <c r="V5886">
        <f>(Table1[[#This Row],[Price]]-Table1[[#This Row],[Scrap value]])/2</f>
        <v>104.6088</v>
      </c>
    </row>
    <row r="5887" spans="1:22" x14ac:dyDescent="0.25">
      <c r="A5887" t="s">
        <v>26670</v>
      </c>
      <c r="B5887" t="s">
        <v>35</v>
      </c>
      <c r="C5887" t="s">
        <v>47</v>
      </c>
      <c r="D5887" t="s">
        <v>26671</v>
      </c>
      <c r="E5887">
        <v>59.3</v>
      </c>
      <c r="F5887">
        <v>45</v>
      </c>
      <c r="G5887" t="s">
        <v>43728</v>
      </c>
      <c r="H5887" t="s">
        <v>25183</v>
      </c>
      <c r="I5887" s="1">
        <v>44927</v>
      </c>
      <c r="J5887" s="1">
        <v>46023</v>
      </c>
      <c r="K5887" t="s">
        <v>26672</v>
      </c>
      <c r="L5887" t="s">
        <v>26673</v>
      </c>
      <c r="M5887" t="s">
        <v>20</v>
      </c>
      <c r="N5887">
        <v>1</v>
      </c>
      <c r="O5887">
        <f>Table1[[#This Row],[Price]]-0.1*Table1[[#This Row],[Price]]</f>
        <v>53.37</v>
      </c>
      <c r="P5887" s="9">
        <f>(Table1[[#This Row],[Expiration Date]]-Table1[[#This Row],[Manufacturing Date]])/365</f>
        <v>3.0027397260273974</v>
      </c>
      <c r="Q5887" t="str">
        <f>IF(Table1[[#This Row],[Expiration Date]]-J5895&gt;12/31/2024,"not expired","expired")</f>
        <v>not expired</v>
      </c>
      <c r="R5887">
        <f>Table1[[#This Row],[Discounted Price]]*0.95</f>
        <v>50.701499999999996</v>
      </c>
      <c r="S5887">
        <f>Table1[[#This Row],[Discounted Price]]*0.9</f>
        <v>48.033000000000001</v>
      </c>
      <c r="T5887">
        <f>Table1[[#This Row],[Discounted Price]]*0.8</f>
        <v>42.695999999999998</v>
      </c>
      <c r="U5887">
        <f>Table1[[#This Row],[Price]]*0.52</f>
        <v>30.835999999999999</v>
      </c>
      <c r="V5887">
        <f>(Table1[[#This Row],[Price]]-Table1[[#This Row],[Scrap value]])/2</f>
        <v>14.231999999999999</v>
      </c>
    </row>
    <row r="5888" spans="1:22" x14ac:dyDescent="0.25">
      <c r="A5888" t="s">
        <v>26674</v>
      </c>
      <c r="B5888" t="s">
        <v>29</v>
      </c>
      <c r="C5888" t="s">
        <v>47</v>
      </c>
      <c r="D5888" t="s">
        <v>26675</v>
      </c>
      <c r="E5888">
        <v>16.8</v>
      </c>
      <c r="F5888">
        <v>75</v>
      </c>
      <c r="G5888" t="s">
        <v>43730</v>
      </c>
      <c r="H5888" t="s">
        <v>10001</v>
      </c>
      <c r="I5888" s="1">
        <v>44927</v>
      </c>
      <c r="J5888" s="1">
        <v>45658</v>
      </c>
      <c r="K5888" t="s">
        <v>26676</v>
      </c>
      <c r="L5888" t="s">
        <v>26677</v>
      </c>
      <c r="M5888" t="s">
        <v>27</v>
      </c>
      <c r="N5888">
        <v>3</v>
      </c>
      <c r="O5888">
        <f>Table1[[#This Row],[Price]]-0.1*Table1[[#This Row],[Price]]</f>
        <v>15.120000000000001</v>
      </c>
      <c r="P5888" s="9">
        <f>(Table1[[#This Row],[Expiration Date]]-Table1[[#This Row],[Manufacturing Date]])/365</f>
        <v>2.0027397260273974</v>
      </c>
      <c r="Q5888" t="str">
        <f>IF(Table1[[#This Row],[Expiration Date]]-J5896&gt;12/31/2024,"not expired","expired")</f>
        <v>not expired</v>
      </c>
      <c r="R5888">
        <f>Table1[[#This Row],[Discounted Price]]*0.95</f>
        <v>14.364000000000001</v>
      </c>
      <c r="S5888">
        <f>Table1[[#This Row],[Discounted Price]]*0.9</f>
        <v>13.608000000000001</v>
      </c>
      <c r="T5888">
        <f>Table1[[#This Row],[Discounted Price]]*0.8</f>
        <v>12.096000000000002</v>
      </c>
      <c r="U5888">
        <f>Table1[[#This Row],[Price]]*0.52</f>
        <v>8.7360000000000007</v>
      </c>
      <c r="V5888">
        <f>(Table1[[#This Row],[Price]]-Table1[[#This Row],[Scrap value]])/2</f>
        <v>4.032</v>
      </c>
    </row>
    <row r="5889" spans="1:22" x14ac:dyDescent="0.25">
      <c r="A5889" t="s">
        <v>26678</v>
      </c>
      <c r="B5889" t="s">
        <v>15</v>
      </c>
      <c r="C5889" t="s">
        <v>47</v>
      </c>
      <c r="D5889" t="s">
        <v>26679</v>
      </c>
      <c r="E5889">
        <v>87.17</v>
      </c>
      <c r="F5889">
        <v>88</v>
      </c>
      <c r="G5889" t="s">
        <v>43730</v>
      </c>
      <c r="H5889" t="s">
        <v>8656</v>
      </c>
      <c r="I5889" s="1">
        <v>44927</v>
      </c>
      <c r="J5889" s="1">
        <v>45658</v>
      </c>
      <c r="K5889" t="s">
        <v>26680</v>
      </c>
      <c r="L5889" t="s">
        <v>26681</v>
      </c>
      <c r="M5889" t="s">
        <v>45</v>
      </c>
      <c r="N5889">
        <v>1</v>
      </c>
      <c r="O5889">
        <f>Table1[[#This Row],[Price]]-0.1*Table1[[#This Row],[Price]]</f>
        <v>78.453000000000003</v>
      </c>
      <c r="P5889" s="9">
        <f>(Table1[[#This Row],[Expiration Date]]-Table1[[#This Row],[Manufacturing Date]])/365</f>
        <v>2.0027397260273974</v>
      </c>
      <c r="Q5889" t="str">
        <f>IF(Table1[[#This Row],[Expiration Date]]-J5897&gt;12/31/2024,"not expired","expired")</f>
        <v>expired</v>
      </c>
      <c r="R5889">
        <f>Table1[[#This Row],[Discounted Price]]*0.95</f>
        <v>74.530349999999999</v>
      </c>
      <c r="S5889">
        <f>Table1[[#This Row],[Discounted Price]]*0.9</f>
        <v>70.607700000000008</v>
      </c>
      <c r="T5889">
        <f>Table1[[#This Row],[Discounted Price]]*0.8</f>
        <v>62.762400000000007</v>
      </c>
      <c r="U5889">
        <f>Table1[[#This Row],[Price]]*0.52</f>
        <v>45.328400000000002</v>
      </c>
      <c r="V5889">
        <f>(Table1[[#This Row],[Price]]-Table1[[#This Row],[Scrap value]])/2</f>
        <v>20.9208</v>
      </c>
    </row>
    <row r="5890" spans="1:22" x14ac:dyDescent="0.25">
      <c r="A5890" t="s">
        <v>26682</v>
      </c>
      <c r="B5890" t="s">
        <v>29</v>
      </c>
      <c r="C5890" t="s">
        <v>47</v>
      </c>
      <c r="D5890" t="s">
        <v>26683</v>
      </c>
      <c r="E5890">
        <v>39.81</v>
      </c>
      <c r="F5890">
        <v>50</v>
      </c>
      <c r="G5890" t="s">
        <v>43728</v>
      </c>
      <c r="H5890" t="s">
        <v>26684</v>
      </c>
      <c r="I5890" s="1">
        <v>45137</v>
      </c>
      <c r="J5890" s="1">
        <v>45292</v>
      </c>
      <c r="K5890" t="s">
        <v>26685</v>
      </c>
      <c r="L5890" t="s">
        <v>26686</v>
      </c>
      <c r="M5890" t="s">
        <v>20</v>
      </c>
      <c r="N5890">
        <v>2</v>
      </c>
      <c r="O5890">
        <f>Table1[[#This Row],[Price]]-0.1*Table1[[#This Row],[Price]]</f>
        <v>35.829000000000001</v>
      </c>
      <c r="P5890" s="9">
        <f>(Table1[[#This Row],[Expiration Date]]-Table1[[#This Row],[Manufacturing Date]])/365</f>
        <v>0.42465753424657532</v>
      </c>
      <c r="Q5890" t="str">
        <f>IF(Table1[[#This Row],[Expiration Date]]-J5898&gt;12/31/2024,"not expired","expired")</f>
        <v>expired</v>
      </c>
      <c r="R5890">
        <f>Table1[[#This Row],[Discounted Price]]*0.95</f>
        <v>34.037549999999996</v>
      </c>
      <c r="S5890">
        <f>Table1[[#This Row],[Discounted Price]]*0.9</f>
        <v>32.246099999999998</v>
      </c>
      <c r="T5890">
        <f>Table1[[#This Row],[Discounted Price]]*0.8</f>
        <v>28.663200000000003</v>
      </c>
      <c r="U5890">
        <f>Table1[[#This Row],[Price]]*0.52</f>
        <v>20.701200000000004</v>
      </c>
      <c r="V5890">
        <f>(Table1[[#This Row],[Price]]-Table1[[#This Row],[Scrap value]])/2</f>
        <v>9.5543999999999993</v>
      </c>
    </row>
    <row r="5891" spans="1:22" x14ac:dyDescent="0.25">
      <c r="A5891" t="s">
        <v>26687</v>
      </c>
      <c r="B5891" t="s">
        <v>15</v>
      </c>
      <c r="C5891" t="s">
        <v>47</v>
      </c>
      <c r="D5891" t="s">
        <v>26688</v>
      </c>
      <c r="E5891">
        <v>236.87</v>
      </c>
      <c r="F5891">
        <v>54</v>
      </c>
      <c r="G5891" t="s">
        <v>43730</v>
      </c>
      <c r="H5891" t="s">
        <v>26689</v>
      </c>
      <c r="I5891" s="1">
        <v>45137</v>
      </c>
      <c r="J5891" s="1">
        <v>45292</v>
      </c>
      <c r="K5891" t="s">
        <v>26690</v>
      </c>
      <c r="L5891" t="s">
        <v>26691</v>
      </c>
      <c r="M5891" t="s">
        <v>20</v>
      </c>
      <c r="N5891">
        <v>4</v>
      </c>
      <c r="O5891">
        <f>Table1[[#This Row],[Price]]-0.1*Table1[[#This Row],[Price]]</f>
        <v>213.18299999999999</v>
      </c>
      <c r="P5891" s="9">
        <f>(Table1[[#This Row],[Expiration Date]]-Table1[[#This Row],[Manufacturing Date]])/365</f>
        <v>0.42465753424657532</v>
      </c>
      <c r="Q5891" t="str">
        <f>IF(Table1[[#This Row],[Expiration Date]]-J5899&gt;12/31/2024,"not expired","expired")</f>
        <v>expired</v>
      </c>
      <c r="R5891">
        <f>Table1[[#This Row],[Discounted Price]]*0.95</f>
        <v>202.52384999999998</v>
      </c>
      <c r="S5891">
        <f>Table1[[#This Row],[Discounted Price]]*0.9</f>
        <v>191.8647</v>
      </c>
      <c r="T5891">
        <f>Table1[[#This Row],[Discounted Price]]*0.8</f>
        <v>170.54640000000001</v>
      </c>
      <c r="U5891">
        <f>Table1[[#This Row],[Price]]*0.52</f>
        <v>123.17240000000001</v>
      </c>
      <c r="V5891">
        <f>(Table1[[#This Row],[Price]]-Table1[[#This Row],[Scrap value]])/2</f>
        <v>56.848799999999997</v>
      </c>
    </row>
    <row r="5892" spans="1:22" x14ac:dyDescent="0.25">
      <c r="A5892" t="s">
        <v>26692</v>
      </c>
      <c r="B5892" t="s">
        <v>35</v>
      </c>
      <c r="C5892" t="s">
        <v>47</v>
      </c>
      <c r="D5892" t="s">
        <v>26693</v>
      </c>
      <c r="E5892">
        <v>488.28</v>
      </c>
      <c r="F5892">
        <v>67</v>
      </c>
      <c r="G5892" t="s">
        <v>43730</v>
      </c>
      <c r="H5892" t="s">
        <v>648</v>
      </c>
      <c r="I5892" s="1">
        <v>45137</v>
      </c>
      <c r="J5892" s="1">
        <v>45292</v>
      </c>
      <c r="K5892" t="s">
        <v>26694</v>
      </c>
      <c r="L5892" t="s">
        <v>26695</v>
      </c>
      <c r="M5892" t="s">
        <v>45</v>
      </c>
      <c r="N5892">
        <v>4</v>
      </c>
      <c r="O5892">
        <f>Table1[[#This Row],[Price]]-0.1*Table1[[#This Row],[Price]]</f>
        <v>439.452</v>
      </c>
      <c r="P5892" s="9">
        <f>(Table1[[#This Row],[Expiration Date]]-Table1[[#This Row],[Manufacturing Date]])/365</f>
        <v>0.42465753424657532</v>
      </c>
      <c r="Q5892" t="str">
        <f>IF(Table1[[#This Row],[Expiration Date]]-J5900&gt;12/31/2024,"not expired","expired")</f>
        <v>expired</v>
      </c>
      <c r="R5892">
        <f>Table1[[#This Row],[Discounted Price]]*0.95</f>
        <v>417.4794</v>
      </c>
      <c r="S5892">
        <f>Table1[[#This Row],[Discounted Price]]*0.9</f>
        <v>395.5068</v>
      </c>
      <c r="T5892">
        <f>Table1[[#This Row],[Discounted Price]]*0.8</f>
        <v>351.5616</v>
      </c>
      <c r="U5892">
        <f>Table1[[#This Row],[Price]]*0.52</f>
        <v>253.90559999999999</v>
      </c>
      <c r="V5892">
        <f>(Table1[[#This Row],[Price]]-Table1[[#This Row],[Scrap value]])/2</f>
        <v>117.18719999999999</v>
      </c>
    </row>
    <row r="5893" spans="1:22" x14ac:dyDescent="0.25">
      <c r="A5893" t="s">
        <v>26696</v>
      </c>
      <c r="B5893" t="s">
        <v>22</v>
      </c>
      <c r="C5893" t="s">
        <v>47</v>
      </c>
      <c r="D5893" t="s">
        <v>26697</v>
      </c>
      <c r="E5893">
        <v>126.25</v>
      </c>
      <c r="F5893">
        <v>98</v>
      </c>
      <c r="G5893" t="s">
        <v>43728</v>
      </c>
      <c r="H5893" t="s">
        <v>991</v>
      </c>
      <c r="I5893" s="1">
        <v>45137</v>
      </c>
      <c r="J5893" s="1">
        <v>46023</v>
      </c>
      <c r="K5893" t="s">
        <v>26698</v>
      </c>
      <c r="L5893" t="s">
        <v>26699</v>
      </c>
      <c r="M5893" t="s">
        <v>27</v>
      </c>
      <c r="N5893">
        <v>1</v>
      </c>
      <c r="O5893">
        <f>Table1[[#This Row],[Price]]-0.1*Table1[[#This Row],[Price]]</f>
        <v>113.625</v>
      </c>
      <c r="P5893" s="9">
        <f>(Table1[[#This Row],[Expiration Date]]-Table1[[#This Row],[Manufacturing Date]])/365</f>
        <v>2.4273972602739726</v>
      </c>
      <c r="Q5893" t="str">
        <f>IF(Table1[[#This Row],[Expiration Date]]-J5901&gt;12/31/2024,"not expired","expired")</f>
        <v>expired</v>
      </c>
      <c r="R5893">
        <f>Table1[[#This Row],[Discounted Price]]*0.95</f>
        <v>107.94374999999999</v>
      </c>
      <c r="S5893">
        <f>Table1[[#This Row],[Discounted Price]]*0.9</f>
        <v>102.2625</v>
      </c>
      <c r="T5893">
        <f>Table1[[#This Row],[Discounted Price]]*0.8</f>
        <v>90.9</v>
      </c>
      <c r="U5893">
        <f>Table1[[#This Row],[Price]]*0.52</f>
        <v>65.650000000000006</v>
      </c>
      <c r="V5893">
        <f>(Table1[[#This Row],[Price]]-Table1[[#This Row],[Scrap value]])/2</f>
        <v>30.299999999999997</v>
      </c>
    </row>
    <row r="5894" spans="1:22" x14ac:dyDescent="0.25">
      <c r="A5894" t="s">
        <v>26700</v>
      </c>
      <c r="B5894" t="s">
        <v>35</v>
      </c>
      <c r="C5894" t="s">
        <v>47</v>
      </c>
      <c r="D5894" t="s">
        <v>26701</v>
      </c>
      <c r="E5894">
        <v>270.22000000000003</v>
      </c>
      <c r="F5894">
        <v>92</v>
      </c>
      <c r="G5894" t="s">
        <v>43729</v>
      </c>
      <c r="H5894" t="s">
        <v>19095</v>
      </c>
      <c r="I5894" s="1">
        <v>44927</v>
      </c>
      <c r="J5894" s="1">
        <v>46023</v>
      </c>
      <c r="K5894" t="s">
        <v>26702</v>
      </c>
      <c r="L5894" t="s">
        <v>26703</v>
      </c>
      <c r="M5894" t="s">
        <v>27</v>
      </c>
      <c r="N5894">
        <v>4</v>
      </c>
      <c r="O5894">
        <f>Table1[[#This Row],[Price]]-0.1*Table1[[#This Row],[Price]]</f>
        <v>243.19800000000004</v>
      </c>
      <c r="P5894" s="9">
        <f>(Table1[[#This Row],[Expiration Date]]-Table1[[#This Row],[Manufacturing Date]])/365</f>
        <v>3.0027397260273974</v>
      </c>
      <c r="Q5894" t="str">
        <f>IF(Table1[[#This Row],[Expiration Date]]-J5902&gt;12/31/2024,"not expired","expired")</f>
        <v>expired</v>
      </c>
      <c r="R5894">
        <f>Table1[[#This Row],[Discounted Price]]*0.95</f>
        <v>231.03810000000001</v>
      </c>
      <c r="S5894">
        <f>Table1[[#This Row],[Discounted Price]]*0.9</f>
        <v>218.87820000000005</v>
      </c>
      <c r="T5894">
        <f>Table1[[#This Row],[Discounted Price]]*0.8</f>
        <v>194.55840000000003</v>
      </c>
      <c r="U5894">
        <f>Table1[[#This Row],[Price]]*0.52</f>
        <v>140.51440000000002</v>
      </c>
      <c r="V5894">
        <f>(Table1[[#This Row],[Price]]-Table1[[#This Row],[Scrap value]])/2</f>
        <v>64.852800000000002</v>
      </c>
    </row>
    <row r="5895" spans="1:22" x14ac:dyDescent="0.25">
      <c r="A5895" t="s">
        <v>26704</v>
      </c>
      <c r="B5895" t="s">
        <v>15</v>
      </c>
      <c r="C5895" t="s">
        <v>47</v>
      </c>
      <c r="D5895" t="s">
        <v>26705</v>
      </c>
      <c r="E5895">
        <v>171.82</v>
      </c>
      <c r="F5895">
        <v>47</v>
      </c>
      <c r="G5895" t="s">
        <v>43729</v>
      </c>
      <c r="H5895" t="s">
        <v>17201</v>
      </c>
      <c r="I5895" s="1">
        <v>45000</v>
      </c>
      <c r="J5895" s="1">
        <v>45658</v>
      </c>
      <c r="K5895" t="s">
        <v>26706</v>
      </c>
      <c r="L5895" t="s">
        <v>26707</v>
      </c>
      <c r="M5895" t="s">
        <v>27</v>
      </c>
      <c r="N5895">
        <v>4</v>
      </c>
      <c r="O5895">
        <f>Table1[[#This Row],[Price]]-0.1*Table1[[#This Row],[Price]]</f>
        <v>154.63800000000001</v>
      </c>
      <c r="P5895" s="9">
        <f>(Table1[[#This Row],[Expiration Date]]-Table1[[#This Row],[Manufacturing Date]])/365</f>
        <v>1.8027397260273972</v>
      </c>
      <c r="Q5895" t="str">
        <f>IF(Table1[[#This Row],[Expiration Date]]-J5903&gt;12/31/2024,"not expired","expired")</f>
        <v>not expired</v>
      </c>
      <c r="R5895">
        <f>Table1[[#This Row],[Discounted Price]]*0.95</f>
        <v>146.90610000000001</v>
      </c>
      <c r="S5895">
        <f>Table1[[#This Row],[Discounted Price]]*0.9</f>
        <v>139.17420000000001</v>
      </c>
      <c r="T5895">
        <f>Table1[[#This Row],[Discounted Price]]*0.8</f>
        <v>123.71040000000001</v>
      </c>
      <c r="U5895">
        <f>Table1[[#This Row],[Price]]*0.52</f>
        <v>89.346400000000003</v>
      </c>
      <c r="V5895">
        <f>(Table1[[#This Row],[Price]]-Table1[[#This Row],[Scrap value]])/2</f>
        <v>41.236799999999995</v>
      </c>
    </row>
    <row r="5896" spans="1:22" x14ac:dyDescent="0.25">
      <c r="A5896" t="s">
        <v>26708</v>
      </c>
      <c r="B5896" t="s">
        <v>35</v>
      </c>
      <c r="C5896" t="s">
        <v>47</v>
      </c>
      <c r="D5896" t="s">
        <v>26709</v>
      </c>
      <c r="E5896">
        <v>19.559999999999999</v>
      </c>
      <c r="F5896">
        <v>76</v>
      </c>
      <c r="G5896" t="s">
        <v>43729</v>
      </c>
      <c r="H5896" t="s">
        <v>26710</v>
      </c>
      <c r="I5896" s="1">
        <v>44927</v>
      </c>
      <c r="J5896" s="1">
        <v>45292</v>
      </c>
      <c r="K5896" t="s">
        <v>26711</v>
      </c>
      <c r="L5896" t="s">
        <v>26712</v>
      </c>
      <c r="M5896" t="s">
        <v>45</v>
      </c>
      <c r="N5896">
        <v>2</v>
      </c>
      <c r="O5896">
        <f>Table1[[#This Row],[Price]]-0.1*Table1[[#This Row],[Price]]</f>
        <v>17.603999999999999</v>
      </c>
      <c r="P5896" s="9">
        <f>(Table1[[#This Row],[Expiration Date]]-Table1[[#This Row],[Manufacturing Date]])/365</f>
        <v>1</v>
      </c>
      <c r="Q5896" t="str">
        <f>IF(Table1[[#This Row],[Expiration Date]]-J5904&gt;12/31/2024,"not expired","expired")</f>
        <v>expired</v>
      </c>
      <c r="R5896">
        <f>Table1[[#This Row],[Discounted Price]]*0.95</f>
        <v>16.723799999999997</v>
      </c>
      <c r="S5896">
        <f>Table1[[#This Row],[Discounted Price]]*0.9</f>
        <v>15.8436</v>
      </c>
      <c r="T5896">
        <f>Table1[[#This Row],[Discounted Price]]*0.8</f>
        <v>14.0832</v>
      </c>
      <c r="U5896">
        <f>Table1[[#This Row],[Price]]*0.52</f>
        <v>10.171199999999999</v>
      </c>
      <c r="V5896">
        <f>(Table1[[#This Row],[Price]]-Table1[[#This Row],[Scrap value]])/2</f>
        <v>4.6943999999999999</v>
      </c>
    </row>
    <row r="5897" spans="1:22" x14ac:dyDescent="0.25">
      <c r="A5897" t="s">
        <v>26713</v>
      </c>
      <c r="B5897" t="s">
        <v>15</v>
      </c>
      <c r="C5897" t="s">
        <v>47</v>
      </c>
      <c r="D5897" t="s">
        <v>26714</v>
      </c>
      <c r="E5897">
        <v>436.82</v>
      </c>
      <c r="F5897">
        <v>46</v>
      </c>
      <c r="G5897" t="s">
        <v>43730</v>
      </c>
      <c r="H5897" t="s">
        <v>8692</v>
      </c>
      <c r="I5897" s="1">
        <v>45137</v>
      </c>
      <c r="J5897" s="1">
        <v>46023</v>
      </c>
      <c r="K5897" t="s">
        <v>26715</v>
      </c>
      <c r="L5897" t="s">
        <v>26716</v>
      </c>
      <c r="M5897" t="s">
        <v>45</v>
      </c>
      <c r="N5897">
        <v>2</v>
      </c>
      <c r="O5897">
        <f>Table1[[#This Row],[Price]]-0.1*Table1[[#This Row],[Price]]</f>
        <v>393.13799999999998</v>
      </c>
      <c r="P5897" s="9">
        <f>(Table1[[#This Row],[Expiration Date]]-Table1[[#This Row],[Manufacturing Date]])/365</f>
        <v>2.4273972602739726</v>
      </c>
      <c r="Q5897" t="str">
        <f>IF(Table1[[#This Row],[Expiration Date]]-J5905&gt;12/31/2024,"not expired","expired")</f>
        <v>not expired</v>
      </c>
      <c r="R5897">
        <f>Table1[[#This Row],[Discounted Price]]*0.95</f>
        <v>373.48109999999997</v>
      </c>
      <c r="S5897">
        <f>Table1[[#This Row],[Discounted Price]]*0.9</f>
        <v>353.82419999999996</v>
      </c>
      <c r="T5897">
        <f>Table1[[#This Row],[Discounted Price]]*0.8</f>
        <v>314.5104</v>
      </c>
      <c r="U5897">
        <f>Table1[[#This Row],[Price]]*0.52</f>
        <v>227.1464</v>
      </c>
      <c r="V5897">
        <f>(Table1[[#This Row],[Price]]-Table1[[#This Row],[Scrap value]])/2</f>
        <v>104.8368</v>
      </c>
    </row>
    <row r="5898" spans="1:22" x14ac:dyDescent="0.25">
      <c r="A5898" t="s">
        <v>26717</v>
      </c>
      <c r="B5898" t="s">
        <v>15</v>
      </c>
      <c r="C5898" t="s">
        <v>47</v>
      </c>
      <c r="D5898" t="s">
        <v>26718</v>
      </c>
      <c r="E5898">
        <v>342.91</v>
      </c>
      <c r="F5898">
        <v>65</v>
      </c>
      <c r="G5898" t="s">
        <v>43730</v>
      </c>
      <c r="H5898" t="s">
        <v>24183</v>
      </c>
      <c r="I5898" s="1">
        <v>44927</v>
      </c>
      <c r="J5898" s="1">
        <v>46023</v>
      </c>
      <c r="K5898" t="s">
        <v>26719</v>
      </c>
      <c r="L5898" t="s">
        <v>26720</v>
      </c>
      <c r="M5898" t="s">
        <v>27</v>
      </c>
      <c r="N5898">
        <v>3</v>
      </c>
      <c r="O5898">
        <f>Table1[[#This Row],[Price]]-0.1*Table1[[#This Row],[Price]]</f>
        <v>308.61900000000003</v>
      </c>
      <c r="P5898" s="9">
        <f>(Table1[[#This Row],[Expiration Date]]-Table1[[#This Row],[Manufacturing Date]])/365</f>
        <v>3.0027397260273974</v>
      </c>
      <c r="Q5898" t="str">
        <f>IF(Table1[[#This Row],[Expiration Date]]-J5906&gt;12/31/2024,"not expired","expired")</f>
        <v>expired</v>
      </c>
      <c r="R5898">
        <f>Table1[[#This Row],[Discounted Price]]*0.95</f>
        <v>293.18805000000003</v>
      </c>
      <c r="S5898">
        <f>Table1[[#This Row],[Discounted Price]]*0.9</f>
        <v>277.75710000000004</v>
      </c>
      <c r="T5898">
        <f>Table1[[#This Row],[Discounted Price]]*0.8</f>
        <v>246.89520000000005</v>
      </c>
      <c r="U5898">
        <f>Table1[[#This Row],[Price]]*0.52</f>
        <v>178.31320000000002</v>
      </c>
      <c r="V5898">
        <f>(Table1[[#This Row],[Price]]-Table1[[#This Row],[Scrap value]])/2</f>
        <v>82.298400000000001</v>
      </c>
    </row>
    <row r="5899" spans="1:22" x14ac:dyDescent="0.25">
      <c r="A5899" t="s">
        <v>26721</v>
      </c>
      <c r="B5899" t="s">
        <v>15</v>
      </c>
      <c r="C5899" t="s">
        <v>47</v>
      </c>
      <c r="D5899" t="s">
        <v>26722</v>
      </c>
      <c r="E5899">
        <v>417.53</v>
      </c>
      <c r="F5899">
        <v>20</v>
      </c>
      <c r="G5899" t="s">
        <v>43730</v>
      </c>
      <c r="H5899" t="s">
        <v>9500</v>
      </c>
      <c r="I5899" s="1">
        <v>44927</v>
      </c>
      <c r="J5899" s="1">
        <v>45658</v>
      </c>
      <c r="K5899" t="s">
        <v>26723</v>
      </c>
      <c r="L5899" t="s">
        <v>26724</v>
      </c>
      <c r="M5899" t="s">
        <v>27</v>
      </c>
      <c r="N5899">
        <v>5</v>
      </c>
      <c r="O5899">
        <f>Table1[[#This Row],[Price]]-0.1*Table1[[#This Row],[Price]]</f>
        <v>375.77699999999999</v>
      </c>
      <c r="P5899" s="9">
        <f>(Table1[[#This Row],[Expiration Date]]-Table1[[#This Row],[Manufacturing Date]])/365</f>
        <v>2.0027397260273974</v>
      </c>
      <c r="Q5899" t="str">
        <f>IF(Table1[[#This Row],[Expiration Date]]-J5907&gt;12/31/2024,"not expired","expired")</f>
        <v>not expired</v>
      </c>
      <c r="R5899">
        <f>Table1[[#This Row],[Discounted Price]]*0.95</f>
        <v>356.98814999999996</v>
      </c>
      <c r="S5899">
        <f>Table1[[#This Row],[Discounted Price]]*0.9</f>
        <v>338.19929999999999</v>
      </c>
      <c r="T5899">
        <f>Table1[[#This Row],[Discounted Price]]*0.8</f>
        <v>300.6216</v>
      </c>
      <c r="U5899">
        <f>Table1[[#This Row],[Price]]*0.52</f>
        <v>217.1156</v>
      </c>
      <c r="V5899">
        <f>(Table1[[#This Row],[Price]]-Table1[[#This Row],[Scrap value]])/2</f>
        <v>100.20719999999999</v>
      </c>
    </row>
    <row r="5900" spans="1:22" x14ac:dyDescent="0.25">
      <c r="A5900" t="s">
        <v>26725</v>
      </c>
      <c r="B5900" t="s">
        <v>35</v>
      </c>
      <c r="C5900" t="s">
        <v>47</v>
      </c>
      <c r="D5900" t="s">
        <v>26726</v>
      </c>
      <c r="E5900">
        <v>11.02</v>
      </c>
      <c r="F5900">
        <v>80</v>
      </c>
      <c r="G5900" t="s">
        <v>43728</v>
      </c>
      <c r="H5900" t="s">
        <v>18321</v>
      </c>
      <c r="I5900" s="1">
        <v>44927</v>
      </c>
      <c r="J5900" s="1">
        <v>45292</v>
      </c>
      <c r="K5900" t="s">
        <v>26727</v>
      </c>
      <c r="L5900" t="s">
        <v>26728</v>
      </c>
      <c r="M5900" t="s">
        <v>27</v>
      </c>
      <c r="N5900">
        <v>4</v>
      </c>
      <c r="O5900">
        <f>Table1[[#This Row],[Price]]-0.1*Table1[[#This Row],[Price]]</f>
        <v>9.9179999999999993</v>
      </c>
      <c r="P5900" s="9">
        <f>(Table1[[#This Row],[Expiration Date]]-Table1[[#This Row],[Manufacturing Date]])/365</f>
        <v>1</v>
      </c>
      <c r="Q5900" t="str">
        <f>IF(Table1[[#This Row],[Expiration Date]]-J5908&gt;12/31/2024,"not expired","expired")</f>
        <v>expired</v>
      </c>
      <c r="R5900">
        <f>Table1[[#This Row],[Discounted Price]]*0.95</f>
        <v>9.4220999999999986</v>
      </c>
      <c r="S5900">
        <f>Table1[[#This Row],[Discounted Price]]*0.9</f>
        <v>8.9261999999999997</v>
      </c>
      <c r="T5900">
        <f>Table1[[#This Row],[Discounted Price]]*0.8</f>
        <v>7.9344000000000001</v>
      </c>
      <c r="U5900">
        <f>Table1[[#This Row],[Price]]*0.52</f>
        <v>5.7304000000000004</v>
      </c>
      <c r="V5900">
        <f>(Table1[[#This Row],[Price]]-Table1[[#This Row],[Scrap value]])/2</f>
        <v>2.6447999999999996</v>
      </c>
    </row>
    <row r="5901" spans="1:22" x14ac:dyDescent="0.25">
      <c r="A5901" t="s">
        <v>26729</v>
      </c>
      <c r="B5901" t="s">
        <v>29</v>
      </c>
      <c r="C5901" t="s">
        <v>47</v>
      </c>
      <c r="D5901" t="s">
        <v>26730</v>
      </c>
      <c r="E5901">
        <v>266.14999999999998</v>
      </c>
      <c r="F5901">
        <v>96</v>
      </c>
      <c r="G5901" t="s">
        <v>43728</v>
      </c>
      <c r="H5901" t="s">
        <v>26731</v>
      </c>
      <c r="I5901" s="1">
        <v>44927</v>
      </c>
      <c r="J5901" s="1">
        <v>46023</v>
      </c>
      <c r="K5901" t="s">
        <v>26732</v>
      </c>
      <c r="L5901" t="s">
        <v>26733</v>
      </c>
      <c r="M5901" t="s">
        <v>45</v>
      </c>
      <c r="N5901">
        <v>4</v>
      </c>
      <c r="O5901">
        <f>Table1[[#This Row],[Price]]-0.1*Table1[[#This Row],[Price]]</f>
        <v>239.53499999999997</v>
      </c>
      <c r="P5901" s="9">
        <f>(Table1[[#This Row],[Expiration Date]]-Table1[[#This Row],[Manufacturing Date]])/365</f>
        <v>3.0027397260273974</v>
      </c>
      <c r="Q5901" t="str">
        <f>IF(Table1[[#This Row],[Expiration Date]]-J5909&gt;12/31/2024,"not expired","expired")</f>
        <v>not expired</v>
      </c>
      <c r="R5901">
        <f>Table1[[#This Row],[Discounted Price]]*0.95</f>
        <v>227.55824999999996</v>
      </c>
      <c r="S5901">
        <f>Table1[[#This Row],[Discounted Price]]*0.9</f>
        <v>215.58149999999998</v>
      </c>
      <c r="T5901">
        <f>Table1[[#This Row],[Discounted Price]]*0.8</f>
        <v>191.62799999999999</v>
      </c>
      <c r="U5901">
        <f>Table1[[#This Row],[Price]]*0.52</f>
        <v>138.398</v>
      </c>
      <c r="V5901">
        <f>(Table1[[#This Row],[Price]]-Table1[[#This Row],[Scrap value]])/2</f>
        <v>63.875999999999991</v>
      </c>
    </row>
    <row r="5902" spans="1:22" x14ac:dyDescent="0.25">
      <c r="A5902" t="s">
        <v>26734</v>
      </c>
      <c r="B5902" t="s">
        <v>15</v>
      </c>
      <c r="C5902" t="s">
        <v>47</v>
      </c>
      <c r="D5902" t="s">
        <v>26735</v>
      </c>
      <c r="E5902">
        <v>13.49</v>
      </c>
      <c r="F5902">
        <v>72</v>
      </c>
      <c r="G5902" t="s">
        <v>43728</v>
      </c>
      <c r="H5902" t="s">
        <v>4461</v>
      </c>
      <c r="I5902" s="1">
        <v>44927</v>
      </c>
      <c r="J5902" s="1">
        <v>46023</v>
      </c>
      <c r="K5902" t="s">
        <v>26736</v>
      </c>
      <c r="L5902" t="s">
        <v>26737</v>
      </c>
      <c r="M5902" t="s">
        <v>45</v>
      </c>
      <c r="N5902">
        <v>4</v>
      </c>
      <c r="O5902">
        <f>Table1[[#This Row],[Price]]-0.1*Table1[[#This Row],[Price]]</f>
        <v>12.141</v>
      </c>
      <c r="P5902" s="9">
        <f>(Table1[[#This Row],[Expiration Date]]-Table1[[#This Row],[Manufacturing Date]])/365</f>
        <v>3.0027397260273974</v>
      </c>
      <c r="Q5902" t="str">
        <f>IF(Table1[[#This Row],[Expiration Date]]-J5910&gt;12/31/2024,"not expired","expired")</f>
        <v>expired</v>
      </c>
      <c r="R5902">
        <f>Table1[[#This Row],[Discounted Price]]*0.95</f>
        <v>11.533949999999999</v>
      </c>
      <c r="S5902">
        <f>Table1[[#This Row],[Discounted Price]]*0.9</f>
        <v>10.9269</v>
      </c>
      <c r="T5902">
        <f>Table1[[#This Row],[Discounted Price]]*0.8</f>
        <v>9.7128000000000014</v>
      </c>
      <c r="U5902">
        <f>Table1[[#This Row],[Price]]*0.52</f>
        <v>7.0148000000000001</v>
      </c>
      <c r="V5902">
        <f>(Table1[[#This Row],[Price]]-Table1[[#This Row],[Scrap value]])/2</f>
        <v>3.2376</v>
      </c>
    </row>
    <row r="5903" spans="1:22" x14ac:dyDescent="0.25">
      <c r="A5903" t="s">
        <v>26738</v>
      </c>
      <c r="B5903" t="s">
        <v>15</v>
      </c>
      <c r="C5903" t="s">
        <v>47</v>
      </c>
      <c r="D5903" t="s">
        <v>26739</v>
      </c>
      <c r="E5903">
        <v>178.97</v>
      </c>
      <c r="F5903">
        <v>69</v>
      </c>
      <c r="G5903" t="s">
        <v>43728</v>
      </c>
      <c r="H5903" t="s">
        <v>18343</v>
      </c>
      <c r="I5903" s="1">
        <v>44927</v>
      </c>
      <c r="J5903" s="1">
        <v>45292</v>
      </c>
      <c r="K5903" t="s">
        <v>26740</v>
      </c>
      <c r="L5903" t="s">
        <v>26741</v>
      </c>
      <c r="M5903" t="s">
        <v>20</v>
      </c>
      <c r="N5903">
        <v>5</v>
      </c>
      <c r="O5903">
        <f>Table1[[#This Row],[Price]]-0.1*Table1[[#This Row],[Price]]</f>
        <v>161.07300000000001</v>
      </c>
      <c r="P5903" s="9">
        <f>(Table1[[#This Row],[Expiration Date]]-Table1[[#This Row],[Manufacturing Date]])/365</f>
        <v>1</v>
      </c>
      <c r="Q5903" t="str">
        <f>IF(Table1[[#This Row],[Expiration Date]]-J5911&gt;12/31/2024,"not expired","expired")</f>
        <v>expired</v>
      </c>
      <c r="R5903">
        <f>Table1[[#This Row],[Discounted Price]]*0.95</f>
        <v>153.01935</v>
      </c>
      <c r="S5903">
        <f>Table1[[#This Row],[Discounted Price]]*0.9</f>
        <v>144.9657</v>
      </c>
      <c r="T5903">
        <f>Table1[[#This Row],[Discounted Price]]*0.8</f>
        <v>128.85840000000002</v>
      </c>
      <c r="U5903">
        <f>Table1[[#This Row],[Price]]*0.52</f>
        <v>93.064400000000006</v>
      </c>
      <c r="V5903">
        <f>(Table1[[#This Row],[Price]]-Table1[[#This Row],[Scrap value]])/2</f>
        <v>42.952799999999996</v>
      </c>
    </row>
    <row r="5904" spans="1:22" x14ac:dyDescent="0.25">
      <c r="A5904" t="s">
        <v>26742</v>
      </c>
      <c r="B5904" t="s">
        <v>15</v>
      </c>
      <c r="C5904" t="s">
        <v>47</v>
      </c>
      <c r="D5904" t="s">
        <v>26743</v>
      </c>
      <c r="E5904">
        <v>87.4</v>
      </c>
      <c r="F5904">
        <v>26</v>
      </c>
      <c r="G5904" t="s">
        <v>43729</v>
      </c>
      <c r="H5904" t="s">
        <v>26744</v>
      </c>
      <c r="I5904" s="1">
        <v>45000</v>
      </c>
      <c r="J5904" s="1">
        <v>45658</v>
      </c>
      <c r="K5904" t="s">
        <v>26745</v>
      </c>
      <c r="L5904" t="s">
        <v>26746</v>
      </c>
      <c r="M5904" t="s">
        <v>20</v>
      </c>
      <c r="N5904">
        <v>1</v>
      </c>
      <c r="O5904">
        <f>Table1[[#This Row],[Price]]-0.1*Table1[[#This Row],[Price]]</f>
        <v>78.660000000000011</v>
      </c>
      <c r="P5904" s="9">
        <f>(Table1[[#This Row],[Expiration Date]]-Table1[[#This Row],[Manufacturing Date]])/365</f>
        <v>1.8027397260273972</v>
      </c>
      <c r="Q5904" t="str">
        <f>IF(Table1[[#This Row],[Expiration Date]]-J5912&gt;12/31/2024,"not expired","expired")</f>
        <v>not expired</v>
      </c>
      <c r="R5904">
        <f>Table1[[#This Row],[Discounted Price]]*0.95</f>
        <v>74.727000000000004</v>
      </c>
      <c r="S5904">
        <f>Table1[[#This Row],[Discounted Price]]*0.9</f>
        <v>70.794000000000011</v>
      </c>
      <c r="T5904">
        <f>Table1[[#This Row],[Discounted Price]]*0.8</f>
        <v>62.928000000000011</v>
      </c>
      <c r="U5904">
        <f>Table1[[#This Row],[Price]]*0.52</f>
        <v>45.448000000000008</v>
      </c>
      <c r="V5904">
        <f>(Table1[[#This Row],[Price]]-Table1[[#This Row],[Scrap value]])/2</f>
        <v>20.975999999999999</v>
      </c>
    </row>
    <row r="5905" spans="1:22" x14ac:dyDescent="0.25">
      <c r="A5905" t="s">
        <v>26747</v>
      </c>
      <c r="B5905" t="s">
        <v>29</v>
      </c>
      <c r="C5905" t="s">
        <v>47</v>
      </c>
      <c r="D5905" t="s">
        <v>26748</v>
      </c>
      <c r="E5905">
        <v>21.07</v>
      </c>
      <c r="F5905">
        <v>85</v>
      </c>
      <c r="G5905" t="s">
        <v>43730</v>
      </c>
      <c r="H5905" t="s">
        <v>21793</v>
      </c>
      <c r="I5905" s="1">
        <v>45000</v>
      </c>
      <c r="J5905" s="1">
        <v>45292</v>
      </c>
      <c r="K5905" t="s">
        <v>26749</v>
      </c>
      <c r="L5905" t="s">
        <v>26750</v>
      </c>
      <c r="M5905" t="s">
        <v>20</v>
      </c>
      <c r="N5905">
        <v>2</v>
      </c>
      <c r="O5905">
        <f>Table1[[#This Row],[Price]]-0.1*Table1[[#This Row],[Price]]</f>
        <v>18.963000000000001</v>
      </c>
      <c r="P5905" s="9">
        <f>(Table1[[#This Row],[Expiration Date]]-Table1[[#This Row],[Manufacturing Date]])/365</f>
        <v>0.8</v>
      </c>
      <c r="Q5905" t="str">
        <f>IF(Table1[[#This Row],[Expiration Date]]-J5913&gt;12/31/2024,"not expired","expired")</f>
        <v>expired</v>
      </c>
      <c r="R5905">
        <f>Table1[[#This Row],[Discounted Price]]*0.95</f>
        <v>18.014849999999999</v>
      </c>
      <c r="S5905">
        <f>Table1[[#This Row],[Discounted Price]]*0.9</f>
        <v>17.066700000000001</v>
      </c>
      <c r="T5905">
        <f>Table1[[#This Row],[Discounted Price]]*0.8</f>
        <v>15.170400000000001</v>
      </c>
      <c r="U5905">
        <f>Table1[[#This Row],[Price]]*0.52</f>
        <v>10.9564</v>
      </c>
      <c r="V5905">
        <f>(Table1[[#This Row],[Price]]-Table1[[#This Row],[Scrap value]])/2</f>
        <v>5.0568</v>
      </c>
    </row>
    <row r="5906" spans="1:22" x14ac:dyDescent="0.25">
      <c r="A5906" t="s">
        <v>26751</v>
      </c>
      <c r="B5906" t="s">
        <v>35</v>
      </c>
      <c r="C5906" t="s">
        <v>47</v>
      </c>
      <c r="D5906" t="s">
        <v>26752</v>
      </c>
      <c r="E5906">
        <v>162.30000000000001</v>
      </c>
      <c r="F5906">
        <v>73</v>
      </c>
      <c r="G5906" t="s">
        <v>43728</v>
      </c>
      <c r="H5906" t="s">
        <v>15604</v>
      </c>
      <c r="I5906" s="1">
        <v>45137</v>
      </c>
      <c r="J5906" s="1">
        <v>46023</v>
      </c>
      <c r="K5906" t="s">
        <v>26753</v>
      </c>
      <c r="L5906" t="s">
        <v>26754</v>
      </c>
      <c r="M5906" t="s">
        <v>20</v>
      </c>
      <c r="N5906">
        <v>5</v>
      </c>
      <c r="O5906">
        <f>Table1[[#This Row],[Price]]-0.1*Table1[[#This Row],[Price]]</f>
        <v>146.07000000000002</v>
      </c>
      <c r="P5906" s="9">
        <f>(Table1[[#This Row],[Expiration Date]]-Table1[[#This Row],[Manufacturing Date]])/365</f>
        <v>2.4273972602739726</v>
      </c>
      <c r="Q5906" t="str">
        <f>IF(Table1[[#This Row],[Expiration Date]]-J5914&gt;12/31/2024,"not expired","expired")</f>
        <v>not expired</v>
      </c>
      <c r="R5906">
        <f>Table1[[#This Row],[Discounted Price]]*0.95</f>
        <v>138.76650000000001</v>
      </c>
      <c r="S5906">
        <f>Table1[[#This Row],[Discounted Price]]*0.9</f>
        <v>131.46300000000002</v>
      </c>
      <c r="T5906">
        <f>Table1[[#This Row],[Discounted Price]]*0.8</f>
        <v>116.85600000000002</v>
      </c>
      <c r="U5906">
        <f>Table1[[#This Row],[Price]]*0.52</f>
        <v>84.396000000000015</v>
      </c>
      <c r="V5906">
        <f>(Table1[[#This Row],[Price]]-Table1[[#This Row],[Scrap value]])/2</f>
        <v>38.951999999999998</v>
      </c>
    </row>
    <row r="5907" spans="1:22" x14ac:dyDescent="0.25">
      <c r="A5907" t="s">
        <v>26755</v>
      </c>
      <c r="B5907" t="s">
        <v>29</v>
      </c>
      <c r="C5907" t="s">
        <v>47</v>
      </c>
      <c r="D5907" t="s">
        <v>26756</v>
      </c>
      <c r="E5907">
        <v>385.4</v>
      </c>
      <c r="F5907">
        <v>61</v>
      </c>
      <c r="G5907" t="s">
        <v>43729</v>
      </c>
      <c r="H5907" t="s">
        <v>26757</v>
      </c>
      <c r="I5907" s="1">
        <v>44927</v>
      </c>
      <c r="J5907" s="1">
        <v>45292</v>
      </c>
      <c r="K5907" t="s">
        <v>26758</v>
      </c>
      <c r="L5907" t="s">
        <v>26759</v>
      </c>
      <c r="M5907" t="s">
        <v>27</v>
      </c>
      <c r="N5907">
        <v>4</v>
      </c>
      <c r="O5907">
        <f>Table1[[#This Row],[Price]]-0.1*Table1[[#This Row],[Price]]</f>
        <v>346.85999999999996</v>
      </c>
      <c r="P5907" s="9">
        <f>(Table1[[#This Row],[Expiration Date]]-Table1[[#This Row],[Manufacturing Date]])/365</f>
        <v>1</v>
      </c>
      <c r="Q5907" t="str">
        <f>IF(Table1[[#This Row],[Expiration Date]]-J5915&gt;12/31/2024,"not expired","expired")</f>
        <v>expired</v>
      </c>
      <c r="R5907">
        <f>Table1[[#This Row],[Discounted Price]]*0.95</f>
        <v>329.51699999999994</v>
      </c>
      <c r="S5907">
        <f>Table1[[#This Row],[Discounted Price]]*0.9</f>
        <v>312.17399999999998</v>
      </c>
      <c r="T5907">
        <f>Table1[[#This Row],[Discounted Price]]*0.8</f>
        <v>277.488</v>
      </c>
      <c r="U5907">
        <f>Table1[[#This Row],[Price]]*0.52</f>
        <v>200.40799999999999</v>
      </c>
      <c r="V5907">
        <f>(Table1[[#This Row],[Price]]-Table1[[#This Row],[Scrap value]])/2</f>
        <v>92.495999999999995</v>
      </c>
    </row>
    <row r="5908" spans="1:22" x14ac:dyDescent="0.25">
      <c r="A5908" t="s">
        <v>26760</v>
      </c>
      <c r="B5908" t="s">
        <v>35</v>
      </c>
      <c r="C5908" t="s">
        <v>47</v>
      </c>
      <c r="D5908" t="s">
        <v>26761</v>
      </c>
      <c r="E5908">
        <v>59.59</v>
      </c>
      <c r="F5908">
        <v>18</v>
      </c>
      <c r="G5908" t="s">
        <v>43730</v>
      </c>
      <c r="H5908" t="s">
        <v>18132</v>
      </c>
      <c r="I5908" s="1">
        <v>45000</v>
      </c>
      <c r="J5908" s="1">
        <v>45658</v>
      </c>
      <c r="K5908" t="s">
        <v>26762</v>
      </c>
      <c r="L5908" t="s">
        <v>26763</v>
      </c>
      <c r="M5908" t="s">
        <v>20</v>
      </c>
      <c r="N5908">
        <v>5</v>
      </c>
      <c r="O5908">
        <f>Table1[[#This Row],[Price]]-0.1*Table1[[#This Row],[Price]]</f>
        <v>53.631</v>
      </c>
      <c r="P5908" s="9">
        <f>(Table1[[#This Row],[Expiration Date]]-Table1[[#This Row],[Manufacturing Date]])/365</f>
        <v>1.8027397260273972</v>
      </c>
      <c r="Q5908" t="str">
        <f>IF(Table1[[#This Row],[Expiration Date]]-J5916&gt;12/31/2024,"not expired","expired")</f>
        <v>expired</v>
      </c>
      <c r="R5908">
        <f>Table1[[#This Row],[Discounted Price]]*0.95</f>
        <v>50.949449999999999</v>
      </c>
      <c r="S5908">
        <f>Table1[[#This Row],[Discounted Price]]*0.9</f>
        <v>48.267900000000004</v>
      </c>
      <c r="T5908">
        <f>Table1[[#This Row],[Discounted Price]]*0.8</f>
        <v>42.904800000000002</v>
      </c>
      <c r="U5908">
        <f>Table1[[#This Row],[Price]]*0.52</f>
        <v>30.986800000000002</v>
      </c>
      <c r="V5908">
        <f>(Table1[[#This Row],[Price]]-Table1[[#This Row],[Scrap value]])/2</f>
        <v>14.301600000000001</v>
      </c>
    </row>
    <row r="5909" spans="1:22" x14ac:dyDescent="0.25">
      <c r="A5909" t="s">
        <v>26764</v>
      </c>
      <c r="B5909" t="s">
        <v>35</v>
      </c>
      <c r="C5909" t="s">
        <v>47</v>
      </c>
      <c r="D5909" t="s">
        <v>26765</v>
      </c>
      <c r="E5909">
        <v>261.61</v>
      </c>
      <c r="F5909">
        <v>71</v>
      </c>
      <c r="G5909" t="s">
        <v>43730</v>
      </c>
      <c r="H5909" t="s">
        <v>6936</v>
      </c>
      <c r="I5909" s="1">
        <v>45137</v>
      </c>
      <c r="J5909" s="1">
        <v>45292</v>
      </c>
      <c r="K5909" t="s">
        <v>26766</v>
      </c>
      <c r="L5909" t="s">
        <v>26767</v>
      </c>
      <c r="M5909" t="s">
        <v>27</v>
      </c>
      <c r="N5909">
        <v>2</v>
      </c>
      <c r="O5909">
        <f>Table1[[#This Row],[Price]]-0.1*Table1[[#This Row],[Price]]</f>
        <v>235.44900000000001</v>
      </c>
      <c r="P5909" s="9">
        <f>(Table1[[#This Row],[Expiration Date]]-Table1[[#This Row],[Manufacturing Date]])/365</f>
        <v>0.42465753424657532</v>
      </c>
      <c r="Q5909" t="str">
        <f>IF(Table1[[#This Row],[Expiration Date]]-J5917&gt;12/31/2024,"not expired","expired")</f>
        <v>expired</v>
      </c>
      <c r="R5909">
        <f>Table1[[#This Row],[Discounted Price]]*0.95</f>
        <v>223.67654999999999</v>
      </c>
      <c r="S5909">
        <f>Table1[[#This Row],[Discounted Price]]*0.9</f>
        <v>211.90410000000003</v>
      </c>
      <c r="T5909">
        <f>Table1[[#This Row],[Discounted Price]]*0.8</f>
        <v>188.35920000000002</v>
      </c>
      <c r="U5909">
        <f>Table1[[#This Row],[Price]]*0.52</f>
        <v>136.03720000000001</v>
      </c>
      <c r="V5909">
        <f>(Table1[[#This Row],[Price]]-Table1[[#This Row],[Scrap value]])/2</f>
        <v>62.7864</v>
      </c>
    </row>
    <row r="5910" spans="1:22" x14ac:dyDescent="0.25">
      <c r="A5910" t="s">
        <v>26768</v>
      </c>
      <c r="B5910" t="s">
        <v>29</v>
      </c>
      <c r="C5910" t="s">
        <v>47</v>
      </c>
      <c r="D5910" t="s">
        <v>26769</v>
      </c>
      <c r="E5910">
        <v>26.83</v>
      </c>
      <c r="F5910">
        <v>79</v>
      </c>
      <c r="G5910" t="s">
        <v>43730</v>
      </c>
      <c r="H5910" t="s">
        <v>7817</v>
      </c>
      <c r="I5910" s="1">
        <v>45137</v>
      </c>
      <c r="J5910" s="1">
        <v>46023</v>
      </c>
      <c r="K5910" t="s">
        <v>26770</v>
      </c>
      <c r="L5910" t="s">
        <v>26771</v>
      </c>
      <c r="M5910" t="s">
        <v>20</v>
      </c>
      <c r="N5910">
        <v>3</v>
      </c>
      <c r="O5910">
        <f>Table1[[#This Row],[Price]]-0.1*Table1[[#This Row],[Price]]</f>
        <v>24.146999999999998</v>
      </c>
      <c r="P5910" s="9">
        <f>(Table1[[#This Row],[Expiration Date]]-Table1[[#This Row],[Manufacturing Date]])/365</f>
        <v>2.4273972602739726</v>
      </c>
      <c r="Q5910" t="str">
        <f>IF(Table1[[#This Row],[Expiration Date]]-J5918&gt;12/31/2024,"not expired","expired")</f>
        <v>not expired</v>
      </c>
      <c r="R5910">
        <f>Table1[[#This Row],[Discounted Price]]*0.95</f>
        <v>22.939649999999997</v>
      </c>
      <c r="S5910">
        <f>Table1[[#This Row],[Discounted Price]]*0.9</f>
        <v>21.732299999999999</v>
      </c>
      <c r="T5910">
        <f>Table1[[#This Row],[Discounted Price]]*0.8</f>
        <v>19.317599999999999</v>
      </c>
      <c r="U5910">
        <f>Table1[[#This Row],[Price]]*0.52</f>
        <v>13.951599999999999</v>
      </c>
      <c r="V5910">
        <f>(Table1[[#This Row],[Price]]-Table1[[#This Row],[Scrap value]])/2</f>
        <v>6.4391999999999996</v>
      </c>
    </row>
    <row r="5911" spans="1:22" x14ac:dyDescent="0.25">
      <c r="A5911" t="s">
        <v>26772</v>
      </c>
      <c r="B5911" t="s">
        <v>35</v>
      </c>
      <c r="C5911" t="s">
        <v>47</v>
      </c>
      <c r="D5911" t="s">
        <v>26773</v>
      </c>
      <c r="E5911">
        <v>138.41</v>
      </c>
      <c r="F5911">
        <v>91</v>
      </c>
      <c r="G5911" t="s">
        <v>43728</v>
      </c>
      <c r="H5911" t="s">
        <v>1505</v>
      </c>
      <c r="I5911" s="1">
        <v>45137</v>
      </c>
      <c r="J5911" s="1">
        <v>45658</v>
      </c>
      <c r="K5911" t="s">
        <v>26774</v>
      </c>
      <c r="L5911" t="s">
        <v>26775</v>
      </c>
      <c r="M5911" t="s">
        <v>27</v>
      </c>
      <c r="N5911">
        <v>4</v>
      </c>
      <c r="O5911">
        <f>Table1[[#This Row],[Price]]-0.1*Table1[[#This Row],[Price]]</f>
        <v>124.56899999999999</v>
      </c>
      <c r="P5911" s="9">
        <f>(Table1[[#This Row],[Expiration Date]]-Table1[[#This Row],[Manufacturing Date]])/365</f>
        <v>1.4273972602739726</v>
      </c>
      <c r="Q5911" t="str">
        <f>IF(Table1[[#This Row],[Expiration Date]]-J5919&gt;12/31/2024,"not expired","expired")</f>
        <v>expired</v>
      </c>
      <c r="R5911">
        <f>Table1[[#This Row],[Discounted Price]]*0.95</f>
        <v>118.34054999999998</v>
      </c>
      <c r="S5911">
        <f>Table1[[#This Row],[Discounted Price]]*0.9</f>
        <v>112.1121</v>
      </c>
      <c r="T5911">
        <f>Table1[[#This Row],[Discounted Price]]*0.8</f>
        <v>99.655199999999994</v>
      </c>
      <c r="U5911">
        <f>Table1[[#This Row],[Price]]*0.52</f>
        <v>71.973200000000006</v>
      </c>
      <c r="V5911">
        <f>(Table1[[#This Row],[Price]]-Table1[[#This Row],[Scrap value]])/2</f>
        <v>33.218399999999995</v>
      </c>
    </row>
    <row r="5912" spans="1:22" x14ac:dyDescent="0.25">
      <c r="A5912" t="s">
        <v>26776</v>
      </c>
      <c r="B5912" t="s">
        <v>22</v>
      </c>
      <c r="C5912" t="s">
        <v>47</v>
      </c>
      <c r="D5912" t="s">
        <v>26777</v>
      </c>
      <c r="E5912">
        <v>127.67</v>
      </c>
      <c r="F5912">
        <v>82</v>
      </c>
      <c r="G5912" t="s">
        <v>43728</v>
      </c>
      <c r="H5912" t="s">
        <v>10788</v>
      </c>
      <c r="I5912" s="1">
        <v>45137</v>
      </c>
      <c r="J5912" s="1">
        <v>45292</v>
      </c>
      <c r="K5912" t="s">
        <v>26778</v>
      </c>
      <c r="L5912" t="s">
        <v>26779</v>
      </c>
      <c r="M5912" t="s">
        <v>45</v>
      </c>
      <c r="N5912">
        <v>3</v>
      </c>
      <c r="O5912">
        <f>Table1[[#This Row],[Price]]-0.1*Table1[[#This Row],[Price]]</f>
        <v>114.90300000000001</v>
      </c>
      <c r="P5912" s="9">
        <f>(Table1[[#This Row],[Expiration Date]]-Table1[[#This Row],[Manufacturing Date]])/365</f>
        <v>0.42465753424657532</v>
      </c>
      <c r="Q5912" t="str">
        <f>IF(Table1[[#This Row],[Expiration Date]]-J5920&gt;12/31/2024,"not expired","expired")</f>
        <v>expired</v>
      </c>
      <c r="R5912">
        <f>Table1[[#This Row],[Discounted Price]]*0.95</f>
        <v>109.15785</v>
      </c>
      <c r="S5912">
        <f>Table1[[#This Row],[Discounted Price]]*0.9</f>
        <v>103.4127</v>
      </c>
      <c r="T5912">
        <f>Table1[[#This Row],[Discounted Price]]*0.8</f>
        <v>91.92240000000001</v>
      </c>
      <c r="U5912">
        <f>Table1[[#This Row],[Price]]*0.52</f>
        <v>66.388400000000004</v>
      </c>
      <c r="V5912">
        <f>(Table1[[#This Row],[Price]]-Table1[[#This Row],[Scrap value]])/2</f>
        <v>30.640799999999999</v>
      </c>
    </row>
    <row r="5913" spans="1:22" x14ac:dyDescent="0.25">
      <c r="A5913" t="s">
        <v>26780</v>
      </c>
      <c r="B5913" t="s">
        <v>22</v>
      </c>
      <c r="C5913" t="s">
        <v>47</v>
      </c>
      <c r="D5913" t="s">
        <v>26781</v>
      </c>
      <c r="E5913">
        <v>76.680000000000007</v>
      </c>
      <c r="F5913">
        <v>96</v>
      </c>
      <c r="G5913" t="s">
        <v>43729</v>
      </c>
      <c r="H5913" t="s">
        <v>7667</v>
      </c>
      <c r="I5913" s="1">
        <v>45137</v>
      </c>
      <c r="J5913" s="1">
        <v>46023</v>
      </c>
      <c r="K5913" t="s">
        <v>26782</v>
      </c>
      <c r="L5913" t="s">
        <v>26783</v>
      </c>
      <c r="M5913" t="s">
        <v>45</v>
      </c>
      <c r="N5913">
        <v>4</v>
      </c>
      <c r="O5913">
        <f>Table1[[#This Row],[Price]]-0.1*Table1[[#This Row],[Price]]</f>
        <v>69.012</v>
      </c>
      <c r="P5913" s="9">
        <f>(Table1[[#This Row],[Expiration Date]]-Table1[[#This Row],[Manufacturing Date]])/365</f>
        <v>2.4273972602739726</v>
      </c>
      <c r="Q5913" t="str">
        <f>IF(Table1[[#This Row],[Expiration Date]]-J5921&gt;12/31/2024,"not expired","expired")</f>
        <v>not expired</v>
      </c>
      <c r="R5913">
        <f>Table1[[#This Row],[Discounted Price]]*0.95</f>
        <v>65.561399999999992</v>
      </c>
      <c r="S5913">
        <f>Table1[[#This Row],[Discounted Price]]*0.9</f>
        <v>62.110800000000005</v>
      </c>
      <c r="T5913">
        <f>Table1[[#This Row],[Discounted Price]]*0.8</f>
        <v>55.209600000000002</v>
      </c>
      <c r="U5913">
        <f>Table1[[#This Row],[Price]]*0.52</f>
        <v>39.873600000000003</v>
      </c>
      <c r="V5913">
        <f>(Table1[[#This Row],[Price]]-Table1[[#This Row],[Scrap value]])/2</f>
        <v>18.403200000000002</v>
      </c>
    </row>
    <row r="5914" spans="1:22" x14ac:dyDescent="0.25">
      <c r="A5914" t="s">
        <v>26784</v>
      </c>
      <c r="B5914" t="s">
        <v>22</v>
      </c>
      <c r="C5914" t="s">
        <v>47</v>
      </c>
      <c r="D5914" t="s">
        <v>26785</v>
      </c>
      <c r="E5914">
        <v>318.89999999999998</v>
      </c>
      <c r="F5914">
        <v>42</v>
      </c>
      <c r="G5914" t="s">
        <v>43728</v>
      </c>
      <c r="H5914" t="s">
        <v>20999</v>
      </c>
      <c r="I5914" s="1">
        <v>44927</v>
      </c>
      <c r="J5914" s="1">
        <v>45658</v>
      </c>
      <c r="K5914" t="s">
        <v>26786</v>
      </c>
      <c r="L5914" t="s">
        <v>26787</v>
      </c>
      <c r="M5914" t="s">
        <v>45</v>
      </c>
      <c r="N5914">
        <v>5</v>
      </c>
      <c r="O5914">
        <f>Table1[[#This Row],[Price]]-0.1*Table1[[#This Row],[Price]]</f>
        <v>287.01</v>
      </c>
      <c r="P5914" s="9">
        <f>(Table1[[#This Row],[Expiration Date]]-Table1[[#This Row],[Manufacturing Date]])/365</f>
        <v>2.0027397260273974</v>
      </c>
      <c r="Q5914" t="str">
        <f>IF(Table1[[#This Row],[Expiration Date]]-J5922&gt;12/31/2024,"not expired","expired")</f>
        <v>expired</v>
      </c>
      <c r="R5914">
        <f>Table1[[#This Row],[Discounted Price]]*0.95</f>
        <v>272.65949999999998</v>
      </c>
      <c r="S5914">
        <f>Table1[[#This Row],[Discounted Price]]*0.9</f>
        <v>258.30900000000003</v>
      </c>
      <c r="T5914">
        <f>Table1[[#This Row],[Discounted Price]]*0.8</f>
        <v>229.608</v>
      </c>
      <c r="U5914">
        <f>Table1[[#This Row],[Price]]*0.52</f>
        <v>165.828</v>
      </c>
      <c r="V5914">
        <f>(Table1[[#This Row],[Price]]-Table1[[#This Row],[Scrap value]])/2</f>
        <v>76.535999999999987</v>
      </c>
    </row>
    <row r="5915" spans="1:22" x14ac:dyDescent="0.25">
      <c r="A5915" t="s">
        <v>26788</v>
      </c>
      <c r="B5915" t="s">
        <v>35</v>
      </c>
      <c r="C5915" t="s">
        <v>47</v>
      </c>
      <c r="D5915" t="s">
        <v>26789</v>
      </c>
      <c r="E5915">
        <v>297.88</v>
      </c>
      <c r="F5915">
        <v>47</v>
      </c>
      <c r="G5915" t="s">
        <v>43728</v>
      </c>
      <c r="H5915" t="s">
        <v>2679</v>
      </c>
      <c r="I5915" s="1">
        <v>44927</v>
      </c>
      <c r="J5915" s="1">
        <v>45658</v>
      </c>
      <c r="K5915" t="s">
        <v>26790</v>
      </c>
      <c r="L5915" t="s">
        <v>26791</v>
      </c>
      <c r="M5915" t="s">
        <v>27</v>
      </c>
      <c r="N5915">
        <v>2</v>
      </c>
      <c r="O5915">
        <f>Table1[[#This Row],[Price]]-0.1*Table1[[#This Row],[Price]]</f>
        <v>268.09199999999998</v>
      </c>
      <c r="P5915" s="9">
        <f>(Table1[[#This Row],[Expiration Date]]-Table1[[#This Row],[Manufacturing Date]])/365</f>
        <v>2.0027397260273974</v>
      </c>
      <c r="Q5915" t="str">
        <f>IF(Table1[[#This Row],[Expiration Date]]-J5923&gt;12/31/2024,"not expired","expired")</f>
        <v>expired</v>
      </c>
      <c r="R5915">
        <f>Table1[[#This Row],[Discounted Price]]*0.95</f>
        <v>254.68739999999997</v>
      </c>
      <c r="S5915">
        <f>Table1[[#This Row],[Discounted Price]]*0.9</f>
        <v>241.28279999999998</v>
      </c>
      <c r="T5915">
        <f>Table1[[#This Row],[Discounted Price]]*0.8</f>
        <v>214.4736</v>
      </c>
      <c r="U5915">
        <f>Table1[[#This Row],[Price]]*0.52</f>
        <v>154.89760000000001</v>
      </c>
      <c r="V5915">
        <f>(Table1[[#This Row],[Price]]-Table1[[#This Row],[Scrap value]])/2</f>
        <v>71.491199999999992</v>
      </c>
    </row>
    <row r="5916" spans="1:22" x14ac:dyDescent="0.25">
      <c r="A5916" t="s">
        <v>26792</v>
      </c>
      <c r="B5916" t="s">
        <v>35</v>
      </c>
      <c r="C5916" t="s">
        <v>47</v>
      </c>
      <c r="D5916" t="s">
        <v>26793</v>
      </c>
      <c r="E5916">
        <v>147.22999999999999</v>
      </c>
      <c r="F5916">
        <v>71</v>
      </c>
      <c r="G5916" t="s">
        <v>43728</v>
      </c>
      <c r="H5916" t="s">
        <v>17626</v>
      </c>
      <c r="I5916" s="1">
        <v>44927</v>
      </c>
      <c r="J5916" s="1">
        <v>45658</v>
      </c>
      <c r="K5916" t="s">
        <v>26794</v>
      </c>
      <c r="L5916" t="s">
        <v>26795</v>
      </c>
      <c r="M5916" t="s">
        <v>27</v>
      </c>
      <c r="N5916">
        <v>1</v>
      </c>
      <c r="O5916">
        <f>Table1[[#This Row],[Price]]-0.1*Table1[[#This Row],[Price]]</f>
        <v>132.50700000000001</v>
      </c>
      <c r="P5916" s="9">
        <f>(Table1[[#This Row],[Expiration Date]]-Table1[[#This Row],[Manufacturing Date]])/365</f>
        <v>2.0027397260273974</v>
      </c>
      <c r="Q5916" t="str">
        <f>IF(Table1[[#This Row],[Expiration Date]]-J5924&gt;12/31/2024,"not expired","expired")</f>
        <v>expired</v>
      </c>
      <c r="R5916">
        <f>Table1[[#This Row],[Discounted Price]]*0.95</f>
        <v>125.88164999999999</v>
      </c>
      <c r="S5916">
        <f>Table1[[#This Row],[Discounted Price]]*0.9</f>
        <v>119.25630000000001</v>
      </c>
      <c r="T5916">
        <f>Table1[[#This Row],[Discounted Price]]*0.8</f>
        <v>106.00560000000002</v>
      </c>
      <c r="U5916">
        <f>Table1[[#This Row],[Price]]*0.52</f>
        <v>76.559600000000003</v>
      </c>
      <c r="V5916">
        <f>(Table1[[#This Row],[Price]]-Table1[[#This Row],[Scrap value]])/2</f>
        <v>35.335199999999993</v>
      </c>
    </row>
    <row r="5917" spans="1:22" x14ac:dyDescent="0.25">
      <c r="A5917" t="s">
        <v>26796</v>
      </c>
      <c r="B5917" t="s">
        <v>29</v>
      </c>
      <c r="C5917" t="s">
        <v>47</v>
      </c>
      <c r="D5917" t="s">
        <v>26797</v>
      </c>
      <c r="E5917">
        <v>486.34</v>
      </c>
      <c r="F5917">
        <v>94</v>
      </c>
      <c r="G5917" t="s">
        <v>43728</v>
      </c>
      <c r="H5917" t="s">
        <v>9396</v>
      </c>
      <c r="I5917" s="1">
        <v>45000</v>
      </c>
      <c r="J5917" s="1">
        <v>46023</v>
      </c>
      <c r="K5917" t="s">
        <v>26798</v>
      </c>
      <c r="L5917" t="s">
        <v>26799</v>
      </c>
      <c r="M5917" t="s">
        <v>20</v>
      </c>
      <c r="N5917">
        <v>1</v>
      </c>
      <c r="O5917">
        <f>Table1[[#This Row],[Price]]-0.1*Table1[[#This Row],[Price]]</f>
        <v>437.70599999999996</v>
      </c>
      <c r="P5917" s="9">
        <f>(Table1[[#This Row],[Expiration Date]]-Table1[[#This Row],[Manufacturing Date]])/365</f>
        <v>2.8027397260273972</v>
      </c>
      <c r="Q5917" t="str">
        <f>IF(Table1[[#This Row],[Expiration Date]]-J5925&gt;12/31/2024,"not expired","expired")</f>
        <v>expired</v>
      </c>
      <c r="R5917">
        <f>Table1[[#This Row],[Discounted Price]]*0.95</f>
        <v>415.82069999999993</v>
      </c>
      <c r="S5917">
        <f>Table1[[#This Row],[Discounted Price]]*0.9</f>
        <v>393.93539999999996</v>
      </c>
      <c r="T5917">
        <f>Table1[[#This Row],[Discounted Price]]*0.8</f>
        <v>350.16480000000001</v>
      </c>
      <c r="U5917">
        <f>Table1[[#This Row],[Price]]*0.52</f>
        <v>252.89679999999998</v>
      </c>
      <c r="V5917">
        <f>(Table1[[#This Row],[Price]]-Table1[[#This Row],[Scrap value]])/2</f>
        <v>116.7216</v>
      </c>
    </row>
    <row r="5918" spans="1:22" x14ac:dyDescent="0.25">
      <c r="A5918" t="s">
        <v>26800</v>
      </c>
      <c r="B5918" t="s">
        <v>29</v>
      </c>
      <c r="C5918" t="s">
        <v>47</v>
      </c>
      <c r="D5918" t="s">
        <v>26801</v>
      </c>
      <c r="E5918">
        <v>179.68</v>
      </c>
      <c r="F5918">
        <v>92</v>
      </c>
      <c r="G5918" t="s">
        <v>43729</v>
      </c>
      <c r="H5918" t="s">
        <v>26802</v>
      </c>
      <c r="I5918" s="1">
        <v>45000</v>
      </c>
      <c r="J5918" s="1">
        <v>45292</v>
      </c>
      <c r="K5918" t="s">
        <v>26803</v>
      </c>
      <c r="L5918" t="s">
        <v>26804</v>
      </c>
      <c r="M5918" t="s">
        <v>45</v>
      </c>
      <c r="N5918">
        <v>4</v>
      </c>
      <c r="O5918">
        <f>Table1[[#This Row],[Price]]-0.1*Table1[[#This Row],[Price]]</f>
        <v>161.71200000000002</v>
      </c>
      <c r="P5918" s="9">
        <f>(Table1[[#This Row],[Expiration Date]]-Table1[[#This Row],[Manufacturing Date]])/365</f>
        <v>0.8</v>
      </c>
      <c r="Q5918" t="str">
        <f>IF(Table1[[#This Row],[Expiration Date]]-J5926&gt;12/31/2024,"not expired","expired")</f>
        <v>expired</v>
      </c>
      <c r="R5918">
        <f>Table1[[#This Row],[Discounted Price]]*0.95</f>
        <v>153.62640000000002</v>
      </c>
      <c r="S5918">
        <f>Table1[[#This Row],[Discounted Price]]*0.9</f>
        <v>145.54080000000002</v>
      </c>
      <c r="T5918">
        <f>Table1[[#This Row],[Discounted Price]]*0.8</f>
        <v>129.36960000000002</v>
      </c>
      <c r="U5918">
        <f>Table1[[#This Row],[Price]]*0.52</f>
        <v>93.433600000000013</v>
      </c>
      <c r="V5918">
        <f>(Table1[[#This Row],[Price]]-Table1[[#This Row],[Scrap value]])/2</f>
        <v>43.123199999999997</v>
      </c>
    </row>
    <row r="5919" spans="1:22" x14ac:dyDescent="0.25">
      <c r="A5919" t="s">
        <v>26805</v>
      </c>
      <c r="B5919" t="s">
        <v>22</v>
      </c>
      <c r="C5919" t="s">
        <v>47</v>
      </c>
      <c r="D5919" t="s">
        <v>26806</v>
      </c>
      <c r="E5919">
        <v>219.12</v>
      </c>
      <c r="F5919">
        <v>56</v>
      </c>
      <c r="G5919" t="s">
        <v>43728</v>
      </c>
      <c r="H5919" t="s">
        <v>26807</v>
      </c>
      <c r="I5919" s="1">
        <v>45137</v>
      </c>
      <c r="J5919" s="1">
        <v>45658</v>
      </c>
      <c r="K5919" t="s">
        <v>26808</v>
      </c>
      <c r="L5919" t="s">
        <v>26809</v>
      </c>
      <c r="M5919" t="s">
        <v>27</v>
      </c>
      <c r="N5919">
        <v>4</v>
      </c>
      <c r="O5919">
        <f>Table1[[#This Row],[Price]]-0.1*Table1[[#This Row],[Price]]</f>
        <v>197.208</v>
      </c>
      <c r="P5919" s="9">
        <f>(Table1[[#This Row],[Expiration Date]]-Table1[[#This Row],[Manufacturing Date]])/365</f>
        <v>1.4273972602739726</v>
      </c>
      <c r="Q5919" t="str">
        <f>IF(Table1[[#This Row],[Expiration Date]]-J5927&gt;12/31/2024,"not expired","expired")</f>
        <v>not expired</v>
      </c>
      <c r="R5919">
        <f>Table1[[#This Row],[Discounted Price]]*0.95</f>
        <v>187.3476</v>
      </c>
      <c r="S5919">
        <f>Table1[[#This Row],[Discounted Price]]*0.9</f>
        <v>177.4872</v>
      </c>
      <c r="T5919">
        <f>Table1[[#This Row],[Discounted Price]]*0.8</f>
        <v>157.7664</v>
      </c>
      <c r="U5919">
        <f>Table1[[#This Row],[Price]]*0.52</f>
        <v>113.94240000000001</v>
      </c>
      <c r="V5919">
        <f>(Table1[[#This Row],[Price]]-Table1[[#This Row],[Scrap value]])/2</f>
        <v>52.588799999999999</v>
      </c>
    </row>
    <row r="5920" spans="1:22" x14ac:dyDescent="0.25">
      <c r="A5920" t="s">
        <v>26810</v>
      </c>
      <c r="B5920" t="s">
        <v>15</v>
      </c>
      <c r="C5920" t="s">
        <v>47</v>
      </c>
      <c r="D5920" t="s">
        <v>26811</v>
      </c>
      <c r="E5920">
        <v>37.11</v>
      </c>
      <c r="F5920">
        <v>88</v>
      </c>
      <c r="G5920" t="s">
        <v>43730</v>
      </c>
      <c r="H5920" t="s">
        <v>10540</v>
      </c>
      <c r="I5920" s="1">
        <v>44927</v>
      </c>
      <c r="J5920" s="1">
        <v>46023</v>
      </c>
      <c r="K5920" t="s">
        <v>26812</v>
      </c>
      <c r="L5920" t="s">
        <v>26813</v>
      </c>
      <c r="M5920" t="s">
        <v>20</v>
      </c>
      <c r="N5920">
        <v>4</v>
      </c>
      <c r="O5920">
        <f>Table1[[#This Row],[Price]]-0.1*Table1[[#This Row],[Price]]</f>
        <v>33.399000000000001</v>
      </c>
      <c r="P5920" s="9">
        <f>(Table1[[#This Row],[Expiration Date]]-Table1[[#This Row],[Manufacturing Date]])/365</f>
        <v>3.0027397260273974</v>
      </c>
      <c r="Q5920" t="str">
        <f>IF(Table1[[#This Row],[Expiration Date]]-J5928&gt;12/31/2024,"not expired","expired")</f>
        <v>not expired</v>
      </c>
      <c r="R5920">
        <f>Table1[[#This Row],[Discounted Price]]*0.95</f>
        <v>31.729050000000001</v>
      </c>
      <c r="S5920">
        <f>Table1[[#This Row],[Discounted Price]]*0.9</f>
        <v>30.059100000000001</v>
      </c>
      <c r="T5920">
        <f>Table1[[#This Row],[Discounted Price]]*0.8</f>
        <v>26.719200000000001</v>
      </c>
      <c r="U5920">
        <f>Table1[[#This Row],[Price]]*0.52</f>
        <v>19.2972</v>
      </c>
      <c r="V5920">
        <f>(Table1[[#This Row],[Price]]-Table1[[#This Row],[Scrap value]])/2</f>
        <v>8.9063999999999997</v>
      </c>
    </row>
    <row r="5921" spans="1:22" x14ac:dyDescent="0.25">
      <c r="A5921" t="s">
        <v>26814</v>
      </c>
      <c r="B5921" t="s">
        <v>29</v>
      </c>
      <c r="C5921" t="s">
        <v>47</v>
      </c>
      <c r="D5921" t="s">
        <v>26815</v>
      </c>
      <c r="E5921">
        <v>104.64</v>
      </c>
      <c r="F5921">
        <v>53</v>
      </c>
      <c r="G5921" t="s">
        <v>43728</v>
      </c>
      <c r="H5921" t="s">
        <v>11054</v>
      </c>
      <c r="I5921" s="1">
        <v>45137</v>
      </c>
      <c r="J5921" s="1">
        <v>45658</v>
      </c>
      <c r="K5921" t="s">
        <v>26816</v>
      </c>
      <c r="L5921" t="s">
        <v>26817</v>
      </c>
      <c r="M5921" t="s">
        <v>20</v>
      </c>
      <c r="N5921">
        <v>3</v>
      </c>
      <c r="O5921">
        <f>Table1[[#This Row],[Price]]-0.1*Table1[[#This Row],[Price]]</f>
        <v>94.176000000000002</v>
      </c>
      <c r="P5921" s="9">
        <f>(Table1[[#This Row],[Expiration Date]]-Table1[[#This Row],[Manufacturing Date]])/365</f>
        <v>1.4273972602739726</v>
      </c>
      <c r="Q5921" t="str">
        <f>IF(Table1[[#This Row],[Expiration Date]]-J5929&gt;12/31/2024,"not expired","expired")</f>
        <v>expired</v>
      </c>
      <c r="R5921">
        <f>Table1[[#This Row],[Discounted Price]]*0.95</f>
        <v>89.467199999999991</v>
      </c>
      <c r="S5921">
        <f>Table1[[#This Row],[Discounted Price]]*0.9</f>
        <v>84.758400000000009</v>
      </c>
      <c r="T5921">
        <f>Table1[[#This Row],[Discounted Price]]*0.8</f>
        <v>75.340800000000002</v>
      </c>
      <c r="U5921">
        <f>Table1[[#This Row],[Price]]*0.52</f>
        <v>54.412800000000004</v>
      </c>
      <c r="V5921">
        <f>(Table1[[#This Row],[Price]]-Table1[[#This Row],[Scrap value]])/2</f>
        <v>25.113599999999998</v>
      </c>
    </row>
    <row r="5922" spans="1:22" x14ac:dyDescent="0.25">
      <c r="A5922" t="s">
        <v>26818</v>
      </c>
      <c r="B5922" t="s">
        <v>29</v>
      </c>
      <c r="C5922" t="s">
        <v>47</v>
      </c>
      <c r="D5922" t="s">
        <v>26819</v>
      </c>
      <c r="E5922">
        <v>28.25</v>
      </c>
      <c r="F5922">
        <v>34</v>
      </c>
      <c r="G5922" t="s">
        <v>43730</v>
      </c>
      <c r="H5922" t="s">
        <v>4129</v>
      </c>
      <c r="I5922" s="1">
        <v>45137</v>
      </c>
      <c r="J5922" s="1">
        <v>45658</v>
      </c>
      <c r="K5922" t="s">
        <v>26820</v>
      </c>
      <c r="L5922" t="s">
        <v>26821</v>
      </c>
      <c r="M5922" t="s">
        <v>45</v>
      </c>
      <c r="N5922">
        <v>3</v>
      </c>
      <c r="O5922">
        <f>Table1[[#This Row],[Price]]-0.1*Table1[[#This Row],[Price]]</f>
        <v>25.425000000000001</v>
      </c>
      <c r="P5922" s="9">
        <f>(Table1[[#This Row],[Expiration Date]]-Table1[[#This Row],[Manufacturing Date]])/365</f>
        <v>1.4273972602739726</v>
      </c>
      <c r="Q5922" t="str">
        <f>IF(Table1[[#This Row],[Expiration Date]]-J5930&gt;12/31/2024,"not expired","expired")</f>
        <v>not expired</v>
      </c>
      <c r="R5922">
        <f>Table1[[#This Row],[Discounted Price]]*0.95</f>
        <v>24.153749999999999</v>
      </c>
      <c r="S5922">
        <f>Table1[[#This Row],[Discounted Price]]*0.9</f>
        <v>22.8825</v>
      </c>
      <c r="T5922">
        <f>Table1[[#This Row],[Discounted Price]]*0.8</f>
        <v>20.340000000000003</v>
      </c>
      <c r="U5922">
        <f>Table1[[#This Row],[Price]]*0.52</f>
        <v>14.690000000000001</v>
      </c>
      <c r="V5922">
        <f>(Table1[[#This Row],[Price]]-Table1[[#This Row],[Scrap value]])/2</f>
        <v>6.7799999999999994</v>
      </c>
    </row>
    <row r="5923" spans="1:22" x14ac:dyDescent="0.25">
      <c r="A5923" t="s">
        <v>26822</v>
      </c>
      <c r="B5923" t="s">
        <v>35</v>
      </c>
      <c r="C5923" t="s">
        <v>47</v>
      </c>
      <c r="D5923" t="s">
        <v>26823</v>
      </c>
      <c r="E5923">
        <v>101.81</v>
      </c>
      <c r="F5923">
        <v>47</v>
      </c>
      <c r="G5923" t="s">
        <v>43729</v>
      </c>
      <c r="H5923" t="s">
        <v>1538</v>
      </c>
      <c r="I5923" s="1">
        <v>45137</v>
      </c>
      <c r="J5923" s="1">
        <v>46023</v>
      </c>
      <c r="K5923" t="s">
        <v>26824</v>
      </c>
      <c r="L5923" t="s">
        <v>26825</v>
      </c>
      <c r="M5923" t="s">
        <v>45</v>
      </c>
      <c r="N5923">
        <v>2</v>
      </c>
      <c r="O5923">
        <f>Table1[[#This Row],[Price]]-0.1*Table1[[#This Row],[Price]]</f>
        <v>91.629000000000005</v>
      </c>
      <c r="P5923" s="9">
        <f>(Table1[[#This Row],[Expiration Date]]-Table1[[#This Row],[Manufacturing Date]])/365</f>
        <v>2.4273972602739726</v>
      </c>
      <c r="Q5923" t="str">
        <f>IF(Table1[[#This Row],[Expiration Date]]-J5931&gt;12/31/2024,"not expired","expired")</f>
        <v>expired</v>
      </c>
      <c r="R5923">
        <f>Table1[[#This Row],[Discounted Price]]*0.95</f>
        <v>87.047550000000001</v>
      </c>
      <c r="S5923">
        <f>Table1[[#This Row],[Discounted Price]]*0.9</f>
        <v>82.466100000000012</v>
      </c>
      <c r="T5923">
        <f>Table1[[#This Row],[Discounted Price]]*0.8</f>
        <v>73.303200000000004</v>
      </c>
      <c r="U5923">
        <f>Table1[[#This Row],[Price]]*0.52</f>
        <v>52.941200000000002</v>
      </c>
      <c r="V5923">
        <f>(Table1[[#This Row],[Price]]-Table1[[#This Row],[Scrap value]])/2</f>
        <v>24.4344</v>
      </c>
    </row>
    <row r="5924" spans="1:22" x14ac:dyDescent="0.25">
      <c r="A5924" t="s">
        <v>26826</v>
      </c>
      <c r="B5924" t="s">
        <v>15</v>
      </c>
      <c r="C5924" t="s">
        <v>47</v>
      </c>
      <c r="D5924" t="s">
        <v>26827</v>
      </c>
      <c r="E5924">
        <v>244.37</v>
      </c>
      <c r="F5924">
        <v>10</v>
      </c>
      <c r="G5924" t="s">
        <v>43730</v>
      </c>
      <c r="H5924" t="s">
        <v>26828</v>
      </c>
      <c r="I5924" s="1">
        <v>45000</v>
      </c>
      <c r="J5924" s="1">
        <v>46023</v>
      </c>
      <c r="K5924" t="s">
        <v>26829</v>
      </c>
      <c r="L5924" t="s">
        <v>26830</v>
      </c>
      <c r="M5924" t="s">
        <v>20</v>
      </c>
      <c r="N5924">
        <v>2</v>
      </c>
      <c r="O5924">
        <f>Table1[[#This Row],[Price]]-0.1*Table1[[#This Row],[Price]]</f>
        <v>219.93299999999999</v>
      </c>
      <c r="P5924" s="9">
        <f>(Table1[[#This Row],[Expiration Date]]-Table1[[#This Row],[Manufacturing Date]])/365</f>
        <v>2.8027397260273972</v>
      </c>
      <c r="Q5924" t="str">
        <f>IF(Table1[[#This Row],[Expiration Date]]-J5932&gt;12/31/2024,"not expired","expired")</f>
        <v>expired</v>
      </c>
      <c r="R5924">
        <f>Table1[[#This Row],[Discounted Price]]*0.95</f>
        <v>208.93634999999998</v>
      </c>
      <c r="S5924">
        <f>Table1[[#This Row],[Discounted Price]]*0.9</f>
        <v>197.93969999999999</v>
      </c>
      <c r="T5924">
        <f>Table1[[#This Row],[Discounted Price]]*0.8</f>
        <v>175.94640000000001</v>
      </c>
      <c r="U5924">
        <f>Table1[[#This Row],[Price]]*0.52</f>
        <v>127.0724</v>
      </c>
      <c r="V5924">
        <f>(Table1[[#This Row],[Price]]-Table1[[#This Row],[Scrap value]])/2</f>
        <v>58.648800000000001</v>
      </c>
    </row>
    <row r="5925" spans="1:22" x14ac:dyDescent="0.25">
      <c r="A5925" t="s">
        <v>26831</v>
      </c>
      <c r="B5925" t="s">
        <v>22</v>
      </c>
      <c r="C5925" t="s">
        <v>47</v>
      </c>
      <c r="D5925" t="s">
        <v>26832</v>
      </c>
      <c r="E5925">
        <v>157.07</v>
      </c>
      <c r="F5925">
        <v>63</v>
      </c>
      <c r="G5925" t="s">
        <v>43728</v>
      </c>
      <c r="H5925" t="s">
        <v>17201</v>
      </c>
      <c r="I5925" s="1">
        <v>44927</v>
      </c>
      <c r="J5925" s="1">
        <v>46023</v>
      </c>
      <c r="K5925" t="s">
        <v>26833</v>
      </c>
      <c r="L5925" t="s">
        <v>26834</v>
      </c>
      <c r="M5925" t="s">
        <v>45</v>
      </c>
      <c r="N5925">
        <v>2</v>
      </c>
      <c r="O5925">
        <f>Table1[[#This Row],[Price]]-0.1*Table1[[#This Row],[Price]]</f>
        <v>141.363</v>
      </c>
      <c r="P5925" s="9">
        <f>(Table1[[#This Row],[Expiration Date]]-Table1[[#This Row],[Manufacturing Date]])/365</f>
        <v>3.0027397260273974</v>
      </c>
      <c r="Q5925" t="str">
        <f>IF(Table1[[#This Row],[Expiration Date]]-J5933&gt;12/31/2024,"not expired","expired")</f>
        <v>expired</v>
      </c>
      <c r="R5925">
        <f>Table1[[#This Row],[Discounted Price]]*0.95</f>
        <v>134.29485</v>
      </c>
      <c r="S5925">
        <f>Table1[[#This Row],[Discounted Price]]*0.9</f>
        <v>127.22670000000001</v>
      </c>
      <c r="T5925">
        <f>Table1[[#This Row],[Discounted Price]]*0.8</f>
        <v>113.0904</v>
      </c>
      <c r="U5925">
        <f>Table1[[#This Row],[Price]]*0.52</f>
        <v>81.676400000000001</v>
      </c>
      <c r="V5925">
        <f>(Table1[[#This Row],[Price]]-Table1[[#This Row],[Scrap value]])/2</f>
        <v>37.696799999999996</v>
      </c>
    </row>
    <row r="5926" spans="1:22" x14ac:dyDescent="0.25">
      <c r="A5926" t="s">
        <v>26835</v>
      </c>
      <c r="B5926" t="s">
        <v>35</v>
      </c>
      <c r="C5926" t="s">
        <v>47</v>
      </c>
      <c r="D5926" t="s">
        <v>26836</v>
      </c>
      <c r="E5926">
        <v>58.07</v>
      </c>
      <c r="F5926">
        <v>24</v>
      </c>
      <c r="G5926" t="s">
        <v>43730</v>
      </c>
      <c r="H5926" t="s">
        <v>12751</v>
      </c>
      <c r="I5926" s="1">
        <v>45000</v>
      </c>
      <c r="J5926" s="1">
        <v>45658</v>
      </c>
      <c r="K5926" t="s">
        <v>26837</v>
      </c>
      <c r="L5926" t="s">
        <v>26838</v>
      </c>
      <c r="M5926" t="s">
        <v>20</v>
      </c>
      <c r="N5926">
        <v>2</v>
      </c>
      <c r="O5926">
        <f>Table1[[#This Row],[Price]]-0.1*Table1[[#This Row],[Price]]</f>
        <v>52.262999999999998</v>
      </c>
      <c r="P5926" s="9">
        <f>(Table1[[#This Row],[Expiration Date]]-Table1[[#This Row],[Manufacturing Date]])/365</f>
        <v>1.8027397260273972</v>
      </c>
      <c r="Q5926" t="str">
        <f>IF(Table1[[#This Row],[Expiration Date]]-J5934&gt;12/31/2024,"not expired","expired")</f>
        <v>expired</v>
      </c>
      <c r="R5926">
        <f>Table1[[#This Row],[Discounted Price]]*0.95</f>
        <v>49.649849999999994</v>
      </c>
      <c r="S5926">
        <f>Table1[[#This Row],[Discounted Price]]*0.9</f>
        <v>47.036699999999996</v>
      </c>
      <c r="T5926">
        <f>Table1[[#This Row],[Discounted Price]]*0.8</f>
        <v>41.810400000000001</v>
      </c>
      <c r="U5926">
        <f>Table1[[#This Row],[Price]]*0.52</f>
        <v>30.196400000000001</v>
      </c>
      <c r="V5926">
        <f>(Table1[[#This Row],[Price]]-Table1[[#This Row],[Scrap value]])/2</f>
        <v>13.9368</v>
      </c>
    </row>
    <row r="5927" spans="1:22" x14ac:dyDescent="0.25">
      <c r="A5927" t="s">
        <v>26839</v>
      </c>
      <c r="B5927" t="s">
        <v>22</v>
      </c>
      <c r="C5927" t="s">
        <v>47</v>
      </c>
      <c r="D5927" t="s">
        <v>26840</v>
      </c>
      <c r="E5927">
        <v>237.34</v>
      </c>
      <c r="F5927">
        <v>94</v>
      </c>
      <c r="G5927" t="s">
        <v>43729</v>
      </c>
      <c r="H5927" t="s">
        <v>14387</v>
      </c>
      <c r="I5927" s="1">
        <v>44927</v>
      </c>
      <c r="J5927" s="1">
        <v>45292</v>
      </c>
      <c r="K5927" t="s">
        <v>26841</v>
      </c>
      <c r="L5927" t="s">
        <v>26842</v>
      </c>
      <c r="M5927" t="s">
        <v>27</v>
      </c>
      <c r="N5927">
        <v>5</v>
      </c>
      <c r="O5927">
        <f>Table1[[#This Row],[Price]]-0.1*Table1[[#This Row],[Price]]</f>
        <v>213.60599999999999</v>
      </c>
      <c r="P5927" s="9">
        <f>(Table1[[#This Row],[Expiration Date]]-Table1[[#This Row],[Manufacturing Date]])/365</f>
        <v>1</v>
      </c>
      <c r="Q5927" t="str">
        <f>IF(Table1[[#This Row],[Expiration Date]]-J5935&gt;12/31/2024,"not expired","expired")</f>
        <v>expired</v>
      </c>
      <c r="R5927">
        <f>Table1[[#This Row],[Discounted Price]]*0.95</f>
        <v>202.92569999999998</v>
      </c>
      <c r="S5927">
        <f>Table1[[#This Row],[Discounted Price]]*0.9</f>
        <v>192.24539999999999</v>
      </c>
      <c r="T5927">
        <f>Table1[[#This Row],[Discounted Price]]*0.8</f>
        <v>170.88480000000001</v>
      </c>
      <c r="U5927">
        <f>Table1[[#This Row],[Price]]*0.52</f>
        <v>123.41680000000001</v>
      </c>
      <c r="V5927">
        <f>(Table1[[#This Row],[Price]]-Table1[[#This Row],[Scrap value]])/2</f>
        <v>56.961599999999997</v>
      </c>
    </row>
    <row r="5928" spans="1:22" x14ac:dyDescent="0.25">
      <c r="A5928" t="s">
        <v>26843</v>
      </c>
      <c r="B5928" t="s">
        <v>35</v>
      </c>
      <c r="C5928" t="s">
        <v>47</v>
      </c>
      <c r="D5928" t="s">
        <v>26844</v>
      </c>
      <c r="E5928">
        <v>39.76</v>
      </c>
      <c r="F5928">
        <v>57</v>
      </c>
      <c r="G5928" t="s">
        <v>43728</v>
      </c>
      <c r="H5928" t="s">
        <v>26845</v>
      </c>
      <c r="I5928" s="1">
        <v>45137</v>
      </c>
      <c r="J5928" s="1">
        <v>45292</v>
      </c>
      <c r="K5928" t="s">
        <v>26846</v>
      </c>
      <c r="L5928" t="s">
        <v>26847</v>
      </c>
      <c r="M5928" t="s">
        <v>27</v>
      </c>
      <c r="N5928">
        <v>2</v>
      </c>
      <c r="O5928">
        <f>Table1[[#This Row],[Price]]-0.1*Table1[[#This Row],[Price]]</f>
        <v>35.783999999999999</v>
      </c>
      <c r="P5928" s="9">
        <f>(Table1[[#This Row],[Expiration Date]]-Table1[[#This Row],[Manufacturing Date]])/365</f>
        <v>0.42465753424657532</v>
      </c>
      <c r="Q5928" t="str">
        <f>IF(Table1[[#This Row],[Expiration Date]]-J5936&gt;12/31/2024,"not expired","expired")</f>
        <v>expired</v>
      </c>
      <c r="R5928">
        <f>Table1[[#This Row],[Discounted Price]]*0.95</f>
        <v>33.994799999999998</v>
      </c>
      <c r="S5928">
        <f>Table1[[#This Row],[Discounted Price]]*0.9</f>
        <v>32.205599999999997</v>
      </c>
      <c r="T5928">
        <f>Table1[[#This Row],[Discounted Price]]*0.8</f>
        <v>28.627200000000002</v>
      </c>
      <c r="U5928">
        <f>Table1[[#This Row],[Price]]*0.52</f>
        <v>20.6752</v>
      </c>
      <c r="V5928">
        <f>(Table1[[#This Row],[Price]]-Table1[[#This Row],[Scrap value]])/2</f>
        <v>9.5423999999999989</v>
      </c>
    </row>
    <row r="5929" spans="1:22" x14ac:dyDescent="0.25">
      <c r="A5929" t="s">
        <v>26848</v>
      </c>
      <c r="B5929" t="s">
        <v>15</v>
      </c>
      <c r="C5929" t="s">
        <v>47</v>
      </c>
      <c r="D5929" t="s">
        <v>26849</v>
      </c>
      <c r="E5929">
        <v>61.67</v>
      </c>
      <c r="F5929">
        <v>91</v>
      </c>
      <c r="G5929" t="s">
        <v>43729</v>
      </c>
      <c r="H5929" t="s">
        <v>17525</v>
      </c>
      <c r="I5929" s="1">
        <v>44927</v>
      </c>
      <c r="J5929" s="1">
        <v>46023</v>
      </c>
      <c r="K5929" t="s">
        <v>26850</v>
      </c>
      <c r="L5929" t="s">
        <v>26851</v>
      </c>
      <c r="M5929" t="s">
        <v>20</v>
      </c>
      <c r="N5929">
        <v>1</v>
      </c>
      <c r="O5929">
        <f>Table1[[#This Row],[Price]]-0.1*Table1[[#This Row],[Price]]</f>
        <v>55.503</v>
      </c>
      <c r="P5929" s="9">
        <f>(Table1[[#This Row],[Expiration Date]]-Table1[[#This Row],[Manufacturing Date]])/365</f>
        <v>3.0027397260273974</v>
      </c>
      <c r="Q5929" t="str">
        <f>IF(Table1[[#This Row],[Expiration Date]]-J5937&gt;12/31/2024,"not expired","expired")</f>
        <v>not expired</v>
      </c>
      <c r="R5929">
        <f>Table1[[#This Row],[Discounted Price]]*0.95</f>
        <v>52.727849999999997</v>
      </c>
      <c r="S5929">
        <f>Table1[[#This Row],[Discounted Price]]*0.9</f>
        <v>49.9527</v>
      </c>
      <c r="T5929">
        <f>Table1[[#This Row],[Discounted Price]]*0.8</f>
        <v>44.4024</v>
      </c>
      <c r="U5929">
        <f>Table1[[#This Row],[Price]]*0.52</f>
        <v>32.068400000000004</v>
      </c>
      <c r="V5929">
        <f>(Table1[[#This Row],[Price]]-Table1[[#This Row],[Scrap value]])/2</f>
        <v>14.800799999999999</v>
      </c>
    </row>
    <row r="5930" spans="1:22" x14ac:dyDescent="0.25">
      <c r="A5930" t="s">
        <v>26852</v>
      </c>
      <c r="B5930" t="s">
        <v>22</v>
      </c>
      <c r="C5930" t="s">
        <v>47</v>
      </c>
      <c r="D5930" t="s">
        <v>26853</v>
      </c>
      <c r="E5930">
        <v>150.49</v>
      </c>
      <c r="F5930">
        <v>75</v>
      </c>
      <c r="G5930" t="s">
        <v>43730</v>
      </c>
      <c r="H5930" t="s">
        <v>26579</v>
      </c>
      <c r="I5930" s="1">
        <v>44927</v>
      </c>
      <c r="J5930" s="1">
        <v>45292</v>
      </c>
      <c r="K5930" t="s">
        <v>26854</v>
      </c>
      <c r="L5930" t="s">
        <v>26855</v>
      </c>
      <c r="M5930" t="s">
        <v>20</v>
      </c>
      <c r="N5930">
        <v>4</v>
      </c>
      <c r="O5930">
        <f>Table1[[#This Row],[Price]]-0.1*Table1[[#This Row],[Price]]</f>
        <v>135.441</v>
      </c>
      <c r="P5930" s="9">
        <f>(Table1[[#This Row],[Expiration Date]]-Table1[[#This Row],[Manufacturing Date]])/365</f>
        <v>1</v>
      </c>
      <c r="Q5930" t="str">
        <f>IF(Table1[[#This Row],[Expiration Date]]-J5938&gt;12/31/2024,"not expired","expired")</f>
        <v>expired</v>
      </c>
      <c r="R5930">
        <f>Table1[[#This Row],[Discounted Price]]*0.95</f>
        <v>128.66895</v>
      </c>
      <c r="S5930">
        <f>Table1[[#This Row],[Discounted Price]]*0.9</f>
        <v>121.8969</v>
      </c>
      <c r="T5930">
        <f>Table1[[#This Row],[Discounted Price]]*0.8</f>
        <v>108.3528</v>
      </c>
      <c r="U5930">
        <f>Table1[[#This Row],[Price]]*0.52</f>
        <v>78.254800000000003</v>
      </c>
      <c r="V5930">
        <f>(Table1[[#This Row],[Price]]-Table1[[#This Row],[Scrap value]])/2</f>
        <v>36.117600000000003</v>
      </c>
    </row>
    <row r="5931" spans="1:22" x14ac:dyDescent="0.25">
      <c r="A5931" t="s">
        <v>26856</v>
      </c>
      <c r="B5931" t="s">
        <v>22</v>
      </c>
      <c r="C5931" t="s">
        <v>47</v>
      </c>
      <c r="D5931" t="s">
        <v>26857</v>
      </c>
      <c r="E5931">
        <v>478.41</v>
      </c>
      <c r="F5931">
        <v>84</v>
      </c>
      <c r="G5931" t="s">
        <v>43728</v>
      </c>
      <c r="H5931" t="s">
        <v>24231</v>
      </c>
      <c r="I5931" s="1">
        <v>45137</v>
      </c>
      <c r="J5931" s="1">
        <v>46023</v>
      </c>
      <c r="K5931" t="s">
        <v>26858</v>
      </c>
      <c r="L5931" t="s">
        <v>26859</v>
      </c>
      <c r="M5931" t="s">
        <v>20</v>
      </c>
      <c r="N5931">
        <v>1</v>
      </c>
      <c r="O5931">
        <f>Table1[[#This Row],[Price]]-0.1*Table1[[#This Row],[Price]]</f>
        <v>430.56900000000002</v>
      </c>
      <c r="P5931" s="9">
        <f>(Table1[[#This Row],[Expiration Date]]-Table1[[#This Row],[Manufacturing Date]])/365</f>
        <v>2.4273972602739726</v>
      </c>
      <c r="Q5931" t="str">
        <f>IF(Table1[[#This Row],[Expiration Date]]-J5939&gt;12/31/2024,"not expired","expired")</f>
        <v>expired</v>
      </c>
      <c r="R5931">
        <f>Table1[[#This Row],[Discounted Price]]*0.95</f>
        <v>409.04055</v>
      </c>
      <c r="S5931">
        <f>Table1[[#This Row],[Discounted Price]]*0.9</f>
        <v>387.51210000000003</v>
      </c>
      <c r="T5931">
        <f>Table1[[#This Row],[Discounted Price]]*0.8</f>
        <v>344.45520000000005</v>
      </c>
      <c r="U5931">
        <f>Table1[[#This Row],[Price]]*0.52</f>
        <v>248.77320000000003</v>
      </c>
      <c r="V5931">
        <f>(Table1[[#This Row],[Price]]-Table1[[#This Row],[Scrap value]])/2</f>
        <v>114.8184</v>
      </c>
    </row>
    <row r="5932" spans="1:22" x14ac:dyDescent="0.25">
      <c r="A5932" t="s">
        <v>26860</v>
      </c>
      <c r="B5932" t="s">
        <v>22</v>
      </c>
      <c r="C5932" t="s">
        <v>47</v>
      </c>
      <c r="D5932" t="s">
        <v>26861</v>
      </c>
      <c r="E5932">
        <v>271.23</v>
      </c>
      <c r="F5932">
        <v>88</v>
      </c>
      <c r="G5932" t="s">
        <v>43730</v>
      </c>
      <c r="H5932" t="s">
        <v>26862</v>
      </c>
      <c r="I5932" s="1">
        <v>44927</v>
      </c>
      <c r="J5932" s="1">
        <v>46023</v>
      </c>
      <c r="K5932" t="s">
        <v>26863</v>
      </c>
      <c r="L5932" t="s">
        <v>26864</v>
      </c>
      <c r="M5932" t="s">
        <v>20</v>
      </c>
      <c r="N5932">
        <v>4</v>
      </c>
      <c r="O5932">
        <f>Table1[[#This Row],[Price]]-0.1*Table1[[#This Row],[Price]]</f>
        <v>244.10700000000003</v>
      </c>
      <c r="P5932" s="9">
        <f>(Table1[[#This Row],[Expiration Date]]-Table1[[#This Row],[Manufacturing Date]])/365</f>
        <v>3.0027397260273974</v>
      </c>
      <c r="Q5932" t="str">
        <f>IF(Table1[[#This Row],[Expiration Date]]-J5940&gt;12/31/2024,"not expired","expired")</f>
        <v>not expired</v>
      </c>
      <c r="R5932">
        <f>Table1[[#This Row],[Discounted Price]]*0.95</f>
        <v>231.90165000000002</v>
      </c>
      <c r="S5932">
        <f>Table1[[#This Row],[Discounted Price]]*0.9</f>
        <v>219.69630000000004</v>
      </c>
      <c r="T5932">
        <f>Table1[[#This Row],[Discounted Price]]*0.8</f>
        <v>195.28560000000004</v>
      </c>
      <c r="U5932">
        <f>Table1[[#This Row],[Price]]*0.52</f>
        <v>141.03960000000001</v>
      </c>
      <c r="V5932">
        <f>(Table1[[#This Row],[Price]]-Table1[[#This Row],[Scrap value]])/2</f>
        <v>65.095200000000006</v>
      </c>
    </row>
    <row r="5933" spans="1:22" x14ac:dyDescent="0.25">
      <c r="A5933" t="s">
        <v>26865</v>
      </c>
      <c r="B5933" t="s">
        <v>29</v>
      </c>
      <c r="C5933" t="s">
        <v>47</v>
      </c>
      <c r="D5933" t="s">
        <v>26866</v>
      </c>
      <c r="E5933">
        <v>314.08999999999997</v>
      </c>
      <c r="F5933">
        <v>77</v>
      </c>
      <c r="G5933" t="s">
        <v>43728</v>
      </c>
      <c r="H5933" t="s">
        <v>26867</v>
      </c>
      <c r="I5933" s="1">
        <v>45137</v>
      </c>
      <c r="J5933" s="1">
        <v>46023</v>
      </c>
      <c r="K5933" t="s">
        <v>26868</v>
      </c>
      <c r="L5933" t="s">
        <v>26869</v>
      </c>
      <c r="M5933" t="s">
        <v>45</v>
      </c>
      <c r="N5933">
        <v>4</v>
      </c>
      <c r="O5933">
        <f>Table1[[#This Row],[Price]]-0.1*Table1[[#This Row],[Price]]</f>
        <v>282.68099999999998</v>
      </c>
      <c r="P5933" s="9">
        <f>(Table1[[#This Row],[Expiration Date]]-Table1[[#This Row],[Manufacturing Date]])/365</f>
        <v>2.4273972602739726</v>
      </c>
      <c r="Q5933" t="str">
        <f>IF(Table1[[#This Row],[Expiration Date]]-J5941&gt;12/31/2024,"not expired","expired")</f>
        <v>expired</v>
      </c>
      <c r="R5933">
        <f>Table1[[#This Row],[Discounted Price]]*0.95</f>
        <v>268.54694999999998</v>
      </c>
      <c r="S5933">
        <f>Table1[[#This Row],[Discounted Price]]*0.9</f>
        <v>254.41289999999998</v>
      </c>
      <c r="T5933">
        <f>Table1[[#This Row],[Discounted Price]]*0.8</f>
        <v>226.1448</v>
      </c>
      <c r="U5933">
        <f>Table1[[#This Row],[Price]]*0.52</f>
        <v>163.32679999999999</v>
      </c>
      <c r="V5933">
        <f>(Table1[[#This Row],[Price]]-Table1[[#This Row],[Scrap value]])/2</f>
        <v>75.381599999999992</v>
      </c>
    </row>
    <row r="5934" spans="1:22" x14ac:dyDescent="0.25">
      <c r="A5934" t="s">
        <v>26870</v>
      </c>
      <c r="B5934" t="s">
        <v>15</v>
      </c>
      <c r="C5934" t="s">
        <v>47</v>
      </c>
      <c r="D5934" t="s">
        <v>26871</v>
      </c>
      <c r="E5934">
        <v>402.63</v>
      </c>
      <c r="F5934">
        <v>21</v>
      </c>
      <c r="G5934" t="s">
        <v>43728</v>
      </c>
      <c r="H5934" t="s">
        <v>26872</v>
      </c>
      <c r="I5934" s="1">
        <v>44927</v>
      </c>
      <c r="J5934" s="1">
        <v>45658</v>
      </c>
      <c r="K5934" t="s">
        <v>26873</v>
      </c>
      <c r="L5934" t="s">
        <v>26874</v>
      </c>
      <c r="M5934" t="s">
        <v>45</v>
      </c>
      <c r="N5934">
        <v>3</v>
      </c>
      <c r="O5934">
        <f>Table1[[#This Row],[Price]]-0.1*Table1[[#This Row],[Price]]</f>
        <v>362.36699999999996</v>
      </c>
      <c r="P5934" s="9">
        <f>(Table1[[#This Row],[Expiration Date]]-Table1[[#This Row],[Manufacturing Date]])/365</f>
        <v>2.0027397260273974</v>
      </c>
      <c r="Q5934" t="str">
        <f>IF(Table1[[#This Row],[Expiration Date]]-J5942&gt;12/31/2024,"not expired","expired")</f>
        <v>expired</v>
      </c>
      <c r="R5934">
        <f>Table1[[#This Row],[Discounted Price]]*0.95</f>
        <v>344.24864999999994</v>
      </c>
      <c r="S5934">
        <f>Table1[[#This Row],[Discounted Price]]*0.9</f>
        <v>326.13029999999998</v>
      </c>
      <c r="T5934">
        <f>Table1[[#This Row],[Discounted Price]]*0.8</f>
        <v>289.89359999999999</v>
      </c>
      <c r="U5934">
        <f>Table1[[#This Row],[Price]]*0.52</f>
        <v>209.36760000000001</v>
      </c>
      <c r="V5934">
        <f>(Table1[[#This Row],[Price]]-Table1[[#This Row],[Scrap value]])/2</f>
        <v>96.631199999999993</v>
      </c>
    </row>
    <row r="5935" spans="1:22" x14ac:dyDescent="0.25">
      <c r="A5935" t="s">
        <v>26875</v>
      </c>
      <c r="B5935" t="s">
        <v>15</v>
      </c>
      <c r="C5935" t="s">
        <v>47</v>
      </c>
      <c r="D5935" t="s">
        <v>26876</v>
      </c>
      <c r="E5935">
        <v>175.85</v>
      </c>
      <c r="F5935">
        <v>83</v>
      </c>
      <c r="G5935" t="s">
        <v>43730</v>
      </c>
      <c r="H5935" t="s">
        <v>26877</v>
      </c>
      <c r="I5935" s="1">
        <v>45137</v>
      </c>
      <c r="J5935" s="1">
        <v>46023</v>
      </c>
      <c r="K5935" t="s">
        <v>26878</v>
      </c>
      <c r="L5935" t="s">
        <v>26879</v>
      </c>
      <c r="M5935" t="s">
        <v>27</v>
      </c>
      <c r="N5935">
        <v>2</v>
      </c>
      <c r="O5935">
        <f>Table1[[#This Row],[Price]]-0.1*Table1[[#This Row],[Price]]</f>
        <v>158.26499999999999</v>
      </c>
      <c r="P5935" s="9">
        <f>(Table1[[#This Row],[Expiration Date]]-Table1[[#This Row],[Manufacturing Date]])/365</f>
        <v>2.4273972602739726</v>
      </c>
      <c r="Q5935" t="str">
        <f>IF(Table1[[#This Row],[Expiration Date]]-J5943&gt;12/31/2024,"not expired","expired")</f>
        <v>not expired</v>
      </c>
      <c r="R5935">
        <f>Table1[[#This Row],[Discounted Price]]*0.95</f>
        <v>150.35174999999998</v>
      </c>
      <c r="S5935">
        <f>Table1[[#This Row],[Discounted Price]]*0.9</f>
        <v>142.4385</v>
      </c>
      <c r="T5935">
        <f>Table1[[#This Row],[Discounted Price]]*0.8</f>
        <v>126.61199999999999</v>
      </c>
      <c r="U5935">
        <f>Table1[[#This Row],[Price]]*0.52</f>
        <v>91.442000000000007</v>
      </c>
      <c r="V5935">
        <f>(Table1[[#This Row],[Price]]-Table1[[#This Row],[Scrap value]])/2</f>
        <v>42.203999999999994</v>
      </c>
    </row>
    <row r="5936" spans="1:22" x14ac:dyDescent="0.25">
      <c r="A5936" t="s">
        <v>26880</v>
      </c>
      <c r="B5936" t="s">
        <v>35</v>
      </c>
      <c r="C5936" t="s">
        <v>47</v>
      </c>
      <c r="D5936" t="s">
        <v>26881</v>
      </c>
      <c r="E5936">
        <v>27.16</v>
      </c>
      <c r="F5936">
        <v>48</v>
      </c>
      <c r="G5936" t="s">
        <v>43730</v>
      </c>
      <c r="H5936" t="s">
        <v>26882</v>
      </c>
      <c r="I5936" s="1">
        <v>44927</v>
      </c>
      <c r="J5936" s="1">
        <v>45658</v>
      </c>
      <c r="K5936" t="s">
        <v>26883</v>
      </c>
      <c r="L5936" t="s">
        <v>26884</v>
      </c>
      <c r="M5936" t="s">
        <v>20</v>
      </c>
      <c r="N5936">
        <v>1</v>
      </c>
      <c r="O5936">
        <f>Table1[[#This Row],[Price]]-0.1*Table1[[#This Row],[Price]]</f>
        <v>24.443999999999999</v>
      </c>
      <c r="P5936" s="9">
        <f>(Table1[[#This Row],[Expiration Date]]-Table1[[#This Row],[Manufacturing Date]])/365</f>
        <v>2.0027397260273974</v>
      </c>
      <c r="Q5936" t="str">
        <f>IF(Table1[[#This Row],[Expiration Date]]-J5944&gt;12/31/2024,"not expired","expired")</f>
        <v>expired</v>
      </c>
      <c r="R5936">
        <f>Table1[[#This Row],[Discounted Price]]*0.95</f>
        <v>23.221799999999998</v>
      </c>
      <c r="S5936">
        <f>Table1[[#This Row],[Discounted Price]]*0.9</f>
        <v>21.999600000000001</v>
      </c>
      <c r="T5936">
        <f>Table1[[#This Row],[Discounted Price]]*0.8</f>
        <v>19.555199999999999</v>
      </c>
      <c r="U5936">
        <f>Table1[[#This Row],[Price]]*0.52</f>
        <v>14.123200000000001</v>
      </c>
      <c r="V5936">
        <f>(Table1[[#This Row],[Price]]-Table1[[#This Row],[Scrap value]])/2</f>
        <v>6.5183999999999997</v>
      </c>
    </row>
    <row r="5937" spans="1:22" x14ac:dyDescent="0.25">
      <c r="A5937" t="s">
        <v>26885</v>
      </c>
      <c r="B5937" t="s">
        <v>22</v>
      </c>
      <c r="C5937" t="s">
        <v>47</v>
      </c>
      <c r="D5937" t="s">
        <v>26886</v>
      </c>
      <c r="E5937">
        <v>443.23</v>
      </c>
      <c r="F5937">
        <v>54</v>
      </c>
      <c r="G5937" t="s">
        <v>43728</v>
      </c>
      <c r="H5937" t="s">
        <v>6736</v>
      </c>
      <c r="I5937" s="1">
        <v>45137</v>
      </c>
      <c r="J5937" s="1">
        <v>45658</v>
      </c>
      <c r="K5937" t="s">
        <v>26887</v>
      </c>
      <c r="L5937" t="s">
        <v>26888</v>
      </c>
      <c r="M5937" t="s">
        <v>27</v>
      </c>
      <c r="N5937">
        <v>1</v>
      </c>
      <c r="O5937">
        <f>Table1[[#This Row],[Price]]-0.1*Table1[[#This Row],[Price]]</f>
        <v>398.90700000000004</v>
      </c>
      <c r="P5937" s="9">
        <f>(Table1[[#This Row],[Expiration Date]]-Table1[[#This Row],[Manufacturing Date]])/365</f>
        <v>1.4273972602739726</v>
      </c>
      <c r="Q5937" t="str">
        <f>IF(Table1[[#This Row],[Expiration Date]]-J5945&gt;12/31/2024,"not expired","expired")</f>
        <v>not expired</v>
      </c>
      <c r="R5937">
        <f>Table1[[#This Row],[Discounted Price]]*0.95</f>
        <v>378.96165000000002</v>
      </c>
      <c r="S5937">
        <f>Table1[[#This Row],[Discounted Price]]*0.9</f>
        <v>359.01630000000006</v>
      </c>
      <c r="T5937">
        <f>Table1[[#This Row],[Discounted Price]]*0.8</f>
        <v>319.12560000000008</v>
      </c>
      <c r="U5937">
        <f>Table1[[#This Row],[Price]]*0.52</f>
        <v>230.4796</v>
      </c>
      <c r="V5937">
        <f>(Table1[[#This Row],[Price]]-Table1[[#This Row],[Scrap value]])/2</f>
        <v>106.37520000000001</v>
      </c>
    </row>
    <row r="5938" spans="1:22" x14ac:dyDescent="0.25">
      <c r="A5938" t="s">
        <v>26889</v>
      </c>
      <c r="B5938" t="s">
        <v>15</v>
      </c>
      <c r="C5938" t="s">
        <v>47</v>
      </c>
      <c r="D5938" t="s">
        <v>26890</v>
      </c>
      <c r="E5938">
        <v>279</v>
      </c>
      <c r="F5938">
        <v>22</v>
      </c>
      <c r="G5938" t="s">
        <v>43729</v>
      </c>
      <c r="H5938" t="s">
        <v>9825</v>
      </c>
      <c r="I5938" s="1">
        <v>44927</v>
      </c>
      <c r="J5938" s="1">
        <v>45292</v>
      </c>
      <c r="K5938" t="s">
        <v>26891</v>
      </c>
      <c r="L5938" t="s">
        <v>26892</v>
      </c>
      <c r="M5938" t="s">
        <v>20</v>
      </c>
      <c r="N5938">
        <v>1</v>
      </c>
      <c r="O5938">
        <f>Table1[[#This Row],[Price]]-0.1*Table1[[#This Row],[Price]]</f>
        <v>251.1</v>
      </c>
      <c r="P5938" s="9">
        <f>(Table1[[#This Row],[Expiration Date]]-Table1[[#This Row],[Manufacturing Date]])/365</f>
        <v>1</v>
      </c>
      <c r="Q5938" t="str">
        <f>IF(Table1[[#This Row],[Expiration Date]]-J5946&gt;12/31/2024,"not expired","expired")</f>
        <v>expired</v>
      </c>
      <c r="R5938">
        <f>Table1[[#This Row],[Discounted Price]]*0.95</f>
        <v>238.54499999999999</v>
      </c>
      <c r="S5938">
        <f>Table1[[#This Row],[Discounted Price]]*0.9</f>
        <v>225.99</v>
      </c>
      <c r="T5938">
        <f>Table1[[#This Row],[Discounted Price]]*0.8</f>
        <v>200.88</v>
      </c>
      <c r="U5938">
        <f>Table1[[#This Row],[Price]]*0.52</f>
        <v>145.08000000000001</v>
      </c>
      <c r="V5938">
        <f>(Table1[[#This Row],[Price]]-Table1[[#This Row],[Scrap value]])/2</f>
        <v>66.959999999999994</v>
      </c>
    </row>
    <row r="5939" spans="1:22" x14ac:dyDescent="0.25">
      <c r="A5939" t="s">
        <v>26893</v>
      </c>
      <c r="B5939" t="s">
        <v>22</v>
      </c>
      <c r="C5939" t="s">
        <v>47</v>
      </c>
      <c r="D5939" t="s">
        <v>26894</v>
      </c>
      <c r="E5939">
        <v>44.59</v>
      </c>
      <c r="F5939">
        <v>100</v>
      </c>
      <c r="G5939" t="s">
        <v>43729</v>
      </c>
      <c r="H5939" t="s">
        <v>5227</v>
      </c>
      <c r="I5939" s="1">
        <v>44927</v>
      </c>
      <c r="J5939" s="1">
        <v>46023</v>
      </c>
      <c r="K5939" t="s">
        <v>26895</v>
      </c>
      <c r="L5939" t="s">
        <v>26896</v>
      </c>
      <c r="M5939" t="s">
        <v>20</v>
      </c>
      <c r="N5939">
        <v>3</v>
      </c>
      <c r="O5939">
        <f>Table1[[#This Row],[Price]]-0.1*Table1[[#This Row],[Price]]</f>
        <v>40.131</v>
      </c>
      <c r="P5939" s="9">
        <f>(Table1[[#This Row],[Expiration Date]]-Table1[[#This Row],[Manufacturing Date]])/365</f>
        <v>3.0027397260273974</v>
      </c>
      <c r="Q5939" t="str">
        <f>IF(Table1[[#This Row],[Expiration Date]]-J5947&gt;12/31/2024,"not expired","expired")</f>
        <v>expired</v>
      </c>
      <c r="R5939">
        <f>Table1[[#This Row],[Discounted Price]]*0.95</f>
        <v>38.124449999999996</v>
      </c>
      <c r="S5939">
        <f>Table1[[#This Row],[Discounted Price]]*0.9</f>
        <v>36.117899999999999</v>
      </c>
      <c r="T5939">
        <f>Table1[[#This Row],[Discounted Price]]*0.8</f>
        <v>32.104800000000004</v>
      </c>
      <c r="U5939">
        <f>Table1[[#This Row],[Price]]*0.52</f>
        <v>23.186800000000002</v>
      </c>
      <c r="V5939">
        <f>(Table1[[#This Row],[Price]]-Table1[[#This Row],[Scrap value]])/2</f>
        <v>10.701600000000001</v>
      </c>
    </row>
    <row r="5940" spans="1:22" x14ac:dyDescent="0.25">
      <c r="A5940" t="s">
        <v>26897</v>
      </c>
      <c r="B5940" t="s">
        <v>29</v>
      </c>
      <c r="C5940" t="s">
        <v>47</v>
      </c>
      <c r="D5940" t="s">
        <v>26898</v>
      </c>
      <c r="E5940">
        <v>303.14999999999998</v>
      </c>
      <c r="F5940">
        <v>75</v>
      </c>
      <c r="G5940" t="s">
        <v>43728</v>
      </c>
      <c r="H5940" t="s">
        <v>4585</v>
      </c>
      <c r="I5940" s="1">
        <v>45137</v>
      </c>
      <c r="J5940" s="1">
        <v>45292</v>
      </c>
      <c r="K5940" t="s">
        <v>26899</v>
      </c>
      <c r="L5940" t="s">
        <v>26900</v>
      </c>
      <c r="M5940" t="s">
        <v>27</v>
      </c>
      <c r="N5940">
        <v>4</v>
      </c>
      <c r="O5940">
        <f>Table1[[#This Row],[Price]]-0.1*Table1[[#This Row],[Price]]</f>
        <v>272.83499999999998</v>
      </c>
      <c r="P5940" s="9">
        <f>(Table1[[#This Row],[Expiration Date]]-Table1[[#This Row],[Manufacturing Date]])/365</f>
        <v>0.42465753424657532</v>
      </c>
      <c r="Q5940" t="str">
        <f>IF(Table1[[#This Row],[Expiration Date]]-J5948&gt;12/31/2024,"not expired","expired")</f>
        <v>expired</v>
      </c>
      <c r="R5940">
        <f>Table1[[#This Row],[Discounted Price]]*0.95</f>
        <v>259.19324999999998</v>
      </c>
      <c r="S5940">
        <f>Table1[[#This Row],[Discounted Price]]*0.9</f>
        <v>245.55149999999998</v>
      </c>
      <c r="T5940">
        <f>Table1[[#This Row],[Discounted Price]]*0.8</f>
        <v>218.268</v>
      </c>
      <c r="U5940">
        <f>Table1[[#This Row],[Price]]*0.52</f>
        <v>157.63800000000001</v>
      </c>
      <c r="V5940">
        <f>(Table1[[#This Row],[Price]]-Table1[[#This Row],[Scrap value]])/2</f>
        <v>72.755999999999986</v>
      </c>
    </row>
    <row r="5941" spans="1:22" x14ac:dyDescent="0.25">
      <c r="A5941" t="s">
        <v>26901</v>
      </c>
      <c r="B5941" t="s">
        <v>35</v>
      </c>
      <c r="C5941" t="s">
        <v>47</v>
      </c>
      <c r="D5941" t="s">
        <v>26902</v>
      </c>
      <c r="E5941">
        <v>424.1</v>
      </c>
      <c r="F5941">
        <v>6</v>
      </c>
      <c r="G5941" t="s">
        <v>43730</v>
      </c>
      <c r="H5941" t="s">
        <v>17108</v>
      </c>
      <c r="I5941" s="1">
        <v>44927</v>
      </c>
      <c r="J5941" s="1">
        <v>46023</v>
      </c>
      <c r="K5941" t="s">
        <v>26903</v>
      </c>
      <c r="L5941" t="s">
        <v>26904</v>
      </c>
      <c r="M5941" t="s">
        <v>27</v>
      </c>
      <c r="N5941">
        <v>5</v>
      </c>
      <c r="O5941">
        <f>Table1[[#This Row],[Price]]-0.1*Table1[[#This Row],[Price]]</f>
        <v>381.69</v>
      </c>
      <c r="P5941" s="9">
        <f>(Table1[[#This Row],[Expiration Date]]-Table1[[#This Row],[Manufacturing Date]])/365</f>
        <v>3.0027397260273974</v>
      </c>
      <c r="Q5941" t="str">
        <f>IF(Table1[[#This Row],[Expiration Date]]-J5949&gt;12/31/2024,"not expired","expired")</f>
        <v>not expired</v>
      </c>
      <c r="R5941">
        <f>Table1[[#This Row],[Discounted Price]]*0.95</f>
        <v>362.60550000000001</v>
      </c>
      <c r="S5941">
        <f>Table1[[#This Row],[Discounted Price]]*0.9</f>
        <v>343.52100000000002</v>
      </c>
      <c r="T5941">
        <f>Table1[[#This Row],[Discounted Price]]*0.8</f>
        <v>305.35200000000003</v>
      </c>
      <c r="U5941">
        <f>Table1[[#This Row],[Price]]*0.52</f>
        <v>220.53200000000001</v>
      </c>
      <c r="V5941">
        <f>(Table1[[#This Row],[Price]]-Table1[[#This Row],[Scrap value]])/2</f>
        <v>101.78400000000001</v>
      </c>
    </row>
    <row r="5942" spans="1:22" x14ac:dyDescent="0.25">
      <c r="A5942" t="s">
        <v>26905</v>
      </c>
      <c r="B5942" t="s">
        <v>15</v>
      </c>
      <c r="C5942" t="s">
        <v>47</v>
      </c>
      <c r="D5942" t="s">
        <v>26906</v>
      </c>
      <c r="E5942">
        <v>52.97</v>
      </c>
      <c r="F5942">
        <v>90</v>
      </c>
      <c r="G5942" t="s">
        <v>43728</v>
      </c>
      <c r="H5942" t="s">
        <v>12477</v>
      </c>
      <c r="I5942" s="1">
        <v>44927</v>
      </c>
      <c r="J5942" s="1">
        <v>46023</v>
      </c>
      <c r="K5942" t="s">
        <v>26907</v>
      </c>
      <c r="L5942" t="s">
        <v>26908</v>
      </c>
      <c r="M5942" t="s">
        <v>45</v>
      </c>
      <c r="N5942">
        <v>2</v>
      </c>
      <c r="O5942">
        <f>Table1[[#This Row],[Price]]-0.1*Table1[[#This Row],[Price]]</f>
        <v>47.673000000000002</v>
      </c>
      <c r="P5942" s="9">
        <f>(Table1[[#This Row],[Expiration Date]]-Table1[[#This Row],[Manufacturing Date]])/365</f>
        <v>3.0027397260273974</v>
      </c>
      <c r="Q5942" t="str">
        <f>IF(Table1[[#This Row],[Expiration Date]]-J5950&gt;12/31/2024,"not expired","expired")</f>
        <v>not expired</v>
      </c>
      <c r="R5942">
        <f>Table1[[#This Row],[Discounted Price]]*0.95</f>
        <v>45.289349999999999</v>
      </c>
      <c r="S5942">
        <f>Table1[[#This Row],[Discounted Price]]*0.9</f>
        <v>42.905700000000003</v>
      </c>
      <c r="T5942">
        <f>Table1[[#This Row],[Discounted Price]]*0.8</f>
        <v>38.138400000000004</v>
      </c>
      <c r="U5942">
        <f>Table1[[#This Row],[Price]]*0.52</f>
        <v>27.5444</v>
      </c>
      <c r="V5942">
        <f>(Table1[[#This Row],[Price]]-Table1[[#This Row],[Scrap value]])/2</f>
        <v>12.7128</v>
      </c>
    </row>
    <row r="5943" spans="1:22" x14ac:dyDescent="0.25">
      <c r="A5943" t="s">
        <v>26909</v>
      </c>
      <c r="B5943" t="s">
        <v>15</v>
      </c>
      <c r="C5943" t="s">
        <v>47</v>
      </c>
      <c r="D5943" t="s">
        <v>26910</v>
      </c>
      <c r="E5943">
        <v>400.31</v>
      </c>
      <c r="F5943">
        <v>63</v>
      </c>
      <c r="G5943" t="s">
        <v>43729</v>
      </c>
      <c r="H5943" t="s">
        <v>8924</v>
      </c>
      <c r="I5943" s="1">
        <v>45000</v>
      </c>
      <c r="J5943" s="1">
        <v>45658</v>
      </c>
      <c r="K5943" t="s">
        <v>26911</v>
      </c>
      <c r="L5943" t="s">
        <v>26912</v>
      </c>
      <c r="M5943" t="s">
        <v>45</v>
      </c>
      <c r="N5943">
        <v>4</v>
      </c>
      <c r="O5943">
        <f>Table1[[#This Row],[Price]]-0.1*Table1[[#This Row],[Price]]</f>
        <v>360.279</v>
      </c>
      <c r="P5943" s="9">
        <f>(Table1[[#This Row],[Expiration Date]]-Table1[[#This Row],[Manufacturing Date]])/365</f>
        <v>1.8027397260273972</v>
      </c>
      <c r="Q5943" t="str">
        <f>IF(Table1[[#This Row],[Expiration Date]]-J5951&gt;12/31/2024,"not expired","expired")</f>
        <v>expired</v>
      </c>
      <c r="R5943">
        <f>Table1[[#This Row],[Discounted Price]]*0.95</f>
        <v>342.26504999999997</v>
      </c>
      <c r="S5943">
        <f>Table1[[#This Row],[Discounted Price]]*0.9</f>
        <v>324.25110000000001</v>
      </c>
      <c r="T5943">
        <f>Table1[[#This Row],[Discounted Price]]*0.8</f>
        <v>288.22320000000002</v>
      </c>
      <c r="U5943">
        <f>Table1[[#This Row],[Price]]*0.52</f>
        <v>208.16120000000001</v>
      </c>
      <c r="V5943">
        <f>(Table1[[#This Row],[Price]]-Table1[[#This Row],[Scrap value]])/2</f>
        <v>96.074399999999997</v>
      </c>
    </row>
    <row r="5944" spans="1:22" x14ac:dyDescent="0.25">
      <c r="A5944" t="s">
        <v>26913</v>
      </c>
      <c r="B5944" t="s">
        <v>22</v>
      </c>
      <c r="C5944" t="s">
        <v>47</v>
      </c>
      <c r="D5944" t="s">
        <v>26914</v>
      </c>
      <c r="E5944">
        <v>373.12</v>
      </c>
      <c r="F5944">
        <v>18</v>
      </c>
      <c r="G5944" t="s">
        <v>43730</v>
      </c>
      <c r="H5944" t="s">
        <v>24</v>
      </c>
      <c r="I5944" s="1">
        <v>44927</v>
      </c>
      <c r="J5944" s="1">
        <v>45658</v>
      </c>
      <c r="K5944" t="s">
        <v>26915</v>
      </c>
      <c r="L5944" t="s">
        <v>26916</v>
      </c>
      <c r="M5944" t="s">
        <v>45</v>
      </c>
      <c r="N5944">
        <v>3</v>
      </c>
      <c r="O5944">
        <f>Table1[[#This Row],[Price]]-0.1*Table1[[#This Row],[Price]]</f>
        <v>335.80799999999999</v>
      </c>
      <c r="P5944" s="9">
        <f>(Table1[[#This Row],[Expiration Date]]-Table1[[#This Row],[Manufacturing Date]])/365</f>
        <v>2.0027397260273974</v>
      </c>
      <c r="Q5944" t="str">
        <f>IF(Table1[[#This Row],[Expiration Date]]-J5952&gt;12/31/2024,"not expired","expired")</f>
        <v>expired</v>
      </c>
      <c r="R5944">
        <f>Table1[[#This Row],[Discounted Price]]*0.95</f>
        <v>319.01759999999996</v>
      </c>
      <c r="S5944">
        <f>Table1[[#This Row],[Discounted Price]]*0.9</f>
        <v>302.22719999999998</v>
      </c>
      <c r="T5944">
        <f>Table1[[#This Row],[Discounted Price]]*0.8</f>
        <v>268.64640000000003</v>
      </c>
      <c r="U5944">
        <f>Table1[[#This Row],[Price]]*0.52</f>
        <v>194.0224</v>
      </c>
      <c r="V5944">
        <f>(Table1[[#This Row],[Price]]-Table1[[#This Row],[Scrap value]])/2</f>
        <v>89.5488</v>
      </c>
    </row>
    <row r="5945" spans="1:22" x14ac:dyDescent="0.25">
      <c r="A5945" t="s">
        <v>26917</v>
      </c>
      <c r="B5945" t="s">
        <v>35</v>
      </c>
      <c r="C5945" t="s">
        <v>47</v>
      </c>
      <c r="D5945" t="s">
        <v>26918</v>
      </c>
      <c r="E5945">
        <v>338.71</v>
      </c>
      <c r="F5945">
        <v>62</v>
      </c>
      <c r="G5945" t="s">
        <v>43728</v>
      </c>
      <c r="H5945" t="s">
        <v>13092</v>
      </c>
      <c r="I5945" s="1">
        <v>45137</v>
      </c>
      <c r="J5945" s="1">
        <v>45292</v>
      </c>
      <c r="K5945" t="s">
        <v>26919</v>
      </c>
      <c r="L5945" t="s">
        <v>26920</v>
      </c>
      <c r="M5945" t="s">
        <v>27</v>
      </c>
      <c r="N5945">
        <v>3</v>
      </c>
      <c r="O5945">
        <f>Table1[[#This Row],[Price]]-0.1*Table1[[#This Row],[Price]]</f>
        <v>304.839</v>
      </c>
      <c r="P5945" s="9">
        <f>(Table1[[#This Row],[Expiration Date]]-Table1[[#This Row],[Manufacturing Date]])/365</f>
        <v>0.42465753424657532</v>
      </c>
      <c r="Q5945" t="str">
        <f>IF(Table1[[#This Row],[Expiration Date]]-J5953&gt;12/31/2024,"not expired","expired")</f>
        <v>expired</v>
      </c>
      <c r="R5945">
        <f>Table1[[#This Row],[Discounted Price]]*0.95</f>
        <v>289.59704999999997</v>
      </c>
      <c r="S5945">
        <f>Table1[[#This Row],[Discounted Price]]*0.9</f>
        <v>274.35509999999999</v>
      </c>
      <c r="T5945">
        <f>Table1[[#This Row],[Discounted Price]]*0.8</f>
        <v>243.87120000000002</v>
      </c>
      <c r="U5945">
        <f>Table1[[#This Row],[Price]]*0.52</f>
        <v>176.1292</v>
      </c>
      <c r="V5945">
        <f>(Table1[[#This Row],[Price]]-Table1[[#This Row],[Scrap value]])/2</f>
        <v>81.290399999999991</v>
      </c>
    </row>
    <row r="5946" spans="1:22" x14ac:dyDescent="0.25">
      <c r="A5946" t="s">
        <v>26921</v>
      </c>
      <c r="B5946" t="s">
        <v>35</v>
      </c>
      <c r="C5946" t="s">
        <v>47</v>
      </c>
      <c r="D5946" t="s">
        <v>26922</v>
      </c>
      <c r="E5946">
        <v>416.52</v>
      </c>
      <c r="F5946">
        <v>51</v>
      </c>
      <c r="G5946" t="s">
        <v>43729</v>
      </c>
      <c r="H5946" t="s">
        <v>26923</v>
      </c>
      <c r="I5946" s="1">
        <v>45000</v>
      </c>
      <c r="J5946" s="1">
        <v>45658</v>
      </c>
      <c r="K5946" t="s">
        <v>26924</v>
      </c>
      <c r="L5946" t="s">
        <v>26925</v>
      </c>
      <c r="M5946" t="s">
        <v>45</v>
      </c>
      <c r="N5946">
        <v>1</v>
      </c>
      <c r="O5946">
        <f>Table1[[#This Row],[Price]]-0.1*Table1[[#This Row],[Price]]</f>
        <v>374.86799999999999</v>
      </c>
      <c r="P5946" s="9">
        <f>(Table1[[#This Row],[Expiration Date]]-Table1[[#This Row],[Manufacturing Date]])/365</f>
        <v>1.8027397260273972</v>
      </c>
      <c r="Q5946" t="str">
        <f>IF(Table1[[#This Row],[Expiration Date]]-J5954&gt;12/31/2024,"not expired","expired")</f>
        <v>not expired</v>
      </c>
      <c r="R5946">
        <f>Table1[[#This Row],[Discounted Price]]*0.95</f>
        <v>356.12459999999999</v>
      </c>
      <c r="S5946">
        <f>Table1[[#This Row],[Discounted Price]]*0.9</f>
        <v>337.38119999999998</v>
      </c>
      <c r="T5946">
        <f>Table1[[#This Row],[Discounted Price]]*0.8</f>
        <v>299.89440000000002</v>
      </c>
      <c r="U5946">
        <f>Table1[[#This Row],[Price]]*0.52</f>
        <v>216.59039999999999</v>
      </c>
      <c r="V5946">
        <f>(Table1[[#This Row],[Price]]-Table1[[#This Row],[Scrap value]])/2</f>
        <v>99.964799999999997</v>
      </c>
    </row>
    <row r="5947" spans="1:22" x14ac:dyDescent="0.25">
      <c r="A5947" t="s">
        <v>26926</v>
      </c>
      <c r="B5947" t="s">
        <v>29</v>
      </c>
      <c r="C5947" t="s">
        <v>47</v>
      </c>
      <c r="D5947" t="s">
        <v>26927</v>
      </c>
      <c r="E5947">
        <v>323.44</v>
      </c>
      <c r="F5947">
        <v>50</v>
      </c>
      <c r="G5947" t="s">
        <v>43728</v>
      </c>
      <c r="H5947" t="s">
        <v>5505</v>
      </c>
      <c r="I5947" s="1">
        <v>45137</v>
      </c>
      <c r="J5947" s="1">
        <v>46023</v>
      </c>
      <c r="K5947" t="s">
        <v>26928</v>
      </c>
      <c r="L5947" t="s">
        <v>26929</v>
      </c>
      <c r="M5947" t="s">
        <v>27</v>
      </c>
      <c r="N5947">
        <v>3</v>
      </c>
      <c r="O5947">
        <f>Table1[[#This Row],[Price]]-0.1*Table1[[#This Row],[Price]]</f>
        <v>291.096</v>
      </c>
      <c r="P5947" s="9">
        <f>(Table1[[#This Row],[Expiration Date]]-Table1[[#This Row],[Manufacturing Date]])/365</f>
        <v>2.4273972602739726</v>
      </c>
      <c r="Q5947" t="str">
        <f>IF(Table1[[#This Row],[Expiration Date]]-J5955&gt;12/31/2024,"not expired","expired")</f>
        <v>not expired</v>
      </c>
      <c r="R5947">
        <f>Table1[[#This Row],[Discounted Price]]*0.95</f>
        <v>276.5412</v>
      </c>
      <c r="S5947">
        <f>Table1[[#This Row],[Discounted Price]]*0.9</f>
        <v>261.9864</v>
      </c>
      <c r="T5947">
        <f>Table1[[#This Row],[Discounted Price]]*0.8</f>
        <v>232.8768</v>
      </c>
      <c r="U5947">
        <f>Table1[[#This Row],[Price]]*0.52</f>
        <v>168.18880000000001</v>
      </c>
      <c r="V5947">
        <f>(Table1[[#This Row],[Price]]-Table1[[#This Row],[Scrap value]])/2</f>
        <v>77.625599999999991</v>
      </c>
    </row>
    <row r="5948" spans="1:22" x14ac:dyDescent="0.25">
      <c r="A5948" t="s">
        <v>26930</v>
      </c>
      <c r="B5948" t="s">
        <v>22</v>
      </c>
      <c r="C5948" t="s">
        <v>47</v>
      </c>
      <c r="D5948" t="s">
        <v>26931</v>
      </c>
      <c r="E5948">
        <v>93.06</v>
      </c>
      <c r="F5948">
        <v>21</v>
      </c>
      <c r="G5948" t="s">
        <v>43730</v>
      </c>
      <c r="H5948" t="s">
        <v>26757</v>
      </c>
      <c r="I5948" s="1">
        <v>44927</v>
      </c>
      <c r="J5948" s="1">
        <v>45292</v>
      </c>
      <c r="K5948" t="s">
        <v>26932</v>
      </c>
      <c r="L5948" t="s">
        <v>26933</v>
      </c>
      <c r="M5948" t="s">
        <v>27</v>
      </c>
      <c r="N5948">
        <v>3</v>
      </c>
      <c r="O5948">
        <f>Table1[[#This Row],[Price]]-0.1*Table1[[#This Row],[Price]]</f>
        <v>83.754000000000005</v>
      </c>
      <c r="P5948" s="9">
        <f>(Table1[[#This Row],[Expiration Date]]-Table1[[#This Row],[Manufacturing Date]])/365</f>
        <v>1</v>
      </c>
      <c r="Q5948" t="str">
        <f>IF(Table1[[#This Row],[Expiration Date]]-J5956&gt;12/31/2024,"not expired","expired")</f>
        <v>expired</v>
      </c>
      <c r="R5948">
        <f>Table1[[#This Row],[Discounted Price]]*0.95</f>
        <v>79.566299999999998</v>
      </c>
      <c r="S5948">
        <f>Table1[[#This Row],[Discounted Price]]*0.9</f>
        <v>75.378600000000006</v>
      </c>
      <c r="T5948">
        <f>Table1[[#This Row],[Discounted Price]]*0.8</f>
        <v>67.003200000000007</v>
      </c>
      <c r="U5948">
        <f>Table1[[#This Row],[Price]]*0.52</f>
        <v>48.391200000000005</v>
      </c>
      <c r="V5948">
        <f>(Table1[[#This Row],[Price]]-Table1[[#This Row],[Scrap value]])/2</f>
        <v>22.334399999999999</v>
      </c>
    </row>
    <row r="5949" spans="1:22" x14ac:dyDescent="0.25">
      <c r="A5949" t="s">
        <v>26934</v>
      </c>
      <c r="B5949" t="s">
        <v>29</v>
      </c>
      <c r="C5949" t="s">
        <v>47</v>
      </c>
      <c r="D5949" t="s">
        <v>26935</v>
      </c>
      <c r="E5949">
        <v>215.55</v>
      </c>
      <c r="F5949">
        <v>6</v>
      </c>
      <c r="G5949" t="s">
        <v>43728</v>
      </c>
      <c r="H5949" t="s">
        <v>6216</v>
      </c>
      <c r="I5949" s="1">
        <v>45137</v>
      </c>
      <c r="J5949" s="1">
        <v>45292</v>
      </c>
      <c r="K5949" t="s">
        <v>26936</v>
      </c>
      <c r="L5949" t="s">
        <v>26937</v>
      </c>
      <c r="M5949" t="s">
        <v>20</v>
      </c>
      <c r="N5949">
        <v>2</v>
      </c>
      <c r="O5949">
        <f>Table1[[#This Row],[Price]]-0.1*Table1[[#This Row],[Price]]</f>
        <v>193.995</v>
      </c>
      <c r="P5949" s="9">
        <f>(Table1[[#This Row],[Expiration Date]]-Table1[[#This Row],[Manufacturing Date]])/365</f>
        <v>0.42465753424657532</v>
      </c>
      <c r="Q5949" t="str">
        <f>IF(Table1[[#This Row],[Expiration Date]]-J5957&gt;12/31/2024,"not expired","expired")</f>
        <v>expired</v>
      </c>
      <c r="R5949">
        <f>Table1[[#This Row],[Discounted Price]]*0.95</f>
        <v>184.29524999999998</v>
      </c>
      <c r="S5949">
        <f>Table1[[#This Row],[Discounted Price]]*0.9</f>
        <v>174.59550000000002</v>
      </c>
      <c r="T5949">
        <f>Table1[[#This Row],[Discounted Price]]*0.8</f>
        <v>155.19600000000003</v>
      </c>
      <c r="U5949">
        <f>Table1[[#This Row],[Price]]*0.52</f>
        <v>112.08600000000001</v>
      </c>
      <c r="V5949">
        <f>(Table1[[#This Row],[Price]]-Table1[[#This Row],[Scrap value]])/2</f>
        <v>51.731999999999999</v>
      </c>
    </row>
    <row r="5950" spans="1:22" x14ac:dyDescent="0.25">
      <c r="A5950" t="s">
        <v>26938</v>
      </c>
      <c r="B5950" t="s">
        <v>29</v>
      </c>
      <c r="C5950" t="s">
        <v>47</v>
      </c>
      <c r="D5950" t="s">
        <v>26939</v>
      </c>
      <c r="E5950">
        <v>412.84</v>
      </c>
      <c r="F5950">
        <v>30</v>
      </c>
      <c r="G5950" t="s">
        <v>43730</v>
      </c>
      <c r="H5950" t="s">
        <v>16554</v>
      </c>
      <c r="I5950" s="1">
        <v>45137</v>
      </c>
      <c r="J5950" s="1">
        <v>45292</v>
      </c>
      <c r="K5950" t="s">
        <v>26940</v>
      </c>
      <c r="L5950" t="s">
        <v>26941</v>
      </c>
      <c r="M5950" t="s">
        <v>45</v>
      </c>
      <c r="N5950">
        <v>3</v>
      </c>
      <c r="O5950">
        <f>Table1[[#This Row],[Price]]-0.1*Table1[[#This Row],[Price]]</f>
        <v>371.55599999999998</v>
      </c>
      <c r="P5950" s="9">
        <f>(Table1[[#This Row],[Expiration Date]]-Table1[[#This Row],[Manufacturing Date]])/365</f>
        <v>0.42465753424657532</v>
      </c>
      <c r="Q5950" t="str">
        <f>IF(Table1[[#This Row],[Expiration Date]]-J5958&gt;12/31/2024,"not expired","expired")</f>
        <v>expired</v>
      </c>
      <c r="R5950">
        <f>Table1[[#This Row],[Discounted Price]]*0.95</f>
        <v>352.97819999999996</v>
      </c>
      <c r="S5950">
        <f>Table1[[#This Row],[Discounted Price]]*0.9</f>
        <v>334.40039999999999</v>
      </c>
      <c r="T5950">
        <f>Table1[[#This Row],[Discounted Price]]*0.8</f>
        <v>297.2448</v>
      </c>
      <c r="U5950">
        <f>Table1[[#This Row],[Price]]*0.52</f>
        <v>214.67679999999999</v>
      </c>
      <c r="V5950">
        <f>(Table1[[#This Row],[Price]]-Table1[[#This Row],[Scrap value]])/2</f>
        <v>99.081599999999995</v>
      </c>
    </row>
    <row r="5951" spans="1:22" x14ac:dyDescent="0.25">
      <c r="A5951" t="s">
        <v>26942</v>
      </c>
      <c r="B5951" t="s">
        <v>15</v>
      </c>
      <c r="C5951" t="s">
        <v>47</v>
      </c>
      <c r="D5951" t="s">
        <v>26943</v>
      </c>
      <c r="E5951">
        <v>19.53</v>
      </c>
      <c r="F5951">
        <v>78</v>
      </c>
      <c r="G5951" t="s">
        <v>43729</v>
      </c>
      <c r="H5951" t="s">
        <v>17551</v>
      </c>
      <c r="I5951" s="1">
        <v>45137</v>
      </c>
      <c r="J5951" s="1">
        <v>46023</v>
      </c>
      <c r="K5951" t="s">
        <v>26944</v>
      </c>
      <c r="L5951" t="s">
        <v>26945</v>
      </c>
      <c r="M5951" t="s">
        <v>20</v>
      </c>
      <c r="N5951">
        <v>2</v>
      </c>
      <c r="O5951">
        <f>Table1[[#This Row],[Price]]-0.1*Table1[[#This Row],[Price]]</f>
        <v>17.577000000000002</v>
      </c>
      <c r="P5951" s="9">
        <f>(Table1[[#This Row],[Expiration Date]]-Table1[[#This Row],[Manufacturing Date]])/365</f>
        <v>2.4273972602739726</v>
      </c>
      <c r="Q5951" t="str">
        <f>IF(Table1[[#This Row],[Expiration Date]]-J5959&gt;12/31/2024,"not expired","expired")</f>
        <v>not expired</v>
      </c>
      <c r="R5951">
        <f>Table1[[#This Row],[Discounted Price]]*0.95</f>
        <v>16.698150000000002</v>
      </c>
      <c r="S5951">
        <f>Table1[[#This Row],[Discounted Price]]*0.9</f>
        <v>15.819300000000002</v>
      </c>
      <c r="T5951">
        <f>Table1[[#This Row],[Discounted Price]]*0.8</f>
        <v>14.061600000000002</v>
      </c>
      <c r="U5951">
        <f>Table1[[#This Row],[Price]]*0.52</f>
        <v>10.155600000000002</v>
      </c>
      <c r="V5951">
        <f>(Table1[[#This Row],[Price]]-Table1[[#This Row],[Scrap value]])/2</f>
        <v>4.6871999999999998</v>
      </c>
    </row>
    <row r="5952" spans="1:22" x14ac:dyDescent="0.25">
      <c r="A5952" t="s">
        <v>26946</v>
      </c>
      <c r="B5952" t="s">
        <v>35</v>
      </c>
      <c r="C5952" t="s">
        <v>47</v>
      </c>
      <c r="D5952" t="s">
        <v>26947</v>
      </c>
      <c r="E5952">
        <v>324.31</v>
      </c>
      <c r="F5952">
        <v>19</v>
      </c>
      <c r="G5952" t="s">
        <v>43730</v>
      </c>
      <c r="H5952" t="s">
        <v>1239</v>
      </c>
      <c r="I5952" s="1">
        <v>45000</v>
      </c>
      <c r="J5952" s="1">
        <v>46023</v>
      </c>
      <c r="K5952" t="s">
        <v>26948</v>
      </c>
      <c r="L5952" t="s">
        <v>26949</v>
      </c>
      <c r="M5952" t="s">
        <v>27</v>
      </c>
      <c r="N5952">
        <v>3</v>
      </c>
      <c r="O5952">
        <f>Table1[[#This Row],[Price]]-0.1*Table1[[#This Row],[Price]]</f>
        <v>291.87900000000002</v>
      </c>
      <c r="P5952" s="9">
        <f>(Table1[[#This Row],[Expiration Date]]-Table1[[#This Row],[Manufacturing Date]])/365</f>
        <v>2.8027397260273972</v>
      </c>
      <c r="Q5952" t="str">
        <f>IF(Table1[[#This Row],[Expiration Date]]-J5960&gt;12/31/2024,"not expired","expired")</f>
        <v>not expired</v>
      </c>
      <c r="R5952">
        <f>Table1[[#This Row],[Discounted Price]]*0.95</f>
        <v>277.28505000000001</v>
      </c>
      <c r="S5952">
        <f>Table1[[#This Row],[Discounted Price]]*0.9</f>
        <v>262.69110000000001</v>
      </c>
      <c r="T5952">
        <f>Table1[[#This Row],[Discounted Price]]*0.8</f>
        <v>233.50320000000002</v>
      </c>
      <c r="U5952">
        <f>Table1[[#This Row],[Price]]*0.52</f>
        <v>168.6412</v>
      </c>
      <c r="V5952">
        <f>(Table1[[#This Row],[Price]]-Table1[[#This Row],[Scrap value]])/2</f>
        <v>77.834400000000002</v>
      </c>
    </row>
    <row r="5953" spans="1:22" x14ac:dyDescent="0.25">
      <c r="A5953" t="s">
        <v>26950</v>
      </c>
      <c r="B5953" t="s">
        <v>22</v>
      </c>
      <c r="C5953" t="s">
        <v>47</v>
      </c>
      <c r="D5953" t="s">
        <v>26951</v>
      </c>
      <c r="E5953">
        <v>167.28</v>
      </c>
      <c r="F5953">
        <v>6</v>
      </c>
      <c r="G5953" t="s">
        <v>43728</v>
      </c>
      <c r="H5953" t="s">
        <v>14677</v>
      </c>
      <c r="I5953" s="1">
        <v>45137</v>
      </c>
      <c r="J5953" s="1">
        <v>45292</v>
      </c>
      <c r="K5953" t="s">
        <v>26952</v>
      </c>
      <c r="L5953" t="s">
        <v>26953</v>
      </c>
      <c r="M5953" t="s">
        <v>27</v>
      </c>
      <c r="N5953">
        <v>1</v>
      </c>
      <c r="O5953">
        <f>Table1[[#This Row],[Price]]-0.1*Table1[[#This Row],[Price]]</f>
        <v>150.55199999999999</v>
      </c>
      <c r="P5953" s="9">
        <f>(Table1[[#This Row],[Expiration Date]]-Table1[[#This Row],[Manufacturing Date]])/365</f>
        <v>0.42465753424657532</v>
      </c>
      <c r="Q5953" t="str">
        <f>IF(Table1[[#This Row],[Expiration Date]]-J5961&gt;12/31/2024,"not expired","expired")</f>
        <v>expired</v>
      </c>
      <c r="R5953">
        <f>Table1[[#This Row],[Discounted Price]]*0.95</f>
        <v>143.02439999999999</v>
      </c>
      <c r="S5953">
        <f>Table1[[#This Row],[Discounted Price]]*0.9</f>
        <v>135.49680000000001</v>
      </c>
      <c r="T5953">
        <f>Table1[[#This Row],[Discounted Price]]*0.8</f>
        <v>120.44159999999999</v>
      </c>
      <c r="U5953">
        <f>Table1[[#This Row],[Price]]*0.52</f>
        <v>86.985600000000005</v>
      </c>
      <c r="V5953">
        <f>(Table1[[#This Row],[Price]]-Table1[[#This Row],[Scrap value]])/2</f>
        <v>40.147199999999998</v>
      </c>
    </row>
    <row r="5954" spans="1:22" x14ac:dyDescent="0.25">
      <c r="A5954" t="s">
        <v>26954</v>
      </c>
      <c r="B5954" t="s">
        <v>22</v>
      </c>
      <c r="C5954" t="s">
        <v>47</v>
      </c>
      <c r="D5954" t="s">
        <v>26955</v>
      </c>
      <c r="E5954">
        <v>412.35</v>
      </c>
      <c r="F5954">
        <v>75</v>
      </c>
      <c r="G5954" t="s">
        <v>43729</v>
      </c>
      <c r="H5954" t="s">
        <v>26956</v>
      </c>
      <c r="I5954" s="1">
        <v>44927</v>
      </c>
      <c r="J5954" s="1">
        <v>45292</v>
      </c>
      <c r="K5954" t="s">
        <v>26957</v>
      </c>
      <c r="L5954" t="s">
        <v>26958</v>
      </c>
      <c r="M5954" t="s">
        <v>45</v>
      </c>
      <c r="N5954">
        <v>2</v>
      </c>
      <c r="O5954">
        <f>Table1[[#This Row],[Price]]-0.1*Table1[[#This Row],[Price]]</f>
        <v>371.11500000000001</v>
      </c>
      <c r="P5954" s="9">
        <f>(Table1[[#This Row],[Expiration Date]]-Table1[[#This Row],[Manufacturing Date]])/365</f>
        <v>1</v>
      </c>
      <c r="Q5954" t="str">
        <f>IF(Table1[[#This Row],[Expiration Date]]-J5962&gt;12/31/2024,"not expired","expired")</f>
        <v>expired</v>
      </c>
      <c r="R5954">
        <f>Table1[[#This Row],[Discounted Price]]*0.95</f>
        <v>352.55925000000002</v>
      </c>
      <c r="S5954">
        <f>Table1[[#This Row],[Discounted Price]]*0.9</f>
        <v>334.00350000000003</v>
      </c>
      <c r="T5954">
        <f>Table1[[#This Row],[Discounted Price]]*0.8</f>
        <v>296.892</v>
      </c>
      <c r="U5954">
        <f>Table1[[#This Row],[Price]]*0.52</f>
        <v>214.42200000000003</v>
      </c>
      <c r="V5954">
        <f>(Table1[[#This Row],[Price]]-Table1[[#This Row],[Scrap value]])/2</f>
        <v>98.963999999999999</v>
      </c>
    </row>
    <row r="5955" spans="1:22" x14ac:dyDescent="0.25">
      <c r="A5955" t="s">
        <v>26959</v>
      </c>
      <c r="B5955" t="s">
        <v>35</v>
      </c>
      <c r="C5955" t="s">
        <v>47</v>
      </c>
      <c r="D5955" t="s">
        <v>26960</v>
      </c>
      <c r="E5955">
        <v>63.47</v>
      </c>
      <c r="F5955">
        <v>31</v>
      </c>
      <c r="G5955" t="s">
        <v>43730</v>
      </c>
      <c r="H5955" t="s">
        <v>13513</v>
      </c>
      <c r="I5955" s="1">
        <v>45000</v>
      </c>
      <c r="J5955" s="1">
        <v>45658</v>
      </c>
      <c r="K5955" t="s">
        <v>26961</v>
      </c>
      <c r="L5955" t="s">
        <v>26962</v>
      </c>
      <c r="M5955" t="s">
        <v>27</v>
      </c>
      <c r="N5955">
        <v>1</v>
      </c>
      <c r="O5955">
        <f>Table1[[#This Row],[Price]]-0.1*Table1[[#This Row],[Price]]</f>
        <v>57.122999999999998</v>
      </c>
      <c r="P5955" s="9">
        <f>(Table1[[#This Row],[Expiration Date]]-Table1[[#This Row],[Manufacturing Date]])/365</f>
        <v>1.8027397260273972</v>
      </c>
      <c r="Q5955" t="str">
        <f>IF(Table1[[#This Row],[Expiration Date]]-J5963&gt;12/31/2024,"not expired","expired")</f>
        <v>expired</v>
      </c>
      <c r="R5955">
        <f>Table1[[#This Row],[Discounted Price]]*0.95</f>
        <v>54.266849999999998</v>
      </c>
      <c r="S5955">
        <f>Table1[[#This Row],[Discounted Price]]*0.9</f>
        <v>51.410699999999999</v>
      </c>
      <c r="T5955">
        <f>Table1[[#This Row],[Discounted Price]]*0.8</f>
        <v>45.698399999999999</v>
      </c>
      <c r="U5955">
        <f>Table1[[#This Row],[Price]]*0.52</f>
        <v>33.004400000000004</v>
      </c>
      <c r="V5955">
        <f>(Table1[[#This Row],[Price]]-Table1[[#This Row],[Scrap value]])/2</f>
        <v>15.232799999999997</v>
      </c>
    </row>
    <row r="5956" spans="1:22" x14ac:dyDescent="0.25">
      <c r="A5956" t="s">
        <v>26963</v>
      </c>
      <c r="B5956" t="s">
        <v>22</v>
      </c>
      <c r="C5956" t="s">
        <v>47</v>
      </c>
      <c r="D5956" t="s">
        <v>26964</v>
      </c>
      <c r="E5956">
        <v>147.78</v>
      </c>
      <c r="F5956">
        <v>85</v>
      </c>
      <c r="G5956" t="s">
        <v>43728</v>
      </c>
      <c r="H5956" t="s">
        <v>26965</v>
      </c>
      <c r="I5956" s="1">
        <v>44927</v>
      </c>
      <c r="J5956" s="1">
        <v>46023</v>
      </c>
      <c r="K5956" t="s">
        <v>26966</v>
      </c>
      <c r="L5956" t="s">
        <v>26967</v>
      </c>
      <c r="M5956" t="s">
        <v>27</v>
      </c>
      <c r="N5956">
        <v>5</v>
      </c>
      <c r="O5956">
        <f>Table1[[#This Row],[Price]]-0.1*Table1[[#This Row],[Price]]</f>
        <v>133.00200000000001</v>
      </c>
      <c r="P5956" s="9">
        <f>(Table1[[#This Row],[Expiration Date]]-Table1[[#This Row],[Manufacturing Date]])/365</f>
        <v>3.0027397260273974</v>
      </c>
      <c r="Q5956" t="str">
        <f>IF(Table1[[#This Row],[Expiration Date]]-J5964&gt;12/31/2024,"not expired","expired")</f>
        <v>expired</v>
      </c>
      <c r="R5956">
        <f>Table1[[#This Row],[Discounted Price]]*0.95</f>
        <v>126.3519</v>
      </c>
      <c r="S5956">
        <f>Table1[[#This Row],[Discounted Price]]*0.9</f>
        <v>119.70180000000001</v>
      </c>
      <c r="T5956">
        <f>Table1[[#This Row],[Discounted Price]]*0.8</f>
        <v>106.40160000000002</v>
      </c>
      <c r="U5956">
        <f>Table1[[#This Row],[Price]]*0.52</f>
        <v>76.845600000000005</v>
      </c>
      <c r="V5956">
        <f>(Table1[[#This Row],[Price]]-Table1[[#This Row],[Scrap value]])/2</f>
        <v>35.467199999999998</v>
      </c>
    </row>
    <row r="5957" spans="1:22" x14ac:dyDescent="0.25">
      <c r="A5957" t="s">
        <v>26968</v>
      </c>
      <c r="B5957" t="s">
        <v>22</v>
      </c>
      <c r="C5957" t="s">
        <v>47</v>
      </c>
      <c r="D5957" t="s">
        <v>26969</v>
      </c>
      <c r="E5957">
        <v>104.99</v>
      </c>
      <c r="F5957">
        <v>6</v>
      </c>
      <c r="G5957" t="s">
        <v>43729</v>
      </c>
      <c r="H5957" t="s">
        <v>6626</v>
      </c>
      <c r="I5957" s="1">
        <v>45000</v>
      </c>
      <c r="J5957" s="1">
        <v>45658</v>
      </c>
      <c r="K5957" t="s">
        <v>26970</v>
      </c>
      <c r="L5957" t="s">
        <v>26971</v>
      </c>
      <c r="M5957" t="s">
        <v>20</v>
      </c>
      <c r="N5957">
        <v>3</v>
      </c>
      <c r="O5957">
        <f>Table1[[#This Row],[Price]]-0.1*Table1[[#This Row],[Price]]</f>
        <v>94.491</v>
      </c>
      <c r="P5957" s="9">
        <f>(Table1[[#This Row],[Expiration Date]]-Table1[[#This Row],[Manufacturing Date]])/365</f>
        <v>1.8027397260273972</v>
      </c>
      <c r="Q5957" t="str">
        <f>IF(Table1[[#This Row],[Expiration Date]]-J5965&gt;12/31/2024,"not expired","expired")</f>
        <v>not expired</v>
      </c>
      <c r="R5957">
        <f>Table1[[#This Row],[Discounted Price]]*0.95</f>
        <v>89.766449999999992</v>
      </c>
      <c r="S5957">
        <f>Table1[[#This Row],[Discounted Price]]*0.9</f>
        <v>85.041899999999998</v>
      </c>
      <c r="T5957">
        <f>Table1[[#This Row],[Discounted Price]]*0.8</f>
        <v>75.592799999999997</v>
      </c>
      <c r="U5957">
        <f>Table1[[#This Row],[Price]]*0.52</f>
        <v>54.594799999999999</v>
      </c>
      <c r="V5957">
        <f>(Table1[[#This Row],[Price]]-Table1[[#This Row],[Scrap value]])/2</f>
        <v>25.197599999999998</v>
      </c>
    </row>
    <row r="5958" spans="1:22" x14ac:dyDescent="0.25">
      <c r="A5958" t="s">
        <v>26972</v>
      </c>
      <c r="B5958" t="s">
        <v>15</v>
      </c>
      <c r="C5958" t="s">
        <v>47</v>
      </c>
      <c r="D5958" t="s">
        <v>26973</v>
      </c>
      <c r="E5958">
        <v>119.68</v>
      </c>
      <c r="F5958">
        <v>55</v>
      </c>
      <c r="G5958" t="s">
        <v>43728</v>
      </c>
      <c r="H5958" t="s">
        <v>6156</v>
      </c>
      <c r="I5958" s="1">
        <v>45000</v>
      </c>
      <c r="J5958" s="1">
        <v>45292</v>
      </c>
      <c r="K5958" t="s">
        <v>26974</v>
      </c>
      <c r="L5958" t="s">
        <v>26975</v>
      </c>
      <c r="M5958" t="s">
        <v>45</v>
      </c>
      <c r="N5958">
        <v>3</v>
      </c>
      <c r="O5958">
        <f>Table1[[#This Row],[Price]]-0.1*Table1[[#This Row],[Price]]</f>
        <v>107.712</v>
      </c>
      <c r="P5958" s="9">
        <f>(Table1[[#This Row],[Expiration Date]]-Table1[[#This Row],[Manufacturing Date]])/365</f>
        <v>0.8</v>
      </c>
      <c r="Q5958" t="str">
        <f>IF(Table1[[#This Row],[Expiration Date]]-J5966&gt;12/31/2024,"not expired","expired")</f>
        <v>expired</v>
      </c>
      <c r="R5958">
        <f>Table1[[#This Row],[Discounted Price]]*0.95</f>
        <v>102.32639999999999</v>
      </c>
      <c r="S5958">
        <f>Table1[[#This Row],[Discounted Price]]*0.9</f>
        <v>96.94080000000001</v>
      </c>
      <c r="T5958">
        <f>Table1[[#This Row],[Discounted Price]]*0.8</f>
        <v>86.169600000000003</v>
      </c>
      <c r="U5958">
        <f>Table1[[#This Row],[Price]]*0.52</f>
        <v>62.233600000000003</v>
      </c>
      <c r="V5958">
        <f>(Table1[[#This Row],[Price]]-Table1[[#This Row],[Scrap value]])/2</f>
        <v>28.723200000000002</v>
      </c>
    </row>
    <row r="5959" spans="1:22" x14ac:dyDescent="0.25">
      <c r="A5959" t="s">
        <v>26976</v>
      </c>
      <c r="B5959" t="s">
        <v>35</v>
      </c>
      <c r="C5959" t="s">
        <v>47</v>
      </c>
      <c r="D5959" t="s">
        <v>26977</v>
      </c>
      <c r="E5959">
        <v>141.85</v>
      </c>
      <c r="F5959">
        <v>49</v>
      </c>
      <c r="G5959" t="s">
        <v>43729</v>
      </c>
      <c r="H5959" t="s">
        <v>23558</v>
      </c>
      <c r="I5959" s="1">
        <v>44927</v>
      </c>
      <c r="J5959" s="1">
        <v>45658</v>
      </c>
      <c r="K5959" t="s">
        <v>26978</v>
      </c>
      <c r="L5959" t="s">
        <v>26979</v>
      </c>
      <c r="M5959" t="s">
        <v>27</v>
      </c>
      <c r="N5959">
        <v>3</v>
      </c>
      <c r="O5959">
        <f>Table1[[#This Row],[Price]]-0.1*Table1[[#This Row],[Price]]</f>
        <v>127.66499999999999</v>
      </c>
      <c r="P5959" s="9">
        <f>(Table1[[#This Row],[Expiration Date]]-Table1[[#This Row],[Manufacturing Date]])/365</f>
        <v>2.0027397260273974</v>
      </c>
      <c r="Q5959" t="str">
        <f>IF(Table1[[#This Row],[Expiration Date]]-J5967&gt;12/31/2024,"not expired","expired")</f>
        <v>expired</v>
      </c>
      <c r="R5959">
        <f>Table1[[#This Row],[Discounted Price]]*0.95</f>
        <v>121.28174999999999</v>
      </c>
      <c r="S5959">
        <f>Table1[[#This Row],[Discounted Price]]*0.9</f>
        <v>114.8985</v>
      </c>
      <c r="T5959">
        <f>Table1[[#This Row],[Discounted Price]]*0.8</f>
        <v>102.13200000000001</v>
      </c>
      <c r="U5959">
        <f>Table1[[#This Row],[Price]]*0.52</f>
        <v>73.762</v>
      </c>
      <c r="V5959">
        <f>(Table1[[#This Row],[Price]]-Table1[[#This Row],[Scrap value]])/2</f>
        <v>34.043999999999997</v>
      </c>
    </row>
    <row r="5960" spans="1:22" x14ac:dyDescent="0.25">
      <c r="A5960" t="s">
        <v>26980</v>
      </c>
      <c r="B5960" t="s">
        <v>15</v>
      </c>
      <c r="C5960" t="s">
        <v>47</v>
      </c>
      <c r="D5960" t="s">
        <v>26981</v>
      </c>
      <c r="E5960">
        <v>334.82</v>
      </c>
      <c r="F5960">
        <v>47</v>
      </c>
      <c r="G5960" t="s">
        <v>43728</v>
      </c>
      <c r="H5960" t="s">
        <v>23011</v>
      </c>
      <c r="I5960" s="1">
        <v>45000</v>
      </c>
      <c r="J5960" s="1">
        <v>45292</v>
      </c>
      <c r="K5960" t="s">
        <v>26982</v>
      </c>
      <c r="L5960" t="s">
        <v>26983</v>
      </c>
      <c r="M5960" t="s">
        <v>20</v>
      </c>
      <c r="N5960">
        <v>2</v>
      </c>
      <c r="O5960">
        <f>Table1[[#This Row],[Price]]-0.1*Table1[[#This Row],[Price]]</f>
        <v>301.33799999999997</v>
      </c>
      <c r="P5960" s="9">
        <f>(Table1[[#This Row],[Expiration Date]]-Table1[[#This Row],[Manufacturing Date]])/365</f>
        <v>0.8</v>
      </c>
      <c r="Q5960" t="str">
        <f>IF(Table1[[#This Row],[Expiration Date]]-J5968&gt;12/31/2024,"not expired","expired")</f>
        <v>expired</v>
      </c>
      <c r="R5960">
        <f>Table1[[#This Row],[Discounted Price]]*0.95</f>
        <v>286.27109999999993</v>
      </c>
      <c r="S5960">
        <f>Table1[[#This Row],[Discounted Price]]*0.9</f>
        <v>271.20419999999996</v>
      </c>
      <c r="T5960">
        <f>Table1[[#This Row],[Discounted Price]]*0.8</f>
        <v>241.07039999999998</v>
      </c>
      <c r="U5960">
        <f>Table1[[#This Row],[Price]]*0.52</f>
        <v>174.10640000000001</v>
      </c>
      <c r="V5960">
        <f>(Table1[[#This Row],[Price]]-Table1[[#This Row],[Scrap value]])/2</f>
        <v>80.356799999999993</v>
      </c>
    </row>
    <row r="5961" spans="1:22" x14ac:dyDescent="0.25">
      <c r="A5961" t="s">
        <v>26984</v>
      </c>
      <c r="B5961" t="s">
        <v>29</v>
      </c>
      <c r="C5961" t="s">
        <v>47</v>
      </c>
      <c r="D5961" t="s">
        <v>26985</v>
      </c>
      <c r="E5961">
        <v>401.7</v>
      </c>
      <c r="F5961">
        <v>21</v>
      </c>
      <c r="G5961" t="s">
        <v>43729</v>
      </c>
      <c r="H5961" t="s">
        <v>24254</v>
      </c>
      <c r="I5961" s="1">
        <v>45000</v>
      </c>
      <c r="J5961" s="1">
        <v>46023</v>
      </c>
      <c r="K5961" t="s">
        <v>26986</v>
      </c>
      <c r="L5961" t="s">
        <v>26987</v>
      </c>
      <c r="M5961" t="s">
        <v>45</v>
      </c>
      <c r="N5961">
        <v>3</v>
      </c>
      <c r="O5961">
        <f>Table1[[#This Row],[Price]]-0.1*Table1[[#This Row],[Price]]</f>
        <v>361.53</v>
      </c>
      <c r="P5961" s="9">
        <f>(Table1[[#This Row],[Expiration Date]]-Table1[[#This Row],[Manufacturing Date]])/365</f>
        <v>2.8027397260273972</v>
      </c>
      <c r="Q5961" t="str">
        <f>IF(Table1[[#This Row],[Expiration Date]]-J5969&gt;12/31/2024,"not expired","expired")</f>
        <v>not expired</v>
      </c>
      <c r="R5961">
        <f>Table1[[#This Row],[Discounted Price]]*0.95</f>
        <v>343.45349999999996</v>
      </c>
      <c r="S5961">
        <f>Table1[[#This Row],[Discounted Price]]*0.9</f>
        <v>325.37700000000001</v>
      </c>
      <c r="T5961">
        <f>Table1[[#This Row],[Discounted Price]]*0.8</f>
        <v>289.22399999999999</v>
      </c>
      <c r="U5961">
        <f>Table1[[#This Row],[Price]]*0.52</f>
        <v>208.88400000000001</v>
      </c>
      <c r="V5961">
        <f>(Table1[[#This Row],[Price]]-Table1[[#This Row],[Scrap value]])/2</f>
        <v>96.407999999999987</v>
      </c>
    </row>
    <row r="5962" spans="1:22" x14ac:dyDescent="0.25">
      <c r="A5962" t="s">
        <v>26988</v>
      </c>
      <c r="B5962" t="s">
        <v>29</v>
      </c>
      <c r="C5962" t="s">
        <v>47</v>
      </c>
      <c r="D5962" t="s">
        <v>26989</v>
      </c>
      <c r="E5962">
        <v>116.63</v>
      </c>
      <c r="F5962">
        <v>10</v>
      </c>
      <c r="G5962" t="s">
        <v>43729</v>
      </c>
      <c r="H5962" t="s">
        <v>26990</v>
      </c>
      <c r="I5962" s="1">
        <v>45137</v>
      </c>
      <c r="J5962" s="1">
        <v>45658</v>
      </c>
      <c r="K5962" t="s">
        <v>26991</v>
      </c>
      <c r="L5962" t="s">
        <v>26992</v>
      </c>
      <c r="M5962" t="s">
        <v>45</v>
      </c>
      <c r="N5962">
        <v>2</v>
      </c>
      <c r="O5962">
        <f>Table1[[#This Row],[Price]]-0.1*Table1[[#This Row],[Price]]</f>
        <v>104.967</v>
      </c>
      <c r="P5962" s="9">
        <f>(Table1[[#This Row],[Expiration Date]]-Table1[[#This Row],[Manufacturing Date]])/365</f>
        <v>1.4273972602739726</v>
      </c>
      <c r="Q5962" t="str">
        <f>IF(Table1[[#This Row],[Expiration Date]]-J5970&gt;12/31/2024,"not expired","expired")</f>
        <v>not expired</v>
      </c>
      <c r="R5962">
        <f>Table1[[#This Row],[Discounted Price]]*0.95</f>
        <v>99.718649999999997</v>
      </c>
      <c r="S5962">
        <f>Table1[[#This Row],[Discounted Price]]*0.9</f>
        <v>94.470299999999995</v>
      </c>
      <c r="T5962">
        <f>Table1[[#This Row],[Discounted Price]]*0.8</f>
        <v>83.973600000000005</v>
      </c>
      <c r="U5962">
        <f>Table1[[#This Row],[Price]]*0.52</f>
        <v>60.647599999999997</v>
      </c>
      <c r="V5962">
        <f>(Table1[[#This Row],[Price]]-Table1[[#This Row],[Scrap value]])/2</f>
        <v>27.991199999999999</v>
      </c>
    </row>
    <row r="5963" spans="1:22" x14ac:dyDescent="0.25">
      <c r="A5963" t="s">
        <v>26993</v>
      </c>
      <c r="B5963" t="s">
        <v>22</v>
      </c>
      <c r="C5963" t="s">
        <v>47</v>
      </c>
      <c r="D5963" t="s">
        <v>26994</v>
      </c>
      <c r="E5963">
        <v>102.11</v>
      </c>
      <c r="F5963">
        <v>44</v>
      </c>
      <c r="G5963" t="s">
        <v>43728</v>
      </c>
      <c r="H5963" t="s">
        <v>20116</v>
      </c>
      <c r="I5963" s="1">
        <v>44927</v>
      </c>
      <c r="J5963" s="1">
        <v>46023</v>
      </c>
      <c r="K5963" t="s">
        <v>26995</v>
      </c>
      <c r="L5963" t="s">
        <v>26996</v>
      </c>
      <c r="M5963" t="s">
        <v>27</v>
      </c>
      <c r="N5963">
        <v>3</v>
      </c>
      <c r="O5963">
        <f>Table1[[#This Row],[Price]]-0.1*Table1[[#This Row],[Price]]</f>
        <v>91.899000000000001</v>
      </c>
      <c r="P5963" s="9">
        <f>(Table1[[#This Row],[Expiration Date]]-Table1[[#This Row],[Manufacturing Date]])/365</f>
        <v>3.0027397260273974</v>
      </c>
      <c r="Q5963" t="str">
        <f>IF(Table1[[#This Row],[Expiration Date]]-J5971&gt;12/31/2024,"not expired","expired")</f>
        <v>expired</v>
      </c>
      <c r="R5963">
        <f>Table1[[#This Row],[Discounted Price]]*0.95</f>
        <v>87.304050000000004</v>
      </c>
      <c r="S5963">
        <f>Table1[[#This Row],[Discounted Price]]*0.9</f>
        <v>82.709100000000007</v>
      </c>
      <c r="T5963">
        <f>Table1[[#This Row],[Discounted Price]]*0.8</f>
        <v>73.519199999999998</v>
      </c>
      <c r="U5963">
        <f>Table1[[#This Row],[Price]]*0.52</f>
        <v>53.097200000000001</v>
      </c>
      <c r="V5963">
        <f>(Table1[[#This Row],[Price]]-Table1[[#This Row],[Scrap value]])/2</f>
        <v>24.506399999999999</v>
      </c>
    </row>
    <row r="5964" spans="1:22" x14ac:dyDescent="0.25">
      <c r="A5964" t="s">
        <v>26997</v>
      </c>
      <c r="B5964" t="s">
        <v>15</v>
      </c>
      <c r="C5964" t="s">
        <v>47</v>
      </c>
      <c r="D5964" t="s">
        <v>26998</v>
      </c>
      <c r="E5964">
        <v>43.66</v>
      </c>
      <c r="F5964">
        <v>93</v>
      </c>
      <c r="G5964" t="s">
        <v>43729</v>
      </c>
      <c r="H5964" t="s">
        <v>1944</v>
      </c>
      <c r="I5964" s="1">
        <v>45000</v>
      </c>
      <c r="J5964" s="1">
        <v>46023</v>
      </c>
      <c r="K5964" t="s">
        <v>26999</v>
      </c>
      <c r="L5964" t="s">
        <v>27000</v>
      </c>
      <c r="M5964" t="s">
        <v>27</v>
      </c>
      <c r="N5964">
        <v>2</v>
      </c>
      <c r="O5964">
        <f>Table1[[#This Row],[Price]]-0.1*Table1[[#This Row],[Price]]</f>
        <v>39.293999999999997</v>
      </c>
      <c r="P5964" s="9">
        <f>(Table1[[#This Row],[Expiration Date]]-Table1[[#This Row],[Manufacturing Date]])/365</f>
        <v>2.8027397260273972</v>
      </c>
      <c r="Q5964" t="str">
        <f>IF(Table1[[#This Row],[Expiration Date]]-J5972&gt;12/31/2024,"not expired","expired")</f>
        <v>expired</v>
      </c>
      <c r="R5964">
        <f>Table1[[#This Row],[Discounted Price]]*0.95</f>
        <v>37.329299999999996</v>
      </c>
      <c r="S5964">
        <f>Table1[[#This Row],[Discounted Price]]*0.9</f>
        <v>35.364599999999996</v>
      </c>
      <c r="T5964">
        <f>Table1[[#This Row],[Discounted Price]]*0.8</f>
        <v>31.435199999999998</v>
      </c>
      <c r="U5964">
        <f>Table1[[#This Row],[Price]]*0.52</f>
        <v>22.703199999999999</v>
      </c>
      <c r="V5964">
        <f>(Table1[[#This Row],[Price]]-Table1[[#This Row],[Scrap value]])/2</f>
        <v>10.478399999999999</v>
      </c>
    </row>
    <row r="5965" spans="1:22" x14ac:dyDescent="0.25">
      <c r="A5965" t="s">
        <v>27001</v>
      </c>
      <c r="B5965" t="s">
        <v>22</v>
      </c>
      <c r="C5965" t="s">
        <v>47</v>
      </c>
      <c r="D5965" t="s">
        <v>27002</v>
      </c>
      <c r="E5965">
        <v>355.62</v>
      </c>
      <c r="F5965">
        <v>43</v>
      </c>
      <c r="G5965" t="s">
        <v>43730</v>
      </c>
      <c r="H5965" t="s">
        <v>2801</v>
      </c>
      <c r="I5965" s="1">
        <v>45137</v>
      </c>
      <c r="J5965" s="1">
        <v>45292</v>
      </c>
      <c r="K5965" t="s">
        <v>27003</v>
      </c>
      <c r="L5965" t="s">
        <v>27004</v>
      </c>
      <c r="M5965" t="s">
        <v>45</v>
      </c>
      <c r="N5965">
        <v>2</v>
      </c>
      <c r="O5965">
        <f>Table1[[#This Row],[Price]]-0.1*Table1[[#This Row],[Price]]</f>
        <v>320.05799999999999</v>
      </c>
      <c r="P5965" s="9">
        <f>(Table1[[#This Row],[Expiration Date]]-Table1[[#This Row],[Manufacturing Date]])/365</f>
        <v>0.42465753424657532</v>
      </c>
      <c r="Q5965" t="str">
        <f>IF(Table1[[#This Row],[Expiration Date]]-J5973&gt;12/31/2024,"not expired","expired")</f>
        <v>expired</v>
      </c>
      <c r="R5965">
        <f>Table1[[#This Row],[Discounted Price]]*0.95</f>
        <v>304.05509999999998</v>
      </c>
      <c r="S5965">
        <f>Table1[[#This Row],[Discounted Price]]*0.9</f>
        <v>288.05220000000003</v>
      </c>
      <c r="T5965">
        <f>Table1[[#This Row],[Discounted Price]]*0.8</f>
        <v>256.04640000000001</v>
      </c>
      <c r="U5965">
        <f>Table1[[#This Row],[Price]]*0.52</f>
        <v>184.92240000000001</v>
      </c>
      <c r="V5965">
        <f>(Table1[[#This Row],[Price]]-Table1[[#This Row],[Scrap value]])/2</f>
        <v>85.348799999999997</v>
      </c>
    </row>
    <row r="5966" spans="1:22" x14ac:dyDescent="0.25">
      <c r="A5966" t="s">
        <v>27005</v>
      </c>
      <c r="B5966" t="s">
        <v>35</v>
      </c>
      <c r="C5966" t="s">
        <v>47</v>
      </c>
      <c r="D5966" t="s">
        <v>27006</v>
      </c>
      <c r="E5966">
        <v>373.73</v>
      </c>
      <c r="F5966">
        <v>5</v>
      </c>
      <c r="G5966" t="s">
        <v>43729</v>
      </c>
      <c r="H5966" t="s">
        <v>9422</v>
      </c>
      <c r="I5966" s="1">
        <v>45137</v>
      </c>
      <c r="J5966" s="1">
        <v>46023</v>
      </c>
      <c r="K5966" t="s">
        <v>27007</v>
      </c>
      <c r="L5966" t="s">
        <v>27008</v>
      </c>
      <c r="M5966" t="s">
        <v>20</v>
      </c>
      <c r="N5966">
        <v>5</v>
      </c>
      <c r="O5966">
        <f>Table1[[#This Row],[Price]]-0.1*Table1[[#This Row],[Price]]</f>
        <v>336.35700000000003</v>
      </c>
      <c r="P5966" s="9">
        <f>(Table1[[#This Row],[Expiration Date]]-Table1[[#This Row],[Manufacturing Date]])/365</f>
        <v>2.4273972602739726</v>
      </c>
      <c r="Q5966" t="str">
        <f>IF(Table1[[#This Row],[Expiration Date]]-J5974&gt;12/31/2024,"not expired","expired")</f>
        <v>not expired</v>
      </c>
      <c r="R5966">
        <f>Table1[[#This Row],[Discounted Price]]*0.95</f>
        <v>319.53915000000001</v>
      </c>
      <c r="S5966">
        <f>Table1[[#This Row],[Discounted Price]]*0.9</f>
        <v>302.72130000000004</v>
      </c>
      <c r="T5966">
        <f>Table1[[#This Row],[Discounted Price]]*0.8</f>
        <v>269.08560000000006</v>
      </c>
      <c r="U5966">
        <f>Table1[[#This Row],[Price]]*0.52</f>
        <v>194.33960000000002</v>
      </c>
      <c r="V5966">
        <f>(Table1[[#This Row],[Price]]-Table1[[#This Row],[Scrap value]])/2</f>
        <v>89.6952</v>
      </c>
    </row>
    <row r="5967" spans="1:22" x14ac:dyDescent="0.25">
      <c r="A5967" t="s">
        <v>27009</v>
      </c>
      <c r="B5967" t="s">
        <v>22</v>
      </c>
      <c r="C5967" t="s">
        <v>47</v>
      </c>
      <c r="D5967" t="s">
        <v>27010</v>
      </c>
      <c r="E5967">
        <v>150.12</v>
      </c>
      <c r="F5967">
        <v>22</v>
      </c>
      <c r="G5967" t="s">
        <v>43730</v>
      </c>
      <c r="H5967" t="s">
        <v>27011</v>
      </c>
      <c r="I5967" s="1">
        <v>45137</v>
      </c>
      <c r="J5967" s="1">
        <v>46023</v>
      </c>
      <c r="K5967" t="s">
        <v>27012</v>
      </c>
      <c r="L5967" t="s">
        <v>27013</v>
      </c>
      <c r="M5967" t="s">
        <v>45</v>
      </c>
      <c r="N5967">
        <v>3</v>
      </c>
      <c r="O5967">
        <f>Table1[[#This Row],[Price]]-0.1*Table1[[#This Row],[Price]]</f>
        <v>135.108</v>
      </c>
      <c r="P5967" s="9">
        <f>(Table1[[#This Row],[Expiration Date]]-Table1[[#This Row],[Manufacturing Date]])/365</f>
        <v>2.4273972602739726</v>
      </c>
      <c r="Q5967" t="str">
        <f>IF(Table1[[#This Row],[Expiration Date]]-J5975&gt;12/31/2024,"not expired","expired")</f>
        <v>not expired</v>
      </c>
      <c r="R5967">
        <f>Table1[[#This Row],[Discounted Price]]*0.95</f>
        <v>128.3526</v>
      </c>
      <c r="S5967">
        <f>Table1[[#This Row],[Discounted Price]]*0.9</f>
        <v>121.5972</v>
      </c>
      <c r="T5967">
        <f>Table1[[#This Row],[Discounted Price]]*0.8</f>
        <v>108.08640000000001</v>
      </c>
      <c r="U5967">
        <f>Table1[[#This Row],[Price]]*0.52</f>
        <v>78.062400000000011</v>
      </c>
      <c r="V5967">
        <f>(Table1[[#This Row],[Price]]-Table1[[#This Row],[Scrap value]])/2</f>
        <v>36.028799999999997</v>
      </c>
    </row>
    <row r="5968" spans="1:22" x14ac:dyDescent="0.25">
      <c r="A5968" t="s">
        <v>27014</v>
      </c>
      <c r="B5968" t="s">
        <v>22</v>
      </c>
      <c r="C5968" t="s">
        <v>47</v>
      </c>
      <c r="D5968" t="s">
        <v>27015</v>
      </c>
      <c r="E5968">
        <v>208.12</v>
      </c>
      <c r="F5968">
        <v>69</v>
      </c>
      <c r="G5968" t="s">
        <v>43728</v>
      </c>
      <c r="H5968" t="s">
        <v>25064</v>
      </c>
      <c r="I5968" s="1">
        <v>45137</v>
      </c>
      <c r="J5968" s="1">
        <v>45292</v>
      </c>
      <c r="K5968" t="s">
        <v>27016</v>
      </c>
      <c r="L5968" t="s">
        <v>27017</v>
      </c>
      <c r="M5968" t="s">
        <v>27</v>
      </c>
      <c r="N5968">
        <v>5</v>
      </c>
      <c r="O5968">
        <f>Table1[[#This Row],[Price]]-0.1*Table1[[#This Row],[Price]]</f>
        <v>187.30799999999999</v>
      </c>
      <c r="P5968" s="9">
        <f>(Table1[[#This Row],[Expiration Date]]-Table1[[#This Row],[Manufacturing Date]])/365</f>
        <v>0.42465753424657532</v>
      </c>
      <c r="Q5968" t="str">
        <f>IF(Table1[[#This Row],[Expiration Date]]-J5976&gt;12/31/2024,"not expired","expired")</f>
        <v>expired</v>
      </c>
      <c r="R5968">
        <f>Table1[[#This Row],[Discounted Price]]*0.95</f>
        <v>177.9426</v>
      </c>
      <c r="S5968">
        <f>Table1[[#This Row],[Discounted Price]]*0.9</f>
        <v>168.5772</v>
      </c>
      <c r="T5968">
        <f>Table1[[#This Row],[Discounted Price]]*0.8</f>
        <v>149.84639999999999</v>
      </c>
      <c r="U5968">
        <f>Table1[[#This Row],[Price]]*0.52</f>
        <v>108.22240000000001</v>
      </c>
      <c r="V5968">
        <f>(Table1[[#This Row],[Price]]-Table1[[#This Row],[Scrap value]])/2</f>
        <v>49.948799999999999</v>
      </c>
    </row>
    <row r="5969" spans="1:22" x14ac:dyDescent="0.25">
      <c r="A5969" t="s">
        <v>27018</v>
      </c>
      <c r="B5969" t="s">
        <v>29</v>
      </c>
      <c r="C5969" t="s">
        <v>47</v>
      </c>
      <c r="D5969" t="s">
        <v>27019</v>
      </c>
      <c r="E5969">
        <v>121.06</v>
      </c>
      <c r="F5969">
        <v>51</v>
      </c>
      <c r="G5969" t="s">
        <v>43728</v>
      </c>
      <c r="H5969" t="s">
        <v>4798</v>
      </c>
      <c r="I5969" s="1">
        <v>45000</v>
      </c>
      <c r="J5969" s="1">
        <v>45658</v>
      </c>
      <c r="K5969" t="s">
        <v>27020</v>
      </c>
      <c r="L5969" t="s">
        <v>27021</v>
      </c>
      <c r="M5969" t="s">
        <v>45</v>
      </c>
      <c r="N5969">
        <v>2</v>
      </c>
      <c r="O5969">
        <f>Table1[[#This Row],[Price]]-0.1*Table1[[#This Row],[Price]]</f>
        <v>108.95400000000001</v>
      </c>
      <c r="P5969" s="9">
        <f>(Table1[[#This Row],[Expiration Date]]-Table1[[#This Row],[Manufacturing Date]])/365</f>
        <v>1.8027397260273972</v>
      </c>
      <c r="Q5969" t="str">
        <f>IF(Table1[[#This Row],[Expiration Date]]-J5977&gt;12/31/2024,"not expired","expired")</f>
        <v>expired</v>
      </c>
      <c r="R5969">
        <f>Table1[[#This Row],[Discounted Price]]*0.95</f>
        <v>103.5063</v>
      </c>
      <c r="S5969">
        <f>Table1[[#This Row],[Discounted Price]]*0.9</f>
        <v>98.058600000000013</v>
      </c>
      <c r="T5969">
        <f>Table1[[#This Row],[Discounted Price]]*0.8</f>
        <v>87.163200000000018</v>
      </c>
      <c r="U5969">
        <f>Table1[[#This Row],[Price]]*0.52</f>
        <v>62.9512</v>
      </c>
      <c r="V5969">
        <f>(Table1[[#This Row],[Price]]-Table1[[#This Row],[Scrap value]])/2</f>
        <v>29.054400000000001</v>
      </c>
    </row>
    <row r="5970" spans="1:22" x14ac:dyDescent="0.25">
      <c r="A5970" t="s">
        <v>27022</v>
      </c>
      <c r="B5970" t="s">
        <v>29</v>
      </c>
      <c r="C5970" t="s">
        <v>47</v>
      </c>
      <c r="D5970" t="s">
        <v>27023</v>
      </c>
      <c r="E5970">
        <v>243.64</v>
      </c>
      <c r="F5970">
        <v>70</v>
      </c>
      <c r="G5970" t="s">
        <v>43728</v>
      </c>
      <c r="H5970" t="s">
        <v>27024</v>
      </c>
      <c r="I5970" s="1">
        <v>45137</v>
      </c>
      <c r="J5970" s="1">
        <v>45292</v>
      </c>
      <c r="K5970" t="s">
        <v>27025</v>
      </c>
      <c r="L5970" t="s">
        <v>27026</v>
      </c>
      <c r="M5970" t="s">
        <v>45</v>
      </c>
      <c r="N5970">
        <v>5</v>
      </c>
      <c r="O5970">
        <f>Table1[[#This Row],[Price]]-0.1*Table1[[#This Row],[Price]]</f>
        <v>219.27599999999998</v>
      </c>
      <c r="P5970" s="9">
        <f>(Table1[[#This Row],[Expiration Date]]-Table1[[#This Row],[Manufacturing Date]])/365</f>
        <v>0.42465753424657532</v>
      </c>
      <c r="Q5970" t="str">
        <f>IF(Table1[[#This Row],[Expiration Date]]-J5978&gt;12/31/2024,"not expired","expired")</f>
        <v>expired</v>
      </c>
      <c r="R5970">
        <f>Table1[[#This Row],[Discounted Price]]*0.95</f>
        <v>208.31219999999996</v>
      </c>
      <c r="S5970">
        <f>Table1[[#This Row],[Discounted Price]]*0.9</f>
        <v>197.3484</v>
      </c>
      <c r="T5970">
        <f>Table1[[#This Row],[Discounted Price]]*0.8</f>
        <v>175.42079999999999</v>
      </c>
      <c r="U5970">
        <f>Table1[[#This Row],[Price]]*0.52</f>
        <v>126.69279999999999</v>
      </c>
      <c r="V5970">
        <f>(Table1[[#This Row],[Price]]-Table1[[#This Row],[Scrap value]])/2</f>
        <v>58.473599999999998</v>
      </c>
    </row>
    <row r="5971" spans="1:22" x14ac:dyDescent="0.25">
      <c r="A5971" t="s">
        <v>27027</v>
      </c>
      <c r="B5971" t="s">
        <v>35</v>
      </c>
      <c r="C5971" t="s">
        <v>47</v>
      </c>
      <c r="D5971" t="s">
        <v>27028</v>
      </c>
      <c r="E5971">
        <v>451.46</v>
      </c>
      <c r="F5971">
        <v>1</v>
      </c>
      <c r="G5971" t="s">
        <v>43728</v>
      </c>
      <c r="H5971" t="s">
        <v>16680</v>
      </c>
      <c r="I5971" s="1">
        <v>45137</v>
      </c>
      <c r="J5971" s="1">
        <v>46023</v>
      </c>
      <c r="K5971" t="s">
        <v>27029</v>
      </c>
      <c r="L5971" t="s">
        <v>27030</v>
      </c>
      <c r="M5971" t="s">
        <v>27</v>
      </c>
      <c r="N5971">
        <v>2</v>
      </c>
      <c r="O5971">
        <f>Table1[[#This Row],[Price]]-0.1*Table1[[#This Row],[Price]]</f>
        <v>406.31399999999996</v>
      </c>
      <c r="P5971" s="9">
        <f>(Table1[[#This Row],[Expiration Date]]-Table1[[#This Row],[Manufacturing Date]])/365</f>
        <v>2.4273972602739726</v>
      </c>
      <c r="Q5971" t="str">
        <f>IF(Table1[[#This Row],[Expiration Date]]-J5979&gt;12/31/2024,"not expired","expired")</f>
        <v>not expired</v>
      </c>
      <c r="R5971">
        <f>Table1[[#This Row],[Discounted Price]]*0.95</f>
        <v>385.99829999999997</v>
      </c>
      <c r="S5971">
        <f>Table1[[#This Row],[Discounted Price]]*0.9</f>
        <v>365.68259999999998</v>
      </c>
      <c r="T5971">
        <f>Table1[[#This Row],[Discounted Price]]*0.8</f>
        <v>325.05119999999999</v>
      </c>
      <c r="U5971">
        <f>Table1[[#This Row],[Price]]*0.52</f>
        <v>234.75919999999999</v>
      </c>
      <c r="V5971">
        <f>(Table1[[#This Row],[Price]]-Table1[[#This Row],[Scrap value]])/2</f>
        <v>108.35039999999999</v>
      </c>
    </row>
    <row r="5972" spans="1:22" x14ac:dyDescent="0.25">
      <c r="A5972" t="s">
        <v>27031</v>
      </c>
      <c r="B5972" t="s">
        <v>15</v>
      </c>
      <c r="C5972" t="s">
        <v>47</v>
      </c>
      <c r="D5972" t="s">
        <v>27032</v>
      </c>
      <c r="E5972">
        <v>14.87</v>
      </c>
      <c r="F5972">
        <v>42</v>
      </c>
      <c r="G5972" t="s">
        <v>43729</v>
      </c>
      <c r="H5972" t="s">
        <v>27033</v>
      </c>
      <c r="I5972" s="1">
        <v>44927</v>
      </c>
      <c r="J5972" s="1">
        <v>46023</v>
      </c>
      <c r="K5972" t="s">
        <v>27034</v>
      </c>
      <c r="L5972" t="s">
        <v>27035</v>
      </c>
      <c r="M5972" t="s">
        <v>20</v>
      </c>
      <c r="N5972">
        <v>4</v>
      </c>
      <c r="O5972">
        <f>Table1[[#This Row],[Price]]-0.1*Table1[[#This Row],[Price]]</f>
        <v>13.382999999999999</v>
      </c>
      <c r="P5972" s="9">
        <f>(Table1[[#This Row],[Expiration Date]]-Table1[[#This Row],[Manufacturing Date]])/365</f>
        <v>3.0027397260273974</v>
      </c>
      <c r="Q5972" t="str">
        <f>IF(Table1[[#This Row],[Expiration Date]]-J5980&gt;12/31/2024,"not expired","expired")</f>
        <v>not expired</v>
      </c>
      <c r="R5972">
        <f>Table1[[#This Row],[Discounted Price]]*0.95</f>
        <v>12.713849999999999</v>
      </c>
      <c r="S5972">
        <f>Table1[[#This Row],[Discounted Price]]*0.9</f>
        <v>12.044699999999999</v>
      </c>
      <c r="T5972">
        <f>Table1[[#This Row],[Discounted Price]]*0.8</f>
        <v>10.7064</v>
      </c>
      <c r="U5972">
        <f>Table1[[#This Row],[Price]]*0.52</f>
        <v>7.7324000000000002</v>
      </c>
      <c r="V5972">
        <f>(Table1[[#This Row],[Price]]-Table1[[#This Row],[Scrap value]])/2</f>
        <v>3.5687999999999995</v>
      </c>
    </row>
    <row r="5973" spans="1:22" x14ac:dyDescent="0.25">
      <c r="A5973" t="s">
        <v>27036</v>
      </c>
      <c r="B5973" t="s">
        <v>35</v>
      </c>
      <c r="C5973" t="s">
        <v>47</v>
      </c>
      <c r="D5973" t="s">
        <v>27037</v>
      </c>
      <c r="E5973">
        <v>151.97</v>
      </c>
      <c r="F5973">
        <v>99</v>
      </c>
      <c r="G5973" t="s">
        <v>43729</v>
      </c>
      <c r="H5973" t="s">
        <v>12709</v>
      </c>
      <c r="I5973" s="1">
        <v>44927</v>
      </c>
      <c r="J5973" s="1">
        <v>45292</v>
      </c>
      <c r="K5973" t="s">
        <v>27038</v>
      </c>
      <c r="L5973" t="s">
        <v>27039</v>
      </c>
      <c r="M5973" t="s">
        <v>20</v>
      </c>
      <c r="N5973">
        <v>3</v>
      </c>
      <c r="O5973">
        <f>Table1[[#This Row],[Price]]-0.1*Table1[[#This Row],[Price]]</f>
        <v>136.773</v>
      </c>
      <c r="P5973" s="9">
        <f>(Table1[[#This Row],[Expiration Date]]-Table1[[#This Row],[Manufacturing Date]])/365</f>
        <v>1</v>
      </c>
      <c r="Q5973" t="str">
        <f>IF(Table1[[#This Row],[Expiration Date]]-J5981&gt;12/31/2024,"not expired","expired")</f>
        <v>expired</v>
      </c>
      <c r="R5973">
        <f>Table1[[#This Row],[Discounted Price]]*0.95</f>
        <v>129.93434999999999</v>
      </c>
      <c r="S5973">
        <f>Table1[[#This Row],[Discounted Price]]*0.9</f>
        <v>123.09569999999999</v>
      </c>
      <c r="T5973">
        <f>Table1[[#This Row],[Discounted Price]]*0.8</f>
        <v>109.41840000000001</v>
      </c>
      <c r="U5973">
        <f>Table1[[#This Row],[Price]]*0.52</f>
        <v>79.0244</v>
      </c>
      <c r="V5973">
        <f>(Table1[[#This Row],[Price]]-Table1[[#This Row],[Scrap value]])/2</f>
        <v>36.472799999999999</v>
      </c>
    </row>
    <row r="5974" spans="1:22" x14ac:dyDescent="0.25">
      <c r="A5974" t="s">
        <v>27040</v>
      </c>
      <c r="B5974" t="s">
        <v>35</v>
      </c>
      <c r="C5974" t="s">
        <v>47</v>
      </c>
      <c r="D5974" t="s">
        <v>27041</v>
      </c>
      <c r="E5974">
        <v>289</v>
      </c>
      <c r="F5974">
        <v>93</v>
      </c>
      <c r="G5974" t="s">
        <v>43728</v>
      </c>
      <c r="H5974" t="s">
        <v>3071</v>
      </c>
      <c r="I5974" s="1">
        <v>45000</v>
      </c>
      <c r="J5974" s="1">
        <v>45292</v>
      </c>
      <c r="K5974" t="s">
        <v>27042</v>
      </c>
      <c r="L5974" t="s">
        <v>27043</v>
      </c>
      <c r="M5974" t="s">
        <v>27</v>
      </c>
      <c r="N5974">
        <v>2</v>
      </c>
      <c r="O5974">
        <f>Table1[[#This Row],[Price]]-0.1*Table1[[#This Row],[Price]]</f>
        <v>260.10000000000002</v>
      </c>
      <c r="P5974" s="9">
        <f>(Table1[[#This Row],[Expiration Date]]-Table1[[#This Row],[Manufacturing Date]])/365</f>
        <v>0.8</v>
      </c>
      <c r="Q5974" t="str">
        <f>IF(Table1[[#This Row],[Expiration Date]]-J5982&gt;12/31/2024,"not expired","expired")</f>
        <v>expired</v>
      </c>
      <c r="R5974">
        <f>Table1[[#This Row],[Discounted Price]]*0.95</f>
        <v>247.095</v>
      </c>
      <c r="S5974">
        <f>Table1[[#This Row],[Discounted Price]]*0.9</f>
        <v>234.09000000000003</v>
      </c>
      <c r="T5974">
        <f>Table1[[#This Row],[Discounted Price]]*0.8</f>
        <v>208.08000000000004</v>
      </c>
      <c r="U5974">
        <f>Table1[[#This Row],[Price]]*0.52</f>
        <v>150.28</v>
      </c>
      <c r="V5974">
        <f>(Table1[[#This Row],[Price]]-Table1[[#This Row],[Scrap value]])/2</f>
        <v>69.36</v>
      </c>
    </row>
    <row r="5975" spans="1:22" x14ac:dyDescent="0.25">
      <c r="A5975" t="s">
        <v>27044</v>
      </c>
      <c r="B5975" t="s">
        <v>35</v>
      </c>
      <c r="C5975" t="s">
        <v>47</v>
      </c>
      <c r="D5975" t="s">
        <v>27045</v>
      </c>
      <c r="E5975">
        <v>473.18</v>
      </c>
      <c r="F5975">
        <v>36</v>
      </c>
      <c r="G5975" t="s">
        <v>43730</v>
      </c>
      <c r="H5975" t="s">
        <v>4355</v>
      </c>
      <c r="I5975" s="1">
        <v>44927</v>
      </c>
      <c r="J5975" s="1">
        <v>45292</v>
      </c>
      <c r="K5975" t="s">
        <v>27046</v>
      </c>
      <c r="L5975" t="s">
        <v>27047</v>
      </c>
      <c r="M5975" t="s">
        <v>27</v>
      </c>
      <c r="N5975">
        <v>1</v>
      </c>
      <c r="O5975">
        <f>Table1[[#This Row],[Price]]-0.1*Table1[[#This Row],[Price]]</f>
        <v>425.86200000000002</v>
      </c>
      <c r="P5975" s="9">
        <f>(Table1[[#This Row],[Expiration Date]]-Table1[[#This Row],[Manufacturing Date]])/365</f>
        <v>1</v>
      </c>
      <c r="Q5975" t="str">
        <f>IF(Table1[[#This Row],[Expiration Date]]-J5983&gt;12/31/2024,"not expired","expired")</f>
        <v>expired</v>
      </c>
      <c r="R5975">
        <f>Table1[[#This Row],[Discounted Price]]*0.95</f>
        <v>404.56889999999999</v>
      </c>
      <c r="S5975">
        <f>Table1[[#This Row],[Discounted Price]]*0.9</f>
        <v>383.2758</v>
      </c>
      <c r="T5975">
        <f>Table1[[#This Row],[Discounted Price]]*0.8</f>
        <v>340.68960000000004</v>
      </c>
      <c r="U5975">
        <f>Table1[[#This Row],[Price]]*0.52</f>
        <v>246.05360000000002</v>
      </c>
      <c r="V5975">
        <f>(Table1[[#This Row],[Price]]-Table1[[#This Row],[Scrap value]])/2</f>
        <v>113.56319999999999</v>
      </c>
    </row>
    <row r="5976" spans="1:22" x14ac:dyDescent="0.25">
      <c r="A5976" t="s">
        <v>27048</v>
      </c>
      <c r="B5976" t="s">
        <v>22</v>
      </c>
      <c r="C5976" t="s">
        <v>47</v>
      </c>
      <c r="D5976" t="s">
        <v>27049</v>
      </c>
      <c r="E5976">
        <v>433.3</v>
      </c>
      <c r="F5976">
        <v>28</v>
      </c>
      <c r="G5976" t="s">
        <v>43729</v>
      </c>
      <c r="H5976" t="s">
        <v>2595</v>
      </c>
      <c r="I5976" s="1">
        <v>45000</v>
      </c>
      <c r="J5976" s="1">
        <v>45292</v>
      </c>
      <c r="K5976" t="s">
        <v>27050</v>
      </c>
      <c r="L5976" t="s">
        <v>27051</v>
      </c>
      <c r="M5976" t="s">
        <v>27</v>
      </c>
      <c r="N5976">
        <v>1</v>
      </c>
      <c r="O5976">
        <f>Table1[[#This Row],[Price]]-0.1*Table1[[#This Row],[Price]]</f>
        <v>389.97</v>
      </c>
      <c r="P5976" s="9">
        <f>(Table1[[#This Row],[Expiration Date]]-Table1[[#This Row],[Manufacturing Date]])/365</f>
        <v>0.8</v>
      </c>
      <c r="Q5976" t="str">
        <f>IF(Table1[[#This Row],[Expiration Date]]-J5984&gt;12/31/2024,"not expired","expired")</f>
        <v>expired</v>
      </c>
      <c r="R5976">
        <f>Table1[[#This Row],[Discounted Price]]*0.95</f>
        <v>370.47149999999999</v>
      </c>
      <c r="S5976">
        <f>Table1[[#This Row],[Discounted Price]]*0.9</f>
        <v>350.97300000000001</v>
      </c>
      <c r="T5976">
        <f>Table1[[#This Row],[Discounted Price]]*0.8</f>
        <v>311.97600000000006</v>
      </c>
      <c r="U5976">
        <f>Table1[[#This Row],[Price]]*0.52</f>
        <v>225.316</v>
      </c>
      <c r="V5976">
        <f>(Table1[[#This Row],[Price]]-Table1[[#This Row],[Scrap value]])/2</f>
        <v>103.992</v>
      </c>
    </row>
    <row r="5977" spans="1:22" x14ac:dyDescent="0.25">
      <c r="A5977" t="s">
        <v>27052</v>
      </c>
      <c r="B5977" t="s">
        <v>29</v>
      </c>
      <c r="C5977" t="s">
        <v>47</v>
      </c>
      <c r="D5977" t="s">
        <v>27053</v>
      </c>
      <c r="E5977">
        <v>289.17</v>
      </c>
      <c r="F5977">
        <v>15</v>
      </c>
      <c r="G5977" t="s">
        <v>43730</v>
      </c>
      <c r="H5977" t="s">
        <v>27054</v>
      </c>
      <c r="I5977" s="1">
        <v>45000</v>
      </c>
      <c r="J5977" s="1">
        <v>45658</v>
      </c>
      <c r="K5977" t="s">
        <v>27055</v>
      </c>
      <c r="L5977" t="s">
        <v>27056</v>
      </c>
      <c r="M5977" t="s">
        <v>45</v>
      </c>
      <c r="N5977">
        <v>4</v>
      </c>
      <c r="O5977">
        <f>Table1[[#This Row],[Price]]-0.1*Table1[[#This Row],[Price]]</f>
        <v>260.25300000000004</v>
      </c>
      <c r="P5977" s="9">
        <f>(Table1[[#This Row],[Expiration Date]]-Table1[[#This Row],[Manufacturing Date]])/365</f>
        <v>1.8027397260273972</v>
      </c>
      <c r="Q5977" t="str">
        <f>IF(Table1[[#This Row],[Expiration Date]]-J5985&gt;12/31/2024,"not expired","expired")</f>
        <v>expired</v>
      </c>
      <c r="R5977">
        <f>Table1[[#This Row],[Discounted Price]]*0.95</f>
        <v>247.24035000000003</v>
      </c>
      <c r="S5977">
        <f>Table1[[#This Row],[Discounted Price]]*0.9</f>
        <v>234.22770000000006</v>
      </c>
      <c r="T5977">
        <f>Table1[[#This Row],[Discounted Price]]*0.8</f>
        <v>208.20240000000004</v>
      </c>
      <c r="U5977">
        <f>Table1[[#This Row],[Price]]*0.52</f>
        <v>150.36840000000001</v>
      </c>
      <c r="V5977">
        <f>(Table1[[#This Row],[Price]]-Table1[[#This Row],[Scrap value]])/2</f>
        <v>69.400800000000004</v>
      </c>
    </row>
    <row r="5978" spans="1:22" x14ac:dyDescent="0.25">
      <c r="A5978" t="s">
        <v>27057</v>
      </c>
      <c r="B5978" t="s">
        <v>35</v>
      </c>
      <c r="C5978" t="s">
        <v>47</v>
      </c>
      <c r="D5978" t="s">
        <v>27058</v>
      </c>
      <c r="E5978">
        <v>32.79</v>
      </c>
      <c r="F5978">
        <v>10</v>
      </c>
      <c r="G5978" t="s">
        <v>43728</v>
      </c>
      <c r="H5978" t="s">
        <v>16428</v>
      </c>
      <c r="I5978" s="1">
        <v>44927</v>
      </c>
      <c r="J5978" s="1">
        <v>45292</v>
      </c>
      <c r="K5978" t="s">
        <v>27059</v>
      </c>
      <c r="L5978" t="s">
        <v>27060</v>
      </c>
      <c r="M5978" t="s">
        <v>45</v>
      </c>
      <c r="N5978">
        <v>1</v>
      </c>
      <c r="O5978">
        <f>Table1[[#This Row],[Price]]-0.1*Table1[[#This Row],[Price]]</f>
        <v>29.510999999999999</v>
      </c>
      <c r="P5978" s="9">
        <f>(Table1[[#This Row],[Expiration Date]]-Table1[[#This Row],[Manufacturing Date]])/365</f>
        <v>1</v>
      </c>
      <c r="Q5978" t="str">
        <f>IF(Table1[[#This Row],[Expiration Date]]-J5986&gt;12/31/2024,"not expired","expired")</f>
        <v>expired</v>
      </c>
      <c r="R5978">
        <f>Table1[[#This Row],[Discounted Price]]*0.95</f>
        <v>28.035449999999997</v>
      </c>
      <c r="S5978">
        <f>Table1[[#This Row],[Discounted Price]]*0.9</f>
        <v>26.559899999999999</v>
      </c>
      <c r="T5978">
        <f>Table1[[#This Row],[Discounted Price]]*0.8</f>
        <v>23.608800000000002</v>
      </c>
      <c r="U5978">
        <f>Table1[[#This Row],[Price]]*0.52</f>
        <v>17.050799999999999</v>
      </c>
      <c r="V5978">
        <f>(Table1[[#This Row],[Price]]-Table1[[#This Row],[Scrap value]])/2</f>
        <v>7.8696000000000002</v>
      </c>
    </row>
    <row r="5979" spans="1:22" x14ac:dyDescent="0.25">
      <c r="A5979" t="s">
        <v>27061</v>
      </c>
      <c r="B5979" t="s">
        <v>29</v>
      </c>
      <c r="C5979" t="s">
        <v>47</v>
      </c>
      <c r="D5979" t="s">
        <v>27062</v>
      </c>
      <c r="E5979">
        <v>171.4</v>
      </c>
      <c r="F5979">
        <v>49</v>
      </c>
      <c r="G5979" t="s">
        <v>43728</v>
      </c>
      <c r="H5979" t="s">
        <v>9462</v>
      </c>
      <c r="I5979" s="1">
        <v>45000</v>
      </c>
      <c r="J5979" s="1">
        <v>45292</v>
      </c>
      <c r="K5979" t="s">
        <v>27063</v>
      </c>
      <c r="L5979" t="s">
        <v>27064</v>
      </c>
      <c r="M5979" t="s">
        <v>45</v>
      </c>
      <c r="N5979">
        <v>4</v>
      </c>
      <c r="O5979">
        <f>Table1[[#This Row],[Price]]-0.1*Table1[[#This Row],[Price]]</f>
        <v>154.26</v>
      </c>
      <c r="P5979" s="9">
        <f>(Table1[[#This Row],[Expiration Date]]-Table1[[#This Row],[Manufacturing Date]])/365</f>
        <v>0.8</v>
      </c>
      <c r="Q5979" t="str">
        <f>IF(Table1[[#This Row],[Expiration Date]]-J5987&gt;12/31/2024,"not expired","expired")</f>
        <v>expired</v>
      </c>
      <c r="R5979">
        <f>Table1[[#This Row],[Discounted Price]]*0.95</f>
        <v>146.547</v>
      </c>
      <c r="S5979">
        <f>Table1[[#This Row],[Discounted Price]]*0.9</f>
        <v>138.834</v>
      </c>
      <c r="T5979">
        <f>Table1[[#This Row],[Discounted Price]]*0.8</f>
        <v>123.408</v>
      </c>
      <c r="U5979">
        <f>Table1[[#This Row],[Price]]*0.52</f>
        <v>89.128</v>
      </c>
      <c r="V5979">
        <f>(Table1[[#This Row],[Price]]-Table1[[#This Row],[Scrap value]])/2</f>
        <v>41.136000000000003</v>
      </c>
    </row>
    <row r="5980" spans="1:22" x14ac:dyDescent="0.25">
      <c r="A5980" t="s">
        <v>27065</v>
      </c>
      <c r="B5980" t="s">
        <v>22</v>
      </c>
      <c r="C5980" t="s">
        <v>47</v>
      </c>
      <c r="D5980" t="s">
        <v>27066</v>
      </c>
      <c r="E5980">
        <v>337.97</v>
      </c>
      <c r="F5980">
        <v>83</v>
      </c>
      <c r="G5980" t="s">
        <v>43730</v>
      </c>
      <c r="H5980" t="s">
        <v>16806</v>
      </c>
      <c r="I5980" s="1">
        <v>45137</v>
      </c>
      <c r="J5980" s="1">
        <v>45292</v>
      </c>
      <c r="K5980" t="s">
        <v>27067</v>
      </c>
      <c r="L5980" t="s">
        <v>27068</v>
      </c>
      <c r="M5980" t="s">
        <v>45</v>
      </c>
      <c r="N5980">
        <v>3</v>
      </c>
      <c r="O5980">
        <f>Table1[[#This Row],[Price]]-0.1*Table1[[#This Row],[Price]]</f>
        <v>304.173</v>
      </c>
      <c r="P5980" s="9">
        <f>(Table1[[#This Row],[Expiration Date]]-Table1[[#This Row],[Manufacturing Date]])/365</f>
        <v>0.42465753424657532</v>
      </c>
      <c r="Q5980" t="str">
        <f>IF(Table1[[#This Row],[Expiration Date]]-J5988&gt;12/31/2024,"not expired","expired")</f>
        <v>expired</v>
      </c>
      <c r="R5980">
        <f>Table1[[#This Row],[Discounted Price]]*0.95</f>
        <v>288.96434999999997</v>
      </c>
      <c r="S5980">
        <f>Table1[[#This Row],[Discounted Price]]*0.9</f>
        <v>273.75569999999999</v>
      </c>
      <c r="T5980">
        <f>Table1[[#This Row],[Discounted Price]]*0.8</f>
        <v>243.33840000000001</v>
      </c>
      <c r="U5980">
        <f>Table1[[#This Row],[Price]]*0.52</f>
        <v>175.74440000000001</v>
      </c>
      <c r="V5980">
        <f>(Table1[[#This Row],[Price]]-Table1[[#This Row],[Scrap value]])/2</f>
        <v>81.112800000000007</v>
      </c>
    </row>
    <row r="5981" spans="1:22" x14ac:dyDescent="0.25">
      <c r="A5981" t="s">
        <v>27069</v>
      </c>
      <c r="B5981" t="s">
        <v>22</v>
      </c>
      <c r="C5981" t="s">
        <v>47</v>
      </c>
      <c r="D5981" t="s">
        <v>27070</v>
      </c>
      <c r="E5981">
        <v>344.74</v>
      </c>
      <c r="F5981">
        <v>97</v>
      </c>
      <c r="G5981" t="s">
        <v>43730</v>
      </c>
      <c r="H5981" t="s">
        <v>27071</v>
      </c>
      <c r="I5981" s="1">
        <v>45000</v>
      </c>
      <c r="J5981" s="1">
        <v>45658</v>
      </c>
      <c r="K5981" t="s">
        <v>27072</v>
      </c>
      <c r="L5981" t="s">
        <v>27073</v>
      </c>
      <c r="M5981" t="s">
        <v>20</v>
      </c>
      <c r="N5981">
        <v>2</v>
      </c>
      <c r="O5981">
        <f>Table1[[#This Row],[Price]]-0.1*Table1[[#This Row],[Price]]</f>
        <v>310.26600000000002</v>
      </c>
      <c r="P5981" s="9">
        <f>(Table1[[#This Row],[Expiration Date]]-Table1[[#This Row],[Manufacturing Date]])/365</f>
        <v>1.8027397260273972</v>
      </c>
      <c r="Q5981" t="str">
        <f>IF(Table1[[#This Row],[Expiration Date]]-J5989&gt;12/31/2024,"not expired","expired")</f>
        <v>expired</v>
      </c>
      <c r="R5981">
        <f>Table1[[#This Row],[Discounted Price]]*0.95</f>
        <v>294.7527</v>
      </c>
      <c r="S5981">
        <f>Table1[[#This Row],[Discounted Price]]*0.9</f>
        <v>279.23940000000005</v>
      </c>
      <c r="T5981">
        <f>Table1[[#This Row],[Discounted Price]]*0.8</f>
        <v>248.21280000000002</v>
      </c>
      <c r="U5981">
        <f>Table1[[#This Row],[Price]]*0.52</f>
        <v>179.26480000000001</v>
      </c>
      <c r="V5981">
        <f>(Table1[[#This Row],[Price]]-Table1[[#This Row],[Scrap value]])/2</f>
        <v>82.7376</v>
      </c>
    </row>
    <row r="5982" spans="1:22" x14ac:dyDescent="0.25">
      <c r="A5982" t="s">
        <v>27074</v>
      </c>
      <c r="B5982" t="s">
        <v>35</v>
      </c>
      <c r="C5982" t="s">
        <v>47</v>
      </c>
      <c r="D5982" t="s">
        <v>27075</v>
      </c>
      <c r="E5982">
        <v>379.46</v>
      </c>
      <c r="F5982">
        <v>73</v>
      </c>
      <c r="G5982" t="s">
        <v>43728</v>
      </c>
      <c r="H5982" t="s">
        <v>27076</v>
      </c>
      <c r="I5982" s="1">
        <v>45137</v>
      </c>
      <c r="J5982" s="1">
        <v>45658</v>
      </c>
      <c r="K5982" t="s">
        <v>27077</v>
      </c>
      <c r="L5982" t="s">
        <v>27078</v>
      </c>
      <c r="M5982" t="s">
        <v>45</v>
      </c>
      <c r="N5982">
        <v>1</v>
      </c>
      <c r="O5982">
        <f>Table1[[#This Row],[Price]]-0.1*Table1[[#This Row],[Price]]</f>
        <v>341.51400000000001</v>
      </c>
      <c r="P5982" s="9">
        <f>(Table1[[#This Row],[Expiration Date]]-Table1[[#This Row],[Manufacturing Date]])/365</f>
        <v>1.4273972602739726</v>
      </c>
      <c r="Q5982" t="str">
        <f>IF(Table1[[#This Row],[Expiration Date]]-J5990&gt;12/31/2024,"not expired","expired")</f>
        <v>expired</v>
      </c>
      <c r="R5982">
        <f>Table1[[#This Row],[Discounted Price]]*0.95</f>
        <v>324.43829999999997</v>
      </c>
      <c r="S5982">
        <f>Table1[[#This Row],[Discounted Price]]*0.9</f>
        <v>307.36260000000004</v>
      </c>
      <c r="T5982">
        <f>Table1[[#This Row],[Discounted Price]]*0.8</f>
        <v>273.21120000000002</v>
      </c>
      <c r="U5982">
        <f>Table1[[#This Row],[Price]]*0.52</f>
        <v>197.3192</v>
      </c>
      <c r="V5982">
        <f>(Table1[[#This Row],[Price]]-Table1[[#This Row],[Scrap value]])/2</f>
        <v>91.070399999999992</v>
      </c>
    </row>
    <row r="5983" spans="1:22" x14ac:dyDescent="0.25">
      <c r="A5983" t="s">
        <v>27079</v>
      </c>
      <c r="B5983" t="s">
        <v>22</v>
      </c>
      <c r="C5983" t="s">
        <v>47</v>
      </c>
      <c r="D5983" t="s">
        <v>27080</v>
      </c>
      <c r="E5983">
        <v>377.75</v>
      </c>
      <c r="F5983">
        <v>86</v>
      </c>
      <c r="G5983" t="s">
        <v>43730</v>
      </c>
      <c r="H5983" t="s">
        <v>27081</v>
      </c>
      <c r="I5983" s="1">
        <v>44927</v>
      </c>
      <c r="J5983" s="1">
        <v>45292</v>
      </c>
      <c r="K5983" t="s">
        <v>27082</v>
      </c>
      <c r="L5983" t="s">
        <v>27083</v>
      </c>
      <c r="M5983" t="s">
        <v>45</v>
      </c>
      <c r="N5983">
        <v>1</v>
      </c>
      <c r="O5983">
        <f>Table1[[#This Row],[Price]]-0.1*Table1[[#This Row],[Price]]</f>
        <v>339.97500000000002</v>
      </c>
      <c r="P5983" s="9">
        <f>(Table1[[#This Row],[Expiration Date]]-Table1[[#This Row],[Manufacturing Date]])/365</f>
        <v>1</v>
      </c>
      <c r="Q5983" t="str">
        <f>IF(Table1[[#This Row],[Expiration Date]]-J5991&gt;12/31/2024,"not expired","expired")</f>
        <v>expired</v>
      </c>
      <c r="R5983">
        <f>Table1[[#This Row],[Discounted Price]]*0.95</f>
        <v>322.97624999999999</v>
      </c>
      <c r="S5983">
        <f>Table1[[#This Row],[Discounted Price]]*0.9</f>
        <v>305.97750000000002</v>
      </c>
      <c r="T5983">
        <f>Table1[[#This Row],[Discounted Price]]*0.8</f>
        <v>271.98</v>
      </c>
      <c r="U5983">
        <f>Table1[[#This Row],[Price]]*0.52</f>
        <v>196.43</v>
      </c>
      <c r="V5983">
        <f>(Table1[[#This Row],[Price]]-Table1[[#This Row],[Scrap value]])/2</f>
        <v>90.66</v>
      </c>
    </row>
    <row r="5984" spans="1:22" x14ac:dyDescent="0.25">
      <c r="A5984" t="s">
        <v>27084</v>
      </c>
      <c r="B5984" t="s">
        <v>35</v>
      </c>
      <c r="C5984" t="s">
        <v>47</v>
      </c>
      <c r="D5984" t="s">
        <v>27085</v>
      </c>
      <c r="E5984">
        <v>105.34</v>
      </c>
      <c r="F5984">
        <v>45</v>
      </c>
      <c r="G5984" t="s">
        <v>43730</v>
      </c>
      <c r="H5984" t="s">
        <v>27086</v>
      </c>
      <c r="I5984" s="1">
        <v>44927</v>
      </c>
      <c r="J5984" s="1">
        <v>45292</v>
      </c>
      <c r="K5984" t="s">
        <v>27087</v>
      </c>
      <c r="L5984" t="s">
        <v>27088</v>
      </c>
      <c r="M5984" t="s">
        <v>20</v>
      </c>
      <c r="N5984">
        <v>1</v>
      </c>
      <c r="O5984">
        <f>Table1[[#This Row],[Price]]-0.1*Table1[[#This Row],[Price]]</f>
        <v>94.805999999999997</v>
      </c>
      <c r="P5984" s="9">
        <f>(Table1[[#This Row],[Expiration Date]]-Table1[[#This Row],[Manufacturing Date]])/365</f>
        <v>1</v>
      </c>
      <c r="Q5984" t="str">
        <f>IF(Table1[[#This Row],[Expiration Date]]-J5992&gt;12/31/2024,"not expired","expired")</f>
        <v>expired</v>
      </c>
      <c r="R5984">
        <f>Table1[[#This Row],[Discounted Price]]*0.95</f>
        <v>90.065699999999993</v>
      </c>
      <c r="S5984">
        <f>Table1[[#This Row],[Discounted Price]]*0.9</f>
        <v>85.325400000000002</v>
      </c>
      <c r="T5984">
        <f>Table1[[#This Row],[Discounted Price]]*0.8</f>
        <v>75.844800000000006</v>
      </c>
      <c r="U5984">
        <f>Table1[[#This Row],[Price]]*0.52</f>
        <v>54.776800000000001</v>
      </c>
      <c r="V5984">
        <f>(Table1[[#This Row],[Price]]-Table1[[#This Row],[Scrap value]])/2</f>
        <v>25.281600000000001</v>
      </c>
    </row>
    <row r="5985" spans="1:22" x14ac:dyDescent="0.25">
      <c r="A5985" t="s">
        <v>27089</v>
      </c>
      <c r="B5985" t="s">
        <v>35</v>
      </c>
      <c r="C5985" t="s">
        <v>47</v>
      </c>
      <c r="D5985" t="s">
        <v>27090</v>
      </c>
      <c r="E5985">
        <v>444.98</v>
      </c>
      <c r="F5985">
        <v>66</v>
      </c>
      <c r="G5985" t="s">
        <v>43730</v>
      </c>
      <c r="H5985" t="s">
        <v>1106</v>
      </c>
      <c r="I5985" s="1">
        <v>45000</v>
      </c>
      <c r="J5985" s="1">
        <v>45658</v>
      </c>
      <c r="K5985" t="s">
        <v>27091</v>
      </c>
      <c r="L5985" t="s">
        <v>27092</v>
      </c>
      <c r="M5985" t="s">
        <v>20</v>
      </c>
      <c r="N5985">
        <v>1</v>
      </c>
      <c r="O5985">
        <f>Table1[[#This Row],[Price]]-0.1*Table1[[#This Row],[Price]]</f>
        <v>400.48200000000003</v>
      </c>
      <c r="P5985" s="9">
        <f>(Table1[[#This Row],[Expiration Date]]-Table1[[#This Row],[Manufacturing Date]])/365</f>
        <v>1.8027397260273972</v>
      </c>
      <c r="Q5985" t="str">
        <f>IF(Table1[[#This Row],[Expiration Date]]-J5993&gt;12/31/2024,"not expired","expired")</f>
        <v>expired</v>
      </c>
      <c r="R5985">
        <f>Table1[[#This Row],[Discounted Price]]*0.95</f>
        <v>380.4579</v>
      </c>
      <c r="S5985">
        <f>Table1[[#This Row],[Discounted Price]]*0.9</f>
        <v>360.43380000000002</v>
      </c>
      <c r="T5985">
        <f>Table1[[#This Row],[Discounted Price]]*0.8</f>
        <v>320.38560000000007</v>
      </c>
      <c r="U5985">
        <f>Table1[[#This Row],[Price]]*0.52</f>
        <v>231.38960000000003</v>
      </c>
      <c r="V5985">
        <f>(Table1[[#This Row],[Price]]-Table1[[#This Row],[Scrap value]])/2</f>
        <v>106.79519999999999</v>
      </c>
    </row>
    <row r="5986" spans="1:22" x14ac:dyDescent="0.25">
      <c r="A5986" t="s">
        <v>27093</v>
      </c>
      <c r="B5986" t="s">
        <v>15</v>
      </c>
      <c r="C5986" t="s">
        <v>47</v>
      </c>
      <c r="D5986" t="s">
        <v>27094</v>
      </c>
      <c r="E5986">
        <v>81.510000000000005</v>
      </c>
      <c r="F5986">
        <v>75</v>
      </c>
      <c r="G5986" t="s">
        <v>43728</v>
      </c>
      <c r="H5986" t="s">
        <v>14324</v>
      </c>
      <c r="I5986" s="1">
        <v>45137</v>
      </c>
      <c r="J5986" s="1">
        <v>46023</v>
      </c>
      <c r="K5986" t="s">
        <v>27095</v>
      </c>
      <c r="L5986" t="s">
        <v>27096</v>
      </c>
      <c r="M5986" t="s">
        <v>27</v>
      </c>
      <c r="N5986">
        <v>5</v>
      </c>
      <c r="O5986">
        <f>Table1[[#This Row],[Price]]-0.1*Table1[[#This Row],[Price]]</f>
        <v>73.359000000000009</v>
      </c>
      <c r="P5986" s="9">
        <f>(Table1[[#This Row],[Expiration Date]]-Table1[[#This Row],[Manufacturing Date]])/365</f>
        <v>2.4273972602739726</v>
      </c>
      <c r="Q5986" t="str">
        <f>IF(Table1[[#This Row],[Expiration Date]]-J5994&gt;12/31/2024,"not expired","expired")</f>
        <v>not expired</v>
      </c>
      <c r="R5986">
        <f>Table1[[#This Row],[Discounted Price]]*0.95</f>
        <v>69.691050000000004</v>
      </c>
      <c r="S5986">
        <f>Table1[[#This Row],[Discounted Price]]*0.9</f>
        <v>66.023100000000014</v>
      </c>
      <c r="T5986">
        <f>Table1[[#This Row],[Discounted Price]]*0.8</f>
        <v>58.687200000000011</v>
      </c>
      <c r="U5986">
        <f>Table1[[#This Row],[Price]]*0.52</f>
        <v>42.385200000000005</v>
      </c>
      <c r="V5986">
        <f>(Table1[[#This Row],[Price]]-Table1[[#This Row],[Scrap value]])/2</f>
        <v>19.5624</v>
      </c>
    </row>
    <row r="5987" spans="1:22" x14ac:dyDescent="0.25">
      <c r="A5987" t="s">
        <v>27097</v>
      </c>
      <c r="B5987" t="s">
        <v>35</v>
      </c>
      <c r="C5987" t="s">
        <v>47</v>
      </c>
      <c r="D5987" t="s">
        <v>27098</v>
      </c>
      <c r="E5987">
        <v>411.89</v>
      </c>
      <c r="F5987">
        <v>98</v>
      </c>
      <c r="G5987" t="s">
        <v>43730</v>
      </c>
      <c r="H5987" t="s">
        <v>10578</v>
      </c>
      <c r="I5987" s="1">
        <v>44927</v>
      </c>
      <c r="J5987" s="1">
        <v>45658</v>
      </c>
      <c r="K5987" t="s">
        <v>27099</v>
      </c>
      <c r="L5987" t="s">
        <v>27100</v>
      </c>
      <c r="M5987" t="s">
        <v>27</v>
      </c>
      <c r="N5987">
        <v>2</v>
      </c>
      <c r="O5987">
        <f>Table1[[#This Row],[Price]]-0.1*Table1[[#This Row],[Price]]</f>
        <v>370.70099999999996</v>
      </c>
      <c r="P5987" s="9">
        <f>(Table1[[#This Row],[Expiration Date]]-Table1[[#This Row],[Manufacturing Date]])/365</f>
        <v>2.0027397260273974</v>
      </c>
      <c r="Q5987" t="str">
        <f>IF(Table1[[#This Row],[Expiration Date]]-J5995&gt;12/31/2024,"not expired","expired")</f>
        <v>not expired</v>
      </c>
      <c r="R5987">
        <f>Table1[[#This Row],[Discounted Price]]*0.95</f>
        <v>352.16594999999995</v>
      </c>
      <c r="S5987">
        <f>Table1[[#This Row],[Discounted Price]]*0.9</f>
        <v>333.6309</v>
      </c>
      <c r="T5987">
        <f>Table1[[#This Row],[Discounted Price]]*0.8</f>
        <v>296.56079999999997</v>
      </c>
      <c r="U5987">
        <f>Table1[[#This Row],[Price]]*0.52</f>
        <v>214.18279999999999</v>
      </c>
      <c r="V5987">
        <f>(Table1[[#This Row],[Price]]-Table1[[#This Row],[Scrap value]])/2</f>
        <v>98.8536</v>
      </c>
    </row>
    <row r="5988" spans="1:22" x14ac:dyDescent="0.25">
      <c r="A5988" t="s">
        <v>27101</v>
      </c>
      <c r="B5988" t="s">
        <v>15</v>
      </c>
      <c r="C5988" t="s">
        <v>47</v>
      </c>
      <c r="D5988" t="s">
        <v>27102</v>
      </c>
      <c r="E5988">
        <v>418.39</v>
      </c>
      <c r="F5988">
        <v>93</v>
      </c>
      <c r="G5988" t="s">
        <v>43729</v>
      </c>
      <c r="H5988" t="s">
        <v>18557</v>
      </c>
      <c r="I5988" s="1">
        <v>45137</v>
      </c>
      <c r="J5988" s="1">
        <v>46023</v>
      </c>
      <c r="K5988" t="s">
        <v>27103</v>
      </c>
      <c r="L5988" t="s">
        <v>27104</v>
      </c>
      <c r="M5988" t="s">
        <v>27</v>
      </c>
      <c r="N5988">
        <v>5</v>
      </c>
      <c r="O5988">
        <f>Table1[[#This Row],[Price]]-0.1*Table1[[#This Row],[Price]]</f>
        <v>376.55099999999999</v>
      </c>
      <c r="P5988" s="9">
        <f>(Table1[[#This Row],[Expiration Date]]-Table1[[#This Row],[Manufacturing Date]])/365</f>
        <v>2.4273972602739726</v>
      </c>
      <c r="Q5988" t="str">
        <f>IF(Table1[[#This Row],[Expiration Date]]-J5996&gt;12/31/2024,"not expired","expired")</f>
        <v>not expired</v>
      </c>
      <c r="R5988">
        <f>Table1[[#This Row],[Discounted Price]]*0.95</f>
        <v>357.72344999999996</v>
      </c>
      <c r="S5988">
        <f>Table1[[#This Row],[Discounted Price]]*0.9</f>
        <v>338.89589999999998</v>
      </c>
      <c r="T5988">
        <f>Table1[[#This Row],[Discounted Price]]*0.8</f>
        <v>301.24079999999998</v>
      </c>
      <c r="U5988">
        <f>Table1[[#This Row],[Price]]*0.52</f>
        <v>217.56280000000001</v>
      </c>
      <c r="V5988">
        <f>(Table1[[#This Row],[Price]]-Table1[[#This Row],[Scrap value]])/2</f>
        <v>100.41359999999999</v>
      </c>
    </row>
    <row r="5989" spans="1:22" x14ac:dyDescent="0.25">
      <c r="A5989" t="s">
        <v>27105</v>
      </c>
      <c r="B5989" t="s">
        <v>15</v>
      </c>
      <c r="C5989" t="s">
        <v>47</v>
      </c>
      <c r="D5989" t="s">
        <v>27106</v>
      </c>
      <c r="E5989">
        <v>150.72999999999999</v>
      </c>
      <c r="F5989">
        <v>94</v>
      </c>
      <c r="G5989" t="s">
        <v>43730</v>
      </c>
      <c r="H5989" t="s">
        <v>8047</v>
      </c>
      <c r="I5989" s="1">
        <v>45137</v>
      </c>
      <c r="J5989" s="1">
        <v>45658</v>
      </c>
      <c r="K5989" t="s">
        <v>27107</v>
      </c>
      <c r="L5989" t="s">
        <v>27108</v>
      </c>
      <c r="M5989" t="s">
        <v>45</v>
      </c>
      <c r="N5989">
        <v>2</v>
      </c>
      <c r="O5989">
        <f>Table1[[#This Row],[Price]]-0.1*Table1[[#This Row],[Price]]</f>
        <v>135.65699999999998</v>
      </c>
      <c r="P5989" s="9">
        <f>(Table1[[#This Row],[Expiration Date]]-Table1[[#This Row],[Manufacturing Date]])/365</f>
        <v>1.4273972602739726</v>
      </c>
      <c r="Q5989" t="str">
        <f>IF(Table1[[#This Row],[Expiration Date]]-J5997&gt;12/31/2024,"not expired","expired")</f>
        <v>expired</v>
      </c>
      <c r="R5989">
        <f>Table1[[#This Row],[Discounted Price]]*0.95</f>
        <v>128.87414999999999</v>
      </c>
      <c r="S5989">
        <f>Table1[[#This Row],[Discounted Price]]*0.9</f>
        <v>122.09129999999999</v>
      </c>
      <c r="T5989">
        <f>Table1[[#This Row],[Discounted Price]]*0.8</f>
        <v>108.5256</v>
      </c>
      <c r="U5989">
        <f>Table1[[#This Row],[Price]]*0.52</f>
        <v>78.379599999999996</v>
      </c>
      <c r="V5989">
        <f>(Table1[[#This Row],[Price]]-Table1[[#This Row],[Scrap value]])/2</f>
        <v>36.175199999999997</v>
      </c>
    </row>
    <row r="5990" spans="1:22" x14ac:dyDescent="0.25">
      <c r="A5990" t="s">
        <v>27109</v>
      </c>
      <c r="B5990" t="s">
        <v>15</v>
      </c>
      <c r="C5990" t="s">
        <v>47</v>
      </c>
      <c r="D5990" t="s">
        <v>27110</v>
      </c>
      <c r="E5990">
        <v>13.17</v>
      </c>
      <c r="F5990">
        <v>38</v>
      </c>
      <c r="G5990" t="s">
        <v>43728</v>
      </c>
      <c r="H5990" t="s">
        <v>9280</v>
      </c>
      <c r="I5990" s="1">
        <v>45137</v>
      </c>
      <c r="J5990" s="1">
        <v>46023</v>
      </c>
      <c r="K5990" t="s">
        <v>27111</v>
      </c>
      <c r="L5990" t="s">
        <v>27112</v>
      </c>
      <c r="M5990" t="s">
        <v>45</v>
      </c>
      <c r="N5990">
        <v>2</v>
      </c>
      <c r="O5990">
        <f>Table1[[#This Row],[Price]]-0.1*Table1[[#This Row],[Price]]</f>
        <v>11.853</v>
      </c>
      <c r="P5990" s="9">
        <f>(Table1[[#This Row],[Expiration Date]]-Table1[[#This Row],[Manufacturing Date]])/365</f>
        <v>2.4273972602739726</v>
      </c>
      <c r="Q5990" t="str">
        <f>IF(Table1[[#This Row],[Expiration Date]]-J5998&gt;12/31/2024,"not expired","expired")</f>
        <v>not expired</v>
      </c>
      <c r="R5990">
        <f>Table1[[#This Row],[Discounted Price]]*0.95</f>
        <v>11.260349999999999</v>
      </c>
      <c r="S5990">
        <f>Table1[[#This Row],[Discounted Price]]*0.9</f>
        <v>10.6677</v>
      </c>
      <c r="T5990">
        <f>Table1[[#This Row],[Discounted Price]]*0.8</f>
        <v>9.4824000000000002</v>
      </c>
      <c r="U5990">
        <f>Table1[[#This Row],[Price]]*0.52</f>
        <v>6.8483999999999998</v>
      </c>
      <c r="V5990">
        <f>(Table1[[#This Row],[Price]]-Table1[[#This Row],[Scrap value]])/2</f>
        <v>3.1608000000000001</v>
      </c>
    </row>
    <row r="5991" spans="1:22" x14ac:dyDescent="0.25">
      <c r="A5991" t="s">
        <v>27113</v>
      </c>
      <c r="B5991" t="s">
        <v>35</v>
      </c>
      <c r="C5991" t="s">
        <v>47</v>
      </c>
      <c r="D5991" t="s">
        <v>27114</v>
      </c>
      <c r="E5991">
        <v>116.43</v>
      </c>
      <c r="F5991">
        <v>39</v>
      </c>
      <c r="G5991" t="s">
        <v>43730</v>
      </c>
      <c r="H5991" t="s">
        <v>16020</v>
      </c>
      <c r="I5991" s="1">
        <v>45137</v>
      </c>
      <c r="J5991" s="1">
        <v>45292</v>
      </c>
      <c r="K5991" t="s">
        <v>27115</v>
      </c>
      <c r="L5991" t="s">
        <v>27116</v>
      </c>
      <c r="M5991" t="s">
        <v>27</v>
      </c>
      <c r="N5991">
        <v>3</v>
      </c>
      <c r="O5991">
        <f>Table1[[#This Row],[Price]]-0.1*Table1[[#This Row],[Price]]</f>
        <v>104.78700000000001</v>
      </c>
      <c r="P5991" s="9">
        <f>(Table1[[#This Row],[Expiration Date]]-Table1[[#This Row],[Manufacturing Date]])/365</f>
        <v>0.42465753424657532</v>
      </c>
      <c r="Q5991" t="str">
        <f>IF(Table1[[#This Row],[Expiration Date]]-J5999&gt;12/31/2024,"not expired","expired")</f>
        <v>expired</v>
      </c>
      <c r="R5991">
        <f>Table1[[#This Row],[Discounted Price]]*0.95</f>
        <v>99.547650000000004</v>
      </c>
      <c r="S5991">
        <f>Table1[[#This Row],[Discounted Price]]*0.9</f>
        <v>94.308300000000003</v>
      </c>
      <c r="T5991">
        <f>Table1[[#This Row],[Discounted Price]]*0.8</f>
        <v>83.829600000000013</v>
      </c>
      <c r="U5991">
        <f>Table1[[#This Row],[Price]]*0.52</f>
        <v>60.543600000000005</v>
      </c>
      <c r="V5991">
        <f>(Table1[[#This Row],[Price]]-Table1[[#This Row],[Scrap value]])/2</f>
        <v>27.943200000000001</v>
      </c>
    </row>
    <row r="5992" spans="1:22" x14ac:dyDescent="0.25">
      <c r="A5992" t="s">
        <v>27117</v>
      </c>
      <c r="B5992" t="s">
        <v>22</v>
      </c>
      <c r="C5992" t="s">
        <v>47</v>
      </c>
      <c r="D5992" t="s">
        <v>27118</v>
      </c>
      <c r="E5992">
        <v>301.33</v>
      </c>
      <c r="F5992">
        <v>47</v>
      </c>
      <c r="G5992" t="s">
        <v>43728</v>
      </c>
      <c r="H5992" t="s">
        <v>12974</v>
      </c>
      <c r="I5992" s="1">
        <v>45137</v>
      </c>
      <c r="J5992" s="1">
        <v>45292</v>
      </c>
      <c r="K5992" t="s">
        <v>27119</v>
      </c>
      <c r="L5992" t="s">
        <v>27120</v>
      </c>
      <c r="M5992" t="s">
        <v>27</v>
      </c>
      <c r="N5992">
        <v>1</v>
      </c>
      <c r="O5992">
        <f>Table1[[#This Row],[Price]]-0.1*Table1[[#This Row],[Price]]</f>
        <v>271.197</v>
      </c>
      <c r="P5992" s="9">
        <f>(Table1[[#This Row],[Expiration Date]]-Table1[[#This Row],[Manufacturing Date]])/365</f>
        <v>0.42465753424657532</v>
      </c>
      <c r="Q5992" t="str">
        <f>IF(Table1[[#This Row],[Expiration Date]]-J6000&gt;12/31/2024,"not expired","expired")</f>
        <v>expired</v>
      </c>
      <c r="R5992">
        <f>Table1[[#This Row],[Discounted Price]]*0.95</f>
        <v>257.63714999999996</v>
      </c>
      <c r="S5992">
        <f>Table1[[#This Row],[Discounted Price]]*0.9</f>
        <v>244.07730000000001</v>
      </c>
      <c r="T5992">
        <f>Table1[[#This Row],[Discounted Price]]*0.8</f>
        <v>216.95760000000001</v>
      </c>
      <c r="U5992">
        <f>Table1[[#This Row],[Price]]*0.52</f>
        <v>156.69159999999999</v>
      </c>
      <c r="V5992">
        <f>(Table1[[#This Row],[Price]]-Table1[[#This Row],[Scrap value]])/2</f>
        <v>72.319199999999995</v>
      </c>
    </row>
    <row r="5993" spans="1:22" x14ac:dyDescent="0.25">
      <c r="A5993" t="s">
        <v>27121</v>
      </c>
      <c r="B5993" t="s">
        <v>29</v>
      </c>
      <c r="C5993" t="s">
        <v>47</v>
      </c>
      <c r="D5993" t="s">
        <v>27122</v>
      </c>
      <c r="E5993">
        <v>481.94</v>
      </c>
      <c r="F5993">
        <v>54</v>
      </c>
      <c r="G5993" t="s">
        <v>43729</v>
      </c>
      <c r="H5993" t="s">
        <v>4387</v>
      </c>
      <c r="I5993" s="1">
        <v>44927</v>
      </c>
      <c r="J5993" s="1">
        <v>46023</v>
      </c>
      <c r="K5993" t="s">
        <v>27123</v>
      </c>
      <c r="L5993" t="s">
        <v>27124</v>
      </c>
      <c r="M5993" t="s">
        <v>20</v>
      </c>
      <c r="N5993">
        <v>4</v>
      </c>
      <c r="O5993">
        <f>Table1[[#This Row],[Price]]-0.1*Table1[[#This Row],[Price]]</f>
        <v>433.74599999999998</v>
      </c>
      <c r="P5993" s="9">
        <f>(Table1[[#This Row],[Expiration Date]]-Table1[[#This Row],[Manufacturing Date]])/365</f>
        <v>3.0027397260273974</v>
      </c>
      <c r="Q5993" t="str">
        <f>IF(Table1[[#This Row],[Expiration Date]]-J6001&gt;12/31/2024,"not expired","expired")</f>
        <v>not expired</v>
      </c>
      <c r="R5993">
        <f>Table1[[#This Row],[Discounted Price]]*0.95</f>
        <v>412.05869999999999</v>
      </c>
      <c r="S5993">
        <f>Table1[[#This Row],[Discounted Price]]*0.9</f>
        <v>390.37139999999999</v>
      </c>
      <c r="T5993">
        <f>Table1[[#This Row],[Discounted Price]]*0.8</f>
        <v>346.99680000000001</v>
      </c>
      <c r="U5993">
        <f>Table1[[#This Row],[Price]]*0.52</f>
        <v>250.6088</v>
      </c>
      <c r="V5993">
        <f>(Table1[[#This Row],[Price]]-Table1[[#This Row],[Scrap value]])/2</f>
        <v>115.6656</v>
      </c>
    </row>
    <row r="5994" spans="1:22" x14ac:dyDescent="0.25">
      <c r="A5994" t="s">
        <v>27125</v>
      </c>
      <c r="B5994" t="s">
        <v>15</v>
      </c>
      <c r="C5994" t="s">
        <v>47</v>
      </c>
      <c r="D5994" t="s">
        <v>27126</v>
      </c>
      <c r="E5994">
        <v>265.23</v>
      </c>
      <c r="F5994">
        <v>44</v>
      </c>
      <c r="G5994" t="s">
        <v>43730</v>
      </c>
      <c r="H5994" t="s">
        <v>7261</v>
      </c>
      <c r="I5994" s="1">
        <v>45000</v>
      </c>
      <c r="J5994" s="1">
        <v>45658</v>
      </c>
      <c r="K5994" t="s">
        <v>27127</v>
      </c>
      <c r="L5994" t="s">
        <v>27128</v>
      </c>
      <c r="M5994" t="s">
        <v>20</v>
      </c>
      <c r="N5994">
        <v>2</v>
      </c>
      <c r="O5994">
        <f>Table1[[#This Row],[Price]]-0.1*Table1[[#This Row],[Price]]</f>
        <v>238.70700000000002</v>
      </c>
      <c r="P5994" s="9">
        <f>(Table1[[#This Row],[Expiration Date]]-Table1[[#This Row],[Manufacturing Date]])/365</f>
        <v>1.8027397260273972</v>
      </c>
      <c r="Q5994" t="str">
        <f>IF(Table1[[#This Row],[Expiration Date]]-J6002&gt;12/31/2024,"not expired","expired")</f>
        <v>expired</v>
      </c>
      <c r="R5994">
        <f>Table1[[#This Row],[Discounted Price]]*0.95</f>
        <v>226.77165000000002</v>
      </c>
      <c r="S5994">
        <f>Table1[[#This Row],[Discounted Price]]*0.9</f>
        <v>214.83630000000002</v>
      </c>
      <c r="T5994">
        <f>Table1[[#This Row],[Discounted Price]]*0.8</f>
        <v>190.96560000000002</v>
      </c>
      <c r="U5994">
        <f>Table1[[#This Row],[Price]]*0.52</f>
        <v>137.9196</v>
      </c>
      <c r="V5994">
        <f>(Table1[[#This Row],[Price]]-Table1[[#This Row],[Scrap value]])/2</f>
        <v>63.655200000000008</v>
      </c>
    </row>
    <row r="5995" spans="1:22" x14ac:dyDescent="0.25">
      <c r="A5995" t="s">
        <v>27129</v>
      </c>
      <c r="B5995" t="s">
        <v>22</v>
      </c>
      <c r="C5995" t="s">
        <v>47</v>
      </c>
      <c r="D5995" t="s">
        <v>27130</v>
      </c>
      <c r="E5995">
        <v>483.9</v>
      </c>
      <c r="F5995">
        <v>63</v>
      </c>
      <c r="G5995" t="s">
        <v>43728</v>
      </c>
      <c r="H5995" t="s">
        <v>6626</v>
      </c>
      <c r="I5995" s="1">
        <v>45137</v>
      </c>
      <c r="J5995" s="1">
        <v>45292</v>
      </c>
      <c r="K5995" t="s">
        <v>27131</v>
      </c>
      <c r="L5995" t="s">
        <v>27132</v>
      </c>
      <c r="M5995" t="s">
        <v>27</v>
      </c>
      <c r="N5995">
        <v>1</v>
      </c>
      <c r="O5995">
        <f>Table1[[#This Row],[Price]]-0.1*Table1[[#This Row],[Price]]</f>
        <v>435.51</v>
      </c>
      <c r="P5995" s="9">
        <f>(Table1[[#This Row],[Expiration Date]]-Table1[[#This Row],[Manufacturing Date]])/365</f>
        <v>0.42465753424657532</v>
      </c>
      <c r="Q5995" t="str">
        <f>IF(Table1[[#This Row],[Expiration Date]]-J6003&gt;12/31/2024,"not expired","expired")</f>
        <v>expired</v>
      </c>
      <c r="R5995">
        <f>Table1[[#This Row],[Discounted Price]]*0.95</f>
        <v>413.73449999999997</v>
      </c>
      <c r="S5995">
        <f>Table1[[#This Row],[Discounted Price]]*0.9</f>
        <v>391.959</v>
      </c>
      <c r="T5995">
        <f>Table1[[#This Row],[Discounted Price]]*0.8</f>
        <v>348.40800000000002</v>
      </c>
      <c r="U5995">
        <f>Table1[[#This Row],[Price]]*0.52</f>
        <v>251.62799999999999</v>
      </c>
      <c r="V5995">
        <f>(Table1[[#This Row],[Price]]-Table1[[#This Row],[Scrap value]])/2</f>
        <v>116.136</v>
      </c>
    </row>
    <row r="5996" spans="1:22" x14ac:dyDescent="0.25">
      <c r="A5996" t="s">
        <v>27133</v>
      </c>
      <c r="B5996" t="s">
        <v>29</v>
      </c>
      <c r="C5996" t="s">
        <v>47</v>
      </c>
      <c r="D5996" t="s">
        <v>27134</v>
      </c>
      <c r="E5996">
        <v>59.73</v>
      </c>
      <c r="F5996">
        <v>39</v>
      </c>
      <c r="G5996" t="s">
        <v>43728</v>
      </c>
      <c r="H5996" t="s">
        <v>27135</v>
      </c>
      <c r="I5996" s="1">
        <v>45000</v>
      </c>
      <c r="J5996" s="1">
        <v>45658</v>
      </c>
      <c r="K5996" t="s">
        <v>27136</v>
      </c>
      <c r="L5996" t="s">
        <v>27137</v>
      </c>
      <c r="M5996" t="s">
        <v>27</v>
      </c>
      <c r="N5996">
        <v>2</v>
      </c>
      <c r="O5996">
        <f>Table1[[#This Row],[Price]]-0.1*Table1[[#This Row],[Price]]</f>
        <v>53.756999999999998</v>
      </c>
      <c r="P5996" s="9">
        <f>(Table1[[#This Row],[Expiration Date]]-Table1[[#This Row],[Manufacturing Date]])/365</f>
        <v>1.8027397260273972</v>
      </c>
      <c r="Q5996" t="str">
        <f>IF(Table1[[#This Row],[Expiration Date]]-J6004&gt;12/31/2024,"not expired","expired")</f>
        <v>not expired</v>
      </c>
      <c r="R5996">
        <f>Table1[[#This Row],[Discounted Price]]*0.95</f>
        <v>51.069149999999993</v>
      </c>
      <c r="S5996">
        <f>Table1[[#This Row],[Discounted Price]]*0.9</f>
        <v>48.381299999999996</v>
      </c>
      <c r="T5996">
        <f>Table1[[#This Row],[Discounted Price]]*0.8</f>
        <v>43.005600000000001</v>
      </c>
      <c r="U5996">
        <f>Table1[[#This Row],[Price]]*0.52</f>
        <v>31.0596</v>
      </c>
      <c r="V5996">
        <f>(Table1[[#This Row],[Price]]-Table1[[#This Row],[Scrap value]])/2</f>
        <v>14.335199999999999</v>
      </c>
    </row>
    <row r="5997" spans="1:22" x14ac:dyDescent="0.25">
      <c r="A5997" t="s">
        <v>27138</v>
      </c>
      <c r="B5997" t="s">
        <v>35</v>
      </c>
      <c r="C5997" t="s">
        <v>47</v>
      </c>
      <c r="D5997" t="s">
        <v>27139</v>
      </c>
      <c r="E5997">
        <v>472.06</v>
      </c>
      <c r="F5997">
        <v>52</v>
      </c>
      <c r="G5997" t="s">
        <v>43730</v>
      </c>
      <c r="H5997" t="s">
        <v>13128</v>
      </c>
      <c r="I5997" s="1">
        <v>45137</v>
      </c>
      <c r="J5997" s="1">
        <v>45658</v>
      </c>
      <c r="K5997" t="s">
        <v>27140</v>
      </c>
      <c r="L5997" t="s">
        <v>27141</v>
      </c>
      <c r="M5997" t="s">
        <v>20</v>
      </c>
      <c r="N5997">
        <v>1</v>
      </c>
      <c r="O5997">
        <f>Table1[[#This Row],[Price]]-0.1*Table1[[#This Row],[Price]]</f>
        <v>424.85399999999998</v>
      </c>
      <c r="P5997" s="9">
        <f>(Table1[[#This Row],[Expiration Date]]-Table1[[#This Row],[Manufacturing Date]])/365</f>
        <v>1.4273972602739726</v>
      </c>
      <c r="Q5997" t="str">
        <f>IF(Table1[[#This Row],[Expiration Date]]-J6005&gt;12/31/2024,"not expired","expired")</f>
        <v>not expired</v>
      </c>
      <c r="R5997">
        <f>Table1[[#This Row],[Discounted Price]]*0.95</f>
        <v>403.61129999999997</v>
      </c>
      <c r="S5997">
        <f>Table1[[#This Row],[Discounted Price]]*0.9</f>
        <v>382.36860000000001</v>
      </c>
      <c r="T5997">
        <f>Table1[[#This Row],[Discounted Price]]*0.8</f>
        <v>339.88319999999999</v>
      </c>
      <c r="U5997">
        <f>Table1[[#This Row],[Price]]*0.52</f>
        <v>245.47120000000001</v>
      </c>
      <c r="V5997">
        <f>(Table1[[#This Row],[Price]]-Table1[[#This Row],[Scrap value]])/2</f>
        <v>113.2944</v>
      </c>
    </row>
    <row r="5998" spans="1:22" x14ac:dyDescent="0.25">
      <c r="A5998" t="s">
        <v>27142</v>
      </c>
      <c r="B5998" t="s">
        <v>35</v>
      </c>
      <c r="C5998" t="s">
        <v>47</v>
      </c>
      <c r="D5998" t="s">
        <v>27143</v>
      </c>
      <c r="E5998">
        <v>359.35</v>
      </c>
      <c r="F5998">
        <v>92</v>
      </c>
      <c r="G5998" t="s">
        <v>43729</v>
      </c>
      <c r="H5998" t="s">
        <v>15157</v>
      </c>
      <c r="I5998" s="1">
        <v>45000</v>
      </c>
      <c r="J5998" s="1">
        <v>45658</v>
      </c>
      <c r="K5998" t="s">
        <v>27144</v>
      </c>
      <c r="L5998" t="s">
        <v>27145</v>
      </c>
      <c r="M5998" t="s">
        <v>45</v>
      </c>
      <c r="N5998">
        <v>2</v>
      </c>
      <c r="O5998">
        <f>Table1[[#This Row],[Price]]-0.1*Table1[[#This Row],[Price]]</f>
        <v>323.41500000000002</v>
      </c>
      <c r="P5998" s="9">
        <f>(Table1[[#This Row],[Expiration Date]]-Table1[[#This Row],[Manufacturing Date]])/365</f>
        <v>1.8027397260273972</v>
      </c>
      <c r="Q5998" t="str">
        <f>IF(Table1[[#This Row],[Expiration Date]]-J6006&gt;12/31/2024,"not expired","expired")</f>
        <v>not expired</v>
      </c>
      <c r="R5998">
        <f>Table1[[#This Row],[Discounted Price]]*0.95</f>
        <v>307.24425000000002</v>
      </c>
      <c r="S5998">
        <f>Table1[[#This Row],[Discounted Price]]*0.9</f>
        <v>291.07350000000002</v>
      </c>
      <c r="T5998">
        <f>Table1[[#This Row],[Discounted Price]]*0.8</f>
        <v>258.73200000000003</v>
      </c>
      <c r="U5998">
        <f>Table1[[#This Row],[Price]]*0.52</f>
        <v>186.86200000000002</v>
      </c>
      <c r="V5998">
        <f>(Table1[[#This Row],[Price]]-Table1[[#This Row],[Scrap value]])/2</f>
        <v>86.244</v>
      </c>
    </row>
    <row r="5999" spans="1:22" x14ac:dyDescent="0.25">
      <c r="A5999" t="s">
        <v>27146</v>
      </c>
      <c r="B5999" t="s">
        <v>15</v>
      </c>
      <c r="C5999" t="s">
        <v>47</v>
      </c>
      <c r="D5999" t="s">
        <v>27147</v>
      </c>
      <c r="E5999">
        <v>312.66000000000003</v>
      </c>
      <c r="F5999">
        <v>8</v>
      </c>
      <c r="G5999" t="s">
        <v>43729</v>
      </c>
      <c r="H5999" t="s">
        <v>1691</v>
      </c>
      <c r="I5999" s="1">
        <v>45000</v>
      </c>
      <c r="J5999" s="1">
        <v>45292</v>
      </c>
      <c r="K5999" t="s">
        <v>27148</v>
      </c>
      <c r="L5999" t="s">
        <v>27149</v>
      </c>
      <c r="M5999" t="s">
        <v>20</v>
      </c>
      <c r="N5999">
        <v>1</v>
      </c>
      <c r="O5999">
        <f>Table1[[#This Row],[Price]]-0.1*Table1[[#This Row],[Price]]</f>
        <v>281.39400000000001</v>
      </c>
      <c r="P5999" s="9">
        <f>(Table1[[#This Row],[Expiration Date]]-Table1[[#This Row],[Manufacturing Date]])/365</f>
        <v>0.8</v>
      </c>
      <c r="Q5999" t="str">
        <f>IF(Table1[[#This Row],[Expiration Date]]-J6007&gt;12/31/2024,"not expired","expired")</f>
        <v>expired</v>
      </c>
      <c r="R5999">
        <f>Table1[[#This Row],[Discounted Price]]*0.95</f>
        <v>267.32429999999999</v>
      </c>
      <c r="S5999">
        <f>Table1[[#This Row],[Discounted Price]]*0.9</f>
        <v>253.25460000000001</v>
      </c>
      <c r="T5999">
        <f>Table1[[#This Row],[Discounted Price]]*0.8</f>
        <v>225.11520000000002</v>
      </c>
      <c r="U5999">
        <f>Table1[[#This Row],[Price]]*0.52</f>
        <v>162.58320000000001</v>
      </c>
      <c r="V5999">
        <f>(Table1[[#This Row],[Price]]-Table1[[#This Row],[Scrap value]])/2</f>
        <v>75.03840000000001</v>
      </c>
    </row>
    <row r="6000" spans="1:22" x14ac:dyDescent="0.25">
      <c r="A6000" t="s">
        <v>27150</v>
      </c>
      <c r="B6000" t="s">
        <v>15</v>
      </c>
      <c r="C6000" t="s">
        <v>47</v>
      </c>
      <c r="D6000" t="s">
        <v>27151</v>
      </c>
      <c r="E6000">
        <v>461.17</v>
      </c>
      <c r="F6000">
        <v>11</v>
      </c>
      <c r="G6000" t="s">
        <v>43728</v>
      </c>
      <c r="H6000" t="s">
        <v>17341</v>
      </c>
      <c r="I6000" s="1">
        <v>45000</v>
      </c>
      <c r="J6000" s="1">
        <v>45658</v>
      </c>
      <c r="K6000" t="s">
        <v>27152</v>
      </c>
      <c r="L6000" t="s">
        <v>27153</v>
      </c>
      <c r="M6000" t="s">
        <v>45</v>
      </c>
      <c r="N6000">
        <v>5</v>
      </c>
      <c r="O6000">
        <f>Table1[[#This Row],[Price]]-0.1*Table1[[#This Row],[Price]]</f>
        <v>415.053</v>
      </c>
      <c r="P6000" s="9">
        <f>(Table1[[#This Row],[Expiration Date]]-Table1[[#This Row],[Manufacturing Date]])/365</f>
        <v>1.8027397260273972</v>
      </c>
      <c r="Q6000" t="str">
        <f>IF(Table1[[#This Row],[Expiration Date]]-J6008&gt;12/31/2024,"not expired","expired")</f>
        <v>expired</v>
      </c>
      <c r="R6000">
        <f>Table1[[#This Row],[Discounted Price]]*0.95</f>
        <v>394.30034999999998</v>
      </c>
      <c r="S6000">
        <f>Table1[[#This Row],[Discounted Price]]*0.9</f>
        <v>373.54770000000002</v>
      </c>
      <c r="T6000">
        <f>Table1[[#This Row],[Discounted Price]]*0.8</f>
        <v>332.04240000000004</v>
      </c>
      <c r="U6000">
        <f>Table1[[#This Row],[Price]]*0.52</f>
        <v>239.80840000000001</v>
      </c>
      <c r="V6000">
        <f>(Table1[[#This Row],[Price]]-Table1[[#This Row],[Scrap value]])/2</f>
        <v>110.6808</v>
      </c>
    </row>
    <row r="6001" spans="1:22" x14ac:dyDescent="0.25">
      <c r="A6001" t="s">
        <v>27154</v>
      </c>
      <c r="B6001" t="s">
        <v>15</v>
      </c>
      <c r="C6001" t="s">
        <v>47</v>
      </c>
      <c r="D6001" t="s">
        <v>27155</v>
      </c>
      <c r="E6001">
        <v>257.62</v>
      </c>
      <c r="F6001">
        <v>23</v>
      </c>
      <c r="G6001" t="s">
        <v>43729</v>
      </c>
      <c r="H6001" t="s">
        <v>18504</v>
      </c>
      <c r="I6001" s="1">
        <v>45000</v>
      </c>
      <c r="J6001" s="1">
        <v>45658</v>
      </c>
      <c r="K6001" t="s">
        <v>27156</v>
      </c>
      <c r="L6001" t="s">
        <v>27157</v>
      </c>
      <c r="M6001" t="s">
        <v>45</v>
      </c>
      <c r="N6001">
        <v>4</v>
      </c>
      <c r="O6001">
        <f>Table1[[#This Row],[Price]]-0.1*Table1[[#This Row],[Price]]</f>
        <v>231.858</v>
      </c>
      <c r="P6001" s="9">
        <f>(Table1[[#This Row],[Expiration Date]]-Table1[[#This Row],[Manufacturing Date]])/365</f>
        <v>1.8027397260273972</v>
      </c>
      <c r="Q6001" t="str">
        <f>IF(Table1[[#This Row],[Expiration Date]]-J6009&gt;12/31/2024,"not expired","expired")</f>
        <v>expired</v>
      </c>
      <c r="R6001">
        <f>Table1[[#This Row],[Discounted Price]]*0.95</f>
        <v>220.26509999999999</v>
      </c>
      <c r="S6001">
        <f>Table1[[#This Row],[Discounted Price]]*0.9</f>
        <v>208.6722</v>
      </c>
      <c r="T6001">
        <f>Table1[[#This Row],[Discounted Price]]*0.8</f>
        <v>185.4864</v>
      </c>
      <c r="U6001">
        <f>Table1[[#This Row],[Price]]*0.52</f>
        <v>133.9624</v>
      </c>
      <c r="V6001">
        <f>(Table1[[#This Row],[Price]]-Table1[[#This Row],[Scrap value]])/2</f>
        <v>61.828800000000001</v>
      </c>
    </row>
    <row r="6002" spans="1:22" x14ac:dyDescent="0.25">
      <c r="A6002" t="s">
        <v>27158</v>
      </c>
      <c r="B6002" t="s">
        <v>35</v>
      </c>
      <c r="C6002" t="s">
        <v>47</v>
      </c>
      <c r="D6002" t="s">
        <v>27159</v>
      </c>
      <c r="E6002">
        <v>454.19</v>
      </c>
      <c r="F6002">
        <v>15</v>
      </c>
      <c r="G6002" t="s">
        <v>43729</v>
      </c>
      <c r="H6002" t="s">
        <v>10872</v>
      </c>
      <c r="I6002" s="1">
        <v>45000</v>
      </c>
      <c r="J6002" s="1">
        <v>45658</v>
      </c>
      <c r="K6002" t="s">
        <v>27160</v>
      </c>
      <c r="L6002" t="s">
        <v>27161</v>
      </c>
      <c r="M6002" t="s">
        <v>20</v>
      </c>
      <c r="N6002">
        <v>4</v>
      </c>
      <c r="O6002">
        <f>Table1[[#This Row],[Price]]-0.1*Table1[[#This Row],[Price]]</f>
        <v>408.77100000000002</v>
      </c>
      <c r="P6002" s="9">
        <f>(Table1[[#This Row],[Expiration Date]]-Table1[[#This Row],[Manufacturing Date]])/365</f>
        <v>1.8027397260273972</v>
      </c>
      <c r="Q6002" t="str">
        <f>IF(Table1[[#This Row],[Expiration Date]]-J6010&gt;12/31/2024,"not expired","expired")</f>
        <v>expired</v>
      </c>
      <c r="R6002">
        <f>Table1[[#This Row],[Discounted Price]]*0.95</f>
        <v>388.33244999999999</v>
      </c>
      <c r="S6002">
        <f>Table1[[#This Row],[Discounted Price]]*0.9</f>
        <v>367.89390000000003</v>
      </c>
      <c r="T6002">
        <f>Table1[[#This Row],[Discounted Price]]*0.8</f>
        <v>327.01680000000005</v>
      </c>
      <c r="U6002">
        <f>Table1[[#This Row],[Price]]*0.52</f>
        <v>236.1788</v>
      </c>
      <c r="V6002">
        <f>(Table1[[#This Row],[Price]]-Table1[[#This Row],[Scrap value]])/2</f>
        <v>109.0056</v>
      </c>
    </row>
    <row r="6003" spans="1:22" x14ac:dyDescent="0.25">
      <c r="A6003" t="s">
        <v>27162</v>
      </c>
      <c r="B6003" t="s">
        <v>15</v>
      </c>
      <c r="C6003" t="s">
        <v>47</v>
      </c>
      <c r="D6003" t="s">
        <v>27163</v>
      </c>
      <c r="E6003">
        <v>239.39</v>
      </c>
      <c r="F6003">
        <v>51</v>
      </c>
      <c r="G6003" t="s">
        <v>43730</v>
      </c>
      <c r="H6003" t="s">
        <v>27164</v>
      </c>
      <c r="I6003" s="1">
        <v>45000</v>
      </c>
      <c r="J6003" s="1">
        <v>45658</v>
      </c>
      <c r="K6003" t="s">
        <v>27165</v>
      </c>
      <c r="L6003" t="s">
        <v>27166</v>
      </c>
      <c r="M6003" t="s">
        <v>27</v>
      </c>
      <c r="N6003">
        <v>2</v>
      </c>
      <c r="O6003">
        <f>Table1[[#This Row],[Price]]-0.1*Table1[[#This Row],[Price]]</f>
        <v>215.45099999999999</v>
      </c>
      <c r="P6003" s="9">
        <f>(Table1[[#This Row],[Expiration Date]]-Table1[[#This Row],[Manufacturing Date]])/365</f>
        <v>1.8027397260273972</v>
      </c>
      <c r="Q6003" t="str">
        <f>IF(Table1[[#This Row],[Expiration Date]]-J6011&gt;12/31/2024,"not expired","expired")</f>
        <v>expired</v>
      </c>
      <c r="R6003">
        <f>Table1[[#This Row],[Discounted Price]]*0.95</f>
        <v>204.67845</v>
      </c>
      <c r="S6003">
        <f>Table1[[#This Row],[Discounted Price]]*0.9</f>
        <v>193.9059</v>
      </c>
      <c r="T6003">
        <f>Table1[[#This Row],[Discounted Price]]*0.8</f>
        <v>172.36080000000001</v>
      </c>
      <c r="U6003">
        <f>Table1[[#This Row],[Price]]*0.52</f>
        <v>124.4828</v>
      </c>
      <c r="V6003">
        <f>(Table1[[#This Row],[Price]]-Table1[[#This Row],[Scrap value]])/2</f>
        <v>57.453599999999994</v>
      </c>
    </row>
    <row r="6004" spans="1:22" x14ac:dyDescent="0.25">
      <c r="A6004" t="s">
        <v>27167</v>
      </c>
      <c r="B6004" t="s">
        <v>15</v>
      </c>
      <c r="C6004" t="s">
        <v>47</v>
      </c>
      <c r="D6004" t="s">
        <v>27168</v>
      </c>
      <c r="E6004">
        <v>73.319999999999993</v>
      </c>
      <c r="F6004">
        <v>56</v>
      </c>
      <c r="G6004" t="s">
        <v>43729</v>
      </c>
      <c r="H6004" t="s">
        <v>17560</v>
      </c>
      <c r="I6004" s="1">
        <v>45137</v>
      </c>
      <c r="J6004" s="1">
        <v>45292</v>
      </c>
      <c r="K6004" t="s">
        <v>27169</v>
      </c>
      <c r="L6004" t="s">
        <v>27170</v>
      </c>
      <c r="M6004" t="s">
        <v>45</v>
      </c>
      <c r="N6004">
        <v>2</v>
      </c>
      <c r="O6004">
        <f>Table1[[#This Row],[Price]]-0.1*Table1[[#This Row],[Price]]</f>
        <v>65.988</v>
      </c>
      <c r="P6004" s="9">
        <f>(Table1[[#This Row],[Expiration Date]]-Table1[[#This Row],[Manufacturing Date]])/365</f>
        <v>0.42465753424657532</v>
      </c>
      <c r="Q6004" t="str">
        <f>IF(Table1[[#This Row],[Expiration Date]]-J6012&gt;12/31/2024,"not expired","expired")</f>
        <v>expired</v>
      </c>
      <c r="R6004">
        <f>Table1[[#This Row],[Discounted Price]]*0.95</f>
        <v>62.688599999999994</v>
      </c>
      <c r="S6004">
        <f>Table1[[#This Row],[Discounted Price]]*0.9</f>
        <v>59.389200000000002</v>
      </c>
      <c r="T6004">
        <f>Table1[[#This Row],[Discounted Price]]*0.8</f>
        <v>52.790400000000005</v>
      </c>
      <c r="U6004">
        <f>Table1[[#This Row],[Price]]*0.52</f>
        <v>38.126399999999997</v>
      </c>
      <c r="V6004">
        <f>(Table1[[#This Row],[Price]]-Table1[[#This Row],[Scrap value]])/2</f>
        <v>17.596799999999998</v>
      </c>
    </row>
    <row r="6005" spans="1:22" x14ac:dyDescent="0.25">
      <c r="A6005" t="s">
        <v>27171</v>
      </c>
      <c r="B6005" t="s">
        <v>15</v>
      </c>
      <c r="C6005" t="s">
        <v>47</v>
      </c>
      <c r="D6005" t="s">
        <v>27172</v>
      </c>
      <c r="E6005">
        <v>134.94</v>
      </c>
      <c r="F6005">
        <v>53</v>
      </c>
      <c r="G6005" t="s">
        <v>43728</v>
      </c>
      <c r="H6005" t="s">
        <v>6885</v>
      </c>
      <c r="I6005" s="1">
        <v>45137</v>
      </c>
      <c r="J6005" s="1">
        <v>45292</v>
      </c>
      <c r="K6005" t="s">
        <v>27173</v>
      </c>
      <c r="L6005" t="s">
        <v>27174</v>
      </c>
      <c r="M6005" t="s">
        <v>20</v>
      </c>
      <c r="N6005">
        <v>3</v>
      </c>
      <c r="O6005">
        <f>Table1[[#This Row],[Price]]-0.1*Table1[[#This Row],[Price]]</f>
        <v>121.446</v>
      </c>
      <c r="P6005" s="9">
        <f>(Table1[[#This Row],[Expiration Date]]-Table1[[#This Row],[Manufacturing Date]])/365</f>
        <v>0.42465753424657532</v>
      </c>
      <c r="Q6005" t="str">
        <f>IF(Table1[[#This Row],[Expiration Date]]-J6013&gt;12/31/2024,"not expired","expired")</f>
        <v>expired</v>
      </c>
      <c r="R6005">
        <f>Table1[[#This Row],[Discounted Price]]*0.95</f>
        <v>115.3737</v>
      </c>
      <c r="S6005">
        <f>Table1[[#This Row],[Discounted Price]]*0.9</f>
        <v>109.3014</v>
      </c>
      <c r="T6005">
        <f>Table1[[#This Row],[Discounted Price]]*0.8</f>
        <v>97.156800000000004</v>
      </c>
      <c r="U6005">
        <f>Table1[[#This Row],[Price]]*0.52</f>
        <v>70.168800000000005</v>
      </c>
      <c r="V6005">
        <f>(Table1[[#This Row],[Price]]-Table1[[#This Row],[Scrap value]])/2</f>
        <v>32.385599999999997</v>
      </c>
    </row>
    <row r="6006" spans="1:22" x14ac:dyDescent="0.25">
      <c r="A6006" t="s">
        <v>27175</v>
      </c>
      <c r="B6006" t="s">
        <v>35</v>
      </c>
      <c r="C6006" t="s">
        <v>47</v>
      </c>
      <c r="D6006" t="s">
        <v>27176</v>
      </c>
      <c r="E6006">
        <v>216.34</v>
      </c>
      <c r="F6006">
        <v>87</v>
      </c>
      <c r="G6006" t="s">
        <v>43729</v>
      </c>
      <c r="H6006" t="s">
        <v>1988</v>
      </c>
      <c r="I6006" s="1">
        <v>45000</v>
      </c>
      <c r="J6006" s="1">
        <v>45292</v>
      </c>
      <c r="K6006" t="s">
        <v>27177</v>
      </c>
      <c r="L6006" t="s">
        <v>27178</v>
      </c>
      <c r="M6006" t="s">
        <v>45</v>
      </c>
      <c r="N6006">
        <v>4</v>
      </c>
      <c r="O6006">
        <f>Table1[[#This Row],[Price]]-0.1*Table1[[#This Row],[Price]]</f>
        <v>194.70600000000002</v>
      </c>
      <c r="P6006" s="9">
        <f>(Table1[[#This Row],[Expiration Date]]-Table1[[#This Row],[Manufacturing Date]])/365</f>
        <v>0.8</v>
      </c>
      <c r="Q6006" t="str">
        <f>IF(Table1[[#This Row],[Expiration Date]]-J6014&gt;12/31/2024,"not expired","expired")</f>
        <v>expired</v>
      </c>
      <c r="R6006">
        <f>Table1[[#This Row],[Discounted Price]]*0.95</f>
        <v>184.97069999999999</v>
      </c>
      <c r="S6006">
        <f>Table1[[#This Row],[Discounted Price]]*0.9</f>
        <v>175.23540000000003</v>
      </c>
      <c r="T6006">
        <f>Table1[[#This Row],[Discounted Price]]*0.8</f>
        <v>155.76480000000004</v>
      </c>
      <c r="U6006">
        <f>Table1[[#This Row],[Price]]*0.52</f>
        <v>112.49680000000001</v>
      </c>
      <c r="V6006">
        <f>(Table1[[#This Row],[Price]]-Table1[[#This Row],[Scrap value]])/2</f>
        <v>51.921599999999998</v>
      </c>
    </row>
    <row r="6007" spans="1:22" x14ac:dyDescent="0.25">
      <c r="A6007" t="s">
        <v>27179</v>
      </c>
      <c r="B6007" t="s">
        <v>15</v>
      </c>
      <c r="C6007" t="s">
        <v>47</v>
      </c>
      <c r="D6007" t="s">
        <v>27180</v>
      </c>
      <c r="E6007">
        <v>235.3</v>
      </c>
      <c r="F6007">
        <v>62</v>
      </c>
      <c r="G6007" t="s">
        <v>43729</v>
      </c>
      <c r="H6007" t="s">
        <v>5741</v>
      </c>
      <c r="I6007" s="1">
        <v>45137</v>
      </c>
      <c r="J6007" s="1">
        <v>45658</v>
      </c>
      <c r="K6007" t="s">
        <v>27181</v>
      </c>
      <c r="L6007" t="s">
        <v>27182</v>
      </c>
      <c r="M6007" t="s">
        <v>20</v>
      </c>
      <c r="N6007">
        <v>5</v>
      </c>
      <c r="O6007">
        <f>Table1[[#This Row],[Price]]-0.1*Table1[[#This Row],[Price]]</f>
        <v>211.77</v>
      </c>
      <c r="P6007" s="9">
        <f>(Table1[[#This Row],[Expiration Date]]-Table1[[#This Row],[Manufacturing Date]])/365</f>
        <v>1.4273972602739726</v>
      </c>
      <c r="Q6007" t="str">
        <f>IF(Table1[[#This Row],[Expiration Date]]-J6015&gt;12/31/2024,"not expired","expired")</f>
        <v>not expired</v>
      </c>
      <c r="R6007">
        <f>Table1[[#This Row],[Discounted Price]]*0.95</f>
        <v>201.1815</v>
      </c>
      <c r="S6007">
        <f>Table1[[#This Row],[Discounted Price]]*0.9</f>
        <v>190.59300000000002</v>
      </c>
      <c r="T6007">
        <f>Table1[[#This Row],[Discounted Price]]*0.8</f>
        <v>169.41600000000003</v>
      </c>
      <c r="U6007">
        <f>Table1[[#This Row],[Price]]*0.52</f>
        <v>122.35600000000001</v>
      </c>
      <c r="V6007">
        <f>(Table1[[#This Row],[Price]]-Table1[[#This Row],[Scrap value]])/2</f>
        <v>56.472000000000001</v>
      </c>
    </row>
    <row r="6008" spans="1:22" x14ac:dyDescent="0.25">
      <c r="A6008" t="s">
        <v>27183</v>
      </c>
      <c r="B6008" t="s">
        <v>29</v>
      </c>
      <c r="C6008" t="s">
        <v>47</v>
      </c>
      <c r="D6008" t="s">
        <v>27184</v>
      </c>
      <c r="E6008">
        <v>481.9</v>
      </c>
      <c r="F6008">
        <v>15</v>
      </c>
      <c r="G6008" t="s">
        <v>43730</v>
      </c>
      <c r="H6008" t="s">
        <v>17712</v>
      </c>
      <c r="I6008" s="1">
        <v>45137</v>
      </c>
      <c r="J6008" s="1">
        <v>46023</v>
      </c>
      <c r="K6008" t="s">
        <v>27185</v>
      </c>
      <c r="L6008" t="s">
        <v>27186</v>
      </c>
      <c r="M6008" t="s">
        <v>20</v>
      </c>
      <c r="N6008">
        <v>2</v>
      </c>
      <c r="O6008">
        <f>Table1[[#This Row],[Price]]-0.1*Table1[[#This Row],[Price]]</f>
        <v>433.71</v>
      </c>
      <c r="P6008" s="9">
        <f>(Table1[[#This Row],[Expiration Date]]-Table1[[#This Row],[Manufacturing Date]])/365</f>
        <v>2.4273972602739726</v>
      </c>
      <c r="Q6008" t="str">
        <f>IF(Table1[[#This Row],[Expiration Date]]-J6016&gt;12/31/2024,"not expired","expired")</f>
        <v>not expired</v>
      </c>
      <c r="R6008">
        <f>Table1[[#This Row],[Discounted Price]]*0.95</f>
        <v>412.02449999999999</v>
      </c>
      <c r="S6008">
        <f>Table1[[#This Row],[Discounted Price]]*0.9</f>
        <v>390.339</v>
      </c>
      <c r="T6008">
        <f>Table1[[#This Row],[Discounted Price]]*0.8</f>
        <v>346.96800000000002</v>
      </c>
      <c r="U6008">
        <f>Table1[[#This Row],[Price]]*0.52</f>
        <v>250.58799999999999</v>
      </c>
      <c r="V6008">
        <f>(Table1[[#This Row],[Price]]-Table1[[#This Row],[Scrap value]])/2</f>
        <v>115.65599999999999</v>
      </c>
    </row>
    <row r="6009" spans="1:22" x14ac:dyDescent="0.25">
      <c r="A6009" t="s">
        <v>27187</v>
      </c>
      <c r="B6009" t="s">
        <v>22</v>
      </c>
      <c r="C6009" t="s">
        <v>47</v>
      </c>
      <c r="D6009" t="s">
        <v>27188</v>
      </c>
      <c r="E6009">
        <v>319.27</v>
      </c>
      <c r="F6009">
        <v>48</v>
      </c>
      <c r="G6009" t="s">
        <v>43730</v>
      </c>
      <c r="H6009" t="s">
        <v>12692</v>
      </c>
      <c r="I6009" s="1">
        <v>45137</v>
      </c>
      <c r="J6009" s="1">
        <v>45658</v>
      </c>
      <c r="K6009" t="s">
        <v>27189</v>
      </c>
      <c r="L6009" t="s">
        <v>27190</v>
      </c>
      <c r="M6009" t="s">
        <v>27</v>
      </c>
      <c r="N6009">
        <v>2</v>
      </c>
      <c r="O6009">
        <f>Table1[[#This Row],[Price]]-0.1*Table1[[#This Row],[Price]]</f>
        <v>287.34299999999996</v>
      </c>
      <c r="P6009" s="9">
        <f>(Table1[[#This Row],[Expiration Date]]-Table1[[#This Row],[Manufacturing Date]])/365</f>
        <v>1.4273972602739726</v>
      </c>
      <c r="Q6009" t="str">
        <f>IF(Table1[[#This Row],[Expiration Date]]-J6017&gt;12/31/2024,"not expired","expired")</f>
        <v>expired</v>
      </c>
      <c r="R6009">
        <f>Table1[[#This Row],[Discounted Price]]*0.95</f>
        <v>272.97584999999992</v>
      </c>
      <c r="S6009">
        <f>Table1[[#This Row],[Discounted Price]]*0.9</f>
        <v>258.6087</v>
      </c>
      <c r="T6009">
        <f>Table1[[#This Row],[Discounted Price]]*0.8</f>
        <v>229.87439999999998</v>
      </c>
      <c r="U6009">
        <f>Table1[[#This Row],[Price]]*0.52</f>
        <v>166.0204</v>
      </c>
      <c r="V6009">
        <f>(Table1[[#This Row],[Price]]-Table1[[#This Row],[Scrap value]])/2</f>
        <v>76.624799999999993</v>
      </c>
    </row>
    <row r="6010" spans="1:22" x14ac:dyDescent="0.25">
      <c r="A6010" t="s">
        <v>27191</v>
      </c>
      <c r="B6010" t="s">
        <v>29</v>
      </c>
      <c r="C6010" t="s">
        <v>47</v>
      </c>
      <c r="D6010" t="s">
        <v>27192</v>
      </c>
      <c r="E6010">
        <v>92.58</v>
      </c>
      <c r="F6010">
        <v>59</v>
      </c>
      <c r="G6010" t="s">
        <v>43728</v>
      </c>
      <c r="H6010" t="s">
        <v>2595</v>
      </c>
      <c r="I6010" s="1">
        <v>45000</v>
      </c>
      <c r="J6010" s="1">
        <v>45658</v>
      </c>
      <c r="K6010" t="s">
        <v>27193</v>
      </c>
      <c r="L6010" t="s">
        <v>27194</v>
      </c>
      <c r="M6010" t="s">
        <v>27</v>
      </c>
      <c r="N6010">
        <v>5</v>
      </c>
      <c r="O6010">
        <f>Table1[[#This Row],[Price]]-0.1*Table1[[#This Row],[Price]]</f>
        <v>83.322000000000003</v>
      </c>
      <c r="P6010" s="9">
        <f>(Table1[[#This Row],[Expiration Date]]-Table1[[#This Row],[Manufacturing Date]])/365</f>
        <v>1.8027397260273972</v>
      </c>
      <c r="Q6010" t="str">
        <f>IF(Table1[[#This Row],[Expiration Date]]-J6018&gt;12/31/2024,"not expired","expired")</f>
        <v>not expired</v>
      </c>
      <c r="R6010">
        <f>Table1[[#This Row],[Discounted Price]]*0.95</f>
        <v>79.155900000000003</v>
      </c>
      <c r="S6010">
        <f>Table1[[#This Row],[Discounted Price]]*0.9</f>
        <v>74.989800000000002</v>
      </c>
      <c r="T6010">
        <f>Table1[[#This Row],[Discounted Price]]*0.8</f>
        <v>66.657600000000002</v>
      </c>
      <c r="U6010">
        <f>Table1[[#This Row],[Price]]*0.52</f>
        <v>48.141600000000004</v>
      </c>
      <c r="V6010">
        <f>(Table1[[#This Row],[Price]]-Table1[[#This Row],[Scrap value]])/2</f>
        <v>22.219199999999997</v>
      </c>
    </row>
    <row r="6011" spans="1:22" x14ac:dyDescent="0.25">
      <c r="A6011" t="s">
        <v>27195</v>
      </c>
      <c r="B6011" t="s">
        <v>35</v>
      </c>
      <c r="C6011" t="s">
        <v>47</v>
      </c>
      <c r="D6011" t="s">
        <v>27196</v>
      </c>
      <c r="E6011">
        <v>294.29000000000002</v>
      </c>
      <c r="F6011">
        <v>93</v>
      </c>
      <c r="G6011" t="s">
        <v>43730</v>
      </c>
      <c r="H6011" t="s">
        <v>27197</v>
      </c>
      <c r="I6011" s="1">
        <v>45137</v>
      </c>
      <c r="J6011" s="1">
        <v>46023</v>
      </c>
      <c r="K6011" t="s">
        <v>27198</v>
      </c>
      <c r="L6011" t="s">
        <v>27199</v>
      </c>
      <c r="M6011" t="s">
        <v>45</v>
      </c>
      <c r="N6011">
        <v>4</v>
      </c>
      <c r="O6011">
        <f>Table1[[#This Row],[Price]]-0.1*Table1[[#This Row],[Price]]</f>
        <v>264.86099999999999</v>
      </c>
      <c r="P6011" s="9">
        <f>(Table1[[#This Row],[Expiration Date]]-Table1[[#This Row],[Manufacturing Date]])/365</f>
        <v>2.4273972602739726</v>
      </c>
      <c r="Q6011" t="str">
        <f>IF(Table1[[#This Row],[Expiration Date]]-J6019&gt;12/31/2024,"not expired","expired")</f>
        <v>not expired</v>
      </c>
      <c r="R6011">
        <f>Table1[[#This Row],[Discounted Price]]*0.95</f>
        <v>251.61794999999998</v>
      </c>
      <c r="S6011">
        <f>Table1[[#This Row],[Discounted Price]]*0.9</f>
        <v>238.3749</v>
      </c>
      <c r="T6011">
        <f>Table1[[#This Row],[Discounted Price]]*0.8</f>
        <v>211.8888</v>
      </c>
      <c r="U6011">
        <f>Table1[[#This Row],[Price]]*0.52</f>
        <v>153.03080000000003</v>
      </c>
      <c r="V6011">
        <f>(Table1[[#This Row],[Price]]-Table1[[#This Row],[Scrap value]])/2</f>
        <v>70.629599999999996</v>
      </c>
    </row>
    <row r="6012" spans="1:22" x14ac:dyDescent="0.25">
      <c r="A6012" t="s">
        <v>27200</v>
      </c>
      <c r="B6012" t="s">
        <v>29</v>
      </c>
      <c r="C6012" t="s">
        <v>47</v>
      </c>
      <c r="D6012" t="s">
        <v>27201</v>
      </c>
      <c r="E6012">
        <v>257.23</v>
      </c>
      <c r="F6012">
        <v>35</v>
      </c>
      <c r="G6012" t="s">
        <v>43729</v>
      </c>
      <c r="H6012" t="s">
        <v>6328</v>
      </c>
      <c r="I6012" s="1">
        <v>45000</v>
      </c>
      <c r="J6012" s="1">
        <v>45658</v>
      </c>
      <c r="K6012" t="s">
        <v>27202</v>
      </c>
      <c r="L6012" t="s">
        <v>27203</v>
      </c>
      <c r="M6012" t="s">
        <v>20</v>
      </c>
      <c r="N6012">
        <v>5</v>
      </c>
      <c r="O6012">
        <f>Table1[[#This Row],[Price]]-0.1*Table1[[#This Row],[Price]]</f>
        <v>231.50700000000001</v>
      </c>
      <c r="P6012" s="9">
        <f>(Table1[[#This Row],[Expiration Date]]-Table1[[#This Row],[Manufacturing Date]])/365</f>
        <v>1.8027397260273972</v>
      </c>
      <c r="Q6012" t="str">
        <f>IF(Table1[[#This Row],[Expiration Date]]-J6020&gt;12/31/2024,"not expired","expired")</f>
        <v>expired</v>
      </c>
      <c r="R6012">
        <f>Table1[[#This Row],[Discounted Price]]*0.95</f>
        <v>219.93164999999999</v>
      </c>
      <c r="S6012">
        <f>Table1[[#This Row],[Discounted Price]]*0.9</f>
        <v>208.3563</v>
      </c>
      <c r="T6012">
        <f>Table1[[#This Row],[Discounted Price]]*0.8</f>
        <v>185.2056</v>
      </c>
      <c r="U6012">
        <f>Table1[[#This Row],[Price]]*0.52</f>
        <v>133.75960000000001</v>
      </c>
      <c r="V6012">
        <f>(Table1[[#This Row],[Price]]-Table1[[#This Row],[Scrap value]])/2</f>
        <v>61.735200000000006</v>
      </c>
    </row>
    <row r="6013" spans="1:22" x14ac:dyDescent="0.25">
      <c r="A6013" t="s">
        <v>27204</v>
      </c>
      <c r="B6013" t="s">
        <v>35</v>
      </c>
      <c r="C6013" t="s">
        <v>47</v>
      </c>
      <c r="D6013" t="s">
        <v>27205</v>
      </c>
      <c r="E6013">
        <v>415.83</v>
      </c>
      <c r="F6013">
        <v>54</v>
      </c>
      <c r="G6013" t="s">
        <v>43729</v>
      </c>
      <c r="H6013" t="s">
        <v>3412</v>
      </c>
      <c r="I6013" s="1">
        <v>44927</v>
      </c>
      <c r="J6013" s="1">
        <v>45658</v>
      </c>
      <c r="K6013" t="s">
        <v>27206</v>
      </c>
      <c r="L6013" t="s">
        <v>27207</v>
      </c>
      <c r="M6013" t="s">
        <v>45</v>
      </c>
      <c r="N6013">
        <v>3</v>
      </c>
      <c r="O6013">
        <f>Table1[[#This Row],[Price]]-0.1*Table1[[#This Row],[Price]]</f>
        <v>374.24699999999996</v>
      </c>
      <c r="P6013" s="9">
        <f>(Table1[[#This Row],[Expiration Date]]-Table1[[#This Row],[Manufacturing Date]])/365</f>
        <v>2.0027397260273974</v>
      </c>
      <c r="Q6013" t="str">
        <f>IF(Table1[[#This Row],[Expiration Date]]-J6021&gt;12/31/2024,"not expired","expired")</f>
        <v>expired</v>
      </c>
      <c r="R6013">
        <f>Table1[[#This Row],[Discounted Price]]*0.95</f>
        <v>355.53464999999994</v>
      </c>
      <c r="S6013">
        <f>Table1[[#This Row],[Discounted Price]]*0.9</f>
        <v>336.82229999999998</v>
      </c>
      <c r="T6013">
        <f>Table1[[#This Row],[Discounted Price]]*0.8</f>
        <v>299.39759999999995</v>
      </c>
      <c r="U6013">
        <f>Table1[[#This Row],[Price]]*0.52</f>
        <v>216.23159999999999</v>
      </c>
      <c r="V6013">
        <f>(Table1[[#This Row],[Price]]-Table1[[#This Row],[Scrap value]])/2</f>
        <v>99.799199999999999</v>
      </c>
    </row>
    <row r="6014" spans="1:22" x14ac:dyDescent="0.25">
      <c r="A6014" t="s">
        <v>27208</v>
      </c>
      <c r="B6014" t="s">
        <v>29</v>
      </c>
      <c r="C6014" t="s">
        <v>47</v>
      </c>
      <c r="D6014" t="s">
        <v>27209</v>
      </c>
      <c r="E6014">
        <v>231.09</v>
      </c>
      <c r="F6014">
        <v>92</v>
      </c>
      <c r="G6014" t="s">
        <v>43730</v>
      </c>
      <c r="H6014" t="s">
        <v>5610</v>
      </c>
      <c r="I6014" s="1">
        <v>45000</v>
      </c>
      <c r="J6014" s="1">
        <v>45658</v>
      </c>
      <c r="K6014" t="s">
        <v>27210</v>
      </c>
      <c r="L6014" t="s">
        <v>27211</v>
      </c>
      <c r="M6014" t="s">
        <v>27</v>
      </c>
      <c r="N6014">
        <v>4</v>
      </c>
      <c r="O6014">
        <f>Table1[[#This Row],[Price]]-0.1*Table1[[#This Row],[Price]]</f>
        <v>207.98099999999999</v>
      </c>
      <c r="P6014" s="9">
        <f>(Table1[[#This Row],[Expiration Date]]-Table1[[#This Row],[Manufacturing Date]])/365</f>
        <v>1.8027397260273972</v>
      </c>
      <c r="Q6014" t="str">
        <f>IF(Table1[[#This Row],[Expiration Date]]-J6022&gt;12/31/2024,"not expired","expired")</f>
        <v>expired</v>
      </c>
      <c r="R6014">
        <f>Table1[[#This Row],[Discounted Price]]*0.95</f>
        <v>197.58194999999998</v>
      </c>
      <c r="S6014">
        <f>Table1[[#This Row],[Discounted Price]]*0.9</f>
        <v>187.18289999999999</v>
      </c>
      <c r="T6014">
        <f>Table1[[#This Row],[Discounted Price]]*0.8</f>
        <v>166.38480000000001</v>
      </c>
      <c r="U6014">
        <f>Table1[[#This Row],[Price]]*0.52</f>
        <v>120.16680000000001</v>
      </c>
      <c r="V6014">
        <f>(Table1[[#This Row],[Price]]-Table1[[#This Row],[Scrap value]])/2</f>
        <v>55.461599999999997</v>
      </c>
    </row>
    <row r="6015" spans="1:22" x14ac:dyDescent="0.25">
      <c r="A6015" t="s">
        <v>27212</v>
      </c>
      <c r="B6015" t="s">
        <v>22</v>
      </c>
      <c r="C6015" t="s">
        <v>47</v>
      </c>
      <c r="D6015" t="s">
        <v>27213</v>
      </c>
      <c r="E6015">
        <v>364.49</v>
      </c>
      <c r="F6015">
        <v>29</v>
      </c>
      <c r="G6015" t="s">
        <v>43730</v>
      </c>
      <c r="H6015" t="s">
        <v>27214</v>
      </c>
      <c r="I6015" s="1">
        <v>45137</v>
      </c>
      <c r="J6015" s="1">
        <v>45292</v>
      </c>
      <c r="K6015" t="s">
        <v>27215</v>
      </c>
      <c r="L6015" t="s">
        <v>27216</v>
      </c>
      <c r="M6015" t="s">
        <v>20</v>
      </c>
      <c r="N6015">
        <v>2</v>
      </c>
      <c r="O6015">
        <f>Table1[[#This Row],[Price]]-0.1*Table1[[#This Row],[Price]]</f>
        <v>328.041</v>
      </c>
      <c r="P6015" s="9">
        <f>(Table1[[#This Row],[Expiration Date]]-Table1[[#This Row],[Manufacturing Date]])/365</f>
        <v>0.42465753424657532</v>
      </c>
      <c r="Q6015" t="str">
        <f>IF(Table1[[#This Row],[Expiration Date]]-J6023&gt;12/31/2024,"not expired","expired")</f>
        <v>expired</v>
      </c>
      <c r="R6015">
        <f>Table1[[#This Row],[Discounted Price]]*0.95</f>
        <v>311.63894999999997</v>
      </c>
      <c r="S6015">
        <f>Table1[[#This Row],[Discounted Price]]*0.9</f>
        <v>295.23689999999999</v>
      </c>
      <c r="T6015">
        <f>Table1[[#This Row],[Discounted Price]]*0.8</f>
        <v>262.43279999999999</v>
      </c>
      <c r="U6015">
        <f>Table1[[#This Row],[Price]]*0.52</f>
        <v>189.53480000000002</v>
      </c>
      <c r="V6015">
        <f>(Table1[[#This Row],[Price]]-Table1[[#This Row],[Scrap value]])/2</f>
        <v>87.477599999999995</v>
      </c>
    </row>
    <row r="6016" spans="1:22" x14ac:dyDescent="0.25">
      <c r="A6016" t="s">
        <v>27217</v>
      </c>
      <c r="B6016" t="s">
        <v>35</v>
      </c>
      <c r="C6016" t="s">
        <v>47</v>
      </c>
      <c r="D6016" t="s">
        <v>27218</v>
      </c>
      <c r="E6016">
        <v>230.82</v>
      </c>
      <c r="F6016">
        <v>12</v>
      </c>
      <c r="G6016" t="s">
        <v>43729</v>
      </c>
      <c r="H6016" t="s">
        <v>27219</v>
      </c>
      <c r="I6016" s="1">
        <v>45137</v>
      </c>
      <c r="J6016" s="1">
        <v>45292</v>
      </c>
      <c r="K6016" t="s">
        <v>27220</v>
      </c>
      <c r="L6016" t="s">
        <v>27221</v>
      </c>
      <c r="M6016" t="s">
        <v>20</v>
      </c>
      <c r="N6016">
        <v>2</v>
      </c>
      <c r="O6016">
        <f>Table1[[#This Row],[Price]]-0.1*Table1[[#This Row],[Price]]</f>
        <v>207.738</v>
      </c>
      <c r="P6016" s="9">
        <f>(Table1[[#This Row],[Expiration Date]]-Table1[[#This Row],[Manufacturing Date]])/365</f>
        <v>0.42465753424657532</v>
      </c>
      <c r="Q6016" t="str">
        <f>IF(Table1[[#This Row],[Expiration Date]]-J6024&gt;12/31/2024,"not expired","expired")</f>
        <v>expired</v>
      </c>
      <c r="R6016">
        <f>Table1[[#This Row],[Discounted Price]]*0.95</f>
        <v>197.3511</v>
      </c>
      <c r="S6016">
        <f>Table1[[#This Row],[Discounted Price]]*0.9</f>
        <v>186.96420000000001</v>
      </c>
      <c r="T6016">
        <f>Table1[[#This Row],[Discounted Price]]*0.8</f>
        <v>166.19040000000001</v>
      </c>
      <c r="U6016">
        <f>Table1[[#This Row],[Price]]*0.52</f>
        <v>120.0264</v>
      </c>
      <c r="V6016">
        <f>(Table1[[#This Row],[Price]]-Table1[[#This Row],[Scrap value]])/2</f>
        <v>55.396799999999999</v>
      </c>
    </row>
    <row r="6017" spans="1:22" x14ac:dyDescent="0.25">
      <c r="A6017" t="s">
        <v>27222</v>
      </c>
      <c r="B6017" t="s">
        <v>15</v>
      </c>
      <c r="C6017" t="s">
        <v>47</v>
      </c>
      <c r="D6017" t="s">
        <v>27223</v>
      </c>
      <c r="E6017">
        <v>153.22999999999999</v>
      </c>
      <c r="F6017">
        <v>86</v>
      </c>
      <c r="G6017" t="s">
        <v>43729</v>
      </c>
      <c r="H6017" t="s">
        <v>10746</v>
      </c>
      <c r="I6017" s="1">
        <v>45137</v>
      </c>
      <c r="J6017" s="1">
        <v>46023</v>
      </c>
      <c r="K6017" t="s">
        <v>27224</v>
      </c>
      <c r="L6017" t="s">
        <v>27225</v>
      </c>
      <c r="M6017" t="s">
        <v>27</v>
      </c>
      <c r="N6017">
        <v>1</v>
      </c>
      <c r="O6017">
        <f>Table1[[#This Row],[Price]]-0.1*Table1[[#This Row],[Price]]</f>
        <v>137.90699999999998</v>
      </c>
      <c r="P6017" s="9">
        <f>(Table1[[#This Row],[Expiration Date]]-Table1[[#This Row],[Manufacturing Date]])/365</f>
        <v>2.4273972602739726</v>
      </c>
      <c r="Q6017" t="str">
        <f>IF(Table1[[#This Row],[Expiration Date]]-J6025&gt;12/31/2024,"not expired","expired")</f>
        <v>not expired</v>
      </c>
      <c r="R6017">
        <f>Table1[[#This Row],[Discounted Price]]*0.95</f>
        <v>131.01164999999997</v>
      </c>
      <c r="S6017">
        <f>Table1[[#This Row],[Discounted Price]]*0.9</f>
        <v>124.11629999999998</v>
      </c>
      <c r="T6017">
        <f>Table1[[#This Row],[Discounted Price]]*0.8</f>
        <v>110.32559999999999</v>
      </c>
      <c r="U6017">
        <f>Table1[[#This Row],[Price]]*0.52</f>
        <v>79.679599999999994</v>
      </c>
      <c r="V6017">
        <f>(Table1[[#This Row],[Price]]-Table1[[#This Row],[Scrap value]])/2</f>
        <v>36.775199999999998</v>
      </c>
    </row>
    <row r="6018" spans="1:22" x14ac:dyDescent="0.25">
      <c r="A6018" t="s">
        <v>27226</v>
      </c>
      <c r="B6018" t="s">
        <v>22</v>
      </c>
      <c r="C6018" t="s">
        <v>47</v>
      </c>
      <c r="D6018" t="s">
        <v>27227</v>
      </c>
      <c r="E6018">
        <v>424.49</v>
      </c>
      <c r="F6018">
        <v>56</v>
      </c>
      <c r="G6018" t="s">
        <v>43729</v>
      </c>
      <c r="H6018" t="s">
        <v>3105</v>
      </c>
      <c r="I6018" s="1">
        <v>45000</v>
      </c>
      <c r="J6018" s="1">
        <v>45292</v>
      </c>
      <c r="K6018" t="s">
        <v>27228</v>
      </c>
      <c r="L6018" t="s">
        <v>27229</v>
      </c>
      <c r="M6018" t="s">
        <v>45</v>
      </c>
      <c r="N6018">
        <v>3</v>
      </c>
      <c r="O6018">
        <f>Table1[[#This Row],[Price]]-0.1*Table1[[#This Row],[Price]]</f>
        <v>382.041</v>
      </c>
      <c r="P6018" s="9">
        <f>(Table1[[#This Row],[Expiration Date]]-Table1[[#This Row],[Manufacturing Date]])/365</f>
        <v>0.8</v>
      </c>
      <c r="Q6018" t="str">
        <f>IF(Table1[[#This Row],[Expiration Date]]-J6026&gt;12/31/2024,"not expired","expired")</f>
        <v>expired</v>
      </c>
      <c r="R6018">
        <f>Table1[[#This Row],[Discounted Price]]*0.95</f>
        <v>362.93894999999998</v>
      </c>
      <c r="S6018">
        <f>Table1[[#This Row],[Discounted Price]]*0.9</f>
        <v>343.83690000000001</v>
      </c>
      <c r="T6018">
        <f>Table1[[#This Row],[Discounted Price]]*0.8</f>
        <v>305.63280000000003</v>
      </c>
      <c r="U6018">
        <f>Table1[[#This Row],[Price]]*0.52</f>
        <v>220.73480000000001</v>
      </c>
      <c r="V6018">
        <f>(Table1[[#This Row],[Price]]-Table1[[#This Row],[Scrap value]])/2</f>
        <v>101.8776</v>
      </c>
    </row>
    <row r="6019" spans="1:22" x14ac:dyDescent="0.25">
      <c r="A6019" t="s">
        <v>27230</v>
      </c>
      <c r="B6019" t="s">
        <v>15</v>
      </c>
      <c r="C6019" t="s">
        <v>47</v>
      </c>
      <c r="D6019" t="s">
        <v>27231</v>
      </c>
      <c r="E6019">
        <v>404.93</v>
      </c>
      <c r="F6019">
        <v>99</v>
      </c>
      <c r="G6019" t="s">
        <v>43728</v>
      </c>
      <c r="H6019" t="s">
        <v>27232</v>
      </c>
      <c r="I6019" s="1">
        <v>45137</v>
      </c>
      <c r="J6019" s="1">
        <v>45658</v>
      </c>
      <c r="K6019" t="s">
        <v>27233</v>
      </c>
      <c r="L6019" t="s">
        <v>27234</v>
      </c>
      <c r="M6019" t="s">
        <v>20</v>
      </c>
      <c r="N6019">
        <v>5</v>
      </c>
      <c r="O6019">
        <f>Table1[[#This Row],[Price]]-0.1*Table1[[#This Row],[Price]]</f>
        <v>364.43700000000001</v>
      </c>
      <c r="P6019" s="9">
        <f>(Table1[[#This Row],[Expiration Date]]-Table1[[#This Row],[Manufacturing Date]])/365</f>
        <v>1.4273972602739726</v>
      </c>
      <c r="Q6019" t="str">
        <f>IF(Table1[[#This Row],[Expiration Date]]-J6027&gt;12/31/2024,"not expired","expired")</f>
        <v>not expired</v>
      </c>
      <c r="R6019">
        <f>Table1[[#This Row],[Discounted Price]]*0.95</f>
        <v>346.21514999999999</v>
      </c>
      <c r="S6019">
        <f>Table1[[#This Row],[Discounted Price]]*0.9</f>
        <v>327.99330000000003</v>
      </c>
      <c r="T6019">
        <f>Table1[[#This Row],[Discounted Price]]*0.8</f>
        <v>291.5496</v>
      </c>
      <c r="U6019">
        <f>Table1[[#This Row],[Price]]*0.52</f>
        <v>210.56360000000001</v>
      </c>
      <c r="V6019">
        <f>(Table1[[#This Row],[Price]]-Table1[[#This Row],[Scrap value]])/2</f>
        <v>97.183199999999999</v>
      </c>
    </row>
    <row r="6020" spans="1:22" x14ac:dyDescent="0.25">
      <c r="A6020" t="s">
        <v>27235</v>
      </c>
      <c r="B6020" t="s">
        <v>22</v>
      </c>
      <c r="C6020" t="s">
        <v>47</v>
      </c>
      <c r="D6020" t="s">
        <v>27236</v>
      </c>
      <c r="E6020">
        <v>126.67</v>
      </c>
      <c r="F6020">
        <v>97</v>
      </c>
      <c r="G6020" t="s">
        <v>43729</v>
      </c>
      <c r="H6020" t="s">
        <v>1656</v>
      </c>
      <c r="I6020" s="1">
        <v>44927</v>
      </c>
      <c r="J6020" s="1">
        <v>45658</v>
      </c>
      <c r="K6020" t="s">
        <v>27237</v>
      </c>
      <c r="L6020" t="s">
        <v>27238</v>
      </c>
      <c r="M6020" t="s">
        <v>20</v>
      </c>
      <c r="N6020">
        <v>1</v>
      </c>
      <c r="O6020">
        <f>Table1[[#This Row],[Price]]-0.1*Table1[[#This Row],[Price]]</f>
        <v>114.003</v>
      </c>
      <c r="P6020" s="9">
        <f>(Table1[[#This Row],[Expiration Date]]-Table1[[#This Row],[Manufacturing Date]])/365</f>
        <v>2.0027397260273974</v>
      </c>
      <c r="Q6020" t="str">
        <f>IF(Table1[[#This Row],[Expiration Date]]-J6028&gt;12/31/2024,"not expired","expired")</f>
        <v>expired</v>
      </c>
      <c r="R6020">
        <f>Table1[[#This Row],[Discounted Price]]*0.95</f>
        <v>108.30284999999999</v>
      </c>
      <c r="S6020">
        <f>Table1[[#This Row],[Discounted Price]]*0.9</f>
        <v>102.6027</v>
      </c>
      <c r="T6020">
        <f>Table1[[#This Row],[Discounted Price]]*0.8</f>
        <v>91.202400000000011</v>
      </c>
      <c r="U6020">
        <f>Table1[[#This Row],[Price]]*0.52</f>
        <v>65.868400000000008</v>
      </c>
      <c r="V6020">
        <f>(Table1[[#This Row],[Price]]-Table1[[#This Row],[Scrap value]])/2</f>
        <v>30.400799999999997</v>
      </c>
    </row>
    <row r="6021" spans="1:22" x14ac:dyDescent="0.25">
      <c r="A6021" t="s">
        <v>27239</v>
      </c>
      <c r="B6021" t="s">
        <v>35</v>
      </c>
      <c r="C6021" t="s">
        <v>47</v>
      </c>
      <c r="D6021" t="s">
        <v>27240</v>
      </c>
      <c r="E6021">
        <v>245.41</v>
      </c>
      <c r="F6021">
        <v>31</v>
      </c>
      <c r="G6021" t="s">
        <v>43728</v>
      </c>
      <c r="H6021" t="s">
        <v>25594</v>
      </c>
      <c r="I6021" s="1">
        <v>44927</v>
      </c>
      <c r="J6021" s="1">
        <v>46023</v>
      </c>
      <c r="K6021" t="s">
        <v>27241</v>
      </c>
      <c r="L6021" t="s">
        <v>27242</v>
      </c>
      <c r="M6021" t="s">
        <v>45</v>
      </c>
      <c r="N6021">
        <v>1</v>
      </c>
      <c r="O6021">
        <f>Table1[[#This Row],[Price]]-0.1*Table1[[#This Row],[Price]]</f>
        <v>220.869</v>
      </c>
      <c r="P6021" s="9">
        <f>(Table1[[#This Row],[Expiration Date]]-Table1[[#This Row],[Manufacturing Date]])/365</f>
        <v>3.0027397260273974</v>
      </c>
      <c r="Q6021" t="str">
        <f>IF(Table1[[#This Row],[Expiration Date]]-J6029&gt;12/31/2024,"not expired","expired")</f>
        <v>not expired</v>
      </c>
      <c r="R6021">
        <f>Table1[[#This Row],[Discounted Price]]*0.95</f>
        <v>209.82554999999999</v>
      </c>
      <c r="S6021">
        <f>Table1[[#This Row],[Discounted Price]]*0.9</f>
        <v>198.78210000000001</v>
      </c>
      <c r="T6021">
        <f>Table1[[#This Row],[Discounted Price]]*0.8</f>
        <v>176.6952</v>
      </c>
      <c r="U6021">
        <f>Table1[[#This Row],[Price]]*0.52</f>
        <v>127.61320000000001</v>
      </c>
      <c r="V6021">
        <f>(Table1[[#This Row],[Price]]-Table1[[#This Row],[Scrap value]])/2</f>
        <v>58.898399999999995</v>
      </c>
    </row>
    <row r="6022" spans="1:22" x14ac:dyDescent="0.25">
      <c r="A6022" t="s">
        <v>27243</v>
      </c>
      <c r="B6022" t="s">
        <v>29</v>
      </c>
      <c r="C6022" t="s">
        <v>47</v>
      </c>
      <c r="D6022" t="s">
        <v>27244</v>
      </c>
      <c r="E6022">
        <v>386.11</v>
      </c>
      <c r="F6022">
        <v>92</v>
      </c>
      <c r="G6022" t="s">
        <v>43728</v>
      </c>
      <c r="H6022" t="s">
        <v>27245</v>
      </c>
      <c r="I6022" s="1">
        <v>44927</v>
      </c>
      <c r="J6022" s="1">
        <v>45658</v>
      </c>
      <c r="K6022" t="s">
        <v>27246</v>
      </c>
      <c r="L6022" t="s">
        <v>27247</v>
      </c>
      <c r="M6022" t="s">
        <v>20</v>
      </c>
      <c r="N6022">
        <v>2</v>
      </c>
      <c r="O6022">
        <f>Table1[[#This Row],[Price]]-0.1*Table1[[#This Row],[Price]]</f>
        <v>347.49900000000002</v>
      </c>
      <c r="P6022" s="9">
        <f>(Table1[[#This Row],[Expiration Date]]-Table1[[#This Row],[Manufacturing Date]])/365</f>
        <v>2.0027397260273974</v>
      </c>
      <c r="Q6022" t="str">
        <f>IF(Table1[[#This Row],[Expiration Date]]-J6030&gt;12/31/2024,"not expired","expired")</f>
        <v>expired</v>
      </c>
      <c r="R6022">
        <f>Table1[[#This Row],[Discounted Price]]*0.95</f>
        <v>330.12405000000001</v>
      </c>
      <c r="S6022">
        <f>Table1[[#This Row],[Discounted Price]]*0.9</f>
        <v>312.74910000000006</v>
      </c>
      <c r="T6022">
        <f>Table1[[#This Row],[Discounted Price]]*0.8</f>
        <v>277.99920000000003</v>
      </c>
      <c r="U6022">
        <f>Table1[[#This Row],[Price]]*0.52</f>
        <v>200.77720000000002</v>
      </c>
      <c r="V6022">
        <f>(Table1[[#This Row],[Price]]-Table1[[#This Row],[Scrap value]])/2</f>
        <v>92.666399999999996</v>
      </c>
    </row>
    <row r="6023" spans="1:22" x14ac:dyDescent="0.25">
      <c r="A6023" t="s">
        <v>27248</v>
      </c>
      <c r="B6023" t="s">
        <v>15</v>
      </c>
      <c r="C6023" t="s">
        <v>47</v>
      </c>
      <c r="D6023" t="s">
        <v>27249</v>
      </c>
      <c r="E6023">
        <v>39.65</v>
      </c>
      <c r="F6023">
        <v>86</v>
      </c>
      <c r="G6023" t="s">
        <v>43730</v>
      </c>
      <c r="H6023" t="s">
        <v>1874</v>
      </c>
      <c r="I6023" s="1">
        <v>44927</v>
      </c>
      <c r="J6023" s="1">
        <v>45292</v>
      </c>
      <c r="K6023" t="s">
        <v>27250</v>
      </c>
      <c r="L6023" t="s">
        <v>27251</v>
      </c>
      <c r="M6023" t="s">
        <v>27</v>
      </c>
      <c r="N6023">
        <v>3</v>
      </c>
      <c r="O6023">
        <f>Table1[[#This Row],[Price]]-0.1*Table1[[#This Row],[Price]]</f>
        <v>35.685000000000002</v>
      </c>
      <c r="P6023" s="9">
        <f>(Table1[[#This Row],[Expiration Date]]-Table1[[#This Row],[Manufacturing Date]])/365</f>
        <v>1</v>
      </c>
      <c r="Q6023" t="str">
        <f>IF(Table1[[#This Row],[Expiration Date]]-J6031&gt;12/31/2024,"not expired","expired")</f>
        <v>expired</v>
      </c>
      <c r="R6023">
        <f>Table1[[#This Row],[Discounted Price]]*0.95</f>
        <v>33.900750000000002</v>
      </c>
      <c r="S6023">
        <f>Table1[[#This Row],[Discounted Price]]*0.9</f>
        <v>32.116500000000002</v>
      </c>
      <c r="T6023">
        <f>Table1[[#This Row],[Discounted Price]]*0.8</f>
        <v>28.548000000000002</v>
      </c>
      <c r="U6023">
        <f>Table1[[#This Row],[Price]]*0.52</f>
        <v>20.617999999999999</v>
      </c>
      <c r="V6023">
        <f>(Table1[[#This Row],[Price]]-Table1[[#This Row],[Scrap value]])/2</f>
        <v>9.516</v>
      </c>
    </row>
    <row r="6024" spans="1:22" x14ac:dyDescent="0.25">
      <c r="A6024" t="s">
        <v>27252</v>
      </c>
      <c r="B6024" t="s">
        <v>35</v>
      </c>
      <c r="C6024" t="s">
        <v>47</v>
      </c>
      <c r="D6024" t="s">
        <v>27253</v>
      </c>
      <c r="E6024">
        <v>83.14</v>
      </c>
      <c r="F6024">
        <v>42</v>
      </c>
      <c r="G6024" t="s">
        <v>43729</v>
      </c>
      <c r="H6024" t="s">
        <v>18536</v>
      </c>
      <c r="I6024" s="1">
        <v>45137</v>
      </c>
      <c r="J6024" s="1">
        <v>45658</v>
      </c>
      <c r="K6024" t="s">
        <v>27254</v>
      </c>
      <c r="L6024" t="s">
        <v>27255</v>
      </c>
      <c r="M6024" t="s">
        <v>27</v>
      </c>
      <c r="N6024">
        <v>4</v>
      </c>
      <c r="O6024">
        <f>Table1[[#This Row],[Price]]-0.1*Table1[[#This Row],[Price]]</f>
        <v>74.825999999999993</v>
      </c>
      <c r="P6024" s="9">
        <f>(Table1[[#This Row],[Expiration Date]]-Table1[[#This Row],[Manufacturing Date]])/365</f>
        <v>1.4273972602739726</v>
      </c>
      <c r="Q6024" t="str">
        <f>IF(Table1[[#This Row],[Expiration Date]]-J6032&gt;12/31/2024,"not expired","expired")</f>
        <v>expired</v>
      </c>
      <c r="R6024">
        <f>Table1[[#This Row],[Discounted Price]]*0.95</f>
        <v>71.084699999999984</v>
      </c>
      <c r="S6024">
        <f>Table1[[#This Row],[Discounted Price]]*0.9</f>
        <v>67.343400000000003</v>
      </c>
      <c r="T6024">
        <f>Table1[[#This Row],[Discounted Price]]*0.8</f>
        <v>59.860799999999998</v>
      </c>
      <c r="U6024">
        <f>Table1[[#This Row],[Price]]*0.52</f>
        <v>43.232800000000005</v>
      </c>
      <c r="V6024">
        <f>(Table1[[#This Row],[Price]]-Table1[[#This Row],[Scrap value]])/2</f>
        <v>19.953599999999998</v>
      </c>
    </row>
    <row r="6025" spans="1:22" x14ac:dyDescent="0.25">
      <c r="A6025" t="s">
        <v>27256</v>
      </c>
      <c r="B6025" t="s">
        <v>35</v>
      </c>
      <c r="C6025" t="s">
        <v>47</v>
      </c>
      <c r="D6025" t="s">
        <v>27257</v>
      </c>
      <c r="E6025">
        <v>368.48</v>
      </c>
      <c r="F6025">
        <v>45</v>
      </c>
      <c r="G6025" t="s">
        <v>43728</v>
      </c>
      <c r="H6025" t="s">
        <v>8482</v>
      </c>
      <c r="I6025" s="1">
        <v>44927</v>
      </c>
      <c r="J6025" s="1">
        <v>45658</v>
      </c>
      <c r="K6025" t="s">
        <v>27258</v>
      </c>
      <c r="L6025" t="s">
        <v>27259</v>
      </c>
      <c r="M6025" t="s">
        <v>45</v>
      </c>
      <c r="N6025">
        <v>4</v>
      </c>
      <c r="O6025">
        <f>Table1[[#This Row],[Price]]-0.1*Table1[[#This Row],[Price]]</f>
        <v>331.63200000000001</v>
      </c>
      <c r="P6025" s="9">
        <f>(Table1[[#This Row],[Expiration Date]]-Table1[[#This Row],[Manufacturing Date]])/365</f>
        <v>2.0027397260273974</v>
      </c>
      <c r="Q6025" t="str">
        <f>IF(Table1[[#This Row],[Expiration Date]]-J6033&gt;12/31/2024,"not expired","expired")</f>
        <v>expired</v>
      </c>
      <c r="R6025">
        <f>Table1[[#This Row],[Discounted Price]]*0.95</f>
        <v>315.05039999999997</v>
      </c>
      <c r="S6025">
        <f>Table1[[#This Row],[Discounted Price]]*0.9</f>
        <v>298.46879999999999</v>
      </c>
      <c r="T6025">
        <f>Table1[[#This Row],[Discounted Price]]*0.8</f>
        <v>265.30560000000003</v>
      </c>
      <c r="U6025">
        <f>Table1[[#This Row],[Price]]*0.52</f>
        <v>191.60960000000003</v>
      </c>
      <c r="V6025">
        <f>(Table1[[#This Row],[Price]]-Table1[[#This Row],[Scrap value]])/2</f>
        <v>88.435199999999995</v>
      </c>
    </row>
    <row r="6026" spans="1:22" x14ac:dyDescent="0.25">
      <c r="A6026" t="s">
        <v>27260</v>
      </c>
      <c r="B6026" t="s">
        <v>29</v>
      </c>
      <c r="C6026" t="s">
        <v>47</v>
      </c>
      <c r="D6026" t="s">
        <v>27261</v>
      </c>
      <c r="E6026">
        <v>241.68</v>
      </c>
      <c r="F6026">
        <v>54</v>
      </c>
      <c r="G6026" t="s">
        <v>43728</v>
      </c>
      <c r="H6026" t="s">
        <v>27262</v>
      </c>
      <c r="I6026" s="1">
        <v>44927</v>
      </c>
      <c r="J6026" s="1">
        <v>45658</v>
      </c>
      <c r="K6026" t="s">
        <v>27263</v>
      </c>
      <c r="L6026" t="s">
        <v>27264</v>
      </c>
      <c r="M6026" t="s">
        <v>20</v>
      </c>
      <c r="N6026">
        <v>2</v>
      </c>
      <c r="O6026">
        <f>Table1[[#This Row],[Price]]-0.1*Table1[[#This Row],[Price]]</f>
        <v>217.512</v>
      </c>
      <c r="P6026" s="9">
        <f>(Table1[[#This Row],[Expiration Date]]-Table1[[#This Row],[Manufacturing Date]])/365</f>
        <v>2.0027397260273974</v>
      </c>
      <c r="Q6026" t="str">
        <f>IF(Table1[[#This Row],[Expiration Date]]-J6034&gt;12/31/2024,"not expired","expired")</f>
        <v>expired</v>
      </c>
      <c r="R6026">
        <f>Table1[[#This Row],[Discounted Price]]*0.95</f>
        <v>206.63639999999998</v>
      </c>
      <c r="S6026">
        <f>Table1[[#This Row],[Discounted Price]]*0.9</f>
        <v>195.76080000000002</v>
      </c>
      <c r="T6026">
        <f>Table1[[#This Row],[Discounted Price]]*0.8</f>
        <v>174.00960000000001</v>
      </c>
      <c r="U6026">
        <f>Table1[[#This Row],[Price]]*0.52</f>
        <v>125.67360000000001</v>
      </c>
      <c r="V6026">
        <f>(Table1[[#This Row],[Price]]-Table1[[#This Row],[Scrap value]])/2</f>
        <v>58.0032</v>
      </c>
    </row>
    <row r="6027" spans="1:22" x14ac:dyDescent="0.25">
      <c r="A6027" t="s">
        <v>27265</v>
      </c>
      <c r="B6027" t="s">
        <v>15</v>
      </c>
      <c r="C6027" t="s">
        <v>47</v>
      </c>
      <c r="D6027" t="s">
        <v>27266</v>
      </c>
      <c r="E6027">
        <v>348.58</v>
      </c>
      <c r="F6027">
        <v>56</v>
      </c>
      <c r="G6027" t="s">
        <v>43729</v>
      </c>
      <c r="H6027" t="s">
        <v>12071</v>
      </c>
      <c r="I6027" s="1">
        <v>45000</v>
      </c>
      <c r="J6027" s="1">
        <v>45292</v>
      </c>
      <c r="K6027" t="s">
        <v>27267</v>
      </c>
      <c r="L6027" t="s">
        <v>27268</v>
      </c>
      <c r="M6027" t="s">
        <v>20</v>
      </c>
      <c r="N6027">
        <v>3</v>
      </c>
      <c r="O6027">
        <f>Table1[[#This Row],[Price]]-0.1*Table1[[#This Row],[Price]]</f>
        <v>313.72199999999998</v>
      </c>
      <c r="P6027" s="9">
        <f>(Table1[[#This Row],[Expiration Date]]-Table1[[#This Row],[Manufacturing Date]])/365</f>
        <v>0.8</v>
      </c>
      <c r="Q6027" t="str">
        <f>IF(Table1[[#This Row],[Expiration Date]]-J6035&gt;12/31/2024,"not expired","expired")</f>
        <v>expired</v>
      </c>
      <c r="R6027">
        <f>Table1[[#This Row],[Discounted Price]]*0.95</f>
        <v>298.03589999999997</v>
      </c>
      <c r="S6027">
        <f>Table1[[#This Row],[Discounted Price]]*0.9</f>
        <v>282.34980000000002</v>
      </c>
      <c r="T6027">
        <f>Table1[[#This Row],[Discounted Price]]*0.8</f>
        <v>250.9776</v>
      </c>
      <c r="U6027">
        <f>Table1[[#This Row],[Price]]*0.52</f>
        <v>181.26159999999999</v>
      </c>
      <c r="V6027">
        <f>(Table1[[#This Row],[Price]]-Table1[[#This Row],[Scrap value]])/2</f>
        <v>83.659199999999998</v>
      </c>
    </row>
    <row r="6028" spans="1:22" x14ac:dyDescent="0.25">
      <c r="A6028" t="s">
        <v>27269</v>
      </c>
      <c r="B6028" t="s">
        <v>35</v>
      </c>
      <c r="C6028" t="s">
        <v>47</v>
      </c>
      <c r="D6028" t="s">
        <v>27270</v>
      </c>
      <c r="E6028">
        <v>133.47</v>
      </c>
      <c r="F6028">
        <v>10</v>
      </c>
      <c r="G6028" t="s">
        <v>43729</v>
      </c>
      <c r="H6028" t="s">
        <v>22155</v>
      </c>
      <c r="I6028" s="1">
        <v>44927</v>
      </c>
      <c r="J6028" s="1">
        <v>46023</v>
      </c>
      <c r="K6028" t="s">
        <v>27271</v>
      </c>
      <c r="L6028" t="s">
        <v>27272</v>
      </c>
      <c r="M6028" t="s">
        <v>27</v>
      </c>
      <c r="N6028">
        <v>4</v>
      </c>
      <c r="O6028">
        <f>Table1[[#This Row],[Price]]-0.1*Table1[[#This Row],[Price]]</f>
        <v>120.12299999999999</v>
      </c>
      <c r="P6028" s="9">
        <f>(Table1[[#This Row],[Expiration Date]]-Table1[[#This Row],[Manufacturing Date]])/365</f>
        <v>3.0027397260273974</v>
      </c>
      <c r="Q6028" t="str">
        <f>IF(Table1[[#This Row],[Expiration Date]]-J6036&gt;12/31/2024,"not expired","expired")</f>
        <v>expired</v>
      </c>
      <c r="R6028">
        <f>Table1[[#This Row],[Discounted Price]]*0.95</f>
        <v>114.11684999999999</v>
      </c>
      <c r="S6028">
        <f>Table1[[#This Row],[Discounted Price]]*0.9</f>
        <v>108.11069999999999</v>
      </c>
      <c r="T6028">
        <f>Table1[[#This Row],[Discounted Price]]*0.8</f>
        <v>96.098399999999998</v>
      </c>
      <c r="U6028">
        <f>Table1[[#This Row],[Price]]*0.52</f>
        <v>69.404399999999995</v>
      </c>
      <c r="V6028">
        <f>(Table1[[#This Row],[Price]]-Table1[[#This Row],[Scrap value]])/2</f>
        <v>32.032800000000002</v>
      </c>
    </row>
    <row r="6029" spans="1:22" x14ac:dyDescent="0.25">
      <c r="A6029" t="s">
        <v>27273</v>
      </c>
      <c r="B6029" t="s">
        <v>35</v>
      </c>
      <c r="C6029" t="s">
        <v>47</v>
      </c>
      <c r="D6029" t="s">
        <v>27274</v>
      </c>
      <c r="E6029">
        <v>69.12</v>
      </c>
      <c r="F6029">
        <v>54</v>
      </c>
      <c r="G6029" t="s">
        <v>43730</v>
      </c>
      <c r="H6029" t="s">
        <v>27275</v>
      </c>
      <c r="I6029" s="1">
        <v>45137</v>
      </c>
      <c r="J6029" s="1">
        <v>45658</v>
      </c>
      <c r="K6029" t="s">
        <v>27276</v>
      </c>
      <c r="L6029" t="s">
        <v>27277</v>
      </c>
      <c r="M6029" t="s">
        <v>20</v>
      </c>
      <c r="N6029">
        <v>1</v>
      </c>
      <c r="O6029">
        <f>Table1[[#This Row],[Price]]-0.1*Table1[[#This Row],[Price]]</f>
        <v>62.208000000000006</v>
      </c>
      <c r="P6029" s="9">
        <f>(Table1[[#This Row],[Expiration Date]]-Table1[[#This Row],[Manufacturing Date]])/365</f>
        <v>1.4273972602739726</v>
      </c>
      <c r="Q6029" t="str">
        <f>IF(Table1[[#This Row],[Expiration Date]]-J6037&gt;12/31/2024,"not expired","expired")</f>
        <v>expired</v>
      </c>
      <c r="R6029">
        <f>Table1[[#This Row],[Discounted Price]]*0.95</f>
        <v>59.0976</v>
      </c>
      <c r="S6029">
        <f>Table1[[#This Row],[Discounted Price]]*0.9</f>
        <v>55.987200000000009</v>
      </c>
      <c r="T6029">
        <f>Table1[[#This Row],[Discounted Price]]*0.8</f>
        <v>49.766400000000004</v>
      </c>
      <c r="U6029">
        <f>Table1[[#This Row],[Price]]*0.52</f>
        <v>35.942400000000006</v>
      </c>
      <c r="V6029">
        <f>(Table1[[#This Row],[Price]]-Table1[[#This Row],[Scrap value]])/2</f>
        <v>16.588799999999999</v>
      </c>
    </row>
    <row r="6030" spans="1:22" x14ac:dyDescent="0.25">
      <c r="A6030" t="s">
        <v>27278</v>
      </c>
      <c r="B6030" t="s">
        <v>35</v>
      </c>
      <c r="C6030" t="s">
        <v>47</v>
      </c>
      <c r="D6030" t="s">
        <v>27279</v>
      </c>
      <c r="E6030">
        <v>457.48</v>
      </c>
      <c r="F6030">
        <v>46</v>
      </c>
      <c r="G6030" t="s">
        <v>43728</v>
      </c>
      <c r="H6030" t="s">
        <v>314</v>
      </c>
      <c r="I6030" s="1">
        <v>45000</v>
      </c>
      <c r="J6030" s="1">
        <v>45658</v>
      </c>
      <c r="K6030" t="s">
        <v>27280</v>
      </c>
      <c r="L6030" t="s">
        <v>27281</v>
      </c>
      <c r="M6030" t="s">
        <v>45</v>
      </c>
      <c r="N6030">
        <v>5</v>
      </c>
      <c r="O6030">
        <f>Table1[[#This Row],[Price]]-0.1*Table1[[#This Row],[Price]]</f>
        <v>411.73200000000003</v>
      </c>
      <c r="P6030" s="9">
        <f>(Table1[[#This Row],[Expiration Date]]-Table1[[#This Row],[Manufacturing Date]])/365</f>
        <v>1.8027397260273972</v>
      </c>
      <c r="Q6030" t="str">
        <f>IF(Table1[[#This Row],[Expiration Date]]-J6038&gt;12/31/2024,"not expired","expired")</f>
        <v>not expired</v>
      </c>
      <c r="R6030">
        <f>Table1[[#This Row],[Discounted Price]]*0.95</f>
        <v>391.1454</v>
      </c>
      <c r="S6030">
        <f>Table1[[#This Row],[Discounted Price]]*0.9</f>
        <v>370.55880000000002</v>
      </c>
      <c r="T6030">
        <f>Table1[[#This Row],[Discounted Price]]*0.8</f>
        <v>329.38560000000007</v>
      </c>
      <c r="U6030">
        <f>Table1[[#This Row],[Price]]*0.52</f>
        <v>237.88960000000003</v>
      </c>
      <c r="V6030">
        <f>(Table1[[#This Row],[Price]]-Table1[[#This Row],[Scrap value]])/2</f>
        <v>109.79519999999999</v>
      </c>
    </row>
    <row r="6031" spans="1:22" x14ac:dyDescent="0.25">
      <c r="A6031" t="s">
        <v>27282</v>
      </c>
      <c r="B6031" t="s">
        <v>35</v>
      </c>
      <c r="C6031" t="s">
        <v>47</v>
      </c>
      <c r="D6031" t="s">
        <v>27283</v>
      </c>
      <c r="E6031">
        <v>182.51</v>
      </c>
      <c r="F6031">
        <v>21</v>
      </c>
      <c r="G6031" t="s">
        <v>43730</v>
      </c>
      <c r="H6031" t="s">
        <v>11327</v>
      </c>
      <c r="I6031" s="1">
        <v>44927</v>
      </c>
      <c r="J6031" s="1">
        <v>46023</v>
      </c>
      <c r="K6031" t="s">
        <v>27284</v>
      </c>
      <c r="L6031" t="s">
        <v>27285</v>
      </c>
      <c r="M6031" t="s">
        <v>20</v>
      </c>
      <c r="N6031">
        <v>2</v>
      </c>
      <c r="O6031">
        <f>Table1[[#This Row],[Price]]-0.1*Table1[[#This Row],[Price]]</f>
        <v>164.25899999999999</v>
      </c>
      <c r="P6031" s="9">
        <f>(Table1[[#This Row],[Expiration Date]]-Table1[[#This Row],[Manufacturing Date]])/365</f>
        <v>3.0027397260273974</v>
      </c>
      <c r="Q6031" t="str">
        <f>IF(Table1[[#This Row],[Expiration Date]]-J6039&gt;12/31/2024,"not expired","expired")</f>
        <v>not expired</v>
      </c>
      <c r="R6031">
        <f>Table1[[#This Row],[Discounted Price]]*0.95</f>
        <v>156.04604999999998</v>
      </c>
      <c r="S6031">
        <f>Table1[[#This Row],[Discounted Price]]*0.9</f>
        <v>147.8331</v>
      </c>
      <c r="T6031">
        <f>Table1[[#This Row],[Discounted Price]]*0.8</f>
        <v>131.40719999999999</v>
      </c>
      <c r="U6031">
        <f>Table1[[#This Row],[Price]]*0.52</f>
        <v>94.905199999999994</v>
      </c>
      <c r="V6031">
        <f>(Table1[[#This Row],[Price]]-Table1[[#This Row],[Scrap value]])/2</f>
        <v>43.802399999999999</v>
      </c>
    </row>
    <row r="6032" spans="1:22" x14ac:dyDescent="0.25">
      <c r="A6032" t="s">
        <v>27286</v>
      </c>
      <c r="B6032" t="s">
        <v>35</v>
      </c>
      <c r="C6032" t="s">
        <v>47</v>
      </c>
      <c r="D6032" t="s">
        <v>27287</v>
      </c>
      <c r="E6032">
        <v>112.75</v>
      </c>
      <c r="F6032">
        <v>48</v>
      </c>
      <c r="G6032" t="s">
        <v>43729</v>
      </c>
      <c r="H6032" t="s">
        <v>12547</v>
      </c>
      <c r="I6032" s="1">
        <v>45137</v>
      </c>
      <c r="J6032" s="1">
        <v>45658</v>
      </c>
      <c r="K6032" t="s">
        <v>27288</v>
      </c>
      <c r="L6032" t="s">
        <v>27289</v>
      </c>
      <c r="M6032" t="s">
        <v>27</v>
      </c>
      <c r="N6032">
        <v>2</v>
      </c>
      <c r="O6032">
        <f>Table1[[#This Row],[Price]]-0.1*Table1[[#This Row],[Price]]</f>
        <v>101.47499999999999</v>
      </c>
      <c r="P6032" s="9">
        <f>(Table1[[#This Row],[Expiration Date]]-Table1[[#This Row],[Manufacturing Date]])/365</f>
        <v>1.4273972602739726</v>
      </c>
      <c r="Q6032" t="str">
        <f>IF(Table1[[#This Row],[Expiration Date]]-J6040&gt;12/31/2024,"not expired","expired")</f>
        <v>not expired</v>
      </c>
      <c r="R6032">
        <f>Table1[[#This Row],[Discounted Price]]*0.95</f>
        <v>96.40124999999999</v>
      </c>
      <c r="S6032">
        <f>Table1[[#This Row],[Discounted Price]]*0.9</f>
        <v>91.327500000000001</v>
      </c>
      <c r="T6032">
        <f>Table1[[#This Row],[Discounted Price]]*0.8</f>
        <v>81.180000000000007</v>
      </c>
      <c r="U6032">
        <f>Table1[[#This Row],[Price]]*0.52</f>
        <v>58.63</v>
      </c>
      <c r="V6032">
        <f>(Table1[[#This Row],[Price]]-Table1[[#This Row],[Scrap value]])/2</f>
        <v>27.06</v>
      </c>
    </row>
    <row r="6033" spans="1:22" x14ac:dyDescent="0.25">
      <c r="A6033" t="s">
        <v>27290</v>
      </c>
      <c r="B6033" t="s">
        <v>29</v>
      </c>
      <c r="C6033" t="s">
        <v>47</v>
      </c>
      <c r="D6033" t="s">
        <v>27291</v>
      </c>
      <c r="E6033">
        <v>147.58000000000001</v>
      </c>
      <c r="F6033">
        <v>60</v>
      </c>
      <c r="G6033" t="s">
        <v>43730</v>
      </c>
      <c r="H6033" t="s">
        <v>2669</v>
      </c>
      <c r="I6033" s="1">
        <v>45137</v>
      </c>
      <c r="J6033" s="1">
        <v>46023</v>
      </c>
      <c r="K6033" t="s">
        <v>27292</v>
      </c>
      <c r="L6033" t="s">
        <v>27293</v>
      </c>
      <c r="M6033" t="s">
        <v>27</v>
      </c>
      <c r="N6033">
        <v>5</v>
      </c>
      <c r="O6033">
        <f>Table1[[#This Row],[Price]]-0.1*Table1[[#This Row],[Price]]</f>
        <v>132.822</v>
      </c>
      <c r="P6033" s="9">
        <f>(Table1[[#This Row],[Expiration Date]]-Table1[[#This Row],[Manufacturing Date]])/365</f>
        <v>2.4273972602739726</v>
      </c>
      <c r="Q6033" t="str">
        <f>IF(Table1[[#This Row],[Expiration Date]]-J6041&gt;12/31/2024,"not expired","expired")</f>
        <v>expired</v>
      </c>
      <c r="R6033">
        <f>Table1[[#This Row],[Discounted Price]]*0.95</f>
        <v>126.18089999999999</v>
      </c>
      <c r="S6033">
        <f>Table1[[#This Row],[Discounted Price]]*0.9</f>
        <v>119.5398</v>
      </c>
      <c r="T6033">
        <f>Table1[[#This Row],[Discounted Price]]*0.8</f>
        <v>106.25760000000001</v>
      </c>
      <c r="U6033">
        <f>Table1[[#This Row],[Price]]*0.52</f>
        <v>76.741600000000005</v>
      </c>
      <c r="V6033">
        <f>(Table1[[#This Row],[Price]]-Table1[[#This Row],[Scrap value]])/2</f>
        <v>35.419200000000004</v>
      </c>
    </row>
    <row r="6034" spans="1:22" x14ac:dyDescent="0.25">
      <c r="A6034" t="s">
        <v>27294</v>
      </c>
      <c r="B6034" t="s">
        <v>29</v>
      </c>
      <c r="C6034" t="s">
        <v>47</v>
      </c>
      <c r="D6034" t="s">
        <v>27295</v>
      </c>
      <c r="E6034">
        <v>380.45</v>
      </c>
      <c r="F6034">
        <v>97</v>
      </c>
      <c r="G6034" t="s">
        <v>43728</v>
      </c>
      <c r="H6034" t="s">
        <v>18562</v>
      </c>
      <c r="I6034" s="1">
        <v>45000</v>
      </c>
      <c r="J6034" s="1">
        <v>45658</v>
      </c>
      <c r="K6034" t="s">
        <v>27296</v>
      </c>
      <c r="L6034" t="s">
        <v>27297</v>
      </c>
      <c r="M6034" t="s">
        <v>27</v>
      </c>
      <c r="N6034">
        <v>2</v>
      </c>
      <c r="O6034">
        <f>Table1[[#This Row],[Price]]-0.1*Table1[[#This Row],[Price]]</f>
        <v>342.40499999999997</v>
      </c>
      <c r="P6034" s="9">
        <f>(Table1[[#This Row],[Expiration Date]]-Table1[[#This Row],[Manufacturing Date]])/365</f>
        <v>1.8027397260273972</v>
      </c>
      <c r="Q6034" t="str">
        <f>IF(Table1[[#This Row],[Expiration Date]]-J6042&gt;12/31/2024,"not expired","expired")</f>
        <v>expired</v>
      </c>
      <c r="R6034">
        <f>Table1[[#This Row],[Discounted Price]]*0.95</f>
        <v>325.28474999999997</v>
      </c>
      <c r="S6034">
        <f>Table1[[#This Row],[Discounted Price]]*0.9</f>
        <v>308.16449999999998</v>
      </c>
      <c r="T6034">
        <f>Table1[[#This Row],[Discounted Price]]*0.8</f>
        <v>273.92399999999998</v>
      </c>
      <c r="U6034">
        <f>Table1[[#This Row],[Price]]*0.52</f>
        <v>197.834</v>
      </c>
      <c r="V6034">
        <f>(Table1[[#This Row],[Price]]-Table1[[#This Row],[Scrap value]])/2</f>
        <v>91.307999999999993</v>
      </c>
    </row>
    <row r="6035" spans="1:22" x14ac:dyDescent="0.25">
      <c r="A6035" t="s">
        <v>27298</v>
      </c>
      <c r="B6035" t="s">
        <v>22</v>
      </c>
      <c r="C6035" t="s">
        <v>47</v>
      </c>
      <c r="D6035" t="s">
        <v>27299</v>
      </c>
      <c r="E6035">
        <v>494.22</v>
      </c>
      <c r="F6035">
        <v>62</v>
      </c>
      <c r="G6035" t="s">
        <v>43729</v>
      </c>
      <c r="H6035" t="s">
        <v>7328</v>
      </c>
      <c r="I6035" s="1">
        <v>44927</v>
      </c>
      <c r="J6035" s="1">
        <v>46023</v>
      </c>
      <c r="K6035" t="s">
        <v>27300</v>
      </c>
      <c r="L6035" t="s">
        <v>27301</v>
      </c>
      <c r="M6035" t="s">
        <v>20</v>
      </c>
      <c r="N6035">
        <v>5</v>
      </c>
      <c r="O6035">
        <f>Table1[[#This Row],[Price]]-0.1*Table1[[#This Row],[Price]]</f>
        <v>444.798</v>
      </c>
      <c r="P6035" s="9">
        <f>(Table1[[#This Row],[Expiration Date]]-Table1[[#This Row],[Manufacturing Date]])/365</f>
        <v>3.0027397260273974</v>
      </c>
      <c r="Q6035" t="str">
        <f>IF(Table1[[#This Row],[Expiration Date]]-J6043&gt;12/31/2024,"not expired","expired")</f>
        <v>expired</v>
      </c>
      <c r="R6035">
        <f>Table1[[#This Row],[Discounted Price]]*0.95</f>
        <v>422.55809999999997</v>
      </c>
      <c r="S6035">
        <f>Table1[[#This Row],[Discounted Price]]*0.9</f>
        <v>400.31819999999999</v>
      </c>
      <c r="T6035">
        <f>Table1[[#This Row],[Discounted Price]]*0.8</f>
        <v>355.83840000000004</v>
      </c>
      <c r="U6035">
        <f>Table1[[#This Row],[Price]]*0.52</f>
        <v>256.99440000000004</v>
      </c>
      <c r="V6035">
        <f>(Table1[[#This Row],[Price]]-Table1[[#This Row],[Scrap value]])/2</f>
        <v>118.61279999999999</v>
      </c>
    </row>
    <row r="6036" spans="1:22" x14ac:dyDescent="0.25">
      <c r="A6036" t="s">
        <v>27302</v>
      </c>
      <c r="B6036" t="s">
        <v>29</v>
      </c>
      <c r="C6036" t="s">
        <v>47</v>
      </c>
      <c r="D6036" t="s">
        <v>27303</v>
      </c>
      <c r="E6036">
        <v>160.6</v>
      </c>
      <c r="F6036">
        <v>54</v>
      </c>
      <c r="G6036" t="s">
        <v>43729</v>
      </c>
      <c r="H6036" t="s">
        <v>1031</v>
      </c>
      <c r="I6036" s="1">
        <v>45137</v>
      </c>
      <c r="J6036" s="1">
        <v>46023</v>
      </c>
      <c r="K6036" t="s">
        <v>27304</v>
      </c>
      <c r="L6036" t="s">
        <v>27305</v>
      </c>
      <c r="M6036" t="s">
        <v>20</v>
      </c>
      <c r="N6036">
        <v>3</v>
      </c>
      <c r="O6036">
        <f>Table1[[#This Row],[Price]]-0.1*Table1[[#This Row],[Price]]</f>
        <v>144.54</v>
      </c>
      <c r="P6036" s="9">
        <f>(Table1[[#This Row],[Expiration Date]]-Table1[[#This Row],[Manufacturing Date]])/365</f>
        <v>2.4273972602739726</v>
      </c>
      <c r="Q6036" t="str">
        <f>IF(Table1[[#This Row],[Expiration Date]]-J6044&gt;12/31/2024,"not expired","expired")</f>
        <v>not expired</v>
      </c>
      <c r="R6036">
        <f>Table1[[#This Row],[Discounted Price]]*0.95</f>
        <v>137.31299999999999</v>
      </c>
      <c r="S6036">
        <f>Table1[[#This Row],[Discounted Price]]*0.9</f>
        <v>130.08599999999998</v>
      </c>
      <c r="T6036">
        <f>Table1[[#This Row],[Discounted Price]]*0.8</f>
        <v>115.63200000000001</v>
      </c>
      <c r="U6036">
        <f>Table1[[#This Row],[Price]]*0.52</f>
        <v>83.512</v>
      </c>
      <c r="V6036">
        <f>(Table1[[#This Row],[Price]]-Table1[[#This Row],[Scrap value]])/2</f>
        <v>38.543999999999997</v>
      </c>
    </row>
    <row r="6037" spans="1:22" x14ac:dyDescent="0.25">
      <c r="A6037" t="s">
        <v>27306</v>
      </c>
      <c r="B6037" t="s">
        <v>22</v>
      </c>
      <c r="C6037" t="s">
        <v>47</v>
      </c>
      <c r="D6037" t="s">
        <v>27307</v>
      </c>
      <c r="E6037">
        <v>54.75</v>
      </c>
      <c r="F6037">
        <v>46</v>
      </c>
      <c r="G6037" t="s">
        <v>43730</v>
      </c>
      <c r="H6037" t="s">
        <v>4456</v>
      </c>
      <c r="I6037" s="1">
        <v>45000</v>
      </c>
      <c r="J6037" s="1">
        <v>45658</v>
      </c>
      <c r="K6037" t="s">
        <v>27308</v>
      </c>
      <c r="L6037" t="s">
        <v>27309</v>
      </c>
      <c r="M6037" t="s">
        <v>45</v>
      </c>
      <c r="N6037">
        <v>1</v>
      </c>
      <c r="O6037">
        <f>Table1[[#This Row],[Price]]-0.1*Table1[[#This Row],[Price]]</f>
        <v>49.274999999999999</v>
      </c>
      <c r="P6037" s="9">
        <f>(Table1[[#This Row],[Expiration Date]]-Table1[[#This Row],[Manufacturing Date]])/365</f>
        <v>1.8027397260273972</v>
      </c>
      <c r="Q6037" t="str">
        <f>IF(Table1[[#This Row],[Expiration Date]]-J6045&gt;12/31/2024,"not expired","expired")</f>
        <v>not expired</v>
      </c>
      <c r="R6037">
        <f>Table1[[#This Row],[Discounted Price]]*0.95</f>
        <v>46.811249999999994</v>
      </c>
      <c r="S6037">
        <f>Table1[[#This Row],[Discounted Price]]*0.9</f>
        <v>44.347499999999997</v>
      </c>
      <c r="T6037">
        <f>Table1[[#This Row],[Discounted Price]]*0.8</f>
        <v>39.42</v>
      </c>
      <c r="U6037">
        <f>Table1[[#This Row],[Price]]*0.52</f>
        <v>28.470000000000002</v>
      </c>
      <c r="V6037">
        <f>(Table1[[#This Row],[Price]]-Table1[[#This Row],[Scrap value]])/2</f>
        <v>13.139999999999999</v>
      </c>
    </row>
    <row r="6038" spans="1:22" x14ac:dyDescent="0.25">
      <c r="A6038" t="s">
        <v>27310</v>
      </c>
      <c r="B6038" t="s">
        <v>35</v>
      </c>
      <c r="C6038" t="s">
        <v>47</v>
      </c>
      <c r="D6038" t="s">
        <v>27311</v>
      </c>
      <c r="E6038">
        <v>204.02</v>
      </c>
      <c r="F6038">
        <v>58</v>
      </c>
      <c r="G6038" t="s">
        <v>43730</v>
      </c>
      <c r="H6038" t="s">
        <v>9756</v>
      </c>
      <c r="I6038" s="1">
        <v>44927</v>
      </c>
      <c r="J6038" s="1">
        <v>45292</v>
      </c>
      <c r="K6038" t="s">
        <v>27312</v>
      </c>
      <c r="L6038" t="s">
        <v>27313</v>
      </c>
      <c r="M6038" t="s">
        <v>27</v>
      </c>
      <c r="N6038">
        <v>4</v>
      </c>
      <c r="O6038">
        <f>Table1[[#This Row],[Price]]-0.1*Table1[[#This Row],[Price]]</f>
        <v>183.61799999999999</v>
      </c>
      <c r="P6038" s="9">
        <f>(Table1[[#This Row],[Expiration Date]]-Table1[[#This Row],[Manufacturing Date]])/365</f>
        <v>1</v>
      </c>
      <c r="Q6038" t="str">
        <f>IF(Table1[[#This Row],[Expiration Date]]-J6046&gt;12/31/2024,"not expired","expired")</f>
        <v>expired</v>
      </c>
      <c r="R6038">
        <f>Table1[[#This Row],[Discounted Price]]*0.95</f>
        <v>174.43709999999999</v>
      </c>
      <c r="S6038">
        <f>Table1[[#This Row],[Discounted Price]]*0.9</f>
        <v>165.25620000000001</v>
      </c>
      <c r="T6038">
        <f>Table1[[#This Row],[Discounted Price]]*0.8</f>
        <v>146.89439999999999</v>
      </c>
      <c r="U6038">
        <f>Table1[[#This Row],[Price]]*0.52</f>
        <v>106.0904</v>
      </c>
      <c r="V6038">
        <f>(Table1[[#This Row],[Price]]-Table1[[#This Row],[Scrap value]])/2</f>
        <v>48.964800000000004</v>
      </c>
    </row>
    <row r="6039" spans="1:22" x14ac:dyDescent="0.25">
      <c r="A6039" t="s">
        <v>27314</v>
      </c>
      <c r="B6039" t="s">
        <v>22</v>
      </c>
      <c r="C6039" t="s">
        <v>47</v>
      </c>
      <c r="D6039" t="s">
        <v>27315</v>
      </c>
      <c r="E6039">
        <v>121.52</v>
      </c>
      <c r="F6039">
        <v>43</v>
      </c>
      <c r="G6039" t="s">
        <v>43728</v>
      </c>
      <c r="H6039" t="s">
        <v>991</v>
      </c>
      <c r="I6039" s="1">
        <v>45000</v>
      </c>
      <c r="J6039" s="1">
        <v>45292</v>
      </c>
      <c r="K6039" t="s">
        <v>27316</v>
      </c>
      <c r="L6039" t="s">
        <v>27317</v>
      </c>
      <c r="M6039" t="s">
        <v>45</v>
      </c>
      <c r="N6039">
        <v>4</v>
      </c>
      <c r="O6039">
        <f>Table1[[#This Row],[Price]]-0.1*Table1[[#This Row],[Price]]</f>
        <v>109.36799999999999</v>
      </c>
      <c r="P6039" s="9">
        <f>(Table1[[#This Row],[Expiration Date]]-Table1[[#This Row],[Manufacturing Date]])/365</f>
        <v>0.8</v>
      </c>
      <c r="Q6039" t="str">
        <f>IF(Table1[[#This Row],[Expiration Date]]-J6047&gt;12/31/2024,"not expired","expired")</f>
        <v>expired</v>
      </c>
      <c r="R6039">
        <f>Table1[[#This Row],[Discounted Price]]*0.95</f>
        <v>103.89959999999999</v>
      </c>
      <c r="S6039">
        <f>Table1[[#This Row],[Discounted Price]]*0.9</f>
        <v>98.431200000000004</v>
      </c>
      <c r="T6039">
        <f>Table1[[#This Row],[Discounted Price]]*0.8</f>
        <v>87.494399999999999</v>
      </c>
      <c r="U6039">
        <f>Table1[[#This Row],[Price]]*0.52</f>
        <v>63.190399999999997</v>
      </c>
      <c r="V6039">
        <f>(Table1[[#This Row],[Price]]-Table1[[#This Row],[Scrap value]])/2</f>
        <v>29.1648</v>
      </c>
    </row>
    <row r="6040" spans="1:22" x14ac:dyDescent="0.25">
      <c r="A6040" t="s">
        <v>27318</v>
      </c>
      <c r="B6040" t="s">
        <v>15</v>
      </c>
      <c r="C6040" t="s">
        <v>47</v>
      </c>
      <c r="D6040" t="s">
        <v>27319</v>
      </c>
      <c r="E6040">
        <v>476.11</v>
      </c>
      <c r="F6040">
        <v>32</v>
      </c>
      <c r="G6040" t="s">
        <v>43729</v>
      </c>
      <c r="H6040" t="s">
        <v>27320</v>
      </c>
      <c r="I6040" s="1">
        <v>45137</v>
      </c>
      <c r="J6040" s="1">
        <v>45292</v>
      </c>
      <c r="K6040" t="s">
        <v>27321</v>
      </c>
      <c r="L6040" t="s">
        <v>27322</v>
      </c>
      <c r="M6040" t="s">
        <v>20</v>
      </c>
      <c r="N6040">
        <v>5</v>
      </c>
      <c r="O6040">
        <f>Table1[[#This Row],[Price]]-0.1*Table1[[#This Row],[Price]]</f>
        <v>428.49900000000002</v>
      </c>
      <c r="P6040" s="9">
        <f>(Table1[[#This Row],[Expiration Date]]-Table1[[#This Row],[Manufacturing Date]])/365</f>
        <v>0.42465753424657532</v>
      </c>
      <c r="Q6040" t="str">
        <f>IF(Table1[[#This Row],[Expiration Date]]-J6048&gt;12/31/2024,"not expired","expired")</f>
        <v>expired</v>
      </c>
      <c r="R6040">
        <f>Table1[[#This Row],[Discounted Price]]*0.95</f>
        <v>407.07405</v>
      </c>
      <c r="S6040">
        <f>Table1[[#This Row],[Discounted Price]]*0.9</f>
        <v>385.64910000000003</v>
      </c>
      <c r="T6040">
        <f>Table1[[#This Row],[Discounted Price]]*0.8</f>
        <v>342.79920000000004</v>
      </c>
      <c r="U6040">
        <f>Table1[[#This Row],[Price]]*0.52</f>
        <v>247.5772</v>
      </c>
      <c r="V6040">
        <f>(Table1[[#This Row],[Price]]-Table1[[#This Row],[Scrap value]])/2</f>
        <v>114.2664</v>
      </c>
    </row>
    <row r="6041" spans="1:22" x14ac:dyDescent="0.25">
      <c r="A6041" t="s">
        <v>27323</v>
      </c>
      <c r="B6041" t="s">
        <v>29</v>
      </c>
      <c r="C6041" t="s">
        <v>47</v>
      </c>
      <c r="D6041" t="s">
        <v>27324</v>
      </c>
      <c r="E6041">
        <v>464.58</v>
      </c>
      <c r="F6041">
        <v>61</v>
      </c>
      <c r="G6041" t="s">
        <v>43728</v>
      </c>
      <c r="H6041" t="s">
        <v>27325</v>
      </c>
      <c r="I6041" s="1">
        <v>44927</v>
      </c>
      <c r="J6041" s="1">
        <v>46023</v>
      </c>
      <c r="K6041" t="s">
        <v>27326</v>
      </c>
      <c r="L6041" t="s">
        <v>27327</v>
      </c>
      <c r="M6041" t="s">
        <v>45</v>
      </c>
      <c r="N6041">
        <v>5</v>
      </c>
      <c r="O6041">
        <f>Table1[[#This Row],[Price]]-0.1*Table1[[#This Row],[Price]]</f>
        <v>418.12199999999996</v>
      </c>
      <c r="P6041" s="9">
        <f>(Table1[[#This Row],[Expiration Date]]-Table1[[#This Row],[Manufacturing Date]])/365</f>
        <v>3.0027397260273974</v>
      </c>
      <c r="Q6041" t="str">
        <f>IF(Table1[[#This Row],[Expiration Date]]-J6049&gt;12/31/2024,"not expired","expired")</f>
        <v>not expired</v>
      </c>
      <c r="R6041">
        <f>Table1[[#This Row],[Discounted Price]]*0.95</f>
        <v>397.21589999999992</v>
      </c>
      <c r="S6041">
        <f>Table1[[#This Row],[Discounted Price]]*0.9</f>
        <v>376.3098</v>
      </c>
      <c r="T6041">
        <f>Table1[[#This Row],[Discounted Price]]*0.8</f>
        <v>334.49759999999998</v>
      </c>
      <c r="U6041">
        <f>Table1[[#This Row],[Price]]*0.52</f>
        <v>241.58160000000001</v>
      </c>
      <c r="V6041">
        <f>(Table1[[#This Row],[Price]]-Table1[[#This Row],[Scrap value]])/2</f>
        <v>111.49919999999999</v>
      </c>
    </row>
    <row r="6042" spans="1:22" x14ac:dyDescent="0.25">
      <c r="A6042" t="s">
        <v>27328</v>
      </c>
      <c r="B6042" t="s">
        <v>22</v>
      </c>
      <c r="C6042" t="s">
        <v>47</v>
      </c>
      <c r="D6042" t="s">
        <v>27329</v>
      </c>
      <c r="E6042">
        <v>499.71</v>
      </c>
      <c r="F6042">
        <v>73</v>
      </c>
      <c r="G6042" t="s">
        <v>43728</v>
      </c>
      <c r="H6042" t="s">
        <v>25831</v>
      </c>
      <c r="I6042" s="1">
        <v>45137</v>
      </c>
      <c r="J6042" s="1">
        <v>46023</v>
      </c>
      <c r="K6042" t="s">
        <v>27330</v>
      </c>
      <c r="L6042" t="s">
        <v>27331</v>
      </c>
      <c r="M6042" t="s">
        <v>27</v>
      </c>
      <c r="N6042">
        <v>2</v>
      </c>
      <c r="O6042">
        <f>Table1[[#This Row],[Price]]-0.1*Table1[[#This Row],[Price]]</f>
        <v>449.73899999999998</v>
      </c>
      <c r="P6042" s="9">
        <f>(Table1[[#This Row],[Expiration Date]]-Table1[[#This Row],[Manufacturing Date]])/365</f>
        <v>2.4273972602739726</v>
      </c>
      <c r="Q6042" t="str">
        <f>IF(Table1[[#This Row],[Expiration Date]]-J6050&gt;12/31/2024,"not expired","expired")</f>
        <v>not expired</v>
      </c>
      <c r="R6042">
        <f>Table1[[#This Row],[Discounted Price]]*0.95</f>
        <v>427.25204999999994</v>
      </c>
      <c r="S6042">
        <f>Table1[[#This Row],[Discounted Price]]*0.9</f>
        <v>404.76509999999996</v>
      </c>
      <c r="T6042">
        <f>Table1[[#This Row],[Discounted Price]]*0.8</f>
        <v>359.7912</v>
      </c>
      <c r="U6042">
        <f>Table1[[#This Row],[Price]]*0.52</f>
        <v>259.8492</v>
      </c>
      <c r="V6042">
        <f>(Table1[[#This Row],[Price]]-Table1[[#This Row],[Scrap value]])/2</f>
        <v>119.93039999999999</v>
      </c>
    </row>
    <row r="6043" spans="1:22" x14ac:dyDescent="0.25">
      <c r="A6043" t="s">
        <v>27332</v>
      </c>
      <c r="B6043" t="s">
        <v>29</v>
      </c>
      <c r="C6043" t="s">
        <v>47</v>
      </c>
      <c r="D6043" t="s">
        <v>27333</v>
      </c>
      <c r="E6043">
        <v>221.4</v>
      </c>
      <c r="F6043">
        <v>13</v>
      </c>
      <c r="G6043" t="s">
        <v>43729</v>
      </c>
      <c r="H6043" t="s">
        <v>17626</v>
      </c>
      <c r="I6043" s="1">
        <v>45000</v>
      </c>
      <c r="J6043" s="1">
        <v>46023</v>
      </c>
      <c r="K6043" t="s">
        <v>27334</v>
      </c>
      <c r="L6043" t="s">
        <v>27335</v>
      </c>
      <c r="M6043" t="s">
        <v>27</v>
      </c>
      <c r="N6043">
        <v>5</v>
      </c>
      <c r="O6043">
        <f>Table1[[#This Row],[Price]]-0.1*Table1[[#This Row],[Price]]</f>
        <v>199.26</v>
      </c>
      <c r="P6043" s="9">
        <f>(Table1[[#This Row],[Expiration Date]]-Table1[[#This Row],[Manufacturing Date]])/365</f>
        <v>2.8027397260273972</v>
      </c>
      <c r="Q6043" t="str">
        <f>IF(Table1[[#This Row],[Expiration Date]]-J6051&gt;12/31/2024,"not expired","expired")</f>
        <v>not expired</v>
      </c>
      <c r="R6043">
        <f>Table1[[#This Row],[Discounted Price]]*0.95</f>
        <v>189.29699999999997</v>
      </c>
      <c r="S6043">
        <f>Table1[[#This Row],[Discounted Price]]*0.9</f>
        <v>179.334</v>
      </c>
      <c r="T6043">
        <f>Table1[[#This Row],[Discounted Price]]*0.8</f>
        <v>159.40800000000002</v>
      </c>
      <c r="U6043">
        <f>Table1[[#This Row],[Price]]*0.52</f>
        <v>115.128</v>
      </c>
      <c r="V6043">
        <f>(Table1[[#This Row],[Price]]-Table1[[#This Row],[Scrap value]])/2</f>
        <v>53.136000000000003</v>
      </c>
    </row>
    <row r="6044" spans="1:22" x14ac:dyDescent="0.25">
      <c r="A6044" t="s">
        <v>27336</v>
      </c>
      <c r="B6044" t="s">
        <v>29</v>
      </c>
      <c r="C6044" t="s">
        <v>47</v>
      </c>
      <c r="D6044" t="s">
        <v>27337</v>
      </c>
      <c r="E6044">
        <v>387.79</v>
      </c>
      <c r="F6044">
        <v>26</v>
      </c>
      <c r="G6044" t="s">
        <v>43728</v>
      </c>
      <c r="H6044" t="s">
        <v>3461</v>
      </c>
      <c r="I6044" s="1">
        <v>45000</v>
      </c>
      <c r="J6044" s="1">
        <v>45292</v>
      </c>
      <c r="K6044" t="s">
        <v>27338</v>
      </c>
      <c r="L6044" t="s">
        <v>27339</v>
      </c>
      <c r="M6044" t="s">
        <v>45</v>
      </c>
      <c r="N6044">
        <v>1</v>
      </c>
      <c r="O6044">
        <f>Table1[[#This Row],[Price]]-0.1*Table1[[#This Row],[Price]]</f>
        <v>349.01100000000002</v>
      </c>
      <c r="P6044" s="9">
        <f>(Table1[[#This Row],[Expiration Date]]-Table1[[#This Row],[Manufacturing Date]])/365</f>
        <v>0.8</v>
      </c>
      <c r="Q6044" t="str">
        <f>IF(Table1[[#This Row],[Expiration Date]]-J6052&gt;12/31/2024,"not expired","expired")</f>
        <v>expired</v>
      </c>
      <c r="R6044">
        <f>Table1[[#This Row],[Discounted Price]]*0.95</f>
        <v>331.56045</v>
      </c>
      <c r="S6044">
        <f>Table1[[#This Row],[Discounted Price]]*0.9</f>
        <v>314.10990000000004</v>
      </c>
      <c r="T6044">
        <f>Table1[[#This Row],[Discounted Price]]*0.8</f>
        <v>279.20880000000005</v>
      </c>
      <c r="U6044">
        <f>Table1[[#This Row],[Price]]*0.52</f>
        <v>201.6508</v>
      </c>
      <c r="V6044">
        <f>(Table1[[#This Row],[Price]]-Table1[[#This Row],[Scrap value]])/2</f>
        <v>93.069600000000008</v>
      </c>
    </row>
    <row r="6045" spans="1:22" x14ac:dyDescent="0.25">
      <c r="A6045" t="s">
        <v>27340</v>
      </c>
      <c r="B6045" t="s">
        <v>15</v>
      </c>
      <c r="C6045" t="s">
        <v>47</v>
      </c>
      <c r="D6045" t="s">
        <v>27341</v>
      </c>
      <c r="E6045">
        <v>99.64</v>
      </c>
      <c r="F6045">
        <v>70</v>
      </c>
      <c r="G6045" t="s">
        <v>43728</v>
      </c>
      <c r="H6045" t="s">
        <v>27342</v>
      </c>
      <c r="I6045" s="1">
        <v>45000</v>
      </c>
      <c r="J6045" s="1">
        <v>45292</v>
      </c>
      <c r="K6045" t="s">
        <v>27343</v>
      </c>
      <c r="L6045" t="s">
        <v>27344</v>
      </c>
      <c r="M6045" t="s">
        <v>45</v>
      </c>
      <c r="N6045">
        <v>5</v>
      </c>
      <c r="O6045">
        <f>Table1[[#This Row],[Price]]-0.1*Table1[[#This Row],[Price]]</f>
        <v>89.676000000000002</v>
      </c>
      <c r="P6045" s="9">
        <f>(Table1[[#This Row],[Expiration Date]]-Table1[[#This Row],[Manufacturing Date]])/365</f>
        <v>0.8</v>
      </c>
      <c r="Q6045" t="str">
        <f>IF(Table1[[#This Row],[Expiration Date]]-J6053&gt;12/31/2024,"not expired","expired")</f>
        <v>expired</v>
      </c>
      <c r="R6045">
        <f>Table1[[#This Row],[Discounted Price]]*0.95</f>
        <v>85.1922</v>
      </c>
      <c r="S6045">
        <f>Table1[[#This Row],[Discounted Price]]*0.9</f>
        <v>80.708399999999997</v>
      </c>
      <c r="T6045">
        <f>Table1[[#This Row],[Discounted Price]]*0.8</f>
        <v>71.740800000000007</v>
      </c>
      <c r="U6045">
        <f>Table1[[#This Row],[Price]]*0.52</f>
        <v>51.812800000000003</v>
      </c>
      <c r="V6045">
        <f>(Table1[[#This Row],[Price]]-Table1[[#This Row],[Scrap value]])/2</f>
        <v>23.913599999999999</v>
      </c>
    </row>
    <row r="6046" spans="1:22" x14ac:dyDescent="0.25">
      <c r="A6046" t="s">
        <v>27345</v>
      </c>
      <c r="B6046" t="s">
        <v>22</v>
      </c>
      <c r="C6046" t="s">
        <v>47</v>
      </c>
      <c r="D6046" t="s">
        <v>27346</v>
      </c>
      <c r="E6046">
        <v>54.86</v>
      </c>
      <c r="F6046">
        <v>75</v>
      </c>
      <c r="G6046" t="s">
        <v>43729</v>
      </c>
      <c r="H6046" t="s">
        <v>5634</v>
      </c>
      <c r="I6046" s="1">
        <v>44927</v>
      </c>
      <c r="J6046" s="1">
        <v>45292</v>
      </c>
      <c r="K6046" t="s">
        <v>27347</v>
      </c>
      <c r="L6046" t="s">
        <v>27348</v>
      </c>
      <c r="M6046" t="s">
        <v>27</v>
      </c>
      <c r="N6046">
        <v>4</v>
      </c>
      <c r="O6046">
        <f>Table1[[#This Row],[Price]]-0.1*Table1[[#This Row],[Price]]</f>
        <v>49.373999999999995</v>
      </c>
      <c r="P6046" s="9">
        <f>(Table1[[#This Row],[Expiration Date]]-Table1[[#This Row],[Manufacturing Date]])/365</f>
        <v>1</v>
      </c>
      <c r="Q6046" t="str">
        <f>IF(Table1[[#This Row],[Expiration Date]]-J6054&gt;12/31/2024,"not expired","expired")</f>
        <v>expired</v>
      </c>
      <c r="R6046">
        <f>Table1[[#This Row],[Discounted Price]]*0.95</f>
        <v>46.90529999999999</v>
      </c>
      <c r="S6046">
        <f>Table1[[#This Row],[Discounted Price]]*0.9</f>
        <v>44.436599999999999</v>
      </c>
      <c r="T6046">
        <f>Table1[[#This Row],[Discounted Price]]*0.8</f>
        <v>39.499200000000002</v>
      </c>
      <c r="U6046">
        <f>Table1[[#This Row],[Price]]*0.52</f>
        <v>28.527200000000001</v>
      </c>
      <c r="V6046">
        <f>(Table1[[#This Row],[Price]]-Table1[[#This Row],[Scrap value]])/2</f>
        <v>13.166399999999999</v>
      </c>
    </row>
    <row r="6047" spans="1:22" x14ac:dyDescent="0.25">
      <c r="A6047" t="s">
        <v>27349</v>
      </c>
      <c r="B6047" t="s">
        <v>15</v>
      </c>
      <c r="C6047" t="s">
        <v>47</v>
      </c>
      <c r="D6047" t="s">
        <v>27350</v>
      </c>
      <c r="E6047">
        <v>56.68</v>
      </c>
      <c r="F6047">
        <v>20</v>
      </c>
      <c r="G6047" t="s">
        <v>43729</v>
      </c>
      <c r="H6047" t="s">
        <v>27351</v>
      </c>
      <c r="I6047" s="1">
        <v>45137</v>
      </c>
      <c r="J6047" s="1">
        <v>45292</v>
      </c>
      <c r="K6047" t="s">
        <v>27352</v>
      </c>
      <c r="L6047" t="s">
        <v>27353</v>
      </c>
      <c r="M6047" t="s">
        <v>45</v>
      </c>
      <c r="N6047">
        <v>3</v>
      </c>
      <c r="O6047">
        <f>Table1[[#This Row],[Price]]-0.1*Table1[[#This Row],[Price]]</f>
        <v>51.012</v>
      </c>
      <c r="P6047" s="9">
        <f>(Table1[[#This Row],[Expiration Date]]-Table1[[#This Row],[Manufacturing Date]])/365</f>
        <v>0.42465753424657532</v>
      </c>
      <c r="Q6047" t="str">
        <f>IF(Table1[[#This Row],[Expiration Date]]-J6055&gt;12/31/2024,"not expired","expired")</f>
        <v>expired</v>
      </c>
      <c r="R6047">
        <f>Table1[[#This Row],[Discounted Price]]*0.95</f>
        <v>48.461399999999998</v>
      </c>
      <c r="S6047">
        <f>Table1[[#This Row],[Discounted Price]]*0.9</f>
        <v>45.910800000000002</v>
      </c>
      <c r="T6047">
        <f>Table1[[#This Row],[Discounted Price]]*0.8</f>
        <v>40.809600000000003</v>
      </c>
      <c r="U6047">
        <f>Table1[[#This Row],[Price]]*0.52</f>
        <v>29.473600000000001</v>
      </c>
      <c r="V6047">
        <f>(Table1[[#This Row],[Price]]-Table1[[#This Row],[Scrap value]])/2</f>
        <v>13.603199999999999</v>
      </c>
    </row>
    <row r="6048" spans="1:22" x14ac:dyDescent="0.25">
      <c r="A6048" t="s">
        <v>27354</v>
      </c>
      <c r="B6048" t="s">
        <v>35</v>
      </c>
      <c r="C6048" t="s">
        <v>47</v>
      </c>
      <c r="D6048" t="s">
        <v>27355</v>
      </c>
      <c r="E6048">
        <v>205.35</v>
      </c>
      <c r="F6048">
        <v>7</v>
      </c>
      <c r="G6048" t="s">
        <v>43729</v>
      </c>
      <c r="H6048" t="s">
        <v>2109</v>
      </c>
      <c r="I6048" s="1">
        <v>45000</v>
      </c>
      <c r="J6048" s="1">
        <v>45658</v>
      </c>
      <c r="K6048" t="s">
        <v>27356</v>
      </c>
      <c r="L6048" t="s">
        <v>27357</v>
      </c>
      <c r="M6048" t="s">
        <v>45</v>
      </c>
      <c r="N6048">
        <v>1</v>
      </c>
      <c r="O6048">
        <f>Table1[[#This Row],[Price]]-0.1*Table1[[#This Row],[Price]]</f>
        <v>184.815</v>
      </c>
      <c r="P6048" s="9">
        <f>(Table1[[#This Row],[Expiration Date]]-Table1[[#This Row],[Manufacturing Date]])/365</f>
        <v>1.8027397260273972</v>
      </c>
      <c r="Q6048" t="str">
        <f>IF(Table1[[#This Row],[Expiration Date]]-J6056&gt;12/31/2024,"not expired","expired")</f>
        <v>expired</v>
      </c>
      <c r="R6048">
        <f>Table1[[#This Row],[Discounted Price]]*0.95</f>
        <v>175.57424999999998</v>
      </c>
      <c r="S6048">
        <f>Table1[[#This Row],[Discounted Price]]*0.9</f>
        <v>166.33350000000002</v>
      </c>
      <c r="T6048">
        <f>Table1[[#This Row],[Discounted Price]]*0.8</f>
        <v>147.852</v>
      </c>
      <c r="U6048">
        <f>Table1[[#This Row],[Price]]*0.52</f>
        <v>106.782</v>
      </c>
      <c r="V6048">
        <f>(Table1[[#This Row],[Price]]-Table1[[#This Row],[Scrap value]])/2</f>
        <v>49.283999999999999</v>
      </c>
    </row>
    <row r="6049" spans="1:22" x14ac:dyDescent="0.25">
      <c r="A6049" t="s">
        <v>27358</v>
      </c>
      <c r="B6049" t="s">
        <v>35</v>
      </c>
      <c r="C6049" t="s">
        <v>47</v>
      </c>
      <c r="D6049" t="s">
        <v>27359</v>
      </c>
      <c r="E6049">
        <v>138.68</v>
      </c>
      <c r="F6049">
        <v>90</v>
      </c>
      <c r="G6049" t="s">
        <v>43730</v>
      </c>
      <c r="H6049" t="s">
        <v>2370</v>
      </c>
      <c r="I6049" s="1">
        <v>44927</v>
      </c>
      <c r="J6049" s="1">
        <v>45292</v>
      </c>
      <c r="K6049" t="s">
        <v>27360</v>
      </c>
      <c r="L6049" t="s">
        <v>27361</v>
      </c>
      <c r="M6049" t="s">
        <v>20</v>
      </c>
      <c r="N6049">
        <v>1</v>
      </c>
      <c r="O6049">
        <f>Table1[[#This Row],[Price]]-0.1*Table1[[#This Row],[Price]]</f>
        <v>124.81200000000001</v>
      </c>
      <c r="P6049" s="9">
        <f>(Table1[[#This Row],[Expiration Date]]-Table1[[#This Row],[Manufacturing Date]])/365</f>
        <v>1</v>
      </c>
      <c r="Q6049" t="str">
        <f>IF(Table1[[#This Row],[Expiration Date]]-J6057&gt;12/31/2024,"not expired","expired")</f>
        <v>expired</v>
      </c>
      <c r="R6049">
        <f>Table1[[#This Row],[Discounted Price]]*0.95</f>
        <v>118.57140000000001</v>
      </c>
      <c r="S6049">
        <f>Table1[[#This Row],[Discounted Price]]*0.9</f>
        <v>112.33080000000001</v>
      </c>
      <c r="T6049">
        <f>Table1[[#This Row],[Discounted Price]]*0.8</f>
        <v>99.849600000000009</v>
      </c>
      <c r="U6049">
        <f>Table1[[#This Row],[Price]]*0.52</f>
        <v>72.113600000000005</v>
      </c>
      <c r="V6049">
        <f>(Table1[[#This Row],[Price]]-Table1[[#This Row],[Scrap value]])/2</f>
        <v>33.283200000000001</v>
      </c>
    </row>
    <row r="6050" spans="1:22" x14ac:dyDescent="0.25">
      <c r="A6050" t="s">
        <v>27362</v>
      </c>
      <c r="B6050" t="s">
        <v>15</v>
      </c>
      <c r="C6050" t="s">
        <v>47</v>
      </c>
      <c r="D6050" t="s">
        <v>27363</v>
      </c>
      <c r="E6050">
        <v>273.44</v>
      </c>
      <c r="F6050">
        <v>10</v>
      </c>
      <c r="G6050" t="s">
        <v>43730</v>
      </c>
      <c r="H6050" t="s">
        <v>11808</v>
      </c>
      <c r="I6050" s="1">
        <v>45137</v>
      </c>
      <c r="J6050" s="1">
        <v>45292</v>
      </c>
      <c r="K6050" t="s">
        <v>27364</v>
      </c>
      <c r="L6050" t="s">
        <v>27365</v>
      </c>
      <c r="M6050" t="s">
        <v>45</v>
      </c>
      <c r="N6050">
        <v>3</v>
      </c>
      <c r="O6050">
        <f>Table1[[#This Row],[Price]]-0.1*Table1[[#This Row],[Price]]</f>
        <v>246.096</v>
      </c>
      <c r="P6050" s="9">
        <f>(Table1[[#This Row],[Expiration Date]]-Table1[[#This Row],[Manufacturing Date]])/365</f>
        <v>0.42465753424657532</v>
      </c>
      <c r="Q6050" t="str">
        <f>IF(Table1[[#This Row],[Expiration Date]]-J6058&gt;12/31/2024,"not expired","expired")</f>
        <v>expired</v>
      </c>
      <c r="R6050">
        <f>Table1[[#This Row],[Discounted Price]]*0.95</f>
        <v>233.7912</v>
      </c>
      <c r="S6050">
        <f>Table1[[#This Row],[Discounted Price]]*0.9</f>
        <v>221.4864</v>
      </c>
      <c r="T6050">
        <f>Table1[[#This Row],[Discounted Price]]*0.8</f>
        <v>196.8768</v>
      </c>
      <c r="U6050">
        <f>Table1[[#This Row],[Price]]*0.52</f>
        <v>142.18880000000001</v>
      </c>
      <c r="V6050">
        <f>(Table1[[#This Row],[Price]]-Table1[[#This Row],[Scrap value]])/2</f>
        <v>65.625599999999991</v>
      </c>
    </row>
    <row r="6051" spans="1:22" x14ac:dyDescent="0.25">
      <c r="A6051" t="s">
        <v>27366</v>
      </c>
      <c r="B6051" t="s">
        <v>35</v>
      </c>
      <c r="C6051" t="s">
        <v>47</v>
      </c>
      <c r="D6051" t="s">
        <v>27367</v>
      </c>
      <c r="E6051">
        <v>179.81</v>
      </c>
      <c r="F6051">
        <v>84</v>
      </c>
      <c r="G6051" t="s">
        <v>43730</v>
      </c>
      <c r="H6051" t="s">
        <v>15404</v>
      </c>
      <c r="I6051" s="1">
        <v>45137</v>
      </c>
      <c r="J6051" s="1">
        <v>45292</v>
      </c>
      <c r="K6051" t="s">
        <v>27368</v>
      </c>
      <c r="L6051" t="s">
        <v>27369</v>
      </c>
      <c r="M6051" t="s">
        <v>45</v>
      </c>
      <c r="N6051">
        <v>3</v>
      </c>
      <c r="O6051">
        <f>Table1[[#This Row],[Price]]-0.1*Table1[[#This Row],[Price]]</f>
        <v>161.82900000000001</v>
      </c>
      <c r="P6051" s="9">
        <f>(Table1[[#This Row],[Expiration Date]]-Table1[[#This Row],[Manufacturing Date]])/365</f>
        <v>0.42465753424657532</v>
      </c>
      <c r="Q6051" t="str">
        <f>IF(Table1[[#This Row],[Expiration Date]]-J6059&gt;12/31/2024,"not expired","expired")</f>
        <v>expired</v>
      </c>
      <c r="R6051">
        <f>Table1[[#This Row],[Discounted Price]]*0.95</f>
        <v>153.73755</v>
      </c>
      <c r="S6051">
        <f>Table1[[#This Row],[Discounted Price]]*0.9</f>
        <v>145.64610000000002</v>
      </c>
      <c r="T6051">
        <f>Table1[[#This Row],[Discounted Price]]*0.8</f>
        <v>129.4632</v>
      </c>
      <c r="U6051">
        <f>Table1[[#This Row],[Price]]*0.52</f>
        <v>93.501200000000011</v>
      </c>
      <c r="V6051">
        <f>(Table1[[#This Row],[Price]]-Table1[[#This Row],[Scrap value]])/2</f>
        <v>43.154399999999995</v>
      </c>
    </row>
    <row r="6052" spans="1:22" x14ac:dyDescent="0.25">
      <c r="A6052" t="s">
        <v>27370</v>
      </c>
      <c r="B6052" t="s">
        <v>15</v>
      </c>
      <c r="C6052" t="s">
        <v>47</v>
      </c>
      <c r="D6052" t="s">
        <v>27371</v>
      </c>
      <c r="E6052">
        <v>454.62</v>
      </c>
      <c r="F6052">
        <v>47</v>
      </c>
      <c r="G6052" t="s">
        <v>43729</v>
      </c>
      <c r="H6052" t="s">
        <v>27372</v>
      </c>
      <c r="I6052" s="1">
        <v>45137</v>
      </c>
      <c r="J6052" s="1">
        <v>45658</v>
      </c>
      <c r="K6052" t="s">
        <v>27373</v>
      </c>
      <c r="L6052" t="s">
        <v>27374</v>
      </c>
      <c r="M6052" t="s">
        <v>45</v>
      </c>
      <c r="N6052">
        <v>4</v>
      </c>
      <c r="O6052">
        <f>Table1[[#This Row],[Price]]-0.1*Table1[[#This Row],[Price]]</f>
        <v>409.15800000000002</v>
      </c>
      <c r="P6052" s="9">
        <f>(Table1[[#This Row],[Expiration Date]]-Table1[[#This Row],[Manufacturing Date]])/365</f>
        <v>1.4273972602739726</v>
      </c>
      <c r="Q6052" t="str">
        <f>IF(Table1[[#This Row],[Expiration Date]]-J6060&gt;12/31/2024,"not expired","expired")</f>
        <v>not expired</v>
      </c>
      <c r="R6052">
        <f>Table1[[#This Row],[Discounted Price]]*0.95</f>
        <v>388.70010000000002</v>
      </c>
      <c r="S6052">
        <f>Table1[[#This Row],[Discounted Price]]*0.9</f>
        <v>368.24220000000003</v>
      </c>
      <c r="T6052">
        <f>Table1[[#This Row],[Discounted Price]]*0.8</f>
        <v>327.32640000000004</v>
      </c>
      <c r="U6052">
        <f>Table1[[#This Row],[Price]]*0.52</f>
        <v>236.4024</v>
      </c>
      <c r="V6052">
        <f>(Table1[[#This Row],[Price]]-Table1[[#This Row],[Scrap value]])/2</f>
        <v>109.1088</v>
      </c>
    </row>
    <row r="6053" spans="1:22" x14ac:dyDescent="0.25">
      <c r="A6053" t="s">
        <v>27375</v>
      </c>
      <c r="B6053" t="s">
        <v>15</v>
      </c>
      <c r="C6053" t="s">
        <v>47</v>
      </c>
      <c r="D6053" t="s">
        <v>27376</v>
      </c>
      <c r="E6053">
        <v>238.07</v>
      </c>
      <c r="F6053">
        <v>89</v>
      </c>
      <c r="G6053" t="s">
        <v>43728</v>
      </c>
      <c r="H6053" t="s">
        <v>5505</v>
      </c>
      <c r="I6053" s="1">
        <v>45137</v>
      </c>
      <c r="J6053" s="1">
        <v>45658</v>
      </c>
      <c r="K6053" t="s">
        <v>27377</v>
      </c>
      <c r="L6053" t="s">
        <v>27378</v>
      </c>
      <c r="M6053" t="s">
        <v>20</v>
      </c>
      <c r="N6053">
        <v>4</v>
      </c>
      <c r="O6053">
        <f>Table1[[#This Row],[Price]]-0.1*Table1[[#This Row],[Price]]</f>
        <v>214.26299999999998</v>
      </c>
      <c r="P6053" s="9">
        <f>(Table1[[#This Row],[Expiration Date]]-Table1[[#This Row],[Manufacturing Date]])/365</f>
        <v>1.4273972602739726</v>
      </c>
      <c r="Q6053" t="str">
        <f>IF(Table1[[#This Row],[Expiration Date]]-J6061&gt;12/31/2024,"not expired","expired")</f>
        <v>not expired</v>
      </c>
      <c r="R6053">
        <f>Table1[[#This Row],[Discounted Price]]*0.95</f>
        <v>203.54984999999996</v>
      </c>
      <c r="S6053">
        <f>Table1[[#This Row],[Discounted Price]]*0.9</f>
        <v>192.83669999999998</v>
      </c>
      <c r="T6053">
        <f>Table1[[#This Row],[Discounted Price]]*0.8</f>
        <v>171.41039999999998</v>
      </c>
      <c r="U6053">
        <f>Table1[[#This Row],[Price]]*0.52</f>
        <v>123.79640000000001</v>
      </c>
      <c r="V6053">
        <f>(Table1[[#This Row],[Price]]-Table1[[#This Row],[Scrap value]])/2</f>
        <v>57.136799999999994</v>
      </c>
    </row>
    <row r="6054" spans="1:22" x14ac:dyDescent="0.25">
      <c r="A6054" t="s">
        <v>27379</v>
      </c>
      <c r="B6054" t="s">
        <v>29</v>
      </c>
      <c r="C6054" t="s">
        <v>47</v>
      </c>
      <c r="D6054" t="s">
        <v>27380</v>
      </c>
      <c r="E6054">
        <v>377.28</v>
      </c>
      <c r="F6054">
        <v>24</v>
      </c>
      <c r="G6054" t="s">
        <v>43729</v>
      </c>
      <c r="H6054" t="s">
        <v>25655</v>
      </c>
      <c r="I6054" s="1">
        <v>45000</v>
      </c>
      <c r="J6054" s="1">
        <v>46023</v>
      </c>
      <c r="K6054" t="s">
        <v>27381</v>
      </c>
      <c r="L6054" t="s">
        <v>27382</v>
      </c>
      <c r="M6054" t="s">
        <v>27</v>
      </c>
      <c r="N6054">
        <v>5</v>
      </c>
      <c r="O6054">
        <f>Table1[[#This Row],[Price]]-0.1*Table1[[#This Row],[Price]]</f>
        <v>339.55199999999996</v>
      </c>
      <c r="P6054" s="9">
        <f>(Table1[[#This Row],[Expiration Date]]-Table1[[#This Row],[Manufacturing Date]])/365</f>
        <v>2.8027397260273972</v>
      </c>
      <c r="Q6054" t="str">
        <f>IF(Table1[[#This Row],[Expiration Date]]-J6062&gt;12/31/2024,"not expired","expired")</f>
        <v>expired</v>
      </c>
      <c r="R6054">
        <f>Table1[[#This Row],[Discounted Price]]*0.95</f>
        <v>322.57439999999997</v>
      </c>
      <c r="S6054">
        <f>Table1[[#This Row],[Discounted Price]]*0.9</f>
        <v>305.59679999999997</v>
      </c>
      <c r="T6054">
        <f>Table1[[#This Row],[Discounted Price]]*0.8</f>
        <v>271.64159999999998</v>
      </c>
      <c r="U6054">
        <f>Table1[[#This Row],[Price]]*0.52</f>
        <v>196.18559999999999</v>
      </c>
      <c r="V6054">
        <f>(Table1[[#This Row],[Price]]-Table1[[#This Row],[Scrap value]])/2</f>
        <v>90.547199999999989</v>
      </c>
    </row>
    <row r="6055" spans="1:22" x14ac:dyDescent="0.25">
      <c r="A6055" t="s">
        <v>27383</v>
      </c>
      <c r="B6055" t="s">
        <v>15</v>
      </c>
      <c r="C6055" t="s">
        <v>47</v>
      </c>
      <c r="D6055" t="s">
        <v>27384</v>
      </c>
      <c r="E6055">
        <v>91.1</v>
      </c>
      <c r="F6055">
        <v>59</v>
      </c>
      <c r="G6055" t="s">
        <v>43728</v>
      </c>
      <c r="H6055" t="s">
        <v>24045</v>
      </c>
      <c r="I6055" s="1">
        <v>44927</v>
      </c>
      <c r="J6055" s="1">
        <v>45292</v>
      </c>
      <c r="K6055" t="s">
        <v>27385</v>
      </c>
      <c r="L6055" t="s">
        <v>27386</v>
      </c>
      <c r="M6055" t="s">
        <v>45</v>
      </c>
      <c r="N6055">
        <v>3</v>
      </c>
      <c r="O6055">
        <f>Table1[[#This Row],[Price]]-0.1*Table1[[#This Row],[Price]]</f>
        <v>81.99</v>
      </c>
      <c r="P6055" s="9">
        <f>(Table1[[#This Row],[Expiration Date]]-Table1[[#This Row],[Manufacturing Date]])/365</f>
        <v>1</v>
      </c>
      <c r="Q6055" t="str">
        <f>IF(Table1[[#This Row],[Expiration Date]]-J6063&gt;12/31/2024,"not expired","expired")</f>
        <v>expired</v>
      </c>
      <c r="R6055">
        <f>Table1[[#This Row],[Discounted Price]]*0.95</f>
        <v>77.890499999999989</v>
      </c>
      <c r="S6055">
        <f>Table1[[#This Row],[Discounted Price]]*0.9</f>
        <v>73.790999999999997</v>
      </c>
      <c r="T6055">
        <f>Table1[[#This Row],[Discounted Price]]*0.8</f>
        <v>65.591999999999999</v>
      </c>
      <c r="U6055">
        <f>Table1[[#This Row],[Price]]*0.52</f>
        <v>47.372</v>
      </c>
      <c r="V6055">
        <f>(Table1[[#This Row],[Price]]-Table1[[#This Row],[Scrap value]])/2</f>
        <v>21.863999999999997</v>
      </c>
    </row>
    <row r="6056" spans="1:22" x14ac:dyDescent="0.25">
      <c r="A6056" t="s">
        <v>27387</v>
      </c>
      <c r="B6056" t="s">
        <v>35</v>
      </c>
      <c r="C6056" t="s">
        <v>47</v>
      </c>
      <c r="D6056" t="s">
        <v>27388</v>
      </c>
      <c r="E6056">
        <v>338.92</v>
      </c>
      <c r="F6056">
        <v>61</v>
      </c>
      <c r="G6056" t="s">
        <v>43728</v>
      </c>
      <c r="H6056" t="s">
        <v>27389</v>
      </c>
      <c r="I6056" s="1">
        <v>45000</v>
      </c>
      <c r="J6056" s="1">
        <v>45658</v>
      </c>
      <c r="K6056" t="s">
        <v>27390</v>
      </c>
      <c r="L6056" t="s">
        <v>27391</v>
      </c>
      <c r="M6056" t="s">
        <v>27</v>
      </c>
      <c r="N6056">
        <v>3</v>
      </c>
      <c r="O6056">
        <f>Table1[[#This Row],[Price]]-0.1*Table1[[#This Row],[Price]]</f>
        <v>305.02800000000002</v>
      </c>
      <c r="P6056" s="9">
        <f>(Table1[[#This Row],[Expiration Date]]-Table1[[#This Row],[Manufacturing Date]])/365</f>
        <v>1.8027397260273972</v>
      </c>
      <c r="Q6056" t="str">
        <f>IF(Table1[[#This Row],[Expiration Date]]-J6064&gt;12/31/2024,"not expired","expired")</f>
        <v>expired</v>
      </c>
      <c r="R6056">
        <f>Table1[[#This Row],[Discounted Price]]*0.95</f>
        <v>289.77660000000003</v>
      </c>
      <c r="S6056">
        <f>Table1[[#This Row],[Discounted Price]]*0.9</f>
        <v>274.52520000000004</v>
      </c>
      <c r="T6056">
        <f>Table1[[#This Row],[Discounted Price]]*0.8</f>
        <v>244.02240000000003</v>
      </c>
      <c r="U6056">
        <f>Table1[[#This Row],[Price]]*0.52</f>
        <v>176.23840000000001</v>
      </c>
      <c r="V6056">
        <f>(Table1[[#This Row],[Price]]-Table1[[#This Row],[Scrap value]])/2</f>
        <v>81.340800000000002</v>
      </c>
    </row>
    <row r="6057" spans="1:22" x14ac:dyDescent="0.25">
      <c r="A6057" t="s">
        <v>27392</v>
      </c>
      <c r="B6057" t="s">
        <v>22</v>
      </c>
      <c r="C6057" t="s">
        <v>47</v>
      </c>
      <c r="D6057" t="s">
        <v>27393</v>
      </c>
      <c r="E6057">
        <v>88.93</v>
      </c>
      <c r="F6057">
        <v>54</v>
      </c>
      <c r="G6057" t="s">
        <v>43730</v>
      </c>
      <c r="H6057" t="s">
        <v>9221</v>
      </c>
      <c r="I6057" s="1">
        <v>44927</v>
      </c>
      <c r="J6057" s="1">
        <v>46023</v>
      </c>
      <c r="K6057" t="s">
        <v>27394</v>
      </c>
      <c r="L6057" t="s">
        <v>27395</v>
      </c>
      <c r="M6057" t="s">
        <v>45</v>
      </c>
      <c r="N6057">
        <v>1</v>
      </c>
      <c r="O6057">
        <f>Table1[[#This Row],[Price]]-0.1*Table1[[#This Row],[Price]]</f>
        <v>80.037000000000006</v>
      </c>
      <c r="P6057" s="9">
        <f>(Table1[[#This Row],[Expiration Date]]-Table1[[#This Row],[Manufacturing Date]])/365</f>
        <v>3.0027397260273974</v>
      </c>
      <c r="Q6057" t="str">
        <f>IF(Table1[[#This Row],[Expiration Date]]-J6065&gt;12/31/2024,"not expired","expired")</f>
        <v>not expired</v>
      </c>
      <c r="R6057">
        <f>Table1[[#This Row],[Discounted Price]]*0.95</f>
        <v>76.035150000000002</v>
      </c>
      <c r="S6057">
        <f>Table1[[#This Row],[Discounted Price]]*0.9</f>
        <v>72.033300000000011</v>
      </c>
      <c r="T6057">
        <f>Table1[[#This Row],[Discounted Price]]*0.8</f>
        <v>64.029600000000002</v>
      </c>
      <c r="U6057">
        <f>Table1[[#This Row],[Price]]*0.52</f>
        <v>46.243600000000008</v>
      </c>
      <c r="V6057">
        <f>(Table1[[#This Row],[Price]]-Table1[[#This Row],[Scrap value]])/2</f>
        <v>21.3432</v>
      </c>
    </row>
    <row r="6058" spans="1:22" x14ac:dyDescent="0.25">
      <c r="A6058" t="s">
        <v>27396</v>
      </c>
      <c r="B6058" t="s">
        <v>15</v>
      </c>
      <c r="C6058" t="s">
        <v>47</v>
      </c>
      <c r="D6058" t="s">
        <v>27397</v>
      </c>
      <c r="E6058">
        <v>114.45</v>
      </c>
      <c r="F6058">
        <v>41</v>
      </c>
      <c r="G6058" t="s">
        <v>43729</v>
      </c>
      <c r="H6058" t="s">
        <v>22578</v>
      </c>
      <c r="I6058" s="1">
        <v>45000</v>
      </c>
      <c r="J6058" s="1">
        <v>46023</v>
      </c>
      <c r="K6058" t="s">
        <v>27398</v>
      </c>
      <c r="L6058" t="s">
        <v>27399</v>
      </c>
      <c r="M6058" t="s">
        <v>45</v>
      </c>
      <c r="N6058">
        <v>4</v>
      </c>
      <c r="O6058">
        <f>Table1[[#This Row],[Price]]-0.1*Table1[[#This Row],[Price]]</f>
        <v>103.005</v>
      </c>
      <c r="P6058" s="9">
        <f>(Table1[[#This Row],[Expiration Date]]-Table1[[#This Row],[Manufacturing Date]])/365</f>
        <v>2.8027397260273972</v>
      </c>
      <c r="Q6058" t="str">
        <f>IF(Table1[[#This Row],[Expiration Date]]-J6066&gt;12/31/2024,"not expired","expired")</f>
        <v>not expired</v>
      </c>
      <c r="R6058">
        <f>Table1[[#This Row],[Discounted Price]]*0.95</f>
        <v>97.854749999999996</v>
      </c>
      <c r="S6058">
        <f>Table1[[#This Row],[Discounted Price]]*0.9</f>
        <v>92.704499999999996</v>
      </c>
      <c r="T6058">
        <f>Table1[[#This Row],[Discounted Price]]*0.8</f>
        <v>82.403999999999996</v>
      </c>
      <c r="U6058">
        <f>Table1[[#This Row],[Price]]*0.52</f>
        <v>59.514000000000003</v>
      </c>
      <c r="V6058">
        <f>(Table1[[#This Row],[Price]]-Table1[[#This Row],[Scrap value]])/2</f>
        <v>27.468</v>
      </c>
    </row>
    <row r="6059" spans="1:22" x14ac:dyDescent="0.25">
      <c r="A6059" t="s">
        <v>27400</v>
      </c>
      <c r="B6059" t="s">
        <v>15</v>
      </c>
      <c r="C6059" t="s">
        <v>47</v>
      </c>
      <c r="D6059" t="s">
        <v>27401</v>
      </c>
      <c r="E6059">
        <v>13.73</v>
      </c>
      <c r="F6059">
        <v>23</v>
      </c>
      <c r="G6059" t="s">
        <v>43728</v>
      </c>
      <c r="H6059" t="s">
        <v>21769</v>
      </c>
      <c r="I6059" s="1">
        <v>45137</v>
      </c>
      <c r="J6059" s="1">
        <v>45292</v>
      </c>
      <c r="K6059" t="s">
        <v>27402</v>
      </c>
      <c r="L6059" t="s">
        <v>27403</v>
      </c>
      <c r="M6059" t="s">
        <v>27</v>
      </c>
      <c r="N6059">
        <v>5</v>
      </c>
      <c r="O6059">
        <f>Table1[[#This Row],[Price]]-0.1*Table1[[#This Row],[Price]]</f>
        <v>12.356999999999999</v>
      </c>
      <c r="P6059" s="9">
        <f>(Table1[[#This Row],[Expiration Date]]-Table1[[#This Row],[Manufacturing Date]])/365</f>
        <v>0.42465753424657532</v>
      </c>
      <c r="Q6059" t="str">
        <f>IF(Table1[[#This Row],[Expiration Date]]-J6067&gt;12/31/2024,"not expired","expired")</f>
        <v>expired</v>
      </c>
      <c r="R6059">
        <f>Table1[[#This Row],[Discounted Price]]*0.95</f>
        <v>11.739149999999999</v>
      </c>
      <c r="S6059">
        <f>Table1[[#This Row],[Discounted Price]]*0.9</f>
        <v>11.1213</v>
      </c>
      <c r="T6059">
        <f>Table1[[#This Row],[Discounted Price]]*0.8</f>
        <v>9.8856000000000002</v>
      </c>
      <c r="U6059">
        <f>Table1[[#This Row],[Price]]*0.52</f>
        <v>7.1396000000000006</v>
      </c>
      <c r="V6059">
        <f>(Table1[[#This Row],[Price]]-Table1[[#This Row],[Scrap value]])/2</f>
        <v>3.2951999999999999</v>
      </c>
    </row>
    <row r="6060" spans="1:22" x14ac:dyDescent="0.25">
      <c r="A6060" t="s">
        <v>27404</v>
      </c>
      <c r="B6060" t="s">
        <v>35</v>
      </c>
      <c r="C6060" t="s">
        <v>47</v>
      </c>
      <c r="D6060" t="s">
        <v>27405</v>
      </c>
      <c r="E6060">
        <v>214.5</v>
      </c>
      <c r="F6060">
        <v>12</v>
      </c>
      <c r="G6060" t="s">
        <v>43729</v>
      </c>
      <c r="H6060" t="s">
        <v>18985</v>
      </c>
      <c r="I6060" s="1">
        <v>45000</v>
      </c>
      <c r="J6060" s="1">
        <v>45292</v>
      </c>
      <c r="K6060" t="s">
        <v>27406</v>
      </c>
      <c r="L6060" t="s">
        <v>27407</v>
      </c>
      <c r="M6060" t="s">
        <v>20</v>
      </c>
      <c r="N6060">
        <v>5</v>
      </c>
      <c r="O6060">
        <f>Table1[[#This Row],[Price]]-0.1*Table1[[#This Row],[Price]]</f>
        <v>193.05</v>
      </c>
      <c r="P6060" s="9">
        <f>(Table1[[#This Row],[Expiration Date]]-Table1[[#This Row],[Manufacturing Date]])/365</f>
        <v>0.8</v>
      </c>
      <c r="Q6060" t="str">
        <f>IF(Table1[[#This Row],[Expiration Date]]-J6068&gt;12/31/2024,"not expired","expired")</f>
        <v>expired</v>
      </c>
      <c r="R6060">
        <f>Table1[[#This Row],[Discounted Price]]*0.95</f>
        <v>183.39750000000001</v>
      </c>
      <c r="S6060">
        <f>Table1[[#This Row],[Discounted Price]]*0.9</f>
        <v>173.745</v>
      </c>
      <c r="T6060">
        <f>Table1[[#This Row],[Discounted Price]]*0.8</f>
        <v>154.44000000000003</v>
      </c>
      <c r="U6060">
        <f>Table1[[#This Row],[Price]]*0.52</f>
        <v>111.54</v>
      </c>
      <c r="V6060">
        <f>(Table1[[#This Row],[Price]]-Table1[[#This Row],[Scrap value]])/2</f>
        <v>51.48</v>
      </c>
    </row>
    <row r="6061" spans="1:22" x14ac:dyDescent="0.25">
      <c r="A6061" t="s">
        <v>27408</v>
      </c>
      <c r="B6061" t="s">
        <v>22</v>
      </c>
      <c r="C6061" t="s">
        <v>47</v>
      </c>
      <c r="D6061" t="s">
        <v>27409</v>
      </c>
      <c r="E6061">
        <v>11.94</v>
      </c>
      <c r="F6061">
        <v>94</v>
      </c>
      <c r="G6061" t="s">
        <v>43729</v>
      </c>
      <c r="H6061" t="s">
        <v>10578</v>
      </c>
      <c r="I6061" s="1">
        <v>45000</v>
      </c>
      <c r="J6061" s="1">
        <v>45292</v>
      </c>
      <c r="K6061" t="s">
        <v>27410</v>
      </c>
      <c r="L6061" t="s">
        <v>27411</v>
      </c>
      <c r="M6061" t="s">
        <v>45</v>
      </c>
      <c r="N6061">
        <v>1</v>
      </c>
      <c r="O6061">
        <f>Table1[[#This Row],[Price]]-0.1*Table1[[#This Row],[Price]]</f>
        <v>10.745999999999999</v>
      </c>
      <c r="P6061" s="9">
        <f>(Table1[[#This Row],[Expiration Date]]-Table1[[#This Row],[Manufacturing Date]])/365</f>
        <v>0.8</v>
      </c>
      <c r="Q6061" t="str">
        <f>IF(Table1[[#This Row],[Expiration Date]]-J6069&gt;12/31/2024,"not expired","expired")</f>
        <v>expired</v>
      </c>
      <c r="R6061">
        <f>Table1[[#This Row],[Discounted Price]]*0.95</f>
        <v>10.208699999999999</v>
      </c>
      <c r="S6061">
        <f>Table1[[#This Row],[Discounted Price]]*0.9</f>
        <v>9.6713999999999984</v>
      </c>
      <c r="T6061">
        <f>Table1[[#This Row],[Discounted Price]]*0.8</f>
        <v>8.5968</v>
      </c>
      <c r="U6061">
        <f>Table1[[#This Row],[Price]]*0.52</f>
        <v>6.2088000000000001</v>
      </c>
      <c r="V6061">
        <f>(Table1[[#This Row],[Price]]-Table1[[#This Row],[Scrap value]])/2</f>
        <v>2.8655999999999997</v>
      </c>
    </row>
    <row r="6062" spans="1:22" x14ac:dyDescent="0.25">
      <c r="A6062" t="s">
        <v>27412</v>
      </c>
      <c r="B6062" t="s">
        <v>22</v>
      </c>
      <c r="C6062" t="s">
        <v>47</v>
      </c>
      <c r="D6062" t="s">
        <v>27413</v>
      </c>
      <c r="E6062">
        <v>274.54000000000002</v>
      </c>
      <c r="F6062">
        <v>100</v>
      </c>
      <c r="G6062" t="s">
        <v>43730</v>
      </c>
      <c r="H6062" t="s">
        <v>6338</v>
      </c>
      <c r="I6062" s="1">
        <v>44927</v>
      </c>
      <c r="J6062" s="1">
        <v>46023</v>
      </c>
      <c r="K6062" t="s">
        <v>27414</v>
      </c>
      <c r="L6062" t="s">
        <v>27415</v>
      </c>
      <c r="M6062" t="s">
        <v>20</v>
      </c>
      <c r="N6062">
        <v>5</v>
      </c>
      <c r="O6062">
        <f>Table1[[#This Row],[Price]]-0.1*Table1[[#This Row],[Price]]</f>
        <v>247.08600000000001</v>
      </c>
      <c r="P6062" s="9">
        <f>(Table1[[#This Row],[Expiration Date]]-Table1[[#This Row],[Manufacturing Date]])/365</f>
        <v>3.0027397260273974</v>
      </c>
      <c r="Q6062" t="str">
        <f>IF(Table1[[#This Row],[Expiration Date]]-J6070&gt;12/31/2024,"not expired","expired")</f>
        <v>expired</v>
      </c>
      <c r="R6062">
        <f>Table1[[#This Row],[Discounted Price]]*0.95</f>
        <v>234.73169999999999</v>
      </c>
      <c r="S6062">
        <f>Table1[[#This Row],[Discounted Price]]*0.9</f>
        <v>222.37740000000002</v>
      </c>
      <c r="T6062">
        <f>Table1[[#This Row],[Discounted Price]]*0.8</f>
        <v>197.66880000000003</v>
      </c>
      <c r="U6062">
        <f>Table1[[#This Row],[Price]]*0.52</f>
        <v>142.76080000000002</v>
      </c>
      <c r="V6062">
        <f>(Table1[[#This Row],[Price]]-Table1[[#This Row],[Scrap value]])/2</f>
        <v>65.889600000000002</v>
      </c>
    </row>
    <row r="6063" spans="1:22" x14ac:dyDescent="0.25">
      <c r="A6063" t="s">
        <v>27416</v>
      </c>
      <c r="B6063" t="s">
        <v>29</v>
      </c>
      <c r="C6063" t="s">
        <v>47</v>
      </c>
      <c r="D6063" t="s">
        <v>27417</v>
      </c>
      <c r="E6063">
        <v>29.66</v>
      </c>
      <c r="F6063">
        <v>17</v>
      </c>
      <c r="G6063" t="s">
        <v>43729</v>
      </c>
      <c r="H6063" t="s">
        <v>16811</v>
      </c>
      <c r="I6063" s="1">
        <v>45000</v>
      </c>
      <c r="J6063" s="1">
        <v>46023</v>
      </c>
      <c r="K6063" t="s">
        <v>27418</v>
      </c>
      <c r="L6063" t="s">
        <v>27419</v>
      </c>
      <c r="M6063" t="s">
        <v>27</v>
      </c>
      <c r="N6063">
        <v>5</v>
      </c>
      <c r="O6063">
        <f>Table1[[#This Row],[Price]]-0.1*Table1[[#This Row],[Price]]</f>
        <v>26.693999999999999</v>
      </c>
      <c r="P6063" s="9">
        <f>(Table1[[#This Row],[Expiration Date]]-Table1[[#This Row],[Manufacturing Date]])/365</f>
        <v>2.8027397260273972</v>
      </c>
      <c r="Q6063" t="str">
        <f>IF(Table1[[#This Row],[Expiration Date]]-J6071&gt;12/31/2024,"not expired","expired")</f>
        <v>expired</v>
      </c>
      <c r="R6063">
        <f>Table1[[#This Row],[Discounted Price]]*0.95</f>
        <v>25.359299999999998</v>
      </c>
      <c r="S6063">
        <f>Table1[[#This Row],[Discounted Price]]*0.9</f>
        <v>24.0246</v>
      </c>
      <c r="T6063">
        <f>Table1[[#This Row],[Discounted Price]]*0.8</f>
        <v>21.3552</v>
      </c>
      <c r="U6063">
        <f>Table1[[#This Row],[Price]]*0.52</f>
        <v>15.423200000000001</v>
      </c>
      <c r="V6063">
        <f>(Table1[[#This Row],[Price]]-Table1[[#This Row],[Scrap value]])/2</f>
        <v>7.1183999999999994</v>
      </c>
    </row>
    <row r="6064" spans="1:22" x14ac:dyDescent="0.25">
      <c r="A6064" t="s">
        <v>27420</v>
      </c>
      <c r="B6064" t="s">
        <v>35</v>
      </c>
      <c r="C6064" t="s">
        <v>47</v>
      </c>
      <c r="D6064" t="s">
        <v>27421</v>
      </c>
      <c r="E6064">
        <v>31.49</v>
      </c>
      <c r="F6064">
        <v>60</v>
      </c>
      <c r="G6064" t="s">
        <v>43730</v>
      </c>
      <c r="H6064" t="s">
        <v>18589</v>
      </c>
      <c r="I6064" s="1">
        <v>44927</v>
      </c>
      <c r="J6064" s="1">
        <v>46023</v>
      </c>
      <c r="K6064" t="s">
        <v>27422</v>
      </c>
      <c r="L6064" t="s">
        <v>27423</v>
      </c>
      <c r="M6064" t="s">
        <v>27</v>
      </c>
      <c r="N6064">
        <v>4</v>
      </c>
      <c r="O6064">
        <f>Table1[[#This Row],[Price]]-0.1*Table1[[#This Row],[Price]]</f>
        <v>28.340999999999998</v>
      </c>
      <c r="P6064" s="9">
        <f>(Table1[[#This Row],[Expiration Date]]-Table1[[#This Row],[Manufacturing Date]])/365</f>
        <v>3.0027397260273974</v>
      </c>
      <c r="Q6064" t="str">
        <f>IF(Table1[[#This Row],[Expiration Date]]-J6072&gt;12/31/2024,"not expired","expired")</f>
        <v>not expired</v>
      </c>
      <c r="R6064">
        <f>Table1[[#This Row],[Discounted Price]]*0.95</f>
        <v>26.923949999999998</v>
      </c>
      <c r="S6064">
        <f>Table1[[#This Row],[Discounted Price]]*0.9</f>
        <v>25.506899999999998</v>
      </c>
      <c r="T6064">
        <f>Table1[[#This Row],[Discounted Price]]*0.8</f>
        <v>22.672799999999999</v>
      </c>
      <c r="U6064">
        <f>Table1[[#This Row],[Price]]*0.52</f>
        <v>16.3748</v>
      </c>
      <c r="V6064">
        <f>(Table1[[#This Row],[Price]]-Table1[[#This Row],[Scrap value]])/2</f>
        <v>7.557599999999999</v>
      </c>
    </row>
    <row r="6065" spans="1:22" x14ac:dyDescent="0.25">
      <c r="A6065" t="s">
        <v>27424</v>
      </c>
      <c r="B6065" t="s">
        <v>22</v>
      </c>
      <c r="C6065" t="s">
        <v>47</v>
      </c>
      <c r="D6065" t="s">
        <v>27425</v>
      </c>
      <c r="E6065">
        <v>429.09</v>
      </c>
      <c r="F6065">
        <v>54</v>
      </c>
      <c r="G6065" t="s">
        <v>43730</v>
      </c>
      <c r="H6065" t="s">
        <v>27426</v>
      </c>
      <c r="I6065" s="1">
        <v>45137</v>
      </c>
      <c r="J6065" s="1">
        <v>45658</v>
      </c>
      <c r="K6065" t="s">
        <v>27427</v>
      </c>
      <c r="L6065" t="s">
        <v>27428</v>
      </c>
      <c r="M6065" t="s">
        <v>27</v>
      </c>
      <c r="N6065">
        <v>4</v>
      </c>
      <c r="O6065">
        <f>Table1[[#This Row],[Price]]-0.1*Table1[[#This Row],[Price]]</f>
        <v>386.18099999999998</v>
      </c>
      <c r="P6065" s="9">
        <f>(Table1[[#This Row],[Expiration Date]]-Table1[[#This Row],[Manufacturing Date]])/365</f>
        <v>1.4273972602739726</v>
      </c>
      <c r="Q6065" t="str">
        <f>IF(Table1[[#This Row],[Expiration Date]]-J6073&gt;12/31/2024,"not expired","expired")</f>
        <v>not expired</v>
      </c>
      <c r="R6065">
        <f>Table1[[#This Row],[Discounted Price]]*0.95</f>
        <v>366.87194999999997</v>
      </c>
      <c r="S6065">
        <f>Table1[[#This Row],[Discounted Price]]*0.9</f>
        <v>347.56290000000001</v>
      </c>
      <c r="T6065">
        <f>Table1[[#This Row],[Discounted Price]]*0.8</f>
        <v>308.94479999999999</v>
      </c>
      <c r="U6065">
        <f>Table1[[#This Row],[Price]]*0.52</f>
        <v>223.1268</v>
      </c>
      <c r="V6065">
        <f>(Table1[[#This Row],[Price]]-Table1[[#This Row],[Scrap value]])/2</f>
        <v>102.98159999999999</v>
      </c>
    </row>
    <row r="6066" spans="1:22" x14ac:dyDescent="0.25">
      <c r="A6066" t="s">
        <v>27429</v>
      </c>
      <c r="B6066" t="s">
        <v>22</v>
      </c>
      <c r="C6066" t="s">
        <v>47</v>
      </c>
      <c r="D6066" t="s">
        <v>27430</v>
      </c>
      <c r="E6066">
        <v>31.9</v>
      </c>
      <c r="F6066">
        <v>50</v>
      </c>
      <c r="G6066" t="s">
        <v>43729</v>
      </c>
      <c r="H6066" t="s">
        <v>14517</v>
      </c>
      <c r="I6066" s="1">
        <v>45000</v>
      </c>
      <c r="J6066" s="1">
        <v>45658</v>
      </c>
      <c r="K6066" t="s">
        <v>27431</v>
      </c>
      <c r="L6066" t="s">
        <v>27432</v>
      </c>
      <c r="M6066" t="s">
        <v>20</v>
      </c>
      <c r="N6066">
        <v>1</v>
      </c>
      <c r="O6066">
        <f>Table1[[#This Row],[Price]]-0.1*Table1[[#This Row],[Price]]</f>
        <v>28.709999999999997</v>
      </c>
      <c r="P6066" s="9">
        <f>(Table1[[#This Row],[Expiration Date]]-Table1[[#This Row],[Manufacturing Date]])/365</f>
        <v>1.8027397260273972</v>
      </c>
      <c r="Q6066" t="str">
        <f>IF(Table1[[#This Row],[Expiration Date]]-J6074&gt;12/31/2024,"not expired","expired")</f>
        <v>not expired</v>
      </c>
      <c r="R6066">
        <f>Table1[[#This Row],[Discounted Price]]*0.95</f>
        <v>27.274499999999996</v>
      </c>
      <c r="S6066">
        <f>Table1[[#This Row],[Discounted Price]]*0.9</f>
        <v>25.838999999999999</v>
      </c>
      <c r="T6066">
        <f>Table1[[#This Row],[Discounted Price]]*0.8</f>
        <v>22.968</v>
      </c>
      <c r="U6066">
        <f>Table1[[#This Row],[Price]]*0.52</f>
        <v>16.588000000000001</v>
      </c>
      <c r="V6066">
        <f>(Table1[[#This Row],[Price]]-Table1[[#This Row],[Scrap value]])/2</f>
        <v>7.6559999999999988</v>
      </c>
    </row>
    <row r="6067" spans="1:22" x14ac:dyDescent="0.25">
      <c r="A6067" t="s">
        <v>27433</v>
      </c>
      <c r="B6067" t="s">
        <v>15</v>
      </c>
      <c r="C6067" t="s">
        <v>47</v>
      </c>
      <c r="D6067" t="s">
        <v>27434</v>
      </c>
      <c r="E6067">
        <v>214.75</v>
      </c>
      <c r="F6067">
        <v>9</v>
      </c>
      <c r="G6067" t="s">
        <v>43729</v>
      </c>
      <c r="H6067" t="s">
        <v>11445</v>
      </c>
      <c r="I6067" s="1">
        <v>45000</v>
      </c>
      <c r="J6067" s="1">
        <v>46023</v>
      </c>
      <c r="K6067" t="s">
        <v>27435</v>
      </c>
      <c r="L6067" t="s">
        <v>27436</v>
      </c>
      <c r="M6067" t="s">
        <v>27</v>
      </c>
      <c r="N6067">
        <v>3</v>
      </c>
      <c r="O6067">
        <f>Table1[[#This Row],[Price]]-0.1*Table1[[#This Row],[Price]]</f>
        <v>193.27500000000001</v>
      </c>
      <c r="P6067" s="9">
        <f>(Table1[[#This Row],[Expiration Date]]-Table1[[#This Row],[Manufacturing Date]])/365</f>
        <v>2.8027397260273972</v>
      </c>
      <c r="Q6067" t="str">
        <f>IF(Table1[[#This Row],[Expiration Date]]-J6075&gt;12/31/2024,"not expired","expired")</f>
        <v>not expired</v>
      </c>
      <c r="R6067">
        <f>Table1[[#This Row],[Discounted Price]]*0.95</f>
        <v>183.61124999999998</v>
      </c>
      <c r="S6067">
        <f>Table1[[#This Row],[Discounted Price]]*0.9</f>
        <v>173.94750000000002</v>
      </c>
      <c r="T6067">
        <f>Table1[[#This Row],[Discounted Price]]*0.8</f>
        <v>154.62</v>
      </c>
      <c r="U6067">
        <f>Table1[[#This Row],[Price]]*0.52</f>
        <v>111.67</v>
      </c>
      <c r="V6067">
        <f>(Table1[[#This Row],[Price]]-Table1[[#This Row],[Scrap value]])/2</f>
        <v>51.54</v>
      </c>
    </row>
    <row r="6068" spans="1:22" x14ac:dyDescent="0.25">
      <c r="A6068" t="s">
        <v>27437</v>
      </c>
      <c r="B6068" t="s">
        <v>35</v>
      </c>
      <c r="C6068" t="s">
        <v>47</v>
      </c>
      <c r="D6068" t="s">
        <v>27438</v>
      </c>
      <c r="E6068">
        <v>42.17</v>
      </c>
      <c r="F6068">
        <v>68</v>
      </c>
      <c r="G6068" t="s">
        <v>43729</v>
      </c>
      <c r="H6068" t="s">
        <v>27439</v>
      </c>
      <c r="I6068" s="1">
        <v>45000</v>
      </c>
      <c r="J6068" s="1">
        <v>46023</v>
      </c>
      <c r="K6068" t="s">
        <v>27440</v>
      </c>
      <c r="L6068" t="s">
        <v>27441</v>
      </c>
      <c r="M6068" t="s">
        <v>45</v>
      </c>
      <c r="N6068">
        <v>3</v>
      </c>
      <c r="O6068">
        <f>Table1[[#This Row],[Price]]-0.1*Table1[[#This Row],[Price]]</f>
        <v>37.953000000000003</v>
      </c>
      <c r="P6068" s="9">
        <f>(Table1[[#This Row],[Expiration Date]]-Table1[[#This Row],[Manufacturing Date]])/365</f>
        <v>2.8027397260273972</v>
      </c>
      <c r="Q6068" t="str">
        <f>IF(Table1[[#This Row],[Expiration Date]]-J6076&gt;12/31/2024,"not expired","expired")</f>
        <v>expired</v>
      </c>
      <c r="R6068">
        <f>Table1[[#This Row],[Discounted Price]]*0.95</f>
        <v>36.055350000000004</v>
      </c>
      <c r="S6068">
        <f>Table1[[#This Row],[Discounted Price]]*0.9</f>
        <v>34.157700000000006</v>
      </c>
      <c r="T6068">
        <f>Table1[[#This Row],[Discounted Price]]*0.8</f>
        <v>30.362400000000004</v>
      </c>
      <c r="U6068">
        <f>Table1[[#This Row],[Price]]*0.52</f>
        <v>21.9284</v>
      </c>
      <c r="V6068">
        <f>(Table1[[#This Row],[Price]]-Table1[[#This Row],[Scrap value]])/2</f>
        <v>10.120800000000001</v>
      </c>
    </row>
    <row r="6069" spans="1:22" x14ac:dyDescent="0.25">
      <c r="A6069" t="s">
        <v>27442</v>
      </c>
      <c r="B6069" t="s">
        <v>29</v>
      </c>
      <c r="C6069" t="s">
        <v>47</v>
      </c>
      <c r="D6069" t="s">
        <v>27443</v>
      </c>
      <c r="E6069">
        <v>385.4</v>
      </c>
      <c r="F6069">
        <v>65</v>
      </c>
      <c r="G6069" t="s">
        <v>43728</v>
      </c>
      <c r="H6069" t="s">
        <v>8569</v>
      </c>
      <c r="I6069" s="1">
        <v>45137</v>
      </c>
      <c r="J6069" s="1">
        <v>45658</v>
      </c>
      <c r="K6069" t="s">
        <v>27444</v>
      </c>
      <c r="L6069" t="s">
        <v>27445</v>
      </c>
      <c r="M6069" t="s">
        <v>20</v>
      </c>
      <c r="N6069">
        <v>3</v>
      </c>
      <c r="O6069">
        <f>Table1[[#This Row],[Price]]-0.1*Table1[[#This Row],[Price]]</f>
        <v>346.85999999999996</v>
      </c>
      <c r="P6069" s="9">
        <f>(Table1[[#This Row],[Expiration Date]]-Table1[[#This Row],[Manufacturing Date]])/365</f>
        <v>1.4273972602739726</v>
      </c>
      <c r="Q6069" t="str">
        <f>IF(Table1[[#This Row],[Expiration Date]]-J6077&gt;12/31/2024,"not expired","expired")</f>
        <v>expired</v>
      </c>
      <c r="R6069">
        <f>Table1[[#This Row],[Discounted Price]]*0.95</f>
        <v>329.51699999999994</v>
      </c>
      <c r="S6069">
        <f>Table1[[#This Row],[Discounted Price]]*0.9</f>
        <v>312.17399999999998</v>
      </c>
      <c r="T6069">
        <f>Table1[[#This Row],[Discounted Price]]*0.8</f>
        <v>277.488</v>
      </c>
      <c r="U6069">
        <f>Table1[[#This Row],[Price]]*0.52</f>
        <v>200.40799999999999</v>
      </c>
      <c r="V6069">
        <f>(Table1[[#This Row],[Price]]-Table1[[#This Row],[Scrap value]])/2</f>
        <v>92.495999999999995</v>
      </c>
    </row>
    <row r="6070" spans="1:22" x14ac:dyDescent="0.25">
      <c r="A6070" t="s">
        <v>27446</v>
      </c>
      <c r="B6070" t="s">
        <v>22</v>
      </c>
      <c r="C6070" t="s">
        <v>47</v>
      </c>
      <c r="D6070" t="s">
        <v>27447</v>
      </c>
      <c r="E6070">
        <v>354.49</v>
      </c>
      <c r="F6070">
        <v>13</v>
      </c>
      <c r="G6070" t="s">
        <v>43728</v>
      </c>
      <c r="H6070" t="s">
        <v>10755</v>
      </c>
      <c r="I6070" s="1">
        <v>45000</v>
      </c>
      <c r="J6070" s="1">
        <v>46023</v>
      </c>
      <c r="K6070" t="s">
        <v>27448</v>
      </c>
      <c r="L6070" t="s">
        <v>27449</v>
      </c>
      <c r="M6070" t="s">
        <v>27</v>
      </c>
      <c r="N6070">
        <v>3</v>
      </c>
      <c r="O6070">
        <f>Table1[[#This Row],[Price]]-0.1*Table1[[#This Row],[Price]]</f>
        <v>319.041</v>
      </c>
      <c r="P6070" s="9">
        <f>(Table1[[#This Row],[Expiration Date]]-Table1[[#This Row],[Manufacturing Date]])/365</f>
        <v>2.8027397260273972</v>
      </c>
      <c r="Q6070" t="str">
        <f>IF(Table1[[#This Row],[Expiration Date]]-J6078&gt;12/31/2024,"not expired","expired")</f>
        <v>not expired</v>
      </c>
      <c r="R6070">
        <f>Table1[[#This Row],[Discounted Price]]*0.95</f>
        <v>303.08895000000001</v>
      </c>
      <c r="S6070">
        <f>Table1[[#This Row],[Discounted Price]]*0.9</f>
        <v>287.13690000000003</v>
      </c>
      <c r="T6070">
        <f>Table1[[#This Row],[Discounted Price]]*0.8</f>
        <v>255.2328</v>
      </c>
      <c r="U6070">
        <f>Table1[[#This Row],[Price]]*0.52</f>
        <v>184.3348</v>
      </c>
      <c r="V6070">
        <f>(Table1[[#This Row],[Price]]-Table1[[#This Row],[Scrap value]])/2</f>
        <v>85.077600000000004</v>
      </c>
    </row>
    <row r="6071" spans="1:22" x14ac:dyDescent="0.25">
      <c r="A6071" t="s">
        <v>27450</v>
      </c>
      <c r="B6071" t="s">
        <v>29</v>
      </c>
      <c r="C6071" t="s">
        <v>47</v>
      </c>
      <c r="D6071" t="s">
        <v>27451</v>
      </c>
      <c r="E6071">
        <v>176.42</v>
      </c>
      <c r="F6071">
        <v>84</v>
      </c>
      <c r="G6071" t="s">
        <v>43728</v>
      </c>
      <c r="H6071" t="s">
        <v>27452</v>
      </c>
      <c r="I6071" s="1">
        <v>45000</v>
      </c>
      <c r="J6071" s="1">
        <v>46023</v>
      </c>
      <c r="K6071" t="s">
        <v>27453</v>
      </c>
      <c r="L6071" t="s">
        <v>27454</v>
      </c>
      <c r="M6071" t="s">
        <v>45</v>
      </c>
      <c r="N6071">
        <v>1</v>
      </c>
      <c r="O6071">
        <f>Table1[[#This Row],[Price]]-0.1*Table1[[#This Row],[Price]]</f>
        <v>158.77799999999999</v>
      </c>
      <c r="P6071" s="9">
        <f>(Table1[[#This Row],[Expiration Date]]-Table1[[#This Row],[Manufacturing Date]])/365</f>
        <v>2.8027397260273972</v>
      </c>
      <c r="Q6071" t="str">
        <f>IF(Table1[[#This Row],[Expiration Date]]-J6079&gt;12/31/2024,"not expired","expired")</f>
        <v>not expired</v>
      </c>
      <c r="R6071">
        <f>Table1[[#This Row],[Discounted Price]]*0.95</f>
        <v>150.83909999999997</v>
      </c>
      <c r="S6071">
        <f>Table1[[#This Row],[Discounted Price]]*0.9</f>
        <v>142.90019999999998</v>
      </c>
      <c r="T6071">
        <f>Table1[[#This Row],[Discounted Price]]*0.8</f>
        <v>127.0224</v>
      </c>
      <c r="U6071">
        <f>Table1[[#This Row],[Price]]*0.52</f>
        <v>91.738399999999999</v>
      </c>
      <c r="V6071">
        <f>(Table1[[#This Row],[Price]]-Table1[[#This Row],[Scrap value]])/2</f>
        <v>42.340799999999994</v>
      </c>
    </row>
    <row r="6072" spans="1:22" x14ac:dyDescent="0.25">
      <c r="A6072" t="s">
        <v>27455</v>
      </c>
      <c r="B6072" t="s">
        <v>29</v>
      </c>
      <c r="C6072" t="s">
        <v>47</v>
      </c>
      <c r="D6072" t="s">
        <v>27456</v>
      </c>
      <c r="E6072">
        <v>52.87</v>
      </c>
      <c r="F6072">
        <v>27</v>
      </c>
      <c r="G6072" t="s">
        <v>43729</v>
      </c>
      <c r="H6072" t="s">
        <v>17959</v>
      </c>
      <c r="I6072" s="1">
        <v>45137</v>
      </c>
      <c r="J6072" s="1">
        <v>45292</v>
      </c>
      <c r="K6072" t="s">
        <v>27457</v>
      </c>
      <c r="L6072" t="s">
        <v>27458</v>
      </c>
      <c r="M6072" t="s">
        <v>45</v>
      </c>
      <c r="N6072">
        <v>4</v>
      </c>
      <c r="O6072">
        <f>Table1[[#This Row],[Price]]-0.1*Table1[[#This Row],[Price]]</f>
        <v>47.582999999999998</v>
      </c>
      <c r="P6072" s="9">
        <f>(Table1[[#This Row],[Expiration Date]]-Table1[[#This Row],[Manufacturing Date]])/365</f>
        <v>0.42465753424657532</v>
      </c>
      <c r="Q6072" t="str">
        <f>IF(Table1[[#This Row],[Expiration Date]]-J6080&gt;12/31/2024,"not expired","expired")</f>
        <v>expired</v>
      </c>
      <c r="R6072">
        <f>Table1[[#This Row],[Discounted Price]]*0.95</f>
        <v>45.203849999999996</v>
      </c>
      <c r="S6072">
        <f>Table1[[#This Row],[Discounted Price]]*0.9</f>
        <v>42.8247</v>
      </c>
      <c r="T6072">
        <f>Table1[[#This Row],[Discounted Price]]*0.8</f>
        <v>38.066400000000002</v>
      </c>
      <c r="U6072">
        <f>Table1[[#This Row],[Price]]*0.52</f>
        <v>27.4924</v>
      </c>
      <c r="V6072">
        <f>(Table1[[#This Row],[Price]]-Table1[[#This Row],[Scrap value]])/2</f>
        <v>12.688799999999999</v>
      </c>
    </row>
    <row r="6073" spans="1:22" x14ac:dyDescent="0.25">
      <c r="A6073" t="s">
        <v>27459</v>
      </c>
      <c r="B6073" t="s">
        <v>15</v>
      </c>
      <c r="C6073" t="s">
        <v>47</v>
      </c>
      <c r="D6073" t="s">
        <v>27460</v>
      </c>
      <c r="E6073">
        <v>306.70999999999998</v>
      </c>
      <c r="F6073">
        <v>90</v>
      </c>
      <c r="G6073" t="s">
        <v>43729</v>
      </c>
      <c r="H6073" t="s">
        <v>5500</v>
      </c>
      <c r="I6073" s="1">
        <v>44927</v>
      </c>
      <c r="J6073" s="1">
        <v>45292</v>
      </c>
      <c r="K6073" t="s">
        <v>27461</v>
      </c>
      <c r="L6073" t="s">
        <v>27462</v>
      </c>
      <c r="M6073" t="s">
        <v>27</v>
      </c>
      <c r="N6073">
        <v>1</v>
      </c>
      <c r="O6073">
        <f>Table1[[#This Row],[Price]]-0.1*Table1[[#This Row],[Price]]</f>
        <v>276.03899999999999</v>
      </c>
      <c r="P6073" s="9">
        <f>(Table1[[#This Row],[Expiration Date]]-Table1[[#This Row],[Manufacturing Date]])/365</f>
        <v>1</v>
      </c>
      <c r="Q6073" t="str">
        <f>IF(Table1[[#This Row],[Expiration Date]]-J6081&gt;12/31/2024,"not expired","expired")</f>
        <v>expired</v>
      </c>
      <c r="R6073">
        <f>Table1[[#This Row],[Discounted Price]]*0.95</f>
        <v>262.23704999999995</v>
      </c>
      <c r="S6073">
        <f>Table1[[#This Row],[Discounted Price]]*0.9</f>
        <v>248.43510000000001</v>
      </c>
      <c r="T6073">
        <f>Table1[[#This Row],[Discounted Price]]*0.8</f>
        <v>220.8312</v>
      </c>
      <c r="U6073">
        <f>Table1[[#This Row],[Price]]*0.52</f>
        <v>159.48919999999998</v>
      </c>
      <c r="V6073">
        <f>(Table1[[#This Row],[Price]]-Table1[[#This Row],[Scrap value]])/2</f>
        <v>73.610399999999998</v>
      </c>
    </row>
    <row r="6074" spans="1:22" x14ac:dyDescent="0.25">
      <c r="A6074" t="s">
        <v>27463</v>
      </c>
      <c r="B6074" t="s">
        <v>29</v>
      </c>
      <c r="C6074" t="s">
        <v>47</v>
      </c>
      <c r="D6074" t="s">
        <v>27464</v>
      </c>
      <c r="E6074">
        <v>211.68</v>
      </c>
      <c r="F6074">
        <v>79</v>
      </c>
      <c r="G6074" t="s">
        <v>43728</v>
      </c>
      <c r="H6074" t="s">
        <v>4490</v>
      </c>
      <c r="I6074" s="1">
        <v>44927</v>
      </c>
      <c r="J6074" s="1">
        <v>45292</v>
      </c>
      <c r="K6074" t="s">
        <v>27465</v>
      </c>
      <c r="L6074" t="s">
        <v>27466</v>
      </c>
      <c r="M6074" t="s">
        <v>45</v>
      </c>
      <c r="N6074">
        <v>1</v>
      </c>
      <c r="O6074">
        <f>Table1[[#This Row],[Price]]-0.1*Table1[[#This Row],[Price]]</f>
        <v>190.512</v>
      </c>
      <c r="P6074" s="9">
        <f>(Table1[[#This Row],[Expiration Date]]-Table1[[#This Row],[Manufacturing Date]])/365</f>
        <v>1</v>
      </c>
      <c r="Q6074" t="str">
        <f>IF(Table1[[#This Row],[Expiration Date]]-J6082&gt;12/31/2024,"not expired","expired")</f>
        <v>expired</v>
      </c>
      <c r="R6074">
        <f>Table1[[#This Row],[Discounted Price]]*0.95</f>
        <v>180.9864</v>
      </c>
      <c r="S6074">
        <f>Table1[[#This Row],[Discounted Price]]*0.9</f>
        <v>171.46080000000001</v>
      </c>
      <c r="T6074">
        <f>Table1[[#This Row],[Discounted Price]]*0.8</f>
        <v>152.40960000000001</v>
      </c>
      <c r="U6074">
        <f>Table1[[#This Row],[Price]]*0.52</f>
        <v>110.07360000000001</v>
      </c>
      <c r="V6074">
        <f>(Table1[[#This Row],[Price]]-Table1[[#This Row],[Scrap value]])/2</f>
        <v>50.803199999999997</v>
      </c>
    </row>
    <row r="6075" spans="1:22" x14ac:dyDescent="0.25">
      <c r="A6075" t="s">
        <v>27467</v>
      </c>
      <c r="B6075" t="s">
        <v>22</v>
      </c>
      <c r="C6075" t="s">
        <v>47</v>
      </c>
      <c r="D6075" t="s">
        <v>27468</v>
      </c>
      <c r="E6075">
        <v>179.95</v>
      </c>
      <c r="F6075">
        <v>9</v>
      </c>
      <c r="G6075" t="s">
        <v>43729</v>
      </c>
      <c r="H6075" t="s">
        <v>20972</v>
      </c>
      <c r="I6075" s="1">
        <v>45000</v>
      </c>
      <c r="J6075" s="1">
        <v>45658</v>
      </c>
      <c r="K6075" t="s">
        <v>27469</v>
      </c>
      <c r="L6075" t="s">
        <v>27470</v>
      </c>
      <c r="M6075" t="s">
        <v>45</v>
      </c>
      <c r="N6075">
        <v>2</v>
      </c>
      <c r="O6075">
        <f>Table1[[#This Row],[Price]]-0.1*Table1[[#This Row],[Price]]</f>
        <v>161.95499999999998</v>
      </c>
      <c r="P6075" s="9">
        <f>(Table1[[#This Row],[Expiration Date]]-Table1[[#This Row],[Manufacturing Date]])/365</f>
        <v>1.8027397260273972</v>
      </c>
      <c r="Q6075" t="str">
        <f>IF(Table1[[#This Row],[Expiration Date]]-J6083&gt;12/31/2024,"not expired","expired")</f>
        <v>expired</v>
      </c>
      <c r="R6075">
        <f>Table1[[#This Row],[Discounted Price]]*0.95</f>
        <v>153.85724999999996</v>
      </c>
      <c r="S6075">
        <f>Table1[[#This Row],[Discounted Price]]*0.9</f>
        <v>145.7595</v>
      </c>
      <c r="T6075">
        <f>Table1[[#This Row],[Discounted Price]]*0.8</f>
        <v>129.56399999999999</v>
      </c>
      <c r="U6075">
        <f>Table1[[#This Row],[Price]]*0.52</f>
        <v>93.573999999999998</v>
      </c>
      <c r="V6075">
        <f>(Table1[[#This Row],[Price]]-Table1[[#This Row],[Scrap value]])/2</f>
        <v>43.187999999999995</v>
      </c>
    </row>
    <row r="6076" spans="1:22" x14ac:dyDescent="0.25">
      <c r="A6076" t="s">
        <v>27471</v>
      </c>
      <c r="B6076" t="s">
        <v>15</v>
      </c>
      <c r="C6076" t="s">
        <v>47</v>
      </c>
      <c r="D6076" t="s">
        <v>27472</v>
      </c>
      <c r="E6076">
        <v>450.74</v>
      </c>
      <c r="F6076">
        <v>74</v>
      </c>
      <c r="G6076" t="s">
        <v>43730</v>
      </c>
      <c r="H6076" t="s">
        <v>11126</v>
      </c>
      <c r="I6076" s="1">
        <v>45137</v>
      </c>
      <c r="J6076" s="1">
        <v>46023</v>
      </c>
      <c r="K6076" t="s">
        <v>27473</v>
      </c>
      <c r="L6076" t="s">
        <v>27474</v>
      </c>
      <c r="M6076" t="s">
        <v>20</v>
      </c>
      <c r="N6076">
        <v>3</v>
      </c>
      <c r="O6076">
        <f>Table1[[#This Row],[Price]]-0.1*Table1[[#This Row],[Price]]</f>
        <v>405.666</v>
      </c>
      <c r="P6076" s="9">
        <f>(Table1[[#This Row],[Expiration Date]]-Table1[[#This Row],[Manufacturing Date]])/365</f>
        <v>2.4273972602739726</v>
      </c>
      <c r="Q6076" t="str">
        <f>IF(Table1[[#This Row],[Expiration Date]]-J6084&gt;12/31/2024,"not expired","expired")</f>
        <v>not expired</v>
      </c>
      <c r="R6076">
        <f>Table1[[#This Row],[Discounted Price]]*0.95</f>
        <v>385.3827</v>
      </c>
      <c r="S6076">
        <f>Table1[[#This Row],[Discounted Price]]*0.9</f>
        <v>365.0994</v>
      </c>
      <c r="T6076">
        <f>Table1[[#This Row],[Discounted Price]]*0.8</f>
        <v>324.53280000000001</v>
      </c>
      <c r="U6076">
        <f>Table1[[#This Row],[Price]]*0.52</f>
        <v>234.38480000000001</v>
      </c>
      <c r="V6076">
        <f>(Table1[[#This Row],[Price]]-Table1[[#This Row],[Scrap value]])/2</f>
        <v>108.1776</v>
      </c>
    </row>
    <row r="6077" spans="1:22" x14ac:dyDescent="0.25">
      <c r="A6077" t="s">
        <v>27475</v>
      </c>
      <c r="B6077" t="s">
        <v>22</v>
      </c>
      <c r="C6077" t="s">
        <v>47</v>
      </c>
      <c r="D6077" t="s">
        <v>27476</v>
      </c>
      <c r="E6077">
        <v>144.62</v>
      </c>
      <c r="F6077">
        <v>73</v>
      </c>
      <c r="G6077" t="s">
        <v>43728</v>
      </c>
      <c r="H6077" t="s">
        <v>18426</v>
      </c>
      <c r="I6077" s="1">
        <v>44927</v>
      </c>
      <c r="J6077" s="1">
        <v>46023</v>
      </c>
      <c r="K6077" t="s">
        <v>27477</v>
      </c>
      <c r="L6077" t="s">
        <v>27478</v>
      </c>
      <c r="M6077" t="s">
        <v>27</v>
      </c>
      <c r="N6077">
        <v>3</v>
      </c>
      <c r="O6077">
        <f>Table1[[#This Row],[Price]]-0.1*Table1[[#This Row],[Price]]</f>
        <v>130.15800000000002</v>
      </c>
      <c r="P6077" s="9">
        <f>(Table1[[#This Row],[Expiration Date]]-Table1[[#This Row],[Manufacturing Date]])/365</f>
        <v>3.0027397260273974</v>
      </c>
      <c r="Q6077" t="str">
        <f>IF(Table1[[#This Row],[Expiration Date]]-J6085&gt;12/31/2024,"not expired","expired")</f>
        <v>not expired</v>
      </c>
      <c r="R6077">
        <f>Table1[[#This Row],[Discounted Price]]*0.95</f>
        <v>123.65010000000001</v>
      </c>
      <c r="S6077">
        <f>Table1[[#This Row],[Discounted Price]]*0.9</f>
        <v>117.14220000000002</v>
      </c>
      <c r="T6077">
        <f>Table1[[#This Row],[Discounted Price]]*0.8</f>
        <v>104.12640000000002</v>
      </c>
      <c r="U6077">
        <f>Table1[[#This Row],[Price]]*0.52</f>
        <v>75.202400000000011</v>
      </c>
      <c r="V6077">
        <f>(Table1[[#This Row],[Price]]-Table1[[#This Row],[Scrap value]])/2</f>
        <v>34.708799999999997</v>
      </c>
    </row>
    <row r="6078" spans="1:22" x14ac:dyDescent="0.25">
      <c r="A6078" t="s">
        <v>27479</v>
      </c>
      <c r="B6078" t="s">
        <v>15</v>
      </c>
      <c r="C6078" t="s">
        <v>47</v>
      </c>
      <c r="D6078" t="s">
        <v>27480</v>
      </c>
      <c r="E6078">
        <v>178.78</v>
      </c>
      <c r="F6078">
        <v>6</v>
      </c>
      <c r="G6078" t="s">
        <v>43729</v>
      </c>
      <c r="H6078" t="s">
        <v>3265</v>
      </c>
      <c r="I6078" s="1">
        <v>45137</v>
      </c>
      <c r="J6078" s="1">
        <v>45292</v>
      </c>
      <c r="K6078" t="s">
        <v>27481</v>
      </c>
      <c r="L6078" t="s">
        <v>27482</v>
      </c>
      <c r="M6078" t="s">
        <v>27</v>
      </c>
      <c r="N6078">
        <v>5</v>
      </c>
      <c r="O6078">
        <f>Table1[[#This Row],[Price]]-0.1*Table1[[#This Row],[Price]]</f>
        <v>160.90199999999999</v>
      </c>
      <c r="P6078" s="9">
        <f>(Table1[[#This Row],[Expiration Date]]-Table1[[#This Row],[Manufacturing Date]])/365</f>
        <v>0.42465753424657532</v>
      </c>
      <c r="Q6078" t="str">
        <f>IF(Table1[[#This Row],[Expiration Date]]-J6086&gt;12/31/2024,"not expired","expired")</f>
        <v>expired</v>
      </c>
      <c r="R6078">
        <f>Table1[[#This Row],[Discounted Price]]*0.95</f>
        <v>152.85689999999997</v>
      </c>
      <c r="S6078">
        <f>Table1[[#This Row],[Discounted Price]]*0.9</f>
        <v>144.81180000000001</v>
      </c>
      <c r="T6078">
        <f>Table1[[#This Row],[Discounted Price]]*0.8</f>
        <v>128.7216</v>
      </c>
      <c r="U6078">
        <f>Table1[[#This Row],[Price]]*0.52</f>
        <v>92.965600000000009</v>
      </c>
      <c r="V6078">
        <f>(Table1[[#This Row],[Price]]-Table1[[#This Row],[Scrap value]])/2</f>
        <v>42.907199999999996</v>
      </c>
    </row>
    <row r="6079" spans="1:22" x14ac:dyDescent="0.25">
      <c r="A6079" t="s">
        <v>27483</v>
      </c>
      <c r="B6079" t="s">
        <v>29</v>
      </c>
      <c r="C6079" t="s">
        <v>47</v>
      </c>
      <c r="D6079" t="s">
        <v>27484</v>
      </c>
      <c r="E6079">
        <v>465.65</v>
      </c>
      <c r="F6079">
        <v>72</v>
      </c>
      <c r="G6079" t="s">
        <v>43730</v>
      </c>
      <c r="H6079" t="s">
        <v>27485</v>
      </c>
      <c r="I6079" s="1">
        <v>45000</v>
      </c>
      <c r="J6079" s="1">
        <v>45658</v>
      </c>
      <c r="K6079" t="s">
        <v>27486</v>
      </c>
      <c r="L6079" t="s">
        <v>27487</v>
      </c>
      <c r="M6079" t="s">
        <v>27</v>
      </c>
      <c r="N6079">
        <v>2</v>
      </c>
      <c r="O6079">
        <f>Table1[[#This Row],[Price]]-0.1*Table1[[#This Row],[Price]]</f>
        <v>419.08499999999998</v>
      </c>
      <c r="P6079" s="9">
        <f>(Table1[[#This Row],[Expiration Date]]-Table1[[#This Row],[Manufacturing Date]])/365</f>
        <v>1.8027397260273972</v>
      </c>
      <c r="Q6079" t="str">
        <f>IF(Table1[[#This Row],[Expiration Date]]-J6087&gt;12/31/2024,"not expired","expired")</f>
        <v>expired</v>
      </c>
      <c r="R6079">
        <f>Table1[[#This Row],[Discounted Price]]*0.95</f>
        <v>398.13074999999998</v>
      </c>
      <c r="S6079">
        <f>Table1[[#This Row],[Discounted Price]]*0.9</f>
        <v>377.17649999999998</v>
      </c>
      <c r="T6079">
        <f>Table1[[#This Row],[Discounted Price]]*0.8</f>
        <v>335.26800000000003</v>
      </c>
      <c r="U6079">
        <f>Table1[[#This Row],[Price]]*0.52</f>
        <v>242.13800000000001</v>
      </c>
      <c r="V6079">
        <f>(Table1[[#This Row],[Price]]-Table1[[#This Row],[Scrap value]])/2</f>
        <v>111.75599999999999</v>
      </c>
    </row>
    <row r="6080" spans="1:22" x14ac:dyDescent="0.25">
      <c r="A6080" t="s">
        <v>27488</v>
      </c>
      <c r="B6080" t="s">
        <v>15</v>
      </c>
      <c r="C6080" t="s">
        <v>47</v>
      </c>
      <c r="D6080" t="s">
        <v>27489</v>
      </c>
      <c r="E6080">
        <v>136.19999999999999</v>
      </c>
      <c r="F6080">
        <v>61</v>
      </c>
      <c r="G6080" t="s">
        <v>43728</v>
      </c>
      <c r="H6080" t="s">
        <v>27490</v>
      </c>
      <c r="I6080" s="1">
        <v>44927</v>
      </c>
      <c r="J6080" s="1">
        <v>46023</v>
      </c>
      <c r="K6080" t="s">
        <v>27491</v>
      </c>
      <c r="L6080" t="s">
        <v>27492</v>
      </c>
      <c r="M6080" t="s">
        <v>20</v>
      </c>
      <c r="N6080">
        <v>4</v>
      </c>
      <c r="O6080">
        <f>Table1[[#This Row],[Price]]-0.1*Table1[[#This Row],[Price]]</f>
        <v>122.57999999999998</v>
      </c>
      <c r="P6080" s="9">
        <f>(Table1[[#This Row],[Expiration Date]]-Table1[[#This Row],[Manufacturing Date]])/365</f>
        <v>3.0027397260273974</v>
      </c>
      <c r="Q6080" t="str">
        <f>IF(Table1[[#This Row],[Expiration Date]]-J6088&gt;12/31/2024,"not expired","expired")</f>
        <v>not expired</v>
      </c>
      <c r="R6080">
        <f>Table1[[#This Row],[Discounted Price]]*0.95</f>
        <v>116.45099999999998</v>
      </c>
      <c r="S6080">
        <f>Table1[[#This Row],[Discounted Price]]*0.9</f>
        <v>110.32199999999999</v>
      </c>
      <c r="T6080">
        <f>Table1[[#This Row],[Discounted Price]]*0.8</f>
        <v>98.063999999999993</v>
      </c>
      <c r="U6080">
        <f>Table1[[#This Row],[Price]]*0.52</f>
        <v>70.823999999999998</v>
      </c>
      <c r="V6080">
        <f>(Table1[[#This Row],[Price]]-Table1[[#This Row],[Scrap value]])/2</f>
        <v>32.687999999999995</v>
      </c>
    </row>
    <row r="6081" spans="1:22" x14ac:dyDescent="0.25">
      <c r="A6081" t="s">
        <v>27493</v>
      </c>
      <c r="B6081" t="s">
        <v>15</v>
      </c>
      <c r="C6081" t="s">
        <v>47</v>
      </c>
      <c r="D6081" t="s">
        <v>27494</v>
      </c>
      <c r="E6081">
        <v>337.38</v>
      </c>
      <c r="F6081">
        <v>14</v>
      </c>
      <c r="G6081" t="s">
        <v>43730</v>
      </c>
      <c r="H6081" t="s">
        <v>21984</v>
      </c>
      <c r="I6081" s="1">
        <v>45137</v>
      </c>
      <c r="J6081" s="1">
        <v>46023</v>
      </c>
      <c r="K6081" t="s">
        <v>27495</v>
      </c>
      <c r="L6081" t="s">
        <v>27496</v>
      </c>
      <c r="M6081" t="s">
        <v>20</v>
      </c>
      <c r="N6081">
        <v>2</v>
      </c>
      <c r="O6081">
        <f>Table1[[#This Row],[Price]]-0.1*Table1[[#This Row],[Price]]</f>
        <v>303.642</v>
      </c>
      <c r="P6081" s="9">
        <f>(Table1[[#This Row],[Expiration Date]]-Table1[[#This Row],[Manufacturing Date]])/365</f>
        <v>2.4273972602739726</v>
      </c>
      <c r="Q6081" t="str">
        <f>IF(Table1[[#This Row],[Expiration Date]]-J6089&gt;12/31/2024,"not expired","expired")</f>
        <v>not expired</v>
      </c>
      <c r="R6081">
        <f>Table1[[#This Row],[Discounted Price]]*0.95</f>
        <v>288.4599</v>
      </c>
      <c r="S6081">
        <f>Table1[[#This Row],[Discounted Price]]*0.9</f>
        <v>273.27780000000001</v>
      </c>
      <c r="T6081">
        <f>Table1[[#This Row],[Discounted Price]]*0.8</f>
        <v>242.9136</v>
      </c>
      <c r="U6081">
        <f>Table1[[#This Row],[Price]]*0.52</f>
        <v>175.4376</v>
      </c>
      <c r="V6081">
        <f>(Table1[[#This Row],[Price]]-Table1[[#This Row],[Scrap value]])/2</f>
        <v>80.971199999999996</v>
      </c>
    </row>
    <row r="6082" spans="1:22" x14ac:dyDescent="0.25">
      <c r="A6082" t="s">
        <v>27497</v>
      </c>
      <c r="B6082" t="s">
        <v>35</v>
      </c>
      <c r="C6082" t="s">
        <v>47</v>
      </c>
      <c r="D6082" t="s">
        <v>27498</v>
      </c>
      <c r="E6082">
        <v>385.49</v>
      </c>
      <c r="F6082">
        <v>34</v>
      </c>
      <c r="G6082" t="s">
        <v>43730</v>
      </c>
      <c r="H6082" t="s">
        <v>27499</v>
      </c>
      <c r="I6082" s="1">
        <v>45000</v>
      </c>
      <c r="J6082" s="1">
        <v>46023</v>
      </c>
      <c r="K6082" t="s">
        <v>27500</v>
      </c>
      <c r="L6082" t="s">
        <v>27501</v>
      </c>
      <c r="M6082" t="s">
        <v>27</v>
      </c>
      <c r="N6082">
        <v>1</v>
      </c>
      <c r="O6082">
        <f>Table1[[#This Row],[Price]]-0.1*Table1[[#This Row],[Price]]</f>
        <v>346.94100000000003</v>
      </c>
      <c r="P6082" s="9">
        <f>(Table1[[#This Row],[Expiration Date]]-Table1[[#This Row],[Manufacturing Date]])/365</f>
        <v>2.8027397260273972</v>
      </c>
      <c r="Q6082" t="str">
        <f>IF(Table1[[#This Row],[Expiration Date]]-J6090&gt;12/31/2024,"not expired","expired")</f>
        <v>not expired</v>
      </c>
      <c r="R6082">
        <f>Table1[[#This Row],[Discounted Price]]*0.95</f>
        <v>329.59395000000001</v>
      </c>
      <c r="S6082">
        <f>Table1[[#This Row],[Discounted Price]]*0.9</f>
        <v>312.24690000000004</v>
      </c>
      <c r="T6082">
        <f>Table1[[#This Row],[Discounted Price]]*0.8</f>
        <v>277.55280000000005</v>
      </c>
      <c r="U6082">
        <f>Table1[[#This Row],[Price]]*0.52</f>
        <v>200.45480000000001</v>
      </c>
      <c r="V6082">
        <f>(Table1[[#This Row],[Price]]-Table1[[#This Row],[Scrap value]])/2</f>
        <v>92.517600000000002</v>
      </c>
    </row>
    <row r="6083" spans="1:22" x14ac:dyDescent="0.25">
      <c r="A6083" t="s">
        <v>27502</v>
      </c>
      <c r="B6083" t="s">
        <v>22</v>
      </c>
      <c r="C6083" t="s">
        <v>47</v>
      </c>
      <c r="D6083" t="s">
        <v>27503</v>
      </c>
      <c r="E6083">
        <v>61.31</v>
      </c>
      <c r="F6083">
        <v>79</v>
      </c>
      <c r="G6083" t="s">
        <v>43729</v>
      </c>
      <c r="H6083" t="s">
        <v>27504</v>
      </c>
      <c r="I6083" s="1">
        <v>45000</v>
      </c>
      <c r="J6083" s="1">
        <v>45658</v>
      </c>
      <c r="K6083" t="s">
        <v>27505</v>
      </c>
      <c r="L6083" t="s">
        <v>27506</v>
      </c>
      <c r="M6083" t="s">
        <v>45</v>
      </c>
      <c r="N6083">
        <v>5</v>
      </c>
      <c r="O6083">
        <f>Table1[[#This Row],[Price]]-0.1*Table1[[#This Row],[Price]]</f>
        <v>55.179000000000002</v>
      </c>
      <c r="P6083" s="9">
        <f>(Table1[[#This Row],[Expiration Date]]-Table1[[#This Row],[Manufacturing Date]])/365</f>
        <v>1.8027397260273972</v>
      </c>
      <c r="Q6083" t="str">
        <f>IF(Table1[[#This Row],[Expiration Date]]-J6091&gt;12/31/2024,"not expired","expired")</f>
        <v>expired</v>
      </c>
      <c r="R6083">
        <f>Table1[[#This Row],[Discounted Price]]*0.95</f>
        <v>52.420049999999996</v>
      </c>
      <c r="S6083">
        <f>Table1[[#This Row],[Discounted Price]]*0.9</f>
        <v>49.661100000000005</v>
      </c>
      <c r="T6083">
        <f>Table1[[#This Row],[Discounted Price]]*0.8</f>
        <v>44.143200000000007</v>
      </c>
      <c r="U6083">
        <f>Table1[[#This Row],[Price]]*0.52</f>
        <v>31.881200000000003</v>
      </c>
      <c r="V6083">
        <f>(Table1[[#This Row],[Price]]-Table1[[#This Row],[Scrap value]])/2</f>
        <v>14.714399999999999</v>
      </c>
    </row>
    <row r="6084" spans="1:22" x14ac:dyDescent="0.25">
      <c r="A6084" t="s">
        <v>27507</v>
      </c>
      <c r="B6084" t="s">
        <v>29</v>
      </c>
      <c r="C6084" t="s">
        <v>47</v>
      </c>
      <c r="D6084" t="s">
        <v>27508</v>
      </c>
      <c r="E6084">
        <v>406.68</v>
      </c>
      <c r="F6084">
        <v>40</v>
      </c>
      <c r="G6084" t="s">
        <v>43730</v>
      </c>
      <c r="H6084" t="s">
        <v>21107</v>
      </c>
      <c r="I6084" s="1">
        <v>45000</v>
      </c>
      <c r="J6084" s="1">
        <v>45292</v>
      </c>
      <c r="K6084" t="s">
        <v>27509</v>
      </c>
      <c r="L6084" t="s">
        <v>27510</v>
      </c>
      <c r="M6084" t="s">
        <v>45</v>
      </c>
      <c r="N6084">
        <v>5</v>
      </c>
      <c r="O6084">
        <f>Table1[[#This Row],[Price]]-0.1*Table1[[#This Row],[Price]]</f>
        <v>366.012</v>
      </c>
      <c r="P6084" s="9">
        <f>(Table1[[#This Row],[Expiration Date]]-Table1[[#This Row],[Manufacturing Date]])/365</f>
        <v>0.8</v>
      </c>
      <c r="Q6084" t="str">
        <f>IF(Table1[[#This Row],[Expiration Date]]-J6092&gt;12/31/2024,"not expired","expired")</f>
        <v>expired</v>
      </c>
      <c r="R6084">
        <f>Table1[[#This Row],[Discounted Price]]*0.95</f>
        <v>347.71139999999997</v>
      </c>
      <c r="S6084">
        <f>Table1[[#This Row],[Discounted Price]]*0.9</f>
        <v>329.41079999999999</v>
      </c>
      <c r="T6084">
        <f>Table1[[#This Row],[Discounted Price]]*0.8</f>
        <v>292.80959999999999</v>
      </c>
      <c r="U6084">
        <f>Table1[[#This Row],[Price]]*0.52</f>
        <v>211.4736</v>
      </c>
      <c r="V6084">
        <f>(Table1[[#This Row],[Price]]-Table1[[#This Row],[Scrap value]])/2</f>
        <v>97.603200000000001</v>
      </c>
    </row>
    <row r="6085" spans="1:22" x14ac:dyDescent="0.25">
      <c r="A6085" t="s">
        <v>27511</v>
      </c>
      <c r="B6085" t="s">
        <v>15</v>
      </c>
      <c r="C6085" t="s">
        <v>47</v>
      </c>
      <c r="D6085" t="s">
        <v>27512</v>
      </c>
      <c r="E6085">
        <v>197.23</v>
      </c>
      <c r="F6085">
        <v>24</v>
      </c>
      <c r="G6085" t="s">
        <v>43728</v>
      </c>
      <c r="H6085" t="s">
        <v>19588</v>
      </c>
      <c r="I6085" s="1">
        <v>45000</v>
      </c>
      <c r="J6085" s="1">
        <v>45292</v>
      </c>
      <c r="K6085" t="s">
        <v>27513</v>
      </c>
      <c r="L6085" t="s">
        <v>27514</v>
      </c>
      <c r="M6085" t="s">
        <v>27</v>
      </c>
      <c r="N6085">
        <v>2</v>
      </c>
      <c r="O6085">
        <f>Table1[[#This Row],[Price]]-0.1*Table1[[#This Row],[Price]]</f>
        <v>177.50700000000001</v>
      </c>
      <c r="P6085" s="9">
        <f>(Table1[[#This Row],[Expiration Date]]-Table1[[#This Row],[Manufacturing Date]])/365</f>
        <v>0.8</v>
      </c>
      <c r="Q6085" t="str">
        <f>IF(Table1[[#This Row],[Expiration Date]]-J6093&gt;12/31/2024,"not expired","expired")</f>
        <v>expired</v>
      </c>
      <c r="R6085">
        <f>Table1[[#This Row],[Discounted Price]]*0.95</f>
        <v>168.63165000000001</v>
      </c>
      <c r="S6085">
        <f>Table1[[#This Row],[Discounted Price]]*0.9</f>
        <v>159.75630000000001</v>
      </c>
      <c r="T6085">
        <f>Table1[[#This Row],[Discounted Price]]*0.8</f>
        <v>142.00560000000002</v>
      </c>
      <c r="U6085">
        <f>Table1[[#This Row],[Price]]*0.52</f>
        <v>102.5596</v>
      </c>
      <c r="V6085">
        <f>(Table1[[#This Row],[Price]]-Table1[[#This Row],[Scrap value]])/2</f>
        <v>47.335199999999993</v>
      </c>
    </row>
    <row r="6086" spans="1:22" x14ac:dyDescent="0.25">
      <c r="A6086" t="s">
        <v>27515</v>
      </c>
      <c r="B6086" t="s">
        <v>22</v>
      </c>
      <c r="C6086" t="s">
        <v>47</v>
      </c>
      <c r="D6086" t="s">
        <v>27516</v>
      </c>
      <c r="E6086">
        <v>111.32</v>
      </c>
      <c r="F6086">
        <v>67</v>
      </c>
      <c r="G6086" t="s">
        <v>43728</v>
      </c>
      <c r="H6086" t="s">
        <v>3446</v>
      </c>
      <c r="I6086" s="1">
        <v>44927</v>
      </c>
      <c r="J6086" s="1">
        <v>45292</v>
      </c>
      <c r="K6086" t="s">
        <v>27517</v>
      </c>
      <c r="L6086" t="s">
        <v>27518</v>
      </c>
      <c r="M6086" t="s">
        <v>20</v>
      </c>
      <c r="N6086">
        <v>1</v>
      </c>
      <c r="O6086">
        <f>Table1[[#This Row],[Price]]-0.1*Table1[[#This Row],[Price]]</f>
        <v>100.18799999999999</v>
      </c>
      <c r="P6086" s="9">
        <f>(Table1[[#This Row],[Expiration Date]]-Table1[[#This Row],[Manufacturing Date]])/365</f>
        <v>1</v>
      </c>
      <c r="Q6086" t="str">
        <f>IF(Table1[[#This Row],[Expiration Date]]-J6094&gt;12/31/2024,"not expired","expired")</f>
        <v>expired</v>
      </c>
      <c r="R6086">
        <f>Table1[[#This Row],[Discounted Price]]*0.95</f>
        <v>95.178599999999989</v>
      </c>
      <c r="S6086">
        <f>Table1[[#This Row],[Discounted Price]]*0.9</f>
        <v>90.169199999999989</v>
      </c>
      <c r="T6086">
        <f>Table1[[#This Row],[Discounted Price]]*0.8</f>
        <v>80.150399999999991</v>
      </c>
      <c r="U6086">
        <f>Table1[[#This Row],[Price]]*0.52</f>
        <v>57.886400000000002</v>
      </c>
      <c r="V6086">
        <f>(Table1[[#This Row],[Price]]-Table1[[#This Row],[Scrap value]])/2</f>
        <v>26.716799999999996</v>
      </c>
    </row>
    <row r="6087" spans="1:22" x14ac:dyDescent="0.25">
      <c r="A6087" t="s">
        <v>27519</v>
      </c>
      <c r="B6087" t="s">
        <v>22</v>
      </c>
      <c r="C6087" t="s">
        <v>47</v>
      </c>
      <c r="D6087" t="s">
        <v>27520</v>
      </c>
      <c r="E6087">
        <v>75.709999999999994</v>
      </c>
      <c r="F6087">
        <v>41</v>
      </c>
      <c r="G6087" t="s">
        <v>43729</v>
      </c>
      <c r="H6087" t="s">
        <v>27521</v>
      </c>
      <c r="I6087" s="1">
        <v>45000</v>
      </c>
      <c r="J6087" s="1">
        <v>46023</v>
      </c>
      <c r="K6087" t="s">
        <v>27522</v>
      </c>
      <c r="L6087" t="s">
        <v>27523</v>
      </c>
      <c r="M6087" t="s">
        <v>27</v>
      </c>
      <c r="N6087">
        <v>5</v>
      </c>
      <c r="O6087">
        <f>Table1[[#This Row],[Price]]-0.1*Table1[[#This Row],[Price]]</f>
        <v>68.138999999999996</v>
      </c>
      <c r="P6087" s="9">
        <f>(Table1[[#This Row],[Expiration Date]]-Table1[[#This Row],[Manufacturing Date]])/365</f>
        <v>2.8027397260273972</v>
      </c>
      <c r="Q6087" t="str">
        <f>IF(Table1[[#This Row],[Expiration Date]]-J6095&gt;12/31/2024,"not expired","expired")</f>
        <v>expired</v>
      </c>
      <c r="R6087">
        <f>Table1[[#This Row],[Discounted Price]]*0.95</f>
        <v>64.732049999999987</v>
      </c>
      <c r="S6087">
        <f>Table1[[#This Row],[Discounted Price]]*0.9</f>
        <v>61.325099999999999</v>
      </c>
      <c r="T6087">
        <f>Table1[[#This Row],[Discounted Price]]*0.8</f>
        <v>54.511200000000002</v>
      </c>
      <c r="U6087">
        <f>Table1[[#This Row],[Price]]*0.52</f>
        <v>39.369199999999999</v>
      </c>
      <c r="V6087">
        <f>(Table1[[#This Row],[Price]]-Table1[[#This Row],[Scrap value]])/2</f>
        <v>18.170399999999997</v>
      </c>
    </row>
    <row r="6088" spans="1:22" x14ac:dyDescent="0.25">
      <c r="A6088" t="s">
        <v>27524</v>
      </c>
      <c r="B6088" t="s">
        <v>15</v>
      </c>
      <c r="C6088" t="s">
        <v>47</v>
      </c>
      <c r="D6088" t="s">
        <v>27525</v>
      </c>
      <c r="E6088">
        <v>108.65</v>
      </c>
      <c r="F6088">
        <v>32</v>
      </c>
      <c r="G6088" t="s">
        <v>43728</v>
      </c>
      <c r="H6088" t="s">
        <v>22547</v>
      </c>
      <c r="I6088" s="1">
        <v>45000</v>
      </c>
      <c r="J6088" s="1">
        <v>45292</v>
      </c>
      <c r="K6088" t="s">
        <v>27526</v>
      </c>
      <c r="L6088" t="s">
        <v>27527</v>
      </c>
      <c r="M6088" t="s">
        <v>20</v>
      </c>
      <c r="N6088">
        <v>5</v>
      </c>
      <c r="O6088">
        <f>Table1[[#This Row],[Price]]-0.1*Table1[[#This Row],[Price]]</f>
        <v>97.784999999999997</v>
      </c>
      <c r="P6088" s="9">
        <f>(Table1[[#This Row],[Expiration Date]]-Table1[[#This Row],[Manufacturing Date]])/365</f>
        <v>0.8</v>
      </c>
      <c r="Q6088" t="str">
        <f>IF(Table1[[#This Row],[Expiration Date]]-J6096&gt;12/31/2024,"not expired","expired")</f>
        <v>expired</v>
      </c>
      <c r="R6088">
        <f>Table1[[#This Row],[Discounted Price]]*0.95</f>
        <v>92.895749999999992</v>
      </c>
      <c r="S6088">
        <f>Table1[[#This Row],[Discounted Price]]*0.9</f>
        <v>88.006500000000003</v>
      </c>
      <c r="T6088">
        <f>Table1[[#This Row],[Discounted Price]]*0.8</f>
        <v>78.228000000000009</v>
      </c>
      <c r="U6088">
        <f>Table1[[#This Row],[Price]]*0.52</f>
        <v>56.498000000000005</v>
      </c>
      <c r="V6088">
        <f>(Table1[[#This Row],[Price]]-Table1[[#This Row],[Scrap value]])/2</f>
        <v>26.076000000000001</v>
      </c>
    </row>
    <row r="6089" spans="1:22" x14ac:dyDescent="0.25">
      <c r="A6089" t="s">
        <v>27528</v>
      </c>
      <c r="B6089" t="s">
        <v>15</v>
      </c>
      <c r="C6089" t="s">
        <v>47</v>
      </c>
      <c r="D6089" t="s">
        <v>27529</v>
      </c>
      <c r="E6089">
        <v>284.36</v>
      </c>
      <c r="F6089">
        <v>10</v>
      </c>
      <c r="G6089" t="s">
        <v>43730</v>
      </c>
      <c r="H6089" t="s">
        <v>6161</v>
      </c>
      <c r="I6089" s="1">
        <v>44927</v>
      </c>
      <c r="J6089" s="1">
        <v>45658</v>
      </c>
      <c r="K6089" t="s">
        <v>27530</v>
      </c>
      <c r="L6089" t="s">
        <v>27531</v>
      </c>
      <c r="M6089" t="s">
        <v>45</v>
      </c>
      <c r="N6089">
        <v>2</v>
      </c>
      <c r="O6089">
        <f>Table1[[#This Row],[Price]]-0.1*Table1[[#This Row],[Price]]</f>
        <v>255.92400000000001</v>
      </c>
      <c r="P6089" s="9">
        <f>(Table1[[#This Row],[Expiration Date]]-Table1[[#This Row],[Manufacturing Date]])/365</f>
        <v>2.0027397260273974</v>
      </c>
      <c r="Q6089" t="str">
        <f>IF(Table1[[#This Row],[Expiration Date]]-J6097&gt;12/31/2024,"not expired","expired")</f>
        <v>not expired</v>
      </c>
      <c r="R6089">
        <f>Table1[[#This Row],[Discounted Price]]*0.95</f>
        <v>243.12780000000001</v>
      </c>
      <c r="S6089">
        <f>Table1[[#This Row],[Discounted Price]]*0.9</f>
        <v>230.33160000000001</v>
      </c>
      <c r="T6089">
        <f>Table1[[#This Row],[Discounted Price]]*0.8</f>
        <v>204.73920000000001</v>
      </c>
      <c r="U6089">
        <f>Table1[[#This Row],[Price]]*0.52</f>
        <v>147.86720000000003</v>
      </c>
      <c r="V6089">
        <f>(Table1[[#This Row],[Price]]-Table1[[#This Row],[Scrap value]])/2</f>
        <v>68.246399999999994</v>
      </c>
    </row>
    <row r="6090" spans="1:22" x14ac:dyDescent="0.25">
      <c r="A6090" t="s">
        <v>27532</v>
      </c>
      <c r="B6090" t="s">
        <v>29</v>
      </c>
      <c r="C6090" t="s">
        <v>47</v>
      </c>
      <c r="D6090" t="s">
        <v>27533</v>
      </c>
      <c r="E6090">
        <v>213.34</v>
      </c>
      <c r="F6090">
        <v>12</v>
      </c>
      <c r="G6090" t="s">
        <v>43730</v>
      </c>
      <c r="H6090" t="s">
        <v>27534</v>
      </c>
      <c r="I6090" s="1">
        <v>45000</v>
      </c>
      <c r="J6090" s="1">
        <v>45292</v>
      </c>
      <c r="K6090" t="s">
        <v>27535</v>
      </c>
      <c r="L6090" t="s">
        <v>27536</v>
      </c>
      <c r="M6090" t="s">
        <v>20</v>
      </c>
      <c r="N6090">
        <v>3</v>
      </c>
      <c r="O6090">
        <f>Table1[[#This Row],[Price]]-0.1*Table1[[#This Row],[Price]]</f>
        <v>192.006</v>
      </c>
      <c r="P6090" s="9">
        <f>(Table1[[#This Row],[Expiration Date]]-Table1[[#This Row],[Manufacturing Date]])/365</f>
        <v>0.8</v>
      </c>
      <c r="Q6090" t="str">
        <f>IF(Table1[[#This Row],[Expiration Date]]-J6098&gt;12/31/2024,"not expired","expired")</f>
        <v>expired</v>
      </c>
      <c r="R6090">
        <f>Table1[[#This Row],[Discounted Price]]*0.95</f>
        <v>182.4057</v>
      </c>
      <c r="S6090">
        <f>Table1[[#This Row],[Discounted Price]]*0.9</f>
        <v>172.80539999999999</v>
      </c>
      <c r="T6090">
        <f>Table1[[#This Row],[Discounted Price]]*0.8</f>
        <v>153.60480000000001</v>
      </c>
      <c r="U6090">
        <f>Table1[[#This Row],[Price]]*0.52</f>
        <v>110.93680000000001</v>
      </c>
      <c r="V6090">
        <f>(Table1[[#This Row],[Price]]-Table1[[#This Row],[Scrap value]])/2</f>
        <v>51.201599999999999</v>
      </c>
    </row>
    <row r="6091" spans="1:22" x14ac:dyDescent="0.25">
      <c r="A6091" t="s">
        <v>27537</v>
      </c>
      <c r="B6091" t="s">
        <v>15</v>
      </c>
      <c r="C6091" t="s">
        <v>47</v>
      </c>
      <c r="D6091" t="s">
        <v>27538</v>
      </c>
      <c r="E6091">
        <v>453.58</v>
      </c>
      <c r="F6091">
        <v>19</v>
      </c>
      <c r="G6091" t="s">
        <v>43728</v>
      </c>
      <c r="H6091" t="s">
        <v>8154</v>
      </c>
      <c r="I6091" s="1">
        <v>44927</v>
      </c>
      <c r="J6091" s="1">
        <v>45658</v>
      </c>
      <c r="K6091" t="s">
        <v>27539</v>
      </c>
      <c r="L6091" t="s">
        <v>27540</v>
      </c>
      <c r="M6091" t="s">
        <v>20</v>
      </c>
      <c r="N6091">
        <v>2</v>
      </c>
      <c r="O6091">
        <f>Table1[[#This Row],[Price]]-0.1*Table1[[#This Row],[Price]]</f>
        <v>408.22199999999998</v>
      </c>
      <c r="P6091" s="9">
        <f>(Table1[[#This Row],[Expiration Date]]-Table1[[#This Row],[Manufacturing Date]])/365</f>
        <v>2.0027397260273974</v>
      </c>
      <c r="Q6091" t="str">
        <f>IF(Table1[[#This Row],[Expiration Date]]-J6099&gt;12/31/2024,"not expired","expired")</f>
        <v>not expired</v>
      </c>
      <c r="R6091">
        <f>Table1[[#This Row],[Discounted Price]]*0.95</f>
        <v>387.81089999999995</v>
      </c>
      <c r="S6091">
        <f>Table1[[#This Row],[Discounted Price]]*0.9</f>
        <v>367.39979999999997</v>
      </c>
      <c r="T6091">
        <f>Table1[[#This Row],[Discounted Price]]*0.8</f>
        <v>326.57760000000002</v>
      </c>
      <c r="U6091">
        <f>Table1[[#This Row],[Price]]*0.52</f>
        <v>235.86160000000001</v>
      </c>
      <c r="V6091">
        <f>(Table1[[#This Row],[Price]]-Table1[[#This Row],[Scrap value]])/2</f>
        <v>108.85919999999999</v>
      </c>
    </row>
    <row r="6092" spans="1:22" x14ac:dyDescent="0.25">
      <c r="A6092" t="s">
        <v>27541</v>
      </c>
      <c r="B6092" t="s">
        <v>22</v>
      </c>
      <c r="C6092" t="s">
        <v>47</v>
      </c>
      <c r="D6092" t="s">
        <v>27542</v>
      </c>
      <c r="E6092">
        <v>55.04</v>
      </c>
      <c r="F6092">
        <v>79</v>
      </c>
      <c r="G6092" t="s">
        <v>43729</v>
      </c>
      <c r="H6092" t="s">
        <v>8022</v>
      </c>
      <c r="I6092" s="1">
        <v>44927</v>
      </c>
      <c r="J6092" s="1">
        <v>45292</v>
      </c>
      <c r="K6092" t="s">
        <v>27543</v>
      </c>
      <c r="L6092" t="s">
        <v>27544</v>
      </c>
      <c r="M6092" t="s">
        <v>45</v>
      </c>
      <c r="N6092">
        <v>2</v>
      </c>
      <c r="O6092">
        <f>Table1[[#This Row],[Price]]-0.1*Table1[[#This Row],[Price]]</f>
        <v>49.536000000000001</v>
      </c>
      <c r="P6092" s="9">
        <f>(Table1[[#This Row],[Expiration Date]]-Table1[[#This Row],[Manufacturing Date]])/365</f>
        <v>1</v>
      </c>
      <c r="Q6092" t="str">
        <f>IF(Table1[[#This Row],[Expiration Date]]-J6100&gt;12/31/2024,"not expired","expired")</f>
        <v>expired</v>
      </c>
      <c r="R6092">
        <f>Table1[[#This Row],[Discounted Price]]*0.95</f>
        <v>47.059199999999997</v>
      </c>
      <c r="S6092">
        <f>Table1[[#This Row],[Discounted Price]]*0.9</f>
        <v>44.5824</v>
      </c>
      <c r="T6092">
        <f>Table1[[#This Row],[Discounted Price]]*0.8</f>
        <v>39.628800000000005</v>
      </c>
      <c r="U6092">
        <f>Table1[[#This Row],[Price]]*0.52</f>
        <v>28.620799999999999</v>
      </c>
      <c r="V6092">
        <f>(Table1[[#This Row],[Price]]-Table1[[#This Row],[Scrap value]])/2</f>
        <v>13.2096</v>
      </c>
    </row>
    <row r="6093" spans="1:22" x14ac:dyDescent="0.25">
      <c r="A6093" t="s">
        <v>27545</v>
      </c>
      <c r="B6093" t="s">
        <v>35</v>
      </c>
      <c r="C6093" t="s">
        <v>47</v>
      </c>
      <c r="D6093" t="s">
        <v>27546</v>
      </c>
      <c r="E6093">
        <v>250.05</v>
      </c>
      <c r="F6093">
        <v>21</v>
      </c>
      <c r="G6093" t="s">
        <v>43729</v>
      </c>
      <c r="H6093" t="s">
        <v>9877</v>
      </c>
      <c r="I6093" s="1">
        <v>44927</v>
      </c>
      <c r="J6093" s="1">
        <v>45292</v>
      </c>
      <c r="K6093" t="s">
        <v>27547</v>
      </c>
      <c r="L6093" t="s">
        <v>27548</v>
      </c>
      <c r="M6093" t="s">
        <v>20</v>
      </c>
      <c r="N6093">
        <v>1</v>
      </c>
      <c r="O6093">
        <f>Table1[[#This Row],[Price]]-0.1*Table1[[#This Row],[Price]]</f>
        <v>225.04500000000002</v>
      </c>
      <c r="P6093" s="9">
        <f>(Table1[[#This Row],[Expiration Date]]-Table1[[#This Row],[Manufacturing Date]])/365</f>
        <v>1</v>
      </c>
      <c r="Q6093" t="str">
        <f>IF(Table1[[#This Row],[Expiration Date]]-J6101&gt;12/31/2024,"not expired","expired")</f>
        <v>expired</v>
      </c>
      <c r="R6093">
        <f>Table1[[#This Row],[Discounted Price]]*0.95</f>
        <v>213.79275000000001</v>
      </c>
      <c r="S6093">
        <f>Table1[[#This Row],[Discounted Price]]*0.9</f>
        <v>202.54050000000001</v>
      </c>
      <c r="T6093">
        <f>Table1[[#This Row],[Discounted Price]]*0.8</f>
        <v>180.03600000000003</v>
      </c>
      <c r="U6093">
        <f>Table1[[#This Row],[Price]]*0.52</f>
        <v>130.02600000000001</v>
      </c>
      <c r="V6093">
        <f>(Table1[[#This Row],[Price]]-Table1[[#This Row],[Scrap value]])/2</f>
        <v>60.012</v>
      </c>
    </row>
    <row r="6094" spans="1:22" x14ac:dyDescent="0.25">
      <c r="A6094" t="s">
        <v>27549</v>
      </c>
      <c r="B6094" t="s">
        <v>29</v>
      </c>
      <c r="C6094" t="s">
        <v>47</v>
      </c>
      <c r="D6094" t="s">
        <v>27550</v>
      </c>
      <c r="E6094">
        <v>478.18</v>
      </c>
      <c r="F6094">
        <v>13</v>
      </c>
      <c r="G6094" t="s">
        <v>43730</v>
      </c>
      <c r="H6094" t="s">
        <v>27551</v>
      </c>
      <c r="I6094" s="1">
        <v>44927</v>
      </c>
      <c r="J6094" s="1">
        <v>45292</v>
      </c>
      <c r="K6094" t="s">
        <v>27552</v>
      </c>
      <c r="L6094" t="s">
        <v>27553</v>
      </c>
      <c r="M6094" t="s">
        <v>45</v>
      </c>
      <c r="N6094">
        <v>2</v>
      </c>
      <c r="O6094">
        <f>Table1[[#This Row],[Price]]-0.1*Table1[[#This Row],[Price]]</f>
        <v>430.36200000000002</v>
      </c>
      <c r="P6094" s="9">
        <f>(Table1[[#This Row],[Expiration Date]]-Table1[[#This Row],[Manufacturing Date]])/365</f>
        <v>1</v>
      </c>
      <c r="Q6094" t="str">
        <f>IF(Table1[[#This Row],[Expiration Date]]-J6102&gt;12/31/2024,"not expired","expired")</f>
        <v>expired</v>
      </c>
      <c r="R6094">
        <f>Table1[[#This Row],[Discounted Price]]*0.95</f>
        <v>408.84390000000002</v>
      </c>
      <c r="S6094">
        <f>Table1[[#This Row],[Discounted Price]]*0.9</f>
        <v>387.32580000000002</v>
      </c>
      <c r="T6094">
        <f>Table1[[#This Row],[Discounted Price]]*0.8</f>
        <v>344.28960000000006</v>
      </c>
      <c r="U6094">
        <f>Table1[[#This Row],[Price]]*0.52</f>
        <v>248.65360000000001</v>
      </c>
      <c r="V6094">
        <f>(Table1[[#This Row],[Price]]-Table1[[#This Row],[Scrap value]])/2</f>
        <v>114.7632</v>
      </c>
    </row>
    <row r="6095" spans="1:22" x14ac:dyDescent="0.25">
      <c r="A6095" t="s">
        <v>27554</v>
      </c>
      <c r="B6095" t="s">
        <v>29</v>
      </c>
      <c r="C6095" t="s">
        <v>47</v>
      </c>
      <c r="D6095" t="s">
        <v>27555</v>
      </c>
      <c r="E6095">
        <v>420.83</v>
      </c>
      <c r="F6095">
        <v>38</v>
      </c>
      <c r="G6095" t="s">
        <v>43729</v>
      </c>
      <c r="H6095" t="s">
        <v>26872</v>
      </c>
      <c r="I6095" s="1">
        <v>45000</v>
      </c>
      <c r="J6095" s="1">
        <v>46023</v>
      </c>
      <c r="K6095" t="s">
        <v>27556</v>
      </c>
      <c r="L6095" t="s">
        <v>27557</v>
      </c>
      <c r="M6095" t="s">
        <v>20</v>
      </c>
      <c r="N6095">
        <v>2</v>
      </c>
      <c r="O6095">
        <f>Table1[[#This Row],[Price]]-0.1*Table1[[#This Row],[Price]]</f>
        <v>378.74699999999996</v>
      </c>
      <c r="P6095" s="9">
        <f>(Table1[[#This Row],[Expiration Date]]-Table1[[#This Row],[Manufacturing Date]])/365</f>
        <v>2.8027397260273972</v>
      </c>
      <c r="Q6095" t="str">
        <f>IF(Table1[[#This Row],[Expiration Date]]-J6103&gt;12/31/2024,"not expired","expired")</f>
        <v>not expired</v>
      </c>
      <c r="R6095">
        <f>Table1[[#This Row],[Discounted Price]]*0.95</f>
        <v>359.80964999999992</v>
      </c>
      <c r="S6095">
        <f>Table1[[#This Row],[Discounted Price]]*0.9</f>
        <v>340.8723</v>
      </c>
      <c r="T6095">
        <f>Table1[[#This Row],[Discounted Price]]*0.8</f>
        <v>302.99759999999998</v>
      </c>
      <c r="U6095">
        <f>Table1[[#This Row],[Price]]*0.52</f>
        <v>218.83160000000001</v>
      </c>
      <c r="V6095">
        <f>(Table1[[#This Row],[Price]]-Table1[[#This Row],[Scrap value]])/2</f>
        <v>100.99919999999999</v>
      </c>
    </row>
    <row r="6096" spans="1:22" x14ac:dyDescent="0.25">
      <c r="A6096" t="s">
        <v>27558</v>
      </c>
      <c r="B6096" t="s">
        <v>35</v>
      </c>
      <c r="C6096" t="s">
        <v>47</v>
      </c>
      <c r="D6096" t="s">
        <v>27559</v>
      </c>
      <c r="E6096">
        <v>353.75</v>
      </c>
      <c r="F6096">
        <v>90</v>
      </c>
      <c r="G6096" t="s">
        <v>43730</v>
      </c>
      <c r="H6096" t="s">
        <v>3560</v>
      </c>
      <c r="I6096" s="1">
        <v>44927</v>
      </c>
      <c r="J6096" s="1">
        <v>45292</v>
      </c>
      <c r="K6096" t="s">
        <v>27560</v>
      </c>
      <c r="L6096" t="s">
        <v>27561</v>
      </c>
      <c r="M6096" t="s">
        <v>20</v>
      </c>
      <c r="N6096">
        <v>1</v>
      </c>
      <c r="O6096">
        <f>Table1[[#This Row],[Price]]-0.1*Table1[[#This Row],[Price]]</f>
        <v>318.375</v>
      </c>
      <c r="P6096" s="9">
        <f>(Table1[[#This Row],[Expiration Date]]-Table1[[#This Row],[Manufacturing Date]])/365</f>
        <v>1</v>
      </c>
      <c r="Q6096" t="str">
        <f>IF(Table1[[#This Row],[Expiration Date]]-J6104&gt;12/31/2024,"not expired","expired")</f>
        <v>expired</v>
      </c>
      <c r="R6096">
        <f>Table1[[#This Row],[Discounted Price]]*0.95</f>
        <v>302.45625000000001</v>
      </c>
      <c r="S6096">
        <f>Table1[[#This Row],[Discounted Price]]*0.9</f>
        <v>286.53750000000002</v>
      </c>
      <c r="T6096">
        <f>Table1[[#This Row],[Discounted Price]]*0.8</f>
        <v>254.70000000000002</v>
      </c>
      <c r="U6096">
        <f>Table1[[#This Row],[Price]]*0.52</f>
        <v>183.95000000000002</v>
      </c>
      <c r="V6096">
        <f>(Table1[[#This Row],[Price]]-Table1[[#This Row],[Scrap value]])/2</f>
        <v>84.899999999999991</v>
      </c>
    </row>
    <row r="6097" spans="1:22" x14ac:dyDescent="0.25">
      <c r="A6097" t="s">
        <v>27562</v>
      </c>
      <c r="B6097" t="s">
        <v>35</v>
      </c>
      <c r="C6097" t="s">
        <v>47</v>
      </c>
      <c r="D6097" t="s">
        <v>27563</v>
      </c>
      <c r="E6097">
        <v>31.37</v>
      </c>
      <c r="F6097">
        <v>67</v>
      </c>
      <c r="G6097" t="s">
        <v>43729</v>
      </c>
      <c r="H6097" t="s">
        <v>4067</v>
      </c>
      <c r="I6097" s="1">
        <v>45137</v>
      </c>
      <c r="J6097" s="1">
        <v>45292</v>
      </c>
      <c r="K6097" t="s">
        <v>27564</v>
      </c>
      <c r="L6097" t="s">
        <v>27565</v>
      </c>
      <c r="M6097" t="s">
        <v>45</v>
      </c>
      <c r="N6097">
        <v>5</v>
      </c>
      <c r="O6097">
        <f>Table1[[#This Row],[Price]]-0.1*Table1[[#This Row],[Price]]</f>
        <v>28.233000000000001</v>
      </c>
      <c r="P6097" s="9">
        <f>(Table1[[#This Row],[Expiration Date]]-Table1[[#This Row],[Manufacturing Date]])/365</f>
        <v>0.42465753424657532</v>
      </c>
      <c r="Q6097" t="str">
        <f>IF(Table1[[#This Row],[Expiration Date]]-J6105&gt;12/31/2024,"not expired","expired")</f>
        <v>expired</v>
      </c>
      <c r="R6097">
        <f>Table1[[#This Row],[Discounted Price]]*0.95</f>
        <v>26.821349999999999</v>
      </c>
      <c r="S6097">
        <f>Table1[[#This Row],[Discounted Price]]*0.9</f>
        <v>25.409700000000001</v>
      </c>
      <c r="T6097">
        <f>Table1[[#This Row],[Discounted Price]]*0.8</f>
        <v>22.586400000000001</v>
      </c>
      <c r="U6097">
        <f>Table1[[#This Row],[Price]]*0.52</f>
        <v>16.3124</v>
      </c>
      <c r="V6097">
        <f>(Table1[[#This Row],[Price]]-Table1[[#This Row],[Scrap value]])/2</f>
        <v>7.5288000000000004</v>
      </c>
    </row>
    <row r="6098" spans="1:22" x14ac:dyDescent="0.25">
      <c r="A6098" t="s">
        <v>27566</v>
      </c>
      <c r="B6098" t="s">
        <v>22</v>
      </c>
      <c r="C6098" t="s">
        <v>47</v>
      </c>
      <c r="D6098" t="s">
        <v>27567</v>
      </c>
      <c r="E6098">
        <v>399.24</v>
      </c>
      <c r="F6098">
        <v>89</v>
      </c>
      <c r="G6098" t="s">
        <v>43730</v>
      </c>
      <c r="H6098" t="s">
        <v>3610</v>
      </c>
      <c r="I6098" s="1">
        <v>45000</v>
      </c>
      <c r="J6098" s="1">
        <v>45658</v>
      </c>
      <c r="K6098" t="s">
        <v>27568</v>
      </c>
      <c r="L6098" t="s">
        <v>27569</v>
      </c>
      <c r="M6098" t="s">
        <v>45</v>
      </c>
      <c r="N6098">
        <v>2</v>
      </c>
      <c r="O6098">
        <f>Table1[[#This Row],[Price]]-0.1*Table1[[#This Row],[Price]]</f>
        <v>359.31600000000003</v>
      </c>
      <c r="P6098" s="9">
        <f>(Table1[[#This Row],[Expiration Date]]-Table1[[#This Row],[Manufacturing Date]])/365</f>
        <v>1.8027397260273972</v>
      </c>
      <c r="Q6098" t="str">
        <f>IF(Table1[[#This Row],[Expiration Date]]-J6106&gt;12/31/2024,"not expired","expired")</f>
        <v>not expired</v>
      </c>
      <c r="R6098">
        <f>Table1[[#This Row],[Discounted Price]]*0.95</f>
        <v>341.35020000000003</v>
      </c>
      <c r="S6098">
        <f>Table1[[#This Row],[Discounted Price]]*0.9</f>
        <v>323.38440000000003</v>
      </c>
      <c r="T6098">
        <f>Table1[[#This Row],[Discounted Price]]*0.8</f>
        <v>287.45280000000002</v>
      </c>
      <c r="U6098">
        <f>Table1[[#This Row],[Price]]*0.52</f>
        <v>207.60480000000001</v>
      </c>
      <c r="V6098">
        <f>(Table1[[#This Row],[Price]]-Table1[[#This Row],[Scrap value]])/2</f>
        <v>95.817599999999999</v>
      </c>
    </row>
    <row r="6099" spans="1:22" x14ac:dyDescent="0.25">
      <c r="A6099" t="s">
        <v>27570</v>
      </c>
      <c r="B6099" t="s">
        <v>35</v>
      </c>
      <c r="C6099" t="s">
        <v>47</v>
      </c>
      <c r="D6099" t="s">
        <v>27571</v>
      </c>
      <c r="E6099">
        <v>74.459999999999994</v>
      </c>
      <c r="F6099">
        <v>30</v>
      </c>
      <c r="G6099" t="s">
        <v>43730</v>
      </c>
      <c r="H6099" t="s">
        <v>5856</v>
      </c>
      <c r="I6099" s="1">
        <v>45000</v>
      </c>
      <c r="J6099" s="1">
        <v>45292</v>
      </c>
      <c r="K6099" t="s">
        <v>27572</v>
      </c>
      <c r="L6099" t="s">
        <v>27573</v>
      </c>
      <c r="M6099" t="s">
        <v>27</v>
      </c>
      <c r="N6099">
        <v>5</v>
      </c>
      <c r="O6099">
        <f>Table1[[#This Row],[Price]]-0.1*Table1[[#This Row],[Price]]</f>
        <v>67.013999999999996</v>
      </c>
      <c r="P6099" s="9">
        <f>(Table1[[#This Row],[Expiration Date]]-Table1[[#This Row],[Manufacturing Date]])/365</f>
        <v>0.8</v>
      </c>
      <c r="Q6099" t="str">
        <f>IF(Table1[[#This Row],[Expiration Date]]-J6107&gt;12/31/2024,"not expired","expired")</f>
        <v>expired</v>
      </c>
      <c r="R6099">
        <f>Table1[[#This Row],[Discounted Price]]*0.95</f>
        <v>63.663299999999992</v>
      </c>
      <c r="S6099">
        <f>Table1[[#This Row],[Discounted Price]]*0.9</f>
        <v>60.312599999999996</v>
      </c>
      <c r="T6099">
        <f>Table1[[#This Row],[Discounted Price]]*0.8</f>
        <v>53.611199999999997</v>
      </c>
      <c r="U6099">
        <f>Table1[[#This Row],[Price]]*0.52</f>
        <v>38.719200000000001</v>
      </c>
      <c r="V6099">
        <f>(Table1[[#This Row],[Price]]-Table1[[#This Row],[Scrap value]])/2</f>
        <v>17.870399999999997</v>
      </c>
    </row>
    <row r="6100" spans="1:22" x14ac:dyDescent="0.25">
      <c r="A6100" t="s">
        <v>27574</v>
      </c>
      <c r="B6100" t="s">
        <v>22</v>
      </c>
      <c r="C6100" t="s">
        <v>47</v>
      </c>
      <c r="D6100" t="s">
        <v>27575</v>
      </c>
      <c r="E6100">
        <v>318.58</v>
      </c>
      <c r="F6100">
        <v>3</v>
      </c>
      <c r="G6100" t="s">
        <v>43729</v>
      </c>
      <c r="H6100" t="s">
        <v>25307</v>
      </c>
      <c r="I6100" s="1">
        <v>45000</v>
      </c>
      <c r="J6100" s="1">
        <v>45658</v>
      </c>
      <c r="K6100" t="s">
        <v>27576</v>
      </c>
      <c r="L6100" t="s">
        <v>27577</v>
      </c>
      <c r="M6100" t="s">
        <v>27</v>
      </c>
      <c r="N6100">
        <v>3</v>
      </c>
      <c r="O6100">
        <f>Table1[[#This Row],[Price]]-0.1*Table1[[#This Row],[Price]]</f>
        <v>286.72199999999998</v>
      </c>
      <c r="P6100" s="9">
        <f>(Table1[[#This Row],[Expiration Date]]-Table1[[#This Row],[Manufacturing Date]])/365</f>
        <v>1.8027397260273972</v>
      </c>
      <c r="Q6100" t="str">
        <f>IF(Table1[[#This Row],[Expiration Date]]-J6108&gt;12/31/2024,"not expired","expired")</f>
        <v>not expired</v>
      </c>
      <c r="R6100">
        <f>Table1[[#This Row],[Discounted Price]]*0.95</f>
        <v>272.38589999999999</v>
      </c>
      <c r="S6100">
        <f>Table1[[#This Row],[Discounted Price]]*0.9</f>
        <v>258.0498</v>
      </c>
      <c r="T6100">
        <f>Table1[[#This Row],[Discounted Price]]*0.8</f>
        <v>229.3776</v>
      </c>
      <c r="U6100">
        <f>Table1[[#This Row],[Price]]*0.52</f>
        <v>165.66159999999999</v>
      </c>
      <c r="V6100">
        <f>(Table1[[#This Row],[Price]]-Table1[[#This Row],[Scrap value]])/2</f>
        <v>76.459199999999996</v>
      </c>
    </row>
    <row r="6101" spans="1:22" x14ac:dyDescent="0.25">
      <c r="A6101" t="s">
        <v>27578</v>
      </c>
      <c r="B6101" t="s">
        <v>15</v>
      </c>
      <c r="C6101" t="s">
        <v>47</v>
      </c>
      <c r="D6101" t="s">
        <v>27579</v>
      </c>
      <c r="E6101">
        <v>316.5</v>
      </c>
      <c r="F6101">
        <v>28</v>
      </c>
      <c r="G6101" t="s">
        <v>43730</v>
      </c>
      <c r="H6101" t="s">
        <v>3377</v>
      </c>
      <c r="I6101" s="1">
        <v>45000</v>
      </c>
      <c r="J6101" s="1">
        <v>46023</v>
      </c>
      <c r="K6101" t="s">
        <v>27580</v>
      </c>
      <c r="L6101" t="s">
        <v>27581</v>
      </c>
      <c r="M6101" t="s">
        <v>20</v>
      </c>
      <c r="N6101">
        <v>4</v>
      </c>
      <c r="O6101">
        <f>Table1[[#This Row],[Price]]-0.1*Table1[[#This Row],[Price]]</f>
        <v>284.85000000000002</v>
      </c>
      <c r="P6101" s="9">
        <f>(Table1[[#This Row],[Expiration Date]]-Table1[[#This Row],[Manufacturing Date]])/365</f>
        <v>2.8027397260273972</v>
      </c>
      <c r="Q6101" t="str">
        <f>IF(Table1[[#This Row],[Expiration Date]]-J6109&gt;12/31/2024,"not expired","expired")</f>
        <v>not expired</v>
      </c>
      <c r="R6101">
        <f>Table1[[#This Row],[Discounted Price]]*0.95</f>
        <v>270.60750000000002</v>
      </c>
      <c r="S6101">
        <f>Table1[[#This Row],[Discounted Price]]*0.9</f>
        <v>256.36500000000001</v>
      </c>
      <c r="T6101">
        <f>Table1[[#This Row],[Discounted Price]]*0.8</f>
        <v>227.88000000000002</v>
      </c>
      <c r="U6101">
        <f>Table1[[#This Row],[Price]]*0.52</f>
        <v>164.58</v>
      </c>
      <c r="V6101">
        <f>(Table1[[#This Row],[Price]]-Table1[[#This Row],[Scrap value]])/2</f>
        <v>75.959999999999994</v>
      </c>
    </row>
    <row r="6102" spans="1:22" x14ac:dyDescent="0.25">
      <c r="A6102" t="s">
        <v>27582</v>
      </c>
      <c r="B6102" t="s">
        <v>35</v>
      </c>
      <c r="C6102" t="s">
        <v>47</v>
      </c>
      <c r="D6102" t="s">
        <v>27583</v>
      </c>
      <c r="E6102">
        <v>246.86</v>
      </c>
      <c r="F6102">
        <v>33</v>
      </c>
      <c r="G6102" t="s">
        <v>43729</v>
      </c>
      <c r="H6102" t="s">
        <v>8356</v>
      </c>
      <c r="I6102" s="1">
        <v>44927</v>
      </c>
      <c r="J6102" s="1">
        <v>45658</v>
      </c>
      <c r="K6102" t="s">
        <v>27584</v>
      </c>
      <c r="L6102" t="s">
        <v>27585</v>
      </c>
      <c r="M6102" t="s">
        <v>20</v>
      </c>
      <c r="N6102">
        <v>1</v>
      </c>
      <c r="O6102">
        <f>Table1[[#This Row],[Price]]-0.1*Table1[[#This Row],[Price]]</f>
        <v>222.17400000000001</v>
      </c>
      <c r="P6102" s="9">
        <f>(Table1[[#This Row],[Expiration Date]]-Table1[[#This Row],[Manufacturing Date]])/365</f>
        <v>2.0027397260273974</v>
      </c>
      <c r="Q6102" t="str">
        <f>IF(Table1[[#This Row],[Expiration Date]]-J6110&gt;12/31/2024,"not expired","expired")</f>
        <v>expired</v>
      </c>
      <c r="R6102">
        <f>Table1[[#This Row],[Discounted Price]]*0.95</f>
        <v>211.06530000000001</v>
      </c>
      <c r="S6102">
        <f>Table1[[#This Row],[Discounted Price]]*0.9</f>
        <v>199.95660000000001</v>
      </c>
      <c r="T6102">
        <f>Table1[[#This Row],[Discounted Price]]*0.8</f>
        <v>177.73920000000001</v>
      </c>
      <c r="U6102">
        <f>Table1[[#This Row],[Price]]*0.52</f>
        <v>128.36720000000003</v>
      </c>
      <c r="V6102">
        <f>(Table1[[#This Row],[Price]]-Table1[[#This Row],[Scrap value]])/2</f>
        <v>59.246399999999994</v>
      </c>
    </row>
    <row r="6103" spans="1:22" x14ac:dyDescent="0.25">
      <c r="A6103" t="s">
        <v>27586</v>
      </c>
      <c r="B6103" t="s">
        <v>15</v>
      </c>
      <c r="C6103" t="s">
        <v>47</v>
      </c>
      <c r="D6103" t="s">
        <v>27587</v>
      </c>
      <c r="E6103">
        <v>445.37</v>
      </c>
      <c r="F6103">
        <v>3</v>
      </c>
      <c r="G6103" t="s">
        <v>43729</v>
      </c>
      <c r="H6103" t="s">
        <v>19019</v>
      </c>
      <c r="I6103" s="1">
        <v>45000</v>
      </c>
      <c r="J6103" s="1">
        <v>45292</v>
      </c>
      <c r="K6103" t="s">
        <v>27588</v>
      </c>
      <c r="L6103" t="s">
        <v>27589</v>
      </c>
      <c r="M6103" t="s">
        <v>27</v>
      </c>
      <c r="N6103">
        <v>2</v>
      </c>
      <c r="O6103">
        <f>Table1[[#This Row],[Price]]-0.1*Table1[[#This Row],[Price]]</f>
        <v>400.83299999999997</v>
      </c>
      <c r="P6103" s="9">
        <f>(Table1[[#This Row],[Expiration Date]]-Table1[[#This Row],[Manufacturing Date]])/365</f>
        <v>0.8</v>
      </c>
      <c r="Q6103" t="str">
        <f>IF(Table1[[#This Row],[Expiration Date]]-J6111&gt;12/31/2024,"not expired","expired")</f>
        <v>expired</v>
      </c>
      <c r="R6103">
        <f>Table1[[#This Row],[Discounted Price]]*0.95</f>
        <v>380.79134999999997</v>
      </c>
      <c r="S6103">
        <f>Table1[[#This Row],[Discounted Price]]*0.9</f>
        <v>360.74969999999996</v>
      </c>
      <c r="T6103">
        <f>Table1[[#This Row],[Discounted Price]]*0.8</f>
        <v>320.66640000000001</v>
      </c>
      <c r="U6103">
        <f>Table1[[#This Row],[Price]]*0.52</f>
        <v>231.5924</v>
      </c>
      <c r="V6103">
        <f>(Table1[[#This Row],[Price]]-Table1[[#This Row],[Scrap value]])/2</f>
        <v>106.8888</v>
      </c>
    </row>
    <row r="6104" spans="1:22" x14ac:dyDescent="0.25">
      <c r="A6104" t="s">
        <v>27590</v>
      </c>
      <c r="B6104" t="s">
        <v>29</v>
      </c>
      <c r="C6104" t="s">
        <v>47</v>
      </c>
      <c r="D6104" t="s">
        <v>27591</v>
      </c>
      <c r="E6104">
        <v>181.75</v>
      </c>
      <c r="F6104">
        <v>38</v>
      </c>
      <c r="G6104" t="s">
        <v>43730</v>
      </c>
      <c r="H6104" t="s">
        <v>8331</v>
      </c>
      <c r="I6104" s="1">
        <v>45000</v>
      </c>
      <c r="J6104" s="1">
        <v>46023</v>
      </c>
      <c r="K6104" t="s">
        <v>27592</v>
      </c>
      <c r="L6104" t="s">
        <v>27593</v>
      </c>
      <c r="M6104" t="s">
        <v>27</v>
      </c>
      <c r="N6104">
        <v>4</v>
      </c>
      <c r="O6104">
        <f>Table1[[#This Row],[Price]]-0.1*Table1[[#This Row],[Price]]</f>
        <v>163.57499999999999</v>
      </c>
      <c r="P6104" s="9">
        <f>(Table1[[#This Row],[Expiration Date]]-Table1[[#This Row],[Manufacturing Date]])/365</f>
        <v>2.8027397260273972</v>
      </c>
      <c r="Q6104" t="str">
        <f>IF(Table1[[#This Row],[Expiration Date]]-J6112&gt;12/31/2024,"not expired","expired")</f>
        <v>not expired</v>
      </c>
      <c r="R6104">
        <f>Table1[[#This Row],[Discounted Price]]*0.95</f>
        <v>155.39624999999998</v>
      </c>
      <c r="S6104">
        <f>Table1[[#This Row],[Discounted Price]]*0.9</f>
        <v>147.2175</v>
      </c>
      <c r="T6104">
        <f>Table1[[#This Row],[Discounted Price]]*0.8</f>
        <v>130.85999999999999</v>
      </c>
      <c r="U6104">
        <f>Table1[[#This Row],[Price]]*0.52</f>
        <v>94.51</v>
      </c>
      <c r="V6104">
        <f>(Table1[[#This Row],[Price]]-Table1[[#This Row],[Scrap value]])/2</f>
        <v>43.62</v>
      </c>
    </row>
    <row r="6105" spans="1:22" x14ac:dyDescent="0.25">
      <c r="A6105" t="s">
        <v>27594</v>
      </c>
      <c r="B6105" t="s">
        <v>35</v>
      </c>
      <c r="C6105" t="s">
        <v>47</v>
      </c>
      <c r="D6105" t="s">
        <v>27595</v>
      </c>
      <c r="E6105">
        <v>278.04000000000002</v>
      </c>
      <c r="F6105">
        <v>48</v>
      </c>
      <c r="G6105" t="s">
        <v>43730</v>
      </c>
      <c r="H6105" t="s">
        <v>1076</v>
      </c>
      <c r="I6105" s="1">
        <v>45000</v>
      </c>
      <c r="J6105" s="1">
        <v>46023</v>
      </c>
      <c r="K6105" t="s">
        <v>27596</v>
      </c>
      <c r="L6105" t="s">
        <v>27597</v>
      </c>
      <c r="M6105" t="s">
        <v>20</v>
      </c>
      <c r="N6105">
        <v>5</v>
      </c>
      <c r="O6105">
        <f>Table1[[#This Row],[Price]]-0.1*Table1[[#This Row],[Price]]</f>
        <v>250.23600000000002</v>
      </c>
      <c r="P6105" s="9">
        <f>(Table1[[#This Row],[Expiration Date]]-Table1[[#This Row],[Manufacturing Date]])/365</f>
        <v>2.8027397260273972</v>
      </c>
      <c r="Q6105" t="str">
        <f>IF(Table1[[#This Row],[Expiration Date]]-J6113&gt;12/31/2024,"not expired","expired")</f>
        <v>not expired</v>
      </c>
      <c r="R6105">
        <f>Table1[[#This Row],[Discounted Price]]*0.95</f>
        <v>237.7242</v>
      </c>
      <c r="S6105">
        <f>Table1[[#This Row],[Discounted Price]]*0.9</f>
        <v>225.21240000000003</v>
      </c>
      <c r="T6105">
        <f>Table1[[#This Row],[Discounted Price]]*0.8</f>
        <v>200.18880000000001</v>
      </c>
      <c r="U6105">
        <f>Table1[[#This Row],[Price]]*0.52</f>
        <v>144.58080000000001</v>
      </c>
      <c r="V6105">
        <f>(Table1[[#This Row],[Price]]-Table1[[#This Row],[Scrap value]])/2</f>
        <v>66.729600000000005</v>
      </c>
    </row>
    <row r="6106" spans="1:22" x14ac:dyDescent="0.25">
      <c r="A6106" t="s">
        <v>27598</v>
      </c>
      <c r="B6106" t="s">
        <v>22</v>
      </c>
      <c r="C6106" t="s">
        <v>47</v>
      </c>
      <c r="D6106" t="s">
        <v>27599</v>
      </c>
      <c r="E6106">
        <v>63.79</v>
      </c>
      <c r="F6106">
        <v>14</v>
      </c>
      <c r="G6106" t="s">
        <v>43730</v>
      </c>
      <c r="H6106" t="s">
        <v>27600</v>
      </c>
      <c r="I6106" s="1">
        <v>44927</v>
      </c>
      <c r="J6106" s="1">
        <v>45292</v>
      </c>
      <c r="K6106" t="s">
        <v>27601</v>
      </c>
      <c r="L6106" t="s">
        <v>27602</v>
      </c>
      <c r="M6106" t="s">
        <v>45</v>
      </c>
      <c r="N6106">
        <v>4</v>
      </c>
      <c r="O6106">
        <f>Table1[[#This Row],[Price]]-0.1*Table1[[#This Row],[Price]]</f>
        <v>57.411000000000001</v>
      </c>
      <c r="P6106" s="9">
        <f>(Table1[[#This Row],[Expiration Date]]-Table1[[#This Row],[Manufacturing Date]])/365</f>
        <v>1</v>
      </c>
      <c r="Q6106" t="str">
        <f>IF(Table1[[#This Row],[Expiration Date]]-J6114&gt;12/31/2024,"not expired","expired")</f>
        <v>expired</v>
      </c>
      <c r="R6106">
        <f>Table1[[#This Row],[Discounted Price]]*0.95</f>
        <v>54.54045</v>
      </c>
      <c r="S6106">
        <f>Table1[[#This Row],[Discounted Price]]*0.9</f>
        <v>51.669900000000005</v>
      </c>
      <c r="T6106">
        <f>Table1[[#This Row],[Discounted Price]]*0.8</f>
        <v>45.928800000000003</v>
      </c>
      <c r="U6106">
        <f>Table1[[#This Row],[Price]]*0.52</f>
        <v>33.1708</v>
      </c>
      <c r="V6106">
        <f>(Table1[[#This Row],[Price]]-Table1[[#This Row],[Scrap value]])/2</f>
        <v>15.3096</v>
      </c>
    </row>
    <row r="6107" spans="1:22" x14ac:dyDescent="0.25">
      <c r="A6107" t="s">
        <v>27603</v>
      </c>
      <c r="B6107" t="s">
        <v>22</v>
      </c>
      <c r="C6107" t="s">
        <v>47</v>
      </c>
      <c r="D6107" t="s">
        <v>27604</v>
      </c>
      <c r="E6107">
        <v>177.09</v>
      </c>
      <c r="F6107">
        <v>8</v>
      </c>
      <c r="G6107" t="s">
        <v>43728</v>
      </c>
      <c r="H6107" t="s">
        <v>19712</v>
      </c>
      <c r="I6107" s="1">
        <v>45000</v>
      </c>
      <c r="J6107" s="1">
        <v>46023</v>
      </c>
      <c r="K6107" t="s">
        <v>27605</v>
      </c>
      <c r="L6107" t="s">
        <v>27606</v>
      </c>
      <c r="M6107" t="s">
        <v>20</v>
      </c>
      <c r="N6107">
        <v>2</v>
      </c>
      <c r="O6107">
        <f>Table1[[#This Row],[Price]]-0.1*Table1[[#This Row],[Price]]</f>
        <v>159.381</v>
      </c>
      <c r="P6107" s="9">
        <f>(Table1[[#This Row],[Expiration Date]]-Table1[[#This Row],[Manufacturing Date]])/365</f>
        <v>2.8027397260273972</v>
      </c>
      <c r="Q6107" t="str">
        <f>IF(Table1[[#This Row],[Expiration Date]]-J6115&gt;12/31/2024,"not expired","expired")</f>
        <v>not expired</v>
      </c>
      <c r="R6107">
        <f>Table1[[#This Row],[Discounted Price]]*0.95</f>
        <v>151.41194999999999</v>
      </c>
      <c r="S6107">
        <f>Table1[[#This Row],[Discounted Price]]*0.9</f>
        <v>143.44290000000001</v>
      </c>
      <c r="T6107">
        <f>Table1[[#This Row],[Discounted Price]]*0.8</f>
        <v>127.5048</v>
      </c>
      <c r="U6107">
        <f>Table1[[#This Row],[Price]]*0.52</f>
        <v>92.086800000000011</v>
      </c>
      <c r="V6107">
        <f>(Table1[[#This Row],[Price]]-Table1[[#This Row],[Scrap value]])/2</f>
        <v>42.501599999999996</v>
      </c>
    </row>
    <row r="6108" spans="1:22" x14ac:dyDescent="0.25">
      <c r="A6108" t="s">
        <v>27607</v>
      </c>
      <c r="B6108" t="s">
        <v>15</v>
      </c>
      <c r="C6108" t="s">
        <v>47</v>
      </c>
      <c r="D6108" t="s">
        <v>27608</v>
      </c>
      <c r="E6108">
        <v>133.18</v>
      </c>
      <c r="F6108">
        <v>21</v>
      </c>
      <c r="G6108" t="s">
        <v>43728</v>
      </c>
      <c r="H6108" t="s">
        <v>27609</v>
      </c>
      <c r="I6108" s="1">
        <v>45000</v>
      </c>
      <c r="J6108" s="1">
        <v>45292</v>
      </c>
      <c r="K6108" t="s">
        <v>27610</v>
      </c>
      <c r="L6108" t="s">
        <v>27611</v>
      </c>
      <c r="M6108" t="s">
        <v>45</v>
      </c>
      <c r="N6108">
        <v>3</v>
      </c>
      <c r="O6108">
        <f>Table1[[#This Row],[Price]]-0.1*Table1[[#This Row],[Price]]</f>
        <v>119.86200000000001</v>
      </c>
      <c r="P6108" s="9">
        <f>(Table1[[#This Row],[Expiration Date]]-Table1[[#This Row],[Manufacturing Date]])/365</f>
        <v>0.8</v>
      </c>
      <c r="Q6108" t="str">
        <f>IF(Table1[[#This Row],[Expiration Date]]-J6116&gt;12/31/2024,"not expired","expired")</f>
        <v>expired</v>
      </c>
      <c r="R6108">
        <f>Table1[[#This Row],[Discounted Price]]*0.95</f>
        <v>113.8689</v>
      </c>
      <c r="S6108">
        <f>Table1[[#This Row],[Discounted Price]]*0.9</f>
        <v>107.87580000000001</v>
      </c>
      <c r="T6108">
        <f>Table1[[#This Row],[Discounted Price]]*0.8</f>
        <v>95.889600000000016</v>
      </c>
      <c r="U6108">
        <f>Table1[[#This Row],[Price]]*0.52</f>
        <v>69.253600000000006</v>
      </c>
      <c r="V6108">
        <f>(Table1[[#This Row],[Price]]-Table1[[#This Row],[Scrap value]])/2</f>
        <v>31.963200000000001</v>
      </c>
    </row>
    <row r="6109" spans="1:22" x14ac:dyDescent="0.25">
      <c r="A6109" t="s">
        <v>27612</v>
      </c>
      <c r="B6109" t="s">
        <v>29</v>
      </c>
      <c r="C6109" t="s">
        <v>47</v>
      </c>
      <c r="D6109" t="s">
        <v>27613</v>
      </c>
      <c r="E6109">
        <v>417.29</v>
      </c>
      <c r="F6109">
        <v>92</v>
      </c>
      <c r="G6109" t="s">
        <v>43729</v>
      </c>
      <c r="H6109" t="s">
        <v>8413</v>
      </c>
      <c r="I6109" s="1">
        <v>44927</v>
      </c>
      <c r="J6109" s="1">
        <v>45658</v>
      </c>
      <c r="K6109" t="s">
        <v>27614</v>
      </c>
      <c r="L6109" t="s">
        <v>27615</v>
      </c>
      <c r="M6109" t="s">
        <v>20</v>
      </c>
      <c r="N6109">
        <v>5</v>
      </c>
      <c r="O6109">
        <f>Table1[[#This Row],[Price]]-0.1*Table1[[#This Row],[Price]]</f>
        <v>375.56100000000004</v>
      </c>
      <c r="P6109" s="9">
        <f>(Table1[[#This Row],[Expiration Date]]-Table1[[#This Row],[Manufacturing Date]])/365</f>
        <v>2.0027397260273974</v>
      </c>
      <c r="Q6109" t="str">
        <f>IF(Table1[[#This Row],[Expiration Date]]-J6117&gt;12/31/2024,"not expired","expired")</f>
        <v>expired</v>
      </c>
      <c r="R6109">
        <f>Table1[[#This Row],[Discounted Price]]*0.95</f>
        <v>356.78295000000003</v>
      </c>
      <c r="S6109">
        <f>Table1[[#This Row],[Discounted Price]]*0.9</f>
        <v>338.00490000000002</v>
      </c>
      <c r="T6109">
        <f>Table1[[#This Row],[Discounted Price]]*0.8</f>
        <v>300.44880000000006</v>
      </c>
      <c r="U6109">
        <f>Table1[[#This Row],[Price]]*0.52</f>
        <v>216.99080000000001</v>
      </c>
      <c r="V6109">
        <f>(Table1[[#This Row],[Price]]-Table1[[#This Row],[Scrap value]])/2</f>
        <v>100.14960000000001</v>
      </c>
    </row>
    <row r="6110" spans="1:22" x14ac:dyDescent="0.25">
      <c r="A6110" t="s">
        <v>27616</v>
      </c>
      <c r="B6110" t="s">
        <v>15</v>
      </c>
      <c r="C6110" t="s">
        <v>47</v>
      </c>
      <c r="D6110" t="s">
        <v>27617</v>
      </c>
      <c r="E6110">
        <v>499.48</v>
      </c>
      <c r="F6110">
        <v>70</v>
      </c>
      <c r="G6110" t="s">
        <v>43730</v>
      </c>
      <c r="H6110" t="s">
        <v>15570</v>
      </c>
      <c r="I6110" s="1">
        <v>45137</v>
      </c>
      <c r="J6110" s="1">
        <v>45658</v>
      </c>
      <c r="K6110" t="s">
        <v>27618</v>
      </c>
      <c r="L6110" t="s">
        <v>27619</v>
      </c>
      <c r="M6110" t="s">
        <v>27</v>
      </c>
      <c r="N6110">
        <v>5</v>
      </c>
      <c r="O6110">
        <f>Table1[[#This Row],[Price]]-0.1*Table1[[#This Row],[Price]]</f>
        <v>449.53200000000004</v>
      </c>
      <c r="P6110" s="9">
        <f>(Table1[[#This Row],[Expiration Date]]-Table1[[#This Row],[Manufacturing Date]])/365</f>
        <v>1.4273972602739726</v>
      </c>
      <c r="Q6110" t="str">
        <f>IF(Table1[[#This Row],[Expiration Date]]-J6118&gt;12/31/2024,"not expired","expired")</f>
        <v>not expired</v>
      </c>
      <c r="R6110">
        <f>Table1[[#This Row],[Discounted Price]]*0.95</f>
        <v>427.05540000000002</v>
      </c>
      <c r="S6110">
        <f>Table1[[#This Row],[Discounted Price]]*0.9</f>
        <v>404.57880000000006</v>
      </c>
      <c r="T6110">
        <f>Table1[[#This Row],[Discounted Price]]*0.8</f>
        <v>359.62560000000008</v>
      </c>
      <c r="U6110">
        <f>Table1[[#This Row],[Price]]*0.52</f>
        <v>259.7296</v>
      </c>
      <c r="V6110">
        <f>(Table1[[#This Row],[Price]]-Table1[[#This Row],[Scrap value]])/2</f>
        <v>119.87520000000001</v>
      </c>
    </row>
    <row r="6111" spans="1:22" x14ac:dyDescent="0.25">
      <c r="A6111" t="s">
        <v>27620</v>
      </c>
      <c r="B6111" t="s">
        <v>22</v>
      </c>
      <c r="C6111" t="s">
        <v>47</v>
      </c>
      <c r="D6111" t="s">
        <v>27621</v>
      </c>
      <c r="E6111">
        <v>325.89999999999998</v>
      </c>
      <c r="F6111">
        <v>41</v>
      </c>
      <c r="G6111" t="s">
        <v>43728</v>
      </c>
      <c r="H6111" t="s">
        <v>8556</v>
      </c>
      <c r="I6111" s="1">
        <v>45000</v>
      </c>
      <c r="J6111" s="1">
        <v>45292</v>
      </c>
      <c r="K6111" t="s">
        <v>27622</v>
      </c>
      <c r="L6111" t="s">
        <v>27623</v>
      </c>
      <c r="M6111" t="s">
        <v>27</v>
      </c>
      <c r="N6111">
        <v>1</v>
      </c>
      <c r="O6111">
        <f>Table1[[#This Row],[Price]]-0.1*Table1[[#This Row],[Price]]</f>
        <v>293.31</v>
      </c>
      <c r="P6111" s="9">
        <f>(Table1[[#This Row],[Expiration Date]]-Table1[[#This Row],[Manufacturing Date]])/365</f>
        <v>0.8</v>
      </c>
      <c r="Q6111" t="str">
        <f>IF(Table1[[#This Row],[Expiration Date]]-J6119&gt;12/31/2024,"not expired","expired")</f>
        <v>expired</v>
      </c>
      <c r="R6111">
        <f>Table1[[#This Row],[Discounted Price]]*0.95</f>
        <v>278.64449999999999</v>
      </c>
      <c r="S6111">
        <f>Table1[[#This Row],[Discounted Price]]*0.9</f>
        <v>263.97899999999998</v>
      </c>
      <c r="T6111">
        <f>Table1[[#This Row],[Discounted Price]]*0.8</f>
        <v>234.64800000000002</v>
      </c>
      <c r="U6111">
        <f>Table1[[#This Row],[Price]]*0.52</f>
        <v>169.46799999999999</v>
      </c>
      <c r="V6111">
        <f>(Table1[[#This Row],[Price]]-Table1[[#This Row],[Scrap value]])/2</f>
        <v>78.215999999999994</v>
      </c>
    </row>
    <row r="6112" spans="1:22" x14ac:dyDescent="0.25">
      <c r="A6112" t="s">
        <v>27624</v>
      </c>
      <c r="B6112" t="s">
        <v>22</v>
      </c>
      <c r="C6112" t="s">
        <v>47</v>
      </c>
      <c r="D6112" t="s">
        <v>27625</v>
      </c>
      <c r="E6112">
        <v>154.36000000000001</v>
      </c>
      <c r="F6112">
        <v>66</v>
      </c>
      <c r="G6112" t="s">
        <v>43729</v>
      </c>
      <c r="H6112" t="s">
        <v>27626</v>
      </c>
      <c r="I6112" s="1">
        <v>44927</v>
      </c>
      <c r="J6112" s="1">
        <v>45292</v>
      </c>
      <c r="K6112" t="s">
        <v>27627</v>
      </c>
      <c r="L6112" t="s">
        <v>27628</v>
      </c>
      <c r="M6112" t="s">
        <v>20</v>
      </c>
      <c r="N6112">
        <v>5</v>
      </c>
      <c r="O6112">
        <f>Table1[[#This Row],[Price]]-0.1*Table1[[#This Row],[Price]]</f>
        <v>138.92400000000001</v>
      </c>
      <c r="P6112" s="9">
        <f>(Table1[[#This Row],[Expiration Date]]-Table1[[#This Row],[Manufacturing Date]])/365</f>
        <v>1</v>
      </c>
      <c r="Q6112" t="str">
        <f>IF(Table1[[#This Row],[Expiration Date]]-J6120&gt;12/31/2024,"not expired","expired")</f>
        <v>expired</v>
      </c>
      <c r="R6112">
        <f>Table1[[#This Row],[Discounted Price]]*0.95</f>
        <v>131.9778</v>
      </c>
      <c r="S6112">
        <f>Table1[[#This Row],[Discounted Price]]*0.9</f>
        <v>125.03160000000001</v>
      </c>
      <c r="T6112">
        <f>Table1[[#This Row],[Discounted Price]]*0.8</f>
        <v>111.13920000000002</v>
      </c>
      <c r="U6112">
        <f>Table1[[#This Row],[Price]]*0.52</f>
        <v>80.267200000000017</v>
      </c>
      <c r="V6112">
        <f>(Table1[[#This Row],[Price]]-Table1[[#This Row],[Scrap value]])/2</f>
        <v>37.046399999999998</v>
      </c>
    </row>
    <row r="6113" spans="1:22" x14ac:dyDescent="0.25">
      <c r="A6113" t="s">
        <v>27629</v>
      </c>
      <c r="B6113" t="s">
        <v>35</v>
      </c>
      <c r="C6113" t="s">
        <v>47</v>
      </c>
      <c r="D6113" t="s">
        <v>27630</v>
      </c>
      <c r="E6113">
        <v>269.95999999999998</v>
      </c>
      <c r="F6113">
        <v>85</v>
      </c>
      <c r="G6113" t="s">
        <v>43728</v>
      </c>
      <c r="H6113" t="s">
        <v>15182</v>
      </c>
      <c r="I6113" s="1">
        <v>44927</v>
      </c>
      <c r="J6113" s="1">
        <v>45658</v>
      </c>
      <c r="K6113" t="s">
        <v>27631</v>
      </c>
      <c r="L6113" t="s">
        <v>27632</v>
      </c>
      <c r="M6113" t="s">
        <v>20</v>
      </c>
      <c r="N6113">
        <v>1</v>
      </c>
      <c r="O6113">
        <f>Table1[[#This Row],[Price]]-0.1*Table1[[#This Row],[Price]]</f>
        <v>242.96399999999997</v>
      </c>
      <c r="P6113" s="9">
        <f>(Table1[[#This Row],[Expiration Date]]-Table1[[#This Row],[Manufacturing Date]])/365</f>
        <v>2.0027397260273974</v>
      </c>
      <c r="Q6113" t="str">
        <f>IF(Table1[[#This Row],[Expiration Date]]-J6121&gt;12/31/2024,"not expired","expired")</f>
        <v>expired</v>
      </c>
      <c r="R6113">
        <f>Table1[[#This Row],[Discounted Price]]*0.95</f>
        <v>230.81579999999997</v>
      </c>
      <c r="S6113">
        <f>Table1[[#This Row],[Discounted Price]]*0.9</f>
        <v>218.66759999999996</v>
      </c>
      <c r="T6113">
        <f>Table1[[#This Row],[Discounted Price]]*0.8</f>
        <v>194.37119999999999</v>
      </c>
      <c r="U6113">
        <f>Table1[[#This Row],[Price]]*0.52</f>
        <v>140.3792</v>
      </c>
      <c r="V6113">
        <f>(Table1[[#This Row],[Price]]-Table1[[#This Row],[Scrap value]])/2</f>
        <v>64.790399999999991</v>
      </c>
    </row>
    <row r="6114" spans="1:22" x14ac:dyDescent="0.25">
      <c r="A6114" t="s">
        <v>27633</v>
      </c>
      <c r="B6114" t="s">
        <v>15</v>
      </c>
      <c r="C6114" t="s">
        <v>47</v>
      </c>
      <c r="D6114" t="s">
        <v>27634</v>
      </c>
      <c r="E6114">
        <v>419.19</v>
      </c>
      <c r="F6114">
        <v>96</v>
      </c>
      <c r="G6114" t="s">
        <v>43728</v>
      </c>
      <c r="H6114" t="s">
        <v>6562</v>
      </c>
      <c r="I6114" s="1">
        <v>44927</v>
      </c>
      <c r="J6114" s="1">
        <v>45292</v>
      </c>
      <c r="K6114" t="s">
        <v>27635</v>
      </c>
      <c r="L6114" t="s">
        <v>27636</v>
      </c>
      <c r="M6114" t="s">
        <v>45</v>
      </c>
      <c r="N6114">
        <v>2</v>
      </c>
      <c r="O6114">
        <f>Table1[[#This Row],[Price]]-0.1*Table1[[#This Row],[Price]]</f>
        <v>377.27100000000002</v>
      </c>
      <c r="P6114" s="9">
        <f>(Table1[[#This Row],[Expiration Date]]-Table1[[#This Row],[Manufacturing Date]])/365</f>
        <v>1</v>
      </c>
      <c r="Q6114" t="str">
        <f>IF(Table1[[#This Row],[Expiration Date]]-J6122&gt;12/31/2024,"not expired","expired")</f>
        <v>expired</v>
      </c>
      <c r="R6114">
        <f>Table1[[#This Row],[Discounted Price]]*0.95</f>
        <v>358.40744999999998</v>
      </c>
      <c r="S6114">
        <f>Table1[[#This Row],[Discounted Price]]*0.9</f>
        <v>339.54390000000001</v>
      </c>
      <c r="T6114">
        <f>Table1[[#This Row],[Discounted Price]]*0.8</f>
        <v>301.8168</v>
      </c>
      <c r="U6114">
        <f>Table1[[#This Row],[Price]]*0.52</f>
        <v>217.97880000000001</v>
      </c>
      <c r="V6114">
        <f>(Table1[[#This Row],[Price]]-Table1[[#This Row],[Scrap value]])/2</f>
        <v>100.6056</v>
      </c>
    </row>
    <row r="6115" spans="1:22" x14ac:dyDescent="0.25">
      <c r="A6115" t="s">
        <v>27637</v>
      </c>
      <c r="B6115" t="s">
        <v>22</v>
      </c>
      <c r="C6115" t="s">
        <v>47</v>
      </c>
      <c r="D6115" t="s">
        <v>27638</v>
      </c>
      <c r="E6115">
        <v>310.94</v>
      </c>
      <c r="F6115">
        <v>90</v>
      </c>
      <c r="G6115" t="s">
        <v>43730</v>
      </c>
      <c r="H6115" t="s">
        <v>2189</v>
      </c>
      <c r="I6115" s="1">
        <v>45137</v>
      </c>
      <c r="J6115" s="1">
        <v>45658</v>
      </c>
      <c r="K6115" t="s">
        <v>27639</v>
      </c>
      <c r="L6115" t="s">
        <v>27640</v>
      </c>
      <c r="M6115" t="s">
        <v>27</v>
      </c>
      <c r="N6115">
        <v>5</v>
      </c>
      <c r="O6115">
        <f>Table1[[#This Row],[Price]]-0.1*Table1[[#This Row],[Price]]</f>
        <v>279.846</v>
      </c>
      <c r="P6115" s="9">
        <f>(Table1[[#This Row],[Expiration Date]]-Table1[[#This Row],[Manufacturing Date]])/365</f>
        <v>1.4273972602739726</v>
      </c>
      <c r="Q6115" t="str">
        <f>IF(Table1[[#This Row],[Expiration Date]]-J6123&gt;12/31/2024,"not expired","expired")</f>
        <v>expired</v>
      </c>
      <c r="R6115">
        <f>Table1[[#This Row],[Discounted Price]]*0.95</f>
        <v>265.8537</v>
      </c>
      <c r="S6115">
        <f>Table1[[#This Row],[Discounted Price]]*0.9</f>
        <v>251.8614</v>
      </c>
      <c r="T6115">
        <f>Table1[[#This Row],[Discounted Price]]*0.8</f>
        <v>223.8768</v>
      </c>
      <c r="U6115">
        <f>Table1[[#This Row],[Price]]*0.52</f>
        <v>161.68880000000001</v>
      </c>
      <c r="V6115">
        <f>(Table1[[#This Row],[Price]]-Table1[[#This Row],[Scrap value]])/2</f>
        <v>74.625599999999991</v>
      </c>
    </row>
    <row r="6116" spans="1:22" x14ac:dyDescent="0.25">
      <c r="A6116" t="s">
        <v>27641</v>
      </c>
      <c r="B6116" t="s">
        <v>35</v>
      </c>
      <c r="C6116" t="s">
        <v>47</v>
      </c>
      <c r="D6116" t="s">
        <v>27642</v>
      </c>
      <c r="E6116">
        <v>142.49</v>
      </c>
      <c r="F6116">
        <v>47</v>
      </c>
      <c r="G6116" t="s">
        <v>43728</v>
      </c>
      <c r="H6116" t="s">
        <v>27643</v>
      </c>
      <c r="I6116" s="1">
        <v>45000</v>
      </c>
      <c r="J6116" s="1">
        <v>45658</v>
      </c>
      <c r="K6116" t="s">
        <v>27644</v>
      </c>
      <c r="L6116" t="s">
        <v>27645</v>
      </c>
      <c r="M6116" t="s">
        <v>45</v>
      </c>
      <c r="N6116">
        <v>2</v>
      </c>
      <c r="O6116">
        <f>Table1[[#This Row],[Price]]-0.1*Table1[[#This Row],[Price]]</f>
        <v>128.24100000000001</v>
      </c>
      <c r="P6116" s="9">
        <f>(Table1[[#This Row],[Expiration Date]]-Table1[[#This Row],[Manufacturing Date]])/365</f>
        <v>1.8027397260273972</v>
      </c>
      <c r="Q6116" t="str">
        <f>IF(Table1[[#This Row],[Expiration Date]]-J6124&gt;12/31/2024,"not expired","expired")</f>
        <v>expired</v>
      </c>
      <c r="R6116">
        <f>Table1[[#This Row],[Discounted Price]]*0.95</f>
        <v>121.82895000000001</v>
      </c>
      <c r="S6116">
        <f>Table1[[#This Row],[Discounted Price]]*0.9</f>
        <v>115.41690000000001</v>
      </c>
      <c r="T6116">
        <f>Table1[[#This Row],[Discounted Price]]*0.8</f>
        <v>102.59280000000001</v>
      </c>
      <c r="U6116">
        <f>Table1[[#This Row],[Price]]*0.52</f>
        <v>74.094800000000006</v>
      </c>
      <c r="V6116">
        <f>(Table1[[#This Row],[Price]]-Table1[[#This Row],[Scrap value]])/2</f>
        <v>34.197600000000001</v>
      </c>
    </row>
    <row r="6117" spans="1:22" x14ac:dyDescent="0.25">
      <c r="A6117" t="s">
        <v>27646</v>
      </c>
      <c r="B6117" t="s">
        <v>35</v>
      </c>
      <c r="C6117" t="s">
        <v>47</v>
      </c>
      <c r="D6117" t="s">
        <v>27647</v>
      </c>
      <c r="E6117">
        <v>217.76</v>
      </c>
      <c r="F6117">
        <v>63</v>
      </c>
      <c r="G6117" t="s">
        <v>43728</v>
      </c>
      <c r="H6117" t="s">
        <v>27372</v>
      </c>
      <c r="I6117" s="1">
        <v>45137</v>
      </c>
      <c r="J6117" s="1">
        <v>45658</v>
      </c>
      <c r="K6117" t="s">
        <v>27648</v>
      </c>
      <c r="L6117" t="s">
        <v>27649</v>
      </c>
      <c r="M6117" t="s">
        <v>20</v>
      </c>
      <c r="N6117">
        <v>3</v>
      </c>
      <c r="O6117">
        <f>Table1[[#This Row],[Price]]-0.1*Table1[[#This Row],[Price]]</f>
        <v>195.98399999999998</v>
      </c>
      <c r="P6117" s="9">
        <f>(Table1[[#This Row],[Expiration Date]]-Table1[[#This Row],[Manufacturing Date]])/365</f>
        <v>1.4273972602739726</v>
      </c>
      <c r="Q6117" t="str">
        <f>IF(Table1[[#This Row],[Expiration Date]]-J6125&gt;12/31/2024,"not expired","expired")</f>
        <v>expired</v>
      </c>
      <c r="R6117">
        <f>Table1[[#This Row],[Discounted Price]]*0.95</f>
        <v>186.18479999999997</v>
      </c>
      <c r="S6117">
        <f>Table1[[#This Row],[Discounted Price]]*0.9</f>
        <v>176.38559999999998</v>
      </c>
      <c r="T6117">
        <f>Table1[[#This Row],[Discounted Price]]*0.8</f>
        <v>156.78719999999998</v>
      </c>
      <c r="U6117">
        <f>Table1[[#This Row],[Price]]*0.52</f>
        <v>113.23520000000001</v>
      </c>
      <c r="V6117">
        <f>(Table1[[#This Row],[Price]]-Table1[[#This Row],[Scrap value]])/2</f>
        <v>52.262399999999992</v>
      </c>
    </row>
    <row r="6118" spans="1:22" x14ac:dyDescent="0.25">
      <c r="A6118" t="s">
        <v>27650</v>
      </c>
      <c r="B6118" t="s">
        <v>29</v>
      </c>
      <c r="C6118" t="s">
        <v>47</v>
      </c>
      <c r="D6118" t="s">
        <v>27651</v>
      </c>
      <c r="E6118">
        <v>214.3</v>
      </c>
      <c r="F6118">
        <v>88</v>
      </c>
      <c r="G6118" t="s">
        <v>43728</v>
      </c>
      <c r="H6118" t="s">
        <v>27652</v>
      </c>
      <c r="I6118" s="1">
        <v>45137</v>
      </c>
      <c r="J6118" s="1">
        <v>45292</v>
      </c>
      <c r="K6118" t="s">
        <v>27653</v>
      </c>
      <c r="L6118" t="s">
        <v>27654</v>
      </c>
      <c r="M6118" t="s">
        <v>20</v>
      </c>
      <c r="N6118">
        <v>4</v>
      </c>
      <c r="O6118">
        <f>Table1[[#This Row],[Price]]-0.1*Table1[[#This Row],[Price]]</f>
        <v>192.87</v>
      </c>
      <c r="P6118" s="9">
        <f>(Table1[[#This Row],[Expiration Date]]-Table1[[#This Row],[Manufacturing Date]])/365</f>
        <v>0.42465753424657532</v>
      </c>
      <c r="Q6118" t="str">
        <f>IF(Table1[[#This Row],[Expiration Date]]-J6126&gt;12/31/2024,"not expired","expired")</f>
        <v>expired</v>
      </c>
      <c r="R6118">
        <f>Table1[[#This Row],[Discounted Price]]*0.95</f>
        <v>183.22649999999999</v>
      </c>
      <c r="S6118">
        <f>Table1[[#This Row],[Discounted Price]]*0.9</f>
        <v>173.583</v>
      </c>
      <c r="T6118">
        <f>Table1[[#This Row],[Discounted Price]]*0.8</f>
        <v>154.29600000000002</v>
      </c>
      <c r="U6118">
        <f>Table1[[#This Row],[Price]]*0.52</f>
        <v>111.43600000000001</v>
      </c>
      <c r="V6118">
        <f>(Table1[[#This Row],[Price]]-Table1[[#This Row],[Scrap value]])/2</f>
        <v>51.432000000000002</v>
      </c>
    </row>
    <row r="6119" spans="1:22" x14ac:dyDescent="0.25">
      <c r="A6119" t="s">
        <v>27655</v>
      </c>
      <c r="B6119" t="s">
        <v>15</v>
      </c>
      <c r="C6119" t="s">
        <v>47</v>
      </c>
      <c r="D6119" t="s">
        <v>27656</v>
      </c>
      <c r="E6119">
        <v>362.84</v>
      </c>
      <c r="F6119">
        <v>99</v>
      </c>
      <c r="G6119" t="s">
        <v>43728</v>
      </c>
      <c r="H6119" t="s">
        <v>27657</v>
      </c>
      <c r="I6119" s="1">
        <v>44927</v>
      </c>
      <c r="J6119" s="1">
        <v>45658</v>
      </c>
      <c r="K6119" t="s">
        <v>27658</v>
      </c>
      <c r="L6119" t="s">
        <v>27659</v>
      </c>
      <c r="M6119" t="s">
        <v>27</v>
      </c>
      <c r="N6119">
        <v>3</v>
      </c>
      <c r="O6119">
        <f>Table1[[#This Row],[Price]]-0.1*Table1[[#This Row],[Price]]</f>
        <v>326.55599999999998</v>
      </c>
      <c r="P6119" s="9">
        <f>(Table1[[#This Row],[Expiration Date]]-Table1[[#This Row],[Manufacturing Date]])/365</f>
        <v>2.0027397260273974</v>
      </c>
      <c r="Q6119" t="str">
        <f>IF(Table1[[#This Row],[Expiration Date]]-J6127&gt;12/31/2024,"not expired","expired")</f>
        <v>expired</v>
      </c>
      <c r="R6119">
        <f>Table1[[#This Row],[Discounted Price]]*0.95</f>
        <v>310.22819999999996</v>
      </c>
      <c r="S6119">
        <f>Table1[[#This Row],[Discounted Price]]*0.9</f>
        <v>293.90039999999999</v>
      </c>
      <c r="T6119">
        <f>Table1[[#This Row],[Discounted Price]]*0.8</f>
        <v>261.2448</v>
      </c>
      <c r="U6119">
        <f>Table1[[#This Row],[Price]]*0.52</f>
        <v>188.67679999999999</v>
      </c>
      <c r="V6119">
        <f>(Table1[[#This Row],[Price]]-Table1[[#This Row],[Scrap value]])/2</f>
        <v>87.081599999999995</v>
      </c>
    </row>
    <row r="6120" spans="1:22" x14ac:dyDescent="0.25">
      <c r="A6120" t="s">
        <v>27660</v>
      </c>
      <c r="B6120" t="s">
        <v>29</v>
      </c>
      <c r="C6120" t="s">
        <v>47</v>
      </c>
      <c r="D6120" t="s">
        <v>27661</v>
      </c>
      <c r="E6120">
        <v>99.81</v>
      </c>
      <c r="F6120">
        <v>27</v>
      </c>
      <c r="G6120" t="s">
        <v>43730</v>
      </c>
      <c r="H6120" t="s">
        <v>12946</v>
      </c>
      <c r="I6120" s="1">
        <v>45137</v>
      </c>
      <c r="J6120" s="1">
        <v>46023</v>
      </c>
      <c r="K6120" t="s">
        <v>27662</v>
      </c>
      <c r="L6120" t="s">
        <v>27663</v>
      </c>
      <c r="M6120" t="s">
        <v>45</v>
      </c>
      <c r="N6120">
        <v>1</v>
      </c>
      <c r="O6120">
        <f>Table1[[#This Row],[Price]]-0.1*Table1[[#This Row],[Price]]</f>
        <v>89.829000000000008</v>
      </c>
      <c r="P6120" s="9">
        <f>(Table1[[#This Row],[Expiration Date]]-Table1[[#This Row],[Manufacturing Date]])/365</f>
        <v>2.4273972602739726</v>
      </c>
      <c r="Q6120" t="str">
        <f>IF(Table1[[#This Row],[Expiration Date]]-J6128&gt;12/31/2024,"not expired","expired")</f>
        <v>not expired</v>
      </c>
      <c r="R6120">
        <f>Table1[[#This Row],[Discounted Price]]*0.95</f>
        <v>85.337550000000007</v>
      </c>
      <c r="S6120">
        <f>Table1[[#This Row],[Discounted Price]]*0.9</f>
        <v>80.846100000000007</v>
      </c>
      <c r="T6120">
        <f>Table1[[#This Row],[Discounted Price]]*0.8</f>
        <v>71.863200000000006</v>
      </c>
      <c r="U6120">
        <f>Table1[[#This Row],[Price]]*0.52</f>
        <v>51.901200000000003</v>
      </c>
      <c r="V6120">
        <f>(Table1[[#This Row],[Price]]-Table1[[#This Row],[Scrap value]])/2</f>
        <v>23.9544</v>
      </c>
    </row>
    <row r="6121" spans="1:22" x14ac:dyDescent="0.25">
      <c r="A6121" t="s">
        <v>27664</v>
      </c>
      <c r="B6121" t="s">
        <v>29</v>
      </c>
      <c r="C6121" t="s">
        <v>47</v>
      </c>
      <c r="D6121" t="s">
        <v>27665</v>
      </c>
      <c r="E6121">
        <v>249.99</v>
      </c>
      <c r="F6121">
        <v>76</v>
      </c>
      <c r="G6121" t="s">
        <v>43730</v>
      </c>
      <c r="H6121" t="s">
        <v>6509</v>
      </c>
      <c r="I6121" s="1">
        <v>45000</v>
      </c>
      <c r="J6121" s="1">
        <v>46023</v>
      </c>
      <c r="K6121" t="s">
        <v>27666</v>
      </c>
      <c r="L6121" t="s">
        <v>27667</v>
      </c>
      <c r="M6121" t="s">
        <v>27</v>
      </c>
      <c r="N6121">
        <v>2</v>
      </c>
      <c r="O6121">
        <f>Table1[[#This Row],[Price]]-0.1*Table1[[#This Row],[Price]]</f>
        <v>224.99100000000001</v>
      </c>
      <c r="P6121" s="9">
        <f>(Table1[[#This Row],[Expiration Date]]-Table1[[#This Row],[Manufacturing Date]])/365</f>
        <v>2.8027397260273972</v>
      </c>
      <c r="Q6121" t="str">
        <f>IF(Table1[[#This Row],[Expiration Date]]-J6129&gt;12/31/2024,"not expired","expired")</f>
        <v>expired</v>
      </c>
      <c r="R6121">
        <f>Table1[[#This Row],[Discounted Price]]*0.95</f>
        <v>213.74145000000001</v>
      </c>
      <c r="S6121">
        <f>Table1[[#This Row],[Discounted Price]]*0.9</f>
        <v>202.49190000000002</v>
      </c>
      <c r="T6121">
        <f>Table1[[#This Row],[Discounted Price]]*0.8</f>
        <v>179.99280000000002</v>
      </c>
      <c r="U6121">
        <f>Table1[[#This Row],[Price]]*0.52</f>
        <v>129.9948</v>
      </c>
      <c r="V6121">
        <f>(Table1[[#This Row],[Price]]-Table1[[#This Row],[Scrap value]])/2</f>
        <v>59.997600000000006</v>
      </c>
    </row>
    <row r="6122" spans="1:22" x14ac:dyDescent="0.25">
      <c r="A6122" t="s">
        <v>27668</v>
      </c>
      <c r="B6122" t="s">
        <v>22</v>
      </c>
      <c r="C6122" t="s">
        <v>47</v>
      </c>
      <c r="D6122" t="s">
        <v>27669</v>
      </c>
      <c r="E6122">
        <v>257.97000000000003</v>
      </c>
      <c r="F6122">
        <v>9</v>
      </c>
      <c r="G6122" t="s">
        <v>43728</v>
      </c>
      <c r="H6122" t="s">
        <v>9806</v>
      </c>
      <c r="I6122" s="1">
        <v>45000</v>
      </c>
      <c r="J6122" s="1">
        <v>45292</v>
      </c>
      <c r="K6122" t="s">
        <v>27670</v>
      </c>
      <c r="L6122" t="s">
        <v>27671</v>
      </c>
      <c r="M6122" t="s">
        <v>20</v>
      </c>
      <c r="N6122">
        <v>1</v>
      </c>
      <c r="O6122">
        <f>Table1[[#This Row],[Price]]-0.1*Table1[[#This Row],[Price]]</f>
        <v>232.17300000000003</v>
      </c>
      <c r="P6122" s="9">
        <f>(Table1[[#This Row],[Expiration Date]]-Table1[[#This Row],[Manufacturing Date]])/365</f>
        <v>0.8</v>
      </c>
      <c r="Q6122" t="str">
        <f>IF(Table1[[#This Row],[Expiration Date]]-J6130&gt;12/31/2024,"not expired","expired")</f>
        <v>expired</v>
      </c>
      <c r="R6122">
        <f>Table1[[#This Row],[Discounted Price]]*0.95</f>
        <v>220.56435000000002</v>
      </c>
      <c r="S6122">
        <f>Table1[[#This Row],[Discounted Price]]*0.9</f>
        <v>208.95570000000004</v>
      </c>
      <c r="T6122">
        <f>Table1[[#This Row],[Discounted Price]]*0.8</f>
        <v>185.73840000000004</v>
      </c>
      <c r="U6122">
        <f>Table1[[#This Row],[Price]]*0.52</f>
        <v>134.14440000000002</v>
      </c>
      <c r="V6122">
        <f>(Table1[[#This Row],[Price]]-Table1[[#This Row],[Scrap value]])/2</f>
        <v>61.912800000000004</v>
      </c>
    </row>
    <row r="6123" spans="1:22" x14ac:dyDescent="0.25">
      <c r="A6123" t="s">
        <v>27672</v>
      </c>
      <c r="B6123" t="s">
        <v>15</v>
      </c>
      <c r="C6123" t="s">
        <v>47</v>
      </c>
      <c r="D6123" t="s">
        <v>27673</v>
      </c>
      <c r="E6123">
        <v>205.66</v>
      </c>
      <c r="F6123">
        <v>20</v>
      </c>
      <c r="G6123" t="s">
        <v>43730</v>
      </c>
      <c r="H6123" t="s">
        <v>10854</v>
      </c>
      <c r="I6123" s="1">
        <v>44927</v>
      </c>
      <c r="J6123" s="1">
        <v>45658</v>
      </c>
      <c r="K6123" t="s">
        <v>27674</v>
      </c>
      <c r="L6123" t="s">
        <v>27675</v>
      </c>
      <c r="M6123" t="s">
        <v>20</v>
      </c>
      <c r="N6123">
        <v>2</v>
      </c>
      <c r="O6123">
        <f>Table1[[#This Row],[Price]]-0.1*Table1[[#This Row],[Price]]</f>
        <v>185.09399999999999</v>
      </c>
      <c r="P6123" s="9">
        <f>(Table1[[#This Row],[Expiration Date]]-Table1[[#This Row],[Manufacturing Date]])/365</f>
        <v>2.0027397260273974</v>
      </c>
      <c r="Q6123" t="str">
        <f>IF(Table1[[#This Row],[Expiration Date]]-J6131&gt;12/31/2024,"not expired","expired")</f>
        <v>not expired</v>
      </c>
      <c r="R6123">
        <f>Table1[[#This Row],[Discounted Price]]*0.95</f>
        <v>175.83929999999998</v>
      </c>
      <c r="S6123">
        <f>Table1[[#This Row],[Discounted Price]]*0.9</f>
        <v>166.58459999999999</v>
      </c>
      <c r="T6123">
        <f>Table1[[#This Row],[Discounted Price]]*0.8</f>
        <v>148.0752</v>
      </c>
      <c r="U6123">
        <f>Table1[[#This Row],[Price]]*0.52</f>
        <v>106.9432</v>
      </c>
      <c r="V6123">
        <f>(Table1[[#This Row],[Price]]-Table1[[#This Row],[Scrap value]])/2</f>
        <v>49.358399999999996</v>
      </c>
    </row>
    <row r="6124" spans="1:22" x14ac:dyDescent="0.25">
      <c r="A6124" t="s">
        <v>27676</v>
      </c>
      <c r="B6124" t="s">
        <v>22</v>
      </c>
      <c r="C6124" t="s">
        <v>47</v>
      </c>
      <c r="D6124" t="s">
        <v>27677</v>
      </c>
      <c r="E6124">
        <v>396.04</v>
      </c>
      <c r="F6124">
        <v>45</v>
      </c>
      <c r="G6124" t="s">
        <v>43729</v>
      </c>
      <c r="H6124" t="s">
        <v>9372</v>
      </c>
      <c r="I6124" s="1">
        <v>44927</v>
      </c>
      <c r="J6124" s="1">
        <v>46023</v>
      </c>
      <c r="K6124" t="s">
        <v>27678</v>
      </c>
      <c r="L6124" t="s">
        <v>27679</v>
      </c>
      <c r="M6124" t="s">
        <v>27</v>
      </c>
      <c r="N6124">
        <v>2</v>
      </c>
      <c r="O6124">
        <f>Table1[[#This Row],[Price]]-0.1*Table1[[#This Row],[Price]]</f>
        <v>356.43600000000004</v>
      </c>
      <c r="P6124" s="9">
        <f>(Table1[[#This Row],[Expiration Date]]-Table1[[#This Row],[Manufacturing Date]])/365</f>
        <v>3.0027397260273974</v>
      </c>
      <c r="Q6124" t="str">
        <f>IF(Table1[[#This Row],[Expiration Date]]-J6132&gt;12/31/2024,"not expired","expired")</f>
        <v>not expired</v>
      </c>
      <c r="R6124">
        <f>Table1[[#This Row],[Discounted Price]]*0.95</f>
        <v>338.61420000000004</v>
      </c>
      <c r="S6124">
        <f>Table1[[#This Row],[Discounted Price]]*0.9</f>
        <v>320.79240000000004</v>
      </c>
      <c r="T6124">
        <f>Table1[[#This Row],[Discounted Price]]*0.8</f>
        <v>285.14880000000005</v>
      </c>
      <c r="U6124">
        <f>Table1[[#This Row],[Price]]*0.52</f>
        <v>205.94080000000002</v>
      </c>
      <c r="V6124">
        <f>(Table1[[#This Row],[Price]]-Table1[[#This Row],[Scrap value]])/2</f>
        <v>95.049599999999998</v>
      </c>
    </row>
    <row r="6125" spans="1:22" x14ac:dyDescent="0.25">
      <c r="A6125" t="s">
        <v>27680</v>
      </c>
      <c r="B6125" t="s">
        <v>29</v>
      </c>
      <c r="C6125" t="s">
        <v>47</v>
      </c>
      <c r="D6125" t="s">
        <v>27681</v>
      </c>
      <c r="E6125">
        <v>229.36</v>
      </c>
      <c r="F6125">
        <v>31</v>
      </c>
      <c r="G6125" t="s">
        <v>43730</v>
      </c>
      <c r="H6125" t="s">
        <v>11867</v>
      </c>
      <c r="I6125" s="1">
        <v>45000</v>
      </c>
      <c r="J6125" s="1">
        <v>45658</v>
      </c>
      <c r="K6125" t="s">
        <v>27682</v>
      </c>
      <c r="L6125" t="s">
        <v>27683</v>
      </c>
      <c r="M6125" t="s">
        <v>27</v>
      </c>
      <c r="N6125">
        <v>2</v>
      </c>
      <c r="O6125">
        <f>Table1[[#This Row],[Price]]-0.1*Table1[[#This Row],[Price]]</f>
        <v>206.42400000000001</v>
      </c>
      <c r="P6125" s="9">
        <f>(Table1[[#This Row],[Expiration Date]]-Table1[[#This Row],[Manufacturing Date]])/365</f>
        <v>1.8027397260273972</v>
      </c>
      <c r="Q6125" t="str">
        <f>IF(Table1[[#This Row],[Expiration Date]]-J6133&gt;12/31/2024,"not expired","expired")</f>
        <v>expired</v>
      </c>
      <c r="R6125">
        <f>Table1[[#This Row],[Discounted Price]]*0.95</f>
        <v>196.1028</v>
      </c>
      <c r="S6125">
        <f>Table1[[#This Row],[Discounted Price]]*0.9</f>
        <v>185.7816</v>
      </c>
      <c r="T6125">
        <f>Table1[[#This Row],[Discounted Price]]*0.8</f>
        <v>165.13920000000002</v>
      </c>
      <c r="U6125">
        <f>Table1[[#This Row],[Price]]*0.52</f>
        <v>119.26720000000002</v>
      </c>
      <c r="V6125">
        <f>(Table1[[#This Row],[Price]]-Table1[[#This Row],[Scrap value]])/2</f>
        <v>55.046399999999998</v>
      </c>
    </row>
    <row r="6126" spans="1:22" x14ac:dyDescent="0.25">
      <c r="A6126" t="s">
        <v>27684</v>
      </c>
      <c r="B6126" t="s">
        <v>35</v>
      </c>
      <c r="C6126" t="s">
        <v>47</v>
      </c>
      <c r="D6126" t="s">
        <v>27685</v>
      </c>
      <c r="E6126">
        <v>380.93</v>
      </c>
      <c r="F6126">
        <v>59</v>
      </c>
      <c r="G6126" t="s">
        <v>43730</v>
      </c>
      <c r="H6126" t="s">
        <v>1939</v>
      </c>
      <c r="I6126" s="1">
        <v>45137</v>
      </c>
      <c r="J6126" s="1">
        <v>46023</v>
      </c>
      <c r="K6126" t="s">
        <v>27686</v>
      </c>
      <c r="L6126" t="s">
        <v>27687</v>
      </c>
      <c r="M6126" t="s">
        <v>20</v>
      </c>
      <c r="N6126">
        <v>3</v>
      </c>
      <c r="O6126">
        <f>Table1[[#This Row],[Price]]-0.1*Table1[[#This Row],[Price]]</f>
        <v>342.83699999999999</v>
      </c>
      <c r="P6126" s="9">
        <f>(Table1[[#This Row],[Expiration Date]]-Table1[[#This Row],[Manufacturing Date]])/365</f>
        <v>2.4273972602739726</v>
      </c>
      <c r="Q6126" t="str">
        <f>IF(Table1[[#This Row],[Expiration Date]]-J6134&gt;12/31/2024,"not expired","expired")</f>
        <v>not expired</v>
      </c>
      <c r="R6126">
        <f>Table1[[#This Row],[Discounted Price]]*0.95</f>
        <v>325.69514999999996</v>
      </c>
      <c r="S6126">
        <f>Table1[[#This Row],[Discounted Price]]*0.9</f>
        <v>308.55329999999998</v>
      </c>
      <c r="T6126">
        <f>Table1[[#This Row],[Discounted Price]]*0.8</f>
        <v>274.26960000000003</v>
      </c>
      <c r="U6126">
        <f>Table1[[#This Row],[Price]]*0.52</f>
        <v>198.08360000000002</v>
      </c>
      <c r="V6126">
        <f>(Table1[[#This Row],[Price]]-Table1[[#This Row],[Scrap value]])/2</f>
        <v>91.423199999999994</v>
      </c>
    </row>
    <row r="6127" spans="1:22" x14ac:dyDescent="0.25">
      <c r="A6127" t="s">
        <v>27688</v>
      </c>
      <c r="B6127" t="s">
        <v>15</v>
      </c>
      <c r="C6127" t="s">
        <v>47</v>
      </c>
      <c r="D6127" t="s">
        <v>27689</v>
      </c>
      <c r="E6127">
        <v>38.03</v>
      </c>
      <c r="F6127">
        <v>16</v>
      </c>
      <c r="G6127" t="s">
        <v>43729</v>
      </c>
      <c r="H6127" t="s">
        <v>5034</v>
      </c>
      <c r="I6127" s="1">
        <v>45000</v>
      </c>
      <c r="J6127" s="1">
        <v>46023</v>
      </c>
      <c r="K6127" t="s">
        <v>27690</v>
      </c>
      <c r="L6127" t="s">
        <v>27691</v>
      </c>
      <c r="M6127" t="s">
        <v>27</v>
      </c>
      <c r="N6127">
        <v>2</v>
      </c>
      <c r="O6127">
        <f>Table1[[#This Row],[Price]]-0.1*Table1[[#This Row],[Price]]</f>
        <v>34.227000000000004</v>
      </c>
      <c r="P6127" s="9">
        <f>(Table1[[#This Row],[Expiration Date]]-Table1[[#This Row],[Manufacturing Date]])/365</f>
        <v>2.8027397260273972</v>
      </c>
      <c r="Q6127" t="str">
        <f>IF(Table1[[#This Row],[Expiration Date]]-J6135&gt;12/31/2024,"not expired","expired")</f>
        <v>not expired</v>
      </c>
      <c r="R6127">
        <f>Table1[[#This Row],[Discounted Price]]*0.95</f>
        <v>32.515650000000001</v>
      </c>
      <c r="S6127">
        <f>Table1[[#This Row],[Discounted Price]]*0.9</f>
        <v>30.804300000000005</v>
      </c>
      <c r="T6127">
        <f>Table1[[#This Row],[Discounted Price]]*0.8</f>
        <v>27.381600000000006</v>
      </c>
      <c r="U6127">
        <f>Table1[[#This Row],[Price]]*0.52</f>
        <v>19.775600000000001</v>
      </c>
      <c r="V6127">
        <f>(Table1[[#This Row],[Price]]-Table1[[#This Row],[Scrap value]])/2</f>
        <v>9.1272000000000002</v>
      </c>
    </row>
    <row r="6128" spans="1:22" x14ac:dyDescent="0.25">
      <c r="A6128" t="s">
        <v>27692</v>
      </c>
      <c r="B6128" t="s">
        <v>29</v>
      </c>
      <c r="C6128" t="s">
        <v>47</v>
      </c>
      <c r="D6128" t="s">
        <v>27693</v>
      </c>
      <c r="E6128">
        <v>75.55</v>
      </c>
      <c r="F6128">
        <v>93</v>
      </c>
      <c r="G6128" t="s">
        <v>43730</v>
      </c>
      <c r="H6128" t="s">
        <v>16269</v>
      </c>
      <c r="I6128" s="1">
        <v>45000</v>
      </c>
      <c r="J6128" s="1">
        <v>45292</v>
      </c>
      <c r="K6128" t="s">
        <v>27694</v>
      </c>
      <c r="L6128" t="s">
        <v>27695</v>
      </c>
      <c r="M6128" t="s">
        <v>45</v>
      </c>
      <c r="N6128">
        <v>4</v>
      </c>
      <c r="O6128">
        <f>Table1[[#This Row],[Price]]-0.1*Table1[[#This Row],[Price]]</f>
        <v>67.995000000000005</v>
      </c>
      <c r="P6128" s="9">
        <f>(Table1[[#This Row],[Expiration Date]]-Table1[[#This Row],[Manufacturing Date]])/365</f>
        <v>0.8</v>
      </c>
      <c r="Q6128" t="str">
        <f>IF(Table1[[#This Row],[Expiration Date]]-J6136&gt;12/31/2024,"not expired","expired")</f>
        <v>expired</v>
      </c>
      <c r="R6128">
        <f>Table1[[#This Row],[Discounted Price]]*0.95</f>
        <v>64.595250000000007</v>
      </c>
      <c r="S6128">
        <f>Table1[[#This Row],[Discounted Price]]*0.9</f>
        <v>61.195500000000003</v>
      </c>
      <c r="T6128">
        <f>Table1[[#This Row],[Discounted Price]]*0.8</f>
        <v>54.396000000000008</v>
      </c>
      <c r="U6128">
        <f>Table1[[#This Row],[Price]]*0.52</f>
        <v>39.286000000000001</v>
      </c>
      <c r="V6128">
        <f>(Table1[[#This Row],[Price]]-Table1[[#This Row],[Scrap value]])/2</f>
        <v>18.131999999999998</v>
      </c>
    </row>
    <row r="6129" spans="1:22" x14ac:dyDescent="0.25">
      <c r="A6129" t="s">
        <v>27696</v>
      </c>
      <c r="B6129" t="s">
        <v>22</v>
      </c>
      <c r="C6129" t="s">
        <v>47</v>
      </c>
      <c r="D6129" t="s">
        <v>27697</v>
      </c>
      <c r="E6129">
        <v>294.55</v>
      </c>
      <c r="F6129">
        <v>26</v>
      </c>
      <c r="G6129" t="s">
        <v>43729</v>
      </c>
      <c r="H6129" t="s">
        <v>4500</v>
      </c>
      <c r="I6129" s="1">
        <v>45137</v>
      </c>
      <c r="J6129" s="1">
        <v>46023</v>
      </c>
      <c r="K6129" t="s">
        <v>27698</v>
      </c>
      <c r="L6129" t="s">
        <v>27699</v>
      </c>
      <c r="M6129" t="s">
        <v>45</v>
      </c>
      <c r="N6129">
        <v>5</v>
      </c>
      <c r="O6129">
        <f>Table1[[#This Row],[Price]]-0.1*Table1[[#This Row],[Price]]</f>
        <v>265.09500000000003</v>
      </c>
      <c r="P6129" s="9">
        <f>(Table1[[#This Row],[Expiration Date]]-Table1[[#This Row],[Manufacturing Date]])/365</f>
        <v>2.4273972602739726</v>
      </c>
      <c r="Q6129" t="str">
        <f>IF(Table1[[#This Row],[Expiration Date]]-J6137&gt;12/31/2024,"not expired","expired")</f>
        <v>expired</v>
      </c>
      <c r="R6129">
        <f>Table1[[#This Row],[Discounted Price]]*0.95</f>
        <v>251.84025000000003</v>
      </c>
      <c r="S6129">
        <f>Table1[[#This Row],[Discounted Price]]*0.9</f>
        <v>238.58550000000002</v>
      </c>
      <c r="T6129">
        <f>Table1[[#This Row],[Discounted Price]]*0.8</f>
        <v>212.07600000000002</v>
      </c>
      <c r="U6129">
        <f>Table1[[#This Row],[Price]]*0.52</f>
        <v>153.16600000000003</v>
      </c>
      <c r="V6129">
        <f>(Table1[[#This Row],[Price]]-Table1[[#This Row],[Scrap value]])/2</f>
        <v>70.691999999999993</v>
      </c>
    </row>
    <row r="6130" spans="1:22" x14ac:dyDescent="0.25">
      <c r="A6130" t="s">
        <v>27700</v>
      </c>
      <c r="B6130" t="s">
        <v>35</v>
      </c>
      <c r="C6130" t="s">
        <v>47</v>
      </c>
      <c r="D6130" t="s">
        <v>27701</v>
      </c>
      <c r="E6130">
        <v>229.8</v>
      </c>
      <c r="F6130">
        <v>51</v>
      </c>
      <c r="G6130" t="s">
        <v>43730</v>
      </c>
      <c r="H6130" t="s">
        <v>12495</v>
      </c>
      <c r="I6130" s="1">
        <v>45000</v>
      </c>
      <c r="J6130" s="1">
        <v>46023</v>
      </c>
      <c r="K6130" t="s">
        <v>27702</v>
      </c>
      <c r="L6130" t="s">
        <v>27703</v>
      </c>
      <c r="M6130" t="s">
        <v>27</v>
      </c>
      <c r="N6130">
        <v>4</v>
      </c>
      <c r="O6130">
        <f>Table1[[#This Row],[Price]]-0.1*Table1[[#This Row],[Price]]</f>
        <v>206.82</v>
      </c>
      <c r="P6130" s="9">
        <f>(Table1[[#This Row],[Expiration Date]]-Table1[[#This Row],[Manufacturing Date]])/365</f>
        <v>2.8027397260273972</v>
      </c>
      <c r="Q6130" t="str">
        <f>IF(Table1[[#This Row],[Expiration Date]]-J6138&gt;12/31/2024,"not expired","expired")</f>
        <v>expired</v>
      </c>
      <c r="R6130">
        <f>Table1[[#This Row],[Discounted Price]]*0.95</f>
        <v>196.47899999999998</v>
      </c>
      <c r="S6130">
        <f>Table1[[#This Row],[Discounted Price]]*0.9</f>
        <v>186.13800000000001</v>
      </c>
      <c r="T6130">
        <f>Table1[[#This Row],[Discounted Price]]*0.8</f>
        <v>165.45600000000002</v>
      </c>
      <c r="U6130">
        <f>Table1[[#This Row],[Price]]*0.52</f>
        <v>119.49600000000001</v>
      </c>
      <c r="V6130">
        <f>(Table1[[#This Row],[Price]]-Table1[[#This Row],[Scrap value]])/2</f>
        <v>55.152000000000001</v>
      </c>
    </row>
    <row r="6131" spans="1:22" x14ac:dyDescent="0.25">
      <c r="A6131" t="s">
        <v>27704</v>
      </c>
      <c r="B6131" t="s">
        <v>15</v>
      </c>
      <c r="C6131" t="s">
        <v>47</v>
      </c>
      <c r="D6131" t="s">
        <v>27705</v>
      </c>
      <c r="E6131">
        <v>377.79</v>
      </c>
      <c r="F6131">
        <v>92</v>
      </c>
      <c r="G6131" t="s">
        <v>43730</v>
      </c>
      <c r="H6131" t="s">
        <v>27706</v>
      </c>
      <c r="I6131" s="1">
        <v>44927</v>
      </c>
      <c r="J6131" s="1">
        <v>45292</v>
      </c>
      <c r="K6131" t="s">
        <v>27707</v>
      </c>
      <c r="L6131" t="s">
        <v>27708</v>
      </c>
      <c r="M6131" t="s">
        <v>27</v>
      </c>
      <c r="N6131">
        <v>4</v>
      </c>
      <c r="O6131">
        <f>Table1[[#This Row],[Price]]-0.1*Table1[[#This Row],[Price]]</f>
        <v>340.01100000000002</v>
      </c>
      <c r="P6131" s="9">
        <f>(Table1[[#This Row],[Expiration Date]]-Table1[[#This Row],[Manufacturing Date]])/365</f>
        <v>1</v>
      </c>
      <c r="Q6131" t="str">
        <f>IF(Table1[[#This Row],[Expiration Date]]-J6139&gt;12/31/2024,"not expired","expired")</f>
        <v>expired</v>
      </c>
      <c r="R6131">
        <f>Table1[[#This Row],[Discounted Price]]*0.95</f>
        <v>323.01044999999999</v>
      </c>
      <c r="S6131">
        <f>Table1[[#This Row],[Discounted Price]]*0.9</f>
        <v>306.00990000000002</v>
      </c>
      <c r="T6131">
        <f>Table1[[#This Row],[Discounted Price]]*0.8</f>
        <v>272.00880000000001</v>
      </c>
      <c r="U6131">
        <f>Table1[[#This Row],[Price]]*0.52</f>
        <v>196.45080000000002</v>
      </c>
      <c r="V6131">
        <f>(Table1[[#This Row],[Price]]-Table1[[#This Row],[Scrap value]])/2</f>
        <v>90.669600000000003</v>
      </c>
    </row>
    <row r="6132" spans="1:22" x14ac:dyDescent="0.25">
      <c r="A6132" t="s">
        <v>27709</v>
      </c>
      <c r="B6132" t="s">
        <v>22</v>
      </c>
      <c r="C6132" t="s">
        <v>47</v>
      </c>
      <c r="D6132" t="s">
        <v>27710</v>
      </c>
      <c r="E6132">
        <v>86.29</v>
      </c>
      <c r="F6132">
        <v>67</v>
      </c>
      <c r="G6132" t="s">
        <v>43728</v>
      </c>
      <c r="H6132" t="s">
        <v>14012</v>
      </c>
      <c r="I6132" s="1">
        <v>45137</v>
      </c>
      <c r="J6132" s="1">
        <v>45292</v>
      </c>
      <c r="K6132" t="s">
        <v>27711</v>
      </c>
      <c r="L6132" t="s">
        <v>27712</v>
      </c>
      <c r="M6132" t="s">
        <v>20</v>
      </c>
      <c r="N6132">
        <v>2</v>
      </c>
      <c r="O6132">
        <f>Table1[[#This Row],[Price]]-0.1*Table1[[#This Row],[Price]]</f>
        <v>77.661000000000001</v>
      </c>
      <c r="P6132" s="9">
        <f>(Table1[[#This Row],[Expiration Date]]-Table1[[#This Row],[Manufacturing Date]])/365</f>
        <v>0.42465753424657532</v>
      </c>
      <c r="Q6132" t="str">
        <f>IF(Table1[[#This Row],[Expiration Date]]-J6140&gt;12/31/2024,"not expired","expired")</f>
        <v>expired</v>
      </c>
      <c r="R6132">
        <f>Table1[[#This Row],[Discounted Price]]*0.95</f>
        <v>73.777950000000004</v>
      </c>
      <c r="S6132">
        <f>Table1[[#This Row],[Discounted Price]]*0.9</f>
        <v>69.894900000000007</v>
      </c>
      <c r="T6132">
        <f>Table1[[#This Row],[Discounted Price]]*0.8</f>
        <v>62.128800000000005</v>
      </c>
      <c r="U6132">
        <f>Table1[[#This Row],[Price]]*0.52</f>
        <v>44.870800000000003</v>
      </c>
      <c r="V6132">
        <f>(Table1[[#This Row],[Price]]-Table1[[#This Row],[Scrap value]])/2</f>
        <v>20.709600000000002</v>
      </c>
    </row>
    <row r="6133" spans="1:22" x14ac:dyDescent="0.25">
      <c r="A6133" t="s">
        <v>27713</v>
      </c>
      <c r="B6133" t="s">
        <v>15</v>
      </c>
      <c r="C6133" t="s">
        <v>47</v>
      </c>
      <c r="D6133" t="s">
        <v>27714</v>
      </c>
      <c r="E6133">
        <v>249.85</v>
      </c>
      <c r="F6133">
        <v>6</v>
      </c>
      <c r="G6133" t="s">
        <v>43729</v>
      </c>
      <c r="H6133" t="s">
        <v>5387</v>
      </c>
      <c r="I6133" s="1">
        <v>44927</v>
      </c>
      <c r="J6133" s="1">
        <v>46023</v>
      </c>
      <c r="K6133" t="s">
        <v>27715</v>
      </c>
      <c r="L6133" t="s">
        <v>27716</v>
      </c>
      <c r="M6133" t="s">
        <v>45</v>
      </c>
      <c r="N6133">
        <v>3</v>
      </c>
      <c r="O6133">
        <f>Table1[[#This Row],[Price]]-0.1*Table1[[#This Row],[Price]]</f>
        <v>224.86500000000001</v>
      </c>
      <c r="P6133" s="9">
        <f>(Table1[[#This Row],[Expiration Date]]-Table1[[#This Row],[Manufacturing Date]])/365</f>
        <v>3.0027397260273974</v>
      </c>
      <c r="Q6133" t="str">
        <f>IF(Table1[[#This Row],[Expiration Date]]-J6141&gt;12/31/2024,"not expired","expired")</f>
        <v>not expired</v>
      </c>
      <c r="R6133">
        <f>Table1[[#This Row],[Discounted Price]]*0.95</f>
        <v>213.62174999999999</v>
      </c>
      <c r="S6133">
        <f>Table1[[#This Row],[Discounted Price]]*0.9</f>
        <v>202.3785</v>
      </c>
      <c r="T6133">
        <f>Table1[[#This Row],[Discounted Price]]*0.8</f>
        <v>179.89200000000002</v>
      </c>
      <c r="U6133">
        <f>Table1[[#This Row],[Price]]*0.52</f>
        <v>129.922</v>
      </c>
      <c r="V6133">
        <f>(Table1[[#This Row],[Price]]-Table1[[#This Row],[Scrap value]])/2</f>
        <v>59.963999999999999</v>
      </c>
    </row>
    <row r="6134" spans="1:22" x14ac:dyDescent="0.25">
      <c r="A6134" t="s">
        <v>27717</v>
      </c>
      <c r="B6134" t="s">
        <v>22</v>
      </c>
      <c r="C6134" t="s">
        <v>47</v>
      </c>
      <c r="D6134" t="s">
        <v>27718</v>
      </c>
      <c r="E6134">
        <v>156.04</v>
      </c>
      <c r="F6134">
        <v>15</v>
      </c>
      <c r="G6134" t="s">
        <v>43729</v>
      </c>
      <c r="H6134" t="s">
        <v>4259</v>
      </c>
      <c r="I6134" s="1">
        <v>45137</v>
      </c>
      <c r="J6134" s="1">
        <v>45292</v>
      </c>
      <c r="K6134" t="s">
        <v>27719</v>
      </c>
      <c r="L6134" t="s">
        <v>27720</v>
      </c>
      <c r="M6134" t="s">
        <v>45</v>
      </c>
      <c r="N6134">
        <v>3</v>
      </c>
      <c r="O6134">
        <f>Table1[[#This Row],[Price]]-0.1*Table1[[#This Row],[Price]]</f>
        <v>140.43599999999998</v>
      </c>
      <c r="P6134" s="9">
        <f>(Table1[[#This Row],[Expiration Date]]-Table1[[#This Row],[Manufacturing Date]])/365</f>
        <v>0.42465753424657532</v>
      </c>
      <c r="Q6134" t="str">
        <f>IF(Table1[[#This Row],[Expiration Date]]-J6142&gt;12/31/2024,"not expired","expired")</f>
        <v>expired</v>
      </c>
      <c r="R6134">
        <f>Table1[[#This Row],[Discounted Price]]*0.95</f>
        <v>133.41419999999997</v>
      </c>
      <c r="S6134">
        <f>Table1[[#This Row],[Discounted Price]]*0.9</f>
        <v>126.39239999999998</v>
      </c>
      <c r="T6134">
        <f>Table1[[#This Row],[Discounted Price]]*0.8</f>
        <v>112.34879999999998</v>
      </c>
      <c r="U6134">
        <f>Table1[[#This Row],[Price]]*0.52</f>
        <v>81.140799999999999</v>
      </c>
      <c r="V6134">
        <f>(Table1[[#This Row],[Price]]-Table1[[#This Row],[Scrap value]])/2</f>
        <v>37.449599999999997</v>
      </c>
    </row>
    <row r="6135" spans="1:22" x14ac:dyDescent="0.25">
      <c r="A6135" t="s">
        <v>27721</v>
      </c>
      <c r="B6135" t="s">
        <v>15</v>
      </c>
      <c r="C6135" t="s">
        <v>47</v>
      </c>
      <c r="D6135" t="s">
        <v>27722</v>
      </c>
      <c r="E6135">
        <v>298.60000000000002</v>
      </c>
      <c r="F6135">
        <v>55</v>
      </c>
      <c r="G6135" t="s">
        <v>43730</v>
      </c>
      <c r="H6135" t="s">
        <v>3570</v>
      </c>
      <c r="I6135" s="1">
        <v>45137</v>
      </c>
      <c r="J6135" s="1">
        <v>45658</v>
      </c>
      <c r="K6135" t="s">
        <v>27723</v>
      </c>
      <c r="L6135" t="s">
        <v>27724</v>
      </c>
      <c r="M6135" t="s">
        <v>20</v>
      </c>
      <c r="N6135">
        <v>4</v>
      </c>
      <c r="O6135">
        <f>Table1[[#This Row],[Price]]-0.1*Table1[[#This Row],[Price]]</f>
        <v>268.74</v>
      </c>
      <c r="P6135" s="9">
        <f>(Table1[[#This Row],[Expiration Date]]-Table1[[#This Row],[Manufacturing Date]])/365</f>
        <v>1.4273972602739726</v>
      </c>
      <c r="Q6135" t="str">
        <f>IF(Table1[[#This Row],[Expiration Date]]-J6143&gt;12/31/2024,"not expired","expired")</f>
        <v>expired</v>
      </c>
      <c r="R6135">
        <f>Table1[[#This Row],[Discounted Price]]*0.95</f>
        <v>255.303</v>
      </c>
      <c r="S6135">
        <f>Table1[[#This Row],[Discounted Price]]*0.9</f>
        <v>241.86600000000001</v>
      </c>
      <c r="T6135">
        <f>Table1[[#This Row],[Discounted Price]]*0.8</f>
        <v>214.99200000000002</v>
      </c>
      <c r="U6135">
        <f>Table1[[#This Row],[Price]]*0.52</f>
        <v>155.27200000000002</v>
      </c>
      <c r="V6135">
        <f>(Table1[[#This Row],[Price]]-Table1[[#This Row],[Scrap value]])/2</f>
        <v>71.664000000000001</v>
      </c>
    </row>
    <row r="6136" spans="1:22" x14ac:dyDescent="0.25">
      <c r="A6136" t="s">
        <v>27725</v>
      </c>
      <c r="B6136" t="s">
        <v>15</v>
      </c>
      <c r="C6136" t="s">
        <v>47</v>
      </c>
      <c r="D6136" t="s">
        <v>27726</v>
      </c>
      <c r="E6136">
        <v>96.35</v>
      </c>
      <c r="F6136">
        <v>21</v>
      </c>
      <c r="G6136" t="s">
        <v>43729</v>
      </c>
      <c r="H6136" t="s">
        <v>10057</v>
      </c>
      <c r="I6136" s="1">
        <v>45000</v>
      </c>
      <c r="J6136" s="1">
        <v>46023</v>
      </c>
      <c r="K6136" t="s">
        <v>27727</v>
      </c>
      <c r="L6136" t="s">
        <v>27728</v>
      </c>
      <c r="M6136" t="s">
        <v>45</v>
      </c>
      <c r="N6136">
        <v>2</v>
      </c>
      <c r="O6136">
        <f>Table1[[#This Row],[Price]]-0.1*Table1[[#This Row],[Price]]</f>
        <v>86.714999999999989</v>
      </c>
      <c r="P6136" s="9">
        <f>(Table1[[#This Row],[Expiration Date]]-Table1[[#This Row],[Manufacturing Date]])/365</f>
        <v>2.8027397260273972</v>
      </c>
      <c r="Q6136" t="str">
        <f>IF(Table1[[#This Row],[Expiration Date]]-J6144&gt;12/31/2024,"not expired","expired")</f>
        <v>not expired</v>
      </c>
      <c r="R6136">
        <f>Table1[[#This Row],[Discounted Price]]*0.95</f>
        <v>82.379249999999985</v>
      </c>
      <c r="S6136">
        <f>Table1[[#This Row],[Discounted Price]]*0.9</f>
        <v>78.043499999999995</v>
      </c>
      <c r="T6136">
        <f>Table1[[#This Row],[Discounted Price]]*0.8</f>
        <v>69.372</v>
      </c>
      <c r="U6136">
        <f>Table1[[#This Row],[Price]]*0.52</f>
        <v>50.101999999999997</v>
      </c>
      <c r="V6136">
        <f>(Table1[[#This Row],[Price]]-Table1[[#This Row],[Scrap value]])/2</f>
        <v>23.123999999999999</v>
      </c>
    </row>
    <row r="6137" spans="1:22" x14ac:dyDescent="0.25">
      <c r="A6137" t="s">
        <v>27729</v>
      </c>
      <c r="B6137" t="s">
        <v>22</v>
      </c>
      <c r="C6137" t="s">
        <v>47</v>
      </c>
      <c r="D6137" t="s">
        <v>27730</v>
      </c>
      <c r="E6137">
        <v>289.04000000000002</v>
      </c>
      <c r="F6137">
        <v>71</v>
      </c>
      <c r="G6137" t="s">
        <v>43730</v>
      </c>
      <c r="H6137" t="s">
        <v>8578</v>
      </c>
      <c r="I6137" s="1">
        <v>44927</v>
      </c>
      <c r="J6137" s="1">
        <v>46023</v>
      </c>
      <c r="K6137" t="s">
        <v>27731</v>
      </c>
      <c r="L6137" t="s">
        <v>27732</v>
      </c>
      <c r="M6137" t="s">
        <v>45</v>
      </c>
      <c r="N6137">
        <v>3</v>
      </c>
      <c r="O6137">
        <f>Table1[[#This Row],[Price]]-0.1*Table1[[#This Row],[Price]]</f>
        <v>260.13600000000002</v>
      </c>
      <c r="P6137" s="9">
        <f>(Table1[[#This Row],[Expiration Date]]-Table1[[#This Row],[Manufacturing Date]])/365</f>
        <v>3.0027397260273974</v>
      </c>
      <c r="Q6137" t="str">
        <f>IF(Table1[[#This Row],[Expiration Date]]-J6145&gt;12/31/2024,"not expired","expired")</f>
        <v>not expired</v>
      </c>
      <c r="R6137">
        <f>Table1[[#This Row],[Discounted Price]]*0.95</f>
        <v>247.1292</v>
      </c>
      <c r="S6137">
        <f>Table1[[#This Row],[Discounted Price]]*0.9</f>
        <v>234.12240000000003</v>
      </c>
      <c r="T6137">
        <f>Table1[[#This Row],[Discounted Price]]*0.8</f>
        <v>208.10880000000003</v>
      </c>
      <c r="U6137">
        <f>Table1[[#This Row],[Price]]*0.52</f>
        <v>150.30080000000001</v>
      </c>
      <c r="V6137">
        <f>(Table1[[#This Row],[Price]]-Table1[[#This Row],[Scrap value]])/2</f>
        <v>69.369600000000005</v>
      </c>
    </row>
    <row r="6138" spans="1:22" x14ac:dyDescent="0.25">
      <c r="A6138" t="s">
        <v>27733</v>
      </c>
      <c r="B6138" t="s">
        <v>15</v>
      </c>
      <c r="C6138" t="s">
        <v>47</v>
      </c>
      <c r="D6138" t="s">
        <v>27734</v>
      </c>
      <c r="E6138">
        <v>176.4</v>
      </c>
      <c r="F6138">
        <v>95</v>
      </c>
      <c r="G6138" t="s">
        <v>43729</v>
      </c>
      <c r="H6138" t="s">
        <v>3649</v>
      </c>
      <c r="I6138" s="1">
        <v>45000</v>
      </c>
      <c r="J6138" s="1">
        <v>46023</v>
      </c>
      <c r="K6138" t="s">
        <v>27735</v>
      </c>
      <c r="L6138" t="s">
        <v>27736</v>
      </c>
      <c r="M6138" t="s">
        <v>27</v>
      </c>
      <c r="N6138">
        <v>2</v>
      </c>
      <c r="O6138">
        <f>Table1[[#This Row],[Price]]-0.1*Table1[[#This Row],[Price]]</f>
        <v>158.76</v>
      </c>
      <c r="P6138" s="9">
        <f>(Table1[[#This Row],[Expiration Date]]-Table1[[#This Row],[Manufacturing Date]])/365</f>
        <v>2.8027397260273972</v>
      </c>
      <c r="Q6138" t="str">
        <f>IF(Table1[[#This Row],[Expiration Date]]-J6146&gt;12/31/2024,"not expired","expired")</f>
        <v>not expired</v>
      </c>
      <c r="R6138">
        <f>Table1[[#This Row],[Discounted Price]]*0.95</f>
        <v>150.82199999999997</v>
      </c>
      <c r="S6138">
        <f>Table1[[#This Row],[Discounted Price]]*0.9</f>
        <v>142.88399999999999</v>
      </c>
      <c r="T6138">
        <f>Table1[[#This Row],[Discounted Price]]*0.8</f>
        <v>127.008</v>
      </c>
      <c r="U6138">
        <f>Table1[[#This Row],[Price]]*0.52</f>
        <v>91.728000000000009</v>
      </c>
      <c r="V6138">
        <f>(Table1[[#This Row],[Price]]-Table1[[#This Row],[Scrap value]])/2</f>
        <v>42.335999999999999</v>
      </c>
    </row>
    <row r="6139" spans="1:22" x14ac:dyDescent="0.25">
      <c r="A6139" t="s">
        <v>27737</v>
      </c>
      <c r="B6139" t="s">
        <v>22</v>
      </c>
      <c r="C6139" t="s">
        <v>47</v>
      </c>
      <c r="D6139" t="s">
        <v>27738</v>
      </c>
      <c r="E6139">
        <v>447.79</v>
      </c>
      <c r="F6139">
        <v>38</v>
      </c>
      <c r="G6139" t="s">
        <v>43728</v>
      </c>
      <c r="H6139" t="s">
        <v>27739</v>
      </c>
      <c r="I6139" s="1">
        <v>45000</v>
      </c>
      <c r="J6139" s="1">
        <v>46023</v>
      </c>
      <c r="K6139" t="s">
        <v>27740</v>
      </c>
      <c r="L6139" t="s">
        <v>27741</v>
      </c>
      <c r="M6139" t="s">
        <v>27</v>
      </c>
      <c r="N6139">
        <v>4</v>
      </c>
      <c r="O6139">
        <f>Table1[[#This Row],[Price]]-0.1*Table1[[#This Row],[Price]]</f>
        <v>403.01100000000002</v>
      </c>
      <c r="P6139" s="9">
        <f>(Table1[[#This Row],[Expiration Date]]-Table1[[#This Row],[Manufacturing Date]])/365</f>
        <v>2.8027397260273972</v>
      </c>
      <c r="Q6139" t="str">
        <f>IF(Table1[[#This Row],[Expiration Date]]-J6147&gt;12/31/2024,"not expired","expired")</f>
        <v>expired</v>
      </c>
      <c r="R6139">
        <f>Table1[[#This Row],[Discounted Price]]*0.95</f>
        <v>382.86045000000001</v>
      </c>
      <c r="S6139">
        <f>Table1[[#This Row],[Discounted Price]]*0.9</f>
        <v>362.7099</v>
      </c>
      <c r="T6139">
        <f>Table1[[#This Row],[Discounted Price]]*0.8</f>
        <v>322.40880000000004</v>
      </c>
      <c r="U6139">
        <f>Table1[[#This Row],[Price]]*0.52</f>
        <v>232.85080000000002</v>
      </c>
      <c r="V6139">
        <f>(Table1[[#This Row],[Price]]-Table1[[#This Row],[Scrap value]])/2</f>
        <v>107.4696</v>
      </c>
    </row>
    <row r="6140" spans="1:22" x14ac:dyDescent="0.25">
      <c r="A6140" t="s">
        <v>27742</v>
      </c>
      <c r="B6140" t="s">
        <v>15</v>
      </c>
      <c r="C6140" t="s">
        <v>47</v>
      </c>
      <c r="D6140" t="s">
        <v>27743</v>
      </c>
      <c r="E6140">
        <v>418.75</v>
      </c>
      <c r="F6140">
        <v>98</v>
      </c>
      <c r="G6140" t="s">
        <v>43730</v>
      </c>
      <c r="H6140" t="s">
        <v>27744</v>
      </c>
      <c r="I6140" s="1">
        <v>44927</v>
      </c>
      <c r="J6140" s="1">
        <v>46023</v>
      </c>
      <c r="K6140" t="s">
        <v>27745</v>
      </c>
      <c r="L6140" t="s">
        <v>27746</v>
      </c>
      <c r="M6140" t="s">
        <v>27</v>
      </c>
      <c r="N6140">
        <v>1</v>
      </c>
      <c r="O6140">
        <f>Table1[[#This Row],[Price]]-0.1*Table1[[#This Row],[Price]]</f>
        <v>376.875</v>
      </c>
      <c r="P6140" s="9">
        <f>(Table1[[#This Row],[Expiration Date]]-Table1[[#This Row],[Manufacturing Date]])/365</f>
        <v>3.0027397260273974</v>
      </c>
      <c r="Q6140" t="str">
        <f>IF(Table1[[#This Row],[Expiration Date]]-J6148&gt;12/31/2024,"not expired","expired")</f>
        <v>expired</v>
      </c>
      <c r="R6140">
        <f>Table1[[#This Row],[Discounted Price]]*0.95</f>
        <v>358.03125</v>
      </c>
      <c r="S6140">
        <f>Table1[[#This Row],[Discounted Price]]*0.9</f>
        <v>339.1875</v>
      </c>
      <c r="T6140">
        <f>Table1[[#This Row],[Discounted Price]]*0.8</f>
        <v>301.5</v>
      </c>
      <c r="U6140">
        <f>Table1[[#This Row],[Price]]*0.52</f>
        <v>217.75</v>
      </c>
      <c r="V6140">
        <f>(Table1[[#This Row],[Price]]-Table1[[#This Row],[Scrap value]])/2</f>
        <v>100.5</v>
      </c>
    </row>
    <row r="6141" spans="1:22" x14ac:dyDescent="0.25">
      <c r="A6141" t="s">
        <v>27747</v>
      </c>
      <c r="B6141" t="s">
        <v>22</v>
      </c>
      <c r="C6141" t="s">
        <v>47</v>
      </c>
      <c r="D6141" t="s">
        <v>27748</v>
      </c>
      <c r="E6141">
        <v>471.71</v>
      </c>
      <c r="F6141">
        <v>99</v>
      </c>
      <c r="G6141" t="s">
        <v>43729</v>
      </c>
      <c r="H6141" t="s">
        <v>3887</v>
      </c>
      <c r="I6141" s="1">
        <v>45137</v>
      </c>
      <c r="J6141" s="1">
        <v>45292</v>
      </c>
      <c r="K6141" t="s">
        <v>27749</v>
      </c>
      <c r="L6141" t="s">
        <v>27750</v>
      </c>
      <c r="M6141" t="s">
        <v>20</v>
      </c>
      <c r="N6141">
        <v>4</v>
      </c>
      <c r="O6141">
        <f>Table1[[#This Row],[Price]]-0.1*Table1[[#This Row],[Price]]</f>
        <v>424.53899999999999</v>
      </c>
      <c r="P6141" s="9">
        <f>(Table1[[#This Row],[Expiration Date]]-Table1[[#This Row],[Manufacturing Date]])/365</f>
        <v>0.42465753424657532</v>
      </c>
      <c r="Q6141" t="str">
        <f>IF(Table1[[#This Row],[Expiration Date]]-J6149&gt;12/31/2024,"not expired","expired")</f>
        <v>expired</v>
      </c>
      <c r="R6141">
        <f>Table1[[#This Row],[Discounted Price]]*0.95</f>
        <v>403.31204999999994</v>
      </c>
      <c r="S6141">
        <f>Table1[[#This Row],[Discounted Price]]*0.9</f>
        <v>382.08510000000001</v>
      </c>
      <c r="T6141">
        <f>Table1[[#This Row],[Discounted Price]]*0.8</f>
        <v>339.63120000000004</v>
      </c>
      <c r="U6141">
        <f>Table1[[#This Row],[Price]]*0.52</f>
        <v>245.28919999999999</v>
      </c>
      <c r="V6141">
        <f>(Table1[[#This Row],[Price]]-Table1[[#This Row],[Scrap value]])/2</f>
        <v>113.21039999999999</v>
      </c>
    </row>
    <row r="6142" spans="1:22" x14ac:dyDescent="0.25">
      <c r="A6142" t="s">
        <v>27751</v>
      </c>
      <c r="B6142" t="s">
        <v>15</v>
      </c>
      <c r="C6142" t="s">
        <v>47</v>
      </c>
      <c r="D6142" t="s">
        <v>27752</v>
      </c>
      <c r="E6142">
        <v>195.21</v>
      </c>
      <c r="F6142">
        <v>11</v>
      </c>
      <c r="G6142" t="s">
        <v>43730</v>
      </c>
      <c r="H6142" t="s">
        <v>27753</v>
      </c>
      <c r="I6142" s="1">
        <v>44927</v>
      </c>
      <c r="J6142" s="1">
        <v>45658</v>
      </c>
      <c r="K6142" t="s">
        <v>27754</v>
      </c>
      <c r="L6142" t="s">
        <v>27755</v>
      </c>
      <c r="M6142" t="s">
        <v>45</v>
      </c>
      <c r="N6142">
        <v>1</v>
      </c>
      <c r="O6142">
        <f>Table1[[#This Row],[Price]]-0.1*Table1[[#This Row],[Price]]</f>
        <v>175.68900000000002</v>
      </c>
      <c r="P6142" s="9">
        <f>(Table1[[#This Row],[Expiration Date]]-Table1[[#This Row],[Manufacturing Date]])/365</f>
        <v>2.0027397260273974</v>
      </c>
      <c r="Q6142" t="str">
        <f>IF(Table1[[#This Row],[Expiration Date]]-J6150&gt;12/31/2024,"not expired","expired")</f>
        <v>not expired</v>
      </c>
      <c r="R6142">
        <f>Table1[[#This Row],[Discounted Price]]*0.95</f>
        <v>166.90455</v>
      </c>
      <c r="S6142">
        <f>Table1[[#This Row],[Discounted Price]]*0.9</f>
        <v>158.12010000000004</v>
      </c>
      <c r="T6142">
        <f>Table1[[#This Row],[Discounted Price]]*0.8</f>
        <v>140.55120000000002</v>
      </c>
      <c r="U6142">
        <f>Table1[[#This Row],[Price]]*0.52</f>
        <v>101.50920000000001</v>
      </c>
      <c r="V6142">
        <f>(Table1[[#This Row],[Price]]-Table1[[#This Row],[Scrap value]])/2</f>
        <v>46.8504</v>
      </c>
    </row>
    <row r="6143" spans="1:22" x14ac:dyDescent="0.25">
      <c r="A6143" t="s">
        <v>27756</v>
      </c>
      <c r="B6143" t="s">
        <v>35</v>
      </c>
      <c r="C6143" t="s">
        <v>47</v>
      </c>
      <c r="D6143" t="s">
        <v>27757</v>
      </c>
      <c r="E6143">
        <v>181.71</v>
      </c>
      <c r="F6143">
        <v>32</v>
      </c>
      <c r="G6143" t="s">
        <v>43729</v>
      </c>
      <c r="H6143" t="s">
        <v>1011</v>
      </c>
      <c r="I6143" s="1">
        <v>45137</v>
      </c>
      <c r="J6143" s="1">
        <v>45658</v>
      </c>
      <c r="K6143" t="s">
        <v>27758</v>
      </c>
      <c r="L6143" t="s">
        <v>27759</v>
      </c>
      <c r="M6143" t="s">
        <v>20</v>
      </c>
      <c r="N6143">
        <v>3</v>
      </c>
      <c r="O6143">
        <f>Table1[[#This Row],[Price]]-0.1*Table1[[#This Row],[Price]]</f>
        <v>163.53900000000002</v>
      </c>
      <c r="P6143" s="9">
        <f>(Table1[[#This Row],[Expiration Date]]-Table1[[#This Row],[Manufacturing Date]])/365</f>
        <v>1.4273972602739726</v>
      </c>
      <c r="Q6143" t="str">
        <f>IF(Table1[[#This Row],[Expiration Date]]-J6151&gt;12/31/2024,"not expired","expired")</f>
        <v>expired</v>
      </c>
      <c r="R6143">
        <f>Table1[[#This Row],[Discounted Price]]*0.95</f>
        <v>155.36205000000001</v>
      </c>
      <c r="S6143">
        <f>Table1[[#This Row],[Discounted Price]]*0.9</f>
        <v>147.18510000000001</v>
      </c>
      <c r="T6143">
        <f>Table1[[#This Row],[Discounted Price]]*0.8</f>
        <v>130.83120000000002</v>
      </c>
      <c r="U6143">
        <f>Table1[[#This Row],[Price]]*0.52</f>
        <v>94.489200000000011</v>
      </c>
      <c r="V6143">
        <f>(Table1[[#This Row],[Price]]-Table1[[#This Row],[Scrap value]])/2</f>
        <v>43.610399999999998</v>
      </c>
    </row>
    <row r="6144" spans="1:22" x14ac:dyDescent="0.25">
      <c r="A6144" t="s">
        <v>27760</v>
      </c>
      <c r="B6144" t="s">
        <v>22</v>
      </c>
      <c r="C6144" t="s">
        <v>47</v>
      </c>
      <c r="D6144" t="s">
        <v>27761</v>
      </c>
      <c r="E6144">
        <v>86.25</v>
      </c>
      <c r="F6144">
        <v>83</v>
      </c>
      <c r="G6144" t="s">
        <v>43728</v>
      </c>
      <c r="H6144" t="s">
        <v>13326</v>
      </c>
      <c r="I6144" s="1">
        <v>45000</v>
      </c>
      <c r="J6144" s="1">
        <v>45292</v>
      </c>
      <c r="K6144" t="s">
        <v>27762</v>
      </c>
      <c r="L6144" t="s">
        <v>27763</v>
      </c>
      <c r="M6144" t="s">
        <v>45</v>
      </c>
      <c r="N6144">
        <v>1</v>
      </c>
      <c r="O6144">
        <f>Table1[[#This Row],[Price]]-0.1*Table1[[#This Row],[Price]]</f>
        <v>77.625</v>
      </c>
      <c r="P6144" s="9">
        <f>(Table1[[#This Row],[Expiration Date]]-Table1[[#This Row],[Manufacturing Date]])/365</f>
        <v>0.8</v>
      </c>
      <c r="Q6144" t="str">
        <f>IF(Table1[[#This Row],[Expiration Date]]-J6152&gt;12/31/2024,"not expired","expired")</f>
        <v>expired</v>
      </c>
      <c r="R6144">
        <f>Table1[[#This Row],[Discounted Price]]*0.95</f>
        <v>73.743749999999991</v>
      </c>
      <c r="S6144">
        <f>Table1[[#This Row],[Discounted Price]]*0.9</f>
        <v>69.862499999999997</v>
      </c>
      <c r="T6144">
        <f>Table1[[#This Row],[Discounted Price]]*0.8</f>
        <v>62.1</v>
      </c>
      <c r="U6144">
        <f>Table1[[#This Row],[Price]]*0.52</f>
        <v>44.85</v>
      </c>
      <c r="V6144">
        <f>(Table1[[#This Row],[Price]]-Table1[[#This Row],[Scrap value]])/2</f>
        <v>20.7</v>
      </c>
    </row>
    <row r="6145" spans="1:22" x14ac:dyDescent="0.25">
      <c r="A6145" t="s">
        <v>27764</v>
      </c>
      <c r="B6145" t="s">
        <v>15</v>
      </c>
      <c r="C6145" t="s">
        <v>47</v>
      </c>
      <c r="D6145" t="s">
        <v>27765</v>
      </c>
      <c r="E6145">
        <v>87.91</v>
      </c>
      <c r="F6145">
        <v>77</v>
      </c>
      <c r="G6145" t="s">
        <v>43728</v>
      </c>
      <c r="H6145" t="s">
        <v>5897</v>
      </c>
      <c r="I6145" s="1">
        <v>45000</v>
      </c>
      <c r="J6145" s="1">
        <v>45292</v>
      </c>
      <c r="K6145" t="s">
        <v>27766</v>
      </c>
      <c r="L6145" t="s">
        <v>27767</v>
      </c>
      <c r="M6145" t="s">
        <v>45</v>
      </c>
      <c r="N6145">
        <v>2</v>
      </c>
      <c r="O6145">
        <f>Table1[[#This Row],[Price]]-0.1*Table1[[#This Row],[Price]]</f>
        <v>79.119</v>
      </c>
      <c r="P6145" s="9">
        <f>(Table1[[#This Row],[Expiration Date]]-Table1[[#This Row],[Manufacturing Date]])/365</f>
        <v>0.8</v>
      </c>
      <c r="Q6145" t="str">
        <f>IF(Table1[[#This Row],[Expiration Date]]-J6153&gt;12/31/2024,"not expired","expired")</f>
        <v>expired</v>
      </c>
      <c r="R6145">
        <f>Table1[[#This Row],[Discounted Price]]*0.95</f>
        <v>75.163049999999998</v>
      </c>
      <c r="S6145">
        <f>Table1[[#This Row],[Discounted Price]]*0.9</f>
        <v>71.207099999999997</v>
      </c>
      <c r="T6145">
        <f>Table1[[#This Row],[Discounted Price]]*0.8</f>
        <v>63.295200000000001</v>
      </c>
      <c r="U6145">
        <f>Table1[[#This Row],[Price]]*0.52</f>
        <v>45.713200000000001</v>
      </c>
      <c r="V6145">
        <f>(Table1[[#This Row],[Price]]-Table1[[#This Row],[Scrap value]])/2</f>
        <v>21.098399999999998</v>
      </c>
    </row>
    <row r="6146" spans="1:22" x14ac:dyDescent="0.25">
      <c r="A6146" t="s">
        <v>27768</v>
      </c>
      <c r="B6146" t="s">
        <v>29</v>
      </c>
      <c r="C6146" t="s">
        <v>47</v>
      </c>
      <c r="D6146" t="s">
        <v>27769</v>
      </c>
      <c r="E6146">
        <v>373.32</v>
      </c>
      <c r="F6146">
        <v>62</v>
      </c>
      <c r="G6146" t="s">
        <v>43730</v>
      </c>
      <c r="H6146" t="s">
        <v>14933</v>
      </c>
      <c r="I6146" s="1">
        <v>45000</v>
      </c>
      <c r="J6146" s="1">
        <v>45658</v>
      </c>
      <c r="K6146" t="s">
        <v>27770</v>
      </c>
      <c r="L6146" t="s">
        <v>27771</v>
      </c>
      <c r="M6146" t="s">
        <v>27</v>
      </c>
      <c r="N6146">
        <v>3</v>
      </c>
      <c r="O6146">
        <f>Table1[[#This Row],[Price]]-0.1*Table1[[#This Row],[Price]]</f>
        <v>335.988</v>
      </c>
      <c r="P6146" s="9">
        <f>(Table1[[#This Row],[Expiration Date]]-Table1[[#This Row],[Manufacturing Date]])/365</f>
        <v>1.8027397260273972</v>
      </c>
      <c r="Q6146" t="str">
        <f>IF(Table1[[#This Row],[Expiration Date]]-J6154&gt;12/31/2024,"not expired","expired")</f>
        <v>not expired</v>
      </c>
      <c r="R6146">
        <f>Table1[[#This Row],[Discounted Price]]*0.95</f>
        <v>319.18860000000001</v>
      </c>
      <c r="S6146">
        <f>Table1[[#This Row],[Discounted Price]]*0.9</f>
        <v>302.38920000000002</v>
      </c>
      <c r="T6146">
        <f>Table1[[#This Row],[Discounted Price]]*0.8</f>
        <v>268.79040000000003</v>
      </c>
      <c r="U6146">
        <f>Table1[[#This Row],[Price]]*0.52</f>
        <v>194.12639999999999</v>
      </c>
      <c r="V6146">
        <f>(Table1[[#This Row],[Price]]-Table1[[#This Row],[Scrap value]])/2</f>
        <v>89.596800000000002</v>
      </c>
    </row>
    <row r="6147" spans="1:22" x14ac:dyDescent="0.25">
      <c r="A6147" t="s">
        <v>27772</v>
      </c>
      <c r="B6147" t="s">
        <v>35</v>
      </c>
      <c r="C6147" t="s">
        <v>47</v>
      </c>
      <c r="D6147" t="s">
        <v>27773</v>
      </c>
      <c r="E6147">
        <v>279.22000000000003</v>
      </c>
      <c r="F6147">
        <v>66</v>
      </c>
      <c r="G6147" t="s">
        <v>43728</v>
      </c>
      <c r="H6147" t="s">
        <v>20366</v>
      </c>
      <c r="I6147" s="1">
        <v>45000</v>
      </c>
      <c r="J6147" s="1">
        <v>46023</v>
      </c>
      <c r="K6147" t="s">
        <v>27774</v>
      </c>
      <c r="L6147" t="s">
        <v>27775</v>
      </c>
      <c r="M6147" t="s">
        <v>27</v>
      </c>
      <c r="N6147">
        <v>5</v>
      </c>
      <c r="O6147">
        <f>Table1[[#This Row],[Price]]-0.1*Table1[[#This Row],[Price]]</f>
        <v>251.29800000000003</v>
      </c>
      <c r="P6147" s="9">
        <f>(Table1[[#This Row],[Expiration Date]]-Table1[[#This Row],[Manufacturing Date]])/365</f>
        <v>2.8027397260273972</v>
      </c>
      <c r="Q6147" t="str">
        <f>IF(Table1[[#This Row],[Expiration Date]]-J6155&gt;12/31/2024,"not expired","expired")</f>
        <v>not expired</v>
      </c>
      <c r="R6147">
        <f>Table1[[#This Row],[Discounted Price]]*0.95</f>
        <v>238.73310000000001</v>
      </c>
      <c r="S6147">
        <f>Table1[[#This Row],[Discounted Price]]*0.9</f>
        <v>226.16820000000004</v>
      </c>
      <c r="T6147">
        <f>Table1[[#This Row],[Discounted Price]]*0.8</f>
        <v>201.03840000000002</v>
      </c>
      <c r="U6147">
        <f>Table1[[#This Row],[Price]]*0.52</f>
        <v>145.19440000000003</v>
      </c>
      <c r="V6147">
        <f>(Table1[[#This Row],[Price]]-Table1[[#This Row],[Scrap value]])/2</f>
        <v>67.012799999999999</v>
      </c>
    </row>
    <row r="6148" spans="1:22" x14ac:dyDescent="0.25">
      <c r="A6148" t="s">
        <v>27776</v>
      </c>
      <c r="B6148" t="s">
        <v>29</v>
      </c>
      <c r="C6148" t="s">
        <v>47</v>
      </c>
      <c r="D6148" t="s">
        <v>27777</v>
      </c>
      <c r="E6148">
        <v>233.84</v>
      </c>
      <c r="F6148">
        <v>7</v>
      </c>
      <c r="G6148" t="s">
        <v>43730</v>
      </c>
      <c r="H6148" t="s">
        <v>27778</v>
      </c>
      <c r="I6148" s="1">
        <v>45000</v>
      </c>
      <c r="J6148" s="1">
        <v>46023</v>
      </c>
      <c r="K6148" t="s">
        <v>27779</v>
      </c>
      <c r="L6148" t="s">
        <v>27780</v>
      </c>
      <c r="M6148" t="s">
        <v>27</v>
      </c>
      <c r="N6148">
        <v>3</v>
      </c>
      <c r="O6148">
        <f>Table1[[#This Row],[Price]]-0.1*Table1[[#This Row],[Price]]</f>
        <v>210.45600000000002</v>
      </c>
      <c r="P6148" s="9">
        <f>(Table1[[#This Row],[Expiration Date]]-Table1[[#This Row],[Manufacturing Date]])/365</f>
        <v>2.8027397260273972</v>
      </c>
      <c r="Q6148" t="str">
        <f>IF(Table1[[#This Row],[Expiration Date]]-J6156&gt;12/31/2024,"not expired","expired")</f>
        <v>not expired</v>
      </c>
      <c r="R6148">
        <f>Table1[[#This Row],[Discounted Price]]*0.95</f>
        <v>199.9332</v>
      </c>
      <c r="S6148">
        <f>Table1[[#This Row],[Discounted Price]]*0.9</f>
        <v>189.41040000000001</v>
      </c>
      <c r="T6148">
        <f>Table1[[#This Row],[Discounted Price]]*0.8</f>
        <v>168.36480000000003</v>
      </c>
      <c r="U6148">
        <f>Table1[[#This Row],[Price]]*0.52</f>
        <v>121.5968</v>
      </c>
      <c r="V6148">
        <f>(Table1[[#This Row],[Price]]-Table1[[#This Row],[Scrap value]])/2</f>
        <v>56.121600000000001</v>
      </c>
    </row>
    <row r="6149" spans="1:22" x14ac:dyDescent="0.25">
      <c r="A6149" t="s">
        <v>27781</v>
      </c>
      <c r="B6149" t="s">
        <v>22</v>
      </c>
      <c r="C6149" t="s">
        <v>47</v>
      </c>
      <c r="D6149" t="s">
        <v>27782</v>
      </c>
      <c r="E6149">
        <v>490.14</v>
      </c>
      <c r="F6149">
        <v>59</v>
      </c>
      <c r="G6149" t="s">
        <v>43730</v>
      </c>
      <c r="H6149" t="s">
        <v>27783</v>
      </c>
      <c r="I6149" s="1">
        <v>45000</v>
      </c>
      <c r="J6149" s="1">
        <v>45292</v>
      </c>
      <c r="K6149" t="s">
        <v>27784</v>
      </c>
      <c r="L6149" t="s">
        <v>27785</v>
      </c>
      <c r="M6149" t="s">
        <v>45</v>
      </c>
      <c r="N6149">
        <v>2</v>
      </c>
      <c r="O6149">
        <f>Table1[[#This Row],[Price]]-0.1*Table1[[#This Row],[Price]]</f>
        <v>441.12599999999998</v>
      </c>
      <c r="P6149" s="9">
        <f>(Table1[[#This Row],[Expiration Date]]-Table1[[#This Row],[Manufacturing Date]])/365</f>
        <v>0.8</v>
      </c>
      <c r="Q6149" t="str">
        <f>IF(Table1[[#This Row],[Expiration Date]]-J6157&gt;12/31/2024,"not expired","expired")</f>
        <v>expired</v>
      </c>
      <c r="R6149">
        <f>Table1[[#This Row],[Discounted Price]]*0.95</f>
        <v>419.06969999999995</v>
      </c>
      <c r="S6149">
        <f>Table1[[#This Row],[Discounted Price]]*0.9</f>
        <v>397.01339999999999</v>
      </c>
      <c r="T6149">
        <f>Table1[[#This Row],[Discounted Price]]*0.8</f>
        <v>352.9008</v>
      </c>
      <c r="U6149">
        <f>Table1[[#This Row],[Price]]*0.52</f>
        <v>254.87280000000001</v>
      </c>
      <c r="V6149">
        <f>(Table1[[#This Row],[Price]]-Table1[[#This Row],[Scrap value]])/2</f>
        <v>117.63359999999999</v>
      </c>
    </row>
    <row r="6150" spans="1:22" x14ac:dyDescent="0.25">
      <c r="A6150" t="s">
        <v>27786</v>
      </c>
      <c r="B6150" t="s">
        <v>22</v>
      </c>
      <c r="C6150" t="s">
        <v>47</v>
      </c>
      <c r="D6150" t="s">
        <v>27787</v>
      </c>
      <c r="E6150">
        <v>173.82</v>
      </c>
      <c r="F6150">
        <v>49</v>
      </c>
      <c r="G6150" t="s">
        <v>43730</v>
      </c>
      <c r="H6150" t="s">
        <v>3766</v>
      </c>
      <c r="I6150" s="1">
        <v>44927</v>
      </c>
      <c r="J6150" s="1">
        <v>45292</v>
      </c>
      <c r="K6150" t="s">
        <v>27788</v>
      </c>
      <c r="L6150" t="s">
        <v>27789</v>
      </c>
      <c r="M6150" t="s">
        <v>27</v>
      </c>
      <c r="N6150">
        <v>2</v>
      </c>
      <c r="O6150">
        <f>Table1[[#This Row],[Price]]-0.1*Table1[[#This Row],[Price]]</f>
        <v>156.43799999999999</v>
      </c>
      <c r="P6150" s="9">
        <f>(Table1[[#This Row],[Expiration Date]]-Table1[[#This Row],[Manufacturing Date]])/365</f>
        <v>1</v>
      </c>
      <c r="Q6150" t="str">
        <f>IF(Table1[[#This Row],[Expiration Date]]-J6158&gt;12/31/2024,"not expired","expired")</f>
        <v>expired</v>
      </c>
      <c r="R6150">
        <f>Table1[[#This Row],[Discounted Price]]*0.95</f>
        <v>148.61609999999999</v>
      </c>
      <c r="S6150">
        <f>Table1[[#This Row],[Discounted Price]]*0.9</f>
        <v>140.79419999999999</v>
      </c>
      <c r="T6150">
        <f>Table1[[#This Row],[Discounted Price]]*0.8</f>
        <v>125.15039999999999</v>
      </c>
      <c r="U6150">
        <f>Table1[[#This Row],[Price]]*0.52</f>
        <v>90.386399999999995</v>
      </c>
      <c r="V6150">
        <f>(Table1[[#This Row],[Price]]-Table1[[#This Row],[Scrap value]])/2</f>
        <v>41.716799999999999</v>
      </c>
    </row>
    <row r="6151" spans="1:22" x14ac:dyDescent="0.25">
      <c r="A6151" t="s">
        <v>27790</v>
      </c>
      <c r="B6151" t="s">
        <v>35</v>
      </c>
      <c r="C6151" t="s">
        <v>47</v>
      </c>
      <c r="D6151" t="s">
        <v>27791</v>
      </c>
      <c r="E6151">
        <v>72.05</v>
      </c>
      <c r="F6151">
        <v>42</v>
      </c>
      <c r="G6151" t="s">
        <v>43729</v>
      </c>
      <c r="H6151" t="s">
        <v>3358</v>
      </c>
      <c r="I6151" s="1">
        <v>44927</v>
      </c>
      <c r="J6151" s="1">
        <v>46023</v>
      </c>
      <c r="K6151" t="s">
        <v>27792</v>
      </c>
      <c r="L6151" t="s">
        <v>27793</v>
      </c>
      <c r="M6151" t="s">
        <v>45</v>
      </c>
      <c r="N6151">
        <v>3</v>
      </c>
      <c r="O6151">
        <f>Table1[[#This Row],[Price]]-0.1*Table1[[#This Row],[Price]]</f>
        <v>64.844999999999999</v>
      </c>
      <c r="P6151" s="9">
        <f>(Table1[[#This Row],[Expiration Date]]-Table1[[#This Row],[Manufacturing Date]])/365</f>
        <v>3.0027397260273974</v>
      </c>
      <c r="Q6151" t="str">
        <f>IF(Table1[[#This Row],[Expiration Date]]-J6159&gt;12/31/2024,"not expired","expired")</f>
        <v>not expired</v>
      </c>
      <c r="R6151">
        <f>Table1[[#This Row],[Discounted Price]]*0.95</f>
        <v>61.602749999999993</v>
      </c>
      <c r="S6151">
        <f>Table1[[#This Row],[Discounted Price]]*0.9</f>
        <v>58.360500000000002</v>
      </c>
      <c r="T6151">
        <f>Table1[[#This Row],[Discounted Price]]*0.8</f>
        <v>51.876000000000005</v>
      </c>
      <c r="U6151">
        <f>Table1[[#This Row],[Price]]*0.52</f>
        <v>37.466000000000001</v>
      </c>
      <c r="V6151">
        <f>(Table1[[#This Row],[Price]]-Table1[[#This Row],[Scrap value]])/2</f>
        <v>17.291999999999998</v>
      </c>
    </row>
    <row r="6152" spans="1:22" x14ac:dyDescent="0.25">
      <c r="A6152" t="s">
        <v>27794</v>
      </c>
      <c r="B6152" t="s">
        <v>15</v>
      </c>
      <c r="C6152" t="s">
        <v>47</v>
      </c>
      <c r="D6152" t="s">
        <v>27795</v>
      </c>
      <c r="E6152">
        <v>79.900000000000006</v>
      </c>
      <c r="F6152">
        <v>25</v>
      </c>
      <c r="G6152" t="s">
        <v>43728</v>
      </c>
      <c r="H6152" t="s">
        <v>25374</v>
      </c>
      <c r="I6152" s="1">
        <v>45137</v>
      </c>
      <c r="J6152" s="1">
        <v>46023</v>
      </c>
      <c r="K6152" t="s">
        <v>27796</v>
      </c>
      <c r="L6152" t="s">
        <v>27797</v>
      </c>
      <c r="M6152" t="s">
        <v>27</v>
      </c>
      <c r="N6152">
        <v>5</v>
      </c>
      <c r="O6152">
        <f>Table1[[#This Row],[Price]]-0.1*Table1[[#This Row],[Price]]</f>
        <v>71.910000000000011</v>
      </c>
      <c r="P6152" s="9">
        <f>(Table1[[#This Row],[Expiration Date]]-Table1[[#This Row],[Manufacturing Date]])/365</f>
        <v>2.4273972602739726</v>
      </c>
      <c r="Q6152" t="str">
        <f>IF(Table1[[#This Row],[Expiration Date]]-J6160&gt;12/31/2024,"not expired","expired")</f>
        <v>expired</v>
      </c>
      <c r="R6152">
        <f>Table1[[#This Row],[Discounted Price]]*0.95</f>
        <v>68.31450000000001</v>
      </c>
      <c r="S6152">
        <f>Table1[[#This Row],[Discounted Price]]*0.9</f>
        <v>64.719000000000008</v>
      </c>
      <c r="T6152">
        <f>Table1[[#This Row],[Discounted Price]]*0.8</f>
        <v>57.528000000000013</v>
      </c>
      <c r="U6152">
        <f>Table1[[#This Row],[Price]]*0.52</f>
        <v>41.548000000000002</v>
      </c>
      <c r="V6152">
        <f>(Table1[[#This Row],[Price]]-Table1[[#This Row],[Scrap value]])/2</f>
        <v>19.176000000000002</v>
      </c>
    </row>
    <row r="6153" spans="1:22" x14ac:dyDescent="0.25">
      <c r="A6153" t="s">
        <v>27798</v>
      </c>
      <c r="B6153" t="s">
        <v>22</v>
      </c>
      <c r="C6153" t="s">
        <v>47</v>
      </c>
      <c r="D6153" t="s">
        <v>27799</v>
      </c>
      <c r="E6153">
        <v>408.44</v>
      </c>
      <c r="F6153">
        <v>1</v>
      </c>
      <c r="G6153" t="s">
        <v>43730</v>
      </c>
      <c r="H6153" t="s">
        <v>23740</v>
      </c>
      <c r="I6153" s="1">
        <v>45137</v>
      </c>
      <c r="J6153" s="1">
        <v>46023</v>
      </c>
      <c r="K6153" t="s">
        <v>27800</v>
      </c>
      <c r="L6153" t="s">
        <v>27801</v>
      </c>
      <c r="M6153" t="s">
        <v>45</v>
      </c>
      <c r="N6153">
        <v>3</v>
      </c>
      <c r="O6153">
        <f>Table1[[#This Row],[Price]]-0.1*Table1[[#This Row],[Price]]</f>
        <v>367.596</v>
      </c>
      <c r="P6153" s="9">
        <f>(Table1[[#This Row],[Expiration Date]]-Table1[[#This Row],[Manufacturing Date]])/365</f>
        <v>2.4273972602739726</v>
      </c>
      <c r="Q6153" t="str">
        <f>IF(Table1[[#This Row],[Expiration Date]]-J6161&gt;12/31/2024,"not expired","expired")</f>
        <v>expired</v>
      </c>
      <c r="R6153">
        <f>Table1[[#This Row],[Discounted Price]]*0.95</f>
        <v>349.21620000000001</v>
      </c>
      <c r="S6153">
        <f>Table1[[#This Row],[Discounted Price]]*0.9</f>
        <v>330.83640000000003</v>
      </c>
      <c r="T6153">
        <f>Table1[[#This Row],[Discounted Price]]*0.8</f>
        <v>294.07679999999999</v>
      </c>
      <c r="U6153">
        <f>Table1[[#This Row],[Price]]*0.52</f>
        <v>212.3888</v>
      </c>
      <c r="V6153">
        <f>(Table1[[#This Row],[Price]]-Table1[[#This Row],[Scrap value]])/2</f>
        <v>98.025599999999997</v>
      </c>
    </row>
    <row r="6154" spans="1:22" x14ac:dyDescent="0.25">
      <c r="A6154" t="s">
        <v>27802</v>
      </c>
      <c r="B6154" t="s">
        <v>35</v>
      </c>
      <c r="C6154" t="s">
        <v>47</v>
      </c>
      <c r="D6154" t="s">
        <v>27803</v>
      </c>
      <c r="E6154">
        <v>345.9</v>
      </c>
      <c r="F6154">
        <v>45</v>
      </c>
      <c r="G6154" t="s">
        <v>43728</v>
      </c>
      <c r="H6154" t="s">
        <v>15128</v>
      </c>
      <c r="I6154" s="1">
        <v>44927</v>
      </c>
      <c r="J6154" s="1">
        <v>45292</v>
      </c>
      <c r="K6154" t="s">
        <v>27804</v>
      </c>
      <c r="L6154" t="s">
        <v>27805</v>
      </c>
      <c r="M6154" t="s">
        <v>27</v>
      </c>
      <c r="N6154">
        <v>1</v>
      </c>
      <c r="O6154">
        <f>Table1[[#This Row],[Price]]-0.1*Table1[[#This Row],[Price]]</f>
        <v>311.31</v>
      </c>
      <c r="P6154" s="9">
        <f>(Table1[[#This Row],[Expiration Date]]-Table1[[#This Row],[Manufacturing Date]])/365</f>
        <v>1</v>
      </c>
      <c r="Q6154" t="str">
        <f>IF(Table1[[#This Row],[Expiration Date]]-J6162&gt;12/31/2024,"not expired","expired")</f>
        <v>expired</v>
      </c>
      <c r="R6154">
        <f>Table1[[#This Row],[Discounted Price]]*0.95</f>
        <v>295.74450000000002</v>
      </c>
      <c r="S6154">
        <f>Table1[[#This Row],[Discounted Price]]*0.9</f>
        <v>280.17900000000003</v>
      </c>
      <c r="T6154">
        <f>Table1[[#This Row],[Discounted Price]]*0.8</f>
        <v>249.048</v>
      </c>
      <c r="U6154">
        <f>Table1[[#This Row],[Price]]*0.52</f>
        <v>179.86799999999999</v>
      </c>
      <c r="V6154">
        <f>(Table1[[#This Row],[Price]]-Table1[[#This Row],[Scrap value]])/2</f>
        <v>83.015999999999991</v>
      </c>
    </row>
    <row r="6155" spans="1:22" x14ac:dyDescent="0.25">
      <c r="A6155" t="s">
        <v>27806</v>
      </c>
      <c r="B6155" t="s">
        <v>15</v>
      </c>
      <c r="C6155" t="s">
        <v>47</v>
      </c>
      <c r="D6155" t="s">
        <v>27807</v>
      </c>
      <c r="E6155">
        <v>59.6</v>
      </c>
      <c r="F6155">
        <v>99</v>
      </c>
      <c r="G6155" t="s">
        <v>43728</v>
      </c>
      <c r="H6155" t="s">
        <v>6333</v>
      </c>
      <c r="I6155" s="1">
        <v>44927</v>
      </c>
      <c r="J6155" s="1">
        <v>45292</v>
      </c>
      <c r="K6155" t="s">
        <v>27808</v>
      </c>
      <c r="L6155" t="s">
        <v>27809</v>
      </c>
      <c r="M6155" t="s">
        <v>20</v>
      </c>
      <c r="N6155">
        <v>1</v>
      </c>
      <c r="O6155">
        <f>Table1[[#This Row],[Price]]-0.1*Table1[[#This Row],[Price]]</f>
        <v>53.64</v>
      </c>
      <c r="P6155" s="9">
        <f>(Table1[[#This Row],[Expiration Date]]-Table1[[#This Row],[Manufacturing Date]])/365</f>
        <v>1</v>
      </c>
      <c r="Q6155" t="str">
        <f>IF(Table1[[#This Row],[Expiration Date]]-J6163&gt;12/31/2024,"not expired","expired")</f>
        <v>expired</v>
      </c>
      <c r="R6155">
        <f>Table1[[#This Row],[Discounted Price]]*0.95</f>
        <v>50.957999999999998</v>
      </c>
      <c r="S6155">
        <f>Table1[[#This Row],[Discounted Price]]*0.9</f>
        <v>48.276000000000003</v>
      </c>
      <c r="T6155">
        <f>Table1[[#This Row],[Discounted Price]]*0.8</f>
        <v>42.912000000000006</v>
      </c>
      <c r="U6155">
        <f>Table1[[#This Row],[Price]]*0.52</f>
        <v>30.992000000000001</v>
      </c>
      <c r="V6155">
        <f>(Table1[[#This Row],[Price]]-Table1[[#This Row],[Scrap value]])/2</f>
        <v>14.304</v>
      </c>
    </row>
    <row r="6156" spans="1:22" x14ac:dyDescent="0.25">
      <c r="A6156" t="s">
        <v>27810</v>
      </c>
      <c r="B6156" t="s">
        <v>35</v>
      </c>
      <c r="C6156" t="s">
        <v>47</v>
      </c>
      <c r="D6156" t="s">
        <v>27811</v>
      </c>
      <c r="E6156">
        <v>135.96</v>
      </c>
      <c r="F6156">
        <v>61</v>
      </c>
      <c r="G6156" t="s">
        <v>43730</v>
      </c>
      <c r="H6156" t="s">
        <v>2204</v>
      </c>
      <c r="I6156" s="1">
        <v>45000</v>
      </c>
      <c r="J6156" s="1">
        <v>45292</v>
      </c>
      <c r="K6156" t="s">
        <v>27812</v>
      </c>
      <c r="L6156" t="s">
        <v>27813</v>
      </c>
      <c r="M6156" t="s">
        <v>45</v>
      </c>
      <c r="N6156">
        <v>1</v>
      </c>
      <c r="O6156">
        <f>Table1[[#This Row],[Price]]-0.1*Table1[[#This Row],[Price]]</f>
        <v>122.364</v>
      </c>
      <c r="P6156" s="9">
        <f>(Table1[[#This Row],[Expiration Date]]-Table1[[#This Row],[Manufacturing Date]])/365</f>
        <v>0.8</v>
      </c>
      <c r="Q6156" t="str">
        <f>IF(Table1[[#This Row],[Expiration Date]]-J6164&gt;12/31/2024,"not expired","expired")</f>
        <v>expired</v>
      </c>
      <c r="R6156">
        <f>Table1[[#This Row],[Discounted Price]]*0.95</f>
        <v>116.2458</v>
      </c>
      <c r="S6156">
        <f>Table1[[#This Row],[Discounted Price]]*0.9</f>
        <v>110.1276</v>
      </c>
      <c r="T6156">
        <f>Table1[[#This Row],[Discounted Price]]*0.8</f>
        <v>97.891200000000012</v>
      </c>
      <c r="U6156">
        <f>Table1[[#This Row],[Price]]*0.52</f>
        <v>70.699200000000005</v>
      </c>
      <c r="V6156">
        <f>(Table1[[#This Row],[Price]]-Table1[[#This Row],[Scrap value]])/2</f>
        <v>32.630400000000002</v>
      </c>
    </row>
    <row r="6157" spans="1:22" x14ac:dyDescent="0.25">
      <c r="A6157" t="s">
        <v>27814</v>
      </c>
      <c r="B6157" t="s">
        <v>22</v>
      </c>
      <c r="C6157" t="s">
        <v>47</v>
      </c>
      <c r="D6157" t="s">
        <v>27815</v>
      </c>
      <c r="E6157">
        <v>401.56</v>
      </c>
      <c r="F6157">
        <v>32</v>
      </c>
      <c r="G6157" t="s">
        <v>43728</v>
      </c>
      <c r="H6157" t="s">
        <v>847</v>
      </c>
      <c r="I6157" s="1">
        <v>45000</v>
      </c>
      <c r="J6157" s="1">
        <v>45292</v>
      </c>
      <c r="K6157" t="s">
        <v>27816</v>
      </c>
      <c r="L6157" t="s">
        <v>27817</v>
      </c>
      <c r="M6157" t="s">
        <v>45</v>
      </c>
      <c r="N6157">
        <v>1</v>
      </c>
      <c r="O6157">
        <f>Table1[[#This Row],[Price]]-0.1*Table1[[#This Row],[Price]]</f>
        <v>361.404</v>
      </c>
      <c r="P6157" s="9">
        <f>(Table1[[#This Row],[Expiration Date]]-Table1[[#This Row],[Manufacturing Date]])/365</f>
        <v>0.8</v>
      </c>
      <c r="Q6157" t="str">
        <f>IF(Table1[[#This Row],[Expiration Date]]-J6165&gt;12/31/2024,"not expired","expired")</f>
        <v>expired</v>
      </c>
      <c r="R6157">
        <f>Table1[[#This Row],[Discounted Price]]*0.95</f>
        <v>343.3338</v>
      </c>
      <c r="S6157">
        <f>Table1[[#This Row],[Discounted Price]]*0.9</f>
        <v>325.2636</v>
      </c>
      <c r="T6157">
        <f>Table1[[#This Row],[Discounted Price]]*0.8</f>
        <v>289.1232</v>
      </c>
      <c r="U6157">
        <f>Table1[[#This Row],[Price]]*0.52</f>
        <v>208.81120000000001</v>
      </c>
      <c r="V6157">
        <f>(Table1[[#This Row],[Price]]-Table1[[#This Row],[Scrap value]])/2</f>
        <v>96.374399999999994</v>
      </c>
    </row>
    <row r="6158" spans="1:22" x14ac:dyDescent="0.25">
      <c r="A6158" t="s">
        <v>27818</v>
      </c>
      <c r="B6158" t="s">
        <v>22</v>
      </c>
      <c r="C6158" t="s">
        <v>47</v>
      </c>
      <c r="D6158" t="s">
        <v>27819</v>
      </c>
      <c r="E6158">
        <v>445.9</v>
      </c>
      <c r="F6158">
        <v>18</v>
      </c>
      <c r="G6158" t="s">
        <v>43730</v>
      </c>
      <c r="H6158" t="s">
        <v>9630</v>
      </c>
      <c r="I6158" s="1">
        <v>45000</v>
      </c>
      <c r="J6158" s="1">
        <v>46023</v>
      </c>
      <c r="K6158" t="s">
        <v>27820</v>
      </c>
      <c r="L6158" t="s">
        <v>27821</v>
      </c>
      <c r="M6158" t="s">
        <v>20</v>
      </c>
      <c r="N6158">
        <v>4</v>
      </c>
      <c r="O6158">
        <f>Table1[[#This Row],[Price]]-0.1*Table1[[#This Row],[Price]]</f>
        <v>401.30999999999995</v>
      </c>
      <c r="P6158" s="9">
        <f>(Table1[[#This Row],[Expiration Date]]-Table1[[#This Row],[Manufacturing Date]])/365</f>
        <v>2.8027397260273972</v>
      </c>
      <c r="Q6158" t="str">
        <f>IF(Table1[[#This Row],[Expiration Date]]-J6166&gt;12/31/2024,"not expired","expired")</f>
        <v>not expired</v>
      </c>
      <c r="R6158">
        <f>Table1[[#This Row],[Discounted Price]]*0.95</f>
        <v>381.2444999999999</v>
      </c>
      <c r="S6158">
        <f>Table1[[#This Row],[Discounted Price]]*0.9</f>
        <v>361.17899999999997</v>
      </c>
      <c r="T6158">
        <f>Table1[[#This Row],[Discounted Price]]*0.8</f>
        <v>321.048</v>
      </c>
      <c r="U6158">
        <f>Table1[[#This Row],[Price]]*0.52</f>
        <v>231.86799999999999</v>
      </c>
      <c r="V6158">
        <f>(Table1[[#This Row],[Price]]-Table1[[#This Row],[Scrap value]])/2</f>
        <v>107.01599999999999</v>
      </c>
    </row>
    <row r="6159" spans="1:22" x14ac:dyDescent="0.25">
      <c r="A6159" t="s">
        <v>27822</v>
      </c>
      <c r="B6159" t="s">
        <v>15</v>
      </c>
      <c r="C6159" t="s">
        <v>47</v>
      </c>
      <c r="D6159" t="s">
        <v>27823</v>
      </c>
      <c r="E6159">
        <v>412.02</v>
      </c>
      <c r="F6159">
        <v>23</v>
      </c>
      <c r="G6159" t="s">
        <v>43729</v>
      </c>
      <c r="H6159" t="s">
        <v>27824</v>
      </c>
      <c r="I6159" s="1">
        <v>44927</v>
      </c>
      <c r="J6159" s="1">
        <v>45658</v>
      </c>
      <c r="K6159" t="s">
        <v>27825</v>
      </c>
      <c r="L6159" t="s">
        <v>27826</v>
      </c>
      <c r="M6159" t="s">
        <v>45</v>
      </c>
      <c r="N6159">
        <v>3</v>
      </c>
      <c r="O6159">
        <f>Table1[[#This Row],[Price]]-0.1*Table1[[#This Row],[Price]]</f>
        <v>370.81799999999998</v>
      </c>
      <c r="P6159" s="9">
        <f>(Table1[[#This Row],[Expiration Date]]-Table1[[#This Row],[Manufacturing Date]])/365</f>
        <v>2.0027397260273974</v>
      </c>
      <c r="Q6159" t="str">
        <f>IF(Table1[[#This Row],[Expiration Date]]-J6167&gt;12/31/2024,"not expired","expired")</f>
        <v>expired</v>
      </c>
      <c r="R6159">
        <f>Table1[[#This Row],[Discounted Price]]*0.95</f>
        <v>352.27709999999996</v>
      </c>
      <c r="S6159">
        <f>Table1[[#This Row],[Discounted Price]]*0.9</f>
        <v>333.7362</v>
      </c>
      <c r="T6159">
        <f>Table1[[#This Row],[Discounted Price]]*0.8</f>
        <v>296.65440000000001</v>
      </c>
      <c r="U6159">
        <f>Table1[[#This Row],[Price]]*0.52</f>
        <v>214.25039999999998</v>
      </c>
      <c r="V6159">
        <f>(Table1[[#This Row],[Price]]-Table1[[#This Row],[Scrap value]])/2</f>
        <v>98.884799999999998</v>
      </c>
    </row>
    <row r="6160" spans="1:22" x14ac:dyDescent="0.25">
      <c r="A6160" t="s">
        <v>27827</v>
      </c>
      <c r="B6160" t="s">
        <v>35</v>
      </c>
      <c r="C6160" t="s">
        <v>47</v>
      </c>
      <c r="D6160" t="s">
        <v>27828</v>
      </c>
      <c r="E6160">
        <v>75.25</v>
      </c>
      <c r="F6160">
        <v>70</v>
      </c>
      <c r="G6160" t="s">
        <v>43728</v>
      </c>
      <c r="H6160" t="s">
        <v>1116</v>
      </c>
      <c r="I6160" s="1">
        <v>45137</v>
      </c>
      <c r="J6160" s="1">
        <v>46023</v>
      </c>
      <c r="K6160" t="s">
        <v>27829</v>
      </c>
      <c r="L6160" t="s">
        <v>27830</v>
      </c>
      <c r="M6160" t="s">
        <v>45</v>
      </c>
      <c r="N6160">
        <v>4</v>
      </c>
      <c r="O6160">
        <f>Table1[[#This Row],[Price]]-0.1*Table1[[#This Row],[Price]]</f>
        <v>67.724999999999994</v>
      </c>
      <c r="P6160" s="9">
        <f>(Table1[[#This Row],[Expiration Date]]-Table1[[#This Row],[Manufacturing Date]])/365</f>
        <v>2.4273972602739726</v>
      </c>
      <c r="Q6160" t="str">
        <f>IF(Table1[[#This Row],[Expiration Date]]-J6168&gt;12/31/2024,"not expired","expired")</f>
        <v>expired</v>
      </c>
      <c r="R6160">
        <f>Table1[[#This Row],[Discounted Price]]*0.95</f>
        <v>64.33874999999999</v>
      </c>
      <c r="S6160">
        <f>Table1[[#This Row],[Discounted Price]]*0.9</f>
        <v>60.952499999999993</v>
      </c>
      <c r="T6160">
        <f>Table1[[#This Row],[Discounted Price]]*0.8</f>
        <v>54.18</v>
      </c>
      <c r="U6160">
        <f>Table1[[#This Row],[Price]]*0.52</f>
        <v>39.130000000000003</v>
      </c>
      <c r="V6160">
        <f>(Table1[[#This Row],[Price]]-Table1[[#This Row],[Scrap value]])/2</f>
        <v>18.059999999999999</v>
      </c>
    </row>
    <row r="6161" spans="1:22" x14ac:dyDescent="0.25">
      <c r="A6161" t="s">
        <v>27831</v>
      </c>
      <c r="B6161" t="s">
        <v>22</v>
      </c>
      <c r="C6161" t="s">
        <v>47</v>
      </c>
      <c r="D6161" t="s">
        <v>27832</v>
      </c>
      <c r="E6161">
        <v>189.97</v>
      </c>
      <c r="F6161">
        <v>34</v>
      </c>
      <c r="G6161" t="s">
        <v>43730</v>
      </c>
      <c r="H6161" t="s">
        <v>7658</v>
      </c>
      <c r="I6161" s="1">
        <v>44927</v>
      </c>
      <c r="J6161" s="1">
        <v>46023</v>
      </c>
      <c r="K6161" t="s">
        <v>27833</v>
      </c>
      <c r="L6161" t="s">
        <v>27834</v>
      </c>
      <c r="M6161" t="s">
        <v>45</v>
      </c>
      <c r="N6161">
        <v>4</v>
      </c>
      <c r="O6161">
        <f>Table1[[#This Row],[Price]]-0.1*Table1[[#This Row],[Price]]</f>
        <v>170.97300000000001</v>
      </c>
      <c r="P6161" s="9">
        <f>(Table1[[#This Row],[Expiration Date]]-Table1[[#This Row],[Manufacturing Date]])/365</f>
        <v>3.0027397260273974</v>
      </c>
      <c r="Q6161" t="str">
        <f>IF(Table1[[#This Row],[Expiration Date]]-J6169&gt;12/31/2024,"not expired","expired")</f>
        <v>not expired</v>
      </c>
      <c r="R6161">
        <f>Table1[[#This Row],[Discounted Price]]*0.95</f>
        <v>162.42435</v>
      </c>
      <c r="S6161">
        <f>Table1[[#This Row],[Discounted Price]]*0.9</f>
        <v>153.87570000000002</v>
      </c>
      <c r="T6161">
        <f>Table1[[#This Row],[Discounted Price]]*0.8</f>
        <v>136.7784</v>
      </c>
      <c r="U6161">
        <f>Table1[[#This Row],[Price]]*0.52</f>
        <v>98.784400000000005</v>
      </c>
      <c r="V6161">
        <f>(Table1[[#This Row],[Price]]-Table1[[#This Row],[Scrap value]])/2</f>
        <v>45.592799999999997</v>
      </c>
    </row>
    <row r="6162" spans="1:22" x14ac:dyDescent="0.25">
      <c r="A6162" t="s">
        <v>27835</v>
      </c>
      <c r="B6162" t="s">
        <v>15</v>
      </c>
      <c r="C6162" t="s">
        <v>47</v>
      </c>
      <c r="D6162" t="s">
        <v>27836</v>
      </c>
      <c r="E6162">
        <v>280.32</v>
      </c>
      <c r="F6162">
        <v>21</v>
      </c>
      <c r="G6162" t="s">
        <v>43729</v>
      </c>
      <c r="H6162" t="s">
        <v>1944</v>
      </c>
      <c r="I6162" s="1">
        <v>45000</v>
      </c>
      <c r="J6162" s="1">
        <v>45292</v>
      </c>
      <c r="K6162" t="s">
        <v>27837</v>
      </c>
      <c r="L6162" t="s">
        <v>27838</v>
      </c>
      <c r="M6162" t="s">
        <v>45</v>
      </c>
      <c r="N6162">
        <v>4</v>
      </c>
      <c r="O6162">
        <f>Table1[[#This Row],[Price]]-0.1*Table1[[#This Row],[Price]]</f>
        <v>252.28799999999998</v>
      </c>
      <c r="P6162" s="9">
        <f>(Table1[[#This Row],[Expiration Date]]-Table1[[#This Row],[Manufacturing Date]])/365</f>
        <v>0.8</v>
      </c>
      <c r="Q6162" t="str">
        <f>IF(Table1[[#This Row],[Expiration Date]]-J6170&gt;12/31/2024,"not expired","expired")</f>
        <v>expired</v>
      </c>
      <c r="R6162">
        <f>Table1[[#This Row],[Discounted Price]]*0.95</f>
        <v>239.67359999999996</v>
      </c>
      <c r="S6162">
        <f>Table1[[#This Row],[Discounted Price]]*0.9</f>
        <v>227.05919999999998</v>
      </c>
      <c r="T6162">
        <f>Table1[[#This Row],[Discounted Price]]*0.8</f>
        <v>201.8304</v>
      </c>
      <c r="U6162">
        <f>Table1[[#This Row],[Price]]*0.52</f>
        <v>145.7664</v>
      </c>
      <c r="V6162">
        <f>(Table1[[#This Row],[Price]]-Table1[[#This Row],[Scrap value]])/2</f>
        <v>67.276799999999994</v>
      </c>
    </row>
    <row r="6163" spans="1:22" x14ac:dyDescent="0.25">
      <c r="A6163" t="s">
        <v>27839</v>
      </c>
      <c r="B6163" t="s">
        <v>35</v>
      </c>
      <c r="C6163" t="s">
        <v>47</v>
      </c>
      <c r="D6163" t="s">
        <v>27840</v>
      </c>
      <c r="E6163">
        <v>30.45</v>
      </c>
      <c r="F6163">
        <v>12</v>
      </c>
      <c r="G6163" t="s">
        <v>43729</v>
      </c>
      <c r="H6163" t="s">
        <v>7261</v>
      </c>
      <c r="I6163" s="1">
        <v>44927</v>
      </c>
      <c r="J6163" s="1">
        <v>45658</v>
      </c>
      <c r="K6163" t="s">
        <v>27841</v>
      </c>
      <c r="L6163" t="s">
        <v>27842</v>
      </c>
      <c r="M6163" t="s">
        <v>27</v>
      </c>
      <c r="N6163">
        <v>4</v>
      </c>
      <c r="O6163">
        <f>Table1[[#This Row],[Price]]-0.1*Table1[[#This Row],[Price]]</f>
        <v>27.405000000000001</v>
      </c>
      <c r="P6163" s="9">
        <f>(Table1[[#This Row],[Expiration Date]]-Table1[[#This Row],[Manufacturing Date]])/365</f>
        <v>2.0027397260273974</v>
      </c>
      <c r="Q6163" t="str">
        <f>IF(Table1[[#This Row],[Expiration Date]]-J6171&gt;12/31/2024,"not expired","expired")</f>
        <v>expired</v>
      </c>
      <c r="R6163">
        <f>Table1[[#This Row],[Discounted Price]]*0.95</f>
        <v>26.034749999999999</v>
      </c>
      <c r="S6163">
        <f>Table1[[#This Row],[Discounted Price]]*0.9</f>
        <v>24.6645</v>
      </c>
      <c r="T6163">
        <f>Table1[[#This Row],[Discounted Price]]*0.8</f>
        <v>21.924000000000003</v>
      </c>
      <c r="U6163">
        <f>Table1[[#This Row],[Price]]*0.52</f>
        <v>15.834</v>
      </c>
      <c r="V6163">
        <f>(Table1[[#This Row],[Price]]-Table1[[#This Row],[Scrap value]])/2</f>
        <v>7.3079999999999998</v>
      </c>
    </row>
    <row r="6164" spans="1:22" x14ac:dyDescent="0.25">
      <c r="A6164" t="s">
        <v>27843</v>
      </c>
      <c r="B6164" t="s">
        <v>29</v>
      </c>
      <c r="C6164" t="s">
        <v>47</v>
      </c>
      <c r="D6164" t="s">
        <v>27844</v>
      </c>
      <c r="E6164">
        <v>141.49</v>
      </c>
      <c r="F6164">
        <v>71</v>
      </c>
      <c r="G6164" t="s">
        <v>43729</v>
      </c>
      <c r="H6164" t="s">
        <v>1363</v>
      </c>
      <c r="I6164" s="1">
        <v>45000</v>
      </c>
      <c r="J6164" s="1">
        <v>45292</v>
      </c>
      <c r="K6164" t="s">
        <v>27845</v>
      </c>
      <c r="L6164" t="s">
        <v>27846</v>
      </c>
      <c r="M6164" t="s">
        <v>20</v>
      </c>
      <c r="N6164">
        <v>1</v>
      </c>
      <c r="O6164">
        <f>Table1[[#This Row],[Price]]-0.1*Table1[[#This Row],[Price]]</f>
        <v>127.34100000000001</v>
      </c>
      <c r="P6164" s="9">
        <f>(Table1[[#This Row],[Expiration Date]]-Table1[[#This Row],[Manufacturing Date]])/365</f>
        <v>0.8</v>
      </c>
      <c r="Q6164" t="str">
        <f>IF(Table1[[#This Row],[Expiration Date]]-J6172&gt;12/31/2024,"not expired","expired")</f>
        <v>expired</v>
      </c>
      <c r="R6164">
        <f>Table1[[#This Row],[Discounted Price]]*0.95</f>
        <v>120.97395</v>
      </c>
      <c r="S6164">
        <f>Table1[[#This Row],[Discounted Price]]*0.9</f>
        <v>114.60690000000001</v>
      </c>
      <c r="T6164">
        <f>Table1[[#This Row],[Discounted Price]]*0.8</f>
        <v>101.87280000000001</v>
      </c>
      <c r="U6164">
        <f>Table1[[#This Row],[Price]]*0.52</f>
        <v>73.57480000000001</v>
      </c>
      <c r="V6164">
        <f>(Table1[[#This Row],[Price]]-Table1[[#This Row],[Scrap value]])/2</f>
        <v>33.957599999999999</v>
      </c>
    </row>
    <row r="6165" spans="1:22" x14ac:dyDescent="0.25">
      <c r="A6165" t="s">
        <v>27847</v>
      </c>
      <c r="B6165" t="s">
        <v>15</v>
      </c>
      <c r="C6165" t="s">
        <v>47</v>
      </c>
      <c r="D6165" t="s">
        <v>27848</v>
      </c>
      <c r="E6165">
        <v>410.86</v>
      </c>
      <c r="F6165">
        <v>31</v>
      </c>
      <c r="G6165" t="s">
        <v>43730</v>
      </c>
      <c r="H6165" t="s">
        <v>8062</v>
      </c>
      <c r="I6165" s="1">
        <v>45137</v>
      </c>
      <c r="J6165" s="1">
        <v>46023</v>
      </c>
      <c r="K6165" t="s">
        <v>27849</v>
      </c>
      <c r="L6165" t="s">
        <v>27850</v>
      </c>
      <c r="M6165" t="s">
        <v>45</v>
      </c>
      <c r="N6165">
        <v>4</v>
      </c>
      <c r="O6165">
        <f>Table1[[#This Row],[Price]]-0.1*Table1[[#This Row],[Price]]</f>
        <v>369.774</v>
      </c>
      <c r="P6165" s="9">
        <f>(Table1[[#This Row],[Expiration Date]]-Table1[[#This Row],[Manufacturing Date]])/365</f>
        <v>2.4273972602739726</v>
      </c>
      <c r="Q6165" t="str">
        <f>IF(Table1[[#This Row],[Expiration Date]]-J6173&gt;12/31/2024,"not expired","expired")</f>
        <v>not expired</v>
      </c>
      <c r="R6165">
        <f>Table1[[#This Row],[Discounted Price]]*0.95</f>
        <v>351.28530000000001</v>
      </c>
      <c r="S6165">
        <f>Table1[[#This Row],[Discounted Price]]*0.9</f>
        <v>332.79660000000001</v>
      </c>
      <c r="T6165">
        <f>Table1[[#This Row],[Discounted Price]]*0.8</f>
        <v>295.81920000000002</v>
      </c>
      <c r="U6165">
        <f>Table1[[#This Row],[Price]]*0.52</f>
        <v>213.64720000000003</v>
      </c>
      <c r="V6165">
        <f>(Table1[[#This Row],[Price]]-Table1[[#This Row],[Scrap value]])/2</f>
        <v>98.606399999999994</v>
      </c>
    </row>
    <row r="6166" spans="1:22" x14ac:dyDescent="0.25">
      <c r="A6166" t="s">
        <v>27851</v>
      </c>
      <c r="B6166" t="s">
        <v>15</v>
      </c>
      <c r="C6166" t="s">
        <v>47</v>
      </c>
      <c r="D6166" t="s">
        <v>27852</v>
      </c>
      <c r="E6166">
        <v>150.68</v>
      </c>
      <c r="F6166">
        <v>94</v>
      </c>
      <c r="G6166" t="s">
        <v>43728</v>
      </c>
      <c r="H6166" t="s">
        <v>1617</v>
      </c>
      <c r="I6166" s="1">
        <v>45000</v>
      </c>
      <c r="J6166" s="1">
        <v>45658</v>
      </c>
      <c r="K6166" t="s">
        <v>27853</v>
      </c>
      <c r="L6166" t="s">
        <v>27854</v>
      </c>
      <c r="M6166" t="s">
        <v>27</v>
      </c>
      <c r="N6166">
        <v>4</v>
      </c>
      <c r="O6166">
        <f>Table1[[#This Row],[Price]]-0.1*Table1[[#This Row],[Price]]</f>
        <v>135.61199999999999</v>
      </c>
      <c r="P6166" s="9">
        <f>(Table1[[#This Row],[Expiration Date]]-Table1[[#This Row],[Manufacturing Date]])/365</f>
        <v>1.8027397260273972</v>
      </c>
      <c r="Q6166" t="str">
        <f>IF(Table1[[#This Row],[Expiration Date]]-J6174&gt;12/31/2024,"not expired","expired")</f>
        <v>expired</v>
      </c>
      <c r="R6166">
        <f>Table1[[#This Row],[Discounted Price]]*0.95</f>
        <v>128.8314</v>
      </c>
      <c r="S6166">
        <f>Table1[[#This Row],[Discounted Price]]*0.9</f>
        <v>122.0508</v>
      </c>
      <c r="T6166">
        <f>Table1[[#This Row],[Discounted Price]]*0.8</f>
        <v>108.4896</v>
      </c>
      <c r="U6166">
        <f>Table1[[#This Row],[Price]]*0.52</f>
        <v>78.3536</v>
      </c>
      <c r="V6166">
        <f>(Table1[[#This Row],[Price]]-Table1[[#This Row],[Scrap value]])/2</f>
        <v>36.163200000000003</v>
      </c>
    </row>
    <row r="6167" spans="1:22" x14ac:dyDescent="0.25">
      <c r="A6167" t="s">
        <v>27855</v>
      </c>
      <c r="B6167" t="s">
        <v>15</v>
      </c>
      <c r="C6167" t="s">
        <v>47</v>
      </c>
      <c r="D6167" t="s">
        <v>27856</v>
      </c>
      <c r="E6167">
        <v>328.96</v>
      </c>
      <c r="F6167">
        <v>44</v>
      </c>
      <c r="G6167" t="s">
        <v>43730</v>
      </c>
      <c r="H6167" t="s">
        <v>2229</v>
      </c>
      <c r="I6167" s="1">
        <v>45137</v>
      </c>
      <c r="J6167" s="1">
        <v>45658</v>
      </c>
      <c r="K6167" t="s">
        <v>27857</v>
      </c>
      <c r="L6167" t="s">
        <v>27858</v>
      </c>
      <c r="M6167" t="s">
        <v>20</v>
      </c>
      <c r="N6167">
        <v>3</v>
      </c>
      <c r="O6167">
        <f>Table1[[#This Row],[Price]]-0.1*Table1[[#This Row],[Price]]</f>
        <v>296.06399999999996</v>
      </c>
      <c r="P6167" s="9">
        <f>(Table1[[#This Row],[Expiration Date]]-Table1[[#This Row],[Manufacturing Date]])/365</f>
        <v>1.4273972602739726</v>
      </c>
      <c r="Q6167" t="str">
        <f>IF(Table1[[#This Row],[Expiration Date]]-J6175&gt;12/31/2024,"not expired","expired")</f>
        <v>expired</v>
      </c>
      <c r="R6167">
        <f>Table1[[#This Row],[Discounted Price]]*0.95</f>
        <v>281.26079999999996</v>
      </c>
      <c r="S6167">
        <f>Table1[[#This Row],[Discounted Price]]*0.9</f>
        <v>266.45759999999996</v>
      </c>
      <c r="T6167">
        <f>Table1[[#This Row],[Discounted Price]]*0.8</f>
        <v>236.85119999999998</v>
      </c>
      <c r="U6167">
        <f>Table1[[#This Row],[Price]]*0.52</f>
        <v>171.0592</v>
      </c>
      <c r="V6167">
        <f>(Table1[[#This Row],[Price]]-Table1[[#This Row],[Scrap value]])/2</f>
        <v>78.950399999999988</v>
      </c>
    </row>
    <row r="6168" spans="1:22" x14ac:dyDescent="0.25">
      <c r="A6168" t="s">
        <v>27859</v>
      </c>
      <c r="B6168" t="s">
        <v>35</v>
      </c>
      <c r="C6168" t="s">
        <v>47</v>
      </c>
      <c r="D6168" t="s">
        <v>27860</v>
      </c>
      <c r="E6168">
        <v>249.36</v>
      </c>
      <c r="F6168">
        <v>90</v>
      </c>
      <c r="G6168" t="s">
        <v>43729</v>
      </c>
      <c r="H6168" t="s">
        <v>26710</v>
      </c>
      <c r="I6168" s="1">
        <v>44927</v>
      </c>
      <c r="J6168" s="1">
        <v>46023</v>
      </c>
      <c r="K6168" t="s">
        <v>27861</v>
      </c>
      <c r="L6168" t="s">
        <v>27862</v>
      </c>
      <c r="M6168" t="s">
        <v>27</v>
      </c>
      <c r="N6168">
        <v>4</v>
      </c>
      <c r="O6168">
        <f>Table1[[#This Row],[Price]]-0.1*Table1[[#This Row],[Price]]</f>
        <v>224.42400000000001</v>
      </c>
      <c r="P6168" s="9">
        <f>(Table1[[#This Row],[Expiration Date]]-Table1[[#This Row],[Manufacturing Date]])/365</f>
        <v>3.0027397260273974</v>
      </c>
      <c r="Q6168" t="str">
        <f>IF(Table1[[#This Row],[Expiration Date]]-J6176&gt;12/31/2024,"not expired","expired")</f>
        <v>expired</v>
      </c>
      <c r="R6168">
        <f>Table1[[#This Row],[Discounted Price]]*0.95</f>
        <v>213.2028</v>
      </c>
      <c r="S6168">
        <f>Table1[[#This Row],[Discounted Price]]*0.9</f>
        <v>201.98160000000001</v>
      </c>
      <c r="T6168">
        <f>Table1[[#This Row],[Discounted Price]]*0.8</f>
        <v>179.53920000000002</v>
      </c>
      <c r="U6168">
        <f>Table1[[#This Row],[Price]]*0.52</f>
        <v>129.66720000000001</v>
      </c>
      <c r="V6168">
        <f>(Table1[[#This Row],[Price]]-Table1[[#This Row],[Scrap value]])/2</f>
        <v>59.846400000000003</v>
      </c>
    </row>
    <row r="6169" spans="1:22" x14ac:dyDescent="0.25">
      <c r="A6169" t="s">
        <v>27863</v>
      </c>
      <c r="B6169" t="s">
        <v>15</v>
      </c>
      <c r="C6169" t="s">
        <v>47</v>
      </c>
      <c r="D6169" t="s">
        <v>27864</v>
      </c>
      <c r="E6169">
        <v>423.82</v>
      </c>
      <c r="F6169">
        <v>62</v>
      </c>
      <c r="G6169" t="s">
        <v>43730</v>
      </c>
      <c r="H6169" t="s">
        <v>24231</v>
      </c>
      <c r="I6169" s="1">
        <v>44927</v>
      </c>
      <c r="J6169" s="1">
        <v>45292</v>
      </c>
      <c r="K6169" t="s">
        <v>27865</v>
      </c>
      <c r="L6169" t="s">
        <v>27866</v>
      </c>
      <c r="M6169" t="s">
        <v>20</v>
      </c>
      <c r="N6169">
        <v>4</v>
      </c>
      <c r="O6169">
        <f>Table1[[#This Row],[Price]]-0.1*Table1[[#This Row],[Price]]</f>
        <v>381.43799999999999</v>
      </c>
      <c r="P6169" s="9">
        <f>(Table1[[#This Row],[Expiration Date]]-Table1[[#This Row],[Manufacturing Date]])/365</f>
        <v>1</v>
      </c>
      <c r="Q6169" t="str">
        <f>IF(Table1[[#This Row],[Expiration Date]]-J6177&gt;12/31/2024,"not expired","expired")</f>
        <v>expired</v>
      </c>
      <c r="R6169">
        <f>Table1[[#This Row],[Discounted Price]]*0.95</f>
        <v>362.36609999999996</v>
      </c>
      <c r="S6169">
        <f>Table1[[#This Row],[Discounted Price]]*0.9</f>
        <v>343.29419999999999</v>
      </c>
      <c r="T6169">
        <f>Table1[[#This Row],[Discounted Price]]*0.8</f>
        <v>305.15039999999999</v>
      </c>
      <c r="U6169">
        <f>Table1[[#This Row],[Price]]*0.52</f>
        <v>220.38640000000001</v>
      </c>
      <c r="V6169">
        <f>(Table1[[#This Row],[Price]]-Table1[[#This Row],[Scrap value]])/2</f>
        <v>101.71679999999999</v>
      </c>
    </row>
    <row r="6170" spans="1:22" x14ac:dyDescent="0.25">
      <c r="A6170" t="s">
        <v>27867</v>
      </c>
      <c r="B6170" t="s">
        <v>22</v>
      </c>
      <c r="C6170" t="s">
        <v>47</v>
      </c>
      <c r="D6170" t="s">
        <v>27868</v>
      </c>
      <c r="E6170">
        <v>138.24</v>
      </c>
      <c r="F6170">
        <v>3</v>
      </c>
      <c r="G6170" t="s">
        <v>43729</v>
      </c>
      <c r="H6170" t="s">
        <v>8853</v>
      </c>
      <c r="I6170" s="1">
        <v>44927</v>
      </c>
      <c r="J6170" s="1">
        <v>45292</v>
      </c>
      <c r="K6170" t="s">
        <v>27869</v>
      </c>
      <c r="L6170" t="s">
        <v>27870</v>
      </c>
      <c r="M6170" t="s">
        <v>27</v>
      </c>
      <c r="N6170">
        <v>3</v>
      </c>
      <c r="O6170">
        <f>Table1[[#This Row],[Price]]-0.1*Table1[[#This Row],[Price]]</f>
        <v>124.41600000000001</v>
      </c>
      <c r="P6170" s="9">
        <f>(Table1[[#This Row],[Expiration Date]]-Table1[[#This Row],[Manufacturing Date]])/365</f>
        <v>1</v>
      </c>
      <c r="Q6170" t="str">
        <f>IF(Table1[[#This Row],[Expiration Date]]-J6178&gt;12/31/2024,"not expired","expired")</f>
        <v>expired</v>
      </c>
      <c r="R6170">
        <f>Table1[[#This Row],[Discounted Price]]*0.95</f>
        <v>118.1952</v>
      </c>
      <c r="S6170">
        <f>Table1[[#This Row],[Discounted Price]]*0.9</f>
        <v>111.97440000000002</v>
      </c>
      <c r="T6170">
        <f>Table1[[#This Row],[Discounted Price]]*0.8</f>
        <v>99.532800000000009</v>
      </c>
      <c r="U6170">
        <f>Table1[[#This Row],[Price]]*0.52</f>
        <v>71.884800000000013</v>
      </c>
      <c r="V6170">
        <f>(Table1[[#This Row],[Price]]-Table1[[#This Row],[Scrap value]])/2</f>
        <v>33.177599999999998</v>
      </c>
    </row>
    <row r="6171" spans="1:22" x14ac:dyDescent="0.25">
      <c r="A6171" t="s">
        <v>27871</v>
      </c>
      <c r="B6171" t="s">
        <v>15</v>
      </c>
      <c r="C6171" t="s">
        <v>47</v>
      </c>
      <c r="D6171" t="s">
        <v>27872</v>
      </c>
      <c r="E6171">
        <v>211.66</v>
      </c>
      <c r="F6171">
        <v>22</v>
      </c>
      <c r="G6171" t="s">
        <v>43730</v>
      </c>
      <c r="H6171" t="s">
        <v>1466</v>
      </c>
      <c r="I6171" s="1">
        <v>45000</v>
      </c>
      <c r="J6171" s="1">
        <v>46023</v>
      </c>
      <c r="K6171" t="s">
        <v>27873</v>
      </c>
      <c r="L6171" t="s">
        <v>27874</v>
      </c>
      <c r="M6171" t="s">
        <v>45</v>
      </c>
      <c r="N6171">
        <v>5</v>
      </c>
      <c r="O6171">
        <f>Table1[[#This Row],[Price]]-0.1*Table1[[#This Row],[Price]]</f>
        <v>190.494</v>
      </c>
      <c r="P6171" s="9">
        <f>(Table1[[#This Row],[Expiration Date]]-Table1[[#This Row],[Manufacturing Date]])/365</f>
        <v>2.8027397260273972</v>
      </c>
      <c r="Q6171" t="str">
        <f>IF(Table1[[#This Row],[Expiration Date]]-J6179&gt;12/31/2024,"not expired","expired")</f>
        <v>not expired</v>
      </c>
      <c r="R6171">
        <f>Table1[[#This Row],[Discounted Price]]*0.95</f>
        <v>180.9693</v>
      </c>
      <c r="S6171">
        <f>Table1[[#This Row],[Discounted Price]]*0.9</f>
        <v>171.44460000000001</v>
      </c>
      <c r="T6171">
        <f>Table1[[#This Row],[Discounted Price]]*0.8</f>
        <v>152.39520000000002</v>
      </c>
      <c r="U6171">
        <f>Table1[[#This Row],[Price]]*0.52</f>
        <v>110.06320000000001</v>
      </c>
      <c r="V6171">
        <f>(Table1[[#This Row],[Price]]-Table1[[#This Row],[Scrap value]])/2</f>
        <v>50.798399999999994</v>
      </c>
    </row>
    <row r="6172" spans="1:22" x14ac:dyDescent="0.25">
      <c r="A6172" t="s">
        <v>27875</v>
      </c>
      <c r="B6172" t="s">
        <v>35</v>
      </c>
      <c r="C6172" t="s">
        <v>47</v>
      </c>
      <c r="D6172" t="s">
        <v>27876</v>
      </c>
      <c r="E6172">
        <v>17.329999999999998</v>
      </c>
      <c r="F6172">
        <v>35</v>
      </c>
      <c r="G6172" t="s">
        <v>43729</v>
      </c>
      <c r="H6172" t="s">
        <v>12426</v>
      </c>
      <c r="I6172" s="1">
        <v>44927</v>
      </c>
      <c r="J6172" s="1">
        <v>45292</v>
      </c>
      <c r="K6172" t="s">
        <v>27877</v>
      </c>
      <c r="L6172" t="s">
        <v>27878</v>
      </c>
      <c r="M6172" t="s">
        <v>45</v>
      </c>
      <c r="N6172">
        <v>1</v>
      </c>
      <c r="O6172">
        <f>Table1[[#This Row],[Price]]-0.1*Table1[[#This Row],[Price]]</f>
        <v>15.596999999999998</v>
      </c>
      <c r="P6172" s="9">
        <f>(Table1[[#This Row],[Expiration Date]]-Table1[[#This Row],[Manufacturing Date]])/365</f>
        <v>1</v>
      </c>
      <c r="Q6172" t="str">
        <f>IF(Table1[[#This Row],[Expiration Date]]-J6180&gt;12/31/2024,"not expired","expired")</f>
        <v>expired</v>
      </c>
      <c r="R6172">
        <f>Table1[[#This Row],[Discounted Price]]*0.95</f>
        <v>14.817149999999998</v>
      </c>
      <c r="S6172">
        <f>Table1[[#This Row],[Discounted Price]]*0.9</f>
        <v>14.037299999999998</v>
      </c>
      <c r="T6172">
        <f>Table1[[#This Row],[Discounted Price]]*0.8</f>
        <v>12.477599999999999</v>
      </c>
      <c r="U6172">
        <f>Table1[[#This Row],[Price]]*0.52</f>
        <v>9.0115999999999996</v>
      </c>
      <c r="V6172">
        <f>(Table1[[#This Row],[Price]]-Table1[[#This Row],[Scrap value]])/2</f>
        <v>4.1591999999999993</v>
      </c>
    </row>
    <row r="6173" spans="1:22" x14ac:dyDescent="0.25">
      <c r="A6173" t="s">
        <v>27879</v>
      </c>
      <c r="B6173" t="s">
        <v>15</v>
      </c>
      <c r="C6173" t="s">
        <v>47</v>
      </c>
      <c r="D6173" t="s">
        <v>27880</v>
      </c>
      <c r="E6173">
        <v>251.92</v>
      </c>
      <c r="F6173">
        <v>68</v>
      </c>
      <c r="G6173" t="s">
        <v>43728</v>
      </c>
      <c r="H6173" t="s">
        <v>27881</v>
      </c>
      <c r="I6173" s="1">
        <v>45137</v>
      </c>
      <c r="J6173" s="1">
        <v>45658</v>
      </c>
      <c r="K6173" t="s">
        <v>27882</v>
      </c>
      <c r="L6173" t="s">
        <v>27883</v>
      </c>
      <c r="M6173" t="s">
        <v>45</v>
      </c>
      <c r="N6173">
        <v>3</v>
      </c>
      <c r="O6173">
        <f>Table1[[#This Row],[Price]]-0.1*Table1[[#This Row],[Price]]</f>
        <v>226.72799999999998</v>
      </c>
      <c r="P6173" s="9">
        <f>(Table1[[#This Row],[Expiration Date]]-Table1[[#This Row],[Manufacturing Date]])/365</f>
        <v>1.4273972602739726</v>
      </c>
      <c r="Q6173" t="str">
        <f>IF(Table1[[#This Row],[Expiration Date]]-J6181&gt;12/31/2024,"not expired","expired")</f>
        <v>expired</v>
      </c>
      <c r="R6173">
        <f>Table1[[#This Row],[Discounted Price]]*0.95</f>
        <v>215.39159999999998</v>
      </c>
      <c r="S6173">
        <f>Table1[[#This Row],[Discounted Price]]*0.9</f>
        <v>204.05519999999999</v>
      </c>
      <c r="T6173">
        <f>Table1[[#This Row],[Discounted Price]]*0.8</f>
        <v>181.38239999999999</v>
      </c>
      <c r="U6173">
        <f>Table1[[#This Row],[Price]]*0.52</f>
        <v>130.9984</v>
      </c>
      <c r="V6173">
        <f>(Table1[[#This Row],[Price]]-Table1[[#This Row],[Scrap value]])/2</f>
        <v>60.460799999999992</v>
      </c>
    </row>
    <row r="6174" spans="1:22" x14ac:dyDescent="0.25">
      <c r="A6174" t="s">
        <v>27884</v>
      </c>
      <c r="B6174" t="s">
        <v>35</v>
      </c>
      <c r="C6174" t="s">
        <v>47</v>
      </c>
      <c r="D6174" t="s">
        <v>27885</v>
      </c>
      <c r="E6174">
        <v>41.11</v>
      </c>
      <c r="F6174">
        <v>75</v>
      </c>
      <c r="G6174" t="s">
        <v>43728</v>
      </c>
      <c r="H6174" t="s">
        <v>25233</v>
      </c>
      <c r="I6174" s="1">
        <v>44927</v>
      </c>
      <c r="J6174" s="1">
        <v>45658</v>
      </c>
      <c r="K6174" t="s">
        <v>27886</v>
      </c>
      <c r="L6174" t="s">
        <v>27887</v>
      </c>
      <c r="M6174" t="s">
        <v>20</v>
      </c>
      <c r="N6174">
        <v>5</v>
      </c>
      <c r="O6174">
        <f>Table1[[#This Row],[Price]]-0.1*Table1[[#This Row],[Price]]</f>
        <v>36.999000000000002</v>
      </c>
      <c r="P6174" s="9">
        <f>(Table1[[#This Row],[Expiration Date]]-Table1[[#This Row],[Manufacturing Date]])/365</f>
        <v>2.0027397260273974</v>
      </c>
      <c r="Q6174" t="str">
        <f>IF(Table1[[#This Row],[Expiration Date]]-J6182&gt;12/31/2024,"not expired","expired")</f>
        <v>expired</v>
      </c>
      <c r="R6174">
        <f>Table1[[#This Row],[Discounted Price]]*0.95</f>
        <v>35.149050000000003</v>
      </c>
      <c r="S6174">
        <f>Table1[[#This Row],[Discounted Price]]*0.9</f>
        <v>33.299100000000003</v>
      </c>
      <c r="T6174">
        <f>Table1[[#This Row],[Discounted Price]]*0.8</f>
        <v>29.599200000000003</v>
      </c>
      <c r="U6174">
        <f>Table1[[#This Row],[Price]]*0.52</f>
        <v>21.377200000000002</v>
      </c>
      <c r="V6174">
        <f>(Table1[[#This Row],[Price]]-Table1[[#This Row],[Scrap value]])/2</f>
        <v>9.8663999999999987</v>
      </c>
    </row>
    <row r="6175" spans="1:22" x14ac:dyDescent="0.25">
      <c r="A6175" t="s">
        <v>27888</v>
      </c>
      <c r="B6175" t="s">
        <v>35</v>
      </c>
      <c r="C6175" t="s">
        <v>47</v>
      </c>
      <c r="D6175" t="s">
        <v>27889</v>
      </c>
      <c r="E6175">
        <v>455.53</v>
      </c>
      <c r="F6175">
        <v>32</v>
      </c>
      <c r="G6175" t="s">
        <v>43728</v>
      </c>
      <c r="H6175" t="s">
        <v>27890</v>
      </c>
      <c r="I6175" s="1">
        <v>45000</v>
      </c>
      <c r="J6175" s="1">
        <v>46023</v>
      </c>
      <c r="K6175" t="s">
        <v>27891</v>
      </c>
      <c r="L6175" t="s">
        <v>27892</v>
      </c>
      <c r="M6175" t="s">
        <v>45</v>
      </c>
      <c r="N6175">
        <v>4</v>
      </c>
      <c r="O6175">
        <f>Table1[[#This Row],[Price]]-0.1*Table1[[#This Row],[Price]]</f>
        <v>409.97699999999998</v>
      </c>
      <c r="P6175" s="9">
        <f>(Table1[[#This Row],[Expiration Date]]-Table1[[#This Row],[Manufacturing Date]])/365</f>
        <v>2.8027397260273972</v>
      </c>
      <c r="Q6175" t="str">
        <f>IF(Table1[[#This Row],[Expiration Date]]-J6183&gt;12/31/2024,"not expired","expired")</f>
        <v>not expired</v>
      </c>
      <c r="R6175">
        <f>Table1[[#This Row],[Discounted Price]]*0.95</f>
        <v>389.47814999999997</v>
      </c>
      <c r="S6175">
        <f>Table1[[#This Row],[Discounted Price]]*0.9</f>
        <v>368.97929999999997</v>
      </c>
      <c r="T6175">
        <f>Table1[[#This Row],[Discounted Price]]*0.8</f>
        <v>327.98160000000001</v>
      </c>
      <c r="U6175">
        <f>Table1[[#This Row],[Price]]*0.52</f>
        <v>236.87559999999999</v>
      </c>
      <c r="V6175">
        <f>(Table1[[#This Row],[Price]]-Table1[[#This Row],[Scrap value]])/2</f>
        <v>109.32719999999999</v>
      </c>
    </row>
    <row r="6176" spans="1:22" x14ac:dyDescent="0.25">
      <c r="A6176" t="s">
        <v>27893</v>
      </c>
      <c r="B6176" t="s">
        <v>15</v>
      </c>
      <c r="C6176" t="s">
        <v>47</v>
      </c>
      <c r="D6176" t="s">
        <v>27894</v>
      </c>
      <c r="E6176">
        <v>327.7</v>
      </c>
      <c r="F6176">
        <v>12</v>
      </c>
      <c r="G6176" t="s">
        <v>43730</v>
      </c>
      <c r="H6176" t="s">
        <v>27895</v>
      </c>
      <c r="I6176" s="1">
        <v>45000</v>
      </c>
      <c r="J6176" s="1">
        <v>46023</v>
      </c>
      <c r="K6176" t="s">
        <v>27896</v>
      </c>
      <c r="L6176" t="s">
        <v>27897</v>
      </c>
      <c r="M6176" t="s">
        <v>45</v>
      </c>
      <c r="N6176">
        <v>3</v>
      </c>
      <c r="O6176">
        <f>Table1[[#This Row],[Price]]-0.1*Table1[[#This Row],[Price]]</f>
        <v>294.93</v>
      </c>
      <c r="P6176" s="9">
        <f>(Table1[[#This Row],[Expiration Date]]-Table1[[#This Row],[Manufacturing Date]])/365</f>
        <v>2.8027397260273972</v>
      </c>
      <c r="Q6176" t="str">
        <f>IF(Table1[[#This Row],[Expiration Date]]-J6184&gt;12/31/2024,"not expired","expired")</f>
        <v>not expired</v>
      </c>
      <c r="R6176">
        <f>Table1[[#This Row],[Discounted Price]]*0.95</f>
        <v>280.18349999999998</v>
      </c>
      <c r="S6176">
        <f>Table1[[#This Row],[Discounted Price]]*0.9</f>
        <v>265.43700000000001</v>
      </c>
      <c r="T6176">
        <f>Table1[[#This Row],[Discounted Price]]*0.8</f>
        <v>235.94400000000002</v>
      </c>
      <c r="U6176">
        <f>Table1[[#This Row],[Price]]*0.52</f>
        <v>170.404</v>
      </c>
      <c r="V6176">
        <f>(Table1[[#This Row],[Price]]-Table1[[#This Row],[Scrap value]])/2</f>
        <v>78.647999999999996</v>
      </c>
    </row>
    <row r="6177" spans="1:22" x14ac:dyDescent="0.25">
      <c r="A6177" t="s">
        <v>27898</v>
      </c>
      <c r="B6177" t="s">
        <v>15</v>
      </c>
      <c r="C6177" t="s">
        <v>47</v>
      </c>
      <c r="D6177" t="s">
        <v>27899</v>
      </c>
      <c r="E6177">
        <v>288.85000000000002</v>
      </c>
      <c r="F6177">
        <v>6</v>
      </c>
      <c r="G6177" t="s">
        <v>43730</v>
      </c>
      <c r="H6177" t="s">
        <v>6425</v>
      </c>
      <c r="I6177" s="1">
        <v>45000</v>
      </c>
      <c r="J6177" s="1">
        <v>45292</v>
      </c>
      <c r="K6177" t="s">
        <v>27900</v>
      </c>
      <c r="L6177" t="s">
        <v>27901</v>
      </c>
      <c r="M6177" t="s">
        <v>27</v>
      </c>
      <c r="N6177">
        <v>3</v>
      </c>
      <c r="O6177">
        <f>Table1[[#This Row],[Price]]-0.1*Table1[[#This Row],[Price]]</f>
        <v>259.96500000000003</v>
      </c>
      <c r="P6177" s="9">
        <f>(Table1[[#This Row],[Expiration Date]]-Table1[[#This Row],[Manufacturing Date]])/365</f>
        <v>0.8</v>
      </c>
      <c r="Q6177" t="str">
        <f>IF(Table1[[#This Row],[Expiration Date]]-J6185&gt;12/31/2024,"not expired","expired")</f>
        <v>expired</v>
      </c>
      <c r="R6177">
        <f>Table1[[#This Row],[Discounted Price]]*0.95</f>
        <v>246.96675000000002</v>
      </c>
      <c r="S6177">
        <f>Table1[[#This Row],[Discounted Price]]*0.9</f>
        <v>233.96850000000003</v>
      </c>
      <c r="T6177">
        <f>Table1[[#This Row],[Discounted Price]]*0.8</f>
        <v>207.97200000000004</v>
      </c>
      <c r="U6177">
        <f>Table1[[#This Row],[Price]]*0.52</f>
        <v>150.20200000000003</v>
      </c>
      <c r="V6177">
        <f>(Table1[[#This Row],[Price]]-Table1[[#This Row],[Scrap value]])/2</f>
        <v>69.323999999999998</v>
      </c>
    </row>
    <row r="6178" spans="1:22" x14ac:dyDescent="0.25">
      <c r="A6178" t="s">
        <v>27902</v>
      </c>
      <c r="B6178" t="s">
        <v>29</v>
      </c>
      <c r="C6178" t="s">
        <v>47</v>
      </c>
      <c r="D6178" t="s">
        <v>27903</v>
      </c>
      <c r="E6178">
        <v>149.54</v>
      </c>
      <c r="F6178">
        <v>4</v>
      </c>
      <c r="G6178" t="s">
        <v>43729</v>
      </c>
      <c r="H6178" t="s">
        <v>27904</v>
      </c>
      <c r="I6178" s="1">
        <v>45137</v>
      </c>
      <c r="J6178" s="1">
        <v>45292</v>
      </c>
      <c r="K6178" t="s">
        <v>27905</v>
      </c>
      <c r="L6178" t="s">
        <v>27906</v>
      </c>
      <c r="M6178" t="s">
        <v>27</v>
      </c>
      <c r="N6178">
        <v>1</v>
      </c>
      <c r="O6178">
        <f>Table1[[#This Row],[Price]]-0.1*Table1[[#This Row],[Price]]</f>
        <v>134.58599999999998</v>
      </c>
      <c r="P6178" s="9">
        <f>(Table1[[#This Row],[Expiration Date]]-Table1[[#This Row],[Manufacturing Date]])/365</f>
        <v>0.42465753424657532</v>
      </c>
      <c r="Q6178" t="str">
        <f>IF(Table1[[#This Row],[Expiration Date]]-J6186&gt;12/31/2024,"not expired","expired")</f>
        <v>expired</v>
      </c>
      <c r="R6178">
        <f>Table1[[#This Row],[Discounted Price]]*0.95</f>
        <v>127.85669999999998</v>
      </c>
      <c r="S6178">
        <f>Table1[[#This Row],[Discounted Price]]*0.9</f>
        <v>121.12739999999999</v>
      </c>
      <c r="T6178">
        <f>Table1[[#This Row],[Discounted Price]]*0.8</f>
        <v>107.66879999999999</v>
      </c>
      <c r="U6178">
        <f>Table1[[#This Row],[Price]]*0.52</f>
        <v>77.760800000000003</v>
      </c>
      <c r="V6178">
        <f>(Table1[[#This Row],[Price]]-Table1[[#This Row],[Scrap value]])/2</f>
        <v>35.889599999999994</v>
      </c>
    </row>
    <row r="6179" spans="1:22" x14ac:dyDescent="0.25">
      <c r="A6179" t="s">
        <v>27907</v>
      </c>
      <c r="B6179" t="s">
        <v>22</v>
      </c>
      <c r="C6179" t="s">
        <v>47</v>
      </c>
      <c r="D6179" t="s">
        <v>27908</v>
      </c>
      <c r="E6179">
        <v>426.64</v>
      </c>
      <c r="F6179">
        <v>95</v>
      </c>
      <c r="G6179" t="s">
        <v>43728</v>
      </c>
      <c r="H6179" t="s">
        <v>27909</v>
      </c>
      <c r="I6179" s="1">
        <v>44927</v>
      </c>
      <c r="J6179" s="1">
        <v>45658</v>
      </c>
      <c r="K6179" t="s">
        <v>27910</v>
      </c>
      <c r="L6179" t="s">
        <v>27911</v>
      </c>
      <c r="M6179" t="s">
        <v>45</v>
      </c>
      <c r="N6179">
        <v>5</v>
      </c>
      <c r="O6179">
        <f>Table1[[#This Row],[Price]]-0.1*Table1[[#This Row],[Price]]</f>
        <v>383.976</v>
      </c>
      <c r="P6179" s="9">
        <f>(Table1[[#This Row],[Expiration Date]]-Table1[[#This Row],[Manufacturing Date]])/365</f>
        <v>2.0027397260273974</v>
      </c>
      <c r="Q6179" t="str">
        <f>IF(Table1[[#This Row],[Expiration Date]]-J6187&gt;12/31/2024,"not expired","expired")</f>
        <v>expired</v>
      </c>
      <c r="R6179">
        <f>Table1[[#This Row],[Discounted Price]]*0.95</f>
        <v>364.77719999999999</v>
      </c>
      <c r="S6179">
        <f>Table1[[#This Row],[Discounted Price]]*0.9</f>
        <v>345.57839999999999</v>
      </c>
      <c r="T6179">
        <f>Table1[[#This Row],[Discounted Price]]*0.8</f>
        <v>307.18080000000003</v>
      </c>
      <c r="U6179">
        <f>Table1[[#This Row],[Price]]*0.52</f>
        <v>221.8528</v>
      </c>
      <c r="V6179">
        <f>(Table1[[#This Row],[Price]]-Table1[[#This Row],[Scrap value]])/2</f>
        <v>102.39359999999999</v>
      </c>
    </row>
    <row r="6180" spans="1:22" x14ac:dyDescent="0.25">
      <c r="A6180" t="s">
        <v>27912</v>
      </c>
      <c r="B6180" t="s">
        <v>35</v>
      </c>
      <c r="C6180" t="s">
        <v>47</v>
      </c>
      <c r="D6180" t="s">
        <v>27913</v>
      </c>
      <c r="E6180">
        <v>101.76</v>
      </c>
      <c r="F6180">
        <v>100</v>
      </c>
      <c r="G6180" t="s">
        <v>43729</v>
      </c>
      <c r="H6180" t="s">
        <v>24567</v>
      </c>
      <c r="I6180" s="1">
        <v>45000</v>
      </c>
      <c r="J6180" s="1">
        <v>45658</v>
      </c>
      <c r="K6180" t="s">
        <v>27914</v>
      </c>
      <c r="L6180" t="s">
        <v>27915</v>
      </c>
      <c r="M6180" t="s">
        <v>27</v>
      </c>
      <c r="N6180">
        <v>4</v>
      </c>
      <c r="O6180">
        <f>Table1[[#This Row],[Price]]-0.1*Table1[[#This Row],[Price]]</f>
        <v>91.584000000000003</v>
      </c>
      <c r="P6180" s="9">
        <f>(Table1[[#This Row],[Expiration Date]]-Table1[[#This Row],[Manufacturing Date]])/365</f>
        <v>1.8027397260273972</v>
      </c>
      <c r="Q6180" t="str">
        <f>IF(Table1[[#This Row],[Expiration Date]]-J6188&gt;12/31/2024,"not expired","expired")</f>
        <v>expired</v>
      </c>
      <c r="R6180">
        <f>Table1[[#This Row],[Discounted Price]]*0.95</f>
        <v>87.004800000000003</v>
      </c>
      <c r="S6180">
        <f>Table1[[#This Row],[Discounted Price]]*0.9</f>
        <v>82.425600000000003</v>
      </c>
      <c r="T6180">
        <f>Table1[[#This Row],[Discounted Price]]*0.8</f>
        <v>73.267200000000003</v>
      </c>
      <c r="U6180">
        <f>Table1[[#This Row],[Price]]*0.52</f>
        <v>52.915200000000006</v>
      </c>
      <c r="V6180">
        <f>(Table1[[#This Row],[Price]]-Table1[[#This Row],[Scrap value]])/2</f>
        <v>24.4224</v>
      </c>
    </row>
    <row r="6181" spans="1:22" x14ac:dyDescent="0.25">
      <c r="A6181" t="s">
        <v>27916</v>
      </c>
      <c r="B6181" t="s">
        <v>29</v>
      </c>
      <c r="C6181" t="s">
        <v>47</v>
      </c>
      <c r="D6181" t="s">
        <v>27917</v>
      </c>
      <c r="E6181">
        <v>485.68</v>
      </c>
      <c r="F6181">
        <v>77</v>
      </c>
      <c r="G6181" t="s">
        <v>43728</v>
      </c>
      <c r="H6181" t="s">
        <v>3610</v>
      </c>
      <c r="I6181" s="1">
        <v>45000</v>
      </c>
      <c r="J6181" s="1">
        <v>46023</v>
      </c>
      <c r="K6181" t="s">
        <v>27918</v>
      </c>
      <c r="L6181" t="s">
        <v>27919</v>
      </c>
      <c r="M6181" t="s">
        <v>20</v>
      </c>
      <c r="N6181">
        <v>5</v>
      </c>
      <c r="O6181">
        <f>Table1[[#This Row],[Price]]-0.1*Table1[[#This Row],[Price]]</f>
        <v>437.11200000000002</v>
      </c>
      <c r="P6181" s="9">
        <f>(Table1[[#This Row],[Expiration Date]]-Table1[[#This Row],[Manufacturing Date]])/365</f>
        <v>2.8027397260273972</v>
      </c>
      <c r="Q6181" t="str">
        <f>IF(Table1[[#This Row],[Expiration Date]]-J6189&gt;12/31/2024,"not expired","expired")</f>
        <v>not expired</v>
      </c>
      <c r="R6181">
        <f>Table1[[#This Row],[Discounted Price]]*0.95</f>
        <v>415.25639999999999</v>
      </c>
      <c r="S6181">
        <f>Table1[[#This Row],[Discounted Price]]*0.9</f>
        <v>393.4008</v>
      </c>
      <c r="T6181">
        <f>Table1[[#This Row],[Discounted Price]]*0.8</f>
        <v>349.68960000000004</v>
      </c>
      <c r="U6181">
        <f>Table1[[#This Row],[Price]]*0.52</f>
        <v>252.55360000000002</v>
      </c>
      <c r="V6181">
        <f>(Table1[[#This Row],[Price]]-Table1[[#This Row],[Scrap value]])/2</f>
        <v>116.56319999999999</v>
      </c>
    </row>
    <row r="6182" spans="1:22" x14ac:dyDescent="0.25">
      <c r="A6182" t="s">
        <v>27920</v>
      </c>
      <c r="B6182" t="s">
        <v>22</v>
      </c>
      <c r="C6182" t="s">
        <v>47</v>
      </c>
      <c r="D6182" t="s">
        <v>27921</v>
      </c>
      <c r="E6182">
        <v>328.69</v>
      </c>
      <c r="F6182">
        <v>66</v>
      </c>
      <c r="G6182" t="s">
        <v>43730</v>
      </c>
      <c r="H6182" t="s">
        <v>27922</v>
      </c>
      <c r="I6182" s="1">
        <v>45137</v>
      </c>
      <c r="J6182" s="1">
        <v>46023</v>
      </c>
      <c r="K6182" t="s">
        <v>27923</v>
      </c>
      <c r="L6182" t="s">
        <v>27924</v>
      </c>
      <c r="M6182" t="s">
        <v>45</v>
      </c>
      <c r="N6182">
        <v>1</v>
      </c>
      <c r="O6182">
        <f>Table1[[#This Row],[Price]]-0.1*Table1[[#This Row],[Price]]</f>
        <v>295.82100000000003</v>
      </c>
      <c r="P6182" s="9">
        <f>(Table1[[#This Row],[Expiration Date]]-Table1[[#This Row],[Manufacturing Date]])/365</f>
        <v>2.4273972602739726</v>
      </c>
      <c r="Q6182" t="str">
        <f>IF(Table1[[#This Row],[Expiration Date]]-J6190&gt;12/31/2024,"not expired","expired")</f>
        <v>not expired</v>
      </c>
      <c r="R6182">
        <f>Table1[[#This Row],[Discounted Price]]*0.95</f>
        <v>281.02994999999999</v>
      </c>
      <c r="S6182">
        <f>Table1[[#This Row],[Discounted Price]]*0.9</f>
        <v>266.23890000000006</v>
      </c>
      <c r="T6182">
        <f>Table1[[#This Row],[Discounted Price]]*0.8</f>
        <v>236.65680000000003</v>
      </c>
      <c r="U6182">
        <f>Table1[[#This Row],[Price]]*0.52</f>
        <v>170.9188</v>
      </c>
      <c r="V6182">
        <f>(Table1[[#This Row],[Price]]-Table1[[#This Row],[Scrap value]])/2</f>
        <v>78.885599999999997</v>
      </c>
    </row>
    <row r="6183" spans="1:22" x14ac:dyDescent="0.25">
      <c r="A6183" t="s">
        <v>27925</v>
      </c>
      <c r="B6183" t="s">
        <v>15</v>
      </c>
      <c r="C6183" t="s">
        <v>47</v>
      </c>
      <c r="D6183" t="s">
        <v>27926</v>
      </c>
      <c r="E6183">
        <v>374.86</v>
      </c>
      <c r="F6183">
        <v>4</v>
      </c>
      <c r="G6183" t="s">
        <v>43728</v>
      </c>
      <c r="H6183" t="s">
        <v>1607</v>
      </c>
      <c r="I6183" s="1">
        <v>45000</v>
      </c>
      <c r="J6183" s="1">
        <v>45658</v>
      </c>
      <c r="K6183" t="s">
        <v>27927</v>
      </c>
      <c r="L6183" t="s">
        <v>27928</v>
      </c>
      <c r="M6183" t="s">
        <v>20</v>
      </c>
      <c r="N6183">
        <v>2</v>
      </c>
      <c r="O6183">
        <f>Table1[[#This Row],[Price]]-0.1*Table1[[#This Row],[Price]]</f>
        <v>337.37400000000002</v>
      </c>
      <c r="P6183" s="9">
        <f>(Table1[[#This Row],[Expiration Date]]-Table1[[#This Row],[Manufacturing Date]])/365</f>
        <v>1.8027397260273972</v>
      </c>
      <c r="Q6183" t="str">
        <f>IF(Table1[[#This Row],[Expiration Date]]-J6191&gt;12/31/2024,"not expired","expired")</f>
        <v>expired</v>
      </c>
      <c r="R6183">
        <f>Table1[[#This Row],[Discounted Price]]*0.95</f>
        <v>320.50530000000003</v>
      </c>
      <c r="S6183">
        <f>Table1[[#This Row],[Discounted Price]]*0.9</f>
        <v>303.63660000000004</v>
      </c>
      <c r="T6183">
        <f>Table1[[#This Row],[Discounted Price]]*0.8</f>
        <v>269.89920000000001</v>
      </c>
      <c r="U6183">
        <f>Table1[[#This Row],[Price]]*0.52</f>
        <v>194.92720000000003</v>
      </c>
      <c r="V6183">
        <f>(Table1[[#This Row],[Price]]-Table1[[#This Row],[Scrap value]])/2</f>
        <v>89.966399999999993</v>
      </c>
    </row>
    <row r="6184" spans="1:22" x14ac:dyDescent="0.25">
      <c r="A6184" t="s">
        <v>27929</v>
      </c>
      <c r="B6184" t="s">
        <v>29</v>
      </c>
      <c r="C6184" t="s">
        <v>47</v>
      </c>
      <c r="D6184" t="s">
        <v>27930</v>
      </c>
      <c r="E6184">
        <v>372.29</v>
      </c>
      <c r="F6184">
        <v>68</v>
      </c>
      <c r="G6184" t="s">
        <v>43730</v>
      </c>
      <c r="H6184" t="s">
        <v>9162</v>
      </c>
      <c r="I6184" s="1">
        <v>45137</v>
      </c>
      <c r="J6184" s="1">
        <v>45292</v>
      </c>
      <c r="K6184" t="s">
        <v>27931</v>
      </c>
      <c r="L6184" t="s">
        <v>27932</v>
      </c>
      <c r="M6184" t="s">
        <v>20</v>
      </c>
      <c r="N6184">
        <v>1</v>
      </c>
      <c r="O6184">
        <f>Table1[[#This Row],[Price]]-0.1*Table1[[#This Row],[Price]]</f>
        <v>335.06100000000004</v>
      </c>
      <c r="P6184" s="9">
        <f>(Table1[[#This Row],[Expiration Date]]-Table1[[#This Row],[Manufacturing Date]])/365</f>
        <v>0.42465753424657532</v>
      </c>
      <c r="Q6184" t="str">
        <f>IF(Table1[[#This Row],[Expiration Date]]-J6192&gt;12/31/2024,"not expired","expired")</f>
        <v>expired</v>
      </c>
      <c r="R6184">
        <f>Table1[[#This Row],[Discounted Price]]*0.95</f>
        <v>318.30795000000001</v>
      </c>
      <c r="S6184">
        <f>Table1[[#This Row],[Discounted Price]]*0.9</f>
        <v>301.55490000000003</v>
      </c>
      <c r="T6184">
        <f>Table1[[#This Row],[Discounted Price]]*0.8</f>
        <v>268.04880000000003</v>
      </c>
      <c r="U6184">
        <f>Table1[[#This Row],[Price]]*0.52</f>
        <v>193.59080000000003</v>
      </c>
      <c r="V6184">
        <f>(Table1[[#This Row],[Price]]-Table1[[#This Row],[Scrap value]])/2</f>
        <v>89.349599999999995</v>
      </c>
    </row>
    <row r="6185" spans="1:22" x14ac:dyDescent="0.25">
      <c r="A6185" t="s">
        <v>27933</v>
      </c>
      <c r="B6185" t="s">
        <v>29</v>
      </c>
      <c r="C6185" t="s">
        <v>47</v>
      </c>
      <c r="D6185" t="s">
        <v>27934</v>
      </c>
      <c r="E6185">
        <v>368.37</v>
      </c>
      <c r="F6185">
        <v>29</v>
      </c>
      <c r="G6185" t="s">
        <v>43728</v>
      </c>
      <c r="H6185" t="s">
        <v>1259</v>
      </c>
      <c r="I6185" s="1">
        <v>45000</v>
      </c>
      <c r="J6185" s="1">
        <v>45658</v>
      </c>
      <c r="K6185" t="s">
        <v>27935</v>
      </c>
      <c r="L6185" t="s">
        <v>27936</v>
      </c>
      <c r="M6185" t="s">
        <v>27</v>
      </c>
      <c r="N6185">
        <v>1</v>
      </c>
      <c r="O6185">
        <f>Table1[[#This Row],[Price]]-0.1*Table1[[#This Row],[Price]]</f>
        <v>331.53300000000002</v>
      </c>
      <c r="P6185" s="9">
        <f>(Table1[[#This Row],[Expiration Date]]-Table1[[#This Row],[Manufacturing Date]])/365</f>
        <v>1.8027397260273972</v>
      </c>
      <c r="Q6185" t="str">
        <f>IF(Table1[[#This Row],[Expiration Date]]-J6193&gt;12/31/2024,"not expired","expired")</f>
        <v>not expired</v>
      </c>
      <c r="R6185">
        <f>Table1[[#This Row],[Discounted Price]]*0.95</f>
        <v>314.95634999999999</v>
      </c>
      <c r="S6185">
        <f>Table1[[#This Row],[Discounted Price]]*0.9</f>
        <v>298.37970000000001</v>
      </c>
      <c r="T6185">
        <f>Table1[[#This Row],[Discounted Price]]*0.8</f>
        <v>265.22640000000001</v>
      </c>
      <c r="U6185">
        <f>Table1[[#This Row],[Price]]*0.52</f>
        <v>191.55240000000001</v>
      </c>
      <c r="V6185">
        <f>(Table1[[#This Row],[Price]]-Table1[[#This Row],[Scrap value]])/2</f>
        <v>88.408799999999999</v>
      </c>
    </row>
    <row r="6186" spans="1:22" x14ac:dyDescent="0.25">
      <c r="A6186" t="s">
        <v>27937</v>
      </c>
      <c r="B6186" t="s">
        <v>29</v>
      </c>
      <c r="C6186" t="s">
        <v>47</v>
      </c>
      <c r="D6186" t="s">
        <v>27938</v>
      </c>
      <c r="E6186">
        <v>441.32</v>
      </c>
      <c r="F6186">
        <v>42</v>
      </c>
      <c r="G6186" t="s">
        <v>43729</v>
      </c>
      <c r="H6186" t="s">
        <v>12513</v>
      </c>
      <c r="I6186" s="1">
        <v>45000</v>
      </c>
      <c r="J6186" s="1">
        <v>45658</v>
      </c>
      <c r="K6186" t="s">
        <v>27939</v>
      </c>
      <c r="L6186" t="s">
        <v>27940</v>
      </c>
      <c r="M6186" t="s">
        <v>27</v>
      </c>
      <c r="N6186">
        <v>1</v>
      </c>
      <c r="O6186">
        <f>Table1[[#This Row],[Price]]-0.1*Table1[[#This Row],[Price]]</f>
        <v>397.18799999999999</v>
      </c>
      <c r="P6186" s="9">
        <f>(Table1[[#This Row],[Expiration Date]]-Table1[[#This Row],[Manufacturing Date]])/365</f>
        <v>1.8027397260273972</v>
      </c>
      <c r="Q6186" t="str">
        <f>IF(Table1[[#This Row],[Expiration Date]]-J6194&gt;12/31/2024,"not expired","expired")</f>
        <v>expired</v>
      </c>
      <c r="R6186">
        <f>Table1[[#This Row],[Discounted Price]]*0.95</f>
        <v>377.32859999999999</v>
      </c>
      <c r="S6186">
        <f>Table1[[#This Row],[Discounted Price]]*0.9</f>
        <v>357.4692</v>
      </c>
      <c r="T6186">
        <f>Table1[[#This Row],[Discounted Price]]*0.8</f>
        <v>317.75040000000001</v>
      </c>
      <c r="U6186">
        <f>Table1[[#This Row],[Price]]*0.52</f>
        <v>229.4864</v>
      </c>
      <c r="V6186">
        <f>(Table1[[#This Row],[Price]]-Table1[[#This Row],[Scrap value]])/2</f>
        <v>105.91679999999999</v>
      </c>
    </row>
    <row r="6187" spans="1:22" x14ac:dyDescent="0.25">
      <c r="A6187" t="s">
        <v>27941</v>
      </c>
      <c r="B6187" t="s">
        <v>29</v>
      </c>
      <c r="C6187" t="s">
        <v>47</v>
      </c>
      <c r="D6187" t="s">
        <v>27942</v>
      </c>
      <c r="E6187">
        <v>436.65</v>
      </c>
      <c r="F6187">
        <v>25</v>
      </c>
      <c r="G6187" t="s">
        <v>43730</v>
      </c>
      <c r="H6187" t="s">
        <v>8961</v>
      </c>
      <c r="I6187" s="1">
        <v>45137</v>
      </c>
      <c r="J6187" s="1">
        <v>46023</v>
      </c>
      <c r="K6187" t="s">
        <v>27943</v>
      </c>
      <c r="L6187" t="s">
        <v>27944</v>
      </c>
      <c r="M6187" t="s">
        <v>27</v>
      </c>
      <c r="N6187">
        <v>1</v>
      </c>
      <c r="O6187">
        <f>Table1[[#This Row],[Price]]-0.1*Table1[[#This Row],[Price]]</f>
        <v>392.98499999999996</v>
      </c>
      <c r="P6187" s="9">
        <f>(Table1[[#This Row],[Expiration Date]]-Table1[[#This Row],[Manufacturing Date]])/365</f>
        <v>2.4273972602739726</v>
      </c>
      <c r="Q6187" t="str">
        <f>IF(Table1[[#This Row],[Expiration Date]]-J6195&gt;12/31/2024,"not expired","expired")</f>
        <v>not expired</v>
      </c>
      <c r="R6187">
        <f>Table1[[#This Row],[Discounted Price]]*0.95</f>
        <v>373.33574999999996</v>
      </c>
      <c r="S6187">
        <f>Table1[[#This Row],[Discounted Price]]*0.9</f>
        <v>353.68649999999997</v>
      </c>
      <c r="T6187">
        <f>Table1[[#This Row],[Discounted Price]]*0.8</f>
        <v>314.38799999999998</v>
      </c>
      <c r="U6187">
        <f>Table1[[#This Row],[Price]]*0.52</f>
        <v>227.05799999999999</v>
      </c>
      <c r="V6187">
        <f>(Table1[[#This Row],[Price]]-Table1[[#This Row],[Scrap value]])/2</f>
        <v>104.79599999999999</v>
      </c>
    </row>
    <row r="6188" spans="1:22" x14ac:dyDescent="0.25">
      <c r="A6188" t="s">
        <v>27945</v>
      </c>
      <c r="B6188" t="s">
        <v>35</v>
      </c>
      <c r="C6188" t="s">
        <v>47</v>
      </c>
      <c r="D6188" t="s">
        <v>27946</v>
      </c>
      <c r="E6188">
        <v>420.74</v>
      </c>
      <c r="F6188">
        <v>15</v>
      </c>
      <c r="G6188" t="s">
        <v>43729</v>
      </c>
      <c r="H6188" t="s">
        <v>2888</v>
      </c>
      <c r="I6188" s="1">
        <v>45137</v>
      </c>
      <c r="J6188" s="1">
        <v>46023</v>
      </c>
      <c r="K6188" t="s">
        <v>27947</v>
      </c>
      <c r="L6188" t="s">
        <v>27948</v>
      </c>
      <c r="M6188" t="s">
        <v>45</v>
      </c>
      <c r="N6188">
        <v>1</v>
      </c>
      <c r="O6188">
        <f>Table1[[#This Row],[Price]]-0.1*Table1[[#This Row],[Price]]</f>
        <v>378.666</v>
      </c>
      <c r="P6188" s="9">
        <f>(Table1[[#This Row],[Expiration Date]]-Table1[[#This Row],[Manufacturing Date]])/365</f>
        <v>2.4273972602739726</v>
      </c>
      <c r="Q6188" t="str">
        <f>IF(Table1[[#This Row],[Expiration Date]]-J6196&gt;12/31/2024,"not expired","expired")</f>
        <v>not expired</v>
      </c>
      <c r="R6188">
        <f>Table1[[#This Row],[Discounted Price]]*0.95</f>
        <v>359.73269999999997</v>
      </c>
      <c r="S6188">
        <f>Table1[[#This Row],[Discounted Price]]*0.9</f>
        <v>340.79939999999999</v>
      </c>
      <c r="T6188">
        <f>Table1[[#This Row],[Discounted Price]]*0.8</f>
        <v>302.93279999999999</v>
      </c>
      <c r="U6188">
        <f>Table1[[#This Row],[Price]]*0.52</f>
        <v>218.78480000000002</v>
      </c>
      <c r="V6188">
        <f>(Table1[[#This Row],[Price]]-Table1[[#This Row],[Scrap value]])/2</f>
        <v>100.9776</v>
      </c>
    </row>
    <row r="6189" spans="1:22" x14ac:dyDescent="0.25">
      <c r="A6189" t="s">
        <v>27949</v>
      </c>
      <c r="B6189" t="s">
        <v>22</v>
      </c>
      <c r="C6189" t="s">
        <v>47</v>
      </c>
      <c r="D6189" t="s">
        <v>27950</v>
      </c>
      <c r="E6189">
        <v>300.82</v>
      </c>
      <c r="F6189">
        <v>41</v>
      </c>
      <c r="G6189" t="s">
        <v>43729</v>
      </c>
      <c r="H6189" t="s">
        <v>1456</v>
      </c>
      <c r="I6189" s="1">
        <v>44927</v>
      </c>
      <c r="J6189" s="1">
        <v>45292</v>
      </c>
      <c r="K6189" t="s">
        <v>27951</v>
      </c>
      <c r="L6189" t="s">
        <v>27952</v>
      </c>
      <c r="M6189" t="s">
        <v>45</v>
      </c>
      <c r="N6189">
        <v>1</v>
      </c>
      <c r="O6189">
        <f>Table1[[#This Row],[Price]]-0.1*Table1[[#This Row],[Price]]</f>
        <v>270.738</v>
      </c>
      <c r="P6189" s="9">
        <f>(Table1[[#This Row],[Expiration Date]]-Table1[[#This Row],[Manufacturing Date]])/365</f>
        <v>1</v>
      </c>
      <c r="Q6189" t="str">
        <f>IF(Table1[[#This Row],[Expiration Date]]-J6197&gt;12/31/2024,"not expired","expired")</f>
        <v>expired</v>
      </c>
      <c r="R6189">
        <f>Table1[[#This Row],[Discounted Price]]*0.95</f>
        <v>257.2011</v>
      </c>
      <c r="S6189">
        <f>Table1[[#This Row],[Discounted Price]]*0.9</f>
        <v>243.66419999999999</v>
      </c>
      <c r="T6189">
        <f>Table1[[#This Row],[Discounted Price]]*0.8</f>
        <v>216.59040000000002</v>
      </c>
      <c r="U6189">
        <f>Table1[[#This Row],[Price]]*0.52</f>
        <v>156.4264</v>
      </c>
      <c r="V6189">
        <f>(Table1[[#This Row],[Price]]-Table1[[#This Row],[Scrap value]])/2</f>
        <v>72.196799999999996</v>
      </c>
    </row>
    <row r="6190" spans="1:22" x14ac:dyDescent="0.25">
      <c r="A6190" t="s">
        <v>27953</v>
      </c>
      <c r="B6190" t="s">
        <v>35</v>
      </c>
      <c r="C6190" t="s">
        <v>47</v>
      </c>
      <c r="D6190" t="s">
        <v>27954</v>
      </c>
      <c r="E6190">
        <v>14.81</v>
      </c>
      <c r="F6190">
        <v>85</v>
      </c>
      <c r="G6190" t="s">
        <v>43729</v>
      </c>
      <c r="H6190" t="s">
        <v>17289</v>
      </c>
      <c r="I6190" s="1">
        <v>45000</v>
      </c>
      <c r="J6190" s="1">
        <v>45292</v>
      </c>
      <c r="K6190" t="s">
        <v>27955</v>
      </c>
      <c r="L6190" t="s">
        <v>27956</v>
      </c>
      <c r="M6190" t="s">
        <v>45</v>
      </c>
      <c r="N6190">
        <v>3</v>
      </c>
      <c r="O6190">
        <f>Table1[[#This Row],[Price]]-0.1*Table1[[#This Row],[Price]]</f>
        <v>13.329000000000001</v>
      </c>
      <c r="P6190" s="9">
        <f>(Table1[[#This Row],[Expiration Date]]-Table1[[#This Row],[Manufacturing Date]])/365</f>
        <v>0.8</v>
      </c>
      <c r="Q6190" t="str">
        <f>IF(Table1[[#This Row],[Expiration Date]]-J6198&gt;12/31/2024,"not expired","expired")</f>
        <v>expired</v>
      </c>
      <c r="R6190">
        <f>Table1[[#This Row],[Discounted Price]]*0.95</f>
        <v>12.66255</v>
      </c>
      <c r="S6190">
        <f>Table1[[#This Row],[Discounted Price]]*0.9</f>
        <v>11.9961</v>
      </c>
      <c r="T6190">
        <f>Table1[[#This Row],[Discounted Price]]*0.8</f>
        <v>10.663200000000002</v>
      </c>
      <c r="U6190">
        <f>Table1[[#This Row],[Price]]*0.52</f>
        <v>7.7012000000000009</v>
      </c>
      <c r="V6190">
        <f>(Table1[[#This Row],[Price]]-Table1[[#This Row],[Scrap value]])/2</f>
        <v>3.5543999999999998</v>
      </c>
    </row>
    <row r="6191" spans="1:22" x14ac:dyDescent="0.25">
      <c r="A6191" t="s">
        <v>27957</v>
      </c>
      <c r="B6191" t="s">
        <v>29</v>
      </c>
      <c r="C6191" t="s">
        <v>47</v>
      </c>
      <c r="D6191" t="s">
        <v>27958</v>
      </c>
      <c r="E6191">
        <v>194.62</v>
      </c>
      <c r="F6191">
        <v>70</v>
      </c>
      <c r="G6191" t="s">
        <v>43729</v>
      </c>
      <c r="H6191" t="s">
        <v>26061</v>
      </c>
      <c r="I6191" s="1">
        <v>45137</v>
      </c>
      <c r="J6191" s="1">
        <v>46023</v>
      </c>
      <c r="K6191" t="s">
        <v>27959</v>
      </c>
      <c r="L6191" t="s">
        <v>27960</v>
      </c>
      <c r="M6191" t="s">
        <v>27</v>
      </c>
      <c r="N6191">
        <v>4</v>
      </c>
      <c r="O6191">
        <f>Table1[[#This Row],[Price]]-0.1*Table1[[#This Row],[Price]]</f>
        <v>175.15800000000002</v>
      </c>
      <c r="P6191" s="9">
        <f>(Table1[[#This Row],[Expiration Date]]-Table1[[#This Row],[Manufacturing Date]])/365</f>
        <v>2.4273972602739726</v>
      </c>
      <c r="Q6191" t="str">
        <f>IF(Table1[[#This Row],[Expiration Date]]-J6199&gt;12/31/2024,"not expired","expired")</f>
        <v>not expired</v>
      </c>
      <c r="R6191">
        <f>Table1[[#This Row],[Discounted Price]]*0.95</f>
        <v>166.40010000000001</v>
      </c>
      <c r="S6191">
        <f>Table1[[#This Row],[Discounted Price]]*0.9</f>
        <v>157.64220000000003</v>
      </c>
      <c r="T6191">
        <f>Table1[[#This Row],[Discounted Price]]*0.8</f>
        <v>140.12640000000002</v>
      </c>
      <c r="U6191">
        <f>Table1[[#This Row],[Price]]*0.52</f>
        <v>101.20240000000001</v>
      </c>
      <c r="V6191">
        <f>(Table1[[#This Row],[Price]]-Table1[[#This Row],[Scrap value]])/2</f>
        <v>46.708799999999997</v>
      </c>
    </row>
    <row r="6192" spans="1:22" x14ac:dyDescent="0.25">
      <c r="A6192" t="s">
        <v>27961</v>
      </c>
      <c r="B6192" t="s">
        <v>15</v>
      </c>
      <c r="C6192" t="s">
        <v>47</v>
      </c>
      <c r="D6192" t="s">
        <v>27962</v>
      </c>
      <c r="E6192">
        <v>329.12</v>
      </c>
      <c r="F6192">
        <v>29</v>
      </c>
      <c r="G6192" t="s">
        <v>43729</v>
      </c>
      <c r="H6192" t="s">
        <v>16751</v>
      </c>
      <c r="I6192" s="1">
        <v>45137</v>
      </c>
      <c r="J6192" s="1">
        <v>45658</v>
      </c>
      <c r="K6192" t="s">
        <v>27963</v>
      </c>
      <c r="L6192" t="s">
        <v>27964</v>
      </c>
      <c r="M6192" t="s">
        <v>45</v>
      </c>
      <c r="N6192">
        <v>3</v>
      </c>
      <c r="O6192">
        <f>Table1[[#This Row],[Price]]-0.1*Table1[[#This Row],[Price]]</f>
        <v>296.20800000000003</v>
      </c>
      <c r="P6192" s="9">
        <f>(Table1[[#This Row],[Expiration Date]]-Table1[[#This Row],[Manufacturing Date]])/365</f>
        <v>1.4273972602739726</v>
      </c>
      <c r="Q6192" t="str">
        <f>IF(Table1[[#This Row],[Expiration Date]]-J6200&gt;12/31/2024,"not expired","expired")</f>
        <v>expired</v>
      </c>
      <c r="R6192">
        <f>Table1[[#This Row],[Discounted Price]]*0.95</f>
        <v>281.39760000000001</v>
      </c>
      <c r="S6192">
        <f>Table1[[#This Row],[Discounted Price]]*0.9</f>
        <v>266.58720000000005</v>
      </c>
      <c r="T6192">
        <f>Table1[[#This Row],[Discounted Price]]*0.8</f>
        <v>236.96640000000002</v>
      </c>
      <c r="U6192">
        <f>Table1[[#This Row],[Price]]*0.52</f>
        <v>171.14240000000001</v>
      </c>
      <c r="V6192">
        <f>(Table1[[#This Row],[Price]]-Table1[[#This Row],[Scrap value]])/2</f>
        <v>78.988799999999998</v>
      </c>
    </row>
    <row r="6193" spans="1:22" x14ac:dyDescent="0.25">
      <c r="A6193" t="s">
        <v>27965</v>
      </c>
      <c r="B6193" t="s">
        <v>35</v>
      </c>
      <c r="C6193" t="s">
        <v>47</v>
      </c>
      <c r="D6193" t="s">
        <v>27966</v>
      </c>
      <c r="E6193">
        <v>354.24</v>
      </c>
      <c r="F6193">
        <v>89</v>
      </c>
      <c r="G6193" t="s">
        <v>43728</v>
      </c>
      <c r="H6193" t="s">
        <v>27967</v>
      </c>
      <c r="I6193" s="1">
        <v>45000</v>
      </c>
      <c r="J6193" s="1">
        <v>45292</v>
      </c>
      <c r="K6193" t="s">
        <v>27968</v>
      </c>
      <c r="L6193" t="s">
        <v>27969</v>
      </c>
      <c r="M6193" t="s">
        <v>20</v>
      </c>
      <c r="N6193">
        <v>4</v>
      </c>
      <c r="O6193">
        <f>Table1[[#This Row],[Price]]-0.1*Table1[[#This Row],[Price]]</f>
        <v>318.81600000000003</v>
      </c>
      <c r="P6193" s="9">
        <f>(Table1[[#This Row],[Expiration Date]]-Table1[[#This Row],[Manufacturing Date]])/365</f>
        <v>0.8</v>
      </c>
      <c r="Q6193" t="str">
        <f>IF(Table1[[#This Row],[Expiration Date]]-J6201&gt;12/31/2024,"not expired","expired")</f>
        <v>expired</v>
      </c>
      <c r="R6193">
        <f>Table1[[#This Row],[Discounted Price]]*0.95</f>
        <v>302.87520000000001</v>
      </c>
      <c r="S6193">
        <f>Table1[[#This Row],[Discounted Price]]*0.9</f>
        <v>286.93440000000004</v>
      </c>
      <c r="T6193">
        <f>Table1[[#This Row],[Discounted Price]]*0.8</f>
        <v>255.05280000000005</v>
      </c>
      <c r="U6193">
        <f>Table1[[#This Row],[Price]]*0.52</f>
        <v>184.20480000000001</v>
      </c>
      <c r="V6193">
        <f>(Table1[[#This Row],[Price]]-Table1[[#This Row],[Scrap value]])/2</f>
        <v>85.017600000000002</v>
      </c>
    </row>
    <row r="6194" spans="1:22" x14ac:dyDescent="0.25">
      <c r="A6194" t="s">
        <v>27970</v>
      </c>
      <c r="B6194" t="s">
        <v>15</v>
      </c>
      <c r="C6194" t="s">
        <v>47</v>
      </c>
      <c r="D6194" t="s">
        <v>27971</v>
      </c>
      <c r="E6194">
        <v>464.46</v>
      </c>
      <c r="F6194">
        <v>57</v>
      </c>
      <c r="G6194" t="s">
        <v>43728</v>
      </c>
      <c r="H6194" t="s">
        <v>3397</v>
      </c>
      <c r="I6194" s="1">
        <v>45137</v>
      </c>
      <c r="J6194" s="1">
        <v>45658</v>
      </c>
      <c r="K6194" t="s">
        <v>27972</v>
      </c>
      <c r="L6194" t="s">
        <v>27973</v>
      </c>
      <c r="M6194" t="s">
        <v>27</v>
      </c>
      <c r="N6194">
        <v>5</v>
      </c>
      <c r="O6194">
        <f>Table1[[#This Row],[Price]]-0.1*Table1[[#This Row],[Price]]</f>
        <v>418.01400000000001</v>
      </c>
      <c r="P6194" s="9">
        <f>(Table1[[#This Row],[Expiration Date]]-Table1[[#This Row],[Manufacturing Date]])/365</f>
        <v>1.4273972602739726</v>
      </c>
      <c r="Q6194" t="str">
        <f>IF(Table1[[#This Row],[Expiration Date]]-J6202&gt;12/31/2024,"not expired","expired")</f>
        <v>expired</v>
      </c>
      <c r="R6194">
        <f>Table1[[#This Row],[Discounted Price]]*0.95</f>
        <v>397.11329999999998</v>
      </c>
      <c r="S6194">
        <f>Table1[[#This Row],[Discounted Price]]*0.9</f>
        <v>376.21260000000001</v>
      </c>
      <c r="T6194">
        <f>Table1[[#This Row],[Discounted Price]]*0.8</f>
        <v>334.41120000000001</v>
      </c>
      <c r="U6194">
        <f>Table1[[#This Row],[Price]]*0.52</f>
        <v>241.51919999999998</v>
      </c>
      <c r="V6194">
        <f>(Table1[[#This Row],[Price]]-Table1[[#This Row],[Scrap value]])/2</f>
        <v>111.4704</v>
      </c>
    </row>
    <row r="6195" spans="1:22" x14ac:dyDescent="0.25">
      <c r="A6195" t="s">
        <v>27974</v>
      </c>
      <c r="B6195" t="s">
        <v>35</v>
      </c>
      <c r="C6195" t="s">
        <v>47</v>
      </c>
      <c r="D6195" t="s">
        <v>27975</v>
      </c>
      <c r="E6195">
        <v>227.75</v>
      </c>
      <c r="F6195">
        <v>34</v>
      </c>
      <c r="G6195" t="s">
        <v>43728</v>
      </c>
      <c r="H6195" t="s">
        <v>3027</v>
      </c>
      <c r="I6195" s="1">
        <v>44927</v>
      </c>
      <c r="J6195" s="1">
        <v>45292</v>
      </c>
      <c r="K6195" t="s">
        <v>27976</v>
      </c>
      <c r="L6195" t="s">
        <v>27977</v>
      </c>
      <c r="M6195" t="s">
        <v>45</v>
      </c>
      <c r="N6195">
        <v>1</v>
      </c>
      <c r="O6195">
        <f>Table1[[#This Row],[Price]]-0.1*Table1[[#This Row],[Price]]</f>
        <v>204.97499999999999</v>
      </c>
      <c r="P6195" s="9">
        <f>(Table1[[#This Row],[Expiration Date]]-Table1[[#This Row],[Manufacturing Date]])/365</f>
        <v>1</v>
      </c>
      <c r="Q6195" t="str">
        <f>IF(Table1[[#This Row],[Expiration Date]]-J6203&gt;12/31/2024,"not expired","expired")</f>
        <v>expired</v>
      </c>
      <c r="R6195">
        <f>Table1[[#This Row],[Discounted Price]]*0.95</f>
        <v>194.72624999999999</v>
      </c>
      <c r="S6195">
        <f>Table1[[#This Row],[Discounted Price]]*0.9</f>
        <v>184.47749999999999</v>
      </c>
      <c r="T6195">
        <f>Table1[[#This Row],[Discounted Price]]*0.8</f>
        <v>163.98000000000002</v>
      </c>
      <c r="U6195">
        <f>Table1[[#This Row],[Price]]*0.52</f>
        <v>118.43</v>
      </c>
      <c r="V6195">
        <f>(Table1[[#This Row],[Price]]-Table1[[#This Row],[Scrap value]])/2</f>
        <v>54.66</v>
      </c>
    </row>
    <row r="6196" spans="1:22" x14ac:dyDescent="0.25">
      <c r="A6196" t="s">
        <v>27978</v>
      </c>
      <c r="B6196" t="s">
        <v>15</v>
      </c>
      <c r="C6196" t="s">
        <v>47</v>
      </c>
      <c r="D6196" t="s">
        <v>27979</v>
      </c>
      <c r="E6196">
        <v>298.20999999999998</v>
      </c>
      <c r="F6196">
        <v>22</v>
      </c>
      <c r="G6196" t="s">
        <v>43729</v>
      </c>
      <c r="H6196" t="s">
        <v>13142</v>
      </c>
      <c r="I6196" s="1">
        <v>45000</v>
      </c>
      <c r="J6196" s="1">
        <v>45292</v>
      </c>
      <c r="K6196" t="s">
        <v>27980</v>
      </c>
      <c r="L6196" t="s">
        <v>27981</v>
      </c>
      <c r="M6196" t="s">
        <v>27</v>
      </c>
      <c r="N6196">
        <v>5</v>
      </c>
      <c r="O6196">
        <f>Table1[[#This Row],[Price]]-0.1*Table1[[#This Row],[Price]]</f>
        <v>268.38900000000001</v>
      </c>
      <c r="P6196" s="9">
        <f>(Table1[[#This Row],[Expiration Date]]-Table1[[#This Row],[Manufacturing Date]])/365</f>
        <v>0.8</v>
      </c>
      <c r="Q6196" t="str">
        <f>IF(Table1[[#This Row],[Expiration Date]]-J6204&gt;12/31/2024,"not expired","expired")</f>
        <v>expired</v>
      </c>
      <c r="R6196">
        <f>Table1[[#This Row],[Discounted Price]]*0.95</f>
        <v>254.96955</v>
      </c>
      <c r="S6196">
        <f>Table1[[#This Row],[Discounted Price]]*0.9</f>
        <v>241.55010000000001</v>
      </c>
      <c r="T6196">
        <f>Table1[[#This Row],[Discounted Price]]*0.8</f>
        <v>214.71120000000002</v>
      </c>
      <c r="U6196">
        <f>Table1[[#This Row],[Price]]*0.52</f>
        <v>155.0692</v>
      </c>
      <c r="V6196">
        <f>(Table1[[#This Row],[Price]]-Table1[[#This Row],[Scrap value]])/2</f>
        <v>71.570399999999992</v>
      </c>
    </row>
    <row r="6197" spans="1:22" x14ac:dyDescent="0.25">
      <c r="A6197" t="s">
        <v>27982</v>
      </c>
      <c r="B6197" t="s">
        <v>15</v>
      </c>
      <c r="C6197" t="s">
        <v>47</v>
      </c>
      <c r="D6197" t="s">
        <v>27983</v>
      </c>
      <c r="E6197">
        <v>51.46</v>
      </c>
      <c r="F6197">
        <v>36</v>
      </c>
      <c r="G6197" t="s">
        <v>43730</v>
      </c>
      <c r="H6197" t="s">
        <v>8593</v>
      </c>
      <c r="I6197" s="1">
        <v>44927</v>
      </c>
      <c r="J6197" s="1">
        <v>45292</v>
      </c>
      <c r="K6197" t="s">
        <v>27984</v>
      </c>
      <c r="L6197" t="s">
        <v>27985</v>
      </c>
      <c r="M6197" t="s">
        <v>45</v>
      </c>
      <c r="N6197">
        <v>2</v>
      </c>
      <c r="O6197">
        <f>Table1[[#This Row],[Price]]-0.1*Table1[[#This Row],[Price]]</f>
        <v>46.314</v>
      </c>
      <c r="P6197" s="9">
        <f>(Table1[[#This Row],[Expiration Date]]-Table1[[#This Row],[Manufacturing Date]])/365</f>
        <v>1</v>
      </c>
      <c r="Q6197" t="str">
        <f>IF(Table1[[#This Row],[Expiration Date]]-J6205&gt;12/31/2024,"not expired","expired")</f>
        <v>expired</v>
      </c>
      <c r="R6197">
        <f>Table1[[#This Row],[Discounted Price]]*0.95</f>
        <v>43.9983</v>
      </c>
      <c r="S6197">
        <f>Table1[[#This Row],[Discounted Price]]*0.9</f>
        <v>41.682600000000001</v>
      </c>
      <c r="T6197">
        <f>Table1[[#This Row],[Discounted Price]]*0.8</f>
        <v>37.051200000000001</v>
      </c>
      <c r="U6197">
        <f>Table1[[#This Row],[Price]]*0.52</f>
        <v>26.7592</v>
      </c>
      <c r="V6197">
        <f>(Table1[[#This Row],[Price]]-Table1[[#This Row],[Scrap value]])/2</f>
        <v>12.3504</v>
      </c>
    </row>
    <row r="6198" spans="1:22" x14ac:dyDescent="0.25">
      <c r="A6198" t="s">
        <v>27986</v>
      </c>
      <c r="B6198" t="s">
        <v>15</v>
      </c>
      <c r="C6198" t="s">
        <v>47</v>
      </c>
      <c r="D6198" t="s">
        <v>27987</v>
      </c>
      <c r="E6198">
        <v>271.87</v>
      </c>
      <c r="F6198">
        <v>64</v>
      </c>
      <c r="G6198" t="s">
        <v>43730</v>
      </c>
      <c r="H6198" t="s">
        <v>25200</v>
      </c>
      <c r="I6198" s="1">
        <v>45137</v>
      </c>
      <c r="J6198" s="1">
        <v>45292</v>
      </c>
      <c r="K6198" t="s">
        <v>27988</v>
      </c>
      <c r="L6198" t="s">
        <v>27989</v>
      </c>
      <c r="M6198" t="s">
        <v>45</v>
      </c>
      <c r="N6198">
        <v>1</v>
      </c>
      <c r="O6198">
        <f>Table1[[#This Row],[Price]]-0.1*Table1[[#This Row],[Price]]</f>
        <v>244.68299999999999</v>
      </c>
      <c r="P6198" s="9">
        <f>(Table1[[#This Row],[Expiration Date]]-Table1[[#This Row],[Manufacturing Date]])/365</f>
        <v>0.42465753424657532</v>
      </c>
      <c r="Q6198" t="str">
        <f>IF(Table1[[#This Row],[Expiration Date]]-J6206&gt;12/31/2024,"not expired","expired")</f>
        <v>expired</v>
      </c>
      <c r="R6198">
        <f>Table1[[#This Row],[Discounted Price]]*0.95</f>
        <v>232.44884999999999</v>
      </c>
      <c r="S6198">
        <f>Table1[[#This Row],[Discounted Price]]*0.9</f>
        <v>220.21469999999999</v>
      </c>
      <c r="T6198">
        <f>Table1[[#This Row],[Discounted Price]]*0.8</f>
        <v>195.74639999999999</v>
      </c>
      <c r="U6198">
        <f>Table1[[#This Row],[Price]]*0.52</f>
        <v>141.3724</v>
      </c>
      <c r="V6198">
        <f>(Table1[[#This Row],[Price]]-Table1[[#This Row],[Scrap value]])/2</f>
        <v>65.248800000000003</v>
      </c>
    </row>
    <row r="6199" spans="1:22" x14ac:dyDescent="0.25">
      <c r="A6199" t="s">
        <v>27990</v>
      </c>
      <c r="B6199" t="s">
        <v>22</v>
      </c>
      <c r="C6199" t="s">
        <v>47</v>
      </c>
      <c r="D6199" t="s">
        <v>27991</v>
      </c>
      <c r="E6199">
        <v>29.63</v>
      </c>
      <c r="F6199">
        <v>34</v>
      </c>
      <c r="G6199" t="s">
        <v>43728</v>
      </c>
      <c r="H6199" t="s">
        <v>2234</v>
      </c>
      <c r="I6199" s="1">
        <v>45000</v>
      </c>
      <c r="J6199" s="1">
        <v>45292</v>
      </c>
      <c r="K6199" t="s">
        <v>27992</v>
      </c>
      <c r="L6199" t="s">
        <v>27993</v>
      </c>
      <c r="M6199" t="s">
        <v>27</v>
      </c>
      <c r="N6199">
        <v>1</v>
      </c>
      <c r="O6199">
        <f>Table1[[#This Row],[Price]]-0.1*Table1[[#This Row],[Price]]</f>
        <v>26.666999999999998</v>
      </c>
      <c r="P6199" s="9">
        <f>(Table1[[#This Row],[Expiration Date]]-Table1[[#This Row],[Manufacturing Date]])/365</f>
        <v>0.8</v>
      </c>
      <c r="Q6199" t="str">
        <f>IF(Table1[[#This Row],[Expiration Date]]-J6207&gt;12/31/2024,"not expired","expired")</f>
        <v>expired</v>
      </c>
      <c r="R6199">
        <f>Table1[[#This Row],[Discounted Price]]*0.95</f>
        <v>25.333649999999999</v>
      </c>
      <c r="S6199">
        <f>Table1[[#This Row],[Discounted Price]]*0.9</f>
        <v>24.000299999999999</v>
      </c>
      <c r="T6199">
        <f>Table1[[#This Row],[Discounted Price]]*0.8</f>
        <v>21.333600000000001</v>
      </c>
      <c r="U6199">
        <f>Table1[[#This Row],[Price]]*0.52</f>
        <v>15.4076</v>
      </c>
      <c r="V6199">
        <f>(Table1[[#This Row],[Price]]-Table1[[#This Row],[Scrap value]])/2</f>
        <v>7.1111999999999993</v>
      </c>
    </row>
    <row r="6200" spans="1:22" x14ac:dyDescent="0.25">
      <c r="A6200" t="s">
        <v>27994</v>
      </c>
      <c r="B6200" t="s">
        <v>22</v>
      </c>
      <c r="C6200" t="s">
        <v>47</v>
      </c>
      <c r="D6200" t="s">
        <v>27995</v>
      </c>
      <c r="E6200">
        <v>468.8</v>
      </c>
      <c r="F6200">
        <v>21</v>
      </c>
      <c r="G6200" t="s">
        <v>43728</v>
      </c>
      <c r="H6200" t="s">
        <v>14200</v>
      </c>
      <c r="I6200" s="1">
        <v>45137</v>
      </c>
      <c r="J6200" s="1">
        <v>46023</v>
      </c>
      <c r="K6200" t="s">
        <v>27996</v>
      </c>
      <c r="L6200" t="s">
        <v>27997</v>
      </c>
      <c r="M6200" t="s">
        <v>20</v>
      </c>
      <c r="N6200">
        <v>2</v>
      </c>
      <c r="O6200">
        <f>Table1[[#This Row],[Price]]-0.1*Table1[[#This Row],[Price]]</f>
        <v>421.92</v>
      </c>
      <c r="P6200" s="9">
        <f>(Table1[[#This Row],[Expiration Date]]-Table1[[#This Row],[Manufacturing Date]])/365</f>
        <v>2.4273972602739726</v>
      </c>
      <c r="Q6200" t="str">
        <f>IF(Table1[[#This Row],[Expiration Date]]-J6208&gt;12/31/2024,"not expired","expired")</f>
        <v>not expired</v>
      </c>
      <c r="R6200">
        <f>Table1[[#This Row],[Discounted Price]]*0.95</f>
        <v>400.82400000000001</v>
      </c>
      <c r="S6200">
        <f>Table1[[#This Row],[Discounted Price]]*0.9</f>
        <v>379.72800000000001</v>
      </c>
      <c r="T6200">
        <f>Table1[[#This Row],[Discounted Price]]*0.8</f>
        <v>337.53600000000006</v>
      </c>
      <c r="U6200">
        <f>Table1[[#This Row],[Price]]*0.52</f>
        <v>243.77600000000001</v>
      </c>
      <c r="V6200">
        <f>(Table1[[#This Row],[Price]]-Table1[[#This Row],[Scrap value]])/2</f>
        <v>112.512</v>
      </c>
    </row>
    <row r="6201" spans="1:22" x14ac:dyDescent="0.25">
      <c r="A6201" t="s">
        <v>27998</v>
      </c>
      <c r="B6201" t="s">
        <v>22</v>
      </c>
      <c r="C6201" t="s">
        <v>47</v>
      </c>
      <c r="D6201" t="s">
        <v>27999</v>
      </c>
      <c r="E6201">
        <v>125.9</v>
      </c>
      <c r="F6201">
        <v>85</v>
      </c>
      <c r="G6201" t="s">
        <v>43730</v>
      </c>
      <c r="H6201" t="s">
        <v>15329</v>
      </c>
      <c r="I6201" s="1">
        <v>45137</v>
      </c>
      <c r="J6201" s="1">
        <v>45658</v>
      </c>
      <c r="K6201" t="s">
        <v>28000</v>
      </c>
      <c r="L6201" t="s">
        <v>28001</v>
      </c>
      <c r="M6201" t="s">
        <v>27</v>
      </c>
      <c r="N6201">
        <v>4</v>
      </c>
      <c r="O6201">
        <f>Table1[[#This Row],[Price]]-0.1*Table1[[#This Row],[Price]]</f>
        <v>113.31</v>
      </c>
      <c r="P6201" s="9">
        <f>(Table1[[#This Row],[Expiration Date]]-Table1[[#This Row],[Manufacturing Date]])/365</f>
        <v>1.4273972602739726</v>
      </c>
      <c r="Q6201" t="str">
        <f>IF(Table1[[#This Row],[Expiration Date]]-J6209&gt;12/31/2024,"not expired","expired")</f>
        <v>expired</v>
      </c>
      <c r="R6201">
        <f>Table1[[#This Row],[Discounted Price]]*0.95</f>
        <v>107.64449999999999</v>
      </c>
      <c r="S6201">
        <f>Table1[[#This Row],[Discounted Price]]*0.9</f>
        <v>101.979</v>
      </c>
      <c r="T6201">
        <f>Table1[[#This Row],[Discounted Price]]*0.8</f>
        <v>90.64800000000001</v>
      </c>
      <c r="U6201">
        <f>Table1[[#This Row],[Price]]*0.52</f>
        <v>65.468000000000004</v>
      </c>
      <c r="V6201">
        <f>(Table1[[#This Row],[Price]]-Table1[[#This Row],[Scrap value]])/2</f>
        <v>30.216000000000001</v>
      </c>
    </row>
    <row r="6202" spans="1:22" x14ac:dyDescent="0.25">
      <c r="A6202" t="s">
        <v>28002</v>
      </c>
      <c r="B6202" t="s">
        <v>22</v>
      </c>
      <c r="C6202" t="s">
        <v>47</v>
      </c>
      <c r="D6202" t="s">
        <v>28003</v>
      </c>
      <c r="E6202">
        <v>358.25</v>
      </c>
      <c r="F6202">
        <v>71</v>
      </c>
      <c r="G6202" t="s">
        <v>43730</v>
      </c>
      <c r="H6202" t="s">
        <v>28004</v>
      </c>
      <c r="I6202" s="1">
        <v>44927</v>
      </c>
      <c r="J6202" s="1">
        <v>45658</v>
      </c>
      <c r="K6202" t="s">
        <v>28005</v>
      </c>
      <c r="L6202" t="s">
        <v>28006</v>
      </c>
      <c r="M6202" t="s">
        <v>45</v>
      </c>
      <c r="N6202">
        <v>5</v>
      </c>
      <c r="O6202">
        <f>Table1[[#This Row],[Price]]-0.1*Table1[[#This Row],[Price]]</f>
        <v>322.42500000000001</v>
      </c>
      <c r="P6202" s="9">
        <f>(Table1[[#This Row],[Expiration Date]]-Table1[[#This Row],[Manufacturing Date]])/365</f>
        <v>2.0027397260273974</v>
      </c>
      <c r="Q6202" t="str">
        <f>IF(Table1[[#This Row],[Expiration Date]]-J6210&gt;12/31/2024,"not expired","expired")</f>
        <v>not expired</v>
      </c>
      <c r="R6202">
        <f>Table1[[#This Row],[Discounted Price]]*0.95</f>
        <v>306.30374999999998</v>
      </c>
      <c r="S6202">
        <f>Table1[[#This Row],[Discounted Price]]*0.9</f>
        <v>290.1825</v>
      </c>
      <c r="T6202">
        <f>Table1[[#This Row],[Discounted Price]]*0.8</f>
        <v>257.94</v>
      </c>
      <c r="U6202">
        <f>Table1[[#This Row],[Price]]*0.52</f>
        <v>186.29000000000002</v>
      </c>
      <c r="V6202">
        <f>(Table1[[#This Row],[Price]]-Table1[[#This Row],[Scrap value]])/2</f>
        <v>85.97999999999999</v>
      </c>
    </row>
    <row r="6203" spans="1:22" x14ac:dyDescent="0.25">
      <c r="A6203" t="s">
        <v>28007</v>
      </c>
      <c r="B6203" t="s">
        <v>29</v>
      </c>
      <c r="C6203" t="s">
        <v>47</v>
      </c>
      <c r="D6203" t="s">
        <v>28008</v>
      </c>
      <c r="E6203">
        <v>195.22</v>
      </c>
      <c r="F6203">
        <v>5</v>
      </c>
      <c r="G6203" t="s">
        <v>43729</v>
      </c>
      <c r="H6203" t="s">
        <v>249</v>
      </c>
      <c r="I6203" s="1">
        <v>45000</v>
      </c>
      <c r="J6203" s="1">
        <v>46023</v>
      </c>
      <c r="K6203" t="s">
        <v>28009</v>
      </c>
      <c r="L6203" t="s">
        <v>28010</v>
      </c>
      <c r="M6203" t="s">
        <v>45</v>
      </c>
      <c r="N6203">
        <v>4</v>
      </c>
      <c r="O6203">
        <f>Table1[[#This Row],[Price]]-0.1*Table1[[#This Row],[Price]]</f>
        <v>175.69800000000001</v>
      </c>
      <c r="P6203" s="9">
        <f>(Table1[[#This Row],[Expiration Date]]-Table1[[#This Row],[Manufacturing Date]])/365</f>
        <v>2.8027397260273972</v>
      </c>
      <c r="Q6203" t="str">
        <f>IF(Table1[[#This Row],[Expiration Date]]-J6211&gt;12/31/2024,"not expired","expired")</f>
        <v>not expired</v>
      </c>
      <c r="R6203">
        <f>Table1[[#This Row],[Discounted Price]]*0.95</f>
        <v>166.91309999999999</v>
      </c>
      <c r="S6203">
        <f>Table1[[#This Row],[Discounted Price]]*0.9</f>
        <v>158.12820000000002</v>
      </c>
      <c r="T6203">
        <f>Table1[[#This Row],[Discounted Price]]*0.8</f>
        <v>140.55840000000001</v>
      </c>
      <c r="U6203">
        <f>Table1[[#This Row],[Price]]*0.52</f>
        <v>101.51440000000001</v>
      </c>
      <c r="V6203">
        <f>(Table1[[#This Row],[Price]]-Table1[[#This Row],[Scrap value]])/2</f>
        <v>46.852799999999995</v>
      </c>
    </row>
    <row r="6204" spans="1:22" x14ac:dyDescent="0.25">
      <c r="A6204" t="s">
        <v>28011</v>
      </c>
      <c r="B6204" t="s">
        <v>29</v>
      </c>
      <c r="C6204" t="s">
        <v>47</v>
      </c>
      <c r="D6204" t="s">
        <v>28012</v>
      </c>
      <c r="E6204">
        <v>244.27</v>
      </c>
      <c r="F6204">
        <v>38</v>
      </c>
      <c r="G6204" t="s">
        <v>43729</v>
      </c>
      <c r="H6204" t="s">
        <v>8390</v>
      </c>
      <c r="I6204" s="1">
        <v>44927</v>
      </c>
      <c r="J6204" s="1">
        <v>45658</v>
      </c>
      <c r="K6204" t="s">
        <v>28013</v>
      </c>
      <c r="L6204" t="s">
        <v>28014</v>
      </c>
      <c r="M6204" t="s">
        <v>45</v>
      </c>
      <c r="N6204">
        <v>3</v>
      </c>
      <c r="O6204">
        <f>Table1[[#This Row],[Price]]-0.1*Table1[[#This Row],[Price]]</f>
        <v>219.84300000000002</v>
      </c>
      <c r="P6204" s="9">
        <f>(Table1[[#This Row],[Expiration Date]]-Table1[[#This Row],[Manufacturing Date]])/365</f>
        <v>2.0027397260273974</v>
      </c>
      <c r="Q6204" t="str">
        <f>IF(Table1[[#This Row],[Expiration Date]]-J6212&gt;12/31/2024,"not expired","expired")</f>
        <v>not expired</v>
      </c>
      <c r="R6204">
        <f>Table1[[#This Row],[Discounted Price]]*0.95</f>
        <v>208.85085000000001</v>
      </c>
      <c r="S6204">
        <f>Table1[[#This Row],[Discounted Price]]*0.9</f>
        <v>197.85870000000003</v>
      </c>
      <c r="T6204">
        <f>Table1[[#This Row],[Discounted Price]]*0.8</f>
        <v>175.87440000000004</v>
      </c>
      <c r="U6204">
        <f>Table1[[#This Row],[Price]]*0.52</f>
        <v>127.02040000000001</v>
      </c>
      <c r="V6204">
        <f>(Table1[[#This Row],[Price]]-Table1[[#This Row],[Scrap value]])/2</f>
        <v>58.6248</v>
      </c>
    </row>
    <row r="6205" spans="1:22" x14ac:dyDescent="0.25">
      <c r="A6205" t="s">
        <v>28015</v>
      </c>
      <c r="B6205" t="s">
        <v>35</v>
      </c>
      <c r="C6205" t="s">
        <v>47</v>
      </c>
      <c r="D6205" t="s">
        <v>28016</v>
      </c>
      <c r="E6205">
        <v>176.75</v>
      </c>
      <c r="F6205">
        <v>17</v>
      </c>
      <c r="G6205" t="s">
        <v>43728</v>
      </c>
      <c r="H6205" t="s">
        <v>5695</v>
      </c>
      <c r="I6205" s="1">
        <v>45137</v>
      </c>
      <c r="J6205" s="1">
        <v>46023</v>
      </c>
      <c r="K6205" t="s">
        <v>28017</v>
      </c>
      <c r="L6205" t="s">
        <v>28018</v>
      </c>
      <c r="M6205" t="s">
        <v>45</v>
      </c>
      <c r="N6205">
        <v>4</v>
      </c>
      <c r="O6205">
        <f>Table1[[#This Row],[Price]]-0.1*Table1[[#This Row],[Price]]</f>
        <v>159.07499999999999</v>
      </c>
      <c r="P6205" s="9">
        <f>(Table1[[#This Row],[Expiration Date]]-Table1[[#This Row],[Manufacturing Date]])/365</f>
        <v>2.4273972602739726</v>
      </c>
      <c r="Q6205" t="str">
        <f>IF(Table1[[#This Row],[Expiration Date]]-J6213&gt;12/31/2024,"not expired","expired")</f>
        <v>not expired</v>
      </c>
      <c r="R6205">
        <f>Table1[[#This Row],[Discounted Price]]*0.95</f>
        <v>151.12124999999997</v>
      </c>
      <c r="S6205">
        <f>Table1[[#This Row],[Discounted Price]]*0.9</f>
        <v>143.16749999999999</v>
      </c>
      <c r="T6205">
        <f>Table1[[#This Row],[Discounted Price]]*0.8</f>
        <v>127.25999999999999</v>
      </c>
      <c r="U6205">
        <f>Table1[[#This Row],[Price]]*0.52</f>
        <v>91.91</v>
      </c>
      <c r="V6205">
        <f>(Table1[[#This Row],[Price]]-Table1[[#This Row],[Scrap value]])/2</f>
        <v>42.42</v>
      </c>
    </row>
    <row r="6206" spans="1:22" x14ac:dyDescent="0.25">
      <c r="A6206" t="s">
        <v>28019</v>
      </c>
      <c r="B6206" t="s">
        <v>35</v>
      </c>
      <c r="C6206" t="s">
        <v>47</v>
      </c>
      <c r="D6206" t="s">
        <v>28020</v>
      </c>
      <c r="E6206">
        <v>458.22</v>
      </c>
      <c r="F6206">
        <v>24</v>
      </c>
      <c r="G6206" t="s">
        <v>43729</v>
      </c>
      <c r="H6206" t="s">
        <v>12908</v>
      </c>
      <c r="I6206" s="1">
        <v>44927</v>
      </c>
      <c r="J6206" s="1">
        <v>45658</v>
      </c>
      <c r="K6206" t="s">
        <v>28021</v>
      </c>
      <c r="L6206" t="s">
        <v>28022</v>
      </c>
      <c r="M6206" t="s">
        <v>27</v>
      </c>
      <c r="N6206">
        <v>2</v>
      </c>
      <c r="O6206">
        <f>Table1[[#This Row],[Price]]-0.1*Table1[[#This Row],[Price]]</f>
        <v>412.39800000000002</v>
      </c>
      <c r="P6206" s="9">
        <f>(Table1[[#This Row],[Expiration Date]]-Table1[[#This Row],[Manufacturing Date]])/365</f>
        <v>2.0027397260273974</v>
      </c>
      <c r="Q6206" t="str">
        <f>IF(Table1[[#This Row],[Expiration Date]]-J6214&gt;12/31/2024,"not expired","expired")</f>
        <v>not expired</v>
      </c>
      <c r="R6206">
        <f>Table1[[#This Row],[Discounted Price]]*0.95</f>
        <v>391.77809999999999</v>
      </c>
      <c r="S6206">
        <f>Table1[[#This Row],[Discounted Price]]*0.9</f>
        <v>371.15820000000002</v>
      </c>
      <c r="T6206">
        <f>Table1[[#This Row],[Discounted Price]]*0.8</f>
        <v>329.91840000000002</v>
      </c>
      <c r="U6206">
        <f>Table1[[#This Row],[Price]]*0.52</f>
        <v>238.27440000000001</v>
      </c>
      <c r="V6206">
        <f>(Table1[[#This Row],[Price]]-Table1[[#This Row],[Scrap value]])/2</f>
        <v>109.97280000000001</v>
      </c>
    </row>
    <row r="6207" spans="1:22" x14ac:dyDescent="0.25">
      <c r="A6207" t="s">
        <v>28023</v>
      </c>
      <c r="B6207" t="s">
        <v>15</v>
      </c>
      <c r="C6207" t="s">
        <v>47</v>
      </c>
      <c r="D6207" t="s">
        <v>28024</v>
      </c>
      <c r="E6207">
        <v>287</v>
      </c>
      <c r="F6207">
        <v>59</v>
      </c>
      <c r="G6207" t="s">
        <v>43729</v>
      </c>
      <c r="H6207" t="s">
        <v>5218</v>
      </c>
      <c r="I6207" s="1">
        <v>45137</v>
      </c>
      <c r="J6207" s="1">
        <v>45658</v>
      </c>
      <c r="K6207" t="s">
        <v>28025</v>
      </c>
      <c r="L6207" t="s">
        <v>28026</v>
      </c>
      <c r="M6207" t="s">
        <v>45</v>
      </c>
      <c r="N6207">
        <v>1</v>
      </c>
      <c r="O6207">
        <f>Table1[[#This Row],[Price]]-0.1*Table1[[#This Row],[Price]]</f>
        <v>258.3</v>
      </c>
      <c r="P6207" s="9">
        <f>(Table1[[#This Row],[Expiration Date]]-Table1[[#This Row],[Manufacturing Date]])/365</f>
        <v>1.4273972602739726</v>
      </c>
      <c r="Q6207" t="str">
        <f>IF(Table1[[#This Row],[Expiration Date]]-J6215&gt;12/31/2024,"not expired","expired")</f>
        <v>expired</v>
      </c>
      <c r="R6207">
        <f>Table1[[#This Row],[Discounted Price]]*0.95</f>
        <v>245.38499999999999</v>
      </c>
      <c r="S6207">
        <f>Table1[[#This Row],[Discounted Price]]*0.9</f>
        <v>232.47000000000003</v>
      </c>
      <c r="T6207">
        <f>Table1[[#This Row],[Discounted Price]]*0.8</f>
        <v>206.64000000000001</v>
      </c>
      <c r="U6207">
        <f>Table1[[#This Row],[Price]]*0.52</f>
        <v>149.24</v>
      </c>
      <c r="V6207">
        <f>(Table1[[#This Row],[Price]]-Table1[[#This Row],[Scrap value]])/2</f>
        <v>68.88</v>
      </c>
    </row>
    <row r="6208" spans="1:22" x14ac:dyDescent="0.25">
      <c r="A6208" t="s">
        <v>28027</v>
      </c>
      <c r="B6208" t="s">
        <v>29</v>
      </c>
      <c r="C6208" t="s">
        <v>47</v>
      </c>
      <c r="D6208" t="s">
        <v>28028</v>
      </c>
      <c r="E6208">
        <v>267.77</v>
      </c>
      <c r="F6208">
        <v>77</v>
      </c>
      <c r="G6208" t="s">
        <v>43730</v>
      </c>
      <c r="H6208" t="s">
        <v>23861</v>
      </c>
      <c r="I6208" s="1">
        <v>45000</v>
      </c>
      <c r="J6208" s="1">
        <v>45292</v>
      </c>
      <c r="K6208" t="s">
        <v>28029</v>
      </c>
      <c r="L6208" t="s">
        <v>28030</v>
      </c>
      <c r="M6208" t="s">
        <v>45</v>
      </c>
      <c r="N6208">
        <v>1</v>
      </c>
      <c r="O6208">
        <f>Table1[[#This Row],[Price]]-0.1*Table1[[#This Row],[Price]]</f>
        <v>240.99299999999999</v>
      </c>
      <c r="P6208" s="9">
        <f>(Table1[[#This Row],[Expiration Date]]-Table1[[#This Row],[Manufacturing Date]])/365</f>
        <v>0.8</v>
      </c>
      <c r="Q6208" t="str">
        <f>IF(Table1[[#This Row],[Expiration Date]]-J6216&gt;12/31/2024,"not expired","expired")</f>
        <v>expired</v>
      </c>
      <c r="R6208">
        <f>Table1[[#This Row],[Discounted Price]]*0.95</f>
        <v>228.94334999999998</v>
      </c>
      <c r="S6208">
        <f>Table1[[#This Row],[Discounted Price]]*0.9</f>
        <v>216.8937</v>
      </c>
      <c r="T6208">
        <f>Table1[[#This Row],[Discounted Price]]*0.8</f>
        <v>192.7944</v>
      </c>
      <c r="U6208">
        <f>Table1[[#This Row],[Price]]*0.52</f>
        <v>139.24039999999999</v>
      </c>
      <c r="V6208">
        <f>(Table1[[#This Row],[Price]]-Table1[[#This Row],[Scrap value]])/2</f>
        <v>64.264799999999994</v>
      </c>
    </row>
    <row r="6209" spans="1:22" x14ac:dyDescent="0.25">
      <c r="A6209" t="s">
        <v>28031</v>
      </c>
      <c r="B6209" t="s">
        <v>35</v>
      </c>
      <c r="C6209" t="s">
        <v>47</v>
      </c>
      <c r="D6209" t="s">
        <v>28032</v>
      </c>
      <c r="E6209">
        <v>493.64</v>
      </c>
      <c r="F6209">
        <v>65</v>
      </c>
      <c r="G6209" t="s">
        <v>43729</v>
      </c>
      <c r="H6209" t="s">
        <v>708</v>
      </c>
      <c r="I6209" s="1">
        <v>45000</v>
      </c>
      <c r="J6209" s="1">
        <v>45658</v>
      </c>
      <c r="K6209" t="s">
        <v>28033</v>
      </c>
      <c r="L6209" t="s">
        <v>28034</v>
      </c>
      <c r="M6209" t="s">
        <v>27</v>
      </c>
      <c r="N6209">
        <v>1</v>
      </c>
      <c r="O6209">
        <f>Table1[[#This Row],[Price]]-0.1*Table1[[#This Row],[Price]]</f>
        <v>444.27599999999995</v>
      </c>
      <c r="P6209" s="9">
        <f>(Table1[[#This Row],[Expiration Date]]-Table1[[#This Row],[Manufacturing Date]])/365</f>
        <v>1.8027397260273972</v>
      </c>
      <c r="Q6209" t="str">
        <f>IF(Table1[[#This Row],[Expiration Date]]-J6217&gt;12/31/2024,"not expired","expired")</f>
        <v>expired</v>
      </c>
      <c r="R6209">
        <f>Table1[[#This Row],[Discounted Price]]*0.95</f>
        <v>422.06219999999996</v>
      </c>
      <c r="S6209">
        <f>Table1[[#This Row],[Discounted Price]]*0.9</f>
        <v>399.84839999999997</v>
      </c>
      <c r="T6209">
        <f>Table1[[#This Row],[Discounted Price]]*0.8</f>
        <v>355.42079999999999</v>
      </c>
      <c r="U6209">
        <f>Table1[[#This Row],[Price]]*0.52</f>
        <v>256.69279999999998</v>
      </c>
      <c r="V6209">
        <f>(Table1[[#This Row],[Price]]-Table1[[#This Row],[Scrap value]])/2</f>
        <v>118.4736</v>
      </c>
    </row>
    <row r="6210" spans="1:22" x14ac:dyDescent="0.25">
      <c r="A6210" t="s">
        <v>28035</v>
      </c>
      <c r="B6210" t="s">
        <v>22</v>
      </c>
      <c r="C6210" t="s">
        <v>47</v>
      </c>
      <c r="D6210" t="s">
        <v>28036</v>
      </c>
      <c r="E6210">
        <v>302.88</v>
      </c>
      <c r="F6210">
        <v>98</v>
      </c>
      <c r="G6210" t="s">
        <v>43730</v>
      </c>
      <c r="H6210" t="s">
        <v>27439</v>
      </c>
      <c r="I6210" s="1">
        <v>45137</v>
      </c>
      <c r="J6210" s="1">
        <v>45292</v>
      </c>
      <c r="K6210" t="s">
        <v>28037</v>
      </c>
      <c r="L6210" t="s">
        <v>28038</v>
      </c>
      <c r="M6210" t="s">
        <v>20</v>
      </c>
      <c r="N6210">
        <v>5</v>
      </c>
      <c r="O6210">
        <f>Table1[[#This Row],[Price]]-0.1*Table1[[#This Row],[Price]]</f>
        <v>272.59199999999998</v>
      </c>
      <c r="P6210" s="9">
        <f>(Table1[[#This Row],[Expiration Date]]-Table1[[#This Row],[Manufacturing Date]])/365</f>
        <v>0.42465753424657532</v>
      </c>
      <c r="Q6210" t="str">
        <f>IF(Table1[[#This Row],[Expiration Date]]-J6218&gt;12/31/2024,"not expired","expired")</f>
        <v>expired</v>
      </c>
      <c r="R6210">
        <f>Table1[[#This Row],[Discounted Price]]*0.95</f>
        <v>258.96239999999995</v>
      </c>
      <c r="S6210">
        <f>Table1[[#This Row],[Discounted Price]]*0.9</f>
        <v>245.33279999999999</v>
      </c>
      <c r="T6210">
        <f>Table1[[#This Row],[Discounted Price]]*0.8</f>
        <v>218.0736</v>
      </c>
      <c r="U6210">
        <f>Table1[[#This Row],[Price]]*0.52</f>
        <v>157.49760000000001</v>
      </c>
      <c r="V6210">
        <f>(Table1[[#This Row],[Price]]-Table1[[#This Row],[Scrap value]])/2</f>
        <v>72.691199999999995</v>
      </c>
    </row>
    <row r="6211" spans="1:22" x14ac:dyDescent="0.25">
      <c r="A6211" t="s">
        <v>28039</v>
      </c>
      <c r="B6211" t="s">
        <v>29</v>
      </c>
      <c r="C6211" t="s">
        <v>47</v>
      </c>
      <c r="D6211" t="s">
        <v>28040</v>
      </c>
      <c r="E6211">
        <v>214.5</v>
      </c>
      <c r="F6211">
        <v>59</v>
      </c>
      <c r="G6211" t="s">
        <v>43728</v>
      </c>
      <c r="H6211" t="s">
        <v>8459</v>
      </c>
      <c r="I6211" s="1">
        <v>45000</v>
      </c>
      <c r="J6211" s="1">
        <v>45658</v>
      </c>
      <c r="K6211" t="s">
        <v>28041</v>
      </c>
      <c r="L6211" t="s">
        <v>28042</v>
      </c>
      <c r="M6211" t="s">
        <v>20</v>
      </c>
      <c r="N6211">
        <v>4</v>
      </c>
      <c r="O6211">
        <f>Table1[[#This Row],[Price]]-0.1*Table1[[#This Row],[Price]]</f>
        <v>193.05</v>
      </c>
      <c r="P6211" s="9">
        <f>(Table1[[#This Row],[Expiration Date]]-Table1[[#This Row],[Manufacturing Date]])/365</f>
        <v>1.8027397260273972</v>
      </c>
      <c r="Q6211" t="str">
        <f>IF(Table1[[#This Row],[Expiration Date]]-J6219&gt;12/31/2024,"not expired","expired")</f>
        <v>not expired</v>
      </c>
      <c r="R6211">
        <f>Table1[[#This Row],[Discounted Price]]*0.95</f>
        <v>183.39750000000001</v>
      </c>
      <c r="S6211">
        <f>Table1[[#This Row],[Discounted Price]]*0.9</f>
        <v>173.745</v>
      </c>
      <c r="T6211">
        <f>Table1[[#This Row],[Discounted Price]]*0.8</f>
        <v>154.44000000000003</v>
      </c>
      <c r="U6211">
        <f>Table1[[#This Row],[Price]]*0.52</f>
        <v>111.54</v>
      </c>
      <c r="V6211">
        <f>(Table1[[#This Row],[Price]]-Table1[[#This Row],[Scrap value]])/2</f>
        <v>51.48</v>
      </c>
    </row>
    <row r="6212" spans="1:22" x14ac:dyDescent="0.25">
      <c r="A6212" t="s">
        <v>28043</v>
      </c>
      <c r="B6212" t="s">
        <v>29</v>
      </c>
      <c r="C6212" t="s">
        <v>47</v>
      </c>
      <c r="D6212" t="s">
        <v>28044</v>
      </c>
      <c r="E6212">
        <v>37.64</v>
      </c>
      <c r="F6212">
        <v>11</v>
      </c>
      <c r="G6212" t="s">
        <v>43728</v>
      </c>
      <c r="H6212" t="s">
        <v>124</v>
      </c>
      <c r="I6212" s="1">
        <v>44927</v>
      </c>
      <c r="J6212" s="1">
        <v>45292</v>
      </c>
      <c r="K6212" t="s">
        <v>28045</v>
      </c>
      <c r="L6212" t="s">
        <v>28046</v>
      </c>
      <c r="M6212" t="s">
        <v>27</v>
      </c>
      <c r="N6212">
        <v>3</v>
      </c>
      <c r="O6212">
        <f>Table1[[#This Row],[Price]]-0.1*Table1[[#This Row],[Price]]</f>
        <v>33.875999999999998</v>
      </c>
      <c r="P6212" s="9">
        <f>(Table1[[#This Row],[Expiration Date]]-Table1[[#This Row],[Manufacturing Date]])/365</f>
        <v>1</v>
      </c>
      <c r="Q6212" t="str">
        <f>IF(Table1[[#This Row],[Expiration Date]]-J6220&gt;12/31/2024,"not expired","expired")</f>
        <v>expired</v>
      </c>
      <c r="R6212">
        <f>Table1[[#This Row],[Discounted Price]]*0.95</f>
        <v>32.182199999999995</v>
      </c>
      <c r="S6212">
        <f>Table1[[#This Row],[Discounted Price]]*0.9</f>
        <v>30.488399999999999</v>
      </c>
      <c r="T6212">
        <f>Table1[[#This Row],[Discounted Price]]*0.8</f>
        <v>27.1008</v>
      </c>
      <c r="U6212">
        <f>Table1[[#This Row],[Price]]*0.52</f>
        <v>19.572800000000001</v>
      </c>
      <c r="V6212">
        <f>(Table1[[#This Row],[Price]]-Table1[[#This Row],[Scrap value]])/2</f>
        <v>9.0335999999999999</v>
      </c>
    </row>
    <row r="6213" spans="1:22" x14ac:dyDescent="0.25">
      <c r="A6213" t="s">
        <v>28047</v>
      </c>
      <c r="B6213" t="s">
        <v>29</v>
      </c>
      <c r="C6213" t="s">
        <v>47</v>
      </c>
      <c r="D6213" t="s">
        <v>28048</v>
      </c>
      <c r="E6213">
        <v>70.819999999999993</v>
      </c>
      <c r="F6213">
        <v>99</v>
      </c>
      <c r="G6213" t="s">
        <v>43729</v>
      </c>
      <c r="H6213" t="s">
        <v>14482</v>
      </c>
      <c r="I6213" s="1">
        <v>45137</v>
      </c>
      <c r="J6213" s="1">
        <v>45658</v>
      </c>
      <c r="K6213" t="s">
        <v>28049</v>
      </c>
      <c r="L6213" t="s">
        <v>28050</v>
      </c>
      <c r="M6213" t="s">
        <v>20</v>
      </c>
      <c r="N6213">
        <v>5</v>
      </c>
      <c r="O6213">
        <f>Table1[[#This Row],[Price]]-0.1*Table1[[#This Row],[Price]]</f>
        <v>63.737999999999992</v>
      </c>
      <c r="P6213" s="9">
        <f>(Table1[[#This Row],[Expiration Date]]-Table1[[#This Row],[Manufacturing Date]])/365</f>
        <v>1.4273972602739726</v>
      </c>
      <c r="Q6213" t="str">
        <f>IF(Table1[[#This Row],[Expiration Date]]-J6221&gt;12/31/2024,"not expired","expired")</f>
        <v>expired</v>
      </c>
      <c r="R6213">
        <f>Table1[[#This Row],[Discounted Price]]*0.95</f>
        <v>60.551099999999991</v>
      </c>
      <c r="S6213">
        <f>Table1[[#This Row],[Discounted Price]]*0.9</f>
        <v>57.364199999999997</v>
      </c>
      <c r="T6213">
        <f>Table1[[#This Row],[Discounted Price]]*0.8</f>
        <v>50.990399999999994</v>
      </c>
      <c r="U6213">
        <f>Table1[[#This Row],[Price]]*0.52</f>
        <v>36.8264</v>
      </c>
      <c r="V6213">
        <f>(Table1[[#This Row],[Price]]-Table1[[#This Row],[Scrap value]])/2</f>
        <v>16.996799999999997</v>
      </c>
    </row>
    <row r="6214" spans="1:22" x14ac:dyDescent="0.25">
      <c r="A6214" t="s">
        <v>28051</v>
      </c>
      <c r="B6214" t="s">
        <v>35</v>
      </c>
      <c r="C6214" t="s">
        <v>47</v>
      </c>
      <c r="D6214" t="s">
        <v>28052</v>
      </c>
      <c r="E6214">
        <v>274.95</v>
      </c>
      <c r="F6214">
        <v>69</v>
      </c>
      <c r="G6214" t="s">
        <v>43728</v>
      </c>
      <c r="H6214" t="s">
        <v>28053</v>
      </c>
      <c r="I6214" s="1">
        <v>45137</v>
      </c>
      <c r="J6214" s="1">
        <v>45292</v>
      </c>
      <c r="K6214" t="s">
        <v>28054</v>
      </c>
      <c r="L6214" t="s">
        <v>28055</v>
      </c>
      <c r="M6214" t="s">
        <v>45</v>
      </c>
      <c r="N6214">
        <v>2</v>
      </c>
      <c r="O6214">
        <f>Table1[[#This Row],[Price]]-0.1*Table1[[#This Row],[Price]]</f>
        <v>247.45499999999998</v>
      </c>
      <c r="P6214" s="9">
        <f>(Table1[[#This Row],[Expiration Date]]-Table1[[#This Row],[Manufacturing Date]])/365</f>
        <v>0.42465753424657532</v>
      </c>
      <c r="Q6214" t="str">
        <f>IF(Table1[[#This Row],[Expiration Date]]-J6222&gt;12/31/2024,"not expired","expired")</f>
        <v>expired</v>
      </c>
      <c r="R6214">
        <f>Table1[[#This Row],[Discounted Price]]*0.95</f>
        <v>235.08224999999999</v>
      </c>
      <c r="S6214">
        <f>Table1[[#This Row],[Discounted Price]]*0.9</f>
        <v>222.70949999999999</v>
      </c>
      <c r="T6214">
        <f>Table1[[#This Row],[Discounted Price]]*0.8</f>
        <v>197.964</v>
      </c>
      <c r="U6214">
        <f>Table1[[#This Row],[Price]]*0.52</f>
        <v>142.97399999999999</v>
      </c>
      <c r="V6214">
        <f>(Table1[[#This Row],[Price]]-Table1[[#This Row],[Scrap value]])/2</f>
        <v>65.988</v>
      </c>
    </row>
    <row r="6215" spans="1:22" x14ac:dyDescent="0.25">
      <c r="A6215" t="s">
        <v>28056</v>
      </c>
      <c r="B6215" t="s">
        <v>22</v>
      </c>
      <c r="C6215" t="s">
        <v>47</v>
      </c>
      <c r="D6215" t="s">
        <v>28057</v>
      </c>
      <c r="E6215">
        <v>50.87</v>
      </c>
      <c r="F6215">
        <v>19</v>
      </c>
      <c r="G6215" t="s">
        <v>43729</v>
      </c>
      <c r="H6215" t="s">
        <v>28058</v>
      </c>
      <c r="I6215" s="1">
        <v>44927</v>
      </c>
      <c r="J6215" s="1">
        <v>45658</v>
      </c>
      <c r="K6215" t="s">
        <v>28059</v>
      </c>
      <c r="L6215" t="s">
        <v>28060</v>
      </c>
      <c r="M6215" t="s">
        <v>20</v>
      </c>
      <c r="N6215">
        <v>5</v>
      </c>
      <c r="O6215">
        <f>Table1[[#This Row],[Price]]-0.1*Table1[[#This Row],[Price]]</f>
        <v>45.783000000000001</v>
      </c>
      <c r="P6215" s="9">
        <f>(Table1[[#This Row],[Expiration Date]]-Table1[[#This Row],[Manufacturing Date]])/365</f>
        <v>2.0027397260273974</v>
      </c>
      <c r="Q6215" t="str">
        <f>IF(Table1[[#This Row],[Expiration Date]]-J6223&gt;12/31/2024,"not expired","expired")</f>
        <v>expired</v>
      </c>
      <c r="R6215">
        <f>Table1[[#This Row],[Discounted Price]]*0.95</f>
        <v>43.493850000000002</v>
      </c>
      <c r="S6215">
        <f>Table1[[#This Row],[Discounted Price]]*0.9</f>
        <v>41.204700000000003</v>
      </c>
      <c r="T6215">
        <f>Table1[[#This Row],[Discounted Price]]*0.8</f>
        <v>36.626400000000004</v>
      </c>
      <c r="U6215">
        <f>Table1[[#This Row],[Price]]*0.52</f>
        <v>26.452400000000001</v>
      </c>
      <c r="V6215">
        <f>(Table1[[#This Row],[Price]]-Table1[[#This Row],[Scrap value]])/2</f>
        <v>12.208799999999998</v>
      </c>
    </row>
    <row r="6216" spans="1:22" x14ac:dyDescent="0.25">
      <c r="A6216" t="s">
        <v>28061</v>
      </c>
      <c r="B6216" t="s">
        <v>29</v>
      </c>
      <c r="C6216" t="s">
        <v>47</v>
      </c>
      <c r="D6216" t="s">
        <v>28062</v>
      </c>
      <c r="E6216">
        <v>227.52</v>
      </c>
      <c r="F6216">
        <v>92</v>
      </c>
      <c r="G6216" t="s">
        <v>43730</v>
      </c>
      <c r="H6216" t="s">
        <v>13128</v>
      </c>
      <c r="I6216" s="1">
        <v>45000</v>
      </c>
      <c r="J6216" s="1">
        <v>45292</v>
      </c>
      <c r="K6216" t="s">
        <v>28063</v>
      </c>
      <c r="L6216" t="s">
        <v>28064</v>
      </c>
      <c r="M6216" t="s">
        <v>20</v>
      </c>
      <c r="N6216">
        <v>3</v>
      </c>
      <c r="O6216">
        <f>Table1[[#This Row],[Price]]-0.1*Table1[[#This Row],[Price]]</f>
        <v>204.768</v>
      </c>
      <c r="P6216" s="9">
        <f>(Table1[[#This Row],[Expiration Date]]-Table1[[#This Row],[Manufacturing Date]])/365</f>
        <v>0.8</v>
      </c>
      <c r="Q6216" t="str">
        <f>IF(Table1[[#This Row],[Expiration Date]]-J6224&gt;12/31/2024,"not expired","expired")</f>
        <v>expired</v>
      </c>
      <c r="R6216">
        <f>Table1[[#This Row],[Discounted Price]]*0.95</f>
        <v>194.52959999999999</v>
      </c>
      <c r="S6216">
        <f>Table1[[#This Row],[Discounted Price]]*0.9</f>
        <v>184.2912</v>
      </c>
      <c r="T6216">
        <f>Table1[[#This Row],[Discounted Price]]*0.8</f>
        <v>163.81440000000001</v>
      </c>
      <c r="U6216">
        <f>Table1[[#This Row],[Price]]*0.52</f>
        <v>118.31040000000002</v>
      </c>
      <c r="V6216">
        <f>(Table1[[#This Row],[Price]]-Table1[[#This Row],[Scrap value]])/2</f>
        <v>54.604799999999997</v>
      </c>
    </row>
    <row r="6217" spans="1:22" x14ac:dyDescent="0.25">
      <c r="A6217" t="s">
        <v>28065</v>
      </c>
      <c r="B6217" t="s">
        <v>35</v>
      </c>
      <c r="C6217" t="s">
        <v>47</v>
      </c>
      <c r="D6217" t="s">
        <v>28066</v>
      </c>
      <c r="E6217">
        <v>41.04</v>
      </c>
      <c r="F6217">
        <v>30</v>
      </c>
      <c r="G6217" t="s">
        <v>43729</v>
      </c>
      <c r="H6217" t="s">
        <v>8961</v>
      </c>
      <c r="I6217" s="1">
        <v>45000</v>
      </c>
      <c r="J6217" s="1">
        <v>45658</v>
      </c>
      <c r="K6217" t="s">
        <v>28067</v>
      </c>
      <c r="L6217" t="s">
        <v>28068</v>
      </c>
      <c r="M6217" t="s">
        <v>20</v>
      </c>
      <c r="N6217">
        <v>4</v>
      </c>
      <c r="O6217">
        <f>Table1[[#This Row],[Price]]-0.1*Table1[[#This Row],[Price]]</f>
        <v>36.936</v>
      </c>
      <c r="P6217" s="9">
        <f>(Table1[[#This Row],[Expiration Date]]-Table1[[#This Row],[Manufacturing Date]])/365</f>
        <v>1.8027397260273972</v>
      </c>
      <c r="Q6217" t="str">
        <f>IF(Table1[[#This Row],[Expiration Date]]-J6225&gt;12/31/2024,"not expired","expired")</f>
        <v>expired</v>
      </c>
      <c r="R6217">
        <f>Table1[[#This Row],[Discounted Price]]*0.95</f>
        <v>35.089199999999998</v>
      </c>
      <c r="S6217">
        <f>Table1[[#This Row],[Discounted Price]]*0.9</f>
        <v>33.242400000000004</v>
      </c>
      <c r="T6217">
        <f>Table1[[#This Row],[Discounted Price]]*0.8</f>
        <v>29.5488</v>
      </c>
      <c r="U6217">
        <f>Table1[[#This Row],[Price]]*0.52</f>
        <v>21.340800000000002</v>
      </c>
      <c r="V6217">
        <f>(Table1[[#This Row],[Price]]-Table1[[#This Row],[Scrap value]])/2</f>
        <v>9.8495999999999988</v>
      </c>
    </row>
    <row r="6218" spans="1:22" x14ac:dyDescent="0.25">
      <c r="A6218" t="s">
        <v>28069</v>
      </c>
      <c r="B6218" t="s">
        <v>29</v>
      </c>
      <c r="C6218" t="s">
        <v>47</v>
      </c>
      <c r="D6218" t="s">
        <v>28070</v>
      </c>
      <c r="E6218">
        <v>72.28</v>
      </c>
      <c r="F6218">
        <v>27</v>
      </c>
      <c r="G6218" t="s">
        <v>43730</v>
      </c>
      <c r="H6218" t="s">
        <v>4585</v>
      </c>
      <c r="I6218" s="1">
        <v>45000</v>
      </c>
      <c r="J6218" s="1">
        <v>46023</v>
      </c>
      <c r="K6218" t="s">
        <v>28071</v>
      </c>
      <c r="L6218" t="s">
        <v>28072</v>
      </c>
      <c r="M6218" t="s">
        <v>27</v>
      </c>
      <c r="N6218">
        <v>4</v>
      </c>
      <c r="O6218">
        <f>Table1[[#This Row],[Price]]-0.1*Table1[[#This Row],[Price]]</f>
        <v>65.052000000000007</v>
      </c>
      <c r="P6218" s="9">
        <f>(Table1[[#This Row],[Expiration Date]]-Table1[[#This Row],[Manufacturing Date]])/365</f>
        <v>2.8027397260273972</v>
      </c>
      <c r="Q6218" t="str">
        <f>IF(Table1[[#This Row],[Expiration Date]]-J6226&gt;12/31/2024,"not expired","expired")</f>
        <v>not expired</v>
      </c>
      <c r="R6218">
        <f>Table1[[#This Row],[Discounted Price]]*0.95</f>
        <v>61.799400000000006</v>
      </c>
      <c r="S6218">
        <f>Table1[[#This Row],[Discounted Price]]*0.9</f>
        <v>58.546800000000005</v>
      </c>
      <c r="T6218">
        <f>Table1[[#This Row],[Discounted Price]]*0.8</f>
        <v>52.04160000000001</v>
      </c>
      <c r="U6218">
        <f>Table1[[#This Row],[Price]]*0.52</f>
        <v>37.585599999999999</v>
      </c>
      <c r="V6218">
        <f>(Table1[[#This Row],[Price]]-Table1[[#This Row],[Scrap value]])/2</f>
        <v>17.347200000000001</v>
      </c>
    </row>
    <row r="6219" spans="1:22" x14ac:dyDescent="0.25">
      <c r="A6219" t="s">
        <v>28073</v>
      </c>
      <c r="B6219" t="s">
        <v>35</v>
      </c>
      <c r="C6219" t="s">
        <v>47</v>
      </c>
      <c r="D6219" t="s">
        <v>28074</v>
      </c>
      <c r="E6219">
        <v>156.97999999999999</v>
      </c>
      <c r="F6219">
        <v>47</v>
      </c>
      <c r="G6219" t="s">
        <v>43730</v>
      </c>
      <c r="H6219" t="s">
        <v>434</v>
      </c>
      <c r="I6219" s="1">
        <v>44927</v>
      </c>
      <c r="J6219" s="1">
        <v>45292</v>
      </c>
      <c r="K6219" t="s">
        <v>28075</v>
      </c>
      <c r="L6219" t="s">
        <v>28076</v>
      </c>
      <c r="M6219" t="s">
        <v>45</v>
      </c>
      <c r="N6219">
        <v>1</v>
      </c>
      <c r="O6219">
        <f>Table1[[#This Row],[Price]]-0.1*Table1[[#This Row],[Price]]</f>
        <v>141.28199999999998</v>
      </c>
      <c r="P6219" s="9">
        <f>(Table1[[#This Row],[Expiration Date]]-Table1[[#This Row],[Manufacturing Date]])/365</f>
        <v>1</v>
      </c>
      <c r="Q6219" t="str">
        <f>IF(Table1[[#This Row],[Expiration Date]]-J6227&gt;12/31/2024,"not expired","expired")</f>
        <v>expired</v>
      </c>
      <c r="R6219">
        <f>Table1[[#This Row],[Discounted Price]]*0.95</f>
        <v>134.21789999999999</v>
      </c>
      <c r="S6219">
        <f>Table1[[#This Row],[Discounted Price]]*0.9</f>
        <v>127.15379999999999</v>
      </c>
      <c r="T6219">
        <f>Table1[[#This Row],[Discounted Price]]*0.8</f>
        <v>113.0256</v>
      </c>
      <c r="U6219">
        <f>Table1[[#This Row],[Price]]*0.52</f>
        <v>81.629599999999996</v>
      </c>
      <c r="V6219">
        <f>(Table1[[#This Row],[Price]]-Table1[[#This Row],[Scrap value]])/2</f>
        <v>37.675199999999997</v>
      </c>
    </row>
    <row r="6220" spans="1:22" x14ac:dyDescent="0.25">
      <c r="A6220" t="s">
        <v>28077</v>
      </c>
      <c r="B6220" t="s">
        <v>15</v>
      </c>
      <c r="C6220" t="s">
        <v>47</v>
      </c>
      <c r="D6220" t="s">
        <v>28078</v>
      </c>
      <c r="E6220">
        <v>417.97</v>
      </c>
      <c r="F6220">
        <v>31</v>
      </c>
      <c r="G6220" t="s">
        <v>43730</v>
      </c>
      <c r="H6220" t="s">
        <v>20310</v>
      </c>
      <c r="I6220" s="1">
        <v>45000</v>
      </c>
      <c r="J6220" s="1">
        <v>45292</v>
      </c>
      <c r="K6220" t="s">
        <v>28079</v>
      </c>
      <c r="L6220" t="s">
        <v>28080</v>
      </c>
      <c r="M6220" t="s">
        <v>45</v>
      </c>
      <c r="N6220">
        <v>3</v>
      </c>
      <c r="O6220">
        <f>Table1[[#This Row],[Price]]-0.1*Table1[[#This Row],[Price]]</f>
        <v>376.173</v>
      </c>
      <c r="P6220" s="9">
        <f>(Table1[[#This Row],[Expiration Date]]-Table1[[#This Row],[Manufacturing Date]])/365</f>
        <v>0.8</v>
      </c>
      <c r="Q6220" t="str">
        <f>IF(Table1[[#This Row],[Expiration Date]]-J6228&gt;12/31/2024,"not expired","expired")</f>
        <v>expired</v>
      </c>
      <c r="R6220">
        <f>Table1[[#This Row],[Discounted Price]]*0.95</f>
        <v>357.36435</v>
      </c>
      <c r="S6220">
        <f>Table1[[#This Row],[Discounted Price]]*0.9</f>
        <v>338.5557</v>
      </c>
      <c r="T6220">
        <f>Table1[[#This Row],[Discounted Price]]*0.8</f>
        <v>300.9384</v>
      </c>
      <c r="U6220">
        <f>Table1[[#This Row],[Price]]*0.52</f>
        <v>217.34440000000004</v>
      </c>
      <c r="V6220">
        <f>(Table1[[#This Row],[Price]]-Table1[[#This Row],[Scrap value]])/2</f>
        <v>100.3128</v>
      </c>
    </row>
    <row r="6221" spans="1:22" x14ac:dyDescent="0.25">
      <c r="A6221" t="s">
        <v>28081</v>
      </c>
      <c r="B6221" t="s">
        <v>15</v>
      </c>
      <c r="C6221" t="s">
        <v>47</v>
      </c>
      <c r="D6221" t="s">
        <v>28082</v>
      </c>
      <c r="E6221">
        <v>229.23</v>
      </c>
      <c r="F6221">
        <v>20</v>
      </c>
      <c r="G6221" t="s">
        <v>43728</v>
      </c>
      <c r="H6221" t="s">
        <v>1884</v>
      </c>
      <c r="I6221" s="1">
        <v>45137</v>
      </c>
      <c r="J6221" s="1">
        <v>45658</v>
      </c>
      <c r="K6221" t="s">
        <v>28083</v>
      </c>
      <c r="L6221" t="s">
        <v>28084</v>
      </c>
      <c r="M6221" t="s">
        <v>45</v>
      </c>
      <c r="N6221">
        <v>3</v>
      </c>
      <c r="O6221">
        <f>Table1[[#This Row],[Price]]-0.1*Table1[[#This Row],[Price]]</f>
        <v>206.30699999999999</v>
      </c>
      <c r="P6221" s="9">
        <f>(Table1[[#This Row],[Expiration Date]]-Table1[[#This Row],[Manufacturing Date]])/365</f>
        <v>1.4273972602739726</v>
      </c>
      <c r="Q6221" t="str">
        <f>IF(Table1[[#This Row],[Expiration Date]]-J6229&gt;12/31/2024,"not expired","expired")</f>
        <v>not expired</v>
      </c>
      <c r="R6221">
        <f>Table1[[#This Row],[Discounted Price]]*0.95</f>
        <v>195.99164999999999</v>
      </c>
      <c r="S6221">
        <f>Table1[[#This Row],[Discounted Price]]*0.9</f>
        <v>185.6763</v>
      </c>
      <c r="T6221">
        <f>Table1[[#This Row],[Discounted Price]]*0.8</f>
        <v>165.04560000000001</v>
      </c>
      <c r="U6221">
        <f>Table1[[#This Row],[Price]]*0.52</f>
        <v>119.1996</v>
      </c>
      <c r="V6221">
        <f>(Table1[[#This Row],[Price]]-Table1[[#This Row],[Scrap value]])/2</f>
        <v>55.015199999999993</v>
      </c>
    </row>
    <row r="6222" spans="1:22" x14ac:dyDescent="0.25">
      <c r="A6222" t="s">
        <v>28085</v>
      </c>
      <c r="B6222" t="s">
        <v>15</v>
      </c>
      <c r="C6222" t="s">
        <v>47</v>
      </c>
      <c r="D6222" t="s">
        <v>28086</v>
      </c>
      <c r="E6222">
        <v>248.33</v>
      </c>
      <c r="F6222">
        <v>22</v>
      </c>
      <c r="G6222" t="s">
        <v>43728</v>
      </c>
      <c r="H6222" t="s">
        <v>15083</v>
      </c>
      <c r="I6222" s="1">
        <v>44927</v>
      </c>
      <c r="J6222" s="1">
        <v>45292</v>
      </c>
      <c r="K6222" t="s">
        <v>28087</v>
      </c>
      <c r="L6222" t="s">
        <v>28088</v>
      </c>
      <c r="M6222" t="s">
        <v>20</v>
      </c>
      <c r="N6222">
        <v>4</v>
      </c>
      <c r="O6222">
        <f>Table1[[#This Row],[Price]]-0.1*Table1[[#This Row],[Price]]</f>
        <v>223.49700000000001</v>
      </c>
      <c r="P6222" s="9">
        <f>(Table1[[#This Row],[Expiration Date]]-Table1[[#This Row],[Manufacturing Date]])/365</f>
        <v>1</v>
      </c>
      <c r="Q6222" t="str">
        <f>IF(Table1[[#This Row],[Expiration Date]]-J6230&gt;12/31/2024,"not expired","expired")</f>
        <v>expired</v>
      </c>
      <c r="R6222">
        <f>Table1[[#This Row],[Discounted Price]]*0.95</f>
        <v>212.32214999999999</v>
      </c>
      <c r="S6222">
        <f>Table1[[#This Row],[Discounted Price]]*0.9</f>
        <v>201.14730000000003</v>
      </c>
      <c r="T6222">
        <f>Table1[[#This Row],[Discounted Price]]*0.8</f>
        <v>178.79760000000002</v>
      </c>
      <c r="U6222">
        <f>Table1[[#This Row],[Price]]*0.52</f>
        <v>129.13160000000002</v>
      </c>
      <c r="V6222">
        <f>(Table1[[#This Row],[Price]]-Table1[[#This Row],[Scrap value]])/2</f>
        <v>59.599199999999996</v>
      </c>
    </row>
    <row r="6223" spans="1:22" x14ac:dyDescent="0.25">
      <c r="A6223" t="s">
        <v>28089</v>
      </c>
      <c r="B6223" t="s">
        <v>15</v>
      </c>
      <c r="C6223" t="s">
        <v>47</v>
      </c>
      <c r="D6223" t="s">
        <v>28090</v>
      </c>
      <c r="E6223">
        <v>326.16000000000003</v>
      </c>
      <c r="F6223">
        <v>9</v>
      </c>
      <c r="G6223" t="s">
        <v>43730</v>
      </c>
      <c r="H6223" t="s">
        <v>22627</v>
      </c>
      <c r="I6223" s="1">
        <v>45000</v>
      </c>
      <c r="J6223" s="1">
        <v>46023</v>
      </c>
      <c r="K6223" t="s">
        <v>28091</v>
      </c>
      <c r="L6223" t="s">
        <v>28092</v>
      </c>
      <c r="M6223" t="s">
        <v>45</v>
      </c>
      <c r="N6223">
        <v>4</v>
      </c>
      <c r="O6223">
        <f>Table1[[#This Row],[Price]]-0.1*Table1[[#This Row],[Price]]</f>
        <v>293.54400000000004</v>
      </c>
      <c r="P6223" s="9">
        <f>(Table1[[#This Row],[Expiration Date]]-Table1[[#This Row],[Manufacturing Date]])/365</f>
        <v>2.8027397260273972</v>
      </c>
      <c r="Q6223" t="str">
        <f>IF(Table1[[#This Row],[Expiration Date]]-J6231&gt;12/31/2024,"not expired","expired")</f>
        <v>not expired</v>
      </c>
      <c r="R6223">
        <f>Table1[[#This Row],[Discounted Price]]*0.95</f>
        <v>278.86680000000001</v>
      </c>
      <c r="S6223">
        <f>Table1[[#This Row],[Discounted Price]]*0.9</f>
        <v>264.18960000000004</v>
      </c>
      <c r="T6223">
        <f>Table1[[#This Row],[Discounted Price]]*0.8</f>
        <v>234.83520000000004</v>
      </c>
      <c r="U6223">
        <f>Table1[[#This Row],[Price]]*0.52</f>
        <v>169.60320000000002</v>
      </c>
      <c r="V6223">
        <f>(Table1[[#This Row],[Price]]-Table1[[#This Row],[Scrap value]])/2</f>
        <v>78.278400000000005</v>
      </c>
    </row>
    <row r="6224" spans="1:22" x14ac:dyDescent="0.25">
      <c r="A6224" t="s">
        <v>28093</v>
      </c>
      <c r="B6224" t="s">
        <v>22</v>
      </c>
      <c r="C6224" t="s">
        <v>47</v>
      </c>
      <c r="D6224" t="s">
        <v>28094</v>
      </c>
      <c r="E6224">
        <v>279.95</v>
      </c>
      <c r="F6224">
        <v>100</v>
      </c>
      <c r="G6224" t="s">
        <v>43728</v>
      </c>
      <c r="H6224" t="s">
        <v>5464</v>
      </c>
      <c r="I6224" s="1">
        <v>44927</v>
      </c>
      <c r="J6224" s="1">
        <v>46023</v>
      </c>
      <c r="K6224" t="s">
        <v>28095</v>
      </c>
      <c r="L6224" t="s">
        <v>28096</v>
      </c>
      <c r="M6224" t="s">
        <v>27</v>
      </c>
      <c r="N6224">
        <v>3</v>
      </c>
      <c r="O6224">
        <f>Table1[[#This Row],[Price]]-0.1*Table1[[#This Row],[Price]]</f>
        <v>251.95499999999998</v>
      </c>
      <c r="P6224" s="9">
        <f>(Table1[[#This Row],[Expiration Date]]-Table1[[#This Row],[Manufacturing Date]])/365</f>
        <v>3.0027397260273974</v>
      </c>
      <c r="Q6224" t="str">
        <f>IF(Table1[[#This Row],[Expiration Date]]-J6232&gt;12/31/2024,"not expired","expired")</f>
        <v>expired</v>
      </c>
      <c r="R6224">
        <f>Table1[[#This Row],[Discounted Price]]*0.95</f>
        <v>239.35724999999996</v>
      </c>
      <c r="S6224">
        <f>Table1[[#This Row],[Discounted Price]]*0.9</f>
        <v>226.7595</v>
      </c>
      <c r="T6224">
        <f>Table1[[#This Row],[Discounted Price]]*0.8</f>
        <v>201.56399999999999</v>
      </c>
      <c r="U6224">
        <f>Table1[[#This Row],[Price]]*0.52</f>
        <v>145.57400000000001</v>
      </c>
      <c r="V6224">
        <f>(Table1[[#This Row],[Price]]-Table1[[#This Row],[Scrap value]])/2</f>
        <v>67.187999999999988</v>
      </c>
    </row>
    <row r="6225" spans="1:22" x14ac:dyDescent="0.25">
      <c r="A6225" t="s">
        <v>28097</v>
      </c>
      <c r="B6225" t="s">
        <v>15</v>
      </c>
      <c r="C6225" t="s">
        <v>47</v>
      </c>
      <c r="D6225" t="s">
        <v>28098</v>
      </c>
      <c r="E6225">
        <v>230.89</v>
      </c>
      <c r="F6225">
        <v>53</v>
      </c>
      <c r="G6225" t="s">
        <v>43730</v>
      </c>
      <c r="H6225" t="s">
        <v>28099</v>
      </c>
      <c r="I6225" s="1">
        <v>44927</v>
      </c>
      <c r="J6225" s="1">
        <v>46023</v>
      </c>
      <c r="K6225" t="s">
        <v>28100</v>
      </c>
      <c r="L6225" t="s">
        <v>28101</v>
      </c>
      <c r="M6225" t="s">
        <v>45</v>
      </c>
      <c r="N6225">
        <v>1</v>
      </c>
      <c r="O6225">
        <f>Table1[[#This Row],[Price]]-0.1*Table1[[#This Row],[Price]]</f>
        <v>207.80099999999999</v>
      </c>
      <c r="P6225" s="9">
        <f>(Table1[[#This Row],[Expiration Date]]-Table1[[#This Row],[Manufacturing Date]])/365</f>
        <v>3.0027397260273974</v>
      </c>
      <c r="Q6225" t="str">
        <f>IF(Table1[[#This Row],[Expiration Date]]-J6233&gt;12/31/2024,"not expired","expired")</f>
        <v>expired</v>
      </c>
      <c r="R6225">
        <f>Table1[[#This Row],[Discounted Price]]*0.95</f>
        <v>197.41094999999999</v>
      </c>
      <c r="S6225">
        <f>Table1[[#This Row],[Discounted Price]]*0.9</f>
        <v>187.02089999999998</v>
      </c>
      <c r="T6225">
        <f>Table1[[#This Row],[Discounted Price]]*0.8</f>
        <v>166.24080000000001</v>
      </c>
      <c r="U6225">
        <f>Table1[[#This Row],[Price]]*0.52</f>
        <v>120.0628</v>
      </c>
      <c r="V6225">
        <f>(Table1[[#This Row],[Price]]-Table1[[#This Row],[Scrap value]])/2</f>
        <v>55.413599999999995</v>
      </c>
    </row>
    <row r="6226" spans="1:22" x14ac:dyDescent="0.25">
      <c r="A6226" t="s">
        <v>28102</v>
      </c>
      <c r="B6226" t="s">
        <v>15</v>
      </c>
      <c r="C6226" t="s">
        <v>47</v>
      </c>
      <c r="D6226" t="s">
        <v>28103</v>
      </c>
      <c r="E6226">
        <v>478.64</v>
      </c>
      <c r="F6226">
        <v>57</v>
      </c>
      <c r="G6226" t="s">
        <v>43730</v>
      </c>
      <c r="H6226" t="s">
        <v>7672</v>
      </c>
      <c r="I6226" s="1">
        <v>44927</v>
      </c>
      <c r="J6226" s="1">
        <v>45292</v>
      </c>
      <c r="K6226" t="s">
        <v>28104</v>
      </c>
      <c r="L6226" t="s">
        <v>28105</v>
      </c>
      <c r="M6226" t="s">
        <v>27</v>
      </c>
      <c r="N6226">
        <v>2</v>
      </c>
      <c r="O6226">
        <f>Table1[[#This Row],[Price]]-0.1*Table1[[#This Row],[Price]]</f>
        <v>430.77599999999995</v>
      </c>
      <c r="P6226" s="9">
        <f>(Table1[[#This Row],[Expiration Date]]-Table1[[#This Row],[Manufacturing Date]])/365</f>
        <v>1</v>
      </c>
      <c r="Q6226" t="str">
        <f>IF(Table1[[#This Row],[Expiration Date]]-J6234&gt;12/31/2024,"not expired","expired")</f>
        <v>expired</v>
      </c>
      <c r="R6226">
        <f>Table1[[#This Row],[Discounted Price]]*0.95</f>
        <v>409.23719999999992</v>
      </c>
      <c r="S6226">
        <f>Table1[[#This Row],[Discounted Price]]*0.9</f>
        <v>387.69839999999999</v>
      </c>
      <c r="T6226">
        <f>Table1[[#This Row],[Discounted Price]]*0.8</f>
        <v>344.62079999999997</v>
      </c>
      <c r="U6226">
        <f>Table1[[#This Row],[Price]]*0.52</f>
        <v>248.89279999999999</v>
      </c>
      <c r="V6226">
        <f>(Table1[[#This Row],[Price]]-Table1[[#This Row],[Scrap value]])/2</f>
        <v>114.8736</v>
      </c>
    </row>
    <row r="6227" spans="1:22" x14ac:dyDescent="0.25">
      <c r="A6227" t="s">
        <v>28106</v>
      </c>
      <c r="B6227" t="s">
        <v>35</v>
      </c>
      <c r="C6227" t="s">
        <v>47</v>
      </c>
      <c r="D6227" t="s">
        <v>28107</v>
      </c>
      <c r="E6227">
        <v>61.31</v>
      </c>
      <c r="F6227">
        <v>56</v>
      </c>
      <c r="G6227" t="s">
        <v>43728</v>
      </c>
      <c r="H6227" t="s">
        <v>10319</v>
      </c>
      <c r="I6227" s="1">
        <v>44927</v>
      </c>
      <c r="J6227" s="1">
        <v>45292</v>
      </c>
      <c r="K6227" t="s">
        <v>28108</v>
      </c>
      <c r="L6227" t="s">
        <v>28109</v>
      </c>
      <c r="M6227" t="s">
        <v>45</v>
      </c>
      <c r="N6227">
        <v>4</v>
      </c>
      <c r="O6227">
        <f>Table1[[#This Row],[Price]]-0.1*Table1[[#This Row],[Price]]</f>
        <v>55.179000000000002</v>
      </c>
      <c r="P6227" s="9">
        <f>(Table1[[#This Row],[Expiration Date]]-Table1[[#This Row],[Manufacturing Date]])/365</f>
        <v>1</v>
      </c>
      <c r="Q6227" t="str">
        <f>IF(Table1[[#This Row],[Expiration Date]]-J6235&gt;12/31/2024,"not expired","expired")</f>
        <v>expired</v>
      </c>
      <c r="R6227">
        <f>Table1[[#This Row],[Discounted Price]]*0.95</f>
        <v>52.420049999999996</v>
      </c>
      <c r="S6227">
        <f>Table1[[#This Row],[Discounted Price]]*0.9</f>
        <v>49.661100000000005</v>
      </c>
      <c r="T6227">
        <f>Table1[[#This Row],[Discounted Price]]*0.8</f>
        <v>44.143200000000007</v>
      </c>
      <c r="U6227">
        <f>Table1[[#This Row],[Price]]*0.52</f>
        <v>31.881200000000003</v>
      </c>
      <c r="V6227">
        <f>(Table1[[#This Row],[Price]]-Table1[[#This Row],[Scrap value]])/2</f>
        <v>14.714399999999999</v>
      </c>
    </row>
    <row r="6228" spans="1:22" x14ac:dyDescent="0.25">
      <c r="A6228" t="s">
        <v>28110</v>
      </c>
      <c r="B6228" t="s">
        <v>22</v>
      </c>
      <c r="C6228" t="s">
        <v>47</v>
      </c>
      <c r="D6228" t="s">
        <v>28111</v>
      </c>
      <c r="E6228">
        <v>47.81</v>
      </c>
      <c r="F6228">
        <v>77</v>
      </c>
      <c r="G6228" t="s">
        <v>43728</v>
      </c>
      <c r="H6228" t="s">
        <v>981</v>
      </c>
      <c r="I6228" s="1">
        <v>44927</v>
      </c>
      <c r="J6228" s="1">
        <v>46023</v>
      </c>
      <c r="K6228" t="s">
        <v>28112</v>
      </c>
      <c r="L6228" t="s">
        <v>28113</v>
      </c>
      <c r="M6228" t="s">
        <v>27</v>
      </c>
      <c r="N6228">
        <v>4</v>
      </c>
      <c r="O6228">
        <f>Table1[[#This Row],[Price]]-0.1*Table1[[#This Row],[Price]]</f>
        <v>43.029000000000003</v>
      </c>
      <c r="P6228" s="9">
        <f>(Table1[[#This Row],[Expiration Date]]-Table1[[#This Row],[Manufacturing Date]])/365</f>
        <v>3.0027397260273974</v>
      </c>
      <c r="Q6228" t="str">
        <f>IF(Table1[[#This Row],[Expiration Date]]-J6236&gt;12/31/2024,"not expired","expired")</f>
        <v>not expired</v>
      </c>
      <c r="R6228">
        <f>Table1[[#This Row],[Discounted Price]]*0.95</f>
        <v>40.877549999999999</v>
      </c>
      <c r="S6228">
        <f>Table1[[#This Row],[Discounted Price]]*0.9</f>
        <v>38.726100000000002</v>
      </c>
      <c r="T6228">
        <f>Table1[[#This Row],[Discounted Price]]*0.8</f>
        <v>34.423200000000001</v>
      </c>
      <c r="U6228">
        <f>Table1[[#This Row],[Price]]*0.52</f>
        <v>24.861200000000004</v>
      </c>
      <c r="V6228">
        <f>(Table1[[#This Row],[Price]]-Table1[[#This Row],[Scrap value]])/2</f>
        <v>11.474399999999999</v>
      </c>
    </row>
    <row r="6229" spans="1:22" x14ac:dyDescent="0.25">
      <c r="A6229" t="s">
        <v>28114</v>
      </c>
      <c r="B6229" t="s">
        <v>15</v>
      </c>
      <c r="C6229" t="s">
        <v>47</v>
      </c>
      <c r="D6229" t="s">
        <v>28115</v>
      </c>
      <c r="E6229">
        <v>39.19</v>
      </c>
      <c r="F6229">
        <v>78</v>
      </c>
      <c r="G6229" t="s">
        <v>43729</v>
      </c>
      <c r="H6229" t="s">
        <v>12728</v>
      </c>
      <c r="I6229" s="1">
        <v>45000</v>
      </c>
      <c r="J6229" s="1">
        <v>45292</v>
      </c>
      <c r="K6229" t="s">
        <v>28116</v>
      </c>
      <c r="L6229" t="s">
        <v>28117</v>
      </c>
      <c r="M6229" t="s">
        <v>20</v>
      </c>
      <c r="N6229">
        <v>4</v>
      </c>
      <c r="O6229">
        <f>Table1[[#This Row],[Price]]-0.1*Table1[[#This Row],[Price]]</f>
        <v>35.271000000000001</v>
      </c>
      <c r="P6229" s="9">
        <f>(Table1[[#This Row],[Expiration Date]]-Table1[[#This Row],[Manufacturing Date]])/365</f>
        <v>0.8</v>
      </c>
      <c r="Q6229" t="str">
        <f>IF(Table1[[#This Row],[Expiration Date]]-J6237&gt;12/31/2024,"not expired","expired")</f>
        <v>expired</v>
      </c>
      <c r="R6229">
        <f>Table1[[#This Row],[Discounted Price]]*0.95</f>
        <v>33.507449999999999</v>
      </c>
      <c r="S6229">
        <f>Table1[[#This Row],[Discounted Price]]*0.9</f>
        <v>31.7439</v>
      </c>
      <c r="T6229">
        <f>Table1[[#This Row],[Discounted Price]]*0.8</f>
        <v>28.216800000000003</v>
      </c>
      <c r="U6229">
        <f>Table1[[#This Row],[Price]]*0.52</f>
        <v>20.378799999999998</v>
      </c>
      <c r="V6229">
        <f>(Table1[[#This Row],[Price]]-Table1[[#This Row],[Scrap value]])/2</f>
        <v>9.4055999999999997</v>
      </c>
    </row>
    <row r="6230" spans="1:22" x14ac:dyDescent="0.25">
      <c r="A6230" t="s">
        <v>28118</v>
      </c>
      <c r="B6230" t="s">
        <v>29</v>
      </c>
      <c r="C6230" t="s">
        <v>47</v>
      </c>
      <c r="D6230" t="s">
        <v>28119</v>
      </c>
      <c r="E6230">
        <v>200.89</v>
      </c>
      <c r="F6230">
        <v>98</v>
      </c>
      <c r="G6230" t="s">
        <v>43728</v>
      </c>
      <c r="H6230" t="s">
        <v>28120</v>
      </c>
      <c r="I6230" s="1">
        <v>45137</v>
      </c>
      <c r="J6230" s="1">
        <v>45658</v>
      </c>
      <c r="K6230" t="s">
        <v>28121</v>
      </c>
      <c r="L6230" t="s">
        <v>28122</v>
      </c>
      <c r="M6230" t="s">
        <v>27</v>
      </c>
      <c r="N6230">
        <v>4</v>
      </c>
      <c r="O6230">
        <f>Table1[[#This Row],[Price]]-0.1*Table1[[#This Row],[Price]]</f>
        <v>180.80099999999999</v>
      </c>
      <c r="P6230" s="9">
        <f>(Table1[[#This Row],[Expiration Date]]-Table1[[#This Row],[Manufacturing Date]])/365</f>
        <v>1.4273972602739726</v>
      </c>
      <c r="Q6230" t="str">
        <f>IF(Table1[[#This Row],[Expiration Date]]-J6238&gt;12/31/2024,"not expired","expired")</f>
        <v>not expired</v>
      </c>
      <c r="R6230">
        <f>Table1[[#This Row],[Discounted Price]]*0.95</f>
        <v>171.76094999999998</v>
      </c>
      <c r="S6230">
        <f>Table1[[#This Row],[Discounted Price]]*0.9</f>
        <v>162.7209</v>
      </c>
      <c r="T6230">
        <f>Table1[[#This Row],[Discounted Price]]*0.8</f>
        <v>144.64079999999998</v>
      </c>
      <c r="U6230">
        <f>Table1[[#This Row],[Price]]*0.52</f>
        <v>104.4628</v>
      </c>
      <c r="V6230">
        <f>(Table1[[#This Row],[Price]]-Table1[[#This Row],[Scrap value]])/2</f>
        <v>48.213599999999992</v>
      </c>
    </row>
    <row r="6231" spans="1:22" x14ac:dyDescent="0.25">
      <c r="A6231" t="s">
        <v>28123</v>
      </c>
      <c r="B6231" t="s">
        <v>35</v>
      </c>
      <c r="C6231" t="s">
        <v>47</v>
      </c>
      <c r="D6231" t="s">
        <v>28124</v>
      </c>
      <c r="E6231">
        <v>391.6</v>
      </c>
      <c r="F6231">
        <v>48</v>
      </c>
      <c r="G6231" t="s">
        <v>43728</v>
      </c>
      <c r="H6231" t="s">
        <v>8756</v>
      </c>
      <c r="I6231" s="1">
        <v>45000</v>
      </c>
      <c r="J6231" s="1">
        <v>45658</v>
      </c>
      <c r="K6231" t="s">
        <v>28125</v>
      </c>
      <c r="L6231" t="s">
        <v>28126</v>
      </c>
      <c r="M6231" t="s">
        <v>20</v>
      </c>
      <c r="N6231">
        <v>4</v>
      </c>
      <c r="O6231">
        <f>Table1[[#This Row],[Price]]-0.1*Table1[[#This Row],[Price]]</f>
        <v>352.44</v>
      </c>
      <c r="P6231" s="9">
        <f>(Table1[[#This Row],[Expiration Date]]-Table1[[#This Row],[Manufacturing Date]])/365</f>
        <v>1.8027397260273972</v>
      </c>
      <c r="Q6231" t="str">
        <f>IF(Table1[[#This Row],[Expiration Date]]-J6239&gt;12/31/2024,"not expired","expired")</f>
        <v>expired</v>
      </c>
      <c r="R6231">
        <f>Table1[[#This Row],[Discounted Price]]*0.95</f>
        <v>334.81799999999998</v>
      </c>
      <c r="S6231">
        <f>Table1[[#This Row],[Discounted Price]]*0.9</f>
        <v>317.19600000000003</v>
      </c>
      <c r="T6231">
        <f>Table1[[#This Row],[Discounted Price]]*0.8</f>
        <v>281.952</v>
      </c>
      <c r="U6231">
        <f>Table1[[#This Row],[Price]]*0.52</f>
        <v>203.63200000000001</v>
      </c>
      <c r="V6231">
        <f>(Table1[[#This Row],[Price]]-Table1[[#This Row],[Scrap value]])/2</f>
        <v>93.984000000000009</v>
      </c>
    </row>
    <row r="6232" spans="1:22" x14ac:dyDescent="0.25">
      <c r="A6232" t="s">
        <v>28127</v>
      </c>
      <c r="B6232" t="s">
        <v>22</v>
      </c>
      <c r="C6232" t="s">
        <v>47</v>
      </c>
      <c r="D6232" t="s">
        <v>28128</v>
      </c>
      <c r="E6232">
        <v>359.57</v>
      </c>
      <c r="F6232">
        <v>83</v>
      </c>
      <c r="G6232" t="s">
        <v>43728</v>
      </c>
      <c r="H6232" t="s">
        <v>27372</v>
      </c>
      <c r="I6232" s="1">
        <v>45000</v>
      </c>
      <c r="J6232" s="1">
        <v>46023</v>
      </c>
      <c r="K6232" t="s">
        <v>28129</v>
      </c>
      <c r="L6232" t="s">
        <v>28130</v>
      </c>
      <c r="M6232" t="s">
        <v>45</v>
      </c>
      <c r="N6232">
        <v>5</v>
      </c>
      <c r="O6232">
        <f>Table1[[#This Row],[Price]]-0.1*Table1[[#This Row],[Price]]</f>
        <v>323.613</v>
      </c>
      <c r="P6232" s="9">
        <f>(Table1[[#This Row],[Expiration Date]]-Table1[[#This Row],[Manufacturing Date]])/365</f>
        <v>2.8027397260273972</v>
      </c>
      <c r="Q6232" t="str">
        <f>IF(Table1[[#This Row],[Expiration Date]]-J6240&gt;12/31/2024,"not expired","expired")</f>
        <v>not expired</v>
      </c>
      <c r="R6232">
        <f>Table1[[#This Row],[Discounted Price]]*0.95</f>
        <v>307.43234999999999</v>
      </c>
      <c r="S6232">
        <f>Table1[[#This Row],[Discounted Price]]*0.9</f>
        <v>291.25170000000003</v>
      </c>
      <c r="T6232">
        <f>Table1[[#This Row],[Discounted Price]]*0.8</f>
        <v>258.8904</v>
      </c>
      <c r="U6232">
        <f>Table1[[#This Row],[Price]]*0.52</f>
        <v>186.97640000000001</v>
      </c>
      <c r="V6232">
        <f>(Table1[[#This Row],[Price]]-Table1[[#This Row],[Scrap value]])/2</f>
        <v>86.29679999999999</v>
      </c>
    </row>
    <row r="6233" spans="1:22" x14ac:dyDescent="0.25">
      <c r="A6233" t="s">
        <v>28131</v>
      </c>
      <c r="B6233" t="s">
        <v>22</v>
      </c>
      <c r="C6233" t="s">
        <v>47</v>
      </c>
      <c r="D6233" t="s">
        <v>28132</v>
      </c>
      <c r="E6233">
        <v>162.96</v>
      </c>
      <c r="F6233">
        <v>78</v>
      </c>
      <c r="G6233" t="s">
        <v>43730</v>
      </c>
      <c r="H6233" t="s">
        <v>17986</v>
      </c>
      <c r="I6233" s="1">
        <v>44927</v>
      </c>
      <c r="J6233" s="1">
        <v>46023</v>
      </c>
      <c r="K6233" t="s">
        <v>28133</v>
      </c>
      <c r="L6233" t="s">
        <v>28134</v>
      </c>
      <c r="M6233" t="s">
        <v>20</v>
      </c>
      <c r="N6233">
        <v>1</v>
      </c>
      <c r="O6233">
        <f>Table1[[#This Row],[Price]]-0.1*Table1[[#This Row],[Price]]</f>
        <v>146.66400000000002</v>
      </c>
      <c r="P6233" s="9">
        <f>(Table1[[#This Row],[Expiration Date]]-Table1[[#This Row],[Manufacturing Date]])/365</f>
        <v>3.0027397260273974</v>
      </c>
      <c r="Q6233" t="str">
        <f>IF(Table1[[#This Row],[Expiration Date]]-J6241&gt;12/31/2024,"not expired","expired")</f>
        <v>not expired</v>
      </c>
      <c r="R6233">
        <f>Table1[[#This Row],[Discounted Price]]*0.95</f>
        <v>139.33080000000001</v>
      </c>
      <c r="S6233">
        <f>Table1[[#This Row],[Discounted Price]]*0.9</f>
        <v>131.99760000000001</v>
      </c>
      <c r="T6233">
        <f>Table1[[#This Row],[Discounted Price]]*0.8</f>
        <v>117.33120000000002</v>
      </c>
      <c r="U6233">
        <f>Table1[[#This Row],[Price]]*0.52</f>
        <v>84.739200000000011</v>
      </c>
      <c r="V6233">
        <f>(Table1[[#This Row],[Price]]-Table1[[#This Row],[Scrap value]])/2</f>
        <v>39.110399999999998</v>
      </c>
    </row>
    <row r="6234" spans="1:22" x14ac:dyDescent="0.25">
      <c r="A6234" t="s">
        <v>28135</v>
      </c>
      <c r="B6234" t="s">
        <v>35</v>
      </c>
      <c r="C6234" t="s">
        <v>47</v>
      </c>
      <c r="D6234" t="s">
        <v>28136</v>
      </c>
      <c r="E6234">
        <v>67.92</v>
      </c>
      <c r="F6234">
        <v>71</v>
      </c>
      <c r="G6234" t="s">
        <v>43729</v>
      </c>
      <c r="H6234" t="s">
        <v>28137</v>
      </c>
      <c r="I6234" s="1">
        <v>45137</v>
      </c>
      <c r="J6234" s="1">
        <v>45658</v>
      </c>
      <c r="K6234" t="s">
        <v>28138</v>
      </c>
      <c r="L6234" t="s">
        <v>28139</v>
      </c>
      <c r="M6234" t="s">
        <v>45</v>
      </c>
      <c r="N6234">
        <v>5</v>
      </c>
      <c r="O6234">
        <f>Table1[[#This Row],[Price]]-0.1*Table1[[#This Row],[Price]]</f>
        <v>61.128</v>
      </c>
      <c r="P6234" s="9">
        <f>(Table1[[#This Row],[Expiration Date]]-Table1[[#This Row],[Manufacturing Date]])/365</f>
        <v>1.4273972602739726</v>
      </c>
      <c r="Q6234" t="str">
        <f>IF(Table1[[#This Row],[Expiration Date]]-J6242&gt;12/31/2024,"not expired","expired")</f>
        <v>not expired</v>
      </c>
      <c r="R6234">
        <f>Table1[[#This Row],[Discounted Price]]*0.95</f>
        <v>58.071599999999997</v>
      </c>
      <c r="S6234">
        <f>Table1[[#This Row],[Discounted Price]]*0.9</f>
        <v>55.0152</v>
      </c>
      <c r="T6234">
        <f>Table1[[#This Row],[Discounted Price]]*0.8</f>
        <v>48.9024</v>
      </c>
      <c r="U6234">
        <f>Table1[[#This Row],[Price]]*0.52</f>
        <v>35.318400000000004</v>
      </c>
      <c r="V6234">
        <f>(Table1[[#This Row],[Price]]-Table1[[#This Row],[Scrap value]])/2</f>
        <v>16.300799999999999</v>
      </c>
    </row>
    <row r="6235" spans="1:22" x14ac:dyDescent="0.25">
      <c r="A6235" t="s">
        <v>28140</v>
      </c>
      <c r="B6235" t="s">
        <v>35</v>
      </c>
      <c r="C6235" t="s">
        <v>47</v>
      </c>
      <c r="D6235" t="s">
        <v>28141</v>
      </c>
      <c r="E6235">
        <v>220.86</v>
      </c>
      <c r="F6235">
        <v>13</v>
      </c>
      <c r="G6235" t="s">
        <v>43730</v>
      </c>
      <c r="H6235" t="s">
        <v>28142</v>
      </c>
      <c r="I6235" s="1">
        <v>44927</v>
      </c>
      <c r="J6235" s="1">
        <v>45292</v>
      </c>
      <c r="K6235" t="s">
        <v>28143</v>
      </c>
      <c r="L6235" t="s">
        <v>28144</v>
      </c>
      <c r="M6235" t="s">
        <v>27</v>
      </c>
      <c r="N6235">
        <v>3</v>
      </c>
      <c r="O6235">
        <f>Table1[[#This Row],[Price]]-0.1*Table1[[#This Row],[Price]]</f>
        <v>198.774</v>
      </c>
      <c r="P6235" s="9">
        <f>(Table1[[#This Row],[Expiration Date]]-Table1[[#This Row],[Manufacturing Date]])/365</f>
        <v>1</v>
      </c>
      <c r="Q6235" t="str">
        <f>IF(Table1[[#This Row],[Expiration Date]]-J6243&gt;12/31/2024,"not expired","expired")</f>
        <v>expired</v>
      </c>
      <c r="R6235">
        <f>Table1[[#This Row],[Discounted Price]]*0.95</f>
        <v>188.83529999999999</v>
      </c>
      <c r="S6235">
        <f>Table1[[#This Row],[Discounted Price]]*0.9</f>
        <v>178.89660000000001</v>
      </c>
      <c r="T6235">
        <f>Table1[[#This Row],[Discounted Price]]*0.8</f>
        <v>159.01920000000001</v>
      </c>
      <c r="U6235">
        <f>Table1[[#This Row],[Price]]*0.52</f>
        <v>114.84720000000002</v>
      </c>
      <c r="V6235">
        <f>(Table1[[#This Row],[Price]]-Table1[[#This Row],[Scrap value]])/2</f>
        <v>53.006399999999999</v>
      </c>
    </row>
    <row r="6236" spans="1:22" x14ac:dyDescent="0.25">
      <c r="A6236" t="s">
        <v>28145</v>
      </c>
      <c r="B6236" t="s">
        <v>22</v>
      </c>
      <c r="C6236" t="s">
        <v>47</v>
      </c>
      <c r="D6236" t="s">
        <v>28146</v>
      </c>
      <c r="E6236">
        <v>368.33</v>
      </c>
      <c r="F6236">
        <v>26</v>
      </c>
      <c r="G6236" t="s">
        <v>43728</v>
      </c>
      <c r="H6236" t="s">
        <v>11764</v>
      </c>
      <c r="I6236" s="1">
        <v>45137</v>
      </c>
      <c r="J6236" s="1">
        <v>45292</v>
      </c>
      <c r="K6236" t="s">
        <v>28147</v>
      </c>
      <c r="L6236" t="s">
        <v>28148</v>
      </c>
      <c r="M6236" t="s">
        <v>20</v>
      </c>
      <c r="N6236">
        <v>1</v>
      </c>
      <c r="O6236">
        <f>Table1[[#This Row],[Price]]-0.1*Table1[[#This Row],[Price]]</f>
        <v>331.49699999999996</v>
      </c>
      <c r="P6236" s="9">
        <f>(Table1[[#This Row],[Expiration Date]]-Table1[[#This Row],[Manufacturing Date]])/365</f>
        <v>0.42465753424657532</v>
      </c>
      <c r="Q6236" t="str">
        <f>IF(Table1[[#This Row],[Expiration Date]]-J6244&gt;12/31/2024,"not expired","expired")</f>
        <v>expired</v>
      </c>
      <c r="R6236">
        <f>Table1[[#This Row],[Discounted Price]]*0.95</f>
        <v>314.92214999999993</v>
      </c>
      <c r="S6236">
        <f>Table1[[#This Row],[Discounted Price]]*0.9</f>
        <v>298.34729999999996</v>
      </c>
      <c r="T6236">
        <f>Table1[[#This Row],[Discounted Price]]*0.8</f>
        <v>265.19759999999997</v>
      </c>
      <c r="U6236">
        <f>Table1[[#This Row],[Price]]*0.52</f>
        <v>191.5316</v>
      </c>
      <c r="V6236">
        <f>(Table1[[#This Row],[Price]]-Table1[[#This Row],[Scrap value]])/2</f>
        <v>88.399199999999993</v>
      </c>
    </row>
    <row r="6237" spans="1:22" x14ac:dyDescent="0.25">
      <c r="A6237" t="s">
        <v>28149</v>
      </c>
      <c r="B6237" t="s">
        <v>15</v>
      </c>
      <c r="C6237" t="s">
        <v>47</v>
      </c>
      <c r="D6237" t="s">
        <v>28150</v>
      </c>
      <c r="E6237">
        <v>128.69</v>
      </c>
      <c r="F6237">
        <v>66</v>
      </c>
      <c r="G6237" t="s">
        <v>43730</v>
      </c>
      <c r="H6237" t="s">
        <v>12988</v>
      </c>
      <c r="I6237" s="1">
        <v>44927</v>
      </c>
      <c r="J6237" s="1">
        <v>46023</v>
      </c>
      <c r="K6237" t="s">
        <v>28151</v>
      </c>
      <c r="L6237" t="s">
        <v>28152</v>
      </c>
      <c r="M6237" t="s">
        <v>27</v>
      </c>
      <c r="N6237">
        <v>2</v>
      </c>
      <c r="O6237">
        <f>Table1[[#This Row],[Price]]-0.1*Table1[[#This Row],[Price]]</f>
        <v>115.821</v>
      </c>
      <c r="P6237" s="9">
        <f>(Table1[[#This Row],[Expiration Date]]-Table1[[#This Row],[Manufacturing Date]])/365</f>
        <v>3.0027397260273974</v>
      </c>
      <c r="Q6237" t="str">
        <f>IF(Table1[[#This Row],[Expiration Date]]-J6245&gt;12/31/2024,"not expired","expired")</f>
        <v>expired</v>
      </c>
      <c r="R6237">
        <f>Table1[[#This Row],[Discounted Price]]*0.95</f>
        <v>110.02995</v>
      </c>
      <c r="S6237">
        <f>Table1[[#This Row],[Discounted Price]]*0.9</f>
        <v>104.2389</v>
      </c>
      <c r="T6237">
        <f>Table1[[#This Row],[Discounted Price]]*0.8</f>
        <v>92.656800000000004</v>
      </c>
      <c r="U6237">
        <f>Table1[[#This Row],[Price]]*0.52</f>
        <v>66.918800000000005</v>
      </c>
      <c r="V6237">
        <f>(Table1[[#This Row],[Price]]-Table1[[#This Row],[Scrap value]])/2</f>
        <v>30.885599999999997</v>
      </c>
    </row>
    <row r="6238" spans="1:22" x14ac:dyDescent="0.25">
      <c r="A6238" t="s">
        <v>28153</v>
      </c>
      <c r="B6238" t="s">
        <v>15</v>
      </c>
      <c r="C6238" t="s">
        <v>47</v>
      </c>
      <c r="D6238" t="s">
        <v>28154</v>
      </c>
      <c r="E6238">
        <v>132.22999999999999</v>
      </c>
      <c r="F6238">
        <v>35</v>
      </c>
      <c r="G6238" t="s">
        <v>43728</v>
      </c>
      <c r="H6238" t="s">
        <v>28155</v>
      </c>
      <c r="I6238" s="1">
        <v>45137</v>
      </c>
      <c r="J6238" s="1">
        <v>45292</v>
      </c>
      <c r="K6238" t="s">
        <v>28156</v>
      </c>
      <c r="L6238" t="s">
        <v>28157</v>
      </c>
      <c r="M6238" t="s">
        <v>20</v>
      </c>
      <c r="N6238">
        <v>3</v>
      </c>
      <c r="O6238">
        <f>Table1[[#This Row],[Price]]-0.1*Table1[[#This Row],[Price]]</f>
        <v>119.00699999999999</v>
      </c>
      <c r="P6238" s="9">
        <f>(Table1[[#This Row],[Expiration Date]]-Table1[[#This Row],[Manufacturing Date]])/365</f>
        <v>0.42465753424657532</v>
      </c>
      <c r="Q6238" t="str">
        <f>IF(Table1[[#This Row],[Expiration Date]]-J6246&gt;12/31/2024,"not expired","expired")</f>
        <v>expired</v>
      </c>
      <c r="R6238">
        <f>Table1[[#This Row],[Discounted Price]]*0.95</f>
        <v>113.05664999999999</v>
      </c>
      <c r="S6238">
        <f>Table1[[#This Row],[Discounted Price]]*0.9</f>
        <v>107.10629999999999</v>
      </c>
      <c r="T6238">
        <f>Table1[[#This Row],[Discounted Price]]*0.8</f>
        <v>95.205600000000004</v>
      </c>
      <c r="U6238">
        <f>Table1[[#This Row],[Price]]*0.52</f>
        <v>68.759599999999992</v>
      </c>
      <c r="V6238">
        <f>(Table1[[#This Row],[Price]]-Table1[[#This Row],[Scrap value]])/2</f>
        <v>31.735199999999999</v>
      </c>
    </row>
    <row r="6239" spans="1:22" x14ac:dyDescent="0.25">
      <c r="A6239" t="s">
        <v>28158</v>
      </c>
      <c r="B6239" t="s">
        <v>29</v>
      </c>
      <c r="C6239" t="s">
        <v>47</v>
      </c>
      <c r="D6239" t="s">
        <v>28159</v>
      </c>
      <c r="E6239">
        <v>219.5</v>
      </c>
      <c r="F6239">
        <v>3</v>
      </c>
      <c r="G6239" t="s">
        <v>43729</v>
      </c>
      <c r="H6239" t="s">
        <v>18361</v>
      </c>
      <c r="I6239" s="1">
        <v>45000</v>
      </c>
      <c r="J6239" s="1">
        <v>46023</v>
      </c>
      <c r="K6239" t="s">
        <v>28160</v>
      </c>
      <c r="L6239" t="s">
        <v>28161</v>
      </c>
      <c r="M6239" t="s">
        <v>45</v>
      </c>
      <c r="N6239">
        <v>3</v>
      </c>
      <c r="O6239">
        <f>Table1[[#This Row],[Price]]-0.1*Table1[[#This Row],[Price]]</f>
        <v>197.55</v>
      </c>
      <c r="P6239" s="9">
        <f>(Table1[[#This Row],[Expiration Date]]-Table1[[#This Row],[Manufacturing Date]])/365</f>
        <v>2.8027397260273972</v>
      </c>
      <c r="Q6239" t="str">
        <f>IF(Table1[[#This Row],[Expiration Date]]-J6247&gt;12/31/2024,"not expired","expired")</f>
        <v>expired</v>
      </c>
      <c r="R6239">
        <f>Table1[[#This Row],[Discounted Price]]*0.95</f>
        <v>187.67250000000001</v>
      </c>
      <c r="S6239">
        <f>Table1[[#This Row],[Discounted Price]]*0.9</f>
        <v>177.79500000000002</v>
      </c>
      <c r="T6239">
        <f>Table1[[#This Row],[Discounted Price]]*0.8</f>
        <v>158.04000000000002</v>
      </c>
      <c r="U6239">
        <f>Table1[[#This Row],[Price]]*0.52</f>
        <v>114.14</v>
      </c>
      <c r="V6239">
        <f>(Table1[[#This Row],[Price]]-Table1[[#This Row],[Scrap value]])/2</f>
        <v>52.68</v>
      </c>
    </row>
    <row r="6240" spans="1:22" x14ac:dyDescent="0.25">
      <c r="A6240" t="s">
        <v>28162</v>
      </c>
      <c r="B6240" t="s">
        <v>35</v>
      </c>
      <c r="C6240" t="s">
        <v>47</v>
      </c>
      <c r="D6240" t="s">
        <v>28163</v>
      </c>
      <c r="E6240">
        <v>469.51</v>
      </c>
      <c r="F6240">
        <v>78</v>
      </c>
      <c r="G6240" t="s">
        <v>43728</v>
      </c>
      <c r="H6240" t="s">
        <v>28164</v>
      </c>
      <c r="I6240" s="1">
        <v>45000</v>
      </c>
      <c r="J6240" s="1">
        <v>45292</v>
      </c>
      <c r="K6240" t="s">
        <v>28165</v>
      </c>
      <c r="L6240" t="s">
        <v>28166</v>
      </c>
      <c r="M6240" t="s">
        <v>20</v>
      </c>
      <c r="N6240">
        <v>1</v>
      </c>
      <c r="O6240">
        <f>Table1[[#This Row],[Price]]-0.1*Table1[[#This Row],[Price]]</f>
        <v>422.55899999999997</v>
      </c>
      <c r="P6240" s="9">
        <f>(Table1[[#This Row],[Expiration Date]]-Table1[[#This Row],[Manufacturing Date]])/365</f>
        <v>0.8</v>
      </c>
      <c r="Q6240" t="str">
        <f>IF(Table1[[#This Row],[Expiration Date]]-J6248&gt;12/31/2024,"not expired","expired")</f>
        <v>expired</v>
      </c>
      <c r="R6240">
        <f>Table1[[#This Row],[Discounted Price]]*0.95</f>
        <v>401.43104999999997</v>
      </c>
      <c r="S6240">
        <f>Table1[[#This Row],[Discounted Price]]*0.9</f>
        <v>380.30309999999997</v>
      </c>
      <c r="T6240">
        <f>Table1[[#This Row],[Discounted Price]]*0.8</f>
        <v>338.04719999999998</v>
      </c>
      <c r="U6240">
        <f>Table1[[#This Row],[Price]]*0.52</f>
        <v>244.14520000000002</v>
      </c>
      <c r="V6240">
        <f>(Table1[[#This Row],[Price]]-Table1[[#This Row],[Scrap value]])/2</f>
        <v>112.68239999999999</v>
      </c>
    </row>
    <row r="6241" spans="1:22" x14ac:dyDescent="0.25">
      <c r="A6241" t="s">
        <v>28167</v>
      </c>
      <c r="B6241" t="s">
        <v>15</v>
      </c>
      <c r="C6241" t="s">
        <v>47</v>
      </c>
      <c r="D6241" t="s">
        <v>28168</v>
      </c>
      <c r="E6241">
        <v>174.61</v>
      </c>
      <c r="F6241">
        <v>76</v>
      </c>
      <c r="G6241" t="s">
        <v>43730</v>
      </c>
      <c r="H6241" t="s">
        <v>11903</v>
      </c>
      <c r="I6241" s="1">
        <v>44927</v>
      </c>
      <c r="J6241" s="1">
        <v>45292</v>
      </c>
      <c r="K6241" t="s">
        <v>28169</v>
      </c>
      <c r="L6241" t="s">
        <v>28170</v>
      </c>
      <c r="M6241" t="s">
        <v>45</v>
      </c>
      <c r="N6241">
        <v>1</v>
      </c>
      <c r="O6241">
        <f>Table1[[#This Row],[Price]]-0.1*Table1[[#This Row],[Price]]</f>
        <v>157.149</v>
      </c>
      <c r="P6241" s="9">
        <f>(Table1[[#This Row],[Expiration Date]]-Table1[[#This Row],[Manufacturing Date]])/365</f>
        <v>1</v>
      </c>
      <c r="Q6241" t="str">
        <f>IF(Table1[[#This Row],[Expiration Date]]-J6249&gt;12/31/2024,"not expired","expired")</f>
        <v>expired</v>
      </c>
      <c r="R6241">
        <f>Table1[[#This Row],[Discounted Price]]*0.95</f>
        <v>149.29155</v>
      </c>
      <c r="S6241">
        <f>Table1[[#This Row],[Discounted Price]]*0.9</f>
        <v>141.4341</v>
      </c>
      <c r="T6241">
        <f>Table1[[#This Row],[Discounted Price]]*0.8</f>
        <v>125.7192</v>
      </c>
      <c r="U6241">
        <f>Table1[[#This Row],[Price]]*0.52</f>
        <v>90.797200000000004</v>
      </c>
      <c r="V6241">
        <f>(Table1[[#This Row],[Price]]-Table1[[#This Row],[Scrap value]])/2</f>
        <v>41.906400000000005</v>
      </c>
    </row>
    <row r="6242" spans="1:22" x14ac:dyDescent="0.25">
      <c r="A6242" t="s">
        <v>28171</v>
      </c>
      <c r="B6242" t="s">
        <v>35</v>
      </c>
      <c r="C6242" t="s">
        <v>47</v>
      </c>
      <c r="D6242" t="s">
        <v>28172</v>
      </c>
      <c r="E6242">
        <v>443.71</v>
      </c>
      <c r="F6242">
        <v>61</v>
      </c>
      <c r="G6242" t="s">
        <v>43728</v>
      </c>
      <c r="H6242" t="s">
        <v>20755</v>
      </c>
      <c r="I6242" s="1">
        <v>44927</v>
      </c>
      <c r="J6242" s="1">
        <v>45292</v>
      </c>
      <c r="K6242" t="s">
        <v>28173</v>
      </c>
      <c r="L6242" t="s">
        <v>28174</v>
      </c>
      <c r="M6242" t="s">
        <v>20</v>
      </c>
      <c r="N6242">
        <v>5</v>
      </c>
      <c r="O6242">
        <f>Table1[[#This Row],[Price]]-0.1*Table1[[#This Row],[Price]]</f>
        <v>399.339</v>
      </c>
      <c r="P6242" s="9">
        <f>(Table1[[#This Row],[Expiration Date]]-Table1[[#This Row],[Manufacturing Date]])/365</f>
        <v>1</v>
      </c>
      <c r="Q6242" t="str">
        <f>IF(Table1[[#This Row],[Expiration Date]]-J6250&gt;12/31/2024,"not expired","expired")</f>
        <v>expired</v>
      </c>
      <c r="R6242">
        <f>Table1[[#This Row],[Discounted Price]]*0.95</f>
        <v>379.37205</v>
      </c>
      <c r="S6242">
        <f>Table1[[#This Row],[Discounted Price]]*0.9</f>
        <v>359.4051</v>
      </c>
      <c r="T6242">
        <f>Table1[[#This Row],[Discounted Price]]*0.8</f>
        <v>319.47120000000001</v>
      </c>
      <c r="U6242">
        <f>Table1[[#This Row],[Price]]*0.52</f>
        <v>230.72919999999999</v>
      </c>
      <c r="V6242">
        <f>(Table1[[#This Row],[Price]]-Table1[[#This Row],[Scrap value]])/2</f>
        <v>106.49039999999999</v>
      </c>
    </row>
    <row r="6243" spans="1:22" x14ac:dyDescent="0.25">
      <c r="A6243" t="s">
        <v>28175</v>
      </c>
      <c r="B6243" t="s">
        <v>29</v>
      </c>
      <c r="C6243" t="s">
        <v>47</v>
      </c>
      <c r="D6243" t="s">
        <v>28176</v>
      </c>
      <c r="E6243">
        <v>261.89</v>
      </c>
      <c r="F6243">
        <v>34</v>
      </c>
      <c r="G6243" t="s">
        <v>43728</v>
      </c>
      <c r="H6243" t="s">
        <v>23789</v>
      </c>
      <c r="I6243" s="1">
        <v>45000</v>
      </c>
      <c r="J6243" s="1">
        <v>45292</v>
      </c>
      <c r="K6243" t="s">
        <v>28177</v>
      </c>
      <c r="L6243" t="s">
        <v>28178</v>
      </c>
      <c r="M6243" t="s">
        <v>20</v>
      </c>
      <c r="N6243">
        <v>4</v>
      </c>
      <c r="O6243">
        <f>Table1[[#This Row],[Price]]-0.1*Table1[[#This Row],[Price]]</f>
        <v>235.70099999999999</v>
      </c>
      <c r="P6243" s="9">
        <f>(Table1[[#This Row],[Expiration Date]]-Table1[[#This Row],[Manufacturing Date]])/365</f>
        <v>0.8</v>
      </c>
      <c r="Q6243" t="str">
        <f>IF(Table1[[#This Row],[Expiration Date]]-J6251&gt;12/31/2024,"not expired","expired")</f>
        <v>expired</v>
      </c>
      <c r="R6243">
        <f>Table1[[#This Row],[Discounted Price]]*0.95</f>
        <v>223.91594999999998</v>
      </c>
      <c r="S6243">
        <f>Table1[[#This Row],[Discounted Price]]*0.9</f>
        <v>212.1309</v>
      </c>
      <c r="T6243">
        <f>Table1[[#This Row],[Discounted Price]]*0.8</f>
        <v>188.5608</v>
      </c>
      <c r="U6243">
        <f>Table1[[#This Row],[Price]]*0.52</f>
        <v>136.18279999999999</v>
      </c>
      <c r="V6243">
        <f>(Table1[[#This Row],[Price]]-Table1[[#This Row],[Scrap value]])/2</f>
        <v>62.8536</v>
      </c>
    </row>
    <row r="6244" spans="1:22" x14ac:dyDescent="0.25">
      <c r="A6244" t="s">
        <v>28179</v>
      </c>
      <c r="B6244" t="s">
        <v>29</v>
      </c>
      <c r="C6244" t="s">
        <v>47</v>
      </c>
      <c r="D6244" t="s">
        <v>28180</v>
      </c>
      <c r="E6244">
        <v>155.08000000000001</v>
      </c>
      <c r="F6244">
        <v>6</v>
      </c>
      <c r="G6244" t="s">
        <v>43728</v>
      </c>
      <c r="H6244" t="s">
        <v>2234</v>
      </c>
      <c r="I6244" s="1">
        <v>44927</v>
      </c>
      <c r="J6244" s="1">
        <v>46023</v>
      </c>
      <c r="K6244" t="s">
        <v>28181</v>
      </c>
      <c r="L6244" t="s">
        <v>28182</v>
      </c>
      <c r="M6244" t="s">
        <v>27</v>
      </c>
      <c r="N6244">
        <v>5</v>
      </c>
      <c r="O6244">
        <f>Table1[[#This Row],[Price]]-0.1*Table1[[#This Row],[Price]]</f>
        <v>139.572</v>
      </c>
      <c r="P6244" s="9">
        <f>(Table1[[#This Row],[Expiration Date]]-Table1[[#This Row],[Manufacturing Date]])/365</f>
        <v>3.0027397260273974</v>
      </c>
      <c r="Q6244" t="str">
        <f>IF(Table1[[#This Row],[Expiration Date]]-J6252&gt;12/31/2024,"not expired","expired")</f>
        <v>not expired</v>
      </c>
      <c r="R6244">
        <f>Table1[[#This Row],[Discounted Price]]*0.95</f>
        <v>132.5934</v>
      </c>
      <c r="S6244">
        <f>Table1[[#This Row],[Discounted Price]]*0.9</f>
        <v>125.6148</v>
      </c>
      <c r="T6244">
        <f>Table1[[#This Row],[Discounted Price]]*0.8</f>
        <v>111.6576</v>
      </c>
      <c r="U6244">
        <f>Table1[[#This Row],[Price]]*0.52</f>
        <v>80.641600000000011</v>
      </c>
      <c r="V6244">
        <f>(Table1[[#This Row],[Price]]-Table1[[#This Row],[Scrap value]])/2</f>
        <v>37.219200000000001</v>
      </c>
    </row>
    <row r="6245" spans="1:22" x14ac:dyDescent="0.25">
      <c r="A6245" t="s">
        <v>28183</v>
      </c>
      <c r="B6245" t="s">
        <v>35</v>
      </c>
      <c r="C6245" t="s">
        <v>47</v>
      </c>
      <c r="D6245" t="s">
        <v>28184</v>
      </c>
      <c r="E6245">
        <v>139.24</v>
      </c>
      <c r="F6245">
        <v>48</v>
      </c>
      <c r="G6245" t="s">
        <v>43728</v>
      </c>
      <c r="H6245" t="s">
        <v>28185</v>
      </c>
      <c r="I6245" s="1">
        <v>44927</v>
      </c>
      <c r="J6245" s="1">
        <v>46023</v>
      </c>
      <c r="K6245" t="s">
        <v>28186</v>
      </c>
      <c r="L6245" t="s">
        <v>28187</v>
      </c>
      <c r="M6245" t="s">
        <v>20</v>
      </c>
      <c r="N6245">
        <v>4</v>
      </c>
      <c r="O6245">
        <f>Table1[[#This Row],[Price]]-0.1*Table1[[#This Row],[Price]]</f>
        <v>125.316</v>
      </c>
      <c r="P6245" s="9">
        <f>(Table1[[#This Row],[Expiration Date]]-Table1[[#This Row],[Manufacturing Date]])/365</f>
        <v>3.0027397260273974</v>
      </c>
      <c r="Q6245" t="str">
        <f>IF(Table1[[#This Row],[Expiration Date]]-J6253&gt;12/31/2024,"not expired","expired")</f>
        <v>not expired</v>
      </c>
      <c r="R6245">
        <f>Table1[[#This Row],[Discounted Price]]*0.95</f>
        <v>119.0502</v>
      </c>
      <c r="S6245">
        <f>Table1[[#This Row],[Discounted Price]]*0.9</f>
        <v>112.78440000000001</v>
      </c>
      <c r="T6245">
        <f>Table1[[#This Row],[Discounted Price]]*0.8</f>
        <v>100.25280000000001</v>
      </c>
      <c r="U6245">
        <f>Table1[[#This Row],[Price]]*0.52</f>
        <v>72.404800000000009</v>
      </c>
      <c r="V6245">
        <f>(Table1[[#This Row],[Price]]-Table1[[#This Row],[Scrap value]])/2</f>
        <v>33.4176</v>
      </c>
    </row>
    <row r="6246" spans="1:22" x14ac:dyDescent="0.25">
      <c r="A6246" t="s">
        <v>28188</v>
      </c>
      <c r="B6246" t="s">
        <v>15</v>
      </c>
      <c r="C6246" t="s">
        <v>47</v>
      </c>
      <c r="D6246" t="s">
        <v>28189</v>
      </c>
      <c r="E6246">
        <v>235.62</v>
      </c>
      <c r="F6246">
        <v>92</v>
      </c>
      <c r="G6246" t="s">
        <v>43728</v>
      </c>
      <c r="H6246" t="s">
        <v>28190</v>
      </c>
      <c r="I6246" s="1">
        <v>45137</v>
      </c>
      <c r="J6246" s="1">
        <v>45292</v>
      </c>
      <c r="K6246" t="s">
        <v>28191</v>
      </c>
      <c r="L6246" t="s">
        <v>28192</v>
      </c>
      <c r="M6246" t="s">
        <v>27</v>
      </c>
      <c r="N6246">
        <v>1</v>
      </c>
      <c r="O6246">
        <f>Table1[[#This Row],[Price]]-0.1*Table1[[#This Row],[Price]]</f>
        <v>212.05799999999999</v>
      </c>
      <c r="P6246" s="9">
        <f>(Table1[[#This Row],[Expiration Date]]-Table1[[#This Row],[Manufacturing Date]])/365</f>
        <v>0.42465753424657532</v>
      </c>
      <c r="Q6246" t="str">
        <f>IF(Table1[[#This Row],[Expiration Date]]-J6254&gt;12/31/2024,"not expired","expired")</f>
        <v>expired</v>
      </c>
      <c r="R6246">
        <f>Table1[[#This Row],[Discounted Price]]*0.95</f>
        <v>201.45509999999999</v>
      </c>
      <c r="S6246">
        <f>Table1[[#This Row],[Discounted Price]]*0.9</f>
        <v>190.85220000000001</v>
      </c>
      <c r="T6246">
        <f>Table1[[#This Row],[Discounted Price]]*0.8</f>
        <v>169.6464</v>
      </c>
      <c r="U6246">
        <f>Table1[[#This Row],[Price]]*0.52</f>
        <v>122.5224</v>
      </c>
      <c r="V6246">
        <f>(Table1[[#This Row],[Price]]-Table1[[#This Row],[Scrap value]])/2</f>
        <v>56.5488</v>
      </c>
    </row>
    <row r="6247" spans="1:22" x14ac:dyDescent="0.25">
      <c r="A6247" t="s">
        <v>28193</v>
      </c>
      <c r="B6247" t="s">
        <v>29</v>
      </c>
      <c r="C6247" t="s">
        <v>47</v>
      </c>
      <c r="D6247" t="s">
        <v>28194</v>
      </c>
      <c r="E6247">
        <v>333.43</v>
      </c>
      <c r="F6247">
        <v>16</v>
      </c>
      <c r="G6247" t="s">
        <v>43730</v>
      </c>
      <c r="H6247" t="s">
        <v>8661</v>
      </c>
      <c r="I6247" s="1">
        <v>44927</v>
      </c>
      <c r="J6247" s="1">
        <v>46023</v>
      </c>
      <c r="K6247" t="s">
        <v>28195</v>
      </c>
      <c r="L6247" t="s">
        <v>28196</v>
      </c>
      <c r="M6247" t="s">
        <v>20</v>
      </c>
      <c r="N6247">
        <v>2</v>
      </c>
      <c r="O6247">
        <f>Table1[[#This Row],[Price]]-0.1*Table1[[#This Row],[Price]]</f>
        <v>300.08699999999999</v>
      </c>
      <c r="P6247" s="9">
        <f>(Table1[[#This Row],[Expiration Date]]-Table1[[#This Row],[Manufacturing Date]])/365</f>
        <v>3.0027397260273974</v>
      </c>
      <c r="Q6247" t="str">
        <f>IF(Table1[[#This Row],[Expiration Date]]-J6255&gt;12/31/2024,"not expired","expired")</f>
        <v>expired</v>
      </c>
      <c r="R6247">
        <f>Table1[[#This Row],[Discounted Price]]*0.95</f>
        <v>285.08265</v>
      </c>
      <c r="S6247">
        <f>Table1[[#This Row],[Discounted Price]]*0.9</f>
        <v>270.07830000000001</v>
      </c>
      <c r="T6247">
        <f>Table1[[#This Row],[Discounted Price]]*0.8</f>
        <v>240.06960000000001</v>
      </c>
      <c r="U6247">
        <f>Table1[[#This Row],[Price]]*0.52</f>
        <v>173.3836</v>
      </c>
      <c r="V6247">
        <f>(Table1[[#This Row],[Price]]-Table1[[#This Row],[Scrap value]])/2</f>
        <v>80.023200000000003</v>
      </c>
    </row>
    <row r="6248" spans="1:22" x14ac:dyDescent="0.25">
      <c r="A6248" t="s">
        <v>28197</v>
      </c>
      <c r="B6248" t="s">
        <v>29</v>
      </c>
      <c r="C6248" t="s">
        <v>47</v>
      </c>
      <c r="D6248" t="s">
        <v>28198</v>
      </c>
      <c r="E6248">
        <v>288.64</v>
      </c>
      <c r="F6248">
        <v>6</v>
      </c>
      <c r="G6248" t="s">
        <v>43728</v>
      </c>
      <c r="H6248" t="s">
        <v>16513</v>
      </c>
      <c r="I6248" s="1">
        <v>44927</v>
      </c>
      <c r="J6248" s="1">
        <v>45658</v>
      </c>
      <c r="K6248" t="s">
        <v>28199</v>
      </c>
      <c r="L6248" t="s">
        <v>28200</v>
      </c>
      <c r="M6248" t="s">
        <v>45</v>
      </c>
      <c r="N6248">
        <v>4</v>
      </c>
      <c r="O6248">
        <f>Table1[[#This Row],[Price]]-0.1*Table1[[#This Row],[Price]]</f>
        <v>259.77600000000001</v>
      </c>
      <c r="P6248" s="9">
        <f>(Table1[[#This Row],[Expiration Date]]-Table1[[#This Row],[Manufacturing Date]])/365</f>
        <v>2.0027397260273974</v>
      </c>
      <c r="Q6248" t="str">
        <f>IF(Table1[[#This Row],[Expiration Date]]-J6256&gt;12/31/2024,"not expired","expired")</f>
        <v>not expired</v>
      </c>
      <c r="R6248">
        <f>Table1[[#This Row],[Discounted Price]]*0.95</f>
        <v>246.78719999999998</v>
      </c>
      <c r="S6248">
        <f>Table1[[#This Row],[Discounted Price]]*0.9</f>
        <v>233.79840000000002</v>
      </c>
      <c r="T6248">
        <f>Table1[[#This Row],[Discounted Price]]*0.8</f>
        <v>207.82080000000002</v>
      </c>
      <c r="U6248">
        <f>Table1[[#This Row],[Price]]*0.52</f>
        <v>150.09280000000001</v>
      </c>
      <c r="V6248">
        <f>(Table1[[#This Row],[Price]]-Table1[[#This Row],[Scrap value]])/2</f>
        <v>69.273599999999988</v>
      </c>
    </row>
    <row r="6249" spans="1:22" x14ac:dyDescent="0.25">
      <c r="A6249" t="s">
        <v>28201</v>
      </c>
      <c r="B6249" t="s">
        <v>35</v>
      </c>
      <c r="C6249" t="s">
        <v>47</v>
      </c>
      <c r="D6249" t="s">
        <v>28202</v>
      </c>
      <c r="E6249">
        <v>26.83</v>
      </c>
      <c r="F6249">
        <v>93</v>
      </c>
      <c r="G6249" t="s">
        <v>43730</v>
      </c>
      <c r="H6249" t="s">
        <v>9231</v>
      </c>
      <c r="I6249" s="1">
        <v>44927</v>
      </c>
      <c r="J6249" s="1">
        <v>46023</v>
      </c>
      <c r="K6249" t="s">
        <v>28203</v>
      </c>
      <c r="L6249" t="s">
        <v>28204</v>
      </c>
      <c r="M6249" t="s">
        <v>20</v>
      </c>
      <c r="N6249">
        <v>5</v>
      </c>
      <c r="O6249">
        <f>Table1[[#This Row],[Price]]-0.1*Table1[[#This Row],[Price]]</f>
        <v>24.146999999999998</v>
      </c>
      <c r="P6249" s="9">
        <f>(Table1[[#This Row],[Expiration Date]]-Table1[[#This Row],[Manufacturing Date]])/365</f>
        <v>3.0027397260273974</v>
      </c>
      <c r="Q6249" t="str">
        <f>IF(Table1[[#This Row],[Expiration Date]]-J6257&gt;12/31/2024,"not expired","expired")</f>
        <v>not expired</v>
      </c>
      <c r="R6249">
        <f>Table1[[#This Row],[Discounted Price]]*0.95</f>
        <v>22.939649999999997</v>
      </c>
      <c r="S6249">
        <f>Table1[[#This Row],[Discounted Price]]*0.9</f>
        <v>21.732299999999999</v>
      </c>
      <c r="T6249">
        <f>Table1[[#This Row],[Discounted Price]]*0.8</f>
        <v>19.317599999999999</v>
      </c>
      <c r="U6249">
        <f>Table1[[#This Row],[Price]]*0.52</f>
        <v>13.951599999999999</v>
      </c>
      <c r="V6249">
        <f>(Table1[[#This Row],[Price]]-Table1[[#This Row],[Scrap value]])/2</f>
        <v>6.4391999999999996</v>
      </c>
    </row>
    <row r="6250" spans="1:22" x14ac:dyDescent="0.25">
      <c r="A6250" t="s">
        <v>28205</v>
      </c>
      <c r="B6250" t="s">
        <v>35</v>
      </c>
      <c r="C6250" t="s">
        <v>47</v>
      </c>
      <c r="D6250" t="s">
        <v>28206</v>
      </c>
      <c r="E6250">
        <v>302.04000000000002</v>
      </c>
      <c r="F6250">
        <v>52</v>
      </c>
      <c r="G6250" t="s">
        <v>43730</v>
      </c>
      <c r="H6250" t="s">
        <v>15867</v>
      </c>
      <c r="I6250" s="1">
        <v>45137</v>
      </c>
      <c r="J6250" s="1">
        <v>45292</v>
      </c>
      <c r="K6250" t="s">
        <v>28207</v>
      </c>
      <c r="L6250" t="s">
        <v>28208</v>
      </c>
      <c r="M6250" t="s">
        <v>20</v>
      </c>
      <c r="N6250">
        <v>5</v>
      </c>
      <c r="O6250">
        <f>Table1[[#This Row],[Price]]-0.1*Table1[[#This Row],[Price]]</f>
        <v>271.83600000000001</v>
      </c>
      <c r="P6250" s="9">
        <f>(Table1[[#This Row],[Expiration Date]]-Table1[[#This Row],[Manufacturing Date]])/365</f>
        <v>0.42465753424657532</v>
      </c>
      <c r="Q6250" t="str">
        <f>IF(Table1[[#This Row],[Expiration Date]]-J6258&gt;12/31/2024,"not expired","expired")</f>
        <v>expired</v>
      </c>
      <c r="R6250">
        <f>Table1[[#This Row],[Discounted Price]]*0.95</f>
        <v>258.24419999999998</v>
      </c>
      <c r="S6250">
        <f>Table1[[#This Row],[Discounted Price]]*0.9</f>
        <v>244.65240000000003</v>
      </c>
      <c r="T6250">
        <f>Table1[[#This Row],[Discounted Price]]*0.8</f>
        <v>217.46880000000002</v>
      </c>
      <c r="U6250">
        <f>Table1[[#This Row],[Price]]*0.52</f>
        <v>157.06080000000003</v>
      </c>
      <c r="V6250">
        <f>(Table1[[#This Row],[Price]]-Table1[[#This Row],[Scrap value]])/2</f>
        <v>72.489599999999996</v>
      </c>
    </row>
    <row r="6251" spans="1:22" x14ac:dyDescent="0.25">
      <c r="A6251" t="s">
        <v>28209</v>
      </c>
      <c r="B6251" t="s">
        <v>29</v>
      </c>
      <c r="C6251" t="s">
        <v>47</v>
      </c>
      <c r="D6251" t="s">
        <v>28210</v>
      </c>
      <c r="E6251">
        <v>81.93</v>
      </c>
      <c r="F6251">
        <v>10</v>
      </c>
      <c r="G6251" t="s">
        <v>43729</v>
      </c>
      <c r="H6251" t="s">
        <v>23029</v>
      </c>
      <c r="I6251" s="1">
        <v>45137</v>
      </c>
      <c r="J6251" s="1">
        <v>45658</v>
      </c>
      <c r="K6251" t="s">
        <v>28211</v>
      </c>
      <c r="L6251" t="s">
        <v>28212</v>
      </c>
      <c r="M6251" t="s">
        <v>45</v>
      </c>
      <c r="N6251">
        <v>4</v>
      </c>
      <c r="O6251">
        <f>Table1[[#This Row],[Price]]-0.1*Table1[[#This Row],[Price]]</f>
        <v>73.737000000000009</v>
      </c>
      <c r="P6251" s="9">
        <f>(Table1[[#This Row],[Expiration Date]]-Table1[[#This Row],[Manufacturing Date]])/365</f>
        <v>1.4273972602739726</v>
      </c>
      <c r="Q6251" t="str">
        <f>IF(Table1[[#This Row],[Expiration Date]]-J6259&gt;12/31/2024,"not expired","expired")</f>
        <v>expired</v>
      </c>
      <c r="R6251">
        <f>Table1[[#This Row],[Discounted Price]]*0.95</f>
        <v>70.050150000000002</v>
      </c>
      <c r="S6251">
        <f>Table1[[#This Row],[Discounted Price]]*0.9</f>
        <v>66.36330000000001</v>
      </c>
      <c r="T6251">
        <f>Table1[[#This Row],[Discounted Price]]*0.8</f>
        <v>58.98960000000001</v>
      </c>
      <c r="U6251">
        <f>Table1[[#This Row],[Price]]*0.52</f>
        <v>42.603600000000007</v>
      </c>
      <c r="V6251">
        <f>(Table1[[#This Row],[Price]]-Table1[[#This Row],[Scrap value]])/2</f>
        <v>19.6632</v>
      </c>
    </row>
    <row r="6252" spans="1:22" x14ac:dyDescent="0.25">
      <c r="A6252" t="s">
        <v>28213</v>
      </c>
      <c r="B6252" t="s">
        <v>15</v>
      </c>
      <c r="C6252" t="s">
        <v>47</v>
      </c>
      <c r="D6252" t="s">
        <v>28214</v>
      </c>
      <c r="E6252">
        <v>294.44</v>
      </c>
      <c r="F6252">
        <v>12</v>
      </c>
      <c r="G6252" t="s">
        <v>43730</v>
      </c>
      <c r="H6252" t="s">
        <v>17560</v>
      </c>
      <c r="I6252" s="1">
        <v>45000</v>
      </c>
      <c r="J6252" s="1">
        <v>45292</v>
      </c>
      <c r="K6252" t="s">
        <v>28215</v>
      </c>
      <c r="L6252" t="s">
        <v>28216</v>
      </c>
      <c r="M6252" t="s">
        <v>27</v>
      </c>
      <c r="N6252">
        <v>2</v>
      </c>
      <c r="O6252">
        <f>Table1[[#This Row],[Price]]-0.1*Table1[[#This Row],[Price]]</f>
        <v>264.99599999999998</v>
      </c>
      <c r="P6252" s="9">
        <f>(Table1[[#This Row],[Expiration Date]]-Table1[[#This Row],[Manufacturing Date]])/365</f>
        <v>0.8</v>
      </c>
      <c r="Q6252" t="str">
        <f>IF(Table1[[#This Row],[Expiration Date]]-J6260&gt;12/31/2024,"not expired","expired")</f>
        <v>expired</v>
      </c>
      <c r="R6252">
        <f>Table1[[#This Row],[Discounted Price]]*0.95</f>
        <v>251.74619999999996</v>
      </c>
      <c r="S6252">
        <f>Table1[[#This Row],[Discounted Price]]*0.9</f>
        <v>238.49639999999999</v>
      </c>
      <c r="T6252">
        <f>Table1[[#This Row],[Discounted Price]]*0.8</f>
        <v>211.99680000000001</v>
      </c>
      <c r="U6252">
        <f>Table1[[#This Row],[Price]]*0.52</f>
        <v>153.1088</v>
      </c>
      <c r="V6252">
        <f>(Table1[[#This Row],[Price]]-Table1[[#This Row],[Scrap value]])/2</f>
        <v>70.665599999999998</v>
      </c>
    </row>
    <row r="6253" spans="1:22" x14ac:dyDescent="0.25">
      <c r="A6253" t="s">
        <v>28217</v>
      </c>
      <c r="B6253" t="s">
        <v>35</v>
      </c>
      <c r="C6253" t="s">
        <v>47</v>
      </c>
      <c r="D6253" t="s">
        <v>28218</v>
      </c>
      <c r="E6253">
        <v>98.71</v>
      </c>
      <c r="F6253">
        <v>19</v>
      </c>
      <c r="G6253" t="s">
        <v>43728</v>
      </c>
      <c r="H6253" t="s">
        <v>5119</v>
      </c>
      <c r="I6253" s="1">
        <v>45137</v>
      </c>
      <c r="J6253" s="1">
        <v>45658</v>
      </c>
      <c r="K6253" t="s">
        <v>28219</v>
      </c>
      <c r="L6253" t="s">
        <v>28220</v>
      </c>
      <c r="M6253" t="s">
        <v>45</v>
      </c>
      <c r="N6253">
        <v>1</v>
      </c>
      <c r="O6253">
        <f>Table1[[#This Row],[Price]]-0.1*Table1[[#This Row],[Price]]</f>
        <v>88.838999999999999</v>
      </c>
      <c r="P6253" s="9">
        <f>(Table1[[#This Row],[Expiration Date]]-Table1[[#This Row],[Manufacturing Date]])/365</f>
        <v>1.4273972602739726</v>
      </c>
      <c r="Q6253" t="str">
        <f>IF(Table1[[#This Row],[Expiration Date]]-J6261&gt;12/31/2024,"not expired","expired")</f>
        <v>expired</v>
      </c>
      <c r="R6253">
        <f>Table1[[#This Row],[Discounted Price]]*0.95</f>
        <v>84.397049999999993</v>
      </c>
      <c r="S6253">
        <f>Table1[[#This Row],[Discounted Price]]*0.9</f>
        <v>79.955100000000002</v>
      </c>
      <c r="T6253">
        <f>Table1[[#This Row],[Discounted Price]]*0.8</f>
        <v>71.071200000000005</v>
      </c>
      <c r="U6253">
        <f>Table1[[#This Row],[Price]]*0.52</f>
        <v>51.3292</v>
      </c>
      <c r="V6253">
        <f>(Table1[[#This Row],[Price]]-Table1[[#This Row],[Scrap value]])/2</f>
        <v>23.690399999999997</v>
      </c>
    </row>
    <row r="6254" spans="1:22" x14ac:dyDescent="0.25">
      <c r="A6254" t="s">
        <v>28221</v>
      </c>
      <c r="B6254" t="s">
        <v>15</v>
      </c>
      <c r="C6254" t="s">
        <v>47</v>
      </c>
      <c r="D6254" t="s">
        <v>28222</v>
      </c>
      <c r="E6254">
        <v>96.79</v>
      </c>
      <c r="F6254">
        <v>33</v>
      </c>
      <c r="G6254" t="s">
        <v>43728</v>
      </c>
      <c r="H6254" t="s">
        <v>18810</v>
      </c>
      <c r="I6254" s="1">
        <v>45000</v>
      </c>
      <c r="J6254" s="1">
        <v>46023</v>
      </c>
      <c r="K6254" t="s">
        <v>28223</v>
      </c>
      <c r="L6254" t="s">
        <v>28224</v>
      </c>
      <c r="M6254" t="s">
        <v>45</v>
      </c>
      <c r="N6254">
        <v>5</v>
      </c>
      <c r="O6254">
        <f>Table1[[#This Row],[Price]]-0.1*Table1[[#This Row],[Price]]</f>
        <v>87.111000000000004</v>
      </c>
      <c r="P6254" s="9">
        <f>(Table1[[#This Row],[Expiration Date]]-Table1[[#This Row],[Manufacturing Date]])/365</f>
        <v>2.8027397260273972</v>
      </c>
      <c r="Q6254" t="str">
        <f>IF(Table1[[#This Row],[Expiration Date]]-J6262&gt;12/31/2024,"not expired","expired")</f>
        <v>expired</v>
      </c>
      <c r="R6254">
        <f>Table1[[#This Row],[Discounted Price]]*0.95</f>
        <v>82.755449999999996</v>
      </c>
      <c r="S6254">
        <f>Table1[[#This Row],[Discounted Price]]*0.9</f>
        <v>78.399900000000002</v>
      </c>
      <c r="T6254">
        <f>Table1[[#This Row],[Discounted Price]]*0.8</f>
        <v>69.688800000000001</v>
      </c>
      <c r="U6254">
        <f>Table1[[#This Row],[Price]]*0.52</f>
        <v>50.330800000000004</v>
      </c>
      <c r="V6254">
        <f>(Table1[[#This Row],[Price]]-Table1[[#This Row],[Scrap value]])/2</f>
        <v>23.229600000000001</v>
      </c>
    </row>
    <row r="6255" spans="1:22" x14ac:dyDescent="0.25">
      <c r="A6255" t="s">
        <v>28225</v>
      </c>
      <c r="B6255" t="s">
        <v>15</v>
      </c>
      <c r="C6255" t="s">
        <v>47</v>
      </c>
      <c r="D6255" t="s">
        <v>28226</v>
      </c>
      <c r="E6255">
        <v>176.94</v>
      </c>
      <c r="F6255">
        <v>68</v>
      </c>
      <c r="G6255" t="s">
        <v>43728</v>
      </c>
      <c r="H6255" t="s">
        <v>28227</v>
      </c>
      <c r="I6255" s="1">
        <v>44927</v>
      </c>
      <c r="J6255" s="1">
        <v>46023</v>
      </c>
      <c r="K6255" t="s">
        <v>28228</v>
      </c>
      <c r="L6255" t="s">
        <v>28229</v>
      </c>
      <c r="M6255" t="s">
        <v>45</v>
      </c>
      <c r="N6255">
        <v>2</v>
      </c>
      <c r="O6255">
        <f>Table1[[#This Row],[Price]]-0.1*Table1[[#This Row],[Price]]</f>
        <v>159.24600000000001</v>
      </c>
      <c r="P6255" s="9">
        <f>(Table1[[#This Row],[Expiration Date]]-Table1[[#This Row],[Manufacturing Date]])/365</f>
        <v>3.0027397260273974</v>
      </c>
      <c r="Q6255" t="str">
        <f>IF(Table1[[#This Row],[Expiration Date]]-J6263&gt;12/31/2024,"not expired","expired")</f>
        <v>not expired</v>
      </c>
      <c r="R6255">
        <f>Table1[[#This Row],[Discounted Price]]*0.95</f>
        <v>151.28370000000001</v>
      </c>
      <c r="S6255">
        <f>Table1[[#This Row],[Discounted Price]]*0.9</f>
        <v>143.32140000000001</v>
      </c>
      <c r="T6255">
        <f>Table1[[#This Row],[Discounted Price]]*0.8</f>
        <v>127.39680000000001</v>
      </c>
      <c r="U6255">
        <f>Table1[[#This Row],[Price]]*0.52</f>
        <v>92.008800000000008</v>
      </c>
      <c r="V6255">
        <f>(Table1[[#This Row],[Price]]-Table1[[#This Row],[Scrap value]])/2</f>
        <v>42.465599999999995</v>
      </c>
    </row>
    <row r="6256" spans="1:22" x14ac:dyDescent="0.25">
      <c r="A6256" t="s">
        <v>28230</v>
      </c>
      <c r="B6256" t="s">
        <v>29</v>
      </c>
      <c r="C6256" t="s">
        <v>47</v>
      </c>
      <c r="D6256" t="s">
        <v>28231</v>
      </c>
      <c r="E6256">
        <v>188.82</v>
      </c>
      <c r="F6256">
        <v>62</v>
      </c>
      <c r="G6256" t="s">
        <v>43728</v>
      </c>
      <c r="H6256" t="s">
        <v>19836</v>
      </c>
      <c r="I6256" s="1">
        <v>45000</v>
      </c>
      <c r="J6256" s="1">
        <v>45292</v>
      </c>
      <c r="K6256" t="s">
        <v>28232</v>
      </c>
      <c r="L6256" t="s">
        <v>28233</v>
      </c>
      <c r="M6256" t="s">
        <v>20</v>
      </c>
      <c r="N6256">
        <v>4</v>
      </c>
      <c r="O6256">
        <f>Table1[[#This Row],[Price]]-0.1*Table1[[#This Row],[Price]]</f>
        <v>169.93799999999999</v>
      </c>
      <c r="P6256" s="9">
        <f>(Table1[[#This Row],[Expiration Date]]-Table1[[#This Row],[Manufacturing Date]])/365</f>
        <v>0.8</v>
      </c>
      <c r="Q6256" t="str">
        <f>IF(Table1[[#This Row],[Expiration Date]]-J6264&gt;12/31/2024,"not expired","expired")</f>
        <v>expired</v>
      </c>
      <c r="R6256">
        <f>Table1[[#This Row],[Discounted Price]]*0.95</f>
        <v>161.44109999999998</v>
      </c>
      <c r="S6256">
        <f>Table1[[#This Row],[Discounted Price]]*0.9</f>
        <v>152.9442</v>
      </c>
      <c r="T6256">
        <f>Table1[[#This Row],[Discounted Price]]*0.8</f>
        <v>135.9504</v>
      </c>
      <c r="U6256">
        <f>Table1[[#This Row],[Price]]*0.52</f>
        <v>98.186400000000006</v>
      </c>
      <c r="V6256">
        <f>(Table1[[#This Row],[Price]]-Table1[[#This Row],[Scrap value]])/2</f>
        <v>45.316799999999994</v>
      </c>
    </row>
    <row r="6257" spans="1:22" x14ac:dyDescent="0.25">
      <c r="A6257" t="s">
        <v>28234</v>
      </c>
      <c r="B6257" t="s">
        <v>22</v>
      </c>
      <c r="C6257" t="s">
        <v>47</v>
      </c>
      <c r="D6257" t="s">
        <v>28235</v>
      </c>
      <c r="E6257">
        <v>307.31</v>
      </c>
      <c r="F6257">
        <v>66</v>
      </c>
      <c r="G6257" t="s">
        <v>43729</v>
      </c>
      <c r="H6257" t="s">
        <v>18820</v>
      </c>
      <c r="I6257" s="1">
        <v>44927</v>
      </c>
      <c r="J6257" s="1">
        <v>45658</v>
      </c>
      <c r="K6257" t="s">
        <v>28236</v>
      </c>
      <c r="L6257" t="s">
        <v>28237</v>
      </c>
      <c r="M6257" t="s">
        <v>27</v>
      </c>
      <c r="N6257">
        <v>1</v>
      </c>
      <c r="O6257">
        <f>Table1[[#This Row],[Price]]-0.1*Table1[[#This Row],[Price]]</f>
        <v>276.57900000000001</v>
      </c>
      <c r="P6257" s="9">
        <f>(Table1[[#This Row],[Expiration Date]]-Table1[[#This Row],[Manufacturing Date]])/365</f>
        <v>2.0027397260273974</v>
      </c>
      <c r="Q6257" t="str">
        <f>IF(Table1[[#This Row],[Expiration Date]]-J6265&gt;12/31/2024,"not expired","expired")</f>
        <v>expired</v>
      </c>
      <c r="R6257">
        <f>Table1[[#This Row],[Discounted Price]]*0.95</f>
        <v>262.75004999999999</v>
      </c>
      <c r="S6257">
        <f>Table1[[#This Row],[Discounted Price]]*0.9</f>
        <v>248.92110000000002</v>
      </c>
      <c r="T6257">
        <f>Table1[[#This Row],[Discounted Price]]*0.8</f>
        <v>221.26320000000001</v>
      </c>
      <c r="U6257">
        <f>Table1[[#This Row],[Price]]*0.52</f>
        <v>159.80119999999999</v>
      </c>
      <c r="V6257">
        <f>(Table1[[#This Row],[Price]]-Table1[[#This Row],[Scrap value]])/2</f>
        <v>73.754400000000004</v>
      </c>
    </row>
    <row r="6258" spans="1:22" x14ac:dyDescent="0.25">
      <c r="A6258" t="s">
        <v>28238</v>
      </c>
      <c r="B6258" t="s">
        <v>35</v>
      </c>
      <c r="C6258" t="s">
        <v>47</v>
      </c>
      <c r="D6258" t="s">
        <v>28239</v>
      </c>
      <c r="E6258">
        <v>141.63</v>
      </c>
      <c r="F6258">
        <v>29</v>
      </c>
      <c r="G6258" t="s">
        <v>43728</v>
      </c>
      <c r="H6258" t="s">
        <v>14770</v>
      </c>
      <c r="I6258" s="1">
        <v>44927</v>
      </c>
      <c r="J6258" s="1">
        <v>45658</v>
      </c>
      <c r="K6258" t="s">
        <v>28240</v>
      </c>
      <c r="L6258" t="s">
        <v>28241</v>
      </c>
      <c r="M6258" t="s">
        <v>27</v>
      </c>
      <c r="N6258">
        <v>2</v>
      </c>
      <c r="O6258">
        <f>Table1[[#This Row],[Price]]-0.1*Table1[[#This Row],[Price]]</f>
        <v>127.467</v>
      </c>
      <c r="P6258" s="9">
        <f>(Table1[[#This Row],[Expiration Date]]-Table1[[#This Row],[Manufacturing Date]])/365</f>
        <v>2.0027397260273974</v>
      </c>
      <c r="Q6258" t="str">
        <f>IF(Table1[[#This Row],[Expiration Date]]-J6266&gt;12/31/2024,"not expired","expired")</f>
        <v>expired</v>
      </c>
      <c r="R6258">
        <f>Table1[[#This Row],[Discounted Price]]*0.95</f>
        <v>121.09365</v>
      </c>
      <c r="S6258">
        <f>Table1[[#This Row],[Discounted Price]]*0.9</f>
        <v>114.72029999999999</v>
      </c>
      <c r="T6258">
        <f>Table1[[#This Row],[Discounted Price]]*0.8</f>
        <v>101.9736</v>
      </c>
      <c r="U6258">
        <f>Table1[[#This Row],[Price]]*0.52</f>
        <v>73.647599999999997</v>
      </c>
      <c r="V6258">
        <f>(Table1[[#This Row],[Price]]-Table1[[#This Row],[Scrap value]])/2</f>
        <v>33.991199999999999</v>
      </c>
    </row>
    <row r="6259" spans="1:22" x14ac:dyDescent="0.25">
      <c r="A6259" t="s">
        <v>28242</v>
      </c>
      <c r="B6259" t="s">
        <v>29</v>
      </c>
      <c r="C6259" t="s">
        <v>47</v>
      </c>
      <c r="D6259" t="s">
        <v>28243</v>
      </c>
      <c r="E6259">
        <v>81.819999999999993</v>
      </c>
      <c r="F6259">
        <v>9</v>
      </c>
      <c r="G6259" t="s">
        <v>43729</v>
      </c>
      <c r="H6259" t="s">
        <v>892</v>
      </c>
      <c r="I6259" s="1">
        <v>44927</v>
      </c>
      <c r="J6259" s="1">
        <v>46023</v>
      </c>
      <c r="K6259" t="s">
        <v>28244</v>
      </c>
      <c r="L6259" t="s">
        <v>28245</v>
      </c>
      <c r="M6259" t="s">
        <v>45</v>
      </c>
      <c r="N6259">
        <v>3</v>
      </c>
      <c r="O6259">
        <f>Table1[[#This Row],[Price]]-0.1*Table1[[#This Row],[Price]]</f>
        <v>73.637999999999991</v>
      </c>
      <c r="P6259" s="9">
        <f>(Table1[[#This Row],[Expiration Date]]-Table1[[#This Row],[Manufacturing Date]])/365</f>
        <v>3.0027397260273974</v>
      </c>
      <c r="Q6259" t="str">
        <f>IF(Table1[[#This Row],[Expiration Date]]-J6267&gt;12/31/2024,"not expired","expired")</f>
        <v>not expired</v>
      </c>
      <c r="R6259">
        <f>Table1[[#This Row],[Discounted Price]]*0.95</f>
        <v>69.956099999999992</v>
      </c>
      <c r="S6259">
        <f>Table1[[#This Row],[Discounted Price]]*0.9</f>
        <v>66.274199999999993</v>
      </c>
      <c r="T6259">
        <f>Table1[[#This Row],[Discounted Price]]*0.8</f>
        <v>58.910399999999996</v>
      </c>
      <c r="U6259">
        <f>Table1[[#This Row],[Price]]*0.52</f>
        <v>42.546399999999998</v>
      </c>
      <c r="V6259">
        <f>(Table1[[#This Row],[Price]]-Table1[[#This Row],[Scrap value]])/2</f>
        <v>19.636799999999997</v>
      </c>
    </row>
    <row r="6260" spans="1:22" x14ac:dyDescent="0.25">
      <c r="A6260" t="s">
        <v>28246</v>
      </c>
      <c r="B6260" t="s">
        <v>15</v>
      </c>
      <c r="C6260" t="s">
        <v>47</v>
      </c>
      <c r="D6260" t="s">
        <v>28247</v>
      </c>
      <c r="E6260">
        <v>200.6</v>
      </c>
      <c r="F6260">
        <v>49</v>
      </c>
      <c r="G6260" t="s">
        <v>43730</v>
      </c>
      <c r="H6260" t="s">
        <v>11677</v>
      </c>
      <c r="I6260" s="1">
        <v>45000</v>
      </c>
      <c r="J6260" s="1">
        <v>45658</v>
      </c>
      <c r="K6260" t="s">
        <v>28248</v>
      </c>
      <c r="L6260" t="s">
        <v>28249</v>
      </c>
      <c r="M6260" t="s">
        <v>27</v>
      </c>
      <c r="N6260">
        <v>5</v>
      </c>
      <c r="O6260">
        <f>Table1[[#This Row],[Price]]-0.1*Table1[[#This Row],[Price]]</f>
        <v>180.54</v>
      </c>
      <c r="P6260" s="9">
        <f>(Table1[[#This Row],[Expiration Date]]-Table1[[#This Row],[Manufacturing Date]])/365</f>
        <v>1.8027397260273972</v>
      </c>
      <c r="Q6260" t="str">
        <f>IF(Table1[[#This Row],[Expiration Date]]-J6268&gt;12/31/2024,"not expired","expired")</f>
        <v>not expired</v>
      </c>
      <c r="R6260">
        <f>Table1[[#This Row],[Discounted Price]]*0.95</f>
        <v>171.51299999999998</v>
      </c>
      <c r="S6260">
        <f>Table1[[#This Row],[Discounted Price]]*0.9</f>
        <v>162.48599999999999</v>
      </c>
      <c r="T6260">
        <f>Table1[[#This Row],[Discounted Price]]*0.8</f>
        <v>144.43199999999999</v>
      </c>
      <c r="U6260">
        <f>Table1[[#This Row],[Price]]*0.52</f>
        <v>104.312</v>
      </c>
      <c r="V6260">
        <f>(Table1[[#This Row],[Price]]-Table1[[#This Row],[Scrap value]])/2</f>
        <v>48.143999999999998</v>
      </c>
    </row>
    <row r="6261" spans="1:22" x14ac:dyDescent="0.25">
      <c r="A6261" t="s">
        <v>28250</v>
      </c>
      <c r="B6261" t="s">
        <v>29</v>
      </c>
      <c r="C6261" t="s">
        <v>47</v>
      </c>
      <c r="D6261" t="s">
        <v>28251</v>
      </c>
      <c r="E6261">
        <v>354.28</v>
      </c>
      <c r="F6261">
        <v>54</v>
      </c>
      <c r="G6261" t="s">
        <v>43730</v>
      </c>
      <c r="H6261" t="s">
        <v>22761</v>
      </c>
      <c r="I6261" s="1">
        <v>45000</v>
      </c>
      <c r="J6261" s="1">
        <v>46023</v>
      </c>
      <c r="K6261" t="s">
        <v>28252</v>
      </c>
      <c r="L6261" t="s">
        <v>28253</v>
      </c>
      <c r="M6261" t="s">
        <v>27</v>
      </c>
      <c r="N6261">
        <v>5</v>
      </c>
      <c r="O6261">
        <f>Table1[[#This Row],[Price]]-0.1*Table1[[#This Row],[Price]]</f>
        <v>318.85199999999998</v>
      </c>
      <c r="P6261" s="9">
        <f>(Table1[[#This Row],[Expiration Date]]-Table1[[#This Row],[Manufacturing Date]])/365</f>
        <v>2.8027397260273972</v>
      </c>
      <c r="Q6261" t="str">
        <f>IF(Table1[[#This Row],[Expiration Date]]-J6269&gt;12/31/2024,"not expired","expired")</f>
        <v>not expired</v>
      </c>
      <c r="R6261">
        <f>Table1[[#This Row],[Discounted Price]]*0.95</f>
        <v>302.90939999999995</v>
      </c>
      <c r="S6261">
        <f>Table1[[#This Row],[Discounted Price]]*0.9</f>
        <v>286.96679999999998</v>
      </c>
      <c r="T6261">
        <f>Table1[[#This Row],[Discounted Price]]*0.8</f>
        <v>255.08159999999998</v>
      </c>
      <c r="U6261">
        <f>Table1[[#This Row],[Price]]*0.52</f>
        <v>184.22559999999999</v>
      </c>
      <c r="V6261">
        <f>(Table1[[#This Row],[Price]]-Table1[[#This Row],[Scrap value]])/2</f>
        <v>85.027199999999993</v>
      </c>
    </row>
    <row r="6262" spans="1:22" x14ac:dyDescent="0.25">
      <c r="A6262" t="s">
        <v>28254</v>
      </c>
      <c r="B6262" t="s">
        <v>15</v>
      </c>
      <c r="C6262" t="s">
        <v>47</v>
      </c>
      <c r="D6262" t="s">
        <v>28255</v>
      </c>
      <c r="E6262">
        <v>18.55</v>
      </c>
      <c r="F6262">
        <v>98</v>
      </c>
      <c r="G6262" t="s">
        <v>43728</v>
      </c>
      <c r="H6262" t="s">
        <v>24710</v>
      </c>
      <c r="I6262" s="1">
        <v>45137</v>
      </c>
      <c r="J6262" s="1">
        <v>46023</v>
      </c>
      <c r="K6262" t="s">
        <v>28256</v>
      </c>
      <c r="L6262" t="s">
        <v>28257</v>
      </c>
      <c r="M6262" t="s">
        <v>45</v>
      </c>
      <c r="N6262">
        <v>3</v>
      </c>
      <c r="O6262">
        <f>Table1[[#This Row],[Price]]-0.1*Table1[[#This Row],[Price]]</f>
        <v>16.695</v>
      </c>
      <c r="P6262" s="9">
        <f>(Table1[[#This Row],[Expiration Date]]-Table1[[#This Row],[Manufacturing Date]])/365</f>
        <v>2.4273972602739726</v>
      </c>
      <c r="Q6262" t="str">
        <f>IF(Table1[[#This Row],[Expiration Date]]-J6270&gt;12/31/2024,"not expired","expired")</f>
        <v>not expired</v>
      </c>
      <c r="R6262">
        <f>Table1[[#This Row],[Discounted Price]]*0.95</f>
        <v>15.860249999999999</v>
      </c>
      <c r="S6262">
        <f>Table1[[#This Row],[Discounted Price]]*0.9</f>
        <v>15.025500000000001</v>
      </c>
      <c r="T6262">
        <f>Table1[[#This Row],[Discounted Price]]*0.8</f>
        <v>13.356000000000002</v>
      </c>
      <c r="U6262">
        <f>Table1[[#This Row],[Price]]*0.52</f>
        <v>9.6460000000000008</v>
      </c>
      <c r="V6262">
        <f>(Table1[[#This Row],[Price]]-Table1[[#This Row],[Scrap value]])/2</f>
        <v>4.452</v>
      </c>
    </row>
    <row r="6263" spans="1:22" x14ac:dyDescent="0.25">
      <c r="A6263" t="s">
        <v>28258</v>
      </c>
      <c r="B6263" t="s">
        <v>35</v>
      </c>
      <c r="C6263" t="s">
        <v>47</v>
      </c>
      <c r="D6263" t="s">
        <v>28259</v>
      </c>
      <c r="E6263">
        <v>380.78</v>
      </c>
      <c r="F6263">
        <v>95</v>
      </c>
      <c r="G6263" t="s">
        <v>43728</v>
      </c>
      <c r="H6263" t="s">
        <v>28260</v>
      </c>
      <c r="I6263" s="1">
        <v>45137</v>
      </c>
      <c r="J6263" s="1">
        <v>45292</v>
      </c>
      <c r="K6263" t="s">
        <v>28261</v>
      </c>
      <c r="L6263" t="s">
        <v>28262</v>
      </c>
      <c r="M6263" t="s">
        <v>20</v>
      </c>
      <c r="N6263">
        <v>5</v>
      </c>
      <c r="O6263">
        <f>Table1[[#This Row],[Price]]-0.1*Table1[[#This Row],[Price]]</f>
        <v>342.702</v>
      </c>
      <c r="P6263" s="9">
        <f>(Table1[[#This Row],[Expiration Date]]-Table1[[#This Row],[Manufacturing Date]])/365</f>
        <v>0.42465753424657532</v>
      </c>
      <c r="Q6263" t="str">
        <f>IF(Table1[[#This Row],[Expiration Date]]-J6271&gt;12/31/2024,"not expired","expired")</f>
        <v>expired</v>
      </c>
      <c r="R6263">
        <f>Table1[[#This Row],[Discounted Price]]*0.95</f>
        <v>325.56689999999998</v>
      </c>
      <c r="S6263">
        <f>Table1[[#This Row],[Discounted Price]]*0.9</f>
        <v>308.43180000000001</v>
      </c>
      <c r="T6263">
        <f>Table1[[#This Row],[Discounted Price]]*0.8</f>
        <v>274.16160000000002</v>
      </c>
      <c r="U6263">
        <f>Table1[[#This Row],[Price]]*0.52</f>
        <v>198.00559999999999</v>
      </c>
      <c r="V6263">
        <f>(Table1[[#This Row],[Price]]-Table1[[#This Row],[Scrap value]])/2</f>
        <v>91.387199999999993</v>
      </c>
    </row>
    <row r="6264" spans="1:22" x14ac:dyDescent="0.25">
      <c r="A6264" t="s">
        <v>28263</v>
      </c>
      <c r="B6264" t="s">
        <v>15</v>
      </c>
      <c r="C6264" t="s">
        <v>47</v>
      </c>
      <c r="D6264" t="s">
        <v>28264</v>
      </c>
      <c r="E6264">
        <v>322.47000000000003</v>
      </c>
      <c r="F6264">
        <v>1</v>
      </c>
      <c r="G6264" t="s">
        <v>43729</v>
      </c>
      <c r="H6264" t="s">
        <v>28265</v>
      </c>
      <c r="I6264" s="1">
        <v>45137</v>
      </c>
      <c r="J6264" s="1">
        <v>45292</v>
      </c>
      <c r="K6264" t="s">
        <v>28266</v>
      </c>
      <c r="L6264" t="s">
        <v>28267</v>
      </c>
      <c r="M6264" t="s">
        <v>27</v>
      </c>
      <c r="N6264">
        <v>4</v>
      </c>
      <c r="O6264">
        <f>Table1[[#This Row],[Price]]-0.1*Table1[[#This Row],[Price]]</f>
        <v>290.22300000000001</v>
      </c>
      <c r="P6264" s="9">
        <f>(Table1[[#This Row],[Expiration Date]]-Table1[[#This Row],[Manufacturing Date]])/365</f>
        <v>0.42465753424657532</v>
      </c>
      <c r="Q6264" t="str">
        <f>IF(Table1[[#This Row],[Expiration Date]]-J6272&gt;12/31/2024,"not expired","expired")</f>
        <v>expired</v>
      </c>
      <c r="R6264">
        <f>Table1[[#This Row],[Discounted Price]]*0.95</f>
        <v>275.71185000000003</v>
      </c>
      <c r="S6264">
        <f>Table1[[#This Row],[Discounted Price]]*0.9</f>
        <v>261.20070000000004</v>
      </c>
      <c r="T6264">
        <f>Table1[[#This Row],[Discounted Price]]*0.8</f>
        <v>232.17840000000001</v>
      </c>
      <c r="U6264">
        <f>Table1[[#This Row],[Price]]*0.52</f>
        <v>167.68440000000001</v>
      </c>
      <c r="V6264">
        <f>(Table1[[#This Row],[Price]]-Table1[[#This Row],[Scrap value]])/2</f>
        <v>77.392800000000008</v>
      </c>
    </row>
    <row r="6265" spans="1:22" x14ac:dyDescent="0.25">
      <c r="A6265" t="s">
        <v>28268</v>
      </c>
      <c r="B6265" t="s">
        <v>15</v>
      </c>
      <c r="C6265" t="s">
        <v>47</v>
      </c>
      <c r="D6265" t="s">
        <v>28269</v>
      </c>
      <c r="E6265">
        <v>281.93</v>
      </c>
      <c r="F6265">
        <v>70</v>
      </c>
      <c r="G6265" t="s">
        <v>43730</v>
      </c>
      <c r="H6265" t="s">
        <v>204</v>
      </c>
      <c r="I6265" s="1">
        <v>44927</v>
      </c>
      <c r="J6265" s="1">
        <v>45658</v>
      </c>
      <c r="K6265" t="s">
        <v>28270</v>
      </c>
      <c r="L6265" t="s">
        <v>28271</v>
      </c>
      <c r="M6265" t="s">
        <v>20</v>
      </c>
      <c r="N6265">
        <v>5</v>
      </c>
      <c r="O6265">
        <f>Table1[[#This Row],[Price]]-0.1*Table1[[#This Row],[Price]]</f>
        <v>253.73699999999999</v>
      </c>
      <c r="P6265" s="9">
        <f>(Table1[[#This Row],[Expiration Date]]-Table1[[#This Row],[Manufacturing Date]])/365</f>
        <v>2.0027397260273974</v>
      </c>
      <c r="Q6265" t="str">
        <f>IF(Table1[[#This Row],[Expiration Date]]-J6273&gt;12/31/2024,"not expired","expired")</f>
        <v>expired</v>
      </c>
      <c r="R6265">
        <f>Table1[[#This Row],[Discounted Price]]*0.95</f>
        <v>241.05014999999997</v>
      </c>
      <c r="S6265">
        <f>Table1[[#This Row],[Discounted Price]]*0.9</f>
        <v>228.36330000000001</v>
      </c>
      <c r="T6265">
        <f>Table1[[#This Row],[Discounted Price]]*0.8</f>
        <v>202.9896</v>
      </c>
      <c r="U6265">
        <f>Table1[[#This Row],[Price]]*0.52</f>
        <v>146.6036</v>
      </c>
      <c r="V6265">
        <f>(Table1[[#This Row],[Price]]-Table1[[#This Row],[Scrap value]])/2</f>
        <v>67.663200000000003</v>
      </c>
    </row>
    <row r="6266" spans="1:22" x14ac:dyDescent="0.25">
      <c r="A6266" t="s">
        <v>28272</v>
      </c>
      <c r="B6266" t="s">
        <v>35</v>
      </c>
      <c r="C6266" t="s">
        <v>47</v>
      </c>
      <c r="D6266" t="s">
        <v>28273</v>
      </c>
      <c r="E6266">
        <v>287.10000000000002</v>
      </c>
      <c r="F6266">
        <v>89</v>
      </c>
      <c r="G6266" t="s">
        <v>43728</v>
      </c>
      <c r="H6266" t="s">
        <v>3964</v>
      </c>
      <c r="I6266" s="1">
        <v>45137</v>
      </c>
      <c r="J6266" s="1">
        <v>46023</v>
      </c>
      <c r="K6266" t="s">
        <v>28274</v>
      </c>
      <c r="L6266" t="s">
        <v>28275</v>
      </c>
      <c r="M6266" t="s">
        <v>27</v>
      </c>
      <c r="N6266">
        <v>5</v>
      </c>
      <c r="O6266">
        <f>Table1[[#This Row],[Price]]-0.1*Table1[[#This Row],[Price]]</f>
        <v>258.39000000000004</v>
      </c>
      <c r="P6266" s="9">
        <f>(Table1[[#This Row],[Expiration Date]]-Table1[[#This Row],[Manufacturing Date]])/365</f>
        <v>2.4273972602739726</v>
      </c>
      <c r="Q6266" t="str">
        <f>IF(Table1[[#This Row],[Expiration Date]]-J6274&gt;12/31/2024,"not expired","expired")</f>
        <v>expired</v>
      </c>
      <c r="R6266">
        <f>Table1[[#This Row],[Discounted Price]]*0.95</f>
        <v>245.47050000000002</v>
      </c>
      <c r="S6266">
        <f>Table1[[#This Row],[Discounted Price]]*0.9</f>
        <v>232.55100000000004</v>
      </c>
      <c r="T6266">
        <f>Table1[[#This Row],[Discounted Price]]*0.8</f>
        <v>206.71200000000005</v>
      </c>
      <c r="U6266">
        <f>Table1[[#This Row],[Price]]*0.52</f>
        <v>149.29200000000003</v>
      </c>
      <c r="V6266">
        <f>(Table1[[#This Row],[Price]]-Table1[[#This Row],[Scrap value]])/2</f>
        <v>68.903999999999996</v>
      </c>
    </row>
    <row r="6267" spans="1:22" x14ac:dyDescent="0.25">
      <c r="A6267" t="s">
        <v>28276</v>
      </c>
      <c r="B6267" t="s">
        <v>35</v>
      </c>
      <c r="C6267" t="s">
        <v>47</v>
      </c>
      <c r="D6267" t="s">
        <v>28277</v>
      </c>
      <c r="E6267">
        <v>28.09</v>
      </c>
      <c r="F6267">
        <v>80</v>
      </c>
      <c r="G6267" t="s">
        <v>43730</v>
      </c>
      <c r="H6267" t="s">
        <v>14933</v>
      </c>
      <c r="I6267" s="1">
        <v>44927</v>
      </c>
      <c r="J6267" s="1">
        <v>45658</v>
      </c>
      <c r="K6267" t="s">
        <v>28278</v>
      </c>
      <c r="L6267" t="s">
        <v>28279</v>
      </c>
      <c r="M6267" t="s">
        <v>20</v>
      </c>
      <c r="N6267">
        <v>1</v>
      </c>
      <c r="O6267">
        <f>Table1[[#This Row],[Price]]-0.1*Table1[[#This Row],[Price]]</f>
        <v>25.280999999999999</v>
      </c>
      <c r="P6267" s="9">
        <f>(Table1[[#This Row],[Expiration Date]]-Table1[[#This Row],[Manufacturing Date]])/365</f>
        <v>2.0027397260273974</v>
      </c>
      <c r="Q6267" t="str">
        <f>IF(Table1[[#This Row],[Expiration Date]]-J6275&gt;12/31/2024,"not expired","expired")</f>
        <v>expired</v>
      </c>
      <c r="R6267">
        <f>Table1[[#This Row],[Discounted Price]]*0.95</f>
        <v>24.016949999999998</v>
      </c>
      <c r="S6267">
        <f>Table1[[#This Row],[Discounted Price]]*0.9</f>
        <v>22.7529</v>
      </c>
      <c r="T6267">
        <f>Table1[[#This Row],[Discounted Price]]*0.8</f>
        <v>20.224800000000002</v>
      </c>
      <c r="U6267">
        <f>Table1[[#This Row],[Price]]*0.52</f>
        <v>14.6068</v>
      </c>
      <c r="V6267">
        <f>(Table1[[#This Row],[Price]]-Table1[[#This Row],[Scrap value]])/2</f>
        <v>6.7416</v>
      </c>
    </row>
    <row r="6268" spans="1:22" x14ac:dyDescent="0.25">
      <c r="A6268" t="s">
        <v>28280</v>
      </c>
      <c r="B6268" t="s">
        <v>29</v>
      </c>
      <c r="C6268" t="s">
        <v>47</v>
      </c>
      <c r="D6268" t="s">
        <v>28281</v>
      </c>
      <c r="E6268">
        <v>55.35</v>
      </c>
      <c r="F6268">
        <v>75</v>
      </c>
      <c r="G6268" t="s">
        <v>43730</v>
      </c>
      <c r="H6268" t="s">
        <v>179</v>
      </c>
      <c r="I6268" s="1">
        <v>45137</v>
      </c>
      <c r="J6268" s="1">
        <v>45292</v>
      </c>
      <c r="K6268" t="s">
        <v>28282</v>
      </c>
      <c r="L6268" t="s">
        <v>28283</v>
      </c>
      <c r="M6268" t="s">
        <v>20</v>
      </c>
      <c r="N6268">
        <v>5</v>
      </c>
      <c r="O6268">
        <f>Table1[[#This Row],[Price]]-0.1*Table1[[#This Row],[Price]]</f>
        <v>49.814999999999998</v>
      </c>
      <c r="P6268" s="9">
        <f>(Table1[[#This Row],[Expiration Date]]-Table1[[#This Row],[Manufacturing Date]])/365</f>
        <v>0.42465753424657532</v>
      </c>
      <c r="Q6268" t="str">
        <f>IF(Table1[[#This Row],[Expiration Date]]-J6276&gt;12/31/2024,"not expired","expired")</f>
        <v>expired</v>
      </c>
      <c r="R6268">
        <f>Table1[[#This Row],[Discounted Price]]*0.95</f>
        <v>47.324249999999992</v>
      </c>
      <c r="S6268">
        <f>Table1[[#This Row],[Discounted Price]]*0.9</f>
        <v>44.833500000000001</v>
      </c>
      <c r="T6268">
        <f>Table1[[#This Row],[Discounted Price]]*0.8</f>
        <v>39.852000000000004</v>
      </c>
      <c r="U6268">
        <f>Table1[[#This Row],[Price]]*0.52</f>
        <v>28.782</v>
      </c>
      <c r="V6268">
        <f>(Table1[[#This Row],[Price]]-Table1[[#This Row],[Scrap value]])/2</f>
        <v>13.284000000000001</v>
      </c>
    </row>
    <row r="6269" spans="1:22" x14ac:dyDescent="0.25">
      <c r="A6269" t="s">
        <v>28284</v>
      </c>
      <c r="B6269" t="s">
        <v>29</v>
      </c>
      <c r="C6269" t="s">
        <v>47</v>
      </c>
      <c r="D6269" t="s">
        <v>28285</v>
      </c>
      <c r="E6269">
        <v>14.2</v>
      </c>
      <c r="F6269">
        <v>73</v>
      </c>
      <c r="G6269" t="s">
        <v>43728</v>
      </c>
      <c r="H6269" t="s">
        <v>149</v>
      </c>
      <c r="I6269" s="1">
        <v>45000</v>
      </c>
      <c r="J6269" s="1">
        <v>45658</v>
      </c>
      <c r="K6269" t="s">
        <v>28286</v>
      </c>
      <c r="L6269" t="s">
        <v>28287</v>
      </c>
      <c r="M6269" t="s">
        <v>20</v>
      </c>
      <c r="N6269">
        <v>2</v>
      </c>
      <c r="O6269">
        <f>Table1[[#This Row],[Price]]-0.1*Table1[[#This Row],[Price]]</f>
        <v>12.78</v>
      </c>
      <c r="P6269" s="9">
        <f>(Table1[[#This Row],[Expiration Date]]-Table1[[#This Row],[Manufacturing Date]])/365</f>
        <v>1.8027397260273972</v>
      </c>
      <c r="Q6269" t="str">
        <f>IF(Table1[[#This Row],[Expiration Date]]-J6277&gt;12/31/2024,"not expired","expired")</f>
        <v>not expired</v>
      </c>
      <c r="R6269">
        <f>Table1[[#This Row],[Discounted Price]]*0.95</f>
        <v>12.140999999999998</v>
      </c>
      <c r="S6269">
        <f>Table1[[#This Row],[Discounted Price]]*0.9</f>
        <v>11.501999999999999</v>
      </c>
      <c r="T6269">
        <f>Table1[[#This Row],[Discounted Price]]*0.8</f>
        <v>10.224</v>
      </c>
      <c r="U6269">
        <f>Table1[[#This Row],[Price]]*0.52</f>
        <v>7.3839999999999995</v>
      </c>
      <c r="V6269">
        <f>(Table1[[#This Row],[Price]]-Table1[[#This Row],[Scrap value]])/2</f>
        <v>3.4079999999999999</v>
      </c>
    </row>
    <row r="6270" spans="1:22" x14ac:dyDescent="0.25">
      <c r="A6270" t="s">
        <v>28288</v>
      </c>
      <c r="B6270" t="s">
        <v>35</v>
      </c>
      <c r="C6270" t="s">
        <v>47</v>
      </c>
      <c r="D6270" t="s">
        <v>28289</v>
      </c>
      <c r="E6270">
        <v>383.02</v>
      </c>
      <c r="F6270">
        <v>56</v>
      </c>
      <c r="G6270" t="s">
        <v>43730</v>
      </c>
      <c r="H6270" t="s">
        <v>18504</v>
      </c>
      <c r="I6270" s="1">
        <v>45000</v>
      </c>
      <c r="J6270" s="1">
        <v>45658</v>
      </c>
      <c r="K6270" t="s">
        <v>28290</v>
      </c>
      <c r="L6270" t="s">
        <v>28291</v>
      </c>
      <c r="M6270" t="s">
        <v>27</v>
      </c>
      <c r="N6270">
        <v>1</v>
      </c>
      <c r="O6270">
        <f>Table1[[#This Row],[Price]]-0.1*Table1[[#This Row],[Price]]</f>
        <v>344.71799999999996</v>
      </c>
      <c r="P6270" s="9">
        <f>(Table1[[#This Row],[Expiration Date]]-Table1[[#This Row],[Manufacturing Date]])/365</f>
        <v>1.8027397260273972</v>
      </c>
      <c r="Q6270" t="str">
        <f>IF(Table1[[#This Row],[Expiration Date]]-J6278&gt;12/31/2024,"not expired","expired")</f>
        <v>expired</v>
      </c>
      <c r="R6270">
        <f>Table1[[#This Row],[Discounted Price]]*0.95</f>
        <v>327.48209999999995</v>
      </c>
      <c r="S6270">
        <f>Table1[[#This Row],[Discounted Price]]*0.9</f>
        <v>310.24619999999999</v>
      </c>
      <c r="T6270">
        <f>Table1[[#This Row],[Discounted Price]]*0.8</f>
        <v>275.77439999999996</v>
      </c>
      <c r="U6270">
        <f>Table1[[#This Row],[Price]]*0.52</f>
        <v>199.1704</v>
      </c>
      <c r="V6270">
        <f>(Table1[[#This Row],[Price]]-Table1[[#This Row],[Scrap value]])/2</f>
        <v>91.924799999999991</v>
      </c>
    </row>
    <row r="6271" spans="1:22" x14ac:dyDescent="0.25">
      <c r="A6271" t="s">
        <v>28292</v>
      </c>
      <c r="B6271" t="s">
        <v>35</v>
      </c>
      <c r="C6271" t="s">
        <v>47</v>
      </c>
      <c r="D6271" t="s">
        <v>28293</v>
      </c>
      <c r="E6271">
        <v>70.73</v>
      </c>
      <c r="F6271">
        <v>48</v>
      </c>
      <c r="G6271" t="s">
        <v>43729</v>
      </c>
      <c r="H6271" t="s">
        <v>1116</v>
      </c>
      <c r="I6271" s="1">
        <v>45000</v>
      </c>
      <c r="J6271" s="1">
        <v>45658</v>
      </c>
      <c r="K6271" t="s">
        <v>28294</v>
      </c>
      <c r="L6271" t="s">
        <v>28295</v>
      </c>
      <c r="M6271" t="s">
        <v>45</v>
      </c>
      <c r="N6271">
        <v>2</v>
      </c>
      <c r="O6271">
        <f>Table1[[#This Row],[Price]]-0.1*Table1[[#This Row],[Price]]</f>
        <v>63.657000000000004</v>
      </c>
      <c r="P6271" s="9">
        <f>(Table1[[#This Row],[Expiration Date]]-Table1[[#This Row],[Manufacturing Date]])/365</f>
        <v>1.8027397260273972</v>
      </c>
      <c r="Q6271" t="str">
        <f>IF(Table1[[#This Row],[Expiration Date]]-J6279&gt;12/31/2024,"not expired","expired")</f>
        <v>expired</v>
      </c>
      <c r="R6271">
        <f>Table1[[#This Row],[Discounted Price]]*0.95</f>
        <v>60.474150000000002</v>
      </c>
      <c r="S6271">
        <f>Table1[[#This Row],[Discounted Price]]*0.9</f>
        <v>57.291300000000007</v>
      </c>
      <c r="T6271">
        <f>Table1[[#This Row],[Discounted Price]]*0.8</f>
        <v>50.925600000000003</v>
      </c>
      <c r="U6271">
        <f>Table1[[#This Row],[Price]]*0.52</f>
        <v>36.779600000000002</v>
      </c>
      <c r="V6271">
        <f>(Table1[[#This Row],[Price]]-Table1[[#This Row],[Scrap value]])/2</f>
        <v>16.975200000000001</v>
      </c>
    </row>
    <row r="6272" spans="1:22" x14ac:dyDescent="0.25">
      <c r="A6272" t="s">
        <v>28296</v>
      </c>
      <c r="B6272" t="s">
        <v>29</v>
      </c>
      <c r="C6272" t="s">
        <v>47</v>
      </c>
      <c r="D6272" t="s">
        <v>28297</v>
      </c>
      <c r="E6272">
        <v>216.89</v>
      </c>
      <c r="F6272">
        <v>43</v>
      </c>
      <c r="G6272" t="s">
        <v>43728</v>
      </c>
      <c r="H6272" t="s">
        <v>4417</v>
      </c>
      <c r="I6272" s="1">
        <v>44927</v>
      </c>
      <c r="J6272" s="1">
        <v>45658</v>
      </c>
      <c r="K6272" t="s">
        <v>28298</v>
      </c>
      <c r="L6272" t="s">
        <v>28299</v>
      </c>
      <c r="M6272" t="s">
        <v>20</v>
      </c>
      <c r="N6272">
        <v>4</v>
      </c>
      <c r="O6272">
        <f>Table1[[#This Row],[Price]]-0.1*Table1[[#This Row],[Price]]</f>
        <v>195.20099999999999</v>
      </c>
      <c r="P6272" s="9">
        <f>(Table1[[#This Row],[Expiration Date]]-Table1[[#This Row],[Manufacturing Date]])/365</f>
        <v>2.0027397260273974</v>
      </c>
      <c r="Q6272" t="str">
        <f>IF(Table1[[#This Row],[Expiration Date]]-J6280&gt;12/31/2024,"not expired","expired")</f>
        <v>expired</v>
      </c>
      <c r="R6272">
        <f>Table1[[#This Row],[Discounted Price]]*0.95</f>
        <v>185.44094999999999</v>
      </c>
      <c r="S6272">
        <f>Table1[[#This Row],[Discounted Price]]*0.9</f>
        <v>175.68090000000001</v>
      </c>
      <c r="T6272">
        <f>Table1[[#This Row],[Discounted Price]]*0.8</f>
        <v>156.16079999999999</v>
      </c>
      <c r="U6272">
        <f>Table1[[#This Row],[Price]]*0.52</f>
        <v>112.78279999999999</v>
      </c>
      <c r="V6272">
        <f>(Table1[[#This Row],[Price]]-Table1[[#This Row],[Scrap value]])/2</f>
        <v>52.053599999999996</v>
      </c>
    </row>
    <row r="6273" spans="1:22" x14ac:dyDescent="0.25">
      <c r="A6273" t="s">
        <v>28300</v>
      </c>
      <c r="B6273" t="s">
        <v>35</v>
      </c>
      <c r="C6273" t="s">
        <v>47</v>
      </c>
      <c r="D6273" t="s">
        <v>28301</v>
      </c>
      <c r="E6273">
        <v>472.01</v>
      </c>
      <c r="F6273">
        <v>95</v>
      </c>
      <c r="G6273" t="s">
        <v>43729</v>
      </c>
      <c r="H6273" t="s">
        <v>9639</v>
      </c>
      <c r="I6273" s="1">
        <v>45000</v>
      </c>
      <c r="J6273" s="1">
        <v>46023</v>
      </c>
      <c r="K6273" t="s">
        <v>28302</v>
      </c>
      <c r="L6273" t="s">
        <v>28303</v>
      </c>
      <c r="M6273" t="s">
        <v>45</v>
      </c>
      <c r="N6273">
        <v>3</v>
      </c>
      <c r="O6273">
        <f>Table1[[#This Row],[Price]]-0.1*Table1[[#This Row],[Price]]</f>
        <v>424.80899999999997</v>
      </c>
      <c r="P6273" s="9">
        <f>(Table1[[#This Row],[Expiration Date]]-Table1[[#This Row],[Manufacturing Date]])/365</f>
        <v>2.8027397260273972</v>
      </c>
      <c r="Q6273" t="str">
        <f>IF(Table1[[#This Row],[Expiration Date]]-J6281&gt;12/31/2024,"not expired","expired")</f>
        <v>expired</v>
      </c>
      <c r="R6273">
        <f>Table1[[#This Row],[Discounted Price]]*0.95</f>
        <v>403.56854999999996</v>
      </c>
      <c r="S6273">
        <f>Table1[[#This Row],[Discounted Price]]*0.9</f>
        <v>382.32810000000001</v>
      </c>
      <c r="T6273">
        <f>Table1[[#This Row],[Discounted Price]]*0.8</f>
        <v>339.84719999999999</v>
      </c>
      <c r="U6273">
        <f>Table1[[#This Row],[Price]]*0.52</f>
        <v>245.4452</v>
      </c>
      <c r="V6273">
        <f>(Table1[[#This Row],[Price]]-Table1[[#This Row],[Scrap value]])/2</f>
        <v>113.2824</v>
      </c>
    </row>
    <row r="6274" spans="1:22" x14ac:dyDescent="0.25">
      <c r="A6274" t="s">
        <v>28304</v>
      </c>
      <c r="B6274" t="s">
        <v>15</v>
      </c>
      <c r="C6274" t="s">
        <v>47</v>
      </c>
      <c r="D6274" t="s">
        <v>28305</v>
      </c>
      <c r="E6274">
        <v>468.94</v>
      </c>
      <c r="F6274">
        <v>79</v>
      </c>
      <c r="G6274" t="s">
        <v>43728</v>
      </c>
      <c r="H6274" t="s">
        <v>28306</v>
      </c>
      <c r="I6274" s="1">
        <v>44927</v>
      </c>
      <c r="J6274" s="1">
        <v>46023</v>
      </c>
      <c r="K6274" t="s">
        <v>28307</v>
      </c>
      <c r="L6274" t="s">
        <v>28308</v>
      </c>
      <c r="M6274" t="s">
        <v>27</v>
      </c>
      <c r="N6274">
        <v>5</v>
      </c>
      <c r="O6274">
        <f>Table1[[#This Row],[Price]]-0.1*Table1[[#This Row],[Price]]</f>
        <v>422.04599999999999</v>
      </c>
      <c r="P6274" s="9">
        <f>(Table1[[#This Row],[Expiration Date]]-Table1[[#This Row],[Manufacturing Date]])/365</f>
        <v>3.0027397260273974</v>
      </c>
      <c r="Q6274" t="str">
        <f>IF(Table1[[#This Row],[Expiration Date]]-J6282&gt;12/31/2024,"not expired","expired")</f>
        <v>not expired</v>
      </c>
      <c r="R6274">
        <f>Table1[[#This Row],[Discounted Price]]*0.95</f>
        <v>400.94369999999998</v>
      </c>
      <c r="S6274">
        <f>Table1[[#This Row],[Discounted Price]]*0.9</f>
        <v>379.84140000000002</v>
      </c>
      <c r="T6274">
        <f>Table1[[#This Row],[Discounted Price]]*0.8</f>
        <v>337.63679999999999</v>
      </c>
      <c r="U6274">
        <f>Table1[[#This Row],[Price]]*0.52</f>
        <v>243.84880000000001</v>
      </c>
      <c r="V6274">
        <f>(Table1[[#This Row],[Price]]-Table1[[#This Row],[Scrap value]])/2</f>
        <v>112.54559999999999</v>
      </c>
    </row>
    <row r="6275" spans="1:22" x14ac:dyDescent="0.25">
      <c r="A6275" t="s">
        <v>28309</v>
      </c>
      <c r="B6275" t="s">
        <v>22</v>
      </c>
      <c r="C6275" t="s">
        <v>47</v>
      </c>
      <c r="D6275" t="s">
        <v>28310</v>
      </c>
      <c r="E6275">
        <v>66.010000000000005</v>
      </c>
      <c r="F6275">
        <v>52</v>
      </c>
      <c r="G6275" t="s">
        <v>43729</v>
      </c>
      <c r="H6275" t="s">
        <v>17981</v>
      </c>
      <c r="I6275" s="1">
        <v>44927</v>
      </c>
      <c r="J6275" s="1">
        <v>45658</v>
      </c>
      <c r="K6275" t="s">
        <v>28311</v>
      </c>
      <c r="L6275" t="s">
        <v>28312</v>
      </c>
      <c r="M6275" t="s">
        <v>45</v>
      </c>
      <c r="N6275">
        <v>4</v>
      </c>
      <c r="O6275">
        <f>Table1[[#This Row],[Price]]-0.1*Table1[[#This Row],[Price]]</f>
        <v>59.409000000000006</v>
      </c>
      <c r="P6275" s="9">
        <f>(Table1[[#This Row],[Expiration Date]]-Table1[[#This Row],[Manufacturing Date]])/365</f>
        <v>2.0027397260273974</v>
      </c>
      <c r="Q6275" t="str">
        <f>IF(Table1[[#This Row],[Expiration Date]]-J6283&gt;12/31/2024,"not expired","expired")</f>
        <v>not expired</v>
      </c>
      <c r="R6275">
        <f>Table1[[#This Row],[Discounted Price]]*0.95</f>
        <v>56.438550000000006</v>
      </c>
      <c r="S6275">
        <f>Table1[[#This Row],[Discounted Price]]*0.9</f>
        <v>53.468100000000007</v>
      </c>
      <c r="T6275">
        <f>Table1[[#This Row],[Discounted Price]]*0.8</f>
        <v>47.527200000000008</v>
      </c>
      <c r="U6275">
        <f>Table1[[#This Row],[Price]]*0.52</f>
        <v>34.325200000000002</v>
      </c>
      <c r="V6275">
        <f>(Table1[[#This Row],[Price]]-Table1[[#This Row],[Scrap value]])/2</f>
        <v>15.842400000000001</v>
      </c>
    </row>
    <row r="6276" spans="1:22" x14ac:dyDescent="0.25">
      <c r="A6276" t="s">
        <v>28313</v>
      </c>
      <c r="B6276" t="s">
        <v>15</v>
      </c>
      <c r="C6276" t="s">
        <v>47</v>
      </c>
      <c r="D6276" t="s">
        <v>28314</v>
      </c>
      <c r="E6276">
        <v>294.88</v>
      </c>
      <c r="F6276">
        <v>6</v>
      </c>
      <c r="G6276" t="s">
        <v>43729</v>
      </c>
      <c r="H6276" t="s">
        <v>16138</v>
      </c>
      <c r="I6276" s="1">
        <v>44927</v>
      </c>
      <c r="J6276" s="1">
        <v>45292</v>
      </c>
      <c r="K6276" t="s">
        <v>28315</v>
      </c>
      <c r="L6276" t="s">
        <v>28316</v>
      </c>
      <c r="M6276" t="s">
        <v>45</v>
      </c>
      <c r="N6276">
        <v>2</v>
      </c>
      <c r="O6276">
        <f>Table1[[#This Row],[Price]]-0.1*Table1[[#This Row],[Price]]</f>
        <v>265.392</v>
      </c>
      <c r="P6276" s="9">
        <f>(Table1[[#This Row],[Expiration Date]]-Table1[[#This Row],[Manufacturing Date]])/365</f>
        <v>1</v>
      </c>
      <c r="Q6276" t="str">
        <f>IF(Table1[[#This Row],[Expiration Date]]-J6284&gt;12/31/2024,"not expired","expired")</f>
        <v>expired</v>
      </c>
      <c r="R6276">
        <f>Table1[[#This Row],[Discounted Price]]*0.95</f>
        <v>252.12239999999997</v>
      </c>
      <c r="S6276">
        <f>Table1[[#This Row],[Discounted Price]]*0.9</f>
        <v>238.8528</v>
      </c>
      <c r="T6276">
        <f>Table1[[#This Row],[Discounted Price]]*0.8</f>
        <v>212.31360000000001</v>
      </c>
      <c r="U6276">
        <f>Table1[[#This Row],[Price]]*0.52</f>
        <v>153.33760000000001</v>
      </c>
      <c r="V6276">
        <f>(Table1[[#This Row],[Price]]-Table1[[#This Row],[Scrap value]])/2</f>
        <v>70.771199999999993</v>
      </c>
    </row>
    <row r="6277" spans="1:22" x14ac:dyDescent="0.25">
      <c r="A6277" t="s">
        <v>28317</v>
      </c>
      <c r="B6277" t="s">
        <v>22</v>
      </c>
      <c r="C6277" t="s">
        <v>47</v>
      </c>
      <c r="D6277" t="s">
        <v>28318</v>
      </c>
      <c r="E6277">
        <v>114.17</v>
      </c>
      <c r="F6277">
        <v>44</v>
      </c>
      <c r="G6277" t="s">
        <v>43729</v>
      </c>
      <c r="H6277" t="s">
        <v>17626</v>
      </c>
      <c r="I6277" s="1">
        <v>45137</v>
      </c>
      <c r="J6277" s="1">
        <v>45292</v>
      </c>
      <c r="K6277" t="s">
        <v>28319</v>
      </c>
      <c r="L6277" t="s">
        <v>28320</v>
      </c>
      <c r="M6277" t="s">
        <v>20</v>
      </c>
      <c r="N6277">
        <v>2</v>
      </c>
      <c r="O6277">
        <f>Table1[[#This Row],[Price]]-0.1*Table1[[#This Row],[Price]]</f>
        <v>102.753</v>
      </c>
      <c r="P6277" s="9">
        <f>(Table1[[#This Row],[Expiration Date]]-Table1[[#This Row],[Manufacturing Date]])/365</f>
        <v>0.42465753424657532</v>
      </c>
      <c r="Q6277" t="str">
        <f>IF(Table1[[#This Row],[Expiration Date]]-J6285&gt;12/31/2024,"not expired","expired")</f>
        <v>expired</v>
      </c>
      <c r="R6277">
        <f>Table1[[#This Row],[Discounted Price]]*0.95</f>
        <v>97.615349999999992</v>
      </c>
      <c r="S6277">
        <f>Table1[[#This Row],[Discounted Price]]*0.9</f>
        <v>92.477699999999999</v>
      </c>
      <c r="T6277">
        <f>Table1[[#This Row],[Discounted Price]]*0.8</f>
        <v>82.202400000000011</v>
      </c>
      <c r="U6277">
        <f>Table1[[#This Row],[Price]]*0.52</f>
        <v>59.368400000000001</v>
      </c>
      <c r="V6277">
        <f>(Table1[[#This Row],[Price]]-Table1[[#This Row],[Scrap value]])/2</f>
        <v>27.4008</v>
      </c>
    </row>
    <row r="6278" spans="1:22" x14ac:dyDescent="0.25">
      <c r="A6278" t="s">
        <v>28321</v>
      </c>
      <c r="B6278" t="s">
        <v>29</v>
      </c>
      <c r="C6278" t="s">
        <v>47</v>
      </c>
      <c r="D6278" t="s">
        <v>28322</v>
      </c>
      <c r="E6278">
        <v>234.16</v>
      </c>
      <c r="F6278">
        <v>47</v>
      </c>
      <c r="G6278" t="s">
        <v>43728</v>
      </c>
      <c r="H6278" t="s">
        <v>28323</v>
      </c>
      <c r="I6278" s="1">
        <v>45000</v>
      </c>
      <c r="J6278" s="1">
        <v>46023</v>
      </c>
      <c r="K6278" t="s">
        <v>28324</v>
      </c>
      <c r="L6278" t="s">
        <v>28325</v>
      </c>
      <c r="M6278" t="s">
        <v>20</v>
      </c>
      <c r="N6278">
        <v>4</v>
      </c>
      <c r="O6278">
        <f>Table1[[#This Row],[Price]]-0.1*Table1[[#This Row],[Price]]</f>
        <v>210.744</v>
      </c>
      <c r="P6278" s="9">
        <f>(Table1[[#This Row],[Expiration Date]]-Table1[[#This Row],[Manufacturing Date]])/365</f>
        <v>2.8027397260273972</v>
      </c>
      <c r="Q6278" t="str">
        <f>IF(Table1[[#This Row],[Expiration Date]]-J6286&gt;12/31/2024,"not expired","expired")</f>
        <v>not expired</v>
      </c>
      <c r="R6278">
        <f>Table1[[#This Row],[Discounted Price]]*0.95</f>
        <v>200.20679999999999</v>
      </c>
      <c r="S6278">
        <f>Table1[[#This Row],[Discounted Price]]*0.9</f>
        <v>189.6696</v>
      </c>
      <c r="T6278">
        <f>Table1[[#This Row],[Discounted Price]]*0.8</f>
        <v>168.59520000000001</v>
      </c>
      <c r="U6278">
        <f>Table1[[#This Row],[Price]]*0.52</f>
        <v>121.7632</v>
      </c>
      <c r="V6278">
        <f>(Table1[[#This Row],[Price]]-Table1[[#This Row],[Scrap value]])/2</f>
        <v>56.198399999999999</v>
      </c>
    </row>
    <row r="6279" spans="1:22" x14ac:dyDescent="0.25">
      <c r="A6279" t="s">
        <v>28326</v>
      </c>
      <c r="B6279" t="s">
        <v>29</v>
      </c>
      <c r="C6279" t="s">
        <v>47</v>
      </c>
      <c r="D6279" t="s">
        <v>28327</v>
      </c>
      <c r="E6279">
        <v>106.52</v>
      </c>
      <c r="F6279">
        <v>22</v>
      </c>
      <c r="G6279" t="s">
        <v>43728</v>
      </c>
      <c r="H6279" t="s">
        <v>2903</v>
      </c>
      <c r="I6279" s="1">
        <v>44927</v>
      </c>
      <c r="J6279" s="1">
        <v>46023</v>
      </c>
      <c r="K6279" t="s">
        <v>28328</v>
      </c>
      <c r="L6279" t="s">
        <v>28329</v>
      </c>
      <c r="M6279" t="s">
        <v>45</v>
      </c>
      <c r="N6279">
        <v>2</v>
      </c>
      <c r="O6279">
        <f>Table1[[#This Row],[Price]]-0.1*Table1[[#This Row],[Price]]</f>
        <v>95.867999999999995</v>
      </c>
      <c r="P6279" s="9">
        <f>(Table1[[#This Row],[Expiration Date]]-Table1[[#This Row],[Manufacturing Date]])/365</f>
        <v>3.0027397260273974</v>
      </c>
      <c r="Q6279" t="str">
        <f>IF(Table1[[#This Row],[Expiration Date]]-J6287&gt;12/31/2024,"not expired","expired")</f>
        <v>not expired</v>
      </c>
      <c r="R6279">
        <f>Table1[[#This Row],[Discounted Price]]*0.95</f>
        <v>91.07459999999999</v>
      </c>
      <c r="S6279">
        <f>Table1[[#This Row],[Discounted Price]]*0.9</f>
        <v>86.281199999999998</v>
      </c>
      <c r="T6279">
        <f>Table1[[#This Row],[Discounted Price]]*0.8</f>
        <v>76.694400000000002</v>
      </c>
      <c r="U6279">
        <f>Table1[[#This Row],[Price]]*0.52</f>
        <v>55.3904</v>
      </c>
      <c r="V6279">
        <f>(Table1[[#This Row],[Price]]-Table1[[#This Row],[Scrap value]])/2</f>
        <v>25.564799999999998</v>
      </c>
    </row>
    <row r="6280" spans="1:22" x14ac:dyDescent="0.25">
      <c r="A6280" t="s">
        <v>28330</v>
      </c>
      <c r="B6280" t="s">
        <v>29</v>
      </c>
      <c r="C6280" t="s">
        <v>47</v>
      </c>
      <c r="D6280" t="s">
        <v>28331</v>
      </c>
      <c r="E6280">
        <v>232.38</v>
      </c>
      <c r="F6280">
        <v>10</v>
      </c>
      <c r="G6280" t="s">
        <v>43728</v>
      </c>
      <c r="H6280" t="s">
        <v>28332</v>
      </c>
      <c r="I6280" s="1">
        <v>45000</v>
      </c>
      <c r="J6280" s="1">
        <v>45658</v>
      </c>
      <c r="K6280" t="s">
        <v>28333</v>
      </c>
      <c r="L6280" t="s">
        <v>28334</v>
      </c>
      <c r="M6280" t="s">
        <v>45</v>
      </c>
      <c r="N6280">
        <v>4</v>
      </c>
      <c r="O6280">
        <f>Table1[[#This Row],[Price]]-0.1*Table1[[#This Row],[Price]]</f>
        <v>209.142</v>
      </c>
      <c r="P6280" s="9">
        <f>(Table1[[#This Row],[Expiration Date]]-Table1[[#This Row],[Manufacturing Date]])/365</f>
        <v>1.8027397260273972</v>
      </c>
      <c r="Q6280" t="str">
        <f>IF(Table1[[#This Row],[Expiration Date]]-J6288&gt;12/31/2024,"not expired","expired")</f>
        <v>expired</v>
      </c>
      <c r="R6280">
        <f>Table1[[#This Row],[Discounted Price]]*0.95</f>
        <v>198.6849</v>
      </c>
      <c r="S6280">
        <f>Table1[[#This Row],[Discounted Price]]*0.9</f>
        <v>188.2278</v>
      </c>
      <c r="T6280">
        <f>Table1[[#This Row],[Discounted Price]]*0.8</f>
        <v>167.31360000000001</v>
      </c>
      <c r="U6280">
        <f>Table1[[#This Row],[Price]]*0.52</f>
        <v>120.83759999999999</v>
      </c>
      <c r="V6280">
        <f>(Table1[[#This Row],[Price]]-Table1[[#This Row],[Scrap value]])/2</f>
        <v>55.7712</v>
      </c>
    </row>
    <row r="6281" spans="1:22" x14ac:dyDescent="0.25">
      <c r="A6281" t="s">
        <v>28335</v>
      </c>
      <c r="B6281" t="s">
        <v>29</v>
      </c>
      <c r="C6281" t="s">
        <v>47</v>
      </c>
      <c r="D6281" t="s">
        <v>28336</v>
      </c>
      <c r="E6281">
        <v>457.72</v>
      </c>
      <c r="F6281">
        <v>20</v>
      </c>
      <c r="G6281" t="s">
        <v>43728</v>
      </c>
      <c r="H6281" t="s">
        <v>28337</v>
      </c>
      <c r="I6281" s="1">
        <v>45137</v>
      </c>
      <c r="J6281" s="1">
        <v>46023</v>
      </c>
      <c r="K6281" t="s">
        <v>28338</v>
      </c>
      <c r="L6281" t="s">
        <v>28339</v>
      </c>
      <c r="M6281" t="s">
        <v>45</v>
      </c>
      <c r="N6281">
        <v>3</v>
      </c>
      <c r="O6281">
        <f>Table1[[#This Row],[Price]]-0.1*Table1[[#This Row],[Price]]</f>
        <v>411.94800000000004</v>
      </c>
      <c r="P6281" s="9">
        <f>(Table1[[#This Row],[Expiration Date]]-Table1[[#This Row],[Manufacturing Date]])/365</f>
        <v>2.4273972602739726</v>
      </c>
      <c r="Q6281" t="str">
        <f>IF(Table1[[#This Row],[Expiration Date]]-J6289&gt;12/31/2024,"not expired","expired")</f>
        <v>not expired</v>
      </c>
      <c r="R6281">
        <f>Table1[[#This Row],[Discounted Price]]*0.95</f>
        <v>391.35060000000004</v>
      </c>
      <c r="S6281">
        <f>Table1[[#This Row],[Discounted Price]]*0.9</f>
        <v>370.75320000000005</v>
      </c>
      <c r="T6281">
        <f>Table1[[#This Row],[Discounted Price]]*0.8</f>
        <v>329.55840000000006</v>
      </c>
      <c r="U6281">
        <f>Table1[[#This Row],[Price]]*0.52</f>
        <v>238.01440000000002</v>
      </c>
      <c r="V6281">
        <f>(Table1[[#This Row],[Price]]-Table1[[#This Row],[Scrap value]])/2</f>
        <v>109.8528</v>
      </c>
    </row>
    <row r="6282" spans="1:22" x14ac:dyDescent="0.25">
      <c r="A6282" t="s">
        <v>28340</v>
      </c>
      <c r="B6282" t="s">
        <v>22</v>
      </c>
      <c r="C6282" t="s">
        <v>47</v>
      </c>
      <c r="D6282" t="s">
        <v>28341</v>
      </c>
      <c r="E6282">
        <v>495.08</v>
      </c>
      <c r="F6282">
        <v>85</v>
      </c>
      <c r="G6282" t="s">
        <v>43730</v>
      </c>
      <c r="H6282" t="s">
        <v>17981</v>
      </c>
      <c r="I6282" s="1">
        <v>45137</v>
      </c>
      <c r="J6282" s="1">
        <v>45292</v>
      </c>
      <c r="K6282" t="s">
        <v>28342</v>
      </c>
      <c r="L6282" t="s">
        <v>28343</v>
      </c>
      <c r="M6282" t="s">
        <v>45</v>
      </c>
      <c r="N6282">
        <v>3</v>
      </c>
      <c r="O6282">
        <f>Table1[[#This Row],[Price]]-0.1*Table1[[#This Row],[Price]]</f>
        <v>445.572</v>
      </c>
      <c r="P6282" s="9">
        <f>(Table1[[#This Row],[Expiration Date]]-Table1[[#This Row],[Manufacturing Date]])/365</f>
        <v>0.42465753424657532</v>
      </c>
      <c r="Q6282" t="str">
        <f>IF(Table1[[#This Row],[Expiration Date]]-J6290&gt;12/31/2024,"not expired","expired")</f>
        <v>expired</v>
      </c>
      <c r="R6282">
        <f>Table1[[#This Row],[Discounted Price]]*0.95</f>
        <v>423.29339999999996</v>
      </c>
      <c r="S6282">
        <f>Table1[[#This Row],[Discounted Price]]*0.9</f>
        <v>401.01480000000004</v>
      </c>
      <c r="T6282">
        <f>Table1[[#This Row],[Discounted Price]]*0.8</f>
        <v>356.45760000000001</v>
      </c>
      <c r="U6282">
        <f>Table1[[#This Row],[Price]]*0.52</f>
        <v>257.44159999999999</v>
      </c>
      <c r="V6282">
        <f>(Table1[[#This Row],[Price]]-Table1[[#This Row],[Scrap value]])/2</f>
        <v>118.8192</v>
      </c>
    </row>
    <row r="6283" spans="1:22" x14ac:dyDescent="0.25">
      <c r="A6283" t="s">
        <v>28344</v>
      </c>
      <c r="B6283" t="s">
        <v>29</v>
      </c>
      <c r="C6283" t="s">
        <v>47</v>
      </c>
      <c r="D6283" t="s">
        <v>28345</v>
      </c>
      <c r="E6283">
        <v>26.54</v>
      </c>
      <c r="F6283">
        <v>24</v>
      </c>
      <c r="G6283" t="s">
        <v>43730</v>
      </c>
      <c r="H6283" t="s">
        <v>4604</v>
      </c>
      <c r="I6283" s="1">
        <v>45137</v>
      </c>
      <c r="J6283" s="1">
        <v>45292</v>
      </c>
      <c r="K6283" t="s">
        <v>28346</v>
      </c>
      <c r="L6283" t="s">
        <v>28347</v>
      </c>
      <c r="M6283" t="s">
        <v>27</v>
      </c>
      <c r="N6283">
        <v>5</v>
      </c>
      <c r="O6283">
        <f>Table1[[#This Row],[Price]]-0.1*Table1[[#This Row],[Price]]</f>
        <v>23.885999999999999</v>
      </c>
      <c r="P6283" s="9">
        <f>(Table1[[#This Row],[Expiration Date]]-Table1[[#This Row],[Manufacturing Date]])/365</f>
        <v>0.42465753424657532</v>
      </c>
      <c r="Q6283" t="str">
        <f>IF(Table1[[#This Row],[Expiration Date]]-J6291&gt;12/31/2024,"not expired","expired")</f>
        <v>expired</v>
      </c>
      <c r="R6283">
        <f>Table1[[#This Row],[Discounted Price]]*0.95</f>
        <v>22.691699999999997</v>
      </c>
      <c r="S6283">
        <f>Table1[[#This Row],[Discounted Price]]*0.9</f>
        <v>21.497399999999999</v>
      </c>
      <c r="T6283">
        <f>Table1[[#This Row],[Discounted Price]]*0.8</f>
        <v>19.108799999999999</v>
      </c>
      <c r="U6283">
        <f>Table1[[#This Row],[Price]]*0.52</f>
        <v>13.800800000000001</v>
      </c>
      <c r="V6283">
        <f>(Table1[[#This Row],[Price]]-Table1[[#This Row],[Scrap value]])/2</f>
        <v>6.3695999999999993</v>
      </c>
    </row>
    <row r="6284" spans="1:22" x14ac:dyDescent="0.25">
      <c r="A6284" t="s">
        <v>28348</v>
      </c>
      <c r="B6284" t="s">
        <v>22</v>
      </c>
      <c r="C6284" t="s">
        <v>47</v>
      </c>
      <c r="D6284" t="s">
        <v>28349</v>
      </c>
      <c r="E6284">
        <v>452.39</v>
      </c>
      <c r="F6284">
        <v>88</v>
      </c>
      <c r="G6284" t="s">
        <v>43729</v>
      </c>
      <c r="H6284" t="s">
        <v>1573</v>
      </c>
      <c r="I6284" s="1">
        <v>45137</v>
      </c>
      <c r="J6284" s="1">
        <v>45292</v>
      </c>
      <c r="K6284" t="s">
        <v>28350</v>
      </c>
      <c r="L6284" t="s">
        <v>28351</v>
      </c>
      <c r="M6284" t="s">
        <v>27</v>
      </c>
      <c r="N6284">
        <v>1</v>
      </c>
      <c r="O6284">
        <f>Table1[[#This Row],[Price]]-0.1*Table1[[#This Row],[Price]]</f>
        <v>407.15099999999995</v>
      </c>
      <c r="P6284" s="9">
        <f>(Table1[[#This Row],[Expiration Date]]-Table1[[#This Row],[Manufacturing Date]])/365</f>
        <v>0.42465753424657532</v>
      </c>
      <c r="Q6284" t="str">
        <f>IF(Table1[[#This Row],[Expiration Date]]-J6292&gt;12/31/2024,"not expired","expired")</f>
        <v>expired</v>
      </c>
      <c r="R6284">
        <f>Table1[[#This Row],[Discounted Price]]*0.95</f>
        <v>386.79344999999995</v>
      </c>
      <c r="S6284">
        <f>Table1[[#This Row],[Discounted Price]]*0.9</f>
        <v>366.43589999999995</v>
      </c>
      <c r="T6284">
        <f>Table1[[#This Row],[Discounted Price]]*0.8</f>
        <v>325.7208</v>
      </c>
      <c r="U6284">
        <f>Table1[[#This Row],[Price]]*0.52</f>
        <v>235.24279999999999</v>
      </c>
      <c r="V6284">
        <f>(Table1[[#This Row],[Price]]-Table1[[#This Row],[Scrap value]])/2</f>
        <v>108.5736</v>
      </c>
    </row>
    <row r="6285" spans="1:22" x14ac:dyDescent="0.25">
      <c r="A6285" t="s">
        <v>28352</v>
      </c>
      <c r="B6285" t="s">
        <v>15</v>
      </c>
      <c r="C6285" t="s">
        <v>47</v>
      </c>
      <c r="D6285" t="s">
        <v>28353</v>
      </c>
      <c r="E6285">
        <v>211.14</v>
      </c>
      <c r="F6285">
        <v>84</v>
      </c>
      <c r="G6285" t="s">
        <v>43730</v>
      </c>
      <c r="H6285" t="s">
        <v>25374</v>
      </c>
      <c r="I6285" s="1">
        <v>45000</v>
      </c>
      <c r="J6285" s="1">
        <v>45658</v>
      </c>
      <c r="K6285" t="s">
        <v>28354</v>
      </c>
      <c r="L6285" t="s">
        <v>28355</v>
      </c>
      <c r="M6285" t="s">
        <v>45</v>
      </c>
      <c r="N6285">
        <v>5</v>
      </c>
      <c r="O6285">
        <f>Table1[[#This Row],[Price]]-0.1*Table1[[#This Row],[Price]]</f>
        <v>190.02599999999998</v>
      </c>
      <c r="P6285" s="9">
        <f>(Table1[[#This Row],[Expiration Date]]-Table1[[#This Row],[Manufacturing Date]])/365</f>
        <v>1.8027397260273972</v>
      </c>
      <c r="Q6285" t="str">
        <f>IF(Table1[[#This Row],[Expiration Date]]-J6293&gt;12/31/2024,"not expired","expired")</f>
        <v>expired</v>
      </c>
      <c r="R6285">
        <f>Table1[[#This Row],[Discounted Price]]*0.95</f>
        <v>180.52469999999997</v>
      </c>
      <c r="S6285">
        <f>Table1[[#This Row],[Discounted Price]]*0.9</f>
        <v>171.02339999999998</v>
      </c>
      <c r="T6285">
        <f>Table1[[#This Row],[Discounted Price]]*0.8</f>
        <v>152.02079999999998</v>
      </c>
      <c r="U6285">
        <f>Table1[[#This Row],[Price]]*0.52</f>
        <v>109.7928</v>
      </c>
      <c r="V6285">
        <f>(Table1[[#This Row],[Price]]-Table1[[#This Row],[Scrap value]])/2</f>
        <v>50.673599999999993</v>
      </c>
    </row>
    <row r="6286" spans="1:22" x14ac:dyDescent="0.25">
      <c r="A6286" t="s">
        <v>28356</v>
      </c>
      <c r="B6286" t="s">
        <v>15</v>
      </c>
      <c r="C6286" t="s">
        <v>47</v>
      </c>
      <c r="D6286" t="s">
        <v>28357</v>
      </c>
      <c r="E6286">
        <v>124.86</v>
      </c>
      <c r="F6286">
        <v>73</v>
      </c>
      <c r="G6286" t="s">
        <v>43728</v>
      </c>
      <c r="H6286" t="s">
        <v>13716</v>
      </c>
      <c r="I6286" s="1">
        <v>45000</v>
      </c>
      <c r="J6286" s="1">
        <v>45658</v>
      </c>
      <c r="K6286" t="s">
        <v>28358</v>
      </c>
      <c r="L6286" t="s">
        <v>28359</v>
      </c>
      <c r="M6286" t="s">
        <v>20</v>
      </c>
      <c r="N6286">
        <v>3</v>
      </c>
      <c r="O6286">
        <f>Table1[[#This Row],[Price]]-0.1*Table1[[#This Row],[Price]]</f>
        <v>112.374</v>
      </c>
      <c r="P6286" s="9">
        <f>(Table1[[#This Row],[Expiration Date]]-Table1[[#This Row],[Manufacturing Date]])/365</f>
        <v>1.8027397260273972</v>
      </c>
      <c r="Q6286" t="str">
        <f>IF(Table1[[#This Row],[Expiration Date]]-J6294&gt;12/31/2024,"not expired","expired")</f>
        <v>not expired</v>
      </c>
      <c r="R6286">
        <f>Table1[[#This Row],[Discounted Price]]*0.95</f>
        <v>106.75529999999999</v>
      </c>
      <c r="S6286">
        <f>Table1[[#This Row],[Discounted Price]]*0.9</f>
        <v>101.1366</v>
      </c>
      <c r="T6286">
        <f>Table1[[#This Row],[Discounted Price]]*0.8</f>
        <v>89.899200000000008</v>
      </c>
      <c r="U6286">
        <f>Table1[[#This Row],[Price]]*0.52</f>
        <v>64.927199999999999</v>
      </c>
      <c r="V6286">
        <f>(Table1[[#This Row],[Price]]-Table1[[#This Row],[Scrap value]])/2</f>
        <v>29.9664</v>
      </c>
    </row>
    <row r="6287" spans="1:22" x14ac:dyDescent="0.25">
      <c r="A6287" t="s">
        <v>28360</v>
      </c>
      <c r="B6287" t="s">
        <v>35</v>
      </c>
      <c r="C6287" t="s">
        <v>47</v>
      </c>
      <c r="D6287" t="s">
        <v>28361</v>
      </c>
      <c r="E6287">
        <v>28.7</v>
      </c>
      <c r="F6287">
        <v>61</v>
      </c>
      <c r="G6287" t="s">
        <v>43728</v>
      </c>
      <c r="H6287" t="s">
        <v>16124</v>
      </c>
      <c r="I6287" s="1">
        <v>45000</v>
      </c>
      <c r="J6287" s="1">
        <v>45292</v>
      </c>
      <c r="K6287" t="s">
        <v>28362</v>
      </c>
      <c r="L6287" t="s">
        <v>28363</v>
      </c>
      <c r="M6287" t="s">
        <v>45</v>
      </c>
      <c r="N6287">
        <v>4</v>
      </c>
      <c r="O6287">
        <f>Table1[[#This Row],[Price]]-0.1*Table1[[#This Row],[Price]]</f>
        <v>25.83</v>
      </c>
      <c r="P6287" s="9">
        <f>(Table1[[#This Row],[Expiration Date]]-Table1[[#This Row],[Manufacturing Date]])/365</f>
        <v>0.8</v>
      </c>
      <c r="Q6287" t="str">
        <f>IF(Table1[[#This Row],[Expiration Date]]-J6295&gt;12/31/2024,"not expired","expired")</f>
        <v>expired</v>
      </c>
      <c r="R6287">
        <f>Table1[[#This Row],[Discounted Price]]*0.95</f>
        <v>24.538499999999996</v>
      </c>
      <c r="S6287">
        <f>Table1[[#This Row],[Discounted Price]]*0.9</f>
        <v>23.247</v>
      </c>
      <c r="T6287">
        <f>Table1[[#This Row],[Discounted Price]]*0.8</f>
        <v>20.664000000000001</v>
      </c>
      <c r="U6287">
        <f>Table1[[#This Row],[Price]]*0.52</f>
        <v>14.923999999999999</v>
      </c>
      <c r="V6287">
        <f>(Table1[[#This Row],[Price]]-Table1[[#This Row],[Scrap value]])/2</f>
        <v>6.8879999999999999</v>
      </c>
    </row>
    <row r="6288" spans="1:22" x14ac:dyDescent="0.25">
      <c r="A6288" t="s">
        <v>28364</v>
      </c>
      <c r="B6288" t="s">
        <v>22</v>
      </c>
      <c r="C6288" t="s">
        <v>47</v>
      </c>
      <c r="D6288" t="s">
        <v>28365</v>
      </c>
      <c r="E6288">
        <v>386.79</v>
      </c>
      <c r="F6288">
        <v>11</v>
      </c>
      <c r="G6288" t="s">
        <v>43728</v>
      </c>
      <c r="H6288" t="s">
        <v>7471</v>
      </c>
      <c r="I6288" s="1">
        <v>44927</v>
      </c>
      <c r="J6288" s="1">
        <v>45658</v>
      </c>
      <c r="K6288" t="s">
        <v>28366</v>
      </c>
      <c r="L6288" t="s">
        <v>28367</v>
      </c>
      <c r="M6288" t="s">
        <v>20</v>
      </c>
      <c r="N6288">
        <v>4</v>
      </c>
      <c r="O6288">
        <f>Table1[[#This Row],[Price]]-0.1*Table1[[#This Row],[Price]]</f>
        <v>348.11099999999999</v>
      </c>
      <c r="P6288" s="9">
        <f>(Table1[[#This Row],[Expiration Date]]-Table1[[#This Row],[Manufacturing Date]])/365</f>
        <v>2.0027397260273974</v>
      </c>
      <c r="Q6288" t="str">
        <f>IF(Table1[[#This Row],[Expiration Date]]-J6296&gt;12/31/2024,"not expired","expired")</f>
        <v>expired</v>
      </c>
      <c r="R6288">
        <f>Table1[[#This Row],[Discounted Price]]*0.95</f>
        <v>330.70544999999998</v>
      </c>
      <c r="S6288">
        <f>Table1[[#This Row],[Discounted Price]]*0.9</f>
        <v>313.29989999999998</v>
      </c>
      <c r="T6288">
        <f>Table1[[#This Row],[Discounted Price]]*0.8</f>
        <v>278.48880000000003</v>
      </c>
      <c r="U6288">
        <f>Table1[[#This Row],[Price]]*0.52</f>
        <v>201.13080000000002</v>
      </c>
      <c r="V6288">
        <f>(Table1[[#This Row],[Price]]-Table1[[#This Row],[Scrap value]])/2</f>
        <v>92.829599999999999</v>
      </c>
    </row>
    <row r="6289" spans="1:22" x14ac:dyDescent="0.25">
      <c r="A6289" t="s">
        <v>28368</v>
      </c>
      <c r="B6289" t="s">
        <v>22</v>
      </c>
      <c r="C6289" t="s">
        <v>47</v>
      </c>
      <c r="D6289" t="s">
        <v>28369</v>
      </c>
      <c r="E6289">
        <v>141.26</v>
      </c>
      <c r="F6289">
        <v>8</v>
      </c>
      <c r="G6289" t="s">
        <v>43729</v>
      </c>
      <c r="H6289" t="s">
        <v>22761</v>
      </c>
      <c r="I6289" s="1">
        <v>45000</v>
      </c>
      <c r="J6289" s="1">
        <v>45658</v>
      </c>
      <c r="K6289" t="s">
        <v>28370</v>
      </c>
      <c r="L6289" t="s">
        <v>28371</v>
      </c>
      <c r="M6289" t="s">
        <v>27</v>
      </c>
      <c r="N6289">
        <v>2</v>
      </c>
      <c r="O6289">
        <f>Table1[[#This Row],[Price]]-0.1*Table1[[#This Row],[Price]]</f>
        <v>127.13399999999999</v>
      </c>
      <c r="P6289" s="9">
        <f>(Table1[[#This Row],[Expiration Date]]-Table1[[#This Row],[Manufacturing Date]])/365</f>
        <v>1.8027397260273972</v>
      </c>
      <c r="Q6289" t="str">
        <f>IF(Table1[[#This Row],[Expiration Date]]-J6297&gt;12/31/2024,"not expired","expired")</f>
        <v>not expired</v>
      </c>
      <c r="R6289">
        <f>Table1[[#This Row],[Discounted Price]]*0.95</f>
        <v>120.77729999999998</v>
      </c>
      <c r="S6289">
        <f>Table1[[#This Row],[Discounted Price]]*0.9</f>
        <v>114.42059999999999</v>
      </c>
      <c r="T6289">
        <f>Table1[[#This Row],[Discounted Price]]*0.8</f>
        <v>101.7072</v>
      </c>
      <c r="U6289">
        <f>Table1[[#This Row],[Price]]*0.52</f>
        <v>73.455199999999991</v>
      </c>
      <c r="V6289">
        <f>(Table1[[#This Row],[Price]]-Table1[[#This Row],[Scrap value]])/2</f>
        <v>33.9024</v>
      </c>
    </row>
    <row r="6290" spans="1:22" x14ac:dyDescent="0.25">
      <c r="A6290" t="s">
        <v>28372</v>
      </c>
      <c r="B6290" t="s">
        <v>35</v>
      </c>
      <c r="C6290" t="s">
        <v>47</v>
      </c>
      <c r="D6290" t="s">
        <v>28373</v>
      </c>
      <c r="E6290">
        <v>43.32</v>
      </c>
      <c r="F6290">
        <v>72</v>
      </c>
      <c r="G6290" t="s">
        <v>43730</v>
      </c>
      <c r="H6290" t="s">
        <v>4822</v>
      </c>
      <c r="I6290" s="1">
        <v>45137</v>
      </c>
      <c r="J6290" s="1">
        <v>45658</v>
      </c>
      <c r="K6290" t="s">
        <v>28374</v>
      </c>
      <c r="L6290" t="s">
        <v>28375</v>
      </c>
      <c r="M6290" t="s">
        <v>20</v>
      </c>
      <c r="N6290">
        <v>2</v>
      </c>
      <c r="O6290">
        <f>Table1[[#This Row],[Price]]-0.1*Table1[[#This Row],[Price]]</f>
        <v>38.988</v>
      </c>
      <c r="P6290" s="9">
        <f>(Table1[[#This Row],[Expiration Date]]-Table1[[#This Row],[Manufacturing Date]])/365</f>
        <v>1.4273972602739726</v>
      </c>
      <c r="Q6290" t="str">
        <f>IF(Table1[[#This Row],[Expiration Date]]-J6298&gt;12/31/2024,"not expired","expired")</f>
        <v>not expired</v>
      </c>
      <c r="R6290">
        <f>Table1[[#This Row],[Discounted Price]]*0.95</f>
        <v>37.038599999999995</v>
      </c>
      <c r="S6290">
        <f>Table1[[#This Row],[Discounted Price]]*0.9</f>
        <v>35.089199999999998</v>
      </c>
      <c r="T6290">
        <f>Table1[[#This Row],[Discounted Price]]*0.8</f>
        <v>31.1904</v>
      </c>
      <c r="U6290">
        <f>Table1[[#This Row],[Price]]*0.52</f>
        <v>22.526400000000002</v>
      </c>
      <c r="V6290">
        <f>(Table1[[#This Row],[Price]]-Table1[[#This Row],[Scrap value]])/2</f>
        <v>10.396799999999999</v>
      </c>
    </row>
    <row r="6291" spans="1:22" x14ac:dyDescent="0.25">
      <c r="A6291" t="s">
        <v>28376</v>
      </c>
      <c r="B6291" t="s">
        <v>29</v>
      </c>
      <c r="C6291" t="s">
        <v>47</v>
      </c>
      <c r="D6291" t="s">
        <v>28377</v>
      </c>
      <c r="E6291">
        <v>68.400000000000006</v>
      </c>
      <c r="F6291">
        <v>65</v>
      </c>
      <c r="G6291" t="s">
        <v>43730</v>
      </c>
      <c r="H6291" t="s">
        <v>11853</v>
      </c>
      <c r="I6291" s="1">
        <v>44927</v>
      </c>
      <c r="J6291" s="1">
        <v>46023</v>
      </c>
      <c r="K6291" t="s">
        <v>28378</v>
      </c>
      <c r="L6291" t="s">
        <v>28379</v>
      </c>
      <c r="M6291" t="s">
        <v>27</v>
      </c>
      <c r="N6291">
        <v>2</v>
      </c>
      <c r="O6291">
        <f>Table1[[#This Row],[Price]]-0.1*Table1[[#This Row],[Price]]</f>
        <v>61.56</v>
      </c>
      <c r="P6291" s="9">
        <f>(Table1[[#This Row],[Expiration Date]]-Table1[[#This Row],[Manufacturing Date]])/365</f>
        <v>3.0027397260273974</v>
      </c>
      <c r="Q6291" t="str">
        <f>IF(Table1[[#This Row],[Expiration Date]]-J6299&gt;12/31/2024,"not expired","expired")</f>
        <v>not expired</v>
      </c>
      <c r="R6291">
        <f>Table1[[#This Row],[Discounted Price]]*0.95</f>
        <v>58.481999999999999</v>
      </c>
      <c r="S6291">
        <f>Table1[[#This Row],[Discounted Price]]*0.9</f>
        <v>55.404000000000003</v>
      </c>
      <c r="T6291">
        <f>Table1[[#This Row],[Discounted Price]]*0.8</f>
        <v>49.248000000000005</v>
      </c>
      <c r="U6291">
        <f>Table1[[#This Row],[Price]]*0.52</f>
        <v>35.568000000000005</v>
      </c>
      <c r="V6291">
        <f>(Table1[[#This Row],[Price]]-Table1[[#This Row],[Scrap value]])/2</f>
        <v>16.416</v>
      </c>
    </row>
    <row r="6292" spans="1:22" x14ac:dyDescent="0.25">
      <c r="A6292" t="s">
        <v>28380</v>
      </c>
      <c r="B6292" t="s">
        <v>22</v>
      </c>
      <c r="C6292" t="s">
        <v>47</v>
      </c>
      <c r="D6292" t="s">
        <v>28381</v>
      </c>
      <c r="E6292">
        <v>12.42</v>
      </c>
      <c r="F6292">
        <v>28</v>
      </c>
      <c r="G6292" t="s">
        <v>43730</v>
      </c>
      <c r="H6292" t="s">
        <v>23924</v>
      </c>
      <c r="I6292" s="1">
        <v>44927</v>
      </c>
      <c r="J6292" s="1">
        <v>45292</v>
      </c>
      <c r="K6292" t="s">
        <v>28382</v>
      </c>
      <c r="L6292" t="s">
        <v>28383</v>
      </c>
      <c r="M6292" t="s">
        <v>27</v>
      </c>
      <c r="N6292">
        <v>5</v>
      </c>
      <c r="O6292">
        <f>Table1[[#This Row],[Price]]-0.1*Table1[[#This Row],[Price]]</f>
        <v>11.178000000000001</v>
      </c>
      <c r="P6292" s="9">
        <f>(Table1[[#This Row],[Expiration Date]]-Table1[[#This Row],[Manufacturing Date]])/365</f>
        <v>1</v>
      </c>
      <c r="Q6292" t="str">
        <f>IF(Table1[[#This Row],[Expiration Date]]-J6300&gt;12/31/2024,"not expired","expired")</f>
        <v>expired</v>
      </c>
      <c r="R6292">
        <f>Table1[[#This Row],[Discounted Price]]*0.95</f>
        <v>10.6191</v>
      </c>
      <c r="S6292">
        <f>Table1[[#This Row],[Discounted Price]]*0.9</f>
        <v>10.060200000000002</v>
      </c>
      <c r="T6292">
        <f>Table1[[#This Row],[Discounted Price]]*0.8</f>
        <v>8.942400000000001</v>
      </c>
      <c r="U6292">
        <f>Table1[[#This Row],[Price]]*0.52</f>
        <v>6.4584000000000001</v>
      </c>
      <c r="V6292">
        <f>(Table1[[#This Row],[Price]]-Table1[[#This Row],[Scrap value]])/2</f>
        <v>2.9807999999999999</v>
      </c>
    </row>
    <row r="6293" spans="1:22" x14ac:dyDescent="0.25">
      <c r="A6293" t="s">
        <v>28384</v>
      </c>
      <c r="B6293" t="s">
        <v>22</v>
      </c>
      <c r="C6293" t="s">
        <v>47</v>
      </c>
      <c r="D6293" t="s">
        <v>28385</v>
      </c>
      <c r="E6293">
        <v>290.37</v>
      </c>
      <c r="F6293">
        <v>2</v>
      </c>
      <c r="G6293" t="s">
        <v>43728</v>
      </c>
      <c r="H6293" t="s">
        <v>28386</v>
      </c>
      <c r="I6293" s="1">
        <v>44927</v>
      </c>
      <c r="J6293" s="1">
        <v>46023</v>
      </c>
      <c r="K6293" t="s">
        <v>28387</v>
      </c>
      <c r="L6293" t="s">
        <v>28388</v>
      </c>
      <c r="M6293" t="s">
        <v>27</v>
      </c>
      <c r="N6293">
        <v>2</v>
      </c>
      <c r="O6293">
        <f>Table1[[#This Row],[Price]]-0.1*Table1[[#This Row],[Price]]</f>
        <v>261.33300000000003</v>
      </c>
      <c r="P6293" s="9">
        <f>(Table1[[#This Row],[Expiration Date]]-Table1[[#This Row],[Manufacturing Date]])/365</f>
        <v>3.0027397260273974</v>
      </c>
      <c r="Q6293" t="str">
        <f>IF(Table1[[#This Row],[Expiration Date]]-J6301&gt;12/31/2024,"not expired","expired")</f>
        <v>expired</v>
      </c>
      <c r="R6293">
        <f>Table1[[#This Row],[Discounted Price]]*0.95</f>
        <v>248.26635000000002</v>
      </c>
      <c r="S6293">
        <f>Table1[[#This Row],[Discounted Price]]*0.9</f>
        <v>235.19970000000004</v>
      </c>
      <c r="T6293">
        <f>Table1[[#This Row],[Discounted Price]]*0.8</f>
        <v>209.06640000000004</v>
      </c>
      <c r="U6293">
        <f>Table1[[#This Row],[Price]]*0.52</f>
        <v>150.9924</v>
      </c>
      <c r="V6293">
        <f>(Table1[[#This Row],[Price]]-Table1[[#This Row],[Scrap value]])/2</f>
        <v>69.688800000000001</v>
      </c>
    </row>
    <row r="6294" spans="1:22" x14ac:dyDescent="0.25">
      <c r="A6294" t="s">
        <v>28389</v>
      </c>
      <c r="B6294" t="s">
        <v>15</v>
      </c>
      <c r="C6294" t="s">
        <v>47</v>
      </c>
      <c r="D6294" t="s">
        <v>28390</v>
      </c>
      <c r="E6294">
        <v>133.97999999999999</v>
      </c>
      <c r="F6294">
        <v>24</v>
      </c>
      <c r="G6294" t="s">
        <v>43729</v>
      </c>
      <c r="H6294" t="s">
        <v>19927</v>
      </c>
      <c r="I6294" s="1">
        <v>44927</v>
      </c>
      <c r="J6294" s="1">
        <v>45292</v>
      </c>
      <c r="K6294" t="s">
        <v>28391</v>
      </c>
      <c r="L6294" t="s">
        <v>28392</v>
      </c>
      <c r="M6294" t="s">
        <v>45</v>
      </c>
      <c r="N6294">
        <v>3</v>
      </c>
      <c r="O6294">
        <f>Table1[[#This Row],[Price]]-0.1*Table1[[#This Row],[Price]]</f>
        <v>120.58199999999999</v>
      </c>
      <c r="P6294" s="9">
        <f>(Table1[[#This Row],[Expiration Date]]-Table1[[#This Row],[Manufacturing Date]])/365</f>
        <v>1</v>
      </c>
      <c r="Q6294" t="str">
        <f>IF(Table1[[#This Row],[Expiration Date]]-J6302&gt;12/31/2024,"not expired","expired")</f>
        <v>expired</v>
      </c>
      <c r="R6294">
        <f>Table1[[#This Row],[Discounted Price]]*0.95</f>
        <v>114.55289999999999</v>
      </c>
      <c r="S6294">
        <f>Table1[[#This Row],[Discounted Price]]*0.9</f>
        <v>108.52379999999999</v>
      </c>
      <c r="T6294">
        <f>Table1[[#This Row],[Discounted Price]]*0.8</f>
        <v>96.465599999999995</v>
      </c>
      <c r="U6294">
        <f>Table1[[#This Row],[Price]]*0.52</f>
        <v>69.669600000000003</v>
      </c>
      <c r="V6294">
        <f>(Table1[[#This Row],[Price]]-Table1[[#This Row],[Scrap value]])/2</f>
        <v>32.155199999999994</v>
      </c>
    </row>
    <row r="6295" spans="1:22" x14ac:dyDescent="0.25">
      <c r="A6295" t="s">
        <v>28393</v>
      </c>
      <c r="B6295" t="s">
        <v>22</v>
      </c>
      <c r="C6295" t="s">
        <v>47</v>
      </c>
      <c r="D6295" t="s">
        <v>28394</v>
      </c>
      <c r="E6295">
        <v>390.65</v>
      </c>
      <c r="F6295">
        <v>28</v>
      </c>
      <c r="G6295" t="s">
        <v>43730</v>
      </c>
      <c r="H6295" t="s">
        <v>1958</v>
      </c>
      <c r="I6295" s="1">
        <v>44927</v>
      </c>
      <c r="J6295" s="1">
        <v>45292</v>
      </c>
      <c r="K6295" t="s">
        <v>28395</v>
      </c>
      <c r="L6295" t="s">
        <v>28396</v>
      </c>
      <c r="M6295" t="s">
        <v>45</v>
      </c>
      <c r="N6295">
        <v>3</v>
      </c>
      <c r="O6295">
        <f>Table1[[#This Row],[Price]]-0.1*Table1[[#This Row],[Price]]</f>
        <v>351.58499999999998</v>
      </c>
      <c r="P6295" s="9">
        <f>(Table1[[#This Row],[Expiration Date]]-Table1[[#This Row],[Manufacturing Date]])/365</f>
        <v>1</v>
      </c>
      <c r="Q6295" t="str">
        <f>IF(Table1[[#This Row],[Expiration Date]]-J6303&gt;12/31/2024,"not expired","expired")</f>
        <v>expired</v>
      </c>
      <c r="R6295">
        <f>Table1[[#This Row],[Discounted Price]]*0.95</f>
        <v>334.00574999999998</v>
      </c>
      <c r="S6295">
        <f>Table1[[#This Row],[Discounted Price]]*0.9</f>
        <v>316.42649999999998</v>
      </c>
      <c r="T6295">
        <f>Table1[[#This Row],[Discounted Price]]*0.8</f>
        <v>281.26799999999997</v>
      </c>
      <c r="U6295">
        <f>Table1[[#This Row],[Price]]*0.52</f>
        <v>203.13800000000001</v>
      </c>
      <c r="V6295">
        <f>(Table1[[#This Row],[Price]]-Table1[[#This Row],[Scrap value]])/2</f>
        <v>93.755999999999986</v>
      </c>
    </row>
    <row r="6296" spans="1:22" x14ac:dyDescent="0.25">
      <c r="A6296" t="s">
        <v>28397</v>
      </c>
      <c r="B6296" t="s">
        <v>22</v>
      </c>
      <c r="C6296" t="s">
        <v>47</v>
      </c>
      <c r="D6296" t="s">
        <v>28398</v>
      </c>
      <c r="E6296">
        <v>233.6</v>
      </c>
      <c r="F6296">
        <v>82</v>
      </c>
      <c r="G6296" t="s">
        <v>43728</v>
      </c>
      <c r="H6296" t="s">
        <v>27076</v>
      </c>
      <c r="I6296" s="1">
        <v>44927</v>
      </c>
      <c r="J6296" s="1">
        <v>46023</v>
      </c>
      <c r="K6296" t="s">
        <v>28399</v>
      </c>
      <c r="L6296" t="s">
        <v>28400</v>
      </c>
      <c r="M6296" t="s">
        <v>45</v>
      </c>
      <c r="N6296">
        <v>5</v>
      </c>
      <c r="O6296">
        <f>Table1[[#This Row],[Price]]-0.1*Table1[[#This Row],[Price]]</f>
        <v>210.24</v>
      </c>
      <c r="P6296" s="9">
        <f>(Table1[[#This Row],[Expiration Date]]-Table1[[#This Row],[Manufacturing Date]])/365</f>
        <v>3.0027397260273974</v>
      </c>
      <c r="Q6296" t="str">
        <f>IF(Table1[[#This Row],[Expiration Date]]-J6304&gt;12/31/2024,"not expired","expired")</f>
        <v>expired</v>
      </c>
      <c r="R6296">
        <f>Table1[[#This Row],[Discounted Price]]*0.95</f>
        <v>199.72800000000001</v>
      </c>
      <c r="S6296">
        <f>Table1[[#This Row],[Discounted Price]]*0.9</f>
        <v>189.21600000000001</v>
      </c>
      <c r="T6296">
        <f>Table1[[#This Row],[Discounted Price]]*0.8</f>
        <v>168.19200000000001</v>
      </c>
      <c r="U6296">
        <f>Table1[[#This Row],[Price]]*0.52</f>
        <v>121.47199999999999</v>
      </c>
      <c r="V6296">
        <f>(Table1[[#This Row],[Price]]-Table1[[#This Row],[Scrap value]])/2</f>
        <v>56.064</v>
      </c>
    </row>
    <row r="6297" spans="1:22" x14ac:dyDescent="0.25">
      <c r="A6297" t="s">
        <v>28401</v>
      </c>
      <c r="B6297" t="s">
        <v>22</v>
      </c>
      <c r="C6297" t="s">
        <v>47</v>
      </c>
      <c r="D6297" t="s">
        <v>28402</v>
      </c>
      <c r="E6297">
        <v>155.94999999999999</v>
      </c>
      <c r="F6297">
        <v>33</v>
      </c>
      <c r="G6297" t="s">
        <v>43728</v>
      </c>
      <c r="H6297" t="s">
        <v>4770</v>
      </c>
      <c r="I6297" s="1">
        <v>45137</v>
      </c>
      <c r="J6297" s="1">
        <v>45292</v>
      </c>
      <c r="K6297" t="s">
        <v>28403</v>
      </c>
      <c r="L6297" t="s">
        <v>28404</v>
      </c>
      <c r="M6297" t="s">
        <v>27</v>
      </c>
      <c r="N6297">
        <v>4</v>
      </c>
      <c r="O6297">
        <f>Table1[[#This Row],[Price]]-0.1*Table1[[#This Row],[Price]]</f>
        <v>140.35499999999999</v>
      </c>
      <c r="P6297" s="9">
        <f>(Table1[[#This Row],[Expiration Date]]-Table1[[#This Row],[Manufacturing Date]])/365</f>
        <v>0.42465753424657532</v>
      </c>
      <c r="Q6297" t="str">
        <f>IF(Table1[[#This Row],[Expiration Date]]-J6305&gt;12/31/2024,"not expired","expired")</f>
        <v>expired</v>
      </c>
      <c r="R6297">
        <f>Table1[[#This Row],[Discounted Price]]*0.95</f>
        <v>133.33724999999998</v>
      </c>
      <c r="S6297">
        <f>Table1[[#This Row],[Discounted Price]]*0.9</f>
        <v>126.31949999999999</v>
      </c>
      <c r="T6297">
        <f>Table1[[#This Row],[Discounted Price]]*0.8</f>
        <v>112.28399999999999</v>
      </c>
      <c r="U6297">
        <f>Table1[[#This Row],[Price]]*0.52</f>
        <v>81.093999999999994</v>
      </c>
      <c r="V6297">
        <f>(Table1[[#This Row],[Price]]-Table1[[#This Row],[Scrap value]])/2</f>
        <v>37.427999999999997</v>
      </c>
    </row>
    <row r="6298" spans="1:22" x14ac:dyDescent="0.25">
      <c r="A6298" t="s">
        <v>28405</v>
      </c>
      <c r="B6298" t="s">
        <v>15</v>
      </c>
      <c r="C6298" t="s">
        <v>47</v>
      </c>
      <c r="D6298" t="s">
        <v>28406</v>
      </c>
      <c r="E6298">
        <v>256.64</v>
      </c>
      <c r="F6298">
        <v>49</v>
      </c>
      <c r="G6298" t="s">
        <v>43730</v>
      </c>
      <c r="H6298" t="s">
        <v>14079</v>
      </c>
      <c r="I6298" s="1">
        <v>45000</v>
      </c>
      <c r="J6298" s="1">
        <v>45292</v>
      </c>
      <c r="K6298" t="s">
        <v>28407</v>
      </c>
      <c r="L6298" t="s">
        <v>28408</v>
      </c>
      <c r="M6298" t="s">
        <v>20</v>
      </c>
      <c r="N6298">
        <v>2</v>
      </c>
      <c r="O6298">
        <f>Table1[[#This Row],[Price]]-0.1*Table1[[#This Row],[Price]]</f>
        <v>230.976</v>
      </c>
      <c r="P6298" s="9">
        <f>(Table1[[#This Row],[Expiration Date]]-Table1[[#This Row],[Manufacturing Date]])/365</f>
        <v>0.8</v>
      </c>
      <c r="Q6298" t="str">
        <f>IF(Table1[[#This Row],[Expiration Date]]-J6306&gt;12/31/2024,"not expired","expired")</f>
        <v>expired</v>
      </c>
      <c r="R6298">
        <f>Table1[[#This Row],[Discounted Price]]*0.95</f>
        <v>219.4272</v>
      </c>
      <c r="S6298">
        <f>Table1[[#This Row],[Discounted Price]]*0.9</f>
        <v>207.8784</v>
      </c>
      <c r="T6298">
        <f>Table1[[#This Row],[Discounted Price]]*0.8</f>
        <v>184.7808</v>
      </c>
      <c r="U6298">
        <f>Table1[[#This Row],[Price]]*0.52</f>
        <v>133.4528</v>
      </c>
      <c r="V6298">
        <f>(Table1[[#This Row],[Price]]-Table1[[#This Row],[Scrap value]])/2</f>
        <v>61.593599999999995</v>
      </c>
    </row>
    <row r="6299" spans="1:22" x14ac:dyDescent="0.25">
      <c r="A6299" t="s">
        <v>28409</v>
      </c>
      <c r="B6299" t="s">
        <v>29</v>
      </c>
      <c r="C6299" t="s">
        <v>47</v>
      </c>
      <c r="D6299" t="s">
        <v>28410</v>
      </c>
      <c r="E6299">
        <v>193</v>
      </c>
      <c r="F6299">
        <v>96</v>
      </c>
      <c r="G6299" t="s">
        <v>43728</v>
      </c>
      <c r="H6299" t="s">
        <v>20897</v>
      </c>
      <c r="I6299" s="1">
        <v>44927</v>
      </c>
      <c r="J6299" s="1">
        <v>45658</v>
      </c>
      <c r="K6299" t="s">
        <v>28411</v>
      </c>
      <c r="L6299" t="s">
        <v>28412</v>
      </c>
      <c r="M6299" t="s">
        <v>20</v>
      </c>
      <c r="N6299">
        <v>1</v>
      </c>
      <c r="O6299">
        <f>Table1[[#This Row],[Price]]-0.1*Table1[[#This Row],[Price]]</f>
        <v>173.7</v>
      </c>
      <c r="P6299" s="9">
        <f>(Table1[[#This Row],[Expiration Date]]-Table1[[#This Row],[Manufacturing Date]])/365</f>
        <v>2.0027397260273974</v>
      </c>
      <c r="Q6299" t="str">
        <f>IF(Table1[[#This Row],[Expiration Date]]-J6307&gt;12/31/2024,"not expired","expired")</f>
        <v>not expired</v>
      </c>
      <c r="R6299">
        <f>Table1[[#This Row],[Discounted Price]]*0.95</f>
        <v>165.01499999999999</v>
      </c>
      <c r="S6299">
        <f>Table1[[#This Row],[Discounted Price]]*0.9</f>
        <v>156.32999999999998</v>
      </c>
      <c r="T6299">
        <f>Table1[[#This Row],[Discounted Price]]*0.8</f>
        <v>138.96</v>
      </c>
      <c r="U6299">
        <f>Table1[[#This Row],[Price]]*0.52</f>
        <v>100.36</v>
      </c>
      <c r="V6299">
        <f>(Table1[[#This Row],[Price]]-Table1[[#This Row],[Scrap value]])/2</f>
        <v>46.32</v>
      </c>
    </row>
    <row r="6300" spans="1:22" x14ac:dyDescent="0.25">
      <c r="A6300" t="s">
        <v>28413</v>
      </c>
      <c r="B6300" t="s">
        <v>35</v>
      </c>
      <c r="C6300" t="s">
        <v>47</v>
      </c>
      <c r="D6300" t="s">
        <v>28414</v>
      </c>
      <c r="E6300">
        <v>460.47</v>
      </c>
      <c r="F6300">
        <v>52</v>
      </c>
      <c r="G6300" t="s">
        <v>43728</v>
      </c>
      <c r="H6300" t="s">
        <v>28415</v>
      </c>
      <c r="I6300" s="1">
        <v>45000</v>
      </c>
      <c r="J6300" s="1">
        <v>46023</v>
      </c>
      <c r="K6300" t="s">
        <v>28416</v>
      </c>
      <c r="L6300" t="s">
        <v>28417</v>
      </c>
      <c r="M6300" t="s">
        <v>27</v>
      </c>
      <c r="N6300">
        <v>2</v>
      </c>
      <c r="O6300">
        <f>Table1[[#This Row],[Price]]-0.1*Table1[[#This Row],[Price]]</f>
        <v>414.423</v>
      </c>
      <c r="P6300" s="9">
        <f>(Table1[[#This Row],[Expiration Date]]-Table1[[#This Row],[Manufacturing Date]])/365</f>
        <v>2.8027397260273972</v>
      </c>
      <c r="Q6300" t="str">
        <f>IF(Table1[[#This Row],[Expiration Date]]-J6308&gt;12/31/2024,"not expired","expired")</f>
        <v>not expired</v>
      </c>
      <c r="R6300">
        <f>Table1[[#This Row],[Discounted Price]]*0.95</f>
        <v>393.70184999999998</v>
      </c>
      <c r="S6300">
        <f>Table1[[#This Row],[Discounted Price]]*0.9</f>
        <v>372.98070000000001</v>
      </c>
      <c r="T6300">
        <f>Table1[[#This Row],[Discounted Price]]*0.8</f>
        <v>331.53840000000002</v>
      </c>
      <c r="U6300">
        <f>Table1[[#This Row],[Price]]*0.52</f>
        <v>239.44440000000003</v>
      </c>
      <c r="V6300">
        <f>(Table1[[#This Row],[Price]]-Table1[[#This Row],[Scrap value]])/2</f>
        <v>110.5128</v>
      </c>
    </row>
    <row r="6301" spans="1:22" x14ac:dyDescent="0.25">
      <c r="A6301" t="s">
        <v>28418</v>
      </c>
      <c r="B6301" t="s">
        <v>29</v>
      </c>
      <c r="C6301" t="s">
        <v>47</v>
      </c>
      <c r="D6301" t="s">
        <v>28419</v>
      </c>
      <c r="E6301">
        <v>373.74</v>
      </c>
      <c r="F6301">
        <v>97</v>
      </c>
      <c r="G6301" t="s">
        <v>43729</v>
      </c>
      <c r="H6301" t="s">
        <v>1254</v>
      </c>
      <c r="I6301" s="1">
        <v>44927</v>
      </c>
      <c r="J6301" s="1">
        <v>46023</v>
      </c>
      <c r="K6301" t="s">
        <v>28420</v>
      </c>
      <c r="L6301" t="s">
        <v>28421</v>
      </c>
      <c r="M6301" t="s">
        <v>20</v>
      </c>
      <c r="N6301">
        <v>4</v>
      </c>
      <c r="O6301">
        <f>Table1[[#This Row],[Price]]-0.1*Table1[[#This Row],[Price]]</f>
        <v>336.36599999999999</v>
      </c>
      <c r="P6301" s="9">
        <f>(Table1[[#This Row],[Expiration Date]]-Table1[[#This Row],[Manufacturing Date]])/365</f>
        <v>3.0027397260273974</v>
      </c>
      <c r="Q6301" t="str">
        <f>IF(Table1[[#This Row],[Expiration Date]]-J6309&gt;12/31/2024,"not expired","expired")</f>
        <v>not expired</v>
      </c>
      <c r="R6301">
        <f>Table1[[#This Row],[Discounted Price]]*0.95</f>
        <v>319.54769999999996</v>
      </c>
      <c r="S6301">
        <f>Table1[[#This Row],[Discounted Price]]*0.9</f>
        <v>302.7294</v>
      </c>
      <c r="T6301">
        <f>Table1[[#This Row],[Discounted Price]]*0.8</f>
        <v>269.09280000000001</v>
      </c>
      <c r="U6301">
        <f>Table1[[#This Row],[Price]]*0.52</f>
        <v>194.34480000000002</v>
      </c>
      <c r="V6301">
        <f>(Table1[[#This Row],[Price]]-Table1[[#This Row],[Scrap value]])/2</f>
        <v>89.697599999999994</v>
      </c>
    </row>
    <row r="6302" spans="1:22" x14ac:dyDescent="0.25">
      <c r="A6302" t="s">
        <v>28422</v>
      </c>
      <c r="B6302" t="s">
        <v>35</v>
      </c>
      <c r="C6302" t="s">
        <v>47</v>
      </c>
      <c r="D6302" t="s">
        <v>28423</v>
      </c>
      <c r="E6302">
        <v>254.71</v>
      </c>
      <c r="F6302">
        <v>28</v>
      </c>
      <c r="G6302" t="s">
        <v>43728</v>
      </c>
      <c r="H6302" t="s">
        <v>11059</v>
      </c>
      <c r="I6302" s="1">
        <v>45000</v>
      </c>
      <c r="J6302" s="1">
        <v>45658</v>
      </c>
      <c r="K6302" t="s">
        <v>28424</v>
      </c>
      <c r="L6302" t="s">
        <v>28425</v>
      </c>
      <c r="M6302" t="s">
        <v>27</v>
      </c>
      <c r="N6302">
        <v>1</v>
      </c>
      <c r="O6302">
        <f>Table1[[#This Row],[Price]]-0.1*Table1[[#This Row],[Price]]</f>
        <v>229.239</v>
      </c>
      <c r="P6302" s="9">
        <f>(Table1[[#This Row],[Expiration Date]]-Table1[[#This Row],[Manufacturing Date]])/365</f>
        <v>1.8027397260273972</v>
      </c>
      <c r="Q6302" t="str">
        <f>IF(Table1[[#This Row],[Expiration Date]]-J6310&gt;12/31/2024,"not expired","expired")</f>
        <v>expired</v>
      </c>
      <c r="R6302">
        <f>Table1[[#This Row],[Discounted Price]]*0.95</f>
        <v>217.77705</v>
      </c>
      <c r="S6302">
        <f>Table1[[#This Row],[Discounted Price]]*0.9</f>
        <v>206.3151</v>
      </c>
      <c r="T6302">
        <f>Table1[[#This Row],[Discounted Price]]*0.8</f>
        <v>183.39120000000003</v>
      </c>
      <c r="U6302">
        <f>Table1[[#This Row],[Price]]*0.52</f>
        <v>132.44920000000002</v>
      </c>
      <c r="V6302">
        <f>(Table1[[#This Row],[Price]]-Table1[[#This Row],[Scrap value]])/2</f>
        <v>61.130399999999995</v>
      </c>
    </row>
    <row r="6303" spans="1:22" x14ac:dyDescent="0.25">
      <c r="A6303" t="s">
        <v>28426</v>
      </c>
      <c r="B6303" t="s">
        <v>35</v>
      </c>
      <c r="C6303" t="s">
        <v>47</v>
      </c>
      <c r="D6303" t="s">
        <v>28427</v>
      </c>
      <c r="E6303">
        <v>232.93</v>
      </c>
      <c r="F6303">
        <v>88</v>
      </c>
      <c r="G6303" t="s">
        <v>43729</v>
      </c>
      <c r="H6303" t="s">
        <v>4378</v>
      </c>
      <c r="I6303" s="1">
        <v>45137</v>
      </c>
      <c r="J6303" s="1">
        <v>46023</v>
      </c>
      <c r="K6303" t="s">
        <v>28428</v>
      </c>
      <c r="L6303" t="s">
        <v>28429</v>
      </c>
      <c r="M6303" t="s">
        <v>20</v>
      </c>
      <c r="N6303">
        <v>5</v>
      </c>
      <c r="O6303">
        <f>Table1[[#This Row],[Price]]-0.1*Table1[[#This Row],[Price]]</f>
        <v>209.637</v>
      </c>
      <c r="P6303" s="9">
        <f>(Table1[[#This Row],[Expiration Date]]-Table1[[#This Row],[Manufacturing Date]])/365</f>
        <v>2.4273972602739726</v>
      </c>
      <c r="Q6303" t="str">
        <f>IF(Table1[[#This Row],[Expiration Date]]-J6311&gt;12/31/2024,"not expired","expired")</f>
        <v>expired</v>
      </c>
      <c r="R6303">
        <f>Table1[[#This Row],[Discounted Price]]*0.95</f>
        <v>199.15514999999999</v>
      </c>
      <c r="S6303">
        <f>Table1[[#This Row],[Discounted Price]]*0.9</f>
        <v>188.67330000000001</v>
      </c>
      <c r="T6303">
        <f>Table1[[#This Row],[Discounted Price]]*0.8</f>
        <v>167.70960000000002</v>
      </c>
      <c r="U6303">
        <f>Table1[[#This Row],[Price]]*0.52</f>
        <v>121.12360000000001</v>
      </c>
      <c r="V6303">
        <f>(Table1[[#This Row],[Price]]-Table1[[#This Row],[Scrap value]])/2</f>
        <v>55.903199999999998</v>
      </c>
    </row>
    <row r="6304" spans="1:22" x14ac:dyDescent="0.25">
      <c r="A6304" t="s">
        <v>28430</v>
      </c>
      <c r="B6304" t="s">
        <v>29</v>
      </c>
      <c r="C6304" t="s">
        <v>47</v>
      </c>
      <c r="D6304" t="s">
        <v>28431</v>
      </c>
      <c r="E6304">
        <v>89.13</v>
      </c>
      <c r="F6304">
        <v>51</v>
      </c>
      <c r="G6304" t="s">
        <v>43729</v>
      </c>
      <c r="H6304" t="s">
        <v>15128</v>
      </c>
      <c r="I6304" s="1">
        <v>45137</v>
      </c>
      <c r="J6304" s="1">
        <v>46023</v>
      </c>
      <c r="K6304" t="s">
        <v>28432</v>
      </c>
      <c r="L6304" t="s">
        <v>28433</v>
      </c>
      <c r="M6304" t="s">
        <v>20</v>
      </c>
      <c r="N6304">
        <v>1</v>
      </c>
      <c r="O6304">
        <f>Table1[[#This Row],[Price]]-0.1*Table1[[#This Row],[Price]]</f>
        <v>80.216999999999999</v>
      </c>
      <c r="P6304" s="9">
        <f>(Table1[[#This Row],[Expiration Date]]-Table1[[#This Row],[Manufacturing Date]])/365</f>
        <v>2.4273972602739726</v>
      </c>
      <c r="Q6304" t="str">
        <f>IF(Table1[[#This Row],[Expiration Date]]-J6312&gt;12/31/2024,"not expired","expired")</f>
        <v>not expired</v>
      </c>
      <c r="R6304">
        <f>Table1[[#This Row],[Discounted Price]]*0.95</f>
        <v>76.206149999999994</v>
      </c>
      <c r="S6304">
        <f>Table1[[#This Row],[Discounted Price]]*0.9</f>
        <v>72.195300000000003</v>
      </c>
      <c r="T6304">
        <f>Table1[[#This Row],[Discounted Price]]*0.8</f>
        <v>64.173600000000008</v>
      </c>
      <c r="U6304">
        <f>Table1[[#This Row],[Price]]*0.52</f>
        <v>46.3476</v>
      </c>
      <c r="V6304">
        <f>(Table1[[#This Row],[Price]]-Table1[[#This Row],[Scrap value]])/2</f>
        <v>21.391199999999998</v>
      </c>
    </row>
    <row r="6305" spans="1:22" x14ac:dyDescent="0.25">
      <c r="A6305" t="s">
        <v>28434</v>
      </c>
      <c r="B6305" t="s">
        <v>22</v>
      </c>
      <c r="C6305" t="s">
        <v>47</v>
      </c>
      <c r="D6305" t="s">
        <v>28435</v>
      </c>
      <c r="E6305">
        <v>411.79</v>
      </c>
      <c r="F6305">
        <v>21</v>
      </c>
      <c r="G6305" t="s">
        <v>43730</v>
      </c>
      <c r="H6305" t="s">
        <v>1730</v>
      </c>
      <c r="I6305" s="1">
        <v>45000</v>
      </c>
      <c r="J6305" s="1">
        <v>45292</v>
      </c>
      <c r="K6305" t="s">
        <v>28436</v>
      </c>
      <c r="L6305" t="s">
        <v>28437</v>
      </c>
      <c r="M6305" t="s">
        <v>27</v>
      </c>
      <c r="N6305">
        <v>1</v>
      </c>
      <c r="O6305">
        <f>Table1[[#This Row],[Price]]-0.1*Table1[[#This Row],[Price]]</f>
        <v>370.61099999999999</v>
      </c>
      <c r="P6305" s="9">
        <f>(Table1[[#This Row],[Expiration Date]]-Table1[[#This Row],[Manufacturing Date]])/365</f>
        <v>0.8</v>
      </c>
      <c r="Q6305" t="str">
        <f>IF(Table1[[#This Row],[Expiration Date]]-J6313&gt;12/31/2024,"not expired","expired")</f>
        <v>expired</v>
      </c>
      <c r="R6305">
        <f>Table1[[#This Row],[Discounted Price]]*0.95</f>
        <v>352.08044999999998</v>
      </c>
      <c r="S6305">
        <f>Table1[[#This Row],[Discounted Price]]*0.9</f>
        <v>333.54989999999998</v>
      </c>
      <c r="T6305">
        <f>Table1[[#This Row],[Discounted Price]]*0.8</f>
        <v>296.48880000000003</v>
      </c>
      <c r="U6305">
        <f>Table1[[#This Row],[Price]]*0.52</f>
        <v>214.13080000000002</v>
      </c>
      <c r="V6305">
        <f>(Table1[[#This Row],[Price]]-Table1[[#This Row],[Scrap value]])/2</f>
        <v>98.829599999999999</v>
      </c>
    </row>
    <row r="6306" spans="1:22" x14ac:dyDescent="0.25">
      <c r="A6306" t="s">
        <v>28438</v>
      </c>
      <c r="B6306" t="s">
        <v>22</v>
      </c>
      <c r="C6306" t="s">
        <v>47</v>
      </c>
      <c r="D6306" t="s">
        <v>28439</v>
      </c>
      <c r="E6306">
        <v>12.11</v>
      </c>
      <c r="F6306">
        <v>25</v>
      </c>
      <c r="G6306" t="s">
        <v>43728</v>
      </c>
      <c r="H6306" t="s">
        <v>17697</v>
      </c>
      <c r="I6306" s="1">
        <v>45000</v>
      </c>
      <c r="J6306" s="1">
        <v>45658</v>
      </c>
      <c r="K6306" t="s">
        <v>28440</v>
      </c>
      <c r="L6306" t="s">
        <v>28441</v>
      </c>
      <c r="M6306" t="s">
        <v>20</v>
      </c>
      <c r="N6306">
        <v>5</v>
      </c>
      <c r="O6306">
        <f>Table1[[#This Row],[Price]]-0.1*Table1[[#This Row],[Price]]</f>
        <v>10.898999999999999</v>
      </c>
      <c r="P6306" s="9">
        <f>(Table1[[#This Row],[Expiration Date]]-Table1[[#This Row],[Manufacturing Date]])/365</f>
        <v>1.8027397260273972</v>
      </c>
      <c r="Q6306" t="str">
        <f>IF(Table1[[#This Row],[Expiration Date]]-J6314&gt;12/31/2024,"not expired","expired")</f>
        <v>expired</v>
      </c>
      <c r="R6306">
        <f>Table1[[#This Row],[Discounted Price]]*0.95</f>
        <v>10.354049999999999</v>
      </c>
      <c r="S6306">
        <f>Table1[[#This Row],[Discounted Price]]*0.9</f>
        <v>9.809099999999999</v>
      </c>
      <c r="T6306">
        <f>Table1[[#This Row],[Discounted Price]]*0.8</f>
        <v>8.719199999999999</v>
      </c>
      <c r="U6306">
        <f>Table1[[#This Row],[Price]]*0.52</f>
        <v>6.2972000000000001</v>
      </c>
      <c r="V6306">
        <f>(Table1[[#This Row],[Price]]-Table1[[#This Row],[Scrap value]])/2</f>
        <v>2.9063999999999997</v>
      </c>
    </row>
    <row r="6307" spans="1:22" x14ac:dyDescent="0.25">
      <c r="A6307" t="s">
        <v>28442</v>
      </c>
      <c r="B6307" t="s">
        <v>29</v>
      </c>
      <c r="C6307" t="s">
        <v>47</v>
      </c>
      <c r="D6307" t="s">
        <v>28443</v>
      </c>
      <c r="E6307">
        <v>107.5</v>
      </c>
      <c r="F6307">
        <v>29</v>
      </c>
      <c r="G6307" t="s">
        <v>43728</v>
      </c>
      <c r="H6307" t="s">
        <v>8961</v>
      </c>
      <c r="I6307" s="1">
        <v>44927</v>
      </c>
      <c r="J6307" s="1">
        <v>45292</v>
      </c>
      <c r="K6307" t="s">
        <v>28444</v>
      </c>
      <c r="L6307" t="s">
        <v>28445</v>
      </c>
      <c r="M6307" t="s">
        <v>20</v>
      </c>
      <c r="N6307">
        <v>3</v>
      </c>
      <c r="O6307">
        <f>Table1[[#This Row],[Price]]-0.1*Table1[[#This Row],[Price]]</f>
        <v>96.75</v>
      </c>
      <c r="P6307" s="9">
        <f>(Table1[[#This Row],[Expiration Date]]-Table1[[#This Row],[Manufacturing Date]])/365</f>
        <v>1</v>
      </c>
      <c r="Q6307" t="str">
        <f>IF(Table1[[#This Row],[Expiration Date]]-J6315&gt;12/31/2024,"not expired","expired")</f>
        <v>expired</v>
      </c>
      <c r="R6307">
        <f>Table1[[#This Row],[Discounted Price]]*0.95</f>
        <v>91.912499999999994</v>
      </c>
      <c r="S6307">
        <f>Table1[[#This Row],[Discounted Price]]*0.9</f>
        <v>87.075000000000003</v>
      </c>
      <c r="T6307">
        <f>Table1[[#This Row],[Discounted Price]]*0.8</f>
        <v>77.400000000000006</v>
      </c>
      <c r="U6307">
        <f>Table1[[#This Row],[Price]]*0.52</f>
        <v>55.9</v>
      </c>
      <c r="V6307">
        <f>(Table1[[#This Row],[Price]]-Table1[[#This Row],[Scrap value]])/2</f>
        <v>25.8</v>
      </c>
    </row>
    <row r="6308" spans="1:22" x14ac:dyDescent="0.25">
      <c r="A6308" t="s">
        <v>28446</v>
      </c>
      <c r="B6308" t="s">
        <v>29</v>
      </c>
      <c r="C6308" t="s">
        <v>47</v>
      </c>
      <c r="D6308" t="s">
        <v>28447</v>
      </c>
      <c r="E6308">
        <v>55.9</v>
      </c>
      <c r="F6308">
        <v>4</v>
      </c>
      <c r="G6308" t="s">
        <v>43729</v>
      </c>
      <c r="H6308" t="s">
        <v>10877</v>
      </c>
      <c r="I6308" s="1">
        <v>45000</v>
      </c>
      <c r="J6308" s="1">
        <v>45658</v>
      </c>
      <c r="K6308" t="s">
        <v>28448</v>
      </c>
      <c r="L6308" t="s">
        <v>28449</v>
      </c>
      <c r="M6308" t="s">
        <v>20</v>
      </c>
      <c r="N6308">
        <v>3</v>
      </c>
      <c r="O6308">
        <f>Table1[[#This Row],[Price]]-0.1*Table1[[#This Row],[Price]]</f>
        <v>50.31</v>
      </c>
      <c r="P6308" s="9">
        <f>(Table1[[#This Row],[Expiration Date]]-Table1[[#This Row],[Manufacturing Date]])/365</f>
        <v>1.8027397260273972</v>
      </c>
      <c r="Q6308" t="str">
        <f>IF(Table1[[#This Row],[Expiration Date]]-J6316&gt;12/31/2024,"not expired","expired")</f>
        <v>expired</v>
      </c>
      <c r="R6308">
        <f>Table1[[#This Row],[Discounted Price]]*0.95</f>
        <v>47.794499999999999</v>
      </c>
      <c r="S6308">
        <f>Table1[[#This Row],[Discounted Price]]*0.9</f>
        <v>45.279000000000003</v>
      </c>
      <c r="T6308">
        <f>Table1[[#This Row],[Discounted Price]]*0.8</f>
        <v>40.248000000000005</v>
      </c>
      <c r="U6308">
        <f>Table1[[#This Row],[Price]]*0.52</f>
        <v>29.068000000000001</v>
      </c>
      <c r="V6308">
        <f>(Table1[[#This Row],[Price]]-Table1[[#This Row],[Scrap value]])/2</f>
        <v>13.415999999999999</v>
      </c>
    </row>
    <row r="6309" spans="1:22" x14ac:dyDescent="0.25">
      <c r="A6309" t="s">
        <v>28450</v>
      </c>
      <c r="B6309" t="s">
        <v>29</v>
      </c>
      <c r="C6309" t="s">
        <v>47</v>
      </c>
      <c r="D6309" t="s">
        <v>28451</v>
      </c>
      <c r="E6309">
        <v>495.93</v>
      </c>
      <c r="F6309">
        <v>87</v>
      </c>
      <c r="G6309" t="s">
        <v>43730</v>
      </c>
      <c r="H6309" t="s">
        <v>28452</v>
      </c>
      <c r="I6309" s="1">
        <v>45137</v>
      </c>
      <c r="J6309" s="1">
        <v>45658</v>
      </c>
      <c r="K6309" t="s">
        <v>28453</v>
      </c>
      <c r="L6309" t="s">
        <v>28454</v>
      </c>
      <c r="M6309" t="s">
        <v>20</v>
      </c>
      <c r="N6309">
        <v>2</v>
      </c>
      <c r="O6309">
        <f>Table1[[#This Row],[Price]]-0.1*Table1[[#This Row],[Price]]</f>
        <v>446.33699999999999</v>
      </c>
      <c r="P6309" s="9">
        <f>(Table1[[#This Row],[Expiration Date]]-Table1[[#This Row],[Manufacturing Date]])/365</f>
        <v>1.4273972602739726</v>
      </c>
      <c r="Q6309" t="str">
        <f>IF(Table1[[#This Row],[Expiration Date]]-J6317&gt;12/31/2024,"not expired","expired")</f>
        <v>expired</v>
      </c>
      <c r="R6309">
        <f>Table1[[#This Row],[Discounted Price]]*0.95</f>
        <v>424.02014999999994</v>
      </c>
      <c r="S6309">
        <f>Table1[[#This Row],[Discounted Price]]*0.9</f>
        <v>401.70330000000001</v>
      </c>
      <c r="T6309">
        <f>Table1[[#This Row],[Discounted Price]]*0.8</f>
        <v>357.06960000000004</v>
      </c>
      <c r="U6309">
        <f>Table1[[#This Row],[Price]]*0.52</f>
        <v>257.8836</v>
      </c>
      <c r="V6309">
        <f>(Table1[[#This Row],[Price]]-Table1[[#This Row],[Scrap value]])/2</f>
        <v>119.0232</v>
      </c>
    </row>
    <row r="6310" spans="1:22" x14ac:dyDescent="0.25">
      <c r="A6310" t="s">
        <v>28455</v>
      </c>
      <c r="B6310" t="s">
        <v>35</v>
      </c>
      <c r="C6310" t="s">
        <v>47</v>
      </c>
      <c r="D6310" t="s">
        <v>28456</v>
      </c>
      <c r="E6310">
        <v>247.63</v>
      </c>
      <c r="F6310">
        <v>96</v>
      </c>
      <c r="G6310" t="s">
        <v>43728</v>
      </c>
      <c r="H6310" t="s">
        <v>12028</v>
      </c>
      <c r="I6310" s="1">
        <v>45000</v>
      </c>
      <c r="J6310" s="1">
        <v>46023</v>
      </c>
      <c r="K6310" t="s">
        <v>28457</v>
      </c>
      <c r="L6310" t="s">
        <v>28458</v>
      </c>
      <c r="M6310" t="s">
        <v>27</v>
      </c>
      <c r="N6310">
        <v>1</v>
      </c>
      <c r="O6310">
        <f>Table1[[#This Row],[Price]]-0.1*Table1[[#This Row],[Price]]</f>
        <v>222.86699999999999</v>
      </c>
      <c r="P6310" s="9">
        <f>(Table1[[#This Row],[Expiration Date]]-Table1[[#This Row],[Manufacturing Date]])/365</f>
        <v>2.8027397260273972</v>
      </c>
      <c r="Q6310" t="str">
        <f>IF(Table1[[#This Row],[Expiration Date]]-J6318&gt;12/31/2024,"not expired","expired")</f>
        <v>not expired</v>
      </c>
      <c r="R6310">
        <f>Table1[[#This Row],[Discounted Price]]*0.95</f>
        <v>211.72364999999999</v>
      </c>
      <c r="S6310">
        <f>Table1[[#This Row],[Discounted Price]]*0.9</f>
        <v>200.58029999999999</v>
      </c>
      <c r="T6310">
        <f>Table1[[#This Row],[Discounted Price]]*0.8</f>
        <v>178.2936</v>
      </c>
      <c r="U6310">
        <f>Table1[[#This Row],[Price]]*0.52</f>
        <v>128.76760000000002</v>
      </c>
      <c r="V6310">
        <f>(Table1[[#This Row],[Price]]-Table1[[#This Row],[Scrap value]])/2</f>
        <v>59.43119999999999</v>
      </c>
    </row>
    <row r="6311" spans="1:22" x14ac:dyDescent="0.25">
      <c r="A6311" t="s">
        <v>28459</v>
      </c>
      <c r="B6311" t="s">
        <v>29</v>
      </c>
      <c r="C6311" t="s">
        <v>47</v>
      </c>
      <c r="D6311" t="s">
        <v>28460</v>
      </c>
      <c r="E6311">
        <v>139.47999999999999</v>
      </c>
      <c r="F6311">
        <v>86</v>
      </c>
      <c r="G6311" t="s">
        <v>43728</v>
      </c>
      <c r="H6311" t="s">
        <v>3002</v>
      </c>
      <c r="I6311" s="1">
        <v>44927</v>
      </c>
      <c r="J6311" s="1">
        <v>46023</v>
      </c>
      <c r="K6311" t="s">
        <v>28461</v>
      </c>
      <c r="L6311" t="s">
        <v>28462</v>
      </c>
      <c r="M6311" t="s">
        <v>20</v>
      </c>
      <c r="N6311">
        <v>5</v>
      </c>
      <c r="O6311">
        <f>Table1[[#This Row],[Price]]-0.1*Table1[[#This Row],[Price]]</f>
        <v>125.53199999999998</v>
      </c>
      <c r="P6311" s="9">
        <f>(Table1[[#This Row],[Expiration Date]]-Table1[[#This Row],[Manufacturing Date]])/365</f>
        <v>3.0027397260273974</v>
      </c>
      <c r="Q6311" t="str">
        <f>IF(Table1[[#This Row],[Expiration Date]]-J6319&gt;12/31/2024,"not expired","expired")</f>
        <v>not expired</v>
      </c>
      <c r="R6311">
        <f>Table1[[#This Row],[Discounted Price]]*0.95</f>
        <v>119.25539999999998</v>
      </c>
      <c r="S6311">
        <f>Table1[[#This Row],[Discounted Price]]*0.9</f>
        <v>112.97879999999999</v>
      </c>
      <c r="T6311">
        <f>Table1[[#This Row],[Discounted Price]]*0.8</f>
        <v>100.42559999999999</v>
      </c>
      <c r="U6311">
        <f>Table1[[#This Row],[Price]]*0.52</f>
        <v>72.529600000000002</v>
      </c>
      <c r="V6311">
        <f>(Table1[[#This Row],[Price]]-Table1[[#This Row],[Scrap value]])/2</f>
        <v>33.475199999999994</v>
      </c>
    </row>
    <row r="6312" spans="1:22" x14ac:dyDescent="0.25">
      <c r="A6312" t="s">
        <v>28463</v>
      </c>
      <c r="B6312" t="s">
        <v>15</v>
      </c>
      <c r="C6312" t="s">
        <v>47</v>
      </c>
      <c r="D6312" t="s">
        <v>28464</v>
      </c>
      <c r="E6312">
        <v>403.79</v>
      </c>
      <c r="F6312">
        <v>27</v>
      </c>
      <c r="G6312" t="s">
        <v>43729</v>
      </c>
      <c r="H6312" t="s">
        <v>9625</v>
      </c>
      <c r="I6312" s="1">
        <v>44927</v>
      </c>
      <c r="J6312" s="1">
        <v>45292</v>
      </c>
      <c r="K6312" t="s">
        <v>28465</v>
      </c>
      <c r="L6312" t="s">
        <v>28466</v>
      </c>
      <c r="M6312" t="s">
        <v>27</v>
      </c>
      <c r="N6312">
        <v>4</v>
      </c>
      <c r="O6312">
        <f>Table1[[#This Row],[Price]]-0.1*Table1[[#This Row],[Price]]</f>
        <v>363.411</v>
      </c>
      <c r="P6312" s="9">
        <f>(Table1[[#This Row],[Expiration Date]]-Table1[[#This Row],[Manufacturing Date]])/365</f>
        <v>1</v>
      </c>
      <c r="Q6312" t="str">
        <f>IF(Table1[[#This Row],[Expiration Date]]-J6320&gt;12/31/2024,"not expired","expired")</f>
        <v>expired</v>
      </c>
      <c r="R6312">
        <f>Table1[[#This Row],[Discounted Price]]*0.95</f>
        <v>345.24045000000001</v>
      </c>
      <c r="S6312">
        <f>Table1[[#This Row],[Discounted Price]]*0.9</f>
        <v>327.06990000000002</v>
      </c>
      <c r="T6312">
        <f>Table1[[#This Row],[Discounted Price]]*0.8</f>
        <v>290.72880000000004</v>
      </c>
      <c r="U6312">
        <f>Table1[[#This Row],[Price]]*0.52</f>
        <v>209.97080000000003</v>
      </c>
      <c r="V6312">
        <f>(Table1[[#This Row],[Price]]-Table1[[#This Row],[Scrap value]])/2</f>
        <v>96.909599999999998</v>
      </c>
    </row>
    <row r="6313" spans="1:22" x14ac:dyDescent="0.25">
      <c r="A6313" t="s">
        <v>28467</v>
      </c>
      <c r="B6313" t="s">
        <v>15</v>
      </c>
      <c r="C6313" t="s">
        <v>47</v>
      </c>
      <c r="D6313" t="s">
        <v>28468</v>
      </c>
      <c r="E6313">
        <v>208.41</v>
      </c>
      <c r="F6313">
        <v>8</v>
      </c>
      <c r="G6313" t="s">
        <v>43729</v>
      </c>
      <c r="H6313" t="s">
        <v>20778</v>
      </c>
      <c r="I6313" s="1">
        <v>44927</v>
      </c>
      <c r="J6313" s="1">
        <v>45292</v>
      </c>
      <c r="K6313" t="s">
        <v>28469</v>
      </c>
      <c r="L6313" t="s">
        <v>28470</v>
      </c>
      <c r="M6313" t="s">
        <v>27</v>
      </c>
      <c r="N6313">
        <v>5</v>
      </c>
      <c r="O6313">
        <f>Table1[[#This Row],[Price]]-0.1*Table1[[#This Row],[Price]]</f>
        <v>187.56899999999999</v>
      </c>
      <c r="P6313" s="9">
        <f>(Table1[[#This Row],[Expiration Date]]-Table1[[#This Row],[Manufacturing Date]])/365</f>
        <v>1</v>
      </c>
      <c r="Q6313" t="str">
        <f>IF(Table1[[#This Row],[Expiration Date]]-J6321&gt;12/31/2024,"not expired","expired")</f>
        <v>expired</v>
      </c>
      <c r="R6313">
        <f>Table1[[#This Row],[Discounted Price]]*0.95</f>
        <v>178.19054999999997</v>
      </c>
      <c r="S6313">
        <f>Table1[[#This Row],[Discounted Price]]*0.9</f>
        <v>168.81209999999999</v>
      </c>
      <c r="T6313">
        <f>Table1[[#This Row],[Discounted Price]]*0.8</f>
        <v>150.05519999999999</v>
      </c>
      <c r="U6313">
        <f>Table1[[#This Row],[Price]]*0.52</f>
        <v>108.3732</v>
      </c>
      <c r="V6313">
        <f>(Table1[[#This Row],[Price]]-Table1[[#This Row],[Scrap value]])/2</f>
        <v>50.0184</v>
      </c>
    </row>
    <row r="6314" spans="1:22" x14ac:dyDescent="0.25">
      <c r="A6314" t="s">
        <v>28471</v>
      </c>
      <c r="B6314" t="s">
        <v>22</v>
      </c>
      <c r="C6314" t="s">
        <v>47</v>
      </c>
      <c r="D6314" t="s">
        <v>28472</v>
      </c>
      <c r="E6314">
        <v>343.4</v>
      </c>
      <c r="F6314">
        <v>54</v>
      </c>
      <c r="G6314" t="s">
        <v>43730</v>
      </c>
      <c r="H6314" t="s">
        <v>25329</v>
      </c>
      <c r="I6314" s="1">
        <v>45137</v>
      </c>
      <c r="J6314" s="1">
        <v>46023</v>
      </c>
      <c r="K6314" t="s">
        <v>28473</v>
      </c>
      <c r="L6314" t="s">
        <v>28474</v>
      </c>
      <c r="M6314" t="s">
        <v>20</v>
      </c>
      <c r="N6314">
        <v>1</v>
      </c>
      <c r="O6314">
        <f>Table1[[#This Row],[Price]]-0.1*Table1[[#This Row],[Price]]</f>
        <v>309.06</v>
      </c>
      <c r="P6314" s="9">
        <f>(Table1[[#This Row],[Expiration Date]]-Table1[[#This Row],[Manufacturing Date]])/365</f>
        <v>2.4273972602739726</v>
      </c>
      <c r="Q6314" t="str">
        <f>IF(Table1[[#This Row],[Expiration Date]]-J6322&gt;12/31/2024,"not expired","expired")</f>
        <v>expired</v>
      </c>
      <c r="R6314">
        <f>Table1[[#This Row],[Discounted Price]]*0.95</f>
        <v>293.60699999999997</v>
      </c>
      <c r="S6314">
        <f>Table1[[#This Row],[Discounted Price]]*0.9</f>
        <v>278.154</v>
      </c>
      <c r="T6314">
        <f>Table1[[#This Row],[Discounted Price]]*0.8</f>
        <v>247.24800000000002</v>
      </c>
      <c r="U6314">
        <f>Table1[[#This Row],[Price]]*0.52</f>
        <v>178.56799999999998</v>
      </c>
      <c r="V6314">
        <f>(Table1[[#This Row],[Price]]-Table1[[#This Row],[Scrap value]])/2</f>
        <v>82.415999999999997</v>
      </c>
    </row>
    <row r="6315" spans="1:22" x14ac:dyDescent="0.25">
      <c r="A6315" t="s">
        <v>28475</v>
      </c>
      <c r="B6315" t="s">
        <v>22</v>
      </c>
      <c r="C6315" t="s">
        <v>47</v>
      </c>
      <c r="D6315" t="s">
        <v>28476</v>
      </c>
      <c r="E6315">
        <v>59.85</v>
      </c>
      <c r="F6315">
        <v>21</v>
      </c>
      <c r="G6315" t="s">
        <v>43730</v>
      </c>
      <c r="H6315" t="s">
        <v>17108</v>
      </c>
      <c r="I6315" s="1">
        <v>44927</v>
      </c>
      <c r="J6315" s="1">
        <v>45658</v>
      </c>
      <c r="K6315" t="s">
        <v>28477</v>
      </c>
      <c r="L6315" t="s">
        <v>28478</v>
      </c>
      <c r="M6315" t="s">
        <v>45</v>
      </c>
      <c r="N6315">
        <v>3</v>
      </c>
      <c r="O6315">
        <f>Table1[[#This Row],[Price]]-0.1*Table1[[#This Row],[Price]]</f>
        <v>53.865000000000002</v>
      </c>
      <c r="P6315" s="9">
        <f>(Table1[[#This Row],[Expiration Date]]-Table1[[#This Row],[Manufacturing Date]])/365</f>
        <v>2.0027397260273974</v>
      </c>
      <c r="Q6315" t="str">
        <f>IF(Table1[[#This Row],[Expiration Date]]-J6323&gt;12/31/2024,"not expired","expired")</f>
        <v>expired</v>
      </c>
      <c r="R6315">
        <f>Table1[[#This Row],[Discounted Price]]*0.95</f>
        <v>51.171750000000003</v>
      </c>
      <c r="S6315">
        <f>Table1[[#This Row],[Discounted Price]]*0.9</f>
        <v>48.478500000000004</v>
      </c>
      <c r="T6315">
        <f>Table1[[#This Row],[Discounted Price]]*0.8</f>
        <v>43.092000000000006</v>
      </c>
      <c r="U6315">
        <f>Table1[[#This Row],[Price]]*0.52</f>
        <v>31.122000000000003</v>
      </c>
      <c r="V6315">
        <f>(Table1[[#This Row],[Price]]-Table1[[#This Row],[Scrap value]])/2</f>
        <v>14.363999999999999</v>
      </c>
    </row>
    <row r="6316" spans="1:22" x14ac:dyDescent="0.25">
      <c r="A6316" t="s">
        <v>28479</v>
      </c>
      <c r="B6316" t="s">
        <v>29</v>
      </c>
      <c r="C6316" t="s">
        <v>47</v>
      </c>
      <c r="D6316" t="s">
        <v>28480</v>
      </c>
      <c r="E6316">
        <v>281.54000000000002</v>
      </c>
      <c r="F6316">
        <v>87</v>
      </c>
      <c r="G6316" t="s">
        <v>43729</v>
      </c>
      <c r="H6316" t="s">
        <v>28481</v>
      </c>
      <c r="I6316" s="1">
        <v>44927</v>
      </c>
      <c r="J6316" s="1">
        <v>45658</v>
      </c>
      <c r="K6316" t="s">
        <v>28482</v>
      </c>
      <c r="L6316" t="s">
        <v>28483</v>
      </c>
      <c r="M6316" t="s">
        <v>20</v>
      </c>
      <c r="N6316">
        <v>1</v>
      </c>
      <c r="O6316">
        <f>Table1[[#This Row],[Price]]-0.1*Table1[[#This Row],[Price]]</f>
        <v>253.38600000000002</v>
      </c>
      <c r="P6316" s="9">
        <f>(Table1[[#This Row],[Expiration Date]]-Table1[[#This Row],[Manufacturing Date]])/365</f>
        <v>2.0027397260273974</v>
      </c>
      <c r="Q6316" t="str">
        <f>IF(Table1[[#This Row],[Expiration Date]]-J6324&gt;12/31/2024,"not expired","expired")</f>
        <v>expired</v>
      </c>
      <c r="R6316">
        <f>Table1[[#This Row],[Discounted Price]]*0.95</f>
        <v>240.7167</v>
      </c>
      <c r="S6316">
        <f>Table1[[#This Row],[Discounted Price]]*0.9</f>
        <v>228.04740000000004</v>
      </c>
      <c r="T6316">
        <f>Table1[[#This Row],[Discounted Price]]*0.8</f>
        <v>202.70880000000002</v>
      </c>
      <c r="U6316">
        <f>Table1[[#This Row],[Price]]*0.52</f>
        <v>146.4008</v>
      </c>
      <c r="V6316">
        <f>(Table1[[#This Row],[Price]]-Table1[[#This Row],[Scrap value]])/2</f>
        <v>67.569600000000008</v>
      </c>
    </row>
    <row r="6317" spans="1:22" x14ac:dyDescent="0.25">
      <c r="A6317" t="s">
        <v>28484</v>
      </c>
      <c r="B6317" t="s">
        <v>35</v>
      </c>
      <c r="C6317" t="s">
        <v>47</v>
      </c>
      <c r="D6317" t="s">
        <v>28485</v>
      </c>
      <c r="E6317">
        <v>323.25</v>
      </c>
      <c r="F6317">
        <v>42</v>
      </c>
      <c r="G6317" t="s">
        <v>43728</v>
      </c>
      <c r="H6317" t="s">
        <v>28486</v>
      </c>
      <c r="I6317" s="1">
        <v>44927</v>
      </c>
      <c r="J6317" s="1">
        <v>45658</v>
      </c>
      <c r="K6317" t="s">
        <v>28487</v>
      </c>
      <c r="L6317" t="s">
        <v>28488</v>
      </c>
      <c r="M6317" t="s">
        <v>45</v>
      </c>
      <c r="N6317">
        <v>4</v>
      </c>
      <c r="O6317">
        <f>Table1[[#This Row],[Price]]-0.1*Table1[[#This Row],[Price]]</f>
        <v>290.92500000000001</v>
      </c>
      <c r="P6317" s="9">
        <f>(Table1[[#This Row],[Expiration Date]]-Table1[[#This Row],[Manufacturing Date]])/365</f>
        <v>2.0027397260273974</v>
      </c>
      <c r="Q6317" t="str">
        <f>IF(Table1[[#This Row],[Expiration Date]]-J6325&gt;12/31/2024,"not expired","expired")</f>
        <v>expired</v>
      </c>
      <c r="R6317">
        <f>Table1[[#This Row],[Discounted Price]]*0.95</f>
        <v>276.37875000000003</v>
      </c>
      <c r="S6317">
        <f>Table1[[#This Row],[Discounted Price]]*0.9</f>
        <v>261.83250000000004</v>
      </c>
      <c r="T6317">
        <f>Table1[[#This Row],[Discounted Price]]*0.8</f>
        <v>232.74</v>
      </c>
      <c r="U6317">
        <f>Table1[[#This Row],[Price]]*0.52</f>
        <v>168.09</v>
      </c>
      <c r="V6317">
        <f>(Table1[[#This Row],[Price]]-Table1[[#This Row],[Scrap value]])/2</f>
        <v>77.58</v>
      </c>
    </row>
    <row r="6318" spans="1:22" x14ac:dyDescent="0.25">
      <c r="A6318" t="s">
        <v>28489</v>
      </c>
      <c r="B6318" t="s">
        <v>15</v>
      </c>
      <c r="C6318" t="s">
        <v>47</v>
      </c>
      <c r="D6318" t="s">
        <v>28490</v>
      </c>
      <c r="E6318">
        <v>122.37</v>
      </c>
      <c r="F6318">
        <v>37</v>
      </c>
      <c r="G6318" t="s">
        <v>43730</v>
      </c>
      <c r="H6318" t="s">
        <v>28491</v>
      </c>
      <c r="I6318" s="1">
        <v>45137</v>
      </c>
      <c r="J6318" s="1">
        <v>45658</v>
      </c>
      <c r="K6318" t="s">
        <v>28492</v>
      </c>
      <c r="L6318" t="s">
        <v>28493</v>
      </c>
      <c r="M6318" t="s">
        <v>45</v>
      </c>
      <c r="N6318">
        <v>5</v>
      </c>
      <c r="O6318">
        <f>Table1[[#This Row],[Price]]-0.1*Table1[[#This Row],[Price]]</f>
        <v>110.13300000000001</v>
      </c>
      <c r="P6318" s="9">
        <f>(Table1[[#This Row],[Expiration Date]]-Table1[[#This Row],[Manufacturing Date]])/365</f>
        <v>1.4273972602739726</v>
      </c>
      <c r="Q6318" t="str">
        <f>IF(Table1[[#This Row],[Expiration Date]]-J6326&gt;12/31/2024,"not expired","expired")</f>
        <v>expired</v>
      </c>
      <c r="R6318">
        <f>Table1[[#This Row],[Discounted Price]]*0.95</f>
        <v>104.62635</v>
      </c>
      <c r="S6318">
        <f>Table1[[#This Row],[Discounted Price]]*0.9</f>
        <v>99.119700000000009</v>
      </c>
      <c r="T6318">
        <f>Table1[[#This Row],[Discounted Price]]*0.8</f>
        <v>88.106400000000008</v>
      </c>
      <c r="U6318">
        <f>Table1[[#This Row],[Price]]*0.52</f>
        <v>63.632400000000004</v>
      </c>
      <c r="V6318">
        <f>(Table1[[#This Row],[Price]]-Table1[[#This Row],[Scrap value]])/2</f>
        <v>29.3688</v>
      </c>
    </row>
    <row r="6319" spans="1:22" x14ac:dyDescent="0.25">
      <c r="A6319" t="s">
        <v>28494</v>
      </c>
      <c r="B6319" t="s">
        <v>29</v>
      </c>
      <c r="C6319" t="s">
        <v>47</v>
      </c>
      <c r="D6319" t="s">
        <v>28495</v>
      </c>
      <c r="E6319">
        <v>444.31</v>
      </c>
      <c r="F6319">
        <v>9</v>
      </c>
      <c r="G6319" t="s">
        <v>43728</v>
      </c>
      <c r="H6319" t="s">
        <v>23987</v>
      </c>
      <c r="I6319" s="1">
        <v>45000</v>
      </c>
      <c r="J6319" s="1">
        <v>45292</v>
      </c>
      <c r="K6319" t="s">
        <v>28496</v>
      </c>
      <c r="L6319" t="s">
        <v>28497</v>
      </c>
      <c r="M6319" t="s">
        <v>27</v>
      </c>
      <c r="N6319">
        <v>1</v>
      </c>
      <c r="O6319">
        <f>Table1[[#This Row],[Price]]-0.1*Table1[[#This Row],[Price]]</f>
        <v>399.87900000000002</v>
      </c>
      <c r="P6319" s="9">
        <f>(Table1[[#This Row],[Expiration Date]]-Table1[[#This Row],[Manufacturing Date]])/365</f>
        <v>0.8</v>
      </c>
      <c r="Q6319" t="str">
        <f>IF(Table1[[#This Row],[Expiration Date]]-J6327&gt;12/31/2024,"not expired","expired")</f>
        <v>expired</v>
      </c>
      <c r="R6319">
        <f>Table1[[#This Row],[Discounted Price]]*0.95</f>
        <v>379.88504999999998</v>
      </c>
      <c r="S6319">
        <f>Table1[[#This Row],[Discounted Price]]*0.9</f>
        <v>359.89110000000005</v>
      </c>
      <c r="T6319">
        <f>Table1[[#This Row],[Discounted Price]]*0.8</f>
        <v>319.90320000000003</v>
      </c>
      <c r="U6319">
        <f>Table1[[#This Row],[Price]]*0.52</f>
        <v>231.0412</v>
      </c>
      <c r="V6319">
        <f>(Table1[[#This Row],[Price]]-Table1[[#This Row],[Scrap value]])/2</f>
        <v>106.6344</v>
      </c>
    </row>
    <row r="6320" spans="1:22" x14ac:dyDescent="0.25">
      <c r="A6320" t="s">
        <v>28498</v>
      </c>
      <c r="B6320" t="s">
        <v>35</v>
      </c>
      <c r="C6320" t="s">
        <v>47</v>
      </c>
      <c r="D6320" t="s">
        <v>28499</v>
      </c>
      <c r="E6320">
        <v>347.59</v>
      </c>
      <c r="F6320">
        <v>86</v>
      </c>
      <c r="G6320" t="s">
        <v>43728</v>
      </c>
      <c r="H6320" t="s">
        <v>13600</v>
      </c>
      <c r="I6320" s="1">
        <v>45000</v>
      </c>
      <c r="J6320" s="1">
        <v>45658</v>
      </c>
      <c r="K6320" t="s">
        <v>28500</v>
      </c>
      <c r="L6320" t="s">
        <v>28501</v>
      </c>
      <c r="M6320" t="s">
        <v>27</v>
      </c>
      <c r="N6320">
        <v>2</v>
      </c>
      <c r="O6320">
        <f>Table1[[#This Row],[Price]]-0.1*Table1[[#This Row],[Price]]</f>
        <v>312.83099999999996</v>
      </c>
      <c r="P6320" s="9">
        <f>(Table1[[#This Row],[Expiration Date]]-Table1[[#This Row],[Manufacturing Date]])/365</f>
        <v>1.8027397260273972</v>
      </c>
      <c r="Q6320" t="str">
        <f>IF(Table1[[#This Row],[Expiration Date]]-J6328&gt;12/31/2024,"not expired","expired")</f>
        <v>expired</v>
      </c>
      <c r="R6320">
        <f>Table1[[#This Row],[Discounted Price]]*0.95</f>
        <v>297.18944999999997</v>
      </c>
      <c r="S6320">
        <f>Table1[[#This Row],[Discounted Price]]*0.9</f>
        <v>281.54789999999997</v>
      </c>
      <c r="T6320">
        <f>Table1[[#This Row],[Discounted Price]]*0.8</f>
        <v>250.26479999999998</v>
      </c>
      <c r="U6320">
        <f>Table1[[#This Row],[Price]]*0.52</f>
        <v>180.74679999999998</v>
      </c>
      <c r="V6320">
        <f>(Table1[[#This Row],[Price]]-Table1[[#This Row],[Scrap value]])/2</f>
        <v>83.421599999999998</v>
      </c>
    </row>
    <row r="6321" spans="1:22" x14ac:dyDescent="0.25">
      <c r="A6321" t="s">
        <v>28502</v>
      </c>
      <c r="B6321" t="s">
        <v>35</v>
      </c>
      <c r="C6321" t="s">
        <v>47</v>
      </c>
      <c r="D6321" t="s">
        <v>28503</v>
      </c>
      <c r="E6321">
        <v>209.15</v>
      </c>
      <c r="F6321">
        <v>86</v>
      </c>
      <c r="G6321" t="s">
        <v>43729</v>
      </c>
      <c r="H6321" t="s">
        <v>28504</v>
      </c>
      <c r="I6321" s="1">
        <v>44927</v>
      </c>
      <c r="J6321" s="1">
        <v>46023</v>
      </c>
      <c r="K6321" t="s">
        <v>28505</v>
      </c>
      <c r="L6321" t="s">
        <v>28506</v>
      </c>
      <c r="M6321" t="s">
        <v>20</v>
      </c>
      <c r="N6321">
        <v>2</v>
      </c>
      <c r="O6321">
        <f>Table1[[#This Row],[Price]]-0.1*Table1[[#This Row],[Price]]</f>
        <v>188.23500000000001</v>
      </c>
      <c r="P6321" s="9">
        <f>(Table1[[#This Row],[Expiration Date]]-Table1[[#This Row],[Manufacturing Date]])/365</f>
        <v>3.0027397260273974</v>
      </c>
      <c r="Q6321" t="str">
        <f>IF(Table1[[#This Row],[Expiration Date]]-J6329&gt;12/31/2024,"not expired","expired")</f>
        <v>expired</v>
      </c>
      <c r="R6321">
        <f>Table1[[#This Row],[Discounted Price]]*0.95</f>
        <v>178.82325</v>
      </c>
      <c r="S6321">
        <f>Table1[[#This Row],[Discounted Price]]*0.9</f>
        <v>169.41150000000002</v>
      </c>
      <c r="T6321">
        <f>Table1[[#This Row],[Discounted Price]]*0.8</f>
        <v>150.58800000000002</v>
      </c>
      <c r="U6321">
        <f>Table1[[#This Row],[Price]]*0.52</f>
        <v>108.75800000000001</v>
      </c>
      <c r="V6321">
        <f>(Table1[[#This Row],[Price]]-Table1[[#This Row],[Scrap value]])/2</f>
        <v>50.195999999999998</v>
      </c>
    </row>
    <row r="6322" spans="1:22" x14ac:dyDescent="0.25">
      <c r="A6322" t="s">
        <v>28507</v>
      </c>
      <c r="B6322" t="s">
        <v>15</v>
      </c>
      <c r="C6322" t="s">
        <v>47</v>
      </c>
      <c r="D6322" t="s">
        <v>28508</v>
      </c>
      <c r="E6322">
        <v>125.36</v>
      </c>
      <c r="F6322">
        <v>86</v>
      </c>
      <c r="G6322" t="s">
        <v>43729</v>
      </c>
      <c r="H6322" t="s">
        <v>2219</v>
      </c>
      <c r="I6322" s="1">
        <v>45000</v>
      </c>
      <c r="J6322" s="1">
        <v>46023</v>
      </c>
      <c r="K6322" t="s">
        <v>28509</v>
      </c>
      <c r="L6322" t="s">
        <v>28510</v>
      </c>
      <c r="M6322" t="s">
        <v>45</v>
      </c>
      <c r="N6322">
        <v>3</v>
      </c>
      <c r="O6322">
        <f>Table1[[#This Row],[Price]]-0.1*Table1[[#This Row],[Price]]</f>
        <v>112.824</v>
      </c>
      <c r="P6322" s="9">
        <f>(Table1[[#This Row],[Expiration Date]]-Table1[[#This Row],[Manufacturing Date]])/365</f>
        <v>2.8027397260273972</v>
      </c>
      <c r="Q6322" t="str">
        <f>IF(Table1[[#This Row],[Expiration Date]]-J6330&gt;12/31/2024,"not expired","expired")</f>
        <v>not expired</v>
      </c>
      <c r="R6322">
        <f>Table1[[#This Row],[Discounted Price]]*0.95</f>
        <v>107.18279999999999</v>
      </c>
      <c r="S6322">
        <f>Table1[[#This Row],[Discounted Price]]*0.9</f>
        <v>101.5416</v>
      </c>
      <c r="T6322">
        <f>Table1[[#This Row],[Discounted Price]]*0.8</f>
        <v>90.259200000000007</v>
      </c>
      <c r="U6322">
        <f>Table1[[#This Row],[Price]]*0.52</f>
        <v>65.187200000000004</v>
      </c>
      <c r="V6322">
        <f>(Table1[[#This Row],[Price]]-Table1[[#This Row],[Scrap value]])/2</f>
        <v>30.086399999999998</v>
      </c>
    </row>
    <row r="6323" spans="1:22" x14ac:dyDescent="0.25">
      <c r="A6323" t="s">
        <v>28511</v>
      </c>
      <c r="B6323" t="s">
        <v>35</v>
      </c>
      <c r="C6323" t="s">
        <v>47</v>
      </c>
      <c r="D6323" t="s">
        <v>28512</v>
      </c>
      <c r="E6323">
        <v>245.09</v>
      </c>
      <c r="F6323">
        <v>50</v>
      </c>
      <c r="G6323" t="s">
        <v>43730</v>
      </c>
      <c r="H6323" t="s">
        <v>13554</v>
      </c>
      <c r="I6323" s="1">
        <v>44927</v>
      </c>
      <c r="J6323" s="1">
        <v>45658</v>
      </c>
      <c r="K6323" t="s">
        <v>28513</v>
      </c>
      <c r="L6323" t="s">
        <v>28514</v>
      </c>
      <c r="M6323" t="s">
        <v>45</v>
      </c>
      <c r="N6323">
        <v>2</v>
      </c>
      <c r="O6323">
        <f>Table1[[#This Row],[Price]]-0.1*Table1[[#This Row],[Price]]</f>
        <v>220.58100000000002</v>
      </c>
      <c r="P6323" s="9">
        <f>(Table1[[#This Row],[Expiration Date]]-Table1[[#This Row],[Manufacturing Date]])/365</f>
        <v>2.0027397260273974</v>
      </c>
      <c r="Q6323" t="str">
        <f>IF(Table1[[#This Row],[Expiration Date]]-J6331&gt;12/31/2024,"not expired","expired")</f>
        <v>not expired</v>
      </c>
      <c r="R6323">
        <f>Table1[[#This Row],[Discounted Price]]*0.95</f>
        <v>209.55195000000001</v>
      </c>
      <c r="S6323">
        <f>Table1[[#This Row],[Discounted Price]]*0.9</f>
        <v>198.52290000000002</v>
      </c>
      <c r="T6323">
        <f>Table1[[#This Row],[Discounted Price]]*0.8</f>
        <v>176.46480000000003</v>
      </c>
      <c r="U6323">
        <f>Table1[[#This Row],[Price]]*0.52</f>
        <v>127.44680000000001</v>
      </c>
      <c r="V6323">
        <f>(Table1[[#This Row],[Price]]-Table1[[#This Row],[Scrap value]])/2</f>
        <v>58.821599999999997</v>
      </c>
    </row>
    <row r="6324" spans="1:22" x14ac:dyDescent="0.25">
      <c r="A6324" t="s">
        <v>28515</v>
      </c>
      <c r="B6324" t="s">
        <v>22</v>
      </c>
      <c r="C6324" t="s">
        <v>47</v>
      </c>
      <c r="D6324" t="s">
        <v>28516</v>
      </c>
      <c r="E6324">
        <v>107.14</v>
      </c>
      <c r="F6324">
        <v>33</v>
      </c>
      <c r="G6324" t="s">
        <v>43728</v>
      </c>
      <c r="H6324" t="s">
        <v>28517</v>
      </c>
      <c r="I6324" s="1">
        <v>44927</v>
      </c>
      <c r="J6324" s="1">
        <v>46023</v>
      </c>
      <c r="K6324" t="s">
        <v>28518</v>
      </c>
      <c r="L6324" t="s">
        <v>28519</v>
      </c>
      <c r="M6324" t="s">
        <v>45</v>
      </c>
      <c r="N6324">
        <v>1</v>
      </c>
      <c r="O6324">
        <f>Table1[[#This Row],[Price]]-0.1*Table1[[#This Row],[Price]]</f>
        <v>96.426000000000002</v>
      </c>
      <c r="P6324" s="9">
        <f>(Table1[[#This Row],[Expiration Date]]-Table1[[#This Row],[Manufacturing Date]])/365</f>
        <v>3.0027397260273974</v>
      </c>
      <c r="Q6324" t="str">
        <f>IF(Table1[[#This Row],[Expiration Date]]-J6332&gt;12/31/2024,"not expired","expired")</f>
        <v>expired</v>
      </c>
      <c r="R6324">
        <f>Table1[[#This Row],[Discounted Price]]*0.95</f>
        <v>91.604699999999994</v>
      </c>
      <c r="S6324">
        <f>Table1[[#This Row],[Discounted Price]]*0.9</f>
        <v>86.7834</v>
      </c>
      <c r="T6324">
        <f>Table1[[#This Row],[Discounted Price]]*0.8</f>
        <v>77.140800000000013</v>
      </c>
      <c r="U6324">
        <f>Table1[[#This Row],[Price]]*0.52</f>
        <v>55.712800000000001</v>
      </c>
      <c r="V6324">
        <f>(Table1[[#This Row],[Price]]-Table1[[#This Row],[Scrap value]])/2</f>
        <v>25.7136</v>
      </c>
    </row>
    <row r="6325" spans="1:22" x14ac:dyDescent="0.25">
      <c r="A6325" t="s">
        <v>28520</v>
      </c>
      <c r="B6325" t="s">
        <v>22</v>
      </c>
      <c r="C6325" t="s">
        <v>47</v>
      </c>
      <c r="D6325" t="s">
        <v>28521</v>
      </c>
      <c r="E6325">
        <v>360.42</v>
      </c>
      <c r="F6325">
        <v>20</v>
      </c>
      <c r="G6325" t="s">
        <v>43728</v>
      </c>
      <c r="H6325" t="s">
        <v>28522</v>
      </c>
      <c r="I6325" s="1">
        <v>45137</v>
      </c>
      <c r="J6325" s="1">
        <v>46023</v>
      </c>
      <c r="K6325" t="s">
        <v>28523</v>
      </c>
      <c r="L6325" t="s">
        <v>28524</v>
      </c>
      <c r="M6325" t="s">
        <v>27</v>
      </c>
      <c r="N6325">
        <v>3</v>
      </c>
      <c r="O6325">
        <f>Table1[[#This Row],[Price]]-0.1*Table1[[#This Row],[Price]]</f>
        <v>324.37800000000004</v>
      </c>
      <c r="P6325" s="9">
        <f>(Table1[[#This Row],[Expiration Date]]-Table1[[#This Row],[Manufacturing Date]])/365</f>
        <v>2.4273972602739726</v>
      </c>
      <c r="Q6325" t="str">
        <f>IF(Table1[[#This Row],[Expiration Date]]-J6333&gt;12/31/2024,"not expired","expired")</f>
        <v>expired</v>
      </c>
      <c r="R6325">
        <f>Table1[[#This Row],[Discounted Price]]*0.95</f>
        <v>308.15910000000002</v>
      </c>
      <c r="S6325">
        <f>Table1[[#This Row],[Discounted Price]]*0.9</f>
        <v>291.94020000000006</v>
      </c>
      <c r="T6325">
        <f>Table1[[#This Row],[Discounted Price]]*0.8</f>
        <v>259.50240000000002</v>
      </c>
      <c r="U6325">
        <f>Table1[[#This Row],[Price]]*0.52</f>
        <v>187.41840000000002</v>
      </c>
      <c r="V6325">
        <f>(Table1[[#This Row],[Price]]-Table1[[#This Row],[Scrap value]])/2</f>
        <v>86.500799999999998</v>
      </c>
    </row>
    <row r="6326" spans="1:22" x14ac:dyDescent="0.25">
      <c r="A6326" t="s">
        <v>28525</v>
      </c>
      <c r="B6326" t="s">
        <v>22</v>
      </c>
      <c r="C6326" t="s">
        <v>47</v>
      </c>
      <c r="D6326" t="s">
        <v>28526</v>
      </c>
      <c r="E6326">
        <v>352.85</v>
      </c>
      <c r="F6326">
        <v>8</v>
      </c>
      <c r="G6326" t="s">
        <v>43730</v>
      </c>
      <c r="H6326" t="s">
        <v>4087</v>
      </c>
      <c r="I6326" s="1">
        <v>45000</v>
      </c>
      <c r="J6326" s="1">
        <v>45658</v>
      </c>
      <c r="K6326" t="s">
        <v>28527</v>
      </c>
      <c r="L6326" t="s">
        <v>28528</v>
      </c>
      <c r="M6326" t="s">
        <v>27</v>
      </c>
      <c r="N6326">
        <v>5</v>
      </c>
      <c r="O6326">
        <f>Table1[[#This Row],[Price]]-0.1*Table1[[#This Row],[Price]]</f>
        <v>317.565</v>
      </c>
      <c r="P6326" s="9">
        <f>(Table1[[#This Row],[Expiration Date]]-Table1[[#This Row],[Manufacturing Date]])/365</f>
        <v>1.8027397260273972</v>
      </c>
      <c r="Q6326" t="str">
        <f>IF(Table1[[#This Row],[Expiration Date]]-J6334&gt;12/31/2024,"not expired","expired")</f>
        <v>expired</v>
      </c>
      <c r="R6326">
        <f>Table1[[#This Row],[Discounted Price]]*0.95</f>
        <v>301.68674999999996</v>
      </c>
      <c r="S6326">
        <f>Table1[[#This Row],[Discounted Price]]*0.9</f>
        <v>285.80849999999998</v>
      </c>
      <c r="T6326">
        <f>Table1[[#This Row],[Discounted Price]]*0.8</f>
        <v>254.05200000000002</v>
      </c>
      <c r="U6326">
        <f>Table1[[#This Row],[Price]]*0.52</f>
        <v>183.48200000000003</v>
      </c>
      <c r="V6326">
        <f>(Table1[[#This Row],[Price]]-Table1[[#This Row],[Scrap value]])/2</f>
        <v>84.683999999999997</v>
      </c>
    </row>
    <row r="6327" spans="1:22" x14ac:dyDescent="0.25">
      <c r="A6327" t="s">
        <v>28529</v>
      </c>
      <c r="B6327" t="s">
        <v>29</v>
      </c>
      <c r="C6327" t="s">
        <v>47</v>
      </c>
      <c r="D6327" t="s">
        <v>28530</v>
      </c>
      <c r="E6327">
        <v>261.44</v>
      </c>
      <c r="F6327">
        <v>54</v>
      </c>
      <c r="G6327" t="s">
        <v>43729</v>
      </c>
      <c r="H6327" t="s">
        <v>7606</v>
      </c>
      <c r="I6327" s="1">
        <v>45137</v>
      </c>
      <c r="J6327" s="1">
        <v>45658</v>
      </c>
      <c r="K6327" t="s">
        <v>28531</v>
      </c>
      <c r="L6327" t="s">
        <v>28532</v>
      </c>
      <c r="M6327" t="s">
        <v>27</v>
      </c>
      <c r="N6327">
        <v>5</v>
      </c>
      <c r="O6327">
        <f>Table1[[#This Row],[Price]]-0.1*Table1[[#This Row],[Price]]</f>
        <v>235.29599999999999</v>
      </c>
      <c r="P6327" s="9">
        <f>(Table1[[#This Row],[Expiration Date]]-Table1[[#This Row],[Manufacturing Date]])/365</f>
        <v>1.4273972602739726</v>
      </c>
      <c r="Q6327" t="str">
        <f>IF(Table1[[#This Row],[Expiration Date]]-J6335&gt;12/31/2024,"not expired","expired")</f>
        <v>expired</v>
      </c>
      <c r="R6327">
        <f>Table1[[#This Row],[Discounted Price]]*0.95</f>
        <v>223.53119999999998</v>
      </c>
      <c r="S6327">
        <f>Table1[[#This Row],[Discounted Price]]*0.9</f>
        <v>211.7664</v>
      </c>
      <c r="T6327">
        <f>Table1[[#This Row],[Discounted Price]]*0.8</f>
        <v>188.23680000000002</v>
      </c>
      <c r="U6327">
        <f>Table1[[#This Row],[Price]]*0.52</f>
        <v>135.94880000000001</v>
      </c>
      <c r="V6327">
        <f>(Table1[[#This Row],[Price]]-Table1[[#This Row],[Scrap value]])/2</f>
        <v>62.745599999999996</v>
      </c>
    </row>
    <row r="6328" spans="1:22" x14ac:dyDescent="0.25">
      <c r="A6328" t="s">
        <v>28533</v>
      </c>
      <c r="B6328" t="s">
        <v>29</v>
      </c>
      <c r="C6328" t="s">
        <v>47</v>
      </c>
      <c r="D6328" t="s">
        <v>28534</v>
      </c>
      <c r="E6328">
        <v>362.43</v>
      </c>
      <c r="F6328">
        <v>31</v>
      </c>
      <c r="G6328" t="s">
        <v>43730</v>
      </c>
      <c r="H6328" t="s">
        <v>17771</v>
      </c>
      <c r="I6328" s="1">
        <v>45137</v>
      </c>
      <c r="J6328" s="1">
        <v>45658</v>
      </c>
      <c r="K6328" t="s">
        <v>28535</v>
      </c>
      <c r="L6328" t="s">
        <v>28536</v>
      </c>
      <c r="M6328" t="s">
        <v>45</v>
      </c>
      <c r="N6328">
        <v>1</v>
      </c>
      <c r="O6328">
        <f>Table1[[#This Row],[Price]]-0.1*Table1[[#This Row],[Price]]</f>
        <v>326.18700000000001</v>
      </c>
      <c r="P6328" s="9">
        <f>(Table1[[#This Row],[Expiration Date]]-Table1[[#This Row],[Manufacturing Date]])/365</f>
        <v>1.4273972602739726</v>
      </c>
      <c r="Q6328" t="str">
        <f>IF(Table1[[#This Row],[Expiration Date]]-J6336&gt;12/31/2024,"not expired","expired")</f>
        <v>expired</v>
      </c>
      <c r="R6328">
        <f>Table1[[#This Row],[Discounted Price]]*0.95</f>
        <v>309.87765000000002</v>
      </c>
      <c r="S6328">
        <f>Table1[[#This Row],[Discounted Price]]*0.9</f>
        <v>293.56830000000002</v>
      </c>
      <c r="T6328">
        <f>Table1[[#This Row],[Discounted Price]]*0.8</f>
        <v>260.94960000000003</v>
      </c>
      <c r="U6328">
        <f>Table1[[#This Row],[Price]]*0.52</f>
        <v>188.46360000000001</v>
      </c>
      <c r="V6328">
        <f>(Table1[[#This Row],[Price]]-Table1[[#This Row],[Scrap value]])/2</f>
        <v>86.983199999999997</v>
      </c>
    </row>
    <row r="6329" spans="1:22" x14ac:dyDescent="0.25">
      <c r="A6329" t="s">
        <v>28537</v>
      </c>
      <c r="B6329" t="s">
        <v>29</v>
      </c>
      <c r="C6329" t="s">
        <v>47</v>
      </c>
      <c r="D6329" t="s">
        <v>28538</v>
      </c>
      <c r="E6329">
        <v>310.10000000000002</v>
      </c>
      <c r="F6329">
        <v>53</v>
      </c>
      <c r="G6329" t="s">
        <v>43729</v>
      </c>
      <c r="H6329" t="s">
        <v>7998</v>
      </c>
      <c r="I6329" s="1">
        <v>44927</v>
      </c>
      <c r="J6329" s="1">
        <v>46023</v>
      </c>
      <c r="K6329" t="s">
        <v>28539</v>
      </c>
      <c r="L6329" t="s">
        <v>28540</v>
      </c>
      <c r="M6329" t="s">
        <v>45</v>
      </c>
      <c r="N6329">
        <v>1</v>
      </c>
      <c r="O6329">
        <f>Table1[[#This Row],[Price]]-0.1*Table1[[#This Row],[Price]]</f>
        <v>279.09000000000003</v>
      </c>
      <c r="P6329" s="9">
        <f>(Table1[[#This Row],[Expiration Date]]-Table1[[#This Row],[Manufacturing Date]])/365</f>
        <v>3.0027397260273974</v>
      </c>
      <c r="Q6329" t="str">
        <f>IF(Table1[[#This Row],[Expiration Date]]-J6337&gt;12/31/2024,"not expired","expired")</f>
        <v>expired</v>
      </c>
      <c r="R6329">
        <f>Table1[[#This Row],[Discounted Price]]*0.95</f>
        <v>265.13550000000004</v>
      </c>
      <c r="S6329">
        <f>Table1[[#This Row],[Discounted Price]]*0.9</f>
        <v>251.18100000000004</v>
      </c>
      <c r="T6329">
        <f>Table1[[#This Row],[Discounted Price]]*0.8</f>
        <v>223.27200000000005</v>
      </c>
      <c r="U6329">
        <f>Table1[[#This Row],[Price]]*0.52</f>
        <v>161.25200000000001</v>
      </c>
      <c r="V6329">
        <f>(Table1[[#This Row],[Price]]-Table1[[#This Row],[Scrap value]])/2</f>
        <v>74.424000000000007</v>
      </c>
    </row>
    <row r="6330" spans="1:22" x14ac:dyDescent="0.25">
      <c r="A6330" t="s">
        <v>28541</v>
      </c>
      <c r="B6330" t="s">
        <v>29</v>
      </c>
      <c r="C6330" t="s">
        <v>47</v>
      </c>
      <c r="D6330" t="s">
        <v>28542</v>
      </c>
      <c r="E6330">
        <v>392.08</v>
      </c>
      <c r="F6330">
        <v>59</v>
      </c>
      <c r="G6330" t="s">
        <v>43730</v>
      </c>
      <c r="H6330" t="s">
        <v>204</v>
      </c>
      <c r="I6330" s="1">
        <v>44927</v>
      </c>
      <c r="J6330" s="1">
        <v>45292</v>
      </c>
      <c r="K6330" t="s">
        <v>28543</v>
      </c>
      <c r="L6330" t="s">
        <v>28544</v>
      </c>
      <c r="M6330" t="s">
        <v>20</v>
      </c>
      <c r="N6330">
        <v>2</v>
      </c>
      <c r="O6330">
        <f>Table1[[#This Row],[Price]]-0.1*Table1[[#This Row],[Price]]</f>
        <v>352.87199999999996</v>
      </c>
      <c r="P6330" s="9">
        <f>(Table1[[#This Row],[Expiration Date]]-Table1[[#This Row],[Manufacturing Date]])/365</f>
        <v>1</v>
      </c>
      <c r="Q6330" t="str">
        <f>IF(Table1[[#This Row],[Expiration Date]]-J6338&gt;12/31/2024,"not expired","expired")</f>
        <v>expired</v>
      </c>
      <c r="R6330">
        <f>Table1[[#This Row],[Discounted Price]]*0.95</f>
        <v>335.22839999999997</v>
      </c>
      <c r="S6330">
        <f>Table1[[#This Row],[Discounted Price]]*0.9</f>
        <v>317.58479999999997</v>
      </c>
      <c r="T6330">
        <f>Table1[[#This Row],[Discounted Price]]*0.8</f>
        <v>282.29759999999999</v>
      </c>
      <c r="U6330">
        <f>Table1[[#This Row],[Price]]*0.52</f>
        <v>203.88159999999999</v>
      </c>
      <c r="V6330">
        <f>(Table1[[#This Row],[Price]]-Table1[[#This Row],[Scrap value]])/2</f>
        <v>94.099199999999996</v>
      </c>
    </row>
    <row r="6331" spans="1:22" x14ac:dyDescent="0.25">
      <c r="A6331" t="s">
        <v>28545</v>
      </c>
      <c r="B6331" t="s">
        <v>22</v>
      </c>
      <c r="C6331" t="s">
        <v>47</v>
      </c>
      <c r="D6331" t="s">
        <v>28546</v>
      </c>
      <c r="E6331">
        <v>498.91</v>
      </c>
      <c r="F6331">
        <v>30</v>
      </c>
      <c r="G6331" t="s">
        <v>43728</v>
      </c>
      <c r="H6331" t="s">
        <v>18190</v>
      </c>
      <c r="I6331" s="1">
        <v>44927</v>
      </c>
      <c r="J6331" s="1">
        <v>45292</v>
      </c>
      <c r="K6331" t="s">
        <v>28547</v>
      </c>
      <c r="L6331" t="s">
        <v>28548</v>
      </c>
      <c r="M6331" t="s">
        <v>45</v>
      </c>
      <c r="N6331">
        <v>1</v>
      </c>
      <c r="O6331">
        <f>Table1[[#This Row],[Price]]-0.1*Table1[[#This Row],[Price]]</f>
        <v>449.01900000000001</v>
      </c>
      <c r="P6331" s="9">
        <f>(Table1[[#This Row],[Expiration Date]]-Table1[[#This Row],[Manufacturing Date]])/365</f>
        <v>1</v>
      </c>
      <c r="Q6331" t="str">
        <f>IF(Table1[[#This Row],[Expiration Date]]-J6339&gt;12/31/2024,"not expired","expired")</f>
        <v>expired</v>
      </c>
      <c r="R6331">
        <f>Table1[[#This Row],[Discounted Price]]*0.95</f>
        <v>426.56804999999997</v>
      </c>
      <c r="S6331">
        <f>Table1[[#This Row],[Discounted Price]]*0.9</f>
        <v>404.11709999999999</v>
      </c>
      <c r="T6331">
        <f>Table1[[#This Row],[Discounted Price]]*0.8</f>
        <v>359.21520000000004</v>
      </c>
      <c r="U6331">
        <f>Table1[[#This Row],[Price]]*0.52</f>
        <v>259.4332</v>
      </c>
      <c r="V6331">
        <f>(Table1[[#This Row],[Price]]-Table1[[#This Row],[Scrap value]])/2</f>
        <v>119.73840000000001</v>
      </c>
    </row>
    <row r="6332" spans="1:22" x14ac:dyDescent="0.25">
      <c r="A6332" t="s">
        <v>28549</v>
      </c>
      <c r="B6332" t="s">
        <v>22</v>
      </c>
      <c r="C6332" t="s">
        <v>47</v>
      </c>
      <c r="D6332" t="s">
        <v>28550</v>
      </c>
      <c r="E6332">
        <v>307.44</v>
      </c>
      <c r="F6332">
        <v>84</v>
      </c>
      <c r="G6332" t="s">
        <v>43730</v>
      </c>
      <c r="H6332" t="s">
        <v>25765</v>
      </c>
      <c r="I6332" s="1">
        <v>45000</v>
      </c>
      <c r="J6332" s="1">
        <v>46023</v>
      </c>
      <c r="K6332" t="s">
        <v>28551</v>
      </c>
      <c r="L6332" t="s">
        <v>28552</v>
      </c>
      <c r="M6332" t="s">
        <v>27</v>
      </c>
      <c r="N6332">
        <v>1</v>
      </c>
      <c r="O6332">
        <f>Table1[[#This Row],[Price]]-0.1*Table1[[#This Row],[Price]]</f>
        <v>276.69600000000003</v>
      </c>
      <c r="P6332" s="9">
        <f>(Table1[[#This Row],[Expiration Date]]-Table1[[#This Row],[Manufacturing Date]])/365</f>
        <v>2.8027397260273972</v>
      </c>
      <c r="Q6332" t="str">
        <f>IF(Table1[[#This Row],[Expiration Date]]-J6340&gt;12/31/2024,"not expired","expired")</f>
        <v>expired</v>
      </c>
      <c r="R6332">
        <f>Table1[[#This Row],[Discounted Price]]*0.95</f>
        <v>262.8612</v>
      </c>
      <c r="S6332">
        <f>Table1[[#This Row],[Discounted Price]]*0.9</f>
        <v>249.02640000000002</v>
      </c>
      <c r="T6332">
        <f>Table1[[#This Row],[Discounted Price]]*0.8</f>
        <v>221.35680000000002</v>
      </c>
      <c r="U6332">
        <f>Table1[[#This Row],[Price]]*0.52</f>
        <v>159.86879999999999</v>
      </c>
      <c r="V6332">
        <f>(Table1[[#This Row],[Price]]-Table1[[#This Row],[Scrap value]])/2</f>
        <v>73.785600000000002</v>
      </c>
    </row>
    <row r="6333" spans="1:22" x14ac:dyDescent="0.25">
      <c r="A6333" t="s">
        <v>28553</v>
      </c>
      <c r="B6333" t="s">
        <v>29</v>
      </c>
      <c r="C6333" t="s">
        <v>47</v>
      </c>
      <c r="D6333" t="s">
        <v>28554</v>
      </c>
      <c r="E6333">
        <v>470.63</v>
      </c>
      <c r="F6333">
        <v>61</v>
      </c>
      <c r="G6333" t="s">
        <v>43729</v>
      </c>
      <c r="H6333" t="s">
        <v>4350</v>
      </c>
      <c r="I6333" s="1">
        <v>45000</v>
      </c>
      <c r="J6333" s="1">
        <v>46023</v>
      </c>
      <c r="K6333" t="s">
        <v>28555</v>
      </c>
      <c r="L6333" t="s">
        <v>28556</v>
      </c>
      <c r="M6333" t="s">
        <v>45</v>
      </c>
      <c r="N6333">
        <v>1</v>
      </c>
      <c r="O6333">
        <f>Table1[[#This Row],[Price]]-0.1*Table1[[#This Row],[Price]]</f>
        <v>423.56700000000001</v>
      </c>
      <c r="P6333" s="9">
        <f>(Table1[[#This Row],[Expiration Date]]-Table1[[#This Row],[Manufacturing Date]])/365</f>
        <v>2.8027397260273972</v>
      </c>
      <c r="Q6333" t="str">
        <f>IF(Table1[[#This Row],[Expiration Date]]-J6341&gt;12/31/2024,"not expired","expired")</f>
        <v>expired</v>
      </c>
      <c r="R6333">
        <f>Table1[[#This Row],[Discounted Price]]*0.95</f>
        <v>402.38864999999998</v>
      </c>
      <c r="S6333">
        <f>Table1[[#This Row],[Discounted Price]]*0.9</f>
        <v>381.21030000000002</v>
      </c>
      <c r="T6333">
        <f>Table1[[#This Row],[Discounted Price]]*0.8</f>
        <v>338.85360000000003</v>
      </c>
      <c r="U6333">
        <f>Table1[[#This Row],[Price]]*0.52</f>
        <v>244.7276</v>
      </c>
      <c r="V6333">
        <f>(Table1[[#This Row],[Price]]-Table1[[#This Row],[Scrap value]])/2</f>
        <v>112.9512</v>
      </c>
    </row>
    <row r="6334" spans="1:22" x14ac:dyDescent="0.25">
      <c r="A6334" t="s">
        <v>28557</v>
      </c>
      <c r="B6334" t="s">
        <v>15</v>
      </c>
      <c r="C6334" t="s">
        <v>47</v>
      </c>
      <c r="D6334" t="s">
        <v>28558</v>
      </c>
      <c r="E6334">
        <v>220.3</v>
      </c>
      <c r="F6334">
        <v>70</v>
      </c>
      <c r="G6334" t="s">
        <v>43728</v>
      </c>
      <c r="H6334" t="s">
        <v>9326</v>
      </c>
      <c r="I6334" s="1">
        <v>45000</v>
      </c>
      <c r="J6334" s="1">
        <v>46023</v>
      </c>
      <c r="K6334" t="s">
        <v>28559</v>
      </c>
      <c r="L6334" t="s">
        <v>28560</v>
      </c>
      <c r="M6334" t="s">
        <v>27</v>
      </c>
      <c r="N6334">
        <v>5</v>
      </c>
      <c r="O6334">
        <f>Table1[[#This Row],[Price]]-0.1*Table1[[#This Row],[Price]]</f>
        <v>198.27</v>
      </c>
      <c r="P6334" s="9">
        <f>(Table1[[#This Row],[Expiration Date]]-Table1[[#This Row],[Manufacturing Date]])/365</f>
        <v>2.8027397260273972</v>
      </c>
      <c r="Q6334" t="str">
        <f>IF(Table1[[#This Row],[Expiration Date]]-J6342&gt;12/31/2024,"not expired","expired")</f>
        <v>expired</v>
      </c>
      <c r="R6334">
        <f>Table1[[#This Row],[Discounted Price]]*0.95</f>
        <v>188.35650000000001</v>
      </c>
      <c r="S6334">
        <f>Table1[[#This Row],[Discounted Price]]*0.9</f>
        <v>178.44300000000001</v>
      </c>
      <c r="T6334">
        <f>Table1[[#This Row],[Discounted Price]]*0.8</f>
        <v>158.61600000000001</v>
      </c>
      <c r="U6334">
        <f>Table1[[#This Row],[Price]]*0.52</f>
        <v>114.55600000000001</v>
      </c>
      <c r="V6334">
        <f>(Table1[[#This Row],[Price]]-Table1[[#This Row],[Scrap value]])/2</f>
        <v>52.872</v>
      </c>
    </row>
    <row r="6335" spans="1:22" x14ac:dyDescent="0.25">
      <c r="A6335" t="s">
        <v>28561</v>
      </c>
      <c r="B6335" t="s">
        <v>15</v>
      </c>
      <c r="C6335" t="s">
        <v>47</v>
      </c>
      <c r="D6335" t="s">
        <v>28562</v>
      </c>
      <c r="E6335">
        <v>385.22</v>
      </c>
      <c r="F6335">
        <v>24</v>
      </c>
      <c r="G6335" t="s">
        <v>43730</v>
      </c>
      <c r="H6335" t="s">
        <v>2717</v>
      </c>
      <c r="I6335" s="1">
        <v>45000</v>
      </c>
      <c r="J6335" s="1">
        <v>46023</v>
      </c>
      <c r="K6335" t="s">
        <v>28563</v>
      </c>
      <c r="L6335" t="s">
        <v>28564</v>
      </c>
      <c r="M6335" t="s">
        <v>45</v>
      </c>
      <c r="N6335">
        <v>2</v>
      </c>
      <c r="O6335">
        <f>Table1[[#This Row],[Price]]-0.1*Table1[[#This Row],[Price]]</f>
        <v>346.69800000000004</v>
      </c>
      <c r="P6335" s="9">
        <f>(Table1[[#This Row],[Expiration Date]]-Table1[[#This Row],[Manufacturing Date]])/365</f>
        <v>2.8027397260273972</v>
      </c>
      <c r="Q6335" t="str">
        <f>IF(Table1[[#This Row],[Expiration Date]]-J6343&gt;12/31/2024,"not expired","expired")</f>
        <v>not expired</v>
      </c>
      <c r="R6335">
        <f>Table1[[#This Row],[Discounted Price]]*0.95</f>
        <v>329.36310000000003</v>
      </c>
      <c r="S6335">
        <f>Table1[[#This Row],[Discounted Price]]*0.9</f>
        <v>312.02820000000003</v>
      </c>
      <c r="T6335">
        <f>Table1[[#This Row],[Discounted Price]]*0.8</f>
        <v>277.35840000000002</v>
      </c>
      <c r="U6335">
        <f>Table1[[#This Row],[Price]]*0.52</f>
        <v>200.31440000000003</v>
      </c>
      <c r="V6335">
        <f>(Table1[[#This Row],[Price]]-Table1[[#This Row],[Scrap value]])/2</f>
        <v>92.452799999999996</v>
      </c>
    </row>
    <row r="6336" spans="1:22" x14ac:dyDescent="0.25">
      <c r="A6336" t="s">
        <v>28565</v>
      </c>
      <c r="B6336" t="s">
        <v>22</v>
      </c>
      <c r="C6336" t="s">
        <v>47</v>
      </c>
      <c r="D6336" t="s">
        <v>28566</v>
      </c>
      <c r="E6336">
        <v>356.16</v>
      </c>
      <c r="F6336">
        <v>46</v>
      </c>
      <c r="G6336" t="s">
        <v>43729</v>
      </c>
      <c r="H6336" t="s">
        <v>3309</v>
      </c>
      <c r="I6336" s="1">
        <v>45137</v>
      </c>
      <c r="J6336" s="1">
        <v>45658</v>
      </c>
      <c r="K6336" t="s">
        <v>28567</v>
      </c>
      <c r="L6336" t="s">
        <v>28568</v>
      </c>
      <c r="M6336" t="s">
        <v>45</v>
      </c>
      <c r="N6336">
        <v>4</v>
      </c>
      <c r="O6336">
        <f>Table1[[#This Row],[Price]]-0.1*Table1[[#This Row],[Price]]</f>
        <v>320.54400000000004</v>
      </c>
      <c r="P6336" s="9">
        <f>(Table1[[#This Row],[Expiration Date]]-Table1[[#This Row],[Manufacturing Date]])/365</f>
        <v>1.4273972602739726</v>
      </c>
      <c r="Q6336" t="str">
        <f>IF(Table1[[#This Row],[Expiration Date]]-J6344&gt;12/31/2024,"not expired","expired")</f>
        <v>expired</v>
      </c>
      <c r="R6336">
        <f>Table1[[#This Row],[Discounted Price]]*0.95</f>
        <v>304.51680000000005</v>
      </c>
      <c r="S6336">
        <f>Table1[[#This Row],[Discounted Price]]*0.9</f>
        <v>288.48960000000005</v>
      </c>
      <c r="T6336">
        <f>Table1[[#This Row],[Discounted Price]]*0.8</f>
        <v>256.43520000000007</v>
      </c>
      <c r="U6336">
        <f>Table1[[#This Row],[Price]]*0.52</f>
        <v>185.20320000000001</v>
      </c>
      <c r="V6336">
        <f>(Table1[[#This Row],[Price]]-Table1[[#This Row],[Scrap value]])/2</f>
        <v>85.478400000000008</v>
      </c>
    </row>
    <row r="6337" spans="1:22" x14ac:dyDescent="0.25">
      <c r="A6337" t="s">
        <v>28569</v>
      </c>
      <c r="B6337" t="s">
        <v>22</v>
      </c>
      <c r="C6337" t="s">
        <v>47</v>
      </c>
      <c r="D6337" t="s">
        <v>28570</v>
      </c>
      <c r="E6337">
        <v>167.18</v>
      </c>
      <c r="F6337">
        <v>33</v>
      </c>
      <c r="G6337" t="s">
        <v>43729</v>
      </c>
      <c r="H6337" t="s">
        <v>12001</v>
      </c>
      <c r="I6337" s="1">
        <v>45137</v>
      </c>
      <c r="J6337" s="1">
        <v>46023</v>
      </c>
      <c r="K6337" t="s">
        <v>28571</v>
      </c>
      <c r="L6337" t="s">
        <v>28572</v>
      </c>
      <c r="M6337" t="s">
        <v>27</v>
      </c>
      <c r="N6337">
        <v>4</v>
      </c>
      <c r="O6337">
        <f>Table1[[#This Row],[Price]]-0.1*Table1[[#This Row],[Price]]</f>
        <v>150.46200000000002</v>
      </c>
      <c r="P6337" s="9">
        <f>(Table1[[#This Row],[Expiration Date]]-Table1[[#This Row],[Manufacturing Date]])/365</f>
        <v>2.4273972602739726</v>
      </c>
      <c r="Q6337" t="str">
        <f>IF(Table1[[#This Row],[Expiration Date]]-J6345&gt;12/31/2024,"not expired","expired")</f>
        <v>not expired</v>
      </c>
      <c r="R6337">
        <f>Table1[[#This Row],[Discounted Price]]*0.95</f>
        <v>142.93890000000002</v>
      </c>
      <c r="S6337">
        <f>Table1[[#This Row],[Discounted Price]]*0.9</f>
        <v>135.41580000000002</v>
      </c>
      <c r="T6337">
        <f>Table1[[#This Row],[Discounted Price]]*0.8</f>
        <v>120.36960000000002</v>
      </c>
      <c r="U6337">
        <f>Table1[[#This Row],[Price]]*0.52</f>
        <v>86.933600000000013</v>
      </c>
      <c r="V6337">
        <f>(Table1[[#This Row],[Price]]-Table1[[#This Row],[Scrap value]])/2</f>
        <v>40.123199999999997</v>
      </c>
    </row>
    <row r="6338" spans="1:22" x14ac:dyDescent="0.25">
      <c r="A6338" t="s">
        <v>28573</v>
      </c>
      <c r="B6338" t="s">
        <v>15</v>
      </c>
      <c r="C6338" t="s">
        <v>47</v>
      </c>
      <c r="D6338" t="s">
        <v>28574</v>
      </c>
      <c r="E6338">
        <v>220.63</v>
      </c>
      <c r="F6338">
        <v>77</v>
      </c>
      <c r="G6338" t="s">
        <v>43728</v>
      </c>
      <c r="H6338" t="s">
        <v>3819</v>
      </c>
      <c r="I6338" s="1">
        <v>44927</v>
      </c>
      <c r="J6338" s="1">
        <v>45292</v>
      </c>
      <c r="K6338" t="s">
        <v>28575</v>
      </c>
      <c r="L6338" t="s">
        <v>28576</v>
      </c>
      <c r="M6338" t="s">
        <v>20</v>
      </c>
      <c r="N6338">
        <v>4</v>
      </c>
      <c r="O6338">
        <f>Table1[[#This Row],[Price]]-0.1*Table1[[#This Row],[Price]]</f>
        <v>198.56700000000001</v>
      </c>
      <c r="P6338" s="9">
        <f>(Table1[[#This Row],[Expiration Date]]-Table1[[#This Row],[Manufacturing Date]])/365</f>
        <v>1</v>
      </c>
      <c r="Q6338" t="str">
        <f>IF(Table1[[#This Row],[Expiration Date]]-J6346&gt;12/31/2024,"not expired","expired")</f>
        <v>expired</v>
      </c>
      <c r="R6338">
        <f>Table1[[#This Row],[Discounted Price]]*0.95</f>
        <v>188.63864999999998</v>
      </c>
      <c r="S6338">
        <f>Table1[[#This Row],[Discounted Price]]*0.9</f>
        <v>178.71030000000002</v>
      </c>
      <c r="T6338">
        <f>Table1[[#This Row],[Discounted Price]]*0.8</f>
        <v>158.85360000000003</v>
      </c>
      <c r="U6338">
        <f>Table1[[#This Row],[Price]]*0.52</f>
        <v>114.7276</v>
      </c>
      <c r="V6338">
        <f>(Table1[[#This Row],[Price]]-Table1[[#This Row],[Scrap value]])/2</f>
        <v>52.9512</v>
      </c>
    </row>
    <row r="6339" spans="1:22" x14ac:dyDescent="0.25">
      <c r="A6339" t="s">
        <v>28577</v>
      </c>
      <c r="B6339" t="s">
        <v>15</v>
      </c>
      <c r="C6339" t="s">
        <v>47</v>
      </c>
      <c r="D6339" t="s">
        <v>28578</v>
      </c>
      <c r="E6339">
        <v>16.079999999999998</v>
      </c>
      <c r="F6339">
        <v>65</v>
      </c>
      <c r="G6339" t="s">
        <v>43729</v>
      </c>
      <c r="H6339" t="s">
        <v>8679</v>
      </c>
      <c r="I6339" s="1">
        <v>44927</v>
      </c>
      <c r="J6339" s="1">
        <v>46023</v>
      </c>
      <c r="K6339" t="s">
        <v>28579</v>
      </c>
      <c r="L6339" t="s">
        <v>28580</v>
      </c>
      <c r="M6339" t="s">
        <v>45</v>
      </c>
      <c r="N6339">
        <v>2</v>
      </c>
      <c r="O6339">
        <f>Table1[[#This Row],[Price]]-0.1*Table1[[#This Row],[Price]]</f>
        <v>14.471999999999998</v>
      </c>
      <c r="P6339" s="9">
        <f>(Table1[[#This Row],[Expiration Date]]-Table1[[#This Row],[Manufacturing Date]])/365</f>
        <v>3.0027397260273974</v>
      </c>
      <c r="Q6339" t="str">
        <f>IF(Table1[[#This Row],[Expiration Date]]-J6347&gt;12/31/2024,"not expired","expired")</f>
        <v>not expired</v>
      </c>
      <c r="R6339">
        <f>Table1[[#This Row],[Discounted Price]]*0.95</f>
        <v>13.748399999999997</v>
      </c>
      <c r="S6339">
        <f>Table1[[#This Row],[Discounted Price]]*0.9</f>
        <v>13.024799999999999</v>
      </c>
      <c r="T6339">
        <f>Table1[[#This Row],[Discounted Price]]*0.8</f>
        <v>11.577599999999999</v>
      </c>
      <c r="U6339">
        <f>Table1[[#This Row],[Price]]*0.52</f>
        <v>8.3615999999999993</v>
      </c>
      <c r="V6339">
        <f>(Table1[[#This Row],[Price]]-Table1[[#This Row],[Scrap value]])/2</f>
        <v>3.8591999999999995</v>
      </c>
    </row>
    <row r="6340" spans="1:22" x14ac:dyDescent="0.25">
      <c r="A6340" t="s">
        <v>28581</v>
      </c>
      <c r="B6340" t="s">
        <v>22</v>
      </c>
      <c r="C6340" t="s">
        <v>47</v>
      </c>
      <c r="D6340" t="s">
        <v>28582</v>
      </c>
      <c r="E6340">
        <v>192.83</v>
      </c>
      <c r="F6340">
        <v>3</v>
      </c>
      <c r="G6340" t="s">
        <v>43729</v>
      </c>
      <c r="H6340" t="s">
        <v>3353</v>
      </c>
      <c r="I6340" s="1">
        <v>45137</v>
      </c>
      <c r="J6340" s="1">
        <v>46023</v>
      </c>
      <c r="K6340" t="s">
        <v>28583</v>
      </c>
      <c r="L6340" t="s">
        <v>28584</v>
      </c>
      <c r="M6340" t="s">
        <v>20</v>
      </c>
      <c r="N6340">
        <v>1</v>
      </c>
      <c r="O6340">
        <f>Table1[[#This Row],[Price]]-0.1*Table1[[#This Row],[Price]]</f>
        <v>173.54700000000003</v>
      </c>
      <c r="P6340" s="9">
        <f>(Table1[[#This Row],[Expiration Date]]-Table1[[#This Row],[Manufacturing Date]])/365</f>
        <v>2.4273972602739726</v>
      </c>
      <c r="Q6340" t="str">
        <f>IF(Table1[[#This Row],[Expiration Date]]-J6348&gt;12/31/2024,"not expired","expired")</f>
        <v>expired</v>
      </c>
      <c r="R6340">
        <f>Table1[[#This Row],[Discounted Price]]*0.95</f>
        <v>164.86965000000001</v>
      </c>
      <c r="S6340">
        <f>Table1[[#This Row],[Discounted Price]]*0.9</f>
        <v>156.19230000000002</v>
      </c>
      <c r="T6340">
        <f>Table1[[#This Row],[Discounted Price]]*0.8</f>
        <v>138.83760000000004</v>
      </c>
      <c r="U6340">
        <f>Table1[[#This Row],[Price]]*0.52</f>
        <v>100.27160000000001</v>
      </c>
      <c r="V6340">
        <f>(Table1[[#This Row],[Price]]-Table1[[#This Row],[Scrap value]])/2</f>
        <v>46.279200000000003</v>
      </c>
    </row>
    <row r="6341" spans="1:22" x14ac:dyDescent="0.25">
      <c r="A6341" t="s">
        <v>28585</v>
      </c>
      <c r="B6341" t="s">
        <v>35</v>
      </c>
      <c r="C6341" t="s">
        <v>47</v>
      </c>
      <c r="D6341" t="s">
        <v>28586</v>
      </c>
      <c r="E6341">
        <v>227.7</v>
      </c>
      <c r="F6341">
        <v>10</v>
      </c>
      <c r="G6341" t="s">
        <v>43728</v>
      </c>
      <c r="H6341" t="s">
        <v>10687</v>
      </c>
      <c r="I6341" s="1">
        <v>45000</v>
      </c>
      <c r="J6341" s="1">
        <v>46023</v>
      </c>
      <c r="K6341" t="s">
        <v>28587</v>
      </c>
      <c r="L6341" t="s">
        <v>28588</v>
      </c>
      <c r="M6341" t="s">
        <v>45</v>
      </c>
      <c r="N6341">
        <v>1</v>
      </c>
      <c r="O6341">
        <f>Table1[[#This Row],[Price]]-0.1*Table1[[#This Row],[Price]]</f>
        <v>204.92999999999998</v>
      </c>
      <c r="P6341" s="9">
        <f>(Table1[[#This Row],[Expiration Date]]-Table1[[#This Row],[Manufacturing Date]])/365</f>
        <v>2.8027397260273972</v>
      </c>
      <c r="Q6341" t="str">
        <f>IF(Table1[[#This Row],[Expiration Date]]-J6349&gt;12/31/2024,"not expired","expired")</f>
        <v>expired</v>
      </c>
      <c r="R6341">
        <f>Table1[[#This Row],[Discounted Price]]*0.95</f>
        <v>194.68349999999998</v>
      </c>
      <c r="S6341">
        <f>Table1[[#This Row],[Discounted Price]]*0.9</f>
        <v>184.43699999999998</v>
      </c>
      <c r="T6341">
        <f>Table1[[#This Row],[Discounted Price]]*0.8</f>
        <v>163.94399999999999</v>
      </c>
      <c r="U6341">
        <f>Table1[[#This Row],[Price]]*0.52</f>
        <v>118.404</v>
      </c>
      <c r="V6341">
        <f>(Table1[[#This Row],[Price]]-Table1[[#This Row],[Scrap value]])/2</f>
        <v>54.647999999999996</v>
      </c>
    </row>
    <row r="6342" spans="1:22" x14ac:dyDescent="0.25">
      <c r="A6342" t="s">
        <v>28589</v>
      </c>
      <c r="B6342" t="s">
        <v>15</v>
      </c>
      <c r="C6342" t="s">
        <v>47</v>
      </c>
      <c r="D6342" t="s">
        <v>28590</v>
      </c>
      <c r="E6342">
        <v>478.35</v>
      </c>
      <c r="F6342">
        <v>13</v>
      </c>
      <c r="G6342" t="s">
        <v>43728</v>
      </c>
      <c r="H6342" t="s">
        <v>13213</v>
      </c>
      <c r="I6342" s="1">
        <v>44927</v>
      </c>
      <c r="J6342" s="1">
        <v>46023</v>
      </c>
      <c r="K6342" t="s">
        <v>28591</v>
      </c>
      <c r="L6342" t="s">
        <v>28592</v>
      </c>
      <c r="M6342" t="s">
        <v>27</v>
      </c>
      <c r="N6342">
        <v>4</v>
      </c>
      <c r="O6342">
        <f>Table1[[#This Row],[Price]]-0.1*Table1[[#This Row],[Price]]</f>
        <v>430.51499999999999</v>
      </c>
      <c r="P6342" s="9">
        <f>(Table1[[#This Row],[Expiration Date]]-Table1[[#This Row],[Manufacturing Date]])/365</f>
        <v>3.0027397260273974</v>
      </c>
      <c r="Q6342" t="str">
        <f>IF(Table1[[#This Row],[Expiration Date]]-J6350&gt;12/31/2024,"not expired","expired")</f>
        <v>expired</v>
      </c>
      <c r="R6342">
        <f>Table1[[#This Row],[Discounted Price]]*0.95</f>
        <v>408.98924999999997</v>
      </c>
      <c r="S6342">
        <f>Table1[[#This Row],[Discounted Price]]*0.9</f>
        <v>387.46350000000001</v>
      </c>
      <c r="T6342">
        <f>Table1[[#This Row],[Discounted Price]]*0.8</f>
        <v>344.41200000000003</v>
      </c>
      <c r="U6342">
        <f>Table1[[#This Row],[Price]]*0.52</f>
        <v>248.74200000000002</v>
      </c>
      <c r="V6342">
        <f>(Table1[[#This Row],[Price]]-Table1[[#This Row],[Scrap value]])/2</f>
        <v>114.804</v>
      </c>
    </row>
    <row r="6343" spans="1:22" x14ac:dyDescent="0.25">
      <c r="A6343" t="s">
        <v>28593</v>
      </c>
      <c r="B6343" t="s">
        <v>15</v>
      </c>
      <c r="C6343" t="s">
        <v>47</v>
      </c>
      <c r="D6343" t="s">
        <v>28594</v>
      </c>
      <c r="E6343">
        <v>177.08</v>
      </c>
      <c r="F6343">
        <v>22</v>
      </c>
      <c r="G6343" t="s">
        <v>43730</v>
      </c>
      <c r="H6343" t="s">
        <v>10793</v>
      </c>
      <c r="I6343" s="1">
        <v>45137</v>
      </c>
      <c r="J6343" s="1">
        <v>45292</v>
      </c>
      <c r="K6343" t="s">
        <v>28595</v>
      </c>
      <c r="L6343" t="s">
        <v>28596</v>
      </c>
      <c r="M6343" t="s">
        <v>20</v>
      </c>
      <c r="N6343">
        <v>3</v>
      </c>
      <c r="O6343">
        <f>Table1[[#This Row],[Price]]-0.1*Table1[[#This Row],[Price]]</f>
        <v>159.37200000000001</v>
      </c>
      <c r="P6343" s="9">
        <f>(Table1[[#This Row],[Expiration Date]]-Table1[[#This Row],[Manufacturing Date]])/365</f>
        <v>0.42465753424657532</v>
      </c>
      <c r="Q6343" t="str">
        <f>IF(Table1[[#This Row],[Expiration Date]]-J6351&gt;12/31/2024,"not expired","expired")</f>
        <v>expired</v>
      </c>
      <c r="R6343">
        <f>Table1[[#This Row],[Discounted Price]]*0.95</f>
        <v>151.4034</v>
      </c>
      <c r="S6343">
        <f>Table1[[#This Row],[Discounted Price]]*0.9</f>
        <v>143.43480000000002</v>
      </c>
      <c r="T6343">
        <f>Table1[[#This Row],[Discounted Price]]*0.8</f>
        <v>127.49760000000002</v>
      </c>
      <c r="U6343">
        <f>Table1[[#This Row],[Price]]*0.52</f>
        <v>92.081600000000009</v>
      </c>
      <c r="V6343">
        <f>(Table1[[#This Row],[Price]]-Table1[[#This Row],[Scrap value]])/2</f>
        <v>42.499200000000002</v>
      </c>
    </row>
    <row r="6344" spans="1:22" x14ac:dyDescent="0.25">
      <c r="A6344" t="s">
        <v>28597</v>
      </c>
      <c r="B6344" t="s">
        <v>22</v>
      </c>
      <c r="C6344" t="s">
        <v>47</v>
      </c>
      <c r="D6344" t="s">
        <v>28598</v>
      </c>
      <c r="E6344">
        <v>196.5</v>
      </c>
      <c r="F6344">
        <v>19</v>
      </c>
      <c r="G6344" t="s">
        <v>43730</v>
      </c>
      <c r="H6344" t="s">
        <v>6746</v>
      </c>
      <c r="I6344" s="1">
        <v>45000</v>
      </c>
      <c r="J6344" s="1">
        <v>45658</v>
      </c>
      <c r="K6344" t="s">
        <v>28599</v>
      </c>
      <c r="L6344" t="s">
        <v>28600</v>
      </c>
      <c r="M6344" t="s">
        <v>27</v>
      </c>
      <c r="N6344">
        <v>2</v>
      </c>
      <c r="O6344">
        <f>Table1[[#This Row],[Price]]-0.1*Table1[[#This Row],[Price]]</f>
        <v>176.85</v>
      </c>
      <c r="P6344" s="9">
        <f>(Table1[[#This Row],[Expiration Date]]-Table1[[#This Row],[Manufacturing Date]])/365</f>
        <v>1.8027397260273972</v>
      </c>
      <c r="Q6344" t="str">
        <f>IF(Table1[[#This Row],[Expiration Date]]-J6352&gt;12/31/2024,"not expired","expired")</f>
        <v>expired</v>
      </c>
      <c r="R6344">
        <f>Table1[[#This Row],[Discounted Price]]*0.95</f>
        <v>168.00749999999999</v>
      </c>
      <c r="S6344">
        <f>Table1[[#This Row],[Discounted Price]]*0.9</f>
        <v>159.16499999999999</v>
      </c>
      <c r="T6344">
        <f>Table1[[#This Row],[Discounted Price]]*0.8</f>
        <v>141.47999999999999</v>
      </c>
      <c r="U6344">
        <f>Table1[[#This Row],[Price]]*0.52</f>
        <v>102.18</v>
      </c>
      <c r="V6344">
        <f>(Table1[[#This Row],[Price]]-Table1[[#This Row],[Scrap value]])/2</f>
        <v>47.16</v>
      </c>
    </row>
    <row r="6345" spans="1:22" x14ac:dyDescent="0.25">
      <c r="A6345" t="s">
        <v>28601</v>
      </c>
      <c r="B6345" t="s">
        <v>35</v>
      </c>
      <c r="C6345" t="s">
        <v>47</v>
      </c>
      <c r="D6345" t="s">
        <v>28602</v>
      </c>
      <c r="E6345">
        <v>290.27999999999997</v>
      </c>
      <c r="F6345">
        <v>79</v>
      </c>
      <c r="G6345" t="s">
        <v>43730</v>
      </c>
      <c r="H6345" t="s">
        <v>3182</v>
      </c>
      <c r="I6345" s="1">
        <v>44927</v>
      </c>
      <c r="J6345" s="1">
        <v>45292</v>
      </c>
      <c r="K6345" t="s">
        <v>28603</v>
      </c>
      <c r="L6345" t="s">
        <v>28604</v>
      </c>
      <c r="M6345" t="s">
        <v>20</v>
      </c>
      <c r="N6345">
        <v>3</v>
      </c>
      <c r="O6345">
        <f>Table1[[#This Row],[Price]]-0.1*Table1[[#This Row],[Price]]</f>
        <v>261.25199999999995</v>
      </c>
      <c r="P6345" s="9">
        <f>(Table1[[#This Row],[Expiration Date]]-Table1[[#This Row],[Manufacturing Date]])/365</f>
        <v>1</v>
      </c>
      <c r="Q6345" t="str">
        <f>IF(Table1[[#This Row],[Expiration Date]]-J6353&gt;12/31/2024,"not expired","expired")</f>
        <v>expired</v>
      </c>
      <c r="R6345">
        <f>Table1[[#This Row],[Discounted Price]]*0.95</f>
        <v>248.18939999999995</v>
      </c>
      <c r="S6345">
        <f>Table1[[#This Row],[Discounted Price]]*0.9</f>
        <v>235.12679999999997</v>
      </c>
      <c r="T6345">
        <f>Table1[[#This Row],[Discounted Price]]*0.8</f>
        <v>209.00159999999997</v>
      </c>
      <c r="U6345">
        <f>Table1[[#This Row],[Price]]*0.52</f>
        <v>150.94559999999998</v>
      </c>
      <c r="V6345">
        <f>(Table1[[#This Row],[Price]]-Table1[[#This Row],[Scrap value]])/2</f>
        <v>69.667199999999994</v>
      </c>
    </row>
    <row r="6346" spans="1:22" x14ac:dyDescent="0.25">
      <c r="A6346" t="s">
        <v>28605</v>
      </c>
      <c r="B6346" t="s">
        <v>29</v>
      </c>
      <c r="C6346" t="s">
        <v>47</v>
      </c>
      <c r="D6346" t="s">
        <v>28606</v>
      </c>
      <c r="E6346">
        <v>115.55</v>
      </c>
      <c r="F6346">
        <v>81</v>
      </c>
      <c r="G6346" t="s">
        <v>43729</v>
      </c>
      <c r="H6346" t="s">
        <v>28607</v>
      </c>
      <c r="I6346" s="1">
        <v>45137</v>
      </c>
      <c r="J6346" s="1">
        <v>45658</v>
      </c>
      <c r="K6346" t="s">
        <v>28608</v>
      </c>
      <c r="L6346" t="s">
        <v>28609</v>
      </c>
      <c r="M6346" t="s">
        <v>45</v>
      </c>
      <c r="N6346">
        <v>5</v>
      </c>
      <c r="O6346">
        <f>Table1[[#This Row],[Price]]-0.1*Table1[[#This Row],[Price]]</f>
        <v>103.995</v>
      </c>
      <c r="P6346" s="9">
        <f>(Table1[[#This Row],[Expiration Date]]-Table1[[#This Row],[Manufacturing Date]])/365</f>
        <v>1.4273972602739726</v>
      </c>
      <c r="Q6346" t="str">
        <f>IF(Table1[[#This Row],[Expiration Date]]-J6354&gt;12/31/2024,"not expired","expired")</f>
        <v>expired</v>
      </c>
      <c r="R6346">
        <f>Table1[[#This Row],[Discounted Price]]*0.95</f>
        <v>98.795249999999996</v>
      </c>
      <c r="S6346">
        <f>Table1[[#This Row],[Discounted Price]]*0.9</f>
        <v>93.595500000000001</v>
      </c>
      <c r="T6346">
        <f>Table1[[#This Row],[Discounted Price]]*0.8</f>
        <v>83.196000000000012</v>
      </c>
      <c r="U6346">
        <f>Table1[[#This Row],[Price]]*0.52</f>
        <v>60.085999999999999</v>
      </c>
      <c r="V6346">
        <f>(Table1[[#This Row],[Price]]-Table1[[#This Row],[Scrap value]])/2</f>
        <v>27.731999999999999</v>
      </c>
    </row>
    <row r="6347" spans="1:22" x14ac:dyDescent="0.25">
      <c r="A6347" t="s">
        <v>28610</v>
      </c>
      <c r="B6347" t="s">
        <v>29</v>
      </c>
      <c r="C6347" t="s">
        <v>47</v>
      </c>
      <c r="D6347" t="s">
        <v>28611</v>
      </c>
      <c r="E6347">
        <v>322.89999999999998</v>
      </c>
      <c r="F6347">
        <v>16</v>
      </c>
      <c r="G6347" t="s">
        <v>43729</v>
      </c>
      <c r="H6347" t="s">
        <v>13451</v>
      </c>
      <c r="I6347" s="1">
        <v>44927</v>
      </c>
      <c r="J6347" s="1">
        <v>45292</v>
      </c>
      <c r="K6347" t="s">
        <v>28612</v>
      </c>
      <c r="L6347" t="s">
        <v>28613</v>
      </c>
      <c r="M6347" t="s">
        <v>45</v>
      </c>
      <c r="N6347">
        <v>1</v>
      </c>
      <c r="O6347">
        <f>Table1[[#This Row],[Price]]-0.1*Table1[[#This Row],[Price]]</f>
        <v>290.60999999999996</v>
      </c>
      <c r="P6347" s="9">
        <f>(Table1[[#This Row],[Expiration Date]]-Table1[[#This Row],[Manufacturing Date]])/365</f>
        <v>1</v>
      </c>
      <c r="Q6347" t="str">
        <f>IF(Table1[[#This Row],[Expiration Date]]-J6355&gt;12/31/2024,"not expired","expired")</f>
        <v>expired</v>
      </c>
      <c r="R6347">
        <f>Table1[[#This Row],[Discounted Price]]*0.95</f>
        <v>276.07949999999994</v>
      </c>
      <c r="S6347">
        <f>Table1[[#This Row],[Discounted Price]]*0.9</f>
        <v>261.54899999999998</v>
      </c>
      <c r="T6347">
        <f>Table1[[#This Row],[Discounted Price]]*0.8</f>
        <v>232.48799999999997</v>
      </c>
      <c r="U6347">
        <f>Table1[[#This Row],[Price]]*0.52</f>
        <v>167.90799999999999</v>
      </c>
      <c r="V6347">
        <f>(Table1[[#This Row],[Price]]-Table1[[#This Row],[Scrap value]])/2</f>
        <v>77.495999999999995</v>
      </c>
    </row>
    <row r="6348" spans="1:22" x14ac:dyDescent="0.25">
      <c r="A6348" t="s">
        <v>28614</v>
      </c>
      <c r="B6348" t="s">
        <v>22</v>
      </c>
      <c r="C6348" t="s">
        <v>47</v>
      </c>
      <c r="D6348" t="s">
        <v>28615</v>
      </c>
      <c r="E6348">
        <v>169.81</v>
      </c>
      <c r="F6348">
        <v>30</v>
      </c>
      <c r="G6348" t="s">
        <v>43730</v>
      </c>
      <c r="H6348" t="s">
        <v>10095</v>
      </c>
      <c r="I6348" s="1">
        <v>45000</v>
      </c>
      <c r="J6348" s="1">
        <v>46023</v>
      </c>
      <c r="K6348" t="s">
        <v>28616</v>
      </c>
      <c r="L6348" t="s">
        <v>28617</v>
      </c>
      <c r="M6348" t="s">
        <v>27</v>
      </c>
      <c r="N6348">
        <v>3</v>
      </c>
      <c r="O6348">
        <f>Table1[[#This Row],[Price]]-0.1*Table1[[#This Row],[Price]]</f>
        <v>152.82900000000001</v>
      </c>
      <c r="P6348" s="9">
        <f>(Table1[[#This Row],[Expiration Date]]-Table1[[#This Row],[Manufacturing Date]])/365</f>
        <v>2.8027397260273972</v>
      </c>
      <c r="Q6348" t="str">
        <f>IF(Table1[[#This Row],[Expiration Date]]-J6356&gt;12/31/2024,"not expired","expired")</f>
        <v>not expired</v>
      </c>
      <c r="R6348">
        <f>Table1[[#This Row],[Discounted Price]]*0.95</f>
        <v>145.18754999999999</v>
      </c>
      <c r="S6348">
        <f>Table1[[#This Row],[Discounted Price]]*0.9</f>
        <v>137.54610000000002</v>
      </c>
      <c r="T6348">
        <f>Table1[[#This Row],[Discounted Price]]*0.8</f>
        <v>122.26320000000001</v>
      </c>
      <c r="U6348">
        <f>Table1[[#This Row],[Price]]*0.52</f>
        <v>88.301200000000009</v>
      </c>
      <c r="V6348">
        <f>(Table1[[#This Row],[Price]]-Table1[[#This Row],[Scrap value]])/2</f>
        <v>40.754399999999997</v>
      </c>
    </row>
    <row r="6349" spans="1:22" x14ac:dyDescent="0.25">
      <c r="A6349" t="s">
        <v>28618</v>
      </c>
      <c r="B6349" t="s">
        <v>29</v>
      </c>
      <c r="C6349" t="s">
        <v>47</v>
      </c>
      <c r="D6349" t="s">
        <v>28619</v>
      </c>
      <c r="E6349">
        <v>458.71</v>
      </c>
      <c r="F6349">
        <v>93</v>
      </c>
      <c r="G6349" t="s">
        <v>43728</v>
      </c>
      <c r="H6349" t="s">
        <v>28620</v>
      </c>
      <c r="I6349" s="1">
        <v>45000</v>
      </c>
      <c r="J6349" s="1">
        <v>46023</v>
      </c>
      <c r="K6349" t="s">
        <v>28621</v>
      </c>
      <c r="L6349" t="s">
        <v>28622</v>
      </c>
      <c r="M6349" t="s">
        <v>20</v>
      </c>
      <c r="N6349">
        <v>5</v>
      </c>
      <c r="O6349">
        <f>Table1[[#This Row],[Price]]-0.1*Table1[[#This Row],[Price]]</f>
        <v>412.839</v>
      </c>
      <c r="P6349" s="9">
        <f>(Table1[[#This Row],[Expiration Date]]-Table1[[#This Row],[Manufacturing Date]])/365</f>
        <v>2.8027397260273972</v>
      </c>
      <c r="Q6349" t="str">
        <f>IF(Table1[[#This Row],[Expiration Date]]-J6357&gt;12/31/2024,"not expired","expired")</f>
        <v>expired</v>
      </c>
      <c r="R6349">
        <f>Table1[[#This Row],[Discounted Price]]*0.95</f>
        <v>392.19704999999999</v>
      </c>
      <c r="S6349">
        <f>Table1[[#This Row],[Discounted Price]]*0.9</f>
        <v>371.55509999999998</v>
      </c>
      <c r="T6349">
        <f>Table1[[#This Row],[Discounted Price]]*0.8</f>
        <v>330.27120000000002</v>
      </c>
      <c r="U6349">
        <f>Table1[[#This Row],[Price]]*0.52</f>
        <v>238.5292</v>
      </c>
      <c r="V6349">
        <f>(Table1[[#This Row],[Price]]-Table1[[#This Row],[Scrap value]])/2</f>
        <v>110.09039999999999</v>
      </c>
    </row>
    <row r="6350" spans="1:22" x14ac:dyDescent="0.25">
      <c r="A6350" t="s">
        <v>28623</v>
      </c>
      <c r="B6350" t="s">
        <v>22</v>
      </c>
      <c r="C6350" t="s">
        <v>47</v>
      </c>
      <c r="D6350" t="s">
        <v>28624</v>
      </c>
      <c r="E6350">
        <v>422.94</v>
      </c>
      <c r="F6350">
        <v>63</v>
      </c>
      <c r="G6350" t="s">
        <v>43729</v>
      </c>
      <c r="H6350" t="s">
        <v>22449</v>
      </c>
      <c r="I6350" s="1">
        <v>45137</v>
      </c>
      <c r="J6350" s="1">
        <v>46023</v>
      </c>
      <c r="K6350" t="s">
        <v>28625</v>
      </c>
      <c r="L6350" t="s">
        <v>28626</v>
      </c>
      <c r="M6350" t="s">
        <v>45</v>
      </c>
      <c r="N6350">
        <v>4</v>
      </c>
      <c r="O6350">
        <f>Table1[[#This Row],[Price]]-0.1*Table1[[#This Row],[Price]]</f>
        <v>380.64600000000002</v>
      </c>
      <c r="P6350" s="9">
        <f>(Table1[[#This Row],[Expiration Date]]-Table1[[#This Row],[Manufacturing Date]])/365</f>
        <v>2.4273972602739726</v>
      </c>
      <c r="Q6350" t="str">
        <f>IF(Table1[[#This Row],[Expiration Date]]-J6358&gt;12/31/2024,"not expired","expired")</f>
        <v>not expired</v>
      </c>
      <c r="R6350">
        <f>Table1[[#This Row],[Discounted Price]]*0.95</f>
        <v>361.61369999999999</v>
      </c>
      <c r="S6350">
        <f>Table1[[#This Row],[Discounted Price]]*0.9</f>
        <v>342.58140000000003</v>
      </c>
      <c r="T6350">
        <f>Table1[[#This Row],[Discounted Price]]*0.8</f>
        <v>304.51680000000005</v>
      </c>
      <c r="U6350">
        <f>Table1[[#This Row],[Price]]*0.52</f>
        <v>219.9288</v>
      </c>
      <c r="V6350">
        <f>(Table1[[#This Row],[Price]]-Table1[[#This Row],[Scrap value]])/2</f>
        <v>101.5056</v>
      </c>
    </row>
    <row r="6351" spans="1:22" x14ac:dyDescent="0.25">
      <c r="A6351" t="s">
        <v>28627</v>
      </c>
      <c r="B6351" t="s">
        <v>15</v>
      </c>
      <c r="C6351" t="s">
        <v>47</v>
      </c>
      <c r="D6351" t="s">
        <v>28628</v>
      </c>
      <c r="E6351">
        <v>65.17</v>
      </c>
      <c r="F6351">
        <v>75</v>
      </c>
      <c r="G6351" t="s">
        <v>43730</v>
      </c>
      <c r="H6351" t="s">
        <v>194</v>
      </c>
      <c r="I6351" s="1">
        <v>44927</v>
      </c>
      <c r="J6351" s="1">
        <v>45292</v>
      </c>
      <c r="K6351" t="s">
        <v>28629</v>
      </c>
      <c r="L6351" t="s">
        <v>28630</v>
      </c>
      <c r="M6351" t="s">
        <v>45</v>
      </c>
      <c r="N6351">
        <v>5</v>
      </c>
      <c r="O6351">
        <f>Table1[[#This Row],[Price]]-0.1*Table1[[#This Row],[Price]]</f>
        <v>58.652999999999999</v>
      </c>
      <c r="P6351" s="9">
        <f>(Table1[[#This Row],[Expiration Date]]-Table1[[#This Row],[Manufacturing Date]])/365</f>
        <v>1</v>
      </c>
      <c r="Q6351" t="str">
        <f>IF(Table1[[#This Row],[Expiration Date]]-J6359&gt;12/31/2024,"not expired","expired")</f>
        <v>expired</v>
      </c>
      <c r="R6351">
        <f>Table1[[#This Row],[Discounted Price]]*0.95</f>
        <v>55.720349999999996</v>
      </c>
      <c r="S6351">
        <f>Table1[[#This Row],[Discounted Price]]*0.9</f>
        <v>52.787700000000001</v>
      </c>
      <c r="T6351">
        <f>Table1[[#This Row],[Discounted Price]]*0.8</f>
        <v>46.922400000000003</v>
      </c>
      <c r="U6351">
        <f>Table1[[#This Row],[Price]]*0.52</f>
        <v>33.888400000000004</v>
      </c>
      <c r="V6351">
        <f>(Table1[[#This Row],[Price]]-Table1[[#This Row],[Scrap value]])/2</f>
        <v>15.640799999999999</v>
      </c>
    </row>
    <row r="6352" spans="1:22" x14ac:dyDescent="0.25">
      <c r="A6352" t="s">
        <v>28631</v>
      </c>
      <c r="B6352" t="s">
        <v>22</v>
      </c>
      <c r="C6352" t="s">
        <v>47</v>
      </c>
      <c r="D6352" t="s">
        <v>28632</v>
      </c>
      <c r="E6352">
        <v>158.66999999999999</v>
      </c>
      <c r="F6352">
        <v>43</v>
      </c>
      <c r="G6352" t="s">
        <v>43728</v>
      </c>
      <c r="H6352" t="s">
        <v>28633</v>
      </c>
      <c r="I6352" s="1">
        <v>45000</v>
      </c>
      <c r="J6352" s="1">
        <v>46023</v>
      </c>
      <c r="K6352" t="s">
        <v>28634</v>
      </c>
      <c r="L6352" t="s">
        <v>28635</v>
      </c>
      <c r="M6352" t="s">
        <v>27</v>
      </c>
      <c r="N6352">
        <v>4</v>
      </c>
      <c r="O6352">
        <f>Table1[[#This Row],[Price]]-0.1*Table1[[#This Row],[Price]]</f>
        <v>142.803</v>
      </c>
      <c r="P6352" s="9">
        <f>(Table1[[#This Row],[Expiration Date]]-Table1[[#This Row],[Manufacturing Date]])/365</f>
        <v>2.8027397260273972</v>
      </c>
      <c r="Q6352" t="str">
        <f>IF(Table1[[#This Row],[Expiration Date]]-J6360&gt;12/31/2024,"not expired","expired")</f>
        <v>not expired</v>
      </c>
      <c r="R6352">
        <f>Table1[[#This Row],[Discounted Price]]*0.95</f>
        <v>135.66284999999999</v>
      </c>
      <c r="S6352">
        <f>Table1[[#This Row],[Discounted Price]]*0.9</f>
        <v>128.52270000000001</v>
      </c>
      <c r="T6352">
        <f>Table1[[#This Row],[Discounted Price]]*0.8</f>
        <v>114.2424</v>
      </c>
      <c r="U6352">
        <f>Table1[[#This Row],[Price]]*0.52</f>
        <v>82.508399999999995</v>
      </c>
      <c r="V6352">
        <f>(Table1[[#This Row],[Price]]-Table1[[#This Row],[Scrap value]])/2</f>
        <v>38.080799999999996</v>
      </c>
    </row>
    <row r="6353" spans="1:22" x14ac:dyDescent="0.25">
      <c r="A6353" t="s">
        <v>28636</v>
      </c>
      <c r="B6353" t="s">
        <v>22</v>
      </c>
      <c r="C6353" t="s">
        <v>47</v>
      </c>
      <c r="D6353" t="s">
        <v>28637</v>
      </c>
      <c r="E6353">
        <v>280.69</v>
      </c>
      <c r="F6353">
        <v>28</v>
      </c>
      <c r="G6353" t="s">
        <v>43730</v>
      </c>
      <c r="H6353" t="s">
        <v>13053</v>
      </c>
      <c r="I6353" s="1">
        <v>45137</v>
      </c>
      <c r="J6353" s="1">
        <v>45658</v>
      </c>
      <c r="K6353" t="s">
        <v>28638</v>
      </c>
      <c r="L6353" t="s">
        <v>28639</v>
      </c>
      <c r="M6353" t="s">
        <v>20</v>
      </c>
      <c r="N6353">
        <v>1</v>
      </c>
      <c r="O6353">
        <f>Table1[[#This Row],[Price]]-0.1*Table1[[#This Row],[Price]]</f>
        <v>252.62099999999998</v>
      </c>
      <c r="P6353" s="9">
        <f>(Table1[[#This Row],[Expiration Date]]-Table1[[#This Row],[Manufacturing Date]])/365</f>
        <v>1.4273972602739726</v>
      </c>
      <c r="Q6353" t="str">
        <f>IF(Table1[[#This Row],[Expiration Date]]-J6361&gt;12/31/2024,"not expired","expired")</f>
        <v>not expired</v>
      </c>
      <c r="R6353">
        <f>Table1[[#This Row],[Discounted Price]]*0.95</f>
        <v>239.98994999999996</v>
      </c>
      <c r="S6353">
        <f>Table1[[#This Row],[Discounted Price]]*0.9</f>
        <v>227.35889999999998</v>
      </c>
      <c r="T6353">
        <f>Table1[[#This Row],[Discounted Price]]*0.8</f>
        <v>202.0968</v>
      </c>
      <c r="U6353">
        <f>Table1[[#This Row],[Price]]*0.52</f>
        <v>145.9588</v>
      </c>
      <c r="V6353">
        <f>(Table1[[#This Row],[Price]]-Table1[[#This Row],[Scrap value]])/2</f>
        <v>67.365600000000001</v>
      </c>
    </row>
    <row r="6354" spans="1:22" x14ac:dyDescent="0.25">
      <c r="A6354" t="s">
        <v>28640</v>
      </c>
      <c r="B6354" t="s">
        <v>35</v>
      </c>
      <c r="C6354" t="s">
        <v>47</v>
      </c>
      <c r="D6354" t="s">
        <v>28641</v>
      </c>
      <c r="E6354">
        <v>166.16</v>
      </c>
      <c r="F6354">
        <v>66</v>
      </c>
      <c r="G6354" t="s">
        <v>43728</v>
      </c>
      <c r="H6354" t="s">
        <v>28642</v>
      </c>
      <c r="I6354" s="1">
        <v>45000</v>
      </c>
      <c r="J6354" s="1">
        <v>45658</v>
      </c>
      <c r="K6354" t="s">
        <v>28643</v>
      </c>
      <c r="L6354" t="s">
        <v>28644</v>
      </c>
      <c r="M6354" t="s">
        <v>45</v>
      </c>
      <c r="N6354">
        <v>1</v>
      </c>
      <c r="O6354">
        <f>Table1[[#This Row],[Price]]-0.1*Table1[[#This Row],[Price]]</f>
        <v>149.54399999999998</v>
      </c>
      <c r="P6354" s="9">
        <f>(Table1[[#This Row],[Expiration Date]]-Table1[[#This Row],[Manufacturing Date]])/365</f>
        <v>1.8027397260273972</v>
      </c>
      <c r="Q6354" t="str">
        <f>IF(Table1[[#This Row],[Expiration Date]]-J6362&gt;12/31/2024,"not expired","expired")</f>
        <v>not expired</v>
      </c>
      <c r="R6354">
        <f>Table1[[#This Row],[Discounted Price]]*0.95</f>
        <v>142.06679999999997</v>
      </c>
      <c r="S6354">
        <f>Table1[[#This Row],[Discounted Price]]*0.9</f>
        <v>134.58959999999999</v>
      </c>
      <c r="T6354">
        <f>Table1[[#This Row],[Discounted Price]]*0.8</f>
        <v>119.6352</v>
      </c>
      <c r="U6354">
        <f>Table1[[#This Row],[Price]]*0.52</f>
        <v>86.403199999999998</v>
      </c>
      <c r="V6354">
        <f>(Table1[[#This Row],[Price]]-Table1[[#This Row],[Scrap value]])/2</f>
        <v>39.878399999999999</v>
      </c>
    </row>
    <row r="6355" spans="1:22" x14ac:dyDescent="0.25">
      <c r="A6355" t="s">
        <v>28645</v>
      </c>
      <c r="B6355" t="s">
        <v>29</v>
      </c>
      <c r="C6355" t="s">
        <v>47</v>
      </c>
      <c r="D6355" t="s">
        <v>28646</v>
      </c>
      <c r="E6355">
        <v>351.51</v>
      </c>
      <c r="F6355">
        <v>89</v>
      </c>
      <c r="G6355" t="s">
        <v>43730</v>
      </c>
      <c r="H6355" t="s">
        <v>9377</v>
      </c>
      <c r="I6355" s="1">
        <v>45000</v>
      </c>
      <c r="J6355" s="1">
        <v>46023</v>
      </c>
      <c r="K6355" t="s">
        <v>28647</v>
      </c>
      <c r="L6355" t="s">
        <v>28648</v>
      </c>
      <c r="M6355" t="s">
        <v>20</v>
      </c>
      <c r="N6355">
        <v>4</v>
      </c>
      <c r="O6355">
        <f>Table1[[#This Row],[Price]]-0.1*Table1[[#This Row],[Price]]</f>
        <v>316.35899999999998</v>
      </c>
      <c r="P6355" s="9">
        <f>(Table1[[#This Row],[Expiration Date]]-Table1[[#This Row],[Manufacturing Date]])/365</f>
        <v>2.8027397260273972</v>
      </c>
      <c r="Q6355" t="str">
        <f>IF(Table1[[#This Row],[Expiration Date]]-J6363&gt;12/31/2024,"not expired","expired")</f>
        <v>not expired</v>
      </c>
      <c r="R6355">
        <f>Table1[[#This Row],[Discounted Price]]*0.95</f>
        <v>300.54104999999998</v>
      </c>
      <c r="S6355">
        <f>Table1[[#This Row],[Discounted Price]]*0.9</f>
        <v>284.72309999999999</v>
      </c>
      <c r="T6355">
        <f>Table1[[#This Row],[Discounted Price]]*0.8</f>
        <v>253.0872</v>
      </c>
      <c r="U6355">
        <f>Table1[[#This Row],[Price]]*0.52</f>
        <v>182.7852</v>
      </c>
      <c r="V6355">
        <f>(Table1[[#This Row],[Price]]-Table1[[#This Row],[Scrap value]])/2</f>
        <v>84.362399999999994</v>
      </c>
    </row>
    <row r="6356" spans="1:22" x14ac:dyDescent="0.25">
      <c r="A6356" t="s">
        <v>28649</v>
      </c>
      <c r="B6356" t="s">
        <v>35</v>
      </c>
      <c r="C6356" t="s">
        <v>47</v>
      </c>
      <c r="D6356" t="s">
        <v>28650</v>
      </c>
      <c r="E6356">
        <v>29.32</v>
      </c>
      <c r="F6356">
        <v>18</v>
      </c>
      <c r="G6356" t="s">
        <v>43730</v>
      </c>
      <c r="H6356" t="s">
        <v>7052</v>
      </c>
      <c r="I6356" s="1">
        <v>45000</v>
      </c>
      <c r="J6356" s="1">
        <v>45658</v>
      </c>
      <c r="K6356" t="s">
        <v>28651</v>
      </c>
      <c r="L6356" t="s">
        <v>28652</v>
      </c>
      <c r="M6356" t="s">
        <v>45</v>
      </c>
      <c r="N6356">
        <v>4</v>
      </c>
      <c r="O6356">
        <f>Table1[[#This Row],[Price]]-0.1*Table1[[#This Row],[Price]]</f>
        <v>26.387999999999998</v>
      </c>
      <c r="P6356" s="9">
        <f>(Table1[[#This Row],[Expiration Date]]-Table1[[#This Row],[Manufacturing Date]])/365</f>
        <v>1.8027397260273972</v>
      </c>
      <c r="Q6356" t="str">
        <f>IF(Table1[[#This Row],[Expiration Date]]-J6364&gt;12/31/2024,"not expired","expired")</f>
        <v>expired</v>
      </c>
      <c r="R6356">
        <f>Table1[[#This Row],[Discounted Price]]*0.95</f>
        <v>25.068599999999996</v>
      </c>
      <c r="S6356">
        <f>Table1[[#This Row],[Discounted Price]]*0.9</f>
        <v>23.749199999999998</v>
      </c>
      <c r="T6356">
        <f>Table1[[#This Row],[Discounted Price]]*0.8</f>
        <v>21.110399999999998</v>
      </c>
      <c r="U6356">
        <f>Table1[[#This Row],[Price]]*0.52</f>
        <v>15.246400000000001</v>
      </c>
      <c r="V6356">
        <f>(Table1[[#This Row],[Price]]-Table1[[#This Row],[Scrap value]])/2</f>
        <v>7.0367999999999995</v>
      </c>
    </row>
    <row r="6357" spans="1:22" x14ac:dyDescent="0.25">
      <c r="A6357" t="s">
        <v>28653</v>
      </c>
      <c r="B6357" t="s">
        <v>15</v>
      </c>
      <c r="C6357" t="s">
        <v>47</v>
      </c>
      <c r="D6357" t="s">
        <v>28654</v>
      </c>
      <c r="E6357">
        <v>487.52</v>
      </c>
      <c r="F6357">
        <v>50</v>
      </c>
      <c r="G6357" t="s">
        <v>43730</v>
      </c>
      <c r="H6357" t="s">
        <v>3555</v>
      </c>
      <c r="I6357" s="1">
        <v>44927</v>
      </c>
      <c r="J6357" s="1">
        <v>46023</v>
      </c>
      <c r="K6357" t="s">
        <v>28655</v>
      </c>
      <c r="L6357" t="s">
        <v>28656</v>
      </c>
      <c r="M6357" t="s">
        <v>20</v>
      </c>
      <c r="N6357">
        <v>3</v>
      </c>
      <c r="O6357">
        <f>Table1[[#This Row],[Price]]-0.1*Table1[[#This Row],[Price]]</f>
        <v>438.76799999999997</v>
      </c>
      <c r="P6357" s="9">
        <f>(Table1[[#This Row],[Expiration Date]]-Table1[[#This Row],[Manufacturing Date]])/365</f>
        <v>3.0027397260273974</v>
      </c>
      <c r="Q6357" t="str">
        <f>IF(Table1[[#This Row],[Expiration Date]]-J6365&gt;12/31/2024,"not expired","expired")</f>
        <v>expired</v>
      </c>
      <c r="R6357">
        <f>Table1[[#This Row],[Discounted Price]]*0.95</f>
        <v>416.82959999999997</v>
      </c>
      <c r="S6357">
        <f>Table1[[#This Row],[Discounted Price]]*0.9</f>
        <v>394.89119999999997</v>
      </c>
      <c r="T6357">
        <f>Table1[[#This Row],[Discounted Price]]*0.8</f>
        <v>351.01440000000002</v>
      </c>
      <c r="U6357">
        <f>Table1[[#This Row],[Price]]*0.52</f>
        <v>253.5104</v>
      </c>
      <c r="V6357">
        <f>(Table1[[#This Row],[Price]]-Table1[[#This Row],[Scrap value]])/2</f>
        <v>117.00479999999999</v>
      </c>
    </row>
    <row r="6358" spans="1:22" x14ac:dyDescent="0.25">
      <c r="A6358" t="s">
        <v>28657</v>
      </c>
      <c r="B6358" t="s">
        <v>29</v>
      </c>
      <c r="C6358" t="s">
        <v>47</v>
      </c>
      <c r="D6358" t="s">
        <v>28658</v>
      </c>
      <c r="E6358">
        <v>24.5</v>
      </c>
      <c r="F6358">
        <v>47</v>
      </c>
      <c r="G6358" t="s">
        <v>43730</v>
      </c>
      <c r="H6358" t="s">
        <v>14540</v>
      </c>
      <c r="I6358" s="1">
        <v>45137</v>
      </c>
      <c r="J6358" s="1">
        <v>45292</v>
      </c>
      <c r="K6358" t="s">
        <v>28659</v>
      </c>
      <c r="L6358" t="s">
        <v>28660</v>
      </c>
      <c r="M6358" t="s">
        <v>45</v>
      </c>
      <c r="N6358">
        <v>5</v>
      </c>
      <c r="O6358">
        <f>Table1[[#This Row],[Price]]-0.1*Table1[[#This Row],[Price]]</f>
        <v>22.05</v>
      </c>
      <c r="P6358" s="9">
        <f>(Table1[[#This Row],[Expiration Date]]-Table1[[#This Row],[Manufacturing Date]])/365</f>
        <v>0.42465753424657532</v>
      </c>
      <c r="Q6358" t="str">
        <f>IF(Table1[[#This Row],[Expiration Date]]-J6366&gt;12/31/2024,"not expired","expired")</f>
        <v>expired</v>
      </c>
      <c r="R6358">
        <f>Table1[[#This Row],[Discounted Price]]*0.95</f>
        <v>20.947499999999998</v>
      </c>
      <c r="S6358">
        <f>Table1[[#This Row],[Discounted Price]]*0.9</f>
        <v>19.845000000000002</v>
      </c>
      <c r="T6358">
        <f>Table1[[#This Row],[Discounted Price]]*0.8</f>
        <v>17.64</v>
      </c>
      <c r="U6358">
        <f>Table1[[#This Row],[Price]]*0.52</f>
        <v>12.74</v>
      </c>
      <c r="V6358">
        <f>(Table1[[#This Row],[Price]]-Table1[[#This Row],[Scrap value]])/2</f>
        <v>5.88</v>
      </c>
    </row>
    <row r="6359" spans="1:22" x14ac:dyDescent="0.25">
      <c r="A6359" t="s">
        <v>28661</v>
      </c>
      <c r="B6359" t="s">
        <v>35</v>
      </c>
      <c r="C6359" t="s">
        <v>47</v>
      </c>
      <c r="D6359" t="s">
        <v>28662</v>
      </c>
      <c r="E6359">
        <v>473.11</v>
      </c>
      <c r="F6359">
        <v>48</v>
      </c>
      <c r="G6359" t="s">
        <v>43729</v>
      </c>
      <c r="H6359" t="s">
        <v>3673</v>
      </c>
      <c r="I6359" s="1">
        <v>45137</v>
      </c>
      <c r="J6359" s="1">
        <v>46023</v>
      </c>
      <c r="K6359" t="s">
        <v>28663</v>
      </c>
      <c r="L6359" t="s">
        <v>28664</v>
      </c>
      <c r="M6359" t="s">
        <v>20</v>
      </c>
      <c r="N6359">
        <v>5</v>
      </c>
      <c r="O6359">
        <f>Table1[[#This Row],[Price]]-0.1*Table1[[#This Row],[Price]]</f>
        <v>425.79899999999998</v>
      </c>
      <c r="P6359" s="9">
        <f>(Table1[[#This Row],[Expiration Date]]-Table1[[#This Row],[Manufacturing Date]])/365</f>
        <v>2.4273972602739726</v>
      </c>
      <c r="Q6359" t="str">
        <f>IF(Table1[[#This Row],[Expiration Date]]-J6367&gt;12/31/2024,"not expired","expired")</f>
        <v>not expired</v>
      </c>
      <c r="R6359">
        <f>Table1[[#This Row],[Discounted Price]]*0.95</f>
        <v>404.50904999999995</v>
      </c>
      <c r="S6359">
        <f>Table1[[#This Row],[Discounted Price]]*0.9</f>
        <v>383.21909999999997</v>
      </c>
      <c r="T6359">
        <f>Table1[[#This Row],[Discounted Price]]*0.8</f>
        <v>340.63920000000002</v>
      </c>
      <c r="U6359">
        <f>Table1[[#This Row],[Price]]*0.52</f>
        <v>246.0172</v>
      </c>
      <c r="V6359">
        <f>(Table1[[#This Row],[Price]]-Table1[[#This Row],[Scrap value]])/2</f>
        <v>113.54640000000001</v>
      </c>
    </row>
    <row r="6360" spans="1:22" x14ac:dyDescent="0.25">
      <c r="A6360" t="s">
        <v>28665</v>
      </c>
      <c r="B6360" t="s">
        <v>15</v>
      </c>
      <c r="C6360" t="s">
        <v>47</v>
      </c>
      <c r="D6360" t="s">
        <v>28666</v>
      </c>
      <c r="E6360">
        <v>204.49</v>
      </c>
      <c r="F6360">
        <v>68</v>
      </c>
      <c r="G6360" t="s">
        <v>43729</v>
      </c>
      <c r="H6360" t="s">
        <v>28667</v>
      </c>
      <c r="I6360" s="1">
        <v>45137</v>
      </c>
      <c r="J6360" s="1">
        <v>45658</v>
      </c>
      <c r="K6360" t="s">
        <v>28668</v>
      </c>
      <c r="L6360" t="s">
        <v>28669</v>
      </c>
      <c r="M6360" t="s">
        <v>45</v>
      </c>
      <c r="N6360">
        <v>3</v>
      </c>
      <c r="O6360">
        <f>Table1[[#This Row],[Price]]-0.1*Table1[[#This Row],[Price]]</f>
        <v>184.041</v>
      </c>
      <c r="P6360" s="9">
        <f>(Table1[[#This Row],[Expiration Date]]-Table1[[#This Row],[Manufacturing Date]])/365</f>
        <v>1.4273972602739726</v>
      </c>
      <c r="Q6360" t="str">
        <f>IF(Table1[[#This Row],[Expiration Date]]-J6368&gt;12/31/2024,"not expired","expired")</f>
        <v>expired</v>
      </c>
      <c r="R6360">
        <f>Table1[[#This Row],[Discounted Price]]*0.95</f>
        <v>174.83894999999998</v>
      </c>
      <c r="S6360">
        <f>Table1[[#This Row],[Discounted Price]]*0.9</f>
        <v>165.6369</v>
      </c>
      <c r="T6360">
        <f>Table1[[#This Row],[Discounted Price]]*0.8</f>
        <v>147.2328</v>
      </c>
      <c r="U6360">
        <f>Table1[[#This Row],[Price]]*0.52</f>
        <v>106.3348</v>
      </c>
      <c r="V6360">
        <f>(Table1[[#This Row],[Price]]-Table1[[#This Row],[Scrap value]])/2</f>
        <v>49.077600000000004</v>
      </c>
    </row>
    <row r="6361" spans="1:22" x14ac:dyDescent="0.25">
      <c r="A6361" t="s">
        <v>28670</v>
      </c>
      <c r="B6361" t="s">
        <v>29</v>
      </c>
      <c r="C6361" t="s">
        <v>47</v>
      </c>
      <c r="D6361" t="s">
        <v>28671</v>
      </c>
      <c r="E6361">
        <v>119.61</v>
      </c>
      <c r="F6361">
        <v>34</v>
      </c>
      <c r="G6361" t="s">
        <v>43729</v>
      </c>
      <c r="H6361" t="s">
        <v>8642</v>
      </c>
      <c r="I6361" s="1">
        <v>45000</v>
      </c>
      <c r="J6361" s="1">
        <v>45292</v>
      </c>
      <c r="K6361" t="s">
        <v>28672</v>
      </c>
      <c r="L6361" t="s">
        <v>28673</v>
      </c>
      <c r="M6361" t="s">
        <v>45</v>
      </c>
      <c r="N6361">
        <v>5</v>
      </c>
      <c r="O6361">
        <f>Table1[[#This Row],[Price]]-0.1*Table1[[#This Row],[Price]]</f>
        <v>107.649</v>
      </c>
      <c r="P6361" s="9">
        <f>(Table1[[#This Row],[Expiration Date]]-Table1[[#This Row],[Manufacturing Date]])/365</f>
        <v>0.8</v>
      </c>
      <c r="Q6361" t="str">
        <f>IF(Table1[[#This Row],[Expiration Date]]-J6369&gt;12/31/2024,"not expired","expired")</f>
        <v>expired</v>
      </c>
      <c r="R6361">
        <f>Table1[[#This Row],[Discounted Price]]*0.95</f>
        <v>102.26655</v>
      </c>
      <c r="S6361">
        <f>Table1[[#This Row],[Discounted Price]]*0.9</f>
        <v>96.884100000000004</v>
      </c>
      <c r="T6361">
        <f>Table1[[#This Row],[Discounted Price]]*0.8</f>
        <v>86.119200000000006</v>
      </c>
      <c r="U6361">
        <f>Table1[[#This Row],[Price]]*0.52</f>
        <v>62.197200000000002</v>
      </c>
      <c r="V6361">
        <f>(Table1[[#This Row],[Price]]-Table1[[#This Row],[Scrap value]])/2</f>
        <v>28.706399999999999</v>
      </c>
    </row>
    <row r="6362" spans="1:22" x14ac:dyDescent="0.25">
      <c r="A6362" t="s">
        <v>28674</v>
      </c>
      <c r="B6362" t="s">
        <v>35</v>
      </c>
      <c r="C6362" t="s">
        <v>47</v>
      </c>
      <c r="D6362" t="s">
        <v>28675</v>
      </c>
      <c r="E6362">
        <v>22.93</v>
      </c>
      <c r="F6362">
        <v>72</v>
      </c>
      <c r="G6362" t="s">
        <v>43728</v>
      </c>
      <c r="H6362" t="s">
        <v>28676</v>
      </c>
      <c r="I6362" s="1">
        <v>44927</v>
      </c>
      <c r="J6362" s="1">
        <v>45292</v>
      </c>
      <c r="K6362" t="s">
        <v>28677</v>
      </c>
      <c r="L6362" t="s">
        <v>28678</v>
      </c>
      <c r="M6362" t="s">
        <v>45</v>
      </c>
      <c r="N6362">
        <v>5</v>
      </c>
      <c r="O6362">
        <f>Table1[[#This Row],[Price]]-0.1*Table1[[#This Row],[Price]]</f>
        <v>20.637</v>
      </c>
      <c r="P6362" s="9">
        <f>(Table1[[#This Row],[Expiration Date]]-Table1[[#This Row],[Manufacturing Date]])/365</f>
        <v>1</v>
      </c>
      <c r="Q6362" t="str">
        <f>IF(Table1[[#This Row],[Expiration Date]]-J6370&gt;12/31/2024,"not expired","expired")</f>
        <v>expired</v>
      </c>
      <c r="R6362">
        <f>Table1[[#This Row],[Discounted Price]]*0.95</f>
        <v>19.605149999999998</v>
      </c>
      <c r="S6362">
        <f>Table1[[#This Row],[Discounted Price]]*0.9</f>
        <v>18.5733</v>
      </c>
      <c r="T6362">
        <f>Table1[[#This Row],[Discounted Price]]*0.8</f>
        <v>16.509600000000002</v>
      </c>
      <c r="U6362">
        <f>Table1[[#This Row],[Price]]*0.52</f>
        <v>11.9236</v>
      </c>
      <c r="V6362">
        <f>(Table1[[#This Row],[Price]]-Table1[[#This Row],[Scrap value]])/2</f>
        <v>5.5031999999999996</v>
      </c>
    </row>
    <row r="6363" spans="1:22" x14ac:dyDescent="0.25">
      <c r="A6363" t="s">
        <v>28679</v>
      </c>
      <c r="B6363" t="s">
        <v>29</v>
      </c>
      <c r="C6363" t="s">
        <v>47</v>
      </c>
      <c r="D6363" t="s">
        <v>28680</v>
      </c>
      <c r="E6363">
        <v>487.12</v>
      </c>
      <c r="F6363">
        <v>89</v>
      </c>
      <c r="G6363" t="s">
        <v>43729</v>
      </c>
      <c r="H6363" t="s">
        <v>1304</v>
      </c>
      <c r="I6363" s="1">
        <v>45137</v>
      </c>
      <c r="J6363" s="1">
        <v>45292</v>
      </c>
      <c r="K6363" t="s">
        <v>28681</v>
      </c>
      <c r="L6363" t="s">
        <v>28682</v>
      </c>
      <c r="M6363" t="s">
        <v>45</v>
      </c>
      <c r="N6363">
        <v>1</v>
      </c>
      <c r="O6363">
        <f>Table1[[#This Row],[Price]]-0.1*Table1[[#This Row],[Price]]</f>
        <v>438.40800000000002</v>
      </c>
      <c r="P6363" s="9">
        <f>(Table1[[#This Row],[Expiration Date]]-Table1[[#This Row],[Manufacturing Date]])/365</f>
        <v>0.42465753424657532</v>
      </c>
      <c r="Q6363" t="str">
        <f>IF(Table1[[#This Row],[Expiration Date]]-J6371&gt;12/31/2024,"not expired","expired")</f>
        <v>expired</v>
      </c>
      <c r="R6363">
        <f>Table1[[#This Row],[Discounted Price]]*0.95</f>
        <v>416.48759999999999</v>
      </c>
      <c r="S6363">
        <f>Table1[[#This Row],[Discounted Price]]*0.9</f>
        <v>394.56720000000001</v>
      </c>
      <c r="T6363">
        <f>Table1[[#This Row],[Discounted Price]]*0.8</f>
        <v>350.72640000000001</v>
      </c>
      <c r="U6363">
        <f>Table1[[#This Row],[Price]]*0.52</f>
        <v>253.30240000000001</v>
      </c>
      <c r="V6363">
        <f>(Table1[[#This Row],[Price]]-Table1[[#This Row],[Scrap value]])/2</f>
        <v>116.9088</v>
      </c>
    </row>
    <row r="6364" spans="1:22" x14ac:dyDescent="0.25">
      <c r="A6364" t="s">
        <v>28683</v>
      </c>
      <c r="B6364" t="s">
        <v>15</v>
      </c>
      <c r="C6364" t="s">
        <v>47</v>
      </c>
      <c r="D6364" t="s">
        <v>28684</v>
      </c>
      <c r="E6364">
        <v>215.94</v>
      </c>
      <c r="F6364">
        <v>90</v>
      </c>
      <c r="G6364" t="s">
        <v>43728</v>
      </c>
      <c r="H6364" t="s">
        <v>21626</v>
      </c>
      <c r="I6364" s="1">
        <v>45000</v>
      </c>
      <c r="J6364" s="1">
        <v>46023</v>
      </c>
      <c r="K6364" t="s">
        <v>28685</v>
      </c>
      <c r="L6364" t="s">
        <v>28686</v>
      </c>
      <c r="M6364" t="s">
        <v>20</v>
      </c>
      <c r="N6364">
        <v>5</v>
      </c>
      <c r="O6364">
        <f>Table1[[#This Row],[Price]]-0.1*Table1[[#This Row],[Price]]</f>
        <v>194.346</v>
      </c>
      <c r="P6364" s="9">
        <f>(Table1[[#This Row],[Expiration Date]]-Table1[[#This Row],[Manufacturing Date]])/365</f>
        <v>2.8027397260273972</v>
      </c>
      <c r="Q6364" t="str">
        <f>IF(Table1[[#This Row],[Expiration Date]]-J6372&gt;12/31/2024,"not expired","expired")</f>
        <v>expired</v>
      </c>
      <c r="R6364">
        <f>Table1[[#This Row],[Discounted Price]]*0.95</f>
        <v>184.62869999999998</v>
      </c>
      <c r="S6364">
        <f>Table1[[#This Row],[Discounted Price]]*0.9</f>
        <v>174.91140000000001</v>
      </c>
      <c r="T6364">
        <f>Table1[[#This Row],[Discounted Price]]*0.8</f>
        <v>155.47680000000003</v>
      </c>
      <c r="U6364">
        <f>Table1[[#This Row],[Price]]*0.52</f>
        <v>112.28880000000001</v>
      </c>
      <c r="V6364">
        <f>(Table1[[#This Row],[Price]]-Table1[[#This Row],[Scrap value]])/2</f>
        <v>51.825599999999994</v>
      </c>
    </row>
    <row r="6365" spans="1:22" x14ac:dyDescent="0.25">
      <c r="A6365" t="s">
        <v>28687</v>
      </c>
      <c r="B6365" t="s">
        <v>22</v>
      </c>
      <c r="C6365" t="s">
        <v>47</v>
      </c>
      <c r="D6365" t="s">
        <v>28688</v>
      </c>
      <c r="E6365">
        <v>182.02</v>
      </c>
      <c r="F6365">
        <v>36</v>
      </c>
      <c r="G6365" t="s">
        <v>43730</v>
      </c>
      <c r="H6365" t="s">
        <v>28689</v>
      </c>
      <c r="I6365" s="1">
        <v>45137</v>
      </c>
      <c r="J6365" s="1">
        <v>46023</v>
      </c>
      <c r="K6365" t="s">
        <v>28690</v>
      </c>
      <c r="L6365" t="s">
        <v>28691</v>
      </c>
      <c r="M6365" t="s">
        <v>45</v>
      </c>
      <c r="N6365">
        <v>4</v>
      </c>
      <c r="O6365">
        <f>Table1[[#This Row],[Price]]-0.1*Table1[[#This Row],[Price]]</f>
        <v>163.81800000000001</v>
      </c>
      <c r="P6365" s="9">
        <f>(Table1[[#This Row],[Expiration Date]]-Table1[[#This Row],[Manufacturing Date]])/365</f>
        <v>2.4273972602739726</v>
      </c>
      <c r="Q6365" t="str">
        <f>IF(Table1[[#This Row],[Expiration Date]]-J6373&gt;12/31/2024,"not expired","expired")</f>
        <v>expired</v>
      </c>
      <c r="R6365">
        <f>Table1[[#This Row],[Discounted Price]]*0.95</f>
        <v>155.62710000000001</v>
      </c>
      <c r="S6365">
        <f>Table1[[#This Row],[Discounted Price]]*0.9</f>
        <v>147.43620000000001</v>
      </c>
      <c r="T6365">
        <f>Table1[[#This Row],[Discounted Price]]*0.8</f>
        <v>131.05440000000002</v>
      </c>
      <c r="U6365">
        <f>Table1[[#This Row],[Price]]*0.52</f>
        <v>94.650400000000005</v>
      </c>
      <c r="V6365">
        <f>(Table1[[#This Row],[Price]]-Table1[[#This Row],[Scrap value]])/2</f>
        <v>43.684800000000003</v>
      </c>
    </row>
    <row r="6366" spans="1:22" x14ac:dyDescent="0.25">
      <c r="A6366" t="s">
        <v>28692</v>
      </c>
      <c r="B6366" t="s">
        <v>15</v>
      </c>
      <c r="C6366" t="s">
        <v>47</v>
      </c>
      <c r="D6366" t="s">
        <v>28693</v>
      </c>
      <c r="E6366">
        <v>10.69</v>
      </c>
      <c r="F6366">
        <v>6</v>
      </c>
      <c r="G6366" t="s">
        <v>43729</v>
      </c>
      <c r="H6366" t="s">
        <v>14668</v>
      </c>
      <c r="I6366" s="1">
        <v>45137</v>
      </c>
      <c r="J6366" s="1">
        <v>45658</v>
      </c>
      <c r="K6366" t="s">
        <v>28694</v>
      </c>
      <c r="L6366" t="s">
        <v>28695</v>
      </c>
      <c r="M6366" t="s">
        <v>20</v>
      </c>
      <c r="N6366">
        <v>2</v>
      </c>
      <c r="O6366">
        <f>Table1[[#This Row],[Price]]-0.1*Table1[[#This Row],[Price]]</f>
        <v>9.6209999999999987</v>
      </c>
      <c r="P6366" s="9">
        <f>(Table1[[#This Row],[Expiration Date]]-Table1[[#This Row],[Manufacturing Date]])/365</f>
        <v>1.4273972602739726</v>
      </c>
      <c r="Q6366" t="str">
        <f>IF(Table1[[#This Row],[Expiration Date]]-J6374&gt;12/31/2024,"not expired","expired")</f>
        <v>not expired</v>
      </c>
      <c r="R6366">
        <f>Table1[[#This Row],[Discounted Price]]*0.95</f>
        <v>9.1399499999999989</v>
      </c>
      <c r="S6366">
        <f>Table1[[#This Row],[Discounted Price]]*0.9</f>
        <v>8.6588999999999992</v>
      </c>
      <c r="T6366">
        <f>Table1[[#This Row],[Discounted Price]]*0.8</f>
        <v>7.6967999999999996</v>
      </c>
      <c r="U6366">
        <f>Table1[[#This Row],[Price]]*0.52</f>
        <v>5.5587999999999997</v>
      </c>
      <c r="V6366">
        <f>(Table1[[#This Row],[Price]]-Table1[[#This Row],[Scrap value]])/2</f>
        <v>2.5655999999999999</v>
      </c>
    </row>
    <row r="6367" spans="1:22" x14ac:dyDescent="0.25">
      <c r="A6367" t="s">
        <v>28696</v>
      </c>
      <c r="B6367" t="s">
        <v>15</v>
      </c>
      <c r="C6367" t="s">
        <v>47</v>
      </c>
      <c r="D6367" t="s">
        <v>28697</v>
      </c>
      <c r="E6367">
        <v>391.05</v>
      </c>
      <c r="F6367">
        <v>93</v>
      </c>
      <c r="G6367" t="s">
        <v>43728</v>
      </c>
      <c r="H6367" t="s">
        <v>3590</v>
      </c>
      <c r="I6367" s="1">
        <v>44927</v>
      </c>
      <c r="J6367" s="1">
        <v>45658</v>
      </c>
      <c r="K6367" t="s">
        <v>28698</v>
      </c>
      <c r="L6367" t="s">
        <v>28699</v>
      </c>
      <c r="M6367" t="s">
        <v>27</v>
      </c>
      <c r="N6367">
        <v>5</v>
      </c>
      <c r="O6367">
        <f>Table1[[#This Row],[Price]]-0.1*Table1[[#This Row],[Price]]</f>
        <v>351.94499999999999</v>
      </c>
      <c r="P6367" s="9">
        <f>(Table1[[#This Row],[Expiration Date]]-Table1[[#This Row],[Manufacturing Date]])/365</f>
        <v>2.0027397260273974</v>
      </c>
      <c r="Q6367" t="str">
        <f>IF(Table1[[#This Row],[Expiration Date]]-J6375&gt;12/31/2024,"not expired","expired")</f>
        <v>not expired</v>
      </c>
      <c r="R6367">
        <f>Table1[[#This Row],[Discounted Price]]*0.95</f>
        <v>334.34774999999996</v>
      </c>
      <c r="S6367">
        <f>Table1[[#This Row],[Discounted Price]]*0.9</f>
        <v>316.75049999999999</v>
      </c>
      <c r="T6367">
        <f>Table1[[#This Row],[Discounted Price]]*0.8</f>
        <v>281.55599999999998</v>
      </c>
      <c r="U6367">
        <f>Table1[[#This Row],[Price]]*0.52</f>
        <v>203.346</v>
      </c>
      <c r="V6367">
        <f>(Table1[[#This Row],[Price]]-Table1[[#This Row],[Scrap value]])/2</f>
        <v>93.852000000000004</v>
      </c>
    </row>
    <row r="6368" spans="1:22" x14ac:dyDescent="0.25">
      <c r="A6368" t="s">
        <v>28700</v>
      </c>
      <c r="B6368" t="s">
        <v>15</v>
      </c>
      <c r="C6368" t="s">
        <v>47</v>
      </c>
      <c r="D6368" t="s">
        <v>28701</v>
      </c>
      <c r="E6368">
        <v>27.69</v>
      </c>
      <c r="F6368">
        <v>31</v>
      </c>
      <c r="G6368" t="s">
        <v>43728</v>
      </c>
      <c r="H6368" t="s">
        <v>11705</v>
      </c>
      <c r="I6368" s="1">
        <v>45137</v>
      </c>
      <c r="J6368" s="1">
        <v>46023</v>
      </c>
      <c r="K6368" t="s">
        <v>28702</v>
      </c>
      <c r="L6368" t="s">
        <v>28703</v>
      </c>
      <c r="M6368" t="s">
        <v>20</v>
      </c>
      <c r="N6368">
        <v>3</v>
      </c>
      <c r="O6368">
        <f>Table1[[#This Row],[Price]]-0.1*Table1[[#This Row],[Price]]</f>
        <v>24.920999999999999</v>
      </c>
      <c r="P6368" s="9">
        <f>(Table1[[#This Row],[Expiration Date]]-Table1[[#This Row],[Manufacturing Date]])/365</f>
        <v>2.4273972602739726</v>
      </c>
      <c r="Q6368" t="str">
        <f>IF(Table1[[#This Row],[Expiration Date]]-J6376&gt;12/31/2024,"not expired","expired")</f>
        <v>expired</v>
      </c>
      <c r="R6368">
        <f>Table1[[#This Row],[Discounted Price]]*0.95</f>
        <v>23.674949999999999</v>
      </c>
      <c r="S6368">
        <f>Table1[[#This Row],[Discounted Price]]*0.9</f>
        <v>22.428899999999999</v>
      </c>
      <c r="T6368">
        <f>Table1[[#This Row],[Discounted Price]]*0.8</f>
        <v>19.936800000000002</v>
      </c>
      <c r="U6368">
        <f>Table1[[#This Row],[Price]]*0.52</f>
        <v>14.398800000000001</v>
      </c>
      <c r="V6368">
        <f>(Table1[[#This Row],[Price]]-Table1[[#This Row],[Scrap value]])/2</f>
        <v>6.6456</v>
      </c>
    </row>
    <row r="6369" spans="1:22" x14ac:dyDescent="0.25">
      <c r="A6369" t="s">
        <v>28704</v>
      </c>
      <c r="B6369" t="s">
        <v>15</v>
      </c>
      <c r="C6369" t="s">
        <v>47</v>
      </c>
      <c r="D6369" t="s">
        <v>28705</v>
      </c>
      <c r="E6369">
        <v>462.06</v>
      </c>
      <c r="F6369">
        <v>48</v>
      </c>
      <c r="G6369" t="s">
        <v>43729</v>
      </c>
      <c r="H6369" t="s">
        <v>28706</v>
      </c>
      <c r="I6369" s="1">
        <v>45137</v>
      </c>
      <c r="J6369" s="1">
        <v>45292</v>
      </c>
      <c r="K6369" t="s">
        <v>28707</v>
      </c>
      <c r="L6369" t="s">
        <v>28708</v>
      </c>
      <c r="M6369" t="s">
        <v>27</v>
      </c>
      <c r="N6369">
        <v>2</v>
      </c>
      <c r="O6369">
        <f>Table1[[#This Row],[Price]]-0.1*Table1[[#This Row],[Price]]</f>
        <v>415.85399999999998</v>
      </c>
      <c r="P6369" s="9">
        <f>(Table1[[#This Row],[Expiration Date]]-Table1[[#This Row],[Manufacturing Date]])/365</f>
        <v>0.42465753424657532</v>
      </c>
      <c r="Q6369" t="str">
        <f>IF(Table1[[#This Row],[Expiration Date]]-J6377&gt;12/31/2024,"not expired","expired")</f>
        <v>expired</v>
      </c>
      <c r="R6369">
        <f>Table1[[#This Row],[Discounted Price]]*0.95</f>
        <v>395.06129999999996</v>
      </c>
      <c r="S6369">
        <f>Table1[[#This Row],[Discounted Price]]*0.9</f>
        <v>374.26859999999999</v>
      </c>
      <c r="T6369">
        <f>Table1[[#This Row],[Discounted Price]]*0.8</f>
        <v>332.6832</v>
      </c>
      <c r="U6369">
        <f>Table1[[#This Row],[Price]]*0.52</f>
        <v>240.27120000000002</v>
      </c>
      <c r="V6369">
        <f>(Table1[[#This Row],[Price]]-Table1[[#This Row],[Scrap value]])/2</f>
        <v>110.89439999999999</v>
      </c>
    </row>
    <row r="6370" spans="1:22" x14ac:dyDescent="0.25">
      <c r="A6370" t="s">
        <v>28709</v>
      </c>
      <c r="B6370" t="s">
        <v>22</v>
      </c>
      <c r="C6370" t="s">
        <v>47</v>
      </c>
      <c r="D6370" t="s">
        <v>28710</v>
      </c>
      <c r="E6370">
        <v>37.96</v>
      </c>
      <c r="F6370">
        <v>58</v>
      </c>
      <c r="G6370" t="s">
        <v>43730</v>
      </c>
      <c r="H6370" t="s">
        <v>2590</v>
      </c>
      <c r="I6370" s="1">
        <v>44927</v>
      </c>
      <c r="J6370" s="1">
        <v>45658</v>
      </c>
      <c r="K6370" t="s">
        <v>28711</v>
      </c>
      <c r="L6370" t="s">
        <v>28712</v>
      </c>
      <c r="M6370" t="s">
        <v>45</v>
      </c>
      <c r="N6370">
        <v>4</v>
      </c>
      <c r="O6370">
        <f>Table1[[#This Row],[Price]]-0.1*Table1[[#This Row],[Price]]</f>
        <v>34.164000000000001</v>
      </c>
      <c r="P6370" s="9">
        <f>(Table1[[#This Row],[Expiration Date]]-Table1[[#This Row],[Manufacturing Date]])/365</f>
        <v>2.0027397260273974</v>
      </c>
      <c r="Q6370" t="str">
        <f>IF(Table1[[#This Row],[Expiration Date]]-J6378&gt;12/31/2024,"not expired","expired")</f>
        <v>expired</v>
      </c>
      <c r="R6370">
        <f>Table1[[#This Row],[Discounted Price]]*0.95</f>
        <v>32.455799999999996</v>
      </c>
      <c r="S6370">
        <f>Table1[[#This Row],[Discounted Price]]*0.9</f>
        <v>30.747600000000002</v>
      </c>
      <c r="T6370">
        <f>Table1[[#This Row],[Discounted Price]]*0.8</f>
        <v>27.331200000000003</v>
      </c>
      <c r="U6370">
        <f>Table1[[#This Row],[Price]]*0.52</f>
        <v>19.7392</v>
      </c>
      <c r="V6370">
        <f>(Table1[[#This Row],[Price]]-Table1[[#This Row],[Scrap value]])/2</f>
        <v>9.1104000000000003</v>
      </c>
    </row>
    <row r="6371" spans="1:22" x14ac:dyDescent="0.25">
      <c r="A6371" t="s">
        <v>28713</v>
      </c>
      <c r="B6371" t="s">
        <v>35</v>
      </c>
      <c r="C6371" t="s">
        <v>47</v>
      </c>
      <c r="D6371" t="s">
        <v>28714</v>
      </c>
      <c r="E6371">
        <v>126.97</v>
      </c>
      <c r="F6371">
        <v>68</v>
      </c>
      <c r="G6371" t="s">
        <v>43730</v>
      </c>
      <c r="H6371" t="s">
        <v>11831</v>
      </c>
      <c r="I6371" s="1">
        <v>44927</v>
      </c>
      <c r="J6371" s="1">
        <v>45292</v>
      </c>
      <c r="K6371" t="s">
        <v>28715</v>
      </c>
      <c r="L6371" t="s">
        <v>28716</v>
      </c>
      <c r="M6371" t="s">
        <v>27</v>
      </c>
      <c r="N6371">
        <v>5</v>
      </c>
      <c r="O6371">
        <f>Table1[[#This Row],[Price]]-0.1*Table1[[#This Row],[Price]]</f>
        <v>114.273</v>
      </c>
      <c r="P6371" s="9">
        <f>(Table1[[#This Row],[Expiration Date]]-Table1[[#This Row],[Manufacturing Date]])/365</f>
        <v>1</v>
      </c>
      <c r="Q6371" t="str">
        <f>IF(Table1[[#This Row],[Expiration Date]]-J6379&gt;12/31/2024,"not expired","expired")</f>
        <v>expired</v>
      </c>
      <c r="R6371">
        <f>Table1[[#This Row],[Discounted Price]]*0.95</f>
        <v>108.55934999999999</v>
      </c>
      <c r="S6371">
        <f>Table1[[#This Row],[Discounted Price]]*0.9</f>
        <v>102.84569999999999</v>
      </c>
      <c r="T6371">
        <f>Table1[[#This Row],[Discounted Price]]*0.8</f>
        <v>91.418400000000005</v>
      </c>
      <c r="U6371">
        <f>Table1[[#This Row],[Price]]*0.52</f>
        <v>66.0244</v>
      </c>
      <c r="V6371">
        <f>(Table1[[#This Row],[Price]]-Table1[[#This Row],[Scrap value]])/2</f>
        <v>30.472799999999999</v>
      </c>
    </row>
    <row r="6372" spans="1:22" x14ac:dyDescent="0.25">
      <c r="A6372" t="s">
        <v>28717</v>
      </c>
      <c r="B6372" t="s">
        <v>15</v>
      </c>
      <c r="C6372" t="s">
        <v>47</v>
      </c>
      <c r="D6372" t="s">
        <v>28718</v>
      </c>
      <c r="E6372">
        <v>354.61</v>
      </c>
      <c r="F6372">
        <v>50</v>
      </c>
      <c r="G6372" t="s">
        <v>43729</v>
      </c>
      <c r="H6372" t="s">
        <v>20178</v>
      </c>
      <c r="I6372" s="1">
        <v>44927</v>
      </c>
      <c r="J6372" s="1">
        <v>46023</v>
      </c>
      <c r="K6372" t="s">
        <v>28719</v>
      </c>
      <c r="L6372" t="s">
        <v>28720</v>
      </c>
      <c r="M6372" t="s">
        <v>27</v>
      </c>
      <c r="N6372">
        <v>2</v>
      </c>
      <c r="O6372">
        <f>Table1[[#This Row],[Price]]-0.1*Table1[[#This Row],[Price]]</f>
        <v>319.149</v>
      </c>
      <c r="P6372" s="9">
        <f>(Table1[[#This Row],[Expiration Date]]-Table1[[#This Row],[Manufacturing Date]])/365</f>
        <v>3.0027397260273974</v>
      </c>
      <c r="Q6372" t="str">
        <f>IF(Table1[[#This Row],[Expiration Date]]-J6380&gt;12/31/2024,"not expired","expired")</f>
        <v>expired</v>
      </c>
      <c r="R6372">
        <f>Table1[[#This Row],[Discounted Price]]*0.95</f>
        <v>303.19155000000001</v>
      </c>
      <c r="S6372">
        <f>Table1[[#This Row],[Discounted Price]]*0.9</f>
        <v>287.23410000000001</v>
      </c>
      <c r="T6372">
        <f>Table1[[#This Row],[Discounted Price]]*0.8</f>
        <v>255.31920000000002</v>
      </c>
      <c r="U6372">
        <f>Table1[[#This Row],[Price]]*0.52</f>
        <v>184.39720000000003</v>
      </c>
      <c r="V6372">
        <f>(Table1[[#This Row],[Price]]-Table1[[#This Row],[Scrap value]])/2</f>
        <v>85.106399999999994</v>
      </c>
    </row>
    <row r="6373" spans="1:22" x14ac:dyDescent="0.25">
      <c r="A6373" t="s">
        <v>28721</v>
      </c>
      <c r="B6373" t="s">
        <v>15</v>
      </c>
      <c r="C6373" t="s">
        <v>47</v>
      </c>
      <c r="D6373" t="s">
        <v>28722</v>
      </c>
      <c r="E6373">
        <v>462.68</v>
      </c>
      <c r="F6373">
        <v>6</v>
      </c>
      <c r="G6373" t="s">
        <v>43729</v>
      </c>
      <c r="H6373" t="s">
        <v>28723</v>
      </c>
      <c r="I6373" s="1">
        <v>45000</v>
      </c>
      <c r="J6373" s="1">
        <v>46023</v>
      </c>
      <c r="K6373" t="s">
        <v>28724</v>
      </c>
      <c r="L6373" t="s">
        <v>28725</v>
      </c>
      <c r="M6373" t="s">
        <v>27</v>
      </c>
      <c r="N6373">
        <v>5</v>
      </c>
      <c r="O6373">
        <f>Table1[[#This Row],[Price]]-0.1*Table1[[#This Row],[Price]]</f>
        <v>416.41200000000003</v>
      </c>
      <c r="P6373" s="9">
        <f>(Table1[[#This Row],[Expiration Date]]-Table1[[#This Row],[Manufacturing Date]])/365</f>
        <v>2.8027397260273972</v>
      </c>
      <c r="Q6373" t="str">
        <f>IF(Table1[[#This Row],[Expiration Date]]-J6381&gt;12/31/2024,"not expired","expired")</f>
        <v>not expired</v>
      </c>
      <c r="R6373">
        <f>Table1[[#This Row],[Discounted Price]]*0.95</f>
        <v>395.59140000000002</v>
      </c>
      <c r="S6373">
        <f>Table1[[#This Row],[Discounted Price]]*0.9</f>
        <v>374.77080000000007</v>
      </c>
      <c r="T6373">
        <f>Table1[[#This Row],[Discounted Price]]*0.8</f>
        <v>333.12960000000004</v>
      </c>
      <c r="U6373">
        <f>Table1[[#This Row],[Price]]*0.52</f>
        <v>240.59360000000001</v>
      </c>
      <c r="V6373">
        <f>(Table1[[#This Row],[Price]]-Table1[[#This Row],[Scrap value]])/2</f>
        <v>111.0432</v>
      </c>
    </row>
    <row r="6374" spans="1:22" x14ac:dyDescent="0.25">
      <c r="A6374" t="s">
        <v>28726</v>
      </c>
      <c r="B6374" t="s">
        <v>15</v>
      </c>
      <c r="C6374" t="s">
        <v>47</v>
      </c>
      <c r="D6374" t="s">
        <v>28727</v>
      </c>
      <c r="E6374">
        <v>257.26</v>
      </c>
      <c r="F6374">
        <v>79</v>
      </c>
      <c r="G6374" t="s">
        <v>43728</v>
      </c>
      <c r="H6374" t="s">
        <v>2600</v>
      </c>
      <c r="I6374" s="1">
        <v>45000</v>
      </c>
      <c r="J6374" s="1">
        <v>45292</v>
      </c>
      <c r="K6374" t="s">
        <v>28728</v>
      </c>
      <c r="L6374" t="s">
        <v>28729</v>
      </c>
      <c r="M6374" t="s">
        <v>45</v>
      </c>
      <c r="N6374">
        <v>3</v>
      </c>
      <c r="O6374">
        <f>Table1[[#This Row],[Price]]-0.1*Table1[[#This Row],[Price]]</f>
        <v>231.53399999999999</v>
      </c>
      <c r="P6374" s="9">
        <f>(Table1[[#This Row],[Expiration Date]]-Table1[[#This Row],[Manufacturing Date]])/365</f>
        <v>0.8</v>
      </c>
      <c r="Q6374" t="str">
        <f>IF(Table1[[#This Row],[Expiration Date]]-J6382&gt;12/31/2024,"not expired","expired")</f>
        <v>expired</v>
      </c>
      <c r="R6374">
        <f>Table1[[#This Row],[Discounted Price]]*0.95</f>
        <v>219.95729999999998</v>
      </c>
      <c r="S6374">
        <f>Table1[[#This Row],[Discounted Price]]*0.9</f>
        <v>208.38059999999999</v>
      </c>
      <c r="T6374">
        <f>Table1[[#This Row],[Discounted Price]]*0.8</f>
        <v>185.22720000000001</v>
      </c>
      <c r="U6374">
        <f>Table1[[#This Row],[Price]]*0.52</f>
        <v>133.77520000000001</v>
      </c>
      <c r="V6374">
        <f>(Table1[[#This Row],[Price]]-Table1[[#This Row],[Scrap value]])/2</f>
        <v>61.742399999999989</v>
      </c>
    </row>
    <row r="6375" spans="1:22" x14ac:dyDescent="0.25">
      <c r="A6375" t="s">
        <v>28730</v>
      </c>
      <c r="B6375" t="s">
        <v>22</v>
      </c>
      <c r="C6375" t="s">
        <v>47</v>
      </c>
      <c r="D6375" t="s">
        <v>28731</v>
      </c>
      <c r="E6375">
        <v>257.89</v>
      </c>
      <c r="F6375">
        <v>65</v>
      </c>
      <c r="G6375" t="s">
        <v>43728</v>
      </c>
      <c r="H6375" t="s">
        <v>4097</v>
      </c>
      <c r="I6375" s="1">
        <v>45000</v>
      </c>
      <c r="J6375" s="1">
        <v>45292</v>
      </c>
      <c r="K6375" t="s">
        <v>28732</v>
      </c>
      <c r="L6375" t="s">
        <v>28733</v>
      </c>
      <c r="M6375" t="s">
        <v>27</v>
      </c>
      <c r="N6375">
        <v>2</v>
      </c>
      <c r="O6375">
        <f>Table1[[#This Row],[Price]]-0.1*Table1[[#This Row],[Price]]</f>
        <v>232.101</v>
      </c>
      <c r="P6375" s="9">
        <f>(Table1[[#This Row],[Expiration Date]]-Table1[[#This Row],[Manufacturing Date]])/365</f>
        <v>0.8</v>
      </c>
      <c r="Q6375" t="str">
        <f>IF(Table1[[#This Row],[Expiration Date]]-J6383&gt;12/31/2024,"not expired","expired")</f>
        <v>expired</v>
      </c>
      <c r="R6375">
        <f>Table1[[#This Row],[Discounted Price]]*0.95</f>
        <v>220.49594999999999</v>
      </c>
      <c r="S6375">
        <f>Table1[[#This Row],[Discounted Price]]*0.9</f>
        <v>208.89090000000002</v>
      </c>
      <c r="T6375">
        <f>Table1[[#This Row],[Discounted Price]]*0.8</f>
        <v>185.6808</v>
      </c>
      <c r="U6375">
        <f>Table1[[#This Row],[Price]]*0.52</f>
        <v>134.1028</v>
      </c>
      <c r="V6375">
        <f>(Table1[[#This Row],[Price]]-Table1[[#This Row],[Scrap value]])/2</f>
        <v>61.893599999999992</v>
      </c>
    </row>
    <row r="6376" spans="1:22" x14ac:dyDescent="0.25">
      <c r="A6376" t="s">
        <v>28734</v>
      </c>
      <c r="B6376" t="s">
        <v>29</v>
      </c>
      <c r="C6376" t="s">
        <v>47</v>
      </c>
      <c r="D6376" t="s">
        <v>28735</v>
      </c>
      <c r="E6376">
        <v>491.96</v>
      </c>
      <c r="F6376">
        <v>54</v>
      </c>
      <c r="G6376" t="s">
        <v>43728</v>
      </c>
      <c r="H6376" t="s">
        <v>28323</v>
      </c>
      <c r="I6376" s="1">
        <v>44927</v>
      </c>
      <c r="J6376" s="1">
        <v>46023</v>
      </c>
      <c r="K6376" t="s">
        <v>28736</v>
      </c>
      <c r="L6376" t="s">
        <v>28737</v>
      </c>
      <c r="M6376" t="s">
        <v>20</v>
      </c>
      <c r="N6376">
        <v>2</v>
      </c>
      <c r="O6376">
        <f>Table1[[#This Row],[Price]]-0.1*Table1[[#This Row],[Price]]</f>
        <v>442.76400000000001</v>
      </c>
      <c r="P6376" s="9">
        <f>(Table1[[#This Row],[Expiration Date]]-Table1[[#This Row],[Manufacturing Date]])/365</f>
        <v>3.0027397260273974</v>
      </c>
      <c r="Q6376" t="str">
        <f>IF(Table1[[#This Row],[Expiration Date]]-J6384&gt;12/31/2024,"not expired","expired")</f>
        <v>expired</v>
      </c>
      <c r="R6376">
        <f>Table1[[#This Row],[Discounted Price]]*0.95</f>
        <v>420.62579999999997</v>
      </c>
      <c r="S6376">
        <f>Table1[[#This Row],[Discounted Price]]*0.9</f>
        <v>398.48760000000004</v>
      </c>
      <c r="T6376">
        <f>Table1[[#This Row],[Discounted Price]]*0.8</f>
        <v>354.21120000000002</v>
      </c>
      <c r="U6376">
        <f>Table1[[#This Row],[Price]]*0.52</f>
        <v>255.8192</v>
      </c>
      <c r="V6376">
        <f>(Table1[[#This Row],[Price]]-Table1[[#This Row],[Scrap value]])/2</f>
        <v>118.07039999999999</v>
      </c>
    </row>
    <row r="6377" spans="1:22" x14ac:dyDescent="0.25">
      <c r="A6377" t="s">
        <v>28738</v>
      </c>
      <c r="B6377" t="s">
        <v>15</v>
      </c>
      <c r="C6377" t="s">
        <v>47</v>
      </c>
      <c r="D6377" t="s">
        <v>28739</v>
      </c>
      <c r="E6377">
        <v>477.1</v>
      </c>
      <c r="F6377">
        <v>33</v>
      </c>
      <c r="G6377" t="s">
        <v>43728</v>
      </c>
      <c r="H6377" t="s">
        <v>28740</v>
      </c>
      <c r="I6377" s="1">
        <v>45137</v>
      </c>
      <c r="J6377" s="1">
        <v>45292</v>
      </c>
      <c r="K6377" t="s">
        <v>28741</v>
      </c>
      <c r="L6377" t="s">
        <v>28742</v>
      </c>
      <c r="M6377" t="s">
        <v>20</v>
      </c>
      <c r="N6377">
        <v>3</v>
      </c>
      <c r="O6377">
        <f>Table1[[#This Row],[Price]]-0.1*Table1[[#This Row],[Price]]</f>
        <v>429.39</v>
      </c>
      <c r="P6377" s="9">
        <f>(Table1[[#This Row],[Expiration Date]]-Table1[[#This Row],[Manufacturing Date]])/365</f>
        <v>0.42465753424657532</v>
      </c>
      <c r="Q6377" t="str">
        <f>IF(Table1[[#This Row],[Expiration Date]]-J6385&gt;12/31/2024,"not expired","expired")</f>
        <v>expired</v>
      </c>
      <c r="R6377">
        <f>Table1[[#This Row],[Discounted Price]]*0.95</f>
        <v>407.92049999999995</v>
      </c>
      <c r="S6377">
        <f>Table1[[#This Row],[Discounted Price]]*0.9</f>
        <v>386.45100000000002</v>
      </c>
      <c r="T6377">
        <f>Table1[[#This Row],[Discounted Price]]*0.8</f>
        <v>343.512</v>
      </c>
      <c r="U6377">
        <f>Table1[[#This Row],[Price]]*0.52</f>
        <v>248.09200000000001</v>
      </c>
      <c r="V6377">
        <f>(Table1[[#This Row],[Price]]-Table1[[#This Row],[Scrap value]])/2</f>
        <v>114.504</v>
      </c>
    </row>
    <row r="6378" spans="1:22" x14ac:dyDescent="0.25">
      <c r="A6378" t="s">
        <v>28743</v>
      </c>
      <c r="B6378" t="s">
        <v>35</v>
      </c>
      <c r="C6378" t="s">
        <v>47</v>
      </c>
      <c r="D6378" t="s">
        <v>28744</v>
      </c>
      <c r="E6378">
        <v>421.61</v>
      </c>
      <c r="F6378">
        <v>39</v>
      </c>
      <c r="G6378" t="s">
        <v>43730</v>
      </c>
      <c r="H6378" t="s">
        <v>9422</v>
      </c>
      <c r="I6378" s="1">
        <v>45000</v>
      </c>
      <c r="J6378" s="1">
        <v>46023</v>
      </c>
      <c r="K6378" t="s">
        <v>28745</v>
      </c>
      <c r="L6378" t="s">
        <v>28746</v>
      </c>
      <c r="M6378" t="s">
        <v>20</v>
      </c>
      <c r="N6378">
        <v>4</v>
      </c>
      <c r="O6378">
        <f>Table1[[#This Row],[Price]]-0.1*Table1[[#This Row],[Price]]</f>
        <v>379.44900000000001</v>
      </c>
      <c r="P6378" s="9">
        <f>(Table1[[#This Row],[Expiration Date]]-Table1[[#This Row],[Manufacturing Date]])/365</f>
        <v>2.8027397260273972</v>
      </c>
      <c r="Q6378" t="str">
        <f>IF(Table1[[#This Row],[Expiration Date]]-J6386&gt;12/31/2024,"not expired","expired")</f>
        <v>not expired</v>
      </c>
      <c r="R6378">
        <f>Table1[[#This Row],[Discounted Price]]*0.95</f>
        <v>360.47654999999997</v>
      </c>
      <c r="S6378">
        <f>Table1[[#This Row],[Discounted Price]]*0.9</f>
        <v>341.50409999999999</v>
      </c>
      <c r="T6378">
        <f>Table1[[#This Row],[Discounted Price]]*0.8</f>
        <v>303.55920000000003</v>
      </c>
      <c r="U6378">
        <f>Table1[[#This Row],[Price]]*0.52</f>
        <v>219.2372</v>
      </c>
      <c r="V6378">
        <f>(Table1[[#This Row],[Price]]-Table1[[#This Row],[Scrap value]])/2</f>
        <v>101.18640000000001</v>
      </c>
    </row>
    <row r="6379" spans="1:22" x14ac:dyDescent="0.25">
      <c r="A6379" t="s">
        <v>28747</v>
      </c>
      <c r="B6379" t="s">
        <v>15</v>
      </c>
      <c r="C6379" t="s">
        <v>47</v>
      </c>
      <c r="D6379" t="s">
        <v>28748</v>
      </c>
      <c r="E6379">
        <v>139.76</v>
      </c>
      <c r="F6379">
        <v>41</v>
      </c>
      <c r="G6379" t="s">
        <v>43730</v>
      </c>
      <c r="H6379" t="s">
        <v>4721</v>
      </c>
      <c r="I6379" s="1">
        <v>45000</v>
      </c>
      <c r="J6379" s="1">
        <v>45292</v>
      </c>
      <c r="K6379" t="s">
        <v>28749</v>
      </c>
      <c r="L6379" t="s">
        <v>28750</v>
      </c>
      <c r="M6379" t="s">
        <v>20</v>
      </c>
      <c r="N6379">
        <v>1</v>
      </c>
      <c r="O6379">
        <f>Table1[[#This Row],[Price]]-0.1*Table1[[#This Row],[Price]]</f>
        <v>125.78399999999999</v>
      </c>
      <c r="P6379" s="9">
        <f>(Table1[[#This Row],[Expiration Date]]-Table1[[#This Row],[Manufacturing Date]])/365</f>
        <v>0.8</v>
      </c>
      <c r="Q6379" t="str">
        <f>IF(Table1[[#This Row],[Expiration Date]]-J6387&gt;12/31/2024,"not expired","expired")</f>
        <v>expired</v>
      </c>
      <c r="R6379">
        <f>Table1[[#This Row],[Discounted Price]]*0.95</f>
        <v>119.49479999999998</v>
      </c>
      <c r="S6379">
        <f>Table1[[#This Row],[Discounted Price]]*0.9</f>
        <v>113.20559999999999</v>
      </c>
      <c r="T6379">
        <f>Table1[[#This Row],[Discounted Price]]*0.8</f>
        <v>100.6272</v>
      </c>
      <c r="U6379">
        <f>Table1[[#This Row],[Price]]*0.52</f>
        <v>72.675200000000004</v>
      </c>
      <c r="V6379">
        <f>(Table1[[#This Row],[Price]]-Table1[[#This Row],[Scrap value]])/2</f>
        <v>33.542399999999994</v>
      </c>
    </row>
    <row r="6380" spans="1:22" x14ac:dyDescent="0.25">
      <c r="A6380" t="s">
        <v>28751</v>
      </c>
      <c r="B6380" t="s">
        <v>29</v>
      </c>
      <c r="C6380" t="s">
        <v>47</v>
      </c>
      <c r="D6380" t="s">
        <v>28752</v>
      </c>
      <c r="E6380">
        <v>349.38</v>
      </c>
      <c r="F6380">
        <v>68</v>
      </c>
      <c r="G6380" t="s">
        <v>43728</v>
      </c>
      <c r="H6380" t="s">
        <v>434</v>
      </c>
      <c r="I6380" s="1">
        <v>44927</v>
      </c>
      <c r="J6380" s="1">
        <v>46023</v>
      </c>
      <c r="K6380" t="s">
        <v>28753</v>
      </c>
      <c r="L6380" t="s">
        <v>28754</v>
      </c>
      <c r="M6380" t="s">
        <v>20</v>
      </c>
      <c r="N6380">
        <v>1</v>
      </c>
      <c r="O6380">
        <f>Table1[[#This Row],[Price]]-0.1*Table1[[#This Row],[Price]]</f>
        <v>314.44200000000001</v>
      </c>
      <c r="P6380" s="9">
        <f>(Table1[[#This Row],[Expiration Date]]-Table1[[#This Row],[Manufacturing Date]])/365</f>
        <v>3.0027397260273974</v>
      </c>
      <c r="Q6380" t="str">
        <f>IF(Table1[[#This Row],[Expiration Date]]-J6388&gt;12/31/2024,"not expired","expired")</f>
        <v>expired</v>
      </c>
      <c r="R6380">
        <f>Table1[[#This Row],[Discounted Price]]*0.95</f>
        <v>298.7199</v>
      </c>
      <c r="S6380">
        <f>Table1[[#This Row],[Discounted Price]]*0.9</f>
        <v>282.99780000000004</v>
      </c>
      <c r="T6380">
        <f>Table1[[#This Row],[Discounted Price]]*0.8</f>
        <v>251.55360000000002</v>
      </c>
      <c r="U6380">
        <f>Table1[[#This Row],[Price]]*0.52</f>
        <v>181.67760000000001</v>
      </c>
      <c r="V6380">
        <f>(Table1[[#This Row],[Price]]-Table1[[#This Row],[Scrap value]])/2</f>
        <v>83.851199999999992</v>
      </c>
    </row>
    <row r="6381" spans="1:22" x14ac:dyDescent="0.25">
      <c r="A6381" t="s">
        <v>28755</v>
      </c>
      <c r="B6381" t="s">
        <v>15</v>
      </c>
      <c r="C6381" t="s">
        <v>47</v>
      </c>
      <c r="D6381" t="s">
        <v>28756</v>
      </c>
      <c r="E6381">
        <v>47.97</v>
      </c>
      <c r="F6381">
        <v>94</v>
      </c>
      <c r="G6381" t="s">
        <v>43729</v>
      </c>
      <c r="H6381" t="s">
        <v>16003</v>
      </c>
      <c r="I6381" s="1">
        <v>45137</v>
      </c>
      <c r="J6381" s="1">
        <v>45658</v>
      </c>
      <c r="K6381" t="s">
        <v>28757</v>
      </c>
      <c r="L6381" t="s">
        <v>28758</v>
      </c>
      <c r="M6381" t="s">
        <v>27</v>
      </c>
      <c r="N6381">
        <v>4</v>
      </c>
      <c r="O6381">
        <f>Table1[[#This Row],[Price]]-0.1*Table1[[#This Row],[Price]]</f>
        <v>43.173000000000002</v>
      </c>
      <c r="P6381" s="9">
        <f>(Table1[[#This Row],[Expiration Date]]-Table1[[#This Row],[Manufacturing Date]])/365</f>
        <v>1.4273972602739726</v>
      </c>
      <c r="Q6381" t="str">
        <f>IF(Table1[[#This Row],[Expiration Date]]-J6389&gt;12/31/2024,"not expired","expired")</f>
        <v>expired</v>
      </c>
      <c r="R6381">
        <f>Table1[[#This Row],[Discounted Price]]*0.95</f>
        <v>41.01435</v>
      </c>
      <c r="S6381">
        <f>Table1[[#This Row],[Discounted Price]]*0.9</f>
        <v>38.855700000000006</v>
      </c>
      <c r="T6381">
        <f>Table1[[#This Row],[Discounted Price]]*0.8</f>
        <v>34.538400000000003</v>
      </c>
      <c r="U6381">
        <f>Table1[[#This Row],[Price]]*0.52</f>
        <v>24.944400000000002</v>
      </c>
      <c r="V6381">
        <f>(Table1[[#This Row],[Price]]-Table1[[#This Row],[Scrap value]])/2</f>
        <v>11.512799999999999</v>
      </c>
    </row>
    <row r="6382" spans="1:22" x14ac:dyDescent="0.25">
      <c r="A6382" t="s">
        <v>28759</v>
      </c>
      <c r="B6382" t="s">
        <v>22</v>
      </c>
      <c r="C6382" t="s">
        <v>47</v>
      </c>
      <c r="D6382" t="s">
        <v>28760</v>
      </c>
      <c r="E6382">
        <v>97.35</v>
      </c>
      <c r="F6382">
        <v>97</v>
      </c>
      <c r="G6382" t="s">
        <v>43729</v>
      </c>
      <c r="H6382" t="s">
        <v>4560</v>
      </c>
      <c r="I6382" s="1">
        <v>44927</v>
      </c>
      <c r="J6382" s="1">
        <v>45292</v>
      </c>
      <c r="K6382" t="s">
        <v>28761</v>
      </c>
      <c r="L6382" t="s">
        <v>28762</v>
      </c>
      <c r="M6382" t="s">
        <v>27</v>
      </c>
      <c r="N6382">
        <v>3</v>
      </c>
      <c r="O6382">
        <f>Table1[[#This Row],[Price]]-0.1*Table1[[#This Row],[Price]]</f>
        <v>87.614999999999995</v>
      </c>
      <c r="P6382" s="9">
        <f>(Table1[[#This Row],[Expiration Date]]-Table1[[#This Row],[Manufacturing Date]])/365</f>
        <v>1</v>
      </c>
      <c r="Q6382" t="str">
        <f>IF(Table1[[#This Row],[Expiration Date]]-J6390&gt;12/31/2024,"not expired","expired")</f>
        <v>expired</v>
      </c>
      <c r="R6382">
        <f>Table1[[#This Row],[Discounted Price]]*0.95</f>
        <v>83.234249999999989</v>
      </c>
      <c r="S6382">
        <f>Table1[[#This Row],[Discounted Price]]*0.9</f>
        <v>78.853499999999997</v>
      </c>
      <c r="T6382">
        <f>Table1[[#This Row],[Discounted Price]]*0.8</f>
        <v>70.091999999999999</v>
      </c>
      <c r="U6382">
        <f>Table1[[#This Row],[Price]]*0.52</f>
        <v>50.622</v>
      </c>
      <c r="V6382">
        <f>(Table1[[#This Row],[Price]]-Table1[[#This Row],[Scrap value]])/2</f>
        <v>23.363999999999997</v>
      </c>
    </row>
    <row r="6383" spans="1:22" x14ac:dyDescent="0.25">
      <c r="A6383" t="s">
        <v>28763</v>
      </c>
      <c r="B6383" t="s">
        <v>15</v>
      </c>
      <c r="C6383" t="s">
        <v>47</v>
      </c>
      <c r="D6383" t="s">
        <v>28764</v>
      </c>
      <c r="E6383">
        <v>337.61</v>
      </c>
      <c r="F6383">
        <v>38</v>
      </c>
      <c r="G6383" t="s">
        <v>43729</v>
      </c>
      <c r="H6383" t="s">
        <v>28765</v>
      </c>
      <c r="I6383" s="1">
        <v>45000</v>
      </c>
      <c r="J6383" s="1">
        <v>45658</v>
      </c>
      <c r="K6383" t="s">
        <v>28766</v>
      </c>
      <c r="L6383" t="s">
        <v>28767</v>
      </c>
      <c r="M6383" t="s">
        <v>27</v>
      </c>
      <c r="N6383">
        <v>3</v>
      </c>
      <c r="O6383">
        <f>Table1[[#This Row],[Price]]-0.1*Table1[[#This Row],[Price]]</f>
        <v>303.84899999999999</v>
      </c>
      <c r="P6383" s="9">
        <f>(Table1[[#This Row],[Expiration Date]]-Table1[[#This Row],[Manufacturing Date]])/365</f>
        <v>1.8027397260273972</v>
      </c>
      <c r="Q6383" t="str">
        <f>IF(Table1[[#This Row],[Expiration Date]]-J6391&gt;12/31/2024,"not expired","expired")</f>
        <v>expired</v>
      </c>
      <c r="R6383">
        <f>Table1[[#This Row],[Discounted Price]]*0.95</f>
        <v>288.65654999999998</v>
      </c>
      <c r="S6383">
        <f>Table1[[#This Row],[Discounted Price]]*0.9</f>
        <v>273.46409999999997</v>
      </c>
      <c r="T6383">
        <f>Table1[[#This Row],[Discounted Price]]*0.8</f>
        <v>243.07920000000001</v>
      </c>
      <c r="U6383">
        <f>Table1[[#This Row],[Price]]*0.52</f>
        <v>175.55720000000002</v>
      </c>
      <c r="V6383">
        <f>(Table1[[#This Row],[Price]]-Table1[[#This Row],[Scrap value]])/2</f>
        <v>81.026399999999995</v>
      </c>
    </row>
    <row r="6384" spans="1:22" x14ac:dyDescent="0.25">
      <c r="A6384" t="s">
        <v>28768</v>
      </c>
      <c r="B6384" t="s">
        <v>22</v>
      </c>
      <c r="C6384" t="s">
        <v>47</v>
      </c>
      <c r="D6384" t="s">
        <v>28769</v>
      </c>
      <c r="E6384">
        <v>462.84</v>
      </c>
      <c r="F6384">
        <v>46</v>
      </c>
      <c r="G6384" t="s">
        <v>43730</v>
      </c>
      <c r="H6384" t="s">
        <v>28415</v>
      </c>
      <c r="I6384" s="1">
        <v>44927</v>
      </c>
      <c r="J6384" s="1">
        <v>46023</v>
      </c>
      <c r="K6384" t="s">
        <v>28770</v>
      </c>
      <c r="L6384" t="s">
        <v>28771</v>
      </c>
      <c r="M6384" t="s">
        <v>27</v>
      </c>
      <c r="N6384">
        <v>5</v>
      </c>
      <c r="O6384">
        <f>Table1[[#This Row],[Price]]-0.1*Table1[[#This Row],[Price]]</f>
        <v>416.55599999999998</v>
      </c>
      <c r="P6384" s="9">
        <f>(Table1[[#This Row],[Expiration Date]]-Table1[[#This Row],[Manufacturing Date]])/365</f>
        <v>3.0027397260273974</v>
      </c>
      <c r="Q6384" t="str">
        <f>IF(Table1[[#This Row],[Expiration Date]]-J6392&gt;12/31/2024,"not expired","expired")</f>
        <v>not expired</v>
      </c>
      <c r="R6384">
        <f>Table1[[#This Row],[Discounted Price]]*0.95</f>
        <v>395.72819999999996</v>
      </c>
      <c r="S6384">
        <f>Table1[[#This Row],[Discounted Price]]*0.9</f>
        <v>374.90039999999999</v>
      </c>
      <c r="T6384">
        <f>Table1[[#This Row],[Discounted Price]]*0.8</f>
        <v>333.2448</v>
      </c>
      <c r="U6384">
        <f>Table1[[#This Row],[Price]]*0.52</f>
        <v>240.67679999999999</v>
      </c>
      <c r="V6384">
        <f>(Table1[[#This Row],[Price]]-Table1[[#This Row],[Scrap value]])/2</f>
        <v>111.08159999999999</v>
      </c>
    </row>
    <row r="6385" spans="1:22" x14ac:dyDescent="0.25">
      <c r="A6385" t="s">
        <v>28772</v>
      </c>
      <c r="B6385" t="s">
        <v>29</v>
      </c>
      <c r="C6385" t="s">
        <v>47</v>
      </c>
      <c r="D6385" t="s">
        <v>28773</v>
      </c>
      <c r="E6385">
        <v>248.8</v>
      </c>
      <c r="F6385">
        <v>36</v>
      </c>
      <c r="G6385" t="s">
        <v>43729</v>
      </c>
      <c r="H6385" t="s">
        <v>28774</v>
      </c>
      <c r="I6385" s="1">
        <v>45137</v>
      </c>
      <c r="J6385" s="1">
        <v>46023</v>
      </c>
      <c r="K6385" t="s">
        <v>28775</v>
      </c>
      <c r="L6385" t="s">
        <v>28776</v>
      </c>
      <c r="M6385" t="s">
        <v>27</v>
      </c>
      <c r="N6385">
        <v>2</v>
      </c>
      <c r="O6385">
        <f>Table1[[#This Row],[Price]]-0.1*Table1[[#This Row],[Price]]</f>
        <v>223.92000000000002</v>
      </c>
      <c r="P6385" s="9">
        <f>(Table1[[#This Row],[Expiration Date]]-Table1[[#This Row],[Manufacturing Date]])/365</f>
        <v>2.4273972602739726</v>
      </c>
      <c r="Q6385" t="str">
        <f>IF(Table1[[#This Row],[Expiration Date]]-J6393&gt;12/31/2024,"not expired","expired")</f>
        <v>expired</v>
      </c>
      <c r="R6385">
        <f>Table1[[#This Row],[Discounted Price]]*0.95</f>
        <v>212.72400000000002</v>
      </c>
      <c r="S6385">
        <f>Table1[[#This Row],[Discounted Price]]*0.9</f>
        <v>201.52800000000002</v>
      </c>
      <c r="T6385">
        <f>Table1[[#This Row],[Discounted Price]]*0.8</f>
        <v>179.13600000000002</v>
      </c>
      <c r="U6385">
        <f>Table1[[#This Row],[Price]]*0.52</f>
        <v>129.376</v>
      </c>
      <c r="V6385">
        <f>(Table1[[#This Row],[Price]]-Table1[[#This Row],[Scrap value]])/2</f>
        <v>59.712000000000003</v>
      </c>
    </row>
    <row r="6386" spans="1:22" x14ac:dyDescent="0.25">
      <c r="A6386" t="s">
        <v>28777</v>
      </c>
      <c r="B6386" t="s">
        <v>29</v>
      </c>
      <c r="C6386" t="s">
        <v>47</v>
      </c>
      <c r="D6386" t="s">
        <v>28778</v>
      </c>
      <c r="E6386">
        <v>394.05</v>
      </c>
      <c r="F6386">
        <v>95</v>
      </c>
      <c r="G6386" t="s">
        <v>43729</v>
      </c>
      <c r="H6386" t="s">
        <v>28779</v>
      </c>
      <c r="I6386" s="1">
        <v>45137</v>
      </c>
      <c r="J6386" s="1">
        <v>45292</v>
      </c>
      <c r="K6386" t="s">
        <v>28780</v>
      </c>
      <c r="L6386" t="s">
        <v>28781</v>
      </c>
      <c r="M6386" t="s">
        <v>45</v>
      </c>
      <c r="N6386">
        <v>2</v>
      </c>
      <c r="O6386">
        <f>Table1[[#This Row],[Price]]-0.1*Table1[[#This Row],[Price]]</f>
        <v>354.64499999999998</v>
      </c>
      <c r="P6386" s="9">
        <f>(Table1[[#This Row],[Expiration Date]]-Table1[[#This Row],[Manufacturing Date]])/365</f>
        <v>0.42465753424657532</v>
      </c>
      <c r="Q6386" t="str">
        <f>IF(Table1[[#This Row],[Expiration Date]]-J6394&gt;12/31/2024,"not expired","expired")</f>
        <v>expired</v>
      </c>
      <c r="R6386">
        <f>Table1[[#This Row],[Discounted Price]]*0.95</f>
        <v>336.91274999999996</v>
      </c>
      <c r="S6386">
        <f>Table1[[#This Row],[Discounted Price]]*0.9</f>
        <v>319.18049999999999</v>
      </c>
      <c r="T6386">
        <f>Table1[[#This Row],[Discounted Price]]*0.8</f>
        <v>283.71600000000001</v>
      </c>
      <c r="U6386">
        <f>Table1[[#This Row],[Price]]*0.52</f>
        <v>204.90600000000001</v>
      </c>
      <c r="V6386">
        <f>(Table1[[#This Row],[Price]]-Table1[[#This Row],[Scrap value]])/2</f>
        <v>94.572000000000003</v>
      </c>
    </row>
    <row r="6387" spans="1:22" x14ac:dyDescent="0.25">
      <c r="A6387" t="s">
        <v>28782</v>
      </c>
      <c r="B6387" t="s">
        <v>29</v>
      </c>
      <c r="C6387" t="s">
        <v>47</v>
      </c>
      <c r="D6387" t="s">
        <v>28783</v>
      </c>
      <c r="E6387">
        <v>114.27</v>
      </c>
      <c r="F6387">
        <v>89</v>
      </c>
      <c r="G6387" t="s">
        <v>43730</v>
      </c>
      <c r="H6387" t="s">
        <v>26523</v>
      </c>
      <c r="I6387" s="1">
        <v>44927</v>
      </c>
      <c r="J6387" s="1">
        <v>46023</v>
      </c>
      <c r="K6387" t="s">
        <v>28784</v>
      </c>
      <c r="L6387" t="s">
        <v>28785</v>
      </c>
      <c r="M6387" t="s">
        <v>20</v>
      </c>
      <c r="N6387">
        <v>3</v>
      </c>
      <c r="O6387">
        <f>Table1[[#This Row],[Price]]-0.1*Table1[[#This Row],[Price]]</f>
        <v>102.84299999999999</v>
      </c>
      <c r="P6387" s="9">
        <f>(Table1[[#This Row],[Expiration Date]]-Table1[[#This Row],[Manufacturing Date]])/365</f>
        <v>3.0027397260273974</v>
      </c>
      <c r="Q6387" t="str">
        <f>IF(Table1[[#This Row],[Expiration Date]]-J6395&gt;12/31/2024,"not expired","expired")</f>
        <v>expired</v>
      </c>
      <c r="R6387">
        <f>Table1[[#This Row],[Discounted Price]]*0.95</f>
        <v>97.700849999999988</v>
      </c>
      <c r="S6387">
        <f>Table1[[#This Row],[Discounted Price]]*0.9</f>
        <v>92.558699999999988</v>
      </c>
      <c r="T6387">
        <f>Table1[[#This Row],[Discounted Price]]*0.8</f>
        <v>82.2744</v>
      </c>
      <c r="U6387">
        <f>Table1[[#This Row],[Price]]*0.52</f>
        <v>59.420400000000001</v>
      </c>
      <c r="V6387">
        <f>(Table1[[#This Row],[Price]]-Table1[[#This Row],[Scrap value]])/2</f>
        <v>27.424799999999998</v>
      </c>
    </row>
    <row r="6388" spans="1:22" x14ac:dyDescent="0.25">
      <c r="A6388" t="s">
        <v>28786</v>
      </c>
      <c r="B6388" t="s">
        <v>15</v>
      </c>
      <c r="C6388" t="s">
        <v>47</v>
      </c>
      <c r="D6388" t="s">
        <v>28787</v>
      </c>
      <c r="E6388">
        <v>279.05</v>
      </c>
      <c r="F6388">
        <v>48</v>
      </c>
      <c r="G6388" t="s">
        <v>43729</v>
      </c>
      <c r="H6388" t="s">
        <v>5751</v>
      </c>
      <c r="I6388" s="1">
        <v>44927</v>
      </c>
      <c r="J6388" s="1">
        <v>46023</v>
      </c>
      <c r="K6388" t="s">
        <v>28788</v>
      </c>
      <c r="L6388" t="s">
        <v>28789</v>
      </c>
      <c r="M6388" t="s">
        <v>20</v>
      </c>
      <c r="N6388">
        <v>4</v>
      </c>
      <c r="O6388">
        <f>Table1[[#This Row],[Price]]-0.1*Table1[[#This Row],[Price]]</f>
        <v>251.14500000000001</v>
      </c>
      <c r="P6388" s="9">
        <f>(Table1[[#This Row],[Expiration Date]]-Table1[[#This Row],[Manufacturing Date]])/365</f>
        <v>3.0027397260273974</v>
      </c>
      <c r="Q6388" t="str">
        <f>IF(Table1[[#This Row],[Expiration Date]]-J6396&gt;12/31/2024,"not expired","expired")</f>
        <v>not expired</v>
      </c>
      <c r="R6388">
        <f>Table1[[#This Row],[Discounted Price]]*0.95</f>
        <v>238.58775</v>
      </c>
      <c r="S6388">
        <f>Table1[[#This Row],[Discounted Price]]*0.9</f>
        <v>226.03050000000002</v>
      </c>
      <c r="T6388">
        <f>Table1[[#This Row],[Discounted Price]]*0.8</f>
        <v>200.91600000000003</v>
      </c>
      <c r="U6388">
        <f>Table1[[#This Row],[Price]]*0.52</f>
        <v>145.10600000000002</v>
      </c>
      <c r="V6388">
        <f>(Table1[[#This Row],[Price]]-Table1[[#This Row],[Scrap value]])/2</f>
        <v>66.971999999999994</v>
      </c>
    </row>
    <row r="6389" spans="1:22" x14ac:dyDescent="0.25">
      <c r="A6389" t="s">
        <v>28790</v>
      </c>
      <c r="B6389" t="s">
        <v>29</v>
      </c>
      <c r="C6389" t="s">
        <v>47</v>
      </c>
      <c r="D6389" t="s">
        <v>28791</v>
      </c>
      <c r="E6389">
        <v>47.28</v>
      </c>
      <c r="F6389">
        <v>41</v>
      </c>
      <c r="G6389" t="s">
        <v>43729</v>
      </c>
      <c r="H6389" t="s">
        <v>11937</v>
      </c>
      <c r="I6389" s="1">
        <v>45000</v>
      </c>
      <c r="J6389" s="1">
        <v>46023</v>
      </c>
      <c r="K6389" t="s">
        <v>28792</v>
      </c>
      <c r="L6389" t="s">
        <v>28793</v>
      </c>
      <c r="M6389" t="s">
        <v>27</v>
      </c>
      <c r="N6389">
        <v>2</v>
      </c>
      <c r="O6389">
        <f>Table1[[#This Row],[Price]]-0.1*Table1[[#This Row],[Price]]</f>
        <v>42.552</v>
      </c>
      <c r="P6389" s="9">
        <f>(Table1[[#This Row],[Expiration Date]]-Table1[[#This Row],[Manufacturing Date]])/365</f>
        <v>2.8027397260273972</v>
      </c>
      <c r="Q6389" t="str">
        <f>IF(Table1[[#This Row],[Expiration Date]]-J6397&gt;12/31/2024,"not expired","expired")</f>
        <v>not expired</v>
      </c>
      <c r="R6389">
        <f>Table1[[#This Row],[Discounted Price]]*0.95</f>
        <v>40.424399999999999</v>
      </c>
      <c r="S6389">
        <f>Table1[[#This Row],[Discounted Price]]*0.9</f>
        <v>38.296799999999998</v>
      </c>
      <c r="T6389">
        <f>Table1[[#This Row],[Discounted Price]]*0.8</f>
        <v>34.041600000000003</v>
      </c>
      <c r="U6389">
        <f>Table1[[#This Row],[Price]]*0.52</f>
        <v>24.585600000000003</v>
      </c>
      <c r="V6389">
        <f>(Table1[[#This Row],[Price]]-Table1[[#This Row],[Scrap value]])/2</f>
        <v>11.347199999999999</v>
      </c>
    </row>
    <row r="6390" spans="1:22" x14ac:dyDescent="0.25">
      <c r="A6390" t="s">
        <v>28794</v>
      </c>
      <c r="B6390" t="s">
        <v>15</v>
      </c>
      <c r="C6390" t="s">
        <v>47</v>
      </c>
      <c r="D6390" t="s">
        <v>28795</v>
      </c>
      <c r="E6390">
        <v>332.25</v>
      </c>
      <c r="F6390">
        <v>76</v>
      </c>
      <c r="G6390" t="s">
        <v>43729</v>
      </c>
      <c r="H6390" t="s">
        <v>1656</v>
      </c>
      <c r="I6390" s="1">
        <v>45137</v>
      </c>
      <c r="J6390" s="1">
        <v>45292</v>
      </c>
      <c r="K6390" t="s">
        <v>28796</v>
      </c>
      <c r="L6390" t="s">
        <v>28797</v>
      </c>
      <c r="M6390" t="s">
        <v>20</v>
      </c>
      <c r="N6390">
        <v>5</v>
      </c>
      <c r="O6390">
        <f>Table1[[#This Row],[Price]]-0.1*Table1[[#This Row],[Price]]</f>
        <v>299.02499999999998</v>
      </c>
      <c r="P6390" s="9">
        <f>(Table1[[#This Row],[Expiration Date]]-Table1[[#This Row],[Manufacturing Date]])/365</f>
        <v>0.42465753424657532</v>
      </c>
      <c r="Q6390" t="str">
        <f>IF(Table1[[#This Row],[Expiration Date]]-J6398&gt;12/31/2024,"not expired","expired")</f>
        <v>expired</v>
      </c>
      <c r="R6390">
        <f>Table1[[#This Row],[Discounted Price]]*0.95</f>
        <v>284.07374999999996</v>
      </c>
      <c r="S6390">
        <f>Table1[[#This Row],[Discounted Price]]*0.9</f>
        <v>269.1225</v>
      </c>
      <c r="T6390">
        <f>Table1[[#This Row],[Discounted Price]]*0.8</f>
        <v>239.22</v>
      </c>
      <c r="U6390">
        <f>Table1[[#This Row],[Price]]*0.52</f>
        <v>172.77</v>
      </c>
      <c r="V6390">
        <f>(Table1[[#This Row],[Price]]-Table1[[#This Row],[Scrap value]])/2</f>
        <v>79.739999999999995</v>
      </c>
    </row>
    <row r="6391" spans="1:22" x14ac:dyDescent="0.25">
      <c r="A6391" t="s">
        <v>28798</v>
      </c>
      <c r="B6391" t="s">
        <v>29</v>
      </c>
      <c r="C6391" t="s">
        <v>47</v>
      </c>
      <c r="D6391" t="s">
        <v>28799</v>
      </c>
      <c r="E6391">
        <v>191.44</v>
      </c>
      <c r="F6391">
        <v>2</v>
      </c>
      <c r="G6391" t="s">
        <v>43728</v>
      </c>
      <c r="H6391" t="s">
        <v>4575</v>
      </c>
      <c r="I6391" s="1">
        <v>45000</v>
      </c>
      <c r="J6391" s="1">
        <v>45658</v>
      </c>
      <c r="K6391" t="s">
        <v>28800</v>
      </c>
      <c r="L6391" t="s">
        <v>28801</v>
      </c>
      <c r="M6391" t="s">
        <v>27</v>
      </c>
      <c r="N6391">
        <v>3</v>
      </c>
      <c r="O6391">
        <f>Table1[[#This Row],[Price]]-0.1*Table1[[#This Row],[Price]]</f>
        <v>172.29599999999999</v>
      </c>
      <c r="P6391" s="9">
        <f>(Table1[[#This Row],[Expiration Date]]-Table1[[#This Row],[Manufacturing Date]])/365</f>
        <v>1.8027397260273972</v>
      </c>
      <c r="Q6391" t="str">
        <f>IF(Table1[[#This Row],[Expiration Date]]-J6399&gt;12/31/2024,"not expired","expired")</f>
        <v>expired</v>
      </c>
      <c r="R6391">
        <f>Table1[[#This Row],[Discounted Price]]*0.95</f>
        <v>163.68119999999999</v>
      </c>
      <c r="S6391">
        <f>Table1[[#This Row],[Discounted Price]]*0.9</f>
        <v>155.06639999999999</v>
      </c>
      <c r="T6391">
        <f>Table1[[#This Row],[Discounted Price]]*0.8</f>
        <v>137.83680000000001</v>
      </c>
      <c r="U6391">
        <f>Table1[[#This Row],[Price]]*0.52</f>
        <v>99.5488</v>
      </c>
      <c r="V6391">
        <f>(Table1[[#This Row],[Price]]-Table1[[#This Row],[Scrap value]])/2</f>
        <v>45.945599999999999</v>
      </c>
    </row>
    <row r="6392" spans="1:22" x14ac:dyDescent="0.25">
      <c r="A6392" t="s">
        <v>28802</v>
      </c>
      <c r="B6392" t="s">
        <v>29</v>
      </c>
      <c r="C6392" t="s">
        <v>47</v>
      </c>
      <c r="D6392" t="s">
        <v>28803</v>
      </c>
      <c r="E6392">
        <v>158.06</v>
      </c>
      <c r="F6392">
        <v>2</v>
      </c>
      <c r="G6392" t="s">
        <v>43730</v>
      </c>
      <c r="H6392" t="s">
        <v>28804</v>
      </c>
      <c r="I6392" s="1">
        <v>45137</v>
      </c>
      <c r="J6392" s="1">
        <v>45292</v>
      </c>
      <c r="K6392" t="s">
        <v>28805</v>
      </c>
      <c r="L6392" t="s">
        <v>28806</v>
      </c>
      <c r="M6392" t="s">
        <v>45</v>
      </c>
      <c r="N6392">
        <v>4</v>
      </c>
      <c r="O6392">
        <f>Table1[[#This Row],[Price]]-0.1*Table1[[#This Row],[Price]]</f>
        <v>142.25399999999999</v>
      </c>
      <c r="P6392" s="9">
        <f>(Table1[[#This Row],[Expiration Date]]-Table1[[#This Row],[Manufacturing Date]])/365</f>
        <v>0.42465753424657532</v>
      </c>
      <c r="Q6392" t="str">
        <f>IF(Table1[[#This Row],[Expiration Date]]-J6400&gt;12/31/2024,"not expired","expired")</f>
        <v>expired</v>
      </c>
      <c r="R6392">
        <f>Table1[[#This Row],[Discounted Price]]*0.95</f>
        <v>135.14129999999997</v>
      </c>
      <c r="S6392">
        <f>Table1[[#This Row],[Discounted Price]]*0.9</f>
        <v>128.02859999999998</v>
      </c>
      <c r="T6392">
        <f>Table1[[#This Row],[Discounted Price]]*0.8</f>
        <v>113.8032</v>
      </c>
      <c r="U6392">
        <f>Table1[[#This Row],[Price]]*0.52</f>
        <v>82.191200000000009</v>
      </c>
      <c r="V6392">
        <f>(Table1[[#This Row],[Price]]-Table1[[#This Row],[Scrap value]])/2</f>
        <v>37.934399999999997</v>
      </c>
    </row>
    <row r="6393" spans="1:22" x14ac:dyDescent="0.25">
      <c r="A6393" t="s">
        <v>28807</v>
      </c>
      <c r="B6393" t="s">
        <v>22</v>
      </c>
      <c r="C6393" t="s">
        <v>47</v>
      </c>
      <c r="D6393" t="s">
        <v>28808</v>
      </c>
      <c r="E6393">
        <v>195.29</v>
      </c>
      <c r="F6393">
        <v>69</v>
      </c>
      <c r="G6393" t="s">
        <v>43728</v>
      </c>
      <c r="H6393" t="s">
        <v>12513</v>
      </c>
      <c r="I6393" s="1">
        <v>45000</v>
      </c>
      <c r="J6393" s="1">
        <v>46023</v>
      </c>
      <c r="K6393" t="s">
        <v>28809</v>
      </c>
      <c r="L6393" t="s">
        <v>28810</v>
      </c>
      <c r="M6393" t="s">
        <v>20</v>
      </c>
      <c r="N6393">
        <v>4</v>
      </c>
      <c r="O6393">
        <f>Table1[[#This Row],[Price]]-0.1*Table1[[#This Row],[Price]]</f>
        <v>175.761</v>
      </c>
      <c r="P6393" s="9">
        <f>(Table1[[#This Row],[Expiration Date]]-Table1[[#This Row],[Manufacturing Date]])/365</f>
        <v>2.8027397260273972</v>
      </c>
      <c r="Q6393" t="str">
        <f>IF(Table1[[#This Row],[Expiration Date]]-J6401&gt;12/31/2024,"not expired","expired")</f>
        <v>not expired</v>
      </c>
      <c r="R6393">
        <f>Table1[[#This Row],[Discounted Price]]*0.95</f>
        <v>166.97295</v>
      </c>
      <c r="S6393">
        <f>Table1[[#This Row],[Discounted Price]]*0.9</f>
        <v>158.1849</v>
      </c>
      <c r="T6393">
        <f>Table1[[#This Row],[Discounted Price]]*0.8</f>
        <v>140.6088</v>
      </c>
      <c r="U6393">
        <f>Table1[[#This Row],[Price]]*0.52</f>
        <v>101.5508</v>
      </c>
      <c r="V6393">
        <f>(Table1[[#This Row],[Price]]-Table1[[#This Row],[Scrap value]])/2</f>
        <v>46.869599999999998</v>
      </c>
    </row>
    <row r="6394" spans="1:22" x14ac:dyDescent="0.25">
      <c r="A6394" t="s">
        <v>28811</v>
      </c>
      <c r="B6394" t="s">
        <v>35</v>
      </c>
      <c r="C6394" t="s">
        <v>47</v>
      </c>
      <c r="D6394" t="s">
        <v>28812</v>
      </c>
      <c r="E6394">
        <v>95.25</v>
      </c>
      <c r="F6394">
        <v>97</v>
      </c>
      <c r="G6394" t="s">
        <v>43730</v>
      </c>
      <c r="H6394" t="s">
        <v>9858</v>
      </c>
      <c r="I6394" s="1">
        <v>45137</v>
      </c>
      <c r="J6394" s="1">
        <v>45292</v>
      </c>
      <c r="K6394" t="s">
        <v>28813</v>
      </c>
      <c r="L6394" t="s">
        <v>28814</v>
      </c>
      <c r="M6394" t="s">
        <v>20</v>
      </c>
      <c r="N6394">
        <v>5</v>
      </c>
      <c r="O6394">
        <f>Table1[[#This Row],[Price]]-0.1*Table1[[#This Row],[Price]]</f>
        <v>85.724999999999994</v>
      </c>
      <c r="P6394" s="9">
        <f>(Table1[[#This Row],[Expiration Date]]-Table1[[#This Row],[Manufacturing Date]])/365</f>
        <v>0.42465753424657532</v>
      </c>
      <c r="Q6394" t="str">
        <f>IF(Table1[[#This Row],[Expiration Date]]-J6402&gt;12/31/2024,"not expired","expired")</f>
        <v>expired</v>
      </c>
      <c r="R6394">
        <f>Table1[[#This Row],[Discounted Price]]*0.95</f>
        <v>81.438749999999985</v>
      </c>
      <c r="S6394">
        <f>Table1[[#This Row],[Discounted Price]]*0.9</f>
        <v>77.152500000000003</v>
      </c>
      <c r="T6394">
        <f>Table1[[#This Row],[Discounted Price]]*0.8</f>
        <v>68.58</v>
      </c>
      <c r="U6394">
        <f>Table1[[#This Row],[Price]]*0.52</f>
        <v>49.53</v>
      </c>
      <c r="V6394">
        <f>(Table1[[#This Row],[Price]]-Table1[[#This Row],[Scrap value]])/2</f>
        <v>22.86</v>
      </c>
    </row>
    <row r="6395" spans="1:22" x14ac:dyDescent="0.25">
      <c r="A6395" t="s">
        <v>28815</v>
      </c>
      <c r="B6395" t="s">
        <v>22</v>
      </c>
      <c r="C6395" t="s">
        <v>47</v>
      </c>
      <c r="D6395" t="s">
        <v>28816</v>
      </c>
      <c r="E6395">
        <v>464.58</v>
      </c>
      <c r="F6395">
        <v>97</v>
      </c>
      <c r="G6395" t="s">
        <v>43728</v>
      </c>
      <c r="H6395" t="s">
        <v>5449</v>
      </c>
      <c r="I6395" s="1">
        <v>45000</v>
      </c>
      <c r="J6395" s="1">
        <v>46023</v>
      </c>
      <c r="K6395" t="s">
        <v>28817</v>
      </c>
      <c r="L6395" t="s">
        <v>28818</v>
      </c>
      <c r="M6395" t="s">
        <v>27</v>
      </c>
      <c r="N6395">
        <v>5</v>
      </c>
      <c r="O6395">
        <f>Table1[[#This Row],[Price]]-0.1*Table1[[#This Row],[Price]]</f>
        <v>418.12199999999996</v>
      </c>
      <c r="P6395" s="9">
        <f>(Table1[[#This Row],[Expiration Date]]-Table1[[#This Row],[Manufacturing Date]])/365</f>
        <v>2.8027397260273972</v>
      </c>
      <c r="Q6395" t="str">
        <f>IF(Table1[[#This Row],[Expiration Date]]-J6403&gt;12/31/2024,"not expired","expired")</f>
        <v>not expired</v>
      </c>
      <c r="R6395">
        <f>Table1[[#This Row],[Discounted Price]]*0.95</f>
        <v>397.21589999999992</v>
      </c>
      <c r="S6395">
        <f>Table1[[#This Row],[Discounted Price]]*0.9</f>
        <v>376.3098</v>
      </c>
      <c r="T6395">
        <f>Table1[[#This Row],[Discounted Price]]*0.8</f>
        <v>334.49759999999998</v>
      </c>
      <c r="U6395">
        <f>Table1[[#This Row],[Price]]*0.52</f>
        <v>241.58160000000001</v>
      </c>
      <c r="V6395">
        <f>(Table1[[#This Row],[Price]]-Table1[[#This Row],[Scrap value]])/2</f>
        <v>111.49919999999999</v>
      </c>
    </row>
    <row r="6396" spans="1:22" x14ac:dyDescent="0.25">
      <c r="A6396" t="s">
        <v>28819</v>
      </c>
      <c r="B6396" t="s">
        <v>22</v>
      </c>
      <c r="C6396" t="s">
        <v>47</v>
      </c>
      <c r="D6396" t="s">
        <v>28820</v>
      </c>
      <c r="E6396">
        <v>213.94</v>
      </c>
      <c r="F6396">
        <v>45</v>
      </c>
      <c r="G6396" t="s">
        <v>43729</v>
      </c>
      <c r="H6396" t="s">
        <v>10656</v>
      </c>
      <c r="I6396" s="1">
        <v>45000</v>
      </c>
      <c r="J6396" s="1">
        <v>45658</v>
      </c>
      <c r="K6396" t="s">
        <v>28821</v>
      </c>
      <c r="L6396" t="s">
        <v>28822</v>
      </c>
      <c r="M6396" t="s">
        <v>27</v>
      </c>
      <c r="N6396">
        <v>3</v>
      </c>
      <c r="O6396">
        <f>Table1[[#This Row],[Price]]-0.1*Table1[[#This Row],[Price]]</f>
        <v>192.54599999999999</v>
      </c>
      <c r="P6396" s="9">
        <f>(Table1[[#This Row],[Expiration Date]]-Table1[[#This Row],[Manufacturing Date]])/365</f>
        <v>1.8027397260273972</v>
      </c>
      <c r="Q6396" t="str">
        <f>IF(Table1[[#This Row],[Expiration Date]]-J6404&gt;12/31/2024,"not expired","expired")</f>
        <v>not expired</v>
      </c>
      <c r="R6396">
        <f>Table1[[#This Row],[Discounted Price]]*0.95</f>
        <v>182.91869999999997</v>
      </c>
      <c r="S6396">
        <f>Table1[[#This Row],[Discounted Price]]*0.9</f>
        <v>173.29140000000001</v>
      </c>
      <c r="T6396">
        <f>Table1[[#This Row],[Discounted Price]]*0.8</f>
        <v>154.0368</v>
      </c>
      <c r="U6396">
        <f>Table1[[#This Row],[Price]]*0.52</f>
        <v>111.2488</v>
      </c>
      <c r="V6396">
        <f>(Table1[[#This Row],[Price]]-Table1[[#This Row],[Scrap value]])/2</f>
        <v>51.345599999999997</v>
      </c>
    </row>
    <row r="6397" spans="1:22" x14ac:dyDescent="0.25">
      <c r="A6397" t="s">
        <v>28823</v>
      </c>
      <c r="B6397" t="s">
        <v>22</v>
      </c>
      <c r="C6397" t="s">
        <v>47</v>
      </c>
      <c r="D6397" t="s">
        <v>28824</v>
      </c>
      <c r="E6397">
        <v>214.28</v>
      </c>
      <c r="F6397">
        <v>86</v>
      </c>
      <c r="G6397" t="s">
        <v>43730</v>
      </c>
      <c r="H6397" t="s">
        <v>19205</v>
      </c>
      <c r="I6397" s="1">
        <v>44927</v>
      </c>
      <c r="J6397" s="1">
        <v>45658</v>
      </c>
      <c r="K6397" t="s">
        <v>28825</v>
      </c>
      <c r="L6397" t="s">
        <v>28826</v>
      </c>
      <c r="M6397" t="s">
        <v>20</v>
      </c>
      <c r="N6397">
        <v>4</v>
      </c>
      <c r="O6397">
        <f>Table1[[#This Row],[Price]]-0.1*Table1[[#This Row],[Price]]</f>
        <v>192.852</v>
      </c>
      <c r="P6397" s="9">
        <f>(Table1[[#This Row],[Expiration Date]]-Table1[[#This Row],[Manufacturing Date]])/365</f>
        <v>2.0027397260273974</v>
      </c>
      <c r="Q6397" t="str">
        <f>IF(Table1[[#This Row],[Expiration Date]]-J6405&gt;12/31/2024,"not expired","expired")</f>
        <v>expired</v>
      </c>
      <c r="R6397">
        <f>Table1[[#This Row],[Discounted Price]]*0.95</f>
        <v>183.20939999999999</v>
      </c>
      <c r="S6397">
        <f>Table1[[#This Row],[Discounted Price]]*0.9</f>
        <v>173.5668</v>
      </c>
      <c r="T6397">
        <f>Table1[[#This Row],[Discounted Price]]*0.8</f>
        <v>154.28160000000003</v>
      </c>
      <c r="U6397">
        <f>Table1[[#This Row],[Price]]*0.52</f>
        <v>111.4256</v>
      </c>
      <c r="V6397">
        <f>(Table1[[#This Row],[Price]]-Table1[[#This Row],[Scrap value]])/2</f>
        <v>51.427199999999999</v>
      </c>
    </row>
    <row r="6398" spans="1:22" x14ac:dyDescent="0.25">
      <c r="A6398" t="s">
        <v>28827</v>
      </c>
      <c r="B6398" t="s">
        <v>15</v>
      </c>
      <c r="C6398" t="s">
        <v>47</v>
      </c>
      <c r="D6398" t="s">
        <v>28828</v>
      </c>
      <c r="E6398">
        <v>25.75</v>
      </c>
      <c r="F6398">
        <v>94</v>
      </c>
      <c r="G6398" t="s">
        <v>43730</v>
      </c>
      <c r="H6398" t="s">
        <v>9226</v>
      </c>
      <c r="I6398" s="1">
        <v>45000</v>
      </c>
      <c r="J6398" s="1">
        <v>45658</v>
      </c>
      <c r="K6398" t="s">
        <v>28829</v>
      </c>
      <c r="L6398" t="s">
        <v>28830</v>
      </c>
      <c r="M6398" t="s">
        <v>27</v>
      </c>
      <c r="N6398">
        <v>3</v>
      </c>
      <c r="O6398">
        <f>Table1[[#This Row],[Price]]-0.1*Table1[[#This Row],[Price]]</f>
        <v>23.175000000000001</v>
      </c>
      <c r="P6398" s="9">
        <f>(Table1[[#This Row],[Expiration Date]]-Table1[[#This Row],[Manufacturing Date]])/365</f>
        <v>1.8027397260273972</v>
      </c>
      <c r="Q6398" t="str">
        <f>IF(Table1[[#This Row],[Expiration Date]]-J6406&gt;12/31/2024,"not expired","expired")</f>
        <v>not expired</v>
      </c>
      <c r="R6398">
        <f>Table1[[#This Row],[Discounted Price]]*0.95</f>
        <v>22.016249999999999</v>
      </c>
      <c r="S6398">
        <f>Table1[[#This Row],[Discounted Price]]*0.9</f>
        <v>20.857500000000002</v>
      </c>
      <c r="T6398">
        <f>Table1[[#This Row],[Discounted Price]]*0.8</f>
        <v>18.540000000000003</v>
      </c>
      <c r="U6398">
        <f>Table1[[#This Row],[Price]]*0.52</f>
        <v>13.39</v>
      </c>
      <c r="V6398">
        <f>(Table1[[#This Row],[Price]]-Table1[[#This Row],[Scrap value]])/2</f>
        <v>6.18</v>
      </c>
    </row>
    <row r="6399" spans="1:22" x14ac:dyDescent="0.25">
      <c r="A6399" t="s">
        <v>28831</v>
      </c>
      <c r="B6399" t="s">
        <v>35</v>
      </c>
      <c r="C6399" t="s">
        <v>47</v>
      </c>
      <c r="D6399" t="s">
        <v>28832</v>
      </c>
      <c r="E6399">
        <v>449.9</v>
      </c>
      <c r="F6399">
        <v>25</v>
      </c>
      <c r="G6399" t="s">
        <v>43730</v>
      </c>
      <c r="H6399" t="s">
        <v>2003</v>
      </c>
      <c r="I6399" s="1">
        <v>44927</v>
      </c>
      <c r="J6399" s="1">
        <v>45658</v>
      </c>
      <c r="K6399" t="s">
        <v>28833</v>
      </c>
      <c r="L6399" t="s">
        <v>28834</v>
      </c>
      <c r="M6399" t="s">
        <v>45</v>
      </c>
      <c r="N6399">
        <v>2</v>
      </c>
      <c r="O6399">
        <f>Table1[[#This Row],[Price]]-0.1*Table1[[#This Row],[Price]]</f>
        <v>404.90999999999997</v>
      </c>
      <c r="P6399" s="9">
        <f>(Table1[[#This Row],[Expiration Date]]-Table1[[#This Row],[Manufacturing Date]])/365</f>
        <v>2.0027397260273974</v>
      </c>
      <c r="Q6399" t="str">
        <f>IF(Table1[[#This Row],[Expiration Date]]-J6407&gt;12/31/2024,"not expired","expired")</f>
        <v>expired</v>
      </c>
      <c r="R6399">
        <f>Table1[[#This Row],[Discounted Price]]*0.95</f>
        <v>384.66449999999998</v>
      </c>
      <c r="S6399">
        <f>Table1[[#This Row],[Discounted Price]]*0.9</f>
        <v>364.41899999999998</v>
      </c>
      <c r="T6399">
        <f>Table1[[#This Row],[Discounted Price]]*0.8</f>
        <v>323.928</v>
      </c>
      <c r="U6399">
        <f>Table1[[#This Row],[Price]]*0.52</f>
        <v>233.94800000000001</v>
      </c>
      <c r="V6399">
        <f>(Table1[[#This Row],[Price]]-Table1[[#This Row],[Scrap value]])/2</f>
        <v>107.97599999999998</v>
      </c>
    </row>
    <row r="6400" spans="1:22" x14ac:dyDescent="0.25">
      <c r="A6400" t="s">
        <v>28835</v>
      </c>
      <c r="B6400" t="s">
        <v>29</v>
      </c>
      <c r="C6400" t="s">
        <v>47</v>
      </c>
      <c r="D6400" t="s">
        <v>28836</v>
      </c>
      <c r="E6400">
        <v>485.23</v>
      </c>
      <c r="F6400">
        <v>11</v>
      </c>
      <c r="G6400" t="s">
        <v>43730</v>
      </c>
      <c r="H6400" t="s">
        <v>8149</v>
      </c>
      <c r="I6400" s="1">
        <v>45000</v>
      </c>
      <c r="J6400" s="1">
        <v>45292</v>
      </c>
      <c r="K6400" t="s">
        <v>28837</v>
      </c>
      <c r="L6400" t="s">
        <v>28838</v>
      </c>
      <c r="M6400" t="s">
        <v>45</v>
      </c>
      <c r="N6400">
        <v>3</v>
      </c>
      <c r="O6400">
        <f>Table1[[#This Row],[Price]]-0.1*Table1[[#This Row],[Price]]</f>
        <v>436.70699999999999</v>
      </c>
      <c r="P6400" s="9">
        <f>(Table1[[#This Row],[Expiration Date]]-Table1[[#This Row],[Manufacturing Date]])/365</f>
        <v>0.8</v>
      </c>
      <c r="Q6400" t="str">
        <f>IF(Table1[[#This Row],[Expiration Date]]-J6408&gt;12/31/2024,"not expired","expired")</f>
        <v>expired</v>
      </c>
      <c r="R6400">
        <f>Table1[[#This Row],[Discounted Price]]*0.95</f>
        <v>414.87164999999999</v>
      </c>
      <c r="S6400">
        <f>Table1[[#This Row],[Discounted Price]]*0.9</f>
        <v>393.03629999999998</v>
      </c>
      <c r="T6400">
        <f>Table1[[#This Row],[Discounted Price]]*0.8</f>
        <v>349.36560000000003</v>
      </c>
      <c r="U6400">
        <f>Table1[[#This Row],[Price]]*0.52</f>
        <v>252.31960000000001</v>
      </c>
      <c r="V6400">
        <f>(Table1[[#This Row],[Price]]-Table1[[#This Row],[Scrap value]])/2</f>
        <v>116.4552</v>
      </c>
    </row>
    <row r="6401" spans="1:22" x14ac:dyDescent="0.25">
      <c r="A6401" t="s">
        <v>28839</v>
      </c>
      <c r="B6401" t="s">
        <v>15</v>
      </c>
      <c r="C6401" t="s">
        <v>47</v>
      </c>
      <c r="D6401" t="s">
        <v>28840</v>
      </c>
      <c r="E6401">
        <v>83.19</v>
      </c>
      <c r="F6401">
        <v>57</v>
      </c>
      <c r="G6401" t="s">
        <v>43730</v>
      </c>
      <c r="H6401" t="s">
        <v>22761</v>
      </c>
      <c r="I6401" s="1">
        <v>45137</v>
      </c>
      <c r="J6401" s="1">
        <v>45658</v>
      </c>
      <c r="K6401" t="s">
        <v>28841</v>
      </c>
      <c r="L6401" t="s">
        <v>28842</v>
      </c>
      <c r="M6401" t="s">
        <v>20</v>
      </c>
      <c r="N6401">
        <v>1</v>
      </c>
      <c r="O6401">
        <f>Table1[[#This Row],[Price]]-0.1*Table1[[#This Row],[Price]]</f>
        <v>74.870999999999995</v>
      </c>
      <c r="P6401" s="9">
        <f>(Table1[[#This Row],[Expiration Date]]-Table1[[#This Row],[Manufacturing Date]])/365</f>
        <v>1.4273972602739726</v>
      </c>
      <c r="Q6401" t="str">
        <f>IF(Table1[[#This Row],[Expiration Date]]-J6409&gt;12/31/2024,"not expired","expired")</f>
        <v>not expired</v>
      </c>
      <c r="R6401">
        <f>Table1[[#This Row],[Discounted Price]]*0.95</f>
        <v>71.127449999999996</v>
      </c>
      <c r="S6401">
        <f>Table1[[#This Row],[Discounted Price]]*0.9</f>
        <v>67.383899999999997</v>
      </c>
      <c r="T6401">
        <f>Table1[[#This Row],[Discounted Price]]*0.8</f>
        <v>59.896799999999999</v>
      </c>
      <c r="U6401">
        <f>Table1[[#This Row],[Price]]*0.52</f>
        <v>43.258800000000001</v>
      </c>
      <c r="V6401">
        <f>(Table1[[#This Row],[Price]]-Table1[[#This Row],[Scrap value]])/2</f>
        <v>19.965599999999998</v>
      </c>
    </row>
    <row r="6402" spans="1:22" x14ac:dyDescent="0.25">
      <c r="A6402" t="s">
        <v>28843</v>
      </c>
      <c r="B6402" t="s">
        <v>15</v>
      </c>
      <c r="C6402" t="s">
        <v>47</v>
      </c>
      <c r="D6402" t="s">
        <v>28844</v>
      </c>
      <c r="E6402">
        <v>431.16</v>
      </c>
      <c r="F6402">
        <v>61</v>
      </c>
      <c r="G6402" t="s">
        <v>43728</v>
      </c>
      <c r="H6402" t="s">
        <v>8867</v>
      </c>
      <c r="I6402" s="1">
        <v>45000</v>
      </c>
      <c r="J6402" s="1">
        <v>45292</v>
      </c>
      <c r="K6402" t="s">
        <v>28845</v>
      </c>
      <c r="L6402" t="s">
        <v>28846</v>
      </c>
      <c r="M6402" t="s">
        <v>20</v>
      </c>
      <c r="N6402">
        <v>1</v>
      </c>
      <c r="O6402">
        <f>Table1[[#This Row],[Price]]-0.1*Table1[[#This Row],[Price]]</f>
        <v>388.04400000000004</v>
      </c>
      <c r="P6402" s="9">
        <f>(Table1[[#This Row],[Expiration Date]]-Table1[[#This Row],[Manufacturing Date]])/365</f>
        <v>0.8</v>
      </c>
      <c r="Q6402" t="str">
        <f>IF(Table1[[#This Row],[Expiration Date]]-J6410&gt;12/31/2024,"not expired","expired")</f>
        <v>expired</v>
      </c>
      <c r="R6402">
        <f>Table1[[#This Row],[Discounted Price]]*0.95</f>
        <v>368.64180000000005</v>
      </c>
      <c r="S6402">
        <f>Table1[[#This Row],[Discounted Price]]*0.9</f>
        <v>349.23960000000005</v>
      </c>
      <c r="T6402">
        <f>Table1[[#This Row],[Discounted Price]]*0.8</f>
        <v>310.43520000000007</v>
      </c>
      <c r="U6402">
        <f>Table1[[#This Row],[Price]]*0.52</f>
        <v>224.20320000000001</v>
      </c>
      <c r="V6402">
        <f>(Table1[[#This Row],[Price]]-Table1[[#This Row],[Scrap value]])/2</f>
        <v>103.47840000000001</v>
      </c>
    </row>
    <row r="6403" spans="1:22" x14ac:dyDescent="0.25">
      <c r="A6403" t="s">
        <v>28847</v>
      </c>
      <c r="B6403" t="s">
        <v>15</v>
      </c>
      <c r="C6403" t="s">
        <v>47</v>
      </c>
      <c r="D6403" t="s">
        <v>28848</v>
      </c>
      <c r="E6403">
        <v>435.62</v>
      </c>
      <c r="F6403">
        <v>15</v>
      </c>
      <c r="G6403" t="s">
        <v>43729</v>
      </c>
      <c r="H6403" t="s">
        <v>19551</v>
      </c>
      <c r="I6403" s="1">
        <v>45000</v>
      </c>
      <c r="J6403" s="1">
        <v>45292</v>
      </c>
      <c r="K6403" t="s">
        <v>28849</v>
      </c>
      <c r="L6403" t="s">
        <v>28850</v>
      </c>
      <c r="M6403" t="s">
        <v>45</v>
      </c>
      <c r="N6403">
        <v>1</v>
      </c>
      <c r="O6403">
        <f>Table1[[#This Row],[Price]]-0.1*Table1[[#This Row],[Price]]</f>
        <v>392.05799999999999</v>
      </c>
      <c r="P6403" s="9">
        <f>(Table1[[#This Row],[Expiration Date]]-Table1[[#This Row],[Manufacturing Date]])/365</f>
        <v>0.8</v>
      </c>
      <c r="Q6403" t="str">
        <f>IF(Table1[[#This Row],[Expiration Date]]-J6411&gt;12/31/2024,"not expired","expired")</f>
        <v>expired</v>
      </c>
      <c r="R6403">
        <f>Table1[[#This Row],[Discounted Price]]*0.95</f>
        <v>372.45509999999996</v>
      </c>
      <c r="S6403">
        <f>Table1[[#This Row],[Discounted Price]]*0.9</f>
        <v>352.85219999999998</v>
      </c>
      <c r="T6403">
        <f>Table1[[#This Row],[Discounted Price]]*0.8</f>
        <v>313.64640000000003</v>
      </c>
      <c r="U6403">
        <f>Table1[[#This Row],[Price]]*0.52</f>
        <v>226.5224</v>
      </c>
      <c r="V6403">
        <f>(Table1[[#This Row],[Price]]-Table1[[#This Row],[Scrap value]])/2</f>
        <v>104.5488</v>
      </c>
    </row>
    <row r="6404" spans="1:22" x14ac:dyDescent="0.25">
      <c r="A6404" t="s">
        <v>28851</v>
      </c>
      <c r="B6404" t="s">
        <v>29</v>
      </c>
      <c r="C6404" t="s">
        <v>47</v>
      </c>
      <c r="D6404" t="s">
        <v>28852</v>
      </c>
      <c r="E6404">
        <v>365.74</v>
      </c>
      <c r="F6404">
        <v>46</v>
      </c>
      <c r="G6404" t="s">
        <v>43730</v>
      </c>
      <c r="H6404" t="s">
        <v>18287</v>
      </c>
      <c r="I6404" s="1">
        <v>45137</v>
      </c>
      <c r="J6404" s="1">
        <v>45292</v>
      </c>
      <c r="K6404" t="s">
        <v>28853</v>
      </c>
      <c r="L6404" t="s">
        <v>28854</v>
      </c>
      <c r="M6404" t="s">
        <v>45</v>
      </c>
      <c r="N6404">
        <v>1</v>
      </c>
      <c r="O6404">
        <f>Table1[[#This Row],[Price]]-0.1*Table1[[#This Row],[Price]]</f>
        <v>329.166</v>
      </c>
      <c r="P6404" s="9">
        <f>(Table1[[#This Row],[Expiration Date]]-Table1[[#This Row],[Manufacturing Date]])/365</f>
        <v>0.42465753424657532</v>
      </c>
      <c r="Q6404" t="str">
        <f>IF(Table1[[#This Row],[Expiration Date]]-J6412&gt;12/31/2024,"not expired","expired")</f>
        <v>expired</v>
      </c>
      <c r="R6404">
        <f>Table1[[#This Row],[Discounted Price]]*0.95</f>
        <v>312.70769999999999</v>
      </c>
      <c r="S6404">
        <f>Table1[[#This Row],[Discounted Price]]*0.9</f>
        <v>296.24939999999998</v>
      </c>
      <c r="T6404">
        <f>Table1[[#This Row],[Discounted Price]]*0.8</f>
        <v>263.33280000000002</v>
      </c>
      <c r="U6404">
        <f>Table1[[#This Row],[Price]]*0.52</f>
        <v>190.18480000000002</v>
      </c>
      <c r="V6404">
        <f>(Table1[[#This Row],[Price]]-Table1[[#This Row],[Scrap value]])/2</f>
        <v>87.777599999999993</v>
      </c>
    </row>
    <row r="6405" spans="1:22" x14ac:dyDescent="0.25">
      <c r="A6405" t="s">
        <v>28855</v>
      </c>
      <c r="B6405" t="s">
        <v>29</v>
      </c>
      <c r="C6405" t="s">
        <v>47</v>
      </c>
      <c r="D6405" t="s">
        <v>28856</v>
      </c>
      <c r="E6405">
        <v>311.45</v>
      </c>
      <c r="F6405">
        <v>27</v>
      </c>
      <c r="G6405" t="s">
        <v>43729</v>
      </c>
      <c r="H6405" t="s">
        <v>1500</v>
      </c>
      <c r="I6405" s="1">
        <v>44927</v>
      </c>
      <c r="J6405" s="1">
        <v>46023</v>
      </c>
      <c r="K6405" t="s">
        <v>28857</v>
      </c>
      <c r="L6405" t="s">
        <v>28858</v>
      </c>
      <c r="M6405" t="s">
        <v>27</v>
      </c>
      <c r="N6405">
        <v>2</v>
      </c>
      <c r="O6405">
        <f>Table1[[#This Row],[Price]]-0.1*Table1[[#This Row],[Price]]</f>
        <v>280.30500000000001</v>
      </c>
      <c r="P6405" s="9">
        <f>(Table1[[#This Row],[Expiration Date]]-Table1[[#This Row],[Manufacturing Date]])/365</f>
        <v>3.0027397260273974</v>
      </c>
      <c r="Q6405" t="str">
        <f>IF(Table1[[#This Row],[Expiration Date]]-J6413&gt;12/31/2024,"not expired","expired")</f>
        <v>expired</v>
      </c>
      <c r="R6405">
        <f>Table1[[#This Row],[Discounted Price]]*0.95</f>
        <v>266.28974999999997</v>
      </c>
      <c r="S6405">
        <f>Table1[[#This Row],[Discounted Price]]*0.9</f>
        <v>252.27450000000002</v>
      </c>
      <c r="T6405">
        <f>Table1[[#This Row],[Discounted Price]]*0.8</f>
        <v>224.24400000000003</v>
      </c>
      <c r="U6405">
        <f>Table1[[#This Row],[Price]]*0.52</f>
        <v>161.95400000000001</v>
      </c>
      <c r="V6405">
        <f>(Table1[[#This Row],[Price]]-Table1[[#This Row],[Scrap value]])/2</f>
        <v>74.74799999999999</v>
      </c>
    </row>
    <row r="6406" spans="1:22" x14ac:dyDescent="0.25">
      <c r="A6406" t="s">
        <v>28859</v>
      </c>
      <c r="B6406" t="s">
        <v>35</v>
      </c>
      <c r="C6406" t="s">
        <v>47</v>
      </c>
      <c r="D6406" t="s">
        <v>28860</v>
      </c>
      <c r="E6406">
        <v>295.49</v>
      </c>
      <c r="F6406">
        <v>11</v>
      </c>
      <c r="G6406" t="s">
        <v>43728</v>
      </c>
      <c r="H6406" t="s">
        <v>4231</v>
      </c>
      <c r="I6406" s="1">
        <v>44927</v>
      </c>
      <c r="J6406" s="1">
        <v>45292</v>
      </c>
      <c r="K6406" t="s">
        <v>28861</v>
      </c>
      <c r="L6406" t="s">
        <v>28862</v>
      </c>
      <c r="M6406" t="s">
        <v>27</v>
      </c>
      <c r="N6406">
        <v>1</v>
      </c>
      <c r="O6406">
        <f>Table1[[#This Row],[Price]]-0.1*Table1[[#This Row],[Price]]</f>
        <v>265.94100000000003</v>
      </c>
      <c r="P6406" s="9">
        <f>(Table1[[#This Row],[Expiration Date]]-Table1[[#This Row],[Manufacturing Date]])/365</f>
        <v>1</v>
      </c>
      <c r="Q6406" t="str">
        <f>IF(Table1[[#This Row],[Expiration Date]]-J6414&gt;12/31/2024,"not expired","expired")</f>
        <v>expired</v>
      </c>
      <c r="R6406">
        <f>Table1[[#This Row],[Discounted Price]]*0.95</f>
        <v>252.64395000000002</v>
      </c>
      <c r="S6406">
        <f>Table1[[#This Row],[Discounted Price]]*0.9</f>
        <v>239.34690000000003</v>
      </c>
      <c r="T6406">
        <f>Table1[[#This Row],[Discounted Price]]*0.8</f>
        <v>212.75280000000004</v>
      </c>
      <c r="U6406">
        <f>Table1[[#This Row],[Price]]*0.52</f>
        <v>153.65480000000002</v>
      </c>
      <c r="V6406">
        <f>(Table1[[#This Row],[Price]]-Table1[[#This Row],[Scrap value]])/2</f>
        <v>70.917599999999993</v>
      </c>
    </row>
    <row r="6407" spans="1:22" x14ac:dyDescent="0.25">
      <c r="A6407" t="s">
        <v>28863</v>
      </c>
      <c r="B6407" t="s">
        <v>29</v>
      </c>
      <c r="C6407" t="s">
        <v>47</v>
      </c>
      <c r="D6407" t="s">
        <v>28864</v>
      </c>
      <c r="E6407">
        <v>438.43</v>
      </c>
      <c r="F6407">
        <v>36</v>
      </c>
      <c r="G6407" t="s">
        <v>43729</v>
      </c>
      <c r="H6407" t="s">
        <v>4427</v>
      </c>
      <c r="I6407" s="1">
        <v>44927</v>
      </c>
      <c r="J6407" s="1">
        <v>46023</v>
      </c>
      <c r="K6407" t="s">
        <v>28865</v>
      </c>
      <c r="L6407" t="s">
        <v>28866</v>
      </c>
      <c r="M6407" t="s">
        <v>27</v>
      </c>
      <c r="N6407">
        <v>1</v>
      </c>
      <c r="O6407">
        <f>Table1[[#This Row],[Price]]-0.1*Table1[[#This Row],[Price]]</f>
        <v>394.58699999999999</v>
      </c>
      <c r="P6407" s="9">
        <f>(Table1[[#This Row],[Expiration Date]]-Table1[[#This Row],[Manufacturing Date]])/365</f>
        <v>3.0027397260273974</v>
      </c>
      <c r="Q6407" t="str">
        <f>IF(Table1[[#This Row],[Expiration Date]]-J6415&gt;12/31/2024,"not expired","expired")</f>
        <v>not expired</v>
      </c>
      <c r="R6407">
        <f>Table1[[#This Row],[Discounted Price]]*0.95</f>
        <v>374.85764999999998</v>
      </c>
      <c r="S6407">
        <f>Table1[[#This Row],[Discounted Price]]*0.9</f>
        <v>355.12830000000002</v>
      </c>
      <c r="T6407">
        <f>Table1[[#This Row],[Discounted Price]]*0.8</f>
        <v>315.6696</v>
      </c>
      <c r="U6407">
        <f>Table1[[#This Row],[Price]]*0.52</f>
        <v>227.98360000000002</v>
      </c>
      <c r="V6407">
        <f>(Table1[[#This Row],[Price]]-Table1[[#This Row],[Scrap value]])/2</f>
        <v>105.22319999999999</v>
      </c>
    </row>
    <row r="6408" spans="1:22" x14ac:dyDescent="0.25">
      <c r="A6408" t="s">
        <v>28867</v>
      </c>
      <c r="B6408" t="s">
        <v>35</v>
      </c>
      <c r="C6408" t="s">
        <v>47</v>
      </c>
      <c r="D6408" t="s">
        <v>28868</v>
      </c>
      <c r="E6408">
        <v>472.7</v>
      </c>
      <c r="F6408">
        <v>64</v>
      </c>
      <c r="G6408" t="s">
        <v>43729</v>
      </c>
      <c r="H6408" t="s">
        <v>24485</v>
      </c>
      <c r="I6408" s="1">
        <v>45000</v>
      </c>
      <c r="J6408" s="1">
        <v>45292</v>
      </c>
      <c r="K6408" t="s">
        <v>28869</v>
      </c>
      <c r="L6408" t="s">
        <v>28870</v>
      </c>
      <c r="M6408" t="s">
        <v>27</v>
      </c>
      <c r="N6408">
        <v>5</v>
      </c>
      <c r="O6408">
        <f>Table1[[#This Row],[Price]]-0.1*Table1[[#This Row],[Price]]</f>
        <v>425.43</v>
      </c>
      <c r="P6408" s="9">
        <f>(Table1[[#This Row],[Expiration Date]]-Table1[[#This Row],[Manufacturing Date]])/365</f>
        <v>0.8</v>
      </c>
      <c r="Q6408" t="str">
        <f>IF(Table1[[#This Row],[Expiration Date]]-J6416&gt;12/31/2024,"not expired","expired")</f>
        <v>expired</v>
      </c>
      <c r="R6408">
        <f>Table1[[#This Row],[Discounted Price]]*0.95</f>
        <v>404.1585</v>
      </c>
      <c r="S6408">
        <f>Table1[[#This Row],[Discounted Price]]*0.9</f>
        <v>382.887</v>
      </c>
      <c r="T6408">
        <f>Table1[[#This Row],[Discounted Price]]*0.8</f>
        <v>340.34400000000005</v>
      </c>
      <c r="U6408">
        <f>Table1[[#This Row],[Price]]*0.52</f>
        <v>245.804</v>
      </c>
      <c r="V6408">
        <f>(Table1[[#This Row],[Price]]-Table1[[#This Row],[Scrap value]])/2</f>
        <v>113.44799999999999</v>
      </c>
    </row>
    <row r="6409" spans="1:22" x14ac:dyDescent="0.25">
      <c r="A6409" t="s">
        <v>28871</v>
      </c>
      <c r="B6409" t="s">
        <v>35</v>
      </c>
      <c r="C6409" t="s">
        <v>47</v>
      </c>
      <c r="D6409" t="s">
        <v>28872</v>
      </c>
      <c r="E6409">
        <v>43.62</v>
      </c>
      <c r="F6409">
        <v>21</v>
      </c>
      <c r="G6409" t="s">
        <v>43729</v>
      </c>
      <c r="H6409" t="s">
        <v>28873</v>
      </c>
      <c r="I6409" s="1">
        <v>44927</v>
      </c>
      <c r="J6409" s="1">
        <v>45292</v>
      </c>
      <c r="K6409" t="s">
        <v>28874</v>
      </c>
      <c r="L6409" t="s">
        <v>28875</v>
      </c>
      <c r="M6409" t="s">
        <v>45</v>
      </c>
      <c r="N6409">
        <v>3</v>
      </c>
      <c r="O6409">
        <f>Table1[[#This Row],[Price]]-0.1*Table1[[#This Row],[Price]]</f>
        <v>39.257999999999996</v>
      </c>
      <c r="P6409" s="9">
        <f>(Table1[[#This Row],[Expiration Date]]-Table1[[#This Row],[Manufacturing Date]])/365</f>
        <v>1</v>
      </c>
      <c r="Q6409" t="str">
        <f>IF(Table1[[#This Row],[Expiration Date]]-J6417&gt;12/31/2024,"not expired","expired")</f>
        <v>expired</v>
      </c>
      <c r="R6409">
        <f>Table1[[#This Row],[Discounted Price]]*0.95</f>
        <v>37.295099999999991</v>
      </c>
      <c r="S6409">
        <f>Table1[[#This Row],[Discounted Price]]*0.9</f>
        <v>35.3322</v>
      </c>
      <c r="T6409">
        <f>Table1[[#This Row],[Discounted Price]]*0.8</f>
        <v>31.406399999999998</v>
      </c>
      <c r="U6409">
        <f>Table1[[#This Row],[Price]]*0.52</f>
        <v>22.682399999999998</v>
      </c>
      <c r="V6409">
        <f>(Table1[[#This Row],[Price]]-Table1[[#This Row],[Scrap value]])/2</f>
        <v>10.4688</v>
      </c>
    </row>
    <row r="6410" spans="1:22" x14ac:dyDescent="0.25">
      <c r="A6410" t="s">
        <v>28876</v>
      </c>
      <c r="B6410" t="s">
        <v>35</v>
      </c>
      <c r="C6410" t="s">
        <v>47</v>
      </c>
      <c r="D6410" t="s">
        <v>28877</v>
      </c>
      <c r="E6410">
        <v>261.89999999999998</v>
      </c>
      <c r="F6410">
        <v>30</v>
      </c>
      <c r="G6410" t="s">
        <v>43730</v>
      </c>
      <c r="H6410" t="s">
        <v>15128</v>
      </c>
      <c r="I6410" s="1">
        <v>45000</v>
      </c>
      <c r="J6410" s="1">
        <v>45658</v>
      </c>
      <c r="K6410" t="s">
        <v>28878</v>
      </c>
      <c r="L6410" t="s">
        <v>28879</v>
      </c>
      <c r="M6410" t="s">
        <v>45</v>
      </c>
      <c r="N6410">
        <v>4</v>
      </c>
      <c r="O6410">
        <f>Table1[[#This Row],[Price]]-0.1*Table1[[#This Row],[Price]]</f>
        <v>235.70999999999998</v>
      </c>
      <c r="P6410" s="9">
        <f>(Table1[[#This Row],[Expiration Date]]-Table1[[#This Row],[Manufacturing Date]])/365</f>
        <v>1.8027397260273972</v>
      </c>
      <c r="Q6410" t="str">
        <f>IF(Table1[[#This Row],[Expiration Date]]-J6418&gt;12/31/2024,"not expired","expired")</f>
        <v>expired</v>
      </c>
      <c r="R6410">
        <f>Table1[[#This Row],[Discounted Price]]*0.95</f>
        <v>223.92449999999997</v>
      </c>
      <c r="S6410">
        <f>Table1[[#This Row],[Discounted Price]]*0.9</f>
        <v>212.13899999999998</v>
      </c>
      <c r="T6410">
        <f>Table1[[#This Row],[Discounted Price]]*0.8</f>
        <v>188.56799999999998</v>
      </c>
      <c r="U6410">
        <f>Table1[[#This Row],[Price]]*0.52</f>
        <v>136.18799999999999</v>
      </c>
      <c r="V6410">
        <f>(Table1[[#This Row],[Price]]-Table1[[#This Row],[Scrap value]])/2</f>
        <v>62.855999999999995</v>
      </c>
    </row>
    <row r="6411" spans="1:22" x14ac:dyDescent="0.25">
      <c r="A6411" t="s">
        <v>28880</v>
      </c>
      <c r="B6411" t="s">
        <v>22</v>
      </c>
      <c r="C6411" t="s">
        <v>47</v>
      </c>
      <c r="D6411" t="s">
        <v>28881</v>
      </c>
      <c r="E6411">
        <v>288.37</v>
      </c>
      <c r="F6411">
        <v>90</v>
      </c>
      <c r="G6411" t="s">
        <v>43729</v>
      </c>
      <c r="H6411" t="s">
        <v>28882</v>
      </c>
      <c r="I6411" s="1">
        <v>44927</v>
      </c>
      <c r="J6411" s="1">
        <v>45292</v>
      </c>
      <c r="K6411" t="s">
        <v>28883</v>
      </c>
      <c r="L6411" t="s">
        <v>28884</v>
      </c>
      <c r="M6411" t="s">
        <v>27</v>
      </c>
      <c r="N6411">
        <v>4</v>
      </c>
      <c r="O6411">
        <f>Table1[[#This Row],[Price]]-0.1*Table1[[#This Row],[Price]]</f>
        <v>259.53300000000002</v>
      </c>
      <c r="P6411" s="9">
        <f>(Table1[[#This Row],[Expiration Date]]-Table1[[#This Row],[Manufacturing Date]])/365</f>
        <v>1</v>
      </c>
      <c r="Q6411" t="str">
        <f>IF(Table1[[#This Row],[Expiration Date]]-J6419&gt;12/31/2024,"not expired","expired")</f>
        <v>expired</v>
      </c>
      <c r="R6411">
        <f>Table1[[#This Row],[Discounted Price]]*0.95</f>
        <v>246.55635000000001</v>
      </c>
      <c r="S6411">
        <f>Table1[[#This Row],[Discounted Price]]*0.9</f>
        <v>233.57970000000003</v>
      </c>
      <c r="T6411">
        <f>Table1[[#This Row],[Discounted Price]]*0.8</f>
        <v>207.62640000000002</v>
      </c>
      <c r="U6411">
        <f>Table1[[#This Row],[Price]]*0.52</f>
        <v>149.95240000000001</v>
      </c>
      <c r="V6411">
        <f>(Table1[[#This Row],[Price]]-Table1[[#This Row],[Scrap value]])/2</f>
        <v>69.208799999999997</v>
      </c>
    </row>
    <row r="6412" spans="1:22" x14ac:dyDescent="0.25">
      <c r="A6412" t="s">
        <v>28885</v>
      </c>
      <c r="B6412" t="s">
        <v>22</v>
      </c>
      <c r="C6412" t="s">
        <v>47</v>
      </c>
      <c r="D6412" t="s">
        <v>28886</v>
      </c>
      <c r="E6412">
        <v>491.41</v>
      </c>
      <c r="F6412">
        <v>62</v>
      </c>
      <c r="G6412" t="s">
        <v>43728</v>
      </c>
      <c r="H6412" t="s">
        <v>3285</v>
      </c>
      <c r="I6412" s="1">
        <v>45137</v>
      </c>
      <c r="J6412" s="1">
        <v>45292</v>
      </c>
      <c r="K6412" t="s">
        <v>28887</v>
      </c>
      <c r="L6412" t="s">
        <v>28888</v>
      </c>
      <c r="M6412" t="s">
        <v>27</v>
      </c>
      <c r="N6412">
        <v>2</v>
      </c>
      <c r="O6412">
        <f>Table1[[#This Row],[Price]]-0.1*Table1[[#This Row],[Price]]</f>
        <v>442.26900000000001</v>
      </c>
      <c r="P6412" s="9">
        <f>(Table1[[#This Row],[Expiration Date]]-Table1[[#This Row],[Manufacturing Date]])/365</f>
        <v>0.42465753424657532</v>
      </c>
      <c r="Q6412" t="str">
        <f>IF(Table1[[#This Row],[Expiration Date]]-J6420&gt;12/31/2024,"not expired","expired")</f>
        <v>expired</v>
      </c>
      <c r="R6412">
        <f>Table1[[#This Row],[Discounted Price]]*0.95</f>
        <v>420.15555000000001</v>
      </c>
      <c r="S6412">
        <f>Table1[[#This Row],[Discounted Price]]*0.9</f>
        <v>398.0421</v>
      </c>
      <c r="T6412">
        <f>Table1[[#This Row],[Discounted Price]]*0.8</f>
        <v>353.8152</v>
      </c>
      <c r="U6412">
        <f>Table1[[#This Row],[Price]]*0.52</f>
        <v>255.53320000000002</v>
      </c>
      <c r="V6412">
        <f>(Table1[[#This Row],[Price]]-Table1[[#This Row],[Scrap value]])/2</f>
        <v>117.9384</v>
      </c>
    </row>
    <row r="6413" spans="1:22" x14ac:dyDescent="0.25">
      <c r="A6413" t="s">
        <v>28889</v>
      </c>
      <c r="B6413" t="s">
        <v>22</v>
      </c>
      <c r="C6413" t="s">
        <v>47</v>
      </c>
      <c r="D6413" t="s">
        <v>28890</v>
      </c>
      <c r="E6413">
        <v>277.97000000000003</v>
      </c>
      <c r="F6413">
        <v>51</v>
      </c>
      <c r="G6413" t="s">
        <v>43729</v>
      </c>
      <c r="H6413" t="s">
        <v>17350</v>
      </c>
      <c r="I6413" s="1">
        <v>45000</v>
      </c>
      <c r="J6413" s="1">
        <v>46023</v>
      </c>
      <c r="K6413" t="s">
        <v>28891</v>
      </c>
      <c r="L6413" t="s">
        <v>28892</v>
      </c>
      <c r="M6413" t="s">
        <v>27</v>
      </c>
      <c r="N6413">
        <v>4</v>
      </c>
      <c r="O6413">
        <f>Table1[[#This Row],[Price]]-0.1*Table1[[#This Row],[Price]]</f>
        <v>250.17300000000003</v>
      </c>
      <c r="P6413" s="9">
        <f>(Table1[[#This Row],[Expiration Date]]-Table1[[#This Row],[Manufacturing Date]])/365</f>
        <v>2.8027397260273972</v>
      </c>
      <c r="Q6413" t="str">
        <f>IF(Table1[[#This Row],[Expiration Date]]-J6421&gt;12/31/2024,"not expired","expired")</f>
        <v>not expired</v>
      </c>
      <c r="R6413">
        <f>Table1[[#This Row],[Discounted Price]]*0.95</f>
        <v>237.66435000000001</v>
      </c>
      <c r="S6413">
        <f>Table1[[#This Row],[Discounted Price]]*0.9</f>
        <v>225.15570000000002</v>
      </c>
      <c r="T6413">
        <f>Table1[[#This Row],[Discounted Price]]*0.8</f>
        <v>200.13840000000005</v>
      </c>
      <c r="U6413">
        <f>Table1[[#This Row],[Price]]*0.52</f>
        <v>144.54440000000002</v>
      </c>
      <c r="V6413">
        <f>(Table1[[#This Row],[Price]]-Table1[[#This Row],[Scrap value]])/2</f>
        <v>66.712800000000001</v>
      </c>
    </row>
    <row r="6414" spans="1:22" x14ac:dyDescent="0.25">
      <c r="A6414" t="s">
        <v>28893</v>
      </c>
      <c r="B6414" t="s">
        <v>15</v>
      </c>
      <c r="C6414" t="s">
        <v>47</v>
      </c>
      <c r="D6414" t="s">
        <v>28894</v>
      </c>
      <c r="E6414">
        <v>215.78</v>
      </c>
      <c r="F6414">
        <v>41</v>
      </c>
      <c r="G6414" t="s">
        <v>43728</v>
      </c>
      <c r="H6414" t="s">
        <v>20422</v>
      </c>
      <c r="I6414" s="1">
        <v>45137</v>
      </c>
      <c r="J6414" s="1">
        <v>45658</v>
      </c>
      <c r="K6414" t="s">
        <v>28895</v>
      </c>
      <c r="L6414" t="s">
        <v>28896</v>
      </c>
      <c r="M6414" t="s">
        <v>20</v>
      </c>
      <c r="N6414">
        <v>1</v>
      </c>
      <c r="O6414">
        <f>Table1[[#This Row],[Price]]-0.1*Table1[[#This Row],[Price]]</f>
        <v>194.202</v>
      </c>
      <c r="P6414" s="9">
        <f>(Table1[[#This Row],[Expiration Date]]-Table1[[#This Row],[Manufacturing Date]])/365</f>
        <v>1.4273972602739726</v>
      </c>
      <c r="Q6414" t="str">
        <f>IF(Table1[[#This Row],[Expiration Date]]-J6422&gt;12/31/2024,"not expired","expired")</f>
        <v>expired</v>
      </c>
      <c r="R6414">
        <f>Table1[[#This Row],[Discounted Price]]*0.95</f>
        <v>184.49189999999999</v>
      </c>
      <c r="S6414">
        <f>Table1[[#This Row],[Discounted Price]]*0.9</f>
        <v>174.7818</v>
      </c>
      <c r="T6414">
        <f>Table1[[#This Row],[Discounted Price]]*0.8</f>
        <v>155.36160000000001</v>
      </c>
      <c r="U6414">
        <f>Table1[[#This Row],[Price]]*0.52</f>
        <v>112.2056</v>
      </c>
      <c r="V6414">
        <f>(Table1[[#This Row],[Price]]-Table1[[#This Row],[Scrap value]])/2</f>
        <v>51.787199999999999</v>
      </c>
    </row>
    <row r="6415" spans="1:22" x14ac:dyDescent="0.25">
      <c r="A6415" t="s">
        <v>28897</v>
      </c>
      <c r="B6415" t="s">
        <v>29</v>
      </c>
      <c r="C6415" t="s">
        <v>47</v>
      </c>
      <c r="D6415" t="s">
        <v>28898</v>
      </c>
      <c r="E6415">
        <v>13.89</v>
      </c>
      <c r="F6415">
        <v>58</v>
      </c>
      <c r="G6415" t="s">
        <v>43729</v>
      </c>
      <c r="H6415" t="s">
        <v>14269</v>
      </c>
      <c r="I6415" s="1">
        <v>45000</v>
      </c>
      <c r="J6415" s="1">
        <v>45292</v>
      </c>
      <c r="K6415" t="s">
        <v>28899</v>
      </c>
      <c r="L6415" t="s">
        <v>28900</v>
      </c>
      <c r="M6415" t="s">
        <v>20</v>
      </c>
      <c r="N6415">
        <v>3</v>
      </c>
      <c r="O6415">
        <f>Table1[[#This Row],[Price]]-0.1*Table1[[#This Row],[Price]]</f>
        <v>12.501000000000001</v>
      </c>
      <c r="P6415" s="9">
        <f>(Table1[[#This Row],[Expiration Date]]-Table1[[#This Row],[Manufacturing Date]])/365</f>
        <v>0.8</v>
      </c>
      <c r="Q6415" t="str">
        <f>IF(Table1[[#This Row],[Expiration Date]]-J6423&gt;12/31/2024,"not expired","expired")</f>
        <v>expired</v>
      </c>
      <c r="R6415">
        <f>Table1[[#This Row],[Discounted Price]]*0.95</f>
        <v>11.875950000000001</v>
      </c>
      <c r="S6415">
        <f>Table1[[#This Row],[Discounted Price]]*0.9</f>
        <v>11.250900000000001</v>
      </c>
      <c r="T6415">
        <f>Table1[[#This Row],[Discounted Price]]*0.8</f>
        <v>10.000800000000002</v>
      </c>
      <c r="U6415">
        <f>Table1[[#This Row],[Price]]*0.52</f>
        <v>7.2228000000000003</v>
      </c>
      <c r="V6415">
        <f>(Table1[[#This Row],[Price]]-Table1[[#This Row],[Scrap value]])/2</f>
        <v>3.3336000000000001</v>
      </c>
    </row>
    <row r="6416" spans="1:22" x14ac:dyDescent="0.25">
      <c r="A6416" t="s">
        <v>28901</v>
      </c>
      <c r="B6416" t="s">
        <v>35</v>
      </c>
      <c r="C6416" t="s">
        <v>47</v>
      </c>
      <c r="D6416" t="s">
        <v>28902</v>
      </c>
      <c r="E6416">
        <v>395.6</v>
      </c>
      <c r="F6416">
        <v>41</v>
      </c>
      <c r="G6416" t="s">
        <v>43728</v>
      </c>
      <c r="H6416" t="s">
        <v>778</v>
      </c>
      <c r="I6416" s="1">
        <v>44927</v>
      </c>
      <c r="J6416" s="1">
        <v>45292</v>
      </c>
      <c r="K6416" t="s">
        <v>28903</v>
      </c>
      <c r="L6416" t="s">
        <v>28904</v>
      </c>
      <c r="M6416" t="s">
        <v>27</v>
      </c>
      <c r="N6416">
        <v>1</v>
      </c>
      <c r="O6416">
        <f>Table1[[#This Row],[Price]]-0.1*Table1[[#This Row],[Price]]</f>
        <v>356.04</v>
      </c>
      <c r="P6416" s="9">
        <f>(Table1[[#This Row],[Expiration Date]]-Table1[[#This Row],[Manufacturing Date]])/365</f>
        <v>1</v>
      </c>
      <c r="Q6416" t="str">
        <f>IF(Table1[[#This Row],[Expiration Date]]-J6424&gt;12/31/2024,"not expired","expired")</f>
        <v>expired</v>
      </c>
      <c r="R6416">
        <f>Table1[[#This Row],[Discounted Price]]*0.95</f>
        <v>338.238</v>
      </c>
      <c r="S6416">
        <f>Table1[[#This Row],[Discounted Price]]*0.9</f>
        <v>320.43600000000004</v>
      </c>
      <c r="T6416">
        <f>Table1[[#This Row],[Discounted Price]]*0.8</f>
        <v>284.83200000000005</v>
      </c>
      <c r="U6416">
        <f>Table1[[#This Row],[Price]]*0.52</f>
        <v>205.71200000000002</v>
      </c>
      <c r="V6416">
        <f>(Table1[[#This Row],[Price]]-Table1[[#This Row],[Scrap value]])/2</f>
        <v>94.944000000000003</v>
      </c>
    </row>
    <row r="6417" spans="1:22" x14ac:dyDescent="0.25">
      <c r="A6417" t="s">
        <v>28905</v>
      </c>
      <c r="B6417" t="s">
        <v>29</v>
      </c>
      <c r="C6417" t="s">
        <v>47</v>
      </c>
      <c r="D6417" t="s">
        <v>28906</v>
      </c>
      <c r="E6417">
        <v>413.58</v>
      </c>
      <c r="F6417">
        <v>9</v>
      </c>
      <c r="G6417" t="s">
        <v>43729</v>
      </c>
      <c r="H6417" t="s">
        <v>2546</v>
      </c>
      <c r="I6417" s="1">
        <v>45137</v>
      </c>
      <c r="J6417" s="1">
        <v>46023</v>
      </c>
      <c r="K6417" t="s">
        <v>28907</v>
      </c>
      <c r="L6417" t="s">
        <v>28908</v>
      </c>
      <c r="M6417" t="s">
        <v>27</v>
      </c>
      <c r="N6417">
        <v>5</v>
      </c>
      <c r="O6417">
        <f>Table1[[#This Row],[Price]]-0.1*Table1[[#This Row],[Price]]</f>
        <v>372.22199999999998</v>
      </c>
      <c r="P6417" s="9">
        <f>(Table1[[#This Row],[Expiration Date]]-Table1[[#This Row],[Manufacturing Date]])/365</f>
        <v>2.4273972602739726</v>
      </c>
      <c r="Q6417" t="str">
        <f>IF(Table1[[#This Row],[Expiration Date]]-J6425&gt;12/31/2024,"not expired","expired")</f>
        <v>not expired</v>
      </c>
      <c r="R6417">
        <f>Table1[[#This Row],[Discounted Price]]*0.95</f>
        <v>353.61089999999996</v>
      </c>
      <c r="S6417">
        <f>Table1[[#This Row],[Discounted Price]]*0.9</f>
        <v>334.99979999999999</v>
      </c>
      <c r="T6417">
        <f>Table1[[#This Row],[Discounted Price]]*0.8</f>
        <v>297.77760000000001</v>
      </c>
      <c r="U6417">
        <f>Table1[[#This Row],[Price]]*0.52</f>
        <v>215.0616</v>
      </c>
      <c r="V6417">
        <f>(Table1[[#This Row],[Price]]-Table1[[#This Row],[Scrap value]])/2</f>
        <v>99.259199999999993</v>
      </c>
    </row>
    <row r="6418" spans="1:22" x14ac:dyDescent="0.25">
      <c r="A6418" t="s">
        <v>28909</v>
      </c>
      <c r="B6418" t="s">
        <v>35</v>
      </c>
      <c r="C6418" t="s">
        <v>47</v>
      </c>
      <c r="D6418" t="s">
        <v>28910</v>
      </c>
      <c r="E6418">
        <v>456.92</v>
      </c>
      <c r="F6418">
        <v>35</v>
      </c>
      <c r="G6418" t="s">
        <v>43729</v>
      </c>
      <c r="H6418" t="s">
        <v>5756</v>
      </c>
      <c r="I6418" s="1">
        <v>45137</v>
      </c>
      <c r="J6418" s="1">
        <v>45658</v>
      </c>
      <c r="K6418" t="s">
        <v>28911</v>
      </c>
      <c r="L6418" t="s">
        <v>28912</v>
      </c>
      <c r="M6418" t="s">
        <v>27</v>
      </c>
      <c r="N6418">
        <v>3</v>
      </c>
      <c r="O6418">
        <f>Table1[[#This Row],[Price]]-0.1*Table1[[#This Row],[Price]]</f>
        <v>411.22800000000001</v>
      </c>
      <c r="P6418" s="9">
        <f>(Table1[[#This Row],[Expiration Date]]-Table1[[#This Row],[Manufacturing Date]])/365</f>
        <v>1.4273972602739726</v>
      </c>
      <c r="Q6418" t="str">
        <f>IF(Table1[[#This Row],[Expiration Date]]-J6426&gt;12/31/2024,"not expired","expired")</f>
        <v>expired</v>
      </c>
      <c r="R6418">
        <f>Table1[[#This Row],[Discounted Price]]*0.95</f>
        <v>390.66660000000002</v>
      </c>
      <c r="S6418">
        <f>Table1[[#This Row],[Discounted Price]]*0.9</f>
        <v>370.10520000000002</v>
      </c>
      <c r="T6418">
        <f>Table1[[#This Row],[Discounted Price]]*0.8</f>
        <v>328.98240000000004</v>
      </c>
      <c r="U6418">
        <f>Table1[[#This Row],[Price]]*0.52</f>
        <v>237.59840000000003</v>
      </c>
      <c r="V6418">
        <f>(Table1[[#This Row],[Price]]-Table1[[#This Row],[Scrap value]])/2</f>
        <v>109.66079999999999</v>
      </c>
    </row>
    <row r="6419" spans="1:22" x14ac:dyDescent="0.25">
      <c r="A6419" t="s">
        <v>28913</v>
      </c>
      <c r="B6419" t="s">
        <v>15</v>
      </c>
      <c r="C6419" t="s">
        <v>47</v>
      </c>
      <c r="D6419" t="s">
        <v>28914</v>
      </c>
      <c r="E6419">
        <v>375.62</v>
      </c>
      <c r="F6419">
        <v>77</v>
      </c>
      <c r="G6419" t="s">
        <v>43729</v>
      </c>
      <c r="H6419" t="s">
        <v>28915</v>
      </c>
      <c r="I6419" s="1">
        <v>45137</v>
      </c>
      <c r="J6419" s="1">
        <v>45658</v>
      </c>
      <c r="K6419" t="s">
        <v>28916</v>
      </c>
      <c r="L6419" t="s">
        <v>28917</v>
      </c>
      <c r="M6419" t="s">
        <v>27</v>
      </c>
      <c r="N6419">
        <v>3</v>
      </c>
      <c r="O6419">
        <f>Table1[[#This Row],[Price]]-0.1*Table1[[#This Row],[Price]]</f>
        <v>338.05799999999999</v>
      </c>
      <c r="P6419" s="9">
        <f>(Table1[[#This Row],[Expiration Date]]-Table1[[#This Row],[Manufacturing Date]])/365</f>
        <v>1.4273972602739726</v>
      </c>
      <c r="Q6419" t="str">
        <f>IF(Table1[[#This Row],[Expiration Date]]-J6427&gt;12/31/2024,"not expired","expired")</f>
        <v>expired</v>
      </c>
      <c r="R6419">
        <f>Table1[[#This Row],[Discounted Price]]*0.95</f>
        <v>321.1551</v>
      </c>
      <c r="S6419">
        <f>Table1[[#This Row],[Discounted Price]]*0.9</f>
        <v>304.25220000000002</v>
      </c>
      <c r="T6419">
        <f>Table1[[#This Row],[Discounted Price]]*0.8</f>
        <v>270.44639999999998</v>
      </c>
      <c r="U6419">
        <f>Table1[[#This Row],[Price]]*0.52</f>
        <v>195.32240000000002</v>
      </c>
      <c r="V6419">
        <f>(Table1[[#This Row],[Price]]-Table1[[#This Row],[Scrap value]])/2</f>
        <v>90.148799999999994</v>
      </c>
    </row>
    <row r="6420" spans="1:22" x14ac:dyDescent="0.25">
      <c r="A6420" t="s">
        <v>28918</v>
      </c>
      <c r="B6420" t="s">
        <v>29</v>
      </c>
      <c r="C6420" t="s">
        <v>47</v>
      </c>
      <c r="D6420" t="s">
        <v>28919</v>
      </c>
      <c r="E6420">
        <v>266.05</v>
      </c>
      <c r="F6420">
        <v>78</v>
      </c>
      <c r="G6420" t="s">
        <v>43728</v>
      </c>
      <c r="H6420" t="s">
        <v>28920</v>
      </c>
      <c r="I6420" s="1">
        <v>45137</v>
      </c>
      <c r="J6420" s="1">
        <v>46023</v>
      </c>
      <c r="K6420" t="s">
        <v>28921</v>
      </c>
      <c r="L6420" t="s">
        <v>28922</v>
      </c>
      <c r="M6420" t="s">
        <v>20</v>
      </c>
      <c r="N6420">
        <v>4</v>
      </c>
      <c r="O6420">
        <f>Table1[[#This Row],[Price]]-0.1*Table1[[#This Row],[Price]]</f>
        <v>239.44499999999999</v>
      </c>
      <c r="P6420" s="9">
        <f>(Table1[[#This Row],[Expiration Date]]-Table1[[#This Row],[Manufacturing Date]])/365</f>
        <v>2.4273972602739726</v>
      </c>
      <c r="Q6420" t="str">
        <f>IF(Table1[[#This Row],[Expiration Date]]-J6428&gt;12/31/2024,"not expired","expired")</f>
        <v>expired</v>
      </c>
      <c r="R6420">
        <f>Table1[[#This Row],[Discounted Price]]*0.95</f>
        <v>227.47274999999999</v>
      </c>
      <c r="S6420">
        <f>Table1[[#This Row],[Discounted Price]]*0.9</f>
        <v>215.50049999999999</v>
      </c>
      <c r="T6420">
        <f>Table1[[#This Row],[Discounted Price]]*0.8</f>
        <v>191.55600000000001</v>
      </c>
      <c r="U6420">
        <f>Table1[[#This Row],[Price]]*0.52</f>
        <v>138.346</v>
      </c>
      <c r="V6420">
        <f>(Table1[[#This Row],[Price]]-Table1[[#This Row],[Scrap value]])/2</f>
        <v>63.852000000000004</v>
      </c>
    </row>
    <row r="6421" spans="1:22" x14ac:dyDescent="0.25">
      <c r="A6421" t="s">
        <v>28923</v>
      </c>
      <c r="B6421" t="s">
        <v>35</v>
      </c>
      <c r="C6421" t="s">
        <v>47</v>
      </c>
      <c r="D6421" t="s">
        <v>28924</v>
      </c>
      <c r="E6421">
        <v>434.22</v>
      </c>
      <c r="F6421">
        <v>83</v>
      </c>
      <c r="G6421" t="s">
        <v>43730</v>
      </c>
      <c r="H6421" t="s">
        <v>28925</v>
      </c>
      <c r="I6421" s="1">
        <v>44927</v>
      </c>
      <c r="J6421" s="1">
        <v>45658</v>
      </c>
      <c r="K6421" t="s">
        <v>28926</v>
      </c>
      <c r="L6421" t="s">
        <v>28927</v>
      </c>
      <c r="M6421" t="s">
        <v>20</v>
      </c>
      <c r="N6421">
        <v>3</v>
      </c>
      <c r="O6421">
        <f>Table1[[#This Row],[Price]]-0.1*Table1[[#This Row],[Price]]</f>
        <v>390.798</v>
      </c>
      <c r="P6421" s="9">
        <f>(Table1[[#This Row],[Expiration Date]]-Table1[[#This Row],[Manufacturing Date]])/365</f>
        <v>2.0027397260273974</v>
      </c>
      <c r="Q6421" t="str">
        <f>IF(Table1[[#This Row],[Expiration Date]]-J6429&gt;12/31/2024,"not expired","expired")</f>
        <v>expired</v>
      </c>
      <c r="R6421">
        <f>Table1[[#This Row],[Discounted Price]]*0.95</f>
        <v>371.25809999999996</v>
      </c>
      <c r="S6421">
        <f>Table1[[#This Row],[Discounted Price]]*0.9</f>
        <v>351.71820000000002</v>
      </c>
      <c r="T6421">
        <f>Table1[[#This Row],[Discounted Price]]*0.8</f>
        <v>312.63840000000005</v>
      </c>
      <c r="U6421">
        <f>Table1[[#This Row],[Price]]*0.52</f>
        <v>225.79440000000002</v>
      </c>
      <c r="V6421">
        <f>(Table1[[#This Row],[Price]]-Table1[[#This Row],[Scrap value]])/2</f>
        <v>104.2128</v>
      </c>
    </row>
    <row r="6422" spans="1:22" x14ac:dyDescent="0.25">
      <c r="A6422" t="s">
        <v>28928</v>
      </c>
      <c r="B6422" t="s">
        <v>22</v>
      </c>
      <c r="C6422" t="s">
        <v>47</v>
      </c>
      <c r="D6422" t="s">
        <v>28929</v>
      </c>
      <c r="E6422">
        <v>65.17</v>
      </c>
      <c r="F6422">
        <v>84</v>
      </c>
      <c r="G6422" t="s">
        <v>43728</v>
      </c>
      <c r="H6422" t="s">
        <v>21049</v>
      </c>
      <c r="I6422" s="1">
        <v>45137</v>
      </c>
      <c r="J6422" s="1">
        <v>46023</v>
      </c>
      <c r="K6422" t="s">
        <v>28930</v>
      </c>
      <c r="L6422" t="s">
        <v>28931</v>
      </c>
      <c r="M6422" t="s">
        <v>45</v>
      </c>
      <c r="N6422">
        <v>2</v>
      </c>
      <c r="O6422">
        <f>Table1[[#This Row],[Price]]-0.1*Table1[[#This Row],[Price]]</f>
        <v>58.652999999999999</v>
      </c>
      <c r="P6422" s="9">
        <f>(Table1[[#This Row],[Expiration Date]]-Table1[[#This Row],[Manufacturing Date]])/365</f>
        <v>2.4273972602739726</v>
      </c>
      <c r="Q6422" t="str">
        <f>IF(Table1[[#This Row],[Expiration Date]]-J6430&gt;12/31/2024,"not expired","expired")</f>
        <v>not expired</v>
      </c>
      <c r="R6422">
        <f>Table1[[#This Row],[Discounted Price]]*0.95</f>
        <v>55.720349999999996</v>
      </c>
      <c r="S6422">
        <f>Table1[[#This Row],[Discounted Price]]*0.9</f>
        <v>52.787700000000001</v>
      </c>
      <c r="T6422">
        <f>Table1[[#This Row],[Discounted Price]]*0.8</f>
        <v>46.922400000000003</v>
      </c>
      <c r="U6422">
        <f>Table1[[#This Row],[Price]]*0.52</f>
        <v>33.888400000000004</v>
      </c>
      <c r="V6422">
        <f>(Table1[[#This Row],[Price]]-Table1[[#This Row],[Scrap value]])/2</f>
        <v>15.640799999999999</v>
      </c>
    </row>
    <row r="6423" spans="1:22" x14ac:dyDescent="0.25">
      <c r="A6423" t="s">
        <v>28932</v>
      </c>
      <c r="B6423" t="s">
        <v>35</v>
      </c>
      <c r="C6423" t="s">
        <v>47</v>
      </c>
      <c r="D6423" t="s">
        <v>28933</v>
      </c>
      <c r="E6423">
        <v>364.58</v>
      </c>
      <c r="F6423">
        <v>76</v>
      </c>
      <c r="G6423" t="s">
        <v>43730</v>
      </c>
      <c r="H6423" t="s">
        <v>23489</v>
      </c>
      <c r="I6423" s="1">
        <v>45137</v>
      </c>
      <c r="J6423" s="1">
        <v>45292</v>
      </c>
      <c r="K6423" t="s">
        <v>28934</v>
      </c>
      <c r="L6423" t="s">
        <v>28935</v>
      </c>
      <c r="M6423" t="s">
        <v>45</v>
      </c>
      <c r="N6423">
        <v>2</v>
      </c>
      <c r="O6423">
        <f>Table1[[#This Row],[Price]]-0.1*Table1[[#This Row],[Price]]</f>
        <v>328.12199999999996</v>
      </c>
      <c r="P6423" s="9">
        <f>(Table1[[#This Row],[Expiration Date]]-Table1[[#This Row],[Manufacturing Date]])/365</f>
        <v>0.42465753424657532</v>
      </c>
      <c r="Q6423" t="str">
        <f>IF(Table1[[#This Row],[Expiration Date]]-J6431&gt;12/31/2024,"not expired","expired")</f>
        <v>expired</v>
      </c>
      <c r="R6423">
        <f>Table1[[#This Row],[Discounted Price]]*0.95</f>
        <v>311.71589999999992</v>
      </c>
      <c r="S6423">
        <f>Table1[[#This Row],[Discounted Price]]*0.9</f>
        <v>295.3098</v>
      </c>
      <c r="T6423">
        <f>Table1[[#This Row],[Discounted Price]]*0.8</f>
        <v>262.49759999999998</v>
      </c>
      <c r="U6423">
        <f>Table1[[#This Row],[Price]]*0.52</f>
        <v>189.58160000000001</v>
      </c>
      <c r="V6423">
        <f>(Table1[[#This Row],[Price]]-Table1[[#This Row],[Scrap value]])/2</f>
        <v>87.499199999999988</v>
      </c>
    </row>
    <row r="6424" spans="1:22" x14ac:dyDescent="0.25">
      <c r="A6424" t="s">
        <v>28936</v>
      </c>
      <c r="B6424" t="s">
        <v>35</v>
      </c>
      <c r="C6424" t="s">
        <v>47</v>
      </c>
      <c r="D6424" t="s">
        <v>28937</v>
      </c>
      <c r="E6424">
        <v>372.93</v>
      </c>
      <c r="F6424">
        <v>29</v>
      </c>
      <c r="G6424" t="s">
        <v>43728</v>
      </c>
      <c r="H6424" t="s">
        <v>538</v>
      </c>
      <c r="I6424" s="1">
        <v>45000</v>
      </c>
      <c r="J6424" s="1">
        <v>45292</v>
      </c>
      <c r="K6424" t="s">
        <v>28938</v>
      </c>
      <c r="L6424" t="s">
        <v>28939</v>
      </c>
      <c r="M6424" t="s">
        <v>20</v>
      </c>
      <c r="N6424">
        <v>2</v>
      </c>
      <c r="O6424">
        <f>Table1[[#This Row],[Price]]-0.1*Table1[[#This Row],[Price]]</f>
        <v>335.637</v>
      </c>
      <c r="P6424" s="9">
        <f>(Table1[[#This Row],[Expiration Date]]-Table1[[#This Row],[Manufacturing Date]])/365</f>
        <v>0.8</v>
      </c>
      <c r="Q6424" t="str">
        <f>IF(Table1[[#This Row],[Expiration Date]]-J6432&gt;12/31/2024,"not expired","expired")</f>
        <v>expired</v>
      </c>
      <c r="R6424">
        <f>Table1[[#This Row],[Discounted Price]]*0.95</f>
        <v>318.85514999999998</v>
      </c>
      <c r="S6424">
        <f>Table1[[#This Row],[Discounted Price]]*0.9</f>
        <v>302.07330000000002</v>
      </c>
      <c r="T6424">
        <f>Table1[[#This Row],[Discounted Price]]*0.8</f>
        <v>268.50960000000003</v>
      </c>
      <c r="U6424">
        <f>Table1[[#This Row],[Price]]*0.52</f>
        <v>193.92360000000002</v>
      </c>
      <c r="V6424">
        <f>(Table1[[#This Row],[Price]]-Table1[[#This Row],[Scrap value]])/2</f>
        <v>89.503199999999993</v>
      </c>
    </row>
    <row r="6425" spans="1:22" x14ac:dyDescent="0.25">
      <c r="A6425" t="s">
        <v>28940</v>
      </c>
      <c r="B6425" t="s">
        <v>15</v>
      </c>
      <c r="C6425" t="s">
        <v>47</v>
      </c>
      <c r="D6425" t="s">
        <v>28941</v>
      </c>
      <c r="E6425">
        <v>235.76</v>
      </c>
      <c r="F6425">
        <v>20</v>
      </c>
      <c r="G6425" t="s">
        <v>43728</v>
      </c>
      <c r="H6425" t="s">
        <v>28942</v>
      </c>
      <c r="I6425" s="1">
        <v>45000</v>
      </c>
      <c r="J6425" s="1">
        <v>45658</v>
      </c>
      <c r="K6425" t="s">
        <v>28943</v>
      </c>
      <c r="L6425" t="s">
        <v>28944</v>
      </c>
      <c r="M6425" t="s">
        <v>20</v>
      </c>
      <c r="N6425">
        <v>4</v>
      </c>
      <c r="O6425">
        <f>Table1[[#This Row],[Price]]-0.1*Table1[[#This Row],[Price]]</f>
        <v>212.184</v>
      </c>
      <c r="P6425" s="9">
        <f>(Table1[[#This Row],[Expiration Date]]-Table1[[#This Row],[Manufacturing Date]])/365</f>
        <v>1.8027397260273972</v>
      </c>
      <c r="Q6425" t="str">
        <f>IF(Table1[[#This Row],[Expiration Date]]-J6433&gt;12/31/2024,"not expired","expired")</f>
        <v>expired</v>
      </c>
      <c r="R6425">
        <f>Table1[[#This Row],[Discounted Price]]*0.95</f>
        <v>201.57479999999998</v>
      </c>
      <c r="S6425">
        <f>Table1[[#This Row],[Discounted Price]]*0.9</f>
        <v>190.96559999999999</v>
      </c>
      <c r="T6425">
        <f>Table1[[#This Row],[Discounted Price]]*0.8</f>
        <v>169.74720000000002</v>
      </c>
      <c r="U6425">
        <f>Table1[[#This Row],[Price]]*0.52</f>
        <v>122.59520000000001</v>
      </c>
      <c r="V6425">
        <f>(Table1[[#This Row],[Price]]-Table1[[#This Row],[Scrap value]])/2</f>
        <v>56.582399999999993</v>
      </c>
    </row>
    <row r="6426" spans="1:22" x14ac:dyDescent="0.25">
      <c r="A6426" t="s">
        <v>28945</v>
      </c>
      <c r="B6426" t="s">
        <v>29</v>
      </c>
      <c r="C6426" t="s">
        <v>47</v>
      </c>
      <c r="D6426" t="s">
        <v>28946</v>
      </c>
      <c r="E6426">
        <v>295.5</v>
      </c>
      <c r="F6426">
        <v>56</v>
      </c>
      <c r="G6426" t="s">
        <v>43730</v>
      </c>
      <c r="H6426" t="s">
        <v>23006</v>
      </c>
      <c r="I6426" s="1">
        <v>45137</v>
      </c>
      <c r="J6426" s="1">
        <v>46023</v>
      </c>
      <c r="K6426" t="s">
        <v>28947</v>
      </c>
      <c r="L6426" t="s">
        <v>28948</v>
      </c>
      <c r="M6426" t="s">
        <v>45</v>
      </c>
      <c r="N6426">
        <v>2</v>
      </c>
      <c r="O6426">
        <f>Table1[[#This Row],[Price]]-0.1*Table1[[#This Row],[Price]]</f>
        <v>265.95</v>
      </c>
      <c r="P6426" s="9">
        <f>(Table1[[#This Row],[Expiration Date]]-Table1[[#This Row],[Manufacturing Date]])/365</f>
        <v>2.4273972602739726</v>
      </c>
      <c r="Q6426" t="str">
        <f>IF(Table1[[#This Row],[Expiration Date]]-J6434&gt;12/31/2024,"not expired","expired")</f>
        <v>expired</v>
      </c>
      <c r="R6426">
        <f>Table1[[#This Row],[Discounted Price]]*0.95</f>
        <v>252.65249999999997</v>
      </c>
      <c r="S6426">
        <f>Table1[[#This Row],[Discounted Price]]*0.9</f>
        <v>239.35499999999999</v>
      </c>
      <c r="T6426">
        <f>Table1[[#This Row],[Discounted Price]]*0.8</f>
        <v>212.76</v>
      </c>
      <c r="U6426">
        <f>Table1[[#This Row],[Price]]*0.52</f>
        <v>153.66</v>
      </c>
      <c r="V6426">
        <f>(Table1[[#This Row],[Price]]-Table1[[#This Row],[Scrap value]])/2</f>
        <v>70.92</v>
      </c>
    </row>
    <row r="6427" spans="1:22" x14ac:dyDescent="0.25">
      <c r="A6427" t="s">
        <v>28949</v>
      </c>
      <c r="B6427" t="s">
        <v>15</v>
      </c>
      <c r="C6427" t="s">
        <v>47</v>
      </c>
      <c r="D6427" t="s">
        <v>28950</v>
      </c>
      <c r="E6427">
        <v>95.5</v>
      </c>
      <c r="F6427">
        <v>21</v>
      </c>
      <c r="G6427" t="s">
        <v>43730</v>
      </c>
      <c r="H6427" t="s">
        <v>28951</v>
      </c>
      <c r="I6427" s="1">
        <v>45000</v>
      </c>
      <c r="J6427" s="1">
        <v>46023</v>
      </c>
      <c r="K6427" t="s">
        <v>28952</v>
      </c>
      <c r="L6427" t="s">
        <v>28953</v>
      </c>
      <c r="M6427" t="s">
        <v>20</v>
      </c>
      <c r="N6427">
        <v>3</v>
      </c>
      <c r="O6427">
        <f>Table1[[#This Row],[Price]]-0.1*Table1[[#This Row],[Price]]</f>
        <v>85.95</v>
      </c>
      <c r="P6427" s="9">
        <f>(Table1[[#This Row],[Expiration Date]]-Table1[[#This Row],[Manufacturing Date]])/365</f>
        <v>2.8027397260273972</v>
      </c>
      <c r="Q6427" t="str">
        <f>IF(Table1[[#This Row],[Expiration Date]]-J6435&gt;12/31/2024,"not expired","expired")</f>
        <v>not expired</v>
      </c>
      <c r="R6427">
        <f>Table1[[#This Row],[Discounted Price]]*0.95</f>
        <v>81.652500000000003</v>
      </c>
      <c r="S6427">
        <f>Table1[[#This Row],[Discounted Price]]*0.9</f>
        <v>77.355000000000004</v>
      </c>
      <c r="T6427">
        <f>Table1[[#This Row],[Discounted Price]]*0.8</f>
        <v>68.760000000000005</v>
      </c>
      <c r="U6427">
        <f>Table1[[#This Row],[Price]]*0.52</f>
        <v>49.660000000000004</v>
      </c>
      <c r="V6427">
        <f>(Table1[[#This Row],[Price]]-Table1[[#This Row],[Scrap value]])/2</f>
        <v>22.919999999999998</v>
      </c>
    </row>
    <row r="6428" spans="1:22" x14ac:dyDescent="0.25">
      <c r="A6428" t="s">
        <v>28954</v>
      </c>
      <c r="B6428" t="s">
        <v>29</v>
      </c>
      <c r="C6428" t="s">
        <v>47</v>
      </c>
      <c r="D6428" t="s">
        <v>28955</v>
      </c>
      <c r="E6428">
        <v>484.51</v>
      </c>
      <c r="F6428">
        <v>3</v>
      </c>
      <c r="G6428" t="s">
        <v>43730</v>
      </c>
      <c r="H6428" t="s">
        <v>13774</v>
      </c>
      <c r="I6428" s="1">
        <v>45000</v>
      </c>
      <c r="J6428" s="1">
        <v>46023</v>
      </c>
      <c r="K6428" t="s">
        <v>28956</v>
      </c>
      <c r="L6428" t="s">
        <v>28957</v>
      </c>
      <c r="M6428" t="s">
        <v>45</v>
      </c>
      <c r="N6428">
        <v>5</v>
      </c>
      <c r="O6428">
        <f>Table1[[#This Row],[Price]]-0.1*Table1[[#This Row],[Price]]</f>
        <v>436.05899999999997</v>
      </c>
      <c r="P6428" s="9">
        <f>(Table1[[#This Row],[Expiration Date]]-Table1[[#This Row],[Manufacturing Date]])/365</f>
        <v>2.8027397260273972</v>
      </c>
      <c r="Q6428" t="str">
        <f>IF(Table1[[#This Row],[Expiration Date]]-J6436&gt;12/31/2024,"not expired","expired")</f>
        <v>not expired</v>
      </c>
      <c r="R6428">
        <f>Table1[[#This Row],[Discounted Price]]*0.95</f>
        <v>414.25604999999996</v>
      </c>
      <c r="S6428">
        <f>Table1[[#This Row],[Discounted Price]]*0.9</f>
        <v>392.45310000000001</v>
      </c>
      <c r="T6428">
        <f>Table1[[#This Row],[Discounted Price]]*0.8</f>
        <v>348.84719999999999</v>
      </c>
      <c r="U6428">
        <f>Table1[[#This Row],[Price]]*0.52</f>
        <v>251.9452</v>
      </c>
      <c r="V6428">
        <f>(Table1[[#This Row],[Price]]-Table1[[#This Row],[Scrap value]])/2</f>
        <v>116.2824</v>
      </c>
    </row>
    <row r="6429" spans="1:22" x14ac:dyDescent="0.25">
      <c r="A6429" t="s">
        <v>28958</v>
      </c>
      <c r="B6429" t="s">
        <v>29</v>
      </c>
      <c r="C6429" t="s">
        <v>47</v>
      </c>
      <c r="D6429" t="s">
        <v>28959</v>
      </c>
      <c r="E6429">
        <v>93.67</v>
      </c>
      <c r="F6429">
        <v>82</v>
      </c>
      <c r="G6429" t="s">
        <v>43730</v>
      </c>
      <c r="H6429" t="s">
        <v>10075</v>
      </c>
      <c r="I6429" s="1">
        <v>45000</v>
      </c>
      <c r="J6429" s="1">
        <v>45658</v>
      </c>
      <c r="K6429" t="s">
        <v>28960</v>
      </c>
      <c r="L6429" t="s">
        <v>28961</v>
      </c>
      <c r="M6429" t="s">
        <v>27</v>
      </c>
      <c r="N6429">
        <v>4</v>
      </c>
      <c r="O6429">
        <f>Table1[[#This Row],[Price]]-0.1*Table1[[#This Row],[Price]]</f>
        <v>84.302999999999997</v>
      </c>
      <c r="P6429" s="9">
        <f>(Table1[[#This Row],[Expiration Date]]-Table1[[#This Row],[Manufacturing Date]])/365</f>
        <v>1.8027397260273972</v>
      </c>
      <c r="Q6429" t="str">
        <f>IF(Table1[[#This Row],[Expiration Date]]-J6437&gt;12/31/2024,"not expired","expired")</f>
        <v>not expired</v>
      </c>
      <c r="R6429">
        <f>Table1[[#This Row],[Discounted Price]]*0.95</f>
        <v>80.087849999999989</v>
      </c>
      <c r="S6429">
        <f>Table1[[#This Row],[Discounted Price]]*0.9</f>
        <v>75.872699999999995</v>
      </c>
      <c r="T6429">
        <f>Table1[[#This Row],[Discounted Price]]*0.8</f>
        <v>67.442400000000006</v>
      </c>
      <c r="U6429">
        <f>Table1[[#This Row],[Price]]*0.52</f>
        <v>48.708400000000005</v>
      </c>
      <c r="V6429">
        <f>(Table1[[#This Row],[Price]]-Table1[[#This Row],[Scrap value]])/2</f>
        <v>22.480799999999999</v>
      </c>
    </row>
    <row r="6430" spans="1:22" x14ac:dyDescent="0.25">
      <c r="A6430" t="s">
        <v>28962</v>
      </c>
      <c r="B6430" t="s">
        <v>15</v>
      </c>
      <c r="C6430" t="s">
        <v>47</v>
      </c>
      <c r="D6430" t="s">
        <v>28963</v>
      </c>
      <c r="E6430">
        <v>15.02</v>
      </c>
      <c r="F6430">
        <v>64</v>
      </c>
      <c r="G6430" t="s">
        <v>43728</v>
      </c>
      <c r="H6430" t="s">
        <v>25411</v>
      </c>
      <c r="I6430" s="1">
        <v>44927</v>
      </c>
      <c r="J6430" s="1">
        <v>45292</v>
      </c>
      <c r="K6430" t="s">
        <v>28964</v>
      </c>
      <c r="L6430" t="s">
        <v>28965</v>
      </c>
      <c r="M6430" t="s">
        <v>45</v>
      </c>
      <c r="N6430">
        <v>3</v>
      </c>
      <c r="O6430">
        <f>Table1[[#This Row],[Price]]-0.1*Table1[[#This Row],[Price]]</f>
        <v>13.517999999999999</v>
      </c>
      <c r="P6430" s="9">
        <f>(Table1[[#This Row],[Expiration Date]]-Table1[[#This Row],[Manufacturing Date]])/365</f>
        <v>1</v>
      </c>
      <c r="Q6430" t="str">
        <f>IF(Table1[[#This Row],[Expiration Date]]-J6438&gt;12/31/2024,"not expired","expired")</f>
        <v>expired</v>
      </c>
      <c r="R6430">
        <f>Table1[[#This Row],[Discounted Price]]*0.95</f>
        <v>12.842099999999999</v>
      </c>
      <c r="S6430">
        <f>Table1[[#This Row],[Discounted Price]]*0.9</f>
        <v>12.1662</v>
      </c>
      <c r="T6430">
        <f>Table1[[#This Row],[Discounted Price]]*0.8</f>
        <v>10.814399999999999</v>
      </c>
      <c r="U6430">
        <f>Table1[[#This Row],[Price]]*0.52</f>
        <v>7.8104000000000005</v>
      </c>
      <c r="V6430">
        <f>(Table1[[#This Row],[Price]]-Table1[[#This Row],[Scrap value]])/2</f>
        <v>3.6047999999999996</v>
      </c>
    </row>
    <row r="6431" spans="1:22" x14ac:dyDescent="0.25">
      <c r="A6431" t="s">
        <v>28966</v>
      </c>
      <c r="B6431" t="s">
        <v>29</v>
      </c>
      <c r="C6431" t="s">
        <v>47</v>
      </c>
      <c r="D6431" t="s">
        <v>28967</v>
      </c>
      <c r="E6431">
        <v>19.420000000000002</v>
      </c>
      <c r="F6431">
        <v>65</v>
      </c>
      <c r="G6431" t="s">
        <v>43728</v>
      </c>
      <c r="H6431" t="s">
        <v>16079</v>
      </c>
      <c r="I6431" s="1">
        <v>45000</v>
      </c>
      <c r="J6431" s="1">
        <v>45658</v>
      </c>
      <c r="K6431" t="s">
        <v>28968</v>
      </c>
      <c r="L6431" t="s">
        <v>28969</v>
      </c>
      <c r="M6431" t="s">
        <v>20</v>
      </c>
      <c r="N6431">
        <v>1</v>
      </c>
      <c r="O6431">
        <f>Table1[[#This Row],[Price]]-0.1*Table1[[#This Row],[Price]]</f>
        <v>17.478000000000002</v>
      </c>
      <c r="P6431" s="9">
        <f>(Table1[[#This Row],[Expiration Date]]-Table1[[#This Row],[Manufacturing Date]])/365</f>
        <v>1.8027397260273972</v>
      </c>
      <c r="Q6431" t="str">
        <f>IF(Table1[[#This Row],[Expiration Date]]-J6439&gt;12/31/2024,"not expired","expired")</f>
        <v>expired</v>
      </c>
      <c r="R6431">
        <f>Table1[[#This Row],[Discounted Price]]*0.95</f>
        <v>16.604099999999999</v>
      </c>
      <c r="S6431">
        <f>Table1[[#This Row],[Discounted Price]]*0.9</f>
        <v>15.730200000000002</v>
      </c>
      <c r="T6431">
        <f>Table1[[#This Row],[Discounted Price]]*0.8</f>
        <v>13.982400000000002</v>
      </c>
      <c r="U6431">
        <f>Table1[[#This Row],[Price]]*0.52</f>
        <v>10.098400000000002</v>
      </c>
      <c r="V6431">
        <f>(Table1[[#This Row],[Price]]-Table1[[#This Row],[Scrap value]])/2</f>
        <v>4.6608000000000001</v>
      </c>
    </row>
    <row r="6432" spans="1:22" x14ac:dyDescent="0.25">
      <c r="A6432" t="s">
        <v>28970</v>
      </c>
      <c r="B6432" t="s">
        <v>29</v>
      </c>
      <c r="C6432" t="s">
        <v>47</v>
      </c>
      <c r="D6432" t="s">
        <v>28971</v>
      </c>
      <c r="E6432">
        <v>63.43</v>
      </c>
      <c r="F6432">
        <v>28</v>
      </c>
      <c r="G6432" t="s">
        <v>43729</v>
      </c>
      <c r="H6432" t="s">
        <v>8477</v>
      </c>
      <c r="I6432" s="1">
        <v>45137</v>
      </c>
      <c r="J6432" s="1">
        <v>45292</v>
      </c>
      <c r="K6432" t="s">
        <v>28972</v>
      </c>
      <c r="L6432" t="s">
        <v>28973</v>
      </c>
      <c r="M6432" t="s">
        <v>45</v>
      </c>
      <c r="N6432">
        <v>3</v>
      </c>
      <c r="O6432">
        <f>Table1[[#This Row],[Price]]-0.1*Table1[[#This Row],[Price]]</f>
        <v>57.087000000000003</v>
      </c>
      <c r="P6432" s="9">
        <f>(Table1[[#This Row],[Expiration Date]]-Table1[[#This Row],[Manufacturing Date]])/365</f>
        <v>0.42465753424657532</v>
      </c>
      <c r="Q6432" t="str">
        <f>IF(Table1[[#This Row],[Expiration Date]]-J6440&gt;12/31/2024,"not expired","expired")</f>
        <v>expired</v>
      </c>
      <c r="R6432">
        <f>Table1[[#This Row],[Discounted Price]]*0.95</f>
        <v>54.23265</v>
      </c>
      <c r="S6432">
        <f>Table1[[#This Row],[Discounted Price]]*0.9</f>
        <v>51.378300000000003</v>
      </c>
      <c r="T6432">
        <f>Table1[[#This Row],[Discounted Price]]*0.8</f>
        <v>45.669600000000003</v>
      </c>
      <c r="U6432">
        <f>Table1[[#This Row],[Price]]*0.52</f>
        <v>32.983600000000003</v>
      </c>
      <c r="V6432">
        <f>(Table1[[#This Row],[Price]]-Table1[[#This Row],[Scrap value]])/2</f>
        <v>15.223199999999999</v>
      </c>
    </row>
    <row r="6433" spans="1:22" x14ac:dyDescent="0.25">
      <c r="A6433" t="s">
        <v>28974</v>
      </c>
      <c r="B6433" t="s">
        <v>15</v>
      </c>
      <c r="C6433" t="s">
        <v>47</v>
      </c>
      <c r="D6433" t="s">
        <v>28975</v>
      </c>
      <c r="E6433">
        <v>41.99</v>
      </c>
      <c r="F6433">
        <v>33</v>
      </c>
      <c r="G6433" t="s">
        <v>43728</v>
      </c>
      <c r="H6433" t="s">
        <v>1889</v>
      </c>
      <c r="I6433" s="1">
        <v>44927</v>
      </c>
      <c r="J6433" s="1">
        <v>45658</v>
      </c>
      <c r="K6433" t="s">
        <v>28976</v>
      </c>
      <c r="L6433" t="s">
        <v>28977</v>
      </c>
      <c r="M6433" t="s">
        <v>45</v>
      </c>
      <c r="N6433">
        <v>1</v>
      </c>
      <c r="O6433">
        <f>Table1[[#This Row],[Price]]-0.1*Table1[[#This Row],[Price]]</f>
        <v>37.791000000000004</v>
      </c>
      <c r="P6433" s="9">
        <f>(Table1[[#This Row],[Expiration Date]]-Table1[[#This Row],[Manufacturing Date]])/365</f>
        <v>2.0027397260273974</v>
      </c>
      <c r="Q6433" t="str">
        <f>IF(Table1[[#This Row],[Expiration Date]]-J6441&gt;12/31/2024,"not expired","expired")</f>
        <v>not expired</v>
      </c>
      <c r="R6433">
        <f>Table1[[#This Row],[Discounted Price]]*0.95</f>
        <v>35.901450000000004</v>
      </c>
      <c r="S6433">
        <f>Table1[[#This Row],[Discounted Price]]*0.9</f>
        <v>34.011900000000004</v>
      </c>
      <c r="T6433">
        <f>Table1[[#This Row],[Discounted Price]]*0.8</f>
        <v>30.232800000000005</v>
      </c>
      <c r="U6433">
        <f>Table1[[#This Row],[Price]]*0.52</f>
        <v>21.834800000000001</v>
      </c>
      <c r="V6433">
        <f>(Table1[[#This Row],[Price]]-Table1[[#This Row],[Scrap value]])/2</f>
        <v>10.0776</v>
      </c>
    </row>
    <row r="6434" spans="1:22" x14ac:dyDescent="0.25">
      <c r="A6434" t="s">
        <v>28978</v>
      </c>
      <c r="B6434" t="s">
        <v>22</v>
      </c>
      <c r="C6434" t="s">
        <v>47</v>
      </c>
      <c r="D6434" t="s">
        <v>28979</v>
      </c>
      <c r="E6434">
        <v>347.67</v>
      </c>
      <c r="F6434">
        <v>89</v>
      </c>
      <c r="G6434" t="s">
        <v>43730</v>
      </c>
      <c r="H6434" t="s">
        <v>11135</v>
      </c>
      <c r="I6434" s="1">
        <v>44927</v>
      </c>
      <c r="J6434" s="1">
        <v>46023</v>
      </c>
      <c r="K6434" t="s">
        <v>28980</v>
      </c>
      <c r="L6434" t="s">
        <v>28981</v>
      </c>
      <c r="M6434" t="s">
        <v>27</v>
      </c>
      <c r="N6434">
        <v>2</v>
      </c>
      <c r="O6434">
        <f>Table1[[#This Row],[Price]]-0.1*Table1[[#This Row],[Price]]</f>
        <v>312.90300000000002</v>
      </c>
      <c r="P6434" s="9">
        <f>(Table1[[#This Row],[Expiration Date]]-Table1[[#This Row],[Manufacturing Date]])/365</f>
        <v>3.0027397260273974</v>
      </c>
      <c r="Q6434" t="str">
        <f>IF(Table1[[#This Row],[Expiration Date]]-J6442&gt;12/31/2024,"not expired","expired")</f>
        <v>not expired</v>
      </c>
      <c r="R6434">
        <f>Table1[[#This Row],[Discounted Price]]*0.95</f>
        <v>297.25785000000002</v>
      </c>
      <c r="S6434">
        <f>Table1[[#This Row],[Discounted Price]]*0.9</f>
        <v>281.61270000000002</v>
      </c>
      <c r="T6434">
        <f>Table1[[#This Row],[Discounted Price]]*0.8</f>
        <v>250.32240000000002</v>
      </c>
      <c r="U6434">
        <f>Table1[[#This Row],[Price]]*0.52</f>
        <v>180.78840000000002</v>
      </c>
      <c r="V6434">
        <f>(Table1[[#This Row],[Price]]-Table1[[#This Row],[Scrap value]])/2</f>
        <v>83.440799999999996</v>
      </c>
    </row>
    <row r="6435" spans="1:22" x14ac:dyDescent="0.25">
      <c r="A6435" t="s">
        <v>28982</v>
      </c>
      <c r="B6435" t="s">
        <v>15</v>
      </c>
      <c r="C6435" t="s">
        <v>47</v>
      </c>
      <c r="D6435" t="s">
        <v>28983</v>
      </c>
      <c r="E6435">
        <v>486.25</v>
      </c>
      <c r="F6435">
        <v>73</v>
      </c>
      <c r="G6435" t="s">
        <v>43730</v>
      </c>
      <c r="H6435" t="s">
        <v>6509</v>
      </c>
      <c r="I6435" s="1">
        <v>44927</v>
      </c>
      <c r="J6435" s="1">
        <v>45292</v>
      </c>
      <c r="K6435" t="s">
        <v>28984</v>
      </c>
      <c r="L6435" t="s">
        <v>28985</v>
      </c>
      <c r="M6435" t="s">
        <v>45</v>
      </c>
      <c r="N6435">
        <v>2</v>
      </c>
      <c r="O6435">
        <f>Table1[[#This Row],[Price]]-0.1*Table1[[#This Row],[Price]]</f>
        <v>437.625</v>
      </c>
      <c r="P6435" s="9">
        <f>(Table1[[#This Row],[Expiration Date]]-Table1[[#This Row],[Manufacturing Date]])/365</f>
        <v>1</v>
      </c>
      <c r="Q6435" t="str">
        <f>IF(Table1[[#This Row],[Expiration Date]]-J6443&gt;12/31/2024,"not expired","expired")</f>
        <v>expired</v>
      </c>
      <c r="R6435">
        <f>Table1[[#This Row],[Discounted Price]]*0.95</f>
        <v>415.74374999999998</v>
      </c>
      <c r="S6435">
        <f>Table1[[#This Row],[Discounted Price]]*0.9</f>
        <v>393.86250000000001</v>
      </c>
      <c r="T6435">
        <f>Table1[[#This Row],[Discounted Price]]*0.8</f>
        <v>350.1</v>
      </c>
      <c r="U6435">
        <f>Table1[[#This Row],[Price]]*0.52</f>
        <v>252.85000000000002</v>
      </c>
      <c r="V6435">
        <f>(Table1[[#This Row],[Price]]-Table1[[#This Row],[Scrap value]])/2</f>
        <v>116.69999999999999</v>
      </c>
    </row>
    <row r="6436" spans="1:22" x14ac:dyDescent="0.25">
      <c r="A6436" t="s">
        <v>28986</v>
      </c>
      <c r="B6436" t="s">
        <v>22</v>
      </c>
      <c r="C6436" t="s">
        <v>47</v>
      </c>
      <c r="D6436" t="s">
        <v>28987</v>
      </c>
      <c r="E6436">
        <v>437.17</v>
      </c>
      <c r="F6436">
        <v>77</v>
      </c>
      <c r="G6436" t="s">
        <v>43729</v>
      </c>
      <c r="H6436" t="s">
        <v>26019</v>
      </c>
      <c r="I6436" s="1">
        <v>44927</v>
      </c>
      <c r="J6436" s="1">
        <v>45292</v>
      </c>
      <c r="K6436" t="s">
        <v>28988</v>
      </c>
      <c r="L6436" t="s">
        <v>28989</v>
      </c>
      <c r="M6436" t="s">
        <v>20</v>
      </c>
      <c r="N6436">
        <v>3</v>
      </c>
      <c r="O6436">
        <f>Table1[[#This Row],[Price]]-0.1*Table1[[#This Row],[Price]]</f>
        <v>393.45300000000003</v>
      </c>
      <c r="P6436" s="9">
        <f>(Table1[[#This Row],[Expiration Date]]-Table1[[#This Row],[Manufacturing Date]])/365</f>
        <v>1</v>
      </c>
      <c r="Q6436" t="str">
        <f>IF(Table1[[#This Row],[Expiration Date]]-J6444&gt;12/31/2024,"not expired","expired")</f>
        <v>expired</v>
      </c>
      <c r="R6436">
        <f>Table1[[#This Row],[Discounted Price]]*0.95</f>
        <v>373.78035</v>
      </c>
      <c r="S6436">
        <f>Table1[[#This Row],[Discounted Price]]*0.9</f>
        <v>354.10770000000002</v>
      </c>
      <c r="T6436">
        <f>Table1[[#This Row],[Discounted Price]]*0.8</f>
        <v>314.76240000000007</v>
      </c>
      <c r="U6436">
        <f>Table1[[#This Row],[Price]]*0.52</f>
        <v>227.32840000000002</v>
      </c>
      <c r="V6436">
        <f>(Table1[[#This Row],[Price]]-Table1[[#This Row],[Scrap value]])/2</f>
        <v>104.9208</v>
      </c>
    </row>
    <row r="6437" spans="1:22" x14ac:dyDescent="0.25">
      <c r="A6437" t="s">
        <v>28990</v>
      </c>
      <c r="B6437" t="s">
        <v>29</v>
      </c>
      <c r="C6437" t="s">
        <v>47</v>
      </c>
      <c r="D6437" t="s">
        <v>28991</v>
      </c>
      <c r="E6437">
        <v>28.41</v>
      </c>
      <c r="F6437">
        <v>82</v>
      </c>
      <c r="G6437" t="s">
        <v>43729</v>
      </c>
      <c r="H6437" t="s">
        <v>8501</v>
      </c>
      <c r="I6437" s="1">
        <v>44927</v>
      </c>
      <c r="J6437" s="1">
        <v>45292</v>
      </c>
      <c r="K6437" t="s">
        <v>28992</v>
      </c>
      <c r="L6437" t="s">
        <v>28993</v>
      </c>
      <c r="M6437" t="s">
        <v>20</v>
      </c>
      <c r="N6437">
        <v>5</v>
      </c>
      <c r="O6437">
        <f>Table1[[#This Row],[Price]]-0.1*Table1[[#This Row],[Price]]</f>
        <v>25.568999999999999</v>
      </c>
      <c r="P6437" s="9">
        <f>(Table1[[#This Row],[Expiration Date]]-Table1[[#This Row],[Manufacturing Date]])/365</f>
        <v>1</v>
      </c>
      <c r="Q6437" t="str">
        <f>IF(Table1[[#This Row],[Expiration Date]]-J6445&gt;12/31/2024,"not expired","expired")</f>
        <v>expired</v>
      </c>
      <c r="R6437">
        <f>Table1[[#This Row],[Discounted Price]]*0.95</f>
        <v>24.29055</v>
      </c>
      <c r="S6437">
        <f>Table1[[#This Row],[Discounted Price]]*0.9</f>
        <v>23.0121</v>
      </c>
      <c r="T6437">
        <f>Table1[[#This Row],[Discounted Price]]*0.8</f>
        <v>20.455200000000001</v>
      </c>
      <c r="U6437">
        <f>Table1[[#This Row],[Price]]*0.52</f>
        <v>14.773200000000001</v>
      </c>
      <c r="V6437">
        <f>(Table1[[#This Row],[Price]]-Table1[[#This Row],[Scrap value]])/2</f>
        <v>6.8183999999999996</v>
      </c>
    </row>
    <row r="6438" spans="1:22" x14ac:dyDescent="0.25">
      <c r="A6438" t="s">
        <v>28994</v>
      </c>
      <c r="B6438" t="s">
        <v>29</v>
      </c>
      <c r="C6438" t="s">
        <v>47</v>
      </c>
      <c r="D6438" t="s">
        <v>28995</v>
      </c>
      <c r="E6438">
        <v>18.8</v>
      </c>
      <c r="F6438">
        <v>15</v>
      </c>
      <c r="G6438" t="s">
        <v>43729</v>
      </c>
      <c r="H6438" t="s">
        <v>28996</v>
      </c>
      <c r="I6438" s="1">
        <v>45000</v>
      </c>
      <c r="J6438" s="1">
        <v>46023</v>
      </c>
      <c r="K6438" t="s">
        <v>28997</v>
      </c>
      <c r="L6438" t="s">
        <v>28998</v>
      </c>
      <c r="M6438" t="s">
        <v>20</v>
      </c>
      <c r="N6438">
        <v>3</v>
      </c>
      <c r="O6438">
        <f>Table1[[#This Row],[Price]]-0.1*Table1[[#This Row],[Price]]</f>
        <v>16.920000000000002</v>
      </c>
      <c r="P6438" s="9">
        <f>(Table1[[#This Row],[Expiration Date]]-Table1[[#This Row],[Manufacturing Date]])/365</f>
        <v>2.8027397260273972</v>
      </c>
      <c r="Q6438" t="str">
        <f>IF(Table1[[#This Row],[Expiration Date]]-J6446&gt;12/31/2024,"not expired","expired")</f>
        <v>expired</v>
      </c>
      <c r="R6438">
        <f>Table1[[#This Row],[Discounted Price]]*0.95</f>
        <v>16.074000000000002</v>
      </c>
      <c r="S6438">
        <f>Table1[[#This Row],[Discounted Price]]*0.9</f>
        <v>15.228000000000002</v>
      </c>
      <c r="T6438">
        <f>Table1[[#This Row],[Discounted Price]]*0.8</f>
        <v>13.536000000000001</v>
      </c>
      <c r="U6438">
        <f>Table1[[#This Row],[Price]]*0.52</f>
        <v>9.7760000000000016</v>
      </c>
      <c r="V6438">
        <f>(Table1[[#This Row],[Price]]-Table1[[#This Row],[Scrap value]])/2</f>
        <v>4.5119999999999996</v>
      </c>
    </row>
    <row r="6439" spans="1:22" x14ac:dyDescent="0.25">
      <c r="A6439" t="s">
        <v>28999</v>
      </c>
      <c r="B6439" t="s">
        <v>35</v>
      </c>
      <c r="C6439" t="s">
        <v>47</v>
      </c>
      <c r="D6439" t="s">
        <v>29000</v>
      </c>
      <c r="E6439">
        <v>92.13</v>
      </c>
      <c r="F6439">
        <v>43</v>
      </c>
      <c r="G6439" t="s">
        <v>43728</v>
      </c>
      <c r="H6439" t="s">
        <v>3422</v>
      </c>
      <c r="I6439" s="1">
        <v>44927</v>
      </c>
      <c r="J6439" s="1">
        <v>46023</v>
      </c>
      <c r="K6439" t="s">
        <v>29001</v>
      </c>
      <c r="L6439" t="s">
        <v>29002</v>
      </c>
      <c r="M6439" t="s">
        <v>45</v>
      </c>
      <c r="N6439">
        <v>1</v>
      </c>
      <c r="O6439">
        <f>Table1[[#This Row],[Price]]-0.1*Table1[[#This Row],[Price]]</f>
        <v>82.917000000000002</v>
      </c>
      <c r="P6439" s="9">
        <f>(Table1[[#This Row],[Expiration Date]]-Table1[[#This Row],[Manufacturing Date]])/365</f>
        <v>3.0027397260273974</v>
      </c>
      <c r="Q6439" t="str">
        <f>IF(Table1[[#This Row],[Expiration Date]]-J6447&gt;12/31/2024,"not expired","expired")</f>
        <v>not expired</v>
      </c>
      <c r="R6439">
        <f>Table1[[#This Row],[Discounted Price]]*0.95</f>
        <v>78.771149999999992</v>
      </c>
      <c r="S6439">
        <f>Table1[[#This Row],[Discounted Price]]*0.9</f>
        <v>74.62530000000001</v>
      </c>
      <c r="T6439">
        <f>Table1[[#This Row],[Discounted Price]]*0.8</f>
        <v>66.333600000000004</v>
      </c>
      <c r="U6439">
        <f>Table1[[#This Row],[Price]]*0.52</f>
        <v>47.907600000000002</v>
      </c>
      <c r="V6439">
        <f>(Table1[[#This Row],[Price]]-Table1[[#This Row],[Scrap value]])/2</f>
        <v>22.111199999999997</v>
      </c>
    </row>
    <row r="6440" spans="1:22" x14ac:dyDescent="0.25">
      <c r="A6440" t="s">
        <v>29003</v>
      </c>
      <c r="B6440" t="s">
        <v>35</v>
      </c>
      <c r="C6440" t="s">
        <v>47</v>
      </c>
      <c r="D6440" t="s">
        <v>29004</v>
      </c>
      <c r="E6440">
        <v>252.37</v>
      </c>
      <c r="F6440">
        <v>60</v>
      </c>
      <c r="G6440" t="s">
        <v>43728</v>
      </c>
      <c r="H6440" t="s">
        <v>29005</v>
      </c>
      <c r="I6440" s="1">
        <v>45137</v>
      </c>
      <c r="J6440" s="1">
        <v>45292</v>
      </c>
      <c r="K6440" t="s">
        <v>29006</v>
      </c>
      <c r="L6440" t="s">
        <v>29007</v>
      </c>
      <c r="M6440" t="s">
        <v>20</v>
      </c>
      <c r="N6440">
        <v>2</v>
      </c>
      <c r="O6440">
        <f>Table1[[#This Row],[Price]]-0.1*Table1[[#This Row],[Price]]</f>
        <v>227.13300000000001</v>
      </c>
      <c r="P6440" s="9">
        <f>(Table1[[#This Row],[Expiration Date]]-Table1[[#This Row],[Manufacturing Date]])/365</f>
        <v>0.42465753424657532</v>
      </c>
      <c r="Q6440" t="str">
        <f>IF(Table1[[#This Row],[Expiration Date]]-J6448&gt;12/31/2024,"not expired","expired")</f>
        <v>expired</v>
      </c>
      <c r="R6440">
        <f>Table1[[#This Row],[Discounted Price]]*0.95</f>
        <v>215.77635000000001</v>
      </c>
      <c r="S6440">
        <f>Table1[[#This Row],[Discounted Price]]*0.9</f>
        <v>204.41970000000001</v>
      </c>
      <c r="T6440">
        <f>Table1[[#This Row],[Discounted Price]]*0.8</f>
        <v>181.70640000000003</v>
      </c>
      <c r="U6440">
        <f>Table1[[#This Row],[Price]]*0.52</f>
        <v>131.23240000000001</v>
      </c>
      <c r="V6440">
        <f>(Table1[[#This Row],[Price]]-Table1[[#This Row],[Scrap value]])/2</f>
        <v>60.568799999999996</v>
      </c>
    </row>
    <row r="6441" spans="1:22" x14ac:dyDescent="0.25">
      <c r="A6441" t="s">
        <v>29008</v>
      </c>
      <c r="B6441" t="s">
        <v>15</v>
      </c>
      <c r="C6441" t="s">
        <v>47</v>
      </c>
      <c r="D6441" t="s">
        <v>29009</v>
      </c>
      <c r="E6441">
        <v>483.23</v>
      </c>
      <c r="F6441">
        <v>97</v>
      </c>
      <c r="G6441" t="s">
        <v>43729</v>
      </c>
      <c r="H6441" t="s">
        <v>7089</v>
      </c>
      <c r="I6441" s="1">
        <v>45000</v>
      </c>
      <c r="J6441" s="1">
        <v>45292</v>
      </c>
      <c r="K6441" t="s">
        <v>29010</v>
      </c>
      <c r="L6441" t="s">
        <v>29011</v>
      </c>
      <c r="M6441" t="s">
        <v>20</v>
      </c>
      <c r="N6441">
        <v>1</v>
      </c>
      <c r="O6441">
        <f>Table1[[#This Row],[Price]]-0.1*Table1[[#This Row],[Price]]</f>
        <v>434.90700000000004</v>
      </c>
      <c r="P6441" s="9">
        <f>(Table1[[#This Row],[Expiration Date]]-Table1[[#This Row],[Manufacturing Date]])/365</f>
        <v>0.8</v>
      </c>
      <c r="Q6441" t="str">
        <f>IF(Table1[[#This Row],[Expiration Date]]-J6449&gt;12/31/2024,"not expired","expired")</f>
        <v>expired</v>
      </c>
      <c r="R6441">
        <f>Table1[[#This Row],[Discounted Price]]*0.95</f>
        <v>413.16165000000001</v>
      </c>
      <c r="S6441">
        <f>Table1[[#This Row],[Discounted Price]]*0.9</f>
        <v>391.41630000000004</v>
      </c>
      <c r="T6441">
        <f>Table1[[#This Row],[Discounted Price]]*0.8</f>
        <v>347.92560000000003</v>
      </c>
      <c r="U6441">
        <f>Table1[[#This Row],[Price]]*0.52</f>
        <v>251.27960000000002</v>
      </c>
      <c r="V6441">
        <f>(Table1[[#This Row],[Price]]-Table1[[#This Row],[Scrap value]])/2</f>
        <v>115.9752</v>
      </c>
    </row>
    <row r="6442" spans="1:22" x14ac:dyDescent="0.25">
      <c r="A6442" t="s">
        <v>29012</v>
      </c>
      <c r="B6442" t="s">
        <v>22</v>
      </c>
      <c r="C6442" t="s">
        <v>47</v>
      </c>
      <c r="D6442" t="s">
        <v>29013</v>
      </c>
      <c r="E6442">
        <v>164.03</v>
      </c>
      <c r="F6442">
        <v>94</v>
      </c>
      <c r="G6442" t="s">
        <v>43730</v>
      </c>
      <c r="H6442" t="s">
        <v>29014</v>
      </c>
      <c r="I6442" s="1">
        <v>45137</v>
      </c>
      <c r="J6442" s="1">
        <v>45658</v>
      </c>
      <c r="K6442" t="s">
        <v>29015</v>
      </c>
      <c r="L6442" t="s">
        <v>29016</v>
      </c>
      <c r="M6442" t="s">
        <v>27</v>
      </c>
      <c r="N6442">
        <v>4</v>
      </c>
      <c r="O6442">
        <f>Table1[[#This Row],[Price]]-0.1*Table1[[#This Row],[Price]]</f>
        <v>147.62700000000001</v>
      </c>
      <c r="P6442" s="9">
        <f>(Table1[[#This Row],[Expiration Date]]-Table1[[#This Row],[Manufacturing Date]])/365</f>
        <v>1.4273972602739726</v>
      </c>
      <c r="Q6442" t="str">
        <f>IF(Table1[[#This Row],[Expiration Date]]-J6450&gt;12/31/2024,"not expired","expired")</f>
        <v>not expired</v>
      </c>
      <c r="R6442">
        <f>Table1[[#This Row],[Discounted Price]]*0.95</f>
        <v>140.24565000000001</v>
      </c>
      <c r="S6442">
        <f>Table1[[#This Row],[Discounted Price]]*0.9</f>
        <v>132.86430000000001</v>
      </c>
      <c r="T6442">
        <f>Table1[[#This Row],[Discounted Price]]*0.8</f>
        <v>118.10160000000002</v>
      </c>
      <c r="U6442">
        <f>Table1[[#This Row],[Price]]*0.52</f>
        <v>85.295600000000007</v>
      </c>
      <c r="V6442">
        <f>(Table1[[#This Row],[Price]]-Table1[[#This Row],[Scrap value]])/2</f>
        <v>39.367199999999997</v>
      </c>
    </row>
    <row r="6443" spans="1:22" x14ac:dyDescent="0.25">
      <c r="A6443" t="s">
        <v>29017</v>
      </c>
      <c r="B6443" t="s">
        <v>35</v>
      </c>
      <c r="C6443" t="s">
        <v>47</v>
      </c>
      <c r="D6443" t="s">
        <v>29018</v>
      </c>
      <c r="E6443">
        <v>212.56</v>
      </c>
      <c r="F6443">
        <v>67</v>
      </c>
      <c r="G6443" t="s">
        <v>43729</v>
      </c>
      <c r="H6443" t="s">
        <v>29019</v>
      </c>
      <c r="I6443" s="1">
        <v>45137</v>
      </c>
      <c r="J6443" s="1">
        <v>45292</v>
      </c>
      <c r="K6443" t="s">
        <v>29020</v>
      </c>
      <c r="L6443" t="s">
        <v>29021</v>
      </c>
      <c r="M6443" t="s">
        <v>20</v>
      </c>
      <c r="N6443">
        <v>3</v>
      </c>
      <c r="O6443">
        <f>Table1[[#This Row],[Price]]-0.1*Table1[[#This Row],[Price]]</f>
        <v>191.304</v>
      </c>
      <c r="P6443" s="9">
        <f>(Table1[[#This Row],[Expiration Date]]-Table1[[#This Row],[Manufacturing Date]])/365</f>
        <v>0.42465753424657532</v>
      </c>
      <c r="Q6443" t="str">
        <f>IF(Table1[[#This Row],[Expiration Date]]-J6451&gt;12/31/2024,"not expired","expired")</f>
        <v>expired</v>
      </c>
      <c r="R6443">
        <f>Table1[[#This Row],[Discounted Price]]*0.95</f>
        <v>181.7388</v>
      </c>
      <c r="S6443">
        <f>Table1[[#This Row],[Discounted Price]]*0.9</f>
        <v>172.17359999999999</v>
      </c>
      <c r="T6443">
        <f>Table1[[#This Row],[Discounted Price]]*0.8</f>
        <v>153.04320000000001</v>
      </c>
      <c r="U6443">
        <f>Table1[[#This Row],[Price]]*0.52</f>
        <v>110.5312</v>
      </c>
      <c r="V6443">
        <f>(Table1[[#This Row],[Price]]-Table1[[#This Row],[Scrap value]])/2</f>
        <v>51.014400000000002</v>
      </c>
    </row>
    <row r="6444" spans="1:22" x14ac:dyDescent="0.25">
      <c r="A6444" t="s">
        <v>29022</v>
      </c>
      <c r="B6444" t="s">
        <v>29</v>
      </c>
      <c r="C6444" t="s">
        <v>47</v>
      </c>
      <c r="D6444" t="s">
        <v>29023</v>
      </c>
      <c r="E6444">
        <v>234.68</v>
      </c>
      <c r="F6444">
        <v>19</v>
      </c>
      <c r="G6444" t="s">
        <v>43728</v>
      </c>
      <c r="H6444" t="s">
        <v>17201</v>
      </c>
      <c r="I6444" s="1">
        <v>45000</v>
      </c>
      <c r="J6444" s="1">
        <v>45292</v>
      </c>
      <c r="K6444" t="s">
        <v>29024</v>
      </c>
      <c r="L6444" t="s">
        <v>29025</v>
      </c>
      <c r="M6444" t="s">
        <v>27</v>
      </c>
      <c r="N6444">
        <v>4</v>
      </c>
      <c r="O6444">
        <f>Table1[[#This Row],[Price]]-0.1*Table1[[#This Row],[Price]]</f>
        <v>211.21199999999999</v>
      </c>
      <c r="P6444" s="9">
        <f>(Table1[[#This Row],[Expiration Date]]-Table1[[#This Row],[Manufacturing Date]])/365</f>
        <v>0.8</v>
      </c>
      <c r="Q6444" t="str">
        <f>IF(Table1[[#This Row],[Expiration Date]]-J6452&gt;12/31/2024,"not expired","expired")</f>
        <v>expired</v>
      </c>
      <c r="R6444">
        <f>Table1[[#This Row],[Discounted Price]]*0.95</f>
        <v>200.65139999999997</v>
      </c>
      <c r="S6444">
        <f>Table1[[#This Row],[Discounted Price]]*0.9</f>
        <v>190.0908</v>
      </c>
      <c r="T6444">
        <f>Table1[[#This Row],[Discounted Price]]*0.8</f>
        <v>168.96960000000001</v>
      </c>
      <c r="U6444">
        <f>Table1[[#This Row],[Price]]*0.52</f>
        <v>122.03360000000001</v>
      </c>
      <c r="V6444">
        <f>(Table1[[#This Row],[Price]]-Table1[[#This Row],[Scrap value]])/2</f>
        <v>56.3232</v>
      </c>
    </row>
    <row r="6445" spans="1:22" x14ac:dyDescent="0.25">
      <c r="A6445" t="s">
        <v>29026</v>
      </c>
      <c r="B6445" t="s">
        <v>35</v>
      </c>
      <c r="C6445" t="s">
        <v>47</v>
      </c>
      <c r="D6445" t="s">
        <v>29027</v>
      </c>
      <c r="E6445">
        <v>56.86</v>
      </c>
      <c r="F6445">
        <v>15</v>
      </c>
      <c r="G6445" t="s">
        <v>43730</v>
      </c>
      <c r="H6445" t="s">
        <v>842</v>
      </c>
      <c r="I6445" s="1">
        <v>44927</v>
      </c>
      <c r="J6445" s="1">
        <v>46023</v>
      </c>
      <c r="K6445" t="s">
        <v>29028</v>
      </c>
      <c r="L6445" t="s">
        <v>29029</v>
      </c>
      <c r="M6445" t="s">
        <v>20</v>
      </c>
      <c r="N6445">
        <v>4</v>
      </c>
      <c r="O6445">
        <f>Table1[[#This Row],[Price]]-0.1*Table1[[#This Row],[Price]]</f>
        <v>51.173999999999999</v>
      </c>
      <c r="P6445" s="9">
        <f>(Table1[[#This Row],[Expiration Date]]-Table1[[#This Row],[Manufacturing Date]])/365</f>
        <v>3.0027397260273974</v>
      </c>
      <c r="Q6445" t="str">
        <f>IF(Table1[[#This Row],[Expiration Date]]-J6453&gt;12/31/2024,"not expired","expired")</f>
        <v>not expired</v>
      </c>
      <c r="R6445">
        <f>Table1[[#This Row],[Discounted Price]]*0.95</f>
        <v>48.615299999999998</v>
      </c>
      <c r="S6445">
        <f>Table1[[#This Row],[Discounted Price]]*0.9</f>
        <v>46.056600000000003</v>
      </c>
      <c r="T6445">
        <f>Table1[[#This Row],[Discounted Price]]*0.8</f>
        <v>40.9392</v>
      </c>
      <c r="U6445">
        <f>Table1[[#This Row],[Price]]*0.52</f>
        <v>29.5672</v>
      </c>
      <c r="V6445">
        <f>(Table1[[#This Row],[Price]]-Table1[[#This Row],[Scrap value]])/2</f>
        <v>13.6464</v>
      </c>
    </row>
    <row r="6446" spans="1:22" x14ac:dyDescent="0.25">
      <c r="A6446" t="s">
        <v>29030</v>
      </c>
      <c r="B6446" t="s">
        <v>35</v>
      </c>
      <c r="C6446" t="s">
        <v>47</v>
      </c>
      <c r="D6446" t="s">
        <v>29031</v>
      </c>
      <c r="E6446">
        <v>404.01</v>
      </c>
      <c r="F6446">
        <v>37</v>
      </c>
      <c r="G6446" t="s">
        <v>43730</v>
      </c>
      <c r="H6446" t="s">
        <v>11620</v>
      </c>
      <c r="I6446" s="1">
        <v>44927</v>
      </c>
      <c r="J6446" s="1">
        <v>46023</v>
      </c>
      <c r="K6446" t="s">
        <v>29032</v>
      </c>
      <c r="L6446" t="s">
        <v>29033</v>
      </c>
      <c r="M6446" t="s">
        <v>45</v>
      </c>
      <c r="N6446">
        <v>4</v>
      </c>
      <c r="O6446">
        <f>Table1[[#This Row],[Price]]-0.1*Table1[[#This Row],[Price]]</f>
        <v>363.60899999999998</v>
      </c>
      <c r="P6446" s="9">
        <f>(Table1[[#This Row],[Expiration Date]]-Table1[[#This Row],[Manufacturing Date]])/365</f>
        <v>3.0027397260273974</v>
      </c>
      <c r="Q6446" t="str">
        <f>IF(Table1[[#This Row],[Expiration Date]]-J6454&gt;12/31/2024,"not expired","expired")</f>
        <v>not expired</v>
      </c>
      <c r="R6446">
        <f>Table1[[#This Row],[Discounted Price]]*0.95</f>
        <v>345.42854999999997</v>
      </c>
      <c r="S6446">
        <f>Table1[[#This Row],[Discounted Price]]*0.9</f>
        <v>327.24809999999997</v>
      </c>
      <c r="T6446">
        <f>Table1[[#This Row],[Discounted Price]]*0.8</f>
        <v>290.88720000000001</v>
      </c>
      <c r="U6446">
        <f>Table1[[#This Row],[Price]]*0.52</f>
        <v>210.08520000000001</v>
      </c>
      <c r="V6446">
        <f>(Table1[[#This Row],[Price]]-Table1[[#This Row],[Scrap value]])/2</f>
        <v>96.962399999999988</v>
      </c>
    </row>
    <row r="6447" spans="1:22" x14ac:dyDescent="0.25">
      <c r="A6447" t="s">
        <v>29034</v>
      </c>
      <c r="B6447" t="s">
        <v>35</v>
      </c>
      <c r="C6447" t="s">
        <v>47</v>
      </c>
      <c r="D6447" t="s">
        <v>29035</v>
      </c>
      <c r="E6447">
        <v>304.13</v>
      </c>
      <c r="F6447">
        <v>15</v>
      </c>
      <c r="G6447" t="s">
        <v>43730</v>
      </c>
      <c r="H6447" t="s">
        <v>21297</v>
      </c>
      <c r="I6447" s="1">
        <v>45137</v>
      </c>
      <c r="J6447" s="1">
        <v>45658</v>
      </c>
      <c r="K6447" t="s">
        <v>29036</v>
      </c>
      <c r="L6447" t="s">
        <v>29037</v>
      </c>
      <c r="M6447" t="s">
        <v>20</v>
      </c>
      <c r="N6447">
        <v>4</v>
      </c>
      <c r="O6447">
        <f>Table1[[#This Row],[Price]]-0.1*Table1[[#This Row],[Price]]</f>
        <v>273.71699999999998</v>
      </c>
      <c r="P6447" s="9">
        <f>(Table1[[#This Row],[Expiration Date]]-Table1[[#This Row],[Manufacturing Date]])/365</f>
        <v>1.4273972602739726</v>
      </c>
      <c r="Q6447" t="str">
        <f>IF(Table1[[#This Row],[Expiration Date]]-J6455&gt;12/31/2024,"not expired","expired")</f>
        <v>not expired</v>
      </c>
      <c r="R6447">
        <f>Table1[[#This Row],[Discounted Price]]*0.95</f>
        <v>260.03114999999997</v>
      </c>
      <c r="S6447">
        <f>Table1[[#This Row],[Discounted Price]]*0.9</f>
        <v>246.34529999999998</v>
      </c>
      <c r="T6447">
        <f>Table1[[#This Row],[Discounted Price]]*0.8</f>
        <v>218.9736</v>
      </c>
      <c r="U6447">
        <f>Table1[[#This Row],[Price]]*0.52</f>
        <v>158.14760000000001</v>
      </c>
      <c r="V6447">
        <f>(Table1[[#This Row],[Price]]-Table1[[#This Row],[Scrap value]])/2</f>
        <v>72.991199999999992</v>
      </c>
    </row>
    <row r="6448" spans="1:22" x14ac:dyDescent="0.25">
      <c r="A6448" t="s">
        <v>29038</v>
      </c>
      <c r="B6448" t="s">
        <v>35</v>
      </c>
      <c r="C6448" t="s">
        <v>47</v>
      </c>
      <c r="D6448" t="s">
        <v>29039</v>
      </c>
      <c r="E6448">
        <v>201.21</v>
      </c>
      <c r="F6448">
        <v>97</v>
      </c>
      <c r="G6448" t="s">
        <v>43729</v>
      </c>
      <c r="H6448" t="s">
        <v>5942</v>
      </c>
      <c r="I6448" s="1">
        <v>45137</v>
      </c>
      <c r="J6448" s="1">
        <v>45658</v>
      </c>
      <c r="K6448" t="s">
        <v>29040</v>
      </c>
      <c r="L6448" t="s">
        <v>29041</v>
      </c>
      <c r="M6448" t="s">
        <v>27</v>
      </c>
      <c r="N6448">
        <v>2</v>
      </c>
      <c r="O6448">
        <f>Table1[[#This Row],[Price]]-0.1*Table1[[#This Row],[Price]]</f>
        <v>181.089</v>
      </c>
      <c r="P6448" s="9">
        <f>(Table1[[#This Row],[Expiration Date]]-Table1[[#This Row],[Manufacturing Date]])/365</f>
        <v>1.4273972602739726</v>
      </c>
      <c r="Q6448" t="str">
        <f>IF(Table1[[#This Row],[Expiration Date]]-J6456&gt;12/31/2024,"not expired","expired")</f>
        <v>not expired</v>
      </c>
      <c r="R6448">
        <f>Table1[[#This Row],[Discounted Price]]*0.95</f>
        <v>172.03455</v>
      </c>
      <c r="S6448">
        <f>Table1[[#This Row],[Discounted Price]]*0.9</f>
        <v>162.98009999999999</v>
      </c>
      <c r="T6448">
        <f>Table1[[#This Row],[Discounted Price]]*0.8</f>
        <v>144.87120000000002</v>
      </c>
      <c r="U6448">
        <f>Table1[[#This Row],[Price]]*0.52</f>
        <v>104.62920000000001</v>
      </c>
      <c r="V6448">
        <f>(Table1[[#This Row],[Price]]-Table1[[#This Row],[Scrap value]])/2</f>
        <v>48.290399999999998</v>
      </c>
    </row>
    <row r="6449" spans="1:22" x14ac:dyDescent="0.25">
      <c r="A6449" t="s">
        <v>29042</v>
      </c>
      <c r="B6449" t="s">
        <v>29</v>
      </c>
      <c r="C6449" t="s">
        <v>47</v>
      </c>
      <c r="D6449" t="s">
        <v>29043</v>
      </c>
      <c r="E6449">
        <v>135.66999999999999</v>
      </c>
      <c r="F6449">
        <v>42</v>
      </c>
      <c r="G6449" t="s">
        <v>43730</v>
      </c>
      <c r="H6449" t="s">
        <v>21107</v>
      </c>
      <c r="I6449" s="1">
        <v>44927</v>
      </c>
      <c r="J6449" s="1">
        <v>46023</v>
      </c>
      <c r="K6449" t="s">
        <v>29044</v>
      </c>
      <c r="L6449" t="s">
        <v>29045</v>
      </c>
      <c r="M6449" t="s">
        <v>45</v>
      </c>
      <c r="N6449">
        <v>4</v>
      </c>
      <c r="O6449">
        <f>Table1[[#This Row],[Price]]-0.1*Table1[[#This Row],[Price]]</f>
        <v>122.10299999999998</v>
      </c>
      <c r="P6449" s="9">
        <f>(Table1[[#This Row],[Expiration Date]]-Table1[[#This Row],[Manufacturing Date]])/365</f>
        <v>3.0027397260273974</v>
      </c>
      <c r="Q6449" t="str">
        <f>IF(Table1[[#This Row],[Expiration Date]]-J6457&gt;12/31/2024,"not expired","expired")</f>
        <v>not expired</v>
      </c>
      <c r="R6449">
        <f>Table1[[#This Row],[Discounted Price]]*0.95</f>
        <v>115.99784999999997</v>
      </c>
      <c r="S6449">
        <f>Table1[[#This Row],[Discounted Price]]*0.9</f>
        <v>109.89269999999999</v>
      </c>
      <c r="T6449">
        <f>Table1[[#This Row],[Discounted Price]]*0.8</f>
        <v>97.682399999999987</v>
      </c>
      <c r="U6449">
        <f>Table1[[#This Row],[Price]]*0.52</f>
        <v>70.548400000000001</v>
      </c>
      <c r="V6449">
        <f>(Table1[[#This Row],[Price]]-Table1[[#This Row],[Scrap value]])/2</f>
        <v>32.560799999999993</v>
      </c>
    </row>
    <row r="6450" spans="1:22" x14ac:dyDescent="0.25">
      <c r="A6450" t="s">
        <v>29046</v>
      </c>
      <c r="B6450" t="s">
        <v>22</v>
      </c>
      <c r="C6450" t="s">
        <v>47</v>
      </c>
      <c r="D6450" t="s">
        <v>29047</v>
      </c>
      <c r="E6450">
        <v>374.09</v>
      </c>
      <c r="F6450">
        <v>16</v>
      </c>
      <c r="G6450" t="s">
        <v>43729</v>
      </c>
      <c r="H6450" t="s">
        <v>6875</v>
      </c>
      <c r="I6450" s="1">
        <v>45137</v>
      </c>
      <c r="J6450" s="1">
        <v>45292</v>
      </c>
      <c r="K6450" t="s">
        <v>29048</v>
      </c>
      <c r="L6450" t="s">
        <v>29049</v>
      </c>
      <c r="M6450" t="s">
        <v>27</v>
      </c>
      <c r="N6450">
        <v>4</v>
      </c>
      <c r="O6450">
        <f>Table1[[#This Row],[Price]]-0.1*Table1[[#This Row],[Price]]</f>
        <v>336.68099999999998</v>
      </c>
      <c r="P6450" s="9">
        <f>(Table1[[#This Row],[Expiration Date]]-Table1[[#This Row],[Manufacturing Date]])/365</f>
        <v>0.42465753424657532</v>
      </c>
      <c r="Q6450" t="str">
        <f>IF(Table1[[#This Row],[Expiration Date]]-J6458&gt;12/31/2024,"not expired","expired")</f>
        <v>expired</v>
      </c>
      <c r="R6450">
        <f>Table1[[#This Row],[Discounted Price]]*0.95</f>
        <v>319.84694999999999</v>
      </c>
      <c r="S6450">
        <f>Table1[[#This Row],[Discounted Price]]*0.9</f>
        <v>303.0129</v>
      </c>
      <c r="T6450">
        <f>Table1[[#This Row],[Discounted Price]]*0.8</f>
        <v>269.34480000000002</v>
      </c>
      <c r="U6450">
        <f>Table1[[#This Row],[Price]]*0.52</f>
        <v>194.52679999999998</v>
      </c>
      <c r="V6450">
        <f>(Table1[[#This Row],[Price]]-Table1[[#This Row],[Scrap value]])/2</f>
        <v>89.781599999999997</v>
      </c>
    </row>
    <row r="6451" spans="1:22" x14ac:dyDescent="0.25">
      <c r="A6451" t="s">
        <v>29050</v>
      </c>
      <c r="B6451" t="s">
        <v>15</v>
      </c>
      <c r="C6451" t="s">
        <v>47</v>
      </c>
      <c r="D6451" t="s">
        <v>29051</v>
      </c>
      <c r="E6451">
        <v>369.3</v>
      </c>
      <c r="F6451">
        <v>41</v>
      </c>
      <c r="G6451" t="s">
        <v>43729</v>
      </c>
      <c r="H6451" t="s">
        <v>17206</v>
      </c>
      <c r="I6451" s="1">
        <v>45137</v>
      </c>
      <c r="J6451" s="1">
        <v>46023</v>
      </c>
      <c r="K6451" t="s">
        <v>29052</v>
      </c>
      <c r="L6451" t="s">
        <v>29053</v>
      </c>
      <c r="M6451" t="s">
        <v>20</v>
      </c>
      <c r="N6451">
        <v>2</v>
      </c>
      <c r="O6451">
        <f>Table1[[#This Row],[Price]]-0.1*Table1[[#This Row],[Price]]</f>
        <v>332.37</v>
      </c>
      <c r="P6451" s="9">
        <f>(Table1[[#This Row],[Expiration Date]]-Table1[[#This Row],[Manufacturing Date]])/365</f>
        <v>2.4273972602739726</v>
      </c>
      <c r="Q6451" t="str">
        <f>IF(Table1[[#This Row],[Expiration Date]]-J6459&gt;12/31/2024,"not expired","expired")</f>
        <v>not expired</v>
      </c>
      <c r="R6451">
        <f>Table1[[#This Row],[Discounted Price]]*0.95</f>
        <v>315.75149999999996</v>
      </c>
      <c r="S6451">
        <f>Table1[[#This Row],[Discounted Price]]*0.9</f>
        <v>299.13300000000004</v>
      </c>
      <c r="T6451">
        <f>Table1[[#This Row],[Discounted Price]]*0.8</f>
        <v>265.89600000000002</v>
      </c>
      <c r="U6451">
        <f>Table1[[#This Row],[Price]]*0.52</f>
        <v>192.036</v>
      </c>
      <c r="V6451">
        <f>(Table1[[#This Row],[Price]]-Table1[[#This Row],[Scrap value]])/2</f>
        <v>88.632000000000005</v>
      </c>
    </row>
    <row r="6452" spans="1:22" x14ac:dyDescent="0.25">
      <c r="A6452" t="s">
        <v>29054</v>
      </c>
      <c r="B6452" t="s">
        <v>22</v>
      </c>
      <c r="C6452" t="s">
        <v>47</v>
      </c>
      <c r="D6452" t="s">
        <v>29055</v>
      </c>
      <c r="E6452">
        <v>171.44</v>
      </c>
      <c r="F6452">
        <v>71</v>
      </c>
      <c r="G6452" t="s">
        <v>43730</v>
      </c>
      <c r="H6452" t="s">
        <v>15969</v>
      </c>
      <c r="I6452" s="1">
        <v>44927</v>
      </c>
      <c r="J6452" s="1">
        <v>46023</v>
      </c>
      <c r="K6452" t="s">
        <v>29056</v>
      </c>
      <c r="L6452" t="s">
        <v>29057</v>
      </c>
      <c r="M6452" t="s">
        <v>20</v>
      </c>
      <c r="N6452">
        <v>4</v>
      </c>
      <c r="O6452">
        <f>Table1[[#This Row],[Price]]-0.1*Table1[[#This Row],[Price]]</f>
        <v>154.29599999999999</v>
      </c>
      <c r="P6452" s="9">
        <f>(Table1[[#This Row],[Expiration Date]]-Table1[[#This Row],[Manufacturing Date]])/365</f>
        <v>3.0027397260273974</v>
      </c>
      <c r="Q6452" t="str">
        <f>IF(Table1[[#This Row],[Expiration Date]]-J6460&gt;12/31/2024,"not expired","expired")</f>
        <v>expired</v>
      </c>
      <c r="R6452">
        <f>Table1[[#This Row],[Discounted Price]]*0.95</f>
        <v>146.5812</v>
      </c>
      <c r="S6452">
        <f>Table1[[#This Row],[Discounted Price]]*0.9</f>
        <v>138.8664</v>
      </c>
      <c r="T6452">
        <f>Table1[[#This Row],[Discounted Price]]*0.8</f>
        <v>123.43680000000001</v>
      </c>
      <c r="U6452">
        <f>Table1[[#This Row],[Price]]*0.52</f>
        <v>89.148800000000008</v>
      </c>
      <c r="V6452">
        <f>(Table1[[#This Row],[Price]]-Table1[[#This Row],[Scrap value]])/2</f>
        <v>41.145599999999995</v>
      </c>
    </row>
    <row r="6453" spans="1:22" x14ac:dyDescent="0.25">
      <c r="A6453" t="s">
        <v>29058</v>
      </c>
      <c r="B6453" t="s">
        <v>15</v>
      </c>
      <c r="C6453" t="s">
        <v>47</v>
      </c>
      <c r="D6453" t="s">
        <v>29059</v>
      </c>
      <c r="E6453">
        <v>388.89</v>
      </c>
      <c r="F6453">
        <v>57</v>
      </c>
      <c r="G6453" t="s">
        <v>43728</v>
      </c>
      <c r="H6453" t="s">
        <v>29060</v>
      </c>
      <c r="I6453" s="1">
        <v>45000</v>
      </c>
      <c r="J6453" s="1">
        <v>45658</v>
      </c>
      <c r="K6453" t="s">
        <v>29061</v>
      </c>
      <c r="L6453" t="s">
        <v>29062</v>
      </c>
      <c r="M6453" t="s">
        <v>45</v>
      </c>
      <c r="N6453">
        <v>3</v>
      </c>
      <c r="O6453">
        <f>Table1[[#This Row],[Price]]-0.1*Table1[[#This Row],[Price]]</f>
        <v>350.00099999999998</v>
      </c>
      <c r="P6453" s="9">
        <f>(Table1[[#This Row],[Expiration Date]]-Table1[[#This Row],[Manufacturing Date]])/365</f>
        <v>1.8027397260273972</v>
      </c>
      <c r="Q6453" t="str">
        <f>IF(Table1[[#This Row],[Expiration Date]]-J6461&gt;12/31/2024,"not expired","expired")</f>
        <v>not expired</v>
      </c>
      <c r="R6453">
        <f>Table1[[#This Row],[Discounted Price]]*0.95</f>
        <v>332.50094999999999</v>
      </c>
      <c r="S6453">
        <f>Table1[[#This Row],[Discounted Price]]*0.9</f>
        <v>315.0009</v>
      </c>
      <c r="T6453">
        <f>Table1[[#This Row],[Discounted Price]]*0.8</f>
        <v>280.00079999999997</v>
      </c>
      <c r="U6453">
        <f>Table1[[#This Row],[Price]]*0.52</f>
        <v>202.22280000000001</v>
      </c>
      <c r="V6453">
        <f>(Table1[[#This Row],[Price]]-Table1[[#This Row],[Scrap value]])/2</f>
        <v>93.33359999999999</v>
      </c>
    </row>
    <row r="6454" spans="1:22" x14ac:dyDescent="0.25">
      <c r="A6454" t="s">
        <v>29063</v>
      </c>
      <c r="B6454" t="s">
        <v>35</v>
      </c>
      <c r="C6454" t="s">
        <v>47</v>
      </c>
      <c r="D6454" t="s">
        <v>29064</v>
      </c>
      <c r="E6454">
        <v>196.51</v>
      </c>
      <c r="F6454">
        <v>85</v>
      </c>
      <c r="G6454" t="s">
        <v>43729</v>
      </c>
      <c r="H6454" t="s">
        <v>29065</v>
      </c>
      <c r="I6454" s="1">
        <v>44927</v>
      </c>
      <c r="J6454" s="1">
        <v>45292</v>
      </c>
      <c r="K6454" t="s">
        <v>29066</v>
      </c>
      <c r="L6454" t="s">
        <v>29067</v>
      </c>
      <c r="M6454" t="s">
        <v>45</v>
      </c>
      <c r="N6454">
        <v>3</v>
      </c>
      <c r="O6454">
        <f>Table1[[#This Row],[Price]]-0.1*Table1[[#This Row],[Price]]</f>
        <v>176.85899999999998</v>
      </c>
      <c r="P6454" s="9">
        <f>(Table1[[#This Row],[Expiration Date]]-Table1[[#This Row],[Manufacturing Date]])/365</f>
        <v>1</v>
      </c>
      <c r="Q6454" t="str">
        <f>IF(Table1[[#This Row],[Expiration Date]]-J6462&gt;12/31/2024,"not expired","expired")</f>
        <v>expired</v>
      </c>
      <c r="R6454">
        <f>Table1[[#This Row],[Discounted Price]]*0.95</f>
        <v>168.01604999999998</v>
      </c>
      <c r="S6454">
        <f>Table1[[#This Row],[Discounted Price]]*0.9</f>
        <v>159.17309999999998</v>
      </c>
      <c r="T6454">
        <f>Table1[[#This Row],[Discounted Price]]*0.8</f>
        <v>141.4872</v>
      </c>
      <c r="U6454">
        <f>Table1[[#This Row],[Price]]*0.52</f>
        <v>102.18519999999999</v>
      </c>
      <c r="V6454">
        <f>(Table1[[#This Row],[Price]]-Table1[[#This Row],[Scrap value]])/2</f>
        <v>47.162399999999998</v>
      </c>
    </row>
    <row r="6455" spans="1:22" x14ac:dyDescent="0.25">
      <c r="A6455" t="s">
        <v>29068</v>
      </c>
      <c r="B6455" t="s">
        <v>15</v>
      </c>
      <c r="C6455" t="s">
        <v>47</v>
      </c>
      <c r="D6455" t="s">
        <v>29069</v>
      </c>
      <c r="E6455">
        <v>147.72999999999999</v>
      </c>
      <c r="F6455">
        <v>66</v>
      </c>
      <c r="G6455" t="s">
        <v>43728</v>
      </c>
      <c r="H6455" t="s">
        <v>19841</v>
      </c>
      <c r="I6455" s="1">
        <v>45137</v>
      </c>
      <c r="J6455" s="1">
        <v>45292</v>
      </c>
      <c r="K6455" t="s">
        <v>29070</v>
      </c>
      <c r="L6455" t="s">
        <v>29071</v>
      </c>
      <c r="M6455" t="s">
        <v>20</v>
      </c>
      <c r="N6455">
        <v>1</v>
      </c>
      <c r="O6455">
        <f>Table1[[#This Row],[Price]]-0.1*Table1[[#This Row],[Price]]</f>
        <v>132.95699999999999</v>
      </c>
      <c r="P6455" s="9">
        <f>(Table1[[#This Row],[Expiration Date]]-Table1[[#This Row],[Manufacturing Date]])/365</f>
        <v>0.42465753424657532</v>
      </c>
      <c r="Q6455" t="str">
        <f>IF(Table1[[#This Row],[Expiration Date]]-J6463&gt;12/31/2024,"not expired","expired")</f>
        <v>expired</v>
      </c>
      <c r="R6455">
        <f>Table1[[#This Row],[Discounted Price]]*0.95</f>
        <v>126.30914999999999</v>
      </c>
      <c r="S6455">
        <f>Table1[[#This Row],[Discounted Price]]*0.9</f>
        <v>119.6613</v>
      </c>
      <c r="T6455">
        <f>Table1[[#This Row],[Discounted Price]]*0.8</f>
        <v>106.3656</v>
      </c>
      <c r="U6455">
        <f>Table1[[#This Row],[Price]]*0.52</f>
        <v>76.819599999999994</v>
      </c>
      <c r="V6455">
        <f>(Table1[[#This Row],[Price]]-Table1[[#This Row],[Scrap value]])/2</f>
        <v>35.455199999999998</v>
      </c>
    </row>
    <row r="6456" spans="1:22" x14ac:dyDescent="0.25">
      <c r="A6456" t="s">
        <v>29072</v>
      </c>
      <c r="B6456" t="s">
        <v>29</v>
      </c>
      <c r="C6456" t="s">
        <v>47</v>
      </c>
      <c r="D6456" t="s">
        <v>29073</v>
      </c>
      <c r="E6456">
        <v>160.35</v>
      </c>
      <c r="F6456">
        <v>100</v>
      </c>
      <c r="G6456" t="s">
        <v>43730</v>
      </c>
      <c r="H6456" t="s">
        <v>11087</v>
      </c>
      <c r="I6456" s="1">
        <v>45000</v>
      </c>
      <c r="J6456" s="1">
        <v>45292</v>
      </c>
      <c r="K6456" t="s">
        <v>29074</v>
      </c>
      <c r="L6456" t="s">
        <v>29075</v>
      </c>
      <c r="M6456" t="s">
        <v>45</v>
      </c>
      <c r="N6456">
        <v>3</v>
      </c>
      <c r="O6456">
        <f>Table1[[#This Row],[Price]]-0.1*Table1[[#This Row],[Price]]</f>
        <v>144.315</v>
      </c>
      <c r="P6456" s="9">
        <f>(Table1[[#This Row],[Expiration Date]]-Table1[[#This Row],[Manufacturing Date]])/365</f>
        <v>0.8</v>
      </c>
      <c r="Q6456" t="str">
        <f>IF(Table1[[#This Row],[Expiration Date]]-J6464&gt;12/31/2024,"not expired","expired")</f>
        <v>expired</v>
      </c>
      <c r="R6456">
        <f>Table1[[#This Row],[Discounted Price]]*0.95</f>
        <v>137.09924999999998</v>
      </c>
      <c r="S6456">
        <f>Table1[[#This Row],[Discounted Price]]*0.9</f>
        <v>129.8835</v>
      </c>
      <c r="T6456">
        <f>Table1[[#This Row],[Discounted Price]]*0.8</f>
        <v>115.452</v>
      </c>
      <c r="U6456">
        <f>Table1[[#This Row],[Price]]*0.52</f>
        <v>83.382000000000005</v>
      </c>
      <c r="V6456">
        <f>(Table1[[#This Row],[Price]]-Table1[[#This Row],[Scrap value]])/2</f>
        <v>38.483999999999995</v>
      </c>
    </row>
    <row r="6457" spans="1:22" x14ac:dyDescent="0.25">
      <c r="A6457" t="s">
        <v>29076</v>
      </c>
      <c r="B6457" t="s">
        <v>22</v>
      </c>
      <c r="C6457" t="s">
        <v>47</v>
      </c>
      <c r="D6457" t="s">
        <v>29077</v>
      </c>
      <c r="E6457">
        <v>143.9</v>
      </c>
      <c r="F6457">
        <v>22</v>
      </c>
      <c r="G6457" t="s">
        <v>43730</v>
      </c>
      <c r="H6457" t="s">
        <v>11530</v>
      </c>
      <c r="I6457" s="1">
        <v>45137</v>
      </c>
      <c r="J6457" s="1">
        <v>45292</v>
      </c>
      <c r="K6457" t="s">
        <v>29078</v>
      </c>
      <c r="L6457" t="s">
        <v>29079</v>
      </c>
      <c r="M6457" t="s">
        <v>27</v>
      </c>
      <c r="N6457">
        <v>2</v>
      </c>
      <c r="O6457">
        <f>Table1[[#This Row],[Price]]-0.1*Table1[[#This Row],[Price]]</f>
        <v>129.51</v>
      </c>
      <c r="P6457" s="9">
        <f>(Table1[[#This Row],[Expiration Date]]-Table1[[#This Row],[Manufacturing Date]])/365</f>
        <v>0.42465753424657532</v>
      </c>
      <c r="Q6457" t="str">
        <f>IF(Table1[[#This Row],[Expiration Date]]-J6465&gt;12/31/2024,"not expired","expired")</f>
        <v>expired</v>
      </c>
      <c r="R6457">
        <f>Table1[[#This Row],[Discounted Price]]*0.95</f>
        <v>123.03449999999998</v>
      </c>
      <c r="S6457">
        <f>Table1[[#This Row],[Discounted Price]]*0.9</f>
        <v>116.559</v>
      </c>
      <c r="T6457">
        <f>Table1[[#This Row],[Discounted Price]]*0.8</f>
        <v>103.608</v>
      </c>
      <c r="U6457">
        <f>Table1[[#This Row],[Price]]*0.52</f>
        <v>74.828000000000003</v>
      </c>
      <c r="V6457">
        <f>(Table1[[#This Row],[Price]]-Table1[[#This Row],[Scrap value]])/2</f>
        <v>34.536000000000001</v>
      </c>
    </row>
    <row r="6458" spans="1:22" x14ac:dyDescent="0.25">
      <c r="A6458" t="s">
        <v>29080</v>
      </c>
      <c r="B6458" t="s">
        <v>15</v>
      </c>
      <c r="C6458" t="s">
        <v>47</v>
      </c>
      <c r="D6458" t="s">
        <v>29081</v>
      </c>
      <c r="E6458">
        <v>321.13</v>
      </c>
      <c r="F6458">
        <v>45</v>
      </c>
      <c r="G6458" t="s">
        <v>43729</v>
      </c>
      <c r="H6458" t="s">
        <v>29082</v>
      </c>
      <c r="I6458" s="1">
        <v>44927</v>
      </c>
      <c r="J6458" s="1">
        <v>45292</v>
      </c>
      <c r="K6458" t="s">
        <v>29083</v>
      </c>
      <c r="L6458" t="s">
        <v>29084</v>
      </c>
      <c r="M6458" t="s">
        <v>27</v>
      </c>
      <c r="N6458">
        <v>3</v>
      </c>
      <c r="O6458">
        <f>Table1[[#This Row],[Price]]-0.1*Table1[[#This Row],[Price]]</f>
        <v>289.017</v>
      </c>
      <c r="P6458" s="9">
        <f>(Table1[[#This Row],[Expiration Date]]-Table1[[#This Row],[Manufacturing Date]])/365</f>
        <v>1</v>
      </c>
      <c r="Q6458" t="str">
        <f>IF(Table1[[#This Row],[Expiration Date]]-J6466&gt;12/31/2024,"not expired","expired")</f>
        <v>expired</v>
      </c>
      <c r="R6458">
        <f>Table1[[#This Row],[Discounted Price]]*0.95</f>
        <v>274.56614999999999</v>
      </c>
      <c r="S6458">
        <f>Table1[[#This Row],[Discounted Price]]*0.9</f>
        <v>260.11529999999999</v>
      </c>
      <c r="T6458">
        <f>Table1[[#This Row],[Discounted Price]]*0.8</f>
        <v>231.21360000000001</v>
      </c>
      <c r="U6458">
        <f>Table1[[#This Row],[Price]]*0.52</f>
        <v>166.98760000000001</v>
      </c>
      <c r="V6458">
        <f>(Table1[[#This Row],[Price]]-Table1[[#This Row],[Scrap value]])/2</f>
        <v>77.07119999999999</v>
      </c>
    </row>
    <row r="6459" spans="1:22" x14ac:dyDescent="0.25">
      <c r="A6459" t="s">
        <v>29085</v>
      </c>
      <c r="B6459" t="s">
        <v>22</v>
      </c>
      <c r="C6459" t="s">
        <v>47</v>
      </c>
      <c r="D6459" t="s">
        <v>29086</v>
      </c>
      <c r="E6459">
        <v>402.88</v>
      </c>
      <c r="F6459">
        <v>76</v>
      </c>
      <c r="G6459" t="s">
        <v>43728</v>
      </c>
      <c r="H6459" t="s">
        <v>15275</v>
      </c>
      <c r="I6459" s="1">
        <v>45137</v>
      </c>
      <c r="J6459" s="1">
        <v>45658</v>
      </c>
      <c r="K6459" t="s">
        <v>29087</v>
      </c>
      <c r="L6459" t="s">
        <v>29088</v>
      </c>
      <c r="M6459" t="s">
        <v>20</v>
      </c>
      <c r="N6459">
        <v>2</v>
      </c>
      <c r="O6459">
        <f>Table1[[#This Row],[Price]]-0.1*Table1[[#This Row],[Price]]</f>
        <v>362.59199999999998</v>
      </c>
      <c r="P6459" s="9">
        <f>(Table1[[#This Row],[Expiration Date]]-Table1[[#This Row],[Manufacturing Date]])/365</f>
        <v>1.4273972602739726</v>
      </c>
      <c r="Q6459" t="str">
        <f>IF(Table1[[#This Row],[Expiration Date]]-J6467&gt;12/31/2024,"not expired","expired")</f>
        <v>expired</v>
      </c>
      <c r="R6459">
        <f>Table1[[#This Row],[Discounted Price]]*0.95</f>
        <v>344.46239999999995</v>
      </c>
      <c r="S6459">
        <f>Table1[[#This Row],[Discounted Price]]*0.9</f>
        <v>326.33280000000002</v>
      </c>
      <c r="T6459">
        <f>Table1[[#This Row],[Discounted Price]]*0.8</f>
        <v>290.0736</v>
      </c>
      <c r="U6459">
        <f>Table1[[#This Row],[Price]]*0.52</f>
        <v>209.49760000000001</v>
      </c>
      <c r="V6459">
        <f>(Table1[[#This Row],[Price]]-Table1[[#This Row],[Scrap value]])/2</f>
        <v>96.691199999999995</v>
      </c>
    </row>
    <row r="6460" spans="1:22" x14ac:dyDescent="0.25">
      <c r="A6460" t="s">
        <v>29089</v>
      </c>
      <c r="B6460" t="s">
        <v>35</v>
      </c>
      <c r="C6460" t="s">
        <v>47</v>
      </c>
      <c r="D6460" t="s">
        <v>29090</v>
      </c>
      <c r="E6460">
        <v>412.08</v>
      </c>
      <c r="F6460">
        <v>14</v>
      </c>
      <c r="G6460" t="s">
        <v>43728</v>
      </c>
      <c r="H6460" t="s">
        <v>5971</v>
      </c>
      <c r="I6460" s="1">
        <v>45137</v>
      </c>
      <c r="J6460" s="1">
        <v>46023</v>
      </c>
      <c r="K6460" t="s">
        <v>29091</v>
      </c>
      <c r="L6460" t="s">
        <v>29092</v>
      </c>
      <c r="M6460" t="s">
        <v>45</v>
      </c>
      <c r="N6460">
        <v>2</v>
      </c>
      <c r="O6460">
        <f>Table1[[#This Row],[Price]]-0.1*Table1[[#This Row],[Price]]</f>
        <v>370.87199999999996</v>
      </c>
      <c r="P6460" s="9">
        <f>(Table1[[#This Row],[Expiration Date]]-Table1[[#This Row],[Manufacturing Date]])/365</f>
        <v>2.4273972602739726</v>
      </c>
      <c r="Q6460" t="str">
        <f>IF(Table1[[#This Row],[Expiration Date]]-J6468&gt;12/31/2024,"not expired","expired")</f>
        <v>expired</v>
      </c>
      <c r="R6460">
        <f>Table1[[#This Row],[Discounted Price]]*0.95</f>
        <v>352.32839999999993</v>
      </c>
      <c r="S6460">
        <f>Table1[[#This Row],[Discounted Price]]*0.9</f>
        <v>333.78479999999996</v>
      </c>
      <c r="T6460">
        <f>Table1[[#This Row],[Discounted Price]]*0.8</f>
        <v>296.69759999999997</v>
      </c>
      <c r="U6460">
        <f>Table1[[#This Row],[Price]]*0.52</f>
        <v>214.2816</v>
      </c>
      <c r="V6460">
        <f>(Table1[[#This Row],[Price]]-Table1[[#This Row],[Scrap value]])/2</f>
        <v>98.899199999999993</v>
      </c>
    </row>
    <row r="6461" spans="1:22" x14ac:dyDescent="0.25">
      <c r="A6461" t="s">
        <v>29093</v>
      </c>
      <c r="B6461" t="s">
        <v>15</v>
      </c>
      <c r="C6461" t="s">
        <v>47</v>
      </c>
      <c r="D6461" t="s">
        <v>29094</v>
      </c>
      <c r="E6461">
        <v>257.20999999999998</v>
      </c>
      <c r="F6461">
        <v>73</v>
      </c>
      <c r="G6461" t="s">
        <v>43729</v>
      </c>
      <c r="H6461" t="s">
        <v>2679</v>
      </c>
      <c r="I6461" s="1">
        <v>45137</v>
      </c>
      <c r="J6461" s="1">
        <v>45292</v>
      </c>
      <c r="K6461" t="s">
        <v>29095</v>
      </c>
      <c r="L6461" t="s">
        <v>29096</v>
      </c>
      <c r="M6461" t="s">
        <v>45</v>
      </c>
      <c r="N6461">
        <v>1</v>
      </c>
      <c r="O6461">
        <f>Table1[[#This Row],[Price]]-0.1*Table1[[#This Row],[Price]]</f>
        <v>231.48899999999998</v>
      </c>
      <c r="P6461" s="9">
        <f>(Table1[[#This Row],[Expiration Date]]-Table1[[#This Row],[Manufacturing Date]])/365</f>
        <v>0.42465753424657532</v>
      </c>
      <c r="Q6461" t="str">
        <f>IF(Table1[[#This Row],[Expiration Date]]-J6469&gt;12/31/2024,"not expired","expired")</f>
        <v>expired</v>
      </c>
      <c r="R6461">
        <f>Table1[[#This Row],[Discounted Price]]*0.95</f>
        <v>219.91454999999996</v>
      </c>
      <c r="S6461">
        <f>Table1[[#This Row],[Discounted Price]]*0.9</f>
        <v>208.34009999999998</v>
      </c>
      <c r="T6461">
        <f>Table1[[#This Row],[Discounted Price]]*0.8</f>
        <v>185.19119999999998</v>
      </c>
      <c r="U6461">
        <f>Table1[[#This Row],[Price]]*0.52</f>
        <v>133.7492</v>
      </c>
      <c r="V6461">
        <f>(Table1[[#This Row],[Price]]-Table1[[#This Row],[Scrap value]])/2</f>
        <v>61.730399999999989</v>
      </c>
    </row>
    <row r="6462" spans="1:22" x14ac:dyDescent="0.25">
      <c r="A6462" t="s">
        <v>29097</v>
      </c>
      <c r="B6462" t="s">
        <v>22</v>
      </c>
      <c r="C6462" t="s">
        <v>47</v>
      </c>
      <c r="D6462" t="s">
        <v>29098</v>
      </c>
      <c r="E6462">
        <v>289.08999999999997</v>
      </c>
      <c r="F6462">
        <v>67</v>
      </c>
      <c r="G6462" t="s">
        <v>43729</v>
      </c>
      <c r="H6462" t="s">
        <v>8947</v>
      </c>
      <c r="I6462" s="1">
        <v>45137</v>
      </c>
      <c r="J6462" s="1">
        <v>46023</v>
      </c>
      <c r="K6462" t="s">
        <v>29099</v>
      </c>
      <c r="L6462" t="s">
        <v>29100</v>
      </c>
      <c r="M6462" t="s">
        <v>27</v>
      </c>
      <c r="N6462">
        <v>4</v>
      </c>
      <c r="O6462">
        <f>Table1[[#This Row],[Price]]-0.1*Table1[[#This Row],[Price]]</f>
        <v>260.18099999999998</v>
      </c>
      <c r="P6462" s="9">
        <f>(Table1[[#This Row],[Expiration Date]]-Table1[[#This Row],[Manufacturing Date]])/365</f>
        <v>2.4273972602739726</v>
      </c>
      <c r="Q6462" t="str">
        <f>IF(Table1[[#This Row],[Expiration Date]]-J6470&gt;12/31/2024,"not expired","expired")</f>
        <v>not expired</v>
      </c>
      <c r="R6462">
        <f>Table1[[#This Row],[Discounted Price]]*0.95</f>
        <v>247.17194999999998</v>
      </c>
      <c r="S6462">
        <f>Table1[[#This Row],[Discounted Price]]*0.9</f>
        <v>234.16289999999998</v>
      </c>
      <c r="T6462">
        <f>Table1[[#This Row],[Discounted Price]]*0.8</f>
        <v>208.1448</v>
      </c>
      <c r="U6462">
        <f>Table1[[#This Row],[Price]]*0.52</f>
        <v>150.32679999999999</v>
      </c>
      <c r="V6462">
        <f>(Table1[[#This Row],[Price]]-Table1[[#This Row],[Scrap value]])/2</f>
        <v>69.381599999999992</v>
      </c>
    </row>
    <row r="6463" spans="1:22" x14ac:dyDescent="0.25">
      <c r="A6463" t="s">
        <v>29101</v>
      </c>
      <c r="B6463" t="s">
        <v>35</v>
      </c>
      <c r="C6463" t="s">
        <v>47</v>
      </c>
      <c r="D6463" t="s">
        <v>29102</v>
      </c>
      <c r="E6463">
        <v>259.69</v>
      </c>
      <c r="F6463">
        <v>16</v>
      </c>
      <c r="G6463" t="s">
        <v>43729</v>
      </c>
      <c r="H6463" t="s">
        <v>8692</v>
      </c>
      <c r="I6463" s="1">
        <v>45137</v>
      </c>
      <c r="J6463" s="1">
        <v>45292</v>
      </c>
      <c r="K6463" t="s">
        <v>29103</v>
      </c>
      <c r="L6463" t="s">
        <v>29104</v>
      </c>
      <c r="M6463" t="s">
        <v>45</v>
      </c>
      <c r="N6463">
        <v>4</v>
      </c>
      <c r="O6463">
        <f>Table1[[#This Row],[Price]]-0.1*Table1[[#This Row],[Price]]</f>
        <v>233.721</v>
      </c>
      <c r="P6463" s="9">
        <f>(Table1[[#This Row],[Expiration Date]]-Table1[[#This Row],[Manufacturing Date]])/365</f>
        <v>0.42465753424657532</v>
      </c>
      <c r="Q6463" t="str">
        <f>IF(Table1[[#This Row],[Expiration Date]]-J6471&gt;12/31/2024,"not expired","expired")</f>
        <v>expired</v>
      </c>
      <c r="R6463">
        <f>Table1[[#This Row],[Discounted Price]]*0.95</f>
        <v>222.03494999999998</v>
      </c>
      <c r="S6463">
        <f>Table1[[#This Row],[Discounted Price]]*0.9</f>
        <v>210.34890000000001</v>
      </c>
      <c r="T6463">
        <f>Table1[[#This Row],[Discounted Price]]*0.8</f>
        <v>186.97680000000003</v>
      </c>
      <c r="U6463">
        <f>Table1[[#This Row],[Price]]*0.52</f>
        <v>135.03880000000001</v>
      </c>
      <c r="V6463">
        <f>(Table1[[#This Row],[Price]]-Table1[[#This Row],[Scrap value]])/2</f>
        <v>62.325599999999994</v>
      </c>
    </row>
    <row r="6464" spans="1:22" x14ac:dyDescent="0.25">
      <c r="A6464" t="s">
        <v>29105</v>
      </c>
      <c r="B6464" t="s">
        <v>22</v>
      </c>
      <c r="C6464" t="s">
        <v>47</v>
      </c>
      <c r="D6464" t="s">
        <v>29106</v>
      </c>
      <c r="E6464">
        <v>115.4</v>
      </c>
      <c r="F6464">
        <v>71</v>
      </c>
      <c r="G6464" t="s">
        <v>43728</v>
      </c>
      <c r="H6464" t="s">
        <v>474</v>
      </c>
      <c r="I6464" s="1">
        <v>45137</v>
      </c>
      <c r="J6464" s="1">
        <v>45658</v>
      </c>
      <c r="K6464" t="s">
        <v>29107</v>
      </c>
      <c r="L6464" t="s">
        <v>29108</v>
      </c>
      <c r="M6464" t="s">
        <v>27</v>
      </c>
      <c r="N6464">
        <v>3</v>
      </c>
      <c r="O6464">
        <f>Table1[[#This Row],[Price]]-0.1*Table1[[#This Row],[Price]]</f>
        <v>103.86</v>
      </c>
      <c r="P6464" s="9">
        <f>(Table1[[#This Row],[Expiration Date]]-Table1[[#This Row],[Manufacturing Date]])/365</f>
        <v>1.4273972602739726</v>
      </c>
      <c r="Q6464" t="str">
        <f>IF(Table1[[#This Row],[Expiration Date]]-J6472&gt;12/31/2024,"not expired","expired")</f>
        <v>expired</v>
      </c>
      <c r="R6464">
        <f>Table1[[#This Row],[Discounted Price]]*0.95</f>
        <v>98.667000000000002</v>
      </c>
      <c r="S6464">
        <f>Table1[[#This Row],[Discounted Price]]*0.9</f>
        <v>93.474000000000004</v>
      </c>
      <c r="T6464">
        <f>Table1[[#This Row],[Discounted Price]]*0.8</f>
        <v>83.088000000000008</v>
      </c>
      <c r="U6464">
        <f>Table1[[#This Row],[Price]]*0.52</f>
        <v>60.008000000000003</v>
      </c>
      <c r="V6464">
        <f>(Table1[[#This Row],[Price]]-Table1[[#This Row],[Scrap value]])/2</f>
        <v>27.696000000000002</v>
      </c>
    </row>
    <row r="6465" spans="1:22" x14ac:dyDescent="0.25">
      <c r="A6465" t="s">
        <v>29109</v>
      </c>
      <c r="B6465" t="s">
        <v>35</v>
      </c>
      <c r="C6465" t="s">
        <v>47</v>
      </c>
      <c r="D6465" t="s">
        <v>29110</v>
      </c>
      <c r="E6465">
        <v>473.39</v>
      </c>
      <c r="F6465">
        <v>18</v>
      </c>
      <c r="G6465" t="s">
        <v>43729</v>
      </c>
      <c r="H6465" t="s">
        <v>12179</v>
      </c>
      <c r="I6465" s="1">
        <v>45000</v>
      </c>
      <c r="J6465" s="1">
        <v>45292</v>
      </c>
      <c r="K6465" t="s">
        <v>29111</v>
      </c>
      <c r="L6465" t="s">
        <v>29112</v>
      </c>
      <c r="M6465" t="s">
        <v>20</v>
      </c>
      <c r="N6465">
        <v>3</v>
      </c>
      <c r="O6465">
        <f>Table1[[#This Row],[Price]]-0.1*Table1[[#This Row],[Price]]</f>
        <v>426.05099999999999</v>
      </c>
      <c r="P6465" s="9">
        <f>(Table1[[#This Row],[Expiration Date]]-Table1[[#This Row],[Manufacturing Date]])/365</f>
        <v>0.8</v>
      </c>
      <c r="Q6465" t="str">
        <f>IF(Table1[[#This Row],[Expiration Date]]-J6473&gt;12/31/2024,"not expired","expired")</f>
        <v>expired</v>
      </c>
      <c r="R6465">
        <f>Table1[[#This Row],[Discounted Price]]*0.95</f>
        <v>404.74844999999999</v>
      </c>
      <c r="S6465">
        <f>Table1[[#This Row],[Discounted Price]]*0.9</f>
        <v>383.44589999999999</v>
      </c>
      <c r="T6465">
        <f>Table1[[#This Row],[Discounted Price]]*0.8</f>
        <v>340.8408</v>
      </c>
      <c r="U6465">
        <f>Table1[[#This Row],[Price]]*0.52</f>
        <v>246.1628</v>
      </c>
      <c r="V6465">
        <f>(Table1[[#This Row],[Price]]-Table1[[#This Row],[Scrap value]])/2</f>
        <v>113.61359999999999</v>
      </c>
    </row>
    <row r="6466" spans="1:22" x14ac:dyDescent="0.25">
      <c r="A6466" t="s">
        <v>29113</v>
      </c>
      <c r="B6466" t="s">
        <v>35</v>
      </c>
      <c r="C6466" t="s">
        <v>47</v>
      </c>
      <c r="D6466" t="s">
        <v>29114</v>
      </c>
      <c r="E6466">
        <v>296.85000000000002</v>
      </c>
      <c r="F6466">
        <v>75</v>
      </c>
      <c r="G6466" t="s">
        <v>43730</v>
      </c>
      <c r="H6466" t="s">
        <v>26877</v>
      </c>
      <c r="I6466" s="1">
        <v>45000</v>
      </c>
      <c r="J6466" s="1">
        <v>46023</v>
      </c>
      <c r="K6466" t="s">
        <v>29115</v>
      </c>
      <c r="L6466" t="s">
        <v>29116</v>
      </c>
      <c r="M6466" t="s">
        <v>27</v>
      </c>
      <c r="N6466">
        <v>2</v>
      </c>
      <c r="O6466">
        <f>Table1[[#This Row],[Price]]-0.1*Table1[[#This Row],[Price]]</f>
        <v>267.16500000000002</v>
      </c>
      <c r="P6466" s="9">
        <f>(Table1[[#This Row],[Expiration Date]]-Table1[[#This Row],[Manufacturing Date]])/365</f>
        <v>2.8027397260273972</v>
      </c>
      <c r="Q6466" t="str">
        <f>IF(Table1[[#This Row],[Expiration Date]]-J6474&gt;12/31/2024,"not expired","expired")</f>
        <v>not expired</v>
      </c>
      <c r="R6466">
        <f>Table1[[#This Row],[Discounted Price]]*0.95</f>
        <v>253.80674999999999</v>
      </c>
      <c r="S6466">
        <f>Table1[[#This Row],[Discounted Price]]*0.9</f>
        <v>240.44850000000002</v>
      </c>
      <c r="T6466">
        <f>Table1[[#This Row],[Discounted Price]]*0.8</f>
        <v>213.73200000000003</v>
      </c>
      <c r="U6466">
        <f>Table1[[#This Row],[Price]]*0.52</f>
        <v>154.36200000000002</v>
      </c>
      <c r="V6466">
        <f>(Table1[[#This Row],[Price]]-Table1[[#This Row],[Scrap value]])/2</f>
        <v>71.244</v>
      </c>
    </row>
    <row r="6467" spans="1:22" x14ac:dyDescent="0.25">
      <c r="A6467" t="s">
        <v>29117</v>
      </c>
      <c r="B6467" t="s">
        <v>22</v>
      </c>
      <c r="C6467" t="s">
        <v>47</v>
      </c>
      <c r="D6467" t="s">
        <v>29118</v>
      </c>
      <c r="E6467">
        <v>19.579999999999998</v>
      </c>
      <c r="F6467">
        <v>83</v>
      </c>
      <c r="G6467" t="s">
        <v>43729</v>
      </c>
      <c r="H6467" t="s">
        <v>4958</v>
      </c>
      <c r="I6467" s="1">
        <v>45000</v>
      </c>
      <c r="J6467" s="1">
        <v>46023</v>
      </c>
      <c r="K6467" t="s">
        <v>29119</v>
      </c>
      <c r="L6467" t="s">
        <v>29120</v>
      </c>
      <c r="M6467" t="s">
        <v>45</v>
      </c>
      <c r="N6467">
        <v>4</v>
      </c>
      <c r="O6467">
        <f>Table1[[#This Row],[Price]]-0.1*Table1[[#This Row],[Price]]</f>
        <v>17.622</v>
      </c>
      <c r="P6467" s="9">
        <f>(Table1[[#This Row],[Expiration Date]]-Table1[[#This Row],[Manufacturing Date]])/365</f>
        <v>2.8027397260273972</v>
      </c>
      <c r="Q6467" t="str">
        <f>IF(Table1[[#This Row],[Expiration Date]]-J6475&gt;12/31/2024,"not expired","expired")</f>
        <v>expired</v>
      </c>
      <c r="R6467">
        <f>Table1[[#This Row],[Discounted Price]]*0.95</f>
        <v>16.7409</v>
      </c>
      <c r="S6467">
        <f>Table1[[#This Row],[Discounted Price]]*0.9</f>
        <v>15.8598</v>
      </c>
      <c r="T6467">
        <f>Table1[[#This Row],[Discounted Price]]*0.8</f>
        <v>14.0976</v>
      </c>
      <c r="U6467">
        <f>Table1[[#This Row],[Price]]*0.52</f>
        <v>10.1816</v>
      </c>
      <c r="V6467">
        <f>(Table1[[#This Row],[Price]]-Table1[[#This Row],[Scrap value]])/2</f>
        <v>4.6991999999999994</v>
      </c>
    </row>
    <row r="6468" spans="1:22" x14ac:dyDescent="0.25">
      <c r="A6468" t="s">
        <v>29121</v>
      </c>
      <c r="B6468" t="s">
        <v>29</v>
      </c>
      <c r="C6468" t="s">
        <v>47</v>
      </c>
      <c r="D6468" t="s">
        <v>29122</v>
      </c>
      <c r="E6468">
        <v>296.17</v>
      </c>
      <c r="F6468">
        <v>84</v>
      </c>
      <c r="G6468" t="s">
        <v>43728</v>
      </c>
      <c r="H6468" t="s">
        <v>523</v>
      </c>
      <c r="I6468" s="1">
        <v>45000</v>
      </c>
      <c r="J6468" s="1">
        <v>46023</v>
      </c>
      <c r="K6468" t="s">
        <v>29123</v>
      </c>
      <c r="L6468" t="s">
        <v>29124</v>
      </c>
      <c r="M6468" t="s">
        <v>20</v>
      </c>
      <c r="N6468">
        <v>5</v>
      </c>
      <c r="O6468">
        <f>Table1[[#This Row],[Price]]-0.1*Table1[[#This Row],[Price]]</f>
        <v>266.553</v>
      </c>
      <c r="P6468" s="9">
        <f>(Table1[[#This Row],[Expiration Date]]-Table1[[#This Row],[Manufacturing Date]])/365</f>
        <v>2.8027397260273972</v>
      </c>
      <c r="Q6468" t="str">
        <f>IF(Table1[[#This Row],[Expiration Date]]-J6476&gt;12/31/2024,"not expired","expired")</f>
        <v>not expired</v>
      </c>
      <c r="R6468">
        <f>Table1[[#This Row],[Discounted Price]]*0.95</f>
        <v>253.22534999999999</v>
      </c>
      <c r="S6468">
        <f>Table1[[#This Row],[Discounted Price]]*0.9</f>
        <v>239.89770000000001</v>
      </c>
      <c r="T6468">
        <f>Table1[[#This Row],[Discounted Price]]*0.8</f>
        <v>213.2424</v>
      </c>
      <c r="U6468">
        <f>Table1[[#This Row],[Price]]*0.52</f>
        <v>154.00840000000002</v>
      </c>
      <c r="V6468">
        <f>(Table1[[#This Row],[Price]]-Table1[[#This Row],[Scrap value]])/2</f>
        <v>71.080799999999996</v>
      </c>
    </row>
    <row r="6469" spans="1:22" x14ac:dyDescent="0.25">
      <c r="A6469" t="s">
        <v>29125</v>
      </c>
      <c r="B6469" t="s">
        <v>35</v>
      </c>
      <c r="C6469" t="s">
        <v>47</v>
      </c>
      <c r="D6469" t="s">
        <v>29126</v>
      </c>
      <c r="E6469">
        <v>204.39</v>
      </c>
      <c r="F6469">
        <v>46</v>
      </c>
      <c r="G6469" t="s">
        <v>43730</v>
      </c>
      <c r="H6469" t="s">
        <v>2854</v>
      </c>
      <c r="I6469" s="1">
        <v>45000</v>
      </c>
      <c r="J6469" s="1">
        <v>45658</v>
      </c>
      <c r="K6469" t="s">
        <v>29127</v>
      </c>
      <c r="L6469" t="s">
        <v>29128</v>
      </c>
      <c r="M6469" t="s">
        <v>45</v>
      </c>
      <c r="N6469">
        <v>2</v>
      </c>
      <c r="O6469">
        <f>Table1[[#This Row],[Price]]-0.1*Table1[[#This Row],[Price]]</f>
        <v>183.95099999999999</v>
      </c>
      <c r="P6469" s="9">
        <f>(Table1[[#This Row],[Expiration Date]]-Table1[[#This Row],[Manufacturing Date]])/365</f>
        <v>1.8027397260273972</v>
      </c>
      <c r="Q6469" t="str">
        <f>IF(Table1[[#This Row],[Expiration Date]]-J6477&gt;12/31/2024,"not expired","expired")</f>
        <v>expired</v>
      </c>
      <c r="R6469">
        <f>Table1[[#This Row],[Discounted Price]]*0.95</f>
        <v>174.75344999999999</v>
      </c>
      <c r="S6469">
        <f>Table1[[#This Row],[Discounted Price]]*0.9</f>
        <v>165.55590000000001</v>
      </c>
      <c r="T6469">
        <f>Table1[[#This Row],[Discounted Price]]*0.8</f>
        <v>147.16079999999999</v>
      </c>
      <c r="U6469">
        <f>Table1[[#This Row],[Price]]*0.52</f>
        <v>106.28279999999999</v>
      </c>
      <c r="V6469">
        <f>(Table1[[#This Row],[Price]]-Table1[[#This Row],[Scrap value]])/2</f>
        <v>49.053599999999996</v>
      </c>
    </row>
    <row r="6470" spans="1:22" x14ac:dyDescent="0.25">
      <c r="A6470" t="s">
        <v>29129</v>
      </c>
      <c r="B6470" t="s">
        <v>29</v>
      </c>
      <c r="C6470" t="s">
        <v>47</v>
      </c>
      <c r="D6470" t="s">
        <v>29130</v>
      </c>
      <c r="E6470">
        <v>357.53</v>
      </c>
      <c r="F6470">
        <v>81</v>
      </c>
      <c r="G6470" t="s">
        <v>43728</v>
      </c>
      <c r="H6470" t="s">
        <v>29131</v>
      </c>
      <c r="I6470" s="1">
        <v>44927</v>
      </c>
      <c r="J6470" s="1">
        <v>45658</v>
      </c>
      <c r="K6470" t="s">
        <v>29132</v>
      </c>
      <c r="L6470" t="s">
        <v>29133</v>
      </c>
      <c r="M6470" t="s">
        <v>45</v>
      </c>
      <c r="N6470">
        <v>1</v>
      </c>
      <c r="O6470">
        <f>Table1[[#This Row],[Price]]-0.1*Table1[[#This Row],[Price]]</f>
        <v>321.77699999999999</v>
      </c>
      <c r="P6470" s="9">
        <f>(Table1[[#This Row],[Expiration Date]]-Table1[[#This Row],[Manufacturing Date]])/365</f>
        <v>2.0027397260273974</v>
      </c>
      <c r="Q6470" t="str">
        <f>IF(Table1[[#This Row],[Expiration Date]]-J6478&gt;12/31/2024,"not expired","expired")</f>
        <v>expired</v>
      </c>
      <c r="R6470">
        <f>Table1[[#This Row],[Discounted Price]]*0.95</f>
        <v>305.68814999999995</v>
      </c>
      <c r="S6470">
        <f>Table1[[#This Row],[Discounted Price]]*0.9</f>
        <v>289.59929999999997</v>
      </c>
      <c r="T6470">
        <f>Table1[[#This Row],[Discounted Price]]*0.8</f>
        <v>257.42160000000001</v>
      </c>
      <c r="U6470">
        <f>Table1[[#This Row],[Price]]*0.52</f>
        <v>185.91559999999998</v>
      </c>
      <c r="V6470">
        <f>(Table1[[#This Row],[Price]]-Table1[[#This Row],[Scrap value]])/2</f>
        <v>85.807199999999995</v>
      </c>
    </row>
    <row r="6471" spans="1:22" x14ac:dyDescent="0.25">
      <c r="A6471" t="s">
        <v>29134</v>
      </c>
      <c r="B6471" t="s">
        <v>35</v>
      </c>
      <c r="C6471" t="s">
        <v>47</v>
      </c>
      <c r="D6471" t="s">
        <v>29135</v>
      </c>
      <c r="E6471">
        <v>235.54</v>
      </c>
      <c r="F6471">
        <v>59</v>
      </c>
      <c r="G6471" t="s">
        <v>43728</v>
      </c>
      <c r="H6471" t="s">
        <v>14699</v>
      </c>
      <c r="I6471" s="1">
        <v>44927</v>
      </c>
      <c r="J6471" s="1">
        <v>46023</v>
      </c>
      <c r="K6471" t="s">
        <v>29136</v>
      </c>
      <c r="L6471" t="s">
        <v>29137</v>
      </c>
      <c r="M6471" t="s">
        <v>20</v>
      </c>
      <c r="N6471">
        <v>4</v>
      </c>
      <c r="O6471">
        <f>Table1[[#This Row],[Price]]-0.1*Table1[[#This Row],[Price]]</f>
        <v>211.98599999999999</v>
      </c>
      <c r="P6471" s="9">
        <f>(Table1[[#This Row],[Expiration Date]]-Table1[[#This Row],[Manufacturing Date]])/365</f>
        <v>3.0027397260273974</v>
      </c>
      <c r="Q6471" t="str">
        <f>IF(Table1[[#This Row],[Expiration Date]]-J6479&gt;12/31/2024,"not expired","expired")</f>
        <v>expired</v>
      </c>
      <c r="R6471">
        <f>Table1[[#This Row],[Discounted Price]]*0.95</f>
        <v>201.38669999999999</v>
      </c>
      <c r="S6471">
        <f>Table1[[#This Row],[Discounted Price]]*0.9</f>
        <v>190.78739999999999</v>
      </c>
      <c r="T6471">
        <f>Table1[[#This Row],[Discounted Price]]*0.8</f>
        <v>169.58879999999999</v>
      </c>
      <c r="U6471">
        <f>Table1[[#This Row],[Price]]*0.52</f>
        <v>122.4808</v>
      </c>
      <c r="V6471">
        <f>(Table1[[#This Row],[Price]]-Table1[[#This Row],[Scrap value]])/2</f>
        <v>56.529599999999995</v>
      </c>
    </row>
    <row r="6472" spans="1:22" x14ac:dyDescent="0.25">
      <c r="A6472" t="s">
        <v>29138</v>
      </c>
      <c r="B6472" t="s">
        <v>22</v>
      </c>
      <c r="C6472" t="s">
        <v>47</v>
      </c>
      <c r="D6472" t="s">
        <v>29139</v>
      </c>
      <c r="E6472">
        <v>413.62</v>
      </c>
      <c r="F6472">
        <v>16</v>
      </c>
      <c r="G6472" t="s">
        <v>43728</v>
      </c>
      <c r="H6472" t="s">
        <v>4236</v>
      </c>
      <c r="I6472" s="1">
        <v>44927</v>
      </c>
      <c r="J6472" s="1">
        <v>46023</v>
      </c>
      <c r="K6472" t="s">
        <v>29140</v>
      </c>
      <c r="L6472" t="s">
        <v>29141</v>
      </c>
      <c r="M6472" t="s">
        <v>20</v>
      </c>
      <c r="N6472">
        <v>5</v>
      </c>
      <c r="O6472">
        <f>Table1[[#This Row],[Price]]-0.1*Table1[[#This Row],[Price]]</f>
        <v>372.25799999999998</v>
      </c>
      <c r="P6472" s="9">
        <f>(Table1[[#This Row],[Expiration Date]]-Table1[[#This Row],[Manufacturing Date]])/365</f>
        <v>3.0027397260273974</v>
      </c>
      <c r="Q6472" t="str">
        <f>IF(Table1[[#This Row],[Expiration Date]]-J6480&gt;12/31/2024,"not expired","expired")</f>
        <v>expired</v>
      </c>
      <c r="R6472">
        <f>Table1[[#This Row],[Discounted Price]]*0.95</f>
        <v>353.64509999999996</v>
      </c>
      <c r="S6472">
        <f>Table1[[#This Row],[Discounted Price]]*0.9</f>
        <v>335.03219999999999</v>
      </c>
      <c r="T6472">
        <f>Table1[[#This Row],[Discounted Price]]*0.8</f>
        <v>297.8064</v>
      </c>
      <c r="U6472">
        <f>Table1[[#This Row],[Price]]*0.52</f>
        <v>215.08240000000001</v>
      </c>
      <c r="V6472">
        <f>(Table1[[#This Row],[Price]]-Table1[[#This Row],[Scrap value]])/2</f>
        <v>99.268799999999999</v>
      </c>
    </row>
    <row r="6473" spans="1:22" x14ac:dyDescent="0.25">
      <c r="A6473" t="s">
        <v>29142</v>
      </c>
      <c r="B6473" t="s">
        <v>35</v>
      </c>
      <c r="C6473" t="s">
        <v>47</v>
      </c>
      <c r="D6473" t="s">
        <v>29143</v>
      </c>
      <c r="E6473">
        <v>350.01</v>
      </c>
      <c r="F6473">
        <v>32</v>
      </c>
      <c r="G6473" t="s">
        <v>43728</v>
      </c>
      <c r="H6473" t="s">
        <v>20267</v>
      </c>
      <c r="I6473" s="1">
        <v>45000</v>
      </c>
      <c r="J6473" s="1">
        <v>45292</v>
      </c>
      <c r="K6473" t="s">
        <v>29144</v>
      </c>
      <c r="L6473" t="s">
        <v>29145</v>
      </c>
      <c r="M6473" t="s">
        <v>20</v>
      </c>
      <c r="N6473">
        <v>1</v>
      </c>
      <c r="O6473">
        <f>Table1[[#This Row],[Price]]-0.1*Table1[[#This Row],[Price]]</f>
        <v>315.00900000000001</v>
      </c>
      <c r="P6473" s="9">
        <f>(Table1[[#This Row],[Expiration Date]]-Table1[[#This Row],[Manufacturing Date]])/365</f>
        <v>0.8</v>
      </c>
      <c r="Q6473" t="str">
        <f>IF(Table1[[#This Row],[Expiration Date]]-J6481&gt;12/31/2024,"not expired","expired")</f>
        <v>expired</v>
      </c>
      <c r="R6473">
        <f>Table1[[#This Row],[Discounted Price]]*0.95</f>
        <v>299.25855000000001</v>
      </c>
      <c r="S6473">
        <f>Table1[[#This Row],[Discounted Price]]*0.9</f>
        <v>283.50810000000001</v>
      </c>
      <c r="T6473">
        <f>Table1[[#This Row],[Discounted Price]]*0.8</f>
        <v>252.00720000000001</v>
      </c>
      <c r="U6473">
        <f>Table1[[#This Row],[Price]]*0.52</f>
        <v>182.0052</v>
      </c>
      <c r="V6473">
        <f>(Table1[[#This Row],[Price]]-Table1[[#This Row],[Scrap value]])/2</f>
        <v>84.002399999999994</v>
      </c>
    </row>
    <row r="6474" spans="1:22" x14ac:dyDescent="0.25">
      <c r="A6474" t="s">
        <v>29146</v>
      </c>
      <c r="B6474" t="s">
        <v>22</v>
      </c>
      <c r="C6474" t="s">
        <v>47</v>
      </c>
      <c r="D6474" t="s">
        <v>29147</v>
      </c>
      <c r="E6474">
        <v>455.78</v>
      </c>
      <c r="F6474">
        <v>40</v>
      </c>
      <c r="G6474" t="s">
        <v>43729</v>
      </c>
      <c r="H6474" t="s">
        <v>9825</v>
      </c>
      <c r="I6474" s="1">
        <v>45000</v>
      </c>
      <c r="J6474" s="1">
        <v>45292</v>
      </c>
      <c r="K6474" t="s">
        <v>29148</v>
      </c>
      <c r="L6474" t="s">
        <v>29149</v>
      </c>
      <c r="M6474" t="s">
        <v>20</v>
      </c>
      <c r="N6474">
        <v>3</v>
      </c>
      <c r="O6474">
        <f>Table1[[#This Row],[Price]]-0.1*Table1[[#This Row],[Price]]</f>
        <v>410.202</v>
      </c>
      <c r="P6474" s="9">
        <f>(Table1[[#This Row],[Expiration Date]]-Table1[[#This Row],[Manufacturing Date]])/365</f>
        <v>0.8</v>
      </c>
      <c r="Q6474" t="str">
        <f>IF(Table1[[#This Row],[Expiration Date]]-J6482&gt;12/31/2024,"not expired","expired")</f>
        <v>expired</v>
      </c>
      <c r="R6474">
        <f>Table1[[#This Row],[Discounted Price]]*0.95</f>
        <v>389.69189999999998</v>
      </c>
      <c r="S6474">
        <f>Table1[[#This Row],[Discounted Price]]*0.9</f>
        <v>369.18180000000001</v>
      </c>
      <c r="T6474">
        <f>Table1[[#This Row],[Discounted Price]]*0.8</f>
        <v>328.16160000000002</v>
      </c>
      <c r="U6474">
        <f>Table1[[#This Row],[Price]]*0.52</f>
        <v>237.00559999999999</v>
      </c>
      <c r="V6474">
        <f>(Table1[[#This Row],[Price]]-Table1[[#This Row],[Scrap value]])/2</f>
        <v>109.38719999999999</v>
      </c>
    </row>
    <row r="6475" spans="1:22" x14ac:dyDescent="0.25">
      <c r="A6475" t="s">
        <v>29150</v>
      </c>
      <c r="B6475" t="s">
        <v>15</v>
      </c>
      <c r="C6475" t="s">
        <v>47</v>
      </c>
      <c r="D6475" t="s">
        <v>29151</v>
      </c>
      <c r="E6475">
        <v>192.3</v>
      </c>
      <c r="F6475">
        <v>48</v>
      </c>
      <c r="G6475" t="s">
        <v>43730</v>
      </c>
      <c r="H6475" t="s">
        <v>12974</v>
      </c>
      <c r="I6475" s="1">
        <v>45137</v>
      </c>
      <c r="J6475" s="1">
        <v>46023</v>
      </c>
      <c r="K6475" t="s">
        <v>29152</v>
      </c>
      <c r="L6475" t="s">
        <v>29153</v>
      </c>
      <c r="M6475" t="s">
        <v>27</v>
      </c>
      <c r="N6475">
        <v>5</v>
      </c>
      <c r="O6475">
        <f>Table1[[#This Row],[Price]]-0.1*Table1[[#This Row],[Price]]</f>
        <v>173.07</v>
      </c>
      <c r="P6475" s="9">
        <f>(Table1[[#This Row],[Expiration Date]]-Table1[[#This Row],[Manufacturing Date]])/365</f>
        <v>2.4273972602739726</v>
      </c>
      <c r="Q6475" t="str">
        <f>IF(Table1[[#This Row],[Expiration Date]]-J6483&gt;12/31/2024,"not expired","expired")</f>
        <v>not expired</v>
      </c>
      <c r="R6475">
        <f>Table1[[#This Row],[Discounted Price]]*0.95</f>
        <v>164.41649999999998</v>
      </c>
      <c r="S6475">
        <f>Table1[[#This Row],[Discounted Price]]*0.9</f>
        <v>155.76300000000001</v>
      </c>
      <c r="T6475">
        <f>Table1[[#This Row],[Discounted Price]]*0.8</f>
        <v>138.45599999999999</v>
      </c>
      <c r="U6475">
        <f>Table1[[#This Row],[Price]]*0.52</f>
        <v>99.996000000000009</v>
      </c>
      <c r="V6475">
        <f>(Table1[[#This Row],[Price]]-Table1[[#This Row],[Scrap value]])/2</f>
        <v>46.152000000000001</v>
      </c>
    </row>
    <row r="6476" spans="1:22" x14ac:dyDescent="0.25">
      <c r="A6476" t="s">
        <v>29154</v>
      </c>
      <c r="B6476" t="s">
        <v>22</v>
      </c>
      <c r="C6476" t="s">
        <v>47</v>
      </c>
      <c r="D6476" t="s">
        <v>29155</v>
      </c>
      <c r="E6476">
        <v>235.84</v>
      </c>
      <c r="F6476">
        <v>40</v>
      </c>
      <c r="G6476" t="s">
        <v>43730</v>
      </c>
      <c r="H6476" t="s">
        <v>19443</v>
      </c>
      <c r="I6476" s="1">
        <v>45137</v>
      </c>
      <c r="J6476" s="1">
        <v>45292</v>
      </c>
      <c r="K6476" t="s">
        <v>29156</v>
      </c>
      <c r="L6476" t="s">
        <v>29157</v>
      </c>
      <c r="M6476" t="s">
        <v>27</v>
      </c>
      <c r="N6476">
        <v>4</v>
      </c>
      <c r="O6476">
        <f>Table1[[#This Row],[Price]]-0.1*Table1[[#This Row],[Price]]</f>
        <v>212.256</v>
      </c>
      <c r="P6476" s="9">
        <f>(Table1[[#This Row],[Expiration Date]]-Table1[[#This Row],[Manufacturing Date]])/365</f>
        <v>0.42465753424657532</v>
      </c>
      <c r="Q6476" t="str">
        <f>IF(Table1[[#This Row],[Expiration Date]]-J6484&gt;12/31/2024,"not expired","expired")</f>
        <v>expired</v>
      </c>
      <c r="R6476">
        <f>Table1[[#This Row],[Discounted Price]]*0.95</f>
        <v>201.64319999999998</v>
      </c>
      <c r="S6476">
        <f>Table1[[#This Row],[Discounted Price]]*0.9</f>
        <v>191.03040000000001</v>
      </c>
      <c r="T6476">
        <f>Table1[[#This Row],[Discounted Price]]*0.8</f>
        <v>169.8048</v>
      </c>
      <c r="U6476">
        <f>Table1[[#This Row],[Price]]*0.52</f>
        <v>122.63680000000001</v>
      </c>
      <c r="V6476">
        <f>(Table1[[#This Row],[Price]]-Table1[[#This Row],[Scrap value]])/2</f>
        <v>56.601599999999998</v>
      </c>
    </row>
    <row r="6477" spans="1:22" x14ac:dyDescent="0.25">
      <c r="A6477" t="s">
        <v>29158</v>
      </c>
      <c r="B6477" t="s">
        <v>29</v>
      </c>
      <c r="C6477" t="s">
        <v>47</v>
      </c>
      <c r="D6477" t="s">
        <v>29159</v>
      </c>
      <c r="E6477">
        <v>337.34</v>
      </c>
      <c r="F6477">
        <v>37</v>
      </c>
      <c r="G6477" t="s">
        <v>43730</v>
      </c>
      <c r="H6477" t="s">
        <v>5907</v>
      </c>
      <c r="I6477" s="1">
        <v>45137</v>
      </c>
      <c r="J6477" s="1">
        <v>46023</v>
      </c>
      <c r="K6477" t="s">
        <v>29160</v>
      </c>
      <c r="L6477" t="s">
        <v>29161</v>
      </c>
      <c r="M6477" t="s">
        <v>45</v>
      </c>
      <c r="N6477">
        <v>1</v>
      </c>
      <c r="O6477">
        <f>Table1[[#This Row],[Price]]-0.1*Table1[[#This Row],[Price]]</f>
        <v>303.60599999999999</v>
      </c>
      <c r="P6477" s="9">
        <f>(Table1[[#This Row],[Expiration Date]]-Table1[[#This Row],[Manufacturing Date]])/365</f>
        <v>2.4273972602739726</v>
      </c>
      <c r="Q6477" t="str">
        <f>IF(Table1[[#This Row],[Expiration Date]]-J6485&gt;12/31/2024,"not expired","expired")</f>
        <v>expired</v>
      </c>
      <c r="R6477">
        <f>Table1[[#This Row],[Discounted Price]]*0.95</f>
        <v>288.42570000000001</v>
      </c>
      <c r="S6477">
        <f>Table1[[#This Row],[Discounted Price]]*0.9</f>
        <v>273.24540000000002</v>
      </c>
      <c r="T6477">
        <f>Table1[[#This Row],[Discounted Price]]*0.8</f>
        <v>242.88480000000001</v>
      </c>
      <c r="U6477">
        <f>Table1[[#This Row],[Price]]*0.52</f>
        <v>175.41679999999999</v>
      </c>
      <c r="V6477">
        <f>(Table1[[#This Row],[Price]]-Table1[[#This Row],[Scrap value]])/2</f>
        <v>80.96159999999999</v>
      </c>
    </row>
    <row r="6478" spans="1:22" x14ac:dyDescent="0.25">
      <c r="A6478" t="s">
        <v>29162</v>
      </c>
      <c r="B6478" t="s">
        <v>29</v>
      </c>
      <c r="C6478" t="s">
        <v>47</v>
      </c>
      <c r="D6478" t="s">
        <v>29163</v>
      </c>
      <c r="E6478">
        <v>397.96</v>
      </c>
      <c r="F6478">
        <v>9</v>
      </c>
      <c r="G6478" t="s">
        <v>43730</v>
      </c>
      <c r="H6478" t="s">
        <v>29164</v>
      </c>
      <c r="I6478" s="1">
        <v>44927</v>
      </c>
      <c r="J6478" s="1">
        <v>45658</v>
      </c>
      <c r="K6478" t="s">
        <v>29165</v>
      </c>
      <c r="L6478" t="s">
        <v>29166</v>
      </c>
      <c r="M6478" t="s">
        <v>45</v>
      </c>
      <c r="N6478">
        <v>3</v>
      </c>
      <c r="O6478">
        <f>Table1[[#This Row],[Price]]-0.1*Table1[[#This Row],[Price]]</f>
        <v>358.16399999999999</v>
      </c>
      <c r="P6478" s="9">
        <f>(Table1[[#This Row],[Expiration Date]]-Table1[[#This Row],[Manufacturing Date]])/365</f>
        <v>2.0027397260273974</v>
      </c>
      <c r="Q6478" t="str">
        <f>IF(Table1[[#This Row],[Expiration Date]]-J6486&gt;12/31/2024,"not expired","expired")</f>
        <v>not expired</v>
      </c>
      <c r="R6478">
        <f>Table1[[#This Row],[Discounted Price]]*0.95</f>
        <v>340.25579999999997</v>
      </c>
      <c r="S6478">
        <f>Table1[[#This Row],[Discounted Price]]*0.9</f>
        <v>322.3476</v>
      </c>
      <c r="T6478">
        <f>Table1[[#This Row],[Discounted Price]]*0.8</f>
        <v>286.53120000000001</v>
      </c>
      <c r="U6478">
        <f>Table1[[#This Row],[Price]]*0.52</f>
        <v>206.9392</v>
      </c>
      <c r="V6478">
        <f>(Table1[[#This Row],[Price]]-Table1[[#This Row],[Scrap value]])/2</f>
        <v>95.51039999999999</v>
      </c>
    </row>
    <row r="6479" spans="1:22" x14ac:dyDescent="0.25">
      <c r="A6479" t="s">
        <v>29167</v>
      </c>
      <c r="B6479" t="s">
        <v>35</v>
      </c>
      <c r="C6479" t="s">
        <v>47</v>
      </c>
      <c r="D6479" t="s">
        <v>29168</v>
      </c>
      <c r="E6479">
        <v>151.68</v>
      </c>
      <c r="F6479">
        <v>71</v>
      </c>
      <c r="G6479" t="s">
        <v>43729</v>
      </c>
      <c r="H6479" t="s">
        <v>6036</v>
      </c>
      <c r="I6479" s="1">
        <v>44927</v>
      </c>
      <c r="J6479" s="1">
        <v>46023</v>
      </c>
      <c r="K6479" t="s">
        <v>29169</v>
      </c>
      <c r="L6479" t="s">
        <v>29170</v>
      </c>
      <c r="M6479" t="s">
        <v>27</v>
      </c>
      <c r="N6479">
        <v>2</v>
      </c>
      <c r="O6479">
        <f>Table1[[#This Row],[Price]]-0.1*Table1[[#This Row],[Price]]</f>
        <v>136.512</v>
      </c>
      <c r="P6479" s="9">
        <f>(Table1[[#This Row],[Expiration Date]]-Table1[[#This Row],[Manufacturing Date]])/365</f>
        <v>3.0027397260273974</v>
      </c>
      <c r="Q6479" t="str">
        <f>IF(Table1[[#This Row],[Expiration Date]]-J6487&gt;12/31/2024,"not expired","expired")</f>
        <v>not expired</v>
      </c>
      <c r="R6479">
        <f>Table1[[#This Row],[Discounted Price]]*0.95</f>
        <v>129.68639999999999</v>
      </c>
      <c r="S6479">
        <f>Table1[[#This Row],[Discounted Price]]*0.9</f>
        <v>122.8608</v>
      </c>
      <c r="T6479">
        <f>Table1[[#This Row],[Discounted Price]]*0.8</f>
        <v>109.20960000000001</v>
      </c>
      <c r="U6479">
        <f>Table1[[#This Row],[Price]]*0.52</f>
        <v>78.87360000000001</v>
      </c>
      <c r="V6479">
        <f>(Table1[[#This Row],[Price]]-Table1[[#This Row],[Scrap value]])/2</f>
        <v>36.403199999999998</v>
      </c>
    </row>
    <row r="6480" spans="1:22" x14ac:dyDescent="0.25">
      <c r="A6480" t="s">
        <v>29171</v>
      </c>
      <c r="B6480" t="s">
        <v>35</v>
      </c>
      <c r="C6480" t="s">
        <v>47</v>
      </c>
      <c r="D6480" t="s">
        <v>29172</v>
      </c>
      <c r="E6480">
        <v>486.64</v>
      </c>
      <c r="F6480">
        <v>70</v>
      </c>
      <c r="G6480" t="s">
        <v>43729</v>
      </c>
      <c r="H6480" t="s">
        <v>10108</v>
      </c>
      <c r="I6480" s="1">
        <v>45137</v>
      </c>
      <c r="J6480" s="1">
        <v>46023</v>
      </c>
      <c r="K6480" t="s">
        <v>29173</v>
      </c>
      <c r="L6480" t="s">
        <v>29174</v>
      </c>
      <c r="M6480" t="s">
        <v>45</v>
      </c>
      <c r="N6480">
        <v>4</v>
      </c>
      <c r="O6480">
        <f>Table1[[#This Row],[Price]]-0.1*Table1[[#This Row],[Price]]</f>
        <v>437.976</v>
      </c>
      <c r="P6480" s="9">
        <f>(Table1[[#This Row],[Expiration Date]]-Table1[[#This Row],[Manufacturing Date]])/365</f>
        <v>2.4273972602739726</v>
      </c>
      <c r="Q6480" t="str">
        <f>IF(Table1[[#This Row],[Expiration Date]]-J6488&gt;12/31/2024,"not expired","expired")</f>
        <v>expired</v>
      </c>
      <c r="R6480">
        <f>Table1[[#This Row],[Discounted Price]]*0.95</f>
        <v>416.0772</v>
      </c>
      <c r="S6480">
        <f>Table1[[#This Row],[Discounted Price]]*0.9</f>
        <v>394.17840000000001</v>
      </c>
      <c r="T6480">
        <f>Table1[[#This Row],[Discounted Price]]*0.8</f>
        <v>350.38080000000002</v>
      </c>
      <c r="U6480">
        <f>Table1[[#This Row],[Price]]*0.52</f>
        <v>253.05279999999999</v>
      </c>
      <c r="V6480">
        <f>(Table1[[#This Row],[Price]]-Table1[[#This Row],[Scrap value]])/2</f>
        <v>116.7936</v>
      </c>
    </row>
    <row r="6481" spans="1:22" x14ac:dyDescent="0.25">
      <c r="A6481" t="s">
        <v>29175</v>
      </c>
      <c r="B6481" t="s">
        <v>22</v>
      </c>
      <c r="C6481" t="s">
        <v>47</v>
      </c>
      <c r="D6481" t="s">
        <v>29176</v>
      </c>
      <c r="E6481">
        <v>169.42</v>
      </c>
      <c r="F6481">
        <v>49</v>
      </c>
      <c r="G6481" t="s">
        <v>43728</v>
      </c>
      <c r="H6481" t="s">
        <v>9363</v>
      </c>
      <c r="I6481" s="1">
        <v>45000</v>
      </c>
      <c r="J6481" s="1">
        <v>45658</v>
      </c>
      <c r="K6481" t="s">
        <v>29177</v>
      </c>
      <c r="L6481" t="s">
        <v>29178</v>
      </c>
      <c r="M6481" t="s">
        <v>45</v>
      </c>
      <c r="N6481">
        <v>1</v>
      </c>
      <c r="O6481">
        <f>Table1[[#This Row],[Price]]-0.1*Table1[[#This Row],[Price]]</f>
        <v>152.47799999999998</v>
      </c>
      <c r="P6481" s="9">
        <f>(Table1[[#This Row],[Expiration Date]]-Table1[[#This Row],[Manufacturing Date]])/365</f>
        <v>1.8027397260273972</v>
      </c>
      <c r="Q6481" t="str">
        <f>IF(Table1[[#This Row],[Expiration Date]]-J6489&gt;12/31/2024,"not expired","expired")</f>
        <v>not expired</v>
      </c>
      <c r="R6481">
        <f>Table1[[#This Row],[Discounted Price]]*0.95</f>
        <v>144.85409999999999</v>
      </c>
      <c r="S6481">
        <f>Table1[[#This Row],[Discounted Price]]*0.9</f>
        <v>137.2302</v>
      </c>
      <c r="T6481">
        <f>Table1[[#This Row],[Discounted Price]]*0.8</f>
        <v>121.98239999999998</v>
      </c>
      <c r="U6481">
        <f>Table1[[#This Row],[Price]]*0.52</f>
        <v>88.098399999999998</v>
      </c>
      <c r="V6481">
        <f>(Table1[[#This Row],[Price]]-Table1[[#This Row],[Scrap value]])/2</f>
        <v>40.660799999999995</v>
      </c>
    </row>
    <row r="6482" spans="1:22" x14ac:dyDescent="0.25">
      <c r="A6482" t="s">
        <v>29179</v>
      </c>
      <c r="B6482" t="s">
        <v>22</v>
      </c>
      <c r="C6482" t="s">
        <v>47</v>
      </c>
      <c r="D6482" t="s">
        <v>29180</v>
      </c>
      <c r="E6482">
        <v>286.52</v>
      </c>
      <c r="F6482">
        <v>81</v>
      </c>
      <c r="G6482" t="s">
        <v>43730</v>
      </c>
      <c r="H6482" t="s">
        <v>6899</v>
      </c>
      <c r="I6482" s="1">
        <v>45137</v>
      </c>
      <c r="J6482" s="1">
        <v>45292</v>
      </c>
      <c r="K6482" t="s">
        <v>29181</v>
      </c>
      <c r="L6482" t="s">
        <v>29182</v>
      </c>
      <c r="M6482" t="s">
        <v>45</v>
      </c>
      <c r="N6482">
        <v>3</v>
      </c>
      <c r="O6482">
        <f>Table1[[#This Row],[Price]]-0.1*Table1[[#This Row],[Price]]</f>
        <v>257.86799999999999</v>
      </c>
      <c r="P6482" s="9">
        <f>(Table1[[#This Row],[Expiration Date]]-Table1[[#This Row],[Manufacturing Date]])/365</f>
        <v>0.42465753424657532</v>
      </c>
      <c r="Q6482" t="str">
        <f>IF(Table1[[#This Row],[Expiration Date]]-J6490&gt;12/31/2024,"not expired","expired")</f>
        <v>expired</v>
      </c>
      <c r="R6482">
        <f>Table1[[#This Row],[Discounted Price]]*0.95</f>
        <v>244.97459999999998</v>
      </c>
      <c r="S6482">
        <f>Table1[[#This Row],[Discounted Price]]*0.9</f>
        <v>232.0812</v>
      </c>
      <c r="T6482">
        <f>Table1[[#This Row],[Discounted Price]]*0.8</f>
        <v>206.2944</v>
      </c>
      <c r="U6482">
        <f>Table1[[#This Row],[Price]]*0.52</f>
        <v>148.99039999999999</v>
      </c>
      <c r="V6482">
        <f>(Table1[[#This Row],[Price]]-Table1[[#This Row],[Scrap value]])/2</f>
        <v>68.764799999999994</v>
      </c>
    </row>
    <row r="6483" spans="1:22" x14ac:dyDescent="0.25">
      <c r="A6483" t="s">
        <v>29183</v>
      </c>
      <c r="B6483" t="s">
        <v>22</v>
      </c>
      <c r="C6483" t="s">
        <v>47</v>
      </c>
      <c r="D6483" t="s">
        <v>29184</v>
      </c>
      <c r="E6483">
        <v>379.62</v>
      </c>
      <c r="F6483">
        <v>100</v>
      </c>
      <c r="G6483" t="s">
        <v>43730</v>
      </c>
      <c r="H6483" t="s">
        <v>25774</v>
      </c>
      <c r="I6483" s="1">
        <v>44927</v>
      </c>
      <c r="J6483" s="1">
        <v>45292</v>
      </c>
      <c r="K6483" t="s">
        <v>29185</v>
      </c>
      <c r="L6483" t="s">
        <v>29186</v>
      </c>
      <c r="M6483" t="s">
        <v>27</v>
      </c>
      <c r="N6483">
        <v>5</v>
      </c>
      <c r="O6483">
        <f>Table1[[#This Row],[Price]]-0.1*Table1[[#This Row],[Price]]</f>
        <v>341.65800000000002</v>
      </c>
      <c r="P6483" s="9">
        <f>(Table1[[#This Row],[Expiration Date]]-Table1[[#This Row],[Manufacturing Date]])/365</f>
        <v>1</v>
      </c>
      <c r="Q6483" t="str">
        <f>IF(Table1[[#This Row],[Expiration Date]]-J6491&gt;12/31/2024,"not expired","expired")</f>
        <v>expired</v>
      </c>
      <c r="R6483">
        <f>Table1[[#This Row],[Discounted Price]]*0.95</f>
        <v>324.57510000000002</v>
      </c>
      <c r="S6483">
        <f>Table1[[#This Row],[Discounted Price]]*0.9</f>
        <v>307.49220000000003</v>
      </c>
      <c r="T6483">
        <f>Table1[[#This Row],[Discounted Price]]*0.8</f>
        <v>273.32640000000004</v>
      </c>
      <c r="U6483">
        <f>Table1[[#This Row],[Price]]*0.52</f>
        <v>197.4024</v>
      </c>
      <c r="V6483">
        <f>(Table1[[#This Row],[Price]]-Table1[[#This Row],[Scrap value]])/2</f>
        <v>91.108800000000002</v>
      </c>
    </row>
    <row r="6484" spans="1:22" x14ac:dyDescent="0.25">
      <c r="A6484" t="s">
        <v>29187</v>
      </c>
      <c r="B6484" t="s">
        <v>15</v>
      </c>
      <c r="C6484" t="s">
        <v>47</v>
      </c>
      <c r="D6484" t="s">
        <v>29188</v>
      </c>
      <c r="E6484">
        <v>406.21</v>
      </c>
      <c r="F6484">
        <v>97</v>
      </c>
      <c r="G6484" t="s">
        <v>43728</v>
      </c>
      <c r="H6484" t="s">
        <v>28386</v>
      </c>
      <c r="I6484" s="1">
        <v>45000</v>
      </c>
      <c r="J6484" s="1">
        <v>46023</v>
      </c>
      <c r="K6484" t="s">
        <v>29189</v>
      </c>
      <c r="L6484" t="s">
        <v>29190</v>
      </c>
      <c r="M6484" t="s">
        <v>27</v>
      </c>
      <c r="N6484">
        <v>5</v>
      </c>
      <c r="O6484">
        <f>Table1[[#This Row],[Price]]-0.1*Table1[[#This Row],[Price]]</f>
        <v>365.589</v>
      </c>
      <c r="P6484" s="9">
        <f>(Table1[[#This Row],[Expiration Date]]-Table1[[#This Row],[Manufacturing Date]])/365</f>
        <v>2.8027397260273972</v>
      </c>
      <c r="Q6484" t="str">
        <f>IF(Table1[[#This Row],[Expiration Date]]-J6492&gt;12/31/2024,"not expired","expired")</f>
        <v>expired</v>
      </c>
      <c r="R6484">
        <f>Table1[[#This Row],[Discounted Price]]*0.95</f>
        <v>347.30955</v>
      </c>
      <c r="S6484">
        <f>Table1[[#This Row],[Discounted Price]]*0.9</f>
        <v>329.0301</v>
      </c>
      <c r="T6484">
        <f>Table1[[#This Row],[Discounted Price]]*0.8</f>
        <v>292.47120000000001</v>
      </c>
      <c r="U6484">
        <f>Table1[[#This Row],[Price]]*0.52</f>
        <v>211.22919999999999</v>
      </c>
      <c r="V6484">
        <f>(Table1[[#This Row],[Price]]-Table1[[#This Row],[Scrap value]])/2</f>
        <v>97.490399999999994</v>
      </c>
    </row>
    <row r="6485" spans="1:22" x14ac:dyDescent="0.25">
      <c r="A6485" t="s">
        <v>29191</v>
      </c>
      <c r="B6485" t="s">
        <v>29</v>
      </c>
      <c r="C6485" t="s">
        <v>47</v>
      </c>
      <c r="D6485" t="s">
        <v>29192</v>
      </c>
      <c r="E6485">
        <v>487.03</v>
      </c>
      <c r="F6485">
        <v>78</v>
      </c>
      <c r="G6485" t="s">
        <v>43729</v>
      </c>
      <c r="H6485" t="s">
        <v>4485</v>
      </c>
      <c r="I6485" s="1">
        <v>45137</v>
      </c>
      <c r="J6485" s="1">
        <v>46023</v>
      </c>
      <c r="K6485" t="s">
        <v>29193</v>
      </c>
      <c r="L6485" t="s">
        <v>29194</v>
      </c>
      <c r="M6485" t="s">
        <v>20</v>
      </c>
      <c r="N6485">
        <v>3</v>
      </c>
      <c r="O6485">
        <f>Table1[[#This Row],[Price]]-0.1*Table1[[#This Row],[Price]]</f>
        <v>438.327</v>
      </c>
      <c r="P6485" s="9">
        <f>(Table1[[#This Row],[Expiration Date]]-Table1[[#This Row],[Manufacturing Date]])/365</f>
        <v>2.4273972602739726</v>
      </c>
      <c r="Q6485" t="str">
        <f>IF(Table1[[#This Row],[Expiration Date]]-J6493&gt;12/31/2024,"not expired","expired")</f>
        <v>expired</v>
      </c>
      <c r="R6485">
        <f>Table1[[#This Row],[Discounted Price]]*0.95</f>
        <v>416.41064999999998</v>
      </c>
      <c r="S6485">
        <f>Table1[[#This Row],[Discounted Price]]*0.9</f>
        <v>394.49430000000001</v>
      </c>
      <c r="T6485">
        <f>Table1[[#This Row],[Discounted Price]]*0.8</f>
        <v>350.66160000000002</v>
      </c>
      <c r="U6485">
        <f>Table1[[#This Row],[Price]]*0.52</f>
        <v>253.25559999999999</v>
      </c>
      <c r="V6485">
        <f>(Table1[[#This Row],[Price]]-Table1[[#This Row],[Scrap value]])/2</f>
        <v>116.88719999999999</v>
      </c>
    </row>
    <row r="6486" spans="1:22" x14ac:dyDescent="0.25">
      <c r="A6486" t="s">
        <v>29195</v>
      </c>
      <c r="B6486" t="s">
        <v>22</v>
      </c>
      <c r="C6486" t="s">
        <v>47</v>
      </c>
      <c r="D6486" t="s">
        <v>29196</v>
      </c>
      <c r="E6486">
        <v>354.09</v>
      </c>
      <c r="F6486">
        <v>62</v>
      </c>
      <c r="G6486" t="s">
        <v>43730</v>
      </c>
      <c r="H6486" t="s">
        <v>29197</v>
      </c>
      <c r="I6486" s="1">
        <v>45000</v>
      </c>
      <c r="J6486" s="1">
        <v>45292</v>
      </c>
      <c r="K6486" t="s">
        <v>29198</v>
      </c>
      <c r="L6486" t="s">
        <v>29199</v>
      </c>
      <c r="M6486" t="s">
        <v>27</v>
      </c>
      <c r="N6486">
        <v>2</v>
      </c>
      <c r="O6486">
        <f>Table1[[#This Row],[Price]]-0.1*Table1[[#This Row],[Price]]</f>
        <v>318.68099999999998</v>
      </c>
      <c r="P6486" s="9">
        <f>(Table1[[#This Row],[Expiration Date]]-Table1[[#This Row],[Manufacturing Date]])/365</f>
        <v>0.8</v>
      </c>
      <c r="Q6486" t="str">
        <f>IF(Table1[[#This Row],[Expiration Date]]-J6494&gt;12/31/2024,"not expired","expired")</f>
        <v>expired</v>
      </c>
      <c r="R6486">
        <f>Table1[[#This Row],[Discounted Price]]*0.95</f>
        <v>302.74694999999997</v>
      </c>
      <c r="S6486">
        <f>Table1[[#This Row],[Discounted Price]]*0.9</f>
        <v>286.81290000000001</v>
      </c>
      <c r="T6486">
        <f>Table1[[#This Row],[Discounted Price]]*0.8</f>
        <v>254.94479999999999</v>
      </c>
      <c r="U6486">
        <f>Table1[[#This Row],[Price]]*0.52</f>
        <v>184.1268</v>
      </c>
      <c r="V6486">
        <f>(Table1[[#This Row],[Price]]-Table1[[#This Row],[Scrap value]])/2</f>
        <v>84.981599999999986</v>
      </c>
    </row>
    <row r="6487" spans="1:22" x14ac:dyDescent="0.25">
      <c r="A6487" t="s">
        <v>29200</v>
      </c>
      <c r="B6487" t="s">
        <v>35</v>
      </c>
      <c r="C6487" t="s">
        <v>47</v>
      </c>
      <c r="D6487" t="s">
        <v>29201</v>
      </c>
      <c r="E6487">
        <v>406</v>
      </c>
      <c r="F6487">
        <v>34</v>
      </c>
      <c r="G6487" t="s">
        <v>43730</v>
      </c>
      <c r="H6487" t="s">
        <v>13410</v>
      </c>
      <c r="I6487" s="1">
        <v>44927</v>
      </c>
      <c r="J6487" s="1">
        <v>45292</v>
      </c>
      <c r="K6487" t="s">
        <v>29202</v>
      </c>
      <c r="L6487" t="s">
        <v>29203</v>
      </c>
      <c r="M6487" t="s">
        <v>20</v>
      </c>
      <c r="N6487">
        <v>2</v>
      </c>
      <c r="O6487">
        <f>Table1[[#This Row],[Price]]-0.1*Table1[[#This Row],[Price]]</f>
        <v>365.4</v>
      </c>
      <c r="P6487" s="9">
        <f>(Table1[[#This Row],[Expiration Date]]-Table1[[#This Row],[Manufacturing Date]])/365</f>
        <v>1</v>
      </c>
      <c r="Q6487" t="str">
        <f>IF(Table1[[#This Row],[Expiration Date]]-J6495&gt;12/31/2024,"not expired","expired")</f>
        <v>expired</v>
      </c>
      <c r="R6487">
        <f>Table1[[#This Row],[Discounted Price]]*0.95</f>
        <v>347.12999999999994</v>
      </c>
      <c r="S6487">
        <f>Table1[[#This Row],[Discounted Price]]*0.9</f>
        <v>328.86</v>
      </c>
      <c r="T6487">
        <f>Table1[[#This Row],[Discounted Price]]*0.8</f>
        <v>292.32</v>
      </c>
      <c r="U6487">
        <f>Table1[[#This Row],[Price]]*0.52</f>
        <v>211.12</v>
      </c>
      <c r="V6487">
        <f>(Table1[[#This Row],[Price]]-Table1[[#This Row],[Scrap value]])/2</f>
        <v>97.44</v>
      </c>
    </row>
    <row r="6488" spans="1:22" x14ac:dyDescent="0.25">
      <c r="A6488" t="s">
        <v>29204</v>
      </c>
      <c r="B6488" t="s">
        <v>29</v>
      </c>
      <c r="C6488" t="s">
        <v>47</v>
      </c>
      <c r="D6488" t="s">
        <v>29205</v>
      </c>
      <c r="E6488">
        <v>266.70999999999998</v>
      </c>
      <c r="F6488">
        <v>81</v>
      </c>
      <c r="G6488" t="s">
        <v>43728</v>
      </c>
      <c r="H6488" t="s">
        <v>28004</v>
      </c>
      <c r="I6488" s="1">
        <v>44927</v>
      </c>
      <c r="J6488" s="1">
        <v>46023</v>
      </c>
      <c r="K6488" t="s">
        <v>29206</v>
      </c>
      <c r="L6488" t="s">
        <v>29207</v>
      </c>
      <c r="M6488" t="s">
        <v>20</v>
      </c>
      <c r="N6488">
        <v>5</v>
      </c>
      <c r="O6488">
        <f>Table1[[#This Row],[Price]]-0.1*Table1[[#This Row],[Price]]</f>
        <v>240.03899999999999</v>
      </c>
      <c r="P6488" s="9">
        <f>(Table1[[#This Row],[Expiration Date]]-Table1[[#This Row],[Manufacturing Date]])/365</f>
        <v>3.0027397260273974</v>
      </c>
      <c r="Q6488" t="str">
        <f>IF(Table1[[#This Row],[Expiration Date]]-J6496&gt;12/31/2024,"not expired","expired")</f>
        <v>not expired</v>
      </c>
      <c r="R6488">
        <f>Table1[[#This Row],[Discounted Price]]*0.95</f>
        <v>228.03704999999997</v>
      </c>
      <c r="S6488">
        <f>Table1[[#This Row],[Discounted Price]]*0.9</f>
        <v>216.0351</v>
      </c>
      <c r="T6488">
        <f>Table1[[#This Row],[Discounted Price]]*0.8</f>
        <v>192.03120000000001</v>
      </c>
      <c r="U6488">
        <f>Table1[[#This Row],[Price]]*0.52</f>
        <v>138.6892</v>
      </c>
      <c r="V6488">
        <f>(Table1[[#This Row],[Price]]-Table1[[#This Row],[Scrap value]])/2</f>
        <v>64.01039999999999</v>
      </c>
    </row>
    <row r="6489" spans="1:22" x14ac:dyDescent="0.25">
      <c r="A6489" t="s">
        <v>29208</v>
      </c>
      <c r="B6489" t="s">
        <v>15</v>
      </c>
      <c r="C6489" t="s">
        <v>47</v>
      </c>
      <c r="D6489" t="s">
        <v>29209</v>
      </c>
      <c r="E6489">
        <v>382.98</v>
      </c>
      <c r="F6489">
        <v>55</v>
      </c>
      <c r="G6489" t="s">
        <v>43728</v>
      </c>
      <c r="H6489" t="s">
        <v>10808</v>
      </c>
      <c r="I6489" s="1">
        <v>45137</v>
      </c>
      <c r="J6489" s="1">
        <v>45292</v>
      </c>
      <c r="K6489" t="s">
        <v>29210</v>
      </c>
      <c r="L6489" t="s">
        <v>29211</v>
      </c>
      <c r="M6489" t="s">
        <v>45</v>
      </c>
      <c r="N6489">
        <v>5</v>
      </c>
      <c r="O6489">
        <f>Table1[[#This Row],[Price]]-0.1*Table1[[#This Row],[Price]]</f>
        <v>344.68200000000002</v>
      </c>
      <c r="P6489" s="9">
        <f>(Table1[[#This Row],[Expiration Date]]-Table1[[#This Row],[Manufacturing Date]])/365</f>
        <v>0.42465753424657532</v>
      </c>
      <c r="Q6489" t="str">
        <f>IF(Table1[[#This Row],[Expiration Date]]-J6497&gt;12/31/2024,"not expired","expired")</f>
        <v>expired</v>
      </c>
      <c r="R6489">
        <f>Table1[[#This Row],[Discounted Price]]*0.95</f>
        <v>327.4479</v>
      </c>
      <c r="S6489">
        <f>Table1[[#This Row],[Discounted Price]]*0.9</f>
        <v>310.21380000000005</v>
      </c>
      <c r="T6489">
        <f>Table1[[#This Row],[Discounted Price]]*0.8</f>
        <v>275.74560000000002</v>
      </c>
      <c r="U6489">
        <f>Table1[[#This Row],[Price]]*0.52</f>
        <v>199.14960000000002</v>
      </c>
      <c r="V6489">
        <f>(Table1[[#This Row],[Price]]-Table1[[#This Row],[Scrap value]])/2</f>
        <v>91.915199999999999</v>
      </c>
    </row>
    <row r="6490" spans="1:22" x14ac:dyDescent="0.25">
      <c r="A6490" t="s">
        <v>29212</v>
      </c>
      <c r="B6490" t="s">
        <v>15</v>
      </c>
      <c r="C6490" t="s">
        <v>47</v>
      </c>
      <c r="D6490" t="s">
        <v>29213</v>
      </c>
      <c r="E6490">
        <v>287.07</v>
      </c>
      <c r="F6490">
        <v>67</v>
      </c>
      <c r="G6490" t="s">
        <v>43730</v>
      </c>
      <c r="H6490" t="s">
        <v>21888</v>
      </c>
      <c r="I6490" s="1">
        <v>44927</v>
      </c>
      <c r="J6490" s="1">
        <v>46023</v>
      </c>
      <c r="K6490" t="s">
        <v>29214</v>
      </c>
      <c r="L6490" t="s">
        <v>29215</v>
      </c>
      <c r="M6490" t="s">
        <v>45</v>
      </c>
      <c r="N6490">
        <v>3</v>
      </c>
      <c r="O6490">
        <f>Table1[[#This Row],[Price]]-0.1*Table1[[#This Row],[Price]]</f>
        <v>258.363</v>
      </c>
      <c r="P6490" s="9">
        <f>(Table1[[#This Row],[Expiration Date]]-Table1[[#This Row],[Manufacturing Date]])/365</f>
        <v>3.0027397260273974</v>
      </c>
      <c r="Q6490" t="str">
        <f>IF(Table1[[#This Row],[Expiration Date]]-J6498&gt;12/31/2024,"not expired","expired")</f>
        <v>not expired</v>
      </c>
      <c r="R6490">
        <f>Table1[[#This Row],[Discounted Price]]*0.95</f>
        <v>245.44484999999997</v>
      </c>
      <c r="S6490">
        <f>Table1[[#This Row],[Discounted Price]]*0.9</f>
        <v>232.52670000000001</v>
      </c>
      <c r="T6490">
        <f>Table1[[#This Row],[Discounted Price]]*0.8</f>
        <v>206.69040000000001</v>
      </c>
      <c r="U6490">
        <f>Table1[[#This Row],[Price]]*0.52</f>
        <v>149.2764</v>
      </c>
      <c r="V6490">
        <f>(Table1[[#This Row],[Price]]-Table1[[#This Row],[Scrap value]])/2</f>
        <v>68.896799999999999</v>
      </c>
    </row>
    <row r="6491" spans="1:22" x14ac:dyDescent="0.25">
      <c r="A6491" t="s">
        <v>29216</v>
      </c>
      <c r="B6491" t="s">
        <v>35</v>
      </c>
      <c r="C6491" t="s">
        <v>47</v>
      </c>
      <c r="D6491" t="s">
        <v>29217</v>
      </c>
      <c r="E6491">
        <v>130.9</v>
      </c>
      <c r="F6491">
        <v>63</v>
      </c>
      <c r="G6491" t="s">
        <v>43730</v>
      </c>
      <c r="H6491" t="s">
        <v>2561</v>
      </c>
      <c r="I6491" s="1">
        <v>45000</v>
      </c>
      <c r="J6491" s="1">
        <v>45292</v>
      </c>
      <c r="K6491" t="s">
        <v>29218</v>
      </c>
      <c r="L6491" t="s">
        <v>29219</v>
      </c>
      <c r="M6491" t="s">
        <v>20</v>
      </c>
      <c r="N6491">
        <v>3</v>
      </c>
      <c r="O6491">
        <f>Table1[[#This Row],[Price]]-0.1*Table1[[#This Row],[Price]]</f>
        <v>117.81</v>
      </c>
      <c r="P6491" s="9">
        <f>(Table1[[#This Row],[Expiration Date]]-Table1[[#This Row],[Manufacturing Date]])/365</f>
        <v>0.8</v>
      </c>
      <c r="Q6491" t="str">
        <f>IF(Table1[[#This Row],[Expiration Date]]-J6499&gt;12/31/2024,"not expired","expired")</f>
        <v>expired</v>
      </c>
      <c r="R6491">
        <f>Table1[[#This Row],[Discounted Price]]*0.95</f>
        <v>111.9195</v>
      </c>
      <c r="S6491">
        <f>Table1[[#This Row],[Discounted Price]]*0.9</f>
        <v>106.02900000000001</v>
      </c>
      <c r="T6491">
        <f>Table1[[#This Row],[Discounted Price]]*0.8</f>
        <v>94.248000000000005</v>
      </c>
      <c r="U6491">
        <f>Table1[[#This Row],[Price]]*0.52</f>
        <v>68.068000000000012</v>
      </c>
      <c r="V6491">
        <f>(Table1[[#This Row],[Price]]-Table1[[#This Row],[Scrap value]])/2</f>
        <v>31.415999999999997</v>
      </c>
    </row>
    <row r="6492" spans="1:22" x14ac:dyDescent="0.25">
      <c r="A6492" t="s">
        <v>29220</v>
      </c>
      <c r="B6492" t="s">
        <v>29</v>
      </c>
      <c r="C6492" t="s">
        <v>47</v>
      </c>
      <c r="D6492" t="s">
        <v>29221</v>
      </c>
      <c r="E6492">
        <v>423.23</v>
      </c>
      <c r="F6492">
        <v>64</v>
      </c>
      <c r="G6492" t="s">
        <v>43729</v>
      </c>
      <c r="H6492" t="s">
        <v>25551</v>
      </c>
      <c r="I6492" s="1">
        <v>45137</v>
      </c>
      <c r="J6492" s="1">
        <v>46023</v>
      </c>
      <c r="K6492" t="s">
        <v>29222</v>
      </c>
      <c r="L6492" t="s">
        <v>29223</v>
      </c>
      <c r="M6492" t="s">
        <v>20</v>
      </c>
      <c r="N6492">
        <v>4</v>
      </c>
      <c r="O6492">
        <f>Table1[[#This Row],[Price]]-0.1*Table1[[#This Row],[Price]]</f>
        <v>380.90700000000004</v>
      </c>
      <c r="P6492" s="9">
        <f>(Table1[[#This Row],[Expiration Date]]-Table1[[#This Row],[Manufacturing Date]])/365</f>
        <v>2.4273972602739726</v>
      </c>
      <c r="Q6492" t="str">
        <f>IF(Table1[[#This Row],[Expiration Date]]-J6500&gt;12/31/2024,"not expired","expired")</f>
        <v>expired</v>
      </c>
      <c r="R6492">
        <f>Table1[[#This Row],[Discounted Price]]*0.95</f>
        <v>361.86165</v>
      </c>
      <c r="S6492">
        <f>Table1[[#This Row],[Discounted Price]]*0.9</f>
        <v>342.81630000000007</v>
      </c>
      <c r="T6492">
        <f>Table1[[#This Row],[Discounted Price]]*0.8</f>
        <v>304.72560000000004</v>
      </c>
      <c r="U6492">
        <f>Table1[[#This Row],[Price]]*0.52</f>
        <v>220.07960000000003</v>
      </c>
      <c r="V6492">
        <f>(Table1[[#This Row],[Price]]-Table1[[#This Row],[Scrap value]])/2</f>
        <v>101.5752</v>
      </c>
    </row>
    <row r="6493" spans="1:22" x14ac:dyDescent="0.25">
      <c r="A6493" t="s">
        <v>29224</v>
      </c>
      <c r="B6493" t="s">
        <v>35</v>
      </c>
      <c r="C6493" t="s">
        <v>47</v>
      </c>
      <c r="D6493" t="s">
        <v>29225</v>
      </c>
      <c r="E6493">
        <v>271.62</v>
      </c>
      <c r="F6493">
        <v>25</v>
      </c>
      <c r="G6493" t="s">
        <v>43728</v>
      </c>
      <c r="H6493" t="s">
        <v>29226</v>
      </c>
      <c r="I6493" s="1">
        <v>45137</v>
      </c>
      <c r="J6493" s="1">
        <v>46023</v>
      </c>
      <c r="K6493" t="s">
        <v>29227</v>
      </c>
      <c r="L6493" t="s">
        <v>29228</v>
      </c>
      <c r="M6493" t="s">
        <v>20</v>
      </c>
      <c r="N6493">
        <v>1</v>
      </c>
      <c r="O6493">
        <f>Table1[[#This Row],[Price]]-0.1*Table1[[#This Row],[Price]]</f>
        <v>244.458</v>
      </c>
      <c r="P6493" s="9">
        <f>(Table1[[#This Row],[Expiration Date]]-Table1[[#This Row],[Manufacturing Date]])/365</f>
        <v>2.4273972602739726</v>
      </c>
      <c r="Q6493" t="str">
        <f>IF(Table1[[#This Row],[Expiration Date]]-J6501&gt;12/31/2024,"not expired","expired")</f>
        <v>not expired</v>
      </c>
      <c r="R6493">
        <f>Table1[[#This Row],[Discounted Price]]*0.95</f>
        <v>232.23509999999999</v>
      </c>
      <c r="S6493">
        <f>Table1[[#This Row],[Discounted Price]]*0.9</f>
        <v>220.01220000000001</v>
      </c>
      <c r="T6493">
        <f>Table1[[#This Row],[Discounted Price]]*0.8</f>
        <v>195.56640000000002</v>
      </c>
      <c r="U6493">
        <f>Table1[[#This Row],[Price]]*0.52</f>
        <v>141.2424</v>
      </c>
      <c r="V6493">
        <f>(Table1[[#This Row],[Price]]-Table1[[#This Row],[Scrap value]])/2</f>
        <v>65.188800000000001</v>
      </c>
    </row>
    <row r="6494" spans="1:22" x14ac:dyDescent="0.25">
      <c r="A6494" t="s">
        <v>29229</v>
      </c>
      <c r="B6494" t="s">
        <v>15</v>
      </c>
      <c r="C6494" t="s">
        <v>47</v>
      </c>
      <c r="D6494" t="s">
        <v>29230</v>
      </c>
      <c r="E6494">
        <v>74.37</v>
      </c>
      <c r="F6494">
        <v>72</v>
      </c>
      <c r="G6494" t="s">
        <v>43730</v>
      </c>
      <c r="H6494" t="s">
        <v>5109</v>
      </c>
      <c r="I6494" s="1">
        <v>45137</v>
      </c>
      <c r="J6494" s="1">
        <v>46023</v>
      </c>
      <c r="K6494" t="s">
        <v>29231</v>
      </c>
      <c r="L6494" t="s">
        <v>29232</v>
      </c>
      <c r="M6494" t="s">
        <v>45</v>
      </c>
      <c r="N6494">
        <v>3</v>
      </c>
      <c r="O6494">
        <f>Table1[[#This Row],[Price]]-0.1*Table1[[#This Row],[Price]]</f>
        <v>66.933000000000007</v>
      </c>
      <c r="P6494" s="9">
        <f>(Table1[[#This Row],[Expiration Date]]-Table1[[#This Row],[Manufacturing Date]])/365</f>
        <v>2.4273972602739726</v>
      </c>
      <c r="Q6494" t="str">
        <f>IF(Table1[[#This Row],[Expiration Date]]-J6502&gt;12/31/2024,"not expired","expired")</f>
        <v>not expired</v>
      </c>
      <c r="R6494">
        <f>Table1[[#This Row],[Discounted Price]]*0.95</f>
        <v>63.586350000000003</v>
      </c>
      <c r="S6494">
        <f>Table1[[#This Row],[Discounted Price]]*0.9</f>
        <v>60.239700000000006</v>
      </c>
      <c r="T6494">
        <f>Table1[[#This Row],[Discounted Price]]*0.8</f>
        <v>53.546400000000006</v>
      </c>
      <c r="U6494">
        <f>Table1[[#This Row],[Price]]*0.52</f>
        <v>38.672400000000003</v>
      </c>
      <c r="V6494">
        <f>(Table1[[#This Row],[Price]]-Table1[[#This Row],[Scrap value]])/2</f>
        <v>17.848800000000001</v>
      </c>
    </row>
    <row r="6495" spans="1:22" x14ac:dyDescent="0.25">
      <c r="A6495" t="s">
        <v>29233</v>
      </c>
      <c r="B6495" t="s">
        <v>35</v>
      </c>
      <c r="C6495" t="s">
        <v>47</v>
      </c>
      <c r="D6495" t="s">
        <v>29234</v>
      </c>
      <c r="E6495">
        <v>98.56</v>
      </c>
      <c r="F6495">
        <v>68</v>
      </c>
      <c r="G6495" t="s">
        <v>43728</v>
      </c>
      <c r="H6495" t="s">
        <v>23080</v>
      </c>
      <c r="I6495" s="1">
        <v>45137</v>
      </c>
      <c r="J6495" s="1">
        <v>45292</v>
      </c>
      <c r="K6495" t="s">
        <v>29235</v>
      </c>
      <c r="L6495" t="s">
        <v>29236</v>
      </c>
      <c r="M6495" t="s">
        <v>20</v>
      </c>
      <c r="N6495">
        <v>2</v>
      </c>
      <c r="O6495">
        <f>Table1[[#This Row],[Price]]-0.1*Table1[[#This Row],[Price]]</f>
        <v>88.704000000000008</v>
      </c>
      <c r="P6495" s="9">
        <f>(Table1[[#This Row],[Expiration Date]]-Table1[[#This Row],[Manufacturing Date]])/365</f>
        <v>0.42465753424657532</v>
      </c>
      <c r="Q6495" t="str">
        <f>IF(Table1[[#This Row],[Expiration Date]]-J6503&gt;12/31/2024,"not expired","expired")</f>
        <v>expired</v>
      </c>
      <c r="R6495">
        <f>Table1[[#This Row],[Discounted Price]]*0.95</f>
        <v>84.268799999999999</v>
      </c>
      <c r="S6495">
        <f>Table1[[#This Row],[Discounted Price]]*0.9</f>
        <v>79.833600000000004</v>
      </c>
      <c r="T6495">
        <f>Table1[[#This Row],[Discounted Price]]*0.8</f>
        <v>70.963200000000015</v>
      </c>
      <c r="U6495">
        <f>Table1[[#This Row],[Price]]*0.52</f>
        <v>51.251200000000004</v>
      </c>
      <c r="V6495">
        <f>(Table1[[#This Row],[Price]]-Table1[[#This Row],[Scrap value]])/2</f>
        <v>23.654399999999999</v>
      </c>
    </row>
    <row r="6496" spans="1:22" x14ac:dyDescent="0.25">
      <c r="A6496" t="s">
        <v>29237</v>
      </c>
      <c r="B6496" t="s">
        <v>22</v>
      </c>
      <c r="C6496" t="s">
        <v>47</v>
      </c>
      <c r="D6496" t="s">
        <v>29238</v>
      </c>
      <c r="E6496">
        <v>110.25</v>
      </c>
      <c r="F6496">
        <v>32</v>
      </c>
      <c r="G6496" t="s">
        <v>43728</v>
      </c>
      <c r="H6496" t="s">
        <v>29239</v>
      </c>
      <c r="I6496" s="1">
        <v>44927</v>
      </c>
      <c r="J6496" s="1">
        <v>45658</v>
      </c>
      <c r="K6496" t="s">
        <v>29240</v>
      </c>
      <c r="L6496" t="s">
        <v>29241</v>
      </c>
      <c r="M6496" t="s">
        <v>20</v>
      </c>
      <c r="N6496">
        <v>4</v>
      </c>
      <c r="O6496">
        <f>Table1[[#This Row],[Price]]-0.1*Table1[[#This Row],[Price]]</f>
        <v>99.224999999999994</v>
      </c>
      <c r="P6496" s="9">
        <f>(Table1[[#This Row],[Expiration Date]]-Table1[[#This Row],[Manufacturing Date]])/365</f>
        <v>2.0027397260273974</v>
      </c>
      <c r="Q6496" t="str">
        <f>IF(Table1[[#This Row],[Expiration Date]]-J6504&gt;12/31/2024,"not expired","expired")</f>
        <v>expired</v>
      </c>
      <c r="R6496">
        <f>Table1[[#This Row],[Discounted Price]]*0.95</f>
        <v>94.263749999999987</v>
      </c>
      <c r="S6496">
        <f>Table1[[#This Row],[Discounted Price]]*0.9</f>
        <v>89.302499999999995</v>
      </c>
      <c r="T6496">
        <f>Table1[[#This Row],[Discounted Price]]*0.8</f>
        <v>79.38</v>
      </c>
      <c r="U6496">
        <f>Table1[[#This Row],[Price]]*0.52</f>
        <v>57.330000000000005</v>
      </c>
      <c r="V6496">
        <f>(Table1[[#This Row],[Price]]-Table1[[#This Row],[Scrap value]])/2</f>
        <v>26.459999999999997</v>
      </c>
    </row>
    <row r="6497" spans="1:22" x14ac:dyDescent="0.25">
      <c r="A6497" t="s">
        <v>29242</v>
      </c>
      <c r="B6497" t="s">
        <v>15</v>
      </c>
      <c r="C6497" t="s">
        <v>47</v>
      </c>
      <c r="D6497" t="s">
        <v>29243</v>
      </c>
      <c r="E6497">
        <v>266.72000000000003</v>
      </c>
      <c r="F6497">
        <v>65</v>
      </c>
      <c r="G6497" t="s">
        <v>43728</v>
      </c>
      <c r="H6497" t="s">
        <v>29244</v>
      </c>
      <c r="I6497" s="1">
        <v>45000</v>
      </c>
      <c r="J6497" s="1">
        <v>46023</v>
      </c>
      <c r="K6497" t="s">
        <v>29245</v>
      </c>
      <c r="L6497" t="s">
        <v>29246</v>
      </c>
      <c r="M6497" t="s">
        <v>27</v>
      </c>
      <c r="N6497">
        <v>2</v>
      </c>
      <c r="O6497">
        <f>Table1[[#This Row],[Price]]-0.1*Table1[[#This Row],[Price]]</f>
        <v>240.04800000000003</v>
      </c>
      <c r="P6497" s="9">
        <f>(Table1[[#This Row],[Expiration Date]]-Table1[[#This Row],[Manufacturing Date]])/365</f>
        <v>2.8027397260273972</v>
      </c>
      <c r="Q6497" t="str">
        <f>IF(Table1[[#This Row],[Expiration Date]]-J6505&gt;12/31/2024,"not expired","expired")</f>
        <v>not expired</v>
      </c>
      <c r="R6497">
        <f>Table1[[#This Row],[Discounted Price]]*0.95</f>
        <v>228.04560000000001</v>
      </c>
      <c r="S6497">
        <f>Table1[[#This Row],[Discounted Price]]*0.9</f>
        <v>216.04320000000004</v>
      </c>
      <c r="T6497">
        <f>Table1[[#This Row],[Discounted Price]]*0.8</f>
        <v>192.03840000000002</v>
      </c>
      <c r="U6497">
        <f>Table1[[#This Row],[Price]]*0.52</f>
        <v>138.69440000000003</v>
      </c>
      <c r="V6497">
        <f>(Table1[[#This Row],[Price]]-Table1[[#This Row],[Scrap value]])/2</f>
        <v>64.012799999999999</v>
      </c>
    </row>
    <row r="6498" spans="1:22" x14ac:dyDescent="0.25">
      <c r="A6498" t="s">
        <v>29247</v>
      </c>
      <c r="B6498" t="s">
        <v>15</v>
      </c>
      <c r="C6498" t="s">
        <v>47</v>
      </c>
      <c r="D6498" t="s">
        <v>29248</v>
      </c>
      <c r="E6498">
        <v>207.51</v>
      </c>
      <c r="F6498">
        <v>92</v>
      </c>
      <c r="G6498" t="s">
        <v>43728</v>
      </c>
      <c r="H6498" t="s">
        <v>22747</v>
      </c>
      <c r="I6498" s="1">
        <v>44927</v>
      </c>
      <c r="J6498" s="1">
        <v>45292</v>
      </c>
      <c r="K6498" t="s">
        <v>29249</v>
      </c>
      <c r="L6498" t="s">
        <v>29250</v>
      </c>
      <c r="M6498" t="s">
        <v>20</v>
      </c>
      <c r="N6498">
        <v>1</v>
      </c>
      <c r="O6498">
        <f>Table1[[#This Row],[Price]]-0.1*Table1[[#This Row],[Price]]</f>
        <v>186.75899999999999</v>
      </c>
      <c r="P6498" s="9">
        <f>(Table1[[#This Row],[Expiration Date]]-Table1[[#This Row],[Manufacturing Date]])/365</f>
        <v>1</v>
      </c>
      <c r="Q6498" t="str">
        <f>IF(Table1[[#This Row],[Expiration Date]]-J6506&gt;12/31/2024,"not expired","expired")</f>
        <v>expired</v>
      </c>
      <c r="R6498">
        <f>Table1[[#This Row],[Discounted Price]]*0.95</f>
        <v>177.42104999999998</v>
      </c>
      <c r="S6498">
        <f>Table1[[#This Row],[Discounted Price]]*0.9</f>
        <v>168.0831</v>
      </c>
      <c r="T6498">
        <f>Table1[[#This Row],[Discounted Price]]*0.8</f>
        <v>149.40719999999999</v>
      </c>
      <c r="U6498">
        <f>Table1[[#This Row],[Price]]*0.52</f>
        <v>107.90519999999999</v>
      </c>
      <c r="V6498">
        <f>(Table1[[#This Row],[Price]]-Table1[[#This Row],[Scrap value]])/2</f>
        <v>49.802399999999999</v>
      </c>
    </row>
    <row r="6499" spans="1:22" x14ac:dyDescent="0.25">
      <c r="A6499" t="s">
        <v>29251</v>
      </c>
      <c r="B6499" t="s">
        <v>35</v>
      </c>
      <c r="C6499" t="s">
        <v>47</v>
      </c>
      <c r="D6499" t="s">
        <v>29252</v>
      </c>
      <c r="E6499">
        <v>353.88</v>
      </c>
      <c r="F6499">
        <v>66</v>
      </c>
      <c r="G6499" t="s">
        <v>43730</v>
      </c>
      <c r="H6499" t="s">
        <v>3363</v>
      </c>
      <c r="I6499" s="1">
        <v>45137</v>
      </c>
      <c r="J6499" s="1">
        <v>45292</v>
      </c>
      <c r="K6499" t="s">
        <v>29253</v>
      </c>
      <c r="L6499" t="s">
        <v>29254</v>
      </c>
      <c r="M6499" t="s">
        <v>45</v>
      </c>
      <c r="N6499">
        <v>2</v>
      </c>
      <c r="O6499">
        <f>Table1[[#This Row],[Price]]-0.1*Table1[[#This Row],[Price]]</f>
        <v>318.49200000000002</v>
      </c>
      <c r="P6499" s="9">
        <f>(Table1[[#This Row],[Expiration Date]]-Table1[[#This Row],[Manufacturing Date]])/365</f>
        <v>0.42465753424657532</v>
      </c>
      <c r="Q6499" t="str">
        <f>IF(Table1[[#This Row],[Expiration Date]]-J6507&gt;12/31/2024,"not expired","expired")</f>
        <v>expired</v>
      </c>
      <c r="R6499">
        <f>Table1[[#This Row],[Discounted Price]]*0.95</f>
        <v>302.56740000000002</v>
      </c>
      <c r="S6499">
        <f>Table1[[#This Row],[Discounted Price]]*0.9</f>
        <v>286.64280000000002</v>
      </c>
      <c r="T6499">
        <f>Table1[[#This Row],[Discounted Price]]*0.8</f>
        <v>254.79360000000003</v>
      </c>
      <c r="U6499">
        <f>Table1[[#This Row],[Price]]*0.52</f>
        <v>184.01760000000002</v>
      </c>
      <c r="V6499">
        <f>(Table1[[#This Row],[Price]]-Table1[[#This Row],[Scrap value]])/2</f>
        <v>84.93119999999999</v>
      </c>
    </row>
    <row r="6500" spans="1:22" x14ac:dyDescent="0.25">
      <c r="A6500" t="s">
        <v>29255</v>
      </c>
      <c r="B6500" t="s">
        <v>22</v>
      </c>
      <c r="C6500" t="s">
        <v>47</v>
      </c>
      <c r="D6500" t="s">
        <v>29256</v>
      </c>
      <c r="E6500">
        <v>82.57</v>
      </c>
      <c r="F6500">
        <v>87</v>
      </c>
      <c r="G6500" t="s">
        <v>43728</v>
      </c>
      <c r="H6500" t="s">
        <v>6338</v>
      </c>
      <c r="I6500" s="1">
        <v>45137</v>
      </c>
      <c r="J6500" s="1">
        <v>46023</v>
      </c>
      <c r="K6500" t="s">
        <v>29257</v>
      </c>
      <c r="L6500" t="s">
        <v>29258</v>
      </c>
      <c r="M6500" t="s">
        <v>20</v>
      </c>
      <c r="N6500">
        <v>4</v>
      </c>
      <c r="O6500">
        <f>Table1[[#This Row],[Price]]-0.1*Table1[[#This Row],[Price]]</f>
        <v>74.312999999999988</v>
      </c>
      <c r="P6500" s="9">
        <f>(Table1[[#This Row],[Expiration Date]]-Table1[[#This Row],[Manufacturing Date]])/365</f>
        <v>2.4273972602739726</v>
      </c>
      <c r="Q6500" t="str">
        <f>IF(Table1[[#This Row],[Expiration Date]]-J6508&gt;12/31/2024,"not expired","expired")</f>
        <v>not expired</v>
      </c>
      <c r="R6500">
        <f>Table1[[#This Row],[Discounted Price]]*0.95</f>
        <v>70.597349999999992</v>
      </c>
      <c r="S6500">
        <f>Table1[[#This Row],[Discounted Price]]*0.9</f>
        <v>66.881699999999995</v>
      </c>
      <c r="T6500">
        <f>Table1[[#This Row],[Discounted Price]]*0.8</f>
        <v>59.450399999999995</v>
      </c>
      <c r="U6500">
        <f>Table1[[#This Row],[Price]]*0.52</f>
        <v>42.936399999999999</v>
      </c>
      <c r="V6500">
        <f>(Table1[[#This Row],[Price]]-Table1[[#This Row],[Scrap value]])/2</f>
        <v>19.816799999999997</v>
      </c>
    </row>
    <row r="6501" spans="1:22" x14ac:dyDescent="0.25">
      <c r="A6501" t="s">
        <v>29259</v>
      </c>
      <c r="B6501" t="s">
        <v>29</v>
      </c>
      <c r="C6501" t="s">
        <v>47</v>
      </c>
      <c r="D6501" t="s">
        <v>29260</v>
      </c>
      <c r="E6501">
        <v>90.2</v>
      </c>
      <c r="F6501">
        <v>61</v>
      </c>
      <c r="G6501" t="s">
        <v>43728</v>
      </c>
      <c r="H6501" t="s">
        <v>15083</v>
      </c>
      <c r="I6501" s="1">
        <v>44927</v>
      </c>
      <c r="J6501" s="1">
        <v>45658</v>
      </c>
      <c r="K6501" t="s">
        <v>29261</v>
      </c>
      <c r="L6501" t="s">
        <v>29262</v>
      </c>
      <c r="M6501" t="s">
        <v>45</v>
      </c>
      <c r="N6501">
        <v>4</v>
      </c>
      <c r="O6501">
        <f>Table1[[#This Row],[Price]]-0.1*Table1[[#This Row],[Price]]</f>
        <v>81.180000000000007</v>
      </c>
      <c r="P6501" s="9">
        <f>(Table1[[#This Row],[Expiration Date]]-Table1[[#This Row],[Manufacturing Date]])/365</f>
        <v>2.0027397260273974</v>
      </c>
      <c r="Q6501" t="str">
        <f>IF(Table1[[#This Row],[Expiration Date]]-J6509&gt;12/31/2024,"not expired","expired")</f>
        <v>not expired</v>
      </c>
      <c r="R6501">
        <f>Table1[[#This Row],[Discounted Price]]*0.95</f>
        <v>77.121000000000009</v>
      </c>
      <c r="S6501">
        <f>Table1[[#This Row],[Discounted Price]]*0.9</f>
        <v>73.062000000000012</v>
      </c>
      <c r="T6501">
        <f>Table1[[#This Row],[Discounted Price]]*0.8</f>
        <v>64.944000000000003</v>
      </c>
      <c r="U6501">
        <f>Table1[[#This Row],[Price]]*0.52</f>
        <v>46.904000000000003</v>
      </c>
      <c r="V6501">
        <f>(Table1[[#This Row],[Price]]-Table1[[#This Row],[Scrap value]])/2</f>
        <v>21.648</v>
      </c>
    </row>
    <row r="6502" spans="1:22" x14ac:dyDescent="0.25">
      <c r="A6502" t="s">
        <v>29263</v>
      </c>
      <c r="B6502" t="s">
        <v>35</v>
      </c>
      <c r="C6502" t="s">
        <v>47</v>
      </c>
      <c r="D6502" t="s">
        <v>29264</v>
      </c>
      <c r="E6502">
        <v>132.02000000000001</v>
      </c>
      <c r="F6502">
        <v>35</v>
      </c>
      <c r="G6502" t="s">
        <v>43728</v>
      </c>
      <c r="H6502" t="s">
        <v>6156</v>
      </c>
      <c r="I6502" s="1">
        <v>45137</v>
      </c>
      <c r="J6502" s="1">
        <v>45658</v>
      </c>
      <c r="K6502" t="s">
        <v>29265</v>
      </c>
      <c r="L6502" t="s">
        <v>29266</v>
      </c>
      <c r="M6502" t="s">
        <v>45</v>
      </c>
      <c r="N6502">
        <v>2</v>
      </c>
      <c r="O6502">
        <f>Table1[[#This Row],[Price]]-0.1*Table1[[#This Row],[Price]]</f>
        <v>118.81800000000001</v>
      </c>
      <c r="P6502" s="9">
        <f>(Table1[[#This Row],[Expiration Date]]-Table1[[#This Row],[Manufacturing Date]])/365</f>
        <v>1.4273972602739726</v>
      </c>
      <c r="Q6502" t="str">
        <f>IF(Table1[[#This Row],[Expiration Date]]-J6510&gt;12/31/2024,"not expired","expired")</f>
        <v>expired</v>
      </c>
      <c r="R6502">
        <f>Table1[[#This Row],[Discounted Price]]*0.95</f>
        <v>112.87710000000001</v>
      </c>
      <c r="S6502">
        <f>Table1[[#This Row],[Discounted Price]]*0.9</f>
        <v>106.93620000000001</v>
      </c>
      <c r="T6502">
        <f>Table1[[#This Row],[Discounted Price]]*0.8</f>
        <v>95.054400000000015</v>
      </c>
      <c r="U6502">
        <f>Table1[[#This Row],[Price]]*0.52</f>
        <v>68.650400000000005</v>
      </c>
      <c r="V6502">
        <f>(Table1[[#This Row],[Price]]-Table1[[#This Row],[Scrap value]])/2</f>
        <v>31.684800000000003</v>
      </c>
    </row>
    <row r="6503" spans="1:22" x14ac:dyDescent="0.25">
      <c r="A6503" t="s">
        <v>29267</v>
      </c>
      <c r="B6503" t="s">
        <v>15</v>
      </c>
      <c r="C6503" t="s">
        <v>47</v>
      </c>
      <c r="D6503" t="s">
        <v>29268</v>
      </c>
      <c r="E6503">
        <v>492.2</v>
      </c>
      <c r="F6503">
        <v>67</v>
      </c>
      <c r="G6503" t="s">
        <v>43728</v>
      </c>
      <c r="H6503" t="s">
        <v>5070</v>
      </c>
      <c r="I6503" s="1">
        <v>44927</v>
      </c>
      <c r="J6503" s="1">
        <v>45658</v>
      </c>
      <c r="K6503" t="s">
        <v>29269</v>
      </c>
      <c r="L6503" t="s">
        <v>29270</v>
      </c>
      <c r="M6503" t="s">
        <v>27</v>
      </c>
      <c r="N6503">
        <v>4</v>
      </c>
      <c r="O6503">
        <f>Table1[[#This Row],[Price]]-0.1*Table1[[#This Row],[Price]]</f>
        <v>442.98</v>
      </c>
      <c r="P6503" s="9">
        <f>(Table1[[#This Row],[Expiration Date]]-Table1[[#This Row],[Manufacturing Date]])/365</f>
        <v>2.0027397260273974</v>
      </c>
      <c r="Q6503" t="str">
        <f>IF(Table1[[#This Row],[Expiration Date]]-J6511&gt;12/31/2024,"not expired","expired")</f>
        <v>not expired</v>
      </c>
      <c r="R6503">
        <f>Table1[[#This Row],[Discounted Price]]*0.95</f>
        <v>420.83100000000002</v>
      </c>
      <c r="S6503">
        <f>Table1[[#This Row],[Discounted Price]]*0.9</f>
        <v>398.68200000000002</v>
      </c>
      <c r="T6503">
        <f>Table1[[#This Row],[Discounted Price]]*0.8</f>
        <v>354.38400000000001</v>
      </c>
      <c r="U6503">
        <f>Table1[[#This Row],[Price]]*0.52</f>
        <v>255.94400000000002</v>
      </c>
      <c r="V6503">
        <f>(Table1[[#This Row],[Price]]-Table1[[#This Row],[Scrap value]])/2</f>
        <v>118.12799999999999</v>
      </c>
    </row>
    <row r="6504" spans="1:22" x14ac:dyDescent="0.25">
      <c r="A6504" t="s">
        <v>29271</v>
      </c>
      <c r="B6504" t="s">
        <v>22</v>
      </c>
      <c r="C6504" t="s">
        <v>47</v>
      </c>
      <c r="D6504" t="s">
        <v>29272</v>
      </c>
      <c r="E6504">
        <v>399.78</v>
      </c>
      <c r="F6504">
        <v>6</v>
      </c>
      <c r="G6504" t="s">
        <v>43729</v>
      </c>
      <c r="H6504" t="s">
        <v>29273</v>
      </c>
      <c r="I6504" s="1">
        <v>44927</v>
      </c>
      <c r="J6504" s="1">
        <v>45658</v>
      </c>
      <c r="K6504" t="s">
        <v>29274</v>
      </c>
      <c r="L6504" t="s">
        <v>29275</v>
      </c>
      <c r="M6504" t="s">
        <v>27</v>
      </c>
      <c r="N6504">
        <v>5</v>
      </c>
      <c r="O6504">
        <f>Table1[[#This Row],[Price]]-0.1*Table1[[#This Row],[Price]]</f>
        <v>359.80199999999996</v>
      </c>
      <c r="P6504" s="9">
        <f>(Table1[[#This Row],[Expiration Date]]-Table1[[#This Row],[Manufacturing Date]])/365</f>
        <v>2.0027397260273974</v>
      </c>
      <c r="Q6504" t="str">
        <f>IF(Table1[[#This Row],[Expiration Date]]-J6512&gt;12/31/2024,"not expired","expired")</f>
        <v>expired</v>
      </c>
      <c r="R6504">
        <f>Table1[[#This Row],[Discounted Price]]*0.95</f>
        <v>341.81189999999992</v>
      </c>
      <c r="S6504">
        <f>Table1[[#This Row],[Discounted Price]]*0.9</f>
        <v>323.8218</v>
      </c>
      <c r="T6504">
        <f>Table1[[#This Row],[Discounted Price]]*0.8</f>
        <v>287.84159999999997</v>
      </c>
      <c r="U6504">
        <f>Table1[[#This Row],[Price]]*0.52</f>
        <v>207.88559999999998</v>
      </c>
      <c r="V6504">
        <f>(Table1[[#This Row],[Price]]-Table1[[#This Row],[Scrap value]])/2</f>
        <v>95.947199999999995</v>
      </c>
    </row>
    <row r="6505" spans="1:22" x14ac:dyDescent="0.25">
      <c r="A6505" t="s">
        <v>29276</v>
      </c>
      <c r="B6505" t="s">
        <v>35</v>
      </c>
      <c r="C6505" t="s">
        <v>47</v>
      </c>
      <c r="D6505" t="s">
        <v>29277</v>
      </c>
      <c r="E6505">
        <v>97.99</v>
      </c>
      <c r="F6505">
        <v>45</v>
      </c>
      <c r="G6505" t="s">
        <v>43730</v>
      </c>
      <c r="H6505" t="s">
        <v>2341</v>
      </c>
      <c r="I6505" s="1">
        <v>45137</v>
      </c>
      <c r="J6505" s="1">
        <v>45292</v>
      </c>
      <c r="K6505" t="s">
        <v>29278</v>
      </c>
      <c r="L6505" t="s">
        <v>29279</v>
      </c>
      <c r="M6505" t="s">
        <v>45</v>
      </c>
      <c r="N6505">
        <v>5</v>
      </c>
      <c r="O6505">
        <f>Table1[[#This Row],[Price]]-0.1*Table1[[#This Row],[Price]]</f>
        <v>88.191000000000003</v>
      </c>
      <c r="P6505" s="9">
        <f>(Table1[[#This Row],[Expiration Date]]-Table1[[#This Row],[Manufacturing Date]])/365</f>
        <v>0.42465753424657532</v>
      </c>
      <c r="Q6505" t="str">
        <f>IF(Table1[[#This Row],[Expiration Date]]-J6513&gt;12/31/2024,"not expired","expired")</f>
        <v>expired</v>
      </c>
      <c r="R6505">
        <f>Table1[[#This Row],[Discounted Price]]*0.95</f>
        <v>83.781449999999992</v>
      </c>
      <c r="S6505">
        <f>Table1[[#This Row],[Discounted Price]]*0.9</f>
        <v>79.371900000000011</v>
      </c>
      <c r="T6505">
        <f>Table1[[#This Row],[Discounted Price]]*0.8</f>
        <v>70.552800000000005</v>
      </c>
      <c r="U6505">
        <f>Table1[[#This Row],[Price]]*0.52</f>
        <v>50.954799999999999</v>
      </c>
      <c r="V6505">
        <f>(Table1[[#This Row],[Price]]-Table1[[#This Row],[Scrap value]])/2</f>
        <v>23.517599999999998</v>
      </c>
    </row>
    <row r="6506" spans="1:22" x14ac:dyDescent="0.25">
      <c r="A6506" t="s">
        <v>29280</v>
      </c>
      <c r="B6506" t="s">
        <v>22</v>
      </c>
      <c r="C6506" t="s">
        <v>47</v>
      </c>
      <c r="D6506" t="s">
        <v>29281</v>
      </c>
      <c r="E6506">
        <v>238.18</v>
      </c>
      <c r="F6506">
        <v>94</v>
      </c>
      <c r="G6506" t="s">
        <v>43730</v>
      </c>
      <c r="H6506" t="s">
        <v>3318</v>
      </c>
      <c r="I6506" s="1">
        <v>45137</v>
      </c>
      <c r="J6506" s="1">
        <v>45292</v>
      </c>
      <c r="K6506" t="s">
        <v>29282</v>
      </c>
      <c r="L6506" t="s">
        <v>29283</v>
      </c>
      <c r="M6506" t="s">
        <v>20</v>
      </c>
      <c r="N6506">
        <v>5</v>
      </c>
      <c r="O6506">
        <f>Table1[[#This Row],[Price]]-0.1*Table1[[#This Row],[Price]]</f>
        <v>214.36199999999999</v>
      </c>
      <c r="P6506" s="9">
        <f>(Table1[[#This Row],[Expiration Date]]-Table1[[#This Row],[Manufacturing Date]])/365</f>
        <v>0.42465753424657532</v>
      </c>
      <c r="Q6506" t="str">
        <f>IF(Table1[[#This Row],[Expiration Date]]-J6514&gt;12/31/2024,"not expired","expired")</f>
        <v>expired</v>
      </c>
      <c r="R6506">
        <f>Table1[[#This Row],[Discounted Price]]*0.95</f>
        <v>203.64389999999997</v>
      </c>
      <c r="S6506">
        <f>Table1[[#This Row],[Discounted Price]]*0.9</f>
        <v>192.92580000000001</v>
      </c>
      <c r="T6506">
        <f>Table1[[#This Row],[Discounted Price]]*0.8</f>
        <v>171.4896</v>
      </c>
      <c r="U6506">
        <f>Table1[[#This Row],[Price]]*0.52</f>
        <v>123.85360000000001</v>
      </c>
      <c r="V6506">
        <f>(Table1[[#This Row],[Price]]-Table1[[#This Row],[Scrap value]])/2</f>
        <v>57.163199999999996</v>
      </c>
    </row>
    <row r="6507" spans="1:22" x14ac:dyDescent="0.25">
      <c r="A6507" t="s">
        <v>29284</v>
      </c>
      <c r="B6507" t="s">
        <v>29</v>
      </c>
      <c r="C6507" t="s">
        <v>47</v>
      </c>
      <c r="D6507" t="s">
        <v>29285</v>
      </c>
      <c r="E6507">
        <v>308.39999999999998</v>
      </c>
      <c r="F6507">
        <v>86</v>
      </c>
      <c r="G6507" t="s">
        <v>43729</v>
      </c>
      <c r="H6507" t="s">
        <v>18361</v>
      </c>
      <c r="I6507" s="1">
        <v>44927</v>
      </c>
      <c r="J6507" s="1">
        <v>46023</v>
      </c>
      <c r="K6507" t="s">
        <v>29286</v>
      </c>
      <c r="L6507" t="s">
        <v>29287</v>
      </c>
      <c r="M6507" t="s">
        <v>20</v>
      </c>
      <c r="N6507">
        <v>1</v>
      </c>
      <c r="O6507">
        <f>Table1[[#This Row],[Price]]-0.1*Table1[[#This Row],[Price]]</f>
        <v>277.56</v>
      </c>
      <c r="P6507" s="9">
        <f>(Table1[[#This Row],[Expiration Date]]-Table1[[#This Row],[Manufacturing Date]])/365</f>
        <v>3.0027397260273974</v>
      </c>
      <c r="Q6507" t="str">
        <f>IF(Table1[[#This Row],[Expiration Date]]-J6515&gt;12/31/2024,"not expired","expired")</f>
        <v>not expired</v>
      </c>
      <c r="R6507">
        <f>Table1[[#This Row],[Discounted Price]]*0.95</f>
        <v>263.68200000000002</v>
      </c>
      <c r="S6507">
        <f>Table1[[#This Row],[Discounted Price]]*0.9</f>
        <v>249.804</v>
      </c>
      <c r="T6507">
        <f>Table1[[#This Row],[Discounted Price]]*0.8</f>
        <v>222.048</v>
      </c>
      <c r="U6507">
        <f>Table1[[#This Row],[Price]]*0.52</f>
        <v>160.36799999999999</v>
      </c>
      <c r="V6507">
        <f>(Table1[[#This Row],[Price]]-Table1[[#This Row],[Scrap value]])/2</f>
        <v>74.015999999999991</v>
      </c>
    </row>
    <row r="6508" spans="1:22" x14ac:dyDescent="0.25">
      <c r="A6508" t="s">
        <v>29288</v>
      </c>
      <c r="B6508" t="s">
        <v>29</v>
      </c>
      <c r="C6508" t="s">
        <v>47</v>
      </c>
      <c r="D6508" t="s">
        <v>29289</v>
      </c>
      <c r="E6508">
        <v>200.52</v>
      </c>
      <c r="F6508">
        <v>19</v>
      </c>
      <c r="G6508" t="s">
        <v>43728</v>
      </c>
      <c r="H6508" t="s">
        <v>26159</v>
      </c>
      <c r="I6508" s="1">
        <v>45137</v>
      </c>
      <c r="J6508" s="1">
        <v>45658</v>
      </c>
      <c r="K6508" t="s">
        <v>29290</v>
      </c>
      <c r="L6508" t="s">
        <v>29291</v>
      </c>
      <c r="M6508" t="s">
        <v>20</v>
      </c>
      <c r="N6508">
        <v>5</v>
      </c>
      <c r="O6508">
        <f>Table1[[#This Row],[Price]]-0.1*Table1[[#This Row],[Price]]</f>
        <v>180.46800000000002</v>
      </c>
      <c r="P6508" s="9">
        <f>(Table1[[#This Row],[Expiration Date]]-Table1[[#This Row],[Manufacturing Date]])/365</f>
        <v>1.4273972602739726</v>
      </c>
      <c r="Q6508" t="str">
        <f>IF(Table1[[#This Row],[Expiration Date]]-J6516&gt;12/31/2024,"not expired","expired")</f>
        <v>expired</v>
      </c>
      <c r="R6508">
        <f>Table1[[#This Row],[Discounted Price]]*0.95</f>
        <v>171.44460000000001</v>
      </c>
      <c r="S6508">
        <f>Table1[[#This Row],[Discounted Price]]*0.9</f>
        <v>162.42120000000003</v>
      </c>
      <c r="T6508">
        <f>Table1[[#This Row],[Discounted Price]]*0.8</f>
        <v>144.37440000000001</v>
      </c>
      <c r="U6508">
        <f>Table1[[#This Row],[Price]]*0.52</f>
        <v>104.27040000000001</v>
      </c>
      <c r="V6508">
        <f>(Table1[[#This Row],[Price]]-Table1[[#This Row],[Scrap value]])/2</f>
        <v>48.1248</v>
      </c>
    </row>
    <row r="6509" spans="1:22" x14ac:dyDescent="0.25">
      <c r="A6509" t="s">
        <v>29292</v>
      </c>
      <c r="B6509" t="s">
        <v>35</v>
      </c>
      <c r="C6509" t="s">
        <v>47</v>
      </c>
      <c r="D6509" t="s">
        <v>29293</v>
      </c>
      <c r="E6509">
        <v>101.57</v>
      </c>
      <c r="F6509">
        <v>29</v>
      </c>
      <c r="G6509" t="s">
        <v>43728</v>
      </c>
      <c r="H6509" t="s">
        <v>9981</v>
      </c>
      <c r="I6509" s="1">
        <v>45000</v>
      </c>
      <c r="J6509" s="1">
        <v>45292</v>
      </c>
      <c r="K6509" t="s">
        <v>29294</v>
      </c>
      <c r="L6509" t="s">
        <v>29295</v>
      </c>
      <c r="M6509" t="s">
        <v>45</v>
      </c>
      <c r="N6509">
        <v>1</v>
      </c>
      <c r="O6509">
        <f>Table1[[#This Row],[Price]]-0.1*Table1[[#This Row],[Price]]</f>
        <v>91.412999999999997</v>
      </c>
      <c r="P6509" s="9">
        <f>(Table1[[#This Row],[Expiration Date]]-Table1[[#This Row],[Manufacturing Date]])/365</f>
        <v>0.8</v>
      </c>
      <c r="Q6509" t="str">
        <f>IF(Table1[[#This Row],[Expiration Date]]-J6517&gt;12/31/2024,"not expired","expired")</f>
        <v>expired</v>
      </c>
      <c r="R6509">
        <f>Table1[[#This Row],[Discounted Price]]*0.95</f>
        <v>86.842349999999996</v>
      </c>
      <c r="S6509">
        <f>Table1[[#This Row],[Discounted Price]]*0.9</f>
        <v>82.271699999999996</v>
      </c>
      <c r="T6509">
        <f>Table1[[#This Row],[Discounted Price]]*0.8</f>
        <v>73.130399999999995</v>
      </c>
      <c r="U6509">
        <f>Table1[[#This Row],[Price]]*0.52</f>
        <v>52.816400000000002</v>
      </c>
      <c r="V6509">
        <f>(Table1[[#This Row],[Price]]-Table1[[#This Row],[Scrap value]])/2</f>
        <v>24.376799999999996</v>
      </c>
    </row>
    <row r="6510" spans="1:22" x14ac:dyDescent="0.25">
      <c r="A6510" t="s">
        <v>29296</v>
      </c>
      <c r="B6510" t="s">
        <v>29</v>
      </c>
      <c r="C6510" t="s">
        <v>47</v>
      </c>
      <c r="D6510" t="s">
        <v>29297</v>
      </c>
      <c r="E6510">
        <v>256.22000000000003</v>
      </c>
      <c r="F6510">
        <v>79</v>
      </c>
      <c r="G6510" t="s">
        <v>43729</v>
      </c>
      <c r="H6510" t="s">
        <v>12093</v>
      </c>
      <c r="I6510" s="1">
        <v>44927</v>
      </c>
      <c r="J6510" s="1">
        <v>45658</v>
      </c>
      <c r="K6510" t="s">
        <v>29298</v>
      </c>
      <c r="L6510" t="s">
        <v>29299</v>
      </c>
      <c r="M6510" t="s">
        <v>45</v>
      </c>
      <c r="N6510">
        <v>2</v>
      </c>
      <c r="O6510">
        <f>Table1[[#This Row],[Price]]-0.1*Table1[[#This Row],[Price]]</f>
        <v>230.59800000000001</v>
      </c>
      <c r="P6510" s="9">
        <f>(Table1[[#This Row],[Expiration Date]]-Table1[[#This Row],[Manufacturing Date]])/365</f>
        <v>2.0027397260273974</v>
      </c>
      <c r="Q6510" t="str">
        <f>IF(Table1[[#This Row],[Expiration Date]]-J6518&gt;12/31/2024,"not expired","expired")</f>
        <v>expired</v>
      </c>
      <c r="R6510">
        <f>Table1[[#This Row],[Discounted Price]]*0.95</f>
        <v>219.06810000000002</v>
      </c>
      <c r="S6510">
        <f>Table1[[#This Row],[Discounted Price]]*0.9</f>
        <v>207.53820000000002</v>
      </c>
      <c r="T6510">
        <f>Table1[[#This Row],[Discounted Price]]*0.8</f>
        <v>184.47840000000002</v>
      </c>
      <c r="U6510">
        <f>Table1[[#This Row],[Price]]*0.52</f>
        <v>133.23440000000002</v>
      </c>
      <c r="V6510">
        <f>(Table1[[#This Row],[Price]]-Table1[[#This Row],[Scrap value]])/2</f>
        <v>61.492800000000003</v>
      </c>
    </row>
    <row r="6511" spans="1:22" x14ac:dyDescent="0.25">
      <c r="A6511" t="s">
        <v>29300</v>
      </c>
      <c r="B6511" t="s">
        <v>29</v>
      </c>
      <c r="C6511" t="s">
        <v>47</v>
      </c>
      <c r="D6511" t="s">
        <v>29301</v>
      </c>
      <c r="E6511">
        <v>186.07</v>
      </c>
      <c r="F6511">
        <v>33</v>
      </c>
      <c r="G6511" t="s">
        <v>43730</v>
      </c>
      <c r="H6511" t="s">
        <v>16523</v>
      </c>
      <c r="I6511" s="1">
        <v>45000</v>
      </c>
      <c r="J6511" s="1">
        <v>45292</v>
      </c>
      <c r="K6511" t="s">
        <v>29302</v>
      </c>
      <c r="L6511" t="s">
        <v>29303</v>
      </c>
      <c r="M6511" t="s">
        <v>27</v>
      </c>
      <c r="N6511">
        <v>5</v>
      </c>
      <c r="O6511">
        <f>Table1[[#This Row],[Price]]-0.1*Table1[[#This Row],[Price]]</f>
        <v>167.46299999999999</v>
      </c>
      <c r="P6511" s="9">
        <f>(Table1[[#This Row],[Expiration Date]]-Table1[[#This Row],[Manufacturing Date]])/365</f>
        <v>0.8</v>
      </c>
      <c r="Q6511" t="str">
        <f>IF(Table1[[#This Row],[Expiration Date]]-J6519&gt;12/31/2024,"not expired","expired")</f>
        <v>expired</v>
      </c>
      <c r="R6511">
        <f>Table1[[#This Row],[Discounted Price]]*0.95</f>
        <v>159.08984999999998</v>
      </c>
      <c r="S6511">
        <f>Table1[[#This Row],[Discounted Price]]*0.9</f>
        <v>150.7167</v>
      </c>
      <c r="T6511">
        <f>Table1[[#This Row],[Discounted Price]]*0.8</f>
        <v>133.97040000000001</v>
      </c>
      <c r="U6511">
        <f>Table1[[#This Row],[Price]]*0.52</f>
        <v>96.756399999999999</v>
      </c>
      <c r="V6511">
        <f>(Table1[[#This Row],[Price]]-Table1[[#This Row],[Scrap value]])/2</f>
        <v>44.656799999999997</v>
      </c>
    </row>
    <row r="6512" spans="1:22" x14ac:dyDescent="0.25">
      <c r="A6512" t="s">
        <v>29304</v>
      </c>
      <c r="B6512" t="s">
        <v>35</v>
      </c>
      <c r="C6512" t="s">
        <v>47</v>
      </c>
      <c r="D6512" t="s">
        <v>29305</v>
      </c>
      <c r="E6512">
        <v>183.3</v>
      </c>
      <c r="F6512">
        <v>60</v>
      </c>
      <c r="G6512" t="s">
        <v>43728</v>
      </c>
      <c r="H6512" t="s">
        <v>12028</v>
      </c>
      <c r="I6512" s="1">
        <v>45137</v>
      </c>
      <c r="J6512" s="1">
        <v>46023</v>
      </c>
      <c r="K6512" t="s">
        <v>29306</v>
      </c>
      <c r="L6512" t="s">
        <v>29307</v>
      </c>
      <c r="M6512" t="s">
        <v>45</v>
      </c>
      <c r="N6512">
        <v>1</v>
      </c>
      <c r="O6512">
        <f>Table1[[#This Row],[Price]]-0.1*Table1[[#This Row],[Price]]</f>
        <v>164.97</v>
      </c>
      <c r="P6512" s="9">
        <f>(Table1[[#This Row],[Expiration Date]]-Table1[[#This Row],[Manufacturing Date]])/365</f>
        <v>2.4273972602739726</v>
      </c>
      <c r="Q6512" t="str">
        <f>IF(Table1[[#This Row],[Expiration Date]]-J6520&gt;12/31/2024,"not expired","expired")</f>
        <v>not expired</v>
      </c>
      <c r="R6512">
        <f>Table1[[#This Row],[Discounted Price]]*0.95</f>
        <v>156.72149999999999</v>
      </c>
      <c r="S6512">
        <f>Table1[[#This Row],[Discounted Price]]*0.9</f>
        <v>148.47300000000001</v>
      </c>
      <c r="T6512">
        <f>Table1[[#This Row],[Discounted Price]]*0.8</f>
        <v>131.976</v>
      </c>
      <c r="U6512">
        <f>Table1[[#This Row],[Price]]*0.52</f>
        <v>95.316000000000003</v>
      </c>
      <c r="V6512">
        <f>(Table1[[#This Row],[Price]]-Table1[[#This Row],[Scrap value]])/2</f>
        <v>43.992000000000004</v>
      </c>
    </row>
    <row r="6513" spans="1:22" x14ac:dyDescent="0.25">
      <c r="A6513" t="s">
        <v>29308</v>
      </c>
      <c r="B6513" t="s">
        <v>22</v>
      </c>
      <c r="C6513" t="s">
        <v>47</v>
      </c>
      <c r="D6513" t="s">
        <v>29309</v>
      </c>
      <c r="E6513">
        <v>40.06</v>
      </c>
      <c r="F6513">
        <v>19</v>
      </c>
      <c r="G6513" t="s">
        <v>43729</v>
      </c>
      <c r="H6513" t="s">
        <v>2708</v>
      </c>
      <c r="I6513" s="1">
        <v>44927</v>
      </c>
      <c r="J6513" s="1">
        <v>45292</v>
      </c>
      <c r="K6513" t="s">
        <v>29310</v>
      </c>
      <c r="L6513" t="s">
        <v>29311</v>
      </c>
      <c r="M6513" t="s">
        <v>45</v>
      </c>
      <c r="N6513">
        <v>5</v>
      </c>
      <c r="O6513">
        <f>Table1[[#This Row],[Price]]-0.1*Table1[[#This Row],[Price]]</f>
        <v>36.054000000000002</v>
      </c>
      <c r="P6513" s="9">
        <f>(Table1[[#This Row],[Expiration Date]]-Table1[[#This Row],[Manufacturing Date]])/365</f>
        <v>1</v>
      </c>
      <c r="Q6513" t="str">
        <f>IF(Table1[[#This Row],[Expiration Date]]-J6521&gt;12/31/2024,"not expired","expired")</f>
        <v>expired</v>
      </c>
      <c r="R6513">
        <f>Table1[[#This Row],[Discounted Price]]*0.95</f>
        <v>34.251300000000001</v>
      </c>
      <c r="S6513">
        <f>Table1[[#This Row],[Discounted Price]]*0.9</f>
        <v>32.448600000000006</v>
      </c>
      <c r="T6513">
        <f>Table1[[#This Row],[Discounted Price]]*0.8</f>
        <v>28.843200000000003</v>
      </c>
      <c r="U6513">
        <f>Table1[[#This Row],[Price]]*0.52</f>
        <v>20.831200000000003</v>
      </c>
      <c r="V6513">
        <f>(Table1[[#This Row],[Price]]-Table1[[#This Row],[Scrap value]])/2</f>
        <v>9.6143999999999998</v>
      </c>
    </row>
    <row r="6514" spans="1:22" x14ac:dyDescent="0.25">
      <c r="A6514" t="s">
        <v>29312</v>
      </c>
      <c r="B6514" t="s">
        <v>29</v>
      </c>
      <c r="C6514" t="s">
        <v>47</v>
      </c>
      <c r="D6514" t="s">
        <v>29313</v>
      </c>
      <c r="E6514">
        <v>416.91</v>
      </c>
      <c r="F6514">
        <v>68</v>
      </c>
      <c r="G6514" t="s">
        <v>43728</v>
      </c>
      <c r="H6514" t="s">
        <v>13901</v>
      </c>
      <c r="I6514" s="1">
        <v>44927</v>
      </c>
      <c r="J6514" s="1">
        <v>46023</v>
      </c>
      <c r="K6514" t="s">
        <v>29314</v>
      </c>
      <c r="L6514" t="s">
        <v>29315</v>
      </c>
      <c r="M6514" t="s">
        <v>20</v>
      </c>
      <c r="N6514">
        <v>5</v>
      </c>
      <c r="O6514">
        <f>Table1[[#This Row],[Price]]-0.1*Table1[[#This Row],[Price]]</f>
        <v>375.21900000000005</v>
      </c>
      <c r="P6514" s="9">
        <f>(Table1[[#This Row],[Expiration Date]]-Table1[[#This Row],[Manufacturing Date]])/365</f>
        <v>3.0027397260273974</v>
      </c>
      <c r="Q6514" t="str">
        <f>IF(Table1[[#This Row],[Expiration Date]]-J6522&gt;12/31/2024,"not expired","expired")</f>
        <v>not expired</v>
      </c>
      <c r="R6514">
        <f>Table1[[#This Row],[Discounted Price]]*0.95</f>
        <v>356.45805000000001</v>
      </c>
      <c r="S6514">
        <f>Table1[[#This Row],[Discounted Price]]*0.9</f>
        <v>337.69710000000003</v>
      </c>
      <c r="T6514">
        <f>Table1[[#This Row],[Discounted Price]]*0.8</f>
        <v>300.17520000000007</v>
      </c>
      <c r="U6514">
        <f>Table1[[#This Row],[Price]]*0.52</f>
        <v>216.79320000000001</v>
      </c>
      <c r="V6514">
        <f>(Table1[[#This Row],[Price]]-Table1[[#This Row],[Scrap value]])/2</f>
        <v>100.05840000000001</v>
      </c>
    </row>
    <row r="6515" spans="1:22" x14ac:dyDescent="0.25">
      <c r="A6515" t="s">
        <v>29316</v>
      </c>
      <c r="B6515" t="s">
        <v>15</v>
      </c>
      <c r="C6515" t="s">
        <v>47</v>
      </c>
      <c r="D6515" t="s">
        <v>29317</v>
      </c>
      <c r="E6515">
        <v>64.819999999999993</v>
      </c>
      <c r="F6515">
        <v>64</v>
      </c>
      <c r="G6515" t="s">
        <v>43730</v>
      </c>
      <c r="H6515" t="s">
        <v>1835</v>
      </c>
      <c r="I6515" s="1">
        <v>44927</v>
      </c>
      <c r="J6515" s="1">
        <v>45658</v>
      </c>
      <c r="K6515" t="s">
        <v>29318</v>
      </c>
      <c r="L6515" t="s">
        <v>29319</v>
      </c>
      <c r="M6515" t="s">
        <v>20</v>
      </c>
      <c r="N6515">
        <v>4</v>
      </c>
      <c r="O6515">
        <f>Table1[[#This Row],[Price]]-0.1*Table1[[#This Row],[Price]]</f>
        <v>58.337999999999994</v>
      </c>
      <c r="P6515" s="9">
        <f>(Table1[[#This Row],[Expiration Date]]-Table1[[#This Row],[Manufacturing Date]])/365</f>
        <v>2.0027397260273974</v>
      </c>
      <c r="Q6515" t="str">
        <f>IF(Table1[[#This Row],[Expiration Date]]-J6523&gt;12/31/2024,"not expired","expired")</f>
        <v>not expired</v>
      </c>
      <c r="R6515">
        <f>Table1[[#This Row],[Discounted Price]]*0.95</f>
        <v>55.421099999999988</v>
      </c>
      <c r="S6515">
        <f>Table1[[#This Row],[Discounted Price]]*0.9</f>
        <v>52.504199999999997</v>
      </c>
      <c r="T6515">
        <f>Table1[[#This Row],[Discounted Price]]*0.8</f>
        <v>46.670400000000001</v>
      </c>
      <c r="U6515">
        <f>Table1[[#This Row],[Price]]*0.52</f>
        <v>33.706399999999995</v>
      </c>
      <c r="V6515">
        <f>(Table1[[#This Row],[Price]]-Table1[[#This Row],[Scrap value]])/2</f>
        <v>15.556799999999999</v>
      </c>
    </row>
    <row r="6516" spans="1:22" x14ac:dyDescent="0.25">
      <c r="A6516" t="s">
        <v>29320</v>
      </c>
      <c r="B6516" t="s">
        <v>22</v>
      </c>
      <c r="C6516" t="s">
        <v>47</v>
      </c>
      <c r="D6516" t="s">
        <v>29321</v>
      </c>
      <c r="E6516">
        <v>261.10000000000002</v>
      </c>
      <c r="F6516">
        <v>31</v>
      </c>
      <c r="G6516" t="s">
        <v>43730</v>
      </c>
      <c r="H6516" t="s">
        <v>28779</v>
      </c>
      <c r="I6516" s="1">
        <v>45000</v>
      </c>
      <c r="J6516" s="1">
        <v>45658</v>
      </c>
      <c r="K6516" t="s">
        <v>29322</v>
      </c>
      <c r="L6516" t="s">
        <v>29323</v>
      </c>
      <c r="M6516" t="s">
        <v>45</v>
      </c>
      <c r="N6516">
        <v>2</v>
      </c>
      <c r="O6516">
        <f>Table1[[#This Row],[Price]]-0.1*Table1[[#This Row],[Price]]</f>
        <v>234.99</v>
      </c>
      <c r="P6516" s="9">
        <f>(Table1[[#This Row],[Expiration Date]]-Table1[[#This Row],[Manufacturing Date]])/365</f>
        <v>1.8027397260273972</v>
      </c>
      <c r="Q6516" t="str">
        <f>IF(Table1[[#This Row],[Expiration Date]]-J6524&gt;12/31/2024,"not expired","expired")</f>
        <v>expired</v>
      </c>
      <c r="R6516">
        <f>Table1[[#This Row],[Discounted Price]]*0.95</f>
        <v>223.2405</v>
      </c>
      <c r="S6516">
        <f>Table1[[#This Row],[Discounted Price]]*0.9</f>
        <v>211.49100000000001</v>
      </c>
      <c r="T6516">
        <f>Table1[[#This Row],[Discounted Price]]*0.8</f>
        <v>187.99200000000002</v>
      </c>
      <c r="U6516">
        <f>Table1[[#This Row],[Price]]*0.52</f>
        <v>135.77200000000002</v>
      </c>
      <c r="V6516">
        <f>(Table1[[#This Row],[Price]]-Table1[[#This Row],[Scrap value]])/2</f>
        <v>62.664000000000001</v>
      </c>
    </row>
    <row r="6517" spans="1:22" x14ac:dyDescent="0.25">
      <c r="A6517" s="3" t="s">
        <v>29324</v>
      </c>
      <c r="B6517" t="s">
        <v>22</v>
      </c>
      <c r="C6517" t="s">
        <v>47</v>
      </c>
      <c r="D6517" t="s">
        <v>29325</v>
      </c>
      <c r="E6517">
        <v>281.74</v>
      </c>
      <c r="F6517">
        <v>92</v>
      </c>
      <c r="G6517" t="s">
        <v>43730</v>
      </c>
      <c r="H6517" t="s">
        <v>14640</v>
      </c>
      <c r="I6517" s="1">
        <v>45137</v>
      </c>
      <c r="J6517" s="1">
        <v>45292</v>
      </c>
      <c r="K6517" t="s">
        <v>29326</v>
      </c>
      <c r="L6517" t="s">
        <v>29327</v>
      </c>
      <c r="M6517" t="s">
        <v>27</v>
      </c>
      <c r="N6517">
        <v>4</v>
      </c>
      <c r="O6517">
        <f>Table1[[#This Row],[Price]]-0.1*Table1[[#This Row],[Price]]</f>
        <v>253.566</v>
      </c>
      <c r="P6517" s="9">
        <f>(Table1[[#This Row],[Expiration Date]]-Table1[[#This Row],[Manufacturing Date]])/365</f>
        <v>0.42465753424657532</v>
      </c>
      <c r="Q6517" t="str">
        <f>IF(Table1[[#This Row],[Expiration Date]]-J6525&gt;12/31/2024,"not expired","expired")</f>
        <v>expired</v>
      </c>
      <c r="R6517">
        <f>Table1[[#This Row],[Discounted Price]]*0.95</f>
        <v>240.8877</v>
      </c>
      <c r="S6517">
        <f>Table1[[#This Row],[Discounted Price]]*0.9</f>
        <v>228.20940000000002</v>
      </c>
      <c r="T6517">
        <f>Table1[[#This Row],[Discounted Price]]*0.8</f>
        <v>202.8528</v>
      </c>
      <c r="U6517">
        <f>Table1[[#This Row],[Price]]*0.52</f>
        <v>146.50480000000002</v>
      </c>
      <c r="V6517">
        <f>(Table1[[#This Row],[Price]]-Table1[[#This Row],[Scrap value]])/2</f>
        <v>67.617599999999996</v>
      </c>
    </row>
    <row r="6518" spans="1:22" x14ac:dyDescent="0.25">
      <c r="A6518" t="s">
        <v>29328</v>
      </c>
      <c r="B6518" t="s">
        <v>15</v>
      </c>
      <c r="C6518" t="s">
        <v>47</v>
      </c>
      <c r="D6518" t="s">
        <v>29329</v>
      </c>
      <c r="E6518">
        <v>294.48</v>
      </c>
      <c r="F6518">
        <v>29</v>
      </c>
      <c r="G6518" t="s">
        <v>43728</v>
      </c>
      <c r="H6518" t="s">
        <v>1111</v>
      </c>
      <c r="I6518" s="1">
        <v>45137</v>
      </c>
      <c r="J6518" s="1">
        <v>46023</v>
      </c>
      <c r="K6518" t="s">
        <v>29330</v>
      </c>
      <c r="L6518" t="s">
        <v>29331</v>
      </c>
      <c r="M6518" t="s">
        <v>27</v>
      </c>
      <c r="N6518">
        <v>3</v>
      </c>
      <c r="O6518">
        <f>Table1[[#This Row],[Price]]-0.1*Table1[[#This Row],[Price]]</f>
        <v>265.03200000000004</v>
      </c>
      <c r="P6518" s="9">
        <f>(Table1[[#This Row],[Expiration Date]]-Table1[[#This Row],[Manufacturing Date]])/365</f>
        <v>2.4273972602739726</v>
      </c>
      <c r="Q6518" t="str">
        <f>IF(Table1[[#This Row],[Expiration Date]]-J6526&gt;12/31/2024,"not expired","expired")</f>
        <v>not expired</v>
      </c>
      <c r="R6518">
        <f>Table1[[#This Row],[Discounted Price]]*0.95</f>
        <v>251.78040000000001</v>
      </c>
      <c r="S6518">
        <f>Table1[[#This Row],[Discounted Price]]*0.9</f>
        <v>238.52880000000005</v>
      </c>
      <c r="T6518">
        <f>Table1[[#This Row],[Discounted Price]]*0.8</f>
        <v>212.02560000000005</v>
      </c>
      <c r="U6518">
        <f>Table1[[#This Row],[Price]]*0.52</f>
        <v>153.12960000000001</v>
      </c>
      <c r="V6518">
        <f>(Table1[[#This Row],[Price]]-Table1[[#This Row],[Scrap value]])/2</f>
        <v>70.675200000000004</v>
      </c>
    </row>
    <row r="6519" spans="1:22" x14ac:dyDescent="0.25">
      <c r="A6519" t="s">
        <v>29332</v>
      </c>
      <c r="B6519" t="s">
        <v>15</v>
      </c>
      <c r="C6519" t="s">
        <v>47</v>
      </c>
      <c r="D6519" t="s">
        <v>29333</v>
      </c>
      <c r="E6519">
        <v>480.13</v>
      </c>
      <c r="F6519">
        <v>24</v>
      </c>
      <c r="G6519" t="s">
        <v>43729</v>
      </c>
      <c r="H6519" t="s">
        <v>10127</v>
      </c>
      <c r="I6519" s="1">
        <v>45000</v>
      </c>
      <c r="J6519" s="1">
        <v>46023</v>
      </c>
      <c r="K6519" t="s">
        <v>29334</v>
      </c>
      <c r="L6519" t="s">
        <v>29335</v>
      </c>
      <c r="M6519" t="s">
        <v>20</v>
      </c>
      <c r="N6519">
        <v>5</v>
      </c>
      <c r="O6519">
        <f>Table1[[#This Row],[Price]]-0.1*Table1[[#This Row],[Price]]</f>
        <v>432.11699999999996</v>
      </c>
      <c r="P6519" s="9">
        <f>(Table1[[#This Row],[Expiration Date]]-Table1[[#This Row],[Manufacturing Date]])/365</f>
        <v>2.8027397260273972</v>
      </c>
      <c r="Q6519" t="str">
        <f>IF(Table1[[#This Row],[Expiration Date]]-J6527&gt;12/31/2024,"not expired","expired")</f>
        <v>expired</v>
      </c>
      <c r="R6519">
        <f>Table1[[#This Row],[Discounted Price]]*0.95</f>
        <v>410.51114999999993</v>
      </c>
      <c r="S6519">
        <f>Table1[[#This Row],[Discounted Price]]*0.9</f>
        <v>388.90529999999995</v>
      </c>
      <c r="T6519">
        <f>Table1[[#This Row],[Discounted Price]]*0.8</f>
        <v>345.6936</v>
      </c>
      <c r="U6519">
        <f>Table1[[#This Row],[Price]]*0.52</f>
        <v>249.66759999999999</v>
      </c>
      <c r="V6519">
        <f>(Table1[[#This Row],[Price]]-Table1[[#This Row],[Scrap value]])/2</f>
        <v>115.2312</v>
      </c>
    </row>
    <row r="6520" spans="1:22" x14ac:dyDescent="0.25">
      <c r="A6520" t="s">
        <v>29336</v>
      </c>
      <c r="B6520" t="s">
        <v>22</v>
      </c>
      <c r="C6520" t="s">
        <v>47</v>
      </c>
      <c r="D6520" t="s">
        <v>29337</v>
      </c>
      <c r="E6520">
        <v>220.71</v>
      </c>
      <c r="F6520">
        <v>36</v>
      </c>
      <c r="G6520" t="s">
        <v>43729</v>
      </c>
      <c r="H6520" t="s">
        <v>13203</v>
      </c>
      <c r="I6520" s="1">
        <v>44927</v>
      </c>
      <c r="J6520" s="1">
        <v>45292</v>
      </c>
      <c r="K6520" t="s">
        <v>29338</v>
      </c>
      <c r="L6520" t="s">
        <v>29339</v>
      </c>
      <c r="M6520" t="s">
        <v>45</v>
      </c>
      <c r="N6520">
        <v>1</v>
      </c>
      <c r="O6520">
        <f>Table1[[#This Row],[Price]]-0.1*Table1[[#This Row],[Price]]</f>
        <v>198.63900000000001</v>
      </c>
      <c r="P6520" s="9">
        <f>(Table1[[#This Row],[Expiration Date]]-Table1[[#This Row],[Manufacturing Date]])/365</f>
        <v>1</v>
      </c>
      <c r="Q6520" t="str">
        <f>IF(Table1[[#This Row],[Expiration Date]]-J6528&gt;12/31/2024,"not expired","expired")</f>
        <v>expired</v>
      </c>
      <c r="R6520">
        <f>Table1[[#This Row],[Discounted Price]]*0.95</f>
        <v>188.70705000000001</v>
      </c>
      <c r="S6520">
        <f>Table1[[#This Row],[Discounted Price]]*0.9</f>
        <v>178.77510000000001</v>
      </c>
      <c r="T6520">
        <f>Table1[[#This Row],[Discounted Price]]*0.8</f>
        <v>158.91120000000001</v>
      </c>
      <c r="U6520">
        <f>Table1[[#This Row],[Price]]*0.52</f>
        <v>114.76920000000001</v>
      </c>
      <c r="V6520">
        <f>(Table1[[#This Row],[Price]]-Table1[[#This Row],[Scrap value]])/2</f>
        <v>52.970399999999998</v>
      </c>
    </row>
    <row r="6521" spans="1:22" x14ac:dyDescent="0.25">
      <c r="A6521" t="s">
        <v>29340</v>
      </c>
      <c r="B6521" t="s">
        <v>22</v>
      </c>
      <c r="C6521" t="s">
        <v>47</v>
      </c>
      <c r="D6521" t="s">
        <v>29341</v>
      </c>
      <c r="E6521">
        <v>397.98</v>
      </c>
      <c r="F6521">
        <v>50</v>
      </c>
      <c r="G6521" t="s">
        <v>43729</v>
      </c>
      <c r="H6521" t="s">
        <v>4417</v>
      </c>
      <c r="I6521" s="1">
        <v>44927</v>
      </c>
      <c r="J6521" s="1">
        <v>46023</v>
      </c>
      <c r="K6521" t="s">
        <v>29342</v>
      </c>
      <c r="L6521" t="s">
        <v>29343</v>
      </c>
      <c r="M6521" t="s">
        <v>27</v>
      </c>
      <c r="N6521">
        <v>2</v>
      </c>
      <c r="O6521">
        <f>Table1[[#This Row],[Price]]-0.1*Table1[[#This Row],[Price]]</f>
        <v>358.18200000000002</v>
      </c>
      <c r="P6521" s="9">
        <f>(Table1[[#This Row],[Expiration Date]]-Table1[[#This Row],[Manufacturing Date]])/365</f>
        <v>3.0027397260273974</v>
      </c>
      <c r="Q6521" t="str">
        <f>IF(Table1[[#This Row],[Expiration Date]]-J6529&gt;12/31/2024,"not expired","expired")</f>
        <v>not expired</v>
      </c>
      <c r="R6521">
        <f>Table1[[#This Row],[Discounted Price]]*0.95</f>
        <v>340.27289999999999</v>
      </c>
      <c r="S6521">
        <f>Table1[[#This Row],[Discounted Price]]*0.9</f>
        <v>322.36380000000003</v>
      </c>
      <c r="T6521">
        <f>Table1[[#This Row],[Discounted Price]]*0.8</f>
        <v>286.54560000000004</v>
      </c>
      <c r="U6521">
        <f>Table1[[#This Row],[Price]]*0.52</f>
        <v>206.9496</v>
      </c>
      <c r="V6521">
        <f>(Table1[[#This Row],[Price]]-Table1[[#This Row],[Scrap value]])/2</f>
        <v>95.515200000000007</v>
      </c>
    </row>
    <row r="6522" spans="1:22" x14ac:dyDescent="0.25">
      <c r="A6522" t="s">
        <v>29344</v>
      </c>
      <c r="B6522" t="s">
        <v>15</v>
      </c>
      <c r="C6522" t="s">
        <v>47</v>
      </c>
      <c r="D6522" t="s">
        <v>29345</v>
      </c>
      <c r="E6522">
        <v>107.13</v>
      </c>
      <c r="F6522">
        <v>25</v>
      </c>
      <c r="G6522" t="s">
        <v>43728</v>
      </c>
      <c r="H6522" t="s">
        <v>10632</v>
      </c>
      <c r="I6522" s="1">
        <v>44927</v>
      </c>
      <c r="J6522" s="1">
        <v>45292</v>
      </c>
      <c r="K6522" t="s">
        <v>29346</v>
      </c>
      <c r="L6522" t="s">
        <v>29347</v>
      </c>
      <c r="M6522" t="s">
        <v>45</v>
      </c>
      <c r="N6522">
        <v>4</v>
      </c>
      <c r="O6522">
        <f>Table1[[#This Row],[Price]]-0.1*Table1[[#This Row],[Price]]</f>
        <v>96.417000000000002</v>
      </c>
      <c r="P6522" s="9">
        <f>(Table1[[#This Row],[Expiration Date]]-Table1[[#This Row],[Manufacturing Date]])/365</f>
        <v>1</v>
      </c>
      <c r="Q6522" t="str">
        <f>IF(Table1[[#This Row],[Expiration Date]]-J6530&gt;12/31/2024,"not expired","expired")</f>
        <v>expired</v>
      </c>
      <c r="R6522">
        <f>Table1[[#This Row],[Discounted Price]]*0.95</f>
        <v>91.596149999999994</v>
      </c>
      <c r="S6522">
        <f>Table1[[#This Row],[Discounted Price]]*0.9</f>
        <v>86.775300000000001</v>
      </c>
      <c r="T6522">
        <f>Table1[[#This Row],[Discounted Price]]*0.8</f>
        <v>77.133600000000001</v>
      </c>
      <c r="U6522">
        <f>Table1[[#This Row],[Price]]*0.52</f>
        <v>55.707599999999999</v>
      </c>
      <c r="V6522">
        <f>(Table1[[#This Row],[Price]]-Table1[[#This Row],[Scrap value]])/2</f>
        <v>25.711199999999998</v>
      </c>
    </row>
    <row r="6523" spans="1:22" x14ac:dyDescent="0.25">
      <c r="A6523" t="s">
        <v>29348</v>
      </c>
      <c r="B6523" t="s">
        <v>15</v>
      </c>
      <c r="C6523" t="s">
        <v>47</v>
      </c>
      <c r="D6523" t="s">
        <v>29349</v>
      </c>
      <c r="E6523">
        <v>67.64</v>
      </c>
      <c r="F6523">
        <v>6</v>
      </c>
      <c r="G6523" t="s">
        <v>43728</v>
      </c>
      <c r="H6523" t="s">
        <v>29350</v>
      </c>
      <c r="I6523" s="1">
        <v>44927</v>
      </c>
      <c r="J6523" s="1">
        <v>45292</v>
      </c>
      <c r="K6523" t="s">
        <v>29351</v>
      </c>
      <c r="L6523" t="s">
        <v>29352</v>
      </c>
      <c r="M6523" t="s">
        <v>20</v>
      </c>
      <c r="N6523">
        <v>4</v>
      </c>
      <c r="O6523">
        <f>Table1[[#This Row],[Price]]-0.1*Table1[[#This Row],[Price]]</f>
        <v>60.875999999999998</v>
      </c>
      <c r="P6523" s="9">
        <f>(Table1[[#This Row],[Expiration Date]]-Table1[[#This Row],[Manufacturing Date]])/365</f>
        <v>1</v>
      </c>
      <c r="Q6523" t="str">
        <f>IF(Table1[[#This Row],[Expiration Date]]-J6531&gt;12/31/2024,"not expired","expired")</f>
        <v>expired</v>
      </c>
      <c r="R6523">
        <f>Table1[[#This Row],[Discounted Price]]*0.95</f>
        <v>57.832199999999993</v>
      </c>
      <c r="S6523">
        <f>Table1[[#This Row],[Discounted Price]]*0.9</f>
        <v>54.788399999999996</v>
      </c>
      <c r="T6523">
        <f>Table1[[#This Row],[Discounted Price]]*0.8</f>
        <v>48.700800000000001</v>
      </c>
      <c r="U6523">
        <f>Table1[[#This Row],[Price]]*0.52</f>
        <v>35.172800000000002</v>
      </c>
      <c r="V6523">
        <f>(Table1[[#This Row],[Price]]-Table1[[#This Row],[Scrap value]])/2</f>
        <v>16.233599999999999</v>
      </c>
    </row>
    <row r="6524" spans="1:22" x14ac:dyDescent="0.25">
      <c r="A6524" t="s">
        <v>29353</v>
      </c>
      <c r="B6524" t="s">
        <v>15</v>
      </c>
      <c r="C6524" t="s">
        <v>47</v>
      </c>
      <c r="D6524" t="s">
        <v>29354</v>
      </c>
      <c r="E6524">
        <v>299.97000000000003</v>
      </c>
      <c r="F6524">
        <v>93</v>
      </c>
      <c r="G6524" t="s">
        <v>43728</v>
      </c>
      <c r="H6524" t="s">
        <v>24240</v>
      </c>
      <c r="I6524" s="1">
        <v>45000</v>
      </c>
      <c r="J6524" s="1">
        <v>45658</v>
      </c>
      <c r="K6524" t="s">
        <v>29355</v>
      </c>
      <c r="L6524" t="s">
        <v>29356</v>
      </c>
      <c r="M6524" t="s">
        <v>27</v>
      </c>
      <c r="N6524">
        <v>3</v>
      </c>
      <c r="O6524">
        <f>Table1[[#This Row],[Price]]-0.1*Table1[[#This Row],[Price]]</f>
        <v>269.97300000000001</v>
      </c>
      <c r="P6524" s="9">
        <f>(Table1[[#This Row],[Expiration Date]]-Table1[[#This Row],[Manufacturing Date]])/365</f>
        <v>1.8027397260273972</v>
      </c>
      <c r="Q6524" t="str">
        <f>IF(Table1[[#This Row],[Expiration Date]]-J6532&gt;12/31/2024,"not expired","expired")</f>
        <v>expired</v>
      </c>
      <c r="R6524">
        <f>Table1[[#This Row],[Discounted Price]]*0.95</f>
        <v>256.47435000000002</v>
      </c>
      <c r="S6524">
        <f>Table1[[#This Row],[Discounted Price]]*0.9</f>
        <v>242.97570000000002</v>
      </c>
      <c r="T6524">
        <f>Table1[[#This Row],[Discounted Price]]*0.8</f>
        <v>215.97840000000002</v>
      </c>
      <c r="U6524">
        <f>Table1[[#This Row],[Price]]*0.52</f>
        <v>155.98440000000002</v>
      </c>
      <c r="V6524">
        <f>(Table1[[#This Row],[Price]]-Table1[[#This Row],[Scrap value]])/2</f>
        <v>71.992800000000003</v>
      </c>
    </row>
    <row r="6525" spans="1:22" x14ac:dyDescent="0.25">
      <c r="A6525" t="s">
        <v>29357</v>
      </c>
      <c r="B6525" t="s">
        <v>22</v>
      </c>
      <c r="C6525" t="s">
        <v>47</v>
      </c>
      <c r="D6525" t="s">
        <v>29358</v>
      </c>
      <c r="E6525">
        <v>314.81</v>
      </c>
      <c r="F6525">
        <v>47</v>
      </c>
      <c r="G6525" t="s">
        <v>43728</v>
      </c>
      <c r="H6525" t="s">
        <v>3270</v>
      </c>
      <c r="I6525" s="1">
        <v>45000</v>
      </c>
      <c r="J6525" s="1">
        <v>45658</v>
      </c>
      <c r="K6525" t="s">
        <v>29359</v>
      </c>
      <c r="L6525" t="s">
        <v>29360</v>
      </c>
      <c r="M6525" t="s">
        <v>27</v>
      </c>
      <c r="N6525">
        <v>5</v>
      </c>
      <c r="O6525">
        <f>Table1[[#This Row],[Price]]-0.1*Table1[[#This Row],[Price]]</f>
        <v>283.32900000000001</v>
      </c>
      <c r="P6525" s="9">
        <f>(Table1[[#This Row],[Expiration Date]]-Table1[[#This Row],[Manufacturing Date]])/365</f>
        <v>1.8027397260273972</v>
      </c>
      <c r="Q6525" t="str">
        <f>IF(Table1[[#This Row],[Expiration Date]]-J6533&gt;12/31/2024,"not expired","expired")</f>
        <v>expired</v>
      </c>
      <c r="R6525">
        <f>Table1[[#This Row],[Discounted Price]]*0.95</f>
        <v>269.16255000000001</v>
      </c>
      <c r="S6525">
        <f>Table1[[#This Row],[Discounted Price]]*0.9</f>
        <v>254.99610000000001</v>
      </c>
      <c r="T6525">
        <f>Table1[[#This Row],[Discounted Price]]*0.8</f>
        <v>226.66320000000002</v>
      </c>
      <c r="U6525">
        <f>Table1[[#This Row],[Price]]*0.52</f>
        <v>163.7012</v>
      </c>
      <c r="V6525">
        <f>(Table1[[#This Row],[Price]]-Table1[[#This Row],[Scrap value]])/2</f>
        <v>75.554400000000001</v>
      </c>
    </row>
    <row r="6526" spans="1:22" x14ac:dyDescent="0.25">
      <c r="A6526" t="s">
        <v>29361</v>
      </c>
      <c r="B6526" t="s">
        <v>22</v>
      </c>
      <c r="C6526" t="s">
        <v>47</v>
      </c>
      <c r="D6526" t="s">
        <v>29362</v>
      </c>
      <c r="E6526">
        <v>471.24</v>
      </c>
      <c r="F6526">
        <v>75</v>
      </c>
      <c r="G6526" t="s">
        <v>43729</v>
      </c>
      <c r="H6526" t="s">
        <v>29363</v>
      </c>
      <c r="I6526" s="1">
        <v>45137</v>
      </c>
      <c r="J6526" s="1">
        <v>45292</v>
      </c>
      <c r="K6526" t="s">
        <v>29364</v>
      </c>
      <c r="L6526" t="s">
        <v>29365</v>
      </c>
      <c r="M6526" t="s">
        <v>45</v>
      </c>
      <c r="N6526">
        <v>1</v>
      </c>
      <c r="O6526">
        <f>Table1[[#This Row],[Price]]-0.1*Table1[[#This Row],[Price]]</f>
        <v>424.11599999999999</v>
      </c>
      <c r="P6526" s="9">
        <f>(Table1[[#This Row],[Expiration Date]]-Table1[[#This Row],[Manufacturing Date]])/365</f>
        <v>0.42465753424657532</v>
      </c>
      <c r="Q6526" t="str">
        <f>IF(Table1[[#This Row],[Expiration Date]]-J6534&gt;12/31/2024,"not expired","expired")</f>
        <v>expired</v>
      </c>
      <c r="R6526">
        <f>Table1[[#This Row],[Discounted Price]]*0.95</f>
        <v>402.91019999999997</v>
      </c>
      <c r="S6526">
        <f>Table1[[#This Row],[Discounted Price]]*0.9</f>
        <v>381.70440000000002</v>
      </c>
      <c r="T6526">
        <f>Table1[[#This Row],[Discounted Price]]*0.8</f>
        <v>339.2928</v>
      </c>
      <c r="U6526">
        <f>Table1[[#This Row],[Price]]*0.52</f>
        <v>245.04480000000001</v>
      </c>
      <c r="V6526">
        <f>(Table1[[#This Row],[Price]]-Table1[[#This Row],[Scrap value]])/2</f>
        <v>113.0976</v>
      </c>
    </row>
    <row r="6527" spans="1:22" x14ac:dyDescent="0.25">
      <c r="A6527" t="s">
        <v>29366</v>
      </c>
      <c r="B6527" t="s">
        <v>22</v>
      </c>
      <c r="C6527" t="s">
        <v>47</v>
      </c>
      <c r="D6527" t="s">
        <v>29367</v>
      </c>
      <c r="E6527">
        <v>250.61</v>
      </c>
      <c r="F6527">
        <v>90</v>
      </c>
      <c r="G6527" t="s">
        <v>43729</v>
      </c>
      <c r="H6527" t="s">
        <v>5495</v>
      </c>
      <c r="I6527" s="1">
        <v>44927</v>
      </c>
      <c r="J6527" s="1">
        <v>46023</v>
      </c>
      <c r="K6527" t="s">
        <v>29368</v>
      </c>
      <c r="L6527" t="s">
        <v>29369</v>
      </c>
      <c r="M6527" t="s">
        <v>27</v>
      </c>
      <c r="N6527">
        <v>2</v>
      </c>
      <c r="O6527">
        <f>Table1[[#This Row],[Price]]-0.1*Table1[[#This Row],[Price]]</f>
        <v>225.54900000000001</v>
      </c>
      <c r="P6527" s="9">
        <f>(Table1[[#This Row],[Expiration Date]]-Table1[[#This Row],[Manufacturing Date]])/365</f>
        <v>3.0027397260273974</v>
      </c>
      <c r="Q6527" t="str">
        <f>IF(Table1[[#This Row],[Expiration Date]]-J6535&gt;12/31/2024,"not expired","expired")</f>
        <v>not expired</v>
      </c>
      <c r="R6527">
        <f>Table1[[#This Row],[Discounted Price]]*0.95</f>
        <v>214.27154999999999</v>
      </c>
      <c r="S6527">
        <f>Table1[[#This Row],[Discounted Price]]*0.9</f>
        <v>202.9941</v>
      </c>
      <c r="T6527">
        <f>Table1[[#This Row],[Discounted Price]]*0.8</f>
        <v>180.43920000000003</v>
      </c>
      <c r="U6527">
        <f>Table1[[#This Row],[Price]]*0.52</f>
        <v>130.31720000000001</v>
      </c>
      <c r="V6527">
        <f>(Table1[[#This Row],[Price]]-Table1[[#This Row],[Scrap value]])/2</f>
        <v>60.1464</v>
      </c>
    </row>
    <row r="6528" spans="1:22" x14ac:dyDescent="0.25">
      <c r="A6528" t="s">
        <v>29370</v>
      </c>
      <c r="B6528" t="s">
        <v>35</v>
      </c>
      <c r="C6528" t="s">
        <v>47</v>
      </c>
      <c r="D6528" t="s">
        <v>29371</v>
      </c>
      <c r="E6528">
        <v>81.56</v>
      </c>
      <c r="F6528">
        <v>45</v>
      </c>
      <c r="G6528" t="s">
        <v>43730</v>
      </c>
      <c r="H6528" t="s">
        <v>18929</v>
      </c>
      <c r="I6528" s="1">
        <v>44927</v>
      </c>
      <c r="J6528" s="1">
        <v>46023</v>
      </c>
      <c r="K6528" t="s">
        <v>29372</v>
      </c>
      <c r="L6528" t="s">
        <v>29373</v>
      </c>
      <c r="M6528" t="s">
        <v>20</v>
      </c>
      <c r="N6528">
        <v>2</v>
      </c>
      <c r="O6528">
        <f>Table1[[#This Row],[Price]]-0.1*Table1[[#This Row],[Price]]</f>
        <v>73.403999999999996</v>
      </c>
      <c r="P6528" s="9">
        <f>(Table1[[#This Row],[Expiration Date]]-Table1[[#This Row],[Manufacturing Date]])/365</f>
        <v>3.0027397260273974</v>
      </c>
      <c r="Q6528" t="str">
        <f>IF(Table1[[#This Row],[Expiration Date]]-J6536&gt;12/31/2024,"not expired","expired")</f>
        <v>not expired</v>
      </c>
      <c r="R6528">
        <f>Table1[[#This Row],[Discounted Price]]*0.95</f>
        <v>69.733799999999988</v>
      </c>
      <c r="S6528">
        <f>Table1[[#This Row],[Discounted Price]]*0.9</f>
        <v>66.063599999999994</v>
      </c>
      <c r="T6528">
        <f>Table1[[#This Row],[Discounted Price]]*0.8</f>
        <v>58.723199999999999</v>
      </c>
      <c r="U6528">
        <f>Table1[[#This Row],[Price]]*0.52</f>
        <v>42.411200000000001</v>
      </c>
      <c r="V6528">
        <f>(Table1[[#This Row],[Price]]-Table1[[#This Row],[Scrap value]])/2</f>
        <v>19.574400000000001</v>
      </c>
    </row>
    <row r="6529" spans="1:22" x14ac:dyDescent="0.25">
      <c r="A6529" t="s">
        <v>29374</v>
      </c>
      <c r="B6529" t="s">
        <v>29</v>
      </c>
      <c r="C6529" t="s">
        <v>47</v>
      </c>
      <c r="D6529" t="s">
        <v>29375</v>
      </c>
      <c r="E6529">
        <v>354.51</v>
      </c>
      <c r="F6529">
        <v>67</v>
      </c>
      <c r="G6529" t="s">
        <v>43729</v>
      </c>
      <c r="H6529" t="s">
        <v>6746</v>
      </c>
      <c r="I6529" s="1">
        <v>44927</v>
      </c>
      <c r="J6529" s="1">
        <v>45658</v>
      </c>
      <c r="K6529" t="s">
        <v>29376</v>
      </c>
      <c r="L6529" t="s">
        <v>29377</v>
      </c>
      <c r="M6529" t="s">
        <v>20</v>
      </c>
      <c r="N6529">
        <v>5</v>
      </c>
      <c r="O6529">
        <f>Table1[[#This Row],[Price]]-0.1*Table1[[#This Row],[Price]]</f>
        <v>319.05899999999997</v>
      </c>
      <c r="P6529" s="9">
        <f>(Table1[[#This Row],[Expiration Date]]-Table1[[#This Row],[Manufacturing Date]])/365</f>
        <v>2.0027397260273974</v>
      </c>
      <c r="Q6529" t="str">
        <f>IF(Table1[[#This Row],[Expiration Date]]-J6537&gt;12/31/2024,"not expired","expired")</f>
        <v>expired</v>
      </c>
      <c r="R6529">
        <f>Table1[[#This Row],[Discounted Price]]*0.95</f>
        <v>303.10604999999998</v>
      </c>
      <c r="S6529">
        <f>Table1[[#This Row],[Discounted Price]]*0.9</f>
        <v>287.15309999999999</v>
      </c>
      <c r="T6529">
        <f>Table1[[#This Row],[Discounted Price]]*0.8</f>
        <v>255.24719999999999</v>
      </c>
      <c r="U6529">
        <f>Table1[[#This Row],[Price]]*0.52</f>
        <v>184.34520000000001</v>
      </c>
      <c r="V6529">
        <f>(Table1[[#This Row],[Price]]-Table1[[#This Row],[Scrap value]])/2</f>
        <v>85.082399999999993</v>
      </c>
    </row>
    <row r="6530" spans="1:22" x14ac:dyDescent="0.25">
      <c r="A6530" t="s">
        <v>29378</v>
      </c>
      <c r="B6530" t="s">
        <v>22</v>
      </c>
      <c r="C6530" t="s">
        <v>47</v>
      </c>
      <c r="D6530" t="s">
        <v>29379</v>
      </c>
      <c r="E6530">
        <v>81.3</v>
      </c>
      <c r="F6530">
        <v>98</v>
      </c>
      <c r="G6530" t="s">
        <v>43729</v>
      </c>
      <c r="H6530" t="s">
        <v>29380</v>
      </c>
      <c r="I6530" s="1">
        <v>44927</v>
      </c>
      <c r="J6530" s="1">
        <v>46023</v>
      </c>
      <c r="K6530" t="s">
        <v>29381</v>
      </c>
      <c r="L6530" t="s">
        <v>29382</v>
      </c>
      <c r="M6530" t="s">
        <v>45</v>
      </c>
      <c r="N6530">
        <v>2</v>
      </c>
      <c r="O6530">
        <f>Table1[[#This Row],[Price]]-0.1*Table1[[#This Row],[Price]]</f>
        <v>73.17</v>
      </c>
      <c r="P6530" s="9">
        <f>(Table1[[#This Row],[Expiration Date]]-Table1[[#This Row],[Manufacturing Date]])/365</f>
        <v>3.0027397260273974</v>
      </c>
      <c r="Q6530" t="str">
        <f>IF(Table1[[#This Row],[Expiration Date]]-J6538&gt;12/31/2024,"not expired","expired")</f>
        <v>not expired</v>
      </c>
      <c r="R6530">
        <f>Table1[[#This Row],[Discounted Price]]*0.95</f>
        <v>69.511499999999998</v>
      </c>
      <c r="S6530">
        <f>Table1[[#This Row],[Discounted Price]]*0.9</f>
        <v>65.853000000000009</v>
      </c>
      <c r="T6530">
        <f>Table1[[#This Row],[Discounted Price]]*0.8</f>
        <v>58.536000000000001</v>
      </c>
      <c r="U6530">
        <f>Table1[[#This Row],[Price]]*0.52</f>
        <v>42.276000000000003</v>
      </c>
      <c r="V6530">
        <f>(Table1[[#This Row],[Price]]-Table1[[#This Row],[Scrap value]])/2</f>
        <v>19.511999999999997</v>
      </c>
    </row>
    <row r="6531" spans="1:22" x14ac:dyDescent="0.25">
      <c r="A6531" t="s">
        <v>29383</v>
      </c>
      <c r="B6531" t="s">
        <v>15</v>
      </c>
      <c r="C6531" t="s">
        <v>47</v>
      </c>
      <c r="D6531" t="s">
        <v>29384</v>
      </c>
      <c r="E6531">
        <v>388.76</v>
      </c>
      <c r="F6531">
        <v>39</v>
      </c>
      <c r="G6531" t="s">
        <v>43729</v>
      </c>
      <c r="H6531" t="s">
        <v>6060</v>
      </c>
      <c r="I6531" s="1">
        <v>45137</v>
      </c>
      <c r="J6531" s="1">
        <v>46023</v>
      </c>
      <c r="K6531" t="s">
        <v>29385</v>
      </c>
      <c r="L6531" t="s">
        <v>29386</v>
      </c>
      <c r="M6531" t="s">
        <v>45</v>
      </c>
      <c r="N6531">
        <v>2</v>
      </c>
      <c r="O6531">
        <f>Table1[[#This Row],[Price]]-0.1*Table1[[#This Row],[Price]]</f>
        <v>349.88400000000001</v>
      </c>
      <c r="P6531" s="9">
        <f>(Table1[[#This Row],[Expiration Date]]-Table1[[#This Row],[Manufacturing Date]])/365</f>
        <v>2.4273972602739726</v>
      </c>
      <c r="Q6531" t="str">
        <f>IF(Table1[[#This Row],[Expiration Date]]-J6539&gt;12/31/2024,"not expired","expired")</f>
        <v>not expired</v>
      </c>
      <c r="R6531">
        <f>Table1[[#This Row],[Discounted Price]]*0.95</f>
        <v>332.38979999999998</v>
      </c>
      <c r="S6531">
        <f>Table1[[#This Row],[Discounted Price]]*0.9</f>
        <v>314.8956</v>
      </c>
      <c r="T6531">
        <f>Table1[[#This Row],[Discounted Price]]*0.8</f>
        <v>279.90720000000005</v>
      </c>
      <c r="U6531">
        <f>Table1[[#This Row],[Price]]*0.52</f>
        <v>202.15520000000001</v>
      </c>
      <c r="V6531">
        <f>(Table1[[#This Row],[Price]]-Table1[[#This Row],[Scrap value]])/2</f>
        <v>93.302399999999992</v>
      </c>
    </row>
    <row r="6532" spans="1:22" x14ac:dyDescent="0.25">
      <c r="A6532" t="s">
        <v>29387</v>
      </c>
      <c r="B6532" t="s">
        <v>35</v>
      </c>
      <c r="C6532" t="s">
        <v>47</v>
      </c>
      <c r="D6532" t="s">
        <v>29388</v>
      </c>
      <c r="E6532">
        <v>108.76</v>
      </c>
      <c r="F6532">
        <v>3</v>
      </c>
      <c r="G6532" t="s">
        <v>43728</v>
      </c>
      <c r="H6532" t="s">
        <v>14491</v>
      </c>
      <c r="I6532" s="1">
        <v>45137</v>
      </c>
      <c r="J6532" s="1">
        <v>46023</v>
      </c>
      <c r="K6532" t="s">
        <v>29389</v>
      </c>
      <c r="L6532" t="s">
        <v>29390</v>
      </c>
      <c r="M6532" t="s">
        <v>20</v>
      </c>
      <c r="N6532">
        <v>3</v>
      </c>
      <c r="O6532">
        <f>Table1[[#This Row],[Price]]-0.1*Table1[[#This Row],[Price]]</f>
        <v>97.884</v>
      </c>
      <c r="P6532" s="9">
        <f>(Table1[[#This Row],[Expiration Date]]-Table1[[#This Row],[Manufacturing Date]])/365</f>
        <v>2.4273972602739726</v>
      </c>
      <c r="Q6532" t="str">
        <f>IF(Table1[[#This Row],[Expiration Date]]-J6540&gt;12/31/2024,"not expired","expired")</f>
        <v>not expired</v>
      </c>
      <c r="R6532">
        <f>Table1[[#This Row],[Discounted Price]]*0.95</f>
        <v>92.989800000000002</v>
      </c>
      <c r="S6532">
        <f>Table1[[#This Row],[Discounted Price]]*0.9</f>
        <v>88.095600000000005</v>
      </c>
      <c r="T6532">
        <f>Table1[[#This Row],[Discounted Price]]*0.8</f>
        <v>78.307200000000009</v>
      </c>
      <c r="U6532">
        <f>Table1[[#This Row],[Price]]*0.52</f>
        <v>56.555200000000006</v>
      </c>
      <c r="V6532">
        <f>(Table1[[#This Row],[Price]]-Table1[[#This Row],[Scrap value]])/2</f>
        <v>26.102399999999999</v>
      </c>
    </row>
    <row r="6533" spans="1:22" x14ac:dyDescent="0.25">
      <c r="A6533" t="s">
        <v>29391</v>
      </c>
      <c r="B6533" t="s">
        <v>29</v>
      </c>
      <c r="C6533" t="s">
        <v>47</v>
      </c>
      <c r="D6533" t="s">
        <v>29392</v>
      </c>
      <c r="E6533">
        <v>436.88</v>
      </c>
      <c r="F6533">
        <v>57</v>
      </c>
      <c r="G6533" t="s">
        <v>43730</v>
      </c>
      <c r="H6533" t="s">
        <v>5788</v>
      </c>
      <c r="I6533" s="1">
        <v>45137</v>
      </c>
      <c r="J6533" s="1">
        <v>46023</v>
      </c>
      <c r="K6533" t="s">
        <v>29393</v>
      </c>
      <c r="L6533" t="s">
        <v>29394</v>
      </c>
      <c r="M6533" t="s">
        <v>45</v>
      </c>
      <c r="N6533">
        <v>1</v>
      </c>
      <c r="O6533">
        <f>Table1[[#This Row],[Price]]-0.1*Table1[[#This Row],[Price]]</f>
        <v>393.19200000000001</v>
      </c>
      <c r="P6533" s="9">
        <f>(Table1[[#This Row],[Expiration Date]]-Table1[[#This Row],[Manufacturing Date]])/365</f>
        <v>2.4273972602739726</v>
      </c>
      <c r="Q6533" t="str">
        <f>IF(Table1[[#This Row],[Expiration Date]]-J6541&gt;12/31/2024,"not expired","expired")</f>
        <v>not expired</v>
      </c>
      <c r="R6533">
        <f>Table1[[#This Row],[Discounted Price]]*0.95</f>
        <v>373.5324</v>
      </c>
      <c r="S6533">
        <f>Table1[[#This Row],[Discounted Price]]*0.9</f>
        <v>353.87280000000004</v>
      </c>
      <c r="T6533">
        <f>Table1[[#This Row],[Discounted Price]]*0.8</f>
        <v>314.55360000000002</v>
      </c>
      <c r="U6533">
        <f>Table1[[#This Row],[Price]]*0.52</f>
        <v>227.17760000000001</v>
      </c>
      <c r="V6533">
        <f>(Table1[[#This Row],[Price]]-Table1[[#This Row],[Scrap value]])/2</f>
        <v>104.85119999999999</v>
      </c>
    </row>
    <row r="6534" spans="1:22" x14ac:dyDescent="0.25">
      <c r="A6534" t="s">
        <v>29395</v>
      </c>
      <c r="B6534" t="s">
        <v>35</v>
      </c>
      <c r="C6534" t="s">
        <v>47</v>
      </c>
      <c r="D6534" t="s">
        <v>29396</v>
      </c>
      <c r="E6534">
        <v>452.33</v>
      </c>
      <c r="F6534">
        <v>30</v>
      </c>
      <c r="G6534" t="s">
        <v>43730</v>
      </c>
      <c r="H6534" t="s">
        <v>454</v>
      </c>
      <c r="I6534" s="1">
        <v>44927</v>
      </c>
      <c r="J6534" s="1">
        <v>45292</v>
      </c>
      <c r="K6534" t="s">
        <v>29397</v>
      </c>
      <c r="L6534" t="s">
        <v>29398</v>
      </c>
      <c r="M6534" t="s">
        <v>45</v>
      </c>
      <c r="N6534">
        <v>4</v>
      </c>
      <c r="O6534">
        <f>Table1[[#This Row],[Price]]-0.1*Table1[[#This Row],[Price]]</f>
        <v>407.09699999999998</v>
      </c>
      <c r="P6534" s="9">
        <f>(Table1[[#This Row],[Expiration Date]]-Table1[[#This Row],[Manufacturing Date]])/365</f>
        <v>1</v>
      </c>
      <c r="Q6534" t="str">
        <f>IF(Table1[[#This Row],[Expiration Date]]-J6542&gt;12/31/2024,"not expired","expired")</f>
        <v>expired</v>
      </c>
      <c r="R6534">
        <f>Table1[[#This Row],[Discounted Price]]*0.95</f>
        <v>386.74214999999998</v>
      </c>
      <c r="S6534">
        <f>Table1[[#This Row],[Discounted Price]]*0.9</f>
        <v>366.38729999999998</v>
      </c>
      <c r="T6534">
        <f>Table1[[#This Row],[Discounted Price]]*0.8</f>
        <v>325.67759999999998</v>
      </c>
      <c r="U6534">
        <f>Table1[[#This Row],[Price]]*0.52</f>
        <v>235.2116</v>
      </c>
      <c r="V6534">
        <f>(Table1[[#This Row],[Price]]-Table1[[#This Row],[Scrap value]])/2</f>
        <v>108.55919999999999</v>
      </c>
    </row>
    <row r="6535" spans="1:22" x14ac:dyDescent="0.25">
      <c r="A6535" t="s">
        <v>29399</v>
      </c>
      <c r="B6535" t="s">
        <v>15</v>
      </c>
      <c r="C6535" t="s">
        <v>47</v>
      </c>
      <c r="D6535" t="s">
        <v>29400</v>
      </c>
      <c r="E6535">
        <v>131.38999999999999</v>
      </c>
      <c r="F6535">
        <v>85</v>
      </c>
      <c r="G6535" t="s">
        <v>43730</v>
      </c>
      <c r="H6535" t="s">
        <v>4052</v>
      </c>
      <c r="I6535" s="1">
        <v>44927</v>
      </c>
      <c r="J6535" s="1">
        <v>45292</v>
      </c>
      <c r="K6535" t="s">
        <v>29401</v>
      </c>
      <c r="L6535" t="s">
        <v>29402</v>
      </c>
      <c r="M6535" t="s">
        <v>27</v>
      </c>
      <c r="N6535">
        <v>3</v>
      </c>
      <c r="O6535">
        <f>Table1[[#This Row],[Price]]-0.1*Table1[[#This Row],[Price]]</f>
        <v>118.25099999999999</v>
      </c>
      <c r="P6535" s="9">
        <f>(Table1[[#This Row],[Expiration Date]]-Table1[[#This Row],[Manufacturing Date]])/365</f>
        <v>1</v>
      </c>
      <c r="Q6535" t="str">
        <f>IF(Table1[[#This Row],[Expiration Date]]-J6543&gt;12/31/2024,"not expired","expired")</f>
        <v>expired</v>
      </c>
      <c r="R6535">
        <f>Table1[[#This Row],[Discounted Price]]*0.95</f>
        <v>112.33844999999998</v>
      </c>
      <c r="S6535">
        <f>Table1[[#This Row],[Discounted Price]]*0.9</f>
        <v>106.4259</v>
      </c>
      <c r="T6535">
        <f>Table1[[#This Row],[Discounted Price]]*0.8</f>
        <v>94.600799999999992</v>
      </c>
      <c r="U6535">
        <f>Table1[[#This Row],[Price]]*0.52</f>
        <v>68.322800000000001</v>
      </c>
      <c r="V6535">
        <f>(Table1[[#This Row],[Price]]-Table1[[#This Row],[Scrap value]])/2</f>
        <v>31.533599999999993</v>
      </c>
    </row>
    <row r="6536" spans="1:22" x14ac:dyDescent="0.25">
      <c r="A6536" t="s">
        <v>29403</v>
      </c>
      <c r="B6536" t="s">
        <v>29</v>
      </c>
      <c r="C6536" t="s">
        <v>47</v>
      </c>
      <c r="D6536" t="s">
        <v>29404</v>
      </c>
      <c r="E6536">
        <v>183.25</v>
      </c>
      <c r="F6536">
        <v>4</v>
      </c>
      <c r="G6536" t="s">
        <v>43729</v>
      </c>
      <c r="H6536" t="s">
        <v>9577</v>
      </c>
      <c r="I6536" s="1">
        <v>45137</v>
      </c>
      <c r="J6536" s="1">
        <v>45292</v>
      </c>
      <c r="K6536" t="s">
        <v>29405</v>
      </c>
      <c r="L6536" t="s">
        <v>29406</v>
      </c>
      <c r="M6536" t="s">
        <v>27</v>
      </c>
      <c r="N6536">
        <v>1</v>
      </c>
      <c r="O6536">
        <f>Table1[[#This Row],[Price]]-0.1*Table1[[#This Row],[Price]]</f>
        <v>164.92500000000001</v>
      </c>
      <c r="P6536" s="9">
        <f>(Table1[[#This Row],[Expiration Date]]-Table1[[#This Row],[Manufacturing Date]])/365</f>
        <v>0.42465753424657532</v>
      </c>
      <c r="Q6536" t="str">
        <f>IF(Table1[[#This Row],[Expiration Date]]-J6544&gt;12/31/2024,"not expired","expired")</f>
        <v>expired</v>
      </c>
      <c r="R6536">
        <f>Table1[[#This Row],[Discounted Price]]*0.95</f>
        <v>156.67875000000001</v>
      </c>
      <c r="S6536">
        <f>Table1[[#This Row],[Discounted Price]]*0.9</f>
        <v>148.4325</v>
      </c>
      <c r="T6536">
        <f>Table1[[#This Row],[Discounted Price]]*0.8</f>
        <v>131.94000000000003</v>
      </c>
      <c r="U6536">
        <f>Table1[[#This Row],[Price]]*0.52</f>
        <v>95.29</v>
      </c>
      <c r="V6536">
        <f>(Table1[[#This Row],[Price]]-Table1[[#This Row],[Scrap value]])/2</f>
        <v>43.98</v>
      </c>
    </row>
    <row r="6537" spans="1:22" x14ac:dyDescent="0.25">
      <c r="A6537" t="s">
        <v>29407</v>
      </c>
      <c r="B6537" t="s">
        <v>15</v>
      </c>
      <c r="C6537" t="s">
        <v>47</v>
      </c>
      <c r="D6537" t="s">
        <v>29408</v>
      </c>
      <c r="E6537">
        <v>491.54</v>
      </c>
      <c r="F6537">
        <v>67</v>
      </c>
      <c r="G6537" t="s">
        <v>43729</v>
      </c>
      <c r="H6537" t="s">
        <v>12106</v>
      </c>
      <c r="I6537" s="1">
        <v>45137</v>
      </c>
      <c r="J6537" s="1">
        <v>46023</v>
      </c>
      <c r="K6537" t="s">
        <v>29409</v>
      </c>
      <c r="L6537" t="s">
        <v>29410</v>
      </c>
      <c r="M6537" t="s">
        <v>27</v>
      </c>
      <c r="N6537">
        <v>1</v>
      </c>
      <c r="O6537">
        <f>Table1[[#This Row],[Price]]-0.1*Table1[[#This Row],[Price]]</f>
        <v>442.38600000000002</v>
      </c>
      <c r="P6537" s="9">
        <f>(Table1[[#This Row],[Expiration Date]]-Table1[[#This Row],[Manufacturing Date]])/365</f>
        <v>2.4273972602739726</v>
      </c>
      <c r="Q6537" t="str">
        <f>IF(Table1[[#This Row],[Expiration Date]]-J6545&gt;12/31/2024,"not expired","expired")</f>
        <v>not expired</v>
      </c>
      <c r="R6537">
        <f>Table1[[#This Row],[Discounted Price]]*0.95</f>
        <v>420.26670000000001</v>
      </c>
      <c r="S6537">
        <f>Table1[[#This Row],[Discounted Price]]*0.9</f>
        <v>398.1474</v>
      </c>
      <c r="T6537">
        <f>Table1[[#This Row],[Discounted Price]]*0.8</f>
        <v>353.90880000000004</v>
      </c>
      <c r="U6537">
        <f>Table1[[#This Row],[Price]]*0.52</f>
        <v>255.60080000000002</v>
      </c>
      <c r="V6537">
        <f>(Table1[[#This Row],[Price]]-Table1[[#This Row],[Scrap value]])/2</f>
        <v>117.9696</v>
      </c>
    </row>
    <row r="6538" spans="1:22" x14ac:dyDescent="0.25">
      <c r="A6538" t="s">
        <v>29411</v>
      </c>
      <c r="B6538" t="s">
        <v>29</v>
      </c>
      <c r="C6538" t="s">
        <v>47</v>
      </c>
      <c r="D6538" t="s">
        <v>29412</v>
      </c>
      <c r="E6538">
        <v>256.54000000000002</v>
      </c>
      <c r="F6538">
        <v>85</v>
      </c>
      <c r="G6538" t="s">
        <v>43729</v>
      </c>
      <c r="H6538" t="s">
        <v>12804</v>
      </c>
      <c r="I6538" s="1">
        <v>45137</v>
      </c>
      <c r="J6538" s="1">
        <v>45658</v>
      </c>
      <c r="K6538" t="s">
        <v>29413</v>
      </c>
      <c r="L6538" t="s">
        <v>29414</v>
      </c>
      <c r="M6538" t="s">
        <v>20</v>
      </c>
      <c r="N6538">
        <v>2</v>
      </c>
      <c r="O6538">
        <f>Table1[[#This Row],[Price]]-0.1*Table1[[#This Row],[Price]]</f>
        <v>230.88600000000002</v>
      </c>
      <c r="P6538" s="9">
        <f>(Table1[[#This Row],[Expiration Date]]-Table1[[#This Row],[Manufacturing Date]])/365</f>
        <v>1.4273972602739726</v>
      </c>
      <c r="Q6538" t="str">
        <f>IF(Table1[[#This Row],[Expiration Date]]-J6546&gt;12/31/2024,"not expired","expired")</f>
        <v>expired</v>
      </c>
      <c r="R6538">
        <f>Table1[[#This Row],[Discounted Price]]*0.95</f>
        <v>219.3417</v>
      </c>
      <c r="S6538">
        <f>Table1[[#This Row],[Discounted Price]]*0.9</f>
        <v>207.79740000000004</v>
      </c>
      <c r="T6538">
        <f>Table1[[#This Row],[Discounted Price]]*0.8</f>
        <v>184.70880000000002</v>
      </c>
      <c r="U6538">
        <f>Table1[[#This Row],[Price]]*0.52</f>
        <v>133.4008</v>
      </c>
      <c r="V6538">
        <f>(Table1[[#This Row],[Price]]-Table1[[#This Row],[Scrap value]])/2</f>
        <v>61.569600000000008</v>
      </c>
    </row>
    <row r="6539" spans="1:22" x14ac:dyDescent="0.25">
      <c r="A6539" t="s">
        <v>29415</v>
      </c>
      <c r="B6539" t="s">
        <v>35</v>
      </c>
      <c r="C6539" t="s">
        <v>47</v>
      </c>
      <c r="D6539" t="s">
        <v>29416</v>
      </c>
      <c r="E6539">
        <v>490.06</v>
      </c>
      <c r="F6539">
        <v>54</v>
      </c>
      <c r="G6539" t="s">
        <v>43728</v>
      </c>
      <c r="H6539" t="s">
        <v>9431</v>
      </c>
      <c r="I6539" s="1">
        <v>45000</v>
      </c>
      <c r="J6539" s="1">
        <v>45658</v>
      </c>
      <c r="K6539" t="s">
        <v>29417</v>
      </c>
      <c r="L6539" t="s">
        <v>29418</v>
      </c>
      <c r="M6539" t="s">
        <v>20</v>
      </c>
      <c r="N6539">
        <v>5</v>
      </c>
      <c r="O6539">
        <f>Table1[[#This Row],[Price]]-0.1*Table1[[#This Row],[Price]]</f>
        <v>441.05399999999997</v>
      </c>
      <c r="P6539" s="9">
        <f>(Table1[[#This Row],[Expiration Date]]-Table1[[#This Row],[Manufacturing Date]])/365</f>
        <v>1.8027397260273972</v>
      </c>
      <c r="Q6539" t="str">
        <f>IF(Table1[[#This Row],[Expiration Date]]-J6547&gt;12/31/2024,"not expired","expired")</f>
        <v>expired</v>
      </c>
      <c r="R6539">
        <f>Table1[[#This Row],[Discounted Price]]*0.95</f>
        <v>419.00129999999996</v>
      </c>
      <c r="S6539">
        <f>Table1[[#This Row],[Discounted Price]]*0.9</f>
        <v>396.9486</v>
      </c>
      <c r="T6539">
        <f>Table1[[#This Row],[Discounted Price]]*0.8</f>
        <v>352.84320000000002</v>
      </c>
      <c r="U6539">
        <f>Table1[[#This Row],[Price]]*0.52</f>
        <v>254.83120000000002</v>
      </c>
      <c r="V6539">
        <f>(Table1[[#This Row],[Price]]-Table1[[#This Row],[Scrap value]])/2</f>
        <v>117.61439999999999</v>
      </c>
    </row>
    <row r="6540" spans="1:22" x14ac:dyDescent="0.25">
      <c r="A6540" t="s">
        <v>29419</v>
      </c>
      <c r="B6540" t="s">
        <v>22</v>
      </c>
      <c r="C6540" t="s">
        <v>47</v>
      </c>
      <c r="D6540" t="s">
        <v>29420</v>
      </c>
      <c r="E6540">
        <v>240.66</v>
      </c>
      <c r="F6540">
        <v>63</v>
      </c>
      <c r="G6540" t="s">
        <v>43729</v>
      </c>
      <c r="H6540" t="s">
        <v>13591</v>
      </c>
      <c r="I6540" s="1">
        <v>45000</v>
      </c>
      <c r="J6540" s="1">
        <v>45292</v>
      </c>
      <c r="K6540" t="s">
        <v>29421</v>
      </c>
      <c r="L6540" t="s">
        <v>29422</v>
      </c>
      <c r="M6540" t="s">
        <v>45</v>
      </c>
      <c r="N6540">
        <v>2</v>
      </c>
      <c r="O6540">
        <f>Table1[[#This Row],[Price]]-0.1*Table1[[#This Row],[Price]]</f>
        <v>216.59399999999999</v>
      </c>
      <c r="P6540" s="9">
        <f>(Table1[[#This Row],[Expiration Date]]-Table1[[#This Row],[Manufacturing Date]])/365</f>
        <v>0.8</v>
      </c>
      <c r="Q6540" t="str">
        <f>IF(Table1[[#This Row],[Expiration Date]]-J6548&gt;12/31/2024,"not expired","expired")</f>
        <v>expired</v>
      </c>
      <c r="R6540">
        <f>Table1[[#This Row],[Discounted Price]]*0.95</f>
        <v>205.76429999999999</v>
      </c>
      <c r="S6540">
        <f>Table1[[#This Row],[Discounted Price]]*0.9</f>
        <v>194.93459999999999</v>
      </c>
      <c r="T6540">
        <f>Table1[[#This Row],[Discounted Price]]*0.8</f>
        <v>173.27520000000001</v>
      </c>
      <c r="U6540">
        <f>Table1[[#This Row],[Price]]*0.52</f>
        <v>125.14320000000001</v>
      </c>
      <c r="V6540">
        <f>(Table1[[#This Row],[Price]]-Table1[[#This Row],[Scrap value]])/2</f>
        <v>57.758399999999995</v>
      </c>
    </row>
    <row r="6541" spans="1:22" x14ac:dyDescent="0.25">
      <c r="A6541" t="s">
        <v>29423</v>
      </c>
      <c r="B6541" t="s">
        <v>22</v>
      </c>
      <c r="C6541" t="s">
        <v>47</v>
      </c>
      <c r="D6541" t="s">
        <v>29424</v>
      </c>
      <c r="E6541">
        <v>230.87</v>
      </c>
      <c r="F6541">
        <v>96</v>
      </c>
      <c r="G6541" t="s">
        <v>43730</v>
      </c>
      <c r="H6541" t="s">
        <v>19674</v>
      </c>
      <c r="I6541" s="1">
        <v>45000</v>
      </c>
      <c r="J6541" s="1">
        <v>45292</v>
      </c>
      <c r="K6541" t="s">
        <v>29425</v>
      </c>
      <c r="L6541" t="s">
        <v>29426</v>
      </c>
      <c r="M6541" t="s">
        <v>45</v>
      </c>
      <c r="N6541">
        <v>3</v>
      </c>
      <c r="O6541">
        <f>Table1[[#This Row],[Price]]-0.1*Table1[[#This Row],[Price]]</f>
        <v>207.78300000000002</v>
      </c>
      <c r="P6541" s="9">
        <f>(Table1[[#This Row],[Expiration Date]]-Table1[[#This Row],[Manufacturing Date]])/365</f>
        <v>0.8</v>
      </c>
      <c r="Q6541" t="str">
        <f>IF(Table1[[#This Row],[Expiration Date]]-J6549&gt;12/31/2024,"not expired","expired")</f>
        <v>expired</v>
      </c>
      <c r="R6541">
        <f>Table1[[#This Row],[Discounted Price]]*0.95</f>
        <v>197.39385000000001</v>
      </c>
      <c r="S6541">
        <f>Table1[[#This Row],[Discounted Price]]*0.9</f>
        <v>187.00470000000001</v>
      </c>
      <c r="T6541">
        <f>Table1[[#This Row],[Discounted Price]]*0.8</f>
        <v>166.22640000000001</v>
      </c>
      <c r="U6541">
        <f>Table1[[#This Row],[Price]]*0.52</f>
        <v>120.05240000000001</v>
      </c>
      <c r="V6541">
        <f>(Table1[[#This Row],[Price]]-Table1[[#This Row],[Scrap value]])/2</f>
        <v>55.408799999999999</v>
      </c>
    </row>
    <row r="6542" spans="1:22" x14ac:dyDescent="0.25">
      <c r="A6542" t="s">
        <v>29427</v>
      </c>
      <c r="B6542" t="s">
        <v>29</v>
      </c>
      <c r="C6542" t="s">
        <v>47</v>
      </c>
      <c r="D6542" t="s">
        <v>29428</v>
      </c>
      <c r="E6542">
        <v>342.57</v>
      </c>
      <c r="F6542">
        <v>59</v>
      </c>
      <c r="G6542" t="s">
        <v>43730</v>
      </c>
      <c r="H6542" t="s">
        <v>364</v>
      </c>
      <c r="I6542" s="1">
        <v>44927</v>
      </c>
      <c r="J6542" s="1">
        <v>45658</v>
      </c>
      <c r="K6542" t="s">
        <v>29429</v>
      </c>
      <c r="L6542" t="s">
        <v>29430</v>
      </c>
      <c r="M6542" t="s">
        <v>27</v>
      </c>
      <c r="N6542">
        <v>2</v>
      </c>
      <c r="O6542">
        <f>Table1[[#This Row],[Price]]-0.1*Table1[[#This Row],[Price]]</f>
        <v>308.31299999999999</v>
      </c>
      <c r="P6542" s="9">
        <f>(Table1[[#This Row],[Expiration Date]]-Table1[[#This Row],[Manufacturing Date]])/365</f>
        <v>2.0027397260273974</v>
      </c>
      <c r="Q6542" t="str">
        <f>IF(Table1[[#This Row],[Expiration Date]]-J6550&gt;12/31/2024,"not expired","expired")</f>
        <v>expired</v>
      </c>
      <c r="R6542">
        <f>Table1[[#This Row],[Discounted Price]]*0.95</f>
        <v>292.89734999999996</v>
      </c>
      <c r="S6542">
        <f>Table1[[#This Row],[Discounted Price]]*0.9</f>
        <v>277.48169999999999</v>
      </c>
      <c r="T6542">
        <f>Table1[[#This Row],[Discounted Price]]*0.8</f>
        <v>246.65039999999999</v>
      </c>
      <c r="U6542">
        <f>Table1[[#This Row],[Price]]*0.52</f>
        <v>178.13640000000001</v>
      </c>
      <c r="V6542">
        <f>(Table1[[#This Row],[Price]]-Table1[[#This Row],[Scrap value]])/2</f>
        <v>82.216799999999992</v>
      </c>
    </row>
    <row r="6543" spans="1:22" x14ac:dyDescent="0.25">
      <c r="A6543" t="s">
        <v>29431</v>
      </c>
      <c r="B6543" t="s">
        <v>15</v>
      </c>
      <c r="C6543" t="s">
        <v>47</v>
      </c>
      <c r="D6543" t="s">
        <v>29432</v>
      </c>
      <c r="E6543">
        <v>399.38</v>
      </c>
      <c r="F6543">
        <v>35</v>
      </c>
      <c r="G6543" t="s">
        <v>43730</v>
      </c>
      <c r="H6543" t="s">
        <v>543</v>
      </c>
      <c r="I6543" s="1">
        <v>44927</v>
      </c>
      <c r="J6543" s="1">
        <v>45658</v>
      </c>
      <c r="K6543" t="s">
        <v>29433</v>
      </c>
      <c r="L6543" t="s">
        <v>29434</v>
      </c>
      <c r="M6543" t="s">
        <v>27</v>
      </c>
      <c r="N6543">
        <v>3</v>
      </c>
      <c r="O6543">
        <f>Table1[[#This Row],[Price]]-0.1*Table1[[#This Row],[Price]]</f>
        <v>359.44200000000001</v>
      </c>
      <c r="P6543" s="9">
        <f>(Table1[[#This Row],[Expiration Date]]-Table1[[#This Row],[Manufacturing Date]])/365</f>
        <v>2.0027397260273974</v>
      </c>
      <c r="Q6543" t="str">
        <f>IF(Table1[[#This Row],[Expiration Date]]-J6551&gt;12/31/2024,"not expired","expired")</f>
        <v>expired</v>
      </c>
      <c r="R6543">
        <f>Table1[[#This Row],[Discounted Price]]*0.95</f>
        <v>341.4699</v>
      </c>
      <c r="S6543">
        <f>Table1[[#This Row],[Discounted Price]]*0.9</f>
        <v>323.49780000000004</v>
      </c>
      <c r="T6543">
        <f>Table1[[#This Row],[Discounted Price]]*0.8</f>
        <v>287.55360000000002</v>
      </c>
      <c r="U6543">
        <f>Table1[[#This Row],[Price]]*0.52</f>
        <v>207.67760000000001</v>
      </c>
      <c r="V6543">
        <f>(Table1[[#This Row],[Price]]-Table1[[#This Row],[Scrap value]])/2</f>
        <v>95.851199999999992</v>
      </c>
    </row>
    <row r="6544" spans="1:22" x14ac:dyDescent="0.25">
      <c r="A6544" t="s">
        <v>29435</v>
      </c>
      <c r="B6544" t="s">
        <v>35</v>
      </c>
      <c r="C6544" t="s">
        <v>47</v>
      </c>
      <c r="D6544" t="s">
        <v>29436</v>
      </c>
      <c r="E6544">
        <v>256.70999999999998</v>
      </c>
      <c r="F6544">
        <v>39</v>
      </c>
      <c r="G6544" t="s">
        <v>43728</v>
      </c>
      <c r="H6544" t="s">
        <v>1884</v>
      </c>
      <c r="I6544" s="1">
        <v>45000</v>
      </c>
      <c r="J6544" s="1">
        <v>45292</v>
      </c>
      <c r="K6544" t="s">
        <v>29437</v>
      </c>
      <c r="L6544" t="s">
        <v>29438</v>
      </c>
      <c r="M6544" t="s">
        <v>20</v>
      </c>
      <c r="N6544">
        <v>1</v>
      </c>
      <c r="O6544">
        <f>Table1[[#This Row],[Price]]-0.1*Table1[[#This Row],[Price]]</f>
        <v>231.03899999999999</v>
      </c>
      <c r="P6544" s="9">
        <f>(Table1[[#This Row],[Expiration Date]]-Table1[[#This Row],[Manufacturing Date]])/365</f>
        <v>0.8</v>
      </c>
      <c r="Q6544" t="str">
        <f>IF(Table1[[#This Row],[Expiration Date]]-J6552&gt;12/31/2024,"not expired","expired")</f>
        <v>expired</v>
      </c>
      <c r="R6544">
        <f>Table1[[#This Row],[Discounted Price]]*0.95</f>
        <v>219.48704999999998</v>
      </c>
      <c r="S6544">
        <f>Table1[[#This Row],[Discounted Price]]*0.9</f>
        <v>207.93510000000001</v>
      </c>
      <c r="T6544">
        <f>Table1[[#This Row],[Discounted Price]]*0.8</f>
        <v>184.8312</v>
      </c>
      <c r="U6544">
        <f>Table1[[#This Row],[Price]]*0.52</f>
        <v>133.48919999999998</v>
      </c>
      <c r="V6544">
        <f>(Table1[[#This Row],[Price]]-Table1[[#This Row],[Scrap value]])/2</f>
        <v>61.610399999999998</v>
      </c>
    </row>
    <row r="6545" spans="1:22" x14ac:dyDescent="0.25">
      <c r="A6545" t="s">
        <v>29439</v>
      </c>
      <c r="B6545" t="s">
        <v>35</v>
      </c>
      <c r="C6545" t="s">
        <v>47</v>
      </c>
      <c r="D6545" t="s">
        <v>29440</v>
      </c>
      <c r="E6545">
        <v>88.21</v>
      </c>
      <c r="F6545">
        <v>84</v>
      </c>
      <c r="G6545" t="s">
        <v>43729</v>
      </c>
      <c r="H6545" t="s">
        <v>17178</v>
      </c>
      <c r="I6545" s="1">
        <v>45000</v>
      </c>
      <c r="J6545" s="1">
        <v>45658</v>
      </c>
      <c r="K6545" t="s">
        <v>29441</v>
      </c>
      <c r="L6545" t="s">
        <v>29442</v>
      </c>
      <c r="M6545" t="s">
        <v>45</v>
      </c>
      <c r="N6545">
        <v>1</v>
      </c>
      <c r="O6545">
        <f>Table1[[#This Row],[Price]]-0.1*Table1[[#This Row],[Price]]</f>
        <v>79.388999999999996</v>
      </c>
      <c r="P6545" s="9">
        <f>(Table1[[#This Row],[Expiration Date]]-Table1[[#This Row],[Manufacturing Date]])/365</f>
        <v>1.8027397260273972</v>
      </c>
      <c r="Q6545" t="str">
        <f>IF(Table1[[#This Row],[Expiration Date]]-J6553&gt;12/31/2024,"not expired","expired")</f>
        <v>expired</v>
      </c>
      <c r="R6545">
        <f>Table1[[#This Row],[Discounted Price]]*0.95</f>
        <v>75.419549999999987</v>
      </c>
      <c r="S6545">
        <f>Table1[[#This Row],[Discounted Price]]*0.9</f>
        <v>71.450099999999992</v>
      </c>
      <c r="T6545">
        <f>Table1[[#This Row],[Discounted Price]]*0.8</f>
        <v>63.511200000000002</v>
      </c>
      <c r="U6545">
        <f>Table1[[#This Row],[Price]]*0.52</f>
        <v>45.869199999999999</v>
      </c>
      <c r="V6545">
        <f>(Table1[[#This Row],[Price]]-Table1[[#This Row],[Scrap value]])/2</f>
        <v>21.170399999999997</v>
      </c>
    </row>
    <row r="6546" spans="1:22" x14ac:dyDescent="0.25">
      <c r="A6546" t="s">
        <v>29443</v>
      </c>
      <c r="B6546" t="s">
        <v>29</v>
      </c>
      <c r="C6546" t="s">
        <v>47</v>
      </c>
      <c r="D6546" t="s">
        <v>29444</v>
      </c>
      <c r="E6546">
        <v>406.92</v>
      </c>
      <c r="F6546">
        <v>28</v>
      </c>
      <c r="G6546" t="s">
        <v>43730</v>
      </c>
      <c r="H6546" t="s">
        <v>6382</v>
      </c>
      <c r="I6546" s="1">
        <v>45137</v>
      </c>
      <c r="J6546" s="1">
        <v>46023</v>
      </c>
      <c r="K6546" t="s">
        <v>29445</v>
      </c>
      <c r="L6546" t="s">
        <v>29446</v>
      </c>
      <c r="M6546" t="s">
        <v>20</v>
      </c>
      <c r="N6546">
        <v>4</v>
      </c>
      <c r="O6546">
        <f>Table1[[#This Row],[Price]]-0.1*Table1[[#This Row],[Price]]</f>
        <v>366.22800000000001</v>
      </c>
      <c r="P6546" s="9">
        <f>(Table1[[#This Row],[Expiration Date]]-Table1[[#This Row],[Manufacturing Date]])/365</f>
        <v>2.4273972602739726</v>
      </c>
      <c r="Q6546" t="str">
        <f>IF(Table1[[#This Row],[Expiration Date]]-J6554&gt;12/31/2024,"not expired","expired")</f>
        <v>expired</v>
      </c>
      <c r="R6546">
        <f>Table1[[#This Row],[Discounted Price]]*0.95</f>
        <v>347.91660000000002</v>
      </c>
      <c r="S6546">
        <f>Table1[[#This Row],[Discounted Price]]*0.9</f>
        <v>329.60520000000002</v>
      </c>
      <c r="T6546">
        <f>Table1[[#This Row],[Discounted Price]]*0.8</f>
        <v>292.98240000000004</v>
      </c>
      <c r="U6546">
        <f>Table1[[#This Row],[Price]]*0.52</f>
        <v>211.59840000000003</v>
      </c>
      <c r="V6546">
        <f>(Table1[[#This Row],[Price]]-Table1[[#This Row],[Scrap value]])/2</f>
        <v>97.660799999999995</v>
      </c>
    </row>
    <row r="6547" spans="1:22" x14ac:dyDescent="0.25">
      <c r="A6547" t="s">
        <v>29447</v>
      </c>
      <c r="B6547" t="s">
        <v>29</v>
      </c>
      <c r="C6547" t="s">
        <v>47</v>
      </c>
      <c r="D6547" t="s">
        <v>29448</v>
      </c>
      <c r="E6547">
        <v>175.04</v>
      </c>
      <c r="F6547">
        <v>42</v>
      </c>
      <c r="G6547" t="s">
        <v>43728</v>
      </c>
      <c r="H6547" t="s">
        <v>3412</v>
      </c>
      <c r="I6547" s="1">
        <v>45137</v>
      </c>
      <c r="J6547" s="1">
        <v>45658</v>
      </c>
      <c r="K6547" t="s">
        <v>29449</v>
      </c>
      <c r="L6547" t="s">
        <v>29450</v>
      </c>
      <c r="M6547" t="s">
        <v>27</v>
      </c>
      <c r="N6547">
        <v>3</v>
      </c>
      <c r="O6547">
        <f>Table1[[#This Row],[Price]]-0.1*Table1[[#This Row],[Price]]</f>
        <v>157.536</v>
      </c>
      <c r="P6547" s="9">
        <f>(Table1[[#This Row],[Expiration Date]]-Table1[[#This Row],[Manufacturing Date]])/365</f>
        <v>1.4273972602739726</v>
      </c>
      <c r="Q6547" t="str">
        <f>IF(Table1[[#This Row],[Expiration Date]]-J6555&gt;12/31/2024,"not expired","expired")</f>
        <v>expired</v>
      </c>
      <c r="R6547">
        <f>Table1[[#This Row],[Discounted Price]]*0.95</f>
        <v>149.6592</v>
      </c>
      <c r="S6547">
        <f>Table1[[#This Row],[Discounted Price]]*0.9</f>
        <v>141.7824</v>
      </c>
      <c r="T6547">
        <f>Table1[[#This Row],[Discounted Price]]*0.8</f>
        <v>126.0288</v>
      </c>
      <c r="U6547">
        <f>Table1[[#This Row],[Price]]*0.52</f>
        <v>91.020799999999994</v>
      </c>
      <c r="V6547">
        <f>(Table1[[#This Row],[Price]]-Table1[[#This Row],[Scrap value]])/2</f>
        <v>42.009599999999999</v>
      </c>
    </row>
    <row r="6548" spans="1:22" x14ac:dyDescent="0.25">
      <c r="A6548" t="s">
        <v>29451</v>
      </c>
      <c r="B6548" t="s">
        <v>22</v>
      </c>
      <c r="C6548" t="s">
        <v>47</v>
      </c>
      <c r="D6548" t="s">
        <v>29452</v>
      </c>
      <c r="E6548">
        <v>31.05</v>
      </c>
      <c r="F6548">
        <v>40</v>
      </c>
      <c r="G6548" t="s">
        <v>43729</v>
      </c>
      <c r="H6548" t="s">
        <v>21589</v>
      </c>
      <c r="I6548" s="1">
        <v>45137</v>
      </c>
      <c r="J6548" s="1">
        <v>45658</v>
      </c>
      <c r="K6548" t="s">
        <v>29453</v>
      </c>
      <c r="L6548" t="s">
        <v>29454</v>
      </c>
      <c r="M6548" t="s">
        <v>27</v>
      </c>
      <c r="N6548">
        <v>2</v>
      </c>
      <c r="O6548">
        <f>Table1[[#This Row],[Price]]-0.1*Table1[[#This Row],[Price]]</f>
        <v>27.945</v>
      </c>
      <c r="P6548" s="9">
        <f>(Table1[[#This Row],[Expiration Date]]-Table1[[#This Row],[Manufacturing Date]])/365</f>
        <v>1.4273972602739726</v>
      </c>
      <c r="Q6548" t="str">
        <f>IF(Table1[[#This Row],[Expiration Date]]-J6556&gt;12/31/2024,"not expired","expired")</f>
        <v>expired</v>
      </c>
      <c r="R6548">
        <f>Table1[[#This Row],[Discounted Price]]*0.95</f>
        <v>26.547750000000001</v>
      </c>
      <c r="S6548">
        <f>Table1[[#This Row],[Discounted Price]]*0.9</f>
        <v>25.150500000000001</v>
      </c>
      <c r="T6548">
        <f>Table1[[#This Row],[Discounted Price]]*0.8</f>
        <v>22.356000000000002</v>
      </c>
      <c r="U6548">
        <f>Table1[[#This Row],[Price]]*0.52</f>
        <v>16.146000000000001</v>
      </c>
      <c r="V6548">
        <f>(Table1[[#This Row],[Price]]-Table1[[#This Row],[Scrap value]])/2</f>
        <v>7.452</v>
      </c>
    </row>
    <row r="6549" spans="1:22" x14ac:dyDescent="0.25">
      <c r="A6549" t="s">
        <v>29455</v>
      </c>
      <c r="B6549" t="s">
        <v>35</v>
      </c>
      <c r="C6549" t="s">
        <v>47</v>
      </c>
      <c r="D6549" t="s">
        <v>29456</v>
      </c>
      <c r="E6549">
        <v>22.46</v>
      </c>
      <c r="F6549">
        <v>42</v>
      </c>
      <c r="G6549" t="s">
        <v>43729</v>
      </c>
      <c r="H6549" t="s">
        <v>29457</v>
      </c>
      <c r="I6549" s="1">
        <v>45137</v>
      </c>
      <c r="J6549" s="1">
        <v>45292</v>
      </c>
      <c r="K6549" t="s">
        <v>29458</v>
      </c>
      <c r="L6549" t="s">
        <v>29459</v>
      </c>
      <c r="M6549" t="s">
        <v>20</v>
      </c>
      <c r="N6549">
        <v>2</v>
      </c>
      <c r="O6549">
        <f>Table1[[#This Row],[Price]]-0.1*Table1[[#This Row],[Price]]</f>
        <v>20.214000000000002</v>
      </c>
      <c r="P6549" s="9">
        <f>(Table1[[#This Row],[Expiration Date]]-Table1[[#This Row],[Manufacturing Date]])/365</f>
        <v>0.42465753424657532</v>
      </c>
      <c r="Q6549" t="str">
        <f>IF(Table1[[#This Row],[Expiration Date]]-J6557&gt;12/31/2024,"not expired","expired")</f>
        <v>expired</v>
      </c>
      <c r="R6549">
        <f>Table1[[#This Row],[Discounted Price]]*0.95</f>
        <v>19.203300000000002</v>
      </c>
      <c r="S6549">
        <f>Table1[[#This Row],[Discounted Price]]*0.9</f>
        <v>18.192600000000002</v>
      </c>
      <c r="T6549">
        <f>Table1[[#This Row],[Discounted Price]]*0.8</f>
        <v>16.171200000000002</v>
      </c>
      <c r="U6549">
        <f>Table1[[#This Row],[Price]]*0.52</f>
        <v>11.679200000000002</v>
      </c>
      <c r="V6549">
        <f>(Table1[[#This Row],[Price]]-Table1[[#This Row],[Scrap value]])/2</f>
        <v>5.3903999999999996</v>
      </c>
    </row>
    <row r="6550" spans="1:22" x14ac:dyDescent="0.25">
      <c r="A6550" t="s">
        <v>29460</v>
      </c>
      <c r="B6550" t="s">
        <v>29</v>
      </c>
      <c r="C6550" t="s">
        <v>47</v>
      </c>
      <c r="D6550" t="s">
        <v>29461</v>
      </c>
      <c r="E6550">
        <v>71.09</v>
      </c>
      <c r="F6550">
        <v>49</v>
      </c>
      <c r="G6550" t="s">
        <v>43730</v>
      </c>
      <c r="H6550" t="s">
        <v>9256</v>
      </c>
      <c r="I6550" s="1">
        <v>44927</v>
      </c>
      <c r="J6550" s="1">
        <v>46023</v>
      </c>
      <c r="K6550" t="s">
        <v>29462</v>
      </c>
      <c r="L6550" t="s">
        <v>29463</v>
      </c>
      <c r="M6550" t="s">
        <v>20</v>
      </c>
      <c r="N6550">
        <v>5</v>
      </c>
      <c r="O6550">
        <f>Table1[[#This Row],[Price]]-0.1*Table1[[#This Row],[Price]]</f>
        <v>63.981000000000002</v>
      </c>
      <c r="P6550" s="9">
        <f>(Table1[[#This Row],[Expiration Date]]-Table1[[#This Row],[Manufacturing Date]])/365</f>
        <v>3.0027397260273974</v>
      </c>
      <c r="Q6550" t="str">
        <f>IF(Table1[[#This Row],[Expiration Date]]-J6558&gt;12/31/2024,"not expired","expired")</f>
        <v>not expired</v>
      </c>
      <c r="R6550">
        <f>Table1[[#This Row],[Discounted Price]]*0.95</f>
        <v>60.781950000000002</v>
      </c>
      <c r="S6550">
        <f>Table1[[#This Row],[Discounted Price]]*0.9</f>
        <v>57.582900000000002</v>
      </c>
      <c r="T6550">
        <f>Table1[[#This Row],[Discounted Price]]*0.8</f>
        <v>51.184800000000003</v>
      </c>
      <c r="U6550">
        <f>Table1[[#This Row],[Price]]*0.52</f>
        <v>36.966800000000006</v>
      </c>
      <c r="V6550">
        <f>(Table1[[#This Row],[Price]]-Table1[[#This Row],[Scrap value]])/2</f>
        <v>17.061599999999999</v>
      </c>
    </row>
    <row r="6551" spans="1:22" x14ac:dyDescent="0.25">
      <c r="A6551" t="s">
        <v>29464</v>
      </c>
      <c r="B6551" t="s">
        <v>22</v>
      </c>
      <c r="C6551" t="s">
        <v>47</v>
      </c>
      <c r="D6551" t="s">
        <v>29465</v>
      </c>
      <c r="E6551">
        <v>54.79</v>
      </c>
      <c r="F6551">
        <v>79</v>
      </c>
      <c r="G6551" t="s">
        <v>43729</v>
      </c>
      <c r="H6551" t="s">
        <v>29466</v>
      </c>
      <c r="I6551" s="1">
        <v>45137</v>
      </c>
      <c r="J6551" s="1">
        <v>45658</v>
      </c>
      <c r="K6551" t="s">
        <v>29467</v>
      </c>
      <c r="L6551" t="s">
        <v>29468</v>
      </c>
      <c r="M6551" t="s">
        <v>20</v>
      </c>
      <c r="N6551">
        <v>2</v>
      </c>
      <c r="O6551">
        <f>Table1[[#This Row],[Price]]-0.1*Table1[[#This Row],[Price]]</f>
        <v>49.311</v>
      </c>
      <c r="P6551" s="9">
        <f>(Table1[[#This Row],[Expiration Date]]-Table1[[#This Row],[Manufacturing Date]])/365</f>
        <v>1.4273972602739726</v>
      </c>
      <c r="Q6551" t="str">
        <f>IF(Table1[[#This Row],[Expiration Date]]-J6559&gt;12/31/2024,"not expired","expired")</f>
        <v>expired</v>
      </c>
      <c r="R6551">
        <f>Table1[[#This Row],[Discounted Price]]*0.95</f>
        <v>46.84545</v>
      </c>
      <c r="S6551">
        <f>Table1[[#This Row],[Discounted Price]]*0.9</f>
        <v>44.379899999999999</v>
      </c>
      <c r="T6551">
        <f>Table1[[#This Row],[Discounted Price]]*0.8</f>
        <v>39.448800000000006</v>
      </c>
      <c r="U6551">
        <f>Table1[[#This Row],[Price]]*0.52</f>
        <v>28.4908</v>
      </c>
      <c r="V6551">
        <f>(Table1[[#This Row],[Price]]-Table1[[#This Row],[Scrap value]])/2</f>
        <v>13.1496</v>
      </c>
    </row>
    <row r="6552" spans="1:22" x14ac:dyDescent="0.25">
      <c r="A6552" t="s">
        <v>29469</v>
      </c>
      <c r="B6552" t="s">
        <v>35</v>
      </c>
      <c r="C6552" t="s">
        <v>47</v>
      </c>
      <c r="D6552" t="s">
        <v>29470</v>
      </c>
      <c r="E6552">
        <v>25.19</v>
      </c>
      <c r="F6552">
        <v>44</v>
      </c>
      <c r="G6552" t="s">
        <v>43729</v>
      </c>
      <c r="H6552" t="s">
        <v>6755</v>
      </c>
      <c r="I6552" s="1">
        <v>45137</v>
      </c>
      <c r="J6552" s="1">
        <v>45292</v>
      </c>
      <c r="K6552" t="s">
        <v>29471</v>
      </c>
      <c r="L6552" t="s">
        <v>29472</v>
      </c>
      <c r="M6552" t="s">
        <v>45</v>
      </c>
      <c r="N6552">
        <v>1</v>
      </c>
      <c r="O6552">
        <f>Table1[[#This Row],[Price]]-0.1*Table1[[#This Row],[Price]]</f>
        <v>22.670999999999999</v>
      </c>
      <c r="P6552" s="9">
        <f>(Table1[[#This Row],[Expiration Date]]-Table1[[#This Row],[Manufacturing Date]])/365</f>
        <v>0.42465753424657532</v>
      </c>
      <c r="Q6552" t="str">
        <f>IF(Table1[[#This Row],[Expiration Date]]-J6560&gt;12/31/2024,"not expired","expired")</f>
        <v>expired</v>
      </c>
      <c r="R6552">
        <f>Table1[[#This Row],[Discounted Price]]*0.95</f>
        <v>21.53745</v>
      </c>
      <c r="S6552">
        <f>Table1[[#This Row],[Discounted Price]]*0.9</f>
        <v>20.4039</v>
      </c>
      <c r="T6552">
        <f>Table1[[#This Row],[Discounted Price]]*0.8</f>
        <v>18.136800000000001</v>
      </c>
      <c r="U6552">
        <f>Table1[[#This Row],[Price]]*0.52</f>
        <v>13.098800000000001</v>
      </c>
      <c r="V6552">
        <f>(Table1[[#This Row],[Price]]-Table1[[#This Row],[Scrap value]])/2</f>
        <v>6.0456000000000003</v>
      </c>
    </row>
    <row r="6553" spans="1:22" x14ac:dyDescent="0.25">
      <c r="A6553" t="s">
        <v>29473</v>
      </c>
      <c r="B6553" t="s">
        <v>15</v>
      </c>
      <c r="C6553" t="s">
        <v>47</v>
      </c>
      <c r="D6553" t="s">
        <v>29474</v>
      </c>
      <c r="E6553">
        <v>105.19</v>
      </c>
      <c r="F6553">
        <v>14</v>
      </c>
      <c r="G6553" t="s">
        <v>43729</v>
      </c>
      <c r="H6553" t="s">
        <v>9536</v>
      </c>
      <c r="I6553" s="1">
        <v>45137</v>
      </c>
      <c r="J6553" s="1">
        <v>45658</v>
      </c>
      <c r="K6553" t="s">
        <v>29475</v>
      </c>
      <c r="L6553" t="s">
        <v>29476</v>
      </c>
      <c r="M6553" t="s">
        <v>45</v>
      </c>
      <c r="N6553">
        <v>4</v>
      </c>
      <c r="O6553">
        <f>Table1[[#This Row],[Price]]-0.1*Table1[[#This Row],[Price]]</f>
        <v>94.670999999999992</v>
      </c>
      <c r="P6553" s="9">
        <f>(Table1[[#This Row],[Expiration Date]]-Table1[[#This Row],[Manufacturing Date]])/365</f>
        <v>1.4273972602739726</v>
      </c>
      <c r="Q6553" t="str">
        <f>IF(Table1[[#This Row],[Expiration Date]]-J6561&gt;12/31/2024,"not expired","expired")</f>
        <v>expired</v>
      </c>
      <c r="R6553">
        <f>Table1[[#This Row],[Discounted Price]]*0.95</f>
        <v>89.937449999999984</v>
      </c>
      <c r="S6553">
        <f>Table1[[#This Row],[Discounted Price]]*0.9</f>
        <v>85.20389999999999</v>
      </c>
      <c r="T6553">
        <f>Table1[[#This Row],[Discounted Price]]*0.8</f>
        <v>75.736800000000002</v>
      </c>
      <c r="U6553">
        <f>Table1[[#This Row],[Price]]*0.52</f>
        <v>54.698799999999999</v>
      </c>
      <c r="V6553">
        <f>(Table1[[#This Row],[Price]]-Table1[[#This Row],[Scrap value]])/2</f>
        <v>25.2456</v>
      </c>
    </row>
    <row r="6554" spans="1:22" x14ac:dyDescent="0.25">
      <c r="A6554" t="s">
        <v>29477</v>
      </c>
      <c r="B6554" t="s">
        <v>35</v>
      </c>
      <c r="C6554" t="s">
        <v>47</v>
      </c>
      <c r="D6554" t="s">
        <v>29478</v>
      </c>
      <c r="E6554">
        <v>225.28</v>
      </c>
      <c r="F6554">
        <v>64</v>
      </c>
      <c r="G6554" t="s">
        <v>43728</v>
      </c>
      <c r="H6554" t="s">
        <v>4231</v>
      </c>
      <c r="I6554" s="1">
        <v>45137</v>
      </c>
      <c r="J6554" s="1">
        <v>46023</v>
      </c>
      <c r="K6554" t="s">
        <v>29479</v>
      </c>
      <c r="L6554" t="s">
        <v>29480</v>
      </c>
      <c r="M6554" t="s">
        <v>27</v>
      </c>
      <c r="N6554">
        <v>2</v>
      </c>
      <c r="O6554">
        <f>Table1[[#This Row],[Price]]-0.1*Table1[[#This Row],[Price]]</f>
        <v>202.75200000000001</v>
      </c>
      <c r="P6554" s="9">
        <f>(Table1[[#This Row],[Expiration Date]]-Table1[[#This Row],[Manufacturing Date]])/365</f>
        <v>2.4273972602739726</v>
      </c>
      <c r="Q6554" t="str">
        <f>IF(Table1[[#This Row],[Expiration Date]]-J6562&gt;12/31/2024,"not expired","expired")</f>
        <v>not expired</v>
      </c>
      <c r="R6554">
        <f>Table1[[#This Row],[Discounted Price]]*0.95</f>
        <v>192.61439999999999</v>
      </c>
      <c r="S6554">
        <f>Table1[[#This Row],[Discounted Price]]*0.9</f>
        <v>182.47680000000003</v>
      </c>
      <c r="T6554">
        <f>Table1[[#This Row],[Discounted Price]]*0.8</f>
        <v>162.20160000000001</v>
      </c>
      <c r="U6554">
        <f>Table1[[#This Row],[Price]]*0.52</f>
        <v>117.1456</v>
      </c>
      <c r="V6554">
        <f>(Table1[[#This Row],[Price]]-Table1[[#This Row],[Scrap value]])/2</f>
        <v>54.0672</v>
      </c>
    </row>
    <row r="6555" spans="1:22" x14ac:dyDescent="0.25">
      <c r="A6555" t="s">
        <v>29481</v>
      </c>
      <c r="B6555" t="s">
        <v>35</v>
      </c>
      <c r="C6555" t="s">
        <v>47</v>
      </c>
      <c r="D6555" t="s">
        <v>29482</v>
      </c>
      <c r="E6555">
        <v>377.79</v>
      </c>
      <c r="F6555">
        <v>22</v>
      </c>
      <c r="G6555" t="s">
        <v>43729</v>
      </c>
      <c r="H6555" t="s">
        <v>269</v>
      </c>
      <c r="I6555" s="1">
        <v>44927</v>
      </c>
      <c r="J6555" s="1">
        <v>45658</v>
      </c>
      <c r="K6555" t="s">
        <v>29483</v>
      </c>
      <c r="L6555" t="s">
        <v>29484</v>
      </c>
      <c r="M6555" t="s">
        <v>27</v>
      </c>
      <c r="N6555">
        <v>2</v>
      </c>
      <c r="O6555">
        <f>Table1[[#This Row],[Price]]-0.1*Table1[[#This Row],[Price]]</f>
        <v>340.01100000000002</v>
      </c>
      <c r="P6555" s="9">
        <f>(Table1[[#This Row],[Expiration Date]]-Table1[[#This Row],[Manufacturing Date]])/365</f>
        <v>2.0027397260273974</v>
      </c>
      <c r="Q6555" t="str">
        <f>IF(Table1[[#This Row],[Expiration Date]]-J6563&gt;12/31/2024,"not expired","expired")</f>
        <v>expired</v>
      </c>
      <c r="R6555">
        <f>Table1[[#This Row],[Discounted Price]]*0.95</f>
        <v>323.01044999999999</v>
      </c>
      <c r="S6555">
        <f>Table1[[#This Row],[Discounted Price]]*0.9</f>
        <v>306.00990000000002</v>
      </c>
      <c r="T6555">
        <f>Table1[[#This Row],[Discounted Price]]*0.8</f>
        <v>272.00880000000001</v>
      </c>
      <c r="U6555">
        <f>Table1[[#This Row],[Price]]*0.52</f>
        <v>196.45080000000002</v>
      </c>
      <c r="V6555">
        <f>(Table1[[#This Row],[Price]]-Table1[[#This Row],[Scrap value]])/2</f>
        <v>90.669600000000003</v>
      </c>
    </row>
    <row r="6556" spans="1:22" x14ac:dyDescent="0.25">
      <c r="A6556" t="s">
        <v>29485</v>
      </c>
      <c r="B6556" t="s">
        <v>22</v>
      </c>
      <c r="C6556" t="s">
        <v>47</v>
      </c>
      <c r="D6556" t="s">
        <v>29486</v>
      </c>
      <c r="E6556">
        <v>202.51</v>
      </c>
      <c r="F6556">
        <v>57</v>
      </c>
      <c r="G6556" t="s">
        <v>43730</v>
      </c>
      <c r="H6556" t="s">
        <v>9788</v>
      </c>
      <c r="I6556" s="1">
        <v>44927</v>
      </c>
      <c r="J6556" s="1">
        <v>46023</v>
      </c>
      <c r="K6556" t="s">
        <v>29487</v>
      </c>
      <c r="L6556" t="s">
        <v>29488</v>
      </c>
      <c r="M6556" t="s">
        <v>20</v>
      </c>
      <c r="N6556">
        <v>5</v>
      </c>
      <c r="O6556">
        <f>Table1[[#This Row],[Price]]-0.1*Table1[[#This Row],[Price]]</f>
        <v>182.25899999999999</v>
      </c>
      <c r="P6556" s="9">
        <f>(Table1[[#This Row],[Expiration Date]]-Table1[[#This Row],[Manufacturing Date]])/365</f>
        <v>3.0027397260273974</v>
      </c>
      <c r="Q6556" t="str">
        <f>IF(Table1[[#This Row],[Expiration Date]]-J6564&gt;12/31/2024,"not expired","expired")</f>
        <v>expired</v>
      </c>
      <c r="R6556">
        <f>Table1[[#This Row],[Discounted Price]]*0.95</f>
        <v>173.14604999999997</v>
      </c>
      <c r="S6556">
        <f>Table1[[#This Row],[Discounted Price]]*0.9</f>
        <v>164.03309999999999</v>
      </c>
      <c r="T6556">
        <f>Table1[[#This Row],[Discounted Price]]*0.8</f>
        <v>145.80719999999999</v>
      </c>
      <c r="U6556">
        <f>Table1[[#This Row],[Price]]*0.52</f>
        <v>105.3052</v>
      </c>
      <c r="V6556">
        <f>(Table1[[#This Row],[Price]]-Table1[[#This Row],[Scrap value]])/2</f>
        <v>48.602399999999996</v>
      </c>
    </row>
    <row r="6557" spans="1:22" x14ac:dyDescent="0.25">
      <c r="A6557" t="s">
        <v>29489</v>
      </c>
      <c r="B6557" t="s">
        <v>15</v>
      </c>
      <c r="C6557" t="s">
        <v>47</v>
      </c>
      <c r="D6557" t="s">
        <v>29490</v>
      </c>
      <c r="E6557">
        <v>393.18</v>
      </c>
      <c r="F6557">
        <v>99</v>
      </c>
      <c r="G6557" t="s">
        <v>43728</v>
      </c>
      <c r="H6557" t="s">
        <v>6070</v>
      </c>
      <c r="I6557" s="1">
        <v>45000</v>
      </c>
      <c r="J6557" s="1">
        <v>45292</v>
      </c>
      <c r="K6557" t="s">
        <v>29491</v>
      </c>
      <c r="L6557" t="s">
        <v>29492</v>
      </c>
      <c r="M6557" t="s">
        <v>20</v>
      </c>
      <c r="N6557">
        <v>2</v>
      </c>
      <c r="O6557">
        <f>Table1[[#This Row],[Price]]-0.1*Table1[[#This Row],[Price]]</f>
        <v>353.86200000000002</v>
      </c>
      <c r="P6557" s="9">
        <f>(Table1[[#This Row],[Expiration Date]]-Table1[[#This Row],[Manufacturing Date]])/365</f>
        <v>0.8</v>
      </c>
      <c r="Q6557" t="str">
        <f>IF(Table1[[#This Row],[Expiration Date]]-J6565&gt;12/31/2024,"not expired","expired")</f>
        <v>expired</v>
      </c>
      <c r="R6557">
        <f>Table1[[#This Row],[Discounted Price]]*0.95</f>
        <v>336.16890000000001</v>
      </c>
      <c r="S6557">
        <f>Table1[[#This Row],[Discounted Price]]*0.9</f>
        <v>318.47580000000005</v>
      </c>
      <c r="T6557">
        <f>Table1[[#This Row],[Discounted Price]]*0.8</f>
        <v>283.08960000000002</v>
      </c>
      <c r="U6557">
        <f>Table1[[#This Row],[Price]]*0.52</f>
        <v>204.45360000000002</v>
      </c>
      <c r="V6557">
        <f>(Table1[[#This Row],[Price]]-Table1[[#This Row],[Scrap value]])/2</f>
        <v>94.363199999999992</v>
      </c>
    </row>
    <row r="6558" spans="1:22" x14ac:dyDescent="0.25">
      <c r="A6558" t="s">
        <v>29493</v>
      </c>
      <c r="B6558" t="s">
        <v>29</v>
      </c>
      <c r="C6558" t="s">
        <v>47</v>
      </c>
      <c r="D6558" t="s">
        <v>29494</v>
      </c>
      <c r="E6558">
        <v>441.29</v>
      </c>
      <c r="F6558">
        <v>66</v>
      </c>
      <c r="G6558" t="s">
        <v>43730</v>
      </c>
      <c r="H6558" t="s">
        <v>9872</v>
      </c>
      <c r="I6558" s="1">
        <v>45000</v>
      </c>
      <c r="J6558" s="1">
        <v>45292</v>
      </c>
      <c r="K6558" t="s">
        <v>29495</v>
      </c>
      <c r="L6558" t="s">
        <v>29496</v>
      </c>
      <c r="M6558" t="s">
        <v>45</v>
      </c>
      <c r="N6558">
        <v>3</v>
      </c>
      <c r="O6558">
        <f>Table1[[#This Row],[Price]]-0.1*Table1[[#This Row],[Price]]</f>
        <v>397.161</v>
      </c>
      <c r="P6558" s="9">
        <f>(Table1[[#This Row],[Expiration Date]]-Table1[[#This Row],[Manufacturing Date]])/365</f>
        <v>0.8</v>
      </c>
      <c r="Q6558" t="str">
        <f>IF(Table1[[#This Row],[Expiration Date]]-J6566&gt;12/31/2024,"not expired","expired")</f>
        <v>expired</v>
      </c>
      <c r="R6558">
        <f>Table1[[#This Row],[Discounted Price]]*0.95</f>
        <v>377.30295000000001</v>
      </c>
      <c r="S6558">
        <f>Table1[[#This Row],[Discounted Price]]*0.9</f>
        <v>357.44490000000002</v>
      </c>
      <c r="T6558">
        <f>Table1[[#This Row],[Discounted Price]]*0.8</f>
        <v>317.72880000000004</v>
      </c>
      <c r="U6558">
        <f>Table1[[#This Row],[Price]]*0.52</f>
        <v>229.47080000000003</v>
      </c>
      <c r="V6558">
        <f>(Table1[[#This Row],[Price]]-Table1[[#This Row],[Scrap value]])/2</f>
        <v>105.9096</v>
      </c>
    </row>
    <row r="6559" spans="1:22" x14ac:dyDescent="0.25">
      <c r="A6559" t="s">
        <v>29497</v>
      </c>
      <c r="B6559" t="s">
        <v>35</v>
      </c>
      <c r="C6559" t="s">
        <v>47</v>
      </c>
      <c r="D6559" t="s">
        <v>29498</v>
      </c>
      <c r="E6559">
        <v>217.21</v>
      </c>
      <c r="F6559">
        <v>34</v>
      </c>
      <c r="G6559" t="s">
        <v>43728</v>
      </c>
      <c r="H6559" t="s">
        <v>5961</v>
      </c>
      <c r="I6559" s="1">
        <v>44927</v>
      </c>
      <c r="J6559" s="1">
        <v>45658</v>
      </c>
      <c r="K6559" t="s">
        <v>29499</v>
      </c>
      <c r="L6559" t="s">
        <v>29500</v>
      </c>
      <c r="M6559" t="s">
        <v>45</v>
      </c>
      <c r="N6559">
        <v>3</v>
      </c>
      <c r="O6559">
        <f>Table1[[#This Row],[Price]]-0.1*Table1[[#This Row],[Price]]</f>
        <v>195.489</v>
      </c>
      <c r="P6559" s="9">
        <f>(Table1[[#This Row],[Expiration Date]]-Table1[[#This Row],[Manufacturing Date]])/365</f>
        <v>2.0027397260273974</v>
      </c>
      <c r="Q6559" t="str">
        <f>IF(Table1[[#This Row],[Expiration Date]]-J6567&gt;12/31/2024,"not expired","expired")</f>
        <v>expired</v>
      </c>
      <c r="R6559">
        <f>Table1[[#This Row],[Discounted Price]]*0.95</f>
        <v>185.71455</v>
      </c>
      <c r="S6559">
        <f>Table1[[#This Row],[Discounted Price]]*0.9</f>
        <v>175.9401</v>
      </c>
      <c r="T6559">
        <f>Table1[[#This Row],[Discounted Price]]*0.8</f>
        <v>156.39120000000003</v>
      </c>
      <c r="U6559">
        <f>Table1[[#This Row],[Price]]*0.52</f>
        <v>112.9492</v>
      </c>
      <c r="V6559">
        <f>(Table1[[#This Row],[Price]]-Table1[[#This Row],[Scrap value]])/2</f>
        <v>52.130400000000002</v>
      </c>
    </row>
    <row r="6560" spans="1:22" x14ac:dyDescent="0.25">
      <c r="A6560" t="s">
        <v>29501</v>
      </c>
      <c r="B6560" t="s">
        <v>15</v>
      </c>
      <c r="C6560" t="s">
        <v>47</v>
      </c>
      <c r="D6560" t="s">
        <v>29502</v>
      </c>
      <c r="E6560">
        <v>119.13</v>
      </c>
      <c r="F6560">
        <v>69</v>
      </c>
      <c r="G6560" t="s">
        <v>43730</v>
      </c>
      <c r="H6560" t="s">
        <v>29503</v>
      </c>
      <c r="I6560" s="1">
        <v>44927</v>
      </c>
      <c r="J6560" s="1">
        <v>45658</v>
      </c>
      <c r="K6560" t="s">
        <v>29504</v>
      </c>
      <c r="L6560" t="s">
        <v>29505</v>
      </c>
      <c r="M6560" t="s">
        <v>45</v>
      </c>
      <c r="N6560">
        <v>4</v>
      </c>
      <c r="O6560">
        <f>Table1[[#This Row],[Price]]-0.1*Table1[[#This Row],[Price]]</f>
        <v>107.217</v>
      </c>
      <c r="P6560" s="9">
        <f>(Table1[[#This Row],[Expiration Date]]-Table1[[#This Row],[Manufacturing Date]])/365</f>
        <v>2.0027397260273974</v>
      </c>
      <c r="Q6560" t="str">
        <f>IF(Table1[[#This Row],[Expiration Date]]-J6568&gt;12/31/2024,"not expired","expired")</f>
        <v>expired</v>
      </c>
      <c r="R6560">
        <f>Table1[[#This Row],[Discounted Price]]*0.95</f>
        <v>101.85615</v>
      </c>
      <c r="S6560">
        <f>Table1[[#This Row],[Discounted Price]]*0.9</f>
        <v>96.4953</v>
      </c>
      <c r="T6560">
        <f>Table1[[#This Row],[Discounted Price]]*0.8</f>
        <v>85.773600000000002</v>
      </c>
      <c r="U6560">
        <f>Table1[[#This Row],[Price]]*0.52</f>
        <v>61.947600000000001</v>
      </c>
      <c r="V6560">
        <f>(Table1[[#This Row],[Price]]-Table1[[#This Row],[Scrap value]])/2</f>
        <v>28.591199999999997</v>
      </c>
    </row>
    <row r="6561" spans="1:22" x14ac:dyDescent="0.25">
      <c r="A6561" t="s">
        <v>29506</v>
      </c>
      <c r="B6561" t="s">
        <v>22</v>
      </c>
      <c r="C6561" t="s">
        <v>47</v>
      </c>
      <c r="D6561" t="s">
        <v>29507</v>
      </c>
      <c r="E6561">
        <v>367.76</v>
      </c>
      <c r="F6561">
        <v>18</v>
      </c>
      <c r="G6561" t="s">
        <v>43730</v>
      </c>
      <c r="H6561" t="s">
        <v>4282</v>
      </c>
      <c r="I6561" s="1">
        <v>44927</v>
      </c>
      <c r="J6561" s="1">
        <v>46023</v>
      </c>
      <c r="K6561" t="s">
        <v>29508</v>
      </c>
      <c r="L6561" t="s">
        <v>29509</v>
      </c>
      <c r="M6561" t="s">
        <v>45</v>
      </c>
      <c r="N6561">
        <v>1</v>
      </c>
      <c r="O6561">
        <f>Table1[[#This Row],[Price]]-0.1*Table1[[#This Row],[Price]]</f>
        <v>330.98399999999998</v>
      </c>
      <c r="P6561" s="9">
        <f>(Table1[[#This Row],[Expiration Date]]-Table1[[#This Row],[Manufacturing Date]])/365</f>
        <v>3.0027397260273974</v>
      </c>
      <c r="Q6561" t="str">
        <f>IF(Table1[[#This Row],[Expiration Date]]-J6569&gt;12/31/2024,"not expired","expired")</f>
        <v>expired</v>
      </c>
      <c r="R6561">
        <f>Table1[[#This Row],[Discounted Price]]*0.95</f>
        <v>314.43479999999994</v>
      </c>
      <c r="S6561">
        <f>Table1[[#This Row],[Discounted Price]]*0.9</f>
        <v>297.88560000000001</v>
      </c>
      <c r="T6561">
        <f>Table1[[#This Row],[Discounted Price]]*0.8</f>
        <v>264.78719999999998</v>
      </c>
      <c r="U6561">
        <f>Table1[[#This Row],[Price]]*0.52</f>
        <v>191.23519999999999</v>
      </c>
      <c r="V6561">
        <f>(Table1[[#This Row],[Price]]-Table1[[#This Row],[Scrap value]])/2</f>
        <v>88.2624</v>
      </c>
    </row>
    <row r="6562" spans="1:22" x14ac:dyDescent="0.25">
      <c r="A6562" t="s">
        <v>29510</v>
      </c>
      <c r="B6562" t="s">
        <v>35</v>
      </c>
      <c r="C6562" t="s">
        <v>47</v>
      </c>
      <c r="D6562" t="s">
        <v>29511</v>
      </c>
      <c r="E6562">
        <v>296.51</v>
      </c>
      <c r="F6562">
        <v>58</v>
      </c>
      <c r="G6562" t="s">
        <v>43728</v>
      </c>
      <c r="H6562" t="s">
        <v>13002</v>
      </c>
      <c r="I6562" s="1">
        <v>45137</v>
      </c>
      <c r="J6562" s="1">
        <v>45658</v>
      </c>
      <c r="K6562" t="s">
        <v>29512</v>
      </c>
      <c r="L6562" t="s">
        <v>29513</v>
      </c>
      <c r="M6562" t="s">
        <v>20</v>
      </c>
      <c r="N6562">
        <v>4</v>
      </c>
      <c r="O6562">
        <f>Table1[[#This Row],[Price]]-0.1*Table1[[#This Row],[Price]]</f>
        <v>266.85899999999998</v>
      </c>
      <c r="P6562" s="9">
        <f>(Table1[[#This Row],[Expiration Date]]-Table1[[#This Row],[Manufacturing Date]])/365</f>
        <v>1.4273972602739726</v>
      </c>
      <c r="Q6562" t="str">
        <f>IF(Table1[[#This Row],[Expiration Date]]-J6570&gt;12/31/2024,"not expired","expired")</f>
        <v>expired</v>
      </c>
      <c r="R6562">
        <f>Table1[[#This Row],[Discounted Price]]*0.95</f>
        <v>253.51604999999998</v>
      </c>
      <c r="S6562">
        <f>Table1[[#This Row],[Discounted Price]]*0.9</f>
        <v>240.17309999999998</v>
      </c>
      <c r="T6562">
        <f>Table1[[#This Row],[Discounted Price]]*0.8</f>
        <v>213.4872</v>
      </c>
      <c r="U6562">
        <f>Table1[[#This Row],[Price]]*0.52</f>
        <v>154.18520000000001</v>
      </c>
      <c r="V6562">
        <f>(Table1[[#This Row],[Price]]-Table1[[#This Row],[Scrap value]])/2</f>
        <v>71.162399999999991</v>
      </c>
    </row>
    <row r="6563" spans="1:22" x14ac:dyDescent="0.25">
      <c r="A6563" t="s">
        <v>29514</v>
      </c>
      <c r="B6563" t="s">
        <v>15</v>
      </c>
      <c r="C6563" t="s">
        <v>47</v>
      </c>
      <c r="D6563" t="s">
        <v>29515</v>
      </c>
      <c r="E6563">
        <v>422.94</v>
      </c>
      <c r="F6563">
        <v>40</v>
      </c>
      <c r="G6563" t="s">
        <v>43729</v>
      </c>
      <c r="H6563" t="s">
        <v>29380</v>
      </c>
      <c r="I6563" s="1">
        <v>45137</v>
      </c>
      <c r="J6563" s="1">
        <v>45658</v>
      </c>
      <c r="K6563" t="s">
        <v>29516</v>
      </c>
      <c r="L6563" t="s">
        <v>29517</v>
      </c>
      <c r="M6563" t="s">
        <v>20</v>
      </c>
      <c r="N6563">
        <v>2</v>
      </c>
      <c r="O6563">
        <f>Table1[[#This Row],[Price]]-0.1*Table1[[#This Row],[Price]]</f>
        <v>380.64600000000002</v>
      </c>
      <c r="P6563" s="9">
        <f>(Table1[[#This Row],[Expiration Date]]-Table1[[#This Row],[Manufacturing Date]])/365</f>
        <v>1.4273972602739726</v>
      </c>
      <c r="Q6563" t="str">
        <f>IF(Table1[[#This Row],[Expiration Date]]-J6571&gt;12/31/2024,"not expired","expired")</f>
        <v>expired</v>
      </c>
      <c r="R6563">
        <f>Table1[[#This Row],[Discounted Price]]*0.95</f>
        <v>361.61369999999999</v>
      </c>
      <c r="S6563">
        <f>Table1[[#This Row],[Discounted Price]]*0.9</f>
        <v>342.58140000000003</v>
      </c>
      <c r="T6563">
        <f>Table1[[#This Row],[Discounted Price]]*0.8</f>
        <v>304.51680000000005</v>
      </c>
      <c r="U6563">
        <f>Table1[[#This Row],[Price]]*0.52</f>
        <v>219.9288</v>
      </c>
      <c r="V6563">
        <f>(Table1[[#This Row],[Price]]-Table1[[#This Row],[Scrap value]])/2</f>
        <v>101.5056</v>
      </c>
    </row>
    <row r="6564" spans="1:22" x14ac:dyDescent="0.25">
      <c r="A6564" t="s">
        <v>29518</v>
      </c>
      <c r="B6564" t="s">
        <v>29</v>
      </c>
      <c r="C6564" t="s">
        <v>47</v>
      </c>
      <c r="D6564" t="s">
        <v>29519</v>
      </c>
      <c r="E6564">
        <v>296.29000000000002</v>
      </c>
      <c r="F6564">
        <v>97</v>
      </c>
      <c r="G6564" t="s">
        <v>43729</v>
      </c>
      <c r="H6564" t="s">
        <v>2080</v>
      </c>
      <c r="I6564" s="1">
        <v>44927</v>
      </c>
      <c r="J6564" s="1">
        <v>46023</v>
      </c>
      <c r="K6564" t="s">
        <v>29520</v>
      </c>
      <c r="L6564" t="s">
        <v>29521</v>
      </c>
      <c r="M6564" t="s">
        <v>20</v>
      </c>
      <c r="N6564">
        <v>1</v>
      </c>
      <c r="O6564">
        <f>Table1[[#This Row],[Price]]-0.1*Table1[[#This Row],[Price]]</f>
        <v>266.661</v>
      </c>
      <c r="P6564" s="9">
        <f>(Table1[[#This Row],[Expiration Date]]-Table1[[#This Row],[Manufacturing Date]])/365</f>
        <v>3.0027397260273974</v>
      </c>
      <c r="Q6564" t="str">
        <f>IF(Table1[[#This Row],[Expiration Date]]-J6572&gt;12/31/2024,"not expired","expired")</f>
        <v>not expired</v>
      </c>
      <c r="R6564">
        <f>Table1[[#This Row],[Discounted Price]]*0.95</f>
        <v>253.32794999999999</v>
      </c>
      <c r="S6564">
        <f>Table1[[#This Row],[Discounted Price]]*0.9</f>
        <v>239.9949</v>
      </c>
      <c r="T6564">
        <f>Table1[[#This Row],[Discounted Price]]*0.8</f>
        <v>213.3288</v>
      </c>
      <c r="U6564">
        <f>Table1[[#This Row],[Price]]*0.52</f>
        <v>154.07080000000002</v>
      </c>
      <c r="V6564">
        <f>(Table1[[#This Row],[Price]]-Table1[[#This Row],[Scrap value]])/2</f>
        <v>71.1096</v>
      </c>
    </row>
    <row r="6565" spans="1:22" x14ac:dyDescent="0.25">
      <c r="A6565" t="s">
        <v>29522</v>
      </c>
      <c r="B6565" t="s">
        <v>29</v>
      </c>
      <c r="C6565" t="s">
        <v>47</v>
      </c>
      <c r="D6565" t="s">
        <v>29523</v>
      </c>
      <c r="E6565">
        <v>253.07</v>
      </c>
      <c r="F6565">
        <v>27</v>
      </c>
      <c r="G6565" t="s">
        <v>43730</v>
      </c>
      <c r="H6565" t="s">
        <v>1392</v>
      </c>
      <c r="I6565" s="1">
        <v>45000</v>
      </c>
      <c r="J6565" s="1">
        <v>45292</v>
      </c>
      <c r="K6565" t="s">
        <v>29524</v>
      </c>
      <c r="L6565" t="s">
        <v>29525</v>
      </c>
      <c r="M6565" t="s">
        <v>27</v>
      </c>
      <c r="N6565">
        <v>5</v>
      </c>
      <c r="O6565">
        <f>Table1[[#This Row],[Price]]-0.1*Table1[[#This Row],[Price]]</f>
        <v>227.76299999999998</v>
      </c>
      <c r="P6565" s="9">
        <f>(Table1[[#This Row],[Expiration Date]]-Table1[[#This Row],[Manufacturing Date]])/365</f>
        <v>0.8</v>
      </c>
      <c r="Q6565" t="str">
        <f>IF(Table1[[#This Row],[Expiration Date]]-J6573&gt;12/31/2024,"not expired","expired")</f>
        <v>expired</v>
      </c>
      <c r="R6565">
        <f>Table1[[#This Row],[Discounted Price]]*0.95</f>
        <v>216.37484999999998</v>
      </c>
      <c r="S6565">
        <f>Table1[[#This Row],[Discounted Price]]*0.9</f>
        <v>204.98669999999998</v>
      </c>
      <c r="T6565">
        <f>Table1[[#This Row],[Discounted Price]]*0.8</f>
        <v>182.21039999999999</v>
      </c>
      <c r="U6565">
        <f>Table1[[#This Row],[Price]]*0.52</f>
        <v>131.59639999999999</v>
      </c>
      <c r="V6565">
        <f>(Table1[[#This Row],[Price]]-Table1[[#This Row],[Scrap value]])/2</f>
        <v>60.736800000000002</v>
      </c>
    </row>
    <row r="6566" spans="1:22" x14ac:dyDescent="0.25">
      <c r="A6566" t="s">
        <v>29526</v>
      </c>
      <c r="B6566" t="s">
        <v>29</v>
      </c>
      <c r="C6566" t="s">
        <v>47</v>
      </c>
      <c r="D6566" t="s">
        <v>29527</v>
      </c>
      <c r="E6566">
        <v>205.03</v>
      </c>
      <c r="F6566">
        <v>21</v>
      </c>
      <c r="G6566" t="s">
        <v>43730</v>
      </c>
      <c r="H6566" t="s">
        <v>4565</v>
      </c>
      <c r="I6566" s="1">
        <v>45000</v>
      </c>
      <c r="J6566" s="1">
        <v>46023</v>
      </c>
      <c r="K6566" t="s">
        <v>29528</v>
      </c>
      <c r="L6566" t="s">
        <v>29529</v>
      </c>
      <c r="M6566" t="s">
        <v>27</v>
      </c>
      <c r="N6566">
        <v>5</v>
      </c>
      <c r="O6566">
        <f>Table1[[#This Row],[Price]]-0.1*Table1[[#This Row],[Price]]</f>
        <v>184.52699999999999</v>
      </c>
      <c r="P6566" s="9">
        <f>(Table1[[#This Row],[Expiration Date]]-Table1[[#This Row],[Manufacturing Date]])/365</f>
        <v>2.8027397260273972</v>
      </c>
      <c r="Q6566" t="str">
        <f>IF(Table1[[#This Row],[Expiration Date]]-J6574&gt;12/31/2024,"not expired","expired")</f>
        <v>not expired</v>
      </c>
      <c r="R6566">
        <f>Table1[[#This Row],[Discounted Price]]*0.95</f>
        <v>175.30064999999999</v>
      </c>
      <c r="S6566">
        <f>Table1[[#This Row],[Discounted Price]]*0.9</f>
        <v>166.07429999999999</v>
      </c>
      <c r="T6566">
        <f>Table1[[#This Row],[Discounted Price]]*0.8</f>
        <v>147.6216</v>
      </c>
      <c r="U6566">
        <f>Table1[[#This Row],[Price]]*0.52</f>
        <v>106.6156</v>
      </c>
      <c r="V6566">
        <f>(Table1[[#This Row],[Price]]-Table1[[#This Row],[Scrap value]])/2</f>
        <v>49.2072</v>
      </c>
    </row>
    <row r="6567" spans="1:22" x14ac:dyDescent="0.25">
      <c r="A6567" t="s">
        <v>29530</v>
      </c>
      <c r="B6567" t="s">
        <v>22</v>
      </c>
      <c r="C6567" t="s">
        <v>47</v>
      </c>
      <c r="D6567" t="s">
        <v>29531</v>
      </c>
      <c r="E6567">
        <v>439.18</v>
      </c>
      <c r="F6567">
        <v>17</v>
      </c>
      <c r="G6567" t="s">
        <v>43729</v>
      </c>
      <c r="H6567" t="s">
        <v>9130</v>
      </c>
      <c r="I6567" s="1">
        <v>45000</v>
      </c>
      <c r="J6567" s="1">
        <v>45658</v>
      </c>
      <c r="K6567" t="s">
        <v>29532</v>
      </c>
      <c r="L6567" t="s">
        <v>29533</v>
      </c>
      <c r="M6567" t="s">
        <v>45</v>
      </c>
      <c r="N6567">
        <v>2</v>
      </c>
      <c r="O6567">
        <f>Table1[[#This Row],[Price]]-0.1*Table1[[#This Row],[Price]]</f>
        <v>395.262</v>
      </c>
      <c r="P6567" s="9">
        <f>(Table1[[#This Row],[Expiration Date]]-Table1[[#This Row],[Manufacturing Date]])/365</f>
        <v>1.8027397260273972</v>
      </c>
      <c r="Q6567" t="str">
        <f>IF(Table1[[#This Row],[Expiration Date]]-J6575&gt;12/31/2024,"not expired","expired")</f>
        <v>not expired</v>
      </c>
      <c r="R6567">
        <f>Table1[[#This Row],[Discounted Price]]*0.95</f>
        <v>375.49889999999999</v>
      </c>
      <c r="S6567">
        <f>Table1[[#This Row],[Discounted Price]]*0.9</f>
        <v>355.73579999999998</v>
      </c>
      <c r="T6567">
        <f>Table1[[#This Row],[Discounted Price]]*0.8</f>
        <v>316.20960000000002</v>
      </c>
      <c r="U6567">
        <f>Table1[[#This Row],[Price]]*0.52</f>
        <v>228.37360000000001</v>
      </c>
      <c r="V6567">
        <f>(Table1[[#This Row],[Price]]-Table1[[#This Row],[Scrap value]])/2</f>
        <v>105.4032</v>
      </c>
    </row>
    <row r="6568" spans="1:22" x14ac:dyDescent="0.25">
      <c r="A6568" t="s">
        <v>29534</v>
      </c>
      <c r="B6568" t="s">
        <v>15</v>
      </c>
      <c r="C6568" t="s">
        <v>47</v>
      </c>
      <c r="D6568" t="s">
        <v>29535</v>
      </c>
      <c r="E6568">
        <v>26.92</v>
      </c>
      <c r="F6568">
        <v>92</v>
      </c>
      <c r="G6568" t="s">
        <v>43730</v>
      </c>
      <c r="H6568" t="s">
        <v>16774</v>
      </c>
      <c r="I6568" s="1">
        <v>44927</v>
      </c>
      <c r="J6568" s="1">
        <v>45658</v>
      </c>
      <c r="K6568" t="s">
        <v>29536</v>
      </c>
      <c r="L6568" t="s">
        <v>29537</v>
      </c>
      <c r="M6568" t="s">
        <v>45</v>
      </c>
      <c r="N6568">
        <v>1</v>
      </c>
      <c r="O6568">
        <f>Table1[[#This Row],[Price]]-0.1*Table1[[#This Row],[Price]]</f>
        <v>24.228000000000002</v>
      </c>
      <c r="P6568" s="9">
        <f>(Table1[[#This Row],[Expiration Date]]-Table1[[#This Row],[Manufacturing Date]])/365</f>
        <v>2.0027397260273974</v>
      </c>
      <c r="Q6568" t="str">
        <f>IF(Table1[[#This Row],[Expiration Date]]-J6576&gt;12/31/2024,"not expired","expired")</f>
        <v>expired</v>
      </c>
      <c r="R6568">
        <f>Table1[[#This Row],[Discounted Price]]*0.95</f>
        <v>23.0166</v>
      </c>
      <c r="S6568">
        <f>Table1[[#This Row],[Discounted Price]]*0.9</f>
        <v>21.805200000000003</v>
      </c>
      <c r="T6568">
        <f>Table1[[#This Row],[Discounted Price]]*0.8</f>
        <v>19.382400000000004</v>
      </c>
      <c r="U6568">
        <f>Table1[[#This Row],[Price]]*0.52</f>
        <v>13.998400000000002</v>
      </c>
      <c r="V6568">
        <f>(Table1[[#This Row],[Price]]-Table1[[#This Row],[Scrap value]])/2</f>
        <v>6.4607999999999999</v>
      </c>
    </row>
    <row r="6569" spans="1:22" x14ac:dyDescent="0.25">
      <c r="A6569" t="s">
        <v>29538</v>
      </c>
      <c r="B6569" t="s">
        <v>35</v>
      </c>
      <c r="C6569" t="s">
        <v>47</v>
      </c>
      <c r="D6569" t="s">
        <v>29539</v>
      </c>
      <c r="E6569">
        <v>400.15</v>
      </c>
      <c r="F6569">
        <v>7</v>
      </c>
      <c r="G6569" t="s">
        <v>43729</v>
      </c>
      <c r="H6569" t="s">
        <v>22934</v>
      </c>
      <c r="I6569" s="1">
        <v>45000</v>
      </c>
      <c r="J6569" s="1">
        <v>46023</v>
      </c>
      <c r="K6569" t="s">
        <v>29540</v>
      </c>
      <c r="L6569" t="s">
        <v>29541</v>
      </c>
      <c r="M6569" t="s">
        <v>27</v>
      </c>
      <c r="N6569">
        <v>3</v>
      </c>
      <c r="O6569">
        <f>Table1[[#This Row],[Price]]-0.1*Table1[[#This Row],[Price]]</f>
        <v>360.13499999999999</v>
      </c>
      <c r="P6569" s="9">
        <f>(Table1[[#This Row],[Expiration Date]]-Table1[[#This Row],[Manufacturing Date]])/365</f>
        <v>2.8027397260273972</v>
      </c>
      <c r="Q6569" t="str">
        <f>IF(Table1[[#This Row],[Expiration Date]]-J6577&gt;12/31/2024,"not expired","expired")</f>
        <v>not expired</v>
      </c>
      <c r="R6569">
        <f>Table1[[#This Row],[Discounted Price]]*0.95</f>
        <v>342.12824999999998</v>
      </c>
      <c r="S6569">
        <f>Table1[[#This Row],[Discounted Price]]*0.9</f>
        <v>324.12150000000003</v>
      </c>
      <c r="T6569">
        <f>Table1[[#This Row],[Discounted Price]]*0.8</f>
        <v>288.108</v>
      </c>
      <c r="U6569">
        <f>Table1[[#This Row],[Price]]*0.52</f>
        <v>208.078</v>
      </c>
      <c r="V6569">
        <f>(Table1[[#This Row],[Price]]-Table1[[#This Row],[Scrap value]])/2</f>
        <v>96.035999999999987</v>
      </c>
    </row>
    <row r="6570" spans="1:22" x14ac:dyDescent="0.25">
      <c r="A6570" t="s">
        <v>29542</v>
      </c>
      <c r="B6570" t="s">
        <v>29</v>
      </c>
      <c r="C6570" t="s">
        <v>47</v>
      </c>
      <c r="D6570" t="s">
        <v>29543</v>
      </c>
      <c r="E6570">
        <v>442.66</v>
      </c>
      <c r="F6570">
        <v>24</v>
      </c>
      <c r="G6570" t="s">
        <v>43728</v>
      </c>
      <c r="H6570" t="s">
        <v>1006</v>
      </c>
      <c r="I6570" s="1">
        <v>44927</v>
      </c>
      <c r="J6570" s="1">
        <v>46023</v>
      </c>
      <c r="K6570" t="s">
        <v>29544</v>
      </c>
      <c r="L6570" t="s">
        <v>29545</v>
      </c>
      <c r="M6570" t="s">
        <v>27</v>
      </c>
      <c r="N6570">
        <v>2</v>
      </c>
      <c r="O6570">
        <f>Table1[[#This Row],[Price]]-0.1*Table1[[#This Row],[Price]]</f>
        <v>398.39400000000001</v>
      </c>
      <c r="P6570" s="9">
        <f>(Table1[[#This Row],[Expiration Date]]-Table1[[#This Row],[Manufacturing Date]])/365</f>
        <v>3.0027397260273974</v>
      </c>
      <c r="Q6570" t="str">
        <f>IF(Table1[[#This Row],[Expiration Date]]-J6578&gt;12/31/2024,"not expired","expired")</f>
        <v>not expired</v>
      </c>
      <c r="R6570">
        <f>Table1[[#This Row],[Discounted Price]]*0.95</f>
        <v>378.47429999999997</v>
      </c>
      <c r="S6570">
        <f>Table1[[#This Row],[Discounted Price]]*0.9</f>
        <v>358.55459999999999</v>
      </c>
      <c r="T6570">
        <f>Table1[[#This Row],[Discounted Price]]*0.8</f>
        <v>318.71520000000004</v>
      </c>
      <c r="U6570">
        <f>Table1[[#This Row],[Price]]*0.52</f>
        <v>230.18320000000003</v>
      </c>
      <c r="V6570">
        <f>(Table1[[#This Row],[Price]]-Table1[[#This Row],[Scrap value]])/2</f>
        <v>106.2384</v>
      </c>
    </row>
    <row r="6571" spans="1:22" x14ac:dyDescent="0.25">
      <c r="A6571" t="s">
        <v>29546</v>
      </c>
      <c r="B6571" t="s">
        <v>15</v>
      </c>
      <c r="C6571" t="s">
        <v>47</v>
      </c>
      <c r="D6571" t="s">
        <v>29547</v>
      </c>
      <c r="E6571">
        <v>13.67</v>
      </c>
      <c r="F6571">
        <v>6</v>
      </c>
      <c r="G6571" t="s">
        <v>43729</v>
      </c>
      <c r="H6571" t="s">
        <v>603</v>
      </c>
      <c r="I6571" s="1">
        <v>44927</v>
      </c>
      <c r="J6571" s="1">
        <v>46023</v>
      </c>
      <c r="K6571" t="s">
        <v>29548</v>
      </c>
      <c r="L6571" t="s">
        <v>29549</v>
      </c>
      <c r="M6571" t="s">
        <v>45</v>
      </c>
      <c r="N6571">
        <v>5</v>
      </c>
      <c r="O6571">
        <f>Table1[[#This Row],[Price]]-0.1*Table1[[#This Row],[Price]]</f>
        <v>12.303000000000001</v>
      </c>
      <c r="P6571" s="9">
        <f>(Table1[[#This Row],[Expiration Date]]-Table1[[#This Row],[Manufacturing Date]])/365</f>
        <v>3.0027397260273974</v>
      </c>
      <c r="Q6571" t="str">
        <f>IF(Table1[[#This Row],[Expiration Date]]-J6579&gt;12/31/2024,"not expired","expired")</f>
        <v>not expired</v>
      </c>
      <c r="R6571">
        <f>Table1[[#This Row],[Discounted Price]]*0.95</f>
        <v>11.687850000000001</v>
      </c>
      <c r="S6571">
        <f>Table1[[#This Row],[Discounted Price]]*0.9</f>
        <v>11.072700000000001</v>
      </c>
      <c r="T6571">
        <f>Table1[[#This Row],[Discounted Price]]*0.8</f>
        <v>9.8424000000000014</v>
      </c>
      <c r="U6571">
        <f>Table1[[#This Row],[Price]]*0.52</f>
        <v>7.1084000000000005</v>
      </c>
      <c r="V6571">
        <f>(Table1[[#This Row],[Price]]-Table1[[#This Row],[Scrap value]])/2</f>
        <v>3.2807999999999997</v>
      </c>
    </row>
    <row r="6572" spans="1:22" x14ac:dyDescent="0.25">
      <c r="A6572" t="s">
        <v>29550</v>
      </c>
      <c r="B6572" t="s">
        <v>15</v>
      </c>
      <c r="C6572" t="s">
        <v>47</v>
      </c>
      <c r="D6572" t="s">
        <v>29551</v>
      </c>
      <c r="E6572">
        <v>393.67</v>
      </c>
      <c r="F6572">
        <v>13</v>
      </c>
      <c r="G6572" t="s">
        <v>43728</v>
      </c>
      <c r="H6572" t="s">
        <v>5232</v>
      </c>
      <c r="I6572" s="1">
        <v>44927</v>
      </c>
      <c r="J6572" s="1">
        <v>45292</v>
      </c>
      <c r="K6572" t="s">
        <v>29552</v>
      </c>
      <c r="L6572" t="s">
        <v>29553</v>
      </c>
      <c r="M6572" t="s">
        <v>45</v>
      </c>
      <c r="N6572">
        <v>3</v>
      </c>
      <c r="O6572">
        <f>Table1[[#This Row],[Price]]-0.1*Table1[[#This Row],[Price]]</f>
        <v>354.303</v>
      </c>
      <c r="P6572" s="9">
        <f>(Table1[[#This Row],[Expiration Date]]-Table1[[#This Row],[Manufacturing Date]])/365</f>
        <v>1</v>
      </c>
      <c r="Q6572" t="str">
        <f>IF(Table1[[#This Row],[Expiration Date]]-J6580&gt;12/31/2024,"not expired","expired")</f>
        <v>expired</v>
      </c>
      <c r="R6572">
        <f>Table1[[#This Row],[Discounted Price]]*0.95</f>
        <v>336.58785</v>
      </c>
      <c r="S6572">
        <f>Table1[[#This Row],[Discounted Price]]*0.9</f>
        <v>318.87270000000001</v>
      </c>
      <c r="T6572">
        <f>Table1[[#This Row],[Discounted Price]]*0.8</f>
        <v>283.44240000000002</v>
      </c>
      <c r="U6572">
        <f>Table1[[#This Row],[Price]]*0.52</f>
        <v>204.70840000000001</v>
      </c>
      <c r="V6572">
        <f>(Table1[[#This Row],[Price]]-Table1[[#This Row],[Scrap value]])/2</f>
        <v>94.480800000000002</v>
      </c>
    </row>
    <row r="6573" spans="1:22" x14ac:dyDescent="0.25">
      <c r="A6573" t="s">
        <v>29554</v>
      </c>
      <c r="B6573" t="s">
        <v>29</v>
      </c>
      <c r="C6573" t="s">
        <v>47</v>
      </c>
      <c r="D6573" t="s">
        <v>29555</v>
      </c>
      <c r="E6573">
        <v>40.4</v>
      </c>
      <c r="F6573">
        <v>5</v>
      </c>
      <c r="G6573" t="s">
        <v>43729</v>
      </c>
      <c r="H6573" t="s">
        <v>29556</v>
      </c>
      <c r="I6573" s="1">
        <v>44927</v>
      </c>
      <c r="J6573" s="1">
        <v>46023</v>
      </c>
      <c r="K6573" t="s">
        <v>29557</v>
      </c>
      <c r="L6573" t="s">
        <v>29558</v>
      </c>
      <c r="M6573" t="s">
        <v>45</v>
      </c>
      <c r="N6573">
        <v>4</v>
      </c>
      <c r="O6573">
        <f>Table1[[#This Row],[Price]]-0.1*Table1[[#This Row],[Price]]</f>
        <v>36.36</v>
      </c>
      <c r="P6573" s="9">
        <f>(Table1[[#This Row],[Expiration Date]]-Table1[[#This Row],[Manufacturing Date]])/365</f>
        <v>3.0027397260273974</v>
      </c>
      <c r="Q6573" t="str">
        <f>IF(Table1[[#This Row],[Expiration Date]]-J6581&gt;12/31/2024,"not expired","expired")</f>
        <v>not expired</v>
      </c>
      <c r="R6573">
        <f>Table1[[#This Row],[Discounted Price]]*0.95</f>
        <v>34.541999999999994</v>
      </c>
      <c r="S6573">
        <f>Table1[[#This Row],[Discounted Price]]*0.9</f>
        <v>32.724000000000004</v>
      </c>
      <c r="T6573">
        <f>Table1[[#This Row],[Discounted Price]]*0.8</f>
        <v>29.088000000000001</v>
      </c>
      <c r="U6573">
        <f>Table1[[#This Row],[Price]]*0.52</f>
        <v>21.007999999999999</v>
      </c>
      <c r="V6573">
        <f>(Table1[[#This Row],[Price]]-Table1[[#This Row],[Scrap value]])/2</f>
        <v>9.6959999999999997</v>
      </c>
    </row>
    <row r="6574" spans="1:22" x14ac:dyDescent="0.25">
      <c r="A6574" t="s">
        <v>29559</v>
      </c>
      <c r="B6574" t="s">
        <v>15</v>
      </c>
      <c r="C6574" t="s">
        <v>47</v>
      </c>
      <c r="D6574" t="s">
        <v>29560</v>
      </c>
      <c r="E6574">
        <v>288.62</v>
      </c>
      <c r="F6574">
        <v>87</v>
      </c>
      <c r="G6574" t="s">
        <v>43728</v>
      </c>
      <c r="H6574" t="s">
        <v>15795</v>
      </c>
      <c r="I6574" s="1">
        <v>45137</v>
      </c>
      <c r="J6574" s="1">
        <v>45292</v>
      </c>
      <c r="K6574" t="s">
        <v>29561</v>
      </c>
      <c r="L6574" t="s">
        <v>29562</v>
      </c>
      <c r="M6574" t="s">
        <v>20</v>
      </c>
      <c r="N6574">
        <v>3</v>
      </c>
      <c r="O6574">
        <f>Table1[[#This Row],[Price]]-0.1*Table1[[#This Row],[Price]]</f>
        <v>259.75799999999998</v>
      </c>
      <c r="P6574" s="9">
        <f>(Table1[[#This Row],[Expiration Date]]-Table1[[#This Row],[Manufacturing Date]])/365</f>
        <v>0.42465753424657532</v>
      </c>
      <c r="Q6574" t="str">
        <f>IF(Table1[[#This Row],[Expiration Date]]-J6582&gt;12/31/2024,"not expired","expired")</f>
        <v>expired</v>
      </c>
      <c r="R6574">
        <f>Table1[[#This Row],[Discounted Price]]*0.95</f>
        <v>246.77009999999996</v>
      </c>
      <c r="S6574">
        <f>Table1[[#This Row],[Discounted Price]]*0.9</f>
        <v>233.78219999999999</v>
      </c>
      <c r="T6574">
        <f>Table1[[#This Row],[Discounted Price]]*0.8</f>
        <v>207.8064</v>
      </c>
      <c r="U6574">
        <f>Table1[[#This Row],[Price]]*0.52</f>
        <v>150.08240000000001</v>
      </c>
      <c r="V6574">
        <f>(Table1[[#This Row],[Price]]-Table1[[#This Row],[Scrap value]])/2</f>
        <v>69.268799999999999</v>
      </c>
    </row>
    <row r="6575" spans="1:22" x14ac:dyDescent="0.25">
      <c r="A6575" t="s">
        <v>29563</v>
      </c>
      <c r="B6575" t="s">
        <v>29</v>
      </c>
      <c r="C6575" t="s">
        <v>47</v>
      </c>
      <c r="D6575" t="s">
        <v>29564</v>
      </c>
      <c r="E6575">
        <v>495.67</v>
      </c>
      <c r="F6575">
        <v>36</v>
      </c>
      <c r="G6575" t="s">
        <v>43728</v>
      </c>
      <c r="H6575" t="s">
        <v>3751</v>
      </c>
      <c r="I6575" s="1">
        <v>45000</v>
      </c>
      <c r="J6575" s="1">
        <v>45292</v>
      </c>
      <c r="K6575" t="s">
        <v>29565</v>
      </c>
      <c r="L6575" t="s">
        <v>29566</v>
      </c>
      <c r="M6575" t="s">
        <v>45</v>
      </c>
      <c r="N6575">
        <v>3</v>
      </c>
      <c r="O6575">
        <f>Table1[[#This Row],[Price]]-0.1*Table1[[#This Row],[Price]]</f>
        <v>446.10300000000001</v>
      </c>
      <c r="P6575" s="9">
        <f>(Table1[[#This Row],[Expiration Date]]-Table1[[#This Row],[Manufacturing Date]])/365</f>
        <v>0.8</v>
      </c>
      <c r="Q6575" t="str">
        <f>IF(Table1[[#This Row],[Expiration Date]]-J6583&gt;12/31/2024,"not expired","expired")</f>
        <v>expired</v>
      </c>
      <c r="R6575">
        <f>Table1[[#This Row],[Discounted Price]]*0.95</f>
        <v>423.79784999999998</v>
      </c>
      <c r="S6575">
        <f>Table1[[#This Row],[Discounted Price]]*0.9</f>
        <v>401.49270000000001</v>
      </c>
      <c r="T6575">
        <f>Table1[[#This Row],[Discounted Price]]*0.8</f>
        <v>356.88240000000002</v>
      </c>
      <c r="U6575">
        <f>Table1[[#This Row],[Price]]*0.52</f>
        <v>257.7484</v>
      </c>
      <c r="V6575">
        <f>(Table1[[#This Row],[Price]]-Table1[[#This Row],[Scrap value]])/2</f>
        <v>118.96080000000001</v>
      </c>
    </row>
    <row r="6576" spans="1:22" x14ac:dyDescent="0.25">
      <c r="A6576" t="s">
        <v>29567</v>
      </c>
      <c r="B6576" t="s">
        <v>15</v>
      </c>
      <c r="C6576" t="s">
        <v>47</v>
      </c>
      <c r="D6576" t="s">
        <v>29568</v>
      </c>
      <c r="E6576">
        <v>31.18</v>
      </c>
      <c r="F6576">
        <v>27</v>
      </c>
      <c r="G6576" t="s">
        <v>43729</v>
      </c>
      <c r="H6576" t="s">
        <v>11784</v>
      </c>
      <c r="I6576" s="1">
        <v>44927</v>
      </c>
      <c r="J6576" s="1">
        <v>45658</v>
      </c>
      <c r="K6576" t="s">
        <v>29569</v>
      </c>
      <c r="L6576" t="s">
        <v>29570</v>
      </c>
      <c r="M6576" t="s">
        <v>45</v>
      </c>
      <c r="N6576">
        <v>5</v>
      </c>
      <c r="O6576">
        <f>Table1[[#This Row],[Price]]-0.1*Table1[[#This Row],[Price]]</f>
        <v>28.061999999999998</v>
      </c>
      <c r="P6576" s="9">
        <f>(Table1[[#This Row],[Expiration Date]]-Table1[[#This Row],[Manufacturing Date]])/365</f>
        <v>2.0027397260273974</v>
      </c>
      <c r="Q6576" t="str">
        <f>IF(Table1[[#This Row],[Expiration Date]]-J6584&gt;12/31/2024,"not expired","expired")</f>
        <v>expired</v>
      </c>
      <c r="R6576">
        <f>Table1[[#This Row],[Discounted Price]]*0.95</f>
        <v>26.658899999999996</v>
      </c>
      <c r="S6576">
        <f>Table1[[#This Row],[Discounted Price]]*0.9</f>
        <v>25.255799999999997</v>
      </c>
      <c r="T6576">
        <f>Table1[[#This Row],[Discounted Price]]*0.8</f>
        <v>22.4496</v>
      </c>
      <c r="U6576">
        <f>Table1[[#This Row],[Price]]*0.52</f>
        <v>16.2136</v>
      </c>
      <c r="V6576">
        <f>(Table1[[#This Row],[Price]]-Table1[[#This Row],[Scrap value]])/2</f>
        <v>7.4832000000000001</v>
      </c>
    </row>
    <row r="6577" spans="1:22" x14ac:dyDescent="0.25">
      <c r="A6577" t="s">
        <v>29571</v>
      </c>
      <c r="B6577" t="s">
        <v>29</v>
      </c>
      <c r="C6577" t="s">
        <v>47</v>
      </c>
      <c r="D6577" t="s">
        <v>29572</v>
      </c>
      <c r="E6577">
        <v>343.92</v>
      </c>
      <c r="F6577">
        <v>39</v>
      </c>
      <c r="G6577" t="s">
        <v>43730</v>
      </c>
      <c r="H6577" t="s">
        <v>24562</v>
      </c>
      <c r="I6577" s="1">
        <v>44927</v>
      </c>
      <c r="J6577" s="1">
        <v>45292</v>
      </c>
      <c r="K6577" t="s">
        <v>29573</v>
      </c>
      <c r="L6577" t="s">
        <v>29574</v>
      </c>
      <c r="M6577" t="s">
        <v>20</v>
      </c>
      <c r="N6577">
        <v>3</v>
      </c>
      <c r="O6577">
        <f>Table1[[#This Row],[Price]]-0.1*Table1[[#This Row],[Price]]</f>
        <v>309.52800000000002</v>
      </c>
      <c r="P6577" s="9">
        <f>(Table1[[#This Row],[Expiration Date]]-Table1[[#This Row],[Manufacturing Date]])/365</f>
        <v>1</v>
      </c>
      <c r="Q6577" t="str">
        <f>IF(Table1[[#This Row],[Expiration Date]]-J6585&gt;12/31/2024,"not expired","expired")</f>
        <v>expired</v>
      </c>
      <c r="R6577">
        <f>Table1[[#This Row],[Discounted Price]]*0.95</f>
        <v>294.05160000000001</v>
      </c>
      <c r="S6577">
        <f>Table1[[#This Row],[Discounted Price]]*0.9</f>
        <v>278.57520000000005</v>
      </c>
      <c r="T6577">
        <f>Table1[[#This Row],[Discounted Price]]*0.8</f>
        <v>247.62240000000003</v>
      </c>
      <c r="U6577">
        <f>Table1[[#This Row],[Price]]*0.52</f>
        <v>178.83840000000001</v>
      </c>
      <c r="V6577">
        <f>(Table1[[#This Row],[Price]]-Table1[[#This Row],[Scrap value]])/2</f>
        <v>82.540800000000004</v>
      </c>
    </row>
    <row r="6578" spans="1:22" x14ac:dyDescent="0.25">
      <c r="A6578" t="s">
        <v>29575</v>
      </c>
      <c r="B6578" t="s">
        <v>29</v>
      </c>
      <c r="C6578" t="s">
        <v>47</v>
      </c>
      <c r="D6578" t="s">
        <v>29576</v>
      </c>
      <c r="E6578">
        <v>422.02</v>
      </c>
      <c r="F6578">
        <v>85</v>
      </c>
      <c r="G6578" t="s">
        <v>43729</v>
      </c>
      <c r="H6578" t="s">
        <v>718</v>
      </c>
      <c r="I6578" s="1">
        <v>45137</v>
      </c>
      <c r="J6578" s="1">
        <v>45292</v>
      </c>
      <c r="K6578" t="s">
        <v>29577</v>
      </c>
      <c r="L6578" t="s">
        <v>29578</v>
      </c>
      <c r="M6578" t="s">
        <v>45</v>
      </c>
      <c r="N6578">
        <v>3</v>
      </c>
      <c r="O6578">
        <f>Table1[[#This Row],[Price]]-0.1*Table1[[#This Row],[Price]]</f>
        <v>379.81799999999998</v>
      </c>
      <c r="P6578" s="9">
        <f>(Table1[[#This Row],[Expiration Date]]-Table1[[#This Row],[Manufacturing Date]])/365</f>
        <v>0.42465753424657532</v>
      </c>
      <c r="Q6578" t="str">
        <f>IF(Table1[[#This Row],[Expiration Date]]-J6586&gt;12/31/2024,"not expired","expired")</f>
        <v>expired</v>
      </c>
      <c r="R6578">
        <f>Table1[[#This Row],[Discounted Price]]*0.95</f>
        <v>360.82709999999997</v>
      </c>
      <c r="S6578">
        <f>Table1[[#This Row],[Discounted Price]]*0.9</f>
        <v>341.83620000000002</v>
      </c>
      <c r="T6578">
        <f>Table1[[#This Row],[Discounted Price]]*0.8</f>
        <v>303.8544</v>
      </c>
      <c r="U6578">
        <f>Table1[[#This Row],[Price]]*0.52</f>
        <v>219.4504</v>
      </c>
      <c r="V6578">
        <f>(Table1[[#This Row],[Price]]-Table1[[#This Row],[Scrap value]])/2</f>
        <v>101.28479999999999</v>
      </c>
    </row>
    <row r="6579" spans="1:22" x14ac:dyDescent="0.25">
      <c r="A6579" t="s">
        <v>29579</v>
      </c>
      <c r="B6579" t="s">
        <v>22</v>
      </c>
      <c r="C6579" t="s">
        <v>47</v>
      </c>
      <c r="D6579" t="s">
        <v>29580</v>
      </c>
      <c r="E6579">
        <v>289.32</v>
      </c>
      <c r="F6579">
        <v>72</v>
      </c>
      <c r="G6579" t="s">
        <v>43730</v>
      </c>
      <c r="H6579" t="s">
        <v>5658</v>
      </c>
      <c r="I6579" s="1">
        <v>44927</v>
      </c>
      <c r="J6579" s="1">
        <v>45292</v>
      </c>
      <c r="K6579" t="s">
        <v>29581</v>
      </c>
      <c r="L6579" t="s">
        <v>29582</v>
      </c>
      <c r="M6579" t="s">
        <v>27</v>
      </c>
      <c r="N6579">
        <v>3</v>
      </c>
      <c r="O6579">
        <f>Table1[[#This Row],[Price]]-0.1*Table1[[#This Row],[Price]]</f>
        <v>260.38799999999998</v>
      </c>
      <c r="P6579" s="9">
        <f>(Table1[[#This Row],[Expiration Date]]-Table1[[#This Row],[Manufacturing Date]])/365</f>
        <v>1</v>
      </c>
      <c r="Q6579" t="str">
        <f>IF(Table1[[#This Row],[Expiration Date]]-J6587&gt;12/31/2024,"not expired","expired")</f>
        <v>expired</v>
      </c>
      <c r="R6579">
        <f>Table1[[#This Row],[Discounted Price]]*0.95</f>
        <v>247.36859999999996</v>
      </c>
      <c r="S6579">
        <f>Table1[[#This Row],[Discounted Price]]*0.9</f>
        <v>234.3492</v>
      </c>
      <c r="T6579">
        <f>Table1[[#This Row],[Discounted Price]]*0.8</f>
        <v>208.31039999999999</v>
      </c>
      <c r="U6579">
        <f>Table1[[#This Row],[Price]]*0.52</f>
        <v>150.44640000000001</v>
      </c>
      <c r="V6579">
        <f>(Table1[[#This Row],[Price]]-Table1[[#This Row],[Scrap value]])/2</f>
        <v>69.436799999999991</v>
      </c>
    </row>
    <row r="6580" spans="1:22" x14ac:dyDescent="0.25">
      <c r="A6580" t="s">
        <v>29583</v>
      </c>
      <c r="B6580" t="s">
        <v>35</v>
      </c>
      <c r="C6580" t="s">
        <v>47</v>
      </c>
      <c r="D6580" t="s">
        <v>29584</v>
      </c>
      <c r="E6580">
        <v>389.47</v>
      </c>
      <c r="F6580">
        <v>85</v>
      </c>
      <c r="G6580" t="s">
        <v>43729</v>
      </c>
      <c r="H6580" t="s">
        <v>6736</v>
      </c>
      <c r="I6580" s="1">
        <v>44927</v>
      </c>
      <c r="J6580" s="1">
        <v>46023</v>
      </c>
      <c r="K6580" t="s">
        <v>29585</v>
      </c>
      <c r="L6580" t="s">
        <v>29586</v>
      </c>
      <c r="M6580" t="s">
        <v>27</v>
      </c>
      <c r="N6580">
        <v>5</v>
      </c>
      <c r="O6580">
        <f>Table1[[#This Row],[Price]]-0.1*Table1[[#This Row],[Price]]</f>
        <v>350.52300000000002</v>
      </c>
      <c r="P6580" s="9">
        <f>(Table1[[#This Row],[Expiration Date]]-Table1[[#This Row],[Manufacturing Date]])/365</f>
        <v>3.0027397260273974</v>
      </c>
      <c r="Q6580" t="str">
        <f>IF(Table1[[#This Row],[Expiration Date]]-J6588&gt;12/31/2024,"not expired","expired")</f>
        <v>not expired</v>
      </c>
      <c r="R6580">
        <f>Table1[[#This Row],[Discounted Price]]*0.95</f>
        <v>332.99684999999999</v>
      </c>
      <c r="S6580">
        <f>Table1[[#This Row],[Discounted Price]]*0.9</f>
        <v>315.47070000000002</v>
      </c>
      <c r="T6580">
        <f>Table1[[#This Row],[Discounted Price]]*0.8</f>
        <v>280.41840000000002</v>
      </c>
      <c r="U6580">
        <f>Table1[[#This Row],[Price]]*0.52</f>
        <v>202.52440000000001</v>
      </c>
      <c r="V6580">
        <f>(Table1[[#This Row],[Price]]-Table1[[#This Row],[Scrap value]])/2</f>
        <v>93.472800000000007</v>
      </c>
    </row>
    <row r="6581" spans="1:22" x14ac:dyDescent="0.25">
      <c r="A6581" t="s">
        <v>29587</v>
      </c>
      <c r="B6581" t="s">
        <v>15</v>
      </c>
      <c r="C6581" t="s">
        <v>47</v>
      </c>
      <c r="D6581" t="s">
        <v>29588</v>
      </c>
      <c r="E6581">
        <v>414.06</v>
      </c>
      <c r="F6581">
        <v>24</v>
      </c>
      <c r="G6581" t="s">
        <v>43728</v>
      </c>
      <c r="H6581" t="s">
        <v>847</v>
      </c>
      <c r="I6581" s="1">
        <v>44927</v>
      </c>
      <c r="J6581" s="1">
        <v>45292</v>
      </c>
      <c r="K6581" t="s">
        <v>29589</v>
      </c>
      <c r="L6581" t="s">
        <v>29590</v>
      </c>
      <c r="M6581" t="s">
        <v>20</v>
      </c>
      <c r="N6581">
        <v>5</v>
      </c>
      <c r="O6581">
        <f>Table1[[#This Row],[Price]]-0.1*Table1[[#This Row],[Price]]</f>
        <v>372.654</v>
      </c>
      <c r="P6581" s="9">
        <f>(Table1[[#This Row],[Expiration Date]]-Table1[[#This Row],[Manufacturing Date]])/365</f>
        <v>1</v>
      </c>
      <c r="Q6581" t="str">
        <f>IF(Table1[[#This Row],[Expiration Date]]-J6589&gt;12/31/2024,"not expired","expired")</f>
        <v>expired</v>
      </c>
      <c r="R6581">
        <f>Table1[[#This Row],[Discounted Price]]*0.95</f>
        <v>354.0213</v>
      </c>
      <c r="S6581">
        <f>Table1[[#This Row],[Discounted Price]]*0.9</f>
        <v>335.3886</v>
      </c>
      <c r="T6581">
        <f>Table1[[#This Row],[Discounted Price]]*0.8</f>
        <v>298.1232</v>
      </c>
      <c r="U6581">
        <f>Table1[[#This Row],[Price]]*0.52</f>
        <v>215.31120000000001</v>
      </c>
      <c r="V6581">
        <f>(Table1[[#This Row],[Price]]-Table1[[#This Row],[Scrap value]])/2</f>
        <v>99.374399999999994</v>
      </c>
    </row>
    <row r="6582" spans="1:22" x14ac:dyDescent="0.25">
      <c r="A6582" t="s">
        <v>29591</v>
      </c>
      <c r="B6582" t="s">
        <v>22</v>
      </c>
      <c r="C6582" t="s">
        <v>47</v>
      </c>
      <c r="D6582" t="s">
        <v>29592</v>
      </c>
      <c r="E6582">
        <v>64.42</v>
      </c>
      <c r="F6582">
        <v>65</v>
      </c>
      <c r="G6582" t="s">
        <v>43730</v>
      </c>
      <c r="H6582" t="s">
        <v>7234</v>
      </c>
      <c r="I6582" s="1">
        <v>45000</v>
      </c>
      <c r="J6582" s="1">
        <v>45658</v>
      </c>
      <c r="K6582" t="s">
        <v>29593</v>
      </c>
      <c r="L6582" t="s">
        <v>29594</v>
      </c>
      <c r="M6582" t="s">
        <v>27</v>
      </c>
      <c r="N6582">
        <v>2</v>
      </c>
      <c r="O6582">
        <f>Table1[[#This Row],[Price]]-0.1*Table1[[#This Row],[Price]]</f>
        <v>57.978000000000002</v>
      </c>
      <c r="P6582" s="9">
        <f>(Table1[[#This Row],[Expiration Date]]-Table1[[#This Row],[Manufacturing Date]])/365</f>
        <v>1.8027397260273972</v>
      </c>
      <c r="Q6582" t="str">
        <f>IF(Table1[[#This Row],[Expiration Date]]-J6590&gt;12/31/2024,"not expired","expired")</f>
        <v>expired</v>
      </c>
      <c r="R6582">
        <f>Table1[[#This Row],[Discounted Price]]*0.95</f>
        <v>55.079099999999997</v>
      </c>
      <c r="S6582">
        <f>Table1[[#This Row],[Discounted Price]]*0.9</f>
        <v>52.180199999999999</v>
      </c>
      <c r="T6582">
        <f>Table1[[#This Row],[Discounted Price]]*0.8</f>
        <v>46.382400000000004</v>
      </c>
      <c r="U6582">
        <f>Table1[[#This Row],[Price]]*0.52</f>
        <v>33.498400000000004</v>
      </c>
      <c r="V6582">
        <f>(Table1[[#This Row],[Price]]-Table1[[#This Row],[Scrap value]])/2</f>
        <v>15.460799999999999</v>
      </c>
    </row>
    <row r="6583" spans="1:22" x14ac:dyDescent="0.25">
      <c r="A6583" t="s">
        <v>29595</v>
      </c>
      <c r="B6583" t="s">
        <v>15</v>
      </c>
      <c r="C6583" t="s">
        <v>47</v>
      </c>
      <c r="D6583" t="s">
        <v>29596</v>
      </c>
      <c r="E6583">
        <v>248.79</v>
      </c>
      <c r="F6583">
        <v>64</v>
      </c>
      <c r="G6583" t="s">
        <v>43730</v>
      </c>
      <c r="H6583" t="s">
        <v>23784</v>
      </c>
      <c r="I6583" s="1">
        <v>45137</v>
      </c>
      <c r="J6583" s="1">
        <v>45658</v>
      </c>
      <c r="K6583" t="s">
        <v>29597</v>
      </c>
      <c r="L6583" t="s">
        <v>29598</v>
      </c>
      <c r="M6583" t="s">
        <v>45</v>
      </c>
      <c r="N6583">
        <v>4</v>
      </c>
      <c r="O6583">
        <f>Table1[[#This Row],[Price]]-0.1*Table1[[#This Row],[Price]]</f>
        <v>223.911</v>
      </c>
      <c r="P6583" s="9">
        <f>(Table1[[#This Row],[Expiration Date]]-Table1[[#This Row],[Manufacturing Date]])/365</f>
        <v>1.4273972602739726</v>
      </c>
      <c r="Q6583" t="str">
        <f>IF(Table1[[#This Row],[Expiration Date]]-J6591&gt;12/31/2024,"not expired","expired")</f>
        <v>expired</v>
      </c>
      <c r="R6583">
        <f>Table1[[#This Row],[Discounted Price]]*0.95</f>
        <v>212.71545</v>
      </c>
      <c r="S6583">
        <f>Table1[[#This Row],[Discounted Price]]*0.9</f>
        <v>201.51990000000001</v>
      </c>
      <c r="T6583">
        <f>Table1[[#This Row],[Discounted Price]]*0.8</f>
        <v>179.12880000000001</v>
      </c>
      <c r="U6583">
        <f>Table1[[#This Row],[Price]]*0.52</f>
        <v>129.3708</v>
      </c>
      <c r="V6583">
        <f>(Table1[[#This Row],[Price]]-Table1[[#This Row],[Scrap value]])/2</f>
        <v>59.709599999999995</v>
      </c>
    </row>
    <row r="6584" spans="1:22" x14ac:dyDescent="0.25">
      <c r="A6584" t="s">
        <v>29599</v>
      </c>
      <c r="B6584" t="s">
        <v>29</v>
      </c>
      <c r="C6584" t="s">
        <v>47</v>
      </c>
      <c r="D6584" t="s">
        <v>29600</v>
      </c>
      <c r="E6584">
        <v>291.43</v>
      </c>
      <c r="F6584">
        <v>40</v>
      </c>
      <c r="G6584" t="s">
        <v>43728</v>
      </c>
      <c r="H6584" t="s">
        <v>464</v>
      </c>
      <c r="I6584" s="1">
        <v>45137</v>
      </c>
      <c r="J6584" s="1">
        <v>46023</v>
      </c>
      <c r="K6584" t="s">
        <v>29601</v>
      </c>
      <c r="L6584" t="s">
        <v>29602</v>
      </c>
      <c r="M6584" t="s">
        <v>20</v>
      </c>
      <c r="N6584">
        <v>1</v>
      </c>
      <c r="O6584">
        <f>Table1[[#This Row],[Price]]-0.1*Table1[[#This Row],[Price]]</f>
        <v>262.28700000000003</v>
      </c>
      <c r="P6584" s="9">
        <f>(Table1[[#This Row],[Expiration Date]]-Table1[[#This Row],[Manufacturing Date]])/365</f>
        <v>2.4273972602739726</v>
      </c>
      <c r="Q6584" t="str">
        <f>IF(Table1[[#This Row],[Expiration Date]]-J6592&gt;12/31/2024,"not expired","expired")</f>
        <v>not expired</v>
      </c>
      <c r="R6584">
        <f>Table1[[#This Row],[Discounted Price]]*0.95</f>
        <v>249.17265000000003</v>
      </c>
      <c r="S6584">
        <f>Table1[[#This Row],[Discounted Price]]*0.9</f>
        <v>236.05830000000003</v>
      </c>
      <c r="T6584">
        <f>Table1[[#This Row],[Discounted Price]]*0.8</f>
        <v>209.82960000000003</v>
      </c>
      <c r="U6584">
        <f>Table1[[#This Row],[Price]]*0.52</f>
        <v>151.5436</v>
      </c>
      <c r="V6584">
        <f>(Table1[[#This Row],[Price]]-Table1[[#This Row],[Scrap value]])/2</f>
        <v>69.943200000000004</v>
      </c>
    </row>
    <row r="6585" spans="1:22" x14ac:dyDescent="0.25">
      <c r="A6585" t="s">
        <v>29603</v>
      </c>
      <c r="B6585" t="s">
        <v>15</v>
      </c>
      <c r="C6585" t="s">
        <v>47</v>
      </c>
      <c r="D6585" t="s">
        <v>29604</v>
      </c>
      <c r="E6585">
        <v>436.52</v>
      </c>
      <c r="F6585">
        <v>72</v>
      </c>
      <c r="G6585" t="s">
        <v>43728</v>
      </c>
      <c r="H6585" t="s">
        <v>4655</v>
      </c>
      <c r="I6585" s="1">
        <v>45000</v>
      </c>
      <c r="J6585" s="1">
        <v>45658</v>
      </c>
      <c r="K6585" t="s">
        <v>29605</v>
      </c>
      <c r="L6585" t="s">
        <v>29606</v>
      </c>
      <c r="M6585" t="s">
        <v>20</v>
      </c>
      <c r="N6585">
        <v>1</v>
      </c>
      <c r="O6585">
        <f>Table1[[#This Row],[Price]]-0.1*Table1[[#This Row],[Price]]</f>
        <v>392.86799999999999</v>
      </c>
      <c r="P6585" s="9">
        <f>(Table1[[#This Row],[Expiration Date]]-Table1[[#This Row],[Manufacturing Date]])/365</f>
        <v>1.8027397260273972</v>
      </c>
      <c r="Q6585" t="str">
        <f>IF(Table1[[#This Row],[Expiration Date]]-J6593&gt;12/31/2024,"not expired","expired")</f>
        <v>expired</v>
      </c>
      <c r="R6585">
        <f>Table1[[#This Row],[Discounted Price]]*0.95</f>
        <v>373.22459999999995</v>
      </c>
      <c r="S6585">
        <f>Table1[[#This Row],[Discounted Price]]*0.9</f>
        <v>353.58120000000002</v>
      </c>
      <c r="T6585">
        <f>Table1[[#This Row],[Discounted Price]]*0.8</f>
        <v>314.2944</v>
      </c>
      <c r="U6585">
        <f>Table1[[#This Row],[Price]]*0.52</f>
        <v>226.99039999999999</v>
      </c>
      <c r="V6585">
        <f>(Table1[[#This Row],[Price]]-Table1[[#This Row],[Scrap value]])/2</f>
        <v>104.76479999999999</v>
      </c>
    </row>
    <row r="6586" spans="1:22" x14ac:dyDescent="0.25">
      <c r="A6586" t="s">
        <v>29607</v>
      </c>
      <c r="B6586" t="s">
        <v>15</v>
      </c>
      <c r="C6586" t="s">
        <v>47</v>
      </c>
      <c r="D6586" t="s">
        <v>29608</v>
      </c>
      <c r="E6586">
        <v>370.65</v>
      </c>
      <c r="F6586">
        <v>52</v>
      </c>
      <c r="G6586" t="s">
        <v>43729</v>
      </c>
      <c r="H6586" t="s">
        <v>29609</v>
      </c>
      <c r="I6586" s="1">
        <v>45137</v>
      </c>
      <c r="J6586" s="1">
        <v>46023</v>
      </c>
      <c r="K6586" t="s">
        <v>29610</v>
      </c>
      <c r="L6586" t="s">
        <v>29611</v>
      </c>
      <c r="M6586" t="s">
        <v>45</v>
      </c>
      <c r="N6586">
        <v>5</v>
      </c>
      <c r="O6586">
        <f>Table1[[#This Row],[Price]]-0.1*Table1[[#This Row],[Price]]</f>
        <v>333.58499999999998</v>
      </c>
      <c r="P6586" s="9">
        <f>(Table1[[#This Row],[Expiration Date]]-Table1[[#This Row],[Manufacturing Date]])/365</f>
        <v>2.4273972602739726</v>
      </c>
      <c r="Q6586" t="str">
        <f>IF(Table1[[#This Row],[Expiration Date]]-J6594&gt;12/31/2024,"not expired","expired")</f>
        <v>not expired</v>
      </c>
      <c r="R6586">
        <f>Table1[[#This Row],[Discounted Price]]*0.95</f>
        <v>316.90574999999995</v>
      </c>
      <c r="S6586">
        <f>Table1[[#This Row],[Discounted Price]]*0.9</f>
        <v>300.22649999999999</v>
      </c>
      <c r="T6586">
        <f>Table1[[#This Row],[Discounted Price]]*0.8</f>
        <v>266.86799999999999</v>
      </c>
      <c r="U6586">
        <f>Table1[[#This Row],[Price]]*0.52</f>
        <v>192.738</v>
      </c>
      <c r="V6586">
        <f>(Table1[[#This Row],[Price]]-Table1[[#This Row],[Scrap value]])/2</f>
        <v>88.955999999999989</v>
      </c>
    </row>
    <row r="6587" spans="1:22" x14ac:dyDescent="0.25">
      <c r="A6587" t="s">
        <v>29612</v>
      </c>
      <c r="B6587" t="s">
        <v>29</v>
      </c>
      <c r="C6587" t="s">
        <v>47</v>
      </c>
      <c r="D6587" t="s">
        <v>29613</v>
      </c>
      <c r="E6587">
        <v>388.16</v>
      </c>
      <c r="F6587">
        <v>99</v>
      </c>
      <c r="G6587" t="s">
        <v>43728</v>
      </c>
      <c r="H6587" t="s">
        <v>29614</v>
      </c>
      <c r="I6587" s="1">
        <v>45000</v>
      </c>
      <c r="J6587" s="1">
        <v>45292</v>
      </c>
      <c r="K6587" t="s">
        <v>29615</v>
      </c>
      <c r="L6587" t="s">
        <v>29616</v>
      </c>
      <c r="M6587" t="s">
        <v>20</v>
      </c>
      <c r="N6587">
        <v>5</v>
      </c>
      <c r="O6587">
        <f>Table1[[#This Row],[Price]]-0.1*Table1[[#This Row],[Price]]</f>
        <v>349.34400000000005</v>
      </c>
      <c r="P6587" s="9">
        <f>(Table1[[#This Row],[Expiration Date]]-Table1[[#This Row],[Manufacturing Date]])/365</f>
        <v>0.8</v>
      </c>
      <c r="Q6587" t="str">
        <f>IF(Table1[[#This Row],[Expiration Date]]-J6595&gt;12/31/2024,"not expired","expired")</f>
        <v>expired</v>
      </c>
      <c r="R6587">
        <f>Table1[[#This Row],[Discounted Price]]*0.95</f>
        <v>331.87680000000006</v>
      </c>
      <c r="S6587">
        <f>Table1[[#This Row],[Discounted Price]]*0.9</f>
        <v>314.40960000000007</v>
      </c>
      <c r="T6587">
        <f>Table1[[#This Row],[Discounted Price]]*0.8</f>
        <v>279.47520000000003</v>
      </c>
      <c r="U6587">
        <f>Table1[[#This Row],[Price]]*0.52</f>
        <v>201.84320000000002</v>
      </c>
      <c r="V6587">
        <f>(Table1[[#This Row],[Price]]-Table1[[#This Row],[Scrap value]])/2</f>
        <v>93.1584</v>
      </c>
    </row>
    <row r="6588" spans="1:22" x14ac:dyDescent="0.25">
      <c r="A6588" t="s">
        <v>29617</v>
      </c>
      <c r="B6588" t="s">
        <v>35</v>
      </c>
      <c r="C6588" t="s">
        <v>47</v>
      </c>
      <c r="D6588" t="s">
        <v>29618</v>
      </c>
      <c r="E6588">
        <v>351.63</v>
      </c>
      <c r="F6588">
        <v>7</v>
      </c>
      <c r="G6588" t="s">
        <v>43729</v>
      </c>
      <c r="H6588" t="s">
        <v>11327</v>
      </c>
      <c r="I6588" s="1">
        <v>44927</v>
      </c>
      <c r="J6588" s="1">
        <v>45658</v>
      </c>
      <c r="K6588" t="s">
        <v>29619</v>
      </c>
      <c r="L6588" t="s">
        <v>29620</v>
      </c>
      <c r="M6588" t="s">
        <v>20</v>
      </c>
      <c r="N6588">
        <v>3</v>
      </c>
      <c r="O6588">
        <f>Table1[[#This Row],[Price]]-0.1*Table1[[#This Row],[Price]]</f>
        <v>316.46699999999998</v>
      </c>
      <c r="P6588" s="9">
        <f>(Table1[[#This Row],[Expiration Date]]-Table1[[#This Row],[Manufacturing Date]])/365</f>
        <v>2.0027397260273974</v>
      </c>
      <c r="Q6588" t="str">
        <f>IF(Table1[[#This Row],[Expiration Date]]-J6596&gt;12/31/2024,"not expired","expired")</f>
        <v>not expired</v>
      </c>
      <c r="R6588">
        <f>Table1[[#This Row],[Discounted Price]]*0.95</f>
        <v>300.64364999999998</v>
      </c>
      <c r="S6588">
        <f>Table1[[#This Row],[Discounted Price]]*0.9</f>
        <v>284.82029999999997</v>
      </c>
      <c r="T6588">
        <f>Table1[[#This Row],[Discounted Price]]*0.8</f>
        <v>253.17359999999999</v>
      </c>
      <c r="U6588">
        <f>Table1[[#This Row],[Price]]*0.52</f>
        <v>182.8476</v>
      </c>
      <c r="V6588">
        <f>(Table1[[#This Row],[Price]]-Table1[[#This Row],[Scrap value]])/2</f>
        <v>84.391199999999998</v>
      </c>
    </row>
    <row r="6589" spans="1:22" x14ac:dyDescent="0.25">
      <c r="A6589" t="s">
        <v>29621</v>
      </c>
      <c r="B6589" t="s">
        <v>15</v>
      </c>
      <c r="C6589" t="s">
        <v>47</v>
      </c>
      <c r="D6589" t="s">
        <v>29622</v>
      </c>
      <c r="E6589">
        <v>417.3</v>
      </c>
      <c r="F6589">
        <v>41</v>
      </c>
      <c r="G6589" t="s">
        <v>43728</v>
      </c>
      <c r="H6589" t="s">
        <v>144</v>
      </c>
      <c r="I6589" s="1">
        <v>45137</v>
      </c>
      <c r="J6589" s="1">
        <v>45658</v>
      </c>
      <c r="K6589" t="s">
        <v>29623</v>
      </c>
      <c r="L6589" t="s">
        <v>29624</v>
      </c>
      <c r="M6589" t="s">
        <v>45</v>
      </c>
      <c r="N6589">
        <v>4</v>
      </c>
      <c r="O6589">
        <f>Table1[[#This Row],[Price]]-0.1*Table1[[#This Row],[Price]]</f>
        <v>375.57</v>
      </c>
      <c r="P6589" s="9">
        <f>(Table1[[#This Row],[Expiration Date]]-Table1[[#This Row],[Manufacturing Date]])/365</f>
        <v>1.4273972602739726</v>
      </c>
      <c r="Q6589" t="str">
        <f>IF(Table1[[#This Row],[Expiration Date]]-J6597&gt;12/31/2024,"not expired","expired")</f>
        <v>expired</v>
      </c>
      <c r="R6589">
        <f>Table1[[#This Row],[Discounted Price]]*0.95</f>
        <v>356.79149999999998</v>
      </c>
      <c r="S6589">
        <f>Table1[[#This Row],[Discounted Price]]*0.9</f>
        <v>338.01299999999998</v>
      </c>
      <c r="T6589">
        <f>Table1[[#This Row],[Discounted Price]]*0.8</f>
        <v>300.45600000000002</v>
      </c>
      <c r="U6589">
        <f>Table1[[#This Row],[Price]]*0.52</f>
        <v>216.99600000000001</v>
      </c>
      <c r="V6589">
        <f>(Table1[[#This Row],[Price]]-Table1[[#This Row],[Scrap value]])/2</f>
        <v>100.152</v>
      </c>
    </row>
    <row r="6590" spans="1:22" x14ac:dyDescent="0.25">
      <c r="A6590" t="s">
        <v>29625</v>
      </c>
      <c r="B6590" t="s">
        <v>15</v>
      </c>
      <c r="C6590" t="s">
        <v>47</v>
      </c>
      <c r="D6590" t="s">
        <v>29626</v>
      </c>
      <c r="E6590">
        <v>218.32</v>
      </c>
      <c r="F6590">
        <v>33</v>
      </c>
      <c r="G6590" t="s">
        <v>43730</v>
      </c>
      <c r="H6590" t="s">
        <v>29627</v>
      </c>
      <c r="I6590" s="1">
        <v>45137</v>
      </c>
      <c r="J6590" s="1">
        <v>46023</v>
      </c>
      <c r="K6590" t="s">
        <v>29628</v>
      </c>
      <c r="L6590" t="s">
        <v>29629</v>
      </c>
      <c r="M6590" t="s">
        <v>20</v>
      </c>
      <c r="N6590">
        <v>2</v>
      </c>
      <c r="O6590">
        <f>Table1[[#This Row],[Price]]-0.1*Table1[[#This Row],[Price]]</f>
        <v>196.488</v>
      </c>
      <c r="P6590" s="9">
        <f>(Table1[[#This Row],[Expiration Date]]-Table1[[#This Row],[Manufacturing Date]])/365</f>
        <v>2.4273972602739726</v>
      </c>
      <c r="Q6590" t="str">
        <f>IF(Table1[[#This Row],[Expiration Date]]-J6598&gt;12/31/2024,"not expired","expired")</f>
        <v>expired</v>
      </c>
      <c r="R6590">
        <f>Table1[[#This Row],[Discounted Price]]*0.95</f>
        <v>186.6636</v>
      </c>
      <c r="S6590">
        <f>Table1[[#This Row],[Discounted Price]]*0.9</f>
        <v>176.83920000000001</v>
      </c>
      <c r="T6590">
        <f>Table1[[#This Row],[Discounted Price]]*0.8</f>
        <v>157.19040000000001</v>
      </c>
      <c r="U6590">
        <f>Table1[[#This Row],[Price]]*0.52</f>
        <v>113.5264</v>
      </c>
      <c r="V6590">
        <f>(Table1[[#This Row],[Price]]-Table1[[#This Row],[Scrap value]])/2</f>
        <v>52.396799999999999</v>
      </c>
    </row>
    <row r="6591" spans="1:22" x14ac:dyDescent="0.25">
      <c r="A6591" t="s">
        <v>29630</v>
      </c>
      <c r="B6591" t="s">
        <v>35</v>
      </c>
      <c r="C6591" t="s">
        <v>47</v>
      </c>
      <c r="D6591" t="s">
        <v>29631</v>
      </c>
      <c r="E6591">
        <v>215.37</v>
      </c>
      <c r="F6591">
        <v>6</v>
      </c>
      <c r="G6591" t="s">
        <v>43728</v>
      </c>
      <c r="H6591" t="s">
        <v>29632</v>
      </c>
      <c r="I6591" s="1">
        <v>44927</v>
      </c>
      <c r="J6591" s="1">
        <v>45658</v>
      </c>
      <c r="K6591" t="s">
        <v>29633</v>
      </c>
      <c r="L6591" t="s">
        <v>29634</v>
      </c>
      <c r="M6591" t="s">
        <v>27</v>
      </c>
      <c r="N6591">
        <v>2</v>
      </c>
      <c r="O6591">
        <f>Table1[[#This Row],[Price]]-0.1*Table1[[#This Row],[Price]]</f>
        <v>193.833</v>
      </c>
      <c r="P6591" s="9">
        <f>(Table1[[#This Row],[Expiration Date]]-Table1[[#This Row],[Manufacturing Date]])/365</f>
        <v>2.0027397260273974</v>
      </c>
      <c r="Q6591" t="str">
        <f>IF(Table1[[#This Row],[Expiration Date]]-J6599&gt;12/31/2024,"not expired","expired")</f>
        <v>expired</v>
      </c>
      <c r="R6591">
        <f>Table1[[#This Row],[Discounted Price]]*0.95</f>
        <v>184.14134999999999</v>
      </c>
      <c r="S6591">
        <f>Table1[[#This Row],[Discounted Price]]*0.9</f>
        <v>174.44970000000001</v>
      </c>
      <c r="T6591">
        <f>Table1[[#This Row],[Discounted Price]]*0.8</f>
        <v>155.06640000000002</v>
      </c>
      <c r="U6591">
        <f>Table1[[#This Row],[Price]]*0.52</f>
        <v>111.9924</v>
      </c>
      <c r="V6591">
        <f>(Table1[[#This Row],[Price]]-Table1[[#This Row],[Scrap value]])/2</f>
        <v>51.688800000000001</v>
      </c>
    </row>
    <row r="6592" spans="1:22" x14ac:dyDescent="0.25">
      <c r="A6592" t="s">
        <v>29635</v>
      </c>
      <c r="B6592" t="s">
        <v>22</v>
      </c>
      <c r="C6592" t="s">
        <v>47</v>
      </c>
      <c r="D6592" t="s">
        <v>29636</v>
      </c>
      <c r="E6592">
        <v>38.380000000000003</v>
      </c>
      <c r="F6592">
        <v>84</v>
      </c>
      <c r="G6592" t="s">
        <v>43730</v>
      </c>
      <c r="H6592" t="s">
        <v>8848</v>
      </c>
      <c r="I6592" s="1">
        <v>44927</v>
      </c>
      <c r="J6592" s="1">
        <v>45292</v>
      </c>
      <c r="K6592" t="s">
        <v>29637</v>
      </c>
      <c r="L6592" t="s">
        <v>29638</v>
      </c>
      <c r="M6592" t="s">
        <v>45</v>
      </c>
      <c r="N6592">
        <v>1</v>
      </c>
      <c r="O6592">
        <f>Table1[[#This Row],[Price]]-0.1*Table1[[#This Row],[Price]]</f>
        <v>34.542000000000002</v>
      </c>
      <c r="P6592" s="9">
        <f>(Table1[[#This Row],[Expiration Date]]-Table1[[#This Row],[Manufacturing Date]])/365</f>
        <v>1</v>
      </c>
      <c r="Q6592" t="str">
        <f>IF(Table1[[#This Row],[Expiration Date]]-J6600&gt;12/31/2024,"not expired","expired")</f>
        <v>expired</v>
      </c>
      <c r="R6592">
        <f>Table1[[#This Row],[Discounted Price]]*0.95</f>
        <v>32.814900000000002</v>
      </c>
      <c r="S6592">
        <f>Table1[[#This Row],[Discounted Price]]*0.9</f>
        <v>31.087800000000001</v>
      </c>
      <c r="T6592">
        <f>Table1[[#This Row],[Discounted Price]]*0.8</f>
        <v>27.633600000000001</v>
      </c>
      <c r="U6592">
        <f>Table1[[#This Row],[Price]]*0.52</f>
        <v>19.957600000000003</v>
      </c>
      <c r="V6592">
        <f>(Table1[[#This Row],[Price]]-Table1[[#This Row],[Scrap value]])/2</f>
        <v>9.2111999999999998</v>
      </c>
    </row>
    <row r="6593" spans="1:22" x14ac:dyDescent="0.25">
      <c r="A6593" t="s">
        <v>29639</v>
      </c>
      <c r="B6593" t="s">
        <v>29</v>
      </c>
      <c r="C6593" t="s">
        <v>47</v>
      </c>
      <c r="D6593" t="s">
        <v>29640</v>
      </c>
      <c r="E6593">
        <v>357.27</v>
      </c>
      <c r="F6593">
        <v>18</v>
      </c>
      <c r="G6593" t="s">
        <v>43728</v>
      </c>
      <c r="H6593" t="s">
        <v>23541</v>
      </c>
      <c r="I6593" s="1">
        <v>45137</v>
      </c>
      <c r="J6593" s="1">
        <v>45658</v>
      </c>
      <c r="K6593" t="s">
        <v>29641</v>
      </c>
      <c r="L6593" t="s">
        <v>29642</v>
      </c>
      <c r="M6593" t="s">
        <v>20</v>
      </c>
      <c r="N6593">
        <v>2</v>
      </c>
      <c r="O6593">
        <f>Table1[[#This Row],[Price]]-0.1*Table1[[#This Row],[Price]]</f>
        <v>321.54300000000001</v>
      </c>
      <c r="P6593" s="9">
        <f>(Table1[[#This Row],[Expiration Date]]-Table1[[#This Row],[Manufacturing Date]])/365</f>
        <v>1.4273972602739726</v>
      </c>
      <c r="Q6593" t="str">
        <f>IF(Table1[[#This Row],[Expiration Date]]-J6601&gt;12/31/2024,"not expired","expired")</f>
        <v>expired</v>
      </c>
      <c r="R6593">
        <f>Table1[[#This Row],[Discounted Price]]*0.95</f>
        <v>305.46584999999999</v>
      </c>
      <c r="S6593">
        <f>Table1[[#This Row],[Discounted Price]]*0.9</f>
        <v>289.38870000000003</v>
      </c>
      <c r="T6593">
        <f>Table1[[#This Row],[Discounted Price]]*0.8</f>
        <v>257.23439999999999</v>
      </c>
      <c r="U6593">
        <f>Table1[[#This Row],[Price]]*0.52</f>
        <v>185.78039999999999</v>
      </c>
      <c r="V6593">
        <f>(Table1[[#This Row],[Price]]-Table1[[#This Row],[Scrap value]])/2</f>
        <v>85.744799999999998</v>
      </c>
    </row>
    <row r="6594" spans="1:22" x14ac:dyDescent="0.25">
      <c r="A6594" t="s">
        <v>29643</v>
      </c>
      <c r="B6594" t="s">
        <v>35</v>
      </c>
      <c r="C6594" t="s">
        <v>47</v>
      </c>
      <c r="D6594" t="s">
        <v>29644</v>
      </c>
      <c r="E6594">
        <v>412.31</v>
      </c>
      <c r="F6594">
        <v>19</v>
      </c>
      <c r="G6594" t="s">
        <v>43730</v>
      </c>
      <c r="H6594" t="s">
        <v>11808</v>
      </c>
      <c r="I6594" s="1">
        <v>45000</v>
      </c>
      <c r="J6594" s="1">
        <v>45292</v>
      </c>
      <c r="K6594" t="s">
        <v>29645</v>
      </c>
      <c r="L6594" t="s">
        <v>29646</v>
      </c>
      <c r="M6594" t="s">
        <v>20</v>
      </c>
      <c r="N6594">
        <v>4</v>
      </c>
      <c r="O6594">
        <f>Table1[[#This Row],[Price]]-0.1*Table1[[#This Row],[Price]]</f>
        <v>371.07900000000001</v>
      </c>
      <c r="P6594" s="9">
        <f>(Table1[[#This Row],[Expiration Date]]-Table1[[#This Row],[Manufacturing Date]])/365</f>
        <v>0.8</v>
      </c>
      <c r="Q6594" t="str">
        <f>IF(Table1[[#This Row],[Expiration Date]]-J6602&gt;12/31/2024,"not expired","expired")</f>
        <v>expired</v>
      </c>
      <c r="R6594">
        <f>Table1[[#This Row],[Discounted Price]]*0.95</f>
        <v>352.52504999999996</v>
      </c>
      <c r="S6594">
        <f>Table1[[#This Row],[Discounted Price]]*0.9</f>
        <v>333.97110000000004</v>
      </c>
      <c r="T6594">
        <f>Table1[[#This Row],[Discounted Price]]*0.8</f>
        <v>296.86320000000001</v>
      </c>
      <c r="U6594">
        <f>Table1[[#This Row],[Price]]*0.52</f>
        <v>214.40120000000002</v>
      </c>
      <c r="V6594">
        <f>(Table1[[#This Row],[Price]]-Table1[[#This Row],[Scrap value]])/2</f>
        <v>98.954399999999993</v>
      </c>
    </row>
    <row r="6595" spans="1:22" x14ac:dyDescent="0.25">
      <c r="A6595" t="s">
        <v>29647</v>
      </c>
      <c r="B6595" t="s">
        <v>29</v>
      </c>
      <c r="C6595" t="s">
        <v>47</v>
      </c>
      <c r="D6595" t="s">
        <v>29648</v>
      </c>
      <c r="E6595">
        <v>246.56</v>
      </c>
      <c r="F6595">
        <v>11</v>
      </c>
      <c r="G6595" t="s">
        <v>43729</v>
      </c>
      <c r="H6595" t="s">
        <v>7672</v>
      </c>
      <c r="I6595" s="1">
        <v>45137</v>
      </c>
      <c r="J6595" s="1">
        <v>46023</v>
      </c>
      <c r="K6595" t="s">
        <v>29649</v>
      </c>
      <c r="L6595" t="s">
        <v>29650</v>
      </c>
      <c r="M6595" t="s">
        <v>27</v>
      </c>
      <c r="N6595">
        <v>5</v>
      </c>
      <c r="O6595">
        <f>Table1[[#This Row],[Price]]-0.1*Table1[[#This Row],[Price]]</f>
        <v>221.904</v>
      </c>
      <c r="P6595" s="9">
        <f>(Table1[[#This Row],[Expiration Date]]-Table1[[#This Row],[Manufacturing Date]])/365</f>
        <v>2.4273972602739726</v>
      </c>
      <c r="Q6595" t="str">
        <f>IF(Table1[[#This Row],[Expiration Date]]-J6603&gt;12/31/2024,"not expired","expired")</f>
        <v>not expired</v>
      </c>
      <c r="R6595">
        <f>Table1[[#This Row],[Discounted Price]]*0.95</f>
        <v>210.80879999999999</v>
      </c>
      <c r="S6595">
        <f>Table1[[#This Row],[Discounted Price]]*0.9</f>
        <v>199.71360000000001</v>
      </c>
      <c r="T6595">
        <f>Table1[[#This Row],[Discounted Price]]*0.8</f>
        <v>177.5232</v>
      </c>
      <c r="U6595">
        <f>Table1[[#This Row],[Price]]*0.52</f>
        <v>128.21120000000002</v>
      </c>
      <c r="V6595">
        <f>(Table1[[#This Row],[Price]]-Table1[[#This Row],[Scrap value]])/2</f>
        <v>59.174399999999991</v>
      </c>
    </row>
    <row r="6596" spans="1:22" x14ac:dyDescent="0.25">
      <c r="A6596" t="s">
        <v>29651</v>
      </c>
      <c r="B6596" t="s">
        <v>15</v>
      </c>
      <c r="C6596" t="s">
        <v>47</v>
      </c>
      <c r="D6596" t="s">
        <v>29652</v>
      </c>
      <c r="E6596">
        <v>330.35</v>
      </c>
      <c r="F6596">
        <v>30</v>
      </c>
      <c r="G6596" t="s">
        <v>43730</v>
      </c>
      <c r="H6596" t="s">
        <v>20125</v>
      </c>
      <c r="I6596" s="1">
        <v>44927</v>
      </c>
      <c r="J6596" s="1">
        <v>45292</v>
      </c>
      <c r="K6596" t="s">
        <v>29653</v>
      </c>
      <c r="L6596" t="s">
        <v>29654</v>
      </c>
      <c r="M6596" t="s">
        <v>20</v>
      </c>
      <c r="N6596">
        <v>1</v>
      </c>
      <c r="O6596">
        <f>Table1[[#This Row],[Price]]-0.1*Table1[[#This Row],[Price]]</f>
        <v>297.315</v>
      </c>
      <c r="P6596" s="9">
        <f>(Table1[[#This Row],[Expiration Date]]-Table1[[#This Row],[Manufacturing Date]])/365</f>
        <v>1</v>
      </c>
      <c r="Q6596" t="str">
        <f>IF(Table1[[#This Row],[Expiration Date]]-J6604&gt;12/31/2024,"not expired","expired")</f>
        <v>expired</v>
      </c>
      <c r="R6596">
        <f>Table1[[#This Row],[Discounted Price]]*0.95</f>
        <v>282.44925000000001</v>
      </c>
      <c r="S6596">
        <f>Table1[[#This Row],[Discounted Price]]*0.9</f>
        <v>267.58350000000002</v>
      </c>
      <c r="T6596">
        <f>Table1[[#This Row],[Discounted Price]]*0.8</f>
        <v>237.852</v>
      </c>
      <c r="U6596">
        <f>Table1[[#This Row],[Price]]*0.52</f>
        <v>171.78200000000001</v>
      </c>
      <c r="V6596">
        <f>(Table1[[#This Row],[Price]]-Table1[[#This Row],[Scrap value]])/2</f>
        <v>79.284000000000006</v>
      </c>
    </row>
    <row r="6597" spans="1:22" x14ac:dyDescent="0.25">
      <c r="A6597" t="s">
        <v>29655</v>
      </c>
      <c r="B6597" t="s">
        <v>35</v>
      </c>
      <c r="C6597" t="s">
        <v>47</v>
      </c>
      <c r="D6597" t="s">
        <v>29656</v>
      </c>
      <c r="E6597">
        <v>356.05</v>
      </c>
      <c r="F6597">
        <v>57</v>
      </c>
      <c r="G6597" t="s">
        <v>43730</v>
      </c>
      <c r="H6597" t="s">
        <v>20559</v>
      </c>
      <c r="I6597" s="1">
        <v>44927</v>
      </c>
      <c r="J6597" s="1">
        <v>46023</v>
      </c>
      <c r="K6597" t="s">
        <v>29657</v>
      </c>
      <c r="L6597" t="s">
        <v>29658</v>
      </c>
      <c r="M6597" t="s">
        <v>45</v>
      </c>
      <c r="N6597">
        <v>5</v>
      </c>
      <c r="O6597">
        <f>Table1[[#This Row],[Price]]-0.1*Table1[[#This Row],[Price]]</f>
        <v>320.44499999999999</v>
      </c>
      <c r="P6597" s="9">
        <f>(Table1[[#This Row],[Expiration Date]]-Table1[[#This Row],[Manufacturing Date]])/365</f>
        <v>3.0027397260273974</v>
      </c>
      <c r="Q6597" t="str">
        <f>IF(Table1[[#This Row],[Expiration Date]]-J6605&gt;12/31/2024,"not expired","expired")</f>
        <v>not expired</v>
      </c>
      <c r="R6597">
        <f>Table1[[#This Row],[Discounted Price]]*0.95</f>
        <v>304.42274999999995</v>
      </c>
      <c r="S6597">
        <f>Table1[[#This Row],[Discounted Price]]*0.9</f>
        <v>288.40050000000002</v>
      </c>
      <c r="T6597">
        <f>Table1[[#This Row],[Discounted Price]]*0.8</f>
        <v>256.35599999999999</v>
      </c>
      <c r="U6597">
        <f>Table1[[#This Row],[Price]]*0.52</f>
        <v>185.14600000000002</v>
      </c>
      <c r="V6597">
        <f>(Table1[[#This Row],[Price]]-Table1[[#This Row],[Scrap value]])/2</f>
        <v>85.451999999999998</v>
      </c>
    </row>
    <row r="6598" spans="1:22" x14ac:dyDescent="0.25">
      <c r="A6598" t="s">
        <v>29659</v>
      </c>
      <c r="B6598" t="s">
        <v>22</v>
      </c>
      <c r="C6598" t="s">
        <v>47</v>
      </c>
      <c r="D6598" t="s">
        <v>29660</v>
      </c>
      <c r="E6598">
        <v>199.43</v>
      </c>
      <c r="F6598">
        <v>32</v>
      </c>
      <c r="G6598" t="s">
        <v>43729</v>
      </c>
      <c r="H6598" t="s">
        <v>29661</v>
      </c>
      <c r="I6598" s="1">
        <v>45137</v>
      </c>
      <c r="J6598" s="1">
        <v>46023</v>
      </c>
      <c r="K6598" t="s">
        <v>29662</v>
      </c>
      <c r="L6598" t="s">
        <v>29663</v>
      </c>
      <c r="M6598" t="s">
        <v>20</v>
      </c>
      <c r="N6598">
        <v>5</v>
      </c>
      <c r="O6598">
        <f>Table1[[#This Row],[Price]]-0.1*Table1[[#This Row],[Price]]</f>
        <v>179.48699999999999</v>
      </c>
      <c r="P6598" s="9">
        <f>(Table1[[#This Row],[Expiration Date]]-Table1[[#This Row],[Manufacturing Date]])/365</f>
        <v>2.4273972602739726</v>
      </c>
      <c r="Q6598" t="str">
        <f>IF(Table1[[#This Row],[Expiration Date]]-J6606&gt;12/31/2024,"not expired","expired")</f>
        <v>expired</v>
      </c>
      <c r="R6598">
        <f>Table1[[#This Row],[Discounted Price]]*0.95</f>
        <v>170.51264999999998</v>
      </c>
      <c r="S6598">
        <f>Table1[[#This Row],[Discounted Price]]*0.9</f>
        <v>161.53829999999999</v>
      </c>
      <c r="T6598">
        <f>Table1[[#This Row],[Discounted Price]]*0.8</f>
        <v>143.58959999999999</v>
      </c>
      <c r="U6598">
        <f>Table1[[#This Row],[Price]]*0.52</f>
        <v>103.70360000000001</v>
      </c>
      <c r="V6598">
        <f>(Table1[[#This Row],[Price]]-Table1[[#This Row],[Scrap value]])/2</f>
        <v>47.863199999999999</v>
      </c>
    </row>
    <row r="6599" spans="1:22" x14ac:dyDescent="0.25">
      <c r="A6599" t="s">
        <v>29664</v>
      </c>
      <c r="B6599" t="s">
        <v>15</v>
      </c>
      <c r="C6599" t="s">
        <v>47</v>
      </c>
      <c r="D6599" t="s">
        <v>29665</v>
      </c>
      <c r="E6599">
        <v>55.55</v>
      </c>
      <c r="F6599">
        <v>40</v>
      </c>
      <c r="G6599" t="s">
        <v>43730</v>
      </c>
      <c r="H6599" t="s">
        <v>3863</v>
      </c>
      <c r="I6599" s="1">
        <v>45137</v>
      </c>
      <c r="J6599" s="1">
        <v>46023</v>
      </c>
      <c r="K6599" t="s">
        <v>29666</v>
      </c>
      <c r="L6599" t="s">
        <v>29667</v>
      </c>
      <c r="M6599" t="s">
        <v>20</v>
      </c>
      <c r="N6599">
        <v>3</v>
      </c>
      <c r="O6599">
        <f>Table1[[#This Row],[Price]]-0.1*Table1[[#This Row],[Price]]</f>
        <v>49.994999999999997</v>
      </c>
      <c r="P6599" s="9">
        <f>(Table1[[#This Row],[Expiration Date]]-Table1[[#This Row],[Manufacturing Date]])/365</f>
        <v>2.4273972602739726</v>
      </c>
      <c r="Q6599" t="str">
        <f>IF(Table1[[#This Row],[Expiration Date]]-J6607&gt;12/31/2024,"not expired","expired")</f>
        <v>not expired</v>
      </c>
      <c r="R6599">
        <f>Table1[[#This Row],[Discounted Price]]*0.95</f>
        <v>47.495249999999999</v>
      </c>
      <c r="S6599">
        <f>Table1[[#This Row],[Discounted Price]]*0.9</f>
        <v>44.9955</v>
      </c>
      <c r="T6599">
        <f>Table1[[#This Row],[Discounted Price]]*0.8</f>
        <v>39.996000000000002</v>
      </c>
      <c r="U6599">
        <f>Table1[[#This Row],[Price]]*0.52</f>
        <v>28.885999999999999</v>
      </c>
      <c r="V6599">
        <f>(Table1[[#This Row],[Price]]-Table1[[#This Row],[Scrap value]])/2</f>
        <v>13.331999999999999</v>
      </c>
    </row>
    <row r="6600" spans="1:22" x14ac:dyDescent="0.25">
      <c r="A6600" t="s">
        <v>29668</v>
      </c>
      <c r="B6600" t="s">
        <v>29</v>
      </c>
      <c r="C6600" t="s">
        <v>47</v>
      </c>
      <c r="D6600" t="s">
        <v>29669</v>
      </c>
      <c r="E6600">
        <v>239.22</v>
      </c>
      <c r="F6600">
        <v>43</v>
      </c>
      <c r="G6600" t="s">
        <v>43728</v>
      </c>
      <c r="H6600" t="s">
        <v>29670</v>
      </c>
      <c r="I6600" s="1">
        <v>45000</v>
      </c>
      <c r="J6600" s="1">
        <v>45292</v>
      </c>
      <c r="K6600" t="s">
        <v>29671</v>
      </c>
      <c r="L6600" t="s">
        <v>29672</v>
      </c>
      <c r="M6600" t="s">
        <v>27</v>
      </c>
      <c r="N6600">
        <v>1</v>
      </c>
      <c r="O6600">
        <f>Table1[[#This Row],[Price]]-0.1*Table1[[#This Row],[Price]]</f>
        <v>215.298</v>
      </c>
      <c r="P6600" s="9">
        <f>(Table1[[#This Row],[Expiration Date]]-Table1[[#This Row],[Manufacturing Date]])/365</f>
        <v>0.8</v>
      </c>
      <c r="Q6600" t="str">
        <f>IF(Table1[[#This Row],[Expiration Date]]-J6608&gt;12/31/2024,"not expired","expired")</f>
        <v>expired</v>
      </c>
      <c r="R6600">
        <f>Table1[[#This Row],[Discounted Price]]*0.95</f>
        <v>204.53309999999999</v>
      </c>
      <c r="S6600">
        <f>Table1[[#This Row],[Discounted Price]]*0.9</f>
        <v>193.76820000000001</v>
      </c>
      <c r="T6600">
        <f>Table1[[#This Row],[Discounted Price]]*0.8</f>
        <v>172.23840000000001</v>
      </c>
      <c r="U6600">
        <f>Table1[[#This Row],[Price]]*0.52</f>
        <v>124.3944</v>
      </c>
      <c r="V6600">
        <f>(Table1[[#This Row],[Price]]-Table1[[#This Row],[Scrap value]])/2</f>
        <v>57.412799999999997</v>
      </c>
    </row>
    <row r="6601" spans="1:22" x14ac:dyDescent="0.25">
      <c r="A6601" t="s">
        <v>29673</v>
      </c>
      <c r="B6601" t="s">
        <v>22</v>
      </c>
      <c r="C6601" t="s">
        <v>47</v>
      </c>
      <c r="D6601" t="s">
        <v>29674</v>
      </c>
      <c r="E6601">
        <v>21.39</v>
      </c>
      <c r="F6601">
        <v>42</v>
      </c>
      <c r="G6601" t="s">
        <v>43730</v>
      </c>
      <c r="H6601" t="s">
        <v>29675</v>
      </c>
      <c r="I6601" s="1">
        <v>44927</v>
      </c>
      <c r="J6601" s="1">
        <v>46023</v>
      </c>
      <c r="K6601" t="s">
        <v>29676</v>
      </c>
      <c r="L6601" t="s">
        <v>29677</v>
      </c>
      <c r="M6601" t="s">
        <v>27</v>
      </c>
      <c r="N6601">
        <v>3</v>
      </c>
      <c r="O6601">
        <f>Table1[[#This Row],[Price]]-0.1*Table1[[#This Row],[Price]]</f>
        <v>19.251000000000001</v>
      </c>
      <c r="P6601" s="9">
        <f>(Table1[[#This Row],[Expiration Date]]-Table1[[#This Row],[Manufacturing Date]])/365</f>
        <v>3.0027397260273974</v>
      </c>
      <c r="Q6601" t="str">
        <f>IF(Table1[[#This Row],[Expiration Date]]-J6609&gt;12/31/2024,"not expired","expired")</f>
        <v>not expired</v>
      </c>
      <c r="R6601">
        <f>Table1[[#This Row],[Discounted Price]]*0.95</f>
        <v>18.288450000000001</v>
      </c>
      <c r="S6601">
        <f>Table1[[#This Row],[Discounted Price]]*0.9</f>
        <v>17.325900000000001</v>
      </c>
      <c r="T6601">
        <f>Table1[[#This Row],[Discounted Price]]*0.8</f>
        <v>15.400800000000002</v>
      </c>
      <c r="U6601">
        <f>Table1[[#This Row],[Price]]*0.52</f>
        <v>11.1228</v>
      </c>
      <c r="V6601">
        <f>(Table1[[#This Row],[Price]]-Table1[[#This Row],[Scrap value]])/2</f>
        <v>5.1336000000000004</v>
      </c>
    </row>
    <row r="6602" spans="1:22" x14ac:dyDescent="0.25">
      <c r="A6602" t="s">
        <v>29678</v>
      </c>
      <c r="B6602" t="s">
        <v>22</v>
      </c>
      <c r="C6602" t="s">
        <v>47</v>
      </c>
      <c r="D6602" t="s">
        <v>29679</v>
      </c>
      <c r="E6602">
        <v>72.92</v>
      </c>
      <c r="F6602">
        <v>71</v>
      </c>
      <c r="G6602" t="s">
        <v>43729</v>
      </c>
      <c r="H6602" t="s">
        <v>3615</v>
      </c>
      <c r="I6602" s="1">
        <v>44927</v>
      </c>
      <c r="J6602" s="1">
        <v>45292</v>
      </c>
      <c r="K6602" t="s">
        <v>29680</v>
      </c>
      <c r="L6602" t="s">
        <v>29681</v>
      </c>
      <c r="M6602" t="s">
        <v>27</v>
      </c>
      <c r="N6602">
        <v>5</v>
      </c>
      <c r="O6602">
        <f>Table1[[#This Row],[Price]]-0.1*Table1[[#This Row],[Price]]</f>
        <v>65.628</v>
      </c>
      <c r="P6602" s="9">
        <f>(Table1[[#This Row],[Expiration Date]]-Table1[[#This Row],[Manufacturing Date]])/365</f>
        <v>1</v>
      </c>
      <c r="Q6602" t="str">
        <f>IF(Table1[[#This Row],[Expiration Date]]-J6610&gt;12/31/2024,"not expired","expired")</f>
        <v>expired</v>
      </c>
      <c r="R6602">
        <f>Table1[[#This Row],[Discounted Price]]*0.95</f>
        <v>62.346599999999995</v>
      </c>
      <c r="S6602">
        <f>Table1[[#This Row],[Discounted Price]]*0.9</f>
        <v>59.065200000000004</v>
      </c>
      <c r="T6602">
        <f>Table1[[#This Row],[Discounted Price]]*0.8</f>
        <v>52.502400000000002</v>
      </c>
      <c r="U6602">
        <f>Table1[[#This Row],[Price]]*0.52</f>
        <v>37.918400000000005</v>
      </c>
      <c r="V6602">
        <f>(Table1[[#This Row],[Price]]-Table1[[#This Row],[Scrap value]])/2</f>
        <v>17.500799999999998</v>
      </c>
    </row>
    <row r="6603" spans="1:22" x14ac:dyDescent="0.25">
      <c r="A6603" t="s">
        <v>29682</v>
      </c>
      <c r="B6603" t="s">
        <v>35</v>
      </c>
      <c r="C6603" t="s">
        <v>47</v>
      </c>
      <c r="D6603" t="s">
        <v>29683</v>
      </c>
      <c r="E6603">
        <v>288.37</v>
      </c>
      <c r="F6603">
        <v>36</v>
      </c>
      <c r="G6603" t="s">
        <v>43730</v>
      </c>
      <c r="H6603" t="s">
        <v>8331</v>
      </c>
      <c r="I6603" s="1">
        <v>45137</v>
      </c>
      <c r="J6603" s="1">
        <v>45292</v>
      </c>
      <c r="K6603" t="s">
        <v>29684</v>
      </c>
      <c r="L6603" t="s">
        <v>29685</v>
      </c>
      <c r="M6603" t="s">
        <v>20</v>
      </c>
      <c r="N6603">
        <v>2</v>
      </c>
      <c r="O6603">
        <f>Table1[[#This Row],[Price]]-0.1*Table1[[#This Row],[Price]]</f>
        <v>259.53300000000002</v>
      </c>
      <c r="P6603" s="9">
        <f>(Table1[[#This Row],[Expiration Date]]-Table1[[#This Row],[Manufacturing Date]])/365</f>
        <v>0.42465753424657532</v>
      </c>
      <c r="Q6603" t="str">
        <f>IF(Table1[[#This Row],[Expiration Date]]-J6611&gt;12/31/2024,"not expired","expired")</f>
        <v>expired</v>
      </c>
      <c r="R6603">
        <f>Table1[[#This Row],[Discounted Price]]*0.95</f>
        <v>246.55635000000001</v>
      </c>
      <c r="S6603">
        <f>Table1[[#This Row],[Discounted Price]]*0.9</f>
        <v>233.57970000000003</v>
      </c>
      <c r="T6603">
        <f>Table1[[#This Row],[Discounted Price]]*0.8</f>
        <v>207.62640000000002</v>
      </c>
      <c r="U6603">
        <f>Table1[[#This Row],[Price]]*0.52</f>
        <v>149.95240000000001</v>
      </c>
      <c r="V6603">
        <f>(Table1[[#This Row],[Price]]-Table1[[#This Row],[Scrap value]])/2</f>
        <v>69.208799999999997</v>
      </c>
    </row>
    <row r="6604" spans="1:22" x14ac:dyDescent="0.25">
      <c r="A6604" t="s">
        <v>29686</v>
      </c>
      <c r="B6604" t="s">
        <v>22</v>
      </c>
      <c r="C6604" t="s">
        <v>47</v>
      </c>
      <c r="D6604" t="s">
        <v>29687</v>
      </c>
      <c r="E6604">
        <v>103.52</v>
      </c>
      <c r="F6604">
        <v>13</v>
      </c>
      <c r="G6604" t="s">
        <v>43729</v>
      </c>
      <c r="H6604" t="s">
        <v>15311</v>
      </c>
      <c r="I6604" s="1">
        <v>45137</v>
      </c>
      <c r="J6604" s="1">
        <v>46023</v>
      </c>
      <c r="K6604" t="s">
        <v>29688</v>
      </c>
      <c r="L6604" t="s">
        <v>29689</v>
      </c>
      <c r="M6604" t="s">
        <v>45</v>
      </c>
      <c r="N6604">
        <v>4</v>
      </c>
      <c r="O6604">
        <f>Table1[[#This Row],[Price]]-0.1*Table1[[#This Row],[Price]]</f>
        <v>93.167999999999992</v>
      </c>
      <c r="P6604" s="9">
        <f>(Table1[[#This Row],[Expiration Date]]-Table1[[#This Row],[Manufacturing Date]])/365</f>
        <v>2.4273972602739726</v>
      </c>
      <c r="Q6604" t="str">
        <f>IF(Table1[[#This Row],[Expiration Date]]-J6612&gt;12/31/2024,"not expired","expired")</f>
        <v>expired</v>
      </c>
      <c r="R6604">
        <f>Table1[[#This Row],[Discounted Price]]*0.95</f>
        <v>88.509599999999992</v>
      </c>
      <c r="S6604">
        <f>Table1[[#This Row],[Discounted Price]]*0.9</f>
        <v>83.851199999999992</v>
      </c>
      <c r="T6604">
        <f>Table1[[#This Row],[Discounted Price]]*0.8</f>
        <v>74.534399999999991</v>
      </c>
      <c r="U6604">
        <f>Table1[[#This Row],[Price]]*0.52</f>
        <v>53.830399999999997</v>
      </c>
      <c r="V6604">
        <f>(Table1[[#This Row],[Price]]-Table1[[#This Row],[Scrap value]])/2</f>
        <v>24.844799999999999</v>
      </c>
    </row>
    <row r="6605" spans="1:22" x14ac:dyDescent="0.25">
      <c r="A6605" t="s">
        <v>29690</v>
      </c>
      <c r="B6605" t="s">
        <v>22</v>
      </c>
      <c r="C6605" t="s">
        <v>47</v>
      </c>
      <c r="D6605" t="s">
        <v>29691</v>
      </c>
      <c r="E6605">
        <v>494.84</v>
      </c>
      <c r="F6605">
        <v>13</v>
      </c>
      <c r="G6605" t="s">
        <v>43729</v>
      </c>
      <c r="H6605" t="s">
        <v>8262</v>
      </c>
      <c r="I6605" s="1">
        <v>45000</v>
      </c>
      <c r="J6605" s="1">
        <v>45658</v>
      </c>
      <c r="K6605" t="s">
        <v>29692</v>
      </c>
      <c r="L6605" t="s">
        <v>29693</v>
      </c>
      <c r="M6605" t="s">
        <v>45</v>
      </c>
      <c r="N6605">
        <v>4</v>
      </c>
      <c r="O6605">
        <f>Table1[[#This Row],[Price]]-0.1*Table1[[#This Row],[Price]]</f>
        <v>445.35599999999999</v>
      </c>
      <c r="P6605" s="9">
        <f>(Table1[[#This Row],[Expiration Date]]-Table1[[#This Row],[Manufacturing Date]])/365</f>
        <v>1.8027397260273972</v>
      </c>
      <c r="Q6605" t="str">
        <f>IF(Table1[[#This Row],[Expiration Date]]-J6613&gt;12/31/2024,"not expired","expired")</f>
        <v>expired</v>
      </c>
      <c r="R6605">
        <f>Table1[[#This Row],[Discounted Price]]*0.95</f>
        <v>423.08819999999997</v>
      </c>
      <c r="S6605">
        <f>Table1[[#This Row],[Discounted Price]]*0.9</f>
        <v>400.82040000000001</v>
      </c>
      <c r="T6605">
        <f>Table1[[#This Row],[Discounted Price]]*0.8</f>
        <v>356.28480000000002</v>
      </c>
      <c r="U6605">
        <f>Table1[[#This Row],[Price]]*0.52</f>
        <v>257.3168</v>
      </c>
      <c r="V6605">
        <f>(Table1[[#This Row],[Price]]-Table1[[#This Row],[Scrap value]])/2</f>
        <v>118.76159999999999</v>
      </c>
    </row>
    <row r="6606" spans="1:22" x14ac:dyDescent="0.25">
      <c r="A6606" t="s">
        <v>29694</v>
      </c>
      <c r="B6606" t="s">
        <v>22</v>
      </c>
      <c r="C6606" t="s">
        <v>47</v>
      </c>
      <c r="D6606" t="s">
        <v>29695</v>
      </c>
      <c r="E6606">
        <v>277.79000000000002</v>
      </c>
      <c r="F6606">
        <v>42</v>
      </c>
      <c r="G6606" t="s">
        <v>43729</v>
      </c>
      <c r="H6606" t="s">
        <v>14933</v>
      </c>
      <c r="I6606" s="1">
        <v>44927</v>
      </c>
      <c r="J6606" s="1">
        <v>46023</v>
      </c>
      <c r="K6606" t="s">
        <v>29696</v>
      </c>
      <c r="L6606" t="s">
        <v>29697</v>
      </c>
      <c r="M6606" t="s">
        <v>45</v>
      </c>
      <c r="N6606">
        <v>5</v>
      </c>
      <c r="O6606">
        <f>Table1[[#This Row],[Price]]-0.1*Table1[[#This Row],[Price]]</f>
        <v>250.01100000000002</v>
      </c>
      <c r="P6606" s="9">
        <f>(Table1[[#This Row],[Expiration Date]]-Table1[[#This Row],[Manufacturing Date]])/365</f>
        <v>3.0027397260273974</v>
      </c>
      <c r="Q6606" t="str">
        <f>IF(Table1[[#This Row],[Expiration Date]]-J6614&gt;12/31/2024,"not expired","expired")</f>
        <v>not expired</v>
      </c>
      <c r="R6606">
        <f>Table1[[#This Row],[Discounted Price]]*0.95</f>
        <v>237.51045000000002</v>
      </c>
      <c r="S6606">
        <f>Table1[[#This Row],[Discounted Price]]*0.9</f>
        <v>225.00990000000002</v>
      </c>
      <c r="T6606">
        <f>Table1[[#This Row],[Discounted Price]]*0.8</f>
        <v>200.00880000000004</v>
      </c>
      <c r="U6606">
        <f>Table1[[#This Row],[Price]]*0.52</f>
        <v>144.45080000000002</v>
      </c>
      <c r="V6606">
        <f>(Table1[[#This Row],[Price]]-Table1[[#This Row],[Scrap value]])/2</f>
        <v>66.669600000000003</v>
      </c>
    </row>
    <row r="6607" spans="1:22" x14ac:dyDescent="0.25">
      <c r="A6607" t="s">
        <v>29698</v>
      </c>
      <c r="B6607" t="s">
        <v>15</v>
      </c>
      <c r="C6607" t="s">
        <v>47</v>
      </c>
      <c r="D6607" t="s">
        <v>29699</v>
      </c>
      <c r="E6607">
        <v>150.33000000000001</v>
      </c>
      <c r="F6607">
        <v>51</v>
      </c>
      <c r="G6607" t="s">
        <v>43730</v>
      </c>
      <c r="H6607" t="s">
        <v>29700</v>
      </c>
      <c r="I6607" s="1">
        <v>45000</v>
      </c>
      <c r="J6607" s="1">
        <v>45292</v>
      </c>
      <c r="K6607" t="s">
        <v>29701</v>
      </c>
      <c r="L6607" t="s">
        <v>29702</v>
      </c>
      <c r="M6607" t="s">
        <v>27</v>
      </c>
      <c r="N6607">
        <v>5</v>
      </c>
      <c r="O6607">
        <f>Table1[[#This Row],[Price]]-0.1*Table1[[#This Row],[Price]]</f>
        <v>135.29700000000003</v>
      </c>
      <c r="P6607" s="9">
        <f>(Table1[[#This Row],[Expiration Date]]-Table1[[#This Row],[Manufacturing Date]])/365</f>
        <v>0.8</v>
      </c>
      <c r="Q6607" t="str">
        <f>IF(Table1[[#This Row],[Expiration Date]]-J6615&gt;12/31/2024,"not expired","expired")</f>
        <v>expired</v>
      </c>
      <c r="R6607">
        <f>Table1[[#This Row],[Discounted Price]]*0.95</f>
        <v>128.53215000000003</v>
      </c>
      <c r="S6607">
        <f>Table1[[#This Row],[Discounted Price]]*0.9</f>
        <v>121.76730000000002</v>
      </c>
      <c r="T6607">
        <f>Table1[[#This Row],[Discounted Price]]*0.8</f>
        <v>108.23760000000003</v>
      </c>
      <c r="U6607">
        <f>Table1[[#This Row],[Price]]*0.52</f>
        <v>78.171600000000012</v>
      </c>
      <c r="V6607">
        <f>(Table1[[#This Row],[Price]]-Table1[[#This Row],[Scrap value]])/2</f>
        <v>36.0792</v>
      </c>
    </row>
    <row r="6608" spans="1:22" x14ac:dyDescent="0.25">
      <c r="A6608" t="s">
        <v>29703</v>
      </c>
      <c r="B6608" t="s">
        <v>29</v>
      </c>
      <c r="C6608" t="s">
        <v>47</v>
      </c>
      <c r="D6608" t="s">
        <v>29704</v>
      </c>
      <c r="E6608">
        <v>201.54</v>
      </c>
      <c r="F6608">
        <v>60</v>
      </c>
      <c r="G6608" t="s">
        <v>43730</v>
      </c>
      <c r="H6608" t="s">
        <v>29705</v>
      </c>
      <c r="I6608" s="1">
        <v>45137</v>
      </c>
      <c r="J6608" s="1">
        <v>45292</v>
      </c>
      <c r="K6608" t="s">
        <v>29706</v>
      </c>
      <c r="L6608" t="s">
        <v>29707</v>
      </c>
      <c r="M6608" t="s">
        <v>20</v>
      </c>
      <c r="N6608">
        <v>3</v>
      </c>
      <c r="O6608">
        <f>Table1[[#This Row],[Price]]-0.1*Table1[[#This Row],[Price]]</f>
        <v>181.386</v>
      </c>
      <c r="P6608" s="9">
        <f>(Table1[[#This Row],[Expiration Date]]-Table1[[#This Row],[Manufacturing Date]])/365</f>
        <v>0.42465753424657532</v>
      </c>
      <c r="Q6608" t="str">
        <f>IF(Table1[[#This Row],[Expiration Date]]-J6616&gt;12/31/2024,"not expired","expired")</f>
        <v>expired</v>
      </c>
      <c r="R6608">
        <f>Table1[[#This Row],[Discounted Price]]*0.95</f>
        <v>172.3167</v>
      </c>
      <c r="S6608">
        <f>Table1[[#This Row],[Discounted Price]]*0.9</f>
        <v>163.2474</v>
      </c>
      <c r="T6608">
        <f>Table1[[#This Row],[Discounted Price]]*0.8</f>
        <v>145.1088</v>
      </c>
      <c r="U6608">
        <f>Table1[[#This Row],[Price]]*0.52</f>
        <v>104.8008</v>
      </c>
      <c r="V6608">
        <f>(Table1[[#This Row],[Price]]-Table1[[#This Row],[Scrap value]])/2</f>
        <v>48.369599999999998</v>
      </c>
    </row>
    <row r="6609" spans="1:22" x14ac:dyDescent="0.25">
      <c r="A6609" t="s">
        <v>29708</v>
      </c>
      <c r="B6609" t="s">
        <v>15</v>
      </c>
      <c r="C6609" t="s">
        <v>47</v>
      </c>
      <c r="D6609" t="s">
        <v>29709</v>
      </c>
      <c r="E6609">
        <v>486.88</v>
      </c>
      <c r="F6609">
        <v>48</v>
      </c>
      <c r="G6609" t="s">
        <v>43730</v>
      </c>
      <c r="H6609" t="s">
        <v>14699</v>
      </c>
      <c r="I6609" s="1">
        <v>45137</v>
      </c>
      <c r="J6609" s="1">
        <v>45292</v>
      </c>
      <c r="K6609" t="s">
        <v>29710</v>
      </c>
      <c r="L6609" t="s">
        <v>29711</v>
      </c>
      <c r="M6609" t="s">
        <v>20</v>
      </c>
      <c r="N6609">
        <v>2</v>
      </c>
      <c r="O6609">
        <f>Table1[[#This Row],[Price]]-0.1*Table1[[#This Row],[Price]]</f>
        <v>438.19200000000001</v>
      </c>
      <c r="P6609" s="9">
        <f>(Table1[[#This Row],[Expiration Date]]-Table1[[#This Row],[Manufacturing Date]])/365</f>
        <v>0.42465753424657532</v>
      </c>
      <c r="Q6609" t="str">
        <f>IF(Table1[[#This Row],[Expiration Date]]-J6617&gt;12/31/2024,"not expired","expired")</f>
        <v>expired</v>
      </c>
      <c r="R6609">
        <f>Table1[[#This Row],[Discounted Price]]*0.95</f>
        <v>416.2824</v>
      </c>
      <c r="S6609">
        <f>Table1[[#This Row],[Discounted Price]]*0.9</f>
        <v>394.37280000000004</v>
      </c>
      <c r="T6609">
        <f>Table1[[#This Row],[Discounted Price]]*0.8</f>
        <v>350.55360000000002</v>
      </c>
      <c r="U6609">
        <f>Table1[[#This Row],[Price]]*0.52</f>
        <v>253.17760000000001</v>
      </c>
      <c r="V6609">
        <f>(Table1[[#This Row],[Price]]-Table1[[#This Row],[Scrap value]])/2</f>
        <v>116.85119999999999</v>
      </c>
    </row>
    <row r="6610" spans="1:22" x14ac:dyDescent="0.25">
      <c r="A6610" t="s">
        <v>29712</v>
      </c>
      <c r="B6610" t="s">
        <v>35</v>
      </c>
      <c r="C6610" t="s">
        <v>47</v>
      </c>
      <c r="D6610" t="s">
        <v>29713</v>
      </c>
      <c r="E6610">
        <v>112.02</v>
      </c>
      <c r="F6610">
        <v>39</v>
      </c>
      <c r="G6610" t="s">
        <v>43728</v>
      </c>
      <c r="H6610" t="s">
        <v>3251</v>
      </c>
      <c r="I6610" s="1">
        <v>44927</v>
      </c>
      <c r="J6610" s="1">
        <v>46023</v>
      </c>
      <c r="K6610" t="s">
        <v>29714</v>
      </c>
      <c r="L6610" t="s">
        <v>29715</v>
      </c>
      <c r="M6610" t="s">
        <v>20</v>
      </c>
      <c r="N6610">
        <v>3</v>
      </c>
      <c r="O6610">
        <f>Table1[[#This Row],[Price]]-0.1*Table1[[#This Row],[Price]]</f>
        <v>100.818</v>
      </c>
      <c r="P6610" s="9">
        <f>(Table1[[#This Row],[Expiration Date]]-Table1[[#This Row],[Manufacturing Date]])/365</f>
        <v>3.0027397260273974</v>
      </c>
      <c r="Q6610" t="str">
        <f>IF(Table1[[#This Row],[Expiration Date]]-J6618&gt;12/31/2024,"not expired","expired")</f>
        <v>not expired</v>
      </c>
      <c r="R6610">
        <f>Table1[[#This Row],[Discounted Price]]*0.95</f>
        <v>95.77709999999999</v>
      </c>
      <c r="S6610">
        <f>Table1[[#This Row],[Discounted Price]]*0.9</f>
        <v>90.736199999999997</v>
      </c>
      <c r="T6610">
        <f>Table1[[#This Row],[Discounted Price]]*0.8</f>
        <v>80.65440000000001</v>
      </c>
      <c r="U6610">
        <f>Table1[[#This Row],[Price]]*0.52</f>
        <v>58.250399999999999</v>
      </c>
      <c r="V6610">
        <f>(Table1[[#This Row],[Price]]-Table1[[#This Row],[Scrap value]])/2</f>
        <v>26.884799999999998</v>
      </c>
    </row>
    <row r="6611" spans="1:22" x14ac:dyDescent="0.25">
      <c r="A6611" t="s">
        <v>29716</v>
      </c>
      <c r="B6611" t="s">
        <v>35</v>
      </c>
      <c r="C6611" t="s">
        <v>47</v>
      </c>
      <c r="D6611" t="s">
        <v>29717</v>
      </c>
      <c r="E6611">
        <v>470.93</v>
      </c>
      <c r="F6611">
        <v>13</v>
      </c>
      <c r="G6611" t="s">
        <v>43730</v>
      </c>
      <c r="H6611" t="s">
        <v>18929</v>
      </c>
      <c r="I6611" s="1">
        <v>45000</v>
      </c>
      <c r="J6611" s="1">
        <v>46023</v>
      </c>
      <c r="K6611" t="s">
        <v>29718</v>
      </c>
      <c r="L6611" t="s">
        <v>29719</v>
      </c>
      <c r="M6611" t="s">
        <v>27</v>
      </c>
      <c r="N6611">
        <v>4</v>
      </c>
      <c r="O6611">
        <f>Table1[[#This Row],[Price]]-0.1*Table1[[#This Row],[Price]]</f>
        <v>423.83699999999999</v>
      </c>
      <c r="P6611" s="9">
        <f>(Table1[[#This Row],[Expiration Date]]-Table1[[#This Row],[Manufacturing Date]])/365</f>
        <v>2.8027397260273972</v>
      </c>
      <c r="Q6611" t="str">
        <f>IF(Table1[[#This Row],[Expiration Date]]-J6619&gt;12/31/2024,"not expired","expired")</f>
        <v>not expired</v>
      </c>
      <c r="R6611">
        <f>Table1[[#This Row],[Discounted Price]]*0.95</f>
        <v>402.64514999999994</v>
      </c>
      <c r="S6611">
        <f>Table1[[#This Row],[Discounted Price]]*0.9</f>
        <v>381.45330000000001</v>
      </c>
      <c r="T6611">
        <f>Table1[[#This Row],[Discounted Price]]*0.8</f>
        <v>339.06960000000004</v>
      </c>
      <c r="U6611">
        <f>Table1[[#This Row],[Price]]*0.52</f>
        <v>244.8836</v>
      </c>
      <c r="V6611">
        <f>(Table1[[#This Row],[Price]]-Table1[[#This Row],[Scrap value]])/2</f>
        <v>113.0232</v>
      </c>
    </row>
    <row r="6612" spans="1:22" x14ac:dyDescent="0.25">
      <c r="A6612" t="s">
        <v>29720</v>
      </c>
      <c r="B6612" t="s">
        <v>22</v>
      </c>
      <c r="C6612" t="s">
        <v>47</v>
      </c>
      <c r="D6612" t="s">
        <v>29721</v>
      </c>
      <c r="E6612">
        <v>77.930000000000007</v>
      </c>
      <c r="F6612">
        <v>6</v>
      </c>
      <c r="G6612" t="s">
        <v>43730</v>
      </c>
      <c r="H6612" t="s">
        <v>2609</v>
      </c>
      <c r="I6612" s="1">
        <v>45137</v>
      </c>
      <c r="J6612" s="1">
        <v>46023</v>
      </c>
      <c r="K6612" t="s">
        <v>29722</v>
      </c>
      <c r="L6612" t="s">
        <v>29723</v>
      </c>
      <c r="M6612" t="s">
        <v>27</v>
      </c>
      <c r="N6612">
        <v>1</v>
      </c>
      <c r="O6612">
        <f>Table1[[#This Row],[Price]]-0.1*Table1[[#This Row],[Price]]</f>
        <v>70.137</v>
      </c>
      <c r="P6612" s="9">
        <f>(Table1[[#This Row],[Expiration Date]]-Table1[[#This Row],[Manufacturing Date]])/365</f>
        <v>2.4273972602739726</v>
      </c>
      <c r="Q6612" t="str">
        <f>IF(Table1[[#This Row],[Expiration Date]]-J6620&gt;12/31/2024,"not expired","expired")</f>
        <v>expired</v>
      </c>
      <c r="R6612">
        <f>Table1[[#This Row],[Discounted Price]]*0.95</f>
        <v>66.63015</v>
      </c>
      <c r="S6612">
        <f>Table1[[#This Row],[Discounted Price]]*0.9</f>
        <v>63.1233</v>
      </c>
      <c r="T6612">
        <f>Table1[[#This Row],[Discounted Price]]*0.8</f>
        <v>56.1096</v>
      </c>
      <c r="U6612">
        <f>Table1[[#This Row],[Price]]*0.52</f>
        <v>40.523600000000002</v>
      </c>
      <c r="V6612">
        <f>(Table1[[#This Row],[Price]]-Table1[[#This Row],[Scrap value]])/2</f>
        <v>18.703200000000002</v>
      </c>
    </row>
    <row r="6613" spans="1:22" x14ac:dyDescent="0.25">
      <c r="A6613" t="s">
        <v>29724</v>
      </c>
      <c r="B6613" t="s">
        <v>15</v>
      </c>
      <c r="C6613" t="s">
        <v>47</v>
      </c>
      <c r="D6613" t="s">
        <v>29725</v>
      </c>
      <c r="E6613">
        <v>314.3</v>
      </c>
      <c r="F6613">
        <v>61</v>
      </c>
      <c r="G6613" t="s">
        <v>43729</v>
      </c>
      <c r="H6613" t="s">
        <v>28260</v>
      </c>
      <c r="I6613" s="1">
        <v>45000</v>
      </c>
      <c r="J6613" s="1">
        <v>46023</v>
      </c>
      <c r="K6613" t="s">
        <v>29726</v>
      </c>
      <c r="L6613" t="s">
        <v>29727</v>
      </c>
      <c r="M6613" t="s">
        <v>20</v>
      </c>
      <c r="N6613">
        <v>5</v>
      </c>
      <c r="O6613">
        <f>Table1[[#This Row],[Price]]-0.1*Table1[[#This Row],[Price]]</f>
        <v>282.87</v>
      </c>
      <c r="P6613" s="9">
        <f>(Table1[[#This Row],[Expiration Date]]-Table1[[#This Row],[Manufacturing Date]])/365</f>
        <v>2.8027397260273972</v>
      </c>
      <c r="Q6613" t="str">
        <f>IF(Table1[[#This Row],[Expiration Date]]-J6621&gt;12/31/2024,"not expired","expired")</f>
        <v>not expired</v>
      </c>
      <c r="R6613">
        <f>Table1[[#This Row],[Discounted Price]]*0.95</f>
        <v>268.72649999999999</v>
      </c>
      <c r="S6613">
        <f>Table1[[#This Row],[Discounted Price]]*0.9</f>
        <v>254.583</v>
      </c>
      <c r="T6613">
        <f>Table1[[#This Row],[Discounted Price]]*0.8</f>
        <v>226.29600000000002</v>
      </c>
      <c r="U6613">
        <f>Table1[[#This Row],[Price]]*0.52</f>
        <v>163.43600000000001</v>
      </c>
      <c r="V6613">
        <f>(Table1[[#This Row],[Price]]-Table1[[#This Row],[Scrap value]])/2</f>
        <v>75.432000000000002</v>
      </c>
    </row>
    <row r="6614" spans="1:22" x14ac:dyDescent="0.25">
      <c r="A6614" t="s">
        <v>29728</v>
      </c>
      <c r="B6614" t="s">
        <v>22</v>
      </c>
      <c r="C6614" t="s">
        <v>47</v>
      </c>
      <c r="D6614" t="s">
        <v>29729</v>
      </c>
      <c r="E6614">
        <v>462.59</v>
      </c>
      <c r="F6614">
        <v>76</v>
      </c>
      <c r="G6614" t="s">
        <v>43729</v>
      </c>
      <c r="H6614" t="s">
        <v>4119</v>
      </c>
      <c r="I6614" s="1">
        <v>45000</v>
      </c>
      <c r="J6614" s="1">
        <v>45658</v>
      </c>
      <c r="K6614" t="s">
        <v>29730</v>
      </c>
      <c r="L6614" t="s">
        <v>29731</v>
      </c>
      <c r="M6614" t="s">
        <v>27</v>
      </c>
      <c r="N6614">
        <v>5</v>
      </c>
      <c r="O6614">
        <f>Table1[[#This Row],[Price]]-0.1*Table1[[#This Row],[Price]]</f>
        <v>416.33099999999996</v>
      </c>
      <c r="P6614" s="9">
        <f>(Table1[[#This Row],[Expiration Date]]-Table1[[#This Row],[Manufacturing Date]])/365</f>
        <v>1.8027397260273972</v>
      </c>
      <c r="Q6614" t="str">
        <f>IF(Table1[[#This Row],[Expiration Date]]-J6622&gt;12/31/2024,"not expired","expired")</f>
        <v>not expired</v>
      </c>
      <c r="R6614">
        <f>Table1[[#This Row],[Discounted Price]]*0.95</f>
        <v>395.51444999999995</v>
      </c>
      <c r="S6614">
        <f>Table1[[#This Row],[Discounted Price]]*0.9</f>
        <v>374.69789999999995</v>
      </c>
      <c r="T6614">
        <f>Table1[[#This Row],[Discounted Price]]*0.8</f>
        <v>333.06479999999999</v>
      </c>
      <c r="U6614">
        <f>Table1[[#This Row],[Price]]*0.52</f>
        <v>240.54679999999999</v>
      </c>
      <c r="V6614">
        <f>(Table1[[#This Row],[Price]]-Table1[[#This Row],[Scrap value]])/2</f>
        <v>111.02159999999999</v>
      </c>
    </row>
    <row r="6615" spans="1:22" x14ac:dyDescent="0.25">
      <c r="A6615" t="s">
        <v>29732</v>
      </c>
      <c r="B6615" t="s">
        <v>22</v>
      </c>
      <c r="C6615" t="s">
        <v>47</v>
      </c>
      <c r="D6615" t="s">
        <v>29733</v>
      </c>
      <c r="E6615">
        <v>349.14</v>
      </c>
      <c r="F6615">
        <v>68</v>
      </c>
      <c r="G6615" t="s">
        <v>43730</v>
      </c>
      <c r="H6615" t="s">
        <v>21107</v>
      </c>
      <c r="I6615" s="1">
        <v>45137</v>
      </c>
      <c r="J6615" s="1">
        <v>45292</v>
      </c>
      <c r="K6615" t="s">
        <v>29734</v>
      </c>
      <c r="L6615" t="s">
        <v>29735</v>
      </c>
      <c r="M6615" t="s">
        <v>45</v>
      </c>
      <c r="N6615">
        <v>5</v>
      </c>
      <c r="O6615">
        <f>Table1[[#This Row],[Price]]-0.1*Table1[[#This Row],[Price]]</f>
        <v>314.226</v>
      </c>
      <c r="P6615" s="9">
        <f>(Table1[[#This Row],[Expiration Date]]-Table1[[#This Row],[Manufacturing Date]])/365</f>
        <v>0.42465753424657532</v>
      </c>
      <c r="Q6615" t="str">
        <f>IF(Table1[[#This Row],[Expiration Date]]-J6623&gt;12/31/2024,"not expired","expired")</f>
        <v>expired</v>
      </c>
      <c r="R6615">
        <f>Table1[[#This Row],[Discounted Price]]*0.95</f>
        <v>298.5147</v>
      </c>
      <c r="S6615">
        <f>Table1[[#This Row],[Discounted Price]]*0.9</f>
        <v>282.80340000000001</v>
      </c>
      <c r="T6615">
        <f>Table1[[#This Row],[Discounted Price]]*0.8</f>
        <v>251.38080000000002</v>
      </c>
      <c r="U6615">
        <f>Table1[[#This Row],[Price]]*0.52</f>
        <v>181.55279999999999</v>
      </c>
      <c r="V6615">
        <f>(Table1[[#This Row],[Price]]-Table1[[#This Row],[Scrap value]])/2</f>
        <v>83.793599999999998</v>
      </c>
    </row>
    <row r="6616" spans="1:22" x14ac:dyDescent="0.25">
      <c r="A6616" t="s">
        <v>29736</v>
      </c>
      <c r="B6616" t="s">
        <v>29</v>
      </c>
      <c r="C6616" t="s">
        <v>47</v>
      </c>
      <c r="D6616" t="s">
        <v>29737</v>
      </c>
      <c r="E6616">
        <v>288.87</v>
      </c>
      <c r="F6616">
        <v>74</v>
      </c>
      <c r="G6616" t="s">
        <v>43730</v>
      </c>
      <c r="H6616" t="s">
        <v>3285</v>
      </c>
      <c r="I6616" s="1">
        <v>45000</v>
      </c>
      <c r="J6616" s="1">
        <v>45658</v>
      </c>
      <c r="K6616" t="s">
        <v>29738</v>
      </c>
      <c r="L6616" t="s">
        <v>29739</v>
      </c>
      <c r="M6616" t="s">
        <v>45</v>
      </c>
      <c r="N6616">
        <v>3</v>
      </c>
      <c r="O6616">
        <f>Table1[[#This Row],[Price]]-0.1*Table1[[#This Row],[Price]]</f>
        <v>259.983</v>
      </c>
      <c r="P6616" s="9">
        <f>(Table1[[#This Row],[Expiration Date]]-Table1[[#This Row],[Manufacturing Date]])/365</f>
        <v>1.8027397260273972</v>
      </c>
      <c r="Q6616" t="str">
        <f>IF(Table1[[#This Row],[Expiration Date]]-J6624&gt;12/31/2024,"not expired","expired")</f>
        <v>expired</v>
      </c>
      <c r="R6616">
        <f>Table1[[#This Row],[Discounted Price]]*0.95</f>
        <v>246.98384999999999</v>
      </c>
      <c r="S6616">
        <f>Table1[[#This Row],[Discounted Price]]*0.9</f>
        <v>233.9847</v>
      </c>
      <c r="T6616">
        <f>Table1[[#This Row],[Discounted Price]]*0.8</f>
        <v>207.9864</v>
      </c>
      <c r="U6616">
        <f>Table1[[#This Row],[Price]]*0.52</f>
        <v>150.2124</v>
      </c>
      <c r="V6616">
        <f>(Table1[[#This Row],[Price]]-Table1[[#This Row],[Scrap value]])/2</f>
        <v>69.328800000000001</v>
      </c>
    </row>
    <row r="6617" spans="1:22" x14ac:dyDescent="0.25">
      <c r="A6617" t="s">
        <v>29740</v>
      </c>
      <c r="B6617" t="s">
        <v>35</v>
      </c>
      <c r="C6617" t="s">
        <v>47</v>
      </c>
      <c r="D6617" t="s">
        <v>29741</v>
      </c>
      <c r="E6617">
        <v>441.7</v>
      </c>
      <c r="F6617">
        <v>9</v>
      </c>
      <c r="G6617" t="s">
        <v>43728</v>
      </c>
      <c r="H6617" t="s">
        <v>17108</v>
      </c>
      <c r="I6617" s="1">
        <v>45137</v>
      </c>
      <c r="J6617" s="1">
        <v>45658</v>
      </c>
      <c r="K6617" t="s">
        <v>29742</v>
      </c>
      <c r="L6617" t="s">
        <v>29743</v>
      </c>
      <c r="M6617" t="s">
        <v>45</v>
      </c>
      <c r="N6617">
        <v>2</v>
      </c>
      <c r="O6617">
        <f>Table1[[#This Row],[Price]]-0.1*Table1[[#This Row],[Price]]</f>
        <v>397.53</v>
      </c>
      <c r="P6617" s="9">
        <f>(Table1[[#This Row],[Expiration Date]]-Table1[[#This Row],[Manufacturing Date]])/365</f>
        <v>1.4273972602739726</v>
      </c>
      <c r="Q6617" t="str">
        <f>IF(Table1[[#This Row],[Expiration Date]]-J6625&gt;12/31/2024,"not expired","expired")</f>
        <v>not expired</v>
      </c>
      <c r="R6617">
        <f>Table1[[#This Row],[Discounted Price]]*0.95</f>
        <v>377.65349999999995</v>
      </c>
      <c r="S6617">
        <f>Table1[[#This Row],[Discounted Price]]*0.9</f>
        <v>357.77699999999999</v>
      </c>
      <c r="T6617">
        <f>Table1[[#This Row],[Discounted Price]]*0.8</f>
        <v>318.024</v>
      </c>
      <c r="U6617">
        <f>Table1[[#This Row],[Price]]*0.52</f>
        <v>229.684</v>
      </c>
      <c r="V6617">
        <f>(Table1[[#This Row],[Price]]-Table1[[#This Row],[Scrap value]])/2</f>
        <v>106.008</v>
      </c>
    </row>
    <row r="6618" spans="1:22" x14ac:dyDescent="0.25">
      <c r="A6618" t="s">
        <v>29744</v>
      </c>
      <c r="B6618" t="s">
        <v>15</v>
      </c>
      <c r="C6618" t="s">
        <v>47</v>
      </c>
      <c r="D6618" t="s">
        <v>29745</v>
      </c>
      <c r="E6618">
        <v>351.74</v>
      </c>
      <c r="F6618">
        <v>13</v>
      </c>
      <c r="G6618" t="s">
        <v>43730</v>
      </c>
      <c r="H6618" t="s">
        <v>15270</v>
      </c>
      <c r="I6618" s="1">
        <v>45000</v>
      </c>
      <c r="J6618" s="1">
        <v>45292</v>
      </c>
      <c r="K6618" t="s">
        <v>29746</v>
      </c>
      <c r="L6618" t="s">
        <v>29747</v>
      </c>
      <c r="M6618" t="s">
        <v>20</v>
      </c>
      <c r="N6618">
        <v>5</v>
      </c>
      <c r="O6618">
        <f>Table1[[#This Row],[Price]]-0.1*Table1[[#This Row],[Price]]</f>
        <v>316.56600000000003</v>
      </c>
      <c r="P6618" s="9">
        <f>(Table1[[#This Row],[Expiration Date]]-Table1[[#This Row],[Manufacturing Date]])/365</f>
        <v>0.8</v>
      </c>
      <c r="Q6618" t="str">
        <f>IF(Table1[[#This Row],[Expiration Date]]-J6626&gt;12/31/2024,"not expired","expired")</f>
        <v>expired</v>
      </c>
      <c r="R6618">
        <f>Table1[[#This Row],[Discounted Price]]*0.95</f>
        <v>300.73770000000002</v>
      </c>
      <c r="S6618">
        <f>Table1[[#This Row],[Discounted Price]]*0.9</f>
        <v>284.90940000000006</v>
      </c>
      <c r="T6618">
        <f>Table1[[#This Row],[Discounted Price]]*0.8</f>
        <v>253.25280000000004</v>
      </c>
      <c r="U6618">
        <f>Table1[[#This Row],[Price]]*0.52</f>
        <v>182.90480000000002</v>
      </c>
      <c r="V6618">
        <f>(Table1[[#This Row],[Price]]-Table1[[#This Row],[Scrap value]])/2</f>
        <v>84.417599999999993</v>
      </c>
    </row>
    <row r="6619" spans="1:22" x14ac:dyDescent="0.25">
      <c r="A6619" t="s">
        <v>29748</v>
      </c>
      <c r="B6619" t="s">
        <v>29</v>
      </c>
      <c r="C6619" t="s">
        <v>47</v>
      </c>
      <c r="D6619" t="s">
        <v>29749</v>
      </c>
      <c r="E6619">
        <v>152.97999999999999</v>
      </c>
      <c r="F6619">
        <v>40</v>
      </c>
      <c r="G6619" t="s">
        <v>43728</v>
      </c>
      <c r="H6619" t="s">
        <v>2737</v>
      </c>
      <c r="I6619" s="1">
        <v>45137</v>
      </c>
      <c r="J6619" s="1">
        <v>45292</v>
      </c>
      <c r="K6619" t="s">
        <v>29750</v>
      </c>
      <c r="L6619" t="s">
        <v>29751</v>
      </c>
      <c r="M6619" t="s">
        <v>27</v>
      </c>
      <c r="N6619">
        <v>5</v>
      </c>
      <c r="O6619">
        <f>Table1[[#This Row],[Price]]-0.1*Table1[[#This Row],[Price]]</f>
        <v>137.68199999999999</v>
      </c>
      <c r="P6619" s="9">
        <f>(Table1[[#This Row],[Expiration Date]]-Table1[[#This Row],[Manufacturing Date]])/365</f>
        <v>0.42465753424657532</v>
      </c>
      <c r="Q6619" t="str">
        <f>IF(Table1[[#This Row],[Expiration Date]]-J6627&gt;12/31/2024,"not expired","expired")</f>
        <v>expired</v>
      </c>
      <c r="R6619">
        <f>Table1[[#This Row],[Discounted Price]]*0.95</f>
        <v>130.79789999999997</v>
      </c>
      <c r="S6619">
        <f>Table1[[#This Row],[Discounted Price]]*0.9</f>
        <v>123.91379999999999</v>
      </c>
      <c r="T6619">
        <f>Table1[[#This Row],[Discounted Price]]*0.8</f>
        <v>110.1456</v>
      </c>
      <c r="U6619">
        <f>Table1[[#This Row],[Price]]*0.52</f>
        <v>79.549599999999998</v>
      </c>
      <c r="V6619">
        <f>(Table1[[#This Row],[Price]]-Table1[[#This Row],[Scrap value]])/2</f>
        <v>36.715199999999996</v>
      </c>
    </row>
    <row r="6620" spans="1:22" x14ac:dyDescent="0.25">
      <c r="A6620" t="s">
        <v>29752</v>
      </c>
      <c r="B6620" t="s">
        <v>22</v>
      </c>
      <c r="C6620" t="s">
        <v>47</v>
      </c>
      <c r="D6620" t="s">
        <v>29753</v>
      </c>
      <c r="E6620">
        <v>423.01</v>
      </c>
      <c r="F6620">
        <v>92</v>
      </c>
      <c r="G6620" t="s">
        <v>43730</v>
      </c>
      <c r="H6620" t="s">
        <v>29754</v>
      </c>
      <c r="I6620" s="1">
        <v>44927</v>
      </c>
      <c r="J6620" s="1">
        <v>46023</v>
      </c>
      <c r="K6620" t="s">
        <v>29755</v>
      </c>
      <c r="L6620" t="s">
        <v>29756</v>
      </c>
      <c r="M6620" t="s">
        <v>45</v>
      </c>
      <c r="N6620">
        <v>1</v>
      </c>
      <c r="O6620">
        <f>Table1[[#This Row],[Price]]-0.1*Table1[[#This Row],[Price]]</f>
        <v>380.709</v>
      </c>
      <c r="P6620" s="9">
        <f>(Table1[[#This Row],[Expiration Date]]-Table1[[#This Row],[Manufacturing Date]])/365</f>
        <v>3.0027397260273974</v>
      </c>
      <c r="Q6620" t="str">
        <f>IF(Table1[[#This Row],[Expiration Date]]-J6628&gt;12/31/2024,"not expired","expired")</f>
        <v>not expired</v>
      </c>
      <c r="R6620">
        <f>Table1[[#This Row],[Discounted Price]]*0.95</f>
        <v>361.67354999999998</v>
      </c>
      <c r="S6620">
        <f>Table1[[#This Row],[Discounted Price]]*0.9</f>
        <v>342.63810000000001</v>
      </c>
      <c r="T6620">
        <f>Table1[[#This Row],[Discounted Price]]*0.8</f>
        <v>304.56720000000001</v>
      </c>
      <c r="U6620">
        <f>Table1[[#This Row],[Price]]*0.52</f>
        <v>219.96520000000001</v>
      </c>
      <c r="V6620">
        <f>(Table1[[#This Row],[Price]]-Table1[[#This Row],[Scrap value]])/2</f>
        <v>101.52239999999999</v>
      </c>
    </row>
    <row r="6621" spans="1:22" x14ac:dyDescent="0.25">
      <c r="A6621" t="s">
        <v>29757</v>
      </c>
      <c r="B6621" t="s">
        <v>29</v>
      </c>
      <c r="C6621" t="s">
        <v>47</v>
      </c>
      <c r="D6621" t="s">
        <v>29758</v>
      </c>
      <c r="E6621">
        <v>313.93</v>
      </c>
      <c r="F6621">
        <v>70</v>
      </c>
      <c r="G6621" t="s">
        <v>43730</v>
      </c>
      <c r="H6621" t="s">
        <v>1190</v>
      </c>
      <c r="I6621" s="1">
        <v>45137</v>
      </c>
      <c r="J6621" s="1">
        <v>45292</v>
      </c>
      <c r="K6621" t="s">
        <v>29759</v>
      </c>
      <c r="L6621" t="s">
        <v>29760</v>
      </c>
      <c r="M6621" t="s">
        <v>20</v>
      </c>
      <c r="N6621">
        <v>1</v>
      </c>
      <c r="O6621">
        <f>Table1[[#This Row],[Price]]-0.1*Table1[[#This Row],[Price]]</f>
        <v>282.53700000000003</v>
      </c>
      <c r="P6621" s="9">
        <f>(Table1[[#This Row],[Expiration Date]]-Table1[[#This Row],[Manufacturing Date]])/365</f>
        <v>0.42465753424657532</v>
      </c>
      <c r="Q6621" t="str">
        <f>IF(Table1[[#This Row],[Expiration Date]]-J6629&gt;12/31/2024,"not expired","expired")</f>
        <v>expired</v>
      </c>
      <c r="R6621">
        <f>Table1[[#This Row],[Discounted Price]]*0.95</f>
        <v>268.41015000000004</v>
      </c>
      <c r="S6621">
        <f>Table1[[#This Row],[Discounted Price]]*0.9</f>
        <v>254.28330000000003</v>
      </c>
      <c r="T6621">
        <f>Table1[[#This Row],[Discounted Price]]*0.8</f>
        <v>226.02960000000004</v>
      </c>
      <c r="U6621">
        <f>Table1[[#This Row],[Price]]*0.52</f>
        <v>163.24360000000001</v>
      </c>
      <c r="V6621">
        <f>(Table1[[#This Row],[Price]]-Table1[[#This Row],[Scrap value]])/2</f>
        <v>75.343199999999996</v>
      </c>
    </row>
    <row r="6622" spans="1:22" x14ac:dyDescent="0.25">
      <c r="A6622" t="s">
        <v>29761</v>
      </c>
      <c r="B6622" t="s">
        <v>35</v>
      </c>
      <c r="C6622" t="s">
        <v>47</v>
      </c>
      <c r="D6622" t="s">
        <v>29762</v>
      </c>
      <c r="E6622">
        <v>277.18</v>
      </c>
      <c r="F6622">
        <v>17</v>
      </c>
      <c r="G6622" t="s">
        <v>43729</v>
      </c>
      <c r="H6622" t="s">
        <v>21836</v>
      </c>
      <c r="I6622" s="1">
        <v>44927</v>
      </c>
      <c r="J6622" s="1">
        <v>45292</v>
      </c>
      <c r="K6622" t="s">
        <v>29763</v>
      </c>
      <c r="L6622" t="s">
        <v>29764</v>
      </c>
      <c r="M6622" t="s">
        <v>27</v>
      </c>
      <c r="N6622">
        <v>5</v>
      </c>
      <c r="O6622">
        <f>Table1[[#This Row],[Price]]-0.1*Table1[[#This Row],[Price]]</f>
        <v>249.46199999999999</v>
      </c>
      <c r="P6622" s="9">
        <f>(Table1[[#This Row],[Expiration Date]]-Table1[[#This Row],[Manufacturing Date]])/365</f>
        <v>1</v>
      </c>
      <c r="Q6622" t="str">
        <f>IF(Table1[[#This Row],[Expiration Date]]-J6630&gt;12/31/2024,"not expired","expired")</f>
        <v>expired</v>
      </c>
      <c r="R6622">
        <f>Table1[[#This Row],[Discounted Price]]*0.95</f>
        <v>236.98889999999997</v>
      </c>
      <c r="S6622">
        <f>Table1[[#This Row],[Discounted Price]]*0.9</f>
        <v>224.51579999999998</v>
      </c>
      <c r="T6622">
        <f>Table1[[#This Row],[Discounted Price]]*0.8</f>
        <v>199.56960000000001</v>
      </c>
      <c r="U6622">
        <f>Table1[[#This Row],[Price]]*0.52</f>
        <v>144.1336</v>
      </c>
      <c r="V6622">
        <f>(Table1[[#This Row],[Price]]-Table1[[#This Row],[Scrap value]])/2</f>
        <v>66.523200000000003</v>
      </c>
    </row>
    <row r="6623" spans="1:22" x14ac:dyDescent="0.25">
      <c r="A6623" t="s">
        <v>29765</v>
      </c>
      <c r="B6623" t="s">
        <v>35</v>
      </c>
      <c r="C6623" t="s">
        <v>47</v>
      </c>
      <c r="D6623" t="s">
        <v>29766</v>
      </c>
      <c r="E6623">
        <v>354.02</v>
      </c>
      <c r="F6623">
        <v>6</v>
      </c>
      <c r="G6623" t="s">
        <v>43728</v>
      </c>
      <c r="H6623" t="s">
        <v>8661</v>
      </c>
      <c r="I6623" s="1">
        <v>45000</v>
      </c>
      <c r="J6623" s="1">
        <v>45292</v>
      </c>
      <c r="K6623" t="s">
        <v>29767</v>
      </c>
      <c r="L6623" t="s">
        <v>29768</v>
      </c>
      <c r="M6623" t="s">
        <v>45</v>
      </c>
      <c r="N6623">
        <v>4</v>
      </c>
      <c r="O6623">
        <f>Table1[[#This Row],[Price]]-0.1*Table1[[#This Row],[Price]]</f>
        <v>318.61799999999999</v>
      </c>
      <c r="P6623" s="9">
        <f>(Table1[[#This Row],[Expiration Date]]-Table1[[#This Row],[Manufacturing Date]])/365</f>
        <v>0.8</v>
      </c>
      <c r="Q6623" t="str">
        <f>IF(Table1[[#This Row],[Expiration Date]]-J6631&gt;12/31/2024,"not expired","expired")</f>
        <v>expired</v>
      </c>
      <c r="R6623">
        <f>Table1[[#This Row],[Discounted Price]]*0.95</f>
        <v>302.68709999999999</v>
      </c>
      <c r="S6623">
        <f>Table1[[#This Row],[Discounted Price]]*0.9</f>
        <v>286.75619999999998</v>
      </c>
      <c r="T6623">
        <f>Table1[[#This Row],[Discounted Price]]*0.8</f>
        <v>254.89440000000002</v>
      </c>
      <c r="U6623">
        <f>Table1[[#This Row],[Price]]*0.52</f>
        <v>184.09039999999999</v>
      </c>
      <c r="V6623">
        <f>(Table1[[#This Row],[Price]]-Table1[[#This Row],[Scrap value]])/2</f>
        <v>84.964799999999997</v>
      </c>
    </row>
    <row r="6624" spans="1:22" x14ac:dyDescent="0.25">
      <c r="A6624" t="s">
        <v>29769</v>
      </c>
      <c r="B6624" t="s">
        <v>15</v>
      </c>
      <c r="C6624" t="s">
        <v>47</v>
      </c>
      <c r="D6624" t="s">
        <v>29770</v>
      </c>
      <c r="E6624">
        <v>294.33999999999997</v>
      </c>
      <c r="F6624">
        <v>100</v>
      </c>
      <c r="G6624" t="s">
        <v>43730</v>
      </c>
      <c r="H6624" t="s">
        <v>9495</v>
      </c>
      <c r="I6624" s="1">
        <v>45137</v>
      </c>
      <c r="J6624" s="1">
        <v>46023</v>
      </c>
      <c r="K6624" t="s">
        <v>29771</v>
      </c>
      <c r="L6624" t="s">
        <v>29772</v>
      </c>
      <c r="M6624" t="s">
        <v>20</v>
      </c>
      <c r="N6624">
        <v>4</v>
      </c>
      <c r="O6624">
        <f>Table1[[#This Row],[Price]]-0.1*Table1[[#This Row],[Price]]</f>
        <v>264.90599999999995</v>
      </c>
      <c r="P6624" s="9">
        <f>(Table1[[#This Row],[Expiration Date]]-Table1[[#This Row],[Manufacturing Date]])/365</f>
        <v>2.4273972602739726</v>
      </c>
      <c r="Q6624" t="str">
        <f>IF(Table1[[#This Row],[Expiration Date]]-J6632&gt;12/31/2024,"not expired","expired")</f>
        <v>expired</v>
      </c>
      <c r="R6624">
        <f>Table1[[#This Row],[Discounted Price]]*0.95</f>
        <v>251.66069999999993</v>
      </c>
      <c r="S6624">
        <f>Table1[[#This Row],[Discounted Price]]*0.9</f>
        <v>238.41539999999995</v>
      </c>
      <c r="T6624">
        <f>Table1[[#This Row],[Discounted Price]]*0.8</f>
        <v>211.92479999999998</v>
      </c>
      <c r="U6624">
        <f>Table1[[#This Row],[Price]]*0.52</f>
        <v>153.05679999999998</v>
      </c>
      <c r="V6624">
        <f>(Table1[[#This Row],[Price]]-Table1[[#This Row],[Scrap value]])/2</f>
        <v>70.641599999999997</v>
      </c>
    </row>
    <row r="6625" spans="1:22" x14ac:dyDescent="0.25">
      <c r="A6625" t="s">
        <v>29773</v>
      </c>
      <c r="B6625" t="s">
        <v>35</v>
      </c>
      <c r="C6625" t="s">
        <v>47</v>
      </c>
      <c r="D6625" t="s">
        <v>29774</v>
      </c>
      <c r="E6625">
        <v>303.86</v>
      </c>
      <c r="F6625">
        <v>6</v>
      </c>
      <c r="G6625" t="s">
        <v>43730</v>
      </c>
      <c r="H6625" t="s">
        <v>15827</v>
      </c>
      <c r="I6625" s="1">
        <v>44927</v>
      </c>
      <c r="J6625" s="1">
        <v>45292</v>
      </c>
      <c r="K6625" t="s">
        <v>29775</v>
      </c>
      <c r="L6625" t="s">
        <v>29776</v>
      </c>
      <c r="M6625" t="s">
        <v>20</v>
      </c>
      <c r="N6625">
        <v>2</v>
      </c>
      <c r="O6625">
        <f>Table1[[#This Row],[Price]]-0.1*Table1[[#This Row],[Price]]</f>
        <v>273.47399999999999</v>
      </c>
      <c r="P6625" s="9">
        <f>(Table1[[#This Row],[Expiration Date]]-Table1[[#This Row],[Manufacturing Date]])/365</f>
        <v>1</v>
      </c>
      <c r="Q6625" t="str">
        <f>IF(Table1[[#This Row],[Expiration Date]]-J6633&gt;12/31/2024,"not expired","expired")</f>
        <v>expired</v>
      </c>
      <c r="R6625">
        <f>Table1[[#This Row],[Discounted Price]]*0.95</f>
        <v>259.80029999999999</v>
      </c>
      <c r="S6625">
        <f>Table1[[#This Row],[Discounted Price]]*0.9</f>
        <v>246.1266</v>
      </c>
      <c r="T6625">
        <f>Table1[[#This Row],[Discounted Price]]*0.8</f>
        <v>218.7792</v>
      </c>
      <c r="U6625">
        <f>Table1[[#This Row],[Price]]*0.52</f>
        <v>158.00720000000001</v>
      </c>
      <c r="V6625">
        <f>(Table1[[#This Row],[Price]]-Table1[[#This Row],[Scrap value]])/2</f>
        <v>72.926400000000001</v>
      </c>
    </row>
    <row r="6626" spans="1:22" x14ac:dyDescent="0.25">
      <c r="A6626" t="s">
        <v>29777</v>
      </c>
      <c r="B6626" t="s">
        <v>22</v>
      </c>
      <c r="C6626" t="s">
        <v>47</v>
      </c>
      <c r="D6626" t="s">
        <v>29778</v>
      </c>
      <c r="E6626">
        <v>19.02</v>
      </c>
      <c r="F6626">
        <v>26</v>
      </c>
      <c r="G6626" t="s">
        <v>43730</v>
      </c>
      <c r="H6626" t="s">
        <v>13097</v>
      </c>
      <c r="I6626" s="1">
        <v>44927</v>
      </c>
      <c r="J6626" s="1">
        <v>45292</v>
      </c>
      <c r="K6626" t="s">
        <v>29779</v>
      </c>
      <c r="L6626" t="s">
        <v>29780</v>
      </c>
      <c r="M6626" t="s">
        <v>45</v>
      </c>
      <c r="N6626">
        <v>4</v>
      </c>
      <c r="O6626">
        <f>Table1[[#This Row],[Price]]-0.1*Table1[[#This Row],[Price]]</f>
        <v>17.117999999999999</v>
      </c>
      <c r="P6626" s="9">
        <f>(Table1[[#This Row],[Expiration Date]]-Table1[[#This Row],[Manufacturing Date]])/365</f>
        <v>1</v>
      </c>
      <c r="Q6626" t="str">
        <f>IF(Table1[[#This Row],[Expiration Date]]-J6634&gt;12/31/2024,"not expired","expired")</f>
        <v>expired</v>
      </c>
      <c r="R6626">
        <f>Table1[[#This Row],[Discounted Price]]*0.95</f>
        <v>16.262099999999997</v>
      </c>
      <c r="S6626">
        <f>Table1[[#This Row],[Discounted Price]]*0.9</f>
        <v>15.406199999999998</v>
      </c>
      <c r="T6626">
        <f>Table1[[#This Row],[Discounted Price]]*0.8</f>
        <v>13.6944</v>
      </c>
      <c r="U6626">
        <f>Table1[[#This Row],[Price]]*0.52</f>
        <v>9.8903999999999996</v>
      </c>
      <c r="V6626">
        <f>(Table1[[#This Row],[Price]]-Table1[[#This Row],[Scrap value]])/2</f>
        <v>4.5648</v>
      </c>
    </row>
    <row r="6627" spans="1:22" x14ac:dyDescent="0.25">
      <c r="A6627" t="s">
        <v>29781</v>
      </c>
      <c r="B6627" t="s">
        <v>29</v>
      </c>
      <c r="C6627" t="s">
        <v>47</v>
      </c>
      <c r="D6627" t="s">
        <v>29782</v>
      </c>
      <c r="E6627">
        <v>462.6</v>
      </c>
      <c r="F6627">
        <v>74</v>
      </c>
      <c r="G6627" t="s">
        <v>43730</v>
      </c>
      <c r="H6627" t="s">
        <v>11966</v>
      </c>
      <c r="I6627" s="1">
        <v>45137</v>
      </c>
      <c r="J6627" s="1">
        <v>45658</v>
      </c>
      <c r="K6627" t="s">
        <v>29783</v>
      </c>
      <c r="L6627" t="s">
        <v>29784</v>
      </c>
      <c r="M6627" t="s">
        <v>20</v>
      </c>
      <c r="N6627">
        <v>3</v>
      </c>
      <c r="O6627">
        <f>Table1[[#This Row],[Price]]-0.1*Table1[[#This Row],[Price]]</f>
        <v>416.34000000000003</v>
      </c>
      <c r="P6627" s="9">
        <f>(Table1[[#This Row],[Expiration Date]]-Table1[[#This Row],[Manufacturing Date]])/365</f>
        <v>1.4273972602739726</v>
      </c>
      <c r="Q6627" t="str">
        <f>IF(Table1[[#This Row],[Expiration Date]]-J6635&gt;12/31/2024,"not expired","expired")</f>
        <v>expired</v>
      </c>
      <c r="R6627">
        <f>Table1[[#This Row],[Discounted Price]]*0.95</f>
        <v>395.52300000000002</v>
      </c>
      <c r="S6627">
        <f>Table1[[#This Row],[Discounted Price]]*0.9</f>
        <v>374.70600000000002</v>
      </c>
      <c r="T6627">
        <f>Table1[[#This Row],[Discounted Price]]*0.8</f>
        <v>333.07200000000006</v>
      </c>
      <c r="U6627">
        <f>Table1[[#This Row],[Price]]*0.52</f>
        <v>240.55200000000002</v>
      </c>
      <c r="V6627">
        <f>(Table1[[#This Row],[Price]]-Table1[[#This Row],[Scrap value]])/2</f>
        <v>111.024</v>
      </c>
    </row>
    <row r="6628" spans="1:22" x14ac:dyDescent="0.25">
      <c r="A6628" t="s">
        <v>29785</v>
      </c>
      <c r="B6628" t="s">
        <v>22</v>
      </c>
      <c r="C6628" t="s">
        <v>47</v>
      </c>
      <c r="D6628" t="s">
        <v>29786</v>
      </c>
      <c r="E6628">
        <v>168.55</v>
      </c>
      <c r="F6628">
        <v>40</v>
      </c>
      <c r="G6628" t="s">
        <v>43729</v>
      </c>
      <c r="H6628" t="s">
        <v>25356</v>
      </c>
      <c r="I6628" s="1">
        <v>45137</v>
      </c>
      <c r="J6628" s="1">
        <v>45292</v>
      </c>
      <c r="K6628" t="s">
        <v>29787</v>
      </c>
      <c r="L6628" t="s">
        <v>29788</v>
      </c>
      <c r="M6628" t="s">
        <v>27</v>
      </c>
      <c r="N6628">
        <v>2</v>
      </c>
      <c r="O6628">
        <f>Table1[[#This Row],[Price]]-0.1*Table1[[#This Row],[Price]]</f>
        <v>151.69500000000002</v>
      </c>
      <c r="P6628" s="9">
        <f>(Table1[[#This Row],[Expiration Date]]-Table1[[#This Row],[Manufacturing Date]])/365</f>
        <v>0.42465753424657532</v>
      </c>
      <c r="Q6628" t="str">
        <f>IF(Table1[[#This Row],[Expiration Date]]-J6636&gt;12/31/2024,"not expired","expired")</f>
        <v>expired</v>
      </c>
      <c r="R6628">
        <f>Table1[[#This Row],[Discounted Price]]*0.95</f>
        <v>144.11025000000001</v>
      </c>
      <c r="S6628">
        <f>Table1[[#This Row],[Discounted Price]]*0.9</f>
        <v>136.52550000000002</v>
      </c>
      <c r="T6628">
        <f>Table1[[#This Row],[Discounted Price]]*0.8</f>
        <v>121.35600000000002</v>
      </c>
      <c r="U6628">
        <f>Table1[[#This Row],[Price]]*0.52</f>
        <v>87.646000000000015</v>
      </c>
      <c r="V6628">
        <f>(Table1[[#This Row],[Price]]-Table1[[#This Row],[Scrap value]])/2</f>
        <v>40.451999999999998</v>
      </c>
    </row>
    <row r="6629" spans="1:22" x14ac:dyDescent="0.25">
      <c r="A6629" t="s">
        <v>29789</v>
      </c>
      <c r="B6629" t="s">
        <v>29</v>
      </c>
      <c r="C6629" t="s">
        <v>47</v>
      </c>
      <c r="D6629" t="s">
        <v>29790</v>
      </c>
      <c r="E6629">
        <v>34.31</v>
      </c>
      <c r="F6629">
        <v>60</v>
      </c>
      <c r="G6629" t="s">
        <v>43729</v>
      </c>
      <c r="H6629" t="s">
        <v>24192</v>
      </c>
      <c r="I6629" s="1">
        <v>44927</v>
      </c>
      <c r="J6629" s="1">
        <v>45292</v>
      </c>
      <c r="K6629" t="s">
        <v>29791</v>
      </c>
      <c r="L6629" t="s">
        <v>29792</v>
      </c>
      <c r="M6629" t="s">
        <v>27</v>
      </c>
      <c r="N6629">
        <v>1</v>
      </c>
      <c r="O6629">
        <f>Table1[[#This Row],[Price]]-0.1*Table1[[#This Row],[Price]]</f>
        <v>30.879000000000001</v>
      </c>
      <c r="P6629" s="9">
        <f>(Table1[[#This Row],[Expiration Date]]-Table1[[#This Row],[Manufacturing Date]])/365</f>
        <v>1</v>
      </c>
      <c r="Q6629" t="str">
        <f>IF(Table1[[#This Row],[Expiration Date]]-J6637&gt;12/31/2024,"not expired","expired")</f>
        <v>expired</v>
      </c>
      <c r="R6629">
        <f>Table1[[#This Row],[Discounted Price]]*0.95</f>
        <v>29.335049999999999</v>
      </c>
      <c r="S6629">
        <f>Table1[[#This Row],[Discounted Price]]*0.9</f>
        <v>27.7911</v>
      </c>
      <c r="T6629">
        <f>Table1[[#This Row],[Discounted Price]]*0.8</f>
        <v>24.703200000000002</v>
      </c>
      <c r="U6629">
        <f>Table1[[#This Row],[Price]]*0.52</f>
        <v>17.841200000000001</v>
      </c>
      <c r="V6629">
        <f>(Table1[[#This Row],[Price]]-Table1[[#This Row],[Scrap value]])/2</f>
        <v>8.2344000000000008</v>
      </c>
    </row>
    <row r="6630" spans="1:22" x14ac:dyDescent="0.25">
      <c r="A6630" t="s">
        <v>29793</v>
      </c>
      <c r="B6630" t="s">
        <v>15</v>
      </c>
      <c r="C6630" t="s">
        <v>47</v>
      </c>
      <c r="D6630" t="s">
        <v>29794</v>
      </c>
      <c r="E6630">
        <v>366.97</v>
      </c>
      <c r="F6630">
        <v>62</v>
      </c>
      <c r="G6630" t="s">
        <v>43728</v>
      </c>
      <c r="H6630" t="s">
        <v>28120</v>
      </c>
      <c r="I6630" s="1">
        <v>44927</v>
      </c>
      <c r="J6630" s="1">
        <v>45658</v>
      </c>
      <c r="K6630" t="s">
        <v>29795</v>
      </c>
      <c r="L6630" t="s">
        <v>29796</v>
      </c>
      <c r="M6630" t="s">
        <v>20</v>
      </c>
      <c r="N6630">
        <v>5</v>
      </c>
      <c r="O6630">
        <f>Table1[[#This Row],[Price]]-0.1*Table1[[#This Row],[Price]]</f>
        <v>330.27300000000002</v>
      </c>
      <c r="P6630" s="9">
        <f>(Table1[[#This Row],[Expiration Date]]-Table1[[#This Row],[Manufacturing Date]])/365</f>
        <v>2.0027397260273974</v>
      </c>
      <c r="Q6630" t="str">
        <f>IF(Table1[[#This Row],[Expiration Date]]-J6638&gt;12/31/2024,"not expired","expired")</f>
        <v>not expired</v>
      </c>
      <c r="R6630">
        <f>Table1[[#This Row],[Discounted Price]]*0.95</f>
        <v>313.75934999999998</v>
      </c>
      <c r="S6630">
        <f>Table1[[#This Row],[Discounted Price]]*0.9</f>
        <v>297.24570000000006</v>
      </c>
      <c r="T6630">
        <f>Table1[[#This Row],[Discounted Price]]*0.8</f>
        <v>264.21840000000003</v>
      </c>
      <c r="U6630">
        <f>Table1[[#This Row],[Price]]*0.52</f>
        <v>190.82440000000003</v>
      </c>
      <c r="V6630">
        <f>(Table1[[#This Row],[Price]]-Table1[[#This Row],[Scrap value]])/2</f>
        <v>88.072800000000001</v>
      </c>
    </row>
    <row r="6631" spans="1:22" x14ac:dyDescent="0.25">
      <c r="A6631" t="s">
        <v>29797</v>
      </c>
      <c r="B6631" t="s">
        <v>22</v>
      </c>
      <c r="C6631" t="s">
        <v>47</v>
      </c>
      <c r="D6631" t="s">
        <v>29798</v>
      </c>
      <c r="E6631">
        <v>296.12</v>
      </c>
      <c r="F6631">
        <v>63</v>
      </c>
      <c r="G6631" t="s">
        <v>43728</v>
      </c>
      <c r="H6631" t="s">
        <v>7645</v>
      </c>
      <c r="I6631" s="1">
        <v>44927</v>
      </c>
      <c r="J6631" s="1">
        <v>46023</v>
      </c>
      <c r="K6631" t="s">
        <v>29799</v>
      </c>
      <c r="L6631" t="s">
        <v>29800</v>
      </c>
      <c r="M6631" t="s">
        <v>45</v>
      </c>
      <c r="N6631">
        <v>3</v>
      </c>
      <c r="O6631">
        <f>Table1[[#This Row],[Price]]-0.1*Table1[[#This Row],[Price]]</f>
        <v>266.50799999999998</v>
      </c>
      <c r="P6631" s="9">
        <f>(Table1[[#This Row],[Expiration Date]]-Table1[[#This Row],[Manufacturing Date]])/365</f>
        <v>3.0027397260273974</v>
      </c>
      <c r="Q6631" t="str">
        <f>IF(Table1[[#This Row],[Expiration Date]]-J6639&gt;12/31/2024,"not expired","expired")</f>
        <v>not expired</v>
      </c>
      <c r="R6631">
        <f>Table1[[#This Row],[Discounted Price]]*0.95</f>
        <v>253.18259999999998</v>
      </c>
      <c r="S6631">
        <f>Table1[[#This Row],[Discounted Price]]*0.9</f>
        <v>239.85719999999998</v>
      </c>
      <c r="T6631">
        <f>Table1[[#This Row],[Discounted Price]]*0.8</f>
        <v>213.2064</v>
      </c>
      <c r="U6631">
        <f>Table1[[#This Row],[Price]]*0.52</f>
        <v>153.98240000000001</v>
      </c>
      <c r="V6631">
        <f>(Table1[[#This Row],[Price]]-Table1[[#This Row],[Scrap value]])/2</f>
        <v>71.068799999999996</v>
      </c>
    </row>
    <row r="6632" spans="1:22" x14ac:dyDescent="0.25">
      <c r="A6632" t="s">
        <v>29801</v>
      </c>
      <c r="B6632" t="s">
        <v>22</v>
      </c>
      <c r="C6632" t="s">
        <v>47</v>
      </c>
      <c r="D6632" t="s">
        <v>29802</v>
      </c>
      <c r="E6632">
        <v>350.75</v>
      </c>
      <c r="F6632">
        <v>9</v>
      </c>
      <c r="G6632" t="s">
        <v>43728</v>
      </c>
      <c r="H6632" t="s">
        <v>5099</v>
      </c>
      <c r="I6632" s="1">
        <v>45000</v>
      </c>
      <c r="J6632" s="1">
        <v>46023</v>
      </c>
      <c r="K6632" t="s">
        <v>29803</v>
      </c>
      <c r="L6632" t="s">
        <v>29804</v>
      </c>
      <c r="M6632" t="s">
        <v>27</v>
      </c>
      <c r="N6632">
        <v>5</v>
      </c>
      <c r="O6632">
        <f>Table1[[#This Row],[Price]]-0.1*Table1[[#This Row],[Price]]</f>
        <v>315.67500000000001</v>
      </c>
      <c r="P6632" s="9">
        <f>(Table1[[#This Row],[Expiration Date]]-Table1[[#This Row],[Manufacturing Date]])/365</f>
        <v>2.8027397260273972</v>
      </c>
      <c r="Q6632" t="str">
        <f>IF(Table1[[#This Row],[Expiration Date]]-J6640&gt;12/31/2024,"not expired","expired")</f>
        <v>expired</v>
      </c>
      <c r="R6632">
        <f>Table1[[#This Row],[Discounted Price]]*0.95</f>
        <v>299.89125000000001</v>
      </c>
      <c r="S6632">
        <f>Table1[[#This Row],[Discounted Price]]*0.9</f>
        <v>284.10750000000002</v>
      </c>
      <c r="T6632">
        <f>Table1[[#This Row],[Discounted Price]]*0.8</f>
        <v>252.54000000000002</v>
      </c>
      <c r="U6632">
        <f>Table1[[#This Row],[Price]]*0.52</f>
        <v>182.39000000000001</v>
      </c>
      <c r="V6632">
        <f>(Table1[[#This Row],[Price]]-Table1[[#This Row],[Scrap value]])/2</f>
        <v>84.179999999999993</v>
      </c>
    </row>
    <row r="6633" spans="1:22" x14ac:dyDescent="0.25">
      <c r="A6633" t="s">
        <v>29805</v>
      </c>
      <c r="B6633" t="s">
        <v>29</v>
      </c>
      <c r="C6633" t="s">
        <v>47</v>
      </c>
      <c r="D6633" t="s">
        <v>29806</v>
      </c>
      <c r="E6633">
        <v>286.5</v>
      </c>
      <c r="F6633">
        <v>43</v>
      </c>
      <c r="G6633" t="s">
        <v>43728</v>
      </c>
      <c r="H6633" t="s">
        <v>2654</v>
      </c>
      <c r="I6633" s="1">
        <v>45137</v>
      </c>
      <c r="J6633" s="1">
        <v>46023</v>
      </c>
      <c r="K6633" t="s">
        <v>29807</v>
      </c>
      <c r="L6633" t="s">
        <v>29808</v>
      </c>
      <c r="M6633" t="s">
        <v>20</v>
      </c>
      <c r="N6633">
        <v>2</v>
      </c>
      <c r="O6633">
        <f>Table1[[#This Row],[Price]]-0.1*Table1[[#This Row],[Price]]</f>
        <v>257.85000000000002</v>
      </c>
      <c r="P6633" s="9">
        <f>(Table1[[#This Row],[Expiration Date]]-Table1[[#This Row],[Manufacturing Date]])/365</f>
        <v>2.4273972602739726</v>
      </c>
      <c r="Q6633" t="str">
        <f>IF(Table1[[#This Row],[Expiration Date]]-J6641&gt;12/31/2024,"not expired","expired")</f>
        <v>not expired</v>
      </c>
      <c r="R6633">
        <f>Table1[[#This Row],[Discounted Price]]*0.95</f>
        <v>244.95750000000001</v>
      </c>
      <c r="S6633">
        <f>Table1[[#This Row],[Discounted Price]]*0.9</f>
        <v>232.06500000000003</v>
      </c>
      <c r="T6633">
        <f>Table1[[#This Row],[Discounted Price]]*0.8</f>
        <v>206.28000000000003</v>
      </c>
      <c r="U6633">
        <f>Table1[[#This Row],[Price]]*0.52</f>
        <v>148.98000000000002</v>
      </c>
      <c r="V6633">
        <f>(Table1[[#This Row],[Price]]-Table1[[#This Row],[Scrap value]])/2</f>
        <v>68.759999999999991</v>
      </c>
    </row>
    <row r="6634" spans="1:22" x14ac:dyDescent="0.25">
      <c r="A6634" t="s">
        <v>29809</v>
      </c>
      <c r="B6634" t="s">
        <v>15</v>
      </c>
      <c r="C6634" t="s">
        <v>47</v>
      </c>
      <c r="D6634" t="s">
        <v>29810</v>
      </c>
      <c r="E6634">
        <v>75.55</v>
      </c>
      <c r="F6634">
        <v>80</v>
      </c>
      <c r="G6634" t="s">
        <v>43729</v>
      </c>
      <c r="H6634" t="s">
        <v>11723</v>
      </c>
      <c r="I6634" s="1">
        <v>45137</v>
      </c>
      <c r="J6634" s="1">
        <v>46023</v>
      </c>
      <c r="K6634" t="s">
        <v>29811</v>
      </c>
      <c r="L6634" t="s">
        <v>29812</v>
      </c>
      <c r="M6634" t="s">
        <v>45</v>
      </c>
      <c r="N6634">
        <v>3</v>
      </c>
      <c r="O6634">
        <f>Table1[[#This Row],[Price]]-0.1*Table1[[#This Row],[Price]]</f>
        <v>67.995000000000005</v>
      </c>
      <c r="P6634" s="9">
        <f>(Table1[[#This Row],[Expiration Date]]-Table1[[#This Row],[Manufacturing Date]])/365</f>
        <v>2.4273972602739726</v>
      </c>
      <c r="Q6634" t="str">
        <f>IF(Table1[[#This Row],[Expiration Date]]-J6642&gt;12/31/2024,"not expired","expired")</f>
        <v>expired</v>
      </c>
      <c r="R6634">
        <f>Table1[[#This Row],[Discounted Price]]*0.95</f>
        <v>64.595250000000007</v>
      </c>
      <c r="S6634">
        <f>Table1[[#This Row],[Discounted Price]]*0.9</f>
        <v>61.195500000000003</v>
      </c>
      <c r="T6634">
        <f>Table1[[#This Row],[Discounted Price]]*0.8</f>
        <v>54.396000000000008</v>
      </c>
      <c r="U6634">
        <f>Table1[[#This Row],[Price]]*0.52</f>
        <v>39.286000000000001</v>
      </c>
      <c r="V6634">
        <f>(Table1[[#This Row],[Price]]-Table1[[#This Row],[Scrap value]])/2</f>
        <v>18.131999999999998</v>
      </c>
    </row>
    <row r="6635" spans="1:22" x14ac:dyDescent="0.25">
      <c r="A6635" t="s">
        <v>29813</v>
      </c>
      <c r="B6635" t="s">
        <v>35</v>
      </c>
      <c r="C6635" t="s">
        <v>47</v>
      </c>
      <c r="D6635" t="s">
        <v>29814</v>
      </c>
      <c r="E6635">
        <v>28.78</v>
      </c>
      <c r="F6635">
        <v>48</v>
      </c>
      <c r="G6635" t="s">
        <v>43728</v>
      </c>
      <c r="H6635" t="s">
        <v>22141</v>
      </c>
      <c r="I6635" s="1">
        <v>45137</v>
      </c>
      <c r="J6635" s="1">
        <v>45658</v>
      </c>
      <c r="K6635" t="s">
        <v>29815</v>
      </c>
      <c r="L6635" t="s">
        <v>29816</v>
      </c>
      <c r="M6635" t="s">
        <v>27</v>
      </c>
      <c r="N6635">
        <v>1</v>
      </c>
      <c r="O6635">
        <f>Table1[[#This Row],[Price]]-0.1*Table1[[#This Row],[Price]]</f>
        <v>25.902000000000001</v>
      </c>
      <c r="P6635" s="9">
        <f>(Table1[[#This Row],[Expiration Date]]-Table1[[#This Row],[Manufacturing Date]])/365</f>
        <v>1.4273972602739726</v>
      </c>
      <c r="Q6635" t="str">
        <f>IF(Table1[[#This Row],[Expiration Date]]-J6643&gt;12/31/2024,"not expired","expired")</f>
        <v>not expired</v>
      </c>
      <c r="R6635">
        <f>Table1[[#This Row],[Discounted Price]]*0.95</f>
        <v>24.6069</v>
      </c>
      <c r="S6635">
        <f>Table1[[#This Row],[Discounted Price]]*0.9</f>
        <v>23.311800000000002</v>
      </c>
      <c r="T6635">
        <f>Table1[[#This Row],[Discounted Price]]*0.8</f>
        <v>20.721600000000002</v>
      </c>
      <c r="U6635">
        <f>Table1[[#This Row],[Price]]*0.52</f>
        <v>14.9656</v>
      </c>
      <c r="V6635">
        <f>(Table1[[#This Row],[Price]]-Table1[[#This Row],[Scrap value]])/2</f>
        <v>6.9072000000000005</v>
      </c>
    </row>
    <row r="6636" spans="1:22" x14ac:dyDescent="0.25">
      <c r="A6636" t="s">
        <v>29817</v>
      </c>
      <c r="B6636" t="s">
        <v>22</v>
      </c>
      <c r="C6636" t="s">
        <v>47</v>
      </c>
      <c r="D6636" t="s">
        <v>29818</v>
      </c>
      <c r="E6636">
        <v>363.42</v>
      </c>
      <c r="F6636">
        <v>31</v>
      </c>
      <c r="G6636" t="s">
        <v>43729</v>
      </c>
      <c r="H6636" t="s">
        <v>29819</v>
      </c>
      <c r="I6636" s="1">
        <v>44927</v>
      </c>
      <c r="J6636" s="1">
        <v>45658</v>
      </c>
      <c r="K6636" t="s">
        <v>29820</v>
      </c>
      <c r="L6636" t="s">
        <v>29821</v>
      </c>
      <c r="M6636" t="s">
        <v>20</v>
      </c>
      <c r="N6636">
        <v>5</v>
      </c>
      <c r="O6636">
        <f>Table1[[#This Row],[Price]]-0.1*Table1[[#This Row],[Price]]</f>
        <v>327.07800000000003</v>
      </c>
      <c r="P6636" s="9">
        <f>(Table1[[#This Row],[Expiration Date]]-Table1[[#This Row],[Manufacturing Date]])/365</f>
        <v>2.0027397260273974</v>
      </c>
      <c r="Q6636" t="str">
        <f>IF(Table1[[#This Row],[Expiration Date]]-J6644&gt;12/31/2024,"not expired","expired")</f>
        <v>expired</v>
      </c>
      <c r="R6636">
        <f>Table1[[#This Row],[Discounted Price]]*0.95</f>
        <v>310.72410000000002</v>
      </c>
      <c r="S6636">
        <f>Table1[[#This Row],[Discounted Price]]*0.9</f>
        <v>294.37020000000001</v>
      </c>
      <c r="T6636">
        <f>Table1[[#This Row],[Discounted Price]]*0.8</f>
        <v>261.66240000000005</v>
      </c>
      <c r="U6636">
        <f>Table1[[#This Row],[Price]]*0.52</f>
        <v>188.97840000000002</v>
      </c>
      <c r="V6636">
        <f>(Table1[[#This Row],[Price]]-Table1[[#This Row],[Scrap value]])/2</f>
        <v>87.220799999999997</v>
      </c>
    </row>
    <row r="6637" spans="1:22" x14ac:dyDescent="0.25">
      <c r="A6637" t="s">
        <v>29822</v>
      </c>
      <c r="B6637" t="s">
        <v>22</v>
      </c>
      <c r="C6637" t="s">
        <v>47</v>
      </c>
      <c r="D6637" t="s">
        <v>29823</v>
      </c>
      <c r="E6637">
        <v>371.53</v>
      </c>
      <c r="F6637">
        <v>82</v>
      </c>
      <c r="G6637" t="s">
        <v>43730</v>
      </c>
      <c r="H6637" t="s">
        <v>29824</v>
      </c>
      <c r="I6637" s="1">
        <v>44927</v>
      </c>
      <c r="J6637" s="1">
        <v>45658</v>
      </c>
      <c r="K6637" t="s">
        <v>29825</v>
      </c>
      <c r="L6637" t="s">
        <v>29826</v>
      </c>
      <c r="M6637" t="s">
        <v>27</v>
      </c>
      <c r="N6637">
        <v>1</v>
      </c>
      <c r="O6637">
        <f>Table1[[#This Row],[Price]]-0.1*Table1[[#This Row],[Price]]</f>
        <v>334.37699999999995</v>
      </c>
      <c r="P6637" s="9">
        <f>(Table1[[#This Row],[Expiration Date]]-Table1[[#This Row],[Manufacturing Date]])/365</f>
        <v>2.0027397260273974</v>
      </c>
      <c r="Q6637" t="str">
        <f>IF(Table1[[#This Row],[Expiration Date]]-J6645&gt;12/31/2024,"not expired","expired")</f>
        <v>expired</v>
      </c>
      <c r="R6637">
        <f>Table1[[#This Row],[Discounted Price]]*0.95</f>
        <v>317.65814999999992</v>
      </c>
      <c r="S6637">
        <f>Table1[[#This Row],[Discounted Price]]*0.9</f>
        <v>300.93929999999995</v>
      </c>
      <c r="T6637">
        <f>Table1[[#This Row],[Discounted Price]]*0.8</f>
        <v>267.5016</v>
      </c>
      <c r="U6637">
        <f>Table1[[#This Row],[Price]]*0.52</f>
        <v>193.19559999999998</v>
      </c>
      <c r="V6637">
        <f>(Table1[[#This Row],[Price]]-Table1[[#This Row],[Scrap value]])/2</f>
        <v>89.167199999999994</v>
      </c>
    </row>
    <row r="6638" spans="1:22" x14ac:dyDescent="0.25">
      <c r="A6638" t="s">
        <v>29827</v>
      </c>
      <c r="B6638" t="s">
        <v>15</v>
      </c>
      <c r="C6638" t="s">
        <v>47</v>
      </c>
      <c r="D6638" t="s">
        <v>29828</v>
      </c>
      <c r="E6638">
        <v>56.58</v>
      </c>
      <c r="F6638">
        <v>30</v>
      </c>
      <c r="G6638" t="s">
        <v>43729</v>
      </c>
      <c r="H6638" t="s">
        <v>29829</v>
      </c>
      <c r="I6638" s="1">
        <v>45000</v>
      </c>
      <c r="J6638" s="1">
        <v>45292</v>
      </c>
      <c r="K6638" t="s">
        <v>29830</v>
      </c>
      <c r="L6638" t="s">
        <v>29831</v>
      </c>
      <c r="M6638" t="s">
        <v>20</v>
      </c>
      <c r="N6638">
        <v>5</v>
      </c>
      <c r="O6638">
        <f>Table1[[#This Row],[Price]]-0.1*Table1[[#This Row],[Price]]</f>
        <v>50.921999999999997</v>
      </c>
      <c r="P6638" s="9">
        <f>(Table1[[#This Row],[Expiration Date]]-Table1[[#This Row],[Manufacturing Date]])/365</f>
        <v>0.8</v>
      </c>
      <c r="Q6638" t="str">
        <f>IF(Table1[[#This Row],[Expiration Date]]-J6646&gt;12/31/2024,"not expired","expired")</f>
        <v>expired</v>
      </c>
      <c r="R6638">
        <f>Table1[[#This Row],[Discounted Price]]*0.95</f>
        <v>48.375899999999994</v>
      </c>
      <c r="S6638">
        <f>Table1[[#This Row],[Discounted Price]]*0.9</f>
        <v>45.829799999999999</v>
      </c>
      <c r="T6638">
        <f>Table1[[#This Row],[Discounted Price]]*0.8</f>
        <v>40.7376</v>
      </c>
      <c r="U6638">
        <f>Table1[[#This Row],[Price]]*0.52</f>
        <v>29.421600000000002</v>
      </c>
      <c r="V6638">
        <f>(Table1[[#This Row],[Price]]-Table1[[#This Row],[Scrap value]])/2</f>
        <v>13.579199999999998</v>
      </c>
    </row>
    <row r="6639" spans="1:22" x14ac:dyDescent="0.25">
      <c r="A6639" t="s">
        <v>29832</v>
      </c>
      <c r="B6639" t="s">
        <v>35</v>
      </c>
      <c r="C6639" t="s">
        <v>47</v>
      </c>
      <c r="D6639" t="s">
        <v>29833</v>
      </c>
      <c r="E6639">
        <v>236.54</v>
      </c>
      <c r="F6639">
        <v>33</v>
      </c>
      <c r="G6639" t="s">
        <v>43730</v>
      </c>
      <c r="H6639" t="s">
        <v>10213</v>
      </c>
      <c r="I6639" s="1">
        <v>45137</v>
      </c>
      <c r="J6639" s="1">
        <v>45292</v>
      </c>
      <c r="K6639" t="s">
        <v>29834</v>
      </c>
      <c r="L6639" t="s">
        <v>29835</v>
      </c>
      <c r="M6639" t="s">
        <v>20</v>
      </c>
      <c r="N6639">
        <v>3</v>
      </c>
      <c r="O6639">
        <f>Table1[[#This Row],[Price]]-0.1*Table1[[#This Row],[Price]]</f>
        <v>212.886</v>
      </c>
      <c r="P6639" s="9">
        <f>(Table1[[#This Row],[Expiration Date]]-Table1[[#This Row],[Manufacturing Date]])/365</f>
        <v>0.42465753424657532</v>
      </c>
      <c r="Q6639" t="str">
        <f>IF(Table1[[#This Row],[Expiration Date]]-J6647&gt;12/31/2024,"not expired","expired")</f>
        <v>expired</v>
      </c>
      <c r="R6639">
        <f>Table1[[#This Row],[Discounted Price]]*0.95</f>
        <v>202.24169999999998</v>
      </c>
      <c r="S6639">
        <f>Table1[[#This Row],[Discounted Price]]*0.9</f>
        <v>191.59739999999999</v>
      </c>
      <c r="T6639">
        <f>Table1[[#This Row],[Discounted Price]]*0.8</f>
        <v>170.30880000000002</v>
      </c>
      <c r="U6639">
        <f>Table1[[#This Row],[Price]]*0.52</f>
        <v>123.0008</v>
      </c>
      <c r="V6639">
        <f>(Table1[[#This Row],[Price]]-Table1[[#This Row],[Scrap value]])/2</f>
        <v>56.769599999999997</v>
      </c>
    </row>
    <row r="6640" spans="1:22" x14ac:dyDescent="0.25">
      <c r="A6640" t="s">
        <v>29836</v>
      </c>
      <c r="B6640" t="s">
        <v>29</v>
      </c>
      <c r="C6640" t="s">
        <v>47</v>
      </c>
      <c r="D6640" t="s">
        <v>29837</v>
      </c>
      <c r="E6640">
        <v>77.28</v>
      </c>
      <c r="F6640">
        <v>51</v>
      </c>
      <c r="G6640" t="s">
        <v>43729</v>
      </c>
      <c r="H6640" t="s">
        <v>17331</v>
      </c>
      <c r="I6640" s="1">
        <v>45000</v>
      </c>
      <c r="J6640" s="1">
        <v>46023</v>
      </c>
      <c r="K6640" t="s">
        <v>29838</v>
      </c>
      <c r="L6640" t="s">
        <v>29839</v>
      </c>
      <c r="M6640" t="s">
        <v>20</v>
      </c>
      <c r="N6640">
        <v>5</v>
      </c>
      <c r="O6640">
        <f>Table1[[#This Row],[Price]]-0.1*Table1[[#This Row],[Price]]</f>
        <v>69.552000000000007</v>
      </c>
      <c r="P6640" s="9">
        <f>(Table1[[#This Row],[Expiration Date]]-Table1[[#This Row],[Manufacturing Date]])/365</f>
        <v>2.8027397260273972</v>
      </c>
      <c r="Q6640" t="str">
        <f>IF(Table1[[#This Row],[Expiration Date]]-J6648&gt;12/31/2024,"not expired","expired")</f>
        <v>not expired</v>
      </c>
      <c r="R6640">
        <f>Table1[[#This Row],[Discounted Price]]*0.95</f>
        <v>66.074399999999997</v>
      </c>
      <c r="S6640">
        <f>Table1[[#This Row],[Discounted Price]]*0.9</f>
        <v>62.596800000000009</v>
      </c>
      <c r="T6640">
        <f>Table1[[#This Row],[Discounted Price]]*0.8</f>
        <v>55.641600000000011</v>
      </c>
      <c r="U6640">
        <f>Table1[[#This Row],[Price]]*0.52</f>
        <v>40.185600000000001</v>
      </c>
      <c r="V6640">
        <f>(Table1[[#This Row],[Price]]-Table1[[#This Row],[Scrap value]])/2</f>
        <v>18.5472</v>
      </c>
    </row>
    <row r="6641" spans="1:22" x14ac:dyDescent="0.25">
      <c r="A6641" t="s">
        <v>29840</v>
      </c>
      <c r="B6641" t="s">
        <v>22</v>
      </c>
      <c r="C6641" t="s">
        <v>47</v>
      </c>
      <c r="D6641" t="s">
        <v>29841</v>
      </c>
      <c r="E6641">
        <v>184.17</v>
      </c>
      <c r="F6641">
        <v>2</v>
      </c>
      <c r="G6641" t="s">
        <v>43730</v>
      </c>
      <c r="H6641" t="s">
        <v>5615</v>
      </c>
      <c r="I6641" s="1">
        <v>45137</v>
      </c>
      <c r="J6641" s="1">
        <v>45292</v>
      </c>
      <c r="K6641" t="s">
        <v>29842</v>
      </c>
      <c r="L6641" t="s">
        <v>29843</v>
      </c>
      <c r="M6641" t="s">
        <v>27</v>
      </c>
      <c r="N6641">
        <v>3</v>
      </c>
      <c r="O6641">
        <f>Table1[[#This Row],[Price]]-0.1*Table1[[#This Row],[Price]]</f>
        <v>165.75299999999999</v>
      </c>
      <c r="P6641" s="9">
        <f>(Table1[[#This Row],[Expiration Date]]-Table1[[#This Row],[Manufacturing Date]])/365</f>
        <v>0.42465753424657532</v>
      </c>
      <c r="Q6641" t="str">
        <f>IF(Table1[[#This Row],[Expiration Date]]-J6649&gt;12/31/2024,"not expired","expired")</f>
        <v>expired</v>
      </c>
      <c r="R6641">
        <f>Table1[[#This Row],[Discounted Price]]*0.95</f>
        <v>157.46534999999997</v>
      </c>
      <c r="S6641">
        <f>Table1[[#This Row],[Discounted Price]]*0.9</f>
        <v>149.17769999999999</v>
      </c>
      <c r="T6641">
        <f>Table1[[#This Row],[Discounted Price]]*0.8</f>
        <v>132.60239999999999</v>
      </c>
      <c r="U6641">
        <f>Table1[[#This Row],[Price]]*0.52</f>
        <v>95.7684</v>
      </c>
      <c r="V6641">
        <f>(Table1[[#This Row],[Price]]-Table1[[#This Row],[Scrap value]])/2</f>
        <v>44.200799999999994</v>
      </c>
    </row>
    <row r="6642" spans="1:22" x14ac:dyDescent="0.25">
      <c r="A6642" t="s">
        <v>29844</v>
      </c>
      <c r="B6642" t="s">
        <v>22</v>
      </c>
      <c r="C6642" t="s">
        <v>47</v>
      </c>
      <c r="D6642" t="s">
        <v>29845</v>
      </c>
      <c r="E6642">
        <v>435.65</v>
      </c>
      <c r="F6642">
        <v>74</v>
      </c>
      <c r="G6642" t="s">
        <v>43730</v>
      </c>
      <c r="H6642" t="s">
        <v>29846</v>
      </c>
      <c r="I6642" s="1">
        <v>44927</v>
      </c>
      <c r="J6642" s="1">
        <v>46023</v>
      </c>
      <c r="K6642" t="s">
        <v>29847</v>
      </c>
      <c r="L6642" t="s">
        <v>29848</v>
      </c>
      <c r="M6642" t="s">
        <v>20</v>
      </c>
      <c r="N6642">
        <v>3</v>
      </c>
      <c r="O6642">
        <f>Table1[[#This Row],[Price]]-0.1*Table1[[#This Row],[Price]]</f>
        <v>392.08499999999998</v>
      </c>
      <c r="P6642" s="9">
        <f>(Table1[[#This Row],[Expiration Date]]-Table1[[#This Row],[Manufacturing Date]])/365</f>
        <v>3.0027397260273974</v>
      </c>
      <c r="Q6642" t="str">
        <f>IF(Table1[[#This Row],[Expiration Date]]-J6650&gt;12/31/2024,"not expired","expired")</f>
        <v>not expired</v>
      </c>
      <c r="R6642">
        <f>Table1[[#This Row],[Discounted Price]]*0.95</f>
        <v>372.48074999999994</v>
      </c>
      <c r="S6642">
        <f>Table1[[#This Row],[Discounted Price]]*0.9</f>
        <v>352.87649999999996</v>
      </c>
      <c r="T6642">
        <f>Table1[[#This Row],[Discounted Price]]*0.8</f>
        <v>313.66800000000001</v>
      </c>
      <c r="U6642">
        <f>Table1[[#This Row],[Price]]*0.52</f>
        <v>226.53799999999998</v>
      </c>
      <c r="V6642">
        <f>(Table1[[#This Row],[Price]]-Table1[[#This Row],[Scrap value]])/2</f>
        <v>104.556</v>
      </c>
    </row>
    <row r="6643" spans="1:22" x14ac:dyDescent="0.25">
      <c r="A6643" t="s">
        <v>29849</v>
      </c>
      <c r="B6643" t="s">
        <v>15</v>
      </c>
      <c r="C6643" t="s">
        <v>47</v>
      </c>
      <c r="D6643" t="s">
        <v>29850</v>
      </c>
      <c r="E6643">
        <v>395.55</v>
      </c>
      <c r="F6643">
        <v>60</v>
      </c>
      <c r="G6643" t="s">
        <v>43728</v>
      </c>
      <c r="H6643" t="s">
        <v>17318</v>
      </c>
      <c r="I6643" s="1">
        <v>45000</v>
      </c>
      <c r="J6643" s="1">
        <v>45292</v>
      </c>
      <c r="K6643" t="s">
        <v>29851</v>
      </c>
      <c r="L6643" t="s">
        <v>29852</v>
      </c>
      <c r="M6643" t="s">
        <v>20</v>
      </c>
      <c r="N6643">
        <v>3</v>
      </c>
      <c r="O6643">
        <f>Table1[[#This Row],[Price]]-0.1*Table1[[#This Row],[Price]]</f>
        <v>355.995</v>
      </c>
      <c r="P6643" s="9">
        <f>(Table1[[#This Row],[Expiration Date]]-Table1[[#This Row],[Manufacturing Date]])/365</f>
        <v>0.8</v>
      </c>
      <c r="Q6643" t="str">
        <f>IF(Table1[[#This Row],[Expiration Date]]-J6651&gt;12/31/2024,"not expired","expired")</f>
        <v>expired</v>
      </c>
      <c r="R6643">
        <f>Table1[[#This Row],[Discounted Price]]*0.95</f>
        <v>338.19524999999999</v>
      </c>
      <c r="S6643">
        <f>Table1[[#This Row],[Discounted Price]]*0.9</f>
        <v>320.39550000000003</v>
      </c>
      <c r="T6643">
        <f>Table1[[#This Row],[Discounted Price]]*0.8</f>
        <v>284.79599999999999</v>
      </c>
      <c r="U6643">
        <f>Table1[[#This Row],[Price]]*0.52</f>
        <v>205.68600000000001</v>
      </c>
      <c r="V6643">
        <f>(Table1[[#This Row],[Price]]-Table1[[#This Row],[Scrap value]])/2</f>
        <v>94.932000000000002</v>
      </c>
    </row>
    <row r="6644" spans="1:22" x14ac:dyDescent="0.25">
      <c r="A6644" t="s">
        <v>29853</v>
      </c>
      <c r="B6644" t="s">
        <v>22</v>
      </c>
      <c r="C6644" t="s">
        <v>47</v>
      </c>
      <c r="D6644" t="s">
        <v>29854</v>
      </c>
      <c r="E6644">
        <v>479.22</v>
      </c>
      <c r="F6644">
        <v>13</v>
      </c>
      <c r="G6644" t="s">
        <v>43728</v>
      </c>
      <c r="H6644" t="s">
        <v>6377</v>
      </c>
      <c r="I6644" s="1">
        <v>44927</v>
      </c>
      <c r="J6644" s="1">
        <v>46023</v>
      </c>
      <c r="K6644" t="s">
        <v>29855</v>
      </c>
      <c r="L6644" t="s">
        <v>29856</v>
      </c>
      <c r="M6644" t="s">
        <v>27</v>
      </c>
      <c r="N6644">
        <v>2</v>
      </c>
      <c r="O6644">
        <f>Table1[[#This Row],[Price]]-0.1*Table1[[#This Row],[Price]]</f>
        <v>431.298</v>
      </c>
      <c r="P6644" s="9">
        <f>(Table1[[#This Row],[Expiration Date]]-Table1[[#This Row],[Manufacturing Date]])/365</f>
        <v>3.0027397260273974</v>
      </c>
      <c r="Q6644" t="str">
        <f>IF(Table1[[#This Row],[Expiration Date]]-J6652&gt;12/31/2024,"not expired","expired")</f>
        <v>not expired</v>
      </c>
      <c r="R6644">
        <f>Table1[[#This Row],[Discounted Price]]*0.95</f>
        <v>409.73309999999998</v>
      </c>
      <c r="S6644">
        <f>Table1[[#This Row],[Discounted Price]]*0.9</f>
        <v>388.16820000000001</v>
      </c>
      <c r="T6644">
        <f>Table1[[#This Row],[Discounted Price]]*0.8</f>
        <v>345.03840000000002</v>
      </c>
      <c r="U6644">
        <f>Table1[[#This Row],[Price]]*0.52</f>
        <v>249.19440000000003</v>
      </c>
      <c r="V6644">
        <f>(Table1[[#This Row],[Price]]-Table1[[#This Row],[Scrap value]])/2</f>
        <v>115.0128</v>
      </c>
    </row>
    <row r="6645" spans="1:22" x14ac:dyDescent="0.25">
      <c r="A6645" t="s">
        <v>29857</v>
      </c>
      <c r="B6645" t="s">
        <v>22</v>
      </c>
      <c r="C6645" t="s">
        <v>47</v>
      </c>
      <c r="D6645" t="s">
        <v>29858</v>
      </c>
      <c r="E6645">
        <v>54.47</v>
      </c>
      <c r="F6645">
        <v>77</v>
      </c>
      <c r="G6645" t="s">
        <v>43730</v>
      </c>
      <c r="H6645" t="s">
        <v>2717</v>
      </c>
      <c r="I6645" s="1">
        <v>44927</v>
      </c>
      <c r="J6645" s="1">
        <v>45658</v>
      </c>
      <c r="K6645" t="s">
        <v>29859</v>
      </c>
      <c r="L6645" t="s">
        <v>29860</v>
      </c>
      <c r="M6645" t="s">
        <v>45</v>
      </c>
      <c r="N6645">
        <v>1</v>
      </c>
      <c r="O6645">
        <f>Table1[[#This Row],[Price]]-0.1*Table1[[#This Row],[Price]]</f>
        <v>49.022999999999996</v>
      </c>
      <c r="P6645" s="9">
        <f>(Table1[[#This Row],[Expiration Date]]-Table1[[#This Row],[Manufacturing Date]])/365</f>
        <v>2.0027397260273974</v>
      </c>
      <c r="Q6645" t="str">
        <f>IF(Table1[[#This Row],[Expiration Date]]-J6653&gt;12/31/2024,"not expired","expired")</f>
        <v>not expired</v>
      </c>
      <c r="R6645">
        <f>Table1[[#This Row],[Discounted Price]]*0.95</f>
        <v>46.571849999999991</v>
      </c>
      <c r="S6645">
        <f>Table1[[#This Row],[Discounted Price]]*0.9</f>
        <v>44.120699999999999</v>
      </c>
      <c r="T6645">
        <f>Table1[[#This Row],[Discounted Price]]*0.8</f>
        <v>39.218400000000003</v>
      </c>
      <c r="U6645">
        <f>Table1[[#This Row],[Price]]*0.52</f>
        <v>28.324400000000001</v>
      </c>
      <c r="V6645">
        <f>(Table1[[#This Row],[Price]]-Table1[[#This Row],[Scrap value]])/2</f>
        <v>13.072799999999999</v>
      </c>
    </row>
    <row r="6646" spans="1:22" x14ac:dyDescent="0.25">
      <c r="A6646" t="s">
        <v>29861</v>
      </c>
      <c r="B6646" t="s">
        <v>35</v>
      </c>
      <c r="C6646" t="s">
        <v>47</v>
      </c>
      <c r="D6646" t="s">
        <v>29862</v>
      </c>
      <c r="E6646">
        <v>483.25</v>
      </c>
      <c r="F6646">
        <v>27</v>
      </c>
      <c r="G6646" t="s">
        <v>43728</v>
      </c>
      <c r="H6646" t="s">
        <v>1244</v>
      </c>
      <c r="I6646" s="1">
        <v>44927</v>
      </c>
      <c r="J6646" s="1">
        <v>46023</v>
      </c>
      <c r="K6646" t="s">
        <v>29863</v>
      </c>
      <c r="L6646" t="s">
        <v>29864</v>
      </c>
      <c r="M6646" t="s">
        <v>45</v>
      </c>
      <c r="N6646">
        <v>4</v>
      </c>
      <c r="O6646">
        <f>Table1[[#This Row],[Price]]-0.1*Table1[[#This Row],[Price]]</f>
        <v>434.92500000000001</v>
      </c>
      <c r="P6646" s="9">
        <f>(Table1[[#This Row],[Expiration Date]]-Table1[[#This Row],[Manufacturing Date]])/365</f>
        <v>3.0027397260273974</v>
      </c>
      <c r="Q6646" t="str">
        <f>IF(Table1[[#This Row],[Expiration Date]]-J6654&gt;12/31/2024,"not expired","expired")</f>
        <v>not expired</v>
      </c>
      <c r="R6646">
        <f>Table1[[#This Row],[Discounted Price]]*0.95</f>
        <v>413.17874999999998</v>
      </c>
      <c r="S6646">
        <f>Table1[[#This Row],[Discounted Price]]*0.9</f>
        <v>391.4325</v>
      </c>
      <c r="T6646">
        <f>Table1[[#This Row],[Discounted Price]]*0.8</f>
        <v>347.94000000000005</v>
      </c>
      <c r="U6646">
        <f>Table1[[#This Row],[Price]]*0.52</f>
        <v>251.29000000000002</v>
      </c>
      <c r="V6646">
        <f>(Table1[[#This Row],[Price]]-Table1[[#This Row],[Scrap value]])/2</f>
        <v>115.97999999999999</v>
      </c>
    </row>
    <row r="6647" spans="1:22" x14ac:dyDescent="0.25">
      <c r="A6647" t="s">
        <v>29865</v>
      </c>
      <c r="B6647" t="s">
        <v>22</v>
      </c>
      <c r="C6647" t="s">
        <v>47</v>
      </c>
      <c r="D6647" t="s">
        <v>29866</v>
      </c>
      <c r="E6647">
        <v>278</v>
      </c>
      <c r="F6647">
        <v>82</v>
      </c>
      <c r="G6647" t="s">
        <v>43729</v>
      </c>
      <c r="H6647" t="s">
        <v>1681</v>
      </c>
      <c r="I6647" s="1">
        <v>45137</v>
      </c>
      <c r="J6647" s="1">
        <v>45292</v>
      </c>
      <c r="K6647" t="s">
        <v>29867</v>
      </c>
      <c r="L6647" t="s">
        <v>29868</v>
      </c>
      <c r="M6647" t="s">
        <v>45</v>
      </c>
      <c r="N6647">
        <v>4</v>
      </c>
      <c r="O6647">
        <f>Table1[[#This Row],[Price]]-0.1*Table1[[#This Row],[Price]]</f>
        <v>250.2</v>
      </c>
      <c r="P6647" s="9">
        <f>(Table1[[#This Row],[Expiration Date]]-Table1[[#This Row],[Manufacturing Date]])/365</f>
        <v>0.42465753424657532</v>
      </c>
      <c r="Q6647" t="str">
        <f>IF(Table1[[#This Row],[Expiration Date]]-J6655&gt;12/31/2024,"not expired","expired")</f>
        <v>expired</v>
      </c>
      <c r="R6647">
        <f>Table1[[#This Row],[Discounted Price]]*0.95</f>
        <v>237.68999999999997</v>
      </c>
      <c r="S6647">
        <f>Table1[[#This Row],[Discounted Price]]*0.9</f>
        <v>225.18</v>
      </c>
      <c r="T6647">
        <f>Table1[[#This Row],[Discounted Price]]*0.8</f>
        <v>200.16</v>
      </c>
      <c r="U6647">
        <f>Table1[[#This Row],[Price]]*0.52</f>
        <v>144.56</v>
      </c>
      <c r="V6647">
        <f>(Table1[[#This Row],[Price]]-Table1[[#This Row],[Scrap value]])/2</f>
        <v>66.72</v>
      </c>
    </row>
    <row r="6648" spans="1:22" x14ac:dyDescent="0.25">
      <c r="A6648" t="s">
        <v>29869</v>
      </c>
      <c r="B6648" t="s">
        <v>35</v>
      </c>
      <c r="C6648" t="s">
        <v>47</v>
      </c>
      <c r="D6648" t="s">
        <v>29870</v>
      </c>
      <c r="E6648">
        <v>473.77</v>
      </c>
      <c r="F6648">
        <v>30</v>
      </c>
      <c r="G6648" t="s">
        <v>43729</v>
      </c>
      <c r="H6648" t="s">
        <v>1200</v>
      </c>
      <c r="I6648" s="1">
        <v>44927</v>
      </c>
      <c r="J6648" s="1">
        <v>45658</v>
      </c>
      <c r="K6648" t="s">
        <v>29871</v>
      </c>
      <c r="L6648" t="s">
        <v>29872</v>
      </c>
      <c r="M6648" t="s">
        <v>20</v>
      </c>
      <c r="N6648">
        <v>1</v>
      </c>
      <c r="O6648">
        <f>Table1[[#This Row],[Price]]-0.1*Table1[[#This Row],[Price]]</f>
        <v>426.39299999999997</v>
      </c>
      <c r="P6648" s="9">
        <f>(Table1[[#This Row],[Expiration Date]]-Table1[[#This Row],[Manufacturing Date]])/365</f>
        <v>2.0027397260273974</v>
      </c>
      <c r="Q6648" t="str">
        <f>IF(Table1[[#This Row],[Expiration Date]]-J6656&gt;12/31/2024,"not expired","expired")</f>
        <v>not expired</v>
      </c>
      <c r="R6648">
        <f>Table1[[#This Row],[Discounted Price]]*0.95</f>
        <v>405.07334999999995</v>
      </c>
      <c r="S6648">
        <f>Table1[[#This Row],[Discounted Price]]*0.9</f>
        <v>383.75369999999998</v>
      </c>
      <c r="T6648">
        <f>Table1[[#This Row],[Discounted Price]]*0.8</f>
        <v>341.11439999999999</v>
      </c>
      <c r="U6648">
        <f>Table1[[#This Row],[Price]]*0.52</f>
        <v>246.3604</v>
      </c>
      <c r="V6648">
        <f>(Table1[[#This Row],[Price]]-Table1[[#This Row],[Scrap value]])/2</f>
        <v>113.70479999999999</v>
      </c>
    </row>
    <row r="6649" spans="1:22" x14ac:dyDescent="0.25">
      <c r="A6649" t="s">
        <v>29873</v>
      </c>
      <c r="B6649" t="s">
        <v>22</v>
      </c>
      <c r="C6649" t="s">
        <v>47</v>
      </c>
      <c r="D6649" t="s">
        <v>29874</v>
      </c>
      <c r="E6649">
        <v>29.12</v>
      </c>
      <c r="F6649">
        <v>89</v>
      </c>
      <c r="G6649" t="s">
        <v>43730</v>
      </c>
      <c r="H6649" t="s">
        <v>4968</v>
      </c>
      <c r="I6649" s="1">
        <v>44927</v>
      </c>
      <c r="J6649" s="1">
        <v>45658</v>
      </c>
      <c r="K6649" t="s">
        <v>29875</v>
      </c>
      <c r="L6649" t="s">
        <v>29876</v>
      </c>
      <c r="M6649" t="s">
        <v>27</v>
      </c>
      <c r="N6649">
        <v>2</v>
      </c>
      <c r="O6649">
        <f>Table1[[#This Row],[Price]]-0.1*Table1[[#This Row],[Price]]</f>
        <v>26.208000000000002</v>
      </c>
      <c r="P6649" s="9">
        <f>(Table1[[#This Row],[Expiration Date]]-Table1[[#This Row],[Manufacturing Date]])/365</f>
        <v>2.0027397260273974</v>
      </c>
      <c r="Q6649" t="str">
        <f>IF(Table1[[#This Row],[Expiration Date]]-J6657&gt;12/31/2024,"not expired","expired")</f>
        <v>expired</v>
      </c>
      <c r="R6649">
        <f>Table1[[#This Row],[Discounted Price]]*0.95</f>
        <v>24.897600000000001</v>
      </c>
      <c r="S6649">
        <f>Table1[[#This Row],[Discounted Price]]*0.9</f>
        <v>23.587200000000003</v>
      </c>
      <c r="T6649">
        <f>Table1[[#This Row],[Discounted Price]]*0.8</f>
        <v>20.966400000000004</v>
      </c>
      <c r="U6649">
        <f>Table1[[#This Row],[Price]]*0.52</f>
        <v>15.1424</v>
      </c>
      <c r="V6649">
        <f>(Table1[[#This Row],[Price]]-Table1[[#This Row],[Scrap value]])/2</f>
        <v>6.9888000000000003</v>
      </c>
    </row>
    <row r="6650" spans="1:22" x14ac:dyDescent="0.25">
      <c r="A6650" t="s">
        <v>29877</v>
      </c>
      <c r="B6650" t="s">
        <v>22</v>
      </c>
      <c r="C6650" t="s">
        <v>47</v>
      </c>
      <c r="D6650" t="s">
        <v>29878</v>
      </c>
      <c r="E6650">
        <v>63.27</v>
      </c>
      <c r="F6650">
        <v>15</v>
      </c>
      <c r="G6650" t="s">
        <v>43728</v>
      </c>
      <c r="H6650" t="s">
        <v>8253</v>
      </c>
      <c r="I6650" s="1">
        <v>44927</v>
      </c>
      <c r="J6650" s="1">
        <v>45292</v>
      </c>
      <c r="K6650" t="s">
        <v>29879</v>
      </c>
      <c r="L6650" t="s">
        <v>29880</v>
      </c>
      <c r="M6650" t="s">
        <v>45</v>
      </c>
      <c r="N6650">
        <v>1</v>
      </c>
      <c r="O6650">
        <f>Table1[[#This Row],[Price]]-0.1*Table1[[#This Row],[Price]]</f>
        <v>56.943000000000005</v>
      </c>
      <c r="P6650" s="9">
        <f>(Table1[[#This Row],[Expiration Date]]-Table1[[#This Row],[Manufacturing Date]])/365</f>
        <v>1</v>
      </c>
      <c r="Q6650" t="str">
        <f>IF(Table1[[#This Row],[Expiration Date]]-J6658&gt;12/31/2024,"not expired","expired")</f>
        <v>expired</v>
      </c>
      <c r="R6650">
        <f>Table1[[#This Row],[Discounted Price]]*0.95</f>
        <v>54.095849999999999</v>
      </c>
      <c r="S6650">
        <f>Table1[[#This Row],[Discounted Price]]*0.9</f>
        <v>51.248700000000007</v>
      </c>
      <c r="T6650">
        <f>Table1[[#This Row],[Discounted Price]]*0.8</f>
        <v>45.554400000000008</v>
      </c>
      <c r="U6650">
        <f>Table1[[#This Row],[Price]]*0.52</f>
        <v>32.900400000000005</v>
      </c>
      <c r="V6650">
        <f>(Table1[[#This Row],[Price]]-Table1[[#This Row],[Scrap value]])/2</f>
        <v>15.184799999999999</v>
      </c>
    </row>
    <row r="6651" spans="1:22" x14ac:dyDescent="0.25">
      <c r="A6651" t="s">
        <v>29881</v>
      </c>
      <c r="B6651" t="s">
        <v>29</v>
      </c>
      <c r="C6651" t="s">
        <v>47</v>
      </c>
      <c r="D6651" t="s">
        <v>29882</v>
      </c>
      <c r="E6651">
        <v>98.79</v>
      </c>
      <c r="F6651">
        <v>23</v>
      </c>
      <c r="G6651" t="s">
        <v>43730</v>
      </c>
      <c r="H6651" t="s">
        <v>29883</v>
      </c>
      <c r="I6651" s="1">
        <v>45000</v>
      </c>
      <c r="J6651" s="1">
        <v>45292</v>
      </c>
      <c r="K6651" t="s">
        <v>29884</v>
      </c>
      <c r="L6651" t="s">
        <v>29885</v>
      </c>
      <c r="M6651" t="s">
        <v>45</v>
      </c>
      <c r="N6651">
        <v>5</v>
      </c>
      <c r="O6651">
        <f>Table1[[#This Row],[Price]]-0.1*Table1[[#This Row],[Price]]</f>
        <v>88.911000000000001</v>
      </c>
      <c r="P6651" s="9">
        <f>(Table1[[#This Row],[Expiration Date]]-Table1[[#This Row],[Manufacturing Date]])/365</f>
        <v>0.8</v>
      </c>
      <c r="Q6651" t="str">
        <f>IF(Table1[[#This Row],[Expiration Date]]-J6659&gt;12/31/2024,"not expired","expired")</f>
        <v>expired</v>
      </c>
      <c r="R6651">
        <f>Table1[[#This Row],[Discounted Price]]*0.95</f>
        <v>84.465450000000004</v>
      </c>
      <c r="S6651">
        <f>Table1[[#This Row],[Discounted Price]]*0.9</f>
        <v>80.019900000000007</v>
      </c>
      <c r="T6651">
        <f>Table1[[#This Row],[Discounted Price]]*0.8</f>
        <v>71.128799999999998</v>
      </c>
      <c r="U6651">
        <f>Table1[[#This Row],[Price]]*0.52</f>
        <v>51.370800000000003</v>
      </c>
      <c r="V6651">
        <f>(Table1[[#This Row],[Price]]-Table1[[#This Row],[Scrap value]])/2</f>
        <v>23.709600000000002</v>
      </c>
    </row>
    <row r="6652" spans="1:22" x14ac:dyDescent="0.25">
      <c r="A6652" t="s">
        <v>29886</v>
      </c>
      <c r="B6652" t="s">
        <v>22</v>
      </c>
      <c r="C6652" t="s">
        <v>47</v>
      </c>
      <c r="D6652" t="s">
        <v>29887</v>
      </c>
      <c r="E6652">
        <v>195.87</v>
      </c>
      <c r="F6652">
        <v>67</v>
      </c>
      <c r="G6652" t="s">
        <v>43729</v>
      </c>
      <c r="H6652" t="s">
        <v>20977</v>
      </c>
      <c r="I6652" s="1">
        <v>44927</v>
      </c>
      <c r="J6652" s="1">
        <v>45658</v>
      </c>
      <c r="K6652" t="s">
        <v>29888</v>
      </c>
      <c r="L6652" t="s">
        <v>29889</v>
      </c>
      <c r="M6652" t="s">
        <v>27</v>
      </c>
      <c r="N6652">
        <v>4</v>
      </c>
      <c r="O6652">
        <f>Table1[[#This Row],[Price]]-0.1*Table1[[#This Row],[Price]]</f>
        <v>176.28300000000002</v>
      </c>
      <c r="P6652" s="9">
        <f>(Table1[[#This Row],[Expiration Date]]-Table1[[#This Row],[Manufacturing Date]])/365</f>
        <v>2.0027397260273974</v>
      </c>
      <c r="Q6652" t="str">
        <f>IF(Table1[[#This Row],[Expiration Date]]-J6660&gt;12/31/2024,"not expired","expired")</f>
        <v>not expired</v>
      </c>
      <c r="R6652">
        <f>Table1[[#This Row],[Discounted Price]]*0.95</f>
        <v>167.46885</v>
      </c>
      <c r="S6652">
        <f>Table1[[#This Row],[Discounted Price]]*0.9</f>
        <v>158.65470000000002</v>
      </c>
      <c r="T6652">
        <f>Table1[[#This Row],[Discounted Price]]*0.8</f>
        <v>141.02640000000002</v>
      </c>
      <c r="U6652">
        <f>Table1[[#This Row],[Price]]*0.52</f>
        <v>101.8524</v>
      </c>
      <c r="V6652">
        <f>(Table1[[#This Row],[Price]]-Table1[[#This Row],[Scrap value]])/2</f>
        <v>47.008800000000001</v>
      </c>
    </row>
    <row r="6653" spans="1:22" x14ac:dyDescent="0.25">
      <c r="A6653" t="s">
        <v>29890</v>
      </c>
      <c r="B6653" t="s">
        <v>35</v>
      </c>
      <c r="C6653" t="s">
        <v>47</v>
      </c>
      <c r="D6653" t="s">
        <v>29891</v>
      </c>
      <c r="E6653">
        <v>136.32</v>
      </c>
      <c r="F6653">
        <v>43</v>
      </c>
      <c r="G6653" t="s">
        <v>43730</v>
      </c>
      <c r="H6653" t="s">
        <v>6667</v>
      </c>
      <c r="I6653" s="1">
        <v>45000</v>
      </c>
      <c r="J6653" s="1">
        <v>45292</v>
      </c>
      <c r="K6653" t="s">
        <v>29892</v>
      </c>
      <c r="L6653" t="s">
        <v>29893</v>
      </c>
      <c r="M6653" t="s">
        <v>45</v>
      </c>
      <c r="N6653">
        <v>4</v>
      </c>
      <c r="O6653">
        <f>Table1[[#This Row],[Price]]-0.1*Table1[[#This Row],[Price]]</f>
        <v>122.68799999999999</v>
      </c>
      <c r="P6653" s="9">
        <f>(Table1[[#This Row],[Expiration Date]]-Table1[[#This Row],[Manufacturing Date]])/365</f>
        <v>0.8</v>
      </c>
      <c r="Q6653" t="str">
        <f>IF(Table1[[#This Row],[Expiration Date]]-J6661&gt;12/31/2024,"not expired","expired")</f>
        <v>expired</v>
      </c>
      <c r="R6653">
        <f>Table1[[#This Row],[Discounted Price]]*0.95</f>
        <v>116.55359999999999</v>
      </c>
      <c r="S6653">
        <f>Table1[[#This Row],[Discounted Price]]*0.9</f>
        <v>110.41919999999999</v>
      </c>
      <c r="T6653">
        <f>Table1[[#This Row],[Discounted Price]]*0.8</f>
        <v>98.150399999999991</v>
      </c>
      <c r="U6653">
        <f>Table1[[#This Row],[Price]]*0.52</f>
        <v>70.886399999999995</v>
      </c>
      <c r="V6653">
        <f>(Table1[[#This Row],[Price]]-Table1[[#This Row],[Scrap value]])/2</f>
        <v>32.716799999999999</v>
      </c>
    </row>
    <row r="6654" spans="1:22" x14ac:dyDescent="0.25">
      <c r="A6654" t="s">
        <v>29894</v>
      </c>
      <c r="B6654" t="s">
        <v>22</v>
      </c>
      <c r="C6654" t="s">
        <v>47</v>
      </c>
      <c r="D6654" t="s">
        <v>29895</v>
      </c>
      <c r="E6654">
        <v>254.46</v>
      </c>
      <c r="F6654">
        <v>84</v>
      </c>
      <c r="G6654" t="s">
        <v>43728</v>
      </c>
      <c r="H6654" t="s">
        <v>29896</v>
      </c>
      <c r="I6654" s="1">
        <v>45137</v>
      </c>
      <c r="J6654" s="1">
        <v>45292</v>
      </c>
      <c r="K6654" t="s">
        <v>29897</v>
      </c>
      <c r="L6654" t="s">
        <v>29898</v>
      </c>
      <c r="M6654" t="s">
        <v>45</v>
      </c>
      <c r="N6654">
        <v>5</v>
      </c>
      <c r="O6654">
        <f>Table1[[#This Row],[Price]]-0.1*Table1[[#This Row],[Price]]</f>
        <v>229.01400000000001</v>
      </c>
      <c r="P6654" s="9">
        <f>(Table1[[#This Row],[Expiration Date]]-Table1[[#This Row],[Manufacturing Date]])/365</f>
        <v>0.42465753424657532</v>
      </c>
      <c r="Q6654" t="str">
        <f>IF(Table1[[#This Row],[Expiration Date]]-J6662&gt;12/31/2024,"not expired","expired")</f>
        <v>expired</v>
      </c>
      <c r="R6654">
        <f>Table1[[#This Row],[Discounted Price]]*0.95</f>
        <v>217.5633</v>
      </c>
      <c r="S6654">
        <f>Table1[[#This Row],[Discounted Price]]*0.9</f>
        <v>206.11260000000001</v>
      </c>
      <c r="T6654">
        <f>Table1[[#This Row],[Discounted Price]]*0.8</f>
        <v>183.21120000000002</v>
      </c>
      <c r="U6654">
        <f>Table1[[#This Row],[Price]]*0.52</f>
        <v>132.3192</v>
      </c>
      <c r="V6654">
        <f>(Table1[[#This Row],[Price]]-Table1[[#This Row],[Scrap value]])/2</f>
        <v>61.070400000000006</v>
      </c>
    </row>
    <row r="6655" spans="1:22" x14ac:dyDescent="0.25">
      <c r="A6655" t="s">
        <v>29899</v>
      </c>
      <c r="B6655" t="s">
        <v>15</v>
      </c>
      <c r="C6655" t="s">
        <v>47</v>
      </c>
      <c r="D6655" t="s">
        <v>29900</v>
      </c>
      <c r="E6655">
        <v>210.63</v>
      </c>
      <c r="F6655">
        <v>65</v>
      </c>
      <c r="G6655" t="s">
        <v>43729</v>
      </c>
      <c r="H6655" t="s">
        <v>29901</v>
      </c>
      <c r="I6655" s="1">
        <v>44927</v>
      </c>
      <c r="J6655" s="1">
        <v>45658</v>
      </c>
      <c r="K6655" t="s">
        <v>29902</v>
      </c>
      <c r="L6655" t="s">
        <v>29903</v>
      </c>
      <c r="M6655" t="s">
        <v>20</v>
      </c>
      <c r="N6655">
        <v>1</v>
      </c>
      <c r="O6655">
        <f>Table1[[#This Row],[Price]]-0.1*Table1[[#This Row],[Price]]</f>
        <v>189.56700000000001</v>
      </c>
      <c r="P6655" s="9">
        <f>(Table1[[#This Row],[Expiration Date]]-Table1[[#This Row],[Manufacturing Date]])/365</f>
        <v>2.0027397260273974</v>
      </c>
      <c r="Q6655" t="str">
        <f>IF(Table1[[#This Row],[Expiration Date]]-J6663&gt;12/31/2024,"not expired","expired")</f>
        <v>not expired</v>
      </c>
      <c r="R6655">
        <f>Table1[[#This Row],[Discounted Price]]*0.95</f>
        <v>180.08865</v>
      </c>
      <c r="S6655">
        <f>Table1[[#This Row],[Discounted Price]]*0.9</f>
        <v>170.61030000000002</v>
      </c>
      <c r="T6655">
        <f>Table1[[#This Row],[Discounted Price]]*0.8</f>
        <v>151.65360000000001</v>
      </c>
      <c r="U6655">
        <f>Table1[[#This Row],[Price]]*0.52</f>
        <v>109.52760000000001</v>
      </c>
      <c r="V6655">
        <f>(Table1[[#This Row],[Price]]-Table1[[#This Row],[Scrap value]])/2</f>
        <v>50.551199999999994</v>
      </c>
    </row>
    <row r="6656" spans="1:22" x14ac:dyDescent="0.25">
      <c r="A6656" t="s">
        <v>29904</v>
      </c>
      <c r="B6656" t="s">
        <v>35</v>
      </c>
      <c r="C6656" t="s">
        <v>47</v>
      </c>
      <c r="D6656" t="s">
        <v>29905</v>
      </c>
      <c r="E6656">
        <v>36.96</v>
      </c>
      <c r="F6656">
        <v>61</v>
      </c>
      <c r="G6656" t="s">
        <v>43728</v>
      </c>
      <c r="H6656" t="s">
        <v>1939</v>
      </c>
      <c r="I6656" s="1">
        <v>45137</v>
      </c>
      <c r="J6656" s="1">
        <v>45292</v>
      </c>
      <c r="K6656" t="s">
        <v>29906</v>
      </c>
      <c r="L6656" t="s">
        <v>29907</v>
      </c>
      <c r="M6656" t="s">
        <v>27</v>
      </c>
      <c r="N6656">
        <v>1</v>
      </c>
      <c r="O6656">
        <f>Table1[[#This Row],[Price]]-0.1*Table1[[#This Row],[Price]]</f>
        <v>33.264000000000003</v>
      </c>
      <c r="P6656" s="9">
        <f>(Table1[[#This Row],[Expiration Date]]-Table1[[#This Row],[Manufacturing Date]])/365</f>
        <v>0.42465753424657532</v>
      </c>
      <c r="Q6656" t="str">
        <f>IF(Table1[[#This Row],[Expiration Date]]-J6664&gt;12/31/2024,"not expired","expired")</f>
        <v>expired</v>
      </c>
      <c r="R6656">
        <f>Table1[[#This Row],[Discounted Price]]*0.95</f>
        <v>31.6008</v>
      </c>
      <c r="S6656">
        <f>Table1[[#This Row],[Discounted Price]]*0.9</f>
        <v>29.937600000000003</v>
      </c>
      <c r="T6656">
        <f>Table1[[#This Row],[Discounted Price]]*0.8</f>
        <v>26.611200000000004</v>
      </c>
      <c r="U6656">
        <f>Table1[[#This Row],[Price]]*0.52</f>
        <v>19.219200000000001</v>
      </c>
      <c r="V6656">
        <f>(Table1[[#This Row],[Price]]-Table1[[#This Row],[Scrap value]])/2</f>
        <v>8.8704000000000001</v>
      </c>
    </row>
    <row r="6657" spans="1:22" x14ac:dyDescent="0.25">
      <c r="A6657" t="s">
        <v>29908</v>
      </c>
      <c r="B6657" t="s">
        <v>22</v>
      </c>
      <c r="C6657" t="s">
        <v>47</v>
      </c>
      <c r="D6657" t="s">
        <v>29909</v>
      </c>
      <c r="E6657">
        <v>61.98</v>
      </c>
      <c r="F6657">
        <v>69</v>
      </c>
      <c r="G6657" t="s">
        <v>43728</v>
      </c>
      <c r="H6657" t="s">
        <v>3265</v>
      </c>
      <c r="I6657" s="1">
        <v>44927</v>
      </c>
      <c r="J6657" s="1">
        <v>46023</v>
      </c>
      <c r="K6657" t="s">
        <v>29910</v>
      </c>
      <c r="L6657" t="s">
        <v>29911</v>
      </c>
      <c r="M6657" t="s">
        <v>20</v>
      </c>
      <c r="N6657">
        <v>5</v>
      </c>
      <c r="O6657">
        <f>Table1[[#This Row],[Price]]-0.1*Table1[[#This Row],[Price]]</f>
        <v>55.781999999999996</v>
      </c>
      <c r="P6657" s="9">
        <f>(Table1[[#This Row],[Expiration Date]]-Table1[[#This Row],[Manufacturing Date]])/365</f>
        <v>3.0027397260273974</v>
      </c>
      <c r="Q6657" t="str">
        <f>IF(Table1[[#This Row],[Expiration Date]]-J6665&gt;12/31/2024,"not expired","expired")</f>
        <v>not expired</v>
      </c>
      <c r="R6657">
        <f>Table1[[#This Row],[Discounted Price]]*0.95</f>
        <v>52.992899999999992</v>
      </c>
      <c r="S6657">
        <f>Table1[[#This Row],[Discounted Price]]*0.9</f>
        <v>50.203800000000001</v>
      </c>
      <c r="T6657">
        <f>Table1[[#This Row],[Discounted Price]]*0.8</f>
        <v>44.625599999999999</v>
      </c>
      <c r="U6657">
        <f>Table1[[#This Row],[Price]]*0.52</f>
        <v>32.229599999999998</v>
      </c>
      <c r="V6657">
        <f>(Table1[[#This Row],[Price]]-Table1[[#This Row],[Scrap value]])/2</f>
        <v>14.8752</v>
      </c>
    </row>
    <row r="6658" spans="1:22" x14ac:dyDescent="0.25">
      <c r="A6658" t="s">
        <v>29912</v>
      </c>
      <c r="B6658" t="s">
        <v>15</v>
      </c>
      <c r="C6658" t="s">
        <v>47</v>
      </c>
      <c r="D6658" t="s">
        <v>29913</v>
      </c>
      <c r="E6658">
        <v>75.94</v>
      </c>
      <c r="F6658">
        <v>90</v>
      </c>
      <c r="G6658" t="s">
        <v>43729</v>
      </c>
      <c r="H6658" t="s">
        <v>22196</v>
      </c>
      <c r="I6658" s="1">
        <v>45137</v>
      </c>
      <c r="J6658" s="1">
        <v>46023</v>
      </c>
      <c r="K6658" t="s">
        <v>29914</v>
      </c>
      <c r="L6658" t="s">
        <v>29915</v>
      </c>
      <c r="M6658" t="s">
        <v>27</v>
      </c>
      <c r="N6658">
        <v>3</v>
      </c>
      <c r="O6658">
        <f>Table1[[#This Row],[Price]]-0.1*Table1[[#This Row],[Price]]</f>
        <v>68.346000000000004</v>
      </c>
      <c r="P6658" s="9">
        <f>(Table1[[#This Row],[Expiration Date]]-Table1[[#This Row],[Manufacturing Date]])/365</f>
        <v>2.4273972602739726</v>
      </c>
      <c r="Q6658" t="str">
        <f>IF(Table1[[#This Row],[Expiration Date]]-J6666&gt;12/31/2024,"not expired","expired")</f>
        <v>not expired</v>
      </c>
      <c r="R6658">
        <f>Table1[[#This Row],[Discounted Price]]*0.95</f>
        <v>64.928700000000006</v>
      </c>
      <c r="S6658">
        <f>Table1[[#This Row],[Discounted Price]]*0.9</f>
        <v>61.511400000000002</v>
      </c>
      <c r="T6658">
        <f>Table1[[#This Row],[Discounted Price]]*0.8</f>
        <v>54.676800000000007</v>
      </c>
      <c r="U6658">
        <f>Table1[[#This Row],[Price]]*0.52</f>
        <v>39.488799999999998</v>
      </c>
      <c r="V6658">
        <f>(Table1[[#This Row],[Price]]-Table1[[#This Row],[Scrap value]])/2</f>
        <v>18.2256</v>
      </c>
    </row>
    <row r="6659" spans="1:22" x14ac:dyDescent="0.25">
      <c r="A6659" t="s">
        <v>29916</v>
      </c>
      <c r="B6659" t="s">
        <v>22</v>
      </c>
      <c r="C6659" t="s">
        <v>47</v>
      </c>
      <c r="D6659" t="s">
        <v>29917</v>
      </c>
      <c r="E6659">
        <v>115.13</v>
      </c>
      <c r="F6659">
        <v>99</v>
      </c>
      <c r="G6659" t="s">
        <v>43730</v>
      </c>
      <c r="H6659" t="s">
        <v>29918</v>
      </c>
      <c r="I6659" s="1">
        <v>45137</v>
      </c>
      <c r="J6659" s="1">
        <v>46023</v>
      </c>
      <c r="K6659" t="s">
        <v>29919</v>
      </c>
      <c r="L6659" t="s">
        <v>29920</v>
      </c>
      <c r="M6659" t="s">
        <v>45</v>
      </c>
      <c r="N6659">
        <v>3</v>
      </c>
      <c r="O6659">
        <f>Table1[[#This Row],[Price]]-0.1*Table1[[#This Row],[Price]]</f>
        <v>103.61699999999999</v>
      </c>
      <c r="P6659" s="9">
        <f>(Table1[[#This Row],[Expiration Date]]-Table1[[#This Row],[Manufacturing Date]])/365</f>
        <v>2.4273972602739726</v>
      </c>
      <c r="Q6659" t="str">
        <f>IF(Table1[[#This Row],[Expiration Date]]-J6667&gt;12/31/2024,"not expired","expired")</f>
        <v>not expired</v>
      </c>
      <c r="R6659">
        <f>Table1[[#This Row],[Discounted Price]]*0.95</f>
        <v>98.436149999999984</v>
      </c>
      <c r="S6659">
        <f>Table1[[#This Row],[Discounted Price]]*0.9</f>
        <v>93.255299999999991</v>
      </c>
      <c r="T6659">
        <f>Table1[[#This Row],[Discounted Price]]*0.8</f>
        <v>82.893599999999992</v>
      </c>
      <c r="U6659">
        <f>Table1[[#This Row],[Price]]*0.52</f>
        <v>59.867600000000003</v>
      </c>
      <c r="V6659">
        <f>(Table1[[#This Row],[Price]]-Table1[[#This Row],[Scrap value]])/2</f>
        <v>27.631199999999996</v>
      </c>
    </row>
    <row r="6660" spans="1:22" x14ac:dyDescent="0.25">
      <c r="A6660" t="s">
        <v>29921</v>
      </c>
      <c r="B6660" t="s">
        <v>15</v>
      </c>
      <c r="C6660" t="s">
        <v>47</v>
      </c>
      <c r="D6660" t="s">
        <v>29922</v>
      </c>
      <c r="E6660">
        <v>356.95</v>
      </c>
      <c r="F6660">
        <v>60</v>
      </c>
      <c r="G6660" t="s">
        <v>43729</v>
      </c>
      <c r="H6660" t="s">
        <v>22407</v>
      </c>
      <c r="I6660" s="1">
        <v>45000</v>
      </c>
      <c r="J6660" s="1">
        <v>45292</v>
      </c>
      <c r="K6660" t="s">
        <v>29923</v>
      </c>
      <c r="L6660" t="s">
        <v>29924</v>
      </c>
      <c r="M6660" t="s">
        <v>20</v>
      </c>
      <c r="N6660">
        <v>3</v>
      </c>
      <c r="O6660">
        <f>Table1[[#This Row],[Price]]-0.1*Table1[[#This Row],[Price]]</f>
        <v>321.255</v>
      </c>
      <c r="P6660" s="9">
        <f>(Table1[[#This Row],[Expiration Date]]-Table1[[#This Row],[Manufacturing Date]])/365</f>
        <v>0.8</v>
      </c>
      <c r="Q6660" t="str">
        <f>IF(Table1[[#This Row],[Expiration Date]]-J6668&gt;12/31/2024,"not expired","expired")</f>
        <v>expired</v>
      </c>
      <c r="R6660">
        <f>Table1[[#This Row],[Discounted Price]]*0.95</f>
        <v>305.19225</v>
      </c>
      <c r="S6660">
        <f>Table1[[#This Row],[Discounted Price]]*0.9</f>
        <v>289.12950000000001</v>
      </c>
      <c r="T6660">
        <f>Table1[[#This Row],[Discounted Price]]*0.8</f>
        <v>257.00400000000002</v>
      </c>
      <c r="U6660">
        <f>Table1[[#This Row],[Price]]*0.52</f>
        <v>185.614</v>
      </c>
      <c r="V6660">
        <f>(Table1[[#This Row],[Price]]-Table1[[#This Row],[Scrap value]])/2</f>
        <v>85.667999999999992</v>
      </c>
    </row>
    <row r="6661" spans="1:22" x14ac:dyDescent="0.25">
      <c r="A6661" t="s">
        <v>29925</v>
      </c>
      <c r="B6661" t="s">
        <v>15</v>
      </c>
      <c r="C6661" t="s">
        <v>47</v>
      </c>
      <c r="D6661" t="s">
        <v>29926</v>
      </c>
      <c r="E6661">
        <v>39.18</v>
      </c>
      <c r="F6661">
        <v>97</v>
      </c>
      <c r="G6661" t="s">
        <v>43728</v>
      </c>
      <c r="H6661" t="s">
        <v>14517</v>
      </c>
      <c r="I6661" s="1">
        <v>45000</v>
      </c>
      <c r="J6661" s="1">
        <v>45658</v>
      </c>
      <c r="K6661" t="s">
        <v>29927</v>
      </c>
      <c r="L6661" t="s">
        <v>29928</v>
      </c>
      <c r="M6661" t="s">
        <v>45</v>
      </c>
      <c r="N6661">
        <v>2</v>
      </c>
      <c r="O6661">
        <f>Table1[[#This Row],[Price]]-0.1*Table1[[#This Row],[Price]]</f>
        <v>35.262</v>
      </c>
      <c r="P6661" s="9">
        <f>(Table1[[#This Row],[Expiration Date]]-Table1[[#This Row],[Manufacturing Date]])/365</f>
        <v>1.8027397260273972</v>
      </c>
      <c r="Q6661" t="str">
        <f>IF(Table1[[#This Row],[Expiration Date]]-J6669&gt;12/31/2024,"not expired","expired")</f>
        <v>not expired</v>
      </c>
      <c r="R6661">
        <f>Table1[[#This Row],[Discounted Price]]*0.95</f>
        <v>33.498899999999999</v>
      </c>
      <c r="S6661">
        <f>Table1[[#This Row],[Discounted Price]]*0.9</f>
        <v>31.735800000000001</v>
      </c>
      <c r="T6661">
        <f>Table1[[#This Row],[Discounted Price]]*0.8</f>
        <v>28.209600000000002</v>
      </c>
      <c r="U6661">
        <f>Table1[[#This Row],[Price]]*0.52</f>
        <v>20.3736</v>
      </c>
      <c r="V6661">
        <f>(Table1[[#This Row],[Price]]-Table1[[#This Row],[Scrap value]])/2</f>
        <v>9.4032</v>
      </c>
    </row>
    <row r="6662" spans="1:22" x14ac:dyDescent="0.25">
      <c r="A6662" t="s">
        <v>29929</v>
      </c>
      <c r="B6662" t="s">
        <v>15</v>
      </c>
      <c r="C6662" t="s">
        <v>47</v>
      </c>
      <c r="D6662" t="s">
        <v>29930</v>
      </c>
      <c r="E6662">
        <v>184.49</v>
      </c>
      <c r="F6662">
        <v>87</v>
      </c>
      <c r="G6662" t="s">
        <v>43730</v>
      </c>
      <c r="H6662" t="s">
        <v>18589</v>
      </c>
      <c r="I6662" s="1">
        <v>45137</v>
      </c>
      <c r="J6662" s="1">
        <v>45292</v>
      </c>
      <c r="K6662" t="s">
        <v>29931</v>
      </c>
      <c r="L6662" t="s">
        <v>29932</v>
      </c>
      <c r="M6662" t="s">
        <v>27</v>
      </c>
      <c r="N6662">
        <v>2</v>
      </c>
      <c r="O6662">
        <f>Table1[[#This Row],[Price]]-0.1*Table1[[#This Row],[Price]]</f>
        <v>166.041</v>
      </c>
      <c r="P6662" s="9">
        <f>(Table1[[#This Row],[Expiration Date]]-Table1[[#This Row],[Manufacturing Date]])/365</f>
        <v>0.42465753424657532</v>
      </c>
      <c r="Q6662" t="str">
        <f>IF(Table1[[#This Row],[Expiration Date]]-J6670&gt;12/31/2024,"not expired","expired")</f>
        <v>expired</v>
      </c>
      <c r="R6662">
        <f>Table1[[#This Row],[Discounted Price]]*0.95</f>
        <v>157.73894999999999</v>
      </c>
      <c r="S6662">
        <f>Table1[[#This Row],[Discounted Price]]*0.9</f>
        <v>149.43690000000001</v>
      </c>
      <c r="T6662">
        <f>Table1[[#This Row],[Discounted Price]]*0.8</f>
        <v>132.83279999999999</v>
      </c>
      <c r="U6662">
        <f>Table1[[#This Row],[Price]]*0.52</f>
        <v>95.93480000000001</v>
      </c>
      <c r="V6662">
        <f>(Table1[[#This Row],[Price]]-Table1[[#This Row],[Scrap value]])/2</f>
        <v>44.2776</v>
      </c>
    </row>
    <row r="6663" spans="1:22" x14ac:dyDescent="0.25">
      <c r="A6663" t="s">
        <v>29933</v>
      </c>
      <c r="B6663" t="s">
        <v>15</v>
      </c>
      <c r="C6663" t="s">
        <v>47</v>
      </c>
      <c r="D6663" t="s">
        <v>29934</v>
      </c>
      <c r="E6663">
        <v>183.59</v>
      </c>
      <c r="F6663">
        <v>16</v>
      </c>
      <c r="G6663" t="s">
        <v>43729</v>
      </c>
      <c r="H6663" t="s">
        <v>12169</v>
      </c>
      <c r="I6663" s="1">
        <v>44927</v>
      </c>
      <c r="J6663" s="1">
        <v>45292</v>
      </c>
      <c r="K6663" t="s">
        <v>29935</v>
      </c>
      <c r="L6663" t="s">
        <v>29936</v>
      </c>
      <c r="M6663" t="s">
        <v>27</v>
      </c>
      <c r="N6663">
        <v>4</v>
      </c>
      <c r="O6663">
        <f>Table1[[#This Row],[Price]]-0.1*Table1[[#This Row],[Price]]</f>
        <v>165.23099999999999</v>
      </c>
      <c r="P6663" s="9">
        <f>(Table1[[#This Row],[Expiration Date]]-Table1[[#This Row],[Manufacturing Date]])/365</f>
        <v>1</v>
      </c>
      <c r="Q6663" t="str">
        <f>IF(Table1[[#This Row],[Expiration Date]]-J6671&gt;12/31/2024,"not expired","expired")</f>
        <v>expired</v>
      </c>
      <c r="R6663">
        <f>Table1[[#This Row],[Discounted Price]]*0.95</f>
        <v>156.96944999999999</v>
      </c>
      <c r="S6663">
        <f>Table1[[#This Row],[Discounted Price]]*0.9</f>
        <v>148.7079</v>
      </c>
      <c r="T6663">
        <f>Table1[[#This Row],[Discounted Price]]*0.8</f>
        <v>132.1848</v>
      </c>
      <c r="U6663">
        <f>Table1[[#This Row],[Price]]*0.52</f>
        <v>95.466800000000006</v>
      </c>
      <c r="V6663">
        <f>(Table1[[#This Row],[Price]]-Table1[[#This Row],[Scrap value]])/2</f>
        <v>44.061599999999999</v>
      </c>
    </row>
    <row r="6664" spans="1:22" x14ac:dyDescent="0.25">
      <c r="A6664" t="s">
        <v>29937</v>
      </c>
      <c r="B6664" t="s">
        <v>29</v>
      </c>
      <c r="C6664" t="s">
        <v>47</v>
      </c>
      <c r="D6664" t="s">
        <v>29938</v>
      </c>
      <c r="E6664">
        <v>309.02999999999997</v>
      </c>
      <c r="F6664">
        <v>6</v>
      </c>
      <c r="G6664" t="s">
        <v>43730</v>
      </c>
      <c r="H6664" t="s">
        <v>11927</v>
      </c>
      <c r="I6664" s="1">
        <v>45137</v>
      </c>
      <c r="J6664" s="1">
        <v>46023</v>
      </c>
      <c r="K6664" t="s">
        <v>29939</v>
      </c>
      <c r="L6664" t="s">
        <v>29940</v>
      </c>
      <c r="M6664" t="s">
        <v>45</v>
      </c>
      <c r="N6664">
        <v>4</v>
      </c>
      <c r="O6664">
        <f>Table1[[#This Row],[Price]]-0.1*Table1[[#This Row],[Price]]</f>
        <v>278.12699999999995</v>
      </c>
      <c r="P6664" s="9">
        <f>(Table1[[#This Row],[Expiration Date]]-Table1[[#This Row],[Manufacturing Date]])/365</f>
        <v>2.4273972602739726</v>
      </c>
      <c r="Q6664" t="str">
        <f>IF(Table1[[#This Row],[Expiration Date]]-J6672&gt;12/31/2024,"not expired","expired")</f>
        <v>expired</v>
      </c>
      <c r="R6664">
        <f>Table1[[#This Row],[Discounted Price]]*0.95</f>
        <v>264.22064999999992</v>
      </c>
      <c r="S6664">
        <f>Table1[[#This Row],[Discounted Price]]*0.9</f>
        <v>250.31429999999997</v>
      </c>
      <c r="T6664">
        <f>Table1[[#This Row],[Discounted Price]]*0.8</f>
        <v>222.50159999999997</v>
      </c>
      <c r="U6664">
        <f>Table1[[#This Row],[Price]]*0.52</f>
        <v>160.69559999999998</v>
      </c>
      <c r="V6664">
        <f>(Table1[[#This Row],[Price]]-Table1[[#This Row],[Scrap value]])/2</f>
        <v>74.167199999999994</v>
      </c>
    </row>
    <row r="6665" spans="1:22" x14ac:dyDescent="0.25">
      <c r="A6665" t="s">
        <v>29941</v>
      </c>
      <c r="B6665" t="s">
        <v>29</v>
      </c>
      <c r="C6665" t="s">
        <v>47</v>
      </c>
      <c r="D6665" t="s">
        <v>29942</v>
      </c>
      <c r="E6665">
        <v>103.58</v>
      </c>
      <c r="F6665">
        <v>9</v>
      </c>
      <c r="G6665" t="s">
        <v>43729</v>
      </c>
      <c r="H6665" t="s">
        <v>29754</v>
      </c>
      <c r="I6665" s="1">
        <v>45000</v>
      </c>
      <c r="J6665" s="1">
        <v>45658</v>
      </c>
      <c r="K6665" t="s">
        <v>29943</v>
      </c>
      <c r="L6665" t="s">
        <v>29944</v>
      </c>
      <c r="M6665" t="s">
        <v>27</v>
      </c>
      <c r="N6665">
        <v>2</v>
      </c>
      <c r="O6665">
        <f>Table1[[#This Row],[Price]]-0.1*Table1[[#This Row],[Price]]</f>
        <v>93.221999999999994</v>
      </c>
      <c r="P6665" s="9">
        <f>(Table1[[#This Row],[Expiration Date]]-Table1[[#This Row],[Manufacturing Date]])/365</f>
        <v>1.8027397260273972</v>
      </c>
      <c r="Q6665" t="str">
        <f>IF(Table1[[#This Row],[Expiration Date]]-J6673&gt;12/31/2024,"not expired","expired")</f>
        <v>expired</v>
      </c>
      <c r="R6665">
        <f>Table1[[#This Row],[Discounted Price]]*0.95</f>
        <v>88.56089999999999</v>
      </c>
      <c r="S6665">
        <f>Table1[[#This Row],[Discounted Price]]*0.9</f>
        <v>83.899799999999999</v>
      </c>
      <c r="T6665">
        <f>Table1[[#This Row],[Discounted Price]]*0.8</f>
        <v>74.577600000000004</v>
      </c>
      <c r="U6665">
        <f>Table1[[#This Row],[Price]]*0.52</f>
        <v>53.861600000000003</v>
      </c>
      <c r="V6665">
        <f>(Table1[[#This Row],[Price]]-Table1[[#This Row],[Scrap value]])/2</f>
        <v>24.859199999999998</v>
      </c>
    </row>
    <row r="6666" spans="1:22" x14ac:dyDescent="0.25">
      <c r="A6666" t="s">
        <v>29945</v>
      </c>
      <c r="B6666" t="s">
        <v>15</v>
      </c>
      <c r="C6666" t="s">
        <v>47</v>
      </c>
      <c r="D6666" t="s">
        <v>29946</v>
      </c>
      <c r="E6666">
        <v>337.28</v>
      </c>
      <c r="F6666">
        <v>74</v>
      </c>
      <c r="G6666" t="s">
        <v>43729</v>
      </c>
      <c r="H6666" t="s">
        <v>16106</v>
      </c>
      <c r="I6666" s="1">
        <v>44927</v>
      </c>
      <c r="J6666" s="1">
        <v>45292</v>
      </c>
      <c r="K6666" t="s">
        <v>29947</v>
      </c>
      <c r="L6666" t="s">
        <v>29948</v>
      </c>
      <c r="M6666" t="s">
        <v>20</v>
      </c>
      <c r="N6666">
        <v>3</v>
      </c>
      <c r="O6666">
        <f>Table1[[#This Row],[Price]]-0.1*Table1[[#This Row],[Price]]</f>
        <v>303.55199999999996</v>
      </c>
      <c r="P6666" s="9">
        <f>(Table1[[#This Row],[Expiration Date]]-Table1[[#This Row],[Manufacturing Date]])/365</f>
        <v>1</v>
      </c>
      <c r="Q6666" t="str">
        <f>IF(Table1[[#This Row],[Expiration Date]]-J6674&gt;12/31/2024,"not expired","expired")</f>
        <v>expired</v>
      </c>
      <c r="R6666">
        <f>Table1[[#This Row],[Discounted Price]]*0.95</f>
        <v>288.37439999999998</v>
      </c>
      <c r="S6666">
        <f>Table1[[#This Row],[Discounted Price]]*0.9</f>
        <v>273.1968</v>
      </c>
      <c r="T6666">
        <f>Table1[[#This Row],[Discounted Price]]*0.8</f>
        <v>242.84159999999997</v>
      </c>
      <c r="U6666">
        <f>Table1[[#This Row],[Price]]*0.52</f>
        <v>175.38559999999998</v>
      </c>
      <c r="V6666">
        <f>(Table1[[#This Row],[Price]]-Table1[[#This Row],[Scrap value]])/2</f>
        <v>80.947199999999995</v>
      </c>
    </row>
    <row r="6667" spans="1:22" x14ac:dyDescent="0.25">
      <c r="A6667" t="s">
        <v>29949</v>
      </c>
      <c r="B6667" t="s">
        <v>35</v>
      </c>
      <c r="C6667" t="s">
        <v>47</v>
      </c>
      <c r="D6667" t="s">
        <v>29950</v>
      </c>
      <c r="E6667">
        <v>158.62</v>
      </c>
      <c r="F6667">
        <v>68</v>
      </c>
      <c r="G6667" t="s">
        <v>43729</v>
      </c>
      <c r="H6667" t="s">
        <v>11922</v>
      </c>
      <c r="I6667" s="1">
        <v>45000</v>
      </c>
      <c r="J6667" s="1">
        <v>45658</v>
      </c>
      <c r="K6667" t="s">
        <v>29951</v>
      </c>
      <c r="L6667" t="s">
        <v>29952</v>
      </c>
      <c r="M6667" t="s">
        <v>45</v>
      </c>
      <c r="N6667">
        <v>1</v>
      </c>
      <c r="O6667">
        <f>Table1[[#This Row],[Price]]-0.1*Table1[[#This Row],[Price]]</f>
        <v>142.75800000000001</v>
      </c>
      <c r="P6667" s="9">
        <f>(Table1[[#This Row],[Expiration Date]]-Table1[[#This Row],[Manufacturing Date]])/365</f>
        <v>1.8027397260273972</v>
      </c>
      <c r="Q6667" t="str">
        <f>IF(Table1[[#This Row],[Expiration Date]]-J6675&gt;12/31/2024,"not expired","expired")</f>
        <v>expired</v>
      </c>
      <c r="R6667">
        <f>Table1[[#This Row],[Discounted Price]]*0.95</f>
        <v>135.62010000000001</v>
      </c>
      <c r="S6667">
        <f>Table1[[#This Row],[Discounted Price]]*0.9</f>
        <v>128.48220000000001</v>
      </c>
      <c r="T6667">
        <f>Table1[[#This Row],[Discounted Price]]*0.8</f>
        <v>114.20640000000002</v>
      </c>
      <c r="U6667">
        <f>Table1[[#This Row],[Price]]*0.52</f>
        <v>82.482399999999998</v>
      </c>
      <c r="V6667">
        <f>(Table1[[#This Row],[Price]]-Table1[[#This Row],[Scrap value]])/2</f>
        <v>38.068800000000003</v>
      </c>
    </row>
    <row r="6668" spans="1:22" x14ac:dyDescent="0.25">
      <c r="A6668" t="s">
        <v>29953</v>
      </c>
      <c r="B6668" t="s">
        <v>35</v>
      </c>
      <c r="C6668" t="s">
        <v>47</v>
      </c>
      <c r="D6668" t="s">
        <v>29954</v>
      </c>
      <c r="E6668">
        <v>167.29</v>
      </c>
      <c r="F6668">
        <v>96</v>
      </c>
      <c r="G6668" t="s">
        <v>43728</v>
      </c>
      <c r="H6668" t="s">
        <v>12678</v>
      </c>
      <c r="I6668" s="1">
        <v>44927</v>
      </c>
      <c r="J6668" s="1">
        <v>45658</v>
      </c>
      <c r="K6668" t="s">
        <v>29955</v>
      </c>
      <c r="L6668" t="s">
        <v>29956</v>
      </c>
      <c r="M6668" t="s">
        <v>27</v>
      </c>
      <c r="N6668">
        <v>3</v>
      </c>
      <c r="O6668">
        <f>Table1[[#This Row],[Price]]-0.1*Table1[[#This Row],[Price]]</f>
        <v>150.56099999999998</v>
      </c>
      <c r="P6668" s="9">
        <f>(Table1[[#This Row],[Expiration Date]]-Table1[[#This Row],[Manufacturing Date]])/365</f>
        <v>2.0027397260273974</v>
      </c>
      <c r="Q6668" t="str">
        <f>IF(Table1[[#This Row],[Expiration Date]]-J6676&gt;12/31/2024,"not expired","expired")</f>
        <v>not expired</v>
      </c>
      <c r="R6668">
        <f>Table1[[#This Row],[Discounted Price]]*0.95</f>
        <v>143.03294999999997</v>
      </c>
      <c r="S6668">
        <f>Table1[[#This Row],[Discounted Price]]*0.9</f>
        <v>135.50489999999999</v>
      </c>
      <c r="T6668">
        <f>Table1[[#This Row],[Discounted Price]]*0.8</f>
        <v>120.44879999999999</v>
      </c>
      <c r="U6668">
        <f>Table1[[#This Row],[Price]]*0.52</f>
        <v>86.990799999999993</v>
      </c>
      <c r="V6668">
        <f>(Table1[[#This Row],[Price]]-Table1[[#This Row],[Scrap value]])/2</f>
        <v>40.1496</v>
      </c>
    </row>
    <row r="6669" spans="1:22" x14ac:dyDescent="0.25">
      <c r="A6669" t="s">
        <v>29957</v>
      </c>
      <c r="B6669" t="s">
        <v>35</v>
      </c>
      <c r="C6669" t="s">
        <v>47</v>
      </c>
      <c r="D6669" t="s">
        <v>29958</v>
      </c>
      <c r="E6669">
        <v>163.38999999999999</v>
      </c>
      <c r="F6669">
        <v>98</v>
      </c>
      <c r="G6669" t="s">
        <v>43728</v>
      </c>
      <c r="H6669" t="s">
        <v>26369</v>
      </c>
      <c r="I6669" s="1">
        <v>45000</v>
      </c>
      <c r="J6669" s="1">
        <v>45292</v>
      </c>
      <c r="K6669" t="s">
        <v>29959</v>
      </c>
      <c r="L6669" t="s">
        <v>29960</v>
      </c>
      <c r="M6669" t="s">
        <v>45</v>
      </c>
      <c r="N6669">
        <v>1</v>
      </c>
      <c r="O6669">
        <f>Table1[[#This Row],[Price]]-0.1*Table1[[#This Row],[Price]]</f>
        <v>147.05099999999999</v>
      </c>
      <c r="P6669" s="9">
        <f>(Table1[[#This Row],[Expiration Date]]-Table1[[#This Row],[Manufacturing Date]])/365</f>
        <v>0.8</v>
      </c>
      <c r="Q6669" t="str">
        <f>IF(Table1[[#This Row],[Expiration Date]]-J6677&gt;12/31/2024,"not expired","expired")</f>
        <v>expired</v>
      </c>
      <c r="R6669">
        <f>Table1[[#This Row],[Discounted Price]]*0.95</f>
        <v>139.69844999999998</v>
      </c>
      <c r="S6669">
        <f>Table1[[#This Row],[Discounted Price]]*0.9</f>
        <v>132.3459</v>
      </c>
      <c r="T6669">
        <f>Table1[[#This Row],[Discounted Price]]*0.8</f>
        <v>117.6408</v>
      </c>
      <c r="U6669">
        <f>Table1[[#This Row],[Price]]*0.52</f>
        <v>84.962800000000001</v>
      </c>
      <c r="V6669">
        <f>(Table1[[#This Row],[Price]]-Table1[[#This Row],[Scrap value]])/2</f>
        <v>39.213599999999992</v>
      </c>
    </row>
    <row r="6670" spans="1:22" x14ac:dyDescent="0.25">
      <c r="A6670" t="s">
        <v>29961</v>
      </c>
      <c r="B6670" t="s">
        <v>29</v>
      </c>
      <c r="C6670" t="s">
        <v>47</v>
      </c>
      <c r="D6670" t="s">
        <v>29962</v>
      </c>
      <c r="E6670">
        <v>478.94</v>
      </c>
      <c r="F6670">
        <v>94</v>
      </c>
      <c r="G6670" t="s">
        <v>43730</v>
      </c>
      <c r="H6670" t="s">
        <v>29963</v>
      </c>
      <c r="I6670" s="1">
        <v>45137</v>
      </c>
      <c r="J6670" s="1">
        <v>46023</v>
      </c>
      <c r="K6670" t="s">
        <v>29964</v>
      </c>
      <c r="L6670" t="s">
        <v>29965</v>
      </c>
      <c r="M6670" t="s">
        <v>20</v>
      </c>
      <c r="N6670">
        <v>3</v>
      </c>
      <c r="O6670">
        <f>Table1[[#This Row],[Price]]-0.1*Table1[[#This Row],[Price]]</f>
        <v>431.04599999999999</v>
      </c>
      <c r="P6670" s="9">
        <f>(Table1[[#This Row],[Expiration Date]]-Table1[[#This Row],[Manufacturing Date]])/365</f>
        <v>2.4273972602739726</v>
      </c>
      <c r="Q6670" t="str">
        <f>IF(Table1[[#This Row],[Expiration Date]]-J6678&gt;12/31/2024,"not expired","expired")</f>
        <v>not expired</v>
      </c>
      <c r="R6670">
        <f>Table1[[#This Row],[Discounted Price]]*0.95</f>
        <v>409.49369999999999</v>
      </c>
      <c r="S6670">
        <f>Table1[[#This Row],[Discounted Price]]*0.9</f>
        <v>387.94139999999999</v>
      </c>
      <c r="T6670">
        <f>Table1[[#This Row],[Discounted Price]]*0.8</f>
        <v>344.83680000000004</v>
      </c>
      <c r="U6670">
        <f>Table1[[#This Row],[Price]]*0.52</f>
        <v>249.0488</v>
      </c>
      <c r="V6670">
        <f>(Table1[[#This Row],[Price]]-Table1[[#This Row],[Scrap value]])/2</f>
        <v>114.9456</v>
      </c>
    </row>
    <row r="6671" spans="1:22" x14ac:dyDescent="0.25">
      <c r="A6671" t="s">
        <v>29966</v>
      </c>
      <c r="B6671" t="s">
        <v>35</v>
      </c>
      <c r="C6671" t="s">
        <v>47</v>
      </c>
      <c r="D6671" t="s">
        <v>29967</v>
      </c>
      <c r="E6671">
        <v>86.21</v>
      </c>
      <c r="F6671">
        <v>51</v>
      </c>
      <c r="G6671" t="s">
        <v>43728</v>
      </c>
      <c r="H6671" t="s">
        <v>27197</v>
      </c>
      <c r="I6671" s="1">
        <v>45137</v>
      </c>
      <c r="J6671" s="1">
        <v>46023</v>
      </c>
      <c r="K6671" t="s">
        <v>29968</v>
      </c>
      <c r="L6671" t="s">
        <v>29969</v>
      </c>
      <c r="M6671" t="s">
        <v>20</v>
      </c>
      <c r="N6671">
        <v>5</v>
      </c>
      <c r="O6671">
        <f>Table1[[#This Row],[Price]]-0.1*Table1[[#This Row],[Price]]</f>
        <v>77.588999999999999</v>
      </c>
      <c r="P6671" s="9">
        <f>(Table1[[#This Row],[Expiration Date]]-Table1[[#This Row],[Manufacturing Date]])/365</f>
        <v>2.4273972602739726</v>
      </c>
      <c r="Q6671" t="str">
        <f>IF(Table1[[#This Row],[Expiration Date]]-J6679&gt;12/31/2024,"not expired","expired")</f>
        <v>not expired</v>
      </c>
      <c r="R6671">
        <f>Table1[[#This Row],[Discounted Price]]*0.95</f>
        <v>73.709549999999993</v>
      </c>
      <c r="S6671">
        <f>Table1[[#This Row],[Discounted Price]]*0.9</f>
        <v>69.830100000000002</v>
      </c>
      <c r="T6671">
        <f>Table1[[#This Row],[Discounted Price]]*0.8</f>
        <v>62.071200000000005</v>
      </c>
      <c r="U6671">
        <f>Table1[[#This Row],[Price]]*0.52</f>
        <v>44.8292</v>
      </c>
      <c r="V6671">
        <f>(Table1[[#This Row],[Price]]-Table1[[#This Row],[Scrap value]])/2</f>
        <v>20.690399999999997</v>
      </c>
    </row>
    <row r="6672" spans="1:22" x14ac:dyDescent="0.25">
      <c r="A6672" t="s">
        <v>29970</v>
      </c>
      <c r="B6672" t="s">
        <v>35</v>
      </c>
      <c r="C6672" t="s">
        <v>47</v>
      </c>
      <c r="D6672" t="s">
        <v>29971</v>
      </c>
      <c r="E6672">
        <v>465.38</v>
      </c>
      <c r="F6672">
        <v>8</v>
      </c>
      <c r="G6672" t="s">
        <v>43729</v>
      </c>
      <c r="H6672" t="s">
        <v>23180</v>
      </c>
      <c r="I6672" s="1">
        <v>45000</v>
      </c>
      <c r="J6672" s="1">
        <v>46023</v>
      </c>
      <c r="K6672" t="s">
        <v>29972</v>
      </c>
      <c r="L6672" t="s">
        <v>29973</v>
      </c>
      <c r="M6672" t="s">
        <v>27</v>
      </c>
      <c r="N6672">
        <v>4</v>
      </c>
      <c r="O6672">
        <f>Table1[[#This Row],[Price]]-0.1*Table1[[#This Row],[Price]]</f>
        <v>418.84199999999998</v>
      </c>
      <c r="P6672" s="9">
        <f>(Table1[[#This Row],[Expiration Date]]-Table1[[#This Row],[Manufacturing Date]])/365</f>
        <v>2.8027397260273972</v>
      </c>
      <c r="Q6672" t="str">
        <f>IF(Table1[[#This Row],[Expiration Date]]-J6680&gt;12/31/2024,"not expired","expired")</f>
        <v>not expired</v>
      </c>
      <c r="R6672">
        <f>Table1[[#This Row],[Discounted Price]]*0.95</f>
        <v>397.89989999999995</v>
      </c>
      <c r="S6672">
        <f>Table1[[#This Row],[Discounted Price]]*0.9</f>
        <v>376.95780000000002</v>
      </c>
      <c r="T6672">
        <f>Table1[[#This Row],[Discounted Price]]*0.8</f>
        <v>335.0736</v>
      </c>
      <c r="U6672">
        <f>Table1[[#This Row],[Price]]*0.52</f>
        <v>241.99760000000001</v>
      </c>
      <c r="V6672">
        <f>(Table1[[#This Row],[Price]]-Table1[[#This Row],[Scrap value]])/2</f>
        <v>111.69119999999999</v>
      </c>
    </row>
    <row r="6673" spans="1:22" x14ac:dyDescent="0.25">
      <c r="A6673" t="s">
        <v>29974</v>
      </c>
      <c r="B6673" t="s">
        <v>15</v>
      </c>
      <c r="C6673" t="s">
        <v>47</v>
      </c>
      <c r="D6673" t="s">
        <v>29975</v>
      </c>
      <c r="E6673">
        <v>120.96</v>
      </c>
      <c r="F6673">
        <v>79</v>
      </c>
      <c r="G6673" t="s">
        <v>43728</v>
      </c>
      <c r="H6673" t="s">
        <v>6137</v>
      </c>
      <c r="I6673" s="1">
        <v>45137</v>
      </c>
      <c r="J6673" s="1">
        <v>45658</v>
      </c>
      <c r="K6673" t="s">
        <v>29976</v>
      </c>
      <c r="L6673" t="s">
        <v>29977</v>
      </c>
      <c r="M6673" t="s">
        <v>20</v>
      </c>
      <c r="N6673">
        <v>1</v>
      </c>
      <c r="O6673">
        <f>Table1[[#This Row],[Price]]-0.1*Table1[[#This Row],[Price]]</f>
        <v>108.86399999999999</v>
      </c>
      <c r="P6673" s="9">
        <f>(Table1[[#This Row],[Expiration Date]]-Table1[[#This Row],[Manufacturing Date]])/365</f>
        <v>1.4273972602739726</v>
      </c>
      <c r="Q6673" t="str">
        <f>IF(Table1[[#This Row],[Expiration Date]]-J6681&gt;12/31/2024,"not expired","expired")</f>
        <v>not expired</v>
      </c>
      <c r="R6673">
        <f>Table1[[#This Row],[Discounted Price]]*0.95</f>
        <v>103.42079999999999</v>
      </c>
      <c r="S6673">
        <f>Table1[[#This Row],[Discounted Price]]*0.9</f>
        <v>97.977599999999995</v>
      </c>
      <c r="T6673">
        <f>Table1[[#This Row],[Discounted Price]]*0.8</f>
        <v>87.091200000000001</v>
      </c>
      <c r="U6673">
        <f>Table1[[#This Row],[Price]]*0.52</f>
        <v>62.8992</v>
      </c>
      <c r="V6673">
        <f>(Table1[[#This Row],[Price]]-Table1[[#This Row],[Scrap value]])/2</f>
        <v>29.030399999999997</v>
      </c>
    </row>
    <row r="6674" spans="1:22" x14ac:dyDescent="0.25">
      <c r="A6674" t="s">
        <v>29978</v>
      </c>
      <c r="B6674" t="s">
        <v>35</v>
      </c>
      <c r="C6674" t="s">
        <v>47</v>
      </c>
      <c r="D6674" t="s">
        <v>29979</v>
      </c>
      <c r="E6674">
        <v>278.52999999999997</v>
      </c>
      <c r="F6674">
        <v>31</v>
      </c>
      <c r="G6674" t="s">
        <v>43729</v>
      </c>
      <c r="H6674" t="s">
        <v>7490</v>
      </c>
      <c r="I6674" s="1">
        <v>45000</v>
      </c>
      <c r="J6674" s="1">
        <v>46023</v>
      </c>
      <c r="K6674" t="s">
        <v>29980</v>
      </c>
      <c r="L6674" t="s">
        <v>29981</v>
      </c>
      <c r="M6674" t="s">
        <v>45</v>
      </c>
      <c r="N6674">
        <v>1</v>
      </c>
      <c r="O6674">
        <f>Table1[[#This Row],[Price]]-0.1*Table1[[#This Row],[Price]]</f>
        <v>250.67699999999996</v>
      </c>
      <c r="P6674" s="9">
        <f>(Table1[[#This Row],[Expiration Date]]-Table1[[#This Row],[Manufacturing Date]])/365</f>
        <v>2.8027397260273972</v>
      </c>
      <c r="Q6674" t="str">
        <f>IF(Table1[[#This Row],[Expiration Date]]-J6682&gt;12/31/2024,"not expired","expired")</f>
        <v>expired</v>
      </c>
      <c r="R6674">
        <f>Table1[[#This Row],[Discounted Price]]*0.95</f>
        <v>238.14314999999996</v>
      </c>
      <c r="S6674">
        <f>Table1[[#This Row],[Discounted Price]]*0.9</f>
        <v>225.60929999999996</v>
      </c>
      <c r="T6674">
        <f>Table1[[#This Row],[Discounted Price]]*0.8</f>
        <v>200.54159999999999</v>
      </c>
      <c r="U6674">
        <f>Table1[[#This Row],[Price]]*0.52</f>
        <v>144.8356</v>
      </c>
      <c r="V6674">
        <f>(Table1[[#This Row],[Price]]-Table1[[#This Row],[Scrap value]])/2</f>
        <v>66.847199999999987</v>
      </c>
    </row>
    <row r="6675" spans="1:22" x14ac:dyDescent="0.25">
      <c r="A6675" t="s">
        <v>29982</v>
      </c>
      <c r="B6675" t="s">
        <v>15</v>
      </c>
      <c r="C6675" t="s">
        <v>47</v>
      </c>
      <c r="D6675" t="s">
        <v>29983</v>
      </c>
      <c r="E6675">
        <v>39.909999999999997</v>
      </c>
      <c r="F6675">
        <v>24</v>
      </c>
      <c r="G6675" t="s">
        <v>43730</v>
      </c>
      <c r="H6675" t="s">
        <v>9019</v>
      </c>
      <c r="I6675" s="1">
        <v>45137</v>
      </c>
      <c r="J6675" s="1">
        <v>45658</v>
      </c>
      <c r="K6675" t="s">
        <v>29984</v>
      </c>
      <c r="L6675" t="s">
        <v>29985</v>
      </c>
      <c r="M6675" t="s">
        <v>45</v>
      </c>
      <c r="N6675">
        <v>4</v>
      </c>
      <c r="O6675">
        <f>Table1[[#This Row],[Price]]-0.1*Table1[[#This Row],[Price]]</f>
        <v>35.918999999999997</v>
      </c>
      <c r="P6675" s="9">
        <f>(Table1[[#This Row],[Expiration Date]]-Table1[[#This Row],[Manufacturing Date]])/365</f>
        <v>1.4273972602739726</v>
      </c>
      <c r="Q6675" t="str">
        <f>IF(Table1[[#This Row],[Expiration Date]]-J6683&gt;12/31/2024,"not expired","expired")</f>
        <v>expired</v>
      </c>
      <c r="R6675">
        <f>Table1[[#This Row],[Discounted Price]]*0.95</f>
        <v>34.123049999999992</v>
      </c>
      <c r="S6675">
        <f>Table1[[#This Row],[Discounted Price]]*0.9</f>
        <v>32.327100000000002</v>
      </c>
      <c r="T6675">
        <f>Table1[[#This Row],[Discounted Price]]*0.8</f>
        <v>28.735199999999999</v>
      </c>
      <c r="U6675">
        <f>Table1[[#This Row],[Price]]*0.52</f>
        <v>20.7532</v>
      </c>
      <c r="V6675">
        <f>(Table1[[#This Row],[Price]]-Table1[[#This Row],[Scrap value]])/2</f>
        <v>9.5783999999999985</v>
      </c>
    </row>
    <row r="6676" spans="1:22" x14ac:dyDescent="0.25">
      <c r="A6676" t="s">
        <v>29986</v>
      </c>
      <c r="B6676" t="s">
        <v>15</v>
      </c>
      <c r="C6676" t="s">
        <v>47</v>
      </c>
      <c r="D6676" t="s">
        <v>29987</v>
      </c>
      <c r="E6676">
        <v>118.01</v>
      </c>
      <c r="F6676">
        <v>34</v>
      </c>
      <c r="G6676" t="s">
        <v>43730</v>
      </c>
      <c r="H6676" t="s">
        <v>15123</v>
      </c>
      <c r="I6676" s="1">
        <v>45137</v>
      </c>
      <c r="J6676" s="1">
        <v>45292</v>
      </c>
      <c r="K6676" t="s">
        <v>29988</v>
      </c>
      <c r="L6676" t="s">
        <v>29989</v>
      </c>
      <c r="M6676" t="s">
        <v>20</v>
      </c>
      <c r="N6676">
        <v>4</v>
      </c>
      <c r="O6676">
        <f>Table1[[#This Row],[Price]]-0.1*Table1[[#This Row],[Price]]</f>
        <v>106.209</v>
      </c>
      <c r="P6676" s="9">
        <f>(Table1[[#This Row],[Expiration Date]]-Table1[[#This Row],[Manufacturing Date]])/365</f>
        <v>0.42465753424657532</v>
      </c>
      <c r="Q6676" t="str">
        <f>IF(Table1[[#This Row],[Expiration Date]]-J6684&gt;12/31/2024,"not expired","expired")</f>
        <v>expired</v>
      </c>
      <c r="R6676">
        <f>Table1[[#This Row],[Discounted Price]]*0.95</f>
        <v>100.89855</v>
      </c>
      <c r="S6676">
        <f>Table1[[#This Row],[Discounted Price]]*0.9</f>
        <v>95.588100000000011</v>
      </c>
      <c r="T6676">
        <f>Table1[[#This Row],[Discounted Price]]*0.8</f>
        <v>84.967200000000005</v>
      </c>
      <c r="U6676">
        <f>Table1[[#This Row],[Price]]*0.52</f>
        <v>61.365200000000002</v>
      </c>
      <c r="V6676">
        <f>(Table1[[#This Row],[Price]]-Table1[[#This Row],[Scrap value]])/2</f>
        <v>28.322400000000002</v>
      </c>
    </row>
    <row r="6677" spans="1:22" x14ac:dyDescent="0.25">
      <c r="A6677" t="s">
        <v>29990</v>
      </c>
      <c r="B6677" t="s">
        <v>35</v>
      </c>
      <c r="C6677" t="s">
        <v>47</v>
      </c>
      <c r="D6677" t="s">
        <v>29991</v>
      </c>
      <c r="E6677">
        <v>389.3</v>
      </c>
      <c r="F6677">
        <v>89</v>
      </c>
      <c r="G6677" t="s">
        <v>43730</v>
      </c>
      <c r="H6677" t="s">
        <v>16331</v>
      </c>
      <c r="I6677" s="1">
        <v>45000</v>
      </c>
      <c r="J6677" s="1">
        <v>45658</v>
      </c>
      <c r="K6677" t="s">
        <v>29992</v>
      </c>
      <c r="L6677" t="s">
        <v>29993</v>
      </c>
      <c r="M6677" t="s">
        <v>20</v>
      </c>
      <c r="N6677">
        <v>2</v>
      </c>
      <c r="O6677">
        <f>Table1[[#This Row],[Price]]-0.1*Table1[[#This Row],[Price]]</f>
        <v>350.37</v>
      </c>
      <c r="P6677" s="9">
        <f>(Table1[[#This Row],[Expiration Date]]-Table1[[#This Row],[Manufacturing Date]])/365</f>
        <v>1.8027397260273972</v>
      </c>
      <c r="Q6677" t="str">
        <f>IF(Table1[[#This Row],[Expiration Date]]-J6685&gt;12/31/2024,"not expired","expired")</f>
        <v>not expired</v>
      </c>
      <c r="R6677">
        <f>Table1[[#This Row],[Discounted Price]]*0.95</f>
        <v>332.85149999999999</v>
      </c>
      <c r="S6677">
        <f>Table1[[#This Row],[Discounted Price]]*0.9</f>
        <v>315.33300000000003</v>
      </c>
      <c r="T6677">
        <f>Table1[[#This Row],[Discounted Price]]*0.8</f>
        <v>280.29599999999999</v>
      </c>
      <c r="U6677">
        <f>Table1[[#This Row],[Price]]*0.52</f>
        <v>202.43600000000001</v>
      </c>
      <c r="V6677">
        <f>(Table1[[#This Row],[Price]]-Table1[[#This Row],[Scrap value]])/2</f>
        <v>93.432000000000002</v>
      </c>
    </row>
    <row r="6678" spans="1:22" x14ac:dyDescent="0.25">
      <c r="A6678" t="s">
        <v>29994</v>
      </c>
      <c r="B6678" t="s">
        <v>15</v>
      </c>
      <c r="C6678" t="s">
        <v>47</v>
      </c>
      <c r="D6678" t="s">
        <v>29995</v>
      </c>
      <c r="E6678">
        <v>350.7</v>
      </c>
      <c r="F6678">
        <v>73</v>
      </c>
      <c r="G6678" t="s">
        <v>43729</v>
      </c>
      <c r="H6678" t="s">
        <v>29996</v>
      </c>
      <c r="I6678" s="1">
        <v>45137</v>
      </c>
      <c r="J6678" s="1">
        <v>45292</v>
      </c>
      <c r="K6678" t="s">
        <v>29997</v>
      </c>
      <c r="L6678" t="s">
        <v>29998</v>
      </c>
      <c r="M6678" t="s">
        <v>27</v>
      </c>
      <c r="N6678">
        <v>5</v>
      </c>
      <c r="O6678">
        <f>Table1[[#This Row],[Price]]-0.1*Table1[[#This Row],[Price]]</f>
        <v>315.63</v>
      </c>
      <c r="P6678" s="9">
        <f>(Table1[[#This Row],[Expiration Date]]-Table1[[#This Row],[Manufacturing Date]])/365</f>
        <v>0.42465753424657532</v>
      </c>
      <c r="Q6678" t="str">
        <f>IF(Table1[[#This Row],[Expiration Date]]-J6686&gt;12/31/2024,"not expired","expired")</f>
        <v>expired</v>
      </c>
      <c r="R6678">
        <f>Table1[[#This Row],[Discounted Price]]*0.95</f>
        <v>299.8485</v>
      </c>
      <c r="S6678">
        <f>Table1[[#This Row],[Discounted Price]]*0.9</f>
        <v>284.06700000000001</v>
      </c>
      <c r="T6678">
        <f>Table1[[#This Row],[Discounted Price]]*0.8</f>
        <v>252.50400000000002</v>
      </c>
      <c r="U6678">
        <f>Table1[[#This Row],[Price]]*0.52</f>
        <v>182.364</v>
      </c>
      <c r="V6678">
        <f>(Table1[[#This Row],[Price]]-Table1[[#This Row],[Scrap value]])/2</f>
        <v>84.167999999999992</v>
      </c>
    </row>
    <row r="6679" spans="1:22" x14ac:dyDescent="0.25">
      <c r="A6679" t="s">
        <v>29999</v>
      </c>
      <c r="B6679" t="s">
        <v>15</v>
      </c>
      <c r="C6679" t="s">
        <v>47</v>
      </c>
      <c r="D6679" t="s">
        <v>30000</v>
      </c>
      <c r="E6679">
        <v>316.86</v>
      </c>
      <c r="F6679">
        <v>6</v>
      </c>
      <c r="G6679" t="s">
        <v>43730</v>
      </c>
      <c r="H6679" t="s">
        <v>9086</v>
      </c>
      <c r="I6679" s="1">
        <v>45137</v>
      </c>
      <c r="J6679" s="1">
        <v>45658</v>
      </c>
      <c r="K6679" t="s">
        <v>30001</v>
      </c>
      <c r="L6679" t="s">
        <v>30002</v>
      </c>
      <c r="M6679" t="s">
        <v>20</v>
      </c>
      <c r="N6679">
        <v>2</v>
      </c>
      <c r="O6679">
        <f>Table1[[#This Row],[Price]]-0.1*Table1[[#This Row],[Price]]</f>
        <v>285.17400000000004</v>
      </c>
      <c r="P6679" s="9">
        <f>(Table1[[#This Row],[Expiration Date]]-Table1[[#This Row],[Manufacturing Date]])/365</f>
        <v>1.4273972602739726</v>
      </c>
      <c r="Q6679" t="str">
        <f>IF(Table1[[#This Row],[Expiration Date]]-J6687&gt;12/31/2024,"not expired","expired")</f>
        <v>expired</v>
      </c>
      <c r="R6679">
        <f>Table1[[#This Row],[Discounted Price]]*0.95</f>
        <v>270.9153</v>
      </c>
      <c r="S6679">
        <f>Table1[[#This Row],[Discounted Price]]*0.9</f>
        <v>256.65660000000003</v>
      </c>
      <c r="T6679">
        <f>Table1[[#This Row],[Discounted Price]]*0.8</f>
        <v>228.13920000000005</v>
      </c>
      <c r="U6679">
        <f>Table1[[#This Row],[Price]]*0.52</f>
        <v>164.7672</v>
      </c>
      <c r="V6679">
        <f>(Table1[[#This Row],[Price]]-Table1[[#This Row],[Scrap value]])/2</f>
        <v>76.046400000000006</v>
      </c>
    </row>
    <row r="6680" spans="1:22" x14ac:dyDescent="0.25">
      <c r="A6680" t="s">
        <v>30003</v>
      </c>
      <c r="B6680" t="s">
        <v>29</v>
      </c>
      <c r="C6680" t="s">
        <v>47</v>
      </c>
      <c r="D6680" t="s">
        <v>30004</v>
      </c>
      <c r="E6680">
        <v>217.84</v>
      </c>
      <c r="F6680">
        <v>64</v>
      </c>
      <c r="G6680" t="s">
        <v>43728</v>
      </c>
      <c r="H6680" t="s">
        <v>2307</v>
      </c>
      <c r="I6680" s="1">
        <v>45000</v>
      </c>
      <c r="J6680" s="1">
        <v>45292</v>
      </c>
      <c r="K6680" t="s">
        <v>30005</v>
      </c>
      <c r="L6680" t="s">
        <v>30006</v>
      </c>
      <c r="M6680" t="s">
        <v>45</v>
      </c>
      <c r="N6680">
        <v>3</v>
      </c>
      <c r="O6680">
        <f>Table1[[#This Row],[Price]]-0.1*Table1[[#This Row],[Price]]</f>
        <v>196.05600000000001</v>
      </c>
      <c r="P6680" s="9">
        <f>(Table1[[#This Row],[Expiration Date]]-Table1[[#This Row],[Manufacturing Date]])/365</f>
        <v>0.8</v>
      </c>
      <c r="Q6680" t="str">
        <f>IF(Table1[[#This Row],[Expiration Date]]-J6688&gt;12/31/2024,"not expired","expired")</f>
        <v>expired</v>
      </c>
      <c r="R6680">
        <f>Table1[[#This Row],[Discounted Price]]*0.95</f>
        <v>186.25319999999999</v>
      </c>
      <c r="S6680">
        <f>Table1[[#This Row],[Discounted Price]]*0.9</f>
        <v>176.4504</v>
      </c>
      <c r="T6680">
        <f>Table1[[#This Row],[Discounted Price]]*0.8</f>
        <v>156.84480000000002</v>
      </c>
      <c r="U6680">
        <f>Table1[[#This Row],[Price]]*0.52</f>
        <v>113.27680000000001</v>
      </c>
      <c r="V6680">
        <f>(Table1[[#This Row],[Price]]-Table1[[#This Row],[Scrap value]])/2</f>
        <v>52.281599999999997</v>
      </c>
    </row>
    <row r="6681" spans="1:22" x14ac:dyDescent="0.25">
      <c r="A6681" t="s">
        <v>30007</v>
      </c>
      <c r="B6681" t="s">
        <v>29</v>
      </c>
      <c r="C6681" t="s">
        <v>47</v>
      </c>
      <c r="D6681" t="s">
        <v>30008</v>
      </c>
      <c r="E6681">
        <v>413.78</v>
      </c>
      <c r="F6681">
        <v>25</v>
      </c>
      <c r="G6681" t="s">
        <v>43729</v>
      </c>
      <c r="H6681" t="s">
        <v>24548</v>
      </c>
      <c r="I6681" s="1">
        <v>44927</v>
      </c>
      <c r="J6681" s="1">
        <v>45292</v>
      </c>
      <c r="K6681" t="s">
        <v>30009</v>
      </c>
      <c r="L6681" t="s">
        <v>30010</v>
      </c>
      <c r="M6681" t="s">
        <v>20</v>
      </c>
      <c r="N6681">
        <v>4</v>
      </c>
      <c r="O6681">
        <f>Table1[[#This Row],[Price]]-0.1*Table1[[#This Row],[Price]]</f>
        <v>372.40199999999999</v>
      </c>
      <c r="P6681" s="9">
        <f>(Table1[[#This Row],[Expiration Date]]-Table1[[#This Row],[Manufacturing Date]])/365</f>
        <v>1</v>
      </c>
      <c r="Q6681" t="str">
        <f>IF(Table1[[#This Row],[Expiration Date]]-J6689&gt;12/31/2024,"not expired","expired")</f>
        <v>expired</v>
      </c>
      <c r="R6681">
        <f>Table1[[#This Row],[Discounted Price]]*0.95</f>
        <v>353.78189999999995</v>
      </c>
      <c r="S6681">
        <f>Table1[[#This Row],[Discounted Price]]*0.9</f>
        <v>335.16179999999997</v>
      </c>
      <c r="T6681">
        <f>Table1[[#This Row],[Discounted Price]]*0.8</f>
        <v>297.92160000000001</v>
      </c>
      <c r="U6681">
        <f>Table1[[#This Row],[Price]]*0.52</f>
        <v>215.16559999999998</v>
      </c>
      <c r="V6681">
        <f>(Table1[[#This Row],[Price]]-Table1[[#This Row],[Scrap value]])/2</f>
        <v>99.307199999999995</v>
      </c>
    </row>
    <row r="6682" spans="1:22" x14ac:dyDescent="0.25">
      <c r="A6682" t="s">
        <v>30011</v>
      </c>
      <c r="B6682" t="s">
        <v>29</v>
      </c>
      <c r="C6682" t="s">
        <v>47</v>
      </c>
      <c r="D6682" t="s">
        <v>30012</v>
      </c>
      <c r="E6682">
        <v>132.07</v>
      </c>
      <c r="F6682">
        <v>89</v>
      </c>
      <c r="G6682" t="s">
        <v>43729</v>
      </c>
      <c r="H6682" t="s">
        <v>13487</v>
      </c>
      <c r="I6682" s="1">
        <v>45000</v>
      </c>
      <c r="J6682" s="1">
        <v>46023</v>
      </c>
      <c r="K6682" t="s">
        <v>30013</v>
      </c>
      <c r="L6682" t="s">
        <v>30014</v>
      </c>
      <c r="M6682" t="s">
        <v>20</v>
      </c>
      <c r="N6682">
        <v>5</v>
      </c>
      <c r="O6682">
        <f>Table1[[#This Row],[Price]]-0.1*Table1[[#This Row],[Price]]</f>
        <v>118.863</v>
      </c>
      <c r="P6682" s="9">
        <f>(Table1[[#This Row],[Expiration Date]]-Table1[[#This Row],[Manufacturing Date]])/365</f>
        <v>2.8027397260273972</v>
      </c>
      <c r="Q6682" t="str">
        <f>IF(Table1[[#This Row],[Expiration Date]]-J6690&gt;12/31/2024,"not expired","expired")</f>
        <v>not expired</v>
      </c>
      <c r="R6682">
        <f>Table1[[#This Row],[Discounted Price]]*0.95</f>
        <v>112.91985</v>
      </c>
      <c r="S6682">
        <f>Table1[[#This Row],[Discounted Price]]*0.9</f>
        <v>106.97670000000001</v>
      </c>
      <c r="T6682">
        <f>Table1[[#This Row],[Discounted Price]]*0.8</f>
        <v>95.090400000000002</v>
      </c>
      <c r="U6682">
        <f>Table1[[#This Row],[Price]]*0.52</f>
        <v>68.676400000000001</v>
      </c>
      <c r="V6682">
        <f>(Table1[[#This Row],[Price]]-Table1[[#This Row],[Scrap value]])/2</f>
        <v>31.696799999999996</v>
      </c>
    </row>
    <row r="6683" spans="1:22" x14ac:dyDescent="0.25">
      <c r="A6683" t="s">
        <v>30015</v>
      </c>
      <c r="B6683" t="s">
        <v>29</v>
      </c>
      <c r="C6683" t="s">
        <v>47</v>
      </c>
      <c r="D6683" t="s">
        <v>30016</v>
      </c>
      <c r="E6683">
        <v>112.83</v>
      </c>
      <c r="F6683">
        <v>41</v>
      </c>
      <c r="G6683" t="s">
        <v>43730</v>
      </c>
      <c r="H6683" t="s">
        <v>603</v>
      </c>
      <c r="I6683" s="1">
        <v>45137</v>
      </c>
      <c r="J6683" s="1">
        <v>46023</v>
      </c>
      <c r="K6683" t="s">
        <v>30017</v>
      </c>
      <c r="L6683" t="s">
        <v>30018</v>
      </c>
      <c r="M6683" t="s">
        <v>45</v>
      </c>
      <c r="N6683">
        <v>5</v>
      </c>
      <c r="O6683">
        <f>Table1[[#This Row],[Price]]-0.1*Table1[[#This Row],[Price]]</f>
        <v>101.547</v>
      </c>
      <c r="P6683" s="9">
        <f>(Table1[[#This Row],[Expiration Date]]-Table1[[#This Row],[Manufacturing Date]])/365</f>
        <v>2.4273972602739726</v>
      </c>
      <c r="Q6683" t="str">
        <f>IF(Table1[[#This Row],[Expiration Date]]-J6691&gt;12/31/2024,"not expired","expired")</f>
        <v>not expired</v>
      </c>
      <c r="R6683">
        <f>Table1[[#This Row],[Discounted Price]]*0.95</f>
        <v>96.469649999999987</v>
      </c>
      <c r="S6683">
        <f>Table1[[#This Row],[Discounted Price]]*0.9</f>
        <v>91.392300000000006</v>
      </c>
      <c r="T6683">
        <f>Table1[[#This Row],[Discounted Price]]*0.8</f>
        <v>81.2376</v>
      </c>
      <c r="U6683">
        <f>Table1[[#This Row],[Price]]*0.52</f>
        <v>58.671599999999998</v>
      </c>
      <c r="V6683">
        <f>(Table1[[#This Row],[Price]]-Table1[[#This Row],[Scrap value]])/2</f>
        <v>27.0792</v>
      </c>
    </row>
    <row r="6684" spans="1:22" x14ac:dyDescent="0.25">
      <c r="A6684" t="s">
        <v>30019</v>
      </c>
      <c r="B6684" t="s">
        <v>15</v>
      </c>
      <c r="C6684" t="s">
        <v>47</v>
      </c>
      <c r="D6684" t="s">
        <v>30020</v>
      </c>
      <c r="E6684">
        <v>314.86</v>
      </c>
      <c r="F6684">
        <v>80</v>
      </c>
      <c r="G6684" t="s">
        <v>43730</v>
      </c>
      <c r="H6684" t="s">
        <v>21151</v>
      </c>
      <c r="I6684" s="1">
        <v>45137</v>
      </c>
      <c r="J6684" s="1">
        <v>45658</v>
      </c>
      <c r="K6684" t="s">
        <v>30021</v>
      </c>
      <c r="L6684" t="s">
        <v>30022</v>
      </c>
      <c r="M6684" t="s">
        <v>20</v>
      </c>
      <c r="N6684">
        <v>3</v>
      </c>
      <c r="O6684">
        <f>Table1[[#This Row],[Price]]-0.1*Table1[[#This Row],[Price]]</f>
        <v>283.37400000000002</v>
      </c>
      <c r="P6684" s="9">
        <f>(Table1[[#This Row],[Expiration Date]]-Table1[[#This Row],[Manufacturing Date]])/365</f>
        <v>1.4273972602739726</v>
      </c>
      <c r="Q6684" t="str">
        <f>IF(Table1[[#This Row],[Expiration Date]]-J6692&gt;12/31/2024,"not expired","expired")</f>
        <v>expired</v>
      </c>
      <c r="R6684">
        <f>Table1[[#This Row],[Discounted Price]]*0.95</f>
        <v>269.20530000000002</v>
      </c>
      <c r="S6684">
        <f>Table1[[#This Row],[Discounted Price]]*0.9</f>
        <v>255.03660000000002</v>
      </c>
      <c r="T6684">
        <f>Table1[[#This Row],[Discounted Price]]*0.8</f>
        <v>226.69920000000002</v>
      </c>
      <c r="U6684">
        <f>Table1[[#This Row],[Price]]*0.52</f>
        <v>163.72720000000001</v>
      </c>
      <c r="V6684">
        <f>(Table1[[#This Row],[Price]]-Table1[[#This Row],[Scrap value]])/2</f>
        <v>75.566400000000002</v>
      </c>
    </row>
    <row r="6685" spans="1:22" x14ac:dyDescent="0.25">
      <c r="A6685" t="s">
        <v>30023</v>
      </c>
      <c r="B6685" t="s">
        <v>29</v>
      </c>
      <c r="C6685" t="s">
        <v>47</v>
      </c>
      <c r="D6685" t="s">
        <v>30024</v>
      </c>
      <c r="E6685">
        <v>419.1</v>
      </c>
      <c r="F6685">
        <v>19</v>
      </c>
      <c r="G6685" t="s">
        <v>43728</v>
      </c>
      <c r="H6685" t="s">
        <v>6187</v>
      </c>
      <c r="I6685" s="1">
        <v>44927</v>
      </c>
      <c r="J6685" s="1">
        <v>45292</v>
      </c>
      <c r="K6685" t="s">
        <v>30025</v>
      </c>
      <c r="L6685" t="s">
        <v>30026</v>
      </c>
      <c r="M6685" t="s">
        <v>45</v>
      </c>
      <c r="N6685">
        <v>1</v>
      </c>
      <c r="O6685">
        <f>Table1[[#This Row],[Price]]-0.1*Table1[[#This Row],[Price]]</f>
        <v>377.19</v>
      </c>
      <c r="P6685" s="9">
        <f>(Table1[[#This Row],[Expiration Date]]-Table1[[#This Row],[Manufacturing Date]])/365</f>
        <v>1</v>
      </c>
      <c r="Q6685" t="str">
        <f>IF(Table1[[#This Row],[Expiration Date]]-J6693&gt;12/31/2024,"not expired","expired")</f>
        <v>expired</v>
      </c>
      <c r="R6685">
        <f>Table1[[#This Row],[Discounted Price]]*0.95</f>
        <v>358.33049999999997</v>
      </c>
      <c r="S6685">
        <f>Table1[[#This Row],[Discounted Price]]*0.9</f>
        <v>339.471</v>
      </c>
      <c r="T6685">
        <f>Table1[[#This Row],[Discounted Price]]*0.8</f>
        <v>301.75200000000001</v>
      </c>
      <c r="U6685">
        <f>Table1[[#This Row],[Price]]*0.52</f>
        <v>217.93200000000002</v>
      </c>
      <c r="V6685">
        <f>(Table1[[#This Row],[Price]]-Table1[[#This Row],[Scrap value]])/2</f>
        <v>100.584</v>
      </c>
    </row>
    <row r="6686" spans="1:22" x14ac:dyDescent="0.25">
      <c r="A6686" t="s">
        <v>30027</v>
      </c>
      <c r="B6686" t="s">
        <v>22</v>
      </c>
      <c r="C6686" t="s">
        <v>47</v>
      </c>
      <c r="D6686" t="s">
        <v>30028</v>
      </c>
      <c r="E6686">
        <v>208.79</v>
      </c>
      <c r="F6686">
        <v>3</v>
      </c>
      <c r="G6686" t="s">
        <v>43729</v>
      </c>
      <c r="H6686" t="s">
        <v>30029</v>
      </c>
      <c r="I6686" s="1">
        <v>45000</v>
      </c>
      <c r="J6686" s="1">
        <v>45292</v>
      </c>
      <c r="K6686" t="s">
        <v>30030</v>
      </c>
      <c r="L6686" t="s">
        <v>30031</v>
      </c>
      <c r="M6686" t="s">
        <v>20</v>
      </c>
      <c r="N6686">
        <v>2</v>
      </c>
      <c r="O6686">
        <f>Table1[[#This Row],[Price]]-0.1*Table1[[#This Row],[Price]]</f>
        <v>187.911</v>
      </c>
      <c r="P6686" s="9">
        <f>(Table1[[#This Row],[Expiration Date]]-Table1[[#This Row],[Manufacturing Date]])/365</f>
        <v>0.8</v>
      </c>
      <c r="Q6686" t="str">
        <f>IF(Table1[[#This Row],[Expiration Date]]-J6694&gt;12/31/2024,"not expired","expired")</f>
        <v>expired</v>
      </c>
      <c r="R6686">
        <f>Table1[[#This Row],[Discounted Price]]*0.95</f>
        <v>178.51544999999999</v>
      </c>
      <c r="S6686">
        <f>Table1[[#This Row],[Discounted Price]]*0.9</f>
        <v>169.1199</v>
      </c>
      <c r="T6686">
        <f>Table1[[#This Row],[Discounted Price]]*0.8</f>
        <v>150.3288</v>
      </c>
      <c r="U6686">
        <f>Table1[[#This Row],[Price]]*0.52</f>
        <v>108.57080000000001</v>
      </c>
      <c r="V6686">
        <f>(Table1[[#This Row],[Price]]-Table1[[#This Row],[Scrap value]])/2</f>
        <v>50.109599999999993</v>
      </c>
    </row>
    <row r="6687" spans="1:22" x14ac:dyDescent="0.25">
      <c r="A6687" t="s">
        <v>30032</v>
      </c>
      <c r="B6687" t="s">
        <v>35</v>
      </c>
      <c r="C6687" t="s">
        <v>47</v>
      </c>
      <c r="D6687" t="s">
        <v>30033</v>
      </c>
      <c r="E6687">
        <v>44.52</v>
      </c>
      <c r="F6687">
        <v>68</v>
      </c>
      <c r="G6687" t="s">
        <v>43728</v>
      </c>
      <c r="H6687" t="s">
        <v>30034</v>
      </c>
      <c r="I6687" s="1">
        <v>45137</v>
      </c>
      <c r="J6687" s="1">
        <v>45658</v>
      </c>
      <c r="K6687" t="s">
        <v>30035</v>
      </c>
      <c r="L6687" t="s">
        <v>30036</v>
      </c>
      <c r="M6687" t="s">
        <v>45</v>
      </c>
      <c r="N6687">
        <v>5</v>
      </c>
      <c r="O6687">
        <f>Table1[[#This Row],[Price]]-0.1*Table1[[#This Row],[Price]]</f>
        <v>40.068000000000005</v>
      </c>
      <c r="P6687" s="9">
        <f>(Table1[[#This Row],[Expiration Date]]-Table1[[#This Row],[Manufacturing Date]])/365</f>
        <v>1.4273972602739726</v>
      </c>
      <c r="Q6687" t="str">
        <f>IF(Table1[[#This Row],[Expiration Date]]-J6695&gt;12/31/2024,"not expired","expired")</f>
        <v>expired</v>
      </c>
      <c r="R6687">
        <f>Table1[[#This Row],[Discounted Price]]*0.95</f>
        <v>38.064600000000006</v>
      </c>
      <c r="S6687">
        <f>Table1[[#This Row],[Discounted Price]]*0.9</f>
        <v>36.061200000000007</v>
      </c>
      <c r="T6687">
        <f>Table1[[#This Row],[Discounted Price]]*0.8</f>
        <v>32.054400000000008</v>
      </c>
      <c r="U6687">
        <f>Table1[[#This Row],[Price]]*0.52</f>
        <v>23.150400000000001</v>
      </c>
      <c r="V6687">
        <f>(Table1[[#This Row],[Price]]-Table1[[#This Row],[Scrap value]])/2</f>
        <v>10.684800000000001</v>
      </c>
    </row>
    <row r="6688" spans="1:22" x14ac:dyDescent="0.25">
      <c r="A6688" t="s">
        <v>30037</v>
      </c>
      <c r="B6688" t="s">
        <v>29</v>
      </c>
      <c r="C6688" t="s">
        <v>47</v>
      </c>
      <c r="D6688" t="s">
        <v>30038</v>
      </c>
      <c r="E6688">
        <v>276.66000000000003</v>
      </c>
      <c r="F6688">
        <v>91</v>
      </c>
      <c r="G6688" t="s">
        <v>43730</v>
      </c>
      <c r="H6688" t="s">
        <v>14369</v>
      </c>
      <c r="I6688" s="1">
        <v>45000</v>
      </c>
      <c r="J6688" s="1">
        <v>45292</v>
      </c>
      <c r="K6688" t="s">
        <v>30039</v>
      </c>
      <c r="L6688" t="s">
        <v>30040</v>
      </c>
      <c r="M6688" t="s">
        <v>45</v>
      </c>
      <c r="N6688">
        <v>4</v>
      </c>
      <c r="O6688">
        <f>Table1[[#This Row],[Price]]-0.1*Table1[[#This Row],[Price]]</f>
        <v>248.99400000000003</v>
      </c>
      <c r="P6688" s="9">
        <f>(Table1[[#This Row],[Expiration Date]]-Table1[[#This Row],[Manufacturing Date]])/365</f>
        <v>0.8</v>
      </c>
      <c r="Q6688" t="str">
        <f>IF(Table1[[#This Row],[Expiration Date]]-J6696&gt;12/31/2024,"not expired","expired")</f>
        <v>expired</v>
      </c>
      <c r="R6688">
        <f>Table1[[#This Row],[Discounted Price]]*0.95</f>
        <v>236.54430000000002</v>
      </c>
      <c r="S6688">
        <f>Table1[[#This Row],[Discounted Price]]*0.9</f>
        <v>224.09460000000004</v>
      </c>
      <c r="T6688">
        <f>Table1[[#This Row],[Discounted Price]]*0.8</f>
        <v>199.19520000000003</v>
      </c>
      <c r="U6688">
        <f>Table1[[#This Row],[Price]]*0.52</f>
        <v>143.86320000000001</v>
      </c>
      <c r="V6688">
        <f>(Table1[[#This Row],[Price]]-Table1[[#This Row],[Scrap value]])/2</f>
        <v>66.398400000000009</v>
      </c>
    </row>
    <row r="6689" spans="1:22" x14ac:dyDescent="0.25">
      <c r="A6689" t="s">
        <v>30041</v>
      </c>
      <c r="B6689" t="s">
        <v>29</v>
      </c>
      <c r="C6689" t="s">
        <v>47</v>
      </c>
      <c r="D6689" t="s">
        <v>30042</v>
      </c>
      <c r="E6689">
        <v>67.16</v>
      </c>
      <c r="F6689">
        <v>52</v>
      </c>
      <c r="G6689" t="s">
        <v>43730</v>
      </c>
      <c r="H6689" t="s">
        <v>638</v>
      </c>
      <c r="I6689" s="1">
        <v>45137</v>
      </c>
      <c r="J6689" s="1">
        <v>45658</v>
      </c>
      <c r="K6689" t="s">
        <v>30043</v>
      </c>
      <c r="L6689" t="s">
        <v>30044</v>
      </c>
      <c r="M6689" t="s">
        <v>20</v>
      </c>
      <c r="N6689">
        <v>2</v>
      </c>
      <c r="O6689">
        <f>Table1[[#This Row],[Price]]-0.1*Table1[[#This Row],[Price]]</f>
        <v>60.443999999999996</v>
      </c>
      <c r="P6689" s="9">
        <f>(Table1[[#This Row],[Expiration Date]]-Table1[[#This Row],[Manufacturing Date]])/365</f>
        <v>1.4273972602739726</v>
      </c>
      <c r="Q6689" t="str">
        <f>IF(Table1[[#This Row],[Expiration Date]]-J6697&gt;12/31/2024,"not expired","expired")</f>
        <v>expired</v>
      </c>
      <c r="R6689">
        <f>Table1[[#This Row],[Discounted Price]]*0.95</f>
        <v>57.42179999999999</v>
      </c>
      <c r="S6689">
        <f>Table1[[#This Row],[Discounted Price]]*0.9</f>
        <v>54.3996</v>
      </c>
      <c r="T6689">
        <f>Table1[[#This Row],[Discounted Price]]*0.8</f>
        <v>48.355199999999996</v>
      </c>
      <c r="U6689">
        <f>Table1[[#This Row],[Price]]*0.52</f>
        <v>34.923200000000001</v>
      </c>
      <c r="V6689">
        <f>(Table1[[#This Row],[Price]]-Table1[[#This Row],[Scrap value]])/2</f>
        <v>16.118399999999998</v>
      </c>
    </row>
    <row r="6690" spans="1:22" x14ac:dyDescent="0.25">
      <c r="A6690" t="s">
        <v>30045</v>
      </c>
      <c r="B6690" t="s">
        <v>35</v>
      </c>
      <c r="C6690" t="s">
        <v>47</v>
      </c>
      <c r="D6690" t="s">
        <v>30046</v>
      </c>
      <c r="E6690">
        <v>100.56</v>
      </c>
      <c r="F6690">
        <v>41</v>
      </c>
      <c r="G6690" t="s">
        <v>43728</v>
      </c>
      <c r="H6690" t="s">
        <v>30047</v>
      </c>
      <c r="I6690" s="1">
        <v>45137</v>
      </c>
      <c r="J6690" s="1">
        <v>45658</v>
      </c>
      <c r="K6690" t="s">
        <v>30048</v>
      </c>
      <c r="L6690" t="s">
        <v>30049</v>
      </c>
      <c r="M6690" t="s">
        <v>20</v>
      </c>
      <c r="N6690">
        <v>4</v>
      </c>
      <c r="O6690">
        <f>Table1[[#This Row],[Price]]-0.1*Table1[[#This Row],[Price]]</f>
        <v>90.504000000000005</v>
      </c>
      <c r="P6690" s="9">
        <f>(Table1[[#This Row],[Expiration Date]]-Table1[[#This Row],[Manufacturing Date]])/365</f>
        <v>1.4273972602739726</v>
      </c>
      <c r="Q6690" t="str">
        <f>IF(Table1[[#This Row],[Expiration Date]]-J6698&gt;12/31/2024,"not expired","expired")</f>
        <v>not expired</v>
      </c>
      <c r="R6690">
        <f>Table1[[#This Row],[Discounted Price]]*0.95</f>
        <v>85.978800000000007</v>
      </c>
      <c r="S6690">
        <f>Table1[[#This Row],[Discounted Price]]*0.9</f>
        <v>81.453600000000009</v>
      </c>
      <c r="T6690">
        <f>Table1[[#This Row],[Discounted Price]]*0.8</f>
        <v>72.403200000000012</v>
      </c>
      <c r="U6690">
        <f>Table1[[#This Row],[Price]]*0.52</f>
        <v>52.291200000000003</v>
      </c>
      <c r="V6690">
        <f>(Table1[[#This Row],[Price]]-Table1[[#This Row],[Scrap value]])/2</f>
        <v>24.134399999999999</v>
      </c>
    </row>
    <row r="6691" spans="1:22" x14ac:dyDescent="0.25">
      <c r="A6691" t="s">
        <v>30050</v>
      </c>
      <c r="B6691" t="s">
        <v>35</v>
      </c>
      <c r="C6691" t="s">
        <v>47</v>
      </c>
      <c r="D6691" t="s">
        <v>30051</v>
      </c>
      <c r="E6691">
        <v>302.89</v>
      </c>
      <c r="F6691">
        <v>54</v>
      </c>
      <c r="G6691" t="s">
        <v>43730</v>
      </c>
      <c r="H6691" t="s">
        <v>8027</v>
      </c>
      <c r="I6691" s="1">
        <v>45000</v>
      </c>
      <c r="J6691" s="1">
        <v>45658</v>
      </c>
      <c r="K6691" t="s">
        <v>30052</v>
      </c>
      <c r="L6691" t="s">
        <v>30053</v>
      </c>
      <c r="M6691" t="s">
        <v>20</v>
      </c>
      <c r="N6691">
        <v>3</v>
      </c>
      <c r="O6691">
        <f>Table1[[#This Row],[Price]]-0.1*Table1[[#This Row],[Price]]</f>
        <v>272.601</v>
      </c>
      <c r="P6691" s="9">
        <f>(Table1[[#This Row],[Expiration Date]]-Table1[[#This Row],[Manufacturing Date]])/365</f>
        <v>1.8027397260273972</v>
      </c>
      <c r="Q6691" t="str">
        <f>IF(Table1[[#This Row],[Expiration Date]]-J6699&gt;12/31/2024,"not expired","expired")</f>
        <v>expired</v>
      </c>
      <c r="R6691">
        <f>Table1[[#This Row],[Discounted Price]]*0.95</f>
        <v>258.97094999999996</v>
      </c>
      <c r="S6691">
        <f>Table1[[#This Row],[Discounted Price]]*0.9</f>
        <v>245.3409</v>
      </c>
      <c r="T6691">
        <f>Table1[[#This Row],[Discounted Price]]*0.8</f>
        <v>218.08080000000001</v>
      </c>
      <c r="U6691">
        <f>Table1[[#This Row],[Price]]*0.52</f>
        <v>157.50280000000001</v>
      </c>
      <c r="V6691">
        <f>(Table1[[#This Row],[Price]]-Table1[[#This Row],[Scrap value]])/2</f>
        <v>72.693599999999989</v>
      </c>
    </row>
    <row r="6692" spans="1:22" x14ac:dyDescent="0.25">
      <c r="A6692" t="s">
        <v>30054</v>
      </c>
      <c r="B6692" t="s">
        <v>35</v>
      </c>
      <c r="C6692" t="s">
        <v>47</v>
      </c>
      <c r="D6692" t="s">
        <v>30055</v>
      </c>
      <c r="E6692">
        <v>247.55</v>
      </c>
      <c r="F6692">
        <v>90</v>
      </c>
      <c r="G6692" t="s">
        <v>43729</v>
      </c>
      <c r="H6692" t="s">
        <v>9500</v>
      </c>
      <c r="I6692" s="1">
        <v>45000</v>
      </c>
      <c r="J6692" s="1">
        <v>46023</v>
      </c>
      <c r="K6692" t="s">
        <v>30056</v>
      </c>
      <c r="L6692" t="s">
        <v>30057</v>
      </c>
      <c r="M6692" t="s">
        <v>45</v>
      </c>
      <c r="N6692">
        <v>1</v>
      </c>
      <c r="O6692">
        <f>Table1[[#This Row],[Price]]-0.1*Table1[[#This Row],[Price]]</f>
        <v>222.79500000000002</v>
      </c>
      <c r="P6692" s="9">
        <f>(Table1[[#This Row],[Expiration Date]]-Table1[[#This Row],[Manufacturing Date]])/365</f>
        <v>2.8027397260273972</v>
      </c>
      <c r="Q6692" t="str">
        <f>IF(Table1[[#This Row],[Expiration Date]]-J6700&gt;12/31/2024,"not expired","expired")</f>
        <v>not expired</v>
      </c>
      <c r="R6692">
        <f>Table1[[#This Row],[Discounted Price]]*0.95</f>
        <v>211.65525</v>
      </c>
      <c r="S6692">
        <f>Table1[[#This Row],[Discounted Price]]*0.9</f>
        <v>200.51550000000003</v>
      </c>
      <c r="T6692">
        <f>Table1[[#This Row],[Discounted Price]]*0.8</f>
        <v>178.23600000000002</v>
      </c>
      <c r="U6692">
        <f>Table1[[#This Row],[Price]]*0.52</f>
        <v>128.726</v>
      </c>
      <c r="V6692">
        <f>(Table1[[#This Row],[Price]]-Table1[[#This Row],[Scrap value]])/2</f>
        <v>59.412000000000006</v>
      </c>
    </row>
    <row r="6693" spans="1:22" x14ac:dyDescent="0.25">
      <c r="A6693" t="s">
        <v>30058</v>
      </c>
      <c r="B6693" t="s">
        <v>29</v>
      </c>
      <c r="C6693" t="s">
        <v>47</v>
      </c>
      <c r="D6693" t="s">
        <v>30059</v>
      </c>
      <c r="E6693">
        <v>221.1</v>
      </c>
      <c r="F6693">
        <v>24</v>
      </c>
      <c r="G6693" t="s">
        <v>43729</v>
      </c>
      <c r="H6693" t="s">
        <v>179</v>
      </c>
      <c r="I6693" s="1">
        <v>44927</v>
      </c>
      <c r="J6693" s="1">
        <v>46023</v>
      </c>
      <c r="K6693" t="s">
        <v>30060</v>
      </c>
      <c r="L6693" t="s">
        <v>30061</v>
      </c>
      <c r="M6693" t="s">
        <v>20</v>
      </c>
      <c r="N6693">
        <v>1</v>
      </c>
      <c r="O6693">
        <f>Table1[[#This Row],[Price]]-0.1*Table1[[#This Row],[Price]]</f>
        <v>198.99</v>
      </c>
      <c r="P6693" s="9">
        <f>(Table1[[#This Row],[Expiration Date]]-Table1[[#This Row],[Manufacturing Date]])/365</f>
        <v>3.0027397260273974</v>
      </c>
      <c r="Q6693" t="str">
        <f>IF(Table1[[#This Row],[Expiration Date]]-J6701&gt;12/31/2024,"not expired","expired")</f>
        <v>not expired</v>
      </c>
      <c r="R6693">
        <f>Table1[[#This Row],[Discounted Price]]*0.95</f>
        <v>189.04050000000001</v>
      </c>
      <c r="S6693">
        <f>Table1[[#This Row],[Discounted Price]]*0.9</f>
        <v>179.09100000000001</v>
      </c>
      <c r="T6693">
        <f>Table1[[#This Row],[Discounted Price]]*0.8</f>
        <v>159.19200000000001</v>
      </c>
      <c r="U6693">
        <f>Table1[[#This Row],[Price]]*0.52</f>
        <v>114.97199999999999</v>
      </c>
      <c r="V6693">
        <f>(Table1[[#This Row],[Price]]-Table1[[#This Row],[Scrap value]])/2</f>
        <v>53.064</v>
      </c>
    </row>
    <row r="6694" spans="1:22" x14ac:dyDescent="0.25">
      <c r="A6694" t="s">
        <v>30062</v>
      </c>
      <c r="B6694" t="s">
        <v>15</v>
      </c>
      <c r="C6694" t="s">
        <v>47</v>
      </c>
      <c r="D6694" t="s">
        <v>30063</v>
      </c>
      <c r="E6694">
        <v>298.77999999999997</v>
      </c>
      <c r="F6694">
        <v>84</v>
      </c>
      <c r="G6694" t="s">
        <v>43728</v>
      </c>
      <c r="H6694" t="s">
        <v>8108</v>
      </c>
      <c r="I6694" s="1">
        <v>44927</v>
      </c>
      <c r="J6694" s="1">
        <v>45658</v>
      </c>
      <c r="K6694" t="s">
        <v>30064</v>
      </c>
      <c r="L6694" t="s">
        <v>30065</v>
      </c>
      <c r="M6694" t="s">
        <v>20</v>
      </c>
      <c r="N6694">
        <v>2</v>
      </c>
      <c r="O6694">
        <f>Table1[[#This Row],[Price]]-0.1*Table1[[#This Row],[Price]]</f>
        <v>268.90199999999999</v>
      </c>
      <c r="P6694" s="9">
        <f>(Table1[[#This Row],[Expiration Date]]-Table1[[#This Row],[Manufacturing Date]])/365</f>
        <v>2.0027397260273974</v>
      </c>
      <c r="Q6694" t="str">
        <f>IF(Table1[[#This Row],[Expiration Date]]-J6702&gt;12/31/2024,"not expired","expired")</f>
        <v>expired</v>
      </c>
      <c r="R6694">
        <f>Table1[[#This Row],[Discounted Price]]*0.95</f>
        <v>255.45689999999996</v>
      </c>
      <c r="S6694">
        <f>Table1[[#This Row],[Discounted Price]]*0.9</f>
        <v>242.01179999999999</v>
      </c>
      <c r="T6694">
        <f>Table1[[#This Row],[Discounted Price]]*0.8</f>
        <v>215.1216</v>
      </c>
      <c r="U6694">
        <f>Table1[[#This Row],[Price]]*0.52</f>
        <v>155.3656</v>
      </c>
      <c r="V6694">
        <f>(Table1[[#This Row],[Price]]-Table1[[#This Row],[Scrap value]])/2</f>
        <v>71.707199999999986</v>
      </c>
    </row>
    <row r="6695" spans="1:22" x14ac:dyDescent="0.25">
      <c r="A6695" t="s">
        <v>30066</v>
      </c>
      <c r="B6695" t="s">
        <v>29</v>
      </c>
      <c r="C6695" t="s">
        <v>47</v>
      </c>
      <c r="D6695" t="s">
        <v>30067</v>
      </c>
      <c r="E6695">
        <v>346.12</v>
      </c>
      <c r="F6695">
        <v>1</v>
      </c>
      <c r="G6695" t="s">
        <v>43730</v>
      </c>
      <c r="H6695" t="s">
        <v>7079</v>
      </c>
      <c r="I6695" s="1">
        <v>45137</v>
      </c>
      <c r="J6695" s="1">
        <v>45658</v>
      </c>
      <c r="K6695" t="s">
        <v>30068</v>
      </c>
      <c r="L6695" t="s">
        <v>30069</v>
      </c>
      <c r="M6695" t="s">
        <v>27</v>
      </c>
      <c r="N6695">
        <v>5</v>
      </c>
      <c r="O6695">
        <f>Table1[[#This Row],[Price]]-0.1*Table1[[#This Row],[Price]]</f>
        <v>311.50799999999998</v>
      </c>
      <c r="P6695" s="9">
        <f>(Table1[[#This Row],[Expiration Date]]-Table1[[#This Row],[Manufacturing Date]])/365</f>
        <v>1.4273972602739726</v>
      </c>
      <c r="Q6695" t="str">
        <f>IF(Table1[[#This Row],[Expiration Date]]-J6703&gt;12/31/2024,"not expired","expired")</f>
        <v>expired</v>
      </c>
      <c r="R6695">
        <f>Table1[[#This Row],[Discounted Price]]*0.95</f>
        <v>295.93259999999998</v>
      </c>
      <c r="S6695">
        <f>Table1[[#This Row],[Discounted Price]]*0.9</f>
        <v>280.35719999999998</v>
      </c>
      <c r="T6695">
        <f>Table1[[#This Row],[Discounted Price]]*0.8</f>
        <v>249.2064</v>
      </c>
      <c r="U6695">
        <f>Table1[[#This Row],[Price]]*0.52</f>
        <v>179.98240000000001</v>
      </c>
      <c r="V6695">
        <f>(Table1[[#This Row],[Price]]-Table1[[#This Row],[Scrap value]])/2</f>
        <v>83.068799999999996</v>
      </c>
    </row>
    <row r="6696" spans="1:22" x14ac:dyDescent="0.25">
      <c r="A6696" t="s">
        <v>30070</v>
      </c>
      <c r="B6696" t="s">
        <v>35</v>
      </c>
      <c r="C6696" t="s">
        <v>47</v>
      </c>
      <c r="D6696" t="s">
        <v>30071</v>
      </c>
      <c r="E6696">
        <v>284.60000000000002</v>
      </c>
      <c r="F6696">
        <v>19</v>
      </c>
      <c r="G6696" t="s">
        <v>43729</v>
      </c>
      <c r="H6696" t="s">
        <v>3368</v>
      </c>
      <c r="I6696" s="1">
        <v>44927</v>
      </c>
      <c r="J6696" s="1">
        <v>45292</v>
      </c>
      <c r="K6696" t="s">
        <v>30072</v>
      </c>
      <c r="L6696" t="s">
        <v>30073</v>
      </c>
      <c r="M6696" t="s">
        <v>27</v>
      </c>
      <c r="N6696">
        <v>5</v>
      </c>
      <c r="O6696">
        <f>Table1[[#This Row],[Price]]-0.1*Table1[[#This Row],[Price]]</f>
        <v>256.14000000000004</v>
      </c>
      <c r="P6696" s="9">
        <f>(Table1[[#This Row],[Expiration Date]]-Table1[[#This Row],[Manufacturing Date]])/365</f>
        <v>1</v>
      </c>
      <c r="Q6696" t="str">
        <f>IF(Table1[[#This Row],[Expiration Date]]-J6704&gt;12/31/2024,"not expired","expired")</f>
        <v>expired</v>
      </c>
      <c r="R6696">
        <f>Table1[[#This Row],[Discounted Price]]*0.95</f>
        <v>243.33300000000003</v>
      </c>
      <c r="S6696">
        <f>Table1[[#This Row],[Discounted Price]]*0.9</f>
        <v>230.52600000000004</v>
      </c>
      <c r="T6696">
        <f>Table1[[#This Row],[Discounted Price]]*0.8</f>
        <v>204.91200000000003</v>
      </c>
      <c r="U6696">
        <f>Table1[[#This Row],[Price]]*0.52</f>
        <v>147.99200000000002</v>
      </c>
      <c r="V6696">
        <f>(Table1[[#This Row],[Price]]-Table1[[#This Row],[Scrap value]])/2</f>
        <v>68.304000000000002</v>
      </c>
    </row>
    <row r="6697" spans="1:22" x14ac:dyDescent="0.25">
      <c r="A6697" t="s">
        <v>30074</v>
      </c>
      <c r="B6697" t="s">
        <v>15</v>
      </c>
      <c r="C6697" t="s">
        <v>47</v>
      </c>
      <c r="D6697" t="s">
        <v>30075</v>
      </c>
      <c r="E6697">
        <v>336.43</v>
      </c>
      <c r="F6697">
        <v>78</v>
      </c>
      <c r="G6697" t="s">
        <v>43730</v>
      </c>
      <c r="H6697" t="s">
        <v>5372</v>
      </c>
      <c r="I6697" s="1">
        <v>45137</v>
      </c>
      <c r="J6697" s="1">
        <v>46023</v>
      </c>
      <c r="K6697" t="s">
        <v>30076</v>
      </c>
      <c r="L6697" t="s">
        <v>30077</v>
      </c>
      <c r="M6697" t="s">
        <v>27</v>
      </c>
      <c r="N6697">
        <v>1</v>
      </c>
      <c r="O6697">
        <f>Table1[[#This Row],[Price]]-0.1*Table1[[#This Row],[Price]]</f>
        <v>302.78700000000003</v>
      </c>
      <c r="P6697" s="9">
        <f>(Table1[[#This Row],[Expiration Date]]-Table1[[#This Row],[Manufacturing Date]])/365</f>
        <v>2.4273972602739726</v>
      </c>
      <c r="Q6697" t="str">
        <f>IF(Table1[[#This Row],[Expiration Date]]-J6705&gt;12/31/2024,"not expired","expired")</f>
        <v>expired</v>
      </c>
      <c r="R6697">
        <f>Table1[[#This Row],[Discounted Price]]*0.95</f>
        <v>287.64765</v>
      </c>
      <c r="S6697">
        <f>Table1[[#This Row],[Discounted Price]]*0.9</f>
        <v>272.50830000000002</v>
      </c>
      <c r="T6697">
        <f>Table1[[#This Row],[Discounted Price]]*0.8</f>
        <v>242.22960000000003</v>
      </c>
      <c r="U6697">
        <f>Table1[[#This Row],[Price]]*0.52</f>
        <v>174.9436</v>
      </c>
      <c r="V6697">
        <f>(Table1[[#This Row],[Price]]-Table1[[#This Row],[Scrap value]])/2</f>
        <v>80.743200000000002</v>
      </c>
    </row>
    <row r="6698" spans="1:22" x14ac:dyDescent="0.25">
      <c r="A6698" t="s">
        <v>30078</v>
      </c>
      <c r="B6698" t="s">
        <v>29</v>
      </c>
      <c r="C6698" t="s">
        <v>47</v>
      </c>
      <c r="D6698" t="s">
        <v>30079</v>
      </c>
      <c r="E6698">
        <v>234.88</v>
      </c>
      <c r="F6698">
        <v>57</v>
      </c>
      <c r="G6698" t="s">
        <v>43728</v>
      </c>
      <c r="H6698" t="s">
        <v>9958</v>
      </c>
      <c r="I6698" s="1">
        <v>45000</v>
      </c>
      <c r="J6698" s="1">
        <v>45292</v>
      </c>
      <c r="K6698" t="s">
        <v>30080</v>
      </c>
      <c r="L6698" t="s">
        <v>30081</v>
      </c>
      <c r="M6698" t="s">
        <v>45</v>
      </c>
      <c r="N6698">
        <v>3</v>
      </c>
      <c r="O6698">
        <f>Table1[[#This Row],[Price]]-0.1*Table1[[#This Row],[Price]]</f>
        <v>211.392</v>
      </c>
      <c r="P6698" s="9">
        <f>(Table1[[#This Row],[Expiration Date]]-Table1[[#This Row],[Manufacturing Date]])/365</f>
        <v>0.8</v>
      </c>
      <c r="Q6698" t="str">
        <f>IF(Table1[[#This Row],[Expiration Date]]-J6706&gt;12/31/2024,"not expired","expired")</f>
        <v>expired</v>
      </c>
      <c r="R6698">
        <f>Table1[[#This Row],[Discounted Price]]*0.95</f>
        <v>200.82239999999999</v>
      </c>
      <c r="S6698">
        <f>Table1[[#This Row],[Discounted Price]]*0.9</f>
        <v>190.25280000000001</v>
      </c>
      <c r="T6698">
        <f>Table1[[#This Row],[Discounted Price]]*0.8</f>
        <v>169.11360000000002</v>
      </c>
      <c r="U6698">
        <f>Table1[[#This Row],[Price]]*0.52</f>
        <v>122.13760000000001</v>
      </c>
      <c r="V6698">
        <f>(Table1[[#This Row],[Price]]-Table1[[#This Row],[Scrap value]])/2</f>
        <v>56.371199999999995</v>
      </c>
    </row>
    <row r="6699" spans="1:22" x14ac:dyDescent="0.25">
      <c r="A6699" t="s">
        <v>30082</v>
      </c>
      <c r="B6699" t="s">
        <v>29</v>
      </c>
      <c r="C6699" t="s">
        <v>47</v>
      </c>
      <c r="D6699" t="s">
        <v>30083</v>
      </c>
      <c r="E6699">
        <v>106.05</v>
      </c>
      <c r="F6699">
        <v>83</v>
      </c>
      <c r="G6699" t="s">
        <v>43728</v>
      </c>
      <c r="H6699" t="s">
        <v>14946</v>
      </c>
      <c r="I6699" s="1">
        <v>45000</v>
      </c>
      <c r="J6699" s="1">
        <v>45658</v>
      </c>
      <c r="K6699" t="s">
        <v>30084</v>
      </c>
      <c r="L6699" t="s">
        <v>30085</v>
      </c>
      <c r="M6699" t="s">
        <v>20</v>
      </c>
      <c r="N6699">
        <v>5</v>
      </c>
      <c r="O6699">
        <f>Table1[[#This Row],[Price]]-0.1*Table1[[#This Row],[Price]]</f>
        <v>95.444999999999993</v>
      </c>
      <c r="P6699" s="9">
        <f>(Table1[[#This Row],[Expiration Date]]-Table1[[#This Row],[Manufacturing Date]])/365</f>
        <v>1.8027397260273972</v>
      </c>
      <c r="Q6699" t="str">
        <f>IF(Table1[[#This Row],[Expiration Date]]-J6707&gt;12/31/2024,"not expired","expired")</f>
        <v>not expired</v>
      </c>
      <c r="R6699">
        <f>Table1[[#This Row],[Discounted Price]]*0.95</f>
        <v>90.672749999999994</v>
      </c>
      <c r="S6699">
        <f>Table1[[#This Row],[Discounted Price]]*0.9</f>
        <v>85.900499999999994</v>
      </c>
      <c r="T6699">
        <f>Table1[[#This Row],[Discounted Price]]*0.8</f>
        <v>76.355999999999995</v>
      </c>
      <c r="U6699">
        <f>Table1[[#This Row],[Price]]*0.52</f>
        <v>55.146000000000001</v>
      </c>
      <c r="V6699">
        <f>(Table1[[#This Row],[Price]]-Table1[[#This Row],[Scrap value]])/2</f>
        <v>25.451999999999998</v>
      </c>
    </row>
    <row r="6700" spans="1:22" x14ac:dyDescent="0.25">
      <c r="A6700" t="s">
        <v>30086</v>
      </c>
      <c r="B6700" t="s">
        <v>22</v>
      </c>
      <c r="C6700" t="s">
        <v>47</v>
      </c>
      <c r="D6700" t="s">
        <v>30087</v>
      </c>
      <c r="E6700">
        <v>374.13</v>
      </c>
      <c r="F6700">
        <v>27</v>
      </c>
      <c r="G6700" t="s">
        <v>43730</v>
      </c>
      <c r="H6700" t="s">
        <v>912</v>
      </c>
      <c r="I6700" s="1">
        <v>44927</v>
      </c>
      <c r="J6700" s="1">
        <v>45292</v>
      </c>
      <c r="K6700" t="s">
        <v>30088</v>
      </c>
      <c r="L6700" t="s">
        <v>30089</v>
      </c>
      <c r="M6700" t="s">
        <v>20</v>
      </c>
      <c r="N6700">
        <v>1</v>
      </c>
      <c r="O6700">
        <f>Table1[[#This Row],[Price]]-0.1*Table1[[#This Row],[Price]]</f>
        <v>336.71699999999998</v>
      </c>
      <c r="P6700" s="9">
        <f>(Table1[[#This Row],[Expiration Date]]-Table1[[#This Row],[Manufacturing Date]])/365</f>
        <v>1</v>
      </c>
      <c r="Q6700" t="str">
        <f>IF(Table1[[#This Row],[Expiration Date]]-J6708&gt;12/31/2024,"not expired","expired")</f>
        <v>expired</v>
      </c>
      <c r="R6700">
        <f>Table1[[#This Row],[Discounted Price]]*0.95</f>
        <v>319.88114999999999</v>
      </c>
      <c r="S6700">
        <f>Table1[[#This Row],[Discounted Price]]*0.9</f>
        <v>303.0453</v>
      </c>
      <c r="T6700">
        <f>Table1[[#This Row],[Discounted Price]]*0.8</f>
        <v>269.37360000000001</v>
      </c>
      <c r="U6700">
        <f>Table1[[#This Row],[Price]]*0.52</f>
        <v>194.54760000000002</v>
      </c>
      <c r="V6700">
        <f>(Table1[[#This Row],[Price]]-Table1[[#This Row],[Scrap value]])/2</f>
        <v>89.791199999999989</v>
      </c>
    </row>
    <row r="6701" spans="1:22" x14ac:dyDescent="0.25">
      <c r="A6701" t="s">
        <v>30090</v>
      </c>
      <c r="B6701" t="s">
        <v>35</v>
      </c>
      <c r="C6701" t="s">
        <v>47</v>
      </c>
      <c r="D6701" t="s">
        <v>30091</v>
      </c>
      <c r="E6701">
        <v>33.729999999999997</v>
      </c>
      <c r="F6701">
        <v>94</v>
      </c>
      <c r="G6701" t="s">
        <v>43729</v>
      </c>
      <c r="H6701" t="s">
        <v>3353</v>
      </c>
      <c r="I6701" s="1">
        <v>45137</v>
      </c>
      <c r="J6701" s="1">
        <v>45658</v>
      </c>
      <c r="K6701" t="s">
        <v>30092</v>
      </c>
      <c r="L6701" t="s">
        <v>30093</v>
      </c>
      <c r="M6701" t="s">
        <v>27</v>
      </c>
      <c r="N6701">
        <v>5</v>
      </c>
      <c r="O6701">
        <f>Table1[[#This Row],[Price]]-0.1*Table1[[#This Row],[Price]]</f>
        <v>30.356999999999996</v>
      </c>
      <c r="P6701" s="9">
        <f>(Table1[[#This Row],[Expiration Date]]-Table1[[#This Row],[Manufacturing Date]])/365</f>
        <v>1.4273972602739726</v>
      </c>
      <c r="Q6701" t="str">
        <f>IF(Table1[[#This Row],[Expiration Date]]-J6709&gt;12/31/2024,"not expired","expired")</f>
        <v>expired</v>
      </c>
      <c r="R6701">
        <f>Table1[[#This Row],[Discounted Price]]*0.95</f>
        <v>28.839149999999993</v>
      </c>
      <c r="S6701">
        <f>Table1[[#This Row],[Discounted Price]]*0.9</f>
        <v>27.321299999999997</v>
      </c>
      <c r="T6701">
        <f>Table1[[#This Row],[Discounted Price]]*0.8</f>
        <v>24.285599999999999</v>
      </c>
      <c r="U6701">
        <f>Table1[[#This Row],[Price]]*0.52</f>
        <v>17.5396</v>
      </c>
      <c r="V6701">
        <f>(Table1[[#This Row],[Price]]-Table1[[#This Row],[Scrap value]])/2</f>
        <v>8.0951999999999984</v>
      </c>
    </row>
    <row r="6702" spans="1:22" x14ac:dyDescent="0.25">
      <c r="A6702" t="s">
        <v>30094</v>
      </c>
      <c r="B6702" t="s">
        <v>35</v>
      </c>
      <c r="C6702" t="s">
        <v>47</v>
      </c>
      <c r="D6702" t="s">
        <v>30095</v>
      </c>
      <c r="E6702">
        <v>308.17</v>
      </c>
      <c r="F6702">
        <v>52</v>
      </c>
      <c r="G6702" t="s">
        <v>43728</v>
      </c>
      <c r="H6702" t="s">
        <v>22920</v>
      </c>
      <c r="I6702" s="1">
        <v>45137</v>
      </c>
      <c r="J6702" s="1">
        <v>45658</v>
      </c>
      <c r="K6702" t="s">
        <v>30096</v>
      </c>
      <c r="L6702" t="s">
        <v>30097</v>
      </c>
      <c r="M6702" t="s">
        <v>27</v>
      </c>
      <c r="N6702">
        <v>1</v>
      </c>
      <c r="O6702">
        <f>Table1[[#This Row],[Price]]-0.1*Table1[[#This Row],[Price]]</f>
        <v>277.35300000000001</v>
      </c>
      <c r="P6702" s="9">
        <f>(Table1[[#This Row],[Expiration Date]]-Table1[[#This Row],[Manufacturing Date]])/365</f>
        <v>1.4273972602739726</v>
      </c>
      <c r="Q6702" t="str">
        <f>IF(Table1[[#This Row],[Expiration Date]]-J6710&gt;12/31/2024,"not expired","expired")</f>
        <v>not expired</v>
      </c>
      <c r="R6702">
        <f>Table1[[#This Row],[Discounted Price]]*0.95</f>
        <v>263.48534999999998</v>
      </c>
      <c r="S6702">
        <f>Table1[[#This Row],[Discounted Price]]*0.9</f>
        <v>249.61770000000001</v>
      </c>
      <c r="T6702">
        <f>Table1[[#This Row],[Discounted Price]]*0.8</f>
        <v>221.88240000000002</v>
      </c>
      <c r="U6702">
        <f>Table1[[#This Row],[Price]]*0.52</f>
        <v>160.2484</v>
      </c>
      <c r="V6702">
        <f>(Table1[[#This Row],[Price]]-Table1[[#This Row],[Scrap value]])/2</f>
        <v>73.960800000000006</v>
      </c>
    </row>
    <row r="6703" spans="1:22" x14ac:dyDescent="0.25">
      <c r="A6703" t="s">
        <v>30098</v>
      </c>
      <c r="B6703" t="s">
        <v>22</v>
      </c>
      <c r="C6703" t="s">
        <v>47</v>
      </c>
      <c r="D6703" t="s">
        <v>30099</v>
      </c>
      <c r="E6703">
        <v>414.69</v>
      </c>
      <c r="F6703">
        <v>47</v>
      </c>
      <c r="G6703" t="s">
        <v>43729</v>
      </c>
      <c r="H6703" t="s">
        <v>1416</v>
      </c>
      <c r="I6703" s="1">
        <v>45000</v>
      </c>
      <c r="J6703" s="1">
        <v>46023</v>
      </c>
      <c r="K6703" t="s">
        <v>30100</v>
      </c>
      <c r="L6703" t="s">
        <v>30101</v>
      </c>
      <c r="M6703" t="s">
        <v>27</v>
      </c>
      <c r="N6703">
        <v>2</v>
      </c>
      <c r="O6703">
        <f>Table1[[#This Row],[Price]]-0.1*Table1[[#This Row],[Price]]</f>
        <v>373.221</v>
      </c>
      <c r="P6703" s="9">
        <f>(Table1[[#This Row],[Expiration Date]]-Table1[[#This Row],[Manufacturing Date]])/365</f>
        <v>2.8027397260273972</v>
      </c>
      <c r="Q6703" t="str">
        <f>IF(Table1[[#This Row],[Expiration Date]]-J6711&gt;12/31/2024,"not expired","expired")</f>
        <v>not expired</v>
      </c>
      <c r="R6703">
        <f>Table1[[#This Row],[Discounted Price]]*0.95</f>
        <v>354.55995000000001</v>
      </c>
      <c r="S6703">
        <f>Table1[[#This Row],[Discounted Price]]*0.9</f>
        <v>335.89890000000003</v>
      </c>
      <c r="T6703">
        <f>Table1[[#This Row],[Discounted Price]]*0.8</f>
        <v>298.57679999999999</v>
      </c>
      <c r="U6703">
        <f>Table1[[#This Row],[Price]]*0.52</f>
        <v>215.6388</v>
      </c>
      <c r="V6703">
        <f>(Table1[[#This Row],[Price]]-Table1[[#This Row],[Scrap value]])/2</f>
        <v>99.525599999999997</v>
      </c>
    </row>
    <row r="6704" spans="1:22" x14ac:dyDescent="0.25">
      <c r="A6704" t="s">
        <v>30102</v>
      </c>
      <c r="B6704" t="s">
        <v>15</v>
      </c>
      <c r="C6704" t="s">
        <v>47</v>
      </c>
      <c r="D6704" t="s">
        <v>30103</v>
      </c>
      <c r="E6704">
        <v>98.04</v>
      </c>
      <c r="F6704">
        <v>56</v>
      </c>
      <c r="G6704" t="s">
        <v>43729</v>
      </c>
      <c r="H6704" t="s">
        <v>2045</v>
      </c>
      <c r="I6704" s="1">
        <v>45000</v>
      </c>
      <c r="J6704" s="1">
        <v>45292</v>
      </c>
      <c r="K6704" t="s">
        <v>30104</v>
      </c>
      <c r="L6704" t="s">
        <v>30105</v>
      </c>
      <c r="M6704" t="s">
        <v>20</v>
      </c>
      <c r="N6704">
        <v>1</v>
      </c>
      <c r="O6704">
        <f>Table1[[#This Row],[Price]]-0.1*Table1[[#This Row],[Price]]</f>
        <v>88.236000000000004</v>
      </c>
      <c r="P6704" s="9">
        <f>(Table1[[#This Row],[Expiration Date]]-Table1[[#This Row],[Manufacturing Date]])/365</f>
        <v>0.8</v>
      </c>
      <c r="Q6704" t="str">
        <f>IF(Table1[[#This Row],[Expiration Date]]-J6712&gt;12/31/2024,"not expired","expired")</f>
        <v>expired</v>
      </c>
      <c r="R6704">
        <f>Table1[[#This Row],[Discounted Price]]*0.95</f>
        <v>83.824200000000005</v>
      </c>
      <c r="S6704">
        <f>Table1[[#This Row],[Discounted Price]]*0.9</f>
        <v>79.412400000000005</v>
      </c>
      <c r="T6704">
        <f>Table1[[#This Row],[Discounted Price]]*0.8</f>
        <v>70.588800000000006</v>
      </c>
      <c r="U6704">
        <f>Table1[[#This Row],[Price]]*0.52</f>
        <v>50.980800000000002</v>
      </c>
      <c r="V6704">
        <f>(Table1[[#This Row],[Price]]-Table1[[#This Row],[Scrap value]])/2</f>
        <v>23.529600000000002</v>
      </c>
    </row>
    <row r="6705" spans="1:22" x14ac:dyDescent="0.25">
      <c r="A6705" t="s">
        <v>30106</v>
      </c>
      <c r="B6705" t="s">
        <v>35</v>
      </c>
      <c r="C6705" t="s">
        <v>47</v>
      </c>
      <c r="D6705" t="s">
        <v>30107</v>
      </c>
      <c r="E6705">
        <v>54.43</v>
      </c>
      <c r="F6705">
        <v>21</v>
      </c>
      <c r="G6705" t="s">
        <v>43728</v>
      </c>
      <c r="H6705" t="s">
        <v>12969</v>
      </c>
      <c r="I6705" s="1">
        <v>45137</v>
      </c>
      <c r="J6705" s="1">
        <v>46023</v>
      </c>
      <c r="K6705" t="s">
        <v>30108</v>
      </c>
      <c r="L6705" t="s">
        <v>30109</v>
      </c>
      <c r="M6705" t="s">
        <v>20</v>
      </c>
      <c r="N6705">
        <v>4</v>
      </c>
      <c r="O6705">
        <f>Table1[[#This Row],[Price]]-0.1*Table1[[#This Row],[Price]]</f>
        <v>48.987000000000002</v>
      </c>
      <c r="P6705" s="9">
        <f>(Table1[[#This Row],[Expiration Date]]-Table1[[#This Row],[Manufacturing Date]])/365</f>
        <v>2.4273972602739726</v>
      </c>
      <c r="Q6705" t="str">
        <f>IF(Table1[[#This Row],[Expiration Date]]-J6713&gt;12/31/2024,"not expired","expired")</f>
        <v>expired</v>
      </c>
      <c r="R6705">
        <f>Table1[[#This Row],[Discounted Price]]*0.95</f>
        <v>46.537649999999999</v>
      </c>
      <c r="S6705">
        <f>Table1[[#This Row],[Discounted Price]]*0.9</f>
        <v>44.088300000000004</v>
      </c>
      <c r="T6705">
        <f>Table1[[#This Row],[Discounted Price]]*0.8</f>
        <v>39.189600000000006</v>
      </c>
      <c r="U6705">
        <f>Table1[[#This Row],[Price]]*0.52</f>
        <v>28.303599999999999</v>
      </c>
      <c r="V6705">
        <f>(Table1[[#This Row],[Price]]-Table1[[#This Row],[Scrap value]])/2</f>
        <v>13.0632</v>
      </c>
    </row>
    <row r="6706" spans="1:22" x14ac:dyDescent="0.25">
      <c r="A6706" t="s">
        <v>30110</v>
      </c>
      <c r="B6706" t="s">
        <v>35</v>
      </c>
      <c r="C6706" t="s">
        <v>47</v>
      </c>
      <c r="D6706" t="s">
        <v>30111</v>
      </c>
      <c r="E6706">
        <v>36.119999999999997</v>
      </c>
      <c r="F6706">
        <v>17</v>
      </c>
      <c r="G6706" t="s">
        <v>43730</v>
      </c>
      <c r="H6706" t="s">
        <v>3702</v>
      </c>
      <c r="I6706" s="1">
        <v>45000</v>
      </c>
      <c r="J6706" s="1">
        <v>46023</v>
      </c>
      <c r="K6706" t="s">
        <v>30112</v>
      </c>
      <c r="L6706" t="s">
        <v>30113</v>
      </c>
      <c r="M6706" t="s">
        <v>20</v>
      </c>
      <c r="N6706">
        <v>3</v>
      </c>
      <c r="O6706">
        <f>Table1[[#This Row],[Price]]-0.1*Table1[[#This Row],[Price]]</f>
        <v>32.507999999999996</v>
      </c>
      <c r="P6706" s="9">
        <f>(Table1[[#This Row],[Expiration Date]]-Table1[[#This Row],[Manufacturing Date]])/365</f>
        <v>2.8027397260273972</v>
      </c>
      <c r="Q6706" t="str">
        <f>IF(Table1[[#This Row],[Expiration Date]]-J6714&gt;12/31/2024,"not expired","expired")</f>
        <v>not expired</v>
      </c>
      <c r="R6706">
        <f>Table1[[#This Row],[Discounted Price]]*0.95</f>
        <v>30.882599999999993</v>
      </c>
      <c r="S6706">
        <f>Table1[[#This Row],[Discounted Price]]*0.9</f>
        <v>29.257199999999997</v>
      </c>
      <c r="T6706">
        <f>Table1[[#This Row],[Discounted Price]]*0.8</f>
        <v>26.006399999999999</v>
      </c>
      <c r="U6706">
        <f>Table1[[#This Row],[Price]]*0.52</f>
        <v>18.782399999999999</v>
      </c>
      <c r="V6706">
        <f>(Table1[[#This Row],[Price]]-Table1[[#This Row],[Scrap value]])/2</f>
        <v>8.6687999999999992</v>
      </c>
    </row>
    <row r="6707" spans="1:22" x14ac:dyDescent="0.25">
      <c r="A6707" t="s">
        <v>30114</v>
      </c>
      <c r="B6707" t="s">
        <v>35</v>
      </c>
      <c r="C6707" t="s">
        <v>47</v>
      </c>
      <c r="D6707" t="s">
        <v>30115</v>
      </c>
      <c r="E6707">
        <v>281.64999999999998</v>
      </c>
      <c r="F6707">
        <v>25</v>
      </c>
      <c r="G6707" t="s">
        <v>43730</v>
      </c>
      <c r="H6707" t="s">
        <v>30116</v>
      </c>
      <c r="I6707" s="1">
        <v>45137</v>
      </c>
      <c r="J6707" s="1">
        <v>45292</v>
      </c>
      <c r="K6707" t="s">
        <v>30117</v>
      </c>
      <c r="L6707" t="s">
        <v>30118</v>
      </c>
      <c r="M6707" t="s">
        <v>20</v>
      </c>
      <c r="N6707">
        <v>1</v>
      </c>
      <c r="O6707">
        <f>Table1[[#This Row],[Price]]-0.1*Table1[[#This Row],[Price]]</f>
        <v>253.48499999999999</v>
      </c>
      <c r="P6707" s="9">
        <f>(Table1[[#This Row],[Expiration Date]]-Table1[[#This Row],[Manufacturing Date]])/365</f>
        <v>0.42465753424657532</v>
      </c>
      <c r="Q6707" t="str">
        <f>IF(Table1[[#This Row],[Expiration Date]]-J6715&gt;12/31/2024,"not expired","expired")</f>
        <v>expired</v>
      </c>
      <c r="R6707">
        <f>Table1[[#This Row],[Discounted Price]]*0.95</f>
        <v>240.81074999999998</v>
      </c>
      <c r="S6707">
        <f>Table1[[#This Row],[Discounted Price]]*0.9</f>
        <v>228.13649999999998</v>
      </c>
      <c r="T6707">
        <f>Table1[[#This Row],[Discounted Price]]*0.8</f>
        <v>202.78800000000001</v>
      </c>
      <c r="U6707">
        <f>Table1[[#This Row],[Price]]*0.52</f>
        <v>146.458</v>
      </c>
      <c r="V6707">
        <f>(Table1[[#This Row],[Price]]-Table1[[#This Row],[Scrap value]])/2</f>
        <v>67.595999999999989</v>
      </c>
    </row>
    <row r="6708" spans="1:22" x14ac:dyDescent="0.25">
      <c r="A6708" t="s">
        <v>30119</v>
      </c>
      <c r="B6708" t="s">
        <v>35</v>
      </c>
      <c r="C6708" t="s">
        <v>47</v>
      </c>
      <c r="D6708" t="s">
        <v>30120</v>
      </c>
      <c r="E6708">
        <v>89.35</v>
      </c>
      <c r="F6708">
        <v>25</v>
      </c>
      <c r="G6708" t="s">
        <v>43728</v>
      </c>
      <c r="H6708" t="s">
        <v>14314</v>
      </c>
      <c r="I6708" s="1">
        <v>45137</v>
      </c>
      <c r="J6708" s="1">
        <v>46023</v>
      </c>
      <c r="K6708" t="s">
        <v>30121</v>
      </c>
      <c r="L6708" t="s">
        <v>30122</v>
      </c>
      <c r="M6708" t="s">
        <v>27</v>
      </c>
      <c r="N6708">
        <v>1</v>
      </c>
      <c r="O6708">
        <f>Table1[[#This Row],[Price]]-0.1*Table1[[#This Row],[Price]]</f>
        <v>80.414999999999992</v>
      </c>
      <c r="P6708" s="9">
        <f>(Table1[[#This Row],[Expiration Date]]-Table1[[#This Row],[Manufacturing Date]])/365</f>
        <v>2.4273972602739726</v>
      </c>
      <c r="Q6708" t="str">
        <f>IF(Table1[[#This Row],[Expiration Date]]-J6716&gt;12/31/2024,"not expired","expired")</f>
        <v>not expired</v>
      </c>
      <c r="R6708">
        <f>Table1[[#This Row],[Discounted Price]]*0.95</f>
        <v>76.394249999999985</v>
      </c>
      <c r="S6708">
        <f>Table1[[#This Row],[Discounted Price]]*0.9</f>
        <v>72.373499999999993</v>
      </c>
      <c r="T6708">
        <f>Table1[[#This Row],[Discounted Price]]*0.8</f>
        <v>64.331999999999994</v>
      </c>
      <c r="U6708">
        <f>Table1[[#This Row],[Price]]*0.52</f>
        <v>46.461999999999996</v>
      </c>
      <c r="V6708">
        <f>(Table1[[#This Row],[Price]]-Table1[[#This Row],[Scrap value]])/2</f>
        <v>21.443999999999999</v>
      </c>
    </row>
    <row r="6709" spans="1:22" x14ac:dyDescent="0.25">
      <c r="A6709" t="s">
        <v>30123</v>
      </c>
      <c r="B6709" t="s">
        <v>15</v>
      </c>
      <c r="C6709" t="s">
        <v>47</v>
      </c>
      <c r="D6709" t="s">
        <v>30124</v>
      </c>
      <c r="E6709">
        <v>11.88</v>
      </c>
      <c r="F6709">
        <v>15</v>
      </c>
      <c r="G6709" t="s">
        <v>43728</v>
      </c>
      <c r="H6709" t="s">
        <v>5203</v>
      </c>
      <c r="I6709" s="1">
        <v>45000</v>
      </c>
      <c r="J6709" s="1">
        <v>46023</v>
      </c>
      <c r="K6709" t="s">
        <v>30125</v>
      </c>
      <c r="L6709" t="s">
        <v>30126</v>
      </c>
      <c r="M6709" t="s">
        <v>27</v>
      </c>
      <c r="N6709">
        <v>4</v>
      </c>
      <c r="O6709">
        <f>Table1[[#This Row],[Price]]-0.1*Table1[[#This Row],[Price]]</f>
        <v>10.692</v>
      </c>
      <c r="P6709" s="9">
        <f>(Table1[[#This Row],[Expiration Date]]-Table1[[#This Row],[Manufacturing Date]])/365</f>
        <v>2.8027397260273972</v>
      </c>
      <c r="Q6709" t="str">
        <f>IF(Table1[[#This Row],[Expiration Date]]-J6717&gt;12/31/2024,"not expired","expired")</f>
        <v>not expired</v>
      </c>
      <c r="R6709">
        <f>Table1[[#This Row],[Discounted Price]]*0.95</f>
        <v>10.157399999999999</v>
      </c>
      <c r="S6709">
        <f>Table1[[#This Row],[Discounted Price]]*0.9</f>
        <v>9.6227999999999998</v>
      </c>
      <c r="T6709">
        <f>Table1[[#This Row],[Discounted Price]]*0.8</f>
        <v>8.5536000000000012</v>
      </c>
      <c r="U6709">
        <f>Table1[[#This Row],[Price]]*0.52</f>
        <v>6.1776000000000009</v>
      </c>
      <c r="V6709">
        <f>(Table1[[#This Row],[Price]]-Table1[[#This Row],[Scrap value]])/2</f>
        <v>2.8512</v>
      </c>
    </row>
    <row r="6710" spans="1:22" x14ac:dyDescent="0.25">
      <c r="A6710" t="s">
        <v>30127</v>
      </c>
      <c r="B6710" t="s">
        <v>15</v>
      </c>
      <c r="C6710" t="s">
        <v>47</v>
      </c>
      <c r="D6710" t="s">
        <v>30128</v>
      </c>
      <c r="E6710">
        <v>77.180000000000007</v>
      </c>
      <c r="F6710">
        <v>3</v>
      </c>
      <c r="G6710" t="s">
        <v>43728</v>
      </c>
      <c r="H6710" t="s">
        <v>9658</v>
      </c>
      <c r="I6710" s="1">
        <v>45000</v>
      </c>
      <c r="J6710" s="1">
        <v>45292</v>
      </c>
      <c r="K6710" t="s">
        <v>30129</v>
      </c>
      <c r="L6710" t="s">
        <v>30130</v>
      </c>
      <c r="M6710" t="s">
        <v>20</v>
      </c>
      <c r="N6710">
        <v>5</v>
      </c>
      <c r="O6710">
        <f>Table1[[#This Row],[Price]]-0.1*Table1[[#This Row],[Price]]</f>
        <v>69.462000000000003</v>
      </c>
      <c r="P6710" s="9">
        <f>(Table1[[#This Row],[Expiration Date]]-Table1[[#This Row],[Manufacturing Date]])/365</f>
        <v>0.8</v>
      </c>
      <c r="Q6710" t="str">
        <f>IF(Table1[[#This Row],[Expiration Date]]-J6718&gt;12/31/2024,"not expired","expired")</f>
        <v>expired</v>
      </c>
      <c r="R6710">
        <f>Table1[[#This Row],[Discounted Price]]*0.95</f>
        <v>65.988900000000001</v>
      </c>
      <c r="S6710">
        <f>Table1[[#This Row],[Discounted Price]]*0.9</f>
        <v>62.515800000000006</v>
      </c>
      <c r="T6710">
        <f>Table1[[#This Row],[Discounted Price]]*0.8</f>
        <v>55.569600000000008</v>
      </c>
      <c r="U6710">
        <f>Table1[[#This Row],[Price]]*0.52</f>
        <v>40.133600000000008</v>
      </c>
      <c r="V6710">
        <f>(Table1[[#This Row],[Price]]-Table1[[#This Row],[Scrap value]])/2</f>
        <v>18.523199999999999</v>
      </c>
    </row>
    <row r="6711" spans="1:22" x14ac:dyDescent="0.25">
      <c r="A6711" t="s">
        <v>30131</v>
      </c>
      <c r="B6711" t="s">
        <v>22</v>
      </c>
      <c r="C6711" t="s">
        <v>47</v>
      </c>
      <c r="D6711" t="s">
        <v>30132</v>
      </c>
      <c r="E6711">
        <v>158.21</v>
      </c>
      <c r="F6711">
        <v>68</v>
      </c>
      <c r="G6711" t="s">
        <v>43728</v>
      </c>
      <c r="H6711" t="s">
        <v>12145</v>
      </c>
      <c r="I6711" s="1">
        <v>44927</v>
      </c>
      <c r="J6711" s="1">
        <v>45292</v>
      </c>
      <c r="K6711" t="s">
        <v>30133</v>
      </c>
      <c r="L6711" t="s">
        <v>30134</v>
      </c>
      <c r="M6711" t="s">
        <v>20</v>
      </c>
      <c r="N6711">
        <v>4</v>
      </c>
      <c r="O6711">
        <f>Table1[[#This Row],[Price]]-0.1*Table1[[#This Row],[Price]]</f>
        <v>142.38900000000001</v>
      </c>
      <c r="P6711" s="9">
        <f>(Table1[[#This Row],[Expiration Date]]-Table1[[#This Row],[Manufacturing Date]])/365</f>
        <v>1</v>
      </c>
      <c r="Q6711" t="str">
        <f>IF(Table1[[#This Row],[Expiration Date]]-J6719&gt;12/31/2024,"not expired","expired")</f>
        <v>expired</v>
      </c>
      <c r="R6711">
        <f>Table1[[#This Row],[Discounted Price]]*0.95</f>
        <v>135.26955000000001</v>
      </c>
      <c r="S6711">
        <f>Table1[[#This Row],[Discounted Price]]*0.9</f>
        <v>128.15010000000001</v>
      </c>
      <c r="T6711">
        <f>Table1[[#This Row],[Discounted Price]]*0.8</f>
        <v>113.91120000000001</v>
      </c>
      <c r="U6711">
        <f>Table1[[#This Row],[Price]]*0.52</f>
        <v>82.269200000000012</v>
      </c>
      <c r="V6711">
        <f>(Table1[[#This Row],[Price]]-Table1[[#This Row],[Scrap value]])/2</f>
        <v>37.970399999999998</v>
      </c>
    </row>
    <row r="6712" spans="1:22" x14ac:dyDescent="0.25">
      <c r="A6712" t="s">
        <v>30135</v>
      </c>
      <c r="B6712" t="s">
        <v>22</v>
      </c>
      <c r="C6712" t="s">
        <v>47</v>
      </c>
      <c r="D6712" t="s">
        <v>30136</v>
      </c>
      <c r="E6712">
        <v>139.94999999999999</v>
      </c>
      <c r="F6712">
        <v>56</v>
      </c>
      <c r="G6712" t="s">
        <v>43729</v>
      </c>
      <c r="H6712" t="s">
        <v>23219</v>
      </c>
      <c r="I6712" s="1">
        <v>44927</v>
      </c>
      <c r="J6712" s="1">
        <v>45658</v>
      </c>
      <c r="K6712" t="s">
        <v>30137</v>
      </c>
      <c r="L6712" t="s">
        <v>30138</v>
      </c>
      <c r="M6712" t="s">
        <v>27</v>
      </c>
      <c r="N6712">
        <v>5</v>
      </c>
      <c r="O6712">
        <f>Table1[[#This Row],[Price]]-0.1*Table1[[#This Row],[Price]]</f>
        <v>125.95499999999998</v>
      </c>
      <c r="P6712" s="9">
        <f>(Table1[[#This Row],[Expiration Date]]-Table1[[#This Row],[Manufacturing Date]])/365</f>
        <v>2.0027397260273974</v>
      </c>
      <c r="Q6712" t="str">
        <f>IF(Table1[[#This Row],[Expiration Date]]-J6720&gt;12/31/2024,"not expired","expired")</f>
        <v>expired</v>
      </c>
      <c r="R6712">
        <f>Table1[[#This Row],[Discounted Price]]*0.95</f>
        <v>119.65724999999998</v>
      </c>
      <c r="S6712">
        <f>Table1[[#This Row],[Discounted Price]]*0.9</f>
        <v>113.35949999999998</v>
      </c>
      <c r="T6712">
        <f>Table1[[#This Row],[Discounted Price]]*0.8</f>
        <v>100.764</v>
      </c>
      <c r="U6712">
        <f>Table1[[#This Row],[Price]]*0.52</f>
        <v>72.774000000000001</v>
      </c>
      <c r="V6712">
        <f>(Table1[[#This Row],[Price]]-Table1[[#This Row],[Scrap value]])/2</f>
        <v>33.587999999999994</v>
      </c>
    </row>
    <row r="6713" spans="1:22" x14ac:dyDescent="0.25">
      <c r="A6713" t="s">
        <v>30139</v>
      </c>
      <c r="B6713" t="s">
        <v>35</v>
      </c>
      <c r="C6713" t="s">
        <v>47</v>
      </c>
      <c r="D6713" t="s">
        <v>30140</v>
      </c>
      <c r="E6713">
        <v>421.49</v>
      </c>
      <c r="F6713">
        <v>51</v>
      </c>
      <c r="G6713" t="s">
        <v>43729</v>
      </c>
      <c r="H6713" t="s">
        <v>4992</v>
      </c>
      <c r="I6713" s="1">
        <v>44927</v>
      </c>
      <c r="J6713" s="1">
        <v>46023</v>
      </c>
      <c r="K6713" t="s">
        <v>30141</v>
      </c>
      <c r="L6713" t="s">
        <v>30142</v>
      </c>
      <c r="M6713" t="s">
        <v>20</v>
      </c>
      <c r="N6713">
        <v>5</v>
      </c>
      <c r="O6713">
        <f>Table1[[#This Row],[Price]]-0.1*Table1[[#This Row],[Price]]</f>
        <v>379.34100000000001</v>
      </c>
      <c r="P6713" s="9">
        <f>(Table1[[#This Row],[Expiration Date]]-Table1[[#This Row],[Manufacturing Date]])/365</f>
        <v>3.0027397260273974</v>
      </c>
      <c r="Q6713" t="str">
        <f>IF(Table1[[#This Row],[Expiration Date]]-J6721&gt;12/31/2024,"not expired","expired")</f>
        <v>expired</v>
      </c>
      <c r="R6713">
        <f>Table1[[#This Row],[Discounted Price]]*0.95</f>
        <v>360.37394999999998</v>
      </c>
      <c r="S6713">
        <f>Table1[[#This Row],[Discounted Price]]*0.9</f>
        <v>341.40690000000001</v>
      </c>
      <c r="T6713">
        <f>Table1[[#This Row],[Discounted Price]]*0.8</f>
        <v>303.47280000000001</v>
      </c>
      <c r="U6713">
        <f>Table1[[#This Row],[Price]]*0.52</f>
        <v>219.1748</v>
      </c>
      <c r="V6713">
        <f>(Table1[[#This Row],[Price]]-Table1[[#This Row],[Scrap value]])/2</f>
        <v>101.1576</v>
      </c>
    </row>
    <row r="6714" spans="1:22" x14ac:dyDescent="0.25">
      <c r="A6714" t="s">
        <v>30143</v>
      </c>
      <c r="B6714" t="s">
        <v>29</v>
      </c>
      <c r="C6714" t="s">
        <v>47</v>
      </c>
      <c r="D6714" t="s">
        <v>30144</v>
      </c>
      <c r="E6714">
        <v>408.71</v>
      </c>
      <c r="F6714">
        <v>33</v>
      </c>
      <c r="G6714" t="s">
        <v>43728</v>
      </c>
      <c r="H6714" t="s">
        <v>7052</v>
      </c>
      <c r="I6714" s="1">
        <v>45137</v>
      </c>
      <c r="J6714" s="1">
        <v>45292</v>
      </c>
      <c r="K6714" t="s">
        <v>30145</v>
      </c>
      <c r="L6714" t="s">
        <v>30146</v>
      </c>
      <c r="M6714" t="s">
        <v>45</v>
      </c>
      <c r="N6714">
        <v>3</v>
      </c>
      <c r="O6714">
        <f>Table1[[#This Row],[Price]]-0.1*Table1[[#This Row],[Price]]</f>
        <v>367.839</v>
      </c>
      <c r="P6714" s="9">
        <f>(Table1[[#This Row],[Expiration Date]]-Table1[[#This Row],[Manufacturing Date]])/365</f>
        <v>0.42465753424657532</v>
      </c>
      <c r="Q6714" t="str">
        <f>IF(Table1[[#This Row],[Expiration Date]]-J6722&gt;12/31/2024,"not expired","expired")</f>
        <v>expired</v>
      </c>
      <c r="R6714">
        <f>Table1[[#This Row],[Discounted Price]]*0.95</f>
        <v>349.44704999999999</v>
      </c>
      <c r="S6714">
        <f>Table1[[#This Row],[Discounted Price]]*0.9</f>
        <v>331.05509999999998</v>
      </c>
      <c r="T6714">
        <f>Table1[[#This Row],[Discounted Price]]*0.8</f>
        <v>294.27120000000002</v>
      </c>
      <c r="U6714">
        <f>Table1[[#This Row],[Price]]*0.52</f>
        <v>212.5292</v>
      </c>
      <c r="V6714">
        <f>(Table1[[#This Row],[Price]]-Table1[[#This Row],[Scrap value]])/2</f>
        <v>98.090399999999988</v>
      </c>
    </row>
    <row r="6715" spans="1:22" x14ac:dyDescent="0.25">
      <c r="A6715" t="s">
        <v>30147</v>
      </c>
      <c r="B6715" t="s">
        <v>15</v>
      </c>
      <c r="C6715" t="s">
        <v>47</v>
      </c>
      <c r="D6715" t="s">
        <v>30148</v>
      </c>
      <c r="E6715">
        <v>364.59</v>
      </c>
      <c r="F6715">
        <v>30</v>
      </c>
      <c r="G6715" t="s">
        <v>43728</v>
      </c>
      <c r="H6715" t="s">
        <v>30149</v>
      </c>
      <c r="I6715" s="1">
        <v>44927</v>
      </c>
      <c r="J6715" s="1">
        <v>45292</v>
      </c>
      <c r="K6715" t="s">
        <v>30150</v>
      </c>
      <c r="L6715" t="s">
        <v>30151</v>
      </c>
      <c r="M6715" t="s">
        <v>20</v>
      </c>
      <c r="N6715">
        <v>3</v>
      </c>
      <c r="O6715">
        <f>Table1[[#This Row],[Price]]-0.1*Table1[[#This Row],[Price]]</f>
        <v>328.13099999999997</v>
      </c>
      <c r="P6715" s="9">
        <f>(Table1[[#This Row],[Expiration Date]]-Table1[[#This Row],[Manufacturing Date]])/365</f>
        <v>1</v>
      </c>
      <c r="Q6715" t="str">
        <f>IF(Table1[[#This Row],[Expiration Date]]-J6723&gt;12/31/2024,"not expired","expired")</f>
        <v>expired</v>
      </c>
      <c r="R6715">
        <f>Table1[[#This Row],[Discounted Price]]*0.95</f>
        <v>311.72444999999993</v>
      </c>
      <c r="S6715">
        <f>Table1[[#This Row],[Discounted Price]]*0.9</f>
        <v>295.31790000000001</v>
      </c>
      <c r="T6715">
        <f>Table1[[#This Row],[Discounted Price]]*0.8</f>
        <v>262.50479999999999</v>
      </c>
      <c r="U6715">
        <f>Table1[[#This Row],[Price]]*0.52</f>
        <v>189.58679999999998</v>
      </c>
      <c r="V6715">
        <f>(Table1[[#This Row],[Price]]-Table1[[#This Row],[Scrap value]])/2</f>
        <v>87.501599999999996</v>
      </c>
    </row>
    <row r="6716" spans="1:22" x14ac:dyDescent="0.25">
      <c r="A6716" t="s">
        <v>30152</v>
      </c>
      <c r="B6716" t="s">
        <v>15</v>
      </c>
      <c r="C6716" t="s">
        <v>47</v>
      </c>
      <c r="D6716" t="s">
        <v>30153</v>
      </c>
      <c r="E6716">
        <v>185.76</v>
      </c>
      <c r="F6716">
        <v>26</v>
      </c>
      <c r="G6716" t="s">
        <v>43730</v>
      </c>
      <c r="H6716" t="s">
        <v>1294</v>
      </c>
      <c r="I6716" s="1">
        <v>45137</v>
      </c>
      <c r="J6716" s="1">
        <v>45658</v>
      </c>
      <c r="K6716" t="s">
        <v>30154</v>
      </c>
      <c r="L6716" t="s">
        <v>30155</v>
      </c>
      <c r="M6716" t="s">
        <v>20</v>
      </c>
      <c r="N6716">
        <v>2</v>
      </c>
      <c r="O6716">
        <f>Table1[[#This Row],[Price]]-0.1*Table1[[#This Row],[Price]]</f>
        <v>167.184</v>
      </c>
      <c r="P6716" s="9">
        <f>(Table1[[#This Row],[Expiration Date]]-Table1[[#This Row],[Manufacturing Date]])/365</f>
        <v>1.4273972602739726</v>
      </c>
      <c r="Q6716" t="str">
        <f>IF(Table1[[#This Row],[Expiration Date]]-J6724&gt;12/31/2024,"not expired","expired")</f>
        <v>expired</v>
      </c>
      <c r="R6716">
        <f>Table1[[#This Row],[Discounted Price]]*0.95</f>
        <v>158.82479999999998</v>
      </c>
      <c r="S6716">
        <f>Table1[[#This Row],[Discounted Price]]*0.9</f>
        <v>150.46559999999999</v>
      </c>
      <c r="T6716">
        <f>Table1[[#This Row],[Discounted Price]]*0.8</f>
        <v>133.74719999999999</v>
      </c>
      <c r="U6716">
        <f>Table1[[#This Row],[Price]]*0.52</f>
        <v>96.595200000000006</v>
      </c>
      <c r="V6716">
        <f>(Table1[[#This Row],[Price]]-Table1[[#This Row],[Scrap value]])/2</f>
        <v>44.582399999999993</v>
      </c>
    </row>
    <row r="6717" spans="1:22" x14ac:dyDescent="0.25">
      <c r="A6717" t="s">
        <v>30156</v>
      </c>
      <c r="B6717" t="s">
        <v>15</v>
      </c>
      <c r="C6717" t="s">
        <v>47</v>
      </c>
      <c r="D6717" t="s">
        <v>30157</v>
      </c>
      <c r="E6717">
        <v>477.85</v>
      </c>
      <c r="F6717">
        <v>3</v>
      </c>
      <c r="G6717" t="s">
        <v>43729</v>
      </c>
      <c r="H6717" t="s">
        <v>30158</v>
      </c>
      <c r="I6717" s="1">
        <v>45137</v>
      </c>
      <c r="J6717" s="1">
        <v>45658</v>
      </c>
      <c r="K6717" t="s">
        <v>30159</v>
      </c>
      <c r="L6717" t="s">
        <v>30160</v>
      </c>
      <c r="M6717" t="s">
        <v>27</v>
      </c>
      <c r="N6717">
        <v>5</v>
      </c>
      <c r="O6717">
        <f>Table1[[#This Row],[Price]]-0.1*Table1[[#This Row],[Price]]</f>
        <v>430.065</v>
      </c>
      <c r="P6717" s="9">
        <f>(Table1[[#This Row],[Expiration Date]]-Table1[[#This Row],[Manufacturing Date]])/365</f>
        <v>1.4273972602739726</v>
      </c>
      <c r="Q6717" t="str">
        <f>IF(Table1[[#This Row],[Expiration Date]]-J6725&gt;12/31/2024,"not expired","expired")</f>
        <v>not expired</v>
      </c>
      <c r="R6717">
        <f>Table1[[#This Row],[Discounted Price]]*0.95</f>
        <v>408.56174999999996</v>
      </c>
      <c r="S6717">
        <f>Table1[[#This Row],[Discounted Price]]*0.9</f>
        <v>387.05849999999998</v>
      </c>
      <c r="T6717">
        <f>Table1[[#This Row],[Discounted Price]]*0.8</f>
        <v>344.05200000000002</v>
      </c>
      <c r="U6717">
        <f>Table1[[#This Row],[Price]]*0.52</f>
        <v>248.48200000000003</v>
      </c>
      <c r="V6717">
        <f>(Table1[[#This Row],[Price]]-Table1[[#This Row],[Scrap value]])/2</f>
        <v>114.684</v>
      </c>
    </row>
    <row r="6718" spans="1:22" x14ac:dyDescent="0.25">
      <c r="A6718" t="s">
        <v>30161</v>
      </c>
      <c r="B6718" t="s">
        <v>22</v>
      </c>
      <c r="C6718" t="s">
        <v>47</v>
      </c>
      <c r="D6718" t="s">
        <v>30162</v>
      </c>
      <c r="E6718">
        <v>334.17</v>
      </c>
      <c r="F6718">
        <v>38</v>
      </c>
      <c r="G6718" t="s">
        <v>43730</v>
      </c>
      <c r="H6718" t="s">
        <v>1392</v>
      </c>
      <c r="I6718" s="1">
        <v>45000</v>
      </c>
      <c r="J6718" s="1">
        <v>45658</v>
      </c>
      <c r="K6718" t="s">
        <v>30163</v>
      </c>
      <c r="L6718" t="s">
        <v>30164</v>
      </c>
      <c r="M6718" t="s">
        <v>45</v>
      </c>
      <c r="N6718">
        <v>2</v>
      </c>
      <c r="O6718">
        <f>Table1[[#This Row],[Price]]-0.1*Table1[[#This Row],[Price]]</f>
        <v>300.75300000000004</v>
      </c>
      <c r="P6718" s="9">
        <f>(Table1[[#This Row],[Expiration Date]]-Table1[[#This Row],[Manufacturing Date]])/365</f>
        <v>1.8027397260273972</v>
      </c>
      <c r="Q6718" t="str">
        <f>IF(Table1[[#This Row],[Expiration Date]]-J6726&gt;12/31/2024,"not expired","expired")</f>
        <v>expired</v>
      </c>
      <c r="R6718">
        <f>Table1[[#This Row],[Discounted Price]]*0.95</f>
        <v>285.71535</v>
      </c>
      <c r="S6718">
        <f>Table1[[#This Row],[Discounted Price]]*0.9</f>
        <v>270.67770000000007</v>
      </c>
      <c r="T6718">
        <f>Table1[[#This Row],[Discounted Price]]*0.8</f>
        <v>240.60240000000005</v>
      </c>
      <c r="U6718">
        <f>Table1[[#This Row],[Price]]*0.52</f>
        <v>173.76840000000001</v>
      </c>
      <c r="V6718">
        <f>(Table1[[#This Row],[Price]]-Table1[[#This Row],[Scrap value]])/2</f>
        <v>80.200800000000001</v>
      </c>
    </row>
    <row r="6719" spans="1:22" x14ac:dyDescent="0.25">
      <c r="A6719" t="s">
        <v>30165</v>
      </c>
      <c r="B6719" t="s">
        <v>15</v>
      </c>
      <c r="C6719" t="s">
        <v>47</v>
      </c>
      <c r="D6719" t="s">
        <v>30166</v>
      </c>
      <c r="E6719">
        <v>40.049999999999997</v>
      </c>
      <c r="F6719">
        <v>13</v>
      </c>
      <c r="G6719" t="s">
        <v>43729</v>
      </c>
      <c r="H6719" t="s">
        <v>21364</v>
      </c>
      <c r="I6719" s="1">
        <v>45137</v>
      </c>
      <c r="J6719" s="1">
        <v>45292</v>
      </c>
      <c r="K6719" t="s">
        <v>30167</v>
      </c>
      <c r="L6719" t="s">
        <v>30168</v>
      </c>
      <c r="M6719" t="s">
        <v>20</v>
      </c>
      <c r="N6719">
        <v>4</v>
      </c>
      <c r="O6719">
        <f>Table1[[#This Row],[Price]]-0.1*Table1[[#This Row],[Price]]</f>
        <v>36.044999999999995</v>
      </c>
      <c r="P6719" s="9">
        <f>(Table1[[#This Row],[Expiration Date]]-Table1[[#This Row],[Manufacturing Date]])/365</f>
        <v>0.42465753424657532</v>
      </c>
      <c r="Q6719" t="str">
        <f>IF(Table1[[#This Row],[Expiration Date]]-J6727&gt;12/31/2024,"not expired","expired")</f>
        <v>expired</v>
      </c>
      <c r="R6719">
        <f>Table1[[#This Row],[Discounted Price]]*0.95</f>
        <v>34.242749999999994</v>
      </c>
      <c r="S6719">
        <f>Table1[[#This Row],[Discounted Price]]*0.9</f>
        <v>32.440499999999993</v>
      </c>
      <c r="T6719">
        <f>Table1[[#This Row],[Discounted Price]]*0.8</f>
        <v>28.835999999999999</v>
      </c>
      <c r="U6719">
        <f>Table1[[#This Row],[Price]]*0.52</f>
        <v>20.826000000000001</v>
      </c>
      <c r="V6719">
        <f>(Table1[[#This Row],[Price]]-Table1[[#This Row],[Scrap value]])/2</f>
        <v>9.6119999999999983</v>
      </c>
    </row>
    <row r="6720" spans="1:22" x14ac:dyDescent="0.25">
      <c r="A6720" t="s">
        <v>30169</v>
      </c>
      <c r="B6720" t="s">
        <v>29</v>
      </c>
      <c r="C6720" t="s">
        <v>47</v>
      </c>
      <c r="D6720" t="s">
        <v>30170</v>
      </c>
      <c r="E6720">
        <v>39.53</v>
      </c>
      <c r="F6720">
        <v>9</v>
      </c>
      <c r="G6720" t="s">
        <v>43729</v>
      </c>
      <c r="H6720" t="s">
        <v>28689</v>
      </c>
      <c r="I6720" s="1">
        <v>45000</v>
      </c>
      <c r="J6720" s="1">
        <v>45658</v>
      </c>
      <c r="K6720" t="s">
        <v>30171</v>
      </c>
      <c r="L6720" t="s">
        <v>30172</v>
      </c>
      <c r="M6720" t="s">
        <v>45</v>
      </c>
      <c r="N6720">
        <v>4</v>
      </c>
      <c r="O6720">
        <f>Table1[[#This Row],[Price]]-0.1*Table1[[#This Row],[Price]]</f>
        <v>35.576999999999998</v>
      </c>
      <c r="P6720" s="9">
        <f>(Table1[[#This Row],[Expiration Date]]-Table1[[#This Row],[Manufacturing Date]])/365</f>
        <v>1.8027397260273972</v>
      </c>
      <c r="Q6720" t="str">
        <f>IF(Table1[[#This Row],[Expiration Date]]-J6728&gt;12/31/2024,"not expired","expired")</f>
        <v>expired</v>
      </c>
      <c r="R6720">
        <f>Table1[[#This Row],[Discounted Price]]*0.95</f>
        <v>33.79815</v>
      </c>
      <c r="S6720">
        <f>Table1[[#This Row],[Discounted Price]]*0.9</f>
        <v>32.019300000000001</v>
      </c>
      <c r="T6720">
        <f>Table1[[#This Row],[Discounted Price]]*0.8</f>
        <v>28.461600000000001</v>
      </c>
      <c r="U6720">
        <f>Table1[[#This Row],[Price]]*0.52</f>
        <v>20.555600000000002</v>
      </c>
      <c r="V6720">
        <f>(Table1[[#This Row],[Price]]-Table1[[#This Row],[Scrap value]])/2</f>
        <v>9.4871999999999996</v>
      </c>
    </row>
    <row r="6721" spans="1:22" x14ac:dyDescent="0.25">
      <c r="A6721" t="s">
        <v>30173</v>
      </c>
      <c r="B6721" t="s">
        <v>35</v>
      </c>
      <c r="C6721" t="s">
        <v>47</v>
      </c>
      <c r="D6721" t="s">
        <v>30174</v>
      </c>
      <c r="E6721">
        <v>336.37</v>
      </c>
      <c r="F6721">
        <v>81</v>
      </c>
      <c r="G6721" t="s">
        <v>43729</v>
      </c>
      <c r="H6721" t="s">
        <v>8995</v>
      </c>
      <c r="I6721" s="1">
        <v>45137</v>
      </c>
      <c r="J6721" s="1">
        <v>46023</v>
      </c>
      <c r="K6721" t="s">
        <v>30175</v>
      </c>
      <c r="L6721" t="s">
        <v>30176</v>
      </c>
      <c r="M6721" t="s">
        <v>27</v>
      </c>
      <c r="N6721">
        <v>5</v>
      </c>
      <c r="O6721">
        <f>Table1[[#This Row],[Price]]-0.1*Table1[[#This Row],[Price]]</f>
        <v>302.733</v>
      </c>
      <c r="P6721" s="9">
        <f>(Table1[[#This Row],[Expiration Date]]-Table1[[#This Row],[Manufacturing Date]])/365</f>
        <v>2.4273972602739726</v>
      </c>
      <c r="Q6721" t="str">
        <f>IF(Table1[[#This Row],[Expiration Date]]-J6729&gt;12/31/2024,"not expired","expired")</f>
        <v>not expired</v>
      </c>
      <c r="R6721">
        <f>Table1[[#This Row],[Discounted Price]]*0.95</f>
        <v>287.59634999999997</v>
      </c>
      <c r="S6721">
        <f>Table1[[#This Row],[Discounted Price]]*0.9</f>
        <v>272.4597</v>
      </c>
      <c r="T6721">
        <f>Table1[[#This Row],[Discounted Price]]*0.8</f>
        <v>242.18640000000002</v>
      </c>
      <c r="U6721">
        <f>Table1[[#This Row],[Price]]*0.52</f>
        <v>174.91240000000002</v>
      </c>
      <c r="V6721">
        <f>(Table1[[#This Row],[Price]]-Table1[[#This Row],[Scrap value]])/2</f>
        <v>80.728799999999993</v>
      </c>
    </row>
    <row r="6722" spans="1:22" x14ac:dyDescent="0.25">
      <c r="A6722" t="s">
        <v>30177</v>
      </c>
      <c r="B6722" t="s">
        <v>22</v>
      </c>
      <c r="C6722" t="s">
        <v>47</v>
      </c>
      <c r="D6722" t="s">
        <v>30178</v>
      </c>
      <c r="E6722">
        <v>281.05</v>
      </c>
      <c r="F6722">
        <v>25</v>
      </c>
      <c r="G6722" t="s">
        <v>43729</v>
      </c>
      <c r="H6722" t="s">
        <v>5434</v>
      </c>
      <c r="I6722" s="1">
        <v>44927</v>
      </c>
      <c r="J6722" s="1">
        <v>45292</v>
      </c>
      <c r="K6722" t="s">
        <v>30179</v>
      </c>
      <c r="L6722" t="s">
        <v>30180</v>
      </c>
      <c r="M6722" t="s">
        <v>27</v>
      </c>
      <c r="N6722">
        <v>5</v>
      </c>
      <c r="O6722">
        <f>Table1[[#This Row],[Price]]-0.1*Table1[[#This Row],[Price]]</f>
        <v>252.94499999999999</v>
      </c>
      <c r="P6722" s="9">
        <f>(Table1[[#This Row],[Expiration Date]]-Table1[[#This Row],[Manufacturing Date]])/365</f>
        <v>1</v>
      </c>
      <c r="Q6722" t="str">
        <f>IF(Table1[[#This Row],[Expiration Date]]-J6730&gt;12/31/2024,"not expired","expired")</f>
        <v>expired</v>
      </c>
      <c r="R6722">
        <f>Table1[[#This Row],[Discounted Price]]*0.95</f>
        <v>240.29774999999998</v>
      </c>
      <c r="S6722">
        <f>Table1[[#This Row],[Discounted Price]]*0.9</f>
        <v>227.65049999999999</v>
      </c>
      <c r="T6722">
        <f>Table1[[#This Row],[Discounted Price]]*0.8</f>
        <v>202.35599999999999</v>
      </c>
      <c r="U6722">
        <f>Table1[[#This Row],[Price]]*0.52</f>
        <v>146.14600000000002</v>
      </c>
      <c r="V6722">
        <f>(Table1[[#This Row],[Price]]-Table1[[#This Row],[Scrap value]])/2</f>
        <v>67.451999999999998</v>
      </c>
    </row>
    <row r="6723" spans="1:22" x14ac:dyDescent="0.25">
      <c r="A6723" t="s">
        <v>30181</v>
      </c>
      <c r="B6723" t="s">
        <v>22</v>
      </c>
      <c r="C6723" t="s">
        <v>47</v>
      </c>
      <c r="D6723" t="s">
        <v>30182</v>
      </c>
      <c r="E6723">
        <v>56.9</v>
      </c>
      <c r="F6723">
        <v>43</v>
      </c>
      <c r="G6723" t="s">
        <v>43728</v>
      </c>
      <c r="H6723" t="s">
        <v>12260</v>
      </c>
      <c r="I6723" s="1">
        <v>44927</v>
      </c>
      <c r="J6723" s="1">
        <v>45292</v>
      </c>
      <c r="K6723" t="s">
        <v>30183</v>
      </c>
      <c r="L6723" t="s">
        <v>30184</v>
      </c>
      <c r="M6723" t="s">
        <v>20</v>
      </c>
      <c r="N6723">
        <v>5</v>
      </c>
      <c r="O6723">
        <f>Table1[[#This Row],[Price]]-0.1*Table1[[#This Row],[Price]]</f>
        <v>51.21</v>
      </c>
      <c r="P6723" s="9">
        <f>(Table1[[#This Row],[Expiration Date]]-Table1[[#This Row],[Manufacturing Date]])/365</f>
        <v>1</v>
      </c>
      <c r="Q6723" t="str">
        <f>IF(Table1[[#This Row],[Expiration Date]]-J6731&gt;12/31/2024,"not expired","expired")</f>
        <v>expired</v>
      </c>
      <c r="R6723">
        <f>Table1[[#This Row],[Discounted Price]]*0.95</f>
        <v>48.649499999999996</v>
      </c>
      <c r="S6723">
        <f>Table1[[#This Row],[Discounted Price]]*0.9</f>
        <v>46.088999999999999</v>
      </c>
      <c r="T6723">
        <f>Table1[[#This Row],[Discounted Price]]*0.8</f>
        <v>40.968000000000004</v>
      </c>
      <c r="U6723">
        <f>Table1[[#This Row],[Price]]*0.52</f>
        <v>29.588000000000001</v>
      </c>
      <c r="V6723">
        <f>(Table1[[#This Row],[Price]]-Table1[[#This Row],[Scrap value]])/2</f>
        <v>13.655999999999999</v>
      </c>
    </row>
    <row r="6724" spans="1:22" x14ac:dyDescent="0.25">
      <c r="A6724" t="s">
        <v>30185</v>
      </c>
      <c r="B6724" t="s">
        <v>35</v>
      </c>
      <c r="C6724" t="s">
        <v>47</v>
      </c>
      <c r="D6724" t="s">
        <v>30186</v>
      </c>
      <c r="E6724">
        <v>64.08</v>
      </c>
      <c r="F6724">
        <v>20</v>
      </c>
      <c r="G6724" t="s">
        <v>43728</v>
      </c>
      <c r="H6724" t="s">
        <v>10502</v>
      </c>
      <c r="I6724" s="1">
        <v>45137</v>
      </c>
      <c r="J6724" s="1">
        <v>46023</v>
      </c>
      <c r="K6724" t="s">
        <v>30187</v>
      </c>
      <c r="L6724" t="s">
        <v>30188</v>
      </c>
      <c r="M6724" t="s">
        <v>45</v>
      </c>
      <c r="N6724">
        <v>4</v>
      </c>
      <c r="O6724">
        <f>Table1[[#This Row],[Price]]-0.1*Table1[[#This Row],[Price]]</f>
        <v>57.671999999999997</v>
      </c>
      <c r="P6724" s="9">
        <f>(Table1[[#This Row],[Expiration Date]]-Table1[[#This Row],[Manufacturing Date]])/365</f>
        <v>2.4273972602739726</v>
      </c>
      <c r="Q6724" t="str">
        <f>IF(Table1[[#This Row],[Expiration Date]]-J6732&gt;12/31/2024,"not expired","expired")</f>
        <v>not expired</v>
      </c>
      <c r="R6724">
        <f>Table1[[#This Row],[Discounted Price]]*0.95</f>
        <v>54.788399999999996</v>
      </c>
      <c r="S6724">
        <f>Table1[[#This Row],[Discounted Price]]*0.9</f>
        <v>51.904800000000002</v>
      </c>
      <c r="T6724">
        <f>Table1[[#This Row],[Discounted Price]]*0.8</f>
        <v>46.137599999999999</v>
      </c>
      <c r="U6724">
        <f>Table1[[#This Row],[Price]]*0.52</f>
        <v>33.321600000000004</v>
      </c>
      <c r="V6724">
        <f>(Table1[[#This Row],[Price]]-Table1[[#This Row],[Scrap value]])/2</f>
        <v>15.379199999999997</v>
      </c>
    </row>
    <row r="6725" spans="1:22" x14ac:dyDescent="0.25">
      <c r="A6725" t="s">
        <v>30189</v>
      </c>
      <c r="B6725" t="s">
        <v>15</v>
      </c>
      <c r="C6725" t="s">
        <v>47</v>
      </c>
      <c r="D6725" t="s">
        <v>30190</v>
      </c>
      <c r="E6725">
        <v>150.18</v>
      </c>
      <c r="F6725">
        <v>97</v>
      </c>
      <c r="G6725" t="s">
        <v>43729</v>
      </c>
      <c r="H6725" t="s">
        <v>3814</v>
      </c>
      <c r="I6725" s="1">
        <v>45137</v>
      </c>
      <c r="J6725" s="1">
        <v>45292</v>
      </c>
      <c r="K6725" t="s">
        <v>30191</v>
      </c>
      <c r="L6725" t="s">
        <v>30192</v>
      </c>
      <c r="M6725" t="s">
        <v>45</v>
      </c>
      <c r="N6725">
        <v>5</v>
      </c>
      <c r="O6725">
        <f>Table1[[#This Row],[Price]]-0.1*Table1[[#This Row],[Price]]</f>
        <v>135.16200000000001</v>
      </c>
      <c r="P6725" s="9">
        <f>(Table1[[#This Row],[Expiration Date]]-Table1[[#This Row],[Manufacturing Date]])/365</f>
        <v>0.42465753424657532</v>
      </c>
      <c r="Q6725" t="str">
        <f>IF(Table1[[#This Row],[Expiration Date]]-J6733&gt;12/31/2024,"not expired","expired")</f>
        <v>expired</v>
      </c>
      <c r="R6725">
        <f>Table1[[#This Row],[Discounted Price]]*0.95</f>
        <v>128.40389999999999</v>
      </c>
      <c r="S6725">
        <f>Table1[[#This Row],[Discounted Price]]*0.9</f>
        <v>121.64580000000001</v>
      </c>
      <c r="T6725">
        <f>Table1[[#This Row],[Discounted Price]]*0.8</f>
        <v>108.12960000000001</v>
      </c>
      <c r="U6725">
        <f>Table1[[#This Row],[Price]]*0.52</f>
        <v>78.093600000000009</v>
      </c>
      <c r="V6725">
        <f>(Table1[[#This Row],[Price]]-Table1[[#This Row],[Scrap value]])/2</f>
        <v>36.043199999999999</v>
      </c>
    </row>
    <row r="6726" spans="1:22" x14ac:dyDescent="0.25">
      <c r="A6726" t="s">
        <v>30193</v>
      </c>
      <c r="B6726" t="s">
        <v>15</v>
      </c>
      <c r="C6726" t="s">
        <v>47</v>
      </c>
      <c r="D6726" t="s">
        <v>30194</v>
      </c>
      <c r="E6726">
        <v>106.61</v>
      </c>
      <c r="F6726">
        <v>68</v>
      </c>
      <c r="G6726" t="s">
        <v>43730</v>
      </c>
      <c r="H6726" t="s">
        <v>30195</v>
      </c>
      <c r="I6726" s="1">
        <v>44927</v>
      </c>
      <c r="J6726" s="1">
        <v>46023</v>
      </c>
      <c r="K6726" t="s">
        <v>30196</v>
      </c>
      <c r="L6726" t="s">
        <v>30197</v>
      </c>
      <c r="M6726" t="s">
        <v>27</v>
      </c>
      <c r="N6726">
        <v>3</v>
      </c>
      <c r="O6726">
        <f>Table1[[#This Row],[Price]]-0.1*Table1[[#This Row],[Price]]</f>
        <v>95.948999999999998</v>
      </c>
      <c r="P6726" s="9">
        <f>(Table1[[#This Row],[Expiration Date]]-Table1[[#This Row],[Manufacturing Date]])/365</f>
        <v>3.0027397260273974</v>
      </c>
      <c r="Q6726" t="str">
        <f>IF(Table1[[#This Row],[Expiration Date]]-J6734&gt;12/31/2024,"not expired","expired")</f>
        <v>expired</v>
      </c>
      <c r="R6726">
        <f>Table1[[#This Row],[Discounted Price]]*0.95</f>
        <v>91.15155</v>
      </c>
      <c r="S6726">
        <f>Table1[[#This Row],[Discounted Price]]*0.9</f>
        <v>86.354100000000003</v>
      </c>
      <c r="T6726">
        <f>Table1[[#This Row],[Discounted Price]]*0.8</f>
        <v>76.759200000000007</v>
      </c>
      <c r="U6726">
        <f>Table1[[#This Row],[Price]]*0.52</f>
        <v>55.437200000000004</v>
      </c>
      <c r="V6726">
        <f>(Table1[[#This Row],[Price]]-Table1[[#This Row],[Scrap value]])/2</f>
        <v>25.586399999999998</v>
      </c>
    </row>
    <row r="6727" spans="1:22" x14ac:dyDescent="0.25">
      <c r="A6727" t="s">
        <v>30198</v>
      </c>
      <c r="B6727" t="s">
        <v>22</v>
      </c>
      <c r="C6727" t="s">
        <v>47</v>
      </c>
      <c r="D6727" t="s">
        <v>30199</v>
      </c>
      <c r="E6727">
        <v>332.09</v>
      </c>
      <c r="F6727">
        <v>69</v>
      </c>
      <c r="G6727" t="s">
        <v>43730</v>
      </c>
      <c r="H6727" t="s">
        <v>12647</v>
      </c>
      <c r="I6727" s="1">
        <v>45137</v>
      </c>
      <c r="J6727" s="1">
        <v>46023</v>
      </c>
      <c r="K6727" t="s">
        <v>30200</v>
      </c>
      <c r="L6727" t="s">
        <v>30201</v>
      </c>
      <c r="M6727" t="s">
        <v>27</v>
      </c>
      <c r="N6727">
        <v>5</v>
      </c>
      <c r="O6727">
        <f>Table1[[#This Row],[Price]]-0.1*Table1[[#This Row],[Price]]</f>
        <v>298.88099999999997</v>
      </c>
      <c r="P6727" s="9">
        <f>(Table1[[#This Row],[Expiration Date]]-Table1[[#This Row],[Manufacturing Date]])/365</f>
        <v>2.4273972602739726</v>
      </c>
      <c r="Q6727" t="str">
        <f>IF(Table1[[#This Row],[Expiration Date]]-J6735&gt;12/31/2024,"not expired","expired")</f>
        <v>not expired</v>
      </c>
      <c r="R6727">
        <f>Table1[[#This Row],[Discounted Price]]*0.95</f>
        <v>283.93694999999997</v>
      </c>
      <c r="S6727">
        <f>Table1[[#This Row],[Discounted Price]]*0.9</f>
        <v>268.99289999999996</v>
      </c>
      <c r="T6727">
        <f>Table1[[#This Row],[Discounted Price]]*0.8</f>
        <v>239.10479999999998</v>
      </c>
      <c r="U6727">
        <f>Table1[[#This Row],[Price]]*0.52</f>
        <v>172.68680000000001</v>
      </c>
      <c r="V6727">
        <f>(Table1[[#This Row],[Price]]-Table1[[#This Row],[Scrap value]])/2</f>
        <v>79.701599999999985</v>
      </c>
    </row>
    <row r="6728" spans="1:22" x14ac:dyDescent="0.25">
      <c r="A6728" t="s">
        <v>30202</v>
      </c>
      <c r="B6728" t="s">
        <v>29</v>
      </c>
      <c r="C6728" t="s">
        <v>47</v>
      </c>
      <c r="D6728" t="s">
        <v>30203</v>
      </c>
      <c r="E6728">
        <v>285.51</v>
      </c>
      <c r="F6728">
        <v>96</v>
      </c>
      <c r="G6728" t="s">
        <v>43730</v>
      </c>
      <c r="H6728" t="s">
        <v>25263</v>
      </c>
      <c r="I6728" s="1">
        <v>44927</v>
      </c>
      <c r="J6728" s="1">
        <v>45658</v>
      </c>
      <c r="K6728" t="s">
        <v>30204</v>
      </c>
      <c r="L6728" t="s">
        <v>30205</v>
      </c>
      <c r="M6728" t="s">
        <v>20</v>
      </c>
      <c r="N6728">
        <v>4</v>
      </c>
      <c r="O6728">
        <f>Table1[[#This Row],[Price]]-0.1*Table1[[#This Row],[Price]]</f>
        <v>256.959</v>
      </c>
      <c r="P6728" s="9">
        <f>(Table1[[#This Row],[Expiration Date]]-Table1[[#This Row],[Manufacturing Date]])/365</f>
        <v>2.0027397260273974</v>
      </c>
      <c r="Q6728" t="str">
        <f>IF(Table1[[#This Row],[Expiration Date]]-J6736&gt;12/31/2024,"not expired","expired")</f>
        <v>expired</v>
      </c>
      <c r="R6728">
        <f>Table1[[#This Row],[Discounted Price]]*0.95</f>
        <v>244.11104999999998</v>
      </c>
      <c r="S6728">
        <f>Table1[[#This Row],[Discounted Price]]*0.9</f>
        <v>231.26310000000001</v>
      </c>
      <c r="T6728">
        <f>Table1[[#This Row],[Discounted Price]]*0.8</f>
        <v>205.56720000000001</v>
      </c>
      <c r="U6728">
        <f>Table1[[#This Row],[Price]]*0.52</f>
        <v>148.46520000000001</v>
      </c>
      <c r="V6728">
        <f>(Table1[[#This Row],[Price]]-Table1[[#This Row],[Scrap value]])/2</f>
        <v>68.52239999999999</v>
      </c>
    </row>
    <row r="6729" spans="1:22" x14ac:dyDescent="0.25">
      <c r="A6729" t="s">
        <v>30206</v>
      </c>
      <c r="B6729" t="s">
        <v>22</v>
      </c>
      <c r="C6729" t="s">
        <v>47</v>
      </c>
      <c r="D6729" t="s">
        <v>30207</v>
      </c>
      <c r="E6729">
        <v>242.6</v>
      </c>
      <c r="F6729">
        <v>26</v>
      </c>
      <c r="G6729" t="s">
        <v>43728</v>
      </c>
      <c r="H6729" t="s">
        <v>1820</v>
      </c>
      <c r="I6729" s="1">
        <v>44927</v>
      </c>
      <c r="J6729" s="1">
        <v>45292</v>
      </c>
      <c r="K6729" t="s">
        <v>30208</v>
      </c>
      <c r="L6729" t="s">
        <v>30209</v>
      </c>
      <c r="M6729" t="s">
        <v>20</v>
      </c>
      <c r="N6729">
        <v>5</v>
      </c>
      <c r="O6729">
        <f>Table1[[#This Row],[Price]]-0.1*Table1[[#This Row],[Price]]</f>
        <v>218.34</v>
      </c>
      <c r="P6729" s="9">
        <f>(Table1[[#This Row],[Expiration Date]]-Table1[[#This Row],[Manufacturing Date]])/365</f>
        <v>1</v>
      </c>
      <c r="Q6729" t="str">
        <f>IF(Table1[[#This Row],[Expiration Date]]-J6737&gt;12/31/2024,"not expired","expired")</f>
        <v>expired</v>
      </c>
      <c r="R6729">
        <f>Table1[[#This Row],[Discounted Price]]*0.95</f>
        <v>207.423</v>
      </c>
      <c r="S6729">
        <f>Table1[[#This Row],[Discounted Price]]*0.9</f>
        <v>196.506</v>
      </c>
      <c r="T6729">
        <f>Table1[[#This Row],[Discounted Price]]*0.8</f>
        <v>174.67200000000003</v>
      </c>
      <c r="U6729">
        <f>Table1[[#This Row],[Price]]*0.52</f>
        <v>126.152</v>
      </c>
      <c r="V6729">
        <f>(Table1[[#This Row],[Price]]-Table1[[#This Row],[Scrap value]])/2</f>
        <v>58.223999999999997</v>
      </c>
    </row>
    <row r="6730" spans="1:22" x14ac:dyDescent="0.25">
      <c r="A6730" t="s">
        <v>30210</v>
      </c>
      <c r="B6730" t="s">
        <v>22</v>
      </c>
      <c r="C6730" t="s">
        <v>47</v>
      </c>
      <c r="D6730" t="s">
        <v>30211</v>
      </c>
      <c r="E6730">
        <v>290.95</v>
      </c>
      <c r="F6730">
        <v>39</v>
      </c>
      <c r="G6730" t="s">
        <v>43729</v>
      </c>
      <c r="H6730" t="s">
        <v>6904</v>
      </c>
      <c r="I6730" s="1">
        <v>45137</v>
      </c>
      <c r="J6730" s="1">
        <v>45658</v>
      </c>
      <c r="K6730" t="s">
        <v>30212</v>
      </c>
      <c r="L6730" t="s">
        <v>30213</v>
      </c>
      <c r="M6730" t="s">
        <v>45</v>
      </c>
      <c r="N6730">
        <v>1</v>
      </c>
      <c r="O6730">
        <f>Table1[[#This Row],[Price]]-0.1*Table1[[#This Row],[Price]]</f>
        <v>261.85500000000002</v>
      </c>
      <c r="P6730" s="9">
        <f>(Table1[[#This Row],[Expiration Date]]-Table1[[#This Row],[Manufacturing Date]])/365</f>
        <v>1.4273972602739726</v>
      </c>
      <c r="Q6730" t="str">
        <f>IF(Table1[[#This Row],[Expiration Date]]-J6738&gt;12/31/2024,"not expired","expired")</f>
        <v>expired</v>
      </c>
      <c r="R6730">
        <f>Table1[[#This Row],[Discounted Price]]*0.95</f>
        <v>248.76224999999999</v>
      </c>
      <c r="S6730">
        <f>Table1[[#This Row],[Discounted Price]]*0.9</f>
        <v>235.66950000000003</v>
      </c>
      <c r="T6730">
        <f>Table1[[#This Row],[Discounted Price]]*0.8</f>
        <v>209.48400000000004</v>
      </c>
      <c r="U6730">
        <f>Table1[[#This Row],[Price]]*0.52</f>
        <v>151.29400000000001</v>
      </c>
      <c r="V6730">
        <f>(Table1[[#This Row],[Price]]-Table1[[#This Row],[Scrap value]])/2</f>
        <v>69.827999999999989</v>
      </c>
    </row>
    <row r="6731" spans="1:22" x14ac:dyDescent="0.25">
      <c r="A6731" t="s">
        <v>30214</v>
      </c>
      <c r="B6731" t="s">
        <v>15</v>
      </c>
      <c r="C6731" t="s">
        <v>47</v>
      </c>
      <c r="D6731" t="s">
        <v>30215</v>
      </c>
      <c r="E6731">
        <v>14.05</v>
      </c>
      <c r="F6731">
        <v>40</v>
      </c>
      <c r="G6731" t="s">
        <v>43728</v>
      </c>
      <c r="H6731" t="s">
        <v>4368</v>
      </c>
      <c r="I6731" s="1">
        <v>45137</v>
      </c>
      <c r="J6731" s="1">
        <v>45658</v>
      </c>
      <c r="K6731" t="s">
        <v>30216</v>
      </c>
      <c r="L6731" t="s">
        <v>30217</v>
      </c>
      <c r="M6731" t="s">
        <v>45</v>
      </c>
      <c r="N6731">
        <v>3</v>
      </c>
      <c r="O6731">
        <f>Table1[[#This Row],[Price]]-0.1*Table1[[#This Row],[Price]]</f>
        <v>12.645</v>
      </c>
      <c r="P6731" s="9">
        <f>(Table1[[#This Row],[Expiration Date]]-Table1[[#This Row],[Manufacturing Date]])/365</f>
        <v>1.4273972602739726</v>
      </c>
      <c r="Q6731" t="str">
        <f>IF(Table1[[#This Row],[Expiration Date]]-J6739&gt;12/31/2024,"not expired","expired")</f>
        <v>expired</v>
      </c>
      <c r="R6731">
        <f>Table1[[#This Row],[Discounted Price]]*0.95</f>
        <v>12.012749999999999</v>
      </c>
      <c r="S6731">
        <f>Table1[[#This Row],[Discounted Price]]*0.9</f>
        <v>11.3805</v>
      </c>
      <c r="T6731">
        <f>Table1[[#This Row],[Discounted Price]]*0.8</f>
        <v>10.116</v>
      </c>
      <c r="U6731">
        <f>Table1[[#This Row],[Price]]*0.52</f>
        <v>7.3060000000000009</v>
      </c>
      <c r="V6731">
        <f>(Table1[[#This Row],[Price]]-Table1[[#This Row],[Scrap value]])/2</f>
        <v>3.3719999999999999</v>
      </c>
    </row>
    <row r="6732" spans="1:22" x14ac:dyDescent="0.25">
      <c r="A6732" t="s">
        <v>30218</v>
      </c>
      <c r="B6732" t="s">
        <v>22</v>
      </c>
      <c r="C6732" t="s">
        <v>47</v>
      </c>
      <c r="D6732" t="s">
        <v>30219</v>
      </c>
      <c r="E6732">
        <v>296.69</v>
      </c>
      <c r="F6732">
        <v>48</v>
      </c>
      <c r="G6732" t="s">
        <v>43729</v>
      </c>
      <c r="H6732" t="s">
        <v>27783</v>
      </c>
      <c r="I6732" s="1">
        <v>45000</v>
      </c>
      <c r="J6732" s="1">
        <v>45292</v>
      </c>
      <c r="K6732" t="s">
        <v>30220</v>
      </c>
      <c r="L6732" t="s">
        <v>30221</v>
      </c>
      <c r="M6732" t="s">
        <v>27</v>
      </c>
      <c r="N6732">
        <v>2</v>
      </c>
      <c r="O6732">
        <f>Table1[[#This Row],[Price]]-0.1*Table1[[#This Row],[Price]]</f>
        <v>267.02100000000002</v>
      </c>
      <c r="P6732" s="9">
        <f>(Table1[[#This Row],[Expiration Date]]-Table1[[#This Row],[Manufacturing Date]])/365</f>
        <v>0.8</v>
      </c>
      <c r="Q6732" t="str">
        <f>IF(Table1[[#This Row],[Expiration Date]]-J6740&gt;12/31/2024,"not expired","expired")</f>
        <v>expired</v>
      </c>
      <c r="R6732">
        <f>Table1[[#This Row],[Discounted Price]]*0.95</f>
        <v>253.66995</v>
      </c>
      <c r="S6732">
        <f>Table1[[#This Row],[Discounted Price]]*0.9</f>
        <v>240.31890000000001</v>
      </c>
      <c r="T6732">
        <f>Table1[[#This Row],[Discounted Price]]*0.8</f>
        <v>213.61680000000001</v>
      </c>
      <c r="U6732">
        <f>Table1[[#This Row],[Price]]*0.52</f>
        <v>154.27880000000002</v>
      </c>
      <c r="V6732">
        <f>(Table1[[#This Row],[Price]]-Table1[[#This Row],[Scrap value]])/2</f>
        <v>71.20559999999999</v>
      </c>
    </row>
    <row r="6733" spans="1:22" x14ac:dyDescent="0.25">
      <c r="A6733" t="s">
        <v>30222</v>
      </c>
      <c r="B6733" t="s">
        <v>22</v>
      </c>
      <c r="C6733" t="s">
        <v>47</v>
      </c>
      <c r="D6733" t="s">
        <v>30223</v>
      </c>
      <c r="E6733">
        <v>363.63</v>
      </c>
      <c r="F6733">
        <v>21</v>
      </c>
      <c r="G6733" t="s">
        <v>43728</v>
      </c>
      <c r="H6733" t="s">
        <v>30224</v>
      </c>
      <c r="I6733" s="1">
        <v>45000</v>
      </c>
      <c r="J6733" s="1">
        <v>45292</v>
      </c>
      <c r="K6733" t="s">
        <v>30225</v>
      </c>
      <c r="L6733" t="s">
        <v>30226</v>
      </c>
      <c r="M6733" t="s">
        <v>27</v>
      </c>
      <c r="N6733">
        <v>3</v>
      </c>
      <c r="O6733">
        <f>Table1[[#This Row],[Price]]-0.1*Table1[[#This Row],[Price]]</f>
        <v>327.267</v>
      </c>
      <c r="P6733" s="9">
        <f>(Table1[[#This Row],[Expiration Date]]-Table1[[#This Row],[Manufacturing Date]])/365</f>
        <v>0.8</v>
      </c>
      <c r="Q6733" t="str">
        <f>IF(Table1[[#This Row],[Expiration Date]]-J6741&gt;12/31/2024,"not expired","expired")</f>
        <v>expired</v>
      </c>
      <c r="R6733">
        <f>Table1[[#This Row],[Discounted Price]]*0.95</f>
        <v>310.90364999999997</v>
      </c>
      <c r="S6733">
        <f>Table1[[#This Row],[Discounted Price]]*0.9</f>
        <v>294.5403</v>
      </c>
      <c r="T6733">
        <f>Table1[[#This Row],[Discounted Price]]*0.8</f>
        <v>261.81360000000001</v>
      </c>
      <c r="U6733">
        <f>Table1[[#This Row],[Price]]*0.52</f>
        <v>189.08760000000001</v>
      </c>
      <c r="V6733">
        <f>(Table1[[#This Row],[Price]]-Table1[[#This Row],[Scrap value]])/2</f>
        <v>87.271199999999993</v>
      </c>
    </row>
    <row r="6734" spans="1:22" x14ac:dyDescent="0.25">
      <c r="A6734" t="s">
        <v>30227</v>
      </c>
      <c r="B6734" t="s">
        <v>35</v>
      </c>
      <c r="C6734" t="s">
        <v>47</v>
      </c>
      <c r="D6734" t="s">
        <v>30228</v>
      </c>
      <c r="E6734">
        <v>308.02</v>
      </c>
      <c r="F6734">
        <v>34</v>
      </c>
      <c r="G6734" t="s">
        <v>43728</v>
      </c>
      <c r="H6734" t="s">
        <v>24776</v>
      </c>
      <c r="I6734" s="1">
        <v>45000</v>
      </c>
      <c r="J6734" s="1">
        <v>46023</v>
      </c>
      <c r="K6734" t="s">
        <v>30229</v>
      </c>
      <c r="L6734" t="s">
        <v>30230</v>
      </c>
      <c r="M6734" t="s">
        <v>45</v>
      </c>
      <c r="N6734">
        <v>4</v>
      </c>
      <c r="O6734">
        <f>Table1[[#This Row],[Price]]-0.1*Table1[[#This Row],[Price]]</f>
        <v>277.21799999999996</v>
      </c>
      <c r="P6734" s="9">
        <f>(Table1[[#This Row],[Expiration Date]]-Table1[[#This Row],[Manufacturing Date]])/365</f>
        <v>2.8027397260273972</v>
      </c>
      <c r="Q6734" t="str">
        <f>IF(Table1[[#This Row],[Expiration Date]]-J6742&gt;12/31/2024,"not expired","expired")</f>
        <v>expired</v>
      </c>
      <c r="R6734">
        <f>Table1[[#This Row],[Discounted Price]]*0.95</f>
        <v>263.35709999999995</v>
      </c>
      <c r="S6734">
        <f>Table1[[#This Row],[Discounted Price]]*0.9</f>
        <v>249.49619999999996</v>
      </c>
      <c r="T6734">
        <f>Table1[[#This Row],[Discounted Price]]*0.8</f>
        <v>221.77439999999999</v>
      </c>
      <c r="U6734">
        <f>Table1[[#This Row],[Price]]*0.52</f>
        <v>160.1704</v>
      </c>
      <c r="V6734">
        <f>(Table1[[#This Row],[Price]]-Table1[[#This Row],[Scrap value]])/2</f>
        <v>73.924799999999991</v>
      </c>
    </row>
    <row r="6735" spans="1:22" x14ac:dyDescent="0.25">
      <c r="A6735" t="s">
        <v>30231</v>
      </c>
      <c r="B6735" t="s">
        <v>22</v>
      </c>
      <c r="C6735" t="s">
        <v>47</v>
      </c>
      <c r="D6735" t="s">
        <v>30232</v>
      </c>
      <c r="E6735">
        <v>283.67</v>
      </c>
      <c r="F6735">
        <v>32</v>
      </c>
      <c r="G6735" t="s">
        <v>43729</v>
      </c>
      <c r="H6735" t="s">
        <v>2423</v>
      </c>
      <c r="I6735" s="1">
        <v>45000</v>
      </c>
      <c r="J6735" s="1">
        <v>45292</v>
      </c>
      <c r="K6735" t="s">
        <v>30233</v>
      </c>
      <c r="L6735" t="s">
        <v>30234</v>
      </c>
      <c r="M6735" t="s">
        <v>27</v>
      </c>
      <c r="N6735">
        <v>5</v>
      </c>
      <c r="O6735">
        <f>Table1[[#This Row],[Price]]-0.1*Table1[[#This Row],[Price]]</f>
        <v>255.303</v>
      </c>
      <c r="P6735" s="9">
        <f>(Table1[[#This Row],[Expiration Date]]-Table1[[#This Row],[Manufacturing Date]])/365</f>
        <v>0.8</v>
      </c>
      <c r="Q6735" t="str">
        <f>IF(Table1[[#This Row],[Expiration Date]]-J6743&gt;12/31/2024,"not expired","expired")</f>
        <v>expired</v>
      </c>
      <c r="R6735">
        <f>Table1[[#This Row],[Discounted Price]]*0.95</f>
        <v>242.53784999999999</v>
      </c>
      <c r="S6735">
        <f>Table1[[#This Row],[Discounted Price]]*0.9</f>
        <v>229.77270000000001</v>
      </c>
      <c r="T6735">
        <f>Table1[[#This Row],[Discounted Price]]*0.8</f>
        <v>204.2424</v>
      </c>
      <c r="U6735">
        <f>Table1[[#This Row],[Price]]*0.52</f>
        <v>147.50840000000002</v>
      </c>
      <c r="V6735">
        <f>(Table1[[#This Row],[Price]]-Table1[[#This Row],[Scrap value]])/2</f>
        <v>68.080799999999996</v>
      </c>
    </row>
    <row r="6736" spans="1:22" x14ac:dyDescent="0.25">
      <c r="A6736" t="s">
        <v>30235</v>
      </c>
      <c r="B6736" t="s">
        <v>15</v>
      </c>
      <c r="C6736" t="s">
        <v>47</v>
      </c>
      <c r="D6736" t="s">
        <v>30236</v>
      </c>
      <c r="E6736">
        <v>189.99</v>
      </c>
      <c r="F6736">
        <v>70</v>
      </c>
      <c r="G6736" t="s">
        <v>43730</v>
      </c>
      <c r="H6736" t="s">
        <v>9261</v>
      </c>
      <c r="I6736" s="1">
        <v>45000</v>
      </c>
      <c r="J6736" s="1">
        <v>45658</v>
      </c>
      <c r="K6736" t="s">
        <v>30237</v>
      </c>
      <c r="L6736" t="s">
        <v>30238</v>
      </c>
      <c r="M6736" t="s">
        <v>20</v>
      </c>
      <c r="N6736">
        <v>1</v>
      </c>
      <c r="O6736">
        <f>Table1[[#This Row],[Price]]-0.1*Table1[[#This Row],[Price]]</f>
        <v>170.99100000000001</v>
      </c>
      <c r="P6736" s="9">
        <f>(Table1[[#This Row],[Expiration Date]]-Table1[[#This Row],[Manufacturing Date]])/365</f>
        <v>1.8027397260273972</v>
      </c>
      <c r="Q6736" t="str">
        <f>IF(Table1[[#This Row],[Expiration Date]]-J6744&gt;12/31/2024,"not expired","expired")</f>
        <v>expired</v>
      </c>
      <c r="R6736">
        <f>Table1[[#This Row],[Discounted Price]]*0.95</f>
        <v>162.44145</v>
      </c>
      <c r="S6736">
        <f>Table1[[#This Row],[Discounted Price]]*0.9</f>
        <v>153.89190000000002</v>
      </c>
      <c r="T6736">
        <f>Table1[[#This Row],[Discounted Price]]*0.8</f>
        <v>136.79280000000003</v>
      </c>
      <c r="U6736">
        <f>Table1[[#This Row],[Price]]*0.52</f>
        <v>98.794800000000009</v>
      </c>
      <c r="V6736">
        <f>(Table1[[#This Row],[Price]]-Table1[[#This Row],[Scrap value]])/2</f>
        <v>45.5976</v>
      </c>
    </row>
    <row r="6737" spans="1:22" x14ac:dyDescent="0.25">
      <c r="A6737" t="s">
        <v>30239</v>
      </c>
      <c r="B6737" t="s">
        <v>29</v>
      </c>
      <c r="C6737" t="s">
        <v>47</v>
      </c>
      <c r="D6737" t="s">
        <v>30240</v>
      </c>
      <c r="E6737">
        <v>362.61</v>
      </c>
      <c r="F6737">
        <v>85</v>
      </c>
      <c r="G6737" t="s">
        <v>43730</v>
      </c>
      <c r="H6737" t="s">
        <v>12868</v>
      </c>
      <c r="I6737" s="1">
        <v>45137</v>
      </c>
      <c r="J6737" s="1">
        <v>45292</v>
      </c>
      <c r="K6737" t="s">
        <v>30241</v>
      </c>
      <c r="L6737" t="s">
        <v>30242</v>
      </c>
      <c r="M6737" t="s">
        <v>20</v>
      </c>
      <c r="N6737">
        <v>3</v>
      </c>
      <c r="O6737">
        <f>Table1[[#This Row],[Price]]-0.1*Table1[[#This Row],[Price]]</f>
        <v>326.34899999999999</v>
      </c>
      <c r="P6737" s="9">
        <f>(Table1[[#This Row],[Expiration Date]]-Table1[[#This Row],[Manufacturing Date]])/365</f>
        <v>0.42465753424657532</v>
      </c>
      <c r="Q6737" t="str">
        <f>IF(Table1[[#This Row],[Expiration Date]]-J6745&gt;12/31/2024,"not expired","expired")</f>
        <v>expired</v>
      </c>
      <c r="R6737">
        <f>Table1[[#This Row],[Discounted Price]]*0.95</f>
        <v>310.03154999999998</v>
      </c>
      <c r="S6737">
        <f>Table1[[#This Row],[Discounted Price]]*0.9</f>
        <v>293.71409999999997</v>
      </c>
      <c r="T6737">
        <f>Table1[[#This Row],[Discounted Price]]*0.8</f>
        <v>261.07920000000001</v>
      </c>
      <c r="U6737">
        <f>Table1[[#This Row],[Price]]*0.52</f>
        <v>188.55720000000002</v>
      </c>
      <c r="V6737">
        <f>(Table1[[#This Row],[Price]]-Table1[[#This Row],[Scrap value]])/2</f>
        <v>87.026399999999995</v>
      </c>
    </row>
    <row r="6738" spans="1:22" x14ac:dyDescent="0.25">
      <c r="A6738" t="s">
        <v>30243</v>
      </c>
      <c r="B6738" t="s">
        <v>29</v>
      </c>
      <c r="C6738" t="s">
        <v>47</v>
      </c>
      <c r="D6738" t="s">
        <v>30244</v>
      </c>
      <c r="E6738">
        <v>90.01</v>
      </c>
      <c r="F6738">
        <v>56</v>
      </c>
      <c r="G6738" t="s">
        <v>43729</v>
      </c>
      <c r="H6738" t="s">
        <v>19131</v>
      </c>
      <c r="I6738" s="1">
        <v>45000</v>
      </c>
      <c r="J6738" s="1">
        <v>45658</v>
      </c>
      <c r="K6738" t="s">
        <v>30245</v>
      </c>
      <c r="L6738" t="s">
        <v>30246</v>
      </c>
      <c r="M6738" t="s">
        <v>27</v>
      </c>
      <c r="N6738">
        <v>1</v>
      </c>
      <c r="O6738">
        <f>Table1[[#This Row],[Price]]-0.1*Table1[[#This Row],[Price]]</f>
        <v>81.009</v>
      </c>
      <c r="P6738" s="9">
        <f>(Table1[[#This Row],[Expiration Date]]-Table1[[#This Row],[Manufacturing Date]])/365</f>
        <v>1.8027397260273972</v>
      </c>
      <c r="Q6738" t="str">
        <f>IF(Table1[[#This Row],[Expiration Date]]-J6746&gt;12/31/2024,"not expired","expired")</f>
        <v>expired</v>
      </c>
      <c r="R6738">
        <f>Table1[[#This Row],[Discounted Price]]*0.95</f>
        <v>76.958550000000002</v>
      </c>
      <c r="S6738">
        <f>Table1[[#This Row],[Discounted Price]]*0.9</f>
        <v>72.908100000000005</v>
      </c>
      <c r="T6738">
        <f>Table1[[#This Row],[Discounted Price]]*0.8</f>
        <v>64.807200000000009</v>
      </c>
      <c r="U6738">
        <f>Table1[[#This Row],[Price]]*0.52</f>
        <v>46.805200000000006</v>
      </c>
      <c r="V6738">
        <f>(Table1[[#This Row],[Price]]-Table1[[#This Row],[Scrap value]])/2</f>
        <v>21.602399999999999</v>
      </c>
    </row>
    <row r="6739" spans="1:22" x14ac:dyDescent="0.25">
      <c r="A6739" t="s">
        <v>30247</v>
      </c>
      <c r="B6739" t="s">
        <v>29</v>
      </c>
      <c r="C6739" t="s">
        <v>47</v>
      </c>
      <c r="D6739" t="s">
        <v>30248</v>
      </c>
      <c r="E6739">
        <v>363.62</v>
      </c>
      <c r="F6739">
        <v>94</v>
      </c>
      <c r="G6739" t="s">
        <v>43728</v>
      </c>
      <c r="H6739" t="s">
        <v>20483</v>
      </c>
      <c r="I6739" s="1">
        <v>45137</v>
      </c>
      <c r="J6739" s="1">
        <v>45658</v>
      </c>
      <c r="K6739" t="s">
        <v>30249</v>
      </c>
      <c r="L6739" t="s">
        <v>30250</v>
      </c>
      <c r="M6739" t="s">
        <v>20</v>
      </c>
      <c r="N6739">
        <v>3</v>
      </c>
      <c r="O6739">
        <f>Table1[[#This Row],[Price]]-0.1*Table1[[#This Row],[Price]]</f>
        <v>327.25799999999998</v>
      </c>
      <c r="P6739" s="9">
        <f>(Table1[[#This Row],[Expiration Date]]-Table1[[#This Row],[Manufacturing Date]])/365</f>
        <v>1.4273972602739726</v>
      </c>
      <c r="Q6739" t="str">
        <f>IF(Table1[[#This Row],[Expiration Date]]-J6747&gt;12/31/2024,"not expired","expired")</f>
        <v>expired</v>
      </c>
      <c r="R6739">
        <f>Table1[[#This Row],[Discounted Price]]*0.95</f>
        <v>310.89509999999996</v>
      </c>
      <c r="S6739">
        <f>Table1[[#This Row],[Discounted Price]]*0.9</f>
        <v>294.53219999999999</v>
      </c>
      <c r="T6739">
        <f>Table1[[#This Row],[Discounted Price]]*0.8</f>
        <v>261.8064</v>
      </c>
      <c r="U6739">
        <f>Table1[[#This Row],[Price]]*0.52</f>
        <v>189.08240000000001</v>
      </c>
      <c r="V6739">
        <f>(Table1[[#This Row],[Price]]-Table1[[#This Row],[Scrap value]])/2</f>
        <v>87.268799999999999</v>
      </c>
    </row>
    <row r="6740" spans="1:22" x14ac:dyDescent="0.25">
      <c r="A6740" t="s">
        <v>30251</v>
      </c>
      <c r="B6740" t="s">
        <v>15</v>
      </c>
      <c r="C6740" t="s">
        <v>47</v>
      </c>
      <c r="D6740" t="s">
        <v>30252</v>
      </c>
      <c r="E6740">
        <v>116.67</v>
      </c>
      <c r="F6740">
        <v>44</v>
      </c>
      <c r="G6740" t="s">
        <v>43728</v>
      </c>
      <c r="H6740" t="s">
        <v>5482</v>
      </c>
      <c r="I6740" s="1">
        <v>45137</v>
      </c>
      <c r="J6740" s="1">
        <v>45658</v>
      </c>
      <c r="K6740" t="s">
        <v>30253</v>
      </c>
      <c r="L6740" t="s">
        <v>30254</v>
      </c>
      <c r="M6740" t="s">
        <v>20</v>
      </c>
      <c r="N6740">
        <v>3</v>
      </c>
      <c r="O6740">
        <f>Table1[[#This Row],[Price]]-0.1*Table1[[#This Row],[Price]]</f>
        <v>105.003</v>
      </c>
      <c r="P6740" s="9">
        <f>(Table1[[#This Row],[Expiration Date]]-Table1[[#This Row],[Manufacturing Date]])/365</f>
        <v>1.4273972602739726</v>
      </c>
      <c r="Q6740" t="str">
        <f>IF(Table1[[#This Row],[Expiration Date]]-J6748&gt;12/31/2024,"not expired","expired")</f>
        <v>not expired</v>
      </c>
      <c r="R6740">
        <f>Table1[[#This Row],[Discounted Price]]*0.95</f>
        <v>99.752849999999995</v>
      </c>
      <c r="S6740">
        <f>Table1[[#This Row],[Discounted Price]]*0.9</f>
        <v>94.502700000000004</v>
      </c>
      <c r="T6740">
        <f>Table1[[#This Row],[Discounted Price]]*0.8</f>
        <v>84.002400000000009</v>
      </c>
      <c r="U6740">
        <f>Table1[[#This Row],[Price]]*0.52</f>
        <v>60.668400000000005</v>
      </c>
      <c r="V6740">
        <f>(Table1[[#This Row],[Price]]-Table1[[#This Row],[Scrap value]])/2</f>
        <v>28.000799999999998</v>
      </c>
    </row>
    <row r="6741" spans="1:22" x14ac:dyDescent="0.25">
      <c r="A6741" t="s">
        <v>30255</v>
      </c>
      <c r="B6741" t="s">
        <v>29</v>
      </c>
      <c r="C6741" t="s">
        <v>47</v>
      </c>
      <c r="D6741" t="s">
        <v>30256</v>
      </c>
      <c r="E6741">
        <v>160.88</v>
      </c>
      <c r="F6741">
        <v>17</v>
      </c>
      <c r="G6741" t="s">
        <v>43730</v>
      </c>
      <c r="H6741" t="s">
        <v>30257</v>
      </c>
      <c r="I6741" s="1">
        <v>44927</v>
      </c>
      <c r="J6741" s="1">
        <v>45658</v>
      </c>
      <c r="K6741" t="s">
        <v>30258</v>
      </c>
      <c r="L6741" t="s">
        <v>30259</v>
      </c>
      <c r="M6741" t="s">
        <v>27</v>
      </c>
      <c r="N6741">
        <v>3</v>
      </c>
      <c r="O6741">
        <f>Table1[[#This Row],[Price]]-0.1*Table1[[#This Row],[Price]]</f>
        <v>144.792</v>
      </c>
      <c r="P6741" s="9">
        <f>(Table1[[#This Row],[Expiration Date]]-Table1[[#This Row],[Manufacturing Date]])/365</f>
        <v>2.0027397260273974</v>
      </c>
      <c r="Q6741" t="str">
        <f>IF(Table1[[#This Row],[Expiration Date]]-J6749&gt;12/31/2024,"not expired","expired")</f>
        <v>expired</v>
      </c>
      <c r="R6741">
        <f>Table1[[#This Row],[Discounted Price]]*0.95</f>
        <v>137.55240000000001</v>
      </c>
      <c r="S6741">
        <f>Table1[[#This Row],[Discounted Price]]*0.9</f>
        <v>130.31280000000001</v>
      </c>
      <c r="T6741">
        <f>Table1[[#This Row],[Discounted Price]]*0.8</f>
        <v>115.8336</v>
      </c>
      <c r="U6741">
        <f>Table1[[#This Row],[Price]]*0.52</f>
        <v>83.657600000000002</v>
      </c>
      <c r="V6741">
        <f>(Table1[[#This Row],[Price]]-Table1[[#This Row],[Scrap value]])/2</f>
        <v>38.611199999999997</v>
      </c>
    </row>
    <row r="6742" spans="1:22" x14ac:dyDescent="0.25">
      <c r="A6742" t="s">
        <v>30260</v>
      </c>
      <c r="B6742" t="s">
        <v>15</v>
      </c>
      <c r="C6742" t="s">
        <v>47</v>
      </c>
      <c r="D6742" t="s">
        <v>30261</v>
      </c>
      <c r="E6742">
        <v>386.8</v>
      </c>
      <c r="F6742">
        <v>65</v>
      </c>
      <c r="G6742" t="s">
        <v>43728</v>
      </c>
      <c r="H6742" t="s">
        <v>30262</v>
      </c>
      <c r="I6742" s="1">
        <v>44927</v>
      </c>
      <c r="J6742" s="1">
        <v>46023</v>
      </c>
      <c r="K6742" t="s">
        <v>30263</v>
      </c>
      <c r="L6742" t="s">
        <v>30264</v>
      </c>
      <c r="M6742" t="s">
        <v>20</v>
      </c>
      <c r="N6742">
        <v>5</v>
      </c>
      <c r="O6742">
        <f>Table1[[#This Row],[Price]]-0.1*Table1[[#This Row],[Price]]</f>
        <v>348.12</v>
      </c>
      <c r="P6742" s="9">
        <f>(Table1[[#This Row],[Expiration Date]]-Table1[[#This Row],[Manufacturing Date]])/365</f>
        <v>3.0027397260273974</v>
      </c>
      <c r="Q6742" t="str">
        <f>IF(Table1[[#This Row],[Expiration Date]]-J6750&gt;12/31/2024,"not expired","expired")</f>
        <v>expired</v>
      </c>
      <c r="R6742">
        <f>Table1[[#This Row],[Discounted Price]]*0.95</f>
        <v>330.714</v>
      </c>
      <c r="S6742">
        <f>Table1[[#This Row],[Discounted Price]]*0.9</f>
        <v>313.30799999999999</v>
      </c>
      <c r="T6742">
        <f>Table1[[#This Row],[Discounted Price]]*0.8</f>
        <v>278.49600000000004</v>
      </c>
      <c r="U6742">
        <f>Table1[[#This Row],[Price]]*0.52</f>
        <v>201.13600000000002</v>
      </c>
      <c r="V6742">
        <f>(Table1[[#This Row],[Price]]-Table1[[#This Row],[Scrap value]])/2</f>
        <v>92.831999999999994</v>
      </c>
    </row>
    <row r="6743" spans="1:22" x14ac:dyDescent="0.25">
      <c r="A6743" t="s">
        <v>30265</v>
      </c>
      <c r="B6743" t="s">
        <v>22</v>
      </c>
      <c r="C6743" t="s">
        <v>47</v>
      </c>
      <c r="D6743" t="s">
        <v>30266</v>
      </c>
      <c r="E6743">
        <v>166.67</v>
      </c>
      <c r="F6743">
        <v>1</v>
      </c>
      <c r="G6743" t="s">
        <v>43729</v>
      </c>
      <c r="H6743" t="s">
        <v>30267</v>
      </c>
      <c r="I6743" s="1">
        <v>44927</v>
      </c>
      <c r="J6743" s="1">
        <v>45658</v>
      </c>
      <c r="K6743" t="s">
        <v>30268</v>
      </c>
      <c r="L6743" t="s">
        <v>30269</v>
      </c>
      <c r="M6743" t="s">
        <v>20</v>
      </c>
      <c r="N6743">
        <v>1</v>
      </c>
      <c r="O6743">
        <f>Table1[[#This Row],[Price]]-0.1*Table1[[#This Row],[Price]]</f>
        <v>150.00299999999999</v>
      </c>
      <c r="P6743" s="9">
        <f>(Table1[[#This Row],[Expiration Date]]-Table1[[#This Row],[Manufacturing Date]])/365</f>
        <v>2.0027397260273974</v>
      </c>
      <c r="Q6743" t="str">
        <f>IF(Table1[[#This Row],[Expiration Date]]-J6751&gt;12/31/2024,"not expired","expired")</f>
        <v>not expired</v>
      </c>
      <c r="R6743">
        <f>Table1[[#This Row],[Discounted Price]]*0.95</f>
        <v>142.50284999999997</v>
      </c>
      <c r="S6743">
        <f>Table1[[#This Row],[Discounted Price]]*0.9</f>
        <v>135.0027</v>
      </c>
      <c r="T6743">
        <f>Table1[[#This Row],[Discounted Price]]*0.8</f>
        <v>120.00239999999999</v>
      </c>
      <c r="U6743">
        <f>Table1[[#This Row],[Price]]*0.52</f>
        <v>86.668399999999991</v>
      </c>
      <c r="V6743">
        <f>(Table1[[#This Row],[Price]]-Table1[[#This Row],[Scrap value]])/2</f>
        <v>40.000799999999998</v>
      </c>
    </row>
    <row r="6744" spans="1:22" x14ac:dyDescent="0.25">
      <c r="A6744" t="s">
        <v>30270</v>
      </c>
      <c r="B6744" t="s">
        <v>15</v>
      </c>
      <c r="C6744" t="s">
        <v>47</v>
      </c>
      <c r="D6744" t="s">
        <v>30271</v>
      </c>
      <c r="E6744">
        <v>143.76</v>
      </c>
      <c r="F6744">
        <v>10</v>
      </c>
      <c r="G6744" t="s">
        <v>43730</v>
      </c>
      <c r="H6744" t="s">
        <v>4287</v>
      </c>
      <c r="I6744" s="1">
        <v>44927</v>
      </c>
      <c r="J6744" s="1">
        <v>45658</v>
      </c>
      <c r="K6744" t="s">
        <v>30272</v>
      </c>
      <c r="L6744" t="s">
        <v>30273</v>
      </c>
      <c r="M6744" t="s">
        <v>27</v>
      </c>
      <c r="N6744">
        <v>1</v>
      </c>
      <c r="O6744">
        <f>Table1[[#This Row],[Price]]-0.1*Table1[[#This Row],[Price]]</f>
        <v>129.38399999999999</v>
      </c>
      <c r="P6744" s="9">
        <f>(Table1[[#This Row],[Expiration Date]]-Table1[[#This Row],[Manufacturing Date]])/365</f>
        <v>2.0027397260273974</v>
      </c>
      <c r="Q6744" t="str">
        <f>IF(Table1[[#This Row],[Expiration Date]]-J6752&gt;12/31/2024,"not expired","expired")</f>
        <v>expired</v>
      </c>
      <c r="R6744">
        <f>Table1[[#This Row],[Discounted Price]]*0.95</f>
        <v>122.91479999999999</v>
      </c>
      <c r="S6744">
        <f>Table1[[#This Row],[Discounted Price]]*0.9</f>
        <v>116.44559999999998</v>
      </c>
      <c r="T6744">
        <f>Table1[[#This Row],[Discounted Price]]*0.8</f>
        <v>103.5072</v>
      </c>
      <c r="U6744">
        <f>Table1[[#This Row],[Price]]*0.52</f>
        <v>74.755200000000002</v>
      </c>
      <c r="V6744">
        <f>(Table1[[#This Row],[Price]]-Table1[[#This Row],[Scrap value]])/2</f>
        <v>34.502399999999994</v>
      </c>
    </row>
    <row r="6745" spans="1:22" x14ac:dyDescent="0.25">
      <c r="A6745" t="s">
        <v>30274</v>
      </c>
      <c r="B6745" t="s">
        <v>35</v>
      </c>
      <c r="C6745" t="s">
        <v>47</v>
      </c>
      <c r="D6745" t="s">
        <v>30275</v>
      </c>
      <c r="E6745">
        <v>236.64</v>
      </c>
      <c r="F6745">
        <v>22</v>
      </c>
      <c r="G6745" t="s">
        <v>43730</v>
      </c>
      <c r="H6745" t="s">
        <v>8220</v>
      </c>
      <c r="I6745" s="1">
        <v>44927</v>
      </c>
      <c r="J6745" s="1">
        <v>46023</v>
      </c>
      <c r="K6745" t="s">
        <v>30276</v>
      </c>
      <c r="L6745" t="s">
        <v>30277</v>
      </c>
      <c r="M6745" t="s">
        <v>27</v>
      </c>
      <c r="N6745">
        <v>3</v>
      </c>
      <c r="O6745">
        <f>Table1[[#This Row],[Price]]-0.1*Table1[[#This Row],[Price]]</f>
        <v>212.976</v>
      </c>
      <c r="P6745" s="9">
        <f>(Table1[[#This Row],[Expiration Date]]-Table1[[#This Row],[Manufacturing Date]])/365</f>
        <v>3.0027397260273974</v>
      </c>
      <c r="Q6745" t="str">
        <f>IF(Table1[[#This Row],[Expiration Date]]-J6753&gt;12/31/2024,"not expired","expired")</f>
        <v>not expired</v>
      </c>
      <c r="R6745">
        <f>Table1[[#This Row],[Discounted Price]]*0.95</f>
        <v>202.32719999999998</v>
      </c>
      <c r="S6745">
        <f>Table1[[#This Row],[Discounted Price]]*0.9</f>
        <v>191.67840000000001</v>
      </c>
      <c r="T6745">
        <f>Table1[[#This Row],[Discounted Price]]*0.8</f>
        <v>170.38080000000002</v>
      </c>
      <c r="U6745">
        <f>Table1[[#This Row],[Price]]*0.52</f>
        <v>123.05279999999999</v>
      </c>
      <c r="V6745">
        <f>(Table1[[#This Row],[Price]]-Table1[[#This Row],[Scrap value]])/2</f>
        <v>56.793599999999998</v>
      </c>
    </row>
    <row r="6746" spans="1:22" x14ac:dyDescent="0.25">
      <c r="A6746" t="s">
        <v>30278</v>
      </c>
      <c r="B6746" t="s">
        <v>35</v>
      </c>
      <c r="C6746" t="s">
        <v>47</v>
      </c>
      <c r="D6746" t="s">
        <v>30279</v>
      </c>
      <c r="E6746">
        <v>313.97000000000003</v>
      </c>
      <c r="F6746">
        <v>54</v>
      </c>
      <c r="G6746" t="s">
        <v>43728</v>
      </c>
      <c r="H6746" t="s">
        <v>8569</v>
      </c>
      <c r="I6746" s="1">
        <v>44927</v>
      </c>
      <c r="J6746" s="1">
        <v>45658</v>
      </c>
      <c r="K6746" t="s">
        <v>30280</v>
      </c>
      <c r="L6746" t="s">
        <v>30281</v>
      </c>
      <c r="M6746" t="s">
        <v>20</v>
      </c>
      <c r="N6746">
        <v>1</v>
      </c>
      <c r="O6746">
        <f>Table1[[#This Row],[Price]]-0.1*Table1[[#This Row],[Price]]</f>
        <v>282.57300000000004</v>
      </c>
      <c r="P6746" s="9">
        <f>(Table1[[#This Row],[Expiration Date]]-Table1[[#This Row],[Manufacturing Date]])/365</f>
        <v>2.0027397260273974</v>
      </c>
      <c r="Q6746" t="str">
        <f>IF(Table1[[#This Row],[Expiration Date]]-J6754&gt;12/31/2024,"not expired","expired")</f>
        <v>not expired</v>
      </c>
      <c r="R6746">
        <f>Table1[[#This Row],[Discounted Price]]*0.95</f>
        <v>268.44435000000004</v>
      </c>
      <c r="S6746">
        <f>Table1[[#This Row],[Discounted Price]]*0.9</f>
        <v>254.31570000000005</v>
      </c>
      <c r="T6746">
        <f>Table1[[#This Row],[Discounted Price]]*0.8</f>
        <v>226.05840000000003</v>
      </c>
      <c r="U6746">
        <f>Table1[[#This Row],[Price]]*0.52</f>
        <v>163.26440000000002</v>
      </c>
      <c r="V6746">
        <f>(Table1[[#This Row],[Price]]-Table1[[#This Row],[Scrap value]])/2</f>
        <v>75.352800000000002</v>
      </c>
    </row>
    <row r="6747" spans="1:22" x14ac:dyDescent="0.25">
      <c r="A6747" t="s">
        <v>30282</v>
      </c>
      <c r="B6747" t="s">
        <v>15</v>
      </c>
      <c r="C6747" t="s">
        <v>47</v>
      </c>
      <c r="D6747" t="s">
        <v>30283</v>
      </c>
      <c r="E6747">
        <v>218.84</v>
      </c>
      <c r="F6747">
        <v>48</v>
      </c>
      <c r="G6747" t="s">
        <v>43728</v>
      </c>
      <c r="H6747" t="s">
        <v>14785</v>
      </c>
      <c r="I6747" s="1">
        <v>44927</v>
      </c>
      <c r="J6747" s="1">
        <v>46023</v>
      </c>
      <c r="K6747" t="s">
        <v>30284</v>
      </c>
      <c r="L6747" t="s">
        <v>30285</v>
      </c>
      <c r="M6747" t="s">
        <v>20</v>
      </c>
      <c r="N6747">
        <v>5</v>
      </c>
      <c r="O6747">
        <f>Table1[[#This Row],[Price]]-0.1*Table1[[#This Row],[Price]]</f>
        <v>196.95600000000002</v>
      </c>
      <c r="P6747" s="9">
        <f>(Table1[[#This Row],[Expiration Date]]-Table1[[#This Row],[Manufacturing Date]])/365</f>
        <v>3.0027397260273974</v>
      </c>
      <c r="Q6747" t="str">
        <f>IF(Table1[[#This Row],[Expiration Date]]-J6755&gt;12/31/2024,"not expired","expired")</f>
        <v>not expired</v>
      </c>
      <c r="R6747">
        <f>Table1[[#This Row],[Discounted Price]]*0.95</f>
        <v>187.10820000000001</v>
      </c>
      <c r="S6747">
        <f>Table1[[#This Row],[Discounted Price]]*0.9</f>
        <v>177.26040000000003</v>
      </c>
      <c r="T6747">
        <f>Table1[[#This Row],[Discounted Price]]*0.8</f>
        <v>157.56480000000002</v>
      </c>
      <c r="U6747">
        <f>Table1[[#This Row],[Price]]*0.52</f>
        <v>113.7968</v>
      </c>
      <c r="V6747">
        <f>(Table1[[#This Row],[Price]]-Table1[[#This Row],[Scrap value]])/2</f>
        <v>52.521599999999999</v>
      </c>
    </row>
    <row r="6748" spans="1:22" x14ac:dyDescent="0.25">
      <c r="A6748" t="s">
        <v>30286</v>
      </c>
      <c r="B6748" t="s">
        <v>29</v>
      </c>
      <c r="C6748" t="s">
        <v>47</v>
      </c>
      <c r="D6748" t="s">
        <v>30287</v>
      </c>
      <c r="E6748">
        <v>231.19</v>
      </c>
      <c r="F6748">
        <v>81</v>
      </c>
      <c r="G6748" t="s">
        <v>43728</v>
      </c>
      <c r="H6748" t="s">
        <v>28779</v>
      </c>
      <c r="I6748" s="1">
        <v>45000</v>
      </c>
      <c r="J6748" s="1">
        <v>45292</v>
      </c>
      <c r="K6748" t="s">
        <v>30288</v>
      </c>
      <c r="L6748" t="s">
        <v>30289</v>
      </c>
      <c r="M6748" t="s">
        <v>27</v>
      </c>
      <c r="N6748">
        <v>4</v>
      </c>
      <c r="O6748">
        <f>Table1[[#This Row],[Price]]-0.1*Table1[[#This Row],[Price]]</f>
        <v>208.071</v>
      </c>
      <c r="P6748" s="9">
        <f>(Table1[[#This Row],[Expiration Date]]-Table1[[#This Row],[Manufacturing Date]])/365</f>
        <v>0.8</v>
      </c>
      <c r="Q6748" t="str">
        <f>IF(Table1[[#This Row],[Expiration Date]]-J6756&gt;12/31/2024,"not expired","expired")</f>
        <v>expired</v>
      </c>
      <c r="R6748">
        <f>Table1[[#This Row],[Discounted Price]]*0.95</f>
        <v>197.66745</v>
      </c>
      <c r="S6748">
        <f>Table1[[#This Row],[Discounted Price]]*0.9</f>
        <v>187.26390000000001</v>
      </c>
      <c r="T6748">
        <f>Table1[[#This Row],[Discounted Price]]*0.8</f>
        <v>166.45680000000002</v>
      </c>
      <c r="U6748">
        <f>Table1[[#This Row],[Price]]*0.52</f>
        <v>120.2188</v>
      </c>
      <c r="V6748">
        <f>(Table1[[#This Row],[Price]]-Table1[[#This Row],[Scrap value]])/2</f>
        <v>55.485599999999998</v>
      </c>
    </row>
    <row r="6749" spans="1:22" x14ac:dyDescent="0.25">
      <c r="A6749" t="s">
        <v>30290</v>
      </c>
      <c r="B6749" t="s">
        <v>35</v>
      </c>
      <c r="C6749" t="s">
        <v>47</v>
      </c>
      <c r="D6749" t="s">
        <v>30291</v>
      </c>
      <c r="E6749">
        <v>122.34</v>
      </c>
      <c r="F6749">
        <v>72</v>
      </c>
      <c r="G6749" t="s">
        <v>43730</v>
      </c>
      <c r="H6749" t="s">
        <v>23011</v>
      </c>
      <c r="I6749" s="1">
        <v>45137</v>
      </c>
      <c r="J6749" s="1">
        <v>45658</v>
      </c>
      <c r="K6749" t="s">
        <v>30292</v>
      </c>
      <c r="L6749" t="s">
        <v>30293</v>
      </c>
      <c r="M6749" t="s">
        <v>27</v>
      </c>
      <c r="N6749">
        <v>4</v>
      </c>
      <c r="O6749">
        <f>Table1[[#This Row],[Price]]-0.1*Table1[[#This Row],[Price]]</f>
        <v>110.10599999999999</v>
      </c>
      <c r="P6749" s="9">
        <f>(Table1[[#This Row],[Expiration Date]]-Table1[[#This Row],[Manufacturing Date]])/365</f>
        <v>1.4273972602739726</v>
      </c>
      <c r="Q6749" t="str">
        <f>IF(Table1[[#This Row],[Expiration Date]]-J6757&gt;12/31/2024,"not expired","expired")</f>
        <v>expired</v>
      </c>
      <c r="R6749">
        <f>Table1[[#This Row],[Discounted Price]]*0.95</f>
        <v>104.60069999999999</v>
      </c>
      <c r="S6749">
        <f>Table1[[#This Row],[Discounted Price]]*0.9</f>
        <v>99.095399999999998</v>
      </c>
      <c r="T6749">
        <f>Table1[[#This Row],[Discounted Price]]*0.8</f>
        <v>88.084800000000001</v>
      </c>
      <c r="U6749">
        <f>Table1[[#This Row],[Price]]*0.52</f>
        <v>63.616800000000005</v>
      </c>
      <c r="V6749">
        <f>(Table1[[#This Row],[Price]]-Table1[[#This Row],[Scrap value]])/2</f>
        <v>29.361599999999999</v>
      </c>
    </row>
    <row r="6750" spans="1:22" x14ac:dyDescent="0.25">
      <c r="A6750" t="s">
        <v>30294</v>
      </c>
      <c r="B6750" t="s">
        <v>29</v>
      </c>
      <c r="C6750" t="s">
        <v>47</v>
      </c>
      <c r="D6750" t="s">
        <v>30295</v>
      </c>
      <c r="E6750">
        <v>215.79</v>
      </c>
      <c r="F6750">
        <v>81</v>
      </c>
      <c r="G6750" t="s">
        <v>43729</v>
      </c>
      <c r="H6750" t="s">
        <v>269</v>
      </c>
      <c r="I6750" s="1">
        <v>44927</v>
      </c>
      <c r="J6750" s="1">
        <v>46023</v>
      </c>
      <c r="K6750" t="s">
        <v>30296</v>
      </c>
      <c r="L6750" t="s">
        <v>30297</v>
      </c>
      <c r="M6750" t="s">
        <v>20</v>
      </c>
      <c r="N6750">
        <v>2</v>
      </c>
      <c r="O6750">
        <f>Table1[[#This Row],[Price]]-0.1*Table1[[#This Row],[Price]]</f>
        <v>194.21099999999998</v>
      </c>
      <c r="P6750" s="9">
        <f>(Table1[[#This Row],[Expiration Date]]-Table1[[#This Row],[Manufacturing Date]])/365</f>
        <v>3.0027397260273974</v>
      </c>
      <c r="Q6750" t="str">
        <f>IF(Table1[[#This Row],[Expiration Date]]-J6758&gt;12/31/2024,"not expired","expired")</f>
        <v>not expired</v>
      </c>
      <c r="R6750">
        <f>Table1[[#This Row],[Discounted Price]]*0.95</f>
        <v>184.50044999999997</v>
      </c>
      <c r="S6750">
        <f>Table1[[#This Row],[Discounted Price]]*0.9</f>
        <v>174.78989999999999</v>
      </c>
      <c r="T6750">
        <f>Table1[[#This Row],[Discounted Price]]*0.8</f>
        <v>155.36879999999999</v>
      </c>
      <c r="U6750">
        <f>Table1[[#This Row],[Price]]*0.52</f>
        <v>112.21080000000001</v>
      </c>
      <c r="V6750">
        <f>(Table1[[#This Row],[Price]]-Table1[[#This Row],[Scrap value]])/2</f>
        <v>51.789599999999993</v>
      </c>
    </row>
    <row r="6751" spans="1:22" x14ac:dyDescent="0.25">
      <c r="A6751" t="s">
        <v>30298</v>
      </c>
      <c r="B6751" t="s">
        <v>29</v>
      </c>
      <c r="C6751" t="s">
        <v>47</v>
      </c>
      <c r="D6751" t="s">
        <v>30299</v>
      </c>
      <c r="E6751">
        <v>27.99</v>
      </c>
      <c r="F6751">
        <v>29</v>
      </c>
      <c r="G6751" t="s">
        <v>43728</v>
      </c>
      <c r="H6751" t="s">
        <v>7047</v>
      </c>
      <c r="I6751" s="1">
        <v>45000</v>
      </c>
      <c r="J6751" s="1">
        <v>45292</v>
      </c>
      <c r="K6751" t="s">
        <v>30300</v>
      </c>
      <c r="L6751" t="s">
        <v>30301</v>
      </c>
      <c r="M6751" t="s">
        <v>45</v>
      </c>
      <c r="N6751">
        <v>4</v>
      </c>
      <c r="O6751">
        <f>Table1[[#This Row],[Price]]-0.1*Table1[[#This Row],[Price]]</f>
        <v>25.190999999999999</v>
      </c>
      <c r="P6751" s="9">
        <f>(Table1[[#This Row],[Expiration Date]]-Table1[[#This Row],[Manufacturing Date]])/365</f>
        <v>0.8</v>
      </c>
      <c r="Q6751" t="str">
        <f>IF(Table1[[#This Row],[Expiration Date]]-J6759&gt;12/31/2024,"not expired","expired")</f>
        <v>expired</v>
      </c>
      <c r="R6751">
        <f>Table1[[#This Row],[Discounted Price]]*0.95</f>
        <v>23.931449999999998</v>
      </c>
      <c r="S6751">
        <f>Table1[[#This Row],[Discounted Price]]*0.9</f>
        <v>22.671900000000001</v>
      </c>
      <c r="T6751">
        <f>Table1[[#This Row],[Discounted Price]]*0.8</f>
        <v>20.152799999999999</v>
      </c>
      <c r="U6751">
        <f>Table1[[#This Row],[Price]]*0.52</f>
        <v>14.5548</v>
      </c>
      <c r="V6751">
        <f>(Table1[[#This Row],[Price]]-Table1[[#This Row],[Scrap value]])/2</f>
        <v>6.7175999999999991</v>
      </c>
    </row>
    <row r="6752" spans="1:22" x14ac:dyDescent="0.25">
      <c r="A6752" t="s">
        <v>30302</v>
      </c>
      <c r="B6752" t="s">
        <v>15</v>
      </c>
      <c r="C6752" t="s">
        <v>47</v>
      </c>
      <c r="D6752" t="s">
        <v>30303</v>
      </c>
      <c r="E6752">
        <v>376.96</v>
      </c>
      <c r="F6752">
        <v>43</v>
      </c>
      <c r="G6752" t="s">
        <v>43728</v>
      </c>
      <c r="H6752" t="s">
        <v>1721</v>
      </c>
      <c r="I6752" s="1">
        <v>45137</v>
      </c>
      <c r="J6752" s="1">
        <v>45658</v>
      </c>
      <c r="K6752" t="s">
        <v>30304</v>
      </c>
      <c r="L6752" t="s">
        <v>30305</v>
      </c>
      <c r="M6752" t="s">
        <v>20</v>
      </c>
      <c r="N6752">
        <v>3</v>
      </c>
      <c r="O6752">
        <f>Table1[[#This Row],[Price]]-0.1*Table1[[#This Row],[Price]]</f>
        <v>339.26400000000001</v>
      </c>
      <c r="P6752" s="9">
        <f>(Table1[[#This Row],[Expiration Date]]-Table1[[#This Row],[Manufacturing Date]])/365</f>
        <v>1.4273972602739726</v>
      </c>
      <c r="Q6752" t="str">
        <f>IF(Table1[[#This Row],[Expiration Date]]-J6760&gt;12/31/2024,"not expired","expired")</f>
        <v>expired</v>
      </c>
      <c r="R6752">
        <f>Table1[[#This Row],[Discounted Price]]*0.95</f>
        <v>322.30079999999998</v>
      </c>
      <c r="S6752">
        <f>Table1[[#This Row],[Discounted Price]]*0.9</f>
        <v>305.33760000000001</v>
      </c>
      <c r="T6752">
        <f>Table1[[#This Row],[Discounted Price]]*0.8</f>
        <v>271.41120000000001</v>
      </c>
      <c r="U6752">
        <f>Table1[[#This Row],[Price]]*0.52</f>
        <v>196.01919999999998</v>
      </c>
      <c r="V6752">
        <f>(Table1[[#This Row],[Price]]-Table1[[#This Row],[Scrap value]])/2</f>
        <v>90.470399999999998</v>
      </c>
    </row>
    <row r="6753" spans="1:22" x14ac:dyDescent="0.25">
      <c r="A6753" t="s">
        <v>30306</v>
      </c>
      <c r="B6753" t="s">
        <v>35</v>
      </c>
      <c r="C6753" t="s">
        <v>47</v>
      </c>
      <c r="D6753" t="s">
        <v>30307</v>
      </c>
      <c r="E6753">
        <v>398.25</v>
      </c>
      <c r="F6753">
        <v>79</v>
      </c>
      <c r="G6753" t="s">
        <v>43730</v>
      </c>
      <c r="H6753" t="s">
        <v>30308</v>
      </c>
      <c r="I6753" s="1">
        <v>44927</v>
      </c>
      <c r="J6753" s="1">
        <v>45658</v>
      </c>
      <c r="K6753" t="s">
        <v>30309</v>
      </c>
      <c r="L6753" t="s">
        <v>30310</v>
      </c>
      <c r="M6753" t="s">
        <v>20</v>
      </c>
      <c r="N6753">
        <v>3</v>
      </c>
      <c r="O6753">
        <f>Table1[[#This Row],[Price]]-0.1*Table1[[#This Row],[Price]]</f>
        <v>358.42500000000001</v>
      </c>
      <c r="P6753" s="9">
        <f>(Table1[[#This Row],[Expiration Date]]-Table1[[#This Row],[Manufacturing Date]])/365</f>
        <v>2.0027397260273974</v>
      </c>
      <c r="Q6753" t="str">
        <f>IF(Table1[[#This Row],[Expiration Date]]-J6761&gt;12/31/2024,"not expired","expired")</f>
        <v>not expired</v>
      </c>
      <c r="R6753">
        <f>Table1[[#This Row],[Discounted Price]]*0.95</f>
        <v>340.50374999999997</v>
      </c>
      <c r="S6753">
        <f>Table1[[#This Row],[Discounted Price]]*0.9</f>
        <v>322.58250000000004</v>
      </c>
      <c r="T6753">
        <f>Table1[[#This Row],[Discounted Price]]*0.8</f>
        <v>286.74</v>
      </c>
      <c r="U6753">
        <f>Table1[[#This Row],[Price]]*0.52</f>
        <v>207.09</v>
      </c>
      <c r="V6753">
        <f>(Table1[[#This Row],[Price]]-Table1[[#This Row],[Scrap value]])/2</f>
        <v>95.58</v>
      </c>
    </row>
    <row r="6754" spans="1:22" x14ac:dyDescent="0.25">
      <c r="A6754" t="s">
        <v>30311</v>
      </c>
      <c r="B6754" t="s">
        <v>15</v>
      </c>
      <c r="C6754" t="s">
        <v>47</v>
      </c>
      <c r="D6754" t="s">
        <v>30312</v>
      </c>
      <c r="E6754">
        <v>127.67</v>
      </c>
      <c r="F6754">
        <v>89</v>
      </c>
      <c r="G6754" t="s">
        <v>43730</v>
      </c>
      <c r="H6754" t="s">
        <v>15404</v>
      </c>
      <c r="I6754" s="1">
        <v>45137</v>
      </c>
      <c r="J6754" s="1">
        <v>45292</v>
      </c>
      <c r="K6754" t="s">
        <v>30313</v>
      </c>
      <c r="L6754" t="s">
        <v>30314</v>
      </c>
      <c r="M6754" t="s">
        <v>20</v>
      </c>
      <c r="N6754">
        <v>2</v>
      </c>
      <c r="O6754">
        <f>Table1[[#This Row],[Price]]-0.1*Table1[[#This Row],[Price]]</f>
        <v>114.90300000000001</v>
      </c>
      <c r="P6754" s="9">
        <f>(Table1[[#This Row],[Expiration Date]]-Table1[[#This Row],[Manufacturing Date]])/365</f>
        <v>0.42465753424657532</v>
      </c>
      <c r="Q6754" t="str">
        <f>IF(Table1[[#This Row],[Expiration Date]]-J6762&gt;12/31/2024,"not expired","expired")</f>
        <v>expired</v>
      </c>
      <c r="R6754">
        <f>Table1[[#This Row],[Discounted Price]]*0.95</f>
        <v>109.15785</v>
      </c>
      <c r="S6754">
        <f>Table1[[#This Row],[Discounted Price]]*0.9</f>
        <v>103.4127</v>
      </c>
      <c r="T6754">
        <f>Table1[[#This Row],[Discounted Price]]*0.8</f>
        <v>91.92240000000001</v>
      </c>
      <c r="U6754">
        <f>Table1[[#This Row],[Price]]*0.52</f>
        <v>66.388400000000004</v>
      </c>
      <c r="V6754">
        <f>(Table1[[#This Row],[Price]]-Table1[[#This Row],[Scrap value]])/2</f>
        <v>30.640799999999999</v>
      </c>
    </row>
    <row r="6755" spans="1:22" x14ac:dyDescent="0.25">
      <c r="A6755" t="s">
        <v>30315</v>
      </c>
      <c r="B6755" t="s">
        <v>35</v>
      </c>
      <c r="C6755" t="s">
        <v>47</v>
      </c>
      <c r="D6755" t="s">
        <v>30316</v>
      </c>
      <c r="E6755">
        <v>182.84</v>
      </c>
      <c r="F6755">
        <v>67</v>
      </c>
      <c r="G6755" t="s">
        <v>43729</v>
      </c>
      <c r="H6755" t="s">
        <v>8178</v>
      </c>
      <c r="I6755" s="1">
        <v>44927</v>
      </c>
      <c r="J6755" s="1">
        <v>45658</v>
      </c>
      <c r="K6755" t="s">
        <v>30317</v>
      </c>
      <c r="L6755" t="s">
        <v>30318</v>
      </c>
      <c r="M6755" t="s">
        <v>27</v>
      </c>
      <c r="N6755">
        <v>5</v>
      </c>
      <c r="O6755">
        <f>Table1[[#This Row],[Price]]-0.1*Table1[[#This Row],[Price]]</f>
        <v>164.55600000000001</v>
      </c>
      <c r="P6755" s="9">
        <f>(Table1[[#This Row],[Expiration Date]]-Table1[[#This Row],[Manufacturing Date]])/365</f>
        <v>2.0027397260273974</v>
      </c>
      <c r="Q6755" t="str">
        <f>IF(Table1[[#This Row],[Expiration Date]]-J6763&gt;12/31/2024,"not expired","expired")</f>
        <v>expired</v>
      </c>
      <c r="R6755">
        <f>Table1[[#This Row],[Discounted Price]]*0.95</f>
        <v>156.32820000000001</v>
      </c>
      <c r="S6755">
        <f>Table1[[#This Row],[Discounted Price]]*0.9</f>
        <v>148.10040000000001</v>
      </c>
      <c r="T6755">
        <f>Table1[[#This Row],[Discounted Price]]*0.8</f>
        <v>131.6448</v>
      </c>
      <c r="U6755">
        <f>Table1[[#This Row],[Price]]*0.52</f>
        <v>95.076800000000006</v>
      </c>
      <c r="V6755">
        <f>(Table1[[#This Row],[Price]]-Table1[[#This Row],[Scrap value]])/2</f>
        <v>43.881599999999999</v>
      </c>
    </row>
    <row r="6756" spans="1:22" x14ac:dyDescent="0.25">
      <c r="A6756" t="s">
        <v>30319</v>
      </c>
      <c r="B6756" t="s">
        <v>35</v>
      </c>
      <c r="C6756" t="s">
        <v>47</v>
      </c>
      <c r="D6756" t="s">
        <v>30320</v>
      </c>
      <c r="E6756">
        <v>116.55</v>
      </c>
      <c r="F6756">
        <v>14</v>
      </c>
      <c r="G6756" t="s">
        <v>43730</v>
      </c>
      <c r="H6756" t="s">
        <v>3819</v>
      </c>
      <c r="I6756" s="1">
        <v>45137</v>
      </c>
      <c r="J6756" s="1">
        <v>45658</v>
      </c>
      <c r="K6756" t="s">
        <v>30321</v>
      </c>
      <c r="L6756" t="s">
        <v>30322</v>
      </c>
      <c r="M6756" t="s">
        <v>45</v>
      </c>
      <c r="N6756">
        <v>2</v>
      </c>
      <c r="O6756">
        <f>Table1[[#This Row],[Price]]-0.1*Table1[[#This Row],[Price]]</f>
        <v>104.895</v>
      </c>
      <c r="P6756" s="9">
        <f>(Table1[[#This Row],[Expiration Date]]-Table1[[#This Row],[Manufacturing Date]])/365</f>
        <v>1.4273972602739726</v>
      </c>
      <c r="Q6756" t="str">
        <f>IF(Table1[[#This Row],[Expiration Date]]-J6764&gt;12/31/2024,"not expired","expired")</f>
        <v>not expired</v>
      </c>
      <c r="R6756">
        <f>Table1[[#This Row],[Discounted Price]]*0.95</f>
        <v>99.650249999999986</v>
      </c>
      <c r="S6756">
        <f>Table1[[#This Row],[Discounted Price]]*0.9</f>
        <v>94.405500000000004</v>
      </c>
      <c r="T6756">
        <f>Table1[[#This Row],[Discounted Price]]*0.8</f>
        <v>83.915999999999997</v>
      </c>
      <c r="U6756">
        <f>Table1[[#This Row],[Price]]*0.52</f>
        <v>60.606000000000002</v>
      </c>
      <c r="V6756">
        <f>(Table1[[#This Row],[Price]]-Table1[[#This Row],[Scrap value]])/2</f>
        <v>27.971999999999998</v>
      </c>
    </row>
    <row r="6757" spans="1:22" x14ac:dyDescent="0.25">
      <c r="A6757" t="s">
        <v>30323</v>
      </c>
      <c r="B6757" t="s">
        <v>35</v>
      </c>
      <c r="C6757" t="s">
        <v>47</v>
      </c>
      <c r="D6757" t="s">
        <v>30324</v>
      </c>
      <c r="E6757">
        <v>67.349999999999994</v>
      </c>
      <c r="F6757">
        <v>14</v>
      </c>
      <c r="G6757" t="s">
        <v>43728</v>
      </c>
      <c r="H6757" t="s">
        <v>30325</v>
      </c>
      <c r="I6757" s="1">
        <v>45000</v>
      </c>
      <c r="J6757" s="1">
        <v>46023</v>
      </c>
      <c r="K6757" t="s">
        <v>30326</v>
      </c>
      <c r="L6757" t="s">
        <v>30327</v>
      </c>
      <c r="M6757" t="s">
        <v>20</v>
      </c>
      <c r="N6757">
        <v>3</v>
      </c>
      <c r="O6757">
        <f>Table1[[#This Row],[Price]]-0.1*Table1[[#This Row],[Price]]</f>
        <v>60.614999999999995</v>
      </c>
      <c r="P6757" s="9">
        <f>(Table1[[#This Row],[Expiration Date]]-Table1[[#This Row],[Manufacturing Date]])/365</f>
        <v>2.8027397260273972</v>
      </c>
      <c r="Q6757" t="str">
        <f>IF(Table1[[#This Row],[Expiration Date]]-J6765&gt;12/31/2024,"not expired","expired")</f>
        <v>not expired</v>
      </c>
      <c r="R6757">
        <f>Table1[[#This Row],[Discounted Price]]*0.95</f>
        <v>57.58424999999999</v>
      </c>
      <c r="S6757">
        <f>Table1[[#This Row],[Discounted Price]]*0.9</f>
        <v>54.5535</v>
      </c>
      <c r="T6757">
        <f>Table1[[#This Row],[Discounted Price]]*0.8</f>
        <v>48.491999999999997</v>
      </c>
      <c r="U6757">
        <f>Table1[[#This Row],[Price]]*0.52</f>
        <v>35.021999999999998</v>
      </c>
      <c r="V6757">
        <f>(Table1[[#This Row],[Price]]-Table1[[#This Row],[Scrap value]])/2</f>
        <v>16.163999999999998</v>
      </c>
    </row>
    <row r="6758" spans="1:22" x14ac:dyDescent="0.25">
      <c r="A6758" t="s">
        <v>30328</v>
      </c>
      <c r="B6758" t="s">
        <v>29</v>
      </c>
      <c r="C6758" t="s">
        <v>47</v>
      </c>
      <c r="D6758" t="s">
        <v>30329</v>
      </c>
      <c r="E6758">
        <v>203.75</v>
      </c>
      <c r="F6758">
        <v>13</v>
      </c>
      <c r="G6758" t="s">
        <v>43730</v>
      </c>
      <c r="H6758" t="s">
        <v>14699</v>
      </c>
      <c r="I6758" s="1">
        <v>44927</v>
      </c>
      <c r="J6758" s="1">
        <v>45292</v>
      </c>
      <c r="K6758" t="s">
        <v>30330</v>
      </c>
      <c r="L6758" t="s">
        <v>30331</v>
      </c>
      <c r="M6758" t="s">
        <v>20</v>
      </c>
      <c r="N6758">
        <v>3</v>
      </c>
      <c r="O6758">
        <f>Table1[[#This Row],[Price]]-0.1*Table1[[#This Row],[Price]]</f>
        <v>183.375</v>
      </c>
      <c r="P6758" s="9">
        <f>(Table1[[#This Row],[Expiration Date]]-Table1[[#This Row],[Manufacturing Date]])/365</f>
        <v>1</v>
      </c>
      <c r="Q6758" t="str">
        <f>IF(Table1[[#This Row],[Expiration Date]]-J6766&gt;12/31/2024,"not expired","expired")</f>
        <v>expired</v>
      </c>
      <c r="R6758">
        <f>Table1[[#This Row],[Discounted Price]]*0.95</f>
        <v>174.20624999999998</v>
      </c>
      <c r="S6758">
        <f>Table1[[#This Row],[Discounted Price]]*0.9</f>
        <v>165.03749999999999</v>
      </c>
      <c r="T6758">
        <f>Table1[[#This Row],[Discounted Price]]*0.8</f>
        <v>146.70000000000002</v>
      </c>
      <c r="U6758">
        <f>Table1[[#This Row],[Price]]*0.52</f>
        <v>105.95</v>
      </c>
      <c r="V6758">
        <f>(Table1[[#This Row],[Price]]-Table1[[#This Row],[Scrap value]])/2</f>
        <v>48.9</v>
      </c>
    </row>
    <row r="6759" spans="1:22" x14ac:dyDescent="0.25">
      <c r="A6759" t="s">
        <v>30332</v>
      </c>
      <c r="B6759" t="s">
        <v>29</v>
      </c>
      <c r="C6759" t="s">
        <v>47</v>
      </c>
      <c r="D6759" t="s">
        <v>30333</v>
      </c>
      <c r="E6759">
        <v>60.87</v>
      </c>
      <c r="F6759">
        <v>93</v>
      </c>
      <c r="G6759" t="s">
        <v>43728</v>
      </c>
      <c r="H6759" t="s">
        <v>2580</v>
      </c>
      <c r="I6759" s="1">
        <v>45137</v>
      </c>
      <c r="J6759" s="1">
        <v>45292</v>
      </c>
      <c r="K6759" t="s">
        <v>30334</v>
      </c>
      <c r="L6759" t="s">
        <v>30335</v>
      </c>
      <c r="M6759" t="s">
        <v>27</v>
      </c>
      <c r="N6759">
        <v>5</v>
      </c>
      <c r="O6759">
        <f>Table1[[#This Row],[Price]]-0.1*Table1[[#This Row],[Price]]</f>
        <v>54.783000000000001</v>
      </c>
      <c r="P6759" s="9">
        <f>(Table1[[#This Row],[Expiration Date]]-Table1[[#This Row],[Manufacturing Date]])/365</f>
        <v>0.42465753424657532</v>
      </c>
      <c r="Q6759" t="str">
        <f>IF(Table1[[#This Row],[Expiration Date]]-J6767&gt;12/31/2024,"not expired","expired")</f>
        <v>expired</v>
      </c>
      <c r="R6759">
        <f>Table1[[#This Row],[Discounted Price]]*0.95</f>
        <v>52.043849999999999</v>
      </c>
      <c r="S6759">
        <f>Table1[[#This Row],[Discounted Price]]*0.9</f>
        <v>49.304700000000004</v>
      </c>
      <c r="T6759">
        <f>Table1[[#This Row],[Discounted Price]]*0.8</f>
        <v>43.826400000000007</v>
      </c>
      <c r="U6759">
        <f>Table1[[#This Row],[Price]]*0.52</f>
        <v>31.6524</v>
      </c>
      <c r="V6759">
        <f>(Table1[[#This Row],[Price]]-Table1[[#This Row],[Scrap value]])/2</f>
        <v>14.608799999999999</v>
      </c>
    </row>
    <row r="6760" spans="1:22" x14ac:dyDescent="0.25">
      <c r="A6760" t="s">
        <v>30336</v>
      </c>
      <c r="B6760" t="s">
        <v>29</v>
      </c>
      <c r="C6760" t="s">
        <v>47</v>
      </c>
      <c r="D6760" t="s">
        <v>30337</v>
      </c>
      <c r="E6760">
        <v>415.67</v>
      </c>
      <c r="F6760">
        <v>20</v>
      </c>
      <c r="G6760" t="s">
        <v>43730</v>
      </c>
      <c r="H6760" t="s">
        <v>4645</v>
      </c>
      <c r="I6760" s="1">
        <v>45137</v>
      </c>
      <c r="J6760" s="1">
        <v>45658</v>
      </c>
      <c r="K6760" t="s">
        <v>30338</v>
      </c>
      <c r="L6760" t="s">
        <v>30339</v>
      </c>
      <c r="M6760" t="s">
        <v>45</v>
      </c>
      <c r="N6760">
        <v>4</v>
      </c>
      <c r="O6760">
        <f>Table1[[#This Row],[Price]]-0.1*Table1[[#This Row],[Price]]</f>
        <v>374.10300000000001</v>
      </c>
      <c r="P6760" s="9">
        <f>(Table1[[#This Row],[Expiration Date]]-Table1[[#This Row],[Manufacturing Date]])/365</f>
        <v>1.4273972602739726</v>
      </c>
      <c r="Q6760" t="str">
        <f>IF(Table1[[#This Row],[Expiration Date]]-J6768&gt;12/31/2024,"not expired","expired")</f>
        <v>expired</v>
      </c>
      <c r="R6760">
        <f>Table1[[#This Row],[Discounted Price]]*0.95</f>
        <v>355.39785000000001</v>
      </c>
      <c r="S6760">
        <f>Table1[[#This Row],[Discounted Price]]*0.9</f>
        <v>336.6927</v>
      </c>
      <c r="T6760">
        <f>Table1[[#This Row],[Discounted Price]]*0.8</f>
        <v>299.2824</v>
      </c>
      <c r="U6760">
        <f>Table1[[#This Row],[Price]]*0.52</f>
        <v>216.14840000000001</v>
      </c>
      <c r="V6760">
        <f>(Table1[[#This Row],[Price]]-Table1[[#This Row],[Scrap value]])/2</f>
        <v>99.760800000000003</v>
      </c>
    </row>
    <row r="6761" spans="1:22" x14ac:dyDescent="0.25">
      <c r="A6761" t="s">
        <v>30340</v>
      </c>
      <c r="B6761" t="s">
        <v>15</v>
      </c>
      <c r="C6761" t="s">
        <v>47</v>
      </c>
      <c r="D6761" t="s">
        <v>30341</v>
      </c>
      <c r="E6761">
        <v>403.41</v>
      </c>
      <c r="F6761">
        <v>11</v>
      </c>
      <c r="G6761" t="s">
        <v>43728</v>
      </c>
      <c r="H6761" t="s">
        <v>6770</v>
      </c>
      <c r="I6761" s="1">
        <v>44927</v>
      </c>
      <c r="J6761" s="1">
        <v>45292</v>
      </c>
      <c r="K6761" t="s">
        <v>30342</v>
      </c>
      <c r="L6761" t="s">
        <v>30343</v>
      </c>
      <c r="M6761" t="s">
        <v>20</v>
      </c>
      <c r="N6761">
        <v>3</v>
      </c>
      <c r="O6761">
        <f>Table1[[#This Row],[Price]]-0.1*Table1[[#This Row],[Price]]</f>
        <v>363.06900000000002</v>
      </c>
      <c r="P6761" s="9">
        <f>(Table1[[#This Row],[Expiration Date]]-Table1[[#This Row],[Manufacturing Date]])/365</f>
        <v>1</v>
      </c>
      <c r="Q6761" t="str">
        <f>IF(Table1[[#This Row],[Expiration Date]]-J6769&gt;12/31/2024,"not expired","expired")</f>
        <v>expired</v>
      </c>
      <c r="R6761">
        <f>Table1[[#This Row],[Discounted Price]]*0.95</f>
        <v>344.91555</v>
      </c>
      <c r="S6761">
        <f>Table1[[#This Row],[Discounted Price]]*0.9</f>
        <v>326.76210000000003</v>
      </c>
      <c r="T6761">
        <f>Table1[[#This Row],[Discounted Price]]*0.8</f>
        <v>290.45520000000005</v>
      </c>
      <c r="U6761">
        <f>Table1[[#This Row],[Price]]*0.52</f>
        <v>209.77320000000003</v>
      </c>
      <c r="V6761">
        <f>(Table1[[#This Row],[Price]]-Table1[[#This Row],[Scrap value]])/2</f>
        <v>96.818399999999997</v>
      </c>
    </row>
    <row r="6762" spans="1:22" x14ac:dyDescent="0.25">
      <c r="A6762" t="s">
        <v>30344</v>
      </c>
      <c r="B6762" t="s">
        <v>35</v>
      </c>
      <c r="C6762" t="s">
        <v>47</v>
      </c>
      <c r="D6762" t="s">
        <v>30345</v>
      </c>
      <c r="E6762">
        <v>313.06</v>
      </c>
      <c r="F6762">
        <v>55</v>
      </c>
      <c r="G6762" t="s">
        <v>43728</v>
      </c>
      <c r="H6762" t="s">
        <v>10592</v>
      </c>
      <c r="I6762" s="1">
        <v>45000</v>
      </c>
      <c r="J6762" s="1">
        <v>45292</v>
      </c>
      <c r="K6762" t="s">
        <v>30346</v>
      </c>
      <c r="L6762" t="s">
        <v>30347</v>
      </c>
      <c r="M6762" t="s">
        <v>27</v>
      </c>
      <c r="N6762">
        <v>1</v>
      </c>
      <c r="O6762">
        <f>Table1[[#This Row],[Price]]-0.1*Table1[[#This Row],[Price]]</f>
        <v>281.75400000000002</v>
      </c>
      <c r="P6762" s="9">
        <f>(Table1[[#This Row],[Expiration Date]]-Table1[[#This Row],[Manufacturing Date]])/365</f>
        <v>0.8</v>
      </c>
      <c r="Q6762" t="str">
        <f>IF(Table1[[#This Row],[Expiration Date]]-J6770&gt;12/31/2024,"not expired","expired")</f>
        <v>expired</v>
      </c>
      <c r="R6762">
        <f>Table1[[#This Row],[Discounted Price]]*0.95</f>
        <v>267.66629999999998</v>
      </c>
      <c r="S6762">
        <f>Table1[[#This Row],[Discounted Price]]*0.9</f>
        <v>253.57860000000002</v>
      </c>
      <c r="T6762">
        <f>Table1[[#This Row],[Discounted Price]]*0.8</f>
        <v>225.40320000000003</v>
      </c>
      <c r="U6762">
        <f>Table1[[#This Row],[Price]]*0.52</f>
        <v>162.7912</v>
      </c>
      <c r="V6762">
        <f>(Table1[[#This Row],[Price]]-Table1[[#This Row],[Scrap value]])/2</f>
        <v>75.134399999999999</v>
      </c>
    </row>
    <row r="6763" spans="1:22" x14ac:dyDescent="0.25">
      <c r="A6763" t="s">
        <v>30348</v>
      </c>
      <c r="B6763" t="s">
        <v>22</v>
      </c>
      <c r="C6763" t="s">
        <v>47</v>
      </c>
      <c r="D6763" t="s">
        <v>30349</v>
      </c>
      <c r="E6763">
        <v>199.14</v>
      </c>
      <c r="F6763">
        <v>37</v>
      </c>
      <c r="G6763" t="s">
        <v>43728</v>
      </c>
      <c r="H6763" t="s">
        <v>20649</v>
      </c>
      <c r="I6763" s="1">
        <v>45000</v>
      </c>
      <c r="J6763" s="1">
        <v>45658</v>
      </c>
      <c r="K6763" t="s">
        <v>30350</v>
      </c>
      <c r="L6763" t="s">
        <v>30351</v>
      </c>
      <c r="M6763" t="s">
        <v>27</v>
      </c>
      <c r="N6763">
        <v>5</v>
      </c>
      <c r="O6763">
        <f>Table1[[#This Row],[Price]]-0.1*Table1[[#This Row],[Price]]</f>
        <v>179.226</v>
      </c>
      <c r="P6763" s="9">
        <f>(Table1[[#This Row],[Expiration Date]]-Table1[[#This Row],[Manufacturing Date]])/365</f>
        <v>1.8027397260273972</v>
      </c>
      <c r="Q6763" t="str">
        <f>IF(Table1[[#This Row],[Expiration Date]]-J6771&gt;12/31/2024,"not expired","expired")</f>
        <v>not expired</v>
      </c>
      <c r="R6763">
        <f>Table1[[#This Row],[Discounted Price]]*0.95</f>
        <v>170.2647</v>
      </c>
      <c r="S6763">
        <f>Table1[[#This Row],[Discounted Price]]*0.9</f>
        <v>161.30340000000001</v>
      </c>
      <c r="T6763">
        <f>Table1[[#This Row],[Discounted Price]]*0.8</f>
        <v>143.38079999999999</v>
      </c>
      <c r="U6763">
        <f>Table1[[#This Row],[Price]]*0.52</f>
        <v>103.55279999999999</v>
      </c>
      <c r="V6763">
        <f>(Table1[[#This Row],[Price]]-Table1[[#This Row],[Scrap value]])/2</f>
        <v>47.793599999999998</v>
      </c>
    </row>
    <row r="6764" spans="1:22" x14ac:dyDescent="0.25">
      <c r="A6764" t="s">
        <v>30352</v>
      </c>
      <c r="B6764" t="s">
        <v>35</v>
      </c>
      <c r="C6764" t="s">
        <v>47</v>
      </c>
      <c r="D6764" t="s">
        <v>30353</v>
      </c>
      <c r="E6764">
        <v>495.24</v>
      </c>
      <c r="F6764">
        <v>62</v>
      </c>
      <c r="G6764" t="s">
        <v>43730</v>
      </c>
      <c r="H6764" t="s">
        <v>1264</v>
      </c>
      <c r="I6764" s="1">
        <v>45137</v>
      </c>
      <c r="J6764" s="1">
        <v>45292</v>
      </c>
      <c r="K6764" t="s">
        <v>30354</v>
      </c>
      <c r="L6764" t="s">
        <v>30355</v>
      </c>
      <c r="M6764" t="s">
        <v>45</v>
      </c>
      <c r="N6764">
        <v>2</v>
      </c>
      <c r="O6764">
        <f>Table1[[#This Row],[Price]]-0.1*Table1[[#This Row],[Price]]</f>
        <v>445.71600000000001</v>
      </c>
      <c r="P6764" s="9">
        <f>(Table1[[#This Row],[Expiration Date]]-Table1[[#This Row],[Manufacturing Date]])/365</f>
        <v>0.42465753424657532</v>
      </c>
      <c r="Q6764" t="str">
        <f>IF(Table1[[#This Row],[Expiration Date]]-J6772&gt;12/31/2024,"not expired","expired")</f>
        <v>expired</v>
      </c>
      <c r="R6764">
        <f>Table1[[#This Row],[Discounted Price]]*0.95</f>
        <v>423.43020000000001</v>
      </c>
      <c r="S6764">
        <f>Table1[[#This Row],[Discounted Price]]*0.9</f>
        <v>401.14440000000002</v>
      </c>
      <c r="T6764">
        <f>Table1[[#This Row],[Discounted Price]]*0.8</f>
        <v>356.57280000000003</v>
      </c>
      <c r="U6764">
        <f>Table1[[#This Row],[Price]]*0.52</f>
        <v>257.52480000000003</v>
      </c>
      <c r="V6764">
        <f>(Table1[[#This Row],[Price]]-Table1[[#This Row],[Scrap value]])/2</f>
        <v>118.85759999999999</v>
      </c>
    </row>
    <row r="6765" spans="1:22" x14ac:dyDescent="0.25">
      <c r="A6765" t="s">
        <v>30356</v>
      </c>
      <c r="B6765" t="s">
        <v>35</v>
      </c>
      <c r="C6765" t="s">
        <v>47</v>
      </c>
      <c r="D6765" t="s">
        <v>30357</v>
      </c>
      <c r="E6765">
        <v>55.39</v>
      </c>
      <c r="F6765">
        <v>53</v>
      </c>
      <c r="G6765" t="s">
        <v>43729</v>
      </c>
      <c r="H6765" t="s">
        <v>25429</v>
      </c>
      <c r="I6765" s="1">
        <v>45137</v>
      </c>
      <c r="J6765" s="1">
        <v>45292</v>
      </c>
      <c r="K6765" t="s">
        <v>30358</v>
      </c>
      <c r="L6765" t="s">
        <v>30359</v>
      </c>
      <c r="M6765" t="s">
        <v>27</v>
      </c>
      <c r="N6765">
        <v>2</v>
      </c>
      <c r="O6765">
        <f>Table1[[#This Row],[Price]]-0.1*Table1[[#This Row],[Price]]</f>
        <v>49.850999999999999</v>
      </c>
      <c r="P6765" s="9">
        <f>(Table1[[#This Row],[Expiration Date]]-Table1[[#This Row],[Manufacturing Date]])/365</f>
        <v>0.42465753424657532</v>
      </c>
      <c r="Q6765" t="str">
        <f>IF(Table1[[#This Row],[Expiration Date]]-J6773&gt;12/31/2024,"not expired","expired")</f>
        <v>expired</v>
      </c>
      <c r="R6765">
        <f>Table1[[#This Row],[Discounted Price]]*0.95</f>
        <v>47.358449999999998</v>
      </c>
      <c r="S6765">
        <f>Table1[[#This Row],[Discounted Price]]*0.9</f>
        <v>44.865900000000003</v>
      </c>
      <c r="T6765">
        <f>Table1[[#This Row],[Discounted Price]]*0.8</f>
        <v>39.880800000000001</v>
      </c>
      <c r="U6765">
        <f>Table1[[#This Row],[Price]]*0.52</f>
        <v>28.802800000000001</v>
      </c>
      <c r="V6765">
        <f>(Table1[[#This Row],[Price]]-Table1[[#This Row],[Scrap value]])/2</f>
        <v>13.2936</v>
      </c>
    </row>
    <row r="6766" spans="1:22" x14ac:dyDescent="0.25">
      <c r="A6766" t="s">
        <v>30360</v>
      </c>
      <c r="B6766" t="s">
        <v>35</v>
      </c>
      <c r="C6766" t="s">
        <v>47</v>
      </c>
      <c r="D6766" t="s">
        <v>30361</v>
      </c>
      <c r="E6766">
        <v>42.18</v>
      </c>
      <c r="F6766">
        <v>30</v>
      </c>
      <c r="G6766" t="s">
        <v>43728</v>
      </c>
      <c r="H6766" t="s">
        <v>30362</v>
      </c>
      <c r="I6766" s="1">
        <v>45137</v>
      </c>
      <c r="J6766" s="1">
        <v>45292</v>
      </c>
      <c r="K6766" t="s">
        <v>30363</v>
      </c>
      <c r="L6766" t="s">
        <v>30364</v>
      </c>
      <c r="M6766" t="s">
        <v>20</v>
      </c>
      <c r="N6766">
        <v>1</v>
      </c>
      <c r="O6766">
        <f>Table1[[#This Row],[Price]]-0.1*Table1[[#This Row],[Price]]</f>
        <v>37.962000000000003</v>
      </c>
      <c r="P6766" s="9">
        <f>(Table1[[#This Row],[Expiration Date]]-Table1[[#This Row],[Manufacturing Date]])/365</f>
        <v>0.42465753424657532</v>
      </c>
      <c r="Q6766" t="str">
        <f>IF(Table1[[#This Row],[Expiration Date]]-J6774&gt;12/31/2024,"not expired","expired")</f>
        <v>expired</v>
      </c>
      <c r="R6766">
        <f>Table1[[#This Row],[Discounted Price]]*0.95</f>
        <v>36.063900000000004</v>
      </c>
      <c r="S6766">
        <f>Table1[[#This Row],[Discounted Price]]*0.9</f>
        <v>34.165800000000004</v>
      </c>
      <c r="T6766">
        <f>Table1[[#This Row],[Discounted Price]]*0.8</f>
        <v>30.369600000000005</v>
      </c>
      <c r="U6766">
        <f>Table1[[#This Row],[Price]]*0.52</f>
        <v>21.933600000000002</v>
      </c>
      <c r="V6766">
        <f>(Table1[[#This Row],[Price]]-Table1[[#This Row],[Scrap value]])/2</f>
        <v>10.123199999999999</v>
      </c>
    </row>
    <row r="6767" spans="1:22" x14ac:dyDescent="0.25">
      <c r="A6767" t="s">
        <v>30365</v>
      </c>
      <c r="B6767" t="s">
        <v>22</v>
      </c>
      <c r="C6767" t="s">
        <v>47</v>
      </c>
      <c r="D6767" t="s">
        <v>30366</v>
      </c>
      <c r="E6767">
        <v>444.35</v>
      </c>
      <c r="F6767">
        <v>5</v>
      </c>
      <c r="G6767" t="s">
        <v>43730</v>
      </c>
      <c r="H6767" t="s">
        <v>24240</v>
      </c>
      <c r="I6767" s="1">
        <v>45000</v>
      </c>
      <c r="J6767" s="1">
        <v>46023</v>
      </c>
      <c r="K6767" t="s">
        <v>30367</v>
      </c>
      <c r="L6767" t="s">
        <v>30368</v>
      </c>
      <c r="M6767" t="s">
        <v>45</v>
      </c>
      <c r="N6767">
        <v>3</v>
      </c>
      <c r="O6767">
        <f>Table1[[#This Row],[Price]]-0.1*Table1[[#This Row],[Price]]</f>
        <v>399.91500000000002</v>
      </c>
      <c r="P6767" s="9">
        <f>(Table1[[#This Row],[Expiration Date]]-Table1[[#This Row],[Manufacturing Date]])/365</f>
        <v>2.8027397260273972</v>
      </c>
      <c r="Q6767" t="str">
        <f>IF(Table1[[#This Row],[Expiration Date]]-J6775&gt;12/31/2024,"not expired","expired")</f>
        <v>not expired</v>
      </c>
      <c r="R6767">
        <f>Table1[[#This Row],[Discounted Price]]*0.95</f>
        <v>379.91924999999998</v>
      </c>
      <c r="S6767">
        <f>Table1[[#This Row],[Discounted Price]]*0.9</f>
        <v>359.92350000000005</v>
      </c>
      <c r="T6767">
        <f>Table1[[#This Row],[Discounted Price]]*0.8</f>
        <v>319.93200000000002</v>
      </c>
      <c r="U6767">
        <f>Table1[[#This Row],[Price]]*0.52</f>
        <v>231.06200000000001</v>
      </c>
      <c r="V6767">
        <f>(Table1[[#This Row],[Price]]-Table1[[#This Row],[Scrap value]])/2</f>
        <v>106.64400000000001</v>
      </c>
    </row>
    <row r="6768" spans="1:22" x14ac:dyDescent="0.25">
      <c r="A6768" t="s">
        <v>30369</v>
      </c>
      <c r="B6768" t="s">
        <v>29</v>
      </c>
      <c r="C6768" t="s">
        <v>47</v>
      </c>
      <c r="D6768" t="s">
        <v>30370</v>
      </c>
      <c r="E6768">
        <v>311.04000000000002</v>
      </c>
      <c r="F6768">
        <v>96</v>
      </c>
      <c r="G6768" t="s">
        <v>43729</v>
      </c>
      <c r="H6768" t="s">
        <v>1904</v>
      </c>
      <c r="I6768" s="1">
        <v>45137</v>
      </c>
      <c r="J6768" s="1">
        <v>46023</v>
      </c>
      <c r="K6768" t="s">
        <v>30371</v>
      </c>
      <c r="L6768" t="s">
        <v>30372</v>
      </c>
      <c r="M6768" t="s">
        <v>20</v>
      </c>
      <c r="N6768">
        <v>1</v>
      </c>
      <c r="O6768">
        <f>Table1[[#This Row],[Price]]-0.1*Table1[[#This Row],[Price]]</f>
        <v>279.93600000000004</v>
      </c>
      <c r="P6768" s="9">
        <f>(Table1[[#This Row],[Expiration Date]]-Table1[[#This Row],[Manufacturing Date]])/365</f>
        <v>2.4273972602739726</v>
      </c>
      <c r="Q6768" t="str">
        <f>IF(Table1[[#This Row],[Expiration Date]]-J6776&gt;12/31/2024,"not expired","expired")</f>
        <v>expired</v>
      </c>
      <c r="R6768">
        <f>Table1[[#This Row],[Discounted Price]]*0.95</f>
        <v>265.93920000000003</v>
      </c>
      <c r="S6768">
        <f>Table1[[#This Row],[Discounted Price]]*0.9</f>
        <v>251.94240000000005</v>
      </c>
      <c r="T6768">
        <f>Table1[[#This Row],[Discounted Price]]*0.8</f>
        <v>223.94880000000003</v>
      </c>
      <c r="U6768">
        <f>Table1[[#This Row],[Price]]*0.52</f>
        <v>161.74080000000001</v>
      </c>
      <c r="V6768">
        <f>(Table1[[#This Row],[Price]]-Table1[[#This Row],[Scrap value]])/2</f>
        <v>74.649600000000007</v>
      </c>
    </row>
    <row r="6769" spans="1:22" x14ac:dyDescent="0.25">
      <c r="A6769" t="s">
        <v>30373</v>
      </c>
      <c r="B6769" t="s">
        <v>22</v>
      </c>
      <c r="C6769" t="s">
        <v>47</v>
      </c>
      <c r="D6769" t="s">
        <v>30374</v>
      </c>
      <c r="E6769">
        <v>240.36</v>
      </c>
      <c r="F6769">
        <v>48</v>
      </c>
      <c r="G6769" t="s">
        <v>43729</v>
      </c>
      <c r="H6769" t="s">
        <v>25439</v>
      </c>
      <c r="I6769" s="1">
        <v>44927</v>
      </c>
      <c r="J6769" s="1">
        <v>45292</v>
      </c>
      <c r="K6769" t="s">
        <v>30375</v>
      </c>
      <c r="L6769" t="s">
        <v>30376</v>
      </c>
      <c r="M6769" t="s">
        <v>27</v>
      </c>
      <c r="N6769">
        <v>2</v>
      </c>
      <c r="O6769">
        <f>Table1[[#This Row],[Price]]-0.1*Table1[[#This Row],[Price]]</f>
        <v>216.32400000000001</v>
      </c>
      <c r="P6769" s="9">
        <f>(Table1[[#This Row],[Expiration Date]]-Table1[[#This Row],[Manufacturing Date]])/365</f>
        <v>1</v>
      </c>
      <c r="Q6769" t="str">
        <f>IF(Table1[[#This Row],[Expiration Date]]-J6777&gt;12/31/2024,"not expired","expired")</f>
        <v>expired</v>
      </c>
      <c r="R6769">
        <f>Table1[[#This Row],[Discounted Price]]*0.95</f>
        <v>205.5078</v>
      </c>
      <c r="S6769">
        <f>Table1[[#This Row],[Discounted Price]]*0.9</f>
        <v>194.69160000000002</v>
      </c>
      <c r="T6769">
        <f>Table1[[#This Row],[Discounted Price]]*0.8</f>
        <v>173.05920000000003</v>
      </c>
      <c r="U6769">
        <f>Table1[[#This Row],[Price]]*0.52</f>
        <v>124.98720000000002</v>
      </c>
      <c r="V6769">
        <f>(Table1[[#This Row],[Price]]-Table1[[#This Row],[Scrap value]])/2</f>
        <v>57.686399999999999</v>
      </c>
    </row>
    <row r="6770" spans="1:22" x14ac:dyDescent="0.25">
      <c r="A6770" t="s">
        <v>30377</v>
      </c>
      <c r="B6770" t="s">
        <v>29</v>
      </c>
      <c r="C6770" t="s">
        <v>47</v>
      </c>
      <c r="D6770" t="s">
        <v>30378</v>
      </c>
      <c r="E6770">
        <v>60.63</v>
      </c>
      <c r="F6770">
        <v>31</v>
      </c>
      <c r="G6770" t="s">
        <v>43730</v>
      </c>
      <c r="H6770" t="s">
        <v>18361</v>
      </c>
      <c r="I6770" s="1">
        <v>45000</v>
      </c>
      <c r="J6770" s="1">
        <v>46023</v>
      </c>
      <c r="K6770" t="s">
        <v>30379</v>
      </c>
      <c r="L6770" t="s">
        <v>30380</v>
      </c>
      <c r="M6770" t="s">
        <v>27</v>
      </c>
      <c r="N6770">
        <v>4</v>
      </c>
      <c r="O6770">
        <f>Table1[[#This Row],[Price]]-0.1*Table1[[#This Row],[Price]]</f>
        <v>54.567</v>
      </c>
      <c r="P6770" s="9">
        <f>(Table1[[#This Row],[Expiration Date]]-Table1[[#This Row],[Manufacturing Date]])/365</f>
        <v>2.8027397260273972</v>
      </c>
      <c r="Q6770" t="str">
        <f>IF(Table1[[#This Row],[Expiration Date]]-J6778&gt;12/31/2024,"not expired","expired")</f>
        <v>not expired</v>
      </c>
      <c r="R6770">
        <f>Table1[[#This Row],[Discounted Price]]*0.95</f>
        <v>51.838650000000001</v>
      </c>
      <c r="S6770">
        <f>Table1[[#This Row],[Discounted Price]]*0.9</f>
        <v>49.110300000000002</v>
      </c>
      <c r="T6770">
        <f>Table1[[#This Row],[Discounted Price]]*0.8</f>
        <v>43.653600000000004</v>
      </c>
      <c r="U6770">
        <f>Table1[[#This Row],[Price]]*0.52</f>
        <v>31.527600000000003</v>
      </c>
      <c r="V6770">
        <f>(Table1[[#This Row],[Price]]-Table1[[#This Row],[Scrap value]])/2</f>
        <v>14.5512</v>
      </c>
    </row>
    <row r="6771" spans="1:22" x14ac:dyDescent="0.25">
      <c r="A6771" t="s">
        <v>30381</v>
      </c>
      <c r="B6771" t="s">
        <v>22</v>
      </c>
      <c r="C6771" t="s">
        <v>47</v>
      </c>
      <c r="D6771" t="s">
        <v>30382</v>
      </c>
      <c r="E6771">
        <v>443.08</v>
      </c>
      <c r="F6771">
        <v>15</v>
      </c>
      <c r="G6771" t="s">
        <v>43730</v>
      </c>
      <c r="H6771" t="s">
        <v>10469</v>
      </c>
      <c r="I6771" s="1">
        <v>45137</v>
      </c>
      <c r="J6771" s="1">
        <v>45292</v>
      </c>
      <c r="K6771" t="s">
        <v>30383</v>
      </c>
      <c r="L6771" t="s">
        <v>30384</v>
      </c>
      <c r="M6771" t="s">
        <v>45</v>
      </c>
      <c r="N6771">
        <v>3</v>
      </c>
      <c r="O6771">
        <f>Table1[[#This Row],[Price]]-0.1*Table1[[#This Row],[Price]]</f>
        <v>398.77199999999999</v>
      </c>
      <c r="P6771" s="9">
        <f>(Table1[[#This Row],[Expiration Date]]-Table1[[#This Row],[Manufacturing Date]])/365</f>
        <v>0.42465753424657532</v>
      </c>
      <c r="Q6771" t="str">
        <f>IF(Table1[[#This Row],[Expiration Date]]-J6779&gt;12/31/2024,"not expired","expired")</f>
        <v>expired</v>
      </c>
      <c r="R6771">
        <f>Table1[[#This Row],[Discounted Price]]*0.95</f>
        <v>378.83339999999998</v>
      </c>
      <c r="S6771">
        <f>Table1[[#This Row],[Discounted Price]]*0.9</f>
        <v>358.89479999999998</v>
      </c>
      <c r="T6771">
        <f>Table1[[#This Row],[Discounted Price]]*0.8</f>
        <v>319.01760000000002</v>
      </c>
      <c r="U6771">
        <f>Table1[[#This Row],[Price]]*0.52</f>
        <v>230.4016</v>
      </c>
      <c r="V6771">
        <f>(Table1[[#This Row],[Price]]-Table1[[#This Row],[Scrap value]])/2</f>
        <v>106.33919999999999</v>
      </c>
    </row>
    <row r="6772" spans="1:22" x14ac:dyDescent="0.25">
      <c r="A6772" t="s">
        <v>30385</v>
      </c>
      <c r="B6772" t="s">
        <v>29</v>
      </c>
      <c r="C6772" t="s">
        <v>47</v>
      </c>
      <c r="D6772" t="s">
        <v>30386</v>
      </c>
      <c r="E6772">
        <v>496.42</v>
      </c>
      <c r="F6772">
        <v>18</v>
      </c>
      <c r="G6772" t="s">
        <v>43728</v>
      </c>
      <c r="H6772" t="s">
        <v>19674</v>
      </c>
      <c r="I6772" s="1">
        <v>44927</v>
      </c>
      <c r="J6772" s="1">
        <v>45292</v>
      </c>
      <c r="K6772" t="s">
        <v>30387</v>
      </c>
      <c r="L6772" t="s">
        <v>30388</v>
      </c>
      <c r="M6772" t="s">
        <v>27</v>
      </c>
      <c r="N6772">
        <v>4</v>
      </c>
      <c r="O6772">
        <f>Table1[[#This Row],[Price]]-0.1*Table1[[#This Row],[Price]]</f>
        <v>446.77800000000002</v>
      </c>
      <c r="P6772" s="9">
        <f>(Table1[[#This Row],[Expiration Date]]-Table1[[#This Row],[Manufacturing Date]])/365</f>
        <v>1</v>
      </c>
      <c r="Q6772" t="str">
        <f>IF(Table1[[#This Row],[Expiration Date]]-J6780&gt;12/31/2024,"not expired","expired")</f>
        <v>expired</v>
      </c>
      <c r="R6772">
        <f>Table1[[#This Row],[Discounted Price]]*0.95</f>
        <v>424.4391</v>
      </c>
      <c r="S6772">
        <f>Table1[[#This Row],[Discounted Price]]*0.9</f>
        <v>402.10020000000003</v>
      </c>
      <c r="T6772">
        <f>Table1[[#This Row],[Discounted Price]]*0.8</f>
        <v>357.42240000000004</v>
      </c>
      <c r="U6772">
        <f>Table1[[#This Row],[Price]]*0.52</f>
        <v>258.13839999999999</v>
      </c>
      <c r="V6772">
        <f>(Table1[[#This Row],[Price]]-Table1[[#This Row],[Scrap value]])/2</f>
        <v>119.14080000000001</v>
      </c>
    </row>
    <row r="6773" spans="1:22" x14ac:dyDescent="0.25">
      <c r="A6773" t="s">
        <v>30389</v>
      </c>
      <c r="B6773" t="s">
        <v>29</v>
      </c>
      <c r="C6773" t="s">
        <v>47</v>
      </c>
      <c r="D6773" t="s">
        <v>30390</v>
      </c>
      <c r="E6773">
        <v>163.34</v>
      </c>
      <c r="F6773">
        <v>54</v>
      </c>
      <c r="G6773" t="s">
        <v>43730</v>
      </c>
      <c r="H6773" t="s">
        <v>9591</v>
      </c>
      <c r="I6773" s="1">
        <v>45137</v>
      </c>
      <c r="J6773" s="1">
        <v>45658</v>
      </c>
      <c r="K6773" t="s">
        <v>30391</v>
      </c>
      <c r="L6773" t="s">
        <v>30392</v>
      </c>
      <c r="M6773" t="s">
        <v>45</v>
      </c>
      <c r="N6773">
        <v>2</v>
      </c>
      <c r="O6773">
        <f>Table1[[#This Row],[Price]]-0.1*Table1[[#This Row],[Price]]</f>
        <v>147.006</v>
      </c>
      <c r="P6773" s="9">
        <f>(Table1[[#This Row],[Expiration Date]]-Table1[[#This Row],[Manufacturing Date]])/365</f>
        <v>1.4273972602739726</v>
      </c>
      <c r="Q6773" t="str">
        <f>IF(Table1[[#This Row],[Expiration Date]]-J6781&gt;12/31/2024,"not expired","expired")</f>
        <v>expired</v>
      </c>
      <c r="R6773">
        <f>Table1[[#This Row],[Discounted Price]]*0.95</f>
        <v>139.6557</v>
      </c>
      <c r="S6773">
        <f>Table1[[#This Row],[Discounted Price]]*0.9</f>
        <v>132.30539999999999</v>
      </c>
      <c r="T6773">
        <f>Table1[[#This Row],[Discounted Price]]*0.8</f>
        <v>117.60480000000001</v>
      </c>
      <c r="U6773">
        <f>Table1[[#This Row],[Price]]*0.52</f>
        <v>84.936800000000005</v>
      </c>
      <c r="V6773">
        <f>(Table1[[#This Row],[Price]]-Table1[[#This Row],[Scrap value]])/2</f>
        <v>39.201599999999999</v>
      </c>
    </row>
    <row r="6774" spans="1:22" x14ac:dyDescent="0.25">
      <c r="A6774" t="s">
        <v>30393</v>
      </c>
      <c r="B6774" t="s">
        <v>29</v>
      </c>
      <c r="C6774" t="s">
        <v>47</v>
      </c>
      <c r="D6774" t="s">
        <v>30394</v>
      </c>
      <c r="E6774">
        <v>81.680000000000007</v>
      </c>
      <c r="F6774">
        <v>5</v>
      </c>
      <c r="G6774" t="s">
        <v>43728</v>
      </c>
      <c r="H6774" t="s">
        <v>11942</v>
      </c>
      <c r="I6774" s="1">
        <v>44927</v>
      </c>
      <c r="J6774" s="1">
        <v>46023</v>
      </c>
      <c r="K6774" t="s">
        <v>30395</v>
      </c>
      <c r="L6774" t="s">
        <v>30396</v>
      </c>
      <c r="M6774" t="s">
        <v>20</v>
      </c>
      <c r="N6774">
        <v>1</v>
      </c>
      <c r="O6774">
        <f>Table1[[#This Row],[Price]]-0.1*Table1[[#This Row],[Price]]</f>
        <v>73.512</v>
      </c>
      <c r="P6774" s="9">
        <f>(Table1[[#This Row],[Expiration Date]]-Table1[[#This Row],[Manufacturing Date]])/365</f>
        <v>3.0027397260273974</v>
      </c>
      <c r="Q6774" t="str">
        <f>IF(Table1[[#This Row],[Expiration Date]]-J6782&gt;12/31/2024,"not expired","expired")</f>
        <v>expired</v>
      </c>
      <c r="R6774">
        <f>Table1[[#This Row],[Discounted Price]]*0.95</f>
        <v>69.836399999999998</v>
      </c>
      <c r="S6774">
        <f>Table1[[#This Row],[Discounted Price]]*0.9</f>
        <v>66.160800000000009</v>
      </c>
      <c r="T6774">
        <f>Table1[[#This Row],[Discounted Price]]*0.8</f>
        <v>58.809600000000003</v>
      </c>
      <c r="U6774">
        <f>Table1[[#This Row],[Price]]*0.52</f>
        <v>42.473600000000005</v>
      </c>
      <c r="V6774">
        <f>(Table1[[#This Row],[Price]]-Table1[[#This Row],[Scrap value]])/2</f>
        <v>19.603200000000001</v>
      </c>
    </row>
    <row r="6775" spans="1:22" x14ac:dyDescent="0.25">
      <c r="A6775" t="s">
        <v>30397</v>
      </c>
      <c r="B6775" t="s">
        <v>22</v>
      </c>
      <c r="C6775" t="s">
        <v>47</v>
      </c>
      <c r="D6775" t="s">
        <v>30398</v>
      </c>
      <c r="E6775">
        <v>149.46</v>
      </c>
      <c r="F6775">
        <v>31</v>
      </c>
      <c r="G6775" t="s">
        <v>43730</v>
      </c>
      <c r="H6775" t="s">
        <v>30399</v>
      </c>
      <c r="I6775" s="1">
        <v>45137</v>
      </c>
      <c r="J6775" s="1">
        <v>45658</v>
      </c>
      <c r="K6775" t="s">
        <v>30400</v>
      </c>
      <c r="L6775" t="s">
        <v>30401</v>
      </c>
      <c r="M6775" t="s">
        <v>27</v>
      </c>
      <c r="N6775">
        <v>1</v>
      </c>
      <c r="O6775">
        <f>Table1[[#This Row],[Price]]-0.1*Table1[[#This Row],[Price]]</f>
        <v>134.51400000000001</v>
      </c>
      <c r="P6775" s="9">
        <f>(Table1[[#This Row],[Expiration Date]]-Table1[[#This Row],[Manufacturing Date]])/365</f>
        <v>1.4273972602739726</v>
      </c>
      <c r="Q6775" t="str">
        <f>IF(Table1[[#This Row],[Expiration Date]]-J6783&gt;12/31/2024,"not expired","expired")</f>
        <v>not expired</v>
      </c>
      <c r="R6775">
        <f>Table1[[#This Row],[Discounted Price]]*0.95</f>
        <v>127.78830000000001</v>
      </c>
      <c r="S6775">
        <f>Table1[[#This Row],[Discounted Price]]*0.9</f>
        <v>121.06260000000002</v>
      </c>
      <c r="T6775">
        <f>Table1[[#This Row],[Discounted Price]]*0.8</f>
        <v>107.61120000000001</v>
      </c>
      <c r="U6775">
        <f>Table1[[#This Row],[Price]]*0.52</f>
        <v>77.719200000000001</v>
      </c>
      <c r="V6775">
        <f>(Table1[[#This Row],[Price]]-Table1[[#This Row],[Scrap value]])/2</f>
        <v>35.870400000000004</v>
      </c>
    </row>
    <row r="6776" spans="1:22" x14ac:dyDescent="0.25">
      <c r="A6776" t="s">
        <v>30402</v>
      </c>
      <c r="B6776" t="s">
        <v>22</v>
      </c>
      <c r="C6776" t="s">
        <v>47</v>
      </c>
      <c r="D6776" t="s">
        <v>30403</v>
      </c>
      <c r="E6776">
        <v>210.16</v>
      </c>
      <c r="F6776">
        <v>85</v>
      </c>
      <c r="G6776" t="s">
        <v>43729</v>
      </c>
      <c r="H6776" t="s">
        <v>8472</v>
      </c>
      <c r="I6776" s="1">
        <v>45000</v>
      </c>
      <c r="J6776" s="1">
        <v>46023</v>
      </c>
      <c r="K6776" t="s">
        <v>30404</v>
      </c>
      <c r="L6776" t="s">
        <v>30405</v>
      </c>
      <c r="M6776" t="s">
        <v>20</v>
      </c>
      <c r="N6776">
        <v>3</v>
      </c>
      <c r="O6776">
        <f>Table1[[#This Row],[Price]]-0.1*Table1[[#This Row],[Price]]</f>
        <v>189.14400000000001</v>
      </c>
      <c r="P6776" s="9">
        <f>(Table1[[#This Row],[Expiration Date]]-Table1[[#This Row],[Manufacturing Date]])/365</f>
        <v>2.8027397260273972</v>
      </c>
      <c r="Q6776" t="str">
        <f>IF(Table1[[#This Row],[Expiration Date]]-J6784&gt;12/31/2024,"not expired","expired")</f>
        <v>expired</v>
      </c>
      <c r="R6776">
        <f>Table1[[#This Row],[Discounted Price]]*0.95</f>
        <v>179.68680000000001</v>
      </c>
      <c r="S6776">
        <f>Table1[[#This Row],[Discounted Price]]*0.9</f>
        <v>170.2296</v>
      </c>
      <c r="T6776">
        <f>Table1[[#This Row],[Discounted Price]]*0.8</f>
        <v>151.3152</v>
      </c>
      <c r="U6776">
        <f>Table1[[#This Row],[Price]]*0.52</f>
        <v>109.28320000000001</v>
      </c>
      <c r="V6776">
        <f>(Table1[[#This Row],[Price]]-Table1[[#This Row],[Scrap value]])/2</f>
        <v>50.438399999999994</v>
      </c>
    </row>
    <row r="6777" spans="1:22" x14ac:dyDescent="0.25">
      <c r="A6777" t="s">
        <v>30406</v>
      </c>
      <c r="B6777" t="s">
        <v>35</v>
      </c>
      <c r="C6777" t="s">
        <v>47</v>
      </c>
      <c r="D6777" t="s">
        <v>30407</v>
      </c>
      <c r="E6777">
        <v>233.72</v>
      </c>
      <c r="F6777">
        <v>24</v>
      </c>
      <c r="G6777" t="s">
        <v>43728</v>
      </c>
      <c r="H6777" t="s">
        <v>2840</v>
      </c>
      <c r="I6777" s="1">
        <v>45000</v>
      </c>
      <c r="J6777" s="1">
        <v>45658</v>
      </c>
      <c r="K6777" t="s">
        <v>30408</v>
      </c>
      <c r="L6777" t="s">
        <v>30409</v>
      </c>
      <c r="M6777" t="s">
        <v>20</v>
      </c>
      <c r="N6777">
        <v>1</v>
      </c>
      <c r="O6777">
        <f>Table1[[#This Row],[Price]]-0.1*Table1[[#This Row],[Price]]</f>
        <v>210.34800000000001</v>
      </c>
      <c r="P6777" s="9">
        <f>(Table1[[#This Row],[Expiration Date]]-Table1[[#This Row],[Manufacturing Date]])/365</f>
        <v>1.8027397260273972</v>
      </c>
      <c r="Q6777" t="str">
        <f>IF(Table1[[#This Row],[Expiration Date]]-J6785&gt;12/31/2024,"not expired","expired")</f>
        <v>not expired</v>
      </c>
      <c r="R6777">
        <f>Table1[[#This Row],[Discounted Price]]*0.95</f>
        <v>199.8306</v>
      </c>
      <c r="S6777">
        <f>Table1[[#This Row],[Discounted Price]]*0.9</f>
        <v>189.31320000000002</v>
      </c>
      <c r="T6777">
        <f>Table1[[#This Row],[Discounted Price]]*0.8</f>
        <v>168.27840000000003</v>
      </c>
      <c r="U6777">
        <f>Table1[[#This Row],[Price]]*0.52</f>
        <v>121.53440000000001</v>
      </c>
      <c r="V6777">
        <f>(Table1[[#This Row],[Price]]-Table1[[#This Row],[Scrap value]])/2</f>
        <v>56.092799999999997</v>
      </c>
    </row>
    <row r="6778" spans="1:22" x14ac:dyDescent="0.25">
      <c r="A6778" t="s">
        <v>30410</v>
      </c>
      <c r="B6778" t="s">
        <v>22</v>
      </c>
      <c r="C6778" t="s">
        <v>47</v>
      </c>
      <c r="D6778" t="s">
        <v>30411</v>
      </c>
      <c r="E6778">
        <v>202.17</v>
      </c>
      <c r="F6778">
        <v>37</v>
      </c>
      <c r="G6778" t="s">
        <v>43728</v>
      </c>
      <c r="H6778" t="s">
        <v>30412</v>
      </c>
      <c r="I6778" s="1">
        <v>45000</v>
      </c>
      <c r="J6778" s="1">
        <v>45292</v>
      </c>
      <c r="K6778" t="s">
        <v>30413</v>
      </c>
      <c r="L6778" t="s">
        <v>30414</v>
      </c>
      <c r="M6778" t="s">
        <v>27</v>
      </c>
      <c r="N6778">
        <v>5</v>
      </c>
      <c r="O6778">
        <f>Table1[[#This Row],[Price]]-0.1*Table1[[#This Row],[Price]]</f>
        <v>181.95299999999997</v>
      </c>
      <c r="P6778" s="9">
        <f>(Table1[[#This Row],[Expiration Date]]-Table1[[#This Row],[Manufacturing Date]])/365</f>
        <v>0.8</v>
      </c>
      <c r="Q6778" t="str">
        <f>IF(Table1[[#This Row],[Expiration Date]]-J6786&gt;12/31/2024,"not expired","expired")</f>
        <v>expired</v>
      </c>
      <c r="R6778">
        <f>Table1[[#This Row],[Discounted Price]]*0.95</f>
        <v>172.85534999999996</v>
      </c>
      <c r="S6778">
        <f>Table1[[#This Row],[Discounted Price]]*0.9</f>
        <v>163.75769999999997</v>
      </c>
      <c r="T6778">
        <f>Table1[[#This Row],[Discounted Price]]*0.8</f>
        <v>145.5624</v>
      </c>
      <c r="U6778">
        <f>Table1[[#This Row],[Price]]*0.52</f>
        <v>105.1284</v>
      </c>
      <c r="V6778">
        <f>(Table1[[#This Row],[Price]]-Table1[[#This Row],[Scrap value]])/2</f>
        <v>48.520799999999994</v>
      </c>
    </row>
    <row r="6779" spans="1:22" x14ac:dyDescent="0.25">
      <c r="A6779" t="s">
        <v>30415</v>
      </c>
      <c r="B6779" t="s">
        <v>22</v>
      </c>
      <c r="C6779" t="s">
        <v>47</v>
      </c>
      <c r="D6779" t="s">
        <v>30416</v>
      </c>
      <c r="E6779">
        <v>62.16</v>
      </c>
      <c r="F6779">
        <v>75</v>
      </c>
      <c r="G6779" t="s">
        <v>43728</v>
      </c>
      <c r="H6779" t="s">
        <v>9480</v>
      </c>
      <c r="I6779" s="1">
        <v>45000</v>
      </c>
      <c r="J6779" s="1">
        <v>45658</v>
      </c>
      <c r="K6779" t="s">
        <v>30417</v>
      </c>
      <c r="L6779" t="s">
        <v>30418</v>
      </c>
      <c r="M6779" t="s">
        <v>20</v>
      </c>
      <c r="N6779">
        <v>5</v>
      </c>
      <c r="O6779">
        <f>Table1[[#This Row],[Price]]-0.1*Table1[[#This Row],[Price]]</f>
        <v>55.943999999999996</v>
      </c>
      <c r="P6779" s="9">
        <f>(Table1[[#This Row],[Expiration Date]]-Table1[[#This Row],[Manufacturing Date]])/365</f>
        <v>1.8027397260273972</v>
      </c>
      <c r="Q6779" t="str">
        <f>IF(Table1[[#This Row],[Expiration Date]]-J6787&gt;12/31/2024,"not expired","expired")</f>
        <v>expired</v>
      </c>
      <c r="R6779">
        <f>Table1[[#This Row],[Discounted Price]]*0.95</f>
        <v>53.146799999999992</v>
      </c>
      <c r="S6779">
        <f>Table1[[#This Row],[Discounted Price]]*0.9</f>
        <v>50.349599999999995</v>
      </c>
      <c r="T6779">
        <f>Table1[[#This Row],[Discounted Price]]*0.8</f>
        <v>44.755200000000002</v>
      </c>
      <c r="U6779">
        <f>Table1[[#This Row],[Price]]*0.52</f>
        <v>32.3232</v>
      </c>
      <c r="V6779">
        <f>(Table1[[#This Row],[Price]]-Table1[[#This Row],[Scrap value]])/2</f>
        <v>14.918399999999998</v>
      </c>
    </row>
    <row r="6780" spans="1:22" x14ac:dyDescent="0.25">
      <c r="A6780" t="s">
        <v>30419</v>
      </c>
      <c r="B6780" t="s">
        <v>15</v>
      </c>
      <c r="C6780" t="s">
        <v>47</v>
      </c>
      <c r="D6780" t="s">
        <v>30420</v>
      </c>
      <c r="E6780">
        <v>168.34</v>
      </c>
      <c r="F6780">
        <v>78</v>
      </c>
      <c r="G6780" t="s">
        <v>43729</v>
      </c>
      <c r="H6780" t="s">
        <v>10612</v>
      </c>
      <c r="I6780" s="1">
        <v>45137</v>
      </c>
      <c r="J6780" s="1">
        <v>46023</v>
      </c>
      <c r="K6780" t="s">
        <v>30421</v>
      </c>
      <c r="L6780" t="s">
        <v>30422</v>
      </c>
      <c r="M6780" t="s">
        <v>45</v>
      </c>
      <c r="N6780">
        <v>4</v>
      </c>
      <c r="O6780">
        <f>Table1[[#This Row],[Price]]-0.1*Table1[[#This Row],[Price]]</f>
        <v>151.506</v>
      </c>
      <c r="P6780" s="9">
        <f>(Table1[[#This Row],[Expiration Date]]-Table1[[#This Row],[Manufacturing Date]])/365</f>
        <v>2.4273972602739726</v>
      </c>
      <c r="Q6780" t="str">
        <f>IF(Table1[[#This Row],[Expiration Date]]-J6788&gt;12/31/2024,"not expired","expired")</f>
        <v>not expired</v>
      </c>
      <c r="R6780">
        <f>Table1[[#This Row],[Discounted Price]]*0.95</f>
        <v>143.9307</v>
      </c>
      <c r="S6780">
        <f>Table1[[#This Row],[Discounted Price]]*0.9</f>
        <v>136.3554</v>
      </c>
      <c r="T6780">
        <f>Table1[[#This Row],[Discounted Price]]*0.8</f>
        <v>121.20480000000001</v>
      </c>
      <c r="U6780">
        <f>Table1[[#This Row],[Price]]*0.52</f>
        <v>87.536799999999999</v>
      </c>
      <c r="V6780">
        <f>(Table1[[#This Row],[Price]]-Table1[[#This Row],[Scrap value]])/2</f>
        <v>40.401600000000002</v>
      </c>
    </row>
    <row r="6781" spans="1:22" x14ac:dyDescent="0.25">
      <c r="A6781" t="s">
        <v>30423</v>
      </c>
      <c r="B6781" t="s">
        <v>35</v>
      </c>
      <c r="C6781" t="s">
        <v>47</v>
      </c>
      <c r="D6781" t="s">
        <v>30424</v>
      </c>
      <c r="E6781">
        <v>169.47</v>
      </c>
      <c r="F6781">
        <v>93</v>
      </c>
      <c r="G6781" t="s">
        <v>43730</v>
      </c>
      <c r="H6781" t="s">
        <v>2878</v>
      </c>
      <c r="I6781" s="1">
        <v>45137</v>
      </c>
      <c r="J6781" s="1">
        <v>46023</v>
      </c>
      <c r="K6781" t="s">
        <v>30425</v>
      </c>
      <c r="L6781" t="s">
        <v>30426</v>
      </c>
      <c r="M6781" t="s">
        <v>27</v>
      </c>
      <c r="N6781">
        <v>4</v>
      </c>
      <c r="O6781">
        <f>Table1[[#This Row],[Price]]-0.1*Table1[[#This Row],[Price]]</f>
        <v>152.523</v>
      </c>
      <c r="P6781" s="9">
        <f>(Table1[[#This Row],[Expiration Date]]-Table1[[#This Row],[Manufacturing Date]])/365</f>
        <v>2.4273972602739726</v>
      </c>
      <c r="Q6781" t="str">
        <f>IF(Table1[[#This Row],[Expiration Date]]-J6789&gt;12/31/2024,"not expired","expired")</f>
        <v>not expired</v>
      </c>
      <c r="R6781">
        <f>Table1[[#This Row],[Discounted Price]]*0.95</f>
        <v>144.89685</v>
      </c>
      <c r="S6781">
        <f>Table1[[#This Row],[Discounted Price]]*0.9</f>
        <v>137.27070000000001</v>
      </c>
      <c r="T6781">
        <f>Table1[[#This Row],[Discounted Price]]*0.8</f>
        <v>122.0184</v>
      </c>
      <c r="U6781">
        <f>Table1[[#This Row],[Price]]*0.52</f>
        <v>88.124400000000009</v>
      </c>
      <c r="V6781">
        <f>(Table1[[#This Row],[Price]]-Table1[[#This Row],[Scrap value]])/2</f>
        <v>40.672799999999995</v>
      </c>
    </row>
    <row r="6782" spans="1:22" x14ac:dyDescent="0.25">
      <c r="A6782" t="s">
        <v>30427</v>
      </c>
      <c r="B6782" t="s">
        <v>35</v>
      </c>
      <c r="C6782" t="s">
        <v>47</v>
      </c>
      <c r="D6782" t="s">
        <v>30428</v>
      </c>
      <c r="E6782">
        <v>320.99</v>
      </c>
      <c r="F6782">
        <v>5</v>
      </c>
      <c r="G6782" t="s">
        <v>43729</v>
      </c>
      <c r="H6782" t="s">
        <v>25730</v>
      </c>
      <c r="I6782" s="1">
        <v>45000</v>
      </c>
      <c r="J6782" s="1">
        <v>46023</v>
      </c>
      <c r="K6782" t="s">
        <v>30429</v>
      </c>
      <c r="L6782" t="s">
        <v>30430</v>
      </c>
      <c r="M6782" t="s">
        <v>45</v>
      </c>
      <c r="N6782">
        <v>5</v>
      </c>
      <c r="O6782">
        <f>Table1[[#This Row],[Price]]-0.1*Table1[[#This Row],[Price]]</f>
        <v>288.89100000000002</v>
      </c>
      <c r="P6782" s="9">
        <f>(Table1[[#This Row],[Expiration Date]]-Table1[[#This Row],[Manufacturing Date]])/365</f>
        <v>2.8027397260273972</v>
      </c>
      <c r="Q6782" t="str">
        <f>IF(Table1[[#This Row],[Expiration Date]]-J6790&gt;12/31/2024,"not expired","expired")</f>
        <v>not expired</v>
      </c>
      <c r="R6782">
        <f>Table1[[#This Row],[Discounted Price]]*0.95</f>
        <v>274.44645000000003</v>
      </c>
      <c r="S6782">
        <f>Table1[[#This Row],[Discounted Price]]*0.9</f>
        <v>260.00190000000003</v>
      </c>
      <c r="T6782">
        <f>Table1[[#This Row],[Discounted Price]]*0.8</f>
        <v>231.11280000000002</v>
      </c>
      <c r="U6782">
        <f>Table1[[#This Row],[Price]]*0.52</f>
        <v>166.91480000000001</v>
      </c>
      <c r="V6782">
        <f>(Table1[[#This Row],[Price]]-Table1[[#This Row],[Scrap value]])/2</f>
        <v>77.037599999999998</v>
      </c>
    </row>
    <row r="6783" spans="1:22" x14ac:dyDescent="0.25">
      <c r="A6783" t="s">
        <v>30431</v>
      </c>
      <c r="B6783" t="s">
        <v>35</v>
      </c>
      <c r="C6783" t="s">
        <v>47</v>
      </c>
      <c r="D6783" t="s">
        <v>30432</v>
      </c>
      <c r="E6783">
        <v>43.52</v>
      </c>
      <c r="F6783">
        <v>60</v>
      </c>
      <c r="G6783" t="s">
        <v>43730</v>
      </c>
      <c r="H6783" t="s">
        <v>1006</v>
      </c>
      <c r="I6783" s="1">
        <v>45000</v>
      </c>
      <c r="J6783" s="1">
        <v>45292</v>
      </c>
      <c r="K6783" t="s">
        <v>30433</v>
      </c>
      <c r="L6783" t="s">
        <v>30434</v>
      </c>
      <c r="M6783" t="s">
        <v>20</v>
      </c>
      <c r="N6783">
        <v>1</v>
      </c>
      <c r="O6783">
        <f>Table1[[#This Row],[Price]]-0.1*Table1[[#This Row],[Price]]</f>
        <v>39.168000000000006</v>
      </c>
      <c r="P6783" s="9">
        <f>(Table1[[#This Row],[Expiration Date]]-Table1[[#This Row],[Manufacturing Date]])/365</f>
        <v>0.8</v>
      </c>
      <c r="Q6783" t="str">
        <f>IF(Table1[[#This Row],[Expiration Date]]-J6791&gt;12/31/2024,"not expired","expired")</f>
        <v>expired</v>
      </c>
      <c r="R6783">
        <f>Table1[[#This Row],[Discounted Price]]*0.95</f>
        <v>37.209600000000002</v>
      </c>
      <c r="S6783">
        <f>Table1[[#This Row],[Discounted Price]]*0.9</f>
        <v>35.251200000000004</v>
      </c>
      <c r="T6783">
        <f>Table1[[#This Row],[Discounted Price]]*0.8</f>
        <v>31.334400000000006</v>
      </c>
      <c r="U6783">
        <f>Table1[[#This Row],[Price]]*0.52</f>
        <v>22.630400000000002</v>
      </c>
      <c r="V6783">
        <f>(Table1[[#This Row],[Price]]-Table1[[#This Row],[Scrap value]])/2</f>
        <v>10.444800000000001</v>
      </c>
    </row>
    <row r="6784" spans="1:22" x14ac:dyDescent="0.25">
      <c r="A6784" t="s">
        <v>30435</v>
      </c>
      <c r="B6784" t="s">
        <v>15</v>
      </c>
      <c r="C6784" t="s">
        <v>47</v>
      </c>
      <c r="D6784" t="s">
        <v>30436</v>
      </c>
      <c r="E6784">
        <v>69.599999999999994</v>
      </c>
      <c r="F6784">
        <v>82</v>
      </c>
      <c r="G6784" t="s">
        <v>43728</v>
      </c>
      <c r="H6784" t="s">
        <v>30437</v>
      </c>
      <c r="I6784" s="1">
        <v>45000</v>
      </c>
      <c r="J6784" s="1">
        <v>46023</v>
      </c>
      <c r="K6784" t="s">
        <v>30438</v>
      </c>
      <c r="L6784" t="s">
        <v>30439</v>
      </c>
      <c r="M6784" t="s">
        <v>45</v>
      </c>
      <c r="N6784">
        <v>4</v>
      </c>
      <c r="O6784">
        <f>Table1[[#This Row],[Price]]-0.1*Table1[[#This Row],[Price]]</f>
        <v>62.639999999999993</v>
      </c>
      <c r="P6784" s="9">
        <f>(Table1[[#This Row],[Expiration Date]]-Table1[[#This Row],[Manufacturing Date]])/365</f>
        <v>2.8027397260273972</v>
      </c>
      <c r="Q6784" t="str">
        <f>IF(Table1[[#This Row],[Expiration Date]]-J6792&gt;12/31/2024,"not expired","expired")</f>
        <v>not expired</v>
      </c>
      <c r="R6784">
        <f>Table1[[#This Row],[Discounted Price]]*0.95</f>
        <v>59.507999999999988</v>
      </c>
      <c r="S6784">
        <f>Table1[[#This Row],[Discounted Price]]*0.9</f>
        <v>56.375999999999998</v>
      </c>
      <c r="T6784">
        <f>Table1[[#This Row],[Discounted Price]]*0.8</f>
        <v>50.111999999999995</v>
      </c>
      <c r="U6784">
        <f>Table1[[#This Row],[Price]]*0.52</f>
        <v>36.192</v>
      </c>
      <c r="V6784">
        <f>(Table1[[#This Row],[Price]]-Table1[[#This Row],[Scrap value]])/2</f>
        <v>16.703999999999997</v>
      </c>
    </row>
    <row r="6785" spans="1:22" x14ac:dyDescent="0.25">
      <c r="A6785" t="s">
        <v>30440</v>
      </c>
      <c r="B6785" t="s">
        <v>35</v>
      </c>
      <c r="C6785" t="s">
        <v>47</v>
      </c>
      <c r="D6785" t="s">
        <v>30441</v>
      </c>
      <c r="E6785">
        <v>408.18</v>
      </c>
      <c r="F6785">
        <v>65</v>
      </c>
      <c r="G6785" t="s">
        <v>43729</v>
      </c>
      <c r="H6785" t="s">
        <v>10877</v>
      </c>
      <c r="I6785" s="1">
        <v>45000</v>
      </c>
      <c r="J6785" s="1">
        <v>45292</v>
      </c>
      <c r="K6785" t="s">
        <v>30442</v>
      </c>
      <c r="L6785" t="s">
        <v>30443</v>
      </c>
      <c r="M6785" t="s">
        <v>27</v>
      </c>
      <c r="N6785">
        <v>3</v>
      </c>
      <c r="O6785">
        <f>Table1[[#This Row],[Price]]-0.1*Table1[[#This Row],[Price]]</f>
        <v>367.36200000000002</v>
      </c>
      <c r="P6785" s="9">
        <f>(Table1[[#This Row],[Expiration Date]]-Table1[[#This Row],[Manufacturing Date]])/365</f>
        <v>0.8</v>
      </c>
      <c r="Q6785" t="str">
        <f>IF(Table1[[#This Row],[Expiration Date]]-J6793&gt;12/31/2024,"not expired","expired")</f>
        <v>expired</v>
      </c>
      <c r="R6785">
        <f>Table1[[#This Row],[Discounted Price]]*0.95</f>
        <v>348.9939</v>
      </c>
      <c r="S6785">
        <f>Table1[[#This Row],[Discounted Price]]*0.9</f>
        <v>330.62580000000003</v>
      </c>
      <c r="T6785">
        <f>Table1[[#This Row],[Discounted Price]]*0.8</f>
        <v>293.88960000000003</v>
      </c>
      <c r="U6785">
        <f>Table1[[#This Row],[Price]]*0.52</f>
        <v>212.25360000000001</v>
      </c>
      <c r="V6785">
        <f>(Table1[[#This Row],[Price]]-Table1[[#This Row],[Scrap value]])/2</f>
        <v>97.963200000000001</v>
      </c>
    </row>
    <row r="6786" spans="1:22" x14ac:dyDescent="0.25">
      <c r="A6786" t="s">
        <v>30444</v>
      </c>
      <c r="B6786" t="s">
        <v>29</v>
      </c>
      <c r="C6786" t="s">
        <v>47</v>
      </c>
      <c r="D6786" t="s">
        <v>30445</v>
      </c>
      <c r="E6786">
        <v>78.739999999999995</v>
      </c>
      <c r="F6786">
        <v>74</v>
      </c>
      <c r="G6786" t="s">
        <v>43729</v>
      </c>
      <c r="H6786" t="s">
        <v>21399</v>
      </c>
      <c r="I6786" s="1">
        <v>44927</v>
      </c>
      <c r="J6786" s="1">
        <v>45658</v>
      </c>
      <c r="K6786" t="s">
        <v>30446</v>
      </c>
      <c r="L6786" t="s">
        <v>30447</v>
      </c>
      <c r="M6786" t="s">
        <v>27</v>
      </c>
      <c r="N6786">
        <v>4</v>
      </c>
      <c r="O6786">
        <f>Table1[[#This Row],[Price]]-0.1*Table1[[#This Row],[Price]]</f>
        <v>70.866</v>
      </c>
      <c r="P6786" s="9">
        <f>(Table1[[#This Row],[Expiration Date]]-Table1[[#This Row],[Manufacturing Date]])/365</f>
        <v>2.0027397260273974</v>
      </c>
      <c r="Q6786" t="str">
        <f>IF(Table1[[#This Row],[Expiration Date]]-J6794&gt;12/31/2024,"not expired","expired")</f>
        <v>not expired</v>
      </c>
      <c r="R6786">
        <f>Table1[[#This Row],[Discounted Price]]*0.95</f>
        <v>67.322699999999998</v>
      </c>
      <c r="S6786">
        <f>Table1[[#This Row],[Discounted Price]]*0.9</f>
        <v>63.779400000000003</v>
      </c>
      <c r="T6786">
        <f>Table1[[#This Row],[Discounted Price]]*0.8</f>
        <v>56.692800000000005</v>
      </c>
      <c r="U6786">
        <f>Table1[[#This Row],[Price]]*0.52</f>
        <v>40.944800000000001</v>
      </c>
      <c r="V6786">
        <f>(Table1[[#This Row],[Price]]-Table1[[#This Row],[Scrap value]])/2</f>
        <v>18.897599999999997</v>
      </c>
    </row>
    <row r="6787" spans="1:22" x14ac:dyDescent="0.25">
      <c r="A6787" t="s">
        <v>30448</v>
      </c>
      <c r="B6787" t="s">
        <v>15</v>
      </c>
      <c r="C6787" t="s">
        <v>47</v>
      </c>
      <c r="D6787" t="s">
        <v>30449</v>
      </c>
      <c r="E6787">
        <v>184.16</v>
      </c>
      <c r="F6787">
        <v>92</v>
      </c>
      <c r="G6787" t="s">
        <v>43730</v>
      </c>
      <c r="H6787" t="s">
        <v>30450</v>
      </c>
      <c r="I6787" s="1">
        <v>44927</v>
      </c>
      <c r="J6787" s="1">
        <v>46023</v>
      </c>
      <c r="K6787" t="s">
        <v>30451</v>
      </c>
      <c r="L6787" t="s">
        <v>30452</v>
      </c>
      <c r="M6787" t="s">
        <v>27</v>
      </c>
      <c r="N6787">
        <v>1</v>
      </c>
      <c r="O6787">
        <f>Table1[[#This Row],[Price]]-0.1*Table1[[#This Row],[Price]]</f>
        <v>165.744</v>
      </c>
      <c r="P6787" s="9">
        <f>(Table1[[#This Row],[Expiration Date]]-Table1[[#This Row],[Manufacturing Date]])/365</f>
        <v>3.0027397260273974</v>
      </c>
      <c r="Q6787" t="str">
        <f>IF(Table1[[#This Row],[Expiration Date]]-J6795&gt;12/31/2024,"not expired","expired")</f>
        <v>not expired</v>
      </c>
      <c r="R6787">
        <f>Table1[[#This Row],[Discounted Price]]*0.95</f>
        <v>157.45679999999999</v>
      </c>
      <c r="S6787">
        <f>Table1[[#This Row],[Discounted Price]]*0.9</f>
        <v>149.1696</v>
      </c>
      <c r="T6787">
        <f>Table1[[#This Row],[Discounted Price]]*0.8</f>
        <v>132.59520000000001</v>
      </c>
      <c r="U6787">
        <f>Table1[[#This Row],[Price]]*0.52</f>
        <v>95.763199999999998</v>
      </c>
      <c r="V6787">
        <f>(Table1[[#This Row],[Price]]-Table1[[#This Row],[Scrap value]])/2</f>
        <v>44.198399999999999</v>
      </c>
    </row>
    <row r="6788" spans="1:22" x14ac:dyDescent="0.25">
      <c r="A6788" t="s">
        <v>30453</v>
      </c>
      <c r="B6788" t="s">
        <v>35</v>
      </c>
      <c r="C6788" t="s">
        <v>47</v>
      </c>
      <c r="D6788" t="s">
        <v>30454</v>
      </c>
      <c r="E6788">
        <v>413.13</v>
      </c>
      <c r="F6788">
        <v>37</v>
      </c>
      <c r="G6788" t="s">
        <v>43730</v>
      </c>
      <c r="H6788" t="s">
        <v>5421</v>
      </c>
      <c r="I6788" s="1">
        <v>45137</v>
      </c>
      <c r="J6788" s="1">
        <v>45658</v>
      </c>
      <c r="K6788" t="s">
        <v>30455</v>
      </c>
      <c r="L6788" t="s">
        <v>30456</v>
      </c>
      <c r="M6788" t="s">
        <v>45</v>
      </c>
      <c r="N6788">
        <v>5</v>
      </c>
      <c r="O6788">
        <f>Table1[[#This Row],[Price]]-0.1*Table1[[#This Row],[Price]]</f>
        <v>371.81700000000001</v>
      </c>
      <c r="P6788" s="9">
        <f>(Table1[[#This Row],[Expiration Date]]-Table1[[#This Row],[Manufacturing Date]])/365</f>
        <v>1.4273972602739726</v>
      </c>
      <c r="Q6788" t="str">
        <f>IF(Table1[[#This Row],[Expiration Date]]-J6796&gt;12/31/2024,"not expired","expired")</f>
        <v>expired</v>
      </c>
      <c r="R6788">
        <f>Table1[[#This Row],[Discounted Price]]*0.95</f>
        <v>353.22615000000002</v>
      </c>
      <c r="S6788">
        <f>Table1[[#This Row],[Discounted Price]]*0.9</f>
        <v>334.63530000000003</v>
      </c>
      <c r="T6788">
        <f>Table1[[#This Row],[Discounted Price]]*0.8</f>
        <v>297.45359999999999</v>
      </c>
      <c r="U6788">
        <f>Table1[[#This Row],[Price]]*0.52</f>
        <v>214.82760000000002</v>
      </c>
      <c r="V6788">
        <f>(Table1[[#This Row],[Price]]-Table1[[#This Row],[Scrap value]])/2</f>
        <v>99.151199999999989</v>
      </c>
    </row>
    <row r="6789" spans="1:22" x14ac:dyDescent="0.25">
      <c r="A6789" t="s">
        <v>30457</v>
      </c>
      <c r="B6789" t="s">
        <v>29</v>
      </c>
      <c r="C6789" t="s">
        <v>47</v>
      </c>
      <c r="D6789" t="s">
        <v>30458</v>
      </c>
      <c r="E6789">
        <v>473.42</v>
      </c>
      <c r="F6789">
        <v>31</v>
      </c>
      <c r="G6789" t="s">
        <v>43728</v>
      </c>
      <c r="H6789" t="s">
        <v>28740</v>
      </c>
      <c r="I6789" s="1">
        <v>45137</v>
      </c>
      <c r="J6789" s="1">
        <v>45658</v>
      </c>
      <c r="K6789" t="s">
        <v>30459</v>
      </c>
      <c r="L6789" t="s">
        <v>30460</v>
      </c>
      <c r="M6789" t="s">
        <v>27</v>
      </c>
      <c r="N6789">
        <v>4</v>
      </c>
      <c r="O6789">
        <f>Table1[[#This Row],[Price]]-0.1*Table1[[#This Row],[Price]]</f>
        <v>426.07800000000003</v>
      </c>
      <c r="P6789" s="9">
        <f>(Table1[[#This Row],[Expiration Date]]-Table1[[#This Row],[Manufacturing Date]])/365</f>
        <v>1.4273972602739726</v>
      </c>
      <c r="Q6789" t="str">
        <f>IF(Table1[[#This Row],[Expiration Date]]-J6797&gt;12/31/2024,"not expired","expired")</f>
        <v>expired</v>
      </c>
      <c r="R6789">
        <f>Table1[[#This Row],[Discounted Price]]*0.95</f>
        <v>404.77410000000003</v>
      </c>
      <c r="S6789">
        <f>Table1[[#This Row],[Discounted Price]]*0.9</f>
        <v>383.47020000000003</v>
      </c>
      <c r="T6789">
        <f>Table1[[#This Row],[Discounted Price]]*0.8</f>
        <v>340.86240000000004</v>
      </c>
      <c r="U6789">
        <f>Table1[[#This Row],[Price]]*0.52</f>
        <v>246.17840000000001</v>
      </c>
      <c r="V6789">
        <f>(Table1[[#This Row],[Price]]-Table1[[#This Row],[Scrap value]])/2</f>
        <v>113.6208</v>
      </c>
    </row>
    <row r="6790" spans="1:22" x14ac:dyDescent="0.25">
      <c r="A6790" t="s">
        <v>30461</v>
      </c>
      <c r="B6790" t="s">
        <v>15</v>
      </c>
      <c r="C6790" t="s">
        <v>47</v>
      </c>
      <c r="D6790" t="s">
        <v>30462</v>
      </c>
      <c r="E6790">
        <v>181.9</v>
      </c>
      <c r="F6790">
        <v>49</v>
      </c>
      <c r="G6790" t="s">
        <v>43728</v>
      </c>
      <c r="H6790" t="s">
        <v>30463</v>
      </c>
      <c r="I6790" s="1">
        <v>44927</v>
      </c>
      <c r="J6790" s="1">
        <v>45292</v>
      </c>
      <c r="K6790" t="s">
        <v>30464</v>
      </c>
      <c r="L6790" t="s">
        <v>30465</v>
      </c>
      <c r="M6790" t="s">
        <v>27</v>
      </c>
      <c r="N6790">
        <v>5</v>
      </c>
      <c r="O6790">
        <f>Table1[[#This Row],[Price]]-0.1*Table1[[#This Row],[Price]]</f>
        <v>163.71</v>
      </c>
      <c r="P6790" s="9">
        <f>(Table1[[#This Row],[Expiration Date]]-Table1[[#This Row],[Manufacturing Date]])/365</f>
        <v>1</v>
      </c>
      <c r="Q6790" t="str">
        <f>IF(Table1[[#This Row],[Expiration Date]]-J6798&gt;12/31/2024,"not expired","expired")</f>
        <v>expired</v>
      </c>
      <c r="R6790">
        <f>Table1[[#This Row],[Discounted Price]]*0.95</f>
        <v>155.52449999999999</v>
      </c>
      <c r="S6790">
        <f>Table1[[#This Row],[Discounted Price]]*0.9</f>
        <v>147.339</v>
      </c>
      <c r="T6790">
        <f>Table1[[#This Row],[Discounted Price]]*0.8</f>
        <v>130.96800000000002</v>
      </c>
      <c r="U6790">
        <f>Table1[[#This Row],[Price]]*0.52</f>
        <v>94.588000000000008</v>
      </c>
      <c r="V6790">
        <f>(Table1[[#This Row],[Price]]-Table1[[#This Row],[Scrap value]])/2</f>
        <v>43.655999999999999</v>
      </c>
    </row>
    <row r="6791" spans="1:22" x14ac:dyDescent="0.25">
      <c r="A6791" t="s">
        <v>30466</v>
      </c>
      <c r="B6791" t="s">
        <v>29</v>
      </c>
      <c r="C6791" t="s">
        <v>47</v>
      </c>
      <c r="D6791" t="s">
        <v>30467</v>
      </c>
      <c r="E6791">
        <v>29.71</v>
      </c>
      <c r="F6791">
        <v>39</v>
      </c>
      <c r="G6791" t="s">
        <v>43730</v>
      </c>
      <c r="H6791" t="s">
        <v>10622</v>
      </c>
      <c r="I6791" s="1">
        <v>44927</v>
      </c>
      <c r="J6791" s="1">
        <v>45292</v>
      </c>
      <c r="K6791" t="s">
        <v>30468</v>
      </c>
      <c r="L6791" t="s">
        <v>30469</v>
      </c>
      <c r="M6791" t="s">
        <v>20</v>
      </c>
      <c r="N6791">
        <v>2</v>
      </c>
      <c r="O6791">
        <f>Table1[[#This Row],[Price]]-0.1*Table1[[#This Row],[Price]]</f>
        <v>26.739000000000001</v>
      </c>
      <c r="P6791" s="9">
        <f>(Table1[[#This Row],[Expiration Date]]-Table1[[#This Row],[Manufacturing Date]])/365</f>
        <v>1</v>
      </c>
      <c r="Q6791" t="str">
        <f>IF(Table1[[#This Row],[Expiration Date]]-J6799&gt;12/31/2024,"not expired","expired")</f>
        <v>expired</v>
      </c>
      <c r="R6791">
        <f>Table1[[#This Row],[Discounted Price]]*0.95</f>
        <v>25.402049999999999</v>
      </c>
      <c r="S6791">
        <f>Table1[[#This Row],[Discounted Price]]*0.9</f>
        <v>24.065100000000001</v>
      </c>
      <c r="T6791">
        <f>Table1[[#This Row],[Discounted Price]]*0.8</f>
        <v>21.391200000000001</v>
      </c>
      <c r="U6791">
        <f>Table1[[#This Row],[Price]]*0.52</f>
        <v>15.449200000000001</v>
      </c>
      <c r="V6791">
        <f>(Table1[[#This Row],[Price]]-Table1[[#This Row],[Scrap value]])/2</f>
        <v>7.1303999999999998</v>
      </c>
    </row>
    <row r="6792" spans="1:22" x14ac:dyDescent="0.25">
      <c r="A6792" t="s">
        <v>30470</v>
      </c>
      <c r="B6792" t="s">
        <v>22</v>
      </c>
      <c r="C6792" t="s">
        <v>47</v>
      </c>
      <c r="D6792" t="s">
        <v>30471</v>
      </c>
      <c r="E6792">
        <v>346.74</v>
      </c>
      <c r="F6792">
        <v>3</v>
      </c>
      <c r="G6792" t="s">
        <v>43730</v>
      </c>
      <c r="H6792" t="s">
        <v>7323</v>
      </c>
      <c r="I6792" s="1">
        <v>45137</v>
      </c>
      <c r="J6792" s="1">
        <v>45658</v>
      </c>
      <c r="K6792" t="s">
        <v>30472</v>
      </c>
      <c r="L6792" t="s">
        <v>30473</v>
      </c>
      <c r="M6792" t="s">
        <v>27</v>
      </c>
      <c r="N6792">
        <v>2</v>
      </c>
      <c r="O6792">
        <f>Table1[[#This Row],[Price]]-0.1*Table1[[#This Row],[Price]]</f>
        <v>312.06600000000003</v>
      </c>
      <c r="P6792" s="9">
        <f>(Table1[[#This Row],[Expiration Date]]-Table1[[#This Row],[Manufacturing Date]])/365</f>
        <v>1.4273972602739726</v>
      </c>
      <c r="Q6792" t="str">
        <f>IF(Table1[[#This Row],[Expiration Date]]-J6800&gt;12/31/2024,"not expired","expired")</f>
        <v>expired</v>
      </c>
      <c r="R6792">
        <f>Table1[[#This Row],[Discounted Price]]*0.95</f>
        <v>296.46270000000004</v>
      </c>
      <c r="S6792">
        <f>Table1[[#This Row],[Discounted Price]]*0.9</f>
        <v>280.85940000000005</v>
      </c>
      <c r="T6792">
        <f>Table1[[#This Row],[Discounted Price]]*0.8</f>
        <v>249.65280000000004</v>
      </c>
      <c r="U6792">
        <f>Table1[[#This Row],[Price]]*0.52</f>
        <v>180.3048</v>
      </c>
      <c r="V6792">
        <f>(Table1[[#This Row],[Price]]-Table1[[#This Row],[Scrap value]])/2</f>
        <v>83.217600000000004</v>
      </c>
    </row>
    <row r="6793" spans="1:22" x14ac:dyDescent="0.25">
      <c r="A6793" t="s">
        <v>30474</v>
      </c>
      <c r="B6793" t="s">
        <v>22</v>
      </c>
      <c r="C6793" t="s">
        <v>47</v>
      </c>
      <c r="D6793" t="s">
        <v>30475</v>
      </c>
      <c r="E6793">
        <v>388.44</v>
      </c>
      <c r="F6793">
        <v>55</v>
      </c>
      <c r="G6793" t="s">
        <v>43729</v>
      </c>
      <c r="H6793" t="s">
        <v>4701</v>
      </c>
      <c r="I6793" s="1">
        <v>45000</v>
      </c>
      <c r="J6793" s="1">
        <v>46023</v>
      </c>
      <c r="K6793" t="s">
        <v>30476</v>
      </c>
      <c r="L6793" t="s">
        <v>30477</v>
      </c>
      <c r="M6793" t="s">
        <v>20</v>
      </c>
      <c r="N6793">
        <v>1</v>
      </c>
      <c r="O6793">
        <f>Table1[[#This Row],[Price]]-0.1*Table1[[#This Row],[Price]]</f>
        <v>349.596</v>
      </c>
      <c r="P6793" s="9">
        <f>(Table1[[#This Row],[Expiration Date]]-Table1[[#This Row],[Manufacturing Date]])/365</f>
        <v>2.8027397260273972</v>
      </c>
      <c r="Q6793" t="str">
        <f>IF(Table1[[#This Row],[Expiration Date]]-J6801&gt;12/31/2024,"not expired","expired")</f>
        <v>expired</v>
      </c>
      <c r="R6793">
        <f>Table1[[#This Row],[Discounted Price]]*0.95</f>
        <v>332.11619999999999</v>
      </c>
      <c r="S6793">
        <f>Table1[[#This Row],[Discounted Price]]*0.9</f>
        <v>314.63640000000004</v>
      </c>
      <c r="T6793">
        <f>Table1[[#This Row],[Discounted Price]]*0.8</f>
        <v>279.67680000000001</v>
      </c>
      <c r="U6793">
        <f>Table1[[#This Row],[Price]]*0.52</f>
        <v>201.9888</v>
      </c>
      <c r="V6793">
        <f>(Table1[[#This Row],[Price]]-Table1[[#This Row],[Scrap value]])/2</f>
        <v>93.2256</v>
      </c>
    </row>
    <row r="6794" spans="1:22" x14ac:dyDescent="0.25">
      <c r="A6794" t="s">
        <v>30478</v>
      </c>
      <c r="B6794" t="s">
        <v>15</v>
      </c>
      <c r="C6794" t="s">
        <v>47</v>
      </c>
      <c r="D6794" t="s">
        <v>30479</v>
      </c>
      <c r="E6794">
        <v>92.68</v>
      </c>
      <c r="F6794">
        <v>17</v>
      </c>
      <c r="G6794" t="s">
        <v>43728</v>
      </c>
      <c r="H6794" t="s">
        <v>17494</v>
      </c>
      <c r="I6794" s="1">
        <v>45137</v>
      </c>
      <c r="J6794" s="1">
        <v>45292</v>
      </c>
      <c r="K6794" t="s">
        <v>30480</v>
      </c>
      <c r="L6794" t="s">
        <v>30481</v>
      </c>
      <c r="M6794" t="s">
        <v>20</v>
      </c>
      <c r="N6794">
        <v>1</v>
      </c>
      <c r="O6794">
        <f>Table1[[#This Row],[Price]]-0.1*Table1[[#This Row],[Price]]</f>
        <v>83.412000000000006</v>
      </c>
      <c r="P6794" s="9">
        <f>(Table1[[#This Row],[Expiration Date]]-Table1[[#This Row],[Manufacturing Date]])/365</f>
        <v>0.42465753424657532</v>
      </c>
      <c r="Q6794" t="str">
        <f>IF(Table1[[#This Row],[Expiration Date]]-J6802&gt;12/31/2024,"not expired","expired")</f>
        <v>expired</v>
      </c>
      <c r="R6794">
        <f>Table1[[#This Row],[Discounted Price]]*0.95</f>
        <v>79.241399999999999</v>
      </c>
      <c r="S6794">
        <f>Table1[[#This Row],[Discounted Price]]*0.9</f>
        <v>75.070800000000006</v>
      </c>
      <c r="T6794">
        <f>Table1[[#This Row],[Discounted Price]]*0.8</f>
        <v>66.729600000000005</v>
      </c>
      <c r="U6794">
        <f>Table1[[#This Row],[Price]]*0.52</f>
        <v>48.193600000000004</v>
      </c>
      <c r="V6794">
        <f>(Table1[[#This Row],[Price]]-Table1[[#This Row],[Scrap value]])/2</f>
        <v>22.243200000000002</v>
      </c>
    </row>
    <row r="6795" spans="1:22" x14ac:dyDescent="0.25">
      <c r="A6795" t="s">
        <v>30482</v>
      </c>
      <c r="B6795" t="s">
        <v>15</v>
      </c>
      <c r="C6795" t="s">
        <v>47</v>
      </c>
      <c r="D6795" t="s">
        <v>30483</v>
      </c>
      <c r="E6795">
        <v>101.96</v>
      </c>
      <c r="F6795">
        <v>62</v>
      </c>
      <c r="G6795" t="s">
        <v>43729</v>
      </c>
      <c r="H6795" t="s">
        <v>11501</v>
      </c>
      <c r="I6795" s="1">
        <v>45137</v>
      </c>
      <c r="J6795" s="1">
        <v>45658</v>
      </c>
      <c r="K6795" t="s">
        <v>30484</v>
      </c>
      <c r="L6795" t="s">
        <v>30485</v>
      </c>
      <c r="M6795" t="s">
        <v>27</v>
      </c>
      <c r="N6795">
        <v>1</v>
      </c>
      <c r="O6795">
        <f>Table1[[#This Row],[Price]]-0.1*Table1[[#This Row],[Price]]</f>
        <v>91.763999999999996</v>
      </c>
      <c r="P6795" s="9">
        <f>(Table1[[#This Row],[Expiration Date]]-Table1[[#This Row],[Manufacturing Date]])/365</f>
        <v>1.4273972602739726</v>
      </c>
      <c r="Q6795" t="str">
        <f>IF(Table1[[#This Row],[Expiration Date]]-J6803&gt;12/31/2024,"not expired","expired")</f>
        <v>not expired</v>
      </c>
      <c r="R6795">
        <f>Table1[[#This Row],[Discounted Price]]*0.95</f>
        <v>87.175799999999995</v>
      </c>
      <c r="S6795">
        <f>Table1[[#This Row],[Discounted Price]]*0.9</f>
        <v>82.587599999999995</v>
      </c>
      <c r="T6795">
        <f>Table1[[#This Row],[Discounted Price]]*0.8</f>
        <v>73.411199999999994</v>
      </c>
      <c r="U6795">
        <f>Table1[[#This Row],[Price]]*0.52</f>
        <v>53.019199999999998</v>
      </c>
      <c r="V6795">
        <f>(Table1[[#This Row],[Price]]-Table1[[#This Row],[Scrap value]])/2</f>
        <v>24.470399999999998</v>
      </c>
    </row>
    <row r="6796" spans="1:22" x14ac:dyDescent="0.25">
      <c r="A6796" t="s">
        <v>30486</v>
      </c>
      <c r="B6796" t="s">
        <v>22</v>
      </c>
      <c r="C6796" t="s">
        <v>47</v>
      </c>
      <c r="D6796" t="s">
        <v>30487</v>
      </c>
      <c r="E6796">
        <v>382.32</v>
      </c>
      <c r="F6796">
        <v>66</v>
      </c>
      <c r="G6796" t="s">
        <v>43730</v>
      </c>
      <c r="H6796" t="s">
        <v>11458</v>
      </c>
      <c r="I6796" s="1">
        <v>45137</v>
      </c>
      <c r="J6796" s="1">
        <v>46023</v>
      </c>
      <c r="K6796" t="s">
        <v>30488</v>
      </c>
      <c r="L6796" t="s">
        <v>30489</v>
      </c>
      <c r="M6796" t="s">
        <v>27</v>
      </c>
      <c r="N6796">
        <v>2</v>
      </c>
      <c r="O6796">
        <f>Table1[[#This Row],[Price]]-0.1*Table1[[#This Row],[Price]]</f>
        <v>344.08799999999997</v>
      </c>
      <c r="P6796" s="9">
        <f>(Table1[[#This Row],[Expiration Date]]-Table1[[#This Row],[Manufacturing Date]])/365</f>
        <v>2.4273972602739726</v>
      </c>
      <c r="Q6796" t="str">
        <f>IF(Table1[[#This Row],[Expiration Date]]-J6804&gt;12/31/2024,"not expired","expired")</f>
        <v>not expired</v>
      </c>
      <c r="R6796">
        <f>Table1[[#This Row],[Discounted Price]]*0.95</f>
        <v>326.88359999999994</v>
      </c>
      <c r="S6796">
        <f>Table1[[#This Row],[Discounted Price]]*0.9</f>
        <v>309.67919999999998</v>
      </c>
      <c r="T6796">
        <f>Table1[[#This Row],[Discounted Price]]*0.8</f>
        <v>275.2704</v>
      </c>
      <c r="U6796">
        <f>Table1[[#This Row],[Price]]*0.52</f>
        <v>198.8064</v>
      </c>
      <c r="V6796">
        <f>(Table1[[#This Row],[Price]]-Table1[[#This Row],[Scrap value]])/2</f>
        <v>91.756799999999998</v>
      </c>
    </row>
    <row r="6797" spans="1:22" x14ac:dyDescent="0.25">
      <c r="A6797" t="s">
        <v>30490</v>
      </c>
      <c r="B6797" t="s">
        <v>15</v>
      </c>
      <c r="C6797" t="s">
        <v>47</v>
      </c>
      <c r="D6797" t="s">
        <v>30491</v>
      </c>
      <c r="E6797">
        <v>11.51</v>
      </c>
      <c r="F6797">
        <v>67</v>
      </c>
      <c r="G6797" t="s">
        <v>43728</v>
      </c>
      <c r="H6797" t="s">
        <v>11908</v>
      </c>
      <c r="I6797" s="1">
        <v>45000</v>
      </c>
      <c r="J6797" s="1">
        <v>46023</v>
      </c>
      <c r="K6797" t="s">
        <v>30492</v>
      </c>
      <c r="L6797" t="s">
        <v>30493</v>
      </c>
      <c r="M6797" t="s">
        <v>20</v>
      </c>
      <c r="N6797">
        <v>5</v>
      </c>
      <c r="O6797">
        <f>Table1[[#This Row],[Price]]-0.1*Table1[[#This Row],[Price]]</f>
        <v>10.359</v>
      </c>
      <c r="P6797" s="9">
        <f>(Table1[[#This Row],[Expiration Date]]-Table1[[#This Row],[Manufacturing Date]])/365</f>
        <v>2.8027397260273972</v>
      </c>
      <c r="Q6797" t="str">
        <f>IF(Table1[[#This Row],[Expiration Date]]-J6805&gt;12/31/2024,"not expired","expired")</f>
        <v>not expired</v>
      </c>
      <c r="R6797">
        <f>Table1[[#This Row],[Discounted Price]]*0.95</f>
        <v>9.8410499999999992</v>
      </c>
      <c r="S6797">
        <f>Table1[[#This Row],[Discounted Price]]*0.9</f>
        <v>9.3231000000000002</v>
      </c>
      <c r="T6797">
        <f>Table1[[#This Row],[Discounted Price]]*0.8</f>
        <v>8.2872000000000003</v>
      </c>
      <c r="U6797">
        <f>Table1[[#This Row],[Price]]*0.52</f>
        <v>5.9851999999999999</v>
      </c>
      <c r="V6797">
        <f>(Table1[[#This Row],[Price]]-Table1[[#This Row],[Scrap value]])/2</f>
        <v>2.7624</v>
      </c>
    </row>
    <row r="6798" spans="1:22" x14ac:dyDescent="0.25">
      <c r="A6798" t="s">
        <v>30494</v>
      </c>
      <c r="B6798" t="s">
        <v>15</v>
      </c>
      <c r="C6798" t="s">
        <v>47</v>
      </c>
      <c r="D6798" t="s">
        <v>30495</v>
      </c>
      <c r="E6798">
        <v>19.84</v>
      </c>
      <c r="F6798">
        <v>32</v>
      </c>
      <c r="G6798" t="s">
        <v>43730</v>
      </c>
      <c r="H6798" t="s">
        <v>2746</v>
      </c>
      <c r="I6798" s="1">
        <v>44927</v>
      </c>
      <c r="J6798" s="1">
        <v>45292</v>
      </c>
      <c r="K6798" t="s">
        <v>30496</v>
      </c>
      <c r="L6798" t="s">
        <v>30497</v>
      </c>
      <c r="M6798" t="s">
        <v>20</v>
      </c>
      <c r="N6798">
        <v>3</v>
      </c>
      <c r="O6798">
        <f>Table1[[#This Row],[Price]]-0.1*Table1[[#This Row],[Price]]</f>
        <v>17.856000000000002</v>
      </c>
      <c r="P6798" s="9">
        <f>(Table1[[#This Row],[Expiration Date]]-Table1[[#This Row],[Manufacturing Date]])/365</f>
        <v>1</v>
      </c>
      <c r="Q6798" t="str">
        <f>IF(Table1[[#This Row],[Expiration Date]]-J6806&gt;12/31/2024,"not expired","expired")</f>
        <v>expired</v>
      </c>
      <c r="R6798">
        <f>Table1[[#This Row],[Discounted Price]]*0.95</f>
        <v>16.963200000000001</v>
      </c>
      <c r="S6798">
        <f>Table1[[#This Row],[Discounted Price]]*0.9</f>
        <v>16.070400000000003</v>
      </c>
      <c r="T6798">
        <f>Table1[[#This Row],[Discounted Price]]*0.8</f>
        <v>14.284800000000002</v>
      </c>
      <c r="U6798">
        <f>Table1[[#This Row],[Price]]*0.52</f>
        <v>10.316800000000001</v>
      </c>
      <c r="V6798">
        <f>(Table1[[#This Row],[Price]]-Table1[[#This Row],[Scrap value]])/2</f>
        <v>4.7615999999999996</v>
      </c>
    </row>
    <row r="6799" spans="1:22" x14ac:dyDescent="0.25">
      <c r="A6799" t="s">
        <v>30498</v>
      </c>
      <c r="B6799" t="s">
        <v>29</v>
      </c>
      <c r="C6799" t="s">
        <v>47</v>
      </c>
      <c r="D6799" t="s">
        <v>30499</v>
      </c>
      <c r="E6799">
        <v>398.44</v>
      </c>
      <c r="F6799">
        <v>73</v>
      </c>
      <c r="G6799" t="s">
        <v>43730</v>
      </c>
      <c r="H6799" t="s">
        <v>14296</v>
      </c>
      <c r="I6799" s="1">
        <v>45137</v>
      </c>
      <c r="J6799" s="1">
        <v>45658</v>
      </c>
      <c r="K6799" t="s">
        <v>30500</v>
      </c>
      <c r="L6799" t="s">
        <v>30501</v>
      </c>
      <c r="M6799" t="s">
        <v>27</v>
      </c>
      <c r="N6799">
        <v>4</v>
      </c>
      <c r="O6799">
        <f>Table1[[#This Row],[Price]]-0.1*Table1[[#This Row],[Price]]</f>
        <v>358.596</v>
      </c>
      <c r="P6799" s="9">
        <f>(Table1[[#This Row],[Expiration Date]]-Table1[[#This Row],[Manufacturing Date]])/365</f>
        <v>1.4273972602739726</v>
      </c>
      <c r="Q6799" t="str">
        <f>IF(Table1[[#This Row],[Expiration Date]]-J6807&gt;12/31/2024,"not expired","expired")</f>
        <v>expired</v>
      </c>
      <c r="R6799">
        <f>Table1[[#This Row],[Discounted Price]]*0.95</f>
        <v>340.6662</v>
      </c>
      <c r="S6799">
        <f>Table1[[#This Row],[Discounted Price]]*0.9</f>
        <v>322.7364</v>
      </c>
      <c r="T6799">
        <f>Table1[[#This Row],[Discounted Price]]*0.8</f>
        <v>286.8768</v>
      </c>
      <c r="U6799">
        <f>Table1[[#This Row],[Price]]*0.52</f>
        <v>207.18880000000001</v>
      </c>
      <c r="V6799">
        <f>(Table1[[#This Row],[Price]]-Table1[[#This Row],[Scrap value]])/2</f>
        <v>95.625599999999991</v>
      </c>
    </row>
    <row r="6800" spans="1:22" x14ac:dyDescent="0.25">
      <c r="A6800" t="s">
        <v>30502</v>
      </c>
      <c r="B6800" t="s">
        <v>15</v>
      </c>
      <c r="C6800" t="s">
        <v>47</v>
      </c>
      <c r="D6800" t="s">
        <v>30503</v>
      </c>
      <c r="E6800">
        <v>322.60000000000002</v>
      </c>
      <c r="F6800">
        <v>88</v>
      </c>
      <c r="G6800" t="s">
        <v>43729</v>
      </c>
      <c r="H6800" t="s">
        <v>2360</v>
      </c>
      <c r="I6800" s="1">
        <v>45000</v>
      </c>
      <c r="J6800" s="1">
        <v>46023</v>
      </c>
      <c r="K6800" t="s">
        <v>30504</v>
      </c>
      <c r="L6800" t="s">
        <v>30505</v>
      </c>
      <c r="M6800" t="s">
        <v>20</v>
      </c>
      <c r="N6800">
        <v>2</v>
      </c>
      <c r="O6800">
        <f>Table1[[#This Row],[Price]]-0.1*Table1[[#This Row],[Price]]</f>
        <v>290.34000000000003</v>
      </c>
      <c r="P6800" s="9">
        <f>(Table1[[#This Row],[Expiration Date]]-Table1[[#This Row],[Manufacturing Date]])/365</f>
        <v>2.8027397260273972</v>
      </c>
      <c r="Q6800" t="str">
        <f>IF(Table1[[#This Row],[Expiration Date]]-J6808&gt;12/31/2024,"not expired","expired")</f>
        <v>not expired</v>
      </c>
      <c r="R6800">
        <f>Table1[[#This Row],[Discounted Price]]*0.95</f>
        <v>275.82300000000004</v>
      </c>
      <c r="S6800">
        <f>Table1[[#This Row],[Discounted Price]]*0.9</f>
        <v>261.30600000000004</v>
      </c>
      <c r="T6800">
        <f>Table1[[#This Row],[Discounted Price]]*0.8</f>
        <v>232.27200000000005</v>
      </c>
      <c r="U6800">
        <f>Table1[[#This Row],[Price]]*0.52</f>
        <v>167.75200000000001</v>
      </c>
      <c r="V6800">
        <f>(Table1[[#This Row],[Price]]-Table1[[#This Row],[Scrap value]])/2</f>
        <v>77.424000000000007</v>
      </c>
    </row>
    <row r="6801" spans="1:22" x14ac:dyDescent="0.25">
      <c r="A6801" t="s">
        <v>30506</v>
      </c>
      <c r="B6801" t="s">
        <v>29</v>
      </c>
      <c r="C6801" t="s">
        <v>47</v>
      </c>
      <c r="D6801" t="s">
        <v>30507</v>
      </c>
      <c r="E6801">
        <v>105.12</v>
      </c>
      <c r="F6801">
        <v>53</v>
      </c>
      <c r="G6801" t="s">
        <v>43728</v>
      </c>
      <c r="H6801" t="s">
        <v>8136</v>
      </c>
      <c r="I6801" s="1">
        <v>45137</v>
      </c>
      <c r="J6801" s="1">
        <v>46023</v>
      </c>
      <c r="K6801" t="s">
        <v>30508</v>
      </c>
      <c r="L6801" t="s">
        <v>30509</v>
      </c>
      <c r="M6801" t="s">
        <v>20</v>
      </c>
      <c r="N6801">
        <v>5</v>
      </c>
      <c r="O6801">
        <f>Table1[[#This Row],[Price]]-0.1*Table1[[#This Row],[Price]]</f>
        <v>94.608000000000004</v>
      </c>
      <c r="P6801" s="9">
        <f>(Table1[[#This Row],[Expiration Date]]-Table1[[#This Row],[Manufacturing Date]])/365</f>
        <v>2.4273972602739726</v>
      </c>
      <c r="Q6801" t="str">
        <f>IF(Table1[[#This Row],[Expiration Date]]-J6809&gt;12/31/2024,"not expired","expired")</f>
        <v>not expired</v>
      </c>
      <c r="R6801">
        <f>Table1[[#This Row],[Discounted Price]]*0.95</f>
        <v>89.877600000000001</v>
      </c>
      <c r="S6801">
        <f>Table1[[#This Row],[Discounted Price]]*0.9</f>
        <v>85.147200000000012</v>
      </c>
      <c r="T6801">
        <f>Table1[[#This Row],[Discounted Price]]*0.8</f>
        <v>75.686400000000006</v>
      </c>
      <c r="U6801">
        <f>Table1[[#This Row],[Price]]*0.52</f>
        <v>54.662400000000005</v>
      </c>
      <c r="V6801">
        <f>(Table1[[#This Row],[Price]]-Table1[[#This Row],[Scrap value]])/2</f>
        <v>25.2288</v>
      </c>
    </row>
    <row r="6802" spans="1:22" x14ac:dyDescent="0.25">
      <c r="A6802" t="s">
        <v>30510</v>
      </c>
      <c r="B6802" t="s">
        <v>29</v>
      </c>
      <c r="C6802" t="s">
        <v>47</v>
      </c>
      <c r="D6802" t="s">
        <v>30511</v>
      </c>
      <c r="E6802">
        <v>282.95</v>
      </c>
      <c r="F6802">
        <v>58</v>
      </c>
      <c r="G6802" t="s">
        <v>43728</v>
      </c>
      <c r="H6802" t="s">
        <v>30512</v>
      </c>
      <c r="I6802" s="1">
        <v>45137</v>
      </c>
      <c r="J6802" s="1">
        <v>45292</v>
      </c>
      <c r="K6802" t="s">
        <v>30513</v>
      </c>
      <c r="L6802" t="s">
        <v>30514</v>
      </c>
      <c r="M6802" t="s">
        <v>20</v>
      </c>
      <c r="N6802">
        <v>1</v>
      </c>
      <c r="O6802">
        <f>Table1[[#This Row],[Price]]-0.1*Table1[[#This Row],[Price]]</f>
        <v>254.65499999999997</v>
      </c>
      <c r="P6802" s="9">
        <f>(Table1[[#This Row],[Expiration Date]]-Table1[[#This Row],[Manufacturing Date]])/365</f>
        <v>0.42465753424657532</v>
      </c>
      <c r="Q6802" t="str">
        <f>IF(Table1[[#This Row],[Expiration Date]]-J6810&gt;12/31/2024,"not expired","expired")</f>
        <v>expired</v>
      </c>
      <c r="R6802">
        <f>Table1[[#This Row],[Discounted Price]]*0.95</f>
        <v>241.92224999999996</v>
      </c>
      <c r="S6802">
        <f>Table1[[#This Row],[Discounted Price]]*0.9</f>
        <v>229.18949999999998</v>
      </c>
      <c r="T6802">
        <f>Table1[[#This Row],[Discounted Price]]*0.8</f>
        <v>203.72399999999999</v>
      </c>
      <c r="U6802">
        <f>Table1[[#This Row],[Price]]*0.52</f>
        <v>147.13399999999999</v>
      </c>
      <c r="V6802">
        <f>(Table1[[#This Row],[Price]]-Table1[[#This Row],[Scrap value]])/2</f>
        <v>67.908000000000001</v>
      </c>
    </row>
    <row r="6803" spans="1:22" x14ac:dyDescent="0.25">
      <c r="A6803" t="s">
        <v>30515</v>
      </c>
      <c r="B6803" t="s">
        <v>35</v>
      </c>
      <c r="C6803" t="s">
        <v>47</v>
      </c>
      <c r="D6803" t="s">
        <v>30516</v>
      </c>
      <c r="E6803">
        <v>482.45</v>
      </c>
      <c r="F6803">
        <v>27</v>
      </c>
      <c r="G6803" t="s">
        <v>43728</v>
      </c>
      <c r="H6803" t="s">
        <v>15998</v>
      </c>
      <c r="I6803" s="1">
        <v>45137</v>
      </c>
      <c r="J6803" s="1">
        <v>45292</v>
      </c>
      <c r="K6803" t="s">
        <v>30517</v>
      </c>
      <c r="L6803" t="s">
        <v>30518</v>
      </c>
      <c r="M6803" t="s">
        <v>45</v>
      </c>
      <c r="N6803">
        <v>3</v>
      </c>
      <c r="O6803">
        <f>Table1[[#This Row],[Price]]-0.1*Table1[[#This Row],[Price]]</f>
        <v>434.20499999999998</v>
      </c>
      <c r="P6803" s="9">
        <f>(Table1[[#This Row],[Expiration Date]]-Table1[[#This Row],[Manufacturing Date]])/365</f>
        <v>0.42465753424657532</v>
      </c>
      <c r="Q6803" t="str">
        <f>IF(Table1[[#This Row],[Expiration Date]]-J6811&gt;12/31/2024,"not expired","expired")</f>
        <v>expired</v>
      </c>
      <c r="R6803">
        <f>Table1[[#This Row],[Discounted Price]]*0.95</f>
        <v>412.49474999999995</v>
      </c>
      <c r="S6803">
        <f>Table1[[#This Row],[Discounted Price]]*0.9</f>
        <v>390.78449999999998</v>
      </c>
      <c r="T6803">
        <f>Table1[[#This Row],[Discounted Price]]*0.8</f>
        <v>347.36400000000003</v>
      </c>
      <c r="U6803">
        <f>Table1[[#This Row],[Price]]*0.52</f>
        <v>250.874</v>
      </c>
      <c r="V6803">
        <f>(Table1[[#This Row],[Price]]-Table1[[#This Row],[Scrap value]])/2</f>
        <v>115.788</v>
      </c>
    </row>
    <row r="6804" spans="1:22" x14ac:dyDescent="0.25">
      <c r="A6804" t="s">
        <v>30519</v>
      </c>
      <c r="B6804" t="s">
        <v>15</v>
      </c>
      <c r="C6804" t="s">
        <v>47</v>
      </c>
      <c r="D6804" t="s">
        <v>30520</v>
      </c>
      <c r="E6804">
        <v>467.43</v>
      </c>
      <c r="F6804">
        <v>96</v>
      </c>
      <c r="G6804" t="s">
        <v>43729</v>
      </c>
      <c r="H6804" t="s">
        <v>14990</v>
      </c>
      <c r="I6804" s="1">
        <v>45137</v>
      </c>
      <c r="J6804" s="1">
        <v>45658</v>
      </c>
      <c r="K6804" t="s">
        <v>30521</v>
      </c>
      <c r="L6804" t="s">
        <v>30522</v>
      </c>
      <c r="M6804" t="s">
        <v>45</v>
      </c>
      <c r="N6804">
        <v>5</v>
      </c>
      <c r="O6804">
        <f>Table1[[#This Row],[Price]]-0.1*Table1[[#This Row],[Price]]</f>
        <v>420.68700000000001</v>
      </c>
      <c r="P6804" s="9">
        <f>(Table1[[#This Row],[Expiration Date]]-Table1[[#This Row],[Manufacturing Date]])/365</f>
        <v>1.4273972602739726</v>
      </c>
      <c r="Q6804" t="str">
        <f>IF(Table1[[#This Row],[Expiration Date]]-J6812&gt;12/31/2024,"not expired","expired")</f>
        <v>expired</v>
      </c>
      <c r="R6804">
        <f>Table1[[#This Row],[Discounted Price]]*0.95</f>
        <v>399.65264999999999</v>
      </c>
      <c r="S6804">
        <f>Table1[[#This Row],[Discounted Price]]*0.9</f>
        <v>378.61830000000003</v>
      </c>
      <c r="T6804">
        <f>Table1[[#This Row],[Discounted Price]]*0.8</f>
        <v>336.54960000000005</v>
      </c>
      <c r="U6804">
        <f>Table1[[#This Row],[Price]]*0.52</f>
        <v>243.06360000000001</v>
      </c>
      <c r="V6804">
        <f>(Table1[[#This Row],[Price]]-Table1[[#This Row],[Scrap value]])/2</f>
        <v>112.1832</v>
      </c>
    </row>
    <row r="6805" spans="1:22" x14ac:dyDescent="0.25">
      <c r="A6805" t="s">
        <v>30523</v>
      </c>
      <c r="B6805" t="s">
        <v>22</v>
      </c>
      <c r="C6805" t="s">
        <v>47</v>
      </c>
      <c r="D6805" t="s">
        <v>30524</v>
      </c>
      <c r="E6805">
        <v>415.64</v>
      </c>
      <c r="F6805">
        <v>98</v>
      </c>
      <c r="G6805" t="s">
        <v>43729</v>
      </c>
      <c r="H6805" t="s">
        <v>1131</v>
      </c>
      <c r="I6805" s="1">
        <v>45000</v>
      </c>
      <c r="J6805" s="1">
        <v>45292</v>
      </c>
      <c r="K6805" t="s">
        <v>30525</v>
      </c>
      <c r="L6805" t="s">
        <v>30526</v>
      </c>
      <c r="M6805" t="s">
        <v>45</v>
      </c>
      <c r="N6805">
        <v>4</v>
      </c>
      <c r="O6805">
        <f>Table1[[#This Row],[Price]]-0.1*Table1[[#This Row],[Price]]</f>
        <v>374.07599999999996</v>
      </c>
      <c r="P6805" s="9">
        <f>(Table1[[#This Row],[Expiration Date]]-Table1[[#This Row],[Manufacturing Date]])/365</f>
        <v>0.8</v>
      </c>
      <c r="Q6805" t="str">
        <f>IF(Table1[[#This Row],[Expiration Date]]-J6813&gt;12/31/2024,"not expired","expired")</f>
        <v>expired</v>
      </c>
      <c r="R6805">
        <f>Table1[[#This Row],[Discounted Price]]*0.95</f>
        <v>355.37219999999996</v>
      </c>
      <c r="S6805">
        <f>Table1[[#This Row],[Discounted Price]]*0.9</f>
        <v>336.66839999999996</v>
      </c>
      <c r="T6805">
        <f>Table1[[#This Row],[Discounted Price]]*0.8</f>
        <v>299.26079999999996</v>
      </c>
      <c r="U6805">
        <f>Table1[[#This Row],[Price]]*0.52</f>
        <v>216.1328</v>
      </c>
      <c r="V6805">
        <f>(Table1[[#This Row],[Price]]-Table1[[#This Row],[Scrap value]])/2</f>
        <v>99.753599999999992</v>
      </c>
    </row>
    <row r="6806" spans="1:22" x14ac:dyDescent="0.25">
      <c r="A6806" t="s">
        <v>30527</v>
      </c>
      <c r="B6806" t="s">
        <v>35</v>
      </c>
      <c r="C6806" t="s">
        <v>47</v>
      </c>
      <c r="D6806" t="s">
        <v>30528</v>
      </c>
      <c r="E6806">
        <v>147.19</v>
      </c>
      <c r="F6806">
        <v>53</v>
      </c>
      <c r="G6806" t="s">
        <v>43728</v>
      </c>
      <c r="H6806" t="s">
        <v>28667</v>
      </c>
      <c r="I6806" s="1">
        <v>45137</v>
      </c>
      <c r="J6806" s="1">
        <v>46023</v>
      </c>
      <c r="K6806" t="s">
        <v>30529</v>
      </c>
      <c r="L6806" t="s">
        <v>30530</v>
      </c>
      <c r="M6806" t="s">
        <v>20</v>
      </c>
      <c r="N6806">
        <v>5</v>
      </c>
      <c r="O6806">
        <f>Table1[[#This Row],[Price]]-0.1*Table1[[#This Row],[Price]]</f>
        <v>132.471</v>
      </c>
      <c r="P6806" s="9">
        <f>(Table1[[#This Row],[Expiration Date]]-Table1[[#This Row],[Manufacturing Date]])/365</f>
        <v>2.4273972602739726</v>
      </c>
      <c r="Q6806" t="str">
        <f>IF(Table1[[#This Row],[Expiration Date]]-J6814&gt;12/31/2024,"not expired","expired")</f>
        <v>expired</v>
      </c>
      <c r="R6806">
        <f>Table1[[#This Row],[Discounted Price]]*0.95</f>
        <v>125.84744999999999</v>
      </c>
      <c r="S6806">
        <f>Table1[[#This Row],[Discounted Price]]*0.9</f>
        <v>119.2239</v>
      </c>
      <c r="T6806">
        <f>Table1[[#This Row],[Discounted Price]]*0.8</f>
        <v>105.97680000000001</v>
      </c>
      <c r="U6806">
        <f>Table1[[#This Row],[Price]]*0.52</f>
        <v>76.538799999999995</v>
      </c>
      <c r="V6806">
        <f>(Table1[[#This Row],[Price]]-Table1[[#This Row],[Scrap value]])/2</f>
        <v>35.325600000000001</v>
      </c>
    </row>
    <row r="6807" spans="1:22" x14ac:dyDescent="0.25">
      <c r="A6807" t="s">
        <v>30531</v>
      </c>
      <c r="B6807" t="s">
        <v>29</v>
      </c>
      <c r="C6807" t="s">
        <v>47</v>
      </c>
      <c r="D6807" t="s">
        <v>30532</v>
      </c>
      <c r="E6807">
        <v>434.49</v>
      </c>
      <c r="F6807">
        <v>57</v>
      </c>
      <c r="G6807" t="s">
        <v>43729</v>
      </c>
      <c r="H6807" t="s">
        <v>8647</v>
      </c>
      <c r="I6807" s="1">
        <v>44927</v>
      </c>
      <c r="J6807" s="1">
        <v>45658</v>
      </c>
      <c r="K6807" t="s">
        <v>30533</v>
      </c>
      <c r="L6807" t="s">
        <v>30534</v>
      </c>
      <c r="M6807" t="s">
        <v>45</v>
      </c>
      <c r="N6807">
        <v>3</v>
      </c>
      <c r="O6807">
        <f>Table1[[#This Row],[Price]]-0.1*Table1[[#This Row],[Price]]</f>
        <v>391.041</v>
      </c>
      <c r="P6807" s="9">
        <f>(Table1[[#This Row],[Expiration Date]]-Table1[[#This Row],[Manufacturing Date]])/365</f>
        <v>2.0027397260273974</v>
      </c>
      <c r="Q6807" t="str">
        <f>IF(Table1[[#This Row],[Expiration Date]]-J6815&gt;12/31/2024,"not expired","expired")</f>
        <v>not expired</v>
      </c>
      <c r="R6807">
        <f>Table1[[#This Row],[Discounted Price]]*0.95</f>
        <v>371.48894999999999</v>
      </c>
      <c r="S6807">
        <f>Table1[[#This Row],[Discounted Price]]*0.9</f>
        <v>351.93689999999998</v>
      </c>
      <c r="T6807">
        <f>Table1[[#This Row],[Discounted Price]]*0.8</f>
        <v>312.83280000000002</v>
      </c>
      <c r="U6807">
        <f>Table1[[#This Row],[Price]]*0.52</f>
        <v>225.93480000000002</v>
      </c>
      <c r="V6807">
        <f>(Table1[[#This Row],[Price]]-Table1[[#This Row],[Scrap value]])/2</f>
        <v>104.27759999999999</v>
      </c>
    </row>
    <row r="6808" spans="1:22" x14ac:dyDescent="0.25">
      <c r="A6808" t="s">
        <v>30535</v>
      </c>
      <c r="B6808" t="s">
        <v>29</v>
      </c>
      <c r="C6808" t="s">
        <v>47</v>
      </c>
      <c r="D6808" t="s">
        <v>30536</v>
      </c>
      <c r="E6808">
        <v>467.02</v>
      </c>
      <c r="F6808">
        <v>28</v>
      </c>
      <c r="G6808" t="s">
        <v>43729</v>
      </c>
      <c r="H6808" t="s">
        <v>8756</v>
      </c>
      <c r="I6808" s="1">
        <v>45000</v>
      </c>
      <c r="J6808" s="1">
        <v>45292</v>
      </c>
      <c r="K6808" t="s">
        <v>30537</v>
      </c>
      <c r="L6808" t="s">
        <v>30538</v>
      </c>
      <c r="M6808" t="s">
        <v>45</v>
      </c>
      <c r="N6808">
        <v>1</v>
      </c>
      <c r="O6808">
        <f>Table1[[#This Row],[Price]]-0.1*Table1[[#This Row],[Price]]</f>
        <v>420.31799999999998</v>
      </c>
      <c r="P6808" s="9">
        <f>(Table1[[#This Row],[Expiration Date]]-Table1[[#This Row],[Manufacturing Date]])/365</f>
        <v>0.8</v>
      </c>
      <c r="Q6808" t="str">
        <f>IF(Table1[[#This Row],[Expiration Date]]-J6816&gt;12/31/2024,"not expired","expired")</f>
        <v>expired</v>
      </c>
      <c r="R6808">
        <f>Table1[[#This Row],[Discounted Price]]*0.95</f>
        <v>399.30209999999994</v>
      </c>
      <c r="S6808">
        <f>Table1[[#This Row],[Discounted Price]]*0.9</f>
        <v>378.28620000000001</v>
      </c>
      <c r="T6808">
        <f>Table1[[#This Row],[Discounted Price]]*0.8</f>
        <v>336.25440000000003</v>
      </c>
      <c r="U6808">
        <f>Table1[[#This Row],[Price]]*0.52</f>
        <v>242.85040000000001</v>
      </c>
      <c r="V6808">
        <f>(Table1[[#This Row],[Price]]-Table1[[#This Row],[Scrap value]])/2</f>
        <v>112.08479999999999</v>
      </c>
    </row>
    <row r="6809" spans="1:22" x14ac:dyDescent="0.25">
      <c r="A6809" t="s">
        <v>30539</v>
      </c>
      <c r="B6809" t="s">
        <v>29</v>
      </c>
      <c r="C6809" t="s">
        <v>47</v>
      </c>
      <c r="D6809" t="s">
        <v>30540</v>
      </c>
      <c r="E6809">
        <v>151.46</v>
      </c>
      <c r="F6809">
        <v>72</v>
      </c>
      <c r="G6809" t="s">
        <v>43729</v>
      </c>
      <c r="H6809" t="s">
        <v>12179</v>
      </c>
      <c r="I6809" s="1">
        <v>44927</v>
      </c>
      <c r="J6809" s="1">
        <v>45292</v>
      </c>
      <c r="K6809" t="s">
        <v>30541</v>
      </c>
      <c r="L6809" t="s">
        <v>30542</v>
      </c>
      <c r="M6809" t="s">
        <v>45</v>
      </c>
      <c r="N6809">
        <v>2</v>
      </c>
      <c r="O6809">
        <f>Table1[[#This Row],[Price]]-0.1*Table1[[#This Row],[Price]]</f>
        <v>136.31400000000002</v>
      </c>
      <c r="P6809" s="9">
        <f>(Table1[[#This Row],[Expiration Date]]-Table1[[#This Row],[Manufacturing Date]])/365</f>
        <v>1</v>
      </c>
      <c r="Q6809" t="str">
        <f>IF(Table1[[#This Row],[Expiration Date]]-J6817&gt;12/31/2024,"not expired","expired")</f>
        <v>expired</v>
      </c>
      <c r="R6809">
        <f>Table1[[#This Row],[Discounted Price]]*0.95</f>
        <v>129.4983</v>
      </c>
      <c r="S6809">
        <f>Table1[[#This Row],[Discounted Price]]*0.9</f>
        <v>122.68260000000002</v>
      </c>
      <c r="T6809">
        <f>Table1[[#This Row],[Discounted Price]]*0.8</f>
        <v>109.05120000000002</v>
      </c>
      <c r="U6809">
        <f>Table1[[#This Row],[Price]]*0.52</f>
        <v>78.759200000000007</v>
      </c>
      <c r="V6809">
        <f>(Table1[[#This Row],[Price]]-Table1[[#This Row],[Scrap value]])/2</f>
        <v>36.3504</v>
      </c>
    </row>
    <row r="6810" spans="1:22" x14ac:dyDescent="0.25">
      <c r="A6810" t="s">
        <v>30543</v>
      </c>
      <c r="B6810" t="s">
        <v>22</v>
      </c>
      <c r="C6810" t="s">
        <v>47</v>
      </c>
      <c r="D6810" t="s">
        <v>30544</v>
      </c>
      <c r="E6810">
        <v>442.31</v>
      </c>
      <c r="F6810">
        <v>80</v>
      </c>
      <c r="G6810" t="s">
        <v>43728</v>
      </c>
      <c r="H6810" t="s">
        <v>18160</v>
      </c>
      <c r="I6810" s="1">
        <v>45137</v>
      </c>
      <c r="J6810" s="1">
        <v>45292</v>
      </c>
      <c r="K6810" t="s">
        <v>30545</v>
      </c>
      <c r="L6810" t="s">
        <v>30546</v>
      </c>
      <c r="M6810" t="s">
        <v>45</v>
      </c>
      <c r="N6810">
        <v>2</v>
      </c>
      <c r="O6810">
        <f>Table1[[#This Row],[Price]]-0.1*Table1[[#This Row],[Price]]</f>
        <v>398.07900000000001</v>
      </c>
      <c r="P6810" s="9">
        <f>(Table1[[#This Row],[Expiration Date]]-Table1[[#This Row],[Manufacturing Date]])/365</f>
        <v>0.42465753424657532</v>
      </c>
      <c r="Q6810" t="str">
        <f>IF(Table1[[#This Row],[Expiration Date]]-J6818&gt;12/31/2024,"not expired","expired")</f>
        <v>expired</v>
      </c>
      <c r="R6810">
        <f>Table1[[#This Row],[Discounted Price]]*0.95</f>
        <v>378.17505</v>
      </c>
      <c r="S6810">
        <f>Table1[[#This Row],[Discounted Price]]*0.9</f>
        <v>358.27109999999999</v>
      </c>
      <c r="T6810">
        <f>Table1[[#This Row],[Discounted Price]]*0.8</f>
        <v>318.46320000000003</v>
      </c>
      <c r="U6810">
        <f>Table1[[#This Row],[Price]]*0.52</f>
        <v>230.00120000000001</v>
      </c>
      <c r="V6810">
        <f>(Table1[[#This Row],[Price]]-Table1[[#This Row],[Scrap value]])/2</f>
        <v>106.1544</v>
      </c>
    </row>
    <row r="6811" spans="1:22" x14ac:dyDescent="0.25">
      <c r="A6811" t="s">
        <v>30547</v>
      </c>
      <c r="B6811" t="s">
        <v>29</v>
      </c>
      <c r="C6811" t="s">
        <v>47</v>
      </c>
      <c r="D6811" t="s">
        <v>30548</v>
      </c>
      <c r="E6811">
        <v>194.67</v>
      </c>
      <c r="F6811">
        <v>7</v>
      </c>
      <c r="G6811" t="s">
        <v>43728</v>
      </c>
      <c r="H6811" t="s">
        <v>30549</v>
      </c>
      <c r="I6811" s="1">
        <v>45000</v>
      </c>
      <c r="J6811" s="1">
        <v>46023</v>
      </c>
      <c r="K6811" t="s">
        <v>30550</v>
      </c>
      <c r="L6811" t="s">
        <v>30551</v>
      </c>
      <c r="M6811" t="s">
        <v>45</v>
      </c>
      <c r="N6811">
        <v>5</v>
      </c>
      <c r="O6811">
        <f>Table1[[#This Row],[Price]]-0.1*Table1[[#This Row],[Price]]</f>
        <v>175.20299999999997</v>
      </c>
      <c r="P6811" s="9">
        <f>(Table1[[#This Row],[Expiration Date]]-Table1[[#This Row],[Manufacturing Date]])/365</f>
        <v>2.8027397260273972</v>
      </c>
      <c r="Q6811" t="str">
        <f>IF(Table1[[#This Row],[Expiration Date]]-J6819&gt;12/31/2024,"not expired","expired")</f>
        <v>expired</v>
      </c>
      <c r="R6811">
        <f>Table1[[#This Row],[Discounted Price]]*0.95</f>
        <v>166.44284999999996</v>
      </c>
      <c r="S6811">
        <f>Table1[[#This Row],[Discounted Price]]*0.9</f>
        <v>157.68269999999998</v>
      </c>
      <c r="T6811">
        <f>Table1[[#This Row],[Discounted Price]]*0.8</f>
        <v>140.16239999999999</v>
      </c>
      <c r="U6811">
        <f>Table1[[#This Row],[Price]]*0.52</f>
        <v>101.22839999999999</v>
      </c>
      <c r="V6811">
        <f>(Table1[[#This Row],[Price]]-Table1[[#This Row],[Scrap value]])/2</f>
        <v>46.720799999999997</v>
      </c>
    </row>
    <row r="6812" spans="1:22" x14ac:dyDescent="0.25">
      <c r="A6812" t="s">
        <v>30552</v>
      </c>
      <c r="B6812" t="s">
        <v>15</v>
      </c>
      <c r="C6812" t="s">
        <v>47</v>
      </c>
      <c r="D6812" t="s">
        <v>30553</v>
      </c>
      <c r="E6812">
        <v>278.51</v>
      </c>
      <c r="F6812">
        <v>100</v>
      </c>
      <c r="G6812" t="s">
        <v>43728</v>
      </c>
      <c r="H6812" t="s">
        <v>12983</v>
      </c>
      <c r="I6812" s="1">
        <v>45000</v>
      </c>
      <c r="J6812" s="1">
        <v>46023</v>
      </c>
      <c r="K6812" t="s">
        <v>30554</v>
      </c>
      <c r="L6812" t="s">
        <v>30555</v>
      </c>
      <c r="M6812" t="s">
        <v>20</v>
      </c>
      <c r="N6812">
        <v>1</v>
      </c>
      <c r="O6812">
        <f>Table1[[#This Row],[Price]]-0.1*Table1[[#This Row],[Price]]</f>
        <v>250.65899999999999</v>
      </c>
      <c r="P6812" s="9">
        <f>(Table1[[#This Row],[Expiration Date]]-Table1[[#This Row],[Manufacturing Date]])/365</f>
        <v>2.8027397260273972</v>
      </c>
      <c r="Q6812" t="str">
        <f>IF(Table1[[#This Row],[Expiration Date]]-J6820&gt;12/31/2024,"not expired","expired")</f>
        <v>not expired</v>
      </c>
      <c r="R6812">
        <f>Table1[[#This Row],[Discounted Price]]*0.95</f>
        <v>238.12604999999999</v>
      </c>
      <c r="S6812">
        <f>Table1[[#This Row],[Discounted Price]]*0.9</f>
        <v>225.59309999999999</v>
      </c>
      <c r="T6812">
        <f>Table1[[#This Row],[Discounted Price]]*0.8</f>
        <v>200.52719999999999</v>
      </c>
      <c r="U6812">
        <f>Table1[[#This Row],[Price]]*0.52</f>
        <v>144.8252</v>
      </c>
      <c r="V6812">
        <f>(Table1[[#This Row],[Price]]-Table1[[#This Row],[Scrap value]])/2</f>
        <v>66.842399999999998</v>
      </c>
    </row>
    <row r="6813" spans="1:22" x14ac:dyDescent="0.25">
      <c r="A6813" t="s">
        <v>30556</v>
      </c>
      <c r="B6813" t="s">
        <v>15</v>
      </c>
      <c r="C6813" t="s">
        <v>47</v>
      </c>
      <c r="D6813" t="s">
        <v>30557</v>
      </c>
      <c r="E6813">
        <v>154.71</v>
      </c>
      <c r="F6813">
        <v>26</v>
      </c>
      <c r="G6813" t="s">
        <v>43728</v>
      </c>
      <c r="H6813" t="s">
        <v>3828</v>
      </c>
      <c r="I6813" s="1">
        <v>45000</v>
      </c>
      <c r="J6813" s="1">
        <v>45292</v>
      </c>
      <c r="K6813" t="s">
        <v>30558</v>
      </c>
      <c r="L6813" t="s">
        <v>30559</v>
      </c>
      <c r="M6813" t="s">
        <v>45</v>
      </c>
      <c r="N6813">
        <v>1</v>
      </c>
      <c r="O6813">
        <f>Table1[[#This Row],[Price]]-0.1*Table1[[#This Row],[Price]]</f>
        <v>139.239</v>
      </c>
      <c r="P6813" s="9">
        <f>(Table1[[#This Row],[Expiration Date]]-Table1[[#This Row],[Manufacturing Date]])/365</f>
        <v>0.8</v>
      </c>
      <c r="Q6813" t="str">
        <f>IF(Table1[[#This Row],[Expiration Date]]-J6821&gt;12/31/2024,"not expired","expired")</f>
        <v>expired</v>
      </c>
      <c r="R6813">
        <f>Table1[[#This Row],[Discounted Price]]*0.95</f>
        <v>132.27705</v>
      </c>
      <c r="S6813">
        <f>Table1[[#This Row],[Discounted Price]]*0.9</f>
        <v>125.3151</v>
      </c>
      <c r="T6813">
        <f>Table1[[#This Row],[Discounted Price]]*0.8</f>
        <v>111.39120000000001</v>
      </c>
      <c r="U6813">
        <f>Table1[[#This Row],[Price]]*0.52</f>
        <v>80.449200000000005</v>
      </c>
      <c r="V6813">
        <f>(Table1[[#This Row],[Price]]-Table1[[#This Row],[Scrap value]])/2</f>
        <v>37.130400000000002</v>
      </c>
    </row>
    <row r="6814" spans="1:22" x14ac:dyDescent="0.25">
      <c r="A6814" t="s">
        <v>30560</v>
      </c>
      <c r="B6814" t="s">
        <v>22</v>
      </c>
      <c r="C6814" t="s">
        <v>47</v>
      </c>
      <c r="D6814" t="s">
        <v>30561</v>
      </c>
      <c r="E6814">
        <v>453.16</v>
      </c>
      <c r="F6814">
        <v>55</v>
      </c>
      <c r="G6814" t="s">
        <v>43729</v>
      </c>
      <c r="H6814" t="s">
        <v>27521</v>
      </c>
      <c r="I6814" s="1">
        <v>45000</v>
      </c>
      <c r="J6814" s="1">
        <v>46023</v>
      </c>
      <c r="K6814" t="s">
        <v>30562</v>
      </c>
      <c r="L6814" t="s">
        <v>30563</v>
      </c>
      <c r="M6814" t="s">
        <v>20</v>
      </c>
      <c r="N6814">
        <v>5</v>
      </c>
      <c r="O6814">
        <f>Table1[[#This Row],[Price]]-0.1*Table1[[#This Row],[Price]]</f>
        <v>407.84400000000005</v>
      </c>
      <c r="P6814" s="9">
        <f>(Table1[[#This Row],[Expiration Date]]-Table1[[#This Row],[Manufacturing Date]])/365</f>
        <v>2.8027397260273972</v>
      </c>
      <c r="Q6814" t="str">
        <f>IF(Table1[[#This Row],[Expiration Date]]-J6822&gt;12/31/2024,"not expired","expired")</f>
        <v>not expired</v>
      </c>
      <c r="R6814">
        <f>Table1[[#This Row],[Discounted Price]]*0.95</f>
        <v>387.45180000000005</v>
      </c>
      <c r="S6814">
        <f>Table1[[#This Row],[Discounted Price]]*0.9</f>
        <v>367.05960000000005</v>
      </c>
      <c r="T6814">
        <f>Table1[[#This Row],[Discounted Price]]*0.8</f>
        <v>326.27520000000004</v>
      </c>
      <c r="U6814">
        <f>Table1[[#This Row],[Price]]*0.52</f>
        <v>235.64320000000001</v>
      </c>
      <c r="V6814">
        <f>(Table1[[#This Row],[Price]]-Table1[[#This Row],[Scrap value]])/2</f>
        <v>108.75840000000001</v>
      </c>
    </row>
    <row r="6815" spans="1:22" x14ac:dyDescent="0.25">
      <c r="A6815" t="s">
        <v>30564</v>
      </c>
      <c r="B6815" t="s">
        <v>35</v>
      </c>
      <c r="C6815" t="s">
        <v>47</v>
      </c>
      <c r="D6815" t="s">
        <v>30565</v>
      </c>
      <c r="E6815">
        <v>46.67</v>
      </c>
      <c r="F6815">
        <v>4</v>
      </c>
      <c r="G6815" t="s">
        <v>43728</v>
      </c>
      <c r="H6815" t="s">
        <v>2438</v>
      </c>
      <c r="I6815" s="1">
        <v>45137</v>
      </c>
      <c r="J6815" s="1">
        <v>45292</v>
      </c>
      <c r="K6815" t="s">
        <v>30566</v>
      </c>
      <c r="L6815" t="s">
        <v>30567</v>
      </c>
      <c r="M6815" t="s">
        <v>27</v>
      </c>
      <c r="N6815">
        <v>2</v>
      </c>
      <c r="O6815">
        <f>Table1[[#This Row],[Price]]-0.1*Table1[[#This Row],[Price]]</f>
        <v>42.003</v>
      </c>
      <c r="P6815" s="9">
        <f>(Table1[[#This Row],[Expiration Date]]-Table1[[#This Row],[Manufacturing Date]])/365</f>
        <v>0.42465753424657532</v>
      </c>
      <c r="Q6815" t="str">
        <f>IF(Table1[[#This Row],[Expiration Date]]-J6823&gt;12/31/2024,"not expired","expired")</f>
        <v>expired</v>
      </c>
      <c r="R6815">
        <f>Table1[[#This Row],[Discounted Price]]*0.95</f>
        <v>39.902850000000001</v>
      </c>
      <c r="S6815">
        <f>Table1[[#This Row],[Discounted Price]]*0.9</f>
        <v>37.802700000000002</v>
      </c>
      <c r="T6815">
        <f>Table1[[#This Row],[Discounted Price]]*0.8</f>
        <v>33.602400000000003</v>
      </c>
      <c r="U6815">
        <f>Table1[[#This Row],[Price]]*0.52</f>
        <v>24.268400000000003</v>
      </c>
      <c r="V6815">
        <f>(Table1[[#This Row],[Price]]-Table1[[#This Row],[Scrap value]])/2</f>
        <v>11.200799999999999</v>
      </c>
    </row>
    <row r="6816" spans="1:22" x14ac:dyDescent="0.25">
      <c r="A6816" t="s">
        <v>30568</v>
      </c>
      <c r="B6816" t="s">
        <v>29</v>
      </c>
      <c r="C6816" t="s">
        <v>47</v>
      </c>
      <c r="D6816" t="s">
        <v>30569</v>
      </c>
      <c r="E6816">
        <v>150.18</v>
      </c>
      <c r="F6816">
        <v>80</v>
      </c>
      <c r="G6816" t="s">
        <v>43728</v>
      </c>
      <c r="H6816" t="s">
        <v>11927</v>
      </c>
      <c r="I6816" s="1">
        <v>45137</v>
      </c>
      <c r="J6816" s="1">
        <v>45292</v>
      </c>
      <c r="K6816" t="s">
        <v>30570</v>
      </c>
      <c r="L6816" t="s">
        <v>30571</v>
      </c>
      <c r="M6816" t="s">
        <v>45</v>
      </c>
      <c r="N6816">
        <v>4</v>
      </c>
      <c r="O6816">
        <f>Table1[[#This Row],[Price]]-0.1*Table1[[#This Row],[Price]]</f>
        <v>135.16200000000001</v>
      </c>
      <c r="P6816" s="9">
        <f>(Table1[[#This Row],[Expiration Date]]-Table1[[#This Row],[Manufacturing Date]])/365</f>
        <v>0.42465753424657532</v>
      </c>
      <c r="Q6816" t="str">
        <f>IF(Table1[[#This Row],[Expiration Date]]-J6824&gt;12/31/2024,"not expired","expired")</f>
        <v>expired</v>
      </c>
      <c r="R6816">
        <f>Table1[[#This Row],[Discounted Price]]*0.95</f>
        <v>128.40389999999999</v>
      </c>
      <c r="S6816">
        <f>Table1[[#This Row],[Discounted Price]]*0.9</f>
        <v>121.64580000000001</v>
      </c>
      <c r="T6816">
        <f>Table1[[#This Row],[Discounted Price]]*0.8</f>
        <v>108.12960000000001</v>
      </c>
      <c r="U6816">
        <f>Table1[[#This Row],[Price]]*0.52</f>
        <v>78.093600000000009</v>
      </c>
      <c r="V6816">
        <f>(Table1[[#This Row],[Price]]-Table1[[#This Row],[Scrap value]])/2</f>
        <v>36.043199999999999</v>
      </c>
    </row>
    <row r="6817" spans="1:22" x14ac:dyDescent="0.25">
      <c r="A6817" t="s">
        <v>30572</v>
      </c>
      <c r="B6817" t="s">
        <v>15</v>
      </c>
      <c r="C6817" t="s">
        <v>47</v>
      </c>
      <c r="D6817" t="s">
        <v>30573</v>
      </c>
      <c r="E6817">
        <v>451.01</v>
      </c>
      <c r="F6817">
        <v>34</v>
      </c>
      <c r="G6817" t="s">
        <v>43730</v>
      </c>
      <c r="H6817" t="s">
        <v>11458</v>
      </c>
      <c r="I6817" s="1">
        <v>45137</v>
      </c>
      <c r="J6817" s="1">
        <v>45658</v>
      </c>
      <c r="K6817" t="s">
        <v>30574</v>
      </c>
      <c r="L6817" t="s">
        <v>30575</v>
      </c>
      <c r="M6817" t="s">
        <v>20</v>
      </c>
      <c r="N6817">
        <v>2</v>
      </c>
      <c r="O6817">
        <f>Table1[[#This Row],[Price]]-0.1*Table1[[#This Row],[Price]]</f>
        <v>405.90899999999999</v>
      </c>
      <c r="P6817" s="9">
        <f>(Table1[[#This Row],[Expiration Date]]-Table1[[#This Row],[Manufacturing Date]])/365</f>
        <v>1.4273972602739726</v>
      </c>
      <c r="Q6817" t="str">
        <f>IF(Table1[[#This Row],[Expiration Date]]-J6825&gt;12/31/2024,"not expired","expired")</f>
        <v>not expired</v>
      </c>
      <c r="R6817">
        <f>Table1[[#This Row],[Discounted Price]]*0.95</f>
        <v>385.61354999999998</v>
      </c>
      <c r="S6817">
        <f>Table1[[#This Row],[Discounted Price]]*0.9</f>
        <v>365.31810000000002</v>
      </c>
      <c r="T6817">
        <f>Table1[[#This Row],[Discounted Price]]*0.8</f>
        <v>324.72720000000004</v>
      </c>
      <c r="U6817">
        <f>Table1[[#This Row],[Price]]*0.52</f>
        <v>234.52520000000001</v>
      </c>
      <c r="V6817">
        <f>(Table1[[#This Row],[Price]]-Table1[[#This Row],[Scrap value]])/2</f>
        <v>108.24239999999999</v>
      </c>
    </row>
    <row r="6818" spans="1:22" x14ac:dyDescent="0.25">
      <c r="A6818" t="s">
        <v>30576</v>
      </c>
      <c r="B6818" t="s">
        <v>29</v>
      </c>
      <c r="C6818" t="s">
        <v>47</v>
      </c>
      <c r="D6818" t="s">
        <v>30577</v>
      </c>
      <c r="E6818">
        <v>475.59</v>
      </c>
      <c r="F6818">
        <v>43</v>
      </c>
      <c r="G6818" t="s">
        <v>43730</v>
      </c>
      <c r="H6818" t="s">
        <v>30578</v>
      </c>
      <c r="I6818" s="1">
        <v>45000</v>
      </c>
      <c r="J6818" s="1">
        <v>45658</v>
      </c>
      <c r="K6818" t="s">
        <v>30579</v>
      </c>
      <c r="L6818" t="s">
        <v>30580</v>
      </c>
      <c r="M6818" t="s">
        <v>27</v>
      </c>
      <c r="N6818">
        <v>3</v>
      </c>
      <c r="O6818">
        <f>Table1[[#This Row],[Price]]-0.1*Table1[[#This Row],[Price]]</f>
        <v>428.03099999999995</v>
      </c>
      <c r="P6818" s="9">
        <f>(Table1[[#This Row],[Expiration Date]]-Table1[[#This Row],[Manufacturing Date]])/365</f>
        <v>1.8027397260273972</v>
      </c>
      <c r="Q6818" t="str">
        <f>IF(Table1[[#This Row],[Expiration Date]]-J6826&gt;12/31/2024,"not expired","expired")</f>
        <v>expired</v>
      </c>
      <c r="R6818">
        <f>Table1[[#This Row],[Discounted Price]]*0.95</f>
        <v>406.62944999999991</v>
      </c>
      <c r="S6818">
        <f>Table1[[#This Row],[Discounted Price]]*0.9</f>
        <v>385.22789999999998</v>
      </c>
      <c r="T6818">
        <f>Table1[[#This Row],[Discounted Price]]*0.8</f>
        <v>342.4248</v>
      </c>
      <c r="U6818">
        <f>Table1[[#This Row],[Price]]*0.52</f>
        <v>247.30679999999998</v>
      </c>
      <c r="V6818">
        <f>(Table1[[#This Row],[Price]]-Table1[[#This Row],[Scrap value]])/2</f>
        <v>114.1416</v>
      </c>
    </row>
    <row r="6819" spans="1:22" x14ac:dyDescent="0.25">
      <c r="A6819" t="s">
        <v>30581</v>
      </c>
      <c r="B6819" t="s">
        <v>22</v>
      </c>
      <c r="C6819" t="s">
        <v>47</v>
      </c>
      <c r="D6819" t="s">
        <v>30582</v>
      </c>
      <c r="E6819">
        <v>62.41</v>
      </c>
      <c r="F6819">
        <v>31</v>
      </c>
      <c r="G6819" t="s">
        <v>43729</v>
      </c>
      <c r="H6819" t="s">
        <v>1446</v>
      </c>
      <c r="I6819" s="1">
        <v>45137</v>
      </c>
      <c r="J6819" s="1">
        <v>46023</v>
      </c>
      <c r="K6819" t="s">
        <v>30583</v>
      </c>
      <c r="L6819" t="s">
        <v>30584</v>
      </c>
      <c r="M6819" t="s">
        <v>27</v>
      </c>
      <c r="N6819">
        <v>3</v>
      </c>
      <c r="O6819">
        <f>Table1[[#This Row],[Price]]-0.1*Table1[[#This Row],[Price]]</f>
        <v>56.168999999999997</v>
      </c>
      <c r="P6819" s="9">
        <f>(Table1[[#This Row],[Expiration Date]]-Table1[[#This Row],[Manufacturing Date]])/365</f>
        <v>2.4273972602739726</v>
      </c>
      <c r="Q6819" t="str">
        <f>IF(Table1[[#This Row],[Expiration Date]]-J6827&gt;12/31/2024,"not expired","expired")</f>
        <v>not expired</v>
      </c>
      <c r="R6819">
        <f>Table1[[#This Row],[Discounted Price]]*0.95</f>
        <v>53.360549999999996</v>
      </c>
      <c r="S6819">
        <f>Table1[[#This Row],[Discounted Price]]*0.9</f>
        <v>50.552099999999996</v>
      </c>
      <c r="T6819">
        <f>Table1[[#This Row],[Discounted Price]]*0.8</f>
        <v>44.935200000000002</v>
      </c>
      <c r="U6819">
        <f>Table1[[#This Row],[Price]]*0.52</f>
        <v>32.453200000000002</v>
      </c>
      <c r="V6819">
        <f>(Table1[[#This Row],[Price]]-Table1[[#This Row],[Scrap value]])/2</f>
        <v>14.978399999999997</v>
      </c>
    </row>
    <row r="6820" spans="1:22" x14ac:dyDescent="0.25">
      <c r="A6820" t="s">
        <v>30585</v>
      </c>
      <c r="B6820" t="s">
        <v>15</v>
      </c>
      <c r="C6820" t="s">
        <v>47</v>
      </c>
      <c r="D6820" t="s">
        <v>30586</v>
      </c>
      <c r="E6820">
        <v>219.99</v>
      </c>
      <c r="F6820">
        <v>20</v>
      </c>
      <c r="G6820" t="s">
        <v>43729</v>
      </c>
      <c r="H6820" t="s">
        <v>244</v>
      </c>
      <c r="I6820" s="1">
        <v>45137</v>
      </c>
      <c r="J6820" s="1">
        <v>45658</v>
      </c>
      <c r="K6820" t="s">
        <v>30587</v>
      </c>
      <c r="L6820" t="s">
        <v>30588</v>
      </c>
      <c r="M6820" t="s">
        <v>20</v>
      </c>
      <c r="N6820">
        <v>4</v>
      </c>
      <c r="O6820">
        <f>Table1[[#This Row],[Price]]-0.1*Table1[[#This Row],[Price]]</f>
        <v>197.99100000000001</v>
      </c>
      <c r="P6820" s="9">
        <f>(Table1[[#This Row],[Expiration Date]]-Table1[[#This Row],[Manufacturing Date]])/365</f>
        <v>1.4273972602739726</v>
      </c>
      <c r="Q6820" t="str">
        <f>IF(Table1[[#This Row],[Expiration Date]]-J6828&gt;12/31/2024,"not expired","expired")</f>
        <v>expired</v>
      </c>
      <c r="R6820">
        <f>Table1[[#This Row],[Discounted Price]]*0.95</f>
        <v>188.09145000000001</v>
      </c>
      <c r="S6820">
        <f>Table1[[#This Row],[Discounted Price]]*0.9</f>
        <v>178.1919</v>
      </c>
      <c r="T6820">
        <f>Table1[[#This Row],[Discounted Price]]*0.8</f>
        <v>158.39280000000002</v>
      </c>
      <c r="U6820">
        <f>Table1[[#This Row],[Price]]*0.52</f>
        <v>114.3948</v>
      </c>
      <c r="V6820">
        <f>(Table1[[#This Row],[Price]]-Table1[[#This Row],[Scrap value]])/2</f>
        <v>52.797600000000003</v>
      </c>
    </row>
    <row r="6821" spans="1:22" x14ac:dyDescent="0.25">
      <c r="A6821" t="s">
        <v>30589</v>
      </c>
      <c r="B6821" t="s">
        <v>15</v>
      </c>
      <c r="C6821" t="s">
        <v>47</v>
      </c>
      <c r="D6821" t="s">
        <v>30590</v>
      </c>
      <c r="E6821">
        <v>98.61</v>
      </c>
      <c r="F6821">
        <v>2</v>
      </c>
      <c r="G6821" t="s">
        <v>43728</v>
      </c>
      <c r="H6821" t="s">
        <v>5736</v>
      </c>
      <c r="I6821" s="1">
        <v>45137</v>
      </c>
      <c r="J6821" s="1">
        <v>45292</v>
      </c>
      <c r="K6821" t="s">
        <v>30591</v>
      </c>
      <c r="L6821" t="s">
        <v>30592</v>
      </c>
      <c r="M6821" t="s">
        <v>45</v>
      </c>
      <c r="N6821">
        <v>5</v>
      </c>
      <c r="O6821">
        <f>Table1[[#This Row],[Price]]-0.1*Table1[[#This Row],[Price]]</f>
        <v>88.748999999999995</v>
      </c>
      <c r="P6821" s="9">
        <f>(Table1[[#This Row],[Expiration Date]]-Table1[[#This Row],[Manufacturing Date]])/365</f>
        <v>0.42465753424657532</v>
      </c>
      <c r="Q6821" t="str">
        <f>IF(Table1[[#This Row],[Expiration Date]]-J6829&gt;12/31/2024,"not expired","expired")</f>
        <v>expired</v>
      </c>
      <c r="R6821">
        <f>Table1[[#This Row],[Discounted Price]]*0.95</f>
        <v>84.311549999999997</v>
      </c>
      <c r="S6821">
        <f>Table1[[#This Row],[Discounted Price]]*0.9</f>
        <v>79.874099999999999</v>
      </c>
      <c r="T6821">
        <f>Table1[[#This Row],[Discounted Price]]*0.8</f>
        <v>70.999200000000002</v>
      </c>
      <c r="U6821">
        <f>Table1[[#This Row],[Price]]*0.52</f>
        <v>51.277200000000001</v>
      </c>
      <c r="V6821">
        <f>(Table1[[#This Row],[Price]]-Table1[[#This Row],[Scrap value]])/2</f>
        <v>23.666399999999999</v>
      </c>
    </row>
    <row r="6822" spans="1:22" x14ac:dyDescent="0.25">
      <c r="A6822" t="s">
        <v>30593</v>
      </c>
      <c r="B6822" t="s">
        <v>35</v>
      </c>
      <c r="C6822" t="s">
        <v>47</v>
      </c>
      <c r="D6822" t="s">
        <v>30594</v>
      </c>
      <c r="E6822">
        <v>282.83999999999997</v>
      </c>
      <c r="F6822">
        <v>47</v>
      </c>
      <c r="G6822" t="s">
        <v>43730</v>
      </c>
      <c r="H6822" t="s">
        <v>15849</v>
      </c>
      <c r="I6822" s="1">
        <v>45137</v>
      </c>
      <c r="J6822" s="1">
        <v>45292</v>
      </c>
      <c r="K6822" t="s">
        <v>30595</v>
      </c>
      <c r="L6822" t="s">
        <v>30596</v>
      </c>
      <c r="M6822" t="s">
        <v>45</v>
      </c>
      <c r="N6822">
        <v>1</v>
      </c>
      <c r="O6822">
        <f>Table1[[#This Row],[Price]]-0.1*Table1[[#This Row],[Price]]</f>
        <v>254.55599999999998</v>
      </c>
      <c r="P6822" s="9">
        <f>(Table1[[#This Row],[Expiration Date]]-Table1[[#This Row],[Manufacturing Date]])/365</f>
        <v>0.42465753424657532</v>
      </c>
      <c r="Q6822" t="str">
        <f>IF(Table1[[#This Row],[Expiration Date]]-J6830&gt;12/31/2024,"not expired","expired")</f>
        <v>expired</v>
      </c>
      <c r="R6822">
        <f>Table1[[#This Row],[Discounted Price]]*0.95</f>
        <v>241.82819999999998</v>
      </c>
      <c r="S6822">
        <f>Table1[[#This Row],[Discounted Price]]*0.9</f>
        <v>229.10039999999998</v>
      </c>
      <c r="T6822">
        <f>Table1[[#This Row],[Discounted Price]]*0.8</f>
        <v>203.6448</v>
      </c>
      <c r="U6822">
        <f>Table1[[#This Row],[Price]]*0.52</f>
        <v>147.07679999999999</v>
      </c>
      <c r="V6822">
        <f>(Table1[[#This Row],[Price]]-Table1[[#This Row],[Scrap value]])/2</f>
        <v>67.881599999999992</v>
      </c>
    </row>
    <row r="6823" spans="1:22" x14ac:dyDescent="0.25">
      <c r="A6823" t="s">
        <v>30597</v>
      </c>
      <c r="B6823" t="s">
        <v>22</v>
      </c>
      <c r="C6823" t="s">
        <v>47</v>
      </c>
      <c r="D6823" t="s">
        <v>30598</v>
      </c>
      <c r="E6823">
        <v>54.11</v>
      </c>
      <c r="F6823">
        <v>57</v>
      </c>
      <c r="G6823" t="s">
        <v>43730</v>
      </c>
      <c r="H6823" t="s">
        <v>15694</v>
      </c>
      <c r="I6823" s="1">
        <v>45000</v>
      </c>
      <c r="J6823" s="1">
        <v>46023</v>
      </c>
      <c r="K6823" t="s">
        <v>30599</v>
      </c>
      <c r="L6823" t="s">
        <v>30600</v>
      </c>
      <c r="M6823" t="s">
        <v>27</v>
      </c>
      <c r="N6823">
        <v>3</v>
      </c>
      <c r="O6823">
        <f>Table1[[#This Row],[Price]]-0.1*Table1[[#This Row],[Price]]</f>
        <v>48.698999999999998</v>
      </c>
      <c r="P6823" s="9">
        <f>(Table1[[#This Row],[Expiration Date]]-Table1[[#This Row],[Manufacturing Date]])/365</f>
        <v>2.8027397260273972</v>
      </c>
      <c r="Q6823" t="str">
        <f>IF(Table1[[#This Row],[Expiration Date]]-J6831&gt;12/31/2024,"not expired","expired")</f>
        <v>not expired</v>
      </c>
      <c r="R6823">
        <f>Table1[[#This Row],[Discounted Price]]*0.95</f>
        <v>46.264049999999997</v>
      </c>
      <c r="S6823">
        <f>Table1[[#This Row],[Discounted Price]]*0.9</f>
        <v>43.829099999999997</v>
      </c>
      <c r="T6823">
        <f>Table1[[#This Row],[Discounted Price]]*0.8</f>
        <v>38.959200000000003</v>
      </c>
      <c r="U6823">
        <f>Table1[[#This Row],[Price]]*0.52</f>
        <v>28.1372</v>
      </c>
      <c r="V6823">
        <f>(Table1[[#This Row],[Price]]-Table1[[#This Row],[Scrap value]])/2</f>
        <v>12.9864</v>
      </c>
    </row>
    <row r="6824" spans="1:22" x14ac:dyDescent="0.25">
      <c r="A6824" t="s">
        <v>30601</v>
      </c>
      <c r="B6824" t="s">
        <v>15</v>
      </c>
      <c r="C6824" t="s">
        <v>47</v>
      </c>
      <c r="D6824" t="s">
        <v>30602</v>
      </c>
      <c r="E6824">
        <v>400.5</v>
      </c>
      <c r="F6824">
        <v>37</v>
      </c>
      <c r="G6824" t="s">
        <v>43729</v>
      </c>
      <c r="H6824" t="s">
        <v>26102</v>
      </c>
      <c r="I6824" s="1">
        <v>45137</v>
      </c>
      <c r="J6824" s="1">
        <v>45658</v>
      </c>
      <c r="K6824" t="s">
        <v>30603</v>
      </c>
      <c r="L6824" t="s">
        <v>30604</v>
      </c>
      <c r="M6824" t="s">
        <v>45</v>
      </c>
      <c r="N6824">
        <v>1</v>
      </c>
      <c r="O6824">
        <f>Table1[[#This Row],[Price]]-0.1*Table1[[#This Row],[Price]]</f>
        <v>360.45</v>
      </c>
      <c r="P6824" s="9">
        <f>(Table1[[#This Row],[Expiration Date]]-Table1[[#This Row],[Manufacturing Date]])/365</f>
        <v>1.4273972602739726</v>
      </c>
      <c r="Q6824" t="str">
        <f>IF(Table1[[#This Row],[Expiration Date]]-J6832&gt;12/31/2024,"not expired","expired")</f>
        <v>expired</v>
      </c>
      <c r="R6824">
        <f>Table1[[#This Row],[Discounted Price]]*0.95</f>
        <v>342.42749999999995</v>
      </c>
      <c r="S6824">
        <f>Table1[[#This Row],[Discounted Price]]*0.9</f>
        <v>324.40499999999997</v>
      </c>
      <c r="T6824">
        <f>Table1[[#This Row],[Discounted Price]]*0.8</f>
        <v>288.36</v>
      </c>
      <c r="U6824">
        <f>Table1[[#This Row],[Price]]*0.52</f>
        <v>208.26000000000002</v>
      </c>
      <c r="V6824">
        <f>(Table1[[#This Row],[Price]]-Table1[[#This Row],[Scrap value]])/2</f>
        <v>96.11999999999999</v>
      </c>
    </row>
    <row r="6825" spans="1:22" x14ac:dyDescent="0.25">
      <c r="A6825" t="s">
        <v>30605</v>
      </c>
      <c r="B6825" t="s">
        <v>15</v>
      </c>
      <c r="C6825" t="s">
        <v>47</v>
      </c>
      <c r="D6825" t="s">
        <v>30606</v>
      </c>
      <c r="E6825">
        <v>246.13</v>
      </c>
      <c r="F6825">
        <v>82</v>
      </c>
      <c r="G6825" t="s">
        <v>43728</v>
      </c>
      <c r="H6825" t="s">
        <v>21965</v>
      </c>
      <c r="I6825" s="1">
        <v>45000</v>
      </c>
      <c r="J6825" s="1">
        <v>45292</v>
      </c>
      <c r="K6825" t="s">
        <v>30607</v>
      </c>
      <c r="L6825" t="s">
        <v>30608</v>
      </c>
      <c r="M6825" t="s">
        <v>45</v>
      </c>
      <c r="N6825">
        <v>4</v>
      </c>
      <c r="O6825">
        <f>Table1[[#This Row],[Price]]-0.1*Table1[[#This Row],[Price]]</f>
        <v>221.517</v>
      </c>
      <c r="P6825" s="9">
        <f>(Table1[[#This Row],[Expiration Date]]-Table1[[#This Row],[Manufacturing Date]])/365</f>
        <v>0.8</v>
      </c>
      <c r="Q6825" t="str">
        <f>IF(Table1[[#This Row],[Expiration Date]]-J6833&gt;12/31/2024,"not expired","expired")</f>
        <v>expired</v>
      </c>
      <c r="R6825">
        <f>Table1[[#This Row],[Discounted Price]]*0.95</f>
        <v>210.44114999999999</v>
      </c>
      <c r="S6825">
        <f>Table1[[#This Row],[Discounted Price]]*0.9</f>
        <v>199.36529999999999</v>
      </c>
      <c r="T6825">
        <f>Table1[[#This Row],[Discounted Price]]*0.8</f>
        <v>177.21360000000001</v>
      </c>
      <c r="U6825">
        <f>Table1[[#This Row],[Price]]*0.52</f>
        <v>127.9876</v>
      </c>
      <c r="V6825">
        <f>(Table1[[#This Row],[Price]]-Table1[[#This Row],[Scrap value]])/2</f>
        <v>59.071199999999997</v>
      </c>
    </row>
    <row r="6826" spans="1:22" x14ac:dyDescent="0.25">
      <c r="A6826" t="s">
        <v>30609</v>
      </c>
      <c r="B6826" t="s">
        <v>22</v>
      </c>
      <c r="C6826" t="s">
        <v>47</v>
      </c>
      <c r="D6826" t="s">
        <v>30610</v>
      </c>
      <c r="E6826">
        <v>124.07</v>
      </c>
      <c r="F6826">
        <v>38</v>
      </c>
      <c r="G6826" t="s">
        <v>43729</v>
      </c>
      <c r="H6826" t="s">
        <v>4340</v>
      </c>
      <c r="I6826" s="1">
        <v>45137</v>
      </c>
      <c r="J6826" s="1">
        <v>46023</v>
      </c>
      <c r="K6826" s="3">
        <v>4.7799999999999999E+36</v>
      </c>
      <c r="L6826" t="s">
        <v>30611</v>
      </c>
      <c r="M6826" t="s">
        <v>27</v>
      </c>
      <c r="N6826">
        <v>4</v>
      </c>
      <c r="O6826">
        <f>Table1[[#This Row],[Price]]-0.1*Table1[[#This Row],[Price]]</f>
        <v>111.663</v>
      </c>
      <c r="P6826" s="9">
        <f>(Table1[[#This Row],[Expiration Date]]-Table1[[#This Row],[Manufacturing Date]])/365</f>
        <v>2.4273972602739726</v>
      </c>
      <c r="Q6826" t="str">
        <f>IF(Table1[[#This Row],[Expiration Date]]-J6834&gt;12/31/2024,"not expired","expired")</f>
        <v>expired</v>
      </c>
      <c r="R6826">
        <f>Table1[[#This Row],[Discounted Price]]*0.95</f>
        <v>106.07984999999999</v>
      </c>
      <c r="S6826">
        <f>Table1[[#This Row],[Discounted Price]]*0.9</f>
        <v>100.4967</v>
      </c>
      <c r="T6826">
        <f>Table1[[#This Row],[Discounted Price]]*0.8</f>
        <v>89.330399999999997</v>
      </c>
      <c r="U6826">
        <f>Table1[[#This Row],[Price]]*0.52</f>
        <v>64.516400000000004</v>
      </c>
      <c r="V6826">
        <f>(Table1[[#This Row],[Price]]-Table1[[#This Row],[Scrap value]])/2</f>
        <v>29.776799999999994</v>
      </c>
    </row>
    <row r="6827" spans="1:22" x14ac:dyDescent="0.25">
      <c r="A6827" t="s">
        <v>30612</v>
      </c>
      <c r="B6827" t="s">
        <v>29</v>
      </c>
      <c r="C6827" t="s">
        <v>47</v>
      </c>
      <c r="D6827" t="s">
        <v>30613</v>
      </c>
      <c r="E6827">
        <v>322.93</v>
      </c>
      <c r="F6827">
        <v>33</v>
      </c>
      <c r="G6827" t="s">
        <v>43730</v>
      </c>
      <c r="H6827" t="s">
        <v>733</v>
      </c>
      <c r="I6827" s="1">
        <v>45137</v>
      </c>
      <c r="J6827" s="1">
        <v>45658</v>
      </c>
      <c r="K6827" t="s">
        <v>30614</v>
      </c>
      <c r="L6827" t="s">
        <v>30615</v>
      </c>
      <c r="M6827" t="s">
        <v>45</v>
      </c>
      <c r="N6827">
        <v>5</v>
      </c>
      <c r="O6827">
        <f>Table1[[#This Row],[Price]]-0.1*Table1[[#This Row],[Price]]</f>
        <v>290.637</v>
      </c>
      <c r="P6827" s="9">
        <f>(Table1[[#This Row],[Expiration Date]]-Table1[[#This Row],[Manufacturing Date]])/365</f>
        <v>1.4273972602739726</v>
      </c>
      <c r="Q6827" t="str">
        <f>IF(Table1[[#This Row],[Expiration Date]]-J6835&gt;12/31/2024,"not expired","expired")</f>
        <v>not expired</v>
      </c>
      <c r="R6827">
        <f>Table1[[#This Row],[Discounted Price]]*0.95</f>
        <v>276.10514999999998</v>
      </c>
      <c r="S6827">
        <f>Table1[[#This Row],[Discounted Price]]*0.9</f>
        <v>261.57330000000002</v>
      </c>
      <c r="T6827">
        <f>Table1[[#This Row],[Discounted Price]]*0.8</f>
        <v>232.50960000000001</v>
      </c>
      <c r="U6827">
        <f>Table1[[#This Row],[Price]]*0.52</f>
        <v>167.92360000000002</v>
      </c>
      <c r="V6827">
        <f>(Table1[[#This Row],[Price]]-Table1[[#This Row],[Scrap value]])/2</f>
        <v>77.503199999999993</v>
      </c>
    </row>
    <row r="6828" spans="1:22" x14ac:dyDescent="0.25">
      <c r="A6828" t="s">
        <v>30616</v>
      </c>
      <c r="B6828" t="s">
        <v>35</v>
      </c>
      <c r="C6828" t="s">
        <v>47</v>
      </c>
      <c r="D6828" t="s">
        <v>30617</v>
      </c>
      <c r="E6828">
        <v>485.58</v>
      </c>
      <c r="F6828">
        <v>32</v>
      </c>
      <c r="G6828" t="s">
        <v>43728</v>
      </c>
      <c r="H6828" t="s">
        <v>19841</v>
      </c>
      <c r="I6828" s="1">
        <v>45137</v>
      </c>
      <c r="J6828" s="1">
        <v>46023</v>
      </c>
      <c r="K6828" t="s">
        <v>30618</v>
      </c>
      <c r="L6828" t="s">
        <v>30619</v>
      </c>
      <c r="M6828" t="s">
        <v>27</v>
      </c>
      <c r="N6828">
        <v>2</v>
      </c>
      <c r="O6828">
        <f>Table1[[#This Row],[Price]]-0.1*Table1[[#This Row],[Price]]</f>
        <v>437.02199999999999</v>
      </c>
      <c r="P6828" s="9">
        <f>(Table1[[#This Row],[Expiration Date]]-Table1[[#This Row],[Manufacturing Date]])/365</f>
        <v>2.4273972602739726</v>
      </c>
      <c r="Q6828" t="str">
        <f>IF(Table1[[#This Row],[Expiration Date]]-J6836&gt;12/31/2024,"not expired","expired")</f>
        <v>not expired</v>
      </c>
      <c r="R6828">
        <f>Table1[[#This Row],[Discounted Price]]*0.95</f>
        <v>415.17089999999996</v>
      </c>
      <c r="S6828">
        <f>Table1[[#This Row],[Discounted Price]]*0.9</f>
        <v>393.31979999999999</v>
      </c>
      <c r="T6828">
        <f>Table1[[#This Row],[Discounted Price]]*0.8</f>
        <v>349.61760000000004</v>
      </c>
      <c r="U6828">
        <f>Table1[[#This Row],[Price]]*0.52</f>
        <v>252.5016</v>
      </c>
      <c r="V6828">
        <f>(Table1[[#This Row],[Price]]-Table1[[#This Row],[Scrap value]])/2</f>
        <v>116.53919999999999</v>
      </c>
    </row>
    <row r="6829" spans="1:22" x14ac:dyDescent="0.25">
      <c r="A6829" t="s">
        <v>30620</v>
      </c>
      <c r="B6829" t="s">
        <v>29</v>
      </c>
      <c r="C6829" t="s">
        <v>47</v>
      </c>
      <c r="D6829" t="s">
        <v>30621</v>
      </c>
      <c r="E6829">
        <v>196.85</v>
      </c>
      <c r="F6829">
        <v>34</v>
      </c>
      <c r="G6829" t="s">
        <v>43730</v>
      </c>
      <c r="H6829" t="s">
        <v>24004</v>
      </c>
      <c r="I6829" s="1">
        <v>45000</v>
      </c>
      <c r="J6829" s="1">
        <v>46023</v>
      </c>
      <c r="K6829" t="s">
        <v>30622</v>
      </c>
      <c r="L6829" t="s">
        <v>30623</v>
      </c>
      <c r="M6829" t="s">
        <v>20</v>
      </c>
      <c r="N6829">
        <v>5</v>
      </c>
      <c r="O6829">
        <f>Table1[[#This Row],[Price]]-0.1*Table1[[#This Row],[Price]]</f>
        <v>177.16499999999999</v>
      </c>
      <c r="P6829" s="9">
        <f>(Table1[[#This Row],[Expiration Date]]-Table1[[#This Row],[Manufacturing Date]])/365</f>
        <v>2.8027397260273972</v>
      </c>
      <c r="Q6829" t="str">
        <f>IF(Table1[[#This Row],[Expiration Date]]-J6837&gt;12/31/2024,"not expired","expired")</f>
        <v>expired</v>
      </c>
      <c r="R6829">
        <f>Table1[[#This Row],[Discounted Price]]*0.95</f>
        <v>168.30674999999999</v>
      </c>
      <c r="S6829">
        <f>Table1[[#This Row],[Discounted Price]]*0.9</f>
        <v>159.4485</v>
      </c>
      <c r="T6829">
        <f>Table1[[#This Row],[Discounted Price]]*0.8</f>
        <v>141.732</v>
      </c>
      <c r="U6829">
        <f>Table1[[#This Row],[Price]]*0.52</f>
        <v>102.36199999999999</v>
      </c>
      <c r="V6829">
        <f>(Table1[[#This Row],[Price]]-Table1[[#This Row],[Scrap value]])/2</f>
        <v>47.244</v>
      </c>
    </row>
    <row r="6830" spans="1:22" x14ac:dyDescent="0.25">
      <c r="A6830" t="s">
        <v>30624</v>
      </c>
      <c r="B6830" t="s">
        <v>29</v>
      </c>
      <c r="C6830" t="s">
        <v>47</v>
      </c>
      <c r="D6830" t="s">
        <v>30625</v>
      </c>
      <c r="E6830">
        <v>120.22</v>
      </c>
      <c r="F6830">
        <v>12</v>
      </c>
      <c r="G6830" t="s">
        <v>43728</v>
      </c>
      <c r="H6830" t="s">
        <v>17445</v>
      </c>
      <c r="I6830" s="1">
        <v>44927</v>
      </c>
      <c r="J6830" s="1">
        <v>45292</v>
      </c>
      <c r="K6830" t="s">
        <v>30626</v>
      </c>
      <c r="L6830" t="s">
        <v>30627</v>
      </c>
      <c r="M6830" t="s">
        <v>27</v>
      </c>
      <c r="N6830">
        <v>1</v>
      </c>
      <c r="O6830">
        <f>Table1[[#This Row],[Price]]-0.1*Table1[[#This Row],[Price]]</f>
        <v>108.19799999999999</v>
      </c>
      <c r="P6830" s="9">
        <f>(Table1[[#This Row],[Expiration Date]]-Table1[[#This Row],[Manufacturing Date]])/365</f>
        <v>1</v>
      </c>
      <c r="Q6830" t="str">
        <f>IF(Table1[[#This Row],[Expiration Date]]-J6838&gt;12/31/2024,"not expired","expired")</f>
        <v>expired</v>
      </c>
      <c r="R6830">
        <f>Table1[[#This Row],[Discounted Price]]*0.95</f>
        <v>102.78809999999999</v>
      </c>
      <c r="S6830">
        <f>Table1[[#This Row],[Discounted Price]]*0.9</f>
        <v>97.378199999999993</v>
      </c>
      <c r="T6830">
        <f>Table1[[#This Row],[Discounted Price]]*0.8</f>
        <v>86.558400000000006</v>
      </c>
      <c r="U6830">
        <f>Table1[[#This Row],[Price]]*0.52</f>
        <v>62.514400000000002</v>
      </c>
      <c r="V6830">
        <f>(Table1[[#This Row],[Price]]-Table1[[#This Row],[Scrap value]])/2</f>
        <v>28.852799999999998</v>
      </c>
    </row>
    <row r="6831" spans="1:22" x14ac:dyDescent="0.25">
      <c r="A6831" t="s">
        <v>30628</v>
      </c>
      <c r="B6831" t="s">
        <v>22</v>
      </c>
      <c r="C6831" t="s">
        <v>47</v>
      </c>
      <c r="D6831" t="s">
        <v>30629</v>
      </c>
      <c r="E6831">
        <v>31.91</v>
      </c>
      <c r="F6831">
        <v>26</v>
      </c>
      <c r="G6831" t="s">
        <v>43730</v>
      </c>
      <c r="H6831" t="s">
        <v>30630</v>
      </c>
      <c r="I6831" s="1">
        <v>45000</v>
      </c>
      <c r="J6831" s="1">
        <v>45658</v>
      </c>
      <c r="K6831" t="s">
        <v>30631</v>
      </c>
      <c r="L6831" t="s">
        <v>30632</v>
      </c>
      <c r="M6831" t="s">
        <v>20</v>
      </c>
      <c r="N6831">
        <v>4</v>
      </c>
      <c r="O6831">
        <f>Table1[[#This Row],[Price]]-0.1*Table1[[#This Row],[Price]]</f>
        <v>28.719000000000001</v>
      </c>
      <c r="P6831" s="9">
        <f>(Table1[[#This Row],[Expiration Date]]-Table1[[#This Row],[Manufacturing Date]])/365</f>
        <v>1.8027397260273972</v>
      </c>
      <c r="Q6831" t="str">
        <f>IF(Table1[[#This Row],[Expiration Date]]-J6839&gt;12/31/2024,"not expired","expired")</f>
        <v>not expired</v>
      </c>
      <c r="R6831">
        <f>Table1[[#This Row],[Discounted Price]]*0.95</f>
        <v>27.283049999999999</v>
      </c>
      <c r="S6831">
        <f>Table1[[#This Row],[Discounted Price]]*0.9</f>
        <v>25.847100000000001</v>
      </c>
      <c r="T6831">
        <f>Table1[[#This Row],[Discounted Price]]*0.8</f>
        <v>22.975200000000001</v>
      </c>
      <c r="U6831">
        <f>Table1[[#This Row],[Price]]*0.52</f>
        <v>16.5932</v>
      </c>
      <c r="V6831">
        <f>(Table1[[#This Row],[Price]]-Table1[[#This Row],[Scrap value]])/2</f>
        <v>7.6584000000000003</v>
      </c>
    </row>
    <row r="6832" spans="1:22" x14ac:dyDescent="0.25">
      <c r="A6832" t="s">
        <v>30633</v>
      </c>
      <c r="B6832" t="s">
        <v>15</v>
      </c>
      <c r="C6832" t="s">
        <v>47</v>
      </c>
      <c r="D6832" t="s">
        <v>30634</v>
      </c>
      <c r="E6832">
        <v>46.99</v>
      </c>
      <c r="F6832">
        <v>86</v>
      </c>
      <c r="G6832" t="s">
        <v>43729</v>
      </c>
      <c r="H6832" t="s">
        <v>713</v>
      </c>
      <c r="I6832" s="1">
        <v>45137</v>
      </c>
      <c r="J6832" s="1">
        <v>45658</v>
      </c>
      <c r="K6832" t="s">
        <v>30635</v>
      </c>
      <c r="L6832" t="s">
        <v>30636</v>
      </c>
      <c r="M6832" t="s">
        <v>27</v>
      </c>
      <c r="N6832">
        <v>3</v>
      </c>
      <c r="O6832">
        <f>Table1[[#This Row],[Price]]-0.1*Table1[[#This Row],[Price]]</f>
        <v>42.291000000000004</v>
      </c>
      <c r="P6832" s="9">
        <f>(Table1[[#This Row],[Expiration Date]]-Table1[[#This Row],[Manufacturing Date]])/365</f>
        <v>1.4273972602739726</v>
      </c>
      <c r="Q6832" t="str">
        <f>IF(Table1[[#This Row],[Expiration Date]]-J6840&gt;12/31/2024,"not expired","expired")</f>
        <v>expired</v>
      </c>
      <c r="R6832">
        <f>Table1[[#This Row],[Discounted Price]]*0.95</f>
        <v>40.176450000000003</v>
      </c>
      <c r="S6832">
        <f>Table1[[#This Row],[Discounted Price]]*0.9</f>
        <v>38.061900000000001</v>
      </c>
      <c r="T6832">
        <f>Table1[[#This Row],[Discounted Price]]*0.8</f>
        <v>33.832800000000006</v>
      </c>
      <c r="U6832">
        <f>Table1[[#This Row],[Price]]*0.52</f>
        <v>24.434800000000003</v>
      </c>
      <c r="V6832">
        <f>(Table1[[#This Row],[Price]]-Table1[[#This Row],[Scrap value]])/2</f>
        <v>11.2776</v>
      </c>
    </row>
    <row r="6833" spans="1:22" x14ac:dyDescent="0.25">
      <c r="A6833" t="s">
        <v>30637</v>
      </c>
      <c r="B6833" t="s">
        <v>22</v>
      </c>
      <c r="C6833" t="s">
        <v>47</v>
      </c>
      <c r="D6833" t="s">
        <v>30638</v>
      </c>
      <c r="E6833">
        <v>318.52</v>
      </c>
      <c r="F6833">
        <v>7</v>
      </c>
      <c r="G6833" t="s">
        <v>43730</v>
      </c>
      <c r="H6833" t="s">
        <v>21059</v>
      </c>
      <c r="I6833" s="1">
        <v>44927</v>
      </c>
      <c r="J6833" s="1">
        <v>45658</v>
      </c>
      <c r="K6833" t="s">
        <v>30639</v>
      </c>
      <c r="L6833" t="s">
        <v>30640</v>
      </c>
      <c r="M6833" t="s">
        <v>45</v>
      </c>
      <c r="N6833">
        <v>5</v>
      </c>
      <c r="O6833">
        <f>Table1[[#This Row],[Price]]-0.1*Table1[[#This Row],[Price]]</f>
        <v>286.66800000000001</v>
      </c>
      <c r="P6833" s="9">
        <f>(Table1[[#This Row],[Expiration Date]]-Table1[[#This Row],[Manufacturing Date]])/365</f>
        <v>2.0027397260273974</v>
      </c>
      <c r="Q6833" t="str">
        <f>IF(Table1[[#This Row],[Expiration Date]]-J6841&gt;12/31/2024,"not expired","expired")</f>
        <v>expired</v>
      </c>
      <c r="R6833">
        <f>Table1[[#This Row],[Discounted Price]]*0.95</f>
        <v>272.33459999999997</v>
      </c>
      <c r="S6833">
        <f>Table1[[#This Row],[Discounted Price]]*0.9</f>
        <v>258.00120000000004</v>
      </c>
      <c r="T6833">
        <f>Table1[[#This Row],[Discounted Price]]*0.8</f>
        <v>229.33440000000002</v>
      </c>
      <c r="U6833">
        <f>Table1[[#This Row],[Price]]*0.52</f>
        <v>165.63040000000001</v>
      </c>
      <c r="V6833">
        <f>(Table1[[#This Row],[Price]]-Table1[[#This Row],[Scrap value]])/2</f>
        <v>76.444799999999987</v>
      </c>
    </row>
    <row r="6834" spans="1:22" x14ac:dyDescent="0.25">
      <c r="A6834" t="s">
        <v>30641</v>
      </c>
      <c r="B6834" t="s">
        <v>29</v>
      </c>
      <c r="C6834" t="s">
        <v>47</v>
      </c>
      <c r="D6834" t="s">
        <v>30642</v>
      </c>
      <c r="E6834">
        <v>484.81</v>
      </c>
      <c r="F6834">
        <v>11</v>
      </c>
      <c r="G6834" t="s">
        <v>43728</v>
      </c>
      <c r="H6834" t="s">
        <v>2693</v>
      </c>
      <c r="I6834" s="1">
        <v>45137</v>
      </c>
      <c r="J6834" s="1">
        <v>46023</v>
      </c>
      <c r="K6834" t="s">
        <v>30643</v>
      </c>
      <c r="L6834" t="s">
        <v>30644</v>
      </c>
      <c r="M6834" t="s">
        <v>20</v>
      </c>
      <c r="N6834">
        <v>3</v>
      </c>
      <c r="O6834">
        <f>Table1[[#This Row],[Price]]-0.1*Table1[[#This Row],[Price]]</f>
        <v>436.32900000000001</v>
      </c>
      <c r="P6834" s="9">
        <f>(Table1[[#This Row],[Expiration Date]]-Table1[[#This Row],[Manufacturing Date]])/365</f>
        <v>2.4273972602739726</v>
      </c>
      <c r="Q6834" t="str">
        <f>IF(Table1[[#This Row],[Expiration Date]]-J6842&gt;12/31/2024,"not expired","expired")</f>
        <v>expired</v>
      </c>
      <c r="R6834">
        <f>Table1[[#This Row],[Discounted Price]]*0.95</f>
        <v>414.51254999999998</v>
      </c>
      <c r="S6834">
        <f>Table1[[#This Row],[Discounted Price]]*0.9</f>
        <v>392.6961</v>
      </c>
      <c r="T6834">
        <f>Table1[[#This Row],[Discounted Price]]*0.8</f>
        <v>349.06320000000005</v>
      </c>
      <c r="U6834">
        <f>Table1[[#This Row],[Price]]*0.52</f>
        <v>252.10120000000001</v>
      </c>
      <c r="V6834">
        <f>(Table1[[#This Row],[Price]]-Table1[[#This Row],[Scrap value]])/2</f>
        <v>116.3544</v>
      </c>
    </row>
    <row r="6835" spans="1:22" x14ac:dyDescent="0.25">
      <c r="A6835" t="s">
        <v>30645</v>
      </c>
      <c r="B6835" t="s">
        <v>29</v>
      </c>
      <c r="C6835" t="s">
        <v>47</v>
      </c>
      <c r="D6835" t="s">
        <v>30646</v>
      </c>
      <c r="E6835">
        <v>183.54</v>
      </c>
      <c r="F6835">
        <v>19</v>
      </c>
      <c r="G6835" t="s">
        <v>43729</v>
      </c>
      <c r="H6835" t="s">
        <v>3992</v>
      </c>
      <c r="I6835" s="1">
        <v>44927</v>
      </c>
      <c r="J6835" s="1">
        <v>45292</v>
      </c>
      <c r="K6835" t="s">
        <v>30647</v>
      </c>
      <c r="L6835" t="s">
        <v>30648</v>
      </c>
      <c r="M6835" t="s">
        <v>27</v>
      </c>
      <c r="N6835">
        <v>3</v>
      </c>
      <c r="O6835">
        <f>Table1[[#This Row],[Price]]-0.1*Table1[[#This Row],[Price]]</f>
        <v>165.18599999999998</v>
      </c>
      <c r="P6835" s="9">
        <f>(Table1[[#This Row],[Expiration Date]]-Table1[[#This Row],[Manufacturing Date]])/365</f>
        <v>1</v>
      </c>
      <c r="Q6835" t="str">
        <f>IF(Table1[[#This Row],[Expiration Date]]-J6843&gt;12/31/2024,"not expired","expired")</f>
        <v>expired</v>
      </c>
      <c r="R6835">
        <f>Table1[[#This Row],[Discounted Price]]*0.95</f>
        <v>156.92669999999998</v>
      </c>
      <c r="S6835">
        <f>Table1[[#This Row],[Discounted Price]]*0.9</f>
        <v>148.66739999999999</v>
      </c>
      <c r="T6835">
        <f>Table1[[#This Row],[Discounted Price]]*0.8</f>
        <v>132.14879999999999</v>
      </c>
      <c r="U6835">
        <f>Table1[[#This Row],[Price]]*0.52</f>
        <v>95.440799999999996</v>
      </c>
      <c r="V6835">
        <f>(Table1[[#This Row],[Price]]-Table1[[#This Row],[Scrap value]])/2</f>
        <v>44.049599999999998</v>
      </c>
    </row>
    <row r="6836" spans="1:22" x14ac:dyDescent="0.25">
      <c r="A6836" t="s">
        <v>30649</v>
      </c>
      <c r="B6836" t="s">
        <v>22</v>
      </c>
      <c r="C6836" t="s">
        <v>47</v>
      </c>
      <c r="D6836" t="s">
        <v>30650</v>
      </c>
      <c r="E6836">
        <v>286.27999999999997</v>
      </c>
      <c r="F6836">
        <v>13</v>
      </c>
      <c r="G6836" t="s">
        <v>43729</v>
      </c>
      <c r="H6836" t="s">
        <v>4550</v>
      </c>
      <c r="I6836" s="1">
        <v>45137</v>
      </c>
      <c r="J6836" s="1">
        <v>45292</v>
      </c>
      <c r="K6836" t="s">
        <v>30651</v>
      </c>
      <c r="L6836" t="s">
        <v>30652</v>
      </c>
      <c r="M6836" t="s">
        <v>20</v>
      </c>
      <c r="N6836">
        <v>3</v>
      </c>
      <c r="O6836">
        <f>Table1[[#This Row],[Price]]-0.1*Table1[[#This Row],[Price]]</f>
        <v>257.65199999999999</v>
      </c>
      <c r="P6836" s="9">
        <f>(Table1[[#This Row],[Expiration Date]]-Table1[[#This Row],[Manufacturing Date]])/365</f>
        <v>0.42465753424657532</v>
      </c>
      <c r="Q6836" t="str">
        <f>IF(Table1[[#This Row],[Expiration Date]]-J6844&gt;12/31/2024,"not expired","expired")</f>
        <v>expired</v>
      </c>
      <c r="R6836">
        <f>Table1[[#This Row],[Discounted Price]]*0.95</f>
        <v>244.76939999999996</v>
      </c>
      <c r="S6836">
        <f>Table1[[#This Row],[Discounted Price]]*0.9</f>
        <v>231.88679999999999</v>
      </c>
      <c r="T6836">
        <f>Table1[[#This Row],[Discounted Price]]*0.8</f>
        <v>206.1216</v>
      </c>
      <c r="U6836">
        <f>Table1[[#This Row],[Price]]*0.52</f>
        <v>148.8656</v>
      </c>
      <c r="V6836">
        <f>(Table1[[#This Row],[Price]]-Table1[[#This Row],[Scrap value]])/2</f>
        <v>68.707199999999986</v>
      </c>
    </row>
    <row r="6837" spans="1:22" x14ac:dyDescent="0.25">
      <c r="A6837" t="s">
        <v>30653</v>
      </c>
      <c r="B6837" t="s">
        <v>22</v>
      </c>
      <c r="C6837" t="s">
        <v>47</v>
      </c>
      <c r="D6837" t="s">
        <v>30654</v>
      </c>
      <c r="E6837">
        <v>253.61</v>
      </c>
      <c r="F6837">
        <v>66</v>
      </c>
      <c r="G6837" t="s">
        <v>43729</v>
      </c>
      <c r="H6837" t="s">
        <v>16418</v>
      </c>
      <c r="I6837" s="1">
        <v>44927</v>
      </c>
      <c r="J6837" s="1">
        <v>46023</v>
      </c>
      <c r="K6837" t="s">
        <v>30655</v>
      </c>
      <c r="L6837" t="s">
        <v>30656</v>
      </c>
      <c r="M6837" t="s">
        <v>45</v>
      </c>
      <c r="N6837">
        <v>4</v>
      </c>
      <c r="O6837">
        <f>Table1[[#This Row],[Price]]-0.1*Table1[[#This Row],[Price]]</f>
        <v>228.24900000000002</v>
      </c>
      <c r="P6837" s="9">
        <f>(Table1[[#This Row],[Expiration Date]]-Table1[[#This Row],[Manufacturing Date]])/365</f>
        <v>3.0027397260273974</v>
      </c>
      <c r="Q6837" t="str">
        <f>IF(Table1[[#This Row],[Expiration Date]]-J6845&gt;12/31/2024,"not expired","expired")</f>
        <v>not expired</v>
      </c>
      <c r="R6837">
        <f>Table1[[#This Row],[Discounted Price]]*0.95</f>
        <v>216.83655000000002</v>
      </c>
      <c r="S6837">
        <f>Table1[[#This Row],[Discounted Price]]*0.9</f>
        <v>205.42410000000004</v>
      </c>
      <c r="T6837">
        <f>Table1[[#This Row],[Discounted Price]]*0.8</f>
        <v>182.59920000000002</v>
      </c>
      <c r="U6837">
        <f>Table1[[#This Row],[Price]]*0.52</f>
        <v>131.87720000000002</v>
      </c>
      <c r="V6837">
        <f>(Table1[[#This Row],[Price]]-Table1[[#This Row],[Scrap value]])/2</f>
        <v>60.866399999999999</v>
      </c>
    </row>
    <row r="6838" spans="1:22" x14ac:dyDescent="0.25">
      <c r="A6838" t="s">
        <v>30657</v>
      </c>
      <c r="B6838" t="s">
        <v>22</v>
      </c>
      <c r="C6838" t="s">
        <v>47</v>
      </c>
      <c r="D6838" t="s">
        <v>30658</v>
      </c>
      <c r="E6838">
        <v>308.95999999999998</v>
      </c>
      <c r="F6838">
        <v>94</v>
      </c>
      <c r="G6838" t="s">
        <v>43730</v>
      </c>
      <c r="H6838" t="s">
        <v>30463</v>
      </c>
      <c r="I6838" s="1">
        <v>44927</v>
      </c>
      <c r="J6838" s="1">
        <v>45292</v>
      </c>
      <c r="K6838" t="s">
        <v>30659</v>
      </c>
      <c r="L6838" t="s">
        <v>30660</v>
      </c>
      <c r="M6838" t="s">
        <v>20</v>
      </c>
      <c r="N6838">
        <v>5</v>
      </c>
      <c r="O6838">
        <f>Table1[[#This Row],[Price]]-0.1*Table1[[#This Row],[Price]]</f>
        <v>278.06399999999996</v>
      </c>
      <c r="P6838" s="9">
        <f>(Table1[[#This Row],[Expiration Date]]-Table1[[#This Row],[Manufacturing Date]])/365</f>
        <v>1</v>
      </c>
      <c r="Q6838" t="str">
        <f>IF(Table1[[#This Row],[Expiration Date]]-J6846&gt;12/31/2024,"not expired","expired")</f>
        <v>expired</v>
      </c>
      <c r="R6838">
        <f>Table1[[#This Row],[Discounted Price]]*0.95</f>
        <v>264.16079999999994</v>
      </c>
      <c r="S6838">
        <f>Table1[[#This Row],[Discounted Price]]*0.9</f>
        <v>250.25759999999997</v>
      </c>
      <c r="T6838">
        <f>Table1[[#This Row],[Discounted Price]]*0.8</f>
        <v>222.45119999999997</v>
      </c>
      <c r="U6838">
        <f>Table1[[#This Row],[Price]]*0.52</f>
        <v>160.6592</v>
      </c>
      <c r="V6838">
        <f>(Table1[[#This Row],[Price]]-Table1[[#This Row],[Scrap value]])/2</f>
        <v>74.150399999999991</v>
      </c>
    </row>
    <row r="6839" spans="1:22" x14ac:dyDescent="0.25">
      <c r="A6839" t="s">
        <v>30661</v>
      </c>
      <c r="B6839" t="s">
        <v>15</v>
      </c>
      <c r="C6839" t="s">
        <v>47</v>
      </c>
      <c r="D6839" t="s">
        <v>30662</v>
      </c>
      <c r="E6839">
        <v>305.52</v>
      </c>
      <c r="F6839">
        <v>27</v>
      </c>
      <c r="G6839" t="s">
        <v>43729</v>
      </c>
      <c r="H6839" t="s">
        <v>13271</v>
      </c>
      <c r="I6839" s="1">
        <v>45000</v>
      </c>
      <c r="J6839" s="1">
        <v>45292</v>
      </c>
      <c r="K6839" t="s">
        <v>30663</v>
      </c>
      <c r="L6839" t="s">
        <v>30664</v>
      </c>
      <c r="M6839" t="s">
        <v>27</v>
      </c>
      <c r="N6839">
        <v>4</v>
      </c>
      <c r="O6839">
        <f>Table1[[#This Row],[Price]]-0.1*Table1[[#This Row],[Price]]</f>
        <v>274.96799999999996</v>
      </c>
      <c r="P6839" s="9">
        <f>(Table1[[#This Row],[Expiration Date]]-Table1[[#This Row],[Manufacturing Date]])/365</f>
        <v>0.8</v>
      </c>
      <c r="Q6839" t="str">
        <f>IF(Table1[[#This Row],[Expiration Date]]-J6847&gt;12/31/2024,"not expired","expired")</f>
        <v>expired</v>
      </c>
      <c r="R6839">
        <f>Table1[[#This Row],[Discounted Price]]*0.95</f>
        <v>261.21959999999996</v>
      </c>
      <c r="S6839">
        <f>Table1[[#This Row],[Discounted Price]]*0.9</f>
        <v>247.47119999999998</v>
      </c>
      <c r="T6839">
        <f>Table1[[#This Row],[Discounted Price]]*0.8</f>
        <v>219.97439999999997</v>
      </c>
      <c r="U6839">
        <f>Table1[[#This Row],[Price]]*0.52</f>
        <v>158.87039999999999</v>
      </c>
      <c r="V6839">
        <f>(Table1[[#This Row],[Price]]-Table1[[#This Row],[Scrap value]])/2</f>
        <v>73.324799999999996</v>
      </c>
    </row>
    <row r="6840" spans="1:22" x14ac:dyDescent="0.25">
      <c r="A6840" t="s">
        <v>30665</v>
      </c>
      <c r="B6840" t="s">
        <v>29</v>
      </c>
      <c r="C6840" t="s">
        <v>47</v>
      </c>
      <c r="D6840" t="s">
        <v>30666</v>
      </c>
      <c r="E6840">
        <v>111.47</v>
      </c>
      <c r="F6840">
        <v>79</v>
      </c>
      <c r="G6840" t="s">
        <v>43730</v>
      </c>
      <c r="H6840" t="s">
        <v>15030</v>
      </c>
      <c r="I6840" s="1">
        <v>45000</v>
      </c>
      <c r="J6840" s="1">
        <v>45658</v>
      </c>
      <c r="K6840" t="s">
        <v>30667</v>
      </c>
      <c r="L6840" t="s">
        <v>30668</v>
      </c>
      <c r="M6840" t="s">
        <v>45</v>
      </c>
      <c r="N6840">
        <v>2</v>
      </c>
      <c r="O6840">
        <f>Table1[[#This Row],[Price]]-0.1*Table1[[#This Row],[Price]]</f>
        <v>100.32299999999999</v>
      </c>
      <c r="P6840" s="9">
        <f>(Table1[[#This Row],[Expiration Date]]-Table1[[#This Row],[Manufacturing Date]])/365</f>
        <v>1.8027397260273972</v>
      </c>
      <c r="Q6840" t="str">
        <f>IF(Table1[[#This Row],[Expiration Date]]-J6848&gt;12/31/2024,"not expired","expired")</f>
        <v>expired</v>
      </c>
      <c r="R6840">
        <f>Table1[[#This Row],[Discounted Price]]*0.95</f>
        <v>95.306849999999983</v>
      </c>
      <c r="S6840">
        <f>Table1[[#This Row],[Discounted Price]]*0.9</f>
        <v>90.290700000000001</v>
      </c>
      <c r="T6840">
        <f>Table1[[#This Row],[Discounted Price]]*0.8</f>
        <v>80.258399999999995</v>
      </c>
      <c r="U6840">
        <f>Table1[[#This Row],[Price]]*0.52</f>
        <v>57.964400000000005</v>
      </c>
      <c r="V6840">
        <f>(Table1[[#This Row],[Price]]-Table1[[#This Row],[Scrap value]])/2</f>
        <v>26.752799999999997</v>
      </c>
    </row>
    <row r="6841" spans="1:22" x14ac:dyDescent="0.25">
      <c r="A6841" t="s">
        <v>30669</v>
      </c>
      <c r="B6841" t="s">
        <v>29</v>
      </c>
      <c r="C6841" t="s">
        <v>47</v>
      </c>
      <c r="D6841" t="s">
        <v>30670</v>
      </c>
      <c r="E6841">
        <v>248.62</v>
      </c>
      <c r="F6841">
        <v>41</v>
      </c>
      <c r="G6841" t="s">
        <v>43728</v>
      </c>
      <c r="H6841" t="s">
        <v>2893</v>
      </c>
      <c r="I6841" s="1">
        <v>45000</v>
      </c>
      <c r="J6841" s="1">
        <v>45658</v>
      </c>
      <c r="K6841" t="s">
        <v>30671</v>
      </c>
      <c r="L6841" t="s">
        <v>30672</v>
      </c>
      <c r="M6841" t="s">
        <v>27</v>
      </c>
      <c r="N6841">
        <v>4</v>
      </c>
      <c r="O6841">
        <f>Table1[[#This Row],[Price]]-0.1*Table1[[#This Row],[Price]]</f>
        <v>223.75800000000001</v>
      </c>
      <c r="P6841" s="9">
        <f>(Table1[[#This Row],[Expiration Date]]-Table1[[#This Row],[Manufacturing Date]])/365</f>
        <v>1.8027397260273972</v>
      </c>
      <c r="Q6841" t="str">
        <f>IF(Table1[[#This Row],[Expiration Date]]-J6849&gt;12/31/2024,"not expired","expired")</f>
        <v>expired</v>
      </c>
      <c r="R6841">
        <f>Table1[[#This Row],[Discounted Price]]*0.95</f>
        <v>212.5701</v>
      </c>
      <c r="S6841">
        <f>Table1[[#This Row],[Discounted Price]]*0.9</f>
        <v>201.38220000000001</v>
      </c>
      <c r="T6841">
        <f>Table1[[#This Row],[Discounted Price]]*0.8</f>
        <v>179.00640000000001</v>
      </c>
      <c r="U6841">
        <f>Table1[[#This Row],[Price]]*0.52</f>
        <v>129.2824</v>
      </c>
      <c r="V6841">
        <f>(Table1[[#This Row],[Price]]-Table1[[#This Row],[Scrap value]])/2</f>
        <v>59.668800000000005</v>
      </c>
    </row>
    <row r="6842" spans="1:22" x14ac:dyDescent="0.25">
      <c r="A6842" t="s">
        <v>30673</v>
      </c>
      <c r="B6842" t="s">
        <v>15</v>
      </c>
      <c r="C6842" t="s">
        <v>47</v>
      </c>
      <c r="D6842" t="s">
        <v>30674</v>
      </c>
      <c r="E6842">
        <v>257.82</v>
      </c>
      <c r="F6842">
        <v>74</v>
      </c>
      <c r="G6842" t="s">
        <v>43728</v>
      </c>
      <c r="H6842" t="s">
        <v>2065</v>
      </c>
      <c r="I6842" s="1">
        <v>44927</v>
      </c>
      <c r="J6842" s="1">
        <v>46023</v>
      </c>
      <c r="K6842" t="s">
        <v>30675</v>
      </c>
      <c r="L6842" t="s">
        <v>30676</v>
      </c>
      <c r="M6842" t="s">
        <v>20</v>
      </c>
      <c r="N6842">
        <v>5</v>
      </c>
      <c r="O6842">
        <f>Table1[[#This Row],[Price]]-0.1*Table1[[#This Row],[Price]]</f>
        <v>232.03799999999998</v>
      </c>
      <c r="P6842" s="9">
        <f>(Table1[[#This Row],[Expiration Date]]-Table1[[#This Row],[Manufacturing Date]])/365</f>
        <v>3.0027397260273974</v>
      </c>
      <c r="Q6842" t="str">
        <f>IF(Table1[[#This Row],[Expiration Date]]-J6850&gt;12/31/2024,"not expired","expired")</f>
        <v>not expired</v>
      </c>
      <c r="R6842">
        <f>Table1[[#This Row],[Discounted Price]]*0.95</f>
        <v>220.43609999999998</v>
      </c>
      <c r="S6842">
        <f>Table1[[#This Row],[Discounted Price]]*0.9</f>
        <v>208.83419999999998</v>
      </c>
      <c r="T6842">
        <f>Table1[[#This Row],[Discounted Price]]*0.8</f>
        <v>185.63040000000001</v>
      </c>
      <c r="U6842">
        <f>Table1[[#This Row],[Price]]*0.52</f>
        <v>134.06639999999999</v>
      </c>
      <c r="V6842">
        <f>(Table1[[#This Row],[Price]]-Table1[[#This Row],[Scrap value]])/2</f>
        <v>61.876800000000003</v>
      </c>
    </row>
    <row r="6843" spans="1:22" x14ac:dyDescent="0.25">
      <c r="A6843" t="s">
        <v>30677</v>
      </c>
      <c r="B6843" t="s">
        <v>22</v>
      </c>
      <c r="C6843" t="s">
        <v>47</v>
      </c>
      <c r="D6843" t="s">
        <v>30678</v>
      </c>
      <c r="E6843">
        <v>64.27</v>
      </c>
      <c r="F6843">
        <v>60</v>
      </c>
      <c r="G6843" t="s">
        <v>43730</v>
      </c>
      <c r="H6843" t="s">
        <v>8336</v>
      </c>
      <c r="I6843" s="1">
        <v>45137</v>
      </c>
      <c r="J6843" s="1">
        <v>45658</v>
      </c>
      <c r="K6843" t="s">
        <v>30679</v>
      </c>
      <c r="L6843" t="s">
        <v>30680</v>
      </c>
      <c r="M6843" t="s">
        <v>27</v>
      </c>
      <c r="N6843">
        <v>4</v>
      </c>
      <c r="O6843">
        <f>Table1[[#This Row],[Price]]-0.1*Table1[[#This Row],[Price]]</f>
        <v>57.842999999999996</v>
      </c>
      <c r="P6843" s="9">
        <f>(Table1[[#This Row],[Expiration Date]]-Table1[[#This Row],[Manufacturing Date]])/365</f>
        <v>1.4273972602739726</v>
      </c>
      <c r="Q6843" t="str">
        <f>IF(Table1[[#This Row],[Expiration Date]]-J6851&gt;12/31/2024,"not expired","expired")</f>
        <v>not expired</v>
      </c>
      <c r="R6843">
        <f>Table1[[#This Row],[Discounted Price]]*0.95</f>
        <v>54.950849999999996</v>
      </c>
      <c r="S6843">
        <f>Table1[[#This Row],[Discounted Price]]*0.9</f>
        <v>52.058699999999995</v>
      </c>
      <c r="T6843">
        <f>Table1[[#This Row],[Discounted Price]]*0.8</f>
        <v>46.2744</v>
      </c>
      <c r="U6843">
        <f>Table1[[#This Row],[Price]]*0.52</f>
        <v>33.420400000000001</v>
      </c>
      <c r="V6843">
        <f>(Table1[[#This Row],[Price]]-Table1[[#This Row],[Scrap value]])/2</f>
        <v>15.424799999999998</v>
      </c>
    </row>
    <row r="6844" spans="1:22" x14ac:dyDescent="0.25">
      <c r="A6844" t="s">
        <v>30681</v>
      </c>
      <c r="B6844" t="s">
        <v>29</v>
      </c>
      <c r="C6844" t="s">
        <v>47</v>
      </c>
      <c r="D6844" t="s">
        <v>30682</v>
      </c>
      <c r="E6844">
        <v>96.07</v>
      </c>
      <c r="F6844">
        <v>26</v>
      </c>
      <c r="G6844" t="s">
        <v>43728</v>
      </c>
      <c r="H6844" t="s">
        <v>2507</v>
      </c>
      <c r="I6844" s="1">
        <v>44927</v>
      </c>
      <c r="J6844" s="1">
        <v>46023</v>
      </c>
      <c r="K6844" t="s">
        <v>30683</v>
      </c>
      <c r="L6844" t="s">
        <v>30684</v>
      </c>
      <c r="M6844" t="s">
        <v>20</v>
      </c>
      <c r="N6844">
        <v>2</v>
      </c>
      <c r="O6844">
        <f>Table1[[#This Row],[Price]]-0.1*Table1[[#This Row],[Price]]</f>
        <v>86.462999999999994</v>
      </c>
      <c r="P6844" s="9">
        <f>(Table1[[#This Row],[Expiration Date]]-Table1[[#This Row],[Manufacturing Date]])/365</f>
        <v>3.0027397260273974</v>
      </c>
      <c r="Q6844" t="str">
        <f>IF(Table1[[#This Row],[Expiration Date]]-J6852&gt;12/31/2024,"not expired","expired")</f>
        <v>not expired</v>
      </c>
      <c r="R6844">
        <f>Table1[[#This Row],[Discounted Price]]*0.95</f>
        <v>82.139849999999996</v>
      </c>
      <c r="S6844">
        <f>Table1[[#This Row],[Discounted Price]]*0.9</f>
        <v>77.816699999999997</v>
      </c>
      <c r="T6844">
        <f>Table1[[#This Row],[Discounted Price]]*0.8</f>
        <v>69.170400000000001</v>
      </c>
      <c r="U6844">
        <f>Table1[[#This Row],[Price]]*0.52</f>
        <v>49.956399999999995</v>
      </c>
      <c r="V6844">
        <f>(Table1[[#This Row],[Price]]-Table1[[#This Row],[Scrap value]])/2</f>
        <v>23.056799999999999</v>
      </c>
    </row>
    <row r="6845" spans="1:22" x14ac:dyDescent="0.25">
      <c r="A6845" t="s">
        <v>30685</v>
      </c>
      <c r="B6845" t="s">
        <v>22</v>
      </c>
      <c r="C6845" t="s">
        <v>47</v>
      </c>
      <c r="D6845" t="s">
        <v>30686</v>
      </c>
      <c r="E6845">
        <v>318.06</v>
      </c>
      <c r="F6845">
        <v>14</v>
      </c>
      <c r="G6845" t="s">
        <v>43729</v>
      </c>
      <c r="H6845" t="s">
        <v>15311</v>
      </c>
      <c r="I6845" s="1">
        <v>45000</v>
      </c>
      <c r="J6845" s="1">
        <v>45658</v>
      </c>
      <c r="K6845" t="s">
        <v>30687</v>
      </c>
      <c r="L6845" t="s">
        <v>30688</v>
      </c>
      <c r="M6845" t="s">
        <v>27</v>
      </c>
      <c r="N6845">
        <v>1</v>
      </c>
      <c r="O6845">
        <f>Table1[[#This Row],[Price]]-0.1*Table1[[#This Row],[Price]]</f>
        <v>286.25400000000002</v>
      </c>
      <c r="P6845" s="9">
        <f>(Table1[[#This Row],[Expiration Date]]-Table1[[#This Row],[Manufacturing Date]])/365</f>
        <v>1.8027397260273972</v>
      </c>
      <c r="Q6845" t="str">
        <f>IF(Table1[[#This Row],[Expiration Date]]-J6853&gt;12/31/2024,"not expired","expired")</f>
        <v>expired</v>
      </c>
      <c r="R6845">
        <f>Table1[[#This Row],[Discounted Price]]*0.95</f>
        <v>271.94130000000001</v>
      </c>
      <c r="S6845">
        <f>Table1[[#This Row],[Discounted Price]]*0.9</f>
        <v>257.62860000000001</v>
      </c>
      <c r="T6845">
        <f>Table1[[#This Row],[Discounted Price]]*0.8</f>
        <v>229.00320000000002</v>
      </c>
      <c r="U6845">
        <f>Table1[[#This Row],[Price]]*0.52</f>
        <v>165.3912</v>
      </c>
      <c r="V6845">
        <f>(Table1[[#This Row],[Price]]-Table1[[#This Row],[Scrap value]])/2</f>
        <v>76.334400000000002</v>
      </c>
    </row>
    <row r="6846" spans="1:22" x14ac:dyDescent="0.25">
      <c r="A6846" t="s">
        <v>30689</v>
      </c>
      <c r="B6846" t="s">
        <v>35</v>
      </c>
      <c r="C6846" t="s">
        <v>47</v>
      </c>
      <c r="D6846" t="s">
        <v>30690</v>
      </c>
      <c r="E6846">
        <v>431.76</v>
      </c>
      <c r="F6846">
        <v>46</v>
      </c>
      <c r="G6846" t="s">
        <v>43728</v>
      </c>
      <c r="H6846" t="s">
        <v>5518</v>
      </c>
      <c r="I6846" s="1">
        <v>44927</v>
      </c>
      <c r="J6846" s="1">
        <v>45658</v>
      </c>
      <c r="K6846" t="s">
        <v>30691</v>
      </c>
      <c r="L6846" t="s">
        <v>30692</v>
      </c>
      <c r="M6846" t="s">
        <v>20</v>
      </c>
      <c r="N6846">
        <v>1</v>
      </c>
      <c r="O6846">
        <f>Table1[[#This Row],[Price]]-0.1*Table1[[#This Row],[Price]]</f>
        <v>388.584</v>
      </c>
      <c r="P6846" s="9">
        <f>(Table1[[#This Row],[Expiration Date]]-Table1[[#This Row],[Manufacturing Date]])/365</f>
        <v>2.0027397260273974</v>
      </c>
      <c r="Q6846" t="str">
        <f>IF(Table1[[#This Row],[Expiration Date]]-J6854&gt;12/31/2024,"not expired","expired")</f>
        <v>expired</v>
      </c>
      <c r="R6846">
        <f>Table1[[#This Row],[Discounted Price]]*0.95</f>
        <v>369.15479999999997</v>
      </c>
      <c r="S6846">
        <f>Table1[[#This Row],[Discounted Price]]*0.9</f>
        <v>349.72559999999999</v>
      </c>
      <c r="T6846">
        <f>Table1[[#This Row],[Discounted Price]]*0.8</f>
        <v>310.86720000000003</v>
      </c>
      <c r="U6846">
        <f>Table1[[#This Row],[Price]]*0.52</f>
        <v>224.51519999999999</v>
      </c>
      <c r="V6846">
        <f>(Table1[[#This Row],[Price]]-Table1[[#This Row],[Scrap value]])/2</f>
        <v>103.6224</v>
      </c>
    </row>
    <row r="6847" spans="1:22" x14ac:dyDescent="0.25">
      <c r="A6847" t="s">
        <v>30693</v>
      </c>
      <c r="B6847" t="s">
        <v>15</v>
      </c>
      <c r="C6847" t="s">
        <v>47</v>
      </c>
      <c r="D6847" t="s">
        <v>30694</v>
      </c>
      <c r="E6847">
        <v>202.92</v>
      </c>
      <c r="F6847">
        <v>29</v>
      </c>
      <c r="G6847" t="s">
        <v>43730</v>
      </c>
      <c r="H6847" t="s">
        <v>3265</v>
      </c>
      <c r="I6847" s="1">
        <v>45137</v>
      </c>
      <c r="J6847" s="1">
        <v>46023</v>
      </c>
      <c r="K6847" t="s">
        <v>30695</v>
      </c>
      <c r="L6847" t="s">
        <v>30696</v>
      </c>
      <c r="M6847" t="s">
        <v>20</v>
      </c>
      <c r="N6847">
        <v>4</v>
      </c>
      <c r="O6847">
        <f>Table1[[#This Row],[Price]]-0.1*Table1[[#This Row],[Price]]</f>
        <v>182.62799999999999</v>
      </c>
      <c r="P6847" s="9">
        <f>(Table1[[#This Row],[Expiration Date]]-Table1[[#This Row],[Manufacturing Date]])/365</f>
        <v>2.4273972602739726</v>
      </c>
      <c r="Q6847" t="str">
        <f>IF(Table1[[#This Row],[Expiration Date]]-J6855&gt;12/31/2024,"not expired","expired")</f>
        <v>not expired</v>
      </c>
      <c r="R6847">
        <f>Table1[[#This Row],[Discounted Price]]*0.95</f>
        <v>173.49659999999997</v>
      </c>
      <c r="S6847">
        <f>Table1[[#This Row],[Discounted Price]]*0.9</f>
        <v>164.36519999999999</v>
      </c>
      <c r="T6847">
        <f>Table1[[#This Row],[Discounted Price]]*0.8</f>
        <v>146.10239999999999</v>
      </c>
      <c r="U6847">
        <f>Table1[[#This Row],[Price]]*0.52</f>
        <v>105.5184</v>
      </c>
      <c r="V6847">
        <f>(Table1[[#This Row],[Price]]-Table1[[#This Row],[Scrap value]])/2</f>
        <v>48.700799999999994</v>
      </c>
    </row>
    <row r="6848" spans="1:22" x14ac:dyDescent="0.25">
      <c r="A6848" t="s">
        <v>30697</v>
      </c>
      <c r="B6848" t="s">
        <v>35</v>
      </c>
      <c r="C6848" t="s">
        <v>47</v>
      </c>
      <c r="D6848" t="s">
        <v>30698</v>
      </c>
      <c r="E6848">
        <v>244.18</v>
      </c>
      <c r="F6848">
        <v>52</v>
      </c>
      <c r="G6848" t="s">
        <v>43730</v>
      </c>
      <c r="H6848" t="s">
        <v>30699</v>
      </c>
      <c r="I6848" s="1">
        <v>44927</v>
      </c>
      <c r="J6848" s="1">
        <v>45658</v>
      </c>
      <c r="K6848" t="s">
        <v>30700</v>
      </c>
      <c r="L6848" t="s">
        <v>30701</v>
      </c>
      <c r="M6848" t="s">
        <v>27</v>
      </c>
      <c r="N6848">
        <v>5</v>
      </c>
      <c r="O6848">
        <f>Table1[[#This Row],[Price]]-0.1*Table1[[#This Row],[Price]]</f>
        <v>219.762</v>
      </c>
      <c r="P6848" s="9">
        <f>(Table1[[#This Row],[Expiration Date]]-Table1[[#This Row],[Manufacturing Date]])/365</f>
        <v>2.0027397260273974</v>
      </c>
      <c r="Q6848" t="str">
        <f>IF(Table1[[#This Row],[Expiration Date]]-J6856&gt;12/31/2024,"not expired","expired")</f>
        <v>not expired</v>
      </c>
      <c r="R6848">
        <f>Table1[[#This Row],[Discounted Price]]*0.95</f>
        <v>208.7739</v>
      </c>
      <c r="S6848">
        <f>Table1[[#This Row],[Discounted Price]]*0.9</f>
        <v>197.78579999999999</v>
      </c>
      <c r="T6848">
        <f>Table1[[#This Row],[Discounted Price]]*0.8</f>
        <v>175.80960000000002</v>
      </c>
      <c r="U6848">
        <f>Table1[[#This Row],[Price]]*0.52</f>
        <v>126.9736</v>
      </c>
      <c r="V6848">
        <f>(Table1[[#This Row],[Price]]-Table1[[#This Row],[Scrap value]])/2</f>
        <v>58.603200000000001</v>
      </c>
    </row>
    <row r="6849" spans="1:22" x14ac:dyDescent="0.25">
      <c r="A6849" t="s">
        <v>30702</v>
      </c>
      <c r="B6849" t="s">
        <v>29</v>
      </c>
      <c r="C6849" t="s">
        <v>47</v>
      </c>
      <c r="D6849" t="s">
        <v>30703</v>
      </c>
      <c r="E6849">
        <v>317.92</v>
      </c>
      <c r="F6849">
        <v>10</v>
      </c>
      <c r="G6849" t="s">
        <v>43728</v>
      </c>
      <c r="H6849" t="s">
        <v>17574</v>
      </c>
      <c r="I6849" s="1">
        <v>45137</v>
      </c>
      <c r="J6849" s="1">
        <v>46023</v>
      </c>
      <c r="K6849" t="s">
        <v>30704</v>
      </c>
      <c r="L6849" t="s">
        <v>30705</v>
      </c>
      <c r="M6849" t="s">
        <v>27</v>
      </c>
      <c r="N6849">
        <v>5</v>
      </c>
      <c r="O6849">
        <f>Table1[[#This Row],[Price]]-0.1*Table1[[#This Row],[Price]]</f>
        <v>286.12800000000004</v>
      </c>
      <c r="P6849" s="9">
        <f>(Table1[[#This Row],[Expiration Date]]-Table1[[#This Row],[Manufacturing Date]])/365</f>
        <v>2.4273972602739726</v>
      </c>
      <c r="Q6849" t="str">
        <f>IF(Table1[[#This Row],[Expiration Date]]-J6857&gt;12/31/2024,"not expired","expired")</f>
        <v>not expired</v>
      </c>
      <c r="R6849">
        <f>Table1[[#This Row],[Discounted Price]]*0.95</f>
        <v>271.82160000000005</v>
      </c>
      <c r="S6849">
        <f>Table1[[#This Row],[Discounted Price]]*0.9</f>
        <v>257.51520000000005</v>
      </c>
      <c r="T6849">
        <f>Table1[[#This Row],[Discounted Price]]*0.8</f>
        <v>228.90240000000006</v>
      </c>
      <c r="U6849">
        <f>Table1[[#This Row],[Price]]*0.52</f>
        <v>165.31840000000003</v>
      </c>
      <c r="V6849">
        <f>(Table1[[#This Row],[Price]]-Table1[[#This Row],[Scrap value]])/2</f>
        <v>76.300799999999995</v>
      </c>
    </row>
    <row r="6850" spans="1:22" x14ac:dyDescent="0.25">
      <c r="A6850" t="s">
        <v>30706</v>
      </c>
      <c r="B6850" t="s">
        <v>35</v>
      </c>
      <c r="C6850" t="s">
        <v>47</v>
      </c>
      <c r="D6850" t="s">
        <v>30707</v>
      </c>
      <c r="E6850">
        <v>103.83</v>
      </c>
      <c r="F6850">
        <v>13</v>
      </c>
      <c r="G6850" t="s">
        <v>43728</v>
      </c>
      <c r="H6850" t="s">
        <v>29556</v>
      </c>
      <c r="I6850" s="1">
        <v>45000</v>
      </c>
      <c r="J6850" s="1">
        <v>45292</v>
      </c>
      <c r="K6850" t="s">
        <v>30708</v>
      </c>
      <c r="L6850" t="s">
        <v>30709</v>
      </c>
      <c r="M6850" t="s">
        <v>45</v>
      </c>
      <c r="N6850">
        <v>1</v>
      </c>
      <c r="O6850">
        <f>Table1[[#This Row],[Price]]-0.1*Table1[[#This Row],[Price]]</f>
        <v>93.447000000000003</v>
      </c>
      <c r="P6850" s="9">
        <f>(Table1[[#This Row],[Expiration Date]]-Table1[[#This Row],[Manufacturing Date]])/365</f>
        <v>0.8</v>
      </c>
      <c r="Q6850" t="str">
        <f>IF(Table1[[#This Row],[Expiration Date]]-J6858&gt;12/31/2024,"not expired","expired")</f>
        <v>expired</v>
      </c>
      <c r="R6850">
        <f>Table1[[#This Row],[Discounted Price]]*0.95</f>
        <v>88.774649999999994</v>
      </c>
      <c r="S6850">
        <f>Table1[[#This Row],[Discounted Price]]*0.9</f>
        <v>84.1023</v>
      </c>
      <c r="T6850">
        <f>Table1[[#This Row],[Discounted Price]]*0.8</f>
        <v>74.757600000000011</v>
      </c>
      <c r="U6850">
        <f>Table1[[#This Row],[Price]]*0.52</f>
        <v>53.991599999999998</v>
      </c>
      <c r="V6850">
        <f>(Table1[[#This Row],[Price]]-Table1[[#This Row],[Scrap value]])/2</f>
        <v>24.9192</v>
      </c>
    </row>
    <row r="6851" spans="1:22" x14ac:dyDescent="0.25">
      <c r="A6851" t="s">
        <v>30710</v>
      </c>
      <c r="B6851" t="s">
        <v>35</v>
      </c>
      <c r="C6851" t="s">
        <v>47</v>
      </c>
      <c r="D6851" t="s">
        <v>30711</v>
      </c>
      <c r="E6851">
        <v>380.86</v>
      </c>
      <c r="F6851">
        <v>54</v>
      </c>
      <c r="G6851" t="s">
        <v>43728</v>
      </c>
      <c r="H6851" t="s">
        <v>7042</v>
      </c>
      <c r="I6851" s="1">
        <v>44927</v>
      </c>
      <c r="J6851" s="1">
        <v>45292</v>
      </c>
      <c r="K6851" t="s">
        <v>30712</v>
      </c>
      <c r="L6851" t="s">
        <v>30713</v>
      </c>
      <c r="M6851" t="s">
        <v>20</v>
      </c>
      <c r="N6851">
        <v>3</v>
      </c>
      <c r="O6851">
        <f>Table1[[#This Row],[Price]]-0.1*Table1[[#This Row],[Price]]</f>
        <v>342.774</v>
      </c>
      <c r="P6851" s="9">
        <f>(Table1[[#This Row],[Expiration Date]]-Table1[[#This Row],[Manufacturing Date]])/365</f>
        <v>1</v>
      </c>
      <c r="Q6851" t="str">
        <f>IF(Table1[[#This Row],[Expiration Date]]-J6859&gt;12/31/2024,"not expired","expired")</f>
        <v>expired</v>
      </c>
      <c r="R6851">
        <f>Table1[[#This Row],[Discounted Price]]*0.95</f>
        <v>325.63529999999997</v>
      </c>
      <c r="S6851">
        <f>Table1[[#This Row],[Discounted Price]]*0.9</f>
        <v>308.4966</v>
      </c>
      <c r="T6851">
        <f>Table1[[#This Row],[Discounted Price]]*0.8</f>
        <v>274.2192</v>
      </c>
      <c r="U6851">
        <f>Table1[[#This Row],[Price]]*0.52</f>
        <v>198.0472</v>
      </c>
      <c r="V6851">
        <f>(Table1[[#This Row],[Price]]-Table1[[#This Row],[Scrap value]])/2</f>
        <v>91.406400000000005</v>
      </c>
    </row>
    <row r="6852" spans="1:22" x14ac:dyDescent="0.25">
      <c r="A6852" t="s">
        <v>30714</v>
      </c>
      <c r="B6852" t="s">
        <v>35</v>
      </c>
      <c r="C6852" t="s">
        <v>47</v>
      </c>
      <c r="D6852" t="s">
        <v>30715</v>
      </c>
      <c r="E6852">
        <v>80.180000000000007</v>
      </c>
      <c r="F6852">
        <v>40</v>
      </c>
      <c r="G6852" t="s">
        <v>43730</v>
      </c>
      <c r="H6852" t="s">
        <v>30716</v>
      </c>
      <c r="I6852" s="1">
        <v>45137</v>
      </c>
      <c r="J6852" s="1">
        <v>45292</v>
      </c>
      <c r="K6852" t="s">
        <v>30717</v>
      </c>
      <c r="L6852" t="s">
        <v>30718</v>
      </c>
      <c r="M6852" t="s">
        <v>27</v>
      </c>
      <c r="N6852">
        <v>1</v>
      </c>
      <c r="O6852">
        <f>Table1[[#This Row],[Price]]-0.1*Table1[[#This Row],[Price]]</f>
        <v>72.162000000000006</v>
      </c>
      <c r="P6852" s="9">
        <f>(Table1[[#This Row],[Expiration Date]]-Table1[[#This Row],[Manufacturing Date]])/365</f>
        <v>0.42465753424657532</v>
      </c>
      <c r="Q6852" t="str">
        <f>IF(Table1[[#This Row],[Expiration Date]]-J6860&gt;12/31/2024,"not expired","expired")</f>
        <v>expired</v>
      </c>
      <c r="R6852">
        <f>Table1[[#This Row],[Discounted Price]]*0.95</f>
        <v>68.553899999999999</v>
      </c>
      <c r="S6852">
        <f>Table1[[#This Row],[Discounted Price]]*0.9</f>
        <v>64.945800000000006</v>
      </c>
      <c r="T6852">
        <f>Table1[[#This Row],[Discounted Price]]*0.8</f>
        <v>57.729600000000005</v>
      </c>
      <c r="U6852">
        <f>Table1[[#This Row],[Price]]*0.52</f>
        <v>41.693600000000004</v>
      </c>
      <c r="V6852">
        <f>(Table1[[#This Row],[Price]]-Table1[[#This Row],[Scrap value]])/2</f>
        <v>19.243200000000002</v>
      </c>
    </row>
    <row r="6853" spans="1:22" x14ac:dyDescent="0.25">
      <c r="A6853" t="s">
        <v>30719</v>
      </c>
      <c r="B6853" t="s">
        <v>15</v>
      </c>
      <c r="C6853" t="s">
        <v>47</v>
      </c>
      <c r="D6853" t="s">
        <v>30720</v>
      </c>
      <c r="E6853">
        <v>407.76</v>
      </c>
      <c r="F6853">
        <v>71</v>
      </c>
      <c r="G6853" t="s">
        <v>43729</v>
      </c>
      <c r="H6853" t="s">
        <v>30721</v>
      </c>
      <c r="I6853" s="1">
        <v>44927</v>
      </c>
      <c r="J6853" s="1">
        <v>46023</v>
      </c>
      <c r="K6853" t="s">
        <v>30722</v>
      </c>
      <c r="L6853" t="s">
        <v>30723</v>
      </c>
      <c r="M6853" t="s">
        <v>27</v>
      </c>
      <c r="N6853">
        <v>4</v>
      </c>
      <c r="O6853">
        <f>Table1[[#This Row],[Price]]-0.1*Table1[[#This Row],[Price]]</f>
        <v>366.98399999999998</v>
      </c>
      <c r="P6853" s="9">
        <f>(Table1[[#This Row],[Expiration Date]]-Table1[[#This Row],[Manufacturing Date]])/365</f>
        <v>3.0027397260273974</v>
      </c>
      <c r="Q6853" t="str">
        <f>IF(Table1[[#This Row],[Expiration Date]]-J6861&gt;12/31/2024,"not expired","expired")</f>
        <v>not expired</v>
      </c>
      <c r="R6853">
        <f>Table1[[#This Row],[Discounted Price]]*0.95</f>
        <v>348.63479999999998</v>
      </c>
      <c r="S6853">
        <f>Table1[[#This Row],[Discounted Price]]*0.9</f>
        <v>330.28559999999999</v>
      </c>
      <c r="T6853">
        <f>Table1[[#This Row],[Discounted Price]]*0.8</f>
        <v>293.5872</v>
      </c>
      <c r="U6853">
        <f>Table1[[#This Row],[Price]]*0.52</f>
        <v>212.0352</v>
      </c>
      <c r="V6853">
        <f>(Table1[[#This Row],[Price]]-Table1[[#This Row],[Scrap value]])/2</f>
        <v>97.862399999999994</v>
      </c>
    </row>
    <row r="6854" spans="1:22" x14ac:dyDescent="0.25">
      <c r="A6854" t="s">
        <v>30724</v>
      </c>
      <c r="B6854" t="s">
        <v>35</v>
      </c>
      <c r="C6854" t="s">
        <v>47</v>
      </c>
      <c r="D6854" t="s">
        <v>30725</v>
      </c>
      <c r="E6854">
        <v>445.94</v>
      </c>
      <c r="F6854">
        <v>67</v>
      </c>
      <c r="G6854" t="s">
        <v>43728</v>
      </c>
      <c r="H6854" t="s">
        <v>1416</v>
      </c>
      <c r="I6854" s="1">
        <v>45137</v>
      </c>
      <c r="J6854" s="1">
        <v>45658</v>
      </c>
      <c r="K6854" t="s">
        <v>30726</v>
      </c>
      <c r="L6854" t="s">
        <v>30727</v>
      </c>
      <c r="M6854" t="s">
        <v>20</v>
      </c>
      <c r="N6854">
        <v>3</v>
      </c>
      <c r="O6854">
        <f>Table1[[#This Row],[Price]]-0.1*Table1[[#This Row],[Price]]</f>
        <v>401.346</v>
      </c>
      <c r="P6854" s="9">
        <f>(Table1[[#This Row],[Expiration Date]]-Table1[[#This Row],[Manufacturing Date]])/365</f>
        <v>1.4273972602739726</v>
      </c>
      <c r="Q6854" t="str">
        <f>IF(Table1[[#This Row],[Expiration Date]]-J6862&gt;12/31/2024,"not expired","expired")</f>
        <v>expired</v>
      </c>
      <c r="R6854">
        <f>Table1[[#This Row],[Discounted Price]]*0.95</f>
        <v>381.27869999999996</v>
      </c>
      <c r="S6854">
        <f>Table1[[#This Row],[Discounted Price]]*0.9</f>
        <v>361.21140000000003</v>
      </c>
      <c r="T6854">
        <f>Table1[[#This Row],[Discounted Price]]*0.8</f>
        <v>321.07680000000005</v>
      </c>
      <c r="U6854">
        <f>Table1[[#This Row],[Price]]*0.52</f>
        <v>231.8888</v>
      </c>
      <c r="V6854">
        <f>(Table1[[#This Row],[Price]]-Table1[[#This Row],[Scrap value]])/2</f>
        <v>107.0256</v>
      </c>
    </row>
    <row r="6855" spans="1:22" x14ac:dyDescent="0.25">
      <c r="A6855" t="s">
        <v>30728</v>
      </c>
      <c r="B6855" t="s">
        <v>15</v>
      </c>
      <c r="C6855" t="s">
        <v>47</v>
      </c>
      <c r="D6855" t="s">
        <v>30729</v>
      </c>
      <c r="E6855">
        <v>35.5</v>
      </c>
      <c r="F6855">
        <v>7</v>
      </c>
      <c r="G6855" t="s">
        <v>43730</v>
      </c>
      <c r="H6855" t="s">
        <v>6552</v>
      </c>
      <c r="I6855" s="1">
        <v>45000</v>
      </c>
      <c r="J6855" s="1">
        <v>45658</v>
      </c>
      <c r="K6855" t="s">
        <v>30730</v>
      </c>
      <c r="L6855" t="s">
        <v>30731</v>
      </c>
      <c r="M6855" t="s">
        <v>45</v>
      </c>
      <c r="N6855">
        <v>2</v>
      </c>
      <c r="O6855">
        <f>Table1[[#This Row],[Price]]-0.1*Table1[[#This Row],[Price]]</f>
        <v>31.95</v>
      </c>
      <c r="P6855" s="9">
        <f>(Table1[[#This Row],[Expiration Date]]-Table1[[#This Row],[Manufacturing Date]])/365</f>
        <v>1.8027397260273972</v>
      </c>
      <c r="Q6855" t="str">
        <f>IF(Table1[[#This Row],[Expiration Date]]-J6863&gt;12/31/2024,"not expired","expired")</f>
        <v>expired</v>
      </c>
      <c r="R6855">
        <f>Table1[[#This Row],[Discounted Price]]*0.95</f>
        <v>30.352499999999999</v>
      </c>
      <c r="S6855">
        <f>Table1[[#This Row],[Discounted Price]]*0.9</f>
        <v>28.754999999999999</v>
      </c>
      <c r="T6855">
        <f>Table1[[#This Row],[Discounted Price]]*0.8</f>
        <v>25.560000000000002</v>
      </c>
      <c r="U6855">
        <f>Table1[[#This Row],[Price]]*0.52</f>
        <v>18.46</v>
      </c>
      <c r="V6855">
        <f>(Table1[[#This Row],[Price]]-Table1[[#This Row],[Scrap value]])/2</f>
        <v>8.52</v>
      </c>
    </row>
    <row r="6856" spans="1:22" x14ac:dyDescent="0.25">
      <c r="A6856" t="s">
        <v>30732</v>
      </c>
      <c r="B6856" t="s">
        <v>35</v>
      </c>
      <c r="C6856" t="s">
        <v>47</v>
      </c>
      <c r="D6856" t="s">
        <v>30733</v>
      </c>
      <c r="E6856">
        <v>170.52</v>
      </c>
      <c r="F6856">
        <v>48</v>
      </c>
      <c r="G6856" t="s">
        <v>43730</v>
      </c>
      <c r="H6856" t="s">
        <v>24866</v>
      </c>
      <c r="I6856" s="1">
        <v>45000</v>
      </c>
      <c r="J6856" s="1">
        <v>45292</v>
      </c>
      <c r="K6856" t="s">
        <v>30734</v>
      </c>
      <c r="L6856" t="s">
        <v>30735</v>
      </c>
      <c r="M6856" t="s">
        <v>27</v>
      </c>
      <c r="N6856">
        <v>4</v>
      </c>
      <c r="O6856">
        <f>Table1[[#This Row],[Price]]-0.1*Table1[[#This Row],[Price]]</f>
        <v>153.46800000000002</v>
      </c>
      <c r="P6856" s="9">
        <f>(Table1[[#This Row],[Expiration Date]]-Table1[[#This Row],[Manufacturing Date]])/365</f>
        <v>0.8</v>
      </c>
      <c r="Q6856" t="str">
        <f>IF(Table1[[#This Row],[Expiration Date]]-J6864&gt;12/31/2024,"not expired","expired")</f>
        <v>expired</v>
      </c>
      <c r="R6856">
        <f>Table1[[#This Row],[Discounted Price]]*0.95</f>
        <v>145.7946</v>
      </c>
      <c r="S6856">
        <f>Table1[[#This Row],[Discounted Price]]*0.9</f>
        <v>138.12120000000002</v>
      </c>
      <c r="T6856">
        <f>Table1[[#This Row],[Discounted Price]]*0.8</f>
        <v>122.77440000000001</v>
      </c>
      <c r="U6856">
        <f>Table1[[#This Row],[Price]]*0.52</f>
        <v>88.670400000000015</v>
      </c>
      <c r="V6856">
        <f>(Table1[[#This Row],[Price]]-Table1[[#This Row],[Scrap value]])/2</f>
        <v>40.924799999999998</v>
      </c>
    </row>
    <row r="6857" spans="1:22" x14ac:dyDescent="0.25">
      <c r="A6857" t="s">
        <v>30736</v>
      </c>
      <c r="B6857" t="s">
        <v>29</v>
      </c>
      <c r="C6857" t="s">
        <v>47</v>
      </c>
      <c r="D6857" t="s">
        <v>30737</v>
      </c>
      <c r="E6857">
        <v>343.81</v>
      </c>
      <c r="F6857">
        <v>20</v>
      </c>
      <c r="G6857" t="s">
        <v>43730</v>
      </c>
      <c r="H6857" t="s">
        <v>15329</v>
      </c>
      <c r="I6857" s="1">
        <v>45000</v>
      </c>
      <c r="J6857" s="1">
        <v>45292</v>
      </c>
      <c r="K6857" t="s">
        <v>30738</v>
      </c>
      <c r="L6857" t="s">
        <v>30739</v>
      </c>
      <c r="M6857" t="s">
        <v>45</v>
      </c>
      <c r="N6857">
        <v>3</v>
      </c>
      <c r="O6857">
        <f>Table1[[#This Row],[Price]]-0.1*Table1[[#This Row],[Price]]</f>
        <v>309.42899999999997</v>
      </c>
      <c r="P6857" s="9">
        <f>(Table1[[#This Row],[Expiration Date]]-Table1[[#This Row],[Manufacturing Date]])/365</f>
        <v>0.8</v>
      </c>
      <c r="Q6857" t="str">
        <f>IF(Table1[[#This Row],[Expiration Date]]-J6865&gt;12/31/2024,"not expired","expired")</f>
        <v>expired</v>
      </c>
      <c r="R6857">
        <f>Table1[[#This Row],[Discounted Price]]*0.95</f>
        <v>293.95754999999997</v>
      </c>
      <c r="S6857">
        <f>Table1[[#This Row],[Discounted Price]]*0.9</f>
        <v>278.48609999999996</v>
      </c>
      <c r="T6857">
        <f>Table1[[#This Row],[Discounted Price]]*0.8</f>
        <v>247.54319999999998</v>
      </c>
      <c r="U6857">
        <f>Table1[[#This Row],[Price]]*0.52</f>
        <v>178.78120000000001</v>
      </c>
      <c r="V6857">
        <f>(Table1[[#This Row],[Price]]-Table1[[#This Row],[Scrap value]])/2</f>
        <v>82.514399999999995</v>
      </c>
    </row>
    <row r="6858" spans="1:22" x14ac:dyDescent="0.25">
      <c r="A6858" t="s">
        <v>30740</v>
      </c>
      <c r="B6858" t="s">
        <v>22</v>
      </c>
      <c r="C6858" t="s">
        <v>47</v>
      </c>
      <c r="D6858" t="s">
        <v>30741</v>
      </c>
      <c r="E6858">
        <v>10.69</v>
      </c>
      <c r="F6858">
        <v>80</v>
      </c>
      <c r="G6858" t="s">
        <v>43729</v>
      </c>
      <c r="H6858" t="s">
        <v>4721</v>
      </c>
      <c r="I6858" s="1">
        <v>45137</v>
      </c>
      <c r="J6858" s="1">
        <v>46023</v>
      </c>
      <c r="K6858" t="s">
        <v>30742</v>
      </c>
      <c r="L6858" t="s">
        <v>30743</v>
      </c>
      <c r="M6858" t="s">
        <v>27</v>
      </c>
      <c r="N6858">
        <v>1</v>
      </c>
      <c r="O6858">
        <f>Table1[[#This Row],[Price]]-0.1*Table1[[#This Row],[Price]]</f>
        <v>9.6209999999999987</v>
      </c>
      <c r="P6858" s="9">
        <f>(Table1[[#This Row],[Expiration Date]]-Table1[[#This Row],[Manufacturing Date]])/365</f>
        <v>2.4273972602739726</v>
      </c>
      <c r="Q6858" t="str">
        <f>IF(Table1[[#This Row],[Expiration Date]]-J6866&gt;12/31/2024,"not expired","expired")</f>
        <v>expired</v>
      </c>
      <c r="R6858">
        <f>Table1[[#This Row],[Discounted Price]]*0.95</f>
        <v>9.1399499999999989</v>
      </c>
      <c r="S6858">
        <f>Table1[[#This Row],[Discounted Price]]*0.9</f>
        <v>8.6588999999999992</v>
      </c>
      <c r="T6858">
        <f>Table1[[#This Row],[Discounted Price]]*0.8</f>
        <v>7.6967999999999996</v>
      </c>
      <c r="U6858">
        <f>Table1[[#This Row],[Price]]*0.52</f>
        <v>5.5587999999999997</v>
      </c>
      <c r="V6858">
        <f>(Table1[[#This Row],[Price]]-Table1[[#This Row],[Scrap value]])/2</f>
        <v>2.5655999999999999</v>
      </c>
    </row>
    <row r="6859" spans="1:22" x14ac:dyDescent="0.25">
      <c r="A6859" t="s">
        <v>30744</v>
      </c>
      <c r="B6859" t="s">
        <v>35</v>
      </c>
      <c r="C6859" t="s">
        <v>47</v>
      </c>
      <c r="D6859" t="s">
        <v>30745</v>
      </c>
      <c r="E6859">
        <v>266.08</v>
      </c>
      <c r="F6859">
        <v>25</v>
      </c>
      <c r="G6859" t="s">
        <v>43728</v>
      </c>
      <c r="H6859" t="s">
        <v>9922</v>
      </c>
      <c r="I6859" s="1">
        <v>44927</v>
      </c>
      <c r="J6859" s="1">
        <v>46023</v>
      </c>
      <c r="K6859" t="s">
        <v>30746</v>
      </c>
      <c r="L6859" t="s">
        <v>30747</v>
      </c>
      <c r="M6859" t="s">
        <v>27</v>
      </c>
      <c r="N6859">
        <v>2</v>
      </c>
      <c r="O6859">
        <f>Table1[[#This Row],[Price]]-0.1*Table1[[#This Row],[Price]]</f>
        <v>239.47199999999998</v>
      </c>
      <c r="P6859" s="9">
        <f>(Table1[[#This Row],[Expiration Date]]-Table1[[#This Row],[Manufacturing Date]])/365</f>
        <v>3.0027397260273974</v>
      </c>
      <c r="Q6859" t="str">
        <f>IF(Table1[[#This Row],[Expiration Date]]-J6867&gt;12/31/2024,"not expired","expired")</f>
        <v>not expired</v>
      </c>
      <c r="R6859">
        <f>Table1[[#This Row],[Discounted Price]]*0.95</f>
        <v>227.49839999999998</v>
      </c>
      <c r="S6859">
        <f>Table1[[#This Row],[Discounted Price]]*0.9</f>
        <v>215.5248</v>
      </c>
      <c r="T6859">
        <f>Table1[[#This Row],[Discounted Price]]*0.8</f>
        <v>191.57759999999999</v>
      </c>
      <c r="U6859">
        <f>Table1[[#This Row],[Price]]*0.52</f>
        <v>138.36160000000001</v>
      </c>
      <c r="V6859">
        <f>(Table1[[#This Row],[Price]]-Table1[[#This Row],[Scrap value]])/2</f>
        <v>63.859199999999987</v>
      </c>
    </row>
    <row r="6860" spans="1:22" x14ac:dyDescent="0.25">
      <c r="A6860" t="s">
        <v>30748</v>
      </c>
      <c r="B6860" t="s">
        <v>15</v>
      </c>
      <c r="C6860" t="s">
        <v>47</v>
      </c>
      <c r="D6860" t="s">
        <v>30749</v>
      </c>
      <c r="E6860">
        <v>499.37</v>
      </c>
      <c r="F6860">
        <v>66</v>
      </c>
      <c r="G6860" t="s">
        <v>43729</v>
      </c>
      <c r="H6860" t="s">
        <v>8966</v>
      </c>
      <c r="I6860" s="1">
        <v>45137</v>
      </c>
      <c r="J6860" s="1">
        <v>46023</v>
      </c>
      <c r="K6860" t="s">
        <v>30750</v>
      </c>
      <c r="L6860" t="s">
        <v>30751</v>
      </c>
      <c r="M6860" t="s">
        <v>45</v>
      </c>
      <c r="N6860">
        <v>4</v>
      </c>
      <c r="O6860">
        <f>Table1[[#This Row],[Price]]-0.1*Table1[[#This Row],[Price]]</f>
        <v>449.43299999999999</v>
      </c>
      <c r="P6860" s="9">
        <f>(Table1[[#This Row],[Expiration Date]]-Table1[[#This Row],[Manufacturing Date]])/365</f>
        <v>2.4273972602739726</v>
      </c>
      <c r="Q6860" t="str">
        <f>IF(Table1[[#This Row],[Expiration Date]]-J6868&gt;12/31/2024,"not expired","expired")</f>
        <v>expired</v>
      </c>
      <c r="R6860">
        <f>Table1[[#This Row],[Discounted Price]]*0.95</f>
        <v>426.96134999999998</v>
      </c>
      <c r="S6860">
        <f>Table1[[#This Row],[Discounted Price]]*0.9</f>
        <v>404.48970000000003</v>
      </c>
      <c r="T6860">
        <f>Table1[[#This Row],[Discounted Price]]*0.8</f>
        <v>359.54640000000001</v>
      </c>
      <c r="U6860">
        <f>Table1[[#This Row],[Price]]*0.52</f>
        <v>259.67240000000004</v>
      </c>
      <c r="V6860">
        <f>(Table1[[#This Row],[Price]]-Table1[[#This Row],[Scrap value]])/2</f>
        <v>119.84879999999998</v>
      </c>
    </row>
    <row r="6861" spans="1:22" x14ac:dyDescent="0.25">
      <c r="A6861" t="s">
        <v>30752</v>
      </c>
      <c r="B6861" t="s">
        <v>22</v>
      </c>
      <c r="C6861" t="s">
        <v>47</v>
      </c>
      <c r="D6861" t="s">
        <v>30753</v>
      </c>
      <c r="E6861">
        <v>146.9</v>
      </c>
      <c r="F6861">
        <v>18</v>
      </c>
      <c r="G6861" t="s">
        <v>43729</v>
      </c>
      <c r="H6861" t="s">
        <v>30754</v>
      </c>
      <c r="I6861" s="1">
        <v>45137</v>
      </c>
      <c r="J6861" s="1">
        <v>45292</v>
      </c>
      <c r="K6861" t="s">
        <v>30755</v>
      </c>
      <c r="L6861" t="s">
        <v>30756</v>
      </c>
      <c r="M6861" t="s">
        <v>27</v>
      </c>
      <c r="N6861">
        <v>2</v>
      </c>
      <c r="O6861">
        <f>Table1[[#This Row],[Price]]-0.1*Table1[[#This Row],[Price]]</f>
        <v>132.21</v>
      </c>
      <c r="P6861" s="9">
        <f>(Table1[[#This Row],[Expiration Date]]-Table1[[#This Row],[Manufacturing Date]])/365</f>
        <v>0.42465753424657532</v>
      </c>
      <c r="Q6861" t="str">
        <f>IF(Table1[[#This Row],[Expiration Date]]-J6869&gt;12/31/2024,"not expired","expired")</f>
        <v>expired</v>
      </c>
      <c r="R6861">
        <f>Table1[[#This Row],[Discounted Price]]*0.95</f>
        <v>125.59950000000001</v>
      </c>
      <c r="S6861">
        <f>Table1[[#This Row],[Discounted Price]]*0.9</f>
        <v>118.989</v>
      </c>
      <c r="T6861">
        <f>Table1[[#This Row],[Discounted Price]]*0.8</f>
        <v>105.76800000000001</v>
      </c>
      <c r="U6861">
        <f>Table1[[#This Row],[Price]]*0.52</f>
        <v>76.388000000000005</v>
      </c>
      <c r="V6861">
        <f>(Table1[[#This Row],[Price]]-Table1[[#This Row],[Scrap value]])/2</f>
        <v>35.256</v>
      </c>
    </row>
    <row r="6862" spans="1:22" x14ac:dyDescent="0.25">
      <c r="A6862" t="s">
        <v>30757</v>
      </c>
      <c r="B6862" t="s">
        <v>29</v>
      </c>
      <c r="C6862" t="s">
        <v>47</v>
      </c>
      <c r="D6862" t="s">
        <v>30758</v>
      </c>
      <c r="E6862">
        <v>238.99</v>
      </c>
      <c r="F6862">
        <v>48</v>
      </c>
      <c r="G6862" t="s">
        <v>43729</v>
      </c>
      <c r="H6862" t="s">
        <v>30759</v>
      </c>
      <c r="I6862" s="1">
        <v>45000</v>
      </c>
      <c r="J6862" s="1">
        <v>46023</v>
      </c>
      <c r="K6862" t="s">
        <v>30760</v>
      </c>
      <c r="L6862" t="s">
        <v>30761</v>
      </c>
      <c r="M6862" t="s">
        <v>27</v>
      </c>
      <c r="N6862">
        <v>4</v>
      </c>
      <c r="O6862">
        <f>Table1[[#This Row],[Price]]-0.1*Table1[[#This Row],[Price]]</f>
        <v>215.09100000000001</v>
      </c>
      <c r="P6862" s="9">
        <f>(Table1[[#This Row],[Expiration Date]]-Table1[[#This Row],[Manufacturing Date]])/365</f>
        <v>2.8027397260273972</v>
      </c>
      <c r="Q6862" t="str">
        <f>IF(Table1[[#This Row],[Expiration Date]]-J6870&gt;12/31/2024,"not expired","expired")</f>
        <v>expired</v>
      </c>
      <c r="R6862">
        <f>Table1[[#This Row],[Discounted Price]]*0.95</f>
        <v>204.33644999999999</v>
      </c>
      <c r="S6862">
        <f>Table1[[#This Row],[Discounted Price]]*0.9</f>
        <v>193.58190000000002</v>
      </c>
      <c r="T6862">
        <f>Table1[[#This Row],[Discounted Price]]*0.8</f>
        <v>172.07280000000003</v>
      </c>
      <c r="U6862">
        <f>Table1[[#This Row],[Price]]*0.52</f>
        <v>124.27480000000001</v>
      </c>
      <c r="V6862">
        <f>(Table1[[#This Row],[Price]]-Table1[[#This Row],[Scrap value]])/2</f>
        <v>57.357599999999998</v>
      </c>
    </row>
    <row r="6863" spans="1:22" x14ac:dyDescent="0.25">
      <c r="A6863" t="s">
        <v>30762</v>
      </c>
      <c r="B6863" t="s">
        <v>15</v>
      </c>
      <c r="C6863" t="s">
        <v>47</v>
      </c>
      <c r="D6863" t="s">
        <v>30763</v>
      </c>
      <c r="E6863">
        <v>298.37</v>
      </c>
      <c r="F6863">
        <v>28</v>
      </c>
      <c r="G6863" t="s">
        <v>43729</v>
      </c>
      <c r="H6863" t="s">
        <v>19618</v>
      </c>
      <c r="I6863" s="1">
        <v>45137</v>
      </c>
      <c r="J6863" s="1">
        <v>45658</v>
      </c>
      <c r="K6863" t="s">
        <v>30764</v>
      </c>
      <c r="L6863" t="s">
        <v>30765</v>
      </c>
      <c r="M6863" t="s">
        <v>27</v>
      </c>
      <c r="N6863">
        <v>4</v>
      </c>
      <c r="O6863">
        <f>Table1[[#This Row],[Price]]-0.1*Table1[[#This Row],[Price]]</f>
        <v>268.53300000000002</v>
      </c>
      <c r="P6863" s="9">
        <f>(Table1[[#This Row],[Expiration Date]]-Table1[[#This Row],[Manufacturing Date]])/365</f>
        <v>1.4273972602739726</v>
      </c>
      <c r="Q6863" t="str">
        <f>IF(Table1[[#This Row],[Expiration Date]]-J6871&gt;12/31/2024,"not expired","expired")</f>
        <v>expired</v>
      </c>
      <c r="R6863">
        <f>Table1[[#This Row],[Discounted Price]]*0.95</f>
        <v>255.10634999999999</v>
      </c>
      <c r="S6863">
        <f>Table1[[#This Row],[Discounted Price]]*0.9</f>
        <v>241.67970000000003</v>
      </c>
      <c r="T6863">
        <f>Table1[[#This Row],[Discounted Price]]*0.8</f>
        <v>214.82640000000004</v>
      </c>
      <c r="U6863">
        <f>Table1[[#This Row],[Price]]*0.52</f>
        <v>155.1524</v>
      </c>
      <c r="V6863">
        <f>(Table1[[#This Row],[Price]]-Table1[[#This Row],[Scrap value]])/2</f>
        <v>71.608800000000002</v>
      </c>
    </row>
    <row r="6864" spans="1:22" x14ac:dyDescent="0.25">
      <c r="A6864" t="s">
        <v>30766</v>
      </c>
      <c r="B6864" t="s">
        <v>35</v>
      </c>
      <c r="C6864" t="s">
        <v>47</v>
      </c>
      <c r="D6864" t="s">
        <v>30767</v>
      </c>
      <c r="E6864">
        <v>303.16000000000003</v>
      </c>
      <c r="F6864">
        <v>20</v>
      </c>
      <c r="G6864" t="s">
        <v>43728</v>
      </c>
      <c r="H6864" t="s">
        <v>7611</v>
      </c>
      <c r="I6864" s="1">
        <v>45000</v>
      </c>
      <c r="J6864" s="1">
        <v>45658</v>
      </c>
      <c r="K6864" t="s">
        <v>30768</v>
      </c>
      <c r="L6864" t="s">
        <v>30769</v>
      </c>
      <c r="M6864" t="s">
        <v>45</v>
      </c>
      <c r="N6864">
        <v>2</v>
      </c>
      <c r="O6864">
        <f>Table1[[#This Row],[Price]]-0.1*Table1[[#This Row],[Price]]</f>
        <v>272.84400000000005</v>
      </c>
      <c r="P6864" s="9">
        <f>(Table1[[#This Row],[Expiration Date]]-Table1[[#This Row],[Manufacturing Date]])/365</f>
        <v>1.8027397260273972</v>
      </c>
      <c r="Q6864" t="str">
        <f>IF(Table1[[#This Row],[Expiration Date]]-J6872&gt;12/31/2024,"not expired","expired")</f>
        <v>not expired</v>
      </c>
      <c r="R6864">
        <f>Table1[[#This Row],[Discounted Price]]*0.95</f>
        <v>259.20180000000005</v>
      </c>
      <c r="S6864">
        <f>Table1[[#This Row],[Discounted Price]]*0.9</f>
        <v>245.55960000000005</v>
      </c>
      <c r="T6864">
        <f>Table1[[#This Row],[Discounted Price]]*0.8</f>
        <v>218.27520000000004</v>
      </c>
      <c r="U6864">
        <f>Table1[[#This Row],[Price]]*0.52</f>
        <v>157.64320000000001</v>
      </c>
      <c r="V6864">
        <f>(Table1[[#This Row],[Price]]-Table1[[#This Row],[Scrap value]])/2</f>
        <v>72.758400000000009</v>
      </c>
    </row>
    <row r="6865" spans="1:22" x14ac:dyDescent="0.25">
      <c r="A6865" t="s">
        <v>30770</v>
      </c>
      <c r="B6865" t="s">
        <v>29</v>
      </c>
      <c r="C6865" t="s">
        <v>47</v>
      </c>
      <c r="D6865" t="s">
        <v>30771</v>
      </c>
      <c r="E6865">
        <v>21.24</v>
      </c>
      <c r="F6865">
        <v>25</v>
      </c>
      <c r="G6865" t="s">
        <v>43728</v>
      </c>
      <c r="H6865" t="s">
        <v>1641</v>
      </c>
      <c r="I6865" s="1">
        <v>45000</v>
      </c>
      <c r="J6865" s="1">
        <v>46023</v>
      </c>
      <c r="K6865" t="s">
        <v>30772</v>
      </c>
      <c r="L6865" t="s">
        <v>30773</v>
      </c>
      <c r="M6865" t="s">
        <v>20</v>
      </c>
      <c r="N6865">
        <v>2</v>
      </c>
      <c r="O6865">
        <f>Table1[[#This Row],[Price]]-0.1*Table1[[#This Row],[Price]]</f>
        <v>19.116</v>
      </c>
      <c r="P6865" s="9">
        <f>(Table1[[#This Row],[Expiration Date]]-Table1[[#This Row],[Manufacturing Date]])/365</f>
        <v>2.8027397260273972</v>
      </c>
      <c r="Q6865" t="str">
        <f>IF(Table1[[#This Row],[Expiration Date]]-J6873&gt;12/31/2024,"not expired","expired")</f>
        <v>not expired</v>
      </c>
      <c r="R6865">
        <f>Table1[[#This Row],[Discounted Price]]*0.95</f>
        <v>18.1602</v>
      </c>
      <c r="S6865">
        <f>Table1[[#This Row],[Discounted Price]]*0.9</f>
        <v>17.2044</v>
      </c>
      <c r="T6865">
        <f>Table1[[#This Row],[Discounted Price]]*0.8</f>
        <v>15.2928</v>
      </c>
      <c r="U6865">
        <f>Table1[[#This Row],[Price]]*0.52</f>
        <v>11.0448</v>
      </c>
      <c r="V6865">
        <f>(Table1[[#This Row],[Price]]-Table1[[#This Row],[Scrap value]])/2</f>
        <v>5.097599999999999</v>
      </c>
    </row>
    <row r="6866" spans="1:22" x14ac:dyDescent="0.25">
      <c r="A6866" t="s">
        <v>30774</v>
      </c>
      <c r="B6866" t="s">
        <v>22</v>
      </c>
      <c r="C6866" t="s">
        <v>47</v>
      </c>
      <c r="D6866" t="s">
        <v>30775</v>
      </c>
      <c r="E6866">
        <v>491.39</v>
      </c>
      <c r="F6866">
        <v>8</v>
      </c>
      <c r="G6866" t="s">
        <v>43730</v>
      </c>
      <c r="H6866" t="s">
        <v>18326</v>
      </c>
      <c r="I6866" s="1">
        <v>44927</v>
      </c>
      <c r="J6866" s="1">
        <v>46023</v>
      </c>
      <c r="K6866" t="s">
        <v>30776</v>
      </c>
      <c r="L6866" t="s">
        <v>30777</v>
      </c>
      <c r="M6866" t="s">
        <v>27</v>
      </c>
      <c r="N6866">
        <v>4</v>
      </c>
      <c r="O6866">
        <f>Table1[[#This Row],[Price]]-0.1*Table1[[#This Row],[Price]]</f>
        <v>442.25099999999998</v>
      </c>
      <c r="P6866" s="9">
        <f>(Table1[[#This Row],[Expiration Date]]-Table1[[#This Row],[Manufacturing Date]])/365</f>
        <v>3.0027397260273974</v>
      </c>
      <c r="Q6866" t="str">
        <f>IF(Table1[[#This Row],[Expiration Date]]-J6874&gt;12/31/2024,"not expired","expired")</f>
        <v>not expired</v>
      </c>
      <c r="R6866">
        <f>Table1[[#This Row],[Discounted Price]]*0.95</f>
        <v>420.13844999999998</v>
      </c>
      <c r="S6866">
        <f>Table1[[#This Row],[Discounted Price]]*0.9</f>
        <v>398.02589999999998</v>
      </c>
      <c r="T6866">
        <f>Table1[[#This Row],[Discounted Price]]*0.8</f>
        <v>353.80079999999998</v>
      </c>
      <c r="U6866">
        <f>Table1[[#This Row],[Price]]*0.52</f>
        <v>255.52279999999999</v>
      </c>
      <c r="V6866">
        <f>(Table1[[#This Row],[Price]]-Table1[[#This Row],[Scrap value]])/2</f>
        <v>117.9336</v>
      </c>
    </row>
    <row r="6867" spans="1:22" x14ac:dyDescent="0.25">
      <c r="A6867" t="s">
        <v>30778</v>
      </c>
      <c r="B6867" t="s">
        <v>22</v>
      </c>
      <c r="C6867" t="s">
        <v>47</v>
      </c>
      <c r="D6867" t="s">
        <v>30779</v>
      </c>
      <c r="E6867">
        <v>324.89999999999998</v>
      </c>
      <c r="F6867">
        <v>13</v>
      </c>
      <c r="G6867" t="s">
        <v>43728</v>
      </c>
      <c r="H6867" t="s">
        <v>13873</v>
      </c>
      <c r="I6867" s="1">
        <v>44927</v>
      </c>
      <c r="J6867" s="1">
        <v>45658</v>
      </c>
      <c r="K6867" t="s">
        <v>30780</v>
      </c>
      <c r="L6867" t="s">
        <v>30781</v>
      </c>
      <c r="M6867" t="s">
        <v>45</v>
      </c>
      <c r="N6867">
        <v>1</v>
      </c>
      <c r="O6867">
        <f>Table1[[#This Row],[Price]]-0.1*Table1[[#This Row],[Price]]</f>
        <v>292.40999999999997</v>
      </c>
      <c r="P6867" s="9">
        <f>(Table1[[#This Row],[Expiration Date]]-Table1[[#This Row],[Manufacturing Date]])/365</f>
        <v>2.0027397260273974</v>
      </c>
      <c r="Q6867" t="str">
        <f>IF(Table1[[#This Row],[Expiration Date]]-J6875&gt;12/31/2024,"not expired","expired")</f>
        <v>expired</v>
      </c>
      <c r="R6867">
        <f>Table1[[#This Row],[Discounted Price]]*0.95</f>
        <v>277.78949999999998</v>
      </c>
      <c r="S6867">
        <f>Table1[[#This Row],[Discounted Price]]*0.9</f>
        <v>263.16899999999998</v>
      </c>
      <c r="T6867">
        <f>Table1[[#This Row],[Discounted Price]]*0.8</f>
        <v>233.928</v>
      </c>
      <c r="U6867">
        <f>Table1[[#This Row],[Price]]*0.52</f>
        <v>168.94800000000001</v>
      </c>
      <c r="V6867">
        <f>(Table1[[#This Row],[Price]]-Table1[[#This Row],[Scrap value]])/2</f>
        <v>77.975999999999985</v>
      </c>
    </row>
    <row r="6868" spans="1:22" x14ac:dyDescent="0.25">
      <c r="A6868" t="s">
        <v>30782</v>
      </c>
      <c r="B6868" t="s">
        <v>35</v>
      </c>
      <c r="C6868" t="s">
        <v>47</v>
      </c>
      <c r="D6868" t="s">
        <v>30783</v>
      </c>
      <c r="E6868">
        <v>133.34</v>
      </c>
      <c r="F6868">
        <v>66</v>
      </c>
      <c r="G6868" t="s">
        <v>43730</v>
      </c>
      <c r="H6868" t="s">
        <v>23171</v>
      </c>
      <c r="I6868" s="1">
        <v>45000</v>
      </c>
      <c r="J6868" s="1">
        <v>46023</v>
      </c>
      <c r="K6868" t="s">
        <v>30784</v>
      </c>
      <c r="L6868" t="s">
        <v>30785</v>
      </c>
      <c r="M6868" t="s">
        <v>27</v>
      </c>
      <c r="N6868">
        <v>4</v>
      </c>
      <c r="O6868">
        <f>Table1[[#This Row],[Price]]-0.1*Table1[[#This Row],[Price]]</f>
        <v>120.006</v>
      </c>
      <c r="P6868" s="9">
        <f>(Table1[[#This Row],[Expiration Date]]-Table1[[#This Row],[Manufacturing Date]])/365</f>
        <v>2.8027397260273972</v>
      </c>
      <c r="Q6868" t="str">
        <f>IF(Table1[[#This Row],[Expiration Date]]-J6876&gt;12/31/2024,"not expired","expired")</f>
        <v>expired</v>
      </c>
      <c r="R6868">
        <f>Table1[[#This Row],[Discounted Price]]*0.95</f>
        <v>114.00569999999999</v>
      </c>
      <c r="S6868">
        <f>Table1[[#This Row],[Discounted Price]]*0.9</f>
        <v>108.00540000000001</v>
      </c>
      <c r="T6868">
        <f>Table1[[#This Row],[Discounted Price]]*0.8</f>
        <v>96.004800000000003</v>
      </c>
      <c r="U6868">
        <f>Table1[[#This Row],[Price]]*0.52</f>
        <v>69.336800000000011</v>
      </c>
      <c r="V6868">
        <f>(Table1[[#This Row],[Price]]-Table1[[#This Row],[Scrap value]])/2</f>
        <v>32.001599999999996</v>
      </c>
    </row>
    <row r="6869" spans="1:22" x14ac:dyDescent="0.25">
      <c r="A6869" t="s">
        <v>30786</v>
      </c>
      <c r="B6869" t="s">
        <v>15</v>
      </c>
      <c r="C6869" t="s">
        <v>47</v>
      </c>
      <c r="D6869" t="s">
        <v>30787</v>
      </c>
      <c r="E6869">
        <v>374.17</v>
      </c>
      <c r="F6869">
        <v>8</v>
      </c>
      <c r="G6869" t="s">
        <v>43730</v>
      </c>
      <c r="H6869" t="s">
        <v>4176</v>
      </c>
      <c r="I6869" s="1">
        <v>44927</v>
      </c>
      <c r="J6869" s="1">
        <v>45658</v>
      </c>
      <c r="K6869" t="s">
        <v>30788</v>
      </c>
      <c r="L6869" t="s">
        <v>30789</v>
      </c>
      <c r="M6869" t="s">
        <v>27</v>
      </c>
      <c r="N6869">
        <v>5</v>
      </c>
      <c r="O6869">
        <f>Table1[[#This Row],[Price]]-0.1*Table1[[#This Row],[Price]]</f>
        <v>336.75300000000004</v>
      </c>
      <c r="P6869" s="9">
        <f>(Table1[[#This Row],[Expiration Date]]-Table1[[#This Row],[Manufacturing Date]])/365</f>
        <v>2.0027397260273974</v>
      </c>
      <c r="Q6869" t="str">
        <f>IF(Table1[[#This Row],[Expiration Date]]-J6877&gt;12/31/2024,"not expired","expired")</f>
        <v>expired</v>
      </c>
      <c r="R6869">
        <f>Table1[[#This Row],[Discounted Price]]*0.95</f>
        <v>319.91535000000005</v>
      </c>
      <c r="S6869">
        <f>Table1[[#This Row],[Discounted Price]]*0.9</f>
        <v>303.07770000000005</v>
      </c>
      <c r="T6869">
        <f>Table1[[#This Row],[Discounted Price]]*0.8</f>
        <v>269.40240000000006</v>
      </c>
      <c r="U6869">
        <f>Table1[[#This Row],[Price]]*0.52</f>
        <v>194.56840000000003</v>
      </c>
      <c r="V6869">
        <f>(Table1[[#This Row],[Price]]-Table1[[#This Row],[Scrap value]])/2</f>
        <v>89.800799999999995</v>
      </c>
    </row>
    <row r="6870" spans="1:22" x14ac:dyDescent="0.25">
      <c r="A6870" t="s">
        <v>30790</v>
      </c>
      <c r="B6870" t="s">
        <v>22</v>
      </c>
      <c r="C6870" t="s">
        <v>47</v>
      </c>
      <c r="D6870" t="s">
        <v>30791</v>
      </c>
      <c r="E6870">
        <v>307.52</v>
      </c>
      <c r="F6870">
        <v>35</v>
      </c>
      <c r="G6870" t="s">
        <v>43730</v>
      </c>
      <c r="H6870" t="s">
        <v>25730</v>
      </c>
      <c r="I6870" s="1">
        <v>45000</v>
      </c>
      <c r="J6870" s="1">
        <v>46023</v>
      </c>
      <c r="K6870" t="s">
        <v>30792</v>
      </c>
      <c r="L6870" t="s">
        <v>30793</v>
      </c>
      <c r="M6870" t="s">
        <v>27</v>
      </c>
      <c r="N6870">
        <v>4</v>
      </c>
      <c r="O6870">
        <f>Table1[[#This Row],[Price]]-0.1*Table1[[#This Row],[Price]]</f>
        <v>276.76799999999997</v>
      </c>
      <c r="P6870" s="9">
        <f>(Table1[[#This Row],[Expiration Date]]-Table1[[#This Row],[Manufacturing Date]])/365</f>
        <v>2.8027397260273972</v>
      </c>
      <c r="Q6870" t="str">
        <f>IF(Table1[[#This Row],[Expiration Date]]-J6878&gt;12/31/2024,"not expired","expired")</f>
        <v>not expired</v>
      </c>
      <c r="R6870">
        <f>Table1[[#This Row],[Discounted Price]]*0.95</f>
        <v>262.92959999999994</v>
      </c>
      <c r="S6870">
        <f>Table1[[#This Row],[Discounted Price]]*0.9</f>
        <v>249.09119999999999</v>
      </c>
      <c r="T6870">
        <f>Table1[[#This Row],[Discounted Price]]*0.8</f>
        <v>221.4144</v>
      </c>
      <c r="U6870">
        <f>Table1[[#This Row],[Price]]*0.52</f>
        <v>159.91040000000001</v>
      </c>
      <c r="V6870">
        <f>(Table1[[#This Row],[Price]]-Table1[[#This Row],[Scrap value]])/2</f>
        <v>73.804799999999986</v>
      </c>
    </row>
    <row r="6871" spans="1:22" x14ac:dyDescent="0.25">
      <c r="A6871" t="s">
        <v>30794</v>
      </c>
      <c r="B6871" t="s">
        <v>29</v>
      </c>
      <c r="C6871" t="s">
        <v>47</v>
      </c>
      <c r="D6871" t="s">
        <v>30795</v>
      </c>
      <c r="E6871">
        <v>396.02</v>
      </c>
      <c r="F6871">
        <v>42</v>
      </c>
      <c r="G6871" t="s">
        <v>43730</v>
      </c>
      <c r="H6871" t="s">
        <v>7017</v>
      </c>
      <c r="I6871" s="1">
        <v>45000</v>
      </c>
      <c r="J6871" s="1">
        <v>45658</v>
      </c>
      <c r="K6871" t="s">
        <v>30796</v>
      </c>
      <c r="L6871" t="s">
        <v>30797</v>
      </c>
      <c r="M6871" t="s">
        <v>20</v>
      </c>
      <c r="N6871">
        <v>5</v>
      </c>
      <c r="O6871">
        <f>Table1[[#This Row],[Price]]-0.1*Table1[[#This Row],[Price]]</f>
        <v>356.41800000000001</v>
      </c>
      <c r="P6871" s="9">
        <f>(Table1[[#This Row],[Expiration Date]]-Table1[[#This Row],[Manufacturing Date]])/365</f>
        <v>1.8027397260273972</v>
      </c>
      <c r="Q6871" t="str">
        <f>IF(Table1[[#This Row],[Expiration Date]]-J6879&gt;12/31/2024,"not expired","expired")</f>
        <v>expired</v>
      </c>
      <c r="R6871">
        <f>Table1[[#This Row],[Discounted Price]]*0.95</f>
        <v>338.59710000000001</v>
      </c>
      <c r="S6871">
        <f>Table1[[#This Row],[Discounted Price]]*0.9</f>
        <v>320.77620000000002</v>
      </c>
      <c r="T6871">
        <f>Table1[[#This Row],[Discounted Price]]*0.8</f>
        <v>285.13440000000003</v>
      </c>
      <c r="U6871">
        <f>Table1[[#This Row],[Price]]*0.52</f>
        <v>205.93039999999999</v>
      </c>
      <c r="V6871">
        <f>(Table1[[#This Row],[Price]]-Table1[[#This Row],[Scrap value]])/2</f>
        <v>95.044799999999995</v>
      </c>
    </row>
    <row r="6872" spans="1:22" x14ac:dyDescent="0.25">
      <c r="A6872" t="s">
        <v>30798</v>
      </c>
      <c r="B6872" t="s">
        <v>35</v>
      </c>
      <c r="C6872" t="s">
        <v>47</v>
      </c>
      <c r="D6872" t="s">
        <v>30799</v>
      </c>
      <c r="E6872">
        <v>225.47</v>
      </c>
      <c r="F6872">
        <v>96</v>
      </c>
      <c r="G6872" t="s">
        <v>43729</v>
      </c>
      <c r="H6872" t="s">
        <v>17108</v>
      </c>
      <c r="I6872" s="1">
        <v>45000</v>
      </c>
      <c r="J6872" s="1">
        <v>45292</v>
      </c>
      <c r="K6872" t="s">
        <v>30800</v>
      </c>
      <c r="L6872" t="s">
        <v>30801</v>
      </c>
      <c r="M6872" t="s">
        <v>20</v>
      </c>
      <c r="N6872">
        <v>1</v>
      </c>
      <c r="O6872">
        <f>Table1[[#This Row],[Price]]-0.1*Table1[[#This Row],[Price]]</f>
        <v>202.923</v>
      </c>
      <c r="P6872" s="9">
        <f>(Table1[[#This Row],[Expiration Date]]-Table1[[#This Row],[Manufacturing Date]])/365</f>
        <v>0.8</v>
      </c>
      <c r="Q6872" t="str">
        <f>IF(Table1[[#This Row],[Expiration Date]]-J6880&gt;12/31/2024,"not expired","expired")</f>
        <v>expired</v>
      </c>
      <c r="R6872">
        <f>Table1[[#This Row],[Discounted Price]]*0.95</f>
        <v>192.77685</v>
      </c>
      <c r="S6872">
        <f>Table1[[#This Row],[Discounted Price]]*0.9</f>
        <v>182.63070000000002</v>
      </c>
      <c r="T6872">
        <f>Table1[[#This Row],[Discounted Price]]*0.8</f>
        <v>162.33840000000001</v>
      </c>
      <c r="U6872">
        <f>Table1[[#This Row],[Price]]*0.52</f>
        <v>117.2444</v>
      </c>
      <c r="V6872">
        <f>(Table1[[#This Row],[Price]]-Table1[[#This Row],[Scrap value]])/2</f>
        <v>54.1128</v>
      </c>
    </row>
    <row r="6873" spans="1:22" x14ac:dyDescent="0.25">
      <c r="A6873" t="s">
        <v>30802</v>
      </c>
      <c r="B6873" t="s">
        <v>15</v>
      </c>
      <c r="C6873" t="s">
        <v>47</v>
      </c>
      <c r="D6873" t="s">
        <v>30803</v>
      </c>
      <c r="E6873">
        <v>439.3</v>
      </c>
      <c r="F6873">
        <v>62</v>
      </c>
      <c r="G6873" t="s">
        <v>43728</v>
      </c>
      <c r="H6873" t="s">
        <v>4832</v>
      </c>
      <c r="I6873" s="1">
        <v>44927</v>
      </c>
      <c r="J6873" s="1">
        <v>45658</v>
      </c>
      <c r="K6873" t="s">
        <v>30804</v>
      </c>
      <c r="L6873" t="s">
        <v>30805</v>
      </c>
      <c r="M6873" t="s">
        <v>27</v>
      </c>
      <c r="N6873">
        <v>2</v>
      </c>
      <c r="O6873">
        <f>Table1[[#This Row],[Price]]-0.1*Table1[[#This Row],[Price]]</f>
        <v>395.37</v>
      </c>
      <c r="P6873" s="9">
        <f>(Table1[[#This Row],[Expiration Date]]-Table1[[#This Row],[Manufacturing Date]])/365</f>
        <v>2.0027397260273974</v>
      </c>
      <c r="Q6873" t="str">
        <f>IF(Table1[[#This Row],[Expiration Date]]-J6881&gt;12/31/2024,"not expired","expired")</f>
        <v>expired</v>
      </c>
      <c r="R6873">
        <f>Table1[[#This Row],[Discounted Price]]*0.95</f>
        <v>375.60149999999999</v>
      </c>
      <c r="S6873">
        <f>Table1[[#This Row],[Discounted Price]]*0.9</f>
        <v>355.83300000000003</v>
      </c>
      <c r="T6873">
        <f>Table1[[#This Row],[Discounted Price]]*0.8</f>
        <v>316.29600000000005</v>
      </c>
      <c r="U6873">
        <f>Table1[[#This Row],[Price]]*0.52</f>
        <v>228.43600000000001</v>
      </c>
      <c r="V6873">
        <f>(Table1[[#This Row],[Price]]-Table1[[#This Row],[Scrap value]])/2</f>
        <v>105.432</v>
      </c>
    </row>
    <row r="6874" spans="1:22" x14ac:dyDescent="0.25">
      <c r="A6874" t="s">
        <v>30806</v>
      </c>
      <c r="B6874" t="s">
        <v>15</v>
      </c>
      <c r="C6874" t="s">
        <v>47</v>
      </c>
      <c r="D6874" t="s">
        <v>30807</v>
      </c>
      <c r="E6874">
        <v>191.54</v>
      </c>
      <c r="F6874">
        <v>92</v>
      </c>
      <c r="G6874" t="s">
        <v>43729</v>
      </c>
      <c r="H6874" t="s">
        <v>30808</v>
      </c>
      <c r="I6874" s="1">
        <v>45000</v>
      </c>
      <c r="J6874" s="1">
        <v>45292</v>
      </c>
      <c r="K6874" t="s">
        <v>30809</v>
      </c>
      <c r="L6874" t="s">
        <v>30810</v>
      </c>
      <c r="M6874" t="s">
        <v>45</v>
      </c>
      <c r="N6874">
        <v>5</v>
      </c>
      <c r="O6874">
        <f>Table1[[#This Row],[Price]]-0.1*Table1[[#This Row],[Price]]</f>
        <v>172.386</v>
      </c>
      <c r="P6874" s="9">
        <f>(Table1[[#This Row],[Expiration Date]]-Table1[[#This Row],[Manufacturing Date]])/365</f>
        <v>0.8</v>
      </c>
      <c r="Q6874" t="str">
        <f>IF(Table1[[#This Row],[Expiration Date]]-J6882&gt;12/31/2024,"not expired","expired")</f>
        <v>expired</v>
      </c>
      <c r="R6874">
        <f>Table1[[#This Row],[Discounted Price]]*0.95</f>
        <v>163.76669999999999</v>
      </c>
      <c r="S6874">
        <f>Table1[[#This Row],[Discounted Price]]*0.9</f>
        <v>155.1474</v>
      </c>
      <c r="T6874">
        <f>Table1[[#This Row],[Discounted Price]]*0.8</f>
        <v>137.90880000000001</v>
      </c>
      <c r="U6874">
        <f>Table1[[#This Row],[Price]]*0.52</f>
        <v>99.600799999999992</v>
      </c>
      <c r="V6874">
        <f>(Table1[[#This Row],[Price]]-Table1[[#This Row],[Scrap value]])/2</f>
        <v>45.9696</v>
      </c>
    </row>
    <row r="6875" spans="1:22" x14ac:dyDescent="0.25">
      <c r="A6875" t="s">
        <v>30811</v>
      </c>
      <c r="B6875" t="s">
        <v>15</v>
      </c>
      <c r="C6875" t="s">
        <v>47</v>
      </c>
      <c r="D6875" t="s">
        <v>30812</v>
      </c>
      <c r="E6875">
        <v>219.57</v>
      </c>
      <c r="F6875">
        <v>34</v>
      </c>
      <c r="G6875" t="s">
        <v>43730</v>
      </c>
      <c r="H6875" t="s">
        <v>30813</v>
      </c>
      <c r="I6875" s="1">
        <v>44927</v>
      </c>
      <c r="J6875" s="1">
        <v>46023</v>
      </c>
      <c r="K6875" t="s">
        <v>30814</v>
      </c>
      <c r="L6875" t="s">
        <v>30815</v>
      </c>
      <c r="M6875" t="s">
        <v>45</v>
      </c>
      <c r="N6875">
        <v>5</v>
      </c>
      <c r="O6875">
        <f>Table1[[#This Row],[Price]]-0.1*Table1[[#This Row],[Price]]</f>
        <v>197.613</v>
      </c>
      <c r="P6875" s="9">
        <f>(Table1[[#This Row],[Expiration Date]]-Table1[[#This Row],[Manufacturing Date]])/365</f>
        <v>3.0027397260273974</v>
      </c>
      <c r="Q6875" t="str">
        <f>IF(Table1[[#This Row],[Expiration Date]]-J6883&gt;12/31/2024,"not expired","expired")</f>
        <v>not expired</v>
      </c>
      <c r="R6875">
        <f>Table1[[#This Row],[Discounted Price]]*0.95</f>
        <v>187.73235</v>
      </c>
      <c r="S6875">
        <f>Table1[[#This Row],[Discounted Price]]*0.9</f>
        <v>177.85169999999999</v>
      </c>
      <c r="T6875">
        <f>Table1[[#This Row],[Discounted Price]]*0.8</f>
        <v>158.09040000000002</v>
      </c>
      <c r="U6875">
        <f>Table1[[#This Row],[Price]]*0.52</f>
        <v>114.1764</v>
      </c>
      <c r="V6875">
        <f>(Table1[[#This Row],[Price]]-Table1[[#This Row],[Scrap value]])/2</f>
        <v>52.696799999999996</v>
      </c>
    </row>
    <row r="6876" spans="1:22" x14ac:dyDescent="0.25">
      <c r="A6876" t="s">
        <v>30816</v>
      </c>
      <c r="B6876" t="s">
        <v>22</v>
      </c>
      <c r="C6876" t="s">
        <v>47</v>
      </c>
      <c r="D6876" t="s">
        <v>30817</v>
      </c>
      <c r="E6876">
        <v>494.74</v>
      </c>
      <c r="F6876">
        <v>62</v>
      </c>
      <c r="G6876" t="s">
        <v>43729</v>
      </c>
      <c r="H6876" t="s">
        <v>1889</v>
      </c>
      <c r="I6876" s="1">
        <v>45137</v>
      </c>
      <c r="J6876" s="1">
        <v>46023</v>
      </c>
      <c r="K6876" t="s">
        <v>30818</v>
      </c>
      <c r="L6876" t="s">
        <v>30819</v>
      </c>
      <c r="M6876" t="s">
        <v>20</v>
      </c>
      <c r="N6876">
        <v>3</v>
      </c>
      <c r="O6876">
        <f>Table1[[#This Row],[Price]]-0.1*Table1[[#This Row],[Price]]</f>
        <v>445.26600000000002</v>
      </c>
      <c r="P6876" s="9">
        <f>(Table1[[#This Row],[Expiration Date]]-Table1[[#This Row],[Manufacturing Date]])/365</f>
        <v>2.4273972602739726</v>
      </c>
      <c r="Q6876" t="str">
        <f>IF(Table1[[#This Row],[Expiration Date]]-J6884&gt;12/31/2024,"not expired","expired")</f>
        <v>not expired</v>
      </c>
      <c r="R6876">
        <f>Table1[[#This Row],[Discounted Price]]*0.95</f>
        <v>423.0027</v>
      </c>
      <c r="S6876">
        <f>Table1[[#This Row],[Discounted Price]]*0.9</f>
        <v>400.73940000000005</v>
      </c>
      <c r="T6876">
        <f>Table1[[#This Row],[Discounted Price]]*0.8</f>
        <v>356.21280000000002</v>
      </c>
      <c r="U6876">
        <f>Table1[[#This Row],[Price]]*0.52</f>
        <v>257.26480000000004</v>
      </c>
      <c r="V6876">
        <f>(Table1[[#This Row],[Price]]-Table1[[#This Row],[Scrap value]])/2</f>
        <v>118.73759999999999</v>
      </c>
    </row>
    <row r="6877" spans="1:22" x14ac:dyDescent="0.25">
      <c r="A6877" t="s">
        <v>30820</v>
      </c>
      <c r="B6877" t="s">
        <v>22</v>
      </c>
      <c r="C6877" t="s">
        <v>47</v>
      </c>
      <c r="D6877" t="s">
        <v>30821</v>
      </c>
      <c r="E6877">
        <v>251.24</v>
      </c>
      <c r="F6877">
        <v>22</v>
      </c>
      <c r="G6877" t="s">
        <v>43730</v>
      </c>
      <c r="H6877" t="s">
        <v>30822</v>
      </c>
      <c r="I6877" s="1">
        <v>45000</v>
      </c>
      <c r="J6877" s="1">
        <v>46023</v>
      </c>
      <c r="K6877" t="s">
        <v>30823</v>
      </c>
      <c r="L6877" t="s">
        <v>30824</v>
      </c>
      <c r="M6877" t="s">
        <v>27</v>
      </c>
      <c r="N6877">
        <v>5</v>
      </c>
      <c r="O6877">
        <f>Table1[[#This Row],[Price]]-0.1*Table1[[#This Row],[Price]]</f>
        <v>226.11600000000001</v>
      </c>
      <c r="P6877" s="9">
        <f>(Table1[[#This Row],[Expiration Date]]-Table1[[#This Row],[Manufacturing Date]])/365</f>
        <v>2.8027397260273972</v>
      </c>
      <c r="Q6877" t="str">
        <f>IF(Table1[[#This Row],[Expiration Date]]-J6885&gt;12/31/2024,"not expired","expired")</f>
        <v>expired</v>
      </c>
      <c r="R6877">
        <f>Table1[[#This Row],[Discounted Price]]*0.95</f>
        <v>214.81020000000001</v>
      </c>
      <c r="S6877">
        <f>Table1[[#This Row],[Discounted Price]]*0.9</f>
        <v>203.5044</v>
      </c>
      <c r="T6877">
        <f>Table1[[#This Row],[Discounted Price]]*0.8</f>
        <v>180.89280000000002</v>
      </c>
      <c r="U6877">
        <f>Table1[[#This Row],[Price]]*0.52</f>
        <v>130.6448</v>
      </c>
      <c r="V6877">
        <f>(Table1[[#This Row],[Price]]-Table1[[#This Row],[Scrap value]])/2</f>
        <v>60.297600000000003</v>
      </c>
    </row>
    <row r="6878" spans="1:22" x14ac:dyDescent="0.25">
      <c r="A6878" t="s">
        <v>30825</v>
      </c>
      <c r="B6878" t="s">
        <v>15</v>
      </c>
      <c r="C6878" t="s">
        <v>47</v>
      </c>
      <c r="D6878" t="s">
        <v>30826</v>
      </c>
      <c r="E6878">
        <v>69.88</v>
      </c>
      <c r="F6878">
        <v>18</v>
      </c>
      <c r="G6878" t="s">
        <v>43730</v>
      </c>
      <c r="H6878" t="s">
        <v>15020</v>
      </c>
      <c r="I6878" s="1">
        <v>45000</v>
      </c>
      <c r="J6878" s="1">
        <v>45292</v>
      </c>
      <c r="K6878" t="s">
        <v>30827</v>
      </c>
      <c r="L6878" t="s">
        <v>30828</v>
      </c>
      <c r="M6878" t="s">
        <v>20</v>
      </c>
      <c r="N6878">
        <v>1</v>
      </c>
      <c r="O6878">
        <f>Table1[[#This Row],[Price]]-0.1*Table1[[#This Row],[Price]]</f>
        <v>62.891999999999996</v>
      </c>
      <c r="P6878" s="9">
        <f>(Table1[[#This Row],[Expiration Date]]-Table1[[#This Row],[Manufacturing Date]])/365</f>
        <v>0.8</v>
      </c>
      <c r="Q6878" t="str">
        <f>IF(Table1[[#This Row],[Expiration Date]]-J6886&gt;12/31/2024,"not expired","expired")</f>
        <v>expired</v>
      </c>
      <c r="R6878">
        <f>Table1[[#This Row],[Discounted Price]]*0.95</f>
        <v>59.747399999999992</v>
      </c>
      <c r="S6878">
        <f>Table1[[#This Row],[Discounted Price]]*0.9</f>
        <v>56.602799999999995</v>
      </c>
      <c r="T6878">
        <f>Table1[[#This Row],[Discounted Price]]*0.8</f>
        <v>50.313600000000001</v>
      </c>
      <c r="U6878">
        <f>Table1[[#This Row],[Price]]*0.52</f>
        <v>36.337600000000002</v>
      </c>
      <c r="V6878">
        <f>(Table1[[#This Row],[Price]]-Table1[[#This Row],[Scrap value]])/2</f>
        <v>16.771199999999997</v>
      </c>
    </row>
    <row r="6879" spans="1:22" x14ac:dyDescent="0.25">
      <c r="A6879" t="s">
        <v>30829</v>
      </c>
      <c r="B6879" t="s">
        <v>35</v>
      </c>
      <c r="C6879" t="s">
        <v>47</v>
      </c>
      <c r="D6879" t="s">
        <v>30830</v>
      </c>
      <c r="E6879">
        <v>415.9</v>
      </c>
      <c r="F6879">
        <v>25</v>
      </c>
      <c r="G6879" t="s">
        <v>43729</v>
      </c>
      <c r="H6879" t="s">
        <v>30831</v>
      </c>
      <c r="I6879" s="1">
        <v>45137</v>
      </c>
      <c r="J6879" s="1">
        <v>46023</v>
      </c>
      <c r="K6879" t="s">
        <v>30832</v>
      </c>
      <c r="L6879" t="s">
        <v>30833</v>
      </c>
      <c r="M6879" t="s">
        <v>27</v>
      </c>
      <c r="N6879">
        <v>1</v>
      </c>
      <c r="O6879">
        <f>Table1[[#This Row],[Price]]-0.1*Table1[[#This Row],[Price]]</f>
        <v>374.30999999999995</v>
      </c>
      <c r="P6879" s="9">
        <f>(Table1[[#This Row],[Expiration Date]]-Table1[[#This Row],[Manufacturing Date]])/365</f>
        <v>2.4273972602739726</v>
      </c>
      <c r="Q6879" t="str">
        <f>IF(Table1[[#This Row],[Expiration Date]]-J6887&gt;12/31/2024,"not expired","expired")</f>
        <v>not expired</v>
      </c>
      <c r="R6879">
        <f>Table1[[#This Row],[Discounted Price]]*0.95</f>
        <v>355.59449999999993</v>
      </c>
      <c r="S6879">
        <f>Table1[[#This Row],[Discounted Price]]*0.9</f>
        <v>336.87899999999996</v>
      </c>
      <c r="T6879">
        <f>Table1[[#This Row],[Discounted Price]]*0.8</f>
        <v>299.44799999999998</v>
      </c>
      <c r="U6879">
        <f>Table1[[#This Row],[Price]]*0.52</f>
        <v>216.268</v>
      </c>
      <c r="V6879">
        <f>(Table1[[#This Row],[Price]]-Table1[[#This Row],[Scrap value]])/2</f>
        <v>99.815999999999988</v>
      </c>
    </row>
    <row r="6880" spans="1:22" x14ac:dyDescent="0.25">
      <c r="A6880" t="s">
        <v>30834</v>
      </c>
      <c r="B6880" t="s">
        <v>29</v>
      </c>
      <c r="C6880" t="s">
        <v>47</v>
      </c>
      <c r="D6880" t="s">
        <v>30835</v>
      </c>
      <c r="E6880">
        <v>488.64</v>
      </c>
      <c r="F6880">
        <v>53</v>
      </c>
      <c r="G6880" t="s">
        <v>43730</v>
      </c>
      <c r="H6880" t="s">
        <v>30836</v>
      </c>
      <c r="I6880" s="1">
        <v>45000</v>
      </c>
      <c r="J6880" s="1">
        <v>45658</v>
      </c>
      <c r="K6880" t="s">
        <v>30837</v>
      </c>
      <c r="L6880" t="s">
        <v>30838</v>
      </c>
      <c r="M6880" t="s">
        <v>45</v>
      </c>
      <c r="N6880">
        <v>3</v>
      </c>
      <c r="O6880">
        <f>Table1[[#This Row],[Price]]-0.1*Table1[[#This Row],[Price]]</f>
        <v>439.77599999999995</v>
      </c>
      <c r="P6880" s="9">
        <f>(Table1[[#This Row],[Expiration Date]]-Table1[[#This Row],[Manufacturing Date]])/365</f>
        <v>1.8027397260273972</v>
      </c>
      <c r="Q6880" t="str">
        <f>IF(Table1[[#This Row],[Expiration Date]]-J6888&gt;12/31/2024,"not expired","expired")</f>
        <v>not expired</v>
      </c>
      <c r="R6880">
        <f>Table1[[#This Row],[Discounted Price]]*0.95</f>
        <v>417.78719999999993</v>
      </c>
      <c r="S6880">
        <f>Table1[[#This Row],[Discounted Price]]*0.9</f>
        <v>395.79839999999996</v>
      </c>
      <c r="T6880">
        <f>Table1[[#This Row],[Discounted Price]]*0.8</f>
        <v>351.82079999999996</v>
      </c>
      <c r="U6880">
        <f>Table1[[#This Row],[Price]]*0.52</f>
        <v>254.09280000000001</v>
      </c>
      <c r="V6880">
        <f>(Table1[[#This Row],[Price]]-Table1[[#This Row],[Scrap value]])/2</f>
        <v>117.27359999999999</v>
      </c>
    </row>
    <row r="6881" spans="1:22" x14ac:dyDescent="0.25">
      <c r="A6881" t="s">
        <v>30839</v>
      </c>
      <c r="B6881" t="s">
        <v>35</v>
      </c>
      <c r="C6881" t="s">
        <v>47</v>
      </c>
      <c r="D6881" t="s">
        <v>30840</v>
      </c>
      <c r="E6881">
        <v>34.700000000000003</v>
      </c>
      <c r="F6881">
        <v>72</v>
      </c>
      <c r="G6881" t="s">
        <v>43729</v>
      </c>
      <c r="H6881" t="s">
        <v>4798</v>
      </c>
      <c r="I6881" s="1">
        <v>45000</v>
      </c>
      <c r="J6881" s="1">
        <v>46023</v>
      </c>
      <c r="K6881" t="s">
        <v>30841</v>
      </c>
      <c r="L6881" t="s">
        <v>30842</v>
      </c>
      <c r="M6881" t="s">
        <v>20</v>
      </c>
      <c r="N6881">
        <v>2</v>
      </c>
      <c r="O6881">
        <f>Table1[[#This Row],[Price]]-0.1*Table1[[#This Row],[Price]]</f>
        <v>31.230000000000004</v>
      </c>
      <c r="P6881" s="9">
        <f>(Table1[[#This Row],[Expiration Date]]-Table1[[#This Row],[Manufacturing Date]])/365</f>
        <v>2.8027397260273972</v>
      </c>
      <c r="Q6881" t="str">
        <f>IF(Table1[[#This Row],[Expiration Date]]-J6889&gt;12/31/2024,"not expired","expired")</f>
        <v>not expired</v>
      </c>
      <c r="R6881">
        <f>Table1[[#This Row],[Discounted Price]]*0.95</f>
        <v>29.668500000000002</v>
      </c>
      <c r="S6881">
        <f>Table1[[#This Row],[Discounted Price]]*0.9</f>
        <v>28.107000000000003</v>
      </c>
      <c r="T6881">
        <f>Table1[[#This Row],[Discounted Price]]*0.8</f>
        <v>24.984000000000005</v>
      </c>
      <c r="U6881">
        <f>Table1[[#This Row],[Price]]*0.52</f>
        <v>18.044</v>
      </c>
      <c r="V6881">
        <f>(Table1[[#This Row],[Price]]-Table1[[#This Row],[Scrap value]])/2</f>
        <v>8.3280000000000012</v>
      </c>
    </row>
    <row r="6882" spans="1:22" x14ac:dyDescent="0.25">
      <c r="A6882" t="s">
        <v>30843</v>
      </c>
      <c r="B6882" t="s">
        <v>35</v>
      </c>
      <c r="C6882" t="s">
        <v>47</v>
      </c>
      <c r="D6882" t="s">
        <v>30844</v>
      </c>
      <c r="E6882">
        <v>393.02</v>
      </c>
      <c r="F6882">
        <v>38</v>
      </c>
      <c r="G6882" t="s">
        <v>43728</v>
      </c>
      <c r="H6882" t="s">
        <v>9577</v>
      </c>
      <c r="I6882" s="1">
        <v>45137</v>
      </c>
      <c r="J6882" s="1">
        <v>46023</v>
      </c>
      <c r="K6882" t="s">
        <v>30845</v>
      </c>
      <c r="L6882" t="s">
        <v>30846</v>
      </c>
      <c r="M6882" t="s">
        <v>20</v>
      </c>
      <c r="N6882">
        <v>3</v>
      </c>
      <c r="O6882">
        <f>Table1[[#This Row],[Price]]-0.1*Table1[[#This Row],[Price]]</f>
        <v>353.71799999999996</v>
      </c>
      <c r="P6882" s="9">
        <f>(Table1[[#This Row],[Expiration Date]]-Table1[[#This Row],[Manufacturing Date]])/365</f>
        <v>2.4273972602739726</v>
      </c>
      <c r="Q6882" t="str">
        <f>IF(Table1[[#This Row],[Expiration Date]]-J6890&gt;12/31/2024,"not expired","expired")</f>
        <v>not expired</v>
      </c>
      <c r="R6882">
        <f>Table1[[#This Row],[Discounted Price]]*0.95</f>
        <v>336.03209999999996</v>
      </c>
      <c r="S6882">
        <f>Table1[[#This Row],[Discounted Price]]*0.9</f>
        <v>318.34619999999995</v>
      </c>
      <c r="T6882">
        <f>Table1[[#This Row],[Discounted Price]]*0.8</f>
        <v>282.9744</v>
      </c>
      <c r="U6882">
        <f>Table1[[#This Row],[Price]]*0.52</f>
        <v>204.37039999999999</v>
      </c>
      <c r="V6882">
        <f>(Table1[[#This Row],[Price]]-Table1[[#This Row],[Scrap value]])/2</f>
        <v>94.324799999999996</v>
      </c>
    </row>
    <row r="6883" spans="1:22" x14ac:dyDescent="0.25">
      <c r="A6883" t="s">
        <v>30847</v>
      </c>
      <c r="B6883" t="s">
        <v>35</v>
      </c>
      <c r="C6883" t="s">
        <v>47</v>
      </c>
      <c r="D6883" t="s">
        <v>30848</v>
      </c>
      <c r="E6883">
        <v>240.65</v>
      </c>
      <c r="F6883">
        <v>53</v>
      </c>
      <c r="G6883" t="s">
        <v>43729</v>
      </c>
      <c r="H6883" t="s">
        <v>30849</v>
      </c>
      <c r="I6883" s="1">
        <v>45000</v>
      </c>
      <c r="J6883" s="1">
        <v>45658</v>
      </c>
      <c r="K6883" t="s">
        <v>30850</v>
      </c>
      <c r="L6883" t="s">
        <v>30851</v>
      </c>
      <c r="M6883" t="s">
        <v>20</v>
      </c>
      <c r="N6883">
        <v>4</v>
      </c>
      <c r="O6883">
        <f>Table1[[#This Row],[Price]]-0.1*Table1[[#This Row],[Price]]</f>
        <v>216.58500000000001</v>
      </c>
      <c r="P6883" s="9">
        <f>(Table1[[#This Row],[Expiration Date]]-Table1[[#This Row],[Manufacturing Date]])/365</f>
        <v>1.8027397260273972</v>
      </c>
      <c r="Q6883" t="str">
        <f>IF(Table1[[#This Row],[Expiration Date]]-J6891&gt;12/31/2024,"not expired","expired")</f>
        <v>not expired</v>
      </c>
      <c r="R6883">
        <f>Table1[[#This Row],[Discounted Price]]*0.95</f>
        <v>205.75575000000001</v>
      </c>
      <c r="S6883">
        <f>Table1[[#This Row],[Discounted Price]]*0.9</f>
        <v>194.9265</v>
      </c>
      <c r="T6883">
        <f>Table1[[#This Row],[Discounted Price]]*0.8</f>
        <v>173.26800000000003</v>
      </c>
      <c r="U6883">
        <f>Table1[[#This Row],[Price]]*0.52</f>
        <v>125.13800000000001</v>
      </c>
      <c r="V6883">
        <f>(Table1[[#This Row],[Price]]-Table1[[#This Row],[Scrap value]])/2</f>
        <v>57.756</v>
      </c>
    </row>
    <row r="6884" spans="1:22" x14ac:dyDescent="0.25">
      <c r="A6884" t="s">
        <v>30852</v>
      </c>
      <c r="B6884" t="s">
        <v>29</v>
      </c>
      <c r="C6884" t="s">
        <v>47</v>
      </c>
      <c r="D6884" t="s">
        <v>30853</v>
      </c>
      <c r="E6884">
        <v>65.44</v>
      </c>
      <c r="F6884">
        <v>13</v>
      </c>
      <c r="G6884" t="s">
        <v>43730</v>
      </c>
      <c r="H6884" t="s">
        <v>27071</v>
      </c>
      <c r="I6884" s="1">
        <v>45137</v>
      </c>
      <c r="J6884" s="1">
        <v>45292</v>
      </c>
      <c r="K6884" t="s">
        <v>30854</v>
      </c>
      <c r="L6884" t="s">
        <v>30855</v>
      </c>
      <c r="M6884" t="s">
        <v>27</v>
      </c>
      <c r="N6884">
        <v>5</v>
      </c>
      <c r="O6884">
        <f>Table1[[#This Row],[Price]]-0.1*Table1[[#This Row],[Price]]</f>
        <v>58.896000000000001</v>
      </c>
      <c r="P6884" s="9">
        <f>(Table1[[#This Row],[Expiration Date]]-Table1[[#This Row],[Manufacturing Date]])/365</f>
        <v>0.42465753424657532</v>
      </c>
      <c r="Q6884" t="str">
        <f>IF(Table1[[#This Row],[Expiration Date]]-J6892&gt;12/31/2024,"not expired","expired")</f>
        <v>expired</v>
      </c>
      <c r="R6884">
        <f>Table1[[#This Row],[Discounted Price]]*0.95</f>
        <v>55.9512</v>
      </c>
      <c r="S6884">
        <f>Table1[[#This Row],[Discounted Price]]*0.9</f>
        <v>53.006399999999999</v>
      </c>
      <c r="T6884">
        <f>Table1[[#This Row],[Discounted Price]]*0.8</f>
        <v>47.116800000000005</v>
      </c>
      <c r="U6884">
        <f>Table1[[#This Row],[Price]]*0.52</f>
        <v>34.028799999999997</v>
      </c>
      <c r="V6884">
        <f>(Table1[[#This Row],[Price]]-Table1[[#This Row],[Scrap value]])/2</f>
        <v>15.7056</v>
      </c>
    </row>
    <row r="6885" spans="1:22" x14ac:dyDescent="0.25">
      <c r="A6885" t="s">
        <v>30856</v>
      </c>
      <c r="B6885" t="s">
        <v>35</v>
      </c>
      <c r="C6885" t="s">
        <v>47</v>
      </c>
      <c r="D6885" t="s">
        <v>30857</v>
      </c>
      <c r="E6885">
        <v>475.67</v>
      </c>
      <c r="F6885">
        <v>29</v>
      </c>
      <c r="G6885" t="s">
        <v>43730</v>
      </c>
      <c r="H6885" t="s">
        <v>30858</v>
      </c>
      <c r="I6885" s="1">
        <v>45000</v>
      </c>
      <c r="J6885" s="1">
        <v>46023</v>
      </c>
      <c r="K6885" t="s">
        <v>30859</v>
      </c>
      <c r="L6885" t="s">
        <v>30860</v>
      </c>
      <c r="M6885" t="s">
        <v>45</v>
      </c>
      <c r="N6885">
        <v>2</v>
      </c>
      <c r="O6885">
        <f>Table1[[#This Row],[Price]]-0.1*Table1[[#This Row],[Price]]</f>
        <v>428.10300000000001</v>
      </c>
      <c r="P6885" s="9">
        <f>(Table1[[#This Row],[Expiration Date]]-Table1[[#This Row],[Manufacturing Date]])/365</f>
        <v>2.8027397260273972</v>
      </c>
      <c r="Q6885" t="str">
        <f>IF(Table1[[#This Row],[Expiration Date]]-J6893&gt;12/31/2024,"not expired","expired")</f>
        <v>not expired</v>
      </c>
      <c r="R6885">
        <f>Table1[[#This Row],[Discounted Price]]*0.95</f>
        <v>406.69785000000002</v>
      </c>
      <c r="S6885">
        <f>Table1[[#This Row],[Discounted Price]]*0.9</f>
        <v>385.29270000000002</v>
      </c>
      <c r="T6885">
        <f>Table1[[#This Row],[Discounted Price]]*0.8</f>
        <v>342.48240000000004</v>
      </c>
      <c r="U6885">
        <f>Table1[[#This Row],[Price]]*0.52</f>
        <v>247.34840000000003</v>
      </c>
      <c r="V6885">
        <f>(Table1[[#This Row],[Price]]-Table1[[#This Row],[Scrap value]])/2</f>
        <v>114.16079999999999</v>
      </c>
    </row>
    <row r="6886" spans="1:22" x14ac:dyDescent="0.25">
      <c r="A6886" t="s">
        <v>30861</v>
      </c>
      <c r="B6886" t="s">
        <v>15</v>
      </c>
      <c r="C6886" t="s">
        <v>47</v>
      </c>
      <c r="D6886" t="s">
        <v>30862</v>
      </c>
      <c r="E6886">
        <v>212.01</v>
      </c>
      <c r="F6886">
        <v>83</v>
      </c>
      <c r="G6886" t="s">
        <v>43729</v>
      </c>
      <c r="H6886" t="s">
        <v>16751</v>
      </c>
      <c r="I6886" s="1">
        <v>44927</v>
      </c>
      <c r="J6886" s="1">
        <v>45292</v>
      </c>
      <c r="K6886" t="s">
        <v>30863</v>
      </c>
      <c r="L6886" t="s">
        <v>30864</v>
      </c>
      <c r="M6886" t="s">
        <v>20</v>
      </c>
      <c r="N6886">
        <v>1</v>
      </c>
      <c r="O6886">
        <f>Table1[[#This Row],[Price]]-0.1*Table1[[#This Row],[Price]]</f>
        <v>190.809</v>
      </c>
      <c r="P6886" s="9">
        <f>(Table1[[#This Row],[Expiration Date]]-Table1[[#This Row],[Manufacturing Date]])/365</f>
        <v>1</v>
      </c>
      <c r="Q6886" t="str">
        <f>IF(Table1[[#This Row],[Expiration Date]]-J6894&gt;12/31/2024,"not expired","expired")</f>
        <v>expired</v>
      </c>
      <c r="R6886">
        <f>Table1[[#This Row],[Discounted Price]]*0.95</f>
        <v>181.26854999999998</v>
      </c>
      <c r="S6886">
        <f>Table1[[#This Row],[Discounted Price]]*0.9</f>
        <v>171.72810000000001</v>
      </c>
      <c r="T6886">
        <f>Table1[[#This Row],[Discounted Price]]*0.8</f>
        <v>152.6472</v>
      </c>
      <c r="U6886">
        <f>Table1[[#This Row],[Price]]*0.52</f>
        <v>110.2452</v>
      </c>
      <c r="V6886">
        <f>(Table1[[#This Row],[Price]]-Table1[[#This Row],[Scrap value]])/2</f>
        <v>50.882399999999997</v>
      </c>
    </row>
    <row r="6887" spans="1:22" x14ac:dyDescent="0.25">
      <c r="A6887" t="s">
        <v>30865</v>
      </c>
      <c r="B6887" t="s">
        <v>29</v>
      </c>
      <c r="C6887" t="s">
        <v>47</v>
      </c>
      <c r="D6887" t="s">
        <v>30866</v>
      </c>
      <c r="E6887">
        <v>147.44999999999999</v>
      </c>
      <c r="F6887">
        <v>18</v>
      </c>
      <c r="G6887" t="s">
        <v>43730</v>
      </c>
      <c r="H6887" t="s">
        <v>10687</v>
      </c>
      <c r="I6887" s="1">
        <v>45137</v>
      </c>
      <c r="J6887" s="1">
        <v>45292</v>
      </c>
      <c r="K6887" t="s">
        <v>30867</v>
      </c>
      <c r="L6887" t="s">
        <v>30868</v>
      </c>
      <c r="M6887" t="s">
        <v>20</v>
      </c>
      <c r="N6887">
        <v>4</v>
      </c>
      <c r="O6887">
        <f>Table1[[#This Row],[Price]]-0.1*Table1[[#This Row],[Price]]</f>
        <v>132.70499999999998</v>
      </c>
      <c r="P6887" s="9">
        <f>(Table1[[#This Row],[Expiration Date]]-Table1[[#This Row],[Manufacturing Date]])/365</f>
        <v>0.42465753424657532</v>
      </c>
      <c r="Q6887" t="str">
        <f>IF(Table1[[#This Row],[Expiration Date]]-J6895&gt;12/31/2024,"not expired","expired")</f>
        <v>expired</v>
      </c>
      <c r="R6887">
        <f>Table1[[#This Row],[Discounted Price]]*0.95</f>
        <v>126.06974999999998</v>
      </c>
      <c r="S6887">
        <f>Table1[[#This Row],[Discounted Price]]*0.9</f>
        <v>119.43449999999999</v>
      </c>
      <c r="T6887">
        <f>Table1[[#This Row],[Discounted Price]]*0.8</f>
        <v>106.16399999999999</v>
      </c>
      <c r="U6887">
        <f>Table1[[#This Row],[Price]]*0.52</f>
        <v>76.673999999999992</v>
      </c>
      <c r="V6887">
        <f>(Table1[[#This Row],[Price]]-Table1[[#This Row],[Scrap value]])/2</f>
        <v>35.387999999999998</v>
      </c>
    </row>
    <row r="6888" spans="1:22" x14ac:dyDescent="0.25">
      <c r="A6888" t="s">
        <v>30869</v>
      </c>
      <c r="B6888" t="s">
        <v>15</v>
      </c>
      <c r="C6888" t="s">
        <v>47</v>
      </c>
      <c r="D6888" t="s">
        <v>30870</v>
      </c>
      <c r="E6888">
        <v>458.41</v>
      </c>
      <c r="F6888">
        <v>25</v>
      </c>
      <c r="G6888" t="s">
        <v>43728</v>
      </c>
      <c r="H6888" t="s">
        <v>3625</v>
      </c>
      <c r="I6888" s="1">
        <v>45000</v>
      </c>
      <c r="J6888" s="1">
        <v>45292</v>
      </c>
      <c r="K6888" t="s">
        <v>30871</v>
      </c>
      <c r="L6888" t="s">
        <v>30872</v>
      </c>
      <c r="M6888" t="s">
        <v>20</v>
      </c>
      <c r="N6888">
        <v>3</v>
      </c>
      <c r="O6888">
        <f>Table1[[#This Row],[Price]]-0.1*Table1[[#This Row],[Price]]</f>
        <v>412.56900000000002</v>
      </c>
      <c r="P6888" s="9">
        <f>(Table1[[#This Row],[Expiration Date]]-Table1[[#This Row],[Manufacturing Date]])/365</f>
        <v>0.8</v>
      </c>
      <c r="Q6888" t="str">
        <f>IF(Table1[[#This Row],[Expiration Date]]-J6896&gt;12/31/2024,"not expired","expired")</f>
        <v>expired</v>
      </c>
      <c r="R6888">
        <f>Table1[[#This Row],[Discounted Price]]*0.95</f>
        <v>391.94054999999997</v>
      </c>
      <c r="S6888">
        <f>Table1[[#This Row],[Discounted Price]]*0.9</f>
        <v>371.31210000000004</v>
      </c>
      <c r="T6888">
        <f>Table1[[#This Row],[Discounted Price]]*0.8</f>
        <v>330.05520000000001</v>
      </c>
      <c r="U6888">
        <f>Table1[[#This Row],[Price]]*0.52</f>
        <v>238.37320000000003</v>
      </c>
      <c r="V6888">
        <f>(Table1[[#This Row],[Price]]-Table1[[#This Row],[Scrap value]])/2</f>
        <v>110.0184</v>
      </c>
    </row>
    <row r="6889" spans="1:22" x14ac:dyDescent="0.25">
      <c r="A6889" t="s">
        <v>30873</v>
      </c>
      <c r="B6889" t="s">
        <v>22</v>
      </c>
      <c r="C6889" t="s">
        <v>47</v>
      </c>
      <c r="D6889" t="s">
        <v>30874</v>
      </c>
      <c r="E6889">
        <v>486.46</v>
      </c>
      <c r="F6889">
        <v>71</v>
      </c>
      <c r="G6889" t="s">
        <v>43729</v>
      </c>
      <c r="H6889" t="s">
        <v>18109</v>
      </c>
      <c r="I6889" s="1">
        <v>45000</v>
      </c>
      <c r="J6889" s="1">
        <v>45292</v>
      </c>
      <c r="K6889" t="s">
        <v>30875</v>
      </c>
      <c r="L6889" t="s">
        <v>30876</v>
      </c>
      <c r="M6889" t="s">
        <v>20</v>
      </c>
      <c r="N6889">
        <v>3</v>
      </c>
      <c r="O6889">
        <f>Table1[[#This Row],[Price]]-0.1*Table1[[#This Row],[Price]]</f>
        <v>437.81399999999996</v>
      </c>
      <c r="P6889" s="9">
        <f>(Table1[[#This Row],[Expiration Date]]-Table1[[#This Row],[Manufacturing Date]])/365</f>
        <v>0.8</v>
      </c>
      <c r="Q6889" t="str">
        <f>IF(Table1[[#This Row],[Expiration Date]]-J6897&gt;12/31/2024,"not expired","expired")</f>
        <v>expired</v>
      </c>
      <c r="R6889">
        <f>Table1[[#This Row],[Discounted Price]]*0.95</f>
        <v>415.92329999999993</v>
      </c>
      <c r="S6889">
        <f>Table1[[#This Row],[Discounted Price]]*0.9</f>
        <v>394.0326</v>
      </c>
      <c r="T6889">
        <f>Table1[[#This Row],[Discounted Price]]*0.8</f>
        <v>350.25119999999998</v>
      </c>
      <c r="U6889">
        <f>Table1[[#This Row],[Price]]*0.52</f>
        <v>252.95920000000001</v>
      </c>
      <c r="V6889">
        <f>(Table1[[#This Row],[Price]]-Table1[[#This Row],[Scrap value]])/2</f>
        <v>116.75039999999998</v>
      </c>
    </row>
    <row r="6890" spans="1:22" x14ac:dyDescent="0.25">
      <c r="A6890" t="s">
        <v>30877</v>
      </c>
      <c r="B6890" t="s">
        <v>15</v>
      </c>
      <c r="C6890" t="s">
        <v>47</v>
      </c>
      <c r="D6890" t="s">
        <v>30878</v>
      </c>
      <c r="E6890">
        <v>466.18</v>
      </c>
      <c r="F6890">
        <v>48</v>
      </c>
      <c r="G6890" t="s">
        <v>43729</v>
      </c>
      <c r="H6890" t="s">
        <v>7485</v>
      </c>
      <c r="I6890" s="1">
        <v>45137</v>
      </c>
      <c r="J6890" s="1">
        <v>45658</v>
      </c>
      <c r="K6890" t="s">
        <v>30879</v>
      </c>
      <c r="L6890" t="s">
        <v>30880</v>
      </c>
      <c r="M6890" t="s">
        <v>45</v>
      </c>
      <c r="N6890">
        <v>4</v>
      </c>
      <c r="O6890">
        <f>Table1[[#This Row],[Price]]-0.1*Table1[[#This Row],[Price]]</f>
        <v>419.56200000000001</v>
      </c>
      <c r="P6890" s="9">
        <f>(Table1[[#This Row],[Expiration Date]]-Table1[[#This Row],[Manufacturing Date]])/365</f>
        <v>1.4273972602739726</v>
      </c>
      <c r="Q6890" t="str">
        <f>IF(Table1[[#This Row],[Expiration Date]]-J6898&gt;12/31/2024,"not expired","expired")</f>
        <v>not expired</v>
      </c>
      <c r="R6890">
        <f>Table1[[#This Row],[Discounted Price]]*0.95</f>
        <v>398.58389999999997</v>
      </c>
      <c r="S6890">
        <f>Table1[[#This Row],[Discounted Price]]*0.9</f>
        <v>377.60580000000004</v>
      </c>
      <c r="T6890">
        <f>Table1[[#This Row],[Discounted Price]]*0.8</f>
        <v>335.64960000000002</v>
      </c>
      <c r="U6890">
        <f>Table1[[#This Row],[Price]]*0.52</f>
        <v>242.4136</v>
      </c>
      <c r="V6890">
        <f>(Table1[[#This Row],[Price]]-Table1[[#This Row],[Scrap value]])/2</f>
        <v>111.8832</v>
      </c>
    </row>
    <row r="6891" spans="1:22" x14ac:dyDescent="0.25">
      <c r="A6891" t="s">
        <v>30881</v>
      </c>
      <c r="B6891" t="s">
        <v>29</v>
      </c>
      <c r="C6891" t="s">
        <v>47</v>
      </c>
      <c r="D6891" t="s">
        <v>30882</v>
      </c>
      <c r="E6891">
        <v>56.41</v>
      </c>
      <c r="F6891">
        <v>90</v>
      </c>
      <c r="G6891" t="s">
        <v>43730</v>
      </c>
      <c r="H6891" t="s">
        <v>2132</v>
      </c>
      <c r="I6891" s="1">
        <v>45000</v>
      </c>
      <c r="J6891" s="1">
        <v>45292</v>
      </c>
      <c r="K6891" t="s">
        <v>30883</v>
      </c>
      <c r="L6891" t="s">
        <v>30884</v>
      </c>
      <c r="M6891" t="s">
        <v>45</v>
      </c>
      <c r="N6891">
        <v>5</v>
      </c>
      <c r="O6891">
        <f>Table1[[#This Row],[Price]]-0.1*Table1[[#This Row],[Price]]</f>
        <v>50.768999999999998</v>
      </c>
      <c r="P6891" s="9">
        <f>(Table1[[#This Row],[Expiration Date]]-Table1[[#This Row],[Manufacturing Date]])/365</f>
        <v>0.8</v>
      </c>
      <c r="Q6891" t="str">
        <f>IF(Table1[[#This Row],[Expiration Date]]-J6899&gt;12/31/2024,"not expired","expired")</f>
        <v>expired</v>
      </c>
      <c r="R6891">
        <f>Table1[[#This Row],[Discounted Price]]*0.95</f>
        <v>48.230549999999994</v>
      </c>
      <c r="S6891">
        <f>Table1[[#This Row],[Discounted Price]]*0.9</f>
        <v>45.692099999999996</v>
      </c>
      <c r="T6891">
        <f>Table1[[#This Row],[Discounted Price]]*0.8</f>
        <v>40.615200000000002</v>
      </c>
      <c r="U6891">
        <f>Table1[[#This Row],[Price]]*0.52</f>
        <v>29.333199999999998</v>
      </c>
      <c r="V6891">
        <f>(Table1[[#This Row],[Price]]-Table1[[#This Row],[Scrap value]])/2</f>
        <v>13.538399999999999</v>
      </c>
    </row>
    <row r="6892" spans="1:22" x14ac:dyDescent="0.25">
      <c r="A6892" t="s">
        <v>30885</v>
      </c>
      <c r="B6892" t="s">
        <v>35</v>
      </c>
      <c r="C6892" t="s">
        <v>47</v>
      </c>
      <c r="D6892" t="s">
        <v>30886</v>
      </c>
      <c r="E6892">
        <v>374.24</v>
      </c>
      <c r="F6892">
        <v>33</v>
      </c>
      <c r="G6892" t="s">
        <v>43729</v>
      </c>
      <c r="H6892" t="s">
        <v>15656</v>
      </c>
      <c r="I6892" s="1">
        <v>44927</v>
      </c>
      <c r="J6892" s="1">
        <v>45658</v>
      </c>
      <c r="K6892" t="s">
        <v>30887</v>
      </c>
      <c r="L6892" t="s">
        <v>30888</v>
      </c>
      <c r="M6892" t="s">
        <v>27</v>
      </c>
      <c r="N6892">
        <v>5</v>
      </c>
      <c r="O6892">
        <f>Table1[[#This Row],[Price]]-0.1*Table1[[#This Row],[Price]]</f>
        <v>336.81600000000003</v>
      </c>
      <c r="P6892" s="9">
        <f>(Table1[[#This Row],[Expiration Date]]-Table1[[#This Row],[Manufacturing Date]])/365</f>
        <v>2.0027397260273974</v>
      </c>
      <c r="Q6892" t="str">
        <f>IF(Table1[[#This Row],[Expiration Date]]-J6900&gt;12/31/2024,"not expired","expired")</f>
        <v>expired</v>
      </c>
      <c r="R6892">
        <f>Table1[[#This Row],[Discounted Price]]*0.95</f>
        <v>319.97520000000003</v>
      </c>
      <c r="S6892">
        <f>Table1[[#This Row],[Discounted Price]]*0.9</f>
        <v>303.13440000000003</v>
      </c>
      <c r="T6892">
        <f>Table1[[#This Row],[Discounted Price]]*0.8</f>
        <v>269.45280000000002</v>
      </c>
      <c r="U6892">
        <f>Table1[[#This Row],[Price]]*0.52</f>
        <v>194.60480000000001</v>
      </c>
      <c r="V6892">
        <f>(Table1[[#This Row],[Price]]-Table1[[#This Row],[Scrap value]])/2</f>
        <v>89.817599999999999</v>
      </c>
    </row>
    <row r="6893" spans="1:22" x14ac:dyDescent="0.25">
      <c r="A6893" t="s">
        <v>30889</v>
      </c>
      <c r="B6893" t="s">
        <v>15</v>
      </c>
      <c r="C6893" t="s">
        <v>47</v>
      </c>
      <c r="D6893" t="s">
        <v>30890</v>
      </c>
      <c r="E6893">
        <v>468.25</v>
      </c>
      <c r="F6893">
        <v>90</v>
      </c>
      <c r="G6893" t="s">
        <v>43730</v>
      </c>
      <c r="H6893" t="s">
        <v>5090</v>
      </c>
      <c r="I6893" s="1">
        <v>45000</v>
      </c>
      <c r="J6893" s="1">
        <v>45658</v>
      </c>
      <c r="K6893" t="s">
        <v>30891</v>
      </c>
      <c r="L6893" t="s">
        <v>30892</v>
      </c>
      <c r="M6893" t="s">
        <v>45</v>
      </c>
      <c r="N6893">
        <v>5</v>
      </c>
      <c r="O6893">
        <f>Table1[[#This Row],[Price]]-0.1*Table1[[#This Row],[Price]]</f>
        <v>421.42500000000001</v>
      </c>
      <c r="P6893" s="9">
        <f>(Table1[[#This Row],[Expiration Date]]-Table1[[#This Row],[Manufacturing Date]])/365</f>
        <v>1.8027397260273972</v>
      </c>
      <c r="Q6893" t="str">
        <f>IF(Table1[[#This Row],[Expiration Date]]-J6901&gt;12/31/2024,"not expired","expired")</f>
        <v>not expired</v>
      </c>
      <c r="R6893">
        <f>Table1[[#This Row],[Discounted Price]]*0.95</f>
        <v>400.35374999999999</v>
      </c>
      <c r="S6893">
        <f>Table1[[#This Row],[Discounted Price]]*0.9</f>
        <v>379.28250000000003</v>
      </c>
      <c r="T6893">
        <f>Table1[[#This Row],[Discounted Price]]*0.8</f>
        <v>337.14000000000004</v>
      </c>
      <c r="U6893">
        <f>Table1[[#This Row],[Price]]*0.52</f>
        <v>243.49</v>
      </c>
      <c r="V6893">
        <f>(Table1[[#This Row],[Price]]-Table1[[#This Row],[Scrap value]])/2</f>
        <v>112.38</v>
      </c>
    </row>
    <row r="6894" spans="1:22" x14ac:dyDescent="0.25">
      <c r="A6894" t="s">
        <v>30893</v>
      </c>
      <c r="B6894" t="s">
        <v>15</v>
      </c>
      <c r="C6894" t="s">
        <v>47</v>
      </c>
      <c r="D6894" t="s">
        <v>30894</v>
      </c>
      <c r="E6894">
        <v>18.149999999999999</v>
      </c>
      <c r="F6894">
        <v>94</v>
      </c>
      <c r="G6894" t="s">
        <v>43730</v>
      </c>
      <c r="H6894" t="s">
        <v>10718</v>
      </c>
      <c r="I6894" s="1">
        <v>44927</v>
      </c>
      <c r="J6894" s="1">
        <v>46023</v>
      </c>
      <c r="K6894" t="s">
        <v>30895</v>
      </c>
      <c r="L6894" t="s">
        <v>30896</v>
      </c>
      <c r="M6894" t="s">
        <v>45</v>
      </c>
      <c r="N6894">
        <v>4</v>
      </c>
      <c r="O6894">
        <f>Table1[[#This Row],[Price]]-0.1*Table1[[#This Row],[Price]]</f>
        <v>16.334999999999997</v>
      </c>
      <c r="P6894" s="9">
        <f>(Table1[[#This Row],[Expiration Date]]-Table1[[#This Row],[Manufacturing Date]])/365</f>
        <v>3.0027397260273974</v>
      </c>
      <c r="Q6894" t="str">
        <f>IF(Table1[[#This Row],[Expiration Date]]-J6902&gt;12/31/2024,"not expired","expired")</f>
        <v>not expired</v>
      </c>
      <c r="R6894">
        <f>Table1[[#This Row],[Discounted Price]]*0.95</f>
        <v>15.518249999999997</v>
      </c>
      <c r="S6894">
        <f>Table1[[#This Row],[Discounted Price]]*0.9</f>
        <v>14.701499999999998</v>
      </c>
      <c r="T6894">
        <f>Table1[[#This Row],[Discounted Price]]*0.8</f>
        <v>13.067999999999998</v>
      </c>
      <c r="U6894">
        <f>Table1[[#This Row],[Price]]*0.52</f>
        <v>9.4379999999999988</v>
      </c>
      <c r="V6894">
        <f>(Table1[[#This Row],[Price]]-Table1[[#This Row],[Scrap value]])/2</f>
        <v>4.3559999999999999</v>
      </c>
    </row>
    <row r="6895" spans="1:22" x14ac:dyDescent="0.25">
      <c r="A6895" t="s">
        <v>30897</v>
      </c>
      <c r="B6895" t="s">
        <v>15</v>
      </c>
      <c r="C6895" t="s">
        <v>47</v>
      </c>
      <c r="D6895" t="s">
        <v>30898</v>
      </c>
      <c r="E6895">
        <v>442.44</v>
      </c>
      <c r="F6895">
        <v>39</v>
      </c>
      <c r="G6895" t="s">
        <v>43728</v>
      </c>
      <c r="H6895" t="s">
        <v>8886</v>
      </c>
      <c r="I6895" s="1">
        <v>44927</v>
      </c>
      <c r="J6895" s="1">
        <v>45292</v>
      </c>
      <c r="K6895" t="s">
        <v>30899</v>
      </c>
      <c r="L6895" t="s">
        <v>30900</v>
      </c>
      <c r="M6895" t="s">
        <v>20</v>
      </c>
      <c r="N6895">
        <v>4</v>
      </c>
      <c r="O6895">
        <f>Table1[[#This Row],[Price]]-0.1*Table1[[#This Row],[Price]]</f>
        <v>398.19600000000003</v>
      </c>
      <c r="P6895" s="9">
        <f>(Table1[[#This Row],[Expiration Date]]-Table1[[#This Row],[Manufacturing Date]])/365</f>
        <v>1</v>
      </c>
      <c r="Q6895" t="str">
        <f>IF(Table1[[#This Row],[Expiration Date]]-J6903&gt;12/31/2024,"not expired","expired")</f>
        <v>expired</v>
      </c>
      <c r="R6895">
        <f>Table1[[#This Row],[Discounted Price]]*0.95</f>
        <v>378.28620000000001</v>
      </c>
      <c r="S6895">
        <f>Table1[[#This Row],[Discounted Price]]*0.9</f>
        <v>358.37640000000005</v>
      </c>
      <c r="T6895">
        <f>Table1[[#This Row],[Discounted Price]]*0.8</f>
        <v>318.55680000000007</v>
      </c>
      <c r="U6895">
        <f>Table1[[#This Row],[Price]]*0.52</f>
        <v>230.06880000000001</v>
      </c>
      <c r="V6895">
        <f>(Table1[[#This Row],[Price]]-Table1[[#This Row],[Scrap value]])/2</f>
        <v>106.18559999999999</v>
      </c>
    </row>
    <row r="6896" spans="1:22" x14ac:dyDescent="0.25">
      <c r="A6896" t="s">
        <v>30901</v>
      </c>
      <c r="B6896" t="s">
        <v>29</v>
      </c>
      <c r="C6896" t="s">
        <v>47</v>
      </c>
      <c r="D6896" t="s">
        <v>30902</v>
      </c>
      <c r="E6896">
        <v>286.99</v>
      </c>
      <c r="F6896">
        <v>32</v>
      </c>
      <c r="G6896" t="s">
        <v>43728</v>
      </c>
      <c r="H6896" t="s">
        <v>16147</v>
      </c>
      <c r="I6896" s="1">
        <v>45000</v>
      </c>
      <c r="J6896" s="1">
        <v>46023</v>
      </c>
      <c r="K6896" t="s">
        <v>30903</v>
      </c>
      <c r="L6896" t="s">
        <v>30904</v>
      </c>
      <c r="M6896" t="s">
        <v>27</v>
      </c>
      <c r="N6896">
        <v>5</v>
      </c>
      <c r="O6896">
        <f>Table1[[#This Row],[Price]]-0.1*Table1[[#This Row],[Price]]</f>
        <v>258.291</v>
      </c>
      <c r="P6896" s="9">
        <f>(Table1[[#This Row],[Expiration Date]]-Table1[[#This Row],[Manufacturing Date]])/365</f>
        <v>2.8027397260273972</v>
      </c>
      <c r="Q6896" t="str">
        <f>IF(Table1[[#This Row],[Expiration Date]]-J6904&gt;12/31/2024,"not expired","expired")</f>
        <v>not expired</v>
      </c>
      <c r="R6896">
        <f>Table1[[#This Row],[Discounted Price]]*0.95</f>
        <v>245.37644999999998</v>
      </c>
      <c r="S6896">
        <f>Table1[[#This Row],[Discounted Price]]*0.9</f>
        <v>232.46190000000001</v>
      </c>
      <c r="T6896">
        <f>Table1[[#This Row],[Discounted Price]]*0.8</f>
        <v>206.6328</v>
      </c>
      <c r="U6896">
        <f>Table1[[#This Row],[Price]]*0.52</f>
        <v>149.23480000000001</v>
      </c>
      <c r="V6896">
        <f>(Table1[[#This Row],[Price]]-Table1[[#This Row],[Scrap value]])/2</f>
        <v>68.877600000000001</v>
      </c>
    </row>
    <row r="6897" spans="1:22" x14ac:dyDescent="0.25">
      <c r="A6897" t="s">
        <v>30905</v>
      </c>
      <c r="B6897" t="s">
        <v>29</v>
      </c>
      <c r="C6897" t="s">
        <v>47</v>
      </c>
      <c r="D6897" t="s">
        <v>30906</v>
      </c>
      <c r="E6897">
        <v>462.06</v>
      </c>
      <c r="F6897">
        <v>94</v>
      </c>
      <c r="G6897" t="s">
        <v>43729</v>
      </c>
      <c r="H6897" t="s">
        <v>1071</v>
      </c>
      <c r="I6897" s="1">
        <v>44927</v>
      </c>
      <c r="J6897" s="1">
        <v>46023</v>
      </c>
      <c r="K6897" t="s">
        <v>30907</v>
      </c>
      <c r="L6897" t="s">
        <v>30908</v>
      </c>
      <c r="M6897" t="s">
        <v>20</v>
      </c>
      <c r="N6897">
        <v>5</v>
      </c>
      <c r="O6897">
        <f>Table1[[#This Row],[Price]]-0.1*Table1[[#This Row],[Price]]</f>
        <v>415.85399999999998</v>
      </c>
      <c r="P6897" s="9">
        <f>(Table1[[#This Row],[Expiration Date]]-Table1[[#This Row],[Manufacturing Date]])/365</f>
        <v>3.0027397260273974</v>
      </c>
      <c r="Q6897" t="str">
        <f>IF(Table1[[#This Row],[Expiration Date]]-J6905&gt;12/31/2024,"not expired","expired")</f>
        <v>not expired</v>
      </c>
      <c r="R6897">
        <f>Table1[[#This Row],[Discounted Price]]*0.95</f>
        <v>395.06129999999996</v>
      </c>
      <c r="S6897">
        <f>Table1[[#This Row],[Discounted Price]]*0.9</f>
        <v>374.26859999999999</v>
      </c>
      <c r="T6897">
        <f>Table1[[#This Row],[Discounted Price]]*0.8</f>
        <v>332.6832</v>
      </c>
      <c r="U6897">
        <f>Table1[[#This Row],[Price]]*0.52</f>
        <v>240.27120000000002</v>
      </c>
      <c r="V6897">
        <f>(Table1[[#This Row],[Price]]-Table1[[#This Row],[Scrap value]])/2</f>
        <v>110.89439999999999</v>
      </c>
    </row>
    <row r="6898" spans="1:22" x14ac:dyDescent="0.25">
      <c r="A6898" t="s">
        <v>30909</v>
      </c>
      <c r="B6898" t="s">
        <v>35</v>
      </c>
      <c r="C6898" t="s">
        <v>47</v>
      </c>
      <c r="D6898" t="s">
        <v>30910</v>
      </c>
      <c r="E6898">
        <v>208.68</v>
      </c>
      <c r="F6898">
        <v>49</v>
      </c>
      <c r="G6898" t="s">
        <v>43728</v>
      </c>
      <c r="H6898" t="s">
        <v>4287</v>
      </c>
      <c r="I6898" s="1">
        <v>44927</v>
      </c>
      <c r="J6898" s="1">
        <v>45292</v>
      </c>
      <c r="K6898" t="s">
        <v>30911</v>
      </c>
      <c r="L6898" t="s">
        <v>30912</v>
      </c>
      <c r="M6898" t="s">
        <v>20</v>
      </c>
      <c r="N6898">
        <v>5</v>
      </c>
      <c r="O6898">
        <f>Table1[[#This Row],[Price]]-0.1*Table1[[#This Row],[Price]]</f>
        <v>187.81200000000001</v>
      </c>
      <c r="P6898" s="9">
        <f>(Table1[[#This Row],[Expiration Date]]-Table1[[#This Row],[Manufacturing Date]])/365</f>
        <v>1</v>
      </c>
      <c r="Q6898" t="str">
        <f>IF(Table1[[#This Row],[Expiration Date]]-J6906&gt;12/31/2024,"not expired","expired")</f>
        <v>expired</v>
      </c>
      <c r="R6898">
        <f>Table1[[#This Row],[Discounted Price]]*0.95</f>
        <v>178.42140000000001</v>
      </c>
      <c r="S6898">
        <f>Table1[[#This Row],[Discounted Price]]*0.9</f>
        <v>169.03080000000003</v>
      </c>
      <c r="T6898">
        <f>Table1[[#This Row],[Discounted Price]]*0.8</f>
        <v>150.24960000000002</v>
      </c>
      <c r="U6898">
        <f>Table1[[#This Row],[Price]]*0.52</f>
        <v>108.51360000000001</v>
      </c>
      <c r="V6898">
        <f>(Table1[[#This Row],[Price]]-Table1[[#This Row],[Scrap value]])/2</f>
        <v>50.083199999999998</v>
      </c>
    </row>
    <row r="6899" spans="1:22" x14ac:dyDescent="0.25">
      <c r="A6899" t="s">
        <v>30913</v>
      </c>
      <c r="B6899" t="s">
        <v>15</v>
      </c>
      <c r="C6899" t="s">
        <v>47</v>
      </c>
      <c r="D6899" t="s">
        <v>30914</v>
      </c>
      <c r="E6899">
        <v>162.56</v>
      </c>
      <c r="F6899">
        <v>51</v>
      </c>
      <c r="G6899" t="s">
        <v>43729</v>
      </c>
      <c r="H6899" t="s">
        <v>19983</v>
      </c>
      <c r="I6899" s="1">
        <v>45137</v>
      </c>
      <c r="J6899" s="1">
        <v>45658</v>
      </c>
      <c r="K6899" t="s">
        <v>30915</v>
      </c>
      <c r="L6899" t="s">
        <v>30916</v>
      </c>
      <c r="M6899" t="s">
        <v>45</v>
      </c>
      <c r="N6899">
        <v>5</v>
      </c>
      <c r="O6899">
        <f>Table1[[#This Row],[Price]]-0.1*Table1[[#This Row],[Price]]</f>
        <v>146.304</v>
      </c>
      <c r="P6899" s="9">
        <f>(Table1[[#This Row],[Expiration Date]]-Table1[[#This Row],[Manufacturing Date]])/365</f>
        <v>1.4273972602739726</v>
      </c>
      <c r="Q6899" t="str">
        <f>IF(Table1[[#This Row],[Expiration Date]]-J6907&gt;12/31/2024,"not expired","expired")</f>
        <v>expired</v>
      </c>
      <c r="R6899">
        <f>Table1[[#This Row],[Discounted Price]]*0.95</f>
        <v>138.9888</v>
      </c>
      <c r="S6899">
        <f>Table1[[#This Row],[Discounted Price]]*0.9</f>
        <v>131.67359999999999</v>
      </c>
      <c r="T6899">
        <f>Table1[[#This Row],[Discounted Price]]*0.8</f>
        <v>117.04320000000001</v>
      </c>
      <c r="U6899">
        <f>Table1[[#This Row],[Price]]*0.52</f>
        <v>84.531199999999998</v>
      </c>
      <c r="V6899">
        <f>(Table1[[#This Row],[Price]]-Table1[[#This Row],[Scrap value]])/2</f>
        <v>39.014400000000002</v>
      </c>
    </row>
    <row r="6900" spans="1:22" x14ac:dyDescent="0.25">
      <c r="A6900" t="s">
        <v>30917</v>
      </c>
      <c r="B6900" t="s">
        <v>15</v>
      </c>
      <c r="C6900" t="s">
        <v>47</v>
      </c>
      <c r="D6900" t="s">
        <v>30918</v>
      </c>
      <c r="E6900">
        <v>389.55</v>
      </c>
      <c r="F6900">
        <v>39</v>
      </c>
      <c r="G6900" t="s">
        <v>43730</v>
      </c>
      <c r="H6900" t="s">
        <v>3481</v>
      </c>
      <c r="I6900" s="1">
        <v>44927</v>
      </c>
      <c r="J6900" s="1">
        <v>46023</v>
      </c>
      <c r="K6900" t="s">
        <v>30919</v>
      </c>
      <c r="L6900" t="s">
        <v>30920</v>
      </c>
      <c r="M6900" t="s">
        <v>45</v>
      </c>
      <c r="N6900">
        <v>5</v>
      </c>
      <c r="O6900">
        <f>Table1[[#This Row],[Price]]-0.1*Table1[[#This Row],[Price]]</f>
        <v>350.59500000000003</v>
      </c>
      <c r="P6900" s="9">
        <f>(Table1[[#This Row],[Expiration Date]]-Table1[[#This Row],[Manufacturing Date]])/365</f>
        <v>3.0027397260273974</v>
      </c>
      <c r="Q6900" t="str">
        <f>IF(Table1[[#This Row],[Expiration Date]]-J6908&gt;12/31/2024,"not expired","expired")</f>
        <v>expired</v>
      </c>
      <c r="R6900">
        <f>Table1[[#This Row],[Discounted Price]]*0.95</f>
        <v>333.06524999999999</v>
      </c>
      <c r="S6900">
        <f>Table1[[#This Row],[Discounted Price]]*0.9</f>
        <v>315.53550000000001</v>
      </c>
      <c r="T6900">
        <f>Table1[[#This Row],[Discounted Price]]*0.8</f>
        <v>280.47600000000006</v>
      </c>
      <c r="U6900">
        <f>Table1[[#This Row],[Price]]*0.52</f>
        <v>202.566</v>
      </c>
      <c r="V6900">
        <f>(Table1[[#This Row],[Price]]-Table1[[#This Row],[Scrap value]])/2</f>
        <v>93.492000000000004</v>
      </c>
    </row>
    <row r="6901" spans="1:22" x14ac:dyDescent="0.25">
      <c r="A6901" t="s">
        <v>30921</v>
      </c>
      <c r="B6901" t="s">
        <v>22</v>
      </c>
      <c r="C6901" t="s">
        <v>47</v>
      </c>
      <c r="D6901" t="s">
        <v>30922</v>
      </c>
      <c r="E6901">
        <v>158.65</v>
      </c>
      <c r="F6901">
        <v>67</v>
      </c>
      <c r="G6901" t="s">
        <v>43729</v>
      </c>
      <c r="H6901" t="s">
        <v>13142</v>
      </c>
      <c r="I6901" s="1">
        <v>44927</v>
      </c>
      <c r="J6901" s="1">
        <v>45292</v>
      </c>
      <c r="K6901" t="s">
        <v>30923</v>
      </c>
      <c r="L6901" t="s">
        <v>30924</v>
      </c>
      <c r="M6901" t="s">
        <v>20</v>
      </c>
      <c r="N6901">
        <v>5</v>
      </c>
      <c r="O6901">
        <f>Table1[[#This Row],[Price]]-0.1*Table1[[#This Row],[Price]]</f>
        <v>142.785</v>
      </c>
      <c r="P6901" s="9">
        <f>(Table1[[#This Row],[Expiration Date]]-Table1[[#This Row],[Manufacturing Date]])/365</f>
        <v>1</v>
      </c>
      <c r="Q6901" t="str">
        <f>IF(Table1[[#This Row],[Expiration Date]]-J6909&gt;12/31/2024,"not expired","expired")</f>
        <v>expired</v>
      </c>
      <c r="R6901">
        <f>Table1[[#This Row],[Discounted Price]]*0.95</f>
        <v>135.64574999999999</v>
      </c>
      <c r="S6901">
        <f>Table1[[#This Row],[Discounted Price]]*0.9</f>
        <v>128.50649999999999</v>
      </c>
      <c r="T6901">
        <f>Table1[[#This Row],[Discounted Price]]*0.8</f>
        <v>114.22800000000001</v>
      </c>
      <c r="U6901">
        <f>Table1[[#This Row],[Price]]*0.52</f>
        <v>82.498000000000005</v>
      </c>
      <c r="V6901">
        <f>(Table1[[#This Row],[Price]]-Table1[[#This Row],[Scrap value]])/2</f>
        <v>38.076000000000001</v>
      </c>
    </row>
    <row r="6902" spans="1:22" x14ac:dyDescent="0.25">
      <c r="A6902" t="s">
        <v>30925</v>
      </c>
      <c r="B6902" t="s">
        <v>22</v>
      </c>
      <c r="C6902" t="s">
        <v>47</v>
      </c>
      <c r="D6902" t="s">
        <v>30926</v>
      </c>
      <c r="E6902">
        <v>66.17</v>
      </c>
      <c r="F6902">
        <v>49</v>
      </c>
      <c r="G6902" t="s">
        <v>43729</v>
      </c>
      <c r="H6902" t="s">
        <v>7912</v>
      </c>
      <c r="I6902" s="1">
        <v>44927</v>
      </c>
      <c r="J6902" s="1">
        <v>45658</v>
      </c>
      <c r="K6902" t="s">
        <v>30927</v>
      </c>
      <c r="L6902" t="s">
        <v>30928</v>
      </c>
      <c r="M6902" t="s">
        <v>27</v>
      </c>
      <c r="N6902">
        <v>2</v>
      </c>
      <c r="O6902">
        <f>Table1[[#This Row],[Price]]-0.1*Table1[[#This Row],[Price]]</f>
        <v>59.552999999999997</v>
      </c>
      <c r="P6902" s="9">
        <f>(Table1[[#This Row],[Expiration Date]]-Table1[[#This Row],[Manufacturing Date]])/365</f>
        <v>2.0027397260273974</v>
      </c>
      <c r="Q6902" t="str">
        <f>IF(Table1[[#This Row],[Expiration Date]]-J6910&gt;12/31/2024,"not expired","expired")</f>
        <v>not expired</v>
      </c>
      <c r="R6902">
        <f>Table1[[#This Row],[Discounted Price]]*0.95</f>
        <v>56.575349999999993</v>
      </c>
      <c r="S6902">
        <f>Table1[[#This Row],[Discounted Price]]*0.9</f>
        <v>53.597699999999996</v>
      </c>
      <c r="T6902">
        <f>Table1[[#This Row],[Discounted Price]]*0.8</f>
        <v>47.642400000000002</v>
      </c>
      <c r="U6902">
        <f>Table1[[#This Row],[Price]]*0.52</f>
        <v>34.4084</v>
      </c>
      <c r="V6902">
        <f>(Table1[[#This Row],[Price]]-Table1[[#This Row],[Scrap value]])/2</f>
        <v>15.880800000000001</v>
      </c>
    </row>
    <row r="6903" spans="1:22" x14ac:dyDescent="0.25">
      <c r="A6903" t="s">
        <v>30929</v>
      </c>
      <c r="B6903" t="s">
        <v>35</v>
      </c>
      <c r="C6903" t="s">
        <v>47</v>
      </c>
      <c r="D6903" t="s">
        <v>30930</v>
      </c>
      <c r="E6903">
        <v>141.08000000000001</v>
      </c>
      <c r="F6903">
        <v>2</v>
      </c>
      <c r="G6903" t="s">
        <v>43728</v>
      </c>
      <c r="H6903" t="s">
        <v>2926</v>
      </c>
      <c r="I6903" s="1">
        <v>45000</v>
      </c>
      <c r="J6903" s="1">
        <v>45292</v>
      </c>
      <c r="K6903" t="s">
        <v>30931</v>
      </c>
      <c r="L6903" t="s">
        <v>30932</v>
      </c>
      <c r="M6903" t="s">
        <v>45</v>
      </c>
      <c r="N6903">
        <v>2</v>
      </c>
      <c r="O6903">
        <f>Table1[[#This Row],[Price]]-0.1*Table1[[#This Row],[Price]]</f>
        <v>126.97200000000001</v>
      </c>
      <c r="P6903" s="9">
        <f>(Table1[[#This Row],[Expiration Date]]-Table1[[#This Row],[Manufacturing Date]])/365</f>
        <v>0.8</v>
      </c>
      <c r="Q6903" t="str">
        <f>IF(Table1[[#This Row],[Expiration Date]]-J6911&gt;12/31/2024,"not expired","expired")</f>
        <v>expired</v>
      </c>
      <c r="R6903">
        <f>Table1[[#This Row],[Discounted Price]]*0.95</f>
        <v>120.6234</v>
      </c>
      <c r="S6903">
        <f>Table1[[#This Row],[Discounted Price]]*0.9</f>
        <v>114.27480000000001</v>
      </c>
      <c r="T6903">
        <f>Table1[[#This Row],[Discounted Price]]*0.8</f>
        <v>101.57760000000002</v>
      </c>
      <c r="U6903">
        <f>Table1[[#This Row],[Price]]*0.52</f>
        <v>73.36160000000001</v>
      </c>
      <c r="V6903">
        <f>(Table1[[#This Row],[Price]]-Table1[[#This Row],[Scrap value]])/2</f>
        <v>33.859200000000001</v>
      </c>
    </row>
    <row r="6904" spans="1:22" x14ac:dyDescent="0.25">
      <c r="A6904" t="s">
        <v>30933</v>
      </c>
      <c r="B6904" t="s">
        <v>15</v>
      </c>
      <c r="C6904" t="s">
        <v>47</v>
      </c>
      <c r="D6904" t="s">
        <v>30934</v>
      </c>
      <c r="E6904">
        <v>497.13</v>
      </c>
      <c r="F6904">
        <v>44</v>
      </c>
      <c r="G6904" t="s">
        <v>43730</v>
      </c>
      <c r="H6904" t="s">
        <v>14946</v>
      </c>
      <c r="I6904" s="1">
        <v>44927</v>
      </c>
      <c r="J6904" s="1">
        <v>45658</v>
      </c>
      <c r="K6904" t="s">
        <v>30935</v>
      </c>
      <c r="L6904" t="s">
        <v>30936</v>
      </c>
      <c r="M6904" t="s">
        <v>45</v>
      </c>
      <c r="N6904">
        <v>4</v>
      </c>
      <c r="O6904">
        <f>Table1[[#This Row],[Price]]-0.1*Table1[[#This Row],[Price]]</f>
        <v>447.41699999999997</v>
      </c>
      <c r="P6904" s="9">
        <f>(Table1[[#This Row],[Expiration Date]]-Table1[[#This Row],[Manufacturing Date]])/365</f>
        <v>2.0027397260273974</v>
      </c>
      <c r="Q6904" t="str">
        <f>IF(Table1[[#This Row],[Expiration Date]]-J6912&gt;12/31/2024,"not expired","expired")</f>
        <v>not expired</v>
      </c>
      <c r="R6904">
        <f>Table1[[#This Row],[Discounted Price]]*0.95</f>
        <v>425.04614999999995</v>
      </c>
      <c r="S6904">
        <f>Table1[[#This Row],[Discounted Price]]*0.9</f>
        <v>402.67529999999999</v>
      </c>
      <c r="T6904">
        <f>Table1[[#This Row],[Discounted Price]]*0.8</f>
        <v>357.93360000000001</v>
      </c>
      <c r="U6904">
        <f>Table1[[#This Row],[Price]]*0.52</f>
        <v>258.50760000000002</v>
      </c>
      <c r="V6904">
        <f>(Table1[[#This Row],[Price]]-Table1[[#This Row],[Scrap value]])/2</f>
        <v>119.31119999999999</v>
      </c>
    </row>
    <row r="6905" spans="1:22" x14ac:dyDescent="0.25">
      <c r="A6905" t="s">
        <v>30937</v>
      </c>
      <c r="B6905" t="s">
        <v>22</v>
      </c>
      <c r="C6905" t="s">
        <v>47</v>
      </c>
      <c r="D6905" t="s">
        <v>30938</v>
      </c>
      <c r="E6905">
        <v>183.99</v>
      </c>
      <c r="F6905">
        <v>71</v>
      </c>
      <c r="G6905" t="s">
        <v>43730</v>
      </c>
      <c r="H6905" t="s">
        <v>1338</v>
      </c>
      <c r="I6905" s="1">
        <v>45000</v>
      </c>
      <c r="J6905" s="1">
        <v>45292</v>
      </c>
      <c r="K6905" t="s">
        <v>30939</v>
      </c>
      <c r="L6905" t="s">
        <v>30940</v>
      </c>
      <c r="M6905" t="s">
        <v>27</v>
      </c>
      <c r="N6905">
        <v>2</v>
      </c>
      <c r="O6905">
        <f>Table1[[#This Row],[Price]]-0.1*Table1[[#This Row],[Price]]</f>
        <v>165.59100000000001</v>
      </c>
      <c r="P6905" s="9">
        <f>(Table1[[#This Row],[Expiration Date]]-Table1[[#This Row],[Manufacturing Date]])/365</f>
        <v>0.8</v>
      </c>
      <c r="Q6905" t="str">
        <f>IF(Table1[[#This Row],[Expiration Date]]-J6913&gt;12/31/2024,"not expired","expired")</f>
        <v>expired</v>
      </c>
      <c r="R6905">
        <f>Table1[[#This Row],[Discounted Price]]*0.95</f>
        <v>157.31145000000001</v>
      </c>
      <c r="S6905">
        <f>Table1[[#This Row],[Discounted Price]]*0.9</f>
        <v>149.03190000000001</v>
      </c>
      <c r="T6905">
        <f>Table1[[#This Row],[Discounted Price]]*0.8</f>
        <v>132.47280000000001</v>
      </c>
      <c r="U6905">
        <f>Table1[[#This Row],[Price]]*0.52</f>
        <v>95.674800000000005</v>
      </c>
      <c r="V6905">
        <f>(Table1[[#This Row],[Price]]-Table1[[#This Row],[Scrap value]])/2</f>
        <v>44.157600000000002</v>
      </c>
    </row>
    <row r="6906" spans="1:22" x14ac:dyDescent="0.25">
      <c r="A6906" t="s">
        <v>30941</v>
      </c>
      <c r="B6906" t="s">
        <v>22</v>
      </c>
      <c r="C6906" t="s">
        <v>47</v>
      </c>
      <c r="D6906" t="s">
        <v>30942</v>
      </c>
      <c r="E6906">
        <v>349.92</v>
      </c>
      <c r="F6906">
        <v>15</v>
      </c>
      <c r="G6906" t="s">
        <v>43730</v>
      </c>
      <c r="H6906" t="s">
        <v>19168</v>
      </c>
      <c r="I6906" s="1">
        <v>45137</v>
      </c>
      <c r="J6906" s="1">
        <v>45658</v>
      </c>
      <c r="K6906" t="s">
        <v>30943</v>
      </c>
      <c r="L6906" t="s">
        <v>30944</v>
      </c>
      <c r="M6906" t="s">
        <v>45</v>
      </c>
      <c r="N6906">
        <v>4</v>
      </c>
      <c r="O6906">
        <f>Table1[[#This Row],[Price]]-0.1*Table1[[#This Row],[Price]]</f>
        <v>314.928</v>
      </c>
      <c r="P6906" s="9">
        <f>(Table1[[#This Row],[Expiration Date]]-Table1[[#This Row],[Manufacturing Date]])/365</f>
        <v>1.4273972602739726</v>
      </c>
      <c r="Q6906" t="str">
        <f>IF(Table1[[#This Row],[Expiration Date]]-J6914&gt;12/31/2024,"not expired","expired")</f>
        <v>expired</v>
      </c>
      <c r="R6906">
        <f>Table1[[#This Row],[Discounted Price]]*0.95</f>
        <v>299.1816</v>
      </c>
      <c r="S6906">
        <f>Table1[[#This Row],[Discounted Price]]*0.9</f>
        <v>283.43520000000001</v>
      </c>
      <c r="T6906">
        <f>Table1[[#This Row],[Discounted Price]]*0.8</f>
        <v>251.94240000000002</v>
      </c>
      <c r="U6906">
        <f>Table1[[#This Row],[Price]]*0.52</f>
        <v>181.95840000000001</v>
      </c>
      <c r="V6906">
        <f>(Table1[[#This Row],[Price]]-Table1[[#This Row],[Scrap value]])/2</f>
        <v>83.980800000000002</v>
      </c>
    </row>
    <row r="6907" spans="1:22" x14ac:dyDescent="0.25">
      <c r="A6907" t="s">
        <v>30945</v>
      </c>
      <c r="B6907" t="s">
        <v>15</v>
      </c>
      <c r="C6907" t="s">
        <v>47</v>
      </c>
      <c r="D6907" t="s">
        <v>30946</v>
      </c>
      <c r="E6907">
        <v>152.4</v>
      </c>
      <c r="F6907">
        <v>43</v>
      </c>
      <c r="G6907" t="s">
        <v>43728</v>
      </c>
      <c r="H6907" t="s">
        <v>5218</v>
      </c>
      <c r="I6907" s="1">
        <v>45137</v>
      </c>
      <c r="J6907" s="1">
        <v>46023</v>
      </c>
      <c r="K6907" t="s">
        <v>30947</v>
      </c>
      <c r="L6907" t="s">
        <v>30948</v>
      </c>
      <c r="M6907" t="s">
        <v>27</v>
      </c>
      <c r="N6907">
        <v>4</v>
      </c>
      <c r="O6907">
        <f>Table1[[#This Row],[Price]]-0.1*Table1[[#This Row],[Price]]</f>
        <v>137.16</v>
      </c>
      <c r="P6907" s="9">
        <f>(Table1[[#This Row],[Expiration Date]]-Table1[[#This Row],[Manufacturing Date]])/365</f>
        <v>2.4273972602739726</v>
      </c>
      <c r="Q6907" t="str">
        <f>IF(Table1[[#This Row],[Expiration Date]]-J6915&gt;12/31/2024,"not expired","expired")</f>
        <v>not expired</v>
      </c>
      <c r="R6907">
        <f>Table1[[#This Row],[Discounted Price]]*0.95</f>
        <v>130.30199999999999</v>
      </c>
      <c r="S6907">
        <f>Table1[[#This Row],[Discounted Price]]*0.9</f>
        <v>123.444</v>
      </c>
      <c r="T6907">
        <f>Table1[[#This Row],[Discounted Price]]*0.8</f>
        <v>109.72800000000001</v>
      </c>
      <c r="U6907">
        <f>Table1[[#This Row],[Price]]*0.52</f>
        <v>79.248000000000005</v>
      </c>
      <c r="V6907">
        <f>(Table1[[#This Row],[Price]]-Table1[[#This Row],[Scrap value]])/2</f>
        <v>36.576000000000001</v>
      </c>
    </row>
    <row r="6908" spans="1:22" x14ac:dyDescent="0.25">
      <c r="A6908" t="s">
        <v>30949</v>
      </c>
      <c r="B6908" t="s">
        <v>15</v>
      </c>
      <c r="C6908" t="s">
        <v>47</v>
      </c>
      <c r="D6908" t="s">
        <v>30950</v>
      </c>
      <c r="E6908">
        <v>415.17</v>
      </c>
      <c r="F6908">
        <v>16</v>
      </c>
      <c r="G6908" t="s">
        <v>43729</v>
      </c>
      <c r="H6908" t="s">
        <v>21836</v>
      </c>
      <c r="I6908" s="1">
        <v>45137</v>
      </c>
      <c r="J6908" s="1">
        <v>46023</v>
      </c>
      <c r="K6908" t="s">
        <v>30951</v>
      </c>
      <c r="L6908" t="s">
        <v>30952</v>
      </c>
      <c r="M6908" t="s">
        <v>20</v>
      </c>
      <c r="N6908">
        <v>3</v>
      </c>
      <c r="O6908">
        <f>Table1[[#This Row],[Price]]-0.1*Table1[[#This Row],[Price]]</f>
        <v>373.65300000000002</v>
      </c>
      <c r="P6908" s="9">
        <f>(Table1[[#This Row],[Expiration Date]]-Table1[[#This Row],[Manufacturing Date]])/365</f>
        <v>2.4273972602739726</v>
      </c>
      <c r="Q6908" t="str">
        <f>IF(Table1[[#This Row],[Expiration Date]]-J6916&gt;12/31/2024,"not expired","expired")</f>
        <v>not expired</v>
      </c>
      <c r="R6908">
        <f>Table1[[#This Row],[Discounted Price]]*0.95</f>
        <v>354.97035</v>
      </c>
      <c r="S6908">
        <f>Table1[[#This Row],[Discounted Price]]*0.9</f>
        <v>336.28770000000003</v>
      </c>
      <c r="T6908">
        <f>Table1[[#This Row],[Discounted Price]]*0.8</f>
        <v>298.92240000000004</v>
      </c>
      <c r="U6908">
        <f>Table1[[#This Row],[Price]]*0.52</f>
        <v>215.88840000000002</v>
      </c>
      <c r="V6908">
        <f>(Table1[[#This Row],[Price]]-Table1[[#This Row],[Scrap value]])/2</f>
        <v>99.640799999999999</v>
      </c>
    </row>
    <row r="6909" spans="1:22" x14ac:dyDescent="0.25">
      <c r="A6909" t="s">
        <v>30953</v>
      </c>
      <c r="B6909" t="s">
        <v>15</v>
      </c>
      <c r="C6909" t="s">
        <v>47</v>
      </c>
      <c r="D6909" t="s">
        <v>30954</v>
      </c>
      <c r="E6909">
        <v>459.32</v>
      </c>
      <c r="F6909">
        <v>95</v>
      </c>
      <c r="G6909" t="s">
        <v>43728</v>
      </c>
      <c r="H6909" t="s">
        <v>7409</v>
      </c>
      <c r="I6909" s="1">
        <v>45000</v>
      </c>
      <c r="J6909" s="1">
        <v>46023</v>
      </c>
      <c r="K6909" t="s">
        <v>30955</v>
      </c>
      <c r="L6909" t="s">
        <v>30956</v>
      </c>
      <c r="M6909" t="s">
        <v>20</v>
      </c>
      <c r="N6909">
        <v>4</v>
      </c>
      <c r="O6909">
        <f>Table1[[#This Row],[Price]]-0.1*Table1[[#This Row],[Price]]</f>
        <v>413.38799999999998</v>
      </c>
      <c r="P6909" s="9">
        <f>(Table1[[#This Row],[Expiration Date]]-Table1[[#This Row],[Manufacturing Date]])/365</f>
        <v>2.8027397260273972</v>
      </c>
      <c r="Q6909" t="str">
        <f>IF(Table1[[#This Row],[Expiration Date]]-J6917&gt;12/31/2024,"not expired","expired")</f>
        <v>not expired</v>
      </c>
      <c r="R6909">
        <f>Table1[[#This Row],[Discounted Price]]*0.95</f>
        <v>392.71859999999998</v>
      </c>
      <c r="S6909">
        <f>Table1[[#This Row],[Discounted Price]]*0.9</f>
        <v>372.04919999999998</v>
      </c>
      <c r="T6909">
        <f>Table1[[#This Row],[Discounted Price]]*0.8</f>
        <v>330.71039999999999</v>
      </c>
      <c r="U6909">
        <f>Table1[[#This Row],[Price]]*0.52</f>
        <v>238.84640000000002</v>
      </c>
      <c r="V6909">
        <f>(Table1[[#This Row],[Price]]-Table1[[#This Row],[Scrap value]])/2</f>
        <v>110.23679999999999</v>
      </c>
    </row>
    <row r="6910" spans="1:22" x14ac:dyDescent="0.25">
      <c r="A6910" t="s">
        <v>30957</v>
      </c>
      <c r="B6910" t="s">
        <v>22</v>
      </c>
      <c r="C6910" t="s">
        <v>47</v>
      </c>
      <c r="D6910" t="s">
        <v>30958</v>
      </c>
      <c r="E6910">
        <v>394.61</v>
      </c>
      <c r="F6910">
        <v>37</v>
      </c>
      <c r="G6910" t="s">
        <v>43728</v>
      </c>
      <c r="H6910" t="s">
        <v>30959</v>
      </c>
      <c r="I6910" s="1">
        <v>45000</v>
      </c>
      <c r="J6910" s="1">
        <v>45292</v>
      </c>
      <c r="K6910" t="s">
        <v>30960</v>
      </c>
      <c r="L6910" t="s">
        <v>30961</v>
      </c>
      <c r="M6910" t="s">
        <v>45</v>
      </c>
      <c r="N6910">
        <v>5</v>
      </c>
      <c r="O6910">
        <f>Table1[[#This Row],[Price]]-0.1*Table1[[#This Row],[Price]]</f>
        <v>355.149</v>
      </c>
      <c r="P6910" s="9">
        <f>(Table1[[#This Row],[Expiration Date]]-Table1[[#This Row],[Manufacturing Date]])/365</f>
        <v>0.8</v>
      </c>
      <c r="Q6910" t="str">
        <f>IF(Table1[[#This Row],[Expiration Date]]-J6918&gt;12/31/2024,"not expired","expired")</f>
        <v>expired</v>
      </c>
      <c r="R6910">
        <f>Table1[[#This Row],[Discounted Price]]*0.95</f>
        <v>337.39155</v>
      </c>
      <c r="S6910">
        <f>Table1[[#This Row],[Discounted Price]]*0.9</f>
        <v>319.63409999999999</v>
      </c>
      <c r="T6910">
        <f>Table1[[#This Row],[Discounted Price]]*0.8</f>
        <v>284.11920000000003</v>
      </c>
      <c r="U6910">
        <f>Table1[[#This Row],[Price]]*0.52</f>
        <v>205.19720000000001</v>
      </c>
      <c r="V6910">
        <f>(Table1[[#This Row],[Price]]-Table1[[#This Row],[Scrap value]])/2</f>
        <v>94.706400000000002</v>
      </c>
    </row>
    <row r="6911" spans="1:22" x14ac:dyDescent="0.25">
      <c r="A6911" t="s">
        <v>30962</v>
      </c>
      <c r="B6911" t="s">
        <v>35</v>
      </c>
      <c r="C6911" t="s">
        <v>47</v>
      </c>
      <c r="D6911" t="s">
        <v>30963</v>
      </c>
      <c r="E6911">
        <v>219.67</v>
      </c>
      <c r="F6911">
        <v>32</v>
      </c>
      <c r="G6911" t="s">
        <v>43728</v>
      </c>
      <c r="H6911" t="s">
        <v>30964</v>
      </c>
      <c r="I6911" s="1">
        <v>45000</v>
      </c>
      <c r="J6911" s="1">
        <v>45658</v>
      </c>
      <c r="K6911" t="s">
        <v>30965</v>
      </c>
      <c r="L6911" t="s">
        <v>30966</v>
      </c>
      <c r="M6911" t="s">
        <v>27</v>
      </c>
      <c r="N6911">
        <v>5</v>
      </c>
      <c r="O6911">
        <f>Table1[[#This Row],[Price]]-0.1*Table1[[#This Row],[Price]]</f>
        <v>197.70299999999997</v>
      </c>
      <c r="P6911" s="9">
        <f>(Table1[[#This Row],[Expiration Date]]-Table1[[#This Row],[Manufacturing Date]])/365</f>
        <v>1.8027397260273972</v>
      </c>
      <c r="Q6911" t="str">
        <f>IF(Table1[[#This Row],[Expiration Date]]-J6919&gt;12/31/2024,"not expired","expired")</f>
        <v>not expired</v>
      </c>
      <c r="R6911">
        <f>Table1[[#This Row],[Discounted Price]]*0.95</f>
        <v>187.81784999999996</v>
      </c>
      <c r="S6911">
        <f>Table1[[#This Row],[Discounted Price]]*0.9</f>
        <v>177.93269999999998</v>
      </c>
      <c r="T6911">
        <f>Table1[[#This Row],[Discounted Price]]*0.8</f>
        <v>158.16239999999999</v>
      </c>
      <c r="U6911">
        <f>Table1[[#This Row],[Price]]*0.52</f>
        <v>114.22839999999999</v>
      </c>
      <c r="V6911">
        <f>(Table1[[#This Row],[Price]]-Table1[[#This Row],[Scrap value]])/2</f>
        <v>52.720799999999997</v>
      </c>
    </row>
    <row r="6912" spans="1:22" x14ac:dyDescent="0.25">
      <c r="A6912" t="s">
        <v>30967</v>
      </c>
      <c r="B6912" t="s">
        <v>35</v>
      </c>
      <c r="C6912" t="s">
        <v>47</v>
      </c>
      <c r="D6912" t="s">
        <v>30968</v>
      </c>
      <c r="E6912">
        <v>212.91</v>
      </c>
      <c r="F6912">
        <v>59</v>
      </c>
      <c r="G6912" t="s">
        <v>43730</v>
      </c>
      <c r="H6912" t="s">
        <v>12179</v>
      </c>
      <c r="I6912" s="1">
        <v>45137</v>
      </c>
      <c r="J6912" s="1">
        <v>45292</v>
      </c>
      <c r="K6912" t="s">
        <v>30969</v>
      </c>
      <c r="L6912" t="s">
        <v>30970</v>
      </c>
      <c r="M6912" t="s">
        <v>20</v>
      </c>
      <c r="N6912">
        <v>1</v>
      </c>
      <c r="O6912">
        <f>Table1[[#This Row],[Price]]-0.1*Table1[[#This Row],[Price]]</f>
        <v>191.619</v>
      </c>
      <c r="P6912" s="9">
        <f>(Table1[[#This Row],[Expiration Date]]-Table1[[#This Row],[Manufacturing Date]])/365</f>
        <v>0.42465753424657532</v>
      </c>
      <c r="Q6912" t="str">
        <f>IF(Table1[[#This Row],[Expiration Date]]-J6920&gt;12/31/2024,"not expired","expired")</f>
        <v>expired</v>
      </c>
      <c r="R6912">
        <f>Table1[[#This Row],[Discounted Price]]*0.95</f>
        <v>182.03805</v>
      </c>
      <c r="S6912">
        <f>Table1[[#This Row],[Discounted Price]]*0.9</f>
        <v>172.4571</v>
      </c>
      <c r="T6912">
        <f>Table1[[#This Row],[Discounted Price]]*0.8</f>
        <v>153.29519999999999</v>
      </c>
      <c r="U6912">
        <f>Table1[[#This Row],[Price]]*0.52</f>
        <v>110.7132</v>
      </c>
      <c r="V6912">
        <f>(Table1[[#This Row],[Price]]-Table1[[#This Row],[Scrap value]])/2</f>
        <v>51.098399999999998</v>
      </c>
    </row>
    <row r="6913" spans="1:22" x14ac:dyDescent="0.25">
      <c r="A6913" t="s">
        <v>30971</v>
      </c>
      <c r="B6913" t="s">
        <v>35</v>
      </c>
      <c r="C6913" t="s">
        <v>47</v>
      </c>
      <c r="D6913" t="s">
        <v>30972</v>
      </c>
      <c r="E6913">
        <v>372.76</v>
      </c>
      <c r="F6913">
        <v>4</v>
      </c>
      <c r="G6913" t="s">
        <v>43728</v>
      </c>
      <c r="H6913" t="s">
        <v>3761</v>
      </c>
      <c r="I6913" s="1">
        <v>44927</v>
      </c>
      <c r="J6913" s="1">
        <v>45658</v>
      </c>
      <c r="K6913" t="s">
        <v>30973</v>
      </c>
      <c r="L6913" t="s">
        <v>30974</v>
      </c>
      <c r="M6913" t="s">
        <v>20</v>
      </c>
      <c r="N6913">
        <v>3</v>
      </c>
      <c r="O6913">
        <f>Table1[[#This Row],[Price]]-0.1*Table1[[#This Row],[Price]]</f>
        <v>335.48399999999998</v>
      </c>
      <c r="P6913" s="9">
        <f>(Table1[[#This Row],[Expiration Date]]-Table1[[#This Row],[Manufacturing Date]])/365</f>
        <v>2.0027397260273974</v>
      </c>
      <c r="Q6913" t="str">
        <f>IF(Table1[[#This Row],[Expiration Date]]-J6921&gt;12/31/2024,"not expired","expired")</f>
        <v>expired</v>
      </c>
      <c r="R6913">
        <f>Table1[[#This Row],[Discounted Price]]*0.95</f>
        <v>318.70979999999997</v>
      </c>
      <c r="S6913">
        <f>Table1[[#This Row],[Discounted Price]]*0.9</f>
        <v>301.93559999999997</v>
      </c>
      <c r="T6913">
        <f>Table1[[#This Row],[Discounted Price]]*0.8</f>
        <v>268.38720000000001</v>
      </c>
      <c r="U6913">
        <f>Table1[[#This Row],[Price]]*0.52</f>
        <v>193.83520000000001</v>
      </c>
      <c r="V6913">
        <f>(Table1[[#This Row],[Price]]-Table1[[#This Row],[Scrap value]])/2</f>
        <v>89.462399999999988</v>
      </c>
    </row>
    <row r="6914" spans="1:22" x14ac:dyDescent="0.25">
      <c r="A6914" t="s">
        <v>30975</v>
      </c>
      <c r="B6914" t="s">
        <v>22</v>
      </c>
      <c r="C6914" t="s">
        <v>47</v>
      </c>
      <c r="D6914" t="s">
        <v>30976</v>
      </c>
      <c r="E6914">
        <v>402.85</v>
      </c>
      <c r="F6914">
        <v>12</v>
      </c>
      <c r="G6914" t="s">
        <v>43729</v>
      </c>
      <c r="H6914" t="s">
        <v>30977</v>
      </c>
      <c r="I6914" s="1">
        <v>45137</v>
      </c>
      <c r="J6914" s="1">
        <v>46023</v>
      </c>
      <c r="K6914" t="s">
        <v>30978</v>
      </c>
      <c r="L6914" t="s">
        <v>30979</v>
      </c>
      <c r="M6914" t="s">
        <v>45</v>
      </c>
      <c r="N6914">
        <v>1</v>
      </c>
      <c r="O6914">
        <f>Table1[[#This Row],[Price]]-0.1*Table1[[#This Row],[Price]]</f>
        <v>362.565</v>
      </c>
      <c r="P6914" s="9">
        <f>(Table1[[#This Row],[Expiration Date]]-Table1[[#This Row],[Manufacturing Date]])/365</f>
        <v>2.4273972602739726</v>
      </c>
      <c r="Q6914" t="str">
        <f>IF(Table1[[#This Row],[Expiration Date]]-J6922&gt;12/31/2024,"not expired","expired")</f>
        <v>not expired</v>
      </c>
      <c r="R6914">
        <f>Table1[[#This Row],[Discounted Price]]*0.95</f>
        <v>344.43674999999996</v>
      </c>
      <c r="S6914">
        <f>Table1[[#This Row],[Discounted Price]]*0.9</f>
        <v>326.30849999999998</v>
      </c>
      <c r="T6914">
        <f>Table1[[#This Row],[Discounted Price]]*0.8</f>
        <v>290.05200000000002</v>
      </c>
      <c r="U6914">
        <f>Table1[[#This Row],[Price]]*0.52</f>
        <v>209.48200000000003</v>
      </c>
      <c r="V6914">
        <f>(Table1[[#This Row],[Price]]-Table1[[#This Row],[Scrap value]])/2</f>
        <v>96.683999999999997</v>
      </c>
    </row>
    <row r="6915" spans="1:22" x14ac:dyDescent="0.25">
      <c r="A6915" t="s">
        <v>30980</v>
      </c>
      <c r="B6915" t="s">
        <v>29</v>
      </c>
      <c r="C6915" t="s">
        <v>47</v>
      </c>
      <c r="D6915" t="s">
        <v>30981</v>
      </c>
      <c r="E6915">
        <v>161.18</v>
      </c>
      <c r="F6915">
        <v>96</v>
      </c>
      <c r="G6915" t="s">
        <v>43730</v>
      </c>
      <c r="H6915" t="s">
        <v>11927</v>
      </c>
      <c r="I6915" s="1">
        <v>45000</v>
      </c>
      <c r="J6915" s="1">
        <v>45292</v>
      </c>
      <c r="K6915" t="s">
        <v>30982</v>
      </c>
      <c r="L6915" t="s">
        <v>30983</v>
      </c>
      <c r="M6915" t="s">
        <v>20</v>
      </c>
      <c r="N6915">
        <v>5</v>
      </c>
      <c r="O6915">
        <f>Table1[[#This Row],[Price]]-0.1*Table1[[#This Row],[Price]]</f>
        <v>145.06200000000001</v>
      </c>
      <c r="P6915" s="9">
        <f>(Table1[[#This Row],[Expiration Date]]-Table1[[#This Row],[Manufacturing Date]])/365</f>
        <v>0.8</v>
      </c>
      <c r="Q6915" t="str">
        <f>IF(Table1[[#This Row],[Expiration Date]]-J6923&gt;12/31/2024,"not expired","expired")</f>
        <v>expired</v>
      </c>
      <c r="R6915">
        <f>Table1[[#This Row],[Discounted Price]]*0.95</f>
        <v>137.80889999999999</v>
      </c>
      <c r="S6915">
        <f>Table1[[#This Row],[Discounted Price]]*0.9</f>
        <v>130.5558</v>
      </c>
      <c r="T6915">
        <f>Table1[[#This Row],[Discounted Price]]*0.8</f>
        <v>116.04960000000001</v>
      </c>
      <c r="U6915">
        <f>Table1[[#This Row],[Price]]*0.52</f>
        <v>83.813600000000008</v>
      </c>
      <c r="V6915">
        <f>(Table1[[#This Row],[Price]]-Table1[[#This Row],[Scrap value]])/2</f>
        <v>38.683199999999999</v>
      </c>
    </row>
    <row r="6916" spans="1:22" x14ac:dyDescent="0.25">
      <c r="A6916" t="s">
        <v>30984</v>
      </c>
      <c r="B6916" t="s">
        <v>29</v>
      </c>
      <c r="C6916" t="s">
        <v>47</v>
      </c>
      <c r="D6916" t="s">
        <v>30985</v>
      </c>
      <c r="E6916">
        <v>40.83</v>
      </c>
      <c r="F6916">
        <v>31</v>
      </c>
      <c r="G6916" t="s">
        <v>43729</v>
      </c>
      <c r="H6916" t="s">
        <v>30986</v>
      </c>
      <c r="I6916" s="1">
        <v>44927</v>
      </c>
      <c r="J6916" s="1">
        <v>45658</v>
      </c>
      <c r="K6916" t="s">
        <v>30987</v>
      </c>
      <c r="L6916" t="s">
        <v>30988</v>
      </c>
      <c r="M6916" t="s">
        <v>20</v>
      </c>
      <c r="N6916">
        <v>4</v>
      </c>
      <c r="O6916">
        <f>Table1[[#This Row],[Price]]-0.1*Table1[[#This Row],[Price]]</f>
        <v>36.747</v>
      </c>
      <c r="P6916" s="9">
        <f>(Table1[[#This Row],[Expiration Date]]-Table1[[#This Row],[Manufacturing Date]])/365</f>
        <v>2.0027397260273974</v>
      </c>
      <c r="Q6916" t="str">
        <f>IF(Table1[[#This Row],[Expiration Date]]-J6924&gt;12/31/2024,"not expired","expired")</f>
        <v>expired</v>
      </c>
      <c r="R6916">
        <f>Table1[[#This Row],[Discounted Price]]*0.95</f>
        <v>34.909649999999999</v>
      </c>
      <c r="S6916">
        <f>Table1[[#This Row],[Discounted Price]]*0.9</f>
        <v>33.072299999999998</v>
      </c>
      <c r="T6916">
        <f>Table1[[#This Row],[Discounted Price]]*0.8</f>
        <v>29.397600000000001</v>
      </c>
      <c r="U6916">
        <f>Table1[[#This Row],[Price]]*0.52</f>
        <v>21.2316</v>
      </c>
      <c r="V6916">
        <f>(Table1[[#This Row],[Price]]-Table1[[#This Row],[Scrap value]])/2</f>
        <v>9.799199999999999</v>
      </c>
    </row>
    <row r="6917" spans="1:22" x14ac:dyDescent="0.25">
      <c r="A6917" t="s">
        <v>30989</v>
      </c>
      <c r="B6917" t="s">
        <v>35</v>
      </c>
      <c r="C6917" t="s">
        <v>47</v>
      </c>
      <c r="D6917" t="s">
        <v>30990</v>
      </c>
      <c r="E6917">
        <v>76.209999999999994</v>
      </c>
      <c r="F6917">
        <v>59</v>
      </c>
      <c r="G6917" t="s">
        <v>43728</v>
      </c>
      <c r="H6917" t="s">
        <v>18235</v>
      </c>
      <c r="I6917" s="1">
        <v>45000</v>
      </c>
      <c r="J6917" s="1">
        <v>45658</v>
      </c>
      <c r="K6917" t="s">
        <v>30991</v>
      </c>
      <c r="L6917" t="s">
        <v>30992</v>
      </c>
      <c r="M6917" t="s">
        <v>20</v>
      </c>
      <c r="N6917">
        <v>5</v>
      </c>
      <c r="O6917">
        <f>Table1[[#This Row],[Price]]-0.1*Table1[[#This Row],[Price]]</f>
        <v>68.588999999999999</v>
      </c>
      <c r="P6917" s="9">
        <f>(Table1[[#This Row],[Expiration Date]]-Table1[[#This Row],[Manufacturing Date]])/365</f>
        <v>1.8027397260273972</v>
      </c>
      <c r="Q6917" t="str">
        <f>IF(Table1[[#This Row],[Expiration Date]]-J6925&gt;12/31/2024,"not expired","expired")</f>
        <v>expired</v>
      </c>
      <c r="R6917">
        <f>Table1[[#This Row],[Discounted Price]]*0.95</f>
        <v>65.159549999999996</v>
      </c>
      <c r="S6917">
        <f>Table1[[#This Row],[Discounted Price]]*0.9</f>
        <v>61.7301</v>
      </c>
      <c r="T6917">
        <f>Table1[[#This Row],[Discounted Price]]*0.8</f>
        <v>54.871200000000002</v>
      </c>
      <c r="U6917">
        <f>Table1[[#This Row],[Price]]*0.52</f>
        <v>39.629199999999997</v>
      </c>
      <c r="V6917">
        <f>(Table1[[#This Row],[Price]]-Table1[[#This Row],[Scrap value]])/2</f>
        <v>18.290399999999998</v>
      </c>
    </row>
    <row r="6918" spans="1:22" x14ac:dyDescent="0.25">
      <c r="A6918" t="s">
        <v>30993</v>
      </c>
      <c r="B6918" t="s">
        <v>29</v>
      </c>
      <c r="C6918" t="s">
        <v>47</v>
      </c>
      <c r="D6918" t="s">
        <v>30994</v>
      </c>
      <c r="E6918">
        <v>274.7</v>
      </c>
      <c r="F6918">
        <v>69</v>
      </c>
      <c r="G6918" t="s">
        <v>43729</v>
      </c>
      <c r="H6918" t="s">
        <v>30995</v>
      </c>
      <c r="I6918" s="1">
        <v>45000</v>
      </c>
      <c r="J6918" s="1">
        <v>46023</v>
      </c>
      <c r="K6918" t="s">
        <v>30996</v>
      </c>
      <c r="L6918" t="s">
        <v>30997</v>
      </c>
      <c r="M6918" t="s">
        <v>45</v>
      </c>
      <c r="N6918">
        <v>1</v>
      </c>
      <c r="O6918">
        <f>Table1[[#This Row],[Price]]-0.1*Table1[[#This Row],[Price]]</f>
        <v>247.23</v>
      </c>
      <c r="P6918" s="9">
        <f>(Table1[[#This Row],[Expiration Date]]-Table1[[#This Row],[Manufacturing Date]])/365</f>
        <v>2.8027397260273972</v>
      </c>
      <c r="Q6918" t="str">
        <f>IF(Table1[[#This Row],[Expiration Date]]-J6926&gt;12/31/2024,"not expired","expired")</f>
        <v>not expired</v>
      </c>
      <c r="R6918">
        <f>Table1[[#This Row],[Discounted Price]]*0.95</f>
        <v>234.86849999999998</v>
      </c>
      <c r="S6918">
        <f>Table1[[#This Row],[Discounted Price]]*0.9</f>
        <v>222.50700000000001</v>
      </c>
      <c r="T6918">
        <f>Table1[[#This Row],[Discounted Price]]*0.8</f>
        <v>197.78399999999999</v>
      </c>
      <c r="U6918">
        <f>Table1[[#This Row],[Price]]*0.52</f>
        <v>142.84399999999999</v>
      </c>
      <c r="V6918">
        <f>(Table1[[#This Row],[Price]]-Table1[[#This Row],[Scrap value]])/2</f>
        <v>65.927999999999997</v>
      </c>
    </row>
    <row r="6919" spans="1:22" x14ac:dyDescent="0.25">
      <c r="A6919" t="s">
        <v>30998</v>
      </c>
      <c r="B6919" t="s">
        <v>35</v>
      </c>
      <c r="C6919" t="s">
        <v>47</v>
      </c>
      <c r="D6919" t="s">
        <v>30999</v>
      </c>
      <c r="E6919">
        <v>212.55</v>
      </c>
      <c r="F6919">
        <v>23</v>
      </c>
      <c r="G6919" t="s">
        <v>43728</v>
      </c>
      <c r="H6919" t="s">
        <v>31000</v>
      </c>
      <c r="I6919" s="1">
        <v>45000</v>
      </c>
      <c r="J6919" s="1">
        <v>45292</v>
      </c>
      <c r="K6919" t="s">
        <v>31001</v>
      </c>
      <c r="L6919" t="s">
        <v>31002</v>
      </c>
      <c r="M6919" t="s">
        <v>27</v>
      </c>
      <c r="N6919">
        <v>1</v>
      </c>
      <c r="O6919">
        <f>Table1[[#This Row],[Price]]-0.1*Table1[[#This Row],[Price]]</f>
        <v>191.29500000000002</v>
      </c>
      <c r="P6919" s="9">
        <f>(Table1[[#This Row],[Expiration Date]]-Table1[[#This Row],[Manufacturing Date]])/365</f>
        <v>0.8</v>
      </c>
      <c r="Q6919" t="str">
        <f>IF(Table1[[#This Row],[Expiration Date]]-J6927&gt;12/31/2024,"not expired","expired")</f>
        <v>expired</v>
      </c>
      <c r="R6919">
        <f>Table1[[#This Row],[Discounted Price]]*0.95</f>
        <v>181.73025000000001</v>
      </c>
      <c r="S6919">
        <f>Table1[[#This Row],[Discounted Price]]*0.9</f>
        <v>172.16550000000001</v>
      </c>
      <c r="T6919">
        <f>Table1[[#This Row],[Discounted Price]]*0.8</f>
        <v>153.03600000000003</v>
      </c>
      <c r="U6919">
        <f>Table1[[#This Row],[Price]]*0.52</f>
        <v>110.52600000000001</v>
      </c>
      <c r="V6919">
        <f>(Table1[[#This Row],[Price]]-Table1[[#This Row],[Scrap value]])/2</f>
        <v>51.012</v>
      </c>
    </row>
    <row r="6920" spans="1:22" x14ac:dyDescent="0.25">
      <c r="A6920" t="s">
        <v>31003</v>
      </c>
      <c r="B6920" t="s">
        <v>15</v>
      </c>
      <c r="C6920" t="s">
        <v>47</v>
      </c>
      <c r="D6920" t="s">
        <v>31004</v>
      </c>
      <c r="E6920">
        <v>228.67</v>
      </c>
      <c r="F6920">
        <v>24</v>
      </c>
      <c r="G6920" t="s">
        <v>43730</v>
      </c>
      <c r="H6920" t="s">
        <v>28765</v>
      </c>
      <c r="I6920" s="1">
        <v>45137</v>
      </c>
      <c r="J6920" s="1">
        <v>46023</v>
      </c>
      <c r="K6920" t="s">
        <v>31005</v>
      </c>
      <c r="L6920" t="s">
        <v>31006</v>
      </c>
      <c r="M6920" t="s">
        <v>27</v>
      </c>
      <c r="N6920">
        <v>5</v>
      </c>
      <c r="O6920">
        <f>Table1[[#This Row],[Price]]-0.1*Table1[[#This Row],[Price]]</f>
        <v>205.803</v>
      </c>
      <c r="P6920" s="9">
        <f>(Table1[[#This Row],[Expiration Date]]-Table1[[#This Row],[Manufacturing Date]])/365</f>
        <v>2.4273972602739726</v>
      </c>
      <c r="Q6920" t="str">
        <f>IF(Table1[[#This Row],[Expiration Date]]-J6928&gt;12/31/2024,"not expired","expired")</f>
        <v>not expired</v>
      </c>
      <c r="R6920">
        <f>Table1[[#This Row],[Discounted Price]]*0.95</f>
        <v>195.51284999999999</v>
      </c>
      <c r="S6920">
        <f>Table1[[#This Row],[Discounted Price]]*0.9</f>
        <v>185.2227</v>
      </c>
      <c r="T6920">
        <f>Table1[[#This Row],[Discounted Price]]*0.8</f>
        <v>164.64240000000001</v>
      </c>
      <c r="U6920">
        <f>Table1[[#This Row],[Price]]*0.52</f>
        <v>118.9084</v>
      </c>
      <c r="V6920">
        <f>(Table1[[#This Row],[Price]]-Table1[[#This Row],[Scrap value]])/2</f>
        <v>54.880799999999994</v>
      </c>
    </row>
    <row r="6921" spans="1:22" x14ac:dyDescent="0.25">
      <c r="A6921" t="s">
        <v>31007</v>
      </c>
      <c r="B6921" t="s">
        <v>15</v>
      </c>
      <c r="C6921" t="s">
        <v>47</v>
      </c>
      <c r="D6921" t="s">
        <v>31008</v>
      </c>
      <c r="E6921">
        <v>42.13</v>
      </c>
      <c r="F6921">
        <v>3</v>
      </c>
      <c r="G6921" t="s">
        <v>43730</v>
      </c>
      <c r="H6921" t="s">
        <v>5552</v>
      </c>
      <c r="I6921" s="1">
        <v>45137</v>
      </c>
      <c r="J6921" s="1">
        <v>45658</v>
      </c>
      <c r="K6921" t="s">
        <v>31009</v>
      </c>
      <c r="L6921" t="s">
        <v>31010</v>
      </c>
      <c r="M6921" t="s">
        <v>45</v>
      </c>
      <c r="N6921">
        <v>2</v>
      </c>
      <c r="O6921">
        <f>Table1[[#This Row],[Price]]-0.1*Table1[[#This Row],[Price]]</f>
        <v>37.917000000000002</v>
      </c>
      <c r="P6921" s="9">
        <f>(Table1[[#This Row],[Expiration Date]]-Table1[[#This Row],[Manufacturing Date]])/365</f>
        <v>1.4273972602739726</v>
      </c>
      <c r="Q6921" t="str">
        <f>IF(Table1[[#This Row],[Expiration Date]]-J6929&gt;12/31/2024,"not expired","expired")</f>
        <v>expired</v>
      </c>
      <c r="R6921">
        <f>Table1[[#This Row],[Discounted Price]]*0.95</f>
        <v>36.021149999999999</v>
      </c>
      <c r="S6921">
        <f>Table1[[#This Row],[Discounted Price]]*0.9</f>
        <v>34.125300000000003</v>
      </c>
      <c r="T6921">
        <f>Table1[[#This Row],[Discounted Price]]*0.8</f>
        <v>30.333600000000004</v>
      </c>
      <c r="U6921">
        <f>Table1[[#This Row],[Price]]*0.52</f>
        <v>21.907600000000002</v>
      </c>
      <c r="V6921">
        <f>(Table1[[#This Row],[Price]]-Table1[[#This Row],[Scrap value]])/2</f>
        <v>10.1112</v>
      </c>
    </row>
    <row r="6922" spans="1:22" x14ac:dyDescent="0.25">
      <c r="A6922" t="s">
        <v>31011</v>
      </c>
      <c r="B6922" t="s">
        <v>35</v>
      </c>
      <c r="C6922" t="s">
        <v>47</v>
      </c>
      <c r="D6922" t="s">
        <v>31012</v>
      </c>
      <c r="E6922">
        <v>25.72</v>
      </c>
      <c r="F6922">
        <v>4</v>
      </c>
      <c r="G6922" t="s">
        <v>43729</v>
      </c>
      <c r="H6922" t="s">
        <v>11463</v>
      </c>
      <c r="I6922" s="1">
        <v>45137</v>
      </c>
      <c r="J6922" s="1">
        <v>45292</v>
      </c>
      <c r="K6922" t="s">
        <v>31013</v>
      </c>
      <c r="L6922" t="s">
        <v>31014</v>
      </c>
      <c r="M6922" t="s">
        <v>45</v>
      </c>
      <c r="N6922">
        <v>2</v>
      </c>
      <c r="O6922">
        <f>Table1[[#This Row],[Price]]-0.1*Table1[[#This Row],[Price]]</f>
        <v>23.148</v>
      </c>
      <c r="P6922" s="9">
        <f>(Table1[[#This Row],[Expiration Date]]-Table1[[#This Row],[Manufacturing Date]])/365</f>
        <v>0.42465753424657532</v>
      </c>
      <c r="Q6922" t="str">
        <f>IF(Table1[[#This Row],[Expiration Date]]-J6930&gt;12/31/2024,"not expired","expired")</f>
        <v>expired</v>
      </c>
      <c r="R6922">
        <f>Table1[[#This Row],[Discounted Price]]*0.95</f>
        <v>21.990599999999997</v>
      </c>
      <c r="S6922">
        <f>Table1[[#This Row],[Discounted Price]]*0.9</f>
        <v>20.833200000000001</v>
      </c>
      <c r="T6922">
        <f>Table1[[#This Row],[Discounted Price]]*0.8</f>
        <v>18.5184</v>
      </c>
      <c r="U6922">
        <f>Table1[[#This Row],[Price]]*0.52</f>
        <v>13.3744</v>
      </c>
      <c r="V6922">
        <f>(Table1[[#This Row],[Price]]-Table1[[#This Row],[Scrap value]])/2</f>
        <v>6.1727999999999996</v>
      </c>
    </row>
    <row r="6923" spans="1:22" x14ac:dyDescent="0.25">
      <c r="A6923" t="s">
        <v>31015</v>
      </c>
      <c r="B6923" t="s">
        <v>15</v>
      </c>
      <c r="C6923" t="s">
        <v>47</v>
      </c>
      <c r="D6923" t="s">
        <v>31016</v>
      </c>
      <c r="E6923">
        <v>236.33</v>
      </c>
      <c r="F6923">
        <v>34</v>
      </c>
      <c r="G6923" t="s">
        <v>43730</v>
      </c>
      <c r="H6923" t="s">
        <v>23029</v>
      </c>
      <c r="I6923" s="1">
        <v>45000</v>
      </c>
      <c r="J6923" s="1">
        <v>45658</v>
      </c>
      <c r="K6923" t="s">
        <v>31017</v>
      </c>
      <c r="L6923" t="s">
        <v>31018</v>
      </c>
      <c r="M6923" t="s">
        <v>20</v>
      </c>
      <c r="N6923">
        <v>2</v>
      </c>
      <c r="O6923">
        <f>Table1[[#This Row],[Price]]-0.1*Table1[[#This Row],[Price]]</f>
        <v>212.697</v>
      </c>
      <c r="P6923" s="9">
        <f>(Table1[[#This Row],[Expiration Date]]-Table1[[#This Row],[Manufacturing Date]])/365</f>
        <v>1.8027397260273972</v>
      </c>
      <c r="Q6923" t="str">
        <f>IF(Table1[[#This Row],[Expiration Date]]-J6931&gt;12/31/2024,"not expired","expired")</f>
        <v>not expired</v>
      </c>
      <c r="R6923">
        <f>Table1[[#This Row],[Discounted Price]]*0.95</f>
        <v>202.06215</v>
      </c>
      <c r="S6923">
        <f>Table1[[#This Row],[Discounted Price]]*0.9</f>
        <v>191.4273</v>
      </c>
      <c r="T6923">
        <f>Table1[[#This Row],[Discounted Price]]*0.8</f>
        <v>170.1576</v>
      </c>
      <c r="U6923">
        <f>Table1[[#This Row],[Price]]*0.52</f>
        <v>122.89160000000001</v>
      </c>
      <c r="V6923">
        <f>(Table1[[#This Row],[Price]]-Table1[[#This Row],[Scrap value]])/2</f>
        <v>56.719200000000001</v>
      </c>
    </row>
    <row r="6924" spans="1:22" x14ac:dyDescent="0.25">
      <c r="A6924" t="s">
        <v>31019</v>
      </c>
      <c r="B6924" t="s">
        <v>15</v>
      </c>
      <c r="C6924" t="s">
        <v>47</v>
      </c>
      <c r="D6924" t="s">
        <v>31020</v>
      </c>
      <c r="E6924">
        <v>454.52</v>
      </c>
      <c r="F6924">
        <v>83</v>
      </c>
      <c r="G6924" t="s">
        <v>43728</v>
      </c>
      <c r="H6924" t="s">
        <v>10535</v>
      </c>
      <c r="I6924" s="1">
        <v>44927</v>
      </c>
      <c r="J6924" s="1">
        <v>46023</v>
      </c>
      <c r="K6924" t="s">
        <v>31021</v>
      </c>
      <c r="L6924" t="s">
        <v>31022</v>
      </c>
      <c r="M6924" t="s">
        <v>27</v>
      </c>
      <c r="N6924">
        <v>4</v>
      </c>
      <c r="O6924">
        <f>Table1[[#This Row],[Price]]-0.1*Table1[[#This Row],[Price]]</f>
        <v>409.06799999999998</v>
      </c>
      <c r="P6924" s="9">
        <f>(Table1[[#This Row],[Expiration Date]]-Table1[[#This Row],[Manufacturing Date]])/365</f>
        <v>3.0027397260273974</v>
      </c>
      <c r="Q6924" t="str">
        <f>IF(Table1[[#This Row],[Expiration Date]]-J6932&gt;12/31/2024,"not expired","expired")</f>
        <v>not expired</v>
      </c>
      <c r="R6924">
        <f>Table1[[#This Row],[Discounted Price]]*0.95</f>
        <v>388.61459999999994</v>
      </c>
      <c r="S6924">
        <f>Table1[[#This Row],[Discounted Price]]*0.9</f>
        <v>368.16120000000001</v>
      </c>
      <c r="T6924">
        <f>Table1[[#This Row],[Discounted Price]]*0.8</f>
        <v>327.25440000000003</v>
      </c>
      <c r="U6924">
        <f>Table1[[#This Row],[Price]]*0.52</f>
        <v>236.35040000000001</v>
      </c>
      <c r="V6924">
        <f>(Table1[[#This Row],[Price]]-Table1[[#This Row],[Scrap value]])/2</f>
        <v>109.08479999999999</v>
      </c>
    </row>
    <row r="6925" spans="1:22" x14ac:dyDescent="0.25">
      <c r="A6925" t="s">
        <v>31023</v>
      </c>
      <c r="B6925" t="s">
        <v>22</v>
      </c>
      <c r="C6925" t="s">
        <v>47</v>
      </c>
      <c r="D6925" t="s">
        <v>31024</v>
      </c>
      <c r="E6925">
        <v>356.8</v>
      </c>
      <c r="F6925">
        <v>4</v>
      </c>
      <c r="G6925" t="s">
        <v>43730</v>
      </c>
      <c r="H6925" t="s">
        <v>24421</v>
      </c>
      <c r="I6925" s="1">
        <v>45000</v>
      </c>
      <c r="J6925" s="1">
        <v>46023</v>
      </c>
      <c r="K6925" t="s">
        <v>31025</v>
      </c>
      <c r="L6925" t="s">
        <v>31026</v>
      </c>
      <c r="M6925" t="s">
        <v>45</v>
      </c>
      <c r="N6925">
        <v>5</v>
      </c>
      <c r="O6925">
        <f>Table1[[#This Row],[Price]]-0.1*Table1[[#This Row],[Price]]</f>
        <v>321.12</v>
      </c>
      <c r="P6925" s="9">
        <f>(Table1[[#This Row],[Expiration Date]]-Table1[[#This Row],[Manufacturing Date]])/365</f>
        <v>2.8027397260273972</v>
      </c>
      <c r="Q6925" t="str">
        <f>IF(Table1[[#This Row],[Expiration Date]]-J6933&gt;12/31/2024,"not expired","expired")</f>
        <v>not expired</v>
      </c>
      <c r="R6925">
        <f>Table1[[#This Row],[Discounted Price]]*0.95</f>
        <v>305.06399999999996</v>
      </c>
      <c r="S6925">
        <f>Table1[[#This Row],[Discounted Price]]*0.9</f>
        <v>289.00800000000004</v>
      </c>
      <c r="T6925">
        <f>Table1[[#This Row],[Discounted Price]]*0.8</f>
        <v>256.89600000000002</v>
      </c>
      <c r="U6925">
        <f>Table1[[#This Row],[Price]]*0.52</f>
        <v>185.536</v>
      </c>
      <c r="V6925">
        <f>(Table1[[#This Row],[Price]]-Table1[[#This Row],[Scrap value]])/2</f>
        <v>85.632000000000005</v>
      </c>
    </row>
    <row r="6926" spans="1:22" x14ac:dyDescent="0.25">
      <c r="A6926" t="s">
        <v>31027</v>
      </c>
      <c r="B6926" t="s">
        <v>22</v>
      </c>
      <c r="C6926" t="s">
        <v>47</v>
      </c>
      <c r="D6926" t="s">
        <v>31028</v>
      </c>
      <c r="E6926">
        <v>40.75</v>
      </c>
      <c r="F6926">
        <v>11</v>
      </c>
      <c r="G6926" t="s">
        <v>43729</v>
      </c>
      <c r="H6926" t="s">
        <v>31029</v>
      </c>
      <c r="I6926" s="1">
        <v>45000</v>
      </c>
      <c r="J6926" s="1">
        <v>45658</v>
      </c>
      <c r="K6926" t="s">
        <v>31030</v>
      </c>
      <c r="L6926" t="s">
        <v>31031</v>
      </c>
      <c r="M6926" t="s">
        <v>27</v>
      </c>
      <c r="N6926">
        <v>4</v>
      </c>
      <c r="O6926">
        <f>Table1[[#This Row],[Price]]-0.1*Table1[[#This Row],[Price]]</f>
        <v>36.674999999999997</v>
      </c>
      <c r="P6926" s="9">
        <f>(Table1[[#This Row],[Expiration Date]]-Table1[[#This Row],[Manufacturing Date]])/365</f>
        <v>1.8027397260273972</v>
      </c>
      <c r="Q6926" t="str">
        <f>IF(Table1[[#This Row],[Expiration Date]]-J6934&gt;12/31/2024,"not expired","expired")</f>
        <v>expired</v>
      </c>
      <c r="R6926">
        <f>Table1[[#This Row],[Discounted Price]]*0.95</f>
        <v>34.841249999999995</v>
      </c>
      <c r="S6926">
        <f>Table1[[#This Row],[Discounted Price]]*0.9</f>
        <v>33.0075</v>
      </c>
      <c r="T6926">
        <f>Table1[[#This Row],[Discounted Price]]*0.8</f>
        <v>29.34</v>
      </c>
      <c r="U6926">
        <f>Table1[[#This Row],[Price]]*0.52</f>
        <v>21.19</v>
      </c>
      <c r="V6926">
        <f>(Table1[[#This Row],[Price]]-Table1[[#This Row],[Scrap value]])/2</f>
        <v>9.7799999999999994</v>
      </c>
    </row>
    <row r="6927" spans="1:22" x14ac:dyDescent="0.25">
      <c r="A6927" t="s">
        <v>31032</v>
      </c>
      <c r="B6927" t="s">
        <v>15</v>
      </c>
      <c r="C6927" t="s">
        <v>47</v>
      </c>
      <c r="D6927" t="s">
        <v>31033</v>
      </c>
      <c r="E6927">
        <v>105.08</v>
      </c>
      <c r="F6927">
        <v>87</v>
      </c>
      <c r="G6927" t="s">
        <v>43730</v>
      </c>
      <c r="H6927" t="s">
        <v>31034</v>
      </c>
      <c r="I6927" s="1">
        <v>44927</v>
      </c>
      <c r="J6927" s="1">
        <v>46023</v>
      </c>
      <c r="K6927" t="s">
        <v>31035</v>
      </c>
      <c r="L6927" t="s">
        <v>31036</v>
      </c>
      <c r="M6927" t="s">
        <v>45</v>
      </c>
      <c r="N6927">
        <v>2</v>
      </c>
      <c r="O6927">
        <f>Table1[[#This Row],[Price]]-0.1*Table1[[#This Row],[Price]]</f>
        <v>94.572000000000003</v>
      </c>
      <c r="P6927" s="9">
        <f>(Table1[[#This Row],[Expiration Date]]-Table1[[#This Row],[Manufacturing Date]])/365</f>
        <v>3.0027397260273974</v>
      </c>
      <c r="Q6927" t="str">
        <f>IF(Table1[[#This Row],[Expiration Date]]-J6935&gt;12/31/2024,"not expired","expired")</f>
        <v>not expired</v>
      </c>
      <c r="R6927">
        <f>Table1[[#This Row],[Discounted Price]]*0.95</f>
        <v>89.843400000000003</v>
      </c>
      <c r="S6927">
        <f>Table1[[#This Row],[Discounted Price]]*0.9</f>
        <v>85.114800000000002</v>
      </c>
      <c r="T6927">
        <f>Table1[[#This Row],[Discounted Price]]*0.8</f>
        <v>75.657600000000002</v>
      </c>
      <c r="U6927">
        <f>Table1[[#This Row],[Price]]*0.52</f>
        <v>54.641600000000004</v>
      </c>
      <c r="V6927">
        <f>(Table1[[#This Row],[Price]]-Table1[[#This Row],[Scrap value]])/2</f>
        <v>25.219199999999997</v>
      </c>
    </row>
    <row r="6928" spans="1:22" x14ac:dyDescent="0.25">
      <c r="A6928" t="s">
        <v>31037</v>
      </c>
      <c r="B6928" t="s">
        <v>29</v>
      </c>
      <c r="C6928" t="s">
        <v>47</v>
      </c>
      <c r="D6928" t="s">
        <v>31038</v>
      </c>
      <c r="E6928">
        <v>402.18</v>
      </c>
      <c r="F6928">
        <v>68</v>
      </c>
      <c r="G6928" t="s">
        <v>43728</v>
      </c>
      <c r="H6928" t="s">
        <v>1244</v>
      </c>
      <c r="I6928" s="1">
        <v>44927</v>
      </c>
      <c r="J6928" s="1">
        <v>45292</v>
      </c>
      <c r="K6928" t="s">
        <v>31039</v>
      </c>
      <c r="L6928" t="s">
        <v>31040</v>
      </c>
      <c r="M6928" t="s">
        <v>45</v>
      </c>
      <c r="N6928">
        <v>4</v>
      </c>
      <c r="O6928">
        <f>Table1[[#This Row],[Price]]-0.1*Table1[[#This Row],[Price]]</f>
        <v>361.96199999999999</v>
      </c>
      <c r="P6928" s="9">
        <f>(Table1[[#This Row],[Expiration Date]]-Table1[[#This Row],[Manufacturing Date]])/365</f>
        <v>1</v>
      </c>
      <c r="Q6928" t="str">
        <f>IF(Table1[[#This Row],[Expiration Date]]-J6936&gt;12/31/2024,"not expired","expired")</f>
        <v>expired</v>
      </c>
      <c r="R6928">
        <f>Table1[[#This Row],[Discounted Price]]*0.95</f>
        <v>343.8639</v>
      </c>
      <c r="S6928">
        <f>Table1[[#This Row],[Discounted Price]]*0.9</f>
        <v>325.76580000000001</v>
      </c>
      <c r="T6928">
        <f>Table1[[#This Row],[Discounted Price]]*0.8</f>
        <v>289.56959999999998</v>
      </c>
      <c r="U6928">
        <f>Table1[[#This Row],[Price]]*0.52</f>
        <v>209.1336</v>
      </c>
      <c r="V6928">
        <f>(Table1[[#This Row],[Price]]-Table1[[#This Row],[Scrap value]])/2</f>
        <v>96.523200000000003</v>
      </c>
    </row>
    <row r="6929" spans="1:22" x14ac:dyDescent="0.25">
      <c r="A6929" t="s">
        <v>31041</v>
      </c>
      <c r="B6929" t="s">
        <v>15</v>
      </c>
      <c r="C6929" t="s">
        <v>47</v>
      </c>
      <c r="D6929" t="s">
        <v>31042</v>
      </c>
      <c r="E6929">
        <v>328.96</v>
      </c>
      <c r="F6929">
        <v>94</v>
      </c>
      <c r="G6929" t="s">
        <v>43729</v>
      </c>
      <c r="H6929" t="s">
        <v>9554</v>
      </c>
      <c r="I6929" s="1">
        <v>45137</v>
      </c>
      <c r="J6929" s="1">
        <v>45658</v>
      </c>
      <c r="K6929" t="s">
        <v>31043</v>
      </c>
      <c r="L6929" t="s">
        <v>31044</v>
      </c>
      <c r="M6929" t="s">
        <v>20</v>
      </c>
      <c r="N6929">
        <v>5</v>
      </c>
      <c r="O6929">
        <f>Table1[[#This Row],[Price]]-0.1*Table1[[#This Row],[Price]]</f>
        <v>296.06399999999996</v>
      </c>
      <c r="P6929" s="9">
        <f>(Table1[[#This Row],[Expiration Date]]-Table1[[#This Row],[Manufacturing Date]])/365</f>
        <v>1.4273972602739726</v>
      </c>
      <c r="Q6929" t="str">
        <f>IF(Table1[[#This Row],[Expiration Date]]-J6937&gt;12/31/2024,"not expired","expired")</f>
        <v>not expired</v>
      </c>
      <c r="R6929">
        <f>Table1[[#This Row],[Discounted Price]]*0.95</f>
        <v>281.26079999999996</v>
      </c>
      <c r="S6929">
        <f>Table1[[#This Row],[Discounted Price]]*0.9</f>
        <v>266.45759999999996</v>
      </c>
      <c r="T6929">
        <f>Table1[[#This Row],[Discounted Price]]*0.8</f>
        <v>236.85119999999998</v>
      </c>
      <c r="U6929">
        <f>Table1[[#This Row],[Price]]*0.52</f>
        <v>171.0592</v>
      </c>
      <c r="V6929">
        <f>(Table1[[#This Row],[Price]]-Table1[[#This Row],[Scrap value]])/2</f>
        <v>78.950399999999988</v>
      </c>
    </row>
    <row r="6930" spans="1:22" x14ac:dyDescent="0.25">
      <c r="A6930" t="s">
        <v>31045</v>
      </c>
      <c r="B6930" t="s">
        <v>15</v>
      </c>
      <c r="C6930" t="s">
        <v>47</v>
      </c>
      <c r="D6930" t="s">
        <v>31046</v>
      </c>
      <c r="E6930">
        <v>388.09</v>
      </c>
      <c r="F6930">
        <v>10</v>
      </c>
      <c r="G6930" t="s">
        <v>43729</v>
      </c>
      <c r="H6930" t="s">
        <v>29244</v>
      </c>
      <c r="I6930" s="1">
        <v>45000</v>
      </c>
      <c r="J6930" s="1">
        <v>46023</v>
      </c>
      <c r="K6930" t="s">
        <v>31047</v>
      </c>
      <c r="L6930" t="s">
        <v>31048</v>
      </c>
      <c r="M6930" t="s">
        <v>45</v>
      </c>
      <c r="N6930">
        <v>2</v>
      </c>
      <c r="O6930">
        <f>Table1[[#This Row],[Price]]-0.1*Table1[[#This Row],[Price]]</f>
        <v>349.28099999999995</v>
      </c>
      <c r="P6930" s="9">
        <f>(Table1[[#This Row],[Expiration Date]]-Table1[[#This Row],[Manufacturing Date]])/365</f>
        <v>2.8027397260273972</v>
      </c>
      <c r="Q6930" t="str">
        <f>IF(Table1[[#This Row],[Expiration Date]]-J6938&gt;12/31/2024,"not expired","expired")</f>
        <v>expired</v>
      </c>
      <c r="R6930">
        <f>Table1[[#This Row],[Discounted Price]]*0.95</f>
        <v>331.81694999999996</v>
      </c>
      <c r="S6930">
        <f>Table1[[#This Row],[Discounted Price]]*0.9</f>
        <v>314.35289999999998</v>
      </c>
      <c r="T6930">
        <f>Table1[[#This Row],[Discounted Price]]*0.8</f>
        <v>279.42479999999995</v>
      </c>
      <c r="U6930">
        <f>Table1[[#This Row],[Price]]*0.52</f>
        <v>201.80679999999998</v>
      </c>
      <c r="V6930">
        <f>(Table1[[#This Row],[Price]]-Table1[[#This Row],[Scrap value]])/2</f>
        <v>93.141599999999997</v>
      </c>
    </row>
    <row r="6931" spans="1:22" x14ac:dyDescent="0.25">
      <c r="A6931" t="s">
        <v>31049</v>
      </c>
      <c r="B6931" t="s">
        <v>22</v>
      </c>
      <c r="C6931" t="s">
        <v>47</v>
      </c>
      <c r="D6931" t="s">
        <v>31050</v>
      </c>
      <c r="E6931">
        <v>95.99</v>
      </c>
      <c r="F6931">
        <v>94</v>
      </c>
      <c r="G6931" t="s">
        <v>43728</v>
      </c>
      <c r="H6931" t="s">
        <v>154</v>
      </c>
      <c r="I6931" s="1">
        <v>45137</v>
      </c>
      <c r="J6931" s="1">
        <v>45292</v>
      </c>
      <c r="K6931" t="s">
        <v>31051</v>
      </c>
      <c r="L6931" t="s">
        <v>31052</v>
      </c>
      <c r="M6931" t="s">
        <v>27</v>
      </c>
      <c r="N6931">
        <v>1</v>
      </c>
      <c r="O6931">
        <f>Table1[[#This Row],[Price]]-0.1*Table1[[#This Row],[Price]]</f>
        <v>86.390999999999991</v>
      </c>
      <c r="P6931" s="9">
        <f>(Table1[[#This Row],[Expiration Date]]-Table1[[#This Row],[Manufacturing Date]])/365</f>
        <v>0.42465753424657532</v>
      </c>
      <c r="Q6931" t="str">
        <f>IF(Table1[[#This Row],[Expiration Date]]-J6939&gt;12/31/2024,"not expired","expired")</f>
        <v>expired</v>
      </c>
      <c r="R6931">
        <f>Table1[[#This Row],[Discounted Price]]*0.95</f>
        <v>82.071449999999984</v>
      </c>
      <c r="S6931">
        <f>Table1[[#This Row],[Discounted Price]]*0.9</f>
        <v>77.751899999999992</v>
      </c>
      <c r="T6931">
        <f>Table1[[#This Row],[Discounted Price]]*0.8</f>
        <v>69.112799999999993</v>
      </c>
      <c r="U6931">
        <f>Table1[[#This Row],[Price]]*0.52</f>
        <v>49.9148</v>
      </c>
      <c r="V6931">
        <f>(Table1[[#This Row],[Price]]-Table1[[#This Row],[Scrap value]])/2</f>
        <v>23.037599999999998</v>
      </c>
    </row>
    <row r="6932" spans="1:22" x14ac:dyDescent="0.25">
      <c r="A6932" t="s">
        <v>31053</v>
      </c>
      <c r="B6932" t="s">
        <v>22</v>
      </c>
      <c r="C6932" t="s">
        <v>47</v>
      </c>
      <c r="D6932" t="s">
        <v>31054</v>
      </c>
      <c r="E6932">
        <v>388.06</v>
      </c>
      <c r="F6932">
        <v>16</v>
      </c>
      <c r="G6932" t="s">
        <v>43729</v>
      </c>
      <c r="H6932" t="s">
        <v>15849</v>
      </c>
      <c r="I6932" s="1">
        <v>45137</v>
      </c>
      <c r="J6932" s="1">
        <v>45658</v>
      </c>
      <c r="K6932" t="s">
        <v>31055</v>
      </c>
      <c r="L6932" t="s">
        <v>31056</v>
      </c>
      <c r="M6932" t="s">
        <v>45</v>
      </c>
      <c r="N6932">
        <v>5</v>
      </c>
      <c r="O6932">
        <f>Table1[[#This Row],[Price]]-0.1*Table1[[#This Row],[Price]]</f>
        <v>349.25400000000002</v>
      </c>
      <c r="P6932" s="9">
        <f>(Table1[[#This Row],[Expiration Date]]-Table1[[#This Row],[Manufacturing Date]])/365</f>
        <v>1.4273972602739726</v>
      </c>
      <c r="Q6932" t="str">
        <f>IF(Table1[[#This Row],[Expiration Date]]-J6940&gt;12/31/2024,"not expired","expired")</f>
        <v>expired</v>
      </c>
      <c r="R6932">
        <f>Table1[[#This Row],[Discounted Price]]*0.95</f>
        <v>331.79129999999998</v>
      </c>
      <c r="S6932">
        <f>Table1[[#This Row],[Discounted Price]]*0.9</f>
        <v>314.32860000000005</v>
      </c>
      <c r="T6932">
        <f>Table1[[#This Row],[Discounted Price]]*0.8</f>
        <v>279.40320000000003</v>
      </c>
      <c r="U6932">
        <f>Table1[[#This Row],[Price]]*0.52</f>
        <v>201.7912</v>
      </c>
      <c r="V6932">
        <f>(Table1[[#This Row],[Price]]-Table1[[#This Row],[Scrap value]])/2</f>
        <v>93.134399999999999</v>
      </c>
    </row>
    <row r="6933" spans="1:22" x14ac:dyDescent="0.25">
      <c r="A6933" t="s">
        <v>31057</v>
      </c>
      <c r="B6933" t="s">
        <v>29</v>
      </c>
      <c r="C6933" t="s">
        <v>47</v>
      </c>
      <c r="D6933" t="s">
        <v>31058</v>
      </c>
      <c r="E6933">
        <v>188.12</v>
      </c>
      <c r="F6933">
        <v>77</v>
      </c>
      <c r="G6933" t="s">
        <v>43729</v>
      </c>
      <c r="H6933" t="s">
        <v>31059</v>
      </c>
      <c r="I6933" s="1">
        <v>45000</v>
      </c>
      <c r="J6933" s="1">
        <v>45658</v>
      </c>
      <c r="K6933" t="s">
        <v>31060</v>
      </c>
      <c r="L6933" t="s">
        <v>31061</v>
      </c>
      <c r="M6933" t="s">
        <v>27</v>
      </c>
      <c r="N6933">
        <v>4</v>
      </c>
      <c r="O6933">
        <f>Table1[[#This Row],[Price]]-0.1*Table1[[#This Row],[Price]]</f>
        <v>169.30799999999999</v>
      </c>
      <c r="P6933" s="9">
        <f>(Table1[[#This Row],[Expiration Date]]-Table1[[#This Row],[Manufacturing Date]])/365</f>
        <v>1.8027397260273972</v>
      </c>
      <c r="Q6933" t="str">
        <f>IF(Table1[[#This Row],[Expiration Date]]-J6941&gt;12/31/2024,"not expired","expired")</f>
        <v>expired</v>
      </c>
      <c r="R6933">
        <f>Table1[[#This Row],[Discounted Price]]*0.95</f>
        <v>160.84259999999998</v>
      </c>
      <c r="S6933">
        <f>Table1[[#This Row],[Discounted Price]]*0.9</f>
        <v>152.37719999999999</v>
      </c>
      <c r="T6933">
        <f>Table1[[#This Row],[Discounted Price]]*0.8</f>
        <v>135.44640000000001</v>
      </c>
      <c r="U6933">
        <f>Table1[[#This Row],[Price]]*0.52</f>
        <v>97.822400000000002</v>
      </c>
      <c r="V6933">
        <f>(Table1[[#This Row],[Price]]-Table1[[#This Row],[Scrap value]])/2</f>
        <v>45.148800000000001</v>
      </c>
    </row>
    <row r="6934" spans="1:22" x14ac:dyDescent="0.25">
      <c r="A6934" t="s">
        <v>31062</v>
      </c>
      <c r="B6934" t="s">
        <v>29</v>
      </c>
      <c r="C6934" t="s">
        <v>47</v>
      </c>
      <c r="D6934" t="s">
        <v>31063</v>
      </c>
      <c r="E6934">
        <v>124.57</v>
      </c>
      <c r="F6934">
        <v>22</v>
      </c>
      <c r="G6934" t="s">
        <v>43729</v>
      </c>
      <c r="H6934" t="s">
        <v>11496</v>
      </c>
      <c r="I6934" s="1">
        <v>44927</v>
      </c>
      <c r="J6934" s="1">
        <v>45658</v>
      </c>
      <c r="K6934" t="s">
        <v>31064</v>
      </c>
      <c r="L6934" t="s">
        <v>31065</v>
      </c>
      <c r="M6934" t="s">
        <v>45</v>
      </c>
      <c r="N6934">
        <v>4</v>
      </c>
      <c r="O6934">
        <f>Table1[[#This Row],[Price]]-0.1*Table1[[#This Row],[Price]]</f>
        <v>112.113</v>
      </c>
      <c r="P6934" s="9">
        <f>(Table1[[#This Row],[Expiration Date]]-Table1[[#This Row],[Manufacturing Date]])/365</f>
        <v>2.0027397260273974</v>
      </c>
      <c r="Q6934" t="str">
        <f>IF(Table1[[#This Row],[Expiration Date]]-J6942&gt;12/31/2024,"not expired","expired")</f>
        <v>not expired</v>
      </c>
      <c r="R6934">
        <f>Table1[[#This Row],[Discounted Price]]*0.95</f>
        <v>106.50734999999999</v>
      </c>
      <c r="S6934">
        <f>Table1[[#This Row],[Discounted Price]]*0.9</f>
        <v>100.90170000000001</v>
      </c>
      <c r="T6934">
        <f>Table1[[#This Row],[Discounted Price]]*0.8</f>
        <v>89.690400000000011</v>
      </c>
      <c r="U6934">
        <f>Table1[[#This Row],[Price]]*0.52</f>
        <v>64.776399999999995</v>
      </c>
      <c r="V6934">
        <f>(Table1[[#This Row],[Price]]-Table1[[#This Row],[Scrap value]])/2</f>
        <v>29.896799999999999</v>
      </c>
    </row>
    <row r="6935" spans="1:22" x14ac:dyDescent="0.25">
      <c r="A6935" t="s">
        <v>31066</v>
      </c>
      <c r="B6935" t="s">
        <v>15</v>
      </c>
      <c r="C6935" t="s">
        <v>47</v>
      </c>
      <c r="D6935" t="s">
        <v>31067</v>
      </c>
      <c r="E6935">
        <v>156.81</v>
      </c>
      <c r="F6935">
        <v>14</v>
      </c>
      <c r="G6935" t="s">
        <v>43730</v>
      </c>
      <c r="H6935" t="s">
        <v>21082</v>
      </c>
      <c r="I6935" s="1">
        <v>45137</v>
      </c>
      <c r="J6935" s="1">
        <v>45658</v>
      </c>
      <c r="K6935" t="s">
        <v>31068</v>
      </c>
      <c r="L6935" t="s">
        <v>31069</v>
      </c>
      <c r="M6935" t="s">
        <v>45</v>
      </c>
      <c r="N6935">
        <v>5</v>
      </c>
      <c r="O6935">
        <f>Table1[[#This Row],[Price]]-0.1*Table1[[#This Row],[Price]]</f>
        <v>141.12899999999999</v>
      </c>
      <c r="P6935" s="9">
        <f>(Table1[[#This Row],[Expiration Date]]-Table1[[#This Row],[Manufacturing Date]])/365</f>
        <v>1.4273972602739726</v>
      </c>
      <c r="Q6935" t="str">
        <f>IF(Table1[[#This Row],[Expiration Date]]-J6943&gt;12/31/2024,"not expired","expired")</f>
        <v>expired</v>
      </c>
      <c r="R6935">
        <f>Table1[[#This Row],[Discounted Price]]*0.95</f>
        <v>134.07254999999998</v>
      </c>
      <c r="S6935">
        <f>Table1[[#This Row],[Discounted Price]]*0.9</f>
        <v>127.01609999999999</v>
      </c>
      <c r="T6935">
        <f>Table1[[#This Row],[Discounted Price]]*0.8</f>
        <v>112.9032</v>
      </c>
      <c r="U6935">
        <f>Table1[[#This Row],[Price]]*0.52</f>
        <v>81.541200000000003</v>
      </c>
      <c r="V6935">
        <f>(Table1[[#This Row],[Price]]-Table1[[#This Row],[Scrap value]])/2</f>
        <v>37.634399999999999</v>
      </c>
    </row>
    <row r="6936" spans="1:22" x14ac:dyDescent="0.25">
      <c r="A6936" t="s">
        <v>31070</v>
      </c>
      <c r="B6936" t="s">
        <v>22</v>
      </c>
      <c r="C6936" t="s">
        <v>47</v>
      </c>
      <c r="D6936" t="s">
        <v>31071</v>
      </c>
      <c r="E6936">
        <v>73.64</v>
      </c>
      <c r="F6936">
        <v>61</v>
      </c>
      <c r="G6936" t="s">
        <v>43730</v>
      </c>
      <c r="H6936" t="s">
        <v>30549</v>
      </c>
      <c r="I6936" s="1">
        <v>44927</v>
      </c>
      <c r="J6936" s="1">
        <v>46023</v>
      </c>
      <c r="K6936" t="s">
        <v>31072</v>
      </c>
      <c r="L6936" t="s">
        <v>31073</v>
      </c>
      <c r="M6936" t="s">
        <v>20</v>
      </c>
      <c r="N6936">
        <v>1</v>
      </c>
      <c r="O6936">
        <f>Table1[[#This Row],[Price]]-0.1*Table1[[#This Row],[Price]]</f>
        <v>66.275999999999996</v>
      </c>
      <c r="P6936" s="9">
        <f>(Table1[[#This Row],[Expiration Date]]-Table1[[#This Row],[Manufacturing Date]])/365</f>
        <v>3.0027397260273974</v>
      </c>
      <c r="Q6936" t="str">
        <f>IF(Table1[[#This Row],[Expiration Date]]-J6944&gt;12/31/2024,"not expired","expired")</f>
        <v>expired</v>
      </c>
      <c r="R6936">
        <f>Table1[[#This Row],[Discounted Price]]*0.95</f>
        <v>62.962199999999996</v>
      </c>
      <c r="S6936">
        <f>Table1[[#This Row],[Discounted Price]]*0.9</f>
        <v>59.648399999999995</v>
      </c>
      <c r="T6936">
        <f>Table1[[#This Row],[Discounted Price]]*0.8</f>
        <v>53.020800000000001</v>
      </c>
      <c r="U6936">
        <f>Table1[[#This Row],[Price]]*0.52</f>
        <v>38.2928</v>
      </c>
      <c r="V6936">
        <f>(Table1[[#This Row],[Price]]-Table1[[#This Row],[Scrap value]])/2</f>
        <v>17.6736</v>
      </c>
    </row>
    <row r="6937" spans="1:22" x14ac:dyDescent="0.25">
      <c r="A6937" t="s">
        <v>31074</v>
      </c>
      <c r="B6937" t="s">
        <v>35</v>
      </c>
      <c r="C6937" t="s">
        <v>47</v>
      </c>
      <c r="D6937" t="s">
        <v>31075</v>
      </c>
      <c r="E6937">
        <v>360.75</v>
      </c>
      <c r="F6937">
        <v>81</v>
      </c>
      <c r="G6937" t="s">
        <v>43729</v>
      </c>
      <c r="H6937" t="s">
        <v>5615</v>
      </c>
      <c r="I6937" s="1">
        <v>45000</v>
      </c>
      <c r="J6937" s="1">
        <v>45292</v>
      </c>
      <c r="K6937" t="s">
        <v>31076</v>
      </c>
      <c r="L6937" t="s">
        <v>31077</v>
      </c>
      <c r="M6937" t="s">
        <v>45</v>
      </c>
      <c r="N6937">
        <v>5</v>
      </c>
      <c r="O6937">
        <f>Table1[[#This Row],[Price]]-0.1*Table1[[#This Row],[Price]]</f>
        <v>324.67500000000001</v>
      </c>
      <c r="P6937" s="9">
        <f>(Table1[[#This Row],[Expiration Date]]-Table1[[#This Row],[Manufacturing Date]])/365</f>
        <v>0.8</v>
      </c>
      <c r="Q6937" t="str">
        <f>IF(Table1[[#This Row],[Expiration Date]]-J6945&gt;12/31/2024,"not expired","expired")</f>
        <v>expired</v>
      </c>
      <c r="R6937">
        <f>Table1[[#This Row],[Discounted Price]]*0.95</f>
        <v>308.44124999999997</v>
      </c>
      <c r="S6937">
        <f>Table1[[#This Row],[Discounted Price]]*0.9</f>
        <v>292.20750000000004</v>
      </c>
      <c r="T6937">
        <f>Table1[[#This Row],[Discounted Price]]*0.8</f>
        <v>259.74</v>
      </c>
      <c r="U6937">
        <f>Table1[[#This Row],[Price]]*0.52</f>
        <v>187.59</v>
      </c>
      <c r="V6937">
        <f>(Table1[[#This Row],[Price]]-Table1[[#This Row],[Scrap value]])/2</f>
        <v>86.58</v>
      </c>
    </row>
    <row r="6938" spans="1:22" x14ac:dyDescent="0.25">
      <c r="A6938" t="s">
        <v>31078</v>
      </c>
      <c r="B6938" t="s">
        <v>22</v>
      </c>
      <c r="C6938" t="s">
        <v>47</v>
      </c>
      <c r="D6938" t="s">
        <v>31079</v>
      </c>
      <c r="E6938">
        <v>241.21</v>
      </c>
      <c r="F6938">
        <v>10</v>
      </c>
      <c r="G6938" t="s">
        <v>43730</v>
      </c>
      <c r="H6938" t="s">
        <v>29918</v>
      </c>
      <c r="I6938" s="1">
        <v>45137</v>
      </c>
      <c r="J6938" s="1">
        <v>46023</v>
      </c>
      <c r="K6938" t="s">
        <v>31080</v>
      </c>
      <c r="L6938" t="s">
        <v>31081</v>
      </c>
      <c r="M6938" t="s">
        <v>27</v>
      </c>
      <c r="N6938">
        <v>2</v>
      </c>
      <c r="O6938">
        <f>Table1[[#This Row],[Price]]-0.1*Table1[[#This Row],[Price]]</f>
        <v>217.089</v>
      </c>
      <c r="P6938" s="9">
        <f>(Table1[[#This Row],[Expiration Date]]-Table1[[#This Row],[Manufacturing Date]])/365</f>
        <v>2.4273972602739726</v>
      </c>
      <c r="Q6938" t="str">
        <f>IF(Table1[[#This Row],[Expiration Date]]-J6946&gt;12/31/2024,"not expired","expired")</f>
        <v>not expired</v>
      </c>
      <c r="R6938">
        <f>Table1[[#This Row],[Discounted Price]]*0.95</f>
        <v>206.23454999999998</v>
      </c>
      <c r="S6938">
        <f>Table1[[#This Row],[Discounted Price]]*0.9</f>
        <v>195.3801</v>
      </c>
      <c r="T6938">
        <f>Table1[[#This Row],[Discounted Price]]*0.8</f>
        <v>173.6712</v>
      </c>
      <c r="U6938">
        <f>Table1[[#This Row],[Price]]*0.52</f>
        <v>125.42920000000001</v>
      </c>
      <c r="V6938">
        <f>(Table1[[#This Row],[Price]]-Table1[[#This Row],[Scrap value]])/2</f>
        <v>57.8904</v>
      </c>
    </row>
    <row r="6939" spans="1:22" x14ac:dyDescent="0.25">
      <c r="A6939" t="s">
        <v>31082</v>
      </c>
      <c r="B6939" t="s">
        <v>29</v>
      </c>
      <c r="C6939" t="s">
        <v>47</v>
      </c>
      <c r="D6939" t="s">
        <v>31083</v>
      </c>
      <c r="E6939">
        <v>73.599999999999994</v>
      </c>
      <c r="F6939">
        <v>25</v>
      </c>
      <c r="G6939" t="s">
        <v>43728</v>
      </c>
      <c r="H6939" t="s">
        <v>9308</v>
      </c>
      <c r="I6939" s="1">
        <v>45000</v>
      </c>
      <c r="J6939" s="1">
        <v>46023</v>
      </c>
      <c r="K6939" t="s">
        <v>31084</v>
      </c>
      <c r="L6939" t="s">
        <v>31085</v>
      </c>
      <c r="M6939" t="s">
        <v>20</v>
      </c>
      <c r="N6939">
        <v>3</v>
      </c>
      <c r="O6939">
        <f>Table1[[#This Row],[Price]]-0.1*Table1[[#This Row],[Price]]</f>
        <v>66.239999999999995</v>
      </c>
      <c r="P6939" s="9">
        <f>(Table1[[#This Row],[Expiration Date]]-Table1[[#This Row],[Manufacturing Date]])/365</f>
        <v>2.8027397260273972</v>
      </c>
      <c r="Q6939" t="str">
        <f>IF(Table1[[#This Row],[Expiration Date]]-J6947&gt;12/31/2024,"not expired","expired")</f>
        <v>not expired</v>
      </c>
      <c r="R6939">
        <f>Table1[[#This Row],[Discounted Price]]*0.95</f>
        <v>62.92799999999999</v>
      </c>
      <c r="S6939">
        <f>Table1[[#This Row],[Discounted Price]]*0.9</f>
        <v>59.616</v>
      </c>
      <c r="T6939">
        <f>Table1[[#This Row],[Discounted Price]]*0.8</f>
        <v>52.991999999999997</v>
      </c>
      <c r="U6939">
        <f>Table1[[#This Row],[Price]]*0.52</f>
        <v>38.271999999999998</v>
      </c>
      <c r="V6939">
        <f>(Table1[[#This Row],[Price]]-Table1[[#This Row],[Scrap value]])/2</f>
        <v>17.663999999999998</v>
      </c>
    </row>
    <row r="6940" spans="1:22" x14ac:dyDescent="0.25">
      <c r="A6940" t="s">
        <v>31086</v>
      </c>
      <c r="B6940" t="s">
        <v>22</v>
      </c>
      <c r="C6940" t="s">
        <v>47</v>
      </c>
      <c r="D6940" t="s">
        <v>31087</v>
      </c>
      <c r="E6940">
        <v>355.08</v>
      </c>
      <c r="F6940">
        <v>73</v>
      </c>
      <c r="G6940" t="s">
        <v>43729</v>
      </c>
      <c r="H6940" t="s">
        <v>9096</v>
      </c>
      <c r="I6940" s="1">
        <v>44927</v>
      </c>
      <c r="J6940" s="1">
        <v>46023</v>
      </c>
      <c r="K6940" t="s">
        <v>31088</v>
      </c>
      <c r="L6940" t="s">
        <v>31089</v>
      </c>
      <c r="M6940" t="s">
        <v>20</v>
      </c>
      <c r="N6940">
        <v>1</v>
      </c>
      <c r="O6940">
        <f>Table1[[#This Row],[Price]]-0.1*Table1[[#This Row],[Price]]</f>
        <v>319.572</v>
      </c>
      <c r="P6940" s="9">
        <f>(Table1[[#This Row],[Expiration Date]]-Table1[[#This Row],[Manufacturing Date]])/365</f>
        <v>3.0027397260273974</v>
      </c>
      <c r="Q6940" t="str">
        <f>IF(Table1[[#This Row],[Expiration Date]]-J6948&gt;12/31/2024,"not expired","expired")</f>
        <v>not expired</v>
      </c>
      <c r="R6940">
        <f>Table1[[#This Row],[Discounted Price]]*0.95</f>
        <v>303.59339999999997</v>
      </c>
      <c r="S6940">
        <f>Table1[[#This Row],[Discounted Price]]*0.9</f>
        <v>287.6148</v>
      </c>
      <c r="T6940">
        <f>Table1[[#This Row],[Discounted Price]]*0.8</f>
        <v>255.6576</v>
      </c>
      <c r="U6940">
        <f>Table1[[#This Row],[Price]]*0.52</f>
        <v>184.64160000000001</v>
      </c>
      <c r="V6940">
        <f>(Table1[[#This Row],[Price]]-Table1[[#This Row],[Scrap value]])/2</f>
        <v>85.219199999999987</v>
      </c>
    </row>
    <row r="6941" spans="1:22" x14ac:dyDescent="0.25">
      <c r="A6941" t="s">
        <v>31090</v>
      </c>
      <c r="B6941" t="s">
        <v>15</v>
      </c>
      <c r="C6941" t="s">
        <v>47</v>
      </c>
      <c r="D6941" t="s">
        <v>31091</v>
      </c>
      <c r="E6941">
        <v>32.76</v>
      </c>
      <c r="F6941">
        <v>1</v>
      </c>
      <c r="G6941" t="s">
        <v>43728</v>
      </c>
      <c r="H6941" t="s">
        <v>17455</v>
      </c>
      <c r="I6941" s="1">
        <v>44927</v>
      </c>
      <c r="J6941" s="1">
        <v>46023</v>
      </c>
      <c r="K6941" t="s">
        <v>31092</v>
      </c>
      <c r="L6941" t="s">
        <v>31093</v>
      </c>
      <c r="M6941" t="s">
        <v>27</v>
      </c>
      <c r="N6941">
        <v>2</v>
      </c>
      <c r="O6941">
        <f>Table1[[#This Row],[Price]]-0.1*Table1[[#This Row],[Price]]</f>
        <v>29.483999999999998</v>
      </c>
      <c r="P6941" s="9">
        <f>(Table1[[#This Row],[Expiration Date]]-Table1[[#This Row],[Manufacturing Date]])/365</f>
        <v>3.0027397260273974</v>
      </c>
      <c r="Q6941" t="str">
        <f>IF(Table1[[#This Row],[Expiration Date]]-J6949&gt;12/31/2024,"not expired","expired")</f>
        <v>not expired</v>
      </c>
      <c r="R6941">
        <f>Table1[[#This Row],[Discounted Price]]*0.95</f>
        <v>28.009799999999998</v>
      </c>
      <c r="S6941">
        <f>Table1[[#This Row],[Discounted Price]]*0.9</f>
        <v>26.535599999999999</v>
      </c>
      <c r="T6941">
        <f>Table1[[#This Row],[Discounted Price]]*0.8</f>
        <v>23.587199999999999</v>
      </c>
      <c r="U6941">
        <f>Table1[[#This Row],[Price]]*0.52</f>
        <v>17.0352</v>
      </c>
      <c r="V6941">
        <f>(Table1[[#This Row],[Price]]-Table1[[#This Row],[Scrap value]])/2</f>
        <v>7.8623999999999992</v>
      </c>
    </row>
    <row r="6942" spans="1:22" x14ac:dyDescent="0.25">
      <c r="A6942" t="s">
        <v>31094</v>
      </c>
      <c r="B6942" t="s">
        <v>35</v>
      </c>
      <c r="C6942" t="s">
        <v>47</v>
      </c>
      <c r="D6942" t="s">
        <v>31095</v>
      </c>
      <c r="E6942">
        <v>255.98</v>
      </c>
      <c r="F6942">
        <v>45</v>
      </c>
      <c r="G6942" t="s">
        <v>43728</v>
      </c>
      <c r="H6942" t="s">
        <v>3251</v>
      </c>
      <c r="I6942" s="1">
        <v>45000</v>
      </c>
      <c r="J6942" s="1">
        <v>45292</v>
      </c>
      <c r="K6942" t="s">
        <v>31096</v>
      </c>
      <c r="L6942" t="s">
        <v>31097</v>
      </c>
      <c r="M6942" t="s">
        <v>45</v>
      </c>
      <c r="N6942">
        <v>4</v>
      </c>
      <c r="O6942">
        <f>Table1[[#This Row],[Price]]-0.1*Table1[[#This Row],[Price]]</f>
        <v>230.38200000000001</v>
      </c>
      <c r="P6942" s="9">
        <f>(Table1[[#This Row],[Expiration Date]]-Table1[[#This Row],[Manufacturing Date]])/365</f>
        <v>0.8</v>
      </c>
      <c r="Q6942" t="str">
        <f>IF(Table1[[#This Row],[Expiration Date]]-J6950&gt;12/31/2024,"not expired","expired")</f>
        <v>expired</v>
      </c>
      <c r="R6942">
        <f>Table1[[#This Row],[Discounted Price]]*0.95</f>
        <v>218.8629</v>
      </c>
      <c r="S6942">
        <f>Table1[[#This Row],[Discounted Price]]*0.9</f>
        <v>207.34380000000002</v>
      </c>
      <c r="T6942">
        <f>Table1[[#This Row],[Discounted Price]]*0.8</f>
        <v>184.30560000000003</v>
      </c>
      <c r="U6942">
        <f>Table1[[#This Row],[Price]]*0.52</f>
        <v>133.1096</v>
      </c>
      <c r="V6942">
        <f>(Table1[[#This Row],[Price]]-Table1[[#This Row],[Scrap value]])/2</f>
        <v>61.435199999999995</v>
      </c>
    </row>
    <row r="6943" spans="1:22" x14ac:dyDescent="0.25">
      <c r="A6943" t="s">
        <v>31098</v>
      </c>
      <c r="B6943" t="s">
        <v>29</v>
      </c>
      <c r="C6943" t="s">
        <v>47</v>
      </c>
      <c r="D6943" t="s">
        <v>31099</v>
      </c>
      <c r="E6943">
        <v>341.77</v>
      </c>
      <c r="F6943">
        <v>66</v>
      </c>
      <c r="G6943" t="s">
        <v>43730</v>
      </c>
      <c r="H6943" t="s">
        <v>9996</v>
      </c>
      <c r="I6943" s="1">
        <v>45000</v>
      </c>
      <c r="J6943" s="1">
        <v>45658</v>
      </c>
      <c r="K6943" t="s">
        <v>31100</v>
      </c>
      <c r="L6943" t="s">
        <v>31101</v>
      </c>
      <c r="M6943" t="s">
        <v>27</v>
      </c>
      <c r="N6943">
        <v>1</v>
      </c>
      <c r="O6943">
        <f>Table1[[#This Row],[Price]]-0.1*Table1[[#This Row],[Price]]</f>
        <v>307.59299999999996</v>
      </c>
      <c r="P6943" s="9">
        <f>(Table1[[#This Row],[Expiration Date]]-Table1[[#This Row],[Manufacturing Date]])/365</f>
        <v>1.8027397260273972</v>
      </c>
      <c r="Q6943" t="str">
        <f>IF(Table1[[#This Row],[Expiration Date]]-J6951&gt;12/31/2024,"not expired","expired")</f>
        <v>not expired</v>
      </c>
      <c r="R6943">
        <f>Table1[[#This Row],[Discounted Price]]*0.95</f>
        <v>292.21334999999993</v>
      </c>
      <c r="S6943">
        <f>Table1[[#This Row],[Discounted Price]]*0.9</f>
        <v>276.83369999999996</v>
      </c>
      <c r="T6943">
        <f>Table1[[#This Row],[Discounted Price]]*0.8</f>
        <v>246.07439999999997</v>
      </c>
      <c r="U6943">
        <f>Table1[[#This Row],[Price]]*0.52</f>
        <v>177.72039999999998</v>
      </c>
      <c r="V6943">
        <f>(Table1[[#This Row],[Price]]-Table1[[#This Row],[Scrap value]])/2</f>
        <v>82.024799999999999</v>
      </c>
    </row>
    <row r="6944" spans="1:22" x14ac:dyDescent="0.25">
      <c r="A6944" t="s">
        <v>31102</v>
      </c>
      <c r="B6944" t="s">
        <v>15</v>
      </c>
      <c r="C6944" t="s">
        <v>47</v>
      </c>
      <c r="D6944" t="s">
        <v>31103</v>
      </c>
      <c r="E6944">
        <v>197.83</v>
      </c>
      <c r="F6944">
        <v>31</v>
      </c>
      <c r="G6944" t="s">
        <v>43729</v>
      </c>
      <c r="H6944" t="s">
        <v>31104</v>
      </c>
      <c r="I6944" s="1">
        <v>45000</v>
      </c>
      <c r="J6944" s="1">
        <v>46023</v>
      </c>
      <c r="K6944" t="s">
        <v>31105</v>
      </c>
      <c r="L6944" t="s">
        <v>31106</v>
      </c>
      <c r="M6944" t="s">
        <v>27</v>
      </c>
      <c r="N6944">
        <v>2</v>
      </c>
      <c r="O6944">
        <f>Table1[[#This Row],[Price]]-0.1*Table1[[#This Row],[Price]]</f>
        <v>178.04700000000003</v>
      </c>
      <c r="P6944" s="9">
        <f>(Table1[[#This Row],[Expiration Date]]-Table1[[#This Row],[Manufacturing Date]])/365</f>
        <v>2.8027397260273972</v>
      </c>
      <c r="Q6944" t="str">
        <f>IF(Table1[[#This Row],[Expiration Date]]-J6952&gt;12/31/2024,"not expired","expired")</f>
        <v>not expired</v>
      </c>
      <c r="R6944">
        <f>Table1[[#This Row],[Discounted Price]]*0.95</f>
        <v>169.14465000000001</v>
      </c>
      <c r="S6944">
        <f>Table1[[#This Row],[Discounted Price]]*0.9</f>
        <v>160.24230000000003</v>
      </c>
      <c r="T6944">
        <f>Table1[[#This Row],[Discounted Price]]*0.8</f>
        <v>142.43760000000003</v>
      </c>
      <c r="U6944">
        <f>Table1[[#This Row],[Price]]*0.52</f>
        <v>102.87160000000002</v>
      </c>
      <c r="V6944">
        <f>(Table1[[#This Row],[Price]]-Table1[[#This Row],[Scrap value]])/2</f>
        <v>47.479199999999999</v>
      </c>
    </row>
    <row r="6945" spans="1:22" x14ac:dyDescent="0.25">
      <c r="A6945" t="s">
        <v>31107</v>
      </c>
      <c r="B6945" t="s">
        <v>29</v>
      </c>
      <c r="C6945" t="s">
        <v>47</v>
      </c>
      <c r="D6945" t="s">
        <v>31108</v>
      </c>
      <c r="E6945">
        <v>277.52</v>
      </c>
      <c r="F6945">
        <v>88</v>
      </c>
      <c r="G6945" t="s">
        <v>43728</v>
      </c>
      <c r="H6945" t="s">
        <v>23789</v>
      </c>
      <c r="I6945" s="1">
        <v>45137</v>
      </c>
      <c r="J6945" s="1">
        <v>45658</v>
      </c>
      <c r="K6945" t="s">
        <v>31109</v>
      </c>
      <c r="L6945" t="s">
        <v>31110</v>
      </c>
      <c r="M6945" t="s">
        <v>27</v>
      </c>
      <c r="N6945">
        <v>3</v>
      </c>
      <c r="O6945">
        <f>Table1[[#This Row],[Price]]-0.1*Table1[[#This Row],[Price]]</f>
        <v>249.76799999999997</v>
      </c>
      <c r="P6945" s="9">
        <f>(Table1[[#This Row],[Expiration Date]]-Table1[[#This Row],[Manufacturing Date]])/365</f>
        <v>1.4273972602739726</v>
      </c>
      <c r="Q6945" t="str">
        <f>IF(Table1[[#This Row],[Expiration Date]]-J6953&gt;12/31/2024,"not expired","expired")</f>
        <v>not expired</v>
      </c>
      <c r="R6945">
        <f>Table1[[#This Row],[Discounted Price]]*0.95</f>
        <v>237.27959999999996</v>
      </c>
      <c r="S6945">
        <f>Table1[[#This Row],[Discounted Price]]*0.9</f>
        <v>224.79119999999998</v>
      </c>
      <c r="T6945">
        <f>Table1[[#This Row],[Discounted Price]]*0.8</f>
        <v>199.81439999999998</v>
      </c>
      <c r="U6945">
        <f>Table1[[#This Row],[Price]]*0.52</f>
        <v>144.31039999999999</v>
      </c>
      <c r="V6945">
        <f>(Table1[[#This Row],[Price]]-Table1[[#This Row],[Scrap value]])/2</f>
        <v>66.604799999999997</v>
      </c>
    </row>
    <row r="6946" spans="1:22" x14ac:dyDescent="0.25">
      <c r="A6946" t="s">
        <v>31111</v>
      </c>
      <c r="B6946" t="s">
        <v>22</v>
      </c>
      <c r="C6946" t="s">
        <v>47</v>
      </c>
      <c r="D6946" t="s">
        <v>31112</v>
      </c>
      <c r="E6946">
        <v>372.76</v>
      </c>
      <c r="F6946">
        <v>49</v>
      </c>
      <c r="G6946" t="s">
        <v>43730</v>
      </c>
      <c r="H6946" t="s">
        <v>15800</v>
      </c>
      <c r="I6946" s="1">
        <v>45000</v>
      </c>
      <c r="J6946" s="1">
        <v>45658</v>
      </c>
      <c r="K6946" t="s">
        <v>31113</v>
      </c>
      <c r="L6946" t="s">
        <v>31114</v>
      </c>
      <c r="M6946" t="s">
        <v>27</v>
      </c>
      <c r="N6946">
        <v>4</v>
      </c>
      <c r="O6946">
        <f>Table1[[#This Row],[Price]]-0.1*Table1[[#This Row],[Price]]</f>
        <v>335.48399999999998</v>
      </c>
      <c r="P6946" s="9">
        <f>(Table1[[#This Row],[Expiration Date]]-Table1[[#This Row],[Manufacturing Date]])/365</f>
        <v>1.8027397260273972</v>
      </c>
      <c r="Q6946" t="str">
        <f>IF(Table1[[#This Row],[Expiration Date]]-J6954&gt;12/31/2024,"not expired","expired")</f>
        <v>not expired</v>
      </c>
      <c r="R6946">
        <f>Table1[[#This Row],[Discounted Price]]*0.95</f>
        <v>318.70979999999997</v>
      </c>
      <c r="S6946">
        <f>Table1[[#This Row],[Discounted Price]]*0.9</f>
        <v>301.93559999999997</v>
      </c>
      <c r="T6946">
        <f>Table1[[#This Row],[Discounted Price]]*0.8</f>
        <v>268.38720000000001</v>
      </c>
      <c r="U6946">
        <f>Table1[[#This Row],[Price]]*0.52</f>
        <v>193.83520000000001</v>
      </c>
      <c r="V6946">
        <f>(Table1[[#This Row],[Price]]-Table1[[#This Row],[Scrap value]])/2</f>
        <v>89.462399999999988</v>
      </c>
    </row>
    <row r="6947" spans="1:22" x14ac:dyDescent="0.25">
      <c r="A6947" t="s">
        <v>31115</v>
      </c>
      <c r="B6947" t="s">
        <v>35</v>
      </c>
      <c r="C6947" t="s">
        <v>47</v>
      </c>
      <c r="D6947" t="s">
        <v>31116</v>
      </c>
      <c r="E6947">
        <v>87.36</v>
      </c>
      <c r="F6947">
        <v>18</v>
      </c>
      <c r="G6947" t="s">
        <v>43728</v>
      </c>
      <c r="H6947" t="s">
        <v>17131</v>
      </c>
      <c r="I6947" s="1">
        <v>45000</v>
      </c>
      <c r="J6947" s="1">
        <v>45658</v>
      </c>
      <c r="K6947" t="s">
        <v>31117</v>
      </c>
      <c r="L6947" t="s">
        <v>31118</v>
      </c>
      <c r="M6947" t="s">
        <v>20</v>
      </c>
      <c r="N6947">
        <v>5</v>
      </c>
      <c r="O6947">
        <f>Table1[[#This Row],[Price]]-0.1*Table1[[#This Row],[Price]]</f>
        <v>78.623999999999995</v>
      </c>
      <c r="P6947" s="9">
        <f>(Table1[[#This Row],[Expiration Date]]-Table1[[#This Row],[Manufacturing Date]])/365</f>
        <v>1.8027397260273972</v>
      </c>
      <c r="Q6947" t="str">
        <f>IF(Table1[[#This Row],[Expiration Date]]-J6955&gt;12/31/2024,"not expired","expired")</f>
        <v>not expired</v>
      </c>
      <c r="R6947">
        <f>Table1[[#This Row],[Discounted Price]]*0.95</f>
        <v>74.692799999999991</v>
      </c>
      <c r="S6947">
        <f>Table1[[#This Row],[Discounted Price]]*0.9</f>
        <v>70.761600000000001</v>
      </c>
      <c r="T6947">
        <f>Table1[[#This Row],[Discounted Price]]*0.8</f>
        <v>62.8992</v>
      </c>
      <c r="U6947">
        <f>Table1[[#This Row],[Price]]*0.52</f>
        <v>45.427199999999999</v>
      </c>
      <c r="V6947">
        <f>(Table1[[#This Row],[Price]]-Table1[[#This Row],[Scrap value]])/2</f>
        <v>20.9664</v>
      </c>
    </row>
    <row r="6948" spans="1:22" x14ac:dyDescent="0.25">
      <c r="A6948" t="s">
        <v>31119</v>
      </c>
      <c r="B6948" t="s">
        <v>15</v>
      </c>
      <c r="C6948" t="s">
        <v>47</v>
      </c>
      <c r="D6948" t="s">
        <v>31120</v>
      </c>
      <c r="E6948">
        <v>133.19999999999999</v>
      </c>
      <c r="F6948">
        <v>7</v>
      </c>
      <c r="G6948" t="s">
        <v>43730</v>
      </c>
      <c r="H6948" t="s">
        <v>3678</v>
      </c>
      <c r="I6948" s="1">
        <v>45000</v>
      </c>
      <c r="J6948" s="1">
        <v>45292</v>
      </c>
      <c r="K6948" t="s">
        <v>31121</v>
      </c>
      <c r="L6948" t="s">
        <v>31122</v>
      </c>
      <c r="M6948" t="s">
        <v>45</v>
      </c>
      <c r="N6948">
        <v>3</v>
      </c>
      <c r="O6948">
        <f>Table1[[#This Row],[Price]]-0.1*Table1[[#This Row],[Price]]</f>
        <v>119.88</v>
      </c>
      <c r="P6948" s="9">
        <f>(Table1[[#This Row],[Expiration Date]]-Table1[[#This Row],[Manufacturing Date]])/365</f>
        <v>0.8</v>
      </c>
      <c r="Q6948" t="str">
        <f>IF(Table1[[#This Row],[Expiration Date]]-J6956&gt;12/31/2024,"not expired","expired")</f>
        <v>expired</v>
      </c>
      <c r="R6948">
        <f>Table1[[#This Row],[Discounted Price]]*0.95</f>
        <v>113.886</v>
      </c>
      <c r="S6948">
        <f>Table1[[#This Row],[Discounted Price]]*0.9</f>
        <v>107.892</v>
      </c>
      <c r="T6948">
        <f>Table1[[#This Row],[Discounted Price]]*0.8</f>
        <v>95.903999999999996</v>
      </c>
      <c r="U6948">
        <f>Table1[[#This Row],[Price]]*0.52</f>
        <v>69.263999999999996</v>
      </c>
      <c r="V6948">
        <f>(Table1[[#This Row],[Price]]-Table1[[#This Row],[Scrap value]])/2</f>
        <v>31.967999999999996</v>
      </c>
    </row>
    <row r="6949" spans="1:22" x14ac:dyDescent="0.25">
      <c r="A6949" t="s">
        <v>31123</v>
      </c>
      <c r="B6949" t="s">
        <v>35</v>
      </c>
      <c r="C6949" t="s">
        <v>47</v>
      </c>
      <c r="D6949" t="s">
        <v>31124</v>
      </c>
      <c r="E6949">
        <v>459.84</v>
      </c>
      <c r="F6949">
        <v>18</v>
      </c>
      <c r="G6949" t="s">
        <v>43728</v>
      </c>
      <c r="H6949" t="s">
        <v>6770</v>
      </c>
      <c r="I6949" s="1">
        <v>45000</v>
      </c>
      <c r="J6949" s="1">
        <v>45658</v>
      </c>
      <c r="K6949" t="s">
        <v>31125</v>
      </c>
      <c r="L6949" t="s">
        <v>31126</v>
      </c>
      <c r="M6949" t="s">
        <v>27</v>
      </c>
      <c r="N6949">
        <v>2</v>
      </c>
      <c r="O6949">
        <f>Table1[[#This Row],[Price]]-0.1*Table1[[#This Row],[Price]]</f>
        <v>413.85599999999999</v>
      </c>
      <c r="P6949" s="9">
        <f>(Table1[[#This Row],[Expiration Date]]-Table1[[#This Row],[Manufacturing Date]])/365</f>
        <v>1.8027397260273972</v>
      </c>
      <c r="Q6949" t="str">
        <f>IF(Table1[[#This Row],[Expiration Date]]-J6957&gt;12/31/2024,"not expired","expired")</f>
        <v>not expired</v>
      </c>
      <c r="R6949">
        <f>Table1[[#This Row],[Discounted Price]]*0.95</f>
        <v>393.16319999999996</v>
      </c>
      <c r="S6949">
        <f>Table1[[#This Row],[Discounted Price]]*0.9</f>
        <v>372.47039999999998</v>
      </c>
      <c r="T6949">
        <f>Table1[[#This Row],[Discounted Price]]*0.8</f>
        <v>331.08480000000003</v>
      </c>
      <c r="U6949">
        <f>Table1[[#This Row],[Price]]*0.52</f>
        <v>239.11679999999998</v>
      </c>
      <c r="V6949">
        <f>(Table1[[#This Row],[Price]]-Table1[[#This Row],[Scrap value]])/2</f>
        <v>110.3616</v>
      </c>
    </row>
    <row r="6950" spans="1:22" x14ac:dyDescent="0.25">
      <c r="A6950" t="s">
        <v>31127</v>
      </c>
      <c r="B6950" t="s">
        <v>15</v>
      </c>
      <c r="C6950" t="s">
        <v>47</v>
      </c>
      <c r="D6950" t="s">
        <v>31128</v>
      </c>
      <c r="E6950">
        <v>242.74</v>
      </c>
      <c r="F6950">
        <v>70</v>
      </c>
      <c r="G6950" t="s">
        <v>43728</v>
      </c>
      <c r="H6950" t="s">
        <v>1209</v>
      </c>
      <c r="I6950" s="1">
        <v>45000</v>
      </c>
      <c r="J6950" s="1">
        <v>46023</v>
      </c>
      <c r="K6950" t="s">
        <v>31129</v>
      </c>
      <c r="L6950" t="s">
        <v>31130</v>
      </c>
      <c r="M6950" t="s">
        <v>20</v>
      </c>
      <c r="N6950">
        <v>5</v>
      </c>
      <c r="O6950">
        <f>Table1[[#This Row],[Price]]-0.1*Table1[[#This Row],[Price]]</f>
        <v>218.46600000000001</v>
      </c>
      <c r="P6950" s="9">
        <f>(Table1[[#This Row],[Expiration Date]]-Table1[[#This Row],[Manufacturing Date]])/365</f>
        <v>2.8027397260273972</v>
      </c>
      <c r="Q6950" t="str">
        <f>IF(Table1[[#This Row],[Expiration Date]]-J6958&gt;12/31/2024,"not expired","expired")</f>
        <v>not expired</v>
      </c>
      <c r="R6950">
        <f>Table1[[#This Row],[Discounted Price]]*0.95</f>
        <v>207.5427</v>
      </c>
      <c r="S6950">
        <f>Table1[[#This Row],[Discounted Price]]*0.9</f>
        <v>196.61940000000001</v>
      </c>
      <c r="T6950">
        <f>Table1[[#This Row],[Discounted Price]]*0.8</f>
        <v>174.77280000000002</v>
      </c>
      <c r="U6950">
        <f>Table1[[#This Row],[Price]]*0.52</f>
        <v>126.22480000000002</v>
      </c>
      <c r="V6950">
        <f>(Table1[[#This Row],[Price]]-Table1[[#This Row],[Scrap value]])/2</f>
        <v>58.257599999999996</v>
      </c>
    </row>
    <row r="6951" spans="1:22" x14ac:dyDescent="0.25">
      <c r="A6951" t="s">
        <v>31131</v>
      </c>
      <c r="B6951" t="s">
        <v>15</v>
      </c>
      <c r="C6951" t="s">
        <v>47</v>
      </c>
      <c r="D6951" t="s">
        <v>31132</v>
      </c>
      <c r="E6951">
        <v>90.35</v>
      </c>
      <c r="F6951">
        <v>86</v>
      </c>
      <c r="G6951" t="s">
        <v>43729</v>
      </c>
      <c r="H6951" t="s">
        <v>31133</v>
      </c>
      <c r="I6951" s="1">
        <v>45137</v>
      </c>
      <c r="J6951" s="1">
        <v>45292</v>
      </c>
      <c r="K6951" t="s">
        <v>31134</v>
      </c>
      <c r="L6951" t="s">
        <v>31135</v>
      </c>
      <c r="M6951" t="s">
        <v>45</v>
      </c>
      <c r="N6951">
        <v>2</v>
      </c>
      <c r="O6951">
        <f>Table1[[#This Row],[Price]]-0.1*Table1[[#This Row],[Price]]</f>
        <v>81.314999999999998</v>
      </c>
      <c r="P6951" s="9">
        <f>(Table1[[#This Row],[Expiration Date]]-Table1[[#This Row],[Manufacturing Date]])/365</f>
        <v>0.42465753424657532</v>
      </c>
      <c r="Q6951" t="str">
        <f>IF(Table1[[#This Row],[Expiration Date]]-J6959&gt;12/31/2024,"not expired","expired")</f>
        <v>expired</v>
      </c>
      <c r="R6951">
        <f>Table1[[#This Row],[Discounted Price]]*0.95</f>
        <v>77.249249999999989</v>
      </c>
      <c r="S6951">
        <f>Table1[[#This Row],[Discounted Price]]*0.9</f>
        <v>73.183499999999995</v>
      </c>
      <c r="T6951">
        <f>Table1[[#This Row],[Discounted Price]]*0.8</f>
        <v>65.052000000000007</v>
      </c>
      <c r="U6951">
        <f>Table1[[#This Row],[Price]]*0.52</f>
        <v>46.981999999999999</v>
      </c>
      <c r="V6951">
        <f>(Table1[[#This Row],[Price]]-Table1[[#This Row],[Scrap value]])/2</f>
        <v>21.683999999999997</v>
      </c>
    </row>
    <row r="6952" spans="1:22" x14ac:dyDescent="0.25">
      <c r="A6952" t="s">
        <v>31136</v>
      </c>
      <c r="B6952" t="s">
        <v>22</v>
      </c>
      <c r="C6952" t="s">
        <v>47</v>
      </c>
      <c r="D6952" t="s">
        <v>31137</v>
      </c>
      <c r="E6952">
        <v>377.68</v>
      </c>
      <c r="F6952">
        <v>48</v>
      </c>
      <c r="G6952" t="s">
        <v>43730</v>
      </c>
      <c r="H6952" t="s">
        <v>31138</v>
      </c>
      <c r="I6952" s="1">
        <v>45137</v>
      </c>
      <c r="J6952" s="1">
        <v>45292</v>
      </c>
      <c r="K6952" t="s">
        <v>31139</v>
      </c>
      <c r="L6952" t="s">
        <v>31140</v>
      </c>
      <c r="M6952" t="s">
        <v>20</v>
      </c>
      <c r="N6952">
        <v>2</v>
      </c>
      <c r="O6952">
        <f>Table1[[#This Row],[Price]]-0.1*Table1[[#This Row],[Price]]</f>
        <v>339.91200000000003</v>
      </c>
      <c r="P6952" s="9">
        <f>(Table1[[#This Row],[Expiration Date]]-Table1[[#This Row],[Manufacturing Date]])/365</f>
        <v>0.42465753424657532</v>
      </c>
      <c r="Q6952" t="str">
        <f>IF(Table1[[#This Row],[Expiration Date]]-J6960&gt;12/31/2024,"not expired","expired")</f>
        <v>expired</v>
      </c>
      <c r="R6952">
        <f>Table1[[#This Row],[Discounted Price]]*0.95</f>
        <v>322.91640000000001</v>
      </c>
      <c r="S6952">
        <f>Table1[[#This Row],[Discounted Price]]*0.9</f>
        <v>305.92080000000004</v>
      </c>
      <c r="T6952">
        <f>Table1[[#This Row],[Discounted Price]]*0.8</f>
        <v>271.92960000000005</v>
      </c>
      <c r="U6952">
        <f>Table1[[#This Row],[Price]]*0.52</f>
        <v>196.39360000000002</v>
      </c>
      <c r="V6952">
        <f>(Table1[[#This Row],[Price]]-Table1[[#This Row],[Scrap value]])/2</f>
        <v>90.643199999999993</v>
      </c>
    </row>
    <row r="6953" spans="1:22" x14ac:dyDescent="0.25">
      <c r="A6953" t="s">
        <v>31141</v>
      </c>
      <c r="B6953" t="s">
        <v>35</v>
      </c>
      <c r="C6953" t="s">
        <v>47</v>
      </c>
      <c r="D6953" t="s">
        <v>31142</v>
      </c>
      <c r="E6953">
        <v>172.42</v>
      </c>
      <c r="F6953">
        <v>85</v>
      </c>
      <c r="G6953" t="s">
        <v>43729</v>
      </c>
      <c r="H6953" t="s">
        <v>31143</v>
      </c>
      <c r="I6953" s="1">
        <v>45137</v>
      </c>
      <c r="J6953" s="1">
        <v>45292</v>
      </c>
      <c r="K6953" t="s">
        <v>31144</v>
      </c>
      <c r="L6953" t="s">
        <v>31145</v>
      </c>
      <c r="M6953" t="s">
        <v>27</v>
      </c>
      <c r="N6953">
        <v>4</v>
      </c>
      <c r="O6953">
        <f>Table1[[#This Row],[Price]]-0.1*Table1[[#This Row],[Price]]</f>
        <v>155.178</v>
      </c>
      <c r="P6953" s="9">
        <f>(Table1[[#This Row],[Expiration Date]]-Table1[[#This Row],[Manufacturing Date]])/365</f>
        <v>0.42465753424657532</v>
      </c>
      <c r="Q6953" t="str">
        <f>IF(Table1[[#This Row],[Expiration Date]]-J6961&gt;12/31/2024,"not expired","expired")</f>
        <v>expired</v>
      </c>
      <c r="R6953">
        <f>Table1[[#This Row],[Discounted Price]]*0.95</f>
        <v>147.41909999999999</v>
      </c>
      <c r="S6953">
        <f>Table1[[#This Row],[Discounted Price]]*0.9</f>
        <v>139.6602</v>
      </c>
      <c r="T6953">
        <f>Table1[[#This Row],[Discounted Price]]*0.8</f>
        <v>124.14240000000001</v>
      </c>
      <c r="U6953">
        <f>Table1[[#This Row],[Price]]*0.52</f>
        <v>89.6584</v>
      </c>
      <c r="V6953">
        <f>(Table1[[#This Row],[Price]]-Table1[[#This Row],[Scrap value]])/2</f>
        <v>41.380799999999994</v>
      </c>
    </row>
    <row r="6954" spans="1:22" x14ac:dyDescent="0.25">
      <c r="A6954" t="s">
        <v>31146</v>
      </c>
      <c r="B6954" t="s">
        <v>22</v>
      </c>
      <c r="C6954" t="s">
        <v>47</v>
      </c>
      <c r="D6954" t="s">
        <v>31147</v>
      </c>
      <c r="E6954">
        <v>478.72</v>
      </c>
      <c r="F6954">
        <v>65</v>
      </c>
      <c r="G6954" t="s">
        <v>43728</v>
      </c>
      <c r="H6954" t="s">
        <v>21644</v>
      </c>
      <c r="I6954" s="1">
        <v>45137</v>
      </c>
      <c r="J6954" s="1">
        <v>45292</v>
      </c>
      <c r="K6954" t="s">
        <v>31148</v>
      </c>
      <c r="L6954" t="s">
        <v>31149</v>
      </c>
      <c r="M6954" t="s">
        <v>45</v>
      </c>
      <c r="N6954">
        <v>4</v>
      </c>
      <c r="O6954">
        <f>Table1[[#This Row],[Price]]-0.1*Table1[[#This Row],[Price]]</f>
        <v>430.84800000000001</v>
      </c>
      <c r="P6954" s="9">
        <f>(Table1[[#This Row],[Expiration Date]]-Table1[[#This Row],[Manufacturing Date]])/365</f>
        <v>0.42465753424657532</v>
      </c>
      <c r="Q6954" t="str">
        <f>IF(Table1[[#This Row],[Expiration Date]]-J6962&gt;12/31/2024,"not expired","expired")</f>
        <v>expired</v>
      </c>
      <c r="R6954">
        <f>Table1[[#This Row],[Discounted Price]]*0.95</f>
        <v>409.30559999999997</v>
      </c>
      <c r="S6954">
        <f>Table1[[#This Row],[Discounted Price]]*0.9</f>
        <v>387.76320000000004</v>
      </c>
      <c r="T6954">
        <f>Table1[[#This Row],[Discounted Price]]*0.8</f>
        <v>344.67840000000001</v>
      </c>
      <c r="U6954">
        <f>Table1[[#This Row],[Price]]*0.52</f>
        <v>248.93440000000001</v>
      </c>
      <c r="V6954">
        <f>(Table1[[#This Row],[Price]]-Table1[[#This Row],[Scrap value]])/2</f>
        <v>114.89280000000001</v>
      </c>
    </row>
    <row r="6955" spans="1:22" x14ac:dyDescent="0.25">
      <c r="A6955" t="s">
        <v>31150</v>
      </c>
      <c r="B6955" t="s">
        <v>35</v>
      </c>
      <c r="C6955" t="s">
        <v>47</v>
      </c>
      <c r="D6955" t="s">
        <v>31151</v>
      </c>
      <c r="E6955">
        <v>20.170000000000002</v>
      </c>
      <c r="F6955">
        <v>28</v>
      </c>
      <c r="G6955" t="s">
        <v>43729</v>
      </c>
      <c r="H6955" t="s">
        <v>5663</v>
      </c>
      <c r="I6955" s="1">
        <v>44927</v>
      </c>
      <c r="J6955" s="1">
        <v>45292</v>
      </c>
      <c r="K6955" t="s">
        <v>31152</v>
      </c>
      <c r="L6955" t="s">
        <v>31153</v>
      </c>
      <c r="M6955" t="s">
        <v>45</v>
      </c>
      <c r="N6955">
        <v>5</v>
      </c>
      <c r="O6955">
        <f>Table1[[#This Row],[Price]]-0.1*Table1[[#This Row],[Price]]</f>
        <v>18.153000000000002</v>
      </c>
      <c r="P6955" s="9">
        <f>(Table1[[#This Row],[Expiration Date]]-Table1[[#This Row],[Manufacturing Date]])/365</f>
        <v>1</v>
      </c>
      <c r="Q6955" t="str">
        <f>IF(Table1[[#This Row],[Expiration Date]]-J6963&gt;12/31/2024,"not expired","expired")</f>
        <v>expired</v>
      </c>
      <c r="R6955">
        <f>Table1[[#This Row],[Discounted Price]]*0.95</f>
        <v>17.245350000000002</v>
      </c>
      <c r="S6955">
        <f>Table1[[#This Row],[Discounted Price]]*0.9</f>
        <v>16.337700000000002</v>
      </c>
      <c r="T6955">
        <f>Table1[[#This Row],[Discounted Price]]*0.8</f>
        <v>14.522400000000003</v>
      </c>
      <c r="U6955">
        <f>Table1[[#This Row],[Price]]*0.52</f>
        <v>10.4884</v>
      </c>
      <c r="V6955">
        <f>(Table1[[#This Row],[Price]]-Table1[[#This Row],[Scrap value]])/2</f>
        <v>4.8408000000000007</v>
      </c>
    </row>
    <row r="6956" spans="1:22" x14ac:dyDescent="0.25">
      <c r="A6956" t="s">
        <v>31154</v>
      </c>
      <c r="B6956" t="s">
        <v>15</v>
      </c>
      <c r="C6956" t="s">
        <v>47</v>
      </c>
      <c r="D6956" t="s">
        <v>31155</v>
      </c>
      <c r="E6956">
        <v>361.15</v>
      </c>
      <c r="F6956">
        <v>80</v>
      </c>
      <c r="G6956" t="s">
        <v>43730</v>
      </c>
      <c r="H6956" t="s">
        <v>12936</v>
      </c>
      <c r="I6956" s="1">
        <v>45000</v>
      </c>
      <c r="J6956" s="1">
        <v>45658</v>
      </c>
      <c r="K6956" t="s">
        <v>31156</v>
      </c>
      <c r="L6956" t="s">
        <v>31157</v>
      </c>
      <c r="M6956" t="s">
        <v>20</v>
      </c>
      <c r="N6956">
        <v>2</v>
      </c>
      <c r="O6956">
        <f>Table1[[#This Row],[Price]]-0.1*Table1[[#This Row],[Price]]</f>
        <v>325.03499999999997</v>
      </c>
      <c r="P6956" s="9">
        <f>(Table1[[#This Row],[Expiration Date]]-Table1[[#This Row],[Manufacturing Date]])/365</f>
        <v>1.8027397260273972</v>
      </c>
      <c r="Q6956" t="str">
        <f>IF(Table1[[#This Row],[Expiration Date]]-J6964&gt;12/31/2024,"not expired","expired")</f>
        <v>expired</v>
      </c>
      <c r="R6956">
        <f>Table1[[#This Row],[Discounted Price]]*0.95</f>
        <v>308.78324999999995</v>
      </c>
      <c r="S6956">
        <f>Table1[[#This Row],[Discounted Price]]*0.9</f>
        <v>292.53149999999999</v>
      </c>
      <c r="T6956">
        <f>Table1[[#This Row],[Discounted Price]]*0.8</f>
        <v>260.02799999999996</v>
      </c>
      <c r="U6956">
        <f>Table1[[#This Row],[Price]]*0.52</f>
        <v>187.798</v>
      </c>
      <c r="V6956">
        <f>(Table1[[#This Row],[Price]]-Table1[[#This Row],[Scrap value]])/2</f>
        <v>86.675999999999988</v>
      </c>
    </row>
    <row r="6957" spans="1:22" x14ac:dyDescent="0.25">
      <c r="A6957" t="s">
        <v>31158</v>
      </c>
      <c r="B6957" t="s">
        <v>22</v>
      </c>
      <c r="C6957" t="s">
        <v>47</v>
      </c>
      <c r="D6957" t="s">
        <v>31159</v>
      </c>
      <c r="E6957">
        <v>400.52</v>
      </c>
      <c r="F6957">
        <v>83</v>
      </c>
      <c r="G6957" t="s">
        <v>43728</v>
      </c>
      <c r="H6957" t="s">
        <v>3387</v>
      </c>
      <c r="I6957" s="1">
        <v>45000</v>
      </c>
      <c r="J6957" s="1">
        <v>45292</v>
      </c>
      <c r="K6957" t="s">
        <v>31160</v>
      </c>
      <c r="L6957" t="s">
        <v>31161</v>
      </c>
      <c r="M6957" t="s">
        <v>20</v>
      </c>
      <c r="N6957">
        <v>3</v>
      </c>
      <c r="O6957">
        <f>Table1[[#This Row],[Price]]-0.1*Table1[[#This Row],[Price]]</f>
        <v>360.46799999999996</v>
      </c>
      <c r="P6957" s="9">
        <f>(Table1[[#This Row],[Expiration Date]]-Table1[[#This Row],[Manufacturing Date]])/365</f>
        <v>0.8</v>
      </c>
      <c r="Q6957" t="str">
        <f>IF(Table1[[#This Row],[Expiration Date]]-J6965&gt;12/31/2024,"not expired","expired")</f>
        <v>expired</v>
      </c>
      <c r="R6957">
        <f>Table1[[#This Row],[Discounted Price]]*0.95</f>
        <v>342.44459999999992</v>
      </c>
      <c r="S6957">
        <f>Table1[[#This Row],[Discounted Price]]*0.9</f>
        <v>324.4212</v>
      </c>
      <c r="T6957">
        <f>Table1[[#This Row],[Discounted Price]]*0.8</f>
        <v>288.37439999999998</v>
      </c>
      <c r="U6957">
        <f>Table1[[#This Row],[Price]]*0.52</f>
        <v>208.2704</v>
      </c>
      <c r="V6957">
        <f>(Table1[[#This Row],[Price]]-Table1[[#This Row],[Scrap value]])/2</f>
        <v>96.124799999999993</v>
      </c>
    </row>
    <row r="6958" spans="1:22" x14ac:dyDescent="0.25">
      <c r="A6958" t="s">
        <v>31162</v>
      </c>
      <c r="B6958" t="s">
        <v>29</v>
      </c>
      <c r="C6958" t="s">
        <v>47</v>
      </c>
      <c r="D6958" t="s">
        <v>31163</v>
      </c>
      <c r="E6958">
        <v>360.23</v>
      </c>
      <c r="F6958">
        <v>18</v>
      </c>
      <c r="G6958" t="s">
        <v>43728</v>
      </c>
      <c r="H6958" t="s">
        <v>8867</v>
      </c>
      <c r="I6958" s="1">
        <v>45137</v>
      </c>
      <c r="J6958" s="1">
        <v>45658</v>
      </c>
      <c r="K6958" t="s">
        <v>31164</v>
      </c>
      <c r="L6958" t="s">
        <v>31165</v>
      </c>
      <c r="M6958" t="s">
        <v>45</v>
      </c>
      <c r="N6958">
        <v>5</v>
      </c>
      <c r="O6958">
        <f>Table1[[#This Row],[Price]]-0.1*Table1[[#This Row],[Price]]</f>
        <v>324.20699999999999</v>
      </c>
      <c r="P6958" s="9">
        <f>(Table1[[#This Row],[Expiration Date]]-Table1[[#This Row],[Manufacturing Date]])/365</f>
        <v>1.4273972602739726</v>
      </c>
      <c r="Q6958" t="str">
        <f>IF(Table1[[#This Row],[Expiration Date]]-J6966&gt;12/31/2024,"not expired","expired")</f>
        <v>expired</v>
      </c>
      <c r="R6958">
        <f>Table1[[#This Row],[Discounted Price]]*0.95</f>
        <v>307.99664999999999</v>
      </c>
      <c r="S6958">
        <f>Table1[[#This Row],[Discounted Price]]*0.9</f>
        <v>291.78629999999998</v>
      </c>
      <c r="T6958">
        <f>Table1[[#This Row],[Discounted Price]]*0.8</f>
        <v>259.36560000000003</v>
      </c>
      <c r="U6958">
        <f>Table1[[#This Row],[Price]]*0.52</f>
        <v>187.31960000000001</v>
      </c>
      <c r="V6958">
        <f>(Table1[[#This Row],[Price]]-Table1[[#This Row],[Scrap value]])/2</f>
        <v>86.455200000000005</v>
      </c>
    </row>
    <row r="6959" spans="1:22" x14ac:dyDescent="0.25">
      <c r="A6959" t="s">
        <v>31166</v>
      </c>
      <c r="B6959" t="s">
        <v>15</v>
      </c>
      <c r="C6959" t="s">
        <v>47</v>
      </c>
      <c r="D6959" t="s">
        <v>31167</v>
      </c>
      <c r="E6959">
        <v>188.1</v>
      </c>
      <c r="F6959">
        <v>79</v>
      </c>
      <c r="G6959" t="s">
        <v>43728</v>
      </c>
      <c r="H6959" t="s">
        <v>31168</v>
      </c>
      <c r="I6959" s="1">
        <v>44927</v>
      </c>
      <c r="J6959" s="1">
        <v>45658</v>
      </c>
      <c r="K6959" t="s">
        <v>31169</v>
      </c>
      <c r="L6959" t="s">
        <v>31170</v>
      </c>
      <c r="M6959" t="s">
        <v>45</v>
      </c>
      <c r="N6959">
        <v>3</v>
      </c>
      <c r="O6959">
        <f>Table1[[#This Row],[Price]]-0.1*Table1[[#This Row],[Price]]</f>
        <v>169.29</v>
      </c>
      <c r="P6959" s="9">
        <f>(Table1[[#This Row],[Expiration Date]]-Table1[[#This Row],[Manufacturing Date]])/365</f>
        <v>2.0027397260273974</v>
      </c>
      <c r="Q6959" t="str">
        <f>IF(Table1[[#This Row],[Expiration Date]]-J6967&gt;12/31/2024,"not expired","expired")</f>
        <v>not expired</v>
      </c>
      <c r="R6959">
        <f>Table1[[#This Row],[Discounted Price]]*0.95</f>
        <v>160.82549999999998</v>
      </c>
      <c r="S6959">
        <f>Table1[[#This Row],[Discounted Price]]*0.9</f>
        <v>152.36099999999999</v>
      </c>
      <c r="T6959">
        <f>Table1[[#This Row],[Discounted Price]]*0.8</f>
        <v>135.43199999999999</v>
      </c>
      <c r="U6959">
        <f>Table1[[#This Row],[Price]]*0.52</f>
        <v>97.811999999999998</v>
      </c>
      <c r="V6959">
        <f>(Table1[[#This Row],[Price]]-Table1[[#This Row],[Scrap value]])/2</f>
        <v>45.143999999999998</v>
      </c>
    </row>
    <row r="6960" spans="1:22" x14ac:dyDescent="0.25">
      <c r="A6960" t="s">
        <v>31171</v>
      </c>
      <c r="B6960" t="s">
        <v>35</v>
      </c>
      <c r="C6960" t="s">
        <v>47</v>
      </c>
      <c r="D6960" t="s">
        <v>31172</v>
      </c>
      <c r="E6960">
        <v>245.7</v>
      </c>
      <c r="F6960">
        <v>26</v>
      </c>
      <c r="G6960" t="s">
        <v>43730</v>
      </c>
      <c r="H6960" t="s">
        <v>5625</v>
      </c>
      <c r="I6960" s="1">
        <v>45137</v>
      </c>
      <c r="J6960" s="1">
        <v>45658</v>
      </c>
      <c r="K6960" t="s">
        <v>31173</v>
      </c>
      <c r="L6960" t="s">
        <v>31174</v>
      </c>
      <c r="M6960" t="s">
        <v>45</v>
      </c>
      <c r="N6960">
        <v>4</v>
      </c>
      <c r="O6960">
        <f>Table1[[#This Row],[Price]]-0.1*Table1[[#This Row],[Price]]</f>
        <v>221.13</v>
      </c>
      <c r="P6960" s="9">
        <f>(Table1[[#This Row],[Expiration Date]]-Table1[[#This Row],[Manufacturing Date]])/365</f>
        <v>1.4273972602739726</v>
      </c>
      <c r="Q6960" t="str">
        <f>IF(Table1[[#This Row],[Expiration Date]]-J6968&gt;12/31/2024,"not expired","expired")</f>
        <v>not expired</v>
      </c>
      <c r="R6960">
        <f>Table1[[#This Row],[Discounted Price]]*0.95</f>
        <v>210.0735</v>
      </c>
      <c r="S6960">
        <f>Table1[[#This Row],[Discounted Price]]*0.9</f>
        <v>199.017</v>
      </c>
      <c r="T6960">
        <f>Table1[[#This Row],[Discounted Price]]*0.8</f>
        <v>176.904</v>
      </c>
      <c r="U6960">
        <f>Table1[[#This Row],[Price]]*0.52</f>
        <v>127.764</v>
      </c>
      <c r="V6960">
        <f>(Table1[[#This Row],[Price]]-Table1[[#This Row],[Scrap value]])/2</f>
        <v>58.967999999999996</v>
      </c>
    </row>
    <row r="6961" spans="1:22" x14ac:dyDescent="0.25">
      <c r="A6961" t="s">
        <v>31175</v>
      </c>
      <c r="B6961" t="s">
        <v>35</v>
      </c>
      <c r="C6961" t="s">
        <v>47</v>
      </c>
      <c r="D6961" t="s">
        <v>31176</v>
      </c>
      <c r="E6961">
        <v>23.23</v>
      </c>
      <c r="F6961">
        <v>27</v>
      </c>
      <c r="G6961" t="s">
        <v>43730</v>
      </c>
      <c r="H6961" t="s">
        <v>154</v>
      </c>
      <c r="I6961" s="1">
        <v>45000</v>
      </c>
      <c r="J6961" s="1">
        <v>45658</v>
      </c>
      <c r="K6961" t="s">
        <v>31177</v>
      </c>
      <c r="L6961" t="s">
        <v>31178</v>
      </c>
      <c r="M6961" t="s">
        <v>27</v>
      </c>
      <c r="N6961">
        <v>4</v>
      </c>
      <c r="O6961">
        <f>Table1[[#This Row],[Price]]-0.1*Table1[[#This Row],[Price]]</f>
        <v>20.907</v>
      </c>
      <c r="P6961" s="9">
        <f>(Table1[[#This Row],[Expiration Date]]-Table1[[#This Row],[Manufacturing Date]])/365</f>
        <v>1.8027397260273972</v>
      </c>
      <c r="Q6961" t="str">
        <f>IF(Table1[[#This Row],[Expiration Date]]-J6969&gt;12/31/2024,"not expired","expired")</f>
        <v>expired</v>
      </c>
      <c r="R6961">
        <f>Table1[[#This Row],[Discounted Price]]*0.95</f>
        <v>19.861649999999997</v>
      </c>
      <c r="S6961">
        <f>Table1[[#This Row],[Discounted Price]]*0.9</f>
        <v>18.816300000000002</v>
      </c>
      <c r="T6961">
        <f>Table1[[#This Row],[Discounted Price]]*0.8</f>
        <v>16.7256</v>
      </c>
      <c r="U6961">
        <f>Table1[[#This Row],[Price]]*0.52</f>
        <v>12.079600000000001</v>
      </c>
      <c r="V6961">
        <f>(Table1[[#This Row],[Price]]-Table1[[#This Row],[Scrap value]])/2</f>
        <v>5.5751999999999997</v>
      </c>
    </row>
    <row r="6962" spans="1:22" x14ac:dyDescent="0.25">
      <c r="A6962" t="s">
        <v>31179</v>
      </c>
      <c r="B6962" t="s">
        <v>35</v>
      </c>
      <c r="C6962" t="s">
        <v>47</v>
      </c>
      <c r="D6962" t="s">
        <v>31180</v>
      </c>
      <c r="E6962">
        <v>288.35000000000002</v>
      </c>
      <c r="F6962">
        <v>21</v>
      </c>
      <c r="G6962" t="s">
        <v>43728</v>
      </c>
      <c r="H6962" t="s">
        <v>25010</v>
      </c>
      <c r="I6962" s="1">
        <v>45137</v>
      </c>
      <c r="J6962" s="1">
        <v>45292</v>
      </c>
      <c r="K6962" t="s">
        <v>31181</v>
      </c>
      <c r="L6962" t="s">
        <v>31182</v>
      </c>
      <c r="M6962" t="s">
        <v>20</v>
      </c>
      <c r="N6962">
        <v>2</v>
      </c>
      <c r="O6962">
        <f>Table1[[#This Row],[Price]]-0.1*Table1[[#This Row],[Price]]</f>
        <v>259.51500000000004</v>
      </c>
      <c r="P6962" s="9">
        <f>(Table1[[#This Row],[Expiration Date]]-Table1[[#This Row],[Manufacturing Date]])/365</f>
        <v>0.42465753424657532</v>
      </c>
      <c r="Q6962" t="str">
        <f>IF(Table1[[#This Row],[Expiration Date]]-J6970&gt;12/31/2024,"not expired","expired")</f>
        <v>expired</v>
      </c>
      <c r="R6962">
        <f>Table1[[#This Row],[Discounted Price]]*0.95</f>
        <v>246.53925000000004</v>
      </c>
      <c r="S6962">
        <f>Table1[[#This Row],[Discounted Price]]*0.9</f>
        <v>233.56350000000003</v>
      </c>
      <c r="T6962">
        <f>Table1[[#This Row],[Discounted Price]]*0.8</f>
        <v>207.61200000000005</v>
      </c>
      <c r="U6962">
        <f>Table1[[#This Row],[Price]]*0.52</f>
        <v>149.94200000000001</v>
      </c>
      <c r="V6962">
        <f>(Table1[[#This Row],[Price]]-Table1[[#This Row],[Scrap value]])/2</f>
        <v>69.204000000000008</v>
      </c>
    </row>
    <row r="6963" spans="1:22" x14ac:dyDescent="0.25">
      <c r="A6963" t="s">
        <v>31183</v>
      </c>
      <c r="B6963" t="s">
        <v>15</v>
      </c>
      <c r="C6963" t="s">
        <v>47</v>
      </c>
      <c r="D6963" t="s">
        <v>31184</v>
      </c>
      <c r="E6963">
        <v>288.95</v>
      </c>
      <c r="F6963">
        <v>91</v>
      </c>
      <c r="G6963" t="s">
        <v>43730</v>
      </c>
      <c r="H6963" t="s">
        <v>31185</v>
      </c>
      <c r="I6963" s="1">
        <v>45000</v>
      </c>
      <c r="J6963" s="1">
        <v>45658</v>
      </c>
      <c r="K6963" t="s">
        <v>31186</v>
      </c>
      <c r="L6963" t="s">
        <v>31187</v>
      </c>
      <c r="M6963" t="s">
        <v>45</v>
      </c>
      <c r="N6963">
        <v>1</v>
      </c>
      <c r="O6963">
        <f>Table1[[#This Row],[Price]]-0.1*Table1[[#This Row],[Price]]</f>
        <v>260.05500000000001</v>
      </c>
      <c r="P6963" s="9">
        <f>(Table1[[#This Row],[Expiration Date]]-Table1[[#This Row],[Manufacturing Date]])/365</f>
        <v>1.8027397260273972</v>
      </c>
      <c r="Q6963" t="str">
        <f>IF(Table1[[#This Row],[Expiration Date]]-J6971&gt;12/31/2024,"not expired","expired")</f>
        <v>expired</v>
      </c>
      <c r="R6963">
        <f>Table1[[#This Row],[Discounted Price]]*0.95</f>
        <v>247.05224999999999</v>
      </c>
      <c r="S6963">
        <f>Table1[[#This Row],[Discounted Price]]*0.9</f>
        <v>234.04950000000002</v>
      </c>
      <c r="T6963">
        <f>Table1[[#This Row],[Discounted Price]]*0.8</f>
        <v>208.04400000000001</v>
      </c>
      <c r="U6963">
        <f>Table1[[#This Row],[Price]]*0.52</f>
        <v>150.25399999999999</v>
      </c>
      <c r="V6963">
        <f>(Table1[[#This Row],[Price]]-Table1[[#This Row],[Scrap value]])/2</f>
        <v>69.347999999999999</v>
      </c>
    </row>
    <row r="6964" spans="1:22" x14ac:dyDescent="0.25">
      <c r="A6964" t="s">
        <v>31188</v>
      </c>
      <c r="B6964" t="s">
        <v>29</v>
      </c>
      <c r="C6964" t="s">
        <v>47</v>
      </c>
      <c r="D6964" t="s">
        <v>31189</v>
      </c>
      <c r="E6964">
        <v>432.34</v>
      </c>
      <c r="F6964">
        <v>85</v>
      </c>
      <c r="G6964" t="s">
        <v>43728</v>
      </c>
      <c r="H6964" t="s">
        <v>27499</v>
      </c>
      <c r="I6964" s="1">
        <v>45000</v>
      </c>
      <c r="J6964" s="1">
        <v>46023</v>
      </c>
      <c r="K6964" t="s">
        <v>31190</v>
      </c>
      <c r="L6964" t="s">
        <v>31191</v>
      </c>
      <c r="M6964" t="s">
        <v>45</v>
      </c>
      <c r="N6964">
        <v>1</v>
      </c>
      <c r="O6964">
        <f>Table1[[#This Row],[Price]]-0.1*Table1[[#This Row],[Price]]</f>
        <v>389.10599999999999</v>
      </c>
      <c r="P6964" s="9">
        <f>(Table1[[#This Row],[Expiration Date]]-Table1[[#This Row],[Manufacturing Date]])/365</f>
        <v>2.8027397260273972</v>
      </c>
      <c r="Q6964" t="str">
        <f>IF(Table1[[#This Row],[Expiration Date]]-J6972&gt;12/31/2024,"not expired","expired")</f>
        <v>not expired</v>
      </c>
      <c r="R6964">
        <f>Table1[[#This Row],[Discounted Price]]*0.95</f>
        <v>369.65069999999997</v>
      </c>
      <c r="S6964">
        <f>Table1[[#This Row],[Discounted Price]]*0.9</f>
        <v>350.19540000000001</v>
      </c>
      <c r="T6964">
        <f>Table1[[#This Row],[Discounted Price]]*0.8</f>
        <v>311.28480000000002</v>
      </c>
      <c r="U6964">
        <f>Table1[[#This Row],[Price]]*0.52</f>
        <v>224.8168</v>
      </c>
      <c r="V6964">
        <f>(Table1[[#This Row],[Price]]-Table1[[#This Row],[Scrap value]])/2</f>
        <v>103.76159999999999</v>
      </c>
    </row>
    <row r="6965" spans="1:22" x14ac:dyDescent="0.25">
      <c r="A6965" t="s">
        <v>31192</v>
      </c>
      <c r="B6965" t="s">
        <v>29</v>
      </c>
      <c r="C6965" t="s">
        <v>47</v>
      </c>
      <c r="D6965" t="s">
        <v>31193</v>
      </c>
      <c r="E6965">
        <v>416.33</v>
      </c>
      <c r="F6965">
        <v>24</v>
      </c>
      <c r="G6965" t="s">
        <v>43728</v>
      </c>
      <c r="H6965" t="s">
        <v>10237</v>
      </c>
      <c r="I6965" s="1">
        <v>45000</v>
      </c>
      <c r="J6965" s="1">
        <v>46023</v>
      </c>
      <c r="K6965" t="s">
        <v>31194</v>
      </c>
      <c r="L6965" t="s">
        <v>31195</v>
      </c>
      <c r="M6965" t="s">
        <v>45</v>
      </c>
      <c r="N6965">
        <v>1</v>
      </c>
      <c r="O6965">
        <f>Table1[[#This Row],[Price]]-0.1*Table1[[#This Row],[Price]]</f>
        <v>374.697</v>
      </c>
      <c r="P6965" s="9">
        <f>(Table1[[#This Row],[Expiration Date]]-Table1[[#This Row],[Manufacturing Date]])/365</f>
        <v>2.8027397260273972</v>
      </c>
      <c r="Q6965" t="str">
        <f>IF(Table1[[#This Row],[Expiration Date]]-J6973&gt;12/31/2024,"not expired","expired")</f>
        <v>expired</v>
      </c>
      <c r="R6965">
        <f>Table1[[#This Row],[Discounted Price]]*0.95</f>
        <v>355.96215000000001</v>
      </c>
      <c r="S6965">
        <f>Table1[[#This Row],[Discounted Price]]*0.9</f>
        <v>337.22730000000001</v>
      </c>
      <c r="T6965">
        <f>Table1[[#This Row],[Discounted Price]]*0.8</f>
        <v>299.75760000000002</v>
      </c>
      <c r="U6965">
        <f>Table1[[#This Row],[Price]]*0.52</f>
        <v>216.49160000000001</v>
      </c>
      <c r="V6965">
        <f>(Table1[[#This Row],[Price]]-Table1[[#This Row],[Scrap value]])/2</f>
        <v>99.919199999999989</v>
      </c>
    </row>
    <row r="6966" spans="1:22" x14ac:dyDescent="0.25">
      <c r="A6966" t="s">
        <v>31196</v>
      </c>
      <c r="B6966" t="s">
        <v>29</v>
      </c>
      <c r="C6966" t="s">
        <v>47</v>
      </c>
      <c r="D6966" t="s">
        <v>31197</v>
      </c>
      <c r="E6966">
        <v>98.04</v>
      </c>
      <c r="F6966">
        <v>50</v>
      </c>
      <c r="G6966" t="s">
        <v>43729</v>
      </c>
      <c r="H6966" t="s">
        <v>15389</v>
      </c>
      <c r="I6966" s="1">
        <v>45000</v>
      </c>
      <c r="J6966" s="1">
        <v>46023</v>
      </c>
      <c r="K6966" t="s">
        <v>31198</v>
      </c>
      <c r="L6966" t="s">
        <v>31199</v>
      </c>
      <c r="M6966" t="s">
        <v>45</v>
      </c>
      <c r="N6966">
        <v>4</v>
      </c>
      <c r="O6966">
        <f>Table1[[#This Row],[Price]]-0.1*Table1[[#This Row],[Price]]</f>
        <v>88.236000000000004</v>
      </c>
      <c r="P6966" s="9">
        <f>(Table1[[#This Row],[Expiration Date]]-Table1[[#This Row],[Manufacturing Date]])/365</f>
        <v>2.8027397260273972</v>
      </c>
      <c r="Q6966" t="str">
        <f>IF(Table1[[#This Row],[Expiration Date]]-J6974&gt;12/31/2024,"not expired","expired")</f>
        <v>expired</v>
      </c>
      <c r="R6966">
        <f>Table1[[#This Row],[Discounted Price]]*0.95</f>
        <v>83.824200000000005</v>
      </c>
      <c r="S6966">
        <f>Table1[[#This Row],[Discounted Price]]*0.9</f>
        <v>79.412400000000005</v>
      </c>
      <c r="T6966">
        <f>Table1[[#This Row],[Discounted Price]]*0.8</f>
        <v>70.588800000000006</v>
      </c>
      <c r="U6966">
        <f>Table1[[#This Row],[Price]]*0.52</f>
        <v>50.980800000000002</v>
      </c>
      <c r="V6966">
        <f>(Table1[[#This Row],[Price]]-Table1[[#This Row],[Scrap value]])/2</f>
        <v>23.529600000000002</v>
      </c>
    </row>
    <row r="6967" spans="1:22" x14ac:dyDescent="0.25">
      <c r="A6967" t="s">
        <v>31200</v>
      </c>
      <c r="B6967" t="s">
        <v>22</v>
      </c>
      <c r="C6967" t="s">
        <v>47</v>
      </c>
      <c r="D6967" t="s">
        <v>31201</v>
      </c>
      <c r="E6967">
        <v>479.38</v>
      </c>
      <c r="F6967">
        <v>79</v>
      </c>
      <c r="G6967" t="s">
        <v>43729</v>
      </c>
      <c r="H6967" t="s">
        <v>18770</v>
      </c>
      <c r="I6967" s="1">
        <v>45137</v>
      </c>
      <c r="J6967" s="1">
        <v>45292</v>
      </c>
      <c r="K6967" t="s">
        <v>31202</v>
      </c>
      <c r="L6967" t="s">
        <v>31203</v>
      </c>
      <c r="M6967" t="s">
        <v>45</v>
      </c>
      <c r="N6967">
        <v>2</v>
      </c>
      <c r="O6967">
        <f>Table1[[#This Row],[Price]]-0.1*Table1[[#This Row],[Price]]</f>
        <v>431.44200000000001</v>
      </c>
      <c r="P6967" s="9">
        <f>(Table1[[#This Row],[Expiration Date]]-Table1[[#This Row],[Manufacturing Date]])/365</f>
        <v>0.42465753424657532</v>
      </c>
      <c r="Q6967" t="str">
        <f>IF(Table1[[#This Row],[Expiration Date]]-J6975&gt;12/31/2024,"not expired","expired")</f>
        <v>expired</v>
      </c>
      <c r="R6967">
        <f>Table1[[#This Row],[Discounted Price]]*0.95</f>
        <v>409.86989999999997</v>
      </c>
      <c r="S6967">
        <f>Table1[[#This Row],[Discounted Price]]*0.9</f>
        <v>388.2978</v>
      </c>
      <c r="T6967">
        <f>Table1[[#This Row],[Discounted Price]]*0.8</f>
        <v>345.15360000000004</v>
      </c>
      <c r="U6967">
        <f>Table1[[#This Row],[Price]]*0.52</f>
        <v>249.27760000000001</v>
      </c>
      <c r="V6967">
        <f>(Table1[[#This Row],[Price]]-Table1[[#This Row],[Scrap value]])/2</f>
        <v>115.05119999999999</v>
      </c>
    </row>
    <row r="6968" spans="1:22" x14ac:dyDescent="0.25">
      <c r="A6968" t="s">
        <v>31204</v>
      </c>
      <c r="B6968" t="s">
        <v>22</v>
      </c>
      <c r="C6968" t="s">
        <v>47</v>
      </c>
      <c r="D6968" t="s">
        <v>31205</v>
      </c>
      <c r="E6968">
        <v>418.05</v>
      </c>
      <c r="F6968">
        <v>62</v>
      </c>
      <c r="G6968" t="s">
        <v>43730</v>
      </c>
      <c r="H6968" t="s">
        <v>10967</v>
      </c>
      <c r="I6968" s="1">
        <v>44927</v>
      </c>
      <c r="J6968" s="1">
        <v>45292</v>
      </c>
      <c r="K6968" t="s">
        <v>31206</v>
      </c>
      <c r="L6968" t="s">
        <v>31207</v>
      </c>
      <c r="M6968" t="s">
        <v>20</v>
      </c>
      <c r="N6968">
        <v>4</v>
      </c>
      <c r="O6968">
        <f>Table1[[#This Row],[Price]]-0.1*Table1[[#This Row],[Price]]</f>
        <v>376.245</v>
      </c>
      <c r="P6968" s="9">
        <f>(Table1[[#This Row],[Expiration Date]]-Table1[[#This Row],[Manufacturing Date]])/365</f>
        <v>1</v>
      </c>
      <c r="Q6968" t="str">
        <f>IF(Table1[[#This Row],[Expiration Date]]-J6976&gt;12/31/2024,"not expired","expired")</f>
        <v>expired</v>
      </c>
      <c r="R6968">
        <f>Table1[[#This Row],[Discounted Price]]*0.95</f>
        <v>357.43275</v>
      </c>
      <c r="S6968">
        <f>Table1[[#This Row],[Discounted Price]]*0.9</f>
        <v>338.62049999999999</v>
      </c>
      <c r="T6968">
        <f>Table1[[#This Row],[Discounted Price]]*0.8</f>
        <v>300.99600000000004</v>
      </c>
      <c r="U6968">
        <f>Table1[[#This Row],[Price]]*0.52</f>
        <v>217.38600000000002</v>
      </c>
      <c r="V6968">
        <f>(Table1[[#This Row],[Price]]-Table1[[#This Row],[Scrap value]])/2</f>
        <v>100.33199999999999</v>
      </c>
    </row>
    <row r="6969" spans="1:22" x14ac:dyDescent="0.25">
      <c r="A6969" t="s">
        <v>31208</v>
      </c>
      <c r="B6969" t="s">
        <v>22</v>
      </c>
      <c r="C6969" t="s">
        <v>47</v>
      </c>
      <c r="D6969" t="s">
        <v>31209</v>
      </c>
      <c r="E6969">
        <v>409.6</v>
      </c>
      <c r="F6969">
        <v>28</v>
      </c>
      <c r="G6969" t="s">
        <v>43729</v>
      </c>
      <c r="H6969" t="s">
        <v>17574</v>
      </c>
      <c r="I6969" s="1">
        <v>44927</v>
      </c>
      <c r="J6969" s="1">
        <v>45658</v>
      </c>
      <c r="K6969" t="s">
        <v>31210</v>
      </c>
      <c r="L6969" t="s">
        <v>31211</v>
      </c>
      <c r="M6969" t="s">
        <v>20</v>
      </c>
      <c r="N6969">
        <v>4</v>
      </c>
      <c r="O6969">
        <f>Table1[[#This Row],[Price]]-0.1*Table1[[#This Row],[Price]]</f>
        <v>368.64</v>
      </c>
      <c r="P6969" s="9">
        <f>(Table1[[#This Row],[Expiration Date]]-Table1[[#This Row],[Manufacturing Date]])/365</f>
        <v>2.0027397260273974</v>
      </c>
      <c r="Q6969" t="str">
        <f>IF(Table1[[#This Row],[Expiration Date]]-J6977&gt;12/31/2024,"not expired","expired")</f>
        <v>expired</v>
      </c>
      <c r="R6969">
        <f>Table1[[#This Row],[Discounted Price]]*0.95</f>
        <v>350.20799999999997</v>
      </c>
      <c r="S6969">
        <f>Table1[[#This Row],[Discounted Price]]*0.9</f>
        <v>331.77600000000001</v>
      </c>
      <c r="T6969">
        <f>Table1[[#This Row],[Discounted Price]]*0.8</f>
        <v>294.91199999999998</v>
      </c>
      <c r="U6969">
        <f>Table1[[#This Row],[Price]]*0.52</f>
        <v>212.99200000000002</v>
      </c>
      <c r="V6969">
        <f>(Table1[[#This Row],[Price]]-Table1[[#This Row],[Scrap value]])/2</f>
        <v>98.304000000000002</v>
      </c>
    </row>
    <row r="6970" spans="1:22" x14ac:dyDescent="0.25">
      <c r="A6970" t="s">
        <v>31212</v>
      </c>
      <c r="B6970" t="s">
        <v>15</v>
      </c>
      <c r="C6970" t="s">
        <v>47</v>
      </c>
      <c r="D6970" t="s">
        <v>31213</v>
      </c>
      <c r="E6970">
        <v>398.43</v>
      </c>
      <c r="F6970">
        <v>47</v>
      </c>
      <c r="G6970" t="s">
        <v>43729</v>
      </c>
      <c r="H6970" t="s">
        <v>1309</v>
      </c>
      <c r="I6970" s="1">
        <v>45000</v>
      </c>
      <c r="J6970" s="1">
        <v>45658</v>
      </c>
      <c r="K6970" t="s">
        <v>31214</v>
      </c>
      <c r="L6970" t="s">
        <v>31215</v>
      </c>
      <c r="M6970" t="s">
        <v>27</v>
      </c>
      <c r="N6970">
        <v>3</v>
      </c>
      <c r="O6970">
        <f>Table1[[#This Row],[Price]]-0.1*Table1[[#This Row],[Price]]</f>
        <v>358.58699999999999</v>
      </c>
      <c r="P6970" s="9">
        <f>(Table1[[#This Row],[Expiration Date]]-Table1[[#This Row],[Manufacturing Date]])/365</f>
        <v>1.8027397260273972</v>
      </c>
      <c r="Q6970" t="str">
        <f>IF(Table1[[#This Row],[Expiration Date]]-J6978&gt;12/31/2024,"not expired","expired")</f>
        <v>expired</v>
      </c>
      <c r="R6970">
        <f>Table1[[#This Row],[Discounted Price]]*0.95</f>
        <v>340.65764999999999</v>
      </c>
      <c r="S6970">
        <f>Table1[[#This Row],[Discounted Price]]*0.9</f>
        <v>322.72829999999999</v>
      </c>
      <c r="T6970">
        <f>Table1[[#This Row],[Discounted Price]]*0.8</f>
        <v>286.86959999999999</v>
      </c>
      <c r="U6970">
        <f>Table1[[#This Row],[Price]]*0.52</f>
        <v>207.18360000000001</v>
      </c>
      <c r="V6970">
        <f>(Table1[[#This Row],[Price]]-Table1[[#This Row],[Scrap value]])/2</f>
        <v>95.623199999999997</v>
      </c>
    </row>
    <row r="6971" spans="1:22" x14ac:dyDescent="0.25">
      <c r="A6971" t="s">
        <v>31216</v>
      </c>
      <c r="B6971" t="s">
        <v>22</v>
      </c>
      <c r="C6971" t="s">
        <v>47</v>
      </c>
      <c r="D6971" t="s">
        <v>31217</v>
      </c>
      <c r="E6971">
        <v>53.96</v>
      </c>
      <c r="F6971">
        <v>23</v>
      </c>
      <c r="G6971" t="s">
        <v>43728</v>
      </c>
      <c r="H6971" t="s">
        <v>4176</v>
      </c>
      <c r="I6971" s="1">
        <v>44927</v>
      </c>
      <c r="J6971" s="1">
        <v>45658</v>
      </c>
      <c r="K6971" t="s">
        <v>31218</v>
      </c>
      <c r="L6971" t="s">
        <v>31219</v>
      </c>
      <c r="M6971" t="s">
        <v>45</v>
      </c>
      <c r="N6971">
        <v>4</v>
      </c>
      <c r="O6971">
        <f>Table1[[#This Row],[Price]]-0.1*Table1[[#This Row],[Price]]</f>
        <v>48.564</v>
      </c>
      <c r="P6971" s="9">
        <f>(Table1[[#This Row],[Expiration Date]]-Table1[[#This Row],[Manufacturing Date]])/365</f>
        <v>2.0027397260273974</v>
      </c>
      <c r="Q6971" t="str">
        <f>IF(Table1[[#This Row],[Expiration Date]]-J6979&gt;12/31/2024,"not expired","expired")</f>
        <v>not expired</v>
      </c>
      <c r="R6971">
        <f>Table1[[#This Row],[Discounted Price]]*0.95</f>
        <v>46.135799999999996</v>
      </c>
      <c r="S6971">
        <f>Table1[[#This Row],[Discounted Price]]*0.9</f>
        <v>43.707599999999999</v>
      </c>
      <c r="T6971">
        <f>Table1[[#This Row],[Discounted Price]]*0.8</f>
        <v>38.851200000000006</v>
      </c>
      <c r="U6971">
        <f>Table1[[#This Row],[Price]]*0.52</f>
        <v>28.059200000000001</v>
      </c>
      <c r="V6971">
        <f>(Table1[[#This Row],[Price]]-Table1[[#This Row],[Scrap value]])/2</f>
        <v>12.9504</v>
      </c>
    </row>
    <row r="6972" spans="1:22" x14ac:dyDescent="0.25">
      <c r="A6972" t="s">
        <v>31220</v>
      </c>
      <c r="B6972" t="s">
        <v>22</v>
      </c>
      <c r="C6972" t="s">
        <v>47</v>
      </c>
      <c r="D6972" t="s">
        <v>31221</v>
      </c>
      <c r="E6972">
        <v>280.64999999999998</v>
      </c>
      <c r="F6972">
        <v>98</v>
      </c>
      <c r="G6972" t="s">
        <v>43729</v>
      </c>
      <c r="H6972" t="s">
        <v>31222</v>
      </c>
      <c r="I6972" s="1">
        <v>45137</v>
      </c>
      <c r="J6972" s="1">
        <v>45658</v>
      </c>
      <c r="K6972" t="s">
        <v>31223</v>
      </c>
      <c r="L6972" t="s">
        <v>31224</v>
      </c>
      <c r="M6972" t="s">
        <v>27</v>
      </c>
      <c r="N6972">
        <v>2</v>
      </c>
      <c r="O6972">
        <f>Table1[[#This Row],[Price]]-0.1*Table1[[#This Row],[Price]]</f>
        <v>252.58499999999998</v>
      </c>
      <c r="P6972" s="9">
        <f>(Table1[[#This Row],[Expiration Date]]-Table1[[#This Row],[Manufacturing Date]])/365</f>
        <v>1.4273972602739726</v>
      </c>
      <c r="Q6972" t="str">
        <f>IF(Table1[[#This Row],[Expiration Date]]-J6980&gt;12/31/2024,"not expired","expired")</f>
        <v>expired</v>
      </c>
      <c r="R6972">
        <f>Table1[[#This Row],[Discounted Price]]*0.95</f>
        <v>239.95574999999997</v>
      </c>
      <c r="S6972">
        <f>Table1[[#This Row],[Discounted Price]]*0.9</f>
        <v>227.32649999999998</v>
      </c>
      <c r="T6972">
        <f>Table1[[#This Row],[Discounted Price]]*0.8</f>
        <v>202.06799999999998</v>
      </c>
      <c r="U6972">
        <f>Table1[[#This Row],[Price]]*0.52</f>
        <v>145.93799999999999</v>
      </c>
      <c r="V6972">
        <f>(Table1[[#This Row],[Price]]-Table1[[#This Row],[Scrap value]])/2</f>
        <v>67.355999999999995</v>
      </c>
    </row>
    <row r="6973" spans="1:22" x14ac:dyDescent="0.25">
      <c r="A6973" t="s">
        <v>31225</v>
      </c>
      <c r="B6973" t="s">
        <v>29</v>
      </c>
      <c r="C6973" t="s">
        <v>47</v>
      </c>
      <c r="D6973" t="s">
        <v>31226</v>
      </c>
      <c r="E6973">
        <v>165.53</v>
      </c>
      <c r="F6973">
        <v>22</v>
      </c>
      <c r="G6973" t="s">
        <v>43729</v>
      </c>
      <c r="H6973" t="s">
        <v>31227</v>
      </c>
      <c r="I6973" s="1">
        <v>45000</v>
      </c>
      <c r="J6973" s="1">
        <v>46023</v>
      </c>
      <c r="K6973" t="s">
        <v>31228</v>
      </c>
      <c r="L6973" t="s">
        <v>31229</v>
      </c>
      <c r="M6973" t="s">
        <v>45</v>
      </c>
      <c r="N6973">
        <v>2</v>
      </c>
      <c r="O6973">
        <f>Table1[[#This Row],[Price]]-0.1*Table1[[#This Row],[Price]]</f>
        <v>148.977</v>
      </c>
      <c r="P6973" s="9">
        <f>(Table1[[#This Row],[Expiration Date]]-Table1[[#This Row],[Manufacturing Date]])/365</f>
        <v>2.8027397260273972</v>
      </c>
      <c r="Q6973" t="str">
        <f>IF(Table1[[#This Row],[Expiration Date]]-J6981&gt;12/31/2024,"not expired","expired")</f>
        <v>not expired</v>
      </c>
      <c r="R6973">
        <f>Table1[[#This Row],[Discounted Price]]*0.95</f>
        <v>141.52815000000001</v>
      </c>
      <c r="S6973">
        <f>Table1[[#This Row],[Discounted Price]]*0.9</f>
        <v>134.07930000000002</v>
      </c>
      <c r="T6973">
        <f>Table1[[#This Row],[Discounted Price]]*0.8</f>
        <v>119.1816</v>
      </c>
      <c r="U6973">
        <f>Table1[[#This Row],[Price]]*0.52</f>
        <v>86.075600000000009</v>
      </c>
      <c r="V6973">
        <f>(Table1[[#This Row],[Price]]-Table1[[#This Row],[Scrap value]])/2</f>
        <v>39.727199999999996</v>
      </c>
    </row>
    <row r="6974" spans="1:22" x14ac:dyDescent="0.25">
      <c r="A6974" t="s">
        <v>31230</v>
      </c>
      <c r="B6974" t="s">
        <v>35</v>
      </c>
      <c r="C6974" t="s">
        <v>47</v>
      </c>
      <c r="D6974" t="s">
        <v>31231</v>
      </c>
      <c r="E6974">
        <v>221.86</v>
      </c>
      <c r="F6974">
        <v>89</v>
      </c>
      <c r="G6974" t="s">
        <v>43728</v>
      </c>
      <c r="H6974" t="s">
        <v>7037</v>
      </c>
      <c r="I6974" s="1">
        <v>45000</v>
      </c>
      <c r="J6974" s="1">
        <v>46023</v>
      </c>
      <c r="K6974" t="s">
        <v>31232</v>
      </c>
      <c r="L6974" t="s">
        <v>31233</v>
      </c>
      <c r="M6974" t="s">
        <v>45</v>
      </c>
      <c r="N6974">
        <v>3</v>
      </c>
      <c r="O6974">
        <f>Table1[[#This Row],[Price]]-0.1*Table1[[#This Row],[Price]]</f>
        <v>199.67400000000001</v>
      </c>
      <c r="P6974" s="9">
        <f>(Table1[[#This Row],[Expiration Date]]-Table1[[#This Row],[Manufacturing Date]])/365</f>
        <v>2.8027397260273972</v>
      </c>
      <c r="Q6974" t="str">
        <f>IF(Table1[[#This Row],[Expiration Date]]-J6982&gt;12/31/2024,"not expired","expired")</f>
        <v>not expired</v>
      </c>
      <c r="R6974">
        <f>Table1[[#This Row],[Discounted Price]]*0.95</f>
        <v>189.69030000000001</v>
      </c>
      <c r="S6974">
        <f>Table1[[#This Row],[Discounted Price]]*0.9</f>
        <v>179.70660000000001</v>
      </c>
      <c r="T6974">
        <f>Table1[[#This Row],[Discounted Price]]*0.8</f>
        <v>159.73920000000001</v>
      </c>
      <c r="U6974">
        <f>Table1[[#This Row],[Price]]*0.52</f>
        <v>115.36720000000001</v>
      </c>
      <c r="V6974">
        <f>(Table1[[#This Row],[Price]]-Table1[[#This Row],[Scrap value]])/2</f>
        <v>53.246400000000001</v>
      </c>
    </row>
    <row r="6975" spans="1:22" x14ac:dyDescent="0.25">
      <c r="A6975" t="s">
        <v>31234</v>
      </c>
      <c r="B6975" t="s">
        <v>15</v>
      </c>
      <c r="C6975" t="s">
        <v>47</v>
      </c>
      <c r="D6975" t="s">
        <v>31235</v>
      </c>
      <c r="E6975">
        <v>65.06</v>
      </c>
      <c r="F6975">
        <v>8</v>
      </c>
      <c r="G6975" t="s">
        <v>43730</v>
      </c>
      <c r="H6975" t="s">
        <v>17108</v>
      </c>
      <c r="I6975" s="1">
        <v>45000</v>
      </c>
      <c r="J6975" s="1">
        <v>45292</v>
      </c>
      <c r="K6975" t="s">
        <v>31236</v>
      </c>
      <c r="L6975" t="s">
        <v>31237</v>
      </c>
      <c r="M6975" t="s">
        <v>20</v>
      </c>
      <c r="N6975">
        <v>2</v>
      </c>
      <c r="O6975">
        <f>Table1[[#This Row],[Price]]-0.1*Table1[[#This Row],[Price]]</f>
        <v>58.554000000000002</v>
      </c>
      <c r="P6975" s="9">
        <f>(Table1[[#This Row],[Expiration Date]]-Table1[[#This Row],[Manufacturing Date]])/365</f>
        <v>0.8</v>
      </c>
      <c r="Q6975" t="str">
        <f>IF(Table1[[#This Row],[Expiration Date]]-J6983&gt;12/31/2024,"not expired","expired")</f>
        <v>expired</v>
      </c>
      <c r="R6975">
        <f>Table1[[#This Row],[Discounted Price]]*0.95</f>
        <v>55.626300000000001</v>
      </c>
      <c r="S6975">
        <f>Table1[[#This Row],[Discounted Price]]*0.9</f>
        <v>52.698600000000006</v>
      </c>
      <c r="T6975">
        <f>Table1[[#This Row],[Discounted Price]]*0.8</f>
        <v>46.843200000000003</v>
      </c>
      <c r="U6975">
        <f>Table1[[#This Row],[Price]]*0.52</f>
        <v>33.831200000000003</v>
      </c>
      <c r="V6975">
        <f>(Table1[[#This Row],[Price]]-Table1[[#This Row],[Scrap value]])/2</f>
        <v>15.6144</v>
      </c>
    </row>
    <row r="6976" spans="1:22" x14ac:dyDescent="0.25">
      <c r="A6976" t="s">
        <v>31238</v>
      </c>
      <c r="B6976" t="s">
        <v>29</v>
      </c>
      <c r="C6976" t="s">
        <v>47</v>
      </c>
      <c r="D6976" t="s">
        <v>31239</v>
      </c>
      <c r="E6976">
        <v>196.9</v>
      </c>
      <c r="F6976">
        <v>20</v>
      </c>
      <c r="G6976" t="s">
        <v>43729</v>
      </c>
      <c r="H6976" t="s">
        <v>26044</v>
      </c>
      <c r="I6976" s="1">
        <v>44927</v>
      </c>
      <c r="J6976" s="1">
        <v>45658</v>
      </c>
      <c r="K6976" t="s">
        <v>31240</v>
      </c>
      <c r="L6976" t="s">
        <v>31241</v>
      </c>
      <c r="M6976" t="s">
        <v>45</v>
      </c>
      <c r="N6976">
        <v>5</v>
      </c>
      <c r="O6976">
        <f>Table1[[#This Row],[Price]]-0.1*Table1[[#This Row],[Price]]</f>
        <v>177.21</v>
      </c>
      <c r="P6976" s="9">
        <f>(Table1[[#This Row],[Expiration Date]]-Table1[[#This Row],[Manufacturing Date]])/365</f>
        <v>2.0027397260273974</v>
      </c>
      <c r="Q6976" t="str">
        <f>IF(Table1[[#This Row],[Expiration Date]]-J6984&gt;12/31/2024,"not expired","expired")</f>
        <v>expired</v>
      </c>
      <c r="R6976">
        <f>Table1[[#This Row],[Discounted Price]]*0.95</f>
        <v>168.34950000000001</v>
      </c>
      <c r="S6976">
        <f>Table1[[#This Row],[Discounted Price]]*0.9</f>
        <v>159.489</v>
      </c>
      <c r="T6976">
        <f>Table1[[#This Row],[Discounted Price]]*0.8</f>
        <v>141.768</v>
      </c>
      <c r="U6976">
        <f>Table1[[#This Row],[Price]]*0.52</f>
        <v>102.38800000000001</v>
      </c>
      <c r="V6976">
        <f>(Table1[[#This Row],[Price]]-Table1[[#This Row],[Scrap value]])/2</f>
        <v>47.256</v>
      </c>
    </row>
    <row r="6977" spans="1:22" x14ac:dyDescent="0.25">
      <c r="A6977" t="s">
        <v>31242</v>
      </c>
      <c r="B6977" t="s">
        <v>15</v>
      </c>
      <c r="C6977" t="s">
        <v>47</v>
      </c>
      <c r="D6977" t="s">
        <v>31243</v>
      </c>
      <c r="E6977">
        <v>188.57</v>
      </c>
      <c r="F6977">
        <v>65</v>
      </c>
      <c r="G6977" t="s">
        <v>43729</v>
      </c>
      <c r="H6977" t="s">
        <v>31244</v>
      </c>
      <c r="I6977" s="1">
        <v>45137</v>
      </c>
      <c r="J6977" s="1">
        <v>45658</v>
      </c>
      <c r="K6977" t="s">
        <v>31245</v>
      </c>
      <c r="L6977" t="s">
        <v>31246</v>
      </c>
      <c r="M6977" t="s">
        <v>27</v>
      </c>
      <c r="N6977">
        <v>4</v>
      </c>
      <c r="O6977">
        <f>Table1[[#This Row],[Price]]-0.1*Table1[[#This Row],[Price]]</f>
        <v>169.71299999999999</v>
      </c>
      <c r="P6977" s="9">
        <f>(Table1[[#This Row],[Expiration Date]]-Table1[[#This Row],[Manufacturing Date]])/365</f>
        <v>1.4273972602739726</v>
      </c>
      <c r="Q6977" t="str">
        <f>IF(Table1[[#This Row],[Expiration Date]]-J6985&gt;12/31/2024,"not expired","expired")</f>
        <v>not expired</v>
      </c>
      <c r="R6977">
        <f>Table1[[#This Row],[Discounted Price]]*0.95</f>
        <v>161.22734999999997</v>
      </c>
      <c r="S6977">
        <f>Table1[[#This Row],[Discounted Price]]*0.9</f>
        <v>152.74170000000001</v>
      </c>
      <c r="T6977">
        <f>Table1[[#This Row],[Discounted Price]]*0.8</f>
        <v>135.7704</v>
      </c>
      <c r="U6977">
        <f>Table1[[#This Row],[Price]]*0.52</f>
        <v>98.056399999999996</v>
      </c>
      <c r="V6977">
        <f>(Table1[[#This Row],[Price]]-Table1[[#This Row],[Scrap value]])/2</f>
        <v>45.256799999999998</v>
      </c>
    </row>
    <row r="6978" spans="1:22" x14ac:dyDescent="0.25">
      <c r="A6978" t="s">
        <v>31247</v>
      </c>
      <c r="B6978" t="s">
        <v>35</v>
      </c>
      <c r="C6978" t="s">
        <v>47</v>
      </c>
      <c r="D6978" t="s">
        <v>31248</v>
      </c>
      <c r="E6978">
        <v>355.96</v>
      </c>
      <c r="F6978">
        <v>96</v>
      </c>
      <c r="G6978" t="s">
        <v>43730</v>
      </c>
      <c r="H6978" t="s">
        <v>31249</v>
      </c>
      <c r="I6978" s="1">
        <v>45137</v>
      </c>
      <c r="J6978" s="1">
        <v>45658</v>
      </c>
      <c r="K6978" t="s">
        <v>31250</v>
      </c>
      <c r="L6978" t="s">
        <v>31251</v>
      </c>
      <c r="M6978" t="s">
        <v>27</v>
      </c>
      <c r="N6978">
        <v>4</v>
      </c>
      <c r="O6978">
        <f>Table1[[#This Row],[Price]]-0.1*Table1[[#This Row],[Price]]</f>
        <v>320.36399999999998</v>
      </c>
      <c r="P6978" s="9">
        <f>(Table1[[#This Row],[Expiration Date]]-Table1[[#This Row],[Manufacturing Date]])/365</f>
        <v>1.4273972602739726</v>
      </c>
      <c r="Q6978" t="str">
        <f>IF(Table1[[#This Row],[Expiration Date]]-J6986&gt;12/31/2024,"not expired","expired")</f>
        <v>expired</v>
      </c>
      <c r="R6978">
        <f>Table1[[#This Row],[Discounted Price]]*0.95</f>
        <v>304.34579999999994</v>
      </c>
      <c r="S6978">
        <f>Table1[[#This Row],[Discounted Price]]*0.9</f>
        <v>288.32759999999996</v>
      </c>
      <c r="T6978">
        <f>Table1[[#This Row],[Discounted Price]]*0.8</f>
        <v>256.2912</v>
      </c>
      <c r="U6978">
        <f>Table1[[#This Row],[Price]]*0.52</f>
        <v>185.0992</v>
      </c>
      <c r="V6978">
        <f>(Table1[[#This Row],[Price]]-Table1[[#This Row],[Scrap value]])/2</f>
        <v>85.430399999999992</v>
      </c>
    </row>
    <row r="6979" spans="1:22" x14ac:dyDescent="0.25">
      <c r="A6979" t="s">
        <v>31252</v>
      </c>
      <c r="B6979" t="s">
        <v>15</v>
      </c>
      <c r="C6979" t="s">
        <v>47</v>
      </c>
      <c r="D6979" t="s">
        <v>31253</v>
      </c>
      <c r="E6979">
        <v>204.28</v>
      </c>
      <c r="F6979">
        <v>69</v>
      </c>
      <c r="G6979" t="s">
        <v>43730</v>
      </c>
      <c r="H6979" t="s">
        <v>31254</v>
      </c>
      <c r="I6979" s="1">
        <v>45137</v>
      </c>
      <c r="J6979" s="1">
        <v>45292</v>
      </c>
      <c r="K6979" t="s">
        <v>31255</v>
      </c>
      <c r="L6979" t="s">
        <v>31256</v>
      </c>
      <c r="M6979" t="s">
        <v>27</v>
      </c>
      <c r="N6979">
        <v>1</v>
      </c>
      <c r="O6979">
        <f>Table1[[#This Row],[Price]]-0.1*Table1[[#This Row],[Price]]</f>
        <v>183.852</v>
      </c>
      <c r="P6979" s="9">
        <f>(Table1[[#This Row],[Expiration Date]]-Table1[[#This Row],[Manufacturing Date]])/365</f>
        <v>0.42465753424657532</v>
      </c>
      <c r="Q6979" t="str">
        <f>IF(Table1[[#This Row],[Expiration Date]]-J6987&gt;12/31/2024,"not expired","expired")</f>
        <v>expired</v>
      </c>
      <c r="R6979">
        <f>Table1[[#This Row],[Discounted Price]]*0.95</f>
        <v>174.65940000000001</v>
      </c>
      <c r="S6979">
        <f>Table1[[#This Row],[Discounted Price]]*0.9</f>
        <v>165.46680000000001</v>
      </c>
      <c r="T6979">
        <f>Table1[[#This Row],[Discounted Price]]*0.8</f>
        <v>147.08160000000001</v>
      </c>
      <c r="U6979">
        <f>Table1[[#This Row],[Price]]*0.52</f>
        <v>106.2256</v>
      </c>
      <c r="V6979">
        <f>(Table1[[#This Row],[Price]]-Table1[[#This Row],[Scrap value]])/2</f>
        <v>49.027200000000001</v>
      </c>
    </row>
    <row r="6980" spans="1:22" x14ac:dyDescent="0.25">
      <c r="A6980" t="s">
        <v>31257</v>
      </c>
      <c r="B6980" t="s">
        <v>15</v>
      </c>
      <c r="C6980" t="s">
        <v>47</v>
      </c>
      <c r="D6980" t="s">
        <v>31258</v>
      </c>
      <c r="E6980">
        <v>38.130000000000003</v>
      </c>
      <c r="F6980">
        <v>4</v>
      </c>
      <c r="G6980" t="s">
        <v>43730</v>
      </c>
      <c r="H6980" t="s">
        <v>31259</v>
      </c>
      <c r="I6980" s="1">
        <v>44927</v>
      </c>
      <c r="J6980" s="1">
        <v>45658</v>
      </c>
      <c r="K6980" t="s">
        <v>31260</v>
      </c>
      <c r="L6980" t="s">
        <v>31261</v>
      </c>
      <c r="M6980" t="s">
        <v>45</v>
      </c>
      <c r="N6980">
        <v>2</v>
      </c>
      <c r="O6980">
        <f>Table1[[#This Row],[Price]]-0.1*Table1[[#This Row],[Price]]</f>
        <v>34.317</v>
      </c>
      <c r="P6980" s="9">
        <f>(Table1[[#This Row],[Expiration Date]]-Table1[[#This Row],[Manufacturing Date]])/365</f>
        <v>2.0027397260273974</v>
      </c>
      <c r="Q6980" t="str">
        <f>IF(Table1[[#This Row],[Expiration Date]]-J6988&gt;12/31/2024,"not expired","expired")</f>
        <v>expired</v>
      </c>
      <c r="R6980">
        <f>Table1[[#This Row],[Discounted Price]]*0.95</f>
        <v>32.601149999999997</v>
      </c>
      <c r="S6980">
        <f>Table1[[#This Row],[Discounted Price]]*0.9</f>
        <v>30.885300000000001</v>
      </c>
      <c r="T6980">
        <f>Table1[[#This Row],[Discounted Price]]*0.8</f>
        <v>27.453600000000002</v>
      </c>
      <c r="U6980">
        <f>Table1[[#This Row],[Price]]*0.52</f>
        <v>19.8276</v>
      </c>
      <c r="V6980">
        <f>(Table1[[#This Row],[Price]]-Table1[[#This Row],[Scrap value]])/2</f>
        <v>9.1512000000000011</v>
      </c>
    </row>
    <row r="6981" spans="1:22" x14ac:dyDescent="0.25">
      <c r="A6981" t="s">
        <v>31262</v>
      </c>
      <c r="B6981" t="s">
        <v>35</v>
      </c>
      <c r="C6981" t="s">
        <v>47</v>
      </c>
      <c r="D6981" t="s">
        <v>31263</v>
      </c>
      <c r="E6981">
        <v>408.15</v>
      </c>
      <c r="F6981">
        <v>82</v>
      </c>
      <c r="G6981" t="s">
        <v>43730</v>
      </c>
      <c r="H6981" t="s">
        <v>7779</v>
      </c>
      <c r="I6981" s="1">
        <v>45137</v>
      </c>
      <c r="J6981" s="1">
        <v>45292</v>
      </c>
      <c r="K6981" t="s">
        <v>31264</v>
      </c>
      <c r="L6981" t="s">
        <v>31265</v>
      </c>
      <c r="M6981" t="s">
        <v>20</v>
      </c>
      <c r="N6981">
        <v>2</v>
      </c>
      <c r="O6981">
        <f>Table1[[#This Row],[Price]]-0.1*Table1[[#This Row],[Price]]</f>
        <v>367.33499999999998</v>
      </c>
      <c r="P6981" s="9">
        <f>(Table1[[#This Row],[Expiration Date]]-Table1[[#This Row],[Manufacturing Date]])/365</f>
        <v>0.42465753424657532</v>
      </c>
      <c r="Q6981" t="str">
        <f>IF(Table1[[#This Row],[Expiration Date]]-J6989&gt;12/31/2024,"not expired","expired")</f>
        <v>expired</v>
      </c>
      <c r="R6981">
        <f>Table1[[#This Row],[Discounted Price]]*0.95</f>
        <v>348.96824999999995</v>
      </c>
      <c r="S6981">
        <f>Table1[[#This Row],[Discounted Price]]*0.9</f>
        <v>330.60149999999999</v>
      </c>
      <c r="T6981">
        <f>Table1[[#This Row],[Discounted Price]]*0.8</f>
        <v>293.86799999999999</v>
      </c>
      <c r="U6981">
        <f>Table1[[#This Row],[Price]]*0.52</f>
        <v>212.238</v>
      </c>
      <c r="V6981">
        <f>(Table1[[#This Row],[Price]]-Table1[[#This Row],[Scrap value]])/2</f>
        <v>97.955999999999989</v>
      </c>
    </row>
    <row r="6982" spans="1:22" x14ac:dyDescent="0.25">
      <c r="A6982" t="s">
        <v>31266</v>
      </c>
      <c r="B6982" t="s">
        <v>22</v>
      </c>
      <c r="C6982" t="s">
        <v>47</v>
      </c>
      <c r="D6982" t="s">
        <v>31267</v>
      </c>
      <c r="E6982">
        <v>467.38</v>
      </c>
      <c r="F6982">
        <v>85</v>
      </c>
      <c r="G6982" t="s">
        <v>43729</v>
      </c>
      <c r="H6982" t="s">
        <v>31268</v>
      </c>
      <c r="I6982" s="1">
        <v>45000</v>
      </c>
      <c r="J6982" s="1">
        <v>45658</v>
      </c>
      <c r="K6982" t="s">
        <v>31269</v>
      </c>
      <c r="L6982" t="s">
        <v>31270</v>
      </c>
      <c r="M6982" t="s">
        <v>20</v>
      </c>
      <c r="N6982">
        <v>2</v>
      </c>
      <c r="O6982">
        <f>Table1[[#This Row],[Price]]-0.1*Table1[[#This Row],[Price]]</f>
        <v>420.642</v>
      </c>
      <c r="P6982" s="9">
        <f>(Table1[[#This Row],[Expiration Date]]-Table1[[#This Row],[Manufacturing Date]])/365</f>
        <v>1.8027397260273972</v>
      </c>
      <c r="Q6982" t="str">
        <f>IF(Table1[[#This Row],[Expiration Date]]-J6990&gt;12/31/2024,"not expired","expired")</f>
        <v>expired</v>
      </c>
      <c r="R6982">
        <f>Table1[[#This Row],[Discounted Price]]*0.95</f>
        <v>399.60989999999998</v>
      </c>
      <c r="S6982">
        <f>Table1[[#This Row],[Discounted Price]]*0.9</f>
        <v>378.57780000000002</v>
      </c>
      <c r="T6982">
        <f>Table1[[#This Row],[Discounted Price]]*0.8</f>
        <v>336.5136</v>
      </c>
      <c r="U6982">
        <f>Table1[[#This Row],[Price]]*0.52</f>
        <v>243.0376</v>
      </c>
      <c r="V6982">
        <f>(Table1[[#This Row],[Price]]-Table1[[#This Row],[Scrap value]])/2</f>
        <v>112.1712</v>
      </c>
    </row>
    <row r="6983" spans="1:22" x14ac:dyDescent="0.25">
      <c r="A6983" t="s">
        <v>31271</v>
      </c>
      <c r="B6983" t="s">
        <v>29</v>
      </c>
      <c r="C6983" t="s">
        <v>47</v>
      </c>
      <c r="D6983" t="s">
        <v>31272</v>
      </c>
      <c r="E6983">
        <v>471.11</v>
      </c>
      <c r="F6983">
        <v>28</v>
      </c>
      <c r="G6983" t="s">
        <v>43730</v>
      </c>
      <c r="H6983" t="s">
        <v>3368</v>
      </c>
      <c r="I6983" s="1">
        <v>45137</v>
      </c>
      <c r="J6983" s="1">
        <v>45292</v>
      </c>
      <c r="K6983" t="s">
        <v>31273</v>
      </c>
      <c r="L6983" t="s">
        <v>31274</v>
      </c>
      <c r="M6983" t="s">
        <v>20</v>
      </c>
      <c r="N6983">
        <v>4</v>
      </c>
      <c r="O6983">
        <f>Table1[[#This Row],[Price]]-0.1*Table1[[#This Row],[Price]]</f>
        <v>423.99900000000002</v>
      </c>
      <c r="P6983" s="9">
        <f>(Table1[[#This Row],[Expiration Date]]-Table1[[#This Row],[Manufacturing Date]])/365</f>
        <v>0.42465753424657532</v>
      </c>
      <c r="Q6983" t="str">
        <f>IF(Table1[[#This Row],[Expiration Date]]-J6991&gt;12/31/2024,"not expired","expired")</f>
        <v>expired</v>
      </c>
      <c r="R6983">
        <f>Table1[[#This Row],[Discounted Price]]*0.95</f>
        <v>402.79905000000002</v>
      </c>
      <c r="S6983">
        <f>Table1[[#This Row],[Discounted Price]]*0.9</f>
        <v>381.59910000000002</v>
      </c>
      <c r="T6983">
        <f>Table1[[#This Row],[Discounted Price]]*0.8</f>
        <v>339.19920000000002</v>
      </c>
      <c r="U6983">
        <f>Table1[[#This Row],[Price]]*0.52</f>
        <v>244.97720000000001</v>
      </c>
      <c r="V6983">
        <f>(Table1[[#This Row],[Price]]-Table1[[#This Row],[Scrap value]])/2</f>
        <v>113.0664</v>
      </c>
    </row>
    <row r="6984" spans="1:22" x14ac:dyDescent="0.25">
      <c r="A6984" t="s">
        <v>31275</v>
      </c>
      <c r="B6984" t="s">
        <v>29</v>
      </c>
      <c r="C6984" t="s">
        <v>47</v>
      </c>
      <c r="D6984" t="s">
        <v>31276</v>
      </c>
      <c r="E6984">
        <v>136.38999999999999</v>
      </c>
      <c r="F6984">
        <v>87</v>
      </c>
      <c r="G6984" t="s">
        <v>43728</v>
      </c>
      <c r="H6984" t="s">
        <v>12472</v>
      </c>
      <c r="I6984" s="1">
        <v>45000</v>
      </c>
      <c r="J6984" s="1">
        <v>45658</v>
      </c>
      <c r="K6984" t="s">
        <v>31277</v>
      </c>
      <c r="L6984" t="s">
        <v>31278</v>
      </c>
      <c r="M6984" t="s">
        <v>45</v>
      </c>
      <c r="N6984">
        <v>5</v>
      </c>
      <c r="O6984">
        <f>Table1[[#This Row],[Price]]-0.1*Table1[[#This Row],[Price]]</f>
        <v>122.75099999999999</v>
      </c>
      <c r="P6984" s="9">
        <f>(Table1[[#This Row],[Expiration Date]]-Table1[[#This Row],[Manufacturing Date]])/365</f>
        <v>1.8027397260273972</v>
      </c>
      <c r="Q6984" t="str">
        <f>IF(Table1[[#This Row],[Expiration Date]]-J6992&gt;12/31/2024,"not expired","expired")</f>
        <v>expired</v>
      </c>
      <c r="R6984">
        <f>Table1[[#This Row],[Discounted Price]]*0.95</f>
        <v>116.61344999999999</v>
      </c>
      <c r="S6984">
        <f>Table1[[#This Row],[Discounted Price]]*0.9</f>
        <v>110.4759</v>
      </c>
      <c r="T6984">
        <f>Table1[[#This Row],[Discounted Price]]*0.8</f>
        <v>98.200800000000001</v>
      </c>
      <c r="U6984">
        <f>Table1[[#This Row],[Price]]*0.52</f>
        <v>70.922799999999995</v>
      </c>
      <c r="V6984">
        <f>(Table1[[#This Row],[Price]]-Table1[[#This Row],[Scrap value]])/2</f>
        <v>32.733599999999996</v>
      </c>
    </row>
    <row r="6985" spans="1:22" x14ac:dyDescent="0.25">
      <c r="A6985" t="s">
        <v>31279</v>
      </c>
      <c r="B6985" t="s">
        <v>22</v>
      </c>
      <c r="C6985" t="s">
        <v>47</v>
      </c>
      <c r="D6985" t="s">
        <v>31280</v>
      </c>
      <c r="E6985">
        <v>491.14</v>
      </c>
      <c r="F6985">
        <v>60</v>
      </c>
      <c r="G6985" t="s">
        <v>43729</v>
      </c>
      <c r="H6985" t="s">
        <v>11300</v>
      </c>
      <c r="I6985" s="1">
        <v>45000</v>
      </c>
      <c r="J6985" s="1">
        <v>45292</v>
      </c>
      <c r="K6985" t="s">
        <v>31281</v>
      </c>
      <c r="L6985" t="s">
        <v>31282</v>
      </c>
      <c r="M6985" t="s">
        <v>45</v>
      </c>
      <c r="N6985">
        <v>5</v>
      </c>
      <c r="O6985">
        <f>Table1[[#This Row],[Price]]-0.1*Table1[[#This Row],[Price]]</f>
        <v>442.02599999999995</v>
      </c>
      <c r="P6985" s="9">
        <f>(Table1[[#This Row],[Expiration Date]]-Table1[[#This Row],[Manufacturing Date]])/365</f>
        <v>0.8</v>
      </c>
      <c r="Q6985" t="str">
        <f>IF(Table1[[#This Row],[Expiration Date]]-J6993&gt;12/31/2024,"not expired","expired")</f>
        <v>expired</v>
      </c>
      <c r="R6985">
        <f>Table1[[#This Row],[Discounted Price]]*0.95</f>
        <v>419.92469999999992</v>
      </c>
      <c r="S6985">
        <f>Table1[[#This Row],[Discounted Price]]*0.9</f>
        <v>397.82339999999999</v>
      </c>
      <c r="T6985">
        <f>Table1[[#This Row],[Discounted Price]]*0.8</f>
        <v>353.62079999999997</v>
      </c>
      <c r="U6985">
        <f>Table1[[#This Row],[Price]]*0.52</f>
        <v>255.39279999999999</v>
      </c>
      <c r="V6985">
        <f>(Table1[[#This Row],[Price]]-Table1[[#This Row],[Scrap value]])/2</f>
        <v>117.8736</v>
      </c>
    </row>
    <row r="6986" spans="1:22" x14ac:dyDescent="0.25">
      <c r="A6986" t="s">
        <v>31283</v>
      </c>
      <c r="B6986" t="s">
        <v>35</v>
      </c>
      <c r="C6986" t="s">
        <v>47</v>
      </c>
      <c r="D6986" t="s">
        <v>31284</v>
      </c>
      <c r="E6986">
        <v>337.33</v>
      </c>
      <c r="F6986">
        <v>4</v>
      </c>
      <c r="G6986" t="s">
        <v>43728</v>
      </c>
      <c r="H6986" t="s">
        <v>31285</v>
      </c>
      <c r="I6986" s="1">
        <v>45137</v>
      </c>
      <c r="J6986" s="1">
        <v>45658</v>
      </c>
      <c r="K6986" t="s">
        <v>31286</v>
      </c>
      <c r="L6986" t="s">
        <v>31287</v>
      </c>
      <c r="M6986" t="s">
        <v>27</v>
      </c>
      <c r="N6986">
        <v>2</v>
      </c>
      <c r="O6986">
        <f>Table1[[#This Row],[Price]]-0.1*Table1[[#This Row],[Price]]</f>
        <v>303.59699999999998</v>
      </c>
      <c r="P6986" s="9">
        <f>(Table1[[#This Row],[Expiration Date]]-Table1[[#This Row],[Manufacturing Date]])/365</f>
        <v>1.4273972602739726</v>
      </c>
      <c r="Q6986" t="str">
        <f>IF(Table1[[#This Row],[Expiration Date]]-J6994&gt;12/31/2024,"not expired","expired")</f>
        <v>expired</v>
      </c>
      <c r="R6986">
        <f>Table1[[#This Row],[Discounted Price]]*0.95</f>
        <v>288.41714999999999</v>
      </c>
      <c r="S6986">
        <f>Table1[[#This Row],[Discounted Price]]*0.9</f>
        <v>273.2373</v>
      </c>
      <c r="T6986">
        <f>Table1[[#This Row],[Discounted Price]]*0.8</f>
        <v>242.8776</v>
      </c>
      <c r="U6986">
        <f>Table1[[#This Row],[Price]]*0.52</f>
        <v>175.41159999999999</v>
      </c>
      <c r="V6986">
        <f>(Table1[[#This Row],[Price]]-Table1[[#This Row],[Scrap value]])/2</f>
        <v>80.959199999999996</v>
      </c>
    </row>
    <row r="6987" spans="1:22" x14ac:dyDescent="0.25">
      <c r="A6987" t="s">
        <v>31288</v>
      </c>
      <c r="B6987" t="s">
        <v>15</v>
      </c>
      <c r="C6987" t="s">
        <v>47</v>
      </c>
      <c r="D6987" t="s">
        <v>31289</v>
      </c>
      <c r="E6987">
        <v>397.68</v>
      </c>
      <c r="F6987">
        <v>66</v>
      </c>
      <c r="G6987" t="s">
        <v>43728</v>
      </c>
      <c r="H6987" t="s">
        <v>1244</v>
      </c>
      <c r="I6987" s="1">
        <v>45000</v>
      </c>
      <c r="J6987" s="1">
        <v>46023</v>
      </c>
      <c r="K6987" t="s">
        <v>31290</v>
      </c>
      <c r="L6987" t="s">
        <v>31291</v>
      </c>
      <c r="M6987" t="s">
        <v>20</v>
      </c>
      <c r="N6987">
        <v>5</v>
      </c>
      <c r="O6987">
        <f>Table1[[#This Row],[Price]]-0.1*Table1[[#This Row],[Price]]</f>
        <v>357.91200000000003</v>
      </c>
      <c r="P6987" s="9">
        <f>(Table1[[#This Row],[Expiration Date]]-Table1[[#This Row],[Manufacturing Date]])/365</f>
        <v>2.8027397260273972</v>
      </c>
      <c r="Q6987" t="str">
        <f>IF(Table1[[#This Row],[Expiration Date]]-J6995&gt;12/31/2024,"not expired","expired")</f>
        <v>not expired</v>
      </c>
      <c r="R6987">
        <f>Table1[[#This Row],[Discounted Price]]*0.95</f>
        <v>340.01640000000003</v>
      </c>
      <c r="S6987">
        <f>Table1[[#This Row],[Discounted Price]]*0.9</f>
        <v>322.12080000000003</v>
      </c>
      <c r="T6987">
        <f>Table1[[#This Row],[Discounted Price]]*0.8</f>
        <v>286.32960000000003</v>
      </c>
      <c r="U6987">
        <f>Table1[[#This Row],[Price]]*0.52</f>
        <v>206.7936</v>
      </c>
      <c r="V6987">
        <f>(Table1[[#This Row],[Price]]-Table1[[#This Row],[Scrap value]])/2</f>
        <v>95.443200000000004</v>
      </c>
    </row>
    <row r="6988" spans="1:22" x14ac:dyDescent="0.25">
      <c r="A6988" t="s">
        <v>31292</v>
      </c>
      <c r="B6988" t="s">
        <v>29</v>
      </c>
      <c r="C6988" t="s">
        <v>47</v>
      </c>
      <c r="D6988" t="s">
        <v>31293</v>
      </c>
      <c r="E6988">
        <v>156.22</v>
      </c>
      <c r="F6988">
        <v>27</v>
      </c>
      <c r="G6988" t="s">
        <v>43729</v>
      </c>
      <c r="H6988" t="s">
        <v>12547</v>
      </c>
      <c r="I6988" s="1">
        <v>45137</v>
      </c>
      <c r="J6988" s="1">
        <v>45658</v>
      </c>
      <c r="K6988" t="s">
        <v>31294</v>
      </c>
      <c r="L6988" t="s">
        <v>31295</v>
      </c>
      <c r="M6988" t="s">
        <v>27</v>
      </c>
      <c r="N6988">
        <v>3</v>
      </c>
      <c r="O6988">
        <f>Table1[[#This Row],[Price]]-0.1*Table1[[#This Row],[Price]]</f>
        <v>140.59800000000001</v>
      </c>
      <c r="P6988" s="9">
        <f>(Table1[[#This Row],[Expiration Date]]-Table1[[#This Row],[Manufacturing Date]])/365</f>
        <v>1.4273972602739726</v>
      </c>
      <c r="Q6988" t="str">
        <f>IF(Table1[[#This Row],[Expiration Date]]-J6996&gt;12/31/2024,"not expired","expired")</f>
        <v>not expired</v>
      </c>
      <c r="R6988">
        <f>Table1[[#This Row],[Discounted Price]]*0.95</f>
        <v>133.56810000000002</v>
      </c>
      <c r="S6988">
        <f>Table1[[#This Row],[Discounted Price]]*0.9</f>
        <v>126.53820000000002</v>
      </c>
      <c r="T6988">
        <f>Table1[[#This Row],[Discounted Price]]*0.8</f>
        <v>112.47840000000002</v>
      </c>
      <c r="U6988">
        <f>Table1[[#This Row],[Price]]*0.52</f>
        <v>81.234400000000008</v>
      </c>
      <c r="V6988">
        <f>(Table1[[#This Row],[Price]]-Table1[[#This Row],[Scrap value]])/2</f>
        <v>37.492799999999995</v>
      </c>
    </row>
    <row r="6989" spans="1:22" x14ac:dyDescent="0.25">
      <c r="A6989" t="s">
        <v>31296</v>
      </c>
      <c r="B6989" t="s">
        <v>15</v>
      </c>
      <c r="C6989" t="s">
        <v>47</v>
      </c>
      <c r="D6989" t="s">
        <v>31297</v>
      </c>
      <c r="E6989">
        <v>91.28</v>
      </c>
      <c r="F6989">
        <v>11</v>
      </c>
      <c r="G6989" t="s">
        <v>43730</v>
      </c>
      <c r="H6989" t="s">
        <v>16169</v>
      </c>
      <c r="I6989" s="1">
        <v>44927</v>
      </c>
      <c r="J6989" s="1">
        <v>45292</v>
      </c>
      <c r="K6989" t="s">
        <v>31298</v>
      </c>
      <c r="L6989" t="s">
        <v>31299</v>
      </c>
      <c r="M6989" t="s">
        <v>45</v>
      </c>
      <c r="N6989">
        <v>4</v>
      </c>
      <c r="O6989">
        <f>Table1[[#This Row],[Price]]-0.1*Table1[[#This Row],[Price]]</f>
        <v>82.152000000000001</v>
      </c>
      <c r="P6989" s="9">
        <f>(Table1[[#This Row],[Expiration Date]]-Table1[[#This Row],[Manufacturing Date]])/365</f>
        <v>1</v>
      </c>
      <c r="Q6989" t="str">
        <f>IF(Table1[[#This Row],[Expiration Date]]-J6997&gt;12/31/2024,"not expired","expired")</f>
        <v>expired</v>
      </c>
      <c r="R6989">
        <f>Table1[[#This Row],[Discounted Price]]*0.95</f>
        <v>78.044399999999996</v>
      </c>
      <c r="S6989">
        <f>Table1[[#This Row],[Discounted Price]]*0.9</f>
        <v>73.936800000000005</v>
      </c>
      <c r="T6989">
        <f>Table1[[#This Row],[Discounted Price]]*0.8</f>
        <v>65.721600000000009</v>
      </c>
      <c r="U6989">
        <f>Table1[[#This Row],[Price]]*0.52</f>
        <v>47.465600000000002</v>
      </c>
      <c r="V6989">
        <f>(Table1[[#This Row],[Price]]-Table1[[#This Row],[Scrap value]])/2</f>
        <v>21.9072</v>
      </c>
    </row>
    <row r="6990" spans="1:22" x14ac:dyDescent="0.25">
      <c r="A6990" t="s">
        <v>31300</v>
      </c>
      <c r="B6990" t="s">
        <v>35</v>
      </c>
      <c r="C6990" t="s">
        <v>47</v>
      </c>
      <c r="D6990" t="s">
        <v>31301</v>
      </c>
      <c r="E6990">
        <v>66.97</v>
      </c>
      <c r="F6990">
        <v>47</v>
      </c>
      <c r="G6990" t="s">
        <v>43728</v>
      </c>
      <c r="H6990" t="s">
        <v>16712</v>
      </c>
      <c r="I6990" s="1">
        <v>45137</v>
      </c>
      <c r="J6990" s="1">
        <v>45658</v>
      </c>
      <c r="K6990" t="s">
        <v>31302</v>
      </c>
      <c r="L6990" t="s">
        <v>31303</v>
      </c>
      <c r="M6990" t="s">
        <v>45</v>
      </c>
      <c r="N6990">
        <v>1</v>
      </c>
      <c r="O6990">
        <f>Table1[[#This Row],[Price]]-0.1*Table1[[#This Row],[Price]]</f>
        <v>60.272999999999996</v>
      </c>
      <c r="P6990" s="9">
        <f>(Table1[[#This Row],[Expiration Date]]-Table1[[#This Row],[Manufacturing Date]])/365</f>
        <v>1.4273972602739726</v>
      </c>
      <c r="Q6990" t="str">
        <f>IF(Table1[[#This Row],[Expiration Date]]-J6998&gt;12/31/2024,"not expired","expired")</f>
        <v>not expired</v>
      </c>
      <c r="R6990">
        <f>Table1[[#This Row],[Discounted Price]]*0.95</f>
        <v>57.259349999999991</v>
      </c>
      <c r="S6990">
        <f>Table1[[#This Row],[Discounted Price]]*0.9</f>
        <v>54.245699999999999</v>
      </c>
      <c r="T6990">
        <f>Table1[[#This Row],[Discounted Price]]*0.8</f>
        <v>48.218400000000003</v>
      </c>
      <c r="U6990">
        <f>Table1[[#This Row],[Price]]*0.52</f>
        <v>34.824399999999997</v>
      </c>
      <c r="V6990">
        <f>(Table1[[#This Row],[Price]]-Table1[[#This Row],[Scrap value]])/2</f>
        <v>16.072800000000001</v>
      </c>
    </row>
    <row r="6991" spans="1:22" x14ac:dyDescent="0.25">
      <c r="A6991" t="s">
        <v>31304</v>
      </c>
      <c r="B6991" t="s">
        <v>29</v>
      </c>
      <c r="C6991" t="s">
        <v>47</v>
      </c>
      <c r="D6991" t="s">
        <v>31305</v>
      </c>
      <c r="E6991">
        <v>79.34</v>
      </c>
      <c r="F6991">
        <v>69</v>
      </c>
      <c r="G6991" t="s">
        <v>43729</v>
      </c>
      <c r="H6991" t="s">
        <v>668</v>
      </c>
      <c r="I6991" s="1">
        <v>44927</v>
      </c>
      <c r="J6991" s="1">
        <v>45292</v>
      </c>
      <c r="K6991" t="s">
        <v>31306</v>
      </c>
      <c r="L6991" t="s">
        <v>31307</v>
      </c>
      <c r="M6991" t="s">
        <v>27</v>
      </c>
      <c r="N6991">
        <v>2</v>
      </c>
      <c r="O6991">
        <f>Table1[[#This Row],[Price]]-0.1*Table1[[#This Row],[Price]]</f>
        <v>71.406000000000006</v>
      </c>
      <c r="P6991" s="9">
        <f>(Table1[[#This Row],[Expiration Date]]-Table1[[#This Row],[Manufacturing Date]])/365</f>
        <v>1</v>
      </c>
      <c r="Q6991" t="str">
        <f>IF(Table1[[#This Row],[Expiration Date]]-J6999&gt;12/31/2024,"not expired","expired")</f>
        <v>expired</v>
      </c>
      <c r="R6991">
        <f>Table1[[#This Row],[Discounted Price]]*0.95</f>
        <v>67.835700000000003</v>
      </c>
      <c r="S6991">
        <f>Table1[[#This Row],[Discounted Price]]*0.9</f>
        <v>64.265400000000014</v>
      </c>
      <c r="T6991">
        <f>Table1[[#This Row],[Discounted Price]]*0.8</f>
        <v>57.124800000000008</v>
      </c>
      <c r="U6991">
        <f>Table1[[#This Row],[Price]]*0.52</f>
        <v>41.256800000000005</v>
      </c>
      <c r="V6991">
        <f>(Table1[[#This Row],[Price]]-Table1[[#This Row],[Scrap value]])/2</f>
        <v>19.041599999999999</v>
      </c>
    </row>
    <row r="6992" spans="1:22" x14ac:dyDescent="0.25">
      <c r="A6992" t="s">
        <v>31308</v>
      </c>
      <c r="B6992" t="s">
        <v>22</v>
      </c>
      <c r="C6992" t="s">
        <v>47</v>
      </c>
      <c r="D6992" t="s">
        <v>31309</v>
      </c>
      <c r="E6992">
        <v>402.1</v>
      </c>
      <c r="F6992">
        <v>99</v>
      </c>
      <c r="G6992" t="s">
        <v>43729</v>
      </c>
      <c r="H6992" t="s">
        <v>7667</v>
      </c>
      <c r="I6992" s="1">
        <v>45000</v>
      </c>
      <c r="J6992" s="1">
        <v>45658</v>
      </c>
      <c r="K6992" t="s">
        <v>31310</v>
      </c>
      <c r="L6992" t="s">
        <v>31311</v>
      </c>
      <c r="M6992" t="s">
        <v>45</v>
      </c>
      <c r="N6992">
        <v>4</v>
      </c>
      <c r="O6992">
        <f>Table1[[#This Row],[Price]]-0.1*Table1[[#This Row],[Price]]</f>
        <v>361.89</v>
      </c>
      <c r="P6992" s="9">
        <f>(Table1[[#This Row],[Expiration Date]]-Table1[[#This Row],[Manufacturing Date]])/365</f>
        <v>1.8027397260273972</v>
      </c>
      <c r="Q6992" t="str">
        <f>IF(Table1[[#This Row],[Expiration Date]]-J7000&gt;12/31/2024,"not expired","expired")</f>
        <v>not expired</v>
      </c>
      <c r="R6992">
        <f>Table1[[#This Row],[Discounted Price]]*0.95</f>
        <v>343.79549999999995</v>
      </c>
      <c r="S6992">
        <f>Table1[[#This Row],[Discounted Price]]*0.9</f>
        <v>325.70100000000002</v>
      </c>
      <c r="T6992">
        <f>Table1[[#This Row],[Discounted Price]]*0.8</f>
        <v>289.512</v>
      </c>
      <c r="U6992">
        <f>Table1[[#This Row],[Price]]*0.52</f>
        <v>209.09200000000001</v>
      </c>
      <c r="V6992">
        <f>(Table1[[#This Row],[Price]]-Table1[[#This Row],[Scrap value]])/2</f>
        <v>96.504000000000005</v>
      </c>
    </row>
    <row r="6993" spans="1:22" x14ac:dyDescent="0.25">
      <c r="A6993" t="s">
        <v>31312</v>
      </c>
      <c r="B6993" t="s">
        <v>15</v>
      </c>
      <c r="C6993" t="s">
        <v>47</v>
      </c>
      <c r="D6993" t="s">
        <v>31313</v>
      </c>
      <c r="E6993">
        <v>302.04000000000002</v>
      </c>
      <c r="F6993">
        <v>72</v>
      </c>
      <c r="G6993" t="s">
        <v>43728</v>
      </c>
      <c r="H6993" t="s">
        <v>12336</v>
      </c>
      <c r="I6993" s="1">
        <v>44927</v>
      </c>
      <c r="J6993" s="1">
        <v>46023</v>
      </c>
      <c r="K6993" t="s">
        <v>31314</v>
      </c>
      <c r="L6993" t="s">
        <v>31315</v>
      </c>
      <c r="M6993" t="s">
        <v>27</v>
      </c>
      <c r="N6993">
        <v>1</v>
      </c>
      <c r="O6993">
        <f>Table1[[#This Row],[Price]]-0.1*Table1[[#This Row],[Price]]</f>
        <v>271.83600000000001</v>
      </c>
      <c r="P6993" s="9">
        <f>(Table1[[#This Row],[Expiration Date]]-Table1[[#This Row],[Manufacturing Date]])/365</f>
        <v>3.0027397260273974</v>
      </c>
      <c r="Q6993" t="str">
        <f>IF(Table1[[#This Row],[Expiration Date]]-J7001&gt;12/31/2024,"not expired","expired")</f>
        <v>not expired</v>
      </c>
      <c r="R6993">
        <f>Table1[[#This Row],[Discounted Price]]*0.95</f>
        <v>258.24419999999998</v>
      </c>
      <c r="S6993">
        <f>Table1[[#This Row],[Discounted Price]]*0.9</f>
        <v>244.65240000000003</v>
      </c>
      <c r="T6993">
        <f>Table1[[#This Row],[Discounted Price]]*0.8</f>
        <v>217.46880000000002</v>
      </c>
      <c r="U6993">
        <f>Table1[[#This Row],[Price]]*0.52</f>
        <v>157.06080000000003</v>
      </c>
      <c r="V6993">
        <f>(Table1[[#This Row],[Price]]-Table1[[#This Row],[Scrap value]])/2</f>
        <v>72.489599999999996</v>
      </c>
    </row>
    <row r="6994" spans="1:22" x14ac:dyDescent="0.25">
      <c r="A6994" t="s">
        <v>31316</v>
      </c>
      <c r="B6994" t="s">
        <v>35</v>
      </c>
      <c r="C6994" t="s">
        <v>47</v>
      </c>
      <c r="D6994" t="s">
        <v>31317</v>
      </c>
      <c r="E6994">
        <v>12.09</v>
      </c>
      <c r="F6994">
        <v>29</v>
      </c>
      <c r="G6994" t="s">
        <v>43730</v>
      </c>
      <c r="H6994" t="s">
        <v>17635</v>
      </c>
      <c r="I6994" s="1">
        <v>45000</v>
      </c>
      <c r="J6994" s="1">
        <v>45658</v>
      </c>
      <c r="K6994" t="s">
        <v>31318</v>
      </c>
      <c r="L6994" t="s">
        <v>31319</v>
      </c>
      <c r="M6994" t="s">
        <v>20</v>
      </c>
      <c r="N6994">
        <v>5</v>
      </c>
      <c r="O6994">
        <f>Table1[[#This Row],[Price]]-0.1*Table1[[#This Row],[Price]]</f>
        <v>10.881</v>
      </c>
      <c r="P6994" s="9">
        <f>(Table1[[#This Row],[Expiration Date]]-Table1[[#This Row],[Manufacturing Date]])/365</f>
        <v>1.8027397260273972</v>
      </c>
      <c r="Q6994" t="str">
        <f>IF(Table1[[#This Row],[Expiration Date]]-J7002&gt;12/31/2024,"not expired","expired")</f>
        <v>not expired</v>
      </c>
      <c r="R6994">
        <f>Table1[[#This Row],[Discounted Price]]*0.95</f>
        <v>10.33695</v>
      </c>
      <c r="S6994">
        <f>Table1[[#This Row],[Discounted Price]]*0.9</f>
        <v>9.7929000000000013</v>
      </c>
      <c r="T6994">
        <f>Table1[[#This Row],[Discounted Price]]*0.8</f>
        <v>8.7048000000000005</v>
      </c>
      <c r="U6994">
        <f>Table1[[#This Row],[Price]]*0.52</f>
        <v>6.2868000000000004</v>
      </c>
      <c r="V6994">
        <f>(Table1[[#This Row],[Price]]-Table1[[#This Row],[Scrap value]])/2</f>
        <v>2.9015999999999997</v>
      </c>
    </row>
    <row r="6995" spans="1:22" x14ac:dyDescent="0.25">
      <c r="A6995" t="s">
        <v>31320</v>
      </c>
      <c r="B6995" t="s">
        <v>15</v>
      </c>
      <c r="C6995" t="s">
        <v>47</v>
      </c>
      <c r="D6995" t="s">
        <v>31321</v>
      </c>
      <c r="E6995">
        <v>203.96</v>
      </c>
      <c r="F6995">
        <v>64</v>
      </c>
      <c r="G6995" t="s">
        <v>43730</v>
      </c>
      <c r="H6995" t="s">
        <v>26579</v>
      </c>
      <c r="I6995" s="1">
        <v>44927</v>
      </c>
      <c r="J6995" s="1">
        <v>45292</v>
      </c>
      <c r="K6995" t="s">
        <v>31322</v>
      </c>
      <c r="L6995" t="s">
        <v>31323</v>
      </c>
      <c r="M6995" t="s">
        <v>45</v>
      </c>
      <c r="N6995">
        <v>3</v>
      </c>
      <c r="O6995">
        <f>Table1[[#This Row],[Price]]-0.1*Table1[[#This Row],[Price]]</f>
        <v>183.56400000000002</v>
      </c>
      <c r="P6995" s="9">
        <f>(Table1[[#This Row],[Expiration Date]]-Table1[[#This Row],[Manufacturing Date]])/365</f>
        <v>1</v>
      </c>
      <c r="Q6995" t="str">
        <f>IF(Table1[[#This Row],[Expiration Date]]-J7003&gt;12/31/2024,"not expired","expired")</f>
        <v>expired</v>
      </c>
      <c r="R6995">
        <f>Table1[[#This Row],[Discounted Price]]*0.95</f>
        <v>174.38580000000002</v>
      </c>
      <c r="S6995">
        <f>Table1[[#This Row],[Discounted Price]]*0.9</f>
        <v>165.20760000000001</v>
      </c>
      <c r="T6995">
        <f>Table1[[#This Row],[Discounted Price]]*0.8</f>
        <v>146.85120000000003</v>
      </c>
      <c r="U6995">
        <f>Table1[[#This Row],[Price]]*0.52</f>
        <v>106.0592</v>
      </c>
      <c r="V6995">
        <f>(Table1[[#This Row],[Price]]-Table1[[#This Row],[Scrap value]])/2</f>
        <v>48.950400000000002</v>
      </c>
    </row>
    <row r="6996" spans="1:22" x14ac:dyDescent="0.25">
      <c r="A6996" t="s">
        <v>31324</v>
      </c>
      <c r="B6996" t="s">
        <v>29</v>
      </c>
      <c r="C6996" t="s">
        <v>47</v>
      </c>
      <c r="D6996" t="s">
        <v>31325</v>
      </c>
      <c r="E6996">
        <v>138.84</v>
      </c>
      <c r="F6996">
        <v>58</v>
      </c>
      <c r="G6996" t="s">
        <v>43730</v>
      </c>
      <c r="H6996" t="s">
        <v>22599</v>
      </c>
      <c r="I6996" s="1">
        <v>45000</v>
      </c>
      <c r="J6996" s="1">
        <v>45292</v>
      </c>
      <c r="K6996" t="s">
        <v>31326</v>
      </c>
      <c r="L6996" t="s">
        <v>31327</v>
      </c>
      <c r="M6996" t="s">
        <v>27</v>
      </c>
      <c r="N6996">
        <v>3</v>
      </c>
      <c r="O6996">
        <f>Table1[[#This Row],[Price]]-0.1*Table1[[#This Row],[Price]]</f>
        <v>124.956</v>
      </c>
      <c r="P6996" s="9">
        <f>(Table1[[#This Row],[Expiration Date]]-Table1[[#This Row],[Manufacturing Date]])/365</f>
        <v>0.8</v>
      </c>
      <c r="Q6996" t="str">
        <f>IF(Table1[[#This Row],[Expiration Date]]-J7004&gt;12/31/2024,"not expired","expired")</f>
        <v>expired</v>
      </c>
      <c r="R6996">
        <f>Table1[[#This Row],[Discounted Price]]*0.95</f>
        <v>118.70819999999999</v>
      </c>
      <c r="S6996">
        <f>Table1[[#This Row],[Discounted Price]]*0.9</f>
        <v>112.46040000000001</v>
      </c>
      <c r="T6996">
        <f>Table1[[#This Row],[Discounted Price]]*0.8</f>
        <v>99.964800000000011</v>
      </c>
      <c r="U6996">
        <f>Table1[[#This Row],[Price]]*0.52</f>
        <v>72.19680000000001</v>
      </c>
      <c r="V6996">
        <f>(Table1[[#This Row],[Price]]-Table1[[#This Row],[Scrap value]])/2</f>
        <v>33.321599999999997</v>
      </c>
    </row>
    <row r="6997" spans="1:22" x14ac:dyDescent="0.25">
      <c r="A6997" t="s">
        <v>31328</v>
      </c>
      <c r="B6997" t="s">
        <v>15</v>
      </c>
      <c r="C6997" t="s">
        <v>47</v>
      </c>
      <c r="D6997" t="s">
        <v>31329</v>
      </c>
      <c r="E6997">
        <v>387.54</v>
      </c>
      <c r="F6997">
        <v>52</v>
      </c>
      <c r="G6997" t="s">
        <v>43730</v>
      </c>
      <c r="H6997" t="s">
        <v>25822</v>
      </c>
      <c r="I6997" s="1">
        <v>44927</v>
      </c>
      <c r="J6997" s="1">
        <v>45658</v>
      </c>
      <c r="K6997" t="s">
        <v>31330</v>
      </c>
      <c r="L6997" t="s">
        <v>31331</v>
      </c>
      <c r="M6997" t="s">
        <v>45</v>
      </c>
      <c r="N6997">
        <v>1</v>
      </c>
      <c r="O6997">
        <f>Table1[[#This Row],[Price]]-0.1*Table1[[#This Row],[Price]]</f>
        <v>348.786</v>
      </c>
      <c r="P6997" s="9">
        <f>(Table1[[#This Row],[Expiration Date]]-Table1[[#This Row],[Manufacturing Date]])/365</f>
        <v>2.0027397260273974</v>
      </c>
      <c r="Q6997" t="str">
        <f>IF(Table1[[#This Row],[Expiration Date]]-J7005&gt;12/31/2024,"not expired","expired")</f>
        <v>not expired</v>
      </c>
      <c r="R6997">
        <f>Table1[[#This Row],[Discounted Price]]*0.95</f>
        <v>331.3467</v>
      </c>
      <c r="S6997">
        <f>Table1[[#This Row],[Discounted Price]]*0.9</f>
        <v>313.9074</v>
      </c>
      <c r="T6997">
        <f>Table1[[#This Row],[Discounted Price]]*0.8</f>
        <v>279.02879999999999</v>
      </c>
      <c r="U6997">
        <f>Table1[[#This Row],[Price]]*0.52</f>
        <v>201.52080000000001</v>
      </c>
      <c r="V6997">
        <f>(Table1[[#This Row],[Price]]-Table1[[#This Row],[Scrap value]])/2</f>
        <v>93.009600000000006</v>
      </c>
    </row>
    <row r="6998" spans="1:22" x14ac:dyDescent="0.25">
      <c r="A6998" t="s">
        <v>31332</v>
      </c>
      <c r="B6998" t="s">
        <v>29</v>
      </c>
      <c r="C6998" t="s">
        <v>47</v>
      </c>
      <c r="D6998" t="s">
        <v>31333</v>
      </c>
      <c r="E6998">
        <v>458.89</v>
      </c>
      <c r="F6998">
        <v>37</v>
      </c>
      <c r="G6998" t="s">
        <v>43728</v>
      </c>
      <c r="H6998" t="s">
        <v>25106</v>
      </c>
      <c r="I6998" s="1">
        <v>45000</v>
      </c>
      <c r="J6998" s="1">
        <v>45292</v>
      </c>
      <c r="K6998" t="s">
        <v>31334</v>
      </c>
      <c r="L6998" t="s">
        <v>31335</v>
      </c>
      <c r="M6998" t="s">
        <v>27</v>
      </c>
      <c r="N6998">
        <v>4</v>
      </c>
      <c r="O6998">
        <f>Table1[[#This Row],[Price]]-0.1*Table1[[#This Row],[Price]]</f>
        <v>413.00099999999998</v>
      </c>
      <c r="P6998" s="9">
        <f>(Table1[[#This Row],[Expiration Date]]-Table1[[#This Row],[Manufacturing Date]])/365</f>
        <v>0.8</v>
      </c>
      <c r="Q6998" t="str">
        <f>IF(Table1[[#This Row],[Expiration Date]]-J7006&gt;12/31/2024,"not expired","expired")</f>
        <v>expired</v>
      </c>
      <c r="R6998">
        <f>Table1[[#This Row],[Discounted Price]]*0.95</f>
        <v>392.35094999999995</v>
      </c>
      <c r="S6998">
        <f>Table1[[#This Row],[Discounted Price]]*0.9</f>
        <v>371.70089999999999</v>
      </c>
      <c r="T6998">
        <f>Table1[[#This Row],[Discounted Price]]*0.8</f>
        <v>330.4008</v>
      </c>
      <c r="U6998">
        <f>Table1[[#This Row],[Price]]*0.52</f>
        <v>238.62280000000001</v>
      </c>
      <c r="V6998">
        <f>(Table1[[#This Row],[Price]]-Table1[[#This Row],[Scrap value]])/2</f>
        <v>110.13359999999999</v>
      </c>
    </row>
    <row r="6999" spans="1:22" x14ac:dyDescent="0.25">
      <c r="A6999" t="s">
        <v>31336</v>
      </c>
      <c r="B6999" t="s">
        <v>15</v>
      </c>
      <c r="C6999" t="s">
        <v>47</v>
      </c>
      <c r="D6999" t="s">
        <v>31337</v>
      </c>
      <c r="E6999">
        <v>17.260000000000002</v>
      </c>
      <c r="F6999">
        <v>22</v>
      </c>
      <c r="G6999" t="s">
        <v>43728</v>
      </c>
      <c r="H6999" t="s">
        <v>5547</v>
      </c>
      <c r="I6999" s="1">
        <v>44927</v>
      </c>
      <c r="J6999" s="1">
        <v>45292</v>
      </c>
      <c r="K6999" t="s">
        <v>31338</v>
      </c>
      <c r="L6999" t="s">
        <v>31339</v>
      </c>
      <c r="M6999" t="s">
        <v>27</v>
      </c>
      <c r="N6999">
        <v>5</v>
      </c>
      <c r="O6999">
        <f>Table1[[#This Row],[Price]]-0.1*Table1[[#This Row],[Price]]</f>
        <v>15.534000000000001</v>
      </c>
      <c r="P6999" s="9">
        <f>(Table1[[#This Row],[Expiration Date]]-Table1[[#This Row],[Manufacturing Date]])/365</f>
        <v>1</v>
      </c>
      <c r="Q6999" t="str">
        <f>IF(Table1[[#This Row],[Expiration Date]]-J7007&gt;12/31/2024,"not expired","expired")</f>
        <v>expired</v>
      </c>
      <c r="R6999">
        <f>Table1[[#This Row],[Discounted Price]]*0.95</f>
        <v>14.757300000000001</v>
      </c>
      <c r="S6999">
        <f>Table1[[#This Row],[Discounted Price]]*0.9</f>
        <v>13.980600000000001</v>
      </c>
      <c r="T6999">
        <f>Table1[[#This Row],[Discounted Price]]*0.8</f>
        <v>12.427200000000001</v>
      </c>
      <c r="U6999">
        <f>Table1[[#This Row],[Price]]*0.52</f>
        <v>8.975200000000001</v>
      </c>
      <c r="V6999">
        <f>(Table1[[#This Row],[Price]]-Table1[[#This Row],[Scrap value]])/2</f>
        <v>4.1424000000000003</v>
      </c>
    </row>
    <row r="7000" spans="1:22" x14ac:dyDescent="0.25">
      <c r="A7000" t="s">
        <v>31340</v>
      </c>
      <c r="B7000" t="s">
        <v>29</v>
      </c>
      <c r="C7000" t="s">
        <v>47</v>
      </c>
      <c r="D7000" t="s">
        <v>31341</v>
      </c>
      <c r="E7000">
        <v>78.489999999999995</v>
      </c>
      <c r="F7000">
        <v>19</v>
      </c>
      <c r="G7000" t="s">
        <v>43729</v>
      </c>
      <c r="H7000" t="s">
        <v>31342</v>
      </c>
      <c r="I7000" s="1">
        <v>44927</v>
      </c>
      <c r="J7000" s="1">
        <v>45292</v>
      </c>
      <c r="K7000" t="s">
        <v>31343</v>
      </c>
      <c r="L7000" t="s">
        <v>31344</v>
      </c>
      <c r="M7000" t="s">
        <v>45</v>
      </c>
      <c r="N7000">
        <v>4</v>
      </c>
      <c r="O7000">
        <f>Table1[[#This Row],[Price]]-0.1*Table1[[#This Row],[Price]]</f>
        <v>70.640999999999991</v>
      </c>
      <c r="P7000" s="9">
        <f>(Table1[[#This Row],[Expiration Date]]-Table1[[#This Row],[Manufacturing Date]])/365</f>
        <v>1</v>
      </c>
      <c r="Q7000" t="str">
        <f>IF(Table1[[#This Row],[Expiration Date]]-J7008&gt;12/31/2024,"not expired","expired")</f>
        <v>expired</v>
      </c>
      <c r="R7000">
        <f>Table1[[#This Row],[Discounted Price]]*0.95</f>
        <v>67.108949999999993</v>
      </c>
      <c r="S7000">
        <f>Table1[[#This Row],[Discounted Price]]*0.9</f>
        <v>63.576899999999995</v>
      </c>
      <c r="T7000">
        <f>Table1[[#This Row],[Discounted Price]]*0.8</f>
        <v>56.512799999999999</v>
      </c>
      <c r="U7000">
        <f>Table1[[#This Row],[Price]]*0.52</f>
        <v>40.814799999999998</v>
      </c>
      <c r="V7000">
        <f>(Table1[[#This Row],[Price]]-Table1[[#This Row],[Scrap value]])/2</f>
        <v>18.837599999999998</v>
      </c>
    </row>
    <row r="7001" spans="1:22" x14ac:dyDescent="0.25">
      <c r="A7001" t="s">
        <v>31345</v>
      </c>
      <c r="B7001" t="s">
        <v>29</v>
      </c>
      <c r="C7001" t="s">
        <v>47</v>
      </c>
      <c r="D7001" t="s">
        <v>31346</v>
      </c>
      <c r="E7001">
        <v>446.08</v>
      </c>
      <c r="F7001">
        <v>60</v>
      </c>
      <c r="G7001" t="s">
        <v>43730</v>
      </c>
      <c r="H7001" t="s">
        <v>5193</v>
      </c>
      <c r="I7001" s="1">
        <v>45000</v>
      </c>
      <c r="J7001" s="1">
        <v>45292</v>
      </c>
      <c r="K7001" t="s">
        <v>31347</v>
      </c>
      <c r="L7001" t="s">
        <v>31348</v>
      </c>
      <c r="M7001" t="s">
        <v>27</v>
      </c>
      <c r="N7001">
        <v>5</v>
      </c>
      <c r="O7001">
        <f>Table1[[#This Row],[Price]]-0.1*Table1[[#This Row],[Price]]</f>
        <v>401.47199999999998</v>
      </c>
      <c r="P7001" s="9">
        <f>(Table1[[#This Row],[Expiration Date]]-Table1[[#This Row],[Manufacturing Date]])/365</f>
        <v>0.8</v>
      </c>
      <c r="Q7001" t="str">
        <f>IF(Table1[[#This Row],[Expiration Date]]-J7009&gt;12/31/2024,"not expired","expired")</f>
        <v>expired</v>
      </c>
      <c r="R7001">
        <f>Table1[[#This Row],[Discounted Price]]*0.95</f>
        <v>381.39839999999998</v>
      </c>
      <c r="S7001">
        <f>Table1[[#This Row],[Discounted Price]]*0.9</f>
        <v>361.32479999999998</v>
      </c>
      <c r="T7001">
        <f>Table1[[#This Row],[Discounted Price]]*0.8</f>
        <v>321.17759999999998</v>
      </c>
      <c r="U7001">
        <f>Table1[[#This Row],[Price]]*0.52</f>
        <v>231.9616</v>
      </c>
      <c r="V7001">
        <f>(Table1[[#This Row],[Price]]-Table1[[#This Row],[Scrap value]])/2</f>
        <v>107.05919999999999</v>
      </c>
    </row>
    <row r="7002" spans="1:22" x14ac:dyDescent="0.25">
      <c r="A7002" t="s">
        <v>31349</v>
      </c>
      <c r="B7002" t="s">
        <v>35</v>
      </c>
      <c r="C7002" t="s">
        <v>47</v>
      </c>
      <c r="D7002" t="s">
        <v>31350</v>
      </c>
      <c r="E7002">
        <v>466.34</v>
      </c>
      <c r="F7002">
        <v>98</v>
      </c>
      <c r="G7002" t="s">
        <v>43728</v>
      </c>
      <c r="H7002" t="s">
        <v>31351</v>
      </c>
      <c r="I7002" s="1">
        <v>44927</v>
      </c>
      <c r="J7002" s="1">
        <v>45292</v>
      </c>
      <c r="K7002" t="s">
        <v>31352</v>
      </c>
      <c r="L7002" t="s">
        <v>31353</v>
      </c>
      <c r="M7002" t="s">
        <v>27</v>
      </c>
      <c r="N7002">
        <v>4</v>
      </c>
      <c r="O7002">
        <f>Table1[[#This Row],[Price]]-0.1*Table1[[#This Row],[Price]]</f>
        <v>419.70599999999996</v>
      </c>
      <c r="P7002" s="9">
        <f>(Table1[[#This Row],[Expiration Date]]-Table1[[#This Row],[Manufacturing Date]])/365</f>
        <v>1</v>
      </c>
      <c r="Q7002" t="str">
        <f>IF(Table1[[#This Row],[Expiration Date]]-J7010&gt;12/31/2024,"not expired","expired")</f>
        <v>expired</v>
      </c>
      <c r="R7002">
        <f>Table1[[#This Row],[Discounted Price]]*0.95</f>
        <v>398.72069999999997</v>
      </c>
      <c r="S7002">
        <f>Table1[[#This Row],[Discounted Price]]*0.9</f>
        <v>377.73539999999997</v>
      </c>
      <c r="T7002">
        <f>Table1[[#This Row],[Discounted Price]]*0.8</f>
        <v>335.76479999999998</v>
      </c>
      <c r="U7002">
        <f>Table1[[#This Row],[Price]]*0.52</f>
        <v>242.49680000000001</v>
      </c>
      <c r="V7002">
        <f>(Table1[[#This Row],[Price]]-Table1[[#This Row],[Scrap value]])/2</f>
        <v>111.92159999999998</v>
      </c>
    </row>
    <row r="7003" spans="1:22" x14ac:dyDescent="0.25">
      <c r="A7003" t="s">
        <v>31354</v>
      </c>
      <c r="B7003" t="s">
        <v>29</v>
      </c>
      <c r="C7003" t="s">
        <v>47</v>
      </c>
      <c r="D7003" t="s">
        <v>31355</v>
      </c>
      <c r="E7003">
        <v>271.83999999999997</v>
      </c>
      <c r="F7003">
        <v>19</v>
      </c>
      <c r="G7003" t="s">
        <v>43729</v>
      </c>
      <c r="H7003" t="s">
        <v>31356</v>
      </c>
      <c r="I7003" s="1">
        <v>45000</v>
      </c>
      <c r="J7003" s="1">
        <v>45658</v>
      </c>
      <c r="K7003" t="s">
        <v>31357</v>
      </c>
      <c r="L7003" t="s">
        <v>31358</v>
      </c>
      <c r="M7003" t="s">
        <v>27</v>
      </c>
      <c r="N7003">
        <v>5</v>
      </c>
      <c r="O7003">
        <f>Table1[[#This Row],[Price]]-0.1*Table1[[#This Row],[Price]]</f>
        <v>244.65599999999998</v>
      </c>
      <c r="P7003" s="9">
        <f>(Table1[[#This Row],[Expiration Date]]-Table1[[#This Row],[Manufacturing Date]])/365</f>
        <v>1.8027397260273972</v>
      </c>
      <c r="Q7003" t="str">
        <f>IF(Table1[[#This Row],[Expiration Date]]-J7011&gt;12/31/2024,"not expired","expired")</f>
        <v>expired</v>
      </c>
      <c r="R7003">
        <f>Table1[[#This Row],[Discounted Price]]*0.95</f>
        <v>232.42319999999998</v>
      </c>
      <c r="S7003">
        <f>Table1[[#This Row],[Discounted Price]]*0.9</f>
        <v>220.19039999999998</v>
      </c>
      <c r="T7003">
        <f>Table1[[#This Row],[Discounted Price]]*0.8</f>
        <v>195.72479999999999</v>
      </c>
      <c r="U7003">
        <f>Table1[[#This Row],[Price]]*0.52</f>
        <v>141.35679999999999</v>
      </c>
      <c r="V7003">
        <f>(Table1[[#This Row],[Price]]-Table1[[#This Row],[Scrap value]])/2</f>
        <v>65.241599999999991</v>
      </c>
    </row>
    <row r="7004" spans="1:22" x14ac:dyDescent="0.25">
      <c r="A7004" t="s">
        <v>31359</v>
      </c>
      <c r="B7004" t="s">
        <v>15</v>
      </c>
      <c r="C7004" t="s">
        <v>47</v>
      </c>
      <c r="D7004" t="s">
        <v>31360</v>
      </c>
      <c r="E7004">
        <v>443.67</v>
      </c>
      <c r="F7004">
        <v>70</v>
      </c>
      <c r="G7004" t="s">
        <v>43728</v>
      </c>
      <c r="H7004" t="s">
        <v>18460</v>
      </c>
      <c r="I7004" s="1">
        <v>45137</v>
      </c>
      <c r="J7004" s="1">
        <v>45292</v>
      </c>
      <c r="K7004" t="s">
        <v>31361</v>
      </c>
      <c r="L7004" t="s">
        <v>31362</v>
      </c>
      <c r="M7004" t="s">
        <v>27</v>
      </c>
      <c r="N7004">
        <v>3</v>
      </c>
      <c r="O7004">
        <f>Table1[[#This Row],[Price]]-0.1*Table1[[#This Row],[Price]]</f>
        <v>399.303</v>
      </c>
      <c r="P7004" s="9">
        <f>(Table1[[#This Row],[Expiration Date]]-Table1[[#This Row],[Manufacturing Date]])/365</f>
        <v>0.42465753424657532</v>
      </c>
      <c r="Q7004" t="str">
        <f>IF(Table1[[#This Row],[Expiration Date]]-J7012&gt;12/31/2024,"not expired","expired")</f>
        <v>expired</v>
      </c>
      <c r="R7004">
        <f>Table1[[#This Row],[Discounted Price]]*0.95</f>
        <v>379.33785</v>
      </c>
      <c r="S7004">
        <f>Table1[[#This Row],[Discounted Price]]*0.9</f>
        <v>359.37270000000001</v>
      </c>
      <c r="T7004">
        <f>Table1[[#This Row],[Discounted Price]]*0.8</f>
        <v>319.44240000000002</v>
      </c>
      <c r="U7004">
        <f>Table1[[#This Row],[Price]]*0.52</f>
        <v>230.70840000000001</v>
      </c>
      <c r="V7004">
        <f>(Table1[[#This Row],[Price]]-Table1[[#This Row],[Scrap value]])/2</f>
        <v>106.4808</v>
      </c>
    </row>
    <row r="7005" spans="1:22" x14ac:dyDescent="0.25">
      <c r="A7005" t="s">
        <v>31363</v>
      </c>
      <c r="B7005" t="s">
        <v>29</v>
      </c>
      <c r="C7005" t="s">
        <v>47</v>
      </c>
      <c r="D7005" t="s">
        <v>31364</v>
      </c>
      <c r="E7005">
        <v>406.96</v>
      </c>
      <c r="F7005">
        <v>60</v>
      </c>
      <c r="G7005" t="s">
        <v>43730</v>
      </c>
      <c r="H7005" t="s">
        <v>4378</v>
      </c>
      <c r="I7005" s="1">
        <v>45137</v>
      </c>
      <c r="J7005" s="1">
        <v>45292</v>
      </c>
      <c r="K7005" t="s">
        <v>31365</v>
      </c>
      <c r="L7005" t="s">
        <v>31366</v>
      </c>
      <c r="M7005" t="s">
        <v>20</v>
      </c>
      <c r="N7005">
        <v>2</v>
      </c>
      <c r="O7005">
        <f>Table1[[#This Row],[Price]]-0.1*Table1[[#This Row],[Price]]</f>
        <v>366.26400000000001</v>
      </c>
      <c r="P7005" s="9">
        <f>(Table1[[#This Row],[Expiration Date]]-Table1[[#This Row],[Manufacturing Date]])/365</f>
        <v>0.42465753424657532</v>
      </c>
      <c r="Q7005" t="str">
        <f>IF(Table1[[#This Row],[Expiration Date]]-J7013&gt;12/31/2024,"not expired","expired")</f>
        <v>expired</v>
      </c>
      <c r="R7005">
        <f>Table1[[#This Row],[Discounted Price]]*0.95</f>
        <v>347.95080000000002</v>
      </c>
      <c r="S7005">
        <f>Table1[[#This Row],[Discounted Price]]*0.9</f>
        <v>329.63760000000002</v>
      </c>
      <c r="T7005">
        <f>Table1[[#This Row],[Discounted Price]]*0.8</f>
        <v>293.01120000000003</v>
      </c>
      <c r="U7005">
        <f>Table1[[#This Row],[Price]]*0.52</f>
        <v>211.61920000000001</v>
      </c>
      <c r="V7005">
        <f>(Table1[[#This Row],[Price]]-Table1[[#This Row],[Scrap value]])/2</f>
        <v>97.670399999999987</v>
      </c>
    </row>
    <row r="7006" spans="1:22" x14ac:dyDescent="0.25">
      <c r="A7006" t="s">
        <v>31367</v>
      </c>
      <c r="B7006" t="s">
        <v>15</v>
      </c>
      <c r="C7006" t="s">
        <v>47</v>
      </c>
      <c r="D7006" t="s">
        <v>31368</v>
      </c>
      <c r="E7006">
        <v>278.72000000000003</v>
      </c>
      <c r="F7006">
        <v>100</v>
      </c>
      <c r="G7006" t="s">
        <v>43729</v>
      </c>
      <c r="H7006" t="s">
        <v>3649</v>
      </c>
      <c r="I7006" s="1">
        <v>45137</v>
      </c>
      <c r="J7006" s="1">
        <v>45658</v>
      </c>
      <c r="K7006" t="s">
        <v>31369</v>
      </c>
      <c r="L7006" t="s">
        <v>31370</v>
      </c>
      <c r="M7006" t="s">
        <v>45</v>
      </c>
      <c r="N7006">
        <v>5</v>
      </c>
      <c r="O7006">
        <f>Table1[[#This Row],[Price]]-0.1*Table1[[#This Row],[Price]]</f>
        <v>250.84800000000001</v>
      </c>
      <c r="P7006" s="9">
        <f>(Table1[[#This Row],[Expiration Date]]-Table1[[#This Row],[Manufacturing Date]])/365</f>
        <v>1.4273972602739726</v>
      </c>
      <c r="Q7006" t="str">
        <f>IF(Table1[[#This Row],[Expiration Date]]-J7014&gt;12/31/2024,"not expired","expired")</f>
        <v>expired</v>
      </c>
      <c r="R7006">
        <f>Table1[[#This Row],[Discounted Price]]*0.95</f>
        <v>238.3056</v>
      </c>
      <c r="S7006">
        <f>Table1[[#This Row],[Discounted Price]]*0.9</f>
        <v>225.76320000000001</v>
      </c>
      <c r="T7006">
        <f>Table1[[#This Row],[Discounted Price]]*0.8</f>
        <v>200.67840000000001</v>
      </c>
      <c r="U7006">
        <f>Table1[[#This Row],[Price]]*0.52</f>
        <v>144.93440000000001</v>
      </c>
      <c r="V7006">
        <f>(Table1[[#This Row],[Price]]-Table1[[#This Row],[Scrap value]])/2</f>
        <v>66.892800000000008</v>
      </c>
    </row>
    <row r="7007" spans="1:22" x14ac:dyDescent="0.25">
      <c r="A7007" t="s">
        <v>31371</v>
      </c>
      <c r="B7007" t="s">
        <v>15</v>
      </c>
      <c r="C7007" t="s">
        <v>47</v>
      </c>
      <c r="D7007" t="s">
        <v>31372</v>
      </c>
      <c r="E7007">
        <v>483.94</v>
      </c>
      <c r="F7007">
        <v>87</v>
      </c>
      <c r="G7007" t="s">
        <v>43729</v>
      </c>
      <c r="H7007" t="s">
        <v>8966</v>
      </c>
      <c r="I7007" s="1">
        <v>45137</v>
      </c>
      <c r="J7007" s="1">
        <v>45292</v>
      </c>
      <c r="K7007" t="s">
        <v>31373</v>
      </c>
      <c r="L7007" t="s">
        <v>31374</v>
      </c>
      <c r="M7007" t="s">
        <v>27</v>
      </c>
      <c r="N7007">
        <v>1</v>
      </c>
      <c r="O7007">
        <f>Table1[[#This Row],[Price]]-0.1*Table1[[#This Row],[Price]]</f>
        <v>435.54599999999999</v>
      </c>
      <c r="P7007" s="9">
        <f>(Table1[[#This Row],[Expiration Date]]-Table1[[#This Row],[Manufacturing Date]])/365</f>
        <v>0.42465753424657532</v>
      </c>
      <c r="Q7007" t="str">
        <f>IF(Table1[[#This Row],[Expiration Date]]-J7015&gt;12/31/2024,"not expired","expired")</f>
        <v>expired</v>
      </c>
      <c r="R7007">
        <f>Table1[[#This Row],[Discounted Price]]*0.95</f>
        <v>413.76869999999997</v>
      </c>
      <c r="S7007">
        <f>Table1[[#This Row],[Discounted Price]]*0.9</f>
        <v>391.9914</v>
      </c>
      <c r="T7007">
        <f>Table1[[#This Row],[Discounted Price]]*0.8</f>
        <v>348.43680000000001</v>
      </c>
      <c r="U7007">
        <f>Table1[[#This Row],[Price]]*0.52</f>
        <v>251.64879999999999</v>
      </c>
      <c r="V7007">
        <f>(Table1[[#This Row],[Price]]-Table1[[#This Row],[Scrap value]])/2</f>
        <v>116.1456</v>
      </c>
    </row>
    <row r="7008" spans="1:22" x14ac:dyDescent="0.25">
      <c r="A7008" t="s">
        <v>31375</v>
      </c>
      <c r="B7008" t="s">
        <v>29</v>
      </c>
      <c r="C7008" t="s">
        <v>47</v>
      </c>
      <c r="D7008" t="s">
        <v>31376</v>
      </c>
      <c r="E7008">
        <v>415.14</v>
      </c>
      <c r="F7008">
        <v>18</v>
      </c>
      <c r="G7008" t="s">
        <v>43728</v>
      </c>
      <c r="H7008" t="s">
        <v>758</v>
      </c>
      <c r="I7008" s="1">
        <v>44927</v>
      </c>
      <c r="J7008" s="1">
        <v>46023</v>
      </c>
      <c r="K7008" t="s">
        <v>31377</v>
      </c>
      <c r="L7008" t="s">
        <v>31378</v>
      </c>
      <c r="M7008" t="s">
        <v>20</v>
      </c>
      <c r="N7008">
        <v>5</v>
      </c>
      <c r="O7008">
        <f>Table1[[#This Row],[Price]]-0.1*Table1[[#This Row],[Price]]</f>
        <v>373.62599999999998</v>
      </c>
      <c r="P7008" s="9">
        <f>(Table1[[#This Row],[Expiration Date]]-Table1[[#This Row],[Manufacturing Date]])/365</f>
        <v>3.0027397260273974</v>
      </c>
      <c r="Q7008" t="str">
        <f>IF(Table1[[#This Row],[Expiration Date]]-J7016&gt;12/31/2024,"not expired","expired")</f>
        <v>not expired</v>
      </c>
      <c r="R7008">
        <f>Table1[[#This Row],[Discounted Price]]*0.95</f>
        <v>354.94469999999995</v>
      </c>
      <c r="S7008">
        <f>Table1[[#This Row],[Discounted Price]]*0.9</f>
        <v>336.26339999999999</v>
      </c>
      <c r="T7008">
        <f>Table1[[#This Row],[Discounted Price]]*0.8</f>
        <v>298.9008</v>
      </c>
      <c r="U7008">
        <f>Table1[[#This Row],[Price]]*0.52</f>
        <v>215.87280000000001</v>
      </c>
      <c r="V7008">
        <f>(Table1[[#This Row],[Price]]-Table1[[#This Row],[Scrap value]])/2</f>
        <v>99.633599999999987</v>
      </c>
    </row>
    <row r="7009" spans="1:22" x14ac:dyDescent="0.25">
      <c r="A7009" t="s">
        <v>31379</v>
      </c>
      <c r="B7009" t="s">
        <v>35</v>
      </c>
      <c r="C7009" t="s">
        <v>47</v>
      </c>
      <c r="D7009" t="s">
        <v>31380</v>
      </c>
      <c r="E7009">
        <v>43.19</v>
      </c>
      <c r="F7009">
        <v>31</v>
      </c>
      <c r="G7009" t="s">
        <v>43730</v>
      </c>
      <c r="H7009" t="s">
        <v>31381</v>
      </c>
      <c r="I7009" s="1">
        <v>44927</v>
      </c>
      <c r="J7009" s="1">
        <v>45292</v>
      </c>
      <c r="K7009" t="s">
        <v>31382</v>
      </c>
      <c r="L7009" t="s">
        <v>31383</v>
      </c>
      <c r="M7009" t="s">
        <v>45</v>
      </c>
      <c r="N7009">
        <v>2</v>
      </c>
      <c r="O7009">
        <f>Table1[[#This Row],[Price]]-0.1*Table1[[#This Row],[Price]]</f>
        <v>38.870999999999995</v>
      </c>
      <c r="P7009" s="9">
        <f>(Table1[[#This Row],[Expiration Date]]-Table1[[#This Row],[Manufacturing Date]])/365</f>
        <v>1</v>
      </c>
      <c r="Q7009" t="str">
        <f>IF(Table1[[#This Row],[Expiration Date]]-J7017&gt;12/31/2024,"not expired","expired")</f>
        <v>expired</v>
      </c>
      <c r="R7009">
        <f>Table1[[#This Row],[Discounted Price]]*0.95</f>
        <v>36.927449999999993</v>
      </c>
      <c r="S7009">
        <f>Table1[[#This Row],[Discounted Price]]*0.9</f>
        <v>34.983899999999998</v>
      </c>
      <c r="T7009">
        <f>Table1[[#This Row],[Discounted Price]]*0.8</f>
        <v>31.096799999999998</v>
      </c>
      <c r="U7009">
        <f>Table1[[#This Row],[Price]]*0.52</f>
        <v>22.4588</v>
      </c>
      <c r="V7009">
        <f>(Table1[[#This Row],[Price]]-Table1[[#This Row],[Scrap value]])/2</f>
        <v>10.365599999999999</v>
      </c>
    </row>
    <row r="7010" spans="1:22" x14ac:dyDescent="0.25">
      <c r="A7010" t="s">
        <v>31384</v>
      </c>
      <c r="B7010" t="s">
        <v>29</v>
      </c>
      <c r="C7010" t="s">
        <v>47</v>
      </c>
      <c r="D7010" t="s">
        <v>31385</v>
      </c>
      <c r="E7010">
        <v>310.07</v>
      </c>
      <c r="F7010">
        <v>37</v>
      </c>
      <c r="G7010" t="s">
        <v>43729</v>
      </c>
      <c r="H7010" t="s">
        <v>19729</v>
      </c>
      <c r="I7010" s="1">
        <v>45000</v>
      </c>
      <c r="J7010" s="1">
        <v>45292</v>
      </c>
      <c r="K7010" t="s">
        <v>31386</v>
      </c>
      <c r="L7010" t="s">
        <v>31387</v>
      </c>
      <c r="M7010" t="s">
        <v>20</v>
      </c>
      <c r="N7010">
        <v>5</v>
      </c>
      <c r="O7010">
        <f>Table1[[#This Row],[Price]]-0.1*Table1[[#This Row],[Price]]</f>
        <v>279.06299999999999</v>
      </c>
      <c r="P7010" s="9">
        <f>(Table1[[#This Row],[Expiration Date]]-Table1[[#This Row],[Manufacturing Date]])/365</f>
        <v>0.8</v>
      </c>
      <c r="Q7010" t="str">
        <f>IF(Table1[[#This Row],[Expiration Date]]-J7018&gt;12/31/2024,"not expired","expired")</f>
        <v>expired</v>
      </c>
      <c r="R7010">
        <f>Table1[[#This Row],[Discounted Price]]*0.95</f>
        <v>265.10984999999999</v>
      </c>
      <c r="S7010">
        <f>Table1[[#This Row],[Discounted Price]]*0.9</f>
        <v>251.1567</v>
      </c>
      <c r="T7010">
        <f>Table1[[#This Row],[Discounted Price]]*0.8</f>
        <v>223.25040000000001</v>
      </c>
      <c r="U7010">
        <f>Table1[[#This Row],[Price]]*0.52</f>
        <v>161.2364</v>
      </c>
      <c r="V7010">
        <f>(Table1[[#This Row],[Price]]-Table1[[#This Row],[Scrap value]])/2</f>
        <v>74.416799999999995</v>
      </c>
    </row>
    <row r="7011" spans="1:22" x14ac:dyDescent="0.25">
      <c r="A7011" t="s">
        <v>31388</v>
      </c>
      <c r="B7011" t="s">
        <v>22</v>
      </c>
      <c r="C7011" t="s">
        <v>47</v>
      </c>
      <c r="D7011" t="s">
        <v>31389</v>
      </c>
      <c r="E7011">
        <v>454.4</v>
      </c>
      <c r="F7011">
        <v>32</v>
      </c>
      <c r="G7011" t="s">
        <v>43730</v>
      </c>
      <c r="H7011" t="s">
        <v>31390</v>
      </c>
      <c r="I7011" s="1">
        <v>45000</v>
      </c>
      <c r="J7011" s="1">
        <v>46023</v>
      </c>
      <c r="K7011" t="s">
        <v>31391</v>
      </c>
      <c r="L7011" t="s">
        <v>31392</v>
      </c>
      <c r="M7011" t="s">
        <v>45</v>
      </c>
      <c r="N7011">
        <v>5</v>
      </c>
      <c r="O7011">
        <f>Table1[[#This Row],[Price]]-0.1*Table1[[#This Row],[Price]]</f>
        <v>408.96</v>
      </c>
      <c r="P7011" s="9">
        <f>(Table1[[#This Row],[Expiration Date]]-Table1[[#This Row],[Manufacturing Date]])/365</f>
        <v>2.8027397260273972</v>
      </c>
      <c r="Q7011" t="str">
        <f>IF(Table1[[#This Row],[Expiration Date]]-J7019&gt;12/31/2024,"not expired","expired")</f>
        <v>not expired</v>
      </c>
      <c r="R7011">
        <f>Table1[[#This Row],[Discounted Price]]*0.95</f>
        <v>388.51199999999994</v>
      </c>
      <c r="S7011">
        <f>Table1[[#This Row],[Discounted Price]]*0.9</f>
        <v>368.06399999999996</v>
      </c>
      <c r="T7011">
        <f>Table1[[#This Row],[Discounted Price]]*0.8</f>
        <v>327.16800000000001</v>
      </c>
      <c r="U7011">
        <f>Table1[[#This Row],[Price]]*0.52</f>
        <v>236.28799999999998</v>
      </c>
      <c r="V7011">
        <f>(Table1[[#This Row],[Price]]-Table1[[#This Row],[Scrap value]])/2</f>
        <v>109.056</v>
      </c>
    </row>
    <row r="7012" spans="1:22" x14ac:dyDescent="0.25">
      <c r="A7012" t="s">
        <v>31393</v>
      </c>
      <c r="B7012" t="s">
        <v>15</v>
      </c>
      <c r="C7012" t="s">
        <v>47</v>
      </c>
      <c r="D7012" t="s">
        <v>31394</v>
      </c>
      <c r="E7012">
        <v>367.28</v>
      </c>
      <c r="F7012">
        <v>18</v>
      </c>
      <c r="G7012" t="s">
        <v>43728</v>
      </c>
      <c r="H7012" t="s">
        <v>5927</v>
      </c>
      <c r="I7012" s="1">
        <v>44927</v>
      </c>
      <c r="J7012" s="1">
        <v>45292</v>
      </c>
      <c r="K7012" t="s">
        <v>31395</v>
      </c>
      <c r="L7012" t="s">
        <v>31396</v>
      </c>
      <c r="M7012" t="s">
        <v>20</v>
      </c>
      <c r="N7012">
        <v>1</v>
      </c>
      <c r="O7012">
        <f>Table1[[#This Row],[Price]]-0.1*Table1[[#This Row],[Price]]</f>
        <v>330.55199999999996</v>
      </c>
      <c r="P7012" s="9">
        <f>(Table1[[#This Row],[Expiration Date]]-Table1[[#This Row],[Manufacturing Date]])/365</f>
        <v>1</v>
      </c>
      <c r="Q7012" t="str">
        <f>IF(Table1[[#This Row],[Expiration Date]]-J7020&gt;12/31/2024,"not expired","expired")</f>
        <v>expired</v>
      </c>
      <c r="R7012">
        <f>Table1[[#This Row],[Discounted Price]]*0.95</f>
        <v>314.02439999999996</v>
      </c>
      <c r="S7012">
        <f>Table1[[#This Row],[Discounted Price]]*0.9</f>
        <v>297.49679999999995</v>
      </c>
      <c r="T7012">
        <f>Table1[[#This Row],[Discounted Price]]*0.8</f>
        <v>264.44159999999999</v>
      </c>
      <c r="U7012">
        <f>Table1[[#This Row],[Price]]*0.52</f>
        <v>190.98560000000001</v>
      </c>
      <c r="V7012">
        <f>(Table1[[#This Row],[Price]]-Table1[[#This Row],[Scrap value]])/2</f>
        <v>88.147199999999984</v>
      </c>
    </row>
    <row r="7013" spans="1:22" x14ac:dyDescent="0.25">
      <c r="A7013" t="s">
        <v>31397</v>
      </c>
      <c r="B7013" t="s">
        <v>22</v>
      </c>
      <c r="C7013" t="s">
        <v>47</v>
      </c>
      <c r="D7013" t="s">
        <v>31398</v>
      </c>
      <c r="E7013">
        <v>160.97999999999999</v>
      </c>
      <c r="F7013">
        <v>10</v>
      </c>
      <c r="G7013" t="s">
        <v>43729</v>
      </c>
      <c r="H7013" t="s">
        <v>31399</v>
      </c>
      <c r="I7013" s="1">
        <v>45137</v>
      </c>
      <c r="J7013" s="1">
        <v>46023</v>
      </c>
      <c r="K7013" t="s">
        <v>31400</v>
      </c>
      <c r="L7013" t="s">
        <v>31401</v>
      </c>
      <c r="M7013" t="s">
        <v>20</v>
      </c>
      <c r="N7013">
        <v>5</v>
      </c>
      <c r="O7013">
        <f>Table1[[#This Row],[Price]]-0.1*Table1[[#This Row],[Price]]</f>
        <v>144.88200000000001</v>
      </c>
      <c r="P7013" s="9">
        <f>(Table1[[#This Row],[Expiration Date]]-Table1[[#This Row],[Manufacturing Date]])/365</f>
        <v>2.4273972602739726</v>
      </c>
      <c r="Q7013" t="str">
        <f>IF(Table1[[#This Row],[Expiration Date]]-J7021&gt;12/31/2024,"not expired","expired")</f>
        <v>not expired</v>
      </c>
      <c r="R7013">
        <f>Table1[[#This Row],[Discounted Price]]*0.95</f>
        <v>137.6379</v>
      </c>
      <c r="S7013">
        <f>Table1[[#This Row],[Discounted Price]]*0.9</f>
        <v>130.3938</v>
      </c>
      <c r="T7013">
        <f>Table1[[#This Row],[Discounted Price]]*0.8</f>
        <v>115.90560000000001</v>
      </c>
      <c r="U7013">
        <f>Table1[[#This Row],[Price]]*0.52</f>
        <v>83.709599999999995</v>
      </c>
      <c r="V7013">
        <f>(Table1[[#This Row],[Price]]-Table1[[#This Row],[Scrap value]])/2</f>
        <v>38.635199999999998</v>
      </c>
    </row>
    <row r="7014" spans="1:22" x14ac:dyDescent="0.25">
      <c r="A7014" t="s">
        <v>31402</v>
      </c>
      <c r="B7014" t="s">
        <v>29</v>
      </c>
      <c r="C7014" t="s">
        <v>47</v>
      </c>
      <c r="D7014" t="s">
        <v>31403</v>
      </c>
      <c r="E7014">
        <v>184.74</v>
      </c>
      <c r="F7014">
        <v>2</v>
      </c>
      <c r="G7014" t="s">
        <v>43729</v>
      </c>
      <c r="H7014" t="s">
        <v>12782</v>
      </c>
      <c r="I7014" s="1">
        <v>45137</v>
      </c>
      <c r="J7014" s="1">
        <v>46023</v>
      </c>
      <c r="K7014" t="s">
        <v>31404</v>
      </c>
      <c r="L7014" t="s">
        <v>31405</v>
      </c>
      <c r="M7014" t="s">
        <v>20</v>
      </c>
      <c r="N7014">
        <v>1</v>
      </c>
      <c r="O7014">
        <f>Table1[[#This Row],[Price]]-0.1*Table1[[#This Row],[Price]]</f>
        <v>166.26600000000002</v>
      </c>
      <c r="P7014" s="9">
        <f>(Table1[[#This Row],[Expiration Date]]-Table1[[#This Row],[Manufacturing Date]])/365</f>
        <v>2.4273972602739726</v>
      </c>
      <c r="Q7014" t="str">
        <f>IF(Table1[[#This Row],[Expiration Date]]-J7022&gt;12/31/2024,"not expired","expired")</f>
        <v>expired</v>
      </c>
      <c r="R7014">
        <f>Table1[[#This Row],[Discounted Price]]*0.95</f>
        <v>157.95270000000002</v>
      </c>
      <c r="S7014">
        <f>Table1[[#This Row],[Discounted Price]]*0.9</f>
        <v>149.63940000000002</v>
      </c>
      <c r="T7014">
        <f>Table1[[#This Row],[Discounted Price]]*0.8</f>
        <v>133.01280000000003</v>
      </c>
      <c r="U7014">
        <f>Table1[[#This Row],[Price]]*0.52</f>
        <v>96.064800000000005</v>
      </c>
      <c r="V7014">
        <f>(Table1[[#This Row],[Price]]-Table1[[#This Row],[Scrap value]])/2</f>
        <v>44.337600000000002</v>
      </c>
    </row>
    <row r="7015" spans="1:22" x14ac:dyDescent="0.25">
      <c r="A7015" t="s">
        <v>31406</v>
      </c>
      <c r="B7015" t="s">
        <v>29</v>
      </c>
      <c r="C7015" t="s">
        <v>47</v>
      </c>
      <c r="D7015" t="s">
        <v>31407</v>
      </c>
      <c r="E7015">
        <v>440.74</v>
      </c>
      <c r="F7015">
        <v>73</v>
      </c>
      <c r="G7015" t="s">
        <v>43728</v>
      </c>
      <c r="H7015" t="s">
        <v>31408</v>
      </c>
      <c r="I7015" s="1">
        <v>45000</v>
      </c>
      <c r="J7015" s="1">
        <v>45658</v>
      </c>
      <c r="K7015" t="s">
        <v>31409</v>
      </c>
      <c r="L7015" t="s">
        <v>31410</v>
      </c>
      <c r="M7015" t="s">
        <v>27</v>
      </c>
      <c r="N7015">
        <v>5</v>
      </c>
      <c r="O7015">
        <f>Table1[[#This Row],[Price]]-0.1*Table1[[#This Row],[Price]]</f>
        <v>396.666</v>
      </c>
      <c r="P7015" s="9">
        <f>(Table1[[#This Row],[Expiration Date]]-Table1[[#This Row],[Manufacturing Date]])/365</f>
        <v>1.8027397260273972</v>
      </c>
      <c r="Q7015" t="str">
        <f>IF(Table1[[#This Row],[Expiration Date]]-J7023&gt;12/31/2024,"not expired","expired")</f>
        <v>expired</v>
      </c>
      <c r="R7015">
        <f>Table1[[#This Row],[Discounted Price]]*0.95</f>
        <v>376.83269999999999</v>
      </c>
      <c r="S7015">
        <f>Table1[[#This Row],[Discounted Price]]*0.9</f>
        <v>356.99939999999998</v>
      </c>
      <c r="T7015">
        <f>Table1[[#This Row],[Discounted Price]]*0.8</f>
        <v>317.33280000000002</v>
      </c>
      <c r="U7015">
        <f>Table1[[#This Row],[Price]]*0.52</f>
        <v>229.18480000000002</v>
      </c>
      <c r="V7015">
        <f>(Table1[[#This Row],[Price]]-Table1[[#This Row],[Scrap value]])/2</f>
        <v>105.77759999999999</v>
      </c>
    </row>
    <row r="7016" spans="1:22" x14ac:dyDescent="0.25">
      <c r="A7016" t="s">
        <v>31411</v>
      </c>
      <c r="B7016" t="s">
        <v>15</v>
      </c>
      <c r="C7016" t="s">
        <v>47</v>
      </c>
      <c r="D7016" t="s">
        <v>31412</v>
      </c>
      <c r="E7016">
        <v>254.69</v>
      </c>
      <c r="F7016">
        <v>75</v>
      </c>
      <c r="G7016" t="s">
        <v>43729</v>
      </c>
      <c r="H7016" t="s">
        <v>7115</v>
      </c>
      <c r="I7016" s="1">
        <v>45000</v>
      </c>
      <c r="J7016" s="1">
        <v>45658</v>
      </c>
      <c r="K7016" t="s">
        <v>31413</v>
      </c>
      <c r="L7016" t="s">
        <v>31414</v>
      </c>
      <c r="M7016" t="s">
        <v>27</v>
      </c>
      <c r="N7016">
        <v>3</v>
      </c>
      <c r="O7016">
        <f>Table1[[#This Row],[Price]]-0.1*Table1[[#This Row],[Price]]</f>
        <v>229.221</v>
      </c>
      <c r="P7016" s="9">
        <f>(Table1[[#This Row],[Expiration Date]]-Table1[[#This Row],[Manufacturing Date]])/365</f>
        <v>1.8027397260273972</v>
      </c>
      <c r="Q7016" t="str">
        <f>IF(Table1[[#This Row],[Expiration Date]]-J7024&gt;12/31/2024,"not expired","expired")</f>
        <v>expired</v>
      </c>
      <c r="R7016">
        <f>Table1[[#This Row],[Discounted Price]]*0.95</f>
        <v>217.75995</v>
      </c>
      <c r="S7016">
        <f>Table1[[#This Row],[Discounted Price]]*0.9</f>
        <v>206.2989</v>
      </c>
      <c r="T7016">
        <f>Table1[[#This Row],[Discounted Price]]*0.8</f>
        <v>183.3768</v>
      </c>
      <c r="U7016">
        <f>Table1[[#This Row],[Price]]*0.52</f>
        <v>132.43880000000001</v>
      </c>
      <c r="V7016">
        <f>(Table1[[#This Row],[Price]]-Table1[[#This Row],[Scrap value]])/2</f>
        <v>61.125599999999991</v>
      </c>
    </row>
    <row r="7017" spans="1:22" x14ac:dyDescent="0.25">
      <c r="A7017" t="s">
        <v>31415</v>
      </c>
      <c r="B7017" t="s">
        <v>29</v>
      </c>
      <c r="C7017" t="s">
        <v>47</v>
      </c>
      <c r="D7017" t="s">
        <v>31416</v>
      </c>
      <c r="E7017">
        <v>239.87</v>
      </c>
      <c r="F7017">
        <v>97</v>
      </c>
      <c r="G7017" t="s">
        <v>43730</v>
      </c>
      <c r="H7017" t="s">
        <v>4466</v>
      </c>
      <c r="I7017" s="1">
        <v>44927</v>
      </c>
      <c r="J7017" s="1">
        <v>45292</v>
      </c>
      <c r="K7017" t="s">
        <v>31417</v>
      </c>
      <c r="L7017" t="s">
        <v>31418</v>
      </c>
      <c r="M7017" t="s">
        <v>27</v>
      </c>
      <c r="N7017">
        <v>5</v>
      </c>
      <c r="O7017">
        <f>Table1[[#This Row],[Price]]-0.1*Table1[[#This Row],[Price]]</f>
        <v>215.88300000000001</v>
      </c>
      <c r="P7017" s="9">
        <f>(Table1[[#This Row],[Expiration Date]]-Table1[[#This Row],[Manufacturing Date]])/365</f>
        <v>1</v>
      </c>
      <c r="Q7017" t="str">
        <f>IF(Table1[[#This Row],[Expiration Date]]-J7025&gt;12/31/2024,"not expired","expired")</f>
        <v>expired</v>
      </c>
      <c r="R7017">
        <f>Table1[[#This Row],[Discounted Price]]*0.95</f>
        <v>205.08885000000001</v>
      </c>
      <c r="S7017">
        <f>Table1[[#This Row],[Discounted Price]]*0.9</f>
        <v>194.29470000000001</v>
      </c>
      <c r="T7017">
        <f>Table1[[#This Row],[Discounted Price]]*0.8</f>
        <v>172.70640000000003</v>
      </c>
      <c r="U7017">
        <f>Table1[[#This Row],[Price]]*0.52</f>
        <v>124.73240000000001</v>
      </c>
      <c r="V7017">
        <f>(Table1[[#This Row],[Price]]-Table1[[#This Row],[Scrap value]])/2</f>
        <v>57.568799999999996</v>
      </c>
    </row>
    <row r="7018" spans="1:22" x14ac:dyDescent="0.25">
      <c r="A7018" t="s">
        <v>31419</v>
      </c>
      <c r="B7018" t="s">
        <v>15</v>
      </c>
      <c r="C7018" t="s">
        <v>47</v>
      </c>
      <c r="D7018" t="s">
        <v>31420</v>
      </c>
      <c r="E7018">
        <v>292.45999999999998</v>
      </c>
      <c r="F7018">
        <v>28</v>
      </c>
      <c r="G7018" t="s">
        <v>43729</v>
      </c>
      <c r="H7018" t="s">
        <v>12692</v>
      </c>
      <c r="I7018" s="1">
        <v>44927</v>
      </c>
      <c r="J7018" s="1">
        <v>45292</v>
      </c>
      <c r="K7018" t="s">
        <v>31421</v>
      </c>
      <c r="L7018" t="s">
        <v>31422</v>
      </c>
      <c r="M7018" t="s">
        <v>27</v>
      </c>
      <c r="N7018">
        <v>1</v>
      </c>
      <c r="O7018">
        <f>Table1[[#This Row],[Price]]-0.1*Table1[[#This Row],[Price]]</f>
        <v>263.214</v>
      </c>
      <c r="P7018" s="9">
        <f>(Table1[[#This Row],[Expiration Date]]-Table1[[#This Row],[Manufacturing Date]])/365</f>
        <v>1</v>
      </c>
      <c r="Q7018" t="str">
        <f>IF(Table1[[#This Row],[Expiration Date]]-J7026&gt;12/31/2024,"not expired","expired")</f>
        <v>expired</v>
      </c>
      <c r="R7018">
        <f>Table1[[#This Row],[Discounted Price]]*0.95</f>
        <v>250.05329999999998</v>
      </c>
      <c r="S7018">
        <f>Table1[[#This Row],[Discounted Price]]*0.9</f>
        <v>236.89260000000002</v>
      </c>
      <c r="T7018">
        <f>Table1[[#This Row],[Discounted Price]]*0.8</f>
        <v>210.5712</v>
      </c>
      <c r="U7018">
        <f>Table1[[#This Row],[Price]]*0.52</f>
        <v>152.07919999999999</v>
      </c>
      <c r="V7018">
        <f>(Table1[[#This Row],[Price]]-Table1[[#This Row],[Scrap value]])/2</f>
        <v>70.190399999999997</v>
      </c>
    </row>
    <row r="7019" spans="1:22" x14ac:dyDescent="0.25">
      <c r="A7019" t="s">
        <v>31423</v>
      </c>
      <c r="B7019" t="s">
        <v>22</v>
      </c>
      <c r="C7019" t="s">
        <v>47</v>
      </c>
      <c r="D7019" t="s">
        <v>31424</v>
      </c>
      <c r="E7019">
        <v>338.15</v>
      </c>
      <c r="F7019">
        <v>84</v>
      </c>
      <c r="G7019" t="s">
        <v>43730</v>
      </c>
      <c r="H7019" t="s">
        <v>374</v>
      </c>
      <c r="I7019" s="1">
        <v>45137</v>
      </c>
      <c r="J7019" s="1">
        <v>45658</v>
      </c>
      <c r="K7019" t="s">
        <v>31425</v>
      </c>
      <c r="L7019" t="s">
        <v>31426</v>
      </c>
      <c r="M7019" t="s">
        <v>45</v>
      </c>
      <c r="N7019">
        <v>1</v>
      </c>
      <c r="O7019">
        <f>Table1[[#This Row],[Price]]-0.1*Table1[[#This Row],[Price]]</f>
        <v>304.33499999999998</v>
      </c>
      <c r="P7019" s="9">
        <f>(Table1[[#This Row],[Expiration Date]]-Table1[[#This Row],[Manufacturing Date]])/365</f>
        <v>1.4273972602739726</v>
      </c>
      <c r="Q7019" t="str">
        <f>IF(Table1[[#This Row],[Expiration Date]]-J7027&gt;12/31/2024,"not expired","expired")</f>
        <v>expired</v>
      </c>
      <c r="R7019">
        <f>Table1[[#This Row],[Discounted Price]]*0.95</f>
        <v>289.11824999999999</v>
      </c>
      <c r="S7019">
        <f>Table1[[#This Row],[Discounted Price]]*0.9</f>
        <v>273.9015</v>
      </c>
      <c r="T7019">
        <f>Table1[[#This Row],[Discounted Price]]*0.8</f>
        <v>243.46799999999999</v>
      </c>
      <c r="U7019">
        <f>Table1[[#This Row],[Price]]*0.52</f>
        <v>175.83799999999999</v>
      </c>
      <c r="V7019">
        <f>(Table1[[#This Row],[Price]]-Table1[[#This Row],[Scrap value]])/2</f>
        <v>81.155999999999992</v>
      </c>
    </row>
    <row r="7020" spans="1:22" x14ac:dyDescent="0.25">
      <c r="A7020" t="s">
        <v>31427</v>
      </c>
      <c r="B7020" t="s">
        <v>35</v>
      </c>
      <c r="C7020" t="s">
        <v>47</v>
      </c>
      <c r="D7020" t="s">
        <v>31428</v>
      </c>
      <c r="E7020">
        <v>86.86</v>
      </c>
      <c r="F7020">
        <v>72</v>
      </c>
      <c r="G7020" t="s">
        <v>43730</v>
      </c>
      <c r="H7020" t="s">
        <v>18834</v>
      </c>
      <c r="I7020" s="1">
        <v>45000</v>
      </c>
      <c r="J7020" s="1">
        <v>45292</v>
      </c>
      <c r="K7020" t="s">
        <v>31429</v>
      </c>
      <c r="L7020" t="s">
        <v>31430</v>
      </c>
      <c r="M7020" t="s">
        <v>27</v>
      </c>
      <c r="N7020">
        <v>2</v>
      </c>
      <c r="O7020">
        <f>Table1[[#This Row],[Price]]-0.1*Table1[[#This Row],[Price]]</f>
        <v>78.174000000000007</v>
      </c>
      <c r="P7020" s="9">
        <f>(Table1[[#This Row],[Expiration Date]]-Table1[[#This Row],[Manufacturing Date]])/365</f>
        <v>0.8</v>
      </c>
      <c r="Q7020" t="str">
        <f>IF(Table1[[#This Row],[Expiration Date]]-J7028&gt;12/31/2024,"not expired","expired")</f>
        <v>expired</v>
      </c>
      <c r="R7020">
        <f>Table1[[#This Row],[Discounted Price]]*0.95</f>
        <v>74.265299999999996</v>
      </c>
      <c r="S7020">
        <f>Table1[[#This Row],[Discounted Price]]*0.9</f>
        <v>70.356600000000014</v>
      </c>
      <c r="T7020">
        <f>Table1[[#This Row],[Discounted Price]]*0.8</f>
        <v>62.539200000000008</v>
      </c>
      <c r="U7020">
        <f>Table1[[#This Row],[Price]]*0.52</f>
        <v>45.167200000000001</v>
      </c>
      <c r="V7020">
        <f>(Table1[[#This Row],[Price]]-Table1[[#This Row],[Scrap value]])/2</f>
        <v>20.846399999999999</v>
      </c>
    </row>
    <row r="7021" spans="1:22" x14ac:dyDescent="0.25">
      <c r="A7021" t="s">
        <v>31431</v>
      </c>
      <c r="B7021" t="s">
        <v>29</v>
      </c>
      <c r="C7021" t="s">
        <v>47</v>
      </c>
      <c r="D7021" t="s">
        <v>31432</v>
      </c>
      <c r="E7021">
        <v>310.01</v>
      </c>
      <c r="F7021">
        <v>51</v>
      </c>
      <c r="G7021" t="s">
        <v>43729</v>
      </c>
      <c r="H7021" t="s">
        <v>31433</v>
      </c>
      <c r="I7021" s="1">
        <v>45000</v>
      </c>
      <c r="J7021" s="1">
        <v>45658</v>
      </c>
      <c r="K7021" t="s">
        <v>31434</v>
      </c>
      <c r="L7021" t="s">
        <v>31435</v>
      </c>
      <c r="M7021" t="s">
        <v>20</v>
      </c>
      <c r="N7021">
        <v>5</v>
      </c>
      <c r="O7021">
        <f>Table1[[#This Row],[Price]]-0.1*Table1[[#This Row],[Price]]</f>
        <v>279.00900000000001</v>
      </c>
      <c r="P7021" s="9">
        <f>(Table1[[#This Row],[Expiration Date]]-Table1[[#This Row],[Manufacturing Date]])/365</f>
        <v>1.8027397260273972</v>
      </c>
      <c r="Q7021" t="str">
        <f>IF(Table1[[#This Row],[Expiration Date]]-J7029&gt;12/31/2024,"not expired","expired")</f>
        <v>expired</v>
      </c>
      <c r="R7021">
        <f>Table1[[#This Row],[Discounted Price]]*0.95</f>
        <v>265.05855000000003</v>
      </c>
      <c r="S7021">
        <f>Table1[[#This Row],[Discounted Price]]*0.9</f>
        <v>251.10810000000001</v>
      </c>
      <c r="T7021">
        <f>Table1[[#This Row],[Discounted Price]]*0.8</f>
        <v>223.20720000000003</v>
      </c>
      <c r="U7021">
        <f>Table1[[#This Row],[Price]]*0.52</f>
        <v>161.20519999999999</v>
      </c>
      <c r="V7021">
        <f>(Table1[[#This Row],[Price]]-Table1[[#This Row],[Scrap value]])/2</f>
        <v>74.4024</v>
      </c>
    </row>
    <row r="7022" spans="1:22" x14ac:dyDescent="0.25">
      <c r="A7022" t="s">
        <v>31436</v>
      </c>
      <c r="B7022" t="s">
        <v>29</v>
      </c>
      <c r="C7022" t="s">
        <v>47</v>
      </c>
      <c r="D7022" t="s">
        <v>31437</v>
      </c>
      <c r="E7022">
        <v>246.62</v>
      </c>
      <c r="F7022">
        <v>45</v>
      </c>
      <c r="G7022" t="s">
        <v>43728</v>
      </c>
      <c r="H7022" t="s">
        <v>7328</v>
      </c>
      <c r="I7022" s="1">
        <v>45137</v>
      </c>
      <c r="J7022" s="1">
        <v>46023</v>
      </c>
      <c r="K7022" t="s">
        <v>31438</v>
      </c>
      <c r="L7022" t="s">
        <v>31439</v>
      </c>
      <c r="M7022" t="s">
        <v>45</v>
      </c>
      <c r="N7022">
        <v>2</v>
      </c>
      <c r="O7022">
        <f>Table1[[#This Row],[Price]]-0.1*Table1[[#This Row],[Price]]</f>
        <v>221.958</v>
      </c>
      <c r="P7022" s="9">
        <f>(Table1[[#This Row],[Expiration Date]]-Table1[[#This Row],[Manufacturing Date]])/365</f>
        <v>2.4273972602739726</v>
      </c>
      <c r="Q7022" t="str">
        <f>IF(Table1[[#This Row],[Expiration Date]]-J7030&gt;12/31/2024,"not expired","expired")</f>
        <v>not expired</v>
      </c>
      <c r="R7022">
        <f>Table1[[#This Row],[Discounted Price]]*0.95</f>
        <v>210.86009999999999</v>
      </c>
      <c r="S7022">
        <f>Table1[[#This Row],[Discounted Price]]*0.9</f>
        <v>199.76220000000001</v>
      </c>
      <c r="T7022">
        <f>Table1[[#This Row],[Discounted Price]]*0.8</f>
        <v>177.56640000000002</v>
      </c>
      <c r="U7022">
        <f>Table1[[#This Row],[Price]]*0.52</f>
        <v>128.2424</v>
      </c>
      <c r="V7022">
        <f>(Table1[[#This Row],[Price]]-Table1[[#This Row],[Scrap value]])/2</f>
        <v>59.188800000000001</v>
      </c>
    </row>
    <row r="7023" spans="1:22" x14ac:dyDescent="0.25">
      <c r="A7023" t="s">
        <v>31440</v>
      </c>
      <c r="B7023" t="s">
        <v>15</v>
      </c>
      <c r="C7023" t="s">
        <v>47</v>
      </c>
      <c r="D7023" t="s">
        <v>31441</v>
      </c>
      <c r="E7023">
        <v>194.91</v>
      </c>
      <c r="F7023">
        <v>17</v>
      </c>
      <c r="G7023" t="s">
        <v>43729</v>
      </c>
      <c r="H7023" t="s">
        <v>3687</v>
      </c>
      <c r="I7023" s="1">
        <v>45137</v>
      </c>
      <c r="J7023" s="1">
        <v>45658</v>
      </c>
      <c r="K7023" t="s">
        <v>31442</v>
      </c>
      <c r="L7023" t="s">
        <v>31443</v>
      </c>
      <c r="M7023" t="s">
        <v>20</v>
      </c>
      <c r="N7023">
        <v>1</v>
      </c>
      <c r="O7023">
        <f>Table1[[#This Row],[Price]]-0.1*Table1[[#This Row],[Price]]</f>
        <v>175.41899999999998</v>
      </c>
      <c r="P7023" s="9">
        <f>(Table1[[#This Row],[Expiration Date]]-Table1[[#This Row],[Manufacturing Date]])/365</f>
        <v>1.4273972602739726</v>
      </c>
      <c r="Q7023" t="str">
        <f>IF(Table1[[#This Row],[Expiration Date]]-J7031&gt;12/31/2024,"not expired","expired")</f>
        <v>expired</v>
      </c>
      <c r="R7023">
        <f>Table1[[#This Row],[Discounted Price]]*0.95</f>
        <v>166.64804999999998</v>
      </c>
      <c r="S7023">
        <f>Table1[[#This Row],[Discounted Price]]*0.9</f>
        <v>157.87709999999998</v>
      </c>
      <c r="T7023">
        <f>Table1[[#This Row],[Discounted Price]]*0.8</f>
        <v>140.33519999999999</v>
      </c>
      <c r="U7023">
        <f>Table1[[#This Row],[Price]]*0.52</f>
        <v>101.3532</v>
      </c>
      <c r="V7023">
        <f>(Table1[[#This Row],[Price]]-Table1[[#This Row],[Scrap value]])/2</f>
        <v>46.778399999999998</v>
      </c>
    </row>
    <row r="7024" spans="1:22" x14ac:dyDescent="0.25">
      <c r="A7024" t="s">
        <v>31444</v>
      </c>
      <c r="B7024" t="s">
        <v>15</v>
      </c>
      <c r="C7024" t="s">
        <v>47</v>
      </c>
      <c r="D7024" t="s">
        <v>31445</v>
      </c>
      <c r="E7024">
        <v>107.31</v>
      </c>
      <c r="F7024">
        <v>70</v>
      </c>
      <c r="G7024" t="s">
        <v>43730</v>
      </c>
      <c r="H7024" t="s">
        <v>2070</v>
      </c>
      <c r="I7024" s="1">
        <v>45137</v>
      </c>
      <c r="J7024" s="1">
        <v>45658</v>
      </c>
      <c r="K7024" t="s">
        <v>31446</v>
      </c>
      <c r="L7024" t="s">
        <v>31447</v>
      </c>
      <c r="M7024" t="s">
        <v>20</v>
      </c>
      <c r="N7024">
        <v>3</v>
      </c>
      <c r="O7024">
        <f>Table1[[#This Row],[Price]]-0.1*Table1[[#This Row],[Price]]</f>
        <v>96.579000000000008</v>
      </c>
      <c r="P7024" s="9">
        <f>(Table1[[#This Row],[Expiration Date]]-Table1[[#This Row],[Manufacturing Date]])/365</f>
        <v>1.4273972602739726</v>
      </c>
      <c r="Q7024" t="str">
        <f>IF(Table1[[#This Row],[Expiration Date]]-J7032&gt;12/31/2024,"not expired","expired")</f>
        <v>expired</v>
      </c>
      <c r="R7024">
        <f>Table1[[#This Row],[Discounted Price]]*0.95</f>
        <v>91.750050000000002</v>
      </c>
      <c r="S7024">
        <f>Table1[[#This Row],[Discounted Price]]*0.9</f>
        <v>86.92110000000001</v>
      </c>
      <c r="T7024">
        <f>Table1[[#This Row],[Discounted Price]]*0.8</f>
        <v>77.263200000000012</v>
      </c>
      <c r="U7024">
        <f>Table1[[#This Row],[Price]]*0.52</f>
        <v>55.801200000000001</v>
      </c>
      <c r="V7024">
        <f>(Table1[[#This Row],[Price]]-Table1[[#This Row],[Scrap value]])/2</f>
        <v>25.7544</v>
      </c>
    </row>
    <row r="7025" spans="1:22" x14ac:dyDescent="0.25">
      <c r="A7025" t="s">
        <v>31448</v>
      </c>
      <c r="B7025" t="s">
        <v>15</v>
      </c>
      <c r="C7025" t="s">
        <v>47</v>
      </c>
      <c r="D7025" t="s">
        <v>31449</v>
      </c>
      <c r="E7025">
        <v>194.43</v>
      </c>
      <c r="F7025">
        <v>53</v>
      </c>
      <c r="G7025" t="s">
        <v>43728</v>
      </c>
      <c r="H7025" t="s">
        <v>31450</v>
      </c>
      <c r="I7025" s="1">
        <v>45000</v>
      </c>
      <c r="J7025" s="1">
        <v>45658</v>
      </c>
      <c r="K7025" t="s">
        <v>31451</v>
      </c>
      <c r="L7025" t="s">
        <v>31452</v>
      </c>
      <c r="M7025" t="s">
        <v>45</v>
      </c>
      <c r="N7025">
        <v>3</v>
      </c>
      <c r="O7025">
        <f>Table1[[#This Row],[Price]]-0.1*Table1[[#This Row],[Price]]</f>
        <v>174.98699999999999</v>
      </c>
      <c r="P7025" s="9">
        <f>(Table1[[#This Row],[Expiration Date]]-Table1[[#This Row],[Manufacturing Date]])/365</f>
        <v>1.8027397260273972</v>
      </c>
      <c r="Q7025" t="str">
        <f>IF(Table1[[#This Row],[Expiration Date]]-J7033&gt;12/31/2024,"not expired","expired")</f>
        <v>not expired</v>
      </c>
      <c r="R7025">
        <f>Table1[[#This Row],[Discounted Price]]*0.95</f>
        <v>166.23764999999997</v>
      </c>
      <c r="S7025">
        <f>Table1[[#This Row],[Discounted Price]]*0.9</f>
        <v>157.48830000000001</v>
      </c>
      <c r="T7025">
        <f>Table1[[#This Row],[Discounted Price]]*0.8</f>
        <v>139.9896</v>
      </c>
      <c r="U7025">
        <f>Table1[[#This Row],[Price]]*0.52</f>
        <v>101.1036</v>
      </c>
      <c r="V7025">
        <f>(Table1[[#This Row],[Price]]-Table1[[#This Row],[Scrap value]])/2</f>
        <v>46.663200000000003</v>
      </c>
    </row>
    <row r="7026" spans="1:22" x14ac:dyDescent="0.25">
      <c r="A7026" t="s">
        <v>31453</v>
      </c>
      <c r="B7026" t="s">
        <v>29</v>
      </c>
      <c r="C7026" t="s">
        <v>47</v>
      </c>
      <c r="D7026" t="s">
        <v>31454</v>
      </c>
      <c r="E7026">
        <v>428.16</v>
      </c>
      <c r="F7026">
        <v>85</v>
      </c>
      <c r="G7026" t="s">
        <v>43729</v>
      </c>
      <c r="H7026" t="s">
        <v>11769</v>
      </c>
      <c r="I7026" s="1">
        <v>44927</v>
      </c>
      <c r="J7026" s="1">
        <v>46023</v>
      </c>
      <c r="K7026" t="s">
        <v>31455</v>
      </c>
      <c r="L7026" t="s">
        <v>31456</v>
      </c>
      <c r="M7026" t="s">
        <v>45</v>
      </c>
      <c r="N7026">
        <v>3</v>
      </c>
      <c r="O7026">
        <f>Table1[[#This Row],[Price]]-0.1*Table1[[#This Row],[Price]]</f>
        <v>385.34400000000005</v>
      </c>
      <c r="P7026" s="9">
        <f>(Table1[[#This Row],[Expiration Date]]-Table1[[#This Row],[Manufacturing Date]])/365</f>
        <v>3.0027397260273974</v>
      </c>
      <c r="Q7026" t="str">
        <f>IF(Table1[[#This Row],[Expiration Date]]-J7034&gt;12/31/2024,"not expired","expired")</f>
        <v>not expired</v>
      </c>
      <c r="R7026">
        <f>Table1[[#This Row],[Discounted Price]]*0.95</f>
        <v>366.07680000000005</v>
      </c>
      <c r="S7026">
        <f>Table1[[#This Row],[Discounted Price]]*0.9</f>
        <v>346.80960000000005</v>
      </c>
      <c r="T7026">
        <f>Table1[[#This Row],[Discounted Price]]*0.8</f>
        <v>308.27520000000004</v>
      </c>
      <c r="U7026">
        <f>Table1[[#This Row],[Price]]*0.52</f>
        <v>222.64320000000001</v>
      </c>
      <c r="V7026">
        <f>(Table1[[#This Row],[Price]]-Table1[[#This Row],[Scrap value]])/2</f>
        <v>102.75840000000001</v>
      </c>
    </row>
    <row r="7027" spans="1:22" x14ac:dyDescent="0.25">
      <c r="A7027" t="s">
        <v>31457</v>
      </c>
      <c r="B7027" t="s">
        <v>29</v>
      </c>
      <c r="C7027" t="s">
        <v>47</v>
      </c>
      <c r="D7027" t="s">
        <v>31458</v>
      </c>
      <c r="E7027">
        <v>463.48</v>
      </c>
      <c r="F7027">
        <v>60</v>
      </c>
      <c r="G7027" t="s">
        <v>43729</v>
      </c>
      <c r="H7027" t="s">
        <v>942</v>
      </c>
      <c r="I7027" s="1">
        <v>44927</v>
      </c>
      <c r="J7027" s="1">
        <v>46023</v>
      </c>
      <c r="K7027" t="s">
        <v>31459</v>
      </c>
      <c r="L7027" t="s">
        <v>31460</v>
      </c>
      <c r="M7027" t="s">
        <v>20</v>
      </c>
      <c r="N7027">
        <v>1</v>
      </c>
      <c r="O7027">
        <f>Table1[[#This Row],[Price]]-0.1*Table1[[#This Row],[Price]]</f>
        <v>417.13200000000001</v>
      </c>
      <c r="P7027" s="9">
        <f>(Table1[[#This Row],[Expiration Date]]-Table1[[#This Row],[Manufacturing Date]])/365</f>
        <v>3.0027397260273974</v>
      </c>
      <c r="Q7027" t="str">
        <f>IF(Table1[[#This Row],[Expiration Date]]-J7035&gt;12/31/2024,"not expired","expired")</f>
        <v>not expired</v>
      </c>
      <c r="R7027">
        <f>Table1[[#This Row],[Discounted Price]]*0.95</f>
        <v>396.27539999999999</v>
      </c>
      <c r="S7027">
        <f>Table1[[#This Row],[Discounted Price]]*0.9</f>
        <v>375.41880000000003</v>
      </c>
      <c r="T7027">
        <f>Table1[[#This Row],[Discounted Price]]*0.8</f>
        <v>333.7056</v>
      </c>
      <c r="U7027">
        <f>Table1[[#This Row],[Price]]*0.52</f>
        <v>241.00960000000001</v>
      </c>
      <c r="V7027">
        <f>(Table1[[#This Row],[Price]]-Table1[[#This Row],[Scrap value]])/2</f>
        <v>111.23520000000001</v>
      </c>
    </row>
    <row r="7028" spans="1:22" x14ac:dyDescent="0.25">
      <c r="A7028" t="s">
        <v>31461</v>
      </c>
      <c r="B7028" t="s">
        <v>15</v>
      </c>
      <c r="C7028" t="s">
        <v>47</v>
      </c>
      <c r="D7028" t="s">
        <v>31462</v>
      </c>
      <c r="E7028">
        <v>370.44</v>
      </c>
      <c r="F7028">
        <v>12</v>
      </c>
      <c r="G7028" t="s">
        <v>43730</v>
      </c>
      <c r="H7028" t="s">
        <v>618</v>
      </c>
      <c r="I7028" s="1">
        <v>45137</v>
      </c>
      <c r="J7028" s="1">
        <v>45658</v>
      </c>
      <c r="K7028" t="s">
        <v>31463</v>
      </c>
      <c r="L7028" t="s">
        <v>31464</v>
      </c>
      <c r="M7028" t="s">
        <v>45</v>
      </c>
      <c r="N7028">
        <v>4</v>
      </c>
      <c r="O7028">
        <f>Table1[[#This Row],[Price]]-0.1*Table1[[#This Row],[Price]]</f>
        <v>333.39600000000002</v>
      </c>
      <c r="P7028" s="9">
        <f>(Table1[[#This Row],[Expiration Date]]-Table1[[#This Row],[Manufacturing Date]])/365</f>
        <v>1.4273972602739726</v>
      </c>
      <c r="Q7028" t="str">
        <f>IF(Table1[[#This Row],[Expiration Date]]-J7036&gt;12/31/2024,"not expired","expired")</f>
        <v>expired</v>
      </c>
      <c r="R7028">
        <f>Table1[[#This Row],[Discounted Price]]*0.95</f>
        <v>316.72620000000001</v>
      </c>
      <c r="S7028">
        <f>Table1[[#This Row],[Discounted Price]]*0.9</f>
        <v>300.0564</v>
      </c>
      <c r="T7028">
        <f>Table1[[#This Row],[Discounted Price]]*0.8</f>
        <v>266.71680000000003</v>
      </c>
      <c r="U7028">
        <f>Table1[[#This Row],[Price]]*0.52</f>
        <v>192.62880000000001</v>
      </c>
      <c r="V7028">
        <f>(Table1[[#This Row],[Price]]-Table1[[#This Row],[Scrap value]])/2</f>
        <v>88.905599999999993</v>
      </c>
    </row>
    <row r="7029" spans="1:22" x14ac:dyDescent="0.25">
      <c r="A7029" t="s">
        <v>31465</v>
      </c>
      <c r="B7029" t="s">
        <v>29</v>
      </c>
      <c r="C7029" t="s">
        <v>47</v>
      </c>
      <c r="D7029" t="s">
        <v>31466</v>
      </c>
      <c r="E7029">
        <v>99.16</v>
      </c>
      <c r="F7029">
        <v>33</v>
      </c>
      <c r="G7029" t="s">
        <v>43729</v>
      </c>
      <c r="H7029" t="s">
        <v>5421</v>
      </c>
      <c r="I7029" s="1">
        <v>44927</v>
      </c>
      <c r="J7029" s="1">
        <v>45658</v>
      </c>
      <c r="K7029" t="s">
        <v>31467</v>
      </c>
      <c r="L7029" t="s">
        <v>31468</v>
      </c>
      <c r="M7029" t="s">
        <v>27</v>
      </c>
      <c r="N7029">
        <v>5</v>
      </c>
      <c r="O7029">
        <f>Table1[[#This Row],[Price]]-0.1*Table1[[#This Row],[Price]]</f>
        <v>89.244</v>
      </c>
      <c r="P7029" s="9">
        <f>(Table1[[#This Row],[Expiration Date]]-Table1[[#This Row],[Manufacturing Date]])/365</f>
        <v>2.0027397260273974</v>
      </c>
      <c r="Q7029" t="str">
        <f>IF(Table1[[#This Row],[Expiration Date]]-J7037&gt;12/31/2024,"not expired","expired")</f>
        <v>not expired</v>
      </c>
      <c r="R7029">
        <f>Table1[[#This Row],[Discounted Price]]*0.95</f>
        <v>84.78179999999999</v>
      </c>
      <c r="S7029">
        <f>Table1[[#This Row],[Discounted Price]]*0.9</f>
        <v>80.319600000000008</v>
      </c>
      <c r="T7029">
        <f>Table1[[#This Row],[Discounted Price]]*0.8</f>
        <v>71.395200000000003</v>
      </c>
      <c r="U7029">
        <f>Table1[[#This Row],[Price]]*0.52</f>
        <v>51.563200000000002</v>
      </c>
      <c r="V7029">
        <f>(Table1[[#This Row],[Price]]-Table1[[#This Row],[Scrap value]])/2</f>
        <v>23.798399999999997</v>
      </c>
    </row>
    <row r="7030" spans="1:22" x14ac:dyDescent="0.25">
      <c r="A7030" t="s">
        <v>31469</v>
      </c>
      <c r="B7030" t="s">
        <v>29</v>
      </c>
      <c r="C7030" t="s">
        <v>47</v>
      </c>
      <c r="D7030" t="s">
        <v>31470</v>
      </c>
      <c r="E7030">
        <v>363.01</v>
      </c>
      <c r="F7030">
        <v>53</v>
      </c>
      <c r="G7030" t="s">
        <v>43729</v>
      </c>
      <c r="H7030" t="s">
        <v>2883</v>
      </c>
      <c r="I7030" s="1">
        <v>45000</v>
      </c>
      <c r="J7030" s="1">
        <v>45658</v>
      </c>
      <c r="K7030" t="s">
        <v>31471</v>
      </c>
      <c r="L7030" t="s">
        <v>31472</v>
      </c>
      <c r="M7030" t="s">
        <v>20</v>
      </c>
      <c r="N7030">
        <v>3</v>
      </c>
      <c r="O7030">
        <f>Table1[[#This Row],[Price]]-0.1*Table1[[#This Row],[Price]]</f>
        <v>326.709</v>
      </c>
      <c r="P7030" s="9">
        <f>(Table1[[#This Row],[Expiration Date]]-Table1[[#This Row],[Manufacturing Date]])/365</f>
        <v>1.8027397260273972</v>
      </c>
      <c r="Q7030" t="str">
        <f>IF(Table1[[#This Row],[Expiration Date]]-J7038&gt;12/31/2024,"not expired","expired")</f>
        <v>not expired</v>
      </c>
      <c r="R7030">
        <f>Table1[[#This Row],[Discounted Price]]*0.95</f>
        <v>310.37354999999997</v>
      </c>
      <c r="S7030">
        <f>Table1[[#This Row],[Discounted Price]]*0.9</f>
        <v>294.03809999999999</v>
      </c>
      <c r="T7030">
        <f>Table1[[#This Row],[Discounted Price]]*0.8</f>
        <v>261.36720000000003</v>
      </c>
      <c r="U7030">
        <f>Table1[[#This Row],[Price]]*0.52</f>
        <v>188.76519999999999</v>
      </c>
      <c r="V7030">
        <f>(Table1[[#This Row],[Price]]-Table1[[#This Row],[Scrap value]])/2</f>
        <v>87.122399999999999</v>
      </c>
    </row>
    <row r="7031" spans="1:22" x14ac:dyDescent="0.25">
      <c r="A7031" t="s">
        <v>31473</v>
      </c>
      <c r="B7031" t="s">
        <v>35</v>
      </c>
      <c r="C7031" t="s">
        <v>47</v>
      </c>
      <c r="D7031" t="s">
        <v>31474</v>
      </c>
      <c r="E7031">
        <v>426.65</v>
      </c>
      <c r="F7031">
        <v>11</v>
      </c>
      <c r="G7031" t="s">
        <v>43728</v>
      </c>
      <c r="H7031" t="s">
        <v>31475</v>
      </c>
      <c r="I7031" s="1">
        <v>44927</v>
      </c>
      <c r="J7031" s="1">
        <v>45658</v>
      </c>
      <c r="K7031" t="s">
        <v>31476</v>
      </c>
      <c r="L7031" t="s">
        <v>31477</v>
      </c>
      <c r="M7031" t="s">
        <v>27</v>
      </c>
      <c r="N7031">
        <v>1</v>
      </c>
      <c r="O7031">
        <f>Table1[[#This Row],[Price]]-0.1*Table1[[#This Row],[Price]]</f>
        <v>383.98499999999996</v>
      </c>
      <c r="P7031" s="9">
        <f>(Table1[[#This Row],[Expiration Date]]-Table1[[#This Row],[Manufacturing Date]])/365</f>
        <v>2.0027397260273974</v>
      </c>
      <c r="Q7031" t="str">
        <f>IF(Table1[[#This Row],[Expiration Date]]-J7039&gt;12/31/2024,"not expired","expired")</f>
        <v>not expired</v>
      </c>
      <c r="R7031">
        <f>Table1[[#This Row],[Discounted Price]]*0.95</f>
        <v>364.78574999999995</v>
      </c>
      <c r="S7031">
        <f>Table1[[#This Row],[Discounted Price]]*0.9</f>
        <v>345.58649999999994</v>
      </c>
      <c r="T7031">
        <f>Table1[[#This Row],[Discounted Price]]*0.8</f>
        <v>307.18799999999999</v>
      </c>
      <c r="U7031">
        <f>Table1[[#This Row],[Price]]*0.52</f>
        <v>221.858</v>
      </c>
      <c r="V7031">
        <f>(Table1[[#This Row],[Price]]-Table1[[#This Row],[Scrap value]])/2</f>
        <v>102.39599999999999</v>
      </c>
    </row>
    <row r="7032" spans="1:22" x14ac:dyDescent="0.25">
      <c r="A7032" t="s">
        <v>31478</v>
      </c>
      <c r="B7032" t="s">
        <v>22</v>
      </c>
      <c r="C7032" t="s">
        <v>47</v>
      </c>
      <c r="D7032" t="s">
        <v>31479</v>
      </c>
      <c r="E7032">
        <v>218.97</v>
      </c>
      <c r="F7032">
        <v>100</v>
      </c>
      <c r="G7032" t="s">
        <v>43730</v>
      </c>
      <c r="H7032" t="s">
        <v>31480</v>
      </c>
      <c r="I7032" s="1">
        <v>45137</v>
      </c>
      <c r="J7032" s="1">
        <v>45658</v>
      </c>
      <c r="K7032" t="s">
        <v>31481</v>
      </c>
      <c r="L7032" t="s">
        <v>31482</v>
      </c>
      <c r="M7032" t="s">
        <v>27</v>
      </c>
      <c r="N7032">
        <v>1</v>
      </c>
      <c r="O7032">
        <f>Table1[[#This Row],[Price]]-0.1*Table1[[#This Row],[Price]]</f>
        <v>197.07300000000001</v>
      </c>
      <c r="P7032" s="9">
        <f>(Table1[[#This Row],[Expiration Date]]-Table1[[#This Row],[Manufacturing Date]])/365</f>
        <v>1.4273972602739726</v>
      </c>
      <c r="Q7032" t="str">
        <f>IF(Table1[[#This Row],[Expiration Date]]-J7040&gt;12/31/2024,"not expired","expired")</f>
        <v>not expired</v>
      </c>
      <c r="R7032">
        <f>Table1[[#This Row],[Discounted Price]]*0.95</f>
        <v>187.21934999999999</v>
      </c>
      <c r="S7032">
        <f>Table1[[#This Row],[Discounted Price]]*0.9</f>
        <v>177.3657</v>
      </c>
      <c r="T7032">
        <f>Table1[[#This Row],[Discounted Price]]*0.8</f>
        <v>157.65840000000003</v>
      </c>
      <c r="U7032">
        <f>Table1[[#This Row],[Price]]*0.52</f>
        <v>113.8644</v>
      </c>
      <c r="V7032">
        <f>(Table1[[#This Row],[Price]]-Table1[[#This Row],[Scrap value]])/2</f>
        <v>52.552799999999998</v>
      </c>
    </row>
    <row r="7033" spans="1:22" x14ac:dyDescent="0.25">
      <c r="A7033" t="s">
        <v>31483</v>
      </c>
      <c r="B7033" t="s">
        <v>15</v>
      </c>
      <c r="C7033" t="s">
        <v>47</v>
      </c>
      <c r="D7033" t="s">
        <v>31484</v>
      </c>
      <c r="E7033">
        <v>330.33</v>
      </c>
      <c r="F7033">
        <v>50</v>
      </c>
      <c r="G7033" t="s">
        <v>43730</v>
      </c>
      <c r="H7033" t="s">
        <v>13276</v>
      </c>
      <c r="I7033" s="1">
        <v>45000</v>
      </c>
      <c r="J7033" s="1">
        <v>45292</v>
      </c>
      <c r="K7033" t="s">
        <v>31485</v>
      </c>
      <c r="L7033" t="s">
        <v>31486</v>
      </c>
      <c r="M7033" t="s">
        <v>20</v>
      </c>
      <c r="N7033">
        <v>5</v>
      </c>
      <c r="O7033">
        <f>Table1[[#This Row],[Price]]-0.1*Table1[[#This Row],[Price]]</f>
        <v>297.29699999999997</v>
      </c>
      <c r="P7033" s="9">
        <f>(Table1[[#This Row],[Expiration Date]]-Table1[[#This Row],[Manufacturing Date]])/365</f>
        <v>0.8</v>
      </c>
      <c r="Q7033" t="str">
        <f>IF(Table1[[#This Row],[Expiration Date]]-J7041&gt;12/31/2024,"not expired","expired")</f>
        <v>expired</v>
      </c>
      <c r="R7033">
        <f>Table1[[#This Row],[Discounted Price]]*0.95</f>
        <v>282.43214999999998</v>
      </c>
      <c r="S7033">
        <f>Table1[[#This Row],[Discounted Price]]*0.9</f>
        <v>267.56729999999999</v>
      </c>
      <c r="T7033">
        <f>Table1[[#This Row],[Discounted Price]]*0.8</f>
        <v>237.83759999999998</v>
      </c>
      <c r="U7033">
        <f>Table1[[#This Row],[Price]]*0.52</f>
        <v>171.77160000000001</v>
      </c>
      <c r="V7033">
        <f>(Table1[[#This Row],[Price]]-Table1[[#This Row],[Scrap value]])/2</f>
        <v>79.279199999999989</v>
      </c>
    </row>
    <row r="7034" spans="1:22" x14ac:dyDescent="0.25">
      <c r="A7034" t="s">
        <v>31487</v>
      </c>
      <c r="B7034" t="s">
        <v>22</v>
      </c>
      <c r="C7034" t="s">
        <v>47</v>
      </c>
      <c r="D7034" t="s">
        <v>31488</v>
      </c>
      <c r="E7034">
        <v>421.54</v>
      </c>
      <c r="F7034">
        <v>80</v>
      </c>
      <c r="G7034" t="s">
        <v>43730</v>
      </c>
      <c r="H7034" t="s">
        <v>2546</v>
      </c>
      <c r="I7034" s="1">
        <v>45000</v>
      </c>
      <c r="J7034" s="1">
        <v>45658</v>
      </c>
      <c r="K7034" t="s">
        <v>31489</v>
      </c>
      <c r="L7034" t="s">
        <v>31490</v>
      </c>
      <c r="M7034" t="s">
        <v>20</v>
      </c>
      <c r="N7034">
        <v>5</v>
      </c>
      <c r="O7034">
        <f>Table1[[#This Row],[Price]]-0.1*Table1[[#This Row],[Price]]</f>
        <v>379.38600000000002</v>
      </c>
      <c r="P7034" s="9">
        <f>(Table1[[#This Row],[Expiration Date]]-Table1[[#This Row],[Manufacturing Date]])/365</f>
        <v>1.8027397260273972</v>
      </c>
      <c r="Q7034" t="str">
        <f>IF(Table1[[#This Row],[Expiration Date]]-J7042&gt;12/31/2024,"not expired","expired")</f>
        <v>expired</v>
      </c>
      <c r="R7034">
        <f>Table1[[#This Row],[Discounted Price]]*0.95</f>
        <v>360.41669999999999</v>
      </c>
      <c r="S7034">
        <f>Table1[[#This Row],[Discounted Price]]*0.9</f>
        <v>341.44740000000002</v>
      </c>
      <c r="T7034">
        <f>Table1[[#This Row],[Discounted Price]]*0.8</f>
        <v>303.50880000000001</v>
      </c>
      <c r="U7034">
        <f>Table1[[#This Row],[Price]]*0.52</f>
        <v>219.20080000000002</v>
      </c>
      <c r="V7034">
        <f>(Table1[[#This Row],[Price]]-Table1[[#This Row],[Scrap value]])/2</f>
        <v>101.1696</v>
      </c>
    </row>
    <row r="7035" spans="1:22" x14ac:dyDescent="0.25">
      <c r="A7035" t="s">
        <v>31491</v>
      </c>
      <c r="B7035" t="s">
        <v>29</v>
      </c>
      <c r="C7035" t="s">
        <v>47</v>
      </c>
      <c r="D7035" t="s">
        <v>31492</v>
      </c>
      <c r="E7035">
        <v>455.34</v>
      </c>
      <c r="F7035">
        <v>45</v>
      </c>
      <c r="G7035" t="s">
        <v>43730</v>
      </c>
      <c r="H7035" t="s">
        <v>1363</v>
      </c>
      <c r="I7035" s="1">
        <v>45000</v>
      </c>
      <c r="J7035" s="1">
        <v>45292</v>
      </c>
      <c r="K7035" t="s">
        <v>31493</v>
      </c>
      <c r="L7035" t="s">
        <v>31494</v>
      </c>
      <c r="M7035" t="s">
        <v>45</v>
      </c>
      <c r="N7035">
        <v>3</v>
      </c>
      <c r="O7035">
        <f>Table1[[#This Row],[Price]]-0.1*Table1[[#This Row],[Price]]</f>
        <v>409.80599999999998</v>
      </c>
      <c r="P7035" s="9">
        <f>(Table1[[#This Row],[Expiration Date]]-Table1[[#This Row],[Manufacturing Date]])/365</f>
        <v>0.8</v>
      </c>
      <c r="Q7035" t="str">
        <f>IF(Table1[[#This Row],[Expiration Date]]-J7043&gt;12/31/2024,"not expired","expired")</f>
        <v>expired</v>
      </c>
      <c r="R7035">
        <f>Table1[[#This Row],[Discounted Price]]*0.95</f>
        <v>389.31569999999999</v>
      </c>
      <c r="S7035">
        <f>Table1[[#This Row],[Discounted Price]]*0.9</f>
        <v>368.8254</v>
      </c>
      <c r="T7035">
        <f>Table1[[#This Row],[Discounted Price]]*0.8</f>
        <v>327.84480000000002</v>
      </c>
      <c r="U7035">
        <f>Table1[[#This Row],[Price]]*0.52</f>
        <v>236.77680000000001</v>
      </c>
      <c r="V7035">
        <f>(Table1[[#This Row],[Price]]-Table1[[#This Row],[Scrap value]])/2</f>
        <v>109.28159999999998</v>
      </c>
    </row>
    <row r="7036" spans="1:22" x14ac:dyDescent="0.25">
      <c r="A7036" t="s">
        <v>31495</v>
      </c>
      <c r="B7036" t="s">
        <v>35</v>
      </c>
      <c r="C7036" t="s">
        <v>47</v>
      </c>
      <c r="D7036" t="s">
        <v>31496</v>
      </c>
      <c r="E7036">
        <v>333.37</v>
      </c>
      <c r="F7036">
        <v>70</v>
      </c>
      <c r="G7036" t="s">
        <v>43729</v>
      </c>
      <c r="H7036" t="s">
        <v>13290</v>
      </c>
      <c r="I7036" s="1">
        <v>44927</v>
      </c>
      <c r="J7036" s="1">
        <v>45658</v>
      </c>
      <c r="K7036" t="s">
        <v>31497</v>
      </c>
      <c r="L7036" t="s">
        <v>31498</v>
      </c>
      <c r="M7036" t="s">
        <v>20</v>
      </c>
      <c r="N7036">
        <v>2</v>
      </c>
      <c r="O7036">
        <f>Table1[[#This Row],[Price]]-0.1*Table1[[#This Row],[Price]]</f>
        <v>300.03300000000002</v>
      </c>
      <c r="P7036" s="9">
        <f>(Table1[[#This Row],[Expiration Date]]-Table1[[#This Row],[Manufacturing Date]])/365</f>
        <v>2.0027397260273974</v>
      </c>
      <c r="Q7036" t="str">
        <f>IF(Table1[[#This Row],[Expiration Date]]-J7044&gt;12/31/2024,"not expired","expired")</f>
        <v>expired</v>
      </c>
      <c r="R7036">
        <f>Table1[[#This Row],[Discounted Price]]*0.95</f>
        <v>285.03134999999997</v>
      </c>
      <c r="S7036">
        <f>Table1[[#This Row],[Discounted Price]]*0.9</f>
        <v>270.02970000000005</v>
      </c>
      <c r="T7036">
        <f>Table1[[#This Row],[Discounted Price]]*0.8</f>
        <v>240.02640000000002</v>
      </c>
      <c r="U7036">
        <f>Table1[[#This Row],[Price]]*0.52</f>
        <v>173.35240000000002</v>
      </c>
      <c r="V7036">
        <f>(Table1[[#This Row],[Price]]-Table1[[#This Row],[Scrap value]])/2</f>
        <v>80.008799999999994</v>
      </c>
    </row>
    <row r="7037" spans="1:22" x14ac:dyDescent="0.25">
      <c r="A7037" t="s">
        <v>31499</v>
      </c>
      <c r="B7037" t="s">
        <v>29</v>
      </c>
      <c r="C7037" t="s">
        <v>47</v>
      </c>
      <c r="D7037" t="s">
        <v>31500</v>
      </c>
      <c r="E7037">
        <v>233</v>
      </c>
      <c r="F7037">
        <v>71</v>
      </c>
      <c r="G7037" t="s">
        <v>43728</v>
      </c>
      <c r="H7037" t="s">
        <v>1651</v>
      </c>
      <c r="I7037" s="1">
        <v>44927</v>
      </c>
      <c r="J7037" s="1">
        <v>45292</v>
      </c>
      <c r="K7037" t="s">
        <v>31501</v>
      </c>
      <c r="L7037" t="s">
        <v>31502</v>
      </c>
      <c r="M7037" t="s">
        <v>27</v>
      </c>
      <c r="N7037">
        <v>5</v>
      </c>
      <c r="O7037">
        <f>Table1[[#This Row],[Price]]-0.1*Table1[[#This Row],[Price]]</f>
        <v>209.7</v>
      </c>
      <c r="P7037" s="9">
        <f>(Table1[[#This Row],[Expiration Date]]-Table1[[#This Row],[Manufacturing Date]])/365</f>
        <v>1</v>
      </c>
      <c r="Q7037" t="str">
        <f>IF(Table1[[#This Row],[Expiration Date]]-J7045&gt;12/31/2024,"not expired","expired")</f>
        <v>expired</v>
      </c>
      <c r="R7037">
        <f>Table1[[#This Row],[Discounted Price]]*0.95</f>
        <v>199.21499999999997</v>
      </c>
      <c r="S7037">
        <f>Table1[[#This Row],[Discounted Price]]*0.9</f>
        <v>188.73</v>
      </c>
      <c r="T7037">
        <f>Table1[[#This Row],[Discounted Price]]*0.8</f>
        <v>167.76</v>
      </c>
      <c r="U7037">
        <f>Table1[[#This Row],[Price]]*0.52</f>
        <v>121.16000000000001</v>
      </c>
      <c r="V7037">
        <f>(Table1[[#This Row],[Price]]-Table1[[#This Row],[Scrap value]])/2</f>
        <v>55.919999999999995</v>
      </c>
    </row>
    <row r="7038" spans="1:22" x14ac:dyDescent="0.25">
      <c r="A7038" t="s">
        <v>31503</v>
      </c>
      <c r="B7038" t="s">
        <v>22</v>
      </c>
      <c r="C7038" t="s">
        <v>47</v>
      </c>
      <c r="D7038" t="s">
        <v>31504</v>
      </c>
      <c r="E7038">
        <v>214.86</v>
      </c>
      <c r="F7038">
        <v>99</v>
      </c>
      <c r="G7038" t="s">
        <v>43730</v>
      </c>
      <c r="H7038" t="s">
        <v>9081</v>
      </c>
      <c r="I7038" s="1">
        <v>44927</v>
      </c>
      <c r="J7038" s="1">
        <v>45292</v>
      </c>
      <c r="K7038" t="s">
        <v>31505</v>
      </c>
      <c r="L7038" t="s">
        <v>31506</v>
      </c>
      <c r="M7038" t="s">
        <v>20</v>
      </c>
      <c r="N7038">
        <v>4</v>
      </c>
      <c r="O7038">
        <f>Table1[[#This Row],[Price]]-0.1*Table1[[#This Row],[Price]]</f>
        <v>193.37400000000002</v>
      </c>
      <c r="P7038" s="9">
        <f>(Table1[[#This Row],[Expiration Date]]-Table1[[#This Row],[Manufacturing Date]])/365</f>
        <v>1</v>
      </c>
      <c r="Q7038" t="str">
        <f>IF(Table1[[#This Row],[Expiration Date]]-J7046&gt;12/31/2024,"not expired","expired")</f>
        <v>expired</v>
      </c>
      <c r="R7038">
        <f>Table1[[#This Row],[Discounted Price]]*0.95</f>
        <v>183.70530000000002</v>
      </c>
      <c r="S7038">
        <f>Table1[[#This Row],[Discounted Price]]*0.9</f>
        <v>174.03660000000002</v>
      </c>
      <c r="T7038">
        <f>Table1[[#This Row],[Discounted Price]]*0.8</f>
        <v>154.69920000000002</v>
      </c>
      <c r="U7038">
        <f>Table1[[#This Row],[Price]]*0.52</f>
        <v>111.72720000000001</v>
      </c>
      <c r="V7038">
        <f>(Table1[[#This Row],[Price]]-Table1[[#This Row],[Scrap value]])/2</f>
        <v>51.566400000000002</v>
      </c>
    </row>
    <row r="7039" spans="1:22" x14ac:dyDescent="0.25">
      <c r="A7039" t="s">
        <v>31507</v>
      </c>
      <c r="B7039" t="s">
        <v>35</v>
      </c>
      <c r="C7039" t="s">
        <v>47</v>
      </c>
      <c r="D7039" t="s">
        <v>31508</v>
      </c>
      <c r="E7039">
        <v>121.74</v>
      </c>
      <c r="F7039">
        <v>99</v>
      </c>
      <c r="G7039" t="s">
        <v>43728</v>
      </c>
      <c r="H7039" t="s">
        <v>14309</v>
      </c>
      <c r="I7039" s="1">
        <v>45137</v>
      </c>
      <c r="J7039" s="1">
        <v>45292</v>
      </c>
      <c r="K7039" t="s">
        <v>31509</v>
      </c>
      <c r="L7039" t="s">
        <v>31510</v>
      </c>
      <c r="M7039" t="s">
        <v>27</v>
      </c>
      <c r="N7039">
        <v>2</v>
      </c>
      <c r="O7039">
        <f>Table1[[#This Row],[Price]]-0.1*Table1[[#This Row],[Price]]</f>
        <v>109.566</v>
      </c>
      <c r="P7039" s="9">
        <f>(Table1[[#This Row],[Expiration Date]]-Table1[[#This Row],[Manufacturing Date]])/365</f>
        <v>0.42465753424657532</v>
      </c>
      <c r="Q7039" t="str">
        <f>IF(Table1[[#This Row],[Expiration Date]]-J7047&gt;12/31/2024,"not expired","expired")</f>
        <v>expired</v>
      </c>
      <c r="R7039">
        <f>Table1[[#This Row],[Discounted Price]]*0.95</f>
        <v>104.0877</v>
      </c>
      <c r="S7039">
        <f>Table1[[#This Row],[Discounted Price]]*0.9</f>
        <v>98.609400000000008</v>
      </c>
      <c r="T7039">
        <f>Table1[[#This Row],[Discounted Price]]*0.8</f>
        <v>87.652800000000013</v>
      </c>
      <c r="U7039">
        <f>Table1[[#This Row],[Price]]*0.52</f>
        <v>63.3048</v>
      </c>
      <c r="V7039">
        <f>(Table1[[#This Row],[Price]]-Table1[[#This Row],[Scrap value]])/2</f>
        <v>29.217599999999997</v>
      </c>
    </row>
    <row r="7040" spans="1:22" x14ac:dyDescent="0.25">
      <c r="A7040" t="s">
        <v>31511</v>
      </c>
      <c r="B7040" t="s">
        <v>22</v>
      </c>
      <c r="C7040" t="s">
        <v>47</v>
      </c>
      <c r="D7040" t="s">
        <v>31512</v>
      </c>
      <c r="E7040">
        <v>91.06</v>
      </c>
      <c r="F7040">
        <v>97</v>
      </c>
      <c r="G7040" t="s">
        <v>43729</v>
      </c>
      <c r="H7040" t="s">
        <v>23974</v>
      </c>
      <c r="I7040" s="1">
        <v>44927</v>
      </c>
      <c r="J7040" s="1">
        <v>45292</v>
      </c>
      <c r="K7040" t="s">
        <v>31513</v>
      </c>
      <c r="L7040" t="s">
        <v>31514</v>
      </c>
      <c r="M7040" t="s">
        <v>20</v>
      </c>
      <c r="N7040">
        <v>4</v>
      </c>
      <c r="O7040">
        <f>Table1[[#This Row],[Price]]-0.1*Table1[[#This Row],[Price]]</f>
        <v>81.954000000000008</v>
      </c>
      <c r="P7040" s="9">
        <f>(Table1[[#This Row],[Expiration Date]]-Table1[[#This Row],[Manufacturing Date]])/365</f>
        <v>1</v>
      </c>
      <c r="Q7040" t="str">
        <f>IF(Table1[[#This Row],[Expiration Date]]-J7048&gt;12/31/2024,"not expired","expired")</f>
        <v>expired</v>
      </c>
      <c r="R7040">
        <f>Table1[[#This Row],[Discounted Price]]*0.95</f>
        <v>77.856300000000005</v>
      </c>
      <c r="S7040">
        <f>Table1[[#This Row],[Discounted Price]]*0.9</f>
        <v>73.758600000000015</v>
      </c>
      <c r="T7040">
        <f>Table1[[#This Row],[Discounted Price]]*0.8</f>
        <v>65.563200000000009</v>
      </c>
      <c r="U7040">
        <f>Table1[[#This Row],[Price]]*0.52</f>
        <v>47.351200000000006</v>
      </c>
      <c r="V7040">
        <f>(Table1[[#This Row],[Price]]-Table1[[#This Row],[Scrap value]])/2</f>
        <v>21.854399999999998</v>
      </c>
    </row>
    <row r="7041" spans="1:22" x14ac:dyDescent="0.25">
      <c r="A7041" t="s">
        <v>31515</v>
      </c>
      <c r="B7041" t="s">
        <v>29</v>
      </c>
      <c r="C7041" t="s">
        <v>47</v>
      </c>
      <c r="D7041" t="s">
        <v>31516</v>
      </c>
      <c r="E7041">
        <v>72.11</v>
      </c>
      <c r="F7041">
        <v>63</v>
      </c>
      <c r="G7041" t="s">
        <v>43729</v>
      </c>
      <c r="H7041" t="s">
        <v>773</v>
      </c>
      <c r="I7041" s="1">
        <v>45137</v>
      </c>
      <c r="J7041" s="1">
        <v>46023</v>
      </c>
      <c r="K7041" t="s">
        <v>31517</v>
      </c>
      <c r="L7041" t="s">
        <v>31518</v>
      </c>
      <c r="M7041" t="s">
        <v>27</v>
      </c>
      <c r="N7041">
        <v>4</v>
      </c>
      <c r="O7041">
        <f>Table1[[#This Row],[Price]]-0.1*Table1[[#This Row],[Price]]</f>
        <v>64.899000000000001</v>
      </c>
      <c r="P7041" s="9">
        <f>(Table1[[#This Row],[Expiration Date]]-Table1[[#This Row],[Manufacturing Date]])/365</f>
        <v>2.4273972602739726</v>
      </c>
      <c r="Q7041" t="str">
        <f>IF(Table1[[#This Row],[Expiration Date]]-J7049&gt;12/31/2024,"not expired","expired")</f>
        <v>not expired</v>
      </c>
      <c r="R7041">
        <f>Table1[[#This Row],[Discounted Price]]*0.95</f>
        <v>61.654049999999998</v>
      </c>
      <c r="S7041">
        <f>Table1[[#This Row],[Discounted Price]]*0.9</f>
        <v>58.409100000000002</v>
      </c>
      <c r="T7041">
        <f>Table1[[#This Row],[Discounted Price]]*0.8</f>
        <v>51.919200000000004</v>
      </c>
      <c r="U7041">
        <f>Table1[[#This Row],[Price]]*0.52</f>
        <v>37.497199999999999</v>
      </c>
      <c r="V7041">
        <f>(Table1[[#This Row],[Price]]-Table1[[#This Row],[Scrap value]])/2</f>
        <v>17.3064</v>
      </c>
    </row>
    <row r="7042" spans="1:22" x14ac:dyDescent="0.25">
      <c r="A7042" t="s">
        <v>31519</v>
      </c>
      <c r="B7042" t="s">
        <v>22</v>
      </c>
      <c r="C7042" t="s">
        <v>47</v>
      </c>
      <c r="D7042" t="s">
        <v>31520</v>
      </c>
      <c r="E7042">
        <v>260.79000000000002</v>
      </c>
      <c r="F7042">
        <v>1</v>
      </c>
      <c r="G7042" t="s">
        <v>43730</v>
      </c>
      <c r="H7042" t="s">
        <v>11705</v>
      </c>
      <c r="I7042" s="1">
        <v>45000</v>
      </c>
      <c r="J7042" s="1">
        <v>45658</v>
      </c>
      <c r="K7042" t="s">
        <v>31521</v>
      </c>
      <c r="L7042" t="s">
        <v>31522</v>
      </c>
      <c r="M7042" t="s">
        <v>20</v>
      </c>
      <c r="N7042">
        <v>5</v>
      </c>
      <c r="O7042">
        <f>Table1[[#This Row],[Price]]-0.1*Table1[[#This Row],[Price]]</f>
        <v>234.71100000000001</v>
      </c>
      <c r="P7042" s="9">
        <f>(Table1[[#This Row],[Expiration Date]]-Table1[[#This Row],[Manufacturing Date]])/365</f>
        <v>1.8027397260273972</v>
      </c>
      <c r="Q7042" t="str">
        <f>IF(Table1[[#This Row],[Expiration Date]]-J7050&gt;12/31/2024,"not expired","expired")</f>
        <v>expired</v>
      </c>
      <c r="R7042">
        <f>Table1[[#This Row],[Discounted Price]]*0.95</f>
        <v>222.97545</v>
      </c>
      <c r="S7042">
        <f>Table1[[#This Row],[Discounted Price]]*0.9</f>
        <v>211.23990000000001</v>
      </c>
      <c r="T7042">
        <f>Table1[[#This Row],[Discounted Price]]*0.8</f>
        <v>187.76880000000003</v>
      </c>
      <c r="U7042">
        <f>Table1[[#This Row],[Price]]*0.52</f>
        <v>135.61080000000001</v>
      </c>
      <c r="V7042">
        <f>(Table1[[#This Row],[Price]]-Table1[[#This Row],[Scrap value]])/2</f>
        <v>62.589600000000004</v>
      </c>
    </row>
    <row r="7043" spans="1:22" x14ac:dyDescent="0.25">
      <c r="A7043" t="s">
        <v>31523</v>
      </c>
      <c r="B7043" t="s">
        <v>22</v>
      </c>
      <c r="C7043" t="s">
        <v>47</v>
      </c>
      <c r="D7043" t="s">
        <v>31524</v>
      </c>
      <c r="E7043">
        <v>331.42</v>
      </c>
      <c r="F7043">
        <v>90</v>
      </c>
      <c r="G7043" t="s">
        <v>43728</v>
      </c>
      <c r="H7043" t="s">
        <v>10163</v>
      </c>
      <c r="I7043" s="1">
        <v>45000</v>
      </c>
      <c r="J7043" s="1">
        <v>46023</v>
      </c>
      <c r="K7043" t="s">
        <v>31525</v>
      </c>
      <c r="L7043" t="s">
        <v>31526</v>
      </c>
      <c r="M7043" t="s">
        <v>27</v>
      </c>
      <c r="N7043">
        <v>3</v>
      </c>
      <c r="O7043">
        <f>Table1[[#This Row],[Price]]-0.1*Table1[[#This Row],[Price]]</f>
        <v>298.27800000000002</v>
      </c>
      <c r="P7043" s="9">
        <f>(Table1[[#This Row],[Expiration Date]]-Table1[[#This Row],[Manufacturing Date]])/365</f>
        <v>2.8027397260273972</v>
      </c>
      <c r="Q7043" t="str">
        <f>IF(Table1[[#This Row],[Expiration Date]]-J7051&gt;12/31/2024,"not expired","expired")</f>
        <v>not expired</v>
      </c>
      <c r="R7043">
        <f>Table1[[#This Row],[Discounted Price]]*0.95</f>
        <v>283.36410000000001</v>
      </c>
      <c r="S7043">
        <f>Table1[[#This Row],[Discounted Price]]*0.9</f>
        <v>268.45020000000005</v>
      </c>
      <c r="T7043">
        <f>Table1[[#This Row],[Discounted Price]]*0.8</f>
        <v>238.62240000000003</v>
      </c>
      <c r="U7043">
        <f>Table1[[#This Row],[Price]]*0.52</f>
        <v>172.33840000000001</v>
      </c>
      <c r="V7043">
        <f>(Table1[[#This Row],[Price]]-Table1[[#This Row],[Scrap value]])/2</f>
        <v>79.540800000000004</v>
      </c>
    </row>
    <row r="7044" spans="1:22" x14ac:dyDescent="0.25">
      <c r="A7044" t="s">
        <v>31527</v>
      </c>
      <c r="B7044" t="s">
        <v>22</v>
      </c>
      <c r="C7044" t="s">
        <v>47</v>
      </c>
      <c r="D7044" t="s">
        <v>31528</v>
      </c>
      <c r="E7044">
        <v>68.540000000000006</v>
      </c>
      <c r="F7044">
        <v>80</v>
      </c>
      <c r="G7044" t="s">
        <v>43728</v>
      </c>
      <c r="H7044" t="s">
        <v>8793</v>
      </c>
      <c r="I7044" s="1">
        <v>45137</v>
      </c>
      <c r="J7044" s="1">
        <v>45658</v>
      </c>
      <c r="K7044" t="s">
        <v>31529</v>
      </c>
      <c r="L7044" t="s">
        <v>31530</v>
      </c>
      <c r="M7044" t="s">
        <v>20</v>
      </c>
      <c r="N7044">
        <v>1</v>
      </c>
      <c r="O7044">
        <f>Table1[[#This Row],[Price]]-0.1*Table1[[#This Row],[Price]]</f>
        <v>61.686000000000007</v>
      </c>
      <c r="P7044" s="9">
        <f>(Table1[[#This Row],[Expiration Date]]-Table1[[#This Row],[Manufacturing Date]])/365</f>
        <v>1.4273972602739726</v>
      </c>
      <c r="Q7044" t="str">
        <f>IF(Table1[[#This Row],[Expiration Date]]-J7052&gt;12/31/2024,"not expired","expired")</f>
        <v>not expired</v>
      </c>
      <c r="R7044">
        <f>Table1[[#This Row],[Discounted Price]]*0.95</f>
        <v>58.601700000000001</v>
      </c>
      <c r="S7044">
        <f>Table1[[#This Row],[Discounted Price]]*0.9</f>
        <v>55.517400000000009</v>
      </c>
      <c r="T7044">
        <f>Table1[[#This Row],[Discounted Price]]*0.8</f>
        <v>49.348800000000011</v>
      </c>
      <c r="U7044">
        <f>Table1[[#This Row],[Price]]*0.52</f>
        <v>35.640800000000006</v>
      </c>
      <c r="V7044">
        <f>(Table1[[#This Row],[Price]]-Table1[[#This Row],[Scrap value]])/2</f>
        <v>16.4496</v>
      </c>
    </row>
    <row r="7045" spans="1:22" x14ac:dyDescent="0.25">
      <c r="A7045" t="s">
        <v>31531</v>
      </c>
      <c r="B7045" t="s">
        <v>29</v>
      </c>
      <c r="C7045" t="s">
        <v>47</v>
      </c>
      <c r="D7045" t="s">
        <v>31532</v>
      </c>
      <c r="E7045">
        <v>453.1</v>
      </c>
      <c r="F7045">
        <v>20</v>
      </c>
      <c r="G7045" t="s">
        <v>43730</v>
      </c>
      <c r="H7045" t="s">
        <v>1656</v>
      </c>
      <c r="I7045" s="1">
        <v>45137</v>
      </c>
      <c r="J7045" s="1">
        <v>45658</v>
      </c>
      <c r="K7045" t="s">
        <v>31533</v>
      </c>
      <c r="L7045" t="s">
        <v>31534</v>
      </c>
      <c r="M7045" t="s">
        <v>45</v>
      </c>
      <c r="N7045">
        <v>3</v>
      </c>
      <c r="O7045">
        <f>Table1[[#This Row],[Price]]-0.1*Table1[[#This Row],[Price]]</f>
        <v>407.79</v>
      </c>
      <c r="P7045" s="9">
        <f>(Table1[[#This Row],[Expiration Date]]-Table1[[#This Row],[Manufacturing Date]])/365</f>
        <v>1.4273972602739726</v>
      </c>
      <c r="Q7045" t="str">
        <f>IF(Table1[[#This Row],[Expiration Date]]-J7053&gt;12/31/2024,"not expired","expired")</f>
        <v>expired</v>
      </c>
      <c r="R7045">
        <f>Table1[[#This Row],[Discounted Price]]*0.95</f>
        <v>387.40050000000002</v>
      </c>
      <c r="S7045">
        <f>Table1[[#This Row],[Discounted Price]]*0.9</f>
        <v>367.01100000000002</v>
      </c>
      <c r="T7045">
        <f>Table1[[#This Row],[Discounted Price]]*0.8</f>
        <v>326.23200000000003</v>
      </c>
      <c r="U7045">
        <f>Table1[[#This Row],[Price]]*0.52</f>
        <v>235.61200000000002</v>
      </c>
      <c r="V7045">
        <f>(Table1[[#This Row],[Price]]-Table1[[#This Row],[Scrap value]])/2</f>
        <v>108.744</v>
      </c>
    </row>
    <row r="7046" spans="1:22" x14ac:dyDescent="0.25">
      <c r="A7046" t="s">
        <v>31535</v>
      </c>
      <c r="B7046" t="s">
        <v>35</v>
      </c>
      <c r="C7046" t="s">
        <v>47</v>
      </c>
      <c r="D7046" t="s">
        <v>31536</v>
      </c>
      <c r="E7046">
        <v>313.77</v>
      </c>
      <c r="F7046">
        <v>25</v>
      </c>
      <c r="G7046" t="s">
        <v>43729</v>
      </c>
      <c r="H7046" t="s">
        <v>4368</v>
      </c>
      <c r="I7046" s="1">
        <v>45000</v>
      </c>
      <c r="J7046" s="1">
        <v>45292</v>
      </c>
      <c r="K7046" t="s">
        <v>31537</v>
      </c>
      <c r="L7046" t="s">
        <v>31538</v>
      </c>
      <c r="M7046" t="s">
        <v>27</v>
      </c>
      <c r="N7046">
        <v>5</v>
      </c>
      <c r="O7046">
        <f>Table1[[#This Row],[Price]]-0.1*Table1[[#This Row],[Price]]</f>
        <v>282.39299999999997</v>
      </c>
      <c r="P7046" s="9">
        <f>(Table1[[#This Row],[Expiration Date]]-Table1[[#This Row],[Manufacturing Date]])/365</f>
        <v>0.8</v>
      </c>
      <c r="Q7046" t="str">
        <f>IF(Table1[[#This Row],[Expiration Date]]-J7054&gt;12/31/2024,"not expired","expired")</f>
        <v>expired</v>
      </c>
      <c r="R7046">
        <f>Table1[[#This Row],[Discounted Price]]*0.95</f>
        <v>268.27334999999994</v>
      </c>
      <c r="S7046">
        <f>Table1[[#This Row],[Discounted Price]]*0.9</f>
        <v>254.15369999999999</v>
      </c>
      <c r="T7046">
        <f>Table1[[#This Row],[Discounted Price]]*0.8</f>
        <v>225.9144</v>
      </c>
      <c r="U7046">
        <f>Table1[[#This Row],[Price]]*0.52</f>
        <v>163.16040000000001</v>
      </c>
      <c r="V7046">
        <f>(Table1[[#This Row],[Price]]-Table1[[#This Row],[Scrap value]])/2</f>
        <v>75.304799999999986</v>
      </c>
    </row>
    <row r="7047" spans="1:22" x14ac:dyDescent="0.25">
      <c r="A7047" t="s">
        <v>31539</v>
      </c>
      <c r="B7047" t="s">
        <v>35</v>
      </c>
      <c r="C7047" t="s">
        <v>47</v>
      </c>
      <c r="D7047" t="s">
        <v>31540</v>
      </c>
      <c r="E7047">
        <v>459.61</v>
      </c>
      <c r="F7047">
        <v>77</v>
      </c>
      <c r="G7047" t="s">
        <v>43730</v>
      </c>
      <c r="H7047" t="s">
        <v>31541</v>
      </c>
      <c r="I7047" s="1">
        <v>45000</v>
      </c>
      <c r="J7047" s="1">
        <v>46023</v>
      </c>
      <c r="K7047" t="s">
        <v>31542</v>
      </c>
      <c r="L7047" t="s">
        <v>31543</v>
      </c>
      <c r="M7047" t="s">
        <v>45</v>
      </c>
      <c r="N7047">
        <v>4</v>
      </c>
      <c r="O7047">
        <f>Table1[[#This Row],[Price]]-0.1*Table1[[#This Row],[Price]]</f>
        <v>413.649</v>
      </c>
      <c r="P7047" s="9">
        <f>(Table1[[#This Row],[Expiration Date]]-Table1[[#This Row],[Manufacturing Date]])/365</f>
        <v>2.8027397260273972</v>
      </c>
      <c r="Q7047" t="str">
        <f>IF(Table1[[#This Row],[Expiration Date]]-J7055&gt;12/31/2024,"not expired","expired")</f>
        <v>expired</v>
      </c>
      <c r="R7047">
        <f>Table1[[#This Row],[Discounted Price]]*0.95</f>
        <v>392.96654999999998</v>
      </c>
      <c r="S7047">
        <f>Table1[[#This Row],[Discounted Price]]*0.9</f>
        <v>372.28410000000002</v>
      </c>
      <c r="T7047">
        <f>Table1[[#This Row],[Discounted Price]]*0.8</f>
        <v>330.91920000000005</v>
      </c>
      <c r="U7047">
        <f>Table1[[#This Row],[Price]]*0.52</f>
        <v>238.99720000000002</v>
      </c>
      <c r="V7047">
        <f>(Table1[[#This Row],[Price]]-Table1[[#This Row],[Scrap value]])/2</f>
        <v>110.3064</v>
      </c>
    </row>
    <row r="7048" spans="1:22" x14ac:dyDescent="0.25">
      <c r="A7048" t="s">
        <v>31544</v>
      </c>
      <c r="B7048" t="s">
        <v>22</v>
      </c>
      <c r="C7048" t="s">
        <v>47</v>
      </c>
      <c r="D7048" t="s">
        <v>31545</v>
      </c>
      <c r="E7048">
        <v>474.19</v>
      </c>
      <c r="F7048">
        <v>7</v>
      </c>
      <c r="G7048" t="s">
        <v>43730</v>
      </c>
      <c r="H7048" t="s">
        <v>12799</v>
      </c>
      <c r="I7048" s="1">
        <v>44927</v>
      </c>
      <c r="J7048" s="1">
        <v>45292</v>
      </c>
      <c r="K7048" t="s">
        <v>31546</v>
      </c>
      <c r="L7048" t="s">
        <v>31547</v>
      </c>
      <c r="M7048" t="s">
        <v>20</v>
      </c>
      <c r="N7048">
        <v>3</v>
      </c>
      <c r="O7048">
        <f>Table1[[#This Row],[Price]]-0.1*Table1[[#This Row],[Price]]</f>
        <v>426.77100000000002</v>
      </c>
      <c r="P7048" s="9">
        <f>(Table1[[#This Row],[Expiration Date]]-Table1[[#This Row],[Manufacturing Date]])/365</f>
        <v>1</v>
      </c>
      <c r="Q7048" t="str">
        <f>IF(Table1[[#This Row],[Expiration Date]]-J7056&gt;12/31/2024,"not expired","expired")</f>
        <v>expired</v>
      </c>
      <c r="R7048">
        <f>Table1[[#This Row],[Discounted Price]]*0.95</f>
        <v>405.43245000000002</v>
      </c>
      <c r="S7048">
        <f>Table1[[#This Row],[Discounted Price]]*0.9</f>
        <v>384.09390000000002</v>
      </c>
      <c r="T7048">
        <f>Table1[[#This Row],[Discounted Price]]*0.8</f>
        <v>341.41680000000002</v>
      </c>
      <c r="U7048">
        <f>Table1[[#This Row],[Price]]*0.52</f>
        <v>246.5788</v>
      </c>
      <c r="V7048">
        <f>(Table1[[#This Row],[Price]]-Table1[[#This Row],[Scrap value]])/2</f>
        <v>113.8056</v>
      </c>
    </row>
    <row r="7049" spans="1:22" x14ac:dyDescent="0.25">
      <c r="A7049" t="s">
        <v>31548</v>
      </c>
      <c r="B7049" t="s">
        <v>22</v>
      </c>
      <c r="C7049" t="s">
        <v>47</v>
      </c>
      <c r="D7049" t="s">
        <v>31549</v>
      </c>
      <c r="E7049">
        <v>309.94</v>
      </c>
      <c r="F7049">
        <v>66</v>
      </c>
      <c r="G7049" t="s">
        <v>43730</v>
      </c>
      <c r="H7049" t="s">
        <v>13725</v>
      </c>
      <c r="I7049" s="1">
        <v>44927</v>
      </c>
      <c r="J7049" s="1">
        <v>45658</v>
      </c>
      <c r="K7049" t="s">
        <v>31550</v>
      </c>
      <c r="L7049" t="s">
        <v>31551</v>
      </c>
      <c r="M7049" t="s">
        <v>20</v>
      </c>
      <c r="N7049">
        <v>5</v>
      </c>
      <c r="O7049">
        <f>Table1[[#This Row],[Price]]-0.1*Table1[[#This Row],[Price]]</f>
        <v>278.94600000000003</v>
      </c>
      <c r="P7049" s="9">
        <f>(Table1[[#This Row],[Expiration Date]]-Table1[[#This Row],[Manufacturing Date]])/365</f>
        <v>2.0027397260273974</v>
      </c>
      <c r="Q7049" t="str">
        <f>IF(Table1[[#This Row],[Expiration Date]]-J7057&gt;12/31/2024,"not expired","expired")</f>
        <v>expired</v>
      </c>
      <c r="R7049">
        <f>Table1[[#This Row],[Discounted Price]]*0.95</f>
        <v>264.99869999999999</v>
      </c>
      <c r="S7049">
        <f>Table1[[#This Row],[Discounted Price]]*0.9</f>
        <v>251.05140000000003</v>
      </c>
      <c r="T7049">
        <f>Table1[[#This Row],[Discounted Price]]*0.8</f>
        <v>223.15680000000003</v>
      </c>
      <c r="U7049">
        <f>Table1[[#This Row],[Price]]*0.52</f>
        <v>161.1688</v>
      </c>
      <c r="V7049">
        <f>(Table1[[#This Row],[Price]]-Table1[[#This Row],[Scrap value]])/2</f>
        <v>74.385599999999997</v>
      </c>
    </row>
    <row r="7050" spans="1:22" x14ac:dyDescent="0.25">
      <c r="A7050" t="s">
        <v>31552</v>
      </c>
      <c r="B7050" t="s">
        <v>35</v>
      </c>
      <c r="C7050" t="s">
        <v>47</v>
      </c>
      <c r="D7050" t="s">
        <v>31553</v>
      </c>
      <c r="E7050">
        <v>396.03</v>
      </c>
      <c r="F7050">
        <v>19</v>
      </c>
      <c r="G7050" t="s">
        <v>43728</v>
      </c>
      <c r="H7050" t="s">
        <v>16129</v>
      </c>
      <c r="I7050" s="1">
        <v>44927</v>
      </c>
      <c r="J7050" s="1">
        <v>46023</v>
      </c>
      <c r="K7050" t="s">
        <v>31554</v>
      </c>
      <c r="L7050" t="s">
        <v>31555</v>
      </c>
      <c r="M7050" t="s">
        <v>45</v>
      </c>
      <c r="N7050">
        <v>1</v>
      </c>
      <c r="O7050">
        <f>Table1[[#This Row],[Price]]-0.1*Table1[[#This Row],[Price]]</f>
        <v>356.42699999999996</v>
      </c>
      <c r="P7050" s="9">
        <f>(Table1[[#This Row],[Expiration Date]]-Table1[[#This Row],[Manufacturing Date]])/365</f>
        <v>3.0027397260273974</v>
      </c>
      <c r="Q7050" t="str">
        <f>IF(Table1[[#This Row],[Expiration Date]]-J7058&gt;12/31/2024,"not expired","expired")</f>
        <v>expired</v>
      </c>
      <c r="R7050">
        <f>Table1[[#This Row],[Discounted Price]]*0.95</f>
        <v>338.60564999999997</v>
      </c>
      <c r="S7050">
        <f>Table1[[#This Row],[Discounted Price]]*0.9</f>
        <v>320.78429999999997</v>
      </c>
      <c r="T7050">
        <f>Table1[[#This Row],[Discounted Price]]*0.8</f>
        <v>285.14159999999998</v>
      </c>
      <c r="U7050">
        <f>Table1[[#This Row],[Price]]*0.52</f>
        <v>205.93559999999999</v>
      </c>
      <c r="V7050">
        <f>(Table1[[#This Row],[Price]]-Table1[[#This Row],[Scrap value]])/2</f>
        <v>95.047199999999989</v>
      </c>
    </row>
    <row r="7051" spans="1:22" x14ac:dyDescent="0.25">
      <c r="A7051" t="s">
        <v>31556</v>
      </c>
      <c r="B7051" t="s">
        <v>15</v>
      </c>
      <c r="C7051" t="s">
        <v>47</v>
      </c>
      <c r="D7051" t="s">
        <v>31557</v>
      </c>
      <c r="E7051">
        <v>360.33</v>
      </c>
      <c r="F7051">
        <v>96</v>
      </c>
      <c r="G7051" t="s">
        <v>43729</v>
      </c>
      <c r="H7051" t="s">
        <v>23789</v>
      </c>
      <c r="I7051" s="1">
        <v>45137</v>
      </c>
      <c r="J7051" s="1">
        <v>45658</v>
      </c>
      <c r="K7051" t="s">
        <v>31558</v>
      </c>
      <c r="L7051" t="s">
        <v>31559</v>
      </c>
      <c r="M7051" t="s">
        <v>20</v>
      </c>
      <c r="N7051">
        <v>3</v>
      </c>
      <c r="O7051">
        <f>Table1[[#This Row],[Price]]-0.1*Table1[[#This Row],[Price]]</f>
        <v>324.29699999999997</v>
      </c>
      <c r="P7051" s="9">
        <f>(Table1[[#This Row],[Expiration Date]]-Table1[[#This Row],[Manufacturing Date]])/365</f>
        <v>1.4273972602739726</v>
      </c>
      <c r="Q7051" t="str">
        <f>IF(Table1[[#This Row],[Expiration Date]]-J7059&gt;12/31/2024,"not expired","expired")</f>
        <v>expired</v>
      </c>
      <c r="R7051">
        <f>Table1[[#This Row],[Discounted Price]]*0.95</f>
        <v>308.08214999999996</v>
      </c>
      <c r="S7051">
        <f>Table1[[#This Row],[Discounted Price]]*0.9</f>
        <v>291.8673</v>
      </c>
      <c r="T7051">
        <f>Table1[[#This Row],[Discounted Price]]*0.8</f>
        <v>259.43759999999997</v>
      </c>
      <c r="U7051">
        <f>Table1[[#This Row],[Price]]*0.52</f>
        <v>187.3716</v>
      </c>
      <c r="V7051">
        <f>(Table1[[#This Row],[Price]]-Table1[[#This Row],[Scrap value]])/2</f>
        <v>86.479199999999992</v>
      </c>
    </row>
    <row r="7052" spans="1:22" x14ac:dyDescent="0.25">
      <c r="A7052" t="s">
        <v>31560</v>
      </c>
      <c r="B7052" t="s">
        <v>35</v>
      </c>
      <c r="C7052" t="s">
        <v>47</v>
      </c>
      <c r="D7052" t="s">
        <v>31561</v>
      </c>
      <c r="E7052">
        <v>207.28</v>
      </c>
      <c r="F7052">
        <v>21</v>
      </c>
      <c r="G7052" t="s">
        <v>43728</v>
      </c>
      <c r="H7052" t="s">
        <v>5663</v>
      </c>
      <c r="I7052" s="1">
        <v>44927</v>
      </c>
      <c r="J7052" s="1">
        <v>45292</v>
      </c>
      <c r="K7052" t="s">
        <v>31562</v>
      </c>
      <c r="L7052" t="s">
        <v>31563</v>
      </c>
      <c r="M7052" t="s">
        <v>27</v>
      </c>
      <c r="N7052">
        <v>1</v>
      </c>
      <c r="O7052">
        <f>Table1[[#This Row],[Price]]-0.1*Table1[[#This Row],[Price]]</f>
        <v>186.55199999999999</v>
      </c>
      <c r="P7052" s="9">
        <f>(Table1[[#This Row],[Expiration Date]]-Table1[[#This Row],[Manufacturing Date]])/365</f>
        <v>1</v>
      </c>
      <c r="Q7052" t="str">
        <f>IF(Table1[[#This Row],[Expiration Date]]-J7060&gt;12/31/2024,"not expired","expired")</f>
        <v>expired</v>
      </c>
      <c r="R7052">
        <f>Table1[[#This Row],[Discounted Price]]*0.95</f>
        <v>177.22439999999997</v>
      </c>
      <c r="S7052">
        <f>Table1[[#This Row],[Discounted Price]]*0.9</f>
        <v>167.89679999999998</v>
      </c>
      <c r="T7052">
        <f>Table1[[#This Row],[Discounted Price]]*0.8</f>
        <v>149.24160000000001</v>
      </c>
      <c r="U7052">
        <f>Table1[[#This Row],[Price]]*0.52</f>
        <v>107.7856</v>
      </c>
      <c r="V7052">
        <f>(Table1[[#This Row],[Price]]-Table1[[#This Row],[Scrap value]])/2</f>
        <v>49.747199999999999</v>
      </c>
    </row>
    <row r="7053" spans="1:22" x14ac:dyDescent="0.25">
      <c r="A7053" t="s">
        <v>31564</v>
      </c>
      <c r="B7053" t="s">
        <v>35</v>
      </c>
      <c r="C7053" t="s">
        <v>47</v>
      </c>
      <c r="D7053" t="s">
        <v>31565</v>
      </c>
      <c r="E7053">
        <v>370</v>
      </c>
      <c r="F7053">
        <v>14</v>
      </c>
      <c r="G7053" t="s">
        <v>43730</v>
      </c>
      <c r="H7053" t="s">
        <v>21341</v>
      </c>
      <c r="I7053" s="1">
        <v>45137</v>
      </c>
      <c r="J7053" s="1">
        <v>45658</v>
      </c>
      <c r="K7053" t="s">
        <v>31566</v>
      </c>
      <c r="L7053" t="s">
        <v>31567</v>
      </c>
      <c r="M7053" t="s">
        <v>20</v>
      </c>
      <c r="N7053">
        <v>3</v>
      </c>
      <c r="O7053">
        <f>Table1[[#This Row],[Price]]-0.1*Table1[[#This Row],[Price]]</f>
        <v>333</v>
      </c>
      <c r="P7053" s="9">
        <f>(Table1[[#This Row],[Expiration Date]]-Table1[[#This Row],[Manufacturing Date]])/365</f>
        <v>1.4273972602739726</v>
      </c>
      <c r="Q7053" t="str">
        <f>IF(Table1[[#This Row],[Expiration Date]]-J7061&gt;12/31/2024,"not expired","expired")</f>
        <v>expired</v>
      </c>
      <c r="R7053">
        <f>Table1[[#This Row],[Discounted Price]]*0.95</f>
        <v>316.34999999999997</v>
      </c>
      <c r="S7053">
        <f>Table1[[#This Row],[Discounted Price]]*0.9</f>
        <v>299.7</v>
      </c>
      <c r="T7053">
        <f>Table1[[#This Row],[Discounted Price]]*0.8</f>
        <v>266.40000000000003</v>
      </c>
      <c r="U7053">
        <f>Table1[[#This Row],[Price]]*0.52</f>
        <v>192.4</v>
      </c>
      <c r="V7053">
        <f>(Table1[[#This Row],[Price]]-Table1[[#This Row],[Scrap value]])/2</f>
        <v>88.8</v>
      </c>
    </row>
    <row r="7054" spans="1:22" x14ac:dyDescent="0.25">
      <c r="A7054" t="s">
        <v>31568</v>
      </c>
      <c r="B7054" t="s">
        <v>15</v>
      </c>
      <c r="C7054" t="s">
        <v>47</v>
      </c>
      <c r="D7054" t="s">
        <v>31569</v>
      </c>
      <c r="E7054">
        <v>161.44</v>
      </c>
      <c r="F7054">
        <v>4</v>
      </c>
      <c r="G7054" t="s">
        <v>43728</v>
      </c>
      <c r="H7054" t="s">
        <v>6387</v>
      </c>
      <c r="I7054" s="1">
        <v>44927</v>
      </c>
      <c r="J7054" s="1">
        <v>45292</v>
      </c>
      <c r="K7054" t="s">
        <v>31570</v>
      </c>
      <c r="L7054" t="s">
        <v>31571</v>
      </c>
      <c r="M7054" t="s">
        <v>20</v>
      </c>
      <c r="N7054">
        <v>1</v>
      </c>
      <c r="O7054">
        <f>Table1[[#This Row],[Price]]-0.1*Table1[[#This Row],[Price]]</f>
        <v>145.29599999999999</v>
      </c>
      <c r="P7054" s="9">
        <f>(Table1[[#This Row],[Expiration Date]]-Table1[[#This Row],[Manufacturing Date]])/365</f>
        <v>1</v>
      </c>
      <c r="Q7054" t="str">
        <f>IF(Table1[[#This Row],[Expiration Date]]-J7062&gt;12/31/2024,"not expired","expired")</f>
        <v>expired</v>
      </c>
      <c r="R7054">
        <f>Table1[[#This Row],[Discounted Price]]*0.95</f>
        <v>138.03119999999998</v>
      </c>
      <c r="S7054">
        <f>Table1[[#This Row],[Discounted Price]]*0.9</f>
        <v>130.7664</v>
      </c>
      <c r="T7054">
        <f>Table1[[#This Row],[Discounted Price]]*0.8</f>
        <v>116.2368</v>
      </c>
      <c r="U7054">
        <f>Table1[[#This Row],[Price]]*0.52</f>
        <v>83.948800000000006</v>
      </c>
      <c r="V7054">
        <f>(Table1[[#This Row],[Price]]-Table1[[#This Row],[Scrap value]])/2</f>
        <v>38.745599999999996</v>
      </c>
    </row>
    <row r="7055" spans="1:22" x14ac:dyDescent="0.25">
      <c r="A7055" t="s">
        <v>31572</v>
      </c>
      <c r="B7055" t="s">
        <v>22</v>
      </c>
      <c r="C7055" t="s">
        <v>47</v>
      </c>
      <c r="D7055" t="s">
        <v>31573</v>
      </c>
      <c r="E7055">
        <v>173</v>
      </c>
      <c r="F7055">
        <v>4</v>
      </c>
      <c r="G7055" t="s">
        <v>43730</v>
      </c>
      <c r="H7055" t="s">
        <v>23870</v>
      </c>
      <c r="I7055" s="1">
        <v>44927</v>
      </c>
      <c r="J7055" s="1">
        <v>46023</v>
      </c>
      <c r="K7055" t="s">
        <v>31574</v>
      </c>
      <c r="L7055" t="s">
        <v>31575</v>
      </c>
      <c r="M7055" t="s">
        <v>27</v>
      </c>
      <c r="N7055">
        <v>1</v>
      </c>
      <c r="O7055">
        <f>Table1[[#This Row],[Price]]-0.1*Table1[[#This Row],[Price]]</f>
        <v>155.69999999999999</v>
      </c>
      <c r="P7055" s="9">
        <f>(Table1[[#This Row],[Expiration Date]]-Table1[[#This Row],[Manufacturing Date]])/365</f>
        <v>3.0027397260273974</v>
      </c>
      <c r="Q7055" t="str">
        <f>IF(Table1[[#This Row],[Expiration Date]]-J7063&gt;12/31/2024,"not expired","expired")</f>
        <v>not expired</v>
      </c>
      <c r="R7055">
        <f>Table1[[#This Row],[Discounted Price]]*0.95</f>
        <v>147.91499999999999</v>
      </c>
      <c r="S7055">
        <f>Table1[[#This Row],[Discounted Price]]*0.9</f>
        <v>140.13</v>
      </c>
      <c r="T7055">
        <f>Table1[[#This Row],[Discounted Price]]*0.8</f>
        <v>124.56</v>
      </c>
      <c r="U7055">
        <f>Table1[[#This Row],[Price]]*0.52</f>
        <v>89.960000000000008</v>
      </c>
      <c r="V7055">
        <f>(Table1[[#This Row],[Price]]-Table1[[#This Row],[Scrap value]])/2</f>
        <v>41.519999999999996</v>
      </c>
    </row>
    <row r="7056" spans="1:22" x14ac:dyDescent="0.25">
      <c r="A7056" t="s">
        <v>31576</v>
      </c>
      <c r="B7056" t="s">
        <v>15</v>
      </c>
      <c r="C7056" t="s">
        <v>47</v>
      </c>
      <c r="D7056" t="s">
        <v>31577</v>
      </c>
      <c r="E7056">
        <v>190.74</v>
      </c>
      <c r="F7056">
        <v>15</v>
      </c>
      <c r="G7056" t="s">
        <v>43729</v>
      </c>
      <c r="H7056" t="s">
        <v>18632</v>
      </c>
      <c r="I7056" s="1">
        <v>45137</v>
      </c>
      <c r="J7056" s="1">
        <v>46023</v>
      </c>
      <c r="K7056" t="s">
        <v>31578</v>
      </c>
      <c r="L7056" t="s">
        <v>31579</v>
      </c>
      <c r="M7056" t="s">
        <v>45</v>
      </c>
      <c r="N7056">
        <v>4</v>
      </c>
      <c r="O7056">
        <f>Table1[[#This Row],[Price]]-0.1*Table1[[#This Row],[Price]]</f>
        <v>171.666</v>
      </c>
      <c r="P7056" s="9">
        <f>(Table1[[#This Row],[Expiration Date]]-Table1[[#This Row],[Manufacturing Date]])/365</f>
        <v>2.4273972602739726</v>
      </c>
      <c r="Q7056" t="str">
        <f>IF(Table1[[#This Row],[Expiration Date]]-J7064&gt;12/31/2024,"not expired","expired")</f>
        <v>not expired</v>
      </c>
      <c r="R7056">
        <f>Table1[[#This Row],[Discounted Price]]*0.95</f>
        <v>163.08269999999999</v>
      </c>
      <c r="S7056">
        <f>Table1[[#This Row],[Discounted Price]]*0.9</f>
        <v>154.49940000000001</v>
      </c>
      <c r="T7056">
        <f>Table1[[#This Row],[Discounted Price]]*0.8</f>
        <v>137.33279999999999</v>
      </c>
      <c r="U7056">
        <f>Table1[[#This Row],[Price]]*0.52</f>
        <v>99.18480000000001</v>
      </c>
      <c r="V7056">
        <f>(Table1[[#This Row],[Price]]-Table1[[#This Row],[Scrap value]])/2</f>
        <v>45.7776</v>
      </c>
    </row>
    <row r="7057" spans="1:22" x14ac:dyDescent="0.25">
      <c r="A7057" t="s">
        <v>31580</v>
      </c>
      <c r="B7057" t="s">
        <v>22</v>
      </c>
      <c r="C7057" t="s">
        <v>47</v>
      </c>
      <c r="D7057" t="s">
        <v>31581</v>
      </c>
      <c r="E7057">
        <v>42.06</v>
      </c>
      <c r="F7057">
        <v>84</v>
      </c>
      <c r="G7057" t="s">
        <v>43728</v>
      </c>
      <c r="H7057" t="s">
        <v>24751</v>
      </c>
      <c r="I7057" s="1">
        <v>44927</v>
      </c>
      <c r="J7057" s="1">
        <v>45658</v>
      </c>
      <c r="K7057" t="s">
        <v>31582</v>
      </c>
      <c r="L7057" t="s">
        <v>31583</v>
      </c>
      <c r="M7057" t="s">
        <v>20</v>
      </c>
      <c r="N7057">
        <v>4</v>
      </c>
      <c r="O7057">
        <f>Table1[[#This Row],[Price]]-0.1*Table1[[#This Row],[Price]]</f>
        <v>37.853999999999999</v>
      </c>
      <c r="P7057" s="9">
        <f>(Table1[[#This Row],[Expiration Date]]-Table1[[#This Row],[Manufacturing Date]])/365</f>
        <v>2.0027397260273974</v>
      </c>
      <c r="Q7057" t="str">
        <f>IF(Table1[[#This Row],[Expiration Date]]-J7065&gt;12/31/2024,"not expired","expired")</f>
        <v>expired</v>
      </c>
      <c r="R7057">
        <f>Table1[[#This Row],[Discounted Price]]*0.95</f>
        <v>35.961299999999994</v>
      </c>
      <c r="S7057">
        <f>Table1[[#This Row],[Discounted Price]]*0.9</f>
        <v>34.068600000000004</v>
      </c>
      <c r="T7057">
        <f>Table1[[#This Row],[Discounted Price]]*0.8</f>
        <v>30.283200000000001</v>
      </c>
      <c r="U7057">
        <f>Table1[[#This Row],[Price]]*0.52</f>
        <v>21.871200000000002</v>
      </c>
      <c r="V7057">
        <f>(Table1[[#This Row],[Price]]-Table1[[#This Row],[Scrap value]])/2</f>
        <v>10.0944</v>
      </c>
    </row>
    <row r="7058" spans="1:22" x14ac:dyDescent="0.25">
      <c r="A7058" t="s">
        <v>31584</v>
      </c>
      <c r="B7058" t="s">
        <v>35</v>
      </c>
      <c r="C7058" t="s">
        <v>47</v>
      </c>
      <c r="D7058" t="s">
        <v>31585</v>
      </c>
      <c r="E7058">
        <v>123.87</v>
      </c>
      <c r="F7058">
        <v>45</v>
      </c>
      <c r="G7058" t="s">
        <v>43730</v>
      </c>
      <c r="H7058" t="s">
        <v>5833</v>
      </c>
      <c r="I7058" s="1">
        <v>45000</v>
      </c>
      <c r="J7058" s="1">
        <v>46023</v>
      </c>
      <c r="K7058" t="s">
        <v>31586</v>
      </c>
      <c r="L7058" t="s">
        <v>31587</v>
      </c>
      <c r="M7058" t="s">
        <v>20</v>
      </c>
      <c r="N7058">
        <v>4</v>
      </c>
      <c r="O7058">
        <f>Table1[[#This Row],[Price]]-0.1*Table1[[#This Row],[Price]]</f>
        <v>111.483</v>
      </c>
      <c r="P7058" s="9">
        <f>(Table1[[#This Row],[Expiration Date]]-Table1[[#This Row],[Manufacturing Date]])/365</f>
        <v>2.8027397260273972</v>
      </c>
      <c r="Q7058" t="str">
        <f>IF(Table1[[#This Row],[Expiration Date]]-J7066&gt;12/31/2024,"not expired","expired")</f>
        <v>not expired</v>
      </c>
      <c r="R7058">
        <f>Table1[[#This Row],[Discounted Price]]*0.95</f>
        <v>105.90885</v>
      </c>
      <c r="S7058">
        <f>Table1[[#This Row],[Discounted Price]]*0.9</f>
        <v>100.33470000000001</v>
      </c>
      <c r="T7058">
        <f>Table1[[#This Row],[Discounted Price]]*0.8</f>
        <v>89.186400000000006</v>
      </c>
      <c r="U7058">
        <f>Table1[[#This Row],[Price]]*0.52</f>
        <v>64.412400000000005</v>
      </c>
      <c r="V7058">
        <f>(Table1[[#This Row],[Price]]-Table1[[#This Row],[Scrap value]])/2</f>
        <v>29.7288</v>
      </c>
    </row>
    <row r="7059" spans="1:22" x14ac:dyDescent="0.25">
      <c r="A7059" t="s">
        <v>31588</v>
      </c>
      <c r="B7059" t="s">
        <v>35</v>
      </c>
      <c r="C7059" t="s">
        <v>47</v>
      </c>
      <c r="D7059" t="s">
        <v>31589</v>
      </c>
      <c r="E7059">
        <v>265.27999999999997</v>
      </c>
      <c r="F7059">
        <v>48</v>
      </c>
      <c r="G7059" t="s">
        <v>43728</v>
      </c>
      <c r="H7059" t="s">
        <v>11386</v>
      </c>
      <c r="I7059" s="1">
        <v>44927</v>
      </c>
      <c r="J7059" s="1">
        <v>46023</v>
      </c>
      <c r="K7059" t="s">
        <v>31590</v>
      </c>
      <c r="L7059" t="s">
        <v>31591</v>
      </c>
      <c r="M7059" t="s">
        <v>27</v>
      </c>
      <c r="N7059">
        <v>3</v>
      </c>
      <c r="O7059">
        <f>Table1[[#This Row],[Price]]-0.1*Table1[[#This Row],[Price]]</f>
        <v>238.75199999999998</v>
      </c>
      <c r="P7059" s="9">
        <f>(Table1[[#This Row],[Expiration Date]]-Table1[[#This Row],[Manufacturing Date]])/365</f>
        <v>3.0027397260273974</v>
      </c>
      <c r="Q7059" t="str">
        <f>IF(Table1[[#This Row],[Expiration Date]]-J7067&gt;12/31/2024,"not expired","expired")</f>
        <v>not expired</v>
      </c>
      <c r="R7059">
        <f>Table1[[#This Row],[Discounted Price]]*0.95</f>
        <v>226.81439999999998</v>
      </c>
      <c r="S7059">
        <f>Table1[[#This Row],[Discounted Price]]*0.9</f>
        <v>214.87679999999997</v>
      </c>
      <c r="T7059">
        <f>Table1[[#This Row],[Discounted Price]]*0.8</f>
        <v>191.0016</v>
      </c>
      <c r="U7059">
        <f>Table1[[#This Row],[Price]]*0.52</f>
        <v>137.94559999999998</v>
      </c>
      <c r="V7059">
        <f>(Table1[[#This Row],[Price]]-Table1[[#This Row],[Scrap value]])/2</f>
        <v>63.667199999999994</v>
      </c>
    </row>
    <row r="7060" spans="1:22" x14ac:dyDescent="0.25">
      <c r="A7060" t="s">
        <v>31592</v>
      </c>
      <c r="B7060" t="s">
        <v>22</v>
      </c>
      <c r="C7060" t="s">
        <v>47</v>
      </c>
      <c r="D7060" t="s">
        <v>31593</v>
      </c>
      <c r="E7060">
        <v>106.58</v>
      </c>
      <c r="F7060">
        <v>60</v>
      </c>
      <c r="G7060" t="s">
        <v>43729</v>
      </c>
      <c r="H7060" t="s">
        <v>6587</v>
      </c>
      <c r="I7060" s="1">
        <v>44927</v>
      </c>
      <c r="J7060" s="1">
        <v>45292</v>
      </c>
      <c r="K7060" t="s">
        <v>31594</v>
      </c>
      <c r="L7060" t="s">
        <v>31595</v>
      </c>
      <c r="M7060" t="s">
        <v>20</v>
      </c>
      <c r="N7060">
        <v>1</v>
      </c>
      <c r="O7060">
        <f>Table1[[#This Row],[Price]]-0.1*Table1[[#This Row],[Price]]</f>
        <v>95.921999999999997</v>
      </c>
      <c r="P7060" s="9">
        <f>(Table1[[#This Row],[Expiration Date]]-Table1[[#This Row],[Manufacturing Date]])/365</f>
        <v>1</v>
      </c>
      <c r="Q7060" t="str">
        <f>IF(Table1[[#This Row],[Expiration Date]]-J7068&gt;12/31/2024,"not expired","expired")</f>
        <v>expired</v>
      </c>
      <c r="R7060">
        <f>Table1[[#This Row],[Discounted Price]]*0.95</f>
        <v>91.125899999999987</v>
      </c>
      <c r="S7060">
        <f>Table1[[#This Row],[Discounted Price]]*0.9</f>
        <v>86.329800000000006</v>
      </c>
      <c r="T7060">
        <f>Table1[[#This Row],[Discounted Price]]*0.8</f>
        <v>76.7376</v>
      </c>
      <c r="U7060">
        <f>Table1[[#This Row],[Price]]*0.52</f>
        <v>55.421599999999998</v>
      </c>
      <c r="V7060">
        <f>(Table1[[#This Row],[Price]]-Table1[[#This Row],[Scrap value]])/2</f>
        <v>25.5792</v>
      </c>
    </row>
    <row r="7061" spans="1:22" x14ac:dyDescent="0.25">
      <c r="A7061" t="s">
        <v>31596</v>
      </c>
      <c r="B7061" t="s">
        <v>15</v>
      </c>
      <c r="C7061" t="s">
        <v>47</v>
      </c>
      <c r="D7061" t="s">
        <v>31597</v>
      </c>
      <c r="E7061">
        <v>222.64</v>
      </c>
      <c r="F7061">
        <v>23</v>
      </c>
      <c r="G7061" t="s">
        <v>43728</v>
      </c>
      <c r="H7061" t="s">
        <v>31598</v>
      </c>
      <c r="I7061" s="1">
        <v>45000</v>
      </c>
      <c r="J7061" s="1">
        <v>45658</v>
      </c>
      <c r="K7061" t="s">
        <v>31599</v>
      </c>
      <c r="L7061" t="s">
        <v>31600</v>
      </c>
      <c r="M7061" t="s">
        <v>20</v>
      </c>
      <c r="N7061">
        <v>5</v>
      </c>
      <c r="O7061">
        <f>Table1[[#This Row],[Price]]-0.1*Table1[[#This Row],[Price]]</f>
        <v>200.37599999999998</v>
      </c>
      <c r="P7061" s="9">
        <f>(Table1[[#This Row],[Expiration Date]]-Table1[[#This Row],[Manufacturing Date]])/365</f>
        <v>1.8027397260273972</v>
      </c>
      <c r="Q7061" t="str">
        <f>IF(Table1[[#This Row],[Expiration Date]]-J7069&gt;12/31/2024,"not expired","expired")</f>
        <v>expired</v>
      </c>
      <c r="R7061">
        <f>Table1[[#This Row],[Discounted Price]]*0.95</f>
        <v>190.35719999999998</v>
      </c>
      <c r="S7061">
        <f>Table1[[#This Row],[Discounted Price]]*0.9</f>
        <v>180.33839999999998</v>
      </c>
      <c r="T7061">
        <f>Table1[[#This Row],[Discounted Price]]*0.8</f>
        <v>160.30079999999998</v>
      </c>
      <c r="U7061">
        <f>Table1[[#This Row],[Price]]*0.52</f>
        <v>115.7728</v>
      </c>
      <c r="V7061">
        <f>(Table1[[#This Row],[Price]]-Table1[[#This Row],[Scrap value]])/2</f>
        <v>53.433599999999991</v>
      </c>
    </row>
    <row r="7062" spans="1:22" x14ac:dyDescent="0.25">
      <c r="A7062" t="s">
        <v>31601</v>
      </c>
      <c r="B7062" t="s">
        <v>35</v>
      </c>
      <c r="C7062" t="s">
        <v>47</v>
      </c>
      <c r="D7062" t="s">
        <v>31602</v>
      </c>
      <c r="E7062">
        <v>45.43</v>
      </c>
      <c r="F7062">
        <v>79</v>
      </c>
      <c r="G7062" t="s">
        <v>43729</v>
      </c>
      <c r="H7062" t="s">
        <v>31603</v>
      </c>
      <c r="I7062" s="1">
        <v>45000</v>
      </c>
      <c r="J7062" s="1">
        <v>45658</v>
      </c>
      <c r="K7062" t="s">
        <v>31604</v>
      </c>
      <c r="L7062" t="s">
        <v>31605</v>
      </c>
      <c r="M7062" t="s">
        <v>45</v>
      </c>
      <c r="N7062">
        <v>4</v>
      </c>
      <c r="O7062">
        <f>Table1[[#This Row],[Price]]-0.1*Table1[[#This Row],[Price]]</f>
        <v>40.887</v>
      </c>
      <c r="P7062" s="9">
        <f>(Table1[[#This Row],[Expiration Date]]-Table1[[#This Row],[Manufacturing Date]])/365</f>
        <v>1.8027397260273972</v>
      </c>
      <c r="Q7062" t="str">
        <f>IF(Table1[[#This Row],[Expiration Date]]-J7070&gt;12/31/2024,"not expired","expired")</f>
        <v>expired</v>
      </c>
      <c r="R7062">
        <f>Table1[[#This Row],[Discounted Price]]*0.95</f>
        <v>38.842649999999999</v>
      </c>
      <c r="S7062">
        <f>Table1[[#This Row],[Discounted Price]]*0.9</f>
        <v>36.798300000000005</v>
      </c>
      <c r="T7062">
        <f>Table1[[#This Row],[Discounted Price]]*0.8</f>
        <v>32.709600000000002</v>
      </c>
      <c r="U7062">
        <f>Table1[[#This Row],[Price]]*0.52</f>
        <v>23.6236</v>
      </c>
      <c r="V7062">
        <f>(Table1[[#This Row],[Price]]-Table1[[#This Row],[Scrap value]])/2</f>
        <v>10.9032</v>
      </c>
    </row>
    <row r="7063" spans="1:22" x14ac:dyDescent="0.25">
      <c r="A7063" t="s">
        <v>31606</v>
      </c>
      <c r="B7063" t="s">
        <v>22</v>
      </c>
      <c r="C7063" t="s">
        <v>47</v>
      </c>
      <c r="D7063" t="s">
        <v>31607</v>
      </c>
      <c r="E7063">
        <v>424.37</v>
      </c>
      <c r="F7063">
        <v>67</v>
      </c>
      <c r="G7063" t="s">
        <v>43730</v>
      </c>
      <c r="H7063" t="s">
        <v>25250</v>
      </c>
      <c r="I7063" s="1">
        <v>44927</v>
      </c>
      <c r="J7063" s="1">
        <v>45658</v>
      </c>
      <c r="K7063" t="s">
        <v>31608</v>
      </c>
      <c r="L7063" t="s">
        <v>31609</v>
      </c>
      <c r="M7063" t="s">
        <v>27</v>
      </c>
      <c r="N7063">
        <v>4</v>
      </c>
      <c r="O7063">
        <f>Table1[[#This Row],[Price]]-0.1*Table1[[#This Row],[Price]]</f>
        <v>381.93299999999999</v>
      </c>
      <c r="P7063" s="9">
        <f>(Table1[[#This Row],[Expiration Date]]-Table1[[#This Row],[Manufacturing Date]])/365</f>
        <v>2.0027397260273974</v>
      </c>
      <c r="Q7063" t="str">
        <f>IF(Table1[[#This Row],[Expiration Date]]-J7071&gt;12/31/2024,"not expired","expired")</f>
        <v>expired</v>
      </c>
      <c r="R7063">
        <f>Table1[[#This Row],[Discounted Price]]*0.95</f>
        <v>362.83634999999998</v>
      </c>
      <c r="S7063">
        <f>Table1[[#This Row],[Discounted Price]]*0.9</f>
        <v>343.73970000000003</v>
      </c>
      <c r="T7063">
        <f>Table1[[#This Row],[Discounted Price]]*0.8</f>
        <v>305.54640000000001</v>
      </c>
      <c r="U7063">
        <f>Table1[[#This Row],[Price]]*0.52</f>
        <v>220.67240000000001</v>
      </c>
      <c r="V7063">
        <f>(Table1[[#This Row],[Price]]-Table1[[#This Row],[Scrap value]])/2</f>
        <v>101.8488</v>
      </c>
    </row>
    <row r="7064" spans="1:22" x14ac:dyDescent="0.25">
      <c r="A7064" t="s">
        <v>31610</v>
      </c>
      <c r="B7064" t="s">
        <v>15</v>
      </c>
      <c r="C7064" t="s">
        <v>47</v>
      </c>
      <c r="D7064" t="s">
        <v>31611</v>
      </c>
      <c r="E7064">
        <v>31.02</v>
      </c>
      <c r="F7064">
        <v>62</v>
      </c>
      <c r="G7064" t="s">
        <v>43730</v>
      </c>
      <c r="H7064" t="s">
        <v>23784</v>
      </c>
      <c r="I7064" s="1">
        <v>44927</v>
      </c>
      <c r="J7064" s="1">
        <v>45292</v>
      </c>
      <c r="K7064" t="s">
        <v>31612</v>
      </c>
      <c r="L7064" t="s">
        <v>31613</v>
      </c>
      <c r="M7064" t="s">
        <v>27</v>
      </c>
      <c r="N7064">
        <v>3</v>
      </c>
      <c r="O7064">
        <f>Table1[[#This Row],[Price]]-0.1*Table1[[#This Row],[Price]]</f>
        <v>27.917999999999999</v>
      </c>
      <c r="P7064" s="9">
        <f>(Table1[[#This Row],[Expiration Date]]-Table1[[#This Row],[Manufacturing Date]])/365</f>
        <v>1</v>
      </c>
      <c r="Q7064" t="str">
        <f>IF(Table1[[#This Row],[Expiration Date]]-J7072&gt;12/31/2024,"not expired","expired")</f>
        <v>expired</v>
      </c>
      <c r="R7064">
        <f>Table1[[#This Row],[Discounted Price]]*0.95</f>
        <v>26.522099999999998</v>
      </c>
      <c r="S7064">
        <f>Table1[[#This Row],[Discounted Price]]*0.9</f>
        <v>25.126200000000001</v>
      </c>
      <c r="T7064">
        <f>Table1[[#This Row],[Discounted Price]]*0.8</f>
        <v>22.334400000000002</v>
      </c>
      <c r="U7064">
        <f>Table1[[#This Row],[Price]]*0.52</f>
        <v>16.130400000000002</v>
      </c>
      <c r="V7064">
        <f>(Table1[[#This Row],[Price]]-Table1[[#This Row],[Scrap value]])/2</f>
        <v>7.444799999999999</v>
      </c>
    </row>
    <row r="7065" spans="1:22" x14ac:dyDescent="0.25">
      <c r="A7065" t="s">
        <v>31614</v>
      </c>
      <c r="B7065" t="s">
        <v>35</v>
      </c>
      <c r="C7065" t="s">
        <v>47</v>
      </c>
      <c r="D7065" t="s">
        <v>31615</v>
      </c>
      <c r="E7065">
        <v>154.37</v>
      </c>
      <c r="F7065">
        <v>66</v>
      </c>
      <c r="G7065" t="s">
        <v>43729</v>
      </c>
      <c r="H7065" t="s">
        <v>31616</v>
      </c>
      <c r="I7065" s="1">
        <v>44927</v>
      </c>
      <c r="J7065" s="1">
        <v>46023</v>
      </c>
      <c r="K7065" t="s">
        <v>31617</v>
      </c>
      <c r="L7065" t="s">
        <v>31618</v>
      </c>
      <c r="M7065" t="s">
        <v>20</v>
      </c>
      <c r="N7065">
        <v>2</v>
      </c>
      <c r="O7065">
        <f>Table1[[#This Row],[Price]]-0.1*Table1[[#This Row],[Price]]</f>
        <v>138.93299999999999</v>
      </c>
      <c r="P7065" s="9">
        <f>(Table1[[#This Row],[Expiration Date]]-Table1[[#This Row],[Manufacturing Date]])/365</f>
        <v>3.0027397260273974</v>
      </c>
      <c r="Q7065" t="str">
        <f>IF(Table1[[#This Row],[Expiration Date]]-J7073&gt;12/31/2024,"not expired","expired")</f>
        <v>not expired</v>
      </c>
      <c r="R7065">
        <f>Table1[[#This Row],[Discounted Price]]*0.95</f>
        <v>131.98634999999999</v>
      </c>
      <c r="S7065">
        <f>Table1[[#This Row],[Discounted Price]]*0.9</f>
        <v>125.0397</v>
      </c>
      <c r="T7065">
        <f>Table1[[#This Row],[Discounted Price]]*0.8</f>
        <v>111.1464</v>
      </c>
      <c r="U7065">
        <f>Table1[[#This Row],[Price]]*0.52</f>
        <v>80.272400000000005</v>
      </c>
      <c r="V7065">
        <f>(Table1[[#This Row],[Price]]-Table1[[#This Row],[Scrap value]])/2</f>
        <v>37.0488</v>
      </c>
    </row>
    <row r="7066" spans="1:22" x14ac:dyDescent="0.25">
      <c r="A7066" t="s">
        <v>31619</v>
      </c>
      <c r="B7066" t="s">
        <v>35</v>
      </c>
      <c r="C7066" t="s">
        <v>47</v>
      </c>
      <c r="D7066" t="s">
        <v>31620</v>
      </c>
      <c r="E7066">
        <v>456.46</v>
      </c>
      <c r="F7066">
        <v>2</v>
      </c>
      <c r="G7066" t="s">
        <v>43730</v>
      </c>
      <c r="H7066" t="s">
        <v>28004</v>
      </c>
      <c r="I7066" s="1">
        <v>45000</v>
      </c>
      <c r="J7066" s="1">
        <v>45658</v>
      </c>
      <c r="K7066" t="s">
        <v>31621</v>
      </c>
      <c r="L7066" t="s">
        <v>31622</v>
      </c>
      <c r="M7066" t="s">
        <v>27</v>
      </c>
      <c r="N7066">
        <v>5</v>
      </c>
      <c r="O7066">
        <f>Table1[[#This Row],[Price]]-0.1*Table1[[#This Row],[Price]]</f>
        <v>410.81399999999996</v>
      </c>
      <c r="P7066" s="9">
        <f>(Table1[[#This Row],[Expiration Date]]-Table1[[#This Row],[Manufacturing Date]])/365</f>
        <v>1.8027397260273972</v>
      </c>
      <c r="Q7066" t="str">
        <f>IF(Table1[[#This Row],[Expiration Date]]-J7074&gt;12/31/2024,"not expired","expired")</f>
        <v>expired</v>
      </c>
      <c r="R7066">
        <f>Table1[[#This Row],[Discounted Price]]*0.95</f>
        <v>390.27329999999995</v>
      </c>
      <c r="S7066">
        <f>Table1[[#This Row],[Discounted Price]]*0.9</f>
        <v>369.73259999999999</v>
      </c>
      <c r="T7066">
        <f>Table1[[#This Row],[Discounted Price]]*0.8</f>
        <v>328.65120000000002</v>
      </c>
      <c r="U7066">
        <f>Table1[[#This Row],[Price]]*0.52</f>
        <v>237.35919999999999</v>
      </c>
      <c r="V7066">
        <f>(Table1[[#This Row],[Price]]-Table1[[#This Row],[Scrap value]])/2</f>
        <v>109.5504</v>
      </c>
    </row>
    <row r="7067" spans="1:22" x14ac:dyDescent="0.25">
      <c r="A7067" t="s">
        <v>31623</v>
      </c>
      <c r="B7067" t="s">
        <v>22</v>
      </c>
      <c r="C7067" t="s">
        <v>47</v>
      </c>
      <c r="D7067" t="s">
        <v>31624</v>
      </c>
      <c r="E7067">
        <v>117.14</v>
      </c>
      <c r="F7067">
        <v>56</v>
      </c>
      <c r="G7067" t="s">
        <v>43729</v>
      </c>
      <c r="H7067" t="s">
        <v>10550</v>
      </c>
      <c r="I7067" s="1">
        <v>44927</v>
      </c>
      <c r="J7067" s="1">
        <v>45292</v>
      </c>
      <c r="K7067" t="s">
        <v>31625</v>
      </c>
      <c r="L7067" t="s">
        <v>31626</v>
      </c>
      <c r="M7067" t="s">
        <v>20</v>
      </c>
      <c r="N7067">
        <v>2</v>
      </c>
      <c r="O7067">
        <f>Table1[[#This Row],[Price]]-0.1*Table1[[#This Row],[Price]]</f>
        <v>105.426</v>
      </c>
      <c r="P7067" s="9">
        <f>(Table1[[#This Row],[Expiration Date]]-Table1[[#This Row],[Manufacturing Date]])/365</f>
        <v>1</v>
      </c>
      <c r="Q7067" t="str">
        <f>IF(Table1[[#This Row],[Expiration Date]]-J7075&gt;12/31/2024,"not expired","expired")</f>
        <v>expired</v>
      </c>
      <c r="R7067">
        <f>Table1[[#This Row],[Discounted Price]]*0.95</f>
        <v>100.15469999999999</v>
      </c>
      <c r="S7067">
        <f>Table1[[#This Row],[Discounted Price]]*0.9</f>
        <v>94.883400000000009</v>
      </c>
      <c r="T7067">
        <f>Table1[[#This Row],[Discounted Price]]*0.8</f>
        <v>84.340800000000002</v>
      </c>
      <c r="U7067">
        <f>Table1[[#This Row],[Price]]*0.52</f>
        <v>60.912800000000004</v>
      </c>
      <c r="V7067">
        <f>(Table1[[#This Row],[Price]]-Table1[[#This Row],[Scrap value]])/2</f>
        <v>28.113599999999998</v>
      </c>
    </row>
    <row r="7068" spans="1:22" x14ac:dyDescent="0.25">
      <c r="A7068" t="s">
        <v>31627</v>
      </c>
      <c r="B7068" t="s">
        <v>35</v>
      </c>
      <c r="C7068" t="s">
        <v>47</v>
      </c>
      <c r="D7068" t="s">
        <v>31628</v>
      </c>
      <c r="E7068">
        <v>441.74</v>
      </c>
      <c r="F7068">
        <v>35</v>
      </c>
      <c r="G7068" t="s">
        <v>43729</v>
      </c>
      <c r="H7068" t="s">
        <v>31629</v>
      </c>
      <c r="I7068" s="1">
        <v>45000</v>
      </c>
      <c r="J7068" s="1">
        <v>45658</v>
      </c>
      <c r="K7068" t="s">
        <v>31630</v>
      </c>
      <c r="L7068" t="s">
        <v>31631</v>
      </c>
      <c r="M7068" t="s">
        <v>45</v>
      </c>
      <c r="N7068">
        <v>2</v>
      </c>
      <c r="O7068">
        <f>Table1[[#This Row],[Price]]-0.1*Table1[[#This Row],[Price]]</f>
        <v>397.56600000000003</v>
      </c>
      <c r="P7068" s="9">
        <f>(Table1[[#This Row],[Expiration Date]]-Table1[[#This Row],[Manufacturing Date]])/365</f>
        <v>1.8027397260273972</v>
      </c>
      <c r="Q7068" t="str">
        <f>IF(Table1[[#This Row],[Expiration Date]]-J7076&gt;12/31/2024,"not expired","expired")</f>
        <v>expired</v>
      </c>
      <c r="R7068">
        <f>Table1[[#This Row],[Discounted Price]]*0.95</f>
        <v>377.68770000000001</v>
      </c>
      <c r="S7068">
        <f>Table1[[#This Row],[Discounted Price]]*0.9</f>
        <v>357.80940000000004</v>
      </c>
      <c r="T7068">
        <f>Table1[[#This Row],[Discounted Price]]*0.8</f>
        <v>318.05280000000005</v>
      </c>
      <c r="U7068">
        <f>Table1[[#This Row],[Price]]*0.52</f>
        <v>229.70480000000001</v>
      </c>
      <c r="V7068">
        <f>(Table1[[#This Row],[Price]]-Table1[[#This Row],[Scrap value]])/2</f>
        <v>106.0176</v>
      </c>
    </row>
    <row r="7069" spans="1:22" x14ac:dyDescent="0.25">
      <c r="A7069" t="s">
        <v>31632</v>
      </c>
      <c r="B7069" t="s">
        <v>22</v>
      </c>
      <c r="C7069" t="s">
        <v>47</v>
      </c>
      <c r="D7069" t="s">
        <v>31633</v>
      </c>
      <c r="E7069">
        <v>400.5</v>
      </c>
      <c r="F7069">
        <v>10</v>
      </c>
      <c r="G7069" t="s">
        <v>43729</v>
      </c>
      <c r="H7069" t="s">
        <v>31634</v>
      </c>
      <c r="I7069" s="1">
        <v>44927</v>
      </c>
      <c r="J7069" s="1">
        <v>46023</v>
      </c>
      <c r="K7069" t="s">
        <v>31635</v>
      </c>
      <c r="L7069" t="s">
        <v>31636</v>
      </c>
      <c r="M7069" t="s">
        <v>27</v>
      </c>
      <c r="N7069">
        <v>1</v>
      </c>
      <c r="O7069">
        <f>Table1[[#This Row],[Price]]-0.1*Table1[[#This Row],[Price]]</f>
        <v>360.45</v>
      </c>
      <c r="P7069" s="9">
        <f>(Table1[[#This Row],[Expiration Date]]-Table1[[#This Row],[Manufacturing Date]])/365</f>
        <v>3.0027397260273974</v>
      </c>
      <c r="Q7069" t="str">
        <f>IF(Table1[[#This Row],[Expiration Date]]-J7077&gt;12/31/2024,"not expired","expired")</f>
        <v>not expired</v>
      </c>
      <c r="R7069">
        <f>Table1[[#This Row],[Discounted Price]]*0.95</f>
        <v>342.42749999999995</v>
      </c>
      <c r="S7069">
        <f>Table1[[#This Row],[Discounted Price]]*0.9</f>
        <v>324.40499999999997</v>
      </c>
      <c r="T7069">
        <f>Table1[[#This Row],[Discounted Price]]*0.8</f>
        <v>288.36</v>
      </c>
      <c r="U7069">
        <f>Table1[[#This Row],[Price]]*0.52</f>
        <v>208.26000000000002</v>
      </c>
      <c r="V7069">
        <f>(Table1[[#This Row],[Price]]-Table1[[#This Row],[Scrap value]])/2</f>
        <v>96.11999999999999</v>
      </c>
    </row>
    <row r="7070" spans="1:22" x14ac:dyDescent="0.25">
      <c r="A7070" t="s">
        <v>31637</v>
      </c>
      <c r="B7070" t="s">
        <v>22</v>
      </c>
      <c r="C7070" t="s">
        <v>47</v>
      </c>
      <c r="D7070" t="s">
        <v>31638</v>
      </c>
      <c r="E7070">
        <v>231.86</v>
      </c>
      <c r="F7070">
        <v>36</v>
      </c>
      <c r="G7070" t="s">
        <v>43729</v>
      </c>
      <c r="H7070" t="s">
        <v>31639</v>
      </c>
      <c r="I7070" s="1">
        <v>45000</v>
      </c>
      <c r="J7070" s="1">
        <v>46023</v>
      </c>
      <c r="K7070" t="s">
        <v>31640</v>
      </c>
      <c r="L7070" t="s">
        <v>31641</v>
      </c>
      <c r="M7070" t="s">
        <v>20</v>
      </c>
      <c r="N7070">
        <v>5</v>
      </c>
      <c r="O7070">
        <f>Table1[[#This Row],[Price]]-0.1*Table1[[#This Row],[Price]]</f>
        <v>208.67400000000001</v>
      </c>
      <c r="P7070" s="9">
        <f>(Table1[[#This Row],[Expiration Date]]-Table1[[#This Row],[Manufacturing Date]])/365</f>
        <v>2.8027397260273972</v>
      </c>
      <c r="Q7070" t="str">
        <f>IF(Table1[[#This Row],[Expiration Date]]-J7078&gt;12/31/2024,"not expired","expired")</f>
        <v>expired</v>
      </c>
      <c r="R7070">
        <f>Table1[[#This Row],[Discounted Price]]*0.95</f>
        <v>198.24029999999999</v>
      </c>
      <c r="S7070">
        <f>Table1[[#This Row],[Discounted Price]]*0.9</f>
        <v>187.8066</v>
      </c>
      <c r="T7070">
        <f>Table1[[#This Row],[Discounted Price]]*0.8</f>
        <v>166.93920000000003</v>
      </c>
      <c r="U7070">
        <f>Table1[[#This Row],[Price]]*0.52</f>
        <v>120.56720000000001</v>
      </c>
      <c r="V7070">
        <f>(Table1[[#This Row],[Price]]-Table1[[#This Row],[Scrap value]])/2</f>
        <v>55.6464</v>
      </c>
    </row>
    <row r="7071" spans="1:22" x14ac:dyDescent="0.25">
      <c r="A7071" t="s">
        <v>31642</v>
      </c>
      <c r="B7071" t="s">
        <v>29</v>
      </c>
      <c r="C7071" t="s">
        <v>47</v>
      </c>
      <c r="D7071" t="s">
        <v>31643</v>
      </c>
      <c r="E7071">
        <v>364.62</v>
      </c>
      <c r="F7071">
        <v>21</v>
      </c>
      <c r="G7071" t="s">
        <v>43730</v>
      </c>
      <c r="H7071" t="s">
        <v>1578</v>
      </c>
      <c r="I7071" s="1">
        <v>44927</v>
      </c>
      <c r="J7071" s="1">
        <v>46023</v>
      </c>
      <c r="K7071" t="s">
        <v>31644</v>
      </c>
      <c r="L7071" t="s">
        <v>31645</v>
      </c>
      <c r="M7071" t="s">
        <v>27</v>
      </c>
      <c r="N7071">
        <v>4</v>
      </c>
      <c r="O7071">
        <f>Table1[[#This Row],[Price]]-0.1*Table1[[#This Row],[Price]]</f>
        <v>328.15800000000002</v>
      </c>
      <c r="P7071" s="9">
        <f>(Table1[[#This Row],[Expiration Date]]-Table1[[#This Row],[Manufacturing Date]])/365</f>
        <v>3.0027397260273974</v>
      </c>
      <c r="Q7071" t="str">
        <f>IF(Table1[[#This Row],[Expiration Date]]-J7079&gt;12/31/2024,"not expired","expired")</f>
        <v>expired</v>
      </c>
      <c r="R7071">
        <f>Table1[[#This Row],[Discounted Price]]*0.95</f>
        <v>311.75009999999997</v>
      </c>
      <c r="S7071">
        <f>Table1[[#This Row],[Discounted Price]]*0.9</f>
        <v>295.34220000000005</v>
      </c>
      <c r="T7071">
        <f>Table1[[#This Row],[Discounted Price]]*0.8</f>
        <v>262.52640000000002</v>
      </c>
      <c r="U7071">
        <f>Table1[[#This Row],[Price]]*0.52</f>
        <v>189.60240000000002</v>
      </c>
      <c r="V7071">
        <f>(Table1[[#This Row],[Price]]-Table1[[#This Row],[Scrap value]])/2</f>
        <v>87.508799999999994</v>
      </c>
    </row>
    <row r="7072" spans="1:22" x14ac:dyDescent="0.25">
      <c r="A7072" t="s">
        <v>31646</v>
      </c>
      <c r="B7072" t="s">
        <v>22</v>
      </c>
      <c r="C7072" t="s">
        <v>47</v>
      </c>
      <c r="D7072" t="s">
        <v>31647</v>
      </c>
      <c r="E7072">
        <v>186.86</v>
      </c>
      <c r="F7072">
        <v>79</v>
      </c>
      <c r="G7072" t="s">
        <v>43730</v>
      </c>
      <c r="H7072" t="s">
        <v>29014</v>
      </c>
      <c r="I7072" s="1">
        <v>45137</v>
      </c>
      <c r="J7072" s="1">
        <v>45292</v>
      </c>
      <c r="K7072" t="s">
        <v>31648</v>
      </c>
      <c r="L7072" t="s">
        <v>31649</v>
      </c>
      <c r="M7072" t="s">
        <v>27</v>
      </c>
      <c r="N7072">
        <v>2</v>
      </c>
      <c r="O7072">
        <f>Table1[[#This Row],[Price]]-0.1*Table1[[#This Row],[Price]]</f>
        <v>168.17400000000001</v>
      </c>
      <c r="P7072" s="9">
        <f>(Table1[[#This Row],[Expiration Date]]-Table1[[#This Row],[Manufacturing Date]])/365</f>
        <v>0.42465753424657532</v>
      </c>
      <c r="Q7072" t="str">
        <f>IF(Table1[[#This Row],[Expiration Date]]-J7080&gt;12/31/2024,"not expired","expired")</f>
        <v>expired</v>
      </c>
      <c r="R7072">
        <f>Table1[[#This Row],[Discounted Price]]*0.95</f>
        <v>159.7653</v>
      </c>
      <c r="S7072">
        <f>Table1[[#This Row],[Discounted Price]]*0.9</f>
        <v>151.35660000000001</v>
      </c>
      <c r="T7072">
        <f>Table1[[#This Row],[Discounted Price]]*0.8</f>
        <v>134.53920000000002</v>
      </c>
      <c r="U7072">
        <f>Table1[[#This Row],[Price]]*0.52</f>
        <v>97.167200000000008</v>
      </c>
      <c r="V7072">
        <f>(Table1[[#This Row],[Price]]-Table1[[#This Row],[Scrap value]])/2</f>
        <v>44.846400000000003</v>
      </c>
    </row>
    <row r="7073" spans="1:22" x14ac:dyDescent="0.25">
      <c r="A7073" t="s">
        <v>31650</v>
      </c>
      <c r="B7073" t="s">
        <v>15</v>
      </c>
      <c r="C7073" t="s">
        <v>47</v>
      </c>
      <c r="D7073" t="s">
        <v>31651</v>
      </c>
      <c r="E7073">
        <v>224.78</v>
      </c>
      <c r="F7073">
        <v>29</v>
      </c>
      <c r="G7073" t="s">
        <v>43729</v>
      </c>
      <c r="H7073" t="s">
        <v>399</v>
      </c>
      <c r="I7073" s="1">
        <v>45137</v>
      </c>
      <c r="J7073" s="1">
        <v>45658</v>
      </c>
      <c r="K7073" t="s">
        <v>31652</v>
      </c>
      <c r="L7073" t="s">
        <v>31653</v>
      </c>
      <c r="M7073" t="s">
        <v>20</v>
      </c>
      <c r="N7073">
        <v>4</v>
      </c>
      <c r="O7073">
        <f>Table1[[#This Row],[Price]]-0.1*Table1[[#This Row],[Price]]</f>
        <v>202.30199999999999</v>
      </c>
      <c r="P7073" s="9">
        <f>(Table1[[#This Row],[Expiration Date]]-Table1[[#This Row],[Manufacturing Date]])/365</f>
        <v>1.4273972602739726</v>
      </c>
      <c r="Q7073" t="str">
        <f>IF(Table1[[#This Row],[Expiration Date]]-J7081&gt;12/31/2024,"not expired","expired")</f>
        <v>not expired</v>
      </c>
      <c r="R7073">
        <f>Table1[[#This Row],[Discounted Price]]*0.95</f>
        <v>192.18689999999998</v>
      </c>
      <c r="S7073">
        <f>Table1[[#This Row],[Discounted Price]]*0.9</f>
        <v>182.0718</v>
      </c>
      <c r="T7073">
        <f>Table1[[#This Row],[Discounted Price]]*0.8</f>
        <v>161.8416</v>
      </c>
      <c r="U7073">
        <f>Table1[[#This Row],[Price]]*0.52</f>
        <v>116.88560000000001</v>
      </c>
      <c r="V7073">
        <f>(Table1[[#This Row],[Price]]-Table1[[#This Row],[Scrap value]])/2</f>
        <v>53.947199999999995</v>
      </c>
    </row>
    <row r="7074" spans="1:22" x14ac:dyDescent="0.25">
      <c r="A7074" t="s">
        <v>31654</v>
      </c>
      <c r="B7074" t="s">
        <v>35</v>
      </c>
      <c r="C7074" t="s">
        <v>47</v>
      </c>
      <c r="D7074" t="s">
        <v>31655</v>
      </c>
      <c r="E7074">
        <v>471.8</v>
      </c>
      <c r="F7074">
        <v>89</v>
      </c>
      <c r="G7074" t="s">
        <v>43728</v>
      </c>
      <c r="H7074" t="s">
        <v>20143</v>
      </c>
      <c r="I7074" s="1">
        <v>45000</v>
      </c>
      <c r="J7074" s="1">
        <v>45658</v>
      </c>
      <c r="K7074" t="s">
        <v>31656</v>
      </c>
      <c r="L7074" t="s">
        <v>31657</v>
      </c>
      <c r="M7074" t="s">
        <v>27</v>
      </c>
      <c r="N7074">
        <v>2</v>
      </c>
      <c r="O7074">
        <f>Table1[[#This Row],[Price]]-0.1*Table1[[#This Row],[Price]]</f>
        <v>424.62</v>
      </c>
      <c r="P7074" s="9">
        <f>(Table1[[#This Row],[Expiration Date]]-Table1[[#This Row],[Manufacturing Date]])/365</f>
        <v>1.8027397260273972</v>
      </c>
      <c r="Q7074" t="str">
        <f>IF(Table1[[#This Row],[Expiration Date]]-J7082&gt;12/31/2024,"not expired","expired")</f>
        <v>not expired</v>
      </c>
      <c r="R7074">
        <f>Table1[[#This Row],[Discounted Price]]*0.95</f>
        <v>403.38900000000001</v>
      </c>
      <c r="S7074">
        <f>Table1[[#This Row],[Discounted Price]]*0.9</f>
        <v>382.15800000000002</v>
      </c>
      <c r="T7074">
        <f>Table1[[#This Row],[Discounted Price]]*0.8</f>
        <v>339.69600000000003</v>
      </c>
      <c r="U7074">
        <f>Table1[[#This Row],[Price]]*0.52</f>
        <v>245.33600000000001</v>
      </c>
      <c r="V7074">
        <f>(Table1[[#This Row],[Price]]-Table1[[#This Row],[Scrap value]])/2</f>
        <v>113.232</v>
      </c>
    </row>
    <row r="7075" spans="1:22" x14ac:dyDescent="0.25">
      <c r="A7075" t="s">
        <v>31658</v>
      </c>
      <c r="B7075" t="s">
        <v>22</v>
      </c>
      <c r="C7075" t="s">
        <v>47</v>
      </c>
      <c r="D7075" t="s">
        <v>31659</v>
      </c>
      <c r="E7075">
        <v>62.96</v>
      </c>
      <c r="F7075">
        <v>58</v>
      </c>
      <c r="G7075" t="s">
        <v>43728</v>
      </c>
      <c r="H7075" t="s">
        <v>2806</v>
      </c>
      <c r="I7075" s="1">
        <v>44927</v>
      </c>
      <c r="J7075" s="1">
        <v>45658</v>
      </c>
      <c r="K7075" t="s">
        <v>31660</v>
      </c>
      <c r="L7075" t="s">
        <v>31661</v>
      </c>
      <c r="M7075" t="s">
        <v>27</v>
      </c>
      <c r="N7075">
        <v>5</v>
      </c>
      <c r="O7075">
        <f>Table1[[#This Row],[Price]]-0.1*Table1[[#This Row],[Price]]</f>
        <v>56.664000000000001</v>
      </c>
      <c r="P7075" s="9">
        <f>(Table1[[#This Row],[Expiration Date]]-Table1[[#This Row],[Manufacturing Date]])/365</f>
        <v>2.0027397260273974</v>
      </c>
      <c r="Q7075" t="str">
        <f>IF(Table1[[#This Row],[Expiration Date]]-J7083&gt;12/31/2024,"not expired","expired")</f>
        <v>not expired</v>
      </c>
      <c r="R7075">
        <f>Table1[[#This Row],[Discounted Price]]*0.95</f>
        <v>53.830799999999996</v>
      </c>
      <c r="S7075">
        <f>Table1[[#This Row],[Discounted Price]]*0.9</f>
        <v>50.997600000000006</v>
      </c>
      <c r="T7075">
        <f>Table1[[#This Row],[Discounted Price]]*0.8</f>
        <v>45.331200000000003</v>
      </c>
      <c r="U7075">
        <f>Table1[[#This Row],[Price]]*0.52</f>
        <v>32.739200000000004</v>
      </c>
      <c r="V7075">
        <f>(Table1[[#This Row],[Price]]-Table1[[#This Row],[Scrap value]])/2</f>
        <v>15.110399999999998</v>
      </c>
    </row>
    <row r="7076" spans="1:22" x14ac:dyDescent="0.25">
      <c r="A7076" t="s">
        <v>31662</v>
      </c>
      <c r="B7076" t="s">
        <v>15</v>
      </c>
      <c r="C7076" t="s">
        <v>47</v>
      </c>
      <c r="D7076" t="s">
        <v>31663</v>
      </c>
      <c r="E7076">
        <v>329.89</v>
      </c>
      <c r="F7076">
        <v>94</v>
      </c>
      <c r="G7076" t="s">
        <v>43730</v>
      </c>
      <c r="H7076" t="s">
        <v>20478</v>
      </c>
      <c r="I7076" s="1">
        <v>44927</v>
      </c>
      <c r="J7076" s="1">
        <v>46023</v>
      </c>
      <c r="K7076" t="s">
        <v>31664</v>
      </c>
      <c r="L7076" t="s">
        <v>31665</v>
      </c>
      <c r="M7076" t="s">
        <v>20</v>
      </c>
      <c r="N7076">
        <v>5</v>
      </c>
      <c r="O7076">
        <f>Table1[[#This Row],[Price]]-0.1*Table1[[#This Row],[Price]]</f>
        <v>296.90100000000001</v>
      </c>
      <c r="P7076" s="9">
        <f>(Table1[[#This Row],[Expiration Date]]-Table1[[#This Row],[Manufacturing Date]])/365</f>
        <v>3.0027397260273974</v>
      </c>
      <c r="Q7076" t="str">
        <f>IF(Table1[[#This Row],[Expiration Date]]-J7084&gt;12/31/2024,"not expired","expired")</f>
        <v>expired</v>
      </c>
      <c r="R7076">
        <f>Table1[[#This Row],[Discounted Price]]*0.95</f>
        <v>282.05595</v>
      </c>
      <c r="S7076">
        <f>Table1[[#This Row],[Discounted Price]]*0.9</f>
        <v>267.21090000000004</v>
      </c>
      <c r="T7076">
        <f>Table1[[#This Row],[Discounted Price]]*0.8</f>
        <v>237.52080000000001</v>
      </c>
      <c r="U7076">
        <f>Table1[[#This Row],[Price]]*0.52</f>
        <v>171.5428</v>
      </c>
      <c r="V7076">
        <f>(Table1[[#This Row],[Price]]-Table1[[#This Row],[Scrap value]])/2</f>
        <v>79.173599999999993</v>
      </c>
    </row>
    <row r="7077" spans="1:22" x14ac:dyDescent="0.25">
      <c r="A7077" t="s">
        <v>31666</v>
      </c>
      <c r="B7077" t="s">
        <v>15</v>
      </c>
      <c r="C7077" t="s">
        <v>47</v>
      </c>
      <c r="D7077" t="s">
        <v>31667</v>
      </c>
      <c r="E7077">
        <v>17.72</v>
      </c>
      <c r="F7077">
        <v>50</v>
      </c>
      <c r="G7077" t="s">
        <v>43729</v>
      </c>
      <c r="H7077" t="s">
        <v>17450</v>
      </c>
      <c r="I7077" s="1">
        <v>45137</v>
      </c>
      <c r="J7077" s="1">
        <v>45292</v>
      </c>
      <c r="K7077" t="s">
        <v>31668</v>
      </c>
      <c r="L7077" t="s">
        <v>31669</v>
      </c>
      <c r="M7077" t="s">
        <v>45</v>
      </c>
      <c r="N7077">
        <v>4</v>
      </c>
      <c r="O7077">
        <f>Table1[[#This Row],[Price]]-0.1*Table1[[#This Row],[Price]]</f>
        <v>15.947999999999999</v>
      </c>
      <c r="P7077" s="9">
        <f>(Table1[[#This Row],[Expiration Date]]-Table1[[#This Row],[Manufacturing Date]])/365</f>
        <v>0.42465753424657532</v>
      </c>
      <c r="Q7077" t="str">
        <f>IF(Table1[[#This Row],[Expiration Date]]-J7085&gt;12/31/2024,"not expired","expired")</f>
        <v>expired</v>
      </c>
      <c r="R7077">
        <f>Table1[[#This Row],[Discounted Price]]*0.95</f>
        <v>15.150599999999997</v>
      </c>
      <c r="S7077">
        <f>Table1[[#This Row],[Discounted Price]]*0.9</f>
        <v>14.353199999999999</v>
      </c>
      <c r="T7077">
        <f>Table1[[#This Row],[Discounted Price]]*0.8</f>
        <v>12.7584</v>
      </c>
      <c r="U7077">
        <f>Table1[[#This Row],[Price]]*0.52</f>
        <v>9.2143999999999995</v>
      </c>
      <c r="V7077">
        <f>(Table1[[#This Row],[Price]]-Table1[[#This Row],[Scrap value]])/2</f>
        <v>4.2527999999999997</v>
      </c>
    </row>
    <row r="7078" spans="1:22" x14ac:dyDescent="0.25">
      <c r="A7078" t="s">
        <v>31670</v>
      </c>
      <c r="B7078" t="s">
        <v>29</v>
      </c>
      <c r="C7078" t="s">
        <v>47</v>
      </c>
      <c r="D7078" t="s">
        <v>31671</v>
      </c>
      <c r="E7078">
        <v>224.23</v>
      </c>
      <c r="F7078">
        <v>66</v>
      </c>
      <c r="G7078" t="s">
        <v>43730</v>
      </c>
      <c r="H7078" t="s">
        <v>18451</v>
      </c>
      <c r="I7078" s="1">
        <v>44927</v>
      </c>
      <c r="J7078" s="1">
        <v>46023</v>
      </c>
      <c r="K7078" t="s">
        <v>31672</v>
      </c>
      <c r="L7078" t="s">
        <v>31673</v>
      </c>
      <c r="M7078" t="s">
        <v>45</v>
      </c>
      <c r="N7078">
        <v>3</v>
      </c>
      <c r="O7078">
        <f>Table1[[#This Row],[Price]]-0.1*Table1[[#This Row],[Price]]</f>
        <v>201.80699999999999</v>
      </c>
      <c r="P7078" s="9">
        <f>(Table1[[#This Row],[Expiration Date]]-Table1[[#This Row],[Manufacturing Date]])/365</f>
        <v>3.0027397260273974</v>
      </c>
      <c r="Q7078" t="str">
        <f>IF(Table1[[#This Row],[Expiration Date]]-J7086&gt;12/31/2024,"not expired","expired")</f>
        <v>not expired</v>
      </c>
      <c r="R7078">
        <f>Table1[[#This Row],[Discounted Price]]*0.95</f>
        <v>191.71664999999999</v>
      </c>
      <c r="S7078">
        <f>Table1[[#This Row],[Discounted Price]]*0.9</f>
        <v>181.62629999999999</v>
      </c>
      <c r="T7078">
        <f>Table1[[#This Row],[Discounted Price]]*0.8</f>
        <v>161.44560000000001</v>
      </c>
      <c r="U7078">
        <f>Table1[[#This Row],[Price]]*0.52</f>
        <v>116.5996</v>
      </c>
      <c r="V7078">
        <f>(Table1[[#This Row],[Price]]-Table1[[#This Row],[Scrap value]])/2</f>
        <v>53.815199999999997</v>
      </c>
    </row>
    <row r="7079" spans="1:22" x14ac:dyDescent="0.25">
      <c r="A7079" t="s">
        <v>31674</v>
      </c>
      <c r="B7079" t="s">
        <v>29</v>
      </c>
      <c r="C7079" t="s">
        <v>47</v>
      </c>
      <c r="D7079" t="s">
        <v>31675</v>
      </c>
      <c r="E7079">
        <v>415.4</v>
      </c>
      <c r="F7079">
        <v>38</v>
      </c>
      <c r="G7079" t="s">
        <v>43728</v>
      </c>
      <c r="H7079" t="s">
        <v>18912</v>
      </c>
      <c r="I7079" s="1">
        <v>44927</v>
      </c>
      <c r="J7079" s="1">
        <v>46023</v>
      </c>
      <c r="K7079" t="s">
        <v>31676</v>
      </c>
      <c r="L7079" t="s">
        <v>31677</v>
      </c>
      <c r="M7079" t="s">
        <v>45</v>
      </c>
      <c r="N7079">
        <v>4</v>
      </c>
      <c r="O7079">
        <f>Table1[[#This Row],[Price]]-0.1*Table1[[#This Row],[Price]]</f>
        <v>373.85999999999996</v>
      </c>
      <c r="P7079" s="9">
        <f>(Table1[[#This Row],[Expiration Date]]-Table1[[#This Row],[Manufacturing Date]])/365</f>
        <v>3.0027397260273974</v>
      </c>
      <c r="Q7079" t="str">
        <f>IF(Table1[[#This Row],[Expiration Date]]-J7087&gt;12/31/2024,"not expired","expired")</f>
        <v>not expired</v>
      </c>
      <c r="R7079">
        <f>Table1[[#This Row],[Discounted Price]]*0.95</f>
        <v>355.16699999999992</v>
      </c>
      <c r="S7079">
        <f>Table1[[#This Row],[Discounted Price]]*0.9</f>
        <v>336.47399999999999</v>
      </c>
      <c r="T7079">
        <f>Table1[[#This Row],[Discounted Price]]*0.8</f>
        <v>299.08799999999997</v>
      </c>
      <c r="U7079">
        <f>Table1[[#This Row],[Price]]*0.52</f>
        <v>216.00799999999998</v>
      </c>
      <c r="V7079">
        <f>(Table1[[#This Row],[Price]]-Table1[[#This Row],[Scrap value]])/2</f>
        <v>99.695999999999998</v>
      </c>
    </row>
    <row r="7080" spans="1:22" x14ac:dyDescent="0.25">
      <c r="A7080" t="s">
        <v>31678</v>
      </c>
      <c r="B7080" t="s">
        <v>15</v>
      </c>
      <c r="C7080" t="s">
        <v>47</v>
      </c>
      <c r="D7080" t="s">
        <v>31679</v>
      </c>
      <c r="E7080">
        <v>94.72</v>
      </c>
      <c r="F7080">
        <v>3</v>
      </c>
      <c r="G7080" t="s">
        <v>43729</v>
      </c>
      <c r="H7080" t="s">
        <v>8276</v>
      </c>
      <c r="I7080" s="1">
        <v>44927</v>
      </c>
      <c r="J7080" s="1">
        <v>45658</v>
      </c>
      <c r="K7080" t="s">
        <v>31680</v>
      </c>
      <c r="L7080" t="s">
        <v>31681</v>
      </c>
      <c r="M7080" t="s">
        <v>27</v>
      </c>
      <c r="N7080">
        <v>1</v>
      </c>
      <c r="O7080">
        <f>Table1[[#This Row],[Price]]-0.1*Table1[[#This Row],[Price]]</f>
        <v>85.248000000000005</v>
      </c>
      <c r="P7080" s="9">
        <f>(Table1[[#This Row],[Expiration Date]]-Table1[[#This Row],[Manufacturing Date]])/365</f>
        <v>2.0027397260273974</v>
      </c>
      <c r="Q7080" t="str">
        <f>IF(Table1[[#This Row],[Expiration Date]]-J7088&gt;12/31/2024,"not expired","expired")</f>
        <v>expired</v>
      </c>
      <c r="R7080">
        <f>Table1[[#This Row],[Discounted Price]]*0.95</f>
        <v>80.985600000000005</v>
      </c>
      <c r="S7080">
        <f>Table1[[#This Row],[Discounted Price]]*0.9</f>
        <v>76.723200000000006</v>
      </c>
      <c r="T7080">
        <f>Table1[[#This Row],[Discounted Price]]*0.8</f>
        <v>68.198400000000007</v>
      </c>
      <c r="U7080">
        <f>Table1[[#This Row],[Price]]*0.52</f>
        <v>49.254400000000004</v>
      </c>
      <c r="V7080">
        <f>(Table1[[#This Row],[Price]]-Table1[[#This Row],[Scrap value]])/2</f>
        <v>22.732799999999997</v>
      </c>
    </row>
    <row r="7081" spans="1:22" x14ac:dyDescent="0.25">
      <c r="A7081" t="s">
        <v>31682</v>
      </c>
      <c r="B7081" t="s">
        <v>29</v>
      </c>
      <c r="C7081" t="s">
        <v>47</v>
      </c>
      <c r="D7081" t="s">
        <v>31683</v>
      </c>
      <c r="E7081">
        <v>362.43</v>
      </c>
      <c r="F7081">
        <v>60</v>
      </c>
      <c r="G7081" t="s">
        <v>43730</v>
      </c>
      <c r="H7081" t="s">
        <v>1830</v>
      </c>
      <c r="I7081" s="1">
        <v>44927</v>
      </c>
      <c r="J7081" s="1">
        <v>45292</v>
      </c>
      <c r="K7081" t="s">
        <v>31684</v>
      </c>
      <c r="L7081" t="s">
        <v>31685</v>
      </c>
      <c r="M7081" t="s">
        <v>45</v>
      </c>
      <c r="N7081">
        <v>3</v>
      </c>
      <c r="O7081">
        <f>Table1[[#This Row],[Price]]-0.1*Table1[[#This Row],[Price]]</f>
        <v>326.18700000000001</v>
      </c>
      <c r="P7081" s="9">
        <f>(Table1[[#This Row],[Expiration Date]]-Table1[[#This Row],[Manufacturing Date]])/365</f>
        <v>1</v>
      </c>
      <c r="Q7081" t="str">
        <f>IF(Table1[[#This Row],[Expiration Date]]-J7089&gt;12/31/2024,"not expired","expired")</f>
        <v>expired</v>
      </c>
      <c r="R7081">
        <f>Table1[[#This Row],[Discounted Price]]*0.95</f>
        <v>309.87765000000002</v>
      </c>
      <c r="S7081">
        <f>Table1[[#This Row],[Discounted Price]]*0.9</f>
        <v>293.56830000000002</v>
      </c>
      <c r="T7081">
        <f>Table1[[#This Row],[Discounted Price]]*0.8</f>
        <v>260.94960000000003</v>
      </c>
      <c r="U7081">
        <f>Table1[[#This Row],[Price]]*0.52</f>
        <v>188.46360000000001</v>
      </c>
      <c r="V7081">
        <f>(Table1[[#This Row],[Price]]-Table1[[#This Row],[Scrap value]])/2</f>
        <v>86.983199999999997</v>
      </c>
    </row>
    <row r="7082" spans="1:22" x14ac:dyDescent="0.25">
      <c r="A7082" t="s">
        <v>31686</v>
      </c>
      <c r="B7082" t="s">
        <v>29</v>
      </c>
      <c r="C7082" t="s">
        <v>47</v>
      </c>
      <c r="D7082" t="s">
        <v>31687</v>
      </c>
      <c r="E7082">
        <v>100.45</v>
      </c>
      <c r="F7082">
        <v>33</v>
      </c>
      <c r="G7082" t="s">
        <v>43730</v>
      </c>
      <c r="H7082" t="s">
        <v>6291</v>
      </c>
      <c r="I7082" s="1">
        <v>45137</v>
      </c>
      <c r="J7082" s="1">
        <v>45292</v>
      </c>
      <c r="K7082" t="s">
        <v>31688</v>
      </c>
      <c r="L7082" t="s">
        <v>31689</v>
      </c>
      <c r="M7082" t="s">
        <v>20</v>
      </c>
      <c r="N7082">
        <v>1</v>
      </c>
      <c r="O7082">
        <f>Table1[[#This Row],[Price]]-0.1*Table1[[#This Row],[Price]]</f>
        <v>90.405000000000001</v>
      </c>
      <c r="P7082" s="9">
        <f>(Table1[[#This Row],[Expiration Date]]-Table1[[#This Row],[Manufacturing Date]])/365</f>
        <v>0.42465753424657532</v>
      </c>
      <c r="Q7082" t="str">
        <f>IF(Table1[[#This Row],[Expiration Date]]-J7090&gt;12/31/2024,"not expired","expired")</f>
        <v>expired</v>
      </c>
      <c r="R7082">
        <f>Table1[[#This Row],[Discounted Price]]*0.95</f>
        <v>85.884749999999997</v>
      </c>
      <c r="S7082">
        <f>Table1[[#This Row],[Discounted Price]]*0.9</f>
        <v>81.364500000000007</v>
      </c>
      <c r="T7082">
        <f>Table1[[#This Row],[Discounted Price]]*0.8</f>
        <v>72.323999999999998</v>
      </c>
      <c r="U7082">
        <f>Table1[[#This Row],[Price]]*0.52</f>
        <v>52.234000000000002</v>
      </c>
      <c r="V7082">
        <f>(Table1[[#This Row],[Price]]-Table1[[#This Row],[Scrap value]])/2</f>
        <v>24.108000000000001</v>
      </c>
    </row>
    <row r="7083" spans="1:22" x14ac:dyDescent="0.25">
      <c r="A7083" t="s">
        <v>31690</v>
      </c>
      <c r="B7083" t="s">
        <v>22</v>
      </c>
      <c r="C7083" t="s">
        <v>47</v>
      </c>
      <c r="D7083" t="s">
        <v>31691</v>
      </c>
      <c r="E7083">
        <v>165.4</v>
      </c>
      <c r="F7083">
        <v>73</v>
      </c>
      <c r="G7083" t="s">
        <v>43730</v>
      </c>
      <c r="H7083" t="s">
        <v>31692</v>
      </c>
      <c r="I7083" s="1">
        <v>45137</v>
      </c>
      <c r="J7083" s="1">
        <v>45292</v>
      </c>
      <c r="K7083" t="s">
        <v>31693</v>
      </c>
      <c r="L7083" t="s">
        <v>31694</v>
      </c>
      <c r="M7083" t="s">
        <v>27</v>
      </c>
      <c r="N7083">
        <v>1</v>
      </c>
      <c r="O7083">
        <f>Table1[[#This Row],[Price]]-0.1*Table1[[#This Row],[Price]]</f>
        <v>148.86000000000001</v>
      </c>
      <c r="P7083" s="9">
        <f>(Table1[[#This Row],[Expiration Date]]-Table1[[#This Row],[Manufacturing Date]])/365</f>
        <v>0.42465753424657532</v>
      </c>
      <c r="Q7083" t="str">
        <f>IF(Table1[[#This Row],[Expiration Date]]-J7091&gt;12/31/2024,"not expired","expired")</f>
        <v>expired</v>
      </c>
      <c r="R7083">
        <f>Table1[[#This Row],[Discounted Price]]*0.95</f>
        <v>141.417</v>
      </c>
      <c r="S7083">
        <f>Table1[[#This Row],[Discounted Price]]*0.9</f>
        <v>133.97400000000002</v>
      </c>
      <c r="T7083">
        <f>Table1[[#This Row],[Discounted Price]]*0.8</f>
        <v>119.08800000000002</v>
      </c>
      <c r="U7083">
        <f>Table1[[#This Row],[Price]]*0.52</f>
        <v>86.00800000000001</v>
      </c>
      <c r="V7083">
        <f>(Table1[[#This Row],[Price]]-Table1[[#This Row],[Scrap value]])/2</f>
        <v>39.695999999999998</v>
      </c>
    </row>
    <row r="7084" spans="1:22" x14ac:dyDescent="0.25">
      <c r="A7084" t="s">
        <v>31695</v>
      </c>
      <c r="B7084" t="s">
        <v>35</v>
      </c>
      <c r="C7084" t="s">
        <v>47</v>
      </c>
      <c r="D7084" t="s">
        <v>31696</v>
      </c>
      <c r="E7084">
        <v>223.84</v>
      </c>
      <c r="F7084">
        <v>26</v>
      </c>
      <c r="G7084" t="s">
        <v>43729</v>
      </c>
      <c r="H7084" t="s">
        <v>7466</v>
      </c>
      <c r="I7084" s="1">
        <v>45000</v>
      </c>
      <c r="J7084" s="1">
        <v>46023</v>
      </c>
      <c r="K7084" t="s">
        <v>31697</v>
      </c>
      <c r="L7084" t="s">
        <v>31698</v>
      </c>
      <c r="M7084" t="s">
        <v>27</v>
      </c>
      <c r="N7084">
        <v>4</v>
      </c>
      <c r="O7084">
        <f>Table1[[#This Row],[Price]]-0.1*Table1[[#This Row],[Price]]</f>
        <v>201.45600000000002</v>
      </c>
      <c r="P7084" s="9">
        <f>(Table1[[#This Row],[Expiration Date]]-Table1[[#This Row],[Manufacturing Date]])/365</f>
        <v>2.8027397260273972</v>
      </c>
      <c r="Q7084" t="str">
        <f>IF(Table1[[#This Row],[Expiration Date]]-J7092&gt;12/31/2024,"not expired","expired")</f>
        <v>not expired</v>
      </c>
      <c r="R7084">
        <f>Table1[[#This Row],[Discounted Price]]*0.95</f>
        <v>191.38320000000002</v>
      </c>
      <c r="S7084">
        <f>Table1[[#This Row],[Discounted Price]]*0.9</f>
        <v>181.31040000000002</v>
      </c>
      <c r="T7084">
        <f>Table1[[#This Row],[Discounted Price]]*0.8</f>
        <v>161.16480000000001</v>
      </c>
      <c r="U7084">
        <f>Table1[[#This Row],[Price]]*0.52</f>
        <v>116.3968</v>
      </c>
      <c r="V7084">
        <f>(Table1[[#This Row],[Price]]-Table1[[#This Row],[Scrap value]])/2</f>
        <v>53.721600000000002</v>
      </c>
    </row>
    <row r="7085" spans="1:22" x14ac:dyDescent="0.25">
      <c r="A7085" t="s">
        <v>31699</v>
      </c>
      <c r="B7085" t="s">
        <v>29</v>
      </c>
      <c r="C7085" t="s">
        <v>47</v>
      </c>
      <c r="D7085" t="s">
        <v>31700</v>
      </c>
      <c r="E7085">
        <v>398.35</v>
      </c>
      <c r="F7085">
        <v>44</v>
      </c>
      <c r="G7085" t="s">
        <v>43729</v>
      </c>
      <c r="H7085" t="s">
        <v>2355</v>
      </c>
      <c r="I7085" s="1">
        <v>45000</v>
      </c>
      <c r="J7085" s="1">
        <v>46023</v>
      </c>
      <c r="K7085" t="s">
        <v>31701</v>
      </c>
      <c r="L7085" t="s">
        <v>31702</v>
      </c>
      <c r="M7085" t="s">
        <v>20</v>
      </c>
      <c r="N7085">
        <v>2</v>
      </c>
      <c r="O7085">
        <f>Table1[[#This Row],[Price]]-0.1*Table1[[#This Row],[Price]]</f>
        <v>358.51499999999999</v>
      </c>
      <c r="P7085" s="9">
        <f>(Table1[[#This Row],[Expiration Date]]-Table1[[#This Row],[Manufacturing Date]])/365</f>
        <v>2.8027397260273972</v>
      </c>
      <c r="Q7085" t="str">
        <f>IF(Table1[[#This Row],[Expiration Date]]-J7093&gt;12/31/2024,"not expired","expired")</f>
        <v>not expired</v>
      </c>
      <c r="R7085">
        <f>Table1[[#This Row],[Discounted Price]]*0.95</f>
        <v>340.58924999999999</v>
      </c>
      <c r="S7085">
        <f>Table1[[#This Row],[Discounted Price]]*0.9</f>
        <v>322.6635</v>
      </c>
      <c r="T7085">
        <f>Table1[[#This Row],[Discounted Price]]*0.8</f>
        <v>286.81200000000001</v>
      </c>
      <c r="U7085">
        <f>Table1[[#This Row],[Price]]*0.52</f>
        <v>207.14200000000002</v>
      </c>
      <c r="V7085">
        <f>(Table1[[#This Row],[Price]]-Table1[[#This Row],[Scrap value]])/2</f>
        <v>95.603999999999999</v>
      </c>
    </row>
    <row r="7086" spans="1:22" x14ac:dyDescent="0.25">
      <c r="A7086" t="s">
        <v>31703</v>
      </c>
      <c r="B7086" t="s">
        <v>15</v>
      </c>
      <c r="C7086" t="s">
        <v>47</v>
      </c>
      <c r="D7086" t="s">
        <v>31704</v>
      </c>
      <c r="E7086">
        <v>56.86</v>
      </c>
      <c r="F7086">
        <v>84</v>
      </c>
      <c r="G7086" t="s">
        <v>43729</v>
      </c>
      <c r="H7086" t="s">
        <v>6870</v>
      </c>
      <c r="I7086" s="1">
        <v>45137</v>
      </c>
      <c r="J7086" s="1">
        <v>45292</v>
      </c>
      <c r="K7086" t="s">
        <v>31705</v>
      </c>
      <c r="L7086" t="s">
        <v>31706</v>
      </c>
      <c r="M7086" t="s">
        <v>45</v>
      </c>
      <c r="N7086">
        <v>1</v>
      </c>
      <c r="O7086">
        <f>Table1[[#This Row],[Price]]-0.1*Table1[[#This Row],[Price]]</f>
        <v>51.173999999999999</v>
      </c>
      <c r="P7086" s="9">
        <f>(Table1[[#This Row],[Expiration Date]]-Table1[[#This Row],[Manufacturing Date]])/365</f>
        <v>0.42465753424657532</v>
      </c>
      <c r="Q7086" t="str">
        <f>IF(Table1[[#This Row],[Expiration Date]]-J7094&gt;12/31/2024,"not expired","expired")</f>
        <v>expired</v>
      </c>
      <c r="R7086">
        <f>Table1[[#This Row],[Discounted Price]]*0.95</f>
        <v>48.615299999999998</v>
      </c>
      <c r="S7086">
        <f>Table1[[#This Row],[Discounted Price]]*0.9</f>
        <v>46.056600000000003</v>
      </c>
      <c r="T7086">
        <f>Table1[[#This Row],[Discounted Price]]*0.8</f>
        <v>40.9392</v>
      </c>
      <c r="U7086">
        <f>Table1[[#This Row],[Price]]*0.52</f>
        <v>29.5672</v>
      </c>
      <c r="V7086">
        <f>(Table1[[#This Row],[Price]]-Table1[[#This Row],[Scrap value]])/2</f>
        <v>13.6464</v>
      </c>
    </row>
    <row r="7087" spans="1:22" x14ac:dyDescent="0.25">
      <c r="A7087" t="s">
        <v>31707</v>
      </c>
      <c r="B7087" t="s">
        <v>15</v>
      </c>
      <c r="C7087" t="s">
        <v>47</v>
      </c>
      <c r="D7087" t="s">
        <v>31708</v>
      </c>
      <c r="E7087">
        <v>153.88</v>
      </c>
      <c r="F7087">
        <v>77</v>
      </c>
      <c r="G7087" t="s">
        <v>43730</v>
      </c>
      <c r="H7087" t="s">
        <v>24140</v>
      </c>
      <c r="I7087" s="1">
        <v>45137</v>
      </c>
      <c r="J7087" s="1">
        <v>45658</v>
      </c>
      <c r="K7087" t="s">
        <v>31709</v>
      </c>
      <c r="L7087" t="s">
        <v>31710</v>
      </c>
      <c r="M7087" t="s">
        <v>20</v>
      </c>
      <c r="N7087">
        <v>3</v>
      </c>
      <c r="O7087">
        <f>Table1[[#This Row],[Price]]-0.1*Table1[[#This Row],[Price]]</f>
        <v>138.49199999999999</v>
      </c>
      <c r="P7087" s="9">
        <f>(Table1[[#This Row],[Expiration Date]]-Table1[[#This Row],[Manufacturing Date]])/365</f>
        <v>1.4273972602739726</v>
      </c>
      <c r="Q7087" t="str">
        <f>IF(Table1[[#This Row],[Expiration Date]]-J7095&gt;12/31/2024,"not expired","expired")</f>
        <v>not expired</v>
      </c>
      <c r="R7087">
        <f>Table1[[#This Row],[Discounted Price]]*0.95</f>
        <v>131.56739999999999</v>
      </c>
      <c r="S7087">
        <f>Table1[[#This Row],[Discounted Price]]*0.9</f>
        <v>124.64279999999999</v>
      </c>
      <c r="T7087">
        <f>Table1[[#This Row],[Discounted Price]]*0.8</f>
        <v>110.7936</v>
      </c>
      <c r="U7087">
        <f>Table1[[#This Row],[Price]]*0.52</f>
        <v>80.017600000000002</v>
      </c>
      <c r="V7087">
        <f>(Table1[[#This Row],[Price]]-Table1[[#This Row],[Scrap value]])/2</f>
        <v>36.931199999999997</v>
      </c>
    </row>
    <row r="7088" spans="1:22" x14ac:dyDescent="0.25">
      <c r="A7088" t="s">
        <v>31711</v>
      </c>
      <c r="B7088" t="s">
        <v>22</v>
      </c>
      <c r="C7088" t="s">
        <v>47</v>
      </c>
      <c r="D7088" t="s">
        <v>31712</v>
      </c>
      <c r="E7088">
        <v>470.29</v>
      </c>
      <c r="F7088">
        <v>71</v>
      </c>
      <c r="G7088" t="s">
        <v>43728</v>
      </c>
      <c r="H7088" t="s">
        <v>8164</v>
      </c>
      <c r="I7088" s="1">
        <v>45137</v>
      </c>
      <c r="J7088" s="1">
        <v>45658</v>
      </c>
      <c r="K7088" t="s">
        <v>31713</v>
      </c>
      <c r="L7088" t="s">
        <v>31714</v>
      </c>
      <c r="M7088" t="s">
        <v>45</v>
      </c>
      <c r="N7088">
        <v>1</v>
      </c>
      <c r="O7088">
        <f>Table1[[#This Row],[Price]]-0.1*Table1[[#This Row],[Price]]</f>
        <v>423.26100000000002</v>
      </c>
      <c r="P7088" s="9">
        <f>(Table1[[#This Row],[Expiration Date]]-Table1[[#This Row],[Manufacturing Date]])/365</f>
        <v>1.4273972602739726</v>
      </c>
      <c r="Q7088" t="str">
        <f>IF(Table1[[#This Row],[Expiration Date]]-J7096&gt;12/31/2024,"not expired","expired")</f>
        <v>expired</v>
      </c>
      <c r="R7088">
        <f>Table1[[#This Row],[Discounted Price]]*0.95</f>
        <v>402.09795000000003</v>
      </c>
      <c r="S7088">
        <f>Table1[[#This Row],[Discounted Price]]*0.9</f>
        <v>380.93490000000003</v>
      </c>
      <c r="T7088">
        <f>Table1[[#This Row],[Discounted Price]]*0.8</f>
        <v>338.60880000000003</v>
      </c>
      <c r="U7088">
        <f>Table1[[#This Row],[Price]]*0.52</f>
        <v>244.55080000000001</v>
      </c>
      <c r="V7088">
        <f>(Table1[[#This Row],[Price]]-Table1[[#This Row],[Scrap value]])/2</f>
        <v>112.86960000000001</v>
      </c>
    </row>
    <row r="7089" spans="1:22" x14ac:dyDescent="0.25">
      <c r="A7089" t="s">
        <v>31715</v>
      </c>
      <c r="B7089" t="s">
        <v>29</v>
      </c>
      <c r="C7089" t="s">
        <v>47</v>
      </c>
      <c r="D7089" t="s">
        <v>31716</v>
      </c>
      <c r="E7089">
        <v>243.86</v>
      </c>
      <c r="F7089">
        <v>40</v>
      </c>
      <c r="G7089" t="s">
        <v>43730</v>
      </c>
      <c r="H7089" t="s">
        <v>31717</v>
      </c>
      <c r="I7089" s="1">
        <v>45000</v>
      </c>
      <c r="J7089" s="1">
        <v>46023</v>
      </c>
      <c r="K7089" t="s">
        <v>31718</v>
      </c>
      <c r="L7089" t="s">
        <v>31719</v>
      </c>
      <c r="M7089" t="s">
        <v>45</v>
      </c>
      <c r="N7089">
        <v>2</v>
      </c>
      <c r="O7089">
        <f>Table1[[#This Row],[Price]]-0.1*Table1[[#This Row],[Price]]</f>
        <v>219.47400000000002</v>
      </c>
      <c r="P7089" s="9">
        <f>(Table1[[#This Row],[Expiration Date]]-Table1[[#This Row],[Manufacturing Date]])/365</f>
        <v>2.8027397260273972</v>
      </c>
      <c r="Q7089" t="str">
        <f>IF(Table1[[#This Row],[Expiration Date]]-J7097&gt;12/31/2024,"not expired","expired")</f>
        <v>expired</v>
      </c>
      <c r="R7089">
        <f>Table1[[#This Row],[Discounted Price]]*0.95</f>
        <v>208.50030000000001</v>
      </c>
      <c r="S7089">
        <f>Table1[[#This Row],[Discounted Price]]*0.9</f>
        <v>197.52660000000003</v>
      </c>
      <c r="T7089">
        <f>Table1[[#This Row],[Discounted Price]]*0.8</f>
        <v>175.57920000000001</v>
      </c>
      <c r="U7089">
        <f>Table1[[#This Row],[Price]]*0.52</f>
        <v>126.80720000000001</v>
      </c>
      <c r="V7089">
        <f>(Table1[[#This Row],[Price]]-Table1[[#This Row],[Scrap value]])/2</f>
        <v>58.526400000000002</v>
      </c>
    </row>
    <row r="7090" spans="1:22" x14ac:dyDescent="0.25">
      <c r="A7090" t="s">
        <v>31720</v>
      </c>
      <c r="B7090" t="s">
        <v>29</v>
      </c>
      <c r="C7090" t="s">
        <v>47</v>
      </c>
      <c r="D7090" t="s">
        <v>31721</v>
      </c>
      <c r="E7090">
        <v>447.59</v>
      </c>
      <c r="F7090">
        <v>23</v>
      </c>
      <c r="G7090" t="s">
        <v>43730</v>
      </c>
      <c r="H7090" t="s">
        <v>22056</v>
      </c>
      <c r="I7090" s="1">
        <v>45137</v>
      </c>
      <c r="J7090" s="1">
        <v>45658</v>
      </c>
      <c r="K7090" t="s">
        <v>31722</v>
      </c>
      <c r="L7090" t="s">
        <v>31723</v>
      </c>
      <c r="M7090" t="s">
        <v>45</v>
      </c>
      <c r="N7090">
        <v>2</v>
      </c>
      <c r="O7090">
        <f>Table1[[#This Row],[Price]]-0.1*Table1[[#This Row],[Price]]</f>
        <v>402.83099999999996</v>
      </c>
      <c r="P7090" s="9">
        <f>(Table1[[#This Row],[Expiration Date]]-Table1[[#This Row],[Manufacturing Date]])/365</f>
        <v>1.4273972602739726</v>
      </c>
      <c r="Q7090" t="str">
        <f>IF(Table1[[#This Row],[Expiration Date]]-J7098&gt;12/31/2024,"not expired","expired")</f>
        <v>expired</v>
      </c>
      <c r="R7090">
        <f>Table1[[#This Row],[Discounted Price]]*0.95</f>
        <v>382.68944999999997</v>
      </c>
      <c r="S7090">
        <f>Table1[[#This Row],[Discounted Price]]*0.9</f>
        <v>362.54789999999997</v>
      </c>
      <c r="T7090">
        <f>Table1[[#This Row],[Discounted Price]]*0.8</f>
        <v>322.26479999999998</v>
      </c>
      <c r="U7090">
        <f>Table1[[#This Row],[Price]]*0.52</f>
        <v>232.74680000000001</v>
      </c>
      <c r="V7090">
        <f>(Table1[[#This Row],[Price]]-Table1[[#This Row],[Scrap value]])/2</f>
        <v>107.42159999999998</v>
      </c>
    </row>
    <row r="7091" spans="1:22" x14ac:dyDescent="0.25">
      <c r="A7091" t="s">
        <v>31724</v>
      </c>
      <c r="B7091" t="s">
        <v>35</v>
      </c>
      <c r="C7091" t="s">
        <v>47</v>
      </c>
      <c r="D7091" t="s">
        <v>31725</v>
      </c>
      <c r="E7091">
        <v>84.67</v>
      </c>
      <c r="F7091">
        <v>1</v>
      </c>
      <c r="G7091" t="s">
        <v>43729</v>
      </c>
      <c r="H7091" t="s">
        <v>2878</v>
      </c>
      <c r="I7091" s="1">
        <v>45137</v>
      </c>
      <c r="J7091" s="1">
        <v>45292</v>
      </c>
      <c r="K7091" t="s">
        <v>31726</v>
      </c>
      <c r="L7091" t="s">
        <v>31727</v>
      </c>
      <c r="M7091" t="s">
        <v>45</v>
      </c>
      <c r="N7091">
        <v>5</v>
      </c>
      <c r="O7091">
        <f>Table1[[#This Row],[Price]]-0.1*Table1[[#This Row],[Price]]</f>
        <v>76.203000000000003</v>
      </c>
      <c r="P7091" s="9">
        <f>(Table1[[#This Row],[Expiration Date]]-Table1[[#This Row],[Manufacturing Date]])/365</f>
        <v>0.42465753424657532</v>
      </c>
      <c r="Q7091" t="str">
        <f>IF(Table1[[#This Row],[Expiration Date]]-J7099&gt;12/31/2024,"not expired","expired")</f>
        <v>expired</v>
      </c>
      <c r="R7091">
        <f>Table1[[#This Row],[Discounted Price]]*0.95</f>
        <v>72.392849999999996</v>
      </c>
      <c r="S7091">
        <f>Table1[[#This Row],[Discounted Price]]*0.9</f>
        <v>68.582700000000003</v>
      </c>
      <c r="T7091">
        <f>Table1[[#This Row],[Discounted Price]]*0.8</f>
        <v>60.962400000000002</v>
      </c>
      <c r="U7091">
        <f>Table1[[#This Row],[Price]]*0.52</f>
        <v>44.028400000000005</v>
      </c>
      <c r="V7091">
        <f>(Table1[[#This Row],[Price]]-Table1[[#This Row],[Scrap value]])/2</f>
        <v>20.320799999999998</v>
      </c>
    </row>
    <row r="7092" spans="1:22" x14ac:dyDescent="0.25">
      <c r="A7092" t="s">
        <v>31728</v>
      </c>
      <c r="B7092" t="s">
        <v>29</v>
      </c>
      <c r="C7092" t="s">
        <v>47</v>
      </c>
      <c r="D7092" t="s">
        <v>31729</v>
      </c>
      <c r="E7092">
        <v>183.18</v>
      </c>
      <c r="F7092">
        <v>49</v>
      </c>
      <c r="G7092" t="s">
        <v>43728</v>
      </c>
      <c r="H7092" t="s">
        <v>9605</v>
      </c>
      <c r="I7092" s="1">
        <v>44927</v>
      </c>
      <c r="J7092" s="1">
        <v>45658</v>
      </c>
      <c r="K7092" t="s">
        <v>31730</v>
      </c>
      <c r="L7092" t="s">
        <v>31731</v>
      </c>
      <c r="M7092" t="s">
        <v>27</v>
      </c>
      <c r="N7092">
        <v>2</v>
      </c>
      <c r="O7092">
        <f>Table1[[#This Row],[Price]]-0.1*Table1[[#This Row],[Price]]</f>
        <v>164.86199999999999</v>
      </c>
      <c r="P7092" s="9">
        <f>(Table1[[#This Row],[Expiration Date]]-Table1[[#This Row],[Manufacturing Date]])/365</f>
        <v>2.0027397260273974</v>
      </c>
      <c r="Q7092" t="str">
        <f>IF(Table1[[#This Row],[Expiration Date]]-J7100&gt;12/31/2024,"not expired","expired")</f>
        <v>expired</v>
      </c>
      <c r="R7092">
        <f>Table1[[#This Row],[Discounted Price]]*0.95</f>
        <v>156.6189</v>
      </c>
      <c r="S7092">
        <f>Table1[[#This Row],[Discounted Price]]*0.9</f>
        <v>148.3758</v>
      </c>
      <c r="T7092">
        <f>Table1[[#This Row],[Discounted Price]]*0.8</f>
        <v>131.8896</v>
      </c>
      <c r="U7092">
        <f>Table1[[#This Row],[Price]]*0.52</f>
        <v>95.253600000000006</v>
      </c>
      <c r="V7092">
        <f>(Table1[[#This Row],[Price]]-Table1[[#This Row],[Scrap value]])/2</f>
        <v>43.963200000000001</v>
      </c>
    </row>
    <row r="7093" spans="1:22" x14ac:dyDescent="0.25">
      <c r="A7093" t="s">
        <v>31732</v>
      </c>
      <c r="B7093" t="s">
        <v>22</v>
      </c>
      <c r="C7093" t="s">
        <v>47</v>
      </c>
      <c r="D7093" t="s">
        <v>31733</v>
      </c>
      <c r="E7093">
        <v>72.19</v>
      </c>
      <c r="F7093">
        <v>97</v>
      </c>
      <c r="G7093" t="s">
        <v>43730</v>
      </c>
      <c r="H7093" t="s">
        <v>20576</v>
      </c>
      <c r="I7093" s="1">
        <v>45000</v>
      </c>
      <c r="J7093" s="1">
        <v>45292</v>
      </c>
      <c r="K7093" t="s">
        <v>31734</v>
      </c>
      <c r="L7093" t="s">
        <v>31735</v>
      </c>
      <c r="M7093" t="s">
        <v>27</v>
      </c>
      <c r="N7093">
        <v>5</v>
      </c>
      <c r="O7093">
        <f>Table1[[#This Row],[Price]]-0.1*Table1[[#This Row],[Price]]</f>
        <v>64.971000000000004</v>
      </c>
      <c r="P7093" s="9">
        <f>(Table1[[#This Row],[Expiration Date]]-Table1[[#This Row],[Manufacturing Date]])/365</f>
        <v>0.8</v>
      </c>
      <c r="Q7093" t="str">
        <f>IF(Table1[[#This Row],[Expiration Date]]-J7101&gt;12/31/2024,"not expired","expired")</f>
        <v>expired</v>
      </c>
      <c r="R7093">
        <f>Table1[[#This Row],[Discounted Price]]*0.95</f>
        <v>61.722450000000002</v>
      </c>
      <c r="S7093">
        <f>Table1[[#This Row],[Discounted Price]]*0.9</f>
        <v>58.473900000000008</v>
      </c>
      <c r="T7093">
        <f>Table1[[#This Row],[Discounted Price]]*0.8</f>
        <v>51.976800000000004</v>
      </c>
      <c r="U7093">
        <f>Table1[[#This Row],[Price]]*0.52</f>
        <v>37.538800000000002</v>
      </c>
      <c r="V7093">
        <f>(Table1[[#This Row],[Price]]-Table1[[#This Row],[Scrap value]])/2</f>
        <v>17.325599999999998</v>
      </c>
    </row>
    <row r="7094" spans="1:22" x14ac:dyDescent="0.25">
      <c r="A7094" t="s">
        <v>31736</v>
      </c>
      <c r="B7094" t="s">
        <v>22</v>
      </c>
      <c r="C7094" t="s">
        <v>47</v>
      </c>
      <c r="D7094" t="s">
        <v>31737</v>
      </c>
      <c r="E7094">
        <v>13.57</v>
      </c>
      <c r="F7094">
        <v>99</v>
      </c>
      <c r="G7094" t="s">
        <v>43729</v>
      </c>
      <c r="H7094" t="s">
        <v>2693</v>
      </c>
      <c r="I7094" s="1">
        <v>44927</v>
      </c>
      <c r="J7094" s="1">
        <v>45658</v>
      </c>
      <c r="K7094" t="s">
        <v>31738</v>
      </c>
      <c r="L7094" t="s">
        <v>31739</v>
      </c>
      <c r="M7094" t="s">
        <v>45</v>
      </c>
      <c r="N7094">
        <v>1</v>
      </c>
      <c r="O7094">
        <f>Table1[[#This Row],[Price]]-0.1*Table1[[#This Row],[Price]]</f>
        <v>12.213000000000001</v>
      </c>
      <c r="P7094" s="9">
        <f>(Table1[[#This Row],[Expiration Date]]-Table1[[#This Row],[Manufacturing Date]])/365</f>
        <v>2.0027397260273974</v>
      </c>
      <c r="Q7094" t="str">
        <f>IF(Table1[[#This Row],[Expiration Date]]-J7102&gt;12/31/2024,"not expired","expired")</f>
        <v>expired</v>
      </c>
      <c r="R7094">
        <f>Table1[[#This Row],[Discounted Price]]*0.95</f>
        <v>11.602349999999999</v>
      </c>
      <c r="S7094">
        <f>Table1[[#This Row],[Discounted Price]]*0.9</f>
        <v>10.991700000000002</v>
      </c>
      <c r="T7094">
        <f>Table1[[#This Row],[Discounted Price]]*0.8</f>
        <v>9.7704000000000022</v>
      </c>
      <c r="U7094">
        <f>Table1[[#This Row],[Price]]*0.52</f>
        <v>7.0564</v>
      </c>
      <c r="V7094">
        <f>(Table1[[#This Row],[Price]]-Table1[[#This Row],[Scrap value]])/2</f>
        <v>3.2568000000000001</v>
      </c>
    </row>
    <row r="7095" spans="1:22" x14ac:dyDescent="0.25">
      <c r="A7095" t="s">
        <v>31740</v>
      </c>
      <c r="B7095" t="s">
        <v>15</v>
      </c>
      <c r="C7095" t="s">
        <v>47</v>
      </c>
      <c r="D7095" t="s">
        <v>31741</v>
      </c>
      <c r="E7095">
        <v>36.340000000000003</v>
      </c>
      <c r="F7095">
        <v>92</v>
      </c>
      <c r="G7095" t="s">
        <v>43730</v>
      </c>
      <c r="H7095" t="s">
        <v>14387</v>
      </c>
      <c r="I7095" s="1">
        <v>44927</v>
      </c>
      <c r="J7095" s="1">
        <v>45292</v>
      </c>
      <c r="K7095" t="s">
        <v>31742</v>
      </c>
      <c r="L7095" t="s">
        <v>31743</v>
      </c>
      <c r="M7095" t="s">
        <v>27</v>
      </c>
      <c r="N7095">
        <v>5</v>
      </c>
      <c r="O7095">
        <f>Table1[[#This Row],[Price]]-0.1*Table1[[#This Row],[Price]]</f>
        <v>32.706000000000003</v>
      </c>
      <c r="P7095" s="9">
        <f>(Table1[[#This Row],[Expiration Date]]-Table1[[#This Row],[Manufacturing Date]])/365</f>
        <v>1</v>
      </c>
      <c r="Q7095" t="str">
        <f>IF(Table1[[#This Row],[Expiration Date]]-J7103&gt;12/31/2024,"not expired","expired")</f>
        <v>expired</v>
      </c>
      <c r="R7095">
        <f>Table1[[#This Row],[Discounted Price]]*0.95</f>
        <v>31.070700000000002</v>
      </c>
      <c r="S7095">
        <f>Table1[[#This Row],[Discounted Price]]*0.9</f>
        <v>29.435400000000005</v>
      </c>
      <c r="T7095">
        <f>Table1[[#This Row],[Discounted Price]]*0.8</f>
        <v>26.164800000000003</v>
      </c>
      <c r="U7095">
        <f>Table1[[#This Row],[Price]]*0.52</f>
        <v>18.896800000000002</v>
      </c>
      <c r="V7095">
        <f>(Table1[[#This Row],[Price]]-Table1[[#This Row],[Scrap value]])/2</f>
        <v>8.7216000000000005</v>
      </c>
    </row>
    <row r="7096" spans="1:22" x14ac:dyDescent="0.25">
      <c r="A7096" t="s">
        <v>31744</v>
      </c>
      <c r="B7096" t="s">
        <v>29</v>
      </c>
      <c r="C7096" t="s">
        <v>47</v>
      </c>
      <c r="D7096" t="s">
        <v>31745</v>
      </c>
      <c r="E7096">
        <v>481.41</v>
      </c>
      <c r="F7096">
        <v>100</v>
      </c>
      <c r="G7096" t="s">
        <v>43730</v>
      </c>
      <c r="H7096" t="s">
        <v>5961</v>
      </c>
      <c r="I7096" s="1">
        <v>45137</v>
      </c>
      <c r="J7096" s="1">
        <v>45658</v>
      </c>
      <c r="K7096" t="s">
        <v>31746</v>
      </c>
      <c r="L7096" t="s">
        <v>31747</v>
      </c>
      <c r="M7096" t="s">
        <v>27</v>
      </c>
      <c r="N7096">
        <v>4</v>
      </c>
      <c r="O7096">
        <f>Table1[[#This Row],[Price]]-0.1*Table1[[#This Row],[Price]]</f>
        <v>433.26900000000001</v>
      </c>
      <c r="P7096" s="9">
        <f>(Table1[[#This Row],[Expiration Date]]-Table1[[#This Row],[Manufacturing Date]])/365</f>
        <v>1.4273972602739726</v>
      </c>
      <c r="Q7096" t="str">
        <f>IF(Table1[[#This Row],[Expiration Date]]-J7104&gt;12/31/2024,"not expired","expired")</f>
        <v>not expired</v>
      </c>
      <c r="R7096">
        <f>Table1[[#This Row],[Discounted Price]]*0.95</f>
        <v>411.60554999999999</v>
      </c>
      <c r="S7096">
        <f>Table1[[#This Row],[Discounted Price]]*0.9</f>
        <v>389.94210000000004</v>
      </c>
      <c r="T7096">
        <f>Table1[[#This Row],[Discounted Price]]*0.8</f>
        <v>346.61520000000002</v>
      </c>
      <c r="U7096">
        <f>Table1[[#This Row],[Price]]*0.52</f>
        <v>250.33320000000003</v>
      </c>
      <c r="V7096">
        <f>(Table1[[#This Row],[Price]]-Table1[[#This Row],[Scrap value]])/2</f>
        <v>115.5384</v>
      </c>
    </row>
    <row r="7097" spans="1:22" x14ac:dyDescent="0.25">
      <c r="A7097" t="s">
        <v>31748</v>
      </c>
      <c r="B7097" t="s">
        <v>29</v>
      </c>
      <c r="C7097" t="s">
        <v>47</v>
      </c>
      <c r="D7097" t="s">
        <v>31749</v>
      </c>
      <c r="E7097">
        <v>324.69</v>
      </c>
      <c r="F7097">
        <v>16</v>
      </c>
      <c r="G7097" t="s">
        <v>43729</v>
      </c>
      <c r="H7097" t="s">
        <v>9354</v>
      </c>
      <c r="I7097" s="1">
        <v>45137</v>
      </c>
      <c r="J7097" s="1">
        <v>46023</v>
      </c>
      <c r="K7097" t="s">
        <v>31750</v>
      </c>
      <c r="L7097" t="s">
        <v>31751</v>
      </c>
      <c r="M7097" t="s">
        <v>45</v>
      </c>
      <c r="N7097">
        <v>1</v>
      </c>
      <c r="O7097">
        <f>Table1[[#This Row],[Price]]-0.1*Table1[[#This Row],[Price]]</f>
        <v>292.221</v>
      </c>
      <c r="P7097" s="9">
        <f>(Table1[[#This Row],[Expiration Date]]-Table1[[#This Row],[Manufacturing Date]])/365</f>
        <v>2.4273972602739726</v>
      </c>
      <c r="Q7097" t="str">
        <f>IF(Table1[[#This Row],[Expiration Date]]-J7105&gt;12/31/2024,"not expired","expired")</f>
        <v>not expired</v>
      </c>
      <c r="R7097">
        <f>Table1[[#This Row],[Discounted Price]]*0.95</f>
        <v>277.60994999999997</v>
      </c>
      <c r="S7097">
        <f>Table1[[#This Row],[Discounted Price]]*0.9</f>
        <v>262.99889999999999</v>
      </c>
      <c r="T7097">
        <f>Table1[[#This Row],[Discounted Price]]*0.8</f>
        <v>233.77680000000001</v>
      </c>
      <c r="U7097">
        <f>Table1[[#This Row],[Price]]*0.52</f>
        <v>168.83879999999999</v>
      </c>
      <c r="V7097">
        <f>(Table1[[#This Row],[Price]]-Table1[[#This Row],[Scrap value]])/2</f>
        <v>77.925600000000003</v>
      </c>
    </row>
    <row r="7098" spans="1:22" x14ac:dyDescent="0.25">
      <c r="A7098" t="s">
        <v>31752</v>
      </c>
      <c r="B7098" t="s">
        <v>22</v>
      </c>
      <c r="C7098" t="s">
        <v>47</v>
      </c>
      <c r="D7098" t="s">
        <v>31753</v>
      </c>
      <c r="E7098">
        <v>179.07</v>
      </c>
      <c r="F7098">
        <v>93</v>
      </c>
      <c r="G7098" t="s">
        <v>43730</v>
      </c>
      <c r="H7098" t="s">
        <v>13097</v>
      </c>
      <c r="I7098" s="1">
        <v>45137</v>
      </c>
      <c r="J7098" s="1">
        <v>46023</v>
      </c>
      <c r="K7098" t="s">
        <v>31754</v>
      </c>
      <c r="L7098" t="s">
        <v>31755</v>
      </c>
      <c r="M7098" t="s">
        <v>45</v>
      </c>
      <c r="N7098">
        <v>4</v>
      </c>
      <c r="O7098">
        <f>Table1[[#This Row],[Price]]-0.1*Table1[[#This Row],[Price]]</f>
        <v>161.16299999999998</v>
      </c>
      <c r="P7098" s="9">
        <f>(Table1[[#This Row],[Expiration Date]]-Table1[[#This Row],[Manufacturing Date]])/365</f>
        <v>2.4273972602739726</v>
      </c>
      <c r="Q7098" t="str">
        <f>IF(Table1[[#This Row],[Expiration Date]]-J7106&gt;12/31/2024,"not expired","expired")</f>
        <v>expired</v>
      </c>
      <c r="R7098">
        <f>Table1[[#This Row],[Discounted Price]]*0.95</f>
        <v>153.10484999999997</v>
      </c>
      <c r="S7098">
        <f>Table1[[#This Row],[Discounted Price]]*0.9</f>
        <v>145.04669999999999</v>
      </c>
      <c r="T7098">
        <f>Table1[[#This Row],[Discounted Price]]*0.8</f>
        <v>128.93039999999999</v>
      </c>
      <c r="U7098">
        <f>Table1[[#This Row],[Price]]*0.52</f>
        <v>93.116399999999999</v>
      </c>
      <c r="V7098">
        <f>(Table1[[#This Row],[Price]]-Table1[[#This Row],[Scrap value]])/2</f>
        <v>42.976799999999997</v>
      </c>
    </row>
    <row r="7099" spans="1:22" x14ac:dyDescent="0.25">
      <c r="A7099" t="s">
        <v>31756</v>
      </c>
      <c r="B7099" t="s">
        <v>22</v>
      </c>
      <c r="C7099" t="s">
        <v>47</v>
      </c>
      <c r="D7099" t="s">
        <v>31757</v>
      </c>
      <c r="E7099">
        <v>470.45</v>
      </c>
      <c r="F7099">
        <v>8</v>
      </c>
      <c r="G7099" t="s">
        <v>43728</v>
      </c>
      <c r="H7099" t="s">
        <v>21354</v>
      </c>
      <c r="I7099" s="1">
        <v>44927</v>
      </c>
      <c r="J7099" s="1">
        <v>45292</v>
      </c>
      <c r="K7099" t="s">
        <v>31758</v>
      </c>
      <c r="L7099" t="s">
        <v>31759</v>
      </c>
      <c r="M7099" t="s">
        <v>27</v>
      </c>
      <c r="N7099">
        <v>5</v>
      </c>
      <c r="O7099">
        <f>Table1[[#This Row],[Price]]-0.1*Table1[[#This Row],[Price]]</f>
        <v>423.40499999999997</v>
      </c>
      <c r="P7099" s="9">
        <f>(Table1[[#This Row],[Expiration Date]]-Table1[[#This Row],[Manufacturing Date]])/365</f>
        <v>1</v>
      </c>
      <c r="Q7099" t="str">
        <f>IF(Table1[[#This Row],[Expiration Date]]-J7107&gt;12/31/2024,"not expired","expired")</f>
        <v>expired</v>
      </c>
      <c r="R7099">
        <f>Table1[[#This Row],[Discounted Price]]*0.95</f>
        <v>402.23474999999996</v>
      </c>
      <c r="S7099">
        <f>Table1[[#This Row],[Discounted Price]]*0.9</f>
        <v>381.06450000000001</v>
      </c>
      <c r="T7099">
        <f>Table1[[#This Row],[Discounted Price]]*0.8</f>
        <v>338.72399999999999</v>
      </c>
      <c r="U7099">
        <f>Table1[[#This Row],[Price]]*0.52</f>
        <v>244.63400000000001</v>
      </c>
      <c r="V7099">
        <f>(Table1[[#This Row],[Price]]-Table1[[#This Row],[Scrap value]])/2</f>
        <v>112.90799999999999</v>
      </c>
    </row>
    <row r="7100" spans="1:22" x14ac:dyDescent="0.25">
      <c r="A7100" t="s">
        <v>31760</v>
      </c>
      <c r="B7100" t="s">
        <v>29</v>
      </c>
      <c r="C7100" t="s">
        <v>47</v>
      </c>
      <c r="D7100" t="s">
        <v>31761</v>
      </c>
      <c r="E7100">
        <v>428.09</v>
      </c>
      <c r="F7100">
        <v>62</v>
      </c>
      <c r="G7100" t="s">
        <v>43729</v>
      </c>
      <c r="H7100" t="s">
        <v>3466</v>
      </c>
      <c r="I7100" s="1">
        <v>44927</v>
      </c>
      <c r="J7100" s="1">
        <v>45658</v>
      </c>
      <c r="K7100" t="s">
        <v>31762</v>
      </c>
      <c r="L7100" t="s">
        <v>31763</v>
      </c>
      <c r="M7100" t="s">
        <v>20</v>
      </c>
      <c r="N7100">
        <v>3</v>
      </c>
      <c r="O7100">
        <f>Table1[[#This Row],[Price]]-0.1*Table1[[#This Row],[Price]]</f>
        <v>385.28099999999995</v>
      </c>
      <c r="P7100" s="9">
        <f>(Table1[[#This Row],[Expiration Date]]-Table1[[#This Row],[Manufacturing Date]])/365</f>
        <v>2.0027397260273974</v>
      </c>
      <c r="Q7100" t="str">
        <f>IF(Table1[[#This Row],[Expiration Date]]-J7108&gt;12/31/2024,"not expired","expired")</f>
        <v>expired</v>
      </c>
      <c r="R7100">
        <f>Table1[[#This Row],[Discounted Price]]*0.95</f>
        <v>366.01694999999995</v>
      </c>
      <c r="S7100">
        <f>Table1[[#This Row],[Discounted Price]]*0.9</f>
        <v>346.75289999999995</v>
      </c>
      <c r="T7100">
        <f>Table1[[#This Row],[Discounted Price]]*0.8</f>
        <v>308.22479999999996</v>
      </c>
      <c r="U7100">
        <f>Table1[[#This Row],[Price]]*0.52</f>
        <v>222.60679999999999</v>
      </c>
      <c r="V7100">
        <f>(Table1[[#This Row],[Price]]-Table1[[#This Row],[Scrap value]])/2</f>
        <v>102.74159999999999</v>
      </c>
    </row>
    <row r="7101" spans="1:22" x14ac:dyDescent="0.25">
      <c r="A7101" t="s">
        <v>31764</v>
      </c>
      <c r="B7101" t="s">
        <v>35</v>
      </c>
      <c r="C7101" t="s">
        <v>47</v>
      </c>
      <c r="D7101" t="s">
        <v>31765</v>
      </c>
      <c r="E7101">
        <v>267.14999999999998</v>
      </c>
      <c r="F7101">
        <v>94</v>
      </c>
      <c r="G7101" t="s">
        <v>43729</v>
      </c>
      <c r="H7101" t="s">
        <v>49</v>
      </c>
      <c r="I7101" s="1">
        <v>45137</v>
      </c>
      <c r="J7101" s="1">
        <v>46023</v>
      </c>
      <c r="K7101" t="s">
        <v>31766</v>
      </c>
      <c r="L7101" t="s">
        <v>31767</v>
      </c>
      <c r="M7101" t="s">
        <v>27</v>
      </c>
      <c r="N7101">
        <v>1</v>
      </c>
      <c r="O7101">
        <f>Table1[[#This Row],[Price]]-0.1*Table1[[#This Row],[Price]]</f>
        <v>240.43499999999997</v>
      </c>
      <c r="P7101" s="9">
        <f>(Table1[[#This Row],[Expiration Date]]-Table1[[#This Row],[Manufacturing Date]])/365</f>
        <v>2.4273972602739726</v>
      </c>
      <c r="Q7101" t="str">
        <f>IF(Table1[[#This Row],[Expiration Date]]-J7109&gt;12/31/2024,"not expired","expired")</f>
        <v>not expired</v>
      </c>
      <c r="R7101">
        <f>Table1[[#This Row],[Discounted Price]]*0.95</f>
        <v>228.41324999999998</v>
      </c>
      <c r="S7101">
        <f>Table1[[#This Row],[Discounted Price]]*0.9</f>
        <v>216.39149999999998</v>
      </c>
      <c r="T7101">
        <f>Table1[[#This Row],[Discounted Price]]*0.8</f>
        <v>192.34799999999998</v>
      </c>
      <c r="U7101">
        <f>Table1[[#This Row],[Price]]*0.52</f>
        <v>138.91800000000001</v>
      </c>
      <c r="V7101">
        <f>(Table1[[#This Row],[Price]]-Table1[[#This Row],[Scrap value]])/2</f>
        <v>64.115999999999985</v>
      </c>
    </row>
    <row r="7102" spans="1:22" x14ac:dyDescent="0.25">
      <c r="A7102" t="s">
        <v>31768</v>
      </c>
      <c r="B7102" t="s">
        <v>15</v>
      </c>
      <c r="C7102" t="s">
        <v>47</v>
      </c>
      <c r="D7102" t="s">
        <v>31769</v>
      </c>
      <c r="E7102">
        <v>180.9</v>
      </c>
      <c r="F7102">
        <v>2</v>
      </c>
      <c r="G7102" t="s">
        <v>43730</v>
      </c>
      <c r="H7102" t="s">
        <v>21661</v>
      </c>
      <c r="I7102" s="1">
        <v>44927</v>
      </c>
      <c r="J7102" s="1">
        <v>45658</v>
      </c>
      <c r="K7102" t="s">
        <v>31770</v>
      </c>
      <c r="L7102" t="s">
        <v>31771</v>
      </c>
      <c r="M7102" t="s">
        <v>20</v>
      </c>
      <c r="N7102">
        <v>1</v>
      </c>
      <c r="O7102">
        <f>Table1[[#This Row],[Price]]-0.1*Table1[[#This Row],[Price]]</f>
        <v>162.81</v>
      </c>
      <c r="P7102" s="9">
        <f>(Table1[[#This Row],[Expiration Date]]-Table1[[#This Row],[Manufacturing Date]])/365</f>
        <v>2.0027397260273974</v>
      </c>
      <c r="Q7102" t="str">
        <f>IF(Table1[[#This Row],[Expiration Date]]-J7110&gt;12/31/2024,"not expired","expired")</f>
        <v>expired</v>
      </c>
      <c r="R7102">
        <f>Table1[[#This Row],[Discounted Price]]*0.95</f>
        <v>154.6695</v>
      </c>
      <c r="S7102">
        <f>Table1[[#This Row],[Discounted Price]]*0.9</f>
        <v>146.529</v>
      </c>
      <c r="T7102">
        <f>Table1[[#This Row],[Discounted Price]]*0.8</f>
        <v>130.24800000000002</v>
      </c>
      <c r="U7102">
        <f>Table1[[#This Row],[Price]]*0.52</f>
        <v>94.068000000000012</v>
      </c>
      <c r="V7102">
        <f>(Table1[[#This Row],[Price]]-Table1[[#This Row],[Scrap value]])/2</f>
        <v>43.415999999999997</v>
      </c>
    </row>
    <row r="7103" spans="1:22" x14ac:dyDescent="0.25">
      <c r="A7103" t="s">
        <v>31772</v>
      </c>
      <c r="B7103" t="s">
        <v>29</v>
      </c>
      <c r="C7103" t="s">
        <v>47</v>
      </c>
      <c r="D7103" t="s">
        <v>31773</v>
      </c>
      <c r="E7103">
        <v>475.68</v>
      </c>
      <c r="F7103">
        <v>21</v>
      </c>
      <c r="G7103" t="s">
        <v>43728</v>
      </c>
      <c r="H7103" t="s">
        <v>14007</v>
      </c>
      <c r="I7103" s="1">
        <v>44927</v>
      </c>
      <c r="J7103" s="1">
        <v>45292</v>
      </c>
      <c r="K7103" t="s">
        <v>31774</v>
      </c>
      <c r="L7103" t="s">
        <v>31775</v>
      </c>
      <c r="M7103" t="s">
        <v>20</v>
      </c>
      <c r="N7103">
        <v>2</v>
      </c>
      <c r="O7103">
        <f>Table1[[#This Row],[Price]]-0.1*Table1[[#This Row],[Price]]</f>
        <v>428.11200000000002</v>
      </c>
      <c r="P7103" s="9">
        <f>(Table1[[#This Row],[Expiration Date]]-Table1[[#This Row],[Manufacturing Date]])/365</f>
        <v>1</v>
      </c>
      <c r="Q7103" t="str">
        <f>IF(Table1[[#This Row],[Expiration Date]]-J7111&gt;12/31/2024,"not expired","expired")</f>
        <v>expired</v>
      </c>
      <c r="R7103">
        <f>Table1[[#This Row],[Discounted Price]]*0.95</f>
        <v>406.70640000000003</v>
      </c>
      <c r="S7103">
        <f>Table1[[#This Row],[Discounted Price]]*0.9</f>
        <v>385.30080000000004</v>
      </c>
      <c r="T7103">
        <f>Table1[[#This Row],[Discounted Price]]*0.8</f>
        <v>342.48960000000005</v>
      </c>
      <c r="U7103">
        <f>Table1[[#This Row],[Price]]*0.52</f>
        <v>247.3536</v>
      </c>
      <c r="V7103">
        <f>(Table1[[#This Row],[Price]]-Table1[[#This Row],[Scrap value]])/2</f>
        <v>114.1632</v>
      </c>
    </row>
    <row r="7104" spans="1:22" x14ac:dyDescent="0.25">
      <c r="A7104" t="s">
        <v>31776</v>
      </c>
      <c r="B7104" t="s">
        <v>29</v>
      </c>
      <c r="C7104" t="s">
        <v>47</v>
      </c>
      <c r="D7104" t="s">
        <v>31777</v>
      </c>
      <c r="E7104">
        <v>105.17</v>
      </c>
      <c r="F7104">
        <v>64</v>
      </c>
      <c r="G7104" t="s">
        <v>43730</v>
      </c>
      <c r="H7104" t="s">
        <v>1269</v>
      </c>
      <c r="I7104" s="1">
        <v>45137</v>
      </c>
      <c r="J7104" s="1">
        <v>45292</v>
      </c>
      <c r="K7104" t="s">
        <v>31778</v>
      </c>
      <c r="L7104" t="s">
        <v>31779</v>
      </c>
      <c r="M7104" t="s">
        <v>27</v>
      </c>
      <c r="N7104">
        <v>4</v>
      </c>
      <c r="O7104">
        <f>Table1[[#This Row],[Price]]-0.1*Table1[[#This Row],[Price]]</f>
        <v>94.653000000000006</v>
      </c>
      <c r="P7104" s="9">
        <f>(Table1[[#This Row],[Expiration Date]]-Table1[[#This Row],[Manufacturing Date]])/365</f>
        <v>0.42465753424657532</v>
      </c>
      <c r="Q7104" t="str">
        <f>IF(Table1[[#This Row],[Expiration Date]]-J7112&gt;12/31/2024,"not expired","expired")</f>
        <v>expired</v>
      </c>
      <c r="R7104">
        <f>Table1[[#This Row],[Discounted Price]]*0.95</f>
        <v>89.920349999999999</v>
      </c>
      <c r="S7104">
        <f>Table1[[#This Row],[Discounted Price]]*0.9</f>
        <v>85.187700000000007</v>
      </c>
      <c r="T7104">
        <f>Table1[[#This Row],[Discounted Price]]*0.8</f>
        <v>75.722400000000007</v>
      </c>
      <c r="U7104">
        <f>Table1[[#This Row],[Price]]*0.52</f>
        <v>54.688400000000001</v>
      </c>
      <c r="V7104">
        <f>(Table1[[#This Row],[Price]]-Table1[[#This Row],[Scrap value]])/2</f>
        <v>25.2408</v>
      </c>
    </row>
    <row r="7105" spans="1:22" x14ac:dyDescent="0.25">
      <c r="A7105" t="s">
        <v>31780</v>
      </c>
      <c r="B7105" t="s">
        <v>35</v>
      </c>
      <c r="C7105" t="s">
        <v>47</v>
      </c>
      <c r="D7105" t="s">
        <v>31781</v>
      </c>
      <c r="E7105">
        <v>439.17</v>
      </c>
      <c r="F7105">
        <v>26</v>
      </c>
      <c r="G7105" t="s">
        <v>43730</v>
      </c>
      <c r="H7105" t="s">
        <v>1229</v>
      </c>
      <c r="I7105" s="1">
        <v>44927</v>
      </c>
      <c r="J7105" s="1">
        <v>45658</v>
      </c>
      <c r="K7105" t="s">
        <v>31782</v>
      </c>
      <c r="L7105" t="s">
        <v>31783</v>
      </c>
      <c r="M7105" t="s">
        <v>20</v>
      </c>
      <c r="N7105">
        <v>3</v>
      </c>
      <c r="O7105">
        <f>Table1[[#This Row],[Price]]-0.1*Table1[[#This Row],[Price]]</f>
        <v>395.25300000000004</v>
      </c>
      <c r="P7105" s="9">
        <f>(Table1[[#This Row],[Expiration Date]]-Table1[[#This Row],[Manufacturing Date]])/365</f>
        <v>2.0027397260273974</v>
      </c>
      <c r="Q7105" t="str">
        <f>IF(Table1[[#This Row],[Expiration Date]]-J7113&gt;12/31/2024,"not expired","expired")</f>
        <v>expired</v>
      </c>
      <c r="R7105">
        <f>Table1[[#This Row],[Discounted Price]]*0.95</f>
        <v>375.49035000000003</v>
      </c>
      <c r="S7105">
        <f>Table1[[#This Row],[Discounted Price]]*0.9</f>
        <v>355.72770000000003</v>
      </c>
      <c r="T7105">
        <f>Table1[[#This Row],[Discounted Price]]*0.8</f>
        <v>316.20240000000007</v>
      </c>
      <c r="U7105">
        <f>Table1[[#This Row],[Price]]*0.52</f>
        <v>228.36840000000001</v>
      </c>
      <c r="V7105">
        <f>(Table1[[#This Row],[Price]]-Table1[[#This Row],[Scrap value]])/2</f>
        <v>105.4008</v>
      </c>
    </row>
    <row r="7106" spans="1:22" x14ac:dyDescent="0.25">
      <c r="A7106" t="s">
        <v>31784</v>
      </c>
      <c r="B7106" t="s">
        <v>35</v>
      </c>
      <c r="C7106" t="s">
        <v>47</v>
      </c>
      <c r="D7106" t="s">
        <v>31785</v>
      </c>
      <c r="E7106">
        <v>80.8</v>
      </c>
      <c r="F7106">
        <v>75</v>
      </c>
      <c r="G7106" t="s">
        <v>43729</v>
      </c>
      <c r="H7106" t="s">
        <v>27325</v>
      </c>
      <c r="I7106" s="1">
        <v>44927</v>
      </c>
      <c r="J7106" s="1">
        <v>46023</v>
      </c>
      <c r="K7106" t="s">
        <v>31786</v>
      </c>
      <c r="L7106" t="s">
        <v>31787</v>
      </c>
      <c r="M7106" t="s">
        <v>27</v>
      </c>
      <c r="N7106">
        <v>2</v>
      </c>
      <c r="O7106">
        <f>Table1[[#This Row],[Price]]-0.1*Table1[[#This Row],[Price]]</f>
        <v>72.72</v>
      </c>
      <c r="P7106" s="9">
        <f>(Table1[[#This Row],[Expiration Date]]-Table1[[#This Row],[Manufacturing Date]])/365</f>
        <v>3.0027397260273974</v>
      </c>
      <c r="Q7106" t="str">
        <f>IF(Table1[[#This Row],[Expiration Date]]-J7114&gt;12/31/2024,"not expired","expired")</f>
        <v>not expired</v>
      </c>
      <c r="R7106">
        <f>Table1[[#This Row],[Discounted Price]]*0.95</f>
        <v>69.083999999999989</v>
      </c>
      <c r="S7106">
        <f>Table1[[#This Row],[Discounted Price]]*0.9</f>
        <v>65.448000000000008</v>
      </c>
      <c r="T7106">
        <f>Table1[[#This Row],[Discounted Price]]*0.8</f>
        <v>58.176000000000002</v>
      </c>
      <c r="U7106">
        <f>Table1[[#This Row],[Price]]*0.52</f>
        <v>42.015999999999998</v>
      </c>
      <c r="V7106">
        <f>(Table1[[#This Row],[Price]]-Table1[[#This Row],[Scrap value]])/2</f>
        <v>19.391999999999999</v>
      </c>
    </row>
    <row r="7107" spans="1:22" x14ac:dyDescent="0.25">
      <c r="A7107" t="s">
        <v>31788</v>
      </c>
      <c r="B7107" t="s">
        <v>35</v>
      </c>
      <c r="C7107" t="s">
        <v>47</v>
      </c>
      <c r="D7107" t="s">
        <v>31789</v>
      </c>
      <c r="E7107">
        <v>24.18</v>
      </c>
      <c r="F7107">
        <v>38</v>
      </c>
      <c r="G7107" t="s">
        <v>43730</v>
      </c>
      <c r="H7107" t="s">
        <v>16765</v>
      </c>
      <c r="I7107" s="1">
        <v>45000</v>
      </c>
      <c r="J7107" s="1">
        <v>45658</v>
      </c>
      <c r="K7107" t="s">
        <v>31790</v>
      </c>
      <c r="L7107" t="s">
        <v>31791</v>
      </c>
      <c r="M7107" t="s">
        <v>27</v>
      </c>
      <c r="N7107">
        <v>4</v>
      </c>
      <c r="O7107">
        <f>Table1[[#This Row],[Price]]-0.1*Table1[[#This Row],[Price]]</f>
        <v>21.762</v>
      </c>
      <c r="P7107" s="9">
        <f>(Table1[[#This Row],[Expiration Date]]-Table1[[#This Row],[Manufacturing Date]])/365</f>
        <v>1.8027397260273972</v>
      </c>
      <c r="Q7107" t="str">
        <f>IF(Table1[[#This Row],[Expiration Date]]-J7115&gt;12/31/2024,"not expired","expired")</f>
        <v>expired</v>
      </c>
      <c r="R7107">
        <f>Table1[[#This Row],[Discounted Price]]*0.95</f>
        <v>20.6739</v>
      </c>
      <c r="S7107">
        <f>Table1[[#This Row],[Discounted Price]]*0.9</f>
        <v>19.585800000000003</v>
      </c>
      <c r="T7107">
        <f>Table1[[#This Row],[Discounted Price]]*0.8</f>
        <v>17.409600000000001</v>
      </c>
      <c r="U7107">
        <f>Table1[[#This Row],[Price]]*0.52</f>
        <v>12.573600000000001</v>
      </c>
      <c r="V7107">
        <f>(Table1[[#This Row],[Price]]-Table1[[#This Row],[Scrap value]])/2</f>
        <v>5.8031999999999995</v>
      </c>
    </row>
    <row r="7108" spans="1:22" x14ac:dyDescent="0.25">
      <c r="A7108" t="s">
        <v>31792</v>
      </c>
      <c r="B7108" t="s">
        <v>29</v>
      </c>
      <c r="C7108" t="s">
        <v>47</v>
      </c>
      <c r="D7108" t="s">
        <v>31793</v>
      </c>
      <c r="E7108">
        <v>174.9</v>
      </c>
      <c r="F7108">
        <v>95</v>
      </c>
      <c r="G7108" t="s">
        <v>43730</v>
      </c>
      <c r="H7108" t="s">
        <v>13787</v>
      </c>
      <c r="I7108" s="1">
        <v>44927</v>
      </c>
      <c r="J7108" s="1">
        <v>46023</v>
      </c>
      <c r="K7108" t="s">
        <v>31794</v>
      </c>
      <c r="L7108" t="s">
        <v>31795</v>
      </c>
      <c r="M7108" t="s">
        <v>45</v>
      </c>
      <c r="N7108">
        <v>1</v>
      </c>
      <c r="O7108">
        <f>Table1[[#This Row],[Price]]-0.1*Table1[[#This Row],[Price]]</f>
        <v>157.41</v>
      </c>
      <c r="P7108" s="9">
        <f>(Table1[[#This Row],[Expiration Date]]-Table1[[#This Row],[Manufacturing Date]])/365</f>
        <v>3.0027397260273974</v>
      </c>
      <c r="Q7108" t="str">
        <f>IF(Table1[[#This Row],[Expiration Date]]-J7116&gt;12/31/2024,"not expired","expired")</f>
        <v>expired</v>
      </c>
      <c r="R7108">
        <f>Table1[[#This Row],[Discounted Price]]*0.95</f>
        <v>149.5395</v>
      </c>
      <c r="S7108">
        <f>Table1[[#This Row],[Discounted Price]]*0.9</f>
        <v>141.66900000000001</v>
      </c>
      <c r="T7108">
        <f>Table1[[#This Row],[Discounted Price]]*0.8</f>
        <v>125.928</v>
      </c>
      <c r="U7108">
        <f>Table1[[#This Row],[Price]]*0.52</f>
        <v>90.948000000000008</v>
      </c>
      <c r="V7108">
        <f>(Table1[[#This Row],[Price]]-Table1[[#This Row],[Scrap value]])/2</f>
        <v>41.975999999999999</v>
      </c>
    </row>
    <row r="7109" spans="1:22" x14ac:dyDescent="0.25">
      <c r="A7109" t="s">
        <v>31796</v>
      </c>
      <c r="B7109" t="s">
        <v>35</v>
      </c>
      <c r="C7109" t="s">
        <v>47</v>
      </c>
      <c r="D7109" t="s">
        <v>31797</v>
      </c>
      <c r="E7109">
        <v>12.8</v>
      </c>
      <c r="F7109">
        <v>75</v>
      </c>
      <c r="G7109" t="s">
        <v>43730</v>
      </c>
      <c r="H7109" t="s">
        <v>9216</v>
      </c>
      <c r="I7109" s="1">
        <v>44927</v>
      </c>
      <c r="J7109" s="1">
        <v>45658</v>
      </c>
      <c r="K7109" t="s">
        <v>31798</v>
      </c>
      <c r="L7109" t="s">
        <v>31799</v>
      </c>
      <c r="M7109" t="s">
        <v>20</v>
      </c>
      <c r="N7109">
        <v>2</v>
      </c>
      <c r="O7109">
        <f>Table1[[#This Row],[Price]]-0.1*Table1[[#This Row],[Price]]</f>
        <v>11.52</v>
      </c>
      <c r="P7109" s="9">
        <f>(Table1[[#This Row],[Expiration Date]]-Table1[[#This Row],[Manufacturing Date]])/365</f>
        <v>2.0027397260273974</v>
      </c>
      <c r="Q7109" t="str">
        <f>IF(Table1[[#This Row],[Expiration Date]]-J7117&gt;12/31/2024,"not expired","expired")</f>
        <v>expired</v>
      </c>
      <c r="R7109">
        <f>Table1[[#This Row],[Discounted Price]]*0.95</f>
        <v>10.943999999999999</v>
      </c>
      <c r="S7109">
        <f>Table1[[#This Row],[Discounted Price]]*0.9</f>
        <v>10.368</v>
      </c>
      <c r="T7109">
        <f>Table1[[#This Row],[Discounted Price]]*0.8</f>
        <v>9.2159999999999993</v>
      </c>
      <c r="U7109">
        <f>Table1[[#This Row],[Price]]*0.52</f>
        <v>6.6560000000000006</v>
      </c>
      <c r="V7109">
        <f>(Table1[[#This Row],[Price]]-Table1[[#This Row],[Scrap value]])/2</f>
        <v>3.0720000000000001</v>
      </c>
    </row>
    <row r="7110" spans="1:22" x14ac:dyDescent="0.25">
      <c r="A7110" t="s">
        <v>31800</v>
      </c>
      <c r="B7110" t="s">
        <v>15</v>
      </c>
      <c r="C7110" t="s">
        <v>47</v>
      </c>
      <c r="D7110" t="s">
        <v>31801</v>
      </c>
      <c r="E7110">
        <v>145.16999999999999</v>
      </c>
      <c r="F7110">
        <v>25</v>
      </c>
      <c r="G7110" t="s">
        <v>43728</v>
      </c>
      <c r="H7110" t="s">
        <v>19261</v>
      </c>
      <c r="I7110" s="1">
        <v>44927</v>
      </c>
      <c r="J7110" s="1">
        <v>45658</v>
      </c>
      <c r="K7110" t="s">
        <v>31802</v>
      </c>
      <c r="L7110" t="s">
        <v>31803</v>
      </c>
      <c r="M7110" t="s">
        <v>45</v>
      </c>
      <c r="N7110">
        <v>4</v>
      </c>
      <c r="O7110">
        <f>Table1[[#This Row],[Price]]-0.1*Table1[[#This Row],[Price]]</f>
        <v>130.65299999999999</v>
      </c>
      <c r="P7110" s="9">
        <f>(Table1[[#This Row],[Expiration Date]]-Table1[[#This Row],[Manufacturing Date]])/365</f>
        <v>2.0027397260273974</v>
      </c>
      <c r="Q7110" t="str">
        <f>IF(Table1[[#This Row],[Expiration Date]]-J7118&gt;12/31/2024,"not expired","expired")</f>
        <v>not expired</v>
      </c>
      <c r="R7110">
        <f>Table1[[#This Row],[Discounted Price]]*0.95</f>
        <v>124.12034999999999</v>
      </c>
      <c r="S7110">
        <f>Table1[[#This Row],[Discounted Price]]*0.9</f>
        <v>117.5877</v>
      </c>
      <c r="T7110">
        <f>Table1[[#This Row],[Discounted Price]]*0.8</f>
        <v>104.5224</v>
      </c>
      <c r="U7110">
        <f>Table1[[#This Row],[Price]]*0.52</f>
        <v>75.488399999999999</v>
      </c>
      <c r="V7110">
        <f>(Table1[[#This Row],[Price]]-Table1[[#This Row],[Scrap value]])/2</f>
        <v>34.840799999999994</v>
      </c>
    </row>
    <row r="7111" spans="1:22" x14ac:dyDescent="0.25">
      <c r="A7111" t="s">
        <v>31804</v>
      </c>
      <c r="B7111" t="s">
        <v>22</v>
      </c>
      <c r="C7111" t="s">
        <v>47</v>
      </c>
      <c r="D7111" t="s">
        <v>31805</v>
      </c>
      <c r="E7111">
        <v>398.65</v>
      </c>
      <c r="F7111">
        <v>25</v>
      </c>
      <c r="G7111" t="s">
        <v>43728</v>
      </c>
      <c r="H7111" t="s">
        <v>13441</v>
      </c>
      <c r="I7111" s="1">
        <v>45137</v>
      </c>
      <c r="J7111" s="1">
        <v>46023</v>
      </c>
      <c r="K7111" t="s">
        <v>31806</v>
      </c>
      <c r="L7111" t="s">
        <v>31807</v>
      </c>
      <c r="M7111" t="s">
        <v>27</v>
      </c>
      <c r="N7111">
        <v>2</v>
      </c>
      <c r="O7111">
        <f>Table1[[#This Row],[Price]]-0.1*Table1[[#This Row],[Price]]</f>
        <v>358.78499999999997</v>
      </c>
      <c r="P7111" s="9">
        <f>(Table1[[#This Row],[Expiration Date]]-Table1[[#This Row],[Manufacturing Date]])/365</f>
        <v>2.4273972602739726</v>
      </c>
      <c r="Q7111" t="str">
        <f>IF(Table1[[#This Row],[Expiration Date]]-J7119&gt;12/31/2024,"not expired","expired")</f>
        <v>not expired</v>
      </c>
      <c r="R7111">
        <f>Table1[[#This Row],[Discounted Price]]*0.95</f>
        <v>340.84574999999995</v>
      </c>
      <c r="S7111">
        <f>Table1[[#This Row],[Discounted Price]]*0.9</f>
        <v>322.90649999999999</v>
      </c>
      <c r="T7111">
        <f>Table1[[#This Row],[Discounted Price]]*0.8</f>
        <v>287.02799999999996</v>
      </c>
      <c r="U7111">
        <f>Table1[[#This Row],[Price]]*0.52</f>
        <v>207.298</v>
      </c>
      <c r="V7111">
        <f>(Table1[[#This Row],[Price]]-Table1[[#This Row],[Scrap value]])/2</f>
        <v>95.675999999999988</v>
      </c>
    </row>
    <row r="7112" spans="1:22" x14ac:dyDescent="0.25">
      <c r="A7112" t="s">
        <v>31808</v>
      </c>
      <c r="B7112" t="s">
        <v>29</v>
      </c>
      <c r="C7112" t="s">
        <v>47</v>
      </c>
      <c r="D7112" t="s">
        <v>31809</v>
      </c>
      <c r="E7112">
        <v>266.11</v>
      </c>
      <c r="F7112">
        <v>11</v>
      </c>
      <c r="G7112" t="s">
        <v>43730</v>
      </c>
      <c r="H7112" t="s">
        <v>17754</v>
      </c>
      <c r="I7112" s="1">
        <v>45000</v>
      </c>
      <c r="J7112" s="1">
        <v>46023</v>
      </c>
      <c r="K7112" t="s">
        <v>31810</v>
      </c>
      <c r="L7112" t="s">
        <v>31811</v>
      </c>
      <c r="M7112" t="s">
        <v>45</v>
      </c>
      <c r="N7112">
        <v>5</v>
      </c>
      <c r="O7112">
        <f>Table1[[#This Row],[Price]]-0.1*Table1[[#This Row],[Price]]</f>
        <v>239.49900000000002</v>
      </c>
      <c r="P7112" s="9">
        <f>(Table1[[#This Row],[Expiration Date]]-Table1[[#This Row],[Manufacturing Date]])/365</f>
        <v>2.8027397260273972</v>
      </c>
      <c r="Q7112" t="str">
        <f>IF(Table1[[#This Row],[Expiration Date]]-J7120&gt;12/31/2024,"not expired","expired")</f>
        <v>expired</v>
      </c>
      <c r="R7112">
        <f>Table1[[#This Row],[Discounted Price]]*0.95</f>
        <v>227.52405000000002</v>
      </c>
      <c r="S7112">
        <f>Table1[[#This Row],[Discounted Price]]*0.9</f>
        <v>215.54910000000004</v>
      </c>
      <c r="T7112">
        <f>Table1[[#This Row],[Discounted Price]]*0.8</f>
        <v>191.59920000000002</v>
      </c>
      <c r="U7112">
        <f>Table1[[#This Row],[Price]]*0.52</f>
        <v>138.37720000000002</v>
      </c>
      <c r="V7112">
        <f>(Table1[[#This Row],[Price]]-Table1[[#This Row],[Scrap value]])/2</f>
        <v>63.866399999999999</v>
      </c>
    </row>
    <row r="7113" spans="1:22" x14ac:dyDescent="0.25">
      <c r="A7113" t="s">
        <v>31812</v>
      </c>
      <c r="B7113" t="s">
        <v>29</v>
      </c>
      <c r="C7113" t="s">
        <v>47</v>
      </c>
      <c r="D7113" t="s">
        <v>31813</v>
      </c>
      <c r="E7113">
        <v>456</v>
      </c>
      <c r="F7113">
        <v>14</v>
      </c>
      <c r="G7113" t="s">
        <v>43730</v>
      </c>
      <c r="H7113" t="s">
        <v>8422</v>
      </c>
      <c r="I7113" s="1">
        <v>44927</v>
      </c>
      <c r="J7113" s="1">
        <v>45658</v>
      </c>
      <c r="K7113" t="s">
        <v>31814</v>
      </c>
      <c r="L7113" t="s">
        <v>31815</v>
      </c>
      <c r="M7113" t="s">
        <v>45</v>
      </c>
      <c r="N7113">
        <v>4</v>
      </c>
      <c r="O7113">
        <f>Table1[[#This Row],[Price]]-0.1*Table1[[#This Row],[Price]]</f>
        <v>410.4</v>
      </c>
      <c r="P7113" s="9">
        <f>(Table1[[#This Row],[Expiration Date]]-Table1[[#This Row],[Manufacturing Date]])/365</f>
        <v>2.0027397260273974</v>
      </c>
      <c r="Q7113" t="str">
        <f>IF(Table1[[#This Row],[Expiration Date]]-J7121&gt;12/31/2024,"not expired","expired")</f>
        <v>expired</v>
      </c>
      <c r="R7113">
        <f>Table1[[#This Row],[Discounted Price]]*0.95</f>
        <v>389.87999999999994</v>
      </c>
      <c r="S7113">
        <f>Table1[[#This Row],[Discounted Price]]*0.9</f>
        <v>369.36</v>
      </c>
      <c r="T7113">
        <f>Table1[[#This Row],[Discounted Price]]*0.8</f>
        <v>328.32</v>
      </c>
      <c r="U7113">
        <f>Table1[[#This Row],[Price]]*0.52</f>
        <v>237.12</v>
      </c>
      <c r="V7113">
        <f>(Table1[[#This Row],[Price]]-Table1[[#This Row],[Scrap value]])/2</f>
        <v>109.44</v>
      </c>
    </row>
    <row r="7114" spans="1:22" x14ac:dyDescent="0.25">
      <c r="A7114" t="s">
        <v>31816</v>
      </c>
      <c r="B7114" t="s">
        <v>35</v>
      </c>
      <c r="C7114" t="s">
        <v>47</v>
      </c>
      <c r="D7114" t="s">
        <v>31817</v>
      </c>
      <c r="E7114">
        <v>251.46</v>
      </c>
      <c r="F7114">
        <v>8</v>
      </c>
      <c r="G7114" t="s">
        <v>43729</v>
      </c>
      <c r="H7114" t="s">
        <v>294</v>
      </c>
      <c r="I7114" s="1">
        <v>45137</v>
      </c>
      <c r="J7114" s="1">
        <v>45658</v>
      </c>
      <c r="K7114" t="s">
        <v>31818</v>
      </c>
      <c r="L7114" t="s">
        <v>31819</v>
      </c>
      <c r="M7114" t="s">
        <v>27</v>
      </c>
      <c r="N7114">
        <v>2</v>
      </c>
      <c r="O7114">
        <f>Table1[[#This Row],[Price]]-0.1*Table1[[#This Row],[Price]]</f>
        <v>226.31400000000002</v>
      </c>
      <c r="P7114" s="9">
        <f>(Table1[[#This Row],[Expiration Date]]-Table1[[#This Row],[Manufacturing Date]])/365</f>
        <v>1.4273972602739726</v>
      </c>
      <c r="Q7114" t="str">
        <f>IF(Table1[[#This Row],[Expiration Date]]-J7122&gt;12/31/2024,"not expired","expired")</f>
        <v>expired</v>
      </c>
      <c r="R7114">
        <f>Table1[[#This Row],[Discounted Price]]*0.95</f>
        <v>214.9983</v>
      </c>
      <c r="S7114">
        <f>Table1[[#This Row],[Discounted Price]]*0.9</f>
        <v>203.68260000000004</v>
      </c>
      <c r="T7114">
        <f>Table1[[#This Row],[Discounted Price]]*0.8</f>
        <v>181.05120000000002</v>
      </c>
      <c r="U7114">
        <f>Table1[[#This Row],[Price]]*0.52</f>
        <v>130.75920000000002</v>
      </c>
      <c r="V7114">
        <f>(Table1[[#This Row],[Price]]-Table1[[#This Row],[Scrap value]])/2</f>
        <v>60.350399999999993</v>
      </c>
    </row>
    <row r="7115" spans="1:22" x14ac:dyDescent="0.25">
      <c r="A7115" t="s">
        <v>31820</v>
      </c>
      <c r="B7115" t="s">
        <v>15</v>
      </c>
      <c r="C7115" t="s">
        <v>47</v>
      </c>
      <c r="D7115" t="s">
        <v>31821</v>
      </c>
      <c r="E7115">
        <v>165.76</v>
      </c>
      <c r="F7115">
        <v>43</v>
      </c>
      <c r="G7115" t="s">
        <v>43730</v>
      </c>
      <c r="H7115" t="s">
        <v>7409</v>
      </c>
      <c r="I7115" s="1">
        <v>44927</v>
      </c>
      <c r="J7115" s="1">
        <v>45658</v>
      </c>
      <c r="K7115" t="s">
        <v>31822</v>
      </c>
      <c r="L7115" t="s">
        <v>31823</v>
      </c>
      <c r="M7115" t="s">
        <v>45</v>
      </c>
      <c r="N7115">
        <v>1</v>
      </c>
      <c r="O7115">
        <f>Table1[[#This Row],[Price]]-0.1*Table1[[#This Row],[Price]]</f>
        <v>149.184</v>
      </c>
      <c r="P7115" s="9">
        <f>(Table1[[#This Row],[Expiration Date]]-Table1[[#This Row],[Manufacturing Date]])/365</f>
        <v>2.0027397260273974</v>
      </c>
      <c r="Q7115" t="str">
        <f>IF(Table1[[#This Row],[Expiration Date]]-J7123&gt;12/31/2024,"not expired","expired")</f>
        <v>expired</v>
      </c>
      <c r="R7115">
        <f>Table1[[#This Row],[Discounted Price]]*0.95</f>
        <v>141.72479999999999</v>
      </c>
      <c r="S7115">
        <f>Table1[[#This Row],[Discounted Price]]*0.9</f>
        <v>134.26560000000001</v>
      </c>
      <c r="T7115">
        <f>Table1[[#This Row],[Discounted Price]]*0.8</f>
        <v>119.3472</v>
      </c>
      <c r="U7115">
        <f>Table1[[#This Row],[Price]]*0.52</f>
        <v>86.1952</v>
      </c>
      <c r="V7115">
        <f>(Table1[[#This Row],[Price]]-Table1[[#This Row],[Scrap value]])/2</f>
        <v>39.782399999999996</v>
      </c>
    </row>
    <row r="7116" spans="1:22" x14ac:dyDescent="0.25">
      <c r="A7116" t="s">
        <v>31824</v>
      </c>
      <c r="B7116" t="s">
        <v>22</v>
      </c>
      <c r="C7116" t="s">
        <v>47</v>
      </c>
      <c r="D7116" t="s">
        <v>31825</v>
      </c>
      <c r="E7116">
        <v>444.83</v>
      </c>
      <c r="F7116">
        <v>63</v>
      </c>
      <c r="G7116" t="s">
        <v>43728</v>
      </c>
      <c r="H7116" t="s">
        <v>11144</v>
      </c>
      <c r="I7116" s="1">
        <v>45000</v>
      </c>
      <c r="J7116" s="1">
        <v>46023</v>
      </c>
      <c r="K7116" t="s">
        <v>31826</v>
      </c>
      <c r="L7116" t="s">
        <v>31827</v>
      </c>
      <c r="M7116" t="s">
        <v>45</v>
      </c>
      <c r="N7116">
        <v>5</v>
      </c>
      <c r="O7116">
        <f>Table1[[#This Row],[Price]]-0.1*Table1[[#This Row],[Price]]</f>
        <v>400.34699999999998</v>
      </c>
      <c r="P7116" s="9">
        <f>(Table1[[#This Row],[Expiration Date]]-Table1[[#This Row],[Manufacturing Date]])/365</f>
        <v>2.8027397260273972</v>
      </c>
      <c r="Q7116" t="str">
        <f>IF(Table1[[#This Row],[Expiration Date]]-J7124&gt;12/31/2024,"not expired","expired")</f>
        <v>not expired</v>
      </c>
      <c r="R7116">
        <f>Table1[[#This Row],[Discounted Price]]*0.95</f>
        <v>380.32964999999996</v>
      </c>
      <c r="S7116">
        <f>Table1[[#This Row],[Discounted Price]]*0.9</f>
        <v>360.31229999999999</v>
      </c>
      <c r="T7116">
        <f>Table1[[#This Row],[Discounted Price]]*0.8</f>
        <v>320.27760000000001</v>
      </c>
      <c r="U7116">
        <f>Table1[[#This Row],[Price]]*0.52</f>
        <v>231.3116</v>
      </c>
      <c r="V7116">
        <f>(Table1[[#This Row],[Price]]-Table1[[#This Row],[Scrap value]])/2</f>
        <v>106.75919999999999</v>
      </c>
    </row>
    <row r="7117" spans="1:22" x14ac:dyDescent="0.25">
      <c r="A7117" t="s">
        <v>31828</v>
      </c>
      <c r="B7117" t="s">
        <v>22</v>
      </c>
      <c r="C7117" t="s">
        <v>47</v>
      </c>
      <c r="D7117" t="s">
        <v>31829</v>
      </c>
      <c r="E7117">
        <v>229.8</v>
      </c>
      <c r="F7117">
        <v>1</v>
      </c>
      <c r="G7117" t="s">
        <v>43728</v>
      </c>
      <c r="H7117" t="s">
        <v>14296</v>
      </c>
      <c r="I7117" s="1">
        <v>44927</v>
      </c>
      <c r="J7117" s="1">
        <v>45658</v>
      </c>
      <c r="K7117" t="s">
        <v>31830</v>
      </c>
      <c r="L7117" t="s">
        <v>31831</v>
      </c>
      <c r="M7117" t="s">
        <v>27</v>
      </c>
      <c r="N7117">
        <v>1</v>
      </c>
      <c r="O7117">
        <f>Table1[[#This Row],[Price]]-0.1*Table1[[#This Row],[Price]]</f>
        <v>206.82</v>
      </c>
      <c r="P7117" s="9">
        <f>(Table1[[#This Row],[Expiration Date]]-Table1[[#This Row],[Manufacturing Date]])/365</f>
        <v>2.0027397260273974</v>
      </c>
      <c r="Q7117" t="str">
        <f>IF(Table1[[#This Row],[Expiration Date]]-J7125&gt;12/31/2024,"not expired","expired")</f>
        <v>expired</v>
      </c>
      <c r="R7117">
        <f>Table1[[#This Row],[Discounted Price]]*0.95</f>
        <v>196.47899999999998</v>
      </c>
      <c r="S7117">
        <f>Table1[[#This Row],[Discounted Price]]*0.9</f>
        <v>186.13800000000001</v>
      </c>
      <c r="T7117">
        <f>Table1[[#This Row],[Discounted Price]]*0.8</f>
        <v>165.45600000000002</v>
      </c>
      <c r="U7117">
        <f>Table1[[#This Row],[Price]]*0.52</f>
        <v>119.49600000000001</v>
      </c>
      <c r="V7117">
        <f>(Table1[[#This Row],[Price]]-Table1[[#This Row],[Scrap value]])/2</f>
        <v>55.152000000000001</v>
      </c>
    </row>
    <row r="7118" spans="1:22" x14ac:dyDescent="0.25">
      <c r="A7118" t="s">
        <v>31832</v>
      </c>
      <c r="B7118" t="s">
        <v>15</v>
      </c>
      <c r="C7118" t="s">
        <v>47</v>
      </c>
      <c r="D7118" t="s">
        <v>31833</v>
      </c>
      <c r="E7118">
        <v>252.2</v>
      </c>
      <c r="F7118">
        <v>85</v>
      </c>
      <c r="G7118" t="s">
        <v>43730</v>
      </c>
      <c r="H7118" t="s">
        <v>14473</v>
      </c>
      <c r="I7118" s="1">
        <v>45137</v>
      </c>
      <c r="J7118" s="1">
        <v>45292</v>
      </c>
      <c r="K7118" t="s">
        <v>31834</v>
      </c>
      <c r="L7118" t="s">
        <v>31835</v>
      </c>
      <c r="M7118" t="s">
        <v>27</v>
      </c>
      <c r="N7118">
        <v>3</v>
      </c>
      <c r="O7118">
        <f>Table1[[#This Row],[Price]]-0.1*Table1[[#This Row],[Price]]</f>
        <v>226.98</v>
      </c>
      <c r="P7118" s="9">
        <f>(Table1[[#This Row],[Expiration Date]]-Table1[[#This Row],[Manufacturing Date]])/365</f>
        <v>0.42465753424657532</v>
      </c>
      <c r="Q7118" t="str">
        <f>IF(Table1[[#This Row],[Expiration Date]]-J7126&gt;12/31/2024,"not expired","expired")</f>
        <v>expired</v>
      </c>
      <c r="R7118">
        <f>Table1[[#This Row],[Discounted Price]]*0.95</f>
        <v>215.63099999999997</v>
      </c>
      <c r="S7118">
        <f>Table1[[#This Row],[Discounted Price]]*0.9</f>
        <v>204.28199999999998</v>
      </c>
      <c r="T7118">
        <f>Table1[[#This Row],[Discounted Price]]*0.8</f>
        <v>181.584</v>
      </c>
      <c r="U7118">
        <f>Table1[[#This Row],[Price]]*0.52</f>
        <v>131.14400000000001</v>
      </c>
      <c r="V7118">
        <f>(Table1[[#This Row],[Price]]-Table1[[#This Row],[Scrap value]])/2</f>
        <v>60.527999999999992</v>
      </c>
    </row>
    <row r="7119" spans="1:22" x14ac:dyDescent="0.25">
      <c r="A7119" t="s">
        <v>31836</v>
      </c>
      <c r="B7119" t="s">
        <v>35</v>
      </c>
      <c r="C7119" t="s">
        <v>47</v>
      </c>
      <c r="D7119" t="s">
        <v>31837</v>
      </c>
      <c r="E7119">
        <v>114.69</v>
      </c>
      <c r="F7119">
        <v>79</v>
      </c>
      <c r="G7119" t="s">
        <v>43729</v>
      </c>
      <c r="H7119" t="s">
        <v>18486</v>
      </c>
      <c r="I7119" s="1">
        <v>44927</v>
      </c>
      <c r="J7119" s="1">
        <v>45292</v>
      </c>
      <c r="K7119" t="s">
        <v>31838</v>
      </c>
      <c r="L7119" t="s">
        <v>31839</v>
      </c>
      <c r="M7119" t="s">
        <v>27</v>
      </c>
      <c r="N7119">
        <v>2</v>
      </c>
      <c r="O7119">
        <f>Table1[[#This Row],[Price]]-0.1*Table1[[#This Row],[Price]]</f>
        <v>103.221</v>
      </c>
      <c r="P7119" s="9">
        <f>(Table1[[#This Row],[Expiration Date]]-Table1[[#This Row],[Manufacturing Date]])/365</f>
        <v>1</v>
      </c>
      <c r="Q7119" t="str">
        <f>IF(Table1[[#This Row],[Expiration Date]]-J7127&gt;12/31/2024,"not expired","expired")</f>
        <v>expired</v>
      </c>
      <c r="R7119">
        <f>Table1[[#This Row],[Discounted Price]]*0.95</f>
        <v>98.059950000000001</v>
      </c>
      <c r="S7119">
        <f>Table1[[#This Row],[Discounted Price]]*0.9</f>
        <v>92.898900000000012</v>
      </c>
      <c r="T7119">
        <f>Table1[[#This Row],[Discounted Price]]*0.8</f>
        <v>82.576800000000006</v>
      </c>
      <c r="U7119">
        <f>Table1[[#This Row],[Price]]*0.52</f>
        <v>59.638800000000003</v>
      </c>
      <c r="V7119">
        <f>(Table1[[#This Row],[Price]]-Table1[[#This Row],[Scrap value]])/2</f>
        <v>27.525599999999997</v>
      </c>
    </row>
    <row r="7120" spans="1:22" x14ac:dyDescent="0.25">
      <c r="A7120" t="s">
        <v>31840</v>
      </c>
      <c r="B7120" t="s">
        <v>29</v>
      </c>
      <c r="C7120" t="s">
        <v>47</v>
      </c>
      <c r="D7120" t="s">
        <v>31841</v>
      </c>
      <c r="E7120">
        <v>496.59</v>
      </c>
      <c r="F7120">
        <v>25</v>
      </c>
      <c r="G7120" t="s">
        <v>43729</v>
      </c>
      <c r="H7120" t="s">
        <v>11987</v>
      </c>
      <c r="I7120" s="1">
        <v>45137</v>
      </c>
      <c r="J7120" s="1">
        <v>46023</v>
      </c>
      <c r="K7120" t="s">
        <v>31842</v>
      </c>
      <c r="L7120" t="s">
        <v>31843</v>
      </c>
      <c r="M7120" t="s">
        <v>27</v>
      </c>
      <c r="N7120">
        <v>3</v>
      </c>
      <c r="O7120">
        <f>Table1[[#This Row],[Price]]-0.1*Table1[[#This Row],[Price]]</f>
        <v>446.93099999999998</v>
      </c>
      <c r="P7120" s="9">
        <f>(Table1[[#This Row],[Expiration Date]]-Table1[[#This Row],[Manufacturing Date]])/365</f>
        <v>2.4273972602739726</v>
      </c>
      <c r="Q7120" t="str">
        <f>IF(Table1[[#This Row],[Expiration Date]]-J7128&gt;12/31/2024,"not expired","expired")</f>
        <v>not expired</v>
      </c>
      <c r="R7120">
        <f>Table1[[#This Row],[Discounted Price]]*0.95</f>
        <v>424.58444999999995</v>
      </c>
      <c r="S7120">
        <f>Table1[[#This Row],[Discounted Price]]*0.9</f>
        <v>402.23789999999997</v>
      </c>
      <c r="T7120">
        <f>Table1[[#This Row],[Discounted Price]]*0.8</f>
        <v>357.54480000000001</v>
      </c>
      <c r="U7120">
        <f>Table1[[#This Row],[Price]]*0.52</f>
        <v>258.22679999999997</v>
      </c>
      <c r="V7120">
        <f>(Table1[[#This Row],[Price]]-Table1[[#This Row],[Scrap value]])/2</f>
        <v>119.1816</v>
      </c>
    </row>
    <row r="7121" spans="1:22" x14ac:dyDescent="0.25">
      <c r="A7121" t="s">
        <v>31844</v>
      </c>
      <c r="B7121" t="s">
        <v>29</v>
      </c>
      <c r="C7121" t="s">
        <v>47</v>
      </c>
      <c r="D7121" t="s">
        <v>31845</v>
      </c>
      <c r="E7121">
        <v>198.39</v>
      </c>
      <c r="F7121">
        <v>40</v>
      </c>
      <c r="G7121" t="s">
        <v>43729</v>
      </c>
      <c r="H7121" t="s">
        <v>8220</v>
      </c>
      <c r="I7121" s="1">
        <v>45137</v>
      </c>
      <c r="J7121" s="1">
        <v>46023</v>
      </c>
      <c r="K7121" t="s">
        <v>31846</v>
      </c>
      <c r="L7121" t="s">
        <v>31847</v>
      </c>
      <c r="M7121" t="s">
        <v>45</v>
      </c>
      <c r="N7121">
        <v>2</v>
      </c>
      <c r="O7121">
        <f>Table1[[#This Row],[Price]]-0.1*Table1[[#This Row],[Price]]</f>
        <v>178.55099999999999</v>
      </c>
      <c r="P7121" s="9">
        <f>(Table1[[#This Row],[Expiration Date]]-Table1[[#This Row],[Manufacturing Date]])/365</f>
        <v>2.4273972602739726</v>
      </c>
      <c r="Q7121" t="str">
        <f>IF(Table1[[#This Row],[Expiration Date]]-J7129&gt;12/31/2024,"not expired","expired")</f>
        <v>not expired</v>
      </c>
      <c r="R7121">
        <f>Table1[[#This Row],[Discounted Price]]*0.95</f>
        <v>169.62344999999999</v>
      </c>
      <c r="S7121">
        <f>Table1[[#This Row],[Discounted Price]]*0.9</f>
        <v>160.69589999999999</v>
      </c>
      <c r="T7121">
        <f>Table1[[#This Row],[Discounted Price]]*0.8</f>
        <v>142.8408</v>
      </c>
      <c r="U7121">
        <f>Table1[[#This Row],[Price]]*0.52</f>
        <v>103.16279999999999</v>
      </c>
      <c r="V7121">
        <f>(Table1[[#This Row],[Price]]-Table1[[#This Row],[Scrap value]])/2</f>
        <v>47.613599999999998</v>
      </c>
    </row>
    <row r="7122" spans="1:22" x14ac:dyDescent="0.25">
      <c r="A7122" t="s">
        <v>31848</v>
      </c>
      <c r="B7122" t="s">
        <v>29</v>
      </c>
      <c r="C7122" t="s">
        <v>47</v>
      </c>
      <c r="D7122" t="s">
        <v>31849</v>
      </c>
      <c r="E7122">
        <v>409.18</v>
      </c>
      <c r="F7122">
        <v>59</v>
      </c>
      <c r="G7122" t="s">
        <v>43729</v>
      </c>
      <c r="H7122" t="s">
        <v>7456</v>
      </c>
      <c r="I7122" s="1">
        <v>45137</v>
      </c>
      <c r="J7122" s="1">
        <v>45658</v>
      </c>
      <c r="K7122" t="s">
        <v>31850</v>
      </c>
      <c r="L7122" t="s">
        <v>31851</v>
      </c>
      <c r="M7122" t="s">
        <v>45</v>
      </c>
      <c r="N7122">
        <v>1</v>
      </c>
      <c r="O7122">
        <f>Table1[[#This Row],[Price]]-0.1*Table1[[#This Row],[Price]]</f>
        <v>368.262</v>
      </c>
      <c r="P7122" s="9">
        <f>(Table1[[#This Row],[Expiration Date]]-Table1[[#This Row],[Manufacturing Date]])/365</f>
        <v>1.4273972602739726</v>
      </c>
      <c r="Q7122" t="str">
        <f>IF(Table1[[#This Row],[Expiration Date]]-J7130&gt;12/31/2024,"not expired","expired")</f>
        <v>expired</v>
      </c>
      <c r="R7122">
        <f>Table1[[#This Row],[Discounted Price]]*0.95</f>
        <v>349.84889999999996</v>
      </c>
      <c r="S7122">
        <f>Table1[[#This Row],[Discounted Price]]*0.9</f>
        <v>331.43580000000003</v>
      </c>
      <c r="T7122">
        <f>Table1[[#This Row],[Discounted Price]]*0.8</f>
        <v>294.6096</v>
      </c>
      <c r="U7122">
        <f>Table1[[#This Row],[Price]]*0.52</f>
        <v>212.77360000000002</v>
      </c>
      <c r="V7122">
        <f>(Table1[[#This Row],[Price]]-Table1[[#This Row],[Scrap value]])/2</f>
        <v>98.203199999999995</v>
      </c>
    </row>
    <row r="7123" spans="1:22" x14ac:dyDescent="0.25">
      <c r="A7123" t="s">
        <v>31852</v>
      </c>
      <c r="B7123" t="s">
        <v>15</v>
      </c>
      <c r="C7123" t="s">
        <v>47</v>
      </c>
      <c r="D7123" t="s">
        <v>31853</v>
      </c>
      <c r="E7123">
        <v>137.81</v>
      </c>
      <c r="F7123">
        <v>11</v>
      </c>
      <c r="G7123" t="s">
        <v>43729</v>
      </c>
      <c r="H7123" t="s">
        <v>30195</v>
      </c>
      <c r="I7123" s="1">
        <v>45137</v>
      </c>
      <c r="J7123" s="1">
        <v>45658</v>
      </c>
      <c r="K7123" t="s">
        <v>31854</v>
      </c>
      <c r="L7123" t="s">
        <v>31855</v>
      </c>
      <c r="M7123" t="s">
        <v>27</v>
      </c>
      <c r="N7123">
        <v>5</v>
      </c>
      <c r="O7123">
        <f>Table1[[#This Row],[Price]]-0.1*Table1[[#This Row],[Price]]</f>
        <v>124.029</v>
      </c>
      <c r="P7123" s="9">
        <f>(Table1[[#This Row],[Expiration Date]]-Table1[[#This Row],[Manufacturing Date]])/365</f>
        <v>1.4273972602739726</v>
      </c>
      <c r="Q7123" t="str">
        <f>IF(Table1[[#This Row],[Expiration Date]]-J7131&gt;12/31/2024,"not expired","expired")</f>
        <v>expired</v>
      </c>
      <c r="R7123">
        <f>Table1[[#This Row],[Discounted Price]]*0.95</f>
        <v>117.82754999999999</v>
      </c>
      <c r="S7123">
        <f>Table1[[#This Row],[Discounted Price]]*0.9</f>
        <v>111.62609999999999</v>
      </c>
      <c r="T7123">
        <f>Table1[[#This Row],[Discounted Price]]*0.8</f>
        <v>99.223200000000006</v>
      </c>
      <c r="U7123">
        <f>Table1[[#This Row],[Price]]*0.52</f>
        <v>71.661200000000008</v>
      </c>
      <c r="V7123">
        <f>(Table1[[#This Row],[Price]]-Table1[[#This Row],[Scrap value]])/2</f>
        <v>33.074399999999997</v>
      </c>
    </row>
    <row r="7124" spans="1:22" x14ac:dyDescent="0.25">
      <c r="A7124" t="s">
        <v>31856</v>
      </c>
      <c r="B7124" t="s">
        <v>22</v>
      </c>
      <c r="C7124" t="s">
        <v>47</v>
      </c>
      <c r="D7124" t="s">
        <v>31857</v>
      </c>
      <c r="E7124">
        <v>432.12</v>
      </c>
      <c r="F7124">
        <v>78</v>
      </c>
      <c r="G7124" t="s">
        <v>43729</v>
      </c>
      <c r="H7124" t="s">
        <v>19850</v>
      </c>
      <c r="I7124" s="1">
        <v>45137</v>
      </c>
      <c r="J7124" s="1">
        <v>45658</v>
      </c>
      <c r="K7124" t="s">
        <v>31858</v>
      </c>
      <c r="L7124" t="s">
        <v>31859</v>
      </c>
      <c r="M7124" t="s">
        <v>20</v>
      </c>
      <c r="N7124">
        <v>4</v>
      </c>
      <c r="O7124">
        <f>Table1[[#This Row],[Price]]-0.1*Table1[[#This Row],[Price]]</f>
        <v>388.90800000000002</v>
      </c>
      <c r="P7124" s="9">
        <f>(Table1[[#This Row],[Expiration Date]]-Table1[[#This Row],[Manufacturing Date]])/365</f>
        <v>1.4273972602739726</v>
      </c>
      <c r="Q7124" t="str">
        <f>IF(Table1[[#This Row],[Expiration Date]]-J7132&gt;12/31/2024,"not expired","expired")</f>
        <v>expired</v>
      </c>
      <c r="R7124">
        <f>Table1[[#This Row],[Discounted Price]]*0.95</f>
        <v>369.46260000000001</v>
      </c>
      <c r="S7124">
        <f>Table1[[#This Row],[Discounted Price]]*0.9</f>
        <v>350.0172</v>
      </c>
      <c r="T7124">
        <f>Table1[[#This Row],[Discounted Price]]*0.8</f>
        <v>311.12640000000005</v>
      </c>
      <c r="U7124">
        <f>Table1[[#This Row],[Price]]*0.52</f>
        <v>224.70240000000001</v>
      </c>
      <c r="V7124">
        <f>(Table1[[#This Row],[Price]]-Table1[[#This Row],[Scrap value]])/2</f>
        <v>103.7088</v>
      </c>
    </row>
    <row r="7125" spans="1:22" x14ac:dyDescent="0.25">
      <c r="A7125" t="s">
        <v>31860</v>
      </c>
      <c r="B7125" t="s">
        <v>22</v>
      </c>
      <c r="C7125" t="s">
        <v>47</v>
      </c>
      <c r="D7125" t="s">
        <v>31861</v>
      </c>
      <c r="E7125">
        <v>45.93</v>
      </c>
      <c r="F7125">
        <v>22</v>
      </c>
      <c r="G7125" t="s">
        <v>43729</v>
      </c>
      <c r="H7125" t="s">
        <v>11116</v>
      </c>
      <c r="I7125" s="1">
        <v>45137</v>
      </c>
      <c r="J7125" s="1">
        <v>46023</v>
      </c>
      <c r="K7125" t="s">
        <v>31862</v>
      </c>
      <c r="L7125" t="s">
        <v>31863</v>
      </c>
      <c r="M7125" t="s">
        <v>20</v>
      </c>
      <c r="N7125">
        <v>2</v>
      </c>
      <c r="O7125">
        <f>Table1[[#This Row],[Price]]-0.1*Table1[[#This Row],[Price]]</f>
        <v>41.337000000000003</v>
      </c>
      <c r="P7125" s="9">
        <f>(Table1[[#This Row],[Expiration Date]]-Table1[[#This Row],[Manufacturing Date]])/365</f>
        <v>2.4273972602739726</v>
      </c>
      <c r="Q7125" t="str">
        <f>IF(Table1[[#This Row],[Expiration Date]]-J7133&gt;12/31/2024,"not expired","expired")</f>
        <v>not expired</v>
      </c>
      <c r="R7125">
        <f>Table1[[#This Row],[Discounted Price]]*0.95</f>
        <v>39.270150000000001</v>
      </c>
      <c r="S7125">
        <f>Table1[[#This Row],[Discounted Price]]*0.9</f>
        <v>37.203300000000006</v>
      </c>
      <c r="T7125">
        <f>Table1[[#This Row],[Discounted Price]]*0.8</f>
        <v>33.069600000000001</v>
      </c>
      <c r="U7125">
        <f>Table1[[#This Row],[Price]]*0.52</f>
        <v>23.883600000000001</v>
      </c>
      <c r="V7125">
        <f>(Table1[[#This Row],[Price]]-Table1[[#This Row],[Scrap value]])/2</f>
        <v>11.023199999999999</v>
      </c>
    </row>
    <row r="7126" spans="1:22" x14ac:dyDescent="0.25">
      <c r="A7126" t="s">
        <v>31864</v>
      </c>
      <c r="B7126" t="s">
        <v>29</v>
      </c>
      <c r="C7126" t="s">
        <v>47</v>
      </c>
      <c r="D7126" t="s">
        <v>31865</v>
      </c>
      <c r="E7126">
        <v>105.44</v>
      </c>
      <c r="F7126">
        <v>78</v>
      </c>
      <c r="G7126" t="s">
        <v>43729</v>
      </c>
      <c r="H7126" t="s">
        <v>1234</v>
      </c>
      <c r="I7126" s="1">
        <v>45137</v>
      </c>
      <c r="J7126" s="1">
        <v>45658</v>
      </c>
      <c r="K7126" t="s">
        <v>31866</v>
      </c>
      <c r="L7126" t="s">
        <v>31867</v>
      </c>
      <c r="M7126" t="s">
        <v>27</v>
      </c>
      <c r="N7126">
        <v>2</v>
      </c>
      <c r="O7126">
        <f>Table1[[#This Row],[Price]]-0.1*Table1[[#This Row],[Price]]</f>
        <v>94.896000000000001</v>
      </c>
      <c r="P7126" s="9">
        <f>(Table1[[#This Row],[Expiration Date]]-Table1[[#This Row],[Manufacturing Date]])/365</f>
        <v>1.4273972602739726</v>
      </c>
      <c r="Q7126" t="str">
        <f>IF(Table1[[#This Row],[Expiration Date]]-J7134&gt;12/31/2024,"not expired","expired")</f>
        <v>expired</v>
      </c>
      <c r="R7126">
        <f>Table1[[#This Row],[Discounted Price]]*0.95</f>
        <v>90.151200000000003</v>
      </c>
      <c r="S7126">
        <f>Table1[[#This Row],[Discounted Price]]*0.9</f>
        <v>85.406400000000005</v>
      </c>
      <c r="T7126">
        <f>Table1[[#This Row],[Discounted Price]]*0.8</f>
        <v>75.916800000000009</v>
      </c>
      <c r="U7126">
        <f>Table1[[#This Row],[Price]]*0.52</f>
        <v>54.828800000000001</v>
      </c>
      <c r="V7126">
        <f>(Table1[[#This Row],[Price]]-Table1[[#This Row],[Scrap value]])/2</f>
        <v>25.305599999999998</v>
      </c>
    </row>
    <row r="7127" spans="1:22" x14ac:dyDescent="0.25">
      <c r="A7127" t="s">
        <v>31868</v>
      </c>
      <c r="B7127" t="s">
        <v>35</v>
      </c>
      <c r="C7127" t="s">
        <v>47</v>
      </c>
      <c r="D7127" t="s">
        <v>31869</v>
      </c>
      <c r="E7127">
        <v>103.78</v>
      </c>
      <c r="F7127">
        <v>20</v>
      </c>
      <c r="G7127" t="s">
        <v>43730</v>
      </c>
      <c r="H7127" t="s">
        <v>16765</v>
      </c>
      <c r="I7127" s="1">
        <v>45000</v>
      </c>
      <c r="J7127" s="1">
        <v>45292</v>
      </c>
      <c r="K7127" t="s">
        <v>31870</v>
      </c>
      <c r="L7127" t="s">
        <v>31871</v>
      </c>
      <c r="M7127" t="s">
        <v>27</v>
      </c>
      <c r="N7127">
        <v>3</v>
      </c>
      <c r="O7127">
        <f>Table1[[#This Row],[Price]]-0.1*Table1[[#This Row],[Price]]</f>
        <v>93.402000000000001</v>
      </c>
      <c r="P7127" s="9">
        <f>(Table1[[#This Row],[Expiration Date]]-Table1[[#This Row],[Manufacturing Date]])/365</f>
        <v>0.8</v>
      </c>
      <c r="Q7127" t="str">
        <f>IF(Table1[[#This Row],[Expiration Date]]-J7135&gt;12/31/2024,"not expired","expired")</f>
        <v>expired</v>
      </c>
      <c r="R7127">
        <f>Table1[[#This Row],[Discounted Price]]*0.95</f>
        <v>88.731899999999996</v>
      </c>
      <c r="S7127">
        <f>Table1[[#This Row],[Discounted Price]]*0.9</f>
        <v>84.061800000000005</v>
      </c>
      <c r="T7127">
        <f>Table1[[#This Row],[Discounted Price]]*0.8</f>
        <v>74.721600000000009</v>
      </c>
      <c r="U7127">
        <f>Table1[[#This Row],[Price]]*0.52</f>
        <v>53.965600000000002</v>
      </c>
      <c r="V7127">
        <f>(Table1[[#This Row],[Price]]-Table1[[#This Row],[Scrap value]])/2</f>
        <v>24.9072</v>
      </c>
    </row>
    <row r="7128" spans="1:22" x14ac:dyDescent="0.25">
      <c r="A7128" t="s">
        <v>31872</v>
      </c>
      <c r="B7128" t="s">
        <v>15</v>
      </c>
      <c r="C7128" t="s">
        <v>47</v>
      </c>
      <c r="D7128" t="s">
        <v>31873</v>
      </c>
      <c r="E7128">
        <v>497.02</v>
      </c>
      <c r="F7128">
        <v>92</v>
      </c>
      <c r="G7128" t="s">
        <v>43729</v>
      </c>
      <c r="H7128" t="s">
        <v>17336</v>
      </c>
      <c r="I7128" s="1">
        <v>45000</v>
      </c>
      <c r="J7128" s="1">
        <v>45658</v>
      </c>
      <c r="K7128" t="s">
        <v>31874</v>
      </c>
      <c r="L7128" t="s">
        <v>31875</v>
      </c>
      <c r="M7128" t="s">
        <v>20</v>
      </c>
      <c r="N7128">
        <v>3</v>
      </c>
      <c r="O7128">
        <f>Table1[[#This Row],[Price]]-0.1*Table1[[#This Row],[Price]]</f>
        <v>447.31799999999998</v>
      </c>
      <c r="P7128" s="9">
        <f>(Table1[[#This Row],[Expiration Date]]-Table1[[#This Row],[Manufacturing Date]])/365</f>
        <v>1.8027397260273972</v>
      </c>
      <c r="Q7128" t="str">
        <f>IF(Table1[[#This Row],[Expiration Date]]-J7136&gt;12/31/2024,"not expired","expired")</f>
        <v>expired</v>
      </c>
      <c r="R7128">
        <f>Table1[[#This Row],[Discounted Price]]*0.95</f>
        <v>424.95209999999997</v>
      </c>
      <c r="S7128">
        <f>Table1[[#This Row],[Discounted Price]]*0.9</f>
        <v>402.58620000000002</v>
      </c>
      <c r="T7128">
        <f>Table1[[#This Row],[Discounted Price]]*0.8</f>
        <v>357.8544</v>
      </c>
      <c r="U7128">
        <f>Table1[[#This Row],[Price]]*0.52</f>
        <v>258.4504</v>
      </c>
      <c r="V7128">
        <f>(Table1[[#This Row],[Price]]-Table1[[#This Row],[Scrap value]])/2</f>
        <v>119.28479999999999</v>
      </c>
    </row>
    <row r="7129" spans="1:22" x14ac:dyDescent="0.25">
      <c r="A7129" t="s">
        <v>31876</v>
      </c>
      <c r="B7129" t="s">
        <v>29</v>
      </c>
      <c r="C7129" t="s">
        <v>47</v>
      </c>
      <c r="D7129" t="s">
        <v>31877</v>
      </c>
      <c r="E7129">
        <v>488.63</v>
      </c>
      <c r="F7129">
        <v>13</v>
      </c>
      <c r="G7129" t="s">
        <v>43728</v>
      </c>
      <c r="H7129" t="s">
        <v>31878</v>
      </c>
      <c r="I7129" s="1">
        <v>44927</v>
      </c>
      <c r="J7129" s="1">
        <v>45658</v>
      </c>
      <c r="K7129" t="s">
        <v>31879</v>
      </c>
      <c r="L7129" t="s">
        <v>31880</v>
      </c>
      <c r="M7129" t="s">
        <v>20</v>
      </c>
      <c r="N7129">
        <v>5</v>
      </c>
      <c r="O7129">
        <f>Table1[[#This Row],[Price]]-0.1*Table1[[#This Row],[Price]]</f>
        <v>439.767</v>
      </c>
      <c r="P7129" s="9">
        <f>(Table1[[#This Row],[Expiration Date]]-Table1[[#This Row],[Manufacturing Date]])/365</f>
        <v>2.0027397260273974</v>
      </c>
      <c r="Q7129" t="str">
        <f>IF(Table1[[#This Row],[Expiration Date]]-J7137&gt;12/31/2024,"not expired","expired")</f>
        <v>expired</v>
      </c>
      <c r="R7129">
        <f>Table1[[#This Row],[Discounted Price]]*0.95</f>
        <v>417.77864999999997</v>
      </c>
      <c r="S7129">
        <f>Table1[[#This Row],[Discounted Price]]*0.9</f>
        <v>395.7903</v>
      </c>
      <c r="T7129">
        <f>Table1[[#This Row],[Discounted Price]]*0.8</f>
        <v>351.81360000000001</v>
      </c>
      <c r="U7129">
        <f>Table1[[#This Row],[Price]]*0.52</f>
        <v>254.08760000000001</v>
      </c>
      <c r="V7129">
        <f>(Table1[[#This Row],[Price]]-Table1[[#This Row],[Scrap value]])/2</f>
        <v>117.27119999999999</v>
      </c>
    </row>
    <row r="7130" spans="1:22" x14ac:dyDescent="0.25">
      <c r="A7130" t="s">
        <v>31881</v>
      </c>
      <c r="B7130" t="s">
        <v>15</v>
      </c>
      <c r="C7130" t="s">
        <v>47</v>
      </c>
      <c r="D7130" t="s">
        <v>31882</v>
      </c>
      <c r="E7130">
        <v>280.05</v>
      </c>
      <c r="F7130">
        <v>43</v>
      </c>
      <c r="G7130" t="s">
        <v>43728</v>
      </c>
      <c r="H7130" t="s">
        <v>14739</v>
      </c>
      <c r="I7130" s="1">
        <v>45137</v>
      </c>
      <c r="J7130" s="1">
        <v>45658</v>
      </c>
      <c r="K7130" t="s">
        <v>31883</v>
      </c>
      <c r="L7130" t="s">
        <v>31884</v>
      </c>
      <c r="M7130" t="s">
        <v>45</v>
      </c>
      <c r="N7130">
        <v>5</v>
      </c>
      <c r="O7130">
        <f>Table1[[#This Row],[Price]]-0.1*Table1[[#This Row],[Price]]</f>
        <v>252.04500000000002</v>
      </c>
      <c r="P7130" s="9">
        <f>(Table1[[#This Row],[Expiration Date]]-Table1[[#This Row],[Manufacturing Date]])/365</f>
        <v>1.4273972602739726</v>
      </c>
      <c r="Q7130" t="str">
        <f>IF(Table1[[#This Row],[Expiration Date]]-J7138&gt;12/31/2024,"not expired","expired")</f>
        <v>expired</v>
      </c>
      <c r="R7130">
        <f>Table1[[#This Row],[Discounted Price]]*0.95</f>
        <v>239.44275000000002</v>
      </c>
      <c r="S7130">
        <f>Table1[[#This Row],[Discounted Price]]*0.9</f>
        <v>226.84050000000002</v>
      </c>
      <c r="T7130">
        <f>Table1[[#This Row],[Discounted Price]]*0.8</f>
        <v>201.63600000000002</v>
      </c>
      <c r="U7130">
        <f>Table1[[#This Row],[Price]]*0.52</f>
        <v>145.626</v>
      </c>
      <c r="V7130">
        <f>(Table1[[#This Row],[Price]]-Table1[[#This Row],[Scrap value]])/2</f>
        <v>67.212000000000003</v>
      </c>
    </row>
    <row r="7131" spans="1:22" x14ac:dyDescent="0.25">
      <c r="A7131" t="s">
        <v>31885</v>
      </c>
      <c r="B7131" t="s">
        <v>22</v>
      </c>
      <c r="C7131" t="s">
        <v>47</v>
      </c>
      <c r="D7131" t="s">
        <v>31886</v>
      </c>
      <c r="E7131">
        <v>417.46</v>
      </c>
      <c r="F7131">
        <v>28</v>
      </c>
      <c r="G7131" t="s">
        <v>43729</v>
      </c>
      <c r="H7131" t="s">
        <v>27890</v>
      </c>
      <c r="I7131" s="1">
        <v>45000</v>
      </c>
      <c r="J7131" s="1">
        <v>46023</v>
      </c>
      <c r="K7131" t="s">
        <v>31887</v>
      </c>
      <c r="L7131" t="s">
        <v>31888</v>
      </c>
      <c r="M7131" t="s">
        <v>45</v>
      </c>
      <c r="N7131">
        <v>2</v>
      </c>
      <c r="O7131">
        <f>Table1[[#This Row],[Price]]-0.1*Table1[[#This Row],[Price]]</f>
        <v>375.714</v>
      </c>
      <c r="P7131" s="9">
        <f>(Table1[[#This Row],[Expiration Date]]-Table1[[#This Row],[Manufacturing Date]])/365</f>
        <v>2.8027397260273972</v>
      </c>
      <c r="Q7131" t="str">
        <f>IF(Table1[[#This Row],[Expiration Date]]-J7139&gt;12/31/2024,"not expired","expired")</f>
        <v>not expired</v>
      </c>
      <c r="R7131">
        <f>Table1[[#This Row],[Discounted Price]]*0.95</f>
        <v>356.92829999999998</v>
      </c>
      <c r="S7131">
        <f>Table1[[#This Row],[Discounted Price]]*0.9</f>
        <v>338.14260000000002</v>
      </c>
      <c r="T7131">
        <f>Table1[[#This Row],[Discounted Price]]*0.8</f>
        <v>300.57120000000003</v>
      </c>
      <c r="U7131">
        <f>Table1[[#This Row],[Price]]*0.52</f>
        <v>217.07919999999999</v>
      </c>
      <c r="V7131">
        <f>(Table1[[#This Row],[Price]]-Table1[[#This Row],[Scrap value]])/2</f>
        <v>100.1904</v>
      </c>
    </row>
    <row r="7132" spans="1:22" x14ac:dyDescent="0.25">
      <c r="A7132" t="s">
        <v>31889</v>
      </c>
      <c r="B7132" t="s">
        <v>35</v>
      </c>
      <c r="C7132" t="s">
        <v>47</v>
      </c>
      <c r="D7132" t="s">
        <v>31890</v>
      </c>
      <c r="E7132">
        <v>396.26</v>
      </c>
      <c r="F7132">
        <v>73</v>
      </c>
      <c r="G7132" t="s">
        <v>43730</v>
      </c>
      <c r="H7132" t="s">
        <v>21897</v>
      </c>
      <c r="I7132" s="1">
        <v>45000</v>
      </c>
      <c r="J7132" s="1">
        <v>46023</v>
      </c>
      <c r="K7132" t="s">
        <v>31891</v>
      </c>
      <c r="L7132" t="s">
        <v>31892</v>
      </c>
      <c r="M7132" t="s">
        <v>20</v>
      </c>
      <c r="N7132">
        <v>1</v>
      </c>
      <c r="O7132">
        <f>Table1[[#This Row],[Price]]-0.1*Table1[[#This Row],[Price]]</f>
        <v>356.63400000000001</v>
      </c>
      <c r="P7132" s="9">
        <f>(Table1[[#This Row],[Expiration Date]]-Table1[[#This Row],[Manufacturing Date]])/365</f>
        <v>2.8027397260273972</v>
      </c>
      <c r="Q7132" t="str">
        <f>IF(Table1[[#This Row],[Expiration Date]]-J7140&gt;12/31/2024,"not expired","expired")</f>
        <v>not expired</v>
      </c>
      <c r="R7132">
        <f>Table1[[#This Row],[Discounted Price]]*0.95</f>
        <v>338.8023</v>
      </c>
      <c r="S7132">
        <f>Table1[[#This Row],[Discounted Price]]*0.9</f>
        <v>320.97060000000005</v>
      </c>
      <c r="T7132">
        <f>Table1[[#This Row],[Discounted Price]]*0.8</f>
        <v>285.30720000000002</v>
      </c>
      <c r="U7132">
        <f>Table1[[#This Row],[Price]]*0.52</f>
        <v>206.05520000000001</v>
      </c>
      <c r="V7132">
        <f>(Table1[[#This Row],[Price]]-Table1[[#This Row],[Scrap value]])/2</f>
        <v>95.102399999999989</v>
      </c>
    </row>
    <row r="7133" spans="1:22" x14ac:dyDescent="0.25">
      <c r="A7133" t="s">
        <v>31893</v>
      </c>
      <c r="B7133" t="s">
        <v>15</v>
      </c>
      <c r="C7133" t="s">
        <v>47</v>
      </c>
      <c r="D7133" t="s">
        <v>31894</v>
      </c>
      <c r="E7133">
        <v>334.92</v>
      </c>
      <c r="F7133">
        <v>88</v>
      </c>
      <c r="G7133" t="s">
        <v>43729</v>
      </c>
      <c r="H7133" t="s">
        <v>10665</v>
      </c>
      <c r="I7133" s="1">
        <v>45137</v>
      </c>
      <c r="J7133" s="1">
        <v>45658</v>
      </c>
      <c r="K7133" t="s">
        <v>31895</v>
      </c>
      <c r="L7133" t="s">
        <v>31896</v>
      </c>
      <c r="M7133" t="s">
        <v>27</v>
      </c>
      <c r="N7133">
        <v>4</v>
      </c>
      <c r="O7133">
        <f>Table1[[#This Row],[Price]]-0.1*Table1[[#This Row],[Price]]</f>
        <v>301.428</v>
      </c>
      <c r="P7133" s="9">
        <f>(Table1[[#This Row],[Expiration Date]]-Table1[[#This Row],[Manufacturing Date]])/365</f>
        <v>1.4273972602739726</v>
      </c>
      <c r="Q7133" t="str">
        <f>IF(Table1[[#This Row],[Expiration Date]]-J7141&gt;12/31/2024,"not expired","expired")</f>
        <v>expired</v>
      </c>
      <c r="R7133">
        <f>Table1[[#This Row],[Discounted Price]]*0.95</f>
        <v>286.35659999999996</v>
      </c>
      <c r="S7133">
        <f>Table1[[#This Row],[Discounted Price]]*0.9</f>
        <v>271.28520000000003</v>
      </c>
      <c r="T7133">
        <f>Table1[[#This Row],[Discounted Price]]*0.8</f>
        <v>241.14240000000001</v>
      </c>
      <c r="U7133">
        <f>Table1[[#This Row],[Price]]*0.52</f>
        <v>174.1584</v>
      </c>
      <c r="V7133">
        <f>(Table1[[#This Row],[Price]]-Table1[[#This Row],[Scrap value]])/2</f>
        <v>80.380800000000008</v>
      </c>
    </row>
    <row r="7134" spans="1:22" x14ac:dyDescent="0.25">
      <c r="A7134" t="s">
        <v>31897</v>
      </c>
      <c r="B7134" t="s">
        <v>35</v>
      </c>
      <c r="C7134" t="s">
        <v>47</v>
      </c>
      <c r="D7134" t="s">
        <v>31898</v>
      </c>
      <c r="E7134">
        <v>255.12</v>
      </c>
      <c r="F7134">
        <v>89</v>
      </c>
      <c r="G7134" t="s">
        <v>43730</v>
      </c>
      <c r="H7134" t="s">
        <v>31899</v>
      </c>
      <c r="I7134" s="1">
        <v>44927</v>
      </c>
      <c r="J7134" s="1">
        <v>46023</v>
      </c>
      <c r="K7134" t="s">
        <v>31900</v>
      </c>
      <c r="L7134" t="s">
        <v>31901</v>
      </c>
      <c r="M7134" t="s">
        <v>27</v>
      </c>
      <c r="N7134">
        <v>3</v>
      </c>
      <c r="O7134">
        <f>Table1[[#This Row],[Price]]-0.1*Table1[[#This Row],[Price]]</f>
        <v>229.608</v>
      </c>
      <c r="P7134" s="9">
        <f>(Table1[[#This Row],[Expiration Date]]-Table1[[#This Row],[Manufacturing Date]])/365</f>
        <v>3.0027397260273974</v>
      </c>
      <c r="Q7134" t="str">
        <f>IF(Table1[[#This Row],[Expiration Date]]-J7142&gt;12/31/2024,"not expired","expired")</f>
        <v>not expired</v>
      </c>
      <c r="R7134">
        <f>Table1[[#This Row],[Discounted Price]]*0.95</f>
        <v>218.1276</v>
      </c>
      <c r="S7134">
        <f>Table1[[#This Row],[Discounted Price]]*0.9</f>
        <v>206.6472</v>
      </c>
      <c r="T7134">
        <f>Table1[[#This Row],[Discounted Price]]*0.8</f>
        <v>183.68640000000002</v>
      </c>
      <c r="U7134">
        <f>Table1[[#This Row],[Price]]*0.52</f>
        <v>132.66240000000002</v>
      </c>
      <c r="V7134">
        <f>(Table1[[#This Row],[Price]]-Table1[[#This Row],[Scrap value]])/2</f>
        <v>61.228799999999993</v>
      </c>
    </row>
    <row r="7135" spans="1:22" x14ac:dyDescent="0.25">
      <c r="A7135" t="s">
        <v>31902</v>
      </c>
      <c r="B7135" t="s">
        <v>22</v>
      </c>
      <c r="C7135" t="s">
        <v>47</v>
      </c>
      <c r="D7135" t="s">
        <v>31903</v>
      </c>
      <c r="E7135">
        <v>333.51</v>
      </c>
      <c r="F7135">
        <v>62</v>
      </c>
      <c r="G7135" t="s">
        <v>43730</v>
      </c>
      <c r="H7135" t="s">
        <v>254</v>
      </c>
      <c r="I7135" s="1">
        <v>45000</v>
      </c>
      <c r="J7135" s="1">
        <v>45658</v>
      </c>
      <c r="K7135" t="s">
        <v>31904</v>
      </c>
      <c r="L7135" t="s">
        <v>31905</v>
      </c>
      <c r="M7135" t="s">
        <v>27</v>
      </c>
      <c r="N7135">
        <v>3</v>
      </c>
      <c r="O7135">
        <f>Table1[[#This Row],[Price]]-0.1*Table1[[#This Row],[Price]]</f>
        <v>300.15899999999999</v>
      </c>
      <c r="P7135" s="9">
        <f>(Table1[[#This Row],[Expiration Date]]-Table1[[#This Row],[Manufacturing Date]])/365</f>
        <v>1.8027397260273972</v>
      </c>
      <c r="Q7135" t="str">
        <f>IF(Table1[[#This Row],[Expiration Date]]-J7143&gt;12/31/2024,"not expired","expired")</f>
        <v>expired</v>
      </c>
      <c r="R7135">
        <f>Table1[[#This Row],[Discounted Price]]*0.95</f>
        <v>285.15105</v>
      </c>
      <c r="S7135">
        <f>Table1[[#This Row],[Discounted Price]]*0.9</f>
        <v>270.1431</v>
      </c>
      <c r="T7135">
        <f>Table1[[#This Row],[Discounted Price]]*0.8</f>
        <v>240.12720000000002</v>
      </c>
      <c r="U7135">
        <f>Table1[[#This Row],[Price]]*0.52</f>
        <v>173.42519999999999</v>
      </c>
      <c r="V7135">
        <f>(Table1[[#This Row],[Price]]-Table1[[#This Row],[Scrap value]])/2</f>
        <v>80.042400000000001</v>
      </c>
    </row>
    <row r="7136" spans="1:22" x14ac:dyDescent="0.25">
      <c r="A7136" t="s">
        <v>31906</v>
      </c>
      <c r="B7136" t="s">
        <v>29</v>
      </c>
      <c r="C7136" t="s">
        <v>47</v>
      </c>
      <c r="D7136" t="s">
        <v>31907</v>
      </c>
      <c r="E7136">
        <v>118.51</v>
      </c>
      <c r="F7136">
        <v>63</v>
      </c>
      <c r="G7136" t="s">
        <v>43729</v>
      </c>
      <c r="H7136" t="s">
        <v>26877</v>
      </c>
      <c r="I7136" s="1">
        <v>45000</v>
      </c>
      <c r="J7136" s="1">
        <v>46023</v>
      </c>
      <c r="K7136" t="s">
        <v>31908</v>
      </c>
      <c r="L7136" t="s">
        <v>31909</v>
      </c>
      <c r="M7136" t="s">
        <v>20</v>
      </c>
      <c r="N7136">
        <v>3</v>
      </c>
      <c r="O7136">
        <f>Table1[[#This Row],[Price]]-0.1*Table1[[#This Row],[Price]]</f>
        <v>106.65900000000001</v>
      </c>
      <c r="P7136" s="9">
        <f>(Table1[[#This Row],[Expiration Date]]-Table1[[#This Row],[Manufacturing Date]])/365</f>
        <v>2.8027397260273972</v>
      </c>
      <c r="Q7136" t="str">
        <f>IF(Table1[[#This Row],[Expiration Date]]-J7144&gt;12/31/2024,"not expired","expired")</f>
        <v>not expired</v>
      </c>
      <c r="R7136">
        <f>Table1[[#This Row],[Discounted Price]]*0.95</f>
        <v>101.32605</v>
      </c>
      <c r="S7136">
        <f>Table1[[#This Row],[Discounted Price]]*0.9</f>
        <v>95.993100000000013</v>
      </c>
      <c r="T7136">
        <f>Table1[[#This Row],[Discounted Price]]*0.8</f>
        <v>85.327200000000005</v>
      </c>
      <c r="U7136">
        <f>Table1[[#This Row],[Price]]*0.52</f>
        <v>61.625200000000007</v>
      </c>
      <c r="V7136">
        <f>(Table1[[#This Row],[Price]]-Table1[[#This Row],[Scrap value]])/2</f>
        <v>28.442399999999999</v>
      </c>
    </row>
    <row r="7137" spans="1:22" x14ac:dyDescent="0.25">
      <c r="A7137" t="s">
        <v>31910</v>
      </c>
      <c r="B7137" t="s">
        <v>22</v>
      </c>
      <c r="C7137" t="s">
        <v>47</v>
      </c>
      <c r="D7137" t="s">
        <v>31911</v>
      </c>
      <c r="E7137">
        <v>423.15</v>
      </c>
      <c r="F7137">
        <v>20</v>
      </c>
      <c r="G7137" t="s">
        <v>43729</v>
      </c>
      <c r="H7137" t="s">
        <v>26807</v>
      </c>
      <c r="I7137" s="1">
        <v>45000</v>
      </c>
      <c r="J7137" s="1">
        <v>46023</v>
      </c>
      <c r="K7137" t="s">
        <v>31912</v>
      </c>
      <c r="L7137" t="s">
        <v>31913</v>
      </c>
      <c r="M7137" t="s">
        <v>27</v>
      </c>
      <c r="N7137">
        <v>5</v>
      </c>
      <c r="O7137">
        <f>Table1[[#This Row],[Price]]-0.1*Table1[[#This Row],[Price]]</f>
        <v>380.83499999999998</v>
      </c>
      <c r="P7137" s="9">
        <f>(Table1[[#This Row],[Expiration Date]]-Table1[[#This Row],[Manufacturing Date]])/365</f>
        <v>2.8027397260273972</v>
      </c>
      <c r="Q7137" t="str">
        <f>IF(Table1[[#This Row],[Expiration Date]]-J7145&gt;12/31/2024,"not expired","expired")</f>
        <v>expired</v>
      </c>
      <c r="R7137">
        <f>Table1[[#This Row],[Discounted Price]]*0.95</f>
        <v>361.79324999999994</v>
      </c>
      <c r="S7137">
        <f>Table1[[#This Row],[Discounted Price]]*0.9</f>
        <v>342.75149999999996</v>
      </c>
      <c r="T7137">
        <f>Table1[[#This Row],[Discounted Price]]*0.8</f>
        <v>304.66800000000001</v>
      </c>
      <c r="U7137">
        <f>Table1[[#This Row],[Price]]*0.52</f>
        <v>220.03799999999998</v>
      </c>
      <c r="V7137">
        <f>(Table1[[#This Row],[Price]]-Table1[[#This Row],[Scrap value]])/2</f>
        <v>101.556</v>
      </c>
    </row>
    <row r="7138" spans="1:22" x14ac:dyDescent="0.25">
      <c r="A7138" t="s">
        <v>31914</v>
      </c>
      <c r="B7138" t="s">
        <v>35</v>
      </c>
      <c r="C7138" t="s">
        <v>47</v>
      </c>
      <c r="D7138" t="s">
        <v>31915</v>
      </c>
      <c r="E7138">
        <v>387.97</v>
      </c>
      <c r="F7138">
        <v>84</v>
      </c>
      <c r="G7138" t="s">
        <v>43730</v>
      </c>
      <c r="H7138" t="s">
        <v>12050</v>
      </c>
      <c r="I7138" s="1">
        <v>45000</v>
      </c>
      <c r="J7138" s="1">
        <v>46023</v>
      </c>
      <c r="K7138" t="s">
        <v>31916</v>
      </c>
      <c r="L7138" t="s">
        <v>31917</v>
      </c>
      <c r="M7138" t="s">
        <v>27</v>
      </c>
      <c r="N7138">
        <v>1</v>
      </c>
      <c r="O7138">
        <f>Table1[[#This Row],[Price]]-0.1*Table1[[#This Row],[Price]]</f>
        <v>349.173</v>
      </c>
      <c r="P7138" s="9">
        <f>(Table1[[#This Row],[Expiration Date]]-Table1[[#This Row],[Manufacturing Date]])/365</f>
        <v>2.8027397260273972</v>
      </c>
      <c r="Q7138" t="str">
        <f>IF(Table1[[#This Row],[Expiration Date]]-J7146&gt;12/31/2024,"not expired","expired")</f>
        <v>not expired</v>
      </c>
      <c r="R7138">
        <f>Table1[[#This Row],[Discounted Price]]*0.95</f>
        <v>331.71434999999997</v>
      </c>
      <c r="S7138">
        <f>Table1[[#This Row],[Discounted Price]]*0.9</f>
        <v>314.25569999999999</v>
      </c>
      <c r="T7138">
        <f>Table1[[#This Row],[Discounted Price]]*0.8</f>
        <v>279.33840000000004</v>
      </c>
      <c r="U7138">
        <f>Table1[[#This Row],[Price]]*0.52</f>
        <v>201.74440000000001</v>
      </c>
      <c r="V7138">
        <f>(Table1[[#This Row],[Price]]-Table1[[#This Row],[Scrap value]])/2</f>
        <v>93.112800000000007</v>
      </c>
    </row>
    <row r="7139" spans="1:22" x14ac:dyDescent="0.25">
      <c r="A7139" t="s">
        <v>31918</v>
      </c>
      <c r="B7139" t="s">
        <v>29</v>
      </c>
      <c r="C7139" t="s">
        <v>47</v>
      </c>
      <c r="D7139" t="s">
        <v>31919</v>
      </c>
      <c r="E7139">
        <v>243.03</v>
      </c>
      <c r="F7139">
        <v>27</v>
      </c>
      <c r="G7139" t="s">
        <v>43730</v>
      </c>
      <c r="H7139" t="s">
        <v>6257</v>
      </c>
      <c r="I7139" s="1">
        <v>45137</v>
      </c>
      <c r="J7139" s="1">
        <v>45292</v>
      </c>
      <c r="K7139" t="s">
        <v>31920</v>
      </c>
      <c r="L7139" t="s">
        <v>31921</v>
      </c>
      <c r="M7139" t="s">
        <v>45</v>
      </c>
      <c r="N7139">
        <v>4</v>
      </c>
      <c r="O7139">
        <f>Table1[[#This Row],[Price]]-0.1*Table1[[#This Row],[Price]]</f>
        <v>218.727</v>
      </c>
      <c r="P7139" s="9">
        <f>(Table1[[#This Row],[Expiration Date]]-Table1[[#This Row],[Manufacturing Date]])/365</f>
        <v>0.42465753424657532</v>
      </c>
      <c r="Q7139" t="str">
        <f>IF(Table1[[#This Row],[Expiration Date]]-J7147&gt;12/31/2024,"not expired","expired")</f>
        <v>expired</v>
      </c>
      <c r="R7139">
        <f>Table1[[#This Row],[Discounted Price]]*0.95</f>
        <v>207.79065</v>
      </c>
      <c r="S7139">
        <f>Table1[[#This Row],[Discounted Price]]*0.9</f>
        <v>196.85429999999999</v>
      </c>
      <c r="T7139">
        <f>Table1[[#This Row],[Discounted Price]]*0.8</f>
        <v>174.98160000000001</v>
      </c>
      <c r="U7139">
        <f>Table1[[#This Row],[Price]]*0.52</f>
        <v>126.37560000000001</v>
      </c>
      <c r="V7139">
        <f>(Table1[[#This Row],[Price]]-Table1[[#This Row],[Scrap value]])/2</f>
        <v>58.327199999999998</v>
      </c>
    </row>
    <row r="7140" spans="1:22" x14ac:dyDescent="0.25">
      <c r="A7140" t="s">
        <v>31922</v>
      </c>
      <c r="B7140" t="s">
        <v>15</v>
      </c>
      <c r="C7140" t="s">
        <v>47</v>
      </c>
      <c r="D7140" t="s">
        <v>31923</v>
      </c>
      <c r="E7140">
        <v>221.25</v>
      </c>
      <c r="F7140">
        <v>54</v>
      </c>
      <c r="G7140" t="s">
        <v>43729</v>
      </c>
      <c r="H7140" t="s">
        <v>31924</v>
      </c>
      <c r="I7140" s="1">
        <v>45137</v>
      </c>
      <c r="J7140" s="1">
        <v>45292</v>
      </c>
      <c r="K7140" t="s">
        <v>31925</v>
      </c>
      <c r="L7140" t="s">
        <v>31926</v>
      </c>
      <c r="M7140" t="s">
        <v>27</v>
      </c>
      <c r="N7140">
        <v>3</v>
      </c>
      <c r="O7140">
        <f>Table1[[#This Row],[Price]]-0.1*Table1[[#This Row],[Price]]</f>
        <v>199.125</v>
      </c>
      <c r="P7140" s="9">
        <f>(Table1[[#This Row],[Expiration Date]]-Table1[[#This Row],[Manufacturing Date]])/365</f>
        <v>0.42465753424657532</v>
      </c>
      <c r="Q7140" t="str">
        <f>IF(Table1[[#This Row],[Expiration Date]]-J7148&gt;12/31/2024,"not expired","expired")</f>
        <v>expired</v>
      </c>
      <c r="R7140">
        <f>Table1[[#This Row],[Discounted Price]]*0.95</f>
        <v>189.16874999999999</v>
      </c>
      <c r="S7140">
        <f>Table1[[#This Row],[Discounted Price]]*0.9</f>
        <v>179.21250000000001</v>
      </c>
      <c r="T7140">
        <f>Table1[[#This Row],[Discounted Price]]*0.8</f>
        <v>159.30000000000001</v>
      </c>
      <c r="U7140">
        <f>Table1[[#This Row],[Price]]*0.52</f>
        <v>115.05</v>
      </c>
      <c r="V7140">
        <f>(Table1[[#This Row],[Price]]-Table1[[#This Row],[Scrap value]])/2</f>
        <v>53.1</v>
      </c>
    </row>
    <row r="7141" spans="1:22" x14ac:dyDescent="0.25">
      <c r="A7141" t="s">
        <v>31927</v>
      </c>
      <c r="B7141" t="s">
        <v>35</v>
      </c>
      <c r="C7141" t="s">
        <v>47</v>
      </c>
      <c r="D7141" t="s">
        <v>31928</v>
      </c>
      <c r="E7141">
        <v>347.62</v>
      </c>
      <c r="F7141">
        <v>7</v>
      </c>
      <c r="G7141" t="s">
        <v>43729</v>
      </c>
      <c r="H7141" t="s">
        <v>31929</v>
      </c>
      <c r="I7141" s="1">
        <v>45000</v>
      </c>
      <c r="J7141" s="1">
        <v>45658</v>
      </c>
      <c r="K7141" t="s">
        <v>31930</v>
      </c>
      <c r="L7141" t="s">
        <v>31931</v>
      </c>
      <c r="M7141" t="s">
        <v>20</v>
      </c>
      <c r="N7141">
        <v>4</v>
      </c>
      <c r="O7141">
        <f>Table1[[#This Row],[Price]]-0.1*Table1[[#This Row],[Price]]</f>
        <v>312.858</v>
      </c>
      <c r="P7141" s="9">
        <f>(Table1[[#This Row],[Expiration Date]]-Table1[[#This Row],[Manufacturing Date]])/365</f>
        <v>1.8027397260273972</v>
      </c>
      <c r="Q7141" t="str">
        <f>IF(Table1[[#This Row],[Expiration Date]]-J7149&gt;12/31/2024,"not expired","expired")</f>
        <v>expired</v>
      </c>
      <c r="R7141">
        <f>Table1[[#This Row],[Discounted Price]]*0.95</f>
        <v>297.21510000000001</v>
      </c>
      <c r="S7141">
        <f>Table1[[#This Row],[Discounted Price]]*0.9</f>
        <v>281.57220000000001</v>
      </c>
      <c r="T7141">
        <f>Table1[[#This Row],[Discounted Price]]*0.8</f>
        <v>250.28640000000001</v>
      </c>
      <c r="U7141">
        <f>Table1[[#This Row],[Price]]*0.52</f>
        <v>180.76240000000001</v>
      </c>
      <c r="V7141">
        <f>(Table1[[#This Row],[Price]]-Table1[[#This Row],[Scrap value]])/2</f>
        <v>83.428799999999995</v>
      </c>
    </row>
    <row r="7142" spans="1:22" x14ac:dyDescent="0.25">
      <c r="A7142" t="s">
        <v>31932</v>
      </c>
      <c r="B7142" t="s">
        <v>29</v>
      </c>
      <c r="C7142" t="s">
        <v>47</v>
      </c>
      <c r="D7142" t="s">
        <v>31933</v>
      </c>
      <c r="E7142">
        <v>71.08</v>
      </c>
      <c r="F7142">
        <v>18</v>
      </c>
      <c r="G7142" t="s">
        <v>43728</v>
      </c>
      <c r="H7142" t="s">
        <v>31934</v>
      </c>
      <c r="I7142" s="1">
        <v>44927</v>
      </c>
      <c r="J7142" s="1">
        <v>45292</v>
      </c>
      <c r="K7142" t="s">
        <v>31935</v>
      </c>
      <c r="L7142" t="s">
        <v>31936</v>
      </c>
      <c r="M7142" t="s">
        <v>45</v>
      </c>
      <c r="N7142">
        <v>3</v>
      </c>
      <c r="O7142">
        <f>Table1[[#This Row],[Price]]-0.1*Table1[[#This Row],[Price]]</f>
        <v>63.971999999999994</v>
      </c>
      <c r="P7142" s="9">
        <f>(Table1[[#This Row],[Expiration Date]]-Table1[[#This Row],[Manufacturing Date]])/365</f>
        <v>1</v>
      </c>
      <c r="Q7142" t="str">
        <f>IF(Table1[[#This Row],[Expiration Date]]-J7150&gt;12/31/2024,"not expired","expired")</f>
        <v>expired</v>
      </c>
      <c r="R7142">
        <f>Table1[[#This Row],[Discounted Price]]*0.95</f>
        <v>60.773399999999995</v>
      </c>
      <c r="S7142">
        <f>Table1[[#This Row],[Discounted Price]]*0.9</f>
        <v>57.574799999999996</v>
      </c>
      <c r="T7142">
        <f>Table1[[#This Row],[Discounted Price]]*0.8</f>
        <v>51.177599999999998</v>
      </c>
      <c r="U7142">
        <f>Table1[[#This Row],[Price]]*0.52</f>
        <v>36.961599999999997</v>
      </c>
      <c r="V7142">
        <f>(Table1[[#This Row],[Price]]-Table1[[#This Row],[Scrap value]])/2</f>
        <v>17.059200000000001</v>
      </c>
    </row>
    <row r="7143" spans="1:22" x14ac:dyDescent="0.25">
      <c r="A7143" t="s">
        <v>31937</v>
      </c>
      <c r="B7143" t="s">
        <v>35</v>
      </c>
      <c r="C7143" t="s">
        <v>47</v>
      </c>
      <c r="D7143" t="s">
        <v>31938</v>
      </c>
      <c r="E7143">
        <v>176.19</v>
      </c>
      <c r="F7143">
        <v>63</v>
      </c>
      <c r="G7143" t="s">
        <v>43728</v>
      </c>
      <c r="H7143" t="s">
        <v>31939</v>
      </c>
      <c r="I7143" s="1">
        <v>44927</v>
      </c>
      <c r="J7143" s="1">
        <v>45658</v>
      </c>
      <c r="K7143" t="s">
        <v>31940</v>
      </c>
      <c r="L7143" t="s">
        <v>31941</v>
      </c>
      <c r="M7143" t="s">
        <v>45</v>
      </c>
      <c r="N7143">
        <v>4</v>
      </c>
      <c r="O7143">
        <f>Table1[[#This Row],[Price]]-0.1*Table1[[#This Row],[Price]]</f>
        <v>158.571</v>
      </c>
      <c r="P7143" s="9">
        <f>(Table1[[#This Row],[Expiration Date]]-Table1[[#This Row],[Manufacturing Date]])/365</f>
        <v>2.0027397260273974</v>
      </c>
      <c r="Q7143" t="str">
        <f>IF(Table1[[#This Row],[Expiration Date]]-J7151&gt;12/31/2024,"not expired","expired")</f>
        <v>expired</v>
      </c>
      <c r="R7143">
        <f>Table1[[#This Row],[Discounted Price]]*0.95</f>
        <v>150.64245</v>
      </c>
      <c r="S7143">
        <f>Table1[[#This Row],[Discounted Price]]*0.9</f>
        <v>142.7139</v>
      </c>
      <c r="T7143">
        <f>Table1[[#This Row],[Discounted Price]]*0.8</f>
        <v>126.85680000000001</v>
      </c>
      <c r="U7143">
        <f>Table1[[#This Row],[Price]]*0.52</f>
        <v>91.618800000000007</v>
      </c>
      <c r="V7143">
        <f>(Table1[[#This Row],[Price]]-Table1[[#This Row],[Scrap value]])/2</f>
        <v>42.285599999999995</v>
      </c>
    </row>
    <row r="7144" spans="1:22" x14ac:dyDescent="0.25">
      <c r="A7144" t="s">
        <v>31942</v>
      </c>
      <c r="B7144" t="s">
        <v>29</v>
      </c>
      <c r="C7144" t="s">
        <v>47</v>
      </c>
      <c r="D7144" t="s">
        <v>31943</v>
      </c>
      <c r="E7144">
        <v>52.28</v>
      </c>
      <c r="F7144">
        <v>95</v>
      </c>
      <c r="G7144" t="s">
        <v>43730</v>
      </c>
      <c r="H7144" t="s">
        <v>10440</v>
      </c>
      <c r="I7144" s="1">
        <v>44927</v>
      </c>
      <c r="J7144" s="1">
        <v>45292</v>
      </c>
      <c r="K7144" t="s">
        <v>31944</v>
      </c>
      <c r="L7144" t="s">
        <v>31945</v>
      </c>
      <c r="M7144" t="s">
        <v>20</v>
      </c>
      <c r="N7144">
        <v>1</v>
      </c>
      <c r="O7144">
        <f>Table1[[#This Row],[Price]]-0.1*Table1[[#This Row],[Price]]</f>
        <v>47.052</v>
      </c>
      <c r="P7144" s="9">
        <f>(Table1[[#This Row],[Expiration Date]]-Table1[[#This Row],[Manufacturing Date]])/365</f>
        <v>1</v>
      </c>
      <c r="Q7144" t="str">
        <f>IF(Table1[[#This Row],[Expiration Date]]-J7152&gt;12/31/2024,"not expired","expired")</f>
        <v>expired</v>
      </c>
      <c r="R7144">
        <f>Table1[[#This Row],[Discounted Price]]*0.95</f>
        <v>44.699399999999997</v>
      </c>
      <c r="S7144">
        <f>Table1[[#This Row],[Discounted Price]]*0.9</f>
        <v>42.346800000000002</v>
      </c>
      <c r="T7144">
        <f>Table1[[#This Row],[Discounted Price]]*0.8</f>
        <v>37.641600000000004</v>
      </c>
      <c r="U7144">
        <f>Table1[[#This Row],[Price]]*0.52</f>
        <v>27.185600000000001</v>
      </c>
      <c r="V7144">
        <f>(Table1[[#This Row],[Price]]-Table1[[#This Row],[Scrap value]])/2</f>
        <v>12.5472</v>
      </c>
    </row>
    <row r="7145" spans="1:22" x14ac:dyDescent="0.25">
      <c r="A7145" t="s">
        <v>31946</v>
      </c>
      <c r="B7145" t="s">
        <v>22</v>
      </c>
      <c r="C7145" t="s">
        <v>47</v>
      </c>
      <c r="D7145" t="s">
        <v>31947</v>
      </c>
      <c r="E7145">
        <v>188.99</v>
      </c>
      <c r="F7145">
        <v>91</v>
      </c>
      <c r="G7145" t="s">
        <v>43729</v>
      </c>
      <c r="H7145" t="s">
        <v>31948</v>
      </c>
      <c r="I7145" s="1">
        <v>45000</v>
      </c>
      <c r="J7145" s="1">
        <v>46023</v>
      </c>
      <c r="K7145" t="s">
        <v>31949</v>
      </c>
      <c r="L7145" t="s">
        <v>31950</v>
      </c>
      <c r="M7145" t="s">
        <v>20</v>
      </c>
      <c r="N7145">
        <v>3</v>
      </c>
      <c r="O7145">
        <f>Table1[[#This Row],[Price]]-0.1*Table1[[#This Row],[Price]]</f>
        <v>170.09100000000001</v>
      </c>
      <c r="P7145" s="9">
        <f>(Table1[[#This Row],[Expiration Date]]-Table1[[#This Row],[Manufacturing Date]])/365</f>
        <v>2.8027397260273972</v>
      </c>
      <c r="Q7145" t="str">
        <f>IF(Table1[[#This Row],[Expiration Date]]-J7153&gt;12/31/2024,"not expired","expired")</f>
        <v>not expired</v>
      </c>
      <c r="R7145">
        <f>Table1[[#This Row],[Discounted Price]]*0.95</f>
        <v>161.58645000000001</v>
      </c>
      <c r="S7145">
        <f>Table1[[#This Row],[Discounted Price]]*0.9</f>
        <v>153.08190000000002</v>
      </c>
      <c r="T7145">
        <f>Table1[[#This Row],[Discounted Price]]*0.8</f>
        <v>136.0728</v>
      </c>
      <c r="U7145">
        <f>Table1[[#This Row],[Price]]*0.52</f>
        <v>98.274800000000013</v>
      </c>
      <c r="V7145">
        <f>(Table1[[#This Row],[Price]]-Table1[[#This Row],[Scrap value]])/2</f>
        <v>45.357599999999998</v>
      </c>
    </row>
    <row r="7146" spans="1:22" x14ac:dyDescent="0.25">
      <c r="A7146" t="s">
        <v>31951</v>
      </c>
      <c r="B7146" t="s">
        <v>15</v>
      </c>
      <c r="C7146" t="s">
        <v>47</v>
      </c>
      <c r="D7146" t="s">
        <v>31952</v>
      </c>
      <c r="E7146">
        <v>341.9</v>
      </c>
      <c r="F7146">
        <v>61</v>
      </c>
      <c r="G7146" t="s">
        <v>43728</v>
      </c>
      <c r="H7146" t="s">
        <v>1431</v>
      </c>
      <c r="I7146" s="1">
        <v>44927</v>
      </c>
      <c r="J7146" s="1">
        <v>45658</v>
      </c>
      <c r="K7146" t="s">
        <v>31953</v>
      </c>
      <c r="L7146" t="s">
        <v>31954</v>
      </c>
      <c r="M7146" t="s">
        <v>45</v>
      </c>
      <c r="N7146">
        <v>1</v>
      </c>
      <c r="O7146">
        <f>Table1[[#This Row],[Price]]-0.1*Table1[[#This Row],[Price]]</f>
        <v>307.70999999999998</v>
      </c>
      <c r="P7146" s="9">
        <f>(Table1[[#This Row],[Expiration Date]]-Table1[[#This Row],[Manufacturing Date]])/365</f>
        <v>2.0027397260273974</v>
      </c>
      <c r="Q7146" t="str">
        <f>IF(Table1[[#This Row],[Expiration Date]]-J7154&gt;12/31/2024,"not expired","expired")</f>
        <v>expired</v>
      </c>
      <c r="R7146">
        <f>Table1[[#This Row],[Discounted Price]]*0.95</f>
        <v>292.32449999999994</v>
      </c>
      <c r="S7146">
        <f>Table1[[#This Row],[Discounted Price]]*0.9</f>
        <v>276.93899999999996</v>
      </c>
      <c r="T7146">
        <f>Table1[[#This Row],[Discounted Price]]*0.8</f>
        <v>246.16800000000001</v>
      </c>
      <c r="U7146">
        <f>Table1[[#This Row],[Price]]*0.52</f>
        <v>177.78799999999998</v>
      </c>
      <c r="V7146">
        <f>(Table1[[#This Row],[Price]]-Table1[[#This Row],[Scrap value]])/2</f>
        <v>82.055999999999997</v>
      </c>
    </row>
    <row r="7147" spans="1:22" x14ac:dyDescent="0.25">
      <c r="A7147" t="s">
        <v>31955</v>
      </c>
      <c r="B7147" t="s">
        <v>22</v>
      </c>
      <c r="C7147" t="s">
        <v>47</v>
      </c>
      <c r="D7147" t="s">
        <v>31956</v>
      </c>
      <c r="E7147">
        <v>371.87</v>
      </c>
      <c r="F7147">
        <v>59</v>
      </c>
      <c r="G7147" t="s">
        <v>43730</v>
      </c>
      <c r="H7147" t="s">
        <v>18226</v>
      </c>
      <c r="I7147" s="1">
        <v>45000</v>
      </c>
      <c r="J7147" s="1">
        <v>46023</v>
      </c>
      <c r="K7147" t="s">
        <v>31957</v>
      </c>
      <c r="L7147" t="s">
        <v>31958</v>
      </c>
      <c r="M7147" t="s">
        <v>27</v>
      </c>
      <c r="N7147">
        <v>4</v>
      </c>
      <c r="O7147">
        <f>Table1[[#This Row],[Price]]-0.1*Table1[[#This Row],[Price]]</f>
        <v>334.68299999999999</v>
      </c>
      <c r="P7147" s="9">
        <f>(Table1[[#This Row],[Expiration Date]]-Table1[[#This Row],[Manufacturing Date]])/365</f>
        <v>2.8027397260273972</v>
      </c>
      <c r="Q7147" t="str">
        <f>IF(Table1[[#This Row],[Expiration Date]]-J7155&gt;12/31/2024,"not expired","expired")</f>
        <v>not expired</v>
      </c>
      <c r="R7147">
        <f>Table1[[#This Row],[Discounted Price]]*0.95</f>
        <v>317.94884999999999</v>
      </c>
      <c r="S7147">
        <f>Table1[[#This Row],[Discounted Price]]*0.9</f>
        <v>301.21469999999999</v>
      </c>
      <c r="T7147">
        <f>Table1[[#This Row],[Discounted Price]]*0.8</f>
        <v>267.74639999999999</v>
      </c>
      <c r="U7147">
        <f>Table1[[#This Row],[Price]]*0.52</f>
        <v>193.3724</v>
      </c>
      <c r="V7147">
        <f>(Table1[[#This Row],[Price]]-Table1[[#This Row],[Scrap value]])/2</f>
        <v>89.248800000000003</v>
      </c>
    </row>
    <row r="7148" spans="1:22" x14ac:dyDescent="0.25">
      <c r="A7148" t="s">
        <v>31959</v>
      </c>
      <c r="B7148" t="s">
        <v>15</v>
      </c>
      <c r="C7148" t="s">
        <v>47</v>
      </c>
      <c r="D7148" t="s">
        <v>31960</v>
      </c>
      <c r="E7148">
        <v>390.86</v>
      </c>
      <c r="F7148">
        <v>1</v>
      </c>
      <c r="G7148" t="s">
        <v>43729</v>
      </c>
      <c r="H7148" t="s">
        <v>6636</v>
      </c>
      <c r="I7148" s="1">
        <v>45000</v>
      </c>
      <c r="J7148" s="1">
        <v>45658</v>
      </c>
      <c r="K7148" t="s">
        <v>31961</v>
      </c>
      <c r="L7148" t="s">
        <v>31962</v>
      </c>
      <c r="M7148" t="s">
        <v>27</v>
      </c>
      <c r="N7148">
        <v>5</v>
      </c>
      <c r="O7148">
        <f>Table1[[#This Row],[Price]]-0.1*Table1[[#This Row],[Price]]</f>
        <v>351.774</v>
      </c>
      <c r="P7148" s="9">
        <f>(Table1[[#This Row],[Expiration Date]]-Table1[[#This Row],[Manufacturing Date]])/365</f>
        <v>1.8027397260273972</v>
      </c>
      <c r="Q7148" t="str">
        <f>IF(Table1[[#This Row],[Expiration Date]]-J7156&gt;12/31/2024,"not expired","expired")</f>
        <v>not expired</v>
      </c>
      <c r="R7148">
        <f>Table1[[#This Row],[Discounted Price]]*0.95</f>
        <v>334.18529999999998</v>
      </c>
      <c r="S7148">
        <f>Table1[[#This Row],[Discounted Price]]*0.9</f>
        <v>316.59660000000002</v>
      </c>
      <c r="T7148">
        <f>Table1[[#This Row],[Discounted Price]]*0.8</f>
        <v>281.41919999999999</v>
      </c>
      <c r="U7148">
        <f>Table1[[#This Row],[Price]]*0.52</f>
        <v>203.24720000000002</v>
      </c>
      <c r="V7148">
        <f>(Table1[[#This Row],[Price]]-Table1[[#This Row],[Scrap value]])/2</f>
        <v>93.806399999999996</v>
      </c>
    </row>
    <row r="7149" spans="1:22" x14ac:dyDescent="0.25">
      <c r="A7149" t="s">
        <v>31963</v>
      </c>
      <c r="B7149" t="s">
        <v>35</v>
      </c>
      <c r="C7149" t="s">
        <v>47</v>
      </c>
      <c r="D7149" t="s">
        <v>31964</v>
      </c>
      <c r="E7149">
        <v>499.48</v>
      </c>
      <c r="F7149">
        <v>82</v>
      </c>
      <c r="G7149" t="s">
        <v>43728</v>
      </c>
      <c r="H7149" t="s">
        <v>10948</v>
      </c>
      <c r="I7149" s="1">
        <v>45137</v>
      </c>
      <c r="J7149" s="1">
        <v>45658</v>
      </c>
      <c r="K7149" t="s">
        <v>31965</v>
      </c>
      <c r="L7149" t="s">
        <v>31966</v>
      </c>
      <c r="M7149" t="s">
        <v>20</v>
      </c>
      <c r="N7149">
        <v>2</v>
      </c>
      <c r="O7149">
        <f>Table1[[#This Row],[Price]]-0.1*Table1[[#This Row],[Price]]</f>
        <v>449.53200000000004</v>
      </c>
      <c r="P7149" s="9">
        <f>(Table1[[#This Row],[Expiration Date]]-Table1[[#This Row],[Manufacturing Date]])/365</f>
        <v>1.4273972602739726</v>
      </c>
      <c r="Q7149" t="str">
        <f>IF(Table1[[#This Row],[Expiration Date]]-J7157&gt;12/31/2024,"not expired","expired")</f>
        <v>expired</v>
      </c>
      <c r="R7149">
        <f>Table1[[#This Row],[Discounted Price]]*0.95</f>
        <v>427.05540000000002</v>
      </c>
      <c r="S7149">
        <f>Table1[[#This Row],[Discounted Price]]*0.9</f>
        <v>404.57880000000006</v>
      </c>
      <c r="T7149">
        <f>Table1[[#This Row],[Discounted Price]]*0.8</f>
        <v>359.62560000000008</v>
      </c>
      <c r="U7149">
        <f>Table1[[#This Row],[Price]]*0.52</f>
        <v>259.7296</v>
      </c>
      <c r="V7149">
        <f>(Table1[[#This Row],[Price]]-Table1[[#This Row],[Scrap value]])/2</f>
        <v>119.87520000000001</v>
      </c>
    </row>
    <row r="7150" spans="1:22" x14ac:dyDescent="0.25">
      <c r="A7150" t="s">
        <v>31967</v>
      </c>
      <c r="B7150" t="s">
        <v>29</v>
      </c>
      <c r="C7150" t="s">
        <v>47</v>
      </c>
      <c r="D7150" t="s">
        <v>31968</v>
      </c>
      <c r="E7150">
        <v>327.64</v>
      </c>
      <c r="F7150">
        <v>29</v>
      </c>
      <c r="G7150" t="s">
        <v>43728</v>
      </c>
      <c r="H7150" t="s">
        <v>6211</v>
      </c>
      <c r="I7150" s="1">
        <v>44927</v>
      </c>
      <c r="J7150" s="1">
        <v>45658</v>
      </c>
      <c r="K7150" t="s">
        <v>31969</v>
      </c>
      <c r="L7150" t="s">
        <v>31970</v>
      </c>
      <c r="M7150" t="s">
        <v>45</v>
      </c>
      <c r="N7150">
        <v>5</v>
      </c>
      <c r="O7150">
        <f>Table1[[#This Row],[Price]]-0.1*Table1[[#This Row],[Price]]</f>
        <v>294.87599999999998</v>
      </c>
      <c r="P7150" s="9">
        <f>(Table1[[#This Row],[Expiration Date]]-Table1[[#This Row],[Manufacturing Date]])/365</f>
        <v>2.0027397260273974</v>
      </c>
      <c r="Q7150" t="str">
        <f>IF(Table1[[#This Row],[Expiration Date]]-J7158&gt;12/31/2024,"not expired","expired")</f>
        <v>expired</v>
      </c>
      <c r="R7150">
        <f>Table1[[#This Row],[Discounted Price]]*0.95</f>
        <v>280.13219999999995</v>
      </c>
      <c r="S7150">
        <f>Table1[[#This Row],[Discounted Price]]*0.9</f>
        <v>265.38839999999999</v>
      </c>
      <c r="T7150">
        <f>Table1[[#This Row],[Discounted Price]]*0.8</f>
        <v>235.9008</v>
      </c>
      <c r="U7150">
        <f>Table1[[#This Row],[Price]]*0.52</f>
        <v>170.37280000000001</v>
      </c>
      <c r="V7150">
        <f>(Table1[[#This Row],[Price]]-Table1[[#This Row],[Scrap value]])/2</f>
        <v>78.633599999999987</v>
      </c>
    </row>
    <row r="7151" spans="1:22" x14ac:dyDescent="0.25">
      <c r="A7151" t="s">
        <v>31971</v>
      </c>
      <c r="B7151" t="s">
        <v>29</v>
      </c>
      <c r="C7151" t="s">
        <v>47</v>
      </c>
      <c r="D7151" t="s">
        <v>31972</v>
      </c>
      <c r="E7151">
        <v>172.73</v>
      </c>
      <c r="F7151">
        <v>38</v>
      </c>
      <c r="G7151" t="s">
        <v>43730</v>
      </c>
      <c r="H7151" t="s">
        <v>2888</v>
      </c>
      <c r="I7151" s="1">
        <v>44927</v>
      </c>
      <c r="J7151" s="1">
        <v>46023</v>
      </c>
      <c r="K7151" t="s">
        <v>31973</v>
      </c>
      <c r="L7151" t="s">
        <v>31974</v>
      </c>
      <c r="M7151" t="s">
        <v>27</v>
      </c>
      <c r="N7151">
        <v>5</v>
      </c>
      <c r="O7151">
        <f>Table1[[#This Row],[Price]]-0.1*Table1[[#This Row],[Price]]</f>
        <v>155.45699999999999</v>
      </c>
      <c r="P7151" s="9">
        <f>(Table1[[#This Row],[Expiration Date]]-Table1[[#This Row],[Manufacturing Date]])/365</f>
        <v>3.0027397260273974</v>
      </c>
      <c r="Q7151" t="str">
        <f>IF(Table1[[#This Row],[Expiration Date]]-J7159&gt;12/31/2024,"not expired","expired")</f>
        <v>expired</v>
      </c>
      <c r="R7151">
        <f>Table1[[#This Row],[Discounted Price]]*0.95</f>
        <v>147.68414999999999</v>
      </c>
      <c r="S7151">
        <f>Table1[[#This Row],[Discounted Price]]*0.9</f>
        <v>139.91130000000001</v>
      </c>
      <c r="T7151">
        <f>Table1[[#This Row],[Discounted Price]]*0.8</f>
        <v>124.3656</v>
      </c>
      <c r="U7151">
        <f>Table1[[#This Row],[Price]]*0.52</f>
        <v>89.819599999999994</v>
      </c>
      <c r="V7151">
        <f>(Table1[[#This Row],[Price]]-Table1[[#This Row],[Scrap value]])/2</f>
        <v>41.455199999999998</v>
      </c>
    </row>
    <row r="7152" spans="1:22" x14ac:dyDescent="0.25">
      <c r="A7152" t="s">
        <v>31975</v>
      </c>
      <c r="B7152" t="s">
        <v>29</v>
      </c>
      <c r="C7152" t="s">
        <v>47</v>
      </c>
      <c r="D7152" t="s">
        <v>31976</v>
      </c>
      <c r="E7152">
        <v>459.75</v>
      </c>
      <c r="F7152">
        <v>37</v>
      </c>
      <c r="G7152" t="s">
        <v>43729</v>
      </c>
      <c r="H7152" t="s">
        <v>31977</v>
      </c>
      <c r="I7152" s="1">
        <v>45000</v>
      </c>
      <c r="J7152" s="1">
        <v>45292</v>
      </c>
      <c r="K7152" t="s">
        <v>31978</v>
      </c>
      <c r="L7152" t="s">
        <v>31979</v>
      </c>
      <c r="M7152" t="s">
        <v>20</v>
      </c>
      <c r="N7152">
        <v>5</v>
      </c>
      <c r="O7152">
        <f>Table1[[#This Row],[Price]]-0.1*Table1[[#This Row],[Price]]</f>
        <v>413.77499999999998</v>
      </c>
      <c r="P7152" s="9">
        <f>(Table1[[#This Row],[Expiration Date]]-Table1[[#This Row],[Manufacturing Date]])/365</f>
        <v>0.8</v>
      </c>
      <c r="Q7152" t="str">
        <f>IF(Table1[[#This Row],[Expiration Date]]-J7160&gt;12/31/2024,"not expired","expired")</f>
        <v>expired</v>
      </c>
      <c r="R7152">
        <f>Table1[[#This Row],[Discounted Price]]*0.95</f>
        <v>393.08624999999995</v>
      </c>
      <c r="S7152">
        <f>Table1[[#This Row],[Discounted Price]]*0.9</f>
        <v>372.39749999999998</v>
      </c>
      <c r="T7152">
        <f>Table1[[#This Row],[Discounted Price]]*0.8</f>
        <v>331.02</v>
      </c>
      <c r="U7152">
        <f>Table1[[#This Row],[Price]]*0.52</f>
        <v>239.07000000000002</v>
      </c>
      <c r="V7152">
        <f>(Table1[[#This Row],[Price]]-Table1[[#This Row],[Scrap value]])/2</f>
        <v>110.33999999999999</v>
      </c>
    </row>
    <row r="7153" spans="1:22" x14ac:dyDescent="0.25">
      <c r="A7153" t="s">
        <v>31980</v>
      </c>
      <c r="B7153" t="s">
        <v>22</v>
      </c>
      <c r="C7153" t="s">
        <v>47</v>
      </c>
      <c r="D7153" t="s">
        <v>31981</v>
      </c>
      <c r="E7153">
        <v>100.76</v>
      </c>
      <c r="F7153">
        <v>80</v>
      </c>
      <c r="G7153" t="s">
        <v>43728</v>
      </c>
      <c r="H7153" t="s">
        <v>7835</v>
      </c>
      <c r="I7153" s="1">
        <v>45137</v>
      </c>
      <c r="J7153" s="1">
        <v>45658</v>
      </c>
      <c r="K7153" t="s">
        <v>31982</v>
      </c>
      <c r="L7153" t="s">
        <v>31983</v>
      </c>
      <c r="M7153" t="s">
        <v>27</v>
      </c>
      <c r="N7153">
        <v>4</v>
      </c>
      <c r="O7153">
        <f>Table1[[#This Row],[Price]]-0.1*Table1[[#This Row],[Price]]</f>
        <v>90.683999999999997</v>
      </c>
      <c r="P7153" s="9">
        <f>(Table1[[#This Row],[Expiration Date]]-Table1[[#This Row],[Manufacturing Date]])/365</f>
        <v>1.4273972602739726</v>
      </c>
      <c r="Q7153" t="str">
        <f>IF(Table1[[#This Row],[Expiration Date]]-J7161&gt;12/31/2024,"not expired","expired")</f>
        <v>expired</v>
      </c>
      <c r="R7153">
        <f>Table1[[#This Row],[Discounted Price]]*0.95</f>
        <v>86.149799999999999</v>
      </c>
      <c r="S7153">
        <f>Table1[[#This Row],[Discounted Price]]*0.9</f>
        <v>81.615600000000001</v>
      </c>
      <c r="T7153">
        <f>Table1[[#This Row],[Discounted Price]]*0.8</f>
        <v>72.547200000000004</v>
      </c>
      <c r="U7153">
        <f>Table1[[#This Row],[Price]]*0.52</f>
        <v>52.395200000000003</v>
      </c>
      <c r="V7153">
        <f>(Table1[[#This Row],[Price]]-Table1[[#This Row],[Scrap value]])/2</f>
        <v>24.182400000000001</v>
      </c>
    </row>
    <row r="7154" spans="1:22" x14ac:dyDescent="0.25">
      <c r="A7154" t="s">
        <v>31984</v>
      </c>
      <c r="B7154" t="s">
        <v>29</v>
      </c>
      <c r="C7154" t="s">
        <v>47</v>
      </c>
      <c r="D7154" t="s">
        <v>31985</v>
      </c>
      <c r="E7154">
        <v>476.09</v>
      </c>
      <c r="F7154">
        <v>87</v>
      </c>
      <c r="G7154" t="s">
        <v>43729</v>
      </c>
      <c r="H7154" t="s">
        <v>11037</v>
      </c>
      <c r="I7154" s="1">
        <v>45137</v>
      </c>
      <c r="J7154" s="1">
        <v>46023</v>
      </c>
      <c r="K7154" t="s">
        <v>31986</v>
      </c>
      <c r="L7154" t="s">
        <v>31987</v>
      </c>
      <c r="M7154" t="s">
        <v>27</v>
      </c>
      <c r="N7154">
        <v>3</v>
      </c>
      <c r="O7154">
        <f>Table1[[#This Row],[Price]]-0.1*Table1[[#This Row],[Price]]</f>
        <v>428.48099999999999</v>
      </c>
      <c r="P7154" s="9">
        <f>(Table1[[#This Row],[Expiration Date]]-Table1[[#This Row],[Manufacturing Date]])/365</f>
        <v>2.4273972602739726</v>
      </c>
      <c r="Q7154" t="str">
        <f>IF(Table1[[#This Row],[Expiration Date]]-J7162&gt;12/31/2024,"not expired","expired")</f>
        <v>not expired</v>
      </c>
      <c r="R7154">
        <f>Table1[[#This Row],[Discounted Price]]*0.95</f>
        <v>407.05694999999997</v>
      </c>
      <c r="S7154">
        <f>Table1[[#This Row],[Discounted Price]]*0.9</f>
        <v>385.63290000000001</v>
      </c>
      <c r="T7154">
        <f>Table1[[#This Row],[Discounted Price]]*0.8</f>
        <v>342.78480000000002</v>
      </c>
      <c r="U7154">
        <f>Table1[[#This Row],[Price]]*0.52</f>
        <v>247.5668</v>
      </c>
      <c r="V7154">
        <f>(Table1[[#This Row],[Price]]-Table1[[#This Row],[Scrap value]])/2</f>
        <v>114.26159999999999</v>
      </c>
    </row>
    <row r="7155" spans="1:22" x14ac:dyDescent="0.25">
      <c r="A7155" t="s">
        <v>31988</v>
      </c>
      <c r="B7155" t="s">
        <v>22</v>
      </c>
      <c r="C7155" t="s">
        <v>47</v>
      </c>
      <c r="D7155" t="s">
        <v>31989</v>
      </c>
      <c r="E7155">
        <v>455.98</v>
      </c>
      <c r="F7155">
        <v>2</v>
      </c>
      <c r="G7155" t="s">
        <v>43730</v>
      </c>
      <c r="H7155" t="s">
        <v>31990</v>
      </c>
      <c r="I7155" s="1">
        <v>45000</v>
      </c>
      <c r="J7155" s="1">
        <v>45658</v>
      </c>
      <c r="K7155" t="s">
        <v>31991</v>
      </c>
      <c r="L7155" t="s">
        <v>31992</v>
      </c>
      <c r="M7155" t="s">
        <v>27</v>
      </c>
      <c r="N7155">
        <v>3</v>
      </c>
      <c r="O7155">
        <f>Table1[[#This Row],[Price]]-0.1*Table1[[#This Row],[Price]]</f>
        <v>410.38200000000001</v>
      </c>
      <c r="P7155" s="9">
        <f>(Table1[[#This Row],[Expiration Date]]-Table1[[#This Row],[Manufacturing Date]])/365</f>
        <v>1.8027397260273972</v>
      </c>
      <c r="Q7155" t="str">
        <f>IF(Table1[[#This Row],[Expiration Date]]-J7163&gt;12/31/2024,"not expired","expired")</f>
        <v>expired</v>
      </c>
      <c r="R7155">
        <f>Table1[[#This Row],[Discounted Price]]*0.95</f>
        <v>389.86289999999997</v>
      </c>
      <c r="S7155">
        <f>Table1[[#This Row],[Discounted Price]]*0.9</f>
        <v>369.34379999999999</v>
      </c>
      <c r="T7155">
        <f>Table1[[#This Row],[Discounted Price]]*0.8</f>
        <v>328.30560000000003</v>
      </c>
      <c r="U7155">
        <f>Table1[[#This Row],[Price]]*0.52</f>
        <v>237.10960000000003</v>
      </c>
      <c r="V7155">
        <f>(Table1[[#This Row],[Price]]-Table1[[#This Row],[Scrap value]])/2</f>
        <v>109.43519999999999</v>
      </c>
    </row>
    <row r="7156" spans="1:22" x14ac:dyDescent="0.25">
      <c r="A7156" t="s">
        <v>31993</v>
      </c>
      <c r="B7156" t="s">
        <v>15</v>
      </c>
      <c r="C7156" t="s">
        <v>47</v>
      </c>
      <c r="D7156" t="s">
        <v>31994</v>
      </c>
      <c r="E7156">
        <v>401.92</v>
      </c>
      <c r="F7156">
        <v>76</v>
      </c>
      <c r="G7156" t="s">
        <v>43730</v>
      </c>
      <c r="H7156" t="s">
        <v>31995</v>
      </c>
      <c r="I7156" s="1">
        <v>44927</v>
      </c>
      <c r="J7156" s="1">
        <v>45292</v>
      </c>
      <c r="K7156" t="s">
        <v>31996</v>
      </c>
      <c r="L7156" t="s">
        <v>31997</v>
      </c>
      <c r="M7156" t="s">
        <v>20</v>
      </c>
      <c r="N7156">
        <v>3</v>
      </c>
      <c r="O7156">
        <f>Table1[[#This Row],[Price]]-0.1*Table1[[#This Row],[Price]]</f>
        <v>361.72800000000001</v>
      </c>
      <c r="P7156" s="9">
        <f>(Table1[[#This Row],[Expiration Date]]-Table1[[#This Row],[Manufacturing Date]])/365</f>
        <v>1</v>
      </c>
      <c r="Q7156" t="str">
        <f>IF(Table1[[#This Row],[Expiration Date]]-J7164&gt;12/31/2024,"not expired","expired")</f>
        <v>expired</v>
      </c>
      <c r="R7156">
        <f>Table1[[#This Row],[Discounted Price]]*0.95</f>
        <v>343.64159999999998</v>
      </c>
      <c r="S7156">
        <f>Table1[[#This Row],[Discounted Price]]*0.9</f>
        <v>325.55520000000001</v>
      </c>
      <c r="T7156">
        <f>Table1[[#This Row],[Discounted Price]]*0.8</f>
        <v>289.38240000000002</v>
      </c>
      <c r="U7156">
        <f>Table1[[#This Row],[Price]]*0.52</f>
        <v>208.9984</v>
      </c>
      <c r="V7156">
        <f>(Table1[[#This Row],[Price]]-Table1[[#This Row],[Scrap value]])/2</f>
        <v>96.460800000000006</v>
      </c>
    </row>
    <row r="7157" spans="1:22" x14ac:dyDescent="0.25">
      <c r="A7157" t="s">
        <v>31998</v>
      </c>
      <c r="B7157" t="s">
        <v>35</v>
      </c>
      <c r="C7157" t="s">
        <v>47</v>
      </c>
      <c r="D7157" t="s">
        <v>31999</v>
      </c>
      <c r="E7157">
        <v>404.31</v>
      </c>
      <c r="F7157">
        <v>72</v>
      </c>
      <c r="G7157" t="s">
        <v>43728</v>
      </c>
      <c r="H7157" t="s">
        <v>2224</v>
      </c>
      <c r="I7157" s="1">
        <v>44927</v>
      </c>
      <c r="J7157" s="1">
        <v>46023</v>
      </c>
      <c r="K7157" t="s">
        <v>32000</v>
      </c>
      <c r="L7157" t="s">
        <v>32001</v>
      </c>
      <c r="M7157" t="s">
        <v>20</v>
      </c>
      <c r="N7157">
        <v>3</v>
      </c>
      <c r="O7157">
        <f>Table1[[#This Row],[Price]]-0.1*Table1[[#This Row],[Price]]</f>
        <v>363.87900000000002</v>
      </c>
      <c r="P7157" s="9">
        <f>(Table1[[#This Row],[Expiration Date]]-Table1[[#This Row],[Manufacturing Date]])/365</f>
        <v>3.0027397260273974</v>
      </c>
      <c r="Q7157" t="str">
        <f>IF(Table1[[#This Row],[Expiration Date]]-J7165&gt;12/31/2024,"not expired","expired")</f>
        <v>not expired</v>
      </c>
      <c r="R7157">
        <f>Table1[[#This Row],[Discounted Price]]*0.95</f>
        <v>345.68504999999999</v>
      </c>
      <c r="S7157">
        <f>Table1[[#This Row],[Discounted Price]]*0.9</f>
        <v>327.49110000000002</v>
      </c>
      <c r="T7157">
        <f>Table1[[#This Row],[Discounted Price]]*0.8</f>
        <v>291.10320000000002</v>
      </c>
      <c r="U7157">
        <f>Table1[[#This Row],[Price]]*0.52</f>
        <v>210.24120000000002</v>
      </c>
      <c r="V7157">
        <f>(Table1[[#This Row],[Price]]-Table1[[#This Row],[Scrap value]])/2</f>
        <v>97.034399999999991</v>
      </c>
    </row>
    <row r="7158" spans="1:22" x14ac:dyDescent="0.25">
      <c r="A7158" t="s">
        <v>32002</v>
      </c>
      <c r="B7158" t="s">
        <v>29</v>
      </c>
      <c r="C7158" t="s">
        <v>47</v>
      </c>
      <c r="D7158" t="s">
        <v>32003</v>
      </c>
      <c r="E7158">
        <v>107.48</v>
      </c>
      <c r="F7158">
        <v>52</v>
      </c>
      <c r="G7158" t="s">
        <v>43729</v>
      </c>
      <c r="H7158" t="s">
        <v>10338</v>
      </c>
      <c r="I7158" s="1">
        <v>45000</v>
      </c>
      <c r="J7158" s="1">
        <v>46023</v>
      </c>
      <c r="K7158" t="s">
        <v>32004</v>
      </c>
      <c r="L7158" t="s">
        <v>32005</v>
      </c>
      <c r="M7158" t="s">
        <v>20</v>
      </c>
      <c r="N7158">
        <v>5</v>
      </c>
      <c r="O7158">
        <f>Table1[[#This Row],[Price]]-0.1*Table1[[#This Row],[Price]]</f>
        <v>96.731999999999999</v>
      </c>
      <c r="P7158" s="9">
        <f>(Table1[[#This Row],[Expiration Date]]-Table1[[#This Row],[Manufacturing Date]])/365</f>
        <v>2.8027397260273972</v>
      </c>
      <c r="Q7158" t="str">
        <f>IF(Table1[[#This Row],[Expiration Date]]-J7166&gt;12/31/2024,"not expired","expired")</f>
        <v>not expired</v>
      </c>
      <c r="R7158">
        <f>Table1[[#This Row],[Discounted Price]]*0.95</f>
        <v>91.895399999999995</v>
      </c>
      <c r="S7158">
        <f>Table1[[#This Row],[Discounted Price]]*0.9</f>
        <v>87.058800000000005</v>
      </c>
      <c r="T7158">
        <f>Table1[[#This Row],[Discounted Price]]*0.8</f>
        <v>77.385600000000011</v>
      </c>
      <c r="U7158">
        <f>Table1[[#This Row],[Price]]*0.52</f>
        <v>55.889600000000002</v>
      </c>
      <c r="V7158">
        <f>(Table1[[#This Row],[Price]]-Table1[[#This Row],[Scrap value]])/2</f>
        <v>25.795200000000001</v>
      </c>
    </row>
    <row r="7159" spans="1:22" x14ac:dyDescent="0.25">
      <c r="A7159" t="s">
        <v>32006</v>
      </c>
      <c r="B7159" t="s">
        <v>35</v>
      </c>
      <c r="C7159" t="s">
        <v>47</v>
      </c>
      <c r="D7159" t="s">
        <v>32007</v>
      </c>
      <c r="E7159">
        <v>428.91</v>
      </c>
      <c r="F7159">
        <v>70</v>
      </c>
      <c r="G7159" t="s">
        <v>43730</v>
      </c>
      <c r="H7159" t="s">
        <v>394</v>
      </c>
      <c r="I7159" s="1">
        <v>44927</v>
      </c>
      <c r="J7159" s="1">
        <v>46023</v>
      </c>
      <c r="K7159" t="s">
        <v>32008</v>
      </c>
      <c r="L7159" t="s">
        <v>32009</v>
      </c>
      <c r="M7159" t="s">
        <v>45</v>
      </c>
      <c r="N7159">
        <v>2</v>
      </c>
      <c r="O7159">
        <f>Table1[[#This Row],[Price]]-0.1*Table1[[#This Row],[Price]]</f>
        <v>386.01900000000001</v>
      </c>
      <c r="P7159" s="9">
        <f>(Table1[[#This Row],[Expiration Date]]-Table1[[#This Row],[Manufacturing Date]])/365</f>
        <v>3.0027397260273974</v>
      </c>
      <c r="Q7159" t="str">
        <f>IF(Table1[[#This Row],[Expiration Date]]-J7167&gt;12/31/2024,"not expired","expired")</f>
        <v>not expired</v>
      </c>
      <c r="R7159">
        <f>Table1[[#This Row],[Discounted Price]]*0.95</f>
        <v>366.71805000000001</v>
      </c>
      <c r="S7159">
        <f>Table1[[#This Row],[Discounted Price]]*0.9</f>
        <v>347.4171</v>
      </c>
      <c r="T7159">
        <f>Table1[[#This Row],[Discounted Price]]*0.8</f>
        <v>308.8152</v>
      </c>
      <c r="U7159">
        <f>Table1[[#This Row],[Price]]*0.52</f>
        <v>223.03320000000002</v>
      </c>
      <c r="V7159">
        <f>(Table1[[#This Row],[Price]]-Table1[[#This Row],[Scrap value]])/2</f>
        <v>102.9384</v>
      </c>
    </row>
    <row r="7160" spans="1:22" x14ac:dyDescent="0.25">
      <c r="A7160" t="s">
        <v>32010</v>
      </c>
      <c r="B7160" t="s">
        <v>35</v>
      </c>
      <c r="C7160" t="s">
        <v>47</v>
      </c>
      <c r="D7160" t="s">
        <v>32011</v>
      </c>
      <c r="E7160">
        <v>107.61</v>
      </c>
      <c r="F7160">
        <v>77</v>
      </c>
      <c r="G7160" t="s">
        <v>43730</v>
      </c>
      <c r="H7160" t="s">
        <v>23393</v>
      </c>
      <c r="I7160" s="1">
        <v>45000</v>
      </c>
      <c r="J7160" s="1">
        <v>45658</v>
      </c>
      <c r="K7160" t="s">
        <v>32012</v>
      </c>
      <c r="L7160" t="s">
        <v>32013</v>
      </c>
      <c r="M7160" t="s">
        <v>45</v>
      </c>
      <c r="N7160">
        <v>1</v>
      </c>
      <c r="O7160">
        <f>Table1[[#This Row],[Price]]-0.1*Table1[[#This Row],[Price]]</f>
        <v>96.849000000000004</v>
      </c>
      <c r="P7160" s="9">
        <f>(Table1[[#This Row],[Expiration Date]]-Table1[[#This Row],[Manufacturing Date]])/365</f>
        <v>1.8027397260273972</v>
      </c>
      <c r="Q7160" t="str">
        <f>IF(Table1[[#This Row],[Expiration Date]]-J7168&gt;12/31/2024,"not expired","expired")</f>
        <v>expired</v>
      </c>
      <c r="R7160">
        <f>Table1[[#This Row],[Discounted Price]]*0.95</f>
        <v>92.006550000000004</v>
      </c>
      <c r="S7160">
        <f>Table1[[#This Row],[Discounted Price]]*0.9</f>
        <v>87.164100000000005</v>
      </c>
      <c r="T7160">
        <f>Table1[[#This Row],[Discounted Price]]*0.8</f>
        <v>77.479200000000006</v>
      </c>
      <c r="U7160">
        <f>Table1[[#This Row],[Price]]*0.52</f>
        <v>55.9572</v>
      </c>
      <c r="V7160">
        <f>(Table1[[#This Row],[Price]]-Table1[[#This Row],[Scrap value]])/2</f>
        <v>25.8264</v>
      </c>
    </row>
    <row r="7161" spans="1:22" x14ac:dyDescent="0.25">
      <c r="A7161" t="s">
        <v>32014</v>
      </c>
      <c r="B7161" t="s">
        <v>29</v>
      </c>
      <c r="C7161" t="s">
        <v>47</v>
      </c>
      <c r="D7161" t="s">
        <v>32015</v>
      </c>
      <c r="E7161">
        <v>43.55</v>
      </c>
      <c r="F7161">
        <v>99</v>
      </c>
      <c r="G7161" t="s">
        <v>43729</v>
      </c>
      <c r="H7161" t="s">
        <v>7774</v>
      </c>
      <c r="I7161" s="1">
        <v>44927</v>
      </c>
      <c r="J7161" s="1">
        <v>46023</v>
      </c>
      <c r="K7161" t="s">
        <v>32016</v>
      </c>
      <c r="L7161" t="s">
        <v>32017</v>
      </c>
      <c r="M7161" t="s">
        <v>45</v>
      </c>
      <c r="N7161">
        <v>3</v>
      </c>
      <c r="O7161">
        <f>Table1[[#This Row],[Price]]-0.1*Table1[[#This Row],[Price]]</f>
        <v>39.195</v>
      </c>
      <c r="P7161" s="9">
        <f>(Table1[[#This Row],[Expiration Date]]-Table1[[#This Row],[Manufacturing Date]])/365</f>
        <v>3.0027397260273974</v>
      </c>
      <c r="Q7161" t="str">
        <f>IF(Table1[[#This Row],[Expiration Date]]-J7169&gt;12/31/2024,"not expired","expired")</f>
        <v>not expired</v>
      </c>
      <c r="R7161">
        <f>Table1[[#This Row],[Discounted Price]]*0.95</f>
        <v>37.235250000000001</v>
      </c>
      <c r="S7161">
        <f>Table1[[#This Row],[Discounted Price]]*0.9</f>
        <v>35.275500000000001</v>
      </c>
      <c r="T7161">
        <f>Table1[[#This Row],[Discounted Price]]*0.8</f>
        <v>31.356000000000002</v>
      </c>
      <c r="U7161">
        <f>Table1[[#This Row],[Price]]*0.52</f>
        <v>22.646000000000001</v>
      </c>
      <c r="V7161">
        <f>(Table1[[#This Row],[Price]]-Table1[[#This Row],[Scrap value]])/2</f>
        <v>10.451999999999998</v>
      </c>
    </row>
    <row r="7162" spans="1:22" x14ac:dyDescent="0.25">
      <c r="A7162" t="s">
        <v>32018</v>
      </c>
      <c r="B7162" t="s">
        <v>15</v>
      </c>
      <c r="C7162" t="s">
        <v>47</v>
      </c>
      <c r="D7162" t="s">
        <v>32019</v>
      </c>
      <c r="E7162">
        <v>234.58</v>
      </c>
      <c r="F7162">
        <v>81</v>
      </c>
      <c r="G7162" t="s">
        <v>43730</v>
      </c>
      <c r="H7162" t="s">
        <v>9480</v>
      </c>
      <c r="I7162" s="1">
        <v>45137</v>
      </c>
      <c r="J7162" s="1">
        <v>45658</v>
      </c>
      <c r="K7162" t="s">
        <v>32020</v>
      </c>
      <c r="L7162" t="s">
        <v>32021</v>
      </c>
      <c r="M7162" t="s">
        <v>20</v>
      </c>
      <c r="N7162">
        <v>4</v>
      </c>
      <c r="O7162">
        <f>Table1[[#This Row],[Price]]-0.1*Table1[[#This Row],[Price]]</f>
        <v>211.12200000000001</v>
      </c>
      <c r="P7162" s="9">
        <f>(Table1[[#This Row],[Expiration Date]]-Table1[[#This Row],[Manufacturing Date]])/365</f>
        <v>1.4273972602739726</v>
      </c>
      <c r="Q7162" t="str">
        <f>IF(Table1[[#This Row],[Expiration Date]]-J7170&gt;12/31/2024,"not expired","expired")</f>
        <v>expired</v>
      </c>
      <c r="R7162">
        <f>Table1[[#This Row],[Discounted Price]]*0.95</f>
        <v>200.5659</v>
      </c>
      <c r="S7162">
        <f>Table1[[#This Row],[Discounted Price]]*0.9</f>
        <v>190.00980000000001</v>
      </c>
      <c r="T7162">
        <f>Table1[[#This Row],[Discounted Price]]*0.8</f>
        <v>168.89760000000001</v>
      </c>
      <c r="U7162">
        <f>Table1[[#This Row],[Price]]*0.52</f>
        <v>121.98160000000001</v>
      </c>
      <c r="V7162">
        <f>(Table1[[#This Row],[Price]]-Table1[[#This Row],[Scrap value]])/2</f>
        <v>56.299199999999999</v>
      </c>
    </row>
    <row r="7163" spans="1:22" x14ac:dyDescent="0.25">
      <c r="A7163" t="s">
        <v>32022</v>
      </c>
      <c r="B7163" t="s">
        <v>22</v>
      </c>
      <c r="C7163" t="s">
        <v>47</v>
      </c>
      <c r="D7163" t="s">
        <v>32023</v>
      </c>
      <c r="E7163">
        <v>116.75</v>
      </c>
      <c r="F7163">
        <v>68</v>
      </c>
      <c r="G7163" t="s">
        <v>43729</v>
      </c>
      <c r="H7163" t="s">
        <v>13106</v>
      </c>
      <c r="I7163" s="1">
        <v>45000</v>
      </c>
      <c r="J7163" s="1">
        <v>45658</v>
      </c>
      <c r="K7163" t="s">
        <v>32024</v>
      </c>
      <c r="L7163" t="s">
        <v>32025</v>
      </c>
      <c r="M7163" t="s">
        <v>20</v>
      </c>
      <c r="N7163">
        <v>3</v>
      </c>
      <c r="O7163">
        <f>Table1[[#This Row],[Price]]-0.1*Table1[[#This Row],[Price]]</f>
        <v>105.075</v>
      </c>
      <c r="P7163" s="9">
        <f>(Table1[[#This Row],[Expiration Date]]-Table1[[#This Row],[Manufacturing Date]])/365</f>
        <v>1.8027397260273972</v>
      </c>
      <c r="Q7163" t="str">
        <f>IF(Table1[[#This Row],[Expiration Date]]-J7171&gt;12/31/2024,"not expired","expired")</f>
        <v>not expired</v>
      </c>
      <c r="R7163">
        <f>Table1[[#This Row],[Discounted Price]]*0.95</f>
        <v>99.821249999999992</v>
      </c>
      <c r="S7163">
        <f>Table1[[#This Row],[Discounted Price]]*0.9</f>
        <v>94.56750000000001</v>
      </c>
      <c r="T7163">
        <f>Table1[[#This Row],[Discounted Price]]*0.8</f>
        <v>84.06</v>
      </c>
      <c r="U7163">
        <f>Table1[[#This Row],[Price]]*0.52</f>
        <v>60.71</v>
      </c>
      <c r="V7163">
        <f>(Table1[[#This Row],[Price]]-Table1[[#This Row],[Scrap value]])/2</f>
        <v>28.02</v>
      </c>
    </row>
    <row r="7164" spans="1:22" x14ac:dyDescent="0.25">
      <c r="A7164" t="s">
        <v>32026</v>
      </c>
      <c r="B7164" t="s">
        <v>22</v>
      </c>
      <c r="C7164" t="s">
        <v>47</v>
      </c>
      <c r="D7164" t="s">
        <v>32027</v>
      </c>
      <c r="E7164">
        <v>16.059999999999999</v>
      </c>
      <c r="F7164">
        <v>86</v>
      </c>
      <c r="G7164" t="s">
        <v>43729</v>
      </c>
      <c r="H7164" t="s">
        <v>32028</v>
      </c>
      <c r="I7164" s="1">
        <v>45137</v>
      </c>
      <c r="J7164" s="1">
        <v>46023</v>
      </c>
      <c r="K7164" t="s">
        <v>32029</v>
      </c>
      <c r="L7164" t="s">
        <v>32030</v>
      </c>
      <c r="M7164" t="s">
        <v>20</v>
      </c>
      <c r="N7164">
        <v>3</v>
      </c>
      <c r="O7164">
        <f>Table1[[#This Row],[Price]]-0.1*Table1[[#This Row],[Price]]</f>
        <v>14.453999999999999</v>
      </c>
      <c r="P7164" s="9">
        <f>(Table1[[#This Row],[Expiration Date]]-Table1[[#This Row],[Manufacturing Date]])/365</f>
        <v>2.4273972602739726</v>
      </c>
      <c r="Q7164" t="str">
        <f>IF(Table1[[#This Row],[Expiration Date]]-J7172&gt;12/31/2024,"not expired","expired")</f>
        <v>expired</v>
      </c>
      <c r="R7164">
        <f>Table1[[#This Row],[Discounted Price]]*0.95</f>
        <v>13.731299999999997</v>
      </c>
      <c r="S7164">
        <f>Table1[[#This Row],[Discounted Price]]*0.9</f>
        <v>13.008599999999999</v>
      </c>
      <c r="T7164">
        <f>Table1[[#This Row],[Discounted Price]]*0.8</f>
        <v>11.5632</v>
      </c>
      <c r="U7164">
        <f>Table1[[#This Row],[Price]]*0.52</f>
        <v>8.3512000000000004</v>
      </c>
      <c r="V7164">
        <f>(Table1[[#This Row],[Price]]-Table1[[#This Row],[Scrap value]])/2</f>
        <v>3.8543999999999992</v>
      </c>
    </row>
    <row r="7165" spans="1:22" x14ac:dyDescent="0.25">
      <c r="A7165" t="s">
        <v>32031</v>
      </c>
      <c r="B7165" t="s">
        <v>22</v>
      </c>
      <c r="C7165" t="s">
        <v>47</v>
      </c>
      <c r="D7165" t="s">
        <v>32032</v>
      </c>
      <c r="E7165">
        <v>16.11</v>
      </c>
      <c r="F7165">
        <v>61</v>
      </c>
      <c r="G7165" t="s">
        <v>43729</v>
      </c>
      <c r="H7165" t="s">
        <v>7817</v>
      </c>
      <c r="I7165" s="1">
        <v>45000</v>
      </c>
      <c r="J7165" s="1">
        <v>45658</v>
      </c>
      <c r="K7165" t="s">
        <v>32033</v>
      </c>
      <c r="L7165" t="s">
        <v>32034</v>
      </c>
      <c r="M7165" t="s">
        <v>27</v>
      </c>
      <c r="N7165">
        <v>3</v>
      </c>
      <c r="O7165">
        <f>Table1[[#This Row],[Price]]-0.1*Table1[[#This Row],[Price]]</f>
        <v>14.498999999999999</v>
      </c>
      <c r="P7165" s="9">
        <f>(Table1[[#This Row],[Expiration Date]]-Table1[[#This Row],[Manufacturing Date]])/365</f>
        <v>1.8027397260273972</v>
      </c>
      <c r="Q7165" t="str">
        <f>IF(Table1[[#This Row],[Expiration Date]]-J7173&gt;12/31/2024,"not expired","expired")</f>
        <v>expired</v>
      </c>
      <c r="R7165">
        <f>Table1[[#This Row],[Discounted Price]]*0.95</f>
        <v>13.774049999999999</v>
      </c>
      <c r="S7165">
        <f>Table1[[#This Row],[Discounted Price]]*0.9</f>
        <v>13.049099999999999</v>
      </c>
      <c r="T7165">
        <f>Table1[[#This Row],[Discounted Price]]*0.8</f>
        <v>11.5992</v>
      </c>
      <c r="U7165">
        <f>Table1[[#This Row],[Price]]*0.52</f>
        <v>8.3772000000000002</v>
      </c>
      <c r="V7165">
        <f>(Table1[[#This Row],[Price]]-Table1[[#This Row],[Scrap value]])/2</f>
        <v>3.8663999999999996</v>
      </c>
    </row>
    <row r="7166" spans="1:22" x14ac:dyDescent="0.25">
      <c r="A7166" t="s">
        <v>32035</v>
      </c>
      <c r="B7166" t="s">
        <v>22</v>
      </c>
      <c r="C7166" t="s">
        <v>47</v>
      </c>
      <c r="D7166" t="s">
        <v>32036</v>
      </c>
      <c r="E7166">
        <v>79.48</v>
      </c>
      <c r="F7166">
        <v>33</v>
      </c>
      <c r="G7166" t="s">
        <v>43730</v>
      </c>
      <c r="H7166" t="s">
        <v>17031</v>
      </c>
      <c r="I7166" s="1">
        <v>45000</v>
      </c>
      <c r="J7166" s="1">
        <v>45292</v>
      </c>
      <c r="K7166" t="s">
        <v>32037</v>
      </c>
      <c r="L7166" t="s">
        <v>32038</v>
      </c>
      <c r="M7166" t="s">
        <v>45</v>
      </c>
      <c r="N7166">
        <v>3</v>
      </c>
      <c r="O7166">
        <f>Table1[[#This Row],[Price]]-0.1*Table1[[#This Row],[Price]]</f>
        <v>71.532000000000011</v>
      </c>
      <c r="P7166" s="9">
        <f>(Table1[[#This Row],[Expiration Date]]-Table1[[#This Row],[Manufacturing Date]])/365</f>
        <v>0.8</v>
      </c>
      <c r="Q7166" t="str">
        <f>IF(Table1[[#This Row],[Expiration Date]]-J7174&gt;12/31/2024,"not expired","expired")</f>
        <v>expired</v>
      </c>
      <c r="R7166">
        <f>Table1[[#This Row],[Discounted Price]]*0.95</f>
        <v>67.955400000000012</v>
      </c>
      <c r="S7166">
        <f>Table1[[#This Row],[Discounted Price]]*0.9</f>
        <v>64.378800000000012</v>
      </c>
      <c r="T7166">
        <f>Table1[[#This Row],[Discounted Price]]*0.8</f>
        <v>57.225600000000014</v>
      </c>
      <c r="U7166">
        <f>Table1[[#This Row],[Price]]*0.52</f>
        <v>41.329600000000006</v>
      </c>
      <c r="V7166">
        <f>(Table1[[#This Row],[Price]]-Table1[[#This Row],[Scrap value]])/2</f>
        <v>19.075199999999999</v>
      </c>
    </row>
    <row r="7167" spans="1:22" x14ac:dyDescent="0.25">
      <c r="A7167" t="s">
        <v>32039</v>
      </c>
      <c r="B7167" t="s">
        <v>15</v>
      </c>
      <c r="C7167" t="s">
        <v>47</v>
      </c>
      <c r="D7167" t="s">
        <v>32040</v>
      </c>
      <c r="E7167">
        <v>117.85</v>
      </c>
      <c r="F7167">
        <v>83</v>
      </c>
      <c r="G7167" t="s">
        <v>43729</v>
      </c>
      <c r="H7167" t="s">
        <v>8848</v>
      </c>
      <c r="I7167" s="1">
        <v>45137</v>
      </c>
      <c r="J7167" s="1">
        <v>45292</v>
      </c>
      <c r="K7167" t="s">
        <v>32041</v>
      </c>
      <c r="L7167" t="s">
        <v>32042</v>
      </c>
      <c r="M7167" t="s">
        <v>27</v>
      </c>
      <c r="N7167">
        <v>4</v>
      </c>
      <c r="O7167">
        <f>Table1[[#This Row],[Price]]-0.1*Table1[[#This Row],[Price]]</f>
        <v>106.065</v>
      </c>
      <c r="P7167" s="9">
        <f>(Table1[[#This Row],[Expiration Date]]-Table1[[#This Row],[Manufacturing Date]])/365</f>
        <v>0.42465753424657532</v>
      </c>
      <c r="Q7167" t="str">
        <f>IF(Table1[[#This Row],[Expiration Date]]-J7175&gt;12/31/2024,"not expired","expired")</f>
        <v>expired</v>
      </c>
      <c r="R7167">
        <f>Table1[[#This Row],[Discounted Price]]*0.95</f>
        <v>100.76174999999999</v>
      </c>
      <c r="S7167">
        <f>Table1[[#This Row],[Discounted Price]]*0.9</f>
        <v>95.458500000000001</v>
      </c>
      <c r="T7167">
        <f>Table1[[#This Row],[Discounted Price]]*0.8</f>
        <v>84.852000000000004</v>
      </c>
      <c r="U7167">
        <f>Table1[[#This Row],[Price]]*0.52</f>
        <v>61.281999999999996</v>
      </c>
      <c r="V7167">
        <f>(Table1[[#This Row],[Price]]-Table1[[#This Row],[Scrap value]])/2</f>
        <v>28.283999999999999</v>
      </c>
    </row>
    <row r="7168" spans="1:22" x14ac:dyDescent="0.25">
      <c r="A7168" t="s">
        <v>32043</v>
      </c>
      <c r="B7168" t="s">
        <v>22</v>
      </c>
      <c r="C7168" t="s">
        <v>47</v>
      </c>
      <c r="D7168" t="s">
        <v>32044</v>
      </c>
      <c r="E7168">
        <v>135.25</v>
      </c>
      <c r="F7168">
        <v>100</v>
      </c>
      <c r="G7168" t="s">
        <v>43728</v>
      </c>
      <c r="H7168" t="s">
        <v>7134</v>
      </c>
      <c r="I7168" s="1">
        <v>44927</v>
      </c>
      <c r="J7168" s="1">
        <v>45658</v>
      </c>
      <c r="K7168" t="s">
        <v>32045</v>
      </c>
      <c r="L7168" t="s">
        <v>32046</v>
      </c>
      <c r="M7168" t="s">
        <v>20</v>
      </c>
      <c r="N7168">
        <v>4</v>
      </c>
      <c r="O7168">
        <f>Table1[[#This Row],[Price]]-0.1*Table1[[#This Row],[Price]]</f>
        <v>121.72499999999999</v>
      </c>
      <c r="P7168" s="9">
        <f>(Table1[[#This Row],[Expiration Date]]-Table1[[#This Row],[Manufacturing Date]])/365</f>
        <v>2.0027397260273974</v>
      </c>
      <c r="Q7168" t="str">
        <f>IF(Table1[[#This Row],[Expiration Date]]-J7176&gt;12/31/2024,"not expired","expired")</f>
        <v>not expired</v>
      </c>
      <c r="R7168">
        <f>Table1[[#This Row],[Discounted Price]]*0.95</f>
        <v>115.63874999999999</v>
      </c>
      <c r="S7168">
        <f>Table1[[#This Row],[Discounted Price]]*0.9</f>
        <v>109.55249999999999</v>
      </c>
      <c r="T7168">
        <f>Table1[[#This Row],[Discounted Price]]*0.8</f>
        <v>97.38</v>
      </c>
      <c r="U7168">
        <f>Table1[[#This Row],[Price]]*0.52</f>
        <v>70.33</v>
      </c>
      <c r="V7168">
        <f>(Table1[[#This Row],[Price]]-Table1[[#This Row],[Scrap value]])/2</f>
        <v>32.46</v>
      </c>
    </row>
    <row r="7169" spans="1:22" x14ac:dyDescent="0.25">
      <c r="A7169" t="s">
        <v>32047</v>
      </c>
      <c r="B7169" t="s">
        <v>15</v>
      </c>
      <c r="C7169" t="s">
        <v>47</v>
      </c>
      <c r="D7169" t="s">
        <v>32048</v>
      </c>
      <c r="E7169">
        <v>198.99</v>
      </c>
      <c r="F7169">
        <v>39</v>
      </c>
      <c r="G7169" t="s">
        <v>43728</v>
      </c>
      <c r="H7169" t="s">
        <v>19712</v>
      </c>
      <c r="I7169" s="1">
        <v>45137</v>
      </c>
      <c r="J7169" s="1">
        <v>45292</v>
      </c>
      <c r="K7169" t="s">
        <v>32049</v>
      </c>
      <c r="L7169" t="s">
        <v>32050</v>
      </c>
      <c r="M7169" t="s">
        <v>20</v>
      </c>
      <c r="N7169">
        <v>5</v>
      </c>
      <c r="O7169">
        <f>Table1[[#This Row],[Price]]-0.1*Table1[[#This Row],[Price]]</f>
        <v>179.09100000000001</v>
      </c>
      <c r="P7169" s="9">
        <f>(Table1[[#This Row],[Expiration Date]]-Table1[[#This Row],[Manufacturing Date]])/365</f>
        <v>0.42465753424657532</v>
      </c>
      <c r="Q7169" t="str">
        <f>IF(Table1[[#This Row],[Expiration Date]]-J7177&gt;12/31/2024,"not expired","expired")</f>
        <v>expired</v>
      </c>
      <c r="R7169">
        <f>Table1[[#This Row],[Discounted Price]]*0.95</f>
        <v>170.13645</v>
      </c>
      <c r="S7169">
        <f>Table1[[#This Row],[Discounted Price]]*0.9</f>
        <v>161.18190000000001</v>
      </c>
      <c r="T7169">
        <f>Table1[[#This Row],[Discounted Price]]*0.8</f>
        <v>143.27280000000002</v>
      </c>
      <c r="U7169">
        <f>Table1[[#This Row],[Price]]*0.52</f>
        <v>103.4748</v>
      </c>
      <c r="V7169">
        <f>(Table1[[#This Row],[Price]]-Table1[[#This Row],[Scrap value]])/2</f>
        <v>47.757600000000004</v>
      </c>
    </row>
    <row r="7170" spans="1:22" x14ac:dyDescent="0.25">
      <c r="A7170" t="s">
        <v>32051</v>
      </c>
      <c r="B7170" t="s">
        <v>35</v>
      </c>
      <c r="C7170" t="s">
        <v>47</v>
      </c>
      <c r="D7170" t="s">
        <v>32052</v>
      </c>
      <c r="E7170">
        <v>277.69</v>
      </c>
      <c r="F7170">
        <v>97</v>
      </c>
      <c r="G7170" t="s">
        <v>43729</v>
      </c>
      <c r="H7170" t="s">
        <v>2771</v>
      </c>
      <c r="I7170" s="1">
        <v>45000</v>
      </c>
      <c r="J7170" s="1">
        <v>45658</v>
      </c>
      <c r="K7170" t="s">
        <v>32053</v>
      </c>
      <c r="L7170" t="s">
        <v>32054</v>
      </c>
      <c r="M7170" t="s">
        <v>20</v>
      </c>
      <c r="N7170">
        <v>5</v>
      </c>
      <c r="O7170">
        <f>Table1[[#This Row],[Price]]-0.1*Table1[[#This Row],[Price]]</f>
        <v>249.92099999999999</v>
      </c>
      <c r="P7170" s="9">
        <f>(Table1[[#This Row],[Expiration Date]]-Table1[[#This Row],[Manufacturing Date]])/365</f>
        <v>1.8027397260273972</v>
      </c>
      <c r="Q7170" t="str">
        <f>IF(Table1[[#This Row],[Expiration Date]]-J7178&gt;12/31/2024,"not expired","expired")</f>
        <v>expired</v>
      </c>
      <c r="R7170">
        <f>Table1[[#This Row],[Discounted Price]]*0.95</f>
        <v>237.42495</v>
      </c>
      <c r="S7170">
        <f>Table1[[#This Row],[Discounted Price]]*0.9</f>
        <v>224.9289</v>
      </c>
      <c r="T7170">
        <f>Table1[[#This Row],[Discounted Price]]*0.8</f>
        <v>199.93680000000001</v>
      </c>
      <c r="U7170">
        <f>Table1[[#This Row],[Price]]*0.52</f>
        <v>144.39879999999999</v>
      </c>
      <c r="V7170">
        <f>(Table1[[#This Row],[Price]]-Table1[[#This Row],[Scrap value]])/2</f>
        <v>66.645600000000002</v>
      </c>
    </row>
    <row r="7171" spans="1:22" x14ac:dyDescent="0.25">
      <c r="A7171" t="s">
        <v>32055</v>
      </c>
      <c r="B7171" t="s">
        <v>22</v>
      </c>
      <c r="C7171" t="s">
        <v>47</v>
      </c>
      <c r="D7171" t="s">
        <v>32056</v>
      </c>
      <c r="E7171">
        <v>227.51</v>
      </c>
      <c r="F7171">
        <v>61</v>
      </c>
      <c r="G7171" t="s">
        <v>43729</v>
      </c>
      <c r="H7171" t="s">
        <v>7917</v>
      </c>
      <c r="I7171" s="1">
        <v>44927</v>
      </c>
      <c r="J7171" s="1">
        <v>45292</v>
      </c>
      <c r="K7171" t="s">
        <v>32057</v>
      </c>
      <c r="L7171" t="s">
        <v>32058</v>
      </c>
      <c r="M7171" t="s">
        <v>20</v>
      </c>
      <c r="N7171">
        <v>5</v>
      </c>
      <c r="O7171">
        <f>Table1[[#This Row],[Price]]-0.1*Table1[[#This Row],[Price]]</f>
        <v>204.75899999999999</v>
      </c>
      <c r="P7171" s="9">
        <f>(Table1[[#This Row],[Expiration Date]]-Table1[[#This Row],[Manufacturing Date]])/365</f>
        <v>1</v>
      </c>
      <c r="Q7171" t="str">
        <f>IF(Table1[[#This Row],[Expiration Date]]-J7179&gt;12/31/2024,"not expired","expired")</f>
        <v>expired</v>
      </c>
      <c r="R7171">
        <f>Table1[[#This Row],[Discounted Price]]*0.95</f>
        <v>194.52104999999997</v>
      </c>
      <c r="S7171">
        <f>Table1[[#This Row],[Discounted Price]]*0.9</f>
        <v>184.28309999999999</v>
      </c>
      <c r="T7171">
        <f>Table1[[#This Row],[Discounted Price]]*0.8</f>
        <v>163.80719999999999</v>
      </c>
      <c r="U7171">
        <f>Table1[[#This Row],[Price]]*0.52</f>
        <v>118.3052</v>
      </c>
      <c r="V7171">
        <f>(Table1[[#This Row],[Price]]-Table1[[#This Row],[Scrap value]])/2</f>
        <v>54.602399999999996</v>
      </c>
    </row>
    <row r="7172" spans="1:22" x14ac:dyDescent="0.25">
      <c r="A7172" t="s">
        <v>32059</v>
      </c>
      <c r="B7172" t="s">
        <v>15</v>
      </c>
      <c r="C7172" t="s">
        <v>47</v>
      </c>
      <c r="D7172" t="s">
        <v>32060</v>
      </c>
      <c r="E7172">
        <v>362.4</v>
      </c>
      <c r="F7172">
        <v>79</v>
      </c>
      <c r="G7172" t="s">
        <v>43728</v>
      </c>
      <c r="H7172" t="s">
        <v>32061</v>
      </c>
      <c r="I7172" s="1">
        <v>45000</v>
      </c>
      <c r="J7172" s="1">
        <v>46023</v>
      </c>
      <c r="K7172" t="s">
        <v>32062</v>
      </c>
      <c r="L7172" t="s">
        <v>32063</v>
      </c>
      <c r="M7172" t="s">
        <v>45</v>
      </c>
      <c r="N7172">
        <v>1</v>
      </c>
      <c r="O7172">
        <f>Table1[[#This Row],[Price]]-0.1*Table1[[#This Row],[Price]]</f>
        <v>326.15999999999997</v>
      </c>
      <c r="P7172" s="9">
        <f>(Table1[[#This Row],[Expiration Date]]-Table1[[#This Row],[Manufacturing Date]])/365</f>
        <v>2.8027397260273972</v>
      </c>
      <c r="Q7172" t="str">
        <f>IF(Table1[[#This Row],[Expiration Date]]-J7180&gt;12/31/2024,"not expired","expired")</f>
        <v>expired</v>
      </c>
      <c r="R7172">
        <f>Table1[[#This Row],[Discounted Price]]*0.95</f>
        <v>309.85199999999998</v>
      </c>
      <c r="S7172">
        <f>Table1[[#This Row],[Discounted Price]]*0.9</f>
        <v>293.54399999999998</v>
      </c>
      <c r="T7172">
        <f>Table1[[#This Row],[Discounted Price]]*0.8</f>
        <v>260.928</v>
      </c>
      <c r="U7172">
        <f>Table1[[#This Row],[Price]]*0.52</f>
        <v>188.44800000000001</v>
      </c>
      <c r="V7172">
        <f>(Table1[[#This Row],[Price]]-Table1[[#This Row],[Scrap value]])/2</f>
        <v>86.975999999999985</v>
      </c>
    </row>
    <row r="7173" spans="1:22" x14ac:dyDescent="0.25">
      <c r="A7173" t="s">
        <v>32064</v>
      </c>
      <c r="B7173" t="s">
        <v>35</v>
      </c>
      <c r="C7173" t="s">
        <v>47</v>
      </c>
      <c r="D7173" t="s">
        <v>32065</v>
      </c>
      <c r="E7173">
        <v>285.35000000000002</v>
      </c>
      <c r="F7173">
        <v>38</v>
      </c>
      <c r="G7173" t="s">
        <v>43728</v>
      </c>
      <c r="H7173" t="s">
        <v>28882</v>
      </c>
      <c r="I7173" s="1">
        <v>45000</v>
      </c>
      <c r="J7173" s="1">
        <v>45658</v>
      </c>
      <c r="K7173" t="s">
        <v>32066</v>
      </c>
      <c r="L7173" t="s">
        <v>32067</v>
      </c>
      <c r="M7173" t="s">
        <v>20</v>
      </c>
      <c r="N7173">
        <v>1</v>
      </c>
      <c r="O7173">
        <f>Table1[[#This Row],[Price]]-0.1*Table1[[#This Row],[Price]]</f>
        <v>256.815</v>
      </c>
      <c r="P7173" s="9">
        <f>(Table1[[#This Row],[Expiration Date]]-Table1[[#This Row],[Manufacturing Date]])/365</f>
        <v>1.8027397260273972</v>
      </c>
      <c r="Q7173" t="str">
        <f>IF(Table1[[#This Row],[Expiration Date]]-J7181&gt;12/31/2024,"not expired","expired")</f>
        <v>expired</v>
      </c>
      <c r="R7173">
        <f>Table1[[#This Row],[Discounted Price]]*0.95</f>
        <v>243.97424999999998</v>
      </c>
      <c r="S7173">
        <f>Table1[[#This Row],[Discounted Price]]*0.9</f>
        <v>231.1335</v>
      </c>
      <c r="T7173">
        <f>Table1[[#This Row],[Discounted Price]]*0.8</f>
        <v>205.452</v>
      </c>
      <c r="U7173">
        <f>Table1[[#This Row],[Price]]*0.52</f>
        <v>148.38200000000001</v>
      </c>
      <c r="V7173">
        <f>(Table1[[#This Row],[Price]]-Table1[[#This Row],[Scrap value]])/2</f>
        <v>68.484000000000009</v>
      </c>
    </row>
    <row r="7174" spans="1:22" x14ac:dyDescent="0.25">
      <c r="A7174" t="s">
        <v>32068</v>
      </c>
      <c r="B7174" t="s">
        <v>29</v>
      </c>
      <c r="C7174" t="s">
        <v>47</v>
      </c>
      <c r="D7174" t="s">
        <v>32069</v>
      </c>
      <c r="E7174">
        <v>441.63</v>
      </c>
      <c r="F7174">
        <v>17</v>
      </c>
      <c r="G7174" t="s">
        <v>43730</v>
      </c>
      <c r="H7174" t="s">
        <v>30450</v>
      </c>
      <c r="I7174" s="1">
        <v>45137</v>
      </c>
      <c r="J7174" s="1">
        <v>45292</v>
      </c>
      <c r="K7174" t="s">
        <v>32070</v>
      </c>
      <c r="L7174" t="s">
        <v>32071</v>
      </c>
      <c r="M7174" t="s">
        <v>27</v>
      </c>
      <c r="N7174">
        <v>3</v>
      </c>
      <c r="O7174">
        <f>Table1[[#This Row],[Price]]-0.1*Table1[[#This Row],[Price]]</f>
        <v>397.46699999999998</v>
      </c>
      <c r="P7174" s="9">
        <f>(Table1[[#This Row],[Expiration Date]]-Table1[[#This Row],[Manufacturing Date]])/365</f>
        <v>0.42465753424657532</v>
      </c>
      <c r="Q7174" t="str">
        <f>IF(Table1[[#This Row],[Expiration Date]]-J7182&gt;12/31/2024,"not expired","expired")</f>
        <v>expired</v>
      </c>
      <c r="R7174">
        <f>Table1[[#This Row],[Discounted Price]]*0.95</f>
        <v>377.59364999999997</v>
      </c>
      <c r="S7174">
        <f>Table1[[#This Row],[Discounted Price]]*0.9</f>
        <v>357.72030000000001</v>
      </c>
      <c r="T7174">
        <f>Table1[[#This Row],[Discounted Price]]*0.8</f>
        <v>317.97360000000003</v>
      </c>
      <c r="U7174">
        <f>Table1[[#This Row],[Price]]*0.52</f>
        <v>229.64760000000001</v>
      </c>
      <c r="V7174">
        <f>(Table1[[#This Row],[Price]]-Table1[[#This Row],[Scrap value]])/2</f>
        <v>105.99119999999999</v>
      </c>
    </row>
    <row r="7175" spans="1:22" x14ac:dyDescent="0.25">
      <c r="A7175" t="s">
        <v>32072</v>
      </c>
      <c r="B7175" t="s">
        <v>35</v>
      </c>
      <c r="C7175" t="s">
        <v>47</v>
      </c>
      <c r="D7175" t="s">
        <v>32073</v>
      </c>
      <c r="E7175">
        <v>442.93</v>
      </c>
      <c r="F7175">
        <v>95</v>
      </c>
      <c r="G7175" t="s">
        <v>43728</v>
      </c>
      <c r="H7175" t="s">
        <v>8126</v>
      </c>
      <c r="I7175" s="1">
        <v>45000</v>
      </c>
      <c r="J7175" s="1">
        <v>45658</v>
      </c>
      <c r="K7175" t="s">
        <v>32074</v>
      </c>
      <c r="L7175" t="s">
        <v>32075</v>
      </c>
      <c r="M7175" t="s">
        <v>27</v>
      </c>
      <c r="N7175">
        <v>5</v>
      </c>
      <c r="O7175">
        <f>Table1[[#This Row],[Price]]-0.1*Table1[[#This Row],[Price]]</f>
        <v>398.637</v>
      </c>
      <c r="P7175" s="9">
        <f>(Table1[[#This Row],[Expiration Date]]-Table1[[#This Row],[Manufacturing Date]])/365</f>
        <v>1.8027397260273972</v>
      </c>
      <c r="Q7175" t="str">
        <f>IF(Table1[[#This Row],[Expiration Date]]-J7183&gt;12/31/2024,"not expired","expired")</f>
        <v>expired</v>
      </c>
      <c r="R7175">
        <f>Table1[[#This Row],[Discounted Price]]*0.95</f>
        <v>378.70515</v>
      </c>
      <c r="S7175">
        <f>Table1[[#This Row],[Discounted Price]]*0.9</f>
        <v>358.77330000000001</v>
      </c>
      <c r="T7175">
        <f>Table1[[#This Row],[Discounted Price]]*0.8</f>
        <v>318.90960000000001</v>
      </c>
      <c r="U7175">
        <f>Table1[[#This Row],[Price]]*0.52</f>
        <v>230.3236</v>
      </c>
      <c r="V7175">
        <f>(Table1[[#This Row],[Price]]-Table1[[#This Row],[Scrap value]])/2</f>
        <v>106.3032</v>
      </c>
    </row>
    <row r="7176" spans="1:22" x14ac:dyDescent="0.25">
      <c r="A7176" t="s">
        <v>32076</v>
      </c>
      <c r="B7176" t="s">
        <v>15</v>
      </c>
      <c r="C7176" t="s">
        <v>47</v>
      </c>
      <c r="D7176" t="s">
        <v>32077</v>
      </c>
      <c r="E7176">
        <v>298.97000000000003</v>
      </c>
      <c r="F7176">
        <v>12</v>
      </c>
      <c r="G7176" t="s">
        <v>43728</v>
      </c>
      <c r="H7176" t="s">
        <v>27197</v>
      </c>
      <c r="I7176" s="1">
        <v>45137</v>
      </c>
      <c r="J7176" s="1">
        <v>45292</v>
      </c>
      <c r="K7176" t="s">
        <v>32078</v>
      </c>
      <c r="L7176" t="s">
        <v>32079</v>
      </c>
      <c r="M7176" t="s">
        <v>27</v>
      </c>
      <c r="N7176">
        <v>2</v>
      </c>
      <c r="O7176">
        <f>Table1[[#This Row],[Price]]-0.1*Table1[[#This Row],[Price]]</f>
        <v>269.07300000000004</v>
      </c>
      <c r="P7176" s="9">
        <f>(Table1[[#This Row],[Expiration Date]]-Table1[[#This Row],[Manufacturing Date]])/365</f>
        <v>0.42465753424657532</v>
      </c>
      <c r="Q7176" t="str">
        <f>IF(Table1[[#This Row],[Expiration Date]]-J7184&gt;12/31/2024,"not expired","expired")</f>
        <v>expired</v>
      </c>
      <c r="R7176">
        <f>Table1[[#This Row],[Discounted Price]]*0.95</f>
        <v>255.61935000000003</v>
      </c>
      <c r="S7176">
        <f>Table1[[#This Row],[Discounted Price]]*0.9</f>
        <v>242.16570000000004</v>
      </c>
      <c r="T7176">
        <f>Table1[[#This Row],[Discounted Price]]*0.8</f>
        <v>215.25840000000005</v>
      </c>
      <c r="U7176">
        <f>Table1[[#This Row],[Price]]*0.52</f>
        <v>155.46440000000001</v>
      </c>
      <c r="V7176">
        <f>(Table1[[#This Row],[Price]]-Table1[[#This Row],[Scrap value]])/2</f>
        <v>71.752800000000008</v>
      </c>
    </row>
    <row r="7177" spans="1:22" x14ac:dyDescent="0.25">
      <c r="A7177" t="s">
        <v>32080</v>
      </c>
      <c r="B7177" t="s">
        <v>22</v>
      </c>
      <c r="C7177" t="s">
        <v>47</v>
      </c>
      <c r="D7177" t="s">
        <v>32081</v>
      </c>
      <c r="E7177">
        <v>158.84</v>
      </c>
      <c r="F7177">
        <v>71</v>
      </c>
      <c r="G7177" t="s">
        <v>43729</v>
      </c>
      <c r="H7177" t="s">
        <v>324</v>
      </c>
      <c r="I7177" s="1">
        <v>45000</v>
      </c>
      <c r="J7177" s="1">
        <v>45658</v>
      </c>
      <c r="K7177" t="s">
        <v>32082</v>
      </c>
      <c r="L7177" t="s">
        <v>32083</v>
      </c>
      <c r="M7177" t="s">
        <v>45</v>
      </c>
      <c r="N7177">
        <v>3</v>
      </c>
      <c r="O7177">
        <f>Table1[[#This Row],[Price]]-0.1*Table1[[#This Row],[Price]]</f>
        <v>142.95600000000002</v>
      </c>
      <c r="P7177" s="9">
        <f>(Table1[[#This Row],[Expiration Date]]-Table1[[#This Row],[Manufacturing Date]])/365</f>
        <v>1.8027397260273972</v>
      </c>
      <c r="Q7177" t="str">
        <f>IF(Table1[[#This Row],[Expiration Date]]-J7185&gt;12/31/2024,"not expired","expired")</f>
        <v>expired</v>
      </c>
      <c r="R7177">
        <f>Table1[[#This Row],[Discounted Price]]*0.95</f>
        <v>135.8082</v>
      </c>
      <c r="S7177">
        <f>Table1[[#This Row],[Discounted Price]]*0.9</f>
        <v>128.66040000000001</v>
      </c>
      <c r="T7177">
        <f>Table1[[#This Row],[Discounted Price]]*0.8</f>
        <v>114.36480000000002</v>
      </c>
      <c r="U7177">
        <f>Table1[[#This Row],[Price]]*0.52</f>
        <v>82.596800000000002</v>
      </c>
      <c r="V7177">
        <f>(Table1[[#This Row],[Price]]-Table1[[#This Row],[Scrap value]])/2</f>
        <v>38.121600000000001</v>
      </c>
    </row>
    <row r="7178" spans="1:22" x14ac:dyDescent="0.25">
      <c r="A7178" t="s">
        <v>32084</v>
      </c>
      <c r="B7178" t="s">
        <v>15</v>
      </c>
      <c r="C7178" t="s">
        <v>47</v>
      </c>
      <c r="D7178" t="s">
        <v>32085</v>
      </c>
      <c r="E7178">
        <v>268.57</v>
      </c>
      <c r="F7178">
        <v>44</v>
      </c>
      <c r="G7178" t="s">
        <v>43729</v>
      </c>
      <c r="H7178" t="s">
        <v>2698</v>
      </c>
      <c r="I7178" s="1">
        <v>44927</v>
      </c>
      <c r="J7178" s="1">
        <v>45658</v>
      </c>
      <c r="K7178" t="s">
        <v>32086</v>
      </c>
      <c r="L7178" t="s">
        <v>32087</v>
      </c>
      <c r="M7178" t="s">
        <v>45</v>
      </c>
      <c r="N7178">
        <v>4</v>
      </c>
      <c r="O7178">
        <f>Table1[[#This Row],[Price]]-0.1*Table1[[#This Row],[Price]]</f>
        <v>241.71299999999999</v>
      </c>
      <c r="P7178" s="9">
        <f>(Table1[[#This Row],[Expiration Date]]-Table1[[#This Row],[Manufacturing Date]])/365</f>
        <v>2.0027397260273974</v>
      </c>
      <c r="Q7178" t="str">
        <f>IF(Table1[[#This Row],[Expiration Date]]-J7186&gt;12/31/2024,"not expired","expired")</f>
        <v>expired</v>
      </c>
      <c r="R7178">
        <f>Table1[[#This Row],[Discounted Price]]*0.95</f>
        <v>229.62734999999998</v>
      </c>
      <c r="S7178">
        <f>Table1[[#This Row],[Discounted Price]]*0.9</f>
        <v>217.54169999999999</v>
      </c>
      <c r="T7178">
        <f>Table1[[#This Row],[Discounted Price]]*0.8</f>
        <v>193.37040000000002</v>
      </c>
      <c r="U7178">
        <f>Table1[[#This Row],[Price]]*0.52</f>
        <v>139.65639999999999</v>
      </c>
      <c r="V7178">
        <f>(Table1[[#This Row],[Price]]-Table1[[#This Row],[Scrap value]])/2</f>
        <v>64.456800000000001</v>
      </c>
    </row>
    <row r="7179" spans="1:22" x14ac:dyDescent="0.25">
      <c r="A7179" t="s">
        <v>32088</v>
      </c>
      <c r="B7179" t="s">
        <v>29</v>
      </c>
      <c r="C7179" t="s">
        <v>47</v>
      </c>
      <c r="D7179" t="s">
        <v>32089</v>
      </c>
      <c r="E7179">
        <v>356.34</v>
      </c>
      <c r="F7179">
        <v>78</v>
      </c>
      <c r="G7179" t="s">
        <v>43728</v>
      </c>
      <c r="H7179" t="s">
        <v>4023</v>
      </c>
      <c r="I7179" s="1">
        <v>45137</v>
      </c>
      <c r="J7179" s="1">
        <v>45658</v>
      </c>
      <c r="K7179" t="s">
        <v>32090</v>
      </c>
      <c r="L7179" t="s">
        <v>32091</v>
      </c>
      <c r="M7179" t="s">
        <v>20</v>
      </c>
      <c r="N7179">
        <v>5</v>
      </c>
      <c r="O7179">
        <f>Table1[[#This Row],[Price]]-0.1*Table1[[#This Row],[Price]]</f>
        <v>320.70599999999996</v>
      </c>
      <c r="P7179" s="9">
        <f>(Table1[[#This Row],[Expiration Date]]-Table1[[#This Row],[Manufacturing Date]])/365</f>
        <v>1.4273972602739726</v>
      </c>
      <c r="Q7179" t="str">
        <f>IF(Table1[[#This Row],[Expiration Date]]-J7187&gt;12/31/2024,"not expired","expired")</f>
        <v>expired</v>
      </c>
      <c r="R7179">
        <f>Table1[[#This Row],[Discounted Price]]*0.95</f>
        <v>304.67069999999995</v>
      </c>
      <c r="S7179">
        <f>Table1[[#This Row],[Discounted Price]]*0.9</f>
        <v>288.63539999999995</v>
      </c>
      <c r="T7179">
        <f>Table1[[#This Row],[Discounted Price]]*0.8</f>
        <v>256.56479999999999</v>
      </c>
      <c r="U7179">
        <f>Table1[[#This Row],[Price]]*0.52</f>
        <v>185.29679999999999</v>
      </c>
      <c r="V7179">
        <f>(Table1[[#This Row],[Price]]-Table1[[#This Row],[Scrap value]])/2</f>
        <v>85.521599999999992</v>
      </c>
    </row>
    <row r="7180" spans="1:22" x14ac:dyDescent="0.25">
      <c r="A7180" t="s">
        <v>32092</v>
      </c>
      <c r="B7180" t="s">
        <v>22</v>
      </c>
      <c r="C7180" t="s">
        <v>47</v>
      </c>
      <c r="D7180" t="s">
        <v>32093</v>
      </c>
      <c r="E7180">
        <v>73.2</v>
      </c>
      <c r="F7180">
        <v>12</v>
      </c>
      <c r="G7180" t="s">
        <v>43729</v>
      </c>
      <c r="H7180" t="s">
        <v>10982</v>
      </c>
      <c r="I7180" s="1">
        <v>45137</v>
      </c>
      <c r="J7180" s="1">
        <v>46023</v>
      </c>
      <c r="K7180" t="s">
        <v>32094</v>
      </c>
      <c r="L7180" t="s">
        <v>32095</v>
      </c>
      <c r="M7180" t="s">
        <v>27</v>
      </c>
      <c r="N7180">
        <v>4</v>
      </c>
      <c r="O7180">
        <f>Table1[[#This Row],[Price]]-0.1*Table1[[#This Row],[Price]]</f>
        <v>65.88</v>
      </c>
      <c r="P7180" s="9">
        <f>(Table1[[#This Row],[Expiration Date]]-Table1[[#This Row],[Manufacturing Date]])/365</f>
        <v>2.4273972602739726</v>
      </c>
      <c r="Q7180" t="str">
        <f>IF(Table1[[#This Row],[Expiration Date]]-J7188&gt;12/31/2024,"not expired","expired")</f>
        <v>expired</v>
      </c>
      <c r="R7180">
        <f>Table1[[#This Row],[Discounted Price]]*0.95</f>
        <v>62.585999999999991</v>
      </c>
      <c r="S7180">
        <f>Table1[[#This Row],[Discounted Price]]*0.9</f>
        <v>59.291999999999994</v>
      </c>
      <c r="T7180">
        <f>Table1[[#This Row],[Discounted Price]]*0.8</f>
        <v>52.704000000000001</v>
      </c>
      <c r="U7180">
        <f>Table1[[#This Row],[Price]]*0.52</f>
        <v>38.064</v>
      </c>
      <c r="V7180">
        <f>(Table1[[#This Row],[Price]]-Table1[[#This Row],[Scrap value]])/2</f>
        <v>17.568000000000001</v>
      </c>
    </row>
    <row r="7181" spans="1:22" x14ac:dyDescent="0.25">
      <c r="A7181" t="s">
        <v>32096</v>
      </c>
      <c r="B7181" t="s">
        <v>35</v>
      </c>
      <c r="C7181" t="s">
        <v>47</v>
      </c>
      <c r="D7181" t="s">
        <v>32097</v>
      </c>
      <c r="E7181">
        <v>388.81</v>
      </c>
      <c r="F7181">
        <v>84</v>
      </c>
      <c r="G7181" t="s">
        <v>43728</v>
      </c>
      <c r="H7181" t="s">
        <v>16418</v>
      </c>
      <c r="I7181" s="1">
        <v>45137</v>
      </c>
      <c r="J7181" s="1">
        <v>45658</v>
      </c>
      <c r="K7181" t="s">
        <v>32098</v>
      </c>
      <c r="L7181" t="s">
        <v>32099</v>
      </c>
      <c r="M7181" t="s">
        <v>45</v>
      </c>
      <c r="N7181">
        <v>1</v>
      </c>
      <c r="O7181">
        <f>Table1[[#This Row],[Price]]-0.1*Table1[[#This Row],[Price]]</f>
        <v>349.92899999999997</v>
      </c>
      <c r="P7181" s="9">
        <f>(Table1[[#This Row],[Expiration Date]]-Table1[[#This Row],[Manufacturing Date]])/365</f>
        <v>1.4273972602739726</v>
      </c>
      <c r="Q7181" t="str">
        <f>IF(Table1[[#This Row],[Expiration Date]]-J7189&gt;12/31/2024,"not expired","expired")</f>
        <v>expired</v>
      </c>
      <c r="R7181">
        <f>Table1[[#This Row],[Discounted Price]]*0.95</f>
        <v>332.43254999999994</v>
      </c>
      <c r="S7181">
        <f>Table1[[#This Row],[Discounted Price]]*0.9</f>
        <v>314.93610000000001</v>
      </c>
      <c r="T7181">
        <f>Table1[[#This Row],[Discounted Price]]*0.8</f>
        <v>279.94319999999999</v>
      </c>
      <c r="U7181">
        <f>Table1[[#This Row],[Price]]*0.52</f>
        <v>202.18120000000002</v>
      </c>
      <c r="V7181">
        <f>(Table1[[#This Row],[Price]]-Table1[[#This Row],[Scrap value]])/2</f>
        <v>93.314399999999992</v>
      </c>
    </row>
    <row r="7182" spans="1:22" x14ac:dyDescent="0.25">
      <c r="A7182" t="s">
        <v>32100</v>
      </c>
      <c r="B7182" t="s">
        <v>35</v>
      </c>
      <c r="C7182" t="s">
        <v>47</v>
      </c>
      <c r="D7182" t="s">
        <v>32101</v>
      </c>
      <c r="E7182">
        <v>240.62</v>
      </c>
      <c r="F7182">
        <v>23</v>
      </c>
      <c r="G7182" t="s">
        <v>43730</v>
      </c>
      <c r="H7182" t="s">
        <v>1195</v>
      </c>
      <c r="I7182" s="1">
        <v>44927</v>
      </c>
      <c r="J7182" s="1">
        <v>45658</v>
      </c>
      <c r="K7182" t="s">
        <v>32102</v>
      </c>
      <c r="L7182" t="s">
        <v>32103</v>
      </c>
      <c r="M7182" t="s">
        <v>20</v>
      </c>
      <c r="N7182">
        <v>3</v>
      </c>
      <c r="O7182">
        <f>Table1[[#This Row],[Price]]-0.1*Table1[[#This Row],[Price]]</f>
        <v>216.55799999999999</v>
      </c>
      <c r="P7182" s="9">
        <f>(Table1[[#This Row],[Expiration Date]]-Table1[[#This Row],[Manufacturing Date]])/365</f>
        <v>2.0027397260273974</v>
      </c>
      <c r="Q7182" t="str">
        <f>IF(Table1[[#This Row],[Expiration Date]]-J7190&gt;12/31/2024,"not expired","expired")</f>
        <v>not expired</v>
      </c>
      <c r="R7182">
        <f>Table1[[#This Row],[Discounted Price]]*0.95</f>
        <v>205.73009999999999</v>
      </c>
      <c r="S7182">
        <f>Table1[[#This Row],[Discounted Price]]*0.9</f>
        <v>194.90219999999999</v>
      </c>
      <c r="T7182">
        <f>Table1[[#This Row],[Discounted Price]]*0.8</f>
        <v>173.24639999999999</v>
      </c>
      <c r="U7182">
        <f>Table1[[#This Row],[Price]]*0.52</f>
        <v>125.12240000000001</v>
      </c>
      <c r="V7182">
        <f>(Table1[[#This Row],[Price]]-Table1[[#This Row],[Scrap value]])/2</f>
        <v>57.748799999999996</v>
      </c>
    </row>
    <row r="7183" spans="1:22" x14ac:dyDescent="0.25">
      <c r="A7183" t="s">
        <v>32104</v>
      </c>
      <c r="B7183" t="s">
        <v>29</v>
      </c>
      <c r="C7183" t="s">
        <v>47</v>
      </c>
      <c r="D7183" t="s">
        <v>32105</v>
      </c>
      <c r="E7183">
        <v>327.8</v>
      </c>
      <c r="F7183">
        <v>58</v>
      </c>
      <c r="G7183" t="s">
        <v>43728</v>
      </c>
      <c r="H7183" t="s">
        <v>5282</v>
      </c>
      <c r="I7183" s="1">
        <v>44927</v>
      </c>
      <c r="J7183" s="1">
        <v>46023</v>
      </c>
      <c r="K7183" t="s">
        <v>32106</v>
      </c>
      <c r="L7183" t="s">
        <v>32107</v>
      </c>
      <c r="M7183" t="s">
        <v>45</v>
      </c>
      <c r="N7183">
        <v>3</v>
      </c>
      <c r="O7183">
        <f>Table1[[#This Row],[Price]]-0.1*Table1[[#This Row],[Price]]</f>
        <v>295.02</v>
      </c>
      <c r="P7183" s="9">
        <f>(Table1[[#This Row],[Expiration Date]]-Table1[[#This Row],[Manufacturing Date]])/365</f>
        <v>3.0027397260273974</v>
      </c>
      <c r="Q7183" t="str">
        <f>IF(Table1[[#This Row],[Expiration Date]]-J7191&gt;12/31/2024,"not expired","expired")</f>
        <v>not expired</v>
      </c>
      <c r="R7183">
        <f>Table1[[#This Row],[Discounted Price]]*0.95</f>
        <v>280.26899999999995</v>
      </c>
      <c r="S7183">
        <f>Table1[[#This Row],[Discounted Price]]*0.9</f>
        <v>265.51799999999997</v>
      </c>
      <c r="T7183">
        <f>Table1[[#This Row],[Discounted Price]]*0.8</f>
        <v>236.01599999999999</v>
      </c>
      <c r="U7183">
        <f>Table1[[#This Row],[Price]]*0.52</f>
        <v>170.45600000000002</v>
      </c>
      <c r="V7183">
        <f>(Table1[[#This Row],[Price]]-Table1[[#This Row],[Scrap value]])/2</f>
        <v>78.671999999999997</v>
      </c>
    </row>
    <row r="7184" spans="1:22" x14ac:dyDescent="0.25">
      <c r="A7184" t="s">
        <v>32108</v>
      </c>
      <c r="B7184" t="s">
        <v>22</v>
      </c>
      <c r="C7184" t="s">
        <v>47</v>
      </c>
      <c r="D7184" t="s">
        <v>32109</v>
      </c>
      <c r="E7184">
        <v>285.13</v>
      </c>
      <c r="F7184">
        <v>47</v>
      </c>
      <c r="G7184" t="s">
        <v>43730</v>
      </c>
      <c r="H7184" t="s">
        <v>15898</v>
      </c>
      <c r="I7184" s="1">
        <v>44927</v>
      </c>
      <c r="J7184" s="1">
        <v>45658</v>
      </c>
      <c r="K7184" t="s">
        <v>32110</v>
      </c>
      <c r="L7184" t="s">
        <v>32111</v>
      </c>
      <c r="M7184" t="s">
        <v>20</v>
      </c>
      <c r="N7184">
        <v>1</v>
      </c>
      <c r="O7184">
        <f>Table1[[#This Row],[Price]]-0.1*Table1[[#This Row],[Price]]</f>
        <v>256.61700000000002</v>
      </c>
      <c r="P7184" s="9">
        <f>(Table1[[#This Row],[Expiration Date]]-Table1[[#This Row],[Manufacturing Date]])/365</f>
        <v>2.0027397260273974</v>
      </c>
      <c r="Q7184" t="str">
        <f>IF(Table1[[#This Row],[Expiration Date]]-J7192&gt;12/31/2024,"not expired","expired")</f>
        <v>expired</v>
      </c>
      <c r="R7184">
        <f>Table1[[#This Row],[Discounted Price]]*0.95</f>
        <v>243.78614999999999</v>
      </c>
      <c r="S7184">
        <f>Table1[[#This Row],[Discounted Price]]*0.9</f>
        <v>230.95530000000002</v>
      </c>
      <c r="T7184">
        <f>Table1[[#This Row],[Discounted Price]]*0.8</f>
        <v>205.29360000000003</v>
      </c>
      <c r="U7184">
        <f>Table1[[#This Row],[Price]]*0.52</f>
        <v>148.26760000000002</v>
      </c>
      <c r="V7184">
        <f>(Table1[[#This Row],[Price]]-Table1[[#This Row],[Scrap value]])/2</f>
        <v>68.43119999999999</v>
      </c>
    </row>
    <row r="7185" spans="1:22" x14ac:dyDescent="0.25">
      <c r="A7185" t="s">
        <v>32112</v>
      </c>
      <c r="B7185" t="s">
        <v>35</v>
      </c>
      <c r="C7185" t="s">
        <v>47</v>
      </c>
      <c r="D7185" t="s">
        <v>32113</v>
      </c>
      <c r="E7185">
        <v>285.64999999999998</v>
      </c>
      <c r="F7185">
        <v>90</v>
      </c>
      <c r="G7185" t="s">
        <v>43728</v>
      </c>
      <c r="H7185" t="s">
        <v>32114</v>
      </c>
      <c r="I7185" s="1">
        <v>45000</v>
      </c>
      <c r="J7185" s="1">
        <v>46023</v>
      </c>
      <c r="K7185" t="s">
        <v>32115</v>
      </c>
      <c r="L7185" t="s">
        <v>32116</v>
      </c>
      <c r="M7185" t="s">
        <v>45</v>
      </c>
      <c r="N7185">
        <v>4</v>
      </c>
      <c r="O7185">
        <f>Table1[[#This Row],[Price]]-0.1*Table1[[#This Row],[Price]]</f>
        <v>257.08499999999998</v>
      </c>
      <c r="P7185" s="9">
        <f>(Table1[[#This Row],[Expiration Date]]-Table1[[#This Row],[Manufacturing Date]])/365</f>
        <v>2.8027397260273972</v>
      </c>
      <c r="Q7185" t="str">
        <f>IF(Table1[[#This Row],[Expiration Date]]-J7193&gt;12/31/2024,"not expired","expired")</f>
        <v>not expired</v>
      </c>
      <c r="R7185">
        <f>Table1[[#This Row],[Discounted Price]]*0.95</f>
        <v>244.23074999999997</v>
      </c>
      <c r="S7185">
        <f>Table1[[#This Row],[Discounted Price]]*0.9</f>
        <v>231.37649999999999</v>
      </c>
      <c r="T7185">
        <f>Table1[[#This Row],[Discounted Price]]*0.8</f>
        <v>205.66800000000001</v>
      </c>
      <c r="U7185">
        <f>Table1[[#This Row],[Price]]*0.52</f>
        <v>148.53799999999998</v>
      </c>
      <c r="V7185">
        <f>(Table1[[#This Row],[Price]]-Table1[[#This Row],[Scrap value]])/2</f>
        <v>68.555999999999997</v>
      </c>
    </row>
    <row r="7186" spans="1:22" x14ac:dyDescent="0.25">
      <c r="A7186" t="s">
        <v>32117</v>
      </c>
      <c r="B7186" t="s">
        <v>15</v>
      </c>
      <c r="C7186" t="s">
        <v>47</v>
      </c>
      <c r="D7186" t="s">
        <v>32118</v>
      </c>
      <c r="E7186">
        <v>344.11</v>
      </c>
      <c r="F7186">
        <v>47</v>
      </c>
      <c r="G7186" t="s">
        <v>43729</v>
      </c>
      <c r="H7186" t="s">
        <v>5816</v>
      </c>
      <c r="I7186" s="1">
        <v>44927</v>
      </c>
      <c r="J7186" s="1">
        <v>46023</v>
      </c>
      <c r="K7186" t="s">
        <v>32119</v>
      </c>
      <c r="L7186" t="s">
        <v>32120</v>
      </c>
      <c r="M7186" t="s">
        <v>20</v>
      </c>
      <c r="N7186">
        <v>5</v>
      </c>
      <c r="O7186">
        <f>Table1[[#This Row],[Price]]-0.1*Table1[[#This Row],[Price]]</f>
        <v>309.69900000000001</v>
      </c>
      <c r="P7186" s="9">
        <f>(Table1[[#This Row],[Expiration Date]]-Table1[[#This Row],[Manufacturing Date]])/365</f>
        <v>3.0027397260273974</v>
      </c>
      <c r="Q7186" t="str">
        <f>IF(Table1[[#This Row],[Expiration Date]]-J7194&gt;12/31/2024,"not expired","expired")</f>
        <v>not expired</v>
      </c>
      <c r="R7186">
        <f>Table1[[#This Row],[Discounted Price]]*0.95</f>
        <v>294.21404999999999</v>
      </c>
      <c r="S7186">
        <f>Table1[[#This Row],[Discounted Price]]*0.9</f>
        <v>278.72910000000002</v>
      </c>
      <c r="T7186">
        <f>Table1[[#This Row],[Discounted Price]]*0.8</f>
        <v>247.75920000000002</v>
      </c>
      <c r="U7186">
        <f>Table1[[#This Row],[Price]]*0.52</f>
        <v>178.93720000000002</v>
      </c>
      <c r="V7186">
        <f>(Table1[[#This Row],[Price]]-Table1[[#This Row],[Scrap value]])/2</f>
        <v>82.586399999999998</v>
      </c>
    </row>
    <row r="7187" spans="1:22" x14ac:dyDescent="0.25">
      <c r="A7187" t="s">
        <v>32121</v>
      </c>
      <c r="B7187" t="s">
        <v>22</v>
      </c>
      <c r="C7187" t="s">
        <v>47</v>
      </c>
      <c r="D7187" t="s">
        <v>32122</v>
      </c>
      <c r="E7187">
        <v>458.45</v>
      </c>
      <c r="F7187">
        <v>3</v>
      </c>
      <c r="G7187" t="s">
        <v>43730</v>
      </c>
      <c r="H7187" t="s">
        <v>17996</v>
      </c>
      <c r="I7187" s="1">
        <v>45137</v>
      </c>
      <c r="J7187" s="1">
        <v>46023</v>
      </c>
      <c r="K7187" t="s">
        <v>32123</v>
      </c>
      <c r="L7187" t="s">
        <v>32124</v>
      </c>
      <c r="M7187" t="s">
        <v>27</v>
      </c>
      <c r="N7187">
        <v>1</v>
      </c>
      <c r="O7187">
        <f>Table1[[#This Row],[Price]]-0.1*Table1[[#This Row],[Price]]</f>
        <v>412.60500000000002</v>
      </c>
      <c r="P7187" s="9">
        <f>(Table1[[#This Row],[Expiration Date]]-Table1[[#This Row],[Manufacturing Date]])/365</f>
        <v>2.4273972602739726</v>
      </c>
      <c r="Q7187" t="str">
        <f>IF(Table1[[#This Row],[Expiration Date]]-J7195&gt;12/31/2024,"not expired","expired")</f>
        <v>expired</v>
      </c>
      <c r="R7187">
        <f>Table1[[#This Row],[Discounted Price]]*0.95</f>
        <v>391.97474999999997</v>
      </c>
      <c r="S7187">
        <f>Table1[[#This Row],[Discounted Price]]*0.9</f>
        <v>371.34450000000004</v>
      </c>
      <c r="T7187">
        <f>Table1[[#This Row],[Discounted Price]]*0.8</f>
        <v>330.08400000000006</v>
      </c>
      <c r="U7187">
        <f>Table1[[#This Row],[Price]]*0.52</f>
        <v>238.39400000000001</v>
      </c>
      <c r="V7187">
        <f>(Table1[[#This Row],[Price]]-Table1[[#This Row],[Scrap value]])/2</f>
        <v>110.02799999999999</v>
      </c>
    </row>
    <row r="7188" spans="1:22" x14ac:dyDescent="0.25">
      <c r="A7188" t="s">
        <v>32125</v>
      </c>
      <c r="B7188" t="s">
        <v>29</v>
      </c>
      <c r="C7188" t="s">
        <v>47</v>
      </c>
      <c r="D7188" t="s">
        <v>32126</v>
      </c>
      <c r="E7188">
        <v>136.22999999999999</v>
      </c>
      <c r="F7188">
        <v>8</v>
      </c>
      <c r="G7188" t="s">
        <v>43730</v>
      </c>
      <c r="H7188" t="s">
        <v>21173</v>
      </c>
      <c r="I7188" s="1">
        <v>45000</v>
      </c>
      <c r="J7188" s="1">
        <v>46023</v>
      </c>
      <c r="K7188" t="s">
        <v>32127</v>
      </c>
      <c r="L7188" t="s">
        <v>32128</v>
      </c>
      <c r="M7188" t="s">
        <v>45</v>
      </c>
      <c r="N7188">
        <v>1</v>
      </c>
      <c r="O7188">
        <f>Table1[[#This Row],[Price]]-0.1*Table1[[#This Row],[Price]]</f>
        <v>122.60699999999999</v>
      </c>
      <c r="P7188" s="9">
        <f>(Table1[[#This Row],[Expiration Date]]-Table1[[#This Row],[Manufacturing Date]])/365</f>
        <v>2.8027397260273972</v>
      </c>
      <c r="Q7188" t="str">
        <f>IF(Table1[[#This Row],[Expiration Date]]-J7196&gt;12/31/2024,"not expired","expired")</f>
        <v>expired</v>
      </c>
      <c r="R7188">
        <f>Table1[[#This Row],[Discounted Price]]*0.95</f>
        <v>116.47664999999998</v>
      </c>
      <c r="S7188">
        <f>Table1[[#This Row],[Discounted Price]]*0.9</f>
        <v>110.34629999999999</v>
      </c>
      <c r="T7188">
        <f>Table1[[#This Row],[Discounted Price]]*0.8</f>
        <v>98.085599999999999</v>
      </c>
      <c r="U7188">
        <f>Table1[[#This Row],[Price]]*0.52</f>
        <v>70.83959999999999</v>
      </c>
      <c r="V7188">
        <f>(Table1[[#This Row],[Price]]-Table1[[#This Row],[Scrap value]])/2</f>
        <v>32.6952</v>
      </c>
    </row>
    <row r="7189" spans="1:22" x14ac:dyDescent="0.25">
      <c r="A7189" t="s">
        <v>32129</v>
      </c>
      <c r="B7189" t="s">
        <v>29</v>
      </c>
      <c r="C7189" t="s">
        <v>47</v>
      </c>
      <c r="D7189" t="s">
        <v>32130</v>
      </c>
      <c r="E7189">
        <v>97.98</v>
      </c>
      <c r="F7189">
        <v>67</v>
      </c>
      <c r="G7189" t="s">
        <v>43730</v>
      </c>
      <c r="H7189" t="s">
        <v>32131</v>
      </c>
      <c r="I7189" s="1">
        <v>44927</v>
      </c>
      <c r="J7189" s="1">
        <v>46023</v>
      </c>
      <c r="K7189" t="s">
        <v>32132</v>
      </c>
      <c r="L7189" t="s">
        <v>32133</v>
      </c>
      <c r="M7189" t="s">
        <v>45</v>
      </c>
      <c r="N7189">
        <v>5</v>
      </c>
      <c r="O7189">
        <f>Table1[[#This Row],[Price]]-0.1*Table1[[#This Row],[Price]]</f>
        <v>88.182000000000002</v>
      </c>
      <c r="P7189" s="9">
        <f>(Table1[[#This Row],[Expiration Date]]-Table1[[#This Row],[Manufacturing Date]])/365</f>
        <v>3.0027397260273974</v>
      </c>
      <c r="Q7189" t="str">
        <f>IF(Table1[[#This Row],[Expiration Date]]-J7197&gt;12/31/2024,"not expired","expired")</f>
        <v>expired</v>
      </c>
      <c r="R7189">
        <f>Table1[[#This Row],[Discounted Price]]*0.95</f>
        <v>83.772899999999993</v>
      </c>
      <c r="S7189">
        <f>Table1[[#This Row],[Discounted Price]]*0.9</f>
        <v>79.363799999999998</v>
      </c>
      <c r="T7189">
        <f>Table1[[#This Row],[Discounted Price]]*0.8</f>
        <v>70.545600000000007</v>
      </c>
      <c r="U7189">
        <f>Table1[[#This Row],[Price]]*0.52</f>
        <v>50.949600000000004</v>
      </c>
      <c r="V7189">
        <f>(Table1[[#This Row],[Price]]-Table1[[#This Row],[Scrap value]])/2</f>
        <v>23.5152</v>
      </c>
    </row>
    <row r="7190" spans="1:22" x14ac:dyDescent="0.25">
      <c r="A7190" t="s">
        <v>32134</v>
      </c>
      <c r="B7190" t="s">
        <v>29</v>
      </c>
      <c r="C7190" t="s">
        <v>47</v>
      </c>
      <c r="D7190" t="s">
        <v>32135</v>
      </c>
      <c r="E7190">
        <v>352.19</v>
      </c>
      <c r="F7190">
        <v>40</v>
      </c>
      <c r="G7190" t="s">
        <v>43729</v>
      </c>
      <c r="H7190" t="s">
        <v>9806</v>
      </c>
      <c r="I7190" s="1">
        <v>45137</v>
      </c>
      <c r="J7190" s="1">
        <v>45292</v>
      </c>
      <c r="K7190" t="s">
        <v>32136</v>
      </c>
      <c r="L7190" t="s">
        <v>32137</v>
      </c>
      <c r="M7190" t="s">
        <v>27</v>
      </c>
      <c r="N7190">
        <v>3</v>
      </c>
      <c r="O7190">
        <f>Table1[[#This Row],[Price]]-0.1*Table1[[#This Row],[Price]]</f>
        <v>316.971</v>
      </c>
      <c r="P7190" s="9">
        <f>(Table1[[#This Row],[Expiration Date]]-Table1[[#This Row],[Manufacturing Date]])/365</f>
        <v>0.42465753424657532</v>
      </c>
      <c r="Q7190" t="str">
        <f>IF(Table1[[#This Row],[Expiration Date]]-J7198&gt;12/31/2024,"not expired","expired")</f>
        <v>expired</v>
      </c>
      <c r="R7190">
        <f>Table1[[#This Row],[Discounted Price]]*0.95</f>
        <v>301.12245000000001</v>
      </c>
      <c r="S7190">
        <f>Table1[[#This Row],[Discounted Price]]*0.9</f>
        <v>285.27390000000003</v>
      </c>
      <c r="T7190">
        <f>Table1[[#This Row],[Discounted Price]]*0.8</f>
        <v>253.57680000000002</v>
      </c>
      <c r="U7190">
        <f>Table1[[#This Row],[Price]]*0.52</f>
        <v>183.1388</v>
      </c>
      <c r="V7190">
        <f>(Table1[[#This Row],[Price]]-Table1[[#This Row],[Scrap value]])/2</f>
        <v>84.525599999999997</v>
      </c>
    </row>
    <row r="7191" spans="1:22" x14ac:dyDescent="0.25">
      <c r="A7191" t="s">
        <v>32138</v>
      </c>
      <c r="B7191" t="s">
        <v>22</v>
      </c>
      <c r="C7191" t="s">
        <v>47</v>
      </c>
      <c r="D7191" t="s">
        <v>32139</v>
      </c>
      <c r="E7191">
        <v>145.16</v>
      </c>
      <c r="F7191">
        <v>93</v>
      </c>
      <c r="G7191" t="s">
        <v>43730</v>
      </c>
      <c r="H7191" t="s">
        <v>32140</v>
      </c>
      <c r="I7191" s="1">
        <v>45137</v>
      </c>
      <c r="J7191" s="1">
        <v>45658</v>
      </c>
      <c r="K7191" t="s">
        <v>32141</v>
      </c>
      <c r="L7191" t="s">
        <v>32142</v>
      </c>
      <c r="M7191" t="s">
        <v>45</v>
      </c>
      <c r="N7191">
        <v>2</v>
      </c>
      <c r="O7191">
        <f>Table1[[#This Row],[Price]]-0.1*Table1[[#This Row],[Price]]</f>
        <v>130.64400000000001</v>
      </c>
      <c r="P7191" s="9">
        <f>(Table1[[#This Row],[Expiration Date]]-Table1[[#This Row],[Manufacturing Date]])/365</f>
        <v>1.4273972602739726</v>
      </c>
      <c r="Q7191" t="str">
        <f>IF(Table1[[#This Row],[Expiration Date]]-J7199&gt;12/31/2024,"not expired","expired")</f>
        <v>not expired</v>
      </c>
      <c r="R7191">
        <f>Table1[[#This Row],[Discounted Price]]*0.95</f>
        <v>124.1118</v>
      </c>
      <c r="S7191">
        <f>Table1[[#This Row],[Discounted Price]]*0.9</f>
        <v>117.57960000000001</v>
      </c>
      <c r="T7191">
        <f>Table1[[#This Row],[Discounted Price]]*0.8</f>
        <v>104.51520000000001</v>
      </c>
      <c r="U7191">
        <f>Table1[[#This Row],[Price]]*0.52</f>
        <v>75.483199999999997</v>
      </c>
      <c r="V7191">
        <f>(Table1[[#This Row],[Price]]-Table1[[#This Row],[Scrap value]])/2</f>
        <v>34.8384</v>
      </c>
    </row>
    <row r="7192" spans="1:22" x14ac:dyDescent="0.25">
      <c r="A7192" t="s">
        <v>32143</v>
      </c>
      <c r="B7192" t="s">
        <v>35</v>
      </c>
      <c r="C7192" t="s">
        <v>47</v>
      </c>
      <c r="D7192" t="s">
        <v>32144</v>
      </c>
      <c r="E7192">
        <v>408.71</v>
      </c>
      <c r="F7192">
        <v>61</v>
      </c>
      <c r="G7192" t="s">
        <v>43730</v>
      </c>
      <c r="H7192" t="s">
        <v>29466</v>
      </c>
      <c r="I7192" s="1">
        <v>45137</v>
      </c>
      <c r="J7192" s="1">
        <v>45658</v>
      </c>
      <c r="K7192" t="s">
        <v>32145</v>
      </c>
      <c r="L7192" t="s">
        <v>32146</v>
      </c>
      <c r="M7192" t="s">
        <v>20</v>
      </c>
      <c r="N7192">
        <v>1</v>
      </c>
      <c r="O7192">
        <f>Table1[[#This Row],[Price]]-0.1*Table1[[#This Row],[Price]]</f>
        <v>367.839</v>
      </c>
      <c r="P7192" s="9">
        <f>(Table1[[#This Row],[Expiration Date]]-Table1[[#This Row],[Manufacturing Date]])/365</f>
        <v>1.4273972602739726</v>
      </c>
      <c r="Q7192" t="str">
        <f>IF(Table1[[#This Row],[Expiration Date]]-J7200&gt;12/31/2024,"not expired","expired")</f>
        <v>expired</v>
      </c>
      <c r="R7192">
        <f>Table1[[#This Row],[Discounted Price]]*0.95</f>
        <v>349.44704999999999</v>
      </c>
      <c r="S7192">
        <f>Table1[[#This Row],[Discounted Price]]*0.9</f>
        <v>331.05509999999998</v>
      </c>
      <c r="T7192">
        <f>Table1[[#This Row],[Discounted Price]]*0.8</f>
        <v>294.27120000000002</v>
      </c>
      <c r="U7192">
        <f>Table1[[#This Row],[Price]]*0.52</f>
        <v>212.5292</v>
      </c>
      <c r="V7192">
        <f>(Table1[[#This Row],[Price]]-Table1[[#This Row],[Scrap value]])/2</f>
        <v>98.090399999999988</v>
      </c>
    </row>
    <row r="7193" spans="1:22" x14ac:dyDescent="0.25">
      <c r="A7193" t="s">
        <v>32147</v>
      </c>
      <c r="B7193" t="s">
        <v>15</v>
      </c>
      <c r="C7193" t="s">
        <v>47</v>
      </c>
      <c r="D7193" t="s">
        <v>32148</v>
      </c>
      <c r="E7193">
        <v>195.02</v>
      </c>
      <c r="F7193">
        <v>63</v>
      </c>
      <c r="G7193" t="s">
        <v>43728</v>
      </c>
      <c r="H7193" t="s">
        <v>17959</v>
      </c>
      <c r="I7193" s="1">
        <v>44927</v>
      </c>
      <c r="J7193" s="1">
        <v>45658</v>
      </c>
      <c r="K7193" t="s">
        <v>32149</v>
      </c>
      <c r="L7193" t="s">
        <v>32150</v>
      </c>
      <c r="M7193" t="s">
        <v>27</v>
      </c>
      <c r="N7193">
        <v>1</v>
      </c>
      <c r="O7193">
        <f>Table1[[#This Row],[Price]]-0.1*Table1[[#This Row],[Price]]</f>
        <v>175.518</v>
      </c>
      <c r="P7193" s="9">
        <f>(Table1[[#This Row],[Expiration Date]]-Table1[[#This Row],[Manufacturing Date]])/365</f>
        <v>2.0027397260273974</v>
      </c>
      <c r="Q7193" t="str">
        <f>IF(Table1[[#This Row],[Expiration Date]]-J7201&gt;12/31/2024,"not expired","expired")</f>
        <v>expired</v>
      </c>
      <c r="R7193">
        <f>Table1[[#This Row],[Discounted Price]]*0.95</f>
        <v>166.74209999999999</v>
      </c>
      <c r="S7193">
        <f>Table1[[#This Row],[Discounted Price]]*0.9</f>
        <v>157.96620000000001</v>
      </c>
      <c r="T7193">
        <f>Table1[[#This Row],[Discounted Price]]*0.8</f>
        <v>140.4144</v>
      </c>
      <c r="U7193">
        <f>Table1[[#This Row],[Price]]*0.52</f>
        <v>101.41040000000001</v>
      </c>
      <c r="V7193">
        <f>(Table1[[#This Row],[Price]]-Table1[[#This Row],[Scrap value]])/2</f>
        <v>46.8048</v>
      </c>
    </row>
    <row r="7194" spans="1:22" x14ac:dyDescent="0.25">
      <c r="A7194" t="s">
        <v>32151</v>
      </c>
      <c r="B7194" t="s">
        <v>29</v>
      </c>
      <c r="C7194" t="s">
        <v>47</v>
      </c>
      <c r="D7194" t="s">
        <v>32152</v>
      </c>
      <c r="E7194">
        <v>375.49</v>
      </c>
      <c r="F7194">
        <v>32</v>
      </c>
      <c r="G7194" t="s">
        <v>43728</v>
      </c>
      <c r="H7194" t="s">
        <v>32153</v>
      </c>
      <c r="I7194" s="1">
        <v>44927</v>
      </c>
      <c r="J7194" s="1">
        <v>45658</v>
      </c>
      <c r="K7194" t="s">
        <v>32154</v>
      </c>
      <c r="L7194" t="s">
        <v>32155</v>
      </c>
      <c r="M7194" t="s">
        <v>20</v>
      </c>
      <c r="N7194">
        <v>4</v>
      </c>
      <c r="O7194">
        <f>Table1[[#This Row],[Price]]-0.1*Table1[[#This Row],[Price]]</f>
        <v>337.94100000000003</v>
      </c>
      <c r="P7194" s="9">
        <f>(Table1[[#This Row],[Expiration Date]]-Table1[[#This Row],[Manufacturing Date]])/365</f>
        <v>2.0027397260273974</v>
      </c>
      <c r="Q7194" t="str">
        <f>IF(Table1[[#This Row],[Expiration Date]]-J7202&gt;12/31/2024,"not expired","expired")</f>
        <v>not expired</v>
      </c>
      <c r="R7194">
        <f>Table1[[#This Row],[Discounted Price]]*0.95</f>
        <v>321.04395</v>
      </c>
      <c r="S7194">
        <f>Table1[[#This Row],[Discounted Price]]*0.9</f>
        <v>304.14690000000002</v>
      </c>
      <c r="T7194">
        <f>Table1[[#This Row],[Discounted Price]]*0.8</f>
        <v>270.35280000000006</v>
      </c>
      <c r="U7194">
        <f>Table1[[#This Row],[Price]]*0.52</f>
        <v>195.25480000000002</v>
      </c>
      <c r="V7194">
        <f>(Table1[[#This Row],[Price]]-Table1[[#This Row],[Scrap value]])/2</f>
        <v>90.117599999999996</v>
      </c>
    </row>
    <row r="7195" spans="1:22" x14ac:dyDescent="0.25">
      <c r="A7195" t="s">
        <v>32156</v>
      </c>
      <c r="B7195" t="s">
        <v>29</v>
      </c>
      <c r="C7195" t="s">
        <v>47</v>
      </c>
      <c r="D7195" t="s">
        <v>32157</v>
      </c>
      <c r="E7195">
        <v>240.69</v>
      </c>
      <c r="F7195">
        <v>80</v>
      </c>
      <c r="G7195" t="s">
        <v>43730</v>
      </c>
      <c r="H7195" t="s">
        <v>89</v>
      </c>
      <c r="I7195" s="1">
        <v>45137</v>
      </c>
      <c r="J7195" s="1">
        <v>46023</v>
      </c>
      <c r="K7195" t="s">
        <v>32158</v>
      </c>
      <c r="L7195" t="s">
        <v>32159</v>
      </c>
      <c r="M7195" t="s">
        <v>27</v>
      </c>
      <c r="N7195">
        <v>1</v>
      </c>
      <c r="O7195">
        <f>Table1[[#This Row],[Price]]-0.1*Table1[[#This Row],[Price]]</f>
        <v>216.62099999999998</v>
      </c>
      <c r="P7195" s="9">
        <f>(Table1[[#This Row],[Expiration Date]]-Table1[[#This Row],[Manufacturing Date]])/365</f>
        <v>2.4273972602739726</v>
      </c>
      <c r="Q7195" t="str">
        <f>IF(Table1[[#This Row],[Expiration Date]]-J7203&gt;12/31/2024,"not expired","expired")</f>
        <v>expired</v>
      </c>
      <c r="R7195">
        <f>Table1[[#This Row],[Discounted Price]]*0.95</f>
        <v>205.78994999999998</v>
      </c>
      <c r="S7195">
        <f>Table1[[#This Row],[Discounted Price]]*0.9</f>
        <v>194.9589</v>
      </c>
      <c r="T7195">
        <f>Table1[[#This Row],[Discounted Price]]*0.8</f>
        <v>173.29679999999999</v>
      </c>
      <c r="U7195">
        <f>Table1[[#This Row],[Price]]*0.52</f>
        <v>125.1588</v>
      </c>
      <c r="V7195">
        <f>(Table1[[#This Row],[Price]]-Table1[[#This Row],[Scrap value]])/2</f>
        <v>57.765599999999999</v>
      </c>
    </row>
    <row r="7196" spans="1:22" x14ac:dyDescent="0.25">
      <c r="A7196" t="s">
        <v>32160</v>
      </c>
      <c r="B7196" t="s">
        <v>35</v>
      </c>
      <c r="C7196" t="s">
        <v>47</v>
      </c>
      <c r="D7196" t="s">
        <v>32161</v>
      </c>
      <c r="E7196">
        <v>66.61</v>
      </c>
      <c r="F7196">
        <v>69</v>
      </c>
      <c r="G7196" t="s">
        <v>43729</v>
      </c>
      <c r="H7196" t="s">
        <v>937</v>
      </c>
      <c r="I7196" s="1">
        <v>45000</v>
      </c>
      <c r="J7196" s="1">
        <v>46023</v>
      </c>
      <c r="K7196" t="s">
        <v>32162</v>
      </c>
      <c r="L7196" t="s">
        <v>32163</v>
      </c>
      <c r="M7196" t="s">
        <v>45</v>
      </c>
      <c r="N7196">
        <v>3</v>
      </c>
      <c r="O7196">
        <f>Table1[[#This Row],[Price]]-0.1*Table1[[#This Row],[Price]]</f>
        <v>59.948999999999998</v>
      </c>
      <c r="P7196" s="9">
        <f>(Table1[[#This Row],[Expiration Date]]-Table1[[#This Row],[Manufacturing Date]])/365</f>
        <v>2.8027397260273972</v>
      </c>
      <c r="Q7196" t="str">
        <f>IF(Table1[[#This Row],[Expiration Date]]-J7204&gt;12/31/2024,"not expired","expired")</f>
        <v>not expired</v>
      </c>
      <c r="R7196">
        <f>Table1[[#This Row],[Discounted Price]]*0.95</f>
        <v>56.951549999999997</v>
      </c>
      <c r="S7196">
        <f>Table1[[#This Row],[Discounted Price]]*0.9</f>
        <v>53.954099999999997</v>
      </c>
      <c r="T7196">
        <f>Table1[[#This Row],[Discounted Price]]*0.8</f>
        <v>47.959200000000003</v>
      </c>
      <c r="U7196">
        <f>Table1[[#This Row],[Price]]*0.52</f>
        <v>34.6372</v>
      </c>
      <c r="V7196">
        <f>(Table1[[#This Row],[Price]]-Table1[[#This Row],[Scrap value]])/2</f>
        <v>15.9864</v>
      </c>
    </row>
    <row r="7197" spans="1:22" x14ac:dyDescent="0.25">
      <c r="A7197" t="s">
        <v>32164</v>
      </c>
      <c r="B7197" t="s">
        <v>35</v>
      </c>
      <c r="C7197" t="s">
        <v>47</v>
      </c>
      <c r="D7197" t="s">
        <v>32165</v>
      </c>
      <c r="E7197">
        <v>130.81</v>
      </c>
      <c r="F7197">
        <v>93</v>
      </c>
      <c r="G7197" t="s">
        <v>43729</v>
      </c>
      <c r="H7197" t="s">
        <v>5237</v>
      </c>
      <c r="I7197" s="1">
        <v>44927</v>
      </c>
      <c r="J7197" s="1">
        <v>46023</v>
      </c>
      <c r="K7197" t="s">
        <v>32166</v>
      </c>
      <c r="L7197" t="s">
        <v>32167</v>
      </c>
      <c r="M7197" t="s">
        <v>45</v>
      </c>
      <c r="N7197">
        <v>1</v>
      </c>
      <c r="O7197">
        <f>Table1[[#This Row],[Price]]-0.1*Table1[[#This Row],[Price]]</f>
        <v>117.729</v>
      </c>
      <c r="P7197" s="9">
        <f>(Table1[[#This Row],[Expiration Date]]-Table1[[#This Row],[Manufacturing Date]])/365</f>
        <v>3.0027397260273974</v>
      </c>
      <c r="Q7197" t="str">
        <f>IF(Table1[[#This Row],[Expiration Date]]-J7205&gt;12/31/2024,"not expired","expired")</f>
        <v>not expired</v>
      </c>
      <c r="R7197">
        <f>Table1[[#This Row],[Discounted Price]]*0.95</f>
        <v>111.84254999999999</v>
      </c>
      <c r="S7197">
        <f>Table1[[#This Row],[Discounted Price]]*0.9</f>
        <v>105.95610000000001</v>
      </c>
      <c r="T7197">
        <f>Table1[[#This Row],[Discounted Price]]*0.8</f>
        <v>94.183199999999999</v>
      </c>
      <c r="U7197">
        <f>Table1[[#This Row],[Price]]*0.52</f>
        <v>68.021200000000007</v>
      </c>
      <c r="V7197">
        <f>(Table1[[#This Row],[Price]]-Table1[[#This Row],[Scrap value]])/2</f>
        <v>31.394399999999997</v>
      </c>
    </row>
    <row r="7198" spans="1:22" x14ac:dyDescent="0.25">
      <c r="A7198" t="s">
        <v>32168</v>
      </c>
      <c r="B7198" t="s">
        <v>35</v>
      </c>
      <c r="C7198" t="s">
        <v>47</v>
      </c>
      <c r="D7198" t="s">
        <v>32169</v>
      </c>
      <c r="E7198">
        <v>375.33</v>
      </c>
      <c r="F7198">
        <v>45</v>
      </c>
      <c r="G7198" t="s">
        <v>43728</v>
      </c>
      <c r="H7198" t="s">
        <v>32170</v>
      </c>
      <c r="I7198" s="1">
        <v>44927</v>
      </c>
      <c r="J7198" s="1">
        <v>45658</v>
      </c>
      <c r="K7198" t="s">
        <v>32171</v>
      </c>
      <c r="L7198" t="s">
        <v>32172</v>
      </c>
      <c r="M7198" t="s">
        <v>20</v>
      </c>
      <c r="N7198">
        <v>2</v>
      </c>
      <c r="O7198">
        <f>Table1[[#This Row],[Price]]-0.1*Table1[[#This Row],[Price]]</f>
        <v>337.79699999999997</v>
      </c>
      <c r="P7198" s="9">
        <f>(Table1[[#This Row],[Expiration Date]]-Table1[[#This Row],[Manufacturing Date]])/365</f>
        <v>2.0027397260273974</v>
      </c>
      <c r="Q7198" t="str">
        <f>IF(Table1[[#This Row],[Expiration Date]]-J7206&gt;12/31/2024,"not expired","expired")</f>
        <v>not expired</v>
      </c>
      <c r="R7198">
        <f>Table1[[#This Row],[Discounted Price]]*0.95</f>
        <v>320.90714999999994</v>
      </c>
      <c r="S7198">
        <f>Table1[[#This Row],[Discounted Price]]*0.9</f>
        <v>304.01729999999998</v>
      </c>
      <c r="T7198">
        <f>Table1[[#This Row],[Discounted Price]]*0.8</f>
        <v>270.23759999999999</v>
      </c>
      <c r="U7198">
        <f>Table1[[#This Row],[Price]]*0.52</f>
        <v>195.17160000000001</v>
      </c>
      <c r="V7198">
        <f>(Table1[[#This Row],[Price]]-Table1[[#This Row],[Scrap value]])/2</f>
        <v>90.079199999999986</v>
      </c>
    </row>
    <row r="7199" spans="1:22" x14ac:dyDescent="0.25">
      <c r="A7199" t="s">
        <v>32173</v>
      </c>
      <c r="B7199" t="s">
        <v>15</v>
      </c>
      <c r="C7199" t="s">
        <v>47</v>
      </c>
      <c r="D7199" t="s">
        <v>32174</v>
      </c>
      <c r="E7199">
        <v>74.569999999999993</v>
      </c>
      <c r="F7199">
        <v>32</v>
      </c>
      <c r="G7199" t="s">
        <v>43730</v>
      </c>
      <c r="H7199" t="s">
        <v>19271</v>
      </c>
      <c r="I7199" s="1">
        <v>45137</v>
      </c>
      <c r="J7199" s="1">
        <v>45292</v>
      </c>
      <c r="K7199" t="s">
        <v>32175</v>
      </c>
      <c r="L7199" t="s">
        <v>32176</v>
      </c>
      <c r="M7199" t="s">
        <v>27</v>
      </c>
      <c r="N7199">
        <v>5</v>
      </c>
      <c r="O7199">
        <f>Table1[[#This Row],[Price]]-0.1*Table1[[#This Row],[Price]]</f>
        <v>67.113</v>
      </c>
      <c r="P7199" s="9">
        <f>(Table1[[#This Row],[Expiration Date]]-Table1[[#This Row],[Manufacturing Date]])/365</f>
        <v>0.42465753424657532</v>
      </c>
      <c r="Q7199" t="str">
        <f>IF(Table1[[#This Row],[Expiration Date]]-J7207&gt;12/31/2024,"not expired","expired")</f>
        <v>expired</v>
      </c>
      <c r="R7199">
        <f>Table1[[#This Row],[Discounted Price]]*0.95</f>
        <v>63.757349999999995</v>
      </c>
      <c r="S7199">
        <f>Table1[[#This Row],[Discounted Price]]*0.9</f>
        <v>60.401699999999998</v>
      </c>
      <c r="T7199">
        <f>Table1[[#This Row],[Discounted Price]]*0.8</f>
        <v>53.690400000000004</v>
      </c>
      <c r="U7199">
        <f>Table1[[#This Row],[Price]]*0.52</f>
        <v>38.776399999999995</v>
      </c>
      <c r="V7199">
        <f>(Table1[[#This Row],[Price]]-Table1[[#This Row],[Scrap value]])/2</f>
        <v>17.896799999999999</v>
      </c>
    </row>
    <row r="7200" spans="1:22" x14ac:dyDescent="0.25">
      <c r="A7200" t="s">
        <v>32177</v>
      </c>
      <c r="B7200" t="s">
        <v>35</v>
      </c>
      <c r="C7200" t="s">
        <v>47</v>
      </c>
      <c r="D7200" t="s">
        <v>32178</v>
      </c>
      <c r="E7200">
        <v>438.8</v>
      </c>
      <c r="F7200">
        <v>56</v>
      </c>
      <c r="G7200" t="s">
        <v>43729</v>
      </c>
      <c r="H7200" t="s">
        <v>6537</v>
      </c>
      <c r="I7200" s="1">
        <v>45137</v>
      </c>
      <c r="J7200" s="1">
        <v>46023</v>
      </c>
      <c r="K7200" t="s">
        <v>32179</v>
      </c>
      <c r="L7200" t="s">
        <v>32180</v>
      </c>
      <c r="M7200" t="s">
        <v>27</v>
      </c>
      <c r="N7200">
        <v>2</v>
      </c>
      <c r="O7200">
        <f>Table1[[#This Row],[Price]]-0.1*Table1[[#This Row],[Price]]</f>
        <v>394.92</v>
      </c>
      <c r="P7200" s="9">
        <f>(Table1[[#This Row],[Expiration Date]]-Table1[[#This Row],[Manufacturing Date]])/365</f>
        <v>2.4273972602739726</v>
      </c>
      <c r="Q7200" t="str">
        <f>IF(Table1[[#This Row],[Expiration Date]]-J7208&gt;12/31/2024,"not expired","expired")</f>
        <v>not expired</v>
      </c>
      <c r="R7200">
        <f>Table1[[#This Row],[Discounted Price]]*0.95</f>
        <v>375.17399999999998</v>
      </c>
      <c r="S7200">
        <f>Table1[[#This Row],[Discounted Price]]*0.9</f>
        <v>355.428</v>
      </c>
      <c r="T7200">
        <f>Table1[[#This Row],[Discounted Price]]*0.8</f>
        <v>315.93600000000004</v>
      </c>
      <c r="U7200">
        <f>Table1[[#This Row],[Price]]*0.52</f>
        <v>228.17600000000002</v>
      </c>
      <c r="V7200">
        <f>(Table1[[#This Row],[Price]]-Table1[[#This Row],[Scrap value]])/2</f>
        <v>105.312</v>
      </c>
    </row>
    <row r="7201" spans="1:22" x14ac:dyDescent="0.25">
      <c r="A7201" t="s">
        <v>32181</v>
      </c>
      <c r="B7201" t="s">
        <v>35</v>
      </c>
      <c r="C7201" t="s">
        <v>47</v>
      </c>
      <c r="D7201" t="s">
        <v>32182</v>
      </c>
      <c r="E7201">
        <v>430.97</v>
      </c>
      <c r="F7201">
        <v>96</v>
      </c>
      <c r="G7201" t="s">
        <v>43730</v>
      </c>
      <c r="H7201" t="s">
        <v>29996</v>
      </c>
      <c r="I7201" s="1">
        <v>45137</v>
      </c>
      <c r="J7201" s="1">
        <v>45658</v>
      </c>
      <c r="K7201" t="s">
        <v>32183</v>
      </c>
      <c r="L7201" t="s">
        <v>32184</v>
      </c>
      <c r="M7201" t="s">
        <v>20</v>
      </c>
      <c r="N7201">
        <v>3</v>
      </c>
      <c r="O7201">
        <f>Table1[[#This Row],[Price]]-0.1*Table1[[#This Row],[Price]]</f>
        <v>387.87300000000005</v>
      </c>
      <c r="P7201" s="9">
        <f>(Table1[[#This Row],[Expiration Date]]-Table1[[#This Row],[Manufacturing Date]])/365</f>
        <v>1.4273972602739726</v>
      </c>
      <c r="Q7201" t="str">
        <f>IF(Table1[[#This Row],[Expiration Date]]-J7209&gt;12/31/2024,"not expired","expired")</f>
        <v>not expired</v>
      </c>
      <c r="R7201">
        <f>Table1[[#This Row],[Discounted Price]]*0.95</f>
        <v>368.47935000000001</v>
      </c>
      <c r="S7201">
        <f>Table1[[#This Row],[Discounted Price]]*0.9</f>
        <v>349.08570000000003</v>
      </c>
      <c r="T7201">
        <f>Table1[[#This Row],[Discounted Price]]*0.8</f>
        <v>310.29840000000007</v>
      </c>
      <c r="U7201">
        <f>Table1[[#This Row],[Price]]*0.52</f>
        <v>224.10440000000003</v>
      </c>
      <c r="V7201">
        <f>(Table1[[#This Row],[Price]]-Table1[[#This Row],[Scrap value]])/2</f>
        <v>103.4328</v>
      </c>
    </row>
    <row r="7202" spans="1:22" x14ac:dyDescent="0.25">
      <c r="A7202" t="s">
        <v>32185</v>
      </c>
      <c r="B7202" t="s">
        <v>15</v>
      </c>
      <c r="C7202" t="s">
        <v>47</v>
      </c>
      <c r="D7202" t="s">
        <v>32186</v>
      </c>
      <c r="E7202">
        <v>39.520000000000003</v>
      </c>
      <c r="F7202">
        <v>90</v>
      </c>
      <c r="G7202" t="s">
        <v>43730</v>
      </c>
      <c r="H7202" t="s">
        <v>32187</v>
      </c>
      <c r="I7202" s="1">
        <v>44927</v>
      </c>
      <c r="J7202" s="1">
        <v>45292</v>
      </c>
      <c r="K7202" t="s">
        <v>32188</v>
      </c>
      <c r="L7202" t="s">
        <v>32189</v>
      </c>
      <c r="M7202" t="s">
        <v>20</v>
      </c>
      <c r="N7202">
        <v>1</v>
      </c>
      <c r="O7202">
        <f>Table1[[#This Row],[Price]]-0.1*Table1[[#This Row],[Price]]</f>
        <v>35.568000000000005</v>
      </c>
      <c r="P7202" s="9">
        <f>(Table1[[#This Row],[Expiration Date]]-Table1[[#This Row],[Manufacturing Date]])/365</f>
        <v>1</v>
      </c>
      <c r="Q7202" t="str">
        <f>IF(Table1[[#This Row],[Expiration Date]]-J7210&gt;12/31/2024,"not expired","expired")</f>
        <v>expired</v>
      </c>
      <c r="R7202">
        <f>Table1[[#This Row],[Discounted Price]]*0.95</f>
        <v>33.7896</v>
      </c>
      <c r="S7202">
        <f>Table1[[#This Row],[Discounted Price]]*0.9</f>
        <v>32.011200000000002</v>
      </c>
      <c r="T7202">
        <f>Table1[[#This Row],[Discounted Price]]*0.8</f>
        <v>28.454400000000007</v>
      </c>
      <c r="U7202">
        <f>Table1[[#This Row],[Price]]*0.52</f>
        <v>20.550400000000003</v>
      </c>
      <c r="V7202">
        <f>(Table1[[#This Row],[Price]]-Table1[[#This Row],[Scrap value]])/2</f>
        <v>9.4847999999999999</v>
      </c>
    </row>
    <row r="7203" spans="1:22" x14ac:dyDescent="0.25">
      <c r="A7203" t="s">
        <v>32190</v>
      </c>
      <c r="B7203" t="s">
        <v>29</v>
      </c>
      <c r="C7203" t="s">
        <v>47</v>
      </c>
      <c r="D7203" t="s">
        <v>32191</v>
      </c>
      <c r="E7203">
        <v>115.35</v>
      </c>
      <c r="F7203">
        <v>85</v>
      </c>
      <c r="G7203" t="s">
        <v>43730</v>
      </c>
      <c r="H7203" t="s">
        <v>18260</v>
      </c>
      <c r="I7203" s="1">
        <v>44927</v>
      </c>
      <c r="J7203" s="1">
        <v>46023</v>
      </c>
      <c r="K7203" t="s">
        <v>32192</v>
      </c>
      <c r="L7203" t="s">
        <v>32193</v>
      </c>
      <c r="M7203" t="s">
        <v>45</v>
      </c>
      <c r="N7203">
        <v>1</v>
      </c>
      <c r="O7203">
        <f>Table1[[#This Row],[Price]]-0.1*Table1[[#This Row],[Price]]</f>
        <v>103.815</v>
      </c>
      <c r="P7203" s="9">
        <f>(Table1[[#This Row],[Expiration Date]]-Table1[[#This Row],[Manufacturing Date]])/365</f>
        <v>3.0027397260273974</v>
      </c>
      <c r="Q7203" t="str">
        <f>IF(Table1[[#This Row],[Expiration Date]]-J7211&gt;12/31/2024,"not expired","expired")</f>
        <v>expired</v>
      </c>
      <c r="R7203">
        <f>Table1[[#This Row],[Discounted Price]]*0.95</f>
        <v>98.624249999999989</v>
      </c>
      <c r="S7203">
        <f>Table1[[#This Row],[Discounted Price]]*0.9</f>
        <v>93.433499999999995</v>
      </c>
      <c r="T7203">
        <f>Table1[[#This Row],[Discounted Price]]*0.8</f>
        <v>83.052000000000007</v>
      </c>
      <c r="U7203">
        <f>Table1[[#This Row],[Price]]*0.52</f>
        <v>59.981999999999999</v>
      </c>
      <c r="V7203">
        <f>(Table1[[#This Row],[Price]]-Table1[[#This Row],[Scrap value]])/2</f>
        <v>27.683999999999997</v>
      </c>
    </row>
    <row r="7204" spans="1:22" x14ac:dyDescent="0.25">
      <c r="A7204" t="s">
        <v>32194</v>
      </c>
      <c r="B7204" t="s">
        <v>29</v>
      </c>
      <c r="C7204" t="s">
        <v>47</v>
      </c>
      <c r="D7204" t="s">
        <v>32195</v>
      </c>
      <c r="E7204">
        <v>62.9</v>
      </c>
      <c r="F7204">
        <v>98</v>
      </c>
      <c r="G7204" t="s">
        <v>43729</v>
      </c>
      <c r="H7204" t="s">
        <v>12394</v>
      </c>
      <c r="I7204" s="1">
        <v>45137</v>
      </c>
      <c r="J7204" s="1">
        <v>45292</v>
      </c>
      <c r="K7204" t="s">
        <v>32196</v>
      </c>
      <c r="L7204" t="s">
        <v>32197</v>
      </c>
      <c r="M7204" t="s">
        <v>27</v>
      </c>
      <c r="N7204">
        <v>1</v>
      </c>
      <c r="O7204">
        <f>Table1[[#This Row],[Price]]-0.1*Table1[[#This Row],[Price]]</f>
        <v>56.61</v>
      </c>
      <c r="P7204" s="9">
        <f>(Table1[[#This Row],[Expiration Date]]-Table1[[#This Row],[Manufacturing Date]])/365</f>
        <v>0.42465753424657532</v>
      </c>
      <c r="Q7204" t="str">
        <f>IF(Table1[[#This Row],[Expiration Date]]-J7212&gt;12/31/2024,"not expired","expired")</f>
        <v>expired</v>
      </c>
      <c r="R7204">
        <f>Table1[[#This Row],[Discounted Price]]*0.95</f>
        <v>53.779499999999999</v>
      </c>
      <c r="S7204">
        <f>Table1[[#This Row],[Discounted Price]]*0.9</f>
        <v>50.948999999999998</v>
      </c>
      <c r="T7204">
        <f>Table1[[#This Row],[Discounted Price]]*0.8</f>
        <v>45.288000000000004</v>
      </c>
      <c r="U7204">
        <f>Table1[[#This Row],[Price]]*0.52</f>
        <v>32.707999999999998</v>
      </c>
      <c r="V7204">
        <f>(Table1[[#This Row],[Price]]-Table1[[#This Row],[Scrap value]])/2</f>
        <v>15.096</v>
      </c>
    </row>
    <row r="7205" spans="1:22" x14ac:dyDescent="0.25">
      <c r="A7205" t="s">
        <v>32198</v>
      </c>
      <c r="B7205" t="s">
        <v>22</v>
      </c>
      <c r="C7205" t="s">
        <v>47</v>
      </c>
      <c r="D7205" t="s">
        <v>32199</v>
      </c>
      <c r="E7205">
        <v>353.06</v>
      </c>
      <c r="F7205">
        <v>76</v>
      </c>
      <c r="G7205" t="s">
        <v>43730</v>
      </c>
      <c r="H7205" t="s">
        <v>2234</v>
      </c>
      <c r="I7205" s="1">
        <v>45000</v>
      </c>
      <c r="J7205" s="1">
        <v>45658</v>
      </c>
      <c r="K7205" t="s">
        <v>32200</v>
      </c>
      <c r="L7205" t="s">
        <v>32201</v>
      </c>
      <c r="M7205" t="s">
        <v>45</v>
      </c>
      <c r="N7205">
        <v>3</v>
      </c>
      <c r="O7205">
        <f>Table1[[#This Row],[Price]]-0.1*Table1[[#This Row],[Price]]</f>
        <v>317.75400000000002</v>
      </c>
      <c r="P7205" s="9">
        <f>(Table1[[#This Row],[Expiration Date]]-Table1[[#This Row],[Manufacturing Date]])/365</f>
        <v>1.8027397260273972</v>
      </c>
      <c r="Q7205" t="str">
        <f>IF(Table1[[#This Row],[Expiration Date]]-J7213&gt;12/31/2024,"not expired","expired")</f>
        <v>not expired</v>
      </c>
      <c r="R7205">
        <f>Table1[[#This Row],[Discounted Price]]*0.95</f>
        <v>301.86630000000002</v>
      </c>
      <c r="S7205">
        <f>Table1[[#This Row],[Discounted Price]]*0.9</f>
        <v>285.97860000000003</v>
      </c>
      <c r="T7205">
        <f>Table1[[#This Row],[Discounted Price]]*0.8</f>
        <v>254.20320000000004</v>
      </c>
      <c r="U7205">
        <f>Table1[[#This Row],[Price]]*0.52</f>
        <v>183.59120000000001</v>
      </c>
      <c r="V7205">
        <f>(Table1[[#This Row],[Price]]-Table1[[#This Row],[Scrap value]])/2</f>
        <v>84.734399999999994</v>
      </c>
    </row>
    <row r="7206" spans="1:22" x14ac:dyDescent="0.25">
      <c r="A7206" t="s">
        <v>32202</v>
      </c>
      <c r="B7206" t="s">
        <v>35</v>
      </c>
      <c r="C7206" t="s">
        <v>47</v>
      </c>
      <c r="D7206" t="s">
        <v>32203</v>
      </c>
      <c r="E7206">
        <v>282.20999999999998</v>
      </c>
      <c r="F7206">
        <v>65</v>
      </c>
      <c r="G7206" t="s">
        <v>43729</v>
      </c>
      <c r="H7206" t="s">
        <v>6392</v>
      </c>
      <c r="I7206" s="1">
        <v>45137</v>
      </c>
      <c r="J7206" s="1">
        <v>45292</v>
      </c>
      <c r="K7206" t="s">
        <v>32204</v>
      </c>
      <c r="L7206" t="s">
        <v>32205</v>
      </c>
      <c r="M7206" t="s">
        <v>27</v>
      </c>
      <c r="N7206">
        <v>4</v>
      </c>
      <c r="O7206">
        <f>Table1[[#This Row],[Price]]-0.1*Table1[[#This Row],[Price]]</f>
        <v>253.98899999999998</v>
      </c>
      <c r="P7206" s="9">
        <f>(Table1[[#This Row],[Expiration Date]]-Table1[[#This Row],[Manufacturing Date]])/365</f>
        <v>0.42465753424657532</v>
      </c>
      <c r="Q7206" t="str">
        <f>IF(Table1[[#This Row],[Expiration Date]]-J7214&gt;12/31/2024,"not expired","expired")</f>
        <v>expired</v>
      </c>
      <c r="R7206">
        <f>Table1[[#This Row],[Discounted Price]]*0.95</f>
        <v>241.28954999999996</v>
      </c>
      <c r="S7206">
        <f>Table1[[#This Row],[Discounted Price]]*0.9</f>
        <v>228.59009999999998</v>
      </c>
      <c r="T7206">
        <f>Table1[[#This Row],[Discounted Price]]*0.8</f>
        <v>203.19119999999998</v>
      </c>
      <c r="U7206">
        <f>Table1[[#This Row],[Price]]*0.52</f>
        <v>146.7492</v>
      </c>
      <c r="V7206">
        <f>(Table1[[#This Row],[Price]]-Table1[[#This Row],[Scrap value]])/2</f>
        <v>67.730399999999989</v>
      </c>
    </row>
    <row r="7207" spans="1:22" x14ac:dyDescent="0.25">
      <c r="A7207" t="s">
        <v>32206</v>
      </c>
      <c r="B7207" t="s">
        <v>35</v>
      </c>
      <c r="C7207" t="s">
        <v>47</v>
      </c>
      <c r="D7207" t="s">
        <v>32207</v>
      </c>
      <c r="E7207">
        <v>352.61</v>
      </c>
      <c r="F7207">
        <v>51</v>
      </c>
      <c r="G7207" t="s">
        <v>43728</v>
      </c>
      <c r="H7207" t="s">
        <v>17018</v>
      </c>
      <c r="I7207" s="1">
        <v>45000</v>
      </c>
      <c r="J7207" s="1">
        <v>46023</v>
      </c>
      <c r="K7207" t="s">
        <v>32208</v>
      </c>
      <c r="L7207" t="s">
        <v>32209</v>
      </c>
      <c r="M7207" t="s">
        <v>20</v>
      </c>
      <c r="N7207">
        <v>3</v>
      </c>
      <c r="O7207">
        <f>Table1[[#This Row],[Price]]-0.1*Table1[[#This Row],[Price]]</f>
        <v>317.34899999999999</v>
      </c>
      <c r="P7207" s="9">
        <f>(Table1[[#This Row],[Expiration Date]]-Table1[[#This Row],[Manufacturing Date]])/365</f>
        <v>2.8027397260273972</v>
      </c>
      <c r="Q7207" t="str">
        <f>IF(Table1[[#This Row],[Expiration Date]]-J7215&gt;12/31/2024,"not expired","expired")</f>
        <v>not expired</v>
      </c>
      <c r="R7207">
        <f>Table1[[#This Row],[Discounted Price]]*0.95</f>
        <v>301.48154999999997</v>
      </c>
      <c r="S7207">
        <f>Table1[[#This Row],[Discounted Price]]*0.9</f>
        <v>285.61410000000001</v>
      </c>
      <c r="T7207">
        <f>Table1[[#This Row],[Discounted Price]]*0.8</f>
        <v>253.8792</v>
      </c>
      <c r="U7207">
        <f>Table1[[#This Row],[Price]]*0.52</f>
        <v>183.35720000000001</v>
      </c>
      <c r="V7207">
        <f>(Table1[[#This Row],[Price]]-Table1[[#This Row],[Scrap value]])/2</f>
        <v>84.626400000000004</v>
      </c>
    </row>
    <row r="7208" spans="1:22" x14ac:dyDescent="0.25">
      <c r="A7208" t="s">
        <v>32210</v>
      </c>
      <c r="B7208" t="s">
        <v>15</v>
      </c>
      <c r="C7208" t="s">
        <v>47</v>
      </c>
      <c r="D7208" t="s">
        <v>32211</v>
      </c>
      <c r="E7208">
        <v>285.72000000000003</v>
      </c>
      <c r="F7208">
        <v>38</v>
      </c>
      <c r="G7208" t="s">
        <v>43730</v>
      </c>
      <c r="H7208" t="s">
        <v>2365</v>
      </c>
      <c r="I7208" s="1">
        <v>45137</v>
      </c>
      <c r="J7208" s="1">
        <v>45658</v>
      </c>
      <c r="K7208" t="s">
        <v>32212</v>
      </c>
      <c r="L7208" t="s">
        <v>32213</v>
      </c>
      <c r="M7208" t="s">
        <v>27</v>
      </c>
      <c r="N7208">
        <v>2</v>
      </c>
      <c r="O7208">
        <f>Table1[[#This Row],[Price]]-0.1*Table1[[#This Row],[Price]]</f>
        <v>257.14800000000002</v>
      </c>
      <c r="P7208" s="9">
        <f>(Table1[[#This Row],[Expiration Date]]-Table1[[#This Row],[Manufacturing Date]])/365</f>
        <v>1.4273972602739726</v>
      </c>
      <c r="Q7208" t="str">
        <f>IF(Table1[[#This Row],[Expiration Date]]-J7216&gt;12/31/2024,"not expired","expired")</f>
        <v>not expired</v>
      </c>
      <c r="R7208">
        <f>Table1[[#This Row],[Discounted Price]]*0.95</f>
        <v>244.29060000000001</v>
      </c>
      <c r="S7208">
        <f>Table1[[#This Row],[Discounted Price]]*0.9</f>
        <v>231.43320000000003</v>
      </c>
      <c r="T7208">
        <f>Table1[[#This Row],[Discounted Price]]*0.8</f>
        <v>205.71840000000003</v>
      </c>
      <c r="U7208">
        <f>Table1[[#This Row],[Price]]*0.52</f>
        <v>148.57440000000003</v>
      </c>
      <c r="V7208">
        <f>(Table1[[#This Row],[Price]]-Table1[[#This Row],[Scrap value]])/2</f>
        <v>68.572800000000001</v>
      </c>
    </row>
    <row r="7209" spans="1:22" x14ac:dyDescent="0.25">
      <c r="A7209" t="s">
        <v>32214</v>
      </c>
      <c r="B7209" t="s">
        <v>29</v>
      </c>
      <c r="C7209" t="s">
        <v>47</v>
      </c>
      <c r="D7209" t="s">
        <v>32215</v>
      </c>
      <c r="E7209">
        <v>44.42</v>
      </c>
      <c r="F7209">
        <v>92</v>
      </c>
      <c r="G7209" t="s">
        <v>43729</v>
      </c>
      <c r="H7209" t="s">
        <v>14849</v>
      </c>
      <c r="I7209" s="1">
        <v>45000</v>
      </c>
      <c r="J7209" s="1">
        <v>45292</v>
      </c>
      <c r="K7209" t="s">
        <v>32216</v>
      </c>
      <c r="L7209" t="s">
        <v>32217</v>
      </c>
      <c r="M7209" t="s">
        <v>20</v>
      </c>
      <c r="N7209">
        <v>5</v>
      </c>
      <c r="O7209">
        <f>Table1[[#This Row],[Price]]-0.1*Table1[[#This Row],[Price]]</f>
        <v>39.978000000000002</v>
      </c>
      <c r="P7209" s="9">
        <f>(Table1[[#This Row],[Expiration Date]]-Table1[[#This Row],[Manufacturing Date]])/365</f>
        <v>0.8</v>
      </c>
      <c r="Q7209" t="str">
        <f>IF(Table1[[#This Row],[Expiration Date]]-J7217&gt;12/31/2024,"not expired","expired")</f>
        <v>expired</v>
      </c>
      <c r="R7209">
        <f>Table1[[#This Row],[Discounted Price]]*0.95</f>
        <v>37.979100000000003</v>
      </c>
      <c r="S7209">
        <f>Table1[[#This Row],[Discounted Price]]*0.9</f>
        <v>35.980200000000004</v>
      </c>
      <c r="T7209">
        <f>Table1[[#This Row],[Discounted Price]]*0.8</f>
        <v>31.982400000000002</v>
      </c>
      <c r="U7209">
        <f>Table1[[#This Row],[Price]]*0.52</f>
        <v>23.098400000000002</v>
      </c>
      <c r="V7209">
        <f>(Table1[[#This Row],[Price]]-Table1[[#This Row],[Scrap value]])/2</f>
        <v>10.6608</v>
      </c>
    </row>
    <row r="7210" spans="1:22" x14ac:dyDescent="0.25">
      <c r="A7210" t="s">
        <v>32218</v>
      </c>
      <c r="B7210" t="s">
        <v>29</v>
      </c>
      <c r="C7210" t="s">
        <v>47</v>
      </c>
      <c r="D7210" t="s">
        <v>32219</v>
      </c>
      <c r="E7210">
        <v>249.5</v>
      </c>
      <c r="F7210">
        <v>56</v>
      </c>
      <c r="G7210" t="s">
        <v>43730</v>
      </c>
      <c r="H7210" t="s">
        <v>7803</v>
      </c>
      <c r="I7210" s="1">
        <v>45137</v>
      </c>
      <c r="J7210" s="1">
        <v>45658</v>
      </c>
      <c r="K7210" t="s">
        <v>32220</v>
      </c>
      <c r="L7210" t="s">
        <v>32221</v>
      </c>
      <c r="M7210" t="s">
        <v>27</v>
      </c>
      <c r="N7210">
        <v>3</v>
      </c>
      <c r="O7210">
        <f>Table1[[#This Row],[Price]]-0.1*Table1[[#This Row],[Price]]</f>
        <v>224.55</v>
      </c>
      <c r="P7210" s="9">
        <f>(Table1[[#This Row],[Expiration Date]]-Table1[[#This Row],[Manufacturing Date]])/365</f>
        <v>1.4273972602739726</v>
      </c>
      <c r="Q7210" t="str">
        <f>IF(Table1[[#This Row],[Expiration Date]]-J7218&gt;12/31/2024,"not expired","expired")</f>
        <v>not expired</v>
      </c>
      <c r="R7210">
        <f>Table1[[#This Row],[Discounted Price]]*0.95</f>
        <v>213.32249999999999</v>
      </c>
      <c r="S7210">
        <f>Table1[[#This Row],[Discounted Price]]*0.9</f>
        <v>202.09500000000003</v>
      </c>
      <c r="T7210">
        <f>Table1[[#This Row],[Discounted Price]]*0.8</f>
        <v>179.64000000000001</v>
      </c>
      <c r="U7210">
        <f>Table1[[#This Row],[Price]]*0.52</f>
        <v>129.74</v>
      </c>
      <c r="V7210">
        <f>(Table1[[#This Row],[Price]]-Table1[[#This Row],[Scrap value]])/2</f>
        <v>59.879999999999995</v>
      </c>
    </row>
    <row r="7211" spans="1:22" x14ac:dyDescent="0.25">
      <c r="A7211" t="s">
        <v>32222</v>
      </c>
      <c r="B7211" t="s">
        <v>15</v>
      </c>
      <c r="C7211" t="s">
        <v>47</v>
      </c>
      <c r="D7211" t="s">
        <v>32223</v>
      </c>
      <c r="E7211">
        <v>362.13</v>
      </c>
      <c r="F7211">
        <v>84</v>
      </c>
      <c r="G7211" t="s">
        <v>43730</v>
      </c>
      <c r="H7211" t="s">
        <v>32224</v>
      </c>
      <c r="I7211" s="1">
        <v>44927</v>
      </c>
      <c r="J7211" s="1">
        <v>46023</v>
      </c>
      <c r="K7211" t="s">
        <v>32225</v>
      </c>
      <c r="L7211" t="s">
        <v>32226</v>
      </c>
      <c r="M7211" t="s">
        <v>27</v>
      </c>
      <c r="N7211">
        <v>5</v>
      </c>
      <c r="O7211">
        <f>Table1[[#This Row],[Price]]-0.1*Table1[[#This Row],[Price]]</f>
        <v>325.91699999999997</v>
      </c>
      <c r="P7211" s="9">
        <f>(Table1[[#This Row],[Expiration Date]]-Table1[[#This Row],[Manufacturing Date]])/365</f>
        <v>3.0027397260273974</v>
      </c>
      <c r="Q7211" t="str">
        <f>IF(Table1[[#This Row],[Expiration Date]]-J7219&gt;12/31/2024,"not expired","expired")</f>
        <v>not expired</v>
      </c>
      <c r="R7211">
        <f>Table1[[#This Row],[Discounted Price]]*0.95</f>
        <v>309.62114999999994</v>
      </c>
      <c r="S7211">
        <f>Table1[[#This Row],[Discounted Price]]*0.9</f>
        <v>293.32529999999997</v>
      </c>
      <c r="T7211">
        <f>Table1[[#This Row],[Discounted Price]]*0.8</f>
        <v>260.73359999999997</v>
      </c>
      <c r="U7211">
        <f>Table1[[#This Row],[Price]]*0.52</f>
        <v>188.30760000000001</v>
      </c>
      <c r="V7211">
        <f>(Table1[[#This Row],[Price]]-Table1[[#This Row],[Scrap value]])/2</f>
        <v>86.911199999999994</v>
      </c>
    </row>
    <row r="7212" spans="1:22" x14ac:dyDescent="0.25">
      <c r="A7212" t="s">
        <v>32227</v>
      </c>
      <c r="B7212" t="s">
        <v>22</v>
      </c>
      <c r="C7212" t="s">
        <v>47</v>
      </c>
      <c r="D7212" t="s">
        <v>32228</v>
      </c>
      <c r="E7212">
        <v>443.12</v>
      </c>
      <c r="F7212">
        <v>33</v>
      </c>
      <c r="G7212" t="s">
        <v>43728</v>
      </c>
      <c r="H7212" t="s">
        <v>13142</v>
      </c>
      <c r="I7212" s="1">
        <v>45137</v>
      </c>
      <c r="J7212" s="1">
        <v>45658</v>
      </c>
      <c r="K7212" t="s">
        <v>32229</v>
      </c>
      <c r="L7212" t="s">
        <v>32230</v>
      </c>
      <c r="M7212" t="s">
        <v>20</v>
      </c>
      <c r="N7212">
        <v>4</v>
      </c>
      <c r="O7212">
        <f>Table1[[#This Row],[Price]]-0.1*Table1[[#This Row],[Price]]</f>
        <v>398.80799999999999</v>
      </c>
      <c r="P7212" s="9">
        <f>(Table1[[#This Row],[Expiration Date]]-Table1[[#This Row],[Manufacturing Date]])/365</f>
        <v>1.4273972602739726</v>
      </c>
      <c r="Q7212" t="str">
        <f>IF(Table1[[#This Row],[Expiration Date]]-J7220&gt;12/31/2024,"not expired","expired")</f>
        <v>not expired</v>
      </c>
      <c r="R7212">
        <f>Table1[[#This Row],[Discounted Price]]*0.95</f>
        <v>378.86759999999998</v>
      </c>
      <c r="S7212">
        <f>Table1[[#This Row],[Discounted Price]]*0.9</f>
        <v>358.92720000000003</v>
      </c>
      <c r="T7212">
        <f>Table1[[#This Row],[Discounted Price]]*0.8</f>
        <v>319.04640000000001</v>
      </c>
      <c r="U7212">
        <f>Table1[[#This Row],[Price]]*0.52</f>
        <v>230.42240000000001</v>
      </c>
      <c r="V7212">
        <f>(Table1[[#This Row],[Price]]-Table1[[#This Row],[Scrap value]])/2</f>
        <v>106.3488</v>
      </c>
    </row>
    <row r="7213" spans="1:22" x14ac:dyDescent="0.25">
      <c r="A7213" t="s">
        <v>32231</v>
      </c>
      <c r="B7213" t="s">
        <v>15</v>
      </c>
      <c r="C7213" t="s">
        <v>47</v>
      </c>
      <c r="D7213" t="s">
        <v>32232</v>
      </c>
      <c r="E7213">
        <v>411.5</v>
      </c>
      <c r="F7213">
        <v>90</v>
      </c>
      <c r="G7213" t="s">
        <v>43729</v>
      </c>
      <c r="H7213" t="s">
        <v>4387</v>
      </c>
      <c r="I7213" s="1">
        <v>44927</v>
      </c>
      <c r="J7213" s="1">
        <v>45292</v>
      </c>
      <c r="K7213" t="s">
        <v>32233</v>
      </c>
      <c r="L7213" t="s">
        <v>32234</v>
      </c>
      <c r="M7213" t="s">
        <v>20</v>
      </c>
      <c r="N7213">
        <v>2</v>
      </c>
      <c r="O7213">
        <f>Table1[[#This Row],[Price]]-0.1*Table1[[#This Row],[Price]]</f>
        <v>370.35</v>
      </c>
      <c r="P7213" s="9">
        <f>(Table1[[#This Row],[Expiration Date]]-Table1[[#This Row],[Manufacturing Date]])/365</f>
        <v>1</v>
      </c>
      <c r="Q7213" t="str">
        <f>IF(Table1[[#This Row],[Expiration Date]]-J7221&gt;12/31/2024,"not expired","expired")</f>
        <v>expired</v>
      </c>
      <c r="R7213">
        <f>Table1[[#This Row],[Discounted Price]]*0.95</f>
        <v>351.83249999999998</v>
      </c>
      <c r="S7213">
        <f>Table1[[#This Row],[Discounted Price]]*0.9</f>
        <v>333.31500000000005</v>
      </c>
      <c r="T7213">
        <f>Table1[[#This Row],[Discounted Price]]*0.8</f>
        <v>296.28000000000003</v>
      </c>
      <c r="U7213">
        <f>Table1[[#This Row],[Price]]*0.52</f>
        <v>213.98000000000002</v>
      </c>
      <c r="V7213">
        <f>(Table1[[#This Row],[Price]]-Table1[[#This Row],[Scrap value]])/2</f>
        <v>98.759999999999991</v>
      </c>
    </row>
    <row r="7214" spans="1:22" x14ac:dyDescent="0.25">
      <c r="A7214" t="s">
        <v>32235</v>
      </c>
      <c r="B7214" t="s">
        <v>29</v>
      </c>
      <c r="C7214" t="s">
        <v>47</v>
      </c>
      <c r="D7214" t="s">
        <v>32236</v>
      </c>
      <c r="E7214">
        <v>428.47</v>
      </c>
      <c r="F7214">
        <v>48</v>
      </c>
      <c r="G7214" t="s">
        <v>43730</v>
      </c>
      <c r="H7214" t="s">
        <v>583</v>
      </c>
      <c r="I7214" s="1">
        <v>44927</v>
      </c>
      <c r="J7214" s="1">
        <v>45292</v>
      </c>
      <c r="K7214" t="s">
        <v>32237</v>
      </c>
      <c r="L7214" t="s">
        <v>32238</v>
      </c>
      <c r="M7214" t="s">
        <v>27</v>
      </c>
      <c r="N7214">
        <v>4</v>
      </c>
      <c r="O7214">
        <f>Table1[[#This Row],[Price]]-0.1*Table1[[#This Row],[Price]]</f>
        <v>385.62300000000005</v>
      </c>
      <c r="P7214" s="9">
        <f>(Table1[[#This Row],[Expiration Date]]-Table1[[#This Row],[Manufacturing Date]])/365</f>
        <v>1</v>
      </c>
      <c r="Q7214" t="str">
        <f>IF(Table1[[#This Row],[Expiration Date]]-J7222&gt;12/31/2024,"not expired","expired")</f>
        <v>expired</v>
      </c>
      <c r="R7214">
        <f>Table1[[#This Row],[Discounted Price]]*0.95</f>
        <v>366.34185000000002</v>
      </c>
      <c r="S7214">
        <f>Table1[[#This Row],[Discounted Price]]*0.9</f>
        <v>347.06070000000005</v>
      </c>
      <c r="T7214">
        <f>Table1[[#This Row],[Discounted Price]]*0.8</f>
        <v>308.49840000000006</v>
      </c>
      <c r="U7214">
        <f>Table1[[#This Row],[Price]]*0.52</f>
        <v>222.80440000000002</v>
      </c>
      <c r="V7214">
        <f>(Table1[[#This Row],[Price]]-Table1[[#This Row],[Scrap value]])/2</f>
        <v>102.83280000000001</v>
      </c>
    </row>
    <row r="7215" spans="1:22" x14ac:dyDescent="0.25">
      <c r="A7215" t="s">
        <v>32239</v>
      </c>
      <c r="B7215" t="s">
        <v>15</v>
      </c>
      <c r="C7215" t="s">
        <v>47</v>
      </c>
      <c r="D7215" t="s">
        <v>32240</v>
      </c>
      <c r="E7215">
        <v>62.94</v>
      </c>
      <c r="F7215">
        <v>88</v>
      </c>
      <c r="G7215" t="s">
        <v>43730</v>
      </c>
      <c r="H7215" t="s">
        <v>17455</v>
      </c>
      <c r="I7215" s="1">
        <v>45000</v>
      </c>
      <c r="J7215" s="1">
        <v>45658</v>
      </c>
      <c r="K7215" t="s">
        <v>32241</v>
      </c>
      <c r="L7215" t="s">
        <v>32242</v>
      </c>
      <c r="M7215" t="s">
        <v>27</v>
      </c>
      <c r="N7215">
        <v>5</v>
      </c>
      <c r="O7215">
        <f>Table1[[#This Row],[Price]]-0.1*Table1[[#This Row],[Price]]</f>
        <v>56.646000000000001</v>
      </c>
      <c r="P7215" s="9">
        <f>(Table1[[#This Row],[Expiration Date]]-Table1[[#This Row],[Manufacturing Date]])/365</f>
        <v>1.8027397260273972</v>
      </c>
      <c r="Q7215" t="str">
        <f>IF(Table1[[#This Row],[Expiration Date]]-J7223&gt;12/31/2024,"not expired","expired")</f>
        <v>expired</v>
      </c>
      <c r="R7215">
        <f>Table1[[#This Row],[Discounted Price]]*0.95</f>
        <v>53.813699999999997</v>
      </c>
      <c r="S7215">
        <f>Table1[[#This Row],[Discounted Price]]*0.9</f>
        <v>50.981400000000001</v>
      </c>
      <c r="T7215">
        <f>Table1[[#This Row],[Discounted Price]]*0.8</f>
        <v>45.316800000000001</v>
      </c>
      <c r="U7215">
        <f>Table1[[#This Row],[Price]]*0.52</f>
        <v>32.7288</v>
      </c>
      <c r="V7215">
        <f>(Table1[[#This Row],[Price]]-Table1[[#This Row],[Scrap value]])/2</f>
        <v>15.105599999999999</v>
      </c>
    </row>
    <row r="7216" spans="1:22" x14ac:dyDescent="0.25">
      <c r="A7216" t="s">
        <v>32243</v>
      </c>
      <c r="B7216" t="s">
        <v>22</v>
      </c>
      <c r="C7216" t="s">
        <v>47</v>
      </c>
      <c r="D7216" t="s">
        <v>32244</v>
      </c>
      <c r="E7216">
        <v>145.91999999999999</v>
      </c>
      <c r="F7216">
        <v>81</v>
      </c>
      <c r="G7216" t="s">
        <v>43728</v>
      </c>
      <c r="H7216" t="s">
        <v>4176</v>
      </c>
      <c r="I7216" s="1">
        <v>45000</v>
      </c>
      <c r="J7216" s="1">
        <v>45292</v>
      </c>
      <c r="K7216" t="s">
        <v>32245</v>
      </c>
      <c r="L7216" t="s">
        <v>32246</v>
      </c>
      <c r="M7216" t="s">
        <v>20</v>
      </c>
      <c r="N7216">
        <v>1</v>
      </c>
      <c r="O7216">
        <f>Table1[[#This Row],[Price]]-0.1*Table1[[#This Row],[Price]]</f>
        <v>131.32799999999997</v>
      </c>
      <c r="P7216" s="9">
        <f>(Table1[[#This Row],[Expiration Date]]-Table1[[#This Row],[Manufacturing Date]])/365</f>
        <v>0.8</v>
      </c>
      <c r="Q7216" t="str">
        <f>IF(Table1[[#This Row],[Expiration Date]]-J7224&gt;12/31/2024,"not expired","expired")</f>
        <v>expired</v>
      </c>
      <c r="R7216">
        <f>Table1[[#This Row],[Discounted Price]]*0.95</f>
        <v>124.76159999999997</v>
      </c>
      <c r="S7216">
        <f>Table1[[#This Row],[Discounted Price]]*0.9</f>
        <v>118.19519999999999</v>
      </c>
      <c r="T7216">
        <f>Table1[[#This Row],[Discounted Price]]*0.8</f>
        <v>105.06239999999998</v>
      </c>
      <c r="U7216">
        <f>Table1[[#This Row],[Price]]*0.52</f>
        <v>75.878399999999999</v>
      </c>
      <c r="V7216">
        <f>(Table1[[#This Row],[Price]]-Table1[[#This Row],[Scrap value]])/2</f>
        <v>35.020799999999994</v>
      </c>
    </row>
    <row r="7217" spans="1:22" x14ac:dyDescent="0.25">
      <c r="A7217" t="s">
        <v>32247</v>
      </c>
      <c r="B7217" t="s">
        <v>22</v>
      </c>
      <c r="C7217" t="s">
        <v>47</v>
      </c>
      <c r="D7217" t="s">
        <v>32248</v>
      </c>
      <c r="E7217">
        <v>323.8</v>
      </c>
      <c r="F7217">
        <v>27</v>
      </c>
      <c r="G7217" t="s">
        <v>43730</v>
      </c>
      <c r="H7217" t="s">
        <v>5986</v>
      </c>
      <c r="I7217" s="1">
        <v>45137</v>
      </c>
      <c r="J7217" s="1">
        <v>46023</v>
      </c>
      <c r="K7217" t="s">
        <v>32249</v>
      </c>
      <c r="L7217" t="s">
        <v>32250</v>
      </c>
      <c r="M7217" t="s">
        <v>20</v>
      </c>
      <c r="N7217">
        <v>3</v>
      </c>
      <c r="O7217">
        <f>Table1[[#This Row],[Price]]-0.1*Table1[[#This Row],[Price]]</f>
        <v>291.42</v>
      </c>
      <c r="P7217" s="9">
        <f>(Table1[[#This Row],[Expiration Date]]-Table1[[#This Row],[Manufacturing Date]])/365</f>
        <v>2.4273972602739726</v>
      </c>
      <c r="Q7217" t="str">
        <f>IF(Table1[[#This Row],[Expiration Date]]-J7225&gt;12/31/2024,"not expired","expired")</f>
        <v>expired</v>
      </c>
      <c r="R7217">
        <f>Table1[[#This Row],[Discounted Price]]*0.95</f>
        <v>276.84899999999999</v>
      </c>
      <c r="S7217">
        <f>Table1[[#This Row],[Discounted Price]]*0.9</f>
        <v>262.27800000000002</v>
      </c>
      <c r="T7217">
        <f>Table1[[#This Row],[Discounted Price]]*0.8</f>
        <v>233.13600000000002</v>
      </c>
      <c r="U7217">
        <f>Table1[[#This Row],[Price]]*0.52</f>
        <v>168.376</v>
      </c>
      <c r="V7217">
        <f>(Table1[[#This Row],[Price]]-Table1[[#This Row],[Scrap value]])/2</f>
        <v>77.712000000000003</v>
      </c>
    </row>
    <row r="7218" spans="1:22" x14ac:dyDescent="0.25">
      <c r="A7218" t="s">
        <v>32251</v>
      </c>
      <c r="B7218" t="s">
        <v>15</v>
      </c>
      <c r="C7218" t="s">
        <v>47</v>
      </c>
      <c r="D7218" t="s">
        <v>32252</v>
      </c>
      <c r="E7218">
        <v>239.34</v>
      </c>
      <c r="F7218">
        <v>88</v>
      </c>
      <c r="G7218" t="s">
        <v>43728</v>
      </c>
      <c r="H7218" t="s">
        <v>5704</v>
      </c>
      <c r="I7218" s="1">
        <v>44927</v>
      </c>
      <c r="J7218" s="1">
        <v>45292</v>
      </c>
      <c r="K7218" t="s">
        <v>32253</v>
      </c>
      <c r="L7218" t="s">
        <v>32254</v>
      </c>
      <c r="M7218" t="s">
        <v>20</v>
      </c>
      <c r="N7218">
        <v>1</v>
      </c>
      <c r="O7218">
        <f>Table1[[#This Row],[Price]]-0.1*Table1[[#This Row],[Price]]</f>
        <v>215.40600000000001</v>
      </c>
      <c r="P7218" s="9">
        <f>(Table1[[#This Row],[Expiration Date]]-Table1[[#This Row],[Manufacturing Date]])/365</f>
        <v>1</v>
      </c>
      <c r="Q7218" t="str">
        <f>IF(Table1[[#This Row],[Expiration Date]]-J7226&gt;12/31/2024,"not expired","expired")</f>
        <v>expired</v>
      </c>
      <c r="R7218">
        <f>Table1[[#This Row],[Discounted Price]]*0.95</f>
        <v>204.63569999999999</v>
      </c>
      <c r="S7218">
        <f>Table1[[#This Row],[Discounted Price]]*0.9</f>
        <v>193.86540000000002</v>
      </c>
      <c r="T7218">
        <f>Table1[[#This Row],[Discounted Price]]*0.8</f>
        <v>172.32480000000001</v>
      </c>
      <c r="U7218">
        <f>Table1[[#This Row],[Price]]*0.52</f>
        <v>124.4568</v>
      </c>
      <c r="V7218">
        <f>(Table1[[#This Row],[Price]]-Table1[[#This Row],[Scrap value]])/2</f>
        <v>57.441600000000001</v>
      </c>
    </row>
    <row r="7219" spans="1:22" x14ac:dyDescent="0.25">
      <c r="A7219" t="s">
        <v>32255</v>
      </c>
      <c r="B7219" t="s">
        <v>35</v>
      </c>
      <c r="C7219" t="s">
        <v>47</v>
      </c>
      <c r="D7219" t="s">
        <v>32256</v>
      </c>
      <c r="E7219">
        <v>437.21</v>
      </c>
      <c r="F7219">
        <v>65</v>
      </c>
      <c r="G7219" t="s">
        <v>43728</v>
      </c>
      <c r="H7219" t="s">
        <v>21054</v>
      </c>
      <c r="I7219" s="1">
        <v>45000</v>
      </c>
      <c r="J7219" s="1">
        <v>45658</v>
      </c>
      <c r="K7219" t="s">
        <v>32257</v>
      </c>
      <c r="L7219" t="s">
        <v>32258</v>
      </c>
      <c r="M7219" t="s">
        <v>27</v>
      </c>
      <c r="N7219">
        <v>5</v>
      </c>
      <c r="O7219">
        <f>Table1[[#This Row],[Price]]-0.1*Table1[[#This Row],[Price]]</f>
        <v>393.48899999999998</v>
      </c>
      <c r="P7219" s="9">
        <f>(Table1[[#This Row],[Expiration Date]]-Table1[[#This Row],[Manufacturing Date]])/365</f>
        <v>1.8027397260273972</v>
      </c>
      <c r="Q7219" t="str">
        <f>IF(Table1[[#This Row],[Expiration Date]]-J7227&gt;12/31/2024,"not expired","expired")</f>
        <v>expired</v>
      </c>
      <c r="R7219">
        <f>Table1[[#This Row],[Discounted Price]]*0.95</f>
        <v>373.81454999999994</v>
      </c>
      <c r="S7219">
        <f>Table1[[#This Row],[Discounted Price]]*0.9</f>
        <v>354.14009999999996</v>
      </c>
      <c r="T7219">
        <f>Table1[[#This Row],[Discounted Price]]*0.8</f>
        <v>314.7912</v>
      </c>
      <c r="U7219">
        <f>Table1[[#This Row],[Price]]*0.52</f>
        <v>227.3492</v>
      </c>
      <c r="V7219">
        <f>(Table1[[#This Row],[Price]]-Table1[[#This Row],[Scrap value]])/2</f>
        <v>104.93039999999999</v>
      </c>
    </row>
    <row r="7220" spans="1:22" x14ac:dyDescent="0.25">
      <c r="A7220" t="s">
        <v>32259</v>
      </c>
      <c r="B7220" t="s">
        <v>15</v>
      </c>
      <c r="C7220" t="s">
        <v>47</v>
      </c>
      <c r="D7220" t="s">
        <v>32260</v>
      </c>
      <c r="E7220">
        <v>170.69</v>
      </c>
      <c r="F7220">
        <v>11</v>
      </c>
      <c r="G7220" t="s">
        <v>43728</v>
      </c>
      <c r="H7220" t="s">
        <v>26430</v>
      </c>
      <c r="I7220" s="1">
        <v>45137</v>
      </c>
      <c r="J7220" s="1">
        <v>45292</v>
      </c>
      <c r="K7220" t="s">
        <v>32261</v>
      </c>
      <c r="L7220" t="s">
        <v>32262</v>
      </c>
      <c r="M7220" t="s">
        <v>45</v>
      </c>
      <c r="N7220">
        <v>2</v>
      </c>
      <c r="O7220">
        <f>Table1[[#This Row],[Price]]-0.1*Table1[[#This Row],[Price]]</f>
        <v>153.62100000000001</v>
      </c>
      <c r="P7220" s="9">
        <f>(Table1[[#This Row],[Expiration Date]]-Table1[[#This Row],[Manufacturing Date]])/365</f>
        <v>0.42465753424657532</v>
      </c>
      <c r="Q7220" t="str">
        <f>IF(Table1[[#This Row],[Expiration Date]]-J7228&gt;12/31/2024,"not expired","expired")</f>
        <v>expired</v>
      </c>
      <c r="R7220">
        <f>Table1[[#This Row],[Discounted Price]]*0.95</f>
        <v>145.93995000000001</v>
      </c>
      <c r="S7220">
        <f>Table1[[#This Row],[Discounted Price]]*0.9</f>
        <v>138.25890000000001</v>
      </c>
      <c r="T7220">
        <f>Table1[[#This Row],[Discounted Price]]*0.8</f>
        <v>122.89680000000001</v>
      </c>
      <c r="U7220">
        <f>Table1[[#This Row],[Price]]*0.52</f>
        <v>88.758800000000008</v>
      </c>
      <c r="V7220">
        <f>(Table1[[#This Row],[Price]]-Table1[[#This Row],[Scrap value]])/2</f>
        <v>40.965599999999995</v>
      </c>
    </row>
    <row r="7221" spans="1:22" x14ac:dyDescent="0.25">
      <c r="A7221" t="s">
        <v>32263</v>
      </c>
      <c r="B7221" t="s">
        <v>29</v>
      </c>
      <c r="C7221" t="s">
        <v>47</v>
      </c>
      <c r="D7221" t="s">
        <v>32264</v>
      </c>
      <c r="E7221">
        <v>277.75</v>
      </c>
      <c r="F7221">
        <v>27</v>
      </c>
      <c r="G7221" t="s">
        <v>43730</v>
      </c>
      <c r="H7221" t="s">
        <v>12345</v>
      </c>
      <c r="I7221" s="1">
        <v>44927</v>
      </c>
      <c r="J7221" s="1">
        <v>45658</v>
      </c>
      <c r="K7221" t="s">
        <v>32265</v>
      </c>
      <c r="L7221" t="s">
        <v>32266</v>
      </c>
      <c r="M7221" t="s">
        <v>45</v>
      </c>
      <c r="N7221">
        <v>5</v>
      </c>
      <c r="O7221">
        <f>Table1[[#This Row],[Price]]-0.1*Table1[[#This Row],[Price]]</f>
        <v>249.97499999999999</v>
      </c>
      <c r="P7221" s="9">
        <f>(Table1[[#This Row],[Expiration Date]]-Table1[[#This Row],[Manufacturing Date]])/365</f>
        <v>2.0027397260273974</v>
      </c>
      <c r="Q7221" t="str">
        <f>IF(Table1[[#This Row],[Expiration Date]]-J7229&gt;12/31/2024,"not expired","expired")</f>
        <v>not expired</v>
      </c>
      <c r="R7221">
        <f>Table1[[#This Row],[Discounted Price]]*0.95</f>
        <v>237.47624999999999</v>
      </c>
      <c r="S7221">
        <f>Table1[[#This Row],[Discounted Price]]*0.9</f>
        <v>224.97749999999999</v>
      </c>
      <c r="T7221">
        <f>Table1[[#This Row],[Discounted Price]]*0.8</f>
        <v>199.98000000000002</v>
      </c>
      <c r="U7221">
        <f>Table1[[#This Row],[Price]]*0.52</f>
        <v>144.43</v>
      </c>
      <c r="V7221">
        <f>(Table1[[#This Row],[Price]]-Table1[[#This Row],[Scrap value]])/2</f>
        <v>66.66</v>
      </c>
    </row>
    <row r="7222" spans="1:22" x14ac:dyDescent="0.25">
      <c r="A7222" t="s">
        <v>32267</v>
      </c>
      <c r="B7222" t="s">
        <v>22</v>
      </c>
      <c r="C7222" t="s">
        <v>47</v>
      </c>
      <c r="D7222" t="s">
        <v>32268</v>
      </c>
      <c r="E7222">
        <v>414.21</v>
      </c>
      <c r="F7222">
        <v>47</v>
      </c>
      <c r="G7222" t="s">
        <v>43729</v>
      </c>
      <c r="H7222" t="s">
        <v>2649</v>
      </c>
      <c r="I7222" s="1">
        <v>45000</v>
      </c>
      <c r="J7222" s="1">
        <v>46023</v>
      </c>
      <c r="K7222" t="s">
        <v>32269</v>
      </c>
      <c r="L7222" t="s">
        <v>32270</v>
      </c>
      <c r="M7222" t="s">
        <v>45</v>
      </c>
      <c r="N7222">
        <v>2</v>
      </c>
      <c r="O7222">
        <f>Table1[[#This Row],[Price]]-0.1*Table1[[#This Row],[Price]]</f>
        <v>372.78899999999999</v>
      </c>
      <c r="P7222" s="9">
        <f>(Table1[[#This Row],[Expiration Date]]-Table1[[#This Row],[Manufacturing Date]])/365</f>
        <v>2.8027397260273972</v>
      </c>
      <c r="Q7222" t="str">
        <f>IF(Table1[[#This Row],[Expiration Date]]-J7230&gt;12/31/2024,"not expired","expired")</f>
        <v>not expired</v>
      </c>
      <c r="R7222">
        <f>Table1[[#This Row],[Discounted Price]]*0.95</f>
        <v>354.14954999999998</v>
      </c>
      <c r="S7222">
        <f>Table1[[#This Row],[Discounted Price]]*0.9</f>
        <v>335.51010000000002</v>
      </c>
      <c r="T7222">
        <f>Table1[[#This Row],[Discounted Price]]*0.8</f>
        <v>298.2312</v>
      </c>
      <c r="U7222">
        <f>Table1[[#This Row],[Price]]*0.52</f>
        <v>215.38919999999999</v>
      </c>
      <c r="V7222">
        <f>(Table1[[#This Row],[Price]]-Table1[[#This Row],[Scrap value]])/2</f>
        <v>99.410399999999996</v>
      </c>
    </row>
    <row r="7223" spans="1:22" x14ac:dyDescent="0.25">
      <c r="A7223" t="s">
        <v>32271</v>
      </c>
      <c r="B7223" t="s">
        <v>29</v>
      </c>
      <c r="C7223" t="s">
        <v>47</v>
      </c>
      <c r="D7223" t="s">
        <v>32272</v>
      </c>
      <c r="E7223">
        <v>94.72</v>
      </c>
      <c r="F7223">
        <v>19</v>
      </c>
      <c r="G7223" t="s">
        <v>43729</v>
      </c>
      <c r="H7223" t="s">
        <v>2935</v>
      </c>
      <c r="I7223" s="1">
        <v>45000</v>
      </c>
      <c r="J7223" s="1">
        <v>45658</v>
      </c>
      <c r="K7223" t="s">
        <v>32273</v>
      </c>
      <c r="L7223" t="s">
        <v>32274</v>
      </c>
      <c r="M7223" t="s">
        <v>27</v>
      </c>
      <c r="N7223">
        <v>5</v>
      </c>
      <c r="O7223">
        <f>Table1[[#This Row],[Price]]-0.1*Table1[[#This Row],[Price]]</f>
        <v>85.248000000000005</v>
      </c>
      <c r="P7223" s="9">
        <f>(Table1[[#This Row],[Expiration Date]]-Table1[[#This Row],[Manufacturing Date]])/365</f>
        <v>1.8027397260273972</v>
      </c>
      <c r="Q7223" t="str">
        <f>IF(Table1[[#This Row],[Expiration Date]]-J7231&gt;12/31/2024,"not expired","expired")</f>
        <v>not expired</v>
      </c>
      <c r="R7223">
        <f>Table1[[#This Row],[Discounted Price]]*0.95</f>
        <v>80.985600000000005</v>
      </c>
      <c r="S7223">
        <f>Table1[[#This Row],[Discounted Price]]*0.9</f>
        <v>76.723200000000006</v>
      </c>
      <c r="T7223">
        <f>Table1[[#This Row],[Discounted Price]]*0.8</f>
        <v>68.198400000000007</v>
      </c>
      <c r="U7223">
        <f>Table1[[#This Row],[Price]]*0.52</f>
        <v>49.254400000000004</v>
      </c>
      <c r="V7223">
        <f>(Table1[[#This Row],[Price]]-Table1[[#This Row],[Scrap value]])/2</f>
        <v>22.732799999999997</v>
      </c>
    </row>
    <row r="7224" spans="1:22" x14ac:dyDescent="0.25">
      <c r="A7224" t="s">
        <v>32275</v>
      </c>
      <c r="B7224" t="s">
        <v>35</v>
      </c>
      <c r="C7224" t="s">
        <v>47</v>
      </c>
      <c r="D7224" t="s">
        <v>32276</v>
      </c>
      <c r="E7224">
        <v>24.67</v>
      </c>
      <c r="F7224">
        <v>91</v>
      </c>
      <c r="G7224" t="s">
        <v>43730</v>
      </c>
      <c r="H7224" t="s">
        <v>28452</v>
      </c>
      <c r="I7224" s="1">
        <v>45000</v>
      </c>
      <c r="J7224" s="1">
        <v>46023</v>
      </c>
      <c r="K7224" t="s">
        <v>32277</v>
      </c>
      <c r="L7224" t="s">
        <v>32278</v>
      </c>
      <c r="M7224" t="s">
        <v>27</v>
      </c>
      <c r="N7224">
        <v>1</v>
      </c>
      <c r="O7224">
        <f>Table1[[#This Row],[Price]]-0.1*Table1[[#This Row],[Price]]</f>
        <v>22.203000000000003</v>
      </c>
      <c r="P7224" s="9">
        <f>(Table1[[#This Row],[Expiration Date]]-Table1[[#This Row],[Manufacturing Date]])/365</f>
        <v>2.8027397260273972</v>
      </c>
      <c r="Q7224" t="str">
        <f>IF(Table1[[#This Row],[Expiration Date]]-J7232&gt;12/31/2024,"not expired","expired")</f>
        <v>not expired</v>
      </c>
      <c r="R7224">
        <f>Table1[[#This Row],[Discounted Price]]*0.95</f>
        <v>21.092850000000002</v>
      </c>
      <c r="S7224">
        <f>Table1[[#This Row],[Discounted Price]]*0.9</f>
        <v>19.982700000000005</v>
      </c>
      <c r="T7224">
        <f>Table1[[#This Row],[Discounted Price]]*0.8</f>
        <v>17.762400000000003</v>
      </c>
      <c r="U7224">
        <f>Table1[[#This Row],[Price]]*0.52</f>
        <v>12.828400000000002</v>
      </c>
      <c r="V7224">
        <f>(Table1[[#This Row],[Price]]-Table1[[#This Row],[Scrap value]])/2</f>
        <v>5.9207999999999998</v>
      </c>
    </row>
    <row r="7225" spans="1:22" x14ac:dyDescent="0.25">
      <c r="A7225" t="s">
        <v>32279</v>
      </c>
      <c r="B7225" t="s">
        <v>15</v>
      </c>
      <c r="C7225" t="s">
        <v>47</v>
      </c>
      <c r="D7225" t="s">
        <v>32280</v>
      </c>
      <c r="E7225">
        <v>211.36</v>
      </c>
      <c r="F7225">
        <v>28</v>
      </c>
      <c r="G7225" t="s">
        <v>43730</v>
      </c>
      <c r="H7225" t="s">
        <v>5353</v>
      </c>
      <c r="I7225" s="1">
        <v>45137</v>
      </c>
      <c r="J7225" s="1">
        <v>46023</v>
      </c>
      <c r="K7225" t="s">
        <v>32281</v>
      </c>
      <c r="L7225" t="s">
        <v>32282</v>
      </c>
      <c r="M7225" t="s">
        <v>20</v>
      </c>
      <c r="N7225">
        <v>2</v>
      </c>
      <c r="O7225">
        <f>Table1[[#This Row],[Price]]-0.1*Table1[[#This Row],[Price]]</f>
        <v>190.22400000000002</v>
      </c>
      <c r="P7225" s="9">
        <f>(Table1[[#This Row],[Expiration Date]]-Table1[[#This Row],[Manufacturing Date]])/365</f>
        <v>2.4273972602739726</v>
      </c>
      <c r="Q7225" t="str">
        <f>IF(Table1[[#This Row],[Expiration Date]]-J7233&gt;12/31/2024,"not expired","expired")</f>
        <v>not expired</v>
      </c>
      <c r="R7225">
        <f>Table1[[#This Row],[Discounted Price]]*0.95</f>
        <v>180.71280000000002</v>
      </c>
      <c r="S7225">
        <f>Table1[[#This Row],[Discounted Price]]*0.9</f>
        <v>171.20160000000001</v>
      </c>
      <c r="T7225">
        <f>Table1[[#This Row],[Discounted Price]]*0.8</f>
        <v>152.17920000000001</v>
      </c>
      <c r="U7225">
        <f>Table1[[#This Row],[Price]]*0.52</f>
        <v>109.90720000000002</v>
      </c>
      <c r="V7225">
        <f>(Table1[[#This Row],[Price]]-Table1[[#This Row],[Scrap value]])/2</f>
        <v>50.726399999999998</v>
      </c>
    </row>
    <row r="7226" spans="1:22" x14ac:dyDescent="0.25">
      <c r="A7226" t="s">
        <v>32283</v>
      </c>
      <c r="B7226" t="s">
        <v>29</v>
      </c>
      <c r="C7226" t="s">
        <v>47</v>
      </c>
      <c r="D7226" t="s">
        <v>32284</v>
      </c>
      <c r="E7226">
        <v>439.35</v>
      </c>
      <c r="F7226">
        <v>42</v>
      </c>
      <c r="G7226" t="s">
        <v>43728</v>
      </c>
      <c r="H7226" t="s">
        <v>32285</v>
      </c>
      <c r="I7226" s="1">
        <v>45137</v>
      </c>
      <c r="J7226" s="1">
        <v>45658</v>
      </c>
      <c r="K7226" t="s">
        <v>32286</v>
      </c>
      <c r="L7226" t="s">
        <v>32287</v>
      </c>
      <c r="M7226" t="s">
        <v>27</v>
      </c>
      <c r="N7226">
        <v>2</v>
      </c>
      <c r="O7226">
        <f>Table1[[#This Row],[Price]]-0.1*Table1[[#This Row],[Price]]</f>
        <v>395.41500000000002</v>
      </c>
      <c r="P7226" s="9">
        <f>(Table1[[#This Row],[Expiration Date]]-Table1[[#This Row],[Manufacturing Date]])/365</f>
        <v>1.4273972602739726</v>
      </c>
      <c r="Q7226" t="str">
        <f>IF(Table1[[#This Row],[Expiration Date]]-J7234&gt;12/31/2024,"not expired","expired")</f>
        <v>not expired</v>
      </c>
      <c r="R7226">
        <f>Table1[[#This Row],[Discounted Price]]*0.95</f>
        <v>375.64425</v>
      </c>
      <c r="S7226">
        <f>Table1[[#This Row],[Discounted Price]]*0.9</f>
        <v>355.87350000000004</v>
      </c>
      <c r="T7226">
        <f>Table1[[#This Row],[Discounted Price]]*0.8</f>
        <v>316.33200000000005</v>
      </c>
      <c r="U7226">
        <f>Table1[[#This Row],[Price]]*0.52</f>
        <v>228.46200000000002</v>
      </c>
      <c r="V7226">
        <f>(Table1[[#This Row],[Price]]-Table1[[#This Row],[Scrap value]])/2</f>
        <v>105.444</v>
      </c>
    </row>
    <row r="7227" spans="1:22" x14ac:dyDescent="0.25">
      <c r="A7227" t="s">
        <v>32288</v>
      </c>
      <c r="B7227" t="s">
        <v>29</v>
      </c>
      <c r="C7227" t="s">
        <v>47</v>
      </c>
      <c r="D7227" t="s">
        <v>32289</v>
      </c>
      <c r="E7227">
        <v>473.5</v>
      </c>
      <c r="F7227">
        <v>2</v>
      </c>
      <c r="G7227" t="s">
        <v>43729</v>
      </c>
      <c r="H7227" t="s">
        <v>6333</v>
      </c>
      <c r="I7227" s="1">
        <v>45137</v>
      </c>
      <c r="J7227" s="1">
        <v>45658</v>
      </c>
      <c r="K7227" t="s">
        <v>32290</v>
      </c>
      <c r="L7227" t="s">
        <v>32291</v>
      </c>
      <c r="M7227" t="s">
        <v>45</v>
      </c>
      <c r="N7227">
        <v>3</v>
      </c>
      <c r="O7227">
        <f>Table1[[#This Row],[Price]]-0.1*Table1[[#This Row],[Price]]</f>
        <v>426.15</v>
      </c>
      <c r="P7227" s="9">
        <f>(Table1[[#This Row],[Expiration Date]]-Table1[[#This Row],[Manufacturing Date]])/365</f>
        <v>1.4273972602739726</v>
      </c>
      <c r="Q7227" t="str">
        <f>IF(Table1[[#This Row],[Expiration Date]]-J7235&gt;12/31/2024,"not expired","expired")</f>
        <v>not expired</v>
      </c>
      <c r="R7227">
        <f>Table1[[#This Row],[Discounted Price]]*0.95</f>
        <v>404.84249999999997</v>
      </c>
      <c r="S7227">
        <f>Table1[[#This Row],[Discounted Price]]*0.9</f>
        <v>383.53499999999997</v>
      </c>
      <c r="T7227">
        <f>Table1[[#This Row],[Discounted Price]]*0.8</f>
        <v>340.92</v>
      </c>
      <c r="U7227">
        <f>Table1[[#This Row],[Price]]*0.52</f>
        <v>246.22</v>
      </c>
      <c r="V7227">
        <f>(Table1[[#This Row],[Price]]-Table1[[#This Row],[Scrap value]])/2</f>
        <v>113.64</v>
      </c>
    </row>
    <row r="7228" spans="1:22" x14ac:dyDescent="0.25">
      <c r="A7228" t="s">
        <v>32292</v>
      </c>
      <c r="B7228" t="s">
        <v>35</v>
      </c>
      <c r="C7228" t="s">
        <v>47</v>
      </c>
      <c r="D7228" t="s">
        <v>32293</v>
      </c>
      <c r="E7228">
        <v>346.36</v>
      </c>
      <c r="F7228">
        <v>97</v>
      </c>
      <c r="G7228" t="s">
        <v>43729</v>
      </c>
      <c r="H7228" t="s">
        <v>13716</v>
      </c>
      <c r="I7228" s="1">
        <v>45000</v>
      </c>
      <c r="J7228" s="1">
        <v>45658</v>
      </c>
      <c r="K7228" t="s">
        <v>32294</v>
      </c>
      <c r="L7228" t="s">
        <v>32295</v>
      </c>
      <c r="M7228" t="s">
        <v>20</v>
      </c>
      <c r="N7228">
        <v>1</v>
      </c>
      <c r="O7228">
        <f>Table1[[#This Row],[Price]]-0.1*Table1[[#This Row],[Price]]</f>
        <v>311.72399999999999</v>
      </c>
      <c r="P7228" s="9">
        <f>(Table1[[#This Row],[Expiration Date]]-Table1[[#This Row],[Manufacturing Date]])/365</f>
        <v>1.8027397260273972</v>
      </c>
      <c r="Q7228" t="str">
        <f>IF(Table1[[#This Row],[Expiration Date]]-J7236&gt;12/31/2024,"not expired","expired")</f>
        <v>not expired</v>
      </c>
      <c r="R7228">
        <f>Table1[[#This Row],[Discounted Price]]*0.95</f>
        <v>296.13779999999997</v>
      </c>
      <c r="S7228">
        <f>Table1[[#This Row],[Discounted Price]]*0.9</f>
        <v>280.55160000000001</v>
      </c>
      <c r="T7228">
        <f>Table1[[#This Row],[Discounted Price]]*0.8</f>
        <v>249.3792</v>
      </c>
      <c r="U7228">
        <f>Table1[[#This Row],[Price]]*0.52</f>
        <v>180.10720000000001</v>
      </c>
      <c r="V7228">
        <f>(Table1[[#This Row],[Price]]-Table1[[#This Row],[Scrap value]])/2</f>
        <v>83.126400000000004</v>
      </c>
    </row>
    <row r="7229" spans="1:22" x14ac:dyDescent="0.25">
      <c r="A7229" t="s">
        <v>32296</v>
      </c>
      <c r="B7229" t="s">
        <v>22</v>
      </c>
      <c r="C7229" t="s">
        <v>47</v>
      </c>
      <c r="D7229" t="s">
        <v>32297</v>
      </c>
      <c r="E7229">
        <v>428.16</v>
      </c>
      <c r="F7229">
        <v>24</v>
      </c>
      <c r="G7229" t="s">
        <v>43730</v>
      </c>
      <c r="H7229" t="s">
        <v>4475</v>
      </c>
      <c r="I7229" s="1">
        <v>44927</v>
      </c>
      <c r="J7229" s="1">
        <v>45292</v>
      </c>
      <c r="K7229" t="s">
        <v>32298</v>
      </c>
      <c r="L7229" t="s">
        <v>32299</v>
      </c>
      <c r="M7229" t="s">
        <v>27</v>
      </c>
      <c r="N7229">
        <v>1</v>
      </c>
      <c r="O7229">
        <f>Table1[[#This Row],[Price]]-0.1*Table1[[#This Row],[Price]]</f>
        <v>385.34400000000005</v>
      </c>
      <c r="P7229" s="9">
        <f>(Table1[[#This Row],[Expiration Date]]-Table1[[#This Row],[Manufacturing Date]])/365</f>
        <v>1</v>
      </c>
      <c r="Q7229" t="str">
        <f>IF(Table1[[#This Row],[Expiration Date]]-J7237&gt;12/31/2024,"not expired","expired")</f>
        <v>expired</v>
      </c>
      <c r="R7229">
        <f>Table1[[#This Row],[Discounted Price]]*0.95</f>
        <v>366.07680000000005</v>
      </c>
      <c r="S7229">
        <f>Table1[[#This Row],[Discounted Price]]*0.9</f>
        <v>346.80960000000005</v>
      </c>
      <c r="T7229">
        <f>Table1[[#This Row],[Discounted Price]]*0.8</f>
        <v>308.27520000000004</v>
      </c>
      <c r="U7229">
        <f>Table1[[#This Row],[Price]]*0.52</f>
        <v>222.64320000000001</v>
      </c>
      <c r="V7229">
        <f>(Table1[[#This Row],[Price]]-Table1[[#This Row],[Scrap value]])/2</f>
        <v>102.75840000000001</v>
      </c>
    </row>
    <row r="7230" spans="1:22" x14ac:dyDescent="0.25">
      <c r="A7230" t="s">
        <v>32300</v>
      </c>
      <c r="B7230" t="s">
        <v>22</v>
      </c>
      <c r="C7230" t="s">
        <v>47</v>
      </c>
      <c r="D7230" t="s">
        <v>32301</v>
      </c>
      <c r="E7230">
        <v>149.12</v>
      </c>
      <c r="F7230">
        <v>83</v>
      </c>
      <c r="G7230" t="s">
        <v>43728</v>
      </c>
      <c r="H7230" t="s">
        <v>30813</v>
      </c>
      <c r="I7230" s="1">
        <v>45137</v>
      </c>
      <c r="J7230" s="1">
        <v>45292</v>
      </c>
      <c r="K7230" t="s">
        <v>32302</v>
      </c>
      <c r="L7230" t="s">
        <v>32303</v>
      </c>
      <c r="M7230" t="s">
        <v>45</v>
      </c>
      <c r="N7230">
        <v>4</v>
      </c>
      <c r="O7230">
        <f>Table1[[#This Row],[Price]]-0.1*Table1[[#This Row],[Price]]</f>
        <v>134.208</v>
      </c>
      <c r="P7230" s="9">
        <f>(Table1[[#This Row],[Expiration Date]]-Table1[[#This Row],[Manufacturing Date]])/365</f>
        <v>0.42465753424657532</v>
      </c>
      <c r="Q7230" t="str">
        <f>IF(Table1[[#This Row],[Expiration Date]]-J7238&gt;12/31/2024,"not expired","expired")</f>
        <v>expired</v>
      </c>
      <c r="R7230">
        <f>Table1[[#This Row],[Discounted Price]]*0.95</f>
        <v>127.49759999999999</v>
      </c>
      <c r="S7230">
        <f>Table1[[#This Row],[Discounted Price]]*0.9</f>
        <v>120.7872</v>
      </c>
      <c r="T7230">
        <f>Table1[[#This Row],[Discounted Price]]*0.8</f>
        <v>107.3664</v>
      </c>
      <c r="U7230">
        <f>Table1[[#This Row],[Price]]*0.52</f>
        <v>77.542400000000001</v>
      </c>
      <c r="V7230">
        <f>(Table1[[#This Row],[Price]]-Table1[[#This Row],[Scrap value]])/2</f>
        <v>35.788800000000002</v>
      </c>
    </row>
    <row r="7231" spans="1:22" x14ac:dyDescent="0.25">
      <c r="A7231" t="s">
        <v>32304</v>
      </c>
      <c r="B7231" t="s">
        <v>22</v>
      </c>
      <c r="C7231" t="s">
        <v>47</v>
      </c>
      <c r="D7231" t="s">
        <v>32305</v>
      </c>
      <c r="E7231">
        <v>121.14</v>
      </c>
      <c r="F7231">
        <v>76</v>
      </c>
      <c r="G7231" t="s">
        <v>43730</v>
      </c>
      <c r="H7231" t="s">
        <v>28723</v>
      </c>
      <c r="I7231" s="1">
        <v>45137</v>
      </c>
      <c r="J7231" s="1">
        <v>45292</v>
      </c>
      <c r="K7231" t="s">
        <v>32306</v>
      </c>
      <c r="L7231" t="s">
        <v>32307</v>
      </c>
      <c r="M7231" t="s">
        <v>27</v>
      </c>
      <c r="N7231">
        <v>5</v>
      </c>
      <c r="O7231">
        <f>Table1[[#This Row],[Price]]-0.1*Table1[[#This Row],[Price]]</f>
        <v>109.026</v>
      </c>
      <c r="P7231" s="9">
        <f>(Table1[[#This Row],[Expiration Date]]-Table1[[#This Row],[Manufacturing Date]])/365</f>
        <v>0.42465753424657532</v>
      </c>
      <c r="Q7231" t="str">
        <f>IF(Table1[[#This Row],[Expiration Date]]-J7239&gt;12/31/2024,"not expired","expired")</f>
        <v>expired</v>
      </c>
      <c r="R7231">
        <f>Table1[[#This Row],[Discounted Price]]*0.95</f>
        <v>103.57469999999999</v>
      </c>
      <c r="S7231">
        <f>Table1[[#This Row],[Discounted Price]]*0.9</f>
        <v>98.123400000000004</v>
      </c>
      <c r="T7231">
        <f>Table1[[#This Row],[Discounted Price]]*0.8</f>
        <v>87.220799999999997</v>
      </c>
      <c r="U7231">
        <f>Table1[[#This Row],[Price]]*0.52</f>
        <v>62.992800000000003</v>
      </c>
      <c r="V7231">
        <f>(Table1[[#This Row],[Price]]-Table1[[#This Row],[Scrap value]])/2</f>
        <v>29.073599999999999</v>
      </c>
    </row>
    <row r="7232" spans="1:22" x14ac:dyDescent="0.25">
      <c r="A7232" t="s">
        <v>32308</v>
      </c>
      <c r="B7232" t="s">
        <v>22</v>
      </c>
      <c r="C7232" t="s">
        <v>47</v>
      </c>
      <c r="D7232" t="s">
        <v>32309</v>
      </c>
      <c r="E7232">
        <v>26.11</v>
      </c>
      <c r="F7232">
        <v>71</v>
      </c>
      <c r="G7232" t="s">
        <v>43730</v>
      </c>
      <c r="H7232" t="s">
        <v>10263</v>
      </c>
      <c r="I7232" s="1">
        <v>45000</v>
      </c>
      <c r="J7232" s="1">
        <v>45658</v>
      </c>
      <c r="K7232" t="s">
        <v>32310</v>
      </c>
      <c r="L7232" t="s">
        <v>32311</v>
      </c>
      <c r="M7232" t="s">
        <v>27</v>
      </c>
      <c r="N7232">
        <v>2</v>
      </c>
      <c r="O7232">
        <f>Table1[[#This Row],[Price]]-0.1*Table1[[#This Row],[Price]]</f>
        <v>23.498999999999999</v>
      </c>
      <c r="P7232" s="9">
        <f>(Table1[[#This Row],[Expiration Date]]-Table1[[#This Row],[Manufacturing Date]])/365</f>
        <v>1.8027397260273972</v>
      </c>
      <c r="Q7232" t="str">
        <f>IF(Table1[[#This Row],[Expiration Date]]-J7240&gt;12/31/2024,"not expired","expired")</f>
        <v>not expired</v>
      </c>
      <c r="R7232">
        <f>Table1[[#This Row],[Discounted Price]]*0.95</f>
        <v>22.324049999999996</v>
      </c>
      <c r="S7232">
        <f>Table1[[#This Row],[Discounted Price]]*0.9</f>
        <v>21.149100000000001</v>
      </c>
      <c r="T7232">
        <f>Table1[[#This Row],[Discounted Price]]*0.8</f>
        <v>18.799199999999999</v>
      </c>
      <c r="U7232">
        <f>Table1[[#This Row],[Price]]*0.52</f>
        <v>13.577199999999999</v>
      </c>
      <c r="V7232">
        <f>(Table1[[#This Row],[Price]]-Table1[[#This Row],[Scrap value]])/2</f>
        <v>6.2664</v>
      </c>
    </row>
    <row r="7233" spans="1:22" x14ac:dyDescent="0.25">
      <c r="A7233" t="s">
        <v>32312</v>
      </c>
      <c r="B7233" t="s">
        <v>29</v>
      </c>
      <c r="C7233" t="s">
        <v>47</v>
      </c>
      <c r="D7233" t="s">
        <v>32313</v>
      </c>
      <c r="E7233">
        <v>477.1</v>
      </c>
      <c r="F7233">
        <v>70</v>
      </c>
      <c r="G7233" t="s">
        <v>43729</v>
      </c>
      <c r="H7233" t="s">
        <v>26044</v>
      </c>
      <c r="I7233" s="1">
        <v>45137</v>
      </c>
      <c r="J7233" s="1">
        <v>45292</v>
      </c>
      <c r="K7233" t="s">
        <v>32314</v>
      </c>
      <c r="L7233" t="s">
        <v>32315</v>
      </c>
      <c r="M7233" t="s">
        <v>27</v>
      </c>
      <c r="N7233">
        <v>2</v>
      </c>
      <c r="O7233">
        <f>Table1[[#This Row],[Price]]-0.1*Table1[[#This Row],[Price]]</f>
        <v>429.39</v>
      </c>
      <c r="P7233" s="9">
        <f>(Table1[[#This Row],[Expiration Date]]-Table1[[#This Row],[Manufacturing Date]])/365</f>
        <v>0.42465753424657532</v>
      </c>
      <c r="Q7233" t="str">
        <f>IF(Table1[[#This Row],[Expiration Date]]-J7241&gt;12/31/2024,"not expired","expired")</f>
        <v>expired</v>
      </c>
      <c r="R7233">
        <f>Table1[[#This Row],[Discounted Price]]*0.95</f>
        <v>407.92049999999995</v>
      </c>
      <c r="S7233">
        <f>Table1[[#This Row],[Discounted Price]]*0.9</f>
        <v>386.45100000000002</v>
      </c>
      <c r="T7233">
        <f>Table1[[#This Row],[Discounted Price]]*0.8</f>
        <v>343.512</v>
      </c>
      <c r="U7233">
        <f>Table1[[#This Row],[Price]]*0.52</f>
        <v>248.09200000000001</v>
      </c>
      <c r="V7233">
        <f>(Table1[[#This Row],[Price]]-Table1[[#This Row],[Scrap value]])/2</f>
        <v>114.504</v>
      </c>
    </row>
    <row r="7234" spans="1:22" x14ac:dyDescent="0.25">
      <c r="A7234" t="s">
        <v>32316</v>
      </c>
      <c r="B7234" t="s">
        <v>15</v>
      </c>
      <c r="C7234" t="s">
        <v>47</v>
      </c>
      <c r="D7234" t="s">
        <v>32317</v>
      </c>
      <c r="E7234">
        <v>241.57</v>
      </c>
      <c r="F7234">
        <v>46</v>
      </c>
      <c r="G7234" t="s">
        <v>43729</v>
      </c>
      <c r="H7234" t="s">
        <v>12606</v>
      </c>
      <c r="I7234" s="1">
        <v>44927</v>
      </c>
      <c r="J7234" s="1">
        <v>45292</v>
      </c>
      <c r="K7234" t="s">
        <v>32318</v>
      </c>
      <c r="L7234" t="s">
        <v>32319</v>
      </c>
      <c r="M7234" t="s">
        <v>20</v>
      </c>
      <c r="N7234">
        <v>1</v>
      </c>
      <c r="O7234">
        <f>Table1[[#This Row],[Price]]-0.1*Table1[[#This Row],[Price]]</f>
        <v>217.41299999999998</v>
      </c>
      <c r="P7234" s="9">
        <f>(Table1[[#This Row],[Expiration Date]]-Table1[[#This Row],[Manufacturing Date]])/365</f>
        <v>1</v>
      </c>
      <c r="Q7234" t="str">
        <f>IF(Table1[[#This Row],[Expiration Date]]-J7242&gt;12/31/2024,"not expired","expired")</f>
        <v>expired</v>
      </c>
      <c r="R7234">
        <f>Table1[[#This Row],[Discounted Price]]*0.95</f>
        <v>206.54234999999997</v>
      </c>
      <c r="S7234">
        <f>Table1[[#This Row],[Discounted Price]]*0.9</f>
        <v>195.67169999999999</v>
      </c>
      <c r="T7234">
        <f>Table1[[#This Row],[Discounted Price]]*0.8</f>
        <v>173.93039999999999</v>
      </c>
      <c r="U7234">
        <f>Table1[[#This Row],[Price]]*0.52</f>
        <v>125.6164</v>
      </c>
      <c r="V7234">
        <f>(Table1[[#This Row],[Price]]-Table1[[#This Row],[Scrap value]])/2</f>
        <v>57.976799999999997</v>
      </c>
    </row>
    <row r="7235" spans="1:22" x14ac:dyDescent="0.25">
      <c r="A7235" t="s">
        <v>32320</v>
      </c>
      <c r="B7235" t="s">
        <v>15</v>
      </c>
      <c r="C7235" t="s">
        <v>47</v>
      </c>
      <c r="D7235" t="s">
        <v>32321</v>
      </c>
      <c r="E7235">
        <v>54.2</v>
      </c>
      <c r="F7235">
        <v>72</v>
      </c>
      <c r="G7235" t="s">
        <v>43728</v>
      </c>
      <c r="H7235" t="s">
        <v>22796</v>
      </c>
      <c r="I7235" s="1">
        <v>44927</v>
      </c>
      <c r="J7235" s="1">
        <v>45292</v>
      </c>
      <c r="K7235" t="s">
        <v>32322</v>
      </c>
      <c r="L7235" t="s">
        <v>32323</v>
      </c>
      <c r="M7235" t="s">
        <v>27</v>
      </c>
      <c r="N7235">
        <v>2</v>
      </c>
      <c r="O7235">
        <f>Table1[[#This Row],[Price]]-0.1*Table1[[#This Row],[Price]]</f>
        <v>48.78</v>
      </c>
      <c r="P7235" s="9">
        <f>(Table1[[#This Row],[Expiration Date]]-Table1[[#This Row],[Manufacturing Date]])/365</f>
        <v>1</v>
      </c>
      <c r="Q7235" t="str">
        <f>IF(Table1[[#This Row],[Expiration Date]]-J7243&gt;12/31/2024,"not expired","expired")</f>
        <v>expired</v>
      </c>
      <c r="R7235">
        <f>Table1[[#This Row],[Discounted Price]]*0.95</f>
        <v>46.341000000000001</v>
      </c>
      <c r="S7235">
        <f>Table1[[#This Row],[Discounted Price]]*0.9</f>
        <v>43.902000000000001</v>
      </c>
      <c r="T7235">
        <f>Table1[[#This Row],[Discounted Price]]*0.8</f>
        <v>39.024000000000001</v>
      </c>
      <c r="U7235">
        <f>Table1[[#This Row],[Price]]*0.52</f>
        <v>28.184000000000001</v>
      </c>
      <c r="V7235">
        <f>(Table1[[#This Row],[Price]]-Table1[[#This Row],[Scrap value]])/2</f>
        <v>13.008000000000001</v>
      </c>
    </row>
    <row r="7236" spans="1:22" x14ac:dyDescent="0.25">
      <c r="A7236" t="s">
        <v>32324</v>
      </c>
      <c r="B7236" t="s">
        <v>22</v>
      </c>
      <c r="C7236" t="s">
        <v>47</v>
      </c>
      <c r="D7236" t="s">
        <v>32325</v>
      </c>
      <c r="E7236">
        <v>264.62</v>
      </c>
      <c r="F7236">
        <v>10</v>
      </c>
      <c r="G7236" t="s">
        <v>43728</v>
      </c>
      <c r="H7236" t="s">
        <v>27626</v>
      </c>
      <c r="I7236" s="1">
        <v>44927</v>
      </c>
      <c r="J7236" s="1">
        <v>45292</v>
      </c>
      <c r="K7236" t="s">
        <v>32326</v>
      </c>
      <c r="L7236" t="s">
        <v>32327</v>
      </c>
      <c r="M7236" t="s">
        <v>27</v>
      </c>
      <c r="N7236">
        <v>5</v>
      </c>
      <c r="O7236">
        <f>Table1[[#This Row],[Price]]-0.1*Table1[[#This Row],[Price]]</f>
        <v>238.15800000000002</v>
      </c>
      <c r="P7236" s="9">
        <f>(Table1[[#This Row],[Expiration Date]]-Table1[[#This Row],[Manufacturing Date]])/365</f>
        <v>1</v>
      </c>
      <c r="Q7236" t="str">
        <f>IF(Table1[[#This Row],[Expiration Date]]-J7244&gt;12/31/2024,"not expired","expired")</f>
        <v>expired</v>
      </c>
      <c r="R7236">
        <f>Table1[[#This Row],[Discounted Price]]*0.95</f>
        <v>226.2501</v>
      </c>
      <c r="S7236">
        <f>Table1[[#This Row],[Discounted Price]]*0.9</f>
        <v>214.34220000000002</v>
      </c>
      <c r="T7236">
        <f>Table1[[#This Row],[Discounted Price]]*0.8</f>
        <v>190.52640000000002</v>
      </c>
      <c r="U7236">
        <f>Table1[[#This Row],[Price]]*0.52</f>
        <v>137.60240000000002</v>
      </c>
      <c r="V7236">
        <f>(Table1[[#This Row],[Price]]-Table1[[#This Row],[Scrap value]])/2</f>
        <v>63.508799999999994</v>
      </c>
    </row>
    <row r="7237" spans="1:22" x14ac:dyDescent="0.25">
      <c r="A7237" t="s">
        <v>32328</v>
      </c>
      <c r="B7237" t="s">
        <v>22</v>
      </c>
      <c r="C7237" t="s">
        <v>47</v>
      </c>
      <c r="D7237" t="s">
        <v>32329</v>
      </c>
      <c r="E7237">
        <v>20.71</v>
      </c>
      <c r="F7237">
        <v>52</v>
      </c>
      <c r="G7237" t="s">
        <v>43730</v>
      </c>
      <c r="H7237" t="s">
        <v>15570</v>
      </c>
      <c r="I7237" s="1">
        <v>45137</v>
      </c>
      <c r="J7237" s="1">
        <v>45658</v>
      </c>
      <c r="K7237" t="s">
        <v>32330</v>
      </c>
      <c r="L7237" t="s">
        <v>32331</v>
      </c>
      <c r="M7237" t="s">
        <v>20</v>
      </c>
      <c r="N7237">
        <v>4</v>
      </c>
      <c r="O7237">
        <f>Table1[[#This Row],[Price]]-0.1*Table1[[#This Row],[Price]]</f>
        <v>18.638999999999999</v>
      </c>
      <c r="P7237" s="9">
        <f>(Table1[[#This Row],[Expiration Date]]-Table1[[#This Row],[Manufacturing Date]])/365</f>
        <v>1.4273972602739726</v>
      </c>
      <c r="Q7237" t="str">
        <f>IF(Table1[[#This Row],[Expiration Date]]-J7245&gt;12/31/2024,"not expired","expired")</f>
        <v>expired</v>
      </c>
      <c r="R7237">
        <f>Table1[[#This Row],[Discounted Price]]*0.95</f>
        <v>17.707049999999999</v>
      </c>
      <c r="S7237">
        <f>Table1[[#This Row],[Discounted Price]]*0.9</f>
        <v>16.775099999999998</v>
      </c>
      <c r="T7237">
        <f>Table1[[#This Row],[Discounted Price]]*0.8</f>
        <v>14.911200000000001</v>
      </c>
      <c r="U7237">
        <f>Table1[[#This Row],[Price]]*0.52</f>
        <v>10.769200000000001</v>
      </c>
      <c r="V7237">
        <f>(Table1[[#This Row],[Price]]-Table1[[#This Row],[Scrap value]])/2</f>
        <v>4.9703999999999997</v>
      </c>
    </row>
    <row r="7238" spans="1:22" x14ac:dyDescent="0.25">
      <c r="A7238" t="s">
        <v>32332</v>
      </c>
      <c r="B7238" t="s">
        <v>22</v>
      </c>
      <c r="C7238" t="s">
        <v>47</v>
      </c>
      <c r="D7238" t="s">
        <v>32333</v>
      </c>
      <c r="E7238">
        <v>489.04</v>
      </c>
      <c r="F7238">
        <v>13</v>
      </c>
      <c r="G7238" t="s">
        <v>43728</v>
      </c>
      <c r="H7238" t="s">
        <v>1086</v>
      </c>
      <c r="I7238" s="1">
        <v>45137</v>
      </c>
      <c r="J7238" s="1">
        <v>46023</v>
      </c>
      <c r="K7238" t="s">
        <v>32334</v>
      </c>
      <c r="L7238" t="s">
        <v>32335</v>
      </c>
      <c r="M7238" t="s">
        <v>20</v>
      </c>
      <c r="N7238">
        <v>1</v>
      </c>
      <c r="O7238">
        <f>Table1[[#This Row],[Price]]-0.1*Table1[[#This Row],[Price]]</f>
        <v>440.13600000000002</v>
      </c>
      <c r="P7238" s="9">
        <f>(Table1[[#This Row],[Expiration Date]]-Table1[[#This Row],[Manufacturing Date]])/365</f>
        <v>2.4273972602739726</v>
      </c>
      <c r="Q7238" t="str">
        <f>IF(Table1[[#This Row],[Expiration Date]]-J7246&gt;12/31/2024,"not expired","expired")</f>
        <v>not expired</v>
      </c>
      <c r="R7238">
        <f>Table1[[#This Row],[Discounted Price]]*0.95</f>
        <v>418.12920000000003</v>
      </c>
      <c r="S7238">
        <f>Table1[[#This Row],[Discounted Price]]*0.9</f>
        <v>396.12240000000003</v>
      </c>
      <c r="T7238">
        <f>Table1[[#This Row],[Discounted Price]]*0.8</f>
        <v>352.10880000000003</v>
      </c>
      <c r="U7238">
        <f>Table1[[#This Row],[Price]]*0.52</f>
        <v>254.30080000000001</v>
      </c>
      <c r="V7238">
        <f>(Table1[[#This Row],[Price]]-Table1[[#This Row],[Scrap value]])/2</f>
        <v>117.36960000000001</v>
      </c>
    </row>
    <row r="7239" spans="1:22" x14ac:dyDescent="0.25">
      <c r="A7239" t="s">
        <v>32336</v>
      </c>
      <c r="B7239" t="s">
        <v>15</v>
      </c>
      <c r="C7239" t="s">
        <v>47</v>
      </c>
      <c r="D7239" t="s">
        <v>32337</v>
      </c>
      <c r="E7239">
        <v>217.28</v>
      </c>
      <c r="F7239">
        <v>17</v>
      </c>
      <c r="G7239" t="s">
        <v>43729</v>
      </c>
      <c r="H7239" t="s">
        <v>25233</v>
      </c>
      <c r="I7239" s="1">
        <v>45137</v>
      </c>
      <c r="J7239" s="1">
        <v>46023</v>
      </c>
      <c r="K7239" t="s">
        <v>32338</v>
      </c>
      <c r="L7239" t="s">
        <v>32339</v>
      </c>
      <c r="M7239" t="s">
        <v>20</v>
      </c>
      <c r="N7239">
        <v>2</v>
      </c>
      <c r="O7239">
        <f>Table1[[#This Row],[Price]]-0.1*Table1[[#This Row],[Price]]</f>
        <v>195.55199999999999</v>
      </c>
      <c r="P7239" s="9">
        <f>(Table1[[#This Row],[Expiration Date]]-Table1[[#This Row],[Manufacturing Date]])/365</f>
        <v>2.4273972602739726</v>
      </c>
      <c r="Q7239" t="str">
        <f>IF(Table1[[#This Row],[Expiration Date]]-J7247&gt;12/31/2024,"not expired","expired")</f>
        <v>expired</v>
      </c>
      <c r="R7239">
        <f>Table1[[#This Row],[Discounted Price]]*0.95</f>
        <v>185.77439999999999</v>
      </c>
      <c r="S7239">
        <f>Table1[[#This Row],[Discounted Price]]*0.9</f>
        <v>175.99680000000001</v>
      </c>
      <c r="T7239">
        <f>Table1[[#This Row],[Discounted Price]]*0.8</f>
        <v>156.44159999999999</v>
      </c>
      <c r="U7239">
        <f>Table1[[#This Row],[Price]]*0.52</f>
        <v>112.98560000000001</v>
      </c>
      <c r="V7239">
        <f>(Table1[[#This Row],[Price]]-Table1[[#This Row],[Scrap value]])/2</f>
        <v>52.147199999999998</v>
      </c>
    </row>
    <row r="7240" spans="1:22" x14ac:dyDescent="0.25">
      <c r="A7240" t="s">
        <v>32340</v>
      </c>
      <c r="B7240" t="s">
        <v>29</v>
      </c>
      <c r="C7240" t="s">
        <v>47</v>
      </c>
      <c r="D7240" t="s">
        <v>32341</v>
      </c>
      <c r="E7240">
        <v>448.72</v>
      </c>
      <c r="F7240">
        <v>81</v>
      </c>
      <c r="G7240" t="s">
        <v>43729</v>
      </c>
      <c r="H7240" t="s">
        <v>16760</v>
      </c>
      <c r="I7240" s="1">
        <v>45000</v>
      </c>
      <c r="J7240" s="1">
        <v>45292</v>
      </c>
      <c r="K7240" t="s">
        <v>32342</v>
      </c>
      <c r="L7240" t="s">
        <v>32343</v>
      </c>
      <c r="M7240" t="s">
        <v>20</v>
      </c>
      <c r="N7240">
        <v>5</v>
      </c>
      <c r="O7240">
        <f>Table1[[#This Row],[Price]]-0.1*Table1[[#This Row],[Price]]</f>
        <v>403.84800000000001</v>
      </c>
      <c r="P7240" s="9">
        <f>(Table1[[#This Row],[Expiration Date]]-Table1[[#This Row],[Manufacturing Date]])/365</f>
        <v>0.8</v>
      </c>
      <c r="Q7240" t="str">
        <f>IF(Table1[[#This Row],[Expiration Date]]-J7248&gt;12/31/2024,"not expired","expired")</f>
        <v>expired</v>
      </c>
      <c r="R7240">
        <f>Table1[[#This Row],[Discounted Price]]*0.95</f>
        <v>383.65559999999999</v>
      </c>
      <c r="S7240">
        <f>Table1[[#This Row],[Discounted Price]]*0.9</f>
        <v>363.46320000000003</v>
      </c>
      <c r="T7240">
        <f>Table1[[#This Row],[Discounted Price]]*0.8</f>
        <v>323.07840000000004</v>
      </c>
      <c r="U7240">
        <f>Table1[[#This Row],[Price]]*0.52</f>
        <v>233.33440000000002</v>
      </c>
      <c r="V7240">
        <f>(Table1[[#This Row],[Price]]-Table1[[#This Row],[Scrap value]])/2</f>
        <v>107.69280000000001</v>
      </c>
    </row>
    <row r="7241" spans="1:22" x14ac:dyDescent="0.25">
      <c r="A7241" t="s">
        <v>32344</v>
      </c>
      <c r="B7241" t="s">
        <v>29</v>
      </c>
      <c r="C7241" t="s">
        <v>47</v>
      </c>
      <c r="D7241" t="s">
        <v>32345</v>
      </c>
      <c r="E7241">
        <v>278.88</v>
      </c>
      <c r="F7241">
        <v>32</v>
      </c>
      <c r="G7241" t="s">
        <v>43728</v>
      </c>
      <c r="H7241" t="s">
        <v>803</v>
      </c>
      <c r="I7241" s="1">
        <v>44927</v>
      </c>
      <c r="J7241" s="1">
        <v>45292</v>
      </c>
      <c r="K7241" t="s">
        <v>32346</v>
      </c>
      <c r="L7241" t="s">
        <v>32347</v>
      </c>
      <c r="M7241" t="s">
        <v>27</v>
      </c>
      <c r="N7241">
        <v>3</v>
      </c>
      <c r="O7241">
        <f>Table1[[#This Row],[Price]]-0.1*Table1[[#This Row],[Price]]</f>
        <v>250.99199999999999</v>
      </c>
      <c r="P7241" s="9">
        <f>(Table1[[#This Row],[Expiration Date]]-Table1[[#This Row],[Manufacturing Date]])/365</f>
        <v>1</v>
      </c>
      <c r="Q7241" t="str">
        <f>IF(Table1[[#This Row],[Expiration Date]]-J7249&gt;12/31/2024,"not expired","expired")</f>
        <v>expired</v>
      </c>
      <c r="R7241">
        <f>Table1[[#This Row],[Discounted Price]]*0.95</f>
        <v>238.44239999999999</v>
      </c>
      <c r="S7241">
        <f>Table1[[#This Row],[Discounted Price]]*0.9</f>
        <v>225.89279999999999</v>
      </c>
      <c r="T7241">
        <f>Table1[[#This Row],[Discounted Price]]*0.8</f>
        <v>200.7936</v>
      </c>
      <c r="U7241">
        <f>Table1[[#This Row],[Price]]*0.52</f>
        <v>145.01760000000002</v>
      </c>
      <c r="V7241">
        <f>(Table1[[#This Row],[Price]]-Table1[[#This Row],[Scrap value]])/2</f>
        <v>66.93119999999999</v>
      </c>
    </row>
    <row r="7242" spans="1:22" x14ac:dyDescent="0.25">
      <c r="A7242" t="s">
        <v>32348</v>
      </c>
      <c r="B7242" t="s">
        <v>22</v>
      </c>
      <c r="C7242" t="s">
        <v>47</v>
      </c>
      <c r="D7242" t="s">
        <v>32349</v>
      </c>
      <c r="E7242">
        <v>60.32</v>
      </c>
      <c r="F7242">
        <v>72</v>
      </c>
      <c r="G7242" t="s">
        <v>43728</v>
      </c>
      <c r="H7242" t="s">
        <v>22911</v>
      </c>
      <c r="I7242" s="1">
        <v>45000</v>
      </c>
      <c r="J7242" s="1">
        <v>45292</v>
      </c>
      <c r="K7242" t="s">
        <v>32350</v>
      </c>
      <c r="L7242" t="s">
        <v>32351</v>
      </c>
      <c r="M7242" t="s">
        <v>27</v>
      </c>
      <c r="N7242">
        <v>3</v>
      </c>
      <c r="O7242">
        <f>Table1[[#This Row],[Price]]-0.1*Table1[[#This Row],[Price]]</f>
        <v>54.287999999999997</v>
      </c>
      <c r="P7242" s="9">
        <f>(Table1[[#This Row],[Expiration Date]]-Table1[[#This Row],[Manufacturing Date]])/365</f>
        <v>0.8</v>
      </c>
      <c r="Q7242" t="str">
        <f>IF(Table1[[#This Row],[Expiration Date]]-J7250&gt;12/31/2024,"not expired","expired")</f>
        <v>expired</v>
      </c>
      <c r="R7242">
        <f>Table1[[#This Row],[Discounted Price]]*0.95</f>
        <v>51.573599999999992</v>
      </c>
      <c r="S7242">
        <f>Table1[[#This Row],[Discounted Price]]*0.9</f>
        <v>48.859200000000001</v>
      </c>
      <c r="T7242">
        <f>Table1[[#This Row],[Discounted Price]]*0.8</f>
        <v>43.430399999999999</v>
      </c>
      <c r="U7242">
        <f>Table1[[#This Row],[Price]]*0.52</f>
        <v>31.366400000000002</v>
      </c>
      <c r="V7242">
        <f>(Table1[[#This Row],[Price]]-Table1[[#This Row],[Scrap value]])/2</f>
        <v>14.476799999999999</v>
      </c>
    </row>
    <row r="7243" spans="1:22" x14ac:dyDescent="0.25">
      <c r="A7243" t="s">
        <v>32352</v>
      </c>
      <c r="B7243" t="s">
        <v>22</v>
      </c>
      <c r="C7243" t="s">
        <v>47</v>
      </c>
      <c r="D7243" t="s">
        <v>32353</v>
      </c>
      <c r="E7243">
        <v>444.28</v>
      </c>
      <c r="F7243">
        <v>95</v>
      </c>
      <c r="G7243" t="s">
        <v>43729</v>
      </c>
      <c r="H7243" t="s">
        <v>5917</v>
      </c>
      <c r="I7243" s="1">
        <v>45137</v>
      </c>
      <c r="J7243" s="1">
        <v>45658</v>
      </c>
      <c r="K7243" t="s">
        <v>32354</v>
      </c>
      <c r="L7243" t="s">
        <v>32355</v>
      </c>
      <c r="M7243" t="s">
        <v>45</v>
      </c>
      <c r="N7243">
        <v>2</v>
      </c>
      <c r="O7243">
        <f>Table1[[#This Row],[Price]]-0.1*Table1[[#This Row],[Price]]</f>
        <v>399.85199999999998</v>
      </c>
      <c r="P7243" s="9">
        <f>(Table1[[#This Row],[Expiration Date]]-Table1[[#This Row],[Manufacturing Date]])/365</f>
        <v>1.4273972602739726</v>
      </c>
      <c r="Q7243" t="str">
        <f>IF(Table1[[#This Row],[Expiration Date]]-J7251&gt;12/31/2024,"not expired","expired")</f>
        <v>not expired</v>
      </c>
      <c r="R7243">
        <f>Table1[[#This Row],[Discounted Price]]*0.95</f>
        <v>379.85939999999994</v>
      </c>
      <c r="S7243">
        <f>Table1[[#This Row],[Discounted Price]]*0.9</f>
        <v>359.86680000000001</v>
      </c>
      <c r="T7243">
        <f>Table1[[#This Row],[Discounted Price]]*0.8</f>
        <v>319.88159999999999</v>
      </c>
      <c r="U7243">
        <f>Table1[[#This Row],[Price]]*0.52</f>
        <v>231.0256</v>
      </c>
      <c r="V7243">
        <f>(Table1[[#This Row],[Price]]-Table1[[#This Row],[Scrap value]])/2</f>
        <v>106.62719999999999</v>
      </c>
    </row>
    <row r="7244" spans="1:22" x14ac:dyDescent="0.25">
      <c r="A7244" t="s">
        <v>32356</v>
      </c>
      <c r="B7244" t="s">
        <v>35</v>
      </c>
      <c r="C7244" t="s">
        <v>47</v>
      </c>
      <c r="D7244" t="s">
        <v>32357</v>
      </c>
      <c r="E7244">
        <v>73.099999999999994</v>
      </c>
      <c r="F7244">
        <v>2</v>
      </c>
      <c r="G7244" t="s">
        <v>43728</v>
      </c>
      <c r="H7244" t="s">
        <v>16038</v>
      </c>
      <c r="I7244" s="1">
        <v>45137</v>
      </c>
      <c r="J7244" s="1">
        <v>46023</v>
      </c>
      <c r="K7244" t="s">
        <v>32358</v>
      </c>
      <c r="L7244" t="s">
        <v>32359</v>
      </c>
      <c r="M7244" t="s">
        <v>20</v>
      </c>
      <c r="N7244">
        <v>3</v>
      </c>
      <c r="O7244">
        <f>Table1[[#This Row],[Price]]-0.1*Table1[[#This Row],[Price]]</f>
        <v>65.789999999999992</v>
      </c>
      <c r="P7244" s="9">
        <f>(Table1[[#This Row],[Expiration Date]]-Table1[[#This Row],[Manufacturing Date]])/365</f>
        <v>2.4273972602739726</v>
      </c>
      <c r="Q7244" t="str">
        <f>IF(Table1[[#This Row],[Expiration Date]]-J7252&gt;12/31/2024,"not expired","expired")</f>
        <v>not expired</v>
      </c>
      <c r="R7244">
        <f>Table1[[#This Row],[Discounted Price]]*0.95</f>
        <v>62.500499999999988</v>
      </c>
      <c r="S7244">
        <f>Table1[[#This Row],[Discounted Price]]*0.9</f>
        <v>59.210999999999991</v>
      </c>
      <c r="T7244">
        <f>Table1[[#This Row],[Discounted Price]]*0.8</f>
        <v>52.631999999999998</v>
      </c>
      <c r="U7244">
        <f>Table1[[#This Row],[Price]]*0.52</f>
        <v>38.012</v>
      </c>
      <c r="V7244">
        <f>(Table1[[#This Row],[Price]]-Table1[[#This Row],[Scrap value]])/2</f>
        <v>17.543999999999997</v>
      </c>
    </row>
    <row r="7245" spans="1:22" x14ac:dyDescent="0.25">
      <c r="A7245" t="s">
        <v>32360</v>
      </c>
      <c r="B7245" t="s">
        <v>35</v>
      </c>
      <c r="C7245" t="s">
        <v>47</v>
      </c>
      <c r="D7245" t="s">
        <v>32361</v>
      </c>
      <c r="E7245">
        <v>295.36</v>
      </c>
      <c r="F7245">
        <v>11</v>
      </c>
      <c r="G7245" t="s">
        <v>43730</v>
      </c>
      <c r="H7245" t="s">
        <v>24993</v>
      </c>
      <c r="I7245" s="1">
        <v>45000</v>
      </c>
      <c r="J7245" s="1">
        <v>45658</v>
      </c>
      <c r="K7245" t="s">
        <v>32362</v>
      </c>
      <c r="L7245" t="s">
        <v>32363</v>
      </c>
      <c r="M7245" t="s">
        <v>45</v>
      </c>
      <c r="N7245">
        <v>5</v>
      </c>
      <c r="O7245">
        <f>Table1[[#This Row],[Price]]-0.1*Table1[[#This Row],[Price]]</f>
        <v>265.82400000000001</v>
      </c>
      <c r="P7245" s="9">
        <f>(Table1[[#This Row],[Expiration Date]]-Table1[[#This Row],[Manufacturing Date]])/365</f>
        <v>1.8027397260273972</v>
      </c>
      <c r="Q7245" t="str">
        <f>IF(Table1[[#This Row],[Expiration Date]]-J7253&gt;12/31/2024,"not expired","expired")</f>
        <v>expired</v>
      </c>
      <c r="R7245">
        <f>Table1[[#This Row],[Discounted Price]]*0.95</f>
        <v>252.53280000000001</v>
      </c>
      <c r="S7245">
        <f>Table1[[#This Row],[Discounted Price]]*0.9</f>
        <v>239.24160000000001</v>
      </c>
      <c r="T7245">
        <f>Table1[[#This Row],[Discounted Price]]*0.8</f>
        <v>212.65920000000003</v>
      </c>
      <c r="U7245">
        <f>Table1[[#This Row],[Price]]*0.52</f>
        <v>153.58720000000002</v>
      </c>
      <c r="V7245">
        <f>(Table1[[#This Row],[Price]]-Table1[[#This Row],[Scrap value]])/2</f>
        <v>70.886399999999995</v>
      </c>
    </row>
    <row r="7246" spans="1:22" x14ac:dyDescent="0.25">
      <c r="A7246" t="s">
        <v>32364</v>
      </c>
      <c r="B7246" t="s">
        <v>15</v>
      </c>
      <c r="C7246" t="s">
        <v>47</v>
      </c>
      <c r="D7246" t="s">
        <v>32365</v>
      </c>
      <c r="E7246">
        <v>232.66</v>
      </c>
      <c r="F7246">
        <v>72</v>
      </c>
      <c r="G7246" t="s">
        <v>43729</v>
      </c>
      <c r="H7246" t="s">
        <v>29670</v>
      </c>
      <c r="I7246" s="1">
        <v>44927</v>
      </c>
      <c r="J7246" s="1">
        <v>45292</v>
      </c>
      <c r="K7246" t="s">
        <v>32366</v>
      </c>
      <c r="L7246" t="s">
        <v>32367</v>
      </c>
      <c r="M7246" t="s">
        <v>27</v>
      </c>
      <c r="N7246">
        <v>3</v>
      </c>
      <c r="O7246">
        <f>Table1[[#This Row],[Price]]-0.1*Table1[[#This Row],[Price]]</f>
        <v>209.39400000000001</v>
      </c>
      <c r="P7246" s="9">
        <f>(Table1[[#This Row],[Expiration Date]]-Table1[[#This Row],[Manufacturing Date]])/365</f>
        <v>1</v>
      </c>
      <c r="Q7246" t="str">
        <f>IF(Table1[[#This Row],[Expiration Date]]-J7254&gt;12/31/2024,"not expired","expired")</f>
        <v>expired</v>
      </c>
      <c r="R7246">
        <f>Table1[[#This Row],[Discounted Price]]*0.95</f>
        <v>198.92429999999999</v>
      </c>
      <c r="S7246">
        <f>Table1[[#This Row],[Discounted Price]]*0.9</f>
        <v>188.4546</v>
      </c>
      <c r="T7246">
        <f>Table1[[#This Row],[Discounted Price]]*0.8</f>
        <v>167.51520000000002</v>
      </c>
      <c r="U7246">
        <f>Table1[[#This Row],[Price]]*0.52</f>
        <v>120.9832</v>
      </c>
      <c r="V7246">
        <f>(Table1[[#This Row],[Price]]-Table1[[#This Row],[Scrap value]])/2</f>
        <v>55.8384</v>
      </c>
    </row>
    <row r="7247" spans="1:22" x14ac:dyDescent="0.25">
      <c r="A7247" t="s">
        <v>32368</v>
      </c>
      <c r="B7247" t="s">
        <v>29</v>
      </c>
      <c r="C7247" t="s">
        <v>47</v>
      </c>
      <c r="D7247" t="s">
        <v>32369</v>
      </c>
      <c r="E7247">
        <v>281.25</v>
      </c>
      <c r="F7247">
        <v>12</v>
      </c>
      <c r="G7247" t="s">
        <v>43728</v>
      </c>
      <c r="H7247" t="s">
        <v>14400</v>
      </c>
      <c r="I7247" s="1">
        <v>45000</v>
      </c>
      <c r="J7247" s="1">
        <v>46023</v>
      </c>
      <c r="K7247" t="s">
        <v>32370</v>
      </c>
      <c r="L7247" t="s">
        <v>32371</v>
      </c>
      <c r="M7247" t="s">
        <v>27</v>
      </c>
      <c r="N7247">
        <v>3</v>
      </c>
      <c r="O7247">
        <f>Table1[[#This Row],[Price]]-0.1*Table1[[#This Row],[Price]]</f>
        <v>253.125</v>
      </c>
      <c r="P7247" s="9">
        <f>(Table1[[#This Row],[Expiration Date]]-Table1[[#This Row],[Manufacturing Date]])/365</f>
        <v>2.8027397260273972</v>
      </c>
      <c r="Q7247" t="str">
        <f>IF(Table1[[#This Row],[Expiration Date]]-J7255&gt;12/31/2024,"not expired","expired")</f>
        <v>not expired</v>
      </c>
      <c r="R7247">
        <f>Table1[[#This Row],[Discounted Price]]*0.95</f>
        <v>240.46875</v>
      </c>
      <c r="S7247">
        <f>Table1[[#This Row],[Discounted Price]]*0.9</f>
        <v>227.8125</v>
      </c>
      <c r="T7247">
        <f>Table1[[#This Row],[Discounted Price]]*0.8</f>
        <v>202.5</v>
      </c>
      <c r="U7247">
        <f>Table1[[#This Row],[Price]]*0.52</f>
        <v>146.25</v>
      </c>
      <c r="V7247">
        <f>(Table1[[#This Row],[Price]]-Table1[[#This Row],[Scrap value]])/2</f>
        <v>67.5</v>
      </c>
    </row>
    <row r="7248" spans="1:22" x14ac:dyDescent="0.25">
      <c r="A7248" t="s">
        <v>32372</v>
      </c>
      <c r="B7248" t="s">
        <v>29</v>
      </c>
      <c r="C7248" t="s">
        <v>47</v>
      </c>
      <c r="D7248" t="s">
        <v>32373</v>
      </c>
      <c r="E7248">
        <v>446.59</v>
      </c>
      <c r="F7248">
        <v>26</v>
      </c>
      <c r="G7248" t="s">
        <v>43728</v>
      </c>
      <c r="H7248" t="s">
        <v>15867</v>
      </c>
      <c r="I7248" s="1">
        <v>45137</v>
      </c>
      <c r="J7248" s="1">
        <v>45658</v>
      </c>
      <c r="K7248" t="s">
        <v>32374</v>
      </c>
      <c r="L7248" t="s">
        <v>32375</v>
      </c>
      <c r="M7248" t="s">
        <v>20</v>
      </c>
      <c r="N7248">
        <v>2</v>
      </c>
      <c r="O7248">
        <f>Table1[[#This Row],[Price]]-0.1*Table1[[#This Row],[Price]]</f>
        <v>401.93099999999998</v>
      </c>
      <c r="P7248" s="9">
        <f>(Table1[[#This Row],[Expiration Date]]-Table1[[#This Row],[Manufacturing Date]])/365</f>
        <v>1.4273972602739726</v>
      </c>
      <c r="Q7248" t="str">
        <f>IF(Table1[[#This Row],[Expiration Date]]-J7256&gt;12/31/2024,"not expired","expired")</f>
        <v>not expired</v>
      </c>
      <c r="R7248">
        <f>Table1[[#This Row],[Discounted Price]]*0.95</f>
        <v>381.83444999999995</v>
      </c>
      <c r="S7248">
        <f>Table1[[#This Row],[Discounted Price]]*0.9</f>
        <v>361.73789999999997</v>
      </c>
      <c r="T7248">
        <f>Table1[[#This Row],[Discounted Price]]*0.8</f>
        <v>321.54480000000001</v>
      </c>
      <c r="U7248">
        <f>Table1[[#This Row],[Price]]*0.52</f>
        <v>232.2268</v>
      </c>
      <c r="V7248">
        <f>(Table1[[#This Row],[Price]]-Table1[[#This Row],[Scrap value]])/2</f>
        <v>107.18159999999999</v>
      </c>
    </row>
    <row r="7249" spans="1:22" x14ac:dyDescent="0.25">
      <c r="A7249" t="s">
        <v>32376</v>
      </c>
      <c r="B7249" t="s">
        <v>22</v>
      </c>
      <c r="C7249" t="s">
        <v>47</v>
      </c>
      <c r="D7249" t="s">
        <v>32377</v>
      </c>
      <c r="E7249">
        <v>433.48</v>
      </c>
      <c r="F7249">
        <v>51</v>
      </c>
      <c r="G7249" t="s">
        <v>43728</v>
      </c>
      <c r="H7249" t="s">
        <v>32378</v>
      </c>
      <c r="I7249" s="1">
        <v>45137</v>
      </c>
      <c r="J7249" s="1">
        <v>46023</v>
      </c>
      <c r="K7249" t="s">
        <v>32379</v>
      </c>
      <c r="L7249" t="s">
        <v>32380</v>
      </c>
      <c r="M7249" t="s">
        <v>20</v>
      </c>
      <c r="N7249">
        <v>4</v>
      </c>
      <c r="O7249">
        <f>Table1[[#This Row],[Price]]-0.1*Table1[[#This Row],[Price]]</f>
        <v>390.13200000000001</v>
      </c>
      <c r="P7249" s="9">
        <f>(Table1[[#This Row],[Expiration Date]]-Table1[[#This Row],[Manufacturing Date]])/365</f>
        <v>2.4273972602739726</v>
      </c>
      <c r="Q7249" t="str">
        <f>IF(Table1[[#This Row],[Expiration Date]]-J7257&gt;12/31/2024,"not expired","expired")</f>
        <v>not expired</v>
      </c>
      <c r="R7249">
        <f>Table1[[#This Row],[Discounted Price]]*0.95</f>
        <v>370.62540000000001</v>
      </c>
      <c r="S7249">
        <f>Table1[[#This Row],[Discounted Price]]*0.9</f>
        <v>351.11880000000002</v>
      </c>
      <c r="T7249">
        <f>Table1[[#This Row],[Discounted Price]]*0.8</f>
        <v>312.10560000000004</v>
      </c>
      <c r="U7249">
        <f>Table1[[#This Row],[Price]]*0.52</f>
        <v>225.40960000000001</v>
      </c>
      <c r="V7249">
        <f>(Table1[[#This Row],[Price]]-Table1[[#This Row],[Scrap value]])/2</f>
        <v>104.0352</v>
      </c>
    </row>
    <row r="7250" spans="1:22" x14ac:dyDescent="0.25">
      <c r="A7250" t="s">
        <v>32381</v>
      </c>
      <c r="B7250" t="s">
        <v>29</v>
      </c>
      <c r="C7250" t="s">
        <v>47</v>
      </c>
      <c r="D7250" t="s">
        <v>32382</v>
      </c>
      <c r="E7250">
        <v>222.12</v>
      </c>
      <c r="F7250">
        <v>65</v>
      </c>
      <c r="G7250" t="s">
        <v>43728</v>
      </c>
      <c r="H7250" t="s">
        <v>25765</v>
      </c>
      <c r="I7250" s="1">
        <v>45137</v>
      </c>
      <c r="J7250" s="1">
        <v>45658</v>
      </c>
      <c r="K7250" t="s">
        <v>32383</v>
      </c>
      <c r="L7250" t="s">
        <v>32384</v>
      </c>
      <c r="M7250" t="s">
        <v>20</v>
      </c>
      <c r="N7250">
        <v>1</v>
      </c>
      <c r="O7250">
        <f>Table1[[#This Row],[Price]]-0.1*Table1[[#This Row],[Price]]</f>
        <v>199.90800000000002</v>
      </c>
      <c r="P7250" s="9">
        <f>(Table1[[#This Row],[Expiration Date]]-Table1[[#This Row],[Manufacturing Date]])/365</f>
        <v>1.4273972602739726</v>
      </c>
      <c r="Q7250" t="str">
        <f>IF(Table1[[#This Row],[Expiration Date]]-J7258&gt;12/31/2024,"not expired","expired")</f>
        <v>expired</v>
      </c>
      <c r="R7250">
        <f>Table1[[#This Row],[Discounted Price]]*0.95</f>
        <v>189.9126</v>
      </c>
      <c r="S7250">
        <f>Table1[[#This Row],[Discounted Price]]*0.9</f>
        <v>179.91720000000001</v>
      </c>
      <c r="T7250">
        <f>Table1[[#This Row],[Discounted Price]]*0.8</f>
        <v>159.92640000000003</v>
      </c>
      <c r="U7250">
        <f>Table1[[#This Row],[Price]]*0.52</f>
        <v>115.50240000000001</v>
      </c>
      <c r="V7250">
        <f>(Table1[[#This Row],[Price]]-Table1[[#This Row],[Scrap value]])/2</f>
        <v>53.308799999999998</v>
      </c>
    </row>
    <row r="7251" spans="1:22" x14ac:dyDescent="0.25">
      <c r="A7251" t="s">
        <v>32385</v>
      </c>
      <c r="B7251" t="s">
        <v>22</v>
      </c>
      <c r="C7251" t="s">
        <v>47</v>
      </c>
      <c r="D7251" t="s">
        <v>32386</v>
      </c>
      <c r="E7251">
        <v>54.58</v>
      </c>
      <c r="F7251">
        <v>51</v>
      </c>
      <c r="G7251" t="s">
        <v>43730</v>
      </c>
      <c r="H7251" t="s">
        <v>19885</v>
      </c>
      <c r="I7251" s="1">
        <v>44927</v>
      </c>
      <c r="J7251" s="1">
        <v>45292</v>
      </c>
      <c r="K7251" t="s">
        <v>32387</v>
      </c>
      <c r="L7251" t="s">
        <v>32388</v>
      </c>
      <c r="M7251" t="s">
        <v>45</v>
      </c>
      <c r="N7251">
        <v>1</v>
      </c>
      <c r="O7251">
        <f>Table1[[#This Row],[Price]]-0.1*Table1[[#This Row],[Price]]</f>
        <v>49.122</v>
      </c>
      <c r="P7251" s="9">
        <f>(Table1[[#This Row],[Expiration Date]]-Table1[[#This Row],[Manufacturing Date]])/365</f>
        <v>1</v>
      </c>
      <c r="Q7251" t="str">
        <f>IF(Table1[[#This Row],[Expiration Date]]-J7259&gt;12/31/2024,"not expired","expired")</f>
        <v>expired</v>
      </c>
      <c r="R7251">
        <f>Table1[[#This Row],[Discounted Price]]*0.95</f>
        <v>46.665900000000001</v>
      </c>
      <c r="S7251">
        <f>Table1[[#This Row],[Discounted Price]]*0.9</f>
        <v>44.209800000000001</v>
      </c>
      <c r="T7251">
        <f>Table1[[#This Row],[Discounted Price]]*0.8</f>
        <v>39.297600000000003</v>
      </c>
      <c r="U7251">
        <f>Table1[[#This Row],[Price]]*0.52</f>
        <v>28.381599999999999</v>
      </c>
      <c r="V7251">
        <f>(Table1[[#This Row],[Price]]-Table1[[#This Row],[Scrap value]])/2</f>
        <v>13.0992</v>
      </c>
    </row>
    <row r="7252" spans="1:22" x14ac:dyDescent="0.25">
      <c r="A7252" t="s">
        <v>32389</v>
      </c>
      <c r="B7252" t="s">
        <v>29</v>
      </c>
      <c r="C7252" t="s">
        <v>47</v>
      </c>
      <c r="D7252" t="s">
        <v>32390</v>
      </c>
      <c r="E7252">
        <v>61.42</v>
      </c>
      <c r="F7252">
        <v>14</v>
      </c>
      <c r="G7252" t="s">
        <v>43729</v>
      </c>
      <c r="H7252" t="s">
        <v>16047</v>
      </c>
      <c r="I7252" s="1">
        <v>45000</v>
      </c>
      <c r="J7252" s="1">
        <v>45658</v>
      </c>
      <c r="K7252" t="s">
        <v>32391</v>
      </c>
      <c r="L7252" t="s">
        <v>32392</v>
      </c>
      <c r="M7252" t="s">
        <v>20</v>
      </c>
      <c r="N7252">
        <v>4</v>
      </c>
      <c r="O7252">
        <f>Table1[[#This Row],[Price]]-0.1*Table1[[#This Row],[Price]]</f>
        <v>55.277999999999999</v>
      </c>
      <c r="P7252" s="9">
        <f>(Table1[[#This Row],[Expiration Date]]-Table1[[#This Row],[Manufacturing Date]])/365</f>
        <v>1.8027397260273972</v>
      </c>
      <c r="Q7252" t="str">
        <f>IF(Table1[[#This Row],[Expiration Date]]-J7260&gt;12/31/2024,"not expired","expired")</f>
        <v>expired</v>
      </c>
      <c r="R7252">
        <f>Table1[[#This Row],[Discounted Price]]*0.95</f>
        <v>52.514099999999999</v>
      </c>
      <c r="S7252">
        <f>Table1[[#This Row],[Discounted Price]]*0.9</f>
        <v>49.7502</v>
      </c>
      <c r="T7252">
        <f>Table1[[#This Row],[Discounted Price]]*0.8</f>
        <v>44.2224</v>
      </c>
      <c r="U7252">
        <f>Table1[[#This Row],[Price]]*0.52</f>
        <v>31.938400000000001</v>
      </c>
      <c r="V7252">
        <f>(Table1[[#This Row],[Price]]-Table1[[#This Row],[Scrap value]])/2</f>
        <v>14.7408</v>
      </c>
    </row>
    <row r="7253" spans="1:22" x14ac:dyDescent="0.25">
      <c r="A7253" t="s">
        <v>32393</v>
      </c>
      <c r="B7253" t="s">
        <v>29</v>
      </c>
      <c r="C7253" t="s">
        <v>47</v>
      </c>
      <c r="D7253" t="s">
        <v>32394</v>
      </c>
      <c r="E7253">
        <v>292.88</v>
      </c>
      <c r="F7253">
        <v>1</v>
      </c>
      <c r="G7253" t="s">
        <v>43730</v>
      </c>
      <c r="H7253" t="s">
        <v>2585</v>
      </c>
      <c r="I7253" s="1">
        <v>45000</v>
      </c>
      <c r="J7253" s="1">
        <v>45658</v>
      </c>
      <c r="K7253" t="s">
        <v>32395</v>
      </c>
      <c r="L7253" t="s">
        <v>32396</v>
      </c>
      <c r="M7253" t="s">
        <v>27</v>
      </c>
      <c r="N7253">
        <v>5</v>
      </c>
      <c r="O7253">
        <f>Table1[[#This Row],[Price]]-0.1*Table1[[#This Row],[Price]]</f>
        <v>263.59199999999998</v>
      </c>
      <c r="P7253" s="9">
        <f>(Table1[[#This Row],[Expiration Date]]-Table1[[#This Row],[Manufacturing Date]])/365</f>
        <v>1.8027397260273972</v>
      </c>
      <c r="Q7253" t="str">
        <f>IF(Table1[[#This Row],[Expiration Date]]-J7261&gt;12/31/2024,"not expired","expired")</f>
        <v>expired</v>
      </c>
      <c r="R7253">
        <f>Table1[[#This Row],[Discounted Price]]*0.95</f>
        <v>250.41239999999996</v>
      </c>
      <c r="S7253">
        <f>Table1[[#This Row],[Discounted Price]]*0.9</f>
        <v>237.2328</v>
      </c>
      <c r="T7253">
        <f>Table1[[#This Row],[Discounted Price]]*0.8</f>
        <v>210.87360000000001</v>
      </c>
      <c r="U7253">
        <f>Table1[[#This Row],[Price]]*0.52</f>
        <v>152.29760000000002</v>
      </c>
      <c r="V7253">
        <f>(Table1[[#This Row],[Price]]-Table1[[#This Row],[Scrap value]])/2</f>
        <v>70.291199999999989</v>
      </c>
    </row>
    <row r="7254" spans="1:22" x14ac:dyDescent="0.25">
      <c r="A7254" t="s">
        <v>32397</v>
      </c>
      <c r="B7254" t="s">
        <v>29</v>
      </c>
      <c r="C7254" t="s">
        <v>47</v>
      </c>
      <c r="D7254" t="s">
        <v>32398</v>
      </c>
      <c r="E7254">
        <v>10.41</v>
      </c>
      <c r="F7254">
        <v>49</v>
      </c>
      <c r="G7254" t="s">
        <v>43730</v>
      </c>
      <c r="H7254" t="s">
        <v>27895</v>
      </c>
      <c r="I7254" s="1">
        <v>44927</v>
      </c>
      <c r="J7254" s="1">
        <v>45658</v>
      </c>
      <c r="K7254" t="s">
        <v>32399</v>
      </c>
      <c r="L7254" t="s">
        <v>32400</v>
      </c>
      <c r="M7254" t="s">
        <v>45</v>
      </c>
      <c r="N7254">
        <v>5</v>
      </c>
      <c r="O7254">
        <f>Table1[[#This Row],[Price]]-0.1*Table1[[#This Row],[Price]]</f>
        <v>9.3689999999999998</v>
      </c>
      <c r="P7254" s="9">
        <f>(Table1[[#This Row],[Expiration Date]]-Table1[[#This Row],[Manufacturing Date]])/365</f>
        <v>2.0027397260273974</v>
      </c>
      <c r="Q7254" t="str">
        <f>IF(Table1[[#This Row],[Expiration Date]]-J7262&gt;12/31/2024,"not expired","expired")</f>
        <v>expired</v>
      </c>
      <c r="R7254">
        <f>Table1[[#This Row],[Discounted Price]]*0.95</f>
        <v>8.9005499999999991</v>
      </c>
      <c r="S7254">
        <f>Table1[[#This Row],[Discounted Price]]*0.9</f>
        <v>8.4321000000000002</v>
      </c>
      <c r="T7254">
        <f>Table1[[#This Row],[Discounted Price]]*0.8</f>
        <v>7.4952000000000005</v>
      </c>
      <c r="U7254">
        <f>Table1[[#This Row],[Price]]*0.52</f>
        <v>5.4132000000000007</v>
      </c>
      <c r="V7254">
        <f>(Table1[[#This Row],[Price]]-Table1[[#This Row],[Scrap value]])/2</f>
        <v>2.4983999999999997</v>
      </c>
    </row>
    <row r="7255" spans="1:22" x14ac:dyDescent="0.25">
      <c r="A7255" t="s">
        <v>32401</v>
      </c>
      <c r="B7255" t="s">
        <v>22</v>
      </c>
      <c r="C7255" t="s">
        <v>47</v>
      </c>
      <c r="D7255" t="s">
        <v>32402</v>
      </c>
      <c r="E7255">
        <v>174.69</v>
      </c>
      <c r="F7255">
        <v>70</v>
      </c>
      <c r="G7255" t="s">
        <v>43728</v>
      </c>
      <c r="H7255" t="s">
        <v>688</v>
      </c>
      <c r="I7255" s="1">
        <v>45000</v>
      </c>
      <c r="J7255" s="1">
        <v>45658</v>
      </c>
      <c r="K7255" t="s">
        <v>32403</v>
      </c>
      <c r="L7255" t="s">
        <v>32404</v>
      </c>
      <c r="M7255" t="s">
        <v>27</v>
      </c>
      <c r="N7255">
        <v>5</v>
      </c>
      <c r="O7255">
        <f>Table1[[#This Row],[Price]]-0.1*Table1[[#This Row],[Price]]</f>
        <v>157.221</v>
      </c>
      <c r="P7255" s="9">
        <f>(Table1[[#This Row],[Expiration Date]]-Table1[[#This Row],[Manufacturing Date]])/365</f>
        <v>1.8027397260273972</v>
      </c>
      <c r="Q7255" t="str">
        <f>IF(Table1[[#This Row],[Expiration Date]]-J7263&gt;12/31/2024,"not expired","expired")</f>
        <v>not expired</v>
      </c>
      <c r="R7255">
        <f>Table1[[#This Row],[Discounted Price]]*0.95</f>
        <v>149.35995</v>
      </c>
      <c r="S7255">
        <f>Table1[[#This Row],[Discounted Price]]*0.9</f>
        <v>141.49890000000002</v>
      </c>
      <c r="T7255">
        <f>Table1[[#This Row],[Discounted Price]]*0.8</f>
        <v>125.77680000000001</v>
      </c>
      <c r="U7255">
        <f>Table1[[#This Row],[Price]]*0.52</f>
        <v>90.838800000000006</v>
      </c>
      <c r="V7255">
        <f>(Table1[[#This Row],[Price]]-Table1[[#This Row],[Scrap value]])/2</f>
        <v>41.925599999999996</v>
      </c>
    </row>
    <row r="7256" spans="1:22" x14ac:dyDescent="0.25">
      <c r="A7256" t="s">
        <v>32405</v>
      </c>
      <c r="B7256" t="s">
        <v>15</v>
      </c>
      <c r="C7256" t="s">
        <v>47</v>
      </c>
      <c r="D7256" t="s">
        <v>32406</v>
      </c>
      <c r="E7256">
        <v>132.79</v>
      </c>
      <c r="F7256">
        <v>75</v>
      </c>
      <c r="G7256" t="s">
        <v>43730</v>
      </c>
      <c r="H7256" t="s">
        <v>3649</v>
      </c>
      <c r="I7256" s="1">
        <v>44927</v>
      </c>
      <c r="J7256" s="1">
        <v>45292</v>
      </c>
      <c r="K7256" t="s">
        <v>32407</v>
      </c>
      <c r="L7256" t="s">
        <v>32408</v>
      </c>
      <c r="M7256" t="s">
        <v>20</v>
      </c>
      <c r="N7256">
        <v>1</v>
      </c>
      <c r="O7256">
        <f>Table1[[#This Row],[Price]]-0.1*Table1[[#This Row],[Price]]</f>
        <v>119.511</v>
      </c>
      <c r="P7256" s="9">
        <f>(Table1[[#This Row],[Expiration Date]]-Table1[[#This Row],[Manufacturing Date]])/365</f>
        <v>1</v>
      </c>
      <c r="Q7256" t="str">
        <f>IF(Table1[[#This Row],[Expiration Date]]-J7264&gt;12/31/2024,"not expired","expired")</f>
        <v>expired</v>
      </c>
      <c r="R7256">
        <f>Table1[[#This Row],[Discounted Price]]*0.95</f>
        <v>113.53545</v>
      </c>
      <c r="S7256">
        <f>Table1[[#This Row],[Discounted Price]]*0.9</f>
        <v>107.5599</v>
      </c>
      <c r="T7256">
        <f>Table1[[#This Row],[Discounted Price]]*0.8</f>
        <v>95.608800000000002</v>
      </c>
      <c r="U7256">
        <f>Table1[[#This Row],[Price]]*0.52</f>
        <v>69.050799999999995</v>
      </c>
      <c r="V7256">
        <f>(Table1[[#This Row],[Price]]-Table1[[#This Row],[Scrap value]])/2</f>
        <v>31.869599999999998</v>
      </c>
    </row>
    <row r="7257" spans="1:22" x14ac:dyDescent="0.25">
      <c r="A7257" t="s">
        <v>32409</v>
      </c>
      <c r="B7257" t="s">
        <v>15</v>
      </c>
      <c r="C7257" t="s">
        <v>47</v>
      </c>
      <c r="D7257" t="s">
        <v>32410</v>
      </c>
      <c r="E7257">
        <v>347.47</v>
      </c>
      <c r="F7257">
        <v>63</v>
      </c>
      <c r="G7257" t="s">
        <v>43730</v>
      </c>
      <c r="H7257" t="s">
        <v>32411</v>
      </c>
      <c r="I7257" s="1">
        <v>45000</v>
      </c>
      <c r="J7257" s="1">
        <v>45658</v>
      </c>
      <c r="K7257" t="s">
        <v>32412</v>
      </c>
      <c r="L7257" t="s">
        <v>32413</v>
      </c>
      <c r="M7257" t="s">
        <v>27</v>
      </c>
      <c r="N7257">
        <v>4</v>
      </c>
      <c r="O7257">
        <f>Table1[[#This Row],[Price]]-0.1*Table1[[#This Row],[Price]]</f>
        <v>312.72300000000001</v>
      </c>
      <c r="P7257" s="9">
        <f>(Table1[[#This Row],[Expiration Date]]-Table1[[#This Row],[Manufacturing Date]])/365</f>
        <v>1.8027397260273972</v>
      </c>
      <c r="Q7257" t="str">
        <f>IF(Table1[[#This Row],[Expiration Date]]-J7265&gt;12/31/2024,"not expired","expired")</f>
        <v>expired</v>
      </c>
      <c r="R7257">
        <f>Table1[[#This Row],[Discounted Price]]*0.95</f>
        <v>297.08685000000003</v>
      </c>
      <c r="S7257">
        <f>Table1[[#This Row],[Discounted Price]]*0.9</f>
        <v>281.45070000000004</v>
      </c>
      <c r="T7257">
        <f>Table1[[#This Row],[Discounted Price]]*0.8</f>
        <v>250.17840000000001</v>
      </c>
      <c r="U7257">
        <f>Table1[[#This Row],[Price]]*0.52</f>
        <v>180.68440000000001</v>
      </c>
      <c r="V7257">
        <f>(Table1[[#This Row],[Price]]-Table1[[#This Row],[Scrap value]])/2</f>
        <v>83.392800000000008</v>
      </c>
    </row>
    <row r="7258" spans="1:22" x14ac:dyDescent="0.25">
      <c r="A7258" t="s">
        <v>32414</v>
      </c>
      <c r="B7258" t="s">
        <v>29</v>
      </c>
      <c r="C7258" t="s">
        <v>47</v>
      </c>
      <c r="D7258" t="s">
        <v>32415</v>
      </c>
      <c r="E7258">
        <v>119.91</v>
      </c>
      <c r="F7258">
        <v>64</v>
      </c>
      <c r="G7258" t="s">
        <v>43729</v>
      </c>
      <c r="H7258" t="s">
        <v>7765</v>
      </c>
      <c r="I7258" s="1">
        <v>44927</v>
      </c>
      <c r="J7258" s="1">
        <v>45658</v>
      </c>
      <c r="K7258" t="s">
        <v>32416</v>
      </c>
      <c r="L7258" t="s">
        <v>32417</v>
      </c>
      <c r="M7258" t="s">
        <v>45</v>
      </c>
      <c r="N7258">
        <v>4</v>
      </c>
      <c r="O7258">
        <f>Table1[[#This Row],[Price]]-0.1*Table1[[#This Row],[Price]]</f>
        <v>107.919</v>
      </c>
      <c r="P7258" s="9">
        <f>(Table1[[#This Row],[Expiration Date]]-Table1[[#This Row],[Manufacturing Date]])/365</f>
        <v>2.0027397260273974</v>
      </c>
      <c r="Q7258" t="str">
        <f>IF(Table1[[#This Row],[Expiration Date]]-J7266&gt;12/31/2024,"not expired","expired")</f>
        <v>expired</v>
      </c>
      <c r="R7258">
        <f>Table1[[#This Row],[Discounted Price]]*0.95</f>
        <v>102.52305</v>
      </c>
      <c r="S7258">
        <f>Table1[[#This Row],[Discounted Price]]*0.9</f>
        <v>97.127099999999999</v>
      </c>
      <c r="T7258">
        <f>Table1[[#This Row],[Discounted Price]]*0.8</f>
        <v>86.3352</v>
      </c>
      <c r="U7258">
        <f>Table1[[#This Row],[Price]]*0.52</f>
        <v>62.353200000000001</v>
      </c>
      <c r="V7258">
        <f>(Table1[[#This Row],[Price]]-Table1[[#This Row],[Scrap value]])/2</f>
        <v>28.778399999999998</v>
      </c>
    </row>
    <row r="7259" spans="1:22" x14ac:dyDescent="0.25">
      <c r="A7259" t="s">
        <v>32418</v>
      </c>
      <c r="B7259" t="s">
        <v>22</v>
      </c>
      <c r="C7259" t="s">
        <v>47</v>
      </c>
      <c r="D7259" t="s">
        <v>32419</v>
      </c>
      <c r="E7259">
        <v>184.6</v>
      </c>
      <c r="F7259">
        <v>43</v>
      </c>
      <c r="G7259" t="s">
        <v>43729</v>
      </c>
      <c r="H7259" t="s">
        <v>17164</v>
      </c>
      <c r="I7259" s="1">
        <v>45000</v>
      </c>
      <c r="J7259" s="1">
        <v>46023</v>
      </c>
      <c r="K7259" t="s">
        <v>32420</v>
      </c>
      <c r="L7259" t="s">
        <v>32421</v>
      </c>
      <c r="M7259" t="s">
        <v>27</v>
      </c>
      <c r="N7259">
        <v>2</v>
      </c>
      <c r="O7259">
        <f>Table1[[#This Row],[Price]]-0.1*Table1[[#This Row],[Price]]</f>
        <v>166.14</v>
      </c>
      <c r="P7259" s="9">
        <f>(Table1[[#This Row],[Expiration Date]]-Table1[[#This Row],[Manufacturing Date]])/365</f>
        <v>2.8027397260273972</v>
      </c>
      <c r="Q7259" t="str">
        <f>IF(Table1[[#This Row],[Expiration Date]]-J7267&gt;12/31/2024,"not expired","expired")</f>
        <v>expired</v>
      </c>
      <c r="R7259">
        <f>Table1[[#This Row],[Discounted Price]]*0.95</f>
        <v>157.83299999999997</v>
      </c>
      <c r="S7259">
        <f>Table1[[#This Row],[Discounted Price]]*0.9</f>
        <v>149.52599999999998</v>
      </c>
      <c r="T7259">
        <f>Table1[[#This Row],[Discounted Price]]*0.8</f>
        <v>132.91200000000001</v>
      </c>
      <c r="U7259">
        <f>Table1[[#This Row],[Price]]*0.52</f>
        <v>95.992000000000004</v>
      </c>
      <c r="V7259">
        <f>(Table1[[#This Row],[Price]]-Table1[[#This Row],[Scrap value]])/2</f>
        <v>44.303999999999995</v>
      </c>
    </row>
    <row r="7260" spans="1:22" x14ac:dyDescent="0.25">
      <c r="A7260" t="s">
        <v>32422</v>
      </c>
      <c r="B7260" t="s">
        <v>15</v>
      </c>
      <c r="C7260" t="s">
        <v>47</v>
      </c>
      <c r="D7260" t="s">
        <v>32423</v>
      </c>
      <c r="E7260">
        <v>102.06</v>
      </c>
      <c r="F7260">
        <v>2</v>
      </c>
      <c r="G7260" t="s">
        <v>43730</v>
      </c>
      <c r="H7260" t="s">
        <v>8705</v>
      </c>
      <c r="I7260" s="1">
        <v>44927</v>
      </c>
      <c r="J7260" s="1">
        <v>45658</v>
      </c>
      <c r="K7260" t="s">
        <v>32424</v>
      </c>
      <c r="L7260" t="s">
        <v>32425</v>
      </c>
      <c r="M7260" t="s">
        <v>45</v>
      </c>
      <c r="N7260">
        <v>4</v>
      </c>
      <c r="O7260">
        <f>Table1[[#This Row],[Price]]-0.1*Table1[[#This Row],[Price]]</f>
        <v>91.853999999999999</v>
      </c>
      <c r="P7260" s="9">
        <f>(Table1[[#This Row],[Expiration Date]]-Table1[[#This Row],[Manufacturing Date]])/365</f>
        <v>2.0027397260273974</v>
      </c>
      <c r="Q7260" t="str">
        <f>IF(Table1[[#This Row],[Expiration Date]]-J7268&gt;12/31/2024,"not expired","expired")</f>
        <v>expired</v>
      </c>
      <c r="R7260">
        <f>Table1[[#This Row],[Discounted Price]]*0.95</f>
        <v>87.261299999999991</v>
      </c>
      <c r="S7260">
        <f>Table1[[#This Row],[Discounted Price]]*0.9</f>
        <v>82.668599999999998</v>
      </c>
      <c r="T7260">
        <f>Table1[[#This Row],[Discounted Price]]*0.8</f>
        <v>73.483199999999997</v>
      </c>
      <c r="U7260">
        <f>Table1[[#This Row],[Price]]*0.52</f>
        <v>53.071200000000005</v>
      </c>
      <c r="V7260">
        <f>(Table1[[#This Row],[Price]]-Table1[[#This Row],[Scrap value]])/2</f>
        <v>24.494399999999999</v>
      </c>
    </row>
    <row r="7261" spans="1:22" x14ac:dyDescent="0.25">
      <c r="A7261" t="s">
        <v>32426</v>
      </c>
      <c r="B7261" t="s">
        <v>22</v>
      </c>
      <c r="C7261" t="s">
        <v>47</v>
      </c>
      <c r="D7261" t="s">
        <v>32427</v>
      </c>
      <c r="E7261">
        <v>469.53</v>
      </c>
      <c r="F7261">
        <v>34</v>
      </c>
      <c r="G7261" t="s">
        <v>43728</v>
      </c>
      <c r="H7261" t="s">
        <v>3148</v>
      </c>
      <c r="I7261" s="1">
        <v>44927</v>
      </c>
      <c r="J7261" s="1">
        <v>46023</v>
      </c>
      <c r="K7261" t="s">
        <v>32428</v>
      </c>
      <c r="L7261" t="s">
        <v>32429</v>
      </c>
      <c r="M7261" t="s">
        <v>45</v>
      </c>
      <c r="N7261">
        <v>3</v>
      </c>
      <c r="O7261">
        <f>Table1[[#This Row],[Price]]-0.1*Table1[[#This Row],[Price]]</f>
        <v>422.577</v>
      </c>
      <c r="P7261" s="9">
        <f>(Table1[[#This Row],[Expiration Date]]-Table1[[#This Row],[Manufacturing Date]])/365</f>
        <v>3.0027397260273974</v>
      </c>
      <c r="Q7261" t="str">
        <f>IF(Table1[[#This Row],[Expiration Date]]-J7269&gt;12/31/2024,"not expired","expired")</f>
        <v>expired</v>
      </c>
      <c r="R7261">
        <f>Table1[[#This Row],[Discounted Price]]*0.95</f>
        <v>401.44815</v>
      </c>
      <c r="S7261">
        <f>Table1[[#This Row],[Discounted Price]]*0.9</f>
        <v>380.3193</v>
      </c>
      <c r="T7261">
        <f>Table1[[#This Row],[Discounted Price]]*0.8</f>
        <v>338.0616</v>
      </c>
      <c r="U7261">
        <f>Table1[[#This Row],[Price]]*0.52</f>
        <v>244.15559999999999</v>
      </c>
      <c r="V7261">
        <f>(Table1[[#This Row],[Price]]-Table1[[#This Row],[Scrap value]])/2</f>
        <v>112.68719999999999</v>
      </c>
    </row>
    <row r="7262" spans="1:22" x14ac:dyDescent="0.25">
      <c r="A7262" t="s">
        <v>32430</v>
      </c>
      <c r="B7262" t="s">
        <v>35</v>
      </c>
      <c r="C7262" t="s">
        <v>47</v>
      </c>
      <c r="D7262" t="s">
        <v>32431</v>
      </c>
      <c r="E7262">
        <v>302.07</v>
      </c>
      <c r="F7262">
        <v>54</v>
      </c>
      <c r="G7262" t="s">
        <v>43729</v>
      </c>
      <c r="H7262" t="s">
        <v>14917</v>
      </c>
      <c r="I7262" s="1">
        <v>44927</v>
      </c>
      <c r="J7262" s="1">
        <v>45658</v>
      </c>
      <c r="K7262" t="s">
        <v>32432</v>
      </c>
      <c r="L7262" t="s">
        <v>32433</v>
      </c>
      <c r="M7262" t="s">
        <v>27</v>
      </c>
      <c r="N7262">
        <v>3</v>
      </c>
      <c r="O7262">
        <f>Table1[[#This Row],[Price]]-0.1*Table1[[#This Row],[Price]]</f>
        <v>271.863</v>
      </c>
      <c r="P7262" s="9">
        <f>(Table1[[#This Row],[Expiration Date]]-Table1[[#This Row],[Manufacturing Date]])/365</f>
        <v>2.0027397260273974</v>
      </c>
      <c r="Q7262" t="str">
        <f>IF(Table1[[#This Row],[Expiration Date]]-J7270&gt;12/31/2024,"not expired","expired")</f>
        <v>expired</v>
      </c>
      <c r="R7262">
        <f>Table1[[#This Row],[Discounted Price]]*0.95</f>
        <v>258.26984999999996</v>
      </c>
      <c r="S7262">
        <f>Table1[[#This Row],[Discounted Price]]*0.9</f>
        <v>244.67670000000001</v>
      </c>
      <c r="T7262">
        <f>Table1[[#This Row],[Discounted Price]]*0.8</f>
        <v>217.49040000000002</v>
      </c>
      <c r="U7262">
        <f>Table1[[#This Row],[Price]]*0.52</f>
        <v>157.07640000000001</v>
      </c>
      <c r="V7262">
        <f>(Table1[[#This Row],[Price]]-Table1[[#This Row],[Scrap value]])/2</f>
        <v>72.496799999999993</v>
      </c>
    </row>
    <row r="7263" spans="1:22" x14ac:dyDescent="0.25">
      <c r="A7263" t="s">
        <v>32434</v>
      </c>
      <c r="B7263" t="s">
        <v>35</v>
      </c>
      <c r="C7263" t="s">
        <v>47</v>
      </c>
      <c r="D7263" t="s">
        <v>32435</v>
      </c>
      <c r="E7263">
        <v>59.92</v>
      </c>
      <c r="F7263">
        <v>57</v>
      </c>
      <c r="G7263" t="s">
        <v>43730</v>
      </c>
      <c r="H7263" t="s">
        <v>31475</v>
      </c>
      <c r="I7263" s="1">
        <v>44927</v>
      </c>
      <c r="J7263" s="1">
        <v>45292</v>
      </c>
      <c r="K7263" t="s">
        <v>32436</v>
      </c>
      <c r="L7263" t="s">
        <v>32437</v>
      </c>
      <c r="M7263" t="s">
        <v>27</v>
      </c>
      <c r="N7263">
        <v>4</v>
      </c>
      <c r="O7263">
        <f>Table1[[#This Row],[Price]]-0.1*Table1[[#This Row],[Price]]</f>
        <v>53.927999999999997</v>
      </c>
      <c r="P7263" s="9">
        <f>(Table1[[#This Row],[Expiration Date]]-Table1[[#This Row],[Manufacturing Date]])/365</f>
        <v>1</v>
      </c>
      <c r="Q7263" t="str">
        <f>IF(Table1[[#This Row],[Expiration Date]]-J7271&gt;12/31/2024,"not expired","expired")</f>
        <v>expired</v>
      </c>
      <c r="R7263">
        <f>Table1[[#This Row],[Discounted Price]]*0.95</f>
        <v>51.231599999999993</v>
      </c>
      <c r="S7263">
        <f>Table1[[#This Row],[Discounted Price]]*0.9</f>
        <v>48.535199999999996</v>
      </c>
      <c r="T7263">
        <f>Table1[[#This Row],[Discounted Price]]*0.8</f>
        <v>43.142400000000002</v>
      </c>
      <c r="U7263">
        <f>Table1[[#This Row],[Price]]*0.52</f>
        <v>31.1584</v>
      </c>
      <c r="V7263">
        <f>(Table1[[#This Row],[Price]]-Table1[[#This Row],[Scrap value]])/2</f>
        <v>14.380800000000001</v>
      </c>
    </row>
    <row r="7264" spans="1:22" x14ac:dyDescent="0.25">
      <c r="A7264" t="s">
        <v>32438</v>
      </c>
      <c r="B7264" t="s">
        <v>15</v>
      </c>
      <c r="C7264" t="s">
        <v>47</v>
      </c>
      <c r="D7264" t="s">
        <v>32439</v>
      </c>
      <c r="E7264">
        <v>389.64</v>
      </c>
      <c r="F7264">
        <v>84</v>
      </c>
      <c r="G7264" t="s">
        <v>43728</v>
      </c>
      <c r="H7264" t="s">
        <v>4510</v>
      </c>
      <c r="I7264" s="1">
        <v>45137</v>
      </c>
      <c r="J7264" s="1">
        <v>45658</v>
      </c>
      <c r="K7264" t="s">
        <v>32440</v>
      </c>
      <c r="L7264" t="s">
        <v>32441</v>
      </c>
      <c r="M7264" t="s">
        <v>20</v>
      </c>
      <c r="N7264">
        <v>1</v>
      </c>
      <c r="O7264">
        <f>Table1[[#This Row],[Price]]-0.1*Table1[[#This Row],[Price]]</f>
        <v>350.67599999999999</v>
      </c>
      <c r="P7264" s="9">
        <f>(Table1[[#This Row],[Expiration Date]]-Table1[[#This Row],[Manufacturing Date]])/365</f>
        <v>1.4273972602739726</v>
      </c>
      <c r="Q7264" t="str">
        <f>IF(Table1[[#This Row],[Expiration Date]]-J7272&gt;12/31/2024,"not expired","expired")</f>
        <v>not expired</v>
      </c>
      <c r="R7264">
        <f>Table1[[#This Row],[Discounted Price]]*0.95</f>
        <v>333.14219999999995</v>
      </c>
      <c r="S7264">
        <f>Table1[[#This Row],[Discounted Price]]*0.9</f>
        <v>315.60840000000002</v>
      </c>
      <c r="T7264">
        <f>Table1[[#This Row],[Discounted Price]]*0.8</f>
        <v>280.54079999999999</v>
      </c>
      <c r="U7264">
        <f>Table1[[#This Row],[Price]]*0.52</f>
        <v>202.61279999999999</v>
      </c>
      <c r="V7264">
        <f>(Table1[[#This Row],[Price]]-Table1[[#This Row],[Scrap value]])/2</f>
        <v>93.513599999999997</v>
      </c>
    </row>
    <row r="7265" spans="1:22" x14ac:dyDescent="0.25">
      <c r="A7265" t="s">
        <v>32442</v>
      </c>
      <c r="B7265" t="s">
        <v>29</v>
      </c>
      <c r="C7265" t="s">
        <v>47</v>
      </c>
      <c r="D7265" t="s">
        <v>32443</v>
      </c>
      <c r="E7265">
        <v>281.45999999999998</v>
      </c>
      <c r="F7265">
        <v>76</v>
      </c>
      <c r="G7265" t="s">
        <v>43728</v>
      </c>
      <c r="H7265" t="s">
        <v>2590</v>
      </c>
      <c r="I7265" s="1">
        <v>45137</v>
      </c>
      <c r="J7265" s="1">
        <v>46023</v>
      </c>
      <c r="K7265" t="s">
        <v>32444</v>
      </c>
      <c r="L7265" t="s">
        <v>32445</v>
      </c>
      <c r="M7265" t="s">
        <v>27</v>
      </c>
      <c r="N7265">
        <v>4</v>
      </c>
      <c r="O7265">
        <f>Table1[[#This Row],[Price]]-0.1*Table1[[#This Row],[Price]]</f>
        <v>253.31399999999996</v>
      </c>
      <c r="P7265" s="9">
        <f>(Table1[[#This Row],[Expiration Date]]-Table1[[#This Row],[Manufacturing Date]])/365</f>
        <v>2.4273972602739726</v>
      </c>
      <c r="Q7265" t="str">
        <f>IF(Table1[[#This Row],[Expiration Date]]-J7273&gt;12/31/2024,"not expired","expired")</f>
        <v>expired</v>
      </c>
      <c r="R7265">
        <f>Table1[[#This Row],[Discounted Price]]*0.95</f>
        <v>240.64829999999995</v>
      </c>
      <c r="S7265">
        <f>Table1[[#This Row],[Discounted Price]]*0.9</f>
        <v>227.98259999999996</v>
      </c>
      <c r="T7265">
        <f>Table1[[#This Row],[Discounted Price]]*0.8</f>
        <v>202.65119999999999</v>
      </c>
      <c r="U7265">
        <f>Table1[[#This Row],[Price]]*0.52</f>
        <v>146.35919999999999</v>
      </c>
      <c r="V7265">
        <f>(Table1[[#This Row],[Price]]-Table1[[#This Row],[Scrap value]])/2</f>
        <v>67.550399999999996</v>
      </c>
    </row>
    <row r="7266" spans="1:22" x14ac:dyDescent="0.25">
      <c r="A7266" t="s">
        <v>32446</v>
      </c>
      <c r="B7266" t="s">
        <v>35</v>
      </c>
      <c r="C7266" t="s">
        <v>47</v>
      </c>
      <c r="D7266" t="s">
        <v>32447</v>
      </c>
      <c r="E7266">
        <v>151.31</v>
      </c>
      <c r="F7266">
        <v>89</v>
      </c>
      <c r="G7266" t="s">
        <v>43729</v>
      </c>
      <c r="H7266" t="s">
        <v>32448</v>
      </c>
      <c r="I7266" s="1">
        <v>44927</v>
      </c>
      <c r="J7266" s="1">
        <v>45658</v>
      </c>
      <c r="K7266" t="s">
        <v>32449</v>
      </c>
      <c r="L7266" t="s">
        <v>32450</v>
      </c>
      <c r="M7266" t="s">
        <v>45</v>
      </c>
      <c r="N7266">
        <v>3</v>
      </c>
      <c r="O7266">
        <f>Table1[[#This Row],[Price]]-0.1*Table1[[#This Row],[Price]]</f>
        <v>136.179</v>
      </c>
      <c r="P7266" s="9">
        <f>(Table1[[#This Row],[Expiration Date]]-Table1[[#This Row],[Manufacturing Date]])/365</f>
        <v>2.0027397260273974</v>
      </c>
      <c r="Q7266" t="str">
        <f>IF(Table1[[#This Row],[Expiration Date]]-J7274&gt;12/31/2024,"not expired","expired")</f>
        <v>expired</v>
      </c>
      <c r="R7266">
        <f>Table1[[#This Row],[Discounted Price]]*0.95</f>
        <v>129.37004999999999</v>
      </c>
      <c r="S7266">
        <f>Table1[[#This Row],[Discounted Price]]*0.9</f>
        <v>122.56110000000001</v>
      </c>
      <c r="T7266">
        <f>Table1[[#This Row],[Discounted Price]]*0.8</f>
        <v>108.9432</v>
      </c>
      <c r="U7266">
        <f>Table1[[#This Row],[Price]]*0.52</f>
        <v>78.681200000000004</v>
      </c>
      <c r="V7266">
        <f>(Table1[[#This Row],[Price]]-Table1[[#This Row],[Scrap value]])/2</f>
        <v>36.314399999999999</v>
      </c>
    </row>
    <row r="7267" spans="1:22" x14ac:dyDescent="0.25">
      <c r="A7267" t="s">
        <v>32451</v>
      </c>
      <c r="B7267" t="s">
        <v>35</v>
      </c>
      <c r="C7267" t="s">
        <v>47</v>
      </c>
      <c r="D7267" t="s">
        <v>32452</v>
      </c>
      <c r="E7267">
        <v>288.31</v>
      </c>
      <c r="F7267">
        <v>2</v>
      </c>
      <c r="G7267" t="s">
        <v>43729</v>
      </c>
      <c r="H7267" t="s">
        <v>10535</v>
      </c>
      <c r="I7267" s="1">
        <v>45137</v>
      </c>
      <c r="J7267" s="1">
        <v>46023</v>
      </c>
      <c r="K7267" t="s">
        <v>32453</v>
      </c>
      <c r="L7267" t="s">
        <v>32454</v>
      </c>
      <c r="M7267" t="s">
        <v>45</v>
      </c>
      <c r="N7267">
        <v>3</v>
      </c>
      <c r="O7267">
        <f>Table1[[#This Row],[Price]]-0.1*Table1[[#This Row],[Price]]</f>
        <v>259.47899999999998</v>
      </c>
      <c r="P7267" s="9">
        <f>(Table1[[#This Row],[Expiration Date]]-Table1[[#This Row],[Manufacturing Date]])/365</f>
        <v>2.4273972602739726</v>
      </c>
      <c r="Q7267" t="str">
        <f>IF(Table1[[#This Row],[Expiration Date]]-J7275&gt;12/31/2024,"not expired","expired")</f>
        <v>expired</v>
      </c>
      <c r="R7267">
        <f>Table1[[#This Row],[Discounted Price]]*0.95</f>
        <v>246.50504999999998</v>
      </c>
      <c r="S7267">
        <f>Table1[[#This Row],[Discounted Price]]*0.9</f>
        <v>233.53109999999998</v>
      </c>
      <c r="T7267">
        <f>Table1[[#This Row],[Discounted Price]]*0.8</f>
        <v>207.58320000000001</v>
      </c>
      <c r="U7267">
        <f>Table1[[#This Row],[Price]]*0.52</f>
        <v>149.9212</v>
      </c>
      <c r="V7267">
        <f>(Table1[[#This Row],[Price]]-Table1[[#This Row],[Scrap value]])/2</f>
        <v>69.194400000000002</v>
      </c>
    </row>
    <row r="7268" spans="1:22" x14ac:dyDescent="0.25">
      <c r="A7268" t="s">
        <v>32455</v>
      </c>
      <c r="B7268" t="s">
        <v>29</v>
      </c>
      <c r="C7268" t="s">
        <v>47</v>
      </c>
      <c r="D7268" t="s">
        <v>32456</v>
      </c>
      <c r="E7268">
        <v>22.96</v>
      </c>
      <c r="F7268">
        <v>75</v>
      </c>
      <c r="G7268" t="s">
        <v>43728</v>
      </c>
      <c r="H7268" t="s">
        <v>14200</v>
      </c>
      <c r="I7268" s="1">
        <v>45137</v>
      </c>
      <c r="J7268" s="1">
        <v>45658</v>
      </c>
      <c r="K7268" t="s">
        <v>32457</v>
      </c>
      <c r="L7268" t="s">
        <v>32458</v>
      </c>
      <c r="M7268" t="s">
        <v>20</v>
      </c>
      <c r="N7268">
        <v>1</v>
      </c>
      <c r="O7268">
        <f>Table1[[#This Row],[Price]]-0.1*Table1[[#This Row],[Price]]</f>
        <v>20.664000000000001</v>
      </c>
      <c r="P7268" s="9">
        <f>(Table1[[#This Row],[Expiration Date]]-Table1[[#This Row],[Manufacturing Date]])/365</f>
        <v>1.4273972602739726</v>
      </c>
      <c r="Q7268" t="str">
        <f>IF(Table1[[#This Row],[Expiration Date]]-J7276&gt;12/31/2024,"not expired","expired")</f>
        <v>expired</v>
      </c>
      <c r="R7268">
        <f>Table1[[#This Row],[Discounted Price]]*0.95</f>
        <v>19.630800000000001</v>
      </c>
      <c r="S7268">
        <f>Table1[[#This Row],[Discounted Price]]*0.9</f>
        <v>18.597600000000003</v>
      </c>
      <c r="T7268">
        <f>Table1[[#This Row],[Discounted Price]]*0.8</f>
        <v>16.531200000000002</v>
      </c>
      <c r="U7268">
        <f>Table1[[#This Row],[Price]]*0.52</f>
        <v>11.939200000000001</v>
      </c>
      <c r="V7268">
        <f>(Table1[[#This Row],[Price]]-Table1[[#This Row],[Scrap value]])/2</f>
        <v>5.5103999999999997</v>
      </c>
    </row>
    <row r="7269" spans="1:22" x14ac:dyDescent="0.25">
      <c r="A7269" t="s">
        <v>32459</v>
      </c>
      <c r="B7269" t="s">
        <v>22</v>
      </c>
      <c r="C7269" t="s">
        <v>47</v>
      </c>
      <c r="D7269" t="s">
        <v>32460</v>
      </c>
      <c r="E7269">
        <v>367.79</v>
      </c>
      <c r="F7269">
        <v>84</v>
      </c>
      <c r="G7269" t="s">
        <v>43730</v>
      </c>
      <c r="H7269" t="s">
        <v>32461</v>
      </c>
      <c r="I7269" s="1">
        <v>45137</v>
      </c>
      <c r="J7269" s="1">
        <v>46023</v>
      </c>
      <c r="K7269" t="s">
        <v>32462</v>
      </c>
      <c r="L7269" t="s">
        <v>32463</v>
      </c>
      <c r="M7269" t="s">
        <v>27</v>
      </c>
      <c r="N7269">
        <v>4</v>
      </c>
      <c r="O7269">
        <f>Table1[[#This Row],[Price]]-0.1*Table1[[#This Row],[Price]]</f>
        <v>331.01100000000002</v>
      </c>
      <c r="P7269" s="9">
        <f>(Table1[[#This Row],[Expiration Date]]-Table1[[#This Row],[Manufacturing Date]])/365</f>
        <v>2.4273972602739726</v>
      </c>
      <c r="Q7269" t="str">
        <f>IF(Table1[[#This Row],[Expiration Date]]-J7277&gt;12/31/2024,"not expired","expired")</f>
        <v>not expired</v>
      </c>
      <c r="R7269">
        <f>Table1[[#This Row],[Discounted Price]]*0.95</f>
        <v>314.46044999999998</v>
      </c>
      <c r="S7269">
        <f>Table1[[#This Row],[Discounted Price]]*0.9</f>
        <v>297.90990000000005</v>
      </c>
      <c r="T7269">
        <f>Table1[[#This Row],[Discounted Price]]*0.8</f>
        <v>264.80880000000002</v>
      </c>
      <c r="U7269">
        <f>Table1[[#This Row],[Price]]*0.52</f>
        <v>191.25080000000003</v>
      </c>
      <c r="V7269">
        <f>(Table1[[#This Row],[Price]]-Table1[[#This Row],[Scrap value]])/2</f>
        <v>88.269599999999997</v>
      </c>
    </row>
    <row r="7270" spans="1:22" x14ac:dyDescent="0.25">
      <c r="A7270" t="s">
        <v>32464</v>
      </c>
      <c r="B7270" t="s">
        <v>29</v>
      </c>
      <c r="C7270" t="s">
        <v>47</v>
      </c>
      <c r="D7270" t="s">
        <v>32465</v>
      </c>
      <c r="E7270">
        <v>318.56</v>
      </c>
      <c r="F7270">
        <v>90</v>
      </c>
      <c r="G7270" t="s">
        <v>43728</v>
      </c>
      <c r="H7270" t="s">
        <v>1249</v>
      </c>
      <c r="I7270" s="1">
        <v>45000</v>
      </c>
      <c r="J7270" s="1">
        <v>46023</v>
      </c>
      <c r="K7270" t="s">
        <v>32466</v>
      </c>
      <c r="L7270" t="s">
        <v>32467</v>
      </c>
      <c r="M7270" t="s">
        <v>20</v>
      </c>
      <c r="N7270">
        <v>2</v>
      </c>
      <c r="O7270">
        <f>Table1[[#This Row],[Price]]-0.1*Table1[[#This Row],[Price]]</f>
        <v>286.70400000000001</v>
      </c>
      <c r="P7270" s="9">
        <f>(Table1[[#This Row],[Expiration Date]]-Table1[[#This Row],[Manufacturing Date]])/365</f>
        <v>2.8027397260273972</v>
      </c>
      <c r="Q7270" t="str">
        <f>IF(Table1[[#This Row],[Expiration Date]]-J7278&gt;12/31/2024,"not expired","expired")</f>
        <v>not expired</v>
      </c>
      <c r="R7270">
        <f>Table1[[#This Row],[Discounted Price]]*0.95</f>
        <v>272.36880000000002</v>
      </c>
      <c r="S7270">
        <f>Table1[[#This Row],[Discounted Price]]*0.9</f>
        <v>258.03360000000004</v>
      </c>
      <c r="T7270">
        <f>Table1[[#This Row],[Discounted Price]]*0.8</f>
        <v>229.36320000000001</v>
      </c>
      <c r="U7270">
        <f>Table1[[#This Row],[Price]]*0.52</f>
        <v>165.65120000000002</v>
      </c>
      <c r="V7270">
        <f>(Table1[[#This Row],[Price]]-Table1[[#This Row],[Scrap value]])/2</f>
        <v>76.454399999999993</v>
      </c>
    </row>
    <row r="7271" spans="1:22" x14ac:dyDescent="0.25">
      <c r="A7271" t="s">
        <v>32468</v>
      </c>
      <c r="B7271" t="s">
        <v>15</v>
      </c>
      <c r="C7271" t="s">
        <v>47</v>
      </c>
      <c r="D7271" t="s">
        <v>32469</v>
      </c>
      <c r="E7271">
        <v>280.55</v>
      </c>
      <c r="F7271">
        <v>46</v>
      </c>
      <c r="G7271" t="s">
        <v>43729</v>
      </c>
      <c r="H7271" t="s">
        <v>12050</v>
      </c>
      <c r="I7271" s="1">
        <v>44927</v>
      </c>
      <c r="J7271" s="1">
        <v>45292</v>
      </c>
      <c r="K7271" t="s">
        <v>32470</v>
      </c>
      <c r="L7271" t="s">
        <v>32471</v>
      </c>
      <c r="M7271" t="s">
        <v>45</v>
      </c>
      <c r="N7271">
        <v>1</v>
      </c>
      <c r="O7271">
        <f>Table1[[#This Row],[Price]]-0.1*Table1[[#This Row],[Price]]</f>
        <v>252.495</v>
      </c>
      <c r="P7271" s="9">
        <f>(Table1[[#This Row],[Expiration Date]]-Table1[[#This Row],[Manufacturing Date]])/365</f>
        <v>1</v>
      </c>
      <c r="Q7271" t="str">
        <f>IF(Table1[[#This Row],[Expiration Date]]-J7279&gt;12/31/2024,"not expired","expired")</f>
        <v>expired</v>
      </c>
      <c r="R7271">
        <f>Table1[[#This Row],[Discounted Price]]*0.95</f>
        <v>239.87025</v>
      </c>
      <c r="S7271">
        <f>Table1[[#This Row],[Discounted Price]]*0.9</f>
        <v>227.24550000000002</v>
      </c>
      <c r="T7271">
        <f>Table1[[#This Row],[Discounted Price]]*0.8</f>
        <v>201.99600000000001</v>
      </c>
      <c r="U7271">
        <f>Table1[[#This Row],[Price]]*0.52</f>
        <v>145.88600000000002</v>
      </c>
      <c r="V7271">
        <f>(Table1[[#This Row],[Price]]-Table1[[#This Row],[Scrap value]])/2</f>
        <v>67.331999999999994</v>
      </c>
    </row>
    <row r="7272" spans="1:22" x14ac:dyDescent="0.25">
      <c r="A7272" t="s">
        <v>32472</v>
      </c>
      <c r="B7272" t="s">
        <v>29</v>
      </c>
      <c r="C7272" t="s">
        <v>47</v>
      </c>
      <c r="D7272" t="s">
        <v>32473</v>
      </c>
      <c r="E7272">
        <v>130.94999999999999</v>
      </c>
      <c r="F7272">
        <v>9</v>
      </c>
      <c r="G7272" t="s">
        <v>43728</v>
      </c>
      <c r="H7272" t="s">
        <v>16712</v>
      </c>
      <c r="I7272" s="1">
        <v>44927</v>
      </c>
      <c r="J7272" s="1">
        <v>45292</v>
      </c>
      <c r="K7272" t="s">
        <v>32474</v>
      </c>
      <c r="L7272" t="s">
        <v>32475</v>
      </c>
      <c r="M7272" t="s">
        <v>45</v>
      </c>
      <c r="N7272">
        <v>2</v>
      </c>
      <c r="O7272">
        <f>Table1[[#This Row],[Price]]-0.1*Table1[[#This Row],[Price]]</f>
        <v>117.85499999999999</v>
      </c>
      <c r="P7272" s="9">
        <f>(Table1[[#This Row],[Expiration Date]]-Table1[[#This Row],[Manufacturing Date]])/365</f>
        <v>1</v>
      </c>
      <c r="Q7272" t="str">
        <f>IF(Table1[[#This Row],[Expiration Date]]-J7280&gt;12/31/2024,"not expired","expired")</f>
        <v>expired</v>
      </c>
      <c r="R7272">
        <f>Table1[[#This Row],[Discounted Price]]*0.95</f>
        <v>111.96224999999998</v>
      </c>
      <c r="S7272">
        <f>Table1[[#This Row],[Discounted Price]]*0.9</f>
        <v>106.06949999999999</v>
      </c>
      <c r="T7272">
        <f>Table1[[#This Row],[Discounted Price]]*0.8</f>
        <v>94.283999999999992</v>
      </c>
      <c r="U7272">
        <f>Table1[[#This Row],[Price]]*0.52</f>
        <v>68.093999999999994</v>
      </c>
      <c r="V7272">
        <f>(Table1[[#This Row],[Price]]-Table1[[#This Row],[Scrap value]])/2</f>
        <v>31.427999999999997</v>
      </c>
    </row>
    <row r="7273" spans="1:22" x14ac:dyDescent="0.25">
      <c r="A7273" t="s">
        <v>32476</v>
      </c>
      <c r="B7273" t="s">
        <v>29</v>
      </c>
      <c r="C7273" t="s">
        <v>47</v>
      </c>
      <c r="D7273" t="s">
        <v>32477</v>
      </c>
      <c r="E7273">
        <v>104.89</v>
      </c>
      <c r="F7273">
        <v>45</v>
      </c>
      <c r="G7273" t="s">
        <v>43729</v>
      </c>
      <c r="H7273" t="s">
        <v>17626</v>
      </c>
      <c r="I7273" s="1">
        <v>44927</v>
      </c>
      <c r="J7273" s="1">
        <v>46023</v>
      </c>
      <c r="K7273" t="s">
        <v>32478</v>
      </c>
      <c r="L7273" t="s">
        <v>32479</v>
      </c>
      <c r="M7273" t="s">
        <v>20</v>
      </c>
      <c r="N7273">
        <v>1</v>
      </c>
      <c r="O7273">
        <f>Table1[[#This Row],[Price]]-0.1*Table1[[#This Row],[Price]]</f>
        <v>94.400999999999996</v>
      </c>
      <c r="P7273" s="9">
        <f>(Table1[[#This Row],[Expiration Date]]-Table1[[#This Row],[Manufacturing Date]])/365</f>
        <v>3.0027397260273974</v>
      </c>
      <c r="Q7273" t="str">
        <f>IF(Table1[[#This Row],[Expiration Date]]-J7281&gt;12/31/2024,"not expired","expired")</f>
        <v>not expired</v>
      </c>
      <c r="R7273">
        <f>Table1[[#This Row],[Discounted Price]]*0.95</f>
        <v>89.680949999999996</v>
      </c>
      <c r="S7273">
        <f>Table1[[#This Row],[Discounted Price]]*0.9</f>
        <v>84.960899999999995</v>
      </c>
      <c r="T7273">
        <f>Table1[[#This Row],[Discounted Price]]*0.8</f>
        <v>75.520799999999994</v>
      </c>
      <c r="U7273">
        <f>Table1[[#This Row],[Price]]*0.52</f>
        <v>54.5428</v>
      </c>
      <c r="V7273">
        <f>(Table1[[#This Row],[Price]]-Table1[[#This Row],[Scrap value]])/2</f>
        <v>25.1736</v>
      </c>
    </row>
    <row r="7274" spans="1:22" x14ac:dyDescent="0.25">
      <c r="A7274" t="s">
        <v>32480</v>
      </c>
      <c r="B7274" t="s">
        <v>22</v>
      </c>
      <c r="C7274" t="s">
        <v>47</v>
      </c>
      <c r="D7274" t="s">
        <v>32481</v>
      </c>
      <c r="E7274">
        <v>211.43</v>
      </c>
      <c r="F7274">
        <v>32</v>
      </c>
      <c r="G7274" t="s">
        <v>43729</v>
      </c>
      <c r="H7274" t="s">
        <v>3905</v>
      </c>
      <c r="I7274" s="1">
        <v>45137</v>
      </c>
      <c r="J7274" s="1">
        <v>45658</v>
      </c>
      <c r="K7274" t="s">
        <v>32482</v>
      </c>
      <c r="L7274" t="s">
        <v>32483</v>
      </c>
      <c r="M7274" t="s">
        <v>27</v>
      </c>
      <c r="N7274">
        <v>1</v>
      </c>
      <c r="O7274">
        <f>Table1[[#This Row],[Price]]-0.1*Table1[[#This Row],[Price]]</f>
        <v>190.28700000000001</v>
      </c>
      <c r="P7274" s="9">
        <f>(Table1[[#This Row],[Expiration Date]]-Table1[[#This Row],[Manufacturing Date]])/365</f>
        <v>1.4273972602739726</v>
      </c>
      <c r="Q7274" t="str">
        <f>IF(Table1[[#This Row],[Expiration Date]]-J7282&gt;12/31/2024,"not expired","expired")</f>
        <v>not expired</v>
      </c>
      <c r="R7274">
        <f>Table1[[#This Row],[Discounted Price]]*0.95</f>
        <v>180.77265</v>
      </c>
      <c r="S7274">
        <f>Table1[[#This Row],[Discounted Price]]*0.9</f>
        <v>171.25830000000002</v>
      </c>
      <c r="T7274">
        <f>Table1[[#This Row],[Discounted Price]]*0.8</f>
        <v>152.2296</v>
      </c>
      <c r="U7274">
        <f>Table1[[#This Row],[Price]]*0.52</f>
        <v>109.9436</v>
      </c>
      <c r="V7274">
        <f>(Table1[[#This Row],[Price]]-Table1[[#This Row],[Scrap value]])/2</f>
        <v>50.743200000000002</v>
      </c>
    </row>
    <row r="7275" spans="1:22" x14ac:dyDescent="0.25">
      <c r="A7275" t="s">
        <v>32484</v>
      </c>
      <c r="B7275" t="s">
        <v>15</v>
      </c>
      <c r="C7275" t="s">
        <v>47</v>
      </c>
      <c r="D7275" t="s">
        <v>32485</v>
      </c>
      <c r="E7275">
        <v>317.04000000000002</v>
      </c>
      <c r="F7275">
        <v>94</v>
      </c>
      <c r="G7275" t="s">
        <v>43728</v>
      </c>
      <c r="H7275" t="s">
        <v>32486</v>
      </c>
      <c r="I7275" s="1">
        <v>44927</v>
      </c>
      <c r="J7275" s="1">
        <v>46023</v>
      </c>
      <c r="K7275" t="s">
        <v>32487</v>
      </c>
      <c r="L7275" t="s">
        <v>32488</v>
      </c>
      <c r="M7275" t="s">
        <v>20</v>
      </c>
      <c r="N7275">
        <v>5</v>
      </c>
      <c r="O7275">
        <f>Table1[[#This Row],[Price]]-0.1*Table1[[#This Row],[Price]]</f>
        <v>285.33600000000001</v>
      </c>
      <c r="P7275" s="9">
        <f>(Table1[[#This Row],[Expiration Date]]-Table1[[#This Row],[Manufacturing Date]])/365</f>
        <v>3.0027397260273974</v>
      </c>
      <c r="Q7275" t="str">
        <f>IF(Table1[[#This Row],[Expiration Date]]-J7283&gt;12/31/2024,"not expired","expired")</f>
        <v>not expired</v>
      </c>
      <c r="R7275">
        <f>Table1[[#This Row],[Discounted Price]]*0.95</f>
        <v>271.06920000000002</v>
      </c>
      <c r="S7275">
        <f>Table1[[#This Row],[Discounted Price]]*0.9</f>
        <v>256.80240000000003</v>
      </c>
      <c r="T7275">
        <f>Table1[[#This Row],[Discounted Price]]*0.8</f>
        <v>228.26880000000003</v>
      </c>
      <c r="U7275">
        <f>Table1[[#This Row],[Price]]*0.52</f>
        <v>164.86080000000001</v>
      </c>
      <c r="V7275">
        <f>(Table1[[#This Row],[Price]]-Table1[[#This Row],[Scrap value]])/2</f>
        <v>76.089600000000004</v>
      </c>
    </row>
    <row r="7276" spans="1:22" x14ac:dyDescent="0.25">
      <c r="A7276" t="s">
        <v>32489</v>
      </c>
      <c r="B7276" t="s">
        <v>15</v>
      </c>
      <c r="C7276" t="s">
        <v>47</v>
      </c>
      <c r="D7276" t="s">
        <v>32490</v>
      </c>
      <c r="E7276">
        <v>123.99</v>
      </c>
      <c r="F7276">
        <v>1</v>
      </c>
      <c r="G7276" t="s">
        <v>43728</v>
      </c>
      <c r="H7276" t="s">
        <v>15585</v>
      </c>
      <c r="I7276" s="1">
        <v>45000</v>
      </c>
      <c r="J7276" s="1">
        <v>45658</v>
      </c>
      <c r="K7276" t="s">
        <v>32491</v>
      </c>
      <c r="L7276" t="s">
        <v>32492</v>
      </c>
      <c r="M7276" t="s">
        <v>20</v>
      </c>
      <c r="N7276">
        <v>2</v>
      </c>
      <c r="O7276">
        <f>Table1[[#This Row],[Price]]-0.1*Table1[[#This Row],[Price]]</f>
        <v>111.59099999999999</v>
      </c>
      <c r="P7276" s="9">
        <f>(Table1[[#This Row],[Expiration Date]]-Table1[[#This Row],[Manufacturing Date]])/365</f>
        <v>1.8027397260273972</v>
      </c>
      <c r="Q7276" t="str">
        <f>IF(Table1[[#This Row],[Expiration Date]]-J7284&gt;12/31/2024,"not expired","expired")</f>
        <v>expired</v>
      </c>
      <c r="R7276">
        <f>Table1[[#This Row],[Discounted Price]]*0.95</f>
        <v>106.01145</v>
      </c>
      <c r="S7276">
        <f>Table1[[#This Row],[Discounted Price]]*0.9</f>
        <v>100.4319</v>
      </c>
      <c r="T7276">
        <f>Table1[[#This Row],[Discounted Price]]*0.8</f>
        <v>89.272800000000004</v>
      </c>
      <c r="U7276">
        <f>Table1[[#This Row],[Price]]*0.52</f>
        <v>64.474800000000002</v>
      </c>
      <c r="V7276">
        <f>(Table1[[#This Row],[Price]]-Table1[[#This Row],[Scrap value]])/2</f>
        <v>29.757599999999996</v>
      </c>
    </row>
    <row r="7277" spans="1:22" x14ac:dyDescent="0.25">
      <c r="A7277" t="s">
        <v>32493</v>
      </c>
      <c r="B7277" t="s">
        <v>15</v>
      </c>
      <c r="C7277" t="s">
        <v>47</v>
      </c>
      <c r="D7277" t="s">
        <v>32494</v>
      </c>
      <c r="E7277">
        <v>197.32</v>
      </c>
      <c r="F7277">
        <v>55</v>
      </c>
      <c r="G7277" t="s">
        <v>43728</v>
      </c>
      <c r="H7277" t="s">
        <v>139</v>
      </c>
      <c r="I7277" s="1">
        <v>45137</v>
      </c>
      <c r="J7277" s="1">
        <v>45658</v>
      </c>
      <c r="K7277" t="s">
        <v>32495</v>
      </c>
      <c r="L7277" t="s">
        <v>32496</v>
      </c>
      <c r="M7277" t="s">
        <v>20</v>
      </c>
      <c r="N7277">
        <v>5</v>
      </c>
      <c r="O7277">
        <f>Table1[[#This Row],[Price]]-0.1*Table1[[#This Row],[Price]]</f>
        <v>177.58799999999999</v>
      </c>
      <c r="P7277" s="9">
        <f>(Table1[[#This Row],[Expiration Date]]-Table1[[#This Row],[Manufacturing Date]])/365</f>
        <v>1.4273972602739726</v>
      </c>
      <c r="Q7277" t="str">
        <f>IF(Table1[[#This Row],[Expiration Date]]-J7285&gt;12/31/2024,"not expired","expired")</f>
        <v>expired</v>
      </c>
      <c r="R7277">
        <f>Table1[[#This Row],[Discounted Price]]*0.95</f>
        <v>168.70859999999999</v>
      </c>
      <c r="S7277">
        <f>Table1[[#This Row],[Discounted Price]]*0.9</f>
        <v>159.82919999999999</v>
      </c>
      <c r="T7277">
        <f>Table1[[#This Row],[Discounted Price]]*0.8</f>
        <v>142.07040000000001</v>
      </c>
      <c r="U7277">
        <f>Table1[[#This Row],[Price]]*0.52</f>
        <v>102.60639999999999</v>
      </c>
      <c r="V7277">
        <f>(Table1[[#This Row],[Price]]-Table1[[#This Row],[Scrap value]])/2</f>
        <v>47.3568</v>
      </c>
    </row>
    <row r="7278" spans="1:22" x14ac:dyDescent="0.25">
      <c r="A7278" t="s">
        <v>32497</v>
      </c>
      <c r="B7278" t="s">
        <v>15</v>
      </c>
      <c r="C7278" t="s">
        <v>47</v>
      </c>
      <c r="D7278" t="s">
        <v>32498</v>
      </c>
      <c r="E7278">
        <v>361.08</v>
      </c>
      <c r="F7278">
        <v>95</v>
      </c>
      <c r="G7278" t="s">
        <v>43728</v>
      </c>
      <c r="H7278" t="s">
        <v>4236</v>
      </c>
      <c r="I7278" s="1">
        <v>45137</v>
      </c>
      <c r="J7278" s="1">
        <v>45292</v>
      </c>
      <c r="K7278" t="s">
        <v>32499</v>
      </c>
      <c r="L7278" t="s">
        <v>32500</v>
      </c>
      <c r="M7278" t="s">
        <v>20</v>
      </c>
      <c r="N7278">
        <v>2</v>
      </c>
      <c r="O7278">
        <f>Table1[[#This Row],[Price]]-0.1*Table1[[#This Row],[Price]]</f>
        <v>324.97199999999998</v>
      </c>
      <c r="P7278" s="9">
        <f>(Table1[[#This Row],[Expiration Date]]-Table1[[#This Row],[Manufacturing Date]])/365</f>
        <v>0.42465753424657532</v>
      </c>
      <c r="Q7278" t="str">
        <f>IF(Table1[[#This Row],[Expiration Date]]-J7286&gt;12/31/2024,"not expired","expired")</f>
        <v>expired</v>
      </c>
      <c r="R7278">
        <f>Table1[[#This Row],[Discounted Price]]*0.95</f>
        <v>308.72339999999997</v>
      </c>
      <c r="S7278">
        <f>Table1[[#This Row],[Discounted Price]]*0.9</f>
        <v>292.47480000000002</v>
      </c>
      <c r="T7278">
        <f>Table1[[#This Row],[Discounted Price]]*0.8</f>
        <v>259.9776</v>
      </c>
      <c r="U7278">
        <f>Table1[[#This Row],[Price]]*0.52</f>
        <v>187.76159999999999</v>
      </c>
      <c r="V7278">
        <f>(Table1[[#This Row],[Price]]-Table1[[#This Row],[Scrap value]])/2</f>
        <v>86.659199999999998</v>
      </c>
    </row>
    <row r="7279" spans="1:22" x14ac:dyDescent="0.25">
      <c r="A7279" t="s">
        <v>32501</v>
      </c>
      <c r="B7279" t="s">
        <v>15</v>
      </c>
      <c r="C7279" t="s">
        <v>47</v>
      </c>
      <c r="D7279" t="s">
        <v>32502</v>
      </c>
      <c r="E7279">
        <v>460.71</v>
      </c>
      <c r="F7279">
        <v>53</v>
      </c>
      <c r="G7279" t="s">
        <v>43729</v>
      </c>
      <c r="H7279" t="s">
        <v>11659</v>
      </c>
      <c r="I7279" s="1">
        <v>45137</v>
      </c>
      <c r="J7279" s="1">
        <v>45658</v>
      </c>
      <c r="K7279" t="s">
        <v>32503</v>
      </c>
      <c r="L7279" t="s">
        <v>32504</v>
      </c>
      <c r="M7279" t="s">
        <v>20</v>
      </c>
      <c r="N7279">
        <v>4</v>
      </c>
      <c r="O7279">
        <f>Table1[[#This Row],[Price]]-0.1*Table1[[#This Row],[Price]]</f>
        <v>414.63900000000001</v>
      </c>
      <c r="P7279" s="9">
        <f>(Table1[[#This Row],[Expiration Date]]-Table1[[#This Row],[Manufacturing Date]])/365</f>
        <v>1.4273972602739726</v>
      </c>
      <c r="Q7279" t="str">
        <f>IF(Table1[[#This Row],[Expiration Date]]-J7287&gt;12/31/2024,"not expired","expired")</f>
        <v>expired</v>
      </c>
      <c r="R7279">
        <f>Table1[[#This Row],[Discounted Price]]*0.95</f>
        <v>393.90704999999997</v>
      </c>
      <c r="S7279">
        <f>Table1[[#This Row],[Discounted Price]]*0.9</f>
        <v>373.17510000000004</v>
      </c>
      <c r="T7279">
        <f>Table1[[#This Row],[Discounted Price]]*0.8</f>
        <v>331.71120000000002</v>
      </c>
      <c r="U7279">
        <f>Table1[[#This Row],[Price]]*0.52</f>
        <v>239.5692</v>
      </c>
      <c r="V7279">
        <f>(Table1[[#This Row],[Price]]-Table1[[#This Row],[Scrap value]])/2</f>
        <v>110.57039999999999</v>
      </c>
    </row>
    <row r="7280" spans="1:22" x14ac:dyDescent="0.25">
      <c r="A7280" t="s">
        <v>32505</v>
      </c>
      <c r="B7280" t="s">
        <v>22</v>
      </c>
      <c r="C7280" t="s">
        <v>47</v>
      </c>
      <c r="D7280" t="s">
        <v>32506</v>
      </c>
      <c r="E7280">
        <v>419.32</v>
      </c>
      <c r="F7280">
        <v>59</v>
      </c>
      <c r="G7280" t="s">
        <v>43728</v>
      </c>
      <c r="H7280" t="s">
        <v>8113</v>
      </c>
      <c r="I7280" s="1">
        <v>44927</v>
      </c>
      <c r="J7280" s="1">
        <v>45658</v>
      </c>
      <c r="K7280" t="s">
        <v>32507</v>
      </c>
      <c r="L7280" t="s">
        <v>32508</v>
      </c>
      <c r="M7280" t="s">
        <v>27</v>
      </c>
      <c r="N7280">
        <v>1</v>
      </c>
      <c r="O7280">
        <f>Table1[[#This Row],[Price]]-0.1*Table1[[#This Row],[Price]]</f>
        <v>377.38799999999998</v>
      </c>
      <c r="P7280" s="9">
        <f>(Table1[[#This Row],[Expiration Date]]-Table1[[#This Row],[Manufacturing Date]])/365</f>
        <v>2.0027397260273974</v>
      </c>
      <c r="Q7280" t="str">
        <f>IF(Table1[[#This Row],[Expiration Date]]-J7288&gt;12/31/2024,"not expired","expired")</f>
        <v>expired</v>
      </c>
      <c r="R7280">
        <f>Table1[[#This Row],[Discounted Price]]*0.95</f>
        <v>358.51859999999994</v>
      </c>
      <c r="S7280">
        <f>Table1[[#This Row],[Discounted Price]]*0.9</f>
        <v>339.64920000000001</v>
      </c>
      <c r="T7280">
        <f>Table1[[#This Row],[Discounted Price]]*0.8</f>
        <v>301.91039999999998</v>
      </c>
      <c r="U7280">
        <f>Table1[[#This Row],[Price]]*0.52</f>
        <v>218.04640000000001</v>
      </c>
      <c r="V7280">
        <f>(Table1[[#This Row],[Price]]-Table1[[#This Row],[Scrap value]])/2</f>
        <v>100.63679999999999</v>
      </c>
    </row>
    <row r="7281" spans="1:22" x14ac:dyDescent="0.25">
      <c r="A7281" t="s">
        <v>32509</v>
      </c>
      <c r="B7281" t="s">
        <v>22</v>
      </c>
      <c r="C7281" t="s">
        <v>47</v>
      </c>
      <c r="D7281" t="s">
        <v>32510</v>
      </c>
      <c r="E7281">
        <v>255.83</v>
      </c>
      <c r="F7281">
        <v>93</v>
      </c>
      <c r="G7281" t="s">
        <v>43729</v>
      </c>
      <c r="H7281" t="s">
        <v>24776</v>
      </c>
      <c r="I7281" s="1">
        <v>44927</v>
      </c>
      <c r="J7281" s="1">
        <v>45658</v>
      </c>
      <c r="K7281" t="s">
        <v>32511</v>
      </c>
      <c r="L7281" t="s">
        <v>32512</v>
      </c>
      <c r="M7281" t="s">
        <v>20</v>
      </c>
      <c r="N7281">
        <v>2</v>
      </c>
      <c r="O7281">
        <f>Table1[[#This Row],[Price]]-0.1*Table1[[#This Row],[Price]]</f>
        <v>230.24700000000001</v>
      </c>
      <c r="P7281" s="9">
        <f>(Table1[[#This Row],[Expiration Date]]-Table1[[#This Row],[Manufacturing Date]])/365</f>
        <v>2.0027397260273974</v>
      </c>
      <c r="Q7281" t="str">
        <f>IF(Table1[[#This Row],[Expiration Date]]-J7289&gt;12/31/2024,"not expired","expired")</f>
        <v>expired</v>
      </c>
      <c r="R7281">
        <f>Table1[[#This Row],[Discounted Price]]*0.95</f>
        <v>218.73465000000002</v>
      </c>
      <c r="S7281">
        <f>Table1[[#This Row],[Discounted Price]]*0.9</f>
        <v>207.22230000000002</v>
      </c>
      <c r="T7281">
        <f>Table1[[#This Row],[Discounted Price]]*0.8</f>
        <v>184.19760000000002</v>
      </c>
      <c r="U7281">
        <f>Table1[[#This Row],[Price]]*0.52</f>
        <v>133.0316</v>
      </c>
      <c r="V7281">
        <f>(Table1[[#This Row],[Price]]-Table1[[#This Row],[Scrap value]])/2</f>
        <v>61.399200000000008</v>
      </c>
    </row>
    <row r="7282" spans="1:22" x14ac:dyDescent="0.25">
      <c r="A7282" t="s">
        <v>32513</v>
      </c>
      <c r="B7282" t="s">
        <v>15</v>
      </c>
      <c r="C7282" t="s">
        <v>47</v>
      </c>
      <c r="D7282" t="s">
        <v>32514</v>
      </c>
      <c r="E7282">
        <v>82.32</v>
      </c>
      <c r="F7282">
        <v>55</v>
      </c>
      <c r="G7282" t="s">
        <v>43728</v>
      </c>
      <c r="H7282" t="s">
        <v>2629</v>
      </c>
      <c r="I7282" s="1">
        <v>45000</v>
      </c>
      <c r="J7282" s="1">
        <v>45292</v>
      </c>
      <c r="K7282" t="s">
        <v>32515</v>
      </c>
      <c r="L7282" t="s">
        <v>32516</v>
      </c>
      <c r="M7282" t="s">
        <v>27</v>
      </c>
      <c r="N7282">
        <v>3</v>
      </c>
      <c r="O7282">
        <f>Table1[[#This Row],[Price]]-0.1*Table1[[#This Row],[Price]]</f>
        <v>74.087999999999994</v>
      </c>
      <c r="P7282" s="9">
        <f>(Table1[[#This Row],[Expiration Date]]-Table1[[#This Row],[Manufacturing Date]])/365</f>
        <v>0.8</v>
      </c>
      <c r="Q7282" t="str">
        <f>IF(Table1[[#This Row],[Expiration Date]]-J7290&gt;12/31/2024,"not expired","expired")</f>
        <v>expired</v>
      </c>
      <c r="R7282">
        <f>Table1[[#This Row],[Discounted Price]]*0.95</f>
        <v>70.383599999999987</v>
      </c>
      <c r="S7282">
        <f>Table1[[#This Row],[Discounted Price]]*0.9</f>
        <v>66.679199999999994</v>
      </c>
      <c r="T7282">
        <f>Table1[[#This Row],[Discounted Price]]*0.8</f>
        <v>59.270399999999995</v>
      </c>
      <c r="U7282">
        <f>Table1[[#This Row],[Price]]*0.52</f>
        <v>42.806399999999996</v>
      </c>
      <c r="V7282">
        <f>(Table1[[#This Row],[Price]]-Table1[[#This Row],[Scrap value]])/2</f>
        <v>19.756799999999998</v>
      </c>
    </row>
    <row r="7283" spans="1:22" x14ac:dyDescent="0.25">
      <c r="A7283" t="s">
        <v>32517</v>
      </c>
      <c r="B7283" t="s">
        <v>15</v>
      </c>
      <c r="C7283" t="s">
        <v>47</v>
      </c>
      <c r="D7283" t="s">
        <v>32518</v>
      </c>
      <c r="E7283">
        <v>108.66</v>
      </c>
      <c r="F7283">
        <v>70</v>
      </c>
      <c r="G7283" t="s">
        <v>43728</v>
      </c>
      <c r="H7283" t="s">
        <v>30325</v>
      </c>
      <c r="I7283" s="1">
        <v>44927</v>
      </c>
      <c r="J7283" s="1">
        <v>45658</v>
      </c>
      <c r="K7283" t="s">
        <v>32519</v>
      </c>
      <c r="L7283" t="s">
        <v>32520</v>
      </c>
      <c r="M7283" t="s">
        <v>27</v>
      </c>
      <c r="N7283">
        <v>4</v>
      </c>
      <c r="O7283">
        <f>Table1[[#This Row],[Price]]-0.1*Table1[[#This Row],[Price]]</f>
        <v>97.793999999999997</v>
      </c>
      <c r="P7283" s="9">
        <f>(Table1[[#This Row],[Expiration Date]]-Table1[[#This Row],[Manufacturing Date]])/365</f>
        <v>2.0027397260273974</v>
      </c>
      <c r="Q7283" t="str">
        <f>IF(Table1[[#This Row],[Expiration Date]]-J7291&gt;12/31/2024,"not expired","expired")</f>
        <v>expired</v>
      </c>
      <c r="R7283">
        <f>Table1[[#This Row],[Discounted Price]]*0.95</f>
        <v>92.904299999999992</v>
      </c>
      <c r="S7283">
        <f>Table1[[#This Row],[Discounted Price]]*0.9</f>
        <v>88.014600000000002</v>
      </c>
      <c r="T7283">
        <f>Table1[[#This Row],[Discounted Price]]*0.8</f>
        <v>78.235200000000006</v>
      </c>
      <c r="U7283">
        <f>Table1[[#This Row],[Price]]*0.52</f>
        <v>56.5032</v>
      </c>
      <c r="V7283">
        <f>(Table1[[#This Row],[Price]]-Table1[[#This Row],[Scrap value]])/2</f>
        <v>26.078399999999998</v>
      </c>
    </row>
    <row r="7284" spans="1:22" x14ac:dyDescent="0.25">
      <c r="A7284" t="s">
        <v>32521</v>
      </c>
      <c r="B7284" t="s">
        <v>22</v>
      </c>
      <c r="C7284" t="s">
        <v>47</v>
      </c>
      <c r="D7284" t="s">
        <v>32522</v>
      </c>
      <c r="E7284">
        <v>148.30000000000001</v>
      </c>
      <c r="F7284">
        <v>12</v>
      </c>
      <c r="G7284" t="s">
        <v>43728</v>
      </c>
      <c r="H7284" t="s">
        <v>27739</v>
      </c>
      <c r="I7284" s="1">
        <v>45000</v>
      </c>
      <c r="J7284" s="1">
        <v>45658</v>
      </c>
      <c r="K7284" t="s">
        <v>32523</v>
      </c>
      <c r="L7284" t="s">
        <v>32524</v>
      </c>
      <c r="M7284" t="s">
        <v>27</v>
      </c>
      <c r="N7284">
        <v>1</v>
      </c>
      <c r="O7284">
        <f>Table1[[#This Row],[Price]]-0.1*Table1[[#This Row],[Price]]</f>
        <v>133.47</v>
      </c>
      <c r="P7284" s="9">
        <f>(Table1[[#This Row],[Expiration Date]]-Table1[[#This Row],[Manufacturing Date]])/365</f>
        <v>1.8027397260273972</v>
      </c>
      <c r="Q7284" t="str">
        <f>IF(Table1[[#This Row],[Expiration Date]]-J7292&gt;12/31/2024,"not expired","expired")</f>
        <v>expired</v>
      </c>
      <c r="R7284">
        <f>Table1[[#This Row],[Discounted Price]]*0.95</f>
        <v>126.79649999999999</v>
      </c>
      <c r="S7284">
        <f>Table1[[#This Row],[Discounted Price]]*0.9</f>
        <v>120.123</v>
      </c>
      <c r="T7284">
        <f>Table1[[#This Row],[Discounted Price]]*0.8</f>
        <v>106.77600000000001</v>
      </c>
      <c r="U7284">
        <f>Table1[[#This Row],[Price]]*0.52</f>
        <v>77.116000000000014</v>
      </c>
      <c r="V7284">
        <f>(Table1[[#This Row],[Price]]-Table1[[#This Row],[Scrap value]])/2</f>
        <v>35.591999999999999</v>
      </c>
    </row>
    <row r="7285" spans="1:22" x14ac:dyDescent="0.25">
      <c r="A7285" t="s">
        <v>32525</v>
      </c>
      <c r="B7285" t="s">
        <v>29</v>
      </c>
      <c r="C7285" t="s">
        <v>47</v>
      </c>
      <c r="D7285" t="s">
        <v>32526</v>
      </c>
      <c r="E7285">
        <v>376.79</v>
      </c>
      <c r="F7285">
        <v>98</v>
      </c>
      <c r="G7285" t="s">
        <v>43728</v>
      </c>
      <c r="H7285" t="s">
        <v>15039</v>
      </c>
      <c r="I7285" s="1">
        <v>44927</v>
      </c>
      <c r="J7285" s="1">
        <v>45658</v>
      </c>
      <c r="K7285" t="s">
        <v>32527</v>
      </c>
      <c r="L7285" t="s">
        <v>32528</v>
      </c>
      <c r="M7285" t="s">
        <v>45</v>
      </c>
      <c r="N7285">
        <v>4</v>
      </c>
      <c r="O7285">
        <f>Table1[[#This Row],[Price]]-0.1*Table1[[#This Row],[Price]]</f>
        <v>339.11099999999999</v>
      </c>
      <c r="P7285" s="9">
        <f>(Table1[[#This Row],[Expiration Date]]-Table1[[#This Row],[Manufacturing Date]])/365</f>
        <v>2.0027397260273974</v>
      </c>
      <c r="Q7285" t="str">
        <f>IF(Table1[[#This Row],[Expiration Date]]-J7293&gt;12/31/2024,"not expired","expired")</f>
        <v>expired</v>
      </c>
      <c r="R7285">
        <f>Table1[[#This Row],[Discounted Price]]*0.95</f>
        <v>322.15544999999997</v>
      </c>
      <c r="S7285">
        <f>Table1[[#This Row],[Discounted Price]]*0.9</f>
        <v>305.19990000000001</v>
      </c>
      <c r="T7285">
        <f>Table1[[#This Row],[Discounted Price]]*0.8</f>
        <v>271.28879999999998</v>
      </c>
      <c r="U7285">
        <f>Table1[[#This Row],[Price]]*0.52</f>
        <v>195.9308</v>
      </c>
      <c r="V7285">
        <f>(Table1[[#This Row],[Price]]-Table1[[#This Row],[Scrap value]])/2</f>
        <v>90.429600000000008</v>
      </c>
    </row>
    <row r="7286" spans="1:22" x14ac:dyDescent="0.25">
      <c r="A7286" t="s">
        <v>32529</v>
      </c>
      <c r="B7286" t="s">
        <v>15</v>
      </c>
      <c r="C7286" t="s">
        <v>47</v>
      </c>
      <c r="D7286" t="s">
        <v>32530</v>
      </c>
      <c r="E7286">
        <v>144.87</v>
      </c>
      <c r="F7286">
        <v>75</v>
      </c>
      <c r="G7286" t="s">
        <v>43728</v>
      </c>
      <c r="H7286" t="s">
        <v>13969</v>
      </c>
      <c r="I7286" s="1">
        <v>44927</v>
      </c>
      <c r="J7286" s="1">
        <v>46023</v>
      </c>
      <c r="K7286" t="s">
        <v>32531</v>
      </c>
      <c r="L7286" t="s">
        <v>32532</v>
      </c>
      <c r="M7286" t="s">
        <v>27</v>
      </c>
      <c r="N7286">
        <v>5</v>
      </c>
      <c r="O7286">
        <f>Table1[[#This Row],[Price]]-0.1*Table1[[#This Row],[Price]]</f>
        <v>130.38300000000001</v>
      </c>
      <c r="P7286" s="9">
        <f>(Table1[[#This Row],[Expiration Date]]-Table1[[#This Row],[Manufacturing Date]])/365</f>
        <v>3.0027397260273974</v>
      </c>
      <c r="Q7286" t="str">
        <f>IF(Table1[[#This Row],[Expiration Date]]-J7294&gt;12/31/2024,"not expired","expired")</f>
        <v>not expired</v>
      </c>
      <c r="R7286">
        <f>Table1[[#This Row],[Discounted Price]]*0.95</f>
        <v>123.86385</v>
      </c>
      <c r="S7286">
        <f>Table1[[#This Row],[Discounted Price]]*0.9</f>
        <v>117.34470000000002</v>
      </c>
      <c r="T7286">
        <f>Table1[[#This Row],[Discounted Price]]*0.8</f>
        <v>104.30640000000001</v>
      </c>
      <c r="U7286">
        <f>Table1[[#This Row],[Price]]*0.52</f>
        <v>75.332400000000007</v>
      </c>
      <c r="V7286">
        <f>(Table1[[#This Row],[Price]]-Table1[[#This Row],[Scrap value]])/2</f>
        <v>34.768799999999999</v>
      </c>
    </row>
    <row r="7287" spans="1:22" x14ac:dyDescent="0.25">
      <c r="A7287" t="s">
        <v>32533</v>
      </c>
      <c r="B7287" t="s">
        <v>29</v>
      </c>
      <c r="C7287" t="s">
        <v>47</v>
      </c>
      <c r="D7287" t="s">
        <v>32534</v>
      </c>
      <c r="E7287">
        <v>48.74</v>
      </c>
      <c r="F7287">
        <v>17</v>
      </c>
      <c r="G7287" t="s">
        <v>43728</v>
      </c>
      <c r="H7287" t="s">
        <v>30977</v>
      </c>
      <c r="I7287" s="1">
        <v>45000</v>
      </c>
      <c r="J7287" s="1">
        <v>45658</v>
      </c>
      <c r="K7287" t="s">
        <v>32535</v>
      </c>
      <c r="L7287" t="s">
        <v>32536</v>
      </c>
      <c r="M7287" t="s">
        <v>20</v>
      </c>
      <c r="N7287">
        <v>4</v>
      </c>
      <c r="O7287">
        <f>Table1[[#This Row],[Price]]-0.1*Table1[[#This Row],[Price]]</f>
        <v>43.866</v>
      </c>
      <c r="P7287" s="9">
        <f>(Table1[[#This Row],[Expiration Date]]-Table1[[#This Row],[Manufacturing Date]])/365</f>
        <v>1.8027397260273972</v>
      </c>
      <c r="Q7287" t="str">
        <f>IF(Table1[[#This Row],[Expiration Date]]-J7295&gt;12/31/2024,"not expired","expired")</f>
        <v>expired</v>
      </c>
      <c r="R7287">
        <f>Table1[[#This Row],[Discounted Price]]*0.95</f>
        <v>41.672699999999999</v>
      </c>
      <c r="S7287">
        <f>Table1[[#This Row],[Discounted Price]]*0.9</f>
        <v>39.479399999999998</v>
      </c>
      <c r="T7287">
        <f>Table1[[#This Row],[Discounted Price]]*0.8</f>
        <v>35.092800000000004</v>
      </c>
      <c r="U7287">
        <f>Table1[[#This Row],[Price]]*0.52</f>
        <v>25.344800000000003</v>
      </c>
      <c r="V7287">
        <f>(Table1[[#This Row],[Price]]-Table1[[#This Row],[Scrap value]])/2</f>
        <v>11.6976</v>
      </c>
    </row>
    <row r="7288" spans="1:22" x14ac:dyDescent="0.25">
      <c r="A7288" t="s">
        <v>32537</v>
      </c>
      <c r="B7288" t="s">
        <v>29</v>
      </c>
      <c r="C7288" t="s">
        <v>47</v>
      </c>
      <c r="D7288" t="s">
        <v>32538</v>
      </c>
      <c r="E7288">
        <v>163.63999999999999</v>
      </c>
      <c r="F7288">
        <v>55</v>
      </c>
      <c r="G7288" t="s">
        <v>43730</v>
      </c>
      <c r="H7288" t="s">
        <v>32539</v>
      </c>
      <c r="I7288" s="1">
        <v>45000</v>
      </c>
      <c r="J7288" s="1">
        <v>45658</v>
      </c>
      <c r="K7288" t="s">
        <v>32540</v>
      </c>
      <c r="L7288" t="s">
        <v>32541</v>
      </c>
      <c r="M7288" t="s">
        <v>27</v>
      </c>
      <c r="N7288">
        <v>4</v>
      </c>
      <c r="O7288">
        <f>Table1[[#This Row],[Price]]-0.1*Table1[[#This Row],[Price]]</f>
        <v>147.27599999999998</v>
      </c>
      <c r="P7288" s="9">
        <f>(Table1[[#This Row],[Expiration Date]]-Table1[[#This Row],[Manufacturing Date]])/365</f>
        <v>1.8027397260273972</v>
      </c>
      <c r="Q7288" t="str">
        <f>IF(Table1[[#This Row],[Expiration Date]]-J7296&gt;12/31/2024,"not expired","expired")</f>
        <v>not expired</v>
      </c>
      <c r="R7288">
        <f>Table1[[#This Row],[Discounted Price]]*0.95</f>
        <v>139.91219999999998</v>
      </c>
      <c r="S7288">
        <f>Table1[[#This Row],[Discounted Price]]*0.9</f>
        <v>132.54839999999999</v>
      </c>
      <c r="T7288">
        <f>Table1[[#This Row],[Discounted Price]]*0.8</f>
        <v>117.82079999999999</v>
      </c>
      <c r="U7288">
        <f>Table1[[#This Row],[Price]]*0.52</f>
        <v>85.092799999999997</v>
      </c>
      <c r="V7288">
        <f>(Table1[[#This Row],[Price]]-Table1[[#This Row],[Scrap value]])/2</f>
        <v>39.273599999999995</v>
      </c>
    </row>
    <row r="7289" spans="1:22" x14ac:dyDescent="0.25">
      <c r="A7289" t="s">
        <v>32542</v>
      </c>
      <c r="B7289" t="s">
        <v>15</v>
      </c>
      <c r="C7289" t="s">
        <v>47</v>
      </c>
      <c r="D7289" t="s">
        <v>32543</v>
      </c>
      <c r="E7289">
        <v>318.85000000000002</v>
      </c>
      <c r="F7289">
        <v>36</v>
      </c>
      <c r="G7289" t="s">
        <v>43728</v>
      </c>
      <c r="H7289" t="s">
        <v>3707</v>
      </c>
      <c r="I7289" s="1">
        <v>45000</v>
      </c>
      <c r="J7289" s="1">
        <v>46023</v>
      </c>
      <c r="K7289" t="s">
        <v>32544</v>
      </c>
      <c r="L7289" t="s">
        <v>32545</v>
      </c>
      <c r="M7289" t="s">
        <v>27</v>
      </c>
      <c r="N7289">
        <v>2</v>
      </c>
      <c r="O7289">
        <f>Table1[[#This Row],[Price]]-0.1*Table1[[#This Row],[Price]]</f>
        <v>286.96500000000003</v>
      </c>
      <c r="P7289" s="9">
        <f>(Table1[[#This Row],[Expiration Date]]-Table1[[#This Row],[Manufacturing Date]])/365</f>
        <v>2.8027397260273972</v>
      </c>
      <c r="Q7289" t="str">
        <f>IF(Table1[[#This Row],[Expiration Date]]-J7297&gt;12/31/2024,"not expired","expired")</f>
        <v>expired</v>
      </c>
      <c r="R7289">
        <f>Table1[[#This Row],[Discounted Price]]*0.95</f>
        <v>272.61675000000002</v>
      </c>
      <c r="S7289">
        <f>Table1[[#This Row],[Discounted Price]]*0.9</f>
        <v>258.26850000000002</v>
      </c>
      <c r="T7289">
        <f>Table1[[#This Row],[Discounted Price]]*0.8</f>
        <v>229.57200000000003</v>
      </c>
      <c r="U7289">
        <f>Table1[[#This Row],[Price]]*0.52</f>
        <v>165.80200000000002</v>
      </c>
      <c r="V7289">
        <f>(Table1[[#This Row],[Price]]-Table1[[#This Row],[Scrap value]])/2</f>
        <v>76.524000000000001</v>
      </c>
    </row>
    <row r="7290" spans="1:22" x14ac:dyDescent="0.25">
      <c r="A7290" t="s">
        <v>32546</v>
      </c>
      <c r="B7290" t="s">
        <v>35</v>
      </c>
      <c r="C7290" t="s">
        <v>47</v>
      </c>
      <c r="D7290" t="s">
        <v>32547</v>
      </c>
      <c r="E7290">
        <v>131.76</v>
      </c>
      <c r="F7290">
        <v>33</v>
      </c>
      <c r="G7290" t="s">
        <v>43729</v>
      </c>
      <c r="H7290" t="s">
        <v>32548</v>
      </c>
      <c r="I7290" s="1">
        <v>44927</v>
      </c>
      <c r="J7290" s="1">
        <v>45658</v>
      </c>
      <c r="K7290" t="s">
        <v>32549</v>
      </c>
      <c r="L7290" t="s">
        <v>32550</v>
      </c>
      <c r="M7290" t="s">
        <v>20</v>
      </c>
      <c r="N7290">
        <v>3</v>
      </c>
      <c r="O7290">
        <f>Table1[[#This Row],[Price]]-0.1*Table1[[#This Row],[Price]]</f>
        <v>118.58399999999999</v>
      </c>
      <c r="P7290" s="9">
        <f>(Table1[[#This Row],[Expiration Date]]-Table1[[#This Row],[Manufacturing Date]])/365</f>
        <v>2.0027397260273974</v>
      </c>
      <c r="Q7290" t="str">
        <f>IF(Table1[[#This Row],[Expiration Date]]-J7298&gt;12/31/2024,"not expired","expired")</f>
        <v>expired</v>
      </c>
      <c r="R7290">
        <f>Table1[[#This Row],[Discounted Price]]*0.95</f>
        <v>112.65479999999998</v>
      </c>
      <c r="S7290">
        <f>Table1[[#This Row],[Discounted Price]]*0.9</f>
        <v>106.72559999999999</v>
      </c>
      <c r="T7290">
        <f>Table1[[#This Row],[Discounted Price]]*0.8</f>
        <v>94.867199999999997</v>
      </c>
      <c r="U7290">
        <f>Table1[[#This Row],[Price]]*0.52</f>
        <v>68.515199999999993</v>
      </c>
      <c r="V7290">
        <f>(Table1[[#This Row],[Price]]-Table1[[#This Row],[Scrap value]])/2</f>
        <v>31.622399999999999</v>
      </c>
    </row>
    <row r="7291" spans="1:22" x14ac:dyDescent="0.25">
      <c r="A7291" t="s">
        <v>32551</v>
      </c>
      <c r="B7291" t="s">
        <v>35</v>
      </c>
      <c r="C7291" t="s">
        <v>47</v>
      </c>
      <c r="D7291" t="s">
        <v>32552</v>
      </c>
      <c r="E7291">
        <v>225.52</v>
      </c>
      <c r="F7291">
        <v>51</v>
      </c>
      <c r="G7291" t="s">
        <v>43728</v>
      </c>
      <c r="H7291" t="s">
        <v>3545</v>
      </c>
      <c r="I7291" s="1">
        <v>44927</v>
      </c>
      <c r="J7291" s="1">
        <v>45658</v>
      </c>
      <c r="K7291" t="s">
        <v>32553</v>
      </c>
      <c r="L7291" t="s">
        <v>32554</v>
      </c>
      <c r="M7291" t="s">
        <v>20</v>
      </c>
      <c r="N7291">
        <v>1</v>
      </c>
      <c r="O7291">
        <f>Table1[[#This Row],[Price]]-0.1*Table1[[#This Row],[Price]]</f>
        <v>202.96800000000002</v>
      </c>
      <c r="P7291" s="9">
        <f>(Table1[[#This Row],[Expiration Date]]-Table1[[#This Row],[Manufacturing Date]])/365</f>
        <v>2.0027397260273974</v>
      </c>
      <c r="Q7291" t="str">
        <f>IF(Table1[[#This Row],[Expiration Date]]-J7299&gt;12/31/2024,"not expired","expired")</f>
        <v>expired</v>
      </c>
      <c r="R7291">
        <f>Table1[[#This Row],[Discounted Price]]*0.95</f>
        <v>192.81960000000001</v>
      </c>
      <c r="S7291">
        <f>Table1[[#This Row],[Discounted Price]]*0.9</f>
        <v>182.67120000000003</v>
      </c>
      <c r="T7291">
        <f>Table1[[#This Row],[Discounted Price]]*0.8</f>
        <v>162.37440000000004</v>
      </c>
      <c r="U7291">
        <f>Table1[[#This Row],[Price]]*0.52</f>
        <v>117.27040000000001</v>
      </c>
      <c r="V7291">
        <f>(Table1[[#This Row],[Price]]-Table1[[#This Row],[Scrap value]])/2</f>
        <v>54.1248</v>
      </c>
    </row>
    <row r="7292" spans="1:22" x14ac:dyDescent="0.25">
      <c r="A7292" t="s">
        <v>32555</v>
      </c>
      <c r="B7292" t="s">
        <v>29</v>
      </c>
      <c r="C7292" t="s">
        <v>47</v>
      </c>
      <c r="D7292" t="s">
        <v>32556</v>
      </c>
      <c r="E7292">
        <v>277.26</v>
      </c>
      <c r="F7292">
        <v>48</v>
      </c>
      <c r="G7292" t="s">
        <v>43728</v>
      </c>
      <c r="H7292" t="s">
        <v>20809</v>
      </c>
      <c r="I7292" s="1">
        <v>45000</v>
      </c>
      <c r="J7292" s="1">
        <v>46023</v>
      </c>
      <c r="K7292" t="s">
        <v>32557</v>
      </c>
      <c r="L7292" t="s">
        <v>32558</v>
      </c>
      <c r="M7292" t="s">
        <v>20</v>
      </c>
      <c r="N7292">
        <v>2</v>
      </c>
      <c r="O7292">
        <f>Table1[[#This Row],[Price]]-0.1*Table1[[#This Row],[Price]]</f>
        <v>249.53399999999999</v>
      </c>
      <c r="P7292" s="9">
        <f>(Table1[[#This Row],[Expiration Date]]-Table1[[#This Row],[Manufacturing Date]])/365</f>
        <v>2.8027397260273972</v>
      </c>
      <c r="Q7292" t="str">
        <f>IF(Table1[[#This Row],[Expiration Date]]-J7300&gt;12/31/2024,"not expired","expired")</f>
        <v>not expired</v>
      </c>
      <c r="R7292">
        <f>Table1[[#This Row],[Discounted Price]]*0.95</f>
        <v>237.05729999999997</v>
      </c>
      <c r="S7292">
        <f>Table1[[#This Row],[Discounted Price]]*0.9</f>
        <v>224.5806</v>
      </c>
      <c r="T7292">
        <f>Table1[[#This Row],[Discounted Price]]*0.8</f>
        <v>199.62720000000002</v>
      </c>
      <c r="U7292">
        <f>Table1[[#This Row],[Price]]*0.52</f>
        <v>144.17519999999999</v>
      </c>
      <c r="V7292">
        <f>(Table1[[#This Row],[Price]]-Table1[[#This Row],[Scrap value]])/2</f>
        <v>66.542400000000001</v>
      </c>
    </row>
    <row r="7293" spans="1:22" x14ac:dyDescent="0.25">
      <c r="A7293" t="s">
        <v>32559</v>
      </c>
      <c r="B7293" t="s">
        <v>35</v>
      </c>
      <c r="C7293" t="s">
        <v>47</v>
      </c>
      <c r="D7293" t="s">
        <v>32560</v>
      </c>
      <c r="E7293">
        <v>205.59</v>
      </c>
      <c r="F7293">
        <v>60</v>
      </c>
      <c r="G7293" t="s">
        <v>43730</v>
      </c>
      <c r="H7293" t="s">
        <v>10090</v>
      </c>
      <c r="I7293" s="1">
        <v>45000</v>
      </c>
      <c r="J7293" s="1">
        <v>46023</v>
      </c>
      <c r="K7293" t="s">
        <v>32561</v>
      </c>
      <c r="L7293" t="s">
        <v>32562</v>
      </c>
      <c r="M7293" t="s">
        <v>20</v>
      </c>
      <c r="N7293">
        <v>1</v>
      </c>
      <c r="O7293">
        <f>Table1[[#This Row],[Price]]-0.1*Table1[[#This Row],[Price]]</f>
        <v>185.03100000000001</v>
      </c>
      <c r="P7293" s="9">
        <f>(Table1[[#This Row],[Expiration Date]]-Table1[[#This Row],[Manufacturing Date]])/365</f>
        <v>2.8027397260273972</v>
      </c>
      <c r="Q7293" t="str">
        <f>IF(Table1[[#This Row],[Expiration Date]]-J7301&gt;12/31/2024,"not expired","expired")</f>
        <v>not expired</v>
      </c>
      <c r="R7293">
        <f>Table1[[#This Row],[Discounted Price]]*0.95</f>
        <v>175.77945</v>
      </c>
      <c r="S7293">
        <f>Table1[[#This Row],[Discounted Price]]*0.9</f>
        <v>166.52790000000002</v>
      </c>
      <c r="T7293">
        <f>Table1[[#This Row],[Discounted Price]]*0.8</f>
        <v>148.0248</v>
      </c>
      <c r="U7293">
        <f>Table1[[#This Row],[Price]]*0.52</f>
        <v>106.9068</v>
      </c>
      <c r="V7293">
        <f>(Table1[[#This Row],[Price]]-Table1[[#This Row],[Scrap value]])/2</f>
        <v>49.3416</v>
      </c>
    </row>
    <row r="7294" spans="1:22" x14ac:dyDescent="0.25">
      <c r="A7294" t="s">
        <v>32563</v>
      </c>
      <c r="B7294" t="s">
        <v>15</v>
      </c>
      <c r="C7294" t="s">
        <v>47</v>
      </c>
      <c r="D7294" t="s">
        <v>32564</v>
      </c>
      <c r="E7294">
        <v>442.35</v>
      </c>
      <c r="F7294">
        <v>12</v>
      </c>
      <c r="G7294" t="s">
        <v>43728</v>
      </c>
      <c r="H7294" t="s">
        <v>15030</v>
      </c>
      <c r="I7294" s="1">
        <v>45000</v>
      </c>
      <c r="J7294" s="1">
        <v>45292</v>
      </c>
      <c r="K7294" t="s">
        <v>32565</v>
      </c>
      <c r="L7294" t="s">
        <v>32566</v>
      </c>
      <c r="M7294" t="s">
        <v>27</v>
      </c>
      <c r="N7294">
        <v>2</v>
      </c>
      <c r="O7294">
        <f>Table1[[#This Row],[Price]]-0.1*Table1[[#This Row],[Price]]</f>
        <v>398.11500000000001</v>
      </c>
      <c r="P7294" s="9">
        <f>(Table1[[#This Row],[Expiration Date]]-Table1[[#This Row],[Manufacturing Date]])/365</f>
        <v>0.8</v>
      </c>
      <c r="Q7294" t="str">
        <f>IF(Table1[[#This Row],[Expiration Date]]-J7302&gt;12/31/2024,"not expired","expired")</f>
        <v>expired</v>
      </c>
      <c r="R7294">
        <f>Table1[[#This Row],[Discounted Price]]*0.95</f>
        <v>378.20925</v>
      </c>
      <c r="S7294">
        <f>Table1[[#This Row],[Discounted Price]]*0.9</f>
        <v>358.30350000000004</v>
      </c>
      <c r="T7294">
        <f>Table1[[#This Row],[Discounted Price]]*0.8</f>
        <v>318.49200000000002</v>
      </c>
      <c r="U7294">
        <f>Table1[[#This Row],[Price]]*0.52</f>
        <v>230.02200000000002</v>
      </c>
      <c r="V7294">
        <f>(Table1[[#This Row],[Price]]-Table1[[#This Row],[Scrap value]])/2</f>
        <v>106.164</v>
      </c>
    </row>
    <row r="7295" spans="1:22" x14ac:dyDescent="0.25">
      <c r="A7295" t="s">
        <v>32567</v>
      </c>
      <c r="B7295" t="s">
        <v>29</v>
      </c>
      <c r="C7295" t="s">
        <v>47</v>
      </c>
      <c r="D7295" t="s">
        <v>32568</v>
      </c>
      <c r="E7295">
        <v>193.49</v>
      </c>
      <c r="F7295">
        <v>36</v>
      </c>
      <c r="G7295" t="s">
        <v>43728</v>
      </c>
      <c r="H7295" t="s">
        <v>9106</v>
      </c>
      <c r="I7295" s="1">
        <v>44927</v>
      </c>
      <c r="J7295" s="1">
        <v>45658</v>
      </c>
      <c r="K7295" t="s">
        <v>32569</v>
      </c>
      <c r="L7295" t="s">
        <v>32570</v>
      </c>
      <c r="M7295" t="s">
        <v>27</v>
      </c>
      <c r="N7295">
        <v>4</v>
      </c>
      <c r="O7295">
        <f>Table1[[#This Row],[Price]]-0.1*Table1[[#This Row],[Price]]</f>
        <v>174.14100000000002</v>
      </c>
      <c r="P7295" s="9">
        <f>(Table1[[#This Row],[Expiration Date]]-Table1[[#This Row],[Manufacturing Date]])/365</f>
        <v>2.0027397260273974</v>
      </c>
      <c r="Q7295" t="str">
        <f>IF(Table1[[#This Row],[Expiration Date]]-J7303&gt;12/31/2024,"not expired","expired")</f>
        <v>expired</v>
      </c>
      <c r="R7295">
        <f>Table1[[#This Row],[Discounted Price]]*0.95</f>
        <v>165.43395000000001</v>
      </c>
      <c r="S7295">
        <f>Table1[[#This Row],[Discounted Price]]*0.9</f>
        <v>156.72690000000003</v>
      </c>
      <c r="T7295">
        <f>Table1[[#This Row],[Discounted Price]]*0.8</f>
        <v>139.31280000000001</v>
      </c>
      <c r="U7295">
        <f>Table1[[#This Row],[Price]]*0.52</f>
        <v>100.6148</v>
      </c>
      <c r="V7295">
        <f>(Table1[[#This Row],[Price]]-Table1[[#This Row],[Scrap value]])/2</f>
        <v>46.437600000000003</v>
      </c>
    </row>
    <row r="7296" spans="1:22" x14ac:dyDescent="0.25">
      <c r="A7296" t="s">
        <v>32571</v>
      </c>
      <c r="B7296" t="s">
        <v>15</v>
      </c>
      <c r="C7296" t="s">
        <v>47</v>
      </c>
      <c r="D7296" t="s">
        <v>32572</v>
      </c>
      <c r="E7296">
        <v>137.63</v>
      </c>
      <c r="F7296">
        <v>71</v>
      </c>
      <c r="G7296" t="s">
        <v>43730</v>
      </c>
      <c r="H7296" t="s">
        <v>304</v>
      </c>
      <c r="I7296" s="1">
        <v>44927</v>
      </c>
      <c r="J7296" s="1">
        <v>45292</v>
      </c>
      <c r="K7296" t="s">
        <v>32573</v>
      </c>
      <c r="L7296" t="s">
        <v>32574</v>
      </c>
      <c r="M7296" t="s">
        <v>27</v>
      </c>
      <c r="N7296">
        <v>1</v>
      </c>
      <c r="O7296">
        <f>Table1[[#This Row],[Price]]-0.1*Table1[[#This Row],[Price]]</f>
        <v>123.86699999999999</v>
      </c>
      <c r="P7296" s="9">
        <f>(Table1[[#This Row],[Expiration Date]]-Table1[[#This Row],[Manufacturing Date]])/365</f>
        <v>1</v>
      </c>
      <c r="Q7296" t="str">
        <f>IF(Table1[[#This Row],[Expiration Date]]-J7304&gt;12/31/2024,"not expired","expired")</f>
        <v>expired</v>
      </c>
      <c r="R7296">
        <f>Table1[[#This Row],[Discounted Price]]*0.95</f>
        <v>117.67364999999998</v>
      </c>
      <c r="S7296">
        <f>Table1[[#This Row],[Discounted Price]]*0.9</f>
        <v>111.4803</v>
      </c>
      <c r="T7296">
        <f>Table1[[#This Row],[Discounted Price]]*0.8</f>
        <v>99.093599999999995</v>
      </c>
      <c r="U7296">
        <f>Table1[[#This Row],[Price]]*0.52</f>
        <v>71.567599999999999</v>
      </c>
      <c r="V7296">
        <f>(Table1[[#This Row],[Price]]-Table1[[#This Row],[Scrap value]])/2</f>
        <v>33.031199999999998</v>
      </c>
    </row>
    <row r="7297" spans="1:22" x14ac:dyDescent="0.25">
      <c r="A7297" t="s">
        <v>32575</v>
      </c>
      <c r="B7297" t="s">
        <v>29</v>
      </c>
      <c r="C7297" t="s">
        <v>47</v>
      </c>
      <c r="D7297" t="s">
        <v>32576</v>
      </c>
      <c r="E7297">
        <v>449.44</v>
      </c>
      <c r="F7297">
        <v>9</v>
      </c>
      <c r="G7297" t="s">
        <v>43728</v>
      </c>
      <c r="H7297" t="s">
        <v>12611</v>
      </c>
      <c r="I7297" s="1">
        <v>45000</v>
      </c>
      <c r="J7297" s="1">
        <v>46023</v>
      </c>
      <c r="K7297" t="s">
        <v>32577</v>
      </c>
      <c r="L7297" t="s">
        <v>32578</v>
      </c>
      <c r="M7297" t="s">
        <v>20</v>
      </c>
      <c r="N7297">
        <v>1</v>
      </c>
      <c r="O7297">
        <f>Table1[[#This Row],[Price]]-0.1*Table1[[#This Row],[Price]]</f>
        <v>404.49599999999998</v>
      </c>
      <c r="P7297" s="9">
        <f>(Table1[[#This Row],[Expiration Date]]-Table1[[#This Row],[Manufacturing Date]])/365</f>
        <v>2.8027397260273972</v>
      </c>
      <c r="Q7297" t="str">
        <f>IF(Table1[[#This Row],[Expiration Date]]-J7305&gt;12/31/2024,"not expired","expired")</f>
        <v>not expired</v>
      </c>
      <c r="R7297">
        <f>Table1[[#This Row],[Discounted Price]]*0.95</f>
        <v>384.27119999999996</v>
      </c>
      <c r="S7297">
        <f>Table1[[#This Row],[Discounted Price]]*0.9</f>
        <v>364.04640000000001</v>
      </c>
      <c r="T7297">
        <f>Table1[[#This Row],[Discounted Price]]*0.8</f>
        <v>323.59680000000003</v>
      </c>
      <c r="U7297">
        <f>Table1[[#This Row],[Price]]*0.52</f>
        <v>233.7088</v>
      </c>
      <c r="V7297">
        <f>(Table1[[#This Row],[Price]]-Table1[[#This Row],[Scrap value]])/2</f>
        <v>107.8656</v>
      </c>
    </row>
    <row r="7298" spans="1:22" x14ac:dyDescent="0.25">
      <c r="A7298" t="s">
        <v>32579</v>
      </c>
      <c r="B7298" t="s">
        <v>22</v>
      </c>
      <c r="C7298" t="s">
        <v>47</v>
      </c>
      <c r="D7298" t="s">
        <v>32580</v>
      </c>
      <c r="E7298">
        <v>259.45</v>
      </c>
      <c r="F7298">
        <v>74</v>
      </c>
      <c r="G7298" t="s">
        <v>43729</v>
      </c>
      <c r="H7298" t="s">
        <v>1111</v>
      </c>
      <c r="I7298" s="1">
        <v>45137</v>
      </c>
      <c r="J7298" s="1">
        <v>46023</v>
      </c>
      <c r="K7298" t="s">
        <v>32581</v>
      </c>
      <c r="L7298" t="s">
        <v>32582</v>
      </c>
      <c r="M7298" t="s">
        <v>45</v>
      </c>
      <c r="N7298">
        <v>5</v>
      </c>
      <c r="O7298">
        <f>Table1[[#This Row],[Price]]-0.1*Table1[[#This Row],[Price]]</f>
        <v>233.505</v>
      </c>
      <c r="P7298" s="9">
        <f>(Table1[[#This Row],[Expiration Date]]-Table1[[#This Row],[Manufacturing Date]])/365</f>
        <v>2.4273972602739726</v>
      </c>
      <c r="Q7298" t="str">
        <f>IF(Table1[[#This Row],[Expiration Date]]-J7306&gt;12/31/2024,"not expired","expired")</f>
        <v>not expired</v>
      </c>
      <c r="R7298">
        <f>Table1[[#This Row],[Discounted Price]]*0.95</f>
        <v>221.82974999999999</v>
      </c>
      <c r="S7298">
        <f>Table1[[#This Row],[Discounted Price]]*0.9</f>
        <v>210.15450000000001</v>
      </c>
      <c r="T7298">
        <f>Table1[[#This Row],[Discounted Price]]*0.8</f>
        <v>186.804</v>
      </c>
      <c r="U7298">
        <f>Table1[[#This Row],[Price]]*0.52</f>
        <v>134.91399999999999</v>
      </c>
      <c r="V7298">
        <f>(Table1[[#This Row],[Price]]-Table1[[#This Row],[Scrap value]])/2</f>
        <v>62.268000000000001</v>
      </c>
    </row>
    <row r="7299" spans="1:22" x14ac:dyDescent="0.25">
      <c r="A7299" t="s">
        <v>32583</v>
      </c>
      <c r="B7299" t="s">
        <v>15</v>
      </c>
      <c r="C7299" t="s">
        <v>47</v>
      </c>
      <c r="D7299" t="s">
        <v>32584</v>
      </c>
      <c r="E7299">
        <v>196.13</v>
      </c>
      <c r="F7299">
        <v>20</v>
      </c>
      <c r="G7299" t="s">
        <v>43729</v>
      </c>
      <c r="H7299" t="s">
        <v>1785</v>
      </c>
      <c r="I7299" s="1">
        <v>44927</v>
      </c>
      <c r="J7299" s="1">
        <v>46023</v>
      </c>
      <c r="K7299" t="s">
        <v>32585</v>
      </c>
      <c r="L7299" t="s">
        <v>32586</v>
      </c>
      <c r="M7299" t="s">
        <v>20</v>
      </c>
      <c r="N7299">
        <v>1</v>
      </c>
      <c r="O7299">
        <f>Table1[[#This Row],[Price]]-0.1*Table1[[#This Row],[Price]]</f>
        <v>176.517</v>
      </c>
      <c r="P7299" s="9">
        <f>(Table1[[#This Row],[Expiration Date]]-Table1[[#This Row],[Manufacturing Date]])/365</f>
        <v>3.0027397260273974</v>
      </c>
      <c r="Q7299" t="str">
        <f>IF(Table1[[#This Row],[Expiration Date]]-J7307&gt;12/31/2024,"not expired","expired")</f>
        <v>not expired</v>
      </c>
      <c r="R7299">
        <f>Table1[[#This Row],[Discounted Price]]*0.95</f>
        <v>167.69114999999999</v>
      </c>
      <c r="S7299">
        <f>Table1[[#This Row],[Discounted Price]]*0.9</f>
        <v>158.86529999999999</v>
      </c>
      <c r="T7299">
        <f>Table1[[#This Row],[Discounted Price]]*0.8</f>
        <v>141.21360000000001</v>
      </c>
      <c r="U7299">
        <f>Table1[[#This Row],[Price]]*0.52</f>
        <v>101.9876</v>
      </c>
      <c r="V7299">
        <f>(Table1[[#This Row],[Price]]-Table1[[#This Row],[Scrap value]])/2</f>
        <v>47.071199999999997</v>
      </c>
    </row>
    <row r="7300" spans="1:22" x14ac:dyDescent="0.25">
      <c r="A7300" t="s">
        <v>32587</v>
      </c>
      <c r="B7300" t="s">
        <v>29</v>
      </c>
      <c r="C7300" t="s">
        <v>47</v>
      </c>
      <c r="D7300" t="s">
        <v>32588</v>
      </c>
      <c r="E7300">
        <v>234.52</v>
      </c>
      <c r="F7300">
        <v>98</v>
      </c>
      <c r="G7300" t="s">
        <v>43728</v>
      </c>
      <c r="H7300" t="s">
        <v>10867</v>
      </c>
      <c r="I7300" s="1">
        <v>44927</v>
      </c>
      <c r="J7300" s="1">
        <v>45658</v>
      </c>
      <c r="K7300" t="s">
        <v>32589</v>
      </c>
      <c r="L7300" t="s">
        <v>32590</v>
      </c>
      <c r="M7300" t="s">
        <v>20</v>
      </c>
      <c r="N7300">
        <v>1</v>
      </c>
      <c r="O7300">
        <f>Table1[[#This Row],[Price]]-0.1*Table1[[#This Row],[Price]]</f>
        <v>211.06800000000001</v>
      </c>
      <c r="P7300" s="9">
        <f>(Table1[[#This Row],[Expiration Date]]-Table1[[#This Row],[Manufacturing Date]])/365</f>
        <v>2.0027397260273974</v>
      </c>
      <c r="Q7300" t="str">
        <f>IF(Table1[[#This Row],[Expiration Date]]-J7308&gt;12/31/2024,"not expired","expired")</f>
        <v>expired</v>
      </c>
      <c r="R7300">
        <f>Table1[[#This Row],[Discounted Price]]*0.95</f>
        <v>200.5146</v>
      </c>
      <c r="S7300">
        <f>Table1[[#This Row],[Discounted Price]]*0.9</f>
        <v>189.96120000000002</v>
      </c>
      <c r="T7300">
        <f>Table1[[#This Row],[Discounted Price]]*0.8</f>
        <v>168.85440000000003</v>
      </c>
      <c r="U7300">
        <f>Table1[[#This Row],[Price]]*0.52</f>
        <v>121.95040000000002</v>
      </c>
      <c r="V7300">
        <f>(Table1[[#This Row],[Price]]-Table1[[#This Row],[Scrap value]])/2</f>
        <v>56.284799999999997</v>
      </c>
    </row>
    <row r="7301" spans="1:22" x14ac:dyDescent="0.25">
      <c r="A7301" t="s">
        <v>32591</v>
      </c>
      <c r="B7301" t="s">
        <v>22</v>
      </c>
      <c r="C7301" t="s">
        <v>47</v>
      </c>
      <c r="D7301" t="s">
        <v>32592</v>
      </c>
      <c r="E7301">
        <v>377.5</v>
      </c>
      <c r="F7301">
        <v>1</v>
      </c>
      <c r="G7301" t="s">
        <v>43728</v>
      </c>
      <c r="H7301" t="s">
        <v>9153</v>
      </c>
      <c r="I7301" s="1">
        <v>45000</v>
      </c>
      <c r="J7301" s="1">
        <v>45658</v>
      </c>
      <c r="K7301" t="s">
        <v>32593</v>
      </c>
      <c r="L7301" t="s">
        <v>32594</v>
      </c>
      <c r="M7301" t="s">
        <v>45</v>
      </c>
      <c r="N7301">
        <v>3</v>
      </c>
      <c r="O7301">
        <f>Table1[[#This Row],[Price]]-0.1*Table1[[#This Row],[Price]]</f>
        <v>339.75</v>
      </c>
      <c r="P7301" s="9">
        <f>(Table1[[#This Row],[Expiration Date]]-Table1[[#This Row],[Manufacturing Date]])/365</f>
        <v>1.8027397260273972</v>
      </c>
      <c r="Q7301" t="str">
        <f>IF(Table1[[#This Row],[Expiration Date]]-J7309&gt;12/31/2024,"not expired","expired")</f>
        <v>expired</v>
      </c>
      <c r="R7301">
        <f>Table1[[#This Row],[Discounted Price]]*0.95</f>
        <v>322.76249999999999</v>
      </c>
      <c r="S7301">
        <f>Table1[[#This Row],[Discounted Price]]*0.9</f>
        <v>305.77500000000003</v>
      </c>
      <c r="T7301">
        <f>Table1[[#This Row],[Discounted Price]]*0.8</f>
        <v>271.8</v>
      </c>
      <c r="U7301">
        <f>Table1[[#This Row],[Price]]*0.52</f>
        <v>196.3</v>
      </c>
      <c r="V7301">
        <f>(Table1[[#This Row],[Price]]-Table1[[#This Row],[Scrap value]])/2</f>
        <v>90.6</v>
      </c>
    </row>
    <row r="7302" spans="1:22" x14ac:dyDescent="0.25">
      <c r="A7302" t="s">
        <v>32595</v>
      </c>
      <c r="B7302" t="s">
        <v>15</v>
      </c>
      <c r="C7302" t="s">
        <v>47</v>
      </c>
      <c r="D7302" t="s">
        <v>32596</v>
      </c>
      <c r="E7302">
        <v>26.92</v>
      </c>
      <c r="F7302">
        <v>1</v>
      </c>
      <c r="G7302" t="s">
        <v>43728</v>
      </c>
      <c r="H7302" t="s">
        <v>14097</v>
      </c>
      <c r="I7302" s="1">
        <v>45000</v>
      </c>
      <c r="J7302" s="1">
        <v>45658</v>
      </c>
      <c r="K7302" t="s">
        <v>32597</v>
      </c>
      <c r="L7302" t="s">
        <v>32598</v>
      </c>
      <c r="M7302" t="s">
        <v>45</v>
      </c>
      <c r="N7302">
        <v>4</v>
      </c>
      <c r="O7302">
        <f>Table1[[#This Row],[Price]]-0.1*Table1[[#This Row],[Price]]</f>
        <v>24.228000000000002</v>
      </c>
      <c r="P7302" s="9">
        <f>(Table1[[#This Row],[Expiration Date]]-Table1[[#This Row],[Manufacturing Date]])/365</f>
        <v>1.8027397260273972</v>
      </c>
      <c r="Q7302" t="str">
        <f>IF(Table1[[#This Row],[Expiration Date]]-J7310&gt;12/31/2024,"not expired","expired")</f>
        <v>expired</v>
      </c>
      <c r="R7302">
        <f>Table1[[#This Row],[Discounted Price]]*0.95</f>
        <v>23.0166</v>
      </c>
      <c r="S7302">
        <f>Table1[[#This Row],[Discounted Price]]*0.9</f>
        <v>21.805200000000003</v>
      </c>
      <c r="T7302">
        <f>Table1[[#This Row],[Discounted Price]]*0.8</f>
        <v>19.382400000000004</v>
      </c>
      <c r="U7302">
        <f>Table1[[#This Row],[Price]]*0.52</f>
        <v>13.998400000000002</v>
      </c>
      <c r="V7302">
        <f>(Table1[[#This Row],[Price]]-Table1[[#This Row],[Scrap value]])/2</f>
        <v>6.4607999999999999</v>
      </c>
    </row>
    <row r="7303" spans="1:22" x14ac:dyDescent="0.25">
      <c r="A7303" t="s">
        <v>32599</v>
      </c>
      <c r="B7303" t="s">
        <v>29</v>
      </c>
      <c r="C7303" t="s">
        <v>47</v>
      </c>
      <c r="D7303" t="s">
        <v>32600</v>
      </c>
      <c r="E7303">
        <v>160.18</v>
      </c>
      <c r="F7303">
        <v>78</v>
      </c>
      <c r="G7303" t="s">
        <v>43728</v>
      </c>
      <c r="H7303" t="s">
        <v>18356</v>
      </c>
      <c r="I7303" s="1">
        <v>44927</v>
      </c>
      <c r="J7303" s="1">
        <v>46023</v>
      </c>
      <c r="K7303" t="s">
        <v>32601</v>
      </c>
      <c r="L7303" t="s">
        <v>32602</v>
      </c>
      <c r="M7303" t="s">
        <v>20</v>
      </c>
      <c r="N7303">
        <v>4</v>
      </c>
      <c r="O7303">
        <f>Table1[[#This Row],[Price]]-0.1*Table1[[#This Row],[Price]]</f>
        <v>144.16200000000001</v>
      </c>
      <c r="P7303" s="9">
        <f>(Table1[[#This Row],[Expiration Date]]-Table1[[#This Row],[Manufacturing Date]])/365</f>
        <v>3.0027397260273974</v>
      </c>
      <c r="Q7303" t="str">
        <f>IF(Table1[[#This Row],[Expiration Date]]-J7311&gt;12/31/2024,"not expired","expired")</f>
        <v>not expired</v>
      </c>
      <c r="R7303">
        <f>Table1[[#This Row],[Discounted Price]]*0.95</f>
        <v>136.9539</v>
      </c>
      <c r="S7303">
        <f>Table1[[#This Row],[Discounted Price]]*0.9</f>
        <v>129.7458</v>
      </c>
      <c r="T7303">
        <f>Table1[[#This Row],[Discounted Price]]*0.8</f>
        <v>115.32960000000001</v>
      </c>
      <c r="U7303">
        <f>Table1[[#This Row],[Price]]*0.52</f>
        <v>83.293600000000012</v>
      </c>
      <c r="V7303">
        <f>(Table1[[#This Row],[Price]]-Table1[[#This Row],[Scrap value]])/2</f>
        <v>38.443199999999997</v>
      </c>
    </row>
    <row r="7304" spans="1:22" x14ac:dyDescent="0.25">
      <c r="A7304" t="s">
        <v>32603</v>
      </c>
      <c r="B7304" t="s">
        <v>29</v>
      </c>
      <c r="C7304" t="s">
        <v>47</v>
      </c>
      <c r="D7304" t="s">
        <v>32604</v>
      </c>
      <c r="E7304">
        <v>108.67</v>
      </c>
      <c r="F7304">
        <v>40</v>
      </c>
      <c r="G7304" t="s">
        <v>43728</v>
      </c>
      <c r="H7304" t="s">
        <v>18114</v>
      </c>
      <c r="I7304" s="1">
        <v>44927</v>
      </c>
      <c r="J7304" s="1">
        <v>46023</v>
      </c>
      <c r="K7304" t="s">
        <v>32605</v>
      </c>
      <c r="L7304" t="s">
        <v>32606</v>
      </c>
      <c r="M7304" t="s">
        <v>45</v>
      </c>
      <c r="N7304">
        <v>1</v>
      </c>
      <c r="O7304">
        <f>Table1[[#This Row],[Price]]-0.1*Table1[[#This Row],[Price]]</f>
        <v>97.802999999999997</v>
      </c>
      <c r="P7304" s="9">
        <f>(Table1[[#This Row],[Expiration Date]]-Table1[[#This Row],[Manufacturing Date]])/365</f>
        <v>3.0027397260273974</v>
      </c>
      <c r="Q7304" t="str">
        <f>IF(Table1[[#This Row],[Expiration Date]]-J7312&gt;12/31/2024,"not expired","expired")</f>
        <v>not expired</v>
      </c>
      <c r="R7304">
        <f>Table1[[#This Row],[Discounted Price]]*0.95</f>
        <v>92.912849999999992</v>
      </c>
      <c r="S7304">
        <f>Table1[[#This Row],[Discounted Price]]*0.9</f>
        <v>88.0227</v>
      </c>
      <c r="T7304">
        <f>Table1[[#This Row],[Discounted Price]]*0.8</f>
        <v>78.242400000000004</v>
      </c>
      <c r="U7304">
        <f>Table1[[#This Row],[Price]]*0.52</f>
        <v>56.508400000000002</v>
      </c>
      <c r="V7304">
        <f>(Table1[[#This Row],[Price]]-Table1[[#This Row],[Scrap value]])/2</f>
        <v>26.0808</v>
      </c>
    </row>
    <row r="7305" spans="1:22" x14ac:dyDescent="0.25">
      <c r="A7305" t="s">
        <v>32607</v>
      </c>
      <c r="B7305" t="s">
        <v>35</v>
      </c>
      <c r="C7305" t="s">
        <v>47</v>
      </c>
      <c r="D7305" t="s">
        <v>32608</v>
      </c>
      <c r="E7305">
        <v>332.65</v>
      </c>
      <c r="F7305">
        <v>92</v>
      </c>
      <c r="G7305" t="s">
        <v>43730</v>
      </c>
      <c r="H7305" t="s">
        <v>26142</v>
      </c>
      <c r="I7305" s="1">
        <v>45000</v>
      </c>
      <c r="J7305" s="1">
        <v>45292</v>
      </c>
      <c r="K7305" t="s">
        <v>32609</v>
      </c>
      <c r="L7305" t="s">
        <v>32610</v>
      </c>
      <c r="M7305" t="s">
        <v>45</v>
      </c>
      <c r="N7305">
        <v>2</v>
      </c>
      <c r="O7305">
        <f>Table1[[#This Row],[Price]]-0.1*Table1[[#This Row],[Price]]</f>
        <v>299.38499999999999</v>
      </c>
      <c r="P7305" s="9">
        <f>(Table1[[#This Row],[Expiration Date]]-Table1[[#This Row],[Manufacturing Date]])/365</f>
        <v>0.8</v>
      </c>
      <c r="Q7305" t="str">
        <f>IF(Table1[[#This Row],[Expiration Date]]-J7313&gt;12/31/2024,"not expired","expired")</f>
        <v>expired</v>
      </c>
      <c r="R7305">
        <f>Table1[[#This Row],[Discounted Price]]*0.95</f>
        <v>284.41575</v>
      </c>
      <c r="S7305">
        <f>Table1[[#This Row],[Discounted Price]]*0.9</f>
        <v>269.44650000000001</v>
      </c>
      <c r="T7305">
        <f>Table1[[#This Row],[Discounted Price]]*0.8</f>
        <v>239.50800000000001</v>
      </c>
      <c r="U7305">
        <f>Table1[[#This Row],[Price]]*0.52</f>
        <v>172.97799999999998</v>
      </c>
      <c r="V7305">
        <f>(Table1[[#This Row],[Price]]-Table1[[#This Row],[Scrap value]])/2</f>
        <v>79.835999999999999</v>
      </c>
    </row>
    <row r="7306" spans="1:22" x14ac:dyDescent="0.25">
      <c r="A7306" t="s">
        <v>32611</v>
      </c>
      <c r="B7306" t="s">
        <v>29</v>
      </c>
      <c r="C7306" t="s">
        <v>47</v>
      </c>
      <c r="D7306" t="s">
        <v>32612</v>
      </c>
      <c r="E7306">
        <v>425.54</v>
      </c>
      <c r="F7306">
        <v>24</v>
      </c>
      <c r="G7306" t="s">
        <v>43729</v>
      </c>
      <c r="H7306" t="s">
        <v>9086</v>
      </c>
      <c r="I7306" s="1">
        <v>45000</v>
      </c>
      <c r="J7306" s="1">
        <v>45658</v>
      </c>
      <c r="K7306" t="s">
        <v>32613</v>
      </c>
      <c r="L7306" t="s">
        <v>32614</v>
      </c>
      <c r="M7306" t="s">
        <v>45</v>
      </c>
      <c r="N7306">
        <v>1</v>
      </c>
      <c r="O7306">
        <f>Table1[[#This Row],[Price]]-0.1*Table1[[#This Row],[Price]]</f>
        <v>382.98599999999999</v>
      </c>
      <c r="P7306" s="9">
        <f>(Table1[[#This Row],[Expiration Date]]-Table1[[#This Row],[Manufacturing Date]])/365</f>
        <v>1.8027397260273972</v>
      </c>
      <c r="Q7306" t="str">
        <f>IF(Table1[[#This Row],[Expiration Date]]-J7314&gt;12/31/2024,"not expired","expired")</f>
        <v>expired</v>
      </c>
      <c r="R7306">
        <f>Table1[[#This Row],[Discounted Price]]*0.95</f>
        <v>363.83669999999995</v>
      </c>
      <c r="S7306">
        <f>Table1[[#This Row],[Discounted Price]]*0.9</f>
        <v>344.68740000000003</v>
      </c>
      <c r="T7306">
        <f>Table1[[#This Row],[Discounted Price]]*0.8</f>
        <v>306.3888</v>
      </c>
      <c r="U7306">
        <f>Table1[[#This Row],[Price]]*0.52</f>
        <v>221.28080000000003</v>
      </c>
      <c r="V7306">
        <f>(Table1[[#This Row],[Price]]-Table1[[#This Row],[Scrap value]])/2</f>
        <v>102.1296</v>
      </c>
    </row>
    <row r="7307" spans="1:22" x14ac:dyDescent="0.25">
      <c r="A7307" t="s">
        <v>32615</v>
      </c>
      <c r="B7307" t="s">
        <v>29</v>
      </c>
      <c r="C7307" t="s">
        <v>47</v>
      </c>
      <c r="D7307" t="s">
        <v>32616</v>
      </c>
      <c r="E7307">
        <v>466.57</v>
      </c>
      <c r="F7307">
        <v>53</v>
      </c>
      <c r="G7307" t="s">
        <v>43728</v>
      </c>
      <c r="H7307" t="s">
        <v>8341</v>
      </c>
      <c r="I7307" s="1">
        <v>45000</v>
      </c>
      <c r="J7307" s="1">
        <v>45658</v>
      </c>
      <c r="K7307" t="s">
        <v>32617</v>
      </c>
      <c r="L7307" t="s">
        <v>32618</v>
      </c>
      <c r="M7307" t="s">
        <v>27</v>
      </c>
      <c r="N7307">
        <v>3</v>
      </c>
      <c r="O7307">
        <f>Table1[[#This Row],[Price]]-0.1*Table1[[#This Row],[Price]]</f>
        <v>419.91300000000001</v>
      </c>
      <c r="P7307" s="9">
        <f>(Table1[[#This Row],[Expiration Date]]-Table1[[#This Row],[Manufacturing Date]])/365</f>
        <v>1.8027397260273972</v>
      </c>
      <c r="Q7307" t="str">
        <f>IF(Table1[[#This Row],[Expiration Date]]-J7315&gt;12/31/2024,"not expired","expired")</f>
        <v>not expired</v>
      </c>
      <c r="R7307">
        <f>Table1[[#This Row],[Discounted Price]]*0.95</f>
        <v>398.91735</v>
      </c>
      <c r="S7307">
        <f>Table1[[#This Row],[Discounted Price]]*0.9</f>
        <v>377.92170000000004</v>
      </c>
      <c r="T7307">
        <f>Table1[[#This Row],[Discounted Price]]*0.8</f>
        <v>335.93040000000002</v>
      </c>
      <c r="U7307">
        <f>Table1[[#This Row],[Price]]*0.52</f>
        <v>242.6164</v>
      </c>
      <c r="V7307">
        <f>(Table1[[#This Row],[Price]]-Table1[[#This Row],[Scrap value]])/2</f>
        <v>111.9768</v>
      </c>
    </row>
    <row r="7308" spans="1:22" x14ac:dyDescent="0.25">
      <c r="A7308" t="s">
        <v>32619</v>
      </c>
      <c r="B7308" t="s">
        <v>29</v>
      </c>
      <c r="C7308" t="s">
        <v>47</v>
      </c>
      <c r="D7308" t="s">
        <v>32620</v>
      </c>
      <c r="E7308">
        <v>63.25</v>
      </c>
      <c r="F7308">
        <v>31</v>
      </c>
      <c r="G7308" t="s">
        <v>43729</v>
      </c>
      <c r="H7308" t="s">
        <v>27909</v>
      </c>
      <c r="I7308" s="1">
        <v>45137</v>
      </c>
      <c r="J7308" s="1">
        <v>45658</v>
      </c>
      <c r="K7308" t="s">
        <v>32621</v>
      </c>
      <c r="L7308" t="s">
        <v>32622</v>
      </c>
      <c r="M7308" t="s">
        <v>27</v>
      </c>
      <c r="N7308">
        <v>3</v>
      </c>
      <c r="O7308">
        <f>Table1[[#This Row],[Price]]-0.1*Table1[[#This Row],[Price]]</f>
        <v>56.924999999999997</v>
      </c>
      <c r="P7308" s="9">
        <f>(Table1[[#This Row],[Expiration Date]]-Table1[[#This Row],[Manufacturing Date]])/365</f>
        <v>1.4273972602739726</v>
      </c>
      <c r="Q7308" t="str">
        <f>IF(Table1[[#This Row],[Expiration Date]]-J7316&gt;12/31/2024,"not expired","expired")</f>
        <v>expired</v>
      </c>
      <c r="R7308">
        <f>Table1[[#This Row],[Discounted Price]]*0.95</f>
        <v>54.078749999999992</v>
      </c>
      <c r="S7308">
        <f>Table1[[#This Row],[Discounted Price]]*0.9</f>
        <v>51.232500000000002</v>
      </c>
      <c r="T7308">
        <f>Table1[[#This Row],[Discounted Price]]*0.8</f>
        <v>45.54</v>
      </c>
      <c r="U7308">
        <f>Table1[[#This Row],[Price]]*0.52</f>
        <v>32.89</v>
      </c>
      <c r="V7308">
        <f>(Table1[[#This Row],[Price]]-Table1[[#This Row],[Scrap value]])/2</f>
        <v>15.18</v>
      </c>
    </row>
    <row r="7309" spans="1:22" x14ac:dyDescent="0.25">
      <c r="A7309" t="s">
        <v>32623</v>
      </c>
      <c r="B7309" t="s">
        <v>22</v>
      </c>
      <c r="C7309" t="s">
        <v>47</v>
      </c>
      <c r="D7309" t="s">
        <v>32624</v>
      </c>
      <c r="E7309">
        <v>57.79</v>
      </c>
      <c r="F7309">
        <v>75</v>
      </c>
      <c r="G7309" t="s">
        <v>43729</v>
      </c>
      <c r="H7309" t="s">
        <v>359</v>
      </c>
      <c r="I7309" s="1">
        <v>45137</v>
      </c>
      <c r="J7309" s="1">
        <v>45658</v>
      </c>
      <c r="K7309" t="s">
        <v>32625</v>
      </c>
      <c r="L7309" t="s">
        <v>32626</v>
      </c>
      <c r="M7309" t="s">
        <v>20</v>
      </c>
      <c r="N7309">
        <v>3</v>
      </c>
      <c r="O7309">
        <f>Table1[[#This Row],[Price]]-0.1*Table1[[#This Row],[Price]]</f>
        <v>52.010999999999996</v>
      </c>
      <c r="P7309" s="9">
        <f>(Table1[[#This Row],[Expiration Date]]-Table1[[#This Row],[Manufacturing Date]])/365</f>
        <v>1.4273972602739726</v>
      </c>
      <c r="Q7309" t="str">
        <f>IF(Table1[[#This Row],[Expiration Date]]-J7317&gt;12/31/2024,"not expired","expired")</f>
        <v>expired</v>
      </c>
      <c r="R7309">
        <f>Table1[[#This Row],[Discounted Price]]*0.95</f>
        <v>49.41044999999999</v>
      </c>
      <c r="S7309">
        <f>Table1[[#This Row],[Discounted Price]]*0.9</f>
        <v>46.809899999999999</v>
      </c>
      <c r="T7309">
        <f>Table1[[#This Row],[Discounted Price]]*0.8</f>
        <v>41.608800000000002</v>
      </c>
      <c r="U7309">
        <f>Table1[[#This Row],[Price]]*0.52</f>
        <v>30.050799999999999</v>
      </c>
      <c r="V7309">
        <f>(Table1[[#This Row],[Price]]-Table1[[#This Row],[Scrap value]])/2</f>
        <v>13.8696</v>
      </c>
    </row>
    <row r="7310" spans="1:22" x14ac:dyDescent="0.25">
      <c r="A7310" t="s">
        <v>32627</v>
      </c>
      <c r="B7310" t="s">
        <v>22</v>
      </c>
      <c r="C7310" t="s">
        <v>47</v>
      </c>
      <c r="D7310" t="s">
        <v>32628</v>
      </c>
      <c r="E7310">
        <v>133.47</v>
      </c>
      <c r="F7310">
        <v>42</v>
      </c>
      <c r="G7310" t="s">
        <v>43730</v>
      </c>
      <c r="H7310" t="s">
        <v>2327</v>
      </c>
      <c r="I7310" s="1">
        <v>45000</v>
      </c>
      <c r="J7310" s="1">
        <v>46023</v>
      </c>
      <c r="K7310" t="s">
        <v>32629</v>
      </c>
      <c r="L7310" t="s">
        <v>32630</v>
      </c>
      <c r="M7310" t="s">
        <v>20</v>
      </c>
      <c r="N7310">
        <v>3</v>
      </c>
      <c r="O7310">
        <f>Table1[[#This Row],[Price]]-0.1*Table1[[#This Row],[Price]]</f>
        <v>120.12299999999999</v>
      </c>
      <c r="P7310" s="9">
        <f>(Table1[[#This Row],[Expiration Date]]-Table1[[#This Row],[Manufacturing Date]])/365</f>
        <v>2.8027397260273972</v>
      </c>
      <c r="Q7310" t="str">
        <f>IF(Table1[[#This Row],[Expiration Date]]-J7318&gt;12/31/2024,"not expired","expired")</f>
        <v>not expired</v>
      </c>
      <c r="R7310">
        <f>Table1[[#This Row],[Discounted Price]]*0.95</f>
        <v>114.11684999999999</v>
      </c>
      <c r="S7310">
        <f>Table1[[#This Row],[Discounted Price]]*0.9</f>
        <v>108.11069999999999</v>
      </c>
      <c r="T7310">
        <f>Table1[[#This Row],[Discounted Price]]*0.8</f>
        <v>96.098399999999998</v>
      </c>
      <c r="U7310">
        <f>Table1[[#This Row],[Price]]*0.52</f>
        <v>69.404399999999995</v>
      </c>
      <c r="V7310">
        <f>(Table1[[#This Row],[Price]]-Table1[[#This Row],[Scrap value]])/2</f>
        <v>32.032800000000002</v>
      </c>
    </row>
    <row r="7311" spans="1:22" x14ac:dyDescent="0.25">
      <c r="A7311" t="s">
        <v>32631</v>
      </c>
      <c r="B7311" t="s">
        <v>22</v>
      </c>
      <c r="C7311" t="s">
        <v>47</v>
      </c>
      <c r="D7311" t="s">
        <v>32632</v>
      </c>
      <c r="E7311">
        <v>294.62</v>
      </c>
      <c r="F7311">
        <v>7</v>
      </c>
      <c r="G7311" t="s">
        <v>43728</v>
      </c>
      <c r="H7311" t="s">
        <v>12135</v>
      </c>
      <c r="I7311" s="1">
        <v>44927</v>
      </c>
      <c r="J7311" s="1">
        <v>45292</v>
      </c>
      <c r="K7311" t="s">
        <v>32633</v>
      </c>
      <c r="L7311" t="s">
        <v>32634</v>
      </c>
      <c r="M7311" t="s">
        <v>27</v>
      </c>
      <c r="N7311">
        <v>5</v>
      </c>
      <c r="O7311">
        <f>Table1[[#This Row],[Price]]-0.1*Table1[[#This Row],[Price]]</f>
        <v>265.15800000000002</v>
      </c>
      <c r="P7311" s="9">
        <f>(Table1[[#This Row],[Expiration Date]]-Table1[[#This Row],[Manufacturing Date]])/365</f>
        <v>1</v>
      </c>
      <c r="Q7311" t="str">
        <f>IF(Table1[[#This Row],[Expiration Date]]-J7319&gt;12/31/2024,"not expired","expired")</f>
        <v>expired</v>
      </c>
      <c r="R7311">
        <f>Table1[[#This Row],[Discounted Price]]*0.95</f>
        <v>251.90010000000001</v>
      </c>
      <c r="S7311">
        <f>Table1[[#This Row],[Discounted Price]]*0.9</f>
        <v>238.64220000000003</v>
      </c>
      <c r="T7311">
        <f>Table1[[#This Row],[Discounted Price]]*0.8</f>
        <v>212.12640000000002</v>
      </c>
      <c r="U7311">
        <f>Table1[[#This Row],[Price]]*0.52</f>
        <v>153.20240000000001</v>
      </c>
      <c r="V7311">
        <f>(Table1[[#This Row],[Price]]-Table1[[#This Row],[Scrap value]])/2</f>
        <v>70.708799999999997</v>
      </c>
    </row>
    <row r="7312" spans="1:22" x14ac:dyDescent="0.25">
      <c r="A7312" t="s">
        <v>32635</v>
      </c>
      <c r="B7312" t="s">
        <v>29</v>
      </c>
      <c r="C7312" t="s">
        <v>47</v>
      </c>
      <c r="D7312" t="s">
        <v>32636</v>
      </c>
      <c r="E7312">
        <v>162.44999999999999</v>
      </c>
      <c r="F7312">
        <v>35</v>
      </c>
      <c r="G7312" t="s">
        <v>43728</v>
      </c>
      <c r="H7312" t="s">
        <v>32637</v>
      </c>
      <c r="I7312" s="1">
        <v>44927</v>
      </c>
      <c r="J7312" s="1">
        <v>45292</v>
      </c>
      <c r="K7312" t="s">
        <v>32638</v>
      </c>
      <c r="L7312" t="s">
        <v>32639</v>
      </c>
      <c r="M7312" t="s">
        <v>20</v>
      </c>
      <c r="N7312">
        <v>4</v>
      </c>
      <c r="O7312">
        <f>Table1[[#This Row],[Price]]-0.1*Table1[[#This Row],[Price]]</f>
        <v>146.20499999999998</v>
      </c>
      <c r="P7312" s="9">
        <f>(Table1[[#This Row],[Expiration Date]]-Table1[[#This Row],[Manufacturing Date]])/365</f>
        <v>1</v>
      </c>
      <c r="Q7312" t="str">
        <f>IF(Table1[[#This Row],[Expiration Date]]-J7320&gt;12/31/2024,"not expired","expired")</f>
        <v>expired</v>
      </c>
      <c r="R7312">
        <f>Table1[[#This Row],[Discounted Price]]*0.95</f>
        <v>138.89474999999999</v>
      </c>
      <c r="S7312">
        <f>Table1[[#This Row],[Discounted Price]]*0.9</f>
        <v>131.58449999999999</v>
      </c>
      <c r="T7312">
        <f>Table1[[#This Row],[Discounted Price]]*0.8</f>
        <v>116.964</v>
      </c>
      <c r="U7312">
        <f>Table1[[#This Row],[Price]]*0.52</f>
        <v>84.474000000000004</v>
      </c>
      <c r="V7312">
        <f>(Table1[[#This Row],[Price]]-Table1[[#This Row],[Scrap value]])/2</f>
        <v>38.987999999999992</v>
      </c>
    </row>
    <row r="7313" spans="1:22" x14ac:dyDescent="0.25">
      <c r="A7313" t="s">
        <v>32640</v>
      </c>
      <c r="B7313" t="s">
        <v>22</v>
      </c>
      <c r="C7313" t="s">
        <v>47</v>
      </c>
      <c r="D7313" t="s">
        <v>32641</v>
      </c>
      <c r="E7313">
        <v>103.17</v>
      </c>
      <c r="F7313">
        <v>14</v>
      </c>
      <c r="G7313" t="s">
        <v>43729</v>
      </c>
      <c r="H7313" t="s">
        <v>6672</v>
      </c>
      <c r="I7313" s="1">
        <v>45137</v>
      </c>
      <c r="J7313" s="1">
        <v>45658</v>
      </c>
      <c r="K7313" t="s">
        <v>32642</v>
      </c>
      <c r="L7313" t="s">
        <v>32643</v>
      </c>
      <c r="M7313" t="s">
        <v>27</v>
      </c>
      <c r="N7313">
        <v>5</v>
      </c>
      <c r="O7313">
        <f>Table1[[#This Row],[Price]]-0.1*Table1[[#This Row],[Price]]</f>
        <v>92.853000000000009</v>
      </c>
      <c r="P7313" s="9">
        <f>(Table1[[#This Row],[Expiration Date]]-Table1[[#This Row],[Manufacturing Date]])/365</f>
        <v>1.4273972602739726</v>
      </c>
      <c r="Q7313" t="str">
        <f>IF(Table1[[#This Row],[Expiration Date]]-J7321&gt;12/31/2024,"not expired","expired")</f>
        <v>expired</v>
      </c>
      <c r="R7313">
        <f>Table1[[#This Row],[Discounted Price]]*0.95</f>
        <v>88.210350000000005</v>
      </c>
      <c r="S7313">
        <f>Table1[[#This Row],[Discounted Price]]*0.9</f>
        <v>83.567700000000016</v>
      </c>
      <c r="T7313">
        <f>Table1[[#This Row],[Discounted Price]]*0.8</f>
        <v>74.28240000000001</v>
      </c>
      <c r="U7313">
        <f>Table1[[#This Row],[Price]]*0.52</f>
        <v>53.648400000000002</v>
      </c>
      <c r="V7313">
        <f>(Table1[[#This Row],[Price]]-Table1[[#This Row],[Scrap value]])/2</f>
        <v>24.7608</v>
      </c>
    </row>
    <row r="7314" spans="1:22" x14ac:dyDescent="0.25">
      <c r="A7314" t="s">
        <v>32644</v>
      </c>
      <c r="B7314" t="s">
        <v>15</v>
      </c>
      <c r="C7314" t="s">
        <v>47</v>
      </c>
      <c r="D7314" t="s">
        <v>32645</v>
      </c>
      <c r="E7314">
        <v>427.63</v>
      </c>
      <c r="F7314">
        <v>37</v>
      </c>
      <c r="G7314" t="s">
        <v>43729</v>
      </c>
      <c r="H7314" t="s">
        <v>32646</v>
      </c>
      <c r="I7314" s="1">
        <v>44927</v>
      </c>
      <c r="J7314" s="1">
        <v>46023</v>
      </c>
      <c r="K7314" t="s">
        <v>32647</v>
      </c>
      <c r="L7314" t="s">
        <v>32648</v>
      </c>
      <c r="M7314" t="s">
        <v>45</v>
      </c>
      <c r="N7314">
        <v>3</v>
      </c>
      <c r="O7314">
        <f>Table1[[#This Row],[Price]]-0.1*Table1[[#This Row],[Price]]</f>
        <v>384.86699999999996</v>
      </c>
      <c r="P7314" s="9">
        <f>(Table1[[#This Row],[Expiration Date]]-Table1[[#This Row],[Manufacturing Date]])/365</f>
        <v>3.0027397260273974</v>
      </c>
      <c r="Q7314" t="str">
        <f>IF(Table1[[#This Row],[Expiration Date]]-J7322&gt;12/31/2024,"not expired","expired")</f>
        <v>not expired</v>
      </c>
      <c r="R7314">
        <f>Table1[[#This Row],[Discounted Price]]*0.95</f>
        <v>365.62364999999994</v>
      </c>
      <c r="S7314">
        <f>Table1[[#This Row],[Discounted Price]]*0.9</f>
        <v>346.38029999999998</v>
      </c>
      <c r="T7314">
        <f>Table1[[#This Row],[Discounted Price]]*0.8</f>
        <v>307.89359999999999</v>
      </c>
      <c r="U7314">
        <f>Table1[[#This Row],[Price]]*0.52</f>
        <v>222.36760000000001</v>
      </c>
      <c r="V7314">
        <f>(Table1[[#This Row],[Price]]-Table1[[#This Row],[Scrap value]])/2</f>
        <v>102.63119999999999</v>
      </c>
    </row>
    <row r="7315" spans="1:22" x14ac:dyDescent="0.25">
      <c r="A7315" t="s">
        <v>32649</v>
      </c>
      <c r="B7315" t="s">
        <v>22</v>
      </c>
      <c r="C7315" t="s">
        <v>47</v>
      </c>
      <c r="D7315" t="s">
        <v>32650</v>
      </c>
      <c r="E7315">
        <v>219.73</v>
      </c>
      <c r="F7315">
        <v>6</v>
      </c>
      <c r="G7315" t="s">
        <v>43730</v>
      </c>
      <c r="H7315" t="s">
        <v>28676</v>
      </c>
      <c r="I7315" s="1">
        <v>44927</v>
      </c>
      <c r="J7315" s="1">
        <v>45292</v>
      </c>
      <c r="K7315" t="s">
        <v>32651</v>
      </c>
      <c r="L7315" t="s">
        <v>32652</v>
      </c>
      <c r="M7315" t="s">
        <v>27</v>
      </c>
      <c r="N7315">
        <v>1</v>
      </c>
      <c r="O7315">
        <f>Table1[[#This Row],[Price]]-0.1*Table1[[#This Row],[Price]]</f>
        <v>197.75700000000001</v>
      </c>
      <c r="P7315" s="9">
        <f>(Table1[[#This Row],[Expiration Date]]-Table1[[#This Row],[Manufacturing Date]])/365</f>
        <v>1</v>
      </c>
      <c r="Q7315" t="str">
        <f>IF(Table1[[#This Row],[Expiration Date]]-J7323&gt;12/31/2024,"not expired","expired")</f>
        <v>expired</v>
      </c>
      <c r="R7315">
        <f>Table1[[#This Row],[Discounted Price]]*0.95</f>
        <v>187.86914999999999</v>
      </c>
      <c r="S7315">
        <f>Table1[[#This Row],[Discounted Price]]*0.9</f>
        <v>177.9813</v>
      </c>
      <c r="T7315">
        <f>Table1[[#This Row],[Discounted Price]]*0.8</f>
        <v>158.2056</v>
      </c>
      <c r="U7315">
        <f>Table1[[#This Row],[Price]]*0.52</f>
        <v>114.25959999999999</v>
      </c>
      <c r="V7315">
        <f>(Table1[[#This Row],[Price]]-Table1[[#This Row],[Scrap value]])/2</f>
        <v>52.735199999999999</v>
      </c>
    </row>
    <row r="7316" spans="1:22" x14ac:dyDescent="0.25">
      <c r="A7316" t="s">
        <v>32653</v>
      </c>
      <c r="B7316" t="s">
        <v>22</v>
      </c>
      <c r="C7316" t="s">
        <v>47</v>
      </c>
      <c r="D7316" t="s">
        <v>32654</v>
      </c>
      <c r="E7316">
        <v>468.61</v>
      </c>
      <c r="F7316">
        <v>46</v>
      </c>
      <c r="G7316" t="s">
        <v>43730</v>
      </c>
      <c r="H7316" t="s">
        <v>3105</v>
      </c>
      <c r="I7316" s="1">
        <v>45000</v>
      </c>
      <c r="J7316" s="1">
        <v>46023</v>
      </c>
      <c r="K7316" t="s">
        <v>32655</v>
      </c>
      <c r="L7316" t="s">
        <v>32656</v>
      </c>
      <c r="M7316" t="s">
        <v>45</v>
      </c>
      <c r="N7316">
        <v>4</v>
      </c>
      <c r="O7316">
        <f>Table1[[#This Row],[Price]]-0.1*Table1[[#This Row],[Price]]</f>
        <v>421.74900000000002</v>
      </c>
      <c r="P7316" s="9">
        <f>(Table1[[#This Row],[Expiration Date]]-Table1[[#This Row],[Manufacturing Date]])/365</f>
        <v>2.8027397260273972</v>
      </c>
      <c r="Q7316" t="str">
        <f>IF(Table1[[#This Row],[Expiration Date]]-J7324&gt;12/31/2024,"not expired","expired")</f>
        <v>not expired</v>
      </c>
      <c r="R7316">
        <f>Table1[[#This Row],[Discounted Price]]*0.95</f>
        <v>400.66154999999998</v>
      </c>
      <c r="S7316">
        <f>Table1[[#This Row],[Discounted Price]]*0.9</f>
        <v>379.57410000000004</v>
      </c>
      <c r="T7316">
        <f>Table1[[#This Row],[Discounted Price]]*0.8</f>
        <v>337.39920000000006</v>
      </c>
      <c r="U7316">
        <f>Table1[[#This Row],[Price]]*0.52</f>
        <v>243.67720000000003</v>
      </c>
      <c r="V7316">
        <f>(Table1[[#This Row],[Price]]-Table1[[#This Row],[Scrap value]])/2</f>
        <v>112.46639999999999</v>
      </c>
    </row>
    <row r="7317" spans="1:22" x14ac:dyDescent="0.25">
      <c r="A7317" t="s">
        <v>32657</v>
      </c>
      <c r="B7317" t="s">
        <v>29</v>
      </c>
      <c r="C7317" t="s">
        <v>47</v>
      </c>
      <c r="D7317" t="s">
        <v>32658</v>
      </c>
      <c r="E7317">
        <v>393.54</v>
      </c>
      <c r="F7317">
        <v>51</v>
      </c>
      <c r="G7317" t="s">
        <v>43729</v>
      </c>
      <c r="H7317" t="s">
        <v>7057</v>
      </c>
      <c r="I7317" s="1">
        <v>45000</v>
      </c>
      <c r="J7317" s="1">
        <v>46023</v>
      </c>
      <c r="K7317" t="s">
        <v>32659</v>
      </c>
      <c r="L7317" t="s">
        <v>32660</v>
      </c>
      <c r="M7317" t="s">
        <v>45</v>
      </c>
      <c r="N7317">
        <v>1</v>
      </c>
      <c r="O7317">
        <f>Table1[[#This Row],[Price]]-0.1*Table1[[#This Row],[Price]]</f>
        <v>354.18600000000004</v>
      </c>
      <c r="P7317" s="9">
        <f>(Table1[[#This Row],[Expiration Date]]-Table1[[#This Row],[Manufacturing Date]])/365</f>
        <v>2.8027397260273972</v>
      </c>
      <c r="Q7317" t="str">
        <f>IF(Table1[[#This Row],[Expiration Date]]-J7325&gt;12/31/2024,"not expired","expired")</f>
        <v>not expired</v>
      </c>
      <c r="R7317">
        <f>Table1[[#This Row],[Discounted Price]]*0.95</f>
        <v>336.47669999999999</v>
      </c>
      <c r="S7317">
        <f>Table1[[#This Row],[Discounted Price]]*0.9</f>
        <v>318.76740000000007</v>
      </c>
      <c r="T7317">
        <f>Table1[[#This Row],[Discounted Price]]*0.8</f>
        <v>283.34880000000004</v>
      </c>
      <c r="U7317">
        <f>Table1[[#This Row],[Price]]*0.52</f>
        <v>204.64080000000001</v>
      </c>
      <c r="V7317">
        <f>(Table1[[#This Row],[Price]]-Table1[[#This Row],[Scrap value]])/2</f>
        <v>94.449600000000004</v>
      </c>
    </row>
    <row r="7318" spans="1:22" x14ac:dyDescent="0.25">
      <c r="A7318" t="s">
        <v>32661</v>
      </c>
      <c r="B7318" t="s">
        <v>15</v>
      </c>
      <c r="C7318" t="s">
        <v>47</v>
      </c>
      <c r="D7318" t="s">
        <v>32662</v>
      </c>
      <c r="E7318">
        <v>307.48</v>
      </c>
      <c r="F7318">
        <v>47</v>
      </c>
      <c r="G7318" t="s">
        <v>43728</v>
      </c>
      <c r="H7318" t="s">
        <v>7414</v>
      </c>
      <c r="I7318" s="1">
        <v>44927</v>
      </c>
      <c r="J7318" s="1">
        <v>45292</v>
      </c>
      <c r="K7318" t="s">
        <v>32663</v>
      </c>
      <c r="L7318" t="s">
        <v>32664</v>
      </c>
      <c r="M7318" t="s">
        <v>45</v>
      </c>
      <c r="N7318">
        <v>1</v>
      </c>
      <c r="O7318">
        <f>Table1[[#This Row],[Price]]-0.1*Table1[[#This Row],[Price]]</f>
        <v>276.73200000000003</v>
      </c>
      <c r="P7318" s="9">
        <f>(Table1[[#This Row],[Expiration Date]]-Table1[[#This Row],[Manufacturing Date]])/365</f>
        <v>1</v>
      </c>
      <c r="Q7318" t="str">
        <f>IF(Table1[[#This Row],[Expiration Date]]-J7326&gt;12/31/2024,"not expired","expired")</f>
        <v>expired</v>
      </c>
      <c r="R7318">
        <f>Table1[[#This Row],[Discounted Price]]*0.95</f>
        <v>262.8954</v>
      </c>
      <c r="S7318">
        <f>Table1[[#This Row],[Discounted Price]]*0.9</f>
        <v>249.05880000000002</v>
      </c>
      <c r="T7318">
        <f>Table1[[#This Row],[Discounted Price]]*0.8</f>
        <v>221.38560000000004</v>
      </c>
      <c r="U7318">
        <f>Table1[[#This Row],[Price]]*0.52</f>
        <v>159.8896</v>
      </c>
      <c r="V7318">
        <f>(Table1[[#This Row],[Price]]-Table1[[#This Row],[Scrap value]])/2</f>
        <v>73.795200000000008</v>
      </c>
    </row>
    <row r="7319" spans="1:22" x14ac:dyDescent="0.25">
      <c r="A7319" t="s">
        <v>32665</v>
      </c>
      <c r="B7319" t="s">
        <v>29</v>
      </c>
      <c r="C7319" t="s">
        <v>47</v>
      </c>
      <c r="D7319" t="s">
        <v>32666</v>
      </c>
      <c r="E7319">
        <v>348.55</v>
      </c>
      <c r="F7319">
        <v>74</v>
      </c>
      <c r="G7319" t="s">
        <v>43729</v>
      </c>
      <c r="H7319" t="s">
        <v>31143</v>
      </c>
      <c r="I7319" s="1">
        <v>45137</v>
      </c>
      <c r="J7319" s="1">
        <v>46023</v>
      </c>
      <c r="K7319" t="s">
        <v>32667</v>
      </c>
      <c r="L7319" t="s">
        <v>32668</v>
      </c>
      <c r="M7319" t="s">
        <v>27</v>
      </c>
      <c r="N7319">
        <v>2</v>
      </c>
      <c r="O7319">
        <f>Table1[[#This Row],[Price]]-0.1*Table1[[#This Row],[Price]]</f>
        <v>313.69499999999999</v>
      </c>
      <c r="P7319" s="9">
        <f>(Table1[[#This Row],[Expiration Date]]-Table1[[#This Row],[Manufacturing Date]])/365</f>
        <v>2.4273972602739726</v>
      </c>
      <c r="Q7319" t="str">
        <f>IF(Table1[[#This Row],[Expiration Date]]-J7327&gt;12/31/2024,"not expired","expired")</f>
        <v>not expired</v>
      </c>
      <c r="R7319">
        <f>Table1[[#This Row],[Discounted Price]]*0.95</f>
        <v>298.01024999999998</v>
      </c>
      <c r="S7319">
        <f>Table1[[#This Row],[Discounted Price]]*0.9</f>
        <v>282.32549999999998</v>
      </c>
      <c r="T7319">
        <f>Table1[[#This Row],[Discounted Price]]*0.8</f>
        <v>250.95600000000002</v>
      </c>
      <c r="U7319">
        <f>Table1[[#This Row],[Price]]*0.52</f>
        <v>181.24600000000001</v>
      </c>
      <c r="V7319">
        <f>(Table1[[#This Row],[Price]]-Table1[[#This Row],[Scrap value]])/2</f>
        <v>83.652000000000001</v>
      </c>
    </row>
    <row r="7320" spans="1:22" x14ac:dyDescent="0.25">
      <c r="A7320" t="s">
        <v>32669</v>
      </c>
      <c r="B7320" t="s">
        <v>29</v>
      </c>
      <c r="C7320" t="s">
        <v>47</v>
      </c>
      <c r="D7320" t="s">
        <v>32670</v>
      </c>
      <c r="E7320">
        <v>325.88</v>
      </c>
      <c r="F7320">
        <v>15</v>
      </c>
      <c r="G7320" t="s">
        <v>43729</v>
      </c>
      <c r="H7320" t="s">
        <v>3236</v>
      </c>
      <c r="I7320" s="1">
        <v>44927</v>
      </c>
      <c r="J7320" s="1">
        <v>45292</v>
      </c>
      <c r="K7320" t="s">
        <v>32671</v>
      </c>
      <c r="L7320" t="s">
        <v>32672</v>
      </c>
      <c r="M7320" t="s">
        <v>20</v>
      </c>
      <c r="N7320">
        <v>4</v>
      </c>
      <c r="O7320">
        <f>Table1[[#This Row],[Price]]-0.1*Table1[[#This Row],[Price]]</f>
        <v>293.29199999999997</v>
      </c>
      <c r="P7320" s="9">
        <f>(Table1[[#This Row],[Expiration Date]]-Table1[[#This Row],[Manufacturing Date]])/365</f>
        <v>1</v>
      </c>
      <c r="Q7320" t="str">
        <f>IF(Table1[[#This Row],[Expiration Date]]-J7328&gt;12/31/2024,"not expired","expired")</f>
        <v>expired</v>
      </c>
      <c r="R7320">
        <f>Table1[[#This Row],[Discounted Price]]*0.95</f>
        <v>278.62739999999997</v>
      </c>
      <c r="S7320">
        <f>Table1[[#This Row],[Discounted Price]]*0.9</f>
        <v>263.96279999999996</v>
      </c>
      <c r="T7320">
        <f>Table1[[#This Row],[Discounted Price]]*0.8</f>
        <v>234.6336</v>
      </c>
      <c r="U7320">
        <f>Table1[[#This Row],[Price]]*0.52</f>
        <v>169.45760000000001</v>
      </c>
      <c r="V7320">
        <f>(Table1[[#This Row],[Price]]-Table1[[#This Row],[Scrap value]])/2</f>
        <v>78.211199999999991</v>
      </c>
    </row>
    <row r="7321" spans="1:22" x14ac:dyDescent="0.25">
      <c r="A7321" t="s">
        <v>32673</v>
      </c>
      <c r="B7321" t="s">
        <v>35</v>
      </c>
      <c r="C7321" t="s">
        <v>47</v>
      </c>
      <c r="D7321" t="s">
        <v>32674</v>
      </c>
      <c r="E7321">
        <v>218.05</v>
      </c>
      <c r="F7321">
        <v>93</v>
      </c>
      <c r="G7321" t="s">
        <v>43730</v>
      </c>
      <c r="H7321" t="s">
        <v>32675</v>
      </c>
      <c r="I7321" s="1">
        <v>45000</v>
      </c>
      <c r="J7321" s="1">
        <v>46023</v>
      </c>
      <c r="K7321" t="s">
        <v>32676</v>
      </c>
      <c r="L7321" t="s">
        <v>32677</v>
      </c>
      <c r="M7321" t="s">
        <v>45</v>
      </c>
      <c r="N7321">
        <v>1</v>
      </c>
      <c r="O7321">
        <f>Table1[[#This Row],[Price]]-0.1*Table1[[#This Row],[Price]]</f>
        <v>196.245</v>
      </c>
      <c r="P7321" s="9">
        <f>(Table1[[#This Row],[Expiration Date]]-Table1[[#This Row],[Manufacturing Date]])/365</f>
        <v>2.8027397260273972</v>
      </c>
      <c r="Q7321" t="str">
        <f>IF(Table1[[#This Row],[Expiration Date]]-J7329&gt;12/31/2024,"not expired","expired")</f>
        <v>expired</v>
      </c>
      <c r="R7321">
        <f>Table1[[#This Row],[Discounted Price]]*0.95</f>
        <v>186.43275</v>
      </c>
      <c r="S7321">
        <f>Table1[[#This Row],[Discounted Price]]*0.9</f>
        <v>176.62050000000002</v>
      </c>
      <c r="T7321">
        <f>Table1[[#This Row],[Discounted Price]]*0.8</f>
        <v>156.99600000000001</v>
      </c>
      <c r="U7321">
        <f>Table1[[#This Row],[Price]]*0.52</f>
        <v>113.38600000000001</v>
      </c>
      <c r="V7321">
        <f>(Table1[[#This Row],[Price]]-Table1[[#This Row],[Scrap value]])/2</f>
        <v>52.332000000000001</v>
      </c>
    </row>
    <row r="7322" spans="1:22" x14ac:dyDescent="0.25">
      <c r="A7322" t="s">
        <v>32678</v>
      </c>
      <c r="B7322" t="s">
        <v>35</v>
      </c>
      <c r="C7322" t="s">
        <v>47</v>
      </c>
      <c r="D7322" t="s">
        <v>32679</v>
      </c>
      <c r="E7322">
        <v>342.66</v>
      </c>
      <c r="F7322">
        <v>12</v>
      </c>
      <c r="G7322" t="s">
        <v>43730</v>
      </c>
      <c r="H7322" t="s">
        <v>1011</v>
      </c>
      <c r="I7322" s="1">
        <v>44927</v>
      </c>
      <c r="J7322" s="1">
        <v>45292</v>
      </c>
      <c r="K7322" t="s">
        <v>32680</v>
      </c>
      <c r="L7322" t="s">
        <v>32681</v>
      </c>
      <c r="M7322" t="s">
        <v>45</v>
      </c>
      <c r="N7322">
        <v>2</v>
      </c>
      <c r="O7322">
        <f>Table1[[#This Row],[Price]]-0.1*Table1[[#This Row],[Price]]</f>
        <v>308.39400000000001</v>
      </c>
      <c r="P7322" s="9">
        <f>(Table1[[#This Row],[Expiration Date]]-Table1[[#This Row],[Manufacturing Date]])/365</f>
        <v>1</v>
      </c>
      <c r="Q7322" t="str">
        <f>IF(Table1[[#This Row],[Expiration Date]]-J7330&gt;12/31/2024,"not expired","expired")</f>
        <v>expired</v>
      </c>
      <c r="R7322">
        <f>Table1[[#This Row],[Discounted Price]]*0.95</f>
        <v>292.97429999999997</v>
      </c>
      <c r="S7322">
        <f>Table1[[#This Row],[Discounted Price]]*0.9</f>
        <v>277.55459999999999</v>
      </c>
      <c r="T7322">
        <f>Table1[[#This Row],[Discounted Price]]*0.8</f>
        <v>246.71520000000001</v>
      </c>
      <c r="U7322">
        <f>Table1[[#This Row],[Price]]*0.52</f>
        <v>178.18320000000003</v>
      </c>
      <c r="V7322">
        <f>(Table1[[#This Row],[Price]]-Table1[[#This Row],[Scrap value]])/2</f>
        <v>82.238399999999999</v>
      </c>
    </row>
    <row r="7323" spans="1:22" x14ac:dyDescent="0.25">
      <c r="A7323" t="s">
        <v>32682</v>
      </c>
      <c r="B7323" t="s">
        <v>29</v>
      </c>
      <c r="C7323" t="s">
        <v>47</v>
      </c>
      <c r="D7323" t="s">
        <v>32683</v>
      </c>
      <c r="E7323">
        <v>260.37</v>
      </c>
      <c r="F7323">
        <v>84</v>
      </c>
      <c r="G7323" t="s">
        <v>43728</v>
      </c>
      <c r="H7323" t="s">
        <v>18499</v>
      </c>
      <c r="I7323" s="1">
        <v>45137</v>
      </c>
      <c r="J7323" s="1">
        <v>45658</v>
      </c>
      <c r="K7323" t="s">
        <v>32684</v>
      </c>
      <c r="L7323" t="s">
        <v>32685</v>
      </c>
      <c r="M7323" t="s">
        <v>45</v>
      </c>
      <c r="N7323">
        <v>5</v>
      </c>
      <c r="O7323">
        <f>Table1[[#This Row],[Price]]-0.1*Table1[[#This Row],[Price]]</f>
        <v>234.333</v>
      </c>
      <c r="P7323" s="9">
        <f>(Table1[[#This Row],[Expiration Date]]-Table1[[#This Row],[Manufacturing Date]])/365</f>
        <v>1.4273972602739726</v>
      </c>
      <c r="Q7323" t="str">
        <f>IF(Table1[[#This Row],[Expiration Date]]-J7331&gt;12/31/2024,"not expired","expired")</f>
        <v>expired</v>
      </c>
      <c r="R7323">
        <f>Table1[[#This Row],[Discounted Price]]*0.95</f>
        <v>222.61634999999998</v>
      </c>
      <c r="S7323">
        <f>Table1[[#This Row],[Discounted Price]]*0.9</f>
        <v>210.8997</v>
      </c>
      <c r="T7323">
        <f>Table1[[#This Row],[Discounted Price]]*0.8</f>
        <v>187.46640000000002</v>
      </c>
      <c r="U7323">
        <f>Table1[[#This Row],[Price]]*0.52</f>
        <v>135.39240000000001</v>
      </c>
      <c r="V7323">
        <f>(Table1[[#This Row],[Price]]-Table1[[#This Row],[Scrap value]])/2</f>
        <v>62.488799999999998</v>
      </c>
    </row>
    <row r="7324" spans="1:22" x14ac:dyDescent="0.25">
      <c r="A7324" t="s">
        <v>32686</v>
      </c>
      <c r="B7324" t="s">
        <v>35</v>
      </c>
      <c r="C7324" t="s">
        <v>47</v>
      </c>
      <c r="D7324" t="s">
        <v>32687</v>
      </c>
      <c r="E7324">
        <v>493.09</v>
      </c>
      <c r="F7324">
        <v>23</v>
      </c>
      <c r="G7324" t="s">
        <v>43729</v>
      </c>
      <c r="H7324" t="s">
        <v>9568</v>
      </c>
      <c r="I7324" s="1">
        <v>44927</v>
      </c>
      <c r="J7324" s="1">
        <v>45658</v>
      </c>
      <c r="K7324" t="s">
        <v>32688</v>
      </c>
      <c r="L7324" t="s">
        <v>32689</v>
      </c>
      <c r="M7324" t="s">
        <v>45</v>
      </c>
      <c r="N7324">
        <v>4</v>
      </c>
      <c r="O7324">
        <f>Table1[[#This Row],[Price]]-0.1*Table1[[#This Row],[Price]]</f>
        <v>443.78099999999995</v>
      </c>
      <c r="P7324" s="9">
        <f>(Table1[[#This Row],[Expiration Date]]-Table1[[#This Row],[Manufacturing Date]])/365</f>
        <v>2.0027397260273974</v>
      </c>
      <c r="Q7324" t="str">
        <f>IF(Table1[[#This Row],[Expiration Date]]-J7332&gt;12/31/2024,"not expired","expired")</f>
        <v>not expired</v>
      </c>
      <c r="R7324">
        <f>Table1[[#This Row],[Discounted Price]]*0.95</f>
        <v>421.59194999999994</v>
      </c>
      <c r="S7324">
        <f>Table1[[#This Row],[Discounted Price]]*0.9</f>
        <v>399.40289999999999</v>
      </c>
      <c r="T7324">
        <f>Table1[[#This Row],[Discounted Price]]*0.8</f>
        <v>355.02479999999997</v>
      </c>
      <c r="U7324">
        <f>Table1[[#This Row],[Price]]*0.52</f>
        <v>256.40679999999998</v>
      </c>
      <c r="V7324">
        <f>(Table1[[#This Row],[Price]]-Table1[[#This Row],[Scrap value]])/2</f>
        <v>118.3416</v>
      </c>
    </row>
    <row r="7325" spans="1:22" x14ac:dyDescent="0.25">
      <c r="A7325" t="s">
        <v>32690</v>
      </c>
      <c r="B7325" t="s">
        <v>35</v>
      </c>
      <c r="C7325" t="s">
        <v>47</v>
      </c>
      <c r="D7325" t="s">
        <v>32691</v>
      </c>
      <c r="E7325">
        <v>491.73</v>
      </c>
      <c r="F7325">
        <v>84</v>
      </c>
      <c r="G7325" t="s">
        <v>43728</v>
      </c>
      <c r="H7325" t="s">
        <v>164</v>
      </c>
      <c r="I7325" s="1">
        <v>44927</v>
      </c>
      <c r="J7325" s="1">
        <v>45658</v>
      </c>
      <c r="K7325" t="s">
        <v>32692</v>
      </c>
      <c r="L7325" t="s">
        <v>32693</v>
      </c>
      <c r="M7325" t="s">
        <v>20</v>
      </c>
      <c r="N7325">
        <v>1</v>
      </c>
      <c r="O7325">
        <f>Table1[[#This Row],[Price]]-0.1*Table1[[#This Row],[Price]]</f>
        <v>442.55700000000002</v>
      </c>
      <c r="P7325" s="9">
        <f>(Table1[[#This Row],[Expiration Date]]-Table1[[#This Row],[Manufacturing Date]])/365</f>
        <v>2.0027397260273974</v>
      </c>
      <c r="Q7325" t="str">
        <f>IF(Table1[[#This Row],[Expiration Date]]-J7333&gt;12/31/2024,"not expired","expired")</f>
        <v>expired</v>
      </c>
      <c r="R7325">
        <f>Table1[[#This Row],[Discounted Price]]*0.95</f>
        <v>420.42914999999999</v>
      </c>
      <c r="S7325">
        <f>Table1[[#This Row],[Discounted Price]]*0.9</f>
        <v>398.30130000000003</v>
      </c>
      <c r="T7325">
        <f>Table1[[#This Row],[Discounted Price]]*0.8</f>
        <v>354.04560000000004</v>
      </c>
      <c r="U7325">
        <f>Table1[[#This Row],[Price]]*0.52</f>
        <v>255.69960000000003</v>
      </c>
      <c r="V7325">
        <f>(Table1[[#This Row],[Price]]-Table1[[#This Row],[Scrap value]])/2</f>
        <v>118.01519999999999</v>
      </c>
    </row>
    <row r="7326" spans="1:22" x14ac:dyDescent="0.25">
      <c r="A7326" t="s">
        <v>32694</v>
      </c>
      <c r="B7326" t="s">
        <v>15</v>
      </c>
      <c r="C7326" t="s">
        <v>47</v>
      </c>
      <c r="D7326" t="s">
        <v>32695</v>
      </c>
      <c r="E7326">
        <v>321.08999999999997</v>
      </c>
      <c r="F7326">
        <v>50</v>
      </c>
      <c r="G7326" t="s">
        <v>43728</v>
      </c>
      <c r="H7326" t="s">
        <v>21897</v>
      </c>
      <c r="I7326" s="1">
        <v>44927</v>
      </c>
      <c r="J7326" s="1">
        <v>45658</v>
      </c>
      <c r="K7326" t="s">
        <v>32696</v>
      </c>
      <c r="L7326" t="s">
        <v>32697</v>
      </c>
      <c r="M7326" t="s">
        <v>45</v>
      </c>
      <c r="N7326">
        <v>5</v>
      </c>
      <c r="O7326">
        <f>Table1[[#This Row],[Price]]-0.1*Table1[[#This Row],[Price]]</f>
        <v>288.98099999999999</v>
      </c>
      <c r="P7326" s="9">
        <f>(Table1[[#This Row],[Expiration Date]]-Table1[[#This Row],[Manufacturing Date]])/365</f>
        <v>2.0027397260273974</v>
      </c>
      <c r="Q7326" t="str">
        <f>IF(Table1[[#This Row],[Expiration Date]]-J7334&gt;12/31/2024,"not expired","expired")</f>
        <v>not expired</v>
      </c>
      <c r="R7326">
        <f>Table1[[#This Row],[Discounted Price]]*0.95</f>
        <v>274.53194999999999</v>
      </c>
      <c r="S7326">
        <f>Table1[[#This Row],[Discounted Price]]*0.9</f>
        <v>260.0829</v>
      </c>
      <c r="T7326">
        <f>Table1[[#This Row],[Discounted Price]]*0.8</f>
        <v>231.1848</v>
      </c>
      <c r="U7326">
        <f>Table1[[#This Row],[Price]]*0.52</f>
        <v>166.96680000000001</v>
      </c>
      <c r="V7326">
        <f>(Table1[[#This Row],[Price]]-Table1[[#This Row],[Scrap value]])/2</f>
        <v>77.061599999999984</v>
      </c>
    </row>
    <row r="7327" spans="1:22" x14ac:dyDescent="0.25">
      <c r="A7327" t="s">
        <v>32698</v>
      </c>
      <c r="B7327" t="s">
        <v>15</v>
      </c>
      <c r="C7327" t="s">
        <v>47</v>
      </c>
      <c r="D7327" t="s">
        <v>32699</v>
      </c>
      <c r="E7327">
        <v>119.39</v>
      </c>
      <c r="F7327">
        <v>11</v>
      </c>
      <c r="G7327" t="s">
        <v>43730</v>
      </c>
      <c r="H7327" t="s">
        <v>2893</v>
      </c>
      <c r="I7327" s="1">
        <v>45137</v>
      </c>
      <c r="J7327" s="1">
        <v>45292</v>
      </c>
      <c r="K7327" t="s">
        <v>32700</v>
      </c>
      <c r="L7327" t="s">
        <v>32701</v>
      </c>
      <c r="M7327" t="s">
        <v>20</v>
      </c>
      <c r="N7327">
        <v>2</v>
      </c>
      <c r="O7327">
        <f>Table1[[#This Row],[Price]]-0.1*Table1[[#This Row],[Price]]</f>
        <v>107.45099999999999</v>
      </c>
      <c r="P7327" s="9">
        <f>(Table1[[#This Row],[Expiration Date]]-Table1[[#This Row],[Manufacturing Date]])/365</f>
        <v>0.42465753424657532</v>
      </c>
      <c r="Q7327" t="str">
        <f>IF(Table1[[#This Row],[Expiration Date]]-J7335&gt;12/31/2024,"not expired","expired")</f>
        <v>expired</v>
      </c>
      <c r="R7327">
        <f>Table1[[#This Row],[Discounted Price]]*0.95</f>
        <v>102.07844999999999</v>
      </c>
      <c r="S7327">
        <f>Table1[[#This Row],[Discounted Price]]*0.9</f>
        <v>96.7059</v>
      </c>
      <c r="T7327">
        <f>Table1[[#This Row],[Discounted Price]]*0.8</f>
        <v>85.960800000000006</v>
      </c>
      <c r="U7327">
        <f>Table1[[#This Row],[Price]]*0.52</f>
        <v>62.082799999999999</v>
      </c>
      <c r="V7327">
        <f>(Table1[[#This Row],[Price]]-Table1[[#This Row],[Scrap value]])/2</f>
        <v>28.653600000000001</v>
      </c>
    </row>
    <row r="7328" spans="1:22" x14ac:dyDescent="0.25">
      <c r="A7328" t="s">
        <v>32702</v>
      </c>
      <c r="B7328" t="s">
        <v>35</v>
      </c>
      <c r="C7328" t="s">
        <v>47</v>
      </c>
      <c r="D7328" t="s">
        <v>32703</v>
      </c>
      <c r="E7328">
        <v>443.15</v>
      </c>
      <c r="F7328">
        <v>83</v>
      </c>
      <c r="G7328" t="s">
        <v>43730</v>
      </c>
      <c r="H7328" t="s">
        <v>29273</v>
      </c>
      <c r="I7328" s="1">
        <v>44927</v>
      </c>
      <c r="J7328" s="1">
        <v>45658</v>
      </c>
      <c r="K7328" t="s">
        <v>32704</v>
      </c>
      <c r="L7328" t="s">
        <v>32705</v>
      </c>
      <c r="M7328" t="s">
        <v>27</v>
      </c>
      <c r="N7328">
        <v>2</v>
      </c>
      <c r="O7328">
        <f>Table1[[#This Row],[Price]]-0.1*Table1[[#This Row],[Price]]</f>
        <v>398.83499999999998</v>
      </c>
      <c r="P7328" s="9">
        <f>(Table1[[#This Row],[Expiration Date]]-Table1[[#This Row],[Manufacturing Date]])/365</f>
        <v>2.0027397260273974</v>
      </c>
      <c r="Q7328" t="str">
        <f>IF(Table1[[#This Row],[Expiration Date]]-J7336&gt;12/31/2024,"not expired","expired")</f>
        <v>expired</v>
      </c>
      <c r="R7328">
        <f>Table1[[#This Row],[Discounted Price]]*0.95</f>
        <v>378.89324999999997</v>
      </c>
      <c r="S7328">
        <f>Table1[[#This Row],[Discounted Price]]*0.9</f>
        <v>358.95150000000001</v>
      </c>
      <c r="T7328">
        <f>Table1[[#This Row],[Discounted Price]]*0.8</f>
        <v>319.06799999999998</v>
      </c>
      <c r="U7328">
        <f>Table1[[#This Row],[Price]]*0.52</f>
        <v>230.43799999999999</v>
      </c>
      <c r="V7328">
        <f>(Table1[[#This Row],[Price]]-Table1[[#This Row],[Scrap value]])/2</f>
        <v>106.35599999999999</v>
      </c>
    </row>
    <row r="7329" spans="1:22" x14ac:dyDescent="0.25">
      <c r="A7329" t="s">
        <v>32706</v>
      </c>
      <c r="B7329" t="s">
        <v>22</v>
      </c>
      <c r="C7329" t="s">
        <v>47</v>
      </c>
      <c r="D7329" t="s">
        <v>32707</v>
      </c>
      <c r="E7329">
        <v>153.99</v>
      </c>
      <c r="F7329">
        <v>70</v>
      </c>
      <c r="G7329" t="s">
        <v>43730</v>
      </c>
      <c r="H7329" t="s">
        <v>32708</v>
      </c>
      <c r="I7329" s="1">
        <v>45000</v>
      </c>
      <c r="J7329" s="1">
        <v>46023</v>
      </c>
      <c r="K7329" t="s">
        <v>32709</v>
      </c>
      <c r="L7329" t="s">
        <v>32710</v>
      </c>
      <c r="M7329" t="s">
        <v>20</v>
      </c>
      <c r="N7329">
        <v>1</v>
      </c>
      <c r="O7329">
        <f>Table1[[#This Row],[Price]]-0.1*Table1[[#This Row],[Price]]</f>
        <v>138.59100000000001</v>
      </c>
      <c r="P7329" s="9">
        <f>(Table1[[#This Row],[Expiration Date]]-Table1[[#This Row],[Manufacturing Date]])/365</f>
        <v>2.8027397260273972</v>
      </c>
      <c r="Q7329" t="str">
        <f>IF(Table1[[#This Row],[Expiration Date]]-J7337&gt;12/31/2024,"not expired","expired")</f>
        <v>not expired</v>
      </c>
      <c r="R7329">
        <f>Table1[[#This Row],[Discounted Price]]*0.95</f>
        <v>131.66145</v>
      </c>
      <c r="S7329">
        <f>Table1[[#This Row],[Discounted Price]]*0.9</f>
        <v>124.73190000000001</v>
      </c>
      <c r="T7329">
        <f>Table1[[#This Row],[Discounted Price]]*0.8</f>
        <v>110.87280000000001</v>
      </c>
      <c r="U7329">
        <f>Table1[[#This Row],[Price]]*0.52</f>
        <v>80.07480000000001</v>
      </c>
      <c r="V7329">
        <f>(Table1[[#This Row],[Price]]-Table1[[#This Row],[Scrap value]])/2</f>
        <v>36.957599999999999</v>
      </c>
    </row>
    <row r="7330" spans="1:22" x14ac:dyDescent="0.25">
      <c r="A7330" t="s">
        <v>32711</v>
      </c>
      <c r="B7330" t="s">
        <v>29</v>
      </c>
      <c r="C7330" t="s">
        <v>47</v>
      </c>
      <c r="D7330" t="s">
        <v>32712</v>
      </c>
      <c r="E7330">
        <v>64.13</v>
      </c>
      <c r="F7330">
        <v>63</v>
      </c>
      <c r="G7330" t="s">
        <v>43730</v>
      </c>
      <c r="H7330" t="s">
        <v>32713</v>
      </c>
      <c r="I7330" s="1">
        <v>45137</v>
      </c>
      <c r="J7330" s="1">
        <v>46023</v>
      </c>
      <c r="K7330" t="s">
        <v>32714</v>
      </c>
      <c r="L7330" t="s">
        <v>32715</v>
      </c>
      <c r="M7330" t="s">
        <v>45</v>
      </c>
      <c r="N7330">
        <v>5</v>
      </c>
      <c r="O7330">
        <f>Table1[[#This Row],[Price]]-0.1*Table1[[#This Row],[Price]]</f>
        <v>57.716999999999999</v>
      </c>
      <c r="P7330" s="9">
        <f>(Table1[[#This Row],[Expiration Date]]-Table1[[#This Row],[Manufacturing Date]])/365</f>
        <v>2.4273972602739726</v>
      </c>
      <c r="Q7330" t="str">
        <f>IF(Table1[[#This Row],[Expiration Date]]-J7338&gt;12/31/2024,"not expired","expired")</f>
        <v>not expired</v>
      </c>
      <c r="R7330">
        <f>Table1[[#This Row],[Discounted Price]]*0.95</f>
        <v>54.831149999999994</v>
      </c>
      <c r="S7330">
        <f>Table1[[#This Row],[Discounted Price]]*0.9</f>
        <v>51.945300000000003</v>
      </c>
      <c r="T7330">
        <f>Table1[[#This Row],[Discounted Price]]*0.8</f>
        <v>46.1736</v>
      </c>
      <c r="U7330">
        <f>Table1[[#This Row],[Price]]*0.52</f>
        <v>33.3476</v>
      </c>
      <c r="V7330">
        <f>(Table1[[#This Row],[Price]]-Table1[[#This Row],[Scrap value]])/2</f>
        <v>15.391199999999998</v>
      </c>
    </row>
    <row r="7331" spans="1:22" x14ac:dyDescent="0.25">
      <c r="A7331" t="s">
        <v>32716</v>
      </c>
      <c r="B7331" t="s">
        <v>22</v>
      </c>
      <c r="C7331" t="s">
        <v>47</v>
      </c>
      <c r="D7331" t="s">
        <v>32717</v>
      </c>
      <c r="E7331">
        <v>392.96</v>
      </c>
      <c r="F7331">
        <v>63</v>
      </c>
      <c r="G7331" t="s">
        <v>43730</v>
      </c>
      <c r="H7331" t="s">
        <v>8385</v>
      </c>
      <c r="I7331" s="1">
        <v>45000</v>
      </c>
      <c r="J7331" s="1">
        <v>46023</v>
      </c>
      <c r="K7331" t="s">
        <v>32718</v>
      </c>
      <c r="L7331" t="s">
        <v>32719</v>
      </c>
      <c r="M7331" t="s">
        <v>20</v>
      </c>
      <c r="N7331">
        <v>4</v>
      </c>
      <c r="O7331">
        <f>Table1[[#This Row],[Price]]-0.1*Table1[[#This Row],[Price]]</f>
        <v>353.66399999999999</v>
      </c>
      <c r="P7331" s="9">
        <f>(Table1[[#This Row],[Expiration Date]]-Table1[[#This Row],[Manufacturing Date]])/365</f>
        <v>2.8027397260273972</v>
      </c>
      <c r="Q7331" t="str">
        <f>IF(Table1[[#This Row],[Expiration Date]]-J7339&gt;12/31/2024,"not expired","expired")</f>
        <v>expired</v>
      </c>
      <c r="R7331">
        <f>Table1[[#This Row],[Discounted Price]]*0.95</f>
        <v>335.98079999999999</v>
      </c>
      <c r="S7331">
        <f>Table1[[#This Row],[Discounted Price]]*0.9</f>
        <v>318.29759999999999</v>
      </c>
      <c r="T7331">
        <f>Table1[[#This Row],[Discounted Price]]*0.8</f>
        <v>282.93119999999999</v>
      </c>
      <c r="U7331">
        <f>Table1[[#This Row],[Price]]*0.52</f>
        <v>204.33920000000001</v>
      </c>
      <c r="V7331">
        <f>(Table1[[#This Row],[Price]]-Table1[[#This Row],[Scrap value]])/2</f>
        <v>94.310399999999987</v>
      </c>
    </row>
    <row r="7332" spans="1:22" x14ac:dyDescent="0.25">
      <c r="A7332" t="s">
        <v>32720</v>
      </c>
      <c r="B7332" t="s">
        <v>15</v>
      </c>
      <c r="C7332" t="s">
        <v>47</v>
      </c>
      <c r="D7332" t="s">
        <v>32721</v>
      </c>
      <c r="E7332">
        <v>94.54</v>
      </c>
      <c r="F7332">
        <v>29</v>
      </c>
      <c r="G7332" t="s">
        <v>43728</v>
      </c>
      <c r="H7332" t="s">
        <v>7803</v>
      </c>
      <c r="I7332" s="1">
        <v>44927</v>
      </c>
      <c r="J7332" s="1">
        <v>45292</v>
      </c>
      <c r="K7332" t="s">
        <v>32722</v>
      </c>
      <c r="L7332" t="s">
        <v>32723</v>
      </c>
      <c r="M7332" t="s">
        <v>20</v>
      </c>
      <c r="N7332">
        <v>3</v>
      </c>
      <c r="O7332">
        <f>Table1[[#This Row],[Price]]-0.1*Table1[[#This Row],[Price]]</f>
        <v>85.086000000000013</v>
      </c>
      <c r="P7332" s="9">
        <f>(Table1[[#This Row],[Expiration Date]]-Table1[[#This Row],[Manufacturing Date]])/365</f>
        <v>1</v>
      </c>
      <c r="Q7332" t="str">
        <f>IF(Table1[[#This Row],[Expiration Date]]-J7340&gt;12/31/2024,"not expired","expired")</f>
        <v>expired</v>
      </c>
      <c r="R7332">
        <f>Table1[[#This Row],[Discounted Price]]*0.95</f>
        <v>80.831700000000012</v>
      </c>
      <c r="S7332">
        <f>Table1[[#This Row],[Discounted Price]]*0.9</f>
        <v>76.577400000000011</v>
      </c>
      <c r="T7332">
        <f>Table1[[#This Row],[Discounted Price]]*0.8</f>
        <v>68.06880000000001</v>
      </c>
      <c r="U7332">
        <f>Table1[[#This Row],[Price]]*0.52</f>
        <v>49.160800000000002</v>
      </c>
      <c r="V7332">
        <f>(Table1[[#This Row],[Price]]-Table1[[#This Row],[Scrap value]])/2</f>
        <v>22.689600000000002</v>
      </c>
    </row>
    <row r="7333" spans="1:22" x14ac:dyDescent="0.25">
      <c r="A7333" t="s">
        <v>32724</v>
      </c>
      <c r="B7333" t="s">
        <v>15</v>
      </c>
      <c r="C7333" t="s">
        <v>47</v>
      </c>
      <c r="D7333" t="s">
        <v>32725</v>
      </c>
      <c r="E7333">
        <v>117.18</v>
      </c>
      <c r="F7333">
        <v>45</v>
      </c>
      <c r="G7333" t="s">
        <v>43729</v>
      </c>
      <c r="H7333" t="s">
        <v>6722</v>
      </c>
      <c r="I7333" s="1">
        <v>45137</v>
      </c>
      <c r="J7333" s="1">
        <v>45658</v>
      </c>
      <c r="K7333" t="s">
        <v>32726</v>
      </c>
      <c r="L7333" t="s">
        <v>32727</v>
      </c>
      <c r="M7333" t="s">
        <v>20</v>
      </c>
      <c r="N7333">
        <v>3</v>
      </c>
      <c r="O7333">
        <f>Table1[[#This Row],[Price]]-0.1*Table1[[#This Row],[Price]]</f>
        <v>105.462</v>
      </c>
      <c r="P7333" s="9">
        <f>(Table1[[#This Row],[Expiration Date]]-Table1[[#This Row],[Manufacturing Date]])/365</f>
        <v>1.4273972602739726</v>
      </c>
      <c r="Q7333" t="str">
        <f>IF(Table1[[#This Row],[Expiration Date]]-J7341&gt;12/31/2024,"not expired","expired")</f>
        <v>not expired</v>
      </c>
      <c r="R7333">
        <f>Table1[[#This Row],[Discounted Price]]*0.95</f>
        <v>100.1889</v>
      </c>
      <c r="S7333">
        <f>Table1[[#This Row],[Discounted Price]]*0.9</f>
        <v>94.915800000000004</v>
      </c>
      <c r="T7333">
        <f>Table1[[#This Row],[Discounted Price]]*0.8</f>
        <v>84.369600000000005</v>
      </c>
      <c r="U7333">
        <f>Table1[[#This Row],[Price]]*0.52</f>
        <v>60.933600000000006</v>
      </c>
      <c r="V7333">
        <f>(Table1[[#This Row],[Price]]-Table1[[#This Row],[Scrap value]])/2</f>
        <v>28.123200000000001</v>
      </c>
    </row>
    <row r="7334" spans="1:22" x14ac:dyDescent="0.25">
      <c r="A7334" t="s">
        <v>32728</v>
      </c>
      <c r="B7334" t="s">
        <v>35</v>
      </c>
      <c r="C7334" t="s">
        <v>47</v>
      </c>
      <c r="D7334" t="s">
        <v>32729</v>
      </c>
      <c r="E7334">
        <v>160.99</v>
      </c>
      <c r="F7334">
        <v>22</v>
      </c>
      <c r="G7334" t="s">
        <v>43730</v>
      </c>
      <c r="H7334" t="s">
        <v>32730</v>
      </c>
      <c r="I7334" s="1">
        <v>45000</v>
      </c>
      <c r="J7334" s="1">
        <v>45292</v>
      </c>
      <c r="K7334" t="s">
        <v>32731</v>
      </c>
      <c r="L7334" t="s">
        <v>32732</v>
      </c>
      <c r="M7334" t="s">
        <v>20</v>
      </c>
      <c r="N7334">
        <v>5</v>
      </c>
      <c r="O7334">
        <f>Table1[[#This Row],[Price]]-0.1*Table1[[#This Row],[Price]]</f>
        <v>144.89100000000002</v>
      </c>
      <c r="P7334" s="9">
        <f>(Table1[[#This Row],[Expiration Date]]-Table1[[#This Row],[Manufacturing Date]])/365</f>
        <v>0.8</v>
      </c>
      <c r="Q7334" t="str">
        <f>IF(Table1[[#This Row],[Expiration Date]]-J7342&gt;12/31/2024,"not expired","expired")</f>
        <v>expired</v>
      </c>
      <c r="R7334">
        <f>Table1[[#This Row],[Discounted Price]]*0.95</f>
        <v>137.64645000000002</v>
      </c>
      <c r="S7334">
        <f>Table1[[#This Row],[Discounted Price]]*0.9</f>
        <v>130.40190000000001</v>
      </c>
      <c r="T7334">
        <f>Table1[[#This Row],[Discounted Price]]*0.8</f>
        <v>115.91280000000002</v>
      </c>
      <c r="U7334">
        <f>Table1[[#This Row],[Price]]*0.52</f>
        <v>83.714800000000011</v>
      </c>
      <c r="V7334">
        <f>(Table1[[#This Row],[Price]]-Table1[[#This Row],[Scrap value]])/2</f>
        <v>38.637599999999999</v>
      </c>
    </row>
    <row r="7335" spans="1:22" x14ac:dyDescent="0.25">
      <c r="A7335" t="s">
        <v>32733</v>
      </c>
      <c r="B7335" t="s">
        <v>15</v>
      </c>
      <c r="C7335" t="s">
        <v>47</v>
      </c>
      <c r="D7335" t="s">
        <v>32734</v>
      </c>
      <c r="E7335">
        <v>101.57</v>
      </c>
      <c r="F7335">
        <v>48</v>
      </c>
      <c r="G7335" t="s">
        <v>43728</v>
      </c>
      <c r="H7335" t="s">
        <v>16567</v>
      </c>
      <c r="I7335" s="1">
        <v>45137</v>
      </c>
      <c r="J7335" s="1">
        <v>45292</v>
      </c>
      <c r="K7335" t="s">
        <v>32735</v>
      </c>
      <c r="L7335" t="s">
        <v>32736</v>
      </c>
      <c r="M7335" t="s">
        <v>27</v>
      </c>
      <c r="N7335">
        <v>5</v>
      </c>
      <c r="O7335">
        <f>Table1[[#This Row],[Price]]-0.1*Table1[[#This Row],[Price]]</f>
        <v>91.412999999999997</v>
      </c>
      <c r="P7335" s="9">
        <f>(Table1[[#This Row],[Expiration Date]]-Table1[[#This Row],[Manufacturing Date]])/365</f>
        <v>0.42465753424657532</v>
      </c>
      <c r="Q7335" t="str">
        <f>IF(Table1[[#This Row],[Expiration Date]]-J7343&gt;12/31/2024,"not expired","expired")</f>
        <v>expired</v>
      </c>
      <c r="R7335">
        <f>Table1[[#This Row],[Discounted Price]]*0.95</f>
        <v>86.842349999999996</v>
      </c>
      <c r="S7335">
        <f>Table1[[#This Row],[Discounted Price]]*0.9</f>
        <v>82.271699999999996</v>
      </c>
      <c r="T7335">
        <f>Table1[[#This Row],[Discounted Price]]*0.8</f>
        <v>73.130399999999995</v>
      </c>
      <c r="U7335">
        <f>Table1[[#This Row],[Price]]*0.52</f>
        <v>52.816400000000002</v>
      </c>
      <c r="V7335">
        <f>(Table1[[#This Row],[Price]]-Table1[[#This Row],[Scrap value]])/2</f>
        <v>24.376799999999996</v>
      </c>
    </row>
    <row r="7336" spans="1:22" x14ac:dyDescent="0.25">
      <c r="A7336" t="s">
        <v>32737</v>
      </c>
      <c r="B7336" t="s">
        <v>29</v>
      </c>
      <c r="C7336" t="s">
        <v>47</v>
      </c>
      <c r="D7336" t="s">
        <v>32738</v>
      </c>
      <c r="E7336">
        <v>381.95</v>
      </c>
      <c r="F7336">
        <v>68</v>
      </c>
      <c r="G7336" t="s">
        <v>43729</v>
      </c>
      <c r="H7336" t="s">
        <v>19810</v>
      </c>
      <c r="I7336" s="1">
        <v>45000</v>
      </c>
      <c r="J7336" s="1">
        <v>46023</v>
      </c>
      <c r="K7336" t="s">
        <v>32739</v>
      </c>
      <c r="L7336" t="s">
        <v>32740</v>
      </c>
      <c r="M7336" t="s">
        <v>20</v>
      </c>
      <c r="N7336">
        <v>5</v>
      </c>
      <c r="O7336">
        <f>Table1[[#This Row],[Price]]-0.1*Table1[[#This Row],[Price]]</f>
        <v>343.755</v>
      </c>
      <c r="P7336" s="9">
        <f>(Table1[[#This Row],[Expiration Date]]-Table1[[#This Row],[Manufacturing Date]])/365</f>
        <v>2.8027397260273972</v>
      </c>
      <c r="Q7336" t="str">
        <f>IF(Table1[[#This Row],[Expiration Date]]-J7344&gt;12/31/2024,"not expired","expired")</f>
        <v>not expired</v>
      </c>
      <c r="R7336">
        <f>Table1[[#This Row],[Discounted Price]]*0.95</f>
        <v>326.56725</v>
      </c>
      <c r="S7336">
        <f>Table1[[#This Row],[Discounted Price]]*0.9</f>
        <v>309.37950000000001</v>
      </c>
      <c r="T7336">
        <f>Table1[[#This Row],[Discounted Price]]*0.8</f>
        <v>275.00400000000002</v>
      </c>
      <c r="U7336">
        <f>Table1[[#This Row],[Price]]*0.52</f>
        <v>198.614</v>
      </c>
      <c r="V7336">
        <f>(Table1[[#This Row],[Price]]-Table1[[#This Row],[Scrap value]])/2</f>
        <v>91.667999999999992</v>
      </c>
    </row>
    <row r="7337" spans="1:22" x14ac:dyDescent="0.25">
      <c r="A7337" t="s">
        <v>32741</v>
      </c>
      <c r="B7337" t="s">
        <v>29</v>
      </c>
      <c r="C7337" t="s">
        <v>47</v>
      </c>
      <c r="D7337" t="s">
        <v>32742</v>
      </c>
      <c r="E7337">
        <v>328.17</v>
      </c>
      <c r="F7337">
        <v>76</v>
      </c>
      <c r="G7337" t="s">
        <v>43729</v>
      </c>
      <c r="H7337" t="s">
        <v>20760</v>
      </c>
      <c r="I7337" s="1">
        <v>45137</v>
      </c>
      <c r="J7337" s="1">
        <v>45292</v>
      </c>
      <c r="K7337" t="s">
        <v>32743</v>
      </c>
      <c r="L7337" t="s">
        <v>32744</v>
      </c>
      <c r="M7337" t="s">
        <v>27</v>
      </c>
      <c r="N7337">
        <v>5</v>
      </c>
      <c r="O7337">
        <f>Table1[[#This Row],[Price]]-0.1*Table1[[#This Row],[Price]]</f>
        <v>295.35300000000001</v>
      </c>
      <c r="P7337" s="9">
        <f>(Table1[[#This Row],[Expiration Date]]-Table1[[#This Row],[Manufacturing Date]])/365</f>
        <v>0.42465753424657532</v>
      </c>
      <c r="Q7337" t="str">
        <f>IF(Table1[[#This Row],[Expiration Date]]-J7345&gt;12/31/2024,"not expired","expired")</f>
        <v>expired</v>
      </c>
      <c r="R7337">
        <f>Table1[[#This Row],[Discounted Price]]*0.95</f>
        <v>280.58535000000001</v>
      </c>
      <c r="S7337">
        <f>Table1[[#This Row],[Discounted Price]]*0.9</f>
        <v>265.8177</v>
      </c>
      <c r="T7337">
        <f>Table1[[#This Row],[Discounted Price]]*0.8</f>
        <v>236.28240000000002</v>
      </c>
      <c r="U7337">
        <f>Table1[[#This Row],[Price]]*0.52</f>
        <v>170.64840000000001</v>
      </c>
      <c r="V7337">
        <f>(Table1[[#This Row],[Price]]-Table1[[#This Row],[Scrap value]])/2</f>
        <v>78.760800000000003</v>
      </c>
    </row>
    <row r="7338" spans="1:22" x14ac:dyDescent="0.25">
      <c r="A7338" t="s">
        <v>32745</v>
      </c>
      <c r="B7338" t="s">
        <v>35</v>
      </c>
      <c r="C7338" t="s">
        <v>47</v>
      </c>
      <c r="D7338" t="s">
        <v>32746</v>
      </c>
      <c r="E7338">
        <v>399.37</v>
      </c>
      <c r="F7338">
        <v>56</v>
      </c>
      <c r="G7338" t="s">
        <v>43729</v>
      </c>
      <c r="H7338" t="s">
        <v>31475</v>
      </c>
      <c r="I7338" s="1">
        <v>45000</v>
      </c>
      <c r="J7338" s="1">
        <v>45292</v>
      </c>
      <c r="K7338" t="s">
        <v>32747</v>
      </c>
      <c r="L7338" t="s">
        <v>32748</v>
      </c>
      <c r="M7338" t="s">
        <v>27</v>
      </c>
      <c r="N7338">
        <v>2</v>
      </c>
      <c r="O7338">
        <f>Table1[[#This Row],[Price]]-0.1*Table1[[#This Row],[Price]]</f>
        <v>359.43299999999999</v>
      </c>
      <c r="P7338" s="9">
        <f>(Table1[[#This Row],[Expiration Date]]-Table1[[#This Row],[Manufacturing Date]])/365</f>
        <v>0.8</v>
      </c>
      <c r="Q7338" t="str">
        <f>IF(Table1[[#This Row],[Expiration Date]]-J7346&gt;12/31/2024,"not expired","expired")</f>
        <v>expired</v>
      </c>
      <c r="R7338">
        <f>Table1[[#This Row],[Discounted Price]]*0.95</f>
        <v>341.46134999999998</v>
      </c>
      <c r="S7338">
        <f>Table1[[#This Row],[Discounted Price]]*0.9</f>
        <v>323.48970000000003</v>
      </c>
      <c r="T7338">
        <f>Table1[[#This Row],[Discounted Price]]*0.8</f>
        <v>287.54640000000001</v>
      </c>
      <c r="U7338">
        <f>Table1[[#This Row],[Price]]*0.52</f>
        <v>207.67240000000001</v>
      </c>
      <c r="V7338">
        <f>(Table1[[#This Row],[Price]]-Table1[[#This Row],[Scrap value]])/2</f>
        <v>95.848799999999997</v>
      </c>
    </row>
    <row r="7339" spans="1:22" x14ac:dyDescent="0.25">
      <c r="A7339" t="s">
        <v>32749</v>
      </c>
      <c r="B7339" t="s">
        <v>35</v>
      </c>
      <c r="C7339" t="s">
        <v>47</v>
      </c>
      <c r="D7339" t="s">
        <v>32750</v>
      </c>
      <c r="E7339">
        <v>258.77999999999997</v>
      </c>
      <c r="F7339">
        <v>45</v>
      </c>
      <c r="G7339" t="s">
        <v>43728</v>
      </c>
      <c r="H7339" t="s">
        <v>10085</v>
      </c>
      <c r="I7339" s="1">
        <v>45000</v>
      </c>
      <c r="J7339" s="1">
        <v>46023</v>
      </c>
      <c r="K7339" t="s">
        <v>32751</v>
      </c>
      <c r="L7339" t="s">
        <v>32752</v>
      </c>
      <c r="M7339" t="s">
        <v>20</v>
      </c>
      <c r="N7339">
        <v>1</v>
      </c>
      <c r="O7339">
        <f>Table1[[#This Row],[Price]]-0.1*Table1[[#This Row],[Price]]</f>
        <v>232.90199999999999</v>
      </c>
      <c r="P7339" s="9">
        <f>(Table1[[#This Row],[Expiration Date]]-Table1[[#This Row],[Manufacturing Date]])/365</f>
        <v>2.8027397260273972</v>
      </c>
      <c r="Q7339" t="str">
        <f>IF(Table1[[#This Row],[Expiration Date]]-J7347&gt;12/31/2024,"not expired","expired")</f>
        <v>expired</v>
      </c>
      <c r="R7339">
        <f>Table1[[#This Row],[Discounted Price]]*0.95</f>
        <v>221.25689999999997</v>
      </c>
      <c r="S7339">
        <f>Table1[[#This Row],[Discounted Price]]*0.9</f>
        <v>209.61179999999999</v>
      </c>
      <c r="T7339">
        <f>Table1[[#This Row],[Discounted Price]]*0.8</f>
        <v>186.32159999999999</v>
      </c>
      <c r="U7339">
        <f>Table1[[#This Row],[Price]]*0.52</f>
        <v>134.56559999999999</v>
      </c>
      <c r="V7339">
        <f>(Table1[[#This Row],[Price]]-Table1[[#This Row],[Scrap value]])/2</f>
        <v>62.107199999999992</v>
      </c>
    </row>
    <row r="7340" spans="1:22" x14ac:dyDescent="0.25">
      <c r="A7340" t="s">
        <v>32753</v>
      </c>
      <c r="B7340" t="s">
        <v>15</v>
      </c>
      <c r="C7340" t="s">
        <v>47</v>
      </c>
      <c r="D7340" t="s">
        <v>32754</v>
      </c>
      <c r="E7340">
        <v>257.95999999999998</v>
      </c>
      <c r="F7340">
        <v>4</v>
      </c>
      <c r="G7340" t="s">
        <v>43730</v>
      </c>
      <c r="H7340" t="s">
        <v>32755</v>
      </c>
      <c r="I7340" s="1">
        <v>44927</v>
      </c>
      <c r="J7340" s="1">
        <v>46023</v>
      </c>
      <c r="K7340" t="s">
        <v>32756</v>
      </c>
      <c r="L7340" t="s">
        <v>32757</v>
      </c>
      <c r="M7340" t="s">
        <v>45</v>
      </c>
      <c r="N7340">
        <v>3</v>
      </c>
      <c r="O7340">
        <f>Table1[[#This Row],[Price]]-0.1*Table1[[#This Row],[Price]]</f>
        <v>232.16399999999999</v>
      </c>
      <c r="P7340" s="9">
        <f>(Table1[[#This Row],[Expiration Date]]-Table1[[#This Row],[Manufacturing Date]])/365</f>
        <v>3.0027397260273974</v>
      </c>
      <c r="Q7340" t="str">
        <f>IF(Table1[[#This Row],[Expiration Date]]-J7348&gt;12/31/2024,"not expired","expired")</f>
        <v>not expired</v>
      </c>
      <c r="R7340">
        <f>Table1[[#This Row],[Discounted Price]]*0.95</f>
        <v>220.55579999999998</v>
      </c>
      <c r="S7340">
        <f>Table1[[#This Row],[Discounted Price]]*0.9</f>
        <v>208.94759999999999</v>
      </c>
      <c r="T7340">
        <f>Table1[[#This Row],[Discounted Price]]*0.8</f>
        <v>185.7312</v>
      </c>
      <c r="U7340">
        <f>Table1[[#This Row],[Price]]*0.52</f>
        <v>134.13919999999999</v>
      </c>
      <c r="V7340">
        <f>(Table1[[#This Row],[Price]]-Table1[[#This Row],[Scrap value]])/2</f>
        <v>61.910399999999996</v>
      </c>
    </row>
    <row r="7341" spans="1:22" x14ac:dyDescent="0.25">
      <c r="A7341" t="s">
        <v>32758</v>
      </c>
      <c r="B7341" t="s">
        <v>15</v>
      </c>
      <c r="C7341" t="s">
        <v>47</v>
      </c>
      <c r="D7341" t="s">
        <v>32759</v>
      </c>
      <c r="E7341">
        <v>339.92</v>
      </c>
      <c r="F7341">
        <v>1</v>
      </c>
      <c r="G7341" t="s">
        <v>43730</v>
      </c>
      <c r="H7341" t="s">
        <v>4023</v>
      </c>
      <c r="I7341" s="1">
        <v>44927</v>
      </c>
      <c r="J7341" s="1">
        <v>45292</v>
      </c>
      <c r="K7341" t="s">
        <v>32760</v>
      </c>
      <c r="L7341" t="s">
        <v>32761</v>
      </c>
      <c r="M7341" t="s">
        <v>27</v>
      </c>
      <c r="N7341">
        <v>2</v>
      </c>
      <c r="O7341">
        <f>Table1[[#This Row],[Price]]-0.1*Table1[[#This Row],[Price]]</f>
        <v>305.928</v>
      </c>
      <c r="P7341" s="9">
        <f>(Table1[[#This Row],[Expiration Date]]-Table1[[#This Row],[Manufacturing Date]])/365</f>
        <v>1</v>
      </c>
      <c r="Q7341" t="str">
        <f>IF(Table1[[#This Row],[Expiration Date]]-J7349&gt;12/31/2024,"not expired","expired")</f>
        <v>expired</v>
      </c>
      <c r="R7341">
        <f>Table1[[#This Row],[Discounted Price]]*0.95</f>
        <v>290.63159999999999</v>
      </c>
      <c r="S7341">
        <f>Table1[[#This Row],[Discounted Price]]*0.9</f>
        <v>275.33519999999999</v>
      </c>
      <c r="T7341">
        <f>Table1[[#This Row],[Discounted Price]]*0.8</f>
        <v>244.7424</v>
      </c>
      <c r="U7341">
        <f>Table1[[#This Row],[Price]]*0.52</f>
        <v>176.75840000000002</v>
      </c>
      <c r="V7341">
        <f>(Table1[[#This Row],[Price]]-Table1[[#This Row],[Scrap value]])/2</f>
        <v>81.580799999999996</v>
      </c>
    </row>
    <row r="7342" spans="1:22" x14ac:dyDescent="0.25">
      <c r="A7342" t="s">
        <v>32762</v>
      </c>
      <c r="B7342" t="s">
        <v>35</v>
      </c>
      <c r="C7342" t="s">
        <v>47</v>
      </c>
      <c r="D7342" t="s">
        <v>32763</v>
      </c>
      <c r="E7342">
        <v>491.52</v>
      </c>
      <c r="F7342">
        <v>43</v>
      </c>
      <c r="G7342" t="s">
        <v>43730</v>
      </c>
      <c r="H7342" t="s">
        <v>32061</v>
      </c>
      <c r="I7342" s="1">
        <v>44927</v>
      </c>
      <c r="J7342" s="1">
        <v>46023</v>
      </c>
      <c r="K7342" t="s">
        <v>32764</v>
      </c>
      <c r="L7342" t="s">
        <v>32765</v>
      </c>
      <c r="M7342" t="s">
        <v>45</v>
      </c>
      <c r="N7342">
        <v>5</v>
      </c>
      <c r="O7342">
        <f>Table1[[#This Row],[Price]]-0.1*Table1[[#This Row],[Price]]</f>
        <v>442.36799999999999</v>
      </c>
      <c r="P7342" s="9">
        <f>(Table1[[#This Row],[Expiration Date]]-Table1[[#This Row],[Manufacturing Date]])/365</f>
        <v>3.0027397260273974</v>
      </c>
      <c r="Q7342" t="str">
        <f>IF(Table1[[#This Row],[Expiration Date]]-J7350&gt;12/31/2024,"not expired","expired")</f>
        <v>not expired</v>
      </c>
      <c r="R7342">
        <f>Table1[[#This Row],[Discounted Price]]*0.95</f>
        <v>420.24959999999999</v>
      </c>
      <c r="S7342">
        <f>Table1[[#This Row],[Discounted Price]]*0.9</f>
        <v>398.13119999999998</v>
      </c>
      <c r="T7342">
        <f>Table1[[#This Row],[Discounted Price]]*0.8</f>
        <v>353.89440000000002</v>
      </c>
      <c r="U7342">
        <f>Table1[[#This Row],[Price]]*0.52</f>
        <v>255.59039999999999</v>
      </c>
      <c r="V7342">
        <f>(Table1[[#This Row],[Price]]-Table1[[#This Row],[Scrap value]])/2</f>
        <v>117.9648</v>
      </c>
    </row>
    <row r="7343" spans="1:22" x14ac:dyDescent="0.25">
      <c r="A7343" t="s">
        <v>32766</v>
      </c>
      <c r="B7343" t="s">
        <v>22</v>
      </c>
      <c r="C7343" t="s">
        <v>47</v>
      </c>
      <c r="D7343" t="s">
        <v>32767</v>
      </c>
      <c r="E7343">
        <v>364.53</v>
      </c>
      <c r="F7343">
        <v>4</v>
      </c>
      <c r="G7343" t="s">
        <v>43730</v>
      </c>
      <c r="H7343" t="s">
        <v>15495</v>
      </c>
      <c r="I7343" s="1">
        <v>45137</v>
      </c>
      <c r="J7343" s="1">
        <v>46023</v>
      </c>
      <c r="K7343" t="s">
        <v>32768</v>
      </c>
      <c r="L7343" t="s">
        <v>32769</v>
      </c>
      <c r="M7343" t="s">
        <v>27</v>
      </c>
      <c r="N7343">
        <v>2</v>
      </c>
      <c r="O7343">
        <f>Table1[[#This Row],[Price]]-0.1*Table1[[#This Row],[Price]]</f>
        <v>328.077</v>
      </c>
      <c r="P7343" s="9">
        <f>(Table1[[#This Row],[Expiration Date]]-Table1[[#This Row],[Manufacturing Date]])/365</f>
        <v>2.4273972602739726</v>
      </c>
      <c r="Q7343" t="str">
        <f>IF(Table1[[#This Row],[Expiration Date]]-J7351&gt;12/31/2024,"not expired","expired")</f>
        <v>not expired</v>
      </c>
      <c r="R7343">
        <f>Table1[[#This Row],[Discounted Price]]*0.95</f>
        <v>311.67314999999996</v>
      </c>
      <c r="S7343">
        <f>Table1[[#This Row],[Discounted Price]]*0.9</f>
        <v>295.26929999999999</v>
      </c>
      <c r="T7343">
        <f>Table1[[#This Row],[Discounted Price]]*0.8</f>
        <v>262.46160000000003</v>
      </c>
      <c r="U7343">
        <f>Table1[[#This Row],[Price]]*0.52</f>
        <v>189.5556</v>
      </c>
      <c r="V7343">
        <f>(Table1[[#This Row],[Price]]-Table1[[#This Row],[Scrap value]])/2</f>
        <v>87.487199999999987</v>
      </c>
    </row>
    <row r="7344" spans="1:22" x14ac:dyDescent="0.25">
      <c r="A7344" t="s">
        <v>32770</v>
      </c>
      <c r="B7344" t="s">
        <v>29</v>
      </c>
      <c r="C7344" t="s">
        <v>47</v>
      </c>
      <c r="D7344" t="s">
        <v>32771</v>
      </c>
      <c r="E7344">
        <v>138.41999999999999</v>
      </c>
      <c r="F7344">
        <v>76</v>
      </c>
      <c r="G7344" t="s">
        <v>43728</v>
      </c>
      <c r="H7344" t="s">
        <v>1111</v>
      </c>
      <c r="I7344" s="1">
        <v>45000</v>
      </c>
      <c r="J7344" s="1">
        <v>45292</v>
      </c>
      <c r="K7344" t="s">
        <v>32772</v>
      </c>
      <c r="L7344" t="s">
        <v>32773</v>
      </c>
      <c r="M7344" t="s">
        <v>20</v>
      </c>
      <c r="N7344">
        <v>4</v>
      </c>
      <c r="O7344">
        <f>Table1[[#This Row],[Price]]-0.1*Table1[[#This Row],[Price]]</f>
        <v>124.57799999999999</v>
      </c>
      <c r="P7344" s="9">
        <f>(Table1[[#This Row],[Expiration Date]]-Table1[[#This Row],[Manufacturing Date]])/365</f>
        <v>0.8</v>
      </c>
      <c r="Q7344" t="str">
        <f>IF(Table1[[#This Row],[Expiration Date]]-J7352&gt;12/31/2024,"not expired","expired")</f>
        <v>expired</v>
      </c>
      <c r="R7344">
        <f>Table1[[#This Row],[Discounted Price]]*0.95</f>
        <v>118.34909999999998</v>
      </c>
      <c r="S7344">
        <f>Table1[[#This Row],[Discounted Price]]*0.9</f>
        <v>112.1202</v>
      </c>
      <c r="T7344">
        <f>Table1[[#This Row],[Discounted Price]]*0.8</f>
        <v>99.662399999999991</v>
      </c>
      <c r="U7344">
        <f>Table1[[#This Row],[Price]]*0.52</f>
        <v>71.978399999999993</v>
      </c>
      <c r="V7344">
        <f>(Table1[[#This Row],[Price]]-Table1[[#This Row],[Scrap value]])/2</f>
        <v>33.220799999999997</v>
      </c>
    </row>
    <row r="7345" spans="1:22" x14ac:dyDescent="0.25">
      <c r="A7345" t="s">
        <v>32774</v>
      </c>
      <c r="B7345" t="s">
        <v>15</v>
      </c>
      <c r="C7345" t="s">
        <v>47</v>
      </c>
      <c r="D7345" t="s">
        <v>32775</v>
      </c>
      <c r="E7345">
        <v>402.63</v>
      </c>
      <c r="F7345">
        <v>79</v>
      </c>
      <c r="G7345" t="s">
        <v>43729</v>
      </c>
      <c r="H7345" t="s">
        <v>7447</v>
      </c>
      <c r="I7345" s="1">
        <v>45137</v>
      </c>
      <c r="J7345" s="1">
        <v>45658</v>
      </c>
      <c r="K7345" t="s">
        <v>32776</v>
      </c>
      <c r="L7345" t="s">
        <v>32777</v>
      </c>
      <c r="M7345" t="s">
        <v>45</v>
      </c>
      <c r="N7345">
        <v>2</v>
      </c>
      <c r="O7345">
        <f>Table1[[#This Row],[Price]]-0.1*Table1[[#This Row],[Price]]</f>
        <v>362.36699999999996</v>
      </c>
      <c r="P7345" s="9">
        <f>(Table1[[#This Row],[Expiration Date]]-Table1[[#This Row],[Manufacturing Date]])/365</f>
        <v>1.4273972602739726</v>
      </c>
      <c r="Q7345" t="str">
        <f>IF(Table1[[#This Row],[Expiration Date]]-J7353&gt;12/31/2024,"not expired","expired")</f>
        <v>expired</v>
      </c>
      <c r="R7345">
        <f>Table1[[#This Row],[Discounted Price]]*0.95</f>
        <v>344.24864999999994</v>
      </c>
      <c r="S7345">
        <f>Table1[[#This Row],[Discounted Price]]*0.9</f>
        <v>326.13029999999998</v>
      </c>
      <c r="T7345">
        <f>Table1[[#This Row],[Discounted Price]]*0.8</f>
        <v>289.89359999999999</v>
      </c>
      <c r="U7345">
        <f>Table1[[#This Row],[Price]]*0.52</f>
        <v>209.36760000000001</v>
      </c>
      <c r="V7345">
        <f>(Table1[[#This Row],[Price]]-Table1[[#This Row],[Scrap value]])/2</f>
        <v>96.631199999999993</v>
      </c>
    </row>
    <row r="7346" spans="1:22" x14ac:dyDescent="0.25">
      <c r="A7346" t="s">
        <v>32778</v>
      </c>
      <c r="B7346" t="s">
        <v>35</v>
      </c>
      <c r="C7346" t="s">
        <v>47</v>
      </c>
      <c r="D7346" t="s">
        <v>32779</v>
      </c>
      <c r="E7346">
        <v>467.9</v>
      </c>
      <c r="F7346">
        <v>100</v>
      </c>
      <c r="G7346" t="s">
        <v>43728</v>
      </c>
      <c r="H7346" t="s">
        <v>9816</v>
      </c>
      <c r="I7346" s="1">
        <v>45137</v>
      </c>
      <c r="J7346" s="1">
        <v>46023</v>
      </c>
      <c r="K7346" t="s">
        <v>32780</v>
      </c>
      <c r="L7346" t="s">
        <v>32781</v>
      </c>
      <c r="M7346" t="s">
        <v>45</v>
      </c>
      <c r="N7346">
        <v>5</v>
      </c>
      <c r="O7346">
        <f>Table1[[#This Row],[Price]]-0.1*Table1[[#This Row],[Price]]</f>
        <v>421.10999999999996</v>
      </c>
      <c r="P7346" s="9">
        <f>(Table1[[#This Row],[Expiration Date]]-Table1[[#This Row],[Manufacturing Date]])/365</f>
        <v>2.4273972602739726</v>
      </c>
      <c r="Q7346" t="str">
        <f>IF(Table1[[#This Row],[Expiration Date]]-J7354&gt;12/31/2024,"not expired","expired")</f>
        <v>not expired</v>
      </c>
      <c r="R7346">
        <f>Table1[[#This Row],[Discounted Price]]*0.95</f>
        <v>400.05449999999996</v>
      </c>
      <c r="S7346">
        <f>Table1[[#This Row],[Discounted Price]]*0.9</f>
        <v>378.99899999999997</v>
      </c>
      <c r="T7346">
        <f>Table1[[#This Row],[Discounted Price]]*0.8</f>
        <v>336.88799999999998</v>
      </c>
      <c r="U7346">
        <f>Table1[[#This Row],[Price]]*0.52</f>
        <v>243.30799999999999</v>
      </c>
      <c r="V7346">
        <f>(Table1[[#This Row],[Price]]-Table1[[#This Row],[Scrap value]])/2</f>
        <v>112.29599999999999</v>
      </c>
    </row>
    <row r="7347" spans="1:22" x14ac:dyDescent="0.25">
      <c r="A7347" t="s">
        <v>32782</v>
      </c>
      <c r="B7347" t="s">
        <v>35</v>
      </c>
      <c r="C7347" t="s">
        <v>47</v>
      </c>
      <c r="D7347" t="s">
        <v>32783</v>
      </c>
      <c r="E7347">
        <v>434.75</v>
      </c>
      <c r="F7347">
        <v>59</v>
      </c>
      <c r="G7347" t="s">
        <v>43729</v>
      </c>
      <c r="H7347" t="s">
        <v>13932</v>
      </c>
      <c r="I7347" s="1">
        <v>44927</v>
      </c>
      <c r="J7347" s="1">
        <v>46023</v>
      </c>
      <c r="K7347" t="s">
        <v>32784</v>
      </c>
      <c r="L7347" t="s">
        <v>32785</v>
      </c>
      <c r="M7347" t="s">
        <v>45</v>
      </c>
      <c r="N7347">
        <v>1</v>
      </c>
      <c r="O7347">
        <f>Table1[[#This Row],[Price]]-0.1*Table1[[#This Row],[Price]]</f>
        <v>391.27499999999998</v>
      </c>
      <c r="P7347" s="9">
        <f>(Table1[[#This Row],[Expiration Date]]-Table1[[#This Row],[Manufacturing Date]])/365</f>
        <v>3.0027397260273974</v>
      </c>
      <c r="Q7347" t="str">
        <f>IF(Table1[[#This Row],[Expiration Date]]-J7355&gt;12/31/2024,"not expired","expired")</f>
        <v>expired</v>
      </c>
      <c r="R7347">
        <f>Table1[[#This Row],[Discounted Price]]*0.95</f>
        <v>371.71124999999995</v>
      </c>
      <c r="S7347">
        <f>Table1[[#This Row],[Discounted Price]]*0.9</f>
        <v>352.14749999999998</v>
      </c>
      <c r="T7347">
        <f>Table1[[#This Row],[Discounted Price]]*0.8</f>
        <v>313.02</v>
      </c>
      <c r="U7347">
        <f>Table1[[#This Row],[Price]]*0.52</f>
        <v>226.07000000000002</v>
      </c>
      <c r="V7347">
        <f>(Table1[[#This Row],[Price]]-Table1[[#This Row],[Scrap value]])/2</f>
        <v>104.33999999999999</v>
      </c>
    </row>
    <row r="7348" spans="1:22" x14ac:dyDescent="0.25">
      <c r="A7348" t="s">
        <v>32786</v>
      </c>
      <c r="B7348" t="s">
        <v>22</v>
      </c>
      <c r="C7348" t="s">
        <v>47</v>
      </c>
      <c r="D7348" t="s">
        <v>32787</v>
      </c>
      <c r="E7348">
        <v>449.4</v>
      </c>
      <c r="F7348">
        <v>25</v>
      </c>
      <c r="G7348" t="s">
        <v>43728</v>
      </c>
      <c r="H7348" t="s">
        <v>10173</v>
      </c>
      <c r="I7348" s="1">
        <v>44927</v>
      </c>
      <c r="J7348" s="1">
        <v>45292</v>
      </c>
      <c r="K7348" t="s">
        <v>32788</v>
      </c>
      <c r="L7348" t="s">
        <v>32789</v>
      </c>
      <c r="M7348" t="s">
        <v>20</v>
      </c>
      <c r="N7348">
        <v>5</v>
      </c>
      <c r="O7348">
        <f>Table1[[#This Row],[Price]]-0.1*Table1[[#This Row],[Price]]</f>
        <v>404.46</v>
      </c>
      <c r="P7348" s="9">
        <f>(Table1[[#This Row],[Expiration Date]]-Table1[[#This Row],[Manufacturing Date]])/365</f>
        <v>1</v>
      </c>
      <c r="Q7348" t="str">
        <f>IF(Table1[[#This Row],[Expiration Date]]-J7356&gt;12/31/2024,"not expired","expired")</f>
        <v>expired</v>
      </c>
      <c r="R7348">
        <f>Table1[[#This Row],[Discounted Price]]*0.95</f>
        <v>384.23699999999997</v>
      </c>
      <c r="S7348">
        <f>Table1[[#This Row],[Discounted Price]]*0.9</f>
        <v>364.01400000000001</v>
      </c>
      <c r="T7348">
        <f>Table1[[#This Row],[Discounted Price]]*0.8</f>
        <v>323.56799999999998</v>
      </c>
      <c r="U7348">
        <f>Table1[[#This Row],[Price]]*0.52</f>
        <v>233.68799999999999</v>
      </c>
      <c r="V7348">
        <f>(Table1[[#This Row],[Price]]-Table1[[#This Row],[Scrap value]])/2</f>
        <v>107.85599999999999</v>
      </c>
    </row>
    <row r="7349" spans="1:22" x14ac:dyDescent="0.25">
      <c r="A7349" t="s">
        <v>32790</v>
      </c>
      <c r="B7349" t="s">
        <v>15</v>
      </c>
      <c r="C7349" t="s">
        <v>47</v>
      </c>
      <c r="D7349" t="s">
        <v>32791</v>
      </c>
      <c r="E7349">
        <v>362.6</v>
      </c>
      <c r="F7349">
        <v>85</v>
      </c>
      <c r="G7349" t="s">
        <v>43729</v>
      </c>
      <c r="H7349" t="s">
        <v>17211</v>
      </c>
      <c r="I7349" s="1">
        <v>45000</v>
      </c>
      <c r="J7349" s="1">
        <v>45658</v>
      </c>
      <c r="K7349" t="s">
        <v>32792</v>
      </c>
      <c r="L7349" t="s">
        <v>32793</v>
      </c>
      <c r="M7349" t="s">
        <v>27</v>
      </c>
      <c r="N7349">
        <v>1</v>
      </c>
      <c r="O7349">
        <f>Table1[[#This Row],[Price]]-0.1*Table1[[#This Row],[Price]]</f>
        <v>326.34000000000003</v>
      </c>
      <c r="P7349" s="9">
        <f>(Table1[[#This Row],[Expiration Date]]-Table1[[#This Row],[Manufacturing Date]])/365</f>
        <v>1.8027397260273972</v>
      </c>
      <c r="Q7349" t="str">
        <f>IF(Table1[[#This Row],[Expiration Date]]-J7357&gt;12/31/2024,"not expired","expired")</f>
        <v>expired</v>
      </c>
      <c r="R7349">
        <f>Table1[[#This Row],[Discounted Price]]*0.95</f>
        <v>310.02300000000002</v>
      </c>
      <c r="S7349">
        <f>Table1[[#This Row],[Discounted Price]]*0.9</f>
        <v>293.70600000000002</v>
      </c>
      <c r="T7349">
        <f>Table1[[#This Row],[Discounted Price]]*0.8</f>
        <v>261.07200000000006</v>
      </c>
      <c r="U7349">
        <f>Table1[[#This Row],[Price]]*0.52</f>
        <v>188.55200000000002</v>
      </c>
      <c r="V7349">
        <f>(Table1[[#This Row],[Price]]-Table1[[#This Row],[Scrap value]])/2</f>
        <v>87.024000000000001</v>
      </c>
    </row>
    <row r="7350" spans="1:22" x14ac:dyDescent="0.25">
      <c r="A7350" t="s">
        <v>32794</v>
      </c>
      <c r="B7350" t="s">
        <v>29</v>
      </c>
      <c r="C7350" t="s">
        <v>47</v>
      </c>
      <c r="D7350" t="s">
        <v>32795</v>
      </c>
      <c r="E7350">
        <v>231.99</v>
      </c>
      <c r="F7350">
        <v>27</v>
      </c>
      <c r="G7350" t="s">
        <v>43729</v>
      </c>
      <c r="H7350" t="s">
        <v>23393</v>
      </c>
      <c r="I7350" s="1">
        <v>45000</v>
      </c>
      <c r="J7350" s="1">
        <v>45292</v>
      </c>
      <c r="K7350" t="s">
        <v>32796</v>
      </c>
      <c r="L7350" t="s">
        <v>32797</v>
      </c>
      <c r="M7350" t="s">
        <v>20</v>
      </c>
      <c r="N7350">
        <v>5</v>
      </c>
      <c r="O7350">
        <f>Table1[[#This Row],[Price]]-0.1*Table1[[#This Row],[Price]]</f>
        <v>208.791</v>
      </c>
      <c r="P7350" s="9">
        <f>(Table1[[#This Row],[Expiration Date]]-Table1[[#This Row],[Manufacturing Date]])/365</f>
        <v>0.8</v>
      </c>
      <c r="Q7350" t="str">
        <f>IF(Table1[[#This Row],[Expiration Date]]-J7358&gt;12/31/2024,"not expired","expired")</f>
        <v>expired</v>
      </c>
      <c r="R7350">
        <f>Table1[[#This Row],[Discounted Price]]*0.95</f>
        <v>198.35145</v>
      </c>
      <c r="S7350">
        <f>Table1[[#This Row],[Discounted Price]]*0.9</f>
        <v>187.9119</v>
      </c>
      <c r="T7350">
        <f>Table1[[#This Row],[Discounted Price]]*0.8</f>
        <v>167.03280000000001</v>
      </c>
      <c r="U7350">
        <f>Table1[[#This Row],[Price]]*0.52</f>
        <v>120.63480000000001</v>
      </c>
      <c r="V7350">
        <f>(Table1[[#This Row],[Price]]-Table1[[#This Row],[Scrap value]])/2</f>
        <v>55.677599999999998</v>
      </c>
    </row>
    <row r="7351" spans="1:22" x14ac:dyDescent="0.25">
      <c r="A7351" t="s">
        <v>32798</v>
      </c>
      <c r="B7351" t="s">
        <v>15</v>
      </c>
      <c r="C7351" t="s">
        <v>47</v>
      </c>
      <c r="D7351" t="s">
        <v>32799</v>
      </c>
      <c r="E7351">
        <v>365.22</v>
      </c>
      <c r="F7351">
        <v>89</v>
      </c>
      <c r="G7351" t="s">
        <v>43728</v>
      </c>
      <c r="H7351" t="s">
        <v>1656</v>
      </c>
      <c r="I7351" s="1">
        <v>44927</v>
      </c>
      <c r="J7351" s="1">
        <v>45292</v>
      </c>
      <c r="K7351" t="s">
        <v>32800</v>
      </c>
      <c r="L7351" t="s">
        <v>32801</v>
      </c>
      <c r="M7351" t="s">
        <v>27</v>
      </c>
      <c r="N7351">
        <v>2</v>
      </c>
      <c r="O7351">
        <f>Table1[[#This Row],[Price]]-0.1*Table1[[#This Row],[Price]]</f>
        <v>328.69800000000004</v>
      </c>
      <c r="P7351" s="9">
        <f>(Table1[[#This Row],[Expiration Date]]-Table1[[#This Row],[Manufacturing Date]])/365</f>
        <v>1</v>
      </c>
      <c r="Q7351" t="str">
        <f>IF(Table1[[#This Row],[Expiration Date]]-J7359&gt;12/31/2024,"not expired","expired")</f>
        <v>expired</v>
      </c>
      <c r="R7351">
        <f>Table1[[#This Row],[Discounted Price]]*0.95</f>
        <v>312.26310000000001</v>
      </c>
      <c r="S7351">
        <f>Table1[[#This Row],[Discounted Price]]*0.9</f>
        <v>295.82820000000004</v>
      </c>
      <c r="T7351">
        <f>Table1[[#This Row],[Discounted Price]]*0.8</f>
        <v>262.95840000000004</v>
      </c>
      <c r="U7351">
        <f>Table1[[#This Row],[Price]]*0.52</f>
        <v>189.91440000000003</v>
      </c>
      <c r="V7351">
        <f>(Table1[[#This Row],[Price]]-Table1[[#This Row],[Scrap value]])/2</f>
        <v>87.652799999999999</v>
      </c>
    </row>
    <row r="7352" spans="1:22" x14ac:dyDescent="0.25">
      <c r="A7352" t="s">
        <v>32802</v>
      </c>
      <c r="B7352" t="s">
        <v>15</v>
      </c>
      <c r="C7352" t="s">
        <v>47</v>
      </c>
      <c r="D7352" t="s">
        <v>32803</v>
      </c>
      <c r="E7352">
        <v>448.13</v>
      </c>
      <c r="F7352">
        <v>96</v>
      </c>
      <c r="G7352" t="s">
        <v>43729</v>
      </c>
      <c r="H7352" t="s">
        <v>21275</v>
      </c>
      <c r="I7352" s="1">
        <v>45137</v>
      </c>
      <c r="J7352" s="1">
        <v>45292</v>
      </c>
      <c r="K7352" t="s">
        <v>32804</v>
      </c>
      <c r="L7352" t="s">
        <v>32805</v>
      </c>
      <c r="M7352" t="s">
        <v>45</v>
      </c>
      <c r="N7352">
        <v>5</v>
      </c>
      <c r="O7352">
        <f>Table1[[#This Row],[Price]]-0.1*Table1[[#This Row],[Price]]</f>
        <v>403.31700000000001</v>
      </c>
      <c r="P7352" s="9">
        <f>(Table1[[#This Row],[Expiration Date]]-Table1[[#This Row],[Manufacturing Date]])/365</f>
        <v>0.42465753424657532</v>
      </c>
      <c r="Q7352" t="str">
        <f>IF(Table1[[#This Row],[Expiration Date]]-J7360&gt;12/31/2024,"not expired","expired")</f>
        <v>expired</v>
      </c>
      <c r="R7352">
        <f>Table1[[#This Row],[Discounted Price]]*0.95</f>
        <v>383.15114999999997</v>
      </c>
      <c r="S7352">
        <f>Table1[[#This Row],[Discounted Price]]*0.9</f>
        <v>362.9853</v>
      </c>
      <c r="T7352">
        <f>Table1[[#This Row],[Discounted Price]]*0.8</f>
        <v>322.65360000000004</v>
      </c>
      <c r="U7352">
        <f>Table1[[#This Row],[Price]]*0.52</f>
        <v>233.02760000000001</v>
      </c>
      <c r="V7352">
        <f>(Table1[[#This Row],[Price]]-Table1[[#This Row],[Scrap value]])/2</f>
        <v>107.55119999999999</v>
      </c>
    </row>
    <row r="7353" spans="1:22" x14ac:dyDescent="0.25">
      <c r="A7353" t="s">
        <v>32806</v>
      </c>
      <c r="B7353" t="s">
        <v>29</v>
      </c>
      <c r="C7353" t="s">
        <v>47</v>
      </c>
      <c r="D7353" t="s">
        <v>32807</v>
      </c>
      <c r="E7353">
        <v>434.46</v>
      </c>
      <c r="F7353">
        <v>88</v>
      </c>
      <c r="G7353" t="s">
        <v>43728</v>
      </c>
      <c r="H7353" t="s">
        <v>17341</v>
      </c>
      <c r="I7353" s="1">
        <v>44927</v>
      </c>
      <c r="J7353" s="1">
        <v>46023</v>
      </c>
      <c r="K7353" t="s">
        <v>32808</v>
      </c>
      <c r="L7353" t="s">
        <v>32809</v>
      </c>
      <c r="M7353" t="s">
        <v>45</v>
      </c>
      <c r="N7353">
        <v>4</v>
      </c>
      <c r="O7353">
        <f>Table1[[#This Row],[Price]]-0.1*Table1[[#This Row],[Price]]</f>
        <v>391.01400000000001</v>
      </c>
      <c r="P7353" s="9">
        <f>(Table1[[#This Row],[Expiration Date]]-Table1[[#This Row],[Manufacturing Date]])/365</f>
        <v>3.0027397260273974</v>
      </c>
      <c r="Q7353" t="str">
        <f>IF(Table1[[#This Row],[Expiration Date]]-J7361&gt;12/31/2024,"not expired","expired")</f>
        <v>not expired</v>
      </c>
      <c r="R7353">
        <f>Table1[[#This Row],[Discounted Price]]*0.95</f>
        <v>371.4633</v>
      </c>
      <c r="S7353">
        <f>Table1[[#This Row],[Discounted Price]]*0.9</f>
        <v>351.9126</v>
      </c>
      <c r="T7353">
        <f>Table1[[#This Row],[Discounted Price]]*0.8</f>
        <v>312.81120000000004</v>
      </c>
      <c r="U7353">
        <f>Table1[[#This Row],[Price]]*0.52</f>
        <v>225.91919999999999</v>
      </c>
      <c r="V7353">
        <f>(Table1[[#This Row],[Price]]-Table1[[#This Row],[Scrap value]])/2</f>
        <v>104.2704</v>
      </c>
    </row>
    <row r="7354" spans="1:22" x14ac:dyDescent="0.25">
      <c r="A7354" t="s">
        <v>32810</v>
      </c>
      <c r="B7354" t="s">
        <v>29</v>
      </c>
      <c r="C7354" t="s">
        <v>47</v>
      </c>
      <c r="D7354" t="s">
        <v>32811</v>
      </c>
      <c r="E7354">
        <v>317.12</v>
      </c>
      <c r="F7354">
        <v>20</v>
      </c>
      <c r="G7354" t="s">
        <v>43728</v>
      </c>
      <c r="H7354" t="s">
        <v>37</v>
      </c>
      <c r="I7354" s="1">
        <v>44927</v>
      </c>
      <c r="J7354" s="1">
        <v>45292</v>
      </c>
      <c r="K7354" t="s">
        <v>32812</v>
      </c>
      <c r="L7354" t="s">
        <v>32813</v>
      </c>
      <c r="M7354" t="s">
        <v>27</v>
      </c>
      <c r="N7354">
        <v>5</v>
      </c>
      <c r="O7354">
        <f>Table1[[#This Row],[Price]]-0.1*Table1[[#This Row],[Price]]</f>
        <v>285.40800000000002</v>
      </c>
      <c r="P7354" s="9">
        <f>(Table1[[#This Row],[Expiration Date]]-Table1[[#This Row],[Manufacturing Date]])/365</f>
        <v>1</v>
      </c>
      <c r="Q7354" t="str">
        <f>IF(Table1[[#This Row],[Expiration Date]]-J7362&gt;12/31/2024,"not expired","expired")</f>
        <v>expired</v>
      </c>
      <c r="R7354">
        <f>Table1[[#This Row],[Discounted Price]]*0.95</f>
        <v>271.13760000000002</v>
      </c>
      <c r="S7354">
        <f>Table1[[#This Row],[Discounted Price]]*0.9</f>
        <v>256.86720000000003</v>
      </c>
      <c r="T7354">
        <f>Table1[[#This Row],[Discounted Price]]*0.8</f>
        <v>228.32640000000004</v>
      </c>
      <c r="U7354">
        <f>Table1[[#This Row],[Price]]*0.52</f>
        <v>164.9024</v>
      </c>
      <c r="V7354">
        <f>(Table1[[#This Row],[Price]]-Table1[[#This Row],[Scrap value]])/2</f>
        <v>76.108800000000002</v>
      </c>
    </row>
    <row r="7355" spans="1:22" x14ac:dyDescent="0.25">
      <c r="A7355" t="s">
        <v>32814</v>
      </c>
      <c r="B7355" t="s">
        <v>29</v>
      </c>
      <c r="C7355" t="s">
        <v>47</v>
      </c>
      <c r="D7355" t="s">
        <v>32815</v>
      </c>
      <c r="E7355">
        <v>289.92</v>
      </c>
      <c r="F7355">
        <v>21</v>
      </c>
      <c r="G7355" t="s">
        <v>43728</v>
      </c>
      <c r="H7355" t="s">
        <v>32816</v>
      </c>
      <c r="I7355" s="1">
        <v>45137</v>
      </c>
      <c r="J7355" s="1">
        <v>46023</v>
      </c>
      <c r="K7355" t="s">
        <v>32817</v>
      </c>
      <c r="L7355" t="s">
        <v>32818</v>
      </c>
      <c r="M7355" t="s">
        <v>45</v>
      </c>
      <c r="N7355">
        <v>1</v>
      </c>
      <c r="O7355">
        <f>Table1[[#This Row],[Price]]-0.1*Table1[[#This Row],[Price]]</f>
        <v>260.928</v>
      </c>
      <c r="P7355" s="9">
        <f>(Table1[[#This Row],[Expiration Date]]-Table1[[#This Row],[Manufacturing Date]])/365</f>
        <v>2.4273972602739726</v>
      </c>
      <c r="Q7355" t="str">
        <f>IF(Table1[[#This Row],[Expiration Date]]-J7363&gt;12/31/2024,"not expired","expired")</f>
        <v>expired</v>
      </c>
      <c r="R7355">
        <f>Table1[[#This Row],[Discounted Price]]*0.95</f>
        <v>247.88159999999999</v>
      </c>
      <c r="S7355">
        <f>Table1[[#This Row],[Discounted Price]]*0.9</f>
        <v>234.83520000000001</v>
      </c>
      <c r="T7355">
        <f>Table1[[#This Row],[Discounted Price]]*0.8</f>
        <v>208.7424</v>
      </c>
      <c r="U7355">
        <f>Table1[[#This Row],[Price]]*0.52</f>
        <v>150.75840000000002</v>
      </c>
      <c r="V7355">
        <f>(Table1[[#This Row],[Price]]-Table1[[#This Row],[Scrap value]])/2</f>
        <v>69.580799999999996</v>
      </c>
    </row>
    <row r="7356" spans="1:22" x14ac:dyDescent="0.25">
      <c r="A7356" t="s">
        <v>32819</v>
      </c>
      <c r="B7356" t="s">
        <v>35</v>
      </c>
      <c r="C7356" t="s">
        <v>47</v>
      </c>
      <c r="D7356" t="s">
        <v>32820</v>
      </c>
      <c r="E7356">
        <v>487.56</v>
      </c>
      <c r="F7356">
        <v>64</v>
      </c>
      <c r="G7356" t="s">
        <v>43728</v>
      </c>
      <c r="H7356" t="s">
        <v>16962</v>
      </c>
      <c r="I7356" s="1">
        <v>44927</v>
      </c>
      <c r="J7356" s="1">
        <v>45658</v>
      </c>
      <c r="K7356" t="s">
        <v>32821</v>
      </c>
      <c r="L7356" t="s">
        <v>32822</v>
      </c>
      <c r="M7356" t="s">
        <v>45</v>
      </c>
      <c r="N7356">
        <v>3</v>
      </c>
      <c r="O7356">
        <f>Table1[[#This Row],[Price]]-0.1*Table1[[#This Row],[Price]]</f>
        <v>438.80399999999997</v>
      </c>
      <c r="P7356" s="9">
        <f>(Table1[[#This Row],[Expiration Date]]-Table1[[#This Row],[Manufacturing Date]])/365</f>
        <v>2.0027397260273974</v>
      </c>
      <c r="Q7356" t="str">
        <f>IF(Table1[[#This Row],[Expiration Date]]-J7364&gt;12/31/2024,"not expired","expired")</f>
        <v>expired</v>
      </c>
      <c r="R7356">
        <f>Table1[[#This Row],[Discounted Price]]*0.95</f>
        <v>416.86379999999997</v>
      </c>
      <c r="S7356">
        <f>Table1[[#This Row],[Discounted Price]]*0.9</f>
        <v>394.92359999999996</v>
      </c>
      <c r="T7356">
        <f>Table1[[#This Row],[Discounted Price]]*0.8</f>
        <v>351.04320000000001</v>
      </c>
      <c r="U7356">
        <f>Table1[[#This Row],[Price]]*0.52</f>
        <v>253.53120000000001</v>
      </c>
      <c r="V7356">
        <f>(Table1[[#This Row],[Price]]-Table1[[#This Row],[Scrap value]])/2</f>
        <v>117.01439999999999</v>
      </c>
    </row>
    <row r="7357" spans="1:22" x14ac:dyDescent="0.25">
      <c r="A7357" t="s">
        <v>32823</v>
      </c>
      <c r="B7357" t="s">
        <v>35</v>
      </c>
      <c r="C7357" t="s">
        <v>47</v>
      </c>
      <c r="D7357" t="s">
        <v>32824</v>
      </c>
      <c r="E7357">
        <v>86</v>
      </c>
      <c r="F7357">
        <v>31</v>
      </c>
      <c r="G7357" t="s">
        <v>43728</v>
      </c>
      <c r="H7357" t="s">
        <v>12881</v>
      </c>
      <c r="I7357" s="1">
        <v>45000</v>
      </c>
      <c r="J7357" s="1">
        <v>46023</v>
      </c>
      <c r="K7357" t="s">
        <v>32825</v>
      </c>
      <c r="L7357" t="s">
        <v>32826</v>
      </c>
      <c r="M7357" t="s">
        <v>45</v>
      </c>
      <c r="N7357">
        <v>1</v>
      </c>
      <c r="O7357">
        <f>Table1[[#This Row],[Price]]-0.1*Table1[[#This Row],[Price]]</f>
        <v>77.400000000000006</v>
      </c>
      <c r="P7357" s="9">
        <f>(Table1[[#This Row],[Expiration Date]]-Table1[[#This Row],[Manufacturing Date]])/365</f>
        <v>2.8027397260273972</v>
      </c>
      <c r="Q7357" t="str">
        <f>IF(Table1[[#This Row],[Expiration Date]]-J7365&gt;12/31/2024,"not expired","expired")</f>
        <v>expired</v>
      </c>
      <c r="R7357">
        <f>Table1[[#This Row],[Discounted Price]]*0.95</f>
        <v>73.53</v>
      </c>
      <c r="S7357">
        <f>Table1[[#This Row],[Discounted Price]]*0.9</f>
        <v>69.660000000000011</v>
      </c>
      <c r="T7357">
        <f>Table1[[#This Row],[Discounted Price]]*0.8</f>
        <v>61.920000000000009</v>
      </c>
      <c r="U7357">
        <f>Table1[[#This Row],[Price]]*0.52</f>
        <v>44.72</v>
      </c>
      <c r="V7357">
        <f>(Table1[[#This Row],[Price]]-Table1[[#This Row],[Scrap value]])/2</f>
        <v>20.64</v>
      </c>
    </row>
    <row r="7358" spans="1:22" x14ac:dyDescent="0.25">
      <c r="A7358" t="s">
        <v>32827</v>
      </c>
      <c r="B7358" t="s">
        <v>22</v>
      </c>
      <c r="C7358" t="s">
        <v>47</v>
      </c>
      <c r="D7358" t="s">
        <v>32828</v>
      </c>
      <c r="E7358">
        <v>129.86000000000001</v>
      </c>
      <c r="F7358">
        <v>100</v>
      </c>
      <c r="G7358" t="s">
        <v>43730</v>
      </c>
      <c r="H7358" t="s">
        <v>10962</v>
      </c>
      <c r="I7358" s="1">
        <v>45000</v>
      </c>
      <c r="J7358" s="1">
        <v>46023</v>
      </c>
      <c r="K7358" t="s">
        <v>32829</v>
      </c>
      <c r="L7358" t="s">
        <v>32830</v>
      </c>
      <c r="M7358" t="s">
        <v>20</v>
      </c>
      <c r="N7358">
        <v>4</v>
      </c>
      <c r="O7358">
        <f>Table1[[#This Row],[Price]]-0.1*Table1[[#This Row],[Price]]</f>
        <v>116.87400000000001</v>
      </c>
      <c r="P7358" s="9">
        <f>(Table1[[#This Row],[Expiration Date]]-Table1[[#This Row],[Manufacturing Date]])/365</f>
        <v>2.8027397260273972</v>
      </c>
      <c r="Q7358" t="str">
        <f>IF(Table1[[#This Row],[Expiration Date]]-J7366&gt;12/31/2024,"not expired","expired")</f>
        <v>expired</v>
      </c>
      <c r="R7358">
        <f>Table1[[#This Row],[Discounted Price]]*0.95</f>
        <v>111.0303</v>
      </c>
      <c r="S7358">
        <f>Table1[[#This Row],[Discounted Price]]*0.9</f>
        <v>105.18660000000001</v>
      </c>
      <c r="T7358">
        <f>Table1[[#This Row],[Discounted Price]]*0.8</f>
        <v>93.499200000000016</v>
      </c>
      <c r="U7358">
        <f>Table1[[#This Row],[Price]]*0.52</f>
        <v>67.527200000000008</v>
      </c>
      <c r="V7358">
        <f>(Table1[[#This Row],[Price]]-Table1[[#This Row],[Scrap value]])/2</f>
        <v>31.166400000000003</v>
      </c>
    </row>
    <row r="7359" spans="1:22" x14ac:dyDescent="0.25">
      <c r="A7359" t="s">
        <v>32831</v>
      </c>
      <c r="B7359" t="s">
        <v>22</v>
      </c>
      <c r="C7359" t="s">
        <v>47</v>
      </c>
      <c r="D7359" t="s">
        <v>32832</v>
      </c>
      <c r="E7359">
        <v>39.49</v>
      </c>
      <c r="F7359">
        <v>66</v>
      </c>
      <c r="G7359" t="s">
        <v>43730</v>
      </c>
      <c r="H7359" t="s">
        <v>26360</v>
      </c>
      <c r="I7359" s="1">
        <v>45000</v>
      </c>
      <c r="J7359" s="1">
        <v>45292</v>
      </c>
      <c r="K7359" t="s">
        <v>32833</v>
      </c>
      <c r="L7359" t="s">
        <v>32834</v>
      </c>
      <c r="M7359" t="s">
        <v>27</v>
      </c>
      <c r="N7359">
        <v>3</v>
      </c>
      <c r="O7359">
        <f>Table1[[#This Row],[Price]]-0.1*Table1[[#This Row],[Price]]</f>
        <v>35.541000000000004</v>
      </c>
      <c r="P7359" s="9">
        <f>(Table1[[#This Row],[Expiration Date]]-Table1[[#This Row],[Manufacturing Date]])/365</f>
        <v>0.8</v>
      </c>
      <c r="Q7359" t="str">
        <f>IF(Table1[[#This Row],[Expiration Date]]-J7367&gt;12/31/2024,"not expired","expired")</f>
        <v>expired</v>
      </c>
      <c r="R7359">
        <f>Table1[[#This Row],[Discounted Price]]*0.95</f>
        <v>33.763950000000001</v>
      </c>
      <c r="S7359">
        <f>Table1[[#This Row],[Discounted Price]]*0.9</f>
        <v>31.986900000000006</v>
      </c>
      <c r="T7359">
        <f>Table1[[#This Row],[Discounted Price]]*0.8</f>
        <v>28.432800000000004</v>
      </c>
      <c r="U7359">
        <f>Table1[[#This Row],[Price]]*0.52</f>
        <v>20.534800000000001</v>
      </c>
      <c r="V7359">
        <f>(Table1[[#This Row],[Price]]-Table1[[#This Row],[Scrap value]])/2</f>
        <v>9.4776000000000007</v>
      </c>
    </row>
    <row r="7360" spans="1:22" x14ac:dyDescent="0.25">
      <c r="A7360" t="s">
        <v>32835</v>
      </c>
      <c r="B7360" t="s">
        <v>22</v>
      </c>
      <c r="C7360" t="s">
        <v>47</v>
      </c>
      <c r="D7360" t="s">
        <v>32836</v>
      </c>
      <c r="E7360">
        <v>47.22</v>
      </c>
      <c r="F7360">
        <v>49</v>
      </c>
      <c r="G7360" t="s">
        <v>43729</v>
      </c>
      <c r="H7360" t="s">
        <v>7848</v>
      </c>
      <c r="I7360" s="1">
        <v>45000</v>
      </c>
      <c r="J7360" s="1">
        <v>45658</v>
      </c>
      <c r="K7360" t="s">
        <v>32837</v>
      </c>
      <c r="L7360" t="s">
        <v>32838</v>
      </c>
      <c r="M7360" t="s">
        <v>45</v>
      </c>
      <c r="N7360">
        <v>5</v>
      </c>
      <c r="O7360">
        <f>Table1[[#This Row],[Price]]-0.1*Table1[[#This Row],[Price]]</f>
        <v>42.497999999999998</v>
      </c>
      <c r="P7360" s="9">
        <f>(Table1[[#This Row],[Expiration Date]]-Table1[[#This Row],[Manufacturing Date]])/365</f>
        <v>1.8027397260273972</v>
      </c>
      <c r="Q7360" t="str">
        <f>IF(Table1[[#This Row],[Expiration Date]]-J7368&gt;12/31/2024,"not expired","expired")</f>
        <v>not expired</v>
      </c>
      <c r="R7360">
        <f>Table1[[#This Row],[Discounted Price]]*0.95</f>
        <v>40.373099999999994</v>
      </c>
      <c r="S7360">
        <f>Table1[[#This Row],[Discounted Price]]*0.9</f>
        <v>38.248199999999997</v>
      </c>
      <c r="T7360">
        <f>Table1[[#This Row],[Discounted Price]]*0.8</f>
        <v>33.998399999999997</v>
      </c>
      <c r="U7360">
        <f>Table1[[#This Row],[Price]]*0.52</f>
        <v>24.554400000000001</v>
      </c>
      <c r="V7360">
        <f>(Table1[[#This Row],[Price]]-Table1[[#This Row],[Scrap value]])/2</f>
        <v>11.332799999999999</v>
      </c>
    </row>
    <row r="7361" spans="1:22" x14ac:dyDescent="0.25">
      <c r="A7361" t="s">
        <v>32839</v>
      </c>
      <c r="B7361" t="s">
        <v>35</v>
      </c>
      <c r="C7361" t="s">
        <v>47</v>
      </c>
      <c r="D7361" t="s">
        <v>32840</v>
      </c>
      <c r="E7361">
        <v>495.73</v>
      </c>
      <c r="F7361">
        <v>70</v>
      </c>
      <c r="G7361" t="s">
        <v>43728</v>
      </c>
      <c r="H7361" t="s">
        <v>5788</v>
      </c>
      <c r="I7361" s="1">
        <v>44927</v>
      </c>
      <c r="J7361" s="1">
        <v>45658</v>
      </c>
      <c r="K7361" t="s">
        <v>32841</v>
      </c>
      <c r="L7361" t="s">
        <v>32842</v>
      </c>
      <c r="M7361" t="s">
        <v>45</v>
      </c>
      <c r="N7361">
        <v>2</v>
      </c>
      <c r="O7361">
        <f>Table1[[#This Row],[Price]]-0.1*Table1[[#This Row],[Price]]</f>
        <v>446.15700000000004</v>
      </c>
      <c r="P7361" s="9">
        <f>(Table1[[#This Row],[Expiration Date]]-Table1[[#This Row],[Manufacturing Date]])/365</f>
        <v>2.0027397260273974</v>
      </c>
      <c r="Q7361" t="str">
        <f>IF(Table1[[#This Row],[Expiration Date]]-J7369&gt;12/31/2024,"not expired","expired")</f>
        <v>not expired</v>
      </c>
      <c r="R7361">
        <f>Table1[[#This Row],[Discounted Price]]*0.95</f>
        <v>423.84915000000001</v>
      </c>
      <c r="S7361">
        <f>Table1[[#This Row],[Discounted Price]]*0.9</f>
        <v>401.54130000000004</v>
      </c>
      <c r="T7361">
        <f>Table1[[#This Row],[Discounted Price]]*0.8</f>
        <v>356.92560000000003</v>
      </c>
      <c r="U7361">
        <f>Table1[[#This Row],[Price]]*0.52</f>
        <v>257.77960000000002</v>
      </c>
      <c r="V7361">
        <f>(Table1[[#This Row],[Price]]-Table1[[#This Row],[Scrap value]])/2</f>
        <v>118.9752</v>
      </c>
    </row>
    <row r="7362" spans="1:22" x14ac:dyDescent="0.25">
      <c r="A7362" t="s">
        <v>32843</v>
      </c>
      <c r="B7362" t="s">
        <v>15</v>
      </c>
      <c r="C7362" t="s">
        <v>47</v>
      </c>
      <c r="D7362" t="s">
        <v>32844</v>
      </c>
      <c r="E7362">
        <v>100.88</v>
      </c>
      <c r="F7362">
        <v>94</v>
      </c>
      <c r="G7362" t="s">
        <v>43730</v>
      </c>
      <c r="H7362" t="s">
        <v>24071</v>
      </c>
      <c r="I7362" s="1">
        <v>45137</v>
      </c>
      <c r="J7362" s="1">
        <v>45292</v>
      </c>
      <c r="K7362" t="s">
        <v>32845</v>
      </c>
      <c r="L7362" t="s">
        <v>32846</v>
      </c>
      <c r="M7362" t="s">
        <v>27</v>
      </c>
      <c r="N7362">
        <v>5</v>
      </c>
      <c r="O7362">
        <f>Table1[[#This Row],[Price]]-0.1*Table1[[#This Row],[Price]]</f>
        <v>90.792000000000002</v>
      </c>
      <c r="P7362" s="9">
        <f>(Table1[[#This Row],[Expiration Date]]-Table1[[#This Row],[Manufacturing Date]])/365</f>
        <v>0.42465753424657532</v>
      </c>
      <c r="Q7362" t="str">
        <f>IF(Table1[[#This Row],[Expiration Date]]-J7370&gt;12/31/2024,"not expired","expired")</f>
        <v>expired</v>
      </c>
      <c r="R7362">
        <f>Table1[[#This Row],[Discounted Price]]*0.95</f>
        <v>86.252399999999994</v>
      </c>
      <c r="S7362">
        <f>Table1[[#This Row],[Discounted Price]]*0.9</f>
        <v>81.712800000000001</v>
      </c>
      <c r="T7362">
        <f>Table1[[#This Row],[Discounted Price]]*0.8</f>
        <v>72.633600000000001</v>
      </c>
      <c r="U7362">
        <f>Table1[[#This Row],[Price]]*0.52</f>
        <v>52.457599999999999</v>
      </c>
      <c r="V7362">
        <f>(Table1[[#This Row],[Price]]-Table1[[#This Row],[Scrap value]])/2</f>
        <v>24.211199999999998</v>
      </c>
    </row>
    <row r="7363" spans="1:22" x14ac:dyDescent="0.25">
      <c r="A7363" t="s">
        <v>32847</v>
      </c>
      <c r="B7363" t="s">
        <v>35</v>
      </c>
      <c r="C7363" t="s">
        <v>47</v>
      </c>
      <c r="D7363" t="s">
        <v>32848</v>
      </c>
      <c r="E7363">
        <v>305.77</v>
      </c>
      <c r="F7363">
        <v>28</v>
      </c>
      <c r="G7363" t="s">
        <v>43729</v>
      </c>
      <c r="H7363" t="s">
        <v>9014</v>
      </c>
      <c r="I7363" s="1">
        <v>44927</v>
      </c>
      <c r="J7363" s="1">
        <v>46023</v>
      </c>
      <c r="K7363" t="s">
        <v>32849</v>
      </c>
      <c r="L7363" t="s">
        <v>32850</v>
      </c>
      <c r="M7363" t="s">
        <v>45</v>
      </c>
      <c r="N7363">
        <v>3</v>
      </c>
      <c r="O7363">
        <f>Table1[[#This Row],[Price]]-0.1*Table1[[#This Row],[Price]]</f>
        <v>275.19299999999998</v>
      </c>
      <c r="P7363" s="9">
        <f>(Table1[[#This Row],[Expiration Date]]-Table1[[#This Row],[Manufacturing Date]])/365</f>
        <v>3.0027397260273974</v>
      </c>
      <c r="Q7363" t="str">
        <f>IF(Table1[[#This Row],[Expiration Date]]-J7371&gt;12/31/2024,"not expired","expired")</f>
        <v>expired</v>
      </c>
      <c r="R7363">
        <f>Table1[[#This Row],[Discounted Price]]*0.95</f>
        <v>261.43334999999996</v>
      </c>
      <c r="S7363">
        <f>Table1[[#This Row],[Discounted Price]]*0.9</f>
        <v>247.6737</v>
      </c>
      <c r="T7363">
        <f>Table1[[#This Row],[Discounted Price]]*0.8</f>
        <v>220.15440000000001</v>
      </c>
      <c r="U7363">
        <f>Table1[[#This Row],[Price]]*0.52</f>
        <v>159.00039999999998</v>
      </c>
      <c r="V7363">
        <f>(Table1[[#This Row],[Price]]-Table1[[#This Row],[Scrap value]])/2</f>
        <v>73.384799999999998</v>
      </c>
    </row>
    <row r="7364" spans="1:22" x14ac:dyDescent="0.25">
      <c r="A7364" t="s">
        <v>32851</v>
      </c>
      <c r="B7364" t="s">
        <v>15</v>
      </c>
      <c r="C7364" t="s">
        <v>47</v>
      </c>
      <c r="D7364" t="s">
        <v>32852</v>
      </c>
      <c r="E7364">
        <v>192.92</v>
      </c>
      <c r="F7364">
        <v>98</v>
      </c>
      <c r="G7364" t="s">
        <v>43730</v>
      </c>
      <c r="H7364" t="s">
        <v>9009</v>
      </c>
      <c r="I7364" s="1">
        <v>45137</v>
      </c>
      <c r="J7364" s="1">
        <v>45658</v>
      </c>
      <c r="K7364" t="s">
        <v>32853</v>
      </c>
      <c r="L7364" t="s">
        <v>32854</v>
      </c>
      <c r="M7364" t="s">
        <v>45</v>
      </c>
      <c r="N7364">
        <v>1</v>
      </c>
      <c r="O7364">
        <f>Table1[[#This Row],[Price]]-0.1*Table1[[#This Row],[Price]]</f>
        <v>173.62799999999999</v>
      </c>
      <c r="P7364" s="9">
        <f>(Table1[[#This Row],[Expiration Date]]-Table1[[#This Row],[Manufacturing Date]])/365</f>
        <v>1.4273972602739726</v>
      </c>
      <c r="Q7364" t="str">
        <f>IF(Table1[[#This Row],[Expiration Date]]-J7372&gt;12/31/2024,"not expired","expired")</f>
        <v>expired</v>
      </c>
      <c r="R7364">
        <f>Table1[[#This Row],[Discounted Price]]*0.95</f>
        <v>164.94659999999999</v>
      </c>
      <c r="S7364">
        <f>Table1[[#This Row],[Discounted Price]]*0.9</f>
        <v>156.26519999999999</v>
      </c>
      <c r="T7364">
        <f>Table1[[#This Row],[Discounted Price]]*0.8</f>
        <v>138.9024</v>
      </c>
      <c r="U7364">
        <f>Table1[[#This Row],[Price]]*0.52</f>
        <v>100.3184</v>
      </c>
      <c r="V7364">
        <f>(Table1[[#This Row],[Price]]-Table1[[#This Row],[Scrap value]])/2</f>
        <v>46.300799999999995</v>
      </c>
    </row>
    <row r="7365" spans="1:22" x14ac:dyDescent="0.25">
      <c r="A7365" t="s">
        <v>32855</v>
      </c>
      <c r="B7365" t="s">
        <v>35</v>
      </c>
      <c r="C7365" t="s">
        <v>47</v>
      </c>
      <c r="D7365" t="s">
        <v>32856</v>
      </c>
      <c r="E7365">
        <v>262.33</v>
      </c>
      <c r="F7365">
        <v>80</v>
      </c>
      <c r="G7365" t="s">
        <v>43730</v>
      </c>
      <c r="H7365" t="s">
        <v>32857</v>
      </c>
      <c r="I7365" s="1">
        <v>44927</v>
      </c>
      <c r="J7365" s="1">
        <v>46023</v>
      </c>
      <c r="K7365" t="s">
        <v>32858</v>
      </c>
      <c r="L7365" t="s">
        <v>32859</v>
      </c>
      <c r="M7365" t="s">
        <v>27</v>
      </c>
      <c r="N7365">
        <v>3</v>
      </c>
      <c r="O7365">
        <f>Table1[[#This Row],[Price]]-0.1*Table1[[#This Row],[Price]]</f>
        <v>236.09699999999998</v>
      </c>
      <c r="P7365" s="9">
        <f>(Table1[[#This Row],[Expiration Date]]-Table1[[#This Row],[Manufacturing Date]])/365</f>
        <v>3.0027397260273974</v>
      </c>
      <c r="Q7365" t="str">
        <f>IF(Table1[[#This Row],[Expiration Date]]-J7373&gt;12/31/2024,"not expired","expired")</f>
        <v>not expired</v>
      </c>
      <c r="R7365">
        <f>Table1[[#This Row],[Discounted Price]]*0.95</f>
        <v>224.29214999999996</v>
      </c>
      <c r="S7365">
        <f>Table1[[#This Row],[Discounted Price]]*0.9</f>
        <v>212.48729999999998</v>
      </c>
      <c r="T7365">
        <f>Table1[[#This Row],[Discounted Price]]*0.8</f>
        <v>188.8776</v>
      </c>
      <c r="U7365">
        <f>Table1[[#This Row],[Price]]*0.52</f>
        <v>136.41159999999999</v>
      </c>
      <c r="V7365">
        <f>(Table1[[#This Row],[Price]]-Table1[[#This Row],[Scrap value]])/2</f>
        <v>62.959199999999996</v>
      </c>
    </row>
    <row r="7366" spans="1:22" x14ac:dyDescent="0.25">
      <c r="A7366" t="s">
        <v>32860</v>
      </c>
      <c r="B7366" t="s">
        <v>15</v>
      </c>
      <c r="C7366" t="s">
        <v>47</v>
      </c>
      <c r="D7366" t="s">
        <v>32861</v>
      </c>
      <c r="E7366">
        <v>158.30000000000001</v>
      </c>
      <c r="F7366">
        <v>95</v>
      </c>
      <c r="G7366" t="s">
        <v>43730</v>
      </c>
      <c r="H7366" t="s">
        <v>25439</v>
      </c>
      <c r="I7366" s="1">
        <v>45137</v>
      </c>
      <c r="J7366" s="1">
        <v>46023</v>
      </c>
      <c r="K7366" t="s">
        <v>32862</v>
      </c>
      <c r="L7366" t="s">
        <v>32863</v>
      </c>
      <c r="M7366" t="s">
        <v>45</v>
      </c>
      <c r="N7366">
        <v>4</v>
      </c>
      <c r="O7366">
        <f>Table1[[#This Row],[Price]]-0.1*Table1[[#This Row],[Price]]</f>
        <v>142.47</v>
      </c>
      <c r="P7366" s="9">
        <f>(Table1[[#This Row],[Expiration Date]]-Table1[[#This Row],[Manufacturing Date]])/365</f>
        <v>2.4273972602739726</v>
      </c>
      <c r="Q7366" t="str">
        <f>IF(Table1[[#This Row],[Expiration Date]]-J7374&gt;12/31/2024,"not expired","expired")</f>
        <v>not expired</v>
      </c>
      <c r="R7366">
        <f>Table1[[#This Row],[Discounted Price]]*0.95</f>
        <v>135.34649999999999</v>
      </c>
      <c r="S7366">
        <f>Table1[[#This Row],[Discounted Price]]*0.9</f>
        <v>128.22300000000001</v>
      </c>
      <c r="T7366">
        <f>Table1[[#This Row],[Discounted Price]]*0.8</f>
        <v>113.976</v>
      </c>
      <c r="U7366">
        <f>Table1[[#This Row],[Price]]*0.52</f>
        <v>82.316000000000003</v>
      </c>
      <c r="V7366">
        <f>(Table1[[#This Row],[Price]]-Table1[[#This Row],[Scrap value]])/2</f>
        <v>37.992000000000004</v>
      </c>
    </row>
    <row r="7367" spans="1:22" x14ac:dyDescent="0.25">
      <c r="A7367" t="s">
        <v>32864</v>
      </c>
      <c r="B7367" t="s">
        <v>29</v>
      </c>
      <c r="C7367" t="s">
        <v>47</v>
      </c>
      <c r="D7367" t="s">
        <v>32865</v>
      </c>
      <c r="E7367">
        <v>379.97</v>
      </c>
      <c r="F7367">
        <v>33</v>
      </c>
      <c r="G7367" t="s">
        <v>43730</v>
      </c>
      <c r="H7367" t="s">
        <v>922</v>
      </c>
      <c r="I7367" s="1">
        <v>45137</v>
      </c>
      <c r="J7367" s="1">
        <v>45658</v>
      </c>
      <c r="K7367" t="s">
        <v>32866</v>
      </c>
      <c r="L7367" t="s">
        <v>32867</v>
      </c>
      <c r="M7367" t="s">
        <v>27</v>
      </c>
      <c r="N7367">
        <v>5</v>
      </c>
      <c r="O7367">
        <f>Table1[[#This Row],[Price]]-0.1*Table1[[#This Row],[Price]]</f>
        <v>341.97300000000001</v>
      </c>
      <c r="P7367" s="9">
        <f>(Table1[[#This Row],[Expiration Date]]-Table1[[#This Row],[Manufacturing Date]])/365</f>
        <v>1.4273972602739726</v>
      </c>
      <c r="Q7367" t="str">
        <f>IF(Table1[[#This Row],[Expiration Date]]-J7375&gt;12/31/2024,"not expired","expired")</f>
        <v>not expired</v>
      </c>
      <c r="R7367">
        <f>Table1[[#This Row],[Discounted Price]]*0.95</f>
        <v>324.87434999999999</v>
      </c>
      <c r="S7367">
        <f>Table1[[#This Row],[Discounted Price]]*0.9</f>
        <v>307.77570000000003</v>
      </c>
      <c r="T7367">
        <f>Table1[[#This Row],[Discounted Price]]*0.8</f>
        <v>273.57840000000004</v>
      </c>
      <c r="U7367">
        <f>Table1[[#This Row],[Price]]*0.52</f>
        <v>197.58440000000002</v>
      </c>
      <c r="V7367">
        <f>(Table1[[#This Row],[Price]]-Table1[[#This Row],[Scrap value]])/2</f>
        <v>91.192800000000005</v>
      </c>
    </row>
    <row r="7368" spans="1:22" x14ac:dyDescent="0.25">
      <c r="A7368" t="s">
        <v>32868</v>
      </c>
      <c r="B7368" t="s">
        <v>35</v>
      </c>
      <c r="C7368" t="s">
        <v>47</v>
      </c>
      <c r="D7368" t="s">
        <v>32869</v>
      </c>
      <c r="E7368">
        <v>376.36</v>
      </c>
      <c r="F7368">
        <v>19</v>
      </c>
      <c r="G7368" t="s">
        <v>43728</v>
      </c>
      <c r="H7368" t="s">
        <v>4466</v>
      </c>
      <c r="I7368" s="1">
        <v>45000</v>
      </c>
      <c r="J7368" s="1">
        <v>45292</v>
      </c>
      <c r="K7368" t="s">
        <v>32870</v>
      </c>
      <c r="L7368" t="s">
        <v>32871</v>
      </c>
      <c r="M7368" t="s">
        <v>27</v>
      </c>
      <c r="N7368">
        <v>1</v>
      </c>
      <c r="O7368">
        <f>Table1[[#This Row],[Price]]-0.1*Table1[[#This Row],[Price]]</f>
        <v>338.72399999999999</v>
      </c>
      <c r="P7368" s="9">
        <f>(Table1[[#This Row],[Expiration Date]]-Table1[[#This Row],[Manufacturing Date]])/365</f>
        <v>0.8</v>
      </c>
      <c r="Q7368" t="str">
        <f>IF(Table1[[#This Row],[Expiration Date]]-J7376&gt;12/31/2024,"not expired","expired")</f>
        <v>expired</v>
      </c>
      <c r="R7368">
        <f>Table1[[#This Row],[Discounted Price]]*0.95</f>
        <v>321.78779999999995</v>
      </c>
      <c r="S7368">
        <f>Table1[[#This Row],[Discounted Price]]*0.9</f>
        <v>304.85160000000002</v>
      </c>
      <c r="T7368">
        <f>Table1[[#This Row],[Discounted Price]]*0.8</f>
        <v>270.97919999999999</v>
      </c>
      <c r="U7368">
        <f>Table1[[#This Row],[Price]]*0.52</f>
        <v>195.7072</v>
      </c>
      <c r="V7368">
        <f>(Table1[[#This Row],[Price]]-Table1[[#This Row],[Scrap value]])/2</f>
        <v>90.326400000000007</v>
      </c>
    </row>
    <row r="7369" spans="1:22" x14ac:dyDescent="0.25">
      <c r="A7369" t="s">
        <v>32872</v>
      </c>
      <c r="B7369" t="s">
        <v>35</v>
      </c>
      <c r="C7369" t="s">
        <v>47</v>
      </c>
      <c r="D7369" t="s">
        <v>32873</v>
      </c>
      <c r="E7369">
        <v>17.34</v>
      </c>
      <c r="F7369">
        <v>17</v>
      </c>
      <c r="G7369" t="s">
        <v>43730</v>
      </c>
      <c r="H7369" t="s">
        <v>733</v>
      </c>
      <c r="I7369" s="1">
        <v>44927</v>
      </c>
      <c r="J7369" s="1">
        <v>45292</v>
      </c>
      <c r="K7369" t="s">
        <v>32874</v>
      </c>
      <c r="L7369" t="s">
        <v>32875</v>
      </c>
      <c r="M7369" t="s">
        <v>27</v>
      </c>
      <c r="N7369">
        <v>4</v>
      </c>
      <c r="O7369">
        <f>Table1[[#This Row],[Price]]-0.1*Table1[[#This Row],[Price]]</f>
        <v>15.606</v>
      </c>
      <c r="P7369" s="9">
        <f>(Table1[[#This Row],[Expiration Date]]-Table1[[#This Row],[Manufacturing Date]])/365</f>
        <v>1</v>
      </c>
      <c r="Q7369" t="str">
        <f>IF(Table1[[#This Row],[Expiration Date]]-J7377&gt;12/31/2024,"not expired","expired")</f>
        <v>expired</v>
      </c>
      <c r="R7369">
        <f>Table1[[#This Row],[Discounted Price]]*0.95</f>
        <v>14.825699999999999</v>
      </c>
      <c r="S7369">
        <f>Table1[[#This Row],[Discounted Price]]*0.9</f>
        <v>14.045400000000001</v>
      </c>
      <c r="T7369">
        <f>Table1[[#This Row],[Discounted Price]]*0.8</f>
        <v>12.4848</v>
      </c>
      <c r="U7369">
        <f>Table1[[#This Row],[Price]]*0.52</f>
        <v>9.0167999999999999</v>
      </c>
      <c r="V7369">
        <f>(Table1[[#This Row],[Price]]-Table1[[#This Row],[Scrap value]])/2</f>
        <v>4.1616</v>
      </c>
    </row>
    <row r="7370" spans="1:22" x14ac:dyDescent="0.25">
      <c r="A7370" t="s">
        <v>32876</v>
      </c>
      <c r="B7370" t="s">
        <v>29</v>
      </c>
      <c r="C7370" t="s">
        <v>47</v>
      </c>
      <c r="D7370" t="s">
        <v>32877</v>
      </c>
      <c r="E7370">
        <v>134.32</v>
      </c>
      <c r="F7370">
        <v>52</v>
      </c>
      <c r="G7370" t="s">
        <v>43728</v>
      </c>
      <c r="H7370" t="s">
        <v>12881</v>
      </c>
      <c r="I7370" s="1">
        <v>45000</v>
      </c>
      <c r="J7370" s="1">
        <v>46023</v>
      </c>
      <c r="K7370" t="s">
        <v>32878</v>
      </c>
      <c r="L7370" t="s">
        <v>32879</v>
      </c>
      <c r="M7370" t="s">
        <v>27</v>
      </c>
      <c r="N7370">
        <v>2</v>
      </c>
      <c r="O7370">
        <f>Table1[[#This Row],[Price]]-0.1*Table1[[#This Row],[Price]]</f>
        <v>120.88799999999999</v>
      </c>
      <c r="P7370" s="9">
        <f>(Table1[[#This Row],[Expiration Date]]-Table1[[#This Row],[Manufacturing Date]])/365</f>
        <v>2.8027397260273972</v>
      </c>
      <c r="Q7370" t="str">
        <f>IF(Table1[[#This Row],[Expiration Date]]-J7378&gt;12/31/2024,"not expired","expired")</f>
        <v>not expired</v>
      </c>
      <c r="R7370">
        <f>Table1[[#This Row],[Discounted Price]]*0.95</f>
        <v>114.84359999999998</v>
      </c>
      <c r="S7370">
        <f>Table1[[#This Row],[Discounted Price]]*0.9</f>
        <v>108.7992</v>
      </c>
      <c r="T7370">
        <f>Table1[[#This Row],[Discounted Price]]*0.8</f>
        <v>96.710399999999993</v>
      </c>
      <c r="U7370">
        <f>Table1[[#This Row],[Price]]*0.52</f>
        <v>69.846400000000003</v>
      </c>
      <c r="V7370">
        <f>(Table1[[#This Row],[Price]]-Table1[[#This Row],[Scrap value]])/2</f>
        <v>32.236799999999995</v>
      </c>
    </row>
    <row r="7371" spans="1:22" x14ac:dyDescent="0.25">
      <c r="A7371" t="s">
        <v>32880</v>
      </c>
      <c r="B7371" t="s">
        <v>15</v>
      </c>
      <c r="C7371" t="s">
        <v>47</v>
      </c>
      <c r="D7371" t="s">
        <v>32881</v>
      </c>
      <c r="E7371">
        <v>102.76</v>
      </c>
      <c r="F7371">
        <v>78</v>
      </c>
      <c r="G7371" t="s">
        <v>43729</v>
      </c>
      <c r="H7371" t="s">
        <v>9171</v>
      </c>
      <c r="I7371" s="1">
        <v>45000</v>
      </c>
      <c r="J7371" s="1">
        <v>46023</v>
      </c>
      <c r="K7371" t="s">
        <v>32882</v>
      </c>
      <c r="L7371" t="s">
        <v>32883</v>
      </c>
      <c r="M7371" t="s">
        <v>20</v>
      </c>
      <c r="N7371">
        <v>1</v>
      </c>
      <c r="O7371">
        <f>Table1[[#This Row],[Price]]-0.1*Table1[[#This Row],[Price]]</f>
        <v>92.484000000000009</v>
      </c>
      <c r="P7371" s="9">
        <f>(Table1[[#This Row],[Expiration Date]]-Table1[[#This Row],[Manufacturing Date]])/365</f>
        <v>2.8027397260273972</v>
      </c>
      <c r="Q7371" t="str">
        <f>IF(Table1[[#This Row],[Expiration Date]]-J7379&gt;12/31/2024,"not expired","expired")</f>
        <v>not expired</v>
      </c>
      <c r="R7371">
        <f>Table1[[#This Row],[Discounted Price]]*0.95</f>
        <v>87.859800000000007</v>
      </c>
      <c r="S7371">
        <f>Table1[[#This Row],[Discounted Price]]*0.9</f>
        <v>83.235600000000005</v>
      </c>
      <c r="T7371">
        <f>Table1[[#This Row],[Discounted Price]]*0.8</f>
        <v>73.987200000000016</v>
      </c>
      <c r="U7371">
        <f>Table1[[#This Row],[Price]]*0.52</f>
        <v>53.435200000000002</v>
      </c>
      <c r="V7371">
        <f>(Table1[[#This Row],[Price]]-Table1[[#This Row],[Scrap value]])/2</f>
        <v>24.662400000000002</v>
      </c>
    </row>
    <row r="7372" spans="1:22" x14ac:dyDescent="0.25">
      <c r="A7372" t="s">
        <v>32884</v>
      </c>
      <c r="B7372" t="s">
        <v>15</v>
      </c>
      <c r="C7372" t="s">
        <v>47</v>
      </c>
      <c r="D7372" t="s">
        <v>32885</v>
      </c>
      <c r="E7372">
        <v>42.7</v>
      </c>
      <c r="F7372">
        <v>35</v>
      </c>
      <c r="G7372" t="s">
        <v>43729</v>
      </c>
      <c r="H7372" t="s">
        <v>11922</v>
      </c>
      <c r="I7372" s="1">
        <v>44927</v>
      </c>
      <c r="J7372" s="1">
        <v>46023</v>
      </c>
      <c r="K7372" t="s">
        <v>32886</v>
      </c>
      <c r="L7372" t="s">
        <v>32887</v>
      </c>
      <c r="M7372" t="s">
        <v>27</v>
      </c>
      <c r="N7372">
        <v>3</v>
      </c>
      <c r="O7372">
        <f>Table1[[#This Row],[Price]]-0.1*Table1[[#This Row],[Price]]</f>
        <v>38.43</v>
      </c>
      <c r="P7372" s="9">
        <f>(Table1[[#This Row],[Expiration Date]]-Table1[[#This Row],[Manufacturing Date]])/365</f>
        <v>3.0027397260273974</v>
      </c>
      <c r="Q7372" t="str">
        <f>IF(Table1[[#This Row],[Expiration Date]]-J7380&gt;12/31/2024,"not expired","expired")</f>
        <v>expired</v>
      </c>
      <c r="R7372">
        <f>Table1[[#This Row],[Discounted Price]]*0.95</f>
        <v>36.508499999999998</v>
      </c>
      <c r="S7372">
        <f>Table1[[#This Row],[Discounted Price]]*0.9</f>
        <v>34.587000000000003</v>
      </c>
      <c r="T7372">
        <f>Table1[[#This Row],[Discounted Price]]*0.8</f>
        <v>30.744</v>
      </c>
      <c r="U7372">
        <f>Table1[[#This Row],[Price]]*0.52</f>
        <v>22.204000000000001</v>
      </c>
      <c r="V7372">
        <f>(Table1[[#This Row],[Price]]-Table1[[#This Row],[Scrap value]])/2</f>
        <v>10.248000000000001</v>
      </c>
    </row>
    <row r="7373" spans="1:22" x14ac:dyDescent="0.25">
      <c r="A7373" t="s">
        <v>32888</v>
      </c>
      <c r="B7373" t="s">
        <v>35</v>
      </c>
      <c r="C7373" t="s">
        <v>47</v>
      </c>
      <c r="D7373" t="s">
        <v>32889</v>
      </c>
      <c r="E7373">
        <v>20.56</v>
      </c>
      <c r="F7373">
        <v>37</v>
      </c>
      <c r="G7373" t="s">
        <v>43729</v>
      </c>
      <c r="H7373" t="s">
        <v>22685</v>
      </c>
      <c r="I7373" s="1">
        <v>44927</v>
      </c>
      <c r="J7373" s="1">
        <v>45292</v>
      </c>
      <c r="K7373" t="s">
        <v>32890</v>
      </c>
      <c r="L7373" t="s">
        <v>32891</v>
      </c>
      <c r="M7373" t="s">
        <v>45</v>
      </c>
      <c r="N7373">
        <v>3</v>
      </c>
      <c r="O7373">
        <f>Table1[[#This Row],[Price]]-0.1*Table1[[#This Row],[Price]]</f>
        <v>18.503999999999998</v>
      </c>
      <c r="P7373" s="9">
        <f>(Table1[[#This Row],[Expiration Date]]-Table1[[#This Row],[Manufacturing Date]])/365</f>
        <v>1</v>
      </c>
      <c r="Q7373" t="str">
        <f>IF(Table1[[#This Row],[Expiration Date]]-J7381&gt;12/31/2024,"not expired","expired")</f>
        <v>expired</v>
      </c>
      <c r="R7373">
        <f>Table1[[#This Row],[Discounted Price]]*0.95</f>
        <v>17.578799999999998</v>
      </c>
      <c r="S7373">
        <f>Table1[[#This Row],[Discounted Price]]*0.9</f>
        <v>16.653599999999997</v>
      </c>
      <c r="T7373">
        <f>Table1[[#This Row],[Discounted Price]]*0.8</f>
        <v>14.803199999999999</v>
      </c>
      <c r="U7373">
        <f>Table1[[#This Row],[Price]]*0.52</f>
        <v>10.6912</v>
      </c>
      <c r="V7373">
        <f>(Table1[[#This Row],[Price]]-Table1[[#This Row],[Scrap value]])/2</f>
        <v>4.9343999999999992</v>
      </c>
    </row>
    <row r="7374" spans="1:22" x14ac:dyDescent="0.25">
      <c r="A7374" t="s">
        <v>32892</v>
      </c>
      <c r="B7374" t="s">
        <v>35</v>
      </c>
      <c r="C7374" t="s">
        <v>47</v>
      </c>
      <c r="D7374" t="s">
        <v>32893</v>
      </c>
      <c r="E7374">
        <v>136.27000000000001</v>
      </c>
      <c r="F7374">
        <v>95</v>
      </c>
      <c r="G7374" t="s">
        <v>43729</v>
      </c>
      <c r="H7374" t="s">
        <v>159</v>
      </c>
      <c r="I7374" s="1">
        <v>44927</v>
      </c>
      <c r="J7374" s="1">
        <v>45658</v>
      </c>
      <c r="K7374" t="s">
        <v>32894</v>
      </c>
      <c r="L7374" t="s">
        <v>32895</v>
      </c>
      <c r="M7374" t="s">
        <v>27</v>
      </c>
      <c r="N7374">
        <v>1</v>
      </c>
      <c r="O7374">
        <f>Table1[[#This Row],[Price]]-0.1*Table1[[#This Row],[Price]]</f>
        <v>122.643</v>
      </c>
      <c r="P7374" s="9">
        <f>(Table1[[#This Row],[Expiration Date]]-Table1[[#This Row],[Manufacturing Date]])/365</f>
        <v>2.0027397260273974</v>
      </c>
      <c r="Q7374" t="str">
        <f>IF(Table1[[#This Row],[Expiration Date]]-J7382&gt;12/31/2024,"not expired","expired")</f>
        <v>not expired</v>
      </c>
      <c r="R7374">
        <f>Table1[[#This Row],[Discounted Price]]*0.95</f>
        <v>116.51084999999999</v>
      </c>
      <c r="S7374">
        <f>Table1[[#This Row],[Discounted Price]]*0.9</f>
        <v>110.37870000000001</v>
      </c>
      <c r="T7374">
        <f>Table1[[#This Row],[Discounted Price]]*0.8</f>
        <v>98.114400000000003</v>
      </c>
      <c r="U7374">
        <f>Table1[[#This Row],[Price]]*0.52</f>
        <v>70.860400000000013</v>
      </c>
      <c r="V7374">
        <f>(Table1[[#This Row],[Price]]-Table1[[#This Row],[Scrap value]])/2</f>
        <v>32.704799999999999</v>
      </c>
    </row>
    <row r="7375" spans="1:22" x14ac:dyDescent="0.25">
      <c r="A7375" t="s">
        <v>32896</v>
      </c>
      <c r="B7375" t="s">
        <v>29</v>
      </c>
      <c r="C7375" t="s">
        <v>47</v>
      </c>
      <c r="D7375" t="s">
        <v>32897</v>
      </c>
      <c r="E7375">
        <v>101.6</v>
      </c>
      <c r="F7375">
        <v>43</v>
      </c>
      <c r="G7375" t="s">
        <v>43728</v>
      </c>
      <c r="H7375" t="s">
        <v>11917</v>
      </c>
      <c r="I7375" s="1">
        <v>45000</v>
      </c>
      <c r="J7375" s="1">
        <v>45292</v>
      </c>
      <c r="K7375" t="s">
        <v>32898</v>
      </c>
      <c r="L7375" t="s">
        <v>32899</v>
      </c>
      <c r="M7375" t="s">
        <v>20</v>
      </c>
      <c r="N7375">
        <v>1</v>
      </c>
      <c r="O7375">
        <f>Table1[[#This Row],[Price]]-0.1*Table1[[#This Row],[Price]]</f>
        <v>91.44</v>
      </c>
      <c r="P7375" s="9">
        <f>(Table1[[#This Row],[Expiration Date]]-Table1[[#This Row],[Manufacturing Date]])/365</f>
        <v>0.8</v>
      </c>
      <c r="Q7375" t="str">
        <f>IF(Table1[[#This Row],[Expiration Date]]-J7383&gt;12/31/2024,"not expired","expired")</f>
        <v>expired</v>
      </c>
      <c r="R7375">
        <f>Table1[[#This Row],[Discounted Price]]*0.95</f>
        <v>86.867999999999995</v>
      </c>
      <c r="S7375">
        <f>Table1[[#This Row],[Discounted Price]]*0.9</f>
        <v>82.296000000000006</v>
      </c>
      <c r="T7375">
        <f>Table1[[#This Row],[Discounted Price]]*0.8</f>
        <v>73.152000000000001</v>
      </c>
      <c r="U7375">
        <f>Table1[[#This Row],[Price]]*0.52</f>
        <v>52.832000000000001</v>
      </c>
      <c r="V7375">
        <f>(Table1[[#This Row],[Price]]-Table1[[#This Row],[Scrap value]])/2</f>
        <v>24.383999999999997</v>
      </c>
    </row>
    <row r="7376" spans="1:22" x14ac:dyDescent="0.25">
      <c r="A7376" t="s">
        <v>32900</v>
      </c>
      <c r="B7376" t="s">
        <v>29</v>
      </c>
      <c r="C7376" t="s">
        <v>47</v>
      </c>
      <c r="D7376" t="s">
        <v>32901</v>
      </c>
      <c r="E7376">
        <v>62.86</v>
      </c>
      <c r="F7376">
        <v>61</v>
      </c>
      <c r="G7376" t="s">
        <v>43729</v>
      </c>
      <c r="H7376" t="s">
        <v>9615</v>
      </c>
      <c r="I7376" s="1">
        <v>44927</v>
      </c>
      <c r="J7376" s="1">
        <v>46023</v>
      </c>
      <c r="K7376" t="s">
        <v>32902</v>
      </c>
      <c r="L7376" t="s">
        <v>32903</v>
      </c>
      <c r="M7376" t="s">
        <v>20</v>
      </c>
      <c r="N7376">
        <v>1</v>
      </c>
      <c r="O7376">
        <f>Table1[[#This Row],[Price]]-0.1*Table1[[#This Row],[Price]]</f>
        <v>56.573999999999998</v>
      </c>
      <c r="P7376" s="9">
        <f>(Table1[[#This Row],[Expiration Date]]-Table1[[#This Row],[Manufacturing Date]])/365</f>
        <v>3.0027397260273974</v>
      </c>
      <c r="Q7376" t="str">
        <f>IF(Table1[[#This Row],[Expiration Date]]-J7384&gt;12/31/2024,"not expired","expired")</f>
        <v>not expired</v>
      </c>
      <c r="R7376">
        <f>Table1[[#This Row],[Discounted Price]]*0.95</f>
        <v>53.745299999999993</v>
      </c>
      <c r="S7376">
        <f>Table1[[#This Row],[Discounted Price]]*0.9</f>
        <v>50.916600000000003</v>
      </c>
      <c r="T7376">
        <f>Table1[[#This Row],[Discounted Price]]*0.8</f>
        <v>45.2592</v>
      </c>
      <c r="U7376">
        <f>Table1[[#This Row],[Price]]*0.52</f>
        <v>32.687200000000004</v>
      </c>
      <c r="V7376">
        <f>(Table1[[#This Row],[Price]]-Table1[[#This Row],[Scrap value]])/2</f>
        <v>15.086399999999998</v>
      </c>
    </row>
    <row r="7377" spans="1:22" x14ac:dyDescent="0.25">
      <c r="A7377" t="s">
        <v>32904</v>
      </c>
      <c r="B7377" t="s">
        <v>22</v>
      </c>
      <c r="C7377" t="s">
        <v>47</v>
      </c>
      <c r="D7377" t="s">
        <v>32905</v>
      </c>
      <c r="E7377">
        <v>93.32</v>
      </c>
      <c r="F7377">
        <v>66</v>
      </c>
      <c r="G7377" t="s">
        <v>43728</v>
      </c>
      <c r="H7377" t="s">
        <v>24776</v>
      </c>
      <c r="I7377" s="1">
        <v>45137</v>
      </c>
      <c r="J7377" s="1">
        <v>46023</v>
      </c>
      <c r="K7377" t="s">
        <v>32906</v>
      </c>
      <c r="L7377" t="s">
        <v>32907</v>
      </c>
      <c r="M7377" t="s">
        <v>20</v>
      </c>
      <c r="N7377">
        <v>4</v>
      </c>
      <c r="O7377">
        <f>Table1[[#This Row],[Price]]-0.1*Table1[[#This Row],[Price]]</f>
        <v>83.988</v>
      </c>
      <c r="P7377" s="9">
        <f>(Table1[[#This Row],[Expiration Date]]-Table1[[#This Row],[Manufacturing Date]])/365</f>
        <v>2.4273972602739726</v>
      </c>
      <c r="Q7377" t="str">
        <f>IF(Table1[[#This Row],[Expiration Date]]-J7385&gt;12/31/2024,"not expired","expired")</f>
        <v>not expired</v>
      </c>
      <c r="R7377">
        <f>Table1[[#This Row],[Discounted Price]]*0.95</f>
        <v>79.788600000000002</v>
      </c>
      <c r="S7377">
        <f>Table1[[#This Row],[Discounted Price]]*0.9</f>
        <v>75.589200000000005</v>
      </c>
      <c r="T7377">
        <f>Table1[[#This Row],[Discounted Price]]*0.8</f>
        <v>67.190399999999997</v>
      </c>
      <c r="U7377">
        <f>Table1[[#This Row],[Price]]*0.52</f>
        <v>48.526399999999995</v>
      </c>
      <c r="V7377">
        <f>(Table1[[#This Row],[Price]]-Table1[[#This Row],[Scrap value]])/2</f>
        <v>22.396799999999999</v>
      </c>
    </row>
    <row r="7378" spans="1:22" x14ac:dyDescent="0.25">
      <c r="A7378" t="s">
        <v>32908</v>
      </c>
      <c r="B7378" t="s">
        <v>35</v>
      </c>
      <c r="C7378" t="s">
        <v>47</v>
      </c>
      <c r="D7378" t="s">
        <v>32909</v>
      </c>
      <c r="E7378">
        <v>223.81</v>
      </c>
      <c r="F7378">
        <v>53</v>
      </c>
      <c r="G7378" t="s">
        <v>43730</v>
      </c>
      <c r="H7378" t="s">
        <v>11867</v>
      </c>
      <c r="I7378" s="1">
        <v>44927</v>
      </c>
      <c r="J7378" s="1">
        <v>45658</v>
      </c>
      <c r="K7378" t="s">
        <v>32910</v>
      </c>
      <c r="L7378" t="s">
        <v>32911</v>
      </c>
      <c r="M7378" t="s">
        <v>27</v>
      </c>
      <c r="N7378">
        <v>1</v>
      </c>
      <c r="O7378">
        <f>Table1[[#This Row],[Price]]-0.1*Table1[[#This Row],[Price]]</f>
        <v>201.429</v>
      </c>
      <c r="P7378" s="9">
        <f>(Table1[[#This Row],[Expiration Date]]-Table1[[#This Row],[Manufacturing Date]])/365</f>
        <v>2.0027397260273974</v>
      </c>
      <c r="Q7378" t="str">
        <f>IF(Table1[[#This Row],[Expiration Date]]-J7386&gt;12/31/2024,"not expired","expired")</f>
        <v>not expired</v>
      </c>
      <c r="R7378">
        <f>Table1[[#This Row],[Discounted Price]]*0.95</f>
        <v>191.35755</v>
      </c>
      <c r="S7378">
        <f>Table1[[#This Row],[Discounted Price]]*0.9</f>
        <v>181.2861</v>
      </c>
      <c r="T7378">
        <f>Table1[[#This Row],[Discounted Price]]*0.8</f>
        <v>161.14320000000001</v>
      </c>
      <c r="U7378">
        <f>Table1[[#This Row],[Price]]*0.52</f>
        <v>116.38120000000001</v>
      </c>
      <c r="V7378">
        <f>(Table1[[#This Row],[Price]]-Table1[[#This Row],[Scrap value]])/2</f>
        <v>53.714399999999998</v>
      </c>
    </row>
    <row r="7379" spans="1:22" x14ac:dyDescent="0.25">
      <c r="A7379" t="s">
        <v>32912</v>
      </c>
      <c r="B7379" t="s">
        <v>22</v>
      </c>
      <c r="C7379" t="s">
        <v>47</v>
      </c>
      <c r="D7379" t="s">
        <v>32913</v>
      </c>
      <c r="E7379">
        <v>389.73</v>
      </c>
      <c r="F7379">
        <v>59</v>
      </c>
      <c r="G7379" t="s">
        <v>43729</v>
      </c>
      <c r="H7379" t="s">
        <v>11557</v>
      </c>
      <c r="I7379" s="1">
        <v>45137</v>
      </c>
      <c r="J7379" s="1">
        <v>45658</v>
      </c>
      <c r="K7379" t="s">
        <v>32914</v>
      </c>
      <c r="L7379" t="s">
        <v>32915</v>
      </c>
      <c r="M7379" t="s">
        <v>27</v>
      </c>
      <c r="N7379">
        <v>1</v>
      </c>
      <c r="O7379">
        <f>Table1[[#This Row],[Price]]-0.1*Table1[[#This Row],[Price]]</f>
        <v>350.75700000000001</v>
      </c>
      <c r="P7379" s="9">
        <f>(Table1[[#This Row],[Expiration Date]]-Table1[[#This Row],[Manufacturing Date]])/365</f>
        <v>1.4273972602739726</v>
      </c>
      <c r="Q7379" t="str">
        <f>IF(Table1[[#This Row],[Expiration Date]]-J7387&gt;12/31/2024,"not expired","expired")</f>
        <v>not expired</v>
      </c>
      <c r="R7379">
        <f>Table1[[#This Row],[Discounted Price]]*0.95</f>
        <v>333.21915000000001</v>
      </c>
      <c r="S7379">
        <f>Table1[[#This Row],[Discounted Price]]*0.9</f>
        <v>315.68130000000002</v>
      </c>
      <c r="T7379">
        <f>Table1[[#This Row],[Discounted Price]]*0.8</f>
        <v>280.60560000000004</v>
      </c>
      <c r="U7379">
        <f>Table1[[#This Row],[Price]]*0.52</f>
        <v>202.65960000000001</v>
      </c>
      <c r="V7379">
        <f>(Table1[[#This Row],[Price]]-Table1[[#This Row],[Scrap value]])/2</f>
        <v>93.535200000000003</v>
      </c>
    </row>
    <row r="7380" spans="1:22" x14ac:dyDescent="0.25">
      <c r="A7380" t="s">
        <v>32916</v>
      </c>
      <c r="B7380" t="s">
        <v>15</v>
      </c>
      <c r="C7380" t="s">
        <v>47</v>
      </c>
      <c r="D7380" t="s">
        <v>32917</v>
      </c>
      <c r="E7380">
        <v>141.72999999999999</v>
      </c>
      <c r="F7380">
        <v>54</v>
      </c>
      <c r="G7380" t="s">
        <v>43730</v>
      </c>
      <c r="H7380" t="s">
        <v>8848</v>
      </c>
      <c r="I7380" s="1">
        <v>44927</v>
      </c>
      <c r="J7380" s="1">
        <v>46023</v>
      </c>
      <c r="K7380" t="s">
        <v>32918</v>
      </c>
      <c r="L7380" t="s">
        <v>32919</v>
      </c>
      <c r="M7380" t="s">
        <v>45</v>
      </c>
      <c r="N7380">
        <v>1</v>
      </c>
      <c r="O7380">
        <f>Table1[[#This Row],[Price]]-0.1*Table1[[#This Row],[Price]]</f>
        <v>127.55699999999999</v>
      </c>
      <c r="P7380" s="9">
        <f>(Table1[[#This Row],[Expiration Date]]-Table1[[#This Row],[Manufacturing Date]])/365</f>
        <v>3.0027397260273974</v>
      </c>
      <c r="Q7380" t="str">
        <f>IF(Table1[[#This Row],[Expiration Date]]-J7388&gt;12/31/2024,"not expired","expired")</f>
        <v>expired</v>
      </c>
      <c r="R7380">
        <f>Table1[[#This Row],[Discounted Price]]*0.95</f>
        <v>121.17914999999998</v>
      </c>
      <c r="S7380">
        <f>Table1[[#This Row],[Discounted Price]]*0.9</f>
        <v>114.8013</v>
      </c>
      <c r="T7380">
        <f>Table1[[#This Row],[Discounted Price]]*0.8</f>
        <v>102.04559999999999</v>
      </c>
      <c r="U7380">
        <f>Table1[[#This Row],[Price]]*0.52</f>
        <v>73.699600000000004</v>
      </c>
      <c r="V7380">
        <f>(Table1[[#This Row],[Price]]-Table1[[#This Row],[Scrap value]])/2</f>
        <v>34.015199999999993</v>
      </c>
    </row>
    <row r="7381" spans="1:22" x14ac:dyDescent="0.25">
      <c r="A7381" t="s">
        <v>32920</v>
      </c>
      <c r="B7381" t="s">
        <v>15</v>
      </c>
      <c r="C7381" t="s">
        <v>47</v>
      </c>
      <c r="D7381" t="s">
        <v>32921</v>
      </c>
      <c r="E7381">
        <v>65.42</v>
      </c>
      <c r="F7381">
        <v>80</v>
      </c>
      <c r="G7381" t="s">
        <v>43728</v>
      </c>
      <c r="H7381" t="s">
        <v>32922</v>
      </c>
      <c r="I7381" s="1">
        <v>45000</v>
      </c>
      <c r="J7381" s="1">
        <v>45658</v>
      </c>
      <c r="K7381" t="s">
        <v>32923</v>
      </c>
      <c r="L7381" t="s">
        <v>32924</v>
      </c>
      <c r="M7381" t="s">
        <v>45</v>
      </c>
      <c r="N7381">
        <v>1</v>
      </c>
      <c r="O7381">
        <f>Table1[[#This Row],[Price]]-0.1*Table1[[#This Row],[Price]]</f>
        <v>58.878</v>
      </c>
      <c r="P7381" s="9">
        <f>(Table1[[#This Row],[Expiration Date]]-Table1[[#This Row],[Manufacturing Date]])/365</f>
        <v>1.8027397260273972</v>
      </c>
      <c r="Q7381" t="str">
        <f>IF(Table1[[#This Row],[Expiration Date]]-J7389&gt;12/31/2024,"not expired","expired")</f>
        <v>expired</v>
      </c>
      <c r="R7381">
        <f>Table1[[#This Row],[Discounted Price]]*0.95</f>
        <v>55.934100000000001</v>
      </c>
      <c r="S7381">
        <f>Table1[[#This Row],[Discounted Price]]*0.9</f>
        <v>52.990200000000002</v>
      </c>
      <c r="T7381">
        <f>Table1[[#This Row],[Discounted Price]]*0.8</f>
        <v>47.102400000000003</v>
      </c>
      <c r="U7381">
        <f>Table1[[#This Row],[Price]]*0.52</f>
        <v>34.0184</v>
      </c>
      <c r="V7381">
        <f>(Table1[[#This Row],[Price]]-Table1[[#This Row],[Scrap value]])/2</f>
        <v>15.700800000000001</v>
      </c>
    </row>
    <row r="7382" spans="1:22" x14ac:dyDescent="0.25">
      <c r="A7382" t="s">
        <v>32925</v>
      </c>
      <c r="B7382" t="s">
        <v>35</v>
      </c>
      <c r="C7382" t="s">
        <v>47</v>
      </c>
      <c r="D7382" t="s">
        <v>32926</v>
      </c>
      <c r="E7382">
        <v>90.3</v>
      </c>
      <c r="F7382">
        <v>79</v>
      </c>
      <c r="G7382" t="s">
        <v>43729</v>
      </c>
      <c r="H7382" t="s">
        <v>32927</v>
      </c>
      <c r="I7382" s="1">
        <v>44927</v>
      </c>
      <c r="J7382" s="1">
        <v>45292</v>
      </c>
      <c r="K7382" t="s">
        <v>32928</v>
      </c>
      <c r="L7382" t="s">
        <v>32929</v>
      </c>
      <c r="M7382" t="s">
        <v>20</v>
      </c>
      <c r="N7382">
        <v>3</v>
      </c>
      <c r="O7382">
        <f>Table1[[#This Row],[Price]]-0.1*Table1[[#This Row],[Price]]</f>
        <v>81.27</v>
      </c>
      <c r="P7382" s="9">
        <f>(Table1[[#This Row],[Expiration Date]]-Table1[[#This Row],[Manufacturing Date]])/365</f>
        <v>1</v>
      </c>
      <c r="Q7382" t="str">
        <f>IF(Table1[[#This Row],[Expiration Date]]-J7390&gt;12/31/2024,"not expired","expired")</f>
        <v>expired</v>
      </c>
      <c r="R7382">
        <f>Table1[[#This Row],[Discounted Price]]*0.95</f>
        <v>77.206499999999991</v>
      </c>
      <c r="S7382">
        <f>Table1[[#This Row],[Discounted Price]]*0.9</f>
        <v>73.143000000000001</v>
      </c>
      <c r="T7382">
        <f>Table1[[#This Row],[Discounted Price]]*0.8</f>
        <v>65.016000000000005</v>
      </c>
      <c r="U7382">
        <f>Table1[[#This Row],[Price]]*0.52</f>
        <v>46.956000000000003</v>
      </c>
      <c r="V7382">
        <f>(Table1[[#This Row],[Price]]-Table1[[#This Row],[Scrap value]])/2</f>
        <v>21.671999999999997</v>
      </c>
    </row>
    <row r="7383" spans="1:22" x14ac:dyDescent="0.25">
      <c r="A7383" t="s">
        <v>32930</v>
      </c>
      <c r="B7383" t="s">
        <v>35</v>
      </c>
      <c r="C7383" t="s">
        <v>47</v>
      </c>
      <c r="D7383" t="s">
        <v>32931</v>
      </c>
      <c r="E7383">
        <v>222.84</v>
      </c>
      <c r="F7383">
        <v>25</v>
      </c>
      <c r="G7383" t="s">
        <v>43730</v>
      </c>
      <c r="H7383" t="s">
        <v>13410</v>
      </c>
      <c r="I7383" s="1">
        <v>45000</v>
      </c>
      <c r="J7383" s="1">
        <v>45292</v>
      </c>
      <c r="K7383" t="s">
        <v>32932</v>
      </c>
      <c r="L7383" t="s">
        <v>32933</v>
      </c>
      <c r="M7383" t="s">
        <v>27</v>
      </c>
      <c r="N7383">
        <v>3</v>
      </c>
      <c r="O7383">
        <f>Table1[[#This Row],[Price]]-0.1*Table1[[#This Row],[Price]]</f>
        <v>200.55600000000001</v>
      </c>
      <c r="P7383" s="9">
        <f>(Table1[[#This Row],[Expiration Date]]-Table1[[#This Row],[Manufacturing Date]])/365</f>
        <v>0.8</v>
      </c>
      <c r="Q7383" t="str">
        <f>IF(Table1[[#This Row],[Expiration Date]]-J7391&gt;12/31/2024,"not expired","expired")</f>
        <v>expired</v>
      </c>
      <c r="R7383">
        <f>Table1[[#This Row],[Discounted Price]]*0.95</f>
        <v>190.5282</v>
      </c>
      <c r="S7383">
        <f>Table1[[#This Row],[Discounted Price]]*0.9</f>
        <v>180.50040000000001</v>
      </c>
      <c r="T7383">
        <f>Table1[[#This Row],[Discounted Price]]*0.8</f>
        <v>160.44480000000001</v>
      </c>
      <c r="U7383">
        <f>Table1[[#This Row],[Price]]*0.52</f>
        <v>115.8768</v>
      </c>
      <c r="V7383">
        <f>(Table1[[#This Row],[Price]]-Table1[[#This Row],[Scrap value]])/2</f>
        <v>53.4816</v>
      </c>
    </row>
    <row r="7384" spans="1:22" x14ac:dyDescent="0.25">
      <c r="A7384" t="s">
        <v>32934</v>
      </c>
      <c r="B7384" t="s">
        <v>29</v>
      </c>
      <c r="C7384" t="s">
        <v>47</v>
      </c>
      <c r="D7384" t="s">
        <v>32935</v>
      </c>
      <c r="E7384">
        <v>167.89</v>
      </c>
      <c r="F7384">
        <v>44</v>
      </c>
      <c r="G7384" t="s">
        <v>43728</v>
      </c>
      <c r="H7384" t="s">
        <v>32170</v>
      </c>
      <c r="I7384" s="1">
        <v>45137</v>
      </c>
      <c r="J7384" s="1">
        <v>45292</v>
      </c>
      <c r="K7384" t="s">
        <v>32936</v>
      </c>
      <c r="L7384" t="s">
        <v>32937</v>
      </c>
      <c r="M7384" t="s">
        <v>20</v>
      </c>
      <c r="N7384">
        <v>3</v>
      </c>
      <c r="O7384">
        <f>Table1[[#This Row],[Price]]-0.1*Table1[[#This Row],[Price]]</f>
        <v>151.101</v>
      </c>
      <c r="P7384" s="9">
        <f>(Table1[[#This Row],[Expiration Date]]-Table1[[#This Row],[Manufacturing Date]])/365</f>
        <v>0.42465753424657532</v>
      </c>
      <c r="Q7384" t="str">
        <f>IF(Table1[[#This Row],[Expiration Date]]-J7392&gt;12/31/2024,"not expired","expired")</f>
        <v>expired</v>
      </c>
      <c r="R7384">
        <f>Table1[[#This Row],[Discounted Price]]*0.95</f>
        <v>143.54595</v>
      </c>
      <c r="S7384">
        <f>Table1[[#This Row],[Discounted Price]]*0.9</f>
        <v>135.99090000000001</v>
      </c>
      <c r="T7384">
        <f>Table1[[#This Row],[Discounted Price]]*0.8</f>
        <v>120.88080000000001</v>
      </c>
      <c r="U7384">
        <f>Table1[[#This Row],[Price]]*0.52</f>
        <v>87.302799999999991</v>
      </c>
      <c r="V7384">
        <f>(Table1[[#This Row],[Price]]-Table1[[#This Row],[Scrap value]])/2</f>
        <v>40.293599999999998</v>
      </c>
    </row>
    <row r="7385" spans="1:22" x14ac:dyDescent="0.25">
      <c r="A7385" t="s">
        <v>32938</v>
      </c>
      <c r="B7385" t="s">
        <v>22</v>
      </c>
      <c r="C7385" t="s">
        <v>47</v>
      </c>
      <c r="D7385" t="s">
        <v>32939</v>
      </c>
      <c r="E7385">
        <v>20.77</v>
      </c>
      <c r="F7385">
        <v>47</v>
      </c>
      <c r="G7385" t="s">
        <v>43728</v>
      </c>
      <c r="H7385" t="s">
        <v>3270</v>
      </c>
      <c r="I7385" s="1">
        <v>45000</v>
      </c>
      <c r="J7385" s="1">
        <v>45658</v>
      </c>
      <c r="K7385" t="s">
        <v>32940</v>
      </c>
      <c r="L7385" t="s">
        <v>32941</v>
      </c>
      <c r="M7385" t="s">
        <v>45</v>
      </c>
      <c r="N7385">
        <v>1</v>
      </c>
      <c r="O7385">
        <f>Table1[[#This Row],[Price]]-0.1*Table1[[#This Row],[Price]]</f>
        <v>18.692999999999998</v>
      </c>
      <c r="P7385" s="9">
        <f>(Table1[[#This Row],[Expiration Date]]-Table1[[#This Row],[Manufacturing Date]])/365</f>
        <v>1.8027397260273972</v>
      </c>
      <c r="Q7385" t="str">
        <f>IF(Table1[[#This Row],[Expiration Date]]-J7393&gt;12/31/2024,"not expired","expired")</f>
        <v>expired</v>
      </c>
      <c r="R7385">
        <f>Table1[[#This Row],[Discounted Price]]*0.95</f>
        <v>17.758349999999997</v>
      </c>
      <c r="S7385">
        <f>Table1[[#This Row],[Discounted Price]]*0.9</f>
        <v>16.823699999999999</v>
      </c>
      <c r="T7385">
        <f>Table1[[#This Row],[Discounted Price]]*0.8</f>
        <v>14.9544</v>
      </c>
      <c r="U7385">
        <f>Table1[[#This Row],[Price]]*0.52</f>
        <v>10.8004</v>
      </c>
      <c r="V7385">
        <f>(Table1[[#This Row],[Price]]-Table1[[#This Row],[Scrap value]])/2</f>
        <v>4.9847999999999999</v>
      </c>
    </row>
    <row r="7386" spans="1:22" x14ac:dyDescent="0.25">
      <c r="A7386" t="s">
        <v>32942</v>
      </c>
      <c r="B7386" t="s">
        <v>15</v>
      </c>
      <c r="C7386" t="s">
        <v>47</v>
      </c>
      <c r="D7386" t="s">
        <v>32943</v>
      </c>
      <c r="E7386">
        <v>41.63</v>
      </c>
      <c r="F7386">
        <v>5</v>
      </c>
      <c r="G7386" t="s">
        <v>43729</v>
      </c>
      <c r="H7386" t="s">
        <v>18265</v>
      </c>
      <c r="I7386" s="1">
        <v>45137</v>
      </c>
      <c r="J7386" s="1">
        <v>45292</v>
      </c>
      <c r="K7386" t="s">
        <v>32944</v>
      </c>
      <c r="L7386" t="s">
        <v>32945</v>
      </c>
      <c r="M7386" t="s">
        <v>27</v>
      </c>
      <c r="N7386">
        <v>4</v>
      </c>
      <c r="O7386">
        <f>Table1[[#This Row],[Price]]-0.1*Table1[[#This Row],[Price]]</f>
        <v>37.466999999999999</v>
      </c>
      <c r="P7386" s="9">
        <f>(Table1[[#This Row],[Expiration Date]]-Table1[[#This Row],[Manufacturing Date]])/365</f>
        <v>0.42465753424657532</v>
      </c>
      <c r="Q7386" t="str">
        <f>IF(Table1[[#This Row],[Expiration Date]]-J7394&gt;12/31/2024,"not expired","expired")</f>
        <v>expired</v>
      </c>
      <c r="R7386">
        <f>Table1[[#This Row],[Discounted Price]]*0.95</f>
        <v>35.593649999999997</v>
      </c>
      <c r="S7386">
        <f>Table1[[#This Row],[Discounted Price]]*0.9</f>
        <v>33.720300000000002</v>
      </c>
      <c r="T7386">
        <f>Table1[[#This Row],[Discounted Price]]*0.8</f>
        <v>29.973600000000001</v>
      </c>
      <c r="U7386">
        <f>Table1[[#This Row],[Price]]*0.52</f>
        <v>21.647600000000001</v>
      </c>
      <c r="V7386">
        <f>(Table1[[#This Row],[Price]]-Table1[[#This Row],[Scrap value]])/2</f>
        <v>9.991200000000001</v>
      </c>
    </row>
    <row r="7387" spans="1:22" x14ac:dyDescent="0.25">
      <c r="A7387" t="s">
        <v>32946</v>
      </c>
      <c r="B7387" t="s">
        <v>35</v>
      </c>
      <c r="C7387" t="s">
        <v>47</v>
      </c>
      <c r="D7387" t="s">
        <v>32947</v>
      </c>
      <c r="E7387">
        <v>213.75</v>
      </c>
      <c r="F7387">
        <v>16</v>
      </c>
      <c r="G7387" t="s">
        <v>43729</v>
      </c>
      <c r="H7387" t="s">
        <v>304</v>
      </c>
      <c r="I7387" s="1">
        <v>44927</v>
      </c>
      <c r="J7387" s="1">
        <v>45292</v>
      </c>
      <c r="K7387" t="s">
        <v>32948</v>
      </c>
      <c r="L7387" t="s">
        <v>32949</v>
      </c>
      <c r="M7387" t="s">
        <v>20</v>
      </c>
      <c r="N7387">
        <v>5</v>
      </c>
      <c r="O7387">
        <f>Table1[[#This Row],[Price]]-0.1*Table1[[#This Row],[Price]]</f>
        <v>192.375</v>
      </c>
      <c r="P7387" s="9">
        <f>(Table1[[#This Row],[Expiration Date]]-Table1[[#This Row],[Manufacturing Date]])/365</f>
        <v>1</v>
      </c>
      <c r="Q7387" t="str">
        <f>IF(Table1[[#This Row],[Expiration Date]]-J7395&gt;12/31/2024,"not expired","expired")</f>
        <v>expired</v>
      </c>
      <c r="R7387">
        <f>Table1[[#This Row],[Discounted Price]]*0.95</f>
        <v>182.75624999999999</v>
      </c>
      <c r="S7387">
        <f>Table1[[#This Row],[Discounted Price]]*0.9</f>
        <v>173.13750000000002</v>
      </c>
      <c r="T7387">
        <f>Table1[[#This Row],[Discounted Price]]*0.8</f>
        <v>153.9</v>
      </c>
      <c r="U7387">
        <f>Table1[[#This Row],[Price]]*0.52</f>
        <v>111.15</v>
      </c>
      <c r="V7387">
        <f>(Table1[[#This Row],[Price]]-Table1[[#This Row],[Scrap value]])/2</f>
        <v>51.3</v>
      </c>
    </row>
    <row r="7388" spans="1:22" x14ac:dyDescent="0.25">
      <c r="A7388" t="s">
        <v>32950</v>
      </c>
      <c r="B7388" t="s">
        <v>22</v>
      </c>
      <c r="C7388" t="s">
        <v>47</v>
      </c>
      <c r="D7388" t="s">
        <v>32951</v>
      </c>
      <c r="E7388">
        <v>173.69</v>
      </c>
      <c r="F7388">
        <v>54</v>
      </c>
      <c r="G7388" t="s">
        <v>43730</v>
      </c>
      <c r="H7388" t="s">
        <v>15495</v>
      </c>
      <c r="I7388" s="1">
        <v>45137</v>
      </c>
      <c r="J7388" s="1">
        <v>46023</v>
      </c>
      <c r="K7388" t="s">
        <v>32952</v>
      </c>
      <c r="L7388" t="s">
        <v>32953</v>
      </c>
      <c r="M7388" t="s">
        <v>27</v>
      </c>
      <c r="N7388">
        <v>2</v>
      </c>
      <c r="O7388">
        <f>Table1[[#This Row],[Price]]-0.1*Table1[[#This Row],[Price]]</f>
        <v>156.321</v>
      </c>
      <c r="P7388" s="9">
        <f>(Table1[[#This Row],[Expiration Date]]-Table1[[#This Row],[Manufacturing Date]])/365</f>
        <v>2.4273972602739726</v>
      </c>
      <c r="Q7388" t="str">
        <f>IF(Table1[[#This Row],[Expiration Date]]-J7396&gt;12/31/2024,"not expired","expired")</f>
        <v>not expired</v>
      </c>
      <c r="R7388">
        <f>Table1[[#This Row],[Discounted Price]]*0.95</f>
        <v>148.50494999999998</v>
      </c>
      <c r="S7388">
        <f>Table1[[#This Row],[Discounted Price]]*0.9</f>
        <v>140.68889999999999</v>
      </c>
      <c r="T7388">
        <f>Table1[[#This Row],[Discounted Price]]*0.8</f>
        <v>125.05680000000001</v>
      </c>
      <c r="U7388">
        <f>Table1[[#This Row],[Price]]*0.52</f>
        <v>90.318799999999996</v>
      </c>
      <c r="V7388">
        <f>(Table1[[#This Row],[Price]]-Table1[[#This Row],[Scrap value]])/2</f>
        <v>41.685600000000001</v>
      </c>
    </row>
    <row r="7389" spans="1:22" x14ac:dyDescent="0.25">
      <c r="A7389" t="s">
        <v>32954</v>
      </c>
      <c r="B7389" t="s">
        <v>29</v>
      </c>
      <c r="C7389" t="s">
        <v>47</v>
      </c>
      <c r="D7389" t="s">
        <v>32955</v>
      </c>
      <c r="E7389">
        <v>260.29000000000002</v>
      </c>
      <c r="F7389">
        <v>68</v>
      </c>
      <c r="G7389" t="s">
        <v>43728</v>
      </c>
      <c r="H7389" t="s">
        <v>1646</v>
      </c>
      <c r="I7389" s="1">
        <v>44927</v>
      </c>
      <c r="J7389" s="1">
        <v>45658</v>
      </c>
      <c r="K7389" t="s">
        <v>32956</v>
      </c>
      <c r="L7389" t="s">
        <v>32957</v>
      </c>
      <c r="M7389" t="s">
        <v>20</v>
      </c>
      <c r="N7389">
        <v>2</v>
      </c>
      <c r="O7389">
        <f>Table1[[#This Row],[Price]]-0.1*Table1[[#This Row],[Price]]</f>
        <v>234.26100000000002</v>
      </c>
      <c r="P7389" s="9">
        <f>(Table1[[#This Row],[Expiration Date]]-Table1[[#This Row],[Manufacturing Date]])/365</f>
        <v>2.0027397260273974</v>
      </c>
      <c r="Q7389" t="str">
        <f>IF(Table1[[#This Row],[Expiration Date]]-J7397&gt;12/31/2024,"not expired","expired")</f>
        <v>not expired</v>
      </c>
      <c r="R7389">
        <f>Table1[[#This Row],[Discounted Price]]*0.95</f>
        <v>222.54795000000001</v>
      </c>
      <c r="S7389">
        <f>Table1[[#This Row],[Discounted Price]]*0.9</f>
        <v>210.83490000000003</v>
      </c>
      <c r="T7389">
        <f>Table1[[#This Row],[Discounted Price]]*0.8</f>
        <v>187.40880000000004</v>
      </c>
      <c r="U7389">
        <f>Table1[[#This Row],[Price]]*0.52</f>
        <v>135.35080000000002</v>
      </c>
      <c r="V7389">
        <f>(Table1[[#This Row],[Price]]-Table1[[#This Row],[Scrap value]])/2</f>
        <v>62.4696</v>
      </c>
    </row>
    <row r="7390" spans="1:22" x14ac:dyDescent="0.25">
      <c r="A7390" t="s">
        <v>32958</v>
      </c>
      <c r="B7390" t="s">
        <v>15</v>
      </c>
      <c r="C7390" t="s">
        <v>47</v>
      </c>
      <c r="D7390" t="s">
        <v>32959</v>
      </c>
      <c r="E7390">
        <v>279.64</v>
      </c>
      <c r="F7390">
        <v>64</v>
      </c>
      <c r="G7390" t="s">
        <v>43728</v>
      </c>
      <c r="H7390" t="s">
        <v>5902</v>
      </c>
      <c r="I7390" s="1">
        <v>45000</v>
      </c>
      <c r="J7390" s="1">
        <v>45658</v>
      </c>
      <c r="K7390" t="s">
        <v>32960</v>
      </c>
      <c r="L7390" t="s">
        <v>32961</v>
      </c>
      <c r="M7390" t="s">
        <v>27</v>
      </c>
      <c r="N7390">
        <v>4</v>
      </c>
      <c r="O7390">
        <f>Table1[[#This Row],[Price]]-0.1*Table1[[#This Row],[Price]]</f>
        <v>251.67599999999999</v>
      </c>
      <c r="P7390" s="9">
        <f>(Table1[[#This Row],[Expiration Date]]-Table1[[#This Row],[Manufacturing Date]])/365</f>
        <v>1.8027397260273972</v>
      </c>
      <c r="Q7390" t="str">
        <f>IF(Table1[[#This Row],[Expiration Date]]-J7398&gt;12/31/2024,"not expired","expired")</f>
        <v>expired</v>
      </c>
      <c r="R7390">
        <f>Table1[[#This Row],[Discounted Price]]*0.95</f>
        <v>239.09219999999999</v>
      </c>
      <c r="S7390">
        <f>Table1[[#This Row],[Discounted Price]]*0.9</f>
        <v>226.50839999999999</v>
      </c>
      <c r="T7390">
        <f>Table1[[#This Row],[Discounted Price]]*0.8</f>
        <v>201.3408</v>
      </c>
      <c r="U7390">
        <f>Table1[[#This Row],[Price]]*0.52</f>
        <v>145.4128</v>
      </c>
      <c r="V7390">
        <f>(Table1[[#This Row],[Price]]-Table1[[#This Row],[Scrap value]])/2</f>
        <v>67.113599999999991</v>
      </c>
    </row>
    <row r="7391" spans="1:22" x14ac:dyDescent="0.25">
      <c r="A7391" t="s">
        <v>32962</v>
      </c>
      <c r="B7391" t="s">
        <v>29</v>
      </c>
      <c r="C7391" t="s">
        <v>47</v>
      </c>
      <c r="D7391" t="s">
        <v>32963</v>
      </c>
      <c r="E7391">
        <v>491.61</v>
      </c>
      <c r="F7391">
        <v>46</v>
      </c>
      <c r="G7391" t="s">
        <v>43729</v>
      </c>
      <c r="H7391" t="s">
        <v>13759</v>
      </c>
      <c r="I7391" s="1">
        <v>45137</v>
      </c>
      <c r="J7391" s="1">
        <v>45292</v>
      </c>
      <c r="K7391" t="s">
        <v>32964</v>
      </c>
      <c r="L7391" t="s">
        <v>32965</v>
      </c>
      <c r="M7391" t="s">
        <v>45</v>
      </c>
      <c r="N7391">
        <v>3</v>
      </c>
      <c r="O7391">
        <f>Table1[[#This Row],[Price]]-0.1*Table1[[#This Row],[Price]]</f>
        <v>442.44900000000001</v>
      </c>
      <c r="P7391" s="9">
        <f>(Table1[[#This Row],[Expiration Date]]-Table1[[#This Row],[Manufacturing Date]])/365</f>
        <v>0.42465753424657532</v>
      </c>
      <c r="Q7391" t="str">
        <f>IF(Table1[[#This Row],[Expiration Date]]-J7399&gt;12/31/2024,"not expired","expired")</f>
        <v>expired</v>
      </c>
      <c r="R7391">
        <f>Table1[[#This Row],[Discounted Price]]*0.95</f>
        <v>420.32655</v>
      </c>
      <c r="S7391">
        <f>Table1[[#This Row],[Discounted Price]]*0.9</f>
        <v>398.20410000000004</v>
      </c>
      <c r="T7391">
        <f>Table1[[#This Row],[Discounted Price]]*0.8</f>
        <v>353.95920000000001</v>
      </c>
      <c r="U7391">
        <f>Table1[[#This Row],[Price]]*0.52</f>
        <v>255.63720000000001</v>
      </c>
      <c r="V7391">
        <f>(Table1[[#This Row],[Price]]-Table1[[#This Row],[Scrap value]])/2</f>
        <v>117.9864</v>
      </c>
    </row>
    <row r="7392" spans="1:22" x14ac:dyDescent="0.25">
      <c r="A7392" t="s">
        <v>32966</v>
      </c>
      <c r="B7392" t="s">
        <v>15</v>
      </c>
      <c r="C7392" t="s">
        <v>47</v>
      </c>
      <c r="D7392" t="s">
        <v>32967</v>
      </c>
      <c r="E7392">
        <v>307.52</v>
      </c>
      <c r="F7392">
        <v>45</v>
      </c>
      <c r="G7392" t="s">
        <v>43729</v>
      </c>
      <c r="H7392" t="s">
        <v>4540</v>
      </c>
      <c r="I7392" s="1">
        <v>45000</v>
      </c>
      <c r="J7392" s="1">
        <v>45292</v>
      </c>
      <c r="K7392" t="s">
        <v>32968</v>
      </c>
      <c r="L7392" t="s">
        <v>32969</v>
      </c>
      <c r="M7392" t="s">
        <v>27</v>
      </c>
      <c r="N7392">
        <v>3</v>
      </c>
      <c r="O7392">
        <f>Table1[[#This Row],[Price]]-0.1*Table1[[#This Row],[Price]]</f>
        <v>276.76799999999997</v>
      </c>
      <c r="P7392" s="9">
        <f>(Table1[[#This Row],[Expiration Date]]-Table1[[#This Row],[Manufacturing Date]])/365</f>
        <v>0.8</v>
      </c>
      <c r="Q7392" t="str">
        <f>IF(Table1[[#This Row],[Expiration Date]]-J7400&gt;12/31/2024,"not expired","expired")</f>
        <v>expired</v>
      </c>
      <c r="R7392">
        <f>Table1[[#This Row],[Discounted Price]]*0.95</f>
        <v>262.92959999999994</v>
      </c>
      <c r="S7392">
        <f>Table1[[#This Row],[Discounted Price]]*0.9</f>
        <v>249.09119999999999</v>
      </c>
      <c r="T7392">
        <f>Table1[[#This Row],[Discounted Price]]*0.8</f>
        <v>221.4144</v>
      </c>
      <c r="U7392">
        <f>Table1[[#This Row],[Price]]*0.52</f>
        <v>159.91040000000001</v>
      </c>
      <c r="V7392">
        <f>(Table1[[#This Row],[Price]]-Table1[[#This Row],[Scrap value]])/2</f>
        <v>73.804799999999986</v>
      </c>
    </row>
    <row r="7393" spans="1:22" x14ac:dyDescent="0.25">
      <c r="A7393" t="s">
        <v>32970</v>
      </c>
      <c r="B7393" t="s">
        <v>22</v>
      </c>
      <c r="C7393" t="s">
        <v>47</v>
      </c>
      <c r="D7393" t="s">
        <v>32971</v>
      </c>
      <c r="E7393">
        <v>465.55</v>
      </c>
      <c r="F7393">
        <v>21</v>
      </c>
      <c r="G7393" t="s">
        <v>43729</v>
      </c>
      <c r="H7393" t="s">
        <v>32972</v>
      </c>
      <c r="I7393" s="1">
        <v>44927</v>
      </c>
      <c r="J7393" s="1">
        <v>46023</v>
      </c>
      <c r="K7393" t="s">
        <v>32973</v>
      </c>
      <c r="L7393" t="s">
        <v>32974</v>
      </c>
      <c r="M7393" t="s">
        <v>20</v>
      </c>
      <c r="N7393">
        <v>4</v>
      </c>
      <c r="O7393">
        <f>Table1[[#This Row],[Price]]-0.1*Table1[[#This Row],[Price]]</f>
        <v>418.995</v>
      </c>
      <c r="P7393" s="9">
        <f>(Table1[[#This Row],[Expiration Date]]-Table1[[#This Row],[Manufacturing Date]])/365</f>
        <v>3.0027397260273974</v>
      </c>
      <c r="Q7393" t="str">
        <f>IF(Table1[[#This Row],[Expiration Date]]-J7401&gt;12/31/2024,"not expired","expired")</f>
        <v>not expired</v>
      </c>
      <c r="R7393">
        <f>Table1[[#This Row],[Discounted Price]]*0.95</f>
        <v>398.04525000000001</v>
      </c>
      <c r="S7393">
        <f>Table1[[#This Row],[Discounted Price]]*0.9</f>
        <v>377.09550000000002</v>
      </c>
      <c r="T7393">
        <f>Table1[[#This Row],[Discounted Price]]*0.8</f>
        <v>335.19600000000003</v>
      </c>
      <c r="U7393">
        <f>Table1[[#This Row],[Price]]*0.52</f>
        <v>242.08600000000001</v>
      </c>
      <c r="V7393">
        <f>(Table1[[#This Row],[Price]]-Table1[[#This Row],[Scrap value]])/2</f>
        <v>111.732</v>
      </c>
    </row>
    <row r="7394" spans="1:22" x14ac:dyDescent="0.25">
      <c r="A7394" t="s">
        <v>32975</v>
      </c>
      <c r="B7394" t="s">
        <v>29</v>
      </c>
      <c r="C7394" t="s">
        <v>47</v>
      </c>
      <c r="D7394" t="s">
        <v>32976</v>
      </c>
      <c r="E7394">
        <v>98.75</v>
      </c>
      <c r="F7394">
        <v>6</v>
      </c>
      <c r="G7394" t="s">
        <v>43730</v>
      </c>
      <c r="H7394" t="s">
        <v>583</v>
      </c>
      <c r="I7394" s="1">
        <v>44927</v>
      </c>
      <c r="J7394" s="1">
        <v>46023</v>
      </c>
      <c r="K7394" t="s">
        <v>32977</v>
      </c>
      <c r="L7394" t="s">
        <v>32978</v>
      </c>
      <c r="M7394" t="s">
        <v>45</v>
      </c>
      <c r="N7394">
        <v>3</v>
      </c>
      <c r="O7394">
        <f>Table1[[#This Row],[Price]]-0.1*Table1[[#This Row],[Price]]</f>
        <v>88.875</v>
      </c>
      <c r="P7394" s="9">
        <f>(Table1[[#This Row],[Expiration Date]]-Table1[[#This Row],[Manufacturing Date]])/365</f>
        <v>3.0027397260273974</v>
      </c>
      <c r="Q7394" t="str">
        <f>IF(Table1[[#This Row],[Expiration Date]]-J7402&gt;12/31/2024,"not expired","expired")</f>
        <v>expired</v>
      </c>
      <c r="R7394">
        <f>Table1[[#This Row],[Discounted Price]]*0.95</f>
        <v>84.431249999999991</v>
      </c>
      <c r="S7394">
        <f>Table1[[#This Row],[Discounted Price]]*0.9</f>
        <v>79.987499999999997</v>
      </c>
      <c r="T7394">
        <f>Table1[[#This Row],[Discounted Price]]*0.8</f>
        <v>71.100000000000009</v>
      </c>
      <c r="U7394">
        <f>Table1[[#This Row],[Price]]*0.52</f>
        <v>51.35</v>
      </c>
      <c r="V7394">
        <f>(Table1[[#This Row],[Price]]-Table1[[#This Row],[Scrap value]])/2</f>
        <v>23.7</v>
      </c>
    </row>
    <row r="7395" spans="1:22" x14ac:dyDescent="0.25">
      <c r="A7395" t="s">
        <v>32979</v>
      </c>
      <c r="B7395" t="s">
        <v>15</v>
      </c>
      <c r="C7395" t="s">
        <v>47</v>
      </c>
      <c r="D7395" t="s">
        <v>32980</v>
      </c>
      <c r="E7395">
        <v>117.98</v>
      </c>
      <c r="F7395">
        <v>16</v>
      </c>
      <c r="G7395" t="s">
        <v>43730</v>
      </c>
      <c r="H7395" t="s">
        <v>7204</v>
      </c>
      <c r="I7395" s="1">
        <v>45000</v>
      </c>
      <c r="J7395" s="1">
        <v>45292</v>
      </c>
      <c r="K7395" t="s">
        <v>32981</v>
      </c>
      <c r="L7395" t="s">
        <v>32982</v>
      </c>
      <c r="M7395" t="s">
        <v>20</v>
      </c>
      <c r="N7395">
        <v>4</v>
      </c>
      <c r="O7395">
        <f>Table1[[#This Row],[Price]]-0.1*Table1[[#This Row],[Price]]</f>
        <v>106.182</v>
      </c>
      <c r="P7395" s="9">
        <f>(Table1[[#This Row],[Expiration Date]]-Table1[[#This Row],[Manufacturing Date]])/365</f>
        <v>0.8</v>
      </c>
      <c r="Q7395" t="str">
        <f>IF(Table1[[#This Row],[Expiration Date]]-J7403&gt;12/31/2024,"not expired","expired")</f>
        <v>expired</v>
      </c>
      <c r="R7395">
        <f>Table1[[#This Row],[Discounted Price]]*0.95</f>
        <v>100.8729</v>
      </c>
      <c r="S7395">
        <f>Table1[[#This Row],[Discounted Price]]*0.9</f>
        <v>95.563800000000001</v>
      </c>
      <c r="T7395">
        <f>Table1[[#This Row],[Discounted Price]]*0.8</f>
        <v>84.945600000000013</v>
      </c>
      <c r="U7395">
        <f>Table1[[#This Row],[Price]]*0.52</f>
        <v>61.349600000000002</v>
      </c>
      <c r="V7395">
        <f>(Table1[[#This Row],[Price]]-Table1[[#This Row],[Scrap value]])/2</f>
        <v>28.315200000000001</v>
      </c>
    </row>
    <row r="7396" spans="1:22" x14ac:dyDescent="0.25">
      <c r="A7396" t="s">
        <v>32983</v>
      </c>
      <c r="B7396" t="s">
        <v>15</v>
      </c>
      <c r="C7396" t="s">
        <v>47</v>
      </c>
      <c r="D7396" t="s">
        <v>32984</v>
      </c>
      <c r="E7396">
        <v>80.64</v>
      </c>
      <c r="F7396">
        <v>97</v>
      </c>
      <c r="G7396" t="s">
        <v>43728</v>
      </c>
      <c r="H7396" t="s">
        <v>32985</v>
      </c>
      <c r="I7396" s="1">
        <v>45137</v>
      </c>
      <c r="J7396" s="1">
        <v>45292</v>
      </c>
      <c r="K7396" t="s">
        <v>32986</v>
      </c>
      <c r="L7396" t="s">
        <v>32987</v>
      </c>
      <c r="M7396" t="s">
        <v>27</v>
      </c>
      <c r="N7396">
        <v>5</v>
      </c>
      <c r="O7396">
        <f>Table1[[#This Row],[Price]]-0.1*Table1[[#This Row],[Price]]</f>
        <v>72.575999999999993</v>
      </c>
      <c r="P7396" s="9">
        <f>(Table1[[#This Row],[Expiration Date]]-Table1[[#This Row],[Manufacturing Date]])/365</f>
        <v>0.42465753424657532</v>
      </c>
      <c r="Q7396" t="str">
        <f>IF(Table1[[#This Row],[Expiration Date]]-J7404&gt;12/31/2024,"not expired","expired")</f>
        <v>expired</v>
      </c>
      <c r="R7396">
        <f>Table1[[#This Row],[Discounted Price]]*0.95</f>
        <v>68.947199999999995</v>
      </c>
      <c r="S7396">
        <f>Table1[[#This Row],[Discounted Price]]*0.9</f>
        <v>65.318399999999997</v>
      </c>
      <c r="T7396">
        <f>Table1[[#This Row],[Discounted Price]]*0.8</f>
        <v>58.0608</v>
      </c>
      <c r="U7396">
        <f>Table1[[#This Row],[Price]]*0.52</f>
        <v>41.9328</v>
      </c>
      <c r="V7396">
        <f>(Table1[[#This Row],[Price]]-Table1[[#This Row],[Scrap value]])/2</f>
        <v>19.3536</v>
      </c>
    </row>
    <row r="7397" spans="1:22" x14ac:dyDescent="0.25">
      <c r="A7397" t="s">
        <v>32988</v>
      </c>
      <c r="B7397" t="s">
        <v>15</v>
      </c>
      <c r="C7397" t="s">
        <v>47</v>
      </c>
      <c r="D7397" t="s">
        <v>32989</v>
      </c>
      <c r="E7397">
        <v>102.86</v>
      </c>
      <c r="F7397">
        <v>52</v>
      </c>
      <c r="G7397" t="s">
        <v>43730</v>
      </c>
      <c r="H7397" t="s">
        <v>18160</v>
      </c>
      <c r="I7397" s="1">
        <v>45137</v>
      </c>
      <c r="J7397" s="1">
        <v>45292</v>
      </c>
      <c r="K7397" t="s">
        <v>32990</v>
      </c>
      <c r="L7397" t="s">
        <v>32991</v>
      </c>
      <c r="M7397" t="s">
        <v>20</v>
      </c>
      <c r="N7397">
        <v>4</v>
      </c>
      <c r="O7397">
        <f>Table1[[#This Row],[Price]]-0.1*Table1[[#This Row],[Price]]</f>
        <v>92.573999999999998</v>
      </c>
      <c r="P7397" s="9">
        <f>(Table1[[#This Row],[Expiration Date]]-Table1[[#This Row],[Manufacturing Date]])/365</f>
        <v>0.42465753424657532</v>
      </c>
      <c r="Q7397" t="str">
        <f>IF(Table1[[#This Row],[Expiration Date]]-J7405&gt;12/31/2024,"not expired","expired")</f>
        <v>expired</v>
      </c>
      <c r="R7397">
        <f>Table1[[#This Row],[Discounted Price]]*0.95</f>
        <v>87.945299999999989</v>
      </c>
      <c r="S7397">
        <f>Table1[[#This Row],[Discounted Price]]*0.9</f>
        <v>83.316599999999994</v>
      </c>
      <c r="T7397">
        <f>Table1[[#This Row],[Discounted Price]]*0.8</f>
        <v>74.059200000000004</v>
      </c>
      <c r="U7397">
        <f>Table1[[#This Row],[Price]]*0.52</f>
        <v>53.487200000000001</v>
      </c>
      <c r="V7397">
        <f>(Table1[[#This Row],[Price]]-Table1[[#This Row],[Scrap value]])/2</f>
        <v>24.686399999999999</v>
      </c>
    </row>
    <row r="7398" spans="1:22" x14ac:dyDescent="0.25">
      <c r="A7398" t="s">
        <v>32992</v>
      </c>
      <c r="B7398" t="s">
        <v>15</v>
      </c>
      <c r="C7398" t="s">
        <v>47</v>
      </c>
      <c r="D7398" t="s">
        <v>32993</v>
      </c>
      <c r="E7398">
        <v>92.49</v>
      </c>
      <c r="F7398">
        <v>62</v>
      </c>
      <c r="G7398" t="s">
        <v>43730</v>
      </c>
      <c r="H7398" t="s">
        <v>3036</v>
      </c>
      <c r="I7398" s="1">
        <v>45000</v>
      </c>
      <c r="J7398" s="1">
        <v>45658</v>
      </c>
      <c r="K7398" t="s">
        <v>32994</v>
      </c>
      <c r="L7398" t="s">
        <v>32995</v>
      </c>
      <c r="M7398" t="s">
        <v>20</v>
      </c>
      <c r="N7398">
        <v>5</v>
      </c>
      <c r="O7398">
        <f>Table1[[#This Row],[Price]]-0.1*Table1[[#This Row],[Price]]</f>
        <v>83.241</v>
      </c>
      <c r="P7398" s="9">
        <f>(Table1[[#This Row],[Expiration Date]]-Table1[[#This Row],[Manufacturing Date]])/365</f>
        <v>1.8027397260273972</v>
      </c>
      <c r="Q7398" t="str">
        <f>IF(Table1[[#This Row],[Expiration Date]]-J7406&gt;12/31/2024,"not expired","expired")</f>
        <v>not expired</v>
      </c>
      <c r="R7398">
        <f>Table1[[#This Row],[Discounted Price]]*0.95</f>
        <v>79.078949999999992</v>
      </c>
      <c r="S7398">
        <f>Table1[[#This Row],[Discounted Price]]*0.9</f>
        <v>74.916899999999998</v>
      </c>
      <c r="T7398">
        <f>Table1[[#This Row],[Discounted Price]]*0.8</f>
        <v>66.592799999999997</v>
      </c>
      <c r="U7398">
        <f>Table1[[#This Row],[Price]]*0.52</f>
        <v>48.094799999999999</v>
      </c>
      <c r="V7398">
        <f>(Table1[[#This Row],[Price]]-Table1[[#This Row],[Scrap value]])/2</f>
        <v>22.197599999999998</v>
      </c>
    </row>
    <row r="7399" spans="1:22" x14ac:dyDescent="0.25">
      <c r="A7399" t="s">
        <v>32996</v>
      </c>
      <c r="B7399" t="s">
        <v>35</v>
      </c>
      <c r="C7399" t="s">
        <v>47</v>
      </c>
      <c r="D7399" t="s">
        <v>32997</v>
      </c>
      <c r="E7399">
        <v>161.43</v>
      </c>
      <c r="F7399">
        <v>21</v>
      </c>
      <c r="G7399" t="s">
        <v>43729</v>
      </c>
      <c r="H7399" t="s">
        <v>10836</v>
      </c>
      <c r="I7399" s="1">
        <v>45137</v>
      </c>
      <c r="J7399" s="1">
        <v>45292</v>
      </c>
      <c r="K7399" t="s">
        <v>32998</v>
      </c>
      <c r="L7399" t="s">
        <v>32999</v>
      </c>
      <c r="M7399" t="s">
        <v>27</v>
      </c>
      <c r="N7399">
        <v>4</v>
      </c>
      <c r="O7399">
        <f>Table1[[#This Row],[Price]]-0.1*Table1[[#This Row],[Price]]</f>
        <v>145.28700000000001</v>
      </c>
      <c r="P7399" s="9">
        <f>(Table1[[#This Row],[Expiration Date]]-Table1[[#This Row],[Manufacturing Date]])/365</f>
        <v>0.42465753424657532</v>
      </c>
      <c r="Q7399" t="str">
        <f>IF(Table1[[#This Row],[Expiration Date]]-J7407&gt;12/31/2024,"not expired","expired")</f>
        <v>expired</v>
      </c>
      <c r="R7399">
        <f>Table1[[#This Row],[Discounted Price]]*0.95</f>
        <v>138.02265</v>
      </c>
      <c r="S7399">
        <f>Table1[[#This Row],[Discounted Price]]*0.9</f>
        <v>130.75830000000002</v>
      </c>
      <c r="T7399">
        <f>Table1[[#This Row],[Discounted Price]]*0.8</f>
        <v>116.2296</v>
      </c>
      <c r="U7399">
        <f>Table1[[#This Row],[Price]]*0.52</f>
        <v>83.943600000000004</v>
      </c>
      <c r="V7399">
        <f>(Table1[[#This Row],[Price]]-Table1[[#This Row],[Scrap value]])/2</f>
        <v>38.743200000000002</v>
      </c>
    </row>
    <row r="7400" spans="1:22" x14ac:dyDescent="0.25">
      <c r="A7400" t="s">
        <v>33000</v>
      </c>
      <c r="B7400" t="s">
        <v>15</v>
      </c>
      <c r="C7400" t="s">
        <v>47</v>
      </c>
      <c r="D7400" t="s">
        <v>33001</v>
      </c>
      <c r="E7400">
        <v>258.62</v>
      </c>
      <c r="F7400">
        <v>84</v>
      </c>
      <c r="G7400" t="s">
        <v>43728</v>
      </c>
      <c r="H7400" t="s">
        <v>10122</v>
      </c>
      <c r="I7400" s="1">
        <v>45137</v>
      </c>
      <c r="J7400" s="1">
        <v>45292</v>
      </c>
      <c r="K7400" t="s">
        <v>33002</v>
      </c>
      <c r="L7400" t="s">
        <v>33003</v>
      </c>
      <c r="M7400" t="s">
        <v>45</v>
      </c>
      <c r="N7400">
        <v>5</v>
      </c>
      <c r="O7400">
        <f>Table1[[#This Row],[Price]]-0.1*Table1[[#This Row],[Price]]</f>
        <v>232.75800000000001</v>
      </c>
      <c r="P7400" s="9">
        <f>(Table1[[#This Row],[Expiration Date]]-Table1[[#This Row],[Manufacturing Date]])/365</f>
        <v>0.42465753424657532</v>
      </c>
      <c r="Q7400" t="str">
        <f>IF(Table1[[#This Row],[Expiration Date]]-J7408&gt;12/31/2024,"not expired","expired")</f>
        <v>expired</v>
      </c>
      <c r="R7400">
        <f>Table1[[#This Row],[Discounted Price]]*0.95</f>
        <v>221.12010000000001</v>
      </c>
      <c r="S7400">
        <f>Table1[[#This Row],[Discounted Price]]*0.9</f>
        <v>209.48220000000001</v>
      </c>
      <c r="T7400">
        <f>Table1[[#This Row],[Discounted Price]]*0.8</f>
        <v>186.20640000000003</v>
      </c>
      <c r="U7400">
        <f>Table1[[#This Row],[Price]]*0.52</f>
        <v>134.48240000000001</v>
      </c>
      <c r="V7400">
        <f>(Table1[[#This Row],[Price]]-Table1[[#This Row],[Scrap value]])/2</f>
        <v>62.068799999999996</v>
      </c>
    </row>
    <row r="7401" spans="1:22" x14ac:dyDescent="0.25">
      <c r="A7401" t="s">
        <v>33004</v>
      </c>
      <c r="B7401" t="s">
        <v>29</v>
      </c>
      <c r="C7401" t="s">
        <v>47</v>
      </c>
      <c r="D7401" t="s">
        <v>33005</v>
      </c>
      <c r="E7401">
        <v>430.89</v>
      </c>
      <c r="F7401">
        <v>91</v>
      </c>
      <c r="G7401" t="s">
        <v>43729</v>
      </c>
      <c r="H7401" t="s">
        <v>99</v>
      </c>
      <c r="I7401" s="1">
        <v>44927</v>
      </c>
      <c r="J7401" s="1">
        <v>45658</v>
      </c>
      <c r="K7401" t="s">
        <v>33006</v>
      </c>
      <c r="L7401" t="s">
        <v>33007</v>
      </c>
      <c r="M7401" t="s">
        <v>45</v>
      </c>
      <c r="N7401">
        <v>1</v>
      </c>
      <c r="O7401">
        <f>Table1[[#This Row],[Price]]-0.1*Table1[[#This Row],[Price]]</f>
        <v>387.80099999999999</v>
      </c>
      <c r="P7401" s="9">
        <f>(Table1[[#This Row],[Expiration Date]]-Table1[[#This Row],[Manufacturing Date]])/365</f>
        <v>2.0027397260273974</v>
      </c>
      <c r="Q7401" t="str">
        <f>IF(Table1[[#This Row],[Expiration Date]]-J7409&gt;12/31/2024,"not expired","expired")</f>
        <v>expired</v>
      </c>
      <c r="R7401">
        <f>Table1[[#This Row],[Discounted Price]]*0.95</f>
        <v>368.41094999999996</v>
      </c>
      <c r="S7401">
        <f>Table1[[#This Row],[Discounted Price]]*0.9</f>
        <v>349.02089999999998</v>
      </c>
      <c r="T7401">
        <f>Table1[[#This Row],[Discounted Price]]*0.8</f>
        <v>310.24080000000004</v>
      </c>
      <c r="U7401">
        <f>Table1[[#This Row],[Price]]*0.52</f>
        <v>224.06280000000001</v>
      </c>
      <c r="V7401">
        <f>(Table1[[#This Row],[Price]]-Table1[[#This Row],[Scrap value]])/2</f>
        <v>103.41359999999999</v>
      </c>
    </row>
    <row r="7402" spans="1:22" x14ac:dyDescent="0.25">
      <c r="A7402" t="s">
        <v>33008</v>
      </c>
      <c r="B7402" t="s">
        <v>22</v>
      </c>
      <c r="C7402" t="s">
        <v>47</v>
      </c>
      <c r="D7402" t="s">
        <v>33009</v>
      </c>
      <c r="E7402">
        <v>252.77</v>
      </c>
      <c r="F7402">
        <v>55</v>
      </c>
      <c r="G7402" t="s">
        <v>43729</v>
      </c>
      <c r="H7402" t="s">
        <v>12988</v>
      </c>
      <c r="I7402" s="1">
        <v>44927</v>
      </c>
      <c r="J7402" s="1">
        <v>46023</v>
      </c>
      <c r="K7402" t="s">
        <v>33010</v>
      </c>
      <c r="L7402" t="s">
        <v>33011</v>
      </c>
      <c r="M7402" t="s">
        <v>27</v>
      </c>
      <c r="N7402">
        <v>3</v>
      </c>
      <c r="O7402">
        <f>Table1[[#This Row],[Price]]-0.1*Table1[[#This Row],[Price]]</f>
        <v>227.49299999999999</v>
      </c>
      <c r="P7402" s="9">
        <f>(Table1[[#This Row],[Expiration Date]]-Table1[[#This Row],[Manufacturing Date]])/365</f>
        <v>3.0027397260273974</v>
      </c>
      <c r="Q7402" t="str">
        <f>IF(Table1[[#This Row],[Expiration Date]]-J7410&gt;12/31/2024,"not expired","expired")</f>
        <v>not expired</v>
      </c>
      <c r="R7402">
        <f>Table1[[#This Row],[Discounted Price]]*0.95</f>
        <v>216.11834999999999</v>
      </c>
      <c r="S7402">
        <f>Table1[[#This Row],[Discounted Price]]*0.9</f>
        <v>204.74369999999999</v>
      </c>
      <c r="T7402">
        <f>Table1[[#This Row],[Discounted Price]]*0.8</f>
        <v>181.99440000000001</v>
      </c>
      <c r="U7402">
        <f>Table1[[#This Row],[Price]]*0.52</f>
        <v>131.44040000000001</v>
      </c>
      <c r="V7402">
        <f>(Table1[[#This Row],[Price]]-Table1[[#This Row],[Scrap value]])/2</f>
        <v>60.6648</v>
      </c>
    </row>
    <row r="7403" spans="1:22" x14ac:dyDescent="0.25">
      <c r="A7403" t="s">
        <v>33012</v>
      </c>
      <c r="B7403" t="s">
        <v>15</v>
      </c>
      <c r="C7403" t="s">
        <v>47</v>
      </c>
      <c r="D7403" t="s">
        <v>33013</v>
      </c>
      <c r="E7403">
        <v>241.08</v>
      </c>
      <c r="F7403">
        <v>89</v>
      </c>
      <c r="G7403" t="s">
        <v>43730</v>
      </c>
      <c r="H7403" t="s">
        <v>33014</v>
      </c>
      <c r="I7403" s="1">
        <v>45137</v>
      </c>
      <c r="J7403" s="1">
        <v>46023</v>
      </c>
      <c r="K7403" t="s">
        <v>33015</v>
      </c>
      <c r="L7403" t="s">
        <v>33016</v>
      </c>
      <c r="M7403" t="s">
        <v>45</v>
      </c>
      <c r="N7403">
        <v>1</v>
      </c>
      <c r="O7403">
        <f>Table1[[#This Row],[Price]]-0.1*Table1[[#This Row],[Price]]</f>
        <v>216.97200000000001</v>
      </c>
      <c r="P7403" s="9">
        <f>(Table1[[#This Row],[Expiration Date]]-Table1[[#This Row],[Manufacturing Date]])/365</f>
        <v>2.4273972602739726</v>
      </c>
      <c r="Q7403" t="str">
        <f>IF(Table1[[#This Row],[Expiration Date]]-J7411&gt;12/31/2024,"not expired","expired")</f>
        <v>not expired</v>
      </c>
      <c r="R7403">
        <f>Table1[[#This Row],[Discounted Price]]*0.95</f>
        <v>206.1234</v>
      </c>
      <c r="S7403">
        <f>Table1[[#This Row],[Discounted Price]]*0.9</f>
        <v>195.2748</v>
      </c>
      <c r="T7403">
        <f>Table1[[#This Row],[Discounted Price]]*0.8</f>
        <v>173.57760000000002</v>
      </c>
      <c r="U7403">
        <f>Table1[[#This Row],[Price]]*0.52</f>
        <v>125.36160000000001</v>
      </c>
      <c r="V7403">
        <f>(Table1[[#This Row],[Price]]-Table1[[#This Row],[Scrap value]])/2</f>
        <v>57.859200000000001</v>
      </c>
    </row>
    <row r="7404" spans="1:22" x14ac:dyDescent="0.25">
      <c r="A7404" t="s">
        <v>33017</v>
      </c>
      <c r="B7404" t="s">
        <v>15</v>
      </c>
      <c r="C7404" t="s">
        <v>47</v>
      </c>
      <c r="D7404" t="s">
        <v>33018</v>
      </c>
      <c r="E7404">
        <v>408.89</v>
      </c>
      <c r="F7404">
        <v>62</v>
      </c>
      <c r="G7404" t="s">
        <v>43728</v>
      </c>
      <c r="H7404" t="s">
        <v>22173</v>
      </c>
      <c r="I7404" s="1">
        <v>45137</v>
      </c>
      <c r="J7404" s="1">
        <v>46023</v>
      </c>
      <c r="K7404" t="s">
        <v>33019</v>
      </c>
      <c r="L7404" t="s">
        <v>33020</v>
      </c>
      <c r="M7404" t="s">
        <v>27</v>
      </c>
      <c r="N7404">
        <v>2</v>
      </c>
      <c r="O7404">
        <f>Table1[[#This Row],[Price]]-0.1*Table1[[#This Row],[Price]]</f>
        <v>368.00099999999998</v>
      </c>
      <c r="P7404" s="9">
        <f>(Table1[[#This Row],[Expiration Date]]-Table1[[#This Row],[Manufacturing Date]])/365</f>
        <v>2.4273972602739726</v>
      </c>
      <c r="Q7404" t="str">
        <f>IF(Table1[[#This Row],[Expiration Date]]-J7412&gt;12/31/2024,"not expired","expired")</f>
        <v>not expired</v>
      </c>
      <c r="R7404">
        <f>Table1[[#This Row],[Discounted Price]]*0.95</f>
        <v>349.60094999999995</v>
      </c>
      <c r="S7404">
        <f>Table1[[#This Row],[Discounted Price]]*0.9</f>
        <v>331.20089999999999</v>
      </c>
      <c r="T7404">
        <f>Table1[[#This Row],[Discounted Price]]*0.8</f>
        <v>294.4008</v>
      </c>
      <c r="U7404">
        <f>Table1[[#This Row],[Price]]*0.52</f>
        <v>212.62280000000001</v>
      </c>
      <c r="V7404">
        <f>(Table1[[#This Row],[Price]]-Table1[[#This Row],[Scrap value]])/2</f>
        <v>98.133599999999987</v>
      </c>
    </row>
    <row r="7405" spans="1:22" x14ac:dyDescent="0.25">
      <c r="A7405" t="s">
        <v>33021</v>
      </c>
      <c r="B7405" t="s">
        <v>35</v>
      </c>
      <c r="C7405" t="s">
        <v>47</v>
      </c>
      <c r="D7405" t="s">
        <v>33022</v>
      </c>
      <c r="E7405">
        <v>499.97</v>
      </c>
      <c r="F7405">
        <v>43</v>
      </c>
      <c r="G7405" t="s">
        <v>43728</v>
      </c>
      <c r="H7405" t="s">
        <v>7047</v>
      </c>
      <c r="I7405" s="1">
        <v>44927</v>
      </c>
      <c r="J7405" s="1">
        <v>45292</v>
      </c>
      <c r="K7405" t="s">
        <v>33023</v>
      </c>
      <c r="L7405" t="s">
        <v>33024</v>
      </c>
      <c r="M7405" t="s">
        <v>45</v>
      </c>
      <c r="N7405">
        <v>4</v>
      </c>
      <c r="O7405">
        <f>Table1[[#This Row],[Price]]-0.1*Table1[[#This Row],[Price]]</f>
        <v>449.97300000000001</v>
      </c>
      <c r="P7405" s="9">
        <f>(Table1[[#This Row],[Expiration Date]]-Table1[[#This Row],[Manufacturing Date]])/365</f>
        <v>1</v>
      </c>
      <c r="Q7405" t="str">
        <f>IF(Table1[[#This Row],[Expiration Date]]-J7413&gt;12/31/2024,"not expired","expired")</f>
        <v>expired</v>
      </c>
      <c r="R7405">
        <f>Table1[[#This Row],[Discounted Price]]*0.95</f>
        <v>427.47435000000002</v>
      </c>
      <c r="S7405">
        <f>Table1[[#This Row],[Discounted Price]]*0.9</f>
        <v>404.97570000000002</v>
      </c>
      <c r="T7405">
        <f>Table1[[#This Row],[Discounted Price]]*0.8</f>
        <v>359.97840000000002</v>
      </c>
      <c r="U7405">
        <f>Table1[[#This Row],[Price]]*0.52</f>
        <v>259.98440000000005</v>
      </c>
      <c r="V7405">
        <f>(Table1[[#This Row],[Price]]-Table1[[#This Row],[Scrap value]])/2</f>
        <v>119.99279999999999</v>
      </c>
    </row>
    <row r="7406" spans="1:22" x14ac:dyDescent="0.25">
      <c r="A7406" t="s">
        <v>33025</v>
      </c>
      <c r="B7406" t="s">
        <v>22</v>
      </c>
      <c r="C7406" t="s">
        <v>47</v>
      </c>
      <c r="D7406" t="s">
        <v>33026</v>
      </c>
      <c r="E7406">
        <v>213.36</v>
      </c>
      <c r="F7406">
        <v>13</v>
      </c>
      <c r="G7406" t="s">
        <v>43730</v>
      </c>
      <c r="H7406" t="s">
        <v>23189</v>
      </c>
      <c r="I7406" s="1">
        <v>45000</v>
      </c>
      <c r="J7406" s="1">
        <v>45292</v>
      </c>
      <c r="K7406" t="s">
        <v>33027</v>
      </c>
      <c r="L7406" t="s">
        <v>33028</v>
      </c>
      <c r="M7406" t="s">
        <v>20</v>
      </c>
      <c r="N7406">
        <v>5</v>
      </c>
      <c r="O7406">
        <f>Table1[[#This Row],[Price]]-0.1*Table1[[#This Row],[Price]]</f>
        <v>192.024</v>
      </c>
      <c r="P7406" s="9">
        <f>(Table1[[#This Row],[Expiration Date]]-Table1[[#This Row],[Manufacturing Date]])/365</f>
        <v>0.8</v>
      </c>
      <c r="Q7406" t="str">
        <f>IF(Table1[[#This Row],[Expiration Date]]-J7414&gt;12/31/2024,"not expired","expired")</f>
        <v>expired</v>
      </c>
      <c r="R7406">
        <f>Table1[[#This Row],[Discounted Price]]*0.95</f>
        <v>182.4228</v>
      </c>
      <c r="S7406">
        <f>Table1[[#This Row],[Discounted Price]]*0.9</f>
        <v>172.82160000000002</v>
      </c>
      <c r="T7406">
        <f>Table1[[#This Row],[Discounted Price]]*0.8</f>
        <v>153.61920000000001</v>
      </c>
      <c r="U7406">
        <f>Table1[[#This Row],[Price]]*0.52</f>
        <v>110.94720000000001</v>
      </c>
      <c r="V7406">
        <f>(Table1[[#This Row],[Price]]-Table1[[#This Row],[Scrap value]])/2</f>
        <v>51.206400000000002</v>
      </c>
    </row>
    <row r="7407" spans="1:22" x14ac:dyDescent="0.25">
      <c r="A7407" t="s">
        <v>33029</v>
      </c>
      <c r="B7407" t="s">
        <v>29</v>
      </c>
      <c r="C7407" t="s">
        <v>47</v>
      </c>
      <c r="D7407" t="s">
        <v>33030</v>
      </c>
      <c r="E7407">
        <v>344.09</v>
      </c>
      <c r="F7407">
        <v>26</v>
      </c>
      <c r="G7407" t="s">
        <v>43728</v>
      </c>
      <c r="H7407" t="s">
        <v>33031</v>
      </c>
      <c r="I7407" s="1">
        <v>45137</v>
      </c>
      <c r="J7407" s="1">
        <v>45658</v>
      </c>
      <c r="K7407" t="s">
        <v>33032</v>
      </c>
      <c r="L7407" t="s">
        <v>33033</v>
      </c>
      <c r="M7407" t="s">
        <v>45</v>
      </c>
      <c r="N7407">
        <v>4</v>
      </c>
      <c r="O7407">
        <f>Table1[[#This Row],[Price]]-0.1*Table1[[#This Row],[Price]]</f>
        <v>309.68099999999998</v>
      </c>
      <c r="P7407" s="9">
        <f>(Table1[[#This Row],[Expiration Date]]-Table1[[#This Row],[Manufacturing Date]])/365</f>
        <v>1.4273972602739726</v>
      </c>
      <c r="Q7407" t="str">
        <f>IF(Table1[[#This Row],[Expiration Date]]-J7415&gt;12/31/2024,"not expired","expired")</f>
        <v>expired</v>
      </c>
      <c r="R7407">
        <f>Table1[[#This Row],[Discounted Price]]*0.95</f>
        <v>294.19694999999996</v>
      </c>
      <c r="S7407">
        <f>Table1[[#This Row],[Discounted Price]]*0.9</f>
        <v>278.71289999999999</v>
      </c>
      <c r="T7407">
        <f>Table1[[#This Row],[Discounted Price]]*0.8</f>
        <v>247.7448</v>
      </c>
      <c r="U7407">
        <f>Table1[[#This Row],[Price]]*0.52</f>
        <v>178.92679999999999</v>
      </c>
      <c r="V7407">
        <f>(Table1[[#This Row],[Price]]-Table1[[#This Row],[Scrap value]])/2</f>
        <v>82.581599999999995</v>
      </c>
    </row>
    <row r="7408" spans="1:22" x14ac:dyDescent="0.25">
      <c r="A7408" t="s">
        <v>33034</v>
      </c>
      <c r="B7408" t="s">
        <v>15</v>
      </c>
      <c r="C7408" t="s">
        <v>47</v>
      </c>
      <c r="D7408" t="s">
        <v>33035</v>
      </c>
      <c r="E7408">
        <v>15.54</v>
      </c>
      <c r="F7408">
        <v>45</v>
      </c>
      <c r="G7408" t="s">
        <v>43728</v>
      </c>
      <c r="H7408" t="s">
        <v>8370</v>
      </c>
      <c r="I7408" s="1">
        <v>45000</v>
      </c>
      <c r="J7408" s="1">
        <v>46023</v>
      </c>
      <c r="K7408" t="s">
        <v>33036</v>
      </c>
      <c r="L7408" t="s">
        <v>33037</v>
      </c>
      <c r="M7408" t="s">
        <v>45</v>
      </c>
      <c r="N7408">
        <v>1</v>
      </c>
      <c r="O7408">
        <f>Table1[[#This Row],[Price]]-0.1*Table1[[#This Row],[Price]]</f>
        <v>13.985999999999999</v>
      </c>
      <c r="P7408" s="9">
        <f>(Table1[[#This Row],[Expiration Date]]-Table1[[#This Row],[Manufacturing Date]])/365</f>
        <v>2.8027397260273972</v>
      </c>
      <c r="Q7408" t="str">
        <f>IF(Table1[[#This Row],[Expiration Date]]-J7416&gt;12/31/2024,"not expired","expired")</f>
        <v>expired</v>
      </c>
      <c r="R7408">
        <f>Table1[[#This Row],[Discounted Price]]*0.95</f>
        <v>13.286699999999998</v>
      </c>
      <c r="S7408">
        <f>Table1[[#This Row],[Discounted Price]]*0.9</f>
        <v>12.587399999999999</v>
      </c>
      <c r="T7408">
        <f>Table1[[#This Row],[Discounted Price]]*0.8</f>
        <v>11.188800000000001</v>
      </c>
      <c r="U7408">
        <f>Table1[[#This Row],[Price]]*0.52</f>
        <v>8.0808</v>
      </c>
      <c r="V7408">
        <f>(Table1[[#This Row],[Price]]-Table1[[#This Row],[Scrap value]])/2</f>
        <v>3.7295999999999996</v>
      </c>
    </row>
    <row r="7409" spans="1:22" x14ac:dyDescent="0.25">
      <c r="A7409" t="s">
        <v>33038</v>
      </c>
      <c r="B7409" t="s">
        <v>15</v>
      </c>
      <c r="C7409" t="s">
        <v>47</v>
      </c>
      <c r="D7409" t="s">
        <v>33039</v>
      </c>
      <c r="E7409">
        <v>124.34</v>
      </c>
      <c r="F7409">
        <v>62</v>
      </c>
      <c r="G7409" t="s">
        <v>43728</v>
      </c>
      <c r="H7409" t="s">
        <v>18775</v>
      </c>
      <c r="I7409" s="1">
        <v>44927</v>
      </c>
      <c r="J7409" s="1">
        <v>46023</v>
      </c>
      <c r="K7409" t="s">
        <v>33040</v>
      </c>
      <c r="L7409" t="s">
        <v>33041</v>
      </c>
      <c r="M7409" t="s">
        <v>45</v>
      </c>
      <c r="N7409">
        <v>2</v>
      </c>
      <c r="O7409">
        <f>Table1[[#This Row],[Price]]-0.1*Table1[[#This Row],[Price]]</f>
        <v>111.90600000000001</v>
      </c>
      <c r="P7409" s="9">
        <f>(Table1[[#This Row],[Expiration Date]]-Table1[[#This Row],[Manufacturing Date]])/365</f>
        <v>3.0027397260273974</v>
      </c>
      <c r="Q7409" t="str">
        <f>IF(Table1[[#This Row],[Expiration Date]]-J7417&gt;12/31/2024,"not expired","expired")</f>
        <v>not expired</v>
      </c>
      <c r="R7409">
        <f>Table1[[#This Row],[Discounted Price]]*0.95</f>
        <v>106.3107</v>
      </c>
      <c r="S7409">
        <f>Table1[[#This Row],[Discounted Price]]*0.9</f>
        <v>100.7154</v>
      </c>
      <c r="T7409">
        <f>Table1[[#This Row],[Discounted Price]]*0.8</f>
        <v>89.524800000000013</v>
      </c>
      <c r="U7409">
        <f>Table1[[#This Row],[Price]]*0.52</f>
        <v>64.656800000000004</v>
      </c>
      <c r="V7409">
        <f>(Table1[[#This Row],[Price]]-Table1[[#This Row],[Scrap value]])/2</f>
        <v>29.8416</v>
      </c>
    </row>
    <row r="7410" spans="1:22" x14ac:dyDescent="0.25">
      <c r="A7410" t="s">
        <v>33042</v>
      </c>
      <c r="B7410" t="s">
        <v>29</v>
      </c>
      <c r="C7410" t="s">
        <v>47</v>
      </c>
      <c r="D7410" t="s">
        <v>33043</v>
      </c>
      <c r="E7410">
        <v>146.18</v>
      </c>
      <c r="F7410">
        <v>6</v>
      </c>
      <c r="G7410" t="s">
        <v>43729</v>
      </c>
      <c r="H7410" t="s">
        <v>5227</v>
      </c>
      <c r="I7410" s="1">
        <v>45000</v>
      </c>
      <c r="J7410" s="1">
        <v>45292</v>
      </c>
      <c r="K7410" t="s">
        <v>33044</v>
      </c>
      <c r="L7410" t="s">
        <v>33045</v>
      </c>
      <c r="M7410" t="s">
        <v>20</v>
      </c>
      <c r="N7410">
        <v>1</v>
      </c>
      <c r="O7410">
        <f>Table1[[#This Row],[Price]]-0.1*Table1[[#This Row],[Price]]</f>
        <v>131.56200000000001</v>
      </c>
      <c r="P7410" s="9">
        <f>(Table1[[#This Row],[Expiration Date]]-Table1[[#This Row],[Manufacturing Date]])/365</f>
        <v>0.8</v>
      </c>
      <c r="Q7410" t="str">
        <f>IF(Table1[[#This Row],[Expiration Date]]-J7418&gt;12/31/2024,"not expired","expired")</f>
        <v>expired</v>
      </c>
      <c r="R7410">
        <f>Table1[[#This Row],[Discounted Price]]*0.95</f>
        <v>124.98390000000001</v>
      </c>
      <c r="S7410">
        <f>Table1[[#This Row],[Discounted Price]]*0.9</f>
        <v>118.40580000000001</v>
      </c>
      <c r="T7410">
        <f>Table1[[#This Row],[Discounted Price]]*0.8</f>
        <v>105.24960000000002</v>
      </c>
      <c r="U7410">
        <f>Table1[[#This Row],[Price]]*0.52</f>
        <v>76.013600000000011</v>
      </c>
      <c r="V7410">
        <f>(Table1[[#This Row],[Price]]-Table1[[#This Row],[Scrap value]])/2</f>
        <v>35.083199999999998</v>
      </c>
    </row>
    <row r="7411" spans="1:22" x14ac:dyDescent="0.25">
      <c r="A7411" t="s">
        <v>33046</v>
      </c>
      <c r="B7411" t="s">
        <v>35</v>
      </c>
      <c r="C7411" t="s">
        <v>47</v>
      </c>
      <c r="D7411" t="s">
        <v>33047</v>
      </c>
      <c r="E7411">
        <v>326.91000000000003</v>
      </c>
      <c r="F7411">
        <v>90</v>
      </c>
      <c r="G7411" t="s">
        <v>43730</v>
      </c>
      <c r="H7411" t="s">
        <v>15500</v>
      </c>
      <c r="I7411" s="1">
        <v>45000</v>
      </c>
      <c r="J7411" s="1">
        <v>45658</v>
      </c>
      <c r="K7411" t="s">
        <v>33048</v>
      </c>
      <c r="L7411" t="s">
        <v>33049</v>
      </c>
      <c r="M7411" t="s">
        <v>20</v>
      </c>
      <c r="N7411">
        <v>4</v>
      </c>
      <c r="O7411">
        <f>Table1[[#This Row],[Price]]-0.1*Table1[[#This Row],[Price]]</f>
        <v>294.21900000000005</v>
      </c>
      <c r="P7411" s="9">
        <f>(Table1[[#This Row],[Expiration Date]]-Table1[[#This Row],[Manufacturing Date]])/365</f>
        <v>1.8027397260273972</v>
      </c>
      <c r="Q7411" t="str">
        <f>IF(Table1[[#This Row],[Expiration Date]]-J7419&gt;12/31/2024,"not expired","expired")</f>
        <v>not expired</v>
      </c>
      <c r="R7411">
        <f>Table1[[#This Row],[Discounted Price]]*0.95</f>
        <v>279.50805000000003</v>
      </c>
      <c r="S7411">
        <f>Table1[[#This Row],[Discounted Price]]*0.9</f>
        <v>264.79710000000006</v>
      </c>
      <c r="T7411">
        <f>Table1[[#This Row],[Discounted Price]]*0.8</f>
        <v>235.37520000000006</v>
      </c>
      <c r="U7411">
        <f>Table1[[#This Row],[Price]]*0.52</f>
        <v>169.99320000000003</v>
      </c>
      <c r="V7411">
        <f>(Table1[[#This Row],[Price]]-Table1[[#This Row],[Scrap value]])/2</f>
        <v>78.458399999999997</v>
      </c>
    </row>
    <row r="7412" spans="1:22" x14ac:dyDescent="0.25">
      <c r="A7412" t="s">
        <v>33050</v>
      </c>
      <c r="B7412" t="s">
        <v>35</v>
      </c>
      <c r="C7412" t="s">
        <v>47</v>
      </c>
      <c r="D7412" t="s">
        <v>33051</v>
      </c>
      <c r="E7412">
        <v>160.81</v>
      </c>
      <c r="F7412">
        <v>42</v>
      </c>
      <c r="G7412" t="s">
        <v>43730</v>
      </c>
      <c r="H7412" t="s">
        <v>33052</v>
      </c>
      <c r="I7412" s="1">
        <v>44927</v>
      </c>
      <c r="J7412" s="1">
        <v>45292</v>
      </c>
      <c r="K7412" t="s">
        <v>33053</v>
      </c>
      <c r="L7412" s="2">
        <v>8475</v>
      </c>
      <c r="M7412" t="s">
        <v>45</v>
      </c>
      <c r="N7412">
        <v>2</v>
      </c>
      <c r="O7412">
        <f>Table1[[#This Row],[Price]]-0.1*Table1[[#This Row],[Price]]</f>
        <v>144.72900000000001</v>
      </c>
      <c r="P7412" s="9">
        <f>(Table1[[#This Row],[Expiration Date]]-Table1[[#This Row],[Manufacturing Date]])/365</f>
        <v>1</v>
      </c>
      <c r="Q7412" t="str">
        <f>IF(Table1[[#This Row],[Expiration Date]]-J7420&gt;12/31/2024,"not expired","expired")</f>
        <v>expired</v>
      </c>
      <c r="R7412">
        <f>Table1[[#This Row],[Discounted Price]]*0.95</f>
        <v>137.49254999999999</v>
      </c>
      <c r="S7412">
        <f>Table1[[#This Row],[Discounted Price]]*0.9</f>
        <v>130.2561</v>
      </c>
      <c r="T7412">
        <f>Table1[[#This Row],[Discounted Price]]*0.8</f>
        <v>115.78320000000002</v>
      </c>
      <c r="U7412">
        <f>Table1[[#This Row],[Price]]*0.52</f>
        <v>83.621200000000002</v>
      </c>
      <c r="V7412">
        <f>(Table1[[#This Row],[Price]]-Table1[[#This Row],[Scrap value]])/2</f>
        <v>38.5944</v>
      </c>
    </row>
    <row r="7413" spans="1:22" x14ac:dyDescent="0.25">
      <c r="A7413" t="s">
        <v>33054</v>
      </c>
      <c r="B7413" t="s">
        <v>22</v>
      </c>
      <c r="C7413" t="s">
        <v>47</v>
      </c>
      <c r="D7413" t="s">
        <v>33055</v>
      </c>
      <c r="E7413">
        <v>312.02999999999997</v>
      </c>
      <c r="F7413">
        <v>94</v>
      </c>
      <c r="G7413" t="s">
        <v>43729</v>
      </c>
      <c r="H7413" t="s">
        <v>26629</v>
      </c>
      <c r="I7413" s="1">
        <v>44927</v>
      </c>
      <c r="J7413" s="1">
        <v>46023</v>
      </c>
      <c r="K7413" t="s">
        <v>33056</v>
      </c>
      <c r="L7413" t="s">
        <v>33057</v>
      </c>
      <c r="M7413" t="s">
        <v>27</v>
      </c>
      <c r="N7413">
        <v>3</v>
      </c>
      <c r="O7413">
        <f>Table1[[#This Row],[Price]]-0.1*Table1[[#This Row],[Price]]</f>
        <v>280.827</v>
      </c>
      <c r="P7413" s="9">
        <f>(Table1[[#This Row],[Expiration Date]]-Table1[[#This Row],[Manufacturing Date]])/365</f>
        <v>3.0027397260273974</v>
      </c>
      <c r="Q7413" t="str">
        <f>IF(Table1[[#This Row],[Expiration Date]]-J7421&gt;12/31/2024,"not expired","expired")</f>
        <v>expired</v>
      </c>
      <c r="R7413">
        <f>Table1[[#This Row],[Discounted Price]]*0.95</f>
        <v>266.78564999999998</v>
      </c>
      <c r="S7413">
        <f>Table1[[#This Row],[Discounted Price]]*0.9</f>
        <v>252.74430000000001</v>
      </c>
      <c r="T7413">
        <f>Table1[[#This Row],[Discounted Price]]*0.8</f>
        <v>224.66160000000002</v>
      </c>
      <c r="U7413">
        <f>Table1[[#This Row],[Price]]*0.52</f>
        <v>162.25559999999999</v>
      </c>
      <c r="V7413">
        <f>(Table1[[#This Row],[Price]]-Table1[[#This Row],[Scrap value]])/2</f>
        <v>74.887199999999993</v>
      </c>
    </row>
    <row r="7414" spans="1:22" x14ac:dyDescent="0.25">
      <c r="A7414" t="s">
        <v>33058</v>
      </c>
      <c r="B7414" t="s">
        <v>35</v>
      </c>
      <c r="C7414" t="s">
        <v>47</v>
      </c>
      <c r="D7414" t="s">
        <v>33059</v>
      </c>
      <c r="E7414">
        <v>291.25</v>
      </c>
      <c r="F7414">
        <v>2</v>
      </c>
      <c r="G7414" t="s">
        <v>43728</v>
      </c>
      <c r="H7414" t="s">
        <v>9111</v>
      </c>
      <c r="I7414" s="1">
        <v>45137</v>
      </c>
      <c r="J7414" s="1">
        <v>45292</v>
      </c>
      <c r="K7414" t="s">
        <v>33060</v>
      </c>
      <c r="L7414" t="s">
        <v>33061</v>
      </c>
      <c r="M7414" t="s">
        <v>27</v>
      </c>
      <c r="N7414">
        <v>4</v>
      </c>
      <c r="O7414">
        <f>Table1[[#This Row],[Price]]-0.1*Table1[[#This Row],[Price]]</f>
        <v>262.125</v>
      </c>
      <c r="P7414" s="9">
        <f>(Table1[[#This Row],[Expiration Date]]-Table1[[#This Row],[Manufacturing Date]])/365</f>
        <v>0.42465753424657532</v>
      </c>
      <c r="Q7414" t="str">
        <f>IF(Table1[[#This Row],[Expiration Date]]-J7422&gt;12/31/2024,"not expired","expired")</f>
        <v>expired</v>
      </c>
      <c r="R7414">
        <f>Table1[[#This Row],[Discounted Price]]*0.95</f>
        <v>249.01874999999998</v>
      </c>
      <c r="S7414">
        <f>Table1[[#This Row],[Discounted Price]]*0.9</f>
        <v>235.91249999999999</v>
      </c>
      <c r="T7414">
        <f>Table1[[#This Row],[Discounted Price]]*0.8</f>
        <v>209.70000000000002</v>
      </c>
      <c r="U7414">
        <f>Table1[[#This Row],[Price]]*0.52</f>
        <v>151.45000000000002</v>
      </c>
      <c r="V7414">
        <f>(Table1[[#This Row],[Price]]-Table1[[#This Row],[Scrap value]])/2</f>
        <v>69.899999999999991</v>
      </c>
    </row>
    <row r="7415" spans="1:22" x14ac:dyDescent="0.25">
      <c r="A7415" t="s">
        <v>33062</v>
      </c>
      <c r="B7415" t="s">
        <v>15</v>
      </c>
      <c r="C7415" t="s">
        <v>47</v>
      </c>
      <c r="D7415" t="s">
        <v>33063</v>
      </c>
      <c r="E7415">
        <v>446.57</v>
      </c>
      <c r="F7415">
        <v>19</v>
      </c>
      <c r="G7415" t="s">
        <v>43730</v>
      </c>
      <c r="H7415" t="s">
        <v>4841</v>
      </c>
      <c r="I7415" s="1">
        <v>45000</v>
      </c>
      <c r="J7415" s="1">
        <v>46023</v>
      </c>
      <c r="K7415" t="s">
        <v>33064</v>
      </c>
      <c r="L7415" t="s">
        <v>33065</v>
      </c>
      <c r="M7415" t="s">
        <v>27</v>
      </c>
      <c r="N7415">
        <v>3</v>
      </c>
      <c r="O7415">
        <f>Table1[[#This Row],[Price]]-0.1*Table1[[#This Row],[Price]]</f>
        <v>401.91300000000001</v>
      </c>
      <c r="P7415" s="9">
        <f>(Table1[[#This Row],[Expiration Date]]-Table1[[#This Row],[Manufacturing Date]])/365</f>
        <v>2.8027397260273972</v>
      </c>
      <c r="Q7415" t="str">
        <f>IF(Table1[[#This Row],[Expiration Date]]-J7423&gt;12/31/2024,"not expired","expired")</f>
        <v>not expired</v>
      </c>
      <c r="R7415">
        <f>Table1[[#This Row],[Discounted Price]]*0.95</f>
        <v>381.81734999999998</v>
      </c>
      <c r="S7415">
        <f>Table1[[#This Row],[Discounted Price]]*0.9</f>
        <v>361.7217</v>
      </c>
      <c r="T7415">
        <f>Table1[[#This Row],[Discounted Price]]*0.8</f>
        <v>321.53040000000004</v>
      </c>
      <c r="U7415">
        <f>Table1[[#This Row],[Price]]*0.52</f>
        <v>232.21639999999999</v>
      </c>
      <c r="V7415">
        <f>(Table1[[#This Row],[Price]]-Table1[[#This Row],[Scrap value]])/2</f>
        <v>107.1768</v>
      </c>
    </row>
    <row r="7416" spans="1:22" x14ac:dyDescent="0.25">
      <c r="A7416" t="s">
        <v>33066</v>
      </c>
      <c r="B7416" t="s">
        <v>29</v>
      </c>
      <c r="C7416" t="s">
        <v>47</v>
      </c>
      <c r="D7416" t="s">
        <v>33067</v>
      </c>
      <c r="E7416">
        <v>285.23</v>
      </c>
      <c r="F7416">
        <v>90</v>
      </c>
      <c r="G7416" t="s">
        <v>43728</v>
      </c>
      <c r="H7416" t="s">
        <v>22738</v>
      </c>
      <c r="I7416" s="1">
        <v>45137</v>
      </c>
      <c r="J7416" s="1">
        <v>46023</v>
      </c>
      <c r="K7416" t="s">
        <v>33068</v>
      </c>
      <c r="L7416" t="s">
        <v>33069</v>
      </c>
      <c r="M7416" t="s">
        <v>20</v>
      </c>
      <c r="N7416">
        <v>3</v>
      </c>
      <c r="O7416">
        <f>Table1[[#This Row],[Price]]-0.1*Table1[[#This Row],[Price]]</f>
        <v>256.70699999999999</v>
      </c>
      <c r="P7416" s="9">
        <f>(Table1[[#This Row],[Expiration Date]]-Table1[[#This Row],[Manufacturing Date]])/365</f>
        <v>2.4273972602739726</v>
      </c>
      <c r="Q7416" t="str">
        <f>IF(Table1[[#This Row],[Expiration Date]]-J7424&gt;12/31/2024,"not expired","expired")</f>
        <v>not expired</v>
      </c>
      <c r="R7416">
        <f>Table1[[#This Row],[Discounted Price]]*0.95</f>
        <v>243.87164999999999</v>
      </c>
      <c r="S7416">
        <f>Table1[[#This Row],[Discounted Price]]*0.9</f>
        <v>231.03630000000001</v>
      </c>
      <c r="T7416">
        <f>Table1[[#This Row],[Discounted Price]]*0.8</f>
        <v>205.3656</v>
      </c>
      <c r="U7416">
        <f>Table1[[#This Row],[Price]]*0.52</f>
        <v>148.31960000000001</v>
      </c>
      <c r="V7416">
        <f>(Table1[[#This Row],[Price]]-Table1[[#This Row],[Scrap value]])/2</f>
        <v>68.455200000000005</v>
      </c>
    </row>
    <row r="7417" spans="1:22" x14ac:dyDescent="0.25">
      <c r="A7417" t="s">
        <v>33070</v>
      </c>
      <c r="B7417" t="s">
        <v>29</v>
      </c>
      <c r="C7417" t="s">
        <v>47</v>
      </c>
      <c r="D7417" t="s">
        <v>33071</v>
      </c>
      <c r="E7417">
        <v>364.78</v>
      </c>
      <c r="F7417">
        <v>16</v>
      </c>
      <c r="G7417" t="s">
        <v>43729</v>
      </c>
      <c r="H7417" t="s">
        <v>6174</v>
      </c>
      <c r="I7417" s="1">
        <v>44927</v>
      </c>
      <c r="J7417" s="1">
        <v>45658</v>
      </c>
      <c r="K7417" t="s">
        <v>33072</v>
      </c>
      <c r="L7417" t="s">
        <v>33073</v>
      </c>
      <c r="M7417" t="s">
        <v>20</v>
      </c>
      <c r="N7417">
        <v>2</v>
      </c>
      <c r="O7417">
        <f>Table1[[#This Row],[Price]]-0.1*Table1[[#This Row],[Price]]</f>
        <v>328.30199999999996</v>
      </c>
      <c r="P7417" s="9">
        <f>(Table1[[#This Row],[Expiration Date]]-Table1[[#This Row],[Manufacturing Date]])/365</f>
        <v>2.0027397260273974</v>
      </c>
      <c r="Q7417" t="str">
        <f>IF(Table1[[#This Row],[Expiration Date]]-J7425&gt;12/31/2024,"not expired","expired")</f>
        <v>not expired</v>
      </c>
      <c r="R7417">
        <f>Table1[[#This Row],[Discounted Price]]*0.95</f>
        <v>311.88689999999997</v>
      </c>
      <c r="S7417">
        <f>Table1[[#This Row],[Discounted Price]]*0.9</f>
        <v>295.47179999999997</v>
      </c>
      <c r="T7417">
        <f>Table1[[#This Row],[Discounted Price]]*0.8</f>
        <v>262.64159999999998</v>
      </c>
      <c r="U7417">
        <f>Table1[[#This Row],[Price]]*0.52</f>
        <v>189.68559999999999</v>
      </c>
      <c r="V7417">
        <f>(Table1[[#This Row],[Price]]-Table1[[#This Row],[Scrap value]])/2</f>
        <v>87.547199999999989</v>
      </c>
    </row>
    <row r="7418" spans="1:22" x14ac:dyDescent="0.25">
      <c r="A7418" t="s">
        <v>33074</v>
      </c>
      <c r="B7418" t="s">
        <v>15</v>
      </c>
      <c r="C7418" t="s">
        <v>47</v>
      </c>
      <c r="D7418" t="s">
        <v>33075</v>
      </c>
      <c r="E7418">
        <v>155.82</v>
      </c>
      <c r="F7418">
        <v>98</v>
      </c>
      <c r="G7418" t="s">
        <v>43730</v>
      </c>
      <c r="H7418" t="s">
        <v>10370</v>
      </c>
      <c r="I7418" s="1">
        <v>45000</v>
      </c>
      <c r="J7418" s="1">
        <v>45292</v>
      </c>
      <c r="K7418" t="s">
        <v>33076</v>
      </c>
      <c r="L7418" t="s">
        <v>33077</v>
      </c>
      <c r="M7418" t="s">
        <v>20</v>
      </c>
      <c r="N7418">
        <v>1</v>
      </c>
      <c r="O7418">
        <f>Table1[[#This Row],[Price]]-0.1*Table1[[#This Row],[Price]]</f>
        <v>140.238</v>
      </c>
      <c r="P7418" s="9">
        <f>(Table1[[#This Row],[Expiration Date]]-Table1[[#This Row],[Manufacturing Date]])/365</f>
        <v>0.8</v>
      </c>
      <c r="Q7418" t="str">
        <f>IF(Table1[[#This Row],[Expiration Date]]-J7426&gt;12/31/2024,"not expired","expired")</f>
        <v>expired</v>
      </c>
      <c r="R7418">
        <f>Table1[[#This Row],[Discounted Price]]*0.95</f>
        <v>133.2261</v>
      </c>
      <c r="S7418">
        <f>Table1[[#This Row],[Discounted Price]]*0.9</f>
        <v>126.21420000000001</v>
      </c>
      <c r="T7418">
        <f>Table1[[#This Row],[Discounted Price]]*0.8</f>
        <v>112.19040000000001</v>
      </c>
      <c r="U7418">
        <f>Table1[[#This Row],[Price]]*0.52</f>
        <v>81.026399999999995</v>
      </c>
      <c r="V7418">
        <f>(Table1[[#This Row],[Price]]-Table1[[#This Row],[Scrap value]])/2</f>
        <v>37.396799999999999</v>
      </c>
    </row>
    <row r="7419" spans="1:22" x14ac:dyDescent="0.25">
      <c r="A7419" t="s">
        <v>33078</v>
      </c>
      <c r="B7419" t="s">
        <v>29</v>
      </c>
      <c r="C7419" t="s">
        <v>47</v>
      </c>
      <c r="D7419" t="s">
        <v>33079</v>
      </c>
      <c r="E7419">
        <v>399.82</v>
      </c>
      <c r="F7419">
        <v>25</v>
      </c>
      <c r="G7419" t="s">
        <v>43730</v>
      </c>
      <c r="H7419" t="s">
        <v>15734</v>
      </c>
      <c r="I7419" s="1">
        <v>45000</v>
      </c>
      <c r="J7419" s="1">
        <v>45292</v>
      </c>
      <c r="K7419" t="s">
        <v>33080</v>
      </c>
      <c r="L7419" t="s">
        <v>33081</v>
      </c>
      <c r="M7419" t="s">
        <v>45</v>
      </c>
      <c r="N7419">
        <v>5</v>
      </c>
      <c r="O7419">
        <f>Table1[[#This Row],[Price]]-0.1*Table1[[#This Row],[Price]]</f>
        <v>359.83799999999997</v>
      </c>
      <c r="P7419" s="9">
        <f>(Table1[[#This Row],[Expiration Date]]-Table1[[#This Row],[Manufacturing Date]])/365</f>
        <v>0.8</v>
      </c>
      <c r="Q7419" t="str">
        <f>IF(Table1[[#This Row],[Expiration Date]]-J7427&gt;12/31/2024,"not expired","expired")</f>
        <v>expired</v>
      </c>
      <c r="R7419">
        <f>Table1[[#This Row],[Discounted Price]]*0.95</f>
        <v>341.84609999999998</v>
      </c>
      <c r="S7419">
        <f>Table1[[#This Row],[Discounted Price]]*0.9</f>
        <v>323.85419999999999</v>
      </c>
      <c r="T7419">
        <f>Table1[[#This Row],[Discounted Price]]*0.8</f>
        <v>287.87039999999996</v>
      </c>
      <c r="U7419">
        <f>Table1[[#This Row],[Price]]*0.52</f>
        <v>207.90639999999999</v>
      </c>
      <c r="V7419">
        <f>(Table1[[#This Row],[Price]]-Table1[[#This Row],[Scrap value]])/2</f>
        <v>95.956800000000001</v>
      </c>
    </row>
    <row r="7420" spans="1:22" x14ac:dyDescent="0.25">
      <c r="A7420" t="s">
        <v>33082</v>
      </c>
      <c r="B7420" t="s">
        <v>35</v>
      </c>
      <c r="C7420" t="s">
        <v>47</v>
      </c>
      <c r="D7420" t="s">
        <v>33083</v>
      </c>
      <c r="E7420">
        <v>160.52000000000001</v>
      </c>
      <c r="F7420">
        <v>75</v>
      </c>
      <c r="G7420" t="s">
        <v>43728</v>
      </c>
      <c r="H7420" t="s">
        <v>17141</v>
      </c>
      <c r="I7420" s="1">
        <v>44927</v>
      </c>
      <c r="J7420" s="1">
        <v>45658</v>
      </c>
      <c r="K7420" t="s">
        <v>33084</v>
      </c>
      <c r="L7420" t="s">
        <v>33085</v>
      </c>
      <c r="M7420" t="s">
        <v>45</v>
      </c>
      <c r="N7420">
        <v>2</v>
      </c>
      <c r="O7420">
        <f>Table1[[#This Row],[Price]]-0.1*Table1[[#This Row],[Price]]</f>
        <v>144.46800000000002</v>
      </c>
      <c r="P7420" s="9">
        <f>(Table1[[#This Row],[Expiration Date]]-Table1[[#This Row],[Manufacturing Date]])/365</f>
        <v>2.0027397260273974</v>
      </c>
      <c r="Q7420" t="str">
        <f>IF(Table1[[#This Row],[Expiration Date]]-J7428&gt;12/31/2024,"not expired","expired")</f>
        <v>expired</v>
      </c>
      <c r="R7420">
        <f>Table1[[#This Row],[Discounted Price]]*0.95</f>
        <v>137.24460000000002</v>
      </c>
      <c r="S7420">
        <f>Table1[[#This Row],[Discounted Price]]*0.9</f>
        <v>130.02120000000002</v>
      </c>
      <c r="T7420">
        <f>Table1[[#This Row],[Discounted Price]]*0.8</f>
        <v>115.57440000000003</v>
      </c>
      <c r="U7420">
        <f>Table1[[#This Row],[Price]]*0.52</f>
        <v>83.470400000000012</v>
      </c>
      <c r="V7420">
        <f>(Table1[[#This Row],[Price]]-Table1[[#This Row],[Scrap value]])/2</f>
        <v>38.524799999999999</v>
      </c>
    </row>
    <row r="7421" spans="1:22" x14ac:dyDescent="0.25">
      <c r="A7421" t="s">
        <v>33086</v>
      </c>
      <c r="B7421" t="s">
        <v>22</v>
      </c>
      <c r="C7421" t="s">
        <v>47</v>
      </c>
      <c r="D7421" t="s">
        <v>33087</v>
      </c>
      <c r="E7421">
        <v>304.60000000000002</v>
      </c>
      <c r="F7421">
        <v>90</v>
      </c>
      <c r="G7421" t="s">
        <v>43730</v>
      </c>
      <c r="H7421" t="s">
        <v>31995</v>
      </c>
      <c r="I7421" s="1">
        <v>45000</v>
      </c>
      <c r="J7421" s="1">
        <v>46023</v>
      </c>
      <c r="K7421" t="s">
        <v>33088</v>
      </c>
      <c r="L7421" t="s">
        <v>33089</v>
      </c>
      <c r="M7421" t="s">
        <v>27</v>
      </c>
      <c r="N7421">
        <v>2</v>
      </c>
      <c r="O7421">
        <f>Table1[[#This Row],[Price]]-0.1*Table1[[#This Row],[Price]]</f>
        <v>274.14000000000004</v>
      </c>
      <c r="P7421" s="9">
        <f>(Table1[[#This Row],[Expiration Date]]-Table1[[#This Row],[Manufacturing Date]])/365</f>
        <v>2.8027397260273972</v>
      </c>
      <c r="Q7421" t="str">
        <f>IF(Table1[[#This Row],[Expiration Date]]-J7429&gt;12/31/2024,"not expired","expired")</f>
        <v>not expired</v>
      </c>
      <c r="R7421">
        <f>Table1[[#This Row],[Discounted Price]]*0.95</f>
        <v>260.43300000000005</v>
      </c>
      <c r="S7421">
        <f>Table1[[#This Row],[Discounted Price]]*0.9</f>
        <v>246.72600000000006</v>
      </c>
      <c r="T7421">
        <f>Table1[[#This Row],[Discounted Price]]*0.8</f>
        <v>219.31200000000004</v>
      </c>
      <c r="U7421">
        <f>Table1[[#This Row],[Price]]*0.52</f>
        <v>158.39200000000002</v>
      </c>
      <c r="V7421">
        <f>(Table1[[#This Row],[Price]]-Table1[[#This Row],[Scrap value]])/2</f>
        <v>73.103999999999999</v>
      </c>
    </row>
    <row r="7422" spans="1:22" x14ac:dyDescent="0.25">
      <c r="A7422" t="s">
        <v>33090</v>
      </c>
      <c r="B7422" t="s">
        <v>29</v>
      </c>
      <c r="C7422" t="s">
        <v>47</v>
      </c>
      <c r="D7422" t="s">
        <v>33091</v>
      </c>
      <c r="E7422">
        <v>74.28</v>
      </c>
      <c r="F7422">
        <v>93</v>
      </c>
      <c r="G7422" t="s">
        <v>43728</v>
      </c>
      <c r="H7422" t="s">
        <v>5310</v>
      </c>
      <c r="I7422" s="1">
        <v>45137</v>
      </c>
      <c r="J7422" s="1">
        <v>46023</v>
      </c>
      <c r="K7422" t="s">
        <v>33092</v>
      </c>
      <c r="L7422" t="s">
        <v>33093</v>
      </c>
      <c r="M7422" t="s">
        <v>27</v>
      </c>
      <c r="N7422">
        <v>4</v>
      </c>
      <c r="O7422">
        <f>Table1[[#This Row],[Price]]-0.1*Table1[[#This Row],[Price]]</f>
        <v>66.852000000000004</v>
      </c>
      <c r="P7422" s="9">
        <f>(Table1[[#This Row],[Expiration Date]]-Table1[[#This Row],[Manufacturing Date]])/365</f>
        <v>2.4273972602739726</v>
      </c>
      <c r="Q7422" t="str">
        <f>IF(Table1[[#This Row],[Expiration Date]]-J7430&gt;12/31/2024,"not expired","expired")</f>
        <v>expired</v>
      </c>
      <c r="R7422">
        <f>Table1[[#This Row],[Discounted Price]]*0.95</f>
        <v>63.509399999999999</v>
      </c>
      <c r="S7422">
        <f>Table1[[#This Row],[Discounted Price]]*0.9</f>
        <v>60.166800000000002</v>
      </c>
      <c r="T7422">
        <f>Table1[[#This Row],[Discounted Price]]*0.8</f>
        <v>53.481600000000007</v>
      </c>
      <c r="U7422">
        <f>Table1[[#This Row],[Price]]*0.52</f>
        <v>38.625599999999999</v>
      </c>
      <c r="V7422">
        <f>(Table1[[#This Row],[Price]]-Table1[[#This Row],[Scrap value]])/2</f>
        <v>17.827200000000001</v>
      </c>
    </row>
    <row r="7423" spans="1:22" x14ac:dyDescent="0.25">
      <c r="A7423" t="s">
        <v>33094</v>
      </c>
      <c r="B7423" t="s">
        <v>35</v>
      </c>
      <c r="C7423" t="s">
        <v>47</v>
      </c>
      <c r="D7423" t="s">
        <v>33095</v>
      </c>
      <c r="E7423">
        <v>334.95</v>
      </c>
      <c r="F7423">
        <v>62</v>
      </c>
      <c r="G7423" t="s">
        <v>43729</v>
      </c>
      <c r="H7423" t="s">
        <v>1081</v>
      </c>
      <c r="I7423" s="1">
        <v>45137</v>
      </c>
      <c r="J7423" s="1">
        <v>45292</v>
      </c>
      <c r="K7423" t="s">
        <v>33096</v>
      </c>
      <c r="L7423" t="s">
        <v>33097</v>
      </c>
      <c r="M7423" t="s">
        <v>45</v>
      </c>
      <c r="N7423">
        <v>4</v>
      </c>
      <c r="O7423">
        <f>Table1[[#This Row],[Price]]-0.1*Table1[[#This Row],[Price]]</f>
        <v>301.45499999999998</v>
      </c>
      <c r="P7423" s="9">
        <f>(Table1[[#This Row],[Expiration Date]]-Table1[[#This Row],[Manufacturing Date]])/365</f>
        <v>0.42465753424657532</v>
      </c>
      <c r="Q7423" t="str">
        <f>IF(Table1[[#This Row],[Expiration Date]]-J7431&gt;12/31/2024,"not expired","expired")</f>
        <v>expired</v>
      </c>
      <c r="R7423">
        <f>Table1[[#This Row],[Discounted Price]]*0.95</f>
        <v>286.38225</v>
      </c>
      <c r="S7423">
        <f>Table1[[#This Row],[Discounted Price]]*0.9</f>
        <v>271.30950000000001</v>
      </c>
      <c r="T7423">
        <f>Table1[[#This Row],[Discounted Price]]*0.8</f>
        <v>241.16399999999999</v>
      </c>
      <c r="U7423">
        <f>Table1[[#This Row],[Price]]*0.52</f>
        <v>174.17400000000001</v>
      </c>
      <c r="V7423">
        <f>(Table1[[#This Row],[Price]]-Table1[[#This Row],[Scrap value]])/2</f>
        <v>80.387999999999991</v>
      </c>
    </row>
    <row r="7424" spans="1:22" x14ac:dyDescent="0.25">
      <c r="A7424" t="s">
        <v>33098</v>
      </c>
      <c r="B7424" t="s">
        <v>29</v>
      </c>
      <c r="C7424" t="s">
        <v>47</v>
      </c>
      <c r="D7424" t="s">
        <v>33099</v>
      </c>
      <c r="E7424">
        <v>334.41</v>
      </c>
      <c r="F7424">
        <v>56</v>
      </c>
      <c r="G7424" t="s">
        <v>43730</v>
      </c>
      <c r="H7424" t="s">
        <v>6382</v>
      </c>
      <c r="I7424" s="1">
        <v>45000</v>
      </c>
      <c r="J7424" s="1">
        <v>45658</v>
      </c>
      <c r="K7424" t="s">
        <v>33100</v>
      </c>
      <c r="L7424" t="s">
        <v>33101</v>
      </c>
      <c r="M7424" t="s">
        <v>45</v>
      </c>
      <c r="N7424">
        <v>4</v>
      </c>
      <c r="O7424">
        <f>Table1[[#This Row],[Price]]-0.1*Table1[[#This Row],[Price]]</f>
        <v>300.96900000000005</v>
      </c>
      <c r="P7424" s="9">
        <f>(Table1[[#This Row],[Expiration Date]]-Table1[[#This Row],[Manufacturing Date]])/365</f>
        <v>1.8027397260273972</v>
      </c>
      <c r="Q7424" t="str">
        <f>IF(Table1[[#This Row],[Expiration Date]]-J7432&gt;12/31/2024,"not expired","expired")</f>
        <v>expired</v>
      </c>
      <c r="R7424">
        <f>Table1[[#This Row],[Discounted Price]]*0.95</f>
        <v>285.92055000000005</v>
      </c>
      <c r="S7424">
        <f>Table1[[#This Row],[Discounted Price]]*0.9</f>
        <v>270.87210000000005</v>
      </c>
      <c r="T7424">
        <f>Table1[[#This Row],[Discounted Price]]*0.8</f>
        <v>240.77520000000004</v>
      </c>
      <c r="U7424">
        <f>Table1[[#This Row],[Price]]*0.52</f>
        <v>173.89320000000001</v>
      </c>
      <c r="V7424">
        <f>(Table1[[#This Row],[Price]]-Table1[[#This Row],[Scrap value]])/2</f>
        <v>80.258400000000009</v>
      </c>
    </row>
    <row r="7425" spans="1:22" x14ac:dyDescent="0.25">
      <c r="A7425" t="s">
        <v>33102</v>
      </c>
      <c r="B7425" t="s">
        <v>15</v>
      </c>
      <c r="C7425" t="s">
        <v>47</v>
      </c>
      <c r="D7425" t="s">
        <v>33103</v>
      </c>
      <c r="E7425">
        <v>109.95</v>
      </c>
      <c r="F7425">
        <v>66</v>
      </c>
      <c r="G7425" t="s">
        <v>43729</v>
      </c>
      <c r="H7425" t="s">
        <v>20215</v>
      </c>
      <c r="I7425" s="1">
        <v>45000</v>
      </c>
      <c r="J7425" s="1">
        <v>45292</v>
      </c>
      <c r="K7425" t="s">
        <v>33104</v>
      </c>
      <c r="L7425" t="s">
        <v>33105</v>
      </c>
      <c r="M7425" t="s">
        <v>45</v>
      </c>
      <c r="N7425">
        <v>3</v>
      </c>
      <c r="O7425">
        <f>Table1[[#This Row],[Price]]-0.1*Table1[[#This Row],[Price]]</f>
        <v>98.954999999999998</v>
      </c>
      <c r="P7425" s="9">
        <f>(Table1[[#This Row],[Expiration Date]]-Table1[[#This Row],[Manufacturing Date]])/365</f>
        <v>0.8</v>
      </c>
      <c r="Q7425" t="str">
        <f>IF(Table1[[#This Row],[Expiration Date]]-J7433&gt;12/31/2024,"not expired","expired")</f>
        <v>expired</v>
      </c>
      <c r="R7425">
        <f>Table1[[#This Row],[Discounted Price]]*0.95</f>
        <v>94.007249999999999</v>
      </c>
      <c r="S7425">
        <f>Table1[[#This Row],[Discounted Price]]*0.9</f>
        <v>89.0595</v>
      </c>
      <c r="T7425">
        <f>Table1[[#This Row],[Discounted Price]]*0.8</f>
        <v>79.164000000000001</v>
      </c>
      <c r="U7425">
        <f>Table1[[#This Row],[Price]]*0.52</f>
        <v>57.174000000000007</v>
      </c>
      <c r="V7425">
        <f>(Table1[[#This Row],[Price]]-Table1[[#This Row],[Scrap value]])/2</f>
        <v>26.387999999999998</v>
      </c>
    </row>
    <row r="7426" spans="1:22" x14ac:dyDescent="0.25">
      <c r="A7426" t="s">
        <v>33106</v>
      </c>
      <c r="B7426" t="s">
        <v>22</v>
      </c>
      <c r="C7426" t="s">
        <v>47</v>
      </c>
      <c r="D7426" t="s">
        <v>33107</v>
      </c>
      <c r="E7426">
        <v>97.9</v>
      </c>
      <c r="F7426">
        <v>8</v>
      </c>
      <c r="G7426" t="s">
        <v>43730</v>
      </c>
      <c r="H7426" t="s">
        <v>892</v>
      </c>
      <c r="I7426" s="1">
        <v>44927</v>
      </c>
      <c r="J7426" s="1">
        <v>45292</v>
      </c>
      <c r="K7426" t="s">
        <v>33108</v>
      </c>
      <c r="L7426" t="s">
        <v>33109</v>
      </c>
      <c r="M7426" t="s">
        <v>27</v>
      </c>
      <c r="N7426">
        <v>2</v>
      </c>
      <c r="O7426">
        <f>Table1[[#This Row],[Price]]-0.1*Table1[[#This Row],[Price]]</f>
        <v>88.11</v>
      </c>
      <c r="P7426" s="9">
        <f>(Table1[[#This Row],[Expiration Date]]-Table1[[#This Row],[Manufacturing Date]])/365</f>
        <v>1</v>
      </c>
      <c r="Q7426" t="str">
        <f>IF(Table1[[#This Row],[Expiration Date]]-J7434&gt;12/31/2024,"not expired","expired")</f>
        <v>expired</v>
      </c>
      <c r="R7426">
        <f>Table1[[#This Row],[Discounted Price]]*0.95</f>
        <v>83.704499999999996</v>
      </c>
      <c r="S7426">
        <f>Table1[[#This Row],[Discounted Price]]*0.9</f>
        <v>79.299000000000007</v>
      </c>
      <c r="T7426">
        <f>Table1[[#This Row],[Discounted Price]]*0.8</f>
        <v>70.488</v>
      </c>
      <c r="U7426">
        <f>Table1[[#This Row],[Price]]*0.52</f>
        <v>50.908000000000001</v>
      </c>
      <c r="V7426">
        <f>(Table1[[#This Row],[Price]]-Table1[[#This Row],[Scrap value]])/2</f>
        <v>23.496000000000002</v>
      </c>
    </row>
    <row r="7427" spans="1:22" x14ac:dyDescent="0.25">
      <c r="A7427" t="s">
        <v>33110</v>
      </c>
      <c r="B7427" t="s">
        <v>15</v>
      </c>
      <c r="C7427" t="s">
        <v>47</v>
      </c>
      <c r="D7427" t="s">
        <v>33111</v>
      </c>
      <c r="E7427">
        <v>181.95</v>
      </c>
      <c r="F7427">
        <v>61</v>
      </c>
      <c r="G7427" t="s">
        <v>43729</v>
      </c>
      <c r="H7427" t="s">
        <v>33112</v>
      </c>
      <c r="I7427" s="1">
        <v>44927</v>
      </c>
      <c r="J7427" s="1">
        <v>46023</v>
      </c>
      <c r="K7427" t="s">
        <v>33113</v>
      </c>
      <c r="L7427" t="s">
        <v>33114</v>
      </c>
      <c r="M7427" t="s">
        <v>45</v>
      </c>
      <c r="N7427">
        <v>3</v>
      </c>
      <c r="O7427">
        <f>Table1[[#This Row],[Price]]-0.1*Table1[[#This Row],[Price]]</f>
        <v>163.755</v>
      </c>
      <c r="P7427" s="9">
        <f>(Table1[[#This Row],[Expiration Date]]-Table1[[#This Row],[Manufacturing Date]])/365</f>
        <v>3.0027397260273974</v>
      </c>
      <c r="Q7427" t="str">
        <f>IF(Table1[[#This Row],[Expiration Date]]-J7435&gt;12/31/2024,"not expired","expired")</f>
        <v>not expired</v>
      </c>
      <c r="R7427">
        <f>Table1[[#This Row],[Discounted Price]]*0.95</f>
        <v>155.56725</v>
      </c>
      <c r="S7427">
        <f>Table1[[#This Row],[Discounted Price]]*0.9</f>
        <v>147.37950000000001</v>
      </c>
      <c r="T7427">
        <f>Table1[[#This Row],[Discounted Price]]*0.8</f>
        <v>131.00399999999999</v>
      </c>
      <c r="U7427">
        <f>Table1[[#This Row],[Price]]*0.52</f>
        <v>94.614000000000004</v>
      </c>
      <c r="V7427">
        <f>(Table1[[#This Row],[Price]]-Table1[[#This Row],[Scrap value]])/2</f>
        <v>43.667999999999992</v>
      </c>
    </row>
    <row r="7428" spans="1:22" x14ac:dyDescent="0.25">
      <c r="A7428" t="s">
        <v>33115</v>
      </c>
      <c r="B7428" t="s">
        <v>15</v>
      </c>
      <c r="C7428" t="s">
        <v>47</v>
      </c>
      <c r="D7428" t="s">
        <v>33116</v>
      </c>
      <c r="E7428">
        <v>121.39</v>
      </c>
      <c r="F7428">
        <v>11</v>
      </c>
      <c r="G7428" t="s">
        <v>43730</v>
      </c>
      <c r="H7428" t="s">
        <v>33117</v>
      </c>
      <c r="I7428" s="1">
        <v>45000</v>
      </c>
      <c r="J7428" s="1">
        <v>45658</v>
      </c>
      <c r="K7428" t="s">
        <v>33118</v>
      </c>
      <c r="L7428" t="s">
        <v>33119</v>
      </c>
      <c r="M7428" t="s">
        <v>45</v>
      </c>
      <c r="N7428">
        <v>5</v>
      </c>
      <c r="O7428">
        <f>Table1[[#This Row],[Price]]-0.1*Table1[[#This Row],[Price]]</f>
        <v>109.251</v>
      </c>
      <c r="P7428" s="9">
        <f>(Table1[[#This Row],[Expiration Date]]-Table1[[#This Row],[Manufacturing Date]])/365</f>
        <v>1.8027397260273972</v>
      </c>
      <c r="Q7428" t="str">
        <f>IF(Table1[[#This Row],[Expiration Date]]-J7436&gt;12/31/2024,"not expired","expired")</f>
        <v>expired</v>
      </c>
      <c r="R7428">
        <f>Table1[[#This Row],[Discounted Price]]*0.95</f>
        <v>103.78845</v>
      </c>
      <c r="S7428">
        <f>Table1[[#This Row],[Discounted Price]]*0.9</f>
        <v>98.325900000000004</v>
      </c>
      <c r="T7428">
        <f>Table1[[#This Row],[Discounted Price]]*0.8</f>
        <v>87.400800000000004</v>
      </c>
      <c r="U7428">
        <f>Table1[[#This Row],[Price]]*0.52</f>
        <v>63.122800000000005</v>
      </c>
      <c r="V7428">
        <f>(Table1[[#This Row],[Price]]-Table1[[#This Row],[Scrap value]])/2</f>
        <v>29.133599999999998</v>
      </c>
    </row>
    <row r="7429" spans="1:22" x14ac:dyDescent="0.25">
      <c r="A7429" t="s">
        <v>33120</v>
      </c>
      <c r="B7429" t="s">
        <v>22</v>
      </c>
      <c r="C7429" t="s">
        <v>47</v>
      </c>
      <c r="D7429" t="s">
        <v>33121</v>
      </c>
      <c r="E7429">
        <v>170.56</v>
      </c>
      <c r="F7429">
        <v>62</v>
      </c>
      <c r="G7429" t="s">
        <v>43728</v>
      </c>
      <c r="H7429" t="s">
        <v>15020</v>
      </c>
      <c r="I7429" s="1">
        <v>45000</v>
      </c>
      <c r="J7429" s="1">
        <v>45292</v>
      </c>
      <c r="K7429" t="s">
        <v>33122</v>
      </c>
      <c r="L7429" t="s">
        <v>33123</v>
      </c>
      <c r="M7429" t="s">
        <v>20</v>
      </c>
      <c r="N7429">
        <v>4</v>
      </c>
      <c r="O7429">
        <f>Table1[[#This Row],[Price]]-0.1*Table1[[#This Row],[Price]]</f>
        <v>153.50399999999999</v>
      </c>
      <c r="P7429" s="9">
        <f>(Table1[[#This Row],[Expiration Date]]-Table1[[#This Row],[Manufacturing Date]])/365</f>
        <v>0.8</v>
      </c>
      <c r="Q7429" t="str">
        <f>IF(Table1[[#This Row],[Expiration Date]]-J7437&gt;12/31/2024,"not expired","expired")</f>
        <v>expired</v>
      </c>
      <c r="R7429">
        <f>Table1[[#This Row],[Discounted Price]]*0.95</f>
        <v>145.82879999999997</v>
      </c>
      <c r="S7429">
        <f>Table1[[#This Row],[Discounted Price]]*0.9</f>
        <v>138.15359999999998</v>
      </c>
      <c r="T7429">
        <f>Table1[[#This Row],[Discounted Price]]*0.8</f>
        <v>122.8032</v>
      </c>
      <c r="U7429">
        <f>Table1[[#This Row],[Price]]*0.52</f>
        <v>88.691200000000009</v>
      </c>
      <c r="V7429">
        <f>(Table1[[#This Row],[Price]]-Table1[[#This Row],[Scrap value]])/2</f>
        <v>40.934399999999997</v>
      </c>
    </row>
    <row r="7430" spans="1:22" x14ac:dyDescent="0.25">
      <c r="A7430" t="s">
        <v>33124</v>
      </c>
      <c r="B7430" t="s">
        <v>35</v>
      </c>
      <c r="C7430" t="s">
        <v>47</v>
      </c>
      <c r="D7430" t="s">
        <v>33125</v>
      </c>
      <c r="E7430">
        <v>366.2</v>
      </c>
      <c r="F7430">
        <v>78</v>
      </c>
      <c r="G7430" t="s">
        <v>43729</v>
      </c>
      <c r="H7430" t="s">
        <v>10803</v>
      </c>
      <c r="I7430" s="1">
        <v>45000</v>
      </c>
      <c r="J7430" s="1">
        <v>46023</v>
      </c>
      <c r="K7430" t="s">
        <v>33126</v>
      </c>
      <c r="L7430" t="s">
        <v>33127</v>
      </c>
      <c r="M7430" t="s">
        <v>27</v>
      </c>
      <c r="N7430">
        <v>3</v>
      </c>
      <c r="O7430">
        <f>Table1[[#This Row],[Price]]-0.1*Table1[[#This Row],[Price]]</f>
        <v>329.58</v>
      </c>
      <c r="P7430" s="9">
        <f>(Table1[[#This Row],[Expiration Date]]-Table1[[#This Row],[Manufacturing Date]])/365</f>
        <v>2.8027397260273972</v>
      </c>
      <c r="Q7430" t="str">
        <f>IF(Table1[[#This Row],[Expiration Date]]-J7438&gt;12/31/2024,"not expired","expired")</f>
        <v>not expired</v>
      </c>
      <c r="R7430">
        <f>Table1[[#This Row],[Discounted Price]]*0.95</f>
        <v>313.10099999999994</v>
      </c>
      <c r="S7430">
        <f>Table1[[#This Row],[Discounted Price]]*0.9</f>
        <v>296.62200000000001</v>
      </c>
      <c r="T7430">
        <f>Table1[[#This Row],[Discounted Price]]*0.8</f>
        <v>263.66399999999999</v>
      </c>
      <c r="U7430">
        <f>Table1[[#This Row],[Price]]*0.52</f>
        <v>190.42400000000001</v>
      </c>
      <c r="V7430">
        <f>(Table1[[#This Row],[Price]]-Table1[[#This Row],[Scrap value]])/2</f>
        <v>87.887999999999991</v>
      </c>
    </row>
    <row r="7431" spans="1:22" x14ac:dyDescent="0.25">
      <c r="A7431" t="s">
        <v>33128</v>
      </c>
      <c r="B7431" t="s">
        <v>35</v>
      </c>
      <c r="C7431" t="s">
        <v>47</v>
      </c>
      <c r="D7431" t="s">
        <v>33129</v>
      </c>
      <c r="E7431">
        <v>462.99</v>
      </c>
      <c r="F7431">
        <v>52</v>
      </c>
      <c r="G7431" t="s">
        <v>43730</v>
      </c>
      <c r="H7431" t="s">
        <v>4023</v>
      </c>
      <c r="I7431" s="1">
        <v>44927</v>
      </c>
      <c r="J7431" s="1">
        <v>46023</v>
      </c>
      <c r="K7431" t="s">
        <v>33130</v>
      </c>
      <c r="L7431" t="s">
        <v>33131</v>
      </c>
      <c r="M7431" t="s">
        <v>45</v>
      </c>
      <c r="N7431">
        <v>3</v>
      </c>
      <c r="O7431">
        <f>Table1[[#This Row],[Price]]-0.1*Table1[[#This Row],[Price]]</f>
        <v>416.69100000000003</v>
      </c>
      <c r="P7431" s="9">
        <f>(Table1[[#This Row],[Expiration Date]]-Table1[[#This Row],[Manufacturing Date]])/365</f>
        <v>3.0027397260273974</v>
      </c>
      <c r="Q7431" t="str">
        <f>IF(Table1[[#This Row],[Expiration Date]]-J7439&gt;12/31/2024,"not expired","expired")</f>
        <v>not expired</v>
      </c>
      <c r="R7431">
        <f>Table1[[#This Row],[Discounted Price]]*0.95</f>
        <v>395.85645</v>
      </c>
      <c r="S7431">
        <f>Table1[[#This Row],[Discounted Price]]*0.9</f>
        <v>375.02190000000002</v>
      </c>
      <c r="T7431">
        <f>Table1[[#This Row],[Discounted Price]]*0.8</f>
        <v>333.35280000000006</v>
      </c>
      <c r="U7431">
        <f>Table1[[#This Row],[Price]]*0.52</f>
        <v>240.75480000000002</v>
      </c>
      <c r="V7431">
        <f>(Table1[[#This Row],[Price]]-Table1[[#This Row],[Scrap value]])/2</f>
        <v>111.1176</v>
      </c>
    </row>
    <row r="7432" spans="1:22" x14ac:dyDescent="0.25">
      <c r="A7432" t="s">
        <v>33132</v>
      </c>
      <c r="B7432" t="s">
        <v>22</v>
      </c>
      <c r="C7432" t="s">
        <v>47</v>
      </c>
      <c r="D7432" t="s">
        <v>33133</v>
      </c>
      <c r="E7432">
        <v>56.82</v>
      </c>
      <c r="F7432">
        <v>57</v>
      </c>
      <c r="G7432" t="s">
        <v>43728</v>
      </c>
      <c r="H7432" t="s">
        <v>8834</v>
      </c>
      <c r="I7432" s="1">
        <v>44927</v>
      </c>
      <c r="J7432" s="1">
        <v>46023</v>
      </c>
      <c r="K7432" t="s">
        <v>33134</v>
      </c>
      <c r="L7432" t="s">
        <v>33135</v>
      </c>
      <c r="M7432" t="s">
        <v>45</v>
      </c>
      <c r="N7432">
        <v>2</v>
      </c>
      <c r="O7432">
        <f>Table1[[#This Row],[Price]]-0.1*Table1[[#This Row],[Price]]</f>
        <v>51.137999999999998</v>
      </c>
      <c r="P7432" s="9">
        <f>(Table1[[#This Row],[Expiration Date]]-Table1[[#This Row],[Manufacturing Date]])/365</f>
        <v>3.0027397260273974</v>
      </c>
      <c r="Q7432" t="str">
        <f>IF(Table1[[#This Row],[Expiration Date]]-J7440&gt;12/31/2024,"not expired","expired")</f>
        <v>not expired</v>
      </c>
      <c r="R7432">
        <f>Table1[[#This Row],[Discounted Price]]*0.95</f>
        <v>48.581099999999999</v>
      </c>
      <c r="S7432">
        <f>Table1[[#This Row],[Discounted Price]]*0.9</f>
        <v>46.0242</v>
      </c>
      <c r="T7432">
        <f>Table1[[#This Row],[Discounted Price]]*0.8</f>
        <v>40.910400000000003</v>
      </c>
      <c r="U7432">
        <f>Table1[[#This Row],[Price]]*0.52</f>
        <v>29.546400000000002</v>
      </c>
      <c r="V7432">
        <f>(Table1[[#This Row],[Price]]-Table1[[#This Row],[Scrap value]])/2</f>
        <v>13.636799999999999</v>
      </c>
    </row>
    <row r="7433" spans="1:22" x14ac:dyDescent="0.25">
      <c r="A7433" t="s">
        <v>33136</v>
      </c>
      <c r="B7433" t="s">
        <v>29</v>
      </c>
      <c r="C7433" t="s">
        <v>47</v>
      </c>
      <c r="D7433" t="s">
        <v>33137</v>
      </c>
      <c r="E7433">
        <v>333.4</v>
      </c>
      <c r="F7433">
        <v>34</v>
      </c>
      <c r="G7433" t="s">
        <v>43728</v>
      </c>
      <c r="H7433" t="s">
        <v>33138</v>
      </c>
      <c r="I7433" s="1">
        <v>45000</v>
      </c>
      <c r="J7433" s="1">
        <v>45292</v>
      </c>
      <c r="K7433" t="s">
        <v>33139</v>
      </c>
      <c r="L7433" t="s">
        <v>33140</v>
      </c>
      <c r="M7433" t="s">
        <v>45</v>
      </c>
      <c r="N7433">
        <v>1</v>
      </c>
      <c r="O7433">
        <f>Table1[[#This Row],[Price]]-0.1*Table1[[#This Row],[Price]]</f>
        <v>300.06</v>
      </c>
      <c r="P7433" s="9">
        <f>(Table1[[#This Row],[Expiration Date]]-Table1[[#This Row],[Manufacturing Date]])/365</f>
        <v>0.8</v>
      </c>
      <c r="Q7433" t="str">
        <f>IF(Table1[[#This Row],[Expiration Date]]-J7441&gt;12/31/2024,"not expired","expired")</f>
        <v>expired</v>
      </c>
      <c r="R7433">
        <f>Table1[[#This Row],[Discounted Price]]*0.95</f>
        <v>285.05700000000002</v>
      </c>
      <c r="S7433">
        <f>Table1[[#This Row],[Discounted Price]]*0.9</f>
        <v>270.05400000000003</v>
      </c>
      <c r="T7433">
        <f>Table1[[#This Row],[Discounted Price]]*0.8</f>
        <v>240.048</v>
      </c>
      <c r="U7433">
        <f>Table1[[#This Row],[Price]]*0.52</f>
        <v>173.36799999999999</v>
      </c>
      <c r="V7433">
        <f>(Table1[[#This Row],[Price]]-Table1[[#This Row],[Scrap value]])/2</f>
        <v>80.015999999999991</v>
      </c>
    </row>
    <row r="7434" spans="1:22" x14ac:dyDescent="0.25">
      <c r="A7434" t="s">
        <v>33141</v>
      </c>
      <c r="B7434" t="s">
        <v>22</v>
      </c>
      <c r="C7434" t="s">
        <v>47</v>
      </c>
      <c r="D7434" t="s">
        <v>33142</v>
      </c>
      <c r="E7434">
        <v>67.290000000000006</v>
      </c>
      <c r="F7434">
        <v>32</v>
      </c>
      <c r="G7434" t="s">
        <v>43729</v>
      </c>
      <c r="H7434" t="s">
        <v>33143</v>
      </c>
      <c r="I7434" s="1">
        <v>45137</v>
      </c>
      <c r="J7434" s="1">
        <v>45658</v>
      </c>
      <c r="K7434" t="s">
        <v>33144</v>
      </c>
      <c r="L7434" t="s">
        <v>33145</v>
      </c>
      <c r="M7434" t="s">
        <v>27</v>
      </c>
      <c r="N7434">
        <v>2</v>
      </c>
      <c r="O7434">
        <f>Table1[[#This Row],[Price]]-0.1*Table1[[#This Row],[Price]]</f>
        <v>60.561000000000007</v>
      </c>
      <c r="P7434" s="9">
        <f>(Table1[[#This Row],[Expiration Date]]-Table1[[#This Row],[Manufacturing Date]])/365</f>
        <v>1.4273972602739726</v>
      </c>
      <c r="Q7434" t="str">
        <f>IF(Table1[[#This Row],[Expiration Date]]-J7442&gt;12/31/2024,"not expired","expired")</f>
        <v>not expired</v>
      </c>
      <c r="R7434">
        <f>Table1[[#This Row],[Discounted Price]]*0.95</f>
        <v>57.532950000000007</v>
      </c>
      <c r="S7434">
        <f>Table1[[#This Row],[Discounted Price]]*0.9</f>
        <v>54.504900000000006</v>
      </c>
      <c r="T7434">
        <f>Table1[[#This Row],[Discounted Price]]*0.8</f>
        <v>48.448800000000006</v>
      </c>
      <c r="U7434">
        <f>Table1[[#This Row],[Price]]*0.52</f>
        <v>34.990800000000007</v>
      </c>
      <c r="V7434">
        <f>(Table1[[#This Row],[Price]]-Table1[[#This Row],[Scrap value]])/2</f>
        <v>16.1496</v>
      </c>
    </row>
    <row r="7435" spans="1:22" x14ac:dyDescent="0.25">
      <c r="A7435" t="s">
        <v>33146</v>
      </c>
      <c r="B7435" t="s">
        <v>15</v>
      </c>
      <c r="C7435" t="s">
        <v>47</v>
      </c>
      <c r="D7435" t="s">
        <v>33147</v>
      </c>
      <c r="E7435">
        <v>277.08999999999997</v>
      </c>
      <c r="F7435">
        <v>26</v>
      </c>
      <c r="G7435" t="s">
        <v>43730</v>
      </c>
      <c r="H7435" t="s">
        <v>27439</v>
      </c>
      <c r="I7435" s="1">
        <v>45137</v>
      </c>
      <c r="J7435" s="1">
        <v>45658</v>
      </c>
      <c r="K7435" t="s">
        <v>33148</v>
      </c>
      <c r="L7435" t="s">
        <v>33149</v>
      </c>
      <c r="M7435" t="s">
        <v>27</v>
      </c>
      <c r="N7435">
        <v>1</v>
      </c>
      <c r="O7435">
        <f>Table1[[#This Row],[Price]]-0.1*Table1[[#This Row],[Price]]</f>
        <v>249.38099999999997</v>
      </c>
      <c r="P7435" s="9">
        <f>(Table1[[#This Row],[Expiration Date]]-Table1[[#This Row],[Manufacturing Date]])/365</f>
        <v>1.4273972602739726</v>
      </c>
      <c r="Q7435" t="str">
        <f>IF(Table1[[#This Row],[Expiration Date]]-J7443&gt;12/31/2024,"not expired","expired")</f>
        <v>expired</v>
      </c>
      <c r="R7435">
        <f>Table1[[#This Row],[Discounted Price]]*0.95</f>
        <v>236.91194999999996</v>
      </c>
      <c r="S7435">
        <f>Table1[[#This Row],[Discounted Price]]*0.9</f>
        <v>224.44289999999998</v>
      </c>
      <c r="T7435">
        <f>Table1[[#This Row],[Discounted Price]]*0.8</f>
        <v>199.50479999999999</v>
      </c>
      <c r="U7435">
        <f>Table1[[#This Row],[Price]]*0.52</f>
        <v>144.08679999999998</v>
      </c>
      <c r="V7435">
        <f>(Table1[[#This Row],[Price]]-Table1[[#This Row],[Scrap value]])/2</f>
        <v>66.501599999999996</v>
      </c>
    </row>
    <row r="7436" spans="1:22" x14ac:dyDescent="0.25">
      <c r="A7436" t="s">
        <v>33150</v>
      </c>
      <c r="B7436" t="s">
        <v>22</v>
      </c>
      <c r="C7436" t="s">
        <v>47</v>
      </c>
      <c r="D7436" t="s">
        <v>33151</v>
      </c>
      <c r="E7436">
        <v>287.37</v>
      </c>
      <c r="F7436">
        <v>23</v>
      </c>
      <c r="G7436" t="s">
        <v>43730</v>
      </c>
      <c r="H7436" t="s">
        <v>10025</v>
      </c>
      <c r="I7436" s="1">
        <v>45000</v>
      </c>
      <c r="J7436" s="1">
        <v>45658</v>
      </c>
      <c r="K7436" t="s">
        <v>33152</v>
      </c>
      <c r="L7436" t="s">
        <v>33153</v>
      </c>
      <c r="M7436" t="s">
        <v>27</v>
      </c>
      <c r="N7436">
        <v>2</v>
      </c>
      <c r="O7436">
        <f>Table1[[#This Row],[Price]]-0.1*Table1[[#This Row],[Price]]</f>
        <v>258.63299999999998</v>
      </c>
      <c r="P7436" s="9">
        <f>(Table1[[#This Row],[Expiration Date]]-Table1[[#This Row],[Manufacturing Date]])/365</f>
        <v>1.8027397260273972</v>
      </c>
      <c r="Q7436" t="str">
        <f>IF(Table1[[#This Row],[Expiration Date]]-J7444&gt;12/31/2024,"not expired","expired")</f>
        <v>not expired</v>
      </c>
      <c r="R7436">
        <f>Table1[[#This Row],[Discounted Price]]*0.95</f>
        <v>245.70134999999996</v>
      </c>
      <c r="S7436">
        <f>Table1[[#This Row],[Discounted Price]]*0.9</f>
        <v>232.7697</v>
      </c>
      <c r="T7436">
        <f>Table1[[#This Row],[Discounted Price]]*0.8</f>
        <v>206.90639999999999</v>
      </c>
      <c r="U7436">
        <f>Table1[[#This Row],[Price]]*0.52</f>
        <v>149.4324</v>
      </c>
      <c r="V7436">
        <f>(Table1[[#This Row],[Price]]-Table1[[#This Row],[Scrap value]])/2</f>
        <v>68.968800000000002</v>
      </c>
    </row>
    <row r="7437" spans="1:22" x14ac:dyDescent="0.25">
      <c r="A7437" t="s">
        <v>33154</v>
      </c>
      <c r="B7437" t="s">
        <v>35</v>
      </c>
      <c r="C7437" t="s">
        <v>47</v>
      </c>
      <c r="D7437" t="s">
        <v>33155</v>
      </c>
      <c r="E7437">
        <v>42.46</v>
      </c>
      <c r="F7437">
        <v>29</v>
      </c>
      <c r="G7437" t="s">
        <v>43728</v>
      </c>
      <c r="H7437" t="s">
        <v>3427</v>
      </c>
      <c r="I7437" s="1">
        <v>45137</v>
      </c>
      <c r="J7437" s="1">
        <v>46023</v>
      </c>
      <c r="K7437" t="s">
        <v>33156</v>
      </c>
      <c r="L7437" t="s">
        <v>33157</v>
      </c>
      <c r="M7437" t="s">
        <v>45</v>
      </c>
      <c r="N7437">
        <v>2</v>
      </c>
      <c r="O7437">
        <f>Table1[[#This Row],[Price]]-0.1*Table1[[#This Row],[Price]]</f>
        <v>38.213999999999999</v>
      </c>
      <c r="P7437" s="9">
        <f>(Table1[[#This Row],[Expiration Date]]-Table1[[#This Row],[Manufacturing Date]])/365</f>
        <v>2.4273972602739726</v>
      </c>
      <c r="Q7437" t="str">
        <f>IF(Table1[[#This Row],[Expiration Date]]-J7445&gt;12/31/2024,"not expired","expired")</f>
        <v>expired</v>
      </c>
      <c r="R7437">
        <f>Table1[[#This Row],[Discounted Price]]*0.95</f>
        <v>36.3033</v>
      </c>
      <c r="S7437">
        <f>Table1[[#This Row],[Discounted Price]]*0.9</f>
        <v>34.392600000000002</v>
      </c>
      <c r="T7437">
        <f>Table1[[#This Row],[Discounted Price]]*0.8</f>
        <v>30.571200000000001</v>
      </c>
      <c r="U7437">
        <f>Table1[[#This Row],[Price]]*0.52</f>
        <v>22.0792</v>
      </c>
      <c r="V7437">
        <f>(Table1[[#This Row],[Price]]-Table1[[#This Row],[Scrap value]])/2</f>
        <v>10.1904</v>
      </c>
    </row>
    <row r="7438" spans="1:22" x14ac:dyDescent="0.25">
      <c r="A7438" t="s">
        <v>33158</v>
      </c>
      <c r="B7438" t="s">
        <v>29</v>
      </c>
      <c r="C7438" t="s">
        <v>47</v>
      </c>
      <c r="D7438" t="s">
        <v>33159</v>
      </c>
      <c r="E7438">
        <v>400.68</v>
      </c>
      <c r="F7438">
        <v>28</v>
      </c>
      <c r="G7438" t="s">
        <v>43728</v>
      </c>
      <c r="H7438" t="s">
        <v>8637</v>
      </c>
      <c r="I7438" s="1">
        <v>44927</v>
      </c>
      <c r="J7438" s="1">
        <v>45658</v>
      </c>
      <c r="K7438" t="s">
        <v>33160</v>
      </c>
      <c r="L7438" t="s">
        <v>33161</v>
      </c>
      <c r="M7438" t="s">
        <v>27</v>
      </c>
      <c r="N7438">
        <v>1</v>
      </c>
      <c r="O7438">
        <f>Table1[[#This Row],[Price]]-0.1*Table1[[#This Row],[Price]]</f>
        <v>360.61200000000002</v>
      </c>
      <c r="P7438" s="9">
        <f>(Table1[[#This Row],[Expiration Date]]-Table1[[#This Row],[Manufacturing Date]])/365</f>
        <v>2.0027397260273974</v>
      </c>
      <c r="Q7438" t="str">
        <f>IF(Table1[[#This Row],[Expiration Date]]-J7446&gt;12/31/2024,"not expired","expired")</f>
        <v>not expired</v>
      </c>
      <c r="R7438">
        <f>Table1[[#This Row],[Discounted Price]]*0.95</f>
        <v>342.58140000000003</v>
      </c>
      <c r="S7438">
        <f>Table1[[#This Row],[Discounted Price]]*0.9</f>
        <v>324.55080000000004</v>
      </c>
      <c r="T7438">
        <f>Table1[[#This Row],[Discounted Price]]*0.8</f>
        <v>288.48960000000005</v>
      </c>
      <c r="U7438">
        <f>Table1[[#This Row],[Price]]*0.52</f>
        <v>208.3536</v>
      </c>
      <c r="V7438">
        <f>(Table1[[#This Row],[Price]]-Table1[[#This Row],[Scrap value]])/2</f>
        <v>96.163200000000003</v>
      </c>
    </row>
    <row r="7439" spans="1:22" x14ac:dyDescent="0.25">
      <c r="A7439" t="s">
        <v>33162</v>
      </c>
      <c r="B7439" t="s">
        <v>35</v>
      </c>
      <c r="C7439" t="s">
        <v>47</v>
      </c>
      <c r="D7439" t="s">
        <v>33163</v>
      </c>
      <c r="E7439">
        <v>135.57</v>
      </c>
      <c r="F7439">
        <v>14</v>
      </c>
      <c r="G7439" t="s">
        <v>43728</v>
      </c>
      <c r="H7439" t="s">
        <v>31</v>
      </c>
      <c r="I7439" s="1">
        <v>45000</v>
      </c>
      <c r="J7439" s="1">
        <v>45292</v>
      </c>
      <c r="K7439" t="s">
        <v>33164</v>
      </c>
      <c r="L7439" t="s">
        <v>33165</v>
      </c>
      <c r="M7439" t="s">
        <v>20</v>
      </c>
      <c r="N7439">
        <v>2</v>
      </c>
      <c r="O7439">
        <f>Table1[[#This Row],[Price]]-0.1*Table1[[#This Row],[Price]]</f>
        <v>122.01299999999999</v>
      </c>
      <c r="P7439" s="9">
        <f>(Table1[[#This Row],[Expiration Date]]-Table1[[#This Row],[Manufacturing Date]])/365</f>
        <v>0.8</v>
      </c>
      <c r="Q7439" t="str">
        <f>IF(Table1[[#This Row],[Expiration Date]]-J7447&gt;12/31/2024,"not expired","expired")</f>
        <v>expired</v>
      </c>
      <c r="R7439">
        <f>Table1[[#This Row],[Discounted Price]]*0.95</f>
        <v>115.91234999999999</v>
      </c>
      <c r="S7439">
        <f>Table1[[#This Row],[Discounted Price]]*0.9</f>
        <v>109.81169999999999</v>
      </c>
      <c r="T7439">
        <f>Table1[[#This Row],[Discounted Price]]*0.8</f>
        <v>97.610399999999998</v>
      </c>
      <c r="U7439">
        <f>Table1[[#This Row],[Price]]*0.52</f>
        <v>70.496399999999994</v>
      </c>
      <c r="V7439">
        <f>(Table1[[#This Row],[Price]]-Table1[[#This Row],[Scrap value]])/2</f>
        <v>32.536799999999999</v>
      </c>
    </row>
    <row r="7440" spans="1:22" x14ac:dyDescent="0.25">
      <c r="A7440" t="s">
        <v>33166</v>
      </c>
      <c r="B7440" t="s">
        <v>15</v>
      </c>
      <c r="C7440" t="s">
        <v>47</v>
      </c>
      <c r="D7440" t="s">
        <v>33167</v>
      </c>
      <c r="E7440">
        <v>26.41</v>
      </c>
      <c r="F7440">
        <v>88</v>
      </c>
      <c r="G7440" t="s">
        <v>43729</v>
      </c>
      <c r="H7440" t="s">
        <v>2761</v>
      </c>
      <c r="I7440" s="1">
        <v>45000</v>
      </c>
      <c r="J7440" s="1">
        <v>45292</v>
      </c>
      <c r="K7440" t="s">
        <v>33168</v>
      </c>
      <c r="L7440" t="s">
        <v>33169</v>
      </c>
      <c r="M7440" t="s">
        <v>45</v>
      </c>
      <c r="N7440">
        <v>2</v>
      </c>
      <c r="O7440">
        <f>Table1[[#This Row],[Price]]-0.1*Table1[[#This Row],[Price]]</f>
        <v>23.768999999999998</v>
      </c>
      <c r="P7440" s="9">
        <f>(Table1[[#This Row],[Expiration Date]]-Table1[[#This Row],[Manufacturing Date]])/365</f>
        <v>0.8</v>
      </c>
      <c r="Q7440" t="str">
        <f>IF(Table1[[#This Row],[Expiration Date]]-J7448&gt;12/31/2024,"not expired","expired")</f>
        <v>expired</v>
      </c>
      <c r="R7440">
        <f>Table1[[#This Row],[Discounted Price]]*0.95</f>
        <v>22.580549999999999</v>
      </c>
      <c r="S7440">
        <f>Table1[[#This Row],[Discounted Price]]*0.9</f>
        <v>21.392099999999999</v>
      </c>
      <c r="T7440">
        <f>Table1[[#This Row],[Discounted Price]]*0.8</f>
        <v>19.0152</v>
      </c>
      <c r="U7440">
        <f>Table1[[#This Row],[Price]]*0.52</f>
        <v>13.7332</v>
      </c>
      <c r="V7440">
        <f>(Table1[[#This Row],[Price]]-Table1[[#This Row],[Scrap value]])/2</f>
        <v>6.3384</v>
      </c>
    </row>
    <row r="7441" spans="1:22" x14ac:dyDescent="0.25">
      <c r="A7441" t="s">
        <v>33170</v>
      </c>
      <c r="B7441" t="s">
        <v>15</v>
      </c>
      <c r="C7441" t="s">
        <v>47</v>
      </c>
      <c r="D7441" t="s">
        <v>33171</v>
      </c>
      <c r="E7441">
        <v>109.36</v>
      </c>
      <c r="F7441">
        <v>63</v>
      </c>
      <c r="G7441" t="s">
        <v>43730</v>
      </c>
      <c r="H7441" t="s">
        <v>33172</v>
      </c>
      <c r="I7441" s="1">
        <v>45137</v>
      </c>
      <c r="J7441" s="1">
        <v>45658</v>
      </c>
      <c r="K7441" t="s">
        <v>33173</v>
      </c>
      <c r="L7441" t="s">
        <v>33174</v>
      </c>
      <c r="M7441" t="s">
        <v>45</v>
      </c>
      <c r="N7441">
        <v>3</v>
      </c>
      <c r="O7441">
        <f>Table1[[#This Row],[Price]]-0.1*Table1[[#This Row],[Price]]</f>
        <v>98.424000000000007</v>
      </c>
      <c r="P7441" s="9">
        <f>(Table1[[#This Row],[Expiration Date]]-Table1[[#This Row],[Manufacturing Date]])/365</f>
        <v>1.4273972602739726</v>
      </c>
      <c r="Q7441" t="str">
        <f>IF(Table1[[#This Row],[Expiration Date]]-J7449&gt;12/31/2024,"not expired","expired")</f>
        <v>expired</v>
      </c>
      <c r="R7441">
        <f>Table1[[#This Row],[Discounted Price]]*0.95</f>
        <v>93.502800000000008</v>
      </c>
      <c r="S7441">
        <f>Table1[[#This Row],[Discounted Price]]*0.9</f>
        <v>88.581600000000009</v>
      </c>
      <c r="T7441">
        <f>Table1[[#This Row],[Discounted Price]]*0.8</f>
        <v>78.739200000000011</v>
      </c>
      <c r="U7441">
        <f>Table1[[#This Row],[Price]]*0.52</f>
        <v>56.867200000000004</v>
      </c>
      <c r="V7441">
        <f>(Table1[[#This Row],[Price]]-Table1[[#This Row],[Scrap value]])/2</f>
        <v>26.246399999999998</v>
      </c>
    </row>
    <row r="7442" spans="1:22" x14ac:dyDescent="0.25">
      <c r="A7442" t="s">
        <v>33175</v>
      </c>
      <c r="B7442" t="s">
        <v>29</v>
      </c>
      <c r="C7442" t="s">
        <v>47</v>
      </c>
      <c r="D7442" t="s">
        <v>33176</v>
      </c>
      <c r="E7442">
        <v>140.47999999999999</v>
      </c>
      <c r="F7442">
        <v>65</v>
      </c>
      <c r="G7442" t="s">
        <v>43728</v>
      </c>
      <c r="H7442" t="s">
        <v>30267</v>
      </c>
      <c r="I7442" s="1">
        <v>45137</v>
      </c>
      <c r="J7442" s="1">
        <v>45292</v>
      </c>
      <c r="K7442" t="s">
        <v>33177</v>
      </c>
      <c r="L7442" t="s">
        <v>33178</v>
      </c>
      <c r="M7442" t="s">
        <v>20</v>
      </c>
      <c r="N7442">
        <v>3</v>
      </c>
      <c r="O7442">
        <f>Table1[[#This Row],[Price]]-0.1*Table1[[#This Row],[Price]]</f>
        <v>126.43199999999999</v>
      </c>
      <c r="P7442" s="9">
        <f>(Table1[[#This Row],[Expiration Date]]-Table1[[#This Row],[Manufacturing Date]])/365</f>
        <v>0.42465753424657532</v>
      </c>
      <c r="Q7442" t="str">
        <f>IF(Table1[[#This Row],[Expiration Date]]-J7450&gt;12/31/2024,"not expired","expired")</f>
        <v>expired</v>
      </c>
      <c r="R7442">
        <f>Table1[[#This Row],[Discounted Price]]*0.95</f>
        <v>120.11039999999998</v>
      </c>
      <c r="S7442">
        <f>Table1[[#This Row],[Discounted Price]]*0.9</f>
        <v>113.78879999999999</v>
      </c>
      <c r="T7442">
        <f>Table1[[#This Row],[Discounted Price]]*0.8</f>
        <v>101.1456</v>
      </c>
      <c r="U7442">
        <f>Table1[[#This Row],[Price]]*0.52</f>
        <v>73.049599999999998</v>
      </c>
      <c r="V7442">
        <f>(Table1[[#This Row],[Price]]-Table1[[#This Row],[Scrap value]])/2</f>
        <v>33.715199999999996</v>
      </c>
    </row>
    <row r="7443" spans="1:22" x14ac:dyDescent="0.25">
      <c r="A7443" t="s">
        <v>33179</v>
      </c>
      <c r="B7443" t="s">
        <v>22</v>
      </c>
      <c r="C7443" t="s">
        <v>47</v>
      </c>
      <c r="D7443" t="s">
        <v>33180</v>
      </c>
      <c r="E7443">
        <v>484.26</v>
      </c>
      <c r="F7443">
        <v>36</v>
      </c>
      <c r="G7443" t="s">
        <v>43730</v>
      </c>
      <c r="H7443" t="s">
        <v>15270</v>
      </c>
      <c r="I7443" s="1">
        <v>45000</v>
      </c>
      <c r="J7443" s="1">
        <v>45658</v>
      </c>
      <c r="K7443" t="s">
        <v>33181</v>
      </c>
      <c r="L7443" t="s">
        <v>33182</v>
      </c>
      <c r="M7443" t="s">
        <v>27</v>
      </c>
      <c r="N7443">
        <v>5</v>
      </c>
      <c r="O7443">
        <f>Table1[[#This Row],[Price]]-0.1*Table1[[#This Row],[Price]]</f>
        <v>435.834</v>
      </c>
      <c r="P7443" s="9">
        <f>(Table1[[#This Row],[Expiration Date]]-Table1[[#This Row],[Manufacturing Date]])/365</f>
        <v>1.8027397260273972</v>
      </c>
      <c r="Q7443" t="str">
        <f>IF(Table1[[#This Row],[Expiration Date]]-J7451&gt;12/31/2024,"not expired","expired")</f>
        <v>not expired</v>
      </c>
      <c r="R7443">
        <f>Table1[[#This Row],[Discounted Price]]*0.95</f>
        <v>414.04230000000001</v>
      </c>
      <c r="S7443">
        <f>Table1[[#This Row],[Discounted Price]]*0.9</f>
        <v>392.25060000000002</v>
      </c>
      <c r="T7443">
        <f>Table1[[#This Row],[Discounted Price]]*0.8</f>
        <v>348.66720000000004</v>
      </c>
      <c r="U7443">
        <f>Table1[[#This Row],[Price]]*0.52</f>
        <v>251.8152</v>
      </c>
      <c r="V7443">
        <f>(Table1[[#This Row],[Price]]-Table1[[#This Row],[Scrap value]])/2</f>
        <v>116.22239999999999</v>
      </c>
    </row>
    <row r="7444" spans="1:22" x14ac:dyDescent="0.25">
      <c r="A7444" t="s">
        <v>33183</v>
      </c>
      <c r="B7444" t="s">
        <v>35</v>
      </c>
      <c r="C7444" t="s">
        <v>47</v>
      </c>
      <c r="D7444" t="s">
        <v>33184</v>
      </c>
      <c r="E7444">
        <v>124.35</v>
      </c>
      <c r="F7444">
        <v>65</v>
      </c>
      <c r="G7444" t="s">
        <v>43729</v>
      </c>
      <c r="H7444" t="s">
        <v>18889</v>
      </c>
      <c r="I7444" s="1">
        <v>45000</v>
      </c>
      <c r="J7444" s="1">
        <v>45292</v>
      </c>
      <c r="K7444" t="s">
        <v>33185</v>
      </c>
      <c r="L7444" t="s">
        <v>33186</v>
      </c>
      <c r="M7444" t="s">
        <v>45</v>
      </c>
      <c r="N7444">
        <v>3</v>
      </c>
      <c r="O7444">
        <f>Table1[[#This Row],[Price]]-0.1*Table1[[#This Row],[Price]]</f>
        <v>111.91499999999999</v>
      </c>
      <c r="P7444" s="9">
        <f>(Table1[[#This Row],[Expiration Date]]-Table1[[#This Row],[Manufacturing Date]])/365</f>
        <v>0.8</v>
      </c>
      <c r="Q7444" t="str">
        <f>IF(Table1[[#This Row],[Expiration Date]]-J7452&gt;12/31/2024,"not expired","expired")</f>
        <v>expired</v>
      </c>
      <c r="R7444">
        <f>Table1[[#This Row],[Discounted Price]]*0.95</f>
        <v>106.31924999999998</v>
      </c>
      <c r="S7444">
        <f>Table1[[#This Row],[Discounted Price]]*0.9</f>
        <v>100.7235</v>
      </c>
      <c r="T7444">
        <f>Table1[[#This Row],[Discounted Price]]*0.8</f>
        <v>89.531999999999996</v>
      </c>
      <c r="U7444">
        <f>Table1[[#This Row],[Price]]*0.52</f>
        <v>64.662000000000006</v>
      </c>
      <c r="V7444">
        <f>(Table1[[#This Row],[Price]]-Table1[[#This Row],[Scrap value]])/2</f>
        <v>29.843999999999994</v>
      </c>
    </row>
    <row r="7445" spans="1:22" x14ac:dyDescent="0.25">
      <c r="A7445" t="s">
        <v>33187</v>
      </c>
      <c r="B7445" t="s">
        <v>29</v>
      </c>
      <c r="C7445" t="s">
        <v>47</v>
      </c>
      <c r="D7445" t="s">
        <v>33188</v>
      </c>
      <c r="E7445">
        <v>53.5</v>
      </c>
      <c r="F7445">
        <v>66</v>
      </c>
      <c r="G7445" t="s">
        <v>43729</v>
      </c>
      <c r="H7445" t="s">
        <v>33189</v>
      </c>
      <c r="I7445" s="1">
        <v>45000</v>
      </c>
      <c r="J7445" s="1">
        <v>46023</v>
      </c>
      <c r="K7445" t="s">
        <v>33190</v>
      </c>
      <c r="L7445" t="s">
        <v>33191</v>
      </c>
      <c r="M7445" t="s">
        <v>27</v>
      </c>
      <c r="N7445">
        <v>2</v>
      </c>
      <c r="O7445">
        <f>Table1[[#This Row],[Price]]-0.1*Table1[[#This Row],[Price]]</f>
        <v>48.15</v>
      </c>
      <c r="P7445" s="9">
        <f>(Table1[[#This Row],[Expiration Date]]-Table1[[#This Row],[Manufacturing Date]])/365</f>
        <v>2.8027397260273972</v>
      </c>
      <c r="Q7445" t="str">
        <f>IF(Table1[[#This Row],[Expiration Date]]-J7453&gt;12/31/2024,"not expired","expired")</f>
        <v>expired</v>
      </c>
      <c r="R7445">
        <f>Table1[[#This Row],[Discounted Price]]*0.95</f>
        <v>45.7425</v>
      </c>
      <c r="S7445">
        <f>Table1[[#This Row],[Discounted Price]]*0.9</f>
        <v>43.335000000000001</v>
      </c>
      <c r="T7445">
        <f>Table1[[#This Row],[Discounted Price]]*0.8</f>
        <v>38.520000000000003</v>
      </c>
      <c r="U7445">
        <f>Table1[[#This Row],[Price]]*0.52</f>
        <v>27.82</v>
      </c>
      <c r="V7445">
        <f>(Table1[[#This Row],[Price]]-Table1[[#This Row],[Scrap value]])/2</f>
        <v>12.84</v>
      </c>
    </row>
    <row r="7446" spans="1:22" x14ac:dyDescent="0.25">
      <c r="A7446" t="s">
        <v>33192</v>
      </c>
      <c r="B7446" t="s">
        <v>22</v>
      </c>
      <c r="C7446" t="s">
        <v>47</v>
      </c>
      <c r="D7446" t="s">
        <v>33193</v>
      </c>
      <c r="E7446">
        <v>392.52</v>
      </c>
      <c r="F7446">
        <v>88</v>
      </c>
      <c r="G7446" t="s">
        <v>43729</v>
      </c>
      <c r="H7446" t="s">
        <v>33194</v>
      </c>
      <c r="I7446" s="1">
        <v>45137</v>
      </c>
      <c r="J7446" s="1">
        <v>45292</v>
      </c>
      <c r="K7446" t="s">
        <v>33195</v>
      </c>
      <c r="L7446" t="s">
        <v>33196</v>
      </c>
      <c r="M7446" t="s">
        <v>45</v>
      </c>
      <c r="N7446">
        <v>5</v>
      </c>
      <c r="O7446">
        <f>Table1[[#This Row],[Price]]-0.1*Table1[[#This Row],[Price]]</f>
        <v>353.26799999999997</v>
      </c>
      <c r="P7446" s="9">
        <f>(Table1[[#This Row],[Expiration Date]]-Table1[[#This Row],[Manufacturing Date]])/365</f>
        <v>0.42465753424657532</v>
      </c>
      <c r="Q7446" t="str">
        <f>IF(Table1[[#This Row],[Expiration Date]]-J7454&gt;12/31/2024,"not expired","expired")</f>
        <v>expired</v>
      </c>
      <c r="R7446">
        <f>Table1[[#This Row],[Discounted Price]]*0.95</f>
        <v>335.60459999999995</v>
      </c>
      <c r="S7446">
        <f>Table1[[#This Row],[Discounted Price]]*0.9</f>
        <v>317.94119999999998</v>
      </c>
      <c r="T7446">
        <f>Table1[[#This Row],[Discounted Price]]*0.8</f>
        <v>282.61439999999999</v>
      </c>
      <c r="U7446">
        <f>Table1[[#This Row],[Price]]*0.52</f>
        <v>204.1104</v>
      </c>
      <c r="V7446">
        <f>(Table1[[#This Row],[Price]]-Table1[[#This Row],[Scrap value]])/2</f>
        <v>94.204799999999992</v>
      </c>
    </row>
    <row r="7447" spans="1:22" x14ac:dyDescent="0.25">
      <c r="A7447" t="s">
        <v>33197</v>
      </c>
      <c r="B7447" t="s">
        <v>29</v>
      </c>
      <c r="C7447" t="s">
        <v>47</v>
      </c>
      <c r="D7447" t="s">
        <v>33198</v>
      </c>
      <c r="E7447">
        <v>72.91</v>
      </c>
      <c r="F7447">
        <v>55</v>
      </c>
      <c r="G7447" t="s">
        <v>43728</v>
      </c>
      <c r="H7447" t="s">
        <v>6127</v>
      </c>
      <c r="I7447" s="1">
        <v>45000</v>
      </c>
      <c r="J7447" s="1">
        <v>46023</v>
      </c>
      <c r="K7447" t="s">
        <v>33199</v>
      </c>
      <c r="L7447" t="s">
        <v>33200</v>
      </c>
      <c r="M7447" t="s">
        <v>45</v>
      </c>
      <c r="N7447">
        <v>5</v>
      </c>
      <c r="O7447">
        <f>Table1[[#This Row],[Price]]-0.1*Table1[[#This Row],[Price]]</f>
        <v>65.619</v>
      </c>
      <c r="P7447" s="9">
        <f>(Table1[[#This Row],[Expiration Date]]-Table1[[#This Row],[Manufacturing Date]])/365</f>
        <v>2.8027397260273972</v>
      </c>
      <c r="Q7447" t="str">
        <f>IF(Table1[[#This Row],[Expiration Date]]-J7455&gt;12/31/2024,"not expired","expired")</f>
        <v>not expired</v>
      </c>
      <c r="R7447">
        <f>Table1[[#This Row],[Discounted Price]]*0.95</f>
        <v>62.338049999999996</v>
      </c>
      <c r="S7447">
        <f>Table1[[#This Row],[Discounted Price]]*0.9</f>
        <v>59.057099999999998</v>
      </c>
      <c r="T7447">
        <f>Table1[[#This Row],[Discounted Price]]*0.8</f>
        <v>52.495200000000004</v>
      </c>
      <c r="U7447">
        <f>Table1[[#This Row],[Price]]*0.52</f>
        <v>37.913199999999996</v>
      </c>
      <c r="V7447">
        <f>(Table1[[#This Row],[Price]]-Table1[[#This Row],[Scrap value]])/2</f>
        <v>17.4984</v>
      </c>
    </row>
    <row r="7448" spans="1:22" x14ac:dyDescent="0.25">
      <c r="A7448" t="s">
        <v>33201</v>
      </c>
      <c r="B7448" t="s">
        <v>29</v>
      </c>
      <c r="C7448" t="s">
        <v>47</v>
      </c>
      <c r="D7448" t="s">
        <v>33202</v>
      </c>
      <c r="E7448">
        <v>338.75</v>
      </c>
      <c r="F7448">
        <v>66</v>
      </c>
      <c r="G7448" t="s">
        <v>43729</v>
      </c>
      <c r="H7448" t="s">
        <v>8027</v>
      </c>
      <c r="I7448" s="1">
        <v>45137</v>
      </c>
      <c r="J7448" s="1">
        <v>45292</v>
      </c>
      <c r="K7448" t="s">
        <v>33203</v>
      </c>
      <c r="L7448" t="s">
        <v>33204</v>
      </c>
      <c r="M7448" t="s">
        <v>27</v>
      </c>
      <c r="N7448">
        <v>2</v>
      </c>
      <c r="O7448">
        <f>Table1[[#This Row],[Price]]-0.1*Table1[[#This Row],[Price]]</f>
        <v>304.875</v>
      </c>
      <c r="P7448" s="9">
        <f>(Table1[[#This Row],[Expiration Date]]-Table1[[#This Row],[Manufacturing Date]])/365</f>
        <v>0.42465753424657532</v>
      </c>
      <c r="Q7448" t="str">
        <f>IF(Table1[[#This Row],[Expiration Date]]-J7456&gt;12/31/2024,"not expired","expired")</f>
        <v>expired</v>
      </c>
      <c r="R7448">
        <f>Table1[[#This Row],[Discounted Price]]*0.95</f>
        <v>289.63124999999997</v>
      </c>
      <c r="S7448">
        <f>Table1[[#This Row],[Discounted Price]]*0.9</f>
        <v>274.38749999999999</v>
      </c>
      <c r="T7448">
        <f>Table1[[#This Row],[Discounted Price]]*0.8</f>
        <v>243.9</v>
      </c>
      <c r="U7448">
        <f>Table1[[#This Row],[Price]]*0.52</f>
        <v>176.15</v>
      </c>
      <c r="V7448">
        <f>(Table1[[#This Row],[Price]]-Table1[[#This Row],[Scrap value]])/2</f>
        <v>81.3</v>
      </c>
    </row>
    <row r="7449" spans="1:22" x14ac:dyDescent="0.25">
      <c r="A7449" t="s">
        <v>33205</v>
      </c>
      <c r="B7449" t="s">
        <v>29</v>
      </c>
      <c r="C7449" t="s">
        <v>47</v>
      </c>
      <c r="D7449" t="s">
        <v>33206</v>
      </c>
      <c r="E7449">
        <v>308.52999999999997</v>
      </c>
      <c r="F7449">
        <v>54</v>
      </c>
      <c r="G7449" t="s">
        <v>43728</v>
      </c>
      <c r="H7449" t="s">
        <v>28306</v>
      </c>
      <c r="I7449" s="1">
        <v>45000</v>
      </c>
      <c r="J7449" s="1">
        <v>45658</v>
      </c>
      <c r="K7449" t="s">
        <v>33207</v>
      </c>
      <c r="L7449" t="s">
        <v>33208</v>
      </c>
      <c r="M7449" t="s">
        <v>45</v>
      </c>
      <c r="N7449">
        <v>1</v>
      </c>
      <c r="O7449">
        <f>Table1[[#This Row],[Price]]-0.1*Table1[[#This Row],[Price]]</f>
        <v>277.67699999999996</v>
      </c>
      <c r="P7449" s="9">
        <f>(Table1[[#This Row],[Expiration Date]]-Table1[[#This Row],[Manufacturing Date]])/365</f>
        <v>1.8027397260273972</v>
      </c>
      <c r="Q7449" t="str">
        <f>IF(Table1[[#This Row],[Expiration Date]]-J7457&gt;12/31/2024,"not expired","expired")</f>
        <v>not expired</v>
      </c>
      <c r="R7449">
        <f>Table1[[#This Row],[Discounted Price]]*0.95</f>
        <v>263.79314999999997</v>
      </c>
      <c r="S7449">
        <f>Table1[[#This Row],[Discounted Price]]*0.9</f>
        <v>249.90929999999997</v>
      </c>
      <c r="T7449">
        <f>Table1[[#This Row],[Discounted Price]]*0.8</f>
        <v>222.14159999999998</v>
      </c>
      <c r="U7449">
        <f>Table1[[#This Row],[Price]]*0.52</f>
        <v>160.43559999999999</v>
      </c>
      <c r="V7449">
        <f>(Table1[[#This Row],[Price]]-Table1[[#This Row],[Scrap value]])/2</f>
        <v>74.047199999999989</v>
      </c>
    </row>
    <row r="7450" spans="1:22" x14ac:dyDescent="0.25">
      <c r="A7450" t="s">
        <v>33209</v>
      </c>
      <c r="B7450" t="s">
        <v>15</v>
      </c>
      <c r="C7450" t="s">
        <v>47</v>
      </c>
      <c r="D7450" t="s">
        <v>33210</v>
      </c>
      <c r="E7450">
        <v>159.99</v>
      </c>
      <c r="F7450">
        <v>59</v>
      </c>
      <c r="G7450" t="s">
        <v>43728</v>
      </c>
      <c r="H7450" t="s">
        <v>15485</v>
      </c>
      <c r="I7450" s="1">
        <v>45000</v>
      </c>
      <c r="J7450" s="1">
        <v>45292</v>
      </c>
      <c r="K7450" t="s">
        <v>33211</v>
      </c>
      <c r="L7450" t="s">
        <v>33212</v>
      </c>
      <c r="M7450" t="s">
        <v>27</v>
      </c>
      <c r="N7450">
        <v>3</v>
      </c>
      <c r="O7450">
        <f>Table1[[#This Row],[Price]]-0.1*Table1[[#This Row],[Price]]</f>
        <v>143.99100000000001</v>
      </c>
      <c r="P7450" s="9">
        <f>(Table1[[#This Row],[Expiration Date]]-Table1[[#This Row],[Manufacturing Date]])/365</f>
        <v>0.8</v>
      </c>
      <c r="Q7450" t="str">
        <f>IF(Table1[[#This Row],[Expiration Date]]-J7458&gt;12/31/2024,"not expired","expired")</f>
        <v>expired</v>
      </c>
      <c r="R7450">
        <f>Table1[[#This Row],[Discounted Price]]*0.95</f>
        <v>136.79145</v>
      </c>
      <c r="S7450">
        <f>Table1[[#This Row],[Discounted Price]]*0.9</f>
        <v>129.59190000000001</v>
      </c>
      <c r="T7450">
        <f>Table1[[#This Row],[Discounted Price]]*0.8</f>
        <v>115.19280000000002</v>
      </c>
      <c r="U7450">
        <f>Table1[[#This Row],[Price]]*0.52</f>
        <v>83.194800000000001</v>
      </c>
      <c r="V7450">
        <f>(Table1[[#This Row],[Price]]-Table1[[#This Row],[Scrap value]])/2</f>
        <v>38.397600000000004</v>
      </c>
    </row>
    <row r="7451" spans="1:22" x14ac:dyDescent="0.25">
      <c r="A7451" t="s">
        <v>33213</v>
      </c>
      <c r="B7451" t="s">
        <v>29</v>
      </c>
      <c r="C7451" t="s">
        <v>47</v>
      </c>
      <c r="D7451" t="s">
        <v>33214</v>
      </c>
      <c r="E7451">
        <v>128.86000000000001</v>
      </c>
      <c r="F7451">
        <v>58</v>
      </c>
      <c r="G7451" t="s">
        <v>43729</v>
      </c>
      <c r="H7451" t="s">
        <v>33215</v>
      </c>
      <c r="I7451" s="1">
        <v>45000</v>
      </c>
      <c r="J7451" s="1">
        <v>45292</v>
      </c>
      <c r="K7451" t="s">
        <v>33216</v>
      </c>
      <c r="L7451" t="s">
        <v>33217</v>
      </c>
      <c r="M7451" t="s">
        <v>27</v>
      </c>
      <c r="N7451">
        <v>5</v>
      </c>
      <c r="O7451">
        <f>Table1[[#This Row],[Price]]-0.1*Table1[[#This Row],[Price]]</f>
        <v>115.97400000000002</v>
      </c>
      <c r="P7451" s="9">
        <f>(Table1[[#This Row],[Expiration Date]]-Table1[[#This Row],[Manufacturing Date]])/365</f>
        <v>0.8</v>
      </c>
      <c r="Q7451" t="str">
        <f>IF(Table1[[#This Row],[Expiration Date]]-J7459&gt;12/31/2024,"not expired","expired")</f>
        <v>expired</v>
      </c>
      <c r="R7451">
        <f>Table1[[#This Row],[Discounted Price]]*0.95</f>
        <v>110.17530000000001</v>
      </c>
      <c r="S7451">
        <f>Table1[[#This Row],[Discounted Price]]*0.9</f>
        <v>104.37660000000002</v>
      </c>
      <c r="T7451">
        <f>Table1[[#This Row],[Discounted Price]]*0.8</f>
        <v>92.779200000000017</v>
      </c>
      <c r="U7451">
        <f>Table1[[#This Row],[Price]]*0.52</f>
        <v>67.007200000000012</v>
      </c>
      <c r="V7451">
        <f>(Table1[[#This Row],[Price]]-Table1[[#This Row],[Scrap value]])/2</f>
        <v>30.926400000000001</v>
      </c>
    </row>
    <row r="7452" spans="1:22" x14ac:dyDescent="0.25">
      <c r="A7452" t="s">
        <v>33218</v>
      </c>
      <c r="B7452" t="s">
        <v>29</v>
      </c>
      <c r="C7452" t="s">
        <v>47</v>
      </c>
      <c r="D7452" t="s">
        <v>33219</v>
      </c>
      <c r="E7452">
        <v>11.77</v>
      </c>
      <c r="F7452">
        <v>59</v>
      </c>
      <c r="G7452" t="s">
        <v>43730</v>
      </c>
      <c r="H7452" t="s">
        <v>6490</v>
      </c>
      <c r="I7452" s="1">
        <v>45000</v>
      </c>
      <c r="J7452" s="1">
        <v>46023</v>
      </c>
      <c r="K7452" t="s">
        <v>33220</v>
      </c>
      <c r="L7452" t="s">
        <v>33221</v>
      </c>
      <c r="M7452" t="s">
        <v>45</v>
      </c>
      <c r="N7452">
        <v>2</v>
      </c>
      <c r="O7452">
        <f>Table1[[#This Row],[Price]]-0.1*Table1[[#This Row],[Price]]</f>
        <v>10.593</v>
      </c>
      <c r="P7452" s="9">
        <f>(Table1[[#This Row],[Expiration Date]]-Table1[[#This Row],[Manufacturing Date]])/365</f>
        <v>2.8027397260273972</v>
      </c>
      <c r="Q7452" t="str">
        <f>IF(Table1[[#This Row],[Expiration Date]]-J7460&gt;12/31/2024,"not expired","expired")</f>
        <v>not expired</v>
      </c>
      <c r="R7452">
        <f>Table1[[#This Row],[Discounted Price]]*0.95</f>
        <v>10.06335</v>
      </c>
      <c r="S7452">
        <f>Table1[[#This Row],[Discounted Price]]*0.9</f>
        <v>9.5336999999999996</v>
      </c>
      <c r="T7452">
        <f>Table1[[#This Row],[Discounted Price]]*0.8</f>
        <v>8.474400000000001</v>
      </c>
      <c r="U7452">
        <f>Table1[[#This Row],[Price]]*0.52</f>
        <v>6.1204000000000001</v>
      </c>
      <c r="V7452">
        <f>(Table1[[#This Row],[Price]]-Table1[[#This Row],[Scrap value]])/2</f>
        <v>2.8247999999999998</v>
      </c>
    </row>
    <row r="7453" spans="1:22" x14ac:dyDescent="0.25">
      <c r="A7453" t="s">
        <v>33222</v>
      </c>
      <c r="B7453" t="s">
        <v>29</v>
      </c>
      <c r="C7453" t="s">
        <v>47</v>
      </c>
      <c r="D7453" t="s">
        <v>33223</v>
      </c>
      <c r="E7453">
        <v>370.45</v>
      </c>
      <c r="F7453">
        <v>85</v>
      </c>
      <c r="G7453" t="s">
        <v>43728</v>
      </c>
      <c r="H7453" t="s">
        <v>9620</v>
      </c>
      <c r="I7453" s="1">
        <v>44927</v>
      </c>
      <c r="J7453" s="1">
        <v>46023</v>
      </c>
      <c r="K7453" t="s">
        <v>33224</v>
      </c>
      <c r="L7453" t="s">
        <v>33225</v>
      </c>
      <c r="M7453" t="s">
        <v>45</v>
      </c>
      <c r="N7453">
        <v>4</v>
      </c>
      <c r="O7453">
        <f>Table1[[#This Row],[Price]]-0.1*Table1[[#This Row],[Price]]</f>
        <v>333.40499999999997</v>
      </c>
      <c r="P7453" s="9">
        <f>(Table1[[#This Row],[Expiration Date]]-Table1[[#This Row],[Manufacturing Date]])/365</f>
        <v>3.0027397260273974</v>
      </c>
      <c r="Q7453" t="str">
        <f>IF(Table1[[#This Row],[Expiration Date]]-J7461&gt;12/31/2024,"not expired","expired")</f>
        <v>not expired</v>
      </c>
      <c r="R7453">
        <f>Table1[[#This Row],[Discounted Price]]*0.95</f>
        <v>316.73474999999996</v>
      </c>
      <c r="S7453">
        <f>Table1[[#This Row],[Discounted Price]]*0.9</f>
        <v>300.06450000000001</v>
      </c>
      <c r="T7453">
        <f>Table1[[#This Row],[Discounted Price]]*0.8</f>
        <v>266.72399999999999</v>
      </c>
      <c r="U7453">
        <f>Table1[[#This Row],[Price]]*0.52</f>
        <v>192.63400000000001</v>
      </c>
      <c r="V7453">
        <f>(Table1[[#This Row],[Price]]-Table1[[#This Row],[Scrap value]])/2</f>
        <v>88.907999999999987</v>
      </c>
    </row>
    <row r="7454" spans="1:22" x14ac:dyDescent="0.25">
      <c r="A7454" t="s">
        <v>33226</v>
      </c>
      <c r="B7454" t="s">
        <v>29</v>
      </c>
      <c r="C7454" t="s">
        <v>47</v>
      </c>
      <c r="D7454" t="s">
        <v>33227</v>
      </c>
      <c r="E7454">
        <v>401.11</v>
      </c>
      <c r="F7454">
        <v>71</v>
      </c>
      <c r="G7454" t="s">
        <v>43728</v>
      </c>
      <c r="H7454" t="s">
        <v>1333</v>
      </c>
      <c r="I7454" s="1">
        <v>45137</v>
      </c>
      <c r="J7454" s="1">
        <v>45658</v>
      </c>
      <c r="K7454" t="s">
        <v>33228</v>
      </c>
      <c r="L7454" t="s">
        <v>33229</v>
      </c>
      <c r="M7454" t="s">
        <v>27</v>
      </c>
      <c r="N7454">
        <v>4</v>
      </c>
      <c r="O7454">
        <f>Table1[[#This Row],[Price]]-0.1*Table1[[#This Row],[Price]]</f>
        <v>360.99900000000002</v>
      </c>
      <c r="P7454" s="9">
        <f>(Table1[[#This Row],[Expiration Date]]-Table1[[#This Row],[Manufacturing Date]])/365</f>
        <v>1.4273972602739726</v>
      </c>
      <c r="Q7454" t="str">
        <f>IF(Table1[[#This Row],[Expiration Date]]-J7462&gt;12/31/2024,"not expired","expired")</f>
        <v>expired</v>
      </c>
      <c r="R7454">
        <f>Table1[[#This Row],[Discounted Price]]*0.95</f>
        <v>342.94905</v>
      </c>
      <c r="S7454">
        <f>Table1[[#This Row],[Discounted Price]]*0.9</f>
        <v>324.89910000000003</v>
      </c>
      <c r="T7454">
        <f>Table1[[#This Row],[Discounted Price]]*0.8</f>
        <v>288.79920000000004</v>
      </c>
      <c r="U7454">
        <f>Table1[[#This Row],[Price]]*0.52</f>
        <v>208.5772</v>
      </c>
      <c r="V7454">
        <f>(Table1[[#This Row],[Price]]-Table1[[#This Row],[Scrap value]])/2</f>
        <v>96.266400000000004</v>
      </c>
    </row>
    <row r="7455" spans="1:22" x14ac:dyDescent="0.25">
      <c r="A7455" t="s">
        <v>33230</v>
      </c>
      <c r="B7455" t="s">
        <v>22</v>
      </c>
      <c r="C7455" t="s">
        <v>47</v>
      </c>
      <c r="D7455" t="s">
        <v>33231</v>
      </c>
      <c r="E7455">
        <v>290.33999999999997</v>
      </c>
      <c r="F7455">
        <v>85</v>
      </c>
      <c r="G7455" t="s">
        <v>43730</v>
      </c>
      <c r="H7455" t="s">
        <v>33232</v>
      </c>
      <c r="I7455" s="1">
        <v>45137</v>
      </c>
      <c r="J7455" s="1">
        <v>45292</v>
      </c>
      <c r="K7455" t="s">
        <v>33233</v>
      </c>
      <c r="L7455" t="s">
        <v>33234</v>
      </c>
      <c r="M7455" t="s">
        <v>20</v>
      </c>
      <c r="N7455">
        <v>3</v>
      </c>
      <c r="O7455">
        <f>Table1[[#This Row],[Price]]-0.1*Table1[[#This Row],[Price]]</f>
        <v>261.30599999999998</v>
      </c>
      <c r="P7455" s="9">
        <f>(Table1[[#This Row],[Expiration Date]]-Table1[[#This Row],[Manufacturing Date]])/365</f>
        <v>0.42465753424657532</v>
      </c>
      <c r="Q7455" t="str">
        <f>IF(Table1[[#This Row],[Expiration Date]]-J7463&gt;12/31/2024,"not expired","expired")</f>
        <v>expired</v>
      </c>
      <c r="R7455">
        <f>Table1[[#This Row],[Discounted Price]]*0.95</f>
        <v>248.24069999999998</v>
      </c>
      <c r="S7455">
        <f>Table1[[#This Row],[Discounted Price]]*0.9</f>
        <v>235.1754</v>
      </c>
      <c r="T7455">
        <f>Table1[[#This Row],[Discounted Price]]*0.8</f>
        <v>209.04480000000001</v>
      </c>
      <c r="U7455">
        <f>Table1[[#This Row],[Price]]*0.52</f>
        <v>150.9768</v>
      </c>
      <c r="V7455">
        <f>(Table1[[#This Row],[Price]]-Table1[[#This Row],[Scrap value]])/2</f>
        <v>69.681599999999989</v>
      </c>
    </row>
    <row r="7456" spans="1:22" x14ac:dyDescent="0.25">
      <c r="A7456" t="s">
        <v>33235</v>
      </c>
      <c r="B7456" t="s">
        <v>29</v>
      </c>
      <c r="C7456" t="s">
        <v>47</v>
      </c>
      <c r="D7456" t="s">
        <v>33236</v>
      </c>
      <c r="E7456">
        <v>125.74</v>
      </c>
      <c r="F7456">
        <v>57</v>
      </c>
      <c r="G7456" t="s">
        <v>43729</v>
      </c>
      <c r="H7456" t="s">
        <v>25865</v>
      </c>
      <c r="I7456" s="1">
        <v>45000</v>
      </c>
      <c r="J7456" s="1">
        <v>45658</v>
      </c>
      <c r="K7456" t="s">
        <v>33237</v>
      </c>
      <c r="L7456" t="s">
        <v>33238</v>
      </c>
      <c r="M7456" t="s">
        <v>20</v>
      </c>
      <c r="N7456">
        <v>5</v>
      </c>
      <c r="O7456">
        <f>Table1[[#This Row],[Price]]-0.1*Table1[[#This Row],[Price]]</f>
        <v>113.166</v>
      </c>
      <c r="P7456" s="9">
        <f>(Table1[[#This Row],[Expiration Date]]-Table1[[#This Row],[Manufacturing Date]])/365</f>
        <v>1.8027397260273972</v>
      </c>
      <c r="Q7456" t="str">
        <f>IF(Table1[[#This Row],[Expiration Date]]-J7464&gt;12/31/2024,"not expired","expired")</f>
        <v>expired</v>
      </c>
      <c r="R7456">
        <f>Table1[[#This Row],[Discounted Price]]*0.95</f>
        <v>107.50769999999999</v>
      </c>
      <c r="S7456">
        <f>Table1[[#This Row],[Discounted Price]]*0.9</f>
        <v>101.8494</v>
      </c>
      <c r="T7456">
        <f>Table1[[#This Row],[Discounted Price]]*0.8</f>
        <v>90.532800000000009</v>
      </c>
      <c r="U7456">
        <f>Table1[[#This Row],[Price]]*0.52</f>
        <v>65.384799999999998</v>
      </c>
      <c r="V7456">
        <f>(Table1[[#This Row],[Price]]-Table1[[#This Row],[Scrap value]])/2</f>
        <v>30.177599999999998</v>
      </c>
    </row>
    <row r="7457" spans="1:22" x14ac:dyDescent="0.25">
      <c r="A7457" t="s">
        <v>33239</v>
      </c>
      <c r="B7457" t="s">
        <v>22</v>
      </c>
      <c r="C7457" t="s">
        <v>47</v>
      </c>
      <c r="D7457" t="s">
        <v>33240</v>
      </c>
      <c r="E7457">
        <v>97.48</v>
      </c>
      <c r="F7457">
        <v>65</v>
      </c>
      <c r="G7457" t="s">
        <v>43729</v>
      </c>
      <c r="H7457" t="s">
        <v>33241</v>
      </c>
      <c r="I7457" s="1">
        <v>44927</v>
      </c>
      <c r="J7457" s="1">
        <v>45292</v>
      </c>
      <c r="K7457" t="s">
        <v>33242</v>
      </c>
      <c r="L7457" t="s">
        <v>33243</v>
      </c>
      <c r="M7457" t="s">
        <v>20</v>
      </c>
      <c r="N7457">
        <v>5</v>
      </c>
      <c r="O7457">
        <f>Table1[[#This Row],[Price]]-0.1*Table1[[#This Row],[Price]]</f>
        <v>87.731999999999999</v>
      </c>
      <c r="P7457" s="9">
        <f>(Table1[[#This Row],[Expiration Date]]-Table1[[#This Row],[Manufacturing Date]])/365</f>
        <v>1</v>
      </c>
      <c r="Q7457" t="str">
        <f>IF(Table1[[#This Row],[Expiration Date]]-J7465&gt;12/31/2024,"not expired","expired")</f>
        <v>expired</v>
      </c>
      <c r="R7457">
        <f>Table1[[#This Row],[Discounted Price]]*0.95</f>
        <v>83.345399999999998</v>
      </c>
      <c r="S7457">
        <f>Table1[[#This Row],[Discounted Price]]*0.9</f>
        <v>78.958799999999997</v>
      </c>
      <c r="T7457">
        <f>Table1[[#This Row],[Discounted Price]]*0.8</f>
        <v>70.185600000000008</v>
      </c>
      <c r="U7457">
        <f>Table1[[#This Row],[Price]]*0.52</f>
        <v>50.689600000000006</v>
      </c>
      <c r="V7457">
        <f>(Table1[[#This Row],[Price]]-Table1[[#This Row],[Scrap value]])/2</f>
        <v>23.395199999999999</v>
      </c>
    </row>
    <row r="7458" spans="1:22" x14ac:dyDescent="0.25">
      <c r="A7458" t="s">
        <v>33244</v>
      </c>
      <c r="B7458" t="s">
        <v>15</v>
      </c>
      <c r="C7458" t="s">
        <v>47</v>
      </c>
      <c r="D7458" t="s">
        <v>33245</v>
      </c>
      <c r="E7458">
        <v>162.56</v>
      </c>
      <c r="F7458">
        <v>46</v>
      </c>
      <c r="G7458" t="s">
        <v>43728</v>
      </c>
      <c r="H7458" t="s">
        <v>14387</v>
      </c>
      <c r="I7458" s="1">
        <v>44927</v>
      </c>
      <c r="J7458" s="1">
        <v>46023</v>
      </c>
      <c r="K7458" t="s">
        <v>33246</v>
      </c>
      <c r="L7458" t="s">
        <v>33247</v>
      </c>
      <c r="M7458" t="s">
        <v>27</v>
      </c>
      <c r="N7458">
        <v>2</v>
      </c>
      <c r="O7458">
        <f>Table1[[#This Row],[Price]]-0.1*Table1[[#This Row],[Price]]</f>
        <v>146.304</v>
      </c>
      <c r="P7458" s="9">
        <f>(Table1[[#This Row],[Expiration Date]]-Table1[[#This Row],[Manufacturing Date]])/365</f>
        <v>3.0027397260273974</v>
      </c>
      <c r="Q7458" t="str">
        <f>IF(Table1[[#This Row],[Expiration Date]]-J7466&gt;12/31/2024,"not expired","expired")</f>
        <v>expired</v>
      </c>
      <c r="R7458">
        <f>Table1[[#This Row],[Discounted Price]]*0.95</f>
        <v>138.9888</v>
      </c>
      <c r="S7458">
        <f>Table1[[#This Row],[Discounted Price]]*0.9</f>
        <v>131.67359999999999</v>
      </c>
      <c r="T7458">
        <f>Table1[[#This Row],[Discounted Price]]*0.8</f>
        <v>117.04320000000001</v>
      </c>
      <c r="U7458">
        <f>Table1[[#This Row],[Price]]*0.52</f>
        <v>84.531199999999998</v>
      </c>
      <c r="V7458">
        <f>(Table1[[#This Row],[Price]]-Table1[[#This Row],[Scrap value]])/2</f>
        <v>39.014400000000002</v>
      </c>
    </row>
    <row r="7459" spans="1:22" x14ac:dyDescent="0.25">
      <c r="A7459" t="s">
        <v>33248</v>
      </c>
      <c r="B7459" t="s">
        <v>35</v>
      </c>
      <c r="C7459" t="s">
        <v>47</v>
      </c>
      <c r="D7459" t="s">
        <v>33249</v>
      </c>
      <c r="E7459">
        <v>318.93</v>
      </c>
      <c r="F7459">
        <v>53</v>
      </c>
      <c r="G7459" t="s">
        <v>43730</v>
      </c>
      <c r="H7459" t="s">
        <v>109</v>
      </c>
      <c r="I7459" s="1">
        <v>44927</v>
      </c>
      <c r="J7459" s="1">
        <v>45658</v>
      </c>
      <c r="K7459" t="s">
        <v>33250</v>
      </c>
      <c r="L7459" t="s">
        <v>33251</v>
      </c>
      <c r="M7459" t="s">
        <v>20</v>
      </c>
      <c r="N7459">
        <v>1</v>
      </c>
      <c r="O7459">
        <f>Table1[[#This Row],[Price]]-0.1*Table1[[#This Row],[Price]]</f>
        <v>287.03700000000003</v>
      </c>
      <c r="P7459" s="9">
        <f>(Table1[[#This Row],[Expiration Date]]-Table1[[#This Row],[Manufacturing Date]])/365</f>
        <v>2.0027397260273974</v>
      </c>
      <c r="Q7459" t="str">
        <f>IF(Table1[[#This Row],[Expiration Date]]-J7467&gt;12/31/2024,"not expired","expired")</f>
        <v>not expired</v>
      </c>
      <c r="R7459">
        <f>Table1[[#This Row],[Discounted Price]]*0.95</f>
        <v>272.68515000000002</v>
      </c>
      <c r="S7459">
        <f>Table1[[#This Row],[Discounted Price]]*0.9</f>
        <v>258.33330000000007</v>
      </c>
      <c r="T7459">
        <f>Table1[[#This Row],[Discounted Price]]*0.8</f>
        <v>229.62960000000004</v>
      </c>
      <c r="U7459">
        <f>Table1[[#This Row],[Price]]*0.52</f>
        <v>165.84360000000001</v>
      </c>
      <c r="V7459">
        <f>(Table1[[#This Row],[Price]]-Table1[[#This Row],[Scrap value]])/2</f>
        <v>76.543199999999999</v>
      </c>
    </row>
    <row r="7460" spans="1:22" x14ac:dyDescent="0.25">
      <c r="A7460" t="s">
        <v>33252</v>
      </c>
      <c r="B7460" t="s">
        <v>29</v>
      </c>
      <c r="C7460" t="s">
        <v>47</v>
      </c>
      <c r="D7460" t="s">
        <v>33253</v>
      </c>
      <c r="E7460">
        <v>254.35</v>
      </c>
      <c r="F7460">
        <v>74</v>
      </c>
      <c r="G7460" t="s">
        <v>43728</v>
      </c>
      <c r="H7460" t="s">
        <v>11200</v>
      </c>
      <c r="I7460" s="1">
        <v>45000</v>
      </c>
      <c r="J7460" s="1">
        <v>45658</v>
      </c>
      <c r="K7460" t="s">
        <v>33254</v>
      </c>
      <c r="L7460" t="s">
        <v>33255</v>
      </c>
      <c r="M7460" t="s">
        <v>27</v>
      </c>
      <c r="N7460">
        <v>1</v>
      </c>
      <c r="O7460">
        <f>Table1[[#This Row],[Price]]-0.1*Table1[[#This Row],[Price]]</f>
        <v>228.91499999999999</v>
      </c>
      <c r="P7460" s="9">
        <f>(Table1[[#This Row],[Expiration Date]]-Table1[[#This Row],[Manufacturing Date]])/365</f>
        <v>1.8027397260273972</v>
      </c>
      <c r="Q7460" t="str">
        <f>IF(Table1[[#This Row],[Expiration Date]]-J7468&gt;12/31/2024,"not expired","expired")</f>
        <v>expired</v>
      </c>
      <c r="R7460">
        <f>Table1[[#This Row],[Discounted Price]]*0.95</f>
        <v>217.46924999999999</v>
      </c>
      <c r="S7460">
        <f>Table1[[#This Row],[Discounted Price]]*0.9</f>
        <v>206.02349999999998</v>
      </c>
      <c r="T7460">
        <f>Table1[[#This Row],[Discounted Price]]*0.8</f>
        <v>183.13200000000001</v>
      </c>
      <c r="U7460">
        <f>Table1[[#This Row],[Price]]*0.52</f>
        <v>132.262</v>
      </c>
      <c r="V7460">
        <f>(Table1[[#This Row],[Price]]-Table1[[#This Row],[Scrap value]])/2</f>
        <v>61.043999999999997</v>
      </c>
    </row>
    <row r="7461" spans="1:22" x14ac:dyDescent="0.25">
      <c r="A7461" t="s">
        <v>33256</v>
      </c>
      <c r="B7461" t="s">
        <v>29</v>
      </c>
      <c r="C7461" t="s">
        <v>47</v>
      </c>
      <c r="D7461" t="s">
        <v>33257</v>
      </c>
      <c r="E7461">
        <v>491.97</v>
      </c>
      <c r="F7461">
        <v>59</v>
      </c>
      <c r="G7461" t="s">
        <v>43728</v>
      </c>
      <c r="H7461" t="s">
        <v>3071</v>
      </c>
      <c r="I7461" s="1">
        <v>45000</v>
      </c>
      <c r="J7461" s="1">
        <v>45292</v>
      </c>
      <c r="K7461" t="s">
        <v>33258</v>
      </c>
      <c r="L7461" t="s">
        <v>33259</v>
      </c>
      <c r="M7461" t="s">
        <v>45</v>
      </c>
      <c r="N7461">
        <v>1</v>
      </c>
      <c r="O7461">
        <f>Table1[[#This Row],[Price]]-0.1*Table1[[#This Row],[Price]]</f>
        <v>442.77300000000002</v>
      </c>
      <c r="P7461" s="9">
        <f>(Table1[[#This Row],[Expiration Date]]-Table1[[#This Row],[Manufacturing Date]])/365</f>
        <v>0.8</v>
      </c>
      <c r="Q7461" t="str">
        <f>IF(Table1[[#This Row],[Expiration Date]]-J7469&gt;12/31/2024,"not expired","expired")</f>
        <v>expired</v>
      </c>
      <c r="R7461">
        <f>Table1[[#This Row],[Discounted Price]]*0.95</f>
        <v>420.63434999999998</v>
      </c>
      <c r="S7461">
        <f>Table1[[#This Row],[Discounted Price]]*0.9</f>
        <v>398.49570000000006</v>
      </c>
      <c r="T7461">
        <f>Table1[[#This Row],[Discounted Price]]*0.8</f>
        <v>354.21840000000003</v>
      </c>
      <c r="U7461">
        <f>Table1[[#This Row],[Price]]*0.52</f>
        <v>255.82440000000003</v>
      </c>
      <c r="V7461">
        <f>(Table1[[#This Row],[Price]]-Table1[[#This Row],[Scrap value]])/2</f>
        <v>118.0728</v>
      </c>
    </row>
    <row r="7462" spans="1:22" x14ac:dyDescent="0.25">
      <c r="A7462" t="s">
        <v>33260</v>
      </c>
      <c r="B7462" t="s">
        <v>29</v>
      </c>
      <c r="C7462" t="s">
        <v>47</v>
      </c>
      <c r="D7462" t="s">
        <v>33261</v>
      </c>
      <c r="E7462">
        <v>441.47</v>
      </c>
      <c r="F7462">
        <v>68</v>
      </c>
      <c r="G7462" t="s">
        <v>43728</v>
      </c>
      <c r="H7462" t="s">
        <v>14775</v>
      </c>
      <c r="I7462" s="1">
        <v>44927</v>
      </c>
      <c r="J7462" s="1">
        <v>46023</v>
      </c>
      <c r="K7462" t="s">
        <v>33262</v>
      </c>
      <c r="L7462" t="s">
        <v>33263</v>
      </c>
      <c r="M7462" t="s">
        <v>27</v>
      </c>
      <c r="N7462">
        <v>1</v>
      </c>
      <c r="O7462">
        <f>Table1[[#This Row],[Price]]-0.1*Table1[[#This Row],[Price]]</f>
        <v>397.32300000000004</v>
      </c>
      <c r="P7462" s="9">
        <f>(Table1[[#This Row],[Expiration Date]]-Table1[[#This Row],[Manufacturing Date]])/365</f>
        <v>3.0027397260273974</v>
      </c>
      <c r="Q7462" t="str">
        <f>IF(Table1[[#This Row],[Expiration Date]]-J7470&gt;12/31/2024,"not expired","expired")</f>
        <v>expired</v>
      </c>
      <c r="R7462">
        <f>Table1[[#This Row],[Discounted Price]]*0.95</f>
        <v>377.45685000000003</v>
      </c>
      <c r="S7462">
        <f>Table1[[#This Row],[Discounted Price]]*0.9</f>
        <v>357.59070000000003</v>
      </c>
      <c r="T7462">
        <f>Table1[[#This Row],[Discounted Price]]*0.8</f>
        <v>317.85840000000007</v>
      </c>
      <c r="U7462">
        <f>Table1[[#This Row],[Price]]*0.52</f>
        <v>229.56440000000003</v>
      </c>
      <c r="V7462">
        <f>(Table1[[#This Row],[Price]]-Table1[[#This Row],[Scrap value]])/2</f>
        <v>105.9528</v>
      </c>
    </row>
    <row r="7463" spans="1:22" x14ac:dyDescent="0.25">
      <c r="A7463" t="s">
        <v>33264</v>
      </c>
      <c r="B7463" t="s">
        <v>22</v>
      </c>
      <c r="C7463" t="s">
        <v>47</v>
      </c>
      <c r="D7463" t="s">
        <v>33265</v>
      </c>
      <c r="E7463">
        <v>124.54</v>
      </c>
      <c r="F7463">
        <v>44</v>
      </c>
      <c r="G7463" t="s">
        <v>43729</v>
      </c>
      <c r="H7463" t="s">
        <v>8843</v>
      </c>
      <c r="I7463" s="1">
        <v>45137</v>
      </c>
      <c r="J7463" s="1">
        <v>46023</v>
      </c>
      <c r="K7463" t="s">
        <v>33266</v>
      </c>
      <c r="L7463" t="s">
        <v>33267</v>
      </c>
      <c r="M7463" t="s">
        <v>20</v>
      </c>
      <c r="N7463">
        <v>2</v>
      </c>
      <c r="O7463">
        <f>Table1[[#This Row],[Price]]-0.1*Table1[[#This Row],[Price]]</f>
        <v>112.08600000000001</v>
      </c>
      <c r="P7463" s="9">
        <f>(Table1[[#This Row],[Expiration Date]]-Table1[[#This Row],[Manufacturing Date]])/365</f>
        <v>2.4273972602739726</v>
      </c>
      <c r="Q7463" t="str">
        <f>IF(Table1[[#This Row],[Expiration Date]]-J7471&gt;12/31/2024,"not expired","expired")</f>
        <v>not expired</v>
      </c>
      <c r="R7463">
        <f>Table1[[#This Row],[Discounted Price]]*0.95</f>
        <v>106.4817</v>
      </c>
      <c r="S7463">
        <f>Table1[[#This Row],[Discounted Price]]*0.9</f>
        <v>100.87740000000001</v>
      </c>
      <c r="T7463">
        <f>Table1[[#This Row],[Discounted Price]]*0.8</f>
        <v>89.668800000000019</v>
      </c>
      <c r="U7463">
        <f>Table1[[#This Row],[Price]]*0.52</f>
        <v>64.760800000000003</v>
      </c>
      <c r="V7463">
        <f>(Table1[[#This Row],[Price]]-Table1[[#This Row],[Scrap value]])/2</f>
        <v>29.889600000000002</v>
      </c>
    </row>
    <row r="7464" spans="1:22" x14ac:dyDescent="0.25">
      <c r="A7464" t="s">
        <v>33268</v>
      </c>
      <c r="B7464" t="s">
        <v>15</v>
      </c>
      <c r="C7464" t="s">
        <v>47</v>
      </c>
      <c r="D7464" t="s">
        <v>33269</v>
      </c>
      <c r="E7464">
        <v>86.04</v>
      </c>
      <c r="F7464">
        <v>100</v>
      </c>
      <c r="G7464" t="s">
        <v>43730</v>
      </c>
      <c r="H7464" t="s">
        <v>33270</v>
      </c>
      <c r="I7464" s="1">
        <v>45000</v>
      </c>
      <c r="J7464" s="1">
        <v>46023</v>
      </c>
      <c r="K7464" t="s">
        <v>33271</v>
      </c>
      <c r="L7464" t="s">
        <v>33272</v>
      </c>
      <c r="M7464" t="s">
        <v>45</v>
      </c>
      <c r="N7464">
        <v>4</v>
      </c>
      <c r="O7464">
        <f>Table1[[#This Row],[Price]]-0.1*Table1[[#This Row],[Price]]</f>
        <v>77.436000000000007</v>
      </c>
      <c r="P7464" s="9">
        <f>(Table1[[#This Row],[Expiration Date]]-Table1[[#This Row],[Manufacturing Date]])/365</f>
        <v>2.8027397260273972</v>
      </c>
      <c r="Q7464" t="str">
        <f>IF(Table1[[#This Row],[Expiration Date]]-J7472&gt;12/31/2024,"not expired","expired")</f>
        <v>not expired</v>
      </c>
      <c r="R7464">
        <f>Table1[[#This Row],[Discounted Price]]*0.95</f>
        <v>73.5642</v>
      </c>
      <c r="S7464">
        <f>Table1[[#This Row],[Discounted Price]]*0.9</f>
        <v>69.692400000000006</v>
      </c>
      <c r="T7464">
        <f>Table1[[#This Row],[Discounted Price]]*0.8</f>
        <v>61.948800000000006</v>
      </c>
      <c r="U7464">
        <f>Table1[[#This Row],[Price]]*0.52</f>
        <v>44.740800000000007</v>
      </c>
      <c r="V7464">
        <f>(Table1[[#This Row],[Price]]-Table1[[#This Row],[Scrap value]])/2</f>
        <v>20.6496</v>
      </c>
    </row>
    <row r="7465" spans="1:22" x14ac:dyDescent="0.25">
      <c r="A7465" t="s">
        <v>33273</v>
      </c>
      <c r="B7465" t="s">
        <v>29</v>
      </c>
      <c r="C7465" t="s">
        <v>47</v>
      </c>
      <c r="D7465" t="s">
        <v>33274</v>
      </c>
      <c r="E7465">
        <v>254.1</v>
      </c>
      <c r="F7465">
        <v>73</v>
      </c>
      <c r="G7465" t="s">
        <v>43729</v>
      </c>
      <c r="H7465" t="s">
        <v>14382</v>
      </c>
      <c r="I7465" s="1">
        <v>45137</v>
      </c>
      <c r="J7465" s="1">
        <v>46023</v>
      </c>
      <c r="K7465" t="s">
        <v>33275</v>
      </c>
      <c r="L7465" t="s">
        <v>33276</v>
      </c>
      <c r="M7465" t="s">
        <v>45</v>
      </c>
      <c r="N7465">
        <v>3</v>
      </c>
      <c r="O7465">
        <f>Table1[[#This Row],[Price]]-0.1*Table1[[#This Row],[Price]]</f>
        <v>228.69</v>
      </c>
      <c r="P7465" s="9">
        <f>(Table1[[#This Row],[Expiration Date]]-Table1[[#This Row],[Manufacturing Date]])/365</f>
        <v>2.4273972602739726</v>
      </c>
      <c r="Q7465" t="str">
        <f>IF(Table1[[#This Row],[Expiration Date]]-J7473&gt;12/31/2024,"not expired","expired")</f>
        <v>expired</v>
      </c>
      <c r="R7465">
        <f>Table1[[#This Row],[Discounted Price]]*0.95</f>
        <v>217.25549999999998</v>
      </c>
      <c r="S7465">
        <f>Table1[[#This Row],[Discounted Price]]*0.9</f>
        <v>205.821</v>
      </c>
      <c r="T7465">
        <f>Table1[[#This Row],[Discounted Price]]*0.8</f>
        <v>182.952</v>
      </c>
      <c r="U7465">
        <f>Table1[[#This Row],[Price]]*0.52</f>
        <v>132.13200000000001</v>
      </c>
      <c r="V7465">
        <f>(Table1[[#This Row],[Price]]-Table1[[#This Row],[Scrap value]])/2</f>
        <v>60.983999999999995</v>
      </c>
    </row>
    <row r="7466" spans="1:22" x14ac:dyDescent="0.25">
      <c r="A7466" t="s">
        <v>33277</v>
      </c>
      <c r="B7466" t="s">
        <v>29</v>
      </c>
      <c r="C7466" t="s">
        <v>47</v>
      </c>
      <c r="D7466" t="s">
        <v>33278</v>
      </c>
      <c r="E7466">
        <v>21.16</v>
      </c>
      <c r="F7466">
        <v>14</v>
      </c>
      <c r="G7466" t="s">
        <v>43730</v>
      </c>
      <c r="H7466" t="s">
        <v>5421</v>
      </c>
      <c r="I7466" s="1">
        <v>45000</v>
      </c>
      <c r="J7466" s="1">
        <v>46023</v>
      </c>
      <c r="K7466" t="s">
        <v>33279</v>
      </c>
      <c r="L7466" t="s">
        <v>33280</v>
      </c>
      <c r="M7466" t="s">
        <v>27</v>
      </c>
      <c r="N7466">
        <v>3</v>
      </c>
      <c r="O7466">
        <f>Table1[[#This Row],[Price]]-0.1*Table1[[#This Row],[Price]]</f>
        <v>19.044</v>
      </c>
      <c r="P7466" s="9">
        <f>(Table1[[#This Row],[Expiration Date]]-Table1[[#This Row],[Manufacturing Date]])/365</f>
        <v>2.8027397260273972</v>
      </c>
      <c r="Q7466" t="str">
        <f>IF(Table1[[#This Row],[Expiration Date]]-J7474&gt;12/31/2024,"not expired","expired")</f>
        <v>not expired</v>
      </c>
      <c r="R7466">
        <f>Table1[[#This Row],[Discounted Price]]*0.95</f>
        <v>18.091799999999999</v>
      </c>
      <c r="S7466">
        <f>Table1[[#This Row],[Discounted Price]]*0.9</f>
        <v>17.139600000000002</v>
      </c>
      <c r="T7466">
        <f>Table1[[#This Row],[Discounted Price]]*0.8</f>
        <v>15.235200000000001</v>
      </c>
      <c r="U7466">
        <f>Table1[[#This Row],[Price]]*0.52</f>
        <v>11.0032</v>
      </c>
      <c r="V7466">
        <f>(Table1[[#This Row],[Price]]-Table1[[#This Row],[Scrap value]])/2</f>
        <v>5.0784000000000002</v>
      </c>
    </row>
    <row r="7467" spans="1:22" x14ac:dyDescent="0.25">
      <c r="A7467" t="s">
        <v>33281</v>
      </c>
      <c r="B7467" t="s">
        <v>29</v>
      </c>
      <c r="C7467" t="s">
        <v>47</v>
      </c>
      <c r="D7467" t="s">
        <v>33282</v>
      </c>
      <c r="E7467">
        <v>118.13</v>
      </c>
      <c r="F7467">
        <v>48</v>
      </c>
      <c r="G7467" t="s">
        <v>43729</v>
      </c>
      <c r="H7467" t="s">
        <v>7724</v>
      </c>
      <c r="I7467" s="1">
        <v>45137</v>
      </c>
      <c r="J7467" s="1">
        <v>45292</v>
      </c>
      <c r="K7467" t="s">
        <v>33283</v>
      </c>
      <c r="L7467" t="s">
        <v>33284</v>
      </c>
      <c r="M7467" t="s">
        <v>45</v>
      </c>
      <c r="N7467">
        <v>2</v>
      </c>
      <c r="O7467">
        <f>Table1[[#This Row],[Price]]-0.1*Table1[[#This Row],[Price]]</f>
        <v>106.31699999999999</v>
      </c>
      <c r="P7467" s="9">
        <f>(Table1[[#This Row],[Expiration Date]]-Table1[[#This Row],[Manufacturing Date]])/365</f>
        <v>0.42465753424657532</v>
      </c>
      <c r="Q7467" t="str">
        <f>IF(Table1[[#This Row],[Expiration Date]]-J7475&gt;12/31/2024,"not expired","expired")</f>
        <v>expired</v>
      </c>
      <c r="R7467">
        <f>Table1[[#This Row],[Discounted Price]]*0.95</f>
        <v>101.00115</v>
      </c>
      <c r="S7467">
        <f>Table1[[#This Row],[Discounted Price]]*0.9</f>
        <v>95.685299999999998</v>
      </c>
      <c r="T7467">
        <f>Table1[[#This Row],[Discounted Price]]*0.8</f>
        <v>85.053600000000003</v>
      </c>
      <c r="U7467">
        <f>Table1[[#This Row],[Price]]*0.52</f>
        <v>61.427599999999998</v>
      </c>
      <c r="V7467">
        <f>(Table1[[#This Row],[Price]]-Table1[[#This Row],[Scrap value]])/2</f>
        <v>28.351199999999999</v>
      </c>
    </row>
    <row r="7468" spans="1:22" x14ac:dyDescent="0.25">
      <c r="A7468" t="s">
        <v>33285</v>
      </c>
      <c r="B7468" t="s">
        <v>15</v>
      </c>
      <c r="C7468" t="s">
        <v>47</v>
      </c>
      <c r="D7468" t="s">
        <v>33286</v>
      </c>
      <c r="E7468">
        <v>386.3</v>
      </c>
      <c r="F7468">
        <v>7</v>
      </c>
      <c r="G7468" t="s">
        <v>43729</v>
      </c>
      <c r="H7468" t="s">
        <v>17341</v>
      </c>
      <c r="I7468" s="1">
        <v>45000</v>
      </c>
      <c r="J7468" s="1">
        <v>46023</v>
      </c>
      <c r="K7468" t="s">
        <v>33287</v>
      </c>
      <c r="L7468" t="s">
        <v>33288</v>
      </c>
      <c r="M7468" t="s">
        <v>20</v>
      </c>
      <c r="N7468">
        <v>4</v>
      </c>
      <c r="O7468">
        <f>Table1[[#This Row],[Price]]-0.1*Table1[[#This Row],[Price]]</f>
        <v>347.67</v>
      </c>
      <c r="P7468" s="9">
        <f>(Table1[[#This Row],[Expiration Date]]-Table1[[#This Row],[Manufacturing Date]])/365</f>
        <v>2.8027397260273972</v>
      </c>
      <c r="Q7468" t="str">
        <f>IF(Table1[[#This Row],[Expiration Date]]-J7476&gt;12/31/2024,"not expired","expired")</f>
        <v>not expired</v>
      </c>
      <c r="R7468">
        <f>Table1[[#This Row],[Discounted Price]]*0.95</f>
        <v>330.28649999999999</v>
      </c>
      <c r="S7468">
        <f>Table1[[#This Row],[Discounted Price]]*0.9</f>
        <v>312.90300000000002</v>
      </c>
      <c r="T7468">
        <f>Table1[[#This Row],[Discounted Price]]*0.8</f>
        <v>278.13600000000002</v>
      </c>
      <c r="U7468">
        <f>Table1[[#This Row],[Price]]*0.52</f>
        <v>200.876</v>
      </c>
      <c r="V7468">
        <f>(Table1[[#This Row],[Price]]-Table1[[#This Row],[Scrap value]])/2</f>
        <v>92.712000000000003</v>
      </c>
    </row>
    <row r="7469" spans="1:22" x14ac:dyDescent="0.25">
      <c r="A7469" t="s">
        <v>33289</v>
      </c>
      <c r="B7469" t="s">
        <v>35</v>
      </c>
      <c r="C7469" t="s">
        <v>47</v>
      </c>
      <c r="D7469" t="s">
        <v>33290</v>
      </c>
      <c r="E7469">
        <v>17.97</v>
      </c>
      <c r="F7469">
        <v>31</v>
      </c>
      <c r="G7469" t="s">
        <v>43729</v>
      </c>
      <c r="H7469" t="s">
        <v>2629</v>
      </c>
      <c r="I7469" s="1">
        <v>44927</v>
      </c>
      <c r="J7469" s="1">
        <v>45292</v>
      </c>
      <c r="K7469" t="s">
        <v>33291</v>
      </c>
      <c r="L7469" t="s">
        <v>33292</v>
      </c>
      <c r="M7469" t="s">
        <v>45</v>
      </c>
      <c r="N7469">
        <v>1</v>
      </c>
      <c r="O7469">
        <f>Table1[[#This Row],[Price]]-0.1*Table1[[#This Row],[Price]]</f>
        <v>16.172999999999998</v>
      </c>
      <c r="P7469" s="9">
        <f>(Table1[[#This Row],[Expiration Date]]-Table1[[#This Row],[Manufacturing Date]])/365</f>
        <v>1</v>
      </c>
      <c r="Q7469" t="str">
        <f>IF(Table1[[#This Row],[Expiration Date]]-J7477&gt;12/31/2024,"not expired","expired")</f>
        <v>expired</v>
      </c>
      <c r="R7469">
        <f>Table1[[#This Row],[Discounted Price]]*0.95</f>
        <v>15.364349999999998</v>
      </c>
      <c r="S7469">
        <f>Table1[[#This Row],[Discounted Price]]*0.9</f>
        <v>14.555699999999998</v>
      </c>
      <c r="T7469">
        <f>Table1[[#This Row],[Discounted Price]]*0.8</f>
        <v>12.9384</v>
      </c>
      <c r="U7469">
        <f>Table1[[#This Row],[Price]]*0.52</f>
        <v>9.3444000000000003</v>
      </c>
      <c r="V7469">
        <f>(Table1[[#This Row],[Price]]-Table1[[#This Row],[Scrap value]])/2</f>
        <v>4.3127999999999993</v>
      </c>
    </row>
    <row r="7470" spans="1:22" x14ac:dyDescent="0.25">
      <c r="A7470" t="s">
        <v>33293</v>
      </c>
      <c r="B7470" t="s">
        <v>22</v>
      </c>
      <c r="C7470" t="s">
        <v>47</v>
      </c>
      <c r="D7470" t="s">
        <v>33294</v>
      </c>
      <c r="E7470">
        <v>438.23</v>
      </c>
      <c r="F7470">
        <v>3</v>
      </c>
      <c r="G7470" t="s">
        <v>43728</v>
      </c>
      <c r="H7470" t="s">
        <v>9111</v>
      </c>
      <c r="I7470" s="1">
        <v>45000</v>
      </c>
      <c r="J7470" s="1">
        <v>46023</v>
      </c>
      <c r="K7470" t="s">
        <v>33295</v>
      </c>
      <c r="L7470" t="s">
        <v>33296</v>
      </c>
      <c r="M7470" t="s">
        <v>27</v>
      </c>
      <c r="N7470">
        <v>1</v>
      </c>
      <c r="O7470">
        <f>Table1[[#This Row],[Price]]-0.1*Table1[[#This Row],[Price]]</f>
        <v>394.40700000000004</v>
      </c>
      <c r="P7470" s="9">
        <f>(Table1[[#This Row],[Expiration Date]]-Table1[[#This Row],[Manufacturing Date]])/365</f>
        <v>2.8027397260273972</v>
      </c>
      <c r="Q7470" t="str">
        <f>IF(Table1[[#This Row],[Expiration Date]]-J7478&gt;12/31/2024,"not expired","expired")</f>
        <v>not expired</v>
      </c>
      <c r="R7470">
        <f>Table1[[#This Row],[Discounted Price]]*0.95</f>
        <v>374.68665000000004</v>
      </c>
      <c r="S7470">
        <f>Table1[[#This Row],[Discounted Price]]*0.9</f>
        <v>354.96630000000005</v>
      </c>
      <c r="T7470">
        <f>Table1[[#This Row],[Discounted Price]]*0.8</f>
        <v>315.52560000000005</v>
      </c>
      <c r="U7470">
        <f>Table1[[#This Row],[Price]]*0.52</f>
        <v>227.87960000000001</v>
      </c>
      <c r="V7470">
        <f>(Table1[[#This Row],[Price]]-Table1[[#This Row],[Scrap value]])/2</f>
        <v>105.1752</v>
      </c>
    </row>
    <row r="7471" spans="1:22" x14ac:dyDescent="0.25">
      <c r="A7471" t="s">
        <v>33297</v>
      </c>
      <c r="B7471" t="s">
        <v>29</v>
      </c>
      <c r="C7471" t="s">
        <v>47</v>
      </c>
      <c r="D7471" t="s">
        <v>33298</v>
      </c>
      <c r="E7471">
        <v>323.76</v>
      </c>
      <c r="F7471">
        <v>85</v>
      </c>
      <c r="G7471" t="s">
        <v>43730</v>
      </c>
      <c r="H7471" t="s">
        <v>33299</v>
      </c>
      <c r="I7471" s="1">
        <v>45137</v>
      </c>
      <c r="J7471" s="1">
        <v>45658</v>
      </c>
      <c r="K7471" t="s">
        <v>33300</v>
      </c>
      <c r="L7471" t="s">
        <v>33301</v>
      </c>
      <c r="M7471" t="s">
        <v>27</v>
      </c>
      <c r="N7471">
        <v>4</v>
      </c>
      <c r="O7471">
        <f>Table1[[#This Row],[Price]]-0.1*Table1[[#This Row],[Price]]</f>
        <v>291.38400000000001</v>
      </c>
      <c r="P7471" s="9">
        <f>(Table1[[#This Row],[Expiration Date]]-Table1[[#This Row],[Manufacturing Date]])/365</f>
        <v>1.4273972602739726</v>
      </c>
      <c r="Q7471" t="str">
        <f>IF(Table1[[#This Row],[Expiration Date]]-J7479&gt;12/31/2024,"not expired","expired")</f>
        <v>expired</v>
      </c>
      <c r="R7471">
        <f>Table1[[#This Row],[Discounted Price]]*0.95</f>
        <v>276.81479999999999</v>
      </c>
      <c r="S7471">
        <f>Table1[[#This Row],[Discounted Price]]*0.9</f>
        <v>262.24560000000002</v>
      </c>
      <c r="T7471">
        <f>Table1[[#This Row],[Discounted Price]]*0.8</f>
        <v>233.10720000000003</v>
      </c>
      <c r="U7471">
        <f>Table1[[#This Row],[Price]]*0.52</f>
        <v>168.3552</v>
      </c>
      <c r="V7471">
        <f>(Table1[[#This Row],[Price]]-Table1[[#This Row],[Scrap value]])/2</f>
        <v>77.702399999999997</v>
      </c>
    </row>
    <row r="7472" spans="1:22" x14ac:dyDescent="0.25">
      <c r="A7472" t="s">
        <v>33302</v>
      </c>
      <c r="B7472" t="s">
        <v>35</v>
      </c>
      <c r="C7472" t="s">
        <v>47</v>
      </c>
      <c r="D7472" t="s">
        <v>33303</v>
      </c>
      <c r="E7472">
        <v>282.06</v>
      </c>
      <c r="F7472">
        <v>45</v>
      </c>
      <c r="G7472" t="s">
        <v>43730</v>
      </c>
      <c r="H7472" t="s">
        <v>12513</v>
      </c>
      <c r="I7472" s="1">
        <v>45137</v>
      </c>
      <c r="J7472" s="1">
        <v>45292</v>
      </c>
      <c r="K7472" t="s">
        <v>33304</v>
      </c>
      <c r="L7472" t="s">
        <v>33305</v>
      </c>
      <c r="M7472" t="s">
        <v>45</v>
      </c>
      <c r="N7472">
        <v>2</v>
      </c>
      <c r="O7472">
        <f>Table1[[#This Row],[Price]]-0.1*Table1[[#This Row],[Price]]</f>
        <v>253.85399999999998</v>
      </c>
      <c r="P7472" s="9">
        <f>(Table1[[#This Row],[Expiration Date]]-Table1[[#This Row],[Manufacturing Date]])/365</f>
        <v>0.42465753424657532</v>
      </c>
      <c r="Q7472" t="str">
        <f>IF(Table1[[#This Row],[Expiration Date]]-J7480&gt;12/31/2024,"not expired","expired")</f>
        <v>expired</v>
      </c>
      <c r="R7472">
        <f>Table1[[#This Row],[Discounted Price]]*0.95</f>
        <v>241.16129999999998</v>
      </c>
      <c r="S7472">
        <f>Table1[[#This Row],[Discounted Price]]*0.9</f>
        <v>228.46859999999998</v>
      </c>
      <c r="T7472">
        <f>Table1[[#This Row],[Discounted Price]]*0.8</f>
        <v>203.08320000000001</v>
      </c>
      <c r="U7472">
        <f>Table1[[#This Row],[Price]]*0.52</f>
        <v>146.6712</v>
      </c>
      <c r="V7472">
        <f>(Table1[[#This Row],[Price]]-Table1[[#This Row],[Scrap value]])/2</f>
        <v>67.694400000000002</v>
      </c>
    </row>
    <row r="7473" spans="1:22" x14ac:dyDescent="0.25">
      <c r="A7473" t="s">
        <v>33306</v>
      </c>
      <c r="B7473" t="s">
        <v>29</v>
      </c>
      <c r="C7473" t="s">
        <v>47</v>
      </c>
      <c r="D7473" t="s">
        <v>33307</v>
      </c>
      <c r="E7473">
        <v>370.01</v>
      </c>
      <c r="F7473">
        <v>31</v>
      </c>
      <c r="G7473" t="s">
        <v>43730</v>
      </c>
      <c r="H7473" t="s">
        <v>2080</v>
      </c>
      <c r="I7473" s="1">
        <v>45000</v>
      </c>
      <c r="J7473" s="1">
        <v>46023</v>
      </c>
      <c r="K7473" t="s">
        <v>33308</v>
      </c>
      <c r="L7473" t="s">
        <v>33309</v>
      </c>
      <c r="M7473" t="s">
        <v>27</v>
      </c>
      <c r="N7473">
        <v>2</v>
      </c>
      <c r="O7473">
        <f>Table1[[#This Row],[Price]]-0.1*Table1[[#This Row],[Price]]</f>
        <v>333.00900000000001</v>
      </c>
      <c r="P7473" s="9">
        <f>(Table1[[#This Row],[Expiration Date]]-Table1[[#This Row],[Manufacturing Date]])/365</f>
        <v>2.8027397260273972</v>
      </c>
      <c r="Q7473" t="str">
        <f>IF(Table1[[#This Row],[Expiration Date]]-J7481&gt;12/31/2024,"not expired","expired")</f>
        <v>expired</v>
      </c>
      <c r="R7473">
        <f>Table1[[#This Row],[Discounted Price]]*0.95</f>
        <v>316.35854999999998</v>
      </c>
      <c r="S7473">
        <f>Table1[[#This Row],[Discounted Price]]*0.9</f>
        <v>299.7081</v>
      </c>
      <c r="T7473">
        <f>Table1[[#This Row],[Discounted Price]]*0.8</f>
        <v>266.40720000000005</v>
      </c>
      <c r="U7473">
        <f>Table1[[#This Row],[Price]]*0.52</f>
        <v>192.40520000000001</v>
      </c>
      <c r="V7473">
        <f>(Table1[[#This Row],[Price]]-Table1[[#This Row],[Scrap value]])/2</f>
        <v>88.802399999999992</v>
      </c>
    </row>
    <row r="7474" spans="1:22" x14ac:dyDescent="0.25">
      <c r="A7474" t="s">
        <v>33310</v>
      </c>
      <c r="B7474" t="s">
        <v>22</v>
      </c>
      <c r="C7474" t="s">
        <v>47</v>
      </c>
      <c r="D7474" t="s">
        <v>33311</v>
      </c>
      <c r="E7474">
        <v>451.32</v>
      </c>
      <c r="F7474">
        <v>38</v>
      </c>
      <c r="G7474" t="s">
        <v>43728</v>
      </c>
      <c r="H7474" t="s">
        <v>25840</v>
      </c>
      <c r="I7474" s="1">
        <v>45000</v>
      </c>
      <c r="J7474" s="1">
        <v>45658</v>
      </c>
      <c r="K7474" t="s">
        <v>33312</v>
      </c>
      <c r="L7474" t="s">
        <v>33313</v>
      </c>
      <c r="M7474" t="s">
        <v>45</v>
      </c>
      <c r="N7474">
        <v>5</v>
      </c>
      <c r="O7474">
        <f>Table1[[#This Row],[Price]]-0.1*Table1[[#This Row],[Price]]</f>
        <v>406.18799999999999</v>
      </c>
      <c r="P7474" s="9">
        <f>(Table1[[#This Row],[Expiration Date]]-Table1[[#This Row],[Manufacturing Date]])/365</f>
        <v>1.8027397260273972</v>
      </c>
      <c r="Q7474" t="str">
        <f>IF(Table1[[#This Row],[Expiration Date]]-J7482&gt;12/31/2024,"not expired","expired")</f>
        <v>expired</v>
      </c>
      <c r="R7474">
        <f>Table1[[#This Row],[Discounted Price]]*0.95</f>
        <v>385.87859999999995</v>
      </c>
      <c r="S7474">
        <f>Table1[[#This Row],[Discounted Price]]*0.9</f>
        <v>365.56920000000002</v>
      </c>
      <c r="T7474">
        <f>Table1[[#This Row],[Discounted Price]]*0.8</f>
        <v>324.9504</v>
      </c>
      <c r="U7474">
        <f>Table1[[#This Row],[Price]]*0.52</f>
        <v>234.68639999999999</v>
      </c>
      <c r="V7474">
        <f>(Table1[[#This Row],[Price]]-Table1[[#This Row],[Scrap value]])/2</f>
        <v>108.3168</v>
      </c>
    </row>
    <row r="7475" spans="1:22" x14ac:dyDescent="0.25">
      <c r="A7475" t="s">
        <v>33314</v>
      </c>
      <c r="B7475" t="s">
        <v>29</v>
      </c>
      <c r="C7475" t="s">
        <v>47</v>
      </c>
      <c r="D7475" t="s">
        <v>33315</v>
      </c>
      <c r="E7475">
        <v>337.52</v>
      </c>
      <c r="F7475">
        <v>46</v>
      </c>
      <c r="G7475" t="s">
        <v>43728</v>
      </c>
      <c r="H7475" t="s">
        <v>8976</v>
      </c>
      <c r="I7475" s="1">
        <v>44927</v>
      </c>
      <c r="J7475" s="1">
        <v>46023</v>
      </c>
      <c r="K7475" t="s">
        <v>33316</v>
      </c>
      <c r="L7475" t="s">
        <v>33317</v>
      </c>
      <c r="M7475" t="s">
        <v>20</v>
      </c>
      <c r="N7475">
        <v>2</v>
      </c>
      <c r="O7475">
        <f>Table1[[#This Row],[Price]]-0.1*Table1[[#This Row],[Price]]</f>
        <v>303.76799999999997</v>
      </c>
      <c r="P7475" s="9">
        <f>(Table1[[#This Row],[Expiration Date]]-Table1[[#This Row],[Manufacturing Date]])/365</f>
        <v>3.0027397260273974</v>
      </c>
      <c r="Q7475" t="str">
        <f>IF(Table1[[#This Row],[Expiration Date]]-J7483&gt;12/31/2024,"not expired","expired")</f>
        <v>not expired</v>
      </c>
      <c r="R7475">
        <f>Table1[[#This Row],[Discounted Price]]*0.95</f>
        <v>288.57959999999997</v>
      </c>
      <c r="S7475">
        <f>Table1[[#This Row],[Discounted Price]]*0.9</f>
        <v>273.39119999999997</v>
      </c>
      <c r="T7475">
        <f>Table1[[#This Row],[Discounted Price]]*0.8</f>
        <v>243.01439999999999</v>
      </c>
      <c r="U7475">
        <f>Table1[[#This Row],[Price]]*0.52</f>
        <v>175.5104</v>
      </c>
      <c r="V7475">
        <f>(Table1[[#This Row],[Price]]-Table1[[#This Row],[Scrap value]])/2</f>
        <v>81.004799999999989</v>
      </c>
    </row>
    <row r="7476" spans="1:22" x14ac:dyDescent="0.25">
      <c r="A7476" t="s">
        <v>33318</v>
      </c>
      <c r="B7476" t="s">
        <v>15</v>
      </c>
      <c r="C7476" t="s">
        <v>47</v>
      </c>
      <c r="D7476" t="s">
        <v>33319</v>
      </c>
      <c r="E7476">
        <v>402.98</v>
      </c>
      <c r="F7476">
        <v>84</v>
      </c>
      <c r="G7476" t="s">
        <v>43728</v>
      </c>
      <c r="H7476" t="s">
        <v>16383</v>
      </c>
      <c r="I7476" s="1">
        <v>45000</v>
      </c>
      <c r="J7476" s="1">
        <v>45658</v>
      </c>
      <c r="K7476" t="s">
        <v>33320</v>
      </c>
      <c r="L7476" t="s">
        <v>33321</v>
      </c>
      <c r="M7476" t="s">
        <v>27</v>
      </c>
      <c r="N7476">
        <v>5</v>
      </c>
      <c r="O7476">
        <f>Table1[[#This Row],[Price]]-0.1*Table1[[#This Row],[Price]]</f>
        <v>362.68200000000002</v>
      </c>
      <c r="P7476" s="9">
        <f>(Table1[[#This Row],[Expiration Date]]-Table1[[#This Row],[Manufacturing Date]])/365</f>
        <v>1.8027397260273972</v>
      </c>
      <c r="Q7476" t="str">
        <f>IF(Table1[[#This Row],[Expiration Date]]-J7484&gt;12/31/2024,"not expired","expired")</f>
        <v>expired</v>
      </c>
      <c r="R7476">
        <f>Table1[[#This Row],[Discounted Price]]*0.95</f>
        <v>344.54790000000003</v>
      </c>
      <c r="S7476">
        <f>Table1[[#This Row],[Discounted Price]]*0.9</f>
        <v>326.41380000000004</v>
      </c>
      <c r="T7476">
        <f>Table1[[#This Row],[Discounted Price]]*0.8</f>
        <v>290.1456</v>
      </c>
      <c r="U7476">
        <f>Table1[[#This Row],[Price]]*0.52</f>
        <v>209.54960000000003</v>
      </c>
      <c r="V7476">
        <f>(Table1[[#This Row],[Price]]-Table1[[#This Row],[Scrap value]])/2</f>
        <v>96.715199999999996</v>
      </c>
    </row>
    <row r="7477" spans="1:22" x14ac:dyDescent="0.25">
      <c r="A7477" t="s">
        <v>33322</v>
      </c>
      <c r="B7477" t="s">
        <v>15</v>
      </c>
      <c r="C7477" t="s">
        <v>47</v>
      </c>
      <c r="D7477" t="s">
        <v>33323</v>
      </c>
      <c r="E7477">
        <v>378.59</v>
      </c>
      <c r="F7477">
        <v>83</v>
      </c>
      <c r="G7477" t="s">
        <v>43728</v>
      </c>
      <c r="H7477" t="s">
        <v>33324</v>
      </c>
      <c r="I7477" s="1">
        <v>44927</v>
      </c>
      <c r="J7477" s="1">
        <v>46023</v>
      </c>
      <c r="K7477" t="s">
        <v>33325</v>
      </c>
      <c r="L7477" t="s">
        <v>33326</v>
      </c>
      <c r="M7477" t="s">
        <v>27</v>
      </c>
      <c r="N7477">
        <v>5</v>
      </c>
      <c r="O7477">
        <f>Table1[[#This Row],[Price]]-0.1*Table1[[#This Row],[Price]]</f>
        <v>340.73099999999999</v>
      </c>
      <c r="P7477" s="9">
        <f>(Table1[[#This Row],[Expiration Date]]-Table1[[#This Row],[Manufacturing Date]])/365</f>
        <v>3.0027397260273974</v>
      </c>
      <c r="Q7477" t="str">
        <f>IF(Table1[[#This Row],[Expiration Date]]-J7485&gt;12/31/2024,"not expired","expired")</f>
        <v>not expired</v>
      </c>
      <c r="R7477">
        <f>Table1[[#This Row],[Discounted Price]]*0.95</f>
        <v>323.69444999999996</v>
      </c>
      <c r="S7477">
        <f>Table1[[#This Row],[Discounted Price]]*0.9</f>
        <v>306.65789999999998</v>
      </c>
      <c r="T7477">
        <f>Table1[[#This Row],[Discounted Price]]*0.8</f>
        <v>272.58480000000003</v>
      </c>
      <c r="U7477">
        <f>Table1[[#This Row],[Price]]*0.52</f>
        <v>196.86679999999998</v>
      </c>
      <c r="V7477">
        <f>(Table1[[#This Row],[Price]]-Table1[[#This Row],[Scrap value]])/2</f>
        <v>90.861599999999996</v>
      </c>
    </row>
    <row r="7478" spans="1:22" x14ac:dyDescent="0.25">
      <c r="A7478" t="s">
        <v>33327</v>
      </c>
      <c r="B7478" t="s">
        <v>29</v>
      </c>
      <c r="C7478" t="s">
        <v>47</v>
      </c>
      <c r="D7478" t="s">
        <v>33328</v>
      </c>
      <c r="E7478">
        <v>51.82</v>
      </c>
      <c r="F7478">
        <v>93</v>
      </c>
      <c r="G7478" t="s">
        <v>43729</v>
      </c>
      <c r="H7478" t="s">
        <v>20102</v>
      </c>
      <c r="I7478" s="1">
        <v>45137</v>
      </c>
      <c r="J7478" s="1">
        <v>45292</v>
      </c>
      <c r="K7478" t="s">
        <v>33329</v>
      </c>
      <c r="L7478" t="s">
        <v>33330</v>
      </c>
      <c r="M7478" t="s">
        <v>20</v>
      </c>
      <c r="N7478">
        <v>4</v>
      </c>
      <c r="O7478">
        <f>Table1[[#This Row],[Price]]-0.1*Table1[[#This Row],[Price]]</f>
        <v>46.637999999999998</v>
      </c>
      <c r="P7478" s="9">
        <f>(Table1[[#This Row],[Expiration Date]]-Table1[[#This Row],[Manufacturing Date]])/365</f>
        <v>0.42465753424657532</v>
      </c>
      <c r="Q7478" t="str">
        <f>IF(Table1[[#This Row],[Expiration Date]]-J7486&gt;12/31/2024,"not expired","expired")</f>
        <v>expired</v>
      </c>
      <c r="R7478">
        <f>Table1[[#This Row],[Discounted Price]]*0.95</f>
        <v>44.306099999999994</v>
      </c>
      <c r="S7478">
        <f>Table1[[#This Row],[Discounted Price]]*0.9</f>
        <v>41.974199999999996</v>
      </c>
      <c r="T7478">
        <f>Table1[[#This Row],[Discounted Price]]*0.8</f>
        <v>37.310400000000001</v>
      </c>
      <c r="U7478">
        <f>Table1[[#This Row],[Price]]*0.52</f>
        <v>26.946400000000001</v>
      </c>
      <c r="V7478">
        <f>(Table1[[#This Row],[Price]]-Table1[[#This Row],[Scrap value]])/2</f>
        <v>12.4368</v>
      </c>
    </row>
    <row r="7479" spans="1:22" x14ac:dyDescent="0.25">
      <c r="A7479" t="s">
        <v>33331</v>
      </c>
      <c r="B7479" t="s">
        <v>22</v>
      </c>
      <c r="C7479" t="s">
        <v>47</v>
      </c>
      <c r="D7479" t="s">
        <v>33332</v>
      </c>
      <c r="E7479">
        <v>59.57</v>
      </c>
      <c r="F7479">
        <v>43</v>
      </c>
      <c r="G7479" t="s">
        <v>43730</v>
      </c>
      <c r="H7479" t="s">
        <v>12946</v>
      </c>
      <c r="I7479" s="1">
        <v>44927</v>
      </c>
      <c r="J7479" s="1">
        <v>46023</v>
      </c>
      <c r="K7479" t="s">
        <v>33333</v>
      </c>
      <c r="L7479" t="s">
        <v>33334</v>
      </c>
      <c r="M7479" t="s">
        <v>27</v>
      </c>
      <c r="N7479">
        <v>4</v>
      </c>
      <c r="O7479">
        <f>Table1[[#This Row],[Price]]-0.1*Table1[[#This Row],[Price]]</f>
        <v>53.613</v>
      </c>
      <c r="P7479" s="9">
        <f>(Table1[[#This Row],[Expiration Date]]-Table1[[#This Row],[Manufacturing Date]])/365</f>
        <v>3.0027397260273974</v>
      </c>
      <c r="Q7479" t="str">
        <f>IF(Table1[[#This Row],[Expiration Date]]-J7487&gt;12/31/2024,"not expired","expired")</f>
        <v>expired</v>
      </c>
      <c r="R7479">
        <f>Table1[[#This Row],[Discounted Price]]*0.95</f>
        <v>50.93235</v>
      </c>
      <c r="S7479">
        <f>Table1[[#This Row],[Discounted Price]]*0.9</f>
        <v>48.2517</v>
      </c>
      <c r="T7479">
        <f>Table1[[#This Row],[Discounted Price]]*0.8</f>
        <v>42.8904</v>
      </c>
      <c r="U7479">
        <f>Table1[[#This Row],[Price]]*0.52</f>
        <v>30.976400000000002</v>
      </c>
      <c r="V7479">
        <f>(Table1[[#This Row],[Price]]-Table1[[#This Row],[Scrap value]])/2</f>
        <v>14.296799999999999</v>
      </c>
    </row>
    <row r="7480" spans="1:22" x14ac:dyDescent="0.25">
      <c r="A7480" t="s">
        <v>33335</v>
      </c>
      <c r="B7480" t="s">
        <v>35</v>
      </c>
      <c r="C7480" t="s">
        <v>47</v>
      </c>
      <c r="D7480" t="s">
        <v>33336</v>
      </c>
      <c r="E7480">
        <v>493.97</v>
      </c>
      <c r="F7480">
        <v>73</v>
      </c>
      <c r="G7480" t="s">
        <v>43730</v>
      </c>
      <c r="H7480" t="s">
        <v>16423</v>
      </c>
      <c r="I7480" s="1">
        <v>45000</v>
      </c>
      <c r="J7480" s="1">
        <v>46023</v>
      </c>
      <c r="K7480" t="s">
        <v>33337</v>
      </c>
      <c r="L7480" t="s">
        <v>33338</v>
      </c>
      <c r="M7480" t="s">
        <v>45</v>
      </c>
      <c r="N7480">
        <v>5</v>
      </c>
      <c r="O7480">
        <f>Table1[[#This Row],[Price]]-0.1*Table1[[#This Row],[Price]]</f>
        <v>444.57300000000004</v>
      </c>
      <c r="P7480" s="9">
        <f>(Table1[[#This Row],[Expiration Date]]-Table1[[#This Row],[Manufacturing Date]])/365</f>
        <v>2.8027397260273972</v>
      </c>
      <c r="Q7480" t="str">
        <f>IF(Table1[[#This Row],[Expiration Date]]-J7488&gt;12/31/2024,"not expired","expired")</f>
        <v>not expired</v>
      </c>
      <c r="R7480">
        <f>Table1[[#This Row],[Discounted Price]]*0.95</f>
        <v>422.34435000000002</v>
      </c>
      <c r="S7480">
        <f>Table1[[#This Row],[Discounted Price]]*0.9</f>
        <v>400.11570000000006</v>
      </c>
      <c r="T7480">
        <f>Table1[[#This Row],[Discounted Price]]*0.8</f>
        <v>355.65840000000003</v>
      </c>
      <c r="U7480">
        <f>Table1[[#This Row],[Price]]*0.52</f>
        <v>256.86440000000005</v>
      </c>
      <c r="V7480">
        <f>(Table1[[#This Row],[Price]]-Table1[[#This Row],[Scrap value]])/2</f>
        <v>118.55279999999999</v>
      </c>
    </row>
    <row r="7481" spans="1:22" x14ac:dyDescent="0.25">
      <c r="A7481" t="s">
        <v>33339</v>
      </c>
      <c r="B7481" t="s">
        <v>35</v>
      </c>
      <c r="C7481" t="s">
        <v>47</v>
      </c>
      <c r="D7481" t="s">
        <v>33340</v>
      </c>
      <c r="E7481">
        <v>69.45</v>
      </c>
      <c r="F7481">
        <v>34</v>
      </c>
      <c r="G7481" t="s">
        <v>43729</v>
      </c>
      <c r="H7481" t="s">
        <v>24895</v>
      </c>
      <c r="I7481" s="1">
        <v>44927</v>
      </c>
      <c r="J7481" s="1">
        <v>46023</v>
      </c>
      <c r="K7481" t="s">
        <v>33341</v>
      </c>
      <c r="L7481" t="s">
        <v>33342</v>
      </c>
      <c r="M7481" t="s">
        <v>45</v>
      </c>
      <c r="N7481">
        <v>2</v>
      </c>
      <c r="O7481">
        <f>Table1[[#This Row],[Price]]-0.1*Table1[[#This Row],[Price]]</f>
        <v>62.505000000000003</v>
      </c>
      <c r="P7481" s="9">
        <f>(Table1[[#This Row],[Expiration Date]]-Table1[[#This Row],[Manufacturing Date]])/365</f>
        <v>3.0027397260273974</v>
      </c>
      <c r="Q7481" t="str">
        <f>IF(Table1[[#This Row],[Expiration Date]]-J7489&gt;12/31/2024,"not expired","expired")</f>
        <v>not expired</v>
      </c>
      <c r="R7481">
        <f>Table1[[#This Row],[Discounted Price]]*0.95</f>
        <v>59.379750000000001</v>
      </c>
      <c r="S7481">
        <f>Table1[[#This Row],[Discounted Price]]*0.9</f>
        <v>56.2545</v>
      </c>
      <c r="T7481">
        <f>Table1[[#This Row],[Discounted Price]]*0.8</f>
        <v>50.004000000000005</v>
      </c>
      <c r="U7481">
        <f>Table1[[#This Row],[Price]]*0.52</f>
        <v>36.114000000000004</v>
      </c>
      <c r="V7481">
        <f>(Table1[[#This Row],[Price]]-Table1[[#This Row],[Scrap value]])/2</f>
        <v>16.667999999999999</v>
      </c>
    </row>
    <row r="7482" spans="1:22" x14ac:dyDescent="0.25">
      <c r="A7482" t="s">
        <v>33343</v>
      </c>
      <c r="B7482" t="s">
        <v>35</v>
      </c>
      <c r="C7482" t="s">
        <v>47</v>
      </c>
      <c r="D7482" t="s">
        <v>33344</v>
      </c>
      <c r="E7482">
        <v>426.16</v>
      </c>
      <c r="F7482">
        <v>82</v>
      </c>
      <c r="G7482" t="s">
        <v>43729</v>
      </c>
      <c r="H7482" t="s">
        <v>1446</v>
      </c>
      <c r="I7482" s="1">
        <v>44927</v>
      </c>
      <c r="J7482" s="1">
        <v>46023</v>
      </c>
      <c r="K7482" t="s">
        <v>33345</v>
      </c>
      <c r="L7482" t="s">
        <v>33346</v>
      </c>
      <c r="M7482" t="s">
        <v>45</v>
      </c>
      <c r="N7482">
        <v>2</v>
      </c>
      <c r="O7482">
        <f>Table1[[#This Row],[Price]]-0.1*Table1[[#This Row],[Price]]</f>
        <v>383.54400000000004</v>
      </c>
      <c r="P7482" s="9">
        <f>(Table1[[#This Row],[Expiration Date]]-Table1[[#This Row],[Manufacturing Date]])/365</f>
        <v>3.0027397260273974</v>
      </c>
      <c r="Q7482" t="str">
        <f>IF(Table1[[#This Row],[Expiration Date]]-J7490&gt;12/31/2024,"not expired","expired")</f>
        <v>expired</v>
      </c>
      <c r="R7482">
        <f>Table1[[#This Row],[Discounted Price]]*0.95</f>
        <v>364.36680000000001</v>
      </c>
      <c r="S7482">
        <f>Table1[[#This Row],[Discounted Price]]*0.9</f>
        <v>345.18960000000004</v>
      </c>
      <c r="T7482">
        <f>Table1[[#This Row],[Discounted Price]]*0.8</f>
        <v>306.83520000000004</v>
      </c>
      <c r="U7482">
        <f>Table1[[#This Row],[Price]]*0.52</f>
        <v>221.60320000000002</v>
      </c>
      <c r="V7482">
        <f>(Table1[[#This Row],[Price]]-Table1[[#This Row],[Scrap value]])/2</f>
        <v>102.2784</v>
      </c>
    </row>
    <row r="7483" spans="1:22" x14ac:dyDescent="0.25">
      <c r="A7483" t="s">
        <v>33347</v>
      </c>
      <c r="B7483" t="s">
        <v>15</v>
      </c>
      <c r="C7483" t="s">
        <v>47</v>
      </c>
      <c r="D7483" t="s">
        <v>33348</v>
      </c>
      <c r="E7483">
        <v>58.63</v>
      </c>
      <c r="F7483">
        <v>96</v>
      </c>
      <c r="G7483" t="s">
        <v>43728</v>
      </c>
      <c r="H7483" t="s">
        <v>5257</v>
      </c>
      <c r="I7483" s="1">
        <v>44927</v>
      </c>
      <c r="J7483" s="1">
        <v>45292</v>
      </c>
      <c r="K7483" t="s">
        <v>33349</v>
      </c>
      <c r="L7483" t="s">
        <v>33350</v>
      </c>
      <c r="M7483" t="s">
        <v>45</v>
      </c>
      <c r="N7483">
        <v>5</v>
      </c>
      <c r="O7483">
        <f>Table1[[#This Row],[Price]]-0.1*Table1[[#This Row],[Price]]</f>
        <v>52.767000000000003</v>
      </c>
      <c r="P7483" s="9">
        <f>(Table1[[#This Row],[Expiration Date]]-Table1[[#This Row],[Manufacturing Date]])/365</f>
        <v>1</v>
      </c>
      <c r="Q7483" t="str">
        <f>IF(Table1[[#This Row],[Expiration Date]]-J7491&gt;12/31/2024,"not expired","expired")</f>
        <v>expired</v>
      </c>
      <c r="R7483">
        <f>Table1[[#This Row],[Discounted Price]]*0.95</f>
        <v>50.12865</v>
      </c>
      <c r="S7483">
        <f>Table1[[#This Row],[Discounted Price]]*0.9</f>
        <v>47.490300000000005</v>
      </c>
      <c r="T7483">
        <f>Table1[[#This Row],[Discounted Price]]*0.8</f>
        <v>42.213600000000007</v>
      </c>
      <c r="U7483">
        <f>Table1[[#This Row],[Price]]*0.52</f>
        <v>30.487600000000004</v>
      </c>
      <c r="V7483">
        <f>(Table1[[#This Row],[Price]]-Table1[[#This Row],[Scrap value]])/2</f>
        <v>14.071199999999999</v>
      </c>
    </row>
    <row r="7484" spans="1:22" x14ac:dyDescent="0.25">
      <c r="A7484" t="s">
        <v>33351</v>
      </c>
      <c r="B7484" t="s">
        <v>22</v>
      </c>
      <c r="C7484" t="s">
        <v>47</v>
      </c>
      <c r="D7484" t="s">
        <v>33352</v>
      </c>
      <c r="E7484">
        <v>236.67</v>
      </c>
      <c r="F7484">
        <v>55</v>
      </c>
      <c r="G7484" t="s">
        <v>43728</v>
      </c>
      <c r="H7484" t="s">
        <v>12552</v>
      </c>
      <c r="I7484" s="1">
        <v>45000</v>
      </c>
      <c r="J7484" s="1">
        <v>45658</v>
      </c>
      <c r="K7484" t="s">
        <v>33353</v>
      </c>
      <c r="L7484" t="s">
        <v>33354</v>
      </c>
      <c r="M7484" t="s">
        <v>20</v>
      </c>
      <c r="N7484">
        <v>4</v>
      </c>
      <c r="O7484">
        <f>Table1[[#This Row],[Price]]-0.1*Table1[[#This Row],[Price]]</f>
        <v>213.00299999999999</v>
      </c>
      <c r="P7484" s="9">
        <f>(Table1[[#This Row],[Expiration Date]]-Table1[[#This Row],[Manufacturing Date]])/365</f>
        <v>1.8027397260273972</v>
      </c>
      <c r="Q7484" t="str">
        <f>IF(Table1[[#This Row],[Expiration Date]]-J7492&gt;12/31/2024,"not expired","expired")</f>
        <v>expired</v>
      </c>
      <c r="R7484">
        <f>Table1[[#This Row],[Discounted Price]]*0.95</f>
        <v>202.35284999999999</v>
      </c>
      <c r="S7484">
        <f>Table1[[#This Row],[Discounted Price]]*0.9</f>
        <v>191.70269999999999</v>
      </c>
      <c r="T7484">
        <f>Table1[[#This Row],[Discounted Price]]*0.8</f>
        <v>170.4024</v>
      </c>
      <c r="U7484">
        <f>Table1[[#This Row],[Price]]*0.52</f>
        <v>123.0684</v>
      </c>
      <c r="V7484">
        <f>(Table1[[#This Row],[Price]]-Table1[[#This Row],[Scrap value]])/2</f>
        <v>56.800799999999995</v>
      </c>
    </row>
    <row r="7485" spans="1:22" x14ac:dyDescent="0.25">
      <c r="A7485" t="s">
        <v>33355</v>
      </c>
      <c r="B7485" t="s">
        <v>15</v>
      </c>
      <c r="C7485" t="s">
        <v>47</v>
      </c>
      <c r="D7485" t="s">
        <v>33356</v>
      </c>
      <c r="E7485">
        <v>471.77</v>
      </c>
      <c r="F7485">
        <v>71</v>
      </c>
      <c r="G7485" t="s">
        <v>43728</v>
      </c>
      <c r="H7485" t="s">
        <v>2830</v>
      </c>
      <c r="I7485" s="1">
        <v>45137</v>
      </c>
      <c r="J7485" s="1">
        <v>45292</v>
      </c>
      <c r="K7485" t="s">
        <v>33357</v>
      </c>
      <c r="L7485" t="s">
        <v>33358</v>
      </c>
      <c r="M7485" t="s">
        <v>45</v>
      </c>
      <c r="N7485">
        <v>5</v>
      </c>
      <c r="O7485">
        <f>Table1[[#This Row],[Price]]-0.1*Table1[[#This Row],[Price]]</f>
        <v>424.59299999999996</v>
      </c>
      <c r="P7485" s="9">
        <f>(Table1[[#This Row],[Expiration Date]]-Table1[[#This Row],[Manufacturing Date]])/365</f>
        <v>0.42465753424657532</v>
      </c>
      <c r="Q7485" t="str">
        <f>IF(Table1[[#This Row],[Expiration Date]]-J7493&gt;12/31/2024,"not expired","expired")</f>
        <v>expired</v>
      </c>
      <c r="R7485">
        <f>Table1[[#This Row],[Discounted Price]]*0.95</f>
        <v>403.36334999999997</v>
      </c>
      <c r="S7485">
        <f>Table1[[#This Row],[Discounted Price]]*0.9</f>
        <v>382.13369999999998</v>
      </c>
      <c r="T7485">
        <f>Table1[[#This Row],[Discounted Price]]*0.8</f>
        <v>339.67439999999999</v>
      </c>
      <c r="U7485">
        <f>Table1[[#This Row],[Price]]*0.52</f>
        <v>245.32040000000001</v>
      </c>
      <c r="V7485">
        <f>(Table1[[#This Row],[Price]]-Table1[[#This Row],[Scrap value]])/2</f>
        <v>113.22479999999999</v>
      </c>
    </row>
    <row r="7486" spans="1:22" x14ac:dyDescent="0.25">
      <c r="A7486" t="s">
        <v>33359</v>
      </c>
      <c r="B7486" t="s">
        <v>22</v>
      </c>
      <c r="C7486" t="s">
        <v>47</v>
      </c>
      <c r="D7486" t="s">
        <v>33360</v>
      </c>
      <c r="E7486">
        <v>117.45</v>
      </c>
      <c r="F7486">
        <v>83</v>
      </c>
      <c r="G7486" t="s">
        <v>43730</v>
      </c>
      <c r="H7486" t="s">
        <v>10154</v>
      </c>
      <c r="I7486" s="1">
        <v>45000</v>
      </c>
      <c r="J7486" s="1">
        <v>45658</v>
      </c>
      <c r="K7486" t="s">
        <v>33361</v>
      </c>
      <c r="L7486" t="s">
        <v>33362</v>
      </c>
      <c r="M7486" t="s">
        <v>27</v>
      </c>
      <c r="N7486">
        <v>3</v>
      </c>
      <c r="O7486">
        <f>Table1[[#This Row],[Price]]-0.1*Table1[[#This Row],[Price]]</f>
        <v>105.705</v>
      </c>
      <c r="P7486" s="9">
        <f>(Table1[[#This Row],[Expiration Date]]-Table1[[#This Row],[Manufacturing Date]])/365</f>
        <v>1.8027397260273972</v>
      </c>
      <c r="Q7486" t="str">
        <f>IF(Table1[[#This Row],[Expiration Date]]-J7494&gt;12/31/2024,"not expired","expired")</f>
        <v>not expired</v>
      </c>
      <c r="R7486">
        <f>Table1[[#This Row],[Discounted Price]]*0.95</f>
        <v>100.41974999999999</v>
      </c>
      <c r="S7486">
        <f>Table1[[#This Row],[Discounted Price]]*0.9</f>
        <v>95.134500000000003</v>
      </c>
      <c r="T7486">
        <f>Table1[[#This Row],[Discounted Price]]*0.8</f>
        <v>84.564000000000007</v>
      </c>
      <c r="U7486">
        <f>Table1[[#This Row],[Price]]*0.52</f>
        <v>61.074000000000005</v>
      </c>
      <c r="V7486">
        <f>(Table1[[#This Row],[Price]]-Table1[[#This Row],[Scrap value]])/2</f>
        <v>28.187999999999999</v>
      </c>
    </row>
    <row r="7487" spans="1:22" x14ac:dyDescent="0.25">
      <c r="A7487" t="s">
        <v>33363</v>
      </c>
      <c r="B7487" t="s">
        <v>35</v>
      </c>
      <c r="C7487" t="s">
        <v>47</v>
      </c>
      <c r="D7487" t="s">
        <v>33364</v>
      </c>
      <c r="E7487">
        <v>389.23</v>
      </c>
      <c r="F7487">
        <v>96</v>
      </c>
      <c r="G7487" t="s">
        <v>43729</v>
      </c>
      <c r="H7487" t="s">
        <v>28053</v>
      </c>
      <c r="I7487" s="1">
        <v>44927</v>
      </c>
      <c r="J7487" s="1">
        <v>46023</v>
      </c>
      <c r="K7487" t="s">
        <v>33365</v>
      </c>
      <c r="L7487" t="s">
        <v>33366</v>
      </c>
      <c r="M7487" t="s">
        <v>20</v>
      </c>
      <c r="N7487">
        <v>3</v>
      </c>
      <c r="O7487">
        <f>Table1[[#This Row],[Price]]-0.1*Table1[[#This Row],[Price]]</f>
        <v>350.30700000000002</v>
      </c>
      <c r="P7487" s="9">
        <f>(Table1[[#This Row],[Expiration Date]]-Table1[[#This Row],[Manufacturing Date]])/365</f>
        <v>3.0027397260273974</v>
      </c>
      <c r="Q7487" t="str">
        <f>IF(Table1[[#This Row],[Expiration Date]]-J7495&gt;12/31/2024,"not expired","expired")</f>
        <v>not expired</v>
      </c>
      <c r="R7487">
        <f>Table1[[#This Row],[Discounted Price]]*0.95</f>
        <v>332.79165</v>
      </c>
      <c r="S7487">
        <f>Table1[[#This Row],[Discounted Price]]*0.9</f>
        <v>315.27630000000005</v>
      </c>
      <c r="T7487">
        <f>Table1[[#This Row],[Discounted Price]]*0.8</f>
        <v>280.24560000000002</v>
      </c>
      <c r="U7487">
        <f>Table1[[#This Row],[Price]]*0.52</f>
        <v>202.39960000000002</v>
      </c>
      <c r="V7487">
        <f>(Table1[[#This Row],[Price]]-Table1[[#This Row],[Scrap value]])/2</f>
        <v>93.415199999999999</v>
      </c>
    </row>
    <row r="7488" spans="1:22" x14ac:dyDescent="0.25">
      <c r="A7488" t="s">
        <v>33367</v>
      </c>
      <c r="B7488" t="s">
        <v>15</v>
      </c>
      <c r="C7488" t="s">
        <v>47</v>
      </c>
      <c r="D7488" t="s">
        <v>33368</v>
      </c>
      <c r="E7488">
        <v>96.42</v>
      </c>
      <c r="F7488">
        <v>89</v>
      </c>
      <c r="G7488" t="s">
        <v>43728</v>
      </c>
      <c r="H7488" t="s">
        <v>11345</v>
      </c>
      <c r="I7488" s="1">
        <v>45137</v>
      </c>
      <c r="J7488" s="1">
        <v>45292</v>
      </c>
      <c r="K7488" t="s">
        <v>33369</v>
      </c>
      <c r="L7488" t="s">
        <v>33370</v>
      </c>
      <c r="M7488" t="s">
        <v>20</v>
      </c>
      <c r="N7488">
        <v>5</v>
      </c>
      <c r="O7488">
        <f>Table1[[#This Row],[Price]]-0.1*Table1[[#This Row],[Price]]</f>
        <v>86.778000000000006</v>
      </c>
      <c r="P7488" s="9">
        <f>(Table1[[#This Row],[Expiration Date]]-Table1[[#This Row],[Manufacturing Date]])/365</f>
        <v>0.42465753424657532</v>
      </c>
      <c r="Q7488" t="str">
        <f>IF(Table1[[#This Row],[Expiration Date]]-J7496&gt;12/31/2024,"not expired","expired")</f>
        <v>expired</v>
      </c>
      <c r="R7488">
        <f>Table1[[#This Row],[Discounted Price]]*0.95</f>
        <v>82.439099999999996</v>
      </c>
      <c r="S7488">
        <f>Table1[[#This Row],[Discounted Price]]*0.9</f>
        <v>78.100200000000001</v>
      </c>
      <c r="T7488">
        <f>Table1[[#This Row],[Discounted Price]]*0.8</f>
        <v>69.42240000000001</v>
      </c>
      <c r="U7488">
        <f>Table1[[#This Row],[Price]]*0.52</f>
        <v>50.138400000000004</v>
      </c>
      <c r="V7488">
        <f>(Table1[[#This Row],[Price]]-Table1[[#This Row],[Scrap value]])/2</f>
        <v>23.140799999999999</v>
      </c>
    </row>
    <row r="7489" spans="1:22" x14ac:dyDescent="0.25">
      <c r="A7489" t="s">
        <v>33371</v>
      </c>
      <c r="B7489" t="s">
        <v>22</v>
      </c>
      <c r="C7489" t="s">
        <v>47</v>
      </c>
      <c r="D7489" t="s">
        <v>33372</v>
      </c>
      <c r="E7489">
        <v>477.46</v>
      </c>
      <c r="F7489">
        <v>42</v>
      </c>
      <c r="G7489" t="s">
        <v>43728</v>
      </c>
      <c r="H7489" t="s">
        <v>8770</v>
      </c>
      <c r="I7489" s="1">
        <v>45137</v>
      </c>
      <c r="J7489" s="1">
        <v>45658</v>
      </c>
      <c r="K7489" t="s">
        <v>33373</v>
      </c>
      <c r="L7489" t="s">
        <v>33374</v>
      </c>
      <c r="M7489" t="s">
        <v>27</v>
      </c>
      <c r="N7489">
        <v>2</v>
      </c>
      <c r="O7489">
        <f>Table1[[#This Row],[Price]]-0.1*Table1[[#This Row],[Price]]</f>
        <v>429.714</v>
      </c>
      <c r="P7489" s="9">
        <f>(Table1[[#This Row],[Expiration Date]]-Table1[[#This Row],[Manufacturing Date]])/365</f>
        <v>1.4273972602739726</v>
      </c>
      <c r="Q7489" t="str">
        <f>IF(Table1[[#This Row],[Expiration Date]]-J7497&gt;12/31/2024,"not expired","expired")</f>
        <v>not expired</v>
      </c>
      <c r="R7489">
        <f>Table1[[#This Row],[Discounted Price]]*0.95</f>
        <v>408.22829999999999</v>
      </c>
      <c r="S7489">
        <f>Table1[[#This Row],[Discounted Price]]*0.9</f>
        <v>386.74259999999998</v>
      </c>
      <c r="T7489">
        <f>Table1[[#This Row],[Discounted Price]]*0.8</f>
        <v>343.77120000000002</v>
      </c>
      <c r="U7489">
        <f>Table1[[#This Row],[Price]]*0.52</f>
        <v>248.2792</v>
      </c>
      <c r="V7489">
        <f>(Table1[[#This Row],[Price]]-Table1[[#This Row],[Scrap value]])/2</f>
        <v>114.59039999999999</v>
      </c>
    </row>
    <row r="7490" spans="1:22" x14ac:dyDescent="0.25">
      <c r="A7490" t="s">
        <v>33375</v>
      </c>
      <c r="B7490" t="s">
        <v>35</v>
      </c>
      <c r="C7490" t="s">
        <v>47</v>
      </c>
      <c r="D7490" t="s">
        <v>33376</v>
      </c>
      <c r="E7490">
        <v>424.59</v>
      </c>
      <c r="F7490">
        <v>15</v>
      </c>
      <c r="G7490" t="s">
        <v>43728</v>
      </c>
      <c r="H7490" t="s">
        <v>474</v>
      </c>
      <c r="I7490" s="1">
        <v>44927</v>
      </c>
      <c r="J7490" s="1">
        <v>46023</v>
      </c>
      <c r="K7490" t="s">
        <v>33377</v>
      </c>
      <c r="L7490" t="s">
        <v>33378</v>
      </c>
      <c r="M7490" t="s">
        <v>27</v>
      </c>
      <c r="N7490">
        <v>4</v>
      </c>
      <c r="O7490">
        <f>Table1[[#This Row],[Price]]-0.1*Table1[[#This Row],[Price]]</f>
        <v>382.13099999999997</v>
      </c>
      <c r="P7490" s="9">
        <f>(Table1[[#This Row],[Expiration Date]]-Table1[[#This Row],[Manufacturing Date]])/365</f>
        <v>3.0027397260273974</v>
      </c>
      <c r="Q7490" t="str">
        <f>IF(Table1[[#This Row],[Expiration Date]]-J7498&gt;12/31/2024,"not expired","expired")</f>
        <v>not expired</v>
      </c>
      <c r="R7490">
        <f>Table1[[#This Row],[Discounted Price]]*0.95</f>
        <v>363.02444999999994</v>
      </c>
      <c r="S7490">
        <f>Table1[[#This Row],[Discounted Price]]*0.9</f>
        <v>343.91789999999997</v>
      </c>
      <c r="T7490">
        <f>Table1[[#This Row],[Discounted Price]]*0.8</f>
        <v>305.70479999999998</v>
      </c>
      <c r="U7490">
        <f>Table1[[#This Row],[Price]]*0.52</f>
        <v>220.7868</v>
      </c>
      <c r="V7490">
        <f>(Table1[[#This Row],[Price]]-Table1[[#This Row],[Scrap value]])/2</f>
        <v>101.90159999999999</v>
      </c>
    </row>
    <row r="7491" spans="1:22" x14ac:dyDescent="0.25">
      <c r="A7491" t="s">
        <v>33379</v>
      </c>
      <c r="B7491" t="s">
        <v>35</v>
      </c>
      <c r="C7491" t="s">
        <v>47</v>
      </c>
      <c r="D7491" t="s">
        <v>33380</v>
      </c>
      <c r="E7491">
        <v>28.49</v>
      </c>
      <c r="F7491">
        <v>11</v>
      </c>
      <c r="G7491" t="s">
        <v>43729</v>
      </c>
      <c r="H7491" t="s">
        <v>33172</v>
      </c>
      <c r="I7491" s="1">
        <v>45137</v>
      </c>
      <c r="J7491" s="1">
        <v>45658</v>
      </c>
      <c r="K7491" t="s">
        <v>33381</v>
      </c>
      <c r="L7491" t="s">
        <v>33382</v>
      </c>
      <c r="M7491" t="s">
        <v>20</v>
      </c>
      <c r="N7491">
        <v>5</v>
      </c>
      <c r="O7491">
        <f>Table1[[#This Row],[Price]]-0.1*Table1[[#This Row],[Price]]</f>
        <v>25.640999999999998</v>
      </c>
      <c r="P7491" s="9">
        <f>(Table1[[#This Row],[Expiration Date]]-Table1[[#This Row],[Manufacturing Date]])/365</f>
        <v>1.4273972602739726</v>
      </c>
      <c r="Q7491" t="str">
        <f>IF(Table1[[#This Row],[Expiration Date]]-J7499&gt;12/31/2024,"not expired","expired")</f>
        <v>not expired</v>
      </c>
      <c r="R7491">
        <f>Table1[[#This Row],[Discounted Price]]*0.95</f>
        <v>24.358949999999997</v>
      </c>
      <c r="S7491">
        <f>Table1[[#This Row],[Discounted Price]]*0.9</f>
        <v>23.076899999999998</v>
      </c>
      <c r="T7491">
        <f>Table1[[#This Row],[Discounted Price]]*0.8</f>
        <v>20.512799999999999</v>
      </c>
      <c r="U7491">
        <f>Table1[[#This Row],[Price]]*0.52</f>
        <v>14.8148</v>
      </c>
      <c r="V7491">
        <f>(Table1[[#This Row],[Price]]-Table1[[#This Row],[Scrap value]])/2</f>
        <v>6.8375999999999992</v>
      </c>
    </row>
    <row r="7492" spans="1:22" x14ac:dyDescent="0.25">
      <c r="A7492" t="s">
        <v>33383</v>
      </c>
      <c r="B7492" t="s">
        <v>35</v>
      </c>
      <c r="C7492" t="s">
        <v>47</v>
      </c>
      <c r="D7492" t="s">
        <v>33384</v>
      </c>
      <c r="E7492">
        <v>70.680000000000007</v>
      </c>
      <c r="F7492">
        <v>88</v>
      </c>
      <c r="G7492" t="s">
        <v>43729</v>
      </c>
      <c r="H7492" t="s">
        <v>827</v>
      </c>
      <c r="I7492" s="1">
        <v>45000</v>
      </c>
      <c r="J7492" s="1">
        <v>46023</v>
      </c>
      <c r="K7492" t="s">
        <v>33385</v>
      </c>
      <c r="L7492" t="s">
        <v>33386</v>
      </c>
      <c r="M7492" t="s">
        <v>45</v>
      </c>
      <c r="N7492">
        <v>5</v>
      </c>
      <c r="O7492">
        <f>Table1[[#This Row],[Price]]-0.1*Table1[[#This Row],[Price]]</f>
        <v>63.612000000000009</v>
      </c>
      <c r="P7492" s="9">
        <f>(Table1[[#This Row],[Expiration Date]]-Table1[[#This Row],[Manufacturing Date]])/365</f>
        <v>2.8027397260273972</v>
      </c>
      <c r="Q7492" t="str">
        <f>IF(Table1[[#This Row],[Expiration Date]]-J7500&gt;12/31/2024,"not expired","expired")</f>
        <v>not expired</v>
      </c>
      <c r="R7492">
        <f>Table1[[#This Row],[Discounted Price]]*0.95</f>
        <v>60.431400000000004</v>
      </c>
      <c r="S7492">
        <f>Table1[[#This Row],[Discounted Price]]*0.9</f>
        <v>57.250800000000012</v>
      </c>
      <c r="T7492">
        <f>Table1[[#This Row],[Discounted Price]]*0.8</f>
        <v>50.889600000000009</v>
      </c>
      <c r="U7492">
        <f>Table1[[#This Row],[Price]]*0.52</f>
        <v>36.753600000000006</v>
      </c>
      <c r="V7492">
        <f>(Table1[[#This Row],[Price]]-Table1[[#This Row],[Scrap value]])/2</f>
        <v>16.963200000000001</v>
      </c>
    </row>
    <row r="7493" spans="1:22" x14ac:dyDescent="0.25">
      <c r="A7493" t="s">
        <v>33387</v>
      </c>
      <c r="B7493" t="s">
        <v>29</v>
      </c>
      <c r="C7493" t="s">
        <v>47</v>
      </c>
      <c r="D7493" t="s">
        <v>33388</v>
      </c>
      <c r="E7493">
        <v>231.48</v>
      </c>
      <c r="F7493">
        <v>50</v>
      </c>
      <c r="G7493" t="s">
        <v>43729</v>
      </c>
      <c r="H7493" t="s">
        <v>1919</v>
      </c>
      <c r="I7493" s="1">
        <v>45000</v>
      </c>
      <c r="J7493" s="1">
        <v>45658</v>
      </c>
      <c r="K7493" t="s">
        <v>33389</v>
      </c>
      <c r="L7493" t="s">
        <v>33390</v>
      </c>
      <c r="M7493" t="s">
        <v>45</v>
      </c>
      <c r="N7493">
        <v>4</v>
      </c>
      <c r="O7493">
        <f>Table1[[#This Row],[Price]]-0.1*Table1[[#This Row],[Price]]</f>
        <v>208.33199999999999</v>
      </c>
      <c r="P7493" s="9">
        <f>(Table1[[#This Row],[Expiration Date]]-Table1[[#This Row],[Manufacturing Date]])/365</f>
        <v>1.8027397260273972</v>
      </c>
      <c r="Q7493" t="str">
        <f>IF(Table1[[#This Row],[Expiration Date]]-J7501&gt;12/31/2024,"not expired","expired")</f>
        <v>not expired</v>
      </c>
      <c r="R7493">
        <f>Table1[[#This Row],[Discounted Price]]*0.95</f>
        <v>197.91539999999998</v>
      </c>
      <c r="S7493">
        <f>Table1[[#This Row],[Discounted Price]]*0.9</f>
        <v>187.49879999999999</v>
      </c>
      <c r="T7493">
        <f>Table1[[#This Row],[Discounted Price]]*0.8</f>
        <v>166.66560000000001</v>
      </c>
      <c r="U7493">
        <f>Table1[[#This Row],[Price]]*0.52</f>
        <v>120.36960000000001</v>
      </c>
      <c r="V7493">
        <f>(Table1[[#This Row],[Price]]-Table1[[#This Row],[Scrap value]])/2</f>
        <v>55.555199999999992</v>
      </c>
    </row>
    <row r="7494" spans="1:22" x14ac:dyDescent="0.25">
      <c r="A7494" t="s">
        <v>33391</v>
      </c>
      <c r="B7494" t="s">
        <v>35</v>
      </c>
      <c r="C7494" t="s">
        <v>47</v>
      </c>
      <c r="D7494" t="s">
        <v>33392</v>
      </c>
      <c r="E7494">
        <v>276.27</v>
      </c>
      <c r="F7494">
        <v>9</v>
      </c>
      <c r="G7494" t="s">
        <v>43728</v>
      </c>
      <c r="H7494" t="s">
        <v>18137</v>
      </c>
      <c r="I7494" s="1">
        <v>44927</v>
      </c>
      <c r="J7494" s="1">
        <v>45292</v>
      </c>
      <c r="K7494" t="s">
        <v>33393</v>
      </c>
      <c r="L7494" t="s">
        <v>33394</v>
      </c>
      <c r="M7494" t="s">
        <v>20</v>
      </c>
      <c r="N7494">
        <v>2</v>
      </c>
      <c r="O7494">
        <f>Table1[[#This Row],[Price]]-0.1*Table1[[#This Row],[Price]]</f>
        <v>248.64299999999997</v>
      </c>
      <c r="P7494" s="9">
        <f>(Table1[[#This Row],[Expiration Date]]-Table1[[#This Row],[Manufacturing Date]])/365</f>
        <v>1</v>
      </c>
      <c r="Q7494" t="str">
        <f>IF(Table1[[#This Row],[Expiration Date]]-J7502&gt;12/31/2024,"not expired","expired")</f>
        <v>expired</v>
      </c>
      <c r="R7494">
        <f>Table1[[#This Row],[Discounted Price]]*0.95</f>
        <v>236.21084999999997</v>
      </c>
      <c r="S7494">
        <f>Table1[[#This Row],[Discounted Price]]*0.9</f>
        <v>223.77869999999999</v>
      </c>
      <c r="T7494">
        <f>Table1[[#This Row],[Discounted Price]]*0.8</f>
        <v>198.9144</v>
      </c>
      <c r="U7494">
        <f>Table1[[#This Row],[Price]]*0.52</f>
        <v>143.66039999999998</v>
      </c>
      <c r="V7494">
        <f>(Table1[[#This Row],[Price]]-Table1[[#This Row],[Scrap value]])/2</f>
        <v>66.3048</v>
      </c>
    </row>
    <row r="7495" spans="1:22" x14ac:dyDescent="0.25">
      <c r="A7495" t="s">
        <v>33395</v>
      </c>
      <c r="B7495" t="s">
        <v>35</v>
      </c>
      <c r="C7495" t="s">
        <v>47</v>
      </c>
      <c r="D7495" t="s">
        <v>33396</v>
      </c>
      <c r="E7495">
        <v>259.92</v>
      </c>
      <c r="F7495">
        <v>73</v>
      </c>
      <c r="G7495" t="s">
        <v>43729</v>
      </c>
      <c r="H7495" t="s">
        <v>1889</v>
      </c>
      <c r="I7495" s="1">
        <v>44927</v>
      </c>
      <c r="J7495" s="1">
        <v>45658</v>
      </c>
      <c r="K7495" t="s">
        <v>33397</v>
      </c>
      <c r="L7495" t="s">
        <v>33398</v>
      </c>
      <c r="M7495" t="s">
        <v>45</v>
      </c>
      <c r="N7495">
        <v>5</v>
      </c>
      <c r="O7495">
        <f>Table1[[#This Row],[Price]]-0.1*Table1[[#This Row],[Price]]</f>
        <v>233.928</v>
      </c>
      <c r="P7495" s="9">
        <f>(Table1[[#This Row],[Expiration Date]]-Table1[[#This Row],[Manufacturing Date]])/365</f>
        <v>2.0027397260273974</v>
      </c>
      <c r="Q7495" t="str">
        <f>IF(Table1[[#This Row],[Expiration Date]]-J7503&gt;12/31/2024,"not expired","expired")</f>
        <v>expired</v>
      </c>
      <c r="R7495">
        <f>Table1[[#This Row],[Discounted Price]]*0.95</f>
        <v>222.23159999999999</v>
      </c>
      <c r="S7495">
        <f>Table1[[#This Row],[Discounted Price]]*0.9</f>
        <v>210.5352</v>
      </c>
      <c r="T7495">
        <f>Table1[[#This Row],[Discounted Price]]*0.8</f>
        <v>187.14240000000001</v>
      </c>
      <c r="U7495">
        <f>Table1[[#This Row],[Price]]*0.52</f>
        <v>135.1584</v>
      </c>
      <c r="V7495">
        <f>(Table1[[#This Row],[Price]]-Table1[[#This Row],[Scrap value]])/2</f>
        <v>62.380800000000008</v>
      </c>
    </row>
    <row r="7496" spans="1:22" x14ac:dyDescent="0.25">
      <c r="A7496" t="s">
        <v>33399</v>
      </c>
      <c r="B7496" t="s">
        <v>22</v>
      </c>
      <c r="C7496" t="s">
        <v>47</v>
      </c>
      <c r="D7496" t="s">
        <v>33400</v>
      </c>
      <c r="E7496">
        <v>153.4</v>
      </c>
      <c r="F7496">
        <v>50</v>
      </c>
      <c r="G7496" t="s">
        <v>43730</v>
      </c>
      <c r="H7496" t="s">
        <v>19914</v>
      </c>
      <c r="I7496" s="1">
        <v>45000</v>
      </c>
      <c r="J7496" s="1">
        <v>45292</v>
      </c>
      <c r="K7496" t="s">
        <v>33401</v>
      </c>
      <c r="L7496" t="s">
        <v>33402</v>
      </c>
      <c r="M7496" t="s">
        <v>45</v>
      </c>
      <c r="N7496">
        <v>1</v>
      </c>
      <c r="O7496">
        <f>Table1[[#This Row],[Price]]-0.1*Table1[[#This Row],[Price]]</f>
        <v>138.06</v>
      </c>
      <c r="P7496" s="9">
        <f>(Table1[[#This Row],[Expiration Date]]-Table1[[#This Row],[Manufacturing Date]])/365</f>
        <v>0.8</v>
      </c>
      <c r="Q7496" t="str">
        <f>IF(Table1[[#This Row],[Expiration Date]]-J7504&gt;12/31/2024,"not expired","expired")</f>
        <v>expired</v>
      </c>
      <c r="R7496">
        <f>Table1[[#This Row],[Discounted Price]]*0.95</f>
        <v>131.15699999999998</v>
      </c>
      <c r="S7496">
        <f>Table1[[#This Row],[Discounted Price]]*0.9</f>
        <v>124.254</v>
      </c>
      <c r="T7496">
        <f>Table1[[#This Row],[Discounted Price]]*0.8</f>
        <v>110.44800000000001</v>
      </c>
      <c r="U7496">
        <f>Table1[[#This Row],[Price]]*0.52</f>
        <v>79.768000000000001</v>
      </c>
      <c r="V7496">
        <f>(Table1[[#This Row],[Price]]-Table1[[#This Row],[Scrap value]])/2</f>
        <v>36.816000000000003</v>
      </c>
    </row>
    <row r="7497" spans="1:22" x14ac:dyDescent="0.25">
      <c r="A7497" t="s">
        <v>33403</v>
      </c>
      <c r="B7497" t="s">
        <v>15</v>
      </c>
      <c r="C7497" t="s">
        <v>47</v>
      </c>
      <c r="D7497" t="s">
        <v>33404</v>
      </c>
      <c r="E7497">
        <v>157.24</v>
      </c>
      <c r="F7497">
        <v>40</v>
      </c>
      <c r="G7497" t="s">
        <v>43730</v>
      </c>
      <c r="H7497" t="s">
        <v>12832</v>
      </c>
      <c r="I7497" s="1">
        <v>45000</v>
      </c>
      <c r="J7497" s="1">
        <v>45292</v>
      </c>
      <c r="K7497" t="s">
        <v>33405</v>
      </c>
      <c r="L7497" t="s">
        <v>33406</v>
      </c>
      <c r="M7497" t="s">
        <v>45</v>
      </c>
      <c r="N7497">
        <v>2</v>
      </c>
      <c r="O7497">
        <f>Table1[[#This Row],[Price]]-0.1*Table1[[#This Row],[Price]]</f>
        <v>141.51600000000002</v>
      </c>
      <c r="P7497" s="9">
        <f>(Table1[[#This Row],[Expiration Date]]-Table1[[#This Row],[Manufacturing Date]])/365</f>
        <v>0.8</v>
      </c>
      <c r="Q7497" t="str">
        <f>IF(Table1[[#This Row],[Expiration Date]]-J7505&gt;12/31/2024,"not expired","expired")</f>
        <v>expired</v>
      </c>
      <c r="R7497">
        <f>Table1[[#This Row],[Discounted Price]]*0.95</f>
        <v>134.4402</v>
      </c>
      <c r="S7497">
        <f>Table1[[#This Row],[Discounted Price]]*0.9</f>
        <v>127.36440000000002</v>
      </c>
      <c r="T7497">
        <f>Table1[[#This Row],[Discounted Price]]*0.8</f>
        <v>113.21280000000002</v>
      </c>
      <c r="U7497">
        <f>Table1[[#This Row],[Price]]*0.52</f>
        <v>81.764800000000008</v>
      </c>
      <c r="V7497">
        <f>(Table1[[#This Row],[Price]]-Table1[[#This Row],[Scrap value]])/2</f>
        <v>37.7376</v>
      </c>
    </row>
    <row r="7498" spans="1:22" x14ac:dyDescent="0.25">
      <c r="A7498" t="s">
        <v>33407</v>
      </c>
      <c r="B7498" t="s">
        <v>35</v>
      </c>
      <c r="C7498" t="s">
        <v>47</v>
      </c>
      <c r="D7498" t="s">
        <v>33408</v>
      </c>
      <c r="E7498">
        <v>402.49</v>
      </c>
      <c r="F7498">
        <v>16</v>
      </c>
      <c r="G7498" t="s">
        <v>43728</v>
      </c>
      <c r="H7498" t="s">
        <v>11552</v>
      </c>
      <c r="I7498" s="1">
        <v>45000</v>
      </c>
      <c r="J7498" s="1">
        <v>45292</v>
      </c>
      <c r="K7498" t="s">
        <v>33409</v>
      </c>
      <c r="L7498" t="s">
        <v>33410</v>
      </c>
      <c r="M7498" t="s">
        <v>27</v>
      </c>
      <c r="N7498">
        <v>4</v>
      </c>
      <c r="O7498">
        <f>Table1[[#This Row],[Price]]-0.1*Table1[[#This Row],[Price]]</f>
        <v>362.24099999999999</v>
      </c>
      <c r="P7498" s="9">
        <f>(Table1[[#This Row],[Expiration Date]]-Table1[[#This Row],[Manufacturing Date]])/365</f>
        <v>0.8</v>
      </c>
      <c r="Q7498" t="str">
        <f>IF(Table1[[#This Row],[Expiration Date]]-J7506&gt;12/31/2024,"not expired","expired")</f>
        <v>expired</v>
      </c>
      <c r="R7498">
        <f>Table1[[#This Row],[Discounted Price]]*0.95</f>
        <v>344.12894999999997</v>
      </c>
      <c r="S7498">
        <f>Table1[[#This Row],[Discounted Price]]*0.9</f>
        <v>326.01690000000002</v>
      </c>
      <c r="T7498">
        <f>Table1[[#This Row],[Discounted Price]]*0.8</f>
        <v>289.7928</v>
      </c>
      <c r="U7498">
        <f>Table1[[#This Row],[Price]]*0.52</f>
        <v>209.29480000000001</v>
      </c>
      <c r="V7498">
        <f>(Table1[[#This Row],[Price]]-Table1[[#This Row],[Scrap value]])/2</f>
        <v>96.5976</v>
      </c>
    </row>
    <row r="7499" spans="1:22" x14ac:dyDescent="0.25">
      <c r="A7499" t="s">
        <v>33411</v>
      </c>
      <c r="B7499" t="s">
        <v>22</v>
      </c>
      <c r="C7499" t="s">
        <v>47</v>
      </c>
      <c r="D7499" t="s">
        <v>33412</v>
      </c>
      <c r="E7499">
        <v>380.64</v>
      </c>
      <c r="F7499">
        <v>51</v>
      </c>
      <c r="G7499" t="s">
        <v>43728</v>
      </c>
      <c r="H7499" t="s">
        <v>2746</v>
      </c>
      <c r="I7499" s="1">
        <v>45137</v>
      </c>
      <c r="J7499" s="1">
        <v>45292</v>
      </c>
      <c r="K7499" t="s">
        <v>33413</v>
      </c>
      <c r="L7499" t="s">
        <v>33414</v>
      </c>
      <c r="M7499" t="s">
        <v>45</v>
      </c>
      <c r="N7499">
        <v>4</v>
      </c>
      <c r="O7499">
        <f>Table1[[#This Row],[Price]]-0.1*Table1[[#This Row],[Price]]</f>
        <v>342.57599999999996</v>
      </c>
      <c r="P7499" s="9">
        <f>(Table1[[#This Row],[Expiration Date]]-Table1[[#This Row],[Manufacturing Date]])/365</f>
        <v>0.42465753424657532</v>
      </c>
      <c r="Q7499" t="str">
        <f>IF(Table1[[#This Row],[Expiration Date]]-J7507&gt;12/31/2024,"not expired","expired")</f>
        <v>expired</v>
      </c>
      <c r="R7499">
        <f>Table1[[#This Row],[Discounted Price]]*0.95</f>
        <v>325.44719999999995</v>
      </c>
      <c r="S7499">
        <f>Table1[[#This Row],[Discounted Price]]*0.9</f>
        <v>308.3184</v>
      </c>
      <c r="T7499">
        <f>Table1[[#This Row],[Discounted Price]]*0.8</f>
        <v>274.06079999999997</v>
      </c>
      <c r="U7499">
        <f>Table1[[#This Row],[Price]]*0.52</f>
        <v>197.93279999999999</v>
      </c>
      <c r="V7499">
        <f>(Table1[[#This Row],[Price]]-Table1[[#This Row],[Scrap value]])/2</f>
        <v>91.3536</v>
      </c>
    </row>
    <row r="7500" spans="1:22" x14ac:dyDescent="0.25">
      <c r="A7500" t="s">
        <v>33415</v>
      </c>
      <c r="B7500" t="s">
        <v>22</v>
      </c>
      <c r="C7500" t="s">
        <v>47</v>
      </c>
      <c r="D7500" t="s">
        <v>33416</v>
      </c>
      <c r="E7500">
        <v>40.409999999999997</v>
      </c>
      <c r="F7500">
        <v>28</v>
      </c>
      <c r="G7500" t="s">
        <v>43730</v>
      </c>
      <c r="H7500" t="s">
        <v>5339</v>
      </c>
      <c r="I7500" s="1">
        <v>44927</v>
      </c>
      <c r="J7500" s="1">
        <v>45292</v>
      </c>
      <c r="K7500" t="s">
        <v>33417</v>
      </c>
      <c r="L7500" t="s">
        <v>33418</v>
      </c>
      <c r="M7500" t="s">
        <v>45</v>
      </c>
      <c r="N7500">
        <v>2</v>
      </c>
      <c r="O7500">
        <f>Table1[[#This Row],[Price]]-0.1*Table1[[#This Row],[Price]]</f>
        <v>36.369</v>
      </c>
      <c r="P7500" s="9">
        <f>(Table1[[#This Row],[Expiration Date]]-Table1[[#This Row],[Manufacturing Date]])/365</f>
        <v>1</v>
      </c>
      <c r="Q7500" t="str">
        <f>IF(Table1[[#This Row],[Expiration Date]]-J7508&gt;12/31/2024,"not expired","expired")</f>
        <v>expired</v>
      </c>
      <c r="R7500">
        <f>Table1[[#This Row],[Discounted Price]]*0.95</f>
        <v>34.550550000000001</v>
      </c>
      <c r="S7500">
        <f>Table1[[#This Row],[Discounted Price]]*0.9</f>
        <v>32.732100000000003</v>
      </c>
      <c r="T7500">
        <f>Table1[[#This Row],[Discounted Price]]*0.8</f>
        <v>29.095200000000002</v>
      </c>
      <c r="U7500">
        <f>Table1[[#This Row],[Price]]*0.52</f>
        <v>21.013199999999998</v>
      </c>
      <c r="V7500">
        <f>(Table1[[#This Row],[Price]]-Table1[[#This Row],[Scrap value]])/2</f>
        <v>9.6983999999999995</v>
      </c>
    </row>
    <row r="7501" spans="1:22" x14ac:dyDescent="0.25">
      <c r="A7501" t="s">
        <v>33419</v>
      </c>
      <c r="B7501" t="s">
        <v>22</v>
      </c>
      <c r="C7501" t="s">
        <v>47</v>
      </c>
      <c r="D7501" t="s">
        <v>33420</v>
      </c>
      <c r="E7501">
        <v>472.44</v>
      </c>
      <c r="F7501">
        <v>88</v>
      </c>
      <c r="G7501" t="s">
        <v>43728</v>
      </c>
      <c r="H7501" t="s">
        <v>25701</v>
      </c>
      <c r="I7501" s="1">
        <v>45137</v>
      </c>
      <c r="J7501" s="1">
        <v>45292</v>
      </c>
      <c r="K7501" t="s">
        <v>33421</v>
      </c>
      <c r="L7501" t="s">
        <v>33422</v>
      </c>
      <c r="M7501" t="s">
        <v>27</v>
      </c>
      <c r="N7501">
        <v>4</v>
      </c>
      <c r="O7501">
        <f>Table1[[#This Row],[Price]]-0.1*Table1[[#This Row],[Price]]</f>
        <v>425.19600000000003</v>
      </c>
      <c r="P7501" s="9">
        <f>(Table1[[#This Row],[Expiration Date]]-Table1[[#This Row],[Manufacturing Date]])/365</f>
        <v>0.42465753424657532</v>
      </c>
      <c r="Q7501" t="str">
        <f>IF(Table1[[#This Row],[Expiration Date]]-J7509&gt;12/31/2024,"not expired","expired")</f>
        <v>expired</v>
      </c>
      <c r="R7501">
        <f>Table1[[#This Row],[Discounted Price]]*0.95</f>
        <v>403.93619999999999</v>
      </c>
      <c r="S7501">
        <f>Table1[[#This Row],[Discounted Price]]*0.9</f>
        <v>382.67640000000006</v>
      </c>
      <c r="T7501">
        <f>Table1[[#This Row],[Discounted Price]]*0.8</f>
        <v>340.15680000000003</v>
      </c>
      <c r="U7501">
        <f>Table1[[#This Row],[Price]]*0.52</f>
        <v>245.6688</v>
      </c>
      <c r="V7501">
        <f>(Table1[[#This Row],[Price]]-Table1[[#This Row],[Scrap value]])/2</f>
        <v>113.3856</v>
      </c>
    </row>
    <row r="7502" spans="1:22" x14ac:dyDescent="0.25">
      <c r="A7502" t="s">
        <v>33423</v>
      </c>
      <c r="B7502" t="s">
        <v>22</v>
      </c>
      <c r="C7502" t="s">
        <v>47</v>
      </c>
      <c r="D7502" t="s">
        <v>33424</v>
      </c>
      <c r="E7502">
        <v>108.52</v>
      </c>
      <c r="F7502">
        <v>65</v>
      </c>
      <c r="G7502" t="s">
        <v>43729</v>
      </c>
      <c r="H7502" t="s">
        <v>3125</v>
      </c>
      <c r="I7502" s="1">
        <v>45000</v>
      </c>
      <c r="J7502" s="1">
        <v>46023</v>
      </c>
      <c r="K7502" t="s">
        <v>33425</v>
      </c>
      <c r="L7502" t="s">
        <v>33426</v>
      </c>
      <c r="M7502" t="s">
        <v>20</v>
      </c>
      <c r="N7502">
        <v>4</v>
      </c>
      <c r="O7502">
        <f>Table1[[#This Row],[Price]]-0.1*Table1[[#This Row],[Price]]</f>
        <v>97.667999999999992</v>
      </c>
      <c r="P7502" s="9">
        <f>(Table1[[#This Row],[Expiration Date]]-Table1[[#This Row],[Manufacturing Date]])/365</f>
        <v>2.8027397260273972</v>
      </c>
      <c r="Q7502" t="str">
        <f>IF(Table1[[#This Row],[Expiration Date]]-J7510&gt;12/31/2024,"not expired","expired")</f>
        <v>not expired</v>
      </c>
      <c r="R7502">
        <f>Table1[[#This Row],[Discounted Price]]*0.95</f>
        <v>92.784599999999983</v>
      </c>
      <c r="S7502">
        <f>Table1[[#This Row],[Discounted Price]]*0.9</f>
        <v>87.901199999999989</v>
      </c>
      <c r="T7502">
        <f>Table1[[#This Row],[Discounted Price]]*0.8</f>
        <v>78.134399999999999</v>
      </c>
      <c r="U7502">
        <f>Table1[[#This Row],[Price]]*0.52</f>
        <v>56.430399999999999</v>
      </c>
      <c r="V7502">
        <f>(Table1[[#This Row],[Price]]-Table1[[#This Row],[Scrap value]])/2</f>
        <v>26.044799999999999</v>
      </c>
    </row>
    <row r="7503" spans="1:22" x14ac:dyDescent="0.25">
      <c r="A7503" t="s">
        <v>33427</v>
      </c>
      <c r="B7503" t="s">
        <v>29</v>
      </c>
      <c r="C7503" t="s">
        <v>47</v>
      </c>
      <c r="D7503" t="s">
        <v>33428</v>
      </c>
      <c r="E7503">
        <v>303.49</v>
      </c>
      <c r="F7503">
        <v>26</v>
      </c>
      <c r="G7503" t="s">
        <v>43728</v>
      </c>
      <c r="H7503" t="s">
        <v>2801</v>
      </c>
      <c r="I7503" s="1">
        <v>44927</v>
      </c>
      <c r="J7503" s="1">
        <v>45658</v>
      </c>
      <c r="K7503" t="s">
        <v>33429</v>
      </c>
      <c r="L7503" t="s">
        <v>33430</v>
      </c>
      <c r="M7503" t="s">
        <v>27</v>
      </c>
      <c r="N7503">
        <v>1</v>
      </c>
      <c r="O7503">
        <f>Table1[[#This Row],[Price]]-0.1*Table1[[#This Row],[Price]]</f>
        <v>273.14100000000002</v>
      </c>
      <c r="P7503" s="9">
        <f>(Table1[[#This Row],[Expiration Date]]-Table1[[#This Row],[Manufacturing Date]])/365</f>
        <v>2.0027397260273974</v>
      </c>
      <c r="Q7503" t="str">
        <f>IF(Table1[[#This Row],[Expiration Date]]-J7511&gt;12/31/2024,"not expired","expired")</f>
        <v>expired</v>
      </c>
      <c r="R7503">
        <f>Table1[[#This Row],[Discounted Price]]*0.95</f>
        <v>259.48394999999999</v>
      </c>
      <c r="S7503">
        <f>Table1[[#This Row],[Discounted Price]]*0.9</f>
        <v>245.82690000000002</v>
      </c>
      <c r="T7503">
        <f>Table1[[#This Row],[Discounted Price]]*0.8</f>
        <v>218.51280000000003</v>
      </c>
      <c r="U7503">
        <f>Table1[[#This Row],[Price]]*0.52</f>
        <v>157.81480000000002</v>
      </c>
      <c r="V7503">
        <f>(Table1[[#This Row],[Price]]-Table1[[#This Row],[Scrap value]])/2</f>
        <v>72.837599999999995</v>
      </c>
    </row>
    <row r="7504" spans="1:22" x14ac:dyDescent="0.25">
      <c r="A7504" t="s">
        <v>33431</v>
      </c>
      <c r="B7504" t="s">
        <v>22</v>
      </c>
      <c r="C7504" t="s">
        <v>47</v>
      </c>
      <c r="D7504" t="s">
        <v>33432</v>
      </c>
      <c r="E7504">
        <v>280.76</v>
      </c>
      <c r="F7504">
        <v>15</v>
      </c>
      <c r="G7504" t="s">
        <v>43729</v>
      </c>
      <c r="H7504" t="s">
        <v>25027</v>
      </c>
      <c r="I7504" s="1">
        <v>44927</v>
      </c>
      <c r="J7504" s="1">
        <v>46023</v>
      </c>
      <c r="K7504" t="s">
        <v>33433</v>
      </c>
      <c r="L7504" t="s">
        <v>33434</v>
      </c>
      <c r="M7504" t="s">
        <v>45</v>
      </c>
      <c r="N7504">
        <v>3</v>
      </c>
      <c r="O7504">
        <f>Table1[[#This Row],[Price]]-0.1*Table1[[#This Row],[Price]]</f>
        <v>252.684</v>
      </c>
      <c r="P7504" s="9">
        <f>(Table1[[#This Row],[Expiration Date]]-Table1[[#This Row],[Manufacturing Date]])/365</f>
        <v>3.0027397260273974</v>
      </c>
      <c r="Q7504" t="str">
        <f>IF(Table1[[#This Row],[Expiration Date]]-J7512&gt;12/31/2024,"not expired","expired")</f>
        <v>expired</v>
      </c>
      <c r="R7504">
        <f>Table1[[#This Row],[Discounted Price]]*0.95</f>
        <v>240.04979999999998</v>
      </c>
      <c r="S7504">
        <f>Table1[[#This Row],[Discounted Price]]*0.9</f>
        <v>227.41560000000001</v>
      </c>
      <c r="T7504">
        <f>Table1[[#This Row],[Discounted Price]]*0.8</f>
        <v>202.1472</v>
      </c>
      <c r="U7504">
        <f>Table1[[#This Row],[Price]]*0.52</f>
        <v>145.99520000000001</v>
      </c>
      <c r="V7504">
        <f>(Table1[[#This Row],[Price]]-Table1[[#This Row],[Scrap value]])/2</f>
        <v>67.38239999999999</v>
      </c>
    </row>
    <row r="7505" spans="1:22" x14ac:dyDescent="0.25">
      <c r="A7505" t="s">
        <v>33435</v>
      </c>
      <c r="B7505" t="s">
        <v>35</v>
      </c>
      <c r="C7505" t="s">
        <v>47</v>
      </c>
      <c r="D7505" t="s">
        <v>33436</v>
      </c>
      <c r="E7505">
        <v>118.1</v>
      </c>
      <c r="F7505">
        <v>57</v>
      </c>
      <c r="G7505" t="s">
        <v>43728</v>
      </c>
      <c r="H7505" t="s">
        <v>16518</v>
      </c>
      <c r="I7505" s="1">
        <v>45137</v>
      </c>
      <c r="J7505" s="1">
        <v>45292</v>
      </c>
      <c r="K7505" t="s">
        <v>33437</v>
      </c>
      <c r="L7505" t="s">
        <v>33438</v>
      </c>
      <c r="M7505" t="s">
        <v>45</v>
      </c>
      <c r="N7505">
        <v>4</v>
      </c>
      <c r="O7505">
        <f>Table1[[#This Row],[Price]]-0.1*Table1[[#This Row],[Price]]</f>
        <v>106.28999999999999</v>
      </c>
      <c r="P7505" s="9">
        <f>(Table1[[#This Row],[Expiration Date]]-Table1[[#This Row],[Manufacturing Date]])/365</f>
        <v>0.42465753424657532</v>
      </c>
      <c r="Q7505" t="str">
        <f>IF(Table1[[#This Row],[Expiration Date]]-J7513&gt;12/31/2024,"not expired","expired")</f>
        <v>expired</v>
      </c>
      <c r="R7505">
        <f>Table1[[#This Row],[Discounted Price]]*0.95</f>
        <v>100.97549999999998</v>
      </c>
      <c r="S7505">
        <f>Table1[[#This Row],[Discounted Price]]*0.9</f>
        <v>95.661000000000001</v>
      </c>
      <c r="T7505">
        <f>Table1[[#This Row],[Discounted Price]]*0.8</f>
        <v>85.031999999999996</v>
      </c>
      <c r="U7505">
        <f>Table1[[#This Row],[Price]]*0.52</f>
        <v>61.411999999999999</v>
      </c>
      <c r="V7505">
        <f>(Table1[[#This Row],[Price]]-Table1[[#This Row],[Scrap value]])/2</f>
        <v>28.343999999999998</v>
      </c>
    </row>
    <row r="7506" spans="1:22" x14ac:dyDescent="0.25">
      <c r="A7506" t="s">
        <v>33439</v>
      </c>
      <c r="B7506" t="s">
        <v>15</v>
      </c>
      <c r="C7506" t="s">
        <v>47</v>
      </c>
      <c r="D7506" t="s">
        <v>33440</v>
      </c>
      <c r="E7506">
        <v>296.63</v>
      </c>
      <c r="F7506">
        <v>74</v>
      </c>
      <c r="G7506" t="s">
        <v>43728</v>
      </c>
      <c r="H7506" t="s">
        <v>5566</v>
      </c>
      <c r="I7506" s="1">
        <v>45000</v>
      </c>
      <c r="J7506" s="1">
        <v>45292</v>
      </c>
      <c r="K7506" t="s">
        <v>33441</v>
      </c>
      <c r="L7506" t="s">
        <v>33442</v>
      </c>
      <c r="M7506" t="s">
        <v>27</v>
      </c>
      <c r="N7506">
        <v>2</v>
      </c>
      <c r="O7506">
        <f>Table1[[#This Row],[Price]]-0.1*Table1[[#This Row],[Price]]</f>
        <v>266.96699999999998</v>
      </c>
      <c r="P7506" s="9">
        <f>(Table1[[#This Row],[Expiration Date]]-Table1[[#This Row],[Manufacturing Date]])/365</f>
        <v>0.8</v>
      </c>
      <c r="Q7506" t="str">
        <f>IF(Table1[[#This Row],[Expiration Date]]-J7514&gt;12/31/2024,"not expired","expired")</f>
        <v>expired</v>
      </c>
      <c r="R7506">
        <f>Table1[[#This Row],[Discounted Price]]*0.95</f>
        <v>253.61864999999997</v>
      </c>
      <c r="S7506">
        <f>Table1[[#This Row],[Discounted Price]]*0.9</f>
        <v>240.27029999999999</v>
      </c>
      <c r="T7506">
        <f>Table1[[#This Row],[Discounted Price]]*0.8</f>
        <v>213.5736</v>
      </c>
      <c r="U7506">
        <f>Table1[[#This Row],[Price]]*0.52</f>
        <v>154.24760000000001</v>
      </c>
      <c r="V7506">
        <f>(Table1[[#This Row],[Price]]-Table1[[#This Row],[Scrap value]])/2</f>
        <v>71.191199999999995</v>
      </c>
    </row>
    <row r="7507" spans="1:22" x14ac:dyDescent="0.25">
      <c r="A7507" t="s">
        <v>33443</v>
      </c>
      <c r="B7507" t="s">
        <v>22</v>
      </c>
      <c r="C7507" t="s">
        <v>47</v>
      </c>
      <c r="D7507" t="s">
        <v>33444</v>
      </c>
      <c r="E7507">
        <v>316.43</v>
      </c>
      <c r="F7507">
        <v>50</v>
      </c>
      <c r="G7507" t="s">
        <v>43728</v>
      </c>
      <c r="H7507" t="s">
        <v>16589</v>
      </c>
      <c r="I7507" s="1">
        <v>44927</v>
      </c>
      <c r="J7507" s="1">
        <v>46023</v>
      </c>
      <c r="K7507" t="s">
        <v>33445</v>
      </c>
      <c r="L7507" t="s">
        <v>33446</v>
      </c>
      <c r="M7507" t="s">
        <v>45</v>
      </c>
      <c r="N7507">
        <v>4</v>
      </c>
      <c r="O7507">
        <f>Table1[[#This Row],[Price]]-0.1*Table1[[#This Row],[Price]]</f>
        <v>284.78700000000003</v>
      </c>
      <c r="P7507" s="9">
        <f>(Table1[[#This Row],[Expiration Date]]-Table1[[#This Row],[Manufacturing Date]])/365</f>
        <v>3.0027397260273974</v>
      </c>
      <c r="Q7507" t="str">
        <f>IF(Table1[[#This Row],[Expiration Date]]-J7515&gt;12/31/2024,"not expired","expired")</f>
        <v>not expired</v>
      </c>
      <c r="R7507">
        <f>Table1[[#This Row],[Discounted Price]]*0.95</f>
        <v>270.54765000000003</v>
      </c>
      <c r="S7507">
        <f>Table1[[#This Row],[Discounted Price]]*0.9</f>
        <v>256.30830000000003</v>
      </c>
      <c r="T7507">
        <f>Table1[[#This Row],[Discounted Price]]*0.8</f>
        <v>227.82960000000003</v>
      </c>
      <c r="U7507">
        <f>Table1[[#This Row],[Price]]*0.52</f>
        <v>164.5436</v>
      </c>
      <c r="V7507">
        <f>(Table1[[#This Row],[Price]]-Table1[[#This Row],[Scrap value]])/2</f>
        <v>75.943200000000004</v>
      </c>
    </row>
    <row r="7508" spans="1:22" x14ac:dyDescent="0.25">
      <c r="A7508" t="s">
        <v>33447</v>
      </c>
      <c r="B7508" t="s">
        <v>15</v>
      </c>
      <c r="C7508" t="s">
        <v>47</v>
      </c>
      <c r="D7508" t="s">
        <v>33448</v>
      </c>
      <c r="E7508">
        <v>275.47000000000003</v>
      </c>
      <c r="F7508">
        <v>69</v>
      </c>
      <c r="G7508" t="s">
        <v>43729</v>
      </c>
      <c r="H7508" t="s">
        <v>728</v>
      </c>
      <c r="I7508" s="1">
        <v>45137</v>
      </c>
      <c r="J7508" s="1">
        <v>46023</v>
      </c>
      <c r="K7508" t="s">
        <v>33449</v>
      </c>
      <c r="L7508" t="s">
        <v>33450</v>
      </c>
      <c r="M7508" t="s">
        <v>27</v>
      </c>
      <c r="N7508">
        <v>5</v>
      </c>
      <c r="O7508">
        <f>Table1[[#This Row],[Price]]-0.1*Table1[[#This Row],[Price]]</f>
        <v>247.92300000000003</v>
      </c>
      <c r="P7508" s="9">
        <f>(Table1[[#This Row],[Expiration Date]]-Table1[[#This Row],[Manufacturing Date]])/365</f>
        <v>2.4273972602739726</v>
      </c>
      <c r="Q7508" t="str">
        <f>IF(Table1[[#This Row],[Expiration Date]]-J7516&gt;12/31/2024,"not expired","expired")</f>
        <v>not expired</v>
      </c>
      <c r="R7508">
        <f>Table1[[#This Row],[Discounted Price]]*0.95</f>
        <v>235.52685000000002</v>
      </c>
      <c r="S7508">
        <f>Table1[[#This Row],[Discounted Price]]*0.9</f>
        <v>223.13070000000002</v>
      </c>
      <c r="T7508">
        <f>Table1[[#This Row],[Discounted Price]]*0.8</f>
        <v>198.33840000000004</v>
      </c>
      <c r="U7508">
        <f>Table1[[#This Row],[Price]]*0.52</f>
        <v>143.24440000000001</v>
      </c>
      <c r="V7508">
        <f>(Table1[[#This Row],[Price]]-Table1[[#This Row],[Scrap value]])/2</f>
        <v>66.112800000000007</v>
      </c>
    </row>
    <row r="7509" spans="1:22" x14ac:dyDescent="0.25">
      <c r="A7509" t="s">
        <v>33451</v>
      </c>
      <c r="B7509" t="s">
        <v>15</v>
      </c>
      <c r="C7509" t="s">
        <v>47</v>
      </c>
      <c r="D7509" t="s">
        <v>33452</v>
      </c>
      <c r="E7509">
        <v>481.67</v>
      </c>
      <c r="F7509">
        <v>96</v>
      </c>
      <c r="G7509" t="s">
        <v>43730</v>
      </c>
      <c r="H7509" t="s">
        <v>11774</v>
      </c>
      <c r="I7509" s="1">
        <v>45137</v>
      </c>
      <c r="J7509" s="1">
        <v>45658</v>
      </c>
      <c r="K7509" t="s">
        <v>33453</v>
      </c>
      <c r="L7509" t="s">
        <v>33454</v>
      </c>
      <c r="M7509" t="s">
        <v>27</v>
      </c>
      <c r="N7509">
        <v>4</v>
      </c>
      <c r="O7509">
        <f>Table1[[#This Row],[Price]]-0.1*Table1[[#This Row],[Price]]</f>
        <v>433.50300000000004</v>
      </c>
      <c r="P7509" s="9">
        <f>(Table1[[#This Row],[Expiration Date]]-Table1[[#This Row],[Manufacturing Date]])/365</f>
        <v>1.4273972602739726</v>
      </c>
      <c r="Q7509" t="str">
        <f>IF(Table1[[#This Row],[Expiration Date]]-J7517&gt;12/31/2024,"not expired","expired")</f>
        <v>expired</v>
      </c>
      <c r="R7509">
        <f>Table1[[#This Row],[Discounted Price]]*0.95</f>
        <v>411.82785000000001</v>
      </c>
      <c r="S7509">
        <f>Table1[[#This Row],[Discounted Price]]*0.9</f>
        <v>390.15270000000004</v>
      </c>
      <c r="T7509">
        <f>Table1[[#This Row],[Discounted Price]]*0.8</f>
        <v>346.80240000000003</v>
      </c>
      <c r="U7509">
        <f>Table1[[#This Row],[Price]]*0.52</f>
        <v>250.46840000000003</v>
      </c>
      <c r="V7509">
        <f>(Table1[[#This Row],[Price]]-Table1[[#This Row],[Scrap value]])/2</f>
        <v>115.60079999999999</v>
      </c>
    </row>
    <row r="7510" spans="1:22" x14ac:dyDescent="0.25">
      <c r="A7510" t="s">
        <v>33455</v>
      </c>
      <c r="B7510" t="s">
        <v>29</v>
      </c>
      <c r="C7510" t="s">
        <v>47</v>
      </c>
      <c r="D7510" t="s">
        <v>33456</v>
      </c>
      <c r="E7510">
        <v>33.450000000000003</v>
      </c>
      <c r="F7510">
        <v>37</v>
      </c>
      <c r="G7510" t="s">
        <v>43729</v>
      </c>
      <c r="H7510" t="s">
        <v>30034</v>
      </c>
      <c r="I7510" s="1">
        <v>44927</v>
      </c>
      <c r="J7510" s="1">
        <v>45292</v>
      </c>
      <c r="K7510" t="s">
        <v>33457</v>
      </c>
      <c r="L7510" t="s">
        <v>33458</v>
      </c>
      <c r="M7510" t="s">
        <v>20</v>
      </c>
      <c r="N7510">
        <v>1</v>
      </c>
      <c r="O7510">
        <f>Table1[[#This Row],[Price]]-0.1*Table1[[#This Row],[Price]]</f>
        <v>30.105000000000004</v>
      </c>
      <c r="P7510" s="9">
        <f>(Table1[[#This Row],[Expiration Date]]-Table1[[#This Row],[Manufacturing Date]])/365</f>
        <v>1</v>
      </c>
      <c r="Q7510" t="str">
        <f>IF(Table1[[#This Row],[Expiration Date]]-J7518&gt;12/31/2024,"not expired","expired")</f>
        <v>expired</v>
      </c>
      <c r="R7510">
        <f>Table1[[#This Row],[Discounted Price]]*0.95</f>
        <v>28.599750000000004</v>
      </c>
      <c r="S7510">
        <f>Table1[[#This Row],[Discounted Price]]*0.9</f>
        <v>27.094500000000004</v>
      </c>
      <c r="T7510">
        <f>Table1[[#This Row],[Discounted Price]]*0.8</f>
        <v>24.084000000000003</v>
      </c>
      <c r="U7510">
        <f>Table1[[#This Row],[Price]]*0.52</f>
        <v>17.394000000000002</v>
      </c>
      <c r="V7510">
        <f>(Table1[[#This Row],[Price]]-Table1[[#This Row],[Scrap value]])/2</f>
        <v>8.0280000000000005</v>
      </c>
    </row>
    <row r="7511" spans="1:22" x14ac:dyDescent="0.25">
      <c r="A7511" t="s">
        <v>33459</v>
      </c>
      <c r="B7511" t="s">
        <v>15</v>
      </c>
      <c r="C7511" t="s">
        <v>47</v>
      </c>
      <c r="D7511" t="s">
        <v>33460</v>
      </c>
      <c r="E7511">
        <v>24.47</v>
      </c>
      <c r="F7511">
        <v>44</v>
      </c>
      <c r="G7511" t="s">
        <v>43728</v>
      </c>
      <c r="H7511" t="s">
        <v>6592</v>
      </c>
      <c r="I7511" s="1">
        <v>44927</v>
      </c>
      <c r="J7511" s="1">
        <v>46023</v>
      </c>
      <c r="K7511" t="s">
        <v>33461</v>
      </c>
      <c r="L7511" t="s">
        <v>33462</v>
      </c>
      <c r="M7511" t="s">
        <v>27</v>
      </c>
      <c r="N7511">
        <v>2</v>
      </c>
      <c r="O7511">
        <f>Table1[[#This Row],[Price]]-0.1*Table1[[#This Row],[Price]]</f>
        <v>22.023</v>
      </c>
      <c r="P7511" s="9">
        <f>(Table1[[#This Row],[Expiration Date]]-Table1[[#This Row],[Manufacturing Date]])/365</f>
        <v>3.0027397260273974</v>
      </c>
      <c r="Q7511" t="str">
        <f>IF(Table1[[#This Row],[Expiration Date]]-J7519&gt;12/31/2024,"not expired","expired")</f>
        <v>not expired</v>
      </c>
      <c r="R7511">
        <f>Table1[[#This Row],[Discounted Price]]*0.95</f>
        <v>20.921849999999999</v>
      </c>
      <c r="S7511">
        <f>Table1[[#This Row],[Discounted Price]]*0.9</f>
        <v>19.820699999999999</v>
      </c>
      <c r="T7511">
        <f>Table1[[#This Row],[Discounted Price]]*0.8</f>
        <v>17.618400000000001</v>
      </c>
      <c r="U7511">
        <f>Table1[[#This Row],[Price]]*0.52</f>
        <v>12.724399999999999</v>
      </c>
      <c r="V7511">
        <f>(Table1[[#This Row],[Price]]-Table1[[#This Row],[Scrap value]])/2</f>
        <v>5.8727999999999998</v>
      </c>
    </row>
    <row r="7512" spans="1:22" x14ac:dyDescent="0.25">
      <c r="A7512" t="s">
        <v>33463</v>
      </c>
      <c r="B7512" t="s">
        <v>29</v>
      </c>
      <c r="C7512" t="s">
        <v>47</v>
      </c>
      <c r="D7512" t="s">
        <v>33464</v>
      </c>
      <c r="E7512">
        <v>105.12</v>
      </c>
      <c r="F7512">
        <v>79</v>
      </c>
      <c r="G7512" t="s">
        <v>43730</v>
      </c>
      <c r="H7512" t="s">
        <v>33138</v>
      </c>
      <c r="I7512" s="1">
        <v>45000</v>
      </c>
      <c r="J7512" s="1">
        <v>46023</v>
      </c>
      <c r="K7512" t="s">
        <v>33465</v>
      </c>
      <c r="L7512" t="s">
        <v>33466</v>
      </c>
      <c r="M7512" t="s">
        <v>27</v>
      </c>
      <c r="N7512">
        <v>5</v>
      </c>
      <c r="O7512">
        <f>Table1[[#This Row],[Price]]-0.1*Table1[[#This Row],[Price]]</f>
        <v>94.608000000000004</v>
      </c>
      <c r="P7512" s="9">
        <f>(Table1[[#This Row],[Expiration Date]]-Table1[[#This Row],[Manufacturing Date]])/365</f>
        <v>2.8027397260273972</v>
      </c>
      <c r="Q7512" t="str">
        <f>IF(Table1[[#This Row],[Expiration Date]]-J7520&gt;12/31/2024,"not expired","expired")</f>
        <v>expired</v>
      </c>
      <c r="R7512">
        <f>Table1[[#This Row],[Discounted Price]]*0.95</f>
        <v>89.877600000000001</v>
      </c>
      <c r="S7512">
        <f>Table1[[#This Row],[Discounted Price]]*0.9</f>
        <v>85.147200000000012</v>
      </c>
      <c r="T7512">
        <f>Table1[[#This Row],[Discounted Price]]*0.8</f>
        <v>75.686400000000006</v>
      </c>
      <c r="U7512">
        <f>Table1[[#This Row],[Price]]*0.52</f>
        <v>54.662400000000005</v>
      </c>
      <c r="V7512">
        <f>(Table1[[#This Row],[Price]]-Table1[[#This Row],[Scrap value]])/2</f>
        <v>25.2288</v>
      </c>
    </row>
    <row r="7513" spans="1:22" x14ac:dyDescent="0.25">
      <c r="A7513" t="s">
        <v>33467</v>
      </c>
      <c r="B7513" t="s">
        <v>15</v>
      </c>
      <c r="C7513" t="s">
        <v>47</v>
      </c>
      <c r="D7513" t="s">
        <v>33468</v>
      </c>
      <c r="E7513">
        <v>76.209999999999994</v>
      </c>
      <c r="F7513">
        <v>61</v>
      </c>
      <c r="G7513" t="s">
        <v>43729</v>
      </c>
      <c r="H7513" t="s">
        <v>14097</v>
      </c>
      <c r="I7513" s="1">
        <v>45137</v>
      </c>
      <c r="J7513" s="1">
        <v>45658</v>
      </c>
      <c r="K7513" t="s">
        <v>33469</v>
      </c>
      <c r="L7513" t="s">
        <v>33470</v>
      </c>
      <c r="M7513" t="s">
        <v>27</v>
      </c>
      <c r="N7513">
        <v>5</v>
      </c>
      <c r="O7513">
        <f>Table1[[#This Row],[Price]]-0.1*Table1[[#This Row],[Price]]</f>
        <v>68.588999999999999</v>
      </c>
      <c r="P7513" s="9">
        <f>(Table1[[#This Row],[Expiration Date]]-Table1[[#This Row],[Manufacturing Date]])/365</f>
        <v>1.4273972602739726</v>
      </c>
      <c r="Q7513" t="str">
        <f>IF(Table1[[#This Row],[Expiration Date]]-J7521&gt;12/31/2024,"not expired","expired")</f>
        <v>expired</v>
      </c>
      <c r="R7513">
        <f>Table1[[#This Row],[Discounted Price]]*0.95</f>
        <v>65.159549999999996</v>
      </c>
      <c r="S7513">
        <f>Table1[[#This Row],[Discounted Price]]*0.9</f>
        <v>61.7301</v>
      </c>
      <c r="T7513">
        <f>Table1[[#This Row],[Discounted Price]]*0.8</f>
        <v>54.871200000000002</v>
      </c>
      <c r="U7513">
        <f>Table1[[#This Row],[Price]]*0.52</f>
        <v>39.629199999999997</v>
      </c>
      <c r="V7513">
        <f>(Table1[[#This Row],[Price]]-Table1[[#This Row],[Scrap value]])/2</f>
        <v>18.290399999999998</v>
      </c>
    </row>
    <row r="7514" spans="1:22" x14ac:dyDescent="0.25">
      <c r="A7514" t="s">
        <v>33471</v>
      </c>
      <c r="B7514" t="s">
        <v>15</v>
      </c>
      <c r="C7514" t="s">
        <v>47</v>
      </c>
      <c r="D7514" t="s">
        <v>33472</v>
      </c>
      <c r="E7514">
        <v>472.87</v>
      </c>
      <c r="F7514">
        <v>9</v>
      </c>
      <c r="G7514" t="s">
        <v>43730</v>
      </c>
      <c r="H7514" t="s">
        <v>5416</v>
      </c>
      <c r="I7514" s="1">
        <v>45000</v>
      </c>
      <c r="J7514" s="1">
        <v>45292</v>
      </c>
      <c r="K7514" t="s">
        <v>33473</v>
      </c>
      <c r="L7514" t="s">
        <v>33474</v>
      </c>
      <c r="M7514" t="s">
        <v>20</v>
      </c>
      <c r="N7514">
        <v>5</v>
      </c>
      <c r="O7514">
        <f>Table1[[#This Row],[Price]]-0.1*Table1[[#This Row],[Price]]</f>
        <v>425.58299999999997</v>
      </c>
      <c r="P7514" s="9">
        <f>(Table1[[#This Row],[Expiration Date]]-Table1[[#This Row],[Manufacturing Date]])/365</f>
        <v>0.8</v>
      </c>
      <c r="Q7514" t="str">
        <f>IF(Table1[[#This Row],[Expiration Date]]-J7522&gt;12/31/2024,"not expired","expired")</f>
        <v>expired</v>
      </c>
      <c r="R7514">
        <f>Table1[[#This Row],[Discounted Price]]*0.95</f>
        <v>404.30384999999995</v>
      </c>
      <c r="S7514">
        <f>Table1[[#This Row],[Discounted Price]]*0.9</f>
        <v>383.0247</v>
      </c>
      <c r="T7514">
        <f>Table1[[#This Row],[Discounted Price]]*0.8</f>
        <v>340.46640000000002</v>
      </c>
      <c r="U7514">
        <f>Table1[[#This Row],[Price]]*0.52</f>
        <v>245.89240000000001</v>
      </c>
      <c r="V7514">
        <f>(Table1[[#This Row],[Price]]-Table1[[#This Row],[Scrap value]])/2</f>
        <v>113.4888</v>
      </c>
    </row>
    <row r="7515" spans="1:22" x14ac:dyDescent="0.25">
      <c r="A7515" t="s">
        <v>33475</v>
      </c>
      <c r="B7515" t="s">
        <v>35</v>
      </c>
      <c r="C7515" t="s">
        <v>47</v>
      </c>
      <c r="D7515" t="s">
        <v>33476</v>
      </c>
      <c r="E7515">
        <v>366.09</v>
      </c>
      <c r="F7515">
        <v>84</v>
      </c>
      <c r="G7515" t="s">
        <v>43729</v>
      </c>
      <c r="H7515" t="s">
        <v>16603</v>
      </c>
      <c r="I7515" s="1">
        <v>45000</v>
      </c>
      <c r="J7515" s="1">
        <v>45658</v>
      </c>
      <c r="K7515" t="s">
        <v>33477</v>
      </c>
      <c r="L7515" t="s">
        <v>33478</v>
      </c>
      <c r="M7515" t="s">
        <v>45</v>
      </c>
      <c r="N7515">
        <v>4</v>
      </c>
      <c r="O7515">
        <f>Table1[[#This Row],[Price]]-0.1*Table1[[#This Row],[Price]]</f>
        <v>329.48099999999999</v>
      </c>
      <c r="P7515" s="9">
        <f>(Table1[[#This Row],[Expiration Date]]-Table1[[#This Row],[Manufacturing Date]])/365</f>
        <v>1.8027397260273972</v>
      </c>
      <c r="Q7515" t="str">
        <f>IF(Table1[[#This Row],[Expiration Date]]-J7523&gt;12/31/2024,"not expired","expired")</f>
        <v>expired</v>
      </c>
      <c r="R7515">
        <f>Table1[[#This Row],[Discounted Price]]*0.95</f>
        <v>313.00694999999996</v>
      </c>
      <c r="S7515">
        <f>Table1[[#This Row],[Discounted Price]]*0.9</f>
        <v>296.53289999999998</v>
      </c>
      <c r="T7515">
        <f>Table1[[#This Row],[Discounted Price]]*0.8</f>
        <v>263.58480000000003</v>
      </c>
      <c r="U7515">
        <f>Table1[[#This Row],[Price]]*0.52</f>
        <v>190.36679999999998</v>
      </c>
      <c r="V7515">
        <f>(Table1[[#This Row],[Price]]-Table1[[#This Row],[Scrap value]])/2</f>
        <v>87.861599999999996</v>
      </c>
    </row>
    <row r="7516" spans="1:22" x14ac:dyDescent="0.25">
      <c r="A7516" t="s">
        <v>33479</v>
      </c>
      <c r="B7516" t="s">
        <v>22</v>
      </c>
      <c r="C7516" t="s">
        <v>47</v>
      </c>
      <c r="D7516" t="s">
        <v>33480</v>
      </c>
      <c r="E7516">
        <v>263.79000000000002</v>
      </c>
      <c r="F7516">
        <v>6</v>
      </c>
      <c r="G7516" t="s">
        <v>43730</v>
      </c>
      <c r="H7516" t="s">
        <v>32922</v>
      </c>
      <c r="I7516" s="1">
        <v>44927</v>
      </c>
      <c r="J7516" s="1">
        <v>45292</v>
      </c>
      <c r="K7516" t="s">
        <v>33481</v>
      </c>
      <c r="L7516" t="s">
        <v>33482</v>
      </c>
      <c r="M7516" t="s">
        <v>27</v>
      </c>
      <c r="N7516">
        <v>4</v>
      </c>
      <c r="O7516">
        <f>Table1[[#This Row],[Price]]-0.1*Table1[[#This Row],[Price]]</f>
        <v>237.411</v>
      </c>
      <c r="P7516" s="9">
        <f>(Table1[[#This Row],[Expiration Date]]-Table1[[#This Row],[Manufacturing Date]])/365</f>
        <v>1</v>
      </c>
      <c r="Q7516" t="str">
        <f>IF(Table1[[#This Row],[Expiration Date]]-J7524&gt;12/31/2024,"not expired","expired")</f>
        <v>expired</v>
      </c>
      <c r="R7516">
        <f>Table1[[#This Row],[Discounted Price]]*0.95</f>
        <v>225.54044999999999</v>
      </c>
      <c r="S7516">
        <f>Table1[[#This Row],[Discounted Price]]*0.9</f>
        <v>213.66990000000001</v>
      </c>
      <c r="T7516">
        <f>Table1[[#This Row],[Discounted Price]]*0.8</f>
        <v>189.92880000000002</v>
      </c>
      <c r="U7516">
        <f>Table1[[#This Row],[Price]]*0.52</f>
        <v>137.17080000000001</v>
      </c>
      <c r="V7516">
        <f>(Table1[[#This Row],[Price]]-Table1[[#This Row],[Scrap value]])/2</f>
        <v>63.309600000000003</v>
      </c>
    </row>
    <row r="7517" spans="1:22" x14ac:dyDescent="0.25">
      <c r="A7517" t="s">
        <v>33483</v>
      </c>
      <c r="B7517" t="s">
        <v>29</v>
      </c>
      <c r="C7517" t="s">
        <v>47</v>
      </c>
      <c r="D7517" t="s">
        <v>33484</v>
      </c>
      <c r="E7517">
        <v>376.78</v>
      </c>
      <c r="F7517">
        <v>54</v>
      </c>
      <c r="G7517" t="s">
        <v>43729</v>
      </c>
      <c r="H7517" t="s">
        <v>7385</v>
      </c>
      <c r="I7517" s="1">
        <v>44927</v>
      </c>
      <c r="J7517" s="1">
        <v>46023</v>
      </c>
      <c r="K7517" t="s">
        <v>33485</v>
      </c>
      <c r="L7517" t="s">
        <v>33486</v>
      </c>
      <c r="M7517" t="s">
        <v>20</v>
      </c>
      <c r="N7517">
        <v>5</v>
      </c>
      <c r="O7517">
        <f>Table1[[#This Row],[Price]]-0.1*Table1[[#This Row],[Price]]</f>
        <v>339.10199999999998</v>
      </c>
      <c r="P7517" s="9">
        <f>(Table1[[#This Row],[Expiration Date]]-Table1[[#This Row],[Manufacturing Date]])/365</f>
        <v>3.0027397260273974</v>
      </c>
      <c r="Q7517" t="str">
        <f>IF(Table1[[#This Row],[Expiration Date]]-J7525&gt;12/31/2024,"not expired","expired")</f>
        <v>not expired</v>
      </c>
      <c r="R7517">
        <f>Table1[[#This Row],[Discounted Price]]*0.95</f>
        <v>322.14689999999996</v>
      </c>
      <c r="S7517">
        <f>Table1[[#This Row],[Discounted Price]]*0.9</f>
        <v>305.1918</v>
      </c>
      <c r="T7517">
        <f>Table1[[#This Row],[Discounted Price]]*0.8</f>
        <v>271.28159999999997</v>
      </c>
      <c r="U7517">
        <f>Table1[[#This Row],[Price]]*0.52</f>
        <v>195.9256</v>
      </c>
      <c r="V7517">
        <f>(Table1[[#This Row],[Price]]-Table1[[#This Row],[Scrap value]])/2</f>
        <v>90.427199999999985</v>
      </c>
    </row>
    <row r="7518" spans="1:22" x14ac:dyDescent="0.25">
      <c r="A7518" t="s">
        <v>33487</v>
      </c>
      <c r="B7518" t="s">
        <v>29</v>
      </c>
      <c r="C7518" t="s">
        <v>47</v>
      </c>
      <c r="D7518" t="s">
        <v>33488</v>
      </c>
      <c r="E7518">
        <v>259.38</v>
      </c>
      <c r="F7518">
        <v>52</v>
      </c>
      <c r="G7518" t="s">
        <v>43728</v>
      </c>
      <c r="H7518" t="s">
        <v>8816</v>
      </c>
      <c r="I7518" s="1">
        <v>44927</v>
      </c>
      <c r="J7518" s="1">
        <v>46023</v>
      </c>
      <c r="K7518" t="s">
        <v>33489</v>
      </c>
      <c r="L7518" t="s">
        <v>33490</v>
      </c>
      <c r="M7518" t="s">
        <v>20</v>
      </c>
      <c r="N7518">
        <v>5</v>
      </c>
      <c r="O7518">
        <f>Table1[[#This Row],[Price]]-0.1*Table1[[#This Row],[Price]]</f>
        <v>233.44200000000001</v>
      </c>
      <c r="P7518" s="9">
        <f>(Table1[[#This Row],[Expiration Date]]-Table1[[#This Row],[Manufacturing Date]])/365</f>
        <v>3.0027397260273974</v>
      </c>
      <c r="Q7518" t="str">
        <f>IF(Table1[[#This Row],[Expiration Date]]-J7526&gt;12/31/2024,"not expired","expired")</f>
        <v>not expired</v>
      </c>
      <c r="R7518">
        <f>Table1[[#This Row],[Discounted Price]]*0.95</f>
        <v>221.76990000000001</v>
      </c>
      <c r="S7518">
        <f>Table1[[#This Row],[Discounted Price]]*0.9</f>
        <v>210.09780000000001</v>
      </c>
      <c r="T7518">
        <f>Table1[[#This Row],[Discounted Price]]*0.8</f>
        <v>186.75360000000001</v>
      </c>
      <c r="U7518">
        <f>Table1[[#This Row],[Price]]*0.52</f>
        <v>134.8776</v>
      </c>
      <c r="V7518">
        <f>(Table1[[#This Row],[Price]]-Table1[[#This Row],[Scrap value]])/2</f>
        <v>62.251199999999997</v>
      </c>
    </row>
    <row r="7519" spans="1:22" x14ac:dyDescent="0.25">
      <c r="A7519" t="s">
        <v>33491</v>
      </c>
      <c r="B7519" t="s">
        <v>35</v>
      </c>
      <c r="C7519" t="s">
        <v>47</v>
      </c>
      <c r="D7519" t="s">
        <v>33492</v>
      </c>
      <c r="E7519">
        <v>345.49</v>
      </c>
      <c r="F7519">
        <v>72</v>
      </c>
      <c r="G7519" t="s">
        <v>43730</v>
      </c>
      <c r="H7519" t="s">
        <v>319</v>
      </c>
      <c r="I7519" s="1">
        <v>45137</v>
      </c>
      <c r="J7519" s="1">
        <v>45292</v>
      </c>
      <c r="K7519" t="s">
        <v>33493</v>
      </c>
      <c r="L7519" t="s">
        <v>33494</v>
      </c>
      <c r="M7519" t="s">
        <v>45</v>
      </c>
      <c r="N7519">
        <v>5</v>
      </c>
      <c r="O7519">
        <f>Table1[[#This Row],[Price]]-0.1*Table1[[#This Row],[Price]]</f>
        <v>310.94100000000003</v>
      </c>
      <c r="P7519" s="9">
        <f>(Table1[[#This Row],[Expiration Date]]-Table1[[#This Row],[Manufacturing Date]])/365</f>
        <v>0.42465753424657532</v>
      </c>
      <c r="Q7519" t="str">
        <f>IF(Table1[[#This Row],[Expiration Date]]-J7527&gt;12/31/2024,"not expired","expired")</f>
        <v>expired</v>
      </c>
      <c r="R7519">
        <f>Table1[[#This Row],[Discounted Price]]*0.95</f>
        <v>295.39395000000002</v>
      </c>
      <c r="S7519">
        <f>Table1[[#This Row],[Discounted Price]]*0.9</f>
        <v>279.84690000000006</v>
      </c>
      <c r="T7519">
        <f>Table1[[#This Row],[Discounted Price]]*0.8</f>
        <v>248.75280000000004</v>
      </c>
      <c r="U7519">
        <f>Table1[[#This Row],[Price]]*0.52</f>
        <v>179.65480000000002</v>
      </c>
      <c r="V7519">
        <f>(Table1[[#This Row],[Price]]-Table1[[#This Row],[Scrap value]])/2</f>
        <v>82.917599999999993</v>
      </c>
    </row>
    <row r="7520" spans="1:22" x14ac:dyDescent="0.25">
      <c r="A7520" t="s">
        <v>33495</v>
      </c>
      <c r="B7520" t="s">
        <v>22</v>
      </c>
      <c r="C7520" t="s">
        <v>47</v>
      </c>
      <c r="D7520" t="s">
        <v>33496</v>
      </c>
      <c r="E7520">
        <v>331.89</v>
      </c>
      <c r="F7520">
        <v>40</v>
      </c>
      <c r="G7520" t="s">
        <v>43729</v>
      </c>
      <c r="H7520" t="s">
        <v>21187</v>
      </c>
      <c r="I7520" s="1">
        <v>45000</v>
      </c>
      <c r="J7520" s="1">
        <v>46023</v>
      </c>
      <c r="K7520" t="s">
        <v>33497</v>
      </c>
      <c r="L7520" t="s">
        <v>33498</v>
      </c>
      <c r="M7520" t="s">
        <v>20</v>
      </c>
      <c r="N7520">
        <v>3</v>
      </c>
      <c r="O7520">
        <f>Table1[[#This Row],[Price]]-0.1*Table1[[#This Row],[Price]]</f>
        <v>298.70099999999996</v>
      </c>
      <c r="P7520" s="9">
        <f>(Table1[[#This Row],[Expiration Date]]-Table1[[#This Row],[Manufacturing Date]])/365</f>
        <v>2.8027397260273972</v>
      </c>
      <c r="Q7520" t="str">
        <f>IF(Table1[[#This Row],[Expiration Date]]-J7528&gt;12/31/2024,"not expired","expired")</f>
        <v>not expired</v>
      </c>
      <c r="R7520">
        <f>Table1[[#This Row],[Discounted Price]]*0.95</f>
        <v>283.76594999999998</v>
      </c>
      <c r="S7520">
        <f>Table1[[#This Row],[Discounted Price]]*0.9</f>
        <v>268.83089999999999</v>
      </c>
      <c r="T7520">
        <f>Table1[[#This Row],[Discounted Price]]*0.8</f>
        <v>238.96079999999998</v>
      </c>
      <c r="U7520">
        <f>Table1[[#This Row],[Price]]*0.52</f>
        <v>172.58279999999999</v>
      </c>
      <c r="V7520">
        <f>(Table1[[#This Row],[Price]]-Table1[[#This Row],[Scrap value]])/2</f>
        <v>79.653599999999997</v>
      </c>
    </row>
    <row r="7521" spans="1:22" x14ac:dyDescent="0.25">
      <c r="A7521" t="s">
        <v>33499</v>
      </c>
      <c r="B7521" t="s">
        <v>29</v>
      </c>
      <c r="C7521" t="s">
        <v>47</v>
      </c>
      <c r="D7521" t="s">
        <v>33500</v>
      </c>
      <c r="E7521">
        <v>207.88</v>
      </c>
      <c r="F7521">
        <v>5</v>
      </c>
      <c r="G7521" t="s">
        <v>43729</v>
      </c>
      <c r="H7521" t="s">
        <v>17861</v>
      </c>
      <c r="I7521" s="1">
        <v>44927</v>
      </c>
      <c r="J7521" s="1">
        <v>45658</v>
      </c>
      <c r="K7521" t="s">
        <v>33501</v>
      </c>
      <c r="L7521" t="s">
        <v>33502</v>
      </c>
      <c r="M7521" t="s">
        <v>20</v>
      </c>
      <c r="N7521">
        <v>1</v>
      </c>
      <c r="O7521">
        <f>Table1[[#This Row],[Price]]-0.1*Table1[[#This Row],[Price]]</f>
        <v>187.09199999999998</v>
      </c>
      <c r="P7521" s="9">
        <f>(Table1[[#This Row],[Expiration Date]]-Table1[[#This Row],[Manufacturing Date]])/365</f>
        <v>2.0027397260273974</v>
      </c>
      <c r="Q7521" t="str">
        <f>IF(Table1[[#This Row],[Expiration Date]]-J7529&gt;12/31/2024,"not expired","expired")</f>
        <v>not expired</v>
      </c>
      <c r="R7521">
        <f>Table1[[#This Row],[Discounted Price]]*0.95</f>
        <v>177.73739999999998</v>
      </c>
      <c r="S7521">
        <f>Table1[[#This Row],[Discounted Price]]*0.9</f>
        <v>168.3828</v>
      </c>
      <c r="T7521">
        <f>Table1[[#This Row],[Discounted Price]]*0.8</f>
        <v>149.67359999999999</v>
      </c>
      <c r="U7521">
        <f>Table1[[#This Row],[Price]]*0.52</f>
        <v>108.0976</v>
      </c>
      <c r="V7521">
        <f>(Table1[[#This Row],[Price]]-Table1[[#This Row],[Scrap value]])/2</f>
        <v>49.891199999999998</v>
      </c>
    </row>
    <row r="7522" spans="1:22" x14ac:dyDescent="0.25">
      <c r="A7522" t="s">
        <v>33503</v>
      </c>
      <c r="B7522" t="s">
        <v>29</v>
      </c>
      <c r="C7522" t="s">
        <v>47</v>
      </c>
      <c r="D7522" t="s">
        <v>33504</v>
      </c>
      <c r="E7522">
        <v>122.05</v>
      </c>
      <c r="F7522">
        <v>80</v>
      </c>
      <c r="G7522" t="s">
        <v>43730</v>
      </c>
      <c r="H7522" t="s">
        <v>3944</v>
      </c>
      <c r="I7522" s="1">
        <v>44927</v>
      </c>
      <c r="J7522" s="1">
        <v>45658</v>
      </c>
      <c r="K7522" t="s">
        <v>33505</v>
      </c>
      <c r="L7522" t="s">
        <v>33506</v>
      </c>
      <c r="M7522" t="s">
        <v>27</v>
      </c>
      <c r="N7522">
        <v>5</v>
      </c>
      <c r="O7522">
        <f>Table1[[#This Row],[Price]]-0.1*Table1[[#This Row],[Price]]</f>
        <v>109.845</v>
      </c>
      <c r="P7522" s="9">
        <f>(Table1[[#This Row],[Expiration Date]]-Table1[[#This Row],[Manufacturing Date]])/365</f>
        <v>2.0027397260273974</v>
      </c>
      <c r="Q7522" t="str">
        <f>IF(Table1[[#This Row],[Expiration Date]]-J7530&gt;12/31/2024,"not expired","expired")</f>
        <v>expired</v>
      </c>
      <c r="R7522">
        <f>Table1[[#This Row],[Discounted Price]]*0.95</f>
        <v>104.35275</v>
      </c>
      <c r="S7522">
        <f>Table1[[#This Row],[Discounted Price]]*0.9</f>
        <v>98.860500000000002</v>
      </c>
      <c r="T7522">
        <f>Table1[[#This Row],[Discounted Price]]*0.8</f>
        <v>87.876000000000005</v>
      </c>
      <c r="U7522">
        <f>Table1[[#This Row],[Price]]*0.52</f>
        <v>63.466000000000001</v>
      </c>
      <c r="V7522">
        <f>(Table1[[#This Row],[Price]]-Table1[[#This Row],[Scrap value]])/2</f>
        <v>29.291999999999998</v>
      </c>
    </row>
    <row r="7523" spans="1:22" x14ac:dyDescent="0.25">
      <c r="A7523" t="s">
        <v>33507</v>
      </c>
      <c r="B7523" t="s">
        <v>29</v>
      </c>
      <c r="C7523" t="s">
        <v>47</v>
      </c>
      <c r="D7523" t="s">
        <v>33508</v>
      </c>
      <c r="E7523">
        <v>99.95</v>
      </c>
      <c r="F7523">
        <v>43</v>
      </c>
      <c r="G7523" t="s">
        <v>43729</v>
      </c>
      <c r="H7523" t="s">
        <v>2974</v>
      </c>
      <c r="I7523" s="1">
        <v>45137</v>
      </c>
      <c r="J7523" s="1">
        <v>46023</v>
      </c>
      <c r="K7523" t="s">
        <v>33509</v>
      </c>
      <c r="L7523" t="s">
        <v>33510</v>
      </c>
      <c r="M7523" t="s">
        <v>20</v>
      </c>
      <c r="N7523">
        <v>5</v>
      </c>
      <c r="O7523">
        <f>Table1[[#This Row],[Price]]-0.1*Table1[[#This Row],[Price]]</f>
        <v>89.954999999999998</v>
      </c>
      <c r="P7523" s="9">
        <f>(Table1[[#This Row],[Expiration Date]]-Table1[[#This Row],[Manufacturing Date]])/365</f>
        <v>2.4273972602739726</v>
      </c>
      <c r="Q7523" t="str">
        <f>IF(Table1[[#This Row],[Expiration Date]]-J7531&gt;12/31/2024,"not expired","expired")</f>
        <v>expired</v>
      </c>
      <c r="R7523">
        <f>Table1[[#This Row],[Discounted Price]]*0.95</f>
        <v>85.457249999999988</v>
      </c>
      <c r="S7523">
        <f>Table1[[#This Row],[Discounted Price]]*0.9</f>
        <v>80.959500000000006</v>
      </c>
      <c r="T7523">
        <f>Table1[[#This Row],[Discounted Price]]*0.8</f>
        <v>71.963999999999999</v>
      </c>
      <c r="U7523">
        <f>Table1[[#This Row],[Price]]*0.52</f>
        <v>51.974000000000004</v>
      </c>
      <c r="V7523">
        <f>(Table1[[#This Row],[Price]]-Table1[[#This Row],[Scrap value]])/2</f>
        <v>23.988</v>
      </c>
    </row>
    <row r="7524" spans="1:22" x14ac:dyDescent="0.25">
      <c r="A7524" t="s">
        <v>33511</v>
      </c>
      <c r="B7524" t="s">
        <v>35</v>
      </c>
      <c r="C7524" t="s">
        <v>47</v>
      </c>
      <c r="D7524" t="s">
        <v>33512</v>
      </c>
      <c r="E7524">
        <v>366.35</v>
      </c>
      <c r="F7524">
        <v>10</v>
      </c>
      <c r="G7524" t="s">
        <v>43730</v>
      </c>
      <c r="H7524" t="s">
        <v>1627</v>
      </c>
      <c r="I7524" s="1">
        <v>44927</v>
      </c>
      <c r="J7524" s="1">
        <v>45658</v>
      </c>
      <c r="K7524" t="s">
        <v>33513</v>
      </c>
      <c r="L7524" t="s">
        <v>33514</v>
      </c>
      <c r="M7524" t="s">
        <v>20</v>
      </c>
      <c r="N7524">
        <v>5</v>
      </c>
      <c r="O7524">
        <f>Table1[[#This Row],[Price]]-0.1*Table1[[#This Row],[Price]]</f>
        <v>329.71500000000003</v>
      </c>
      <c r="P7524" s="9">
        <f>(Table1[[#This Row],[Expiration Date]]-Table1[[#This Row],[Manufacturing Date]])/365</f>
        <v>2.0027397260273974</v>
      </c>
      <c r="Q7524" t="str">
        <f>IF(Table1[[#This Row],[Expiration Date]]-J7532&gt;12/31/2024,"not expired","expired")</f>
        <v>expired</v>
      </c>
      <c r="R7524">
        <f>Table1[[#This Row],[Discounted Price]]*0.95</f>
        <v>313.22925000000004</v>
      </c>
      <c r="S7524">
        <f>Table1[[#This Row],[Discounted Price]]*0.9</f>
        <v>296.74350000000004</v>
      </c>
      <c r="T7524">
        <f>Table1[[#This Row],[Discounted Price]]*0.8</f>
        <v>263.77200000000005</v>
      </c>
      <c r="U7524">
        <f>Table1[[#This Row],[Price]]*0.52</f>
        <v>190.50200000000001</v>
      </c>
      <c r="V7524">
        <f>(Table1[[#This Row],[Price]]-Table1[[#This Row],[Scrap value]])/2</f>
        <v>87.924000000000007</v>
      </c>
    </row>
    <row r="7525" spans="1:22" x14ac:dyDescent="0.25">
      <c r="A7525" t="s">
        <v>33515</v>
      </c>
      <c r="B7525" t="s">
        <v>29</v>
      </c>
      <c r="C7525" t="s">
        <v>47</v>
      </c>
      <c r="D7525" t="s">
        <v>33516</v>
      </c>
      <c r="E7525">
        <v>114.19</v>
      </c>
      <c r="F7525">
        <v>30</v>
      </c>
      <c r="G7525" t="s">
        <v>43730</v>
      </c>
      <c r="H7525" t="s">
        <v>33517</v>
      </c>
      <c r="I7525" s="1">
        <v>45000</v>
      </c>
      <c r="J7525" s="1">
        <v>45658</v>
      </c>
      <c r="K7525" t="s">
        <v>33518</v>
      </c>
      <c r="L7525" t="s">
        <v>33519</v>
      </c>
      <c r="M7525" t="s">
        <v>45</v>
      </c>
      <c r="N7525">
        <v>4</v>
      </c>
      <c r="O7525">
        <f>Table1[[#This Row],[Price]]-0.1*Table1[[#This Row],[Price]]</f>
        <v>102.771</v>
      </c>
      <c r="P7525" s="9">
        <f>(Table1[[#This Row],[Expiration Date]]-Table1[[#This Row],[Manufacturing Date]])/365</f>
        <v>1.8027397260273972</v>
      </c>
      <c r="Q7525" t="str">
        <f>IF(Table1[[#This Row],[Expiration Date]]-J7533&gt;12/31/2024,"not expired","expired")</f>
        <v>expired</v>
      </c>
      <c r="R7525">
        <f>Table1[[#This Row],[Discounted Price]]*0.95</f>
        <v>97.632449999999992</v>
      </c>
      <c r="S7525">
        <f>Table1[[#This Row],[Discounted Price]]*0.9</f>
        <v>92.493899999999996</v>
      </c>
      <c r="T7525">
        <f>Table1[[#This Row],[Discounted Price]]*0.8</f>
        <v>82.216800000000006</v>
      </c>
      <c r="U7525">
        <f>Table1[[#This Row],[Price]]*0.52</f>
        <v>59.378799999999998</v>
      </c>
      <c r="V7525">
        <f>(Table1[[#This Row],[Price]]-Table1[[#This Row],[Scrap value]])/2</f>
        <v>27.4056</v>
      </c>
    </row>
    <row r="7526" spans="1:22" x14ac:dyDescent="0.25">
      <c r="A7526" t="s">
        <v>33520</v>
      </c>
      <c r="B7526" t="s">
        <v>22</v>
      </c>
      <c r="C7526" t="s">
        <v>47</v>
      </c>
      <c r="D7526" t="s">
        <v>33521</v>
      </c>
      <c r="E7526">
        <v>330.2</v>
      </c>
      <c r="F7526">
        <v>86</v>
      </c>
      <c r="G7526" t="s">
        <v>43730</v>
      </c>
      <c r="H7526" t="s">
        <v>334</v>
      </c>
      <c r="I7526" s="1">
        <v>45000</v>
      </c>
      <c r="J7526" s="1">
        <v>45292</v>
      </c>
      <c r="K7526" t="s">
        <v>33522</v>
      </c>
      <c r="L7526" t="s">
        <v>33523</v>
      </c>
      <c r="M7526" t="s">
        <v>20</v>
      </c>
      <c r="N7526">
        <v>1</v>
      </c>
      <c r="O7526">
        <f>Table1[[#This Row],[Price]]-0.1*Table1[[#This Row],[Price]]</f>
        <v>297.18</v>
      </c>
      <c r="P7526" s="9">
        <f>(Table1[[#This Row],[Expiration Date]]-Table1[[#This Row],[Manufacturing Date]])/365</f>
        <v>0.8</v>
      </c>
      <c r="Q7526" t="str">
        <f>IF(Table1[[#This Row],[Expiration Date]]-J7534&gt;12/31/2024,"not expired","expired")</f>
        <v>expired</v>
      </c>
      <c r="R7526">
        <f>Table1[[#This Row],[Discounted Price]]*0.95</f>
        <v>282.32099999999997</v>
      </c>
      <c r="S7526">
        <f>Table1[[#This Row],[Discounted Price]]*0.9</f>
        <v>267.46199999999999</v>
      </c>
      <c r="T7526">
        <f>Table1[[#This Row],[Discounted Price]]*0.8</f>
        <v>237.74400000000003</v>
      </c>
      <c r="U7526">
        <f>Table1[[#This Row],[Price]]*0.52</f>
        <v>171.70400000000001</v>
      </c>
      <c r="V7526">
        <f>(Table1[[#This Row],[Price]]-Table1[[#This Row],[Scrap value]])/2</f>
        <v>79.24799999999999</v>
      </c>
    </row>
    <row r="7527" spans="1:22" x14ac:dyDescent="0.25">
      <c r="A7527" t="s">
        <v>33524</v>
      </c>
      <c r="B7527" t="s">
        <v>29</v>
      </c>
      <c r="C7527" t="s">
        <v>47</v>
      </c>
      <c r="D7527" t="s">
        <v>33525</v>
      </c>
      <c r="E7527">
        <v>348.48</v>
      </c>
      <c r="F7527">
        <v>8</v>
      </c>
      <c r="G7527" t="s">
        <v>43729</v>
      </c>
      <c r="H7527" t="s">
        <v>2375</v>
      </c>
      <c r="I7527" s="1">
        <v>44927</v>
      </c>
      <c r="J7527" s="1">
        <v>45658</v>
      </c>
      <c r="K7527" t="s">
        <v>33526</v>
      </c>
      <c r="L7527" t="s">
        <v>33527</v>
      </c>
      <c r="M7527" t="s">
        <v>27</v>
      </c>
      <c r="N7527">
        <v>5</v>
      </c>
      <c r="O7527">
        <f>Table1[[#This Row],[Price]]-0.1*Table1[[#This Row],[Price]]</f>
        <v>313.63200000000001</v>
      </c>
      <c r="P7527" s="9">
        <f>(Table1[[#This Row],[Expiration Date]]-Table1[[#This Row],[Manufacturing Date]])/365</f>
        <v>2.0027397260273974</v>
      </c>
      <c r="Q7527" t="str">
        <f>IF(Table1[[#This Row],[Expiration Date]]-J7535&gt;12/31/2024,"not expired","expired")</f>
        <v>expired</v>
      </c>
      <c r="R7527">
        <f>Table1[[#This Row],[Discounted Price]]*0.95</f>
        <v>297.9504</v>
      </c>
      <c r="S7527">
        <f>Table1[[#This Row],[Discounted Price]]*0.9</f>
        <v>282.2688</v>
      </c>
      <c r="T7527">
        <f>Table1[[#This Row],[Discounted Price]]*0.8</f>
        <v>250.90560000000002</v>
      </c>
      <c r="U7527">
        <f>Table1[[#This Row],[Price]]*0.52</f>
        <v>181.20960000000002</v>
      </c>
      <c r="V7527">
        <f>(Table1[[#This Row],[Price]]-Table1[[#This Row],[Scrap value]])/2</f>
        <v>83.635199999999998</v>
      </c>
    </row>
    <row r="7528" spans="1:22" x14ac:dyDescent="0.25">
      <c r="A7528" t="s">
        <v>33528</v>
      </c>
      <c r="B7528" t="s">
        <v>15</v>
      </c>
      <c r="C7528" t="s">
        <v>47</v>
      </c>
      <c r="D7528" t="s">
        <v>33529</v>
      </c>
      <c r="E7528">
        <v>45.84</v>
      </c>
      <c r="F7528">
        <v>38</v>
      </c>
      <c r="G7528" t="s">
        <v>43730</v>
      </c>
      <c r="H7528" t="s">
        <v>8779</v>
      </c>
      <c r="I7528" s="1">
        <v>45000</v>
      </c>
      <c r="J7528" s="1">
        <v>45292</v>
      </c>
      <c r="K7528" t="s">
        <v>33530</v>
      </c>
      <c r="L7528" t="s">
        <v>33531</v>
      </c>
      <c r="M7528" t="s">
        <v>27</v>
      </c>
      <c r="N7528">
        <v>4</v>
      </c>
      <c r="O7528">
        <f>Table1[[#This Row],[Price]]-0.1*Table1[[#This Row],[Price]]</f>
        <v>41.256</v>
      </c>
      <c r="P7528" s="9">
        <f>(Table1[[#This Row],[Expiration Date]]-Table1[[#This Row],[Manufacturing Date]])/365</f>
        <v>0.8</v>
      </c>
      <c r="Q7528" t="str">
        <f>IF(Table1[[#This Row],[Expiration Date]]-J7536&gt;12/31/2024,"not expired","expired")</f>
        <v>expired</v>
      </c>
      <c r="R7528">
        <f>Table1[[#This Row],[Discounted Price]]*0.95</f>
        <v>39.193199999999997</v>
      </c>
      <c r="S7528">
        <f>Table1[[#This Row],[Discounted Price]]*0.9</f>
        <v>37.130400000000002</v>
      </c>
      <c r="T7528">
        <f>Table1[[#This Row],[Discounted Price]]*0.8</f>
        <v>33.004800000000003</v>
      </c>
      <c r="U7528">
        <f>Table1[[#This Row],[Price]]*0.52</f>
        <v>23.836800000000004</v>
      </c>
      <c r="V7528">
        <f>(Table1[[#This Row],[Price]]-Table1[[#This Row],[Scrap value]])/2</f>
        <v>11.0016</v>
      </c>
    </row>
    <row r="7529" spans="1:22" x14ac:dyDescent="0.25">
      <c r="A7529" t="s">
        <v>33532</v>
      </c>
      <c r="B7529" t="s">
        <v>35</v>
      </c>
      <c r="C7529" t="s">
        <v>47</v>
      </c>
      <c r="D7529" t="s">
        <v>33533</v>
      </c>
      <c r="E7529">
        <v>362.47</v>
      </c>
      <c r="F7529">
        <v>41</v>
      </c>
      <c r="G7529" t="s">
        <v>43728</v>
      </c>
      <c r="H7529" t="s">
        <v>33534</v>
      </c>
      <c r="I7529" s="1">
        <v>45000</v>
      </c>
      <c r="J7529" s="1">
        <v>45292</v>
      </c>
      <c r="K7529" t="s">
        <v>33535</v>
      </c>
      <c r="L7529" t="s">
        <v>33536</v>
      </c>
      <c r="M7529" t="s">
        <v>27</v>
      </c>
      <c r="N7529">
        <v>2</v>
      </c>
      <c r="O7529">
        <f>Table1[[#This Row],[Price]]-0.1*Table1[[#This Row],[Price]]</f>
        <v>326.22300000000001</v>
      </c>
      <c r="P7529" s="9">
        <f>(Table1[[#This Row],[Expiration Date]]-Table1[[#This Row],[Manufacturing Date]])/365</f>
        <v>0.8</v>
      </c>
      <c r="Q7529" t="str">
        <f>IF(Table1[[#This Row],[Expiration Date]]-J7537&gt;12/31/2024,"not expired","expired")</f>
        <v>expired</v>
      </c>
      <c r="R7529">
        <f>Table1[[#This Row],[Discounted Price]]*0.95</f>
        <v>309.91185000000002</v>
      </c>
      <c r="S7529">
        <f>Table1[[#This Row],[Discounted Price]]*0.9</f>
        <v>293.60070000000002</v>
      </c>
      <c r="T7529">
        <f>Table1[[#This Row],[Discounted Price]]*0.8</f>
        <v>260.97840000000002</v>
      </c>
      <c r="U7529">
        <f>Table1[[#This Row],[Price]]*0.52</f>
        <v>188.48440000000002</v>
      </c>
      <c r="V7529">
        <f>(Table1[[#This Row],[Price]]-Table1[[#This Row],[Scrap value]])/2</f>
        <v>86.992800000000003</v>
      </c>
    </row>
    <row r="7530" spans="1:22" x14ac:dyDescent="0.25">
      <c r="A7530" t="s">
        <v>33537</v>
      </c>
      <c r="B7530" t="s">
        <v>29</v>
      </c>
      <c r="C7530" t="s">
        <v>47</v>
      </c>
      <c r="D7530" t="s">
        <v>33538</v>
      </c>
      <c r="E7530">
        <v>180.91</v>
      </c>
      <c r="F7530">
        <v>87</v>
      </c>
      <c r="G7530" t="s">
        <v>43730</v>
      </c>
      <c r="H7530" t="s">
        <v>33539</v>
      </c>
      <c r="I7530" s="1">
        <v>45000</v>
      </c>
      <c r="J7530" s="1">
        <v>46023</v>
      </c>
      <c r="K7530" t="s">
        <v>33540</v>
      </c>
      <c r="L7530" t="s">
        <v>33541</v>
      </c>
      <c r="M7530" t="s">
        <v>27</v>
      </c>
      <c r="N7530">
        <v>3</v>
      </c>
      <c r="O7530">
        <f>Table1[[#This Row],[Price]]-0.1*Table1[[#This Row],[Price]]</f>
        <v>162.81899999999999</v>
      </c>
      <c r="P7530" s="9">
        <f>(Table1[[#This Row],[Expiration Date]]-Table1[[#This Row],[Manufacturing Date]])/365</f>
        <v>2.8027397260273972</v>
      </c>
      <c r="Q7530" t="str">
        <f>IF(Table1[[#This Row],[Expiration Date]]-J7538&gt;12/31/2024,"not expired","expired")</f>
        <v>expired</v>
      </c>
      <c r="R7530">
        <f>Table1[[#This Row],[Discounted Price]]*0.95</f>
        <v>154.67804999999998</v>
      </c>
      <c r="S7530">
        <f>Table1[[#This Row],[Discounted Price]]*0.9</f>
        <v>146.53709999999998</v>
      </c>
      <c r="T7530">
        <f>Table1[[#This Row],[Discounted Price]]*0.8</f>
        <v>130.2552</v>
      </c>
      <c r="U7530">
        <f>Table1[[#This Row],[Price]]*0.52</f>
        <v>94.0732</v>
      </c>
      <c r="V7530">
        <f>(Table1[[#This Row],[Price]]-Table1[[#This Row],[Scrap value]])/2</f>
        <v>43.418399999999998</v>
      </c>
    </row>
    <row r="7531" spans="1:22" x14ac:dyDescent="0.25">
      <c r="A7531" t="s">
        <v>33542</v>
      </c>
      <c r="B7531" t="s">
        <v>22</v>
      </c>
      <c r="C7531" t="s">
        <v>47</v>
      </c>
      <c r="D7531" t="s">
        <v>33543</v>
      </c>
      <c r="E7531">
        <v>97.84</v>
      </c>
      <c r="F7531">
        <v>21</v>
      </c>
      <c r="G7531" t="s">
        <v>43730</v>
      </c>
      <c r="H7531" t="s">
        <v>33544</v>
      </c>
      <c r="I7531" s="1">
        <v>45000</v>
      </c>
      <c r="J7531" s="1">
        <v>46023</v>
      </c>
      <c r="K7531" t="s">
        <v>33545</v>
      </c>
      <c r="L7531" t="s">
        <v>33546</v>
      </c>
      <c r="M7531" t="s">
        <v>27</v>
      </c>
      <c r="N7531">
        <v>2</v>
      </c>
      <c r="O7531">
        <f>Table1[[#This Row],[Price]]-0.1*Table1[[#This Row],[Price]]</f>
        <v>88.055999999999997</v>
      </c>
      <c r="P7531" s="9">
        <f>(Table1[[#This Row],[Expiration Date]]-Table1[[#This Row],[Manufacturing Date]])/365</f>
        <v>2.8027397260273972</v>
      </c>
      <c r="Q7531" t="str">
        <f>IF(Table1[[#This Row],[Expiration Date]]-J7539&gt;12/31/2024,"not expired","expired")</f>
        <v>not expired</v>
      </c>
      <c r="R7531">
        <f>Table1[[#This Row],[Discounted Price]]*0.95</f>
        <v>83.653199999999998</v>
      </c>
      <c r="S7531">
        <f>Table1[[#This Row],[Discounted Price]]*0.9</f>
        <v>79.250399999999999</v>
      </c>
      <c r="T7531">
        <f>Table1[[#This Row],[Discounted Price]]*0.8</f>
        <v>70.444800000000001</v>
      </c>
      <c r="U7531">
        <f>Table1[[#This Row],[Price]]*0.52</f>
        <v>50.876800000000003</v>
      </c>
      <c r="V7531">
        <f>(Table1[[#This Row],[Price]]-Table1[[#This Row],[Scrap value]])/2</f>
        <v>23.4816</v>
      </c>
    </row>
    <row r="7532" spans="1:22" x14ac:dyDescent="0.25">
      <c r="A7532" t="s">
        <v>33547</v>
      </c>
      <c r="B7532" t="s">
        <v>35</v>
      </c>
      <c r="C7532" t="s">
        <v>47</v>
      </c>
      <c r="D7532" t="s">
        <v>33548</v>
      </c>
      <c r="E7532">
        <v>139.97</v>
      </c>
      <c r="F7532">
        <v>42</v>
      </c>
      <c r="G7532" t="s">
        <v>43730</v>
      </c>
      <c r="H7532" t="s">
        <v>21902</v>
      </c>
      <c r="I7532" s="1">
        <v>44927</v>
      </c>
      <c r="J7532" s="1">
        <v>46023</v>
      </c>
      <c r="K7532" t="s">
        <v>33549</v>
      </c>
      <c r="L7532" t="s">
        <v>33550</v>
      </c>
      <c r="M7532" t="s">
        <v>45</v>
      </c>
      <c r="N7532">
        <v>5</v>
      </c>
      <c r="O7532">
        <f>Table1[[#This Row],[Price]]-0.1*Table1[[#This Row],[Price]]</f>
        <v>125.973</v>
      </c>
      <c r="P7532" s="9">
        <f>(Table1[[#This Row],[Expiration Date]]-Table1[[#This Row],[Manufacturing Date]])/365</f>
        <v>3.0027397260273974</v>
      </c>
      <c r="Q7532" t="str">
        <f>IF(Table1[[#This Row],[Expiration Date]]-J7540&gt;12/31/2024,"not expired","expired")</f>
        <v>not expired</v>
      </c>
      <c r="R7532">
        <f>Table1[[#This Row],[Discounted Price]]*0.95</f>
        <v>119.67434999999999</v>
      </c>
      <c r="S7532">
        <f>Table1[[#This Row],[Discounted Price]]*0.9</f>
        <v>113.37569999999999</v>
      </c>
      <c r="T7532">
        <f>Table1[[#This Row],[Discounted Price]]*0.8</f>
        <v>100.7784</v>
      </c>
      <c r="U7532">
        <f>Table1[[#This Row],[Price]]*0.52</f>
        <v>72.784400000000005</v>
      </c>
      <c r="V7532">
        <f>(Table1[[#This Row],[Price]]-Table1[[#This Row],[Scrap value]])/2</f>
        <v>33.592799999999997</v>
      </c>
    </row>
    <row r="7533" spans="1:22" x14ac:dyDescent="0.25">
      <c r="A7533" t="s">
        <v>33551</v>
      </c>
      <c r="B7533" t="s">
        <v>29</v>
      </c>
      <c r="C7533" t="s">
        <v>47</v>
      </c>
      <c r="D7533" t="s">
        <v>33552</v>
      </c>
      <c r="E7533">
        <v>74.900000000000006</v>
      </c>
      <c r="F7533">
        <v>92</v>
      </c>
      <c r="G7533" t="s">
        <v>43728</v>
      </c>
      <c r="H7533" t="s">
        <v>26242</v>
      </c>
      <c r="I7533" s="1">
        <v>45000</v>
      </c>
      <c r="J7533" s="1">
        <v>46023</v>
      </c>
      <c r="K7533" t="s">
        <v>33553</v>
      </c>
      <c r="L7533" t="s">
        <v>33554</v>
      </c>
      <c r="M7533" t="s">
        <v>27</v>
      </c>
      <c r="N7533">
        <v>3</v>
      </c>
      <c r="O7533">
        <f>Table1[[#This Row],[Price]]-0.1*Table1[[#This Row],[Price]]</f>
        <v>67.410000000000011</v>
      </c>
      <c r="P7533" s="9">
        <f>(Table1[[#This Row],[Expiration Date]]-Table1[[#This Row],[Manufacturing Date]])/365</f>
        <v>2.8027397260273972</v>
      </c>
      <c r="Q7533" t="str">
        <f>IF(Table1[[#This Row],[Expiration Date]]-J7541&gt;12/31/2024,"not expired","expired")</f>
        <v>expired</v>
      </c>
      <c r="R7533">
        <f>Table1[[#This Row],[Discounted Price]]*0.95</f>
        <v>64.039500000000004</v>
      </c>
      <c r="S7533">
        <f>Table1[[#This Row],[Discounted Price]]*0.9</f>
        <v>60.669000000000011</v>
      </c>
      <c r="T7533">
        <f>Table1[[#This Row],[Discounted Price]]*0.8</f>
        <v>53.928000000000011</v>
      </c>
      <c r="U7533">
        <f>Table1[[#This Row],[Price]]*0.52</f>
        <v>38.948000000000008</v>
      </c>
      <c r="V7533">
        <f>(Table1[[#This Row],[Price]]-Table1[[#This Row],[Scrap value]])/2</f>
        <v>17.975999999999999</v>
      </c>
    </row>
    <row r="7534" spans="1:22" x14ac:dyDescent="0.25">
      <c r="A7534" t="s">
        <v>33555</v>
      </c>
      <c r="B7534" t="s">
        <v>29</v>
      </c>
      <c r="C7534" t="s">
        <v>47</v>
      </c>
      <c r="D7534" t="s">
        <v>33556</v>
      </c>
      <c r="E7534">
        <v>65.430000000000007</v>
      </c>
      <c r="F7534">
        <v>36</v>
      </c>
      <c r="G7534" t="s">
        <v>43728</v>
      </c>
      <c r="H7534" t="s">
        <v>19276</v>
      </c>
      <c r="I7534" s="1">
        <v>45000</v>
      </c>
      <c r="J7534" s="1">
        <v>46023</v>
      </c>
      <c r="K7534" t="s">
        <v>33557</v>
      </c>
      <c r="L7534" t="s">
        <v>33558</v>
      </c>
      <c r="M7534" t="s">
        <v>27</v>
      </c>
      <c r="N7534">
        <v>4</v>
      </c>
      <c r="O7534">
        <f>Table1[[#This Row],[Price]]-0.1*Table1[[#This Row],[Price]]</f>
        <v>58.887000000000008</v>
      </c>
      <c r="P7534" s="9">
        <f>(Table1[[#This Row],[Expiration Date]]-Table1[[#This Row],[Manufacturing Date]])/365</f>
        <v>2.8027397260273972</v>
      </c>
      <c r="Q7534" t="str">
        <f>IF(Table1[[#This Row],[Expiration Date]]-J7542&gt;12/31/2024,"not expired","expired")</f>
        <v>expired</v>
      </c>
      <c r="R7534">
        <f>Table1[[#This Row],[Discounted Price]]*0.95</f>
        <v>55.942650000000008</v>
      </c>
      <c r="S7534">
        <f>Table1[[#This Row],[Discounted Price]]*0.9</f>
        <v>52.998300000000008</v>
      </c>
      <c r="T7534">
        <f>Table1[[#This Row],[Discounted Price]]*0.8</f>
        <v>47.109600000000007</v>
      </c>
      <c r="U7534">
        <f>Table1[[#This Row],[Price]]*0.52</f>
        <v>34.023600000000002</v>
      </c>
      <c r="V7534">
        <f>(Table1[[#This Row],[Price]]-Table1[[#This Row],[Scrap value]])/2</f>
        <v>15.703200000000002</v>
      </c>
    </row>
    <row r="7535" spans="1:22" x14ac:dyDescent="0.25">
      <c r="A7535" t="s">
        <v>33559</v>
      </c>
      <c r="B7535" t="s">
        <v>29</v>
      </c>
      <c r="C7535" t="s">
        <v>47</v>
      </c>
      <c r="D7535" t="s">
        <v>33560</v>
      </c>
      <c r="E7535">
        <v>226.86</v>
      </c>
      <c r="F7535">
        <v>28</v>
      </c>
      <c r="G7535" t="s">
        <v>43729</v>
      </c>
      <c r="H7535" t="s">
        <v>24821</v>
      </c>
      <c r="I7535" s="1">
        <v>45137</v>
      </c>
      <c r="J7535" s="1">
        <v>45658</v>
      </c>
      <c r="K7535" t="s">
        <v>33561</v>
      </c>
      <c r="L7535" t="s">
        <v>33562</v>
      </c>
      <c r="M7535" t="s">
        <v>20</v>
      </c>
      <c r="N7535">
        <v>5</v>
      </c>
      <c r="O7535">
        <f>Table1[[#This Row],[Price]]-0.1*Table1[[#This Row],[Price]]</f>
        <v>204.17400000000001</v>
      </c>
      <c r="P7535" s="9">
        <f>(Table1[[#This Row],[Expiration Date]]-Table1[[#This Row],[Manufacturing Date]])/365</f>
        <v>1.4273972602739726</v>
      </c>
      <c r="Q7535" t="str">
        <f>IF(Table1[[#This Row],[Expiration Date]]-J7543&gt;12/31/2024,"not expired","expired")</f>
        <v>not expired</v>
      </c>
      <c r="R7535">
        <f>Table1[[#This Row],[Discounted Price]]*0.95</f>
        <v>193.96529999999998</v>
      </c>
      <c r="S7535">
        <f>Table1[[#This Row],[Discounted Price]]*0.9</f>
        <v>183.75660000000002</v>
      </c>
      <c r="T7535">
        <f>Table1[[#This Row],[Discounted Price]]*0.8</f>
        <v>163.33920000000001</v>
      </c>
      <c r="U7535">
        <f>Table1[[#This Row],[Price]]*0.52</f>
        <v>117.96720000000001</v>
      </c>
      <c r="V7535">
        <f>(Table1[[#This Row],[Price]]-Table1[[#This Row],[Scrap value]])/2</f>
        <v>54.446400000000004</v>
      </c>
    </row>
    <row r="7536" spans="1:22" x14ac:dyDescent="0.25">
      <c r="A7536" t="s">
        <v>33563</v>
      </c>
      <c r="B7536" t="s">
        <v>15</v>
      </c>
      <c r="C7536" t="s">
        <v>47</v>
      </c>
      <c r="D7536" t="s">
        <v>33564</v>
      </c>
      <c r="E7536">
        <v>267.48</v>
      </c>
      <c r="F7536">
        <v>8</v>
      </c>
      <c r="G7536" t="s">
        <v>43730</v>
      </c>
      <c r="H7536" t="s">
        <v>4368</v>
      </c>
      <c r="I7536" s="1">
        <v>45000</v>
      </c>
      <c r="J7536" s="1">
        <v>45292</v>
      </c>
      <c r="K7536" t="s">
        <v>33565</v>
      </c>
      <c r="L7536" t="s">
        <v>33566</v>
      </c>
      <c r="M7536" t="s">
        <v>20</v>
      </c>
      <c r="N7536">
        <v>2</v>
      </c>
      <c r="O7536">
        <f>Table1[[#This Row],[Price]]-0.1*Table1[[#This Row],[Price]]</f>
        <v>240.73200000000003</v>
      </c>
      <c r="P7536" s="9">
        <f>(Table1[[#This Row],[Expiration Date]]-Table1[[#This Row],[Manufacturing Date]])/365</f>
        <v>0.8</v>
      </c>
      <c r="Q7536" t="str">
        <f>IF(Table1[[#This Row],[Expiration Date]]-J7544&gt;12/31/2024,"not expired","expired")</f>
        <v>expired</v>
      </c>
      <c r="R7536">
        <f>Table1[[#This Row],[Discounted Price]]*0.95</f>
        <v>228.69540000000001</v>
      </c>
      <c r="S7536">
        <f>Table1[[#This Row],[Discounted Price]]*0.9</f>
        <v>216.65880000000004</v>
      </c>
      <c r="T7536">
        <f>Table1[[#This Row],[Discounted Price]]*0.8</f>
        <v>192.58560000000003</v>
      </c>
      <c r="U7536">
        <f>Table1[[#This Row],[Price]]*0.52</f>
        <v>139.08960000000002</v>
      </c>
      <c r="V7536">
        <f>(Table1[[#This Row],[Price]]-Table1[[#This Row],[Scrap value]])/2</f>
        <v>64.1952</v>
      </c>
    </row>
    <row r="7537" spans="1:22" x14ac:dyDescent="0.25">
      <c r="A7537" t="s">
        <v>33567</v>
      </c>
      <c r="B7537" t="s">
        <v>22</v>
      </c>
      <c r="C7537" t="s">
        <v>47</v>
      </c>
      <c r="D7537" t="s">
        <v>33568</v>
      </c>
      <c r="E7537">
        <v>176.9</v>
      </c>
      <c r="F7537">
        <v>95</v>
      </c>
      <c r="G7537" t="s">
        <v>43730</v>
      </c>
      <c r="H7537" t="s">
        <v>14319</v>
      </c>
      <c r="I7537" s="1">
        <v>45137</v>
      </c>
      <c r="J7537" s="1">
        <v>45658</v>
      </c>
      <c r="K7537" t="s">
        <v>33569</v>
      </c>
      <c r="L7537" t="s">
        <v>33570</v>
      </c>
      <c r="M7537" t="s">
        <v>27</v>
      </c>
      <c r="N7537">
        <v>3</v>
      </c>
      <c r="O7537">
        <f>Table1[[#This Row],[Price]]-0.1*Table1[[#This Row],[Price]]</f>
        <v>159.21</v>
      </c>
      <c r="P7537" s="9">
        <f>(Table1[[#This Row],[Expiration Date]]-Table1[[#This Row],[Manufacturing Date]])/365</f>
        <v>1.4273972602739726</v>
      </c>
      <c r="Q7537" t="str">
        <f>IF(Table1[[#This Row],[Expiration Date]]-J7545&gt;12/31/2024,"not expired","expired")</f>
        <v>expired</v>
      </c>
      <c r="R7537">
        <f>Table1[[#This Row],[Discounted Price]]*0.95</f>
        <v>151.24950000000001</v>
      </c>
      <c r="S7537">
        <f>Table1[[#This Row],[Discounted Price]]*0.9</f>
        <v>143.28900000000002</v>
      </c>
      <c r="T7537">
        <f>Table1[[#This Row],[Discounted Price]]*0.8</f>
        <v>127.36800000000001</v>
      </c>
      <c r="U7537">
        <f>Table1[[#This Row],[Price]]*0.52</f>
        <v>91.988</v>
      </c>
      <c r="V7537">
        <f>(Table1[[#This Row],[Price]]-Table1[[#This Row],[Scrap value]])/2</f>
        <v>42.456000000000003</v>
      </c>
    </row>
    <row r="7538" spans="1:22" x14ac:dyDescent="0.25">
      <c r="A7538" t="s">
        <v>33571</v>
      </c>
      <c r="B7538" t="s">
        <v>29</v>
      </c>
      <c r="C7538" t="s">
        <v>47</v>
      </c>
      <c r="D7538" t="s">
        <v>33572</v>
      </c>
      <c r="E7538">
        <v>109.93</v>
      </c>
      <c r="F7538">
        <v>92</v>
      </c>
      <c r="G7538" t="s">
        <v>43729</v>
      </c>
      <c r="H7538" t="s">
        <v>4917</v>
      </c>
      <c r="I7538" s="1">
        <v>44927</v>
      </c>
      <c r="J7538" s="1">
        <v>46023</v>
      </c>
      <c r="K7538" t="s">
        <v>33573</v>
      </c>
      <c r="L7538" t="s">
        <v>33574</v>
      </c>
      <c r="M7538" t="s">
        <v>20</v>
      </c>
      <c r="N7538">
        <v>1</v>
      </c>
      <c r="O7538">
        <f>Table1[[#This Row],[Price]]-0.1*Table1[[#This Row],[Price]]</f>
        <v>98.937000000000012</v>
      </c>
      <c r="P7538" s="9">
        <f>(Table1[[#This Row],[Expiration Date]]-Table1[[#This Row],[Manufacturing Date]])/365</f>
        <v>3.0027397260273974</v>
      </c>
      <c r="Q7538" t="str">
        <f>IF(Table1[[#This Row],[Expiration Date]]-J7546&gt;12/31/2024,"not expired","expired")</f>
        <v>not expired</v>
      </c>
      <c r="R7538">
        <f>Table1[[#This Row],[Discounted Price]]*0.95</f>
        <v>93.99015</v>
      </c>
      <c r="S7538">
        <f>Table1[[#This Row],[Discounted Price]]*0.9</f>
        <v>89.043300000000016</v>
      </c>
      <c r="T7538">
        <f>Table1[[#This Row],[Discounted Price]]*0.8</f>
        <v>79.149600000000021</v>
      </c>
      <c r="U7538">
        <f>Table1[[#This Row],[Price]]*0.52</f>
        <v>57.163600000000002</v>
      </c>
      <c r="V7538">
        <f>(Table1[[#This Row],[Price]]-Table1[[#This Row],[Scrap value]])/2</f>
        <v>26.383200000000002</v>
      </c>
    </row>
    <row r="7539" spans="1:22" x14ac:dyDescent="0.25">
      <c r="A7539" t="s">
        <v>33575</v>
      </c>
      <c r="B7539" t="s">
        <v>29</v>
      </c>
      <c r="C7539" t="s">
        <v>47</v>
      </c>
      <c r="D7539" t="s">
        <v>33576</v>
      </c>
      <c r="E7539">
        <v>298.18</v>
      </c>
      <c r="F7539">
        <v>27</v>
      </c>
      <c r="G7539" t="s">
        <v>43728</v>
      </c>
      <c r="H7539" t="s">
        <v>29700</v>
      </c>
      <c r="I7539" s="1">
        <v>45137</v>
      </c>
      <c r="J7539" s="1">
        <v>45292</v>
      </c>
      <c r="K7539" t="s">
        <v>33577</v>
      </c>
      <c r="L7539" t="s">
        <v>33578</v>
      </c>
      <c r="M7539" t="s">
        <v>20</v>
      </c>
      <c r="N7539">
        <v>3</v>
      </c>
      <c r="O7539">
        <f>Table1[[#This Row],[Price]]-0.1*Table1[[#This Row],[Price]]</f>
        <v>268.36200000000002</v>
      </c>
      <c r="P7539" s="9">
        <f>(Table1[[#This Row],[Expiration Date]]-Table1[[#This Row],[Manufacturing Date]])/365</f>
        <v>0.42465753424657532</v>
      </c>
      <c r="Q7539" t="str">
        <f>IF(Table1[[#This Row],[Expiration Date]]-J7547&gt;12/31/2024,"not expired","expired")</f>
        <v>expired</v>
      </c>
      <c r="R7539">
        <f>Table1[[#This Row],[Discounted Price]]*0.95</f>
        <v>254.94390000000001</v>
      </c>
      <c r="S7539">
        <f>Table1[[#This Row],[Discounted Price]]*0.9</f>
        <v>241.52580000000003</v>
      </c>
      <c r="T7539">
        <f>Table1[[#This Row],[Discounted Price]]*0.8</f>
        <v>214.68960000000004</v>
      </c>
      <c r="U7539">
        <f>Table1[[#This Row],[Price]]*0.52</f>
        <v>155.05360000000002</v>
      </c>
      <c r="V7539">
        <f>(Table1[[#This Row],[Price]]-Table1[[#This Row],[Scrap value]])/2</f>
        <v>71.563199999999995</v>
      </c>
    </row>
    <row r="7540" spans="1:22" x14ac:dyDescent="0.25">
      <c r="A7540" t="s">
        <v>33579</v>
      </c>
      <c r="B7540" t="s">
        <v>35</v>
      </c>
      <c r="C7540" t="s">
        <v>47</v>
      </c>
      <c r="D7540" t="s">
        <v>33580</v>
      </c>
      <c r="E7540">
        <v>478.24</v>
      </c>
      <c r="F7540">
        <v>77</v>
      </c>
      <c r="G7540" t="s">
        <v>43728</v>
      </c>
      <c r="H7540" t="s">
        <v>5154</v>
      </c>
      <c r="I7540" s="1">
        <v>45137</v>
      </c>
      <c r="J7540" s="1">
        <v>45292</v>
      </c>
      <c r="K7540" t="s">
        <v>33581</v>
      </c>
      <c r="L7540" t="s">
        <v>33582</v>
      </c>
      <c r="M7540" t="s">
        <v>20</v>
      </c>
      <c r="N7540">
        <v>1</v>
      </c>
      <c r="O7540">
        <f>Table1[[#This Row],[Price]]-0.1*Table1[[#This Row],[Price]]</f>
        <v>430.416</v>
      </c>
      <c r="P7540" s="9">
        <f>(Table1[[#This Row],[Expiration Date]]-Table1[[#This Row],[Manufacturing Date]])/365</f>
        <v>0.42465753424657532</v>
      </c>
      <c r="Q7540" t="str">
        <f>IF(Table1[[#This Row],[Expiration Date]]-J7548&gt;12/31/2024,"not expired","expired")</f>
        <v>expired</v>
      </c>
      <c r="R7540">
        <f>Table1[[#This Row],[Discounted Price]]*0.95</f>
        <v>408.89519999999999</v>
      </c>
      <c r="S7540">
        <f>Table1[[#This Row],[Discounted Price]]*0.9</f>
        <v>387.37439999999998</v>
      </c>
      <c r="T7540">
        <f>Table1[[#This Row],[Discounted Price]]*0.8</f>
        <v>344.33280000000002</v>
      </c>
      <c r="U7540">
        <f>Table1[[#This Row],[Price]]*0.52</f>
        <v>248.68480000000002</v>
      </c>
      <c r="V7540">
        <f>(Table1[[#This Row],[Price]]-Table1[[#This Row],[Scrap value]])/2</f>
        <v>114.77759999999999</v>
      </c>
    </row>
    <row r="7541" spans="1:22" x14ac:dyDescent="0.25">
      <c r="A7541" t="s">
        <v>33583</v>
      </c>
      <c r="B7541" t="s">
        <v>35</v>
      </c>
      <c r="C7541" t="s">
        <v>47</v>
      </c>
      <c r="D7541" t="s">
        <v>33584</v>
      </c>
      <c r="E7541">
        <v>472.71</v>
      </c>
      <c r="F7541">
        <v>35</v>
      </c>
      <c r="G7541" t="s">
        <v>43730</v>
      </c>
      <c r="H7541" t="s">
        <v>17831</v>
      </c>
      <c r="I7541" s="1">
        <v>44927</v>
      </c>
      <c r="J7541" s="1">
        <v>46023</v>
      </c>
      <c r="K7541" t="s">
        <v>33585</v>
      </c>
      <c r="L7541" t="s">
        <v>33586</v>
      </c>
      <c r="M7541" t="s">
        <v>20</v>
      </c>
      <c r="N7541">
        <v>2</v>
      </c>
      <c r="O7541">
        <f>Table1[[#This Row],[Price]]-0.1*Table1[[#This Row],[Price]]</f>
        <v>425.43899999999996</v>
      </c>
      <c r="P7541" s="9">
        <f>(Table1[[#This Row],[Expiration Date]]-Table1[[#This Row],[Manufacturing Date]])/365</f>
        <v>3.0027397260273974</v>
      </c>
      <c r="Q7541" t="str">
        <f>IF(Table1[[#This Row],[Expiration Date]]-J7549&gt;12/31/2024,"not expired","expired")</f>
        <v>not expired</v>
      </c>
      <c r="R7541">
        <f>Table1[[#This Row],[Discounted Price]]*0.95</f>
        <v>404.16704999999996</v>
      </c>
      <c r="S7541">
        <f>Table1[[#This Row],[Discounted Price]]*0.9</f>
        <v>382.89509999999996</v>
      </c>
      <c r="T7541">
        <f>Table1[[#This Row],[Discounted Price]]*0.8</f>
        <v>340.35120000000001</v>
      </c>
      <c r="U7541">
        <f>Table1[[#This Row],[Price]]*0.52</f>
        <v>245.8092</v>
      </c>
      <c r="V7541">
        <f>(Table1[[#This Row],[Price]]-Table1[[#This Row],[Scrap value]])/2</f>
        <v>113.45039999999999</v>
      </c>
    </row>
    <row r="7542" spans="1:22" x14ac:dyDescent="0.25">
      <c r="A7542" t="s">
        <v>33587</v>
      </c>
      <c r="B7542" t="s">
        <v>29</v>
      </c>
      <c r="C7542" t="s">
        <v>47</v>
      </c>
      <c r="D7542" t="s">
        <v>33588</v>
      </c>
      <c r="E7542">
        <v>132.35</v>
      </c>
      <c r="F7542">
        <v>15</v>
      </c>
      <c r="G7542" t="s">
        <v>43730</v>
      </c>
      <c r="H7542" t="s">
        <v>6542</v>
      </c>
      <c r="I7542" s="1">
        <v>45000</v>
      </c>
      <c r="J7542" s="1">
        <v>46023</v>
      </c>
      <c r="K7542" t="s">
        <v>33589</v>
      </c>
      <c r="L7542" t="s">
        <v>33590</v>
      </c>
      <c r="M7542" t="s">
        <v>45</v>
      </c>
      <c r="N7542">
        <v>1</v>
      </c>
      <c r="O7542">
        <f>Table1[[#This Row],[Price]]-0.1*Table1[[#This Row],[Price]]</f>
        <v>119.11499999999999</v>
      </c>
      <c r="P7542" s="9">
        <f>(Table1[[#This Row],[Expiration Date]]-Table1[[#This Row],[Manufacturing Date]])/365</f>
        <v>2.8027397260273972</v>
      </c>
      <c r="Q7542" t="str">
        <f>IF(Table1[[#This Row],[Expiration Date]]-J7550&gt;12/31/2024,"not expired","expired")</f>
        <v>not expired</v>
      </c>
      <c r="R7542">
        <f>Table1[[#This Row],[Discounted Price]]*0.95</f>
        <v>113.15924999999999</v>
      </c>
      <c r="S7542">
        <f>Table1[[#This Row],[Discounted Price]]*0.9</f>
        <v>107.20349999999999</v>
      </c>
      <c r="T7542">
        <f>Table1[[#This Row],[Discounted Price]]*0.8</f>
        <v>95.292000000000002</v>
      </c>
      <c r="U7542">
        <f>Table1[[#This Row],[Price]]*0.52</f>
        <v>68.822000000000003</v>
      </c>
      <c r="V7542">
        <f>(Table1[[#This Row],[Price]]-Table1[[#This Row],[Scrap value]])/2</f>
        <v>31.763999999999996</v>
      </c>
    </row>
    <row r="7543" spans="1:22" x14ac:dyDescent="0.25">
      <c r="A7543" t="s">
        <v>33591</v>
      </c>
      <c r="B7543" t="s">
        <v>29</v>
      </c>
      <c r="C7543" t="s">
        <v>47</v>
      </c>
      <c r="D7543" t="s">
        <v>33592</v>
      </c>
      <c r="E7543">
        <v>136.87</v>
      </c>
      <c r="F7543">
        <v>69</v>
      </c>
      <c r="G7543" t="s">
        <v>43730</v>
      </c>
      <c r="H7543" t="s">
        <v>1254</v>
      </c>
      <c r="I7543" s="1">
        <v>45137</v>
      </c>
      <c r="J7543" s="1">
        <v>45292</v>
      </c>
      <c r="K7543" t="s">
        <v>33593</v>
      </c>
      <c r="L7543" t="s">
        <v>33594</v>
      </c>
      <c r="M7543" t="s">
        <v>27</v>
      </c>
      <c r="N7543">
        <v>3</v>
      </c>
      <c r="O7543">
        <f>Table1[[#This Row],[Price]]-0.1*Table1[[#This Row],[Price]]</f>
        <v>123.18300000000001</v>
      </c>
      <c r="P7543" s="9">
        <f>(Table1[[#This Row],[Expiration Date]]-Table1[[#This Row],[Manufacturing Date]])/365</f>
        <v>0.42465753424657532</v>
      </c>
      <c r="Q7543" t="str">
        <f>IF(Table1[[#This Row],[Expiration Date]]-J7551&gt;12/31/2024,"not expired","expired")</f>
        <v>expired</v>
      </c>
      <c r="R7543">
        <f>Table1[[#This Row],[Discounted Price]]*0.95</f>
        <v>117.02385</v>
      </c>
      <c r="S7543">
        <f>Table1[[#This Row],[Discounted Price]]*0.9</f>
        <v>110.86470000000001</v>
      </c>
      <c r="T7543">
        <f>Table1[[#This Row],[Discounted Price]]*0.8</f>
        <v>98.546400000000006</v>
      </c>
      <c r="U7543">
        <f>Table1[[#This Row],[Price]]*0.52</f>
        <v>71.17240000000001</v>
      </c>
      <c r="V7543">
        <f>(Table1[[#This Row],[Price]]-Table1[[#This Row],[Scrap value]])/2</f>
        <v>32.848799999999997</v>
      </c>
    </row>
    <row r="7544" spans="1:22" x14ac:dyDescent="0.25">
      <c r="A7544" t="s">
        <v>33595</v>
      </c>
      <c r="B7544" t="s">
        <v>35</v>
      </c>
      <c r="C7544" t="s">
        <v>47</v>
      </c>
      <c r="D7544" t="s">
        <v>33596</v>
      </c>
      <c r="E7544">
        <v>367.3</v>
      </c>
      <c r="F7544">
        <v>31</v>
      </c>
      <c r="G7544" t="s">
        <v>43729</v>
      </c>
      <c r="H7544" t="s">
        <v>8253</v>
      </c>
      <c r="I7544" s="1">
        <v>45137</v>
      </c>
      <c r="J7544" s="1">
        <v>45658</v>
      </c>
      <c r="K7544" t="s">
        <v>33597</v>
      </c>
      <c r="L7544" t="s">
        <v>33598</v>
      </c>
      <c r="M7544" t="s">
        <v>45</v>
      </c>
      <c r="N7544">
        <v>2</v>
      </c>
      <c r="O7544">
        <f>Table1[[#This Row],[Price]]-0.1*Table1[[#This Row],[Price]]</f>
        <v>330.57</v>
      </c>
      <c r="P7544" s="9">
        <f>(Table1[[#This Row],[Expiration Date]]-Table1[[#This Row],[Manufacturing Date]])/365</f>
        <v>1.4273972602739726</v>
      </c>
      <c r="Q7544" t="str">
        <f>IF(Table1[[#This Row],[Expiration Date]]-J7552&gt;12/31/2024,"not expired","expired")</f>
        <v>expired</v>
      </c>
      <c r="R7544">
        <f>Table1[[#This Row],[Discounted Price]]*0.95</f>
        <v>314.04149999999998</v>
      </c>
      <c r="S7544">
        <f>Table1[[#This Row],[Discounted Price]]*0.9</f>
        <v>297.51299999999998</v>
      </c>
      <c r="T7544">
        <f>Table1[[#This Row],[Discounted Price]]*0.8</f>
        <v>264.45600000000002</v>
      </c>
      <c r="U7544">
        <f>Table1[[#This Row],[Price]]*0.52</f>
        <v>190.99600000000001</v>
      </c>
      <c r="V7544">
        <f>(Table1[[#This Row],[Price]]-Table1[[#This Row],[Scrap value]])/2</f>
        <v>88.152000000000001</v>
      </c>
    </row>
    <row r="7545" spans="1:22" x14ac:dyDescent="0.25">
      <c r="A7545" t="s">
        <v>33599</v>
      </c>
      <c r="B7545" t="s">
        <v>22</v>
      </c>
      <c r="C7545" t="s">
        <v>47</v>
      </c>
      <c r="D7545" t="s">
        <v>33600</v>
      </c>
      <c r="E7545">
        <v>184.03</v>
      </c>
      <c r="F7545">
        <v>50</v>
      </c>
      <c r="G7545" t="s">
        <v>43729</v>
      </c>
      <c r="H7545" t="s">
        <v>1126</v>
      </c>
      <c r="I7545" s="1">
        <v>44927</v>
      </c>
      <c r="J7545" s="1">
        <v>46023</v>
      </c>
      <c r="K7545" t="s">
        <v>33601</v>
      </c>
      <c r="L7545" t="s">
        <v>33602</v>
      </c>
      <c r="M7545" t="s">
        <v>27</v>
      </c>
      <c r="N7545">
        <v>4</v>
      </c>
      <c r="O7545">
        <f>Table1[[#This Row],[Price]]-0.1*Table1[[#This Row],[Price]]</f>
        <v>165.62700000000001</v>
      </c>
      <c r="P7545" s="9">
        <f>(Table1[[#This Row],[Expiration Date]]-Table1[[#This Row],[Manufacturing Date]])/365</f>
        <v>3.0027397260273974</v>
      </c>
      <c r="Q7545" t="str">
        <f>IF(Table1[[#This Row],[Expiration Date]]-J7553&gt;12/31/2024,"not expired","expired")</f>
        <v>expired</v>
      </c>
      <c r="R7545">
        <f>Table1[[#This Row],[Discounted Price]]*0.95</f>
        <v>157.34565000000001</v>
      </c>
      <c r="S7545">
        <f>Table1[[#This Row],[Discounted Price]]*0.9</f>
        <v>149.0643</v>
      </c>
      <c r="T7545">
        <f>Table1[[#This Row],[Discounted Price]]*0.8</f>
        <v>132.50160000000002</v>
      </c>
      <c r="U7545">
        <f>Table1[[#This Row],[Price]]*0.52</f>
        <v>95.695599999999999</v>
      </c>
      <c r="V7545">
        <f>(Table1[[#This Row],[Price]]-Table1[[#This Row],[Scrap value]])/2</f>
        <v>44.167200000000001</v>
      </c>
    </row>
    <row r="7546" spans="1:22" x14ac:dyDescent="0.25">
      <c r="A7546" t="s">
        <v>33603</v>
      </c>
      <c r="B7546" t="s">
        <v>29</v>
      </c>
      <c r="C7546" t="s">
        <v>47</v>
      </c>
      <c r="D7546" t="s">
        <v>33604</v>
      </c>
      <c r="E7546">
        <v>367.6</v>
      </c>
      <c r="F7546">
        <v>78</v>
      </c>
      <c r="G7546" t="s">
        <v>43730</v>
      </c>
      <c r="H7546" t="s">
        <v>18451</v>
      </c>
      <c r="I7546" s="1">
        <v>44927</v>
      </c>
      <c r="J7546" s="1">
        <v>45658</v>
      </c>
      <c r="K7546" t="s">
        <v>33605</v>
      </c>
      <c r="L7546" t="s">
        <v>33606</v>
      </c>
      <c r="M7546" t="s">
        <v>20</v>
      </c>
      <c r="N7546">
        <v>3</v>
      </c>
      <c r="O7546">
        <f>Table1[[#This Row],[Price]]-0.1*Table1[[#This Row],[Price]]</f>
        <v>330.84000000000003</v>
      </c>
      <c r="P7546" s="9">
        <f>(Table1[[#This Row],[Expiration Date]]-Table1[[#This Row],[Manufacturing Date]])/365</f>
        <v>2.0027397260273974</v>
      </c>
      <c r="Q7546" t="str">
        <f>IF(Table1[[#This Row],[Expiration Date]]-J7554&gt;12/31/2024,"not expired","expired")</f>
        <v>expired</v>
      </c>
      <c r="R7546">
        <f>Table1[[#This Row],[Discounted Price]]*0.95</f>
        <v>314.298</v>
      </c>
      <c r="S7546">
        <f>Table1[[#This Row],[Discounted Price]]*0.9</f>
        <v>297.75600000000003</v>
      </c>
      <c r="T7546">
        <f>Table1[[#This Row],[Discounted Price]]*0.8</f>
        <v>264.67200000000003</v>
      </c>
      <c r="U7546">
        <f>Table1[[#This Row],[Price]]*0.52</f>
        <v>191.15200000000002</v>
      </c>
      <c r="V7546">
        <f>(Table1[[#This Row],[Price]]-Table1[[#This Row],[Scrap value]])/2</f>
        <v>88.224000000000004</v>
      </c>
    </row>
    <row r="7547" spans="1:22" x14ac:dyDescent="0.25">
      <c r="A7547" t="s">
        <v>33607</v>
      </c>
      <c r="B7547" t="s">
        <v>29</v>
      </c>
      <c r="C7547" t="s">
        <v>47</v>
      </c>
      <c r="D7547" t="s">
        <v>33608</v>
      </c>
      <c r="E7547">
        <v>409.87</v>
      </c>
      <c r="F7547">
        <v>81</v>
      </c>
      <c r="G7547" t="s">
        <v>43730</v>
      </c>
      <c r="H7547" t="s">
        <v>33609</v>
      </c>
      <c r="I7547" s="1">
        <v>45000</v>
      </c>
      <c r="J7547" s="1">
        <v>45292</v>
      </c>
      <c r="K7547" t="s">
        <v>33610</v>
      </c>
      <c r="L7547" t="s">
        <v>33611</v>
      </c>
      <c r="M7547" t="s">
        <v>20</v>
      </c>
      <c r="N7547">
        <v>2</v>
      </c>
      <c r="O7547">
        <f>Table1[[#This Row],[Price]]-0.1*Table1[[#This Row],[Price]]</f>
        <v>368.88299999999998</v>
      </c>
      <c r="P7547" s="9">
        <f>(Table1[[#This Row],[Expiration Date]]-Table1[[#This Row],[Manufacturing Date]])/365</f>
        <v>0.8</v>
      </c>
      <c r="Q7547" t="str">
        <f>IF(Table1[[#This Row],[Expiration Date]]-J7555&gt;12/31/2024,"not expired","expired")</f>
        <v>expired</v>
      </c>
      <c r="R7547">
        <f>Table1[[#This Row],[Discounted Price]]*0.95</f>
        <v>350.43884999999995</v>
      </c>
      <c r="S7547">
        <f>Table1[[#This Row],[Discounted Price]]*0.9</f>
        <v>331.99469999999997</v>
      </c>
      <c r="T7547">
        <f>Table1[[#This Row],[Discounted Price]]*0.8</f>
        <v>295.10640000000001</v>
      </c>
      <c r="U7547">
        <f>Table1[[#This Row],[Price]]*0.52</f>
        <v>213.13240000000002</v>
      </c>
      <c r="V7547">
        <f>(Table1[[#This Row],[Price]]-Table1[[#This Row],[Scrap value]])/2</f>
        <v>98.368799999999993</v>
      </c>
    </row>
    <row r="7548" spans="1:22" x14ac:dyDescent="0.25">
      <c r="A7548" t="s">
        <v>33612</v>
      </c>
      <c r="B7548" t="s">
        <v>35</v>
      </c>
      <c r="C7548" t="s">
        <v>47</v>
      </c>
      <c r="D7548" t="s">
        <v>33613</v>
      </c>
      <c r="E7548">
        <v>433.45</v>
      </c>
      <c r="F7548">
        <v>17</v>
      </c>
      <c r="G7548" t="s">
        <v>43728</v>
      </c>
      <c r="H7548" t="s">
        <v>12859</v>
      </c>
      <c r="I7548" s="1">
        <v>44927</v>
      </c>
      <c r="J7548" s="1">
        <v>45658</v>
      </c>
      <c r="K7548" t="s">
        <v>33614</v>
      </c>
      <c r="L7548" t="s">
        <v>33615</v>
      </c>
      <c r="M7548" t="s">
        <v>45</v>
      </c>
      <c r="N7548">
        <v>3</v>
      </c>
      <c r="O7548">
        <f>Table1[[#This Row],[Price]]-0.1*Table1[[#This Row],[Price]]</f>
        <v>390.10500000000002</v>
      </c>
      <c r="P7548" s="9">
        <f>(Table1[[#This Row],[Expiration Date]]-Table1[[#This Row],[Manufacturing Date]])/365</f>
        <v>2.0027397260273974</v>
      </c>
      <c r="Q7548" t="str">
        <f>IF(Table1[[#This Row],[Expiration Date]]-J7556&gt;12/31/2024,"not expired","expired")</f>
        <v>expired</v>
      </c>
      <c r="R7548">
        <f>Table1[[#This Row],[Discounted Price]]*0.95</f>
        <v>370.59974999999997</v>
      </c>
      <c r="S7548">
        <f>Table1[[#This Row],[Discounted Price]]*0.9</f>
        <v>351.09450000000004</v>
      </c>
      <c r="T7548">
        <f>Table1[[#This Row],[Discounted Price]]*0.8</f>
        <v>312.08400000000006</v>
      </c>
      <c r="U7548">
        <f>Table1[[#This Row],[Price]]*0.52</f>
        <v>225.39400000000001</v>
      </c>
      <c r="V7548">
        <f>(Table1[[#This Row],[Price]]-Table1[[#This Row],[Scrap value]])/2</f>
        <v>104.02799999999999</v>
      </c>
    </row>
    <row r="7549" spans="1:22" x14ac:dyDescent="0.25">
      <c r="A7549" t="s">
        <v>33616</v>
      </c>
      <c r="B7549" t="s">
        <v>15</v>
      </c>
      <c r="C7549" t="s">
        <v>47</v>
      </c>
      <c r="D7549" t="s">
        <v>33617</v>
      </c>
      <c r="E7549">
        <v>35.85</v>
      </c>
      <c r="F7549">
        <v>35</v>
      </c>
      <c r="G7549" t="s">
        <v>43730</v>
      </c>
      <c r="H7549" t="s">
        <v>952</v>
      </c>
      <c r="I7549" s="1">
        <v>45137</v>
      </c>
      <c r="J7549" s="1">
        <v>45292</v>
      </c>
      <c r="K7549" t="s">
        <v>33618</v>
      </c>
      <c r="L7549" t="s">
        <v>33619</v>
      </c>
      <c r="M7549" t="s">
        <v>27</v>
      </c>
      <c r="N7549">
        <v>1</v>
      </c>
      <c r="O7549">
        <f>Table1[[#This Row],[Price]]-0.1*Table1[[#This Row],[Price]]</f>
        <v>32.265000000000001</v>
      </c>
      <c r="P7549" s="9">
        <f>(Table1[[#This Row],[Expiration Date]]-Table1[[#This Row],[Manufacturing Date]])/365</f>
        <v>0.42465753424657532</v>
      </c>
      <c r="Q7549" t="str">
        <f>IF(Table1[[#This Row],[Expiration Date]]-J7557&gt;12/31/2024,"not expired","expired")</f>
        <v>expired</v>
      </c>
      <c r="R7549">
        <f>Table1[[#This Row],[Discounted Price]]*0.95</f>
        <v>30.65175</v>
      </c>
      <c r="S7549">
        <f>Table1[[#This Row],[Discounted Price]]*0.9</f>
        <v>29.038500000000003</v>
      </c>
      <c r="T7549">
        <f>Table1[[#This Row],[Discounted Price]]*0.8</f>
        <v>25.812000000000001</v>
      </c>
      <c r="U7549">
        <f>Table1[[#This Row],[Price]]*0.52</f>
        <v>18.642000000000003</v>
      </c>
      <c r="V7549">
        <f>(Table1[[#This Row],[Price]]-Table1[[#This Row],[Scrap value]])/2</f>
        <v>8.6039999999999992</v>
      </c>
    </row>
    <row r="7550" spans="1:22" x14ac:dyDescent="0.25">
      <c r="A7550" t="s">
        <v>33620</v>
      </c>
      <c r="B7550" t="s">
        <v>15</v>
      </c>
      <c r="C7550" t="s">
        <v>47</v>
      </c>
      <c r="D7550" t="s">
        <v>33621</v>
      </c>
      <c r="E7550">
        <v>411.85</v>
      </c>
      <c r="F7550">
        <v>98</v>
      </c>
      <c r="G7550" t="s">
        <v>43728</v>
      </c>
      <c r="H7550" t="s">
        <v>25556</v>
      </c>
      <c r="I7550" s="1">
        <v>44927</v>
      </c>
      <c r="J7550" s="1">
        <v>45658</v>
      </c>
      <c r="K7550" t="s">
        <v>33622</v>
      </c>
      <c r="L7550" t="s">
        <v>33623</v>
      </c>
      <c r="M7550" t="s">
        <v>20</v>
      </c>
      <c r="N7550">
        <v>1</v>
      </c>
      <c r="O7550">
        <f>Table1[[#This Row],[Price]]-0.1*Table1[[#This Row],[Price]]</f>
        <v>370.66500000000002</v>
      </c>
      <c r="P7550" s="9">
        <f>(Table1[[#This Row],[Expiration Date]]-Table1[[#This Row],[Manufacturing Date]])/365</f>
        <v>2.0027397260273974</v>
      </c>
      <c r="Q7550" t="str">
        <f>IF(Table1[[#This Row],[Expiration Date]]-J7558&gt;12/31/2024,"not expired","expired")</f>
        <v>expired</v>
      </c>
      <c r="R7550">
        <f>Table1[[#This Row],[Discounted Price]]*0.95</f>
        <v>352.13175000000001</v>
      </c>
      <c r="S7550">
        <f>Table1[[#This Row],[Discounted Price]]*0.9</f>
        <v>333.5985</v>
      </c>
      <c r="T7550">
        <f>Table1[[#This Row],[Discounted Price]]*0.8</f>
        <v>296.53200000000004</v>
      </c>
      <c r="U7550">
        <f>Table1[[#This Row],[Price]]*0.52</f>
        <v>214.16200000000001</v>
      </c>
      <c r="V7550">
        <f>(Table1[[#This Row],[Price]]-Table1[[#This Row],[Scrap value]])/2</f>
        <v>98.844000000000008</v>
      </c>
    </row>
    <row r="7551" spans="1:22" x14ac:dyDescent="0.25">
      <c r="A7551" t="s">
        <v>33624</v>
      </c>
      <c r="B7551" t="s">
        <v>22</v>
      </c>
      <c r="C7551" t="s">
        <v>47</v>
      </c>
      <c r="D7551" t="s">
        <v>33625</v>
      </c>
      <c r="E7551">
        <v>476.3</v>
      </c>
      <c r="F7551">
        <v>2</v>
      </c>
      <c r="G7551" t="s">
        <v>43729</v>
      </c>
      <c r="H7551" t="s">
        <v>688</v>
      </c>
      <c r="I7551" s="1">
        <v>45137</v>
      </c>
      <c r="J7551" s="1">
        <v>46023</v>
      </c>
      <c r="K7551" t="s">
        <v>33626</v>
      </c>
      <c r="L7551" t="s">
        <v>33627</v>
      </c>
      <c r="M7551" t="s">
        <v>20</v>
      </c>
      <c r="N7551">
        <v>5</v>
      </c>
      <c r="O7551">
        <f>Table1[[#This Row],[Price]]-0.1*Table1[[#This Row],[Price]]</f>
        <v>428.67</v>
      </c>
      <c r="P7551" s="9">
        <f>(Table1[[#This Row],[Expiration Date]]-Table1[[#This Row],[Manufacturing Date]])/365</f>
        <v>2.4273972602739726</v>
      </c>
      <c r="Q7551" t="str">
        <f>IF(Table1[[#This Row],[Expiration Date]]-J7559&gt;12/31/2024,"not expired","expired")</f>
        <v>expired</v>
      </c>
      <c r="R7551">
        <f>Table1[[#This Row],[Discounted Price]]*0.95</f>
        <v>407.23649999999998</v>
      </c>
      <c r="S7551">
        <f>Table1[[#This Row],[Discounted Price]]*0.9</f>
        <v>385.803</v>
      </c>
      <c r="T7551">
        <f>Table1[[#This Row],[Discounted Price]]*0.8</f>
        <v>342.93600000000004</v>
      </c>
      <c r="U7551">
        <f>Table1[[#This Row],[Price]]*0.52</f>
        <v>247.67600000000002</v>
      </c>
      <c r="V7551">
        <f>(Table1[[#This Row],[Price]]-Table1[[#This Row],[Scrap value]])/2</f>
        <v>114.312</v>
      </c>
    </row>
    <row r="7552" spans="1:22" x14ac:dyDescent="0.25">
      <c r="A7552" t="s">
        <v>33628</v>
      </c>
      <c r="B7552" t="s">
        <v>35</v>
      </c>
      <c r="C7552" t="s">
        <v>47</v>
      </c>
      <c r="D7552" t="s">
        <v>33629</v>
      </c>
      <c r="E7552">
        <v>166.84</v>
      </c>
      <c r="F7552">
        <v>96</v>
      </c>
      <c r="G7552" t="s">
        <v>43729</v>
      </c>
      <c r="H7552" t="s">
        <v>24309</v>
      </c>
      <c r="I7552" s="1">
        <v>45000</v>
      </c>
      <c r="J7552" s="1">
        <v>45658</v>
      </c>
      <c r="K7552" t="s">
        <v>33630</v>
      </c>
      <c r="L7552" t="s">
        <v>33631</v>
      </c>
      <c r="M7552" t="s">
        <v>20</v>
      </c>
      <c r="N7552">
        <v>2</v>
      </c>
      <c r="O7552">
        <f>Table1[[#This Row],[Price]]-0.1*Table1[[#This Row],[Price]]</f>
        <v>150.15600000000001</v>
      </c>
      <c r="P7552" s="9">
        <f>(Table1[[#This Row],[Expiration Date]]-Table1[[#This Row],[Manufacturing Date]])/365</f>
        <v>1.8027397260273972</v>
      </c>
      <c r="Q7552" t="str">
        <f>IF(Table1[[#This Row],[Expiration Date]]-J7560&gt;12/31/2024,"not expired","expired")</f>
        <v>not expired</v>
      </c>
      <c r="R7552">
        <f>Table1[[#This Row],[Discounted Price]]*0.95</f>
        <v>142.6482</v>
      </c>
      <c r="S7552">
        <f>Table1[[#This Row],[Discounted Price]]*0.9</f>
        <v>135.1404</v>
      </c>
      <c r="T7552">
        <f>Table1[[#This Row],[Discounted Price]]*0.8</f>
        <v>120.12480000000001</v>
      </c>
      <c r="U7552">
        <f>Table1[[#This Row],[Price]]*0.52</f>
        <v>86.756799999999998</v>
      </c>
      <c r="V7552">
        <f>(Table1[[#This Row],[Price]]-Table1[[#This Row],[Scrap value]])/2</f>
        <v>40.041600000000003</v>
      </c>
    </row>
    <row r="7553" spans="1:22" x14ac:dyDescent="0.25">
      <c r="A7553" t="s">
        <v>33632</v>
      </c>
      <c r="B7553" t="s">
        <v>15</v>
      </c>
      <c r="C7553" t="s">
        <v>47</v>
      </c>
      <c r="D7553" t="s">
        <v>33633</v>
      </c>
      <c r="E7553">
        <v>103.76</v>
      </c>
      <c r="F7553">
        <v>38</v>
      </c>
      <c r="G7553" t="s">
        <v>43729</v>
      </c>
      <c r="H7553" t="s">
        <v>23380</v>
      </c>
      <c r="I7553" s="1">
        <v>45137</v>
      </c>
      <c r="J7553" s="1">
        <v>46023</v>
      </c>
      <c r="K7553" t="s">
        <v>33634</v>
      </c>
      <c r="L7553" t="s">
        <v>33635</v>
      </c>
      <c r="M7553" t="s">
        <v>27</v>
      </c>
      <c r="N7553">
        <v>2</v>
      </c>
      <c r="O7553">
        <f>Table1[[#This Row],[Price]]-0.1*Table1[[#This Row],[Price]]</f>
        <v>93.384</v>
      </c>
      <c r="P7553" s="9">
        <f>(Table1[[#This Row],[Expiration Date]]-Table1[[#This Row],[Manufacturing Date]])/365</f>
        <v>2.4273972602739726</v>
      </c>
      <c r="Q7553" t="str">
        <f>IF(Table1[[#This Row],[Expiration Date]]-J7561&gt;12/31/2024,"not expired","expired")</f>
        <v>not expired</v>
      </c>
      <c r="R7553">
        <f>Table1[[#This Row],[Discounted Price]]*0.95</f>
        <v>88.714799999999997</v>
      </c>
      <c r="S7553">
        <f>Table1[[#This Row],[Discounted Price]]*0.9</f>
        <v>84.045600000000007</v>
      </c>
      <c r="T7553">
        <f>Table1[[#This Row],[Discounted Price]]*0.8</f>
        <v>74.7072</v>
      </c>
      <c r="U7553">
        <f>Table1[[#This Row],[Price]]*0.52</f>
        <v>53.955200000000005</v>
      </c>
      <c r="V7553">
        <f>(Table1[[#This Row],[Price]]-Table1[[#This Row],[Scrap value]])/2</f>
        <v>24.9024</v>
      </c>
    </row>
    <row r="7554" spans="1:22" x14ac:dyDescent="0.25">
      <c r="A7554" t="s">
        <v>33636</v>
      </c>
      <c r="B7554" t="s">
        <v>29</v>
      </c>
      <c r="C7554" t="s">
        <v>47</v>
      </c>
      <c r="D7554" t="s">
        <v>33637</v>
      </c>
      <c r="E7554">
        <v>242.4</v>
      </c>
      <c r="F7554">
        <v>64</v>
      </c>
      <c r="G7554" t="s">
        <v>43728</v>
      </c>
      <c r="H7554" t="s">
        <v>33638</v>
      </c>
      <c r="I7554" s="1">
        <v>45137</v>
      </c>
      <c r="J7554" s="1">
        <v>45658</v>
      </c>
      <c r="K7554" t="s">
        <v>33639</v>
      </c>
      <c r="L7554" t="s">
        <v>33640</v>
      </c>
      <c r="M7554" t="s">
        <v>27</v>
      </c>
      <c r="N7554">
        <v>4</v>
      </c>
      <c r="O7554">
        <f>Table1[[#This Row],[Price]]-0.1*Table1[[#This Row],[Price]]</f>
        <v>218.16</v>
      </c>
      <c r="P7554" s="9">
        <f>(Table1[[#This Row],[Expiration Date]]-Table1[[#This Row],[Manufacturing Date]])/365</f>
        <v>1.4273972602739726</v>
      </c>
      <c r="Q7554" t="str">
        <f>IF(Table1[[#This Row],[Expiration Date]]-J7562&gt;12/31/2024,"not expired","expired")</f>
        <v>expired</v>
      </c>
      <c r="R7554">
        <f>Table1[[#This Row],[Discounted Price]]*0.95</f>
        <v>207.25199999999998</v>
      </c>
      <c r="S7554">
        <f>Table1[[#This Row],[Discounted Price]]*0.9</f>
        <v>196.34399999999999</v>
      </c>
      <c r="T7554">
        <f>Table1[[#This Row],[Discounted Price]]*0.8</f>
        <v>174.52800000000002</v>
      </c>
      <c r="U7554">
        <f>Table1[[#This Row],[Price]]*0.52</f>
        <v>126.048</v>
      </c>
      <c r="V7554">
        <f>(Table1[[#This Row],[Price]]-Table1[[#This Row],[Scrap value]])/2</f>
        <v>58.176000000000002</v>
      </c>
    </row>
    <row r="7555" spans="1:22" x14ac:dyDescent="0.25">
      <c r="A7555" t="s">
        <v>33641</v>
      </c>
      <c r="B7555" t="s">
        <v>22</v>
      </c>
      <c r="C7555" t="s">
        <v>47</v>
      </c>
      <c r="D7555" t="s">
        <v>33642</v>
      </c>
      <c r="E7555">
        <v>254.05</v>
      </c>
      <c r="F7555">
        <v>7</v>
      </c>
      <c r="G7555" t="s">
        <v>43729</v>
      </c>
      <c r="H7555" t="s">
        <v>1294</v>
      </c>
      <c r="I7555" s="1">
        <v>44927</v>
      </c>
      <c r="J7555" s="1">
        <v>45658</v>
      </c>
      <c r="K7555" t="s">
        <v>33643</v>
      </c>
      <c r="L7555" t="s">
        <v>33644</v>
      </c>
      <c r="M7555" t="s">
        <v>45</v>
      </c>
      <c r="N7555">
        <v>5</v>
      </c>
      <c r="O7555">
        <f>Table1[[#This Row],[Price]]-0.1*Table1[[#This Row],[Price]]</f>
        <v>228.64500000000001</v>
      </c>
      <c r="P7555" s="9">
        <f>(Table1[[#This Row],[Expiration Date]]-Table1[[#This Row],[Manufacturing Date]])/365</f>
        <v>2.0027397260273974</v>
      </c>
      <c r="Q7555" t="str">
        <f>IF(Table1[[#This Row],[Expiration Date]]-J7563&gt;12/31/2024,"not expired","expired")</f>
        <v>expired</v>
      </c>
      <c r="R7555">
        <f>Table1[[#This Row],[Discounted Price]]*0.95</f>
        <v>217.21275</v>
      </c>
      <c r="S7555">
        <f>Table1[[#This Row],[Discounted Price]]*0.9</f>
        <v>205.78050000000002</v>
      </c>
      <c r="T7555">
        <f>Table1[[#This Row],[Discounted Price]]*0.8</f>
        <v>182.91600000000003</v>
      </c>
      <c r="U7555">
        <f>Table1[[#This Row],[Price]]*0.52</f>
        <v>132.10600000000002</v>
      </c>
      <c r="V7555">
        <f>(Table1[[#This Row],[Price]]-Table1[[#This Row],[Scrap value]])/2</f>
        <v>60.971999999999994</v>
      </c>
    </row>
    <row r="7556" spans="1:22" x14ac:dyDescent="0.25">
      <c r="A7556" t="s">
        <v>33645</v>
      </c>
      <c r="B7556" t="s">
        <v>35</v>
      </c>
      <c r="C7556" t="s">
        <v>47</v>
      </c>
      <c r="D7556" t="s">
        <v>33646</v>
      </c>
      <c r="E7556">
        <v>164.53</v>
      </c>
      <c r="F7556">
        <v>99</v>
      </c>
      <c r="G7556" t="s">
        <v>43728</v>
      </c>
      <c r="H7556" t="s">
        <v>14631</v>
      </c>
      <c r="I7556" s="1">
        <v>45000</v>
      </c>
      <c r="J7556" s="1">
        <v>45658</v>
      </c>
      <c r="K7556" t="s">
        <v>33647</v>
      </c>
      <c r="L7556" t="s">
        <v>33648</v>
      </c>
      <c r="M7556" t="s">
        <v>45</v>
      </c>
      <c r="N7556">
        <v>5</v>
      </c>
      <c r="O7556">
        <f>Table1[[#This Row],[Price]]-0.1*Table1[[#This Row],[Price]]</f>
        <v>148.077</v>
      </c>
      <c r="P7556" s="9">
        <f>(Table1[[#This Row],[Expiration Date]]-Table1[[#This Row],[Manufacturing Date]])/365</f>
        <v>1.8027397260273972</v>
      </c>
      <c r="Q7556" t="str">
        <f>IF(Table1[[#This Row],[Expiration Date]]-J7564&gt;12/31/2024,"not expired","expired")</f>
        <v>expired</v>
      </c>
      <c r="R7556">
        <f>Table1[[#This Row],[Discounted Price]]*0.95</f>
        <v>140.67314999999999</v>
      </c>
      <c r="S7556">
        <f>Table1[[#This Row],[Discounted Price]]*0.9</f>
        <v>133.26930000000002</v>
      </c>
      <c r="T7556">
        <f>Table1[[#This Row],[Discounted Price]]*0.8</f>
        <v>118.4616</v>
      </c>
      <c r="U7556">
        <f>Table1[[#This Row],[Price]]*0.52</f>
        <v>85.555599999999998</v>
      </c>
      <c r="V7556">
        <f>(Table1[[#This Row],[Price]]-Table1[[#This Row],[Scrap value]])/2</f>
        <v>39.487200000000001</v>
      </c>
    </row>
    <row r="7557" spans="1:22" x14ac:dyDescent="0.25">
      <c r="A7557" t="s">
        <v>33649</v>
      </c>
      <c r="B7557" t="s">
        <v>35</v>
      </c>
      <c r="C7557" t="s">
        <v>47</v>
      </c>
      <c r="D7557" t="s">
        <v>33650</v>
      </c>
      <c r="E7557">
        <v>142.27000000000001</v>
      </c>
      <c r="F7557">
        <v>20</v>
      </c>
      <c r="G7557" t="s">
        <v>43729</v>
      </c>
      <c r="H7557" t="s">
        <v>89</v>
      </c>
      <c r="I7557" s="1">
        <v>45000</v>
      </c>
      <c r="J7557" s="1">
        <v>45292</v>
      </c>
      <c r="K7557" t="s">
        <v>33651</v>
      </c>
      <c r="L7557" t="s">
        <v>33652</v>
      </c>
      <c r="M7557" t="s">
        <v>20</v>
      </c>
      <c r="N7557">
        <v>3</v>
      </c>
      <c r="O7557">
        <f>Table1[[#This Row],[Price]]-0.1*Table1[[#This Row],[Price]]</f>
        <v>128.04300000000001</v>
      </c>
      <c r="P7557" s="9">
        <f>(Table1[[#This Row],[Expiration Date]]-Table1[[#This Row],[Manufacturing Date]])/365</f>
        <v>0.8</v>
      </c>
      <c r="Q7557" t="str">
        <f>IF(Table1[[#This Row],[Expiration Date]]-J7565&gt;12/31/2024,"not expired","expired")</f>
        <v>expired</v>
      </c>
      <c r="R7557">
        <f>Table1[[#This Row],[Discounted Price]]*0.95</f>
        <v>121.64085</v>
      </c>
      <c r="S7557">
        <f>Table1[[#This Row],[Discounted Price]]*0.9</f>
        <v>115.23870000000001</v>
      </c>
      <c r="T7557">
        <f>Table1[[#This Row],[Discounted Price]]*0.8</f>
        <v>102.43440000000001</v>
      </c>
      <c r="U7557">
        <f>Table1[[#This Row],[Price]]*0.52</f>
        <v>73.980400000000003</v>
      </c>
      <c r="V7557">
        <f>(Table1[[#This Row],[Price]]-Table1[[#This Row],[Scrap value]])/2</f>
        <v>34.144800000000004</v>
      </c>
    </row>
    <row r="7558" spans="1:22" x14ac:dyDescent="0.25">
      <c r="A7558" t="s">
        <v>33653</v>
      </c>
      <c r="B7558" t="s">
        <v>35</v>
      </c>
      <c r="C7558" t="s">
        <v>47</v>
      </c>
      <c r="D7558" t="s">
        <v>33654</v>
      </c>
      <c r="E7558">
        <v>185.02</v>
      </c>
      <c r="F7558">
        <v>1</v>
      </c>
      <c r="G7558" t="s">
        <v>43728</v>
      </c>
      <c r="H7558" t="s">
        <v>18499</v>
      </c>
      <c r="I7558" s="1">
        <v>44927</v>
      </c>
      <c r="J7558" s="1">
        <v>46023</v>
      </c>
      <c r="K7558" t="s">
        <v>33655</v>
      </c>
      <c r="L7558" t="s">
        <v>33656</v>
      </c>
      <c r="M7558" t="s">
        <v>45</v>
      </c>
      <c r="N7558">
        <v>5</v>
      </c>
      <c r="O7558">
        <f>Table1[[#This Row],[Price]]-0.1*Table1[[#This Row],[Price]]</f>
        <v>166.518</v>
      </c>
      <c r="P7558" s="9">
        <f>(Table1[[#This Row],[Expiration Date]]-Table1[[#This Row],[Manufacturing Date]])/365</f>
        <v>3.0027397260273974</v>
      </c>
      <c r="Q7558" t="str">
        <f>IF(Table1[[#This Row],[Expiration Date]]-J7566&gt;12/31/2024,"not expired","expired")</f>
        <v>not expired</v>
      </c>
      <c r="R7558">
        <f>Table1[[#This Row],[Discounted Price]]*0.95</f>
        <v>158.19209999999998</v>
      </c>
      <c r="S7558">
        <f>Table1[[#This Row],[Discounted Price]]*0.9</f>
        <v>149.86619999999999</v>
      </c>
      <c r="T7558">
        <f>Table1[[#This Row],[Discounted Price]]*0.8</f>
        <v>133.21440000000001</v>
      </c>
      <c r="U7558">
        <f>Table1[[#This Row],[Price]]*0.52</f>
        <v>96.210400000000007</v>
      </c>
      <c r="V7558">
        <f>(Table1[[#This Row],[Price]]-Table1[[#This Row],[Scrap value]])/2</f>
        <v>44.404800000000002</v>
      </c>
    </row>
    <row r="7559" spans="1:22" x14ac:dyDescent="0.25">
      <c r="A7559" t="s">
        <v>33657</v>
      </c>
      <c r="B7559" t="s">
        <v>35</v>
      </c>
      <c r="C7559" t="s">
        <v>47</v>
      </c>
      <c r="D7559" t="s">
        <v>33658</v>
      </c>
      <c r="E7559">
        <v>100.69</v>
      </c>
      <c r="F7559">
        <v>68</v>
      </c>
      <c r="G7559" t="s">
        <v>43730</v>
      </c>
      <c r="H7559" t="s">
        <v>9515</v>
      </c>
      <c r="I7559" s="1">
        <v>44927</v>
      </c>
      <c r="J7559" s="1">
        <v>46023</v>
      </c>
      <c r="K7559" t="s">
        <v>33659</v>
      </c>
      <c r="L7559" t="s">
        <v>33660</v>
      </c>
      <c r="M7559" t="s">
        <v>20</v>
      </c>
      <c r="N7559">
        <v>3</v>
      </c>
      <c r="O7559">
        <f>Table1[[#This Row],[Price]]-0.1*Table1[[#This Row],[Price]]</f>
        <v>90.620999999999995</v>
      </c>
      <c r="P7559" s="9">
        <f>(Table1[[#This Row],[Expiration Date]]-Table1[[#This Row],[Manufacturing Date]])/365</f>
        <v>3.0027397260273974</v>
      </c>
      <c r="Q7559" t="str">
        <f>IF(Table1[[#This Row],[Expiration Date]]-J7567&gt;12/31/2024,"not expired","expired")</f>
        <v>not expired</v>
      </c>
      <c r="R7559">
        <f>Table1[[#This Row],[Discounted Price]]*0.95</f>
        <v>86.089949999999988</v>
      </c>
      <c r="S7559">
        <f>Table1[[#This Row],[Discounted Price]]*0.9</f>
        <v>81.558899999999994</v>
      </c>
      <c r="T7559">
        <f>Table1[[#This Row],[Discounted Price]]*0.8</f>
        <v>72.496799999999993</v>
      </c>
      <c r="U7559">
        <f>Table1[[#This Row],[Price]]*0.52</f>
        <v>52.358800000000002</v>
      </c>
      <c r="V7559">
        <f>(Table1[[#This Row],[Price]]-Table1[[#This Row],[Scrap value]])/2</f>
        <v>24.165599999999998</v>
      </c>
    </row>
    <row r="7560" spans="1:22" x14ac:dyDescent="0.25">
      <c r="A7560" t="s">
        <v>33661</v>
      </c>
      <c r="B7560" t="s">
        <v>22</v>
      </c>
      <c r="C7560" t="s">
        <v>47</v>
      </c>
      <c r="D7560" t="s">
        <v>33662</v>
      </c>
      <c r="E7560">
        <v>283.07</v>
      </c>
      <c r="F7560">
        <v>87</v>
      </c>
      <c r="G7560" t="s">
        <v>43730</v>
      </c>
      <c r="H7560" t="s">
        <v>3605</v>
      </c>
      <c r="I7560" s="1">
        <v>44927</v>
      </c>
      <c r="J7560" s="1">
        <v>45292</v>
      </c>
      <c r="K7560" t="s">
        <v>33663</v>
      </c>
      <c r="L7560" t="s">
        <v>33664</v>
      </c>
      <c r="M7560" t="s">
        <v>27</v>
      </c>
      <c r="N7560">
        <v>2</v>
      </c>
      <c r="O7560">
        <f>Table1[[#This Row],[Price]]-0.1*Table1[[#This Row],[Price]]</f>
        <v>254.76299999999998</v>
      </c>
      <c r="P7560" s="9">
        <f>(Table1[[#This Row],[Expiration Date]]-Table1[[#This Row],[Manufacturing Date]])/365</f>
        <v>1</v>
      </c>
      <c r="Q7560" t="str">
        <f>IF(Table1[[#This Row],[Expiration Date]]-J7568&gt;12/31/2024,"not expired","expired")</f>
        <v>expired</v>
      </c>
      <c r="R7560">
        <f>Table1[[#This Row],[Discounted Price]]*0.95</f>
        <v>242.02484999999996</v>
      </c>
      <c r="S7560">
        <f>Table1[[#This Row],[Discounted Price]]*0.9</f>
        <v>229.2867</v>
      </c>
      <c r="T7560">
        <f>Table1[[#This Row],[Discounted Price]]*0.8</f>
        <v>203.81039999999999</v>
      </c>
      <c r="U7560">
        <f>Table1[[#This Row],[Price]]*0.52</f>
        <v>147.19640000000001</v>
      </c>
      <c r="V7560">
        <f>(Table1[[#This Row],[Price]]-Table1[[#This Row],[Scrap value]])/2</f>
        <v>67.936799999999991</v>
      </c>
    </row>
    <row r="7561" spans="1:22" x14ac:dyDescent="0.25">
      <c r="A7561" t="s">
        <v>33665</v>
      </c>
      <c r="B7561" t="s">
        <v>22</v>
      </c>
      <c r="C7561" t="s">
        <v>47</v>
      </c>
      <c r="D7561" t="s">
        <v>33666</v>
      </c>
      <c r="E7561">
        <v>302.32</v>
      </c>
      <c r="F7561">
        <v>14</v>
      </c>
      <c r="G7561" t="s">
        <v>43730</v>
      </c>
      <c r="H7561" t="s">
        <v>22963</v>
      </c>
      <c r="I7561" s="1">
        <v>45137</v>
      </c>
      <c r="J7561" s="1">
        <v>45292</v>
      </c>
      <c r="K7561" t="s">
        <v>33667</v>
      </c>
      <c r="L7561" t="s">
        <v>33668</v>
      </c>
      <c r="M7561" t="s">
        <v>45</v>
      </c>
      <c r="N7561">
        <v>1</v>
      </c>
      <c r="O7561">
        <f>Table1[[#This Row],[Price]]-0.1*Table1[[#This Row],[Price]]</f>
        <v>272.08799999999997</v>
      </c>
      <c r="P7561" s="9">
        <f>(Table1[[#This Row],[Expiration Date]]-Table1[[#This Row],[Manufacturing Date]])/365</f>
        <v>0.42465753424657532</v>
      </c>
      <c r="Q7561" t="str">
        <f>IF(Table1[[#This Row],[Expiration Date]]-J7569&gt;12/31/2024,"not expired","expired")</f>
        <v>expired</v>
      </c>
      <c r="R7561">
        <f>Table1[[#This Row],[Discounted Price]]*0.95</f>
        <v>258.48359999999997</v>
      </c>
      <c r="S7561">
        <f>Table1[[#This Row],[Discounted Price]]*0.9</f>
        <v>244.87919999999997</v>
      </c>
      <c r="T7561">
        <f>Table1[[#This Row],[Discounted Price]]*0.8</f>
        <v>217.67039999999997</v>
      </c>
      <c r="U7561">
        <f>Table1[[#This Row],[Price]]*0.52</f>
        <v>157.2064</v>
      </c>
      <c r="V7561">
        <f>(Table1[[#This Row],[Price]]-Table1[[#This Row],[Scrap value]])/2</f>
        <v>72.556799999999996</v>
      </c>
    </row>
    <row r="7562" spans="1:22" x14ac:dyDescent="0.25">
      <c r="A7562" t="s">
        <v>33669</v>
      </c>
      <c r="B7562" t="s">
        <v>35</v>
      </c>
      <c r="C7562" t="s">
        <v>47</v>
      </c>
      <c r="D7562" t="s">
        <v>33670</v>
      </c>
      <c r="E7562">
        <v>167.54</v>
      </c>
      <c r="F7562">
        <v>97</v>
      </c>
      <c r="G7562" t="s">
        <v>43729</v>
      </c>
      <c r="H7562" t="s">
        <v>33671</v>
      </c>
      <c r="I7562" s="1">
        <v>44927</v>
      </c>
      <c r="J7562" s="1">
        <v>45658</v>
      </c>
      <c r="K7562" t="s">
        <v>33672</v>
      </c>
      <c r="L7562" t="s">
        <v>33673</v>
      </c>
      <c r="M7562" t="s">
        <v>45</v>
      </c>
      <c r="N7562">
        <v>2</v>
      </c>
      <c r="O7562">
        <f>Table1[[#This Row],[Price]]-0.1*Table1[[#This Row],[Price]]</f>
        <v>150.786</v>
      </c>
      <c r="P7562" s="9">
        <f>(Table1[[#This Row],[Expiration Date]]-Table1[[#This Row],[Manufacturing Date]])/365</f>
        <v>2.0027397260273974</v>
      </c>
      <c r="Q7562" t="str">
        <f>IF(Table1[[#This Row],[Expiration Date]]-J7570&gt;12/31/2024,"not expired","expired")</f>
        <v>not expired</v>
      </c>
      <c r="R7562">
        <f>Table1[[#This Row],[Discounted Price]]*0.95</f>
        <v>143.2467</v>
      </c>
      <c r="S7562">
        <f>Table1[[#This Row],[Discounted Price]]*0.9</f>
        <v>135.70740000000001</v>
      </c>
      <c r="T7562">
        <f>Table1[[#This Row],[Discounted Price]]*0.8</f>
        <v>120.62880000000001</v>
      </c>
      <c r="U7562">
        <f>Table1[[#This Row],[Price]]*0.52</f>
        <v>87.120800000000003</v>
      </c>
      <c r="V7562">
        <f>(Table1[[#This Row],[Price]]-Table1[[#This Row],[Scrap value]])/2</f>
        <v>40.209599999999995</v>
      </c>
    </row>
    <row r="7563" spans="1:22" x14ac:dyDescent="0.25">
      <c r="A7563" t="s">
        <v>33674</v>
      </c>
      <c r="B7563" t="s">
        <v>29</v>
      </c>
      <c r="C7563" t="s">
        <v>47</v>
      </c>
      <c r="D7563" t="s">
        <v>33675</v>
      </c>
      <c r="E7563">
        <v>148.75</v>
      </c>
      <c r="F7563">
        <v>6</v>
      </c>
      <c r="G7563" t="s">
        <v>43729</v>
      </c>
      <c r="H7563" t="s">
        <v>3095</v>
      </c>
      <c r="I7563" s="1">
        <v>44927</v>
      </c>
      <c r="J7563" s="1">
        <v>45658</v>
      </c>
      <c r="K7563" t="s">
        <v>33676</v>
      </c>
      <c r="L7563" t="s">
        <v>33677</v>
      </c>
      <c r="M7563" t="s">
        <v>27</v>
      </c>
      <c r="N7563">
        <v>2</v>
      </c>
      <c r="O7563">
        <f>Table1[[#This Row],[Price]]-0.1*Table1[[#This Row],[Price]]</f>
        <v>133.875</v>
      </c>
      <c r="P7563" s="9">
        <f>(Table1[[#This Row],[Expiration Date]]-Table1[[#This Row],[Manufacturing Date]])/365</f>
        <v>2.0027397260273974</v>
      </c>
      <c r="Q7563" t="str">
        <f>IF(Table1[[#This Row],[Expiration Date]]-J7571&gt;12/31/2024,"not expired","expired")</f>
        <v>expired</v>
      </c>
      <c r="R7563">
        <f>Table1[[#This Row],[Discounted Price]]*0.95</f>
        <v>127.18124999999999</v>
      </c>
      <c r="S7563">
        <f>Table1[[#This Row],[Discounted Price]]*0.9</f>
        <v>120.4875</v>
      </c>
      <c r="T7563">
        <f>Table1[[#This Row],[Discounted Price]]*0.8</f>
        <v>107.10000000000001</v>
      </c>
      <c r="U7563">
        <f>Table1[[#This Row],[Price]]*0.52</f>
        <v>77.350000000000009</v>
      </c>
      <c r="V7563">
        <f>(Table1[[#This Row],[Price]]-Table1[[#This Row],[Scrap value]])/2</f>
        <v>35.699999999999996</v>
      </c>
    </row>
    <row r="7564" spans="1:22" x14ac:dyDescent="0.25">
      <c r="A7564" t="s">
        <v>33678</v>
      </c>
      <c r="B7564" t="s">
        <v>29</v>
      </c>
      <c r="C7564" t="s">
        <v>47</v>
      </c>
      <c r="D7564" t="s">
        <v>33679</v>
      </c>
      <c r="E7564">
        <v>135.46</v>
      </c>
      <c r="F7564">
        <v>27</v>
      </c>
      <c r="G7564" t="s">
        <v>43728</v>
      </c>
      <c r="H7564" t="s">
        <v>23819</v>
      </c>
      <c r="I7564" s="1">
        <v>45000</v>
      </c>
      <c r="J7564" s="1">
        <v>45658</v>
      </c>
      <c r="K7564" t="s">
        <v>33680</v>
      </c>
      <c r="L7564" t="s">
        <v>33681</v>
      </c>
      <c r="M7564" t="s">
        <v>45</v>
      </c>
      <c r="N7564">
        <v>1</v>
      </c>
      <c r="O7564">
        <f>Table1[[#This Row],[Price]]-0.1*Table1[[#This Row],[Price]]</f>
        <v>121.914</v>
      </c>
      <c r="P7564" s="9">
        <f>(Table1[[#This Row],[Expiration Date]]-Table1[[#This Row],[Manufacturing Date]])/365</f>
        <v>1.8027397260273972</v>
      </c>
      <c r="Q7564" t="str">
        <f>IF(Table1[[#This Row],[Expiration Date]]-J7572&gt;12/31/2024,"not expired","expired")</f>
        <v>expired</v>
      </c>
      <c r="R7564">
        <f>Table1[[#This Row],[Discounted Price]]*0.95</f>
        <v>115.81829999999999</v>
      </c>
      <c r="S7564">
        <f>Table1[[#This Row],[Discounted Price]]*0.9</f>
        <v>109.7226</v>
      </c>
      <c r="T7564">
        <f>Table1[[#This Row],[Discounted Price]]*0.8</f>
        <v>97.531200000000013</v>
      </c>
      <c r="U7564">
        <f>Table1[[#This Row],[Price]]*0.52</f>
        <v>70.4392</v>
      </c>
      <c r="V7564">
        <f>(Table1[[#This Row],[Price]]-Table1[[#This Row],[Scrap value]])/2</f>
        <v>32.510400000000004</v>
      </c>
    </row>
    <row r="7565" spans="1:22" x14ac:dyDescent="0.25">
      <c r="A7565" t="s">
        <v>33682</v>
      </c>
      <c r="B7565" t="s">
        <v>15</v>
      </c>
      <c r="C7565" t="s">
        <v>47</v>
      </c>
      <c r="D7565" t="s">
        <v>33683</v>
      </c>
      <c r="E7565">
        <v>448.4</v>
      </c>
      <c r="F7565">
        <v>13</v>
      </c>
      <c r="G7565" t="s">
        <v>43730</v>
      </c>
      <c r="H7565" t="s">
        <v>1377</v>
      </c>
      <c r="I7565" s="1">
        <v>45000</v>
      </c>
      <c r="J7565" s="1">
        <v>46023</v>
      </c>
      <c r="K7565" t="s">
        <v>33684</v>
      </c>
      <c r="L7565" t="s">
        <v>33685</v>
      </c>
      <c r="M7565" t="s">
        <v>45</v>
      </c>
      <c r="N7565">
        <v>3</v>
      </c>
      <c r="O7565">
        <f>Table1[[#This Row],[Price]]-0.1*Table1[[#This Row],[Price]]</f>
        <v>403.55999999999995</v>
      </c>
      <c r="P7565" s="9">
        <f>(Table1[[#This Row],[Expiration Date]]-Table1[[#This Row],[Manufacturing Date]])/365</f>
        <v>2.8027397260273972</v>
      </c>
      <c r="Q7565" t="str">
        <f>IF(Table1[[#This Row],[Expiration Date]]-J7573&gt;12/31/2024,"not expired","expired")</f>
        <v>expired</v>
      </c>
      <c r="R7565">
        <f>Table1[[#This Row],[Discounted Price]]*0.95</f>
        <v>383.38199999999995</v>
      </c>
      <c r="S7565">
        <f>Table1[[#This Row],[Discounted Price]]*0.9</f>
        <v>363.20399999999995</v>
      </c>
      <c r="T7565">
        <f>Table1[[#This Row],[Discounted Price]]*0.8</f>
        <v>322.84799999999996</v>
      </c>
      <c r="U7565">
        <f>Table1[[#This Row],[Price]]*0.52</f>
        <v>233.16800000000001</v>
      </c>
      <c r="V7565">
        <f>(Table1[[#This Row],[Price]]-Table1[[#This Row],[Scrap value]])/2</f>
        <v>107.61599999999999</v>
      </c>
    </row>
    <row r="7566" spans="1:22" x14ac:dyDescent="0.25">
      <c r="A7566" t="s">
        <v>33686</v>
      </c>
      <c r="B7566" t="s">
        <v>22</v>
      </c>
      <c r="C7566" t="s">
        <v>47</v>
      </c>
      <c r="D7566" t="s">
        <v>33687</v>
      </c>
      <c r="E7566">
        <v>109.91</v>
      </c>
      <c r="F7566">
        <v>87</v>
      </c>
      <c r="G7566" t="s">
        <v>43728</v>
      </c>
      <c r="H7566" t="s">
        <v>16428</v>
      </c>
      <c r="I7566" s="1">
        <v>44927</v>
      </c>
      <c r="J7566" s="1">
        <v>45292</v>
      </c>
      <c r="K7566" t="s">
        <v>33688</v>
      </c>
      <c r="L7566" t="s">
        <v>33689</v>
      </c>
      <c r="M7566" t="s">
        <v>45</v>
      </c>
      <c r="N7566">
        <v>5</v>
      </c>
      <c r="O7566">
        <f>Table1[[#This Row],[Price]]-0.1*Table1[[#This Row],[Price]]</f>
        <v>98.918999999999997</v>
      </c>
      <c r="P7566" s="9">
        <f>(Table1[[#This Row],[Expiration Date]]-Table1[[#This Row],[Manufacturing Date]])/365</f>
        <v>1</v>
      </c>
      <c r="Q7566" t="str">
        <f>IF(Table1[[#This Row],[Expiration Date]]-J7574&gt;12/31/2024,"not expired","expired")</f>
        <v>expired</v>
      </c>
      <c r="R7566">
        <f>Table1[[#This Row],[Discounted Price]]*0.95</f>
        <v>93.973049999999986</v>
      </c>
      <c r="S7566">
        <f>Table1[[#This Row],[Discounted Price]]*0.9</f>
        <v>89.027100000000004</v>
      </c>
      <c r="T7566">
        <f>Table1[[#This Row],[Discounted Price]]*0.8</f>
        <v>79.135199999999998</v>
      </c>
      <c r="U7566">
        <f>Table1[[#This Row],[Price]]*0.52</f>
        <v>57.153199999999998</v>
      </c>
      <c r="V7566">
        <f>(Table1[[#This Row],[Price]]-Table1[[#This Row],[Scrap value]])/2</f>
        <v>26.378399999999999</v>
      </c>
    </row>
    <row r="7567" spans="1:22" x14ac:dyDescent="0.25">
      <c r="A7567" t="s">
        <v>33690</v>
      </c>
      <c r="B7567" t="s">
        <v>15</v>
      </c>
      <c r="C7567" t="s">
        <v>47</v>
      </c>
      <c r="D7567" t="s">
        <v>33691</v>
      </c>
      <c r="E7567">
        <v>150.22</v>
      </c>
      <c r="F7567">
        <v>40</v>
      </c>
      <c r="G7567" t="s">
        <v>43728</v>
      </c>
      <c r="H7567" t="s">
        <v>4530</v>
      </c>
      <c r="I7567" s="1">
        <v>45137</v>
      </c>
      <c r="J7567" s="1">
        <v>45292</v>
      </c>
      <c r="K7567" t="s">
        <v>33692</v>
      </c>
      <c r="L7567" t="s">
        <v>33693</v>
      </c>
      <c r="M7567" t="s">
        <v>20</v>
      </c>
      <c r="N7567">
        <v>1</v>
      </c>
      <c r="O7567">
        <f>Table1[[#This Row],[Price]]-0.1*Table1[[#This Row],[Price]]</f>
        <v>135.19800000000001</v>
      </c>
      <c r="P7567" s="9">
        <f>(Table1[[#This Row],[Expiration Date]]-Table1[[#This Row],[Manufacturing Date]])/365</f>
        <v>0.42465753424657532</v>
      </c>
      <c r="Q7567" t="str">
        <f>IF(Table1[[#This Row],[Expiration Date]]-J7575&gt;12/31/2024,"not expired","expired")</f>
        <v>expired</v>
      </c>
      <c r="R7567">
        <f>Table1[[#This Row],[Discounted Price]]*0.95</f>
        <v>128.43809999999999</v>
      </c>
      <c r="S7567">
        <f>Table1[[#This Row],[Discounted Price]]*0.9</f>
        <v>121.6782</v>
      </c>
      <c r="T7567">
        <f>Table1[[#This Row],[Discounted Price]]*0.8</f>
        <v>108.15840000000001</v>
      </c>
      <c r="U7567">
        <f>Table1[[#This Row],[Price]]*0.52</f>
        <v>78.114400000000003</v>
      </c>
      <c r="V7567">
        <f>(Table1[[#This Row],[Price]]-Table1[[#This Row],[Scrap value]])/2</f>
        <v>36.052799999999998</v>
      </c>
    </row>
    <row r="7568" spans="1:22" x14ac:dyDescent="0.25">
      <c r="A7568" t="s">
        <v>33694</v>
      </c>
      <c r="B7568" t="s">
        <v>35</v>
      </c>
      <c r="C7568" t="s">
        <v>47</v>
      </c>
      <c r="D7568" t="s">
        <v>33695</v>
      </c>
      <c r="E7568">
        <v>221.93</v>
      </c>
      <c r="F7568">
        <v>51</v>
      </c>
      <c r="G7568" t="s">
        <v>43729</v>
      </c>
      <c r="H7568" t="s">
        <v>33696</v>
      </c>
      <c r="I7568" s="1">
        <v>45000</v>
      </c>
      <c r="J7568" s="1">
        <v>45292</v>
      </c>
      <c r="K7568" t="s">
        <v>33697</v>
      </c>
      <c r="L7568" t="s">
        <v>33698</v>
      </c>
      <c r="M7568" t="s">
        <v>20</v>
      </c>
      <c r="N7568">
        <v>5</v>
      </c>
      <c r="O7568">
        <f>Table1[[#This Row],[Price]]-0.1*Table1[[#This Row],[Price]]</f>
        <v>199.73699999999999</v>
      </c>
      <c r="P7568" s="9">
        <f>(Table1[[#This Row],[Expiration Date]]-Table1[[#This Row],[Manufacturing Date]])/365</f>
        <v>0.8</v>
      </c>
      <c r="Q7568" t="str">
        <f>IF(Table1[[#This Row],[Expiration Date]]-J7576&gt;12/31/2024,"not expired","expired")</f>
        <v>expired</v>
      </c>
      <c r="R7568">
        <f>Table1[[#This Row],[Discounted Price]]*0.95</f>
        <v>189.75014999999999</v>
      </c>
      <c r="S7568">
        <f>Table1[[#This Row],[Discounted Price]]*0.9</f>
        <v>179.76329999999999</v>
      </c>
      <c r="T7568">
        <f>Table1[[#This Row],[Discounted Price]]*0.8</f>
        <v>159.78960000000001</v>
      </c>
      <c r="U7568">
        <f>Table1[[#This Row],[Price]]*0.52</f>
        <v>115.40360000000001</v>
      </c>
      <c r="V7568">
        <f>(Table1[[#This Row],[Price]]-Table1[[#This Row],[Scrap value]])/2</f>
        <v>53.263199999999998</v>
      </c>
    </row>
    <row r="7569" spans="1:22" x14ac:dyDescent="0.25">
      <c r="A7569" t="s">
        <v>33699</v>
      </c>
      <c r="B7569" t="s">
        <v>29</v>
      </c>
      <c r="C7569" t="s">
        <v>47</v>
      </c>
      <c r="D7569" t="s">
        <v>33700</v>
      </c>
      <c r="E7569">
        <v>383.75</v>
      </c>
      <c r="F7569">
        <v>78</v>
      </c>
      <c r="G7569" t="s">
        <v>43729</v>
      </c>
      <c r="H7569" t="s">
        <v>6846</v>
      </c>
      <c r="I7569" s="1">
        <v>45137</v>
      </c>
      <c r="J7569" s="1">
        <v>45292</v>
      </c>
      <c r="K7569" t="s">
        <v>33701</v>
      </c>
      <c r="L7569" t="s">
        <v>33702</v>
      </c>
      <c r="M7569" t="s">
        <v>45</v>
      </c>
      <c r="N7569">
        <v>3</v>
      </c>
      <c r="O7569">
        <f>Table1[[#This Row],[Price]]-0.1*Table1[[#This Row],[Price]]</f>
        <v>345.375</v>
      </c>
      <c r="P7569" s="9">
        <f>(Table1[[#This Row],[Expiration Date]]-Table1[[#This Row],[Manufacturing Date]])/365</f>
        <v>0.42465753424657532</v>
      </c>
      <c r="Q7569" t="str">
        <f>IF(Table1[[#This Row],[Expiration Date]]-J7577&gt;12/31/2024,"not expired","expired")</f>
        <v>expired</v>
      </c>
      <c r="R7569">
        <f>Table1[[#This Row],[Discounted Price]]*0.95</f>
        <v>328.10624999999999</v>
      </c>
      <c r="S7569">
        <f>Table1[[#This Row],[Discounted Price]]*0.9</f>
        <v>310.83750000000003</v>
      </c>
      <c r="T7569">
        <f>Table1[[#This Row],[Discounted Price]]*0.8</f>
        <v>276.3</v>
      </c>
      <c r="U7569">
        <f>Table1[[#This Row],[Price]]*0.52</f>
        <v>199.55</v>
      </c>
      <c r="V7569">
        <f>(Table1[[#This Row],[Price]]-Table1[[#This Row],[Scrap value]])/2</f>
        <v>92.1</v>
      </c>
    </row>
    <row r="7570" spans="1:22" x14ac:dyDescent="0.25">
      <c r="A7570" t="s">
        <v>33703</v>
      </c>
      <c r="B7570" t="s">
        <v>15</v>
      </c>
      <c r="C7570" t="s">
        <v>47</v>
      </c>
      <c r="D7570" t="s">
        <v>33704</v>
      </c>
      <c r="E7570">
        <v>219.15</v>
      </c>
      <c r="F7570">
        <v>92</v>
      </c>
      <c r="G7570" t="s">
        <v>43729</v>
      </c>
      <c r="H7570" t="s">
        <v>6075</v>
      </c>
      <c r="I7570" s="1">
        <v>45137</v>
      </c>
      <c r="J7570" s="1">
        <v>45292</v>
      </c>
      <c r="K7570" t="s">
        <v>33705</v>
      </c>
      <c r="L7570" t="s">
        <v>33706</v>
      </c>
      <c r="M7570" t="s">
        <v>45</v>
      </c>
      <c r="N7570">
        <v>3</v>
      </c>
      <c r="O7570">
        <f>Table1[[#This Row],[Price]]-0.1*Table1[[#This Row],[Price]]</f>
        <v>197.23500000000001</v>
      </c>
      <c r="P7570" s="9">
        <f>(Table1[[#This Row],[Expiration Date]]-Table1[[#This Row],[Manufacturing Date]])/365</f>
        <v>0.42465753424657532</v>
      </c>
      <c r="Q7570" t="str">
        <f>IF(Table1[[#This Row],[Expiration Date]]-J7578&gt;12/31/2024,"not expired","expired")</f>
        <v>expired</v>
      </c>
      <c r="R7570">
        <f>Table1[[#This Row],[Discounted Price]]*0.95</f>
        <v>187.37325000000001</v>
      </c>
      <c r="S7570">
        <f>Table1[[#This Row],[Discounted Price]]*0.9</f>
        <v>177.51150000000001</v>
      </c>
      <c r="T7570">
        <f>Table1[[#This Row],[Discounted Price]]*0.8</f>
        <v>157.78800000000001</v>
      </c>
      <c r="U7570">
        <f>Table1[[#This Row],[Price]]*0.52</f>
        <v>113.95800000000001</v>
      </c>
      <c r="V7570">
        <f>(Table1[[#This Row],[Price]]-Table1[[#This Row],[Scrap value]])/2</f>
        <v>52.595999999999997</v>
      </c>
    </row>
    <row r="7571" spans="1:22" x14ac:dyDescent="0.25">
      <c r="A7571" t="s">
        <v>33707</v>
      </c>
      <c r="B7571" t="s">
        <v>29</v>
      </c>
      <c r="C7571" t="s">
        <v>47</v>
      </c>
      <c r="D7571" t="s">
        <v>33708</v>
      </c>
      <c r="E7571">
        <v>377.05</v>
      </c>
      <c r="F7571">
        <v>15</v>
      </c>
      <c r="G7571" t="s">
        <v>43728</v>
      </c>
      <c r="H7571" t="s">
        <v>21562</v>
      </c>
      <c r="I7571" s="1">
        <v>45137</v>
      </c>
      <c r="J7571" s="1">
        <v>46023</v>
      </c>
      <c r="K7571" t="s">
        <v>33709</v>
      </c>
      <c r="L7571" t="s">
        <v>33710</v>
      </c>
      <c r="M7571" t="s">
        <v>27</v>
      </c>
      <c r="N7571">
        <v>2</v>
      </c>
      <c r="O7571">
        <f>Table1[[#This Row],[Price]]-0.1*Table1[[#This Row],[Price]]</f>
        <v>339.34500000000003</v>
      </c>
      <c r="P7571" s="9">
        <f>(Table1[[#This Row],[Expiration Date]]-Table1[[#This Row],[Manufacturing Date]])/365</f>
        <v>2.4273972602739726</v>
      </c>
      <c r="Q7571" t="str">
        <f>IF(Table1[[#This Row],[Expiration Date]]-J7579&gt;12/31/2024,"not expired","expired")</f>
        <v>not expired</v>
      </c>
      <c r="R7571">
        <f>Table1[[#This Row],[Discounted Price]]*0.95</f>
        <v>322.37774999999999</v>
      </c>
      <c r="S7571">
        <f>Table1[[#This Row],[Discounted Price]]*0.9</f>
        <v>305.41050000000001</v>
      </c>
      <c r="T7571">
        <f>Table1[[#This Row],[Discounted Price]]*0.8</f>
        <v>271.47600000000006</v>
      </c>
      <c r="U7571">
        <f>Table1[[#This Row],[Price]]*0.52</f>
        <v>196.066</v>
      </c>
      <c r="V7571">
        <f>(Table1[[#This Row],[Price]]-Table1[[#This Row],[Scrap value]])/2</f>
        <v>90.492000000000004</v>
      </c>
    </row>
    <row r="7572" spans="1:22" x14ac:dyDescent="0.25">
      <c r="A7572" t="s">
        <v>33711</v>
      </c>
      <c r="B7572" t="s">
        <v>22</v>
      </c>
      <c r="C7572" t="s">
        <v>47</v>
      </c>
      <c r="D7572" t="s">
        <v>33712</v>
      </c>
      <c r="E7572">
        <v>261.7</v>
      </c>
      <c r="F7572">
        <v>24</v>
      </c>
      <c r="G7572" t="s">
        <v>43728</v>
      </c>
      <c r="H7572" t="s">
        <v>24522</v>
      </c>
      <c r="I7572" s="1">
        <v>45137</v>
      </c>
      <c r="J7572" s="1">
        <v>45658</v>
      </c>
      <c r="K7572" t="s">
        <v>33713</v>
      </c>
      <c r="L7572" t="s">
        <v>33714</v>
      </c>
      <c r="M7572" t="s">
        <v>45</v>
      </c>
      <c r="N7572">
        <v>2</v>
      </c>
      <c r="O7572">
        <f>Table1[[#This Row],[Price]]-0.1*Table1[[#This Row],[Price]]</f>
        <v>235.52999999999997</v>
      </c>
      <c r="P7572" s="9">
        <f>(Table1[[#This Row],[Expiration Date]]-Table1[[#This Row],[Manufacturing Date]])/365</f>
        <v>1.4273972602739726</v>
      </c>
      <c r="Q7572" t="str">
        <f>IF(Table1[[#This Row],[Expiration Date]]-J7580&gt;12/31/2024,"not expired","expired")</f>
        <v>not expired</v>
      </c>
      <c r="R7572">
        <f>Table1[[#This Row],[Discounted Price]]*0.95</f>
        <v>223.75349999999997</v>
      </c>
      <c r="S7572">
        <f>Table1[[#This Row],[Discounted Price]]*0.9</f>
        <v>211.97699999999998</v>
      </c>
      <c r="T7572">
        <f>Table1[[#This Row],[Discounted Price]]*0.8</f>
        <v>188.42399999999998</v>
      </c>
      <c r="U7572">
        <f>Table1[[#This Row],[Price]]*0.52</f>
        <v>136.084</v>
      </c>
      <c r="V7572">
        <f>(Table1[[#This Row],[Price]]-Table1[[#This Row],[Scrap value]])/2</f>
        <v>62.807999999999993</v>
      </c>
    </row>
    <row r="7573" spans="1:22" x14ac:dyDescent="0.25">
      <c r="A7573" t="s">
        <v>33715</v>
      </c>
      <c r="B7573" t="s">
        <v>29</v>
      </c>
      <c r="C7573" t="s">
        <v>47</v>
      </c>
      <c r="D7573" t="s">
        <v>33716</v>
      </c>
      <c r="E7573">
        <v>194.52</v>
      </c>
      <c r="F7573">
        <v>29</v>
      </c>
      <c r="G7573" t="s">
        <v>43730</v>
      </c>
      <c r="H7573" t="s">
        <v>8542</v>
      </c>
      <c r="I7573" s="1">
        <v>44927</v>
      </c>
      <c r="J7573" s="1">
        <v>46023</v>
      </c>
      <c r="K7573" t="s">
        <v>33717</v>
      </c>
      <c r="L7573" t="s">
        <v>33718</v>
      </c>
      <c r="M7573" t="s">
        <v>20</v>
      </c>
      <c r="N7573">
        <v>2</v>
      </c>
      <c r="O7573">
        <f>Table1[[#This Row],[Price]]-0.1*Table1[[#This Row],[Price]]</f>
        <v>175.06800000000001</v>
      </c>
      <c r="P7573" s="9">
        <f>(Table1[[#This Row],[Expiration Date]]-Table1[[#This Row],[Manufacturing Date]])/365</f>
        <v>3.0027397260273974</v>
      </c>
      <c r="Q7573" t="str">
        <f>IF(Table1[[#This Row],[Expiration Date]]-J7581&gt;12/31/2024,"not expired","expired")</f>
        <v>expired</v>
      </c>
      <c r="R7573">
        <f>Table1[[#This Row],[Discounted Price]]*0.95</f>
        <v>166.31460000000001</v>
      </c>
      <c r="S7573">
        <f>Table1[[#This Row],[Discounted Price]]*0.9</f>
        <v>157.56120000000001</v>
      </c>
      <c r="T7573">
        <f>Table1[[#This Row],[Discounted Price]]*0.8</f>
        <v>140.05440000000002</v>
      </c>
      <c r="U7573">
        <f>Table1[[#This Row],[Price]]*0.52</f>
        <v>101.1504</v>
      </c>
      <c r="V7573">
        <f>(Table1[[#This Row],[Price]]-Table1[[#This Row],[Scrap value]])/2</f>
        <v>46.684800000000003</v>
      </c>
    </row>
    <row r="7574" spans="1:22" x14ac:dyDescent="0.25">
      <c r="A7574" t="s">
        <v>33719</v>
      </c>
      <c r="B7574" t="s">
        <v>35</v>
      </c>
      <c r="C7574" t="s">
        <v>47</v>
      </c>
      <c r="D7574" t="s">
        <v>33720</v>
      </c>
      <c r="E7574">
        <v>229.69</v>
      </c>
      <c r="F7574">
        <v>55</v>
      </c>
      <c r="G7574" t="s">
        <v>43729</v>
      </c>
      <c r="H7574" t="s">
        <v>9853</v>
      </c>
      <c r="I7574" s="1">
        <v>45137</v>
      </c>
      <c r="J7574" s="1">
        <v>45658</v>
      </c>
      <c r="K7574" t="s">
        <v>33721</v>
      </c>
      <c r="L7574" t="s">
        <v>33722</v>
      </c>
      <c r="M7574" t="s">
        <v>27</v>
      </c>
      <c r="N7574">
        <v>1</v>
      </c>
      <c r="O7574">
        <f>Table1[[#This Row],[Price]]-0.1*Table1[[#This Row],[Price]]</f>
        <v>206.721</v>
      </c>
      <c r="P7574" s="9">
        <f>(Table1[[#This Row],[Expiration Date]]-Table1[[#This Row],[Manufacturing Date]])/365</f>
        <v>1.4273972602739726</v>
      </c>
      <c r="Q7574" t="str">
        <f>IF(Table1[[#This Row],[Expiration Date]]-J7582&gt;12/31/2024,"not expired","expired")</f>
        <v>expired</v>
      </c>
      <c r="R7574">
        <f>Table1[[#This Row],[Discounted Price]]*0.95</f>
        <v>196.38495</v>
      </c>
      <c r="S7574">
        <f>Table1[[#This Row],[Discounted Price]]*0.9</f>
        <v>186.0489</v>
      </c>
      <c r="T7574">
        <f>Table1[[#This Row],[Discounted Price]]*0.8</f>
        <v>165.3768</v>
      </c>
      <c r="U7574">
        <f>Table1[[#This Row],[Price]]*0.52</f>
        <v>119.4388</v>
      </c>
      <c r="V7574">
        <f>(Table1[[#This Row],[Price]]-Table1[[#This Row],[Scrap value]])/2</f>
        <v>55.125599999999999</v>
      </c>
    </row>
    <row r="7575" spans="1:22" x14ac:dyDescent="0.25">
      <c r="A7575" t="s">
        <v>33723</v>
      </c>
      <c r="B7575" t="s">
        <v>22</v>
      </c>
      <c r="C7575" t="s">
        <v>47</v>
      </c>
      <c r="D7575" t="s">
        <v>33724</v>
      </c>
      <c r="E7575">
        <v>325.5</v>
      </c>
      <c r="F7575">
        <v>59</v>
      </c>
      <c r="G7575" t="s">
        <v>43730</v>
      </c>
      <c r="H7575" t="s">
        <v>1745</v>
      </c>
      <c r="I7575" s="1">
        <v>45137</v>
      </c>
      <c r="J7575" s="1">
        <v>45292</v>
      </c>
      <c r="K7575" t="s">
        <v>33725</v>
      </c>
      <c r="L7575" t="s">
        <v>33726</v>
      </c>
      <c r="M7575" t="s">
        <v>45</v>
      </c>
      <c r="N7575">
        <v>4</v>
      </c>
      <c r="O7575">
        <f>Table1[[#This Row],[Price]]-0.1*Table1[[#This Row],[Price]]</f>
        <v>292.95</v>
      </c>
      <c r="P7575" s="9">
        <f>(Table1[[#This Row],[Expiration Date]]-Table1[[#This Row],[Manufacturing Date]])/365</f>
        <v>0.42465753424657532</v>
      </c>
      <c r="Q7575" t="str">
        <f>IF(Table1[[#This Row],[Expiration Date]]-J7583&gt;12/31/2024,"not expired","expired")</f>
        <v>expired</v>
      </c>
      <c r="R7575">
        <f>Table1[[#This Row],[Discounted Price]]*0.95</f>
        <v>278.30249999999995</v>
      </c>
      <c r="S7575">
        <f>Table1[[#This Row],[Discounted Price]]*0.9</f>
        <v>263.65499999999997</v>
      </c>
      <c r="T7575">
        <f>Table1[[#This Row],[Discounted Price]]*0.8</f>
        <v>234.36</v>
      </c>
      <c r="U7575">
        <f>Table1[[#This Row],[Price]]*0.52</f>
        <v>169.26000000000002</v>
      </c>
      <c r="V7575">
        <f>(Table1[[#This Row],[Price]]-Table1[[#This Row],[Scrap value]])/2</f>
        <v>78.11999999999999</v>
      </c>
    </row>
    <row r="7576" spans="1:22" x14ac:dyDescent="0.25">
      <c r="A7576" t="s">
        <v>33727</v>
      </c>
      <c r="B7576" t="s">
        <v>29</v>
      </c>
      <c r="C7576" t="s">
        <v>47</v>
      </c>
      <c r="D7576" t="s">
        <v>33728</v>
      </c>
      <c r="E7576">
        <v>423.51</v>
      </c>
      <c r="F7576">
        <v>32</v>
      </c>
      <c r="G7576" t="s">
        <v>43728</v>
      </c>
      <c r="H7576" t="s">
        <v>7195</v>
      </c>
      <c r="I7576" s="1">
        <v>45000</v>
      </c>
      <c r="J7576" s="1">
        <v>46023</v>
      </c>
      <c r="K7576" t="s">
        <v>33729</v>
      </c>
      <c r="L7576" t="s">
        <v>33730</v>
      </c>
      <c r="M7576" t="s">
        <v>20</v>
      </c>
      <c r="N7576">
        <v>3</v>
      </c>
      <c r="O7576">
        <f>Table1[[#This Row],[Price]]-0.1*Table1[[#This Row],[Price]]</f>
        <v>381.15899999999999</v>
      </c>
      <c r="P7576" s="9">
        <f>(Table1[[#This Row],[Expiration Date]]-Table1[[#This Row],[Manufacturing Date]])/365</f>
        <v>2.8027397260273972</v>
      </c>
      <c r="Q7576" t="str">
        <f>IF(Table1[[#This Row],[Expiration Date]]-J7584&gt;12/31/2024,"not expired","expired")</f>
        <v>expired</v>
      </c>
      <c r="R7576">
        <f>Table1[[#This Row],[Discounted Price]]*0.95</f>
        <v>362.10104999999999</v>
      </c>
      <c r="S7576">
        <f>Table1[[#This Row],[Discounted Price]]*0.9</f>
        <v>343.04309999999998</v>
      </c>
      <c r="T7576">
        <f>Table1[[#This Row],[Discounted Price]]*0.8</f>
        <v>304.92720000000003</v>
      </c>
      <c r="U7576">
        <f>Table1[[#This Row],[Price]]*0.52</f>
        <v>220.2252</v>
      </c>
      <c r="V7576">
        <f>(Table1[[#This Row],[Price]]-Table1[[#This Row],[Scrap value]])/2</f>
        <v>101.64239999999999</v>
      </c>
    </row>
    <row r="7577" spans="1:22" x14ac:dyDescent="0.25">
      <c r="A7577" t="s">
        <v>33731</v>
      </c>
      <c r="B7577" t="s">
        <v>15</v>
      </c>
      <c r="C7577" t="s">
        <v>47</v>
      </c>
      <c r="D7577" t="s">
        <v>33732</v>
      </c>
      <c r="E7577">
        <v>368.1</v>
      </c>
      <c r="F7577">
        <v>81</v>
      </c>
      <c r="G7577" t="s">
        <v>43729</v>
      </c>
      <c r="H7577" t="s">
        <v>18557</v>
      </c>
      <c r="I7577" s="1">
        <v>45137</v>
      </c>
      <c r="J7577" s="1">
        <v>46023</v>
      </c>
      <c r="K7577" t="s">
        <v>33733</v>
      </c>
      <c r="L7577" t="s">
        <v>33734</v>
      </c>
      <c r="M7577" t="s">
        <v>27</v>
      </c>
      <c r="N7577">
        <v>1</v>
      </c>
      <c r="O7577">
        <f>Table1[[#This Row],[Price]]-0.1*Table1[[#This Row],[Price]]</f>
        <v>331.29</v>
      </c>
      <c r="P7577" s="9">
        <f>(Table1[[#This Row],[Expiration Date]]-Table1[[#This Row],[Manufacturing Date]])/365</f>
        <v>2.4273972602739726</v>
      </c>
      <c r="Q7577" t="str">
        <f>IF(Table1[[#This Row],[Expiration Date]]-J7585&gt;12/31/2024,"not expired","expired")</f>
        <v>not expired</v>
      </c>
      <c r="R7577">
        <f>Table1[[#This Row],[Discounted Price]]*0.95</f>
        <v>314.72550000000001</v>
      </c>
      <c r="S7577">
        <f>Table1[[#This Row],[Discounted Price]]*0.9</f>
        <v>298.161</v>
      </c>
      <c r="T7577">
        <f>Table1[[#This Row],[Discounted Price]]*0.8</f>
        <v>265.03200000000004</v>
      </c>
      <c r="U7577">
        <f>Table1[[#This Row],[Price]]*0.52</f>
        <v>191.41200000000001</v>
      </c>
      <c r="V7577">
        <f>(Table1[[#This Row],[Price]]-Table1[[#This Row],[Scrap value]])/2</f>
        <v>88.344000000000008</v>
      </c>
    </row>
    <row r="7578" spans="1:22" x14ac:dyDescent="0.25">
      <c r="A7578" t="s">
        <v>33735</v>
      </c>
      <c r="B7578" t="s">
        <v>15</v>
      </c>
      <c r="C7578" t="s">
        <v>47</v>
      </c>
      <c r="D7578" t="s">
        <v>33736</v>
      </c>
      <c r="E7578">
        <v>488.46</v>
      </c>
      <c r="F7578">
        <v>39</v>
      </c>
      <c r="G7578" t="s">
        <v>43730</v>
      </c>
      <c r="H7578" t="s">
        <v>4350</v>
      </c>
      <c r="I7578" s="1">
        <v>45000</v>
      </c>
      <c r="J7578" s="1">
        <v>45292</v>
      </c>
      <c r="K7578" t="s">
        <v>33737</v>
      </c>
      <c r="L7578" t="s">
        <v>33738</v>
      </c>
      <c r="M7578" t="s">
        <v>27</v>
      </c>
      <c r="N7578">
        <v>4</v>
      </c>
      <c r="O7578">
        <f>Table1[[#This Row],[Price]]-0.1*Table1[[#This Row],[Price]]</f>
        <v>439.61399999999998</v>
      </c>
      <c r="P7578" s="9">
        <f>(Table1[[#This Row],[Expiration Date]]-Table1[[#This Row],[Manufacturing Date]])/365</f>
        <v>0.8</v>
      </c>
      <c r="Q7578" t="str">
        <f>IF(Table1[[#This Row],[Expiration Date]]-J7586&gt;12/31/2024,"not expired","expired")</f>
        <v>expired</v>
      </c>
      <c r="R7578">
        <f>Table1[[#This Row],[Discounted Price]]*0.95</f>
        <v>417.63329999999996</v>
      </c>
      <c r="S7578">
        <f>Table1[[#This Row],[Discounted Price]]*0.9</f>
        <v>395.65260000000001</v>
      </c>
      <c r="T7578">
        <f>Table1[[#This Row],[Discounted Price]]*0.8</f>
        <v>351.69119999999998</v>
      </c>
      <c r="U7578">
        <f>Table1[[#This Row],[Price]]*0.52</f>
        <v>253.9992</v>
      </c>
      <c r="V7578">
        <f>(Table1[[#This Row],[Price]]-Table1[[#This Row],[Scrap value]])/2</f>
        <v>117.23039999999999</v>
      </c>
    </row>
    <row r="7579" spans="1:22" x14ac:dyDescent="0.25">
      <c r="A7579" t="s">
        <v>33739</v>
      </c>
      <c r="B7579" t="s">
        <v>29</v>
      </c>
      <c r="C7579" t="s">
        <v>47</v>
      </c>
      <c r="D7579" t="s">
        <v>33740</v>
      </c>
      <c r="E7579">
        <v>208.71</v>
      </c>
      <c r="F7579">
        <v>20</v>
      </c>
      <c r="G7579" t="s">
        <v>43730</v>
      </c>
      <c r="H7579" t="s">
        <v>6626</v>
      </c>
      <c r="I7579" s="1">
        <v>45000</v>
      </c>
      <c r="J7579" s="1">
        <v>45292</v>
      </c>
      <c r="K7579" t="s">
        <v>33741</v>
      </c>
      <c r="L7579" t="s">
        <v>33742</v>
      </c>
      <c r="M7579" t="s">
        <v>27</v>
      </c>
      <c r="N7579">
        <v>5</v>
      </c>
      <c r="O7579">
        <f>Table1[[#This Row],[Price]]-0.1*Table1[[#This Row],[Price]]</f>
        <v>187.839</v>
      </c>
      <c r="P7579" s="9">
        <f>(Table1[[#This Row],[Expiration Date]]-Table1[[#This Row],[Manufacturing Date]])/365</f>
        <v>0.8</v>
      </c>
      <c r="Q7579" t="str">
        <f>IF(Table1[[#This Row],[Expiration Date]]-J7587&gt;12/31/2024,"not expired","expired")</f>
        <v>expired</v>
      </c>
      <c r="R7579">
        <f>Table1[[#This Row],[Discounted Price]]*0.95</f>
        <v>178.44704999999999</v>
      </c>
      <c r="S7579">
        <f>Table1[[#This Row],[Discounted Price]]*0.9</f>
        <v>169.05510000000001</v>
      </c>
      <c r="T7579">
        <f>Table1[[#This Row],[Discounted Price]]*0.8</f>
        <v>150.27119999999999</v>
      </c>
      <c r="U7579">
        <f>Table1[[#This Row],[Price]]*0.52</f>
        <v>108.5292</v>
      </c>
      <c r="V7579">
        <f>(Table1[[#This Row],[Price]]-Table1[[#This Row],[Scrap value]])/2</f>
        <v>50.090400000000002</v>
      </c>
    </row>
    <row r="7580" spans="1:22" x14ac:dyDescent="0.25">
      <c r="A7580" t="s">
        <v>33743</v>
      </c>
      <c r="B7580" t="s">
        <v>35</v>
      </c>
      <c r="C7580" t="s">
        <v>47</v>
      </c>
      <c r="D7580" t="s">
        <v>33744</v>
      </c>
      <c r="E7580">
        <v>481.72</v>
      </c>
      <c r="F7580">
        <v>36</v>
      </c>
      <c r="G7580" t="s">
        <v>43730</v>
      </c>
      <c r="H7580" t="s">
        <v>1041</v>
      </c>
      <c r="I7580" s="1">
        <v>45137</v>
      </c>
      <c r="J7580" s="1">
        <v>45292</v>
      </c>
      <c r="K7580" t="s">
        <v>33745</v>
      </c>
      <c r="L7580" t="s">
        <v>33746</v>
      </c>
      <c r="M7580" t="s">
        <v>45</v>
      </c>
      <c r="N7580">
        <v>1</v>
      </c>
      <c r="O7580">
        <f>Table1[[#This Row],[Price]]-0.1*Table1[[#This Row],[Price]]</f>
        <v>433.548</v>
      </c>
      <c r="P7580" s="9">
        <f>(Table1[[#This Row],[Expiration Date]]-Table1[[#This Row],[Manufacturing Date]])/365</f>
        <v>0.42465753424657532</v>
      </c>
      <c r="Q7580" t="str">
        <f>IF(Table1[[#This Row],[Expiration Date]]-J7588&gt;12/31/2024,"not expired","expired")</f>
        <v>expired</v>
      </c>
      <c r="R7580">
        <f>Table1[[#This Row],[Discounted Price]]*0.95</f>
        <v>411.87059999999997</v>
      </c>
      <c r="S7580">
        <f>Table1[[#This Row],[Discounted Price]]*0.9</f>
        <v>390.19319999999999</v>
      </c>
      <c r="T7580">
        <f>Table1[[#This Row],[Discounted Price]]*0.8</f>
        <v>346.83840000000004</v>
      </c>
      <c r="U7580">
        <f>Table1[[#This Row],[Price]]*0.52</f>
        <v>250.49440000000001</v>
      </c>
      <c r="V7580">
        <f>(Table1[[#This Row],[Price]]-Table1[[#This Row],[Scrap value]])/2</f>
        <v>115.61280000000001</v>
      </c>
    </row>
    <row r="7581" spans="1:22" x14ac:dyDescent="0.25">
      <c r="A7581" t="s">
        <v>33747</v>
      </c>
      <c r="B7581" t="s">
        <v>29</v>
      </c>
      <c r="C7581" t="s">
        <v>47</v>
      </c>
      <c r="D7581" t="s">
        <v>33748</v>
      </c>
      <c r="E7581">
        <v>265.85000000000002</v>
      </c>
      <c r="F7581">
        <v>44</v>
      </c>
      <c r="G7581" t="s">
        <v>43729</v>
      </c>
      <c r="H7581" t="s">
        <v>12159</v>
      </c>
      <c r="I7581" s="1">
        <v>44927</v>
      </c>
      <c r="J7581" s="1">
        <v>46023</v>
      </c>
      <c r="K7581" t="s">
        <v>33749</v>
      </c>
      <c r="L7581" t="s">
        <v>33750</v>
      </c>
      <c r="M7581" t="s">
        <v>20</v>
      </c>
      <c r="N7581">
        <v>1</v>
      </c>
      <c r="O7581">
        <f>Table1[[#This Row],[Price]]-0.1*Table1[[#This Row],[Price]]</f>
        <v>239.26500000000001</v>
      </c>
      <c r="P7581" s="9">
        <f>(Table1[[#This Row],[Expiration Date]]-Table1[[#This Row],[Manufacturing Date]])/365</f>
        <v>3.0027397260273974</v>
      </c>
      <c r="Q7581" t="str">
        <f>IF(Table1[[#This Row],[Expiration Date]]-J7589&gt;12/31/2024,"not expired","expired")</f>
        <v>not expired</v>
      </c>
      <c r="R7581">
        <f>Table1[[#This Row],[Discounted Price]]*0.95</f>
        <v>227.30175</v>
      </c>
      <c r="S7581">
        <f>Table1[[#This Row],[Discounted Price]]*0.9</f>
        <v>215.33850000000001</v>
      </c>
      <c r="T7581">
        <f>Table1[[#This Row],[Discounted Price]]*0.8</f>
        <v>191.41200000000003</v>
      </c>
      <c r="U7581">
        <f>Table1[[#This Row],[Price]]*0.52</f>
        <v>138.24200000000002</v>
      </c>
      <c r="V7581">
        <f>(Table1[[#This Row],[Price]]-Table1[[#This Row],[Scrap value]])/2</f>
        <v>63.804000000000002</v>
      </c>
    </row>
    <row r="7582" spans="1:22" x14ac:dyDescent="0.25">
      <c r="A7582" t="s">
        <v>33751</v>
      </c>
      <c r="B7582" t="s">
        <v>15</v>
      </c>
      <c r="C7582" t="s">
        <v>47</v>
      </c>
      <c r="D7582" t="s">
        <v>33752</v>
      </c>
      <c r="E7582">
        <v>259.77</v>
      </c>
      <c r="F7582">
        <v>56</v>
      </c>
      <c r="G7582" t="s">
        <v>43729</v>
      </c>
      <c r="H7582" t="s">
        <v>11185</v>
      </c>
      <c r="I7582" s="1">
        <v>44927</v>
      </c>
      <c r="J7582" s="1">
        <v>45658</v>
      </c>
      <c r="K7582" t="s">
        <v>33753</v>
      </c>
      <c r="L7582" t="s">
        <v>33754</v>
      </c>
      <c r="M7582" t="s">
        <v>20</v>
      </c>
      <c r="N7582">
        <v>1</v>
      </c>
      <c r="O7582">
        <f>Table1[[#This Row],[Price]]-0.1*Table1[[#This Row],[Price]]</f>
        <v>233.79299999999998</v>
      </c>
      <c r="P7582" s="9">
        <f>(Table1[[#This Row],[Expiration Date]]-Table1[[#This Row],[Manufacturing Date]])/365</f>
        <v>2.0027397260273974</v>
      </c>
      <c r="Q7582" t="str">
        <f>IF(Table1[[#This Row],[Expiration Date]]-J7590&gt;12/31/2024,"not expired","expired")</f>
        <v>expired</v>
      </c>
      <c r="R7582">
        <f>Table1[[#This Row],[Discounted Price]]*0.95</f>
        <v>222.10334999999998</v>
      </c>
      <c r="S7582">
        <f>Table1[[#This Row],[Discounted Price]]*0.9</f>
        <v>210.41369999999998</v>
      </c>
      <c r="T7582">
        <f>Table1[[#This Row],[Discounted Price]]*0.8</f>
        <v>187.03440000000001</v>
      </c>
      <c r="U7582">
        <f>Table1[[#This Row],[Price]]*0.52</f>
        <v>135.0804</v>
      </c>
      <c r="V7582">
        <f>(Table1[[#This Row],[Price]]-Table1[[#This Row],[Scrap value]])/2</f>
        <v>62.344799999999992</v>
      </c>
    </row>
    <row r="7583" spans="1:22" x14ac:dyDescent="0.25">
      <c r="A7583" t="s">
        <v>33755</v>
      </c>
      <c r="B7583" t="s">
        <v>35</v>
      </c>
      <c r="C7583" t="s">
        <v>47</v>
      </c>
      <c r="D7583" t="s">
        <v>33756</v>
      </c>
      <c r="E7583">
        <v>232.55</v>
      </c>
      <c r="F7583">
        <v>24</v>
      </c>
      <c r="G7583" t="s">
        <v>43729</v>
      </c>
      <c r="H7583" t="s">
        <v>8253</v>
      </c>
      <c r="I7583" s="1">
        <v>45137</v>
      </c>
      <c r="J7583" s="1">
        <v>45292</v>
      </c>
      <c r="K7583" t="s">
        <v>33757</v>
      </c>
      <c r="L7583" t="s">
        <v>33758</v>
      </c>
      <c r="M7583" t="s">
        <v>45</v>
      </c>
      <c r="N7583">
        <v>2</v>
      </c>
      <c r="O7583">
        <f>Table1[[#This Row],[Price]]-0.1*Table1[[#This Row],[Price]]</f>
        <v>209.29500000000002</v>
      </c>
      <c r="P7583" s="9">
        <f>(Table1[[#This Row],[Expiration Date]]-Table1[[#This Row],[Manufacturing Date]])/365</f>
        <v>0.42465753424657532</v>
      </c>
      <c r="Q7583" t="str">
        <f>IF(Table1[[#This Row],[Expiration Date]]-J7591&gt;12/31/2024,"not expired","expired")</f>
        <v>expired</v>
      </c>
      <c r="R7583">
        <f>Table1[[#This Row],[Discounted Price]]*0.95</f>
        <v>198.83025000000001</v>
      </c>
      <c r="S7583">
        <f>Table1[[#This Row],[Discounted Price]]*0.9</f>
        <v>188.36550000000003</v>
      </c>
      <c r="T7583">
        <f>Table1[[#This Row],[Discounted Price]]*0.8</f>
        <v>167.43600000000004</v>
      </c>
      <c r="U7583">
        <f>Table1[[#This Row],[Price]]*0.52</f>
        <v>120.92600000000002</v>
      </c>
      <c r="V7583">
        <f>(Table1[[#This Row],[Price]]-Table1[[#This Row],[Scrap value]])/2</f>
        <v>55.811999999999998</v>
      </c>
    </row>
    <row r="7584" spans="1:22" x14ac:dyDescent="0.25">
      <c r="A7584" t="s">
        <v>33759</v>
      </c>
      <c r="B7584" t="s">
        <v>15</v>
      </c>
      <c r="C7584" t="s">
        <v>47</v>
      </c>
      <c r="D7584" t="s">
        <v>33760</v>
      </c>
      <c r="E7584">
        <v>359.17</v>
      </c>
      <c r="F7584">
        <v>95</v>
      </c>
      <c r="G7584" t="s">
        <v>43729</v>
      </c>
      <c r="H7584" t="s">
        <v>2055</v>
      </c>
      <c r="I7584" s="1">
        <v>45137</v>
      </c>
      <c r="J7584" s="1">
        <v>46023</v>
      </c>
      <c r="K7584" t="s">
        <v>33761</v>
      </c>
      <c r="L7584" t="s">
        <v>33762</v>
      </c>
      <c r="M7584" t="s">
        <v>27</v>
      </c>
      <c r="N7584">
        <v>2</v>
      </c>
      <c r="O7584">
        <f>Table1[[#This Row],[Price]]-0.1*Table1[[#This Row],[Price]]</f>
        <v>323.25300000000004</v>
      </c>
      <c r="P7584" s="9">
        <f>(Table1[[#This Row],[Expiration Date]]-Table1[[#This Row],[Manufacturing Date]])/365</f>
        <v>2.4273972602739726</v>
      </c>
      <c r="Q7584" t="str">
        <f>IF(Table1[[#This Row],[Expiration Date]]-J7592&gt;12/31/2024,"not expired","expired")</f>
        <v>not expired</v>
      </c>
      <c r="R7584">
        <f>Table1[[#This Row],[Discounted Price]]*0.95</f>
        <v>307.09035</v>
      </c>
      <c r="S7584">
        <f>Table1[[#This Row],[Discounted Price]]*0.9</f>
        <v>290.92770000000007</v>
      </c>
      <c r="T7584">
        <f>Table1[[#This Row],[Discounted Price]]*0.8</f>
        <v>258.60240000000005</v>
      </c>
      <c r="U7584">
        <f>Table1[[#This Row],[Price]]*0.52</f>
        <v>186.76840000000001</v>
      </c>
      <c r="V7584">
        <f>(Table1[[#This Row],[Price]]-Table1[[#This Row],[Scrap value]])/2</f>
        <v>86.200800000000001</v>
      </c>
    </row>
    <row r="7585" spans="1:22" x14ac:dyDescent="0.25">
      <c r="A7585" t="s">
        <v>33763</v>
      </c>
      <c r="B7585" t="s">
        <v>35</v>
      </c>
      <c r="C7585" t="s">
        <v>47</v>
      </c>
      <c r="D7585" t="s">
        <v>33764</v>
      </c>
      <c r="E7585">
        <v>447.88</v>
      </c>
      <c r="F7585">
        <v>34</v>
      </c>
      <c r="G7585" t="s">
        <v>43728</v>
      </c>
      <c r="H7585" t="s">
        <v>33765</v>
      </c>
      <c r="I7585" s="1">
        <v>44927</v>
      </c>
      <c r="J7585" s="1">
        <v>45658</v>
      </c>
      <c r="K7585" t="s">
        <v>33766</v>
      </c>
      <c r="L7585" t="s">
        <v>33767</v>
      </c>
      <c r="M7585" t="s">
        <v>27</v>
      </c>
      <c r="N7585">
        <v>1</v>
      </c>
      <c r="O7585">
        <f>Table1[[#This Row],[Price]]-0.1*Table1[[#This Row],[Price]]</f>
        <v>403.09199999999998</v>
      </c>
      <c r="P7585" s="9">
        <f>(Table1[[#This Row],[Expiration Date]]-Table1[[#This Row],[Manufacturing Date]])/365</f>
        <v>2.0027397260273974</v>
      </c>
      <c r="Q7585" t="str">
        <f>IF(Table1[[#This Row],[Expiration Date]]-J7593&gt;12/31/2024,"not expired","expired")</f>
        <v>expired</v>
      </c>
      <c r="R7585">
        <f>Table1[[#This Row],[Discounted Price]]*0.95</f>
        <v>382.93739999999997</v>
      </c>
      <c r="S7585">
        <f>Table1[[#This Row],[Discounted Price]]*0.9</f>
        <v>362.78280000000001</v>
      </c>
      <c r="T7585">
        <f>Table1[[#This Row],[Discounted Price]]*0.8</f>
        <v>322.47360000000003</v>
      </c>
      <c r="U7585">
        <f>Table1[[#This Row],[Price]]*0.52</f>
        <v>232.89760000000001</v>
      </c>
      <c r="V7585">
        <f>(Table1[[#This Row],[Price]]-Table1[[#This Row],[Scrap value]])/2</f>
        <v>107.49119999999999</v>
      </c>
    </row>
    <row r="7586" spans="1:22" x14ac:dyDescent="0.25">
      <c r="A7586" t="s">
        <v>33768</v>
      </c>
      <c r="B7586" t="s">
        <v>22</v>
      </c>
      <c r="C7586" t="s">
        <v>47</v>
      </c>
      <c r="D7586" t="s">
        <v>33769</v>
      </c>
      <c r="E7586">
        <v>183.34</v>
      </c>
      <c r="F7586">
        <v>93</v>
      </c>
      <c r="G7586" t="s">
        <v>43729</v>
      </c>
      <c r="H7586" t="s">
        <v>12458</v>
      </c>
      <c r="I7586" s="1">
        <v>45137</v>
      </c>
      <c r="J7586" s="1">
        <v>45658</v>
      </c>
      <c r="K7586" t="s">
        <v>33770</v>
      </c>
      <c r="L7586" t="s">
        <v>33771</v>
      </c>
      <c r="M7586" t="s">
        <v>20</v>
      </c>
      <c r="N7586">
        <v>4</v>
      </c>
      <c r="O7586">
        <f>Table1[[#This Row],[Price]]-0.1*Table1[[#This Row],[Price]]</f>
        <v>165.006</v>
      </c>
      <c r="P7586" s="9">
        <f>(Table1[[#This Row],[Expiration Date]]-Table1[[#This Row],[Manufacturing Date]])/365</f>
        <v>1.4273972602739726</v>
      </c>
      <c r="Q7586" t="str">
        <f>IF(Table1[[#This Row],[Expiration Date]]-J7594&gt;12/31/2024,"not expired","expired")</f>
        <v>not expired</v>
      </c>
      <c r="R7586">
        <f>Table1[[#This Row],[Discounted Price]]*0.95</f>
        <v>156.75569999999999</v>
      </c>
      <c r="S7586">
        <f>Table1[[#This Row],[Discounted Price]]*0.9</f>
        <v>148.50540000000001</v>
      </c>
      <c r="T7586">
        <f>Table1[[#This Row],[Discounted Price]]*0.8</f>
        <v>132.00480000000002</v>
      </c>
      <c r="U7586">
        <f>Table1[[#This Row],[Price]]*0.52</f>
        <v>95.336800000000011</v>
      </c>
      <c r="V7586">
        <f>(Table1[[#This Row],[Price]]-Table1[[#This Row],[Scrap value]])/2</f>
        <v>44.001599999999996</v>
      </c>
    </row>
    <row r="7587" spans="1:22" x14ac:dyDescent="0.25">
      <c r="A7587" t="s">
        <v>33772</v>
      </c>
      <c r="B7587" t="s">
        <v>15</v>
      </c>
      <c r="C7587" t="s">
        <v>47</v>
      </c>
      <c r="D7587" t="s">
        <v>33773</v>
      </c>
      <c r="E7587">
        <v>128.51</v>
      </c>
      <c r="F7587">
        <v>86</v>
      </c>
      <c r="G7587" t="s">
        <v>43728</v>
      </c>
      <c r="H7587" t="s">
        <v>15707</v>
      </c>
      <c r="I7587" s="1">
        <v>45137</v>
      </c>
      <c r="J7587" s="1">
        <v>46023</v>
      </c>
      <c r="K7587" t="s">
        <v>33774</v>
      </c>
      <c r="L7587" t="s">
        <v>33775</v>
      </c>
      <c r="M7587" t="s">
        <v>45</v>
      </c>
      <c r="N7587">
        <v>1</v>
      </c>
      <c r="O7587">
        <f>Table1[[#This Row],[Price]]-0.1*Table1[[#This Row],[Price]]</f>
        <v>115.65899999999999</v>
      </c>
      <c r="P7587" s="9">
        <f>(Table1[[#This Row],[Expiration Date]]-Table1[[#This Row],[Manufacturing Date]])/365</f>
        <v>2.4273972602739726</v>
      </c>
      <c r="Q7587" t="str">
        <f>IF(Table1[[#This Row],[Expiration Date]]-J7595&gt;12/31/2024,"not expired","expired")</f>
        <v>not expired</v>
      </c>
      <c r="R7587">
        <f>Table1[[#This Row],[Discounted Price]]*0.95</f>
        <v>109.87604999999999</v>
      </c>
      <c r="S7587">
        <f>Table1[[#This Row],[Discounted Price]]*0.9</f>
        <v>104.09309999999999</v>
      </c>
      <c r="T7587">
        <f>Table1[[#This Row],[Discounted Price]]*0.8</f>
        <v>92.527199999999993</v>
      </c>
      <c r="U7587">
        <f>Table1[[#This Row],[Price]]*0.52</f>
        <v>66.825199999999995</v>
      </c>
      <c r="V7587">
        <f>(Table1[[#This Row],[Price]]-Table1[[#This Row],[Scrap value]])/2</f>
        <v>30.842399999999998</v>
      </c>
    </row>
    <row r="7588" spans="1:22" x14ac:dyDescent="0.25">
      <c r="A7588" t="s">
        <v>33776</v>
      </c>
      <c r="B7588" t="s">
        <v>29</v>
      </c>
      <c r="C7588" t="s">
        <v>47</v>
      </c>
      <c r="D7588" t="s">
        <v>33777</v>
      </c>
      <c r="E7588">
        <v>51.81</v>
      </c>
      <c r="F7588">
        <v>87</v>
      </c>
      <c r="G7588" t="s">
        <v>43728</v>
      </c>
      <c r="H7588" t="s">
        <v>21253</v>
      </c>
      <c r="I7588" s="1">
        <v>45137</v>
      </c>
      <c r="J7588" s="1">
        <v>45292</v>
      </c>
      <c r="K7588" t="s">
        <v>33778</v>
      </c>
      <c r="L7588" t="s">
        <v>33779</v>
      </c>
      <c r="M7588" t="s">
        <v>20</v>
      </c>
      <c r="N7588">
        <v>2</v>
      </c>
      <c r="O7588">
        <f>Table1[[#This Row],[Price]]-0.1*Table1[[#This Row],[Price]]</f>
        <v>46.629000000000005</v>
      </c>
      <c r="P7588" s="9">
        <f>(Table1[[#This Row],[Expiration Date]]-Table1[[#This Row],[Manufacturing Date]])/365</f>
        <v>0.42465753424657532</v>
      </c>
      <c r="Q7588" t="str">
        <f>IF(Table1[[#This Row],[Expiration Date]]-J7596&gt;12/31/2024,"not expired","expired")</f>
        <v>expired</v>
      </c>
      <c r="R7588">
        <f>Table1[[#This Row],[Discounted Price]]*0.95</f>
        <v>44.297550000000001</v>
      </c>
      <c r="S7588">
        <f>Table1[[#This Row],[Discounted Price]]*0.9</f>
        <v>41.966100000000004</v>
      </c>
      <c r="T7588">
        <f>Table1[[#This Row],[Discounted Price]]*0.8</f>
        <v>37.303200000000004</v>
      </c>
      <c r="U7588">
        <f>Table1[[#This Row],[Price]]*0.52</f>
        <v>26.941200000000002</v>
      </c>
      <c r="V7588">
        <f>(Table1[[#This Row],[Price]]-Table1[[#This Row],[Scrap value]])/2</f>
        <v>12.4344</v>
      </c>
    </row>
    <row r="7589" spans="1:22" x14ac:dyDescent="0.25">
      <c r="A7589" t="s">
        <v>33780</v>
      </c>
      <c r="B7589" t="s">
        <v>35</v>
      </c>
      <c r="C7589" t="s">
        <v>47</v>
      </c>
      <c r="D7589" t="s">
        <v>33781</v>
      </c>
      <c r="E7589">
        <v>129.84</v>
      </c>
      <c r="F7589">
        <v>49</v>
      </c>
      <c r="G7589" t="s">
        <v>43730</v>
      </c>
      <c r="H7589" t="s">
        <v>5139</v>
      </c>
      <c r="I7589" s="1">
        <v>45137</v>
      </c>
      <c r="J7589" s="1">
        <v>45658</v>
      </c>
      <c r="K7589" t="s">
        <v>33782</v>
      </c>
      <c r="L7589" t="s">
        <v>33783</v>
      </c>
      <c r="M7589" t="s">
        <v>20</v>
      </c>
      <c r="N7589">
        <v>2</v>
      </c>
      <c r="O7589">
        <f>Table1[[#This Row],[Price]]-0.1*Table1[[#This Row],[Price]]</f>
        <v>116.85599999999999</v>
      </c>
      <c r="P7589" s="9">
        <f>(Table1[[#This Row],[Expiration Date]]-Table1[[#This Row],[Manufacturing Date]])/365</f>
        <v>1.4273972602739726</v>
      </c>
      <c r="Q7589" t="str">
        <f>IF(Table1[[#This Row],[Expiration Date]]-J7597&gt;12/31/2024,"not expired","expired")</f>
        <v>expired</v>
      </c>
      <c r="R7589">
        <f>Table1[[#This Row],[Discounted Price]]*0.95</f>
        <v>111.01319999999998</v>
      </c>
      <c r="S7589">
        <f>Table1[[#This Row],[Discounted Price]]*0.9</f>
        <v>105.1704</v>
      </c>
      <c r="T7589">
        <f>Table1[[#This Row],[Discounted Price]]*0.8</f>
        <v>93.484800000000007</v>
      </c>
      <c r="U7589">
        <f>Table1[[#This Row],[Price]]*0.52</f>
        <v>67.516800000000003</v>
      </c>
      <c r="V7589">
        <f>(Table1[[#This Row],[Price]]-Table1[[#This Row],[Scrap value]])/2</f>
        <v>31.1616</v>
      </c>
    </row>
    <row r="7590" spans="1:22" x14ac:dyDescent="0.25">
      <c r="A7590" t="s">
        <v>33784</v>
      </c>
      <c r="B7590" t="s">
        <v>35</v>
      </c>
      <c r="C7590" t="s">
        <v>47</v>
      </c>
      <c r="D7590" t="s">
        <v>33785</v>
      </c>
      <c r="E7590">
        <v>99.22</v>
      </c>
      <c r="F7590">
        <v>33</v>
      </c>
      <c r="G7590" t="s">
        <v>43728</v>
      </c>
      <c r="H7590" t="s">
        <v>33786</v>
      </c>
      <c r="I7590" s="1">
        <v>45137</v>
      </c>
      <c r="J7590" s="1">
        <v>45658</v>
      </c>
      <c r="K7590" t="s">
        <v>33787</v>
      </c>
      <c r="L7590" t="s">
        <v>33788</v>
      </c>
      <c r="M7590" t="s">
        <v>27</v>
      </c>
      <c r="N7590">
        <v>4</v>
      </c>
      <c r="O7590">
        <f>Table1[[#This Row],[Price]]-0.1*Table1[[#This Row],[Price]]</f>
        <v>89.298000000000002</v>
      </c>
      <c r="P7590" s="9">
        <f>(Table1[[#This Row],[Expiration Date]]-Table1[[#This Row],[Manufacturing Date]])/365</f>
        <v>1.4273972602739726</v>
      </c>
      <c r="Q7590" t="str">
        <f>IF(Table1[[#This Row],[Expiration Date]]-J7598&gt;12/31/2024,"not expired","expired")</f>
        <v>expired</v>
      </c>
      <c r="R7590">
        <f>Table1[[#This Row],[Discounted Price]]*0.95</f>
        <v>84.833100000000002</v>
      </c>
      <c r="S7590">
        <f>Table1[[#This Row],[Discounted Price]]*0.9</f>
        <v>80.368200000000002</v>
      </c>
      <c r="T7590">
        <f>Table1[[#This Row],[Discounted Price]]*0.8</f>
        <v>71.438400000000001</v>
      </c>
      <c r="U7590">
        <f>Table1[[#This Row],[Price]]*0.52</f>
        <v>51.5944</v>
      </c>
      <c r="V7590">
        <f>(Table1[[#This Row],[Price]]-Table1[[#This Row],[Scrap value]])/2</f>
        <v>23.812799999999999</v>
      </c>
    </row>
    <row r="7591" spans="1:22" x14ac:dyDescent="0.25">
      <c r="A7591" t="s">
        <v>33789</v>
      </c>
      <c r="B7591" t="s">
        <v>29</v>
      </c>
      <c r="C7591" t="s">
        <v>47</v>
      </c>
      <c r="D7591" t="s">
        <v>33790</v>
      </c>
      <c r="E7591">
        <v>162.6</v>
      </c>
      <c r="F7591">
        <v>51</v>
      </c>
      <c r="G7591" t="s">
        <v>43730</v>
      </c>
      <c r="H7591" t="s">
        <v>16594</v>
      </c>
      <c r="I7591" s="1">
        <v>44927</v>
      </c>
      <c r="J7591" s="1">
        <v>45292</v>
      </c>
      <c r="K7591" t="s">
        <v>33791</v>
      </c>
      <c r="L7591" t="s">
        <v>33792</v>
      </c>
      <c r="M7591" t="s">
        <v>45</v>
      </c>
      <c r="N7591">
        <v>5</v>
      </c>
      <c r="O7591">
        <f>Table1[[#This Row],[Price]]-0.1*Table1[[#This Row],[Price]]</f>
        <v>146.34</v>
      </c>
      <c r="P7591" s="9">
        <f>(Table1[[#This Row],[Expiration Date]]-Table1[[#This Row],[Manufacturing Date]])/365</f>
        <v>1</v>
      </c>
      <c r="Q7591" t="str">
        <f>IF(Table1[[#This Row],[Expiration Date]]-J7599&gt;12/31/2024,"not expired","expired")</f>
        <v>expired</v>
      </c>
      <c r="R7591">
        <f>Table1[[#This Row],[Discounted Price]]*0.95</f>
        <v>139.023</v>
      </c>
      <c r="S7591">
        <f>Table1[[#This Row],[Discounted Price]]*0.9</f>
        <v>131.70600000000002</v>
      </c>
      <c r="T7591">
        <f>Table1[[#This Row],[Discounted Price]]*0.8</f>
        <v>117.072</v>
      </c>
      <c r="U7591">
        <f>Table1[[#This Row],[Price]]*0.52</f>
        <v>84.552000000000007</v>
      </c>
      <c r="V7591">
        <f>(Table1[[#This Row],[Price]]-Table1[[#This Row],[Scrap value]])/2</f>
        <v>39.023999999999994</v>
      </c>
    </row>
    <row r="7592" spans="1:22" x14ac:dyDescent="0.25">
      <c r="A7592" t="s">
        <v>33793</v>
      </c>
      <c r="B7592" t="s">
        <v>15</v>
      </c>
      <c r="C7592" t="s">
        <v>47</v>
      </c>
      <c r="D7592" t="s">
        <v>33794</v>
      </c>
      <c r="E7592">
        <v>367.04</v>
      </c>
      <c r="F7592">
        <v>39</v>
      </c>
      <c r="G7592" t="s">
        <v>43729</v>
      </c>
      <c r="H7592" t="s">
        <v>27739</v>
      </c>
      <c r="I7592" s="1">
        <v>45000</v>
      </c>
      <c r="J7592" s="1">
        <v>45658</v>
      </c>
      <c r="K7592" t="s">
        <v>33795</v>
      </c>
      <c r="L7592" t="s">
        <v>33796</v>
      </c>
      <c r="M7592" t="s">
        <v>27</v>
      </c>
      <c r="N7592">
        <v>2</v>
      </c>
      <c r="O7592">
        <f>Table1[[#This Row],[Price]]-0.1*Table1[[#This Row],[Price]]</f>
        <v>330.33600000000001</v>
      </c>
      <c r="P7592" s="9">
        <f>(Table1[[#This Row],[Expiration Date]]-Table1[[#This Row],[Manufacturing Date]])/365</f>
        <v>1.8027397260273972</v>
      </c>
      <c r="Q7592" t="str">
        <f>IF(Table1[[#This Row],[Expiration Date]]-J7600&gt;12/31/2024,"not expired","expired")</f>
        <v>expired</v>
      </c>
      <c r="R7592">
        <f>Table1[[#This Row],[Discounted Price]]*0.95</f>
        <v>313.81920000000002</v>
      </c>
      <c r="S7592">
        <f>Table1[[#This Row],[Discounted Price]]*0.9</f>
        <v>297.30240000000003</v>
      </c>
      <c r="T7592">
        <f>Table1[[#This Row],[Discounted Price]]*0.8</f>
        <v>264.2688</v>
      </c>
      <c r="U7592">
        <f>Table1[[#This Row],[Price]]*0.52</f>
        <v>190.86080000000001</v>
      </c>
      <c r="V7592">
        <f>(Table1[[#This Row],[Price]]-Table1[[#This Row],[Scrap value]])/2</f>
        <v>88.089600000000004</v>
      </c>
    </row>
    <row r="7593" spans="1:22" x14ac:dyDescent="0.25">
      <c r="A7593" t="s">
        <v>33797</v>
      </c>
      <c r="B7593" t="s">
        <v>15</v>
      </c>
      <c r="C7593" t="s">
        <v>47</v>
      </c>
      <c r="D7593" t="s">
        <v>33798</v>
      </c>
      <c r="E7593">
        <v>47.95</v>
      </c>
      <c r="F7593">
        <v>91</v>
      </c>
      <c r="G7593" t="s">
        <v>43728</v>
      </c>
      <c r="H7593" t="s">
        <v>29380</v>
      </c>
      <c r="I7593" s="1">
        <v>44927</v>
      </c>
      <c r="J7593" s="1">
        <v>46023</v>
      </c>
      <c r="K7593" t="s">
        <v>33799</v>
      </c>
      <c r="L7593" t="s">
        <v>33800</v>
      </c>
      <c r="M7593" t="s">
        <v>20</v>
      </c>
      <c r="N7593">
        <v>1</v>
      </c>
      <c r="O7593">
        <f>Table1[[#This Row],[Price]]-0.1*Table1[[#This Row],[Price]]</f>
        <v>43.155000000000001</v>
      </c>
      <c r="P7593" s="9">
        <f>(Table1[[#This Row],[Expiration Date]]-Table1[[#This Row],[Manufacturing Date]])/365</f>
        <v>3.0027397260273974</v>
      </c>
      <c r="Q7593" t="str">
        <f>IF(Table1[[#This Row],[Expiration Date]]-J7601&gt;12/31/2024,"not expired","expired")</f>
        <v>not expired</v>
      </c>
      <c r="R7593">
        <f>Table1[[#This Row],[Discounted Price]]*0.95</f>
        <v>40.997250000000001</v>
      </c>
      <c r="S7593">
        <f>Table1[[#This Row],[Discounted Price]]*0.9</f>
        <v>38.839500000000001</v>
      </c>
      <c r="T7593">
        <f>Table1[[#This Row],[Discounted Price]]*0.8</f>
        <v>34.524000000000001</v>
      </c>
      <c r="U7593">
        <f>Table1[[#This Row],[Price]]*0.52</f>
        <v>24.934000000000001</v>
      </c>
      <c r="V7593">
        <f>(Table1[[#This Row],[Price]]-Table1[[#This Row],[Scrap value]])/2</f>
        <v>11.508000000000001</v>
      </c>
    </row>
    <row r="7594" spans="1:22" x14ac:dyDescent="0.25">
      <c r="A7594" t="s">
        <v>33801</v>
      </c>
      <c r="B7594" t="s">
        <v>15</v>
      </c>
      <c r="C7594" t="s">
        <v>47</v>
      </c>
      <c r="D7594" t="s">
        <v>33802</v>
      </c>
      <c r="E7594">
        <v>232.95</v>
      </c>
      <c r="F7594">
        <v>89</v>
      </c>
      <c r="G7594" t="s">
        <v>43729</v>
      </c>
      <c r="H7594" t="s">
        <v>15096</v>
      </c>
      <c r="I7594" s="1">
        <v>44927</v>
      </c>
      <c r="J7594" s="1">
        <v>45292</v>
      </c>
      <c r="K7594" t="s">
        <v>33803</v>
      </c>
      <c r="L7594" t="s">
        <v>33804</v>
      </c>
      <c r="M7594" t="s">
        <v>27</v>
      </c>
      <c r="N7594">
        <v>5</v>
      </c>
      <c r="O7594">
        <f>Table1[[#This Row],[Price]]-0.1*Table1[[#This Row],[Price]]</f>
        <v>209.65499999999997</v>
      </c>
      <c r="P7594" s="9">
        <f>(Table1[[#This Row],[Expiration Date]]-Table1[[#This Row],[Manufacturing Date]])/365</f>
        <v>1</v>
      </c>
      <c r="Q7594" t="str">
        <f>IF(Table1[[#This Row],[Expiration Date]]-J7602&gt;12/31/2024,"not expired","expired")</f>
        <v>expired</v>
      </c>
      <c r="R7594">
        <f>Table1[[#This Row],[Discounted Price]]*0.95</f>
        <v>199.17224999999996</v>
      </c>
      <c r="S7594">
        <f>Table1[[#This Row],[Discounted Price]]*0.9</f>
        <v>188.68949999999998</v>
      </c>
      <c r="T7594">
        <f>Table1[[#This Row],[Discounted Price]]*0.8</f>
        <v>167.72399999999999</v>
      </c>
      <c r="U7594">
        <f>Table1[[#This Row],[Price]]*0.52</f>
        <v>121.134</v>
      </c>
      <c r="V7594">
        <f>(Table1[[#This Row],[Price]]-Table1[[#This Row],[Scrap value]])/2</f>
        <v>55.907999999999994</v>
      </c>
    </row>
    <row r="7595" spans="1:22" x14ac:dyDescent="0.25">
      <c r="A7595" t="s">
        <v>33805</v>
      </c>
      <c r="B7595" t="s">
        <v>22</v>
      </c>
      <c r="C7595" t="s">
        <v>47</v>
      </c>
      <c r="D7595" t="s">
        <v>33806</v>
      </c>
      <c r="E7595">
        <v>83.1</v>
      </c>
      <c r="F7595">
        <v>44</v>
      </c>
      <c r="G7595" t="s">
        <v>43729</v>
      </c>
      <c r="H7595" t="s">
        <v>3896</v>
      </c>
      <c r="I7595" s="1">
        <v>45137</v>
      </c>
      <c r="J7595" s="1">
        <v>45658</v>
      </c>
      <c r="K7595" t="s">
        <v>33807</v>
      </c>
      <c r="L7595" t="s">
        <v>33808</v>
      </c>
      <c r="M7595" t="s">
        <v>20</v>
      </c>
      <c r="N7595">
        <v>2</v>
      </c>
      <c r="O7595">
        <f>Table1[[#This Row],[Price]]-0.1*Table1[[#This Row],[Price]]</f>
        <v>74.789999999999992</v>
      </c>
      <c r="P7595" s="9">
        <f>(Table1[[#This Row],[Expiration Date]]-Table1[[#This Row],[Manufacturing Date]])/365</f>
        <v>1.4273972602739726</v>
      </c>
      <c r="Q7595" t="str">
        <f>IF(Table1[[#This Row],[Expiration Date]]-J7603&gt;12/31/2024,"not expired","expired")</f>
        <v>not expired</v>
      </c>
      <c r="R7595">
        <f>Table1[[#This Row],[Discounted Price]]*0.95</f>
        <v>71.050499999999985</v>
      </c>
      <c r="S7595">
        <f>Table1[[#This Row],[Discounted Price]]*0.9</f>
        <v>67.310999999999993</v>
      </c>
      <c r="T7595">
        <f>Table1[[#This Row],[Discounted Price]]*0.8</f>
        <v>59.831999999999994</v>
      </c>
      <c r="U7595">
        <f>Table1[[#This Row],[Price]]*0.52</f>
        <v>43.211999999999996</v>
      </c>
      <c r="V7595">
        <f>(Table1[[#This Row],[Price]]-Table1[[#This Row],[Scrap value]])/2</f>
        <v>19.943999999999999</v>
      </c>
    </row>
    <row r="7596" spans="1:22" x14ac:dyDescent="0.25">
      <c r="A7596" t="s">
        <v>33809</v>
      </c>
      <c r="B7596" t="s">
        <v>22</v>
      </c>
      <c r="C7596" t="s">
        <v>47</v>
      </c>
      <c r="D7596" t="s">
        <v>33810</v>
      </c>
      <c r="E7596">
        <v>356.78</v>
      </c>
      <c r="F7596">
        <v>89</v>
      </c>
      <c r="G7596" t="s">
        <v>43729</v>
      </c>
      <c r="H7596" t="s">
        <v>33811</v>
      </c>
      <c r="I7596" s="1">
        <v>45137</v>
      </c>
      <c r="J7596" s="1">
        <v>46023</v>
      </c>
      <c r="K7596" t="s">
        <v>33812</v>
      </c>
      <c r="L7596" t="s">
        <v>33813</v>
      </c>
      <c r="M7596" t="s">
        <v>20</v>
      </c>
      <c r="N7596">
        <v>1</v>
      </c>
      <c r="O7596">
        <f>Table1[[#This Row],[Price]]-0.1*Table1[[#This Row],[Price]]</f>
        <v>321.10199999999998</v>
      </c>
      <c r="P7596" s="9">
        <f>(Table1[[#This Row],[Expiration Date]]-Table1[[#This Row],[Manufacturing Date]])/365</f>
        <v>2.4273972602739726</v>
      </c>
      <c r="Q7596" t="str">
        <f>IF(Table1[[#This Row],[Expiration Date]]-J7604&gt;12/31/2024,"not expired","expired")</f>
        <v>expired</v>
      </c>
      <c r="R7596">
        <f>Table1[[#This Row],[Discounted Price]]*0.95</f>
        <v>305.04689999999994</v>
      </c>
      <c r="S7596">
        <f>Table1[[#This Row],[Discounted Price]]*0.9</f>
        <v>288.99180000000001</v>
      </c>
      <c r="T7596">
        <f>Table1[[#This Row],[Discounted Price]]*0.8</f>
        <v>256.88159999999999</v>
      </c>
      <c r="U7596">
        <f>Table1[[#This Row],[Price]]*0.52</f>
        <v>185.5256</v>
      </c>
      <c r="V7596">
        <f>(Table1[[#This Row],[Price]]-Table1[[#This Row],[Scrap value]])/2</f>
        <v>85.627199999999988</v>
      </c>
    </row>
    <row r="7597" spans="1:22" x14ac:dyDescent="0.25">
      <c r="A7597" t="s">
        <v>33814</v>
      </c>
      <c r="B7597" t="s">
        <v>22</v>
      </c>
      <c r="C7597" t="s">
        <v>47</v>
      </c>
      <c r="D7597" t="s">
        <v>33815</v>
      </c>
      <c r="E7597">
        <v>309.83</v>
      </c>
      <c r="F7597">
        <v>99</v>
      </c>
      <c r="G7597" t="s">
        <v>43728</v>
      </c>
      <c r="H7597" t="s">
        <v>6914</v>
      </c>
      <c r="I7597" s="1">
        <v>45137</v>
      </c>
      <c r="J7597" s="1">
        <v>45658</v>
      </c>
      <c r="K7597" t="s">
        <v>33816</v>
      </c>
      <c r="L7597" t="s">
        <v>33817</v>
      </c>
      <c r="M7597" t="s">
        <v>20</v>
      </c>
      <c r="N7597">
        <v>3</v>
      </c>
      <c r="O7597">
        <f>Table1[[#This Row],[Price]]-0.1*Table1[[#This Row],[Price]]</f>
        <v>278.84699999999998</v>
      </c>
      <c r="P7597" s="9">
        <f>(Table1[[#This Row],[Expiration Date]]-Table1[[#This Row],[Manufacturing Date]])/365</f>
        <v>1.4273972602739726</v>
      </c>
      <c r="Q7597" t="str">
        <f>IF(Table1[[#This Row],[Expiration Date]]-J7605&gt;12/31/2024,"not expired","expired")</f>
        <v>expired</v>
      </c>
      <c r="R7597">
        <f>Table1[[#This Row],[Discounted Price]]*0.95</f>
        <v>264.90464999999995</v>
      </c>
      <c r="S7597">
        <f>Table1[[#This Row],[Discounted Price]]*0.9</f>
        <v>250.9623</v>
      </c>
      <c r="T7597">
        <f>Table1[[#This Row],[Discounted Price]]*0.8</f>
        <v>223.07759999999999</v>
      </c>
      <c r="U7597">
        <f>Table1[[#This Row],[Price]]*0.52</f>
        <v>161.11160000000001</v>
      </c>
      <c r="V7597">
        <f>(Table1[[#This Row],[Price]]-Table1[[#This Row],[Scrap value]])/2</f>
        <v>74.359199999999987</v>
      </c>
    </row>
    <row r="7598" spans="1:22" x14ac:dyDescent="0.25">
      <c r="A7598" t="s">
        <v>33818</v>
      </c>
      <c r="B7598" t="s">
        <v>29</v>
      </c>
      <c r="C7598" t="s">
        <v>47</v>
      </c>
      <c r="D7598" t="s">
        <v>33819</v>
      </c>
      <c r="E7598">
        <v>34.869999999999997</v>
      </c>
      <c r="F7598">
        <v>26</v>
      </c>
      <c r="G7598" t="s">
        <v>43729</v>
      </c>
      <c r="H7598" t="s">
        <v>32140</v>
      </c>
      <c r="I7598" s="1">
        <v>45137</v>
      </c>
      <c r="J7598" s="1">
        <v>46023</v>
      </c>
      <c r="K7598" t="s">
        <v>33820</v>
      </c>
      <c r="L7598" t="s">
        <v>33821</v>
      </c>
      <c r="M7598" t="s">
        <v>27</v>
      </c>
      <c r="N7598">
        <v>1</v>
      </c>
      <c r="O7598">
        <f>Table1[[#This Row],[Price]]-0.1*Table1[[#This Row],[Price]]</f>
        <v>31.382999999999996</v>
      </c>
      <c r="P7598" s="9">
        <f>(Table1[[#This Row],[Expiration Date]]-Table1[[#This Row],[Manufacturing Date]])/365</f>
        <v>2.4273972602739726</v>
      </c>
      <c r="Q7598" t="str">
        <f>IF(Table1[[#This Row],[Expiration Date]]-J7606&gt;12/31/2024,"not expired","expired")</f>
        <v>not expired</v>
      </c>
      <c r="R7598">
        <f>Table1[[#This Row],[Discounted Price]]*0.95</f>
        <v>29.813849999999995</v>
      </c>
      <c r="S7598">
        <f>Table1[[#This Row],[Discounted Price]]*0.9</f>
        <v>28.244699999999998</v>
      </c>
      <c r="T7598">
        <f>Table1[[#This Row],[Discounted Price]]*0.8</f>
        <v>25.106399999999997</v>
      </c>
      <c r="U7598">
        <f>Table1[[#This Row],[Price]]*0.52</f>
        <v>18.132400000000001</v>
      </c>
      <c r="V7598">
        <f>(Table1[[#This Row],[Price]]-Table1[[#This Row],[Scrap value]])/2</f>
        <v>8.3687999999999985</v>
      </c>
    </row>
    <row r="7599" spans="1:22" x14ac:dyDescent="0.25">
      <c r="A7599" t="s">
        <v>33822</v>
      </c>
      <c r="B7599" t="s">
        <v>35</v>
      </c>
      <c r="C7599" t="s">
        <v>47</v>
      </c>
      <c r="D7599" t="s">
        <v>33823</v>
      </c>
      <c r="E7599">
        <v>461.84</v>
      </c>
      <c r="F7599">
        <v>55</v>
      </c>
      <c r="G7599" t="s">
        <v>43728</v>
      </c>
      <c r="H7599" t="s">
        <v>15565</v>
      </c>
      <c r="I7599" s="1">
        <v>44927</v>
      </c>
      <c r="J7599" s="1">
        <v>45658</v>
      </c>
      <c r="K7599" t="s">
        <v>33824</v>
      </c>
      <c r="L7599" t="s">
        <v>33825</v>
      </c>
      <c r="M7599" t="s">
        <v>20</v>
      </c>
      <c r="N7599">
        <v>4</v>
      </c>
      <c r="O7599">
        <f>Table1[[#This Row],[Price]]-0.1*Table1[[#This Row],[Price]]</f>
        <v>415.65599999999995</v>
      </c>
      <c r="P7599" s="9">
        <f>(Table1[[#This Row],[Expiration Date]]-Table1[[#This Row],[Manufacturing Date]])/365</f>
        <v>2.0027397260273974</v>
      </c>
      <c r="Q7599" t="str">
        <f>IF(Table1[[#This Row],[Expiration Date]]-J7607&gt;12/31/2024,"not expired","expired")</f>
        <v>expired</v>
      </c>
      <c r="R7599">
        <f>Table1[[#This Row],[Discounted Price]]*0.95</f>
        <v>394.87319999999994</v>
      </c>
      <c r="S7599">
        <f>Table1[[#This Row],[Discounted Price]]*0.9</f>
        <v>374.09039999999999</v>
      </c>
      <c r="T7599">
        <f>Table1[[#This Row],[Discounted Price]]*0.8</f>
        <v>332.52479999999997</v>
      </c>
      <c r="U7599">
        <f>Table1[[#This Row],[Price]]*0.52</f>
        <v>240.1568</v>
      </c>
      <c r="V7599">
        <f>(Table1[[#This Row],[Price]]-Table1[[#This Row],[Scrap value]])/2</f>
        <v>110.84159999999999</v>
      </c>
    </row>
    <row r="7600" spans="1:22" x14ac:dyDescent="0.25">
      <c r="A7600" t="s">
        <v>33826</v>
      </c>
      <c r="B7600" t="s">
        <v>15</v>
      </c>
      <c r="C7600" t="s">
        <v>47</v>
      </c>
      <c r="D7600" t="s">
        <v>33827</v>
      </c>
      <c r="E7600">
        <v>28.64</v>
      </c>
      <c r="F7600">
        <v>46</v>
      </c>
      <c r="G7600" t="s">
        <v>43730</v>
      </c>
      <c r="H7600" t="s">
        <v>31143</v>
      </c>
      <c r="I7600" s="1">
        <v>44927</v>
      </c>
      <c r="J7600" s="1">
        <v>45658</v>
      </c>
      <c r="K7600" t="s">
        <v>33828</v>
      </c>
      <c r="L7600" t="s">
        <v>33829</v>
      </c>
      <c r="M7600" t="s">
        <v>27</v>
      </c>
      <c r="N7600">
        <v>5</v>
      </c>
      <c r="O7600">
        <f>Table1[[#This Row],[Price]]-0.1*Table1[[#This Row],[Price]]</f>
        <v>25.776</v>
      </c>
      <c r="P7600" s="9">
        <f>(Table1[[#This Row],[Expiration Date]]-Table1[[#This Row],[Manufacturing Date]])/365</f>
        <v>2.0027397260273974</v>
      </c>
      <c r="Q7600" t="str">
        <f>IF(Table1[[#This Row],[Expiration Date]]-J7608&gt;12/31/2024,"not expired","expired")</f>
        <v>not expired</v>
      </c>
      <c r="R7600">
        <f>Table1[[#This Row],[Discounted Price]]*0.95</f>
        <v>24.487199999999998</v>
      </c>
      <c r="S7600">
        <f>Table1[[#This Row],[Discounted Price]]*0.9</f>
        <v>23.198399999999999</v>
      </c>
      <c r="T7600">
        <f>Table1[[#This Row],[Discounted Price]]*0.8</f>
        <v>20.620800000000003</v>
      </c>
      <c r="U7600">
        <f>Table1[[#This Row],[Price]]*0.52</f>
        <v>14.892800000000001</v>
      </c>
      <c r="V7600">
        <f>(Table1[[#This Row],[Price]]-Table1[[#This Row],[Scrap value]])/2</f>
        <v>6.8735999999999997</v>
      </c>
    </row>
    <row r="7601" spans="1:22" x14ac:dyDescent="0.25">
      <c r="A7601" t="s">
        <v>33830</v>
      </c>
      <c r="B7601" t="s">
        <v>29</v>
      </c>
      <c r="C7601" t="s">
        <v>47</v>
      </c>
      <c r="D7601" t="s">
        <v>33831</v>
      </c>
      <c r="E7601">
        <v>141.79</v>
      </c>
      <c r="F7601">
        <v>80</v>
      </c>
      <c r="G7601" t="s">
        <v>43729</v>
      </c>
      <c r="H7601" t="s">
        <v>13573</v>
      </c>
      <c r="I7601" s="1">
        <v>45137</v>
      </c>
      <c r="J7601" s="1">
        <v>45658</v>
      </c>
      <c r="K7601" t="s">
        <v>33832</v>
      </c>
      <c r="L7601" t="s">
        <v>33833</v>
      </c>
      <c r="M7601" t="s">
        <v>20</v>
      </c>
      <c r="N7601">
        <v>5</v>
      </c>
      <c r="O7601">
        <f>Table1[[#This Row],[Price]]-0.1*Table1[[#This Row],[Price]]</f>
        <v>127.61099999999999</v>
      </c>
      <c r="P7601" s="9">
        <f>(Table1[[#This Row],[Expiration Date]]-Table1[[#This Row],[Manufacturing Date]])/365</f>
        <v>1.4273972602739726</v>
      </c>
      <c r="Q7601" t="str">
        <f>IF(Table1[[#This Row],[Expiration Date]]-J7609&gt;12/31/2024,"not expired","expired")</f>
        <v>not expired</v>
      </c>
      <c r="R7601">
        <f>Table1[[#This Row],[Discounted Price]]*0.95</f>
        <v>121.23044999999999</v>
      </c>
      <c r="S7601">
        <f>Table1[[#This Row],[Discounted Price]]*0.9</f>
        <v>114.84989999999999</v>
      </c>
      <c r="T7601">
        <f>Table1[[#This Row],[Discounted Price]]*0.8</f>
        <v>102.08879999999999</v>
      </c>
      <c r="U7601">
        <f>Table1[[#This Row],[Price]]*0.52</f>
        <v>73.730800000000002</v>
      </c>
      <c r="V7601">
        <f>(Table1[[#This Row],[Price]]-Table1[[#This Row],[Scrap value]])/2</f>
        <v>34.029599999999995</v>
      </c>
    </row>
    <row r="7602" spans="1:22" x14ac:dyDescent="0.25">
      <c r="A7602" t="s">
        <v>33834</v>
      </c>
      <c r="B7602" t="s">
        <v>15</v>
      </c>
      <c r="C7602" t="s">
        <v>47</v>
      </c>
      <c r="D7602" t="s">
        <v>33835</v>
      </c>
      <c r="E7602">
        <v>478.79</v>
      </c>
      <c r="F7602">
        <v>19</v>
      </c>
      <c r="G7602" t="s">
        <v>43728</v>
      </c>
      <c r="H7602" t="s">
        <v>13682</v>
      </c>
      <c r="I7602" s="1">
        <v>45000</v>
      </c>
      <c r="J7602" s="1">
        <v>45292</v>
      </c>
      <c r="K7602" t="s">
        <v>33836</v>
      </c>
      <c r="L7602" t="s">
        <v>33837</v>
      </c>
      <c r="M7602" t="s">
        <v>45</v>
      </c>
      <c r="N7602">
        <v>3</v>
      </c>
      <c r="O7602">
        <f>Table1[[#This Row],[Price]]-0.1*Table1[[#This Row],[Price]]</f>
        <v>430.911</v>
      </c>
      <c r="P7602" s="9">
        <f>(Table1[[#This Row],[Expiration Date]]-Table1[[#This Row],[Manufacturing Date]])/365</f>
        <v>0.8</v>
      </c>
      <c r="Q7602" t="str">
        <f>IF(Table1[[#This Row],[Expiration Date]]-J7610&gt;12/31/2024,"not expired","expired")</f>
        <v>expired</v>
      </c>
      <c r="R7602">
        <f>Table1[[#This Row],[Discounted Price]]*0.95</f>
        <v>409.36545000000001</v>
      </c>
      <c r="S7602">
        <f>Table1[[#This Row],[Discounted Price]]*0.9</f>
        <v>387.81990000000002</v>
      </c>
      <c r="T7602">
        <f>Table1[[#This Row],[Discounted Price]]*0.8</f>
        <v>344.72880000000004</v>
      </c>
      <c r="U7602">
        <f>Table1[[#This Row],[Price]]*0.52</f>
        <v>248.97080000000003</v>
      </c>
      <c r="V7602">
        <f>(Table1[[#This Row],[Price]]-Table1[[#This Row],[Scrap value]])/2</f>
        <v>114.9096</v>
      </c>
    </row>
    <row r="7603" spans="1:22" x14ac:dyDescent="0.25">
      <c r="A7603" t="s">
        <v>33838</v>
      </c>
      <c r="B7603" t="s">
        <v>29</v>
      </c>
      <c r="C7603" t="s">
        <v>47</v>
      </c>
      <c r="D7603" t="s">
        <v>33839</v>
      </c>
      <c r="E7603">
        <v>305.01</v>
      </c>
      <c r="F7603">
        <v>22</v>
      </c>
      <c r="G7603" t="s">
        <v>43728</v>
      </c>
      <c r="H7603" t="s">
        <v>6746</v>
      </c>
      <c r="I7603" s="1">
        <v>45137</v>
      </c>
      <c r="J7603" s="1">
        <v>45292</v>
      </c>
      <c r="K7603" t="s">
        <v>33840</v>
      </c>
      <c r="L7603" t="s">
        <v>33841</v>
      </c>
      <c r="M7603" t="s">
        <v>27</v>
      </c>
      <c r="N7603">
        <v>5</v>
      </c>
      <c r="O7603">
        <f>Table1[[#This Row],[Price]]-0.1*Table1[[#This Row],[Price]]</f>
        <v>274.50900000000001</v>
      </c>
      <c r="P7603" s="9">
        <f>(Table1[[#This Row],[Expiration Date]]-Table1[[#This Row],[Manufacturing Date]])/365</f>
        <v>0.42465753424657532</v>
      </c>
      <c r="Q7603" t="str">
        <f>IF(Table1[[#This Row],[Expiration Date]]-J7611&gt;12/31/2024,"not expired","expired")</f>
        <v>expired</v>
      </c>
      <c r="R7603">
        <f>Table1[[#This Row],[Discounted Price]]*0.95</f>
        <v>260.78354999999999</v>
      </c>
      <c r="S7603">
        <f>Table1[[#This Row],[Discounted Price]]*0.9</f>
        <v>247.05810000000002</v>
      </c>
      <c r="T7603">
        <f>Table1[[#This Row],[Discounted Price]]*0.8</f>
        <v>219.60720000000003</v>
      </c>
      <c r="U7603">
        <f>Table1[[#This Row],[Price]]*0.52</f>
        <v>158.6052</v>
      </c>
      <c r="V7603">
        <f>(Table1[[#This Row],[Price]]-Table1[[#This Row],[Scrap value]])/2</f>
        <v>73.202399999999997</v>
      </c>
    </row>
    <row r="7604" spans="1:22" x14ac:dyDescent="0.25">
      <c r="A7604" t="s">
        <v>33842</v>
      </c>
      <c r="B7604" t="s">
        <v>15</v>
      </c>
      <c r="C7604" t="s">
        <v>47</v>
      </c>
      <c r="D7604" t="s">
        <v>33843</v>
      </c>
      <c r="E7604">
        <v>140.94</v>
      </c>
      <c r="F7604">
        <v>66</v>
      </c>
      <c r="G7604" t="s">
        <v>43730</v>
      </c>
      <c r="H7604" t="s">
        <v>24396</v>
      </c>
      <c r="I7604" s="1">
        <v>44927</v>
      </c>
      <c r="J7604" s="1">
        <v>46023</v>
      </c>
      <c r="K7604" t="s">
        <v>33844</v>
      </c>
      <c r="L7604" t="s">
        <v>33845</v>
      </c>
      <c r="M7604" t="s">
        <v>45</v>
      </c>
      <c r="N7604">
        <v>1</v>
      </c>
      <c r="O7604">
        <f>Table1[[#This Row],[Price]]-0.1*Table1[[#This Row],[Price]]</f>
        <v>126.846</v>
      </c>
      <c r="P7604" s="9">
        <f>(Table1[[#This Row],[Expiration Date]]-Table1[[#This Row],[Manufacturing Date]])/365</f>
        <v>3.0027397260273974</v>
      </c>
      <c r="Q7604" t="str">
        <f>IF(Table1[[#This Row],[Expiration Date]]-J7612&gt;12/31/2024,"not expired","expired")</f>
        <v>expired</v>
      </c>
      <c r="R7604">
        <f>Table1[[#This Row],[Discounted Price]]*0.95</f>
        <v>120.50369999999999</v>
      </c>
      <c r="S7604">
        <f>Table1[[#This Row],[Discounted Price]]*0.9</f>
        <v>114.1614</v>
      </c>
      <c r="T7604">
        <f>Table1[[#This Row],[Discounted Price]]*0.8</f>
        <v>101.47680000000001</v>
      </c>
      <c r="U7604">
        <f>Table1[[#This Row],[Price]]*0.52</f>
        <v>73.288799999999995</v>
      </c>
      <c r="V7604">
        <f>(Table1[[#This Row],[Price]]-Table1[[#This Row],[Scrap value]])/2</f>
        <v>33.825600000000001</v>
      </c>
    </row>
    <row r="7605" spans="1:22" x14ac:dyDescent="0.25">
      <c r="A7605" t="s">
        <v>33846</v>
      </c>
      <c r="B7605" t="s">
        <v>35</v>
      </c>
      <c r="C7605" t="s">
        <v>47</v>
      </c>
      <c r="D7605" t="s">
        <v>33847</v>
      </c>
      <c r="E7605">
        <v>93.15</v>
      </c>
      <c r="F7605">
        <v>16</v>
      </c>
      <c r="G7605" t="s">
        <v>43729</v>
      </c>
      <c r="H7605" t="s">
        <v>688</v>
      </c>
      <c r="I7605" s="1">
        <v>45137</v>
      </c>
      <c r="J7605" s="1">
        <v>46023</v>
      </c>
      <c r="K7605" t="s">
        <v>33848</v>
      </c>
      <c r="L7605" t="s">
        <v>33849</v>
      </c>
      <c r="M7605" t="s">
        <v>45</v>
      </c>
      <c r="N7605">
        <v>4</v>
      </c>
      <c r="O7605">
        <f>Table1[[#This Row],[Price]]-0.1*Table1[[#This Row],[Price]]</f>
        <v>83.835000000000008</v>
      </c>
      <c r="P7605" s="9">
        <f>(Table1[[#This Row],[Expiration Date]]-Table1[[#This Row],[Manufacturing Date]])/365</f>
        <v>2.4273972602739726</v>
      </c>
      <c r="Q7605" t="str">
        <f>IF(Table1[[#This Row],[Expiration Date]]-J7613&gt;12/31/2024,"not expired","expired")</f>
        <v>not expired</v>
      </c>
      <c r="R7605">
        <f>Table1[[#This Row],[Discounted Price]]*0.95</f>
        <v>79.643250000000009</v>
      </c>
      <c r="S7605">
        <f>Table1[[#This Row],[Discounted Price]]*0.9</f>
        <v>75.45150000000001</v>
      </c>
      <c r="T7605">
        <f>Table1[[#This Row],[Discounted Price]]*0.8</f>
        <v>67.068000000000012</v>
      </c>
      <c r="U7605">
        <f>Table1[[#This Row],[Price]]*0.52</f>
        <v>48.438000000000002</v>
      </c>
      <c r="V7605">
        <f>(Table1[[#This Row],[Price]]-Table1[[#This Row],[Scrap value]])/2</f>
        <v>22.356000000000002</v>
      </c>
    </row>
    <row r="7606" spans="1:22" x14ac:dyDescent="0.25">
      <c r="A7606" t="s">
        <v>33850</v>
      </c>
      <c r="B7606" t="s">
        <v>22</v>
      </c>
      <c r="C7606" t="s">
        <v>47</v>
      </c>
      <c r="D7606" t="s">
        <v>33851</v>
      </c>
      <c r="E7606">
        <v>382.42</v>
      </c>
      <c r="F7606">
        <v>40</v>
      </c>
      <c r="G7606" t="s">
        <v>43730</v>
      </c>
      <c r="H7606" t="s">
        <v>6582</v>
      </c>
      <c r="I7606" s="1">
        <v>45137</v>
      </c>
      <c r="J7606" s="1">
        <v>45658</v>
      </c>
      <c r="K7606" t="s">
        <v>33852</v>
      </c>
      <c r="L7606" t="s">
        <v>33853</v>
      </c>
      <c r="M7606" t="s">
        <v>27</v>
      </c>
      <c r="N7606">
        <v>2</v>
      </c>
      <c r="O7606">
        <f>Table1[[#This Row],[Price]]-0.1*Table1[[#This Row],[Price]]</f>
        <v>344.178</v>
      </c>
      <c r="P7606" s="9">
        <f>(Table1[[#This Row],[Expiration Date]]-Table1[[#This Row],[Manufacturing Date]])/365</f>
        <v>1.4273972602739726</v>
      </c>
      <c r="Q7606" t="str">
        <f>IF(Table1[[#This Row],[Expiration Date]]-J7614&gt;12/31/2024,"not expired","expired")</f>
        <v>expired</v>
      </c>
      <c r="R7606">
        <f>Table1[[#This Row],[Discounted Price]]*0.95</f>
        <v>326.96909999999997</v>
      </c>
      <c r="S7606">
        <f>Table1[[#This Row],[Discounted Price]]*0.9</f>
        <v>309.7602</v>
      </c>
      <c r="T7606">
        <f>Table1[[#This Row],[Discounted Price]]*0.8</f>
        <v>275.3424</v>
      </c>
      <c r="U7606">
        <f>Table1[[#This Row],[Price]]*0.52</f>
        <v>198.85840000000002</v>
      </c>
      <c r="V7606">
        <f>(Table1[[#This Row],[Price]]-Table1[[#This Row],[Scrap value]])/2</f>
        <v>91.780799999999999</v>
      </c>
    </row>
    <row r="7607" spans="1:22" x14ac:dyDescent="0.25">
      <c r="A7607" t="s">
        <v>33854</v>
      </c>
      <c r="B7607" t="s">
        <v>15</v>
      </c>
      <c r="C7607" t="s">
        <v>47</v>
      </c>
      <c r="D7607" t="s">
        <v>33855</v>
      </c>
      <c r="E7607">
        <v>44.82</v>
      </c>
      <c r="F7607">
        <v>25</v>
      </c>
      <c r="G7607" t="s">
        <v>43730</v>
      </c>
      <c r="H7607" t="s">
        <v>3051</v>
      </c>
      <c r="I7607" s="1">
        <v>44927</v>
      </c>
      <c r="J7607" s="1">
        <v>46023</v>
      </c>
      <c r="K7607" t="s">
        <v>33856</v>
      </c>
      <c r="L7607" t="s">
        <v>33857</v>
      </c>
      <c r="M7607" t="s">
        <v>45</v>
      </c>
      <c r="N7607">
        <v>1</v>
      </c>
      <c r="O7607">
        <f>Table1[[#This Row],[Price]]-0.1*Table1[[#This Row],[Price]]</f>
        <v>40.338000000000001</v>
      </c>
      <c r="P7607" s="9">
        <f>(Table1[[#This Row],[Expiration Date]]-Table1[[#This Row],[Manufacturing Date]])/365</f>
        <v>3.0027397260273974</v>
      </c>
      <c r="Q7607" t="str">
        <f>IF(Table1[[#This Row],[Expiration Date]]-J7615&gt;12/31/2024,"not expired","expired")</f>
        <v>not expired</v>
      </c>
      <c r="R7607">
        <f>Table1[[#This Row],[Discounted Price]]*0.95</f>
        <v>38.321100000000001</v>
      </c>
      <c r="S7607">
        <f>Table1[[#This Row],[Discounted Price]]*0.9</f>
        <v>36.304200000000002</v>
      </c>
      <c r="T7607">
        <f>Table1[[#This Row],[Discounted Price]]*0.8</f>
        <v>32.270400000000002</v>
      </c>
      <c r="U7607">
        <f>Table1[[#This Row],[Price]]*0.52</f>
        <v>23.3064</v>
      </c>
      <c r="V7607">
        <f>(Table1[[#This Row],[Price]]-Table1[[#This Row],[Scrap value]])/2</f>
        <v>10.7568</v>
      </c>
    </row>
    <row r="7608" spans="1:22" x14ac:dyDescent="0.25">
      <c r="A7608" t="s">
        <v>33858</v>
      </c>
      <c r="B7608" t="s">
        <v>15</v>
      </c>
      <c r="C7608" t="s">
        <v>47</v>
      </c>
      <c r="D7608" t="s">
        <v>33859</v>
      </c>
      <c r="E7608">
        <v>141.6</v>
      </c>
      <c r="F7608">
        <v>82</v>
      </c>
      <c r="G7608" t="s">
        <v>43729</v>
      </c>
      <c r="H7608" t="s">
        <v>15604</v>
      </c>
      <c r="I7608" s="1">
        <v>44927</v>
      </c>
      <c r="J7608" s="1">
        <v>45292</v>
      </c>
      <c r="K7608" t="s">
        <v>33860</v>
      </c>
      <c r="L7608" t="s">
        <v>33861</v>
      </c>
      <c r="M7608" t="s">
        <v>27</v>
      </c>
      <c r="N7608">
        <v>4</v>
      </c>
      <c r="O7608">
        <f>Table1[[#This Row],[Price]]-0.1*Table1[[#This Row],[Price]]</f>
        <v>127.44</v>
      </c>
      <c r="P7608" s="9">
        <f>(Table1[[#This Row],[Expiration Date]]-Table1[[#This Row],[Manufacturing Date]])/365</f>
        <v>1</v>
      </c>
      <c r="Q7608" t="str">
        <f>IF(Table1[[#This Row],[Expiration Date]]-J7616&gt;12/31/2024,"not expired","expired")</f>
        <v>expired</v>
      </c>
      <c r="R7608">
        <f>Table1[[#This Row],[Discounted Price]]*0.95</f>
        <v>121.068</v>
      </c>
      <c r="S7608">
        <f>Table1[[#This Row],[Discounted Price]]*0.9</f>
        <v>114.696</v>
      </c>
      <c r="T7608">
        <f>Table1[[#This Row],[Discounted Price]]*0.8</f>
        <v>101.952</v>
      </c>
      <c r="U7608">
        <f>Table1[[#This Row],[Price]]*0.52</f>
        <v>73.632000000000005</v>
      </c>
      <c r="V7608">
        <f>(Table1[[#This Row],[Price]]-Table1[[#This Row],[Scrap value]])/2</f>
        <v>33.983999999999995</v>
      </c>
    </row>
    <row r="7609" spans="1:22" x14ac:dyDescent="0.25">
      <c r="A7609" t="s">
        <v>33862</v>
      </c>
      <c r="B7609" t="s">
        <v>22</v>
      </c>
      <c r="C7609" t="s">
        <v>47</v>
      </c>
      <c r="D7609" t="s">
        <v>33863</v>
      </c>
      <c r="E7609">
        <v>384.08</v>
      </c>
      <c r="F7609">
        <v>73</v>
      </c>
      <c r="G7609" t="s">
        <v>43730</v>
      </c>
      <c r="H7609" t="s">
        <v>13290</v>
      </c>
      <c r="I7609" s="1">
        <v>45137</v>
      </c>
      <c r="J7609" s="1">
        <v>45292</v>
      </c>
      <c r="K7609" t="s">
        <v>33864</v>
      </c>
      <c r="L7609" t="s">
        <v>33865</v>
      </c>
      <c r="M7609" t="s">
        <v>27</v>
      </c>
      <c r="N7609">
        <v>5</v>
      </c>
      <c r="O7609">
        <f>Table1[[#This Row],[Price]]-0.1*Table1[[#This Row],[Price]]</f>
        <v>345.67199999999997</v>
      </c>
      <c r="P7609" s="9">
        <f>(Table1[[#This Row],[Expiration Date]]-Table1[[#This Row],[Manufacturing Date]])/365</f>
        <v>0.42465753424657532</v>
      </c>
      <c r="Q7609" t="str">
        <f>IF(Table1[[#This Row],[Expiration Date]]-J7617&gt;12/31/2024,"not expired","expired")</f>
        <v>expired</v>
      </c>
      <c r="R7609">
        <f>Table1[[#This Row],[Discounted Price]]*0.95</f>
        <v>328.38839999999993</v>
      </c>
      <c r="S7609">
        <f>Table1[[#This Row],[Discounted Price]]*0.9</f>
        <v>311.10479999999995</v>
      </c>
      <c r="T7609">
        <f>Table1[[#This Row],[Discounted Price]]*0.8</f>
        <v>276.5376</v>
      </c>
      <c r="U7609">
        <f>Table1[[#This Row],[Price]]*0.52</f>
        <v>199.7216</v>
      </c>
      <c r="V7609">
        <f>(Table1[[#This Row],[Price]]-Table1[[#This Row],[Scrap value]])/2</f>
        <v>92.179199999999994</v>
      </c>
    </row>
    <row r="7610" spans="1:22" x14ac:dyDescent="0.25">
      <c r="A7610" t="s">
        <v>33866</v>
      </c>
      <c r="B7610" t="s">
        <v>35</v>
      </c>
      <c r="C7610" t="s">
        <v>47</v>
      </c>
      <c r="D7610" t="s">
        <v>33867</v>
      </c>
      <c r="E7610">
        <v>356.43</v>
      </c>
      <c r="F7610">
        <v>23</v>
      </c>
      <c r="G7610" t="s">
        <v>43729</v>
      </c>
      <c r="H7610" t="s">
        <v>3722</v>
      </c>
      <c r="I7610" s="1">
        <v>45137</v>
      </c>
      <c r="J7610" s="1">
        <v>45292</v>
      </c>
      <c r="K7610" t="s">
        <v>33868</v>
      </c>
      <c r="L7610" t="s">
        <v>33869</v>
      </c>
      <c r="M7610" t="s">
        <v>27</v>
      </c>
      <c r="N7610">
        <v>3</v>
      </c>
      <c r="O7610">
        <f>Table1[[#This Row],[Price]]-0.1*Table1[[#This Row],[Price]]</f>
        <v>320.78700000000003</v>
      </c>
      <c r="P7610" s="9">
        <f>(Table1[[#This Row],[Expiration Date]]-Table1[[#This Row],[Manufacturing Date]])/365</f>
        <v>0.42465753424657532</v>
      </c>
      <c r="Q7610" t="str">
        <f>IF(Table1[[#This Row],[Expiration Date]]-J7618&gt;12/31/2024,"not expired","expired")</f>
        <v>expired</v>
      </c>
      <c r="R7610">
        <f>Table1[[#This Row],[Discounted Price]]*0.95</f>
        <v>304.74765000000002</v>
      </c>
      <c r="S7610">
        <f>Table1[[#This Row],[Discounted Price]]*0.9</f>
        <v>288.70830000000007</v>
      </c>
      <c r="T7610">
        <f>Table1[[#This Row],[Discounted Price]]*0.8</f>
        <v>256.62960000000004</v>
      </c>
      <c r="U7610">
        <f>Table1[[#This Row],[Price]]*0.52</f>
        <v>185.34360000000001</v>
      </c>
      <c r="V7610">
        <f>(Table1[[#This Row],[Price]]-Table1[[#This Row],[Scrap value]])/2</f>
        <v>85.543199999999999</v>
      </c>
    </row>
    <row r="7611" spans="1:22" x14ac:dyDescent="0.25">
      <c r="A7611" t="s">
        <v>33870</v>
      </c>
      <c r="B7611" t="s">
        <v>35</v>
      </c>
      <c r="C7611" t="s">
        <v>47</v>
      </c>
      <c r="D7611" t="s">
        <v>33871</v>
      </c>
      <c r="E7611">
        <v>176.45</v>
      </c>
      <c r="F7611">
        <v>36</v>
      </c>
      <c r="G7611" t="s">
        <v>43729</v>
      </c>
      <c r="H7611" t="s">
        <v>4827</v>
      </c>
      <c r="I7611" s="1">
        <v>45000</v>
      </c>
      <c r="J7611" s="1">
        <v>46023</v>
      </c>
      <c r="K7611" t="s">
        <v>33872</v>
      </c>
      <c r="L7611" t="s">
        <v>33873</v>
      </c>
      <c r="M7611" t="s">
        <v>45</v>
      </c>
      <c r="N7611">
        <v>1</v>
      </c>
      <c r="O7611">
        <f>Table1[[#This Row],[Price]]-0.1*Table1[[#This Row],[Price]]</f>
        <v>158.80499999999998</v>
      </c>
      <c r="P7611" s="9">
        <f>(Table1[[#This Row],[Expiration Date]]-Table1[[#This Row],[Manufacturing Date]])/365</f>
        <v>2.8027397260273972</v>
      </c>
      <c r="Q7611" t="str">
        <f>IF(Table1[[#This Row],[Expiration Date]]-J7619&gt;12/31/2024,"not expired","expired")</f>
        <v>not expired</v>
      </c>
      <c r="R7611">
        <f>Table1[[#This Row],[Discounted Price]]*0.95</f>
        <v>150.86474999999999</v>
      </c>
      <c r="S7611">
        <f>Table1[[#This Row],[Discounted Price]]*0.9</f>
        <v>142.92449999999999</v>
      </c>
      <c r="T7611">
        <f>Table1[[#This Row],[Discounted Price]]*0.8</f>
        <v>127.04399999999998</v>
      </c>
      <c r="U7611">
        <f>Table1[[#This Row],[Price]]*0.52</f>
        <v>91.753999999999991</v>
      </c>
      <c r="V7611">
        <f>(Table1[[#This Row],[Price]]-Table1[[#This Row],[Scrap value]])/2</f>
        <v>42.347999999999999</v>
      </c>
    </row>
    <row r="7612" spans="1:22" x14ac:dyDescent="0.25">
      <c r="A7612" t="s">
        <v>33874</v>
      </c>
      <c r="B7612" t="s">
        <v>29</v>
      </c>
      <c r="C7612" t="s">
        <v>47</v>
      </c>
      <c r="D7612" t="s">
        <v>33875</v>
      </c>
      <c r="E7612">
        <v>17.59</v>
      </c>
      <c r="F7612">
        <v>54</v>
      </c>
      <c r="G7612" t="s">
        <v>43728</v>
      </c>
      <c r="H7612" t="s">
        <v>33876</v>
      </c>
      <c r="I7612" s="1">
        <v>44927</v>
      </c>
      <c r="J7612" s="1">
        <v>46023</v>
      </c>
      <c r="K7612" t="s">
        <v>33877</v>
      </c>
      <c r="L7612" t="s">
        <v>33878</v>
      </c>
      <c r="M7612" t="s">
        <v>20</v>
      </c>
      <c r="N7612">
        <v>5</v>
      </c>
      <c r="O7612">
        <f>Table1[[#This Row],[Price]]-0.1*Table1[[#This Row],[Price]]</f>
        <v>15.831</v>
      </c>
      <c r="P7612" s="9">
        <f>(Table1[[#This Row],[Expiration Date]]-Table1[[#This Row],[Manufacturing Date]])/365</f>
        <v>3.0027397260273974</v>
      </c>
      <c r="Q7612" t="str">
        <f>IF(Table1[[#This Row],[Expiration Date]]-J7620&gt;12/31/2024,"not expired","expired")</f>
        <v>expired</v>
      </c>
      <c r="R7612">
        <f>Table1[[#This Row],[Discounted Price]]*0.95</f>
        <v>15.039449999999999</v>
      </c>
      <c r="S7612">
        <f>Table1[[#This Row],[Discounted Price]]*0.9</f>
        <v>14.2479</v>
      </c>
      <c r="T7612">
        <f>Table1[[#This Row],[Discounted Price]]*0.8</f>
        <v>12.6648</v>
      </c>
      <c r="U7612">
        <f>Table1[[#This Row],[Price]]*0.52</f>
        <v>9.1468000000000007</v>
      </c>
      <c r="V7612">
        <f>(Table1[[#This Row],[Price]]-Table1[[#This Row],[Scrap value]])/2</f>
        <v>4.2215999999999996</v>
      </c>
    </row>
    <row r="7613" spans="1:22" x14ac:dyDescent="0.25">
      <c r="A7613" t="s">
        <v>33879</v>
      </c>
      <c r="B7613" t="s">
        <v>35</v>
      </c>
      <c r="C7613" t="s">
        <v>47</v>
      </c>
      <c r="D7613" t="s">
        <v>33880</v>
      </c>
      <c r="E7613">
        <v>21.24</v>
      </c>
      <c r="F7613">
        <v>44</v>
      </c>
      <c r="G7613" t="s">
        <v>43730</v>
      </c>
      <c r="H7613" t="s">
        <v>4067</v>
      </c>
      <c r="I7613" s="1">
        <v>44927</v>
      </c>
      <c r="J7613" s="1">
        <v>45292</v>
      </c>
      <c r="K7613" t="s">
        <v>33881</v>
      </c>
      <c r="L7613" t="s">
        <v>33882</v>
      </c>
      <c r="M7613" t="s">
        <v>27</v>
      </c>
      <c r="N7613">
        <v>4</v>
      </c>
      <c r="O7613">
        <f>Table1[[#This Row],[Price]]-0.1*Table1[[#This Row],[Price]]</f>
        <v>19.116</v>
      </c>
      <c r="P7613" s="9">
        <f>(Table1[[#This Row],[Expiration Date]]-Table1[[#This Row],[Manufacturing Date]])/365</f>
        <v>1</v>
      </c>
      <c r="Q7613" t="str">
        <f>IF(Table1[[#This Row],[Expiration Date]]-J7621&gt;12/31/2024,"not expired","expired")</f>
        <v>expired</v>
      </c>
      <c r="R7613">
        <f>Table1[[#This Row],[Discounted Price]]*0.95</f>
        <v>18.1602</v>
      </c>
      <c r="S7613">
        <f>Table1[[#This Row],[Discounted Price]]*0.9</f>
        <v>17.2044</v>
      </c>
      <c r="T7613">
        <f>Table1[[#This Row],[Discounted Price]]*0.8</f>
        <v>15.2928</v>
      </c>
      <c r="U7613">
        <f>Table1[[#This Row],[Price]]*0.52</f>
        <v>11.0448</v>
      </c>
      <c r="V7613">
        <f>(Table1[[#This Row],[Price]]-Table1[[#This Row],[Scrap value]])/2</f>
        <v>5.097599999999999</v>
      </c>
    </row>
    <row r="7614" spans="1:22" x14ac:dyDescent="0.25">
      <c r="A7614" t="s">
        <v>33883</v>
      </c>
      <c r="B7614" t="s">
        <v>35</v>
      </c>
      <c r="C7614" t="s">
        <v>47</v>
      </c>
      <c r="D7614" t="s">
        <v>33884</v>
      </c>
      <c r="E7614">
        <v>381.48</v>
      </c>
      <c r="F7614">
        <v>98</v>
      </c>
      <c r="G7614" t="s">
        <v>43729</v>
      </c>
      <c r="H7614" t="s">
        <v>12010</v>
      </c>
      <c r="I7614" s="1">
        <v>45000</v>
      </c>
      <c r="J7614" s="1">
        <v>46023</v>
      </c>
      <c r="K7614" t="s">
        <v>33885</v>
      </c>
      <c r="L7614" t="s">
        <v>33886</v>
      </c>
      <c r="M7614" t="s">
        <v>27</v>
      </c>
      <c r="N7614">
        <v>4</v>
      </c>
      <c r="O7614">
        <f>Table1[[#This Row],[Price]]-0.1*Table1[[#This Row],[Price]]</f>
        <v>343.33199999999999</v>
      </c>
      <c r="P7614" s="9">
        <f>(Table1[[#This Row],[Expiration Date]]-Table1[[#This Row],[Manufacturing Date]])/365</f>
        <v>2.8027397260273972</v>
      </c>
      <c r="Q7614" t="str">
        <f>IF(Table1[[#This Row],[Expiration Date]]-J7622&gt;12/31/2024,"not expired","expired")</f>
        <v>expired</v>
      </c>
      <c r="R7614">
        <f>Table1[[#This Row],[Discounted Price]]*0.95</f>
        <v>326.16539999999998</v>
      </c>
      <c r="S7614">
        <f>Table1[[#This Row],[Discounted Price]]*0.9</f>
        <v>308.99880000000002</v>
      </c>
      <c r="T7614">
        <f>Table1[[#This Row],[Discounted Price]]*0.8</f>
        <v>274.66559999999998</v>
      </c>
      <c r="U7614">
        <f>Table1[[#This Row],[Price]]*0.52</f>
        <v>198.36960000000002</v>
      </c>
      <c r="V7614">
        <f>(Table1[[#This Row],[Price]]-Table1[[#This Row],[Scrap value]])/2</f>
        <v>91.555199999999999</v>
      </c>
    </row>
    <row r="7615" spans="1:22" x14ac:dyDescent="0.25">
      <c r="A7615" t="s">
        <v>33887</v>
      </c>
      <c r="B7615" t="s">
        <v>35</v>
      </c>
      <c r="C7615" t="s">
        <v>47</v>
      </c>
      <c r="D7615" t="s">
        <v>33888</v>
      </c>
      <c r="E7615">
        <v>53.21</v>
      </c>
      <c r="F7615">
        <v>88</v>
      </c>
      <c r="G7615" t="s">
        <v>43729</v>
      </c>
      <c r="H7615" t="s">
        <v>3550</v>
      </c>
      <c r="I7615" s="1">
        <v>45000</v>
      </c>
      <c r="J7615" s="1">
        <v>45292</v>
      </c>
      <c r="K7615" t="s">
        <v>33889</v>
      </c>
      <c r="L7615" t="s">
        <v>33890</v>
      </c>
      <c r="M7615" t="s">
        <v>20</v>
      </c>
      <c r="N7615">
        <v>3</v>
      </c>
      <c r="O7615">
        <f>Table1[[#This Row],[Price]]-0.1*Table1[[#This Row],[Price]]</f>
        <v>47.889000000000003</v>
      </c>
      <c r="P7615" s="9">
        <f>(Table1[[#This Row],[Expiration Date]]-Table1[[#This Row],[Manufacturing Date]])/365</f>
        <v>0.8</v>
      </c>
      <c r="Q7615" t="str">
        <f>IF(Table1[[#This Row],[Expiration Date]]-J7623&gt;12/31/2024,"not expired","expired")</f>
        <v>expired</v>
      </c>
      <c r="R7615">
        <f>Table1[[#This Row],[Discounted Price]]*0.95</f>
        <v>45.494550000000004</v>
      </c>
      <c r="S7615">
        <f>Table1[[#This Row],[Discounted Price]]*0.9</f>
        <v>43.100100000000005</v>
      </c>
      <c r="T7615">
        <f>Table1[[#This Row],[Discounted Price]]*0.8</f>
        <v>38.311200000000007</v>
      </c>
      <c r="U7615">
        <f>Table1[[#This Row],[Price]]*0.52</f>
        <v>27.6692</v>
      </c>
      <c r="V7615">
        <f>(Table1[[#This Row],[Price]]-Table1[[#This Row],[Scrap value]])/2</f>
        <v>12.7704</v>
      </c>
    </row>
    <row r="7616" spans="1:22" x14ac:dyDescent="0.25">
      <c r="A7616" t="s">
        <v>33891</v>
      </c>
      <c r="B7616" t="s">
        <v>29</v>
      </c>
      <c r="C7616" t="s">
        <v>47</v>
      </c>
      <c r="D7616" t="s">
        <v>33892</v>
      </c>
      <c r="E7616">
        <v>282.95</v>
      </c>
      <c r="F7616">
        <v>24</v>
      </c>
      <c r="G7616" t="s">
        <v>43729</v>
      </c>
      <c r="H7616" t="s">
        <v>33893</v>
      </c>
      <c r="I7616" s="1">
        <v>45137</v>
      </c>
      <c r="J7616" s="1">
        <v>45292</v>
      </c>
      <c r="K7616" t="s">
        <v>33894</v>
      </c>
      <c r="L7616" t="s">
        <v>33895</v>
      </c>
      <c r="M7616" t="s">
        <v>45</v>
      </c>
      <c r="N7616">
        <v>4</v>
      </c>
      <c r="O7616">
        <f>Table1[[#This Row],[Price]]-0.1*Table1[[#This Row],[Price]]</f>
        <v>254.65499999999997</v>
      </c>
      <c r="P7616" s="9">
        <f>(Table1[[#This Row],[Expiration Date]]-Table1[[#This Row],[Manufacturing Date]])/365</f>
        <v>0.42465753424657532</v>
      </c>
      <c r="Q7616" t="str">
        <f>IF(Table1[[#This Row],[Expiration Date]]-J7624&gt;12/31/2024,"not expired","expired")</f>
        <v>expired</v>
      </c>
      <c r="R7616">
        <f>Table1[[#This Row],[Discounted Price]]*0.95</f>
        <v>241.92224999999996</v>
      </c>
      <c r="S7616">
        <f>Table1[[#This Row],[Discounted Price]]*0.9</f>
        <v>229.18949999999998</v>
      </c>
      <c r="T7616">
        <f>Table1[[#This Row],[Discounted Price]]*0.8</f>
        <v>203.72399999999999</v>
      </c>
      <c r="U7616">
        <f>Table1[[#This Row],[Price]]*0.52</f>
        <v>147.13399999999999</v>
      </c>
      <c r="V7616">
        <f>(Table1[[#This Row],[Price]]-Table1[[#This Row],[Scrap value]])/2</f>
        <v>67.908000000000001</v>
      </c>
    </row>
    <row r="7617" spans="1:22" x14ac:dyDescent="0.25">
      <c r="A7617" t="s">
        <v>33896</v>
      </c>
      <c r="B7617" t="s">
        <v>22</v>
      </c>
      <c r="C7617" t="s">
        <v>47</v>
      </c>
      <c r="D7617" t="s">
        <v>33897</v>
      </c>
      <c r="E7617">
        <v>80.44</v>
      </c>
      <c r="F7617">
        <v>13</v>
      </c>
      <c r="G7617" t="s">
        <v>43728</v>
      </c>
      <c r="H7617" t="s">
        <v>991</v>
      </c>
      <c r="I7617" s="1">
        <v>44927</v>
      </c>
      <c r="J7617" s="1">
        <v>45658</v>
      </c>
      <c r="K7617" t="s">
        <v>33898</v>
      </c>
      <c r="L7617" t="s">
        <v>33899</v>
      </c>
      <c r="M7617" t="s">
        <v>27</v>
      </c>
      <c r="N7617">
        <v>4</v>
      </c>
      <c r="O7617">
        <f>Table1[[#This Row],[Price]]-0.1*Table1[[#This Row],[Price]]</f>
        <v>72.396000000000001</v>
      </c>
      <c r="P7617" s="9">
        <f>(Table1[[#This Row],[Expiration Date]]-Table1[[#This Row],[Manufacturing Date]])/365</f>
        <v>2.0027397260273974</v>
      </c>
      <c r="Q7617" t="str">
        <f>IF(Table1[[#This Row],[Expiration Date]]-J7625&gt;12/31/2024,"not expired","expired")</f>
        <v>not expired</v>
      </c>
      <c r="R7617">
        <f>Table1[[#This Row],[Discounted Price]]*0.95</f>
        <v>68.776200000000003</v>
      </c>
      <c r="S7617">
        <f>Table1[[#This Row],[Discounted Price]]*0.9</f>
        <v>65.156400000000005</v>
      </c>
      <c r="T7617">
        <f>Table1[[#This Row],[Discounted Price]]*0.8</f>
        <v>57.916800000000002</v>
      </c>
      <c r="U7617">
        <f>Table1[[#This Row],[Price]]*0.52</f>
        <v>41.828800000000001</v>
      </c>
      <c r="V7617">
        <f>(Table1[[#This Row],[Price]]-Table1[[#This Row],[Scrap value]])/2</f>
        <v>19.305599999999998</v>
      </c>
    </row>
    <row r="7618" spans="1:22" x14ac:dyDescent="0.25">
      <c r="A7618" t="s">
        <v>33900</v>
      </c>
      <c r="B7618" t="s">
        <v>35</v>
      </c>
      <c r="C7618" t="s">
        <v>47</v>
      </c>
      <c r="D7618" t="s">
        <v>33901</v>
      </c>
      <c r="E7618">
        <v>73.86</v>
      </c>
      <c r="F7618">
        <v>68</v>
      </c>
      <c r="G7618" t="s">
        <v>43728</v>
      </c>
      <c r="H7618" t="s">
        <v>19836</v>
      </c>
      <c r="I7618" s="1">
        <v>44927</v>
      </c>
      <c r="J7618" s="1">
        <v>45658</v>
      </c>
      <c r="K7618" t="s">
        <v>33902</v>
      </c>
      <c r="L7618" t="s">
        <v>33903</v>
      </c>
      <c r="M7618" t="s">
        <v>27</v>
      </c>
      <c r="N7618">
        <v>2</v>
      </c>
      <c r="O7618">
        <f>Table1[[#This Row],[Price]]-0.1*Table1[[#This Row],[Price]]</f>
        <v>66.474000000000004</v>
      </c>
      <c r="P7618" s="9">
        <f>(Table1[[#This Row],[Expiration Date]]-Table1[[#This Row],[Manufacturing Date]])/365</f>
        <v>2.0027397260273974</v>
      </c>
      <c r="Q7618" t="str">
        <f>IF(Table1[[#This Row],[Expiration Date]]-J7626&gt;12/31/2024,"not expired","expired")</f>
        <v>not expired</v>
      </c>
      <c r="R7618">
        <f>Table1[[#This Row],[Discounted Price]]*0.95</f>
        <v>63.150300000000001</v>
      </c>
      <c r="S7618">
        <f>Table1[[#This Row],[Discounted Price]]*0.9</f>
        <v>59.826600000000006</v>
      </c>
      <c r="T7618">
        <f>Table1[[#This Row],[Discounted Price]]*0.8</f>
        <v>53.179200000000009</v>
      </c>
      <c r="U7618">
        <f>Table1[[#This Row],[Price]]*0.52</f>
        <v>38.407200000000003</v>
      </c>
      <c r="V7618">
        <f>(Table1[[#This Row],[Price]]-Table1[[#This Row],[Scrap value]])/2</f>
        <v>17.726399999999998</v>
      </c>
    </row>
    <row r="7619" spans="1:22" x14ac:dyDescent="0.25">
      <c r="A7619" t="s">
        <v>33904</v>
      </c>
      <c r="B7619" t="s">
        <v>15</v>
      </c>
      <c r="C7619" t="s">
        <v>47</v>
      </c>
      <c r="D7619" t="s">
        <v>33905</v>
      </c>
      <c r="E7619">
        <v>493.13</v>
      </c>
      <c r="F7619">
        <v>66</v>
      </c>
      <c r="G7619" t="s">
        <v>43729</v>
      </c>
      <c r="H7619" t="s">
        <v>1426</v>
      </c>
      <c r="I7619" s="1">
        <v>45000</v>
      </c>
      <c r="J7619" s="1">
        <v>45292</v>
      </c>
      <c r="K7619" t="s">
        <v>33906</v>
      </c>
      <c r="L7619" t="s">
        <v>33907</v>
      </c>
      <c r="M7619" t="s">
        <v>45</v>
      </c>
      <c r="N7619">
        <v>5</v>
      </c>
      <c r="O7619">
        <f>Table1[[#This Row],[Price]]-0.1*Table1[[#This Row],[Price]]</f>
        <v>443.81700000000001</v>
      </c>
      <c r="P7619" s="9">
        <f>(Table1[[#This Row],[Expiration Date]]-Table1[[#This Row],[Manufacturing Date]])/365</f>
        <v>0.8</v>
      </c>
      <c r="Q7619" t="str">
        <f>IF(Table1[[#This Row],[Expiration Date]]-J7627&gt;12/31/2024,"not expired","expired")</f>
        <v>expired</v>
      </c>
      <c r="R7619">
        <f>Table1[[#This Row],[Discounted Price]]*0.95</f>
        <v>421.62615</v>
      </c>
      <c r="S7619">
        <f>Table1[[#This Row],[Discounted Price]]*0.9</f>
        <v>399.43530000000004</v>
      </c>
      <c r="T7619">
        <f>Table1[[#This Row],[Discounted Price]]*0.8</f>
        <v>355.05360000000002</v>
      </c>
      <c r="U7619">
        <f>Table1[[#This Row],[Price]]*0.52</f>
        <v>256.42759999999998</v>
      </c>
      <c r="V7619">
        <f>(Table1[[#This Row],[Price]]-Table1[[#This Row],[Scrap value]])/2</f>
        <v>118.35120000000001</v>
      </c>
    </row>
    <row r="7620" spans="1:22" x14ac:dyDescent="0.25">
      <c r="A7620" t="s">
        <v>33908</v>
      </c>
      <c r="B7620" t="s">
        <v>22</v>
      </c>
      <c r="C7620" t="s">
        <v>47</v>
      </c>
      <c r="D7620" t="s">
        <v>33909</v>
      </c>
      <c r="E7620">
        <v>84.43</v>
      </c>
      <c r="F7620">
        <v>74</v>
      </c>
      <c r="G7620" t="s">
        <v>43728</v>
      </c>
      <c r="H7620" t="s">
        <v>33910</v>
      </c>
      <c r="I7620" s="1">
        <v>45000</v>
      </c>
      <c r="J7620" s="1">
        <v>46023</v>
      </c>
      <c r="K7620" t="s">
        <v>33911</v>
      </c>
      <c r="L7620" t="s">
        <v>33912</v>
      </c>
      <c r="M7620" t="s">
        <v>45</v>
      </c>
      <c r="N7620">
        <v>2</v>
      </c>
      <c r="O7620">
        <f>Table1[[#This Row],[Price]]-0.1*Table1[[#This Row],[Price]]</f>
        <v>75.987000000000009</v>
      </c>
      <c r="P7620" s="9">
        <f>(Table1[[#This Row],[Expiration Date]]-Table1[[#This Row],[Manufacturing Date]])/365</f>
        <v>2.8027397260273972</v>
      </c>
      <c r="Q7620" t="str">
        <f>IF(Table1[[#This Row],[Expiration Date]]-J7628&gt;12/31/2024,"not expired","expired")</f>
        <v>not expired</v>
      </c>
      <c r="R7620">
        <f>Table1[[#This Row],[Discounted Price]]*0.95</f>
        <v>72.187650000000005</v>
      </c>
      <c r="S7620">
        <f>Table1[[#This Row],[Discounted Price]]*0.9</f>
        <v>68.388300000000015</v>
      </c>
      <c r="T7620">
        <f>Table1[[#This Row],[Discounted Price]]*0.8</f>
        <v>60.789600000000007</v>
      </c>
      <c r="U7620">
        <f>Table1[[#This Row],[Price]]*0.52</f>
        <v>43.903600000000004</v>
      </c>
      <c r="V7620">
        <f>(Table1[[#This Row],[Price]]-Table1[[#This Row],[Scrap value]])/2</f>
        <v>20.263200000000001</v>
      </c>
    </row>
    <row r="7621" spans="1:22" x14ac:dyDescent="0.25">
      <c r="A7621" t="s">
        <v>33913</v>
      </c>
      <c r="B7621" t="s">
        <v>22</v>
      </c>
      <c r="C7621" t="s">
        <v>47</v>
      </c>
      <c r="D7621" t="s">
        <v>33914</v>
      </c>
      <c r="E7621">
        <v>384.21</v>
      </c>
      <c r="F7621">
        <v>6</v>
      </c>
      <c r="G7621" t="s">
        <v>43729</v>
      </c>
      <c r="H7621" t="s">
        <v>4599</v>
      </c>
      <c r="I7621" s="1">
        <v>44927</v>
      </c>
      <c r="J7621" s="1">
        <v>45292</v>
      </c>
      <c r="K7621" t="s">
        <v>33915</v>
      </c>
      <c r="L7621" t="s">
        <v>33916</v>
      </c>
      <c r="M7621" t="s">
        <v>45</v>
      </c>
      <c r="N7621">
        <v>4</v>
      </c>
      <c r="O7621">
        <f>Table1[[#This Row],[Price]]-0.1*Table1[[#This Row],[Price]]</f>
        <v>345.78899999999999</v>
      </c>
      <c r="P7621" s="9">
        <f>(Table1[[#This Row],[Expiration Date]]-Table1[[#This Row],[Manufacturing Date]])/365</f>
        <v>1</v>
      </c>
      <c r="Q7621" t="str">
        <f>IF(Table1[[#This Row],[Expiration Date]]-J7629&gt;12/31/2024,"not expired","expired")</f>
        <v>expired</v>
      </c>
      <c r="R7621">
        <f>Table1[[#This Row],[Discounted Price]]*0.95</f>
        <v>328.49955</v>
      </c>
      <c r="S7621">
        <f>Table1[[#This Row],[Discounted Price]]*0.9</f>
        <v>311.21010000000001</v>
      </c>
      <c r="T7621">
        <f>Table1[[#This Row],[Discounted Price]]*0.8</f>
        <v>276.63119999999998</v>
      </c>
      <c r="U7621">
        <f>Table1[[#This Row],[Price]]*0.52</f>
        <v>199.78919999999999</v>
      </c>
      <c r="V7621">
        <f>(Table1[[#This Row],[Price]]-Table1[[#This Row],[Scrap value]])/2</f>
        <v>92.210399999999993</v>
      </c>
    </row>
    <row r="7622" spans="1:22" x14ac:dyDescent="0.25">
      <c r="A7622" t="s">
        <v>33917</v>
      </c>
      <c r="B7622" t="s">
        <v>22</v>
      </c>
      <c r="C7622" t="s">
        <v>47</v>
      </c>
      <c r="D7622" t="s">
        <v>33918</v>
      </c>
      <c r="E7622">
        <v>389</v>
      </c>
      <c r="F7622">
        <v>15</v>
      </c>
      <c r="G7622" t="s">
        <v>43730</v>
      </c>
      <c r="H7622" t="s">
        <v>20257</v>
      </c>
      <c r="I7622" s="1">
        <v>45137</v>
      </c>
      <c r="J7622" s="1">
        <v>46023</v>
      </c>
      <c r="K7622" t="s">
        <v>33919</v>
      </c>
      <c r="L7622" t="s">
        <v>33920</v>
      </c>
      <c r="M7622" t="s">
        <v>20</v>
      </c>
      <c r="N7622">
        <v>1</v>
      </c>
      <c r="O7622">
        <f>Table1[[#This Row],[Price]]-0.1*Table1[[#This Row],[Price]]</f>
        <v>350.1</v>
      </c>
      <c r="P7622" s="9">
        <f>(Table1[[#This Row],[Expiration Date]]-Table1[[#This Row],[Manufacturing Date]])/365</f>
        <v>2.4273972602739726</v>
      </c>
      <c r="Q7622" t="str">
        <f>IF(Table1[[#This Row],[Expiration Date]]-J7630&gt;12/31/2024,"not expired","expired")</f>
        <v>expired</v>
      </c>
      <c r="R7622">
        <f>Table1[[#This Row],[Discounted Price]]*0.95</f>
        <v>332.59500000000003</v>
      </c>
      <c r="S7622">
        <f>Table1[[#This Row],[Discounted Price]]*0.9</f>
        <v>315.09000000000003</v>
      </c>
      <c r="T7622">
        <f>Table1[[#This Row],[Discounted Price]]*0.8</f>
        <v>280.08000000000004</v>
      </c>
      <c r="U7622">
        <f>Table1[[#This Row],[Price]]*0.52</f>
        <v>202.28</v>
      </c>
      <c r="V7622">
        <f>(Table1[[#This Row],[Price]]-Table1[[#This Row],[Scrap value]])/2</f>
        <v>93.36</v>
      </c>
    </row>
    <row r="7623" spans="1:22" x14ac:dyDescent="0.25">
      <c r="A7623" t="s">
        <v>33921</v>
      </c>
      <c r="B7623" t="s">
        <v>22</v>
      </c>
      <c r="C7623" t="s">
        <v>47</v>
      </c>
      <c r="D7623" t="s">
        <v>33922</v>
      </c>
      <c r="E7623">
        <v>240.61</v>
      </c>
      <c r="F7623">
        <v>27</v>
      </c>
      <c r="G7623" t="s">
        <v>43730</v>
      </c>
      <c r="H7623" t="s">
        <v>33923</v>
      </c>
      <c r="I7623" s="1">
        <v>44927</v>
      </c>
      <c r="J7623" s="1">
        <v>46023</v>
      </c>
      <c r="K7623" t="s">
        <v>33924</v>
      </c>
      <c r="L7623" t="s">
        <v>33925</v>
      </c>
      <c r="M7623" t="s">
        <v>20</v>
      </c>
      <c r="N7623">
        <v>2</v>
      </c>
      <c r="O7623">
        <f>Table1[[#This Row],[Price]]-0.1*Table1[[#This Row],[Price]]</f>
        <v>216.54900000000001</v>
      </c>
      <c r="P7623" s="9">
        <f>(Table1[[#This Row],[Expiration Date]]-Table1[[#This Row],[Manufacturing Date]])/365</f>
        <v>3.0027397260273974</v>
      </c>
      <c r="Q7623" t="str">
        <f>IF(Table1[[#This Row],[Expiration Date]]-J7631&gt;12/31/2024,"not expired","expired")</f>
        <v>not expired</v>
      </c>
      <c r="R7623">
        <f>Table1[[#This Row],[Discounted Price]]*0.95</f>
        <v>205.72155000000001</v>
      </c>
      <c r="S7623">
        <f>Table1[[#This Row],[Discounted Price]]*0.9</f>
        <v>194.89410000000001</v>
      </c>
      <c r="T7623">
        <f>Table1[[#This Row],[Discounted Price]]*0.8</f>
        <v>173.23920000000001</v>
      </c>
      <c r="U7623">
        <f>Table1[[#This Row],[Price]]*0.52</f>
        <v>125.11720000000001</v>
      </c>
      <c r="V7623">
        <f>(Table1[[#This Row],[Price]]-Table1[[#This Row],[Scrap value]])/2</f>
        <v>57.746400000000001</v>
      </c>
    </row>
    <row r="7624" spans="1:22" x14ac:dyDescent="0.25">
      <c r="A7624" t="s">
        <v>33926</v>
      </c>
      <c r="B7624" t="s">
        <v>35</v>
      </c>
      <c r="C7624" t="s">
        <v>47</v>
      </c>
      <c r="D7624" t="s">
        <v>33927</v>
      </c>
      <c r="E7624">
        <v>261.47000000000003</v>
      </c>
      <c r="F7624">
        <v>95</v>
      </c>
      <c r="G7624" t="s">
        <v>43730</v>
      </c>
      <c r="H7624" t="s">
        <v>12169</v>
      </c>
      <c r="I7624" s="1">
        <v>45137</v>
      </c>
      <c r="J7624" s="1">
        <v>46023</v>
      </c>
      <c r="K7624" t="s">
        <v>33928</v>
      </c>
      <c r="L7624" t="s">
        <v>33929</v>
      </c>
      <c r="M7624" t="s">
        <v>27</v>
      </c>
      <c r="N7624">
        <v>4</v>
      </c>
      <c r="O7624">
        <f>Table1[[#This Row],[Price]]-0.1*Table1[[#This Row],[Price]]</f>
        <v>235.32300000000004</v>
      </c>
      <c r="P7624" s="9">
        <f>(Table1[[#This Row],[Expiration Date]]-Table1[[#This Row],[Manufacturing Date]])/365</f>
        <v>2.4273972602739726</v>
      </c>
      <c r="Q7624" t="str">
        <f>IF(Table1[[#This Row],[Expiration Date]]-J7632&gt;12/31/2024,"not expired","expired")</f>
        <v>expired</v>
      </c>
      <c r="R7624">
        <f>Table1[[#This Row],[Discounted Price]]*0.95</f>
        <v>223.55685000000003</v>
      </c>
      <c r="S7624">
        <f>Table1[[#This Row],[Discounted Price]]*0.9</f>
        <v>211.79070000000004</v>
      </c>
      <c r="T7624">
        <f>Table1[[#This Row],[Discounted Price]]*0.8</f>
        <v>188.25840000000005</v>
      </c>
      <c r="U7624">
        <f>Table1[[#This Row],[Price]]*0.52</f>
        <v>135.96440000000001</v>
      </c>
      <c r="V7624">
        <f>(Table1[[#This Row],[Price]]-Table1[[#This Row],[Scrap value]])/2</f>
        <v>62.752800000000008</v>
      </c>
    </row>
    <row r="7625" spans="1:22" x14ac:dyDescent="0.25">
      <c r="A7625" t="s">
        <v>33930</v>
      </c>
      <c r="B7625" t="s">
        <v>22</v>
      </c>
      <c r="C7625" t="s">
        <v>47</v>
      </c>
      <c r="D7625" t="s">
        <v>33931</v>
      </c>
      <c r="E7625">
        <v>348.88</v>
      </c>
      <c r="F7625">
        <v>98</v>
      </c>
      <c r="G7625" t="s">
        <v>43728</v>
      </c>
      <c r="H7625" t="s">
        <v>17436</v>
      </c>
      <c r="I7625" s="1">
        <v>45137</v>
      </c>
      <c r="J7625" s="1">
        <v>45292</v>
      </c>
      <c r="K7625" t="s">
        <v>33932</v>
      </c>
      <c r="L7625" t="s">
        <v>33933</v>
      </c>
      <c r="M7625" t="s">
        <v>45</v>
      </c>
      <c r="N7625">
        <v>4</v>
      </c>
      <c r="O7625">
        <f>Table1[[#This Row],[Price]]-0.1*Table1[[#This Row],[Price]]</f>
        <v>313.99200000000002</v>
      </c>
      <c r="P7625" s="9">
        <f>(Table1[[#This Row],[Expiration Date]]-Table1[[#This Row],[Manufacturing Date]])/365</f>
        <v>0.42465753424657532</v>
      </c>
      <c r="Q7625" t="str">
        <f>IF(Table1[[#This Row],[Expiration Date]]-J7633&gt;12/31/2024,"not expired","expired")</f>
        <v>expired</v>
      </c>
      <c r="R7625">
        <f>Table1[[#This Row],[Discounted Price]]*0.95</f>
        <v>298.29239999999999</v>
      </c>
      <c r="S7625">
        <f>Table1[[#This Row],[Discounted Price]]*0.9</f>
        <v>282.59280000000001</v>
      </c>
      <c r="T7625">
        <f>Table1[[#This Row],[Discounted Price]]*0.8</f>
        <v>251.19360000000003</v>
      </c>
      <c r="U7625">
        <f>Table1[[#This Row],[Price]]*0.52</f>
        <v>181.41759999999999</v>
      </c>
      <c r="V7625">
        <f>(Table1[[#This Row],[Price]]-Table1[[#This Row],[Scrap value]])/2</f>
        <v>83.731200000000001</v>
      </c>
    </row>
    <row r="7626" spans="1:22" x14ac:dyDescent="0.25">
      <c r="A7626" t="s">
        <v>33934</v>
      </c>
      <c r="B7626" t="s">
        <v>22</v>
      </c>
      <c r="C7626" t="s">
        <v>47</v>
      </c>
      <c r="D7626" t="s">
        <v>33935</v>
      </c>
      <c r="E7626">
        <v>250.94</v>
      </c>
      <c r="F7626">
        <v>40</v>
      </c>
      <c r="G7626" t="s">
        <v>43728</v>
      </c>
      <c r="H7626" t="s">
        <v>20097</v>
      </c>
      <c r="I7626" s="1">
        <v>45137</v>
      </c>
      <c r="J7626" s="1">
        <v>45292</v>
      </c>
      <c r="K7626" t="s">
        <v>33936</v>
      </c>
      <c r="L7626" t="s">
        <v>33937</v>
      </c>
      <c r="M7626" t="s">
        <v>45</v>
      </c>
      <c r="N7626">
        <v>5</v>
      </c>
      <c r="O7626">
        <f>Table1[[#This Row],[Price]]-0.1*Table1[[#This Row],[Price]]</f>
        <v>225.846</v>
      </c>
      <c r="P7626" s="9">
        <f>(Table1[[#This Row],[Expiration Date]]-Table1[[#This Row],[Manufacturing Date]])/365</f>
        <v>0.42465753424657532</v>
      </c>
      <c r="Q7626" t="str">
        <f>IF(Table1[[#This Row],[Expiration Date]]-J7634&gt;12/31/2024,"not expired","expired")</f>
        <v>expired</v>
      </c>
      <c r="R7626">
        <f>Table1[[#This Row],[Discounted Price]]*0.95</f>
        <v>214.55369999999999</v>
      </c>
      <c r="S7626">
        <f>Table1[[#This Row],[Discounted Price]]*0.9</f>
        <v>203.26140000000001</v>
      </c>
      <c r="T7626">
        <f>Table1[[#This Row],[Discounted Price]]*0.8</f>
        <v>180.67680000000001</v>
      </c>
      <c r="U7626">
        <f>Table1[[#This Row],[Price]]*0.52</f>
        <v>130.4888</v>
      </c>
      <c r="V7626">
        <f>(Table1[[#This Row],[Price]]-Table1[[#This Row],[Scrap value]])/2</f>
        <v>60.2256</v>
      </c>
    </row>
    <row r="7627" spans="1:22" x14ac:dyDescent="0.25">
      <c r="A7627" t="s">
        <v>33938</v>
      </c>
      <c r="B7627" t="s">
        <v>15</v>
      </c>
      <c r="C7627" t="s">
        <v>47</v>
      </c>
      <c r="D7627" t="s">
        <v>33939</v>
      </c>
      <c r="E7627">
        <v>79.91</v>
      </c>
      <c r="F7627">
        <v>6</v>
      </c>
      <c r="G7627" t="s">
        <v>43728</v>
      </c>
      <c r="H7627" t="s">
        <v>12832</v>
      </c>
      <c r="I7627" s="1">
        <v>45137</v>
      </c>
      <c r="J7627" s="1">
        <v>45292</v>
      </c>
      <c r="K7627" t="s">
        <v>33940</v>
      </c>
      <c r="L7627" t="s">
        <v>33941</v>
      </c>
      <c r="M7627" t="s">
        <v>45</v>
      </c>
      <c r="N7627">
        <v>2</v>
      </c>
      <c r="O7627">
        <f>Table1[[#This Row],[Price]]-0.1*Table1[[#This Row],[Price]]</f>
        <v>71.918999999999997</v>
      </c>
      <c r="P7627" s="9">
        <f>(Table1[[#This Row],[Expiration Date]]-Table1[[#This Row],[Manufacturing Date]])/365</f>
        <v>0.42465753424657532</v>
      </c>
      <c r="Q7627" t="str">
        <f>IF(Table1[[#This Row],[Expiration Date]]-J7635&gt;12/31/2024,"not expired","expired")</f>
        <v>expired</v>
      </c>
      <c r="R7627">
        <f>Table1[[#This Row],[Discounted Price]]*0.95</f>
        <v>68.323049999999995</v>
      </c>
      <c r="S7627">
        <f>Table1[[#This Row],[Discounted Price]]*0.9</f>
        <v>64.727099999999993</v>
      </c>
      <c r="T7627">
        <f>Table1[[#This Row],[Discounted Price]]*0.8</f>
        <v>57.535200000000003</v>
      </c>
      <c r="U7627">
        <f>Table1[[#This Row],[Price]]*0.52</f>
        <v>41.553199999999997</v>
      </c>
      <c r="V7627">
        <f>(Table1[[#This Row],[Price]]-Table1[[#This Row],[Scrap value]])/2</f>
        <v>19.1784</v>
      </c>
    </row>
    <row r="7628" spans="1:22" x14ac:dyDescent="0.25">
      <c r="A7628" t="s">
        <v>33942</v>
      </c>
      <c r="B7628" t="s">
        <v>15</v>
      </c>
      <c r="C7628" t="s">
        <v>47</v>
      </c>
      <c r="D7628" t="s">
        <v>33943</v>
      </c>
      <c r="E7628">
        <v>49.81</v>
      </c>
      <c r="F7628">
        <v>53</v>
      </c>
      <c r="G7628" t="s">
        <v>43730</v>
      </c>
      <c r="H7628" t="s">
        <v>21854</v>
      </c>
      <c r="I7628" s="1">
        <v>44927</v>
      </c>
      <c r="J7628" s="1">
        <v>45292</v>
      </c>
      <c r="K7628" t="s">
        <v>33944</v>
      </c>
      <c r="L7628" t="s">
        <v>33945</v>
      </c>
      <c r="M7628" t="s">
        <v>27</v>
      </c>
      <c r="N7628">
        <v>1</v>
      </c>
      <c r="O7628">
        <f>Table1[[#This Row],[Price]]-0.1*Table1[[#This Row],[Price]]</f>
        <v>44.829000000000001</v>
      </c>
      <c r="P7628" s="9">
        <f>(Table1[[#This Row],[Expiration Date]]-Table1[[#This Row],[Manufacturing Date]])/365</f>
        <v>1</v>
      </c>
      <c r="Q7628" t="str">
        <f>IF(Table1[[#This Row],[Expiration Date]]-J7636&gt;12/31/2024,"not expired","expired")</f>
        <v>expired</v>
      </c>
      <c r="R7628">
        <f>Table1[[#This Row],[Discounted Price]]*0.95</f>
        <v>42.58755</v>
      </c>
      <c r="S7628">
        <f>Table1[[#This Row],[Discounted Price]]*0.9</f>
        <v>40.3461</v>
      </c>
      <c r="T7628">
        <f>Table1[[#This Row],[Discounted Price]]*0.8</f>
        <v>35.863199999999999</v>
      </c>
      <c r="U7628">
        <f>Table1[[#This Row],[Price]]*0.52</f>
        <v>25.901200000000003</v>
      </c>
      <c r="V7628">
        <f>(Table1[[#This Row],[Price]]-Table1[[#This Row],[Scrap value]])/2</f>
        <v>11.9544</v>
      </c>
    </row>
    <row r="7629" spans="1:22" x14ac:dyDescent="0.25">
      <c r="A7629" t="s">
        <v>33946</v>
      </c>
      <c r="B7629" t="s">
        <v>29</v>
      </c>
      <c r="C7629" t="s">
        <v>47</v>
      </c>
      <c r="D7629" t="s">
        <v>33947</v>
      </c>
      <c r="E7629">
        <v>230.46</v>
      </c>
      <c r="F7629">
        <v>61</v>
      </c>
      <c r="G7629" t="s">
        <v>43729</v>
      </c>
      <c r="H7629" t="s">
        <v>264</v>
      </c>
      <c r="I7629" s="1">
        <v>44927</v>
      </c>
      <c r="J7629" s="1">
        <v>45292</v>
      </c>
      <c r="K7629" t="s">
        <v>33948</v>
      </c>
      <c r="L7629" t="s">
        <v>33949</v>
      </c>
      <c r="M7629" t="s">
        <v>20</v>
      </c>
      <c r="N7629">
        <v>1</v>
      </c>
      <c r="O7629">
        <f>Table1[[#This Row],[Price]]-0.1*Table1[[#This Row],[Price]]</f>
        <v>207.41400000000002</v>
      </c>
      <c r="P7629" s="9">
        <f>(Table1[[#This Row],[Expiration Date]]-Table1[[#This Row],[Manufacturing Date]])/365</f>
        <v>1</v>
      </c>
      <c r="Q7629" t="str">
        <f>IF(Table1[[#This Row],[Expiration Date]]-J7637&gt;12/31/2024,"not expired","expired")</f>
        <v>expired</v>
      </c>
      <c r="R7629">
        <f>Table1[[#This Row],[Discounted Price]]*0.95</f>
        <v>197.04330000000002</v>
      </c>
      <c r="S7629">
        <f>Table1[[#This Row],[Discounted Price]]*0.9</f>
        <v>186.67260000000002</v>
      </c>
      <c r="T7629">
        <f>Table1[[#This Row],[Discounted Price]]*0.8</f>
        <v>165.93120000000002</v>
      </c>
      <c r="U7629">
        <f>Table1[[#This Row],[Price]]*0.52</f>
        <v>119.83920000000001</v>
      </c>
      <c r="V7629">
        <f>(Table1[[#This Row],[Price]]-Table1[[#This Row],[Scrap value]])/2</f>
        <v>55.310400000000001</v>
      </c>
    </row>
    <row r="7630" spans="1:22" x14ac:dyDescent="0.25">
      <c r="A7630" t="s">
        <v>33950</v>
      </c>
      <c r="B7630" t="s">
        <v>35</v>
      </c>
      <c r="C7630" t="s">
        <v>47</v>
      </c>
      <c r="D7630" t="s">
        <v>33951</v>
      </c>
      <c r="E7630">
        <v>477.78</v>
      </c>
      <c r="F7630">
        <v>42</v>
      </c>
      <c r="G7630" t="s">
        <v>43729</v>
      </c>
      <c r="H7630" t="s">
        <v>33952</v>
      </c>
      <c r="I7630" s="1">
        <v>44927</v>
      </c>
      <c r="J7630" s="1">
        <v>46023</v>
      </c>
      <c r="K7630" t="s">
        <v>33953</v>
      </c>
      <c r="L7630" t="s">
        <v>33954</v>
      </c>
      <c r="M7630" t="s">
        <v>45</v>
      </c>
      <c r="N7630">
        <v>3</v>
      </c>
      <c r="O7630">
        <f>Table1[[#This Row],[Price]]-0.1*Table1[[#This Row],[Price]]</f>
        <v>430.00199999999995</v>
      </c>
      <c r="P7630" s="9">
        <f>(Table1[[#This Row],[Expiration Date]]-Table1[[#This Row],[Manufacturing Date]])/365</f>
        <v>3.0027397260273974</v>
      </c>
      <c r="Q7630" t="str">
        <f>IF(Table1[[#This Row],[Expiration Date]]-J7638&gt;12/31/2024,"not expired","expired")</f>
        <v>not expired</v>
      </c>
      <c r="R7630">
        <f>Table1[[#This Row],[Discounted Price]]*0.95</f>
        <v>408.50189999999992</v>
      </c>
      <c r="S7630">
        <f>Table1[[#This Row],[Discounted Price]]*0.9</f>
        <v>387.00179999999995</v>
      </c>
      <c r="T7630">
        <f>Table1[[#This Row],[Discounted Price]]*0.8</f>
        <v>344.0016</v>
      </c>
      <c r="U7630">
        <f>Table1[[#This Row],[Price]]*0.52</f>
        <v>248.44559999999998</v>
      </c>
      <c r="V7630">
        <f>(Table1[[#This Row],[Price]]-Table1[[#This Row],[Scrap value]])/2</f>
        <v>114.66719999999999</v>
      </c>
    </row>
    <row r="7631" spans="1:22" x14ac:dyDescent="0.25">
      <c r="A7631" t="s">
        <v>33955</v>
      </c>
      <c r="B7631" t="s">
        <v>22</v>
      </c>
      <c r="C7631" t="s">
        <v>47</v>
      </c>
      <c r="D7631" t="s">
        <v>33956</v>
      </c>
      <c r="E7631">
        <v>32.82</v>
      </c>
      <c r="F7631">
        <v>16</v>
      </c>
      <c r="G7631" t="s">
        <v>43729</v>
      </c>
      <c r="H7631" t="s">
        <v>5282</v>
      </c>
      <c r="I7631" s="1">
        <v>44927</v>
      </c>
      <c r="J7631" s="1">
        <v>45658</v>
      </c>
      <c r="K7631" t="s">
        <v>33957</v>
      </c>
      <c r="L7631" t="s">
        <v>33958</v>
      </c>
      <c r="M7631" t="s">
        <v>20</v>
      </c>
      <c r="N7631">
        <v>3</v>
      </c>
      <c r="O7631">
        <f>Table1[[#This Row],[Price]]-0.1*Table1[[#This Row],[Price]]</f>
        <v>29.538</v>
      </c>
      <c r="P7631" s="9">
        <f>(Table1[[#This Row],[Expiration Date]]-Table1[[#This Row],[Manufacturing Date]])/365</f>
        <v>2.0027397260273974</v>
      </c>
      <c r="Q7631" t="str">
        <f>IF(Table1[[#This Row],[Expiration Date]]-J7639&gt;12/31/2024,"not expired","expired")</f>
        <v>expired</v>
      </c>
      <c r="R7631">
        <f>Table1[[#This Row],[Discounted Price]]*0.95</f>
        <v>28.0611</v>
      </c>
      <c r="S7631">
        <f>Table1[[#This Row],[Discounted Price]]*0.9</f>
        <v>26.584199999999999</v>
      </c>
      <c r="T7631">
        <f>Table1[[#This Row],[Discounted Price]]*0.8</f>
        <v>23.630400000000002</v>
      </c>
      <c r="U7631">
        <f>Table1[[#This Row],[Price]]*0.52</f>
        <v>17.066400000000002</v>
      </c>
      <c r="V7631">
        <f>(Table1[[#This Row],[Price]]-Table1[[#This Row],[Scrap value]])/2</f>
        <v>7.8767999999999994</v>
      </c>
    </row>
    <row r="7632" spans="1:22" x14ac:dyDescent="0.25">
      <c r="A7632" t="s">
        <v>33959</v>
      </c>
      <c r="B7632" t="s">
        <v>29</v>
      </c>
      <c r="C7632" t="s">
        <v>47</v>
      </c>
      <c r="D7632" t="s">
        <v>33960</v>
      </c>
      <c r="E7632">
        <v>261.47000000000003</v>
      </c>
      <c r="F7632">
        <v>86</v>
      </c>
      <c r="G7632" t="s">
        <v>43728</v>
      </c>
      <c r="H7632" t="s">
        <v>4930</v>
      </c>
      <c r="I7632" s="1">
        <v>45137</v>
      </c>
      <c r="J7632" s="1">
        <v>46023</v>
      </c>
      <c r="K7632" t="s">
        <v>33961</v>
      </c>
      <c r="L7632" t="s">
        <v>33962</v>
      </c>
      <c r="M7632" t="s">
        <v>27</v>
      </c>
      <c r="N7632">
        <v>2</v>
      </c>
      <c r="O7632">
        <f>Table1[[#This Row],[Price]]-0.1*Table1[[#This Row],[Price]]</f>
        <v>235.32300000000004</v>
      </c>
      <c r="P7632" s="9">
        <f>(Table1[[#This Row],[Expiration Date]]-Table1[[#This Row],[Manufacturing Date]])/365</f>
        <v>2.4273972602739726</v>
      </c>
      <c r="Q7632" t="str">
        <f>IF(Table1[[#This Row],[Expiration Date]]-J7640&gt;12/31/2024,"not expired","expired")</f>
        <v>not expired</v>
      </c>
      <c r="R7632">
        <f>Table1[[#This Row],[Discounted Price]]*0.95</f>
        <v>223.55685000000003</v>
      </c>
      <c r="S7632">
        <f>Table1[[#This Row],[Discounted Price]]*0.9</f>
        <v>211.79070000000004</v>
      </c>
      <c r="T7632">
        <f>Table1[[#This Row],[Discounted Price]]*0.8</f>
        <v>188.25840000000005</v>
      </c>
      <c r="U7632">
        <f>Table1[[#This Row],[Price]]*0.52</f>
        <v>135.96440000000001</v>
      </c>
      <c r="V7632">
        <f>(Table1[[#This Row],[Price]]-Table1[[#This Row],[Scrap value]])/2</f>
        <v>62.752800000000008</v>
      </c>
    </row>
    <row r="7633" spans="1:22" x14ac:dyDescent="0.25">
      <c r="A7633" t="s">
        <v>33963</v>
      </c>
      <c r="B7633" t="s">
        <v>22</v>
      </c>
      <c r="C7633" t="s">
        <v>47</v>
      </c>
      <c r="D7633" t="s">
        <v>33964</v>
      </c>
      <c r="E7633">
        <v>306.41000000000003</v>
      </c>
      <c r="F7633">
        <v>64</v>
      </c>
      <c r="G7633" t="s">
        <v>43730</v>
      </c>
      <c r="H7633" t="s">
        <v>18834</v>
      </c>
      <c r="I7633" s="1">
        <v>45137</v>
      </c>
      <c r="J7633" s="1">
        <v>45658</v>
      </c>
      <c r="K7633" t="s">
        <v>33965</v>
      </c>
      <c r="L7633" t="s">
        <v>33966</v>
      </c>
      <c r="M7633" t="s">
        <v>45</v>
      </c>
      <c r="N7633">
        <v>2</v>
      </c>
      <c r="O7633">
        <f>Table1[[#This Row],[Price]]-0.1*Table1[[#This Row],[Price]]</f>
        <v>275.76900000000001</v>
      </c>
      <c r="P7633" s="9">
        <f>(Table1[[#This Row],[Expiration Date]]-Table1[[#This Row],[Manufacturing Date]])/365</f>
        <v>1.4273972602739726</v>
      </c>
      <c r="Q7633" t="str">
        <f>IF(Table1[[#This Row],[Expiration Date]]-J7641&gt;12/31/2024,"not expired","expired")</f>
        <v>expired</v>
      </c>
      <c r="R7633">
        <f>Table1[[#This Row],[Discounted Price]]*0.95</f>
        <v>261.98054999999999</v>
      </c>
      <c r="S7633">
        <f>Table1[[#This Row],[Discounted Price]]*0.9</f>
        <v>248.19210000000001</v>
      </c>
      <c r="T7633">
        <f>Table1[[#This Row],[Discounted Price]]*0.8</f>
        <v>220.61520000000002</v>
      </c>
      <c r="U7633">
        <f>Table1[[#This Row],[Price]]*0.52</f>
        <v>159.33320000000001</v>
      </c>
      <c r="V7633">
        <f>(Table1[[#This Row],[Price]]-Table1[[#This Row],[Scrap value]])/2</f>
        <v>73.53840000000001</v>
      </c>
    </row>
    <row r="7634" spans="1:22" x14ac:dyDescent="0.25">
      <c r="A7634" t="s">
        <v>33967</v>
      </c>
      <c r="B7634" t="s">
        <v>29</v>
      </c>
      <c r="C7634" t="s">
        <v>47</v>
      </c>
      <c r="D7634" t="s">
        <v>33968</v>
      </c>
      <c r="E7634">
        <v>108.95</v>
      </c>
      <c r="F7634">
        <v>22</v>
      </c>
      <c r="G7634" t="s">
        <v>43729</v>
      </c>
      <c r="H7634" t="s">
        <v>4023</v>
      </c>
      <c r="I7634" s="1">
        <v>45137</v>
      </c>
      <c r="J7634" s="1">
        <v>45292</v>
      </c>
      <c r="K7634" t="s">
        <v>33969</v>
      </c>
      <c r="L7634" t="s">
        <v>33970</v>
      </c>
      <c r="M7634" t="s">
        <v>45</v>
      </c>
      <c r="N7634">
        <v>4</v>
      </c>
      <c r="O7634">
        <f>Table1[[#This Row],[Price]]-0.1*Table1[[#This Row],[Price]]</f>
        <v>98.055000000000007</v>
      </c>
      <c r="P7634" s="9">
        <f>(Table1[[#This Row],[Expiration Date]]-Table1[[#This Row],[Manufacturing Date]])/365</f>
        <v>0.42465753424657532</v>
      </c>
      <c r="Q7634" t="str">
        <f>IF(Table1[[#This Row],[Expiration Date]]-J7642&gt;12/31/2024,"not expired","expired")</f>
        <v>expired</v>
      </c>
      <c r="R7634">
        <f>Table1[[#This Row],[Discounted Price]]*0.95</f>
        <v>93.152249999999995</v>
      </c>
      <c r="S7634">
        <f>Table1[[#This Row],[Discounted Price]]*0.9</f>
        <v>88.249500000000012</v>
      </c>
      <c r="T7634">
        <f>Table1[[#This Row],[Discounted Price]]*0.8</f>
        <v>78.444000000000017</v>
      </c>
      <c r="U7634">
        <f>Table1[[#This Row],[Price]]*0.52</f>
        <v>56.654000000000003</v>
      </c>
      <c r="V7634">
        <f>(Table1[[#This Row],[Price]]-Table1[[#This Row],[Scrap value]])/2</f>
        <v>26.148</v>
      </c>
    </row>
    <row r="7635" spans="1:22" x14ac:dyDescent="0.25">
      <c r="A7635" t="s">
        <v>33971</v>
      </c>
      <c r="B7635" t="s">
        <v>22</v>
      </c>
      <c r="C7635" t="s">
        <v>47</v>
      </c>
      <c r="D7635" t="s">
        <v>33972</v>
      </c>
      <c r="E7635">
        <v>179.49</v>
      </c>
      <c r="F7635">
        <v>10</v>
      </c>
      <c r="G7635" t="s">
        <v>43728</v>
      </c>
      <c r="H7635" t="s">
        <v>32755</v>
      </c>
      <c r="I7635" s="1">
        <v>45137</v>
      </c>
      <c r="J7635" s="1">
        <v>45658</v>
      </c>
      <c r="K7635" t="s">
        <v>33973</v>
      </c>
      <c r="L7635" t="s">
        <v>33974</v>
      </c>
      <c r="M7635" t="s">
        <v>27</v>
      </c>
      <c r="N7635">
        <v>5</v>
      </c>
      <c r="O7635">
        <f>Table1[[#This Row],[Price]]-0.1*Table1[[#This Row],[Price]]</f>
        <v>161.541</v>
      </c>
      <c r="P7635" s="9">
        <f>(Table1[[#This Row],[Expiration Date]]-Table1[[#This Row],[Manufacturing Date]])/365</f>
        <v>1.4273972602739726</v>
      </c>
      <c r="Q7635" t="str">
        <f>IF(Table1[[#This Row],[Expiration Date]]-J7643&gt;12/31/2024,"not expired","expired")</f>
        <v>expired</v>
      </c>
      <c r="R7635">
        <f>Table1[[#This Row],[Discounted Price]]*0.95</f>
        <v>153.46394999999998</v>
      </c>
      <c r="S7635">
        <f>Table1[[#This Row],[Discounted Price]]*0.9</f>
        <v>145.3869</v>
      </c>
      <c r="T7635">
        <f>Table1[[#This Row],[Discounted Price]]*0.8</f>
        <v>129.2328</v>
      </c>
      <c r="U7635">
        <f>Table1[[#This Row],[Price]]*0.52</f>
        <v>93.334800000000001</v>
      </c>
      <c r="V7635">
        <f>(Table1[[#This Row],[Price]]-Table1[[#This Row],[Scrap value]])/2</f>
        <v>43.077600000000004</v>
      </c>
    </row>
    <row r="7636" spans="1:22" x14ac:dyDescent="0.25">
      <c r="A7636" t="s">
        <v>33975</v>
      </c>
      <c r="B7636" t="s">
        <v>15</v>
      </c>
      <c r="C7636" t="s">
        <v>47</v>
      </c>
      <c r="D7636" t="s">
        <v>33976</v>
      </c>
      <c r="E7636">
        <v>462.14</v>
      </c>
      <c r="F7636">
        <v>89</v>
      </c>
      <c r="G7636" t="s">
        <v>43729</v>
      </c>
      <c r="H7636" t="s">
        <v>10497</v>
      </c>
      <c r="I7636" s="1">
        <v>45000</v>
      </c>
      <c r="J7636" s="1">
        <v>45292</v>
      </c>
      <c r="K7636" t="s">
        <v>33977</v>
      </c>
      <c r="L7636" t="s">
        <v>33978</v>
      </c>
      <c r="M7636" t="s">
        <v>20</v>
      </c>
      <c r="N7636">
        <v>2</v>
      </c>
      <c r="O7636">
        <f>Table1[[#This Row],[Price]]-0.1*Table1[[#This Row],[Price]]</f>
        <v>415.92599999999999</v>
      </c>
      <c r="P7636" s="9">
        <f>(Table1[[#This Row],[Expiration Date]]-Table1[[#This Row],[Manufacturing Date]])/365</f>
        <v>0.8</v>
      </c>
      <c r="Q7636" t="str">
        <f>IF(Table1[[#This Row],[Expiration Date]]-J7644&gt;12/31/2024,"not expired","expired")</f>
        <v>expired</v>
      </c>
      <c r="R7636">
        <f>Table1[[#This Row],[Discounted Price]]*0.95</f>
        <v>395.12969999999996</v>
      </c>
      <c r="S7636">
        <f>Table1[[#This Row],[Discounted Price]]*0.9</f>
        <v>374.33339999999998</v>
      </c>
      <c r="T7636">
        <f>Table1[[#This Row],[Discounted Price]]*0.8</f>
        <v>332.74080000000004</v>
      </c>
      <c r="U7636">
        <f>Table1[[#This Row],[Price]]*0.52</f>
        <v>240.31280000000001</v>
      </c>
      <c r="V7636">
        <f>(Table1[[#This Row],[Price]]-Table1[[#This Row],[Scrap value]])/2</f>
        <v>110.91359999999999</v>
      </c>
    </row>
    <row r="7637" spans="1:22" x14ac:dyDescent="0.25">
      <c r="A7637" t="s">
        <v>33979</v>
      </c>
      <c r="B7637" t="s">
        <v>15</v>
      </c>
      <c r="C7637" t="s">
        <v>47</v>
      </c>
      <c r="D7637" t="s">
        <v>33980</v>
      </c>
      <c r="E7637">
        <v>263.13</v>
      </c>
      <c r="F7637">
        <v>60</v>
      </c>
      <c r="G7637" t="s">
        <v>43730</v>
      </c>
      <c r="H7637" t="s">
        <v>21275</v>
      </c>
      <c r="I7637" s="1">
        <v>44927</v>
      </c>
      <c r="J7637" s="1">
        <v>46023</v>
      </c>
      <c r="K7637" t="s">
        <v>33981</v>
      </c>
      <c r="L7637" t="s">
        <v>33982</v>
      </c>
      <c r="M7637" t="s">
        <v>45</v>
      </c>
      <c r="N7637">
        <v>5</v>
      </c>
      <c r="O7637">
        <f>Table1[[#This Row],[Price]]-0.1*Table1[[#This Row],[Price]]</f>
        <v>236.81700000000001</v>
      </c>
      <c r="P7637" s="9">
        <f>(Table1[[#This Row],[Expiration Date]]-Table1[[#This Row],[Manufacturing Date]])/365</f>
        <v>3.0027397260273974</v>
      </c>
      <c r="Q7637" t="str">
        <f>IF(Table1[[#This Row],[Expiration Date]]-J7645&gt;12/31/2024,"not expired","expired")</f>
        <v>not expired</v>
      </c>
      <c r="R7637">
        <f>Table1[[#This Row],[Discounted Price]]*0.95</f>
        <v>224.97614999999999</v>
      </c>
      <c r="S7637">
        <f>Table1[[#This Row],[Discounted Price]]*0.9</f>
        <v>213.1353</v>
      </c>
      <c r="T7637">
        <f>Table1[[#This Row],[Discounted Price]]*0.8</f>
        <v>189.45360000000002</v>
      </c>
      <c r="U7637">
        <f>Table1[[#This Row],[Price]]*0.52</f>
        <v>136.82759999999999</v>
      </c>
      <c r="V7637">
        <f>(Table1[[#This Row],[Price]]-Table1[[#This Row],[Scrap value]])/2</f>
        <v>63.151200000000003</v>
      </c>
    </row>
    <row r="7638" spans="1:22" x14ac:dyDescent="0.25">
      <c r="A7638" t="s">
        <v>33983</v>
      </c>
      <c r="B7638" t="s">
        <v>29</v>
      </c>
      <c r="C7638" t="s">
        <v>47</v>
      </c>
      <c r="D7638" t="s">
        <v>33984</v>
      </c>
      <c r="E7638">
        <v>434.54</v>
      </c>
      <c r="F7638">
        <v>23</v>
      </c>
      <c r="G7638" t="s">
        <v>43729</v>
      </c>
      <c r="H7638" t="s">
        <v>11640</v>
      </c>
      <c r="I7638" s="1">
        <v>45000</v>
      </c>
      <c r="J7638" s="1">
        <v>45658</v>
      </c>
      <c r="K7638" t="s">
        <v>33985</v>
      </c>
      <c r="L7638" t="s">
        <v>33986</v>
      </c>
      <c r="M7638" t="s">
        <v>27</v>
      </c>
      <c r="N7638">
        <v>3</v>
      </c>
      <c r="O7638">
        <f>Table1[[#This Row],[Price]]-0.1*Table1[[#This Row],[Price]]</f>
        <v>391.08600000000001</v>
      </c>
      <c r="P7638" s="9">
        <f>(Table1[[#This Row],[Expiration Date]]-Table1[[#This Row],[Manufacturing Date]])/365</f>
        <v>1.8027397260273972</v>
      </c>
      <c r="Q7638" t="str">
        <f>IF(Table1[[#This Row],[Expiration Date]]-J7646&gt;12/31/2024,"not expired","expired")</f>
        <v>expired</v>
      </c>
      <c r="R7638">
        <f>Table1[[#This Row],[Discounted Price]]*0.95</f>
        <v>371.5317</v>
      </c>
      <c r="S7638">
        <f>Table1[[#This Row],[Discounted Price]]*0.9</f>
        <v>351.97740000000005</v>
      </c>
      <c r="T7638">
        <f>Table1[[#This Row],[Discounted Price]]*0.8</f>
        <v>312.86880000000002</v>
      </c>
      <c r="U7638">
        <f>Table1[[#This Row],[Price]]*0.52</f>
        <v>225.96080000000001</v>
      </c>
      <c r="V7638">
        <f>(Table1[[#This Row],[Price]]-Table1[[#This Row],[Scrap value]])/2</f>
        <v>104.28960000000001</v>
      </c>
    </row>
    <row r="7639" spans="1:22" x14ac:dyDescent="0.25">
      <c r="A7639" t="s">
        <v>33987</v>
      </c>
      <c r="B7639" t="s">
        <v>15</v>
      </c>
      <c r="C7639" t="s">
        <v>47</v>
      </c>
      <c r="D7639" t="s">
        <v>33988</v>
      </c>
      <c r="E7639">
        <v>135.56</v>
      </c>
      <c r="F7639">
        <v>73</v>
      </c>
      <c r="G7639" t="s">
        <v>43730</v>
      </c>
      <c r="H7639" t="s">
        <v>33989</v>
      </c>
      <c r="I7639" s="1">
        <v>44927</v>
      </c>
      <c r="J7639" s="1">
        <v>46023</v>
      </c>
      <c r="K7639" t="s">
        <v>33990</v>
      </c>
      <c r="L7639" t="s">
        <v>33991</v>
      </c>
      <c r="M7639" t="s">
        <v>27</v>
      </c>
      <c r="N7639">
        <v>3</v>
      </c>
      <c r="O7639">
        <f>Table1[[#This Row],[Price]]-0.1*Table1[[#This Row],[Price]]</f>
        <v>122.004</v>
      </c>
      <c r="P7639" s="9">
        <f>(Table1[[#This Row],[Expiration Date]]-Table1[[#This Row],[Manufacturing Date]])/365</f>
        <v>3.0027397260273974</v>
      </c>
      <c r="Q7639" t="str">
        <f>IF(Table1[[#This Row],[Expiration Date]]-J7647&gt;12/31/2024,"not expired","expired")</f>
        <v>not expired</v>
      </c>
      <c r="R7639">
        <f>Table1[[#This Row],[Discounted Price]]*0.95</f>
        <v>115.9038</v>
      </c>
      <c r="S7639">
        <f>Table1[[#This Row],[Discounted Price]]*0.9</f>
        <v>109.8036</v>
      </c>
      <c r="T7639">
        <f>Table1[[#This Row],[Discounted Price]]*0.8</f>
        <v>97.603200000000015</v>
      </c>
      <c r="U7639">
        <f>Table1[[#This Row],[Price]]*0.52</f>
        <v>70.491200000000006</v>
      </c>
      <c r="V7639">
        <f>(Table1[[#This Row],[Price]]-Table1[[#This Row],[Scrap value]])/2</f>
        <v>32.534399999999998</v>
      </c>
    </row>
    <row r="7640" spans="1:22" x14ac:dyDescent="0.25">
      <c r="A7640" t="s">
        <v>33992</v>
      </c>
      <c r="B7640" t="s">
        <v>15</v>
      </c>
      <c r="C7640" t="s">
        <v>47</v>
      </c>
      <c r="D7640" t="s">
        <v>33993</v>
      </c>
      <c r="E7640">
        <v>227.95</v>
      </c>
      <c r="F7640">
        <v>19</v>
      </c>
      <c r="G7640" t="s">
        <v>43729</v>
      </c>
      <c r="H7640" t="s">
        <v>21965</v>
      </c>
      <c r="I7640" s="1">
        <v>44927</v>
      </c>
      <c r="J7640" s="1">
        <v>45292</v>
      </c>
      <c r="K7640" t="s">
        <v>33994</v>
      </c>
      <c r="L7640" t="s">
        <v>33995</v>
      </c>
      <c r="M7640" t="s">
        <v>27</v>
      </c>
      <c r="N7640">
        <v>5</v>
      </c>
      <c r="O7640">
        <f>Table1[[#This Row],[Price]]-0.1*Table1[[#This Row],[Price]]</f>
        <v>205.15499999999997</v>
      </c>
      <c r="P7640" s="9">
        <f>(Table1[[#This Row],[Expiration Date]]-Table1[[#This Row],[Manufacturing Date]])/365</f>
        <v>1</v>
      </c>
      <c r="Q7640" t="str">
        <f>IF(Table1[[#This Row],[Expiration Date]]-J7648&gt;12/31/2024,"not expired","expired")</f>
        <v>expired</v>
      </c>
      <c r="R7640">
        <f>Table1[[#This Row],[Discounted Price]]*0.95</f>
        <v>194.89724999999996</v>
      </c>
      <c r="S7640">
        <f>Table1[[#This Row],[Discounted Price]]*0.9</f>
        <v>184.63949999999997</v>
      </c>
      <c r="T7640">
        <f>Table1[[#This Row],[Discounted Price]]*0.8</f>
        <v>164.124</v>
      </c>
      <c r="U7640">
        <f>Table1[[#This Row],[Price]]*0.52</f>
        <v>118.53399999999999</v>
      </c>
      <c r="V7640">
        <f>(Table1[[#This Row],[Price]]-Table1[[#This Row],[Scrap value]])/2</f>
        <v>54.707999999999998</v>
      </c>
    </row>
    <row r="7641" spans="1:22" x14ac:dyDescent="0.25">
      <c r="A7641" t="s">
        <v>33996</v>
      </c>
      <c r="B7641" t="s">
        <v>29</v>
      </c>
      <c r="C7641" t="s">
        <v>47</v>
      </c>
      <c r="D7641" t="s">
        <v>33997</v>
      </c>
      <c r="E7641">
        <v>467.37</v>
      </c>
      <c r="F7641">
        <v>50</v>
      </c>
      <c r="G7641" t="s">
        <v>43730</v>
      </c>
      <c r="H7641" t="s">
        <v>33998</v>
      </c>
      <c r="I7641" s="1">
        <v>45137</v>
      </c>
      <c r="J7641" s="1">
        <v>46023</v>
      </c>
      <c r="K7641" t="s">
        <v>33999</v>
      </c>
      <c r="L7641" t="s">
        <v>34000</v>
      </c>
      <c r="M7641" t="s">
        <v>45</v>
      </c>
      <c r="N7641">
        <v>4</v>
      </c>
      <c r="O7641">
        <f>Table1[[#This Row],[Price]]-0.1*Table1[[#This Row],[Price]]</f>
        <v>420.63299999999998</v>
      </c>
      <c r="P7641" s="9">
        <f>(Table1[[#This Row],[Expiration Date]]-Table1[[#This Row],[Manufacturing Date]])/365</f>
        <v>2.4273972602739726</v>
      </c>
      <c r="Q7641" t="str">
        <f>IF(Table1[[#This Row],[Expiration Date]]-J7649&gt;12/31/2024,"not expired","expired")</f>
        <v>not expired</v>
      </c>
      <c r="R7641">
        <f>Table1[[#This Row],[Discounted Price]]*0.95</f>
        <v>399.60134999999997</v>
      </c>
      <c r="S7641">
        <f>Table1[[#This Row],[Discounted Price]]*0.9</f>
        <v>378.56970000000001</v>
      </c>
      <c r="T7641">
        <f>Table1[[#This Row],[Discounted Price]]*0.8</f>
        <v>336.50639999999999</v>
      </c>
      <c r="U7641">
        <f>Table1[[#This Row],[Price]]*0.52</f>
        <v>243.03240000000002</v>
      </c>
      <c r="V7641">
        <f>(Table1[[#This Row],[Price]]-Table1[[#This Row],[Scrap value]])/2</f>
        <v>112.16879999999999</v>
      </c>
    </row>
    <row r="7642" spans="1:22" x14ac:dyDescent="0.25">
      <c r="A7642" t="s">
        <v>34001</v>
      </c>
      <c r="B7642" t="s">
        <v>15</v>
      </c>
      <c r="C7642" t="s">
        <v>47</v>
      </c>
      <c r="D7642" t="s">
        <v>34002</v>
      </c>
      <c r="E7642">
        <v>30.25</v>
      </c>
      <c r="F7642">
        <v>1</v>
      </c>
      <c r="G7642" t="s">
        <v>43730</v>
      </c>
      <c r="H7642" t="s">
        <v>17469</v>
      </c>
      <c r="I7642" s="1">
        <v>45137</v>
      </c>
      <c r="J7642" s="1">
        <v>46023</v>
      </c>
      <c r="K7642" t="s">
        <v>34003</v>
      </c>
      <c r="L7642" t="s">
        <v>34004</v>
      </c>
      <c r="M7642" t="s">
        <v>45</v>
      </c>
      <c r="N7642">
        <v>2</v>
      </c>
      <c r="O7642">
        <f>Table1[[#This Row],[Price]]-0.1*Table1[[#This Row],[Price]]</f>
        <v>27.225000000000001</v>
      </c>
      <c r="P7642" s="9">
        <f>(Table1[[#This Row],[Expiration Date]]-Table1[[#This Row],[Manufacturing Date]])/365</f>
        <v>2.4273972602739726</v>
      </c>
      <c r="Q7642" t="str">
        <f>IF(Table1[[#This Row],[Expiration Date]]-J7650&gt;12/31/2024,"not expired","expired")</f>
        <v>expired</v>
      </c>
      <c r="R7642">
        <f>Table1[[#This Row],[Discounted Price]]*0.95</f>
        <v>25.86375</v>
      </c>
      <c r="S7642">
        <f>Table1[[#This Row],[Discounted Price]]*0.9</f>
        <v>24.502500000000001</v>
      </c>
      <c r="T7642">
        <f>Table1[[#This Row],[Discounted Price]]*0.8</f>
        <v>21.78</v>
      </c>
      <c r="U7642">
        <f>Table1[[#This Row],[Price]]*0.52</f>
        <v>15.73</v>
      </c>
      <c r="V7642">
        <f>(Table1[[#This Row],[Price]]-Table1[[#This Row],[Scrap value]])/2</f>
        <v>7.26</v>
      </c>
    </row>
    <row r="7643" spans="1:22" x14ac:dyDescent="0.25">
      <c r="A7643" t="s">
        <v>34005</v>
      </c>
      <c r="B7643" t="s">
        <v>15</v>
      </c>
      <c r="C7643" t="s">
        <v>47</v>
      </c>
      <c r="D7643" t="s">
        <v>34006</v>
      </c>
      <c r="E7643">
        <v>287.73</v>
      </c>
      <c r="F7643">
        <v>22</v>
      </c>
      <c r="G7643" t="s">
        <v>43729</v>
      </c>
      <c r="H7643" t="s">
        <v>6923</v>
      </c>
      <c r="I7643" s="1">
        <v>45000</v>
      </c>
      <c r="J7643" s="1">
        <v>45658</v>
      </c>
      <c r="K7643" t="s">
        <v>34007</v>
      </c>
      <c r="L7643" t="s">
        <v>34008</v>
      </c>
      <c r="M7643" t="s">
        <v>45</v>
      </c>
      <c r="N7643">
        <v>1</v>
      </c>
      <c r="O7643">
        <f>Table1[[#This Row],[Price]]-0.1*Table1[[#This Row],[Price]]</f>
        <v>258.95699999999999</v>
      </c>
      <c r="P7643" s="9">
        <f>(Table1[[#This Row],[Expiration Date]]-Table1[[#This Row],[Manufacturing Date]])/365</f>
        <v>1.8027397260273972</v>
      </c>
      <c r="Q7643" t="str">
        <f>IF(Table1[[#This Row],[Expiration Date]]-J7651&gt;12/31/2024,"not expired","expired")</f>
        <v>expired</v>
      </c>
      <c r="R7643">
        <f>Table1[[#This Row],[Discounted Price]]*0.95</f>
        <v>246.00914999999998</v>
      </c>
      <c r="S7643">
        <f>Table1[[#This Row],[Discounted Price]]*0.9</f>
        <v>233.06129999999999</v>
      </c>
      <c r="T7643">
        <f>Table1[[#This Row],[Discounted Price]]*0.8</f>
        <v>207.16560000000001</v>
      </c>
      <c r="U7643">
        <f>Table1[[#This Row],[Price]]*0.52</f>
        <v>149.61960000000002</v>
      </c>
      <c r="V7643">
        <f>(Table1[[#This Row],[Price]]-Table1[[#This Row],[Scrap value]])/2</f>
        <v>69.055199999999999</v>
      </c>
    </row>
    <row r="7644" spans="1:22" x14ac:dyDescent="0.25">
      <c r="A7644" t="s">
        <v>34009</v>
      </c>
      <c r="B7644" t="s">
        <v>22</v>
      </c>
      <c r="C7644" t="s">
        <v>47</v>
      </c>
      <c r="D7644" t="s">
        <v>34010</v>
      </c>
      <c r="E7644">
        <v>384.87</v>
      </c>
      <c r="F7644">
        <v>53</v>
      </c>
      <c r="G7644" t="s">
        <v>43728</v>
      </c>
      <c r="H7644" t="s">
        <v>15604</v>
      </c>
      <c r="I7644" s="1">
        <v>44927</v>
      </c>
      <c r="J7644" s="1">
        <v>45292</v>
      </c>
      <c r="K7644" t="s">
        <v>34011</v>
      </c>
      <c r="L7644" t="s">
        <v>34012</v>
      </c>
      <c r="M7644" t="s">
        <v>27</v>
      </c>
      <c r="N7644">
        <v>2</v>
      </c>
      <c r="O7644">
        <f>Table1[[#This Row],[Price]]-0.1*Table1[[#This Row],[Price]]</f>
        <v>346.38299999999998</v>
      </c>
      <c r="P7644" s="9">
        <f>(Table1[[#This Row],[Expiration Date]]-Table1[[#This Row],[Manufacturing Date]])/365</f>
        <v>1</v>
      </c>
      <c r="Q7644" t="str">
        <f>IF(Table1[[#This Row],[Expiration Date]]-J7652&gt;12/31/2024,"not expired","expired")</f>
        <v>expired</v>
      </c>
      <c r="R7644">
        <f>Table1[[#This Row],[Discounted Price]]*0.95</f>
        <v>329.06384999999995</v>
      </c>
      <c r="S7644">
        <f>Table1[[#This Row],[Discounted Price]]*0.9</f>
        <v>311.74469999999997</v>
      </c>
      <c r="T7644">
        <f>Table1[[#This Row],[Discounted Price]]*0.8</f>
        <v>277.10640000000001</v>
      </c>
      <c r="U7644">
        <f>Table1[[#This Row],[Price]]*0.52</f>
        <v>200.13240000000002</v>
      </c>
      <c r="V7644">
        <f>(Table1[[#This Row],[Price]]-Table1[[#This Row],[Scrap value]])/2</f>
        <v>92.368799999999993</v>
      </c>
    </row>
    <row r="7645" spans="1:22" x14ac:dyDescent="0.25">
      <c r="A7645" t="s">
        <v>34013</v>
      </c>
      <c r="B7645" t="s">
        <v>35</v>
      </c>
      <c r="C7645" t="s">
        <v>47</v>
      </c>
      <c r="D7645" t="s">
        <v>34014</v>
      </c>
      <c r="E7645">
        <v>497.94</v>
      </c>
      <c r="F7645">
        <v>3</v>
      </c>
      <c r="G7645" t="s">
        <v>43730</v>
      </c>
      <c r="H7645" t="s">
        <v>897</v>
      </c>
      <c r="I7645" s="1">
        <v>45137</v>
      </c>
      <c r="J7645" s="1">
        <v>45658</v>
      </c>
      <c r="K7645" t="s">
        <v>34015</v>
      </c>
      <c r="L7645" t="s">
        <v>34016</v>
      </c>
      <c r="M7645" t="s">
        <v>27</v>
      </c>
      <c r="N7645">
        <v>3</v>
      </c>
      <c r="O7645">
        <f>Table1[[#This Row],[Price]]-0.1*Table1[[#This Row],[Price]]</f>
        <v>448.14600000000002</v>
      </c>
      <c r="P7645" s="9">
        <f>(Table1[[#This Row],[Expiration Date]]-Table1[[#This Row],[Manufacturing Date]])/365</f>
        <v>1.4273972602739726</v>
      </c>
      <c r="Q7645" t="str">
        <f>IF(Table1[[#This Row],[Expiration Date]]-J7653&gt;12/31/2024,"not expired","expired")</f>
        <v>expired</v>
      </c>
      <c r="R7645">
        <f>Table1[[#This Row],[Discounted Price]]*0.95</f>
        <v>425.73869999999999</v>
      </c>
      <c r="S7645">
        <f>Table1[[#This Row],[Discounted Price]]*0.9</f>
        <v>403.33140000000003</v>
      </c>
      <c r="T7645">
        <f>Table1[[#This Row],[Discounted Price]]*0.8</f>
        <v>358.51680000000005</v>
      </c>
      <c r="U7645">
        <f>Table1[[#This Row],[Price]]*0.52</f>
        <v>258.92880000000002</v>
      </c>
      <c r="V7645">
        <f>(Table1[[#This Row],[Price]]-Table1[[#This Row],[Scrap value]])/2</f>
        <v>119.50559999999999</v>
      </c>
    </row>
    <row r="7646" spans="1:22" x14ac:dyDescent="0.25">
      <c r="A7646" t="s">
        <v>34017</v>
      </c>
      <c r="B7646" t="s">
        <v>35</v>
      </c>
      <c r="C7646" t="s">
        <v>47</v>
      </c>
      <c r="D7646" t="s">
        <v>34018</v>
      </c>
      <c r="E7646">
        <v>100.36</v>
      </c>
      <c r="F7646">
        <v>85</v>
      </c>
      <c r="G7646" t="s">
        <v>43730</v>
      </c>
      <c r="H7646" t="s">
        <v>2974</v>
      </c>
      <c r="I7646" s="1">
        <v>44927</v>
      </c>
      <c r="J7646" s="1">
        <v>45658</v>
      </c>
      <c r="K7646" t="s">
        <v>34019</v>
      </c>
      <c r="L7646" t="s">
        <v>34020</v>
      </c>
      <c r="M7646" t="s">
        <v>45</v>
      </c>
      <c r="N7646">
        <v>2</v>
      </c>
      <c r="O7646">
        <f>Table1[[#This Row],[Price]]-0.1*Table1[[#This Row],[Price]]</f>
        <v>90.323999999999998</v>
      </c>
      <c r="P7646" s="9">
        <f>(Table1[[#This Row],[Expiration Date]]-Table1[[#This Row],[Manufacturing Date]])/365</f>
        <v>2.0027397260273974</v>
      </c>
      <c r="Q7646" t="str">
        <f>IF(Table1[[#This Row],[Expiration Date]]-J7654&gt;12/31/2024,"not expired","expired")</f>
        <v>not expired</v>
      </c>
      <c r="R7646">
        <f>Table1[[#This Row],[Discounted Price]]*0.95</f>
        <v>85.8078</v>
      </c>
      <c r="S7646">
        <f>Table1[[#This Row],[Discounted Price]]*0.9</f>
        <v>81.291600000000003</v>
      </c>
      <c r="T7646">
        <f>Table1[[#This Row],[Discounted Price]]*0.8</f>
        <v>72.259200000000007</v>
      </c>
      <c r="U7646">
        <f>Table1[[#This Row],[Price]]*0.52</f>
        <v>52.187200000000004</v>
      </c>
      <c r="V7646">
        <f>(Table1[[#This Row],[Price]]-Table1[[#This Row],[Scrap value]])/2</f>
        <v>24.086399999999998</v>
      </c>
    </row>
    <row r="7647" spans="1:22" x14ac:dyDescent="0.25">
      <c r="A7647" t="s">
        <v>34021</v>
      </c>
      <c r="B7647" t="s">
        <v>29</v>
      </c>
      <c r="C7647" t="s">
        <v>47</v>
      </c>
      <c r="D7647" t="s">
        <v>34022</v>
      </c>
      <c r="E7647">
        <v>34.21</v>
      </c>
      <c r="F7647">
        <v>74</v>
      </c>
      <c r="G7647" t="s">
        <v>43728</v>
      </c>
      <c r="H7647" t="s">
        <v>4097</v>
      </c>
      <c r="I7647" s="1">
        <v>44927</v>
      </c>
      <c r="J7647" s="1">
        <v>45658</v>
      </c>
      <c r="K7647" t="s">
        <v>34023</v>
      </c>
      <c r="L7647" t="s">
        <v>34024</v>
      </c>
      <c r="M7647" t="s">
        <v>45</v>
      </c>
      <c r="N7647">
        <v>5</v>
      </c>
      <c r="O7647">
        <f>Table1[[#This Row],[Price]]-0.1*Table1[[#This Row],[Price]]</f>
        <v>30.789000000000001</v>
      </c>
      <c r="P7647" s="9">
        <f>(Table1[[#This Row],[Expiration Date]]-Table1[[#This Row],[Manufacturing Date]])/365</f>
        <v>2.0027397260273974</v>
      </c>
      <c r="Q7647" t="str">
        <f>IF(Table1[[#This Row],[Expiration Date]]-J7655&gt;12/31/2024,"not expired","expired")</f>
        <v>expired</v>
      </c>
      <c r="R7647">
        <f>Table1[[#This Row],[Discounted Price]]*0.95</f>
        <v>29.249549999999999</v>
      </c>
      <c r="S7647">
        <f>Table1[[#This Row],[Discounted Price]]*0.9</f>
        <v>27.710100000000001</v>
      </c>
      <c r="T7647">
        <f>Table1[[#This Row],[Discounted Price]]*0.8</f>
        <v>24.631200000000003</v>
      </c>
      <c r="U7647">
        <f>Table1[[#This Row],[Price]]*0.52</f>
        <v>17.789200000000001</v>
      </c>
      <c r="V7647">
        <f>(Table1[[#This Row],[Price]]-Table1[[#This Row],[Scrap value]])/2</f>
        <v>8.2103999999999999</v>
      </c>
    </row>
    <row r="7648" spans="1:22" x14ac:dyDescent="0.25">
      <c r="A7648" t="s">
        <v>34025</v>
      </c>
      <c r="B7648" t="s">
        <v>29</v>
      </c>
      <c r="C7648" t="s">
        <v>47</v>
      </c>
      <c r="D7648" t="s">
        <v>34026</v>
      </c>
      <c r="E7648">
        <v>469.35</v>
      </c>
      <c r="F7648">
        <v>71</v>
      </c>
      <c r="G7648" t="s">
        <v>43728</v>
      </c>
      <c r="H7648" t="s">
        <v>4590</v>
      </c>
      <c r="I7648" s="1">
        <v>44927</v>
      </c>
      <c r="J7648" s="1">
        <v>45658</v>
      </c>
      <c r="K7648" t="s">
        <v>34027</v>
      </c>
      <c r="L7648" t="s">
        <v>34028</v>
      </c>
      <c r="M7648" t="s">
        <v>27</v>
      </c>
      <c r="N7648">
        <v>5</v>
      </c>
      <c r="O7648">
        <f>Table1[[#This Row],[Price]]-0.1*Table1[[#This Row],[Price]]</f>
        <v>422.41500000000002</v>
      </c>
      <c r="P7648" s="9">
        <f>(Table1[[#This Row],[Expiration Date]]-Table1[[#This Row],[Manufacturing Date]])/365</f>
        <v>2.0027397260273974</v>
      </c>
      <c r="Q7648" t="str">
        <f>IF(Table1[[#This Row],[Expiration Date]]-J7656&gt;12/31/2024,"not expired","expired")</f>
        <v>expired</v>
      </c>
      <c r="R7648">
        <f>Table1[[#This Row],[Discounted Price]]*0.95</f>
        <v>401.29424999999998</v>
      </c>
      <c r="S7648">
        <f>Table1[[#This Row],[Discounted Price]]*0.9</f>
        <v>380.17350000000005</v>
      </c>
      <c r="T7648">
        <f>Table1[[#This Row],[Discounted Price]]*0.8</f>
        <v>337.93200000000002</v>
      </c>
      <c r="U7648">
        <f>Table1[[#This Row],[Price]]*0.52</f>
        <v>244.06200000000001</v>
      </c>
      <c r="V7648">
        <f>(Table1[[#This Row],[Price]]-Table1[[#This Row],[Scrap value]])/2</f>
        <v>112.64400000000001</v>
      </c>
    </row>
    <row r="7649" spans="1:22" x14ac:dyDescent="0.25">
      <c r="A7649" t="s">
        <v>34029</v>
      </c>
      <c r="B7649" t="s">
        <v>35</v>
      </c>
      <c r="C7649" t="s">
        <v>47</v>
      </c>
      <c r="D7649" t="s">
        <v>34030</v>
      </c>
      <c r="E7649">
        <v>334.88</v>
      </c>
      <c r="F7649">
        <v>60</v>
      </c>
      <c r="G7649" t="s">
        <v>43729</v>
      </c>
      <c r="H7649" t="s">
        <v>22086</v>
      </c>
      <c r="I7649" s="1">
        <v>45000</v>
      </c>
      <c r="J7649" s="1">
        <v>45658</v>
      </c>
      <c r="K7649" t="s">
        <v>34031</v>
      </c>
      <c r="L7649" t="s">
        <v>34032</v>
      </c>
      <c r="M7649" t="s">
        <v>27</v>
      </c>
      <c r="N7649">
        <v>3</v>
      </c>
      <c r="O7649">
        <f>Table1[[#This Row],[Price]]-0.1*Table1[[#This Row],[Price]]</f>
        <v>301.392</v>
      </c>
      <c r="P7649" s="9">
        <f>(Table1[[#This Row],[Expiration Date]]-Table1[[#This Row],[Manufacturing Date]])/365</f>
        <v>1.8027397260273972</v>
      </c>
      <c r="Q7649" t="str">
        <f>IF(Table1[[#This Row],[Expiration Date]]-J7657&gt;12/31/2024,"not expired","expired")</f>
        <v>expired</v>
      </c>
      <c r="R7649">
        <f>Table1[[#This Row],[Discounted Price]]*0.95</f>
        <v>286.32239999999996</v>
      </c>
      <c r="S7649">
        <f>Table1[[#This Row],[Discounted Price]]*0.9</f>
        <v>271.25279999999998</v>
      </c>
      <c r="T7649">
        <f>Table1[[#This Row],[Discounted Price]]*0.8</f>
        <v>241.11360000000002</v>
      </c>
      <c r="U7649">
        <f>Table1[[#This Row],[Price]]*0.52</f>
        <v>174.13759999999999</v>
      </c>
      <c r="V7649">
        <f>(Table1[[#This Row],[Price]]-Table1[[#This Row],[Scrap value]])/2</f>
        <v>80.371200000000002</v>
      </c>
    </row>
    <row r="7650" spans="1:22" x14ac:dyDescent="0.25">
      <c r="A7650" t="s">
        <v>34033</v>
      </c>
      <c r="B7650" t="s">
        <v>35</v>
      </c>
      <c r="C7650" t="s">
        <v>47</v>
      </c>
      <c r="D7650" t="s">
        <v>34034</v>
      </c>
      <c r="E7650">
        <v>29.71</v>
      </c>
      <c r="F7650">
        <v>34</v>
      </c>
      <c r="G7650" t="s">
        <v>43728</v>
      </c>
      <c r="H7650" t="s">
        <v>13647</v>
      </c>
      <c r="I7650" s="1">
        <v>45000</v>
      </c>
      <c r="J7650" s="1">
        <v>46023</v>
      </c>
      <c r="K7650" t="s">
        <v>34035</v>
      </c>
      <c r="L7650" t="s">
        <v>34036</v>
      </c>
      <c r="M7650" t="s">
        <v>20</v>
      </c>
      <c r="N7650">
        <v>3</v>
      </c>
      <c r="O7650">
        <f>Table1[[#This Row],[Price]]-0.1*Table1[[#This Row],[Price]]</f>
        <v>26.739000000000001</v>
      </c>
      <c r="P7650" s="9">
        <f>(Table1[[#This Row],[Expiration Date]]-Table1[[#This Row],[Manufacturing Date]])/365</f>
        <v>2.8027397260273972</v>
      </c>
      <c r="Q7650" t="str">
        <f>IF(Table1[[#This Row],[Expiration Date]]-J7658&gt;12/31/2024,"not expired","expired")</f>
        <v>not expired</v>
      </c>
      <c r="R7650">
        <f>Table1[[#This Row],[Discounted Price]]*0.95</f>
        <v>25.402049999999999</v>
      </c>
      <c r="S7650">
        <f>Table1[[#This Row],[Discounted Price]]*0.9</f>
        <v>24.065100000000001</v>
      </c>
      <c r="T7650">
        <f>Table1[[#This Row],[Discounted Price]]*0.8</f>
        <v>21.391200000000001</v>
      </c>
      <c r="U7650">
        <f>Table1[[#This Row],[Price]]*0.52</f>
        <v>15.449200000000001</v>
      </c>
      <c r="V7650">
        <f>(Table1[[#This Row],[Price]]-Table1[[#This Row],[Scrap value]])/2</f>
        <v>7.1303999999999998</v>
      </c>
    </row>
    <row r="7651" spans="1:22" x14ac:dyDescent="0.25">
      <c r="A7651" t="s">
        <v>34037</v>
      </c>
      <c r="B7651" t="s">
        <v>22</v>
      </c>
      <c r="C7651" t="s">
        <v>47</v>
      </c>
      <c r="D7651" t="s">
        <v>34038</v>
      </c>
      <c r="E7651">
        <v>407.19</v>
      </c>
      <c r="F7651">
        <v>47</v>
      </c>
      <c r="G7651" t="s">
        <v>43730</v>
      </c>
      <c r="H7651" t="s">
        <v>33893</v>
      </c>
      <c r="I7651" s="1">
        <v>44927</v>
      </c>
      <c r="J7651" s="1">
        <v>45658</v>
      </c>
      <c r="K7651" t="s">
        <v>34039</v>
      </c>
      <c r="L7651" t="s">
        <v>34040</v>
      </c>
      <c r="M7651" t="s">
        <v>45</v>
      </c>
      <c r="N7651">
        <v>2</v>
      </c>
      <c r="O7651">
        <f>Table1[[#This Row],[Price]]-0.1*Table1[[#This Row],[Price]]</f>
        <v>366.471</v>
      </c>
      <c r="P7651" s="9">
        <f>(Table1[[#This Row],[Expiration Date]]-Table1[[#This Row],[Manufacturing Date]])/365</f>
        <v>2.0027397260273974</v>
      </c>
      <c r="Q7651" t="str">
        <f>IF(Table1[[#This Row],[Expiration Date]]-J7659&gt;12/31/2024,"not expired","expired")</f>
        <v>not expired</v>
      </c>
      <c r="R7651">
        <f>Table1[[#This Row],[Discounted Price]]*0.95</f>
        <v>348.14744999999999</v>
      </c>
      <c r="S7651">
        <f>Table1[[#This Row],[Discounted Price]]*0.9</f>
        <v>329.82390000000004</v>
      </c>
      <c r="T7651">
        <f>Table1[[#This Row],[Discounted Price]]*0.8</f>
        <v>293.17680000000001</v>
      </c>
      <c r="U7651">
        <f>Table1[[#This Row],[Price]]*0.52</f>
        <v>211.7388</v>
      </c>
      <c r="V7651">
        <f>(Table1[[#This Row],[Price]]-Table1[[#This Row],[Scrap value]])/2</f>
        <v>97.7256</v>
      </c>
    </row>
    <row r="7652" spans="1:22" x14ac:dyDescent="0.25">
      <c r="A7652" t="s">
        <v>34041</v>
      </c>
      <c r="B7652" t="s">
        <v>29</v>
      </c>
      <c r="C7652" t="s">
        <v>47</v>
      </c>
      <c r="D7652" t="s">
        <v>34042</v>
      </c>
      <c r="E7652">
        <v>454.12</v>
      </c>
      <c r="F7652">
        <v>40</v>
      </c>
      <c r="G7652" t="s">
        <v>43728</v>
      </c>
      <c r="H7652" t="s">
        <v>13568</v>
      </c>
      <c r="I7652" s="1">
        <v>45137</v>
      </c>
      <c r="J7652" s="1">
        <v>46023</v>
      </c>
      <c r="K7652" t="s">
        <v>34043</v>
      </c>
      <c r="L7652" t="s">
        <v>34044</v>
      </c>
      <c r="M7652" t="s">
        <v>20</v>
      </c>
      <c r="N7652">
        <v>5</v>
      </c>
      <c r="O7652">
        <f>Table1[[#This Row],[Price]]-0.1*Table1[[#This Row],[Price]]</f>
        <v>408.70799999999997</v>
      </c>
      <c r="P7652" s="9">
        <f>(Table1[[#This Row],[Expiration Date]]-Table1[[#This Row],[Manufacturing Date]])/365</f>
        <v>2.4273972602739726</v>
      </c>
      <c r="Q7652" t="str">
        <f>IF(Table1[[#This Row],[Expiration Date]]-J7660&gt;12/31/2024,"not expired","expired")</f>
        <v>not expired</v>
      </c>
      <c r="R7652">
        <f>Table1[[#This Row],[Discounted Price]]*0.95</f>
        <v>388.27259999999995</v>
      </c>
      <c r="S7652">
        <f>Table1[[#This Row],[Discounted Price]]*0.9</f>
        <v>367.8372</v>
      </c>
      <c r="T7652">
        <f>Table1[[#This Row],[Discounted Price]]*0.8</f>
        <v>326.96640000000002</v>
      </c>
      <c r="U7652">
        <f>Table1[[#This Row],[Price]]*0.52</f>
        <v>236.14240000000001</v>
      </c>
      <c r="V7652">
        <f>(Table1[[#This Row],[Price]]-Table1[[#This Row],[Scrap value]])/2</f>
        <v>108.9888</v>
      </c>
    </row>
    <row r="7653" spans="1:22" x14ac:dyDescent="0.25">
      <c r="A7653" t="s">
        <v>34045</v>
      </c>
      <c r="B7653" t="s">
        <v>22</v>
      </c>
      <c r="C7653" t="s">
        <v>47</v>
      </c>
      <c r="D7653" t="s">
        <v>34046</v>
      </c>
      <c r="E7653">
        <v>30.58</v>
      </c>
      <c r="F7653">
        <v>44</v>
      </c>
      <c r="G7653" t="s">
        <v>43730</v>
      </c>
      <c r="H7653" t="s">
        <v>10338</v>
      </c>
      <c r="I7653" s="1">
        <v>44927</v>
      </c>
      <c r="J7653" s="1">
        <v>45658</v>
      </c>
      <c r="K7653" t="s">
        <v>34047</v>
      </c>
      <c r="L7653" t="s">
        <v>34048</v>
      </c>
      <c r="M7653" t="s">
        <v>27</v>
      </c>
      <c r="N7653">
        <v>3</v>
      </c>
      <c r="O7653">
        <f>Table1[[#This Row],[Price]]-0.1*Table1[[#This Row],[Price]]</f>
        <v>27.521999999999998</v>
      </c>
      <c r="P7653" s="9">
        <f>(Table1[[#This Row],[Expiration Date]]-Table1[[#This Row],[Manufacturing Date]])/365</f>
        <v>2.0027397260273974</v>
      </c>
      <c r="Q7653" t="str">
        <f>IF(Table1[[#This Row],[Expiration Date]]-J7661&gt;12/31/2024,"not expired","expired")</f>
        <v>expired</v>
      </c>
      <c r="R7653">
        <f>Table1[[#This Row],[Discounted Price]]*0.95</f>
        <v>26.145899999999997</v>
      </c>
      <c r="S7653">
        <f>Table1[[#This Row],[Discounted Price]]*0.9</f>
        <v>24.7698</v>
      </c>
      <c r="T7653">
        <f>Table1[[#This Row],[Discounted Price]]*0.8</f>
        <v>22.017600000000002</v>
      </c>
      <c r="U7653">
        <f>Table1[[#This Row],[Price]]*0.52</f>
        <v>15.9016</v>
      </c>
      <c r="V7653">
        <f>(Table1[[#This Row],[Price]]-Table1[[#This Row],[Scrap value]])/2</f>
        <v>7.3391999999999991</v>
      </c>
    </row>
    <row r="7654" spans="1:22" x14ac:dyDescent="0.25">
      <c r="A7654" t="s">
        <v>34049</v>
      </c>
      <c r="B7654" t="s">
        <v>35</v>
      </c>
      <c r="C7654" t="s">
        <v>47</v>
      </c>
      <c r="D7654" t="s">
        <v>34050</v>
      </c>
      <c r="E7654">
        <v>107</v>
      </c>
      <c r="F7654">
        <v>56</v>
      </c>
      <c r="G7654" t="s">
        <v>43729</v>
      </c>
      <c r="H7654" t="s">
        <v>9271</v>
      </c>
      <c r="I7654" s="1">
        <v>45000</v>
      </c>
      <c r="J7654" s="1">
        <v>45292</v>
      </c>
      <c r="K7654" t="s">
        <v>34051</v>
      </c>
      <c r="L7654" t="s">
        <v>34052</v>
      </c>
      <c r="M7654" t="s">
        <v>27</v>
      </c>
      <c r="N7654">
        <v>1</v>
      </c>
      <c r="O7654">
        <f>Table1[[#This Row],[Price]]-0.1*Table1[[#This Row],[Price]]</f>
        <v>96.3</v>
      </c>
      <c r="P7654" s="9">
        <f>(Table1[[#This Row],[Expiration Date]]-Table1[[#This Row],[Manufacturing Date]])/365</f>
        <v>0.8</v>
      </c>
      <c r="Q7654" t="str">
        <f>IF(Table1[[#This Row],[Expiration Date]]-J7662&gt;12/31/2024,"not expired","expired")</f>
        <v>expired</v>
      </c>
      <c r="R7654">
        <f>Table1[[#This Row],[Discounted Price]]*0.95</f>
        <v>91.484999999999999</v>
      </c>
      <c r="S7654">
        <f>Table1[[#This Row],[Discounted Price]]*0.9</f>
        <v>86.67</v>
      </c>
      <c r="T7654">
        <f>Table1[[#This Row],[Discounted Price]]*0.8</f>
        <v>77.040000000000006</v>
      </c>
      <c r="U7654">
        <f>Table1[[#This Row],[Price]]*0.52</f>
        <v>55.64</v>
      </c>
      <c r="V7654">
        <f>(Table1[[#This Row],[Price]]-Table1[[#This Row],[Scrap value]])/2</f>
        <v>25.68</v>
      </c>
    </row>
    <row r="7655" spans="1:22" x14ac:dyDescent="0.25">
      <c r="A7655" t="s">
        <v>34053</v>
      </c>
      <c r="B7655" t="s">
        <v>22</v>
      </c>
      <c r="C7655" t="s">
        <v>47</v>
      </c>
      <c r="D7655" t="s">
        <v>34054</v>
      </c>
      <c r="E7655">
        <v>65.89</v>
      </c>
      <c r="F7655">
        <v>17</v>
      </c>
      <c r="G7655" t="s">
        <v>43730</v>
      </c>
      <c r="H7655" t="s">
        <v>20097</v>
      </c>
      <c r="I7655" s="1">
        <v>45137</v>
      </c>
      <c r="J7655" s="1">
        <v>45658</v>
      </c>
      <c r="K7655" t="s">
        <v>34055</v>
      </c>
      <c r="L7655" t="s">
        <v>34056</v>
      </c>
      <c r="M7655" t="s">
        <v>20</v>
      </c>
      <c r="N7655">
        <v>5</v>
      </c>
      <c r="O7655">
        <f>Table1[[#This Row],[Price]]-0.1*Table1[[#This Row],[Price]]</f>
        <v>59.301000000000002</v>
      </c>
      <c r="P7655" s="9">
        <f>(Table1[[#This Row],[Expiration Date]]-Table1[[#This Row],[Manufacturing Date]])/365</f>
        <v>1.4273972602739726</v>
      </c>
      <c r="Q7655" t="str">
        <f>IF(Table1[[#This Row],[Expiration Date]]-J7663&gt;12/31/2024,"not expired","expired")</f>
        <v>expired</v>
      </c>
      <c r="R7655">
        <f>Table1[[#This Row],[Discounted Price]]*0.95</f>
        <v>56.335949999999997</v>
      </c>
      <c r="S7655">
        <f>Table1[[#This Row],[Discounted Price]]*0.9</f>
        <v>53.370900000000006</v>
      </c>
      <c r="T7655">
        <f>Table1[[#This Row],[Discounted Price]]*0.8</f>
        <v>47.440800000000003</v>
      </c>
      <c r="U7655">
        <f>Table1[[#This Row],[Price]]*0.52</f>
        <v>34.262799999999999</v>
      </c>
      <c r="V7655">
        <f>(Table1[[#This Row],[Price]]-Table1[[#This Row],[Scrap value]])/2</f>
        <v>15.813600000000001</v>
      </c>
    </row>
    <row r="7656" spans="1:22" x14ac:dyDescent="0.25">
      <c r="A7656" t="s">
        <v>34057</v>
      </c>
      <c r="B7656" t="s">
        <v>35</v>
      </c>
      <c r="C7656" t="s">
        <v>47</v>
      </c>
      <c r="D7656" t="s">
        <v>34058</v>
      </c>
      <c r="E7656">
        <v>33.64</v>
      </c>
      <c r="F7656">
        <v>23</v>
      </c>
      <c r="G7656" t="s">
        <v>43730</v>
      </c>
      <c r="H7656" t="s">
        <v>15609</v>
      </c>
      <c r="I7656" s="1">
        <v>44927</v>
      </c>
      <c r="J7656" s="1">
        <v>46023</v>
      </c>
      <c r="K7656" t="s">
        <v>34059</v>
      </c>
      <c r="L7656" t="s">
        <v>34060</v>
      </c>
      <c r="M7656" t="s">
        <v>45</v>
      </c>
      <c r="N7656">
        <v>5</v>
      </c>
      <c r="O7656">
        <f>Table1[[#This Row],[Price]]-0.1*Table1[[#This Row],[Price]]</f>
        <v>30.276</v>
      </c>
      <c r="P7656" s="9">
        <f>(Table1[[#This Row],[Expiration Date]]-Table1[[#This Row],[Manufacturing Date]])/365</f>
        <v>3.0027397260273974</v>
      </c>
      <c r="Q7656" t="str">
        <f>IF(Table1[[#This Row],[Expiration Date]]-J7664&gt;12/31/2024,"not expired","expired")</f>
        <v>expired</v>
      </c>
      <c r="R7656">
        <f>Table1[[#This Row],[Discounted Price]]*0.95</f>
        <v>28.7622</v>
      </c>
      <c r="S7656">
        <f>Table1[[#This Row],[Discounted Price]]*0.9</f>
        <v>27.2484</v>
      </c>
      <c r="T7656">
        <f>Table1[[#This Row],[Discounted Price]]*0.8</f>
        <v>24.220800000000001</v>
      </c>
      <c r="U7656">
        <f>Table1[[#This Row],[Price]]*0.52</f>
        <v>17.492800000000003</v>
      </c>
      <c r="V7656">
        <f>(Table1[[#This Row],[Price]]-Table1[[#This Row],[Scrap value]])/2</f>
        <v>8.073599999999999</v>
      </c>
    </row>
    <row r="7657" spans="1:22" x14ac:dyDescent="0.25">
      <c r="A7657" t="s">
        <v>34061</v>
      </c>
      <c r="B7657" t="s">
        <v>22</v>
      </c>
      <c r="C7657" t="s">
        <v>47</v>
      </c>
      <c r="D7657" t="s">
        <v>34062</v>
      </c>
      <c r="E7657">
        <v>168.8</v>
      </c>
      <c r="F7657">
        <v>72</v>
      </c>
      <c r="G7657" t="s">
        <v>43728</v>
      </c>
      <c r="H7657" t="s">
        <v>16200</v>
      </c>
      <c r="I7657" s="1">
        <v>45000</v>
      </c>
      <c r="J7657" s="1">
        <v>46023</v>
      </c>
      <c r="K7657" t="s">
        <v>34063</v>
      </c>
      <c r="L7657" t="s">
        <v>34064</v>
      </c>
      <c r="M7657" t="s">
        <v>27</v>
      </c>
      <c r="N7657">
        <v>3</v>
      </c>
      <c r="O7657">
        <f>Table1[[#This Row],[Price]]-0.1*Table1[[#This Row],[Price]]</f>
        <v>151.92000000000002</v>
      </c>
      <c r="P7657" s="9">
        <f>(Table1[[#This Row],[Expiration Date]]-Table1[[#This Row],[Manufacturing Date]])/365</f>
        <v>2.8027397260273972</v>
      </c>
      <c r="Q7657" t="str">
        <f>IF(Table1[[#This Row],[Expiration Date]]-J7665&gt;12/31/2024,"not expired","expired")</f>
        <v>not expired</v>
      </c>
      <c r="R7657">
        <f>Table1[[#This Row],[Discounted Price]]*0.95</f>
        <v>144.32400000000001</v>
      </c>
      <c r="S7657">
        <f>Table1[[#This Row],[Discounted Price]]*0.9</f>
        <v>136.72800000000001</v>
      </c>
      <c r="T7657">
        <f>Table1[[#This Row],[Discounted Price]]*0.8</f>
        <v>121.53600000000002</v>
      </c>
      <c r="U7657">
        <f>Table1[[#This Row],[Price]]*0.52</f>
        <v>87.77600000000001</v>
      </c>
      <c r="V7657">
        <f>(Table1[[#This Row],[Price]]-Table1[[#This Row],[Scrap value]])/2</f>
        <v>40.512</v>
      </c>
    </row>
    <row r="7658" spans="1:22" x14ac:dyDescent="0.25">
      <c r="A7658" t="s">
        <v>34065</v>
      </c>
      <c r="B7658" t="s">
        <v>29</v>
      </c>
      <c r="C7658" t="s">
        <v>47</v>
      </c>
      <c r="D7658" t="s">
        <v>34066</v>
      </c>
      <c r="E7658">
        <v>389.54</v>
      </c>
      <c r="F7658">
        <v>15</v>
      </c>
      <c r="G7658" t="s">
        <v>43728</v>
      </c>
      <c r="H7658" t="s">
        <v>32114</v>
      </c>
      <c r="I7658" s="1">
        <v>45000</v>
      </c>
      <c r="J7658" s="1">
        <v>45292</v>
      </c>
      <c r="K7658" t="s">
        <v>34067</v>
      </c>
      <c r="L7658" t="s">
        <v>34068</v>
      </c>
      <c r="M7658" t="s">
        <v>45</v>
      </c>
      <c r="N7658">
        <v>3</v>
      </c>
      <c r="O7658">
        <f>Table1[[#This Row],[Price]]-0.1*Table1[[#This Row],[Price]]</f>
        <v>350.58600000000001</v>
      </c>
      <c r="P7658" s="9">
        <f>(Table1[[#This Row],[Expiration Date]]-Table1[[#This Row],[Manufacturing Date]])/365</f>
        <v>0.8</v>
      </c>
      <c r="Q7658" t="str">
        <f>IF(Table1[[#This Row],[Expiration Date]]-J7666&gt;12/31/2024,"not expired","expired")</f>
        <v>expired</v>
      </c>
      <c r="R7658">
        <f>Table1[[#This Row],[Discounted Price]]*0.95</f>
        <v>333.05669999999998</v>
      </c>
      <c r="S7658">
        <f>Table1[[#This Row],[Discounted Price]]*0.9</f>
        <v>315.5274</v>
      </c>
      <c r="T7658">
        <f>Table1[[#This Row],[Discounted Price]]*0.8</f>
        <v>280.46880000000004</v>
      </c>
      <c r="U7658">
        <f>Table1[[#This Row],[Price]]*0.52</f>
        <v>202.56080000000003</v>
      </c>
      <c r="V7658">
        <f>(Table1[[#This Row],[Price]]-Table1[[#This Row],[Scrap value]])/2</f>
        <v>93.489599999999996</v>
      </c>
    </row>
    <row r="7659" spans="1:22" x14ac:dyDescent="0.25">
      <c r="A7659" t="s">
        <v>34069</v>
      </c>
      <c r="B7659" t="s">
        <v>29</v>
      </c>
      <c r="C7659" t="s">
        <v>47</v>
      </c>
      <c r="D7659" t="s">
        <v>34070</v>
      </c>
      <c r="E7659">
        <v>375.56</v>
      </c>
      <c r="F7659">
        <v>8</v>
      </c>
      <c r="G7659" t="s">
        <v>43728</v>
      </c>
      <c r="H7659" t="s">
        <v>1765</v>
      </c>
      <c r="I7659" s="1">
        <v>45137</v>
      </c>
      <c r="J7659" s="1">
        <v>45292</v>
      </c>
      <c r="K7659" t="s">
        <v>34071</v>
      </c>
      <c r="L7659" t="s">
        <v>34072</v>
      </c>
      <c r="M7659" t="s">
        <v>45</v>
      </c>
      <c r="N7659">
        <v>3</v>
      </c>
      <c r="O7659">
        <f>Table1[[#This Row],[Price]]-0.1*Table1[[#This Row],[Price]]</f>
        <v>338.00400000000002</v>
      </c>
      <c r="P7659" s="9">
        <f>(Table1[[#This Row],[Expiration Date]]-Table1[[#This Row],[Manufacturing Date]])/365</f>
        <v>0.42465753424657532</v>
      </c>
      <c r="Q7659" t="str">
        <f>IF(Table1[[#This Row],[Expiration Date]]-J7667&gt;12/31/2024,"not expired","expired")</f>
        <v>expired</v>
      </c>
      <c r="R7659">
        <f>Table1[[#This Row],[Discounted Price]]*0.95</f>
        <v>321.10379999999998</v>
      </c>
      <c r="S7659">
        <f>Table1[[#This Row],[Discounted Price]]*0.9</f>
        <v>304.20360000000005</v>
      </c>
      <c r="T7659">
        <f>Table1[[#This Row],[Discounted Price]]*0.8</f>
        <v>270.40320000000003</v>
      </c>
      <c r="U7659">
        <f>Table1[[#This Row],[Price]]*0.52</f>
        <v>195.2912</v>
      </c>
      <c r="V7659">
        <f>(Table1[[#This Row],[Price]]-Table1[[#This Row],[Scrap value]])/2</f>
        <v>90.134399999999999</v>
      </c>
    </row>
    <row r="7660" spans="1:22" x14ac:dyDescent="0.25">
      <c r="A7660" t="s">
        <v>34073</v>
      </c>
      <c r="B7660" t="s">
        <v>15</v>
      </c>
      <c r="C7660" t="s">
        <v>47</v>
      </c>
      <c r="D7660" t="s">
        <v>34074</v>
      </c>
      <c r="E7660">
        <v>378.49</v>
      </c>
      <c r="F7660">
        <v>4</v>
      </c>
      <c r="G7660" t="s">
        <v>43729</v>
      </c>
      <c r="H7660" t="s">
        <v>21151</v>
      </c>
      <c r="I7660" s="1">
        <v>44927</v>
      </c>
      <c r="J7660" s="1">
        <v>45292</v>
      </c>
      <c r="K7660" t="s">
        <v>34075</v>
      </c>
      <c r="L7660" t="s">
        <v>34076</v>
      </c>
      <c r="M7660" t="s">
        <v>27</v>
      </c>
      <c r="N7660">
        <v>4</v>
      </c>
      <c r="O7660">
        <f>Table1[[#This Row],[Price]]-0.1*Table1[[#This Row],[Price]]</f>
        <v>340.64100000000002</v>
      </c>
      <c r="P7660" s="9">
        <f>(Table1[[#This Row],[Expiration Date]]-Table1[[#This Row],[Manufacturing Date]])/365</f>
        <v>1</v>
      </c>
      <c r="Q7660" t="str">
        <f>IF(Table1[[#This Row],[Expiration Date]]-J7668&gt;12/31/2024,"not expired","expired")</f>
        <v>expired</v>
      </c>
      <c r="R7660">
        <f>Table1[[#This Row],[Discounted Price]]*0.95</f>
        <v>323.60894999999999</v>
      </c>
      <c r="S7660">
        <f>Table1[[#This Row],[Discounted Price]]*0.9</f>
        <v>306.57690000000002</v>
      </c>
      <c r="T7660">
        <f>Table1[[#This Row],[Discounted Price]]*0.8</f>
        <v>272.51280000000003</v>
      </c>
      <c r="U7660">
        <f>Table1[[#This Row],[Price]]*0.52</f>
        <v>196.81480000000002</v>
      </c>
      <c r="V7660">
        <f>(Table1[[#This Row],[Price]]-Table1[[#This Row],[Scrap value]])/2</f>
        <v>90.837599999999995</v>
      </c>
    </row>
    <row r="7661" spans="1:22" x14ac:dyDescent="0.25">
      <c r="A7661" t="s">
        <v>34077</v>
      </c>
      <c r="B7661" t="s">
        <v>22</v>
      </c>
      <c r="C7661" t="s">
        <v>47</v>
      </c>
      <c r="D7661" t="s">
        <v>34078</v>
      </c>
      <c r="E7661">
        <v>220.98</v>
      </c>
      <c r="F7661">
        <v>15</v>
      </c>
      <c r="G7661" t="s">
        <v>43730</v>
      </c>
      <c r="H7661" t="s">
        <v>21975</v>
      </c>
      <c r="I7661" s="1">
        <v>45000</v>
      </c>
      <c r="J7661" s="1">
        <v>45658</v>
      </c>
      <c r="K7661" t="s">
        <v>34079</v>
      </c>
      <c r="L7661" t="s">
        <v>34080</v>
      </c>
      <c r="M7661" t="s">
        <v>27</v>
      </c>
      <c r="N7661">
        <v>5</v>
      </c>
      <c r="O7661">
        <f>Table1[[#This Row],[Price]]-0.1*Table1[[#This Row],[Price]]</f>
        <v>198.88200000000001</v>
      </c>
      <c r="P7661" s="9">
        <f>(Table1[[#This Row],[Expiration Date]]-Table1[[#This Row],[Manufacturing Date]])/365</f>
        <v>1.8027397260273972</v>
      </c>
      <c r="Q7661" t="str">
        <f>IF(Table1[[#This Row],[Expiration Date]]-J7669&gt;12/31/2024,"not expired","expired")</f>
        <v>expired</v>
      </c>
      <c r="R7661">
        <f>Table1[[#This Row],[Discounted Price]]*0.95</f>
        <v>188.93789999999998</v>
      </c>
      <c r="S7661">
        <f>Table1[[#This Row],[Discounted Price]]*0.9</f>
        <v>178.99380000000002</v>
      </c>
      <c r="T7661">
        <f>Table1[[#This Row],[Discounted Price]]*0.8</f>
        <v>159.10560000000001</v>
      </c>
      <c r="U7661">
        <f>Table1[[#This Row],[Price]]*0.52</f>
        <v>114.9096</v>
      </c>
      <c r="V7661">
        <f>(Table1[[#This Row],[Price]]-Table1[[#This Row],[Scrap value]])/2</f>
        <v>53.035199999999996</v>
      </c>
    </row>
    <row r="7662" spans="1:22" x14ac:dyDescent="0.25">
      <c r="A7662" t="s">
        <v>34081</v>
      </c>
      <c r="B7662" t="s">
        <v>35</v>
      </c>
      <c r="C7662" t="s">
        <v>47</v>
      </c>
      <c r="D7662" t="s">
        <v>34082</v>
      </c>
      <c r="E7662">
        <v>426.8</v>
      </c>
      <c r="F7662">
        <v>36</v>
      </c>
      <c r="G7662" t="s">
        <v>43729</v>
      </c>
      <c r="H7662" t="s">
        <v>3964</v>
      </c>
      <c r="I7662" s="1">
        <v>45137</v>
      </c>
      <c r="J7662" s="1">
        <v>45658</v>
      </c>
      <c r="K7662" t="s">
        <v>34083</v>
      </c>
      <c r="L7662" t="s">
        <v>34084</v>
      </c>
      <c r="M7662" t="s">
        <v>27</v>
      </c>
      <c r="N7662">
        <v>5</v>
      </c>
      <c r="O7662">
        <f>Table1[[#This Row],[Price]]-0.1*Table1[[#This Row],[Price]]</f>
        <v>384.12</v>
      </c>
      <c r="P7662" s="9">
        <f>(Table1[[#This Row],[Expiration Date]]-Table1[[#This Row],[Manufacturing Date]])/365</f>
        <v>1.4273972602739726</v>
      </c>
      <c r="Q7662" t="str">
        <f>IF(Table1[[#This Row],[Expiration Date]]-J7670&gt;12/31/2024,"not expired","expired")</f>
        <v>not expired</v>
      </c>
      <c r="R7662">
        <f>Table1[[#This Row],[Discounted Price]]*0.95</f>
        <v>364.91399999999999</v>
      </c>
      <c r="S7662">
        <f>Table1[[#This Row],[Discounted Price]]*0.9</f>
        <v>345.70800000000003</v>
      </c>
      <c r="T7662">
        <f>Table1[[#This Row],[Discounted Price]]*0.8</f>
        <v>307.29600000000005</v>
      </c>
      <c r="U7662">
        <f>Table1[[#This Row],[Price]]*0.52</f>
        <v>221.93600000000001</v>
      </c>
      <c r="V7662">
        <f>(Table1[[#This Row],[Price]]-Table1[[#This Row],[Scrap value]])/2</f>
        <v>102.432</v>
      </c>
    </row>
    <row r="7663" spans="1:22" x14ac:dyDescent="0.25">
      <c r="A7663" t="s">
        <v>34085</v>
      </c>
      <c r="B7663" t="s">
        <v>15</v>
      </c>
      <c r="C7663" t="s">
        <v>47</v>
      </c>
      <c r="D7663" t="s">
        <v>34086</v>
      </c>
      <c r="E7663">
        <v>193.12</v>
      </c>
      <c r="F7663">
        <v>99</v>
      </c>
      <c r="G7663" t="s">
        <v>43730</v>
      </c>
      <c r="H7663" t="s">
        <v>18775</v>
      </c>
      <c r="I7663" s="1">
        <v>45000</v>
      </c>
      <c r="J7663" s="1">
        <v>46023</v>
      </c>
      <c r="K7663" t="s">
        <v>34087</v>
      </c>
      <c r="L7663" t="s">
        <v>34088</v>
      </c>
      <c r="M7663" t="s">
        <v>20</v>
      </c>
      <c r="N7663">
        <v>1</v>
      </c>
      <c r="O7663">
        <f>Table1[[#This Row],[Price]]-0.1*Table1[[#This Row],[Price]]</f>
        <v>173.80799999999999</v>
      </c>
      <c r="P7663" s="9">
        <f>(Table1[[#This Row],[Expiration Date]]-Table1[[#This Row],[Manufacturing Date]])/365</f>
        <v>2.8027397260273972</v>
      </c>
      <c r="Q7663" t="str">
        <f>IF(Table1[[#This Row],[Expiration Date]]-J7671&gt;12/31/2024,"not expired","expired")</f>
        <v>not expired</v>
      </c>
      <c r="R7663">
        <f>Table1[[#This Row],[Discounted Price]]*0.95</f>
        <v>165.11759999999998</v>
      </c>
      <c r="S7663">
        <f>Table1[[#This Row],[Discounted Price]]*0.9</f>
        <v>156.4272</v>
      </c>
      <c r="T7663">
        <f>Table1[[#This Row],[Discounted Price]]*0.8</f>
        <v>139.04640000000001</v>
      </c>
      <c r="U7663">
        <f>Table1[[#This Row],[Price]]*0.52</f>
        <v>100.42240000000001</v>
      </c>
      <c r="V7663">
        <f>(Table1[[#This Row],[Price]]-Table1[[#This Row],[Scrap value]])/2</f>
        <v>46.348799999999997</v>
      </c>
    </row>
    <row r="7664" spans="1:22" x14ac:dyDescent="0.25">
      <c r="A7664" t="s">
        <v>34089</v>
      </c>
      <c r="B7664" t="s">
        <v>35</v>
      </c>
      <c r="C7664" t="s">
        <v>47</v>
      </c>
      <c r="D7664" t="s">
        <v>34090</v>
      </c>
      <c r="E7664">
        <v>336.75</v>
      </c>
      <c r="F7664">
        <v>90</v>
      </c>
      <c r="G7664" t="s">
        <v>43728</v>
      </c>
      <c r="H7664" t="s">
        <v>8990</v>
      </c>
      <c r="I7664" s="1">
        <v>45000</v>
      </c>
      <c r="J7664" s="1">
        <v>46023</v>
      </c>
      <c r="K7664" t="s">
        <v>34091</v>
      </c>
      <c r="L7664" t="s">
        <v>34092</v>
      </c>
      <c r="M7664" t="s">
        <v>20</v>
      </c>
      <c r="N7664">
        <v>2</v>
      </c>
      <c r="O7664">
        <f>Table1[[#This Row],[Price]]-0.1*Table1[[#This Row],[Price]]</f>
        <v>303.07499999999999</v>
      </c>
      <c r="P7664" s="9">
        <f>(Table1[[#This Row],[Expiration Date]]-Table1[[#This Row],[Manufacturing Date]])/365</f>
        <v>2.8027397260273972</v>
      </c>
      <c r="Q7664" t="str">
        <f>IF(Table1[[#This Row],[Expiration Date]]-J7672&gt;12/31/2024,"not expired","expired")</f>
        <v>not expired</v>
      </c>
      <c r="R7664">
        <f>Table1[[#This Row],[Discounted Price]]*0.95</f>
        <v>287.92124999999999</v>
      </c>
      <c r="S7664">
        <f>Table1[[#This Row],[Discounted Price]]*0.9</f>
        <v>272.76749999999998</v>
      </c>
      <c r="T7664">
        <f>Table1[[#This Row],[Discounted Price]]*0.8</f>
        <v>242.46</v>
      </c>
      <c r="U7664">
        <f>Table1[[#This Row],[Price]]*0.52</f>
        <v>175.11</v>
      </c>
      <c r="V7664">
        <f>(Table1[[#This Row],[Price]]-Table1[[#This Row],[Scrap value]])/2</f>
        <v>80.819999999999993</v>
      </c>
    </row>
    <row r="7665" spans="1:22" x14ac:dyDescent="0.25">
      <c r="A7665" t="s">
        <v>34093</v>
      </c>
      <c r="B7665" t="s">
        <v>29</v>
      </c>
      <c r="C7665" t="s">
        <v>47</v>
      </c>
      <c r="D7665" t="s">
        <v>34094</v>
      </c>
      <c r="E7665">
        <v>465.84</v>
      </c>
      <c r="F7665">
        <v>78</v>
      </c>
      <c r="G7665" t="s">
        <v>43730</v>
      </c>
      <c r="H7665" t="s">
        <v>2355</v>
      </c>
      <c r="I7665" s="1">
        <v>44927</v>
      </c>
      <c r="J7665" s="1">
        <v>45292</v>
      </c>
      <c r="K7665" t="s">
        <v>34095</v>
      </c>
      <c r="L7665" t="s">
        <v>34096</v>
      </c>
      <c r="M7665" t="s">
        <v>45</v>
      </c>
      <c r="N7665">
        <v>4</v>
      </c>
      <c r="O7665">
        <f>Table1[[#This Row],[Price]]-0.1*Table1[[#This Row],[Price]]</f>
        <v>419.25599999999997</v>
      </c>
      <c r="P7665" s="9">
        <f>(Table1[[#This Row],[Expiration Date]]-Table1[[#This Row],[Manufacturing Date]])/365</f>
        <v>1</v>
      </c>
      <c r="Q7665" t="str">
        <f>IF(Table1[[#This Row],[Expiration Date]]-J7673&gt;12/31/2024,"not expired","expired")</f>
        <v>expired</v>
      </c>
      <c r="R7665">
        <f>Table1[[#This Row],[Discounted Price]]*0.95</f>
        <v>398.29319999999996</v>
      </c>
      <c r="S7665">
        <f>Table1[[#This Row],[Discounted Price]]*0.9</f>
        <v>377.3304</v>
      </c>
      <c r="T7665">
        <f>Table1[[#This Row],[Discounted Price]]*0.8</f>
        <v>335.40480000000002</v>
      </c>
      <c r="U7665">
        <f>Table1[[#This Row],[Price]]*0.52</f>
        <v>242.23679999999999</v>
      </c>
      <c r="V7665">
        <f>(Table1[[#This Row],[Price]]-Table1[[#This Row],[Scrap value]])/2</f>
        <v>111.80159999999999</v>
      </c>
    </row>
    <row r="7666" spans="1:22" x14ac:dyDescent="0.25">
      <c r="A7666" t="s">
        <v>34097</v>
      </c>
      <c r="B7666" t="s">
        <v>35</v>
      </c>
      <c r="C7666" t="s">
        <v>47</v>
      </c>
      <c r="D7666" t="s">
        <v>34098</v>
      </c>
      <c r="E7666">
        <v>49.43</v>
      </c>
      <c r="F7666">
        <v>65</v>
      </c>
      <c r="G7666" t="s">
        <v>43730</v>
      </c>
      <c r="H7666" t="s">
        <v>13147</v>
      </c>
      <c r="I7666" s="1">
        <v>45000</v>
      </c>
      <c r="J7666" s="1">
        <v>46023</v>
      </c>
      <c r="K7666" t="s">
        <v>34099</v>
      </c>
      <c r="L7666" t="s">
        <v>34100</v>
      </c>
      <c r="M7666" t="s">
        <v>20</v>
      </c>
      <c r="N7666">
        <v>5</v>
      </c>
      <c r="O7666">
        <f>Table1[[#This Row],[Price]]-0.1*Table1[[#This Row],[Price]]</f>
        <v>44.487000000000002</v>
      </c>
      <c r="P7666" s="9">
        <f>(Table1[[#This Row],[Expiration Date]]-Table1[[#This Row],[Manufacturing Date]])/365</f>
        <v>2.8027397260273972</v>
      </c>
      <c r="Q7666" t="str">
        <f>IF(Table1[[#This Row],[Expiration Date]]-J7674&gt;12/31/2024,"not expired","expired")</f>
        <v>not expired</v>
      </c>
      <c r="R7666">
        <f>Table1[[#This Row],[Discounted Price]]*0.95</f>
        <v>42.262650000000001</v>
      </c>
      <c r="S7666">
        <f>Table1[[#This Row],[Discounted Price]]*0.9</f>
        <v>40.0383</v>
      </c>
      <c r="T7666">
        <f>Table1[[#This Row],[Discounted Price]]*0.8</f>
        <v>35.589600000000004</v>
      </c>
      <c r="U7666">
        <f>Table1[[#This Row],[Price]]*0.52</f>
        <v>25.703600000000002</v>
      </c>
      <c r="V7666">
        <f>(Table1[[#This Row],[Price]]-Table1[[#This Row],[Scrap value]])/2</f>
        <v>11.863199999999999</v>
      </c>
    </row>
    <row r="7667" spans="1:22" x14ac:dyDescent="0.25">
      <c r="A7667" t="s">
        <v>34101</v>
      </c>
      <c r="B7667" t="s">
        <v>35</v>
      </c>
      <c r="C7667" t="s">
        <v>47</v>
      </c>
      <c r="D7667" t="s">
        <v>34102</v>
      </c>
      <c r="E7667">
        <v>101.16</v>
      </c>
      <c r="F7667">
        <v>4</v>
      </c>
      <c r="G7667" t="s">
        <v>43730</v>
      </c>
      <c r="H7667" t="s">
        <v>30716</v>
      </c>
      <c r="I7667" s="1">
        <v>45137</v>
      </c>
      <c r="J7667" s="1">
        <v>45292</v>
      </c>
      <c r="K7667" t="s">
        <v>34103</v>
      </c>
      <c r="L7667" t="s">
        <v>34104</v>
      </c>
      <c r="M7667" t="s">
        <v>20</v>
      </c>
      <c r="N7667">
        <v>2</v>
      </c>
      <c r="O7667">
        <f>Table1[[#This Row],[Price]]-0.1*Table1[[#This Row],[Price]]</f>
        <v>91.043999999999997</v>
      </c>
      <c r="P7667" s="9">
        <f>(Table1[[#This Row],[Expiration Date]]-Table1[[#This Row],[Manufacturing Date]])/365</f>
        <v>0.42465753424657532</v>
      </c>
      <c r="Q7667" t="str">
        <f>IF(Table1[[#This Row],[Expiration Date]]-J7675&gt;12/31/2024,"not expired","expired")</f>
        <v>expired</v>
      </c>
      <c r="R7667">
        <f>Table1[[#This Row],[Discounted Price]]*0.95</f>
        <v>86.491799999999998</v>
      </c>
      <c r="S7667">
        <f>Table1[[#This Row],[Discounted Price]]*0.9</f>
        <v>81.939599999999999</v>
      </c>
      <c r="T7667">
        <f>Table1[[#This Row],[Discounted Price]]*0.8</f>
        <v>72.8352</v>
      </c>
      <c r="U7667">
        <f>Table1[[#This Row],[Price]]*0.52</f>
        <v>52.603200000000001</v>
      </c>
      <c r="V7667">
        <f>(Table1[[#This Row],[Price]]-Table1[[#This Row],[Scrap value]])/2</f>
        <v>24.278399999999998</v>
      </c>
    </row>
    <row r="7668" spans="1:22" x14ac:dyDescent="0.25">
      <c r="A7668" t="s">
        <v>34105</v>
      </c>
      <c r="B7668" t="s">
        <v>29</v>
      </c>
      <c r="C7668" t="s">
        <v>47</v>
      </c>
      <c r="D7668" t="s">
        <v>34106</v>
      </c>
      <c r="E7668">
        <v>308.69</v>
      </c>
      <c r="F7668">
        <v>38</v>
      </c>
      <c r="G7668" t="s">
        <v>43729</v>
      </c>
      <c r="H7668" t="s">
        <v>5426</v>
      </c>
      <c r="I7668" s="1">
        <v>45000</v>
      </c>
      <c r="J7668" s="1">
        <v>45292</v>
      </c>
      <c r="K7668" t="s">
        <v>34107</v>
      </c>
      <c r="L7668" t="s">
        <v>34108</v>
      </c>
      <c r="M7668" t="s">
        <v>27</v>
      </c>
      <c r="N7668">
        <v>1</v>
      </c>
      <c r="O7668">
        <f>Table1[[#This Row],[Price]]-0.1*Table1[[#This Row],[Price]]</f>
        <v>277.82100000000003</v>
      </c>
      <c r="P7668" s="9">
        <f>(Table1[[#This Row],[Expiration Date]]-Table1[[#This Row],[Manufacturing Date]])/365</f>
        <v>0.8</v>
      </c>
      <c r="Q7668" t="str">
        <f>IF(Table1[[#This Row],[Expiration Date]]-J7676&gt;12/31/2024,"not expired","expired")</f>
        <v>expired</v>
      </c>
      <c r="R7668">
        <f>Table1[[#This Row],[Discounted Price]]*0.95</f>
        <v>263.92995000000002</v>
      </c>
      <c r="S7668">
        <f>Table1[[#This Row],[Discounted Price]]*0.9</f>
        <v>250.03890000000004</v>
      </c>
      <c r="T7668">
        <f>Table1[[#This Row],[Discounted Price]]*0.8</f>
        <v>222.25680000000003</v>
      </c>
      <c r="U7668">
        <f>Table1[[#This Row],[Price]]*0.52</f>
        <v>160.5188</v>
      </c>
      <c r="V7668">
        <f>(Table1[[#This Row],[Price]]-Table1[[#This Row],[Scrap value]])/2</f>
        <v>74.085599999999999</v>
      </c>
    </row>
    <row r="7669" spans="1:22" x14ac:dyDescent="0.25">
      <c r="A7669" t="s">
        <v>34109</v>
      </c>
      <c r="B7669" t="s">
        <v>35</v>
      </c>
      <c r="C7669" t="s">
        <v>47</v>
      </c>
      <c r="D7669" t="s">
        <v>34110</v>
      </c>
      <c r="E7669">
        <v>80.77</v>
      </c>
      <c r="F7669">
        <v>19</v>
      </c>
      <c r="G7669" t="s">
        <v>43729</v>
      </c>
      <c r="H7669" t="s">
        <v>34111</v>
      </c>
      <c r="I7669" s="1">
        <v>45000</v>
      </c>
      <c r="J7669" s="1">
        <v>45658</v>
      </c>
      <c r="K7669" t="s">
        <v>34112</v>
      </c>
      <c r="L7669" t="s">
        <v>34113</v>
      </c>
      <c r="M7669" t="s">
        <v>27</v>
      </c>
      <c r="N7669">
        <v>5</v>
      </c>
      <c r="O7669">
        <f>Table1[[#This Row],[Price]]-0.1*Table1[[#This Row],[Price]]</f>
        <v>72.692999999999998</v>
      </c>
      <c r="P7669" s="9">
        <f>(Table1[[#This Row],[Expiration Date]]-Table1[[#This Row],[Manufacturing Date]])/365</f>
        <v>1.8027397260273972</v>
      </c>
      <c r="Q7669" t="str">
        <f>IF(Table1[[#This Row],[Expiration Date]]-J7677&gt;12/31/2024,"not expired","expired")</f>
        <v>expired</v>
      </c>
      <c r="R7669">
        <f>Table1[[#This Row],[Discounted Price]]*0.95</f>
        <v>69.05834999999999</v>
      </c>
      <c r="S7669">
        <f>Table1[[#This Row],[Discounted Price]]*0.9</f>
        <v>65.423699999999997</v>
      </c>
      <c r="T7669">
        <f>Table1[[#This Row],[Discounted Price]]*0.8</f>
        <v>58.154400000000003</v>
      </c>
      <c r="U7669">
        <f>Table1[[#This Row],[Price]]*0.52</f>
        <v>42.000399999999999</v>
      </c>
      <c r="V7669">
        <f>(Table1[[#This Row],[Price]]-Table1[[#This Row],[Scrap value]])/2</f>
        <v>19.384799999999998</v>
      </c>
    </row>
    <row r="7670" spans="1:22" x14ac:dyDescent="0.25">
      <c r="A7670" t="s">
        <v>34114</v>
      </c>
      <c r="B7670" t="s">
        <v>29</v>
      </c>
      <c r="C7670" t="s">
        <v>47</v>
      </c>
      <c r="D7670" t="s">
        <v>34115</v>
      </c>
      <c r="E7670">
        <v>455.24</v>
      </c>
      <c r="F7670">
        <v>36</v>
      </c>
      <c r="G7670" t="s">
        <v>43728</v>
      </c>
      <c r="H7670" t="s">
        <v>28415</v>
      </c>
      <c r="I7670" s="1">
        <v>45000</v>
      </c>
      <c r="J7670" s="1">
        <v>45292</v>
      </c>
      <c r="K7670" t="s">
        <v>34116</v>
      </c>
      <c r="L7670" t="s">
        <v>34117</v>
      </c>
      <c r="M7670" t="s">
        <v>20</v>
      </c>
      <c r="N7670">
        <v>1</v>
      </c>
      <c r="O7670">
        <f>Table1[[#This Row],[Price]]-0.1*Table1[[#This Row],[Price]]</f>
        <v>409.71600000000001</v>
      </c>
      <c r="P7670" s="9">
        <f>(Table1[[#This Row],[Expiration Date]]-Table1[[#This Row],[Manufacturing Date]])/365</f>
        <v>0.8</v>
      </c>
      <c r="Q7670" t="str">
        <f>IF(Table1[[#This Row],[Expiration Date]]-J7678&gt;12/31/2024,"not expired","expired")</f>
        <v>expired</v>
      </c>
      <c r="R7670">
        <f>Table1[[#This Row],[Discounted Price]]*0.95</f>
        <v>389.23019999999997</v>
      </c>
      <c r="S7670">
        <f>Table1[[#This Row],[Discounted Price]]*0.9</f>
        <v>368.74440000000004</v>
      </c>
      <c r="T7670">
        <f>Table1[[#This Row],[Discounted Price]]*0.8</f>
        <v>327.77280000000002</v>
      </c>
      <c r="U7670">
        <f>Table1[[#This Row],[Price]]*0.52</f>
        <v>236.72480000000002</v>
      </c>
      <c r="V7670">
        <f>(Table1[[#This Row],[Price]]-Table1[[#This Row],[Scrap value]])/2</f>
        <v>109.2576</v>
      </c>
    </row>
    <row r="7671" spans="1:22" x14ac:dyDescent="0.25">
      <c r="A7671" t="s">
        <v>34118</v>
      </c>
      <c r="B7671" t="s">
        <v>29</v>
      </c>
      <c r="C7671" t="s">
        <v>47</v>
      </c>
      <c r="D7671" t="s">
        <v>34119</v>
      </c>
      <c r="E7671">
        <v>373.25</v>
      </c>
      <c r="F7671">
        <v>98</v>
      </c>
      <c r="G7671" t="s">
        <v>43730</v>
      </c>
      <c r="H7671" t="s">
        <v>22537</v>
      </c>
      <c r="I7671" s="1">
        <v>45137</v>
      </c>
      <c r="J7671" s="1">
        <v>45658</v>
      </c>
      <c r="K7671" t="s">
        <v>34120</v>
      </c>
      <c r="L7671" t="s">
        <v>34121</v>
      </c>
      <c r="M7671" t="s">
        <v>45</v>
      </c>
      <c r="N7671">
        <v>5</v>
      </c>
      <c r="O7671">
        <f>Table1[[#This Row],[Price]]-0.1*Table1[[#This Row],[Price]]</f>
        <v>335.92500000000001</v>
      </c>
      <c r="P7671" s="9">
        <f>(Table1[[#This Row],[Expiration Date]]-Table1[[#This Row],[Manufacturing Date]])/365</f>
        <v>1.4273972602739726</v>
      </c>
      <c r="Q7671" t="str">
        <f>IF(Table1[[#This Row],[Expiration Date]]-J7679&gt;12/31/2024,"not expired","expired")</f>
        <v>expired</v>
      </c>
      <c r="R7671">
        <f>Table1[[#This Row],[Discounted Price]]*0.95</f>
        <v>319.12874999999997</v>
      </c>
      <c r="S7671">
        <f>Table1[[#This Row],[Discounted Price]]*0.9</f>
        <v>302.33250000000004</v>
      </c>
      <c r="T7671">
        <f>Table1[[#This Row],[Discounted Price]]*0.8</f>
        <v>268.74</v>
      </c>
      <c r="U7671">
        <f>Table1[[#This Row],[Price]]*0.52</f>
        <v>194.09</v>
      </c>
      <c r="V7671">
        <f>(Table1[[#This Row],[Price]]-Table1[[#This Row],[Scrap value]])/2</f>
        <v>89.58</v>
      </c>
    </row>
    <row r="7672" spans="1:22" x14ac:dyDescent="0.25">
      <c r="A7672" t="s">
        <v>34122</v>
      </c>
      <c r="B7672" t="s">
        <v>22</v>
      </c>
      <c r="C7672" t="s">
        <v>47</v>
      </c>
      <c r="D7672" t="s">
        <v>34123</v>
      </c>
      <c r="E7672">
        <v>420.52</v>
      </c>
      <c r="F7672">
        <v>71</v>
      </c>
      <c r="G7672" t="s">
        <v>43730</v>
      </c>
      <c r="H7672" t="s">
        <v>1066</v>
      </c>
      <c r="I7672" s="1">
        <v>45000</v>
      </c>
      <c r="J7672" s="1">
        <v>45292</v>
      </c>
      <c r="K7672" t="s">
        <v>34124</v>
      </c>
      <c r="L7672" t="s">
        <v>34125</v>
      </c>
      <c r="M7672" t="s">
        <v>45</v>
      </c>
      <c r="N7672">
        <v>1</v>
      </c>
      <c r="O7672">
        <f>Table1[[#This Row],[Price]]-0.1*Table1[[#This Row],[Price]]</f>
        <v>378.46799999999996</v>
      </c>
      <c r="P7672" s="9">
        <f>(Table1[[#This Row],[Expiration Date]]-Table1[[#This Row],[Manufacturing Date]])/365</f>
        <v>0.8</v>
      </c>
      <c r="Q7672" t="str">
        <f>IF(Table1[[#This Row],[Expiration Date]]-J7680&gt;12/31/2024,"not expired","expired")</f>
        <v>expired</v>
      </c>
      <c r="R7672">
        <f>Table1[[#This Row],[Discounted Price]]*0.95</f>
        <v>359.54459999999995</v>
      </c>
      <c r="S7672">
        <f>Table1[[#This Row],[Discounted Price]]*0.9</f>
        <v>340.62119999999999</v>
      </c>
      <c r="T7672">
        <f>Table1[[#This Row],[Discounted Price]]*0.8</f>
        <v>302.77439999999996</v>
      </c>
      <c r="U7672">
        <f>Table1[[#This Row],[Price]]*0.52</f>
        <v>218.6704</v>
      </c>
      <c r="V7672">
        <f>(Table1[[#This Row],[Price]]-Table1[[#This Row],[Scrap value]])/2</f>
        <v>100.92479999999999</v>
      </c>
    </row>
    <row r="7673" spans="1:22" x14ac:dyDescent="0.25">
      <c r="A7673" t="s">
        <v>34126</v>
      </c>
      <c r="B7673" t="s">
        <v>29</v>
      </c>
      <c r="C7673" t="s">
        <v>47</v>
      </c>
      <c r="D7673" t="s">
        <v>34127</v>
      </c>
      <c r="E7673">
        <v>447.91</v>
      </c>
      <c r="F7673">
        <v>33</v>
      </c>
      <c r="G7673" t="s">
        <v>43728</v>
      </c>
      <c r="H7673" t="s">
        <v>309</v>
      </c>
      <c r="I7673" s="1">
        <v>45000</v>
      </c>
      <c r="J7673" s="1">
        <v>46023</v>
      </c>
      <c r="K7673" t="s">
        <v>34128</v>
      </c>
      <c r="L7673" t="s">
        <v>34129</v>
      </c>
      <c r="M7673" t="s">
        <v>20</v>
      </c>
      <c r="N7673">
        <v>3</v>
      </c>
      <c r="O7673">
        <f>Table1[[#This Row],[Price]]-0.1*Table1[[#This Row],[Price]]</f>
        <v>403.11900000000003</v>
      </c>
      <c r="P7673" s="9">
        <f>(Table1[[#This Row],[Expiration Date]]-Table1[[#This Row],[Manufacturing Date]])/365</f>
        <v>2.8027397260273972</v>
      </c>
      <c r="Q7673" t="str">
        <f>IF(Table1[[#This Row],[Expiration Date]]-J7681&gt;12/31/2024,"not expired","expired")</f>
        <v>not expired</v>
      </c>
      <c r="R7673">
        <f>Table1[[#This Row],[Discounted Price]]*0.95</f>
        <v>382.96305000000001</v>
      </c>
      <c r="S7673">
        <f>Table1[[#This Row],[Discounted Price]]*0.9</f>
        <v>362.80710000000005</v>
      </c>
      <c r="T7673">
        <f>Table1[[#This Row],[Discounted Price]]*0.8</f>
        <v>322.49520000000007</v>
      </c>
      <c r="U7673">
        <f>Table1[[#This Row],[Price]]*0.52</f>
        <v>232.91320000000002</v>
      </c>
      <c r="V7673">
        <f>(Table1[[#This Row],[Price]]-Table1[[#This Row],[Scrap value]])/2</f>
        <v>107.4984</v>
      </c>
    </row>
    <row r="7674" spans="1:22" x14ac:dyDescent="0.25">
      <c r="A7674" t="s">
        <v>34130</v>
      </c>
      <c r="B7674" t="s">
        <v>15</v>
      </c>
      <c r="C7674" t="s">
        <v>47</v>
      </c>
      <c r="D7674" t="s">
        <v>34131</v>
      </c>
      <c r="E7674">
        <v>153.96</v>
      </c>
      <c r="F7674">
        <v>95</v>
      </c>
      <c r="G7674" t="s">
        <v>43730</v>
      </c>
      <c r="H7674" t="s">
        <v>11942</v>
      </c>
      <c r="I7674" s="1">
        <v>45137</v>
      </c>
      <c r="J7674" s="1">
        <v>45658</v>
      </c>
      <c r="K7674" t="s">
        <v>34132</v>
      </c>
      <c r="L7674" t="s">
        <v>34133</v>
      </c>
      <c r="M7674" t="s">
        <v>45</v>
      </c>
      <c r="N7674">
        <v>1</v>
      </c>
      <c r="O7674">
        <f>Table1[[#This Row],[Price]]-0.1*Table1[[#This Row],[Price]]</f>
        <v>138.56400000000002</v>
      </c>
      <c r="P7674" s="9">
        <f>(Table1[[#This Row],[Expiration Date]]-Table1[[#This Row],[Manufacturing Date]])/365</f>
        <v>1.4273972602739726</v>
      </c>
      <c r="Q7674" t="str">
        <f>IF(Table1[[#This Row],[Expiration Date]]-J7682&gt;12/31/2024,"not expired","expired")</f>
        <v>not expired</v>
      </c>
      <c r="R7674">
        <f>Table1[[#This Row],[Discounted Price]]*0.95</f>
        <v>131.63580000000002</v>
      </c>
      <c r="S7674">
        <f>Table1[[#This Row],[Discounted Price]]*0.9</f>
        <v>124.70760000000003</v>
      </c>
      <c r="T7674">
        <f>Table1[[#This Row],[Discounted Price]]*0.8</f>
        <v>110.85120000000002</v>
      </c>
      <c r="U7674">
        <f>Table1[[#This Row],[Price]]*0.52</f>
        <v>80.059200000000004</v>
      </c>
      <c r="V7674">
        <f>(Table1[[#This Row],[Price]]-Table1[[#This Row],[Scrap value]])/2</f>
        <v>36.950400000000002</v>
      </c>
    </row>
    <row r="7675" spans="1:22" x14ac:dyDescent="0.25">
      <c r="A7675" t="s">
        <v>34134</v>
      </c>
      <c r="B7675" t="s">
        <v>15</v>
      </c>
      <c r="C7675" t="s">
        <v>47</v>
      </c>
      <c r="D7675" t="s">
        <v>34135</v>
      </c>
      <c r="E7675">
        <v>422.53</v>
      </c>
      <c r="F7675">
        <v>98</v>
      </c>
      <c r="G7675" t="s">
        <v>43728</v>
      </c>
      <c r="H7675" t="s">
        <v>34136</v>
      </c>
      <c r="I7675" s="1">
        <v>45137</v>
      </c>
      <c r="J7675" s="1">
        <v>45658</v>
      </c>
      <c r="K7675" t="s">
        <v>34137</v>
      </c>
      <c r="L7675" t="s">
        <v>34138</v>
      </c>
      <c r="M7675" t="s">
        <v>20</v>
      </c>
      <c r="N7675">
        <v>3</v>
      </c>
      <c r="O7675">
        <f>Table1[[#This Row],[Price]]-0.1*Table1[[#This Row],[Price]]</f>
        <v>380.27699999999999</v>
      </c>
      <c r="P7675" s="9">
        <f>(Table1[[#This Row],[Expiration Date]]-Table1[[#This Row],[Manufacturing Date]])/365</f>
        <v>1.4273972602739726</v>
      </c>
      <c r="Q7675" t="str">
        <f>IF(Table1[[#This Row],[Expiration Date]]-J7683&gt;12/31/2024,"not expired","expired")</f>
        <v>not expired</v>
      </c>
      <c r="R7675">
        <f>Table1[[#This Row],[Discounted Price]]*0.95</f>
        <v>361.26315</v>
      </c>
      <c r="S7675">
        <f>Table1[[#This Row],[Discounted Price]]*0.9</f>
        <v>342.24930000000001</v>
      </c>
      <c r="T7675">
        <f>Table1[[#This Row],[Discounted Price]]*0.8</f>
        <v>304.22160000000002</v>
      </c>
      <c r="U7675">
        <f>Table1[[#This Row],[Price]]*0.52</f>
        <v>219.71559999999999</v>
      </c>
      <c r="V7675">
        <f>(Table1[[#This Row],[Price]]-Table1[[#This Row],[Scrap value]])/2</f>
        <v>101.40719999999999</v>
      </c>
    </row>
    <row r="7676" spans="1:22" x14ac:dyDescent="0.25">
      <c r="A7676" t="s">
        <v>34139</v>
      </c>
      <c r="B7676" t="s">
        <v>15</v>
      </c>
      <c r="C7676" t="s">
        <v>47</v>
      </c>
      <c r="D7676" t="s">
        <v>34140</v>
      </c>
      <c r="E7676">
        <v>333.72</v>
      </c>
      <c r="F7676">
        <v>86</v>
      </c>
      <c r="G7676" t="s">
        <v>43730</v>
      </c>
      <c r="H7676" t="s">
        <v>34141</v>
      </c>
      <c r="I7676" s="1">
        <v>44927</v>
      </c>
      <c r="J7676" s="1">
        <v>45658</v>
      </c>
      <c r="K7676" t="s">
        <v>34142</v>
      </c>
      <c r="L7676" t="s">
        <v>34143</v>
      </c>
      <c r="M7676" t="s">
        <v>20</v>
      </c>
      <c r="N7676">
        <v>5</v>
      </c>
      <c r="O7676">
        <f>Table1[[#This Row],[Price]]-0.1*Table1[[#This Row],[Price]]</f>
        <v>300.34800000000001</v>
      </c>
      <c r="P7676" s="9">
        <f>(Table1[[#This Row],[Expiration Date]]-Table1[[#This Row],[Manufacturing Date]])/365</f>
        <v>2.0027397260273974</v>
      </c>
      <c r="Q7676" t="str">
        <f>IF(Table1[[#This Row],[Expiration Date]]-J7684&gt;12/31/2024,"not expired","expired")</f>
        <v>expired</v>
      </c>
      <c r="R7676">
        <f>Table1[[#This Row],[Discounted Price]]*0.95</f>
        <v>285.3306</v>
      </c>
      <c r="S7676">
        <f>Table1[[#This Row],[Discounted Price]]*0.9</f>
        <v>270.31319999999999</v>
      </c>
      <c r="T7676">
        <f>Table1[[#This Row],[Discounted Price]]*0.8</f>
        <v>240.27840000000003</v>
      </c>
      <c r="U7676">
        <f>Table1[[#This Row],[Price]]*0.52</f>
        <v>173.53440000000003</v>
      </c>
      <c r="V7676">
        <f>(Table1[[#This Row],[Price]]-Table1[[#This Row],[Scrap value]])/2</f>
        <v>80.092799999999997</v>
      </c>
    </row>
    <row r="7677" spans="1:22" x14ac:dyDescent="0.25">
      <c r="A7677" t="s">
        <v>34144</v>
      </c>
      <c r="B7677" t="s">
        <v>15</v>
      </c>
      <c r="C7677" t="s">
        <v>47</v>
      </c>
      <c r="D7677" t="s">
        <v>34145</v>
      </c>
      <c r="E7677">
        <v>170.5</v>
      </c>
      <c r="F7677">
        <v>25</v>
      </c>
      <c r="G7677" t="s">
        <v>43728</v>
      </c>
      <c r="H7677" t="s">
        <v>34146</v>
      </c>
      <c r="I7677" s="1">
        <v>45000</v>
      </c>
      <c r="J7677" s="1">
        <v>46023</v>
      </c>
      <c r="K7677" t="s">
        <v>34147</v>
      </c>
      <c r="L7677" t="s">
        <v>34148</v>
      </c>
      <c r="M7677" t="s">
        <v>20</v>
      </c>
      <c r="N7677">
        <v>1</v>
      </c>
      <c r="O7677">
        <f>Table1[[#This Row],[Price]]-0.1*Table1[[#This Row],[Price]]</f>
        <v>153.44999999999999</v>
      </c>
      <c r="P7677" s="9">
        <f>(Table1[[#This Row],[Expiration Date]]-Table1[[#This Row],[Manufacturing Date]])/365</f>
        <v>2.8027397260273972</v>
      </c>
      <c r="Q7677" t="str">
        <f>IF(Table1[[#This Row],[Expiration Date]]-J7685&gt;12/31/2024,"not expired","expired")</f>
        <v>expired</v>
      </c>
      <c r="R7677">
        <f>Table1[[#This Row],[Discounted Price]]*0.95</f>
        <v>145.77749999999997</v>
      </c>
      <c r="S7677">
        <f>Table1[[#This Row],[Discounted Price]]*0.9</f>
        <v>138.10499999999999</v>
      </c>
      <c r="T7677">
        <f>Table1[[#This Row],[Discounted Price]]*0.8</f>
        <v>122.75999999999999</v>
      </c>
      <c r="U7677">
        <f>Table1[[#This Row],[Price]]*0.52</f>
        <v>88.66</v>
      </c>
      <c r="V7677">
        <f>(Table1[[#This Row],[Price]]-Table1[[#This Row],[Scrap value]])/2</f>
        <v>40.92</v>
      </c>
    </row>
    <row r="7678" spans="1:22" x14ac:dyDescent="0.25">
      <c r="A7678" t="s">
        <v>34149</v>
      </c>
      <c r="B7678" t="s">
        <v>15</v>
      </c>
      <c r="C7678" t="s">
        <v>47</v>
      </c>
      <c r="D7678" t="s">
        <v>34150</v>
      </c>
      <c r="E7678">
        <v>487.35</v>
      </c>
      <c r="F7678">
        <v>89</v>
      </c>
      <c r="G7678" t="s">
        <v>43730</v>
      </c>
      <c r="H7678" t="s">
        <v>12946</v>
      </c>
      <c r="I7678" s="1">
        <v>44927</v>
      </c>
      <c r="J7678" s="1">
        <v>45658</v>
      </c>
      <c r="K7678" t="s">
        <v>34151</v>
      </c>
      <c r="L7678" t="s">
        <v>34152</v>
      </c>
      <c r="M7678" t="s">
        <v>45</v>
      </c>
      <c r="N7678">
        <v>2</v>
      </c>
      <c r="O7678">
        <f>Table1[[#This Row],[Price]]-0.1*Table1[[#This Row],[Price]]</f>
        <v>438.61500000000001</v>
      </c>
      <c r="P7678" s="9">
        <f>(Table1[[#This Row],[Expiration Date]]-Table1[[#This Row],[Manufacturing Date]])/365</f>
        <v>2.0027397260273974</v>
      </c>
      <c r="Q7678" t="str">
        <f>IF(Table1[[#This Row],[Expiration Date]]-J7686&gt;12/31/2024,"not expired","expired")</f>
        <v>not expired</v>
      </c>
      <c r="R7678">
        <f>Table1[[#This Row],[Discounted Price]]*0.95</f>
        <v>416.68424999999996</v>
      </c>
      <c r="S7678">
        <f>Table1[[#This Row],[Discounted Price]]*0.9</f>
        <v>394.75350000000003</v>
      </c>
      <c r="T7678">
        <f>Table1[[#This Row],[Discounted Price]]*0.8</f>
        <v>350.89200000000005</v>
      </c>
      <c r="U7678">
        <f>Table1[[#This Row],[Price]]*0.52</f>
        <v>253.42200000000003</v>
      </c>
      <c r="V7678">
        <f>(Table1[[#This Row],[Price]]-Table1[[#This Row],[Scrap value]])/2</f>
        <v>116.964</v>
      </c>
    </row>
    <row r="7679" spans="1:22" x14ac:dyDescent="0.25">
      <c r="A7679" t="s">
        <v>34153</v>
      </c>
      <c r="B7679" t="s">
        <v>22</v>
      </c>
      <c r="C7679" t="s">
        <v>47</v>
      </c>
      <c r="D7679" t="s">
        <v>34154</v>
      </c>
      <c r="E7679">
        <v>25.39</v>
      </c>
      <c r="F7679">
        <v>42</v>
      </c>
      <c r="G7679" t="s">
        <v>43729</v>
      </c>
      <c r="H7679" t="s">
        <v>20097</v>
      </c>
      <c r="I7679" s="1">
        <v>45137</v>
      </c>
      <c r="J7679" s="1">
        <v>45658</v>
      </c>
      <c r="K7679" t="s">
        <v>34155</v>
      </c>
      <c r="L7679" t="s">
        <v>34156</v>
      </c>
      <c r="M7679" t="s">
        <v>27</v>
      </c>
      <c r="N7679">
        <v>5</v>
      </c>
      <c r="O7679">
        <f>Table1[[#This Row],[Price]]-0.1*Table1[[#This Row],[Price]]</f>
        <v>22.850999999999999</v>
      </c>
      <c r="P7679" s="9">
        <f>(Table1[[#This Row],[Expiration Date]]-Table1[[#This Row],[Manufacturing Date]])/365</f>
        <v>1.4273972602739726</v>
      </c>
      <c r="Q7679" t="str">
        <f>IF(Table1[[#This Row],[Expiration Date]]-J7687&gt;12/31/2024,"not expired","expired")</f>
        <v>expired</v>
      </c>
      <c r="R7679">
        <f>Table1[[#This Row],[Discounted Price]]*0.95</f>
        <v>21.708449999999999</v>
      </c>
      <c r="S7679">
        <f>Table1[[#This Row],[Discounted Price]]*0.9</f>
        <v>20.565899999999999</v>
      </c>
      <c r="T7679">
        <f>Table1[[#This Row],[Discounted Price]]*0.8</f>
        <v>18.280799999999999</v>
      </c>
      <c r="U7679">
        <f>Table1[[#This Row],[Price]]*0.52</f>
        <v>13.2028</v>
      </c>
      <c r="V7679">
        <f>(Table1[[#This Row],[Price]]-Table1[[#This Row],[Scrap value]])/2</f>
        <v>6.0936000000000003</v>
      </c>
    </row>
    <row r="7680" spans="1:22" x14ac:dyDescent="0.25">
      <c r="A7680" t="s">
        <v>34157</v>
      </c>
      <c r="B7680" t="s">
        <v>22</v>
      </c>
      <c r="C7680" t="s">
        <v>47</v>
      </c>
      <c r="D7680" t="s">
        <v>34158</v>
      </c>
      <c r="E7680">
        <v>443.84</v>
      </c>
      <c r="F7680">
        <v>94</v>
      </c>
      <c r="G7680" t="s">
        <v>43729</v>
      </c>
      <c r="H7680" t="s">
        <v>14464</v>
      </c>
      <c r="I7680" s="1">
        <v>44927</v>
      </c>
      <c r="J7680" s="1">
        <v>45292</v>
      </c>
      <c r="K7680" t="s">
        <v>34159</v>
      </c>
      <c r="L7680" t="s">
        <v>34160</v>
      </c>
      <c r="M7680" t="s">
        <v>20</v>
      </c>
      <c r="N7680">
        <v>2</v>
      </c>
      <c r="O7680">
        <f>Table1[[#This Row],[Price]]-0.1*Table1[[#This Row],[Price]]</f>
        <v>399.45599999999996</v>
      </c>
      <c r="P7680" s="9">
        <f>(Table1[[#This Row],[Expiration Date]]-Table1[[#This Row],[Manufacturing Date]])/365</f>
        <v>1</v>
      </c>
      <c r="Q7680" t="str">
        <f>IF(Table1[[#This Row],[Expiration Date]]-J7688&gt;12/31/2024,"not expired","expired")</f>
        <v>expired</v>
      </c>
      <c r="R7680">
        <f>Table1[[#This Row],[Discounted Price]]*0.95</f>
        <v>379.48319999999995</v>
      </c>
      <c r="S7680">
        <f>Table1[[#This Row],[Discounted Price]]*0.9</f>
        <v>359.51039999999995</v>
      </c>
      <c r="T7680">
        <f>Table1[[#This Row],[Discounted Price]]*0.8</f>
        <v>319.56479999999999</v>
      </c>
      <c r="U7680">
        <f>Table1[[#This Row],[Price]]*0.52</f>
        <v>230.79679999999999</v>
      </c>
      <c r="V7680">
        <f>(Table1[[#This Row],[Price]]-Table1[[#This Row],[Scrap value]])/2</f>
        <v>106.52159999999999</v>
      </c>
    </row>
    <row r="7681" spans="1:22" x14ac:dyDescent="0.25">
      <c r="A7681" t="s">
        <v>34161</v>
      </c>
      <c r="B7681" t="s">
        <v>22</v>
      </c>
      <c r="C7681" t="s">
        <v>47</v>
      </c>
      <c r="D7681" t="s">
        <v>34162</v>
      </c>
      <c r="E7681">
        <v>457.62</v>
      </c>
      <c r="F7681">
        <v>22</v>
      </c>
      <c r="G7681" t="s">
        <v>43730</v>
      </c>
      <c r="H7681" t="s">
        <v>5912</v>
      </c>
      <c r="I7681" s="1">
        <v>45137</v>
      </c>
      <c r="J7681" s="1">
        <v>45658</v>
      </c>
      <c r="K7681" t="s">
        <v>34163</v>
      </c>
      <c r="L7681" t="s">
        <v>34164</v>
      </c>
      <c r="M7681" t="s">
        <v>20</v>
      </c>
      <c r="N7681">
        <v>4</v>
      </c>
      <c r="O7681">
        <f>Table1[[#This Row],[Price]]-0.1*Table1[[#This Row],[Price]]</f>
        <v>411.858</v>
      </c>
      <c r="P7681" s="9">
        <f>(Table1[[#This Row],[Expiration Date]]-Table1[[#This Row],[Manufacturing Date]])/365</f>
        <v>1.4273972602739726</v>
      </c>
      <c r="Q7681" t="str">
        <f>IF(Table1[[#This Row],[Expiration Date]]-J7689&gt;12/31/2024,"not expired","expired")</f>
        <v>expired</v>
      </c>
      <c r="R7681">
        <f>Table1[[#This Row],[Discounted Price]]*0.95</f>
        <v>391.26509999999996</v>
      </c>
      <c r="S7681">
        <f>Table1[[#This Row],[Discounted Price]]*0.9</f>
        <v>370.67220000000003</v>
      </c>
      <c r="T7681">
        <f>Table1[[#This Row],[Discounted Price]]*0.8</f>
        <v>329.4864</v>
      </c>
      <c r="U7681">
        <f>Table1[[#This Row],[Price]]*0.52</f>
        <v>237.9624</v>
      </c>
      <c r="V7681">
        <f>(Table1[[#This Row],[Price]]-Table1[[#This Row],[Scrap value]])/2</f>
        <v>109.8288</v>
      </c>
    </row>
    <row r="7682" spans="1:22" x14ac:dyDescent="0.25">
      <c r="A7682" t="s">
        <v>34165</v>
      </c>
      <c r="B7682" t="s">
        <v>15</v>
      </c>
      <c r="C7682" t="s">
        <v>47</v>
      </c>
      <c r="D7682" t="s">
        <v>34166</v>
      </c>
      <c r="E7682">
        <v>376.29</v>
      </c>
      <c r="F7682">
        <v>85</v>
      </c>
      <c r="G7682" t="s">
        <v>43729</v>
      </c>
      <c r="H7682" t="s">
        <v>34167</v>
      </c>
      <c r="I7682" s="1">
        <v>45000</v>
      </c>
      <c r="J7682" s="1">
        <v>45292</v>
      </c>
      <c r="K7682" t="s">
        <v>34168</v>
      </c>
      <c r="L7682" t="s">
        <v>34169</v>
      </c>
      <c r="M7682" t="s">
        <v>45</v>
      </c>
      <c r="N7682">
        <v>5</v>
      </c>
      <c r="O7682">
        <f>Table1[[#This Row],[Price]]-0.1*Table1[[#This Row],[Price]]</f>
        <v>338.661</v>
      </c>
      <c r="P7682" s="9">
        <f>(Table1[[#This Row],[Expiration Date]]-Table1[[#This Row],[Manufacturing Date]])/365</f>
        <v>0.8</v>
      </c>
      <c r="Q7682" t="str">
        <f>IF(Table1[[#This Row],[Expiration Date]]-J7690&gt;12/31/2024,"not expired","expired")</f>
        <v>expired</v>
      </c>
      <c r="R7682">
        <f>Table1[[#This Row],[Discounted Price]]*0.95</f>
        <v>321.72794999999996</v>
      </c>
      <c r="S7682">
        <f>Table1[[#This Row],[Discounted Price]]*0.9</f>
        <v>304.79489999999998</v>
      </c>
      <c r="T7682">
        <f>Table1[[#This Row],[Discounted Price]]*0.8</f>
        <v>270.92880000000002</v>
      </c>
      <c r="U7682">
        <f>Table1[[#This Row],[Price]]*0.52</f>
        <v>195.67080000000001</v>
      </c>
      <c r="V7682">
        <f>(Table1[[#This Row],[Price]]-Table1[[#This Row],[Scrap value]])/2</f>
        <v>90.309600000000003</v>
      </c>
    </row>
    <row r="7683" spans="1:22" x14ac:dyDescent="0.25">
      <c r="A7683" t="s">
        <v>34170</v>
      </c>
      <c r="B7683" t="s">
        <v>22</v>
      </c>
      <c r="C7683" t="s">
        <v>47</v>
      </c>
      <c r="D7683" t="s">
        <v>34171</v>
      </c>
      <c r="E7683">
        <v>224.23</v>
      </c>
      <c r="F7683">
        <v>71</v>
      </c>
      <c r="G7683" t="s">
        <v>43729</v>
      </c>
      <c r="H7683" t="s">
        <v>29060</v>
      </c>
      <c r="I7683" s="1">
        <v>45000</v>
      </c>
      <c r="J7683" s="1">
        <v>45292</v>
      </c>
      <c r="K7683" t="s">
        <v>34172</v>
      </c>
      <c r="L7683" t="s">
        <v>34173</v>
      </c>
      <c r="M7683" t="s">
        <v>45</v>
      </c>
      <c r="N7683">
        <v>3</v>
      </c>
      <c r="O7683">
        <f>Table1[[#This Row],[Price]]-0.1*Table1[[#This Row],[Price]]</f>
        <v>201.80699999999999</v>
      </c>
      <c r="P7683" s="9">
        <f>(Table1[[#This Row],[Expiration Date]]-Table1[[#This Row],[Manufacturing Date]])/365</f>
        <v>0.8</v>
      </c>
      <c r="Q7683" t="str">
        <f>IF(Table1[[#This Row],[Expiration Date]]-J7691&gt;12/31/2024,"not expired","expired")</f>
        <v>expired</v>
      </c>
      <c r="R7683">
        <f>Table1[[#This Row],[Discounted Price]]*0.95</f>
        <v>191.71664999999999</v>
      </c>
      <c r="S7683">
        <f>Table1[[#This Row],[Discounted Price]]*0.9</f>
        <v>181.62629999999999</v>
      </c>
      <c r="T7683">
        <f>Table1[[#This Row],[Discounted Price]]*0.8</f>
        <v>161.44560000000001</v>
      </c>
      <c r="U7683">
        <f>Table1[[#This Row],[Price]]*0.52</f>
        <v>116.5996</v>
      </c>
      <c r="V7683">
        <f>(Table1[[#This Row],[Price]]-Table1[[#This Row],[Scrap value]])/2</f>
        <v>53.815199999999997</v>
      </c>
    </row>
    <row r="7684" spans="1:22" x14ac:dyDescent="0.25">
      <c r="A7684" t="s">
        <v>34174</v>
      </c>
      <c r="B7684" t="s">
        <v>15</v>
      </c>
      <c r="C7684" t="s">
        <v>47</v>
      </c>
      <c r="D7684" t="s">
        <v>34175</v>
      </c>
      <c r="E7684">
        <v>124.29</v>
      </c>
      <c r="F7684">
        <v>54</v>
      </c>
      <c r="G7684" t="s">
        <v>43729</v>
      </c>
      <c r="H7684" t="s">
        <v>34176</v>
      </c>
      <c r="I7684" s="1">
        <v>45137</v>
      </c>
      <c r="J7684" s="1">
        <v>45658</v>
      </c>
      <c r="K7684" t="s">
        <v>34177</v>
      </c>
      <c r="L7684" t="s">
        <v>34178</v>
      </c>
      <c r="M7684" t="s">
        <v>45</v>
      </c>
      <c r="N7684">
        <v>1</v>
      </c>
      <c r="O7684">
        <f>Table1[[#This Row],[Price]]-0.1*Table1[[#This Row],[Price]]</f>
        <v>111.861</v>
      </c>
      <c r="P7684" s="9">
        <f>(Table1[[#This Row],[Expiration Date]]-Table1[[#This Row],[Manufacturing Date]])/365</f>
        <v>1.4273972602739726</v>
      </c>
      <c r="Q7684" t="str">
        <f>IF(Table1[[#This Row],[Expiration Date]]-J7692&gt;12/31/2024,"not expired","expired")</f>
        <v>expired</v>
      </c>
      <c r="R7684">
        <f>Table1[[#This Row],[Discounted Price]]*0.95</f>
        <v>106.26795</v>
      </c>
      <c r="S7684">
        <f>Table1[[#This Row],[Discounted Price]]*0.9</f>
        <v>100.67490000000001</v>
      </c>
      <c r="T7684">
        <f>Table1[[#This Row],[Discounted Price]]*0.8</f>
        <v>89.488800000000012</v>
      </c>
      <c r="U7684">
        <f>Table1[[#This Row],[Price]]*0.52</f>
        <v>64.630800000000008</v>
      </c>
      <c r="V7684">
        <f>(Table1[[#This Row],[Price]]-Table1[[#This Row],[Scrap value]])/2</f>
        <v>29.829599999999999</v>
      </c>
    </row>
    <row r="7685" spans="1:22" x14ac:dyDescent="0.25">
      <c r="A7685" t="s">
        <v>34179</v>
      </c>
      <c r="B7685" t="s">
        <v>22</v>
      </c>
      <c r="C7685" t="s">
        <v>47</v>
      </c>
      <c r="D7685" t="s">
        <v>34180</v>
      </c>
      <c r="E7685">
        <v>448.22</v>
      </c>
      <c r="F7685">
        <v>83</v>
      </c>
      <c r="G7685" t="s">
        <v>43729</v>
      </c>
      <c r="H7685" t="s">
        <v>34181</v>
      </c>
      <c r="I7685" s="1">
        <v>45000</v>
      </c>
      <c r="J7685" s="1">
        <v>46023</v>
      </c>
      <c r="K7685" t="s">
        <v>34182</v>
      </c>
      <c r="L7685" t="s">
        <v>34183</v>
      </c>
      <c r="M7685" t="s">
        <v>20</v>
      </c>
      <c r="N7685">
        <v>2</v>
      </c>
      <c r="O7685">
        <f>Table1[[#This Row],[Price]]-0.1*Table1[[#This Row],[Price]]</f>
        <v>403.39800000000002</v>
      </c>
      <c r="P7685" s="9">
        <f>(Table1[[#This Row],[Expiration Date]]-Table1[[#This Row],[Manufacturing Date]])/365</f>
        <v>2.8027397260273972</v>
      </c>
      <c r="Q7685" t="str">
        <f>IF(Table1[[#This Row],[Expiration Date]]-J7693&gt;12/31/2024,"not expired","expired")</f>
        <v>not expired</v>
      </c>
      <c r="R7685">
        <f>Table1[[#This Row],[Discounted Price]]*0.95</f>
        <v>383.22809999999998</v>
      </c>
      <c r="S7685">
        <f>Table1[[#This Row],[Discounted Price]]*0.9</f>
        <v>363.05820000000006</v>
      </c>
      <c r="T7685">
        <f>Table1[[#This Row],[Discounted Price]]*0.8</f>
        <v>322.71840000000003</v>
      </c>
      <c r="U7685">
        <f>Table1[[#This Row],[Price]]*0.52</f>
        <v>233.07440000000003</v>
      </c>
      <c r="V7685">
        <f>(Table1[[#This Row],[Price]]-Table1[[#This Row],[Scrap value]])/2</f>
        <v>107.5728</v>
      </c>
    </row>
    <row r="7686" spans="1:22" x14ac:dyDescent="0.25">
      <c r="A7686" t="s">
        <v>34184</v>
      </c>
      <c r="B7686" t="s">
        <v>35</v>
      </c>
      <c r="C7686" t="s">
        <v>47</v>
      </c>
      <c r="D7686" t="s">
        <v>34185</v>
      </c>
      <c r="E7686">
        <v>401.31</v>
      </c>
      <c r="F7686">
        <v>98</v>
      </c>
      <c r="G7686" t="s">
        <v>43730</v>
      </c>
      <c r="H7686" t="s">
        <v>34186</v>
      </c>
      <c r="I7686" s="1">
        <v>45000</v>
      </c>
      <c r="J7686" s="1">
        <v>45292</v>
      </c>
      <c r="K7686" t="s">
        <v>34187</v>
      </c>
      <c r="L7686" t="s">
        <v>34188</v>
      </c>
      <c r="M7686" t="s">
        <v>45</v>
      </c>
      <c r="N7686">
        <v>4</v>
      </c>
      <c r="O7686">
        <f>Table1[[#This Row],[Price]]-0.1*Table1[[#This Row],[Price]]</f>
        <v>361.17899999999997</v>
      </c>
      <c r="P7686" s="9">
        <f>(Table1[[#This Row],[Expiration Date]]-Table1[[#This Row],[Manufacturing Date]])/365</f>
        <v>0.8</v>
      </c>
      <c r="Q7686" t="str">
        <f>IF(Table1[[#This Row],[Expiration Date]]-J7694&gt;12/31/2024,"not expired","expired")</f>
        <v>expired</v>
      </c>
      <c r="R7686">
        <f>Table1[[#This Row],[Discounted Price]]*0.95</f>
        <v>343.12004999999994</v>
      </c>
      <c r="S7686">
        <f>Table1[[#This Row],[Discounted Price]]*0.9</f>
        <v>325.06110000000001</v>
      </c>
      <c r="T7686">
        <f>Table1[[#This Row],[Discounted Price]]*0.8</f>
        <v>288.94319999999999</v>
      </c>
      <c r="U7686">
        <f>Table1[[#This Row],[Price]]*0.52</f>
        <v>208.68120000000002</v>
      </c>
      <c r="V7686">
        <f>(Table1[[#This Row],[Price]]-Table1[[#This Row],[Scrap value]])/2</f>
        <v>96.314399999999992</v>
      </c>
    </row>
    <row r="7687" spans="1:22" x14ac:dyDescent="0.25">
      <c r="A7687" t="s">
        <v>34189</v>
      </c>
      <c r="B7687" t="s">
        <v>35</v>
      </c>
      <c r="C7687" t="s">
        <v>47</v>
      </c>
      <c r="D7687" t="s">
        <v>34190</v>
      </c>
      <c r="E7687">
        <v>471.61</v>
      </c>
      <c r="F7687">
        <v>56</v>
      </c>
      <c r="G7687" t="s">
        <v>43730</v>
      </c>
      <c r="H7687" t="s">
        <v>6060</v>
      </c>
      <c r="I7687" s="1">
        <v>44927</v>
      </c>
      <c r="J7687" s="1">
        <v>45658</v>
      </c>
      <c r="K7687" t="s">
        <v>34191</v>
      </c>
      <c r="L7687" t="s">
        <v>34192</v>
      </c>
      <c r="M7687" t="s">
        <v>27</v>
      </c>
      <c r="N7687">
        <v>3</v>
      </c>
      <c r="O7687">
        <f>Table1[[#This Row],[Price]]-0.1*Table1[[#This Row],[Price]]</f>
        <v>424.44900000000001</v>
      </c>
      <c r="P7687" s="9">
        <f>(Table1[[#This Row],[Expiration Date]]-Table1[[#This Row],[Manufacturing Date]])/365</f>
        <v>2.0027397260273974</v>
      </c>
      <c r="Q7687" t="str">
        <f>IF(Table1[[#This Row],[Expiration Date]]-J7695&gt;12/31/2024,"not expired","expired")</f>
        <v>expired</v>
      </c>
      <c r="R7687">
        <f>Table1[[#This Row],[Discounted Price]]*0.95</f>
        <v>403.22654999999997</v>
      </c>
      <c r="S7687">
        <f>Table1[[#This Row],[Discounted Price]]*0.9</f>
        <v>382.00409999999999</v>
      </c>
      <c r="T7687">
        <f>Table1[[#This Row],[Discounted Price]]*0.8</f>
        <v>339.55920000000003</v>
      </c>
      <c r="U7687">
        <f>Table1[[#This Row],[Price]]*0.52</f>
        <v>245.2372</v>
      </c>
      <c r="V7687">
        <f>(Table1[[#This Row],[Price]]-Table1[[#This Row],[Scrap value]])/2</f>
        <v>113.18640000000001</v>
      </c>
    </row>
    <row r="7688" spans="1:22" x14ac:dyDescent="0.25">
      <c r="A7688" t="s">
        <v>34193</v>
      </c>
      <c r="B7688" t="s">
        <v>29</v>
      </c>
      <c r="C7688" t="s">
        <v>47</v>
      </c>
      <c r="D7688" t="s">
        <v>34194</v>
      </c>
      <c r="E7688">
        <v>29.25</v>
      </c>
      <c r="F7688">
        <v>79</v>
      </c>
      <c r="G7688" t="s">
        <v>43730</v>
      </c>
      <c r="H7688" t="s">
        <v>10911</v>
      </c>
      <c r="I7688" s="1">
        <v>45000</v>
      </c>
      <c r="J7688" s="1">
        <v>45292</v>
      </c>
      <c r="K7688" t="s">
        <v>34195</v>
      </c>
      <c r="L7688" t="s">
        <v>34196</v>
      </c>
      <c r="M7688" t="s">
        <v>45</v>
      </c>
      <c r="N7688">
        <v>5</v>
      </c>
      <c r="O7688">
        <f>Table1[[#This Row],[Price]]-0.1*Table1[[#This Row],[Price]]</f>
        <v>26.324999999999999</v>
      </c>
      <c r="P7688" s="9">
        <f>(Table1[[#This Row],[Expiration Date]]-Table1[[#This Row],[Manufacturing Date]])/365</f>
        <v>0.8</v>
      </c>
      <c r="Q7688" t="str">
        <f>IF(Table1[[#This Row],[Expiration Date]]-J7696&gt;12/31/2024,"not expired","expired")</f>
        <v>expired</v>
      </c>
      <c r="R7688">
        <f>Table1[[#This Row],[Discounted Price]]*0.95</f>
        <v>25.008749999999999</v>
      </c>
      <c r="S7688">
        <f>Table1[[#This Row],[Discounted Price]]*0.9</f>
        <v>23.692499999999999</v>
      </c>
      <c r="T7688">
        <f>Table1[[#This Row],[Discounted Price]]*0.8</f>
        <v>21.060000000000002</v>
      </c>
      <c r="U7688">
        <f>Table1[[#This Row],[Price]]*0.52</f>
        <v>15.21</v>
      </c>
      <c r="V7688">
        <f>(Table1[[#This Row],[Price]]-Table1[[#This Row],[Scrap value]])/2</f>
        <v>7.02</v>
      </c>
    </row>
    <row r="7689" spans="1:22" x14ac:dyDescent="0.25">
      <c r="A7689" t="s">
        <v>34197</v>
      </c>
      <c r="B7689" t="s">
        <v>29</v>
      </c>
      <c r="C7689" t="s">
        <v>47</v>
      </c>
      <c r="D7689" t="s">
        <v>34198</v>
      </c>
      <c r="E7689">
        <v>479.59</v>
      </c>
      <c r="F7689">
        <v>14</v>
      </c>
      <c r="G7689" t="s">
        <v>43729</v>
      </c>
      <c r="H7689" t="s">
        <v>1894</v>
      </c>
      <c r="I7689" s="1">
        <v>45137</v>
      </c>
      <c r="J7689" s="1">
        <v>46023</v>
      </c>
      <c r="K7689" t="s">
        <v>34199</v>
      </c>
      <c r="L7689" t="s">
        <v>34200</v>
      </c>
      <c r="M7689" t="s">
        <v>27</v>
      </c>
      <c r="N7689">
        <v>2</v>
      </c>
      <c r="O7689">
        <f>Table1[[#This Row],[Price]]-0.1*Table1[[#This Row],[Price]]</f>
        <v>431.63099999999997</v>
      </c>
      <c r="P7689" s="9">
        <f>(Table1[[#This Row],[Expiration Date]]-Table1[[#This Row],[Manufacturing Date]])/365</f>
        <v>2.4273972602739726</v>
      </c>
      <c r="Q7689" t="str">
        <f>IF(Table1[[#This Row],[Expiration Date]]-J7697&gt;12/31/2024,"not expired","expired")</f>
        <v>not expired</v>
      </c>
      <c r="R7689">
        <f>Table1[[#This Row],[Discounted Price]]*0.95</f>
        <v>410.04944999999998</v>
      </c>
      <c r="S7689">
        <f>Table1[[#This Row],[Discounted Price]]*0.9</f>
        <v>388.46789999999999</v>
      </c>
      <c r="T7689">
        <f>Table1[[#This Row],[Discounted Price]]*0.8</f>
        <v>345.3048</v>
      </c>
      <c r="U7689">
        <f>Table1[[#This Row],[Price]]*0.52</f>
        <v>249.38679999999999</v>
      </c>
      <c r="V7689">
        <f>(Table1[[#This Row],[Price]]-Table1[[#This Row],[Scrap value]])/2</f>
        <v>115.10159999999999</v>
      </c>
    </row>
    <row r="7690" spans="1:22" x14ac:dyDescent="0.25">
      <c r="A7690" t="s">
        <v>34201</v>
      </c>
      <c r="B7690" t="s">
        <v>29</v>
      </c>
      <c r="C7690" t="s">
        <v>47</v>
      </c>
      <c r="D7690" t="s">
        <v>34202</v>
      </c>
      <c r="E7690">
        <v>263.13</v>
      </c>
      <c r="F7690">
        <v>81</v>
      </c>
      <c r="G7690" t="s">
        <v>43729</v>
      </c>
      <c r="H7690" t="s">
        <v>1735</v>
      </c>
      <c r="I7690" s="1">
        <v>45000</v>
      </c>
      <c r="J7690" s="1">
        <v>45292</v>
      </c>
      <c r="K7690" t="s">
        <v>34203</v>
      </c>
      <c r="L7690" t="s">
        <v>34204</v>
      </c>
      <c r="M7690" t="s">
        <v>27</v>
      </c>
      <c r="N7690">
        <v>4</v>
      </c>
      <c r="O7690">
        <f>Table1[[#This Row],[Price]]-0.1*Table1[[#This Row],[Price]]</f>
        <v>236.81700000000001</v>
      </c>
      <c r="P7690" s="9">
        <f>(Table1[[#This Row],[Expiration Date]]-Table1[[#This Row],[Manufacturing Date]])/365</f>
        <v>0.8</v>
      </c>
      <c r="Q7690" t="str">
        <f>IF(Table1[[#This Row],[Expiration Date]]-J7698&gt;12/31/2024,"not expired","expired")</f>
        <v>expired</v>
      </c>
      <c r="R7690">
        <f>Table1[[#This Row],[Discounted Price]]*0.95</f>
        <v>224.97614999999999</v>
      </c>
      <c r="S7690">
        <f>Table1[[#This Row],[Discounted Price]]*0.9</f>
        <v>213.1353</v>
      </c>
      <c r="T7690">
        <f>Table1[[#This Row],[Discounted Price]]*0.8</f>
        <v>189.45360000000002</v>
      </c>
      <c r="U7690">
        <f>Table1[[#This Row],[Price]]*0.52</f>
        <v>136.82759999999999</v>
      </c>
      <c r="V7690">
        <f>(Table1[[#This Row],[Price]]-Table1[[#This Row],[Scrap value]])/2</f>
        <v>63.151200000000003</v>
      </c>
    </row>
    <row r="7691" spans="1:22" x14ac:dyDescent="0.25">
      <c r="A7691" t="s">
        <v>34205</v>
      </c>
      <c r="B7691" t="s">
        <v>15</v>
      </c>
      <c r="C7691" t="s">
        <v>47</v>
      </c>
      <c r="D7691" t="s">
        <v>34206</v>
      </c>
      <c r="E7691">
        <v>398.28</v>
      </c>
      <c r="F7691">
        <v>86</v>
      </c>
      <c r="G7691" t="s">
        <v>43729</v>
      </c>
      <c r="H7691" t="s">
        <v>20178</v>
      </c>
      <c r="I7691" s="1">
        <v>44927</v>
      </c>
      <c r="J7691" s="1">
        <v>45658</v>
      </c>
      <c r="K7691" t="s">
        <v>34207</v>
      </c>
      <c r="L7691" t="s">
        <v>34208</v>
      </c>
      <c r="M7691" t="s">
        <v>20</v>
      </c>
      <c r="N7691">
        <v>3</v>
      </c>
      <c r="O7691">
        <f>Table1[[#This Row],[Price]]-0.1*Table1[[#This Row],[Price]]</f>
        <v>358.452</v>
      </c>
      <c r="P7691" s="9">
        <f>(Table1[[#This Row],[Expiration Date]]-Table1[[#This Row],[Manufacturing Date]])/365</f>
        <v>2.0027397260273974</v>
      </c>
      <c r="Q7691" t="str">
        <f>IF(Table1[[#This Row],[Expiration Date]]-J7699&gt;12/31/2024,"not expired","expired")</f>
        <v>expired</v>
      </c>
      <c r="R7691">
        <f>Table1[[#This Row],[Discounted Price]]*0.95</f>
        <v>340.52940000000001</v>
      </c>
      <c r="S7691">
        <f>Table1[[#This Row],[Discounted Price]]*0.9</f>
        <v>322.60680000000002</v>
      </c>
      <c r="T7691">
        <f>Table1[[#This Row],[Discounted Price]]*0.8</f>
        <v>286.76159999999999</v>
      </c>
      <c r="U7691">
        <f>Table1[[#This Row],[Price]]*0.52</f>
        <v>207.10559999999998</v>
      </c>
      <c r="V7691">
        <f>(Table1[[#This Row],[Price]]-Table1[[#This Row],[Scrap value]])/2</f>
        <v>95.587199999999996</v>
      </c>
    </row>
    <row r="7692" spans="1:22" x14ac:dyDescent="0.25">
      <c r="A7692" t="s">
        <v>34209</v>
      </c>
      <c r="B7692" t="s">
        <v>22</v>
      </c>
      <c r="C7692" t="s">
        <v>47</v>
      </c>
      <c r="D7692" t="s">
        <v>34210</v>
      </c>
      <c r="E7692">
        <v>296.72000000000003</v>
      </c>
      <c r="F7692">
        <v>29</v>
      </c>
      <c r="G7692" t="s">
        <v>43730</v>
      </c>
      <c r="H7692" t="s">
        <v>34211</v>
      </c>
      <c r="I7692" s="1">
        <v>45137</v>
      </c>
      <c r="J7692" s="1">
        <v>45658</v>
      </c>
      <c r="K7692" t="s">
        <v>34212</v>
      </c>
      <c r="L7692" t="s">
        <v>34213</v>
      </c>
      <c r="M7692" t="s">
        <v>20</v>
      </c>
      <c r="N7692">
        <v>2</v>
      </c>
      <c r="O7692">
        <f>Table1[[#This Row],[Price]]-0.1*Table1[[#This Row],[Price]]</f>
        <v>267.048</v>
      </c>
      <c r="P7692" s="9">
        <f>(Table1[[#This Row],[Expiration Date]]-Table1[[#This Row],[Manufacturing Date]])/365</f>
        <v>1.4273972602739726</v>
      </c>
      <c r="Q7692" t="str">
        <f>IF(Table1[[#This Row],[Expiration Date]]-J7700&gt;12/31/2024,"not expired","expired")</f>
        <v>expired</v>
      </c>
      <c r="R7692">
        <f>Table1[[#This Row],[Discounted Price]]*0.95</f>
        <v>253.69559999999998</v>
      </c>
      <c r="S7692">
        <f>Table1[[#This Row],[Discounted Price]]*0.9</f>
        <v>240.3432</v>
      </c>
      <c r="T7692">
        <f>Table1[[#This Row],[Discounted Price]]*0.8</f>
        <v>213.63840000000002</v>
      </c>
      <c r="U7692">
        <f>Table1[[#This Row],[Price]]*0.52</f>
        <v>154.29440000000002</v>
      </c>
      <c r="V7692">
        <f>(Table1[[#This Row],[Price]]-Table1[[#This Row],[Scrap value]])/2</f>
        <v>71.212800000000001</v>
      </c>
    </row>
    <row r="7693" spans="1:22" x14ac:dyDescent="0.25">
      <c r="A7693" t="s">
        <v>34214</v>
      </c>
      <c r="B7693" t="s">
        <v>35</v>
      </c>
      <c r="C7693" t="s">
        <v>47</v>
      </c>
      <c r="D7693" t="s">
        <v>34215</v>
      </c>
      <c r="E7693">
        <v>105.43</v>
      </c>
      <c r="F7693">
        <v>35</v>
      </c>
      <c r="G7693" t="s">
        <v>43729</v>
      </c>
      <c r="H7693" t="s">
        <v>34216</v>
      </c>
      <c r="I7693" s="1">
        <v>45000</v>
      </c>
      <c r="J7693" s="1">
        <v>45658</v>
      </c>
      <c r="K7693" t="s">
        <v>34217</v>
      </c>
      <c r="L7693" t="s">
        <v>34218</v>
      </c>
      <c r="M7693" t="s">
        <v>45</v>
      </c>
      <c r="N7693">
        <v>5</v>
      </c>
      <c r="O7693">
        <f>Table1[[#This Row],[Price]]-0.1*Table1[[#This Row],[Price]]</f>
        <v>94.887</v>
      </c>
      <c r="P7693" s="9">
        <f>(Table1[[#This Row],[Expiration Date]]-Table1[[#This Row],[Manufacturing Date]])/365</f>
        <v>1.8027397260273972</v>
      </c>
      <c r="Q7693" t="str">
        <f>IF(Table1[[#This Row],[Expiration Date]]-J7701&gt;12/31/2024,"not expired","expired")</f>
        <v>not expired</v>
      </c>
      <c r="R7693">
        <f>Table1[[#This Row],[Discounted Price]]*0.95</f>
        <v>90.142650000000003</v>
      </c>
      <c r="S7693">
        <f>Table1[[#This Row],[Discounted Price]]*0.9</f>
        <v>85.398300000000006</v>
      </c>
      <c r="T7693">
        <f>Table1[[#This Row],[Discounted Price]]*0.8</f>
        <v>75.909599999999998</v>
      </c>
      <c r="U7693">
        <f>Table1[[#This Row],[Price]]*0.52</f>
        <v>54.823600000000006</v>
      </c>
      <c r="V7693">
        <f>(Table1[[#This Row],[Price]]-Table1[[#This Row],[Scrap value]])/2</f>
        <v>25.3032</v>
      </c>
    </row>
    <row r="7694" spans="1:22" x14ac:dyDescent="0.25">
      <c r="A7694" t="s">
        <v>34219</v>
      </c>
      <c r="B7694" t="s">
        <v>22</v>
      </c>
      <c r="C7694" t="s">
        <v>47</v>
      </c>
      <c r="D7694" t="s">
        <v>34220</v>
      </c>
      <c r="E7694">
        <v>259.89</v>
      </c>
      <c r="F7694">
        <v>28</v>
      </c>
      <c r="G7694" t="s">
        <v>43728</v>
      </c>
      <c r="H7694" t="s">
        <v>4992</v>
      </c>
      <c r="I7694" s="1">
        <v>45137</v>
      </c>
      <c r="J7694" s="1">
        <v>45658</v>
      </c>
      <c r="K7694" t="s">
        <v>34221</v>
      </c>
      <c r="L7694" t="s">
        <v>34222</v>
      </c>
      <c r="M7694" t="s">
        <v>27</v>
      </c>
      <c r="N7694">
        <v>2</v>
      </c>
      <c r="O7694">
        <f>Table1[[#This Row],[Price]]-0.1*Table1[[#This Row],[Price]]</f>
        <v>233.90099999999998</v>
      </c>
      <c r="P7694" s="9">
        <f>(Table1[[#This Row],[Expiration Date]]-Table1[[#This Row],[Manufacturing Date]])/365</f>
        <v>1.4273972602739726</v>
      </c>
      <c r="Q7694" t="str">
        <f>IF(Table1[[#This Row],[Expiration Date]]-J7702&gt;12/31/2024,"not expired","expired")</f>
        <v>expired</v>
      </c>
      <c r="R7694">
        <f>Table1[[#This Row],[Discounted Price]]*0.95</f>
        <v>222.20594999999997</v>
      </c>
      <c r="S7694">
        <f>Table1[[#This Row],[Discounted Price]]*0.9</f>
        <v>210.51089999999999</v>
      </c>
      <c r="T7694">
        <f>Table1[[#This Row],[Discounted Price]]*0.8</f>
        <v>187.1208</v>
      </c>
      <c r="U7694">
        <f>Table1[[#This Row],[Price]]*0.52</f>
        <v>135.14279999999999</v>
      </c>
      <c r="V7694">
        <f>(Table1[[#This Row],[Price]]-Table1[[#This Row],[Scrap value]])/2</f>
        <v>62.373599999999996</v>
      </c>
    </row>
    <row r="7695" spans="1:22" x14ac:dyDescent="0.25">
      <c r="A7695" t="s">
        <v>34223</v>
      </c>
      <c r="B7695" t="s">
        <v>35</v>
      </c>
      <c r="C7695" t="s">
        <v>47</v>
      </c>
      <c r="D7695" t="s">
        <v>34224</v>
      </c>
      <c r="E7695">
        <v>473.81</v>
      </c>
      <c r="F7695">
        <v>59</v>
      </c>
      <c r="G7695" t="s">
        <v>43728</v>
      </c>
      <c r="H7695" t="s">
        <v>34225</v>
      </c>
      <c r="I7695" s="1">
        <v>45137</v>
      </c>
      <c r="J7695" s="1">
        <v>45658</v>
      </c>
      <c r="K7695" t="s">
        <v>34226</v>
      </c>
      <c r="L7695" t="s">
        <v>34227</v>
      </c>
      <c r="M7695" t="s">
        <v>45</v>
      </c>
      <c r="N7695">
        <v>1</v>
      </c>
      <c r="O7695">
        <f>Table1[[#This Row],[Price]]-0.1*Table1[[#This Row],[Price]]</f>
        <v>426.42899999999997</v>
      </c>
      <c r="P7695" s="9">
        <f>(Table1[[#This Row],[Expiration Date]]-Table1[[#This Row],[Manufacturing Date]])/365</f>
        <v>1.4273972602739726</v>
      </c>
      <c r="Q7695" t="str">
        <f>IF(Table1[[#This Row],[Expiration Date]]-J7703&gt;12/31/2024,"not expired","expired")</f>
        <v>expired</v>
      </c>
      <c r="R7695">
        <f>Table1[[#This Row],[Discounted Price]]*0.95</f>
        <v>405.10754999999995</v>
      </c>
      <c r="S7695">
        <f>Table1[[#This Row],[Discounted Price]]*0.9</f>
        <v>383.78609999999998</v>
      </c>
      <c r="T7695">
        <f>Table1[[#This Row],[Discounted Price]]*0.8</f>
        <v>341.14319999999998</v>
      </c>
      <c r="U7695">
        <f>Table1[[#This Row],[Price]]*0.52</f>
        <v>246.38120000000001</v>
      </c>
      <c r="V7695">
        <f>(Table1[[#This Row],[Price]]-Table1[[#This Row],[Scrap value]])/2</f>
        <v>113.7144</v>
      </c>
    </row>
    <row r="7696" spans="1:22" x14ac:dyDescent="0.25">
      <c r="A7696" t="s">
        <v>34228</v>
      </c>
      <c r="B7696" t="s">
        <v>29</v>
      </c>
      <c r="C7696" t="s">
        <v>47</v>
      </c>
      <c r="D7696" t="s">
        <v>34229</v>
      </c>
      <c r="E7696">
        <v>86.42</v>
      </c>
      <c r="F7696">
        <v>72</v>
      </c>
      <c r="G7696" t="s">
        <v>43730</v>
      </c>
      <c r="H7696" t="s">
        <v>24664</v>
      </c>
      <c r="I7696" s="1">
        <v>45137</v>
      </c>
      <c r="J7696" s="1">
        <v>45658</v>
      </c>
      <c r="K7696" t="s">
        <v>34230</v>
      </c>
      <c r="L7696" t="s">
        <v>34231</v>
      </c>
      <c r="M7696" t="s">
        <v>45</v>
      </c>
      <c r="N7696">
        <v>1</v>
      </c>
      <c r="O7696">
        <f>Table1[[#This Row],[Price]]-0.1*Table1[[#This Row],[Price]]</f>
        <v>77.778000000000006</v>
      </c>
      <c r="P7696" s="9">
        <f>(Table1[[#This Row],[Expiration Date]]-Table1[[#This Row],[Manufacturing Date]])/365</f>
        <v>1.4273972602739726</v>
      </c>
      <c r="Q7696" t="str">
        <f>IF(Table1[[#This Row],[Expiration Date]]-J7704&gt;12/31/2024,"not expired","expired")</f>
        <v>expired</v>
      </c>
      <c r="R7696">
        <f>Table1[[#This Row],[Discounted Price]]*0.95</f>
        <v>73.889099999999999</v>
      </c>
      <c r="S7696">
        <f>Table1[[#This Row],[Discounted Price]]*0.9</f>
        <v>70.000200000000007</v>
      </c>
      <c r="T7696">
        <f>Table1[[#This Row],[Discounted Price]]*0.8</f>
        <v>62.222400000000007</v>
      </c>
      <c r="U7696">
        <f>Table1[[#This Row],[Price]]*0.52</f>
        <v>44.938400000000001</v>
      </c>
      <c r="V7696">
        <f>(Table1[[#This Row],[Price]]-Table1[[#This Row],[Scrap value]])/2</f>
        <v>20.7408</v>
      </c>
    </row>
    <row r="7697" spans="1:22" x14ac:dyDescent="0.25">
      <c r="A7697" t="s">
        <v>34232</v>
      </c>
      <c r="B7697" t="s">
        <v>35</v>
      </c>
      <c r="C7697" t="s">
        <v>47</v>
      </c>
      <c r="D7697" t="s">
        <v>34233</v>
      </c>
      <c r="E7697">
        <v>388.46</v>
      </c>
      <c r="F7697">
        <v>1</v>
      </c>
      <c r="G7697" t="s">
        <v>43730</v>
      </c>
      <c r="H7697" t="s">
        <v>10948</v>
      </c>
      <c r="I7697" s="1">
        <v>45000</v>
      </c>
      <c r="J7697" s="1">
        <v>45658</v>
      </c>
      <c r="K7697" t="s">
        <v>34234</v>
      </c>
      <c r="L7697" t="s">
        <v>34235</v>
      </c>
      <c r="M7697" t="s">
        <v>27</v>
      </c>
      <c r="N7697">
        <v>4</v>
      </c>
      <c r="O7697">
        <f>Table1[[#This Row],[Price]]-0.1*Table1[[#This Row],[Price]]</f>
        <v>349.61399999999998</v>
      </c>
      <c r="P7697" s="9">
        <f>(Table1[[#This Row],[Expiration Date]]-Table1[[#This Row],[Manufacturing Date]])/365</f>
        <v>1.8027397260273972</v>
      </c>
      <c r="Q7697" t="str">
        <f>IF(Table1[[#This Row],[Expiration Date]]-J7705&gt;12/31/2024,"not expired","expired")</f>
        <v>not expired</v>
      </c>
      <c r="R7697">
        <f>Table1[[#This Row],[Discounted Price]]*0.95</f>
        <v>332.13329999999996</v>
      </c>
      <c r="S7697">
        <f>Table1[[#This Row],[Discounted Price]]*0.9</f>
        <v>314.65260000000001</v>
      </c>
      <c r="T7697">
        <f>Table1[[#This Row],[Discounted Price]]*0.8</f>
        <v>279.69119999999998</v>
      </c>
      <c r="U7697">
        <f>Table1[[#This Row],[Price]]*0.52</f>
        <v>201.9992</v>
      </c>
      <c r="V7697">
        <f>(Table1[[#This Row],[Price]]-Table1[[#This Row],[Scrap value]])/2</f>
        <v>93.230399999999989</v>
      </c>
    </row>
    <row r="7698" spans="1:22" x14ac:dyDescent="0.25">
      <c r="A7698" t="s">
        <v>34236</v>
      </c>
      <c r="B7698" t="s">
        <v>22</v>
      </c>
      <c r="C7698" t="s">
        <v>47</v>
      </c>
      <c r="D7698" t="s">
        <v>34237</v>
      </c>
      <c r="E7698">
        <v>185.73</v>
      </c>
      <c r="F7698">
        <v>11</v>
      </c>
      <c r="G7698" t="s">
        <v>43730</v>
      </c>
      <c r="H7698" t="s">
        <v>1740</v>
      </c>
      <c r="I7698" s="1">
        <v>45137</v>
      </c>
      <c r="J7698" s="1">
        <v>45292</v>
      </c>
      <c r="K7698" t="s">
        <v>34238</v>
      </c>
      <c r="L7698" t="s">
        <v>34239</v>
      </c>
      <c r="M7698" t="s">
        <v>45</v>
      </c>
      <c r="N7698">
        <v>4</v>
      </c>
      <c r="O7698">
        <f>Table1[[#This Row],[Price]]-0.1*Table1[[#This Row],[Price]]</f>
        <v>167.15699999999998</v>
      </c>
      <c r="P7698" s="9">
        <f>(Table1[[#This Row],[Expiration Date]]-Table1[[#This Row],[Manufacturing Date]])/365</f>
        <v>0.42465753424657532</v>
      </c>
      <c r="Q7698" t="str">
        <f>IF(Table1[[#This Row],[Expiration Date]]-J7706&gt;12/31/2024,"not expired","expired")</f>
        <v>expired</v>
      </c>
      <c r="R7698">
        <f>Table1[[#This Row],[Discounted Price]]*0.95</f>
        <v>158.79914999999997</v>
      </c>
      <c r="S7698">
        <f>Table1[[#This Row],[Discounted Price]]*0.9</f>
        <v>150.44129999999998</v>
      </c>
      <c r="T7698">
        <f>Table1[[#This Row],[Discounted Price]]*0.8</f>
        <v>133.72559999999999</v>
      </c>
      <c r="U7698">
        <f>Table1[[#This Row],[Price]]*0.52</f>
        <v>96.579599999999999</v>
      </c>
      <c r="V7698">
        <f>(Table1[[#This Row],[Price]]-Table1[[#This Row],[Scrap value]])/2</f>
        <v>44.575199999999995</v>
      </c>
    </row>
    <row r="7699" spans="1:22" x14ac:dyDescent="0.25">
      <c r="A7699" t="s">
        <v>34240</v>
      </c>
      <c r="B7699" t="s">
        <v>35</v>
      </c>
      <c r="C7699" t="s">
        <v>47</v>
      </c>
      <c r="D7699" t="s">
        <v>34241</v>
      </c>
      <c r="E7699">
        <v>491.82</v>
      </c>
      <c r="F7699">
        <v>49</v>
      </c>
      <c r="G7699" t="s">
        <v>43730</v>
      </c>
      <c r="H7699" t="s">
        <v>18001</v>
      </c>
      <c r="I7699" s="1">
        <v>44927</v>
      </c>
      <c r="J7699" s="1">
        <v>46023</v>
      </c>
      <c r="K7699" t="s">
        <v>34242</v>
      </c>
      <c r="L7699" t="s">
        <v>34243</v>
      </c>
      <c r="M7699" t="s">
        <v>20</v>
      </c>
      <c r="N7699">
        <v>1</v>
      </c>
      <c r="O7699">
        <f>Table1[[#This Row],[Price]]-0.1*Table1[[#This Row],[Price]]</f>
        <v>442.63799999999998</v>
      </c>
      <c r="P7699" s="9">
        <f>(Table1[[#This Row],[Expiration Date]]-Table1[[#This Row],[Manufacturing Date]])/365</f>
        <v>3.0027397260273974</v>
      </c>
      <c r="Q7699" t="str">
        <f>IF(Table1[[#This Row],[Expiration Date]]-J7707&gt;12/31/2024,"not expired","expired")</f>
        <v>expired</v>
      </c>
      <c r="R7699">
        <f>Table1[[#This Row],[Discounted Price]]*0.95</f>
        <v>420.50609999999995</v>
      </c>
      <c r="S7699">
        <f>Table1[[#This Row],[Discounted Price]]*0.9</f>
        <v>398.37419999999997</v>
      </c>
      <c r="T7699">
        <f>Table1[[#This Row],[Discounted Price]]*0.8</f>
        <v>354.11040000000003</v>
      </c>
      <c r="U7699">
        <f>Table1[[#This Row],[Price]]*0.52</f>
        <v>255.74639999999999</v>
      </c>
      <c r="V7699">
        <f>(Table1[[#This Row],[Price]]-Table1[[#This Row],[Scrap value]])/2</f>
        <v>118.0368</v>
      </c>
    </row>
    <row r="7700" spans="1:22" x14ac:dyDescent="0.25">
      <c r="A7700" t="s">
        <v>34244</v>
      </c>
      <c r="B7700" t="s">
        <v>15</v>
      </c>
      <c r="C7700" t="s">
        <v>47</v>
      </c>
      <c r="D7700" t="s">
        <v>34245</v>
      </c>
      <c r="E7700">
        <v>247.41</v>
      </c>
      <c r="F7700">
        <v>73</v>
      </c>
      <c r="G7700" t="s">
        <v>43729</v>
      </c>
      <c r="H7700" t="s">
        <v>34246</v>
      </c>
      <c r="I7700" s="1">
        <v>45000</v>
      </c>
      <c r="J7700" s="1">
        <v>45658</v>
      </c>
      <c r="K7700" t="s">
        <v>34247</v>
      </c>
      <c r="L7700" t="s">
        <v>34248</v>
      </c>
      <c r="M7700" t="s">
        <v>27</v>
      </c>
      <c r="N7700">
        <v>5</v>
      </c>
      <c r="O7700">
        <f>Table1[[#This Row],[Price]]-0.1*Table1[[#This Row],[Price]]</f>
        <v>222.66899999999998</v>
      </c>
      <c r="P7700" s="9">
        <f>(Table1[[#This Row],[Expiration Date]]-Table1[[#This Row],[Manufacturing Date]])/365</f>
        <v>1.8027397260273972</v>
      </c>
      <c r="Q7700" t="str">
        <f>IF(Table1[[#This Row],[Expiration Date]]-J7708&gt;12/31/2024,"not expired","expired")</f>
        <v>expired</v>
      </c>
      <c r="R7700">
        <f>Table1[[#This Row],[Discounted Price]]*0.95</f>
        <v>211.53554999999997</v>
      </c>
      <c r="S7700">
        <f>Table1[[#This Row],[Discounted Price]]*0.9</f>
        <v>200.40209999999999</v>
      </c>
      <c r="T7700">
        <f>Table1[[#This Row],[Discounted Price]]*0.8</f>
        <v>178.1352</v>
      </c>
      <c r="U7700">
        <f>Table1[[#This Row],[Price]]*0.52</f>
        <v>128.6532</v>
      </c>
      <c r="V7700">
        <f>(Table1[[#This Row],[Price]]-Table1[[#This Row],[Scrap value]])/2</f>
        <v>59.378399999999999</v>
      </c>
    </row>
    <row r="7701" spans="1:22" x14ac:dyDescent="0.25">
      <c r="A7701" t="s">
        <v>34249</v>
      </c>
      <c r="B7701" t="s">
        <v>22</v>
      </c>
      <c r="C7701" t="s">
        <v>47</v>
      </c>
      <c r="D7701" t="s">
        <v>34250</v>
      </c>
      <c r="E7701">
        <v>28.6</v>
      </c>
      <c r="F7701">
        <v>62</v>
      </c>
      <c r="G7701" t="s">
        <v>43728</v>
      </c>
      <c r="H7701" t="s">
        <v>558</v>
      </c>
      <c r="I7701" s="1">
        <v>45000</v>
      </c>
      <c r="J7701" s="1">
        <v>45292</v>
      </c>
      <c r="K7701" t="s">
        <v>34251</v>
      </c>
      <c r="L7701" t="s">
        <v>34252</v>
      </c>
      <c r="M7701" t="s">
        <v>45</v>
      </c>
      <c r="N7701">
        <v>5</v>
      </c>
      <c r="O7701">
        <f>Table1[[#This Row],[Price]]-0.1*Table1[[#This Row],[Price]]</f>
        <v>25.740000000000002</v>
      </c>
      <c r="P7701" s="9">
        <f>(Table1[[#This Row],[Expiration Date]]-Table1[[#This Row],[Manufacturing Date]])/365</f>
        <v>0.8</v>
      </c>
      <c r="Q7701" t="str">
        <f>IF(Table1[[#This Row],[Expiration Date]]-J7709&gt;12/31/2024,"not expired","expired")</f>
        <v>expired</v>
      </c>
      <c r="R7701">
        <f>Table1[[#This Row],[Discounted Price]]*0.95</f>
        <v>24.452999999999999</v>
      </c>
      <c r="S7701">
        <f>Table1[[#This Row],[Discounted Price]]*0.9</f>
        <v>23.166000000000004</v>
      </c>
      <c r="T7701">
        <f>Table1[[#This Row],[Discounted Price]]*0.8</f>
        <v>20.592000000000002</v>
      </c>
      <c r="U7701">
        <f>Table1[[#This Row],[Price]]*0.52</f>
        <v>14.872000000000002</v>
      </c>
      <c r="V7701">
        <f>(Table1[[#This Row],[Price]]-Table1[[#This Row],[Scrap value]])/2</f>
        <v>6.8639999999999999</v>
      </c>
    </row>
    <row r="7702" spans="1:22" x14ac:dyDescent="0.25">
      <c r="A7702" t="s">
        <v>34253</v>
      </c>
      <c r="B7702" t="s">
        <v>22</v>
      </c>
      <c r="C7702" t="s">
        <v>47</v>
      </c>
      <c r="D7702" t="s">
        <v>34254</v>
      </c>
      <c r="E7702">
        <v>53.66</v>
      </c>
      <c r="F7702">
        <v>89</v>
      </c>
      <c r="G7702" t="s">
        <v>43729</v>
      </c>
      <c r="H7702" t="s">
        <v>10737</v>
      </c>
      <c r="I7702" s="1">
        <v>44927</v>
      </c>
      <c r="J7702" s="1">
        <v>45658</v>
      </c>
      <c r="K7702" t="s">
        <v>34255</v>
      </c>
      <c r="L7702" t="s">
        <v>34256</v>
      </c>
      <c r="M7702" t="s">
        <v>45</v>
      </c>
      <c r="N7702">
        <v>4</v>
      </c>
      <c r="O7702">
        <f>Table1[[#This Row],[Price]]-0.1*Table1[[#This Row],[Price]]</f>
        <v>48.293999999999997</v>
      </c>
      <c r="P7702" s="9">
        <f>(Table1[[#This Row],[Expiration Date]]-Table1[[#This Row],[Manufacturing Date]])/365</f>
        <v>2.0027397260273974</v>
      </c>
      <c r="Q7702" t="str">
        <f>IF(Table1[[#This Row],[Expiration Date]]-J7710&gt;12/31/2024,"not expired","expired")</f>
        <v>expired</v>
      </c>
      <c r="R7702">
        <f>Table1[[#This Row],[Discounted Price]]*0.95</f>
        <v>45.879299999999994</v>
      </c>
      <c r="S7702">
        <f>Table1[[#This Row],[Discounted Price]]*0.9</f>
        <v>43.464599999999997</v>
      </c>
      <c r="T7702">
        <f>Table1[[#This Row],[Discounted Price]]*0.8</f>
        <v>38.635199999999998</v>
      </c>
      <c r="U7702">
        <f>Table1[[#This Row],[Price]]*0.52</f>
        <v>27.903199999999998</v>
      </c>
      <c r="V7702">
        <f>(Table1[[#This Row],[Price]]-Table1[[#This Row],[Scrap value]])/2</f>
        <v>12.878399999999999</v>
      </c>
    </row>
    <row r="7703" spans="1:22" x14ac:dyDescent="0.25">
      <c r="A7703" t="s">
        <v>34257</v>
      </c>
      <c r="B7703" t="s">
        <v>22</v>
      </c>
      <c r="C7703" t="s">
        <v>47</v>
      </c>
      <c r="D7703" t="s">
        <v>34258</v>
      </c>
      <c r="E7703">
        <v>300.74</v>
      </c>
      <c r="F7703">
        <v>27</v>
      </c>
      <c r="G7703" t="s">
        <v>43728</v>
      </c>
      <c r="H7703" t="s">
        <v>23253</v>
      </c>
      <c r="I7703" s="1">
        <v>45000</v>
      </c>
      <c r="J7703" s="1">
        <v>45658</v>
      </c>
      <c r="K7703" t="s">
        <v>34259</v>
      </c>
      <c r="L7703" t="s">
        <v>34260</v>
      </c>
      <c r="M7703" t="s">
        <v>45</v>
      </c>
      <c r="N7703">
        <v>5</v>
      </c>
      <c r="O7703">
        <f>Table1[[#This Row],[Price]]-0.1*Table1[[#This Row],[Price]]</f>
        <v>270.666</v>
      </c>
      <c r="P7703" s="9">
        <f>(Table1[[#This Row],[Expiration Date]]-Table1[[#This Row],[Manufacturing Date]])/365</f>
        <v>1.8027397260273972</v>
      </c>
      <c r="Q7703" t="str">
        <f>IF(Table1[[#This Row],[Expiration Date]]-J7711&gt;12/31/2024,"not expired","expired")</f>
        <v>expired</v>
      </c>
      <c r="R7703">
        <f>Table1[[#This Row],[Discounted Price]]*0.95</f>
        <v>257.1327</v>
      </c>
      <c r="S7703">
        <f>Table1[[#This Row],[Discounted Price]]*0.9</f>
        <v>243.5994</v>
      </c>
      <c r="T7703">
        <f>Table1[[#This Row],[Discounted Price]]*0.8</f>
        <v>216.53280000000001</v>
      </c>
      <c r="U7703">
        <f>Table1[[#This Row],[Price]]*0.52</f>
        <v>156.38480000000001</v>
      </c>
      <c r="V7703">
        <f>(Table1[[#This Row],[Price]]-Table1[[#This Row],[Scrap value]])/2</f>
        <v>72.177599999999998</v>
      </c>
    </row>
    <row r="7704" spans="1:22" x14ac:dyDescent="0.25">
      <c r="A7704" t="s">
        <v>34261</v>
      </c>
      <c r="B7704" t="s">
        <v>15</v>
      </c>
      <c r="C7704" t="s">
        <v>47</v>
      </c>
      <c r="D7704" t="s">
        <v>34262</v>
      </c>
      <c r="E7704">
        <v>454.28</v>
      </c>
      <c r="F7704">
        <v>78</v>
      </c>
      <c r="G7704" t="s">
        <v>43728</v>
      </c>
      <c r="H7704" t="s">
        <v>34263</v>
      </c>
      <c r="I7704" s="1">
        <v>45000</v>
      </c>
      <c r="J7704" s="1">
        <v>45658</v>
      </c>
      <c r="K7704" t="s">
        <v>34264</v>
      </c>
      <c r="L7704" t="s">
        <v>34265</v>
      </c>
      <c r="M7704" t="s">
        <v>27</v>
      </c>
      <c r="N7704">
        <v>2</v>
      </c>
      <c r="O7704">
        <f>Table1[[#This Row],[Price]]-0.1*Table1[[#This Row],[Price]]</f>
        <v>408.85199999999998</v>
      </c>
      <c r="P7704" s="9">
        <f>(Table1[[#This Row],[Expiration Date]]-Table1[[#This Row],[Manufacturing Date]])/365</f>
        <v>1.8027397260273972</v>
      </c>
      <c r="Q7704" t="str">
        <f>IF(Table1[[#This Row],[Expiration Date]]-J7712&gt;12/31/2024,"not expired","expired")</f>
        <v>not expired</v>
      </c>
      <c r="R7704">
        <f>Table1[[#This Row],[Discounted Price]]*0.95</f>
        <v>388.40939999999995</v>
      </c>
      <c r="S7704">
        <f>Table1[[#This Row],[Discounted Price]]*0.9</f>
        <v>367.96679999999998</v>
      </c>
      <c r="T7704">
        <f>Table1[[#This Row],[Discounted Price]]*0.8</f>
        <v>327.08159999999998</v>
      </c>
      <c r="U7704">
        <f>Table1[[#This Row],[Price]]*0.52</f>
        <v>236.22559999999999</v>
      </c>
      <c r="V7704">
        <f>(Table1[[#This Row],[Price]]-Table1[[#This Row],[Scrap value]])/2</f>
        <v>109.02719999999999</v>
      </c>
    </row>
    <row r="7705" spans="1:22" x14ac:dyDescent="0.25">
      <c r="A7705" t="s">
        <v>34266</v>
      </c>
      <c r="B7705" t="s">
        <v>22</v>
      </c>
      <c r="C7705" t="s">
        <v>47</v>
      </c>
      <c r="D7705" t="s">
        <v>34267</v>
      </c>
      <c r="E7705">
        <v>491.32</v>
      </c>
      <c r="F7705">
        <v>3</v>
      </c>
      <c r="G7705" t="s">
        <v>43730</v>
      </c>
      <c r="H7705" t="s">
        <v>21297</v>
      </c>
      <c r="I7705" s="1">
        <v>45137</v>
      </c>
      <c r="J7705" s="1">
        <v>45292</v>
      </c>
      <c r="K7705" t="s">
        <v>34268</v>
      </c>
      <c r="L7705" t="s">
        <v>34269</v>
      </c>
      <c r="M7705" t="s">
        <v>45</v>
      </c>
      <c r="N7705">
        <v>2</v>
      </c>
      <c r="O7705">
        <f>Table1[[#This Row],[Price]]-0.1*Table1[[#This Row],[Price]]</f>
        <v>442.18799999999999</v>
      </c>
      <c r="P7705" s="9">
        <f>(Table1[[#This Row],[Expiration Date]]-Table1[[#This Row],[Manufacturing Date]])/365</f>
        <v>0.42465753424657532</v>
      </c>
      <c r="Q7705" t="str">
        <f>IF(Table1[[#This Row],[Expiration Date]]-J7713&gt;12/31/2024,"not expired","expired")</f>
        <v>expired</v>
      </c>
      <c r="R7705">
        <f>Table1[[#This Row],[Discounted Price]]*0.95</f>
        <v>420.07859999999999</v>
      </c>
      <c r="S7705">
        <f>Table1[[#This Row],[Discounted Price]]*0.9</f>
        <v>397.9692</v>
      </c>
      <c r="T7705">
        <f>Table1[[#This Row],[Discounted Price]]*0.8</f>
        <v>353.75040000000001</v>
      </c>
      <c r="U7705">
        <f>Table1[[#This Row],[Price]]*0.52</f>
        <v>255.4864</v>
      </c>
      <c r="V7705">
        <f>(Table1[[#This Row],[Price]]-Table1[[#This Row],[Scrap value]])/2</f>
        <v>117.91679999999999</v>
      </c>
    </row>
    <row r="7706" spans="1:22" x14ac:dyDescent="0.25">
      <c r="A7706" t="s">
        <v>34270</v>
      </c>
      <c r="B7706" t="s">
        <v>15</v>
      </c>
      <c r="C7706" t="s">
        <v>47</v>
      </c>
      <c r="D7706" t="s">
        <v>34271</v>
      </c>
      <c r="E7706">
        <v>325.07</v>
      </c>
      <c r="F7706">
        <v>26</v>
      </c>
      <c r="G7706" t="s">
        <v>43728</v>
      </c>
      <c r="H7706" t="s">
        <v>10145</v>
      </c>
      <c r="I7706" s="1">
        <v>45137</v>
      </c>
      <c r="J7706" s="1">
        <v>46023</v>
      </c>
      <c r="K7706" t="s">
        <v>34272</v>
      </c>
      <c r="L7706" t="s">
        <v>34273</v>
      </c>
      <c r="M7706" t="s">
        <v>20</v>
      </c>
      <c r="N7706">
        <v>3</v>
      </c>
      <c r="O7706">
        <f>Table1[[#This Row],[Price]]-0.1*Table1[[#This Row],[Price]]</f>
        <v>292.56299999999999</v>
      </c>
      <c r="P7706" s="9">
        <f>(Table1[[#This Row],[Expiration Date]]-Table1[[#This Row],[Manufacturing Date]])/365</f>
        <v>2.4273972602739726</v>
      </c>
      <c r="Q7706" t="str">
        <f>IF(Table1[[#This Row],[Expiration Date]]-J7714&gt;12/31/2024,"not expired","expired")</f>
        <v>not expired</v>
      </c>
      <c r="R7706">
        <f>Table1[[#This Row],[Discounted Price]]*0.95</f>
        <v>277.93484999999998</v>
      </c>
      <c r="S7706">
        <f>Table1[[#This Row],[Discounted Price]]*0.9</f>
        <v>263.30669999999998</v>
      </c>
      <c r="T7706">
        <f>Table1[[#This Row],[Discounted Price]]*0.8</f>
        <v>234.0504</v>
      </c>
      <c r="U7706">
        <f>Table1[[#This Row],[Price]]*0.52</f>
        <v>169.03640000000001</v>
      </c>
      <c r="V7706">
        <f>(Table1[[#This Row],[Price]]-Table1[[#This Row],[Scrap value]])/2</f>
        <v>78.016799999999989</v>
      </c>
    </row>
    <row r="7707" spans="1:22" x14ac:dyDescent="0.25">
      <c r="A7707" t="s">
        <v>34274</v>
      </c>
      <c r="B7707" t="s">
        <v>15</v>
      </c>
      <c r="C7707" t="s">
        <v>47</v>
      </c>
      <c r="D7707" t="s">
        <v>34275</v>
      </c>
      <c r="E7707">
        <v>212.56</v>
      </c>
      <c r="F7707">
        <v>81</v>
      </c>
      <c r="G7707" t="s">
        <v>43729</v>
      </c>
      <c r="H7707" t="s">
        <v>10550</v>
      </c>
      <c r="I7707" s="1">
        <v>44927</v>
      </c>
      <c r="J7707" s="1">
        <v>46023</v>
      </c>
      <c r="K7707" t="s">
        <v>34276</v>
      </c>
      <c r="L7707" t="s">
        <v>34277</v>
      </c>
      <c r="M7707" t="s">
        <v>45</v>
      </c>
      <c r="N7707">
        <v>3</v>
      </c>
      <c r="O7707">
        <f>Table1[[#This Row],[Price]]-0.1*Table1[[#This Row],[Price]]</f>
        <v>191.304</v>
      </c>
      <c r="P7707" s="9">
        <f>(Table1[[#This Row],[Expiration Date]]-Table1[[#This Row],[Manufacturing Date]])/365</f>
        <v>3.0027397260273974</v>
      </c>
      <c r="Q7707" t="str">
        <f>IF(Table1[[#This Row],[Expiration Date]]-J7715&gt;12/31/2024,"not expired","expired")</f>
        <v>not expired</v>
      </c>
      <c r="R7707">
        <f>Table1[[#This Row],[Discounted Price]]*0.95</f>
        <v>181.7388</v>
      </c>
      <c r="S7707">
        <f>Table1[[#This Row],[Discounted Price]]*0.9</f>
        <v>172.17359999999999</v>
      </c>
      <c r="T7707">
        <f>Table1[[#This Row],[Discounted Price]]*0.8</f>
        <v>153.04320000000001</v>
      </c>
      <c r="U7707">
        <f>Table1[[#This Row],[Price]]*0.52</f>
        <v>110.5312</v>
      </c>
      <c r="V7707">
        <f>(Table1[[#This Row],[Price]]-Table1[[#This Row],[Scrap value]])/2</f>
        <v>51.014400000000002</v>
      </c>
    </row>
    <row r="7708" spans="1:22" x14ac:dyDescent="0.25">
      <c r="A7708" t="s">
        <v>34278</v>
      </c>
      <c r="B7708" t="s">
        <v>15</v>
      </c>
      <c r="C7708" t="s">
        <v>47</v>
      </c>
      <c r="D7708" t="s">
        <v>34279</v>
      </c>
      <c r="E7708">
        <v>352.1</v>
      </c>
      <c r="F7708">
        <v>6</v>
      </c>
      <c r="G7708" t="s">
        <v>43728</v>
      </c>
      <c r="H7708" t="s">
        <v>34280</v>
      </c>
      <c r="I7708" s="1">
        <v>44927</v>
      </c>
      <c r="J7708" s="1">
        <v>45658</v>
      </c>
      <c r="K7708" t="s">
        <v>34281</v>
      </c>
      <c r="L7708" t="s">
        <v>34282</v>
      </c>
      <c r="M7708" t="s">
        <v>45</v>
      </c>
      <c r="N7708">
        <v>3</v>
      </c>
      <c r="O7708">
        <f>Table1[[#This Row],[Price]]-0.1*Table1[[#This Row],[Price]]</f>
        <v>316.89000000000004</v>
      </c>
      <c r="P7708" s="9">
        <f>(Table1[[#This Row],[Expiration Date]]-Table1[[#This Row],[Manufacturing Date]])/365</f>
        <v>2.0027397260273974</v>
      </c>
      <c r="Q7708" t="str">
        <f>IF(Table1[[#This Row],[Expiration Date]]-J7716&gt;12/31/2024,"not expired","expired")</f>
        <v>expired</v>
      </c>
      <c r="R7708">
        <f>Table1[[#This Row],[Discounted Price]]*0.95</f>
        <v>301.0455</v>
      </c>
      <c r="S7708">
        <f>Table1[[#This Row],[Discounted Price]]*0.9</f>
        <v>285.20100000000002</v>
      </c>
      <c r="T7708">
        <f>Table1[[#This Row],[Discounted Price]]*0.8</f>
        <v>253.51200000000006</v>
      </c>
      <c r="U7708">
        <f>Table1[[#This Row],[Price]]*0.52</f>
        <v>183.09200000000001</v>
      </c>
      <c r="V7708">
        <f>(Table1[[#This Row],[Price]]-Table1[[#This Row],[Scrap value]])/2</f>
        <v>84.504000000000005</v>
      </c>
    </row>
    <row r="7709" spans="1:22" x14ac:dyDescent="0.25">
      <c r="A7709" t="s">
        <v>34283</v>
      </c>
      <c r="B7709" t="s">
        <v>29</v>
      </c>
      <c r="C7709" t="s">
        <v>47</v>
      </c>
      <c r="D7709" t="s">
        <v>34284</v>
      </c>
      <c r="E7709">
        <v>167.73</v>
      </c>
      <c r="F7709">
        <v>66</v>
      </c>
      <c r="G7709" t="s">
        <v>43730</v>
      </c>
      <c r="H7709" t="s">
        <v>5119</v>
      </c>
      <c r="I7709" s="1">
        <v>44927</v>
      </c>
      <c r="J7709" s="1">
        <v>46023</v>
      </c>
      <c r="K7709" t="s">
        <v>34285</v>
      </c>
      <c r="L7709" t="s">
        <v>34286</v>
      </c>
      <c r="M7709" t="s">
        <v>27</v>
      </c>
      <c r="N7709">
        <v>1</v>
      </c>
      <c r="O7709">
        <f>Table1[[#This Row],[Price]]-0.1*Table1[[#This Row],[Price]]</f>
        <v>150.95699999999999</v>
      </c>
      <c r="P7709" s="9">
        <f>(Table1[[#This Row],[Expiration Date]]-Table1[[#This Row],[Manufacturing Date]])/365</f>
        <v>3.0027397260273974</v>
      </c>
      <c r="Q7709" t="str">
        <f>IF(Table1[[#This Row],[Expiration Date]]-J7717&gt;12/31/2024,"not expired","expired")</f>
        <v>not expired</v>
      </c>
      <c r="R7709">
        <f>Table1[[#This Row],[Discounted Price]]*0.95</f>
        <v>143.40914999999998</v>
      </c>
      <c r="S7709">
        <f>Table1[[#This Row],[Discounted Price]]*0.9</f>
        <v>135.8613</v>
      </c>
      <c r="T7709">
        <f>Table1[[#This Row],[Discounted Price]]*0.8</f>
        <v>120.76560000000001</v>
      </c>
      <c r="U7709">
        <f>Table1[[#This Row],[Price]]*0.52</f>
        <v>87.2196</v>
      </c>
      <c r="V7709">
        <f>(Table1[[#This Row],[Price]]-Table1[[#This Row],[Scrap value]])/2</f>
        <v>40.255199999999995</v>
      </c>
    </row>
    <row r="7710" spans="1:22" x14ac:dyDescent="0.25">
      <c r="A7710" t="s">
        <v>34287</v>
      </c>
      <c r="B7710" t="s">
        <v>15</v>
      </c>
      <c r="C7710" t="s">
        <v>47</v>
      </c>
      <c r="D7710" t="s">
        <v>34288</v>
      </c>
      <c r="E7710">
        <v>152.33000000000001</v>
      </c>
      <c r="F7710">
        <v>93</v>
      </c>
      <c r="G7710" t="s">
        <v>43728</v>
      </c>
      <c r="H7710" t="s">
        <v>34289</v>
      </c>
      <c r="I7710" s="1">
        <v>45000</v>
      </c>
      <c r="J7710" s="1">
        <v>45658</v>
      </c>
      <c r="K7710" t="s">
        <v>34290</v>
      </c>
      <c r="L7710" t="s">
        <v>34291</v>
      </c>
      <c r="M7710" t="s">
        <v>27</v>
      </c>
      <c r="N7710">
        <v>2</v>
      </c>
      <c r="O7710">
        <f>Table1[[#This Row],[Price]]-0.1*Table1[[#This Row],[Price]]</f>
        <v>137.09700000000001</v>
      </c>
      <c r="P7710" s="9">
        <f>(Table1[[#This Row],[Expiration Date]]-Table1[[#This Row],[Manufacturing Date]])/365</f>
        <v>1.8027397260273972</v>
      </c>
      <c r="Q7710" t="str">
        <f>IF(Table1[[#This Row],[Expiration Date]]-J7718&gt;12/31/2024,"not expired","expired")</f>
        <v>expired</v>
      </c>
      <c r="R7710">
        <f>Table1[[#This Row],[Discounted Price]]*0.95</f>
        <v>130.24215000000001</v>
      </c>
      <c r="S7710">
        <f>Table1[[#This Row],[Discounted Price]]*0.9</f>
        <v>123.38730000000001</v>
      </c>
      <c r="T7710">
        <f>Table1[[#This Row],[Discounted Price]]*0.8</f>
        <v>109.67760000000001</v>
      </c>
      <c r="U7710">
        <f>Table1[[#This Row],[Price]]*0.52</f>
        <v>79.211600000000004</v>
      </c>
      <c r="V7710">
        <f>(Table1[[#This Row],[Price]]-Table1[[#This Row],[Scrap value]])/2</f>
        <v>36.559200000000004</v>
      </c>
    </row>
    <row r="7711" spans="1:22" x14ac:dyDescent="0.25">
      <c r="A7711" t="s">
        <v>34292</v>
      </c>
      <c r="B7711" t="s">
        <v>15</v>
      </c>
      <c r="C7711" t="s">
        <v>47</v>
      </c>
      <c r="D7711" t="s">
        <v>34293</v>
      </c>
      <c r="E7711">
        <v>443.03</v>
      </c>
      <c r="F7711">
        <v>96</v>
      </c>
      <c r="G7711" t="s">
        <v>43729</v>
      </c>
      <c r="H7711" t="s">
        <v>21225</v>
      </c>
      <c r="I7711" s="1">
        <v>44927</v>
      </c>
      <c r="J7711" s="1">
        <v>46023</v>
      </c>
      <c r="K7711" t="s">
        <v>34294</v>
      </c>
      <c r="L7711" t="s">
        <v>34295</v>
      </c>
      <c r="M7711" t="s">
        <v>20</v>
      </c>
      <c r="N7711">
        <v>1</v>
      </c>
      <c r="O7711">
        <f>Table1[[#This Row],[Price]]-0.1*Table1[[#This Row],[Price]]</f>
        <v>398.72699999999998</v>
      </c>
      <c r="P7711" s="9">
        <f>(Table1[[#This Row],[Expiration Date]]-Table1[[#This Row],[Manufacturing Date]])/365</f>
        <v>3.0027397260273974</v>
      </c>
      <c r="Q7711" t="str">
        <f>IF(Table1[[#This Row],[Expiration Date]]-J7719&gt;12/31/2024,"not expired","expired")</f>
        <v>expired</v>
      </c>
      <c r="R7711">
        <f>Table1[[#This Row],[Discounted Price]]*0.95</f>
        <v>378.79064999999997</v>
      </c>
      <c r="S7711">
        <f>Table1[[#This Row],[Discounted Price]]*0.9</f>
        <v>358.85429999999997</v>
      </c>
      <c r="T7711">
        <f>Table1[[#This Row],[Discounted Price]]*0.8</f>
        <v>318.98160000000001</v>
      </c>
      <c r="U7711">
        <f>Table1[[#This Row],[Price]]*0.52</f>
        <v>230.37559999999999</v>
      </c>
      <c r="V7711">
        <f>(Table1[[#This Row],[Price]]-Table1[[#This Row],[Scrap value]])/2</f>
        <v>106.32719999999999</v>
      </c>
    </row>
    <row r="7712" spans="1:22" x14ac:dyDescent="0.25">
      <c r="A7712" t="s">
        <v>34296</v>
      </c>
      <c r="B7712" t="s">
        <v>35</v>
      </c>
      <c r="C7712" t="s">
        <v>47</v>
      </c>
      <c r="D7712" t="s">
        <v>34297</v>
      </c>
      <c r="E7712">
        <v>141.56</v>
      </c>
      <c r="F7712">
        <v>11</v>
      </c>
      <c r="G7712" t="s">
        <v>43729</v>
      </c>
      <c r="H7712" t="s">
        <v>4930</v>
      </c>
      <c r="I7712" s="1">
        <v>45137</v>
      </c>
      <c r="J7712" s="1">
        <v>45292</v>
      </c>
      <c r="K7712" t="s">
        <v>34298</v>
      </c>
      <c r="L7712" t="s">
        <v>34299</v>
      </c>
      <c r="M7712" t="s">
        <v>27</v>
      </c>
      <c r="N7712">
        <v>4</v>
      </c>
      <c r="O7712">
        <f>Table1[[#This Row],[Price]]-0.1*Table1[[#This Row],[Price]]</f>
        <v>127.404</v>
      </c>
      <c r="P7712" s="9">
        <f>(Table1[[#This Row],[Expiration Date]]-Table1[[#This Row],[Manufacturing Date]])/365</f>
        <v>0.42465753424657532</v>
      </c>
      <c r="Q7712" t="str">
        <f>IF(Table1[[#This Row],[Expiration Date]]-J7720&gt;12/31/2024,"not expired","expired")</f>
        <v>expired</v>
      </c>
      <c r="R7712">
        <f>Table1[[#This Row],[Discounted Price]]*0.95</f>
        <v>121.03379999999999</v>
      </c>
      <c r="S7712">
        <f>Table1[[#This Row],[Discounted Price]]*0.9</f>
        <v>114.6636</v>
      </c>
      <c r="T7712">
        <f>Table1[[#This Row],[Discounted Price]]*0.8</f>
        <v>101.92320000000001</v>
      </c>
      <c r="U7712">
        <f>Table1[[#This Row],[Price]]*0.52</f>
        <v>73.611199999999997</v>
      </c>
      <c r="V7712">
        <f>(Table1[[#This Row],[Price]]-Table1[[#This Row],[Scrap value]])/2</f>
        <v>33.974400000000003</v>
      </c>
    </row>
    <row r="7713" spans="1:22" x14ac:dyDescent="0.25">
      <c r="A7713" t="s">
        <v>34300</v>
      </c>
      <c r="B7713" t="s">
        <v>35</v>
      </c>
      <c r="C7713" t="s">
        <v>47</v>
      </c>
      <c r="D7713" t="s">
        <v>34301</v>
      </c>
      <c r="E7713">
        <v>344.83</v>
      </c>
      <c r="F7713">
        <v>13</v>
      </c>
      <c r="G7713" t="s">
        <v>43728</v>
      </c>
      <c r="H7713" t="s">
        <v>2756</v>
      </c>
      <c r="I7713" s="1">
        <v>45000</v>
      </c>
      <c r="J7713" s="1">
        <v>45658</v>
      </c>
      <c r="K7713" t="s">
        <v>34302</v>
      </c>
      <c r="L7713" t="s">
        <v>34303</v>
      </c>
      <c r="M7713" t="s">
        <v>45</v>
      </c>
      <c r="N7713">
        <v>5</v>
      </c>
      <c r="O7713">
        <f>Table1[[#This Row],[Price]]-0.1*Table1[[#This Row],[Price]]</f>
        <v>310.34699999999998</v>
      </c>
      <c r="P7713" s="9">
        <f>(Table1[[#This Row],[Expiration Date]]-Table1[[#This Row],[Manufacturing Date]])/365</f>
        <v>1.8027397260273972</v>
      </c>
      <c r="Q7713" t="str">
        <f>IF(Table1[[#This Row],[Expiration Date]]-J7721&gt;12/31/2024,"not expired","expired")</f>
        <v>expired</v>
      </c>
      <c r="R7713">
        <f>Table1[[#This Row],[Discounted Price]]*0.95</f>
        <v>294.82964999999996</v>
      </c>
      <c r="S7713">
        <f>Table1[[#This Row],[Discounted Price]]*0.9</f>
        <v>279.31229999999999</v>
      </c>
      <c r="T7713">
        <f>Table1[[#This Row],[Discounted Price]]*0.8</f>
        <v>248.27760000000001</v>
      </c>
      <c r="U7713">
        <f>Table1[[#This Row],[Price]]*0.52</f>
        <v>179.3116</v>
      </c>
      <c r="V7713">
        <f>(Table1[[#This Row],[Price]]-Table1[[#This Row],[Scrap value]])/2</f>
        <v>82.759199999999993</v>
      </c>
    </row>
    <row r="7714" spans="1:22" x14ac:dyDescent="0.25">
      <c r="A7714" t="s">
        <v>34304</v>
      </c>
      <c r="B7714" t="s">
        <v>35</v>
      </c>
      <c r="C7714" t="s">
        <v>47</v>
      </c>
      <c r="D7714" t="s">
        <v>34305</v>
      </c>
      <c r="E7714">
        <v>438.44</v>
      </c>
      <c r="F7714">
        <v>77</v>
      </c>
      <c r="G7714" t="s">
        <v>43730</v>
      </c>
      <c r="H7714" t="s">
        <v>8313</v>
      </c>
      <c r="I7714" s="1">
        <v>45137</v>
      </c>
      <c r="J7714" s="1">
        <v>45292</v>
      </c>
      <c r="K7714" t="s">
        <v>34306</v>
      </c>
      <c r="L7714" t="s">
        <v>34307</v>
      </c>
      <c r="M7714" t="s">
        <v>45</v>
      </c>
      <c r="N7714">
        <v>1</v>
      </c>
      <c r="O7714">
        <f>Table1[[#This Row],[Price]]-0.1*Table1[[#This Row],[Price]]</f>
        <v>394.596</v>
      </c>
      <c r="P7714" s="9">
        <f>(Table1[[#This Row],[Expiration Date]]-Table1[[#This Row],[Manufacturing Date]])/365</f>
        <v>0.42465753424657532</v>
      </c>
      <c r="Q7714" t="str">
        <f>IF(Table1[[#This Row],[Expiration Date]]-J7722&gt;12/31/2024,"not expired","expired")</f>
        <v>expired</v>
      </c>
      <c r="R7714">
        <f>Table1[[#This Row],[Discounted Price]]*0.95</f>
        <v>374.86619999999999</v>
      </c>
      <c r="S7714">
        <f>Table1[[#This Row],[Discounted Price]]*0.9</f>
        <v>355.13640000000004</v>
      </c>
      <c r="T7714">
        <f>Table1[[#This Row],[Discounted Price]]*0.8</f>
        <v>315.67680000000001</v>
      </c>
      <c r="U7714">
        <f>Table1[[#This Row],[Price]]*0.52</f>
        <v>227.9888</v>
      </c>
      <c r="V7714">
        <f>(Table1[[#This Row],[Price]]-Table1[[#This Row],[Scrap value]])/2</f>
        <v>105.2256</v>
      </c>
    </row>
    <row r="7715" spans="1:22" x14ac:dyDescent="0.25">
      <c r="A7715" t="s">
        <v>34308</v>
      </c>
      <c r="B7715" t="s">
        <v>15</v>
      </c>
      <c r="C7715" t="s">
        <v>47</v>
      </c>
      <c r="D7715" t="s">
        <v>34309</v>
      </c>
      <c r="E7715">
        <v>295.19</v>
      </c>
      <c r="F7715">
        <v>29</v>
      </c>
      <c r="G7715" t="s">
        <v>43729</v>
      </c>
      <c r="H7715" t="s">
        <v>6514</v>
      </c>
      <c r="I7715" s="1">
        <v>44927</v>
      </c>
      <c r="J7715" s="1">
        <v>45292</v>
      </c>
      <c r="K7715" t="s">
        <v>34310</v>
      </c>
      <c r="L7715" t="s">
        <v>34311</v>
      </c>
      <c r="M7715" t="s">
        <v>20</v>
      </c>
      <c r="N7715">
        <v>5</v>
      </c>
      <c r="O7715">
        <f>Table1[[#This Row],[Price]]-0.1*Table1[[#This Row],[Price]]</f>
        <v>265.67099999999999</v>
      </c>
      <c r="P7715" s="9">
        <f>(Table1[[#This Row],[Expiration Date]]-Table1[[#This Row],[Manufacturing Date]])/365</f>
        <v>1</v>
      </c>
      <c r="Q7715" t="str">
        <f>IF(Table1[[#This Row],[Expiration Date]]-J7723&gt;12/31/2024,"not expired","expired")</f>
        <v>expired</v>
      </c>
      <c r="R7715">
        <f>Table1[[#This Row],[Discounted Price]]*0.95</f>
        <v>252.38744999999997</v>
      </c>
      <c r="S7715">
        <f>Table1[[#This Row],[Discounted Price]]*0.9</f>
        <v>239.10390000000001</v>
      </c>
      <c r="T7715">
        <f>Table1[[#This Row],[Discounted Price]]*0.8</f>
        <v>212.5368</v>
      </c>
      <c r="U7715">
        <f>Table1[[#This Row],[Price]]*0.52</f>
        <v>153.49880000000002</v>
      </c>
      <c r="V7715">
        <f>(Table1[[#This Row],[Price]]-Table1[[#This Row],[Scrap value]])/2</f>
        <v>70.84559999999999</v>
      </c>
    </row>
    <row r="7716" spans="1:22" x14ac:dyDescent="0.25">
      <c r="A7716" t="s">
        <v>34312</v>
      </c>
      <c r="B7716" t="s">
        <v>35</v>
      </c>
      <c r="C7716" t="s">
        <v>47</v>
      </c>
      <c r="D7716" t="s">
        <v>34313</v>
      </c>
      <c r="E7716">
        <v>329.8</v>
      </c>
      <c r="F7716">
        <v>44</v>
      </c>
      <c r="G7716" t="s">
        <v>43729</v>
      </c>
      <c r="H7716" t="s">
        <v>13725</v>
      </c>
      <c r="I7716" s="1">
        <v>45137</v>
      </c>
      <c r="J7716" s="1">
        <v>46023</v>
      </c>
      <c r="K7716" t="s">
        <v>34314</v>
      </c>
      <c r="L7716" t="s">
        <v>34315</v>
      </c>
      <c r="M7716" t="s">
        <v>45</v>
      </c>
      <c r="N7716">
        <v>2</v>
      </c>
      <c r="O7716">
        <f>Table1[[#This Row],[Price]]-0.1*Table1[[#This Row],[Price]]</f>
        <v>296.82</v>
      </c>
      <c r="P7716" s="9">
        <f>(Table1[[#This Row],[Expiration Date]]-Table1[[#This Row],[Manufacturing Date]])/365</f>
        <v>2.4273972602739726</v>
      </c>
      <c r="Q7716" t="str">
        <f>IF(Table1[[#This Row],[Expiration Date]]-J7724&gt;12/31/2024,"not expired","expired")</f>
        <v>not expired</v>
      </c>
      <c r="R7716">
        <f>Table1[[#This Row],[Discounted Price]]*0.95</f>
        <v>281.97899999999998</v>
      </c>
      <c r="S7716">
        <f>Table1[[#This Row],[Discounted Price]]*0.9</f>
        <v>267.13799999999998</v>
      </c>
      <c r="T7716">
        <f>Table1[[#This Row],[Discounted Price]]*0.8</f>
        <v>237.45600000000002</v>
      </c>
      <c r="U7716">
        <f>Table1[[#This Row],[Price]]*0.52</f>
        <v>171.49600000000001</v>
      </c>
      <c r="V7716">
        <f>(Table1[[#This Row],[Price]]-Table1[[#This Row],[Scrap value]])/2</f>
        <v>79.152000000000001</v>
      </c>
    </row>
    <row r="7717" spans="1:22" x14ac:dyDescent="0.25">
      <c r="A7717" t="s">
        <v>34316</v>
      </c>
      <c r="B7717" t="s">
        <v>22</v>
      </c>
      <c r="C7717" t="s">
        <v>47</v>
      </c>
      <c r="D7717" t="s">
        <v>34317</v>
      </c>
      <c r="E7717">
        <v>171.64</v>
      </c>
      <c r="F7717">
        <v>70</v>
      </c>
      <c r="G7717" t="s">
        <v>43730</v>
      </c>
      <c r="H7717" t="s">
        <v>2229</v>
      </c>
      <c r="I7717" s="1">
        <v>45000</v>
      </c>
      <c r="J7717" s="1">
        <v>45658</v>
      </c>
      <c r="K7717" t="s">
        <v>34318</v>
      </c>
      <c r="L7717" t="s">
        <v>34319</v>
      </c>
      <c r="M7717" t="s">
        <v>27</v>
      </c>
      <c r="N7717">
        <v>4</v>
      </c>
      <c r="O7717">
        <f>Table1[[#This Row],[Price]]-0.1*Table1[[#This Row],[Price]]</f>
        <v>154.476</v>
      </c>
      <c r="P7717" s="9">
        <f>(Table1[[#This Row],[Expiration Date]]-Table1[[#This Row],[Manufacturing Date]])/365</f>
        <v>1.8027397260273972</v>
      </c>
      <c r="Q7717" t="str">
        <f>IF(Table1[[#This Row],[Expiration Date]]-J7725&gt;12/31/2024,"not expired","expired")</f>
        <v>not expired</v>
      </c>
      <c r="R7717">
        <f>Table1[[#This Row],[Discounted Price]]*0.95</f>
        <v>146.75219999999999</v>
      </c>
      <c r="S7717">
        <f>Table1[[#This Row],[Discounted Price]]*0.9</f>
        <v>139.0284</v>
      </c>
      <c r="T7717">
        <f>Table1[[#This Row],[Discounted Price]]*0.8</f>
        <v>123.58080000000001</v>
      </c>
      <c r="U7717">
        <f>Table1[[#This Row],[Price]]*0.52</f>
        <v>89.252799999999993</v>
      </c>
      <c r="V7717">
        <f>(Table1[[#This Row],[Price]]-Table1[[#This Row],[Scrap value]])/2</f>
        <v>41.193599999999996</v>
      </c>
    </row>
    <row r="7718" spans="1:22" x14ac:dyDescent="0.25">
      <c r="A7718" t="s">
        <v>34320</v>
      </c>
      <c r="B7718" t="s">
        <v>35</v>
      </c>
      <c r="C7718" t="s">
        <v>47</v>
      </c>
      <c r="D7718" t="s">
        <v>34321</v>
      </c>
      <c r="E7718">
        <v>428.15</v>
      </c>
      <c r="F7718">
        <v>22</v>
      </c>
      <c r="G7718" t="s">
        <v>43730</v>
      </c>
      <c r="H7718" t="s">
        <v>2336</v>
      </c>
      <c r="I7718" s="1">
        <v>44927</v>
      </c>
      <c r="J7718" s="1">
        <v>46023</v>
      </c>
      <c r="K7718" t="s">
        <v>34322</v>
      </c>
      <c r="L7718" t="s">
        <v>34323</v>
      </c>
      <c r="M7718" t="s">
        <v>27</v>
      </c>
      <c r="N7718">
        <v>5</v>
      </c>
      <c r="O7718">
        <f>Table1[[#This Row],[Price]]-0.1*Table1[[#This Row],[Price]]</f>
        <v>385.33499999999998</v>
      </c>
      <c r="P7718" s="9">
        <f>(Table1[[#This Row],[Expiration Date]]-Table1[[#This Row],[Manufacturing Date]])/365</f>
        <v>3.0027397260273974</v>
      </c>
      <c r="Q7718" t="str">
        <f>IF(Table1[[#This Row],[Expiration Date]]-J7726&gt;12/31/2024,"not expired","expired")</f>
        <v>not expired</v>
      </c>
      <c r="R7718">
        <f>Table1[[#This Row],[Discounted Price]]*0.95</f>
        <v>366.06824999999998</v>
      </c>
      <c r="S7718">
        <f>Table1[[#This Row],[Discounted Price]]*0.9</f>
        <v>346.80149999999998</v>
      </c>
      <c r="T7718">
        <f>Table1[[#This Row],[Discounted Price]]*0.8</f>
        <v>308.26800000000003</v>
      </c>
      <c r="U7718">
        <f>Table1[[#This Row],[Price]]*0.52</f>
        <v>222.63800000000001</v>
      </c>
      <c r="V7718">
        <f>(Table1[[#This Row],[Price]]-Table1[[#This Row],[Scrap value]])/2</f>
        <v>102.75599999999999</v>
      </c>
    </row>
    <row r="7719" spans="1:22" x14ac:dyDescent="0.25">
      <c r="A7719" t="s">
        <v>34324</v>
      </c>
      <c r="B7719" t="s">
        <v>15</v>
      </c>
      <c r="C7719" t="s">
        <v>47</v>
      </c>
      <c r="D7719" t="s">
        <v>34325</v>
      </c>
      <c r="E7719">
        <v>408.39</v>
      </c>
      <c r="F7719">
        <v>28</v>
      </c>
      <c r="G7719" t="s">
        <v>43730</v>
      </c>
      <c r="H7719" t="s">
        <v>34326</v>
      </c>
      <c r="I7719" s="1">
        <v>44927</v>
      </c>
      <c r="J7719" s="1">
        <v>46023</v>
      </c>
      <c r="K7719" t="s">
        <v>34327</v>
      </c>
      <c r="L7719" t="s">
        <v>34328</v>
      </c>
      <c r="M7719" t="s">
        <v>27</v>
      </c>
      <c r="N7719">
        <v>5</v>
      </c>
      <c r="O7719">
        <f>Table1[[#This Row],[Price]]-0.1*Table1[[#This Row],[Price]]</f>
        <v>367.55099999999999</v>
      </c>
      <c r="P7719" s="9">
        <f>(Table1[[#This Row],[Expiration Date]]-Table1[[#This Row],[Manufacturing Date]])/365</f>
        <v>3.0027397260273974</v>
      </c>
      <c r="Q7719" t="str">
        <f>IF(Table1[[#This Row],[Expiration Date]]-J7727&gt;12/31/2024,"not expired","expired")</f>
        <v>not expired</v>
      </c>
      <c r="R7719">
        <f>Table1[[#This Row],[Discounted Price]]*0.95</f>
        <v>349.17344999999995</v>
      </c>
      <c r="S7719">
        <f>Table1[[#This Row],[Discounted Price]]*0.9</f>
        <v>330.79590000000002</v>
      </c>
      <c r="T7719">
        <f>Table1[[#This Row],[Discounted Price]]*0.8</f>
        <v>294.04079999999999</v>
      </c>
      <c r="U7719">
        <f>Table1[[#This Row],[Price]]*0.52</f>
        <v>212.36279999999999</v>
      </c>
      <c r="V7719">
        <f>(Table1[[#This Row],[Price]]-Table1[[#This Row],[Scrap value]])/2</f>
        <v>98.013599999999997</v>
      </c>
    </row>
    <row r="7720" spans="1:22" x14ac:dyDescent="0.25">
      <c r="A7720" t="s">
        <v>34329</v>
      </c>
      <c r="B7720" t="s">
        <v>29</v>
      </c>
      <c r="C7720" t="s">
        <v>47</v>
      </c>
      <c r="D7720" t="s">
        <v>34330</v>
      </c>
      <c r="E7720">
        <v>192.59</v>
      </c>
      <c r="F7720">
        <v>57</v>
      </c>
      <c r="G7720" t="s">
        <v>43730</v>
      </c>
      <c r="H7720" t="s">
        <v>7221</v>
      </c>
      <c r="I7720" s="1">
        <v>45137</v>
      </c>
      <c r="J7720" s="1">
        <v>45292</v>
      </c>
      <c r="K7720" t="s">
        <v>34331</v>
      </c>
      <c r="L7720" t="s">
        <v>34332</v>
      </c>
      <c r="M7720" t="s">
        <v>20</v>
      </c>
      <c r="N7720">
        <v>5</v>
      </c>
      <c r="O7720">
        <f>Table1[[#This Row],[Price]]-0.1*Table1[[#This Row],[Price]]</f>
        <v>173.33100000000002</v>
      </c>
      <c r="P7720" s="9">
        <f>(Table1[[#This Row],[Expiration Date]]-Table1[[#This Row],[Manufacturing Date]])/365</f>
        <v>0.42465753424657532</v>
      </c>
      <c r="Q7720" t="str">
        <f>IF(Table1[[#This Row],[Expiration Date]]-J7728&gt;12/31/2024,"not expired","expired")</f>
        <v>expired</v>
      </c>
      <c r="R7720">
        <f>Table1[[#This Row],[Discounted Price]]*0.95</f>
        <v>164.66445000000002</v>
      </c>
      <c r="S7720">
        <f>Table1[[#This Row],[Discounted Price]]*0.9</f>
        <v>155.99790000000002</v>
      </c>
      <c r="T7720">
        <f>Table1[[#This Row],[Discounted Price]]*0.8</f>
        <v>138.66480000000001</v>
      </c>
      <c r="U7720">
        <f>Table1[[#This Row],[Price]]*0.52</f>
        <v>100.1468</v>
      </c>
      <c r="V7720">
        <f>(Table1[[#This Row],[Price]]-Table1[[#This Row],[Scrap value]])/2</f>
        <v>46.221600000000002</v>
      </c>
    </row>
    <row r="7721" spans="1:22" x14ac:dyDescent="0.25">
      <c r="A7721" t="s">
        <v>34333</v>
      </c>
      <c r="B7721" t="s">
        <v>29</v>
      </c>
      <c r="C7721" t="s">
        <v>47</v>
      </c>
      <c r="D7721" t="s">
        <v>34334</v>
      </c>
      <c r="E7721">
        <v>414.04</v>
      </c>
      <c r="F7721">
        <v>45</v>
      </c>
      <c r="G7721" t="s">
        <v>43729</v>
      </c>
      <c r="H7721" t="s">
        <v>7182</v>
      </c>
      <c r="I7721" s="1">
        <v>45000</v>
      </c>
      <c r="J7721" s="1">
        <v>46023</v>
      </c>
      <c r="K7721" t="s">
        <v>34335</v>
      </c>
      <c r="L7721" t="s">
        <v>34336</v>
      </c>
      <c r="M7721" t="s">
        <v>20</v>
      </c>
      <c r="N7721">
        <v>5</v>
      </c>
      <c r="O7721">
        <f>Table1[[#This Row],[Price]]-0.1*Table1[[#This Row],[Price]]</f>
        <v>372.63600000000002</v>
      </c>
      <c r="P7721" s="9">
        <f>(Table1[[#This Row],[Expiration Date]]-Table1[[#This Row],[Manufacturing Date]])/365</f>
        <v>2.8027397260273972</v>
      </c>
      <c r="Q7721" t="str">
        <f>IF(Table1[[#This Row],[Expiration Date]]-J7729&gt;12/31/2024,"not expired","expired")</f>
        <v>not expired</v>
      </c>
      <c r="R7721">
        <f>Table1[[#This Row],[Discounted Price]]*0.95</f>
        <v>354.00420000000003</v>
      </c>
      <c r="S7721">
        <f>Table1[[#This Row],[Discounted Price]]*0.9</f>
        <v>335.37240000000003</v>
      </c>
      <c r="T7721">
        <f>Table1[[#This Row],[Discounted Price]]*0.8</f>
        <v>298.10880000000003</v>
      </c>
      <c r="U7721">
        <f>Table1[[#This Row],[Price]]*0.52</f>
        <v>215.30080000000001</v>
      </c>
      <c r="V7721">
        <f>(Table1[[#This Row],[Price]]-Table1[[#This Row],[Scrap value]])/2</f>
        <v>99.369600000000005</v>
      </c>
    </row>
    <row r="7722" spans="1:22" x14ac:dyDescent="0.25">
      <c r="A7722" t="s">
        <v>34337</v>
      </c>
      <c r="B7722" t="s">
        <v>35</v>
      </c>
      <c r="C7722" t="s">
        <v>47</v>
      </c>
      <c r="D7722" t="s">
        <v>34338</v>
      </c>
      <c r="E7722">
        <v>33.75</v>
      </c>
      <c r="F7722">
        <v>30</v>
      </c>
      <c r="G7722" t="s">
        <v>43728</v>
      </c>
      <c r="H7722" t="s">
        <v>4660</v>
      </c>
      <c r="I7722" s="1">
        <v>44927</v>
      </c>
      <c r="J7722" s="1">
        <v>45292</v>
      </c>
      <c r="K7722" t="s">
        <v>34339</v>
      </c>
      <c r="L7722" t="s">
        <v>34340</v>
      </c>
      <c r="M7722" t="s">
        <v>27</v>
      </c>
      <c r="N7722">
        <v>2</v>
      </c>
      <c r="O7722">
        <f>Table1[[#This Row],[Price]]-0.1*Table1[[#This Row],[Price]]</f>
        <v>30.375</v>
      </c>
      <c r="P7722" s="9">
        <f>(Table1[[#This Row],[Expiration Date]]-Table1[[#This Row],[Manufacturing Date]])/365</f>
        <v>1</v>
      </c>
      <c r="Q7722" t="str">
        <f>IF(Table1[[#This Row],[Expiration Date]]-J7730&gt;12/31/2024,"not expired","expired")</f>
        <v>expired</v>
      </c>
      <c r="R7722">
        <f>Table1[[#This Row],[Discounted Price]]*0.95</f>
        <v>28.856249999999999</v>
      </c>
      <c r="S7722">
        <f>Table1[[#This Row],[Discounted Price]]*0.9</f>
        <v>27.337500000000002</v>
      </c>
      <c r="T7722">
        <f>Table1[[#This Row],[Discounted Price]]*0.8</f>
        <v>24.3</v>
      </c>
      <c r="U7722">
        <f>Table1[[#This Row],[Price]]*0.52</f>
        <v>17.55</v>
      </c>
      <c r="V7722">
        <f>(Table1[[#This Row],[Price]]-Table1[[#This Row],[Scrap value]])/2</f>
        <v>8.1</v>
      </c>
    </row>
    <row r="7723" spans="1:22" x14ac:dyDescent="0.25">
      <c r="A7723" t="s">
        <v>34341</v>
      </c>
      <c r="B7723" t="s">
        <v>15</v>
      </c>
      <c r="C7723" t="s">
        <v>47</v>
      </c>
      <c r="D7723" t="s">
        <v>34342</v>
      </c>
      <c r="E7723">
        <v>189.99</v>
      </c>
      <c r="F7723">
        <v>84</v>
      </c>
      <c r="G7723" t="s">
        <v>43729</v>
      </c>
      <c r="H7723" t="s">
        <v>30362</v>
      </c>
      <c r="I7723" s="1">
        <v>44927</v>
      </c>
      <c r="J7723" s="1">
        <v>46023</v>
      </c>
      <c r="K7723" t="s">
        <v>34343</v>
      </c>
      <c r="L7723" t="s">
        <v>34344</v>
      </c>
      <c r="M7723" t="s">
        <v>27</v>
      </c>
      <c r="N7723">
        <v>2</v>
      </c>
      <c r="O7723">
        <f>Table1[[#This Row],[Price]]-0.1*Table1[[#This Row],[Price]]</f>
        <v>170.99100000000001</v>
      </c>
      <c r="P7723" s="9">
        <f>(Table1[[#This Row],[Expiration Date]]-Table1[[#This Row],[Manufacturing Date]])/365</f>
        <v>3.0027397260273974</v>
      </c>
      <c r="Q7723" t="str">
        <f>IF(Table1[[#This Row],[Expiration Date]]-J7731&gt;12/31/2024,"not expired","expired")</f>
        <v>expired</v>
      </c>
      <c r="R7723">
        <f>Table1[[#This Row],[Discounted Price]]*0.95</f>
        <v>162.44145</v>
      </c>
      <c r="S7723">
        <f>Table1[[#This Row],[Discounted Price]]*0.9</f>
        <v>153.89190000000002</v>
      </c>
      <c r="T7723">
        <f>Table1[[#This Row],[Discounted Price]]*0.8</f>
        <v>136.79280000000003</v>
      </c>
      <c r="U7723">
        <f>Table1[[#This Row],[Price]]*0.52</f>
        <v>98.794800000000009</v>
      </c>
      <c r="V7723">
        <f>(Table1[[#This Row],[Price]]-Table1[[#This Row],[Scrap value]])/2</f>
        <v>45.5976</v>
      </c>
    </row>
    <row r="7724" spans="1:22" x14ac:dyDescent="0.25">
      <c r="A7724" t="s">
        <v>34345</v>
      </c>
      <c r="B7724" t="s">
        <v>15</v>
      </c>
      <c r="C7724" t="s">
        <v>47</v>
      </c>
      <c r="D7724" t="s">
        <v>34346</v>
      </c>
      <c r="E7724">
        <v>226.93</v>
      </c>
      <c r="F7724">
        <v>38</v>
      </c>
      <c r="G7724" t="s">
        <v>43730</v>
      </c>
      <c r="H7724" t="s">
        <v>2580</v>
      </c>
      <c r="I7724" s="1">
        <v>45137</v>
      </c>
      <c r="J7724" s="1">
        <v>45658</v>
      </c>
      <c r="K7724" t="s">
        <v>34347</v>
      </c>
      <c r="L7724" t="s">
        <v>34348</v>
      </c>
      <c r="M7724" t="s">
        <v>45</v>
      </c>
      <c r="N7724">
        <v>2</v>
      </c>
      <c r="O7724">
        <f>Table1[[#This Row],[Price]]-0.1*Table1[[#This Row],[Price]]</f>
        <v>204.23699999999999</v>
      </c>
      <c r="P7724" s="9">
        <f>(Table1[[#This Row],[Expiration Date]]-Table1[[#This Row],[Manufacturing Date]])/365</f>
        <v>1.4273972602739726</v>
      </c>
      <c r="Q7724" t="str">
        <f>IF(Table1[[#This Row],[Expiration Date]]-J7732&gt;12/31/2024,"not expired","expired")</f>
        <v>not expired</v>
      </c>
      <c r="R7724">
        <f>Table1[[#This Row],[Discounted Price]]*0.95</f>
        <v>194.02515</v>
      </c>
      <c r="S7724">
        <f>Table1[[#This Row],[Discounted Price]]*0.9</f>
        <v>183.8133</v>
      </c>
      <c r="T7724">
        <f>Table1[[#This Row],[Discounted Price]]*0.8</f>
        <v>163.3896</v>
      </c>
      <c r="U7724">
        <f>Table1[[#This Row],[Price]]*0.52</f>
        <v>118.00360000000001</v>
      </c>
      <c r="V7724">
        <f>(Table1[[#This Row],[Price]]-Table1[[#This Row],[Scrap value]])/2</f>
        <v>54.463200000000001</v>
      </c>
    </row>
    <row r="7725" spans="1:22" x14ac:dyDescent="0.25">
      <c r="A7725" t="s">
        <v>34349</v>
      </c>
      <c r="B7725" t="s">
        <v>35</v>
      </c>
      <c r="C7725" t="s">
        <v>47</v>
      </c>
      <c r="D7725" t="s">
        <v>34350</v>
      </c>
      <c r="E7725">
        <v>260</v>
      </c>
      <c r="F7725">
        <v>50</v>
      </c>
      <c r="G7725" t="s">
        <v>43729</v>
      </c>
      <c r="H7725" t="s">
        <v>2199</v>
      </c>
      <c r="I7725" s="1">
        <v>44927</v>
      </c>
      <c r="J7725" s="1">
        <v>45292</v>
      </c>
      <c r="K7725" t="s">
        <v>34351</v>
      </c>
      <c r="L7725" t="s">
        <v>34352</v>
      </c>
      <c r="M7725" t="s">
        <v>45</v>
      </c>
      <c r="N7725">
        <v>4</v>
      </c>
      <c r="O7725">
        <f>Table1[[#This Row],[Price]]-0.1*Table1[[#This Row],[Price]]</f>
        <v>234</v>
      </c>
      <c r="P7725" s="9">
        <f>(Table1[[#This Row],[Expiration Date]]-Table1[[#This Row],[Manufacturing Date]])/365</f>
        <v>1</v>
      </c>
      <c r="Q7725" t="str">
        <f>IF(Table1[[#This Row],[Expiration Date]]-J7733&gt;12/31/2024,"not expired","expired")</f>
        <v>expired</v>
      </c>
      <c r="R7725">
        <f>Table1[[#This Row],[Discounted Price]]*0.95</f>
        <v>222.29999999999998</v>
      </c>
      <c r="S7725">
        <f>Table1[[#This Row],[Discounted Price]]*0.9</f>
        <v>210.6</v>
      </c>
      <c r="T7725">
        <f>Table1[[#This Row],[Discounted Price]]*0.8</f>
        <v>187.20000000000002</v>
      </c>
      <c r="U7725">
        <f>Table1[[#This Row],[Price]]*0.52</f>
        <v>135.20000000000002</v>
      </c>
      <c r="V7725">
        <f>(Table1[[#This Row],[Price]]-Table1[[#This Row],[Scrap value]])/2</f>
        <v>62.399999999999991</v>
      </c>
    </row>
    <row r="7726" spans="1:22" x14ac:dyDescent="0.25">
      <c r="A7726" t="s">
        <v>34353</v>
      </c>
      <c r="B7726" t="s">
        <v>22</v>
      </c>
      <c r="C7726" t="s">
        <v>47</v>
      </c>
      <c r="D7726" t="s">
        <v>34354</v>
      </c>
      <c r="E7726">
        <v>191.66</v>
      </c>
      <c r="F7726">
        <v>38</v>
      </c>
      <c r="G7726" t="s">
        <v>43729</v>
      </c>
      <c r="H7726" t="s">
        <v>9625</v>
      </c>
      <c r="I7726" s="1">
        <v>45000</v>
      </c>
      <c r="J7726" s="1">
        <v>45292</v>
      </c>
      <c r="K7726" t="s">
        <v>34355</v>
      </c>
      <c r="L7726" t="s">
        <v>34356</v>
      </c>
      <c r="M7726" t="s">
        <v>20</v>
      </c>
      <c r="N7726">
        <v>1</v>
      </c>
      <c r="O7726">
        <f>Table1[[#This Row],[Price]]-0.1*Table1[[#This Row],[Price]]</f>
        <v>172.494</v>
      </c>
      <c r="P7726" s="9">
        <f>(Table1[[#This Row],[Expiration Date]]-Table1[[#This Row],[Manufacturing Date]])/365</f>
        <v>0.8</v>
      </c>
      <c r="Q7726" t="str">
        <f>IF(Table1[[#This Row],[Expiration Date]]-J7734&gt;12/31/2024,"not expired","expired")</f>
        <v>expired</v>
      </c>
      <c r="R7726">
        <f>Table1[[#This Row],[Discounted Price]]*0.95</f>
        <v>163.86929999999998</v>
      </c>
      <c r="S7726">
        <f>Table1[[#This Row],[Discounted Price]]*0.9</f>
        <v>155.24459999999999</v>
      </c>
      <c r="T7726">
        <f>Table1[[#This Row],[Discounted Price]]*0.8</f>
        <v>137.99520000000001</v>
      </c>
      <c r="U7726">
        <f>Table1[[#This Row],[Price]]*0.52</f>
        <v>99.663200000000003</v>
      </c>
      <c r="V7726">
        <f>(Table1[[#This Row],[Price]]-Table1[[#This Row],[Scrap value]])/2</f>
        <v>45.998399999999997</v>
      </c>
    </row>
    <row r="7727" spans="1:22" x14ac:dyDescent="0.25">
      <c r="A7727" t="s">
        <v>34357</v>
      </c>
      <c r="B7727" t="s">
        <v>29</v>
      </c>
      <c r="C7727" t="s">
        <v>47</v>
      </c>
      <c r="D7727" t="s">
        <v>34358</v>
      </c>
      <c r="E7727">
        <v>347.57</v>
      </c>
      <c r="F7727">
        <v>84</v>
      </c>
      <c r="G7727" t="s">
        <v>43730</v>
      </c>
      <c r="H7727" t="s">
        <v>18829</v>
      </c>
      <c r="I7727" s="1">
        <v>44927</v>
      </c>
      <c r="J7727" s="1">
        <v>45292</v>
      </c>
      <c r="K7727" t="s">
        <v>34359</v>
      </c>
      <c r="L7727" t="s">
        <v>34360</v>
      </c>
      <c r="M7727" t="s">
        <v>20</v>
      </c>
      <c r="N7727">
        <v>3</v>
      </c>
      <c r="O7727">
        <f>Table1[[#This Row],[Price]]-0.1*Table1[[#This Row],[Price]]</f>
        <v>312.81299999999999</v>
      </c>
      <c r="P7727" s="9">
        <f>(Table1[[#This Row],[Expiration Date]]-Table1[[#This Row],[Manufacturing Date]])/365</f>
        <v>1</v>
      </c>
      <c r="Q7727" t="str">
        <f>IF(Table1[[#This Row],[Expiration Date]]-J7735&gt;12/31/2024,"not expired","expired")</f>
        <v>expired</v>
      </c>
      <c r="R7727">
        <f>Table1[[#This Row],[Discounted Price]]*0.95</f>
        <v>297.17234999999999</v>
      </c>
      <c r="S7727">
        <f>Table1[[#This Row],[Discounted Price]]*0.9</f>
        <v>281.5317</v>
      </c>
      <c r="T7727">
        <f>Table1[[#This Row],[Discounted Price]]*0.8</f>
        <v>250.25040000000001</v>
      </c>
      <c r="U7727">
        <f>Table1[[#This Row],[Price]]*0.52</f>
        <v>180.7364</v>
      </c>
      <c r="V7727">
        <f>(Table1[[#This Row],[Price]]-Table1[[#This Row],[Scrap value]])/2</f>
        <v>83.416799999999995</v>
      </c>
    </row>
    <row r="7728" spans="1:22" x14ac:dyDescent="0.25">
      <c r="A7728" t="s">
        <v>34361</v>
      </c>
      <c r="B7728" t="s">
        <v>29</v>
      </c>
      <c r="C7728" t="s">
        <v>47</v>
      </c>
      <c r="D7728" t="s">
        <v>34362</v>
      </c>
      <c r="E7728">
        <v>486.09</v>
      </c>
      <c r="F7728">
        <v>28</v>
      </c>
      <c r="G7728" t="s">
        <v>43728</v>
      </c>
      <c r="H7728" t="s">
        <v>11585</v>
      </c>
      <c r="I7728" s="1">
        <v>44927</v>
      </c>
      <c r="J7728" s="1">
        <v>46023</v>
      </c>
      <c r="K7728" t="s">
        <v>34363</v>
      </c>
      <c r="L7728" t="s">
        <v>34364</v>
      </c>
      <c r="M7728" t="s">
        <v>45</v>
      </c>
      <c r="N7728">
        <v>5</v>
      </c>
      <c r="O7728">
        <f>Table1[[#This Row],[Price]]-0.1*Table1[[#This Row],[Price]]</f>
        <v>437.48099999999999</v>
      </c>
      <c r="P7728" s="9">
        <f>(Table1[[#This Row],[Expiration Date]]-Table1[[#This Row],[Manufacturing Date]])/365</f>
        <v>3.0027397260273974</v>
      </c>
      <c r="Q7728" t="str">
        <f>IF(Table1[[#This Row],[Expiration Date]]-J7736&gt;12/31/2024,"not expired","expired")</f>
        <v>expired</v>
      </c>
      <c r="R7728">
        <f>Table1[[#This Row],[Discounted Price]]*0.95</f>
        <v>415.60694999999998</v>
      </c>
      <c r="S7728">
        <f>Table1[[#This Row],[Discounted Price]]*0.9</f>
        <v>393.73290000000003</v>
      </c>
      <c r="T7728">
        <f>Table1[[#This Row],[Discounted Price]]*0.8</f>
        <v>349.98480000000001</v>
      </c>
      <c r="U7728">
        <f>Table1[[#This Row],[Price]]*0.52</f>
        <v>252.76679999999999</v>
      </c>
      <c r="V7728">
        <f>(Table1[[#This Row],[Price]]-Table1[[#This Row],[Scrap value]])/2</f>
        <v>116.66159999999999</v>
      </c>
    </row>
    <row r="7729" spans="1:22" x14ac:dyDescent="0.25">
      <c r="A7729" t="s">
        <v>34365</v>
      </c>
      <c r="B7729" t="s">
        <v>29</v>
      </c>
      <c r="C7729" t="s">
        <v>47</v>
      </c>
      <c r="D7729" t="s">
        <v>34366</v>
      </c>
      <c r="E7729">
        <v>285.8</v>
      </c>
      <c r="F7729">
        <v>15</v>
      </c>
      <c r="G7729" t="s">
        <v>43728</v>
      </c>
      <c r="H7729" t="s">
        <v>633</v>
      </c>
      <c r="I7729" s="1">
        <v>44927</v>
      </c>
      <c r="J7729" s="1">
        <v>45292</v>
      </c>
      <c r="K7729" t="s">
        <v>34367</v>
      </c>
      <c r="L7729" t="s">
        <v>34368</v>
      </c>
      <c r="M7729" t="s">
        <v>45</v>
      </c>
      <c r="N7729">
        <v>2</v>
      </c>
      <c r="O7729">
        <f>Table1[[#This Row],[Price]]-0.1*Table1[[#This Row],[Price]]</f>
        <v>257.22000000000003</v>
      </c>
      <c r="P7729" s="9">
        <f>(Table1[[#This Row],[Expiration Date]]-Table1[[#This Row],[Manufacturing Date]])/365</f>
        <v>1</v>
      </c>
      <c r="Q7729" t="str">
        <f>IF(Table1[[#This Row],[Expiration Date]]-J7737&gt;12/31/2024,"not expired","expired")</f>
        <v>expired</v>
      </c>
      <c r="R7729">
        <f>Table1[[#This Row],[Discounted Price]]*0.95</f>
        <v>244.35900000000001</v>
      </c>
      <c r="S7729">
        <f>Table1[[#This Row],[Discounted Price]]*0.9</f>
        <v>231.49800000000002</v>
      </c>
      <c r="T7729">
        <f>Table1[[#This Row],[Discounted Price]]*0.8</f>
        <v>205.77600000000004</v>
      </c>
      <c r="U7729">
        <f>Table1[[#This Row],[Price]]*0.52</f>
        <v>148.61600000000001</v>
      </c>
      <c r="V7729">
        <f>(Table1[[#This Row],[Price]]-Table1[[#This Row],[Scrap value]])/2</f>
        <v>68.591999999999999</v>
      </c>
    </row>
    <row r="7730" spans="1:22" x14ac:dyDescent="0.25">
      <c r="A7730" t="s">
        <v>34369</v>
      </c>
      <c r="B7730" t="s">
        <v>22</v>
      </c>
      <c r="C7730" t="s">
        <v>47</v>
      </c>
      <c r="D7730" t="s">
        <v>34370</v>
      </c>
      <c r="E7730">
        <v>164.84</v>
      </c>
      <c r="F7730">
        <v>11</v>
      </c>
      <c r="G7730" t="s">
        <v>43729</v>
      </c>
      <c r="H7730" t="s">
        <v>892</v>
      </c>
      <c r="I7730" s="1">
        <v>44927</v>
      </c>
      <c r="J7730" s="1">
        <v>45658</v>
      </c>
      <c r="K7730" t="s">
        <v>34371</v>
      </c>
      <c r="L7730" t="s">
        <v>34372</v>
      </c>
      <c r="M7730" t="s">
        <v>45</v>
      </c>
      <c r="N7730">
        <v>3</v>
      </c>
      <c r="O7730">
        <f>Table1[[#This Row],[Price]]-0.1*Table1[[#This Row],[Price]]</f>
        <v>148.35599999999999</v>
      </c>
      <c r="P7730" s="9">
        <f>(Table1[[#This Row],[Expiration Date]]-Table1[[#This Row],[Manufacturing Date]])/365</f>
        <v>2.0027397260273974</v>
      </c>
      <c r="Q7730" t="str">
        <f>IF(Table1[[#This Row],[Expiration Date]]-J7738&gt;12/31/2024,"not expired","expired")</f>
        <v>not expired</v>
      </c>
      <c r="R7730">
        <f>Table1[[#This Row],[Discounted Price]]*0.95</f>
        <v>140.93819999999999</v>
      </c>
      <c r="S7730">
        <f>Table1[[#This Row],[Discounted Price]]*0.9</f>
        <v>133.5204</v>
      </c>
      <c r="T7730">
        <f>Table1[[#This Row],[Discounted Price]]*0.8</f>
        <v>118.6848</v>
      </c>
      <c r="U7730">
        <f>Table1[[#This Row],[Price]]*0.52</f>
        <v>85.716800000000006</v>
      </c>
      <c r="V7730">
        <f>(Table1[[#This Row],[Price]]-Table1[[#This Row],[Scrap value]])/2</f>
        <v>39.561599999999999</v>
      </c>
    </row>
    <row r="7731" spans="1:22" x14ac:dyDescent="0.25">
      <c r="A7731" t="s">
        <v>34373</v>
      </c>
      <c r="B7731" t="s">
        <v>29</v>
      </c>
      <c r="C7731" t="s">
        <v>47</v>
      </c>
      <c r="D7731" t="s">
        <v>34374</v>
      </c>
      <c r="E7731">
        <v>495.96</v>
      </c>
      <c r="F7731">
        <v>14</v>
      </c>
      <c r="G7731" t="s">
        <v>43730</v>
      </c>
      <c r="H7731" t="s">
        <v>34375</v>
      </c>
      <c r="I7731" s="1">
        <v>45137</v>
      </c>
      <c r="J7731" s="1">
        <v>46023</v>
      </c>
      <c r="K7731" t="s">
        <v>34376</v>
      </c>
      <c r="L7731" t="s">
        <v>34377</v>
      </c>
      <c r="M7731" t="s">
        <v>45</v>
      </c>
      <c r="N7731">
        <v>1</v>
      </c>
      <c r="O7731">
        <f>Table1[[#This Row],[Price]]-0.1*Table1[[#This Row],[Price]]</f>
        <v>446.36399999999998</v>
      </c>
      <c r="P7731" s="9">
        <f>(Table1[[#This Row],[Expiration Date]]-Table1[[#This Row],[Manufacturing Date]])/365</f>
        <v>2.4273972602739726</v>
      </c>
      <c r="Q7731" t="str">
        <f>IF(Table1[[#This Row],[Expiration Date]]-J7739&gt;12/31/2024,"not expired","expired")</f>
        <v>expired</v>
      </c>
      <c r="R7731">
        <f>Table1[[#This Row],[Discounted Price]]*0.95</f>
        <v>424.04579999999999</v>
      </c>
      <c r="S7731">
        <f>Table1[[#This Row],[Discounted Price]]*0.9</f>
        <v>401.7276</v>
      </c>
      <c r="T7731">
        <f>Table1[[#This Row],[Discounted Price]]*0.8</f>
        <v>357.09120000000001</v>
      </c>
      <c r="U7731">
        <f>Table1[[#This Row],[Price]]*0.52</f>
        <v>257.89920000000001</v>
      </c>
      <c r="V7731">
        <f>(Table1[[#This Row],[Price]]-Table1[[#This Row],[Scrap value]])/2</f>
        <v>119.03039999999999</v>
      </c>
    </row>
    <row r="7732" spans="1:22" x14ac:dyDescent="0.25">
      <c r="A7732" t="s">
        <v>34378</v>
      </c>
      <c r="B7732" t="s">
        <v>35</v>
      </c>
      <c r="C7732" t="s">
        <v>47</v>
      </c>
      <c r="D7732" t="s">
        <v>34379</v>
      </c>
      <c r="E7732">
        <v>150.47</v>
      </c>
      <c r="F7732">
        <v>80</v>
      </c>
      <c r="G7732" t="s">
        <v>43729</v>
      </c>
      <c r="H7732" t="s">
        <v>8506</v>
      </c>
      <c r="I7732" s="1">
        <v>44927</v>
      </c>
      <c r="J7732" s="1">
        <v>45292</v>
      </c>
      <c r="K7732" t="s">
        <v>34380</v>
      </c>
      <c r="L7732" t="s">
        <v>34381</v>
      </c>
      <c r="M7732" t="s">
        <v>20</v>
      </c>
      <c r="N7732">
        <v>2</v>
      </c>
      <c r="O7732">
        <f>Table1[[#This Row],[Price]]-0.1*Table1[[#This Row],[Price]]</f>
        <v>135.423</v>
      </c>
      <c r="P7732" s="9">
        <f>(Table1[[#This Row],[Expiration Date]]-Table1[[#This Row],[Manufacturing Date]])/365</f>
        <v>1</v>
      </c>
      <c r="Q7732" t="str">
        <f>IF(Table1[[#This Row],[Expiration Date]]-J7740&gt;12/31/2024,"not expired","expired")</f>
        <v>expired</v>
      </c>
      <c r="R7732">
        <f>Table1[[#This Row],[Discounted Price]]*0.95</f>
        <v>128.65185</v>
      </c>
      <c r="S7732">
        <f>Table1[[#This Row],[Discounted Price]]*0.9</f>
        <v>121.8807</v>
      </c>
      <c r="T7732">
        <f>Table1[[#This Row],[Discounted Price]]*0.8</f>
        <v>108.33840000000001</v>
      </c>
      <c r="U7732">
        <f>Table1[[#This Row],[Price]]*0.52</f>
        <v>78.244399999999999</v>
      </c>
      <c r="V7732">
        <f>(Table1[[#This Row],[Price]]-Table1[[#This Row],[Scrap value]])/2</f>
        <v>36.1128</v>
      </c>
    </row>
    <row r="7733" spans="1:22" x14ac:dyDescent="0.25">
      <c r="A7733" t="s">
        <v>34382</v>
      </c>
      <c r="B7733" t="s">
        <v>22</v>
      </c>
      <c r="C7733" t="s">
        <v>47</v>
      </c>
      <c r="D7733" t="s">
        <v>34383</v>
      </c>
      <c r="E7733">
        <v>125.36</v>
      </c>
      <c r="F7733">
        <v>70</v>
      </c>
      <c r="G7733" t="s">
        <v>43730</v>
      </c>
      <c r="H7733" t="s">
        <v>30450</v>
      </c>
      <c r="I7733" s="1">
        <v>45137</v>
      </c>
      <c r="J7733" s="1">
        <v>45658</v>
      </c>
      <c r="K7733" t="s">
        <v>34384</v>
      </c>
      <c r="L7733" t="s">
        <v>34385</v>
      </c>
      <c r="M7733" t="s">
        <v>45</v>
      </c>
      <c r="N7733">
        <v>5</v>
      </c>
      <c r="O7733">
        <f>Table1[[#This Row],[Price]]-0.1*Table1[[#This Row],[Price]]</f>
        <v>112.824</v>
      </c>
      <c r="P7733" s="9">
        <f>(Table1[[#This Row],[Expiration Date]]-Table1[[#This Row],[Manufacturing Date]])/365</f>
        <v>1.4273972602739726</v>
      </c>
      <c r="Q7733" t="str">
        <f>IF(Table1[[#This Row],[Expiration Date]]-J7741&gt;12/31/2024,"not expired","expired")</f>
        <v>expired</v>
      </c>
      <c r="R7733">
        <f>Table1[[#This Row],[Discounted Price]]*0.95</f>
        <v>107.18279999999999</v>
      </c>
      <c r="S7733">
        <f>Table1[[#This Row],[Discounted Price]]*0.9</f>
        <v>101.5416</v>
      </c>
      <c r="T7733">
        <f>Table1[[#This Row],[Discounted Price]]*0.8</f>
        <v>90.259200000000007</v>
      </c>
      <c r="U7733">
        <f>Table1[[#This Row],[Price]]*0.52</f>
        <v>65.187200000000004</v>
      </c>
      <c r="V7733">
        <f>(Table1[[#This Row],[Price]]-Table1[[#This Row],[Scrap value]])/2</f>
        <v>30.086399999999998</v>
      </c>
    </row>
    <row r="7734" spans="1:22" x14ac:dyDescent="0.25">
      <c r="A7734" t="s">
        <v>34386</v>
      </c>
      <c r="B7734" t="s">
        <v>15</v>
      </c>
      <c r="C7734" t="s">
        <v>47</v>
      </c>
      <c r="D7734" t="s">
        <v>34387</v>
      </c>
      <c r="E7734">
        <v>224.71</v>
      </c>
      <c r="F7734">
        <v>63</v>
      </c>
      <c r="G7734" t="s">
        <v>43728</v>
      </c>
      <c r="H7734" t="s">
        <v>20999</v>
      </c>
      <c r="I7734" s="1">
        <v>45000</v>
      </c>
      <c r="J7734" s="1">
        <v>45292</v>
      </c>
      <c r="K7734" t="s">
        <v>34388</v>
      </c>
      <c r="L7734" t="s">
        <v>34389</v>
      </c>
      <c r="M7734" t="s">
        <v>20</v>
      </c>
      <c r="N7734">
        <v>3</v>
      </c>
      <c r="O7734">
        <f>Table1[[#This Row],[Price]]-0.1*Table1[[#This Row],[Price]]</f>
        <v>202.239</v>
      </c>
      <c r="P7734" s="9">
        <f>(Table1[[#This Row],[Expiration Date]]-Table1[[#This Row],[Manufacturing Date]])/365</f>
        <v>0.8</v>
      </c>
      <c r="Q7734" t="str">
        <f>IF(Table1[[#This Row],[Expiration Date]]-J7742&gt;12/31/2024,"not expired","expired")</f>
        <v>expired</v>
      </c>
      <c r="R7734">
        <f>Table1[[#This Row],[Discounted Price]]*0.95</f>
        <v>192.12705</v>
      </c>
      <c r="S7734">
        <f>Table1[[#This Row],[Discounted Price]]*0.9</f>
        <v>182.01510000000002</v>
      </c>
      <c r="T7734">
        <f>Table1[[#This Row],[Discounted Price]]*0.8</f>
        <v>161.7912</v>
      </c>
      <c r="U7734">
        <f>Table1[[#This Row],[Price]]*0.52</f>
        <v>116.84920000000001</v>
      </c>
      <c r="V7734">
        <f>(Table1[[#This Row],[Price]]-Table1[[#This Row],[Scrap value]])/2</f>
        <v>53.930399999999999</v>
      </c>
    </row>
    <row r="7735" spans="1:22" x14ac:dyDescent="0.25">
      <c r="A7735" t="s">
        <v>34390</v>
      </c>
      <c r="B7735" t="s">
        <v>35</v>
      </c>
      <c r="C7735" t="s">
        <v>47</v>
      </c>
      <c r="D7735" t="s">
        <v>34391</v>
      </c>
      <c r="E7735">
        <v>298.82</v>
      </c>
      <c r="F7735">
        <v>54</v>
      </c>
      <c r="G7735" t="s">
        <v>43729</v>
      </c>
      <c r="H7735" t="s">
        <v>10808</v>
      </c>
      <c r="I7735" s="1">
        <v>45000</v>
      </c>
      <c r="J7735" s="1">
        <v>45658</v>
      </c>
      <c r="K7735" t="s">
        <v>34392</v>
      </c>
      <c r="L7735" t="s">
        <v>34393</v>
      </c>
      <c r="M7735" t="s">
        <v>27</v>
      </c>
      <c r="N7735">
        <v>2</v>
      </c>
      <c r="O7735">
        <f>Table1[[#This Row],[Price]]-0.1*Table1[[#This Row],[Price]]</f>
        <v>268.93799999999999</v>
      </c>
      <c r="P7735" s="9">
        <f>(Table1[[#This Row],[Expiration Date]]-Table1[[#This Row],[Manufacturing Date]])/365</f>
        <v>1.8027397260273972</v>
      </c>
      <c r="Q7735" t="str">
        <f>IF(Table1[[#This Row],[Expiration Date]]-J7743&gt;12/31/2024,"not expired","expired")</f>
        <v>not expired</v>
      </c>
      <c r="R7735">
        <f>Table1[[#This Row],[Discounted Price]]*0.95</f>
        <v>255.49109999999999</v>
      </c>
      <c r="S7735">
        <f>Table1[[#This Row],[Discounted Price]]*0.9</f>
        <v>242.04419999999999</v>
      </c>
      <c r="T7735">
        <f>Table1[[#This Row],[Discounted Price]]*0.8</f>
        <v>215.15039999999999</v>
      </c>
      <c r="U7735">
        <f>Table1[[#This Row],[Price]]*0.52</f>
        <v>155.38640000000001</v>
      </c>
      <c r="V7735">
        <f>(Table1[[#This Row],[Price]]-Table1[[#This Row],[Scrap value]])/2</f>
        <v>71.716799999999992</v>
      </c>
    </row>
    <row r="7736" spans="1:22" x14ac:dyDescent="0.25">
      <c r="A7736" t="s">
        <v>34394</v>
      </c>
      <c r="B7736" t="s">
        <v>29</v>
      </c>
      <c r="C7736" t="s">
        <v>47</v>
      </c>
      <c r="D7736" t="s">
        <v>34395</v>
      </c>
      <c r="E7736">
        <v>141.1</v>
      </c>
      <c r="F7736">
        <v>65</v>
      </c>
      <c r="G7736" t="s">
        <v>43728</v>
      </c>
      <c r="H7736" t="s">
        <v>4335</v>
      </c>
      <c r="I7736" s="1">
        <v>45137</v>
      </c>
      <c r="J7736" s="1">
        <v>46023</v>
      </c>
      <c r="K7736" t="s">
        <v>34396</v>
      </c>
      <c r="L7736" t="s">
        <v>34397</v>
      </c>
      <c r="M7736" t="s">
        <v>27</v>
      </c>
      <c r="N7736">
        <v>2</v>
      </c>
      <c r="O7736">
        <f>Table1[[#This Row],[Price]]-0.1*Table1[[#This Row],[Price]]</f>
        <v>126.99</v>
      </c>
      <c r="P7736" s="9">
        <f>(Table1[[#This Row],[Expiration Date]]-Table1[[#This Row],[Manufacturing Date]])/365</f>
        <v>2.4273972602739726</v>
      </c>
      <c r="Q7736" t="str">
        <f>IF(Table1[[#This Row],[Expiration Date]]-J7744&gt;12/31/2024,"not expired","expired")</f>
        <v>expired</v>
      </c>
      <c r="R7736">
        <f>Table1[[#This Row],[Discounted Price]]*0.95</f>
        <v>120.64049999999999</v>
      </c>
      <c r="S7736">
        <f>Table1[[#This Row],[Discounted Price]]*0.9</f>
        <v>114.291</v>
      </c>
      <c r="T7736">
        <f>Table1[[#This Row],[Discounted Price]]*0.8</f>
        <v>101.592</v>
      </c>
      <c r="U7736">
        <f>Table1[[#This Row],[Price]]*0.52</f>
        <v>73.372</v>
      </c>
      <c r="V7736">
        <f>(Table1[[#This Row],[Price]]-Table1[[#This Row],[Scrap value]])/2</f>
        <v>33.863999999999997</v>
      </c>
    </row>
    <row r="7737" spans="1:22" x14ac:dyDescent="0.25">
      <c r="A7737" t="s">
        <v>34398</v>
      </c>
      <c r="B7737" t="s">
        <v>35</v>
      </c>
      <c r="C7737" t="s">
        <v>47</v>
      </c>
      <c r="D7737" t="s">
        <v>34399</v>
      </c>
      <c r="E7737">
        <v>340.47</v>
      </c>
      <c r="F7737">
        <v>12</v>
      </c>
      <c r="G7737" t="s">
        <v>43730</v>
      </c>
      <c r="H7737" t="s">
        <v>34400</v>
      </c>
      <c r="I7737" s="1">
        <v>45137</v>
      </c>
      <c r="J7737" s="1">
        <v>46023</v>
      </c>
      <c r="K7737" t="s">
        <v>34401</v>
      </c>
      <c r="L7737" t="s">
        <v>34402</v>
      </c>
      <c r="M7737" t="s">
        <v>45</v>
      </c>
      <c r="N7737">
        <v>4</v>
      </c>
      <c r="O7737">
        <f>Table1[[#This Row],[Price]]-0.1*Table1[[#This Row],[Price]]</f>
        <v>306.423</v>
      </c>
      <c r="P7737" s="9">
        <f>(Table1[[#This Row],[Expiration Date]]-Table1[[#This Row],[Manufacturing Date]])/365</f>
        <v>2.4273972602739726</v>
      </c>
      <c r="Q7737" t="str">
        <f>IF(Table1[[#This Row],[Expiration Date]]-J7745&gt;12/31/2024,"not expired","expired")</f>
        <v>not expired</v>
      </c>
      <c r="R7737">
        <f>Table1[[#This Row],[Discounted Price]]*0.95</f>
        <v>291.10185000000001</v>
      </c>
      <c r="S7737">
        <f>Table1[[#This Row],[Discounted Price]]*0.9</f>
        <v>275.78070000000002</v>
      </c>
      <c r="T7737">
        <f>Table1[[#This Row],[Discounted Price]]*0.8</f>
        <v>245.13840000000002</v>
      </c>
      <c r="U7737">
        <f>Table1[[#This Row],[Price]]*0.52</f>
        <v>177.04440000000002</v>
      </c>
      <c r="V7737">
        <f>(Table1[[#This Row],[Price]]-Table1[[#This Row],[Scrap value]])/2</f>
        <v>81.712800000000001</v>
      </c>
    </row>
    <row r="7738" spans="1:22" x14ac:dyDescent="0.25">
      <c r="A7738" t="s">
        <v>34403</v>
      </c>
      <c r="B7738" t="s">
        <v>29</v>
      </c>
      <c r="C7738" t="s">
        <v>47</v>
      </c>
      <c r="D7738" t="s">
        <v>34404</v>
      </c>
      <c r="E7738">
        <v>192.63</v>
      </c>
      <c r="F7738">
        <v>67</v>
      </c>
      <c r="G7738" t="s">
        <v>43728</v>
      </c>
      <c r="H7738" t="s">
        <v>25160</v>
      </c>
      <c r="I7738" s="1">
        <v>45137</v>
      </c>
      <c r="J7738" s="1">
        <v>45292</v>
      </c>
      <c r="K7738" t="s">
        <v>34405</v>
      </c>
      <c r="L7738" t="s">
        <v>34406</v>
      </c>
      <c r="M7738" t="s">
        <v>45</v>
      </c>
      <c r="N7738">
        <v>1</v>
      </c>
      <c r="O7738">
        <f>Table1[[#This Row],[Price]]-0.1*Table1[[#This Row],[Price]]</f>
        <v>173.36699999999999</v>
      </c>
      <c r="P7738" s="9">
        <f>(Table1[[#This Row],[Expiration Date]]-Table1[[#This Row],[Manufacturing Date]])/365</f>
        <v>0.42465753424657532</v>
      </c>
      <c r="Q7738" t="str">
        <f>IF(Table1[[#This Row],[Expiration Date]]-J7746&gt;12/31/2024,"not expired","expired")</f>
        <v>expired</v>
      </c>
      <c r="R7738">
        <f>Table1[[#This Row],[Discounted Price]]*0.95</f>
        <v>164.69864999999999</v>
      </c>
      <c r="S7738">
        <f>Table1[[#This Row],[Discounted Price]]*0.9</f>
        <v>156.03029999999998</v>
      </c>
      <c r="T7738">
        <f>Table1[[#This Row],[Discounted Price]]*0.8</f>
        <v>138.6936</v>
      </c>
      <c r="U7738">
        <f>Table1[[#This Row],[Price]]*0.52</f>
        <v>100.16760000000001</v>
      </c>
      <c r="V7738">
        <f>(Table1[[#This Row],[Price]]-Table1[[#This Row],[Scrap value]])/2</f>
        <v>46.231199999999994</v>
      </c>
    </row>
    <row r="7739" spans="1:22" x14ac:dyDescent="0.25">
      <c r="A7739" t="s">
        <v>34407</v>
      </c>
      <c r="B7739" t="s">
        <v>22</v>
      </c>
      <c r="C7739" t="s">
        <v>47</v>
      </c>
      <c r="D7739" t="s">
        <v>34408</v>
      </c>
      <c r="E7739">
        <v>131.56</v>
      </c>
      <c r="F7739">
        <v>96</v>
      </c>
      <c r="G7739" t="s">
        <v>43729</v>
      </c>
      <c r="H7739" t="s">
        <v>34409</v>
      </c>
      <c r="I7739" s="1">
        <v>45137</v>
      </c>
      <c r="J7739" s="1">
        <v>46023</v>
      </c>
      <c r="K7739" t="s">
        <v>34410</v>
      </c>
      <c r="L7739" t="s">
        <v>34411</v>
      </c>
      <c r="M7739" t="s">
        <v>20</v>
      </c>
      <c r="N7739">
        <v>5</v>
      </c>
      <c r="O7739">
        <f>Table1[[#This Row],[Price]]-0.1*Table1[[#This Row],[Price]]</f>
        <v>118.404</v>
      </c>
      <c r="P7739" s="9">
        <f>(Table1[[#This Row],[Expiration Date]]-Table1[[#This Row],[Manufacturing Date]])/365</f>
        <v>2.4273972602739726</v>
      </c>
      <c r="Q7739" t="str">
        <f>IF(Table1[[#This Row],[Expiration Date]]-J7747&gt;12/31/2024,"not expired","expired")</f>
        <v>not expired</v>
      </c>
      <c r="R7739">
        <f>Table1[[#This Row],[Discounted Price]]*0.95</f>
        <v>112.48379999999999</v>
      </c>
      <c r="S7739">
        <f>Table1[[#This Row],[Discounted Price]]*0.9</f>
        <v>106.56359999999999</v>
      </c>
      <c r="T7739">
        <f>Table1[[#This Row],[Discounted Price]]*0.8</f>
        <v>94.723200000000006</v>
      </c>
      <c r="U7739">
        <f>Table1[[#This Row],[Price]]*0.52</f>
        <v>68.411200000000008</v>
      </c>
      <c r="V7739">
        <f>(Table1[[#This Row],[Price]]-Table1[[#This Row],[Scrap value]])/2</f>
        <v>31.574399999999997</v>
      </c>
    </row>
    <row r="7740" spans="1:22" x14ac:dyDescent="0.25">
      <c r="A7740" t="s">
        <v>34412</v>
      </c>
      <c r="B7740" t="s">
        <v>22</v>
      </c>
      <c r="C7740" t="s">
        <v>47</v>
      </c>
      <c r="D7740" t="s">
        <v>34413</v>
      </c>
      <c r="E7740">
        <v>183.08</v>
      </c>
      <c r="F7740">
        <v>10</v>
      </c>
      <c r="G7740" t="s">
        <v>43728</v>
      </c>
      <c r="H7740" t="s">
        <v>6031</v>
      </c>
      <c r="I7740" s="1">
        <v>44927</v>
      </c>
      <c r="J7740" s="1">
        <v>45658</v>
      </c>
      <c r="K7740" t="s">
        <v>34414</v>
      </c>
      <c r="L7740" t="s">
        <v>34415</v>
      </c>
      <c r="M7740" t="s">
        <v>27</v>
      </c>
      <c r="N7740">
        <v>2</v>
      </c>
      <c r="O7740">
        <f>Table1[[#This Row],[Price]]-0.1*Table1[[#This Row],[Price]]</f>
        <v>164.77200000000002</v>
      </c>
      <c r="P7740" s="9">
        <f>(Table1[[#This Row],[Expiration Date]]-Table1[[#This Row],[Manufacturing Date]])/365</f>
        <v>2.0027397260273974</v>
      </c>
      <c r="Q7740" t="str">
        <f>IF(Table1[[#This Row],[Expiration Date]]-J7748&gt;12/31/2024,"not expired","expired")</f>
        <v>expired</v>
      </c>
      <c r="R7740">
        <f>Table1[[#This Row],[Discounted Price]]*0.95</f>
        <v>156.5334</v>
      </c>
      <c r="S7740">
        <f>Table1[[#This Row],[Discounted Price]]*0.9</f>
        <v>148.29480000000001</v>
      </c>
      <c r="T7740">
        <f>Table1[[#This Row],[Discounted Price]]*0.8</f>
        <v>131.81760000000003</v>
      </c>
      <c r="U7740">
        <f>Table1[[#This Row],[Price]]*0.52</f>
        <v>95.201600000000013</v>
      </c>
      <c r="V7740">
        <f>(Table1[[#This Row],[Price]]-Table1[[#This Row],[Scrap value]])/2</f>
        <v>43.9392</v>
      </c>
    </row>
    <row r="7741" spans="1:22" x14ac:dyDescent="0.25">
      <c r="A7741" t="s">
        <v>34416</v>
      </c>
      <c r="B7741" t="s">
        <v>15</v>
      </c>
      <c r="C7741" t="s">
        <v>47</v>
      </c>
      <c r="D7741" t="s">
        <v>34417</v>
      </c>
      <c r="E7741">
        <v>100.85</v>
      </c>
      <c r="F7741">
        <v>88</v>
      </c>
      <c r="G7741" t="s">
        <v>43730</v>
      </c>
      <c r="H7741" t="s">
        <v>8413</v>
      </c>
      <c r="I7741" s="1">
        <v>45137</v>
      </c>
      <c r="J7741" s="1">
        <v>46023</v>
      </c>
      <c r="K7741" t="s">
        <v>34418</v>
      </c>
      <c r="L7741" t="s">
        <v>34419</v>
      </c>
      <c r="M7741" t="s">
        <v>45</v>
      </c>
      <c r="N7741">
        <v>5</v>
      </c>
      <c r="O7741">
        <f>Table1[[#This Row],[Price]]-0.1*Table1[[#This Row],[Price]]</f>
        <v>90.764999999999986</v>
      </c>
      <c r="P7741" s="9">
        <f>(Table1[[#This Row],[Expiration Date]]-Table1[[#This Row],[Manufacturing Date]])/365</f>
        <v>2.4273972602739726</v>
      </c>
      <c r="Q7741" t="str">
        <f>IF(Table1[[#This Row],[Expiration Date]]-J7749&gt;12/31/2024,"not expired","expired")</f>
        <v>not expired</v>
      </c>
      <c r="R7741">
        <f>Table1[[#This Row],[Discounted Price]]*0.95</f>
        <v>86.226749999999981</v>
      </c>
      <c r="S7741">
        <f>Table1[[#This Row],[Discounted Price]]*0.9</f>
        <v>81.688499999999991</v>
      </c>
      <c r="T7741">
        <f>Table1[[#This Row],[Discounted Price]]*0.8</f>
        <v>72.611999999999995</v>
      </c>
      <c r="U7741">
        <f>Table1[[#This Row],[Price]]*0.52</f>
        <v>52.442</v>
      </c>
      <c r="V7741">
        <f>(Table1[[#This Row],[Price]]-Table1[[#This Row],[Scrap value]])/2</f>
        <v>24.203999999999997</v>
      </c>
    </row>
    <row r="7742" spans="1:22" x14ac:dyDescent="0.25">
      <c r="A7742" t="s">
        <v>34420</v>
      </c>
      <c r="B7742" t="s">
        <v>35</v>
      </c>
      <c r="C7742" t="s">
        <v>47</v>
      </c>
      <c r="D7742" t="s">
        <v>34421</v>
      </c>
      <c r="E7742">
        <v>338.77</v>
      </c>
      <c r="F7742">
        <v>68</v>
      </c>
      <c r="G7742" t="s">
        <v>43728</v>
      </c>
      <c r="H7742" t="s">
        <v>34422</v>
      </c>
      <c r="I7742" s="1">
        <v>45137</v>
      </c>
      <c r="J7742" s="1">
        <v>46023</v>
      </c>
      <c r="K7742" t="s">
        <v>34423</v>
      </c>
      <c r="L7742" t="s">
        <v>34424</v>
      </c>
      <c r="M7742" t="s">
        <v>27</v>
      </c>
      <c r="N7742">
        <v>4</v>
      </c>
      <c r="O7742">
        <f>Table1[[#This Row],[Price]]-0.1*Table1[[#This Row],[Price]]</f>
        <v>304.89299999999997</v>
      </c>
      <c r="P7742" s="9">
        <f>(Table1[[#This Row],[Expiration Date]]-Table1[[#This Row],[Manufacturing Date]])/365</f>
        <v>2.4273972602739726</v>
      </c>
      <c r="Q7742" t="str">
        <f>IF(Table1[[#This Row],[Expiration Date]]-J7750&gt;12/31/2024,"not expired","expired")</f>
        <v>not expired</v>
      </c>
      <c r="R7742">
        <f>Table1[[#This Row],[Discounted Price]]*0.95</f>
        <v>289.64834999999994</v>
      </c>
      <c r="S7742">
        <f>Table1[[#This Row],[Discounted Price]]*0.9</f>
        <v>274.40369999999996</v>
      </c>
      <c r="T7742">
        <f>Table1[[#This Row],[Discounted Price]]*0.8</f>
        <v>243.9144</v>
      </c>
      <c r="U7742">
        <f>Table1[[#This Row],[Price]]*0.52</f>
        <v>176.16040000000001</v>
      </c>
      <c r="V7742">
        <f>(Table1[[#This Row],[Price]]-Table1[[#This Row],[Scrap value]])/2</f>
        <v>81.304799999999986</v>
      </c>
    </row>
    <row r="7743" spans="1:22" x14ac:dyDescent="0.25">
      <c r="A7743" t="s">
        <v>34425</v>
      </c>
      <c r="B7743" t="s">
        <v>15</v>
      </c>
      <c r="C7743" t="s">
        <v>47</v>
      </c>
      <c r="D7743" t="s">
        <v>34426</v>
      </c>
      <c r="E7743">
        <v>330.79</v>
      </c>
      <c r="F7743">
        <v>56</v>
      </c>
      <c r="G7743" t="s">
        <v>43729</v>
      </c>
      <c r="H7743" t="s">
        <v>34427</v>
      </c>
      <c r="I7743" s="1">
        <v>45137</v>
      </c>
      <c r="J7743" s="1">
        <v>45292</v>
      </c>
      <c r="K7743" t="s">
        <v>34428</v>
      </c>
      <c r="L7743" t="s">
        <v>34429</v>
      </c>
      <c r="M7743" t="s">
        <v>45</v>
      </c>
      <c r="N7743">
        <v>2</v>
      </c>
      <c r="O7743">
        <f>Table1[[#This Row],[Price]]-0.1*Table1[[#This Row],[Price]]</f>
        <v>297.71100000000001</v>
      </c>
      <c r="P7743" s="9">
        <f>(Table1[[#This Row],[Expiration Date]]-Table1[[#This Row],[Manufacturing Date]])/365</f>
        <v>0.42465753424657532</v>
      </c>
      <c r="Q7743" t="str">
        <f>IF(Table1[[#This Row],[Expiration Date]]-J7751&gt;12/31/2024,"not expired","expired")</f>
        <v>expired</v>
      </c>
      <c r="R7743">
        <f>Table1[[#This Row],[Discounted Price]]*0.95</f>
        <v>282.82544999999999</v>
      </c>
      <c r="S7743">
        <f>Table1[[#This Row],[Discounted Price]]*0.9</f>
        <v>267.93990000000002</v>
      </c>
      <c r="T7743">
        <f>Table1[[#This Row],[Discounted Price]]*0.8</f>
        <v>238.16880000000003</v>
      </c>
      <c r="U7743">
        <f>Table1[[#This Row],[Price]]*0.52</f>
        <v>172.01080000000002</v>
      </c>
      <c r="V7743">
        <f>(Table1[[#This Row],[Price]]-Table1[[#This Row],[Scrap value]])/2</f>
        <v>79.389600000000002</v>
      </c>
    </row>
    <row r="7744" spans="1:22" x14ac:dyDescent="0.25">
      <c r="A7744" t="s">
        <v>34430</v>
      </c>
      <c r="B7744" t="s">
        <v>29</v>
      </c>
      <c r="C7744" t="s">
        <v>47</v>
      </c>
      <c r="D7744" t="s">
        <v>34431</v>
      </c>
      <c r="E7744">
        <v>126.75</v>
      </c>
      <c r="F7744">
        <v>22</v>
      </c>
      <c r="G7744" t="s">
        <v>43728</v>
      </c>
      <c r="H7744" t="s">
        <v>3187</v>
      </c>
      <c r="I7744" s="1">
        <v>45000</v>
      </c>
      <c r="J7744" s="1">
        <v>46023</v>
      </c>
      <c r="K7744" t="s">
        <v>34432</v>
      </c>
      <c r="L7744" t="s">
        <v>34433</v>
      </c>
      <c r="M7744" t="s">
        <v>45</v>
      </c>
      <c r="N7744">
        <v>5</v>
      </c>
      <c r="O7744">
        <f>Table1[[#This Row],[Price]]-0.1*Table1[[#This Row],[Price]]</f>
        <v>114.075</v>
      </c>
      <c r="P7744" s="9">
        <f>(Table1[[#This Row],[Expiration Date]]-Table1[[#This Row],[Manufacturing Date]])/365</f>
        <v>2.8027397260273972</v>
      </c>
      <c r="Q7744" t="str">
        <f>IF(Table1[[#This Row],[Expiration Date]]-J7752&gt;12/31/2024,"not expired","expired")</f>
        <v>not expired</v>
      </c>
      <c r="R7744">
        <f>Table1[[#This Row],[Discounted Price]]*0.95</f>
        <v>108.37125</v>
      </c>
      <c r="S7744">
        <f>Table1[[#This Row],[Discounted Price]]*0.9</f>
        <v>102.6675</v>
      </c>
      <c r="T7744">
        <f>Table1[[#This Row],[Discounted Price]]*0.8</f>
        <v>91.26</v>
      </c>
      <c r="U7744">
        <f>Table1[[#This Row],[Price]]*0.52</f>
        <v>65.91</v>
      </c>
      <c r="V7744">
        <f>(Table1[[#This Row],[Price]]-Table1[[#This Row],[Scrap value]])/2</f>
        <v>30.42</v>
      </c>
    </row>
    <row r="7745" spans="1:22" x14ac:dyDescent="0.25">
      <c r="A7745" t="s">
        <v>34434</v>
      </c>
      <c r="B7745" t="s">
        <v>35</v>
      </c>
      <c r="C7745" t="s">
        <v>47</v>
      </c>
      <c r="D7745" t="s">
        <v>34435</v>
      </c>
      <c r="E7745">
        <v>478.62</v>
      </c>
      <c r="F7745">
        <v>92</v>
      </c>
      <c r="G7745" t="s">
        <v>43730</v>
      </c>
      <c r="H7745" t="s">
        <v>21557</v>
      </c>
      <c r="I7745" s="1">
        <v>45137</v>
      </c>
      <c r="J7745" s="1">
        <v>45292</v>
      </c>
      <c r="K7745" t="s">
        <v>34436</v>
      </c>
      <c r="L7745" t="s">
        <v>34437</v>
      </c>
      <c r="M7745" t="s">
        <v>45</v>
      </c>
      <c r="N7745">
        <v>4</v>
      </c>
      <c r="O7745">
        <f>Table1[[#This Row],[Price]]-0.1*Table1[[#This Row],[Price]]</f>
        <v>430.75799999999998</v>
      </c>
      <c r="P7745" s="9">
        <f>(Table1[[#This Row],[Expiration Date]]-Table1[[#This Row],[Manufacturing Date]])/365</f>
        <v>0.42465753424657532</v>
      </c>
      <c r="Q7745" t="str">
        <f>IF(Table1[[#This Row],[Expiration Date]]-J7753&gt;12/31/2024,"not expired","expired")</f>
        <v>expired</v>
      </c>
      <c r="R7745">
        <f>Table1[[#This Row],[Discounted Price]]*0.95</f>
        <v>409.22009999999995</v>
      </c>
      <c r="S7745">
        <f>Table1[[#This Row],[Discounted Price]]*0.9</f>
        <v>387.68219999999997</v>
      </c>
      <c r="T7745">
        <f>Table1[[#This Row],[Discounted Price]]*0.8</f>
        <v>344.60640000000001</v>
      </c>
      <c r="U7745">
        <f>Table1[[#This Row],[Price]]*0.52</f>
        <v>248.88240000000002</v>
      </c>
      <c r="V7745">
        <f>(Table1[[#This Row],[Price]]-Table1[[#This Row],[Scrap value]])/2</f>
        <v>114.86879999999999</v>
      </c>
    </row>
    <row r="7746" spans="1:22" x14ac:dyDescent="0.25">
      <c r="A7746" t="s">
        <v>34438</v>
      </c>
      <c r="B7746" t="s">
        <v>15</v>
      </c>
      <c r="C7746" t="s">
        <v>47</v>
      </c>
      <c r="D7746" t="s">
        <v>34439</v>
      </c>
      <c r="E7746">
        <v>145.84</v>
      </c>
      <c r="F7746">
        <v>87</v>
      </c>
      <c r="G7746" t="s">
        <v>43728</v>
      </c>
      <c r="H7746" t="s">
        <v>14844</v>
      </c>
      <c r="I7746" s="1">
        <v>44927</v>
      </c>
      <c r="J7746" s="1">
        <v>45658</v>
      </c>
      <c r="K7746" t="s">
        <v>34440</v>
      </c>
      <c r="L7746" t="s">
        <v>34441</v>
      </c>
      <c r="M7746" t="s">
        <v>27</v>
      </c>
      <c r="N7746">
        <v>4</v>
      </c>
      <c r="O7746">
        <f>Table1[[#This Row],[Price]]-0.1*Table1[[#This Row],[Price]]</f>
        <v>131.256</v>
      </c>
      <c r="P7746" s="9">
        <f>(Table1[[#This Row],[Expiration Date]]-Table1[[#This Row],[Manufacturing Date]])/365</f>
        <v>2.0027397260273974</v>
      </c>
      <c r="Q7746" t="str">
        <f>IF(Table1[[#This Row],[Expiration Date]]-J7754&gt;12/31/2024,"not expired","expired")</f>
        <v>expired</v>
      </c>
      <c r="R7746">
        <f>Table1[[#This Row],[Discounted Price]]*0.95</f>
        <v>124.69319999999999</v>
      </c>
      <c r="S7746">
        <f>Table1[[#This Row],[Discounted Price]]*0.9</f>
        <v>118.13040000000001</v>
      </c>
      <c r="T7746">
        <f>Table1[[#This Row],[Discounted Price]]*0.8</f>
        <v>105.0048</v>
      </c>
      <c r="U7746">
        <f>Table1[[#This Row],[Price]]*0.52</f>
        <v>75.836800000000011</v>
      </c>
      <c r="V7746">
        <f>(Table1[[#This Row],[Price]]-Table1[[#This Row],[Scrap value]])/2</f>
        <v>35.001599999999996</v>
      </c>
    </row>
    <row r="7747" spans="1:22" x14ac:dyDescent="0.25">
      <c r="A7747" t="s">
        <v>34442</v>
      </c>
      <c r="B7747" t="s">
        <v>22</v>
      </c>
      <c r="C7747" t="s">
        <v>47</v>
      </c>
      <c r="D7747" t="s">
        <v>34443</v>
      </c>
      <c r="E7747">
        <v>237.12</v>
      </c>
      <c r="F7747">
        <v>23</v>
      </c>
      <c r="G7747" t="s">
        <v>43730</v>
      </c>
      <c r="H7747" t="s">
        <v>26339</v>
      </c>
      <c r="I7747" s="1">
        <v>45137</v>
      </c>
      <c r="J7747" s="1">
        <v>45658</v>
      </c>
      <c r="K7747" t="s">
        <v>34444</v>
      </c>
      <c r="L7747" t="s">
        <v>34445</v>
      </c>
      <c r="M7747" t="s">
        <v>45</v>
      </c>
      <c r="N7747">
        <v>2</v>
      </c>
      <c r="O7747">
        <f>Table1[[#This Row],[Price]]-0.1*Table1[[#This Row],[Price]]</f>
        <v>213.40800000000002</v>
      </c>
      <c r="P7747" s="9">
        <f>(Table1[[#This Row],[Expiration Date]]-Table1[[#This Row],[Manufacturing Date]])/365</f>
        <v>1.4273972602739726</v>
      </c>
      <c r="Q7747" t="str">
        <f>IF(Table1[[#This Row],[Expiration Date]]-J7755&gt;12/31/2024,"not expired","expired")</f>
        <v>not expired</v>
      </c>
      <c r="R7747">
        <f>Table1[[#This Row],[Discounted Price]]*0.95</f>
        <v>202.73760000000001</v>
      </c>
      <c r="S7747">
        <f>Table1[[#This Row],[Discounted Price]]*0.9</f>
        <v>192.06720000000001</v>
      </c>
      <c r="T7747">
        <f>Table1[[#This Row],[Discounted Price]]*0.8</f>
        <v>170.72640000000001</v>
      </c>
      <c r="U7747">
        <f>Table1[[#This Row],[Price]]*0.52</f>
        <v>123.30240000000001</v>
      </c>
      <c r="V7747">
        <f>(Table1[[#This Row],[Price]]-Table1[[#This Row],[Scrap value]])/2</f>
        <v>56.908799999999999</v>
      </c>
    </row>
    <row r="7748" spans="1:22" x14ac:dyDescent="0.25">
      <c r="A7748" t="s">
        <v>34446</v>
      </c>
      <c r="B7748" t="s">
        <v>35</v>
      </c>
      <c r="C7748" t="s">
        <v>47</v>
      </c>
      <c r="D7748" t="s">
        <v>34447</v>
      </c>
      <c r="E7748">
        <v>117.33</v>
      </c>
      <c r="F7748">
        <v>94</v>
      </c>
      <c r="G7748" t="s">
        <v>43730</v>
      </c>
      <c r="H7748" t="s">
        <v>32131</v>
      </c>
      <c r="I7748" s="1">
        <v>44927</v>
      </c>
      <c r="J7748" s="1">
        <v>46023</v>
      </c>
      <c r="K7748" t="s">
        <v>34448</v>
      </c>
      <c r="L7748" t="s">
        <v>34449</v>
      </c>
      <c r="M7748" t="s">
        <v>20</v>
      </c>
      <c r="N7748">
        <v>1</v>
      </c>
      <c r="O7748">
        <f>Table1[[#This Row],[Price]]-0.1*Table1[[#This Row],[Price]]</f>
        <v>105.59699999999999</v>
      </c>
      <c r="P7748" s="9">
        <f>(Table1[[#This Row],[Expiration Date]]-Table1[[#This Row],[Manufacturing Date]])/365</f>
        <v>3.0027397260273974</v>
      </c>
      <c r="Q7748" t="str">
        <f>IF(Table1[[#This Row],[Expiration Date]]-J7756&gt;12/31/2024,"not expired","expired")</f>
        <v>not expired</v>
      </c>
      <c r="R7748">
        <f>Table1[[#This Row],[Discounted Price]]*0.95</f>
        <v>100.31714999999998</v>
      </c>
      <c r="S7748">
        <f>Table1[[#This Row],[Discounted Price]]*0.9</f>
        <v>95.037300000000002</v>
      </c>
      <c r="T7748">
        <f>Table1[[#This Row],[Discounted Price]]*0.8</f>
        <v>84.477599999999995</v>
      </c>
      <c r="U7748">
        <f>Table1[[#This Row],[Price]]*0.52</f>
        <v>61.011600000000001</v>
      </c>
      <c r="V7748">
        <f>(Table1[[#This Row],[Price]]-Table1[[#This Row],[Scrap value]])/2</f>
        <v>28.159199999999998</v>
      </c>
    </row>
    <row r="7749" spans="1:22" x14ac:dyDescent="0.25">
      <c r="A7749" t="s">
        <v>34450</v>
      </c>
      <c r="B7749" t="s">
        <v>35</v>
      </c>
      <c r="C7749" t="s">
        <v>47</v>
      </c>
      <c r="D7749" t="s">
        <v>34451</v>
      </c>
      <c r="E7749">
        <v>101.63</v>
      </c>
      <c r="F7749">
        <v>25</v>
      </c>
      <c r="G7749" t="s">
        <v>43730</v>
      </c>
      <c r="H7749" t="s">
        <v>3105</v>
      </c>
      <c r="I7749" s="1">
        <v>45000</v>
      </c>
      <c r="J7749" s="1">
        <v>45292</v>
      </c>
      <c r="K7749" t="s">
        <v>34452</v>
      </c>
      <c r="L7749" t="s">
        <v>34453</v>
      </c>
      <c r="M7749" t="s">
        <v>27</v>
      </c>
      <c r="N7749">
        <v>1</v>
      </c>
      <c r="O7749">
        <f>Table1[[#This Row],[Price]]-0.1*Table1[[#This Row],[Price]]</f>
        <v>91.466999999999999</v>
      </c>
      <c r="P7749" s="9">
        <f>(Table1[[#This Row],[Expiration Date]]-Table1[[#This Row],[Manufacturing Date]])/365</f>
        <v>0.8</v>
      </c>
      <c r="Q7749" t="str">
        <f>IF(Table1[[#This Row],[Expiration Date]]-J7757&gt;12/31/2024,"not expired","expired")</f>
        <v>expired</v>
      </c>
      <c r="R7749">
        <f>Table1[[#This Row],[Discounted Price]]*0.95</f>
        <v>86.893649999999994</v>
      </c>
      <c r="S7749">
        <f>Table1[[#This Row],[Discounted Price]]*0.9</f>
        <v>82.320300000000003</v>
      </c>
      <c r="T7749">
        <f>Table1[[#This Row],[Discounted Price]]*0.8</f>
        <v>73.173600000000008</v>
      </c>
      <c r="U7749">
        <f>Table1[[#This Row],[Price]]*0.52</f>
        <v>52.8476</v>
      </c>
      <c r="V7749">
        <f>(Table1[[#This Row],[Price]]-Table1[[#This Row],[Scrap value]])/2</f>
        <v>24.391199999999998</v>
      </c>
    </row>
    <row r="7750" spans="1:22" x14ac:dyDescent="0.25">
      <c r="A7750" t="s">
        <v>34454</v>
      </c>
      <c r="B7750" t="s">
        <v>15</v>
      </c>
      <c r="C7750" t="s">
        <v>47</v>
      </c>
      <c r="D7750" t="s">
        <v>34455</v>
      </c>
      <c r="E7750">
        <v>236.16</v>
      </c>
      <c r="F7750">
        <v>71</v>
      </c>
      <c r="G7750" t="s">
        <v>43729</v>
      </c>
      <c r="H7750" t="s">
        <v>34456</v>
      </c>
      <c r="I7750" s="1">
        <v>45000</v>
      </c>
      <c r="J7750" s="1">
        <v>45292</v>
      </c>
      <c r="K7750" t="s">
        <v>34457</v>
      </c>
      <c r="L7750" t="s">
        <v>34458</v>
      </c>
      <c r="M7750" t="s">
        <v>20</v>
      </c>
      <c r="N7750">
        <v>3</v>
      </c>
      <c r="O7750">
        <f>Table1[[#This Row],[Price]]-0.1*Table1[[#This Row],[Price]]</f>
        <v>212.54399999999998</v>
      </c>
      <c r="P7750" s="9">
        <f>(Table1[[#This Row],[Expiration Date]]-Table1[[#This Row],[Manufacturing Date]])/365</f>
        <v>0.8</v>
      </c>
      <c r="Q7750" t="str">
        <f>IF(Table1[[#This Row],[Expiration Date]]-J7758&gt;12/31/2024,"not expired","expired")</f>
        <v>expired</v>
      </c>
      <c r="R7750">
        <f>Table1[[#This Row],[Discounted Price]]*0.95</f>
        <v>201.91679999999997</v>
      </c>
      <c r="S7750">
        <f>Table1[[#This Row],[Discounted Price]]*0.9</f>
        <v>191.28959999999998</v>
      </c>
      <c r="T7750">
        <f>Table1[[#This Row],[Discounted Price]]*0.8</f>
        <v>170.0352</v>
      </c>
      <c r="U7750">
        <f>Table1[[#This Row],[Price]]*0.52</f>
        <v>122.8032</v>
      </c>
      <c r="V7750">
        <f>(Table1[[#This Row],[Price]]-Table1[[#This Row],[Scrap value]])/2</f>
        <v>56.678399999999996</v>
      </c>
    </row>
    <row r="7751" spans="1:22" x14ac:dyDescent="0.25">
      <c r="A7751" t="s">
        <v>34459</v>
      </c>
      <c r="B7751" t="s">
        <v>22</v>
      </c>
      <c r="C7751" t="s">
        <v>47</v>
      </c>
      <c r="D7751" t="s">
        <v>34460</v>
      </c>
      <c r="E7751">
        <v>309.83</v>
      </c>
      <c r="F7751">
        <v>48</v>
      </c>
      <c r="G7751" t="s">
        <v>43728</v>
      </c>
      <c r="H7751" t="s">
        <v>34461</v>
      </c>
      <c r="I7751" s="1">
        <v>45000</v>
      </c>
      <c r="J7751" s="1">
        <v>45292</v>
      </c>
      <c r="K7751" t="s">
        <v>34462</v>
      </c>
      <c r="L7751" t="s">
        <v>34463</v>
      </c>
      <c r="M7751" t="s">
        <v>27</v>
      </c>
      <c r="N7751">
        <v>3</v>
      </c>
      <c r="O7751">
        <f>Table1[[#This Row],[Price]]-0.1*Table1[[#This Row],[Price]]</f>
        <v>278.84699999999998</v>
      </c>
      <c r="P7751" s="9">
        <f>(Table1[[#This Row],[Expiration Date]]-Table1[[#This Row],[Manufacturing Date]])/365</f>
        <v>0.8</v>
      </c>
      <c r="Q7751" t="str">
        <f>IF(Table1[[#This Row],[Expiration Date]]-J7759&gt;12/31/2024,"not expired","expired")</f>
        <v>expired</v>
      </c>
      <c r="R7751">
        <f>Table1[[#This Row],[Discounted Price]]*0.95</f>
        <v>264.90464999999995</v>
      </c>
      <c r="S7751">
        <f>Table1[[#This Row],[Discounted Price]]*0.9</f>
        <v>250.9623</v>
      </c>
      <c r="T7751">
        <f>Table1[[#This Row],[Discounted Price]]*0.8</f>
        <v>223.07759999999999</v>
      </c>
      <c r="U7751">
        <f>Table1[[#This Row],[Price]]*0.52</f>
        <v>161.11160000000001</v>
      </c>
      <c r="V7751">
        <f>(Table1[[#This Row],[Price]]-Table1[[#This Row],[Scrap value]])/2</f>
        <v>74.359199999999987</v>
      </c>
    </row>
    <row r="7752" spans="1:22" x14ac:dyDescent="0.25">
      <c r="A7752" t="s">
        <v>34464</v>
      </c>
      <c r="B7752" t="s">
        <v>29</v>
      </c>
      <c r="C7752" t="s">
        <v>47</v>
      </c>
      <c r="D7752" t="s">
        <v>34465</v>
      </c>
      <c r="E7752">
        <v>420.88</v>
      </c>
      <c r="F7752">
        <v>87</v>
      </c>
      <c r="G7752" t="s">
        <v>43730</v>
      </c>
      <c r="H7752" t="s">
        <v>10502</v>
      </c>
      <c r="I7752" s="1">
        <v>45137</v>
      </c>
      <c r="J7752" s="1">
        <v>45292</v>
      </c>
      <c r="K7752" t="s">
        <v>34466</v>
      </c>
      <c r="L7752" t="s">
        <v>34467</v>
      </c>
      <c r="M7752" t="s">
        <v>45</v>
      </c>
      <c r="N7752">
        <v>3</v>
      </c>
      <c r="O7752">
        <f>Table1[[#This Row],[Price]]-0.1*Table1[[#This Row],[Price]]</f>
        <v>378.79199999999997</v>
      </c>
      <c r="P7752" s="9">
        <f>(Table1[[#This Row],[Expiration Date]]-Table1[[#This Row],[Manufacturing Date]])/365</f>
        <v>0.42465753424657532</v>
      </c>
      <c r="Q7752" t="str">
        <f>IF(Table1[[#This Row],[Expiration Date]]-J7760&gt;12/31/2024,"not expired","expired")</f>
        <v>expired</v>
      </c>
      <c r="R7752">
        <f>Table1[[#This Row],[Discounted Price]]*0.95</f>
        <v>359.85239999999993</v>
      </c>
      <c r="S7752">
        <f>Table1[[#This Row],[Discounted Price]]*0.9</f>
        <v>340.9128</v>
      </c>
      <c r="T7752">
        <f>Table1[[#This Row],[Discounted Price]]*0.8</f>
        <v>303.03359999999998</v>
      </c>
      <c r="U7752">
        <f>Table1[[#This Row],[Price]]*0.52</f>
        <v>218.85760000000002</v>
      </c>
      <c r="V7752">
        <f>(Table1[[#This Row],[Price]]-Table1[[#This Row],[Scrap value]])/2</f>
        <v>101.01119999999999</v>
      </c>
    </row>
    <row r="7753" spans="1:22" x14ac:dyDescent="0.25">
      <c r="A7753" t="s">
        <v>34468</v>
      </c>
      <c r="B7753" t="s">
        <v>35</v>
      </c>
      <c r="C7753" t="s">
        <v>47</v>
      </c>
      <c r="D7753" t="s">
        <v>34469</v>
      </c>
      <c r="E7753">
        <v>39.93</v>
      </c>
      <c r="F7753">
        <v>59</v>
      </c>
      <c r="G7753" t="s">
        <v>43729</v>
      </c>
      <c r="H7753" t="s">
        <v>1553</v>
      </c>
      <c r="I7753" s="1">
        <v>45000</v>
      </c>
      <c r="J7753" s="1">
        <v>45292</v>
      </c>
      <c r="K7753" t="s">
        <v>34470</v>
      </c>
      <c r="L7753" t="s">
        <v>34471</v>
      </c>
      <c r="M7753" t="s">
        <v>45</v>
      </c>
      <c r="N7753">
        <v>4</v>
      </c>
      <c r="O7753">
        <f>Table1[[#This Row],[Price]]-0.1*Table1[[#This Row],[Price]]</f>
        <v>35.936999999999998</v>
      </c>
      <c r="P7753" s="9">
        <f>(Table1[[#This Row],[Expiration Date]]-Table1[[#This Row],[Manufacturing Date]])/365</f>
        <v>0.8</v>
      </c>
      <c r="Q7753" t="str">
        <f>IF(Table1[[#This Row],[Expiration Date]]-J7761&gt;12/31/2024,"not expired","expired")</f>
        <v>expired</v>
      </c>
      <c r="R7753">
        <f>Table1[[#This Row],[Discounted Price]]*0.95</f>
        <v>34.140149999999998</v>
      </c>
      <c r="S7753">
        <f>Table1[[#This Row],[Discounted Price]]*0.9</f>
        <v>32.343299999999999</v>
      </c>
      <c r="T7753">
        <f>Table1[[#This Row],[Discounted Price]]*0.8</f>
        <v>28.749600000000001</v>
      </c>
      <c r="U7753">
        <f>Table1[[#This Row],[Price]]*0.52</f>
        <v>20.7636</v>
      </c>
      <c r="V7753">
        <f>(Table1[[#This Row],[Price]]-Table1[[#This Row],[Scrap value]])/2</f>
        <v>9.5831999999999997</v>
      </c>
    </row>
    <row r="7754" spans="1:22" x14ac:dyDescent="0.25">
      <c r="A7754" t="s">
        <v>34472</v>
      </c>
      <c r="B7754" t="s">
        <v>35</v>
      </c>
      <c r="C7754" t="s">
        <v>47</v>
      </c>
      <c r="D7754" t="s">
        <v>34473</v>
      </c>
      <c r="E7754">
        <v>391.26</v>
      </c>
      <c r="F7754">
        <v>17</v>
      </c>
      <c r="G7754" t="s">
        <v>43728</v>
      </c>
      <c r="H7754" t="s">
        <v>14260</v>
      </c>
      <c r="I7754" s="1">
        <v>45000</v>
      </c>
      <c r="J7754" s="1">
        <v>46023</v>
      </c>
      <c r="K7754" t="s">
        <v>34474</v>
      </c>
      <c r="L7754" t="s">
        <v>34475</v>
      </c>
      <c r="M7754" t="s">
        <v>20</v>
      </c>
      <c r="N7754">
        <v>2</v>
      </c>
      <c r="O7754">
        <f>Table1[[#This Row],[Price]]-0.1*Table1[[#This Row],[Price]]</f>
        <v>352.13400000000001</v>
      </c>
      <c r="P7754" s="9">
        <f>(Table1[[#This Row],[Expiration Date]]-Table1[[#This Row],[Manufacturing Date]])/365</f>
        <v>2.8027397260273972</v>
      </c>
      <c r="Q7754" t="str">
        <f>IF(Table1[[#This Row],[Expiration Date]]-J7762&gt;12/31/2024,"not expired","expired")</f>
        <v>expired</v>
      </c>
      <c r="R7754">
        <f>Table1[[#This Row],[Discounted Price]]*0.95</f>
        <v>334.52730000000003</v>
      </c>
      <c r="S7754">
        <f>Table1[[#This Row],[Discounted Price]]*0.9</f>
        <v>316.92060000000004</v>
      </c>
      <c r="T7754">
        <f>Table1[[#This Row],[Discounted Price]]*0.8</f>
        <v>281.7072</v>
      </c>
      <c r="U7754">
        <f>Table1[[#This Row],[Price]]*0.52</f>
        <v>203.45519999999999</v>
      </c>
      <c r="V7754">
        <f>(Table1[[#This Row],[Price]]-Table1[[#This Row],[Scrap value]])/2</f>
        <v>93.9024</v>
      </c>
    </row>
    <row r="7755" spans="1:22" x14ac:dyDescent="0.25">
      <c r="A7755" t="s">
        <v>34476</v>
      </c>
      <c r="B7755" t="s">
        <v>22</v>
      </c>
      <c r="C7755" t="s">
        <v>47</v>
      </c>
      <c r="D7755" t="s">
        <v>34477</v>
      </c>
      <c r="E7755">
        <v>430.73</v>
      </c>
      <c r="F7755">
        <v>10</v>
      </c>
      <c r="G7755" t="s">
        <v>43730</v>
      </c>
      <c r="H7755" t="s">
        <v>34478</v>
      </c>
      <c r="I7755" s="1">
        <v>44927</v>
      </c>
      <c r="J7755" s="1">
        <v>45292</v>
      </c>
      <c r="K7755" t="s">
        <v>34479</v>
      </c>
      <c r="L7755" t="s">
        <v>34480</v>
      </c>
      <c r="M7755" t="s">
        <v>27</v>
      </c>
      <c r="N7755">
        <v>5</v>
      </c>
      <c r="O7755">
        <f>Table1[[#This Row],[Price]]-0.1*Table1[[#This Row],[Price]]</f>
        <v>387.65700000000004</v>
      </c>
      <c r="P7755" s="9">
        <f>(Table1[[#This Row],[Expiration Date]]-Table1[[#This Row],[Manufacturing Date]])/365</f>
        <v>1</v>
      </c>
      <c r="Q7755" t="str">
        <f>IF(Table1[[#This Row],[Expiration Date]]-J7763&gt;12/31/2024,"not expired","expired")</f>
        <v>expired</v>
      </c>
      <c r="R7755">
        <f>Table1[[#This Row],[Discounted Price]]*0.95</f>
        <v>368.27415000000002</v>
      </c>
      <c r="S7755">
        <f>Table1[[#This Row],[Discounted Price]]*0.9</f>
        <v>348.89130000000006</v>
      </c>
      <c r="T7755">
        <f>Table1[[#This Row],[Discounted Price]]*0.8</f>
        <v>310.12560000000008</v>
      </c>
      <c r="U7755">
        <f>Table1[[#This Row],[Price]]*0.52</f>
        <v>223.9796</v>
      </c>
      <c r="V7755">
        <f>(Table1[[#This Row],[Price]]-Table1[[#This Row],[Scrap value]])/2</f>
        <v>103.37520000000001</v>
      </c>
    </row>
    <row r="7756" spans="1:22" x14ac:dyDescent="0.25">
      <c r="A7756" t="s">
        <v>34481</v>
      </c>
      <c r="B7756" t="s">
        <v>35</v>
      </c>
      <c r="C7756" t="s">
        <v>47</v>
      </c>
      <c r="D7756" t="s">
        <v>34482</v>
      </c>
      <c r="E7756">
        <v>413.9</v>
      </c>
      <c r="F7756">
        <v>3</v>
      </c>
      <c r="G7756" t="s">
        <v>43729</v>
      </c>
      <c r="H7756" t="s">
        <v>34483</v>
      </c>
      <c r="I7756" s="1">
        <v>45137</v>
      </c>
      <c r="J7756" s="1">
        <v>45658</v>
      </c>
      <c r="K7756" t="s">
        <v>34484</v>
      </c>
      <c r="L7756" t="s">
        <v>34485</v>
      </c>
      <c r="M7756" t="s">
        <v>45</v>
      </c>
      <c r="N7756">
        <v>4</v>
      </c>
      <c r="O7756">
        <f>Table1[[#This Row],[Price]]-0.1*Table1[[#This Row],[Price]]</f>
        <v>372.51</v>
      </c>
      <c r="P7756" s="9">
        <f>(Table1[[#This Row],[Expiration Date]]-Table1[[#This Row],[Manufacturing Date]])/365</f>
        <v>1.4273972602739726</v>
      </c>
      <c r="Q7756" t="str">
        <f>IF(Table1[[#This Row],[Expiration Date]]-J7764&gt;12/31/2024,"not expired","expired")</f>
        <v>expired</v>
      </c>
      <c r="R7756">
        <f>Table1[[#This Row],[Discounted Price]]*0.95</f>
        <v>353.8845</v>
      </c>
      <c r="S7756">
        <f>Table1[[#This Row],[Discounted Price]]*0.9</f>
        <v>335.25900000000001</v>
      </c>
      <c r="T7756">
        <f>Table1[[#This Row],[Discounted Price]]*0.8</f>
        <v>298.00799999999998</v>
      </c>
      <c r="U7756">
        <f>Table1[[#This Row],[Price]]*0.52</f>
        <v>215.22800000000001</v>
      </c>
      <c r="V7756">
        <f>(Table1[[#This Row],[Price]]-Table1[[#This Row],[Scrap value]])/2</f>
        <v>99.335999999999984</v>
      </c>
    </row>
    <row r="7757" spans="1:22" x14ac:dyDescent="0.25">
      <c r="A7757" t="s">
        <v>34486</v>
      </c>
      <c r="B7757" t="s">
        <v>15</v>
      </c>
      <c r="C7757" t="s">
        <v>47</v>
      </c>
      <c r="D7757" t="s">
        <v>34487</v>
      </c>
      <c r="E7757">
        <v>230.9</v>
      </c>
      <c r="F7757">
        <v>86</v>
      </c>
      <c r="G7757" t="s">
        <v>43728</v>
      </c>
      <c r="H7757" t="s">
        <v>3466</v>
      </c>
      <c r="I7757" s="1">
        <v>44927</v>
      </c>
      <c r="J7757" s="1">
        <v>46023</v>
      </c>
      <c r="K7757" t="s">
        <v>34488</v>
      </c>
      <c r="L7757" t="s">
        <v>34489</v>
      </c>
      <c r="M7757" t="s">
        <v>20</v>
      </c>
      <c r="N7757">
        <v>3</v>
      </c>
      <c r="O7757">
        <f>Table1[[#This Row],[Price]]-0.1*Table1[[#This Row],[Price]]</f>
        <v>207.81</v>
      </c>
      <c r="P7757" s="9">
        <f>(Table1[[#This Row],[Expiration Date]]-Table1[[#This Row],[Manufacturing Date]])/365</f>
        <v>3.0027397260273974</v>
      </c>
      <c r="Q7757" t="str">
        <f>IF(Table1[[#This Row],[Expiration Date]]-J7765&gt;12/31/2024,"not expired","expired")</f>
        <v>not expired</v>
      </c>
      <c r="R7757">
        <f>Table1[[#This Row],[Discounted Price]]*0.95</f>
        <v>197.4195</v>
      </c>
      <c r="S7757">
        <f>Table1[[#This Row],[Discounted Price]]*0.9</f>
        <v>187.029</v>
      </c>
      <c r="T7757">
        <f>Table1[[#This Row],[Discounted Price]]*0.8</f>
        <v>166.24800000000002</v>
      </c>
      <c r="U7757">
        <f>Table1[[#This Row],[Price]]*0.52</f>
        <v>120.06800000000001</v>
      </c>
      <c r="V7757">
        <f>(Table1[[#This Row],[Price]]-Table1[[#This Row],[Scrap value]])/2</f>
        <v>55.415999999999997</v>
      </c>
    </row>
    <row r="7758" spans="1:22" x14ac:dyDescent="0.25">
      <c r="A7758" t="s">
        <v>34490</v>
      </c>
      <c r="B7758" t="s">
        <v>15</v>
      </c>
      <c r="C7758" t="s">
        <v>47</v>
      </c>
      <c r="D7758" t="s">
        <v>34491</v>
      </c>
      <c r="E7758">
        <v>406.31</v>
      </c>
      <c r="F7758">
        <v>1</v>
      </c>
      <c r="G7758" t="s">
        <v>43729</v>
      </c>
      <c r="H7758" t="s">
        <v>6587</v>
      </c>
      <c r="I7758" s="1">
        <v>45137</v>
      </c>
      <c r="J7758" s="1">
        <v>45658</v>
      </c>
      <c r="K7758" t="s">
        <v>34492</v>
      </c>
      <c r="L7758" t="s">
        <v>34493</v>
      </c>
      <c r="M7758" t="s">
        <v>27</v>
      </c>
      <c r="N7758">
        <v>4</v>
      </c>
      <c r="O7758">
        <f>Table1[[#This Row],[Price]]-0.1*Table1[[#This Row],[Price]]</f>
        <v>365.67899999999997</v>
      </c>
      <c r="P7758" s="9">
        <f>(Table1[[#This Row],[Expiration Date]]-Table1[[#This Row],[Manufacturing Date]])/365</f>
        <v>1.4273972602739726</v>
      </c>
      <c r="Q7758" t="str">
        <f>IF(Table1[[#This Row],[Expiration Date]]-J7766&gt;12/31/2024,"not expired","expired")</f>
        <v>expired</v>
      </c>
      <c r="R7758">
        <f>Table1[[#This Row],[Discounted Price]]*0.95</f>
        <v>347.39504999999997</v>
      </c>
      <c r="S7758">
        <f>Table1[[#This Row],[Discounted Price]]*0.9</f>
        <v>329.11109999999996</v>
      </c>
      <c r="T7758">
        <f>Table1[[#This Row],[Discounted Price]]*0.8</f>
        <v>292.54320000000001</v>
      </c>
      <c r="U7758">
        <f>Table1[[#This Row],[Price]]*0.52</f>
        <v>211.28120000000001</v>
      </c>
      <c r="V7758">
        <f>(Table1[[#This Row],[Price]]-Table1[[#This Row],[Scrap value]])/2</f>
        <v>97.514399999999995</v>
      </c>
    </row>
    <row r="7759" spans="1:22" x14ac:dyDescent="0.25">
      <c r="A7759" t="s">
        <v>34494</v>
      </c>
      <c r="B7759" t="s">
        <v>15</v>
      </c>
      <c r="C7759" t="s">
        <v>47</v>
      </c>
      <c r="D7759" t="s">
        <v>34495</v>
      </c>
      <c r="E7759">
        <v>30.02</v>
      </c>
      <c r="F7759">
        <v>87</v>
      </c>
      <c r="G7759" t="s">
        <v>43728</v>
      </c>
      <c r="H7759" t="s">
        <v>8608</v>
      </c>
      <c r="I7759" s="1">
        <v>45137</v>
      </c>
      <c r="J7759" s="1">
        <v>45292</v>
      </c>
      <c r="K7759" t="s">
        <v>34496</v>
      </c>
      <c r="L7759" t="s">
        <v>34497</v>
      </c>
      <c r="M7759" t="s">
        <v>45</v>
      </c>
      <c r="N7759">
        <v>2</v>
      </c>
      <c r="O7759">
        <f>Table1[[#This Row],[Price]]-0.1*Table1[[#This Row],[Price]]</f>
        <v>27.018000000000001</v>
      </c>
      <c r="P7759" s="9">
        <f>(Table1[[#This Row],[Expiration Date]]-Table1[[#This Row],[Manufacturing Date]])/365</f>
        <v>0.42465753424657532</v>
      </c>
      <c r="Q7759" t="str">
        <f>IF(Table1[[#This Row],[Expiration Date]]-J7767&gt;12/31/2024,"not expired","expired")</f>
        <v>expired</v>
      </c>
      <c r="R7759">
        <f>Table1[[#This Row],[Discounted Price]]*0.95</f>
        <v>25.667099999999998</v>
      </c>
      <c r="S7759">
        <f>Table1[[#This Row],[Discounted Price]]*0.9</f>
        <v>24.316200000000002</v>
      </c>
      <c r="T7759">
        <f>Table1[[#This Row],[Discounted Price]]*0.8</f>
        <v>21.614400000000003</v>
      </c>
      <c r="U7759">
        <f>Table1[[#This Row],[Price]]*0.52</f>
        <v>15.6104</v>
      </c>
      <c r="V7759">
        <f>(Table1[[#This Row],[Price]]-Table1[[#This Row],[Scrap value]])/2</f>
        <v>7.2047999999999996</v>
      </c>
    </row>
    <row r="7760" spans="1:22" x14ac:dyDescent="0.25">
      <c r="A7760" t="s">
        <v>34498</v>
      </c>
      <c r="B7760" t="s">
        <v>35</v>
      </c>
      <c r="C7760" t="s">
        <v>47</v>
      </c>
      <c r="D7760" t="s">
        <v>34499</v>
      </c>
      <c r="E7760">
        <v>118.75</v>
      </c>
      <c r="F7760">
        <v>99</v>
      </c>
      <c r="G7760" t="s">
        <v>43730</v>
      </c>
      <c r="H7760" t="s">
        <v>31899</v>
      </c>
      <c r="I7760" s="1">
        <v>45000</v>
      </c>
      <c r="J7760" s="1">
        <v>45292</v>
      </c>
      <c r="K7760" t="s">
        <v>34500</v>
      </c>
      <c r="L7760" t="s">
        <v>34501</v>
      </c>
      <c r="M7760" t="s">
        <v>45</v>
      </c>
      <c r="N7760">
        <v>3</v>
      </c>
      <c r="O7760">
        <f>Table1[[#This Row],[Price]]-0.1*Table1[[#This Row],[Price]]</f>
        <v>106.875</v>
      </c>
      <c r="P7760" s="9">
        <f>(Table1[[#This Row],[Expiration Date]]-Table1[[#This Row],[Manufacturing Date]])/365</f>
        <v>0.8</v>
      </c>
      <c r="Q7760" t="str">
        <f>IF(Table1[[#This Row],[Expiration Date]]-J7768&gt;12/31/2024,"not expired","expired")</f>
        <v>expired</v>
      </c>
      <c r="R7760">
        <f>Table1[[#This Row],[Discounted Price]]*0.95</f>
        <v>101.53125</v>
      </c>
      <c r="S7760">
        <f>Table1[[#This Row],[Discounted Price]]*0.9</f>
        <v>96.1875</v>
      </c>
      <c r="T7760">
        <f>Table1[[#This Row],[Discounted Price]]*0.8</f>
        <v>85.5</v>
      </c>
      <c r="U7760">
        <f>Table1[[#This Row],[Price]]*0.52</f>
        <v>61.75</v>
      </c>
      <c r="V7760">
        <f>(Table1[[#This Row],[Price]]-Table1[[#This Row],[Scrap value]])/2</f>
        <v>28.5</v>
      </c>
    </row>
    <row r="7761" spans="1:22" x14ac:dyDescent="0.25">
      <c r="A7761" t="s">
        <v>34502</v>
      </c>
      <c r="B7761" t="s">
        <v>35</v>
      </c>
      <c r="C7761" t="s">
        <v>47</v>
      </c>
      <c r="D7761" t="s">
        <v>34503</v>
      </c>
      <c r="E7761">
        <v>365.27</v>
      </c>
      <c r="F7761">
        <v>91</v>
      </c>
      <c r="G7761" t="s">
        <v>43730</v>
      </c>
      <c r="H7761" t="s">
        <v>17263</v>
      </c>
      <c r="I7761" s="1">
        <v>45000</v>
      </c>
      <c r="J7761" s="1">
        <v>45658</v>
      </c>
      <c r="K7761" t="s">
        <v>34504</v>
      </c>
      <c r="L7761" t="s">
        <v>34505</v>
      </c>
      <c r="M7761" t="s">
        <v>27</v>
      </c>
      <c r="N7761">
        <v>5</v>
      </c>
      <c r="O7761">
        <f>Table1[[#This Row],[Price]]-0.1*Table1[[#This Row],[Price]]</f>
        <v>328.74299999999999</v>
      </c>
      <c r="P7761" s="9">
        <f>(Table1[[#This Row],[Expiration Date]]-Table1[[#This Row],[Manufacturing Date]])/365</f>
        <v>1.8027397260273972</v>
      </c>
      <c r="Q7761" t="str">
        <f>IF(Table1[[#This Row],[Expiration Date]]-J7769&gt;12/31/2024,"not expired","expired")</f>
        <v>expired</v>
      </c>
      <c r="R7761">
        <f>Table1[[#This Row],[Discounted Price]]*0.95</f>
        <v>312.30584999999996</v>
      </c>
      <c r="S7761">
        <f>Table1[[#This Row],[Discounted Price]]*0.9</f>
        <v>295.86869999999999</v>
      </c>
      <c r="T7761">
        <f>Table1[[#This Row],[Discounted Price]]*0.8</f>
        <v>262.99439999999998</v>
      </c>
      <c r="U7761">
        <f>Table1[[#This Row],[Price]]*0.52</f>
        <v>189.94040000000001</v>
      </c>
      <c r="V7761">
        <f>(Table1[[#This Row],[Price]]-Table1[[#This Row],[Scrap value]])/2</f>
        <v>87.664799999999985</v>
      </c>
    </row>
    <row r="7762" spans="1:22" x14ac:dyDescent="0.25">
      <c r="A7762" t="s">
        <v>34506</v>
      </c>
      <c r="B7762" t="s">
        <v>29</v>
      </c>
      <c r="C7762" t="s">
        <v>47</v>
      </c>
      <c r="D7762" t="s">
        <v>34507</v>
      </c>
      <c r="E7762">
        <v>488.07</v>
      </c>
      <c r="F7762">
        <v>13</v>
      </c>
      <c r="G7762" t="s">
        <v>43729</v>
      </c>
      <c r="H7762" t="s">
        <v>34508</v>
      </c>
      <c r="I7762" s="1">
        <v>44927</v>
      </c>
      <c r="J7762" s="1">
        <v>46023</v>
      </c>
      <c r="K7762" t="s">
        <v>34509</v>
      </c>
      <c r="L7762" t="s">
        <v>34510</v>
      </c>
      <c r="M7762" t="s">
        <v>45</v>
      </c>
      <c r="N7762">
        <v>3</v>
      </c>
      <c r="O7762">
        <f>Table1[[#This Row],[Price]]-0.1*Table1[[#This Row],[Price]]</f>
        <v>439.26299999999998</v>
      </c>
      <c r="P7762" s="9">
        <f>(Table1[[#This Row],[Expiration Date]]-Table1[[#This Row],[Manufacturing Date]])/365</f>
        <v>3.0027397260273974</v>
      </c>
      <c r="Q7762" t="str">
        <f>IF(Table1[[#This Row],[Expiration Date]]-J7770&gt;12/31/2024,"not expired","expired")</f>
        <v>expired</v>
      </c>
      <c r="R7762">
        <f>Table1[[#This Row],[Discounted Price]]*0.95</f>
        <v>417.29984999999994</v>
      </c>
      <c r="S7762">
        <f>Table1[[#This Row],[Discounted Price]]*0.9</f>
        <v>395.33670000000001</v>
      </c>
      <c r="T7762">
        <f>Table1[[#This Row],[Discounted Price]]*0.8</f>
        <v>351.41039999999998</v>
      </c>
      <c r="U7762">
        <f>Table1[[#This Row],[Price]]*0.52</f>
        <v>253.79640000000001</v>
      </c>
      <c r="V7762">
        <f>(Table1[[#This Row],[Price]]-Table1[[#This Row],[Scrap value]])/2</f>
        <v>117.13679999999999</v>
      </c>
    </row>
    <row r="7763" spans="1:22" x14ac:dyDescent="0.25">
      <c r="A7763" t="s">
        <v>34511</v>
      </c>
      <c r="B7763" t="s">
        <v>35</v>
      </c>
      <c r="C7763" t="s">
        <v>47</v>
      </c>
      <c r="D7763" t="s">
        <v>34512</v>
      </c>
      <c r="E7763">
        <v>464.11</v>
      </c>
      <c r="F7763">
        <v>77</v>
      </c>
      <c r="G7763" t="s">
        <v>43729</v>
      </c>
      <c r="H7763" t="s">
        <v>23375</v>
      </c>
      <c r="I7763" s="1">
        <v>45137</v>
      </c>
      <c r="J7763" s="1">
        <v>46023</v>
      </c>
      <c r="K7763" t="s">
        <v>34513</v>
      </c>
      <c r="L7763" t="s">
        <v>34514</v>
      </c>
      <c r="M7763" t="s">
        <v>45</v>
      </c>
      <c r="N7763">
        <v>2</v>
      </c>
      <c r="O7763">
        <f>Table1[[#This Row],[Price]]-0.1*Table1[[#This Row],[Price]]</f>
        <v>417.69900000000001</v>
      </c>
      <c r="P7763" s="9">
        <f>(Table1[[#This Row],[Expiration Date]]-Table1[[#This Row],[Manufacturing Date]])/365</f>
        <v>2.4273972602739726</v>
      </c>
      <c r="Q7763" t="str">
        <f>IF(Table1[[#This Row],[Expiration Date]]-J7771&gt;12/31/2024,"not expired","expired")</f>
        <v>not expired</v>
      </c>
      <c r="R7763">
        <f>Table1[[#This Row],[Discounted Price]]*0.95</f>
        <v>396.81405000000001</v>
      </c>
      <c r="S7763">
        <f>Table1[[#This Row],[Discounted Price]]*0.9</f>
        <v>375.92910000000001</v>
      </c>
      <c r="T7763">
        <f>Table1[[#This Row],[Discounted Price]]*0.8</f>
        <v>334.15920000000006</v>
      </c>
      <c r="U7763">
        <f>Table1[[#This Row],[Price]]*0.52</f>
        <v>241.33720000000002</v>
      </c>
      <c r="V7763">
        <f>(Table1[[#This Row],[Price]]-Table1[[#This Row],[Scrap value]])/2</f>
        <v>111.38639999999999</v>
      </c>
    </row>
    <row r="7764" spans="1:22" x14ac:dyDescent="0.25">
      <c r="A7764" t="s">
        <v>34515</v>
      </c>
      <c r="B7764" t="s">
        <v>35</v>
      </c>
      <c r="C7764" t="s">
        <v>47</v>
      </c>
      <c r="D7764" t="s">
        <v>34516</v>
      </c>
      <c r="E7764">
        <v>163.93</v>
      </c>
      <c r="F7764">
        <v>75</v>
      </c>
      <c r="G7764" t="s">
        <v>43729</v>
      </c>
      <c r="H7764" t="s">
        <v>3192</v>
      </c>
      <c r="I7764" s="1">
        <v>45000</v>
      </c>
      <c r="J7764" s="1">
        <v>46023</v>
      </c>
      <c r="K7764" t="s">
        <v>34517</v>
      </c>
      <c r="L7764" t="s">
        <v>34518</v>
      </c>
      <c r="M7764" t="s">
        <v>27</v>
      </c>
      <c r="N7764">
        <v>5</v>
      </c>
      <c r="O7764">
        <f>Table1[[#This Row],[Price]]-0.1*Table1[[#This Row],[Price]]</f>
        <v>147.53700000000001</v>
      </c>
      <c r="P7764" s="9">
        <f>(Table1[[#This Row],[Expiration Date]]-Table1[[#This Row],[Manufacturing Date]])/365</f>
        <v>2.8027397260273972</v>
      </c>
      <c r="Q7764" t="str">
        <f>IF(Table1[[#This Row],[Expiration Date]]-J7772&gt;12/31/2024,"not expired","expired")</f>
        <v>expired</v>
      </c>
      <c r="R7764">
        <f>Table1[[#This Row],[Discounted Price]]*0.95</f>
        <v>140.16014999999999</v>
      </c>
      <c r="S7764">
        <f>Table1[[#This Row],[Discounted Price]]*0.9</f>
        <v>132.7833</v>
      </c>
      <c r="T7764">
        <f>Table1[[#This Row],[Discounted Price]]*0.8</f>
        <v>118.02960000000002</v>
      </c>
      <c r="U7764">
        <f>Table1[[#This Row],[Price]]*0.52</f>
        <v>85.243600000000001</v>
      </c>
      <c r="V7764">
        <f>(Table1[[#This Row],[Price]]-Table1[[#This Row],[Scrap value]])/2</f>
        <v>39.343200000000003</v>
      </c>
    </row>
    <row r="7765" spans="1:22" x14ac:dyDescent="0.25">
      <c r="A7765" t="s">
        <v>34519</v>
      </c>
      <c r="B7765" t="s">
        <v>29</v>
      </c>
      <c r="C7765" t="s">
        <v>47</v>
      </c>
      <c r="D7765" t="s">
        <v>34520</v>
      </c>
      <c r="E7765">
        <v>48.54</v>
      </c>
      <c r="F7765">
        <v>49</v>
      </c>
      <c r="G7765" t="s">
        <v>43729</v>
      </c>
      <c r="H7765" t="s">
        <v>5020</v>
      </c>
      <c r="I7765" s="1">
        <v>45137</v>
      </c>
      <c r="J7765" s="1">
        <v>45658</v>
      </c>
      <c r="K7765" t="s">
        <v>34521</v>
      </c>
      <c r="L7765" t="s">
        <v>34522</v>
      </c>
      <c r="M7765" t="s">
        <v>27</v>
      </c>
      <c r="N7765">
        <v>1</v>
      </c>
      <c r="O7765">
        <f>Table1[[#This Row],[Price]]-0.1*Table1[[#This Row],[Price]]</f>
        <v>43.686</v>
      </c>
      <c r="P7765" s="9">
        <f>(Table1[[#This Row],[Expiration Date]]-Table1[[#This Row],[Manufacturing Date]])/365</f>
        <v>1.4273972602739726</v>
      </c>
      <c r="Q7765" t="str">
        <f>IF(Table1[[#This Row],[Expiration Date]]-J7773&gt;12/31/2024,"not expired","expired")</f>
        <v>not expired</v>
      </c>
      <c r="R7765">
        <f>Table1[[#This Row],[Discounted Price]]*0.95</f>
        <v>41.5017</v>
      </c>
      <c r="S7765">
        <f>Table1[[#This Row],[Discounted Price]]*0.9</f>
        <v>39.317399999999999</v>
      </c>
      <c r="T7765">
        <f>Table1[[#This Row],[Discounted Price]]*0.8</f>
        <v>34.948799999999999</v>
      </c>
      <c r="U7765">
        <f>Table1[[#This Row],[Price]]*0.52</f>
        <v>25.2408</v>
      </c>
      <c r="V7765">
        <f>(Table1[[#This Row],[Price]]-Table1[[#This Row],[Scrap value]])/2</f>
        <v>11.6496</v>
      </c>
    </row>
    <row r="7766" spans="1:22" x14ac:dyDescent="0.25">
      <c r="A7766" t="s">
        <v>34523</v>
      </c>
      <c r="B7766" t="s">
        <v>22</v>
      </c>
      <c r="C7766" t="s">
        <v>47</v>
      </c>
      <c r="D7766" t="s">
        <v>34524</v>
      </c>
      <c r="E7766">
        <v>401.19</v>
      </c>
      <c r="F7766">
        <v>37</v>
      </c>
      <c r="G7766" t="s">
        <v>43729</v>
      </c>
      <c r="H7766" t="s">
        <v>2045</v>
      </c>
      <c r="I7766" s="1">
        <v>44927</v>
      </c>
      <c r="J7766" s="1">
        <v>45658</v>
      </c>
      <c r="K7766" t="s">
        <v>34525</v>
      </c>
      <c r="L7766" t="s">
        <v>34526</v>
      </c>
      <c r="M7766" t="s">
        <v>45</v>
      </c>
      <c r="N7766">
        <v>4</v>
      </c>
      <c r="O7766">
        <f>Table1[[#This Row],[Price]]-0.1*Table1[[#This Row],[Price]]</f>
        <v>361.07100000000003</v>
      </c>
      <c r="P7766" s="9">
        <f>(Table1[[#This Row],[Expiration Date]]-Table1[[#This Row],[Manufacturing Date]])/365</f>
        <v>2.0027397260273974</v>
      </c>
      <c r="Q7766" t="str">
        <f>IF(Table1[[#This Row],[Expiration Date]]-J7774&gt;12/31/2024,"not expired","expired")</f>
        <v>expired</v>
      </c>
      <c r="R7766">
        <f>Table1[[#This Row],[Discounted Price]]*0.95</f>
        <v>343.01745</v>
      </c>
      <c r="S7766">
        <f>Table1[[#This Row],[Discounted Price]]*0.9</f>
        <v>324.96390000000002</v>
      </c>
      <c r="T7766">
        <f>Table1[[#This Row],[Discounted Price]]*0.8</f>
        <v>288.85680000000002</v>
      </c>
      <c r="U7766">
        <f>Table1[[#This Row],[Price]]*0.52</f>
        <v>208.61879999999999</v>
      </c>
      <c r="V7766">
        <f>(Table1[[#This Row],[Price]]-Table1[[#This Row],[Scrap value]])/2</f>
        <v>96.285600000000002</v>
      </c>
    </row>
    <row r="7767" spans="1:22" x14ac:dyDescent="0.25">
      <c r="A7767" t="s">
        <v>34527</v>
      </c>
      <c r="B7767" t="s">
        <v>15</v>
      </c>
      <c r="C7767" t="s">
        <v>47</v>
      </c>
      <c r="D7767" t="s">
        <v>34528</v>
      </c>
      <c r="E7767">
        <v>73.28</v>
      </c>
      <c r="F7767">
        <v>81</v>
      </c>
      <c r="G7767" t="s">
        <v>43729</v>
      </c>
      <c r="H7767" t="s">
        <v>34529</v>
      </c>
      <c r="I7767" s="1">
        <v>45137</v>
      </c>
      <c r="J7767" s="1">
        <v>46023</v>
      </c>
      <c r="K7767" t="s">
        <v>34530</v>
      </c>
      <c r="L7767" t="s">
        <v>34531</v>
      </c>
      <c r="M7767" t="s">
        <v>20</v>
      </c>
      <c r="N7767">
        <v>4</v>
      </c>
      <c r="O7767">
        <f>Table1[[#This Row],[Price]]-0.1*Table1[[#This Row],[Price]]</f>
        <v>65.951999999999998</v>
      </c>
      <c r="P7767" s="9">
        <f>(Table1[[#This Row],[Expiration Date]]-Table1[[#This Row],[Manufacturing Date]])/365</f>
        <v>2.4273972602739726</v>
      </c>
      <c r="Q7767" t="str">
        <f>IF(Table1[[#This Row],[Expiration Date]]-J7775&gt;12/31/2024,"not expired","expired")</f>
        <v>not expired</v>
      </c>
      <c r="R7767">
        <f>Table1[[#This Row],[Discounted Price]]*0.95</f>
        <v>62.654399999999995</v>
      </c>
      <c r="S7767">
        <f>Table1[[#This Row],[Discounted Price]]*0.9</f>
        <v>59.3568</v>
      </c>
      <c r="T7767">
        <f>Table1[[#This Row],[Discounted Price]]*0.8</f>
        <v>52.761600000000001</v>
      </c>
      <c r="U7767">
        <f>Table1[[#This Row],[Price]]*0.52</f>
        <v>38.105600000000003</v>
      </c>
      <c r="V7767">
        <f>(Table1[[#This Row],[Price]]-Table1[[#This Row],[Scrap value]])/2</f>
        <v>17.587199999999999</v>
      </c>
    </row>
    <row r="7768" spans="1:22" x14ac:dyDescent="0.25">
      <c r="A7768" t="s">
        <v>34532</v>
      </c>
      <c r="B7768" t="s">
        <v>15</v>
      </c>
      <c r="C7768" t="s">
        <v>47</v>
      </c>
      <c r="D7768" t="s">
        <v>34533</v>
      </c>
      <c r="E7768">
        <v>146.93</v>
      </c>
      <c r="F7768">
        <v>12</v>
      </c>
      <c r="G7768" t="s">
        <v>43728</v>
      </c>
      <c r="H7768" t="s">
        <v>34534</v>
      </c>
      <c r="I7768" s="1">
        <v>45137</v>
      </c>
      <c r="J7768" s="1">
        <v>45658</v>
      </c>
      <c r="K7768" t="s">
        <v>34535</v>
      </c>
      <c r="L7768" t="s">
        <v>34536</v>
      </c>
      <c r="M7768" t="s">
        <v>45</v>
      </c>
      <c r="N7768">
        <v>4</v>
      </c>
      <c r="O7768">
        <f>Table1[[#This Row],[Price]]-0.1*Table1[[#This Row],[Price]]</f>
        <v>132.23699999999999</v>
      </c>
      <c r="P7768" s="9">
        <f>(Table1[[#This Row],[Expiration Date]]-Table1[[#This Row],[Manufacturing Date]])/365</f>
        <v>1.4273972602739726</v>
      </c>
      <c r="Q7768" t="str">
        <f>IF(Table1[[#This Row],[Expiration Date]]-J7776&gt;12/31/2024,"not expired","expired")</f>
        <v>expired</v>
      </c>
      <c r="R7768">
        <f>Table1[[#This Row],[Discounted Price]]*0.95</f>
        <v>125.62514999999999</v>
      </c>
      <c r="S7768">
        <f>Table1[[#This Row],[Discounted Price]]*0.9</f>
        <v>119.0133</v>
      </c>
      <c r="T7768">
        <f>Table1[[#This Row],[Discounted Price]]*0.8</f>
        <v>105.78960000000001</v>
      </c>
      <c r="U7768">
        <f>Table1[[#This Row],[Price]]*0.52</f>
        <v>76.403600000000012</v>
      </c>
      <c r="V7768">
        <f>(Table1[[#This Row],[Price]]-Table1[[#This Row],[Scrap value]])/2</f>
        <v>35.263199999999998</v>
      </c>
    </row>
    <row r="7769" spans="1:22" x14ac:dyDescent="0.25">
      <c r="A7769" t="s">
        <v>34537</v>
      </c>
      <c r="B7769" t="s">
        <v>15</v>
      </c>
      <c r="C7769" t="s">
        <v>47</v>
      </c>
      <c r="D7769" t="s">
        <v>34538</v>
      </c>
      <c r="E7769">
        <v>81.900000000000006</v>
      </c>
      <c r="F7769">
        <v>59</v>
      </c>
      <c r="G7769" t="s">
        <v>43729</v>
      </c>
      <c r="H7769" t="s">
        <v>1543</v>
      </c>
      <c r="I7769" s="1">
        <v>45000</v>
      </c>
      <c r="J7769" s="1">
        <v>45658</v>
      </c>
      <c r="K7769" t="s">
        <v>34539</v>
      </c>
      <c r="L7769" t="s">
        <v>34540</v>
      </c>
      <c r="M7769" t="s">
        <v>20</v>
      </c>
      <c r="N7769">
        <v>2</v>
      </c>
      <c r="O7769">
        <f>Table1[[#This Row],[Price]]-0.1*Table1[[#This Row],[Price]]</f>
        <v>73.710000000000008</v>
      </c>
      <c r="P7769" s="9">
        <f>(Table1[[#This Row],[Expiration Date]]-Table1[[#This Row],[Manufacturing Date]])/365</f>
        <v>1.8027397260273972</v>
      </c>
      <c r="Q7769" t="str">
        <f>IF(Table1[[#This Row],[Expiration Date]]-J7777&gt;12/31/2024,"not expired","expired")</f>
        <v>not expired</v>
      </c>
      <c r="R7769">
        <f>Table1[[#This Row],[Discounted Price]]*0.95</f>
        <v>70.024500000000003</v>
      </c>
      <c r="S7769">
        <f>Table1[[#This Row],[Discounted Price]]*0.9</f>
        <v>66.339000000000013</v>
      </c>
      <c r="T7769">
        <f>Table1[[#This Row],[Discounted Price]]*0.8</f>
        <v>58.968000000000011</v>
      </c>
      <c r="U7769">
        <f>Table1[[#This Row],[Price]]*0.52</f>
        <v>42.588000000000001</v>
      </c>
      <c r="V7769">
        <f>(Table1[[#This Row],[Price]]-Table1[[#This Row],[Scrap value]])/2</f>
        <v>19.656000000000002</v>
      </c>
    </row>
    <row r="7770" spans="1:22" x14ac:dyDescent="0.25">
      <c r="A7770" t="s">
        <v>34541</v>
      </c>
      <c r="B7770" t="s">
        <v>29</v>
      </c>
      <c r="C7770" t="s">
        <v>47</v>
      </c>
      <c r="D7770" t="s">
        <v>34542</v>
      </c>
      <c r="E7770">
        <v>224.1</v>
      </c>
      <c r="F7770">
        <v>6</v>
      </c>
      <c r="G7770" t="s">
        <v>43728</v>
      </c>
      <c r="H7770" t="s">
        <v>34543</v>
      </c>
      <c r="I7770" s="1">
        <v>44927</v>
      </c>
      <c r="J7770" s="1">
        <v>46023</v>
      </c>
      <c r="K7770" t="s">
        <v>34544</v>
      </c>
      <c r="L7770" t="s">
        <v>34545</v>
      </c>
      <c r="M7770" t="s">
        <v>20</v>
      </c>
      <c r="N7770">
        <v>2</v>
      </c>
      <c r="O7770">
        <f>Table1[[#This Row],[Price]]-0.1*Table1[[#This Row],[Price]]</f>
        <v>201.69</v>
      </c>
      <c r="P7770" s="9">
        <f>(Table1[[#This Row],[Expiration Date]]-Table1[[#This Row],[Manufacturing Date]])/365</f>
        <v>3.0027397260273974</v>
      </c>
      <c r="Q7770" t="str">
        <f>IF(Table1[[#This Row],[Expiration Date]]-J7778&gt;12/31/2024,"not expired","expired")</f>
        <v>expired</v>
      </c>
      <c r="R7770">
        <f>Table1[[#This Row],[Discounted Price]]*0.95</f>
        <v>191.60549999999998</v>
      </c>
      <c r="S7770">
        <f>Table1[[#This Row],[Discounted Price]]*0.9</f>
        <v>181.52100000000002</v>
      </c>
      <c r="T7770">
        <f>Table1[[#This Row],[Discounted Price]]*0.8</f>
        <v>161.352</v>
      </c>
      <c r="U7770">
        <f>Table1[[#This Row],[Price]]*0.52</f>
        <v>116.532</v>
      </c>
      <c r="V7770">
        <f>(Table1[[#This Row],[Price]]-Table1[[#This Row],[Scrap value]])/2</f>
        <v>53.783999999999999</v>
      </c>
    </row>
    <row r="7771" spans="1:22" x14ac:dyDescent="0.25">
      <c r="A7771" t="s">
        <v>34546</v>
      </c>
      <c r="B7771" t="s">
        <v>29</v>
      </c>
      <c r="C7771" t="s">
        <v>47</v>
      </c>
      <c r="D7771" t="s">
        <v>34547</v>
      </c>
      <c r="E7771">
        <v>71.540000000000006</v>
      </c>
      <c r="F7771">
        <v>76</v>
      </c>
      <c r="G7771" t="s">
        <v>43728</v>
      </c>
      <c r="H7771" t="s">
        <v>10925</v>
      </c>
      <c r="I7771" s="1">
        <v>45000</v>
      </c>
      <c r="J7771" s="1">
        <v>45292</v>
      </c>
      <c r="K7771" t="s">
        <v>34548</v>
      </c>
      <c r="L7771" t="s">
        <v>34549</v>
      </c>
      <c r="M7771" t="s">
        <v>45</v>
      </c>
      <c r="N7771">
        <v>4</v>
      </c>
      <c r="O7771">
        <f>Table1[[#This Row],[Price]]-0.1*Table1[[#This Row],[Price]]</f>
        <v>64.38600000000001</v>
      </c>
      <c r="P7771" s="9">
        <f>(Table1[[#This Row],[Expiration Date]]-Table1[[#This Row],[Manufacturing Date]])/365</f>
        <v>0.8</v>
      </c>
      <c r="Q7771" t="str">
        <f>IF(Table1[[#This Row],[Expiration Date]]-J7779&gt;12/31/2024,"not expired","expired")</f>
        <v>expired</v>
      </c>
      <c r="R7771">
        <f>Table1[[#This Row],[Discounted Price]]*0.95</f>
        <v>61.166700000000006</v>
      </c>
      <c r="S7771">
        <f>Table1[[#This Row],[Discounted Price]]*0.9</f>
        <v>57.947400000000009</v>
      </c>
      <c r="T7771">
        <f>Table1[[#This Row],[Discounted Price]]*0.8</f>
        <v>51.508800000000008</v>
      </c>
      <c r="U7771">
        <f>Table1[[#This Row],[Price]]*0.52</f>
        <v>37.200800000000001</v>
      </c>
      <c r="V7771">
        <f>(Table1[[#This Row],[Price]]-Table1[[#This Row],[Scrap value]])/2</f>
        <v>17.169600000000003</v>
      </c>
    </row>
    <row r="7772" spans="1:22" x14ac:dyDescent="0.25">
      <c r="A7772" t="s">
        <v>34550</v>
      </c>
      <c r="B7772" t="s">
        <v>29</v>
      </c>
      <c r="C7772" t="s">
        <v>47</v>
      </c>
      <c r="D7772" t="s">
        <v>34551</v>
      </c>
      <c r="E7772">
        <v>378.35</v>
      </c>
      <c r="F7772">
        <v>33</v>
      </c>
      <c r="G7772" t="s">
        <v>43729</v>
      </c>
      <c r="H7772" t="s">
        <v>34552</v>
      </c>
      <c r="I7772" s="1">
        <v>45000</v>
      </c>
      <c r="J7772" s="1">
        <v>46023</v>
      </c>
      <c r="K7772" t="s">
        <v>34553</v>
      </c>
      <c r="L7772" t="s">
        <v>34554</v>
      </c>
      <c r="M7772" t="s">
        <v>45</v>
      </c>
      <c r="N7772">
        <v>3</v>
      </c>
      <c r="O7772">
        <f>Table1[[#This Row],[Price]]-0.1*Table1[[#This Row],[Price]]</f>
        <v>340.51500000000004</v>
      </c>
      <c r="P7772" s="9">
        <f>(Table1[[#This Row],[Expiration Date]]-Table1[[#This Row],[Manufacturing Date]])/365</f>
        <v>2.8027397260273972</v>
      </c>
      <c r="Q7772" t="str">
        <f>IF(Table1[[#This Row],[Expiration Date]]-J7780&gt;12/31/2024,"not expired","expired")</f>
        <v>not expired</v>
      </c>
      <c r="R7772">
        <f>Table1[[#This Row],[Discounted Price]]*0.95</f>
        <v>323.48925000000003</v>
      </c>
      <c r="S7772">
        <f>Table1[[#This Row],[Discounted Price]]*0.9</f>
        <v>306.46350000000007</v>
      </c>
      <c r="T7772">
        <f>Table1[[#This Row],[Discounted Price]]*0.8</f>
        <v>272.41200000000003</v>
      </c>
      <c r="U7772">
        <f>Table1[[#This Row],[Price]]*0.52</f>
        <v>196.74200000000002</v>
      </c>
      <c r="V7772">
        <f>(Table1[[#This Row],[Price]]-Table1[[#This Row],[Scrap value]])/2</f>
        <v>90.804000000000002</v>
      </c>
    </row>
    <row r="7773" spans="1:22" x14ac:dyDescent="0.25">
      <c r="A7773" t="s">
        <v>34555</v>
      </c>
      <c r="B7773" t="s">
        <v>29</v>
      </c>
      <c r="C7773" t="s">
        <v>47</v>
      </c>
      <c r="D7773" t="s">
        <v>34556</v>
      </c>
      <c r="E7773">
        <v>241.18</v>
      </c>
      <c r="F7773">
        <v>20</v>
      </c>
      <c r="G7773" t="s">
        <v>43728</v>
      </c>
      <c r="H7773" t="s">
        <v>18504</v>
      </c>
      <c r="I7773" s="1">
        <v>44927</v>
      </c>
      <c r="J7773" s="1">
        <v>45292</v>
      </c>
      <c r="K7773" t="s">
        <v>34557</v>
      </c>
      <c r="L7773" t="s">
        <v>34558</v>
      </c>
      <c r="M7773" t="s">
        <v>27</v>
      </c>
      <c r="N7773">
        <v>4</v>
      </c>
      <c r="O7773">
        <f>Table1[[#This Row],[Price]]-0.1*Table1[[#This Row],[Price]]</f>
        <v>217.06200000000001</v>
      </c>
      <c r="P7773" s="9">
        <f>(Table1[[#This Row],[Expiration Date]]-Table1[[#This Row],[Manufacturing Date]])/365</f>
        <v>1</v>
      </c>
      <c r="Q7773" t="str">
        <f>IF(Table1[[#This Row],[Expiration Date]]-J7781&gt;12/31/2024,"not expired","expired")</f>
        <v>expired</v>
      </c>
      <c r="R7773">
        <f>Table1[[#This Row],[Discounted Price]]*0.95</f>
        <v>206.2089</v>
      </c>
      <c r="S7773">
        <f>Table1[[#This Row],[Discounted Price]]*0.9</f>
        <v>195.35580000000002</v>
      </c>
      <c r="T7773">
        <f>Table1[[#This Row],[Discounted Price]]*0.8</f>
        <v>173.64960000000002</v>
      </c>
      <c r="U7773">
        <f>Table1[[#This Row],[Price]]*0.52</f>
        <v>125.4136</v>
      </c>
      <c r="V7773">
        <f>(Table1[[#This Row],[Price]]-Table1[[#This Row],[Scrap value]])/2</f>
        <v>57.883200000000002</v>
      </c>
    </row>
    <row r="7774" spans="1:22" x14ac:dyDescent="0.25">
      <c r="A7774" t="s">
        <v>34559</v>
      </c>
      <c r="B7774" t="s">
        <v>29</v>
      </c>
      <c r="C7774" t="s">
        <v>47</v>
      </c>
      <c r="D7774" t="s">
        <v>34560</v>
      </c>
      <c r="E7774">
        <v>375.54</v>
      </c>
      <c r="F7774">
        <v>80</v>
      </c>
      <c r="G7774" t="s">
        <v>43730</v>
      </c>
      <c r="H7774" t="s">
        <v>34561</v>
      </c>
      <c r="I7774" s="1">
        <v>44927</v>
      </c>
      <c r="J7774" s="1">
        <v>46023</v>
      </c>
      <c r="K7774" t="s">
        <v>34562</v>
      </c>
      <c r="L7774" t="s">
        <v>34563</v>
      </c>
      <c r="M7774" t="s">
        <v>27</v>
      </c>
      <c r="N7774">
        <v>2</v>
      </c>
      <c r="O7774">
        <f>Table1[[#This Row],[Price]]-0.1*Table1[[#This Row],[Price]]</f>
        <v>337.98599999999999</v>
      </c>
      <c r="P7774" s="9">
        <f>(Table1[[#This Row],[Expiration Date]]-Table1[[#This Row],[Manufacturing Date]])/365</f>
        <v>3.0027397260273974</v>
      </c>
      <c r="Q7774" t="str">
        <f>IF(Table1[[#This Row],[Expiration Date]]-J7782&gt;12/31/2024,"not expired","expired")</f>
        <v>not expired</v>
      </c>
      <c r="R7774">
        <f>Table1[[#This Row],[Discounted Price]]*0.95</f>
        <v>321.08669999999995</v>
      </c>
      <c r="S7774">
        <f>Table1[[#This Row],[Discounted Price]]*0.9</f>
        <v>304.18740000000003</v>
      </c>
      <c r="T7774">
        <f>Table1[[#This Row],[Discounted Price]]*0.8</f>
        <v>270.3888</v>
      </c>
      <c r="U7774">
        <f>Table1[[#This Row],[Price]]*0.52</f>
        <v>195.28080000000003</v>
      </c>
      <c r="V7774">
        <f>(Table1[[#This Row],[Price]]-Table1[[#This Row],[Scrap value]])/2</f>
        <v>90.129599999999996</v>
      </c>
    </row>
    <row r="7775" spans="1:22" x14ac:dyDescent="0.25">
      <c r="A7775" t="s">
        <v>34564</v>
      </c>
      <c r="B7775" t="s">
        <v>15</v>
      </c>
      <c r="C7775" t="s">
        <v>47</v>
      </c>
      <c r="D7775" t="s">
        <v>34565</v>
      </c>
      <c r="E7775">
        <v>424.88</v>
      </c>
      <c r="F7775">
        <v>74</v>
      </c>
      <c r="G7775" t="s">
        <v>43730</v>
      </c>
      <c r="H7775" t="s">
        <v>34566</v>
      </c>
      <c r="I7775" s="1">
        <v>44927</v>
      </c>
      <c r="J7775" s="1">
        <v>45658</v>
      </c>
      <c r="K7775" t="s">
        <v>34567</v>
      </c>
      <c r="L7775" t="s">
        <v>34568</v>
      </c>
      <c r="M7775" t="s">
        <v>45</v>
      </c>
      <c r="N7775">
        <v>2</v>
      </c>
      <c r="O7775">
        <f>Table1[[#This Row],[Price]]-0.1*Table1[[#This Row],[Price]]</f>
        <v>382.392</v>
      </c>
      <c r="P7775" s="9">
        <f>(Table1[[#This Row],[Expiration Date]]-Table1[[#This Row],[Manufacturing Date]])/365</f>
        <v>2.0027397260273974</v>
      </c>
      <c r="Q7775" t="str">
        <f>IF(Table1[[#This Row],[Expiration Date]]-J7783&gt;12/31/2024,"not expired","expired")</f>
        <v>not expired</v>
      </c>
      <c r="R7775">
        <f>Table1[[#This Row],[Discounted Price]]*0.95</f>
        <v>363.2724</v>
      </c>
      <c r="S7775">
        <f>Table1[[#This Row],[Discounted Price]]*0.9</f>
        <v>344.15280000000001</v>
      </c>
      <c r="T7775">
        <f>Table1[[#This Row],[Discounted Price]]*0.8</f>
        <v>305.91360000000003</v>
      </c>
      <c r="U7775">
        <f>Table1[[#This Row],[Price]]*0.52</f>
        <v>220.9376</v>
      </c>
      <c r="V7775">
        <f>(Table1[[#This Row],[Price]]-Table1[[#This Row],[Scrap value]])/2</f>
        <v>101.9712</v>
      </c>
    </row>
    <row r="7776" spans="1:22" x14ac:dyDescent="0.25">
      <c r="A7776" t="s">
        <v>34569</v>
      </c>
      <c r="B7776" t="s">
        <v>15</v>
      </c>
      <c r="C7776" t="s">
        <v>47</v>
      </c>
      <c r="D7776" t="s">
        <v>34570</v>
      </c>
      <c r="E7776">
        <v>444.4</v>
      </c>
      <c r="F7776">
        <v>79</v>
      </c>
      <c r="G7776" t="s">
        <v>43730</v>
      </c>
      <c r="H7776" t="s">
        <v>1081</v>
      </c>
      <c r="I7776" s="1">
        <v>45000</v>
      </c>
      <c r="J7776" s="1">
        <v>46023</v>
      </c>
      <c r="K7776" t="s">
        <v>34571</v>
      </c>
      <c r="L7776" t="s">
        <v>34572</v>
      </c>
      <c r="M7776" t="s">
        <v>20</v>
      </c>
      <c r="N7776">
        <v>2</v>
      </c>
      <c r="O7776">
        <f>Table1[[#This Row],[Price]]-0.1*Table1[[#This Row],[Price]]</f>
        <v>399.96</v>
      </c>
      <c r="P7776" s="9">
        <f>(Table1[[#This Row],[Expiration Date]]-Table1[[#This Row],[Manufacturing Date]])/365</f>
        <v>2.8027397260273972</v>
      </c>
      <c r="Q7776" t="str">
        <f>IF(Table1[[#This Row],[Expiration Date]]-J7784&gt;12/31/2024,"not expired","expired")</f>
        <v>not expired</v>
      </c>
      <c r="R7776">
        <f>Table1[[#This Row],[Discounted Price]]*0.95</f>
        <v>379.96199999999999</v>
      </c>
      <c r="S7776">
        <f>Table1[[#This Row],[Discounted Price]]*0.9</f>
        <v>359.964</v>
      </c>
      <c r="T7776">
        <f>Table1[[#This Row],[Discounted Price]]*0.8</f>
        <v>319.96800000000002</v>
      </c>
      <c r="U7776">
        <f>Table1[[#This Row],[Price]]*0.52</f>
        <v>231.08799999999999</v>
      </c>
      <c r="V7776">
        <f>(Table1[[#This Row],[Price]]-Table1[[#This Row],[Scrap value]])/2</f>
        <v>106.65599999999999</v>
      </c>
    </row>
    <row r="7777" spans="1:22" x14ac:dyDescent="0.25">
      <c r="A7777" t="s">
        <v>34573</v>
      </c>
      <c r="B7777" t="s">
        <v>22</v>
      </c>
      <c r="C7777" t="s">
        <v>47</v>
      </c>
      <c r="D7777" t="s">
        <v>34574</v>
      </c>
      <c r="E7777">
        <v>350.71</v>
      </c>
      <c r="F7777">
        <v>27</v>
      </c>
      <c r="G7777" t="s">
        <v>43729</v>
      </c>
      <c r="H7777" t="s">
        <v>22056</v>
      </c>
      <c r="I7777" s="1">
        <v>44927</v>
      </c>
      <c r="J7777" s="1">
        <v>45292</v>
      </c>
      <c r="K7777" t="s">
        <v>34575</v>
      </c>
      <c r="L7777" t="s">
        <v>34576</v>
      </c>
      <c r="M7777" t="s">
        <v>45</v>
      </c>
      <c r="N7777">
        <v>3</v>
      </c>
      <c r="O7777">
        <f>Table1[[#This Row],[Price]]-0.1*Table1[[#This Row],[Price]]</f>
        <v>315.63900000000001</v>
      </c>
      <c r="P7777" s="9">
        <f>(Table1[[#This Row],[Expiration Date]]-Table1[[#This Row],[Manufacturing Date]])/365</f>
        <v>1</v>
      </c>
      <c r="Q7777" t="str">
        <f>IF(Table1[[#This Row],[Expiration Date]]-J7785&gt;12/31/2024,"not expired","expired")</f>
        <v>expired</v>
      </c>
      <c r="R7777">
        <f>Table1[[#This Row],[Discounted Price]]*0.95</f>
        <v>299.85705000000002</v>
      </c>
      <c r="S7777">
        <f>Table1[[#This Row],[Discounted Price]]*0.9</f>
        <v>284.07510000000002</v>
      </c>
      <c r="T7777">
        <f>Table1[[#This Row],[Discounted Price]]*0.8</f>
        <v>252.51120000000003</v>
      </c>
      <c r="U7777">
        <f>Table1[[#This Row],[Price]]*0.52</f>
        <v>182.36920000000001</v>
      </c>
      <c r="V7777">
        <f>(Table1[[#This Row],[Price]]-Table1[[#This Row],[Scrap value]])/2</f>
        <v>84.170399999999987</v>
      </c>
    </row>
    <row r="7778" spans="1:22" x14ac:dyDescent="0.25">
      <c r="A7778" t="s">
        <v>34577</v>
      </c>
      <c r="B7778" t="s">
        <v>35</v>
      </c>
      <c r="C7778" t="s">
        <v>47</v>
      </c>
      <c r="D7778" t="s">
        <v>34578</v>
      </c>
      <c r="E7778">
        <v>257.77</v>
      </c>
      <c r="F7778">
        <v>55</v>
      </c>
      <c r="G7778" t="s">
        <v>43730</v>
      </c>
      <c r="H7778" t="s">
        <v>618</v>
      </c>
      <c r="I7778" s="1">
        <v>44927</v>
      </c>
      <c r="J7778" s="1">
        <v>46023</v>
      </c>
      <c r="K7778" t="s">
        <v>34579</v>
      </c>
      <c r="L7778" t="s">
        <v>34580</v>
      </c>
      <c r="M7778" t="s">
        <v>27</v>
      </c>
      <c r="N7778">
        <v>1</v>
      </c>
      <c r="O7778">
        <f>Table1[[#This Row],[Price]]-0.1*Table1[[#This Row],[Price]]</f>
        <v>231.99299999999999</v>
      </c>
      <c r="P7778" s="9">
        <f>(Table1[[#This Row],[Expiration Date]]-Table1[[#This Row],[Manufacturing Date]])/365</f>
        <v>3.0027397260273974</v>
      </c>
      <c r="Q7778" t="str">
        <f>IF(Table1[[#This Row],[Expiration Date]]-J7786&gt;12/31/2024,"not expired","expired")</f>
        <v>not expired</v>
      </c>
      <c r="R7778">
        <f>Table1[[#This Row],[Discounted Price]]*0.95</f>
        <v>220.39335</v>
      </c>
      <c r="S7778">
        <f>Table1[[#This Row],[Discounted Price]]*0.9</f>
        <v>208.7937</v>
      </c>
      <c r="T7778">
        <f>Table1[[#This Row],[Discounted Price]]*0.8</f>
        <v>185.59440000000001</v>
      </c>
      <c r="U7778">
        <f>Table1[[#This Row],[Price]]*0.52</f>
        <v>134.04040000000001</v>
      </c>
      <c r="V7778">
        <f>(Table1[[#This Row],[Price]]-Table1[[#This Row],[Scrap value]])/2</f>
        <v>61.864799999999988</v>
      </c>
    </row>
    <row r="7779" spans="1:22" x14ac:dyDescent="0.25">
      <c r="A7779" t="s">
        <v>34581</v>
      </c>
      <c r="B7779" t="s">
        <v>15</v>
      </c>
      <c r="C7779" t="s">
        <v>47</v>
      </c>
      <c r="D7779" t="s">
        <v>34582</v>
      </c>
      <c r="E7779">
        <v>360.27</v>
      </c>
      <c r="F7779">
        <v>59</v>
      </c>
      <c r="G7779" t="s">
        <v>43728</v>
      </c>
      <c r="H7779" t="s">
        <v>34552</v>
      </c>
      <c r="I7779" s="1">
        <v>45137</v>
      </c>
      <c r="J7779" s="1">
        <v>45292</v>
      </c>
      <c r="K7779" t="s">
        <v>34583</v>
      </c>
      <c r="L7779" t="s">
        <v>34584</v>
      </c>
      <c r="M7779" t="s">
        <v>27</v>
      </c>
      <c r="N7779">
        <v>1</v>
      </c>
      <c r="O7779">
        <f>Table1[[#This Row],[Price]]-0.1*Table1[[#This Row],[Price]]</f>
        <v>324.24299999999999</v>
      </c>
      <c r="P7779" s="9">
        <f>(Table1[[#This Row],[Expiration Date]]-Table1[[#This Row],[Manufacturing Date]])/365</f>
        <v>0.42465753424657532</v>
      </c>
      <c r="Q7779" t="str">
        <f>IF(Table1[[#This Row],[Expiration Date]]-J7787&gt;12/31/2024,"not expired","expired")</f>
        <v>expired</v>
      </c>
      <c r="R7779">
        <f>Table1[[#This Row],[Discounted Price]]*0.95</f>
        <v>308.03084999999999</v>
      </c>
      <c r="S7779">
        <f>Table1[[#This Row],[Discounted Price]]*0.9</f>
        <v>291.81869999999998</v>
      </c>
      <c r="T7779">
        <f>Table1[[#This Row],[Discounted Price]]*0.8</f>
        <v>259.39440000000002</v>
      </c>
      <c r="U7779">
        <f>Table1[[#This Row],[Price]]*0.52</f>
        <v>187.34039999999999</v>
      </c>
      <c r="V7779">
        <f>(Table1[[#This Row],[Price]]-Table1[[#This Row],[Scrap value]])/2</f>
        <v>86.464799999999997</v>
      </c>
    </row>
    <row r="7780" spans="1:22" x14ac:dyDescent="0.25">
      <c r="A7780" t="s">
        <v>34585</v>
      </c>
      <c r="B7780" t="s">
        <v>29</v>
      </c>
      <c r="C7780" t="s">
        <v>47</v>
      </c>
      <c r="D7780" t="s">
        <v>34586</v>
      </c>
      <c r="E7780">
        <v>318.02999999999997</v>
      </c>
      <c r="F7780">
        <v>27</v>
      </c>
      <c r="G7780" t="s">
        <v>43728</v>
      </c>
      <c r="H7780" t="s">
        <v>34587</v>
      </c>
      <c r="I7780" s="1">
        <v>45137</v>
      </c>
      <c r="J7780" s="1">
        <v>45292</v>
      </c>
      <c r="K7780" t="s">
        <v>34588</v>
      </c>
      <c r="L7780" t="s">
        <v>34589</v>
      </c>
      <c r="M7780" t="s">
        <v>20</v>
      </c>
      <c r="N7780">
        <v>4</v>
      </c>
      <c r="O7780">
        <f>Table1[[#This Row],[Price]]-0.1*Table1[[#This Row],[Price]]</f>
        <v>286.22699999999998</v>
      </c>
      <c r="P7780" s="9">
        <f>(Table1[[#This Row],[Expiration Date]]-Table1[[#This Row],[Manufacturing Date]])/365</f>
        <v>0.42465753424657532</v>
      </c>
      <c r="Q7780" t="str">
        <f>IF(Table1[[#This Row],[Expiration Date]]-J7788&gt;12/31/2024,"not expired","expired")</f>
        <v>expired</v>
      </c>
      <c r="R7780">
        <f>Table1[[#This Row],[Discounted Price]]*0.95</f>
        <v>271.91564999999997</v>
      </c>
      <c r="S7780">
        <f>Table1[[#This Row],[Discounted Price]]*0.9</f>
        <v>257.60429999999997</v>
      </c>
      <c r="T7780">
        <f>Table1[[#This Row],[Discounted Price]]*0.8</f>
        <v>228.98159999999999</v>
      </c>
      <c r="U7780">
        <f>Table1[[#This Row],[Price]]*0.52</f>
        <v>165.37559999999999</v>
      </c>
      <c r="V7780">
        <f>(Table1[[#This Row],[Price]]-Table1[[#This Row],[Scrap value]])/2</f>
        <v>76.327199999999991</v>
      </c>
    </row>
    <row r="7781" spans="1:22" x14ac:dyDescent="0.25">
      <c r="A7781" t="s">
        <v>34590</v>
      </c>
      <c r="B7781" t="s">
        <v>35</v>
      </c>
      <c r="C7781" t="s">
        <v>47</v>
      </c>
      <c r="D7781" t="s">
        <v>34591</v>
      </c>
      <c r="E7781">
        <v>187.11</v>
      </c>
      <c r="F7781">
        <v>80</v>
      </c>
      <c r="G7781" t="s">
        <v>43729</v>
      </c>
      <c r="H7781" t="s">
        <v>2801</v>
      </c>
      <c r="I7781" s="1">
        <v>45000</v>
      </c>
      <c r="J7781" s="1">
        <v>45658</v>
      </c>
      <c r="K7781" t="s">
        <v>34592</v>
      </c>
      <c r="L7781" t="s">
        <v>34593</v>
      </c>
      <c r="M7781" t="s">
        <v>20</v>
      </c>
      <c r="N7781">
        <v>5</v>
      </c>
      <c r="O7781">
        <f>Table1[[#This Row],[Price]]-0.1*Table1[[#This Row],[Price]]</f>
        <v>168.399</v>
      </c>
      <c r="P7781" s="9">
        <f>(Table1[[#This Row],[Expiration Date]]-Table1[[#This Row],[Manufacturing Date]])/365</f>
        <v>1.8027397260273972</v>
      </c>
      <c r="Q7781" t="str">
        <f>IF(Table1[[#This Row],[Expiration Date]]-J7789&gt;12/31/2024,"not expired","expired")</f>
        <v>not expired</v>
      </c>
      <c r="R7781">
        <f>Table1[[#This Row],[Discounted Price]]*0.95</f>
        <v>159.97905</v>
      </c>
      <c r="S7781">
        <f>Table1[[#This Row],[Discounted Price]]*0.9</f>
        <v>151.5591</v>
      </c>
      <c r="T7781">
        <f>Table1[[#This Row],[Discounted Price]]*0.8</f>
        <v>134.7192</v>
      </c>
      <c r="U7781">
        <f>Table1[[#This Row],[Price]]*0.52</f>
        <v>97.297200000000004</v>
      </c>
      <c r="V7781">
        <f>(Table1[[#This Row],[Price]]-Table1[[#This Row],[Scrap value]])/2</f>
        <v>44.906400000000005</v>
      </c>
    </row>
    <row r="7782" spans="1:22" x14ac:dyDescent="0.25">
      <c r="A7782" t="s">
        <v>34594</v>
      </c>
      <c r="B7782" t="s">
        <v>35</v>
      </c>
      <c r="C7782" t="s">
        <v>47</v>
      </c>
      <c r="D7782" t="s">
        <v>34595</v>
      </c>
      <c r="E7782">
        <v>174.17</v>
      </c>
      <c r="F7782">
        <v>46</v>
      </c>
      <c r="G7782" t="s">
        <v>43730</v>
      </c>
      <c r="H7782" t="s">
        <v>33232</v>
      </c>
      <c r="I7782" s="1">
        <v>45000</v>
      </c>
      <c r="J7782" s="1">
        <v>45658</v>
      </c>
      <c r="K7782" t="s">
        <v>34596</v>
      </c>
      <c r="L7782" t="s">
        <v>34597</v>
      </c>
      <c r="M7782" t="s">
        <v>45</v>
      </c>
      <c r="N7782">
        <v>4</v>
      </c>
      <c r="O7782">
        <f>Table1[[#This Row],[Price]]-0.1*Table1[[#This Row],[Price]]</f>
        <v>156.75299999999999</v>
      </c>
      <c r="P7782" s="9">
        <f>(Table1[[#This Row],[Expiration Date]]-Table1[[#This Row],[Manufacturing Date]])/365</f>
        <v>1.8027397260273972</v>
      </c>
      <c r="Q7782" t="str">
        <f>IF(Table1[[#This Row],[Expiration Date]]-J7790&gt;12/31/2024,"not expired","expired")</f>
        <v>expired</v>
      </c>
      <c r="R7782">
        <f>Table1[[#This Row],[Discounted Price]]*0.95</f>
        <v>148.91534999999999</v>
      </c>
      <c r="S7782">
        <f>Table1[[#This Row],[Discounted Price]]*0.9</f>
        <v>141.07769999999999</v>
      </c>
      <c r="T7782">
        <f>Table1[[#This Row],[Discounted Price]]*0.8</f>
        <v>125.4024</v>
      </c>
      <c r="U7782">
        <f>Table1[[#This Row],[Price]]*0.52</f>
        <v>90.568399999999997</v>
      </c>
      <c r="V7782">
        <f>(Table1[[#This Row],[Price]]-Table1[[#This Row],[Scrap value]])/2</f>
        <v>41.800799999999995</v>
      </c>
    </row>
    <row r="7783" spans="1:22" x14ac:dyDescent="0.25">
      <c r="A7783" t="s">
        <v>34598</v>
      </c>
      <c r="B7783" t="s">
        <v>29</v>
      </c>
      <c r="C7783" t="s">
        <v>47</v>
      </c>
      <c r="D7783" t="s">
        <v>34599</v>
      </c>
      <c r="E7783">
        <v>426.65</v>
      </c>
      <c r="F7783">
        <v>74</v>
      </c>
      <c r="G7783" t="s">
        <v>43728</v>
      </c>
      <c r="H7783" t="s">
        <v>2614</v>
      </c>
      <c r="I7783" s="1">
        <v>45000</v>
      </c>
      <c r="J7783" s="1">
        <v>45292</v>
      </c>
      <c r="K7783" t="s">
        <v>34600</v>
      </c>
      <c r="L7783" t="s">
        <v>34601</v>
      </c>
      <c r="M7783" t="s">
        <v>27</v>
      </c>
      <c r="N7783">
        <v>5</v>
      </c>
      <c r="O7783">
        <f>Table1[[#This Row],[Price]]-0.1*Table1[[#This Row],[Price]]</f>
        <v>383.98499999999996</v>
      </c>
      <c r="P7783" s="9">
        <f>(Table1[[#This Row],[Expiration Date]]-Table1[[#This Row],[Manufacturing Date]])/365</f>
        <v>0.8</v>
      </c>
      <c r="Q7783" t="str">
        <f>IF(Table1[[#This Row],[Expiration Date]]-J7791&gt;12/31/2024,"not expired","expired")</f>
        <v>expired</v>
      </c>
      <c r="R7783">
        <f>Table1[[#This Row],[Discounted Price]]*0.95</f>
        <v>364.78574999999995</v>
      </c>
      <c r="S7783">
        <f>Table1[[#This Row],[Discounted Price]]*0.9</f>
        <v>345.58649999999994</v>
      </c>
      <c r="T7783">
        <f>Table1[[#This Row],[Discounted Price]]*0.8</f>
        <v>307.18799999999999</v>
      </c>
      <c r="U7783">
        <f>Table1[[#This Row],[Price]]*0.52</f>
        <v>221.858</v>
      </c>
      <c r="V7783">
        <f>(Table1[[#This Row],[Price]]-Table1[[#This Row],[Scrap value]])/2</f>
        <v>102.39599999999999</v>
      </c>
    </row>
    <row r="7784" spans="1:22" x14ac:dyDescent="0.25">
      <c r="A7784" t="s">
        <v>34602</v>
      </c>
      <c r="B7784" t="s">
        <v>35</v>
      </c>
      <c r="C7784" t="s">
        <v>47</v>
      </c>
      <c r="D7784" t="s">
        <v>34603</v>
      </c>
      <c r="E7784">
        <v>418.39</v>
      </c>
      <c r="F7784">
        <v>58</v>
      </c>
      <c r="G7784" t="s">
        <v>43728</v>
      </c>
      <c r="H7784" t="s">
        <v>22191</v>
      </c>
      <c r="I7784" s="1">
        <v>44927</v>
      </c>
      <c r="J7784" s="1">
        <v>45292</v>
      </c>
      <c r="K7784" t="s">
        <v>34604</v>
      </c>
      <c r="L7784" t="s">
        <v>34605</v>
      </c>
      <c r="M7784" t="s">
        <v>45</v>
      </c>
      <c r="N7784">
        <v>2</v>
      </c>
      <c r="O7784">
        <f>Table1[[#This Row],[Price]]-0.1*Table1[[#This Row],[Price]]</f>
        <v>376.55099999999999</v>
      </c>
      <c r="P7784" s="9">
        <f>(Table1[[#This Row],[Expiration Date]]-Table1[[#This Row],[Manufacturing Date]])/365</f>
        <v>1</v>
      </c>
      <c r="Q7784" t="str">
        <f>IF(Table1[[#This Row],[Expiration Date]]-J7792&gt;12/31/2024,"not expired","expired")</f>
        <v>expired</v>
      </c>
      <c r="R7784">
        <f>Table1[[#This Row],[Discounted Price]]*0.95</f>
        <v>357.72344999999996</v>
      </c>
      <c r="S7784">
        <f>Table1[[#This Row],[Discounted Price]]*0.9</f>
        <v>338.89589999999998</v>
      </c>
      <c r="T7784">
        <f>Table1[[#This Row],[Discounted Price]]*0.8</f>
        <v>301.24079999999998</v>
      </c>
      <c r="U7784">
        <f>Table1[[#This Row],[Price]]*0.52</f>
        <v>217.56280000000001</v>
      </c>
      <c r="V7784">
        <f>(Table1[[#This Row],[Price]]-Table1[[#This Row],[Scrap value]])/2</f>
        <v>100.41359999999999</v>
      </c>
    </row>
    <row r="7785" spans="1:22" x14ac:dyDescent="0.25">
      <c r="A7785" t="s">
        <v>34606</v>
      </c>
      <c r="B7785" t="s">
        <v>22</v>
      </c>
      <c r="C7785" t="s">
        <v>47</v>
      </c>
      <c r="D7785" t="s">
        <v>34607</v>
      </c>
      <c r="E7785">
        <v>125.81</v>
      </c>
      <c r="F7785">
        <v>51</v>
      </c>
      <c r="G7785" t="s">
        <v>43729</v>
      </c>
      <c r="H7785" t="s">
        <v>34608</v>
      </c>
      <c r="I7785" s="1">
        <v>44927</v>
      </c>
      <c r="J7785" s="1">
        <v>46023</v>
      </c>
      <c r="K7785" t="s">
        <v>34609</v>
      </c>
      <c r="L7785" t="s">
        <v>34610</v>
      </c>
      <c r="M7785" t="s">
        <v>20</v>
      </c>
      <c r="N7785">
        <v>2</v>
      </c>
      <c r="O7785">
        <f>Table1[[#This Row],[Price]]-0.1*Table1[[#This Row],[Price]]</f>
        <v>113.229</v>
      </c>
      <c r="P7785" s="9">
        <f>(Table1[[#This Row],[Expiration Date]]-Table1[[#This Row],[Manufacturing Date]])/365</f>
        <v>3.0027397260273974</v>
      </c>
      <c r="Q7785" t="str">
        <f>IF(Table1[[#This Row],[Expiration Date]]-J7793&gt;12/31/2024,"not expired","expired")</f>
        <v>not expired</v>
      </c>
      <c r="R7785">
        <f>Table1[[#This Row],[Discounted Price]]*0.95</f>
        <v>107.56755</v>
      </c>
      <c r="S7785">
        <f>Table1[[#This Row],[Discounted Price]]*0.9</f>
        <v>101.9061</v>
      </c>
      <c r="T7785">
        <f>Table1[[#This Row],[Discounted Price]]*0.8</f>
        <v>90.583200000000005</v>
      </c>
      <c r="U7785">
        <f>Table1[[#This Row],[Price]]*0.52</f>
        <v>65.421199999999999</v>
      </c>
      <c r="V7785">
        <f>(Table1[[#This Row],[Price]]-Table1[[#This Row],[Scrap value]])/2</f>
        <v>30.194400000000002</v>
      </c>
    </row>
    <row r="7786" spans="1:22" x14ac:dyDescent="0.25">
      <c r="A7786" t="s">
        <v>34611</v>
      </c>
      <c r="B7786" t="s">
        <v>22</v>
      </c>
      <c r="C7786" t="s">
        <v>47</v>
      </c>
      <c r="D7786" t="s">
        <v>34612</v>
      </c>
      <c r="E7786">
        <v>473.99</v>
      </c>
      <c r="F7786">
        <v>96</v>
      </c>
      <c r="G7786" t="s">
        <v>43729</v>
      </c>
      <c r="H7786" t="s">
        <v>34613</v>
      </c>
      <c r="I7786" s="1">
        <v>45000</v>
      </c>
      <c r="J7786" s="1">
        <v>45292</v>
      </c>
      <c r="K7786" t="s">
        <v>34614</v>
      </c>
      <c r="L7786" t="s">
        <v>34615</v>
      </c>
      <c r="M7786" t="s">
        <v>27</v>
      </c>
      <c r="N7786">
        <v>1</v>
      </c>
      <c r="O7786">
        <f>Table1[[#This Row],[Price]]-0.1*Table1[[#This Row],[Price]]</f>
        <v>426.59100000000001</v>
      </c>
      <c r="P7786" s="9">
        <f>(Table1[[#This Row],[Expiration Date]]-Table1[[#This Row],[Manufacturing Date]])/365</f>
        <v>0.8</v>
      </c>
      <c r="Q7786" t="str">
        <f>IF(Table1[[#This Row],[Expiration Date]]-J7794&gt;12/31/2024,"not expired","expired")</f>
        <v>expired</v>
      </c>
      <c r="R7786">
        <f>Table1[[#This Row],[Discounted Price]]*0.95</f>
        <v>405.26144999999997</v>
      </c>
      <c r="S7786">
        <f>Table1[[#This Row],[Discounted Price]]*0.9</f>
        <v>383.93190000000004</v>
      </c>
      <c r="T7786">
        <f>Table1[[#This Row],[Discounted Price]]*0.8</f>
        <v>341.27280000000002</v>
      </c>
      <c r="U7786">
        <f>Table1[[#This Row],[Price]]*0.52</f>
        <v>246.47480000000002</v>
      </c>
      <c r="V7786">
        <f>(Table1[[#This Row],[Price]]-Table1[[#This Row],[Scrap value]])/2</f>
        <v>113.7576</v>
      </c>
    </row>
    <row r="7787" spans="1:22" x14ac:dyDescent="0.25">
      <c r="A7787" t="s">
        <v>34616</v>
      </c>
      <c r="B7787" t="s">
        <v>15</v>
      </c>
      <c r="C7787" t="s">
        <v>47</v>
      </c>
      <c r="D7787" t="s">
        <v>34617</v>
      </c>
      <c r="E7787">
        <v>288.47000000000003</v>
      </c>
      <c r="F7787">
        <v>83</v>
      </c>
      <c r="G7787" t="s">
        <v>43729</v>
      </c>
      <c r="H7787" t="s">
        <v>4495</v>
      </c>
      <c r="I7787" s="1">
        <v>45000</v>
      </c>
      <c r="J7787" s="1">
        <v>45292</v>
      </c>
      <c r="K7787" t="s">
        <v>34618</v>
      </c>
      <c r="L7787" t="s">
        <v>34619</v>
      </c>
      <c r="M7787" t="s">
        <v>27</v>
      </c>
      <c r="N7787">
        <v>4</v>
      </c>
      <c r="O7787">
        <f>Table1[[#This Row],[Price]]-0.1*Table1[[#This Row],[Price]]</f>
        <v>259.62300000000005</v>
      </c>
      <c r="P7787" s="9">
        <f>(Table1[[#This Row],[Expiration Date]]-Table1[[#This Row],[Manufacturing Date]])/365</f>
        <v>0.8</v>
      </c>
      <c r="Q7787" t="str">
        <f>IF(Table1[[#This Row],[Expiration Date]]-J7795&gt;12/31/2024,"not expired","expired")</f>
        <v>expired</v>
      </c>
      <c r="R7787">
        <f>Table1[[#This Row],[Discounted Price]]*0.95</f>
        <v>246.64185000000003</v>
      </c>
      <c r="S7787">
        <f>Table1[[#This Row],[Discounted Price]]*0.9</f>
        <v>233.66070000000005</v>
      </c>
      <c r="T7787">
        <f>Table1[[#This Row],[Discounted Price]]*0.8</f>
        <v>207.69840000000005</v>
      </c>
      <c r="U7787">
        <f>Table1[[#This Row],[Price]]*0.52</f>
        <v>150.00440000000003</v>
      </c>
      <c r="V7787">
        <f>(Table1[[#This Row],[Price]]-Table1[[#This Row],[Scrap value]])/2</f>
        <v>69.232799999999997</v>
      </c>
    </row>
    <row r="7788" spans="1:22" x14ac:dyDescent="0.25">
      <c r="A7788" t="s">
        <v>34620</v>
      </c>
      <c r="B7788" t="s">
        <v>15</v>
      </c>
      <c r="C7788" t="s">
        <v>47</v>
      </c>
      <c r="D7788" t="s">
        <v>34621</v>
      </c>
      <c r="E7788">
        <v>417.55</v>
      </c>
      <c r="F7788">
        <v>18</v>
      </c>
      <c r="G7788" t="s">
        <v>43730</v>
      </c>
      <c r="H7788" t="s">
        <v>3081</v>
      </c>
      <c r="I7788" s="1">
        <v>45000</v>
      </c>
      <c r="J7788" s="1">
        <v>45292</v>
      </c>
      <c r="K7788" t="s">
        <v>34622</v>
      </c>
      <c r="L7788" t="s">
        <v>34623</v>
      </c>
      <c r="M7788" t="s">
        <v>45</v>
      </c>
      <c r="N7788">
        <v>5</v>
      </c>
      <c r="O7788">
        <f>Table1[[#This Row],[Price]]-0.1*Table1[[#This Row],[Price]]</f>
        <v>375.79500000000002</v>
      </c>
      <c r="P7788" s="9">
        <f>(Table1[[#This Row],[Expiration Date]]-Table1[[#This Row],[Manufacturing Date]])/365</f>
        <v>0.8</v>
      </c>
      <c r="Q7788" t="str">
        <f>IF(Table1[[#This Row],[Expiration Date]]-J7796&gt;12/31/2024,"not expired","expired")</f>
        <v>expired</v>
      </c>
      <c r="R7788">
        <f>Table1[[#This Row],[Discounted Price]]*0.95</f>
        <v>357.00524999999999</v>
      </c>
      <c r="S7788">
        <f>Table1[[#This Row],[Discounted Price]]*0.9</f>
        <v>338.21550000000002</v>
      </c>
      <c r="T7788">
        <f>Table1[[#This Row],[Discounted Price]]*0.8</f>
        <v>300.63600000000002</v>
      </c>
      <c r="U7788">
        <f>Table1[[#This Row],[Price]]*0.52</f>
        <v>217.126</v>
      </c>
      <c r="V7788">
        <f>(Table1[[#This Row],[Price]]-Table1[[#This Row],[Scrap value]])/2</f>
        <v>100.212</v>
      </c>
    </row>
    <row r="7789" spans="1:22" x14ac:dyDescent="0.25">
      <c r="A7789" t="s">
        <v>34624</v>
      </c>
      <c r="B7789" t="s">
        <v>29</v>
      </c>
      <c r="C7789" t="s">
        <v>47</v>
      </c>
      <c r="D7789" t="s">
        <v>34625</v>
      </c>
      <c r="E7789">
        <v>168.67</v>
      </c>
      <c r="F7789">
        <v>46</v>
      </c>
      <c r="G7789" t="s">
        <v>43729</v>
      </c>
      <c r="H7789" t="s">
        <v>20338</v>
      </c>
      <c r="I7789" s="1">
        <v>45000</v>
      </c>
      <c r="J7789" s="1">
        <v>45292</v>
      </c>
      <c r="K7789" t="s">
        <v>34626</v>
      </c>
      <c r="L7789" t="s">
        <v>34627</v>
      </c>
      <c r="M7789" t="s">
        <v>45</v>
      </c>
      <c r="N7789">
        <v>2</v>
      </c>
      <c r="O7789">
        <f>Table1[[#This Row],[Price]]-0.1*Table1[[#This Row],[Price]]</f>
        <v>151.803</v>
      </c>
      <c r="P7789" s="9">
        <f>(Table1[[#This Row],[Expiration Date]]-Table1[[#This Row],[Manufacturing Date]])/365</f>
        <v>0.8</v>
      </c>
      <c r="Q7789" t="str">
        <f>IF(Table1[[#This Row],[Expiration Date]]-J7797&gt;12/31/2024,"not expired","expired")</f>
        <v>expired</v>
      </c>
      <c r="R7789">
        <f>Table1[[#This Row],[Discounted Price]]*0.95</f>
        <v>144.21285</v>
      </c>
      <c r="S7789">
        <f>Table1[[#This Row],[Discounted Price]]*0.9</f>
        <v>136.62270000000001</v>
      </c>
      <c r="T7789">
        <f>Table1[[#This Row],[Discounted Price]]*0.8</f>
        <v>121.44240000000001</v>
      </c>
      <c r="U7789">
        <f>Table1[[#This Row],[Price]]*0.52</f>
        <v>87.708399999999997</v>
      </c>
      <c r="V7789">
        <f>(Table1[[#This Row],[Price]]-Table1[[#This Row],[Scrap value]])/2</f>
        <v>40.480799999999995</v>
      </c>
    </row>
    <row r="7790" spans="1:22" x14ac:dyDescent="0.25">
      <c r="A7790" t="s">
        <v>34628</v>
      </c>
      <c r="B7790" t="s">
        <v>35</v>
      </c>
      <c r="C7790" t="s">
        <v>47</v>
      </c>
      <c r="D7790" t="s">
        <v>34629</v>
      </c>
      <c r="E7790">
        <v>443.69</v>
      </c>
      <c r="F7790">
        <v>80</v>
      </c>
      <c r="G7790" t="s">
        <v>43730</v>
      </c>
      <c r="H7790" t="s">
        <v>9349</v>
      </c>
      <c r="I7790" s="1">
        <v>45137</v>
      </c>
      <c r="J7790" s="1">
        <v>45658</v>
      </c>
      <c r="K7790" t="s">
        <v>34630</v>
      </c>
      <c r="L7790" t="s">
        <v>34631</v>
      </c>
      <c r="M7790" t="s">
        <v>27</v>
      </c>
      <c r="N7790">
        <v>1</v>
      </c>
      <c r="O7790">
        <f>Table1[[#This Row],[Price]]-0.1*Table1[[#This Row],[Price]]</f>
        <v>399.32100000000003</v>
      </c>
      <c r="P7790" s="9">
        <f>(Table1[[#This Row],[Expiration Date]]-Table1[[#This Row],[Manufacturing Date]])/365</f>
        <v>1.4273972602739726</v>
      </c>
      <c r="Q7790" t="str">
        <f>IF(Table1[[#This Row],[Expiration Date]]-J7798&gt;12/31/2024,"not expired","expired")</f>
        <v>expired</v>
      </c>
      <c r="R7790">
        <f>Table1[[#This Row],[Discounted Price]]*0.95</f>
        <v>379.35495000000003</v>
      </c>
      <c r="S7790">
        <f>Table1[[#This Row],[Discounted Price]]*0.9</f>
        <v>359.38890000000004</v>
      </c>
      <c r="T7790">
        <f>Table1[[#This Row],[Discounted Price]]*0.8</f>
        <v>319.45680000000004</v>
      </c>
      <c r="U7790">
        <f>Table1[[#This Row],[Price]]*0.52</f>
        <v>230.71880000000002</v>
      </c>
      <c r="V7790">
        <f>(Table1[[#This Row],[Price]]-Table1[[#This Row],[Scrap value]])/2</f>
        <v>106.48559999999999</v>
      </c>
    </row>
    <row r="7791" spans="1:22" x14ac:dyDescent="0.25">
      <c r="A7791" t="s">
        <v>34632</v>
      </c>
      <c r="B7791" t="s">
        <v>29</v>
      </c>
      <c r="C7791" t="s">
        <v>47</v>
      </c>
      <c r="D7791" t="s">
        <v>34633</v>
      </c>
      <c r="E7791">
        <v>347.45</v>
      </c>
      <c r="F7791">
        <v>33</v>
      </c>
      <c r="G7791" t="s">
        <v>43730</v>
      </c>
      <c r="H7791" t="s">
        <v>30721</v>
      </c>
      <c r="I7791" s="1">
        <v>44927</v>
      </c>
      <c r="J7791" s="1">
        <v>45292</v>
      </c>
      <c r="K7791" t="s">
        <v>34634</v>
      </c>
      <c r="L7791" t="s">
        <v>34635</v>
      </c>
      <c r="M7791" t="s">
        <v>45</v>
      </c>
      <c r="N7791">
        <v>4</v>
      </c>
      <c r="O7791">
        <f>Table1[[#This Row],[Price]]-0.1*Table1[[#This Row],[Price]]</f>
        <v>312.70499999999998</v>
      </c>
      <c r="P7791" s="9">
        <f>(Table1[[#This Row],[Expiration Date]]-Table1[[#This Row],[Manufacturing Date]])/365</f>
        <v>1</v>
      </c>
      <c r="Q7791" t="str">
        <f>IF(Table1[[#This Row],[Expiration Date]]-J7799&gt;12/31/2024,"not expired","expired")</f>
        <v>expired</v>
      </c>
      <c r="R7791">
        <f>Table1[[#This Row],[Discounted Price]]*0.95</f>
        <v>297.06975</v>
      </c>
      <c r="S7791">
        <f>Table1[[#This Row],[Discounted Price]]*0.9</f>
        <v>281.43450000000001</v>
      </c>
      <c r="T7791">
        <f>Table1[[#This Row],[Discounted Price]]*0.8</f>
        <v>250.16399999999999</v>
      </c>
      <c r="U7791">
        <f>Table1[[#This Row],[Price]]*0.52</f>
        <v>180.67400000000001</v>
      </c>
      <c r="V7791">
        <f>(Table1[[#This Row],[Price]]-Table1[[#This Row],[Scrap value]])/2</f>
        <v>83.387999999999991</v>
      </c>
    </row>
    <row r="7792" spans="1:22" x14ac:dyDescent="0.25">
      <c r="A7792" t="s">
        <v>34636</v>
      </c>
      <c r="B7792" t="s">
        <v>29</v>
      </c>
      <c r="C7792" t="s">
        <v>47</v>
      </c>
      <c r="D7792" t="s">
        <v>34637</v>
      </c>
      <c r="E7792">
        <v>208.02</v>
      </c>
      <c r="F7792">
        <v>11</v>
      </c>
      <c r="G7792" t="s">
        <v>43730</v>
      </c>
      <c r="H7792" t="s">
        <v>1765</v>
      </c>
      <c r="I7792" s="1">
        <v>44927</v>
      </c>
      <c r="J7792" s="1">
        <v>46023</v>
      </c>
      <c r="K7792" t="s">
        <v>34638</v>
      </c>
      <c r="L7792" t="s">
        <v>34639</v>
      </c>
      <c r="M7792" t="s">
        <v>27</v>
      </c>
      <c r="N7792">
        <v>2</v>
      </c>
      <c r="O7792">
        <f>Table1[[#This Row],[Price]]-0.1*Table1[[#This Row],[Price]]</f>
        <v>187.21800000000002</v>
      </c>
      <c r="P7792" s="9">
        <f>(Table1[[#This Row],[Expiration Date]]-Table1[[#This Row],[Manufacturing Date]])/365</f>
        <v>3.0027397260273974</v>
      </c>
      <c r="Q7792" t="str">
        <f>IF(Table1[[#This Row],[Expiration Date]]-J7800&gt;12/31/2024,"not expired","expired")</f>
        <v>expired</v>
      </c>
      <c r="R7792">
        <f>Table1[[#This Row],[Discounted Price]]*0.95</f>
        <v>177.8571</v>
      </c>
      <c r="S7792">
        <f>Table1[[#This Row],[Discounted Price]]*0.9</f>
        <v>168.49620000000002</v>
      </c>
      <c r="T7792">
        <f>Table1[[#This Row],[Discounted Price]]*0.8</f>
        <v>149.77440000000001</v>
      </c>
      <c r="U7792">
        <f>Table1[[#This Row],[Price]]*0.52</f>
        <v>108.17040000000001</v>
      </c>
      <c r="V7792">
        <f>(Table1[[#This Row],[Price]]-Table1[[#This Row],[Scrap value]])/2</f>
        <v>49.924799999999998</v>
      </c>
    </row>
    <row r="7793" spans="1:22" x14ac:dyDescent="0.25">
      <c r="A7793" t="s">
        <v>34640</v>
      </c>
      <c r="B7793" t="s">
        <v>15</v>
      </c>
      <c r="C7793" t="s">
        <v>47</v>
      </c>
      <c r="D7793" t="s">
        <v>34641</v>
      </c>
      <c r="E7793">
        <v>432.77</v>
      </c>
      <c r="F7793">
        <v>73</v>
      </c>
      <c r="G7793" t="s">
        <v>43728</v>
      </c>
      <c r="H7793" t="s">
        <v>17560</v>
      </c>
      <c r="I7793" s="1">
        <v>44927</v>
      </c>
      <c r="J7793" s="1">
        <v>45292</v>
      </c>
      <c r="K7793" t="s">
        <v>34642</v>
      </c>
      <c r="L7793" t="s">
        <v>34643</v>
      </c>
      <c r="M7793" t="s">
        <v>27</v>
      </c>
      <c r="N7793">
        <v>2</v>
      </c>
      <c r="O7793">
        <f>Table1[[#This Row],[Price]]-0.1*Table1[[#This Row],[Price]]</f>
        <v>389.49299999999999</v>
      </c>
      <c r="P7793" s="9">
        <f>(Table1[[#This Row],[Expiration Date]]-Table1[[#This Row],[Manufacturing Date]])/365</f>
        <v>1</v>
      </c>
      <c r="Q7793" t="str">
        <f>IF(Table1[[#This Row],[Expiration Date]]-J7801&gt;12/31/2024,"not expired","expired")</f>
        <v>expired</v>
      </c>
      <c r="R7793">
        <f>Table1[[#This Row],[Discounted Price]]*0.95</f>
        <v>370.01835</v>
      </c>
      <c r="S7793">
        <f>Table1[[#This Row],[Discounted Price]]*0.9</f>
        <v>350.5437</v>
      </c>
      <c r="T7793">
        <f>Table1[[#This Row],[Discounted Price]]*0.8</f>
        <v>311.59440000000001</v>
      </c>
      <c r="U7793">
        <f>Table1[[#This Row],[Price]]*0.52</f>
        <v>225.04040000000001</v>
      </c>
      <c r="V7793">
        <f>(Table1[[#This Row],[Price]]-Table1[[#This Row],[Scrap value]])/2</f>
        <v>103.86479999999999</v>
      </c>
    </row>
    <row r="7794" spans="1:22" x14ac:dyDescent="0.25">
      <c r="A7794" t="s">
        <v>34644</v>
      </c>
      <c r="B7794" t="s">
        <v>22</v>
      </c>
      <c r="C7794" t="s">
        <v>47</v>
      </c>
      <c r="D7794" t="s">
        <v>34645</v>
      </c>
      <c r="E7794">
        <v>206.26</v>
      </c>
      <c r="F7794">
        <v>93</v>
      </c>
      <c r="G7794" t="s">
        <v>43730</v>
      </c>
      <c r="H7794" t="s">
        <v>2254</v>
      </c>
      <c r="I7794" s="1">
        <v>44927</v>
      </c>
      <c r="J7794" s="1">
        <v>46023</v>
      </c>
      <c r="K7794" t="s">
        <v>34646</v>
      </c>
      <c r="L7794" t="s">
        <v>34647</v>
      </c>
      <c r="M7794" t="s">
        <v>27</v>
      </c>
      <c r="N7794">
        <v>5</v>
      </c>
      <c r="O7794">
        <f>Table1[[#This Row],[Price]]-0.1*Table1[[#This Row],[Price]]</f>
        <v>185.63399999999999</v>
      </c>
      <c r="P7794" s="9">
        <f>(Table1[[#This Row],[Expiration Date]]-Table1[[#This Row],[Manufacturing Date]])/365</f>
        <v>3.0027397260273974</v>
      </c>
      <c r="Q7794" t="str">
        <f>IF(Table1[[#This Row],[Expiration Date]]-J7802&gt;12/31/2024,"not expired","expired")</f>
        <v>not expired</v>
      </c>
      <c r="R7794">
        <f>Table1[[#This Row],[Discounted Price]]*0.95</f>
        <v>176.35229999999999</v>
      </c>
      <c r="S7794">
        <f>Table1[[#This Row],[Discounted Price]]*0.9</f>
        <v>167.07059999999998</v>
      </c>
      <c r="T7794">
        <f>Table1[[#This Row],[Discounted Price]]*0.8</f>
        <v>148.50719999999998</v>
      </c>
      <c r="U7794">
        <f>Table1[[#This Row],[Price]]*0.52</f>
        <v>107.2552</v>
      </c>
      <c r="V7794">
        <f>(Table1[[#This Row],[Price]]-Table1[[#This Row],[Scrap value]])/2</f>
        <v>49.502399999999994</v>
      </c>
    </row>
    <row r="7795" spans="1:22" x14ac:dyDescent="0.25">
      <c r="A7795" t="s">
        <v>34648</v>
      </c>
      <c r="B7795" t="s">
        <v>35</v>
      </c>
      <c r="C7795" t="s">
        <v>47</v>
      </c>
      <c r="D7795" t="s">
        <v>34649</v>
      </c>
      <c r="E7795">
        <v>463.76</v>
      </c>
      <c r="F7795">
        <v>90</v>
      </c>
      <c r="G7795" t="s">
        <v>43730</v>
      </c>
      <c r="H7795" t="s">
        <v>34650</v>
      </c>
      <c r="I7795" s="1">
        <v>45000</v>
      </c>
      <c r="J7795" s="1">
        <v>46023</v>
      </c>
      <c r="K7795" t="s">
        <v>34651</v>
      </c>
      <c r="L7795" t="s">
        <v>34652</v>
      </c>
      <c r="M7795" t="s">
        <v>20</v>
      </c>
      <c r="N7795">
        <v>2</v>
      </c>
      <c r="O7795">
        <f>Table1[[#This Row],[Price]]-0.1*Table1[[#This Row],[Price]]</f>
        <v>417.38400000000001</v>
      </c>
      <c r="P7795" s="9">
        <f>(Table1[[#This Row],[Expiration Date]]-Table1[[#This Row],[Manufacturing Date]])/365</f>
        <v>2.8027397260273972</v>
      </c>
      <c r="Q7795" t="str">
        <f>IF(Table1[[#This Row],[Expiration Date]]-J7803&gt;12/31/2024,"not expired","expired")</f>
        <v>expired</v>
      </c>
      <c r="R7795">
        <f>Table1[[#This Row],[Discounted Price]]*0.95</f>
        <v>396.51479999999998</v>
      </c>
      <c r="S7795">
        <f>Table1[[#This Row],[Discounted Price]]*0.9</f>
        <v>375.6456</v>
      </c>
      <c r="T7795">
        <f>Table1[[#This Row],[Discounted Price]]*0.8</f>
        <v>333.90720000000005</v>
      </c>
      <c r="U7795">
        <f>Table1[[#This Row],[Price]]*0.52</f>
        <v>241.15520000000001</v>
      </c>
      <c r="V7795">
        <f>(Table1[[#This Row],[Price]]-Table1[[#This Row],[Scrap value]])/2</f>
        <v>111.30239999999999</v>
      </c>
    </row>
    <row r="7796" spans="1:22" x14ac:dyDescent="0.25">
      <c r="A7796" t="s">
        <v>34653</v>
      </c>
      <c r="B7796" t="s">
        <v>15</v>
      </c>
      <c r="C7796" t="s">
        <v>47</v>
      </c>
      <c r="D7796" t="s">
        <v>34654</v>
      </c>
      <c r="E7796">
        <v>372.48</v>
      </c>
      <c r="F7796">
        <v>81</v>
      </c>
      <c r="G7796" t="s">
        <v>43730</v>
      </c>
      <c r="H7796" t="s">
        <v>9677</v>
      </c>
      <c r="I7796" s="1">
        <v>45137</v>
      </c>
      <c r="J7796" s="1">
        <v>46023</v>
      </c>
      <c r="K7796" t="s">
        <v>34655</v>
      </c>
      <c r="L7796" t="s">
        <v>34656</v>
      </c>
      <c r="M7796" t="s">
        <v>27</v>
      </c>
      <c r="N7796">
        <v>4</v>
      </c>
      <c r="O7796">
        <f>Table1[[#This Row],[Price]]-0.1*Table1[[#This Row],[Price]]</f>
        <v>335.23200000000003</v>
      </c>
      <c r="P7796" s="9">
        <f>(Table1[[#This Row],[Expiration Date]]-Table1[[#This Row],[Manufacturing Date]])/365</f>
        <v>2.4273972602739726</v>
      </c>
      <c r="Q7796" t="str">
        <f>IF(Table1[[#This Row],[Expiration Date]]-J7804&gt;12/31/2024,"not expired","expired")</f>
        <v>expired</v>
      </c>
      <c r="R7796">
        <f>Table1[[#This Row],[Discounted Price]]*0.95</f>
        <v>318.47039999999998</v>
      </c>
      <c r="S7796">
        <f>Table1[[#This Row],[Discounted Price]]*0.9</f>
        <v>301.70880000000005</v>
      </c>
      <c r="T7796">
        <f>Table1[[#This Row],[Discounted Price]]*0.8</f>
        <v>268.18560000000002</v>
      </c>
      <c r="U7796">
        <f>Table1[[#This Row],[Price]]*0.52</f>
        <v>193.68960000000001</v>
      </c>
      <c r="V7796">
        <f>(Table1[[#This Row],[Price]]-Table1[[#This Row],[Scrap value]])/2</f>
        <v>89.395200000000003</v>
      </c>
    </row>
    <row r="7797" spans="1:22" x14ac:dyDescent="0.25">
      <c r="A7797" t="s">
        <v>34657</v>
      </c>
      <c r="B7797" t="s">
        <v>22</v>
      </c>
      <c r="C7797" t="s">
        <v>47</v>
      </c>
      <c r="D7797" t="s">
        <v>34658</v>
      </c>
      <c r="E7797">
        <v>306.79000000000002</v>
      </c>
      <c r="F7797">
        <v>75</v>
      </c>
      <c r="G7797" t="s">
        <v>43729</v>
      </c>
      <c r="H7797" t="s">
        <v>8331</v>
      </c>
      <c r="I7797" s="1">
        <v>45137</v>
      </c>
      <c r="J7797" s="1">
        <v>46023</v>
      </c>
      <c r="K7797" t="s">
        <v>34659</v>
      </c>
      <c r="L7797" t="s">
        <v>34660</v>
      </c>
      <c r="M7797" t="s">
        <v>45</v>
      </c>
      <c r="N7797">
        <v>5</v>
      </c>
      <c r="O7797">
        <f>Table1[[#This Row],[Price]]-0.1*Table1[[#This Row],[Price]]</f>
        <v>276.11099999999999</v>
      </c>
      <c r="P7797" s="9">
        <f>(Table1[[#This Row],[Expiration Date]]-Table1[[#This Row],[Manufacturing Date]])/365</f>
        <v>2.4273972602739726</v>
      </c>
      <c r="Q7797" t="str">
        <f>IF(Table1[[#This Row],[Expiration Date]]-J7805&gt;12/31/2024,"not expired","expired")</f>
        <v>expired</v>
      </c>
      <c r="R7797">
        <f>Table1[[#This Row],[Discounted Price]]*0.95</f>
        <v>262.30544999999995</v>
      </c>
      <c r="S7797">
        <f>Table1[[#This Row],[Discounted Price]]*0.9</f>
        <v>248.4999</v>
      </c>
      <c r="T7797">
        <f>Table1[[#This Row],[Discounted Price]]*0.8</f>
        <v>220.8888</v>
      </c>
      <c r="U7797">
        <f>Table1[[#This Row],[Price]]*0.52</f>
        <v>159.53080000000003</v>
      </c>
      <c r="V7797">
        <f>(Table1[[#This Row],[Price]]-Table1[[#This Row],[Scrap value]])/2</f>
        <v>73.629599999999996</v>
      </c>
    </row>
    <row r="7798" spans="1:22" x14ac:dyDescent="0.25">
      <c r="A7798" t="s">
        <v>34661</v>
      </c>
      <c r="B7798" t="s">
        <v>29</v>
      </c>
      <c r="C7798" t="s">
        <v>47</v>
      </c>
      <c r="D7798" t="s">
        <v>34662</v>
      </c>
      <c r="E7798">
        <v>438.4</v>
      </c>
      <c r="F7798">
        <v>61</v>
      </c>
      <c r="G7798" t="s">
        <v>43730</v>
      </c>
      <c r="H7798" t="s">
        <v>9697</v>
      </c>
      <c r="I7798" s="1">
        <v>45137</v>
      </c>
      <c r="J7798" s="1">
        <v>45658</v>
      </c>
      <c r="K7798" t="s">
        <v>34663</v>
      </c>
      <c r="L7798" t="s">
        <v>34664</v>
      </c>
      <c r="M7798" t="s">
        <v>45</v>
      </c>
      <c r="N7798">
        <v>3</v>
      </c>
      <c r="O7798">
        <f>Table1[[#This Row],[Price]]-0.1*Table1[[#This Row],[Price]]</f>
        <v>394.55999999999995</v>
      </c>
      <c r="P7798" s="9">
        <f>(Table1[[#This Row],[Expiration Date]]-Table1[[#This Row],[Manufacturing Date]])/365</f>
        <v>1.4273972602739726</v>
      </c>
      <c r="Q7798" t="str">
        <f>IF(Table1[[#This Row],[Expiration Date]]-J7806&gt;12/31/2024,"not expired","expired")</f>
        <v>expired</v>
      </c>
      <c r="R7798">
        <f>Table1[[#This Row],[Discounted Price]]*0.95</f>
        <v>374.83199999999994</v>
      </c>
      <c r="S7798">
        <f>Table1[[#This Row],[Discounted Price]]*0.9</f>
        <v>355.10399999999998</v>
      </c>
      <c r="T7798">
        <f>Table1[[#This Row],[Discounted Price]]*0.8</f>
        <v>315.64799999999997</v>
      </c>
      <c r="U7798">
        <f>Table1[[#This Row],[Price]]*0.52</f>
        <v>227.96799999999999</v>
      </c>
      <c r="V7798">
        <f>(Table1[[#This Row],[Price]]-Table1[[#This Row],[Scrap value]])/2</f>
        <v>105.21599999999999</v>
      </c>
    </row>
    <row r="7799" spans="1:22" x14ac:dyDescent="0.25">
      <c r="A7799" t="s">
        <v>34665</v>
      </c>
      <c r="B7799" t="s">
        <v>35</v>
      </c>
      <c r="C7799" t="s">
        <v>47</v>
      </c>
      <c r="D7799" t="s">
        <v>34666</v>
      </c>
      <c r="E7799">
        <v>487.14</v>
      </c>
      <c r="F7799">
        <v>50</v>
      </c>
      <c r="G7799" t="s">
        <v>43730</v>
      </c>
      <c r="H7799" t="s">
        <v>17241</v>
      </c>
      <c r="I7799" s="1">
        <v>44927</v>
      </c>
      <c r="J7799" s="1">
        <v>45292</v>
      </c>
      <c r="K7799" t="s">
        <v>34667</v>
      </c>
      <c r="L7799" t="s">
        <v>34668</v>
      </c>
      <c r="M7799" t="s">
        <v>45</v>
      </c>
      <c r="N7799">
        <v>4</v>
      </c>
      <c r="O7799">
        <f>Table1[[#This Row],[Price]]-0.1*Table1[[#This Row],[Price]]</f>
        <v>438.42599999999999</v>
      </c>
      <c r="P7799" s="9">
        <f>(Table1[[#This Row],[Expiration Date]]-Table1[[#This Row],[Manufacturing Date]])/365</f>
        <v>1</v>
      </c>
      <c r="Q7799" t="str">
        <f>IF(Table1[[#This Row],[Expiration Date]]-J7807&gt;12/31/2024,"not expired","expired")</f>
        <v>expired</v>
      </c>
      <c r="R7799">
        <f>Table1[[#This Row],[Discounted Price]]*0.95</f>
        <v>416.50469999999996</v>
      </c>
      <c r="S7799">
        <f>Table1[[#This Row],[Discounted Price]]*0.9</f>
        <v>394.58339999999998</v>
      </c>
      <c r="T7799">
        <f>Table1[[#This Row],[Discounted Price]]*0.8</f>
        <v>350.74080000000004</v>
      </c>
      <c r="U7799">
        <f>Table1[[#This Row],[Price]]*0.52</f>
        <v>253.31280000000001</v>
      </c>
      <c r="V7799">
        <f>(Table1[[#This Row],[Price]]-Table1[[#This Row],[Scrap value]])/2</f>
        <v>116.91359999999999</v>
      </c>
    </row>
    <row r="7800" spans="1:22" x14ac:dyDescent="0.25">
      <c r="A7800" t="s">
        <v>34669</v>
      </c>
      <c r="B7800" t="s">
        <v>15</v>
      </c>
      <c r="C7800" t="s">
        <v>47</v>
      </c>
      <c r="D7800" t="s">
        <v>34670</v>
      </c>
      <c r="E7800">
        <v>103.18</v>
      </c>
      <c r="F7800">
        <v>47</v>
      </c>
      <c r="G7800" t="s">
        <v>43729</v>
      </c>
      <c r="H7800" t="s">
        <v>29244</v>
      </c>
      <c r="I7800" s="1">
        <v>45137</v>
      </c>
      <c r="J7800" s="1">
        <v>46023</v>
      </c>
      <c r="K7800" t="s">
        <v>34671</v>
      </c>
      <c r="L7800" t="s">
        <v>34672</v>
      </c>
      <c r="M7800" t="s">
        <v>20</v>
      </c>
      <c r="N7800">
        <v>1</v>
      </c>
      <c r="O7800">
        <f>Table1[[#This Row],[Price]]-0.1*Table1[[#This Row],[Price]]</f>
        <v>92.862000000000009</v>
      </c>
      <c r="P7800" s="9">
        <f>(Table1[[#This Row],[Expiration Date]]-Table1[[#This Row],[Manufacturing Date]])/365</f>
        <v>2.4273972602739726</v>
      </c>
      <c r="Q7800" t="str">
        <f>IF(Table1[[#This Row],[Expiration Date]]-J7808&gt;12/31/2024,"not expired","expired")</f>
        <v>expired</v>
      </c>
      <c r="R7800">
        <f>Table1[[#This Row],[Discounted Price]]*0.95</f>
        <v>88.218900000000005</v>
      </c>
      <c r="S7800">
        <f>Table1[[#This Row],[Discounted Price]]*0.9</f>
        <v>83.575800000000015</v>
      </c>
      <c r="T7800">
        <f>Table1[[#This Row],[Discounted Price]]*0.8</f>
        <v>74.289600000000007</v>
      </c>
      <c r="U7800">
        <f>Table1[[#This Row],[Price]]*0.52</f>
        <v>53.653600000000004</v>
      </c>
      <c r="V7800">
        <f>(Table1[[#This Row],[Price]]-Table1[[#This Row],[Scrap value]])/2</f>
        <v>24.763200000000001</v>
      </c>
    </row>
    <row r="7801" spans="1:22" x14ac:dyDescent="0.25">
      <c r="A7801" t="s">
        <v>34673</v>
      </c>
      <c r="B7801" t="s">
        <v>15</v>
      </c>
      <c r="C7801" t="s">
        <v>47</v>
      </c>
      <c r="D7801" t="s">
        <v>34674</v>
      </c>
      <c r="E7801">
        <v>364.24</v>
      </c>
      <c r="F7801">
        <v>59</v>
      </c>
      <c r="G7801" t="s">
        <v>43729</v>
      </c>
      <c r="H7801" t="s">
        <v>34675</v>
      </c>
      <c r="I7801" s="1">
        <v>45137</v>
      </c>
      <c r="J7801" s="1">
        <v>45292</v>
      </c>
      <c r="K7801" t="s">
        <v>34676</v>
      </c>
      <c r="L7801" t="s">
        <v>34677</v>
      </c>
      <c r="M7801" t="s">
        <v>45</v>
      </c>
      <c r="N7801">
        <v>2</v>
      </c>
      <c r="O7801">
        <f>Table1[[#This Row],[Price]]-0.1*Table1[[#This Row],[Price]]</f>
        <v>327.81600000000003</v>
      </c>
      <c r="P7801" s="9">
        <f>(Table1[[#This Row],[Expiration Date]]-Table1[[#This Row],[Manufacturing Date]])/365</f>
        <v>0.42465753424657532</v>
      </c>
      <c r="Q7801" t="str">
        <f>IF(Table1[[#This Row],[Expiration Date]]-J7809&gt;12/31/2024,"not expired","expired")</f>
        <v>expired</v>
      </c>
      <c r="R7801">
        <f>Table1[[#This Row],[Discounted Price]]*0.95</f>
        <v>311.42520000000002</v>
      </c>
      <c r="S7801">
        <f>Table1[[#This Row],[Discounted Price]]*0.9</f>
        <v>295.03440000000006</v>
      </c>
      <c r="T7801">
        <f>Table1[[#This Row],[Discounted Price]]*0.8</f>
        <v>262.25280000000004</v>
      </c>
      <c r="U7801">
        <f>Table1[[#This Row],[Price]]*0.52</f>
        <v>189.40480000000002</v>
      </c>
      <c r="V7801">
        <f>(Table1[[#This Row],[Price]]-Table1[[#This Row],[Scrap value]])/2</f>
        <v>87.417599999999993</v>
      </c>
    </row>
    <row r="7802" spans="1:22" x14ac:dyDescent="0.25">
      <c r="A7802" t="s">
        <v>34678</v>
      </c>
      <c r="B7802" t="s">
        <v>35</v>
      </c>
      <c r="C7802" t="s">
        <v>47</v>
      </c>
      <c r="D7802" t="s">
        <v>34679</v>
      </c>
      <c r="E7802">
        <v>185.89</v>
      </c>
      <c r="F7802">
        <v>37</v>
      </c>
      <c r="G7802" t="s">
        <v>43729</v>
      </c>
      <c r="H7802" t="s">
        <v>20178</v>
      </c>
      <c r="I7802" s="1">
        <v>44927</v>
      </c>
      <c r="J7802" s="1">
        <v>45292</v>
      </c>
      <c r="K7802" t="s">
        <v>34680</v>
      </c>
      <c r="L7802" t="s">
        <v>34681</v>
      </c>
      <c r="M7802" t="s">
        <v>27</v>
      </c>
      <c r="N7802">
        <v>4</v>
      </c>
      <c r="O7802">
        <f>Table1[[#This Row],[Price]]-0.1*Table1[[#This Row],[Price]]</f>
        <v>167.30099999999999</v>
      </c>
      <c r="P7802" s="9">
        <f>(Table1[[#This Row],[Expiration Date]]-Table1[[#This Row],[Manufacturing Date]])/365</f>
        <v>1</v>
      </c>
      <c r="Q7802" t="str">
        <f>IF(Table1[[#This Row],[Expiration Date]]-J7810&gt;12/31/2024,"not expired","expired")</f>
        <v>expired</v>
      </c>
      <c r="R7802">
        <f>Table1[[#This Row],[Discounted Price]]*0.95</f>
        <v>158.93594999999999</v>
      </c>
      <c r="S7802">
        <f>Table1[[#This Row],[Discounted Price]]*0.9</f>
        <v>150.57089999999999</v>
      </c>
      <c r="T7802">
        <f>Table1[[#This Row],[Discounted Price]]*0.8</f>
        <v>133.8408</v>
      </c>
      <c r="U7802">
        <f>Table1[[#This Row],[Price]]*0.52</f>
        <v>96.66279999999999</v>
      </c>
      <c r="V7802">
        <f>(Table1[[#This Row],[Price]]-Table1[[#This Row],[Scrap value]])/2</f>
        <v>44.613599999999998</v>
      </c>
    </row>
    <row r="7803" spans="1:22" x14ac:dyDescent="0.25">
      <c r="A7803" t="s">
        <v>34682</v>
      </c>
      <c r="B7803" t="s">
        <v>15</v>
      </c>
      <c r="C7803" t="s">
        <v>47</v>
      </c>
      <c r="D7803" t="s">
        <v>34683</v>
      </c>
      <c r="E7803">
        <v>300.64999999999998</v>
      </c>
      <c r="F7803">
        <v>9</v>
      </c>
      <c r="G7803" t="s">
        <v>43730</v>
      </c>
      <c r="H7803" t="s">
        <v>19940</v>
      </c>
      <c r="I7803" s="1">
        <v>45000</v>
      </c>
      <c r="J7803" s="1">
        <v>46023</v>
      </c>
      <c r="K7803" t="s">
        <v>34684</v>
      </c>
      <c r="L7803" t="s">
        <v>34685</v>
      </c>
      <c r="M7803" t="s">
        <v>20</v>
      </c>
      <c r="N7803">
        <v>2</v>
      </c>
      <c r="O7803">
        <f>Table1[[#This Row],[Price]]-0.1*Table1[[#This Row],[Price]]</f>
        <v>270.58499999999998</v>
      </c>
      <c r="P7803" s="9">
        <f>(Table1[[#This Row],[Expiration Date]]-Table1[[#This Row],[Manufacturing Date]])/365</f>
        <v>2.8027397260273972</v>
      </c>
      <c r="Q7803" t="str">
        <f>IF(Table1[[#This Row],[Expiration Date]]-J7811&gt;12/31/2024,"not expired","expired")</f>
        <v>expired</v>
      </c>
      <c r="R7803">
        <f>Table1[[#This Row],[Discounted Price]]*0.95</f>
        <v>257.05574999999999</v>
      </c>
      <c r="S7803">
        <f>Table1[[#This Row],[Discounted Price]]*0.9</f>
        <v>243.5265</v>
      </c>
      <c r="T7803">
        <f>Table1[[#This Row],[Discounted Price]]*0.8</f>
        <v>216.46799999999999</v>
      </c>
      <c r="U7803">
        <f>Table1[[#This Row],[Price]]*0.52</f>
        <v>156.33799999999999</v>
      </c>
      <c r="V7803">
        <f>(Table1[[#This Row],[Price]]-Table1[[#This Row],[Scrap value]])/2</f>
        <v>72.155999999999992</v>
      </c>
    </row>
    <row r="7804" spans="1:22" x14ac:dyDescent="0.25">
      <c r="A7804" t="s">
        <v>34686</v>
      </c>
      <c r="B7804" t="s">
        <v>15</v>
      </c>
      <c r="C7804" t="s">
        <v>47</v>
      </c>
      <c r="D7804" t="s">
        <v>34687</v>
      </c>
      <c r="E7804">
        <v>318.41000000000003</v>
      </c>
      <c r="F7804">
        <v>18</v>
      </c>
      <c r="G7804" t="s">
        <v>43729</v>
      </c>
      <c r="H7804" t="s">
        <v>1056</v>
      </c>
      <c r="I7804" s="1">
        <v>45000</v>
      </c>
      <c r="J7804" s="1">
        <v>46023</v>
      </c>
      <c r="K7804" t="s">
        <v>34688</v>
      </c>
      <c r="L7804" t="s">
        <v>34689</v>
      </c>
      <c r="M7804" t="s">
        <v>20</v>
      </c>
      <c r="N7804">
        <v>2</v>
      </c>
      <c r="O7804">
        <f>Table1[[#This Row],[Price]]-0.1*Table1[[#This Row],[Price]]</f>
        <v>286.56900000000002</v>
      </c>
      <c r="P7804" s="9">
        <f>(Table1[[#This Row],[Expiration Date]]-Table1[[#This Row],[Manufacturing Date]])/365</f>
        <v>2.8027397260273972</v>
      </c>
      <c r="Q7804" t="str">
        <f>IF(Table1[[#This Row],[Expiration Date]]-J7812&gt;12/31/2024,"not expired","expired")</f>
        <v>not expired</v>
      </c>
      <c r="R7804">
        <f>Table1[[#This Row],[Discounted Price]]*0.95</f>
        <v>272.24054999999998</v>
      </c>
      <c r="S7804">
        <f>Table1[[#This Row],[Discounted Price]]*0.9</f>
        <v>257.91210000000001</v>
      </c>
      <c r="T7804">
        <f>Table1[[#This Row],[Discounted Price]]*0.8</f>
        <v>229.25520000000003</v>
      </c>
      <c r="U7804">
        <f>Table1[[#This Row],[Price]]*0.52</f>
        <v>165.57320000000001</v>
      </c>
      <c r="V7804">
        <f>(Table1[[#This Row],[Price]]-Table1[[#This Row],[Scrap value]])/2</f>
        <v>76.418400000000005</v>
      </c>
    </row>
    <row r="7805" spans="1:22" x14ac:dyDescent="0.25">
      <c r="A7805" t="s">
        <v>34690</v>
      </c>
      <c r="B7805" t="s">
        <v>35</v>
      </c>
      <c r="C7805" t="s">
        <v>47</v>
      </c>
      <c r="D7805" t="s">
        <v>34691</v>
      </c>
      <c r="E7805">
        <v>262.06</v>
      </c>
      <c r="F7805">
        <v>55</v>
      </c>
      <c r="G7805" t="s">
        <v>43730</v>
      </c>
      <c r="H7805" t="s">
        <v>17665</v>
      </c>
      <c r="I7805" s="1">
        <v>45137</v>
      </c>
      <c r="J7805" s="1">
        <v>46023</v>
      </c>
      <c r="K7805" t="s">
        <v>34692</v>
      </c>
      <c r="L7805" t="s">
        <v>34693</v>
      </c>
      <c r="M7805" t="s">
        <v>27</v>
      </c>
      <c r="N7805">
        <v>4</v>
      </c>
      <c r="O7805">
        <f>Table1[[#This Row],[Price]]-0.1*Table1[[#This Row],[Price]]</f>
        <v>235.85399999999998</v>
      </c>
      <c r="P7805" s="9">
        <f>(Table1[[#This Row],[Expiration Date]]-Table1[[#This Row],[Manufacturing Date]])/365</f>
        <v>2.4273972602739726</v>
      </c>
      <c r="Q7805" t="str">
        <f>IF(Table1[[#This Row],[Expiration Date]]-J7813&gt;12/31/2024,"not expired","expired")</f>
        <v>not expired</v>
      </c>
      <c r="R7805">
        <f>Table1[[#This Row],[Discounted Price]]*0.95</f>
        <v>224.06129999999999</v>
      </c>
      <c r="S7805">
        <f>Table1[[#This Row],[Discounted Price]]*0.9</f>
        <v>212.26859999999999</v>
      </c>
      <c r="T7805">
        <f>Table1[[#This Row],[Discounted Price]]*0.8</f>
        <v>188.6832</v>
      </c>
      <c r="U7805">
        <f>Table1[[#This Row],[Price]]*0.52</f>
        <v>136.27119999999999</v>
      </c>
      <c r="V7805">
        <f>(Table1[[#This Row],[Price]]-Table1[[#This Row],[Scrap value]])/2</f>
        <v>62.894400000000005</v>
      </c>
    </row>
    <row r="7806" spans="1:22" x14ac:dyDescent="0.25">
      <c r="A7806" t="s">
        <v>34694</v>
      </c>
      <c r="B7806" t="s">
        <v>15</v>
      </c>
      <c r="C7806" t="s">
        <v>47</v>
      </c>
      <c r="D7806" t="s">
        <v>34695</v>
      </c>
      <c r="E7806">
        <v>378.7</v>
      </c>
      <c r="F7806">
        <v>40</v>
      </c>
      <c r="G7806" t="s">
        <v>43730</v>
      </c>
      <c r="H7806" t="s">
        <v>349</v>
      </c>
      <c r="I7806" s="1">
        <v>45000</v>
      </c>
      <c r="J7806" s="1">
        <v>46023</v>
      </c>
      <c r="K7806" t="s">
        <v>34696</v>
      </c>
      <c r="L7806" t="s">
        <v>34697</v>
      </c>
      <c r="M7806" t="s">
        <v>27</v>
      </c>
      <c r="N7806">
        <v>3</v>
      </c>
      <c r="O7806">
        <f>Table1[[#This Row],[Price]]-0.1*Table1[[#This Row],[Price]]</f>
        <v>340.83</v>
      </c>
      <c r="P7806" s="9">
        <f>(Table1[[#This Row],[Expiration Date]]-Table1[[#This Row],[Manufacturing Date]])/365</f>
        <v>2.8027397260273972</v>
      </c>
      <c r="Q7806" t="str">
        <f>IF(Table1[[#This Row],[Expiration Date]]-J7814&gt;12/31/2024,"not expired","expired")</f>
        <v>not expired</v>
      </c>
      <c r="R7806">
        <f>Table1[[#This Row],[Discounted Price]]*0.95</f>
        <v>323.78849999999994</v>
      </c>
      <c r="S7806">
        <f>Table1[[#This Row],[Discounted Price]]*0.9</f>
        <v>306.74700000000001</v>
      </c>
      <c r="T7806">
        <f>Table1[[#This Row],[Discounted Price]]*0.8</f>
        <v>272.66399999999999</v>
      </c>
      <c r="U7806">
        <f>Table1[[#This Row],[Price]]*0.52</f>
        <v>196.92400000000001</v>
      </c>
      <c r="V7806">
        <f>(Table1[[#This Row],[Price]]-Table1[[#This Row],[Scrap value]])/2</f>
        <v>90.887999999999991</v>
      </c>
    </row>
    <row r="7807" spans="1:22" x14ac:dyDescent="0.25">
      <c r="A7807" t="s">
        <v>34698</v>
      </c>
      <c r="B7807" t="s">
        <v>35</v>
      </c>
      <c r="C7807" t="s">
        <v>47</v>
      </c>
      <c r="D7807" t="s">
        <v>34699</v>
      </c>
      <c r="E7807">
        <v>422.35</v>
      </c>
      <c r="F7807">
        <v>29</v>
      </c>
      <c r="G7807" t="s">
        <v>43729</v>
      </c>
      <c r="H7807" t="s">
        <v>27626</v>
      </c>
      <c r="I7807" s="1">
        <v>45137</v>
      </c>
      <c r="J7807" s="1">
        <v>46023</v>
      </c>
      <c r="K7807" t="s">
        <v>34700</v>
      </c>
      <c r="L7807" t="s">
        <v>34701</v>
      </c>
      <c r="M7807" t="s">
        <v>45</v>
      </c>
      <c r="N7807">
        <v>5</v>
      </c>
      <c r="O7807">
        <f>Table1[[#This Row],[Price]]-0.1*Table1[[#This Row],[Price]]</f>
        <v>380.11500000000001</v>
      </c>
      <c r="P7807" s="9">
        <f>(Table1[[#This Row],[Expiration Date]]-Table1[[#This Row],[Manufacturing Date]])/365</f>
        <v>2.4273972602739726</v>
      </c>
      <c r="Q7807" t="str">
        <f>IF(Table1[[#This Row],[Expiration Date]]-J7815&gt;12/31/2024,"not expired","expired")</f>
        <v>expired</v>
      </c>
      <c r="R7807">
        <f>Table1[[#This Row],[Discounted Price]]*0.95</f>
        <v>361.10924999999997</v>
      </c>
      <c r="S7807">
        <f>Table1[[#This Row],[Discounted Price]]*0.9</f>
        <v>342.1035</v>
      </c>
      <c r="T7807">
        <f>Table1[[#This Row],[Discounted Price]]*0.8</f>
        <v>304.09200000000004</v>
      </c>
      <c r="U7807">
        <f>Table1[[#This Row],[Price]]*0.52</f>
        <v>219.62200000000001</v>
      </c>
      <c r="V7807">
        <f>(Table1[[#This Row],[Price]]-Table1[[#This Row],[Scrap value]])/2</f>
        <v>101.364</v>
      </c>
    </row>
    <row r="7808" spans="1:22" x14ac:dyDescent="0.25">
      <c r="A7808" t="s">
        <v>34702</v>
      </c>
      <c r="B7808" t="s">
        <v>35</v>
      </c>
      <c r="C7808" t="s">
        <v>47</v>
      </c>
      <c r="D7808" t="s">
        <v>34703</v>
      </c>
      <c r="E7808">
        <v>252.59</v>
      </c>
      <c r="F7808">
        <v>72</v>
      </c>
      <c r="G7808" t="s">
        <v>43730</v>
      </c>
      <c r="H7808" t="s">
        <v>3231</v>
      </c>
      <c r="I7808" s="1">
        <v>44927</v>
      </c>
      <c r="J7808" s="1">
        <v>46023</v>
      </c>
      <c r="K7808" t="s">
        <v>34704</v>
      </c>
      <c r="L7808" t="s">
        <v>34705</v>
      </c>
      <c r="M7808" t="s">
        <v>45</v>
      </c>
      <c r="N7808">
        <v>2</v>
      </c>
      <c r="O7808">
        <f>Table1[[#This Row],[Price]]-0.1*Table1[[#This Row],[Price]]</f>
        <v>227.33100000000002</v>
      </c>
      <c r="P7808" s="9">
        <f>(Table1[[#This Row],[Expiration Date]]-Table1[[#This Row],[Manufacturing Date]])/365</f>
        <v>3.0027397260273974</v>
      </c>
      <c r="Q7808" t="str">
        <f>IF(Table1[[#This Row],[Expiration Date]]-J7816&gt;12/31/2024,"not expired","expired")</f>
        <v>not expired</v>
      </c>
      <c r="R7808">
        <f>Table1[[#This Row],[Discounted Price]]*0.95</f>
        <v>215.96445</v>
      </c>
      <c r="S7808">
        <f>Table1[[#This Row],[Discounted Price]]*0.9</f>
        <v>204.59790000000001</v>
      </c>
      <c r="T7808">
        <f>Table1[[#This Row],[Discounted Price]]*0.8</f>
        <v>181.86480000000003</v>
      </c>
      <c r="U7808">
        <f>Table1[[#This Row],[Price]]*0.52</f>
        <v>131.3468</v>
      </c>
      <c r="V7808">
        <f>(Table1[[#This Row],[Price]]-Table1[[#This Row],[Scrap value]])/2</f>
        <v>60.621600000000001</v>
      </c>
    </row>
    <row r="7809" spans="1:22" x14ac:dyDescent="0.25">
      <c r="A7809" t="s">
        <v>34706</v>
      </c>
      <c r="B7809" t="s">
        <v>29</v>
      </c>
      <c r="C7809" t="s">
        <v>47</v>
      </c>
      <c r="D7809" t="s">
        <v>34707</v>
      </c>
      <c r="E7809">
        <v>259.19</v>
      </c>
      <c r="F7809">
        <v>38</v>
      </c>
      <c r="G7809" t="s">
        <v>43729</v>
      </c>
      <c r="H7809" t="s">
        <v>17866</v>
      </c>
      <c r="I7809" s="1">
        <v>44927</v>
      </c>
      <c r="J7809" s="1">
        <v>45658</v>
      </c>
      <c r="K7809" t="s">
        <v>34708</v>
      </c>
      <c r="L7809" t="s">
        <v>34709</v>
      </c>
      <c r="M7809" t="s">
        <v>27</v>
      </c>
      <c r="N7809">
        <v>4</v>
      </c>
      <c r="O7809">
        <f>Table1[[#This Row],[Price]]-0.1*Table1[[#This Row],[Price]]</f>
        <v>233.27099999999999</v>
      </c>
      <c r="P7809" s="9">
        <f>(Table1[[#This Row],[Expiration Date]]-Table1[[#This Row],[Manufacturing Date]])/365</f>
        <v>2.0027397260273974</v>
      </c>
      <c r="Q7809" t="str">
        <f>IF(Table1[[#This Row],[Expiration Date]]-J7817&gt;12/31/2024,"not expired","expired")</f>
        <v>expired</v>
      </c>
      <c r="R7809">
        <f>Table1[[#This Row],[Discounted Price]]*0.95</f>
        <v>221.60744999999997</v>
      </c>
      <c r="S7809">
        <f>Table1[[#This Row],[Discounted Price]]*0.9</f>
        <v>209.94389999999999</v>
      </c>
      <c r="T7809">
        <f>Table1[[#This Row],[Discounted Price]]*0.8</f>
        <v>186.61680000000001</v>
      </c>
      <c r="U7809">
        <f>Table1[[#This Row],[Price]]*0.52</f>
        <v>134.77879999999999</v>
      </c>
      <c r="V7809">
        <f>(Table1[[#This Row],[Price]]-Table1[[#This Row],[Scrap value]])/2</f>
        <v>62.205600000000004</v>
      </c>
    </row>
    <row r="7810" spans="1:22" x14ac:dyDescent="0.25">
      <c r="A7810" t="s">
        <v>34710</v>
      </c>
      <c r="B7810" t="s">
        <v>22</v>
      </c>
      <c r="C7810" t="s">
        <v>47</v>
      </c>
      <c r="D7810" t="s">
        <v>34711</v>
      </c>
      <c r="E7810">
        <v>39.82</v>
      </c>
      <c r="F7810">
        <v>89</v>
      </c>
      <c r="G7810" t="s">
        <v>43729</v>
      </c>
      <c r="H7810" t="s">
        <v>6818</v>
      </c>
      <c r="I7810" s="1">
        <v>45137</v>
      </c>
      <c r="J7810" s="1">
        <v>45292</v>
      </c>
      <c r="K7810" t="s">
        <v>34712</v>
      </c>
      <c r="L7810" t="s">
        <v>34713</v>
      </c>
      <c r="M7810" t="s">
        <v>20</v>
      </c>
      <c r="N7810">
        <v>3</v>
      </c>
      <c r="O7810">
        <f>Table1[[#This Row],[Price]]-0.1*Table1[[#This Row],[Price]]</f>
        <v>35.838000000000001</v>
      </c>
      <c r="P7810" s="9">
        <f>(Table1[[#This Row],[Expiration Date]]-Table1[[#This Row],[Manufacturing Date]])/365</f>
        <v>0.42465753424657532</v>
      </c>
      <c r="Q7810" t="str">
        <f>IF(Table1[[#This Row],[Expiration Date]]-J7818&gt;12/31/2024,"not expired","expired")</f>
        <v>expired</v>
      </c>
      <c r="R7810">
        <f>Table1[[#This Row],[Discounted Price]]*0.95</f>
        <v>34.046100000000003</v>
      </c>
      <c r="S7810">
        <f>Table1[[#This Row],[Discounted Price]]*0.9</f>
        <v>32.254200000000004</v>
      </c>
      <c r="T7810">
        <f>Table1[[#This Row],[Discounted Price]]*0.8</f>
        <v>28.670400000000001</v>
      </c>
      <c r="U7810">
        <f>Table1[[#This Row],[Price]]*0.52</f>
        <v>20.706400000000002</v>
      </c>
      <c r="V7810">
        <f>(Table1[[#This Row],[Price]]-Table1[[#This Row],[Scrap value]])/2</f>
        <v>9.5567999999999991</v>
      </c>
    </row>
    <row r="7811" spans="1:22" x14ac:dyDescent="0.25">
      <c r="A7811" t="s">
        <v>34714</v>
      </c>
      <c r="B7811" t="s">
        <v>15</v>
      </c>
      <c r="C7811" t="s">
        <v>47</v>
      </c>
      <c r="D7811" t="s">
        <v>34715</v>
      </c>
      <c r="E7811">
        <v>235.97</v>
      </c>
      <c r="F7811">
        <v>76</v>
      </c>
      <c r="G7811" t="s">
        <v>43729</v>
      </c>
      <c r="H7811" t="s">
        <v>9349</v>
      </c>
      <c r="I7811" s="1">
        <v>44927</v>
      </c>
      <c r="J7811" s="1">
        <v>46023</v>
      </c>
      <c r="K7811" t="s">
        <v>34716</v>
      </c>
      <c r="L7811" t="s">
        <v>34717</v>
      </c>
      <c r="M7811" t="s">
        <v>27</v>
      </c>
      <c r="N7811">
        <v>3</v>
      </c>
      <c r="O7811">
        <f>Table1[[#This Row],[Price]]-0.1*Table1[[#This Row],[Price]]</f>
        <v>212.37299999999999</v>
      </c>
      <c r="P7811" s="9">
        <f>(Table1[[#This Row],[Expiration Date]]-Table1[[#This Row],[Manufacturing Date]])/365</f>
        <v>3.0027397260273974</v>
      </c>
      <c r="Q7811" t="str">
        <f>IF(Table1[[#This Row],[Expiration Date]]-J7819&gt;12/31/2024,"not expired","expired")</f>
        <v>not expired</v>
      </c>
      <c r="R7811">
        <f>Table1[[#This Row],[Discounted Price]]*0.95</f>
        <v>201.75434999999999</v>
      </c>
      <c r="S7811">
        <f>Table1[[#This Row],[Discounted Price]]*0.9</f>
        <v>191.13569999999999</v>
      </c>
      <c r="T7811">
        <f>Table1[[#This Row],[Discounted Price]]*0.8</f>
        <v>169.89840000000001</v>
      </c>
      <c r="U7811">
        <f>Table1[[#This Row],[Price]]*0.52</f>
        <v>122.70440000000001</v>
      </c>
      <c r="V7811">
        <f>(Table1[[#This Row],[Price]]-Table1[[#This Row],[Scrap value]])/2</f>
        <v>56.632799999999996</v>
      </c>
    </row>
    <row r="7812" spans="1:22" x14ac:dyDescent="0.25">
      <c r="A7812" t="s">
        <v>34718</v>
      </c>
      <c r="B7812" t="s">
        <v>22</v>
      </c>
      <c r="C7812" t="s">
        <v>47</v>
      </c>
      <c r="D7812" t="s">
        <v>34719</v>
      </c>
      <c r="E7812">
        <v>179.79</v>
      </c>
      <c r="F7812">
        <v>11</v>
      </c>
      <c r="G7812" t="s">
        <v>43730</v>
      </c>
      <c r="H7812" t="s">
        <v>26956</v>
      </c>
      <c r="I7812" s="1">
        <v>44927</v>
      </c>
      <c r="J7812" s="1">
        <v>45658</v>
      </c>
      <c r="K7812" t="s">
        <v>34720</v>
      </c>
      <c r="L7812" t="s">
        <v>34721</v>
      </c>
      <c r="M7812" t="s">
        <v>45</v>
      </c>
      <c r="N7812">
        <v>2</v>
      </c>
      <c r="O7812">
        <f>Table1[[#This Row],[Price]]-0.1*Table1[[#This Row],[Price]]</f>
        <v>161.81099999999998</v>
      </c>
      <c r="P7812" s="9">
        <f>(Table1[[#This Row],[Expiration Date]]-Table1[[#This Row],[Manufacturing Date]])/365</f>
        <v>2.0027397260273974</v>
      </c>
      <c r="Q7812" t="str">
        <f>IF(Table1[[#This Row],[Expiration Date]]-J7820&gt;12/31/2024,"not expired","expired")</f>
        <v>expired</v>
      </c>
      <c r="R7812">
        <f>Table1[[#This Row],[Discounted Price]]*0.95</f>
        <v>153.72044999999997</v>
      </c>
      <c r="S7812">
        <f>Table1[[#This Row],[Discounted Price]]*0.9</f>
        <v>145.62989999999999</v>
      </c>
      <c r="T7812">
        <f>Table1[[#This Row],[Discounted Price]]*0.8</f>
        <v>129.44879999999998</v>
      </c>
      <c r="U7812">
        <f>Table1[[#This Row],[Price]]*0.52</f>
        <v>93.490799999999993</v>
      </c>
      <c r="V7812">
        <f>(Table1[[#This Row],[Price]]-Table1[[#This Row],[Scrap value]])/2</f>
        <v>43.1496</v>
      </c>
    </row>
    <row r="7813" spans="1:22" x14ac:dyDescent="0.25">
      <c r="A7813" t="s">
        <v>34722</v>
      </c>
      <c r="B7813" t="s">
        <v>35</v>
      </c>
      <c r="C7813" t="s">
        <v>47</v>
      </c>
      <c r="D7813" t="s">
        <v>34723</v>
      </c>
      <c r="E7813">
        <v>443.98</v>
      </c>
      <c r="F7813">
        <v>15</v>
      </c>
      <c r="G7813" t="s">
        <v>43728</v>
      </c>
      <c r="H7813" t="s">
        <v>20084</v>
      </c>
      <c r="I7813" s="1">
        <v>45137</v>
      </c>
      <c r="J7813" s="1">
        <v>45292</v>
      </c>
      <c r="K7813" t="s">
        <v>34724</v>
      </c>
      <c r="L7813" t="s">
        <v>34725</v>
      </c>
      <c r="M7813" t="s">
        <v>20</v>
      </c>
      <c r="N7813">
        <v>2</v>
      </c>
      <c r="O7813">
        <f>Table1[[#This Row],[Price]]-0.1*Table1[[#This Row],[Price]]</f>
        <v>399.58199999999999</v>
      </c>
      <c r="P7813" s="9">
        <f>(Table1[[#This Row],[Expiration Date]]-Table1[[#This Row],[Manufacturing Date]])/365</f>
        <v>0.42465753424657532</v>
      </c>
      <c r="Q7813" t="str">
        <f>IF(Table1[[#This Row],[Expiration Date]]-J7821&gt;12/31/2024,"not expired","expired")</f>
        <v>expired</v>
      </c>
      <c r="R7813">
        <f>Table1[[#This Row],[Discounted Price]]*0.95</f>
        <v>379.60289999999998</v>
      </c>
      <c r="S7813">
        <f>Table1[[#This Row],[Discounted Price]]*0.9</f>
        <v>359.62380000000002</v>
      </c>
      <c r="T7813">
        <f>Table1[[#This Row],[Discounted Price]]*0.8</f>
        <v>319.66560000000004</v>
      </c>
      <c r="U7813">
        <f>Table1[[#This Row],[Price]]*0.52</f>
        <v>230.86960000000002</v>
      </c>
      <c r="V7813">
        <f>(Table1[[#This Row],[Price]]-Table1[[#This Row],[Scrap value]])/2</f>
        <v>106.5552</v>
      </c>
    </row>
    <row r="7814" spans="1:22" x14ac:dyDescent="0.25">
      <c r="A7814" t="s">
        <v>34726</v>
      </c>
      <c r="B7814" t="s">
        <v>35</v>
      </c>
      <c r="C7814" t="s">
        <v>47</v>
      </c>
      <c r="D7814" t="s">
        <v>34727</v>
      </c>
      <c r="E7814">
        <v>289.75</v>
      </c>
      <c r="F7814">
        <v>2</v>
      </c>
      <c r="G7814" t="s">
        <v>43728</v>
      </c>
      <c r="H7814" t="s">
        <v>4832</v>
      </c>
      <c r="I7814" s="1">
        <v>45000</v>
      </c>
      <c r="J7814" s="1">
        <v>45658</v>
      </c>
      <c r="K7814" t="s">
        <v>34728</v>
      </c>
      <c r="L7814" t="s">
        <v>34729</v>
      </c>
      <c r="M7814" t="s">
        <v>27</v>
      </c>
      <c r="N7814">
        <v>4</v>
      </c>
      <c r="O7814">
        <f>Table1[[#This Row],[Price]]-0.1*Table1[[#This Row],[Price]]</f>
        <v>260.77499999999998</v>
      </c>
      <c r="P7814" s="9">
        <f>(Table1[[#This Row],[Expiration Date]]-Table1[[#This Row],[Manufacturing Date]])/365</f>
        <v>1.8027397260273972</v>
      </c>
      <c r="Q7814" t="str">
        <f>IF(Table1[[#This Row],[Expiration Date]]-J7822&gt;12/31/2024,"not expired","expired")</f>
        <v>expired</v>
      </c>
      <c r="R7814">
        <f>Table1[[#This Row],[Discounted Price]]*0.95</f>
        <v>247.73624999999996</v>
      </c>
      <c r="S7814">
        <f>Table1[[#This Row],[Discounted Price]]*0.9</f>
        <v>234.69749999999999</v>
      </c>
      <c r="T7814">
        <f>Table1[[#This Row],[Discounted Price]]*0.8</f>
        <v>208.62</v>
      </c>
      <c r="U7814">
        <f>Table1[[#This Row],[Price]]*0.52</f>
        <v>150.67000000000002</v>
      </c>
      <c r="V7814">
        <f>(Table1[[#This Row],[Price]]-Table1[[#This Row],[Scrap value]])/2</f>
        <v>69.539999999999992</v>
      </c>
    </row>
    <row r="7815" spans="1:22" x14ac:dyDescent="0.25">
      <c r="A7815" t="s">
        <v>34730</v>
      </c>
      <c r="B7815" t="s">
        <v>29</v>
      </c>
      <c r="C7815" t="s">
        <v>47</v>
      </c>
      <c r="D7815" t="s">
        <v>34731</v>
      </c>
      <c r="E7815">
        <v>283.37</v>
      </c>
      <c r="F7815">
        <v>65</v>
      </c>
      <c r="G7815" t="s">
        <v>43730</v>
      </c>
      <c r="H7815" t="s">
        <v>34732</v>
      </c>
      <c r="I7815" s="1">
        <v>44927</v>
      </c>
      <c r="J7815" s="1">
        <v>46023</v>
      </c>
      <c r="K7815" t="s">
        <v>34733</v>
      </c>
      <c r="L7815" t="s">
        <v>34734</v>
      </c>
      <c r="M7815" t="s">
        <v>27</v>
      </c>
      <c r="N7815">
        <v>1</v>
      </c>
      <c r="O7815">
        <f>Table1[[#This Row],[Price]]-0.1*Table1[[#This Row],[Price]]</f>
        <v>255.03300000000002</v>
      </c>
      <c r="P7815" s="9">
        <f>(Table1[[#This Row],[Expiration Date]]-Table1[[#This Row],[Manufacturing Date]])/365</f>
        <v>3.0027397260273974</v>
      </c>
      <c r="Q7815" t="str">
        <f>IF(Table1[[#This Row],[Expiration Date]]-J7823&gt;12/31/2024,"not expired","expired")</f>
        <v>not expired</v>
      </c>
      <c r="R7815">
        <f>Table1[[#This Row],[Discounted Price]]*0.95</f>
        <v>242.28135</v>
      </c>
      <c r="S7815">
        <f>Table1[[#This Row],[Discounted Price]]*0.9</f>
        <v>229.52970000000002</v>
      </c>
      <c r="T7815">
        <f>Table1[[#This Row],[Discounted Price]]*0.8</f>
        <v>204.02640000000002</v>
      </c>
      <c r="U7815">
        <f>Table1[[#This Row],[Price]]*0.52</f>
        <v>147.35240000000002</v>
      </c>
      <c r="V7815">
        <f>(Table1[[#This Row],[Price]]-Table1[[#This Row],[Scrap value]])/2</f>
        <v>68.008799999999994</v>
      </c>
    </row>
    <row r="7816" spans="1:22" x14ac:dyDescent="0.25">
      <c r="A7816" t="s">
        <v>34735</v>
      </c>
      <c r="B7816" t="s">
        <v>15</v>
      </c>
      <c r="C7816" t="s">
        <v>47</v>
      </c>
      <c r="D7816" t="s">
        <v>34736</v>
      </c>
      <c r="E7816">
        <v>65.760000000000005</v>
      </c>
      <c r="F7816">
        <v>48</v>
      </c>
      <c r="G7816" t="s">
        <v>43729</v>
      </c>
      <c r="H7816" t="s">
        <v>31259</v>
      </c>
      <c r="I7816" s="1">
        <v>45000</v>
      </c>
      <c r="J7816" s="1">
        <v>45658</v>
      </c>
      <c r="K7816" t="s">
        <v>34737</v>
      </c>
      <c r="L7816" t="s">
        <v>34738</v>
      </c>
      <c r="M7816" t="s">
        <v>20</v>
      </c>
      <c r="N7816">
        <v>1</v>
      </c>
      <c r="O7816">
        <f>Table1[[#This Row],[Price]]-0.1*Table1[[#This Row],[Price]]</f>
        <v>59.184000000000005</v>
      </c>
      <c r="P7816" s="9">
        <f>(Table1[[#This Row],[Expiration Date]]-Table1[[#This Row],[Manufacturing Date]])/365</f>
        <v>1.8027397260273972</v>
      </c>
      <c r="Q7816" t="str">
        <f>IF(Table1[[#This Row],[Expiration Date]]-J7824&gt;12/31/2024,"not expired","expired")</f>
        <v>not expired</v>
      </c>
      <c r="R7816">
        <f>Table1[[#This Row],[Discounted Price]]*0.95</f>
        <v>56.224800000000002</v>
      </c>
      <c r="S7816">
        <f>Table1[[#This Row],[Discounted Price]]*0.9</f>
        <v>53.265600000000006</v>
      </c>
      <c r="T7816">
        <f>Table1[[#This Row],[Discounted Price]]*0.8</f>
        <v>47.347200000000008</v>
      </c>
      <c r="U7816">
        <f>Table1[[#This Row],[Price]]*0.52</f>
        <v>34.195200000000007</v>
      </c>
      <c r="V7816">
        <f>(Table1[[#This Row],[Price]]-Table1[[#This Row],[Scrap value]])/2</f>
        <v>15.782399999999999</v>
      </c>
    </row>
    <row r="7817" spans="1:22" x14ac:dyDescent="0.25">
      <c r="A7817" t="s">
        <v>34739</v>
      </c>
      <c r="B7817" t="s">
        <v>15</v>
      </c>
      <c r="C7817" t="s">
        <v>47</v>
      </c>
      <c r="D7817" t="s">
        <v>34740</v>
      </c>
      <c r="E7817">
        <v>27.52</v>
      </c>
      <c r="F7817">
        <v>10</v>
      </c>
      <c r="G7817" t="s">
        <v>43730</v>
      </c>
      <c r="H7817" t="s">
        <v>15756</v>
      </c>
      <c r="I7817" s="1">
        <v>45137</v>
      </c>
      <c r="J7817" s="1">
        <v>45658</v>
      </c>
      <c r="K7817" t="s">
        <v>34741</v>
      </c>
      <c r="L7817" t="s">
        <v>34742</v>
      </c>
      <c r="M7817" t="s">
        <v>45</v>
      </c>
      <c r="N7817">
        <v>5</v>
      </c>
      <c r="O7817">
        <f>Table1[[#This Row],[Price]]-0.1*Table1[[#This Row],[Price]]</f>
        <v>24.768000000000001</v>
      </c>
      <c r="P7817" s="9">
        <f>(Table1[[#This Row],[Expiration Date]]-Table1[[#This Row],[Manufacturing Date]])/365</f>
        <v>1.4273972602739726</v>
      </c>
      <c r="Q7817" t="str">
        <f>IF(Table1[[#This Row],[Expiration Date]]-J7825&gt;12/31/2024,"not expired","expired")</f>
        <v>not expired</v>
      </c>
      <c r="R7817">
        <f>Table1[[#This Row],[Discounted Price]]*0.95</f>
        <v>23.529599999999999</v>
      </c>
      <c r="S7817">
        <f>Table1[[#This Row],[Discounted Price]]*0.9</f>
        <v>22.2912</v>
      </c>
      <c r="T7817">
        <f>Table1[[#This Row],[Discounted Price]]*0.8</f>
        <v>19.814400000000003</v>
      </c>
      <c r="U7817">
        <f>Table1[[#This Row],[Price]]*0.52</f>
        <v>14.3104</v>
      </c>
      <c r="V7817">
        <f>(Table1[[#This Row],[Price]]-Table1[[#This Row],[Scrap value]])/2</f>
        <v>6.6048</v>
      </c>
    </row>
    <row r="7818" spans="1:22" x14ac:dyDescent="0.25">
      <c r="A7818" t="s">
        <v>34743</v>
      </c>
      <c r="B7818" t="s">
        <v>15</v>
      </c>
      <c r="C7818" t="s">
        <v>47</v>
      </c>
      <c r="D7818" t="s">
        <v>34744</v>
      </c>
      <c r="E7818">
        <v>293.72000000000003</v>
      </c>
      <c r="F7818">
        <v>35</v>
      </c>
      <c r="G7818" t="s">
        <v>43730</v>
      </c>
      <c r="H7818" t="s">
        <v>3814</v>
      </c>
      <c r="I7818" s="1">
        <v>45000</v>
      </c>
      <c r="J7818" s="1">
        <v>45292</v>
      </c>
      <c r="K7818" t="s">
        <v>34745</v>
      </c>
      <c r="L7818" t="s">
        <v>34746</v>
      </c>
      <c r="M7818" t="s">
        <v>45</v>
      </c>
      <c r="N7818">
        <v>4</v>
      </c>
      <c r="O7818">
        <f>Table1[[#This Row],[Price]]-0.1*Table1[[#This Row],[Price]]</f>
        <v>264.34800000000001</v>
      </c>
      <c r="P7818" s="9">
        <f>(Table1[[#This Row],[Expiration Date]]-Table1[[#This Row],[Manufacturing Date]])/365</f>
        <v>0.8</v>
      </c>
      <c r="Q7818" t="str">
        <f>IF(Table1[[#This Row],[Expiration Date]]-J7826&gt;12/31/2024,"not expired","expired")</f>
        <v>expired</v>
      </c>
      <c r="R7818">
        <f>Table1[[#This Row],[Discounted Price]]*0.95</f>
        <v>251.13059999999999</v>
      </c>
      <c r="S7818">
        <f>Table1[[#This Row],[Discounted Price]]*0.9</f>
        <v>237.91320000000002</v>
      </c>
      <c r="T7818">
        <f>Table1[[#This Row],[Discounted Price]]*0.8</f>
        <v>211.47840000000002</v>
      </c>
      <c r="U7818">
        <f>Table1[[#This Row],[Price]]*0.52</f>
        <v>152.73440000000002</v>
      </c>
      <c r="V7818">
        <f>(Table1[[#This Row],[Price]]-Table1[[#This Row],[Scrap value]])/2</f>
        <v>70.492800000000003</v>
      </c>
    </row>
    <row r="7819" spans="1:22" x14ac:dyDescent="0.25">
      <c r="A7819" t="s">
        <v>34747</v>
      </c>
      <c r="B7819" t="s">
        <v>22</v>
      </c>
      <c r="C7819" t="s">
        <v>47</v>
      </c>
      <c r="D7819" t="s">
        <v>34748</v>
      </c>
      <c r="E7819">
        <v>140.29</v>
      </c>
      <c r="F7819">
        <v>12</v>
      </c>
      <c r="G7819" t="s">
        <v>43729</v>
      </c>
      <c r="H7819" t="s">
        <v>334</v>
      </c>
      <c r="I7819" s="1">
        <v>45000</v>
      </c>
      <c r="J7819" s="1">
        <v>45292</v>
      </c>
      <c r="K7819" t="s">
        <v>34749</v>
      </c>
      <c r="L7819" t="s">
        <v>34750</v>
      </c>
      <c r="M7819" t="s">
        <v>45</v>
      </c>
      <c r="N7819">
        <v>4</v>
      </c>
      <c r="O7819">
        <f>Table1[[#This Row],[Price]]-0.1*Table1[[#This Row],[Price]]</f>
        <v>126.261</v>
      </c>
      <c r="P7819" s="9">
        <f>(Table1[[#This Row],[Expiration Date]]-Table1[[#This Row],[Manufacturing Date]])/365</f>
        <v>0.8</v>
      </c>
      <c r="Q7819" t="str">
        <f>IF(Table1[[#This Row],[Expiration Date]]-J7827&gt;12/31/2024,"not expired","expired")</f>
        <v>expired</v>
      </c>
      <c r="R7819">
        <f>Table1[[#This Row],[Discounted Price]]*0.95</f>
        <v>119.94794999999999</v>
      </c>
      <c r="S7819">
        <f>Table1[[#This Row],[Discounted Price]]*0.9</f>
        <v>113.6349</v>
      </c>
      <c r="T7819">
        <f>Table1[[#This Row],[Discounted Price]]*0.8</f>
        <v>101.00880000000001</v>
      </c>
      <c r="U7819">
        <f>Table1[[#This Row],[Price]]*0.52</f>
        <v>72.950800000000001</v>
      </c>
      <c r="V7819">
        <f>(Table1[[#This Row],[Price]]-Table1[[#This Row],[Scrap value]])/2</f>
        <v>33.669599999999996</v>
      </c>
    </row>
    <row r="7820" spans="1:22" x14ac:dyDescent="0.25">
      <c r="A7820" t="s">
        <v>34751</v>
      </c>
      <c r="B7820" t="s">
        <v>35</v>
      </c>
      <c r="C7820" t="s">
        <v>47</v>
      </c>
      <c r="D7820" t="s">
        <v>34752</v>
      </c>
      <c r="E7820">
        <v>30.64</v>
      </c>
      <c r="F7820">
        <v>14</v>
      </c>
      <c r="G7820" t="s">
        <v>43730</v>
      </c>
      <c r="H7820" t="s">
        <v>3535</v>
      </c>
      <c r="I7820" s="1">
        <v>44927</v>
      </c>
      <c r="J7820" s="1">
        <v>45658</v>
      </c>
      <c r="K7820" t="s">
        <v>34753</v>
      </c>
      <c r="L7820" t="s">
        <v>34754</v>
      </c>
      <c r="M7820" t="s">
        <v>27</v>
      </c>
      <c r="N7820">
        <v>1</v>
      </c>
      <c r="O7820">
        <f>Table1[[#This Row],[Price]]-0.1*Table1[[#This Row],[Price]]</f>
        <v>27.576000000000001</v>
      </c>
      <c r="P7820" s="9">
        <f>(Table1[[#This Row],[Expiration Date]]-Table1[[#This Row],[Manufacturing Date]])/365</f>
        <v>2.0027397260273974</v>
      </c>
      <c r="Q7820" t="str">
        <f>IF(Table1[[#This Row],[Expiration Date]]-J7828&gt;12/31/2024,"not expired","expired")</f>
        <v>expired</v>
      </c>
      <c r="R7820">
        <f>Table1[[#This Row],[Discounted Price]]*0.95</f>
        <v>26.197199999999999</v>
      </c>
      <c r="S7820">
        <f>Table1[[#This Row],[Discounted Price]]*0.9</f>
        <v>24.8184</v>
      </c>
      <c r="T7820">
        <f>Table1[[#This Row],[Discounted Price]]*0.8</f>
        <v>22.0608</v>
      </c>
      <c r="U7820">
        <f>Table1[[#This Row],[Price]]*0.52</f>
        <v>15.9328</v>
      </c>
      <c r="V7820">
        <f>(Table1[[#This Row],[Price]]-Table1[[#This Row],[Scrap value]])/2</f>
        <v>7.3536000000000001</v>
      </c>
    </row>
    <row r="7821" spans="1:22" x14ac:dyDescent="0.25">
      <c r="A7821" t="s">
        <v>34755</v>
      </c>
      <c r="B7821" t="s">
        <v>22</v>
      </c>
      <c r="C7821" t="s">
        <v>47</v>
      </c>
      <c r="D7821" t="s">
        <v>34756</v>
      </c>
      <c r="E7821">
        <v>49.21</v>
      </c>
      <c r="F7821">
        <v>31</v>
      </c>
      <c r="G7821" t="s">
        <v>43729</v>
      </c>
      <c r="H7821" t="s">
        <v>16200</v>
      </c>
      <c r="I7821" s="1">
        <v>44927</v>
      </c>
      <c r="J7821" s="1">
        <v>46023</v>
      </c>
      <c r="K7821" t="s">
        <v>34757</v>
      </c>
      <c r="L7821" t="s">
        <v>34758</v>
      </c>
      <c r="M7821" t="s">
        <v>27</v>
      </c>
      <c r="N7821">
        <v>1</v>
      </c>
      <c r="O7821">
        <f>Table1[[#This Row],[Price]]-0.1*Table1[[#This Row],[Price]]</f>
        <v>44.289000000000001</v>
      </c>
      <c r="P7821" s="9">
        <f>(Table1[[#This Row],[Expiration Date]]-Table1[[#This Row],[Manufacturing Date]])/365</f>
        <v>3.0027397260273974</v>
      </c>
      <c r="Q7821" t="str">
        <f>IF(Table1[[#This Row],[Expiration Date]]-J7829&gt;12/31/2024,"not expired","expired")</f>
        <v>not expired</v>
      </c>
      <c r="R7821">
        <f>Table1[[#This Row],[Discounted Price]]*0.95</f>
        <v>42.074550000000002</v>
      </c>
      <c r="S7821">
        <f>Table1[[#This Row],[Discounted Price]]*0.9</f>
        <v>39.860100000000003</v>
      </c>
      <c r="T7821">
        <f>Table1[[#This Row],[Discounted Price]]*0.8</f>
        <v>35.431200000000004</v>
      </c>
      <c r="U7821">
        <f>Table1[[#This Row],[Price]]*0.52</f>
        <v>25.589200000000002</v>
      </c>
      <c r="V7821">
        <f>(Table1[[#This Row],[Price]]-Table1[[#This Row],[Scrap value]])/2</f>
        <v>11.8104</v>
      </c>
    </row>
    <row r="7822" spans="1:22" x14ac:dyDescent="0.25">
      <c r="A7822" t="s">
        <v>34759</v>
      </c>
      <c r="B7822" t="s">
        <v>15</v>
      </c>
      <c r="C7822" t="s">
        <v>47</v>
      </c>
      <c r="D7822" t="s">
        <v>34760</v>
      </c>
      <c r="E7822">
        <v>391.02</v>
      </c>
      <c r="F7822">
        <v>7</v>
      </c>
      <c r="G7822" t="s">
        <v>43729</v>
      </c>
      <c r="H7822" t="s">
        <v>10687</v>
      </c>
      <c r="I7822" s="1">
        <v>44927</v>
      </c>
      <c r="J7822" s="1">
        <v>46023</v>
      </c>
      <c r="K7822" t="s">
        <v>34761</v>
      </c>
      <c r="L7822" t="s">
        <v>34762</v>
      </c>
      <c r="M7822" t="s">
        <v>27</v>
      </c>
      <c r="N7822">
        <v>2</v>
      </c>
      <c r="O7822">
        <f>Table1[[#This Row],[Price]]-0.1*Table1[[#This Row],[Price]]</f>
        <v>351.91800000000001</v>
      </c>
      <c r="P7822" s="9">
        <f>(Table1[[#This Row],[Expiration Date]]-Table1[[#This Row],[Manufacturing Date]])/365</f>
        <v>3.0027397260273974</v>
      </c>
      <c r="Q7822" t="str">
        <f>IF(Table1[[#This Row],[Expiration Date]]-J7830&gt;12/31/2024,"not expired","expired")</f>
        <v>not expired</v>
      </c>
      <c r="R7822">
        <f>Table1[[#This Row],[Discounted Price]]*0.95</f>
        <v>334.32209999999998</v>
      </c>
      <c r="S7822">
        <f>Table1[[#This Row],[Discounted Price]]*0.9</f>
        <v>316.72620000000001</v>
      </c>
      <c r="T7822">
        <f>Table1[[#This Row],[Discounted Price]]*0.8</f>
        <v>281.53440000000001</v>
      </c>
      <c r="U7822">
        <f>Table1[[#This Row],[Price]]*0.52</f>
        <v>203.3304</v>
      </c>
      <c r="V7822">
        <f>(Table1[[#This Row],[Price]]-Table1[[#This Row],[Scrap value]])/2</f>
        <v>93.844799999999992</v>
      </c>
    </row>
    <row r="7823" spans="1:22" x14ac:dyDescent="0.25">
      <c r="A7823" t="s">
        <v>34763</v>
      </c>
      <c r="B7823" t="s">
        <v>35</v>
      </c>
      <c r="C7823" t="s">
        <v>47</v>
      </c>
      <c r="D7823" t="s">
        <v>34764</v>
      </c>
      <c r="E7823">
        <v>38.72</v>
      </c>
      <c r="F7823">
        <v>66</v>
      </c>
      <c r="G7823" t="s">
        <v>43730</v>
      </c>
      <c r="H7823" t="s">
        <v>2703</v>
      </c>
      <c r="I7823" s="1">
        <v>44927</v>
      </c>
      <c r="J7823" s="1">
        <v>45292</v>
      </c>
      <c r="K7823" t="s">
        <v>34765</v>
      </c>
      <c r="L7823" t="s">
        <v>34766</v>
      </c>
      <c r="M7823" t="s">
        <v>27</v>
      </c>
      <c r="N7823">
        <v>5</v>
      </c>
      <c r="O7823">
        <f>Table1[[#This Row],[Price]]-0.1*Table1[[#This Row],[Price]]</f>
        <v>34.847999999999999</v>
      </c>
      <c r="P7823" s="9">
        <f>(Table1[[#This Row],[Expiration Date]]-Table1[[#This Row],[Manufacturing Date]])/365</f>
        <v>1</v>
      </c>
      <c r="Q7823" t="str">
        <f>IF(Table1[[#This Row],[Expiration Date]]-J7831&gt;12/31/2024,"not expired","expired")</f>
        <v>expired</v>
      </c>
      <c r="R7823">
        <f>Table1[[#This Row],[Discounted Price]]*0.95</f>
        <v>33.105599999999995</v>
      </c>
      <c r="S7823">
        <f>Table1[[#This Row],[Discounted Price]]*0.9</f>
        <v>31.363199999999999</v>
      </c>
      <c r="T7823">
        <f>Table1[[#This Row],[Discounted Price]]*0.8</f>
        <v>27.878399999999999</v>
      </c>
      <c r="U7823">
        <f>Table1[[#This Row],[Price]]*0.52</f>
        <v>20.134399999999999</v>
      </c>
      <c r="V7823">
        <f>(Table1[[#This Row],[Price]]-Table1[[#This Row],[Scrap value]])/2</f>
        <v>9.2927999999999997</v>
      </c>
    </row>
    <row r="7824" spans="1:22" x14ac:dyDescent="0.25">
      <c r="A7824" t="s">
        <v>34767</v>
      </c>
      <c r="B7824" t="s">
        <v>35</v>
      </c>
      <c r="C7824" t="s">
        <v>47</v>
      </c>
      <c r="D7824" t="s">
        <v>34768</v>
      </c>
      <c r="E7824">
        <v>135.44</v>
      </c>
      <c r="F7824">
        <v>40</v>
      </c>
      <c r="G7824" t="s">
        <v>43730</v>
      </c>
      <c r="H7824" t="s">
        <v>1711</v>
      </c>
      <c r="I7824" s="1">
        <v>45137</v>
      </c>
      <c r="J7824" s="1">
        <v>45292</v>
      </c>
      <c r="K7824" t="s">
        <v>34769</v>
      </c>
      <c r="L7824" t="s">
        <v>34770</v>
      </c>
      <c r="M7824" t="s">
        <v>45</v>
      </c>
      <c r="N7824">
        <v>2</v>
      </c>
      <c r="O7824">
        <f>Table1[[#This Row],[Price]]-0.1*Table1[[#This Row],[Price]]</f>
        <v>121.896</v>
      </c>
      <c r="P7824" s="9">
        <f>(Table1[[#This Row],[Expiration Date]]-Table1[[#This Row],[Manufacturing Date]])/365</f>
        <v>0.42465753424657532</v>
      </c>
      <c r="Q7824" t="str">
        <f>IF(Table1[[#This Row],[Expiration Date]]-J7832&gt;12/31/2024,"not expired","expired")</f>
        <v>expired</v>
      </c>
      <c r="R7824">
        <f>Table1[[#This Row],[Discounted Price]]*0.95</f>
        <v>115.80119999999999</v>
      </c>
      <c r="S7824">
        <f>Table1[[#This Row],[Discounted Price]]*0.9</f>
        <v>109.7064</v>
      </c>
      <c r="T7824">
        <f>Table1[[#This Row],[Discounted Price]]*0.8</f>
        <v>97.516800000000003</v>
      </c>
      <c r="U7824">
        <f>Table1[[#This Row],[Price]]*0.52</f>
        <v>70.428799999999995</v>
      </c>
      <c r="V7824">
        <f>(Table1[[#This Row],[Price]]-Table1[[#This Row],[Scrap value]])/2</f>
        <v>32.505600000000001</v>
      </c>
    </row>
    <row r="7825" spans="1:22" x14ac:dyDescent="0.25">
      <c r="A7825" t="s">
        <v>34771</v>
      </c>
      <c r="B7825" t="s">
        <v>22</v>
      </c>
      <c r="C7825" t="s">
        <v>47</v>
      </c>
      <c r="D7825" t="s">
        <v>34772</v>
      </c>
      <c r="E7825">
        <v>261.79000000000002</v>
      </c>
      <c r="F7825">
        <v>98</v>
      </c>
      <c r="G7825" t="s">
        <v>43728</v>
      </c>
      <c r="H7825" t="s">
        <v>34773</v>
      </c>
      <c r="I7825" s="1">
        <v>45137</v>
      </c>
      <c r="J7825" s="1">
        <v>45292</v>
      </c>
      <c r="K7825" t="s">
        <v>34774</v>
      </c>
      <c r="L7825" t="s">
        <v>34775</v>
      </c>
      <c r="M7825" t="s">
        <v>20</v>
      </c>
      <c r="N7825">
        <v>2</v>
      </c>
      <c r="O7825">
        <f>Table1[[#This Row],[Price]]-0.1*Table1[[#This Row],[Price]]</f>
        <v>235.61100000000002</v>
      </c>
      <c r="P7825" s="9">
        <f>(Table1[[#This Row],[Expiration Date]]-Table1[[#This Row],[Manufacturing Date]])/365</f>
        <v>0.42465753424657532</v>
      </c>
      <c r="Q7825" t="str">
        <f>IF(Table1[[#This Row],[Expiration Date]]-J7833&gt;12/31/2024,"not expired","expired")</f>
        <v>expired</v>
      </c>
      <c r="R7825">
        <f>Table1[[#This Row],[Discounted Price]]*0.95</f>
        <v>223.83045000000001</v>
      </c>
      <c r="S7825">
        <f>Table1[[#This Row],[Discounted Price]]*0.9</f>
        <v>212.04990000000001</v>
      </c>
      <c r="T7825">
        <f>Table1[[#This Row],[Discounted Price]]*0.8</f>
        <v>188.48880000000003</v>
      </c>
      <c r="U7825">
        <f>Table1[[#This Row],[Price]]*0.52</f>
        <v>136.13080000000002</v>
      </c>
      <c r="V7825">
        <f>(Table1[[#This Row],[Price]]-Table1[[#This Row],[Scrap value]])/2</f>
        <v>62.829599999999999</v>
      </c>
    </row>
    <row r="7826" spans="1:22" x14ac:dyDescent="0.25">
      <c r="A7826" t="s">
        <v>34776</v>
      </c>
      <c r="B7826" t="s">
        <v>15</v>
      </c>
      <c r="C7826" t="s">
        <v>47</v>
      </c>
      <c r="D7826" t="s">
        <v>34777</v>
      </c>
      <c r="E7826">
        <v>251.22</v>
      </c>
      <c r="F7826">
        <v>92</v>
      </c>
      <c r="G7826" t="s">
        <v>43730</v>
      </c>
      <c r="H7826" t="s">
        <v>22827</v>
      </c>
      <c r="I7826" s="1">
        <v>44927</v>
      </c>
      <c r="J7826" s="1">
        <v>45658</v>
      </c>
      <c r="K7826" t="s">
        <v>34778</v>
      </c>
      <c r="L7826" t="s">
        <v>34779</v>
      </c>
      <c r="M7826" t="s">
        <v>45</v>
      </c>
      <c r="N7826">
        <v>3</v>
      </c>
      <c r="O7826">
        <f>Table1[[#This Row],[Price]]-0.1*Table1[[#This Row],[Price]]</f>
        <v>226.09800000000001</v>
      </c>
      <c r="P7826" s="9">
        <f>(Table1[[#This Row],[Expiration Date]]-Table1[[#This Row],[Manufacturing Date]])/365</f>
        <v>2.0027397260273974</v>
      </c>
      <c r="Q7826" t="str">
        <f>IF(Table1[[#This Row],[Expiration Date]]-J7834&gt;12/31/2024,"not expired","expired")</f>
        <v>not expired</v>
      </c>
      <c r="R7826">
        <f>Table1[[#This Row],[Discounted Price]]*0.95</f>
        <v>214.79310000000001</v>
      </c>
      <c r="S7826">
        <f>Table1[[#This Row],[Discounted Price]]*0.9</f>
        <v>203.48820000000001</v>
      </c>
      <c r="T7826">
        <f>Table1[[#This Row],[Discounted Price]]*0.8</f>
        <v>180.87840000000003</v>
      </c>
      <c r="U7826">
        <f>Table1[[#This Row],[Price]]*0.52</f>
        <v>130.6344</v>
      </c>
      <c r="V7826">
        <f>(Table1[[#This Row],[Price]]-Table1[[#This Row],[Scrap value]])/2</f>
        <v>60.2928</v>
      </c>
    </row>
    <row r="7827" spans="1:22" x14ac:dyDescent="0.25">
      <c r="A7827" t="s">
        <v>34780</v>
      </c>
      <c r="B7827" t="s">
        <v>22</v>
      </c>
      <c r="C7827" t="s">
        <v>47</v>
      </c>
      <c r="D7827" t="s">
        <v>34781</v>
      </c>
      <c r="E7827">
        <v>67.989999999999995</v>
      </c>
      <c r="F7827">
        <v>75</v>
      </c>
      <c r="G7827" t="s">
        <v>43728</v>
      </c>
      <c r="H7827" t="s">
        <v>947</v>
      </c>
      <c r="I7827" s="1">
        <v>44927</v>
      </c>
      <c r="J7827" s="1">
        <v>45292</v>
      </c>
      <c r="K7827" t="s">
        <v>34782</v>
      </c>
      <c r="L7827" t="s">
        <v>34783</v>
      </c>
      <c r="M7827" t="s">
        <v>45</v>
      </c>
      <c r="N7827">
        <v>4</v>
      </c>
      <c r="O7827">
        <f>Table1[[#This Row],[Price]]-0.1*Table1[[#This Row],[Price]]</f>
        <v>61.190999999999995</v>
      </c>
      <c r="P7827" s="9">
        <f>(Table1[[#This Row],[Expiration Date]]-Table1[[#This Row],[Manufacturing Date]])/365</f>
        <v>1</v>
      </c>
      <c r="Q7827" t="str">
        <f>IF(Table1[[#This Row],[Expiration Date]]-J7835&gt;12/31/2024,"not expired","expired")</f>
        <v>expired</v>
      </c>
      <c r="R7827">
        <f>Table1[[#This Row],[Discounted Price]]*0.95</f>
        <v>58.131449999999994</v>
      </c>
      <c r="S7827">
        <f>Table1[[#This Row],[Discounted Price]]*0.9</f>
        <v>55.071899999999999</v>
      </c>
      <c r="T7827">
        <f>Table1[[#This Row],[Discounted Price]]*0.8</f>
        <v>48.952799999999996</v>
      </c>
      <c r="U7827">
        <f>Table1[[#This Row],[Price]]*0.52</f>
        <v>35.354799999999997</v>
      </c>
      <c r="V7827">
        <f>(Table1[[#This Row],[Price]]-Table1[[#This Row],[Scrap value]])/2</f>
        <v>16.317599999999999</v>
      </c>
    </row>
    <row r="7828" spans="1:22" x14ac:dyDescent="0.25">
      <c r="A7828" t="s">
        <v>34784</v>
      </c>
      <c r="B7828" t="s">
        <v>35</v>
      </c>
      <c r="C7828" t="s">
        <v>47</v>
      </c>
      <c r="D7828" t="s">
        <v>34785</v>
      </c>
      <c r="E7828">
        <v>59.35</v>
      </c>
      <c r="F7828">
        <v>20</v>
      </c>
      <c r="G7828" t="s">
        <v>43729</v>
      </c>
      <c r="H7828" t="s">
        <v>11287</v>
      </c>
      <c r="I7828" s="1">
        <v>45000</v>
      </c>
      <c r="J7828" s="1">
        <v>45658</v>
      </c>
      <c r="K7828" t="s">
        <v>34786</v>
      </c>
      <c r="L7828" t="s">
        <v>34787</v>
      </c>
      <c r="M7828" t="s">
        <v>27</v>
      </c>
      <c r="N7828">
        <v>1</v>
      </c>
      <c r="O7828">
        <f>Table1[[#This Row],[Price]]-0.1*Table1[[#This Row],[Price]]</f>
        <v>53.414999999999999</v>
      </c>
      <c r="P7828" s="9">
        <f>(Table1[[#This Row],[Expiration Date]]-Table1[[#This Row],[Manufacturing Date]])/365</f>
        <v>1.8027397260273972</v>
      </c>
      <c r="Q7828" t="str">
        <f>IF(Table1[[#This Row],[Expiration Date]]-J7836&gt;12/31/2024,"not expired","expired")</f>
        <v>expired</v>
      </c>
      <c r="R7828">
        <f>Table1[[#This Row],[Discounted Price]]*0.95</f>
        <v>50.744249999999994</v>
      </c>
      <c r="S7828">
        <f>Table1[[#This Row],[Discounted Price]]*0.9</f>
        <v>48.073500000000003</v>
      </c>
      <c r="T7828">
        <f>Table1[[#This Row],[Discounted Price]]*0.8</f>
        <v>42.731999999999999</v>
      </c>
      <c r="U7828">
        <f>Table1[[#This Row],[Price]]*0.52</f>
        <v>30.862000000000002</v>
      </c>
      <c r="V7828">
        <f>(Table1[[#This Row],[Price]]-Table1[[#This Row],[Scrap value]])/2</f>
        <v>14.244</v>
      </c>
    </row>
    <row r="7829" spans="1:22" x14ac:dyDescent="0.25">
      <c r="A7829" t="s">
        <v>34788</v>
      </c>
      <c r="B7829" t="s">
        <v>29</v>
      </c>
      <c r="C7829" t="s">
        <v>47</v>
      </c>
      <c r="D7829" t="s">
        <v>34789</v>
      </c>
      <c r="E7829">
        <v>155.43</v>
      </c>
      <c r="F7829">
        <v>83</v>
      </c>
      <c r="G7829" t="s">
        <v>43728</v>
      </c>
      <c r="H7829" t="s">
        <v>22809</v>
      </c>
      <c r="I7829" s="1">
        <v>44927</v>
      </c>
      <c r="J7829" s="1">
        <v>45292</v>
      </c>
      <c r="K7829" t="s">
        <v>34790</v>
      </c>
      <c r="L7829" t="s">
        <v>34791</v>
      </c>
      <c r="M7829" t="s">
        <v>27</v>
      </c>
      <c r="N7829">
        <v>4</v>
      </c>
      <c r="O7829">
        <f>Table1[[#This Row],[Price]]-0.1*Table1[[#This Row],[Price]]</f>
        <v>139.887</v>
      </c>
      <c r="P7829" s="9">
        <f>(Table1[[#This Row],[Expiration Date]]-Table1[[#This Row],[Manufacturing Date]])/365</f>
        <v>1</v>
      </c>
      <c r="Q7829" t="str">
        <f>IF(Table1[[#This Row],[Expiration Date]]-J7837&gt;12/31/2024,"not expired","expired")</f>
        <v>expired</v>
      </c>
      <c r="R7829">
        <f>Table1[[#This Row],[Discounted Price]]*0.95</f>
        <v>132.89265</v>
      </c>
      <c r="S7829">
        <f>Table1[[#This Row],[Discounted Price]]*0.9</f>
        <v>125.89830000000001</v>
      </c>
      <c r="T7829">
        <f>Table1[[#This Row],[Discounted Price]]*0.8</f>
        <v>111.90960000000001</v>
      </c>
      <c r="U7829">
        <f>Table1[[#This Row],[Price]]*0.52</f>
        <v>80.823600000000013</v>
      </c>
      <c r="V7829">
        <f>(Table1[[#This Row],[Price]]-Table1[[#This Row],[Scrap value]])/2</f>
        <v>37.303199999999997</v>
      </c>
    </row>
    <row r="7830" spans="1:22" x14ac:dyDescent="0.25">
      <c r="A7830" t="s">
        <v>34792</v>
      </c>
      <c r="B7830" t="s">
        <v>22</v>
      </c>
      <c r="C7830" t="s">
        <v>47</v>
      </c>
      <c r="D7830" t="s">
        <v>34793</v>
      </c>
      <c r="E7830">
        <v>192.54</v>
      </c>
      <c r="F7830">
        <v>59</v>
      </c>
      <c r="G7830" t="s">
        <v>43729</v>
      </c>
      <c r="H7830" t="s">
        <v>31692</v>
      </c>
      <c r="I7830" s="1">
        <v>45000</v>
      </c>
      <c r="J7830" s="1">
        <v>45292</v>
      </c>
      <c r="K7830" t="s">
        <v>34794</v>
      </c>
      <c r="L7830" t="s">
        <v>34795</v>
      </c>
      <c r="M7830" t="s">
        <v>27</v>
      </c>
      <c r="N7830">
        <v>4</v>
      </c>
      <c r="O7830">
        <f>Table1[[#This Row],[Price]]-0.1*Table1[[#This Row],[Price]]</f>
        <v>173.286</v>
      </c>
      <c r="P7830" s="9">
        <f>(Table1[[#This Row],[Expiration Date]]-Table1[[#This Row],[Manufacturing Date]])/365</f>
        <v>0.8</v>
      </c>
      <c r="Q7830" t="str">
        <f>IF(Table1[[#This Row],[Expiration Date]]-J7838&gt;12/31/2024,"not expired","expired")</f>
        <v>expired</v>
      </c>
      <c r="R7830">
        <f>Table1[[#This Row],[Discounted Price]]*0.95</f>
        <v>164.6217</v>
      </c>
      <c r="S7830">
        <f>Table1[[#This Row],[Discounted Price]]*0.9</f>
        <v>155.95740000000001</v>
      </c>
      <c r="T7830">
        <f>Table1[[#This Row],[Discounted Price]]*0.8</f>
        <v>138.62880000000001</v>
      </c>
      <c r="U7830">
        <f>Table1[[#This Row],[Price]]*0.52</f>
        <v>100.1208</v>
      </c>
      <c r="V7830">
        <f>(Table1[[#This Row],[Price]]-Table1[[#This Row],[Scrap value]])/2</f>
        <v>46.209599999999995</v>
      </c>
    </row>
    <row r="7831" spans="1:22" x14ac:dyDescent="0.25">
      <c r="A7831" t="s">
        <v>34796</v>
      </c>
      <c r="B7831" t="s">
        <v>29</v>
      </c>
      <c r="C7831" t="s">
        <v>47</v>
      </c>
      <c r="D7831" t="s">
        <v>34797</v>
      </c>
      <c r="E7831">
        <v>43.31</v>
      </c>
      <c r="F7831">
        <v>8</v>
      </c>
      <c r="G7831" t="s">
        <v>43728</v>
      </c>
      <c r="H7831" t="s">
        <v>17749</v>
      </c>
      <c r="I7831" s="1">
        <v>45137</v>
      </c>
      <c r="J7831" s="1">
        <v>45292</v>
      </c>
      <c r="K7831" t="s">
        <v>34798</v>
      </c>
      <c r="L7831" t="s">
        <v>34799</v>
      </c>
      <c r="M7831" t="s">
        <v>27</v>
      </c>
      <c r="N7831">
        <v>2</v>
      </c>
      <c r="O7831">
        <f>Table1[[#This Row],[Price]]-0.1*Table1[[#This Row],[Price]]</f>
        <v>38.978999999999999</v>
      </c>
      <c r="P7831" s="9">
        <f>(Table1[[#This Row],[Expiration Date]]-Table1[[#This Row],[Manufacturing Date]])/365</f>
        <v>0.42465753424657532</v>
      </c>
      <c r="Q7831" t="str">
        <f>IF(Table1[[#This Row],[Expiration Date]]-J7839&gt;12/31/2024,"not expired","expired")</f>
        <v>expired</v>
      </c>
      <c r="R7831">
        <f>Table1[[#This Row],[Discounted Price]]*0.95</f>
        <v>37.030049999999996</v>
      </c>
      <c r="S7831">
        <f>Table1[[#This Row],[Discounted Price]]*0.9</f>
        <v>35.081099999999999</v>
      </c>
      <c r="T7831">
        <f>Table1[[#This Row],[Discounted Price]]*0.8</f>
        <v>31.183199999999999</v>
      </c>
      <c r="U7831">
        <f>Table1[[#This Row],[Price]]*0.52</f>
        <v>22.5212</v>
      </c>
      <c r="V7831">
        <f>(Table1[[#This Row],[Price]]-Table1[[#This Row],[Scrap value]])/2</f>
        <v>10.394400000000001</v>
      </c>
    </row>
    <row r="7832" spans="1:22" x14ac:dyDescent="0.25">
      <c r="A7832" t="s">
        <v>34800</v>
      </c>
      <c r="B7832" t="s">
        <v>22</v>
      </c>
      <c r="C7832" t="s">
        <v>47</v>
      </c>
      <c r="D7832" t="s">
        <v>34801</v>
      </c>
      <c r="E7832">
        <v>330.31</v>
      </c>
      <c r="F7832">
        <v>65</v>
      </c>
      <c r="G7832" t="s">
        <v>43729</v>
      </c>
      <c r="H7832" t="s">
        <v>2845</v>
      </c>
      <c r="I7832" s="1">
        <v>45137</v>
      </c>
      <c r="J7832" s="1">
        <v>45658</v>
      </c>
      <c r="K7832" t="s">
        <v>34802</v>
      </c>
      <c r="L7832" t="s">
        <v>34803</v>
      </c>
      <c r="M7832" t="s">
        <v>45</v>
      </c>
      <c r="N7832">
        <v>1</v>
      </c>
      <c r="O7832">
        <f>Table1[[#This Row],[Price]]-0.1*Table1[[#This Row],[Price]]</f>
        <v>297.279</v>
      </c>
      <c r="P7832" s="9">
        <f>(Table1[[#This Row],[Expiration Date]]-Table1[[#This Row],[Manufacturing Date]])/365</f>
        <v>1.4273972602739726</v>
      </c>
      <c r="Q7832" t="str">
        <f>IF(Table1[[#This Row],[Expiration Date]]-J7840&gt;12/31/2024,"not expired","expired")</f>
        <v>not expired</v>
      </c>
      <c r="R7832">
        <f>Table1[[#This Row],[Discounted Price]]*0.95</f>
        <v>282.41505000000001</v>
      </c>
      <c r="S7832">
        <f>Table1[[#This Row],[Discounted Price]]*0.9</f>
        <v>267.55110000000002</v>
      </c>
      <c r="T7832">
        <f>Table1[[#This Row],[Discounted Price]]*0.8</f>
        <v>237.82320000000001</v>
      </c>
      <c r="U7832">
        <f>Table1[[#This Row],[Price]]*0.52</f>
        <v>171.7612</v>
      </c>
      <c r="V7832">
        <f>(Table1[[#This Row],[Price]]-Table1[[#This Row],[Scrap value]])/2</f>
        <v>79.2744</v>
      </c>
    </row>
    <row r="7833" spans="1:22" x14ac:dyDescent="0.25">
      <c r="A7833" t="s">
        <v>34804</v>
      </c>
      <c r="B7833" t="s">
        <v>35</v>
      </c>
      <c r="C7833" t="s">
        <v>47</v>
      </c>
      <c r="D7833" t="s">
        <v>34805</v>
      </c>
      <c r="E7833">
        <v>258.02</v>
      </c>
      <c r="F7833">
        <v>99</v>
      </c>
      <c r="G7833" t="s">
        <v>43729</v>
      </c>
      <c r="H7833" t="s">
        <v>10803</v>
      </c>
      <c r="I7833" s="1">
        <v>45000</v>
      </c>
      <c r="J7833" s="1">
        <v>46023</v>
      </c>
      <c r="K7833" t="s">
        <v>34806</v>
      </c>
      <c r="L7833" t="s">
        <v>34807</v>
      </c>
      <c r="M7833" t="s">
        <v>20</v>
      </c>
      <c r="N7833">
        <v>1</v>
      </c>
      <c r="O7833">
        <f>Table1[[#This Row],[Price]]-0.1*Table1[[#This Row],[Price]]</f>
        <v>232.21799999999999</v>
      </c>
      <c r="P7833" s="9">
        <f>(Table1[[#This Row],[Expiration Date]]-Table1[[#This Row],[Manufacturing Date]])/365</f>
        <v>2.8027397260273972</v>
      </c>
      <c r="Q7833" t="str">
        <f>IF(Table1[[#This Row],[Expiration Date]]-J7841&gt;12/31/2024,"not expired","expired")</f>
        <v>not expired</v>
      </c>
      <c r="R7833">
        <f>Table1[[#This Row],[Discounted Price]]*0.95</f>
        <v>220.60709999999997</v>
      </c>
      <c r="S7833">
        <f>Table1[[#This Row],[Discounted Price]]*0.9</f>
        <v>208.99619999999999</v>
      </c>
      <c r="T7833">
        <f>Table1[[#This Row],[Discounted Price]]*0.8</f>
        <v>185.77440000000001</v>
      </c>
      <c r="U7833">
        <f>Table1[[#This Row],[Price]]*0.52</f>
        <v>134.1704</v>
      </c>
      <c r="V7833">
        <f>(Table1[[#This Row],[Price]]-Table1[[#This Row],[Scrap value]])/2</f>
        <v>61.924799999999991</v>
      </c>
    </row>
    <row r="7834" spans="1:22" x14ac:dyDescent="0.25">
      <c r="A7834" t="s">
        <v>34808</v>
      </c>
      <c r="B7834" t="s">
        <v>22</v>
      </c>
      <c r="C7834" t="s">
        <v>47</v>
      </c>
      <c r="D7834" t="s">
        <v>34809</v>
      </c>
      <c r="E7834">
        <v>477.54</v>
      </c>
      <c r="F7834">
        <v>50</v>
      </c>
      <c r="G7834" t="s">
        <v>43728</v>
      </c>
      <c r="H7834" t="s">
        <v>3511</v>
      </c>
      <c r="I7834" s="1">
        <v>45000</v>
      </c>
      <c r="J7834" s="1">
        <v>45292</v>
      </c>
      <c r="K7834" t="s">
        <v>34810</v>
      </c>
      <c r="L7834" t="s">
        <v>34811</v>
      </c>
      <c r="M7834" t="s">
        <v>27</v>
      </c>
      <c r="N7834">
        <v>2</v>
      </c>
      <c r="O7834">
        <f>Table1[[#This Row],[Price]]-0.1*Table1[[#This Row],[Price]]</f>
        <v>429.786</v>
      </c>
      <c r="P7834" s="9">
        <f>(Table1[[#This Row],[Expiration Date]]-Table1[[#This Row],[Manufacturing Date]])/365</f>
        <v>0.8</v>
      </c>
      <c r="Q7834" t="str">
        <f>IF(Table1[[#This Row],[Expiration Date]]-J7842&gt;12/31/2024,"not expired","expired")</f>
        <v>expired</v>
      </c>
      <c r="R7834">
        <f>Table1[[#This Row],[Discounted Price]]*0.95</f>
        <v>408.29669999999999</v>
      </c>
      <c r="S7834">
        <f>Table1[[#This Row],[Discounted Price]]*0.9</f>
        <v>386.80740000000003</v>
      </c>
      <c r="T7834">
        <f>Table1[[#This Row],[Discounted Price]]*0.8</f>
        <v>343.8288</v>
      </c>
      <c r="U7834">
        <f>Table1[[#This Row],[Price]]*0.52</f>
        <v>248.32080000000002</v>
      </c>
      <c r="V7834">
        <f>(Table1[[#This Row],[Price]]-Table1[[#This Row],[Scrap value]])/2</f>
        <v>114.6096</v>
      </c>
    </row>
    <row r="7835" spans="1:22" x14ac:dyDescent="0.25">
      <c r="A7835" t="s">
        <v>34812</v>
      </c>
      <c r="B7835" t="s">
        <v>29</v>
      </c>
      <c r="C7835" t="s">
        <v>47</v>
      </c>
      <c r="D7835" t="s">
        <v>34813</v>
      </c>
      <c r="E7835">
        <v>410.07</v>
      </c>
      <c r="F7835">
        <v>85</v>
      </c>
      <c r="G7835" t="s">
        <v>43730</v>
      </c>
      <c r="H7835" t="s">
        <v>17113</v>
      </c>
      <c r="I7835" s="1">
        <v>44927</v>
      </c>
      <c r="J7835" s="1">
        <v>45658</v>
      </c>
      <c r="K7835" t="s">
        <v>34814</v>
      </c>
      <c r="L7835" t="s">
        <v>34815</v>
      </c>
      <c r="M7835" t="s">
        <v>20</v>
      </c>
      <c r="N7835">
        <v>2</v>
      </c>
      <c r="O7835">
        <f>Table1[[#This Row],[Price]]-0.1*Table1[[#This Row],[Price]]</f>
        <v>369.06299999999999</v>
      </c>
      <c r="P7835" s="9">
        <f>(Table1[[#This Row],[Expiration Date]]-Table1[[#This Row],[Manufacturing Date]])/365</f>
        <v>2.0027397260273974</v>
      </c>
      <c r="Q7835" t="str">
        <f>IF(Table1[[#This Row],[Expiration Date]]-J7843&gt;12/31/2024,"not expired","expired")</f>
        <v>expired</v>
      </c>
      <c r="R7835">
        <f>Table1[[#This Row],[Discounted Price]]*0.95</f>
        <v>350.60984999999999</v>
      </c>
      <c r="S7835">
        <f>Table1[[#This Row],[Discounted Price]]*0.9</f>
        <v>332.1567</v>
      </c>
      <c r="T7835">
        <f>Table1[[#This Row],[Discounted Price]]*0.8</f>
        <v>295.25040000000001</v>
      </c>
      <c r="U7835">
        <f>Table1[[#This Row],[Price]]*0.52</f>
        <v>213.2364</v>
      </c>
      <c r="V7835">
        <f>(Table1[[#This Row],[Price]]-Table1[[#This Row],[Scrap value]])/2</f>
        <v>98.416799999999995</v>
      </c>
    </row>
    <row r="7836" spans="1:22" x14ac:dyDescent="0.25">
      <c r="A7836" t="s">
        <v>34816</v>
      </c>
      <c r="B7836" t="s">
        <v>15</v>
      </c>
      <c r="C7836" t="s">
        <v>47</v>
      </c>
      <c r="D7836" t="s">
        <v>34817</v>
      </c>
      <c r="E7836">
        <v>47.49</v>
      </c>
      <c r="F7836">
        <v>65</v>
      </c>
      <c r="G7836" t="s">
        <v>43730</v>
      </c>
      <c r="H7836" t="s">
        <v>3120</v>
      </c>
      <c r="I7836" s="1">
        <v>45137</v>
      </c>
      <c r="J7836" s="1">
        <v>46023</v>
      </c>
      <c r="K7836" t="s">
        <v>34818</v>
      </c>
      <c r="L7836" t="s">
        <v>34819</v>
      </c>
      <c r="M7836" t="s">
        <v>20</v>
      </c>
      <c r="N7836">
        <v>5</v>
      </c>
      <c r="O7836">
        <f>Table1[[#This Row],[Price]]-0.1*Table1[[#This Row],[Price]]</f>
        <v>42.741</v>
      </c>
      <c r="P7836" s="9">
        <f>(Table1[[#This Row],[Expiration Date]]-Table1[[#This Row],[Manufacturing Date]])/365</f>
        <v>2.4273972602739726</v>
      </c>
      <c r="Q7836" t="str">
        <f>IF(Table1[[#This Row],[Expiration Date]]-J7844&gt;12/31/2024,"not expired","expired")</f>
        <v>not expired</v>
      </c>
      <c r="R7836">
        <f>Table1[[#This Row],[Discounted Price]]*0.95</f>
        <v>40.603949999999998</v>
      </c>
      <c r="S7836">
        <f>Table1[[#This Row],[Discounted Price]]*0.9</f>
        <v>38.466900000000003</v>
      </c>
      <c r="T7836">
        <f>Table1[[#This Row],[Discounted Price]]*0.8</f>
        <v>34.192799999999998</v>
      </c>
      <c r="U7836">
        <f>Table1[[#This Row],[Price]]*0.52</f>
        <v>24.694800000000001</v>
      </c>
      <c r="V7836">
        <f>(Table1[[#This Row],[Price]]-Table1[[#This Row],[Scrap value]])/2</f>
        <v>11.397600000000001</v>
      </c>
    </row>
    <row r="7837" spans="1:22" x14ac:dyDescent="0.25">
      <c r="A7837" t="s">
        <v>34820</v>
      </c>
      <c r="B7837" t="s">
        <v>22</v>
      </c>
      <c r="C7837" t="s">
        <v>47</v>
      </c>
      <c r="D7837" t="s">
        <v>34821</v>
      </c>
      <c r="E7837">
        <v>318.37</v>
      </c>
      <c r="F7837">
        <v>73</v>
      </c>
      <c r="G7837" t="s">
        <v>43729</v>
      </c>
      <c r="H7837" t="s">
        <v>34822</v>
      </c>
      <c r="I7837" s="1">
        <v>44927</v>
      </c>
      <c r="J7837" s="1">
        <v>45292</v>
      </c>
      <c r="K7837" t="s">
        <v>34823</v>
      </c>
      <c r="L7837" t="s">
        <v>34824</v>
      </c>
      <c r="M7837" t="s">
        <v>20</v>
      </c>
      <c r="N7837">
        <v>3</v>
      </c>
      <c r="O7837">
        <f>Table1[[#This Row],[Price]]-0.1*Table1[[#This Row],[Price]]</f>
        <v>286.53300000000002</v>
      </c>
      <c r="P7837" s="9">
        <f>(Table1[[#This Row],[Expiration Date]]-Table1[[#This Row],[Manufacturing Date]])/365</f>
        <v>1</v>
      </c>
      <c r="Q7837" t="str">
        <f>IF(Table1[[#This Row],[Expiration Date]]-J7845&gt;12/31/2024,"not expired","expired")</f>
        <v>expired</v>
      </c>
      <c r="R7837">
        <f>Table1[[#This Row],[Discounted Price]]*0.95</f>
        <v>272.20634999999999</v>
      </c>
      <c r="S7837">
        <f>Table1[[#This Row],[Discounted Price]]*0.9</f>
        <v>257.87970000000001</v>
      </c>
      <c r="T7837">
        <f>Table1[[#This Row],[Discounted Price]]*0.8</f>
        <v>229.22640000000001</v>
      </c>
      <c r="U7837">
        <f>Table1[[#This Row],[Price]]*0.52</f>
        <v>165.55240000000001</v>
      </c>
      <c r="V7837">
        <f>(Table1[[#This Row],[Price]]-Table1[[#This Row],[Scrap value]])/2</f>
        <v>76.408799999999999</v>
      </c>
    </row>
    <row r="7838" spans="1:22" x14ac:dyDescent="0.25">
      <c r="A7838" t="s">
        <v>34825</v>
      </c>
      <c r="B7838" t="s">
        <v>15</v>
      </c>
      <c r="C7838" t="s">
        <v>47</v>
      </c>
      <c r="D7838" t="s">
        <v>34826</v>
      </c>
      <c r="E7838">
        <v>481.57</v>
      </c>
      <c r="F7838">
        <v>59</v>
      </c>
      <c r="G7838" t="s">
        <v>43730</v>
      </c>
      <c r="H7838" t="s">
        <v>4277</v>
      </c>
      <c r="I7838" s="1">
        <v>45000</v>
      </c>
      <c r="J7838" s="1">
        <v>45292</v>
      </c>
      <c r="K7838" t="s">
        <v>34827</v>
      </c>
      <c r="L7838" t="s">
        <v>34828</v>
      </c>
      <c r="M7838" t="s">
        <v>20</v>
      </c>
      <c r="N7838">
        <v>5</v>
      </c>
      <c r="O7838">
        <f>Table1[[#This Row],[Price]]-0.1*Table1[[#This Row],[Price]]</f>
        <v>433.41300000000001</v>
      </c>
      <c r="P7838" s="9">
        <f>(Table1[[#This Row],[Expiration Date]]-Table1[[#This Row],[Manufacturing Date]])/365</f>
        <v>0.8</v>
      </c>
      <c r="Q7838" t="str">
        <f>IF(Table1[[#This Row],[Expiration Date]]-J7846&gt;12/31/2024,"not expired","expired")</f>
        <v>expired</v>
      </c>
      <c r="R7838">
        <f>Table1[[#This Row],[Discounted Price]]*0.95</f>
        <v>411.74234999999999</v>
      </c>
      <c r="S7838">
        <f>Table1[[#This Row],[Discounted Price]]*0.9</f>
        <v>390.07170000000002</v>
      </c>
      <c r="T7838">
        <f>Table1[[#This Row],[Discounted Price]]*0.8</f>
        <v>346.73040000000003</v>
      </c>
      <c r="U7838">
        <f>Table1[[#This Row],[Price]]*0.52</f>
        <v>250.41640000000001</v>
      </c>
      <c r="V7838">
        <f>(Table1[[#This Row],[Price]]-Table1[[#This Row],[Scrap value]])/2</f>
        <v>115.57679999999999</v>
      </c>
    </row>
    <row r="7839" spans="1:22" x14ac:dyDescent="0.25">
      <c r="A7839" t="s">
        <v>34829</v>
      </c>
      <c r="B7839" t="s">
        <v>35</v>
      </c>
      <c r="C7839" t="s">
        <v>47</v>
      </c>
      <c r="D7839" t="s">
        <v>34830</v>
      </c>
      <c r="E7839">
        <v>408.82</v>
      </c>
      <c r="F7839">
        <v>5</v>
      </c>
      <c r="G7839" t="s">
        <v>43730</v>
      </c>
      <c r="H7839" t="s">
        <v>34831</v>
      </c>
      <c r="I7839" s="1">
        <v>45137</v>
      </c>
      <c r="J7839" s="1">
        <v>46023</v>
      </c>
      <c r="K7839" t="s">
        <v>34832</v>
      </c>
      <c r="L7839" t="s">
        <v>34833</v>
      </c>
      <c r="M7839" t="s">
        <v>27</v>
      </c>
      <c r="N7839">
        <v>4</v>
      </c>
      <c r="O7839">
        <f>Table1[[#This Row],[Price]]-0.1*Table1[[#This Row],[Price]]</f>
        <v>367.93799999999999</v>
      </c>
      <c r="P7839" s="9">
        <f>(Table1[[#This Row],[Expiration Date]]-Table1[[#This Row],[Manufacturing Date]])/365</f>
        <v>2.4273972602739726</v>
      </c>
      <c r="Q7839" t="str">
        <f>IF(Table1[[#This Row],[Expiration Date]]-J7847&gt;12/31/2024,"not expired","expired")</f>
        <v>not expired</v>
      </c>
      <c r="R7839">
        <f>Table1[[#This Row],[Discounted Price]]*0.95</f>
        <v>349.54109999999997</v>
      </c>
      <c r="S7839">
        <f>Table1[[#This Row],[Discounted Price]]*0.9</f>
        <v>331.14420000000001</v>
      </c>
      <c r="T7839">
        <f>Table1[[#This Row],[Discounted Price]]*0.8</f>
        <v>294.35039999999998</v>
      </c>
      <c r="U7839">
        <f>Table1[[#This Row],[Price]]*0.52</f>
        <v>212.5864</v>
      </c>
      <c r="V7839">
        <f>(Table1[[#This Row],[Price]]-Table1[[#This Row],[Scrap value]])/2</f>
        <v>98.116799999999998</v>
      </c>
    </row>
    <row r="7840" spans="1:22" x14ac:dyDescent="0.25">
      <c r="A7840" t="s">
        <v>34834</v>
      </c>
      <c r="B7840" t="s">
        <v>22</v>
      </c>
      <c r="C7840" t="s">
        <v>47</v>
      </c>
      <c r="D7840" t="s">
        <v>34835</v>
      </c>
      <c r="E7840">
        <v>289.42</v>
      </c>
      <c r="F7840">
        <v>68</v>
      </c>
      <c r="G7840" t="s">
        <v>43728</v>
      </c>
      <c r="H7840" t="s">
        <v>2209</v>
      </c>
      <c r="I7840" s="1">
        <v>45000</v>
      </c>
      <c r="J7840" s="1">
        <v>45292</v>
      </c>
      <c r="K7840" t="s">
        <v>34836</v>
      </c>
      <c r="L7840" t="s">
        <v>34837</v>
      </c>
      <c r="M7840" t="s">
        <v>45</v>
      </c>
      <c r="N7840">
        <v>5</v>
      </c>
      <c r="O7840">
        <f>Table1[[#This Row],[Price]]-0.1*Table1[[#This Row],[Price]]</f>
        <v>260.47800000000001</v>
      </c>
      <c r="P7840" s="9">
        <f>(Table1[[#This Row],[Expiration Date]]-Table1[[#This Row],[Manufacturing Date]])/365</f>
        <v>0.8</v>
      </c>
      <c r="Q7840" t="str">
        <f>IF(Table1[[#This Row],[Expiration Date]]-J7848&gt;12/31/2024,"not expired","expired")</f>
        <v>expired</v>
      </c>
      <c r="R7840">
        <f>Table1[[#This Row],[Discounted Price]]*0.95</f>
        <v>247.45409999999998</v>
      </c>
      <c r="S7840">
        <f>Table1[[#This Row],[Discounted Price]]*0.9</f>
        <v>234.43020000000001</v>
      </c>
      <c r="T7840">
        <f>Table1[[#This Row],[Discounted Price]]*0.8</f>
        <v>208.38240000000002</v>
      </c>
      <c r="U7840">
        <f>Table1[[#This Row],[Price]]*0.52</f>
        <v>150.4984</v>
      </c>
      <c r="V7840">
        <f>(Table1[[#This Row],[Price]]-Table1[[#This Row],[Scrap value]])/2</f>
        <v>69.460800000000006</v>
      </c>
    </row>
    <row r="7841" spans="1:22" x14ac:dyDescent="0.25">
      <c r="A7841" t="s">
        <v>34838</v>
      </c>
      <c r="B7841" t="s">
        <v>15</v>
      </c>
      <c r="C7841" t="s">
        <v>47</v>
      </c>
      <c r="D7841" t="s">
        <v>34839</v>
      </c>
      <c r="E7841">
        <v>38.96</v>
      </c>
      <c r="F7841">
        <v>75</v>
      </c>
      <c r="G7841" t="s">
        <v>43730</v>
      </c>
      <c r="H7841" t="s">
        <v>24664</v>
      </c>
      <c r="I7841" s="1">
        <v>45000</v>
      </c>
      <c r="J7841" s="1">
        <v>45292</v>
      </c>
      <c r="K7841" t="s">
        <v>34840</v>
      </c>
      <c r="L7841" t="s">
        <v>34841</v>
      </c>
      <c r="M7841" t="s">
        <v>45</v>
      </c>
      <c r="N7841">
        <v>1</v>
      </c>
      <c r="O7841">
        <f>Table1[[#This Row],[Price]]-0.1*Table1[[#This Row],[Price]]</f>
        <v>35.064</v>
      </c>
      <c r="P7841" s="9">
        <f>(Table1[[#This Row],[Expiration Date]]-Table1[[#This Row],[Manufacturing Date]])/365</f>
        <v>0.8</v>
      </c>
      <c r="Q7841" t="str">
        <f>IF(Table1[[#This Row],[Expiration Date]]-J7849&gt;12/31/2024,"not expired","expired")</f>
        <v>expired</v>
      </c>
      <c r="R7841">
        <f>Table1[[#This Row],[Discounted Price]]*0.95</f>
        <v>33.3108</v>
      </c>
      <c r="S7841">
        <f>Table1[[#This Row],[Discounted Price]]*0.9</f>
        <v>31.557600000000001</v>
      </c>
      <c r="T7841">
        <f>Table1[[#This Row],[Discounted Price]]*0.8</f>
        <v>28.051200000000001</v>
      </c>
      <c r="U7841">
        <f>Table1[[#This Row],[Price]]*0.52</f>
        <v>20.2592</v>
      </c>
      <c r="V7841">
        <f>(Table1[[#This Row],[Price]]-Table1[[#This Row],[Scrap value]])/2</f>
        <v>9.3504000000000005</v>
      </c>
    </row>
    <row r="7842" spans="1:22" x14ac:dyDescent="0.25">
      <c r="A7842" t="s">
        <v>34842</v>
      </c>
      <c r="B7842" t="s">
        <v>15</v>
      </c>
      <c r="C7842" t="s">
        <v>47</v>
      </c>
      <c r="D7842" t="s">
        <v>34843</v>
      </c>
      <c r="E7842">
        <v>329.58</v>
      </c>
      <c r="F7842">
        <v>47</v>
      </c>
      <c r="G7842" t="s">
        <v>43730</v>
      </c>
      <c r="H7842" t="s">
        <v>12868</v>
      </c>
      <c r="I7842" s="1">
        <v>45000</v>
      </c>
      <c r="J7842" s="1">
        <v>45658</v>
      </c>
      <c r="K7842" t="s">
        <v>34844</v>
      </c>
      <c r="L7842" t="s">
        <v>34845</v>
      </c>
      <c r="M7842" t="s">
        <v>45</v>
      </c>
      <c r="N7842">
        <v>5</v>
      </c>
      <c r="O7842">
        <f>Table1[[#This Row],[Price]]-0.1*Table1[[#This Row],[Price]]</f>
        <v>296.62199999999996</v>
      </c>
      <c r="P7842" s="9">
        <f>(Table1[[#This Row],[Expiration Date]]-Table1[[#This Row],[Manufacturing Date]])/365</f>
        <v>1.8027397260273972</v>
      </c>
      <c r="Q7842" t="str">
        <f>IF(Table1[[#This Row],[Expiration Date]]-J7850&gt;12/31/2024,"not expired","expired")</f>
        <v>not expired</v>
      </c>
      <c r="R7842">
        <f>Table1[[#This Row],[Discounted Price]]*0.95</f>
        <v>281.79089999999997</v>
      </c>
      <c r="S7842">
        <f>Table1[[#This Row],[Discounted Price]]*0.9</f>
        <v>266.95979999999997</v>
      </c>
      <c r="T7842">
        <f>Table1[[#This Row],[Discounted Price]]*0.8</f>
        <v>237.29759999999999</v>
      </c>
      <c r="U7842">
        <f>Table1[[#This Row],[Price]]*0.52</f>
        <v>171.38159999999999</v>
      </c>
      <c r="V7842">
        <f>(Table1[[#This Row],[Price]]-Table1[[#This Row],[Scrap value]])/2</f>
        <v>79.099199999999996</v>
      </c>
    </row>
    <row r="7843" spans="1:22" x14ac:dyDescent="0.25">
      <c r="A7843" t="s">
        <v>34846</v>
      </c>
      <c r="B7843" t="s">
        <v>35</v>
      </c>
      <c r="C7843" t="s">
        <v>47</v>
      </c>
      <c r="D7843" t="s">
        <v>34847</v>
      </c>
      <c r="E7843">
        <v>173.64</v>
      </c>
      <c r="F7843">
        <v>98</v>
      </c>
      <c r="G7843" t="s">
        <v>43730</v>
      </c>
      <c r="H7843" t="s">
        <v>1691</v>
      </c>
      <c r="I7843" s="1">
        <v>45000</v>
      </c>
      <c r="J7843" s="1">
        <v>45658</v>
      </c>
      <c r="K7843" t="s">
        <v>34848</v>
      </c>
      <c r="L7843" t="s">
        <v>34849</v>
      </c>
      <c r="M7843" t="s">
        <v>45</v>
      </c>
      <c r="N7843">
        <v>2</v>
      </c>
      <c r="O7843">
        <f>Table1[[#This Row],[Price]]-0.1*Table1[[#This Row],[Price]]</f>
        <v>156.27599999999998</v>
      </c>
      <c r="P7843" s="9">
        <f>(Table1[[#This Row],[Expiration Date]]-Table1[[#This Row],[Manufacturing Date]])/365</f>
        <v>1.8027397260273972</v>
      </c>
      <c r="Q7843" t="str">
        <f>IF(Table1[[#This Row],[Expiration Date]]-J7851&gt;12/31/2024,"not expired","expired")</f>
        <v>not expired</v>
      </c>
      <c r="R7843">
        <f>Table1[[#This Row],[Discounted Price]]*0.95</f>
        <v>148.46219999999997</v>
      </c>
      <c r="S7843">
        <f>Table1[[#This Row],[Discounted Price]]*0.9</f>
        <v>140.64839999999998</v>
      </c>
      <c r="T7843">
        <f>Table1[[#This Row],[Discounted Price]]*0.8</f>
        <v>125.02079999999999</v>
      </c>
      <c r="U7843">
        <f>Table1[[#This Row],[Price]]*0.52</f>
        <v>90.2928</v>
      </c>
      <c r="V7843">
        <f>(Table1[[#This Row],[Price]]-Table1[[#This Row],[Scrap value]])/2</f>
        <v>41.673599999999993</v>
      </c>
    </row>
    <row r="7844" spans="1:22" x14ac:dyDescent="0.25">
      <c r="A7844" t="s">
        <v>34850</v>
      </c>
      <c r="B7844" t="s">
        <v>22</v>
      </c>
      <c r="C7844" t="s">
        <v>47</v>
      </c>
      <c r="D7844" t="s">
        <v>34851</v>
      </c>
      <c r="E7844">
        <v>445.58</v>
      </c>
      <c r="F7844">
        <v>81</v>
      </c>
      <c r="G7844" t="s">
        <v>43730</v>
      </c>
      <c r="H7844" t="s">
        <v>7390</v>
      </c>
      <c r="I7844" s="1">
        <v>45137</v>
      </c>
      <c r="J7844" s="1">
        <v>45658</v>
      </c>
      <c r="K7844" t="s">
        <v>34852</v>
      </c>
      <c r="L7844" t="s">
        <v>34853</v>
      </c>
      <c r="M7844" t="s">
        <v>20</v>
      </c>
      <c r="N7844">
        <v>5</v>
      </c>
      <c r="O7844">
        <f>Table1[[#This Row],[Price]]-0.1*Table1[[#This Row],[Price]]</f>
        <v>401.02199999999999</v>
      </c>
      <c r="P7844" s="9">
        <f>(Table1[[#This Row],[Expiration Date]]-Table1[[#This Row],[Manufacturing Date]])/365</f>
        <v>1.4273972602739726</v>
      </c>
      <c r="Q7844" t="str">
        <f>IF(Table1[[#This Row],[Expiration Date]]-J7852&gt;12/31/2024,"not expired","expired")</f>
        <v>not expired</v>
      </c>
      <c r="R7844">
        <f>Table1[[#This Row],[Discounted Price]]*0.95</f>
        <v>380.97089999999997</v>
      </c>
      <c r="S7844">
        <f>Table1[[#This Row],[Discounted Price]]*0.9</f>
        <v>360.91980000000001</v>
      </c>
      <c r="T7844">
        <f>Table1[[#This Row],[Discounted Price]]*0.8</f>
        <v>320.81760000000003</v>
      </c>
      <c r="U7844">
        <f>Table1[[#This Row],[Price]]*0.52</f>
        <v>231.70160000000001</v>
      </c>
      <c r="V7844">
        <f>(Table1[[#This Row],[Price]]-Table1[[#This Row],[Scrap value]])/2</f>
        <v>106.93919999999999</v>
      </c>
    </row>
    <row r="7845" spans="1:22" x14ac:dyDescent="0.25">
      <c r="A7845" t="s">
        <v>34854</v>
      </c>
      <c r="B7845" t="s">
        <v>22</v>
      </c>
      <c r="C7845" t="s">
        <v>47</v>
      </c>
      <c r="D7845" t="s">
        <v>34855</v>
      </c>
      <c r="E7845">
        <v>373.36</v>
      </c>
      <c r="F7845">
        <v>8</v>
      </c>
      <c r="G7845" t="s">
        <v>43728</v>
      </c>
      <c r="H7845" t="s">
        <v>8037</v>
      </c>
      <c r="I7845" s="1">
        <v>45000</v>
      </c>
      <c r="J7845" s="1">
        <v>46023</v>
      </c>
      <c r="K7845" t="s">
        <v>34856</v>
      </c>
      <c r="L7845" t="s">
        <v>34857</v>
      </c>
      <c r="M7845" t="s">
        <v>27</v>
      </c>
      <c r="N7845">
        <v>1</v>
      </c>
      <c r="O7845">
        <f>Table1[[#This Row],[Price]]-0.1*Table1[[#This Row],[Price]]</f>
        <v>336.024</v>
      </c>
      <c r="P7845" s="9">
        <f>(Table1[[#This Row],[Expiration Date]]-Table1[[#This Row],[Manufacturing Date]])/365</f>
        <v>2.8027397260273972</v>
      </c>
      <c r="Q7845" t="str">
        <f>IF(Table1[[#This Row],[Expiration Date]]-J7853&gt;12/31/2024,"not expired","expired")</f>
        <v>expired</v>
      </c>
      <c r="R7845">
        <f>Table1[[#This Row],[Discounted Price]]*0.95</f>
        <v>319.22280000000001</v>
      </c>
      <c r="S7845">
        <f>Table1[[#This Row],[Discounted Price]]*0.9</f>
        <v>302.42160000000001</v>
      </c>
      <c r="T7845">
        <f>Table1[[#This Row],[Discounted Price]]*0.8</f>
        <v>268.81920000000002</v>
      </c>
      <c r="U7845">
        <f>Table1[[#This Row],[Price]]*0.52</f>
        <v>194.14720000000003</v>
      </c>
      <c r="V7845">
        <f>(Table1[[#This Row],[Price]]-Table1[[#This Row],[Scrap value]])/2</f>
        <v>89.606399999999994</v>
      </c>
    </row>
    <row r="7846" spans="1:22" x14ac:dyDescent="0.25">
      <c r="A7846" t="s">
        <v>34858</v>
      </c>
      <c r="B7846" t="s">
        <v>35</v>
      </c>
      <c r="C7846" t="s">
        <v>47</v>
      </c>
      <c r="D7846" t="s">
        <v>34859</v>
      </c>
      <c r="E7846">
        <v>285.27</v>
      </c>
      <c r="F7846">
        <v>48</v>
      </c>
      <c r="G7846" t="s">
        <v>43730</v>
      </c>
      <c r="H7846" t="s">
        <v>30959</v>
      </c>
      <c r="I7846" s="1">
        <v>45137</v>
      </c>
      <c r="J7846" s="1">
        <v>45292</v>
      </c>
      <c r="K7846" t="s">
        <v>34860</v>
      </c>
      <c r="L7846" t="s">
        <v>34861</v>
      </c>
      <c r="M7846" t="s">
        <v>27</v>
      </c>
      <c r="N7846">
        <v>3</v>
      </c>
      <c r="O7846">
        <f>Table1[[#This Row],[Price]]-0.1*Table1[[#This Row],[Price]]</f>
        <v>256.74299999999999</v>
      </c>
      <c r="P7846" s="9">
        <f>(Table1[[#This Row],[Expiration Date]]-Table1[[#This Row],[Manufacturing Date]])/365</f>
        <v>0.42465753424657532</v>
      </c>
      <c r="Q7846" t="str">
        <f>IF(Table1[[#This Row],[Expiration Date]]-J7854&gt;12/31/2024,"not expired","expired")</f>
        <v>expired</v>
      </c>
      <c r="R7846">
        <f>Table1[[#This Row],[Discounted Price]]*0.95</f>
        <v>243.90584999999999</v>
      </c>
      <c r="S7846">
        <f>Table1[[#This Row],[Discounted Price]]*0.9</f>
        <v>231.06870000000001</v>
      </c>
      <c r="T7846">
        <f>Table1[[#This Row],[Discounted Price]]*0.8</f>
        <v>205.39440000000002</v>
      </c>
      <c r="U7846">
        <f>Table1[[#This Row],[Price]]*0.52</f>
        <v>148.34039999999999</v>
      </c>
      <c r="V7846">
        <f>(Table1[[#This Row],[Price]]-Table1[[#This Row],[Scrap value]])/2</f>
        <v>68.464799999999997</v>
      </c>
    </row>
    <row r="7847" spans="1:22" x14ac:dyDescent="0.25">
      <c r="A7847" t="s">
        <v>34862</v>
      </c>
      <c r="B7847" t="s">
        <v>35</v>
      </c>
      <c r="C7847" t="s">
        <v>47</v>
      </c>
      <c r="D7847" t="s">
        <v>34863</v>
      </c>
      <c r="E7847">
        <v>18.2</v>
      </c>
      <c r="F7847">
        <v>34</v>
      </c>
      <c r="G7847" t="s">
        <v>43728</v>
      </c>
      <c r="H7847" t="s">
        <v>2969</v>
      </c>
      <c r="I7847" s="1">
        <v>45000</v>
      </c>
      <c r="J7847" s="1">
        <v>45292</v>
      </c>
      <c r="K7847" t="s">
        <v>34864</v>
      </c>
      <c r="L7847" t="s">
        <v>34865</v>
      </c>
      <c r="M7847" t="s">
        <v>20</v>
      </c>
      <c r="N7847">
        <v>4</v>
      </c>
      <c r="O7847">
        <f>Table1[[#This Row],[Price]]-0.1*Table1[[#This Row],[Price]]</f>
        <v>16.38</v>
      </c>
      <c r="P7847" s="9">
        <f>(Table1[[#This Row],[Expiration Date]]-Table1[[#This Row],[Manufacturing Date]])/365</f>
        <v>0.8</v>
      </c>
      <c r="Q7847" t="str">
        <f>IF(Table1[[#This Row],[Expiration Date]]-J7855&gt;12/31/2024,"not expired","expired")</f>
        <v>expired</v>
      </c>
      <c r="R7847">
        <f>Table1[[#This Row],[Discounted Price]]*0.95</f>
        <v>15.560999999999998</v>
      </c>
      <c r="S7847">
        <f>Table1[[#This Row],[Discounted Price]]*0.9</f>
        <v>14.741999999999999</v>
      </c>
      <c r="T7847">
        <f>Table1[[#This Row],[Discounted Price]]*0.8</f>
        <v>13.103999999999999</v>
      </c>
      <c r="U7847">
        <f>Table1[[#This Row],[Price]]*0.52</f>
        <v>9.4640000000000004</v>
      </c>
      <c r="V7847">
        <f>(Table1[[#This Row],[Price]]-Table1[[#This Row],[Scrap value]])/2</f>
        <v>4.3679999999999994</v>
      </c>
    </row>
    <row r="7848" spans="1:22" x14ac:dyDescent="0.25">
      <c r="A7848" t="s">
        <v>34866</v>
      </c>
      <c r="B7848" t="s">
        <v>35</v>
      </c>
      <c r="C7848" t="s">
        <v>47</v>
      </c>
      <c r="D7848" t="s">
        <v>34867</v>
      </c>
      <c r="E7848">
        <v>141.59</v>
      </c>
      <c r="F7848">
        <v>18</v>
      </c>
      <c r="G7848" t="s">
        <v>43730</v>
      </c>
      <c r="H7848" t="s">
        <v>34868</v>
      </c>
      <c r="I7848" s="1">
        <v>44927</v>
      </c>
      <c r="J7848" s="1">
        <v>45292</v>
      </c>
      <c r="K7848" t="s">
        <v>34869</v>
      </c>
      <c r="L7848" t="s">
        <v>34870</v>
      </c>
      <c r="M7848" t="s">
        <v>27</v>
      </c>
      <c r="N7848">
        <v>2</v>
      </c>
      <c r="O7848">
        <f>Table1[[#This Row],[Price]]-0.1*Table1[[#This Row],[Price]]</f>
        <v>127.431</v>
      </c>
      <c r="P7848" s="9">
        <f>(Table1[[#This Row],[Expiration Date]]-Table1[[#This Row],[Manufacturing Date]])/365</f>
        <v>1</v>
      </c>
      <c r="Q7848" t="str">
        <f>IF(Table1[[#This Row],[Expiration Date]]-J7856&gt;12/31/2024,"not expired","expired")</f>
        <v>expired</v>
      </c>
      <c r="R7848">
        <f>Table1[[#This Row],[Discounted Price]]*0.95</f>
        <v>121.05945</v>
      </c>
      <c r="S7848">
        <f>Table1[[#This Row],[Discounted Price]]*0.9</f>
        <v>114.6879</v>
      </c>
      <c r="T7848">
        <f>Table1[[#This Row],[Discounted Price]]*0.8</f>
        <v>101.9448</v>
      </c>
      <c r="U7848">
        <f>Table1[[#This Row],[Price]]*0.52</f>
        <v>73.626800000000003</v>
      </c>
      <c r="V7848">
        <f>(Table1[[#This Row],[Price]]-Table1[[#This Row],[Scrap value]])/2</f>
        <v>33.9816</v>
      </c>
    </row>
    <row r="7849" spans="1:22" x14ac:dyDescent="0.25">
      <c r="A7849" t="s">
        <v>34871</v>
      </c>
      <c r="B7849" t="s">
        <v>22</v>
      </c>
      <c r="C7849" t="s">
        <v>47</v>
      </c>
      <c r="D7849" t="s">
        <v>34872</v>
      </c>
      <c r="E7849">
        <v>243.4</v>
      </c>
      <c r="F7849">
        <v>9</v>
      </c>
      <c r="G7849" t="s">
        <v>43728</v>
      </c>
      <c r="H7849" t="s">
        <v>34873</v>
      </c>
      <c r="I7849" s="1">
        <v>45000</v>
      </c>
      <c r="J7849" s="1">
        <v>46023</v>
      </c>
      <c r="K7849" t="s">
        <v>34874</v>
      </c>
      <c r="L7849" t="s">
        <v>34875</v>
      </c>
      <c r="M7849" t="s">
        <v>20</v>
      </c>
      <c r="N7849">
        <v>5</v>
      </c>
      <c r="O7849">
        <f>Table1[[#This Row],[Price]]-0.1*Table1[[#This Row],[Price]]</f>
        <v>219.06</v>
      </c>
      <c r="P7849" s="9">
        <f>(Table1[[#This Row],[Expiration Date]]-Table1[[#This Row],[Manufacturing Date]])/365</f>
        <v>2.8027397260273972</v>
      </c>
      <c r="Q7849" t="str">
        <f>IF(Table1[[#This Row],[Expiration Date]]-J7857&gt;12/31/2024,"not expired","expired")</f>
        <v>not expired</v>
      </c>
      <c r="R7849">
        <f>Table1[[#This Row],[Discounted Price]]*0.95</f>
        <v>208.107</v>
      </c>
      <c r="S7849">
        <f>Table1[[#This Row],[Discounted Price]]*0.9</f>
        <v>197.154</v>
      </c>
      <c r="T7849">
        <f>Table1[[#This Row],[Discounted Price]]*0.8</f>
        <v>175.24800000000002</v>
      </c>
      <c r="U7849">
        <f>Table1[[#This Row],[Price]]*0.52</f>
        <v>126.56800000000001</v>
      </c>
      <c r="V7849">
        <f>(Table1[[#This Row],[Price]]-Table1[[#This Row],[Scrap value]])/2</f>
        <v>58.415999999999997</v>
      </c>
    </row>
    <row r="7850" spans="1:22" x14ac:dyDescent="0.25">
      <c r="A7850" t="s">
        <v>34876</v>
      </c>
      <c r="B7850" t="s">
        <v>15</v>
      </c>
      <c r="C7850" t="s">
        <v>47</v>
      </c>
      <c r="D7850" t="s">
        <v>34877</v>
      </c>
      <c r="E7850">
        <v>401.56</v>
      </c>
      <c r="F7850">
        <v>47</v>
      </c>
      <c r="G7850" t="s">
        <v>43728</v>
      </c>
      <c r="H7850" t="s">
        <v>11158</v>
      </c>
      <c r="I7850" s="1">
        <v>44927</v>
      </c>
      <c r="J7850" s="1">
        <v>45292</v>
      </c>
      <c r="K7850" t="s">
        <v>34878</v>
      </c>
      <c r="L7850" t="s">
        <v>34879</v>
      </c>
      <c r="M7850" t="s">
        <v>20</v>
      </c>
      <c r="N7850">
        <v>1</v>
      </c>
      <c r="O7850">
        <f>Table1[[#This Row],[Price]]-0.1*Table1[[#This Row],[Price]]</f>
        <v>361.404</v>
      </c>
      <c r="P7850" s="9">
        <f>(Table1[[#This Row],[Expiration Date]]-Table1[[#This Row],[Manufacturing Date]])/365</f>
        <v>1</v>
      </c>
      <c r="Q7850" t="str">
        <f>IF(Table1[[#This Row],[Expiration Date]]-J7858&gt;12/31/2024,"not expired","expired")</f>
        <v>expired</v>
      </c>
      <c r="R7850">
        <f>Table1[[#This Row],[Discounted Price]]*0.95</f>
        <v>343.3338</v>
      </c>
      <c r="S7850">
        <f>Table1[[#This Row],[Discounted Price]]*0.9</f>
        <v>325.2636</v>
      </c>
      <c r="T7850">
        <f>Table1[[#This Row],[Discounted Price]]*0.8</f>
        <v>289.1232</v>
      </c>
      <c r="U7850">
        <f>Table1[[#This Row],[Price]]*0.52</f>
        <v>208.81120000000001</v>
      </c>
      <c r="V7850">
        <f>(Table1[[#This Row],[Price]]-Table1[[#This Row],[Scrap value]])/2</f>
        <v>96.374399999999994</v>
      </c>
    </row>
    <row r="7851" spans="1:22" x14ac:dyDescent="0.25">
      <c r="A7851" t="s">
        <v>34880</v>
      </c>
      <c r="B7851" t="s">
        <v>29</v>
      </c>
      <c r="C7851" t="s">
        <v>47</v>
      </c>
      <c r="D7851" t="s">
        <v>34881</v>
      </c>
      <c r="E7851">
        <v>142.91</v>
      </c>
      <c r="F7851">
        <v>25</v>
      </c>
      <c r="G7851" t="s">
        <v>43730</v>
      </c>
      <c r="H7851" t="s">
        <v>13526</v>
      </c>
      <c r="I7851" s="1">
        <v>45000</v>
      </c>
      <c r="J7851" s="1">
        <v>45292</v>
      </c>
      <c r="K7851" t="s">
        <v>34882</v>
      </c>
      <c r="L7851" t="s">
        <v>34883</v>
      </c>
      <c r="M7851" t="s">
        <v>27</v>
      </c>
      <c r="N7851">
        <v>3</v>
      </c>
      <c r="O7851">
        <f>Table1[[#This Row],[Price]]-0.1*Table1[[#This Row],[Price]]</f>
        <v>128.619</v>
      </c>
      <c r="P7851" s="9">
        <f>(Table1[[#This Row],[Expiration Date]]-Table1[[#This Row],[Manufacturing Date]])/365</f>
        <v>0.8</v>
      </c>
      <c r="Q7851" t="str">
        <f>IF(Table1[[#This Row],[Expiration Date]]-J7859&gt;12/31/2024,"not expired","expired")</f>
        <v>expired</v>
      </c>
      <c r="R7851">
        <f>Table1[[#This Row],[Discounted Price]]*0.95</f>
        <v>122.18804999999999</v>
      </c>
      <c r="S7851">
        <f>Table1[[#This Row],[Discounted Price]]*0.9</f>
        <v>115.75710000000001</v>
      </c>
      <c r="T7851">
        <f>Table1[[#This Row],[Discounted Price]]*0.8</f>
        <v>102.8952</v>
      </c>
      <c r="U7851">
        <f>Table1[[#This Row],[Price]]*0.52</f>
        <v>74.313199999999995</v>
      </c>
      <c r="V7851">
        <f>(Table1[[#This Row],[Price]]-Table1[[#This Row],[Scrap value]])/2</f>
        <v>34.298400000000001</v>
      </c>
    </row>
    <row r="7852" spans="1:22" x14ac:dyDescent="0.25">
      <c r="A7852" t="s">
        <v>34884</v>
      </c>
      <c r="B7852" t="s">
        <v>29</v>
      </c>
      <c r="C7852" t="s">
        <v>47</v>
      </c>
      <c r="D7852" t="s">
        <v>34885</v>
      </c>
      <c r="E7852">
        <v>476.55</v>
      </c>
      <c r="F7852">
        <v>8</v>
      </c>
      <c r="G7852" t="s">
        <v>43730</v>
      </c>
      <c r="H7852" t="s">
        <v>23694</v>
      </c>
      <c r="I7852" s="1">
        <v>44927</v>
      </c>
      <c r="J7852" s="1">
        <v>45292</v>
      </c>
      <c r="K7852" t="s">
        <v>34886</v>
      </c>
      <c r="L7852" t="s">
        <v>34887</v>
      </c>
      <c r="M7852" t="s">
        <v>20</v>
      </c>
      <c r="N7852">
        <v>2</v>
      </c>
      <c r="O7852">
        <f>Table1[[#This Row],[Price]]-0.1*Table1[[#This Row],[Price]]</f>
        <v>428.89499999999998</v>
      </c>
      <c r="P7852" s="9">
        <f>(Table1[[#This Row],[Expiration Date]]-Table1[[#This Row],[Manufacturing Date]])/365</f>
        <v>1</v>
      </c>
      <c r="Q7852" t="str">
        <f>IF(Table1[[#This Row],[Expiration Date]]-J7860&gt;12/31/2024,"not expired","expired")</f>
        <v>expired</v>
      </c>
      <c r="R7852">
        <f>Table1[[#This Row],[Discounted Price]]*0.95</f>
        <v>407.45024999999998</v>
      </c>
      <c r="S7852">
        <f>Table1[[#This Row],[Discounted Price]]*0.9</f>
        <v>386.00549999999998</v>
      </c>
      <c r="T7852">
        <f>Table1[[#This Row],[Discounted Price]]*0.8</f>
        <v>343.11599999999999</v>
      </c>
      <c r="U7852">
        <f>Table1[[#This Row],[Price]]*0.52</f>
        <v>247.80600000000001</v>
      </c>
      <c r="V7852">
        <f>(Table1[[#This Row],[Price]]-Table1[[#This Row],[Scrap value]])/2</f>
        <v>114.372</v>
      </c>
    </row>
    <row r="7853" spans="1:22" x14ac:dyDescent="0.25">
      <c r="A7853" t="s">
        <v>34888</v>
      </c>
      <c r="B7853" t="s">
        <v>15</v>
      </c>
      <c r="C7853" t="s">
        <v>47</v>
      </c>
      <c r="D7853" t="s">
        <v>34889</v>
      </c>
      <c r="E7853">
        <v>360.49</v>
      </c>
      <c r="F7853">
        <v>38</v>
      </c>
      <c r="G7853" t="s">
        <v>43728</v>
      </c>
      <c r="H7853" t="s">
        <v>34890</v>
      </c>
      <c r="I7853" s="1">
        <v>45137</v>
      </c>
      <c r="J7853" s="1">
        <v>46023</v>
      </c>
      <c r="K7853" t="s">
        <v>34891</v>
      </c>
      <c r="L7853" t="s">
        <v>34892</v>
      </c>
      <c r="M7853" t="s">
        <v>27</v>
      </c>
      <c r="N7853">
        <v>3</v>
      </c>
      <c r="O7853">
        <f>Table1[[#This Row],[Price]]-0.1*Table1[[#This Row],[Price]]</f>
        <v>324.44100000000003</v>
      </c>
      <c r="P7853" s="9">
        <f>(Table1[[#This Row],[Expiration Date]]-Table1[[#This Row],[Manufacturing Date]])/365</f>
        <v>2.4273972602739726</v>
      </c>
      <c r="Q7853" t="str">
        <f>IF(Table1[[#This Row],[Expiration Date]]-J7861&gt;12/31/2024,"not expired","expired")</f>
        <v>not expired</v>
      </c>
      <c r="R7853">
        <f>Table1[[#This Row],[Discounted Price]]*0.95</f>
        <v>308.21895000000001</v>
      </c>
      <c r="S7853">
        <f>Table1[[#This Row],[Discounted Price]]*0.9</f>
        <v>291.99690000000004</v>
      </c>
      <c r="T7853">
        <f>Table1[[#This Row],[Discounted Price]]*0.8</f>
        <v>259.55280000000005</v>
      </c>
      <c r="U7853">
        <f>Table1[[#This Row],[Price]]*0.52</f>
        <v>187.45480000000001</v>
      </c>
      <c r="V7853">
        <f>(Table1[[#This Row],[Price]]-Table1[[#This Row],[Scrap value]])/2</f>
        <v>86.517600000000002</v>
      </c>
    </row>
    <row r="7854" spans="1:22" x14ac:dyDescent="0.25">
      <c r="A7854" t="s">
        <v>34893</v>
      </c>
      <c r="B7854" t="s">
        <v>15</v>
      </c>
      <c r="C7854" t="s">
        <v>47</v>
      </c>
      <c r="D7854" t="s">
        <v>34894</v>
      </c>
      <c r="E7854">
        <v>131.97999999999999</v>
      </c>
      <c r="F7854">
        <v>8</v>
      </c>
      <c r="G7854" t="s">
        <v>43729</v>
      </c>
      <c r="H7854" t="s">
        <v>8022</v>
      </c>
      <c r="I7854" s="1">
        <v>45000</v>
      </c>
      <c r="J7854" s="1">
        <v>46023</v>
      </c>
      <c r="K7854" t="s">
        <v>34895</v>
      </c>
      <c r="L7854" t="s">
        <v>34896</v>
      </c>
      <c r="M7854" t="s">
        <v>20</v>
      </c>
      <c r="N7854">
        <v>2</v>
      </c>
      <c r="O7854">
        <f>Table1[[#This Row],[Price]]-0.1*Table1[[#This Row],[Price]]</f>
        <v>118.78199999999998</v>
      </c>
      <c r="P7854" s="9">
        <f>(Table1[[#This Row],[Expiration Date]]-Table1[[#This Row],[Manufacturing Date]])/365</f>
        <v>2.8027397260273972</v>
      </c>
      <c r="Q7854" t="str">
        <f>IF(Table1[[#This Row],[Expiration Date]]-J7862&gt;12/31/2024,"not expired","expired")</f>
        <v>expired</v>
      </c>
      <c r="R7854">
        <f>Table1[[#This Row],[Discounted Price]]*0.95</f>
        <v>112.84289999999997</v>
      </c>
      <c r="S7854">
        <f>Table1[[#This Row],[Discounted Price]]*0.9</f>
        <v>106.90379999999999</v>
      </c>
      <c r="T7854">
        <f>Table1[[#This Row],[Discounted Price]]*0.8</f>
        <v>95.025599999999997</v>
      </c>
      <c r="U7854">
        <f>Table1[[#This Row],[Price]]*0.52</f>
        <v>68.629599999999996</v>
      </c>
      <c r="V7854">
        <f>(Table1[[#This Row],[Price]]-Table1[[#This Row],[Scrap value]])/2</f>
        <v>31.675199999999997</v>
      </c>
    </row>
    <row r="7855" spans="1:22" x14ac:dyDescent="0.25">
      <c r="A7855" t="s">
        <v>34897</v>
      </c>
      <c r="B7855" t="s">
        <v>15</v>
      </c>
      <c r="C7855" t="s">
        <v>47</v>
      </c>
      <c r="D7855" t="s">
        <v>34898</v>
      </c>
      <c r="E7855">
        <v>379</v>
      </c>
      <c r="F7855">
        <v>40</v>
      </c>
      <c r="G7855" t="s">
        <v>43728</v>
      </c>
      <c r="H7855" t="s">
        <v>24249</v>
      </c>
      <c r="I7855" s="1">
        <v>45137</v>
      </c>
      <c r="J7855" s="1">
        <v>45292</v>
      </c>
      <c r="K7855" t="s">
        <v>34899</v>
      </c>
      <c r="L7855" t="s">
        <v>34900</v>
      </c>
      <c r="M7855" t="s">
        <v>20</v>
      </c>
      <c r="N7855">
        <v>1</v>
      </c>
      <c r="O7855">
        <f>Table1[[#This Row],[Price]]-0.1*Table1[[#This Row],[Price]]</f>
        <v>341.1</v>
      </c>
      <c r="P7855" s="9">
        <f>(Table1[[#This Row],[Expiration Date]]-Table1[[#This Row],[Manufacturing Date]])/365</f>
        <v>0.42465753424657532</v>
      </c>
      <c r="Q7855" t="str">
        <f>IF(Table1[[#This Row],[Expiration Date]]-J7863&gt;12/31/2024,"not expired","expired")</f>
        <v>expired</v>
      </c>
      <c r="R7855">
        <f>Table1[[#This Row],[Discounted Price]]*0.95</f>
        <v>324.04500000000002</v>
      </c>
      <c r="S7855">
        <f>Table1[[#This Row],[Discounted Price]]*0.9</f>
        <v>306.99</v>
      </c>
      <c r="T7855">
        <f>Table1[[#This Row],[Discounted Price]]*0.8</f>
        <v>272.88000000000005</v>
      </c>
      <c r="U7855">
        <f>Table1[[#This Row],[Price]]*0.52</f>
        <v>197.08</v>
      </c>
      <c r="V7855">
        <f>(Table1[[#This Row],[Price]]-Table1[[#This Row],[Scrap value]])/2</f>
        <v>90.96</v>
      </c>
    </row>
    <row r="7856" spans="1:22" x14ac:dyDescent="0.25">
      <c r="A7856" t="s">
        <v>34901</v>
      </c>
      <c r="B7856" t="s">
        <v>22</v>
      </c>
      <c r="C7856" t="s">
        <v>47</v>
      </c>
      <c r="D7856" t="s">
        <v>34902</v>
      </c>
      <c r="E7856">
        <v>156.41999999999999</v>
      </c>
      <c r="F7856">
        <v>94</v>
      </c>
      <c r="G7856" t="s">
        <v>43728</v>
      </c>
      <c r="H7856" t="s">
        <v>12135</v>
      </c>
      <c r="I7856" s="1">
        <v>45137</v>
      </c>
      <c r="J7856" s="1">
        <v>46023</v>
      </c>
      <c r="K7856" t="s">
        <v>34903</v>
      </c>
      <c r="L7856" t="s">
        <v>34904</v>
      </c>
      <c r="M7856" t="s">
        <v>45</v>
      </c>
      <c r="N7856">
        <v>5</v>
      </c>
      <c r="O7856">
        <f>Table1[[#This Row],[Price]]-0.1*Table1[[#This Row],[Price]]</f>
        <v>140.77799999999999</v>
      </c>
      <c r="P7856" s="9">
        <f>(Table1[[#This Row],[Expiration Date]]-Table1[[#This Row],[Manufacturing Date]])/365</f>
        <v>2.4273972602739726</v>
      </c>
      <c r="Q7856" t="str">
        <f>IF(Table1[[#This Row],[Expiration Date]]-J7864&gt;12/31/2024,"not expired","expired")</f>
        <v>not expired</v>
      </c>
      <c r="R7856">
        <f>Table1[[#This Row],[Discounted Price]]*0.95</f>
        <v>133.73909999999998</v>
      </c>
      <c r="S7856">
        <f>Table1[[#This Row],[Discounted Price]]*0.9</f>
        <v>126.7002</v>
      </c>
      <c r="T7856">
        <f>Table1[[#This Row],[Discounted Price]]*0.8</f>
        <v>112.6224</v>
      </c>
      <c r="U7856">
        <f>Table1[[#This Row],[Price]]*0.52</f>
        <v>81.338399999999993</v>
      </c>
      <c r="V7856">
        <f>(Table1[[#This Row],[Price]]-Table1[[#This Row],[Scrap value]])/2</f>
        <v>37.540799999999997</v>
      </c>
    </row>
    <row r="7857" spans="1:22" x14ac:dyDescent="0.25">
      <c r="A7857" t="s">
        <v>34905</v>
      </c>
      <c r="B7857" t="s">
        <v>22</v>
      </c>
      <c r="C7857" t="s">
        <v>47</v>
      </c>
      <c r="D7857" t="s">
        <v>34906</v>
      </c>
      <c r="E7857">
        <v>418.88</v>
      </c>
      <c r="F7857">
        <v>29</v>
      </c>
      <c r="G7857" t="s">
        <v>43730</v>
      </c>
      <c r="H7857" t="s">
        <v>3148</v>
      </c>
      <c r="I7857" s="1">
        <v>45137</v>
      </c>
      <c r="J7857" s="1">
        <v>45658</v>
      </c>
      <c r="K7857" t="s">
        <v>34907</v>
      </c>
      <c r="L7857" t="s">
        <v>34908</v>
      </c>
      <c r="M7857" t="s">
        <v>45</v>
      </c>
      <c r="N7857">
        <v>3</v>
      </c>
      <c r="O7857">
        <f>Table1[[#This Row],[Price]]-0.1*Table1[[#This Row],[Price]]</f>
        <v>376.99199999999996</v>
      </c>
      <c r="P7857" s="9">
        <f>(Table1[[#This Row],[Expiration Date]]-Table1[[#This Row],[Manufacturing Date]])/365</f>
        <v>1.4273972602739726</v>
      </c>
      <c r="Q7857" t="str">
        <f>IF(Table1[[#This Row],[Expiration Date]]-J7865&gt;12/31/2024,"not expired","expired")</f>
        <v>expired</v>
      </c>
      <c r="R7857">
        <f>Table1[[#This Row],[Discounted Price]]*0.95</f>
        <v>358.14239999999995</v>
      </c>
      <c r="S7857">
        <f>Table1[[#This Row],[Discounted Price]]*0.9</f>
        <v>339.2928</v>
      </c>
      <c r="T7857">
        <f>Table1[[#This Row],[Discounted Price]]*0.8</f>
        <v>301.59359999999998</v>
      </c>
      <c r="U7857">
        <f>Table1[[#This Row],[Price]]*0.52</f>
        <v>217.8176</v>
      </c>
      <c r="V7857">
        <f>(Table1[[#This Row],[Price]]-Table1[[#This Row],[Scrap value]])/2</f>
        <v>100.5312</v>
      </c>
    </row>
    <row r="7858" spans="1:22" x14ac:dyDescent="0.25">
      <c r="A7858" t="s">
        <v>34909</v>
      </c>
      <c r="B7858" t="s">
        <v>15</v>
      </c>
      <c r="C7858" t="s">
        <v>47</v>
      </c>
      <c r="D7858" t="s">
        <v>34910</v>
      </c>
      <c r="E7858">
        <v>329.02</v>
      </c>
      <c r="F7858">
        <v>86</v>
      </c>
      <c r="G7858" t="s">
        <v>43728</v>
      </c>
      <c r="H7858" t="s">
        <v>4530</v>
      </c>
      <c r="I7858" s="1">
        <v>45137</v>
      </c>
      <c r="J7858" s="1">
        <v>46023</v>
      </c>
      <c r="K7858" t="s">
        <v>34911</v>
      </c>
      <c r="L7858" t="s">
        <v>34912</v>
      </c>
      <c r="M7858" t="s">
        <v>45</v>
      </c>
      <c r="N7858">
        <v>2</v>
      </c>
      <c r="O7858">
        <f>Table1[[#This Row],[Price]]-0.1*Table1[[#This Row],[Price]]</f>
        <v>296.11799999999999</v>
      </c>
      <c r="P7858" s="9">
        <f>(Table1[[#This Row],[Expiration Date]]-Table1[[#This Row],[Manufacturing Date]])/365</f>
        <v>2.4273972602739726</v>
      </c>
      <c r="Q7858" t="str">
        <f>IF(Table1[[#This Row],[Expiration Date]]-J7866&gt;12/31/2024,"not expired","expired")</f>
        <v>not expired</v>
      </c>
      <c r="R7858">
        <f>Table1[[#This Row],[Discounted Price]]*0.95</f>
        <v>281.31209999999999</v>
      </c>
      <c r="S7858">
        <f>Table1[[#This Row],[Discounted Price]]*0.9</f>
        <v>266.50619999999998</v>
      </c>
      <c r="T7858">
        <f>Table1[[#This Row],[Discounted Price]]*0.8</f>
        <v>236.89440000000002</v>
      </c>
      <c r="U7858">
        <f>Table1[[#This Row],[Price]]*0.52</f>
        <v>171.09039999999999</v>
      </c>
      <c r="V7858">
        <f>(Table1[[#This Row],[Price]]-Table1[[#This Row],[Scrap value]])/2</f>
        <v>78.964799999999997</v>
      </c>
    </row>
    <row r="7859" spans="1:22" x14ac:dyDescent="0.25">
      <c r="A7859" t="s">
        <v>34913</v>
      </c>
      <c r="B7859" t="s">
        <v>15</v>
      </c>
      <c r="C7859" t="s">
        <v>47</v>
      </c>
      <c r="D7859" t="s">
        <v>34914</v>
      </c>
      <c r="E7859">
        <v>341.11</v>
      </c>
      <c r="F7859">
        <v>71</v>
      </c>
      <c r="G7859" t="s">
        <v>43728</v>
      </c>
      <c r="H7859" t="s">
        <v>17094</v>
      </c>
      <c r="I7859" s="1">
        <v>45000</v>
      </c>
      <c r="J7859" s="1">
        <v>45658</v>
      </c>
      <c r="K7859" t="s">
        <v>34915</v>
      </c>
      <c r="L7859" t="s">
        <v>34916</v>
      </c>
      <c r="M7859" t="s">
        <v>20</v>
      </c>
      <c r="N7859">
        <v>4</v>
      </c>
      <c r="O7859">
        <f>Table1[[#This Row],[Price]]-0.1*Table1[[#This Row],[Price]]</f>
        <v>306.99900000000002</v>
      </c>
      <c r="P7859" s="9">
        <f>(Table1[[#This Row],[Expiration Date]]-Table1[[#This Row],[Manufacturing Date]])/365</f>
        <v>1.8027397260273972</v>
      </c>
      <c r="Q7859" t="str">
        <f>IF(Table1[[#This Row],[Expiration Date]]-J7867&gt;12/31/2024,"not expired","expired")</f>
        <v>not expired</v>
      </c>
      <c r="R7859">
        <f>Table1[[#This Row],[Discounted Price]]*0.95</f>
        <v>291.64904999999999</v>
      </c>
      <c r="S7859">
        <f>Table1[[#This Row],[Discounted Price]]*0.9</f>
        <v>276.29910000000001</v>
      </c>
      <c r="T7859">
        <f>Table1[[#This Row],[Discounted Price]]*0.8</f>
        <v>245.59920000000002</v>
      </c>
      <c r="U7859">
        <f>Table1[[#This Row],[Price]]*0.52</f>
        <v>177.37720000000002</v>
      </c>
      <c r="V7859">
        <f>(Table1[[#This Row],[Price]]-Table1[[#This Row],[Scrap value]])/2</f>
        <v>81.866399999999999</v>
      </c>
    </row>
    <row r="7860" spans="1:22" x14ac:dyDescent="0.25">
      <c r="A7860" t="s">
        <v>34917</v>
      </c>
      <c r="B7860" t="s">
        <v>15</v>
      </c>
      <c r="C7860" t="s">
        <v>47</v>
      </c>
      <c r="D7860" t="s">
        <v>34918</v>
      </c>
      <c r="E7860">
        <v>117.76</v>
      </c>
      <c r="F7860">
        <v>91</v>
      </c>
      <c r="G7860" t="s">
        <v>43728</v>
      </c>
      <c r="H7860" t="s">
        <v>5262</v>
      </c>
      <c r="I7860" s="1">
        <v>44927</v>
      </c>
      <c r="J7860" s="1">
        <v>46023</v>
      </c>
      <c r="K7860" t="s">
        <v>34919</v>
      </c>
      <c r="L7860" t="s">
        <v>34920</v>
      </c>
      <c r="M7860" t="s">
        <v>45</v>
      </c>
      <c r="N7860">
        <v>3</v>
      </c>
      <c r="O7860">
        <f>Table1[[#This Row],[Price]]-0.1*Table1[[#This Row],[Price]]</f>
        <v>105.98400000000001</v>
      </c>
      <c r="P7860" s="9">
        <f>(Table1[[#This Row],[Expiration Date]]-Table1[[#This Row],[Manufacturing Date]])/365</f>
        <v>3.0027397260273974</v>
      </c>
      <c r="Q7860" t="str">
        <f>IF(Table1[[#This Row],[Expiration Date]]-J7868&gt;12/31/2024,"not expired","expired")</f>
        <v>not expired</v>
      </c>
      <c r="R7860">
        <f>Table1[[#This Row],[Discounted Price]]*0.95</f>
        <v>100.68480000000001</v>
      </c>
      <c r="S7860">
        <f>Table1[[#This Row],[Discounted Price]]*0.9</f>
        <v>95.385600000000011</v>
      </c>
      <c r="T7860">
        <f>Table1[[#This Row],[Discounted Price]]*0.8</f>
        <v>84.787200000000013</v>
      </c>
      <c r="U7860">
        <f>Table1[[#This Row],[Price]]*0.52</f>
        <v>61.235200000000006</v>
      </c>
      <c r="V7860">
        <f>(Table1[[#This Row],[Price]]-Table1[[#This Row],[Scrap value]])/2</f>
        <v>28.2624</v>
      </c>
    </row>
    <row r="7861" spans="1:22" x14ac:dyDescent="0.25">
      <c r="A7861" t="s">
        <v>34921</v>
      </c>
      <c r="B7861" t="s">
        <v>35</v>
      </c>
      <c r="C7861" t="s">
        <v>47</v>
      </c>
      <c r="D7861" t="s">
        <v>34922</v>
      </c>
      <c r="E7861">
        <v>40.54</v>
      </c>
      <c r="F7861">
        <v>65</v>
      </c>
      <c r="G7861" t="s">
        <v>43730</v>
      </c>
      <c r="H7861" t="s">
        <v>34923</v>
      </c>
      <c r="I7861" s="1">
        <v>45137</v>
      </c>
      <c r="J7861" s="1">
        <v>45658</v>
      </c>
      <c r="K7861" t="s">
        <v>34924</v>
      </c>
      <c r="L7861" t="s">
        <v>34925</v>
      </c>
      <c r="M7861" t="s">
        <v>27</v>
      </c>
      <c r="N7861">
        <v>2</v>
      </c>
      <c r="O7861">
        <f>Table1[[#This Row],[Price]]-0.1*Table1[[#This Row],[Price]]</f>
        <v>36.485999999999997</v>
      </c>
      <c r="P7861" s="9">
        <f>(Table1[[#This Row],[Expiration Date]]-Table1[[#This Row],[Manufacturing Date]])/365</f>
        <v>1.4273972602739726</v>
      </c>
      <c r="Q7861" t="str">
        <f>IF(Table1[[#This Row],[Expiration Date]]-J7869&gt;12/31/2024,"not expired","expired")</f>
        <v>not expired</v>
      </c>
      <c r="R7861">
        <f>Table1[[#This Row],[Discounted Price]]*0.95</f>
        <v>34.661699999999996</v>
      </c>
      <c r="S7861">
        <f>Table1[[#This Row],[Discounted Price]]*0.9</f>
        <v>32.837399999999995</v>
      </c>
      <c r="T7861">
        <f>Table1[[#This Row],[Discounted Price]]*0.8</f>
        <v>29.188800000000001</v>
      </c>
      <c r="U7861">
        <f>Table1[[#This Row],[Price]]*0.52</f>
        <v>21.0808</v>
      </c>
      <c r="V7861">
        <f>(Table1[[#This Row],[Price]]-Table1[[#This Row],[Scrap value]])/2</f>
        <v>9.7295999999999996</v>
      </c>
    </row>
    <row r="7862" spans="1:22" x14ac:dyDescent="0.25">
      <c r="A7862" t="s">
        <v>34926</v>
      </c>
      <c r="B7862" t="s">
        <v>15</v>
      </c>
      <c r="C7862" t="s">
        <v>47</v>
      </c>
      <c r="D7862" t="s">
        <v>34927</v>
      </c>
      <c r="E7862">
        <v>358.94</v>
      </c>
      <c r="F7862">
        <v>23</v>
      </c>
      <c r="G7862" t="s">
        <v>43730</v>
      </c>
      <c r="H7862" t="s">
        <v>30986</v>
      </c>
      <c r="I7862" s="1">
        <v>45000</v>
      </c>
      <c r="J7862" s="1">
        <v>46023</v>
      </c>
      <c r="K7862" t="s">
        <v>34928</v>
      </c>
      <c r="L7862" t="s">
        <v>34929</v>
      </c>
      <c r="M7862" t="s">
        <v>27</v>
      </c>
      <c r="N7862">
        <v>5</v>
      </c>
      <c r="O7862">
        <f>Table1[[#This Row],[Price]]-0.1*Table1[[#This Row],[Price]]</f>
        <v>323.04599999999999</v>
      </c>
      <c r="P7862" s="9">
        <f>(Table1[[#This Row],[Expiration Date]]-Table1[[#This Row],[Manufacturing Date]])/365</f>
        <v>2.8027397260273972</v>
      </c>
      <c r="Q7862" t="str">
        <f>IF(Table1[[#This Row],[Expiration Date]]-J7870&gt;12/31/2024,"not expired","expired")</f>
        <v>not expired</v>
      </c>
      <c r="R7862">
        <f>Table1[[#This Row],[Discounted Price]]*0.95</f>
        <v>306.89369999999997</v>
      </c>
      <c r="S7862">
        <f>Table1[[#This Row],[Discounted Price]]*0.9</f>
        <v>290.7414</v>
      </c>
      <c r="T7862">
        <f>Table1[[#This Row],[Discounted Price]]*0.8</f>
        <v>258.43680000000001</v>
      </c>
      <c r="U7862">
        <f>Table1[[#This Row],[Price]]*0.52</f>
        <v>186.64879999999999</v>
      </c>
      <c r="V7862">
        <f>(Table1[[#This Row],[Price]]-Table1[[#This Row],[Scrap value]])/2</f>
        <v>86.145600000000002</v>
      </c>
    </row>
    <row r="7863" spans="1:22" x14ac:dyDescent="0.25">
      <c r="A7863" t="s">
        <v>34930</v>
      </c>
      <c r="B7863" t="s">
        <v>22</v>
      </c>
      <c r="C7863" t="s">
        <v>47</v>
      </c>
      <c r="D7863" t="s">
        <v>34931</v>
      </c>
      <c r="E7863">
        <v>470.38</v>
      </c>
      <c r="F7863">
        <v>76</v>
      </c>
      <c r="G7863" t="s">
        <v>43728</v>
      </c>
      <c r="H7863" t="s">
        <v>12606</v>
      </c>
      <c r="I7863" s="1">
        <v>45137</v>
      </c>
      <c r="J7863" s="1">
        <v>45292</v>
      </c>
      <c r="K7863" t="s">
        <v>34932</v>
      </c>
      <c r="L7863" t="s">
        <v>34933</v>
      </c>
      <c r="M7863" t="s">
        <v>27</v>
      </c>
      <c r="N7863">
        <v>1</v>
      </c>
      <c r="O7863">
        <f>Table1[[#This Row],[Price]]-0.1*Table1[[#This Row],[Price]]</f>
        <v>423.34199999999998</v>
      </c>
      <c r="P7863" s="9">
        <f>(Table1[[#This Row],[Expiration Date]]-Table1[[#This Row],[Manufacturing Date]])/365</f>
        <v>0.42465753424657532</v>
      </c>
      <c r="Q7863" t="str">
        <f>IF(Table1[[#This Row],[Expiration Date]]-J7871&gt;12/31/2024,"not expired","expired")</f>
        <v>expired</v>
      </c>
      <c r="R7863">
        <f>Table1[[#This Row],[Discounted Price]]*0.95</f>
        <v>402.17489999999998</v>
      </c>
      <c r="S7863">
        <f>Table1[[#This Row],[Discounted Price]]*0.9</f>
        <v>381.00779999999997</v>
      </c>
      <c r="T7863">
        <f>Table1[[#This Row],[Discounted Price]]*0.8</f>
        <v>338.67360000000002</v>
      </c>
      <c r="U7863">
        <f>Table1[[#This Row],[Price]]*0.52</f>
        <v>244.5976</v>
      </c>
      <c r="V7863">
        <f>(Table1[[#This Row],[Price]]-Table1[[#This Row],[Scrap value]])/2</f>
        <v>112.8912</v>
      </c>
    </row>
    <row r="7864" spans="1:22" x14ac:dyDescent="0.25">
      <c r="A7864" t="s">
        <v>34934</v>
      </c>
      <c r="B7864" t="s">
        <v>35</v>
      </c>
      <c r="C7864" t="s">
        <v>47</v>
      </c>
      <c r="D7864" t="s">
        <v>34935</v>
      </c>
      <c r="E7864">
        <v>484</v>
      </c>
      <c r="F7864">
        <v>76</v>
      </c>
      <c r="G7864" t="s">
        <v>43730</v>
      </c>
      <c r="H7864" t="s">
        <v>4590</v>
      </c>
      <c r="I7864" s="1">
        <v>45137</v>
      </c>
      <c r="J7864" s="1">
        <v>45658</v>
      </c>
      <c r="K7864" t="s">
        <v>34936</v>
      </c>
      <c r="L7864" t="s">
        <v>34937</v>
      </c>
      <c r="M7864" t="s">
        <v>45</v>
      </c>
      <c r="N7864">
        <v>3</v>
      </c>
      <c r="O7864">
        <f>Table1[[#This Row],[Price]]-0.1*Table1[[#This Row],[Price]]</f>
        <v>435.6</v>
      </c>
      <c r="P7864" s="9">
        <f>(Table1[[#This Row],[Expiration Date]]-Table1[[#This Row],[Manufacturing Date]])/365</f>
        <v>1.4273972602739726</v>
      </c>
      <c r="Q7864" t="str">
        <f>IF(Table1[[#This Row],[Expiration Date]]-J7872&gt;12/31/2024,"not expired","expired")</f>
        <v>not expired</v>
      </c>
      <c r="R7864">
        <f>Table1[[#This Row],[Discounted Price]]*0.95</f>
        <v>413.82</v>
      </c>
      <c r="S7864">
        <f>Table1[[#This Row],[Discounted Price]]*0.9</f>
        <v>392.04</v>
      </c>
      <c r="T7864">
        <f>Table1[[#This Row],[Discounted Price]]*0.8</f>
        <v>348.48</v>
      </c>
      <c r="U7864">
        <f>Table1[[#This Row],[Price]]*0.52</f>
        <v>251.68</v>
      </c>
      <c r="V7864">
        <f>(Table1[[#This Row],[Price]]-Table1[[#This Row],[Scrap value]])/2</f>
        <v>116.16</v>
      </c>
    </row>
    <row r="7865" spans="1:22" x14ac:dyDescent="0.25">
      <c r="A7865" t="s">
        <v>34938</v>
      </c>
      <c r="B7865" t="s">
        <v>15</v>
      </c>
      <c r="C7865" t="s">
        <v>47</v>
      </c>
      <c r="D7865" t="s">
        <v>34939</v>
      </c>
      <c r="E7865">
        <v>307.51</v>
      </c>
      <c r="F7865">
        <v>71</v>
      </c>
      <c r="G7865" t="s">
        <v>43728</v>
      </c>
      <c r="H7865" t="s">
        <v>34940</v>
      </c>
      <c r="I7865" s="1">
        <v>45137</v>
      </c>
      <c r="J7865" s="1">
        <v>45658</v>
      </c>
      <c r="K7865" t="s">
        <v>34941</v>
      </c>
      <c r="L7865" t="s">
        <v>34942</v>
      </c>
      <c r="M7865" t="s">
        <v>45</v>
      </c>
      <c r="N7865">
        <v>3</v>
      </c>
      <c r="O7865">
        <f>Table1[[#This Row],[Price]]-0.1*Table1[[#This Row],[Price]]</f>
        <v>276.75900000000001</v>
      </c>
      <c r="P7865" s="9">
        <f>(Table1[[#This Row],[Expiration Date]]-Table1[[#This Row],[Manufacturing Date]])/365</f>
        <v>1.4273972602739726</v>
      </c>
      <c r="Q7865" t="str">
        <f>IF(Table1[[#This Row],[Expiration Date]]-J7873&gt;12/31/2024,"not expired","expired")</f>
        <v>expired</v>
      </c>
      <c r="R7865">
        <f>Table1[[#This Row],[Discounted Price]]*0.95</f>
        <v>262.92104999999998</v>
      </c>
      <c r="S7865">
        <f>Table1[[#This Row],[Discounted Price]]*0.9</f>
        <v>249.08310000000003</v>
      </c>
      <c r="T7865">
        <f>Table1[[#This Row],[Discounted Price]]*0.8</f>
        <v>221.40720000000002</v>
      </c>
      <c r="U7865">
        <f>Table1[[#This Row],[Price]]*0.52</f>
        <v>159.90520000000001</v>
      </c>
      <c r="V7865">
        <f>(Table1[[#This Row],[Price]]-Table1[[#This Row],[Scrap value]])/2</f>
        <v>73.802399999999992</v>
      </c>
    </row>
    <row r="7866" spans="1:22" x14ac:dyDescent="0.25">
      <c r="A7866" t="s">
        <v>34943</v>
      </c>
      <c r="B7866" t="s">
        <v>35</v>
      </c>
      <c r="C7866" t="s">
        <v>47</v>
      </c>
      <c r="D7866" t="s">
        <v>34944</v>
      </c>
      <c r="E7866">
        <v>402.17</v>
      </c>
      <c r="F7866">
        <v>6</v>
      </c>
      <c r="G7866" t="s">
        <v>43728</v>
      </c>
      <c r="H7866" t="s">
        <v>14007</v>
      </c>
      <c r="I7866" s="1">
        <v>45000</v>
      </c>
      <c r="J7866" s="1">
        <v>45658</v>
      </c>
      <c r="K7866" t="s">
        <v>34945</v>
      </c>
      <c r="L7866" t="s">
        <v>34946</v>
      </c>
      <c r="M7866" t="s">
        <v>45</v>
      </c>
      <c r="N7866">
        <v>3</v>
      </c>
      <c r="O7866">
        <f>Table1[[#This Row],[Price]]-0.1*Table1[[#This Row],[Price]]</f>
        <v>361.95300000000003</v>
      </c>
      <c r="P7866" s="9">
        <f>(Table1[[#This Row],[Expiration Date]]-Table1[[#This Row],[Manufacturing Date]])/365</f>
        <v>1.8027397260273972</v>
      </c>
      <c r="Q7866" t="str">
        <f>IF(Table1[[#This Row],[Expiration Date]]-J7874&gt;12/31/2024,"not expired","expired")</f>
        <v>not expired</v>
      </c>
      <c r="R7866">
        <f>Table1[[#This Row],[Discounted Price]]*0.95</f>
        <v>343.85534999999999</v>
      </c>
      <c r="S7866">
        <f>Table1[[#This Row],[Discounted Price]]*0.9</f>
        <v>325.75770000000006</v>
      </c>
      <c r="T7866">
        <f>Table1[[#This Row],[Discounted Price]]*0.8</f>
        <v>289.56240000000003</v>
      </c>
      <c r="U7866">
        <f>Table1[[#This Row],[Price]]*0.52</f>
        <v>209.12840000000003</v>
      </c>
      <c r="V7866">
        <f>(Table1[[#This Row],[Price]]-Table1[[#This Row],[Scrap value]])/2</f>
        <v>96.520799999999994</v>
      </c>
    </row>
    <row r="7867" spans="1:22" x14ac:dyDescent="0.25">
      <c r="A7867" t="s">
        <v>34947</v>
      </c>
      <c r="B7867" t="s">
        <v>22</v>
      </c>
      <c r="C7867" t="s">
        <v>47</v>
      </c>
      <c r="D7867" t="s">
        <v>34948</v>
      </c>
      <c r="E7867">
        <v>480.8</v>
      </c>
      <c r="F7867">
        <v>84</v>
      </c>
      <c r="G7867" t="s">
        <v>43730</v>
      </c>
      <c r="H7867" t="s">
        <v>4770</v>
      </c>
      <c r="I7867" s="1">
        <v>44927</v>
      </c>
      <c r="J7867" s="1">
        <v>45292</v>
      </c>
      <c r="K7867" t="s">
        <v>34949</v>
      </c>
      <c r="L7867" t="s">
        <v>34950</v>
      </c>
      <c r="M7867" t="s">
        <v>45</v>
      </c>
      <c r="N7867">
        <v>4</v>
      </c>
      <c r="O7867">
        <f>Table1[[#This Row],[Price]]-0.1*Table1[[#This Row],[Price]]</f>
        <v>432.72</v>
      </c>
      <c r="P7867" s="9">
        <f>(Table1[[#This Row],[Expiration Date]]-Table1[[#This Row],[Manufacturing Date]])/365</f>
        <v>1</v>
      </c>
      <c r="Q7867" t="str">
        <f>IF(Table1[[#This Row],[Expiration Date]]-J7875&gt;12/31/2024,"not expired","expired")</f>
        <v>expired</v>
      </c>
      <c r="R7867">
        <f>Table1[[#This Row],[Discounted Price]]*0.95</f>
        <v>411.084</v>
      </c>
      <c r="S7867">
        <f>Table1[[#This Row],[Discounted Price]]*0.9</f>
        <v>389.44800000000004</v>
      </c>
      <c r="T7867">
        <f>Table1[[#This Row],[Discounted Price]]*0.8</f>
        <v>346.17600000000004</v>
      </c>
      <c r="U7867">
        <f>Table1[[#This Row],[Price]]*0.52</f>
        <v>250.01600000000002</v>
      </c>
      <c r="V7867">
        <f>(Table1[[#This Row],[Price]]-Table1[[#This Row],[Scrap value]])/2</f>
        <v>115.392</v>
      </c>
    </row>
    <row r="7868" spans="1:22" x14ac:dyDescent="0.25">
      <c r="A7868" t="s">
        <v>34951</v>
      </c>
      <c r="B7868" t="s">
        <v>15</v>
      </c>
      <c r="C7868" t="s">
        <v>47</v>
      </c>
      <c r="D7868" t="s">
        <v>34952</v>
      </c>
      <c r="E7868">
        <v>28.07</v>
      </c>
      <c r="F7868">
        <v>61</v>
      </c>
      <c r="G7868" t="s">
        <v>43729</v>
      </c>
      <c r="H7868" t="s">
        <v>24904</v>
      </c>
      <c r="I7868" s="1">
        <v>44927</v>
      </c>
      <c r="J7868" s="1">
        <v>45292</v>
      </c>
      <c r="K7868" t="s">
        <v>34953</v>
      </c>
      <c r="L7868" t="s">
        <v>34954</v>
      </c>
      <c r="M7868" t="s">
        <v>27</v>
      </c>
      <c r="N7868">
        <v>5</v>
      </c>
      <c r="O7868">
        <f>Table1[[#This Row],[Price]]-0.1*Table1[[#This Row],[Price]]</f>
        <v>25.262999999999998</v>
      </c>
      <c r="P7868" s="9">
        <f>(Table1[[#This Row],[Expiration Date]]-Table1[[#This Row],[Manufacturing Date]])/365</f>
        <v>1</v>
      </c>
      <c r="Q7868" t="str">
        <f>IF(Table1[[#This Row],[Expiration Date]]-J7876&gt;12/31/2024,"not expired","expired")</f>
        <v>expired</v>
      </c>
      <c r="R7868">
        <f>Table1[[#This Row],[Discounted Price]]*0.95</f>
        <v>23.999849999999999</v>
      </c>
      <c r="S7868">
        <f>Table1[[#This Row],[Discounted Price]]*0.9</f>
        <v>22.736699999999999</v>
      </c>
      <c r="T7868">
        <f>Table1[[#This Row],[Discounted Price]]*0.8</f>
        <v>20.2104</v>
      </c>
      <c r="U7868">
        <f>Table1[[#This Row],[Price]]*0.52</f>
        <v>14.596400000000001</v>
      </c>
      <c r="V7868">
        <f>(Table1[[#This Row],[Price]]-Table1[[#This Row],[Scrap value]])/2</f>
        <v>6.7367999999999997</v>
      </c>
    </row>
    <row r="7869" spans="1:22" x14ac:dyDescent="0.25">
      <c r="A7869" t="s">
        <v>34955</v>
      </c>
      <c r="B7869" t="s">
        <v>15</v>
      </c>
      <c r="C7869" t="s">
        <v>47</v>
      </c>
      <c r="D7869" t="s">
        <v>34956</v>
      </c>
      <c r="E7869">
        <v>390.06</v>
      </c>
      <c r="F7869">
        <v>53</v>
      </c>
      <c r="G7869" t="s">
        <v>43728</v>
      </c>
      <c r="H7869" t="s">
        <v>23034</v>
      </c>
      <c r="I7869" s="1">
        <v>45137</v>
      </c>
      <c r="J7869" s="1">
        <v>45292</v>
      </c>
      <c r="K7869" t="s">
        <v>34957</v>
      </c>
      <c r="L7869" t="s">
        <v>34958</v>
      </c>
      <c r="M7869" t="s">
        <v>20</v>
      </c>
      <c r="N7869">
        <v>1</v>
      </c>
      <c r="O7869">
        <f>Table1[[#This Row],[Price]]-0.1*Table1[[#This Row],[Price]]</f>
        <v>351.05399999999997</v>
      </c>
      <c r="P7869" s="9">
        <f>(Table1[[#This Row],[Expiration Date]]-Table1[[#This Row],[Manufacturing Date]])/365</f>
        <v>0.42465753424657532</v>
      </c>
      <c r="Q7869" t="str">
        <f>IF(Table1[[#This Row],[Expiration Date]]-J7877&gt;12/31/2024,"not expired","expired")</f>
        <v>expired</v>
      </c>
      <c r="R7869">
        <f>Table1[[#This Row],[Discounted Price]]*0.95</f>
        <v>333.50129999999996</v>
      </c>
      <c r="S7869">
        <f>Table1[[#This Row],[Discounted Price]]*0.9</f>
        <v>315.9486</v>
      </c>
      <c r="T7869">
        <f>Table1[[#This Row],[Discounted Price]]*0.8</f>
        <v>280.84319999999997</v>
      </c>
      <c r="U7869">
        <f>Table1[[#This Row],[Price]]*0.52</f>
        <v>202.8312</v>
      </c>
      <c r="V7869">
        <f>(Table1[[#This Row],[Price]]-Table1[[#This Row],[Scrap value]])/2</f>
        <v>93.614400000000003</v>
      </c>
    </row>
    <row r="7870" spans="1:22" x14ac:dyDescent="0.25">
      <c r="A7870" t="s">
        <v>34959</v>
      </c>
      <c r="B7870" t="s">
        <v>35</v>
      </c>
      <c r="C7870" t="s">
        <v>47</v>
      </c>
      <c r="D7870" t="s">
        <v>34960</v>
      </c>
      <c r="E7870">
        <v>372.82</v>
      </c>
      <c r="F7870">
        <v>68</v>
      </c>
      <c r="G7870" t="s">
        <v>43729</v>
      </c>
      <c r="H7870" t="s">
        <v>4226</v>
      </c>
      <c r="I7870" s="1">
        <v>45000</v>
      </c>
      <c r="J7870" s="1">
        <v>45292</v>
      </c>
      <c r="K7870" t="s">
        <v>34961</v>
      </c>
      <c r="L7870" t="s">
        <v>34962</v>
      </c>
      <c r="M7870" t="s">
        <v>27</v>
      </c>
      <c r="N7870">
        <v>1</v>
      </c>
      <c r="O7870">
        <f>Table1[[#This Row],[Price]]-0.1*Table1[[#This Row],[Price]]</f>
        <v>335.53800000000001</v>
      </c>
      <c r="P7870" s="9">
        <f>(Table1[[#This Row],[Expiration Date]]-Table1[[#This Row],[Manufacturing Date]])/365</f>
        <v>0.8</v>
      </c>
      <c r="Q7870" t="str">
        <f>IF(Table1[[#This Row],[Expiration Date]]-J7878&gt;12/31/2024,"not expired","expired")</f>
        <v>expired</v>
      </c>
      <c r="R7870">
        <f>Table1[[#This Row],[Discounted Price]]*0.95</f>
        <v>318.7611</v>
      </c>
      <c r="S7870">
        <f>Table1[[#This Row],[Discounted Price]]*0.9</f>
        <v>301.98420000000004</v>
      </c>
      <c r="T7870">
        <f>Table1[[#This Row],[Discounted Price]]*0.8</f>
        <v>268.43040000000002</v>
      </c>
      <c r="U7870">
        <f>Table1[[#This Row],[Price]]*0.52</f>
        <v>193.8664</v>
      </c>
      <c r="V7870">
        <f>(Table1[[#This Row],[Price]]-Table1[[#This Row],[Scrap value]])/2</f>
        <v>89.476799999999997</v>
      </c>
    </row>
    <row r="7871" spans="1:22" x14ac:dyDescent="0.25">
      <c r="A7871" t="s">
        <v>34963</v>
      </c>
      <c r="B7871" t="s">
        <v>29</v>
      </c>
      <c r="C7871" t="s">
        <v>47</v>
      </c>
      <c r="D7871" t="s">
        <v>34964</v>
      </c>
      <c r="E7871">
        <v>116.73</v>
      </c>
      <c r="F7871">
        <v>48</v>
      </c>
      <c r="G7871" t="s">
        <v>43730</v>
      </c>
      <c r="H7871" t="s">
        <v>34965</v>
      </c>
      <c r="I7871" s="1">
        <v>45000</v>
      </c>
      <c r="J7871" s="1">
        <v>45292</v>
      </c>
      <c r="K7871" t="s">
        <v>34966</v>
      </c>
      <c r="L7871" t="s">
        <v>34967</v>
      </c>
      <c r="M7871" t="s">
        <v>20</v>
      </c>
      <c r="N7871">
        <v>5</v>
      </c>
      <c r="O7871">
        <f>Table1[[#This Row],[Price]]-0.1*Table1[[#This Row],[Price]]</f>
        <v>105.057</v>
      </c>
      <c r="P7871" s="9">
        <f>(Table1[[#This Row],[Expiration Date]]-Table1[[#This Row],[Manufacturing Date]])/365</f>
        <v>0.8</v>
      </c>
      <c r="Q7871" t="str">
        <f>IF(Table1[[#This Row],[Expiration Date]]-J7879&gt;12/31/2024,"not expired","expired")</f>
        <v>expired</v>
      </c>
      <c r="R7871">
        <f>Table1[[#This Row],[Discounted Price]]*0.95</f>
        <v>99.804149999999993</v>
      </c>
      <c r="S7871">
        <f>Table1[[#This Row],[Discounted Price]]*0.9</f>
        <v>94.551299999999998</v>
      </c>
      <c r="T7871">
        <f>Table1[[#This Row],[Discounted Price]]*0.8</f>
        <v>84.045600000000007</v>
      </c>
      <c r="U7871">
        <f>Table1[[#This Row],[Price]]*0.52</f>
        <v>60.699600000000004</v>
      </c>
      <c r="V7871">
        <f>(Table1[[#This Row],[Price]]-Table1[[#This Row],[Scrap value]])/2</f>
        <v>28.0152</v>
      </c>
    </row>
    <row r="7872" spans="1:22" x14ac:dyDescent="0.25">
      <c r="A7872" t="s">
        <v>34968</v>
      </c>
      <c r="B7872" t="s">
        <v>15</v>
      </c>
      <c r="C7872" t="s">
        <v>47</v>
      </c>
      <c r="D7872" t="s">
        <v>34969</v>
      </c>
      <c r="E7872">
        <v>422.09</v>
      </c>
      <c r="F7872">
        <v>22</v>
      </c>
      <c r="G7872" t="s">
        <v>43728</v>
      </c>
      <c r="H7872" t="s">
        <v>3959</v>
      </c>
      <c r="I7872" s="1">
        <v>44927</v>
      </c>
      <c r="J7872" s="1">
        <v>45292</v>
      </c>
      <c r="K7872" t="s">
        <v>34970</v>
      </c>
      <c r="L7872" t="s">
        <v>34971</v>
      </c>
      <c r="M7872" t="s">
        <v>27</v>
      </c>
      <c r="N7872">
        <v>4</v>
      </c>
      <c r="O7872">
        <f>Table1[[#This Row],[Price]]-0.1*Table1[[#This Row],[Price]]</f>
        <v>379.88099999999997</v>
      </c>
      <c r="P7872" s="9">
        <f>(Table1[[#This Row],[Expiration Date]]-Table1[[#This Row],[Manufacturing Date]])/365</f>
        <v>1</v>
      </c>
      <c r="Q7872" t="str">
        <f>IF(Table1[[#This Row],[Expiration Date]]-J7880&gt;12/31/2024,"not expired","expired")</f>
        <v>expired</v>
      </c>
      <c r="R7872">
        <f>Table1[[#This Row],[Discounted Price]]*0.95</f>
        <v>360.88694999999996</v>
      </c>
      <c r="S7872">
        <f>Table1[[#This Row],[Discounted Price]]*0.9</f>
        <v>341.8929</v>
      </c>
      <c r="T7872">
        <f>Table1[[#This Row],[Discounted Price]]*0.8</f>
        <v>303.90479999999997</v>
      </c>
      <c r="U7872">
        <f>Table1[[#This Row],[Price]]*0.52</f>
        <v>219.48679999999999</v>
      </c>
      <c r="V7872">
        <f>(Table1[[#This Row],[Price]]-Table1[[#This Row],[Scrap value]])/2</f>
        <v>101.30159999999999</v>
      </c>
    </row>
    <row r="7873" spans="1:22" x14ac:dyDescent="0.25">
      <c r="A7873" t="s">
        <v>34972</v>
      </c>
      <c r="B7873" t="s">
        <v>22</v>
      </c>
      <c r="C7873" t="s">
        <v>47</v>
      </c>
      <c r="D7873" t="s">
        <v>34973</v>
      </c>
      <c r="E7873">
        <v>430.6</v>
      </c>
      <c r="F7873">
        <v>49</v>
      </c>
      <c r="G7873" t="s">
        <v>43728</v>
      </c>
      <c r="H7873" t="s">
        <v>19294</v>
      </c>
      <c r="I7873" s="1">
        <v>45137</v>
      </c>
      <c r="J7873" s="1">
        <v>45658</v>
      </c>
      <c r="K7873" t="s">
        <v>34974</v>
      </c>
      <c r="L7873" t="s">
        <v>34975</v>
      </c>
      <c r="M7873" t="s">
        <v>20</v>
      </c>
      <c r="N7873">
        <v>2</v>
      </c>
      <c r="O7873">
        <f>Table1[[#This Row],[Price]]-0.1*Table1[[#This Row],[Price]]</f>
        <v>387.54</v>
      </c>
      <c r="P7873" s="9">
        <f>(Table1[[#This Row],[Expiration Date]]-Table1[[#This Row],[Manufacturing Date]])/365</f>
        <v>1.4273972602739726</v>
      </c>
      <c r="Q7873" t="str">
        <f>IF(Table1[[#This Row],[Expiration Date]]-J7881&gt;12/31/2024,"not expired","expired")</f>
        <v>expired</v>
      </c>
      <c r="R7873">
        <f>Table1[[#This Row],[Discounted Price]]*0.95</f>
        <v>368.16300000000001</v>
      </c>
      <c r="S7873">
        <f>Table1[[#This Row],[Discounted Price]]*0.9</f>
        <v>348.786</v>
      </c>
      <c r="T7873">
        <f>Table1[[#This Row],[Discounted Price]]*0.8</f>
        <v>310.03200000000004</v>
      </c>
      <c r="U7873">
        <f>Table1[[#This Row],[Price]]*0.52</f>
        <v>223.91200000000001</v>
      </c>
      <c r="V7873">
        <f>(Table1[[#This Row],[Price]]-Table1[[#This Row],[Scrap value]])/2</f>
        <v>103.34400000000001</v>
      </c>
    </row>
    <row r="7874" spans="1:22" x14ac:dyDescent="0.25">
      <c r="A7874" t="s">
        <v>34976</v>
      </c>
      <c r="B7874" t="s">
        <v>35</v>
      </c>
      <c r="C7874" t="s">
        <v>47</v>
      </c>
      <c r="D7874" t="s">
        <v>34977</v>
      </c>
      <c r="E7874">
        <v>405.18</v>
      </c>
      <c r="F7874">
        <v>30</v>
      </c>
      <c r="G7874" t="s">
        <v>43730</v>
      </c>
      <c r="H7874" t="s">
        <v>32755</v>
      </c>
      <c r="I7874" s="1">
        <v>45000</v>
      </c>
      <c r="J7874" s="1">
        <v>45292</v>
      </c>
      <c r="K7874" t="s">
        <v>34978</v>
      </c>
      <c r="L7874" t="s">
        <v>34979</v>
      </c>
      <c r="M7874" t="s">
        <v>20</v>
      </c>
      <c r="N7874">
        <v>2</v>
      </c>
      <c r="O7874">
        <f>Table1[[#This Row],[Price]]-0.1*Table1[[#This Row],[Price]]</f>
        <v>364.66200000000003</v>
      </c>
      <c r="P7874" s="9">
        <f>(Table1[[#This Row],[Expiration Date]]-Table1[[#This Row],[Manufacturing Date]])/365</f>
        <v>0.8</v>
      </c>
      <c r="Q7874" t="str">
        <f>IF(Table1[[#This Row],[Expiration Date]]-J7882&gt;12/31/2024,"not expired","expired")</f>
        <v>expired</v>
      </c>
      <c r="R7874">
        <f>Table1[[#This Row],[Discounted Price]]*0.95</f>
        <v>346.4289</v>
      </c>
      <c r="S7874">
        <f>Table1[[#This Row],[Discounted Price]]*0.9</f>
        <v>328.19580000000002</v>
      </c>
      <c r="T7874">
        <f>Table1[[#This Row],[Discounted Price]]*0.8</f>
        <v>291.72960000000006</v>
      </c>
      <c r="U7874">
        <f>Table1[[#This Row],[Price]]*0.52</f>
        <v>210.6936</v>
      </c>
      <c r="V7874">
        <f>(Table1[[#This Row],[Price]]-Table1[[#This Row],[Scrap value]])/2</f>
        <v>97.243200000000002</v>
      </c>
    </row>
    <row r="7875" spans="1:22" x14ac:dyDescent="0.25">
      <c r="A7875" t="s">
        <v>34980</v>
      </c>
      <c r="B7875" t="s">
        <v>22</v>
      </c>
      <c r="C7875" t="s">
        <v>47</v>
      </c>
      <c r="D7875" t="s">
        <v>34981</v>
      </c>
      <c r="E7875">
        <v>106.95</v>
      </c>
      <c r="F7875">
        <v>81</v>
      </c>
      <c r="G7875" t="s">
        <v>43728</v>
      </c>
      <c r="H7875" t="s">
        <v>5884</v>
      </c>
      <c r="I7875" s="1">
        <v>45137</v>
      </c>
      <c r="J7875" s="1">
        <v>46023</v>
      </c>
      <c r="K7875" t="s">
        <v>34982</v>
      </c>
      <c r="L7875" t="s">
        <v>34983</v>
      </c>
      <c r="M7875" t="s">
        <v>27</v>
      </c>
      <c r="N7875">
        <v>5</v>
      </c>
      <c r="O7875">
        <f>Table1[[#This Row],[Price]]-0.1*Table1[[#This Row],[Price]]</f>
        <v>96.254999999999995</v>
      </c>
      <c r="P7875" s="9">
        <f>(Table1[[#This Row],[Expiration Date]]-Table1[[#This Row],[Manufacturing Date]])/365</f>
        <v>2.4273972602739726</v>
      </c>
      <c r="Q7875" t="str">
        <f>IF(Table1[[#This Row],[Expiration Date]]-J7883&gt;12/31/2024,"not expired","expired")</f>
        <v>expired</v>
      </c>
      <c r="R7875">
        <f>Table1[[#This Row],[Discounted Price]]*0.95</f>
        <v>91.442249999999987</v>
      </c>
      <c r="S7875">
        <f>Table1[[#This Row],[Discounted Price]]*0.9</f>
        <v>86.629499999999993</v>
      </c>
      <c r="T7875">
        <f>Table1[[#This Row],[Discounted Price]]*0.8</f>
        <v>77.004000000000005</v>
      </c>
      <c r="U7875">
        <f>Table1[[#This Row],[Price]]*0.52</f>
        <v>55.614000000000004</v>
      </c>
      <c r="V7875">
        <f>(Table1[[#This Row],[Price]]-Table1[[#This Row],[Scrap value]])/2</f>
        <v>25.667999999999999</v>
      </c>
    </row>
    <row r="7876" spans="1:22" x14ac:dyDescent="0.25">
      <c r="A7876" t="s">
        <v>34984</v>
      </c>
      <c r="B7876" t="s">
        <v>29</v>
      </c>
      <c r="C7876" t="s">
        <v>47</v>
      </c>
      <c r="D7876" t="s">
        <v>34985</v>
      </c>
      <c r="E7876">
        <v>39.32</v>
      </c>
      <c r="F7876">
        <v>9</v>
      </c>
      <c r="G7876" t="s">
        <v>43729</v>
      </c>
      <c r="H7876" t="s">
        <v>27197</v>
      </c>
      <c r="I7876" s="1">
        <v>45000</v>
      </c>
      <c r="J7876" s="1">
        <v>45658</v>
      </c>
      <c r="K7876" t="s">
        <v>34986</v>
      </c>
      <c r="L7876" t="s">
        <v>34987</v>
      </c>
      <c r="M7876" t="s">
        <v>27</v>
      </c>
      <c r="N7876">
        <v>4</v>
      </c>
      <c r="O7876">
        <f>Table1[[#This Row],[Price]]-0.1*Table1[[#This Row],[Price]]</f>
        <v>35.387999999999998</v>
      </c>
      <c r="P7876" s="9">
        <f>(Table1[[#This Row],[Expiration Date]]-Table1[[#This Row],[Manufacturing Date]])/365</f>
        <v>1.8027397260273972</v>
      </c>
      <c r="Q7876" t="str">
        <f>IF(Table1[[#This Row],[Expiration Date]]-J7884&gt;12/31/2024,"not expired","expired")</f>
        <v>not expired</v>
      </c>
      <c r="R7876">
        <f>Table1[[#This Row],[Discounted Price]]*0.95</f>
        <v>33.618599999999994</v>
      </c>
      <c r="S7876">
        <f>Table1[[#This Row],[Discounted Price]]*0.9</f>
        <v>31.8492</v>
      </c>
      <c r="T7876">
        <f>Table1[[#This Row],[Discounted Price]]*0.8</f>
        <v>28.310400000000001</v>
      </c>
      <c r="U7876">
        <f>Table1[[#This Row],[Price]]*0.52</f>
        <v>20.446400000000001</v>
      </c>
      <c r="V7876">
        <f>(Table1[[#This Row],[Price]]-Table1[[#This Row],[Scrap value]])/2</f>
        <v>9.4367999999999999</v>
      </c>
    </row>
    <row r="7877" spans="1:22" x14ac:dyDescent="0.25">
      <c r="A7877" t="s">
        <v>34988</v>
      </c>
      <c r="B7877" t="s">
        <v>22</v>
      </c>
      <c r="C7877" t="s">
        <v>47</v>
      </c>
      <c r="D7877" t="s">
        <v>34989</v>
      </c>
      <c r="E7877">
        <v>335.86</v>
      </c>
      <c r="F7877">
        <v>42</v>
      </c>
      <c r="G7877" t="s">
        <v>43729</v>
      </c>
      <c r="H7877" t="s">
        <v>14917</v>
      </c>
      <c r="I7877" s="1">
        <v>44927</v>
      </c>
      <c r="J7877" s="1">
        <v>45292</v>
      </c>
      <c r="K7877" t="s">
        <v>34990</v>
      </c>
      <c r="L7877" t="s">
        <v>34991</v>
      </c>
      <c r="M7877" t="s">
        <v>45</v>
      </c>
      <c r="N7877">
        <v>4</v>
      </c>
      <c r="O7877">
        <f>Table1[[#This Row],[Price]]-0.1*Table1[[#This Row],[Price]]</f>
        <v>302.274</v>
      </c>
      <c r="P7877" s="9">
        <f>(Table1[[#This Row],[Expiration Date]]-Table1[[#This Row],[Manufacturing Date]])/365</f>
        <v>1</v>
      </c>
      <c r="Q7877" t="str">
        <f>IF(Table1[[#This Row],[Expiration Date]]-J7885&gt;12/31/2024,"not expired","expired")</f>
        <v>expired</v>
      </c>
      <c r="R7877">
        <f>Table1[[#This Row],[Discounted Price]]*0.95</f>
        <v>287.16030000000001</v>
      </c>
      <c r="S7877">
        <f>Table1[[#This Row],[Discounted Price]]*0.9</f>
        <v>272.04660000000001</v>
      </c>
      <c r="T7877">
        <f>Table1[[#This Row],[Discounted Price]]*0.8</f>
        <v>241.81920000000002</v>
      </c>
      <c r="U7877">
        <f>Table1[[#This Row],[Price]]*0.52</f>
        <v>174.64720000000003</v>
      </c>
      <c r="V7877">
        <f>(Table1[[#This Row],[Price]]-Table1[[#This Row],[Scrap value]])/2</f>
        <v>80.606399999999994</v>
      </c>
    </row>
    <row r="7878" spans="1:22" x14ac:dyDescent="0.25">
      <c r="A7878" t="s">
        <v>34992</v>
      </c>
      <c r="B7878" t="s">
        <v>35</v>
      </c>
      <c r="C7878" t="s">
        <v>47</v>
      </c>
      <c r="D7878" t="s">
        <v>34993</v>
      </c>
      <c r="E7878">
        <v>85.94</v>
      </c>
      <c r="F7878">
        <v>2</v>
      </c>
      <c r="G7878" t="s">
        <v>43728</v>
      </c>
      <c r="H7878" t="s">
        <v>2026</v>
      </c>
      <c r="I7878" s="1">
        <v>44927</v>
      </c>
      <c r="J7878" s="1">
        <v>46023</v>
      </c>
      <c r="K7878" t="s">
        <v>34994</v>
      </c>
      <c r="L7878" t="s">
        <v>34995</v>
      </c>
      <c r="M7878" t="s">
        <v>20</v>
      </c>
      <c r="N7878">
        <v>4</v>
      </c>
      <c r="O7878">
        <f>Table1[[#This Row],[Price]]-0.1*Table1[[#This Row],[Price]]</f>
        <v>77.346000000000004</v>
      </c>
      <c r="P7878" s="9">
        <f>(Table1[[#This Row],[Expiration Date]]-Table1[[#This Row],[Manufacturing Date]])/365</f>
        <v>3.0027397260273974</v>
      </c>
      <c r="Q7878" t="str">
        <f>IF(Table1[[#This Row],[Expiration Date]]-J7886&gt;12/31/2024,"not expired","expired")</f>
        <v>not expired</v>
      </c>
      <c r="R7878">
        <f>Table1[[#This Row],[Discounted Price]]*0.95</f>
        <v>73.478700000000003</v>
      </c>
      <c r="S7878">
        <f>Table1[[#This Row],[Discounted Price]]*0.9</f>
        <v>69.611400000000003</v>
      </c>
      <c r="T7878">
        <f>Table1[[#This Row],[Discounted Price]]*0.8</f>
        <v>61.876800000000003</v>
      </c>
      <c r="U7878">
        <f>Table1[[#This Row],[Price]]*0.52</f>
        <v>44.688800000000001</v>
      </c>
      <c r="V7878">
        <f>(Table1[[#This Row],[Price]]-Table1[[#This Row],[Scrap value]])/2</f>
        <v>20.625599999999999</v>
      </c>
    </row>
    <row r="7879" spans="1:22" x14ac:dyDescent="0.25">
      <c r="A7879" t="s">
        <v>34996</v>
      </c>
      <c r="B7879" t="s">
        <v>35</v>
      </c>
      <c r="C7879" t="s">
        <v>47</v>
      </c>
      <c r="D7879" t="s">
        <v>34997</v>
      </c>
      <c r="E7879">
        <v>14.97</v>
      </c>
      <c r="F7879">
        <v>87</v>
      </c>
      <c r="G7879" t="s">
        <v>43728</v>
      </c>
      <c r="H7879" t="s">
        <v>20778</v>
      </c>
      <c r="I7879" s="1">
        <v>44927</v>
      </c>
      <c r="J7879" s="1">
        <v>45658</v>
      </c>
      <c r="K7879" t="s">
        <v>34998</v>
      </c>
      <c r="L7879" t="s">
        <v>34999</v>
      </c>
      <c r="M7879" t="s">
        <v>20</v>
      </c>
      <c r="N7879">
        <v>3</v>
      </c>
      <c r="O7879">
        <f>Table1[[#This Row],[Price]]-0.1*Table1[[#This Row],[Price]]</f>
        <v>13.473000000000001</v>
      </c>
      <c r="P7879" s="9">
        <f>(Table1[[#This Row],[Expiration Date]]-Table1[[#This Row],[Manufacturing Date]])/365</f>
        <v>2.0027397260273974</v>
      </c>
      <c r="Q7879" t="str">
        <f>IF(Table1[[#This Row],[Expiration Date]]-J7887&gt;12/31/2024,"not expired","expired")</f>
        <v>expired</v>
      </c>
      <c r="R7879">
        <f>Table1[[#This Row],[Discounted Price]]*0.95</f>
        <v>12.79935</v>
      </c>
      <c r="S7879">
        <f>Table1[[#This Row],[Discounted Price]]*0.9</f>
        <v>12.1257</v>
      </c>
      <c r="T7879">
        <f>Table1[[#This Row],[Discounted Price]]*0.8</f>
        <v>10.778400000000001</v>
      </c>
      <c r="U7879">
        <f>Table1[[#This Row],[Price]]*0.52</f>
        <v>7.7844000000000007</v>
      </c>
      <c r="V7879">
        <f>(Table1[[#This Row],[Price]]-Table1[[#This Row],[Scrap value]])/2</f>
        <v>3.5928</v>
      </c>
    </row>
    <row r="7880" spans="1:22" x14ac:dyDescent="0.25">
      <c r="A7880" t="s">
        <v>35000</v>
      </c>
      <c r="B7880" t="s">
        <v>35</v>
      </c>
      <c r="C7880" t="s">
        <v>47</v>
      </c>
      <c r="D7880" t="s">
        <v>35001</v>
      </c>
      <c r="E7880">
        <v>146.06</v>
      </c>
      <c r="F7880">
        <v>82</v>
      </c>
      <c r="G7880" t="s">
        <v>43728</v>
      </c>
      <c r="H7880" t="s">
        <v>17928</v>
      </c>
      <c r="I7880" s="1">
        <v>45137</v>
      </c>
      <c r="J7880" s="1">
        <v>45658</v>
      </c>
      <c r="K7880" t="s">
        <v>35002</v>
      </c>
      <c r="L7880" t="s">
        <v>35003</v>
      </c>
      <c r="M7880" t="s">
        <v>27</v>
      </c>
      <c r="N7880">
        <v>1</v>
      </c>
      <c r="O7880">
        <f>Table1[[#This Row],[Price]]-0.1*Table1[[#This Row],[Price]]</f>
        <v>131.45400000000001</v>
      </c>
      <c r="P7880" s="9">
        <f>(Table1[[#This Row],[Expiration Date]]-Table1[[#This Row],[Manufacturing Date]])/365</f>
        <v>1.4273972602739726</v>
      </c>
      <c r="Q7880" t="str">
        <f>IF(Table1[[#This Row],[Expiration Date]]-J7888&gt;12/31/2024,"not expired","expired")</f>
        <v>expired</v>
      </c>
      <c r="R7880">
        <f>Table1[[#This Row],[Discounted Price]]*0.95</f>
        <v>124.8813</v>
      </c>
      <c r="S7880">
        <f>Table1[[#This Row],[Discounted Price]]*0.9</f>
        <v>118.30860000000001</v>
      </c>
      <c r="T7880">
        <f>Table1[[#This Row],[Discounted Price]]*0.8</f>
        <v>105.16320000000002</v>
      </c>
      <c r="U7880">
        <f>Table1[[#This Row],[Price]]*0.52</f>
        <v>75.9512</v>
      </c>
      <c r="V7880">
        <f>(Table1[[#This Row],[Price]]-Table1[[#This Row],[Scrap value]])/2</f>
        <v>35.054400000000001</v>
      </c>
    </row>
    <row r="7881" spans="1:22" x14ac:dyDescent="0.25">
      <c r="A7881" t="s">
        <v>35004</v>
      </c>
      <c r="B7881" t="s">
        <v>22</v>
      </c>
      <c r="C7881" t="s">
        <v>47</v>
      </c>
      <c r="D7881" t="s">
        <v>35005</v>
      </c>
      <c r="E7881">
        <v>31.86</v>
      </c>
      <c r="F7881">
        <v>69</v>
      </c>
      <c r="G7881" t="s">
        <v>43728</v>
      </c>
      <c r="H7881" t="s">
        <v>10892</v>
      </c>
      <c r="I7881" s="1">
        <v>44927</v>
      </c>
      <c r="J7881" s="1">
        <v>45658</v>
      </c>
      <c r="K7881" t="s">
        <v>35006</v>
      </c>
      <c r="L7881" t="s">
        <v>35007</v>
      </c>
      <c r="M7881" t="s">
        <v>20</v>
      </c>
      <c r="N7881">
        <v>3</v>
      </c>
      <c r="O7881">
        <f>Table1[[#This Row],[Price]]-0.1*Table1[[#This Row],[Price]]</f>
        <v>28.673999999999999</v>
      </c>
      <c r="P7881" s="9">
        <f>(Table1[[#This Row],[Expiration Date]]-Table1[[#This Row],[Manufacturing Date]])/365</f>
        <v>2.0027397260273974</v>
      </c>
      <c r="Q7881" t="str">
        <f>IF(Table1[[#This Row],[Expiration Date]]-J7889&gt;12/31/2024,"not expired","expired")</f>
        <v>expired</v>
      </c>
      <c r="R7881">
        <f>Table1[[#This Row],[Discounted Price]]*0.95</f>
        <v>27.240299999999998</v>
      </c>
      <c r="S7881">
        <f>Table1[[#This Row],[Discounted Price]]*0.9</f>
        <v>25.8066</v>
      </c>
      <c r="T7881">
        <f>Table1[[#This Row],[Discounted Price]]*0.8</f>
        <v>22.9392</v>
      </c>
      <c r="U7881">
        <f>Table1[[#This Row],[Price]]*0.52</f>
        <v>16.5672</v>
      </c>
      <c r="V7881">
        <f>(Table1[[#This Row],[Price]]-Table1[[#This Row],[Scrap value]])/2</f>
        <v>7.6463999999999999</v>
      </c>
    </row>
    <row r="7882" spans="1:22" x14ac:dyDescent="0.25">
      <c r="A7882" t="s">
        <v>35008</v>
      </c>
      <c r="B7882" t="s">
        <v>15</v>
      </c>
      <c r="C7882" t="s">
        <v>47</v>
      </c>
      <c r="D7882" t="s">
        <v>35009</v>
      </c>
      <c r="E7882">
        <v>273.76</v>
      </c>
      <c r="F7882">
        <v>53</v>
      </c>
      <c r="G7882" t="s">
        <v>43728</v>
      </c>
      <c r="H7882" t="s">
        <v>35010</v>
      </c>
      <c r="I7882" s="1">
        <v>44927</v>
      </c>
      <c r="J7882" s="1">
        <v>46023</v>
      </c>
      <c r="K7882" t="s">
        <v>35011</v>
      </c>
      <c r="L7882" t="s">
        <v>35012</v>
      </c>
      <c r="M7882" t="s">
        <v>27</v>
      </c>
      <c r="N7882">
        <v>1</v>
      </c>
      <c r="O7882">
        <f>Table1[[#This Row],[Price]]-0.1*Table1[[#This Row],[Price]]</f>
        <v>246.38399999999999</v>
      </c>
      <c r="P7882" s="9">
        <f>(Table1[[#This Row],[Expiration Date]]-Table1[[#This Row],[Manufacturing Date]])/365</f>
        <v>3.0027397260273974</v>
      </c>
      <c r="Q7882" t="str">
        <f>IF(Table1[[#This Row],[Expiration Date]]-J7890&gt;12/31/2024,"not expired","expired")</f>
        <v>not expired</v>
      </c>
      <c r="R7882">
        <f>Table1[[#This Row],[Discounted Price]]*0.95</f>
        <v>234.06479999999996</v>
      </c>
      <c r="S7882">
        <f>Table1[[#This Row],[Discounted Price]]*0.9</f>
        <v>221.7456</v>
      </c>
      <c r="T7882">
        <f>Table1[[#This Row],[Discounted Price]]*0.8</f>
        <v>197.10720000000001</v>
      </c>
      <c r="U7882">
        <f>Table1[[#This Row],[Price]]*0.52</f>
        <v>142.3552</v>
      </c>
      <c r="V7882">
        <f>(Table1[[#This Row],[Price]]-Table1[[#This Row],[Scrap value]])/2</f>
        <v>65.702399999999997</v>
      </c>
    </row>
    <row r="7883" spans="1:22" x14ac:dyDescent="0.25">
      <c r="A7883" t="s">
        <v>35013</v>
      </c>
      <c r="B7883" t="s">
        <v>15</v>
      </c>
      <c r="C7883" t="s">
        <v>47</v>
      </c>
      <c r="D7883" t="s">
        <v>35014</v>
      </c>
      <c r="E7883">
        <v>77.569999999999993</v>
      </c>
      <c r="F7883">
        <v>64</v>
      </c>
      <c r="G7883" t="s">
        <v>43730</v>
      </c>
      <c r="H7883" t="s">
        <v>11300</v>
      </c>
      <c r="I7883" s="1">
        <v>45137</v>
      </c>
      <c r="J7883" s="1">
        <v>46023</v>
      </c>
      <c r="K7883" t="s">
        <v>35015</v>
      </c>
      <c r="L7883" t="s">
        <v>35016</v>
      </c>
      <c r="M7883" t="s">
        <v>27</v>
      </c>
      <c r="N7883">
        <v>2</v>
      </c>
      <c r="O7883">
        <f>Table1[[#This Row],[Price]]-0.1*Table1[[#This Row],[Price]]</f>
        <v>69.812999999999988</v>
      </c>
      <c r="P7883" s="9">
        <f>(Table1[[#This Row],[Expiration Date]]-Table1[[#This Row],[Manufacturing Date]])/365</f>
        <v>2.4273972602739726</v>
      </c>
      <c r="Q7883" t="str">
        <f>IF(Table1[[#This Row],[Expiration Date]]-J7891&gt;12/31/2024,"not expired","expired")</f>
        <v>expired</v>
      </c>
      <c r="R7883">
        <f>Table1[[#This Row],[Discounted Price]]*0.95</f>
        <v>66.322349999999986</v>
      </c>
      <c r="S7883">
        <f>Table1[[#This Row],[Discounted Price]]*0.9</f>
        <v>62.831699999999991</v>
      </c>
      <c r="T7883">
        <f>Table1[[#This Row],[Discounted Price]]*0.8</f>
        <v>55.850399999999993</v>
      </c>
      <c r="U7883">
        <f>Table1[[#This Row],[Price]]*0.52</f>
        <v>40.336399999999998</v>
      </c>
      <c r="V7883">
        <f>(Table1[[#This Row],[Price]]-Table1[[#This Row],[Scrap value]])/2</f>
        <v>18.616799999999998</v>
      </c>
    </row>
    <row r="7884" spans="1:22" x14ac:dyDescent="0.25">
      <c r="A7884" t="s">
        <v>35017</v>
      </c>
      <c r="B7884" t="s">
        <v>29</v>
      </c>
      <c r="C7884" t="s">
        <v>47</v>
      </c>
      <c r="D7884" t="s">
        <v>35018</v>
      </c>
      <c r="E7884">
        <v>298.52999999999997</v>
      </c>
      <c r="F7884">
        <v>89</v>
      </c>
      <c r="G7884" t="s">
        <v>43730</v>
      </c>
      <c r="H7884" t="s">
        <v>28337</v>
      </c>
      <c r="I7884" s="1">
        <v>45000</v>
      </c>
      <c r="J7884" s="1">
        <v>45292</v>
      </c>
      <c r="K7884" t="s">
        <v>35019</v>
      </c>
      <c r="L7884" t="s">
        <v>35020</v>
      </c>
      <c r="M7884" t="s">
        <v>45</v>
      </c>
      <c r="N7884">
        <v>4</v>
      </c>
      <c r="O7884">
        <f>Table1[[#This Row],[Price]]-0.1*Table1[[#This Row],[Price]]</f>
        <v>268.67699999999996</v>
      </c>
      <c r="P7884" s="9">
        <f>(Table1[[#This Row],[Expiration Date]]-Table1[[#This Row],[Manufacturing Date]])/365</f>
        <v>0.8</v>
      </c>
      <c r="Q7884" t="str">
        <f>IF(Table1[[#This Row],[Expiration Date]]-J7892&gt;12/31/2024,"not expired","expired")</f>
        <v>expired</v>
      </c>
      <c r="R7884">
        <f>Table1[[#This Row],[Discounted Price]]*0.95</f>
        <v>255.24314999999996</v>
      </c>
      <c r="S7884">
        <f>Table1[[#This Row],[Discounted Price]]*0.9</f>
        <v>241.80929999999998</v>
      </c>
      <c r="T7884">
        <f>Table1[[#This Row],[Discounted Price]]*0.8</f>
        <v>214.94159999999999</v>
      </c>
      <c r="U7884">
        <f>Table1[[#This Row],[Price]]*0.52</f>
        <v>155.23560000000001</v>
      </c>
      <c r="V7884">
        <f>(Table1[[#This Row],[Price]]-Table1[[#This Row],[Scrap value]])/2</f>
        <v>71.647199999999984</v>
      </c>
    </row>
    <row r="7885" spans="1:22" x14ac:dyDescent="0.25">
      <c r="A7885" t="s">
        <v>35021</v>
      </c>
      <c r="B7885" t="s">
        <v>35</v>
      </c>
      <c r="C7885" t="s">
        <v>47</v>
      </c>
      <c r="D7885" t="s">
        <v>35022</v>
      </c>
      <c r="E7885">
        <v>318.51</v>
      </c>
      <c r="F7885">
        <v>67</v>
      </c>
      <c r="G7885" t="s">
        <v>43728</v>
      </c>
      <c r="H7885" t="s">
        <v>15717</v>
      </c>
      <c r="I7885" s="1">
        <v>45000</v>
      </c>
      <c r="J7885" s="1">
        <v>45658</v>
      </c>
      <c r="K7885" t="s">
        <v>35023</v>
      </c>
      <c r="L7885" t="s">
        <v>35024</v>
      </c>
      <c r="M7885" t="s">
        <v>20</v>
      </c>
      <c r="N7885">
        <v>5</v>
      </c>
      <c r="O7885">
        <f>Table1[[#This Row],[Price]]-0.1*Table1[[#This Row],[Price]]</f>
        <v>286.65899999999999</v>
      </c>
      <c r="P7885" s="9">
        <f>(Table1[[#This Row],[Expiration Date]]-Table1[[#This Row],[Manufacturing Date]])/365</f>
        <v>1.8027397260273972</v>
      </c>
      <c r="Q7885" t="str">
        <f>IF(Table1[[#This Row],[Expiration Date]]-J7893&gt;12/31/2024,"not expired","expired")</f>
        <v>expired</v>
      </c>
      <c r="R7885">
        <f>Table1[[#This Row],[Discounted Price]]*0.95</f>
        <v>272.32604999999995</v>
      </c>
      <c r="S7885">
        <f>Table1[[#This Row],[Discounted Price]]*0.9</f>
        <v>257.99310000000003</v>
      </c>
      <c r="T7885">
        <f>Table1[[#This Row],[Discounted Price]]*0.8</f>
        <v>229.3272</v>
      </c>
      <c r="U7885">
        <f>Table1[[#This Row],[Price]]*0.52</f>
        <v>165.62520000000001</v>
      </c>
      <c r="V7885">
        <f>(Table1[[#This Row],[Price]]-Table1[[#This Row],[Scrap value]])/2</f>
        <v>76.442399999999992</v>
      </c>
    </row>
    <row r="7886" spans="1:22" x14ac:dyDescent="0.25">
      <c r="A7886" t="s">
        <v>35025</v>
      </c>
      <c r="B7886" t="s">
        <v>15</v>
      </c>
      <c r="C7886" t="s">
        <v>47</v>
      </c>
      <c r="D7886" t="s">
        <v>35026</v>
      </c>
      <c r="E7886">
        <v>59.04</v>
      </c>
      <c r="F7886">
        <v>35</v>
      </c>
      <c r="G7886" t="s">
        <v>43730</v>
      </c>
      <c r="H7886" t="s">
        <v>9121</v>
      </c>
      <c r="I7886" s="1">
        <v>45137</v>
      </c>
      <c r="J7886" s="1">
        <v>45658</v>
      </c>
      <c r="K7886" t="s">
        <v>35027</v>
      </c>
      <c r="L7886" t="s">
        <v>35028</v>
      </c>
      <c r="M7886" t="s">
        <v>27</v>
      </c>
      <c r="N7886">
        <v>2</v>
      </c>
      <c r="O7886">
        <f>Table1[[#This Row],[Price]]-0.1*Table1[[#This Row],[Price]]</f>
        <v>53.135999999999996</v>
      </c>
      <c r="P7886" s="9">
        <f>(Table1[[#This Row],[Expiration Date]]-Table1[[#This Row],[Manufacturing Date]])/365</f>
        <v>1.4273972602739726</v>
      </c>
      <c r="Q7886" t="str">
        <f>IF(Table1[[#This Row],[Expiration Date]]-J7894&gt;12/31/2024,"not expired","expired")</f>
        <v>expired</v>
      </c>
      <c r="R7886">
        <f>Table1[[#This Row],[Discounted Price]]*0.95</f>
        <v>50.479199999999992</v>
      </c>
      <c r="S7886">
        <f>Table1[[#This Row],[Discounted Price]]*0.9</f>
        <v>47.822399999999995</v>
      </c>
      <c r="T7886">
        <f>Table1[[#This Row],[Discounted Price]]*0.8</f>
        <v>42.508800000000001</v>
      </c>
      <c r="U7886">
        <f>Table1[[#This Row],[Price]]*0.52</f>
        <v>30.700800000000001</v>
      </c>
      <c r="V7886">
        <f>(Table1[[#This Row],[Price]]-Table1[[#This Row],[Scrap value]])/2</f>
        <v>14.169599999999999</v>
      </c>
    </row>
    <row r="7887" spans="1:22" x14ac:dyDescent="0.25">
      <c r="A7887" t="s">
        <v>35029</v>
      </c>
      <c r="B7887" t="s">
        <v>22</v>
      </c>
      <c r="C7887" t="s">
        <v>47</v>
      </c>
      <c r="D7887" t="s">
        <v>35030</v>
      </c>
      <c r="E7887">
        <v>70.239999999999995</v>
      </c>
      <c r="F7887">
        <v>78</v>
      </c>
      <c r="G7887" t="s">
        <v>43728</v>
      </c>
      <c r="H7887" t="s">
        <v>3397</v>
      </c>
      <c r="I7887" s="1">
        <v>44927</v>
      </c>
      <c r="J7887" s="1">
        <v>45658</v>
      </c>
      <c r="K7887" t="s">
        <v>35031</v>
      </c>
      <c r="L7887" t="s">
        <v>35032</v>
      </c>
      <c r="M7887" t="s">
        <v>45</v>
      </c>
      <c r="N7887">
        <v>5</v>
      </c>
      <c r="O7887">
        <f>Table1[[#This Row],[Price]]-0.1*Table1[[#This Row],[Price]]</f>
        <v>63.215999999999994</v>
      </c>
      <c r="P7887" s="9">
        <f>(Table1[[#This Row],[Expiration Date]]-Table1[[#This Row],[Manufacturing Date]])/365</f>
        <v>2.0027397260273974</v>
      </c>
      <c r="Q7887" t="str">
        <f>IF(Table1[[#This Row],[Expiration Date]]-J7895&gt;12/31/2024,"not expired","expired")</f>
        <v>not expired</v>
      </c>
      <c r="R7887">
        <f>Table1[[#This Row],[Discounted Price]]*0.95</f>
        <v>60.055199999999992</v>
      </c>
      <c r="S7887">
        <f>Table1[[#This Row],[Discounted Price]]*0.9</f>
        <v>56.894399999999997</v>
      </c>
      <c r="T7887">
        <f>Table1[[#This Row],[Discounted Price]]*0.8</f>
        <v>50.572800000000001</v>
      </c>
      <c r="U7887">
        <f>Table1[[#This Row],[Price]]*0.52</f>
        <v>36.524799999999999</v>
      </c>
      <c r="V7887">
        <f>(Table1[[#This Row],[Price]]-Table1[[#This Row],[Scrap value]])/2</f>
        <v>16.857599999999998</v>
      </c>
    </row>
    <row r="7888" spans="1:22" x14ac:dyDescent="0.25">
      <c r="A7888" t="s">
        <v>35033</v>
      </c>
      <c r="B7888" t="s">
        <v>35</v>
      </c>
      <c r="C7888" t="s">
        <v>47</v>
      </c>
      <c r="D7888" t="s">
        <v>35034</v>
      </c>
      <c r="E7888">
        <v>143.28</v>
      </c>
      <c r="F7888">
        <v>64</v>
      </c>
      <c r="G7888" t="s">
        <v>43730</v>
      </c>
      <c r="H7888" t="s">
        <v>35035</v>
      </c>
      <c r="I7888" s="1">
        <v>44927</v>
      </c>
      <c r="J7888" s="1">
        <v>45658</v>
      </c>
      <c r="K7888" t="s">
        <v>35036</v>
      </c>
      <c r="L7888" t="s">
        <v>35037</v>
      </c>
      <c r="M7888" t="s">
        <v>45</v>
      </c>
      <c r="N7888">
        <v>4</v>
      </c>
      <c r="O7888">
        <f>Table1[[#This Row],[Price]]-0.1*Table1[[#This Row],[Price]]</f>
        <v>128.952</v>
      </c>
      <c r="P7888" s="9">
        <f>(Table1[[#This Row],[Expiration Date]]-Table1[[#This Row],[Manufacturing Date]])/365</f>
        <v>2.0027397260273974</v>
      </c>
      <c r="Q7888" t="str">
        <f>IF(Table1[[#This Row],[Expiration Date]]-J7896&gt;12/31/2024,"not expired","expired")</f>
        <v>expired</v>
      </c>
      <c r="R7888">
        <f>Table1[[#This Row],[Discounted Price]]*0.95</f>
        <v>122.50439999999999</v>
      </c>
      <c r="S7888">
        <f>Table1[[#This Row],[Discounted Price]]*0.9</f>
        <v>116.0568</v>
      </c>
      <c r="T7888">
        <f>Table1[[#This Row],[Discounted Price]]*0.8</f>
        <v>103.16160000000001</v>
      </c>
      <c r="U7888">
        <f>Table1[[#This Row],[Price]]*0.52</f>
        <v>74.505600000000001</v>
      </c>
      <c r="V7888">
        <f>(Table1[[#This Row],[Price]]-Table1[[#This Row],[Scrap value]])/2</f>
        <v>34.3872</v>
      </c>
    </row>
    <row r="7889" spans="1:22" x14ac:dyDescent="0.25">
      <c r="A7889" t="s">
        <v>35038</v>
      </c>
      <c r="B7889" t="s">
        <v>22</v>
      </c>
      <c r="C7889" t="s">
        <v>47</v>
      </c>
      <c r="D7889" t="s">
        <v>35039</v>
      </c>
      <c r="E7889">
        <v>120.32</v>
      </c>
      <c r="F7889">
        <v>26</v>
      </c>
      <c r="G7889" t="s">
        <v>43730</v>
      </c>
      <c r="H7889" t="s">
        <v>3707</v>
      </c>
      <c r="I7889" s="1">
        <v>45137</v>
      </c>
      <c r="J7889" s="1">
        <v>45658</v>
      </c>
      <c r="K7889" t="s">
        <v>35040</v>
      </c>
      <c r="L7889" t="s">
        <v>35041</v>
      </c>
      <c r="M7889" t="s">
        <v>45</v>
      </c>
      <c r="N7889">
        <v>1</v>
      </c>
      <c r="O7889">
        <f>Table1[[#This Row],[Price]]-0.1*Table1[[#This Row],[Price]]</f>
        <v>108.288</v>
      </c>
      <c r="P7889" s="9">
        <f>(Table1[[#This Row],[Expiration Date]]-Table1[[#This Row],[Manufacturing Date]])/365</f>
        <v>1.4273972602739726</v>
      </c>
      <c r="Q7889" t="str">
        <f>IF(Table1[[#This Row],[Expiration Date]]-J7897&gt;12/31/2024,"not expired","expired")</f>
        <v>not expired</v>
      </c>
      <c r="R7889">
        <f>Table1[[#This Row],[Discounted Price]]*0.95</f>
        <v>102.8736</v>
      </c>
      <c r="S7889">
        <f>Table1[[#This Row],[Discounted Price]]*0.9</f>
        <v>97.459199999999996</v>
      </c>
      <c r="T7889">
        <f>Table1[[#This Row],[Discounted Price]]*0.8</f>
        <v>86.630400000000009</v>
      </c>
      <c r="U7889">
        <f>Table1[[#This Row],[Price]]*0.52</f>
        <v>62.566400000000002</v>
      </c>
      <c r="V7889">
        <f>(Table1[[#This Row],[Price]]-Table1[[#This Row],[Scrap value]])/2</f>
        <v>28.876799999999996</v>
      </c>
    </row>
    <row r="7890" spans="1:22" x14ac:dyDescent="0.25">
      <c r="A7890" t="s">
        <v>35042</v>
      </c>
      <c r="B7890" t="s">
        <v>15</v>
      </c>
      <c r="C7890" t="s">
        <v>47</v>
      </c>
      <c r="D7890" t="s">
        <v>35043</v>
      </c>
      <c r="E7890">
        <v>133.05000000000001</v>
      </c>
      <c r="F7890">
        <v>21</v>
      </c>
      <c r="G7890" t="s">
        <v>43730</v>
      </c>
      <c r="H7890" t="s">
        <v>13573</v>
      </c>
      <c r="I7890" s="1">
        <v>45137</v>
      </c>
      <c r="J7890" s="1">
        <v>45658</v>
      </c>
      <c r="K7890" t="s">
        <v>35044</v>
      </c>
      <c r="L7890" t="s">
        <v>35045</v>
      </c>
      <c r="M7890" t="s">
        <v>20</v>
      </c>
      <c r="N7890">
        <v>3</v>
      </c>
      <c r="O7890">
        <f>Table1[[#This Row],[Price]]-0.1*Table1[[#This Row],[Price]]</f>
        <v>119.745</v>
      </c>
      <c r="P7890" s="9">
        <f>(Table1[[#This Row],[Expiration Date]]-Table1[[#This Row],[Manufacturing Date]])/365</f>
        <v>1.4273972602739726</v>
      </c>
      <c r="Q7890" t="str">
        <f>IF(Table1[[#This Row],[Expiration Date]]-J7898&gt;12/31/2024,"not expired","expired")</f>
        <v>expired</v>
      </c>
      <c r="R7890">
        <f>Table1[[#This Row],[Discounted Price]]*0.95</f>
        <v>113.75775</v>
      </c>
      <c r="S7890">
        <f>Table1[[#This Row],[Discounted Price]]*0.9</f>
        <v>107.77050000000001</v>
      </c>
      <c r="T7890">
        <f>Table1[[#This Row],[Discounted Price]]*0.8</f>
        <v>95.796000000000006</v>
      </c>
      <c r="U7890">
        <f>Table1[[#This Row],[Price]]*0.52</f>
        <v>69.186000000000007</v>
      </c>
      <c r="V7890">
        <f>(Table1[[#This Row],[Price]]-Table1[[#This Row],[Scrap value]])/2</f>
        <v>31.932000000000002</v>
      </c>
    </row>
    <row r="7891" spans="1:22" x14ac:dyDescent="0.25">
      <c r="A7891" t="s">
        <v>35046</v>
      </c>
      <c r="B7891" t="s">
        <v>35</v>
      </c>
      <c r="C7891" t="s">
        <v>47</v>
      </c>
      <c r="D7891" t="s">
        <v>35047</v>
      </c>
      <c r="E7891">
        <v>223.63</v>
      </c>
      <c r="F7891">
        <v>72</v>
      </c>
      <c r="G7891" t="s">
        <v>43730</v>
      </c>
      <c r="H7891" t="s">
        <v>22191</v>
      </c>
      <c r="I7891" s="1">
        <v>45000</v>
      </c>
      <c r="J7891" s="1">
        <v>46023</v>
      </c>
      <c r="K7891" t="s">
        <v>35048</v>
      </c>
      <c r="L7891" t="s">
        <v>35049</v>
      </c>
      <c r="M7891" t="s">
        <v>45</v>
      </c>
      <c r="N7891">
        <v>3</v>
      </c>
      <c r="O7891">
        <f>Table1[[#This Row],[Price]]-0.1*Table1[[#This Row],[Price]]</f>
        <v>201.267</v>
      </c>
      <c r="P7891" s="9">
        <f>(Table1[[#This Row],[Expiration Date]]-Table1[[#This Row],[Manufacturing Date]])/365</f>
        <v>2.8027397260273972</v>
      </c>
      <c r="Q7891" t="str">
        <f>IF(Table1[[#This Row],[Expiration Date]]-J7899&gt;12/31/2024,"not expired","expired")</f>
        <v>expired</v>
      </c>
      <c r="R7891">
        <f>Table1[[#This Row],[Discounted Price]]*0.95</f>
        <v>191.20364999999998</v>
      </c>
      <c r="S7891">
        <f>Table1[[#This Row],[Discounted Price]]*0.9</f>
        <v>181.1403</v>
      </c>
      <c r="T7891">
        <f>Table1[[#This Row],[Discounted Price]]*0.8</f>
        <v>161.0136</v>
      </c>
      <c r="U7891">
        <f>Table1[[#This Row],[Price]]*0.52</f>
        <v>116.2876</v>
      </c>
      <c r="V7891">
        <f>(Table1[[#This Row],[Price]]-Table1[[#This Row],[Scrap value]])/2</f>
        <v>53.671199999999999</v>
      </c>
    </row>
    <row r="7892" spans="1:22" x14ac:dyDescent="0.25">
      <c r="A7892" t="s">
        <v>35050</v>
      </c>
      <c r="B7892" t="s">
        <v>22</v>
      </c>
      <c r="C7892" t="s">
        <v>47</v>
      </c>
      <c r="D7892" t="s">
        <v>35051</v>
      </c>
      <c r="E7892">
        <v>368.76</v>
      </c>
      <c r="F7892">
        <v>97</v>
      </c>
      <c r="G7892" t="s">
        <v>43728</v>
      </c>
      <c r="H7892" t="s">
        <v>8188</v>
      </c>
      <c r="I7892" s="1">
        <v>45137</v>
      </c>
      <c r="J7892" s="1">
        <v>46023</v>
      </c>
      <c r="K7892" t="s">
        <v>35052</v>
      </c>
      <c r="L7892" t="s">
        <v>35053</v>
      </c>
      <c r="M7892" t="s">
        <v>27</v>
      </c>
      <c r="N7892">
        <v>3</v>
      </c>
      <c r="O7892">
        <f>Table1[[#This Row],[Price]]-0.1*Table1[[#This Row],[Price]]</f>
        <v>331.88400000000001</v>
      </c>
      <c r="P7892" s="9">
        <f>(Table1[[#This Row],[Expiration Date]]-Table1[[#This Row],[Manufacturing Date]])/365</f>
        <v>2.4273972602739726</v>
      </c>
      <c r="Q7892" t="str">
        <f>IF(Table1[[#This Row],[Expiration Date]]-J7900&gt;12/31/2024,"not expired","expired")</f>
        <v>not expired</v>
      </c>
      <c r="R7892">
        <f>Table1[[#This Row],[Discounted Price]]*0.95</f>
        <v>315.28980000000001</v>
      </c>
      <c r="S7892">
        <f>Table1[[#This Row],[Discounted Price]]*0.9</f>
        <v>298.69560000000001</v>
      </c>
      <c r="T7892">
        <f>Table1[[#This Row],[Discounted Price]]*0.8</f>
        <v>265.50720000000001</v>
      </c>
      <c r="U7892">
        <f>Table1[[#This Row],[Price]]*0.52</f>
        <v>191.7552</v>
      </c>
      <c r="V7892">
        <f>(Table1[[#This Row],[Price]]-Table1[[#This Row],[Scrap value]])/2</f>
        <v>88.502399999999994</v>
      </c>
    </row>
    <row r="7893" spans="1:22" x14ac:dyDescent="0.25">
      <c r="A7893" t="s">
        <v>35054</v>
      </c>
      <c r="B7893" t="s">
        <v>35</v>
      </c>
      <c r="C7893" t="s">
        <v>47</v>
      </c>
      <c r="D7893" t="s">
        <v>35055</v>
      </c>
      <c r="E7893">
        <v>463.44</v>
      </c>
      <c r="F7893">
        <v>13</v>
      </c>
      <c r="G7893" t="s">
        <v>43730</v>
      </c>
      <c r="H7893" t="s">
        <v>15065</v>
      </c>
      <c r="I7893" s="1">
        <v>45000</v>
      </c>
      <c r="J7893" s="1">
        <v>45658</v>
      </c>
      <c r="K7893" t="s">
        <v>35056</v>
      </c>
      <c r="L7893" t="s">
        <v>35057</v>
      </c>
      <c r="M7893" t="s">
        <v>45</v>
      </c>
      <c r="N7893">
        <v>5</v>
      </c>
      <c r="O7893">
        <f>Table1[[#This Row],[Price]]-0.1*Table1[[#This Row],[Price]]</f>
        <v>417.096</v>
      </c>
      <c r="P7893" s="9">
        <f>(Table1[[#This Row],[Expiration Date]]-Table1[[#This Row],[Manufacturing Date]])/365</f>
        <v>1.8027397260273972</v>
      </c>
      <c r="Q7893" t="str">
        <f>IF(Table1[[#This Row],[Expiration Date]]-J7901&gt;12/31/2024,"not expired","expired")</f>
        <v>not expired</v>
      </c>
      <c r="R7893">
        <f>Table1[[#This Row],[Discounted Price]]*0.95</f>
        <v>396.24119999999999</v>
      </c>
      <c r="S7893">
        <f>Table1[[#This Row],[Discounted Price]]*0.9</f>
        <v>375.38640000000004</v>
      </c>
      <c r="T7893">
        <f>Table1[[#This Row],[Discounted Price]]*0.8</f>
        <v>333.67680000000001</v>
      </c>
      <c r="U7893">
        <f>Table1[[#This Row],[Price]]*0.52</f>
        <v>240.9888</v>
      </c>
      <c r="V7893">
        <f>(Table1[[#This Row],[Price]]-Table1[[#This Row],[Scrap value]])/2</f>
        <v>111.2256</v>
      </c>
    </row>
    <row r="7894" spans="1:22" x14ac:dyDescent="0.25">
      <c r="A7894" t="s">
        <v>35058</v>
      </c>
      <c r="B7894" t="s">
        <v>15</v>
      </c>
      <c r="C7894" t="s">
        <v>47</v>
      </c>
      <c r="D7894" t="s">
        <v>35059</v>
      </c>
      <c r="E7894">
        <v>132.59</v>
      </c>
      <c r="F7894">
        <v>41</v>
      </c>
      <c r="G7894" t="s">
        <v>43730</v>
      </c>
      <c r="H7894" t="s">
        <v>7794</v>
      </c>
      <c r="I7894" s="1">
        <v>45137</v>
      </c>
      <c r="J7894" s="1">
        <v>46023</v>
      </c>
      <c r="K7894" t="s">
        <v>35060</v>
      </c>
      <c r="L7894" t="s">
        <v>35061</v>
      </c>
      <c r="M7894" t="s">
        <v>20</v>
      </c>
      <c r="N7894">
        <v>5</v>
      </c>
      <c r="O7894">
        <f>Table1[[#This Row],[Price]]-0.1*Table1[[#This Row],[Price]]</f>
        <v>119.331</v>
      </c>
      <c r="P7894" s="9">
        <f>(Table1[[#This Row],[Expiration Date]]-Table1[[#This Row],[Manufacturing Date]])/365</f>
        <v>2.4273972602739726</v>
      </c>
      <c r="Q7894" t="str">
        <f>IF(Table1[[#This Row],[Expiration Date]]-J7902&gt;12/31/2024,"not expired","expired")</f>
        <v>expired</v>
      </c>
      <c r="R7894">
        <f>Table1[[#This Row],[Discounted Price]]*0.95</f>
        <v>113.36444999999999</v>
      </c>
      <c r="S7894">
        <f>Table1[[#This Row],[Discounted Price]]*0.9</f>
        <v>107.39790000000001</v>
      </c>
      <c r="T7894">
        <f>Table1[[#This Row],[Discounted Price]]*0.8</f>
        <v>95.464800000000011</v>
      </c>
      <c r="U7894">
        <f>Table1[[#This Row],[Price]]*0.52</f>
        <v>68.94680000000001</v>
      </c>
      <c r="V7894">
        <f>(Table1[[#This Row],[Price]]-Table1[[#This Row],[Scrap value]])/2</f>
        <v>31.821599999999997</v>
      </c>
    </row>
    <row r="7895" spans="1:22" x14ac:dyDescent="0.25">
      <c r="A7895" t="s">
        <v>35062</v>
      </c>
      <c r="B7895" t="s">
        <v>29</v>
      </c>
      <c r="C7895" t="s">
        <v>47</v>
      </c>
      <c r="D7895" t="s">
        <v>35063</v>
      </c>
      <c r="E7895">
        <v>464.4</v>
      </c>
      <c r="F7895">
        <v>94</v>
      </c>
      <c r="G7895" t="s">
        <v>43730</v>
      </c>
      <c r="H7895" t="s">
        <v>937</v>
      </c>
      <c r="I7895" s="1">
        <v>44927</v>
      </c>
      <c r="J7895" s="1">
        <v>45292</v>
      </c>
      <c r="K7895" t="s">
        <v>35064</v>
      </c>
      <c r="L7895" t="s">
        <v>35065</v>
      </c>
      <c r="M7895" t="s">
        <v>45</v>
      </c>
      <c r="N7895">
        <v>5</v>
      </c>
      <c r="O7895">
        <f>Table1[[#This Row],[Price]]-0.1*Table1[[#This Row],[Price]]</f>
        <v>417.96</v>
      </c>
      <c r="P7895" s="9">
        <f>(Table1[[#This Row],[Expiration Date]]-Table1[[#This Row],[Manufacturing Date]])/365</f>
        <v>1</v>
      </c>
      <c r="Q7895" t="str">
        <f>IF(Table1[[#This Row],[Expiration Date]]-J7903&gt;12/31/2024,"not expired","expired")</f>
        <v>expired</v>
      </c>
      <c r="R7895">
        <f>Table1[[#This Row],[Discounted Price]]*0.95</f>
        <v>397.06199999999995</v>
      </c>
      <c r="S7895">
        <f>Table1[[#This Row],[Discounted Price]]*0.9</f>
        <v>376.16399999999999</v>
      </c>
      <c r="T7895">
        <f>Table1[[#This Row],[Discounted Price]]*0.8</f>
        <v>334.36799999999999</v>
      </c>
      <c r="U7895">
        <f>Table1[[#This Row],[Price]]*0.52</f>
        <v>241.488</v>
      </c>
      <c r="V7895">
        <f>(Table1[[#This Row],[Price]]-Table1[[#This Row],[Scrap value]])/2</f>
        <v>111.45599999999999</v>
      </c>
    </row>
    <row r="7896" spans="1:22" x14ac:dyDescent="0.25">
      <c r="A7896" t="s">
        <v>35066</v>
      </c>
      <c r="B7896" t="s">
        <v>15</v>
      </c>
      <c r="C7896" t="s">
        <v>47</v>
      </c>
      <c r="D7896" t="s">
        <v>35067</v>
      </c>
      <c r="E7896">
        <v>154.94</v>
      </c>
      <c r="F7896">
        <v>39</v>
      </c>
      <c r="G7896" t="s">
        <v>43728</v>
      </c>
      <c r="H7896" t="s">
        <v>7667</v>
      </c>
      <c r="I7896" s="1">
        <v>45137</v>
      </c>
      <c r="J7896" s="1">
        <v>45658</v>
      </c>
      <c r="K7896" t="s">
        <v>35068</v>
      </c>
      <c r="L7896" t="s">
        <v>35069</v>
      </c>
      <c r="M7896" t="s">
        <v>27</v>
      </c>
      <c r="N7896">
        <v>5</v>
      </c>
      <c r="O7896">
        <f>Table1[[#This Row],[Price]]-0.1*Table1[[#This Row],[Price]]</f>
        <v>139.446</v>
      </c>
      <c r="P7896" s="9">
        <f>(Table1[[#This Row],[Expiration Date]]-Table1[[#This Row],[Manufacturing Date]])/365</f>
        <v>1.4273972602739726</v>
      </c>
      <c r="Q7896" t="str">
        <f>IF(Table1[[#This Row],[Expiration Date]]-J7904&gt;12/31/2024,"not expired","expired")</f>
        <v>expired</v>
      </c>
      <c r="R7896">
        <f>Table1[[#This Row],[Discounted Price]]*0.95</f>
        <v>132.47369999999998</v>
      </c>
      <c r="S7896">
        <f>Table1[[#This Row],[Discounted Price]]*0.9</f>
        <v>125.5014</v>
      </c>
      <c r="T7896">
        <f>Table1[[#This Row],[Discounted Price]]*0.8</f>
        <v>111.55680000000001</v>
      </c>
      <c r="U7896">
        <f>Table1[[#This Row],[Price]]*0.52</f>
        <v>80.568799999999996</v>
      </c>
      <c r="V7896">
        <f>(Table1[[#This Row],[Price]]-Table1[[#This Row],[Scrap value]])/2</f>
        <v>37.185600000000001</v>
      </c>
    </row>
    <row r="7897" spans="1:22" x14ac:dyDescent="0.25">
      <c r="A7897" t="s">
        <v>35070</v>
      </c>
      <c r="B7897" t="s">
        <v>35</v>
      </c>
      <c r="C7897" t="s">
        <v>47</v>
      </c>
      <c r="D7897" t="s">
        <v>35071</v>
      </c>
      <c r="E7897">
        <v>340.76</v>
      </c>
      <c r="F7897">
        <v>21</v>
      </c>
      <c r="G7897" t="s">
        <v>43728</v>
      </c>
      <c r="H7897" t="s">
        <v>8598</v>
      </c>
      <c r="I7897" s="1">
        <v>44927</v>
      </c>
      <c r="J7897" s="1">
        <v>45292</v>
      </c>
      <c r="K7897" t="s">
        <v>35072</v>
      </c>
      <c r="L7897" t="s">
        <v>35073</v>
      </c>
      <c r="M7897" t="s">
        <v>45</v>
      </c>
      <c r="N7897">
        <v>1</v>
      </c>
      <c r="O7897">
        <f>Table1[[#This Row],[Price]]-0.1*Table1[[#This Row],[Price]]</f>
        <v>306.68399999999997</v>
      </c>
      <c r="P7897" s="9">
        <f>(Table1[[#This Row],[Expiration Date]]-Table1[[#This Row],[Manufacturing Date]])/365</f>
        <v>1</v>
      </c>
      <c r="Q7897" t="str">
        <f>IF(Table1[[#This Row],[Expiration Date]]-J7905&gt;12/31/2024,"not expired","expired")</f>
        <v>expired</v>
      </c>
      <c r="R7897">
        <f>Table1[[#This Row],[Discounted Price]]*0.95</f>
        <v>291.34979999999996</v>
      </c>
      <c r="S7897">
        <f>Table1[[#This Row],[Discounted Price]]*0.9</f>
        <v>276.01560000000001</v>
      </c>
      <c r="T7897">
        <f>Table1[[#This Row],[Discounted Price]]*0.8</f>
        <v>245.34719999999999</v>
      </c>
      <c r="U7897">
        <f>Table1[[#This Row],[Price]]*0.52</f>
        <v>177.1952</v>
      </c>
      <c r="V7897">
        <f>(Table1[[#This Row],[Price]]-Table1[[#This Row],[Scrap value]])/2</f>
        <v>81.782399999999996</v>
      </c>
    </row>
    <row r="7898" spans="1:22" x14ac:dyDescent="0.25">
      <c r="A7898" t="s">
        <v>35074</v>
      </c>
      <c r="B7898" t="s">
        <v>35</v>
      </c>
      <c r="C7898" t="s">
        <v>47</v>
      </c>
      <c r="D7898" t="s">
        <v>35075</v>
      </c>
      <c r="E7898">
        <v>72.41</v>
      </c>
      <c r="F7898">
        <v>52</v>
      </c>
      <c r="G7898" t="s">
        <v>43729</v>
      </c>
      <c r="H7898" t="s">
        <v>8642</v>
      </c>
      <c r="I7898" s="1">
        <v>45000</v>
      </c>
      <c r="J7898" s="1">
        <v>45658</v>
      </c>
      <c r="K7898" t="s">
        <v>35076</v>
      </c>
      <c r="L7898" t="s">
        <v>35077</v>
      </c>
      <c r="M7898" t="s">
        <v>45</v>
      </c>
      <c r="N7898">
        <v>1</v>
      </c>
      <c r="O7898">
        <f>Table1[[#This Row],[Price]]-0.1*Table1[[#This Row],[Price]]</f>
        <v>65.168999999999997</v>
      </c>
      <c r="P7898" s="9">
        <f>(Table1[[#This Row],[Expiration Date]]-Table1[[#This Row],[Manufacturing Date]])/365</f>
        <v>1.8027397260273972</v>
      </c>
      <c r="Q7898" t="str">
        <f>IF(Table1[[#This Row],[Expiration Date]]-J7906&gt;12/31/2024,"not expired","expired")</f>
        <v>expired</v>
      </c>
      <c r="R7898">
        <f>Table1[[#This Row],[Discounted Price]]*0.95</f>
        <v>61.910549999999994</v>
      </c>
      <c r="S7898">
        <f>Table1[[#This Row],[Discounted Price]]*0.9</f>
        <v>58.652099999999997</v>
      </c>
      <c r="T7898">
        <f>Table1[[#This Row],[Discounted Price]]*0.8</f>
        <v>52.135199999999998</v>
      </c>
      <c r="U7898">
        <f>Table1[[#This Row],[Price]]*0.52</f>
        <v>37.653199999999998</v>
      </c>
      <c r="V7898">
        <f>(Table1[[#This Row],[Price]]-Table1[[#This Row],[Scrap value]])/2</f>
        <v>17.378399999999999</v>
      </c>
    </row>
    <row r="7899" spans="1:22" x14ac:dyDescent="0.25">
      <c r="A7899" t="s">
        <v>35078</v>
      </c>
      <c r="B7899" t="s">
        <v>35</v>
      </c>
      <c r="C7899" t="s">
        <v>47</v>
      </c>
      <c r="D7899" t="s">
        <v>35079</v>
      </c>
      <c r="E7899">
        <v>317.69</v>
      </c>
      <c r="F7899">
        <v>22</v>
      </c>
      <c r="G7899" t="s">
        <v>43729</v>
      </c>
      <c r="H7899" t="s">
        <v>35080</v>
      </c>
      <c r="I7899" s="1">
        <v>44927</v>
      </c>
      <c r="J7899" s="1">
        <v>46023</v>
      </c>
      <c r="K7899" t="s">
        <v>35081</v>
      </c>
      <c r="L7899" t="s">
        <v>35082</v>
      </c>
      <c r="M7899" t="s">
        <v>45</v>
      </c>
      <c r="N7899">
        <v>4</v>
      </c>
      <c r="O7899">
        <f>Table1[[#This Row],[Price]]-0.1*Table1[[#This Row],[Price]]</f>
        <v>285.92099999999999</v>
      </c>
      <c r="P7899" s="9">
        <f>(Table1[[#This Row],[Expiration Date]]-Table1[[#This Row],[Manufacturing Date]])/365</f>
        <v>3.0027397260273974</v>
      </c>
      <c r="Q7899" t="str">
        <f>IF(Table1[[#This Row],[Expiration Date]]-J7907&gt;12/31/2024,"not expired","expired")</f>
        <v>not expired</v>
      </c>
      <c r="R7899">
        <f>Table1[[#This Row],[Discounted Price]]*0.95</f>
        <v>271.62494999999996</v>
      </c>
      <c r="S7899">
        <f>Table1[[#This Row],[Discounted Price]]*0.9</f>
        <v>257.32889999999998</v>
      </c>
      <c r="T7899">
        <f>Table1[[#This Row],[Discounted Price]]*0.8</f>
        <v>228.73680000000002</v>
      </c>
      <c r="U7899">
        <f>Table1[[#This Row],[Price]]*0.52</f>
        <v>165.19880000000001</v>
      </c>
      <c r="V7899">
        <f>(Table1[[#This Row],[Price]]-Table1[[#This Row],[Scrap value]])/2</f>
        <v>76.245599999999996</v>
      </c>
    </row>
    <row r="7900" spans="1:22" x14ac:dyDescent="0.25">
      <c r="A7900" t="s">
        <v>35083</v>
      </c>
      <c r="B7900" t="s">
        <v>15</v>
      </c>
      <c r="C7900" t="s">
        <v>47</v>
      </c>
      <c r="D7900" t="s">
        <v>35084</v>
      </c>
      <c r="E7900">
        <v>116.26</v>
      </c>
      <c r="F7900">
        <v>88</v>
      </c>
      <c r="G7900" t="s">
        <v>43729</v>
      </c>
      <c r="H7900" t="s">
        <v>27325</v>
      </c>
      <c r="I7900" s="1">
        <v>45000</v>
      </c>
      <c r="J7900" s="1">
        <v>45292</v>
      </c>
      <c r="K7900" t="s">
        <v>35085</v>
      </c>
      <c r="L7900" t="s">
        <v>35086</v>
      </c>
      <c r="M7900" t="s">
        <v>45</v>
      </c>
      <c r="N7900">
        <v>4</v>
      </c>
      <c r="O7900">
        <f>Table1[[#This Row],[Price]]-0.1*Table1[[#This Row],[Price]]</f>
        <v>104.634</v>
      </c>
      <c r="P7900" s="9">
        <f>(Table1[[#This Row],[Expiration Date]]-Table1[[#This Row],[Manufacturing Date]])/365</f>
        <v>0.8</v>
      </c>
      <c r="Q7900" t="str">
        <f>IF(Table1[[#This Row],[Expiration Date]]-J7908&gt;12/31/2024,"not expired","expired")</f>
        <v>expired</v>
      </c>
      <c r="R7900">
        <f>Table1[[#This Row],[Discounted Price]]*0.95</f>
        <v>99.402299999999997</v>
      </c>
      <c r="S7900">
        <f>Table1[[#This Row],[Discounted Price]]*0.9</f>
        <v>94.170600000000007</v>
      </c>
      <c r="T7900">
        <f>Table1[[#This Row],[Discounted Price]]*0.8</f>
        <v>83.7072</v>
      </c>
      <c r="U7900">
        <f>Table1[[#This Row],[Price]]*0.52</f>
        <v>60.455200000000005</v>
      </c>
      <c r="V7900">
        <f>(Table1[[#This Row],[Price]]-Table1[[#This Row],[Scrap value]])/2</f>
        <v>27.9024</v>
      </c>
    </row>
    <row r="7901" spans="1:22" x14ac:dyDescent="0.25">
      <c r="A7901" t="s">
        <v>35087</v>
      </c>
      <c r="B7901" t="s">
        <v>22</v>
      </c>
      <c r="C7901" t="s">
        <v>47</v>
      </c>
      <c r="D7901" t="s">
        <v>35088</v>
      </c>
      <c r="E7901">
        <v>126.89</v>
      </c>
      <c r="F7901">
        <v>47</v>
      </c>
      <c r="G7901" t="s">
        <v>43730</v>
      </c>
      <c r="H7901" t="s">
        <v>18788</v>
      </c>
      <c r="I7901" s="1">
        <v>45000</v>
      </c>
      <c r="J7901" s="1">
        <v>45292</v>
      </c>
      <c r="K7901" t="s">
        <v>35089</v>
      </c>
      <c r="L7901" t="s">
        <v>35090</v>
      </c>
      <c r="M7901" t="s">
        <v>27</v>
      </c>
      <c r="N7901">
        <v>3</v>
      </c>
      <c r="O7901">
        <f>Table1[[#This Row],[Price]]-0.1*Table1[[#This Row],[Price]]</f>
        <v>114.20099999999999</v>
      </c>
      <c r="P7901" s="9">
        <f>(Table1[[#This Row],[Expiration Date]]-Table1[[#This Row],[Manufacturing Date]])/365</f>
        <v>0.8</v>
      </c>
      <c r="Q7901" t="str">
        <f>IF(Table1[[#This Row],[Expiration Date]]-J7909&gt;12/31/2024,"not expired","expired")</f>
        <v>expired</v>
      </c>
      <c r="R7901">
        <f>Table1[[#This Row],[Discounted Price]]*0.95</f>
        <v>108.49094999999998</v>
      </c>
      <c r="S7901">
        <f>Table1[[#This Row],[Discounted Price]]*0.9</f>
        <v>102.7809</v>
      </c>
      <c r="T7901">
        <f>Table1[[#This Row],[Discounted Price]]*0.8</f>
        <v>91.360799999999998</v>
      </c>
      <c r="U7901">
        <f>Table1[[#This Row],[Price]]*0.52</f>
        <v>65.982799999999997</v>
      </c>
      <c r="V7901">
        <f>(Table1[[#This Row],[Price]]-Table1[[#This Row],[Scrap value]])/2</f>
        <v>30.453600000000002</v>
      </c>
    </row>
    <row r="7902" spans="1:22" x14ac:dyDescent="0.25">
      <c r="A7902" t="s">
        <v>35091</v>
      </c>
      <c r="B7902" t="s">
        <v>35</v>
      </c>
      <c r="C7902" t="s">
        <v>47</v>
      </c>
      <c r="D7902" t="s">
        <v>35092</v>
      </c>
      <c r="E7902">
        <v>368.65</v>
      </c>
      <c r="F7902">
        <v>85</v>
      </c>
      <c r="G7902" t="s">
        <v>43729</v>
      </c>
      <c r="H7902" t="s">
        <v>35093</v>
      </c>
      <c r="I7902" s="1">
        <v>45000</v>
      </c>
      <c r="J7902" s="1">
        <v>46023</v>
      </c>
      <c r="K7902" t="s">
        <v>35094</v>
      </c>
      <c r="L7902" t="s">
        <v>35095</v>
      </c>
      <c r="M7902" t="s">
        <v>27</v>
      </c>
      <c r="N7902">
        <v>4</v>
      </c>
      <c r="O7902">
        <f>Table1[[#This Row],[Price]]-0.1*Table1[[#This Row],[Price]]</f>
        <v>331.78499999999997</v>
      </c>
      <c r="P7902" s="9">
        <f>(Table1[[#This Row],[Expiration Date]]-Table1[[#This Row],[Manufacturing Date]])/365</f>
        <v>2.8027397260273972</v>
      </c>
      <c r="Q7902" t="str">
        <f>IF(Table1[[#This Row],[Expiration Date]]-J7910&gt;12/31/2024,"not expired","expired")</f>
        <v>not expired</v>
      </c>
      <c r="R7902">
        <f>Table1[[#This Row],[Discounted Price]]*0.95</f>
        <v>315.19574999999998</v>
      </c>
      <c r="S7902">
        <f>Table1[[#This Row],[Discounted Price]]*0.9</f>
        <v>298.60649999999998</v>
      </c>
      <c r="T7902">
        <f>Table1[[#This Row],[Discounted Price]]*0.8</f>
        <v>265.428</v>
      </c>
      <c r="U7902">
        <f>Table1[[#This Row],[Price]]*0.52</f>
        <v>191.69800000000001</v>
      </c>
      <c r="V7902">
        <f>(Table1[[#This Row],[Price]]-Table1[[#This Row],[Scrap value]])/2</f>
        <v>88.475999999999985</v>
      </c>
    </row>
    <row r="7903" spans="1:22" x14ac:dyDescent="0.25">
      <c r="A7903" t="s">
        <v>35096</v>
      </c>
      <c r="B7903" t="s">
        <v>22</v>
      </c>
      <c r="C7903" t="s">
        <v>47</v>
      </c>
      <c r="D7903" t="s">
        <v>35097</v>
      </c>
      <c r="E7903">
        <v>396.09</v>
      </c>
      <c r="F7903">
        <v>72</v>
      </c>
      <c r="G7903" t="s">
        <v>43730</v>
      </c>
      <c r="H7903" t="s">
        <v>25551</v>
      </c>
      <c r="I7903" s="1">
        <v>44927</v>
      </c>
      <c r="J7903" s="1">
        <v>45292</v>
      </c>
      <c r="K7903" t="s">
        <v>35098</v>
      </c>
      <c r="L7903" t="s">
        <v>35099</v>
      </c>
      <c r="M7903" t="s">
        <v>27</v>
      </c>
      <c r="N7903">
        <v>4</v>
      </c>
      <c r="O7903">
        <f>Table1[[#This Row],[Price]]-0.1*Table1[[#This Row],[Price]]</f>
        <v>356.48099999999999</v>
      </c>
      <c r="P7903" s="9">
        <f>(Table1[[#This Row],[Expiration Date]]-Table1[[#This Row],[Manufacturing Date]])/365</f>
        <v>1</v>
      </c>
      <c r="Q7903" t="str">
        <f>IF(Table1[[#This Row],[Expiration Date]]-J7911&gt;12/31/2024,"not expired","expired")</f>
        <v>expired</v>
      </c>
      <c r="R7903">
        <f>Table1[[#This Row],[Discounted Price]]*0.95</f>
        <v>338.65694999999999</v>
      </c>
      <c r="S7903">
        <f>Table1[[#This Row],[Discounted Price]]*0.9</f>
        <v>320.8329</v>
      </c>
      <c r="T7903">
        <f>Table1[[#This Row],[Discounted Price]]*0.8</f>
        <v>285.1848</v>
      </c>
      <c r="U7903">
        <f>Table1[[#This Row],[Price]]*0.52</f>
        <v>205.96680000000001</v>
      </c>
      <c r="V7903">
        <f>(Table1[[#This Row],[Price]]-Table1[[#This Row],[Scrap value]])/2</f>
        <v>95.061599999999984</v>
      </c>
    </row>
    <row r="7904" spans="1:22" x14ac:dyDescent="0.25">
      <c r="A7904" t="s">
        <v>35100</v>
      </c>
      <c r="B7904" t="s">
        <v>22</v>
      </c>
      <c r="C7904" t="s">
        <v>47</v>
      </c>
      <c r="D7904" t="s">
        <v>35101</v>
      </c>
      <c r="E7904">
        <v>22.34</v>
      </c>
      <c r="F7904">
        <v>56</v>
      </c>
      <c r="G7904" t="s">
        <v>43730</v>
      </c>
      <c r="H7904" t="s">
        <v>33270</v>
      </c>
      <c r="I7904" s="1">
        <v>45000</v>
      </c>
      <c r="J7904" s="1">
        <v>46023</v>
      </c>
      <c r="K7904" t="s">
        <v>35102</v>
      </c>
      <c r="L7904" t="s">
        <v>35103</v>
      </c>
      <c r="M7904" t="s">
        <v>20</v>
      </c>
      <c r="N7904">
        <v>1</v>
      </c>
      <c r="O7904">
        <f>Table1[[#This Row],[Price]]-0.1*Table1[[#This Row],[Price]]</f>
        <v>20.106000000000002</v>
      </c>
      <c r="P7904" s="9">
        <f>(Table1[[#This Row],[Expiration Date]]-Table1[[#This Row],[Manufacturing Date]])/365</f>
        <v>2.8027397260273972</v>
      </c>
      <c r="Q7904" t="str">
        <f>IF(Table1[[#This Row],[Expiration Date]]-J7912&gt;12/31/2024,"not expired","expired")</f>
        <v>expired</v>
      </c>
      <c r="R7904">
        <f>Table1[[#This Row],[Discounted Price]]*0.95</f>
        <v>19.1007</v>
      </c>
      <c r="S7904">
        <f>Table1[[#This Row],[Discounted Price]]*0.9</f>
        <v>18.095400000000001</v>
      </c>
      <c r="T7904">
        <f>Table1[[#This Row],[Discounted Price]]*0.8</f>
        <v>16.084800000000001</v>
      </c>
      <c r="U7904">
        <f>Table1[[#This Row],[Price]]*0.52</f>
        <v>11.6168</v>
      </c>
      <c r="V7904">
        <f>(Table1[[#This Row],[Price]]-Table1[[#This Row],[Scrap value]])/2</f>
        <v>5.3616000000000001</v>
      </c>
    </row>
    <row r="7905" spans="1:22" x14ac:dyDescent="0.25">
      <c r="A7905" t="s">
        <v>35104</v>
      </c>
      <c r="B7905" t="s">
        <v>15</v>
      </c>
      <c r="C7905" t="s">
        <v>47</v>
      </c>
      <c r="D7905" t="s">
        <v>35105</v>
      </c>
      <c r="E7905">
        <v>75.989999999999995</v>
      </c>
      <c r="F7905">
        <v>91</v>
      </c>
      <c r="G7905" t="s">
        <v>43730</v>
      </c>
      <c r="H7905" t="s">
        <v>1309</v>
      </c>
      <c r="I7905" s="1">
        <v>45000</v>
      </c>
      <c r="J7905" s="1">
        <v>45292</v>
      </c>
      <c r="K7905" t="s">
        <v>35106</v>
      </c>
      <c r="L7905" t="s">
        <v>35107</v>
      </c>
      <c r="M7905" t="s">
        <v>27</v>
      </c>
      <c r="N7905">
        <v>1</v>
      </c>
      <c r="O7905">
        <f>Table1[[#This Row],[Price]]-0.1*Table1[[#This Row],[Price]]</f>
        <v>68.390999999999991</v>
      </c>
      <c r="P7905" s="9">
        <f>(Table1[[#This Row],[Expiration Date]]-Table1[[#This Row],[Manufacturing Date]])/365</f>
        <v>0.8</v>
      </c>
      <c r="Q7905" t="str">
        <f>IF(Table1[[#This Row],[Expiration Date]]-J7913&gt;12/31/2024,"not expired","expired")</f>
        <v>expired</v>
      </c>
      <c r="R7905">
        <f>Table1[[#This Row],[Discounted Price]]*0.95</f>
        <v>64.97144999999999</v>
      </c>
      <c r="S7905">
        <f>Table1[[#This Row],[Discounted Price]]*0.9</f>
        <v>61.551899999999996</v>
      </c>
      <c r="T7905">
        <f>Table1[[#This Row],[Discounted Price]]*0.8</f>
        <v>54.712799999999994</v>
      </c>
      <c r="U7905">
        <f>Table1[[#This Row],[Price]]*0.52</f>
        <v>39.514800000000001</v>
      </c>
      <c r="V7905">
        <f>(Table1[[#This Row],[Price]]-Table1[[#This Row],[Scrap value]])/2</f>
        <v>18.237599999999997</v>
      </c>
    </row>
    <row r="7906" spans="1:22" x14ac:dyDescent="0.25">
      <c r="A7906" t="s">
        <v>35108</v>
      </c>
      <c r="B7906" t="s">
        <v>15</v>
      </c>
      <c r="C7906" t="s">
        <v>47</v>
      </c>
      <c r="D7906" t="s">
        <v>35109</v>
      </c>
      <c r="E7906">
        <v>483.52</v>
      </c>
      <c r="F7906">
        <v>30</v>
      </c>
      <c r="G7906" t="s">
        <v>43728</v>
      </c>
      <c r="H7906" t="s">
        <v>8569</v>
      </c>
      <c r="I7906" s="1">
        <v>45137</v>
      </c>
      <c r="J7906" s="1">
        <v>46023</v>
      </c>
      <c r="K7906" t="s">
        <v>35110</v>
      </c>
      <c r="L7906" t="s">
        <v>35111</v>
      </c>
      <c r="M7906" t="s">
        <v>20</v>
      </c>
      <c r="N7906">
        <v>5</v>
      </c>
      <c r="O7906">
        <f>Table1[[#This Row],[Price]]-0.1*Table1[[#This Row],[Price]]</f>
        <v>435.16800000000001</v>
      </c>
      <c r="P7906" s="9">
        <f>(Table1[[#This Row],[Expiration Date]]-Table1[[#This Row],[Manufacturing Date]])/365</f>
        <v>2.4273972602739726</v>
      </c>
      <c r="Q7906" t="str">
        <f>IF(Table1[[#This Row],[Expiration Date]]-J7914&gt;12/31/2024,"not expired","expired")</f>
        <v>not expired</v>
      </c>
      <c r="R7906">
        <f>Table1[[#This Row],[Discounted Price]]*0.95</f>
        <v>413.40960000000001</v>
      </c>
      <c r="S7906">
        <f>Table1[[#This Row],[Discounted Price]]*0.9</f>
        <v>391.65120000000002</v>
      </c>
      <c r="T7906">
        <f>Table1[[#This Row],[Discounted Price]]*0.8</f>
        <v>348.13440000000003</v>
      </c>
      <c r="U7906">
        <f>Table1[[#This Row],[Price]]*0.52</f>
        <v>251.43039999999999</v>
      </c>
      <c r="V7906">
        <f>(Table1[[#This Row],[Price]]-Table1[[#This Row],[Scrap value]])/2</f>
        <v>116.0448</v>
      </c>
    </row>
    <row r="7907" spans="1:22" x14ac:dyDescent="0.25">
      <c r="A7907" t="s">
        <v>35112</v>
      </c>
      <c r="B7907" t="s">
        <v>15</v>
      </c>
      <c r="C7907" t="s">
        <v>47</v>
      </c>
      <c r="D7907" t="s">
        <v>35113</v>
      </c>
      <c r="E7907">
        <v>151.02000000000001</v>
      </c>
      <c r="F7907">
        <v>32</v>
      </c>
      <c r="G7907" t="s">
        <v>43729</v>
      </c>
      <c r="H7907" t="s">
        <v>9340</v>
      </c>
      <c r="I7907" s="1">
        <v>45137</v>
      </c>
      <c r="J7907" s="1">
        <v>45292</v>
      </c>
      <c r="K7907" t="s">
        <v>35114</v>
      </c>
      <c r="L7907" t="s">
        <v>35115</v>
      </c>
      <c r="M7907" t="s">
        <v>20</v>
      </c>
      <c r="N7907">
        <v>2</v>
      </c>
      <c r="O7907">
        <f>Table1[[#This Row],[Price]]-0.1*Table1[[#This Row],[Price]]</f>
        <v>135.91800000000001</v>
      </c>
      <c r="P7907" s="9">
        <f>(Table1[[#This Row],[Expiration Date]]-Table1[[#This Row],[Manufacturing Date]])/365</f>
        <v>0.42465753424657532</v>
      </c>
      <c r="Q7907" t="str">
        <f>IF(Table1[[#This Row],[Expiration Date]]-J7915&gt;12/31/2024,"not expired","expired")</f>
        <v>expired</v>
      </c>
      <c r="R7907">
        <f>Table1[[#This Row],[Discounted Price]]*0.95</f>
        <v>129.12209999999999</v>
      </c>
      <c r="S7907">
        <f>Table1[[#This Row],[Discounted Price]]*0.9</f>
        <v>122.32620000000001</v>
      </c>
      <c r="T7907">
        <f>Table1[[#This Row],[Discounted Price]]*0.8</f>
        <v>108.73440000000001</v>
      </c>
      <c r="U7907">
        <f>Table1[[#This Row],[Price]]*0.52</f>
        <v>78.530400000000014</v>
      </c>
      <c r="V7907">
        <f>(Table1[[#This Row],[Price]]-Table1[[#This Row],[Scrap value]])/2</f>
        <v>36.244799999999998</v>
      </c>
    </row>
    <row r="7908" spans="1:22" x14ac:dyDescent="0.25">
      <c r="A7908" t="s">
        <v>35116</v>
      </c>
      <c r="B7908" t="s">
        <v>35</v>
      </c>
      <c r="C7908" t="s">
        <v>47</v>
      </c>
      <c r="D7908" t="s">
        <v>35117</v>
      </c>
      <c r="E7908">
        <v>60.6</v>
      </c>
      <c r="F7908">
        <v>72</v>
      </c>
      <c r="G7908" t="s">
        <v>43730</v>
      </c>
      <c r="H7908" t="s">
        <v>35118</v>
      </c>
      <c r="I7908" s="1">
        <v>45137</v>
      </c>
      <c r="J7908" s="1">
        <v>45658</v>
      </c>
      <c r="K7908" t="s">
        <v>35119</v>
      </c>
      <c r="L7908" t="s">
        <v>35120</v>
      </c>
      <c r="M7908" t="s">
        <v>45</v>
      </c>
      <c r="N7908">
        <v>2</v>
      </c>
      <c r="O7908">
        <f>Table1[[#This Row],[Price]]-0.1*Table1[[#This Row],[Price]]</f>
        <v>54.54</v>
      </c>
      <c r="P7908" s="9">
        <f>(Table1[[#This Row],[Expiration Date]]-Table1[[#This Row],[Manufacturing Date]])/365</f>
        <v>1.4273972602739726</v>
      </c>
      <c r="Q7908" t="str">
        <f>IF(Table1[[#This Row],[Expiration Date]]-J7916&gt;12/31/2024,"not expired","expired")</f>
        <v>expired</v>
      </c>
      <c r="R7908">
        <f>Table1[[#This Row],[Discounted Price]]*0.95</f>
        <v>51.812999999999995</v>
      </c>
      <c r="S7908">
        <f>Table1[[#This Row],[Discounted Price]]*0.9</f>
        <v>49.085999999999999</v>
      </c>
      <c r="T7908">
        <f>Table1[[#This Row],[Discounted Price]]*0.8</f>
        <v>43.632000000000005</v>
      </c>
      <c r="U7908">
        <f>Table1[[#This Row],[Price]]*0.52</f>
        <v>31.512</v>
      </c>
      <c r="V7908">
        <f>(Table1[[#This Row],[Price]]-Table1[[#This Row],[Scrap value]])/2</f>
        <v>14.544</v>
      </c>
    </row>
    <row r="7909" spans="1:22" x14ac:dyDescent="0.25">
      <c r="A7909" t="s">
        <v>35121</v>
      </c>
      <c r="B7909" t="s">
        <v>35</v>
      </c>
      <c r="C7909" t="s">
        <v>47</v>
      </c>
      <c r="D7909" t="s">
        <v>35122</v>
      </c>
      <c r="E7909">
        <v>133.91999999999999</v>
      </c>
      <c r="F7909">
        <v>69</v>
      </c>
      <c r="G7909" t="s">
        <v>43728</v>
      </c>
      <c r="H7909" t="s">
        <v>14136</v>
      </c>
      <c r="I7909" s="1">
        <v>45000</v>
      </c>
      <c r="J7909" s="1">
        <v>46023</v>
      </c>
      <c r="K7909" t="s">
        <v>35123</v>
      </c>
      <c r="L7909" t="s">
        <v>35124</v>
      </c>
      <c r="M7909" t="s">
        <v>20</v>
      </c>
      <c r="N7909">
        <v>5</v>
      </c>
      <c r="O7909">
        <f>Table1[[#This Row],[Price]]-0.1*Table1[[#This Row],[Price]]</f>
        <v>120.52799999999999</v>
      </c>
      <c r="P7909" s="9">
        <f>(Table1[[#This Row],[Expiration Date]]-Table1[[#This Row],[Manufacturing Date]])/365</f>
        <v>2.8027397260273972</v>
      </c>
      <c r="Q7909" t="str">
        <f>IF(Table1[[#This Row],[Expiration Date]]-J7917&gt;12/31/2024,"not expired","expired")</f>
        <v>expired</v>
      </c>
      <c r="R7909">
        <f>Table1[[#This Row],[Discounted Price]]*0.95</f>
        <v>114.50159999999998</v>
      </c>
      <c r="S7909">
        <f>Table1[[#This Row],[Discounted Price]]*0.9</f>
        <v>108.4752</v>
      </c>
      <c r="T7909">
        <f>Table1[[#This Row],[Discounted Price]]*0.8</f>
        <v>96.422399999999996</v>
      </c>
      <c r="U7909">
        <f>Table1[[#This Row],[Price]]*0.52</f>
        <v>69.63839999999999</v>
      </c>
      <c r="V7909">
        <f>(Table1[[#This Row],[Price]]-Table1[[#This Row],[Scrap value]])/2</f>
        <v>32.140799999999999</v>
      </c>
    </row>
    <row r="7910" spans="1:22" x14ac:dyDescent="0.25">
      <c r="A7910" t="s">
        <v>35125</v>
      </c>
      <c r="B7910" t="s">
        <v>22</v>
      </c>
      <c r="C7910" t="s">
        <v>47</v>
      </c>
      <c r="D7910" t="s">
        <v>35126</v>
      </c>
      <c r="E7910">
        <v>125.31</v>
      </c>
      <c r="F7910">
        <v>2</v>
      </c>
      <c r="G7910" t="s">
        <v>43730</v>
      </c>
      <c r="H7910" t="s">
        <v>6509</v>
      </c>
      <c r="I7910" s="1">
        <v>44927</v>
      </c>
      <c r="J7910" s="1">
        <v>45292</v>
      </c>
      <c r="K7910" t="s">
        <v>35127</v>
      </c>
      <c r="L7910" t="s">
        <v>35128</v>
      </c>
      <c r="M7910" t="s">
        <v>20</v>
      </c>
      <c r="N7910">
        <v>4</v>
      </c>
      <c r="O7910">
        <f>Table1[[#This Row],[Price]]-0.1*Table1[[#This Row],[Price]]</f>
        <v>112.779</v>
      </c>
      <c r="P7910" s="9">
        <f>(Table1[[#This Row],[Expiration Date]]-Table1[[#This Row],[Manufacturing Date]])/365</f>
        <v>1</v>
      </c>
      <c r="Q7910" t="str">
        <f>IF(Table1[[#This Row],[Expiration Date]]-J7918&gt;12/31/2024,"not expired","expired")</f>
        <v>expired</v>
      </c>
      <c r="R7910">
        <f>Table1[[#This Row],[Discounted Price]]*0.95</f>
        <v>107.14004999999999</v>
      </c>
      <c r="S7910">
        <f>Table1[[#This Row],[Discounted Price]]*0.9</f>
        <v>101.50109999999999</v>
      </c>
      <c r="T7910">
        <f>Table1[[#This Row],[Discounted Price]]*0.8</f>
        <v>90.223200000000006</v>
      </c>
      <c r="U7910">
        <f>Table1[[#This Row],[Price]]*0.52</f>
        <v>65.161200000000008</v>
      </c>
      <c r="V7910">
        <f>(Table1[[#This Row],[Price]]-Table1[[#This Row],[Scrap value]])/2</f>
        <v>30.074399999999997</v>
      </c>
    </row>
    <row r="7911" spans="1:22" x14ac:dyDescent="0.25">
      <c r="A7911" t="s">
        <v>35129</v>
      </c>
      <c r="B7911" t="s">
        <v>15</v>
      </c>
      <c r="C7911" t="s">
        <v>47</v>
      </c>
      <c r="D7911" t="s">
        <v>35130</v>
      </c>
      <c r="E7911">
        <v>322.13</v>
      </c>
      <c r="F7911">
        <v>34</v>
      </c>
      <c r="G7911" t="s">
        <v>43730</v>
      </c>
      <c r="H7911" t="s">
        <v>1543</v>
      </c>
      <c r="I7911" s="1">
        <v>44927</v>
      </c>
      <c r="J7911" s="1">
        <v>45292</v>
      </c>
      <c r="K7911" t="s">
        <v>35131</v>
      </c>
      <c r="L7911" t="s">
        <v>35132</v>
      </c>
      <c r="M7911" t="s">
        <v>27</v>
      </c>
      <c r="N7911">
        <v>2</v>
      </c>
      <c r="O7911">
        <f>Table1[[#This Row],[Price]]-0.1*Table1[[#This Row],[Price]]</f>
        <v>289.91699999999997</v>
      </c>
      <c r="P7911" s="9">
        <f>(Table1[[#This Row],[Expiration Date]]-Table1[[#This Row],[Manufacturing Date]])/365</f>
        <v>1</v>
      </c>
      <c r="Q7911" t="str">
        <f>IF(Table1[[#This Row],[Expiration Date]]-J7919&gt;12/31/2024,"not expired","expired")</f>
        <v>expired</v>
      </c>
      <c r="R7911">
        <f>Table1[[#This Row],[Discounted Price]]*0.95</f>
        <v>275.42114999999995</v>
      </c>
      <c r="S7911">
        <f>Table1[[#This Row],[Discounted Price]]*0.9</f>
        <v>260.92529999999999</v>
      </c>
      <c r="T7911">
        <f>Table1[[#This Row],[Discounted Price]]*0.8</f>
        <v>231.93359999999998</v>
      </c>
      <c r="U7911">
        <f>Table1[[#This Row],[Price]]*0.52</f>
        <v>167.5076</v>
      </c>
      <c r="V7911">
        <f>(Table1[[#This Row],[Price]]-Table1[[#This Row],[Scrap value]])/2</f>
        <v>77.311199999999999</v>
      </c>
    </row>
    <row r="7912" spans="1:22" x14ac:dyDescent="0.25">
      <c r="A7912" t="s">
        <v>35133</v>
      </c>
      <c r="B7912" t="s">
        <v>15</v>
      </c>
      <c r="C7912" t="s">
        <v>47</v>
      </c>
      <c r="D7912" t="s">
        <v>35134</v>
      </c>
      <c r="E7912">
        <v>314.39999999999998</v>
      </c>
      <c r="F7912">
        <v>4</v>
      </c>
      <c r="G7912" t="s">
        <v>43729</v>
      </c>
      <c r="H7912" t="s">
        <v>7106</v>
      </c>
      <c r="I7912" s="1">
        <v>44927</v>
      </c>
      <c r="J7912" s="1">
        <v>46023</v>
      </c>
      <c r="K7912" t="s">
        <v>35135</v>
      </c>
      <c r="L7912" t="s">
        <v>35136</v>
      </c>
      <c r="M7912" t="s">
        <v>45</v>
      </c>
      <c r="N7912">
        <v>2</v>
      </c>
      <c r="O7912">
        <f>Table1[[#This Row],[Price]]-0.1*Table1[[#This Row],[Price]]</f>
        <v>282.95999999999998</v>
      </c>
      <c r="P7912" s="9">
        <f>(Table1[[#This Row],[Expiration Date]]-Table1[[#This Row],[Manufacturing Date]])/365</f>
        <v>3.0027397260273974</v>
      </c>
      <c r="Q7912" t="str">
        <f>IF(Table1[[#This Row],[Expiration Date]]-J7920&gt;12/31/2024,"not expired","expired")</f>
        <v>not expired</v>
      </c>
      <c r="R7912">
        <f>Table1[[#This Row],[Discounted Price]]*0.95</f>
        <v>268.81199999999995</v>
      </c>
      <c r="S7912">
        <f>Table1[[#This Row],[Discounted Price]]*0.9</f>
        <v>254.66399999999999</v>
      </c>
      <c r="T7912">
        <f>Table1[[#This Row],[Discounted Price]]*0.8</f>
        <v>226.36799999999999</v>
      </c>
      <c r="U7912">
        <f>Table1[[#This Row],[Price]]*0.52</f>
        <v>163.488</v>
      </c>
      <c r="V7912">
        <f>(Table1[[#This Row],[Price]]-Table1[[#This Row],[Scrap value]])/2</f>
        <v>75.455999999999989</v>
      </c>
    </row>
    <row r="7913" spans="1:22" x14ac:dyDescent="0.25">
      <c r="A7913" t="s">
        <v>35137</v>
      </c>
      <c r="B7913" t="s">
        <v>29</v>
      </c>
      <c r="C7913" t="s">
        <v>47</v>
      </c>
      <c r="D7913" t="s">
        <v>35138</v>
      </c>
      <c r="E7913">
        <v>124.76</v>
      </c>
      <c r="F7913">
        <v>7</v>
      </c>
      <c r="G7913" t="s">
        <v>43730</v>
      </c>
      <c r="H7913" t="s">
        <v>7017</v>
      </c>
      <c r="I7913" s="1">
        <v>45137</v>
      </c>
      <c r="J7913" s="1">
        <v>45658</v>
      </c>
      <c r="K7913" t="s">
        <v>35139</v>
      </c>
      <c r="L7913" t="s">
        <v>35140</v>
      </c>
      <c r="M7913" t="s">
        <v>45</v>
      </c>
      <c r="N7913">
        <v>5</v>
      </c>
      <c r="O7913">
        <f>Table1[[#This Row],[Price]]-0.1*Table1[[#This Row],[Price]]</f>
        <v>112.28400000000001</v>
      </c>
      <c r="P7913" s="9">
        <f>(Table1[[#This Row],[Expiration Date]]-Table1[[#This Row],[Manufacturing Date]])/365</f>
        <v>1.4273972602739726</v>
      </c>
      <c r="Q7913" t="str">
        <f>IF(Table1[[#This Row],[Expiration Date]]-J7921&gt;12/31/2024,"not expired","expired")</f>
        <v>expired</v>
      </c>
      <c r="R7913">
        <f>Table1[[#This Row],[Discounted Price]]*0.95</f>
        <v>106.6698</v>
      </c>
      <c r="S7913">
        <f>Table1[[#This Row],[Discounted Price]]*0.9</f>
        <v>101.05560000000001</v>
      </c>
      <c r="T7913">
        <f>Table1[[#This Row],[Discounted Price]]*0.8</f>
        <v>89.827200000000005</v>
      </c>
      <c r="U7913">
        <f>Table1[[#This Row],[Price]]*0.52</f>
        <v>64.875200000000007</v>
      </c>
      <c r="V7913">
        <f>(Table1[[#This Row],[Price]]-Table1[[#This Row],[Scrap value]])/2</f>
        <v>29.942399999999999</v>
      </c>
    </row>
    <row r="7914" spans="1:22" x14ac:dyDescent="0.25">
      <c r="A7914" t="s">
        <v>35141</v>
      </c>
      <c r="B7914" t="s">
        <v>22</v>
      </c>
      <c r="C7914" t="s">
        <v>47</v>
      </c>
      <c r="D7914" t="s">
        <v>35142</v>
      </c>
      <c r="E7914">
        <v>16.97</v>
      </c>
      <c r="F7914">
        <v>57</v>
      </c>
      <c r="G7914" t="s">
        <v>43729</v>
      </c>
      <c r="H7914" t="s">
        <v>1328</v>
      </c>
      <c r="I7914" s="1">
        <v>45137</v>
      </c>
      <c r="J7914" s="1">
        <v>45658</v>
      </c>
      <c r="K7914" t="s">
        <v>35143</v>
      </c>
      <c r="L7914" t="s">
        <v>35144</v>
      </c>
      <c r="M7914" t="s">
        <v>20</v>
      </c>
      <c r="N7914">
        <v>1</v>
      </c>
      <c r="O7914">
        <f>Table1[[#This Row],[Price]]-0.1*Table1[[#This Row],[Price]]</f>
        <v>15.273</v>
      </c>
      <c r="P7914" s="9">
        <f>(Table1[[#This Row],[Expiration Date]]-Table1[[#This Row],[Manufacturing Date]])/365</f>
        <v>1.4273972602739726</v>
      </c>
      <c r="Q7914" t="str">
        <f>IF(Table1[[#This Row],[Expiration Date]]-J7922&gt;12/31/2024,"not expired","expired")</f>
        <v>expired</v>
      </c>
      <c r="R7914">
        <f>Table1[[#This Row],[Discounted Price]]*0.95</f>
        <v>14.50935</v>
      </c>
      <c r="S7914">
        <f>Table1[[#This Row],[Discounted Price]]*0.9</f>
        <v>13.745699999999999</v>
      </c>
      <c r="T7914">
        <f>Table1[[#This Row],[Discounted Price]]*0.8</f>
        <v>12.218400000000001</v>
      </c>
      <c r="U7914">
        <f>Table1[[#This Row],[Price]]*0.52</f>
        <v>8.8243999999999989</v>
      </c>
      <c r="V7914">
        <f>(Table1[[#This Row],[Price]]-Table1[[#This Row],[Scrap value]])/2</f>
        <v>4.0728</v>
      </c>
    </row>
    <row r="7915" spans="1:22" x14ac:dyDescent="0.25">
      <c r="A7915" t="s">
        <v>35145</v>
      </c>
      <c r="B7915" t="s">
        <v>22</v>
      </c>
      <c r="C7915" t="s">
        <v>47</v>
      </c>
      <c r="D7915" t="s">
        <v>35146</v>
      </c>
      <c r="E7915">
        <v>147.12</v>
      </c>
      <c r="F7915">
        <v>17</v>
      </c>
      <c r="G7915" t="s">
        <v>43730</v>
      </c>
      <c r="H7915" t="s">
        <v>2278</v>
      </c>
      <c r="I7915" s="1">
        <v>45137</v>
      </c>
      <c r="J7915" s="1">
        <v>46023</v>
      </c>
      <c r="K7915" t="s">
        <v>35147</v>
      </c>
      <c r="L7915" t="s">
        <v>35148</v>
      </c>
      <c r="M7915" t="s">
        <v>20</v>
      </c>
      <c r="N7915">
        <v>5</v>
      </c>
      <c r="O7915">
        <f>Table1[[#This Row],[Price]]-0.1*Table1[[#This Row],[Price]]</f>
        <v>132.40800000000002</v>
      </c>
      <c r="P7915" s="9">
        <f>(Table1[[#This Row],[Expiration Date]]-Table1[[#This Row],[Manufacturing Date]])/365</f>
        <v>2.4273972602739726</v>
      </c>
      <c r="Q7915" t="str">
        <f>IF(Table1[[#This Row],[Expiration Date]]-J7923&gt;12/31/2024,"not expired","expired")</f>
        <v>not expired</v>
      </c>
      <c r="R7915">
        <f>Table1[[#This Row],[Discounted Price]]*0.95</f>
        <v>125.78760000000001</v>
      </c>
      <c r="S7915">
        <f>Table1[[#This Row],[Discounted Price]]*0.9</f>
        <v>119.16720000000002</v>
      </c>
      <c r="T7915">
        <f>Table1[[#This Row],[Discounted Price]]*0.8</f>
        <v>105.92640000000002</v>
      </c>
      <c r="U7915">
        <f>Table1[[#This Row],[Price]]*0.52</f>
        <v>76.502400000000009</v>
      </c>
      <c r="V7915">
        <f>(Table1[[#This Row],[Price]]-Table1[[#This Row],[Scrap value]])/2</f>
        <v>35.308799999999998</v>
      </c>
    </row>
    <row r="7916" spans="1:22" x14ac:dyDescent="0.25">
      <c r="A7916" t="s">
        <v>35149</v>
      </c>
      <c r="B7916" t="s">
        <v>22</v>
      </c>
      <c r="C7916" t="s">
        <v>47</v>
      </c>
      <c r="D7916" t="s">
        <v>35150</v>
      </c>
      <c r="E7916">
        <v>187</v>
      </c>
      <c r="F7916">
        <v>33</v>
      </c>
      <c r="G7916" t="s">
        <v>43729</v>
      </c>
      <c r="H7916" t="s">
        <v>15734</v>
      </c>
      <c r="I7916" s="1">
        <v>45137</v>
      </c>
      <c r="J7916" s="1">
        <v>46023</v>
      </c>
      <c r="K7916" t="s">
        <v>35151</v>
      </c>
      <c r="L7916" t="s">
        <v>35152</v>
      </c>
      <c r="M7916" t="s">
        <v>27</v>
      </c>
      <c r="N7916">
        <v>2</v>
      </c>
      <c r="O7916">
        <f>Table1[[#This Row],[Price]]-0.1*Table1[[#This Row],[Price]]</f>
        <v>168.3</v>
      </c>
      <c r="P7916" s="9">
        <f>(Table1[[#This Row],[Expiration Date]]-Table1[[#This Row],[Manufacturing Date]])/365</f>
        <v>2.4273972602739726</v>
      </c>
      <c r="Q7916" t="str">
        <f>IF(Table1[[#This Row],[Expiration Date]]-J7924&gt;12/31/2024,"not expired","expired")</f>
        <v>not expired</v>
      </c>
      <c r="R7916">
        <f>Table1[[#This Row],[Discounted Price]]*0.95</f>
        <v>159.88499999999999</v>
      </c>
      <c r="S7916">
        <f>Table1[[#This Row],[Discounted Price]]*0.9</f>
        <v>151.47000000000003</v>
      </c>
      <c r="T7916">
        <f>Table1[[#This Row],[Discounted Price]]*0.8</f>
        <v>134.64000000000001</v>
      </c>
      <c r="U7916">
        <f>Table1[[#This Row],[Price]]*0.52</f>
        <v>97.240000000000009</v>
      </c>
      <c r="V7916">
        <f>(Table1[[#This Row],[Price]]-Table1[[#This Row],[Scrap value]])/2</f>
        <v>44.879999999999995</v>
      </c>
    </row>
    <row r="7917" spans="1:22" x14ac:dyDescent="0.25">
      <c r="A7917" t="s">
        <v>35153</v>
      </c>
      <c r="B7917" t="s">
        <v>35</v>
      </c>
      <c r="C7917" t="s">
        <v>47</v>
      </c>
      <c r="D7917" t="s">
        <v>35154</v>
      </c>
      <c r="E7917">
        <v>382.64</v>
      </c>
      <c r="F7917">
        <v>7</v>
      </c>
      <c r="G7917" t="s">
        <v>43730</v>
      </c>
      <c r="H7917" t="s">
        <v>12936</v>
      </c>
      <c r="I7917" s="1">
        <v>45137</v>
      </c>
      <c r="J7917" s="1">
        <v>46023</v>
      </c>
      <c r="K7917" t="s">
        <v>35155</v>
      </c>
      <c r="L7917" t="s">
        <v>35156</v>
      </c>
      <c r="M7917" t="s">
        <v>20</v>
      </c>
      <c r="N7917">
        <v>2</v>
      </c>
      <c r="O7917">
        <f>Table1[[#This Row],[Price]]-0.1*Table1[[#This Row],[Price]]</f>
        <v>344.37599999999998</v>
      </c>
      <c r="P7917" s="9">
        <f>(Table1[[#This Row],[Expiration Date]]-Table1[[#This Row],[Manufacturing Date]])/365</f>
        <v>2.4273972602739726</v>
      </c>
      <c r="Q7917" t="str">
        <f>IF(Table1[[#This Row],[Expiration Date]]-J7925&gt;12/31/2024,"not expired","expired")</f>
        <v>expired</v>
      </c>
      <c r="R7917">
        <f>Table1[[#This Row],[Discounted Price]]*0.95</f>
        <v>327.15719999999999</v>
      </c>
      <c r="S7917">
        <f>Table1[[#This Row],[Discounted Price]]*0.9</f>
        <v>309.9384</v>
      </c>
      <c r="T7917">
        <f>Table1[[#This Row],[Discounted Price]]*0.8</f>
        <v>275.50079999999997</v>
      </c>
      <c r="U7917">
        <f>Table1[[#This Row],[Price]]*0.52</f>
        <v>198.97280000000001</v>
      </c>
      <c r="V7917">
        <f>(Table1[[#This Row],[Price]]-Table1[[#This Row],[Scrap value]])/2</f>
        <v>91.83359999999999</v>
      </c>
    </row>
    <row r="7918" spans="1:22" x14ac:dyDescent="0.25">
      <c r="A7918" t="s">
        <v>35157</v>
      </c>
      <c r="B7918" t="s">
        <v>15</v>
      </c>
      <c r="C7918" t="s">
        <v>47</v>
      </c>
      <c r="D7918" t="s">
        <v>35158</v>
      </c>
      <c r="E7918">
        <v>218.33</v>
      </c>
      <c r="F7918">
        <v>98</v>
      </c>
      <c r="G7918" t="s">
        <v>43730</v>
      </c>
      <c r="H7918" t="s">
        <v>13240</v>
      </c>
      <c r="I7918" s="1">
        <v>44927</v>
      </c>
      <c r="J7918" s="1">
        <v>45658</v>
      </c>
      <c r="K7918" t="s">
        <v>35159</v>
      </c>
      <c r="L7918" t="s">
        <v>35160</v>
      </c>
      <c r="M7918" t="s">
        <v>45</v>
      </c>
      <c r="N7918">
        <v>3</v>
      </c>
      <c r="O7918">
        <f>Table1[[#This Row],[Price]]-0.1*Table1[[#This Row],[Price]]</f>
        <v>196.49700000000001</v>
      </c>
      <c r="P7918" s="9">
        <f>(Table1[[#This Row],[Expiration Date]]-Table1[[#This Row],[Manufacturing Date]])/365</f>
        <v>2.0027397260273974</v>
      </c>
      <c r="Q7918" t="str">
        <f>IF(Table1[[#This Row],[Expiration Date]]-J7926&gt;12/31/2024,"not expired","expired")</f>
        <v>expired</v>
      </c>
      <c r="R7918">
        <f>Table1[[#This Row],[Discounted Price]]*0.95</f>
        <v>186.67215000000002</v>
      </c>
      <c r="S7918">
        <f>Table1[[#This Row],[Discounted Price]]*0.9</f>
        <v>176.84730000000002</v>
      </c>
      <c r="T7918">
        <f>Table1[[#This Row],[Discounted Price]]*0.8</f>
        <v>157.19760000000002</v>
      </c>
      <c r="U7918">
        <f>Table1[[#This Row],[Price]]*0.52</f>
        <v>113.53160000000001</v>
      </c>
      <c r="V7918">
        <f>(Table1[[#This Row],[Price]]-Table1[[#This Row],[Scrap value]])/2</f>
        <v>52.3992</v>
      </c>
    </row>
    <row r="7919" spans="1:22" x14ac:dyDescent="0.25">
      <c r="A7919" t="s">
        <v>35161</v>
      </c>
      <c r="B7919" t="s">
        <v>15</v>
      </c>
      <c r="C7919" t="s">
        <v>47</v>
      </c>
      <c r="D7919" t="s">
        <v>35162</v>
      </c>
      <c r="E7919">
        <v>290.73</v>
      </c>
      <c r="F7919">
        <v>38</v>
      </c>
      <c r="G7919" t="s">
        <v>43730</v>
      </c>
      <c r="H7919" t="s">
        <v>19294</v>
      </c>
      <c r="I7919" s="1">
        <v>44927</v>
      </c>
      <c r="J7919" s="1">
        <v>45658</v>
      </c>
      <c r="K7919" t="s">
        <v>35163</v>
      </c>
      <c r="L7919" t="s">
        <v>35164</v>
      </c>
      <c r="M7919" t="s">
        <v>45</v>
      </c>
      <c r="N7919">
        <v>4</v>
      </c>
      <c r="O7919">
        <f>Table1[[#This Row],[Price]]-0.1*Table1[[#This Row],[Price]]</f>
        <v>261.65700000000004</v>
      </c>
      <c r="P7919" s="9">
        <f>(Table1[[#This Row],[Expiration Date]]-Table1[[#This Row],[Manufacturing Date]])/365</f>
        <v>2.0027397260273974</v>
      </c>
      <c r="Q7919" t="str">
        <f>IF(Table1[[#This Row],[Expiration Date]]-J7927&gt;12/31/2024,"not expired","expired")</f>
        <v>expired</v>
      </c>
      <c r="R7919">
        <f>Table1[[#This Row],[Discounted Price]]*0.95</f>
        <v>248.57415000000003</v>
      </c>
      <c r="S7919">
        <f>Table1[[#This Row],[Discounted Price]]*0.9</f>
        <v>235.49130000000005</v>
      </c>
      <c r="T7919">
        <f>Table1[[#This Row],[Discounted Price]]*0.8</f>
        <v>209.32560000000004</v>
      </c>
      <c r="U7919">
        <f>Table1[[#This Row],[Price]]*0.52</f>
        <v>151.17960000000002</v>
      </c>
      <c r="V7919">
        <f>(Table1[[#This Row],[Price]]-Table1[[#This Row],[Scrap value]])/2</f>
        <v>69.775199999999998</v>
      </c>
    </row>
    <row r="7920" spans="1:22" x14ac:dyDescent="0.25">
      <c r="A7920" t="s">
        <v>35165</v>
      </c>
      <c r="B7920" t="s">
        <v>22</v>
      </c>
      <c r="C7920" t="s">
        <v>47</v>
      </c>
      <c r="D7920" t="s">
        <v>35166</v>
      </c>
      <c r="E7920">
        <v>156.44999999999999</v>
      </c>
      <c r="F7920">
        <v>42</v>
      </c>
      <c r="G7920" t="s">
        <v>43730</v>
      </c>
      <c r="H7920" t="s">
        <v>18602</v>
      </c>
      <c r="I7920" s="1">
        <v>45000</v>
      </c>
      <c r="J7920" s="1">
        <v>45292</v>
      </c>
      <c r="K7920" t="s">
        <v>35167</v>
      </c>
      <c r="L7920" t="s">
        <v>35168</v>
      </c>
      <c r="M7920" t="s">
        <v>20</v>
      </c>
      <c r="N7920">
        <v>3</v>
      </c>
      <c r="O7920">
        <f>Table1[[#This Row],[Price]]-0.1*Table1[[#This Row],[Price]]</f>
        <v>140.80499999999998</v>
      </c>
      <c r="P7920" s="9">
        <f>(Table1[[#This Row],[Expiration Date]]-Table1[[#This Row],[Manufacturing Date]])/365</f>
        <v>0.8</v>
      </c>
      <c r="Q7920" t="str">
        <f>IF(Table1[[#This Row],[Expiration Date]]-J7928&gt;12/31/2024,"not expired","expired")</f>
        <v>expired</v>
      </c>
      <c r="R7920">
        <f>Table1[[#This Row],[Discounted Price]]*0.95</f>
        <v>133.76474999999996</v>
      </c>
      <c r="S7920">
        <f>Table1[[#This Row],[Discounted Price]]*0.9</f>
        <v>126.72449999999998</v>
      </c>
      <c r="T7920">
        <f>Table1[[#This Row],[Discounted Price]]*0.8</f>
        <v>112.64399999999999</v>
      </c>
      <c r="U7920">
        <f>Table1[[#This Row],[Price]]*0.52</f>
        <v>81.353999999999999</v>
      </c>
      <c r="V7920">
        <f>(Table1[[#This Row],[Price]]-Table1[[#This Row],[Scrap value]])/2</f>
        <v>37.547999999999995</v>
      </c>
    </row>
    <row r="7921" spans="1:22" x14ac:dyDescent="0.25">
      <c r="A7921" t="s">
        <v>35169</v>
      </c>
      <c r="B7921" t="s">
        <v>22</v>
      </c>
      <c r="C7921" t="s">
        <v>47</v>
      </c>
      <c r="D7921" t="s">
        <v>35170</v>
      </c>
      <c r="E7921">
        <v>314.08</v>
      </c>
      <c r="F7921">
        <v>77</v>
      </c>
      <c r="G7921" t="s">
        <v>43728</v>
      </c>
      <c r="H7921" t="s">
        <v>22542</v>
      </c>
      <c r="I7921" s="1">
        <v>45000</v>
      </c>
      <c r="J7921" s="1">
        <v>46023</v>
      </c>
      <c r="K7921" t="s">
        <v>35171</v>
      </c>
      <c r="L7921" t="s">
        <v>35172</v>
      </c>
      <c r="M7921" t="s">
        <v>45</v>
      </c>
      <c r="N7921">
        <v>1</v>
      </c>
      <c r="O7921">
        <f>Table1[[#This Row],[Price]]-0.1*Table1[[#This Row],[Price]]</f>
        <v>282.67199999999997</v>
      </c>
      <c r="P7921" s="9">
        <f>(Table1[[#This Row],[Expiration Date]]-Table1[[#This Row],[Manufacturing Date]])/365</f>
        <v>2.8027397260273972</v>
      </c>
      <c r="Q7921" t="str">
        <f>IF(Table1[[#This Row],[Expiration Date]]-J7929&gt;12/31/2024,"not expired","expired")</f>
        <v>not expired</v>
      </c>
      <c r="R7921">
        <f>Table1[[#This Row],[Discounted Price]]*0.95</f>
        <v>268.53839999999997</v>
      </c>
      <c r="S7921">
        <f>Table1[[#This Row],[Discounted Price]]*0.9</f>
        <v>254.40479999999997</v>
      </c>
      <c r="T7921">
        <f>Table1[[#This Row],[Discounted Price]]*0.8</f>
        <v>226.13759999999999</v>
      </c>
      <c r="U7921">
        <f>Table1[[#This Row],[Price]]*0.52</f>
        <v>163.32159999999999</v>
      </c>
      <c r="V7921">
        <f>(Table1[[#This Row],[Price]]-Table1[[#This Row],[Scrap value]])/2</f>
        <v>75.379199999999997</v>
      </c>
    </row>
    <row r="7922" spans="1:22" x14ac:dyDescent="0.25">
      <c r="A7922" t="s">
        <v>35173</v>
      </c>
      <c r="B7922" t="s">
        <v>15</v>
      </c>
      <c r="C7922" t="s">
        <v>47</v>
      </c>
      <c r="D7922" t="s">
        <v>35174</v>
      </c>
      <c r="E7922">
        <v>398.48</v>
      </c>
      <c r="F7922">
        <v>93</v>
      </c>
      <c r="G7922" t="s">
        <v>43730</v>
      </c>
      <c r="H7922" t="s">
        <v>30224</v>
      </c>
      <c r="I7922" s="1">
        <v>45137</v>
      </c>
      <c r="J7922" s="1">
        <v>46023</v>
      </c>
      <c r="K7922" t="s">
        <v>35175</v>
      </c>
      <c r="L7922" t="s">
        <v>35176</v>
      </c>
      <c r="M7922" t="s">
        <v>20</v>
      </c>
      <c r="N7922">
        <v>1</v>
      </c>
      <c r="O7922">
        <f>Table1[[#This Row],[Price]]-0.1*Table1[[#This Row],[Price]]</f>
        <v>358.63200000000001</v>
      </c>
      <c r="P7922" s="9">
        <f>(Table1[[#This Row],[Expiration Date]]-Table1[[#This Row],[Manufacturing Date]])/365</f>
        <v>2.4273972602739726</v>
      </c>
      <c r="Q7922" t="str">
        <f>IF(Table1[[#This Row],[Expiration Date]]-J7930&gt;12/31/2024,"not expired","expired")</f>
        <v>not expired</v>
      </c>
      <c r="R7922">
        <f>Table1[[#This Row],[Discounted Price]]*0.95</f>
        <v>340.7004</v>
      </c>
      <c r="S7922">
        <f>Table1[[#This Row],[Discounted Price]]*0.9</f>
        <v>322.7688</v>
      </c>
      <c r="T7922">
        <f>Table1[[#This Row],[Discounted Price]]*0.8</f>
        <v>286.90559999999999</v>
      </c>
      <c r="U7922">
        <f>Table1[[#This Row],[Price]]*0.52</f>
        <v>207.20960000000002</v>
      </c>
      <c r="V7922">
        <f>(Table1[[#This Row],[Price]]-Table1[[#This Row],[Scrap value]])/2</f>
        <v>95.635199999999998</v>
      </c>
    </row>
    <row r="7923" spans="1:22" x14ac:dyDescent="0.25">
      <c r="A7923" t="s">
        <v>35177</v>
      </c>
      <c r="B7923" t="s">
        <v>29</v>
      </c>
      <c r="C7923" t="s">
        <v>47</v>
      </c>
      <c r="D7923" t="s">
        <v>35178</v>
      </c>
      <c r="E7923">
        <v>355.69</v>
      </c>
      <c r="F7923">
        <v>54</v>
      </c>
      <c r="G7923" t="s">
        <v>43728</v>
      </c>
      <c r="H7923" t="s">
        <v>35179</v>
      </c>
      <c r="I7923" s="1">
        <v>44927</v>
      </c>
      <c r="J7923" s="1">
        <v>45658</v>
      </c>
      <c r="K7923" t="s">
        <v>35180</v>
      </c>
      <c r="L7923" t="s">
        <v>35181</v>
      </c>
      <c r="M7923" t="s">
        <v>27</v>
      </c>
      <c r="N7923">
        <v>4</v>
      </c>
      <c r="O7923">
        <f>Table1[[#This Row],[Price]]-0.1*Table1[[#This Row],[Price]]</f>
        <v>320.12099999999998</v>
      </c>
      <c r="P7923" s="9">
        <f>(Table1[[#This Row],[Expiration Date]]-Table1[[#This Row],[Manufacturing Date]])/365</f>
        <v>2.0027397260273974</v>
      </c>
      <c r="Q7923" t="str">
        <f>IF(Table1[[#This Row],[Expiration Date]]-J7931&gt;12/31/2024,"not expired","expired")</f>
        <v>expired</v>
      </c>
      <c r="R7923">
        <f>Table1[[#This Row],[Discounted Price]]*0.95</f>
        <v>304.11494999999996</v>
      </c>
      <c r="S7923">
        <f>Table1[[#This Row],[Discounted Price]]*0.9</f>
        <v>288.10890000000001</v>
      </c>
      <c r="T7923">
        <f>Table1[[#This Row],[Discounted Price]]*0.8</f>
        <v>256.09679999999997</v>
      </c>
      <c r="U7923">
        <f>Table1[[#This Row],[Price]]*0.52</f>
        <v>184.9588</v>
      </c>
      <c r="V7923">
        <f>(Table1[[#This Row],[Price]]-Table1[[#This Row],[Scrap value]])/2</f>
        <v>85.365600000000001</v>
      </c>
    </row>
    <row r="7924" spans="1:22" x14ac:dyDescent="0.25">
      <c r="A7924" t="s">
        <v>35182</v>
      </c>
      <c r="B7924" t="s">
        <v>22</v>
      </c>
      <c r="C7924" t="s">
        <v>47</v>
      </c>
      <c r="D7924" t="s">
        <v>35183</v>
      </c>
      <c r="E7924">
        <v>233.13</v>
      </c>
      <c r="F7924">
        <v>27</v>
      </c>
      <c r="G7924" t="s">
        <v>43730</v>
      </c>
      <c r="H7924" t="s">
        <v>553</v>
      </c>
      <c r="I7924" s="1">
        <v>44927</v>
      </c>
      <c r="J7924" s="1">
        <v>45292</v>
      </c>
      <c r="K7924" t="s">
        <v>35184</v>
      </c>
      <c r="L7924" t="s">
        <v>35185</v>
      </c>
      <c r="M7924" t="s">
        <v>27</v>
      </c>
      <c r="N7924">
        <v>4</v>
      </c>
      <c r="O7924">
        <f>Table1[[#This Row],[Price]]-0.1*Table1[[#This Row],[Price]]</f>
        <v>209.81700000000001</v>
      </c>
      <c r="P7924" s="9">
        <f>(Table1[[#This Row],[Expiration Date]]-Table1[[#This Row],[Manufacturing Date]])/365</f>
        <v>1</v>
      </c>
      <c r="Q7924" t="str">
        <f>IF(Table1[[#This Row],[Expiration Date]]-J7932&gt;12/31/2024,"not expired","expired")</f>
        <v>expired</v>
      </c>
      <c r="R7924">
        <f>Table1[[#This Row],[Discounted Price]]*0.95</f>
        <v>199.32614999999998</v>
      </c>
      <c r="S7924">
        <f>Table1[[#This Row],[Discounted Price]]*0.9</f>
        <v>188.83530000000002</v>
      </c>
      <c r="T7924">
        <f>Table1[[#This Row],[Discounted Price]]*0.8</f>
        <v>167.85360000000003</v>
      </c>
      <c r="U7924">
        <f>Table1[[#This Row],[Price]]*0.52</f>
        <v>121.2276</v>
      </c>
      <c r="V7924">
        <f>(Table1[[#This Row],[Price]]-Table1[[#This Row],[Scrap value]])/2</f>
        <v>55.9512</v>
      </c>
    </row>
    <row r="7925" spans="1:22" x14ac:dyDescent="0.25">
      <c r="A7925" t="s">
        <v>35186</v>
      </c>
      <c r="B7925" t="s">
        <v>15</v>
      </c>
      <c r="C7925" t="s">
        <v>47</v>
      </c>
      <c r="D7925" t="s">
        <v>35187</v>
      </c>
      <c r="E7925">
        <v>416.51</v>
      </c>
      <c r="F7925">
        <v>69</v>
      </c>
      <c r="G7925" t="s">
        <v>43730</v>
      </c>
      <c r="H7925" t="s">
        <v>2297</v>
      </c>
      <c r="I7925" s="1">
        <v>44927</v>
      </c>
      <c r="J7925" s="1">
        <v>46023</v>
      </c>
      <c r="K7925" t="s">
        <v>35188</v>
      </c>
      <c r="L7925" t="s">
        <v>35189</v>
      </c>
      <c r="M7925" t="s">
        <v>20</v>
      </c>
      <c r="N7925">
        <v>3</v>
      </c>
      <c r="O7925">
        <f>Table1[[#This Row],[Price]]-0.1*Table1[[#This Row],[Price]]</f>
        <v>374.85899999999998</v>
      </c>
      <c r="P7925" s="9">
        <f>(Table1[[#This Row],[Expiration Date]]-Table1[[#This Row],[Manufacturing Date]])/365</f>
        <v>3.0027397260273974</v>
      </c>
      <c r="Q7925" t="str">
        <f>IF(Table1[[#This Row],[Expiration Date]]-J7933&gt;12/31/2024,"not expired","expired")</f>
        <v>expired</v>
      </c>
      <c r="R7925">
        <f>Table1[[#This Row],[Discounted Price]]*0.95</f>
        <v>356.11604999999997</v>
      </c>
      <c r="S7925">
        <f>Table1[[#This Row],[Discounted Price]]*0.9</f>
        <v>337.37309999999997</v>
      </c>
      <c r="T7925">
        <f>Table1[[#This Row],[Discounted Price]]*0.8</f>
        <v>299.88720000000001</v>
      </c>
      <c r="U7925">
        <f>Table1[[#This Row],[Price]]*0.52</f>
        <v>216.58520000000001</v>
      </c>
      <c r="V7925">
        <f>(Table1[[#This Row],[Price]]-Table1[[#This Row],[Scrap value]])/2</f>
        <v>99.962399999999988</v>
      </c>
    </row>
    <row r="7926" spans="1:22" x14ac:dyDescent="0.25">
      <c r="A7926" t="s">
        <v>35190</v>
      </c>
      <c r="B7926" t="s">
        <v>29</v>
      </c>
      <c r="C7926" t="s">
        <v>47</v>
      </c>
      <c r="D7926" t="s">
        <v>35191</v>
      </c>
      <c r="E7926">
        <v>109.81</v>
      </c>
      <c r="F7926">
        <v>52</v>
      </c>
      <c r="G7926" t="s">
        <v>43729</v>
      </c>
      <c r="H7926" t="s">
        <v>19815</v>
      </c>
      <c r="I7926" s="1">
        <v>45137</v>
      </c>
      <c r="J7926" s="1">
        <v>46023</v>
      </c>
      <c r="K7926" t="s">
        <v>35192</v>
      </c>
      <c r="L7926" t="s">
        <v>35193</v>
      </c>
      <c r="M7926" t="s">
        <v>45</v>
      </c>
      <c r="N7926">
        <v>3</v>
      </c>
      <c r="O7926">
        <f>Table1[[#This Row],[Price]]-0.1*Table1[[#This Row],[Price]]</f>
        <v>98.829000000000008</v>
      </c>
      <c r="P7926" s="9">
        <f>(Table1[[#This Row],[Expiration Date]]-Table1[[#This Row],[Manufacturing Date]])/365</f>
        <v>2.4273972602739726</v>
      </c>
      <c r="Q7926" t="str">
        <f>IF(Table1[[#This Row],[Expiration Date]]-J7934&gt;12/31/2024,"not expired","expired")</f>
        <v>not expired</v>
      </c>
      <c r="R7926">
        <f>Table1[[#This Row],[Discounted Price]]*0.95</f>
        <v>93.887550000000005</v>
      </c>
      <c r="S7926">
        <f>Table1[[#This Row],[Discounted Price]]*0.9</f>
        <v>88.946100000000015</v>
      </c>
      <c r="T7926">
        <f>Table1[[#This Row],[Discounted Price]]*0.8</f>
        <v>79.063200000000009</v>
      </c>
      <c r="U7926">
        <f>Table1[[#This Row],[Price]]*0.52</f>
        <v>57.101200000000006</v>
      </c>
      <c r="V7926">
        <f>(Table1[[#This Row],[Price]]-Table1[[#This Row],[Scrap value]])/2</f>
        <v>26.354399999999998</v>
      </c>
    </row>
    <row r="7927" spans="1:22" x14ac:dyDescent="0.25">
      <c r="A7927" t="s">
        <v>35194</v>
      </c>
      <c r="B7927" t="s">
        <v>15</v>
      </c>
      <c r="C7927" t="s">
        <v>47</v>
      </c>
      <c r="D7927" t="s">
        <v>35195</v>
      </c>
      <c r="E7927">
        <v>114.91</v>
      </c>
      <c r="F7927">
        <v>59</v>
      </c>
      <c r="G7927" t="s">
        <v>43730</v>
      </c>
      <c r="H7927" t="s">
        <v>35196</v>
      </c>
      <c r="I7927" s="1">
        <v>44927</v>
      </c>
      <c r="J7927" s="1">
        <v>46023</v>
      </c>
      <c r="K7927" t="s">
        <v>35197</v>
      </c>
      <c r="L7927" t="s">
        <v>35198</v>
      </c>
      <c r="M7927" t="s">
        <v>20</v>
      </c>
      <c r="N7927">
        <v>2</v>
      </c>
      <c r="O7927">
        <f>Table1[[#This Row],[Price]]-0.1*Table1[[#This Row],[Price]]</f>
        <v>103.419</v>
      </c>
      <c r="P7927" s="9">
        <f>(Table1[[#This Row],[Expiration Date]]-Table1[[#This Row],[Manufacturing Date]])/365</f>
        <v>3.0027397260273974</v>
      </c>
      <c r="Q7927" t="str">
        <f>IF(Table1[[#This Row],[Expiration Date]]-J7935&gt;12/31/2024,"not expired","expired")</f>
        <v>not expired</v>
      </c>
      <c r="R7927">
        <f>Table1[[#This Row],[Discounted Price]]*0.95</f>
        <v>98.248049999999992</v>
      </c>
      <c r="S7927">
        <f>Table1[[#This Row],[Discounted Price]]*0.9</f>
        <v>93.077100000000002</v>
      </c>
      <c r="T7927">
        <f>Table1[[#This Row],[Discounted Price]]*0.8</f>
        <v>82.735200000000006</v>
      </c>
      <c r="U7927">
        <f>Table1[[#This Row],[Price]]*0.52</f>
        <v>59.7532</v>
      </c>
      <c r="V7927">
        <f>(Table1[[#This Row],[Price]]-Table1[[#This Row],[Scrap value]])/2</f>
        <v>27.578399999999998</v>
      </c>
    </row>
    <row r="7928" spans="1:22" x14ac:dyDescent="0.25">
      <c r="A7928" t="s">
        <v>35199</v>
      </c>
      <c r="B7928" t="s">
        <v>29</v>
      </c>
      <c r="C7928" t="s">
        <v>47</v>
      </c>
      <c r="D7928" t="s">
        <v>35200</v>
      </c>
      <c r="E7928">
        <v>218.55</v>
      </c>
      <c r="F7928">
        <v>55</v>
      </c>
      <c r="G7928" t="s">
        <v>43728</v>
      </c>
      <c r="H7928" t="s">
        <v>7645</v>
      </c>
      <c r="I7928" s="1">
        <v>45137</v>
      </c>
      <c r="J7928" s="1">
        <v>45292</v>
      </c>
      <c r="K7928" t="s">
        <v>35201</v>
      </c>
      <c r="L7928" t="s">
        <v>35202</v>
      </c>
      <c r="M7928" t="s">
        <v>45</v>
      </c>
      <c r="N7928">
        <v>2</v>
      </c>
      <c r="O7928">
        <f>Table1[[#This Row],[Price]]-0.1*Table1[[#This Row],[Price]]</f>
        <v>196.69499999999999</v>
      </c>
      <c r="P7928" s="9">
        <f>(Table1[[#This Row],[Expiration Date]]-Table1[[#This Row],[Manufacturing Date]])/365</f>
        <v>0.42465753424657532</v>
      </c>
      <c r="Q7928" t="str">
        <f>IF(Table1[[#This Row],[Expiration Date]]-J7936&gt;12/31/2024,"not expired","expired")</f>
        <v>expired</v>
      </c>
      <c r="R7928">
        <f>Table1[[#This Row],[Discounted Price]]*0.95</f>
        <v>186.86024999999998</v>
      </c>
      <c r="S7928">
        <f>Table1[[#This Row],[Discounted Price]]*0.9</f>
        <v>177.02549999999999</v>
      </c>
      <c r="T7928">
        <f>Table1[[#This Row],[Discounted Price]]*0.8</f>
        <v>157.35599999999999</v>
      </c>
      <c r="U7928">
        <f>Table1[[#This Row],[Price]]*0.52</f>
        <v>113.64600000000002</v>
      </c>
      <c r="V7928">
        <f>(Table1[[#This Row],[Price]]-Table1[[#This Row],[Scrap value]])/2</f>
        <v>52.451999999999998</v>
      </c>
    </row>
    <row r="7929" spans="1:22" x14ac:dyDescent="0.25">
      <c r="A7929" t="s">
        <v>35203</v>
      </c>
      <c r="B7929" t="s">
        <v>29</v>
      </c>
      <c r="C7929" t="s">
        <v>47</v>
      </c>
      <c r="D7929" t="s">
        <v>35204</v>
      </c>
      <c r="E7929">
        <v>49.18</v>
      </c>
      <c r="F7929">
        <v>79</v>
      </c>
      <c r="G7929" t="s">
        <v>43730</v>
      </c>
      <c r="H7929" t="s">
        <v>1745</v>
      </c>
      <c r="I7929" s="1">
        <v>45000</v>
      </c>
      <c r="J7929" s="1">
        <v>45292</v>
      </c>
      <c r="K7929" t="s">
        <v>35205</v>
      </c>
      <c r="L7929" t="s">
        <v>35206</v>
      </c>
      <c r="M7929" t="s">
        <v>45</v>
      </c>
      <c r="N7929">
        <v>3</v>
      </c>
      <c r="O7929">
        <f>Table1[[#This Row],[Price]]-0.1*Table1[[#This Row],[Price]]</f>
        <v>44.262</v>
      </c>
      <c r="P7929" s="9">
        <f>(Table1[[#This Row],[Expiration Date]]-Table1[[#This Row],[Manufacturing Date]])/365</f>
        <v>0.8</v>
      </c>
      <c r="Q7929" t="str">
        <f>IF(Table1[[#This Row],[Expiration Date]]-J7937&gt;12/31/2024,"not expired","expired")</f>
        <v>expired</v>
      </c>
      <c r="R7929">
        <f>Table1[[#This Row],[Discounted Price]]*0.95</f>
        <v>42.048899999999996</v>
      </c>
      <c r="S7929">
        <f>Table1[[#This Row],[Discounted Price]]*0.9</f>
        <v>39.835799999999999</v>
      </c>
      <c r="T7929">
        <f>Table1[[#This Row],[Discounted Price]]*0.8</f>
        <v>35.409600000000005</v>
      </c>
      <c r="U7929">
        <f>Table1[[#This Row],[Price]]*0.52</f>
        <v>25.573599999999999</v>
      </c>
      <c r="V7929">
        <f>(Table1[[#This Row],[Price]]-Table1[[#This Row],[Scrap value]])/2</f>
        <v>11.8032</v>
      </c>
    </row>
    <row r="7930" spans="1:22" x14ac:dyDescent="0.25">
      <c r="A7930" t="s">
        <v>35207</v>
      </c>
      <c r="B7930" t="s">
        <v>15</v>
      </c>
      <c r="C7930" t="s">
        <v>47</v>
      </c>
      <c r="D7930" t="s">
        <v>35208</v>
      </c>
      <c r="E7930">
        <v>359.15</v>
      </c>
      <c r="F7930">
        <v>11</v>
      </c>
      <c r="G7930" t="s">
        <v>43729</v>
      </c>
      <c r="H7930" t="s">
        <v>5262</v>
      </c>
      <c r="I7930" s="1">
        <v>45000</v>
      </c>
      <c r="J7930" s="1">
        <v>45292</v>
      </c>
      <c r="K7930" t="s">
        <v>35209</v>
      </c>
      <c r="L7930" t="s">
        <v>35210</v>
      </c>
      <c r="M7930" t="s">
        <v>45</v>
      </c>
      <c r="N7930">
        <v>3</v>
      </c>
      <c r="O7930">
        <f>Table1[[#This Row],[Price]]-0.1*Table1[[#This Row],[Price]]</f>
        <v>323.23499999999996</v>
      </c>
      <c r="P7930" s="9">
        <f>(Table1[[#This Row],[Expiration Date]]-Table1[[#This Row],[Manufacturing Date]])/365</f>
        <v>0.8</v>
      </c>
      <c r="Q7930" t="str">
        <f>IF(Table1[[#This Row],[Expiration Date]]-J7938&gt;12/31/2024,"not expired","expired")</f>
        <v>expired</v>
      </c>
      <c r="R7930">
        <f>Table1[[#This Row],[Discounted Price]]*0.95</f>
        <v>307.07324999999992</v>
      </c>
      <c r="S7930">
        <f>Table1[[#This Row],[Discounted Price]]*0.9</f>
        <v>290.91149999999999</v>
      </c>
      <c r="T7930">
        <f>Table1[[#This Row],[Discounted Price]]*0.8</f>
        <v>258.58799999999997</v>
      </c>
      <c r="U7930">
        <f>Table1[[#This Row],[Price]]*0.52</f>
        <v>186.75799999999998</v>
      </c>
      <c r="V7930">
        <f>(Table1[[#This Row],[Price]]-Table1[[#This Row],[Scrap value]])/2</f>
        <v>86.195999999999998</v>
      </c>
    </row>
    <row r="7931" spans="1:22" x14ac:dyDescent="0.25">
      <c r="A7931" t="s">
        <v>35211</v>
      </c>
      <c r="B7931" t="s">
        <v>29</v>
      </c>
      <c r="C7931" t="s">
        <v>47</v>
      </c>
      <c r="D7931" t="s">
        <v>35212</v>
      </c>
      <c r="E7931">
        <v>387.66</v>
      </c>
      <c r="F7931">
        <v>40</v>
      </c>
      <c r="G7931" t="s">
        <v>43728</v>
      </c>
      <c r="H7931" t="s">
        <v>13568</v>
      </c>
      <c r="I7931" s="1">
        <v>44927</v>
      </c>
      <c r="J7931" s="1">
        <v>45658</v>
      </c>
      <c r="K7931" t="s">
        <v>35213</v>
      </c>
      <c r="L7931" t="s">
        <v>35214</v>
      </c>
      <c r="M7931" t="s">
        <v>45</v>
      </c>
      <c r="N7931">
        <v>2</v>
      </c>
      <c r="O7931">
        <f>Table1[[#This Row],[Price]]-0.1*Table1[[#This Row],[Price]]</f>
        <v>348.89400000000001</v>
      </c>
      <c r="P7931" s="9">
        <f>(Table1[[#This Row],[Expiration Date]]-Table1[[#This Row],[Manufacturing Date]])/365</f>
        <v>2.0027397260273974</v>
      </c>
      <c r="Q7931" t="str">
        <f>IF(Table1[[#This Row],[Expiration Date]]-J7939&gt;12/31/2024,"not expired","expired")</f>
        <v>not expired</v>
      </c>
      <c r="R7931">
        <f>Table1[[#This Row],[Discounted Price]]*0.95</f>
        <v>331.44929999999999</v>
      </c>
      <c r="S7931">
        <f>Table1[[#This Row],[Discounted Price]]*0.9</f>
        <v>314.00460000000004</v>
      </c>
      <c r="T7931">
        <f>Table1[[#This Row],[Discounted Price]]*0.8</f>
        <v>279.11520000000002</v>
      </c>
      <c r="U7931">
        <f>Table1[[#This Row],[Price]]*0.52</f>
        <v>201.58320000000003</v>
      </c>
      <c r="V7931">
        <f>(Table1[[#This Row],[Price]]-Table1[[#This Row],[Scrap value]])/2</f>
        <v>93.038399999999996</v>
      </c>
    </row>
    <row r="7932" spans="1:22" x14ac:dyDescent="0.25">
      <c r="A7932" t="s">
        <v>35215</v>
      </c>
      <c r="B7932" t="s">
        <v>15</v>
      </c>
      <c r="C7932" t="s">
        <v>47</v>
      </c>
      <c r="D7932" t="s">
        <v>35216</v>
      </c>
      <c r="E7932">
        <v>467.14</v>
      </c>
      <c r="F7932">
        <v>93</v>
      </c>
      <c r="G7932" t="s">
        <v>43730</v>
      </c>
      <c r="H7932" t="s">
        <v>12242</v>
      </c>
      <c r="I7932" s="1">
        <v>45000</v>
      </c>
      <c r="J7932" s="1">
        <v>46023</v>
      </c>
      <c r="K7932" t="s">
        <v>35217</v>
      </c>
      <c r="L7932" t="s">
        <v>35218</v>
      </c>
      <c r="M7932" t="s">
        <v>20</v>
      </c>
      <c r="N7932">
        <v>5</v>
      </c>
      <c r="O7932">
        <f>Table1[[#This Row],[Price]]-0.1*Table1[[#This Row],[Price]]</f>
        <v>420.42599999999999</v>
      </c>
      <c r="P7932" s="9">
        <f>(Table1[[#This Row],[Expiration Date]]-Table1[[#This Row],[Manufacturing Date]])/365</f>
        <v>2.8027397260273972</v>
      </c>
      <c r="Q7932" t="str">
        <f>IF(Table1[[#This Row],[Expiration Date]]-J7940&gt;12/31/2024,"not expired","expired")</f>
        <v>not expired</v>
      </c>
      <c r="R7932">
        <f>Table1[[#This Row],[Discounted Price]]*0.95</f>
        <v>399.40469999999999</v>
      </c>
      <c r="S7932">
        <f>Table1[[#This Row],[Discounted Price]]*0.9</f>
        <v>378.38339999999999</v>
      </c>
      <c r="T7932">
        <f>Table1[[#This Row],[Discounted Price]]*0.8</f>
        <v>336.3408</v>
      </c>
      <c r="U7932">
        <f>Table1[[#This Row],[Price]]*0.52</f>
        <v>242.9128</v>
      </c>
      <c r="V7932">
        <f>(Table1[[#This Row],[Price]]-Table1[[#This Row],[Scrap value]])/2</f>
        <v>112.11359999999999</v>
      </c>
    </row>
    <row r="7933" spans="1:22" x14ac:dyDescent="0.25">
      <c r="A7933" t="s">
        <v>35219</v>
      </c>
      <c r="B7933" t="s">
        <v>15</v>
      </c>
      <c r="C7933" t="s">
        <v>47</v>
      </c>
      <c r="D7933" t="s">
        <v>35220</v>
      </c>
      <c r="E7933">
        <v>424.28</v>
      </c>
      <c r="F7933">
        <v>96</v>
      </c>
      <c r="G7933" t="s">
        <v>43728</v>
      </c>
      <c r="H7933" t="s">
        <v>22047</v>
      </c>
      <c r="I7933" s="1">
        <v>45137</v>
      </c>
      <c r="J7933" s="1">
        <v>46023</v>
      </c>
      <c r="K7933" t="s">
        <v>35221</v>
      </c>
      <c r="L7933" t="s">
        <v>35222</v>
      </c>
      <c r="M7933" t="s">
        <v>27</v>
      </c>
      <c r="N7933">
        <v>1</v>
      </c>
      <c r="O7933">
        <f>Table1[[#This Row],[Price]]-0.1*Table1[[#This Row],[Price]]</f>
        <v>381.85199999999998</v>
      </c>
      <c r="P7933" s="9">
        <f>(Table1[[#This Row],[Expiration Date]]-Table1[[#This Row],[Manufacturing Date]])/365</f>
        <v>2.4273972602739726</v>
      </c>
      <c r="Q7933" t="str">
        <f>IF(Table1[[#This Row],[Expiration Date]]-J7941&gt;12/31/2024,"not expired","expired")</f>
        <v>not expired</v>
      </c>
      <c r="R7933">
        <f>Table1[[#This Row],[Discounted Price]]*0.95</f>
        <v>362.75939999999997</v>
      </c>
      <c r="S7933">
        <f>Table1[[#This Row],[Discounted Price]]*0.9</f>
        <v>343.66679999999997</v>
      </c>
      <c r="T7933">
        <f>Table1[[#This Row],[Discounted Price]]*0.8</f>
        <v>305.48160000000001</v>
      </c>
      <c r="U7933">
        <f>Table1[[#This Row],[Price]]*0.52</f>
        <v>220.62559999999999</v>
      </c>
      <c r="V7933">
        <f>(Table1[[#This Row],[Price]]-Table1[[#This Row],[Scrap value]])/2</f>
        <v>101.82719999999999</v>
      </c>
    </row>
    <row r="7934" spans="1:22" x14ac:dyDescent="0.25">
      <c r="A7934" t="s">
        <v>35223</v>
      </c>
      <c r="B7934" t="s">
        <v>29</v>
      </c>
      <c r="C7934" t="s">
        <v>47</v>
      </c>
      <c r="D7934" t="s">
        <v>35224</v>
      </c>
      <c r="E7934">
        <v>219.87</v>
      </c>
      <c r="F7934">
        <v>69</v>
      </c>
      <c r="G7934" t="s">
        <v>43728</v>
      </c>
      <c r="H7934" t="s">
        <v>5129</v>
      </c>
      <c r="I7934" s="1">
        <v>45137</v>
      </c>
      <c r="J7934" s="1">
        <v>45658</v>
      </c>
      <c r="K7934" t="s">
        <v>35225</v>
      </c>
      <c r="L7934" t="s">
        <v>35226</v>
      </c>
      <c r="M7934" t="s">
        <v>27</v>
      </c>
      <c r="N7934">
        <v>2</v>
      </c>
      <c r="O7934">
        <f>Table1[[#This Row],[Price]]-0.1*Table1[[#This Row],[Price]]</f>
        <v>197.88300000000001</v>
      </c>
      <c r="P7934" s="9">
        <f>(Table1[[#This Row],[Expiration Date]]-Table1[[#This Row],[Manufacturing Date]])/365</f>
        <v>1.4273972602739726</v>
      </c>
      <c r="Q7934" t="str">
        <f>IF(Table1[[#This Row],[Expiration Date]]-J7942&gt;12/31/2024,"not expired","expired")</f>
        <v>expired</v>
      </c>
      <c r="R7934">
        <f>Table1[[#This Row],[Discounted Price]]*0.95</f>
        <v>187.98885000000001</v>
      </c>
      <c r="S7934">
        <f>Table1[[#This Row],[Discounted Price]]*0.9</f>
        <v>178.09470000000002</v>
      </c>
      <c r="T7934">
        <f>Table1[[#This Row],[Discounted Price]]*0.8</f>
        <v>158.30640000000002</v>
      </c>
      <c r="U7934">
        <f>Table1[[#This Row],[Price]]*0.52</f>
        <v>114.33240000000001</v>
      </c>
      <c r="V7934">
        <f>(Table1[[#This Row],[Price]]-Table1[[#This Row],[Scrap value]])/2</f>
        <v>52.768799999999999</v>
      </c>
    </row>
    <row r="7935" spans="1:22" x14ac:dyDescent="0.25">
      <c r="A7935" t="s">
        <v>35227</v>
      </c>
      <c r="B7935" t="s">
        <v>15</v>
      </c>
      <c r="C7935" t="s">
        <v>47</v>
      </c>
      <c r="D7935" t="s">
        <v>35228</v>
      </c>
      <c r="E7935">
        <v>321.17</v>
      </c>
      <c r="F7935">
        <v>71</v>
      </c>
      <c r="G7935" t="s">
        <v>43728</v>
      </c>
      <c r="H7935" t="s">
        <v>7352</v>
      </c>
      <c r="I7935" s="1">
        <v>44927</v>
      </c>
      <c r="J7935" s="1">
        <v>45658</v>
      </c>
      <c r="K7935" t="s">
        <v>35229</v>
      </c>
      <c r="L7935" t="s">
        <v>35230</v>
      </c>
      <c r="M7935" t="s">
        <v>27</v>
      </c>
      <c r="N7935">
        <v>3</v>
      </c>
      <c r="O7935">
        <f>Table1[[#This Row],[Price]]-0.1*Table1[[#This Row],[Price]]</f>
        <v>289.053</v>
      </c>
      <c r="P7935" s="9">
        <f>(Table1[[#This Row],[Expiration Date]]-Table1[[#This Row],[Manufacturing Date]])/365</f>
        <v>2.0027397260273974</v>
      </c>
      <c r="Q7935" t="str">
        <f>IF(Table1[[#This Row],[Expiration Date]]-J7943&gt;12/31/2024,"not expired","expired")</f>
        <v>not expired</v>
      </c>
      <c r="R7935">
        <f>Table1[[#This Row],[Discounted Price]]*0.95</f>
        <v>274.60034999999999</v>
      </c>
      <c r="S7935">
        <f>Table1[[#This Row],[Discounted Price]]*0.9</f>
        <v>260.14769999999999</v>
      </c>
      <c r="T7935">
        <f>Table1[[#This Row],[Discounted Price]]*0.8</f>
        <v>231.2424</v>
      </c>
      <c r="U7935">
        <f>Table1[[#This Row],[Price]]*0.52</f>
        <v>167.00840000000002</v>
      </c>
      <c r="V7935">
        <f>(Table1[[#This Row],[Price]]-Table1[[#This Row],[Scrap value]])/2</f>
        <v>77.080799999999996</v>
      </c>
    </row>
    <row r="7936" spans="1:22" x14ac:dyDescent="0.25">
      <c r="A7936" t="s">
        <v>35231</v>
      </c>
      <c r="B7936" t="s">
        <v>29</v>
      </c>
      <c r="C7936" t="s">
        <v>47</v>
      </c>
      <c r="D7936" t="s">
        <v>35232</v>
      </c>
      <c r="E7936">
        <v>448.3</v>
      </c>
      <c r="F7936">
        <v>21</v>
      </c>
      <c r="G7936" t="s">
        <v>43728</v>
      </c>
      <c r="H7936" t="s">
        <v>4018</v>
      </c>
      <c r="I7936" s="1">
        <v>45137</v>
      </c>
      <c r="J7936" s="1">
        <v>46023</v>
      </c>
      <c r="K7936" t="s">
        <v>35233</v>
      </c>
      <c r="L7936" t="s">
        <v>35234</v>
      </c>
      <c r="M7936" t="s">
        <v>45</v>
      </c>
      <c r="N7936">
        <v>3</v>
      </c>
      <c r="O7936">
        <f>Table1[[#This Row],[Price]]-0.1*Table1[[#This Row],[Price]]</f>
        <v>403.47</v>
      </c>
      <c r="P7936" s="9">
        <f>(Table1[[#This Row],[Expiration Date]]-Table1[[#This Row],[Manufacturing Date]])/365</f>
        <v>2.4273972602739726</v>
      </c>
      <c r="Q7936" t="str">
        <f>IF(Table1[[#This Row],[Expiration Date]]-J7944&gt;12/31/2024,"not expired","expired")</f>
        <v>not expired</v>
      </c>
      <c r="R7936">
        <f>Table1[[#This Row],[Discounted Price]]*0.95</f>
        <v>383.29649999999998</v>
      </c>
      <c r="S7936">
        <f>Table1[[#This Row],[Discounted Price]]*0.9</f>
        <v>363.12300000000005</v>
      </c>
      <c r="T7936">
        <f>Table1[[#This Row],[Discounted Price]]*0.8</f>
        <v>322.77600000000007</v>
      </c>
      <c r="U7936">
        <f>Table1[[#This Row],[Price]]*0.52</f>
        <v>233.11600000000001</v>
      </c>
      <c r="V7936">
        <f>(Table1[[#This Row],[Price]]-Table1[[#This Row],[Scrap value]])/2</f>
        <v>107.592</v>
      </c>
    </row>
    <row r="7937" spans="1:22" x14ac:dyDescent="0.25">
      <c r="A7937" t="s">
        <v>35235</v>
      </c>
      <c r="B7937" t="s">
        <v>29</v>
      </c>
      <c r="C7937" t="s">
        <v>47</v>
      </c>
      <c r="D7937" t="s">
        <v>35236</v>
      </c>
      <c r="E7937">
        <v>156.44999999999999</v>
      </c>
      <c r="F7937">
        <v>20</v>
      </c>
      <c r="G7937" t="s">
        <v>43729</v>
      </c>
      <c r="H7937" t="s">
        <v>1573</v>
      </c>
      <c r="I7937" s="1">
        <v>45000</v>
      </c>
      <c r="J7937" s="1">
        <v>46023</v>
      </c>
      <c r="K7937" t="s">
        <v>35237</v>
      </c>
      <c r="L7937" t="s">
        <v>35238</v>
      </c>
      <c r="M7937" t="s">
        <v>20</v>
      </c>
      <c r="N7937">
        <v>1</v>
      </c>
      <c r="O7937">
        <f>Table1[[#This Row],[Price]]-0.1*Table1[[#This Row],[Price]]</f>
        <v>140.80499999999998</v>
      </c>
      <c r="P7937" s="9">
        <f>(Table1[[#This Row],[Expiration Date]]-Table1[[#This Row],[Manufacturing Date]])/365</f>
        <v>2.8027397260273972</v>
      </c>
      <c r="Q7937" t="str">
        <f>IF(Table1[[#This Row],[Expiration Date]]-J7945&gt;12/31/2024,"not expired","expired")</f>
        <v>expired</v>
      </c>
      <c r="R7937">
        <f>Table1[[#This Row],[Discounted Price]]*0.95</f>
        <v>133.76474999999996</v>
      </c>
      <c r="S7937">
        <f>Table1[[#This Row],[Discounted Price]]*0.9</f>
        <v>126.72449999999998</v>
      </c>
      <c r="T7937">
        <f>Table1[[#This Row],[Discounted Price]]*0.8</f>
        <v>112.64399999999999</v>
      </c>
      <c r="U7937">
        <f>Table1[[#This Row],[Price]]*0.52</f>
        <v>81.353999999999999</v>
      </c>
      <c r="V7937">
        <f>(Table1[[#This Row],[Price]]-Table1[[#This Row],[Scrap value]])/2</f>
        <v>37.547999999999995</v>
      </c>
    </row>
    <row r="7938" spans="1:22" x14ac:dyDescent="0.25">
      <c r="A7938" t="s">
        <v>35239</v>
      </c>
      <c r="B7938" t="s">
        <v>22</v>
      </c>
      <c r="C7938" t="s">
        <v>47</v>
      </c>
      <c r="D7938" t="s">
        <v>35240</v>
      </c>
      <c r="E7938">
        <v>77.63</v>
      </c>
      <c r="F7938">
        <v>8</v>
      </c>
      <c r="G7938" t="s">
        <v>43730</v>
      </c>
      <c r="H7938" t="s">
        <v>23093</v>
      </c>
      <c r="I7938" s="1">
        <v>44927</v>
      </c>
      <c r="J7938" s="1">
        <v>46023</v>
      </c>
      <c r="K7938" t="s">
        <v>35241</v>
      </c>
      <c r="L7938" t="s">
        <v>35242</v>
      </c>
      <c r="M7938" t="s">
        <v>45</v>
      </c>
      <c r="N7938">
        <v>4</v>
      </c>
      <c r="O7938">
        <f>Table1[[#This Row],[Price]]-0.1*Table1[[#This Row],[Price]]</f>
        <v>69.86699999999999</v>
      </c>
      <c r="P7938" s="9">
        <f>(Table1[[#This Row],[Expiration Date]]-Table1[[#This Row],[Manufacturing Date]])/365</f>
        <v>3.0027397260273974</v>
      </c>
      <c r="Q7938" t="str">
        <f>IF(Table1[[#This Row],[Expiration Date]]-J7946&gt;12/31/2024,"not expired","expired")</f>
        <v>not expired</v>
      </c>
      <c r="R7938">
        <f>Table1[[#This Row],[Discounted Price]]*0.95</f>
        <v>66.373649999999984</v>
      </c>
      <c r="S7938">
        <f>Table1[[#This Row],[Discounted Price]]*0.9</f>
        <v>62.880299999999991</v>
      </c>
      <c r="T7938">
        <f>Table1[[#This Row],[Discounted Price]]*0.8</f>
        <v>55.893599999999992</v>
      </c>
      <c r="U7938">
        <f>Table1[[#This Row],[Price]]*0.52</f>
        <v>40.367599999999996</v>
      </c>
      <c r="V7938">
        <f>(Table1[[#This Row],[Price]]-Table1[[#This Row],[Scrap value]])/2</f>
        <v>18.6312</v>
      </c>
    </row>
    <row r="7939" spans="1:22" x14ac:dyDescent="0.25">
      <c r="A7939" t="s">
        <v>35243</v>
      </c>
      <c r="B7939" t="s">
        <v>29</v>
      </c>
      <c r="C7939" t="s">
        <v>47</v>
      </c>
      <c r="D7939" t="s">
        <v>35244</v>
      </c>
      <c r="E7939">
        <v>149.18</v>
      </c>
      <c r="F7939">
        <v>35</v>
      </c>
      <c r="G7939" t="s">
        <v>43728</v>
      </c>
      <c r="H7939" t="s">
        <v>8201</v>
      </c>
      <c r="I7939" s="1">
        <v>44927</v>
      </c>
      <c r="J7939" s="1">
        <v>45292</v>
      </c>
      <c r="K7939" t="s">
        <v>35245</v>
      </c>
      <c r="L7939" t="s">
        <v>35246</v>
      </c>
      <c r="M7939" t="s">
        <v>45</v>
      </c>
      <c r="N7939">
        <v>1</v>
      </c>
      <c r="O7939">
        <f>Table1[[#This Row],[Price]]-0.1*Table1[[#This Row],[Price]]</f>
        <v>134.262</v>
      </c>
      <c r="P7939" s="9">
        <f>(Table1[[#This Row],[Expiration Date]]-Table1[[#This Row],[Manufacturing Date]])/365</f>
        <v>1</v>
      </c>
      <c r="Q7939" t="str">
        <f>IF(Table1[[#This Row],[Expiration Date]]-J7947&gt;12/31/2024,"not expired","expired")</f>
        <v>expired</v>
      </c>
      <c r="R7939">
        <f>Table1[[#This Row],[Discounted Price]]*0.95</f>
        <v>127.54889999999999</v>
      </c>
      <c r="S7939">
        <f>Table1[[#This Row],[Discounted Price]]*0.9</f>
        <v>120.83580000000001</v>
      </c>
      <c r="T7939">
        <f>Table1[[#This Row],[Discounted Price]]*0.8</f>
        <v>107.40960000000001</v>
      </c>
      <c r="U7939">
        <f>Table1[[#This Row],[Price]]*0.52</f>
        <v>77.573600000000013</v>
      </c>
      <c r="V7939">
        <f>(Table1[[#This Row],[Price]]-Table1[[#This Row],[Scrap value]])/2</f>
        <v>35.803199999999997</v>
      </c>
    </row>
    <row r="7940" spans="1:22" x14ac:dyDescent="0.25">
      <c r="A7940" t="s">
        <v>35247</v>
      </c>
      <c r="B7940" t="s">
        <v>35</v>
      </c>
      <c r="C7940" t="s">
        <v>47</v>
      </c>
      <c r="D7940" t="s">
        <v>35248</v>
      </c>
      <c r="E7940">
        <v>273.05</v>
      </c>
      <c r="F7940">
        <v>77</v>
      </c>
      <c r="G7940" t="s">
        <v>43728</v>
      </c>
      <c r="H7940" t="s">
        <v>9422</v>
      </c>
      <c r="I7940" s="1">
        <v>45000</v>
      </c>
      <c r="J7940" s="1">
        <v>45292</v>
      </c>
      <c r="K7940" t="s">
        <v>35249</v>
      </c>
      <c r="L7940" t="s">
        <v>35250</v>
      </c>
      <c r="M7940" t="s">
        <v>45</v>
      </c>
      <c r="N7940">
        <v>5</v>
      </c>
      <c r="O7940">
        <f>Table1[[#This Row],[Price]]-0.1*Table1[[#This Row],[Price]]</f>
        <v>245.745</v>
      </c>
      <c r="P7940" s="9">
        <f>(Table1[[#This Row],[Expiration Date]]-Table1[[#This Row],[Manufacturing Date]])/365</f>
        <v>0.8</v>
      </c>
      <c r="Q7940" t="str">
        <f>IF(Table1[[#This Row],[Expiration Date]]-J7948&gt;12/31/2024,"not expired","expired")</f>
        <v>expired</v>
      </c>
      <c r="R7940">
        <f>Table1[[#This Row],[Discounted Price]]*0.95</f>
        <v>233.45775</v>
      </c>
      <c r="S7940">
        <f>Table1[[#This Row],[Discounted Price]]*0.9</f>
        <v>221.1705</v>
      </c>
      <c r="T7940">
        <f>Table1[[#This Row],[Discounted Price]]*0.8</f>
        <v>196.596</v>
      </c>
      <c r="U7940">
        <f>Table1[[#This Row],[Price]]*0.52</f>
        <v>141.98600000000002</v>
      </c>
      <c r="V7940">
        <f>(Table1[[#This Row],[Price]]-Table1[[#This Row],[Scrap value]])/2</f>
        <v>65.531999999999996</v>
      </c>
    </row>
    <row r="7941" spans="1:22" x14ac:dyDescent="0.25">
      <c r="A7941" t="s">
        <v>35251</v>
      </c>
      <c r="B7941" t="s">
        <v>15</v>
      </c>
      <c r="C7941" t="s">
        <v>47</v>
      </c>
      <c r="D7941" t="s">
        <v>35252</v>
      </c>
      <c r="E7941">
        <v>396.82</v>
      </c>
      <c r="F7941">
        <v>7</v>
      </c>
      <c r="G7941" t="s">
        <v>43729</v>
      </c>
      <c r="H7941" t="s">
        <v>4711</v>
      </c>
      <c r="I7941" s="1">
        <v>45000</v>
      </c>
      <c r="J7941" s="1">
        <v>45658</v>
      </c>
      <c r="K7941" t="s">
        <v>35253</v>
      </c>
      <c r="L7941" t="s">
        <v>35254</v>
      </c>
      <c r="M7941" t="s">
        <v>45</v>
      </c>
      <c r="N7941">
        <v>3</v>
      </c>
      <c r="O7941">
        <f>Table1[[#This Row],[Price]]-0.1*Table1[[#This Row],[Price]]</f>
        <v>357.13799999999998</v>
      </c>
      <c r="P7941" s="9">
        <f>(Table1[[#This Row],[Expiration Date]]-Table1[[#This Row],[Manufacturing Date]])/365</f>
        <v>1.8027397260273972</v>
      </c>
      <c r="Q7941" t="str">
        <f>IF(Table1[[#This Row],[Expiration Date]]-J7949&gt;12/31/2024,"not expired","expired")</f>
        <v>expired</v>
      </c>
      <c r="R7941">
        <f>Table1[[#This Row],[Discounted Price]]*0.95</f>
        <v>339.28109999999998</v>
      </c>
      <c r="S7941">
        <f>Table1[[#This Row],[Discounted Price]]*0.9</f>
        <v>321.42419999999998</v>
      </c>
      <c r="T7941">
        <f>Table1[[#This Row],[Discounted Price]]*0.8</f>
        <v>285.71039999999999</v>
      </c>
      <c r="U7941">
        <f>Table1[[#This Row],[Price]]*0.52</f>
        <v>206.34640000000002</v>
      </c>
      <c r="V7941">
        <f>(Table1[[#This Row],[Price]]-Table1[[#This Row],[Scrap value]])/2</f>
        <v>95.236799999999988</v>
      </c>
    </row>
    <row r="7942" spans="1:22" x14ac:dyDescent="0.25">
      <c r="A7942" t="s">
        <v>35255</v>
      </c>
      <c r="B7942" t="s">
        <v>15</v>
      </c>
      <c r="C7942" t="s">
        <v>47</v>
      </c>
      <c r="D7942" t="s">
        <v>35256</v>
      </c>
      <c r="E7942">
        <v>219.62</v>
      </c>
      <c r="F7942">
        <v>67</v>
      </c>
      <c r="G7942" t="s">
        <v>43730</v>
      </c>
      <c r="H7942" t="s">
        <v>34923</v>
      </c>
      <c r="I7942" s="1">
        <v>45000</v>
      </c>
      <c r="J7942" s="1">
        <v>46023</v>
      </c>
      <c r="K7942" t="s">
        <v>35257</v>
      </c>
      <c r="L7942" t="s">
        <v>35258</v>
      </c>
      <c r="M7942" t="s">
        <v>20</v>
      </c>
      <c r="N7942">
        <v>5</v>
      </c>
      <c r="O7942">
        <f>Table1[[#This Row],[Price]]-0.1*Table1[[#This Row],[Price]]</f>
        <v>197.65800000000002</v>
      </c>
      <c r="P7942" s="9">
        <f>(Table1[[#This Row],[Expiration Date]]-Table1[[#This Row],[Manufacturing Date]])/365</f>
        <v>2.8027397260273972</v>
      </c>
      <c r="Q7942" t="str">
        <f>IF(Table1[[#This Row],[Expiration Date]]-J7950&gt;12/31/2024,"not expired","expired")</f>
        <v>not expired</v>
      </c>
      <c r="R7942">
        <f>Table1[[#This Row],[Discounted Price]]*0.95</f>
        <v>187.77510000000001</v>
      </c>
      <c r="S7942">
        <f>Table1[[#This Row],[Discounted Price]]*0.9</f>
        <v>177.89220000000003</v>
      </c>
      <c r="T7942">
        <f>Table1[[#This Row],[Discounted Price]]*0.8</f>
        <v>158.12640000000002</v>
      </c>
      <c r="U7942">
        <f>Table1[[#This Row],[Price]]*0.52</f>
        <v>114.20240000000001</v>
      </c>
      <c r="V7942">
        <f>(Table1[[#This Row],[Price]]-Table1[[#This Row],[Scrap value]])/2</f>
        <v>52.708799999999997</v>
      </c>
    </row>
    <row r="7943" spans="1:22" x14ac:dyDescent="0.25">
      <c r="A7943" t="s">
        <v>35259</v>
      </c>
      <c r="B7943" t="s">
        <v>29</v>
      </c>
      <c r="C7943" t="s">
        <v>47</v>
      </c>
      <c r="D7943" t="s">
        <v>35260</v>
      </c>
      <c r="E7943">
        <v>420.59</v>
      </c>
      <c r="F7943">
        <v>67</v>
      </c>
      <c r="G7943" t="s">
        <v>43729</v>
      </c>
      <c r="H7943" t="s">
        <v>4287</v>
      </c>
      <c r="I7943" s="1">
        <v>45000</v>
      </c>
      <c r="J7943" s="1">
        <v>45292</v>
      </c>
      <c r="K7943" t="s">
        <v>35261</v>
      </c>
      <c r="L7943" t="s">
        <v>35262</v>
      </c>
      <c r="M7943" t="s">
        <v>27</v>
      </c>
      <c r="N7943">
        <v>3</v>
      </c>
      <c r="O7943">
        <f>Table1[[#This Row],[Price]]-0.1*Table1[[#This Row],[Price]]</f>
        <v>378.53099999999995</v>
      </c>
      <c r="P7943" s="9">
        <f>(Table1[[#This Row],[Expiration Date]]-Table1[[#This Row],[Manufacturing Date]])/365</f>
        <v>0.8</v>
      </c>
      <c r="Q7943" t="str">
        <f>IF(Table1[[#This Row],[Expiration Date]]-J7951&gt;12/31/2024,"not expired","expired")</f>
        <v>expired</v>
      </c>
      <c r="R7943">
        <f>Table1[[#This Row],[Discounted Price]]*0.95</f>
        <v>359.60444999999993</v>
      </c>
      <c r="S7943">
        <f>Table1[[#This Row],[Discounted Price]]*0.9</f>
        <v>340.67789999999997</v>
      </c>
      <c r="T7943">
        <f>Table1[[#This Row],[Discounted Price]]*0.8</f>
        <v>302.82479999999998</v>
      </c>
      <c r="U7943">
        <f>Table1[[#This Row],[Price]]*0.52</f>
        <v>218.70679999999999</v>
      </c>
      <c r="V7943">
        <f>(Table1[[#This Row],[Price]]-Table1[[#This Row],[Scrap value]])/2</f>
        <v>100.94159999999999</v>
      </c>
    </row>
    <row r="7944" spans="1:22" x14ac:dyDescent="0.25">
      <c r="A7944" t="s">
        <v>35263</v>
      </c>
      <c r="B7944" t="s">
        <v>15</v>
      </c>
      <c r="C7944" t="s">
        <v>47</v>
      </c>
      <c r="D7944" t="s">
        <v>35264</v>
      </c>
      <c r="E7944">
        <v>371.93</v>
      </c>
      <c r="F7944">
        <v>75</v>
      </c>
      <c r="G7944" t="s">
        <v>43729</v>
      </c>
      <c r="H7944" t="s">
        <v>862</v>
      </c>
      <c r="I7944" s="1">
        <v>45137</v>
      </c>
      <c r="J7944" s="1">
        <v>45292</v>
      </c>
      <c r="K7944" t="s">
        <v>35265</v>
      </c>
      <c r="L7944" t="s">
        <v>35266</v>
      </c>
      <c r="M7944" t="s">
        <v>20</v>
      </c>
      <c r="N7944">
        <v>5</v>
      </c>
      <c r="O7944">
        <f>Table1[[#This Row],[Price]]-0.1*Table1[[#This Row],[Price]]</f>
        <v>334.73700000000002</v>
      </c>
      <c r="P7944" s="9">
        <f>(Table1[[#This Row],[Expiration Date]]-Table1[[#This Row],[Manufacturing Date]])/365</f>
        <v>0.42465753424657532</v>
      </c>
      <c r="Q7944" t="str">
        <f>IF(Table1[[#This Row],[Expiration Date]]-J7952&gt;12/31/2024,"not expired","expired")</f>
        <v>expired</v>
      </c>
      <c r="R7944">
        <f>Table1[[#This Row],[Discounted Price]]*0.95</f>
        <v>318.00015000000002</v>
      </c>
      <c r="S7944">
        <f>Table1[[#This Row],[Discounted Price]]*0.9</f>
        <v>301.26330000000002</v>
      </c>
      <c r="T7944">
        <f>Table1[[#This Row],[Discounted Price]]*0.8</f>
        <v>267.78960000000001</v>
      </c>
      <c r="U7944">
        <f>Table1[[#This Row],[Price]]*0.52</f>
        <v>193.40360000000001</v>
      </c>
      <c r="V7944">
        <f>(Table1[[#This Row],[Price]]-Table1[[#This Row],[Scrap value]])/2</f>
        <v>89.263199999999998</v>
      </c>
    </row>
    <row r="7945" spans="1:22" x14ac:dyDescent="0.25">
      <c r="A7945" t="s">
        <v>35267</v>
      </c>
      <c r="B7945" t="s">
        <v>22</v>
      </c>
      <c r="C7945" t="s">
        <v>47</v>
      </c>
      <c r="D7945" t="s">
        <v>35268</v>
      </c>
      <c r="E7945">
        <v>100.12</v>
      </c>
      <c r="F7945">
        <v>98</v>
      </c>
      <c r="G7945" t="s">
        <v>43730</v>
      </c>
      <c r="H7945" t="s">
        <v>2045</v>
      </c>
      <c r="I7945" s="1">
        <v>45137</v>
      </c>
      <c r="J7945" s="1">
        <v>46023</v>
      </c>
      <c r="K7945" t="s">
        <v>35269</v>
      </c>
      <c r="L7945" t="s">
        <v>35270</v>
      </c>
      <c r="M7945" t="s">
        <v>27</v>
      </c>
      <c r="N7945">
        <v>5</v>
      </c>
      <c r="O7945">
        <f>Table1[[#This Row],[Price]]-0.1*Table1[[#This Row],[Price]]</f>
        <v>90.108000000000004</v>
      </c>
      <c r="P7945" s="9">
        <f>(Table1[[#This Row],[Expiration Date]]-Table1[[#This Row],[Manufacturing Date]])/365</f>
        <v>2.4273972602739726</v>
      </c>
      <c r="Q7945" t="str">
        <f>IF(Table1[[#This Row],[Expiration Date]]-J7953&gt;12/31/2024,"not expired","expired")</f>
        <v>expired</v>
      </c>
      <c r="R7945">
        <f>Table1[[#This Row],[Discounted Price]]*0.95</f>
        <v>85.602599999999995</v>
      </c>
      <c r="S7945">
        <f>Table1[[#This Row],[Discounted Price]]*0.9</f>
        <v>81.097200000000001</v>
      </c>
      <c r="T7945">
        <f>Table1[[#This Row],[Discounted Price]]*0.8</f>
        <v>72.086400000000012</v>
      </c>
      <c r="U7945">
        <f>Table1[[#This Row],[Price]]*0.52</f>
        <v>52.062400000000004</v>
      </c>
      <c r="V7945">
        <f>(Table1[[#This Row],[Price]]-Table1[[#This Row],[Scrap value]])/2</f>
        <v>24.0288</v>
      </c>
    </row>
    <row r="7946" spans="1:22" x14ac:dyDescent="0.25">
      <c r="A7946" t="s">
        <v>35271</v>
      </c>
      <c r="B7946" t="s">
        <v>15</v>
      </c>
      <c r="C7946" t="s">
        <v>47</v>
      </c>
      <c r="D7946" t="s">
        <v>35272</v>
      </c>
      <c r="E7946">
        <v>472.48</v>
      </c>
      <c r="F7946">
        <v>21</v>
      </c>
      <c r="G7946" t="s">
        <v>43729</v>
      </c>
      <c r="H7946" t="s">
        <v>5242</v>
      </c>
      <c r="I7946" s="1">
        <v>44927</v>
      </c>
      <c r="J7946" s="1">
        <v>45292</v>
      </c>
      <c r="K7946" t="s">
        <v>35273</v>
      </c>
      <c r="L7946" t="s">
        <v>35274</v>
      </c>
      <c r="M7946" t="s">
        <v>45</v>
      </c>
      <c r="N7946">
        <v>2</v>
      </c>
      <c r="O7946">
        <f>Table1[[#This Row],[Price]]-0.1*Table1[[#This Row],[Price]]</f>
        <v>425.23200000000003</v>
      </c>
      <c r="P7946" s="9">
        <f>(Table1[[#This Row],[Expiration Date]]-Table1[[#This Row],[Manufacturing Date]])/365</f>
        <v>1</v>
      </c>
      <c r="Q7946" t="str">
        <f>IF(Table1[[#This Row],[Expiration Date]]-J7954&gt;12/31/2024,"not expired","expired")</f>
        <v>expired</v>
      </c>
      <c r="R7946">
        <f>Table1[[#This Row],[Discounted Price]]*0.95</f>
        <v>403.97039999999998</v>
      </c>
      <c r="S7946">
        <f>Table1[[#This Row],[Discounted Price]]*0.9</f>
        <v>382.70880000000005</v>
      </c>
      <c r="T7946">
        <f>Table1[[#This Row],[Discounted Price]]*0.8</f>
        <v>340.18560000000002</v>
      </c>
      <c r="U7946">
        <f>Table1[[#This Row],[Price]]*0.52</f>
        <v>245.68960000000001</v>
      </c>
      <c r="V7946">
        <f>(Table1[[#This Row],[Price]]-Table1[[#This Row],[Scrap value]])/2</f>
        <v>113.3952</v>
      </c>
    </row>
    <row r="7947" spans="1:22" x14ac:dyDescent="0.25">
      <c r="A7947" t="s">
        <v>35275</v>
      </c>
      <c r="B7947" t="s">
        <v>15</v>
      </c>
      <c r="C7947" t="s">
        <v>47</v>
      </c>
      <c r="D7947" t="s">
        <v>35276</v>
      </c>
      <c r="E7947">
        <v>271.64999999999998</v>
      </c>
      <c r="F7947">
        <v>67</v>
      </c>
      <c r="G7947" t="s">
        <v>43730</v>
      </c>
      <c r="H7947" t="s">
        <v>284</v>
      </c>
      <c r="I7947" s="1">
        <v>45000</v>
      </c>
      <c r="J7947" s="1">
        <v>45658</v>
      </c>
      <c r="K7947" t="s">
        <v>35277</v>
      </c>
      <c r="L7947" t="s">
        <v>35278</v>
      </c>
      <c r="M7947" t="s">
        <v>45</v>
      </c>
      <c r="N7947">
        <v>1</v>
      </c>
      <c r="O7947">
        <f>Table1[[#This Row],[Price]]-0.1*Table1[[#This Row],[Price]]</f>
        <v>244.48499999999999</v>
      </c>
      <c r="P7947" s="9">
        <f>(Table1[[#This Row],[Expiration Date]]-Table1[[#This Row],[Manufacturing Date]])/365</f>
        <v>1.8027397260273972</v>
      </c>
      <c r="Q7947" t="str">
        <f>IF(Table1[[#This Row],[Expiration Date]]-J7955&gt;12/31/2024,"not expired","expired")</f>
        <v>expired</v>
      </c>
      <c r="R7947">
        <f>Table1[[#This Row],[Discounted Price]]*0.95</f>
        <v>232.26074999999997</v>
      </c>
      <c r="S7947">
        <f>Table1[[#This Row],[Discounted Price]]*0.9</f>
        <v>220.03649999999999</v>
      </c>
      <c r="T7947">
        <f>Table1[[#This Row],[Discounted Price]]*0.8</f>
        <v>195.58799999999999</v>
      </c>
      <c r="U7947">
        <f>Table1[[#This Row],[Price]]*0.52</f>
        <v>141.25799999999998</v>
      </c>
      <c r="V7947">
        <f>(Table1[[#This Row],[Price]]-Table1[[#This Row],[Scrap value]])/2</f>
        <v>65.195999999999998</v>
      </c>
    </row>
    <row r="7948" spans="1:22" x14ac:dyDescent="0.25">
      <c r="A7948" t="s">
        <v>35279</v>
      </c>
      <c r="B7948" t="s">
        <v>29</v>
      </c>
      <c r="C7948" t="s">
        <v>47</v>
      </c>
      <c r="D7948" t="s">
        <v>35280</v>
      </c>
      <c r="E7948">
        <v>191.56</v>
      </c>
      <c r="F7948">
        <v>65</v>
      </c>
      <c r="G7948" t="s">
        <v>43730</v>
      </c>
      <c r="H7948" t="s">
        <v>35281</v>
      </c>
      <c r="I7948" s="1">
        <v>44927</v>
      </c>
      <c r="J7948" s="1">
        <v>45658</v>
      </c>
      <c r="K7948" t="s">
        <v>35282</v>
      </c>
      <c r="L7948" t="s">
        <v>35283</v>
      </c>
      <c r="M7948" t="s">
        <v>27</v>
      </c>
      <c r="N7948">
        <v>3</v>
      </c>
      <c r="O7948">
        <f>Table1[[#This Row],[Price]]-0.1*Table1[[#This Row],[Price]]</f>
        <v>172.404</v>
      </c>
      <c r="P7948" s="9">
        <f>(Table1[[#This Row],[Expiration Date]]-Table1[[#This Row],[Manufacturing Date]])/365</f>
        <v>2.0027397260273974</v>
      </c>
      <c r="Q7948" t="str">
        <f>IF(Table1[[#This Row],[Expiration Date]]-J7956&gt;12/31/2024,"not expired","expired")</f>
        <v>not expired</v>
      </c>
      <c r="R7948">
        <f>Table1[[#This Row],[Discounted Price]]*0.95</f>
        <v>163.78379999999999</v>
      </c>
      <c r="S7948">
        <f>Table1[[#This Row],[Discounted Price]]*0.9</f>
        <v>155.1636</v>
      </c>
      <c r="T7948">
        <f>Table1[[#This Row],[Discounted Price]]*0.8</f>
        <v>137.92320000000001</v>
      </c>
      <c r="U7948">
        <f>Table1[[#This Row],[Price]]*0.52</f>
        <v>99.611200000000011</v>
      </c>
      <c r="V7948">
        <f>(Table1[[#This Row],[Price]]-Table1[[#This Row],[Scrap value]])/2</f>
        <v>45.974399999999996</v>
      </c>
    </row>
    <row r="7949" spans="1:22" x14ac:dyDescent="0.25">
      <c r="A7949" t="s">
        <v>35284</v>
      </c>
      <c r="B7949" t="s">
        <v>35</v>
      </c>
      <c r="C7949" t="s">
        <v>47</v>
      </c>
      <c r="D7949" t="s">
        <v>35285</v>
      </c>
      <c r="E7949">
        <v>443.65</v>
      </c>
      <c r="F7949">
        <v>24</v>
      </c>
      <c r="G7949" t="s">
        <v>43730</v>
      </c>
      <c r="H7949" t="s">
        <v>11121</v>
      </c>
      <c r="I7949" s="1">
        <v>44927</v>
      </c>
      <c r="J7949" s="1">
        <v>45658</v>
      </c>
      <c r="K7949" t="s">
        <v>35286</v>
      </c>
      <c r="L7949" t="s">
        <v>35287</v>
      </c>
      <c r="M7949" t="s">
        <v>45</v>
      </c>
      <c r="N7949">
        <v>5</v>
      </c>
      <c r="O7949">
        <f>Table1[[#This Row],[Price]]-0.1*Table1[[#This Row],[Price]]</f>
        <v>399.28499999999997</v>
      </c>
      <c r="P7949" s="9">
        <f>(Table1[[#This Row],[Expiration Date]]-Table1[[#This Row],[Manufacturing Date]])/365</f>
        <v>2.0027397260273974</v>
      </c>
      <c r="Q7949" t="str">
        <f>IF(Table1[[#This Row],[Expiration Date]]-J7957&gt;12/31/2024,"not expired","expired")</f>
        <v>not expired</v>
      </c>
      <c r="R7949">
        <f>Table1[[#This Row],[Discounted Price]]*0.95</f>
        <v>379.32074999999998</v>
      </c>
      <c r="S7949">
        <f>Table1[[#This Row],[Discounted Price]]*0.9</f>
        <v>359.35649999999998</v>
      </c>
      <c r="T7949">
        <f>Table1[[#This Row],[Discounted Price]]*0.8</f>
        <v>319.428</v>
      </c>
      <c r="U7949">
        <f>Table1[[#This Row],[Price]]*0.52</f>
        <v>230.69800000000001</v>
      </c>
      <c r="V7949">
        <f>(Table1[[#This Row],[Price]]-Table1[[#This Row],[Scrap value]])/2</f>
        <v>106.47599999999998</v>
      </c>
    </row>
    <row r="7950" spans="1:22" x14ac:dyDescent="0.25">
      <c r="A7950" t="s">
        <v>35288</v>
      </c>
      <c r="B7950" t="s">
        <v>35</v>
      </c>
      <c r="C7950" t="s">
        <v>47</v>
      </c>
      <c r="D7950" t="s">
        <v>35289</v>
      </c>
      <c r="E7950">
        <v>347.4</v>
      </c>
      <c r="F7950">
        <v>86</v>
      </c>
      <c r="G7950" t="s">
        <v>43730</v>
      </c>
      <c r="H7950" t="s">
        <v>18707</v>
      </c>
      <c r="I7950" s="1">
        <v>45137</v>
      </c>
      <c r="J7950" s="1">
        <v>45658</v>
      </c>
      <c r="K7950" t="s">
        <v>35290</v>
      </c>
      <c r="L7950" t="s">
        <v>35291</v>
      </c>
      <c r="M7950" t="s">
        <v>20</v>
      </c>
      <c r="N7950">
        <v>1</v>
      </c>
      <c r="O7950">
        <f>Table1[[#This Row],[Price]]-0.1*Table1[[#This Row],[Price]]</f>
        <v>312.65999999999997</v>
      </c>
      <c r="P7950" s="9">
        <f>(Table1[[#This Row],[Expiration Date]]-Table1[[#This Row],[Manufacturing Date]])/365</f>
        <v>1.4273972602739726</v>
      </c>
      <c r="Q7950" t="str">
        <f>IF(Table1[[#This Row],[Expiration Date]]-J7958&gt;12/31/2024,"not expired","expired")</f>
        <v>expired</v>
      </c>
      <c r="R7950">
        <f>Table1[[#This Row],[Discounted Price]]*0.95</f>
        <v>297.02699999999993</v>
      </c>
      <c r="S7950">
        <f>Table1[[#This Row],[Discounted Price]]*0.9</f>
        <v>281.39400000000001</v>
      </c>
      <c r="T7950">
        <f>Table1[[#This Row],[Discounted Price]]*0.8</f>
        <v>250.12799999999999</v>
      </c>
      <c r="U7950">
        <f>Table1[[#This Row],[Price]]*0.52</f>
        <v>180.648</v>
      </c>
      <c r="V7950">
        <f>(Table1[[#This Row],[Price]]-Table1[[#This Row],[Scrap value]])/2</f>
        <v>83.375999999999991</v>
      </c>
    </row>
    <row r="7951" spans="1:22" x14ac:dyDescent="0.25">
      <c r="A7951" t="s">
        <v>35292</v>
      </c>
      <c r="B7951" t="s">
        <v>35</v>
      </c>
      <c r="C7951" t="s">
        <v>47</v>
      </c>
      <c r="D7951" t="s">
        <v>35293</v>
      </c>
      <c r="E7951">
        <v>197.75</v>
      </c>
      <c r="F7951">
        <v>92</v>
      </c>
      <c r="G7951" t="s">
        <v>43729</v>
      </c>
      <c r="H7951" t="s">
        <v>19294</v>
      </c>
      <c r="I7951" s="1">
        <v>45137</v>
      </c>
      <c r="J7951" s="1">
        <v>45292</v>
      </c>
      <c r="K7951" t="s">
        <v>35294</v>
      </c>
      <c r="L7951" t="s">
        <v>35295</v>
      </c>
      <c r="M7951" t="s">
        <v>45</v>
      </c>
      <c r="N7951">
        <v>5</v>
      </c>
      <c r="O7951">
        <f>Table1[[#This Row],[Price]]-0.1*Table1[[#This Row],[Price]]</f>
        <v>177.97499999999999</v>
      </c>
      <c r="P7951" s="9">
        <f>(Table1[[#This Row],[Expiration Date]]-Table1[[#This Row],[Manufacturing Date]])/365</f>
        <v>0.42465753424657532</v>
      </c>
      <c r="Q7951" t="str">
        <f>IF(Table1[[#This Row],[Expiration Date]]-J7959&gt;12/31/2024,"not expired","expired")</f>
        <v>expired</v>
      </c>
      <c r="R7951">
        <f>Table1[[#This Row],[Discounted Price]]*0.95</f>
        <v>169.07624999999999</v>
      </c>
      <c r="S7951">
        <f>Table1[[#This Row],[Discounted Price]]*0.9</f>
        <v>160.17750000000001</v>
      </c>
      <c r="T7951">
        <f>Table1[[#This Row],[Discounted Price]]*0.8</f>
        <v>142.38</v>
      </c>
      <c r="U7951">
        <f>Table1[[#This Row],[Price]]*0.52</f>
        <v>102.83</v>
      </c>
      <c r="V7951">
        <f>(Table1[[#This Row],[Price]]-Table1[[#This Row],[Scrap value]])/2</f>
        <v>47.46</v>
      </c>
    </row>
    <row r="7952" spans="1:22" x14ac:dyDescent="0.25">
      <c r="A7952" t="s">
        <v>35296</v>
      </c>
      <c r="B7952" t="s">
        <v>15</v>
      </c>
      <c r="C7952" t="s">
        <v>47</v>
      </c>
      <c r="D7952" t="s">
        <v>35297</v>
      </c>
      <c r="E7952">
        <v>454.51</v>
      </c>
      <c r="F7952">
        <v>87</v>
      </c>
      <c r="G7952" t="s">
        <v>43728</v>
      </c>
      <c r="H7952" t="s">
        <v>35298</v>
      </c>
      <c r="I7952" s="1">
        <v>45000</v>
      </c>
      <c r="J7952" s="1">
        <v>46023</v>
      </c>
      <c r="K7952" t="s">
        <v>35299</v>
      </c>
      <c r="L7952" t="s">
        <v>35300</v>
      </c>
      <c r="M7952" t="s">
        <v>20</v>
      </c>
      <c r="N7952">
        <v>1</v>
      </c>
      <c r="O7952">
        <f>Table1[[#This Row],[Price]]-0.1*Table1[[#This Row],[Price]]</f>
        <v>409.05899999999997</v>
      </c>
      <c r="P7952" s="9">
        <f>(Table1[[#This Row],[Expiration Date]]-Table1[[#This Row],[Manufacturing Date]])/365</f>
        <v>2.8027397260273972</v>
      </c>
      <c r="Q7952" t="str">
        <f>IF(Table1[[#This Row],[Expiration Date]]-J7960&gt;12/31/2024,"not expired","expired")</f>
        <v>not expired</v>
      </c>
      <c r="R7952">
        <f>Table1[[#This Row],[Discounted Price]]*0.95</f>
        <v>388.60604999999993</v>
      </c>
      <c r="S7952">
        <f>Table1[[#This Row],[Discounted Price]]*0.9</f>
        <v>368.15309999999999</v>
      </c>
      <c r="T7952">
        <f>Table1[[#This Row],[Discounted Price]]*0.8</f>
        <v>327.24720000000002</v>
      </c>
      <c r="U7952">
        <f>Table1[[#This Row],[Price]]*0.52</f>
        <v>236.34520000000001</v>
      </c>
      <c r="V7952">
        <f>(Table1[[#This Row],[Price]]-Table1[[#This Row],[Scrap value]])/2</f>
        <v>109.08239999999999</v>
      </c>
    </row>
    <row r="7953" spans="1:22" x14ac:dyDescent="0.25">
      <c r="A7953" t="s">
        <v>35301</v>
      </c>
      <c r="B7953" t="s">
        <v>35</v>
      </c>
      <c r="C7953" t="s">
        <v>47</v>
      </c>
      <c r="D7953" t="s">
        <v>35302</v>
      </c>
      <c r="E7953">
        <v>398.14</v>
      </c>
      <c r="F7953">
        <v>65</v>
      </c>
      <c r="G7953" t="s">
        <v>43729</v>
      </c>
      <c r="H7953" t="s">
        <v>1656</v>
      </c>
      <c r="I7953" s="1">
        <v>45137</v>
      </c>
      <c r="J7953" s="1">
        <v>46023</v>
      </c>
      <c r="K7953" t="s">
        <v>35303</v>
      </c>
      <c r="L7953" t="s">
        <v>35304</v>
      </c>
      <c r="M7953" t="s">
        <v>20</v>
      </c>
      <c r="N7953">
        <v>4</v>
      </c>
      <c r="O7953">
        <f>Table1[[#This Row],[Price]]-0.1*Table1[[#This Row],[Price]]</f>
        <v>358.32599999999996</v>
      </c>
      <c r="P7953" s="9">
        <f>(Table1[[#This Row],[Expiration Date]]-Table1[[#This Row],[Manufacturing Date]])/365</f>
        <v>2.4273972602739726</v>
      </c>
      <c r="Q7953" t="str">
        <f>IF(Table1[[#This Row],[Expiration Date]]-J7961&gt;12/31/2024,"not expired","expired")</f>
        <v>expired</v>
      </c>
      <c r="R7953">
        <f>Table1[[#This Row],[Discounted Price]]*0.95</f>
        <v>340.40969999999993</v>
      </c>
      <c r="S7953">
        <f>Table1[[#This Row],[Discounted Price]]*0.9</f>
        <v>322.49339999999995</v>
      </c>
      <c r="T7953">
        <f>Table1[[#This Row],[Discounted Price]]*0.8</f>
        <v>286.66079999999999</v>
      </c>
      <c r="U7953">
        <f>Table1[[#This Row],[Price]]*0.52</f>
        <v>207.03280000000001</v>
      </c>
      <c r="V7953">
        <f>(Table1[[#This Row],[Price]]-Table1[[#This Row],[Scrap value]])/2</f>
        <v>95.553599999999989</v>
      </c>
    </row>
    <row r="7954" spans="1:22" x14ac:dyDescent="0.25">
      <c r="A7954" t="s">
        <v>35305</v>
      </c>
      <c r="B7954" t="s">
        <v>29</v>
      </c>
      <c r="C7954" t="s">
        <v>47</v>
      </c>
      <c r="D7954" t="s">
        <v>35306</v>
      </c>
      <c r="E7954">
        <v>411.02</v>
      </c>
      <c r="F7954">
        <v>74</v>
      </c>
      <c r="G7954" t="s">
        <v>43730</v>
      </c>
      <c r="H7954" t="s">
        <v>35307</v>
      </c>
      <c r="I7954" s="1">
        <v>45137</v>
      </c>
      <c r="J7954" s="1">
        <v>45658</v>
      </c>
      <c r="K7954" t="s">
        <v>35308</v>
      </c>
      <c r="L7954" t="s">
        <v>35309</v>
      </c>
      <c r="M7954" t="s">
        <v>20</v>
      </c>
      <c r="N7954">
        <v>1</v>
      </c>
      <c r="O7954">
        <f>Table1[[#This Row],[Price]]-0.1*Table1[[#This Row],[Price]]</f>
        <v>369.91800000000001</v>
      </c>
      <c r="P7954" s="9">
        <f>(Table1[[#This Row],[Expiration Date]]-Table1[[#This Row],[Manufacturing Date]])/365</f>
        <v>1.4273972602739726</v>
      </c>
      <c r="Q7954" t="str">
        <f>IF(Table1[[#This Row],[Expiration Date]]-J7962&gt;12/31/2024,"not expired","expired")</f>
        <v>expired</v>
      </c>
      <c r="R7954">
        <f>Table1[[#This Row],[Discounted Price]]*0.95</f>
        <v>351.4221</v>
      </c>
      <c r="S7954">
        <f>Table1[[#This Row],[Discounted Price]]*0.9</f>
        <v>332.92619999999999</v>
      </c>
      <c r="T7954">
        <f>Table1[[#This Row],[Discounted Price]]*0.8</f>
        <v>295.93440000000004</v>
      </c>
      <c r="U7954">
        <f>Table1[[#This Row],[Price]]*0.52</f>
        <v>213.7304</v>
      </c>
      <c r="V7954">
        <f>(Table1[[#This Row],[Price]]-Table1[[#This Row],[Scrap value]])/2</f>
        <v>98.644799999999989</v>
      </c>
    </row>
    <row r="7955" spans="1:22" x14ac:dyDescent="0.25">
      <c r="A7955" t="s">
        <v>35310</v>
      </c>
      <c r="B7955" t="s">
        <v>35</v>
      </c>
      <c r="C7955" t="s">
        <v>47</v>
      </c>
      <c r="D7955" t="s">
        <v>35311</v>
      </c>
      <c r="E7955">
        <v>283.99</v>
      </c>
      <c r="F7955">
        <v>87</v>
      </c>
      <c r="G7955" t="s">
        <v>43730</v>
      </c>
      <c r="H7955" t="s">
        <v>19841</v>
      </c>
      <c r="I7955" s="1">
        <v>44927</v>
      </c>
      <c r="J7955" s="1">
        <v>46023</v>
      </c>
      <c r="K7955" t="s">
        <v>35312</v>
      </c>
      <c r="L7955" t="s">
        <v>35313</v>
      </c>
      <c r="M7955" t="s">
        <v>45</v>
      </c>
      <c r="N7955">
        <v>2</v>
      </c>
      <c r="O7955">
        <f>Table1[[#This Row],[Price]]-0.1*Table1[[#This Row],[Price]]</f>
        <v>255.59100000000001</v>
      </c>
      <c r="P7955" s="9">
        <f>(Table1[[#This Row],[Expiration Date]]-Table1[[#This Row],[Manufacturing Date]])/365</f>
        <v>3.0027397260273974</v>
      </c>
      <c r="Q7955" t="str">
        <f>IF(Table1[[#This Row],[Expiration Date]]-J7963&gt;12/31/2024,"not expired","expired")</f>
        <v>expired</v>
      </c>
      <c r="R7955">
        <f>Table1[[#This Row],[Discounted Price]]*0.95</f>
        <v>242.81145000000001</v>
      </c>
      <c r="S7955">
        <f>Table1[[#This Row],[Discounted Price]]*0.9</f>
        <v>230.03190000000001</v>
      </c>
      <c r="T7955">
        <f>Table1[[#This Row],[Discounted Price]]*0.8</f>
        <v>204.47280000000001</v>
      </c>
      <c r="U7955">
        <f>Table1[[#This Row],[Price]]*0.52</f>
        <v>147.6748</v>
      </c>
      <c r="V7955">
        <f>(Table1[[#This Row],[Price]]-Table1[[#This Row],[Scrap value]])/2</f>
        <v>68.157600000000002</v>
      </c>
    </row>
    <row r="7956" spans="1:22" x14ac:dyDescent="0.25">
      <c r="A7956" t="s">
        <v>35314</v>
      </c>
      <c r="B7956" t="s">
        <v>29</v>
      </c>
      <c r="C7956" t="s">
        <v>47</v>
      </c>
      <c r="D7956" t="s">
        <v>35315</v>
      </c>
      <c r="E7956">
        <v>58.01</v>
      </c>
      <c r="F7956">
        <v>85</v>
      </c>
      <c r="G7956" t="s">
        <v>43728</v>
      </c>
      <c r="H7956" t="s">
        <v>34461</v>
      </c>
      <c r="I7956" s="1">
        <v>45137</v>
      </c>
      <c r="J7956" s="1">
        <v>45292</v>
      </c>
      <c r="K7956" t="s">
        <v>35316</v>
      </c>
      <c r="L7956" t="s">
        <v>35317</v>
      </c>
      <c r="M7956" t="s">
        <v>27</v>
      </c>
      <c r="N7956">
        <v>4</v>
      </c>
      <c r="O7956">
        <f>Table1[[#This Row],[Price]]-0.1*Table1[[#This Row],[Price]]</f>
        <v>52.208999999999996</v>
      </c>
      <c r="P7956" s="9">
        <f>(Table1[[#This Row],[Expiration Date]]-Table1[[#This Row],[Manufacturing Date]])/365</f>
        <v>0.42465753424657532</v>
      </c>
      <c r="Q7956" t="str">
        <f>IF(Table1[[#This Row],[Expiration Date]]-J7964&gt;12/31/2024,"not expired","expired")</f>
        <v>expired</v>
      </c>
      <c r="R7956">
        <f>Table1[[#This Row],[Discounted Price]]*0.95</f>
        <v>49.598549999999996</v>
      </c>
      <c r="S7956">
        <f>Table1[[#This Row],[Discounted Price]]*0.9</f>
        <v>46.988099999999996</v>
      </c>
      <c r="T7956">
        <f>Table1[[#This Row],[Discounted Price]]*0.8</f>
        <v>41.767200000000003</v>
      </c>
      <c r="U7956">
        <f>Table1[[#This Row],[Price]]*0.52</f>
        <v>30.165199999999999</v>
      </c>
      <c r="V7956">
        <f>(Table1[[#This Row],[Price]]-Table1[[#This Row],[Scrap value]])/2</f>
        <v>13.9224</v>
      </c>
    </row>
    <row r="7957" spans="1:22" x14ac:dyDescent="0.25">
      <c r="A7957" t="s">
        <v>35318</v>
      </c>
      <c r="B7957" t="s">
        <v>22</v>
      </c>
      <c r="C7957" t="s">
        <v>47</v>
      </c>
      <c r="D7957" t="s">
        <v>35319</v>
      </c>
      <c r="E7957">
        <v>337.27</v>
      </c>
      <c r="F7957">
        <v>11</v>
      </c>
      <c r="G7957" t="s">
        <v>43729</v>
      </c>
      <c r="H7957" t="s">
        <v>34167</v>
      </c>
      <c r="I7957" s="1">
        <v>45137</v>
      </c>
      <c r="J7957" s="1">
        <v>45292</v>
      </c>
      <c r="K7957" t="s">
        <v>35320</v>
      </c>
      <c r="L7957" t="s">
        <v>35321</v>
      </c>
      <c r="M7957" t="s">
        <v>20</v>
      </c>
      <c r="N7957">
        <v>4</v>
      </c>
      <c r="O7957">
        <f>Table1[[#This Row],[Price]]-0.1*Table1[[#This Row],[Price]]</f>
        <v>303.54300000000001</v>
      </c>
      <c r="P7957" s="9">
        <f>(Table1[[#This Row],[Expiration Date]]-Table1[[#This Row],[Manufacturing Date]])/365</f>
        <v>0.42465753424657532</v>
      </c>
      <c r="Q7957" t="str">
        <f>IF(Table1[[#This Row],[Expiration Date]]-J7965&gt;12/31/2024,"not expired","expired")</f>
        <v>expired</v>
      </c>
      <c r="R7957">
        <f>Table1[[#This Row],[Discounted Price]]*0.95</f>
        <v>288.36584999999997</v>
      </c>
      <c r="S7957">
        <f>Table1[[#This Row],[Discounted Price]]*0.9</f>
        <v>273.18870000000004</v>
      </c>
      <c r="T7957">
        <f>Table1[[#This Row],[Discounted Price]]*0.8</f>
        <v>242.83440000000002</v>
      </c>
      <c r="U7957">
        <f>Table1[[#This Row],[Price]]*0.52</f>
        <v>175.38040000000001</v>
      </c>
      <c r="V7957">
        <f>(Table1[[#This Row],[Price]]-Table1[[#This Row],[Scrap value]])/2</f>
        <v>80.944799999999987</v>
      </c>
    </row>
    <row r="7958" spans="1:22" x14ac:dyDescent="0.25">
      <c r="A7958" t="s">
        <v>35322</v>
      </c>
      <c r="B7958" t="s">
        <v>22</v>
      </c>
      <c r="C7958" t="s">
        <v>47</v>
      </c>
      <c r="D7958" t="s">
        <v>35323</v>
      </c>
      <c r="E7958">
        <v>374.4</v>
      </c>
      <c r="F7958">
        <v>23</v>
      </c>
      <c r="G7958" t="s">
        <v>43730</v>
      </c>
      <c r="H7958" t="s">
        <v>35324</v>
      </c>
      <c r="I7958" s="1">
        <v>44927</v>
      </c>
      <c r="J7958" s="1">
        <v>45658</v>
      </c>
      <c r="K7958" t="s">
        <v>35325</v>
      </c>
      <c r="L7958" t="s">
        <v>35326</v>
      </c>
      <c r="M7958" t="s">
        <v>45</v>
      </c>
      <c r="N7958">
        <v>4</v>
      </c>
      <c r="O7958">
        <f>Table1[[#This Row],[Price]]-0.1*Table1[[#This Row],[Price]]</f>
        <v>336.96</v>
      </c>
      <c r="P7958" s="9">
        <f>(Table1[[#This Row],[Expiration Date]]-Table1[[#This Row],[Manufacturing Date]])/365</f>
        <v>2.0027397260273974</v>
      </c>
      <c r="Q7958" t="str">
        <f>IF(Table1[[#This Row],[Expiration Date]]-J7966&gt;12/31/2024,"not expired","expired")</f>
        <v>expired</v>
      </c>
      <c r="R7958">
        <f>Table1[[#This Row],[Discounted Price]]*0.95</f>
        <v>320.11199999999997</v>
      </c>
      <c r="S7958">
        <f>Table1[[#This Row],[Discounted Price]]*0.9</f>
        <v>303.26400000000001</v>
      </c>
      <c r="T7958">
        <f>Table1[[#This Row],[Discounted Price]]*0.8</f>
        <v>269.56799999999998</v>
      </c>
      <c r="U7958">
        <f>Table1[[#This Row],[Price]]*0.52</f>
        <v>194.68799999999999</v>
      </c>
      <c r="V7958">
        <f>(Table1[[#This Row],[Price]]-Table1[[#This Row],[Scrap value]])/2</f>
        <v>89.855999999999995</v>
      </c>
    </row>
    <row r="7959" spans="1:22" x14ac:dyDescent="0.25">
      <c r="A7959" t="s">
        <v>35327</v>
      </c>
      <c r="B7959" t="s">
        <v>15</v>
      </c>
      <c r="C7959" t="s">
        <v>47</v>
      </c>
      <c r="D7959" t="s">
        <v>35328</v>
      </c>
      <c r="E7959">
        <v>446.85</v>
      </c>
      <c r="F7959">
        <v>87</v>
      </c>
      <c r="G7959" t="s">
        <v>43728</v>
      </c>
      <c r="H7959" t="s">
        <v>17721</v>
      </c>
      <c r="I7959" s="1">
        <v>44927</v>
      </c>
      <c r="J7959" s="1">
        <v>45658</v>
      </c>
      <c r="K7959" t="s">
        <v>35329</v>
      </c>
      <c r="L7959" t="s">
        <v>35330</v>
      </c>
      <c r="M7959" t="s">
        <v>20</v>
      </c>
      <c r="N7959">
        <v>2</v>
      </c>
      <c r="O7959">
        <f>Table1[[#This Row],[Price]]-0.1*Table1[[#This Row],[Price]]</f>
        <v>402.16500000000002</v>
      </c>
      <c r="P7959" s="9">
        <f>(Table1[[#This Row],[Expiration Date]]-Table1[[#This Row],[Manufacturing Date]])/365</f>
        <v>2.0027397260273974</v>
      </c>
      <c r="Q7959" t="str">
        <f>IF(Table1[[#This Row],[Expiration Date]]-J7967&gt;12/31/2024,"not expired","expired")</f>
        <v>not expired</v>
      </c>
      <c r="R7959">
        <f>Table1[[#This Row],[Discounted Price]]*0.95</f>
        <v>382.05675000000002</v>
      </c>
      <c r="S7959">
        <f>Table1[[#This Row],[Discounted Price]]*0.9</f>
        <v>361.94850000000002</v>
      </c>
      <c r="T7959">
        <f>Table1[[#This Row],[Discounted Price]]*0.8</f>
        <v>321.73200000000003</v>
      </c>
      <c r="U7959">
        <f>Table1[[#This Row],[Price]]*0.52</f>
        <v>232.36200000000002</v>
      </c>
      <c r="V7959">
        <f>(Table1[[#This Row],[Price]]-Table1[[#This Row],[Scrap value]])/2</f>
        <v>107.244</v>
      </c>
    </row>
    <row r="7960" spans="1:22" x14ac:dyDescent="0.25">
      <c r="A7960" t="s">
        <v>35331</v>
      </c>
      <c r="B7960" t="s">
        <v>22</v>
      </c>
      <c r="C7960" t="s">
        <v>47</v>
      </c>
      <c r="D7960" t="s">
        <v>35332</v>
      </c>
      <c r="E7960">
        <v>424.58</v>
      </c>
      <c r="F7960">
        <v>75</v>
      </c>
      <c r="G7960" t="s">
        <v>43729</v>
      </c>
      <c r="H7960" t="s">
        <v>4196</v>
      </c>
      <c r="I7960" s="1">
        <v>45137</v>
      </c>
      <c r="J7960" s="1">
        <v>45292</v>
      </c>
      <c r="K7960" t="s">
        <v>35333</v>
      </c>
      <c r="L7960" t="s">
        <v>35334</v>
      </c>
      <c r="M7960" t="s">
        <v>20</v>
      </c>
      <c r="N7960">
        <v>1</v>
      </c>
      <c r="O7960">
        <f>Table1[[#This Row],[Price]]-0.1*Table1[[#This Row],[Price]]</f>
        <v>382.12199999999996</v>
      </c>
      <c r="P7960" s="9">
        <f>(Table1[[#This Row],[Expiration Date]]-Table1[[#This Row],[Manufacturing Date]])/365</f>
        <v>0.42465753424657532</v>
      </c>
      <c r="Q7960" t="str">
        <f>IF(Table1[[#This Row],[Expiration Date]]-J7968&gt;12/31/2024,"not expired","expired")</f>
        <v>expired</v>
      </c>
      <c r="R7960">
        <f>Table1[[#This Row],[Discounted Price]]*0.95</f>
        <v>363.01589999999993</v>
      </c>
      <c r="S7960">
        <f>Table1[[#This Row],[Discounted Price]]*0.9</f>
        <v>343.90979999999996</v>
      </c>
      <c r="T7960">
        <f>Table1[[#This Row],[Discounted Price]]*0.8</f>
        <v>305.69759999999997</v>
      </c>
      <c r="U7960">
        <f>Table1[[#This Row],[Price]]*0.52</f>
        <v>220.7816</v>
      </c>
      <c r="V7960">
        <f>(Table1[[#This Row],[Price]]-Table1[[#This Row],[Scrap value]])/2</f>
        <v>101.89919999999999</v>
      </c>
    </row>
    <row r="7961" spans="1:22" x14ac:dyDescent="0.25">
      <c r="A7961" t="s">
        <v>35335</v>
      </c>
      <c r="B7961" t="s">
        <v>29</v>
      </c>
      <c r="C7961" t="s">
        <v>47</v>
      </c>
      <c r="D7961" t="s">
        <v>35336</v>
      </c>
      <c r="E7961">
        <v>118.71</v>
      </c>
      <c r="F7961">
        <v>39</v>
      </c>
      <c r="G7961" t="s">
        <v>43729</v>
      </c>
      <c r="H7961" t="s">
        <v>17146</v>
      </c>
      <c r="I7961" s="1">
        <v>44927</v>
      </c>
      <c r="J7961" s="1">
        <v>46023</v>
      </c>
      <c r="K7961" t="s">
        <v>35337</v>
      </c>
      <c r="L7961" t="s">
        <v>35338</v>
      </c>
      <c r="M7961" t="s">
        <v>20</v>
      </c>
      <c r="N7961">
        <v>4</v>
      </c>
      <c r="O7961">
        <f>Table1[[#This Row],[Price]]-0.1*Table1[[#This Row],[Price]]</f>
        <v>106.839</v>
      </c>
      <c r="P7961" s="9">
        <f>(Table1[[#This Row],[Expiration Date]]-Table1[[#This Row],[Manufacturing Date]])/365</f>
        <v>3.0027397260273974</v>
      </c>
      <c r="Q7961" t="str">
        <f>IF(Table1[[#This Row],[Expiration Date]]-J7969&gt;12/31/2024,"not expired","expired")</f>
        <v>not expired</v>
      </c>
      <c r="R7961">
        <f>Table1[[#This Row],[Discounted Price]]*0.95</f>
        <v>101.49704999999999</v>
      </c>
      <c r="S7961">
        <f>Table1[[#This Row],[Discounted Price]]*0.9</f>
        <v>96.155100000000004</v>
      </c>
      <c r="T7961">
        <f>Table1[[#This Row],[Discounted Price]]*0.8</f>
        <v>85.47120000000001</v>
      </c>
      <c r="U7961">
        <f>Table1[[#This Row],[Price]]*0.52</f>
        <v>61.729199999999999</v>
      </c>
      <c r="V7961">
        <f>(Table1[[#This Row],[Price]]-Table1[[#This Row],[Scrap value]])/2</f>
        <v>28.490399999999998</v>
      </c>
    </row>
    <row r="7962" spans="1:22" x14ac:dyDescent="0.25">
      <c r="A7962" t="s">
        <v>35339</v>
      </c>
      <c r="B7962" t="s">
        <v>29</v>
      </c>
      <c r="C7962" t="s">
        <v>47</v>
      </c>
      <c r="D7962" t="s">
        <v>35340</v>
      </c>
      <c r="E7962">
        <v>365.89</v>
      </c>
      <c r="F7962">
        <v>4</v>
      </c>
      <c r="G7962" t="s">
        <v>43728</v>
      </c>
      <c r="H7962" t="s">
        <v>2761</v>
      </c>
      <c r="I7962" s="1">
        <v>44927</v>
      </c>
      <c r="J7962" s="1">
        <v>46023</v>
      </c>
      <c r="K7962" t="s">
        <v>35341</v>
      </c>
      <c r="L7962" t="s">
        <v>35342</v>
      </c>
      <c r="M7962" t="s">
        <v>45</v>
      </c>
      <c r="N7962">
        <v>2</v>
      </c>
      <c r="O7962">
        <f>Table1[[#This Row],[Price]]-0.1*Table1[[#This Row],[Price]]</f>
        <v>329.30099999999999</v>
      </c>
      <c r="P7962" s="9">
        <f>(Table1[[#This Row],[Expiration Date]]-Table1[[#This Row],[Manufacturing Date]])/365</f>
        <v>3.0027397260273974</v>
      </c>
      <c r="Q7962" t="str">
        <f>IF(Table1[[#This Row],[Expiration Date]]-J7970&gt;12/31/2024,"not expired","expired")</f>
        <v>not expired</v>
      </c>
      <c r="R7962">
        <f>Table1[[#This Row],[Discounted Price]]*0.95</f>
        <v>312.83594999999997</v>
      </c>
      <c r="S7962">
        <f>Table1[[#This Row],[Discounted Price]]*0.9</f>
        <v>296.37090000000001</v>
      </c>
      <c r="T7962">
        <f>Table1[[#This Row],[Discounted Price]]*0.8</f>
        <v>263.44080000000002</v>
      </c>
      <c r="U7962">
        <f>Table1[[#This Row],[Price]]*0.52</f>
        <v>190.2628</v>
      </c>
      <c r="V7962">
        <f>(Table1[[#This Row],[Price]]-Table1[[#This Row],[Scrap value]])/2</f>
        <v>87.813599999999994</v>
      </c>
    </row>
    <row r="7963" spans="1:22" x14ac:dyDescent="0.25">
      <c r="A7963" t="s">
        <v>35343</v>
      </c>
      <c r="B7963" t="s">
        <v>29</v>
      </c>
      <c r="C7963" t="s">
        <v>47</v>
      </c>
      <c r="D7963" t="s">
        <v>35344</v>
      </c>
      <c r="E7963">
        <v>67.38</v>
      </c>
      <c r="F7963">
        <v>40</v>
      </c>
      <c r="G7963" t="s">
        <v>43729</v>
      </c>
      <c r="H7963" t="s">
        <v>3397</v>
      </c>
      <c r="I7963" s="1">
        <v>45137</v>
      </c>
      <c r="J7963" s="1">
        <v>46023</v>
      </c>
      <c r="K7963" t="s">
        <v>35345</v>
      </c>
      <c r="L7963" t="s">
        <v>35346</v>
      </c>
      <c r="M7963" t="s">
        <v>27</v>
      </c>
      <c r="N7963">
        <v>5</v>
      </c>
      <c r="O7963">
        <f>Table1[[#This Row],[Price]]-0.1*Table1[[#This Row],[Price]]</f>
        <v>60.641999999999996</v>
      </c>
      <c r="P7963" s="9">
        <f>(Table1[[#This Row],[Expiration Date]]-Table1[[#This Row],[Manufacturing Date]])/365</f>
        <v>2.4273972602739726</v>
      </c>
      <c r="Q7963" t="str">
        <f>IF(Table1[[#This Row],[Expiration Date]]-J7971&gt;12/31/2024,"not expired","expired")</f>
        <v>not expired</v>
      </c>
      <c r="R7963">
        <f>Table1[[#This Row],[Discounted Price]]*0.95</f>
        <v>57.609899999999996</v>
      </c>
      <c r="S7963">
        <f>Table1[[#This Row],[Discounted Price]]*0.9</f>
        <v>54.577799999999996</v>
      </c>
      <c r="T7963">
        <f>Table1[[#This Row],[Discounted Price]]*0.8</f>
        <v>48.513599999999997</v>
      </c>
      <c r="U7963">
        <f>Table1[[#This Row],[Price]]*0.52</f>
        <v>35.037599999999998</v>
      </c>
      <c r="V7963">
        <f>(Table1[[#This Row],[Price]]-Table1[[#This Row],[Scrap value]])/2</f>
        <v>16.171199999999999</v>
      </c>
    </row>
    <row r="7964" spans="1:22" x14ac:dyDescent="0.25">
      <c r="A7964" t="s">
        <v>35347</v>
      </c>
      <c r="B7964" t="s">
        <v>35</v>
      </c>
      <c r="C7964" t="s">
        <v>47</v>
      </c>
      <c r="D7964" t="s">
        <v>35348</v>
      </c>
      <c r="E7964">
        <v>108.4</v>
      </c>
      <c r="F7964">
        <v>16</v>
      </c>
      <c r="G7964" t="s">
        <v>43728</v>
      </c>
      <c r="H7964" t="s">
        <v>1632</v>
      </c>
      <c r="I7964" s="1">
        <v>44927</v>
      </c>
      <c r="J7964" s="1">
        <v>45292</v>
      </c>
      <c r="K7964" t="s">
        <v>35349</v>
      </c>
      <c r="L7964" t="s">
        <v>35350</v>
      </c>
      <c r="M7964" t="s">
        <v>45</v>
      </c>
      <c r="N7964">
        <v>2</v>
      </c>
      <c r="O7964">
        <f>Table1[[#This Row],[Price]]-0.1*Table1[[#This Row],[Price]]</f>
        <v>97.56</v>
      </c>
      <c r="P7964" s="9">
        <f>(Table1[[#This Row],[Expiration Date]]-Table1[[#This Row],[Manufacturing Date]])/365</f>
        <v>1</v>
      </c>
      <c r="Q7964" t="str">
        <f>IF(Table1[[#This Row],[Expiration Date]]-J7972&gt;12/31/2024,"not expired","expired")</f>
        <v>expired</v>
      </c>
      <c r="R7964">
        <f>Table1[[#This Row],[Discounted Price]]*0.95</f>
        <v>92.682000000000002</v>
      </c>
      <c r="S7964">
        <f>Table1[[#This Row],[Discounted Price]]*0.9</f>
        <v>87.804000000000002</v>
      </c>
      <c r="T7964">
        <f>Table1[[#This Row],[Discounted Price]]*0.8</f>
        <v>78.048000000000002</v>
      </c>
      <c r="U7964">
        <f>Table1[[#This Row],[Price]]*0.52</f>
        <v>56.368000000000002</v>
      </c>
      <c r="V7964">
        <f>(Table1[[#This Row],[Price]]-Table1[[#This Row],[Scrap value]])/2</f>
        <v>26.016000000000002</v>
      </c>
    </row>
    <row r="7965" spans="1:22" x14ac:dyDescent="0.25">
      <c r="A7965" t="s">
        <v>35351</v>
      </c>
      <c r="B7965" t="s">
        <v>15</v>
      </c>
      <c r="C7965" t="s">
        <v>47</v>
      </c>
      <c r="D7965" t="s">
        <v>35352</v>
      </c>
      <c r="E7965">
        <v>83.6</v>
      </c>
      <c r="F7965">
        <v>56</v>
      </c>
      <c r="G7965" t="s">
        <v>43728</v>
      </c>
      <c r="H7965" t="s">
        <v>29457</v>
      </c>
      <c r="I7965" s="1">
        <v>44927</v>
      </c>
      <c r="J7965" s="1">
        <v>45292</v>
      </c>
      <c r="K7965" t="s">
        <v>35353</v>
      </c>
      <c r="L7965" t="s">
        <v>35354</v>
      </c>
      <c r="M7965" t="s">
        <v>45</v>
      </c>
      <c r="N7965">
        <v>3</v>
      </c>
      <c r="O7965">
        <f>Table1[[#This Row],[Price]]-0.1*Table1[[#This Row],[Price]]</f>
        <v>75.239999999999995</v>
      </c>
      <c r="P7965" s="9">
        <f>(Table1[[#This Row],[Expiration Date]]-Table1[[#This Row],[Manufacturing Date]])/365</f>
        <v>1</v>
      </c>
      <c r="Q7965" t="str">
        <f>IF(Table1[[#This Row],[Expiration Date]]-J7973&gt;12/31/2024,"not expired","expired")</f>
        <v>expired</v>
      </c>
      <c r="R7965">
        <f>Table1[[#This Row],[Discounted Price]]*0.95</f>
        <v>71.477999999999994</v>
      </c>
      <c r="S7965">
        <f>Table1[[#This Row],[Discounted Price]]*0.9</f>
        <v>67.715999999999994</v>
      </c>
      <c r="T7965">
        <f>Table1[[#This Row],[Discounted Price]]*0.8</f>
        <v>60.192</v>
      </c>
      <c r="U7965">
        <f>Table1[[#This Row],[Price]]*0.52</f>
        <v>43.472000000000001</v>
      </c>
      <c r="V7965">
        <f>(Table1[[#This Row],[Price]]-Table1[[#This Row],[Scrap value]])/2</f>
        <v>20.063999999999997</v>
      </c>
    </row>
    <row r="7966" spans="1:22" x14ac:dyDescent="0.25">
      <c r="A7966" t="s">
        <v>35355</v>
      </c>
      <c r="B7966" t="s">
        <v>35</v>
      </c>
      <c r="C7966" t="s">
        <v>47</v>
      </c>
      <c r="D7966" t="s">
        <v>35356</v>
      </c>
      <c r="E7966">
        <v>153.44999999999999</v>
      </c>
      <c r="F7966">
        <v>91</v>
      </c>
      <c r="G7966" t="s">
        <v>43728</v>
      </c>
      <c r="H7966" t="s">
        <v>11501</v>
      </c>
      <c r="I7966" s="1">
        <v>45000</v>
      </c>
      <c r="J7966" s="1">
        <v>45658</v>
      </c>
      <c r="K7966" t="s">
        <v>35357</v>
      </c>
      <c r="L7966" t="s">
        <v>35358</v>
      </c>
      <c r="M7966" t="s">
        <v>20</v>
      </c>
      <c r="N7966">
        <v>2</v>
      </c>
      <c r="O7966">
        <f>Table1[[#This Row],[Price]]-0.1*Table1[[#This Row],[Price]]</f>
        <v>138.10499999999999</v>
      </c>
      <c r="P7966" s="9">
        <f>(Table1[[#This Row],[Expiration Date]]-Table1[[#This Row],[Manufacturing Date]])/365</f>
        <v>1.8027397260273972</v>
      </c>
      <c r="Q7966" t="str">
        <f>IF(Table1[[#This Row],[Expiration Date]]-J7974&gt;12/31/2024,"not expired","expired")</f>
        <v>expired</v>
      </c>
      <c r="R7966">
        <f>Table1[[#This Row],[Discounted Price]]*0.95</f>
        <v>131.19974999999999</v>
      </c>
      <c r="S7966">
        <f>Table1[[#This Row],[Discounted Price]]*0.9</f>
        <v>124.2945</v>
      </c>
      <c r="T7966">
        <f>Table1[[#This Row],[Discounted Price]]*0.8</f>
        <v>110.48399999999999</v>
      </c>
      <c r="U7966">
        <f>Table1[[#This Row],[Price]]*0.52</f>
        <v>79.793999999999997</v>
      </c>
      <c r="V7966">
        <f>(Table1[[#This Row],[Price]]-Table1[[#This Row],[Scrap value]])/2</f>
        <v>36.827999999999996</v>
      </c>
    </row>
    <row r="7967" spans="1:22" x14ac:dyDescent="0.25">
      <c r="A7967" t="s">
        <v>35359</v>
      </c>
      <c r="B7967" t="s">
        <v>35</v>
      </c>
      <c r="C7967" t="s">
        <v>47</v>
      </c>
      <c r="D7967" t="s">
        <v>35360</v>
      </c>
      <c r="E7967">
        <v>154.02000000000001</v>
      </c>
      <c r="F7967">
        <v>56</v>
      </c>
      <c r="G7967" t="s">
        <v>43730</v>
      </c>
      <c r="H7967" t="s">
        <v>5149</v>
      </c>
      <c r="I7967" s="1">
        <v>45137</v>
      </c>
      <c r="J7967" s="1">
        <v>45292</v>
      </c>
      <c r="K7967" t="s">
        <v>35361</v>
      </c>
      <c r="L7967" t="s">
        <v>35362</v>
      </c>
      <c r="M7967" t="s">
        <v>45</v>
      </c>
      <c r="N7967">
        <v>2</v>
      </c>
      <c r="O7967">
        <f>Table1[[#This Row],[Price]]-0.1*Table1[[#This Row],[Price]]</f>
        <v>138.61799999999999</v>
      </c>
      <c r="P7967" s="9">
        <f>(Table1[[#This Row],[Expiration Date]]-Table1[[#This Row],[Manufacturing Date]])/365</f>
        <v>0.42465753424657532</v>
      </c>
      <c r="Q7967" t="str">
        <f>IF(Table1[[#This Row],[Expiration Date]]-J7975&gt;12/31/2024,"not expired","expired")</f>
        <v>expired</v>
      </c>
      <c r="R7967">
        <f>Table1[[#This Row],[Discounted Price]]*0.95</f>
        <v>131.68709999999999</v>
      </c>
      <c r="S7967">
        <f>Table1[[#This Row],[Discounted Price]]*0.9</f>
        <v>124.75619999999999</v>
      </c>
      <c r="T7967">
        <f>Table1[[#This Row],[Discounted Price]]*0.8</f>
        <v>110.8944</v>
      </c>
      <c r="U7967">
        <f>Table1[[#This Row],[Price]]*0.52</f>
        <v>80.090400000000002</v>
      </c>
      <c r="V7967">
        <f>(Table1[[#This Row],[Price]]-Table1[[#This Row],[Scrap value]])/2</f>
        <v>36.964800000000004</v>
      </c>
    </row>
    <row r="7968" spans="1:22" x14ac:dyDescent="0.25">
      <c r="A7968" t="s">
        <v>35363</v>
      </c>
      <c r="B7968" t="s">
        <v>22</v>
      </c>
      <c r="C7968" t="s">
        <v>47</v>
      </c>
      <c r="D7968" t="s">
        <v>35364</v>
      </c>
      <c r="E7968">
        <v>381.08</v>
      </c>
      <c r="F7968">
        <v>13</v>
      </c>
      <c r="G7968" t="s">
        <v>43729</v>
      </c>
      <c r="H7968" t="s">
        <v>33112</v>
      </c>
      <c r="I7968" s="1">
        <v>45137</v>
      </c>
      <c r="J7968" s="1">
        <v>45292</v>
      </c>
      <c r="K7968" t="s">
        <v>35365</v>
      </c>
      <c r="L7968" t="s">
        <v>35366</v>
      </c>
      <c r="M7968" t="s">
        <v>20</v>
      </c>
      <c r="N7968">
        <v>5</v>
      </c>
      <c r="O7968">
        <f>Table1[[#This Row],[Price]]-0.1*Table1[[#This Row],[Price]]</f>
        <v>342.97199999999998</v>
      </c>
      <c r="P7968" s="9">
        <f>(Table1[[#This Row],[Expiration Date]]-Table1[[#This Row],[Manufacturing Date]])/365</f>
        <v>0.42465753424657532</v>
      </c>
      <c r="Q7968" t="str">
        <f>IF(Table1[[#This Row],[Expiration Date]]-J7976&gt;12/31/2024,"not expired","expired")</f>
        <v>expired</v>
      </c>
      <c r="R7968">
        <f>Table1[[#This Row],[Discounted Price]]*0.95</f>
        <v>325.82339999999999</v>
      </c>
      <c r="S7968">
        <f>Table1[[#This Row],[Discounted Price]]*0.9</f>
        <v>308.6748</v>
      </c>
      <c r="T7968">
        <f>Table1[[#This Row],[Discounted Price]]*0.8</f>
        <v>274.37759999999997</v>
      </c>
      <c r="U7968">
        <f>Table1[[#This Row],[Price]]*0.52</f>
        <v>198.16159999999999</v>
      </c>
      <c r="V7968">
        <f>(Table1[[#This Row],[Price]]-Table1[[#This Row],[Scrap value]])/2</f>
        <v>91.459199999999996</v>
      </c>
    </row>
    <row r="7969" spans="1:22" x14ac:dyDescent="0.25">
      <c r="A7969" t="s">
        <v>35367</v>
      </c>
      <c r="B7969" t="s">
        <v>15</v>
      </c>
      <c r="C7969" t="s">
        <v>47</v>
      </c>
      <c r="D7969" t="s">
        <v>35368</v>
      </c>
      <c r="E7969">
        <v>388.52</v>
      </c>
      <c r="F7969">
        <v>45</v>
      </c>
      <c r="G7969" t="s">
        <v>43730</v>
      </c>
      <c r="H7969" t="s">
        <v>12322</v>
      </c>
      <c r="I7969" s="1">
        <v>45137</v>
      </c>
      <c r="J7969" s="1">
        <v>45658</v>
      </c>
      <c r="K7969" t="s">
        <v>35369</v>
      </c>
      <c r="L7969" t="s">
        <v>35370</v>
      </c>
      <c r="M7969" t="s">
        <v>27</v>
      </c>
      <c r="N7969">
        <v>5</v>
      </c>
      <c r="O7969">
        <f>Table1[[#This Row],[Price]]-0.1*Table1[[#This Row],[Price]]</f>
        <v>349.66800000000001</v>
      </c>
      <c r="P7969" s="9">
        <f>(Table1[[#This Row],[Expiration Date]]-Table1[[#This Row],[Manufacturing Date]])/365</f>
        <v>1.4273972602739726</v>
      </c>
      <c r="Q7969" t="str">
        <f>IF(Table1[[#This Row],[Expiration Date]]-J7977&gt;12/31/2024,"not expired","expired")</f>
        <v>expired</v>
      </c>
      <c r="R7969">
        <f>Table1[[#This Row],[Discounted Price]]*0.95</f>
        <v>332.18459999999999</v>
      </c>
      <c r="S7969">
        <f>Table1[[#This Row],[Discounted Price]]*0.9</f>
        <v>314.70120000000003</v>
      </c>
      <c r="T7969">
        <f>Table1[[#This Row],[Discounted Price]]*0.8</f>
        <v>279.73439999999999</v>
      </c>
      <c r="U7969">
        <f>Table1[[#This Row],[Price]]*0.52</f>
        <v>202.03039999999999</v>
      </c>
      <c r="V7969">
        <f>(Table1[[#This Row],[Price]]-Table1[[#This Row],[Scrap value]])/2</f>
        <v>93.244799999999998</v>
      </c>
    </row>
    <row r="7970" spans="1:22" x14ac:dyDescent="0.25">
      <c r="A7970" t="s">
        <v>35371</v>
      </c>
      <c r="B7970" t="s">
        <v>29</v>
      </c>
      <c r="C7970" t="s">
        <v>47</v>
      </c>
      <c r="D7970" t="s">
        <v>35372</v>
      </c>
      <c r="E7970">
        <v>310.86</v>
      </c>
      <c r="F7970">
        <v>44</v>
      </c>
      <c r="G7970" t="s">
        <v>43730</v>
      </c>
      <c r="H7970" t="s">
        <v>9658</v>
      </c>
      <c r="I7970" s="1">
        <v>45000</v>
      </c>
      <c r="J7970" s="1">
        <v>45292</v>
      </c>
      <c r="K7970" t="s">
        <v>35373</v>
      </c>
      <c r="L7970" t="s">
        <v>35374</v>
      </c>
      <c r="M7970" t="s">
        <v>45</v>
      </c>
      <c r="N7970">
        <v>4</v>
      </c>
      <c r="O7970">
        <f>Table1[[#This Row],[Price]]-0.1*Table1[[#This Row],[Price]]</f>
        <v>279.774</v>
      </c>
      <c r="P7970" s="9">
        <f>(Table1[[#This Row],[Expiration Date]]-Table1[[#This Row],[Manufacturing Date]])/365</f>
        <v>0.8</v>
      </c>
      <c r="Q7970" t="str">
        <f>IF(Table1[[#This Row],[Expiration Date]]-J7978&gt;12/31/2024,"not expired","expired")</f>
        <v>expired</v>
      </c>
      <c r="R7970">
        <f>Table1[[#This Row],[Discounted Price]]*0.95</f>
        <v>265.78530000000001</v>
      </c>
      <c r="S7970">
        <f>Table1[[#This Row],[Discounted Price]]*0.9</f>
        <v>251.79660000000001</v>
      </c>
      <c r="T7970">
        <f>Table1[[#This Row],[Discounted Price]]*0.8</f>
        <v>223.81920000000002</v>
      </c>
      <c r="U7970">
        <f>Table1[[#This Row],[Price]]*0.52</f>
        <v>161.64720000000003</v>
      </c>
      <c r="V7970">
        <f>(Table1[[#This Row],[Price]]-Table1[[#This Row],[Scrap value]])/2</f>
        <v>74.606399999999994</v>
      </c>
    </row>
    <row r="7971" spans="1:22" x14ac:dyDescent="0.25">
      <c r="A7971" t="s">
        <v>35375</v>
      </c>
      <c r="B7971" t="s">
        <v>29</v>
      </c>
      <c r="C7971" t="s">
        <v>47</v>
      </c>
      <c r="D7971" t="s">
        <v>35376</v>
      </c>
      <c r="E7971">
        <v>424.44</v>
      </c>
      <c r="F7971">
        <v>44</v>
      </c>
      <c r="G7971" t="s">
        <v>43729</v>
      </c>
      <c r="H7971" t="s">
        <v>16580</v>
      </c>
      <c r="I7971" s="1">
        <v>44927</v>
      </c>
      <c r="J7971" s="1">
        <v>45658</v>
      </c>
      <c r="K7971" t="s">
        <v>35377</v>
      </c>
      <c r="L7971" t="s">
        <v>35378</v>
      </c>
      <c r="M7971" t="s">
        <v>20</v>
      </c>
      <c r="N7971">
        <v>1</v>
      </c>
      <c r="O7971">
        <f>Table1[[#This Row],[Price]]-0.1*Table1[[#This Row],[Price]]</f>
        <v>381.99599999999998</v>
      </c>
      <c r="P7971" s="9">
        <f>(Table1[[#This Row],[Expiration Date]]-Table1[[#This Row],[Manufacturing Date]])/365</f>
        <v>2.0027397260273974</v>
      </c>
      <c r="Q7971" t="str">
        <f>IF(Table1[[#This Row],[Expiration Date]]-J7979&gt;12/31/2024,"not expired","expired")</f>
        <v>not expired</v>
      </c>
      <c r="R7971">
        <f>Table1[[#This Row],[Discounted Price]]*0.95</f>
        <v>362.89619999999996</v>
      </c>
      <c r="S7971">
        <f>Table1[[#This Row],[Discounted Price]]*0.9</f>
        <v>343.79640000000001</v>
      </c>
      <c r="T7971">
        <f>Table1[[#This Row],[Discounted Price]]*0.8</f>
        <v>305.59679999999997</v>
      </c>
      <c r="U7971">
        <f>Table1[[#This Row],[Price]]*0.52</f>
        <v>220.7088</v>
      </c>
      <c r="V7971">
        <f>(Table1[[#This Row],[Price]]-Table1[[#This Row],[Scrap value]])/2</f>
        <v>101.8656</v>
      </c>
    </row>
    <row r="7972" spans="1:22" x14ac:dyDescent="0.25">
      <c r="A7972" t="s">
        <v>35379</v>
      </c>
      <c r="B7972" t="s">
        <v>29</v>
      </c>
      <c r="C7972" t="s">
        <v>47</v>
      </c>
      <c r="D7972" t="s">
        <v>35380</v>
      </c>
      <c r="E7972">
        <v>268.52</v>
      </c>
      <c r="F7972">
        <v>92</v>
      </c>
      <c r="G7972" t="s">
        <v>43728</v>
      </c>
      <c r="H7972" t="s">
        <v>20704</v>
      </c>
      <c r="I7972" s="1">
        <v>45000</v>
      </c>
      <c r="J7972" s="1">
        <v>45292</v>
      </c>
      <c r="K7972" t="s">
        <v>35381</v>
      </c>
      <c r="L7972" t="s">
        <v>35382</v>
      </c>
      <c r="M7972" t="s">
        <v>27</v>
      </c>
      <c r="N7972">
        <v>3</v>
      </c>
      <c r="O7972">
        <f>Table1[[#This Row],[Price]]-0.1*Table1[[#This Row],[Price]]</f>
        <v>241.66799999999998</v>
      </c>
      <c r="P7972" s="9">
        <f>(Table1[[#This Row],[Expiration Date]]-Table1[[#This Row],[Manufacturing Date]])/365</f>
        <v>0.8</v>
      </c>
      <c r="Q7972" t="str">
        <f>IF(Table1[[#This Row],[Expiration Date]]-J7980&gt;12/31/2024,"not expired","expired")</f>
        <v>expired</v>
      </c>
      <c r="R7972">
        <f>Table1[[#This Row],[Discounted Price]]*0.95</f>
        <v>229.58459999999997</v>
      </c>
      <c r="S7972">
        <f>Table1[[#This Row],[Discounted Price]]*0.9</f>
        <v>217.50119999999998</v>
      </c>
      <c r="T7972">
        <f>Table1[[#This Row],[Discounted Price]]*0.8</f>
        <v>193.33439999999999</v>
      </c>
      <c r="U7972">
        <f>Table1[[#This Row],[Price]]*0.52</f>
        <v>139.63040000000001</v>
      </c>
      <c r="V7972">
        <f>(Table1[[#This Row],[Price]]-Table1[[#This Row],[Scrap value]])/2</f>
        <v>64.444799999999987</v>
      </c>
    </row>
    <row r="7973" spans="1:22" x14ac:dyDescent="0.25">
      <c r="A7973" t="s">
        <v>35383</v>
      </c>
      <c r="B7973" t="s">
        <v>29</v>
      </c>
      <c r="C7973" t="s">
        <v>47</v>
      </c>
      <c r="D7973" t="s">
        <v>35384</v>
      </c>
      <c r="E7973">
        <v>368.67</v>
      </c>
      <c r="F7973">
        <v>40</v>
      </c>
      <c r="G7973" t="s">
        <v>43729</v>
      </c>
      <c r="H7973" t="s">
        <v>26300</v>
      </c>
      <c r="I7973" s="1">
        <v>45000</v>
      </c>
      <c r="J7973" s="1">
        <v>45292</v>
      </c>
      <c r="K7973" t="s">
        <v>35385</v>
      </c>
      <c r="L7973" t="s">
        <v>35386</v>
      </c>
      <c r="M7973" t="s">
        <v>45</v>
      </c>
      <c r="N7973">
        <v>2</v>
      </c>
      <c r="O7973">
        <f>Table1[[#This Row],[Price]]-0.1*Table1[[#This Row],[Price]]</f>
        <v>331.803</v>
      </c>
      <c r="P7973" s="9">
        <f>(Table1[[#This Row],[Expiration Date]]-Table1[[#This Row],[Manufacturing Date]])/365</f>
        <v>0.8</v>
      </c>
      <c r="Q7973" t="str">
        <f>IF(Table1[[#This Row],[Expiration Date]]-J7981&gt;12/31/2024,"not expired","expired")</f>
        <v>expired</v>
      </c>
      <c r="R7973">
        <f>Table1[[#This Row],[Discounted Price]]*0.95</f>
        <v>315.21285</v>
      </c>
      <c r="S7973">
        <f>Table1[[#This Row],[Discounted Price]]*0.9</f>
        <v>298.62270000000001</v>
      </c>
      <c r="T7973">
        <f>Table1[[#This Row],[Discounted Price]]*0.8</f>
        <v>265.44240000000002</v>
      </c>
      <c r="U7973">
        <f>Table1[[#This Row],[Price]]*0.52</f>
        <v>191.70840000000001</v>
      </c>
      <c r="V7973">
        <f>(Table1[[#This Row],[Price]]-Table1[[#This Row],[Scrap value]])/2</f>
        <v>88.480800000000002</v>
      </c>
    </row>
    <row r="7974" spans="1:22" x14ac:dyDescent="0.25">
      <c r="A7974" t="s">
        <v>35387</v>
      </c>
      <c r="B7974" t="s">
        <v>35</v>
      </c>
      <c r="C7974" t="s">
        <v>47</v>
      </c>
      <c r="D7974" t="s">
        <v>35388</v>
      </c>
      <c r="E7974">
        <v>236.94</v>
      </c>
      <c r="F7974">
        <v>32</v>
      </c>
      <c r="G7974" t="s">
        <v>43729</v>
      </c>
      <c r="H7974" t="s">
        <v>33052</v>
      </c>
      <c r="I7974" s="1">
        <v>45000</v>
      </c>
      <c r="J7974" s="1">
        <v>45658</v>
      </c>
      <c r="K7974" t="s">
        <v>35389</v>
      </c>
      <c r="L7974" t="s">
        <v>35390</v>
      </c>
      <c r="M7974" t="s">
        <v>27</v>
      </c>
      <c r="N7974">
        <v>5</v>
      </c>
      <c r="O7974">
        <f>Table1[[#This Row],[Price]]-0.1*Table1[[#This Row],[Price]]</f>
        <v>213.24599999999998</v>
      </c>
      <c r="P7974" s="9">
        <f>(Table1[[#This Row],[Expiration Date]]-Table1[[#This Row],[Manufacturing Date]])/365</f>
        <v>1.8027397260273972</v>
      </c>
      <c r="Q7974" t="str">
        <f>IF(Table1[[#This Row],[Expiration Date]]-J7982&gt;12/31/2024,"not expired","expired")</f>
        <v>not expired</v>
      </c>
      <c r="R7974">
        <f>Table1[[#This Row],[Discounted Price]]*0.95</f>
        <v>202.58369999999996</v>
      </c>
      <c r="S7974">
        <f>Table1[[#This Row],[Discounted Price]]*0.9</f>
        <v>191.92139999999998</v>
      </c>
      <c r="T7974">
        <f>Table1[[#This Row],[Discounted Price]]*0.8</f>
        <v>170.5968</v>
      </c>
      <c r="U7974">
        <f>Table1[[#This Row],[Price]]*0.52</f>
        <v>123.2088</v>
      </c>
      <c r="V7974">
        <f>(Table1[[#This Row],[Price]]-Table1[[#This Row],[Scrap value]])/2</f>
        <v>56.865600000000001</v>
      </c>
    </row>
    <row r="7975" spans="1:22" x14ac:dyDescent="0.25">
      <c r="A7975" t="s">
        <v>35391</v>
      </c>
      <c r="B7975" t="s">
        <v>22</v>
      </c>
      <c r="C7975" t="s">
        <v>47</v>
      </c>
      <c r="D7975" t="s">
        <v>35392</v>
      </c>
      <c r="E7975">
        <v>163.34</v>
      </c>
      <c r="F7975">
        <v>62</v>
      </c>
      <c r="G7975" t="s">
        <v>43728</v>
      </c>
      <c r="H7975" t="s">
        <v>10877</v>
      </c>
      <c r="I7975" s="1">
        <v>45000</v>
      </c>
      <c r="J7975" s="1">
        <v>45292</v>
      </c>
      <c r="K7975" t="s">
        <v>35393</v>
      </c>
      <c r="L7975" t="s">
        <v>35394</v>
      </c>
      <c r="M7975" t="s">
        <v>27</v>
      </c>
      <c r="N7975">
        <v>4</v>
      </c>
      <c r="O7975">
        <f>Table1[[#This Row],[Price]]-0.1*Table1[[#This Row],[Price]]</f>
        <v>147.006</v>
      </c>
      <c r="P7975" s="9">
        <f>(Table1[[#This Row],[Expiration Date]]-Table1[[#This Row],[Manufacturing Date]])/365</f>
        <v>0.8</v>
      </c>
      <c r="Q7975" t="str">
        <f>IF(Table1[[#This Row],[Expiration Date]]-J7983&gt;12/31/2024,"not expired","expired")</f>
        <v>expired</v>
      </c>
      <c r="R7975">
        <f>Table1[[#This Row],[Discounted Price]]*0.95</f>
        <v>139.6557</v>
      </c>
      <c r="S7975">
        <f>Table1[[#This Row],[Discounted Price]]*0.9</f>
        <v>132.30539999999999</v>
      </c>
      <c r="T7975">
        <f>Table1[[#This Row],[Discounted Price]]*0.8</f>
        <v>117.60480000000001</v>
      </c>
      <c r="U7975">
        <f>Table1[[#This Row],[Price]]*0.52</f>
        <v>84.936800000000005</v>
      </c>
      <c r="V7975">
        <f>(Table1[[#This Row],[Price]]-Table1[[#This Row],[Scrap value]])/2</f>
        <v>39.201599999999999</v>
      </c>
    </row>
    <row r="7976" spans="1:22" x14ac:dyDescent="0.25">
      <c r="A7976" t="s">
        <v>35395</v>
      </c>
      <c r="B7976" t="s">
        <v>29</v>
      </c>
      <c r="C7976" t="s">
        <v>47</v>
      </c>
      <c r="D7976" t="s">
        <v>35396</v>
      </c>
      <c r="E7976">
        <v>407.68</v>
      </c>
      <c r="F7976">
        <v>24</v>
      </c>
      <c r="G7976" t="s">
        <v>43730</v>
      </c>
      <c r="H7976" t="s">
        <v>16675</v>
      </c>
      <c r="I7976" s="1">
        <v>45137</v>
      </c>
      <c r="J7976" s="1">
        <v>45292</v>
      </c>
      <c r="K7976" t="s">
        <v>35397</v>
      </c>
      <c r="L7976" t="s">
        <v>35398</v>
      </c>
      <c r="M7976" t="s">
        <v>45</v>
      </c>
      <c r="N7976">
        <v>2</v>
      </c>
      <c r="O7976">
        <f>Table1[[#This Row],[Price]]-0.1*Table1[[#This Row],[Price]]</f>
        <v>366.91200000000003</v>
      </c>
      <c r="P7976" s="9">
        <f>(Table1[[#This Row],[Expiration Date]]-Table1[[#This Row],[Manufacturing Date]])/365</f>
        <v>0.42465753424657532</v>
      </c>
      <c r="Q7976" t="str">
        <f>IF(Table1[[#This Row],[Expiration Date]]-J7984&gt;12/31/2024,"not expired","expired")</f>
        <v>expired</v>
      </c>
      <c r="R7976">
        <f>Table1[[#This Row],[Discounted Price]]*0.95</f>
        <v>348.56640000000004</v>
      </c>
      <c r="S7976">
        <f>Table1[[#This Row],[Discounted Price]]*0.9</f>
        <v>330.22080000000005</v>
      </c>
      <c r="T7976">
        <f>Table1[[#This Row],[Discounted Price]]*0.8</f>
        <v>293.52960000000002</v>
      </c>
      <c r="U7976">
        <f>Table1[[#This Row],[Price]]*0.52</f>
        <v>211.99360000000001</v>
      </c>
      <c r="V7976">
        <f>(Table1[[#This Row],[Price]]-Table1[[#This Row],[Scrap value]])/2</f>
        <v>97.843199999999996</v>
      </c>
    </row>
    <row r="7977" spans="1:22" x14ac:dyDescent="0.25">
      <c r="A7977" t="s">
        <v>35399</v>
      </c>
      <c r="B7977" t="s">
        <v>15</v>
      </c>
      <c r="C7977" t="s">
        <v>47</v>
      </c>
      <c r="D7977" t="s">
        <v>35400</v>
      </c>
      <c r="E7977">
        <v>400.93</v>
      </c>
      <c r="F7977">
        <v>47</v>
      </c>
      <c r="G7977" t="s">
        <v>43729</v>
      </c>
      <c r="H7977" t="s">
        <v>6804</v>
      </c>
      <c r="I7977" s="1">
        <v>45137</v>
      </c>
      <c r="J7977" s="1">
        <v>46023</v>
      </c>
      <c r="K7977" t="s">
        <v>35401</v>
      </c>
      <c r="L7977" t="s">
        <v>35402</v>
      </c>
      <c r="M7977" t="s">
        <v>27</v>
      </c>
      <c r="N7977">
        <v>3</v>
      </c>
      <c r="O7977">
        <f>Table1[[#This Row],[Price]]-0.1*Table1[[#This Row],[Price]]</f>
        <v>360.83699999999999</v>
      </c>
      <c r="P7977" s="9">
        <f>(Table1[[#This Row],[Expiration Date]]-Table1[[#This Row],[Manufacturing Date]])/365</f>
        <v>2.4273972602739726</v>
      </c>
      <c r="Q7977" t="str">
        <f>IF(Table1[[#This Row],[Expiration Date]]-J7985&gt;12/31/2024,"not expired","expired")</f>
        <v>not expired</v>
      </c>
      <c r="R7977">
        <f>Table1[[#This Row],[Discounted Price]]*0.95</f>
        <v>342.79514999999998</v>
      </c>
      <c r="S7977">
        <f>Table1[[#This Row],[Discounted Price]]*0.9</f>
        <v>324.75330000000002</v>
      </c>
      <c r="T7977">
        <f>Table1[[#This Row],[Discounted Price]]*0.8</f>
        <v>288.6696</v>
      </c>
      <c r="U7977">
        <f>Table1[[#This Row],[Price]]*0.52</f>
        <v>208.48360000000002</v>
      </c>
      <c r="V7977">
        <f>(Table1[[#This Row],[Price]]-Table1[[#This Row],[Scrap value]])/2</f>
        <v>96.223199999999991</v>
      </c>
    </row>
    <row r="7978" spans="1:22" x14ac:dyDescent="0.25">
      <c r="A7978" t="s">
        <v>35403</v>
      </c>
      <c r="B7978" t="s">
        <v>15</v>
      </c>
      <c r="C7978" t="s">
        <v>47</v>
      </c>
      <c r="D7978" t="s">
        <v>35404</v>
      </c>
      <c r="E7978">
        <v>89.54</v>
      </c>
      <c r="F7978">
        <v>41</v>
      </c>
      <c r="G7978" t="s">
        <v>43729</v>
      </c>
      <c r="H7978" t="s">
        <v>2327</v>
      </c>
      <c r="I7978" s="1">
        <v>45000</v>
      </c>
      <c r="J7978" s="1">
        <v>45292</v>
      </c>
      <c r="K7978" t="s">
        <v>35405</v>
      </c>
      <c r="L7978" t="s">
        <v>35406</v>
      </c>
      <c r="M7978" t="s">
        <v>27</v>
      </c>
      <c r="N7978">
        <v>3</v>
      </c>
      <c r="O7978">
        <f>Table1[[#This Row],[Price]]-0.1*Table1[[#This Row],[Price]]</f>
        <v>80.586000000000013</v>
      </c>
      <c r="P7978" s="9">
        <f>(Table1[[#This Row],[Expiration Date]]-Table1[[#This Row],[Manufacturing Date]])/365</f>
        <v>0.8</v>
      </c>
      <c r="Q7978" t="str">
        <f>IF(Table1[[#This Row],[Expiration Date]]-J7986&gt;12/31/2024,"not expired","expired")</f>
        <v>expired</v>
      </c>
      <c r="R7978">
        <f>Table1[[#This Row],[Discounted Price]]*0.95</f>
        <v>76.556700000000006</v>
      </c>
      <c r="S7978">
        <f>Table1[[#This Row],[Discounted Price]]*0.9</f>
        <v>72.527400000000014</v>
      </c>
      <c r="T7978">
        <f>Table1[[#This Row],[Discounted Price]]*0.8</f>
        <v>64.468800000000016</v>
      </c>
      <c r="U7978">
        <f>Table1[[#This Row],[Price]]*0.52</f>
        <v>46.560800000000008</v>
      </c>
      <c r="V7978">
        <f>(Table1[[#This Row],[Price]]-Table1[[#This Row],[Scrap value]])/2</f>
        <v>21.489599999999999</v>
      </c>
    </row>
    <row r="7979" spans="1:22" x14ac:dyDescent="0.25">
      <c r="A7979" t="s">
        <v>35407</v>
      </c>
      <c r="B7979" t="s">
        <v>22</v>
      </c>
      <c r="C7979" t="s">
        <v>47</v>
      </c>
      <c r="D7979" t="s">
        <v>35408</v>
      </c>
      <c r="E7979">
        <v>378.91</v>
      </c>
      <c r="F7979">
        <v>30</v>
      </c>
      <c r="G7979" t="s">
        <v>43730</v>
      </c>
      <c r="H7979" t="s">
        <v>27275</v>
      </c>
      <c r="I7979" s="1">
        <v>45137</v>
      </c>
      <c r="J7979" s="1">
        <v>45292</v>
      </c>
      <c r="K7979" t="s">
        <v>35409</v>
      </c>
      <c r="L7979" t="s">
        <v>35410</v>
      </c>
      <c r="M7979" t="s">
        <v>27</v>
      </c>
      <c r="N7979">
        <v>2</v>
      </c>
      <c r="O7979">
        <f>Table1[[#This Row],[Price]]-0.1*Table1[[#This Row],[Price]]</f>
        <v>341.01900000000001</v>
      </c>
      <c r="P7979" s="9">
        <f>(Table1[[#This Row],[Expiration Date]]-Table1[[#This Row],[Manufacturing Date]])/365</f>
        <v>0.42465753424657532</v>
      </c>
      <c r="Q7979" t="str">
        <f>IF(Table1[[#This Row],[Expiration Date]]-J7987&gt;12/31/2024,"not expired","expired")</f>
        <v>expired</v>
      </c>
      <c r="R7979">
        <f>Table1[[#This Row],[Discounted Price]]*0.95</f>
        <v>323.96805000000001</v>
      </c>
      <c r="S7979">
        <f>Table1[[#This Row],[Discounted Price]]*0.9</f>
        <v>306.9171</v>
      </c>
      <c r="T7979">
        <f>Table1[[#This Row],[Discounted Price]]*0.8</f>
        <v>272.8152</v>
      </c>
      <c r="U7979">
        <f>Table1[[#This Row],[Price]]*0.52</f>
        <v>197.03320000000002</v>
      </c>
      <c r="V7979">
        <f>(Table1[[#This Row],[Price]]-Table1[[#This Row],[Scrap value]])/2</f>
        <v>90.938400000000001</v>
      </c>
    </row>
    <row r="7980" spans="1:22" x14ac:dyDescent="0.25">
      <c r="A7980" t="s">
        <v>35411</v>
      </c>
      <c r="B7980" t="s">
        <v>35</v>
      </c>
      <c r="C7980" t="s">
        <v>47</v>
      </c>
      <c r="D7980" t="s">
        <v>35412</v>
      </c>
      <c r="E7980">
        <v>349.22</v>
      </c>
      <c r="F7980">
        <v>98</v>
      </c>
      <c r="G7980" t="s">
        <v>43728</v>
      </c>
      <c r="H7980" t="s">
        <v>9769</v>
      </c>
      <c r="I7980" s="1">
        <v>44927</v>
      </c>
      <c r="J7980" s="1">
        <v>45658</v>
      </c>
      <c r="K7980" t="s">
        <v>35413</v>
      </c>
      <c r="L7980" t="s">
        <v>35414</v>
      </c>
      <c r="M7980" t="s">
        <v>45</v>
      </c>
      <c r="N7980">
        <v>2</v>
      </c>
      <c r="O7980">
        <f>Table1[[#This Row],[Price]]-0.1*Table1[[#This Row],[Price]]</f>
        <v>314.298</v>
      </c>
      <c r="P7980" s="9">
        <f>(Table1[[#This Row],[Expiration Date]]-Table1[[#This Row],[Manufacturing Date]])/365</f>
        <v>2.0027397260273974</v>
      </c>
      <c r="Q7980" t="str">
        <f>IF(Table1[[#This Row],[Expiration Date]]-J7988&gt;12/31/2024,"not expired","expired")</f>
        <v>expired</v>
      </c>
      <c r="R7980">
        <f>Table1[[#This Row],[Discounted Price]]*0.95</f>
        <v>298.5831</v>
      </c>
      <c r="S7980">
        <f>Table1[[#This Row],[Discounted Price]]*0.9</f>
        <v>282.8682</v>
      </c>
      <c r="T7980">
        <f>Table1[[#This Row],[Discounted Price]]*0.8</f>
        <v>251.4384</v>
      </c>
      <c r="U7980">
        <f>Table1[[#This Row],[Price]]*0.52</f>
        <v>181.59440000000001</v>
      </c>
      <c r="V7980">
        <f>(Table1[[#This Row],[Price]]-Table1[[#This Row],[Scrap value]])/2</f>
        <v>83.81280000000001</v>
      </c>
    </row>
    <row r="7981" spans="1:22" x14ac:dyDescent="0.25">
      <c r="A7981" t="s">
        <v>35415</v>
      </c>
      <c r="B7981" t="s">
        <v>29</v>
      </c>
      <c r="C7981" t="s">
        <v>47</v>
      </c>
      <c r="D7981" t="s">
        <v>35416</v>
      </c>
      <c r="E7981">
        <v>182.88</v>
      </c>
      <c r="F7981">
        <v>11</v>
      </c>
      <c r="G7981" t="s">
        <v>43728</v>
      </c>
      <c r="H7981" t="s">
        <v>11876</v>
      </c>
      <c r="I7981" s="1">
        <v>44927</v>
      </c>
      <c r="J7981" s="1">
        <v>45658</v>
      </c>
      <c r="K7981" t="s">
        <v>35417</v>
      </c>
      <c r="L7981" t="s">
        <v>35418</v>
      </c>
      <c r="M7981" t="s">
        <v>27</v>
      </c>
      <c r="N7981">
        <v>1</v>
      </c>
      <c r="O7981">
        <f>Table1[[#This Row],[Price]]-0.1*Table1[[#This Row],[Price]]</f>
        <v>164.59199999999998</v>
      </c>
      <c r="P7981" s="9">
        <f>(Table1[[#This Row],[Expiration Date]]-Table1[[#This Row],[Manufacturing Date]])/365</f>
        <v>2.0027397260273974</v>
      </c>
      <c r="Q7981" t="str">
        <f>IF(Table1[[#This Row],[Expiration Date]]-J7989&gt;12/31/2024,"not expired","expired")</f>
        <v>expired</v>
      </c>
      <c r="R7981">
        <f>Table1[[#This Row],[Discounted Price]]*0.95</f>
        <v>156.36239999999998</v>
      </c>
      <c r="S7981">
        <f>Table1[[#This Row],[Discounted Price]]*0.9</f>
        <v>148.1328</v>
      </c>
      <c r="T7981">
        <f>Table1[[#This Row],[Discounted Price]]*0.8</f>
        <v>131.67359999999999</v>
      </c>
      <c r="U7981">
        <f>Table1[[#This Row],[Price]]*0.52</f>
        <v>95.0976</v>
      </c>
      <c r="V7981">
        <f>(Table1[[#This Row],[Price]]-Table1[[#This Row],[Scrap value]])/2</f>
        <v>43.891199999999998</v>
      </c>
    </row>
    <row r="7982" spans="1:22" x14ac:dyDescent="0.25">
      <c r="A7982" t="s">
        <v>35419</v>
      </c>
      <c r="B7982" t="s">
        <v>29</v>
      </c>
      <c r="C7982" t="s">
        <v>47</v>
      </c>
      <c r="D7982" t="s">
        <v>35420</v>
      </c>
      <c r="E7982">
        <v>193.26</v>
      </c>
      <c r="F7982">
        <v>6</v>
      </c>
      <c r="G7982" t="s">
        <v>43729</v>
      </c>
      <c r="H7982" t="s">
        <v>33544</v>
      </c>
      <c r="I7982" s="1">
        <v>45000</v>
      </c>
      <c r="J7982" s="1">
        <v>45292</v>
      </c>
      <c r="K7982" t="s">
        <v>35421</v>
      </c>
      <c r="L7982" t="s">
        <v>35422</v>
      </c>
      <c r="M7982" t="s">
        <v>27</v>
      </c>
      <c r="N7982">
        <v>1</v>
      </c>
      <c r="O7982">
        <f>Table1[[#This Row],[Price]]-0.1*Table1[[#This Row],[Price]]</f>
        <v>173.934</v>
      </c>
      <c r="P7982" s="9">
        <f>(Table1[[#This Row],[Expiration Date]]-Table1[[#This Row],[Manufacturing Date]])/365</f>
        <v>0.8</v>
      </c>
      <c r="Q7982" t="str">
        <f>IF(Table1[[#This Row],[Expiration Date]]-J7990&gt;12/31/2024,"not expired","expired")</f>
        <v>expired</v>
      </c>
      <c r="R7982">
        <f>Table1[[#This Row],[Discounted Price]]*0.95</f>
        <v>165.23729999999998</v>
      </c>
      <c r="S7982">
        <f>Table1[[#This Row],[Discounted Price]]*0.9</f>
        <v>156.54060000000001</v>
      </c>
      <c r="T7982">
        <f>Table1[[#This Row],[Discounted Price]]*0.8</f>
        <v>139.1472</v>
      </c>
      <c r="U7982">
        <f>Table1[[#This Row],[Price]]*0.52</f>
        <v>100.4952</v>
      </c>
      <c r="V7982">
        <f>(Table1[[#This Row],[Price]]-Table1[[#This Row],[Scrap value]])/2</f>
        <v>46.382399999999997</v>
      </c>
    </row>
    <row r="7983" spans="1:22" x14ac:dyDescent="0.25">
      <c r="A7983" t="s">
        <v>35423</v>
      </c>
      <c r="B7983" t="s">
        <v>35</v>
      </c>
      <c r="C7983" t="s">
        <v>47</v>
      </c>
      <c r="D7983" t="s">
        <v>35424</v>
      </c>
      <c r="E7983">
        <v>163.74</v>
      </c>
      <c r="F7983">
        <v>50</v>
      </c>
      <c r="G7983" t="s">
        <v>43728</v>
      </c>
      <c r="H7983" t="s">
        <v>15399</v>
      </c>
      <c r="I7983" s="1">
        <v>45137</v>
      </c>
      <c r="J7983" s="1">
        <v>46023</v>
      </c>
      <c r="K7983" t="s">
        <v>35425</v>
      </c>
      <c r="L7983" t="s">
        <v>35426</v>
      </c>
      <c r="M7983" t="s">
        <v>20</v>
      </c>
      <c r="N7983">
        <v>2</v>
      </c>
      <c r="O7983">
        <f>Table1[[#This Row],[Price]]-0.1*Table1[[#This Row],[Price]]</f>
        <v>147.36600000000001</v>
      </c>
      <c r="P7983" s="9">
        <f>(Table1[[#This Row],[Expiration Date]]-Table1[[#This Row],[Manufacturing Date]])/365</f>
        <v>2.4273972602739726</v>
      </c>
      <c r="Q7983" t="str">
        <f>IF(Table1[[#This Row],[Expiration Date]]-J7991&gt;12/31/2024,"not expired","expired")</f>
        <v>not expired</v>
      </c>
      <c r="R7983">
        <f>Table1[[#This Row],[Discounted Price]]*0.95</f>
        <v>139.99770000000001</v>
      </c>
      <c r="S7983">
        <f>Table1[[#This Row],[Discounted Price]]*0.9</f>
        <v>132.6294</v>
      </c>
      <c r="T7983">
        <f>Table1[[#This Row],[Discounted Price]]*0.8</f>
        <v>117.89280000000002</v>
      </c>
      <c r="U7983">
        <f>Table1[[#This Row],[Price]]*0.52</f>
        <v>85.144800000000004</v>
      </c>
      <c r="V7983">
        <f>(Table1[[#This Row],[Price]]-Table1[[#This Row],[Scrap value]])/2</f>
        <v>39.297600000000003</v>
      </c>
    </row>
    <row r="7984" spans="1:22" x14ac:dyDescent="0.25">
      <c r="A7984" t="s">
        <v>35427</v>
      </c>
      <c r="B7984" t="s">
        <v>15</v>
      </c>
      <c r="C7984" t="s">
        <v>47</v>
      </c>
      <c r="D7984" t="s">
        <v>35428</v>
      </c>
      <c r="E7984">
        <v>130.54</v>
      </c>
      <c r="F7984">
        <v>53</v>
      </c>
      <c r="G7984" t="s">
        <v>43730</v>
      </c>
      <c r="H7984" t="s">
        <v>19131</v>
      </c>
      <c r="I7984" s="1">
        <v>44927</v>
      </c>
      <c r="J7984" s="1">
        <v>45292</v>
      </c>
      <c r="K7984" t="s">
        <v>35429</v>
      </c>
      <c r="L7984" t="s">
        <v>35430</v>
      </c>
      <c r="M7984" t="s">
        <v>45</v>
      </c>
      <c r="N7984">
        <v>3</v>
      </c>
      <c r="O7984">
        <f>Table1[[#This Row],[Price]]-0.1*Table1[[#This Row],[Price]]</f>
        <v>117.48599999999999</v>
      </c>
      <c r="P7984" s="9">
        <f>(Table1[[#This Row],[Expiration Date]]-Table1[[#This Row],[Manufacturing Date]])/365</f>
        <v>1</v>
      </c>
      <c r="Q7984" t="str">
        <f>IF(Table1[[#This Row],[Expiration Date]]-J7992&gt;12/31/2024,"not expired","expired")</f>
        <v>expired</v>
      </c>
      <c r="R7984">
        <f>Table1[[#This Row],[Discounted Price]]*0.95</f>
        <v>111.61169999999998</v>
      </c>
      <c r="S7984">
        <f>Table1[[#This Row],[Discounted Price]]*0.9</f>
        <v>105.73739999999999</v>
      </c>
      <c r="T7984">
        <f>Table1[[#This Row],[Discounted Price]]*0.8</f>
        <v>93.988799999999998</v>
      </c>
      <c r="U7984">
        <f>Table1[[#This Row],[Price]]*0.52</f>
        <v>67.880799999999994</v>
      </c>
      <c r="V7984">
        <f>(Table1[[#This Row],[Price]]-Table1[[#This Row],[Scrap value]])/2</f>
        <v>31.329599999999999</v>
      </c>
    </row>
    <row r="7985" spans="1:22" x14ac:dyDescent="0.25">
      <c r="A7985" t="s">
        <v>35431</v>
      </c>
      <c r="B7985" t="s">
        <v>35</v>
      </c>
      <c r="C7985" t="s">
        <v>47</v>
      </c>
      <c r="D7985" t="s">
        <v>35432</v>
      </c>
      <c r="E7985">
        <v>399.73</v>
      </c>
      <c r="F7985">
        <v>22</v>
      </c>
      <c r="G7985" t="s">
        <v>43728</v>
      </c>
      <c r="H7985" t="s">
        <v>3915</v>
      </c>
      <c r="I7985" s="1">
        <v>44927</v>
      </c>
      <c r="J7985" s="1">
        <v>45292</v>
      </c>
      <c r="K7985" t="s">
        <v>35433</v>
      </c>
      <c r="L7985" t="s">
        <v>35434</v>
      </c>
      <c r="M7985" t="s">
        <v>27</v>
      </c>
      <c r="N7985">
        <v>4</v>
      </c>
      <c r="O7985">
        <f>Table1[[#This Row],[Price]]-0.1*Table1[[#This Row],[Price]]</f>
        <v>359.75700000000001</v>
      </c>
      <c r="P7985" s="9">
        <f>(Table1[[#This Row],[Expiration Date]]-Table1[[#This Row],[Manufacturing Date]])/365</f>
        <v>1</v>
      </c>
      <c r="Q7985" t="str">
        <f>IF(Table1[[#This Row],[Expiration Date]]-J7993&gt;12/31/2024,"not expired","expired")</f>
        <v>expired</v>
      </c>
      <c r="R7985">
        <f>Table1[[#This Row],[Discounted Price]]*0.95</f>
        <v>341.76914999999997</v>
      </c>
      <c r="S7985">
        <f>Table1[[#This Row],[Discounted Price]]*0.9</f>
        <v>323.78129999999999</v>
      </c>
      <c r="T7985">
        <f>Table1[[#This Row],[Discounted Price]]*0.8</f>
        <v>287.80560000000003</v>
      </c>
      <c r="U7985">
        <f>Table1[[#This Row],[Price]]*0.52</f>
        <v>207.85960000000003</v>
      </c>
      <c r="V7985">
        <f>(Table1[[#This Row],[Price]]-Table1[[#This Row],[Scrap value]])/2</f>
        <v>95.935199999999995</v>
      </c>
    </row>
    <row r="7986" spans="1:22" x14ac:dyDescent="0.25">
      <c r="A7986" t="s">
        <v>35435</v>
      </c>
      <c r="B7986" t="s">
        <v>35</v>
      </c>
      <c r="C7986" t="s">
        <v>47</v>
      </c>
      <c r="D7986" t="s">
        <v>35436</v>
      </c>
      <c r="E7986">
        <v>372.76</v>
      </c>
      <c r="F7986">
        <v>4</v>
      </c>
      <c r="G7986" t="s">
        <v>43730</v>
      </c>
      <c r="H7986" t="s">
        <v>3456</v>
      </c>
      <c r="I7986" s="1">
        <v>45000</v>
      </c>
      <c r="J7986" s="1">
        <v>46023</v>
      </c>
      <c r="K7986" t="s">
        <v>35437</v>
      </c>
      <c r="L7986" t="s">
        <v>35438</v>
      </c>
      <c r="M7986" t="s">
        <v>20</v>
      </c>
      <c r="N7986">
        <v>5</v>
      </c>
      <c r="O7986">
        <f>Table1[[#This Row],[Price]]-0.1*Table1[[#This Row],[Price]]</f>
        <v>335.48399999999998</v>
      </c>
      <c r="P7986" s="9">
        <f>(Table1[[#This Row],[Expiration Date]]-Table1[[#This Row],[Manufacturing Date]])/365</f>
        <v>2.8027397260273972</v>
      </c>
      <c r="Q7986" t="str">
        <f>IF(Table1[[#This Row],[Expiration Date]]-J7994&gt;12/31/2024,"not expired","expired")</f>
        <v>not expired</v>
      </c>
      <c r="R7986">
        <f>Table1[[#This Row],[Discounted Price]]*0.95</f>
        <v>318.70979999999997</v>
      </c>
      <c r="S7986">
        <f>Table1[[#This Row],[Discounted Price]]*0.9</f>
        <v>301.93559999999997</v>
      </c>
      <c r="T7986">
        <f>Table1[[#This Row],[Discounted Price]]*0.8</f>
        <v>268.38720000000001</v>
      </c>
      <c r="U7986">
        <f>Table1[[#This Row],[Price]]*0.52</f>
        <v>193.83520000000001</v>
      </c>
      <c r="V7986">
        <f>(Table1[[#This Row],[Price]]-Table1[[#This Row],[Scrap value]])/2</f>
        <v>89.462399999999988</v>
      </c>
    </row>
    <row r="7987" spans="1:22" x14ac:dyDescent="0.25">
      <c r="A7987" t="s">
        <v>35439</v>
      </c>
      <c r="B7987" t="s">
        <v>35</v>
      </c>
      <c r="C7987" t="s">
        <v>47</v>
      </c>
      <c r="D7987" t="s">
        <v>35440</v>
      </c>
      <c r="E7987">
        <v>32.39</v>
      </c>
      <c r="F7987">
        <v>81</v>
      </c>
      <c r="G7987" t="s">
        <v>43730</v>
      </c>
      <c r="H7987" t="s">
        <v>10622</v>
      </c>
      <c r="I7987" s="1">
        <v>45000</v>
      </c>
      <c r="J7987" s="1">
        <v>46023</v>
      </c>
      <c r="K7987" t="s">
        <v>35441</v>
      </c>
      <c r="L7987" t="s">
        <v>35442</v>
      </c>
      <c r="M7987" t="s">
        <v>45</v>
      </c>
      <c r="N7987">
        <v>1</v>
      </c>
      <c r="O7987">
        <f>Table1[[#This Row],[Price]]-0.1*Table1[[#This Row],[Price]]</f>
        <v>29.151</v>
      </c>
      <c r="P7987" s="9">
        <f>(Table1[[#This Row],[Expiration Date]]-Table1[[#This Row],[Manufacturing Date]])/365</f>
        <v>2.8027397260273972</v>
      </c>
      <c r="Q7987" t="str">
        <f>IF(Table1[[#This Row],[Expiration Date]]-J7995&gt;12/31/2024,"not expired","expired")</f>
        <v>not expired</v>
      </c>
      <c r="R7987">
        <f>Table1[[#This Row],[Discounted Price]]*0.95</f>
        <v>27.693449999999999</v>
      </c>
      <c r="S7987">
        <f>Table1[[#This Row],[Discounted Price]]*0.9</f>
        <v>26.235900000000001</v>
      </c>
      <c r="T7987">
        <f>Table1[[#This Row],[Discounted Price]]*0.8</f>
        <v>23.320800000000002</v>
      </c>
      <c r="U7987">
        <f>Table1[[#This Row],[Price]]*0.52</f>
        <v>16.8428</v>
      </c>
      <c r="V7987">
        <f>(Table1[[#This Row],[Price]]-Table1[[#This Row],[Scrap value]])/2</f>
        <v>7.7736000000000001</v>
      </c>
    </row>
    <row r="7988" spans="1:22" x14ac:dyDescent="0.25">
      <c r="A7988" t="s">
        <v>35443</v>
      </c>
      <c r="B7988" t="s">
        <v>22</v>
      </c>
      <c r="C7988" t="s">
        <v>47</v>
      </c>
      <c r="D7988" t="s">
        <v>35444</v>
      </c>
      <c r="E7988">
        <v>100.04</v>
      </c>
      <c r="F7988">
        <v>73</v>
      </c>
      <c r="G7988" t="s">
        <v>43729</v>
      </c>
      <c r="H7988" t="s">
        <v>10455</v>
      </c>
      <c r="I7988" s="1">
        <v>44927</v>
      </c>
      <c r="J7988" s="1">
        <v>45658</v>
      </c>
      <c r="K7988" t="s">
        <v>35445</v>
      </c>
      <c r="L7988" t="s">
        <v>35446</v>
      </c>
      <c r="M7988" t="s">
        <v>27</v>
      </c>
      <c r="N7988">
        <v>5</v>
      </c>
      <c r="O7988">
        <f>Table1[[#This Row],[Price]]-0.1*Table1[[#This Row],[Price]]</f>
        <v>90.036000000000001</v>
      </c>
      <c r="P7988" s="9">
        <f>(Table1[[#This Row],[Expiration Date]]-Table1[[#This Row],[Manufacturing Date]])/365</f>
        <v>2.0027397260273974</v>
      </c>
      <c r="Q7988" t="str">
        <f>IF(Table1[[#This Row],[Expiration Date]]-J7996&gt;12/31/2024,"not expired","expired")</f>
        <v>not expired</v>
      </c>
      <c r="R7988">
        <f>Table1[[#This Row],[Discounted Price]]*0.95</f>
        <v>85.534199999999998</v>
      </c>
      <c r="S7988">
        <f>Table1[[#This Row],[Discounted Price]]*0.9</f>
        <v>81.03240000000001</v>
      </c>
      <c r="T7988">
        <f>Table1[[#This Row],[Discounted Price]]*0.8</f>
        <v>72.028800000000004</v>
      </c>
      <c r="U7988">
        <f>Table1[[#This Row],[Price]]*0.52</f>
        <v>52.020800000000008</v>
      </c>
      <c r="V7988">
        <f>(Table1[[#This Row],[Price]]-Table1[[#This Row],[Scrap value]])/2</f>
        <v>24.009599999999999</v>
      </c>
    </row>
    <row r="7989" spans="1:22" x14ac:dyDescent="0.25">
      <c r="A7989" t="s">
        <v>35447</v>
      </c>
      <c r="B7989" t="s">
        <v>22</v>
      </c>
      <c r="C7989" t="s">
        <v>47</v>
      </c>
      <c r="D7989" t="s">
        <v>35448</v>
      </c>
      <c r="E7989">
        <v>171.44</v>
      </c>
      <c r="F7989">
        <v>96</v>
      </c>
      <c r="G7989" t="s">
        <v>43729</v>
      </c>
      <c r="H7989" t="s">
        <v>35449</v>
      </c>
      <c r="I7989" s="1">
        <v>45137</v>
      </c>
      <c r="J7989" s="1">
        <v>45658</v>
      </c>
      <c r="K7989" t="s">
        <v>35450</v>
      </c>
      <c r="L7989" t="s">
        <v>35451</v>
      </c>
      <c r="M7989" t="s">
        <v>20</v>
      </c>
      <c r="N7989">
        <v>4</v>
      </c>
      <c r="O7989">
        <f>Table1[[#This Row],[Price]]-0.1*Table1[[#This Row],[Price]]</f>
        <v>154.29599999999999</v>
      </c>
      <c r="P7989" s="9">
        <f>(Table1[[#This Row],[Expiration Date]]-Table1[[#This Row],[Manufacturing Date]])/365</f>
        <v>1.4273972602739726</v>
      </c>
      <c r="Q7989" t="str">
        <f>IF(Table1[[#This Row],[Expiration Date]]-J7997&gt;12/31/2024,"not expired","expired")</f>
        <v>expired</v>
      </c>
      <c r="R7989">
        <f>Table1[[#This Row],[Discounted Price]]*0.95</f>
        <v>146.5812</v>
      </c>
      <c r="S7989">
        <f>Table1[[#This Row],[Discounted Price]]*0.9</f>
        <v>138.8664</v>
      </c>
      <c r="T7989">
        <f>Table1[[#This Row],[Discounted Price]]*0.8</f>
        <v>123.43680000000001</v>
      </c>
      <c r="U7989">
        <f>Table1[[#This Row],[Price]]*0.52</f>
        <v>89.148800000000008</v>
      </c>
      <c r="V7989">
        <f>(Table1[[#This Row],[Price]]-Table1[[#This Row],[Scrap value]])/2</f>
        <v>41.145599999999995</v>
      </c>
    </row>
    <row r="7990" spans="1:22" x14ac:dyDescent="0.25">
      <c r="A7990" t="s">
        <v>35452</v>
      </c>
      <c r="B7990" t="s">
        <v>22</v>
      </c>
      <c r="C7990" t="s">
        <v>47</v>
      </c>
      <c r="D7990" t="s">
        <v>35453</v>
      </c>
      <c r="E7990">
        <v>214.41</v>
      </c>
      <c r="F7990">
        <v>2</v>
      </c>
      <c r="G7990" t="s">
        <v>43729</v>
      </c>
      <c r="H7990" t="s">
        <v>5401</v>
      </c>
      <c r="I7990" s="1">
        <v>44927</v>
      </c>
      <c r="J7990" s="1">
        <v>45292</v>
      </c>
      <c r="K7990" t="s">
        <v>35454</v>
      </c>
      <c r="L7990" t="s">
        <v>35455</v>
      </c>
      <c r="M7990" t="s">
        <v>27</v>
      </c>
      <c r="N7990">
        <v>3</v>
      </c>
      <c r="O7990">
        <f>Table1[[#This Row],[Price]]-0.1*Table1[[#This Row],[Price]]</f>
        <v>192.96899999999999</v>
      </c>
      <c r="P7990" s="9">
        <f>(Table1[[#This Row],[Expiration Date]]-Table1[[#This Row],[Manufacturing Date]])/365</f>
        <v>1</v>
      </c>
      <c r="Q7990" t="str">
        <f>IF(Table1[[#This Row],[Expiration Date]]-J7998&gt;12/31/2024,"not expired","expired")</f>
        <v>expired</v>
      </c>
      <c r="R7990">
        <f>Table1[[#This Row],[Discounted Price]]*0.95</f>
        <v>183.32055</v>
      </c>
      <c r="S7990">
        <f>Table1[[#This Row],[Discounted Price]]*0.9</f>
        <v>173.6721</v>
      </c>
      <c r="T7990">
        <f>Table1[[#This Row],[Discounted Price]]*0.8</f>
        <v>154.37520000000001</v>
      </c>
      <c r="U7990">
        <f>Table1[[#This Row],[Price]]*0.52</f>
        <v>111.4932</v>
      </c>
      <c r="V7990">
        <f>(Table1[[#This Row],[Price]]-Table1[[#This Row],[Scrap value]])/2</f>
        <v>51.458399999999997</v>
      </c>
    </row>
    <row r="7991" spans="1:22" x14ac:dyDescent="0.25">
      <c r="A7991" t="s">
        <v>35456</v>
      </c>
      <c r="B7991" t="s">
        <v>35</v>
      </c>
      <c r="C7991" t="s">
        <v>47</v>
      </c>
      <c r="D7991" t="s">
        <v>35457</v>
      </c>
      <c r="E7991">
        <v>371.61</v>
      </c>
      <c r="F7991">
        <v>56</v>
      </c>
      <c r="G7991" t="s">
        <v>43728</v>
      </c>
      <c r="H7991" t="s">
        <v>10407</v>
      </c>
      <c r="I7991" s="1">
        <v>45137</v>
      </c>
      <c r="J7991" s="1">
        <v>45292</v>
      </c>
      <c r="K7991" t="s">
        <v>35458</v>
      </c>
      <c r="L7991" t="s">
        <v>35459</v>
      </c>
      <c r="M7991" t="s">
        <v>20</v>
      </c>
      <c r="N7991">
        <v>3</v>
      </c>
      <c r="O7991">
        <f>Table1[[#This Row],[Price]]-0.1*Table1[[#This Row],[Price]]</f>
        <v>334.44900000000001</v>
      </c>
      <c r="P7991" s="9">
        <f>(Table1[[#This Row],[Expiration Date]]-Table1[[#This Row],[Manufacturing Date]])/365</f>
        <v>0.42465753424657532</v>
      </c>
      <c r="Q7991" t="str">
        <f>IF(Table1[[#This Row],[Expiration Date]]-J7999&gt;12/31/2024,"not expired","expired")</f>
        <v>expired</v>
      </c>
      <c r="R7991">
        <f>Table1[[#This Row],[Discounted Price]]*0.95</f>
        <v>317.72654999999997</v>
      </c>
      <c r="S7991">
        <f>Table1[[#This Row],[Discounted Price]]*0.9</f>
        <v>301.00409999999999</v>
      </c>
      <c r="T7991">
        <f>Table1[[#This Row],[Discounted Price]]*0.8</f>
        <v>267.55920000000003</v>
      </c>
      <c r="U7991">
        <f>Table1[[#This Row],[Price]]*0.52</f>
        <v>193.2372</v>
      </c>
      <c r="V7991">
        <f>(Table1[[#This Row],[Price]]-Table1[[#This Row],[Scrap value]])/2</f>
        <v>89.186400000000006</v>
      </c>
    </row>
    <row r="7992" spans="1:22" x14ac:dyDescent="0.25">
      <c r="A7992" t="s">
        <v>35460</v>
      </c>
      <c r="B7992" t="s">
        <v>15</v>
      </c>
      <c r="C7992" t="s">
        <v>47</v>
      </c>
      <c r="D7992" t="s">
        <v>35461</v>
      </c>
      <c r="E7992">
        <v>443.18</v>
      </c>
      <c r="F7992">
        <v>59</v>
      </c>
      <c r="G7992" t="s">
        <v>43730</v>
      </c>
      <c r="H7992" t="s">
        <v>16383</v>
      </c>
      <c r="I7992" s="1">
        <v>45000</v>
      </c>
      <c r="J7992" s="1">
        <v>46023</v>
      </c>
      <c r="K7992" t="s">
        <v>35462</v>
      </c>
      <c r="L7992" t="s">
        <v>35463</v>
      </c>
      <c r="M7992" t="s">
        <v>45</v>
      </c>
      <c r="N7992">
        <v>4</v>
      </c>
      <c r="O7992">
        <f>Table1[[#This Row],[Price]]-0.1*Table1[[#This Row],[Price]]</f>
        <v>398.86200000000002</v>
      </c>
      <c r="P7992" s="9">
        <f>(Table1[[#This Row],[Expiration Date]]-Table1[[#This Row],[Manufacturing Date]])/365</f>
        <v>2.8027397260273972</v>
      </c>
      <c r="Q7992" t="str">
        <f>IF(Table1[[#This Row],[Expiration Date]]-J8000&gt;12/31/2024,"not expired","expired")</f>
        <v>not expired</v>
      </c>
      <c r="R7992">
        <f>Table1[[#This Row],[Discounted Price]]*0.95</f>
        <v>378.91890000000001</v>
      </c>
      <c r="S7992">
        <f>Table1[[#This Row],[Discounted Price]]*0.9</f>
        <v>358.97580000000005</v>
      </c>
      <c r="T7992">
        <f>Table1[[#This Row],[Discounted Price]]*0.8</f>
        <v>319.08960000000002</v>
      </c>
      <c r="U7992">
        <f>Table1[[#This Row],[Price]]*0.52</f>
        <v>230.45360000000002</v>
      </c>
      <c r="V7992">
        <f>(Table1[[#This Row],[Price]]-Table1[[#This Row],[Scrap value]])/2</f>
        <v>106.36319999999999</v>
      </c>
    </row>
    <row r="7993" spans="1:22" x14ac:dyDescent="0.25">
      <c r="A7993" t="s">
        <v>35464</v>
      </c>
      <c r="B7993" t="s">
        <v>35</v>
      </c>
      <c r="C7993" t="s">
        <v>47</v>
      </c>
      <c r="D7993" t="s">
        <v>35465</v>
      </c>
      <c r="E7993">
        <v>280.61</v>
      </c>
      <c r="F7993">
        <v>56</v>
      </c>
      <c r="G7993" t="s">
        <v>43728</v>
      </c>
      <c r="H7993" t="s">
        <v>19900</v>
      </c>
      <c r="I7993" s="1">
        <v>45000</v>
      </c>
      <c r="J7993" s="1">
        <v>45292</v>
      </c>
      <c r="K7993" t="s">
        <v>35466</v>
      </c>
      <c r="L7993" t="s">
        <v>35467</v>
      </c>
      <c r="M7993" t="s">
        <v>45</v>
      </c>
      <c r="N7993">
        <v>4</v>
      </c>
      <c r="O7993">
        <f>Table1[[#This Row],[Price]]-0.1*Table1[[#This Row],[Price]]</f>
        <v>252.54900000000001</v>
      </c>
      <c r="P7993" s="9">
        <f>(Table1[[#This Row],[Expiration Date]]-Table1[[#This Row],[Manufacturing Date]])/365</f>
        <v>0.8</v>
      </c>
      <c r="Q7993" t="str">
        <f>IF(Table1[[#This Row],[Expiration Date]]-J8001&gt;12/31/2024,"not expired","expired")</f>
        <v>expired</v>
      </c>
      <c r="R7993">
        <f>Table1[[#This Row],[Discounted Price]]*0.95</f>
        <v>239.92155</v>
      </c>
      <c r="S7993">
        <f>Table1[[#This Row],[Discounted Price]]*0.9</f>
        <v>227.29410000000001</v>
      </c>
      <c r="T7993">
        <f>Table1[[#This Row],[Discounted Price]]*0.8</f>
        <v>202.03920000000002</v>
      </c>
      <c r="U7993">
        <f>Table1[[#This Row],[Price]]*0.52</f>
        <v>145.91720000000001</v>
      </c>
      <c r="V7993">
        <f>(Table1[[#This Row],[Price]]-Table1[[#This Row],[Scrap value]])/2</f>
        <v>67.346400000000003</v>
      </c>
    </row>
    <row r="7994" spans="1:22" x14ac:dyDescent="0.25">
      <c r="A7994" t="s">
        <v>35468</v>
      </c>
      <c r="B7994" t="s">
        <v>22</v>
      </c>
      <c r="C7994" t="s">
        <v>47</v>
      </c>
      <c r="D7994" t="s">
        <v>35469</v>
      </c>
      <c r="E7994">
        <v>330.15</v>
      </c>
      <c r="F7994">
        <v>65</v>
      </c>
      <c r="G7994" t="s">
        <v>43730</v>
      </c>
      <c r="H7994" t="s">
        <v>24821</v>
      </c>
      <c r="I7994" s="1">
        <v>44927</v>
      </c>
      <c r="J7994" s="1">
        <v>45658</v>
      </c>
      <c r="K7994" t="s">
        <v>35470</v>
      </c>
      <c r="L7994" t="s">
        <v>35471</v>
      </c>
      <c r="M7994" t="s">
        <v>20</v>
      </c>
      <c r="N7994">
        <v>1</v>
      </c>
      <c r="O7994">
        <f>Table1[[#This Row],[Price]]-0.1*Table1[[#This Row],[Price]]</f>
        <v>297.13499999999999</v>
      </c>
      <c r="P7994" s="9">
        <f>(Table1[[#This Row],[Expiration Date]]-Table1[[#This Row],[Manufacturing Date]])/365</f>
        <v>2.0027397260273974</v>
      </c>
      <c r="Q7994" t="str">
        <f>IF(Table1[[#This Row],[Expiration Date]]-J8002&gt;12/31/2024,"not expired","expired")</f>
        <v>expired</v>
      </c>
      <c r="R7994">
        <f>Table1[[#This Row],[Discounted Price]]*0.95</f>
        <v>282.27824999999996</v>
      </c>
      <c r="S7994">
        <f>Table1[[#This Row],[Discounted Price]]*0.9</f>
        <v>267.42149999999998</v>
      </c>
      <c r="T7994">
        <f>Table1[[#This Row],[Discounted Price]]*0.8</f>
        <v>237.708</v>
      </c>
      <c r="U7994">
        <f>Table1[[#This Row],[Price]]*0.52</f>
        <v>171.678</v>
      </c>
      <c r="V7994">
        <f>(Table1[[#This Row],[Price]]-Table1[[#This Row],[Scrap value]])/2</f>
        <v>79.23599999999999</v>
      </c>
    </row>
    <row r="7995" spans="1:22" x14ac:dyDescent="0.25">
      <c r="A7995" t="s">
        <v>35472</v>
      </c>
      <c r="B7995" t="s">
        <v>35</v>
      </c>
      <c r="C7995" t="s">
        <v>47</v>
      </c>
      <c r="D7995" t="s">
        <v>35473</v>
      </c>
      <c r="E7995">
        <v>253.42</v>
      </c>
      <c r="F7995">
        <v>38</v>
      </c>
      <c r="G7995" t="s">
        <v>43730</v>
      </c>
      <c r="H7995" t="s">
        <v>1254</v>
      </c>
      <c r="I7995" s="1">
        <v>44927</v>
      </c>
      <c r="J7995" s="1">
        <v>45658</v>
      </c>
      <c r="K7995" t="s">
        <v>35474</v>
      </c>
      <c r="L7995" t="s">
        <v>35475</v>
      </c>
      <c r="M7995" t="s">
        <v>45</v>
      </c>
      <c r="N7995">
        <v>2</v>
      </c>
      <c r="O7995">
        <f>Table1[[#This Row],[Price]]-0.1*Table1[[#This Row],[Price]]</f>
        <v>228.07799999999997</v>
      </c>
      <c r="P7995" s="9">
        <f>(Table1[[#This Row],[Expiration Date]]-Table1[[#This Row],[Manufacturing Date]])/365</f>
        <v>2.0027397260273974</v>
      </c>
      <c r="Q7995" t="str">
        <f>IF(Table1[[#This Row],[Expiration Date]]-J8003&gt;12/31/2024,"not expired","expired")</f>
        <v>expired</v>
      </c>
      <c r="R7995">
        <f>Table1[[#This Row],[Discounted Price]]*0.95</f>
        <v>216.67409999999995</v>
      </c>
      <c r="S7995">
        <f>Table1[[#This Row],[Discounted Price]]*0.9</f>
        <v>205.27019999999999</v>
      </c>
      <c r="T7995">
        <f>Table1[[#This Row],[Discounted Price]]*0.8</f>
        <v>182.4624</v>
      </c>
      <c r="U7995">
        <f>Table1[[#This Row],[Price]]*0.52</f>
        <v>131.7784</v>
      </c>
      <c r="V7995">
        <f>(Table1[[#This Row],[Price]]-Table1[[#This Row],[Scrap value]])/2</f>
        <v>60.820799999999991</v>
      </c>
    </row>
    <row r="7996" spans="1:22" x14ac:dyDescent="0.25">
      <c r="A7996" t="s">
        <v>35476</v>
      </c>
      <c r="B7996" t="s">
        <v>15</v>
      </c>
      <c r="C7996" t="s">
        <v>47</v>
      </c>
      <c r="D7996" t="s">
        <v>35477</v>
      </c>
      <c r="E7996">
        <v>399.89</v>
      </c>
      <c r="F7996">
        <v>77</v>
      </c>
      <c r="G7996" t="s">
        <v>43730</v>
      </c>
      <c r="H7996" t="s">
        <v>17707</v>
      </c>
      <c r="I7996" s="1">
        <v>45000</v>
      </c>
      <c r="J7996" s="1">
        <v>45292</v>
      </c>
      <c r="K7996" t="s">
        <v>35478</v>
      </c>
      <c r="L7996" t="s">
        <v>35479</v>
      </c>
      <c r="M7996" t="s">
        <v>27</v>
      </c>
      <c r="N7996">
        <v>1</v>
      </c>
      <c r="O7996">
        <f>Table1[[#This Row],[Price]]-0.1*Table1[[#This Row],[Price]]</f>
        <v>359.90099999999995</v>
      </c>
      <c r="P7996" s="9">
        <f>(Table1[[#This Row],[Expiration Date]]-Table1[[#This Row],[Manufacturing Date]])/365</f>
        <v>0.8</v>
      </c>
      <c r="Q7996" t="str">
        <f>IF(Table1[[#This Row],[Expiration Date]]-J8004&gt;12/31/2024,"not expired","expired")</f>
        <v>expired</v>
      </c>
      <c r="R7996">
        <f>Table1[[#This Row],[Discounted Price]]*0.95</f>
        <v>341.90594999999996</v>
      </c>
      <c r="S7996">
        <f>Table1[[#This Row],[Discounted Price]]*0.9</f>
        <v>323.91089999999997</v>
      </c>
      <c r="T7996">
        <f>Table1[[#This Row],[Discounted Price]]*0.8</f>
        <v>287.92079999999999</v>
      </c>
      <c r="U7996">
        <f>Table1[[#This Row],[Price]]*0.52</f>
        <v>207.94280000000001</v>
      </c>
      <c r="V7996">
        <f>(Table1[[#This Row],[Price]]-Table1[[#This Row],[Scrap value]])/2</f>
        <v>95.97359999999999</v>
      </c>
    </row>
    <row r="7997" spans="1:22" x14ac:dyDescent="0.25">
      <c r="A7997" t="s">
        <v>35480</v>
      </c>
      <c r="B7997" t="s">
        <v>29</v>
      </c>
      <c r="C7997" t="s">
        <v>47</v>
      </c>
      <c r="D7997" t="s">
        <v>35481</v>
      </c>
      <c r="E7997">
        <v>263.85000000000002</v>
      </c>
      <c r="F7997">
        <v>92</v>
      </c>
      <c r="G7997" t="s">
        <v>43729</v>
      </c>
      <c r="H7997" t="s">
        <v>18087</v>
      </c>
      <c r="I7997" s="1">
        <v>45000</v>
      </c>
      <c r="J7997" s="1">
        <v>45658</v>
      </c>
      <c r="K7997" t="s">
        <v>35482</v>
      </c>
      <c r="L7997" t="s">
        <v>35483</v>
      </c>
      <c r="M7997" t="s">
        <v>27</v>
      </c>
      <c r="N7997">
        <v>3</v>
      </c>
      <c r="O7997">
        <f>Table1[[#This Row],[Price]]-0.1*Table1[[#This Row],[Price]]</f>
        <v>237.46500000000003</v>
      </c>
      <c r="P7997" s="9">
        <f>(Table1[[#This Row],[Expiration Date]]-Table1[[#This Row],[Manufacturing Date]])/365</f>
        <v>1.8027397260273972</v>
      </c>
      <c r="Q7997" t="str">
        <f>IF(Table1[[#This Row],[Expiration Date]]-J8005&gt;12/31/2024,"not expired","expired")</f>
        <v>not expired</v>
      </c>
      <c r="R7997">
        <f>Table1[[#This Row],[Discounted Price]]*0.95</f>
        <v>225.59175000000002</v>
      </c>
      <c r="S7997">
        <f>Table1[[#This Row],[Discounted Price]]*0.9</f>
        <v>213.71850000000003</v>
      </c>
      <c r="T7997">
        <f>Table1[[#This Row],[Discounted Price]]*0.8</f>
        <v>189.97200000000004</v>
      </c>
      <c r="U7997">
        <f>Table1[[#This Row],[Price]]*0.52</f>
        <v>137.20200000000003</v>
      </c>
      <c r="V7997">
        <f>(Table1[[#This Row],[Price]]-Table1[[#This Row],[Scrap value]])/2</f>
        <v>63.323999999999998</v>
      </c>
    </row>
    <row r="7998" spans="1:22" x14ac:dyDescent="0.25">
      <c r="A7998" t="s">
        <v>35484</v>
      </c>
      <c r="B7998" t="s">
        <v>29</v>
      </c>
      <c r="C7998" t="s">
        <v>47</v>
      </c>
      <c r="D7998" t="s">
        <v>35485</v>
      </c>
      <c r="E7998">
        <v>61.11</v>
      </c>
      <c r="F7998">
        <v>88</v>
      </c>
      <c r="G7998" t="s">
        <v>43729</v>
      </c>
      <c r="H7998" t="s">
        <v>35486</v>
      </c>
      <c r="I7998" s="1">
        <v>44927</v>
      </c>
      <c r="J7998" s="1">
        <v>45292</v>
      </c>
      <c r="K7998" t="s">
        <v>35487</v>
      </c>
      <c r="L7998" t="s">
        <v>35488</v>
      </c>
      <c r="M7998" t="s">
        <v>20</v>
      </c>
      <c r="N7998">
        <v>1</v>
      </c>
      <c r="O7998">
        <f>Table1[[#This Row],[Price]]-0.1*Table1[[#This Row],[Price]]</f>
        <v>54.998999999999995</v>
      </c>
      <c r="P7998" s="9">
        <f>(Table1[[#This Row],[Expiration Date]]-Table1[[#This Row],[Manufacturing Date]])/365</f>
        <v>1</v>
      </c>
      <c r="Q7998" t="str">
        <f>IF(Table1[[#This Row],[Expiration Date]]-J8006&gt;12/31/2024,"not expired","expired")</f>
        <v>expired</v>
      </c>
      <c r="R7998">
        <f>Table1[[#This Row],[Discounted Price]]*0.95</f>
        <v>52.24904999999999</v>
      </c>
      <c r="S7998">
        <f>Table1[[#This Row],[Discounted Price]]*0.9</f>
        <v>49.499099999999999</v>
      </c>
      <c r="T7998">
        <f>Table1[[#This Row],[Discounted Price]]*0.8</f>
        <v>43.999200000000002</v>
      </c>
      <c r="U7998">
        <f>Table1[[#This Row],[Price]]*0.52</f>
        <v>31.777200000000001</v>
      </c>
      <c r="V7998">
        <f>(Table1[[#This Row],[Price]]-Table1[[#This Row],[Scrap value]])/2</f>
        <v>14.666399999999999</v>
      </c>
    </row>
    <row r="7999" spans="1:22" x14ac:dyDescent="0.25">
      <c r="A7999" t="s">
        <v>35489</v>
      </c>
      <c r="B7999" t="s">
        <v>15</v>
      </c>
      <c r="C7999" t="s">
        <v>47</v>
      </c>
      <c r="D7999" t="s">
        <v>35490</v>
      </c>
      <c r="E7999">
        <v>421.6</v>
      </c>
      <c r="F7999">
        <v>42</v>
      </c>
      <c r="G7999" t="s">
        <v>43728</v>
      </c>
      <c r="H7999" t="s">
        <v>6156</v>
      </c>
      <c r="I7999" s="1">
        <v>44927</v>
      </c>
      <c r="J7999" s="1">
        <v>45292</v>
      </c>
      <c r="K7999" t="s">
        <v>35491</v>
      </c>
      <c r="L7999" t="s">
        <v>35492</v>
      </c>
      <c r="M7999" t="s">
        <v>20</v>
      </c>
      <c r="N7999">
        <v>1</v>
      </c>
      <c r="O7999">
        <f>Table1[[#This Row],[Price]]-0.1*Table1[[#This Row],[Price]]</f>
        <v>379.44</v>
      </c>
      <c r="P7999" s="9">
        <f>(Table1[[#This Row],[Expiration Date]]-Table1[[#This Row],[Manufacturing Date]])/365</f>
        <v>1</v>
      </c>
      <c r="Q7999" t="str">
        <f>IF(Table1[[#This Row],[Expiration Date]]-J8007&gt;12/31/2024,"not expired","expired")</f>
        <v>expired</v>
      </c>
      <c r="R7999">
        <f>Table1[[#This Row],[Discounted Price]]*0.95</f>
        <v>360.46799999999996</v>
      </c>
      <c r="S7999">
        <f>Table1[[#This Row],[Discounted Price]]*0.9</f>
        <v>341.49599999999998</v>
      </c>
      <c r="T7999">
        <f>Table1[[#This Row],[Discounted Price]]*0.8</f>
        <v>303.55200000000002</v>
      </c>
      <c r="U7999">
        <f>Table1[[#This Row],[Price]]*0.52</f>
        <v>219.23200000000003</v>
      </c>
      <c r="V7999">
        <f>(Table1[[#This Row],[Price]]-Table1[[#This Row],[Scrap value]])/2</f>
        <v>101.184</v>
      </c>
    </row>
    <row r="8000" spans="1:22" x14ac:dyDescent="0.25">
      <c r="A8000" t="s">
        <v>35493</v>
      </c>
      <c r="B8000" t="s">
        <v>29</v>
      </c>
      <c r="C8000" t="s">
        <v>47</v>
      </c>
      <c r="D8000" t="s">
        <v>35494</v>
      </c>
      <c r="E8000">
        <v>230.21</v>
      </c>
      <c r="F8000">
        <v>16</v>
      </c>
      <c r="G8000" t="s">
        <v>43728</v>
      </c>
      <c r="H8000" t="s">
        <v>22123</v>
      </c>
      <c r="I8000" s="1">
        <v>45000</v>
      </c>
      <c r="J8000" s="1">
        <v>45292</v>
      </c>
      <c r="K8000" t="s">
        <v>35495</v>
      </c>
      <c r="L8000" t="s">
        <v>35496</v>
      </c>
      <c r="M8000" t="s">
        <v>27</v>
      </c>
      <c r="N8000">
        <v>1</v>
      </c>
      <c r="O8000">
        <f>Table1[[#This Row],[Price]]-0.1*Table1[[#This Row],[Price]]</f>
        <v>207.18900000000002</v>
      </c>
      <c r="P8000" s="9">
        <f>(Table1[[#This Row],[Expiration Date]]-Table1[[#This Row],[Manufacturing Date]])/365</f>
        <v>0.8</v>
      </c>
      <c r="Q8000" t="str">
        <f>IF(Table1[[#This Row],[Expiration Date]]-J8008&gt;12/31/2024,"not expired","expired")</f>
        <v>expired</v>
      </c>
      <c r="R8000">
        <f>Table1[[#This Row],[Discounted Price]]*0.95</f>
        <v>196.82955000000001</v>
      </c>
      <c r="S8000">
        <f>Table1[[#This Row],[Discounted Price]]*0.9</f>
        <v>186.47010000000003</v>
      </c>
      <c r="T8000">
        <f>Table1[[#This Row],[Discounted Price]]*0.8</f>
        <v>165.75120000000004</v>
      </c>
      <c r="U8000">
        <f>Table1[[#This Row],[Price]]*0.52</f>
        <v>119.70920000000001</v>
      </c>
      <c r="V8000">
        <f>(Table1[[#This Row],[Price]]-Table1[[#This Row],[Scrap value]])/2</f>
        <v>55.250399999999999</v>
      </c>
    </row>
    <row r="8001" spans="1:22" x14ac:dyDescent="0.25">
      <c r="A8001" t="s">
        <v>35497</v>
      </c>
      <c r="B8001" t="s">
        <v>29</v>
      </c>
      <c r="C8001" t="s">
        <v>47</v>
      </c>
      <c r="D8001" t="s">
        <v>35498</v>
      </c>
      <c r="E8001">
        <v>75.69</v>
      </c>
      <c r="F8001">
        <v>33</v>
      </c>
      <c r="G8001" t="s">
        <v>43729</v>
      </c>
      <c r="H8001" t="s">
        <v>10070</v>
      </c>
      <c r="I8001" s="1">
        <v>45137</v>
      </c>
      <c r="J8001" s="1">
        <v>45658</v>
      </c>
      <c r="K8001" t="s">
        <v>35499</v>
      </c>
      <c r="L8001" t="s">
        <v>35500</v>
      </c>
      <c r="M8001" t="s">
        <v>45</v>
      </c>
      <c r="N8001">
        <v>5</v>
      </c>
      <c r="O8001">
        <f>Table1[[#This Row],[Price]]-0.1*Table1[[#This Row],[Price]]</f>
        <v>68.120999999999995</v>
      </c>
      <c r="P8001" s="9">
        <f>(Table1[[#This Row],[Expiration Date]]-Table1[[#This Row],[Manufacturing Date]])/365</f>
        <v>1.4273972602739726</v>
      </c>
      <c r="Q8001" t="str">
        <f>IF(Table1[[#This Row],[Expiration Date]]-J8009&gt;12/31/2024,"not expired","expired")</f>
        <v>not expired</v>
      </c>
      <c r="R8001">
        <f>Table1[[#This Row],[Discounted Price]]*0.95</f>
        <v>64.714949999999988</v>
      </c>
      <c r="S8001">
        <f>Table1[[#This Row],[Discounted Price]]*0.9</f>
        <v>61.308899999999994</v>
      </c>
      <c r="T8001">
        <f>Table1[[#This Row],[Discounted Price]]*0.8</f>
        <v>54.4968</v>
      </c>
      <c r="U8001">
        <f>Table1[[#This Row],[Price]]*0.52</f>
        <v>39.358800000000002</v>
      </c>
      <c r="V8001">
        <f>(Table1[[#This Row],[Price]]-Table1[[#This Row],[Scrap value]])/2</f>
        <v>18.165599999999998</v>
      </c>
    </row>
    <row r="8002" spans="1:22" x14ac:dyDescent="0.25">
      <c r="A8002" t="s">
        <v>35501</v>
      </c>
      <c r="B8002" t="s">
        <v>29</v>
      </c>
      <c r="C8002" t="s">
        <v>47</v>
      </c>
      <c r="D8002" t="s">
        <v>35502</v>
      </c>
      <c r="E8002">
        <v>301.48</v>
      </c>
      <c r="F8002">
        <v>42</v>
      </c>
      <c r="G8002" t="s">
        <v>43729</v>
      </c>
      <c r="H8002" t="s">
        <v>5600</v>
      </c>
      <c r="I8002" s="1">
        <v>44927</v>
      </c>
      <c r="J8002" s="1">
        <v>46023</v>
      </c>
      <c r="K8002" t="s">
        <v>35503</v>
      </c>
      <c r="L8002" t="s">
        <v>35504</v>
      </c>
      <c r="M8002" t="s">
        <v>20</v>
      </c>
      <c r="N8002">
        <v>3</v>
      </c>
      <c r="O8002">
        <f>Table1[[#This Row],[Price]]-0.1*Table1[[#This Row],[Price]]</f>
        <v>271.33199999999999</v>
      </c>
      <c r="P8002" s="9">
        <f>(Table1[[#This Row],[Expiration Date]]-Table1[[#This Row],[Manufacturing Date]])/365</f>
        <v>3.0027397260273974</v>
      </c>
      <c r="Q8002" t="str">
        <f>IF(Table1[[#This Row],[Expiration Date]]-J8010&gt;12/31/2024,"not expired","expired")</f>
        <v>expired</v>
      </c>
      <c r="R8002">
        <f>Table1[[#This Row],[Discounted Price]]*0.95</f>
        <v>257.7654</v>
      </c>
      <c r="S8002">
        <f>Table1[[#This Row],[Discounted Price]]*0.9</f>
        <v>244.19880000000001</v>
      </c>
      <c r="T8002">
        <f>Table1[[#This Row],[Discounted Price]]*0.8</f>
        <v>217.06560000000002</v>
      </c>
      <c r="U8002">
        <f>Table1[[#This Row],[Price]]*0.52</f>
        <v>156.76960000000003</v>
      </c>
      <c r="V8002">
        <f>(Table1[[#This Row],[Price]]-Table1[[#This Row],[Scrap value]])/2</f>
        <v>72.355199999999996</v>
      </c>
    </row>
    <row r="8003" spans="1:22" x14ac:dyDescent="0.25">
      <c r="A8003" t="s">
        <v>35505</v>
      </c>
      <c r="B8003" t="s">
        <v>29</v>
      </c>
      <c r="C8003" t="s">
        <v>47</v>
      </c>
      <c r="D8003" t="s">
        <v>35506</v>
      </c>
      <c r="E8003">
        <v>406.01</v>
      </c>
      <c r="F8003">
        <v>4</v>
      </c>
      <c r="G8003" t="s">
        <v>43730</v>
      </c>
      <c r="H8003" t="s">
        <v>3741</v>
      </c>
      <c r="I8003" s="1">
        <v>45137</v>
      </c>
      <c r="J8003" s="1">
        <v>46023</v>
      </c>
      <c r="K8003" t="s">
        <v>35507</v>
      </c>
      <c r="L8003" t="s">
        <v>35508</v>
      </c>
      <c r="M8003" t="s">
        <v>20</v>
      </c>
      <c r="N8003">
        <v>1</v>
      </c>
      <c r="O8003">
        <f>Table1[[#This Row],[Price]]-0.1*Table1[[#This Row],[Price]]</f>
        <v>365.40899999999999</v>
      </c>
      <c r="P8003" s="9">
        <f>(Table1[[#This Row],[Expiration Date]]-Table1[[#This Row],[Manufacturing Date]])/365</f>
        <v>2.4273972602739726</v>
      </c>
      <c r="Q8003" t="str">
        <f>IF(Table1[[#This Row],[Expiration Date]]-J8011&gt;12/31/2024,"not expired","expired")</f>
        <v>expired</v>
      </c>
      <c r="R8003">
        <f>Table1[[#This Row],[Discounted Price]]*0.95</f>
        <v>347.13854999999995</v>
      </c>
      <c r="S8003">
        <f>Table1[[#This Row],[Discounted Price]]*0.9</f>
        <v>328.86810000000003</v>
      </c>
      <c r="T8003">
        <f>Table1[[#This Row],[Discounted Price]]*0.8</f>
        <v>292.3272</v>
      </c>
      <c r="U8003">
        <f>Table1[[#This Row],[Price]]*0.52</f>
        <v>211.12520000000001</v>
      </c>
      <c r="V8003">
        <f>(Table1[[#This Row],[Price]]-Table1[[#This Row],[Scrap value]])/2</f>
        <v>97.442399999999992</v>
      </c>
    </row>
    <row r="8004" spans="1:22" x14ac:dyDescent="0.25">
      <c r="A8004" t="s">
        <v>35509</v>
      </c>
      <c r="B8004" t="s">
        <v>15</v>
      </c>
      <c r="C8004" t="s">
        <v>47</v>
      </c>
      <c r="D8004" t="s">
        <v>35510</v>
      </c>
      <c r="E8004">
        <v>308.91000000000003</v>
      </c>
      <c r="F8004">
        <v>73</v>
      </c>
      <c r="G8004" t="s">
        <v>43728</v>
      </c>
      <c r="H8004" t="s">
        <v>35511</v>
      </c>
      <c r="I8004" s="1">
        <v>45137</v>
      </c>
      <c r="J8004" s="1">
        <v>46023</v>
      </c>
      <c r="K8004" t="s">
        <v>35512</v>
      </c>
      <c r="L8004" t="s">
        <v>35513</v>
      </c>
      <c r="M8004" t="s">
        <v>20</v>
      </c>
      <c r="N8004">
        <v>1</v>
      </c>
      <c r="O8004">
        <f>Table1[[#This Row],[Price]]-0.1*Table1[[#This Row],[Price]]</f>
        <v>278.01900000000001</v>
      </c>
      <c r="P8004" s="9">
        <f>(Table1[[#This Row],[Expiration Date]]-Table1[[#This Row],[Manufacturing Date]])/365</f>
        <v>2.4273972602739726</v>
      </c>
      <c r="Q8004" t="str">
        <f>IF(Table1[[#This Row],[Expiration Date]]-J8012&gt;12/31/2024,"not expired","expired")</f>
        <v>expired</v>
      </c>
      <c r="R8004">
        <f>Table1[[#This Row],[Discounted Price]]*0.95</f>
        <v>264.11804999999998</v>
      </c>
      <c r="S8004">
        <f>Table1[[#This Row],[Discounted Price]]*0.9</f>
        <v>250.21710000000002</v>
      </c>
      <c r="T8004">
        <f>Table1[[#This Row],[Discounted Price]]*0.8</f>
        <v>222.41520000000003</v>
      </c>
      <c r="U8004">
        <f>Table1[[#This Row],[Price]]*0.52</f>
        <v>160.63320000000002</v>
      </c>
      <c r="V8004">
        <f>(Table1[[#This Row],[Price]]-Table1[[#This Row],[Scrap value]])/2</f>
        <v>74.138400000000004</v>
      </c>
    </row>
    <row r="8005" spans="1:22" x14ac:dyDescent="0.25">
      <c r="A8005" t="s">
        <v>35514</v>
      </c>
      <c r="B8005" t="s">
        <v>29</v>
      </c>
      <c r="C8005" t="s">
        <v>47</v>
      </c>
      <c r="D8005" t="s">
        <v>35515</v>
      </c>
      <c r="E8005">
        <v>220.03</v>
      </c>
      <c r="F8005">
        <v>14</v>
      </c>
      <c r="G8005" t="s">
        <v>43729</v>
      </c>
      <c r="H8005" t="s">
        <v>14653</v>
      </c>
      <c r="I8005" s="1">
        <v>45000</v>
      </c>
      <c r="J8005" s="1">
        <v>45292</v>
      </c>
      <c r="K8005" t="s">
        <v>35516</v>
      </c>
      <c r="L8005" t="s">
        <v>35517</v>
      </c>
      <c r="M8005" t="s">
        <v>20</v>
      </c>
      <c r="N8005">
        <v>5</v>
      </c>
      <c r="O8005">
        <f>Table1[[#This Row],[Price]]-0.1*Table1[[#This Row],[Price]]</f>
        <v>198.02699999999999</v>
      </c>
      <c r="P8005" s="9">
        <f>(Table1[[#This Row],[Expiration Date]]-Table1[[#This Row],[Manufacturing Date]])/365</f>
        <v>0.8</v>
      </c>
      <c r="Q8005" t="str">
        <f>IF(Table1[[#This Row],[Expiration Date]]-J8013&gt;12/31/2024,"not expired","expired")</f>
        <v>expired</v>
      </c>
      <c r="R8005">
        <f>Table1[[#This Row],[Discounted Price]]*0.95</f>
        <v>188.12564999999998</v>
      </c>
      <c r="S8005">
        <f>Table1[[#This Row],[Discounted Price]]*0.9</f>
        <v>178.2243</v>
      </c>
      <c r="T8005">
        <f>Table1[[#This Row],[Discounted Price]]*0.8</f>
        <v>158.42160000000001</v>
      </c>
      <c r="U8005">
        <f>Table1[[#This Row],[Price]]*0.52</f>
        <v>114.4156</v>
      </c>
      <c r="V8005">
        <f>(Table1[[#This Row],[Price]]-Table1[[#This Row],[Scrap value]])/2</f>
        <v>52.807200000000002</v>
      </c>
    </row>
    <row r="8006" spans="1:22" x14ac:dyDescent="0.25">
      <c r="A8006" t="s">
        <v>35518</v>
      </c>
      <c r="B8006" t="s">
        <v>35</v>
      </c>
      <c r="C8006" t="s">
        <v>47</v>
      </c>
      <c r="D8006" t="s">
        <v>35519</v>
      </c>
      <c r="E8006">
        <v>115.88</v>
      </c>
      <c r="F8006">
        <v>90</v>
      </c>
      <c r="G8006" t="s">
        <v>43729</v>
      </c>
      <c r="H8006" t="s">
        <v>3992</v>
      </c>
      <c r="I8006" s="1">
        <v>45137</v>
      </c>
      <c r="J8006" s="1">
        <v>45658</v>
      </c>
      <c r="K8006" t="s">
        <v>35520</v>
      </c>
      <c r="L8006" t="s">
        <v>35521</v>
      </c>
      <c r="M8006" t="s">
        <v>45</v>
      </c>
      <c r="N8006">
        <v>3</v>
      </c>
      <c r="O8006">
        <f>Table1[[#This Row],[Price]]-0.1*Table1[[#This Row],[Price]]</f>
        <v>104.292</v>
      </c>
      <c r="P8006" s="9">
        <f>(Table1[[#This Row],[Expiration Date]]-Table1[[#This Row],[Manufacturing Date]])/365</f>
        <v>1.4273972602739726</v>
      </c>
      <c r="Q8006" t="str">
        <f>IF(Table1[[#This Row],[Expiration Date]]-J8014&gt;12/31/2024,"not expired","expired")</f>
        <v>not expired</v>
      </c>
      <c r="R8006">
        <f>Table1[[#This Row],[Discounted Price]]*0.95</f>
        <v>99.077399999999997</v>
      </c>
      <c r="S8006">
        <f>Table1[[#This Row],[Discounted Price]]*0.9</f>
        <v>93.862800000000007</v>
      </c>
      <c r="T8006">
        <f>Table1[[#This Row],[Discounted Price]]*0.8</f>
        <v>83.433600000000013</v>
      </c>
      <c r="U8006">
        <f>Table1[[#This Row],[Price]]*0.52</f>
        <v>60.257599999999996</v>
      </c>
      <c r="V8006">
        <f>(Table1[[#This Row],[Price]]-Table1[[#This Row],[Scrap value]])/2</f>
        <v>27.811199999999999</v>
      </c>
    </row>
    <row r="8007" spans="1:22" x14ac:dyDescent="0.25">
      <c r="A8007" t="s">
        <v>35522</v>
      </c>
      <c r="B8007" t="s">
        <v>15</v>
      </c>
      <c r="C8007" t="s">
        <v>47</v>
      </c>
      <c r="D8007" t="s">
        <v>35523</v>
      </c>
      <c r="E8007">
        <v>444.94</v>
      </c>
      <c r="F8007">
        <v>64</v>
      </c>
      <c r="G8007" t="s">
        <v>43730</v>
      </c>
      <c r="H8007" t="s">
        <v>5788</v>
      </c>
      <c r="I8007" s="1">
        <v>44927</v>
      </c>
      <c r="J8007" s="1">
        <v>45292</v>
      </c>
      <c r="K8007" t="s">
        <v>35524</v>
      </c>
      <c r="L8007" t="s">
        <v>35525</v>
      </c>
      <c r="M8007" t="s">
        <v>27</v>
      </c>
      <c r="N8007">
        <v>2</v>
      </c>
      <c r="O8007">
        <f>Table1[[#This Row],[Price]]-0.1*Table1[[#This Row],[Price]]</f>
        <v>400.44600000000003</v>
      </c>
      <c r="P8007" s="9">
        <f>(Table1[[#This Row],[Expiration Date]]-Table1[[#This Row],[Manufacturing Date]])/365</f>
        <v>1</v>
      </c>
      <c r="Q8007" t="str">
        <f>IF(Table1[[#This Row],[Expiration Date]]-J8015&gt;12/31/2024,"not expired","expired")</f>
        <v>expired</v>
      </c>
      <c r="R8007">
        <f>Table1[[#This Row],[Discounted Price]]*0.95</f>
        <v>380.4237</v>
      </c>
      <c r="S8007">
        <f>Table1[[#This Row],[Discounted Price]]*0.9</f>
        <v>360.40140000000002</v>
      </c>
      <c r="T8007">
        <f>Table1[[#This Row],[Discounted Price]]*0.8</f>
        <v>320.35680000000002</v>
      </c>
      <c r="U8007">
        <f>Table1[[#This Row],[Price]]*0.52</f>
        <v>231.36879999999999</v>
      </c>
      <c r="V8007">
        <f>(Table1[[#This Row],[Price]]-Table1[[#This Row],[Scrap value]])/2</f>
        <v>106.7856</v>
      </c>
    </row>
    <row r="8008" spans="1:22" x14ac:dyDescent="0.25">
      <c r="A8008" t="s">
        <v>35526</v>
      </c>
      <c r="B8008" t="s">
        <v>15</v>
      </c>
      <c r="C8008" t="s">
        <v>47</v>
      </c>
      <c r="D8008" t="s">
        <v>35527</v>
      </c>
      <c r="E8008">
        <v>286.25</v>
      </c>
      <c r="F8008">
        <v>68</v>
      </c>
      <c r="G8008" t="s">
        <v>43728</v>
      </c>
      <c r="H8008" t="s">
        <v>28306</v>
      </c>
      <c r="I8008" s="1">
        <v>44927</v>
      </c>
      <c r="J8008" s="1">
        <v>45658</v>
      </c>
      <c r="K8008" t="s">
        <v>35528</v>
      </c>
      <c r="L8008" t="s">
        <v>35529</v>
      </c>
      <c r="M8008" t="s">
        <v>20</v>
      </c>
      <c r="N8008">
        <v>3</v>
      </c>
      <c r="O8008">
        <f>Table1[[#This Row],[Price]]-0.1*Table1[[#This Row],[Price]]</f>
        <v>257.625</v>
      </c>
      <c r="P8008" s="9">
        <f>(Table1[[#This Row],[Expiration Date]]-Table1[[#This Row],[Manufacturing Date]])/365</f>
        <v>2.0027397260273974</v>
      </c>
      <c r="Q8008" t="str">
        <f>IF(Table1[[#This Row],[Expiration Date]]-J8016&gt;12/31/2024,"not expired","expired")</f>
        <v>expired</v>
      </c>
      <c r="R8008">
        <f>Table1[[#This Row],[Discounted Price]]*0.95</f>
        <v>244.74374999999998</v>
      </c>
      <c r="S8008">
        <f>Table1[[#This Row],[Discounted Price]]*0.9</f>
        <v>231.86250000000001</v>
      </c>
      <c r="T8008">
        <f>Table1[[#This Row],[Discounted Price]]*0.8</f>
        <v>206.10000000000002</v>
      </c>
      <c r="U8008">
        <f>Table1[[#This Row],[Price]]*0.52</f>
        <v>148.85</v>
      </c>
      <c r="V8008">
        <f>(Table1[[#This Row],[Price]]-Table1[[#This Row],[Scrap value]])/2</f>
        <v>68.7</v>
      </c>
    </row>
    <row r="8009" spans="1:22" x14ac:dyDescent="0.25">
      <c r="A8009" t="s">
        <v>35530</v>
      </c>
      <c r="B8009" t="s">
        <v>15</v>
      </c>
      <c r="C8009" t="s">
        <v>47</v>
      </c>
      <c r="D8009" t="s">
        <v>35531</v>
      </c>
      <c r="E8009">
        <v>239.81</v>
      </c>
      <c r="F8009">
        <v>50</v>
      </c>
      <c r="G8009" t="s">
        <v>43729</v>
      </c>
      <c r="H8009" t="s">
        <v>1353</v>
      </c>
      <c r="I8009" s="1">
        <v>44927</v>
      </c>
      <c r="J8009" s="1">
        <v>45292</v>
      </c>
      <c r="K8009" t="s">
        <v>35532</v>
      </c>
      <c r="L8009" t="s">
        <v>35533</v>
      </c>
      <c r="M8009" t="s">
        <v>27</v>
      </c>
      <c r="N8009">
        <v>3</v>
      </c>
      <c r="O8009">
        <f>Table1[[#This Row],[Price]]-0.1*Table1[[#This Row],[Price]]</f>
        <v>215.82900000000001</v>
      </c>
      <c r="P8009" s="9">
        <f>(Table1[[#This Row],[Expiration Date]]-Table1[[#This Row],[Manufacturing Date]])/365</f>
        <v>1</v>
      </c>
      <c r="Q8009" t="str">
        <f>IF(Table1[[#This Row],[Expiration Date]]-J8017&gt;12/31/2024,"not expired","expired")</f>
        <v>expired</v>
      </c>
      <c r="R8009">
        <f>Table1[[#This Row],[Discounted Price]]*0.95</f>
        <v>205.03755000000001</v>
      </c>
      <c r="S8009">
        <f>Table1[[#This Row],[Discounted Price]]*0.9</f>
        <v>194.24610000000001</v>
      </c>
      <c r="T8009">
        <f>Table1[[#This Row],[Discounted Price]]*0.8</f>
        <v>172.66320000000002</v>
      </c>
      <c r="U8009">
        <f>Table1[[#This Row],[Price]]*0.52</f>
        <v>124.7012</v>
      </c>
      <c r="V8009">
        <f>(Table1[[#This Row],[Price]]-Table1[[#This Row],[Scrap value]])/2</f>
        <v>57.554400000000001</v>
      </c>
    </row>
    <row r="8010" spans="1:22" x14ac:dyDescent="0.25">
      <c r="A8010" t="s">
        <v>35534</v>
      </c>
      <c r="B8010" t="s">
        <v>35</v>
      </c>
      <c r="C8010" t="s">
        <v>47</v>
      </c>
      <c r="D8010" t="s">
        <v>35535</v>
      </c>
      <c r="E8010">
        <v>439.03</v>
      </c>
      <c r="F8010">
        <v>44</v>
      </c>
      <c r="G8010" t="s">
        <v>43728</v>
      </c>
      <c r="H8010" t="s">
        <v>17866</v>
      </c>
      <c r="I8010" s="1">
        <v>45000</v>
      </c>
      <c r="J8010" s="1">
        <v>46023</v>
      </c>
      <c r="K8010" t="s">
        <v>35536</v>
      </c>
      <c r="L8010" t="s">
        <v>35537</v>
      </c>
      <c r="M8010" t="s">
        <v>20</v>
      </c>
      <c r="N8010">
        <v>5</v>
      </c>
      <c r="O8010">
        <f>Table1[[#This Row],[Price]]-0.1*Table1[[#This Row],[Price]]</f>
        <v>395.12699999999995</v>
      </c>
      <c r="P8010" s="9">
        <f>(Table1[[#This Row],[Expiration Date]]-Table1[[#This Row],[Manufacturing Date]])/365</f>
        <v>2.8027397260273972</v>
      </c>
      <c r="Q8010" t="str">
        <f>IF(Table1[[#This Row],[Expiration Date]]-J8018&gt;12/31/2024,"not expired","expired")</f>
        <v>expired</v>
      </c>
      <c r="R8010">
        <f>Table1[[#This Row],[Discounted Price]]*0.95</f>
        <v>375.37064999999996</v>
      </c>
      <c r="S8010">
        <f>Table1[[#This Row],[Discounted Price]]*0.9</f>
        <v>355.61429999999996</v>
      </c>
      <c r="T8010">
        <f>Table1[[#This Row],[Discounted Price]]*0.8</f>
        <v>316.10159999999996</v>
      </c>
      <c r="U8010">
        <f>Table1[[#This Row],[Price]]*0.52</f>
        <v>228.29560000000001</v>
      </c>
      <c r="V8010">
        <f>(Table1[[#This Row],[Price]]-Table1[[#This Row],[Scrap value]])/2</f>
        <v>105.36719999999998</v>
      </c>
    </row>
    <row r="8011" spans="1:22" x14ac:dyDescent="0.25">
      <c r="A8011" t="s">
        <v>35538</v>
      </c>
      <c r="B8011" t="s">
        <v>29</v>
      </c>
      <c r="C8011" t="s">
        <v>47</v>
      </c>
      <c r="D8011" t="s">
        <v>35539</v>
      </c>
      <c r="E8011">
        <v>291.12</v>
      </c>
      <c r="F8011">
        <v>35</v>
      </c>
      <c r="G8011" t="s">
        <v>43730</v>
      </c>
      <c r="H8011" t="s">
        <v>17840</v>
      </c>
      <c r="I8011" s="1">
        <v>44927</v>
      </c>
      <c r="J8011" s="1">
        <v>46023</v>
      </c>
      <c r="K8011" t="s">
        <v>35540</v>
      </c>
      <c r="L8011" t="s">
        <v>35541</v>
      </c>
      <c r="M8011" t="s">
        <v>20</v>
      </c>
      <c r="N8011">
        <v>4</v>
      </c>
      <c r="O8011">
        <f>Table1[[#This Row],[Price]]-0.1*Table1[[#This Row],[Price]]</f>
        <v>262.00799999999998</v>
      </c>
      <c r="P8011" s="9">
        <f>(Table1[[#This Row],[Expiration Date]]-Table1[[#This Row],[Manufacturing Date]])/365</f>
        <v>3.0027397260273974</v>
      </c>
      <c r="Q8011" t="str">
        <f>IF(Table1[[#This Row],[Expiration Date]]-J8019&gt;12/31/2024,"not expired","expired")</f>
        <v>not expired</v>
      </c>
      <c r="R8011">
        <f>Table1[[#This Row],[Discounted Price]]*0.95</f>
        <v>248.90759999999997</v>
      </c>
      <c r="S8011">
        <f>Table1[[#This Row],[Discounted Price]]*0.9</f>
        <v>235.80719999999999</v>
      </c>
      <c r="T8011">
        <f>Table1[[#This Row],[Discounted Price]]*0.8</f>
        <v>209.60640000000001</v>
      </c>
      <c r="U8011">
        <f>Table1[[#This Row],[Price]]*0.52</f>
        <v>151.38240000000002</v>
      </c>
      <c r="V8011">
        <f>(Table1[[#This Row],[Price]]-Table1[[#This Row],[Scrap value]])/2</f>
        <v>69.868799999999993</v>
      </c>
    </row>
    <row r="8012" spans="1:22" x14ac:dyDescent="0.25">
      <c r="A8012" t="s">
        <v>35542</v>
      </c>
      <c r="B8012" t="s">
        <v>22</v>
      </c>
      <c r="C8012" t="s">
        <v>47</v>
      </c>
      <c r="D8012" t="s">
        <v>35543</v>
      </c>
      <c r="E8012">
        <v>169.99</v>
      </c>
      <c r="F8012">
        <v>62</v>
      </c>
      <c r="G8012" t="s">
        <v>43730</v>
      </c>
      <c r="H8012" t="s">
        <v>13396</v>
      </c>
      <c r="I8012" s="1">
        <v>44927</v>
      </c>
      <c r="J8012" s="1">
        <v>46023</v>
      </c>
      <c r="K8012" t="s">
        <v>35544</v>
      </c>
      <c r="L8012" t="s">
        <v>35545</v>
      </c>
      <c r="M8012" t="s">
        <v>45</v>
      </c>
      <c r="N8012">
        <v>2</v>
      </c>
      <c r="O8012">
        <f>Table1[[#This Row],[Price]]-0.1*Table1[[#This Row],[Price]]</f>
        <v>152.99100000000001</v>
      </c>
      <c r="P8012" s="9">
        <f>(Table1[[#This Row],[Expiration Date]]-Table1[[#This Row],[Manufacturing Date]])/365</f>
        <v>3.0027397260273974</v>
      </c>
      <c r="Q8012" t="str">
        <f>IF(Table1[[#This Row],[Expiration Date]]-J8020&gt;12/31/2024,"not expired","expired")</f>
        <v>not expired</v>
      </c>
      <c r="R8012">
        <f>Table1[[#This Row],[Discounted Price]]*0.95</f>
        <v>145.34145000000001</v>
      </c>
      <c r="S8012">
        <f>Table1[[#This Row],[Discounted Price]]*0.9</f>
        <v>137.6919</v>
      </c>
      <c r="T8012">
        <f>Table1[[#This Row],[Discounted Price]]*0.8</f>
        <v>122.39280000000002</v>
      </c>
      <c r="U8012">
        <f>Table1[[#This Row],[Price]]*0.52</f>
        <v>88.394800000000004</v>
      </c>
      <c r="V8012">
        <f>(Table1[[#This Row],[Price]]-Table1[[#This Row],[Scrap value]])/2</f>
        <v>40.797600000000003</v>
      </c>
    </row>
    <row r="8013" spans="1:22" x14ac:dyDescent="0.25">
      <c r="A8013" t="s">
        <v>35546</v>
      </c>
      <c r="B8013" t="s">
        <v>35</v>
      </c>
      <c r="C8013" t="s">
        <v>47</v>
      </c>
      <c r="D8013" t="s">
        <v>35547</v>
      </c>
      <c r="E8013">
        <v>30.46</v>
      </c>
      <c r="F8013">
        <v>33</v>
      </c>
      <c r="G8013" t="s">
        <v>43728</v>
      </c>
      <c r="H8013" t="s">
        <v>33215</v>
      </c>
      <c r="I8013" s="1">
        <v>44927</v>
      </c>
      <c r="J8013" s="1">
        <v>45658</v>
      </c>
      <c r="K8013" t="s">
        <v>35548</v>
      </c>
      <c r="L8013" t="s">
        <v>35549</v>
      </c>
      <c r="M8013" t="s">
        <v>20</v>
      </c>
      <c r="N8013">
        <v>2</v>
      </c>
      <c r="O8013">
        <f>Table1[[#This Row],[Price]]-0.1*Table1[[#This Row],[Price]]</f>
        <v>27.414000000000001</v>
      </c>
      <c r="P8013" s="9">
        <f>(Table1[[#This Row],[Expiration Date]]-Table1[[#This Row],[Manufacturing Date]])/365</f>
        <v>2.0027397260273974</v>
      </c>
      <c r="Q8013" t="str">
        <f>IF(Table1[[#This Row],[Expiration Date]]-J8021&gt;12/31/2024,"not expired","expired")</f>
        <v>expired</v>
      </c>
      <c r="R8013">
        <f>Table1[[#This Row],[Discounted Price]]*0.95</f>
        <v>26.043299999999999</v>
      </c>
      <c r="S8013">
        <f>Table1[[#This Row],[Discounted Price]]*0.9</f>
        <v>24.672600000000003</v>
      </c>
      <c r="T8013">
        <f>Table1[[#This Row],[Discounted Price]]*0.8</f>
        <v>21.931200000000004</v>
      </c>
      <c r="U8013">
        <f>Table1[[#This Row],[Price]]*0.52</f>
        <v>15.839200000000002</v>
      </c>
      <c r="V8013">
        <f>(Table1[[#This Row],[Price]]-Table1[[#This Row],[Scrap value]])/2</f>
        <v>7.3103999999999996</v>
      </c>
    </row>
    <row r="8014" spans="1:22" x14ac:dyDescent="0.25">
      <c r="A8014" t="s">
        <v>35550</v>
      </c>
      <c r="B8014" t="s">
        <v>15</v>
      </c>
      <c r="C8014" t="s">
        <v>47</v>
      </c>
      <c r="D8014" t="s">
        <v>35551</v>
      </c>
      <c r="E8014">
        <v>226.1</v>
      </c>
      <c r="F8014">
        <v>49</v>
      </c>
      <c r="G8014" t="s">
        <v>43728</v>
      </c>
      <c r="H8014" t="s">
        <v>24240</v>
      </c>
      <c r="I8014" s="1">
        <v>45137</v>
      </c>
      <c r="J8014" s="1">
        <v>45292</v>
      </c>
      <c r="K8014" t="s">
        <v>35552</v>
      </c>
      <c r="L8014" t="s">
        <v>35553</v>
      </c>
      <c r="M8014" t="s">
        <v>27</v>
      </c>
      <c r="N8014">
        <v>2</v>
      </c>
      <c r="O8014">
        <f>Table1[[#This Row],[Price]]-0.1*Table1[[#This Row],[Price]]</f>
        <v>203.49</v>
      </c>
      <c r="P8014" s="9">
        <f>(Table1[[#This Row],[Expiration Date]]-Table1[[#This Row],[Manufacturing Date]])/365</f>
        <v>0.42465753424657532</v>
      </c>
      <c r="Q8014" t="str">
        <f>IF(Table1[[#This Row],[Expiration Date]]-J8022&gt;12/31/2024,"not expired","expired")</f>
        <v>expired</v>
      </c>
      <c r="R8014">
        <f>Table1[[#This Row],[Discounted Price]]*0.95</f>
        <v>193.31549999999999</v>
      </c>
      <c r="S8014">
        <f>Table1[[#This Row],[Discounted Price]]*0.9</f>
        <v>183.14100000000002</v>
      </c>
      <c r="T8014">
        <f>Table1[[#This Row],[Discounted Price]]*0.8</f>
        <v>162.79200000000003</v>
      </c>
      <c r="U8014">
        <f>Table1[[#This Row],[Price]]*0.52</f>
        <v>117.572</v>
      </c>
      <c r="V8014">
        <f>(Table1[[#This Row],[Price]]-Table1[[#This Row],[Scrap value]])/2</f>
        <v>54.263999999999996</v>
      </c>
    </row>
    <row r="8015" spans="1:22" x14ac:dyDescent="0.25">
      <c r="A8015" t="s">
        <v>35554</v>
      </c>
      <c r="B8015" t="s">
        <v>29</v>
      </c>
      <c r="C8015" t="s">
        <v>47</v>
      </c>
      <c r="D8015" t="s">
        <v>35555</v>
      </c>
      <c r="E8015">
        <v>30.16</v>
      </c>
      <c r="F8015">
        <v>77</v>
      </c>
      <c r="G8015" t="s">
        <v>43728</v>
      </c>
      <c r="H8015" t="s">
        <v>15293</v>
      </c>
      <c r="I8015" s="1">
        <v>44927</v>
      </c>
      <c r="J8015" s="1">
        <v>45658</v>
      </c>
      <c r="K8015" t="s">
        <v>35556</v>
      </c>
      <c r="L8015" t="s">
        <v>35557</v>
      </c>
      <c r="M8015" t="s">
        <v>20</v>
      </c>
      <c r="N8015">
        <v>2</v>
      </c>
      <c r="O8015">
        <f>Table1[[#This Row],[Price]]-0.1*Table1[[#This Row],[Price]]</f>
        <v>27.143999999999998</v>
      </c>
      <c r="P8015" s="9">
        <f>(Table1[[#This Row],[Expiration Date]]-Table1[[#This Row],[Manufacturing Date]])/365</f>
        <v>2.0027397260273974</v>
      </c>
      <c r="Q8015" t="str">
        <f>IF(Table1[[#This Row],[Expiration Date]]-J8023&gt;12/31/2024,"not expired","expired")</f>
        <v>not expired</v>
      </c>
      <c r="R8015">
        <f>Table1[[#This Row],[Discounted Price]]*0.95</f>
        <v>25.786799999999996</v>
      </c>
      <c r="S8015">
        <f>Table1[[#This Row],[Discounted Price]]*0.9</f>
        <v>24.429600000000001</v>
      </c>
      <c r="T8015">
        <f>Table1[[#This Row],[Discounted Price]]*0.8</f>
        <v>21.715199999999999</v>
      </c>
      <c r="U8015">
        <f>Table1[[#This Row],[Price]]*0.52</f>
        <v>15.683200000000001</v>
      </c>
      <c r="V8015">
        <f>(Table1[[#This Row],[Price]]-Table1[[#This Row],[Scrap value]])/2</f>
        <v>7.2383999999999995</v>
      </c>
    </row>
    <row r="8016" spans="1:22" x14ac:dyDescent="0.25">
      <c r="A8016" t="s">
        <v>35558</v>
      </c>
      <c r="B8016" t="s">
        <v>22</v>
      </c>
      <c r="C8016" t="s">
        <v>47</v>
      </c>
      <c r="D8016" t="s">
        <v>35559</v>
      </c>
      <c r="E8016">
        <v>451.08</v>
      </c>
      <c r="F8016">
        <v>99</v>
      </c>
      <c r="G8016" t="s">
        <v>43729</v>
      </c>
      <c r="H8016" t="s">
        <v>24421</v>
      </c>
      <c r="I8016" s="1">
        <v>44927</v>
      </c>
      <c r="J8016" s="1">
        <v>46023</v>
      </c>
      <c r="K8016" t="s">
        <v>35560</v>
      </c>
      <c r="L8016" t="s">
        <v>35561</v>
      </c>
      <c r="M8016" t="s">
        <v>20</v>
      </c>
      <c r="N8016">
        <v>4</v>
      </c>
      <c r="O8016">
        <f>Table1[[#This Row],[Price]]-0.1*Table1[[#This Row],[Price]]</f>
        <v>405.97199999999998</v>
      </c>
      <c r="P8016" s="9">
        <f>(Table1[[#This Row],[Expiration Date]]-Table1[[#This Row],[Manufacturing Date]])/365</f>
        <v>3.0027397260273974</v>
      </c>
      <c r="Q8016" t="str">
        <f>IF(Table1[[#This Row],[Expiration Date]]-J8024&gt;12/31/2024,"not expired","expired")</f>
        <v>not expired</v>
      </c>
      <c r="R8016">
        <f>Table1[[#This Row],[Discounted Price]]*0.95</f>
        <v>385.67339999999996</v>
      </c>
      <c r="S8016">
        <f>Table1[[#This Row],[Discounted Price]]*0.9</f>
        <v>365.37479999999999</v>
      </c>
      <c r="T8016">
        <f>Table1[[#This Row],[Discounted Price]]*0.8</f>
        <v>324.77760000000001</v>
      </c>
      <c r="U8016">
        <f>Table1[[#This Row],[Price]]*0.52</f>
        <v>234.5616</v>
      </c>
      <c r="V8016">
        <f>(Table1[[#This Row],[Price]]-Table1[[#This Row],[Scrap value]])/2</f>
        <v>108.25919999999999</v>
      </c>
    </row>
    <row r="8017" spans="1:22" x14ac:dyDescent="0.25">
      <c r="A8017" t="s">
        <v>35562</v>
      </c>
      <c r="B8017" t="s">
        <v>15</v>
      </c>
      <c r="C8017" t="s">
        <v>47</v>
      </c>
      <c r="D8017" t="s">
        <v>35563</v>
      </c>
      <c r="E8017">
        <v>170.92</v>
      </c>
      <c r="F8017">
        <v>25</v>
      </c>
      <c r="G8017" t="s">
        <v>43728</v>
      </c>
      <c r="H8017" t="s">
        <v>184</v>
      </c>
      <c r="I8017" s="1">
        <v>44927</v>
      </c>
      <c r="J8017" s="1">
        <v>45292</v>
      </c>
      <c r="K8017" t="s">
        <v>35564</v>
      </c>
      <c r="L8017" t="s">
        <v>35565</v>
      </c>
      <c r="M8017" t="s">
        <v>45</v>
      </c>
      <c r="N8017">
        <v>4</v>
      </c>
      <c r="O8017">
        <f>Table1[[#This Row],[Price]]-0.1*Table1[[#This Row],[Price]]</f>
        <v>153.82799999999997</v>
      </c>
      <c r="P8017" s="9">
        <f>(Table1[[#This Row],[Expiration Date]]-Table1[[#This Row],[Manufacturing Date]])/365</f>
        <v>1</v>
      </c>
      <c r="Q8017" t="str">
        <f>IF(Table1[[#This Row],[Expiration Date]]-J8025&gt;12/31/2024,"not expired","expired")</f>
        <v>expired</v>
      </c>
      <c r="R8017">
        <f>Table1[[#This Row],[Discounted Price]]*0.95</f>
        <v>146.13659999999996</v>
      </c>
      <c r="S8017">
        <f>Table1[[#This Row],[Discounted Price]]*0.9</f>
        <v>138.44519999999997</v>
      </c>
      <c r="T8017">
        <f>Table1[[#This Row],[Discounted Price]]*0.8</f>
        <v>123.06239999999998</v>
      </c>
      <c r="U8017">
        <f>Table1[[#This Row],[Price]]*0.52</f>
        <v>88.878399999999999</v>
      </c>
      <c r="V8017">
        <f>(Table1[[#This Row],[Price]]-Table1[[#This Row],[Scrap value]])/2</f>
        <v>41.020799999999994</v>
      </c>
    </row>
    <row r="8018" spans="1:22" x14ac:dyDescent="0.25">
      <c r="A8018" t="s">
        <v>35566</v>
      </c>
      <c r="B8018" t="s">
        <v>15</v>
      </c>
      <c r="C8018" t="s">
        <v>47</v>
      </c>
      <c r="D8018" t="s">
        <v>35567</v>
      </c>
      <c r="E8018">
        <v>475.96</v>
      </c>
      <c r="F8018">
        <v>22</v>
      </c>
      <c r="G8018" t="s">
        <v>43730</v>
      </c>
      <c r="H8018" t="s">
        <v>17450</v>
      </c>
      <c r="I8018" s="1">
        <v>44927</v>
      </c>
      <c r="J8018" s="1">
        <v>46023</v>
      </c>
      <c r="K8018" t="s">
        <v>35568</v>
      </c>
      <c r="L8018" t="s">
        <v>35569</v>
      </c>
      <c r="M8018" t="s">
        <v>20</v>
      </c>
      <c r="N8018">
        <v>2</v>
      </c>
      <c r="O8018">
        <f>Table1[[#This Row],[Price]]-0.1*Table1[[#This Row],[Price]]</f>
        <v>428.36399999999998</v>
      </c>
      <c r="P8018" s="9">
        <f>(Table1[[#This Row],[Expiration Date]]-Table1[[#This Row],[Manufacturing Date]])/365</f>
        <v>3.0027397260273974</v>
      </c>
      <c r="Q8018" t="str">
        <f>IF(Table1[[#This Row],[Expiration Date]]-J8026&gt;12/31/2024,"not expired","expired")</f>
        <v>expired</v>
      </c>
      <c r="R8018">
        <f>Table1[[#This Row],[Discounted Price]]*0.95</f>
        <v>406.94579999999996</v>
      </c>
      <c r="S8018">
        <f>Table1[[#This Row],[Discounted Price]]*0.9</f>
        <v>385.52760000000001</v>
      </c>
      <c r="T8018">
        <f>Table1[[#This Row],[Discounted Price]]*0.8</f>
        <v>342.69119999999998</v>
      </c>
      <c r="U8018">
        <f>Table1[[#This Row],[Price]]*0.52</f>
        <v>247.4992</v>
      </c>
      <c r="V8018">
        <f>(Table1[[#This Row],[Price]]-Table1[[#This Row],[Scrap value]])/2</f>
        <v>114.23039999999999</v>
      </c>
    </row>
    <row r="8019" spans="1:22" x14ac:dyDescent="0.25">
      <c r="A8019" t="s">
        <v>35570</v>
      </c>
      <c r="B8019" t="s">
        <v>35</v>
      </c>
      <c r="C8019" t="s">
        <v>47</v>
      </c>
      <c r="D8019" t="s">
        <v>35571</v>
      </c>
      <c r="E8019">
        <v>240.55</v>
      </c>
      <c r="F8019">
        <v>64</v>
      </c>
      <c r="G8019" t="s">
        <v>43730</v>
      </c>
      <c r="H8019" t="s">
        <v>8637</v>
      </c>
      <c r="I8019" s="1">
        <v>44927</v>
      </c>
      <c r="J8019" s="1">
        <v>45658</v>
      </c>
      <c r="K8019" t="s">
        <v>35572</v>
      </c>
      <c r="L8019" t="s">
        <v>35573</v>
      </c>
      <c r="M8019" t="s">
        <v>45</v>
      </c>
      <c r="N8019">
        <v>2</v>
      </c>
      <c r="O8019">
        <f>Table1[[#This Row],[Price]]-0.1*Table1[[#This Row],[Price]]</f>
        <v>216.495</v>
      </c>
      <c r="P8019" s="9">
        <f>(Table1[[#This Row],[Expiration Date]]-Table1[[#This Row],[Manufacturing Date]])/365</f>
        <v>2.0027397260273974</v>
      </c>
      <c r="Q8019" t="str">
        <f>IF(Table1[[#This Row],[Expiration Date]]-J8027&gt;12/31/2024,"not expired","expired")</f>
        <v>expired</v>
      </c>
      <c r="R8019">
        <f>Table1[[#This Row],[Discounted Price]]*0.95</f>
        <v>205.67024999999998</v>
      </c>
      <c r="S8019">
        <f>Table1[[#This Row],[Discounted Price]]*0.9</f>
        <v>194.84550000000002</v>
      </c>
      <c r="T8019">
        <f>Table1[[#This Row],[Discounted Price]]*0.8</f>
        <v>173.19600000000003</v>
      </c>
      <c r="U8019">
        <f>Table1[[#This Row],[Price]]*0.52</f>
        <v>125.08600000000001</v>
      </c>
      <c r="V8019">
        <f>(Table1[[#This Row],[Price]]-Table1[[#This Row],[Scrap value]])/2</f>
        <v>57.731999999999999</v>
      </c>
    </row>
    <row r="8020" spans="1:22" x14ac:dyDescent="0.25">
      <c r="A8020" t="s">
        <v>35574</v>
      </c>
      <c r="B8020" t="s">
        <v>29</v>
      </c>
      <c r="C8020" t="s">
        <v>47</v>
      </c>
      <c r="D8020" t="s">
        <v>35575</v>
      </c>
      <c r="E8020">
        <v>493.44</v>
      </c>
      <c r="F8020">
        <v>45</v>
      </c>
      <c r="G8020" t="s">
        <v>43729</v>
      </c>
      <c r="H8020" t="s">
        <v>35576</v>
      </c>
      <c r="I8020" s="1">
        <v>45000</v>
      </c>
      <c r="J8020" s="1">
        <v>45292</v>
      </c>
      <c r="K8020" t="s">
        <v>35577</v>
      </c>
      <c r="L8020" t="s">
        <v>35578</v>
      </c>
      <c r="M8020" t="s">
        <v>45</v>
      </c>
      <c r="N8020">
        <v>3</v>
      </c>
      <c r="O8020">
        <f>Table1[[#This Row],[Price]]-0.1*Table1[[#This Row],[Price]]</f>
        <v>444.096</v>
      </c>
      <c r="P8020" s="9">
        <f>(Table1[[#This Row],[Expiration Date]]-Table1[[#This Row],[Manufacturing Date]])/365</f>
        <v>0.8</v>
      </c>
      <c r="Q8020" t="str">
        <f>IF(Table1[[#This Row],[Expiration Date]]-J8028&gt;12/31/2024,"not expired","expired")</f>
        <v>expired</v>
      </c>
      <c r="R8020">
        <f>Table1[[#This Row],[Discounted Price]]*0.95</f>
        <v>421.89119999999997</v>
      </c>
      <c r="S8020">
        <f>Table1[[#This Row],[Discounted Price]]*0.9</f>
        <v>399.68639999999999</v>
      </c>
      <c r="T8020">
        <f>Table1[[#This Row],[Discounted Price]]*0.8</f>
        <v>355.27680000000004</v>
      </c>
      <c r="U8020">
        <f>Table1[[#This Row],[Price]]*0.52</f>
        <v>256.58879999999999</v>
      </c>
      <c r="V8020">
        <f>(Table1[[#This Row],[Price]]-Table1[[#This Row],[Scrap value]])/2</f>
        <v>118.4256</v>
      </c>
    </row>
    <row r="8021" spans="1:22" x14ac:dyDescent="0.25">
      <c r="A8021" t="s">
        <v>35579</v>
      </c>
      <c r="B8021" t="s">
        <v>35</v>
      </c>
      <c r="C8021" t="s">
        <v>47</v>
      </c>
      <c r="D8021" t="s">
        <v>35580</v>
      </c>
      <c r="E8021">
        <v>11.82</v>
      </c>
      <c r="F8021">
        <v>53</v>
      </c>
      <c r="G8021" t="s">
        <v>43729</v>
      </c>
      <c r="H8021" t="s">
        <v>11023</v>
      </c>
      <c r="I8021" s="1">
        <v>44927</v>
      </c>
      <c r="J8021" s="1">
        <v>45658</v>
      </c>
      <c r="K8021" t="s">
        <v>35581</v>
      </c>
      <c r="L8021" t="s">
        <v>35582</v>
      </c>
      <c r="M8021" t="s">
        <v>27</v>
      </c>
      <c r="N8021">
        <v>2</v>
      </c>
      <c r="O8021">
        <f>Table1[[#This Row],[Price]]-0.1*Table1[[#This Row],[Price]]</f>
        <v>10.638</v>
      </c>
      <c r="P8021" s="9">
        <f>(Table1[[#This Row],[Expiration Date]]-Table1[[#This Row],[Manufacturing Date]])/365</f>
        <v>2.0027397260273974</v>
      </c>
      <c r="Q8021" t="str">
        <f>IF(Table1[[#This Row],[Expiration Date]]-J8029&gt;12/31/2024,"not expired","expired")</f>
        <v>expired</v>
      </c>
      <c r="R8021">
        <f>Table1[[#This Row],[Discounted Price]]*0.95</f>
        <v>10.1061</v>
      </c>
      <c r="S8021">
        <f>Table1[[#This Row],[Discounted Price]]*0.9</f>
        <v>9.5741999999999994</v>
      </c>
      <c r="T8021">
        <f>Table1[[#This Row],[Discounted Price]]*0.8</f>
        <v>8.5104000000000006</v>
      </c>
      <c r="U8021">
        <f>Table1[[#This Row],[Price]]*0.52</f>
        <v>6.1464000000000008</v>
      </c>
      <c r="V8021">
        <f>(Table1[[#This Row],[Price]]-Table1[[#This Row],[Scrap value]])/2</f>
        <v>2.8367999999999998</v>
      </c>
    </row>
    <row r="8022" spans="1:22" x14ac:dyDescent="0.25">
      <c r="A8022" t="s">
        <v>35583</v>
      </c>
      <c r="B8022" t="s">
        <v>22</v>
      </c>
      <c r="C8022" t="s">
        <v>47</v>
      </c>
      <c r="D8022" t="s">
        <v>35584</v>
      </c>
      <c r="E8022">
        <v>397.79</v>
      </c>
      <c r="F8022">
        <v>31</v>
      </c>
      <c r="G8022" t="s">
        <v>43728</v>
      </c>
      <c r="H8022" t="s">
        <v>6211</v>
      </c>
      <c r="I8022" s="1">
        <v>44927</v>
      </c>
      <c r="J8022" s="1">
        <v>45658</v>
      </c>
      <c r="K8022" t="s">
        <v>35585</v>
      </c>
      <c r="L8022" t="s">
        <v>35586</v>
      </c>
      <c r="M8022" t="s">
        <v>20</v>
      </c>
      <c r="N8022">
        <v>1</v>
      </c>
      <c r="O8022">
        <f>Table1[[#This Row],[Price]]-0.1*Table1[[#This Row],[Price]]</f>
        <v>358.01100000000002</v>
      </c>
      <c r="P8022" s="9">
        <f>(Table1[[#This Row],[Expiration Date]]-Table1[[#This Row],[Manufacturing Date]])/365</f>
        <v>2.0027397260273974</v>
      </c>
      <c r="Q8022" t="str">
        <f>IF(Table1[[#This Row],[Expiration Date]]-J8030&gt;12/31/2024,"not expired","expired")</f>
        <v>not expired</v>
      </c>
      <c r="R8022">
        <f>Table1[[#This Row],[Discounted Price]]*0.95</f>
        <v>340.11045000000001</v>
      </c>
      <c r="S8022">
        <f>Table1[[#This Row],[Discounted Price]]*0.9</f>
        <v>322.2099</v>
      </c>
      <c r="T8022">
        <f>Table1[[#This Row],[Discounted Price]]*0.8</f>
        <v>286.40880000000004</v>
      </c>
      <c r="U8022">
        <f>Table1[[#This Row],[Price]]*0.52</f>
        <v>206.85080000000002</v>
      </c>
      <c r="V8022">
        <f>(Table1[[#This Row],[Price]]-Table1[[#This Row],[Scrap value]])/2</f>
        <v>95.4696</v>
      </c>
    </row>
    <row r="8023" spans="1:22" x14ac:dyDescent="0.25">
      <c r="A8023" t="s">
        <v>35587</v>
      </c>
      <c r="B8023" t="s">
        <v>22</v>
      </c>
      <c r="C8023" t="s">
        <v>47</v>
      </c>
      <c r="D8023" t="s">
        <v>35588</v>
      </c>
      <c r="E8023">
        <v>275.77999999999997</v>
      </c>
      <c r="F8023">
        <v>68</v>
      </c>
      <c r="G8023" t="s">
        <v>43728</v>
      </c>
      <c r="H8023" t="s">
        <v>3187</v>
      </c>
      <c r="I8023" s="1">
        <v>44927</v>
      </c>
      <c r="J8023" s="1">
        <v>45292</v>
      </c>
      <c r="K8023" t="s">
        <v>35589</v>
      </c>
      <c r="L8023" t="s">
        <v>35590</v>
      </c>
      <c r="M8023" t="s">
        <v>27</v>
      </c>
      <c r="N8023">
        <v>1</v>
      </c>
      <c r="O8023">
        <f>Table1[[#This Row],[Price]]-0.1*Table1[[#This Row],[Price]]</f>
        <v>248.20199999999997</v>
      </c>
      <c r="P8023" s="9">
        <f>(Table1[[#This Row],[Expiration Date]]-Table1[[#This Row],[Manufacturing Date]])/365</f>
        <v>1</v>
      </c>
      <c r="Q8023" t="str">
        <f>IF(Table1[[#This Row],[Expiration Date]]-J8031&gt;12/31/2024,"not expired","expired")</f>
        <v>expired</v>
      </c>
      <c r="R8023">
        <f>Table1[[#This Row],[Discounted Price]]*0.95</f>
        <v>235.79189999999997</v>
      </c>
      <c r="S8023">
        <f>Table1[[#This Row],[Discounted Price]]*0.9</f>
        <v>223.38179999999997</v>
      </c>
      <c r="T8023">
        <f>Table1[[#This Row],[Discounted Price]]*0.8</f>
        <v>198.5616</v>
      </c>
      <c r="U8023">
        <f>Table1[[#This Row],[Price]]*0.52</f>
        <v>143.40559999999999</v>
      </c>
      <c r="V8023">
        <f>(Table1[[#This Row],[Price]]-Table1[[#This Row],[Scrap value]])/2</f>
        <v>66.18719999999999</v>
      </c>
    </row>
    <row r="8024" spans="1:22" x14ac:dyDescent="0.25">
      <c r="A8024" t="s">
        <v>35591</v>
      </c>
      <c r="B8024" t="s">
        <v>35</v>
      </c>
      <c r="C8024" t="s">
        <v>47</v>
      </c>
      <c r="D8024" t="s">
        <v>35592</v>
      </c>
      <c r="E8024">
        <v>206.7</v>
      </c>
      <c r="F8024">
        <v>34</v>
      </c>
      <c r="G8024" t="s">
        <v>43729</v>
      </c>
      <c r="H8024" t="s">
        <v>32539</v>
      </c>
      <c r="I8024" s="1">
        <v>45000</v>
      </c>
      <c r="J8024" s="1">
        <v>45292</v>
      </c>
      <c r="K8024" t="s">
        <v>35593</v>
      </c>
      <c r="L8024" t="s">
        <v>35594</v>
      </c>
      <c r="M8024" t="s">
        <v>27</v>
      </c>
      <c r="N8024">
        <v>3</v>
      </c>
      <c r="O8024">
        <f>Table1[[#This Row],[Price]]-0.1*Table1[[#This Row],[Price]]</f>
        <v>186.02999999999997</v>
      </c>
      <c r="P8024" s="9">
        <f>(Table1[[#This Row],[Expiration Date]]-Table1[[#This Row],[Manufacturing Date]])/365</f>
        <v>0.8</v>
      </c>
      <c r="Q8024" t="str">
        <f>IF(Table1[[#This Row],[Expiration Date]]-J8032&gt;12/31/2024,"not expired","expired")</f>
        <v>expired</v>
      </c>
      <c r="R8024">
        <f>Table1[[#This Row],[Discounted Price]]*0.95</f>
        <v>176.72849999999997</v>
      </c>
      <c r="S8024">
        <f>Table1[[#This Row],[Discounted Price]]*0.9</f>
        <v>167.42699999999999</v>
      </c>
      <c r="T8024">
        <f>Table1[[#This Row],[Discounted Price]]*0.8</f>
        <v>148.82399999999998</v>
      </c>
      <c r="U8024">
        <f>Table1[[#This Row],[Price]]*0.52</f>
        <v>107.48399999999999</v>
      </c>
      <c r="V8024">
        <f>(Table1[[#This Row],[Price]]-Table1[[#This Row],[Scrap value]])/2</f>
        <v>49.607999999999997</v>
      </c>
    </row>
    <row r="8025" spans="1:22" x14ac:dyDescent="0.25">
      <c r="A8025" t="s">
        <v>35595</v>
      </c>
      <c r="B8025" t="s">
        <v>15</v>
      </c>
      <c r="C8025" t="s">
        <v>47</v>
      </c>
      <c r="D8025" t="s">
        <v>35596</v>
      </c>
      <c r="E8025">
        <v>276.14999999999998</v>
      </c>
      <c r="F8025">
        <v>88</v>
      </c>
      <c r="G8025" t="s">
        <v>43730</v>
      </c>
      <c r="H8025" t="s">
        <v>11367</v>
      </c>
      <c r="I8025" s="1">
        <v>45137</v>
      </c>
      <c r="J8025" s="1">
        <v>45292</v>
      </c>
      <c r="K8025" t="s">
        <v>35597</v>
      </c>
      <c r="L8025" t="s">
        <v>35598</v>
      </c>
      <c r="M8025" t="s">
        <v>27</v>
      </c>
      <c r="N8025">
        <v>2</v>
      </c>
      <c r="O8025">
        <f>Table1[[#This Row],[Price]]-0.1*Table1[[#This Row],[Price]]</f>
        <v>248.53499999999997</v>
      </c>
      <c r="P8025" s="9">
        <f>(Table1[[#This Row],[Expiration Date]]-Table1[[#This Row],[Manufacturing Date]])/365</f>
        <v>0.42465753424657532</v>
      </c>
      <c r="Q8025" t="str">
        <f>IF(Table1[[#This Row],[Expiration Date]]-J8033&gt;12/31/2024,"not expired","expired")</f>
        <v>expired</v>
      </c>
      <c r="R8025">
        <f>Table1[[#This Row],[Discounted Price]]*0.95</f>
        <v>236.10824999999997</v>
      </c>
      <c r="S8025">
        <f>Table1[[#This Row],[Discounted Price]]*0.9</f>
        <v>223.68149999999997</v>
      </c>
      <c r="T8025">
        <f>Table1[[#This Row],[Discounted Price]]*0.8</f>
        <v>198.82799999999997</v>
      </c>
      <c r="U8025">
        <f>Table1[[#This Row],[Price]]*0.52</f>
        <v>143.59799999999998</v>
      </c>
      <c r="V8025">
        <f>(Table1[[#This Row],[Price]]-Table1[[#This Row],[Scrap value]])/2</f>
        <v>66.275999999999996</v>
      </c>
    </row>
    <row r="8026" spans="1:22" x14ac:dyDescent="0.25">
      <c r="A8026" t="s">
        <v>35599</v>
      </c>
      <c r="B8026" t="s">
        <v>35</v>
      </c>
      <c r="C8026" t="s">
        <v>47</v>
      </c>
      <c r="D8026" t="s">
        <v>35600</v>
      </c>
      <c r="E8026">
        <v>64.89</v>
      </c>
      <c r="F8026">
        <v>60</v>
      </c>
      <c r="G8026" t="s">
        <v>43728</v>
      </c>
      <c r="H8026" t="s">
        <v>16971</v>
      </c>
      <c r="I8026" s="1">
        <v>45137</v>
      </c>
      <c r="J8026" s="1">
        <v>46023</v>
      </c>
      <c r="K8026" t="s">
        <v>35601</v>
      </c>
      <c r="L8026" t="s">
        <v>35602</v>
      </c>
      <c r="M8026" t="s">
        <v>45</v>
      </c>
      <c r="N8026">
        <v>5</v>
      </c>
      <c r="O8026">
        <f>Table1[[#This Row],[Price]]-0.1*Table1[[#This Row],[Price]]</f>
        <v>58.400999999999996</v>
      </c>
      <c r="P8026" s="9">
        <f>(Table1[[#This Row],[Expiration Date]]-Table1[[#This Row],[Manufacturing Date]])/365</f>
        <v>2.4273972602739726</v>
      </c>
      <c r="Q8026" t="str">
        <f>IF(Table1[[#This Row],[Expiration Date]]-J8034&gt;12/31/2024,"not expired","expired")</f>
        <v>not expired</v>
      </c>
      <c r="R8026">
        <f>Table1[[#This Row],[Discounted Price]]*0.95</f>
        <v>55.480949999999993</v>
      </c>
      <c r="S8026">
        <f>Table1[[#This Row],[Discounted Price]]*0.9</f>
        <v>52.560899999999997</v>
      </c>
      <c r="T8026">
        <f>Table1[[#This Row],[Discounted Price]]*0.8</f>
        <v>46.720799999999997</v>
      </c>
      <c r="U8026">
        <f>Table1[[#This Row],[Price]]*0.52</f>
        <v>33.742800000000003</v>
      </c>
      <c r="V8026">
        <f>(Table1[[#This Row],[Price]]-Table1[[#This Row],[Scrap value]])/2</f>
        <v>15.573599999999999</v>
      </c>
    </row>
    <row r="8027" spans="1:22" x14ac:dyDescent="0.25">
      <c r="A8027" t="s">
        <v>35603</v>
      </c>
      <c r="B8027" t="s">
        <v>22</v>
      </c>
      <c r="C8027" t="s">
        <v>47</v>
      </c>
      <c r="D8027" t="s">
        <v>35604</v>
      </c>
      <c r="E8027">
        <v>227.07</v>
      </c>
      <c r="F8027">
        <v>19</v>
      </c>
      <c r="G8027" t="s">
        <v>43728</v>
      </c>
      <c r="H8027" t="s">
        <v>2249</v>
      </c>
      <c r="I8027" s="1">
        <v>44927</v>
      </c>
      <c r="J8027" s="1">
        <v>45658</v>
      </c>
      <c r="K8027" t="s">
        <v>35605</v>
      </c>
      <c r="L8027" t="s">
        <v>35606</v>
      </c>
      <c r="M8027" t="s">
        <v>45</v>
      </c>
      <c r="N8027">
        <v>3</v>
      </c>
      <c r="O8027">
        <f>Table1[[#This Row],[Price]]-0.1*Table1[[#This Row],[Price]]</f>
        <v>204.363</v>
      </c>
      <c r="P8027" s="9">
        <f>(Table1[[#This Row],[Expiration Date]]-Table1[[#This Row],[Manufacturing Date]])/365</f>
        <v>2.0027397260273974</v>
      </c>
      <c r="Q8027" t="str">
        <f>IF(Table1[[#This Row],[Expiration Date]]-J8035&gt;12/31/2024,"not expired","expired")</f>
        <v>expired</v>
      </c>
      <c r="R8027">
        <f>Table1[[#This Row],[Discounted Price]]*0.95</f>
        <v>194.14484999999999</v>
      </c>
      <c r="S8027">
        <f>Table1[[#This Row],[Discounted Price]]*0.9</f>
        <v>183.92670000000001</v>
      </c>
      <c r="T8027">
        <f>Table1[[#This Row],[Discounted Price]]*0.8</f>
        <v>163.49040000000002</v>
      </c>
      <c r="U8027">
        <f>Table1[[#This Row],[Price]]*0.52</f>
        <v>118.07640000000001</v>
      </c>
      <c r="V8027">
        <f>(Table1[[#This Row],[Price]]-Table1[[#This Row],[Scrap value]])/2</f>
        <v>54.496799999999993</v>
      </c>
    </row>
    <row r="8028" spans="1:22" x14ac:dyDescent="0.25">
      <c r="A8028" t="s">
        <v>35607</v>
      </c>
      <c r="B8028" t="s">
        <v>29</v>
      </c>
      <c r="C8028" t="s">
        <v>47</v>
      </c>
      <c r="D8028" t="s">
        <v>35608</v>
      </c>
      <c r="E8028">
        <v>289.56</v>
      </c>
      <c r="F8028">
        <v>4</v>
      </c>
      <c r="G8028" t="s">
        <v>43730</v>
      </c>
      <c r="H8028" t="s">
        <v>35609</v>
      </c>
      <c r="I8028" s="1">
        <v>45000</v>
      </c>
      <c r="J8028" s="1">
        <v>46023</v>
      </c>
      <c r="K8028" t="s">
        <v>35610</v>
      </c>
      <c r="L8028" t="s">
        <v>35611</v>
      </c>
      <c r="M8028" t="s">
        <v>20</v>
      </c>
      <c r="N8028">
        <v>4</v>
      </c>
      <c r="O8028">
        <f>Table1[[#This Row],[Price]]-0.1*Table1[[#This Row],[Price]]</f>
        <v>260.60399999999998</v>
      </c>
      <c r="P8028" s="9">
        <f>(Table1[[#This Row],[Expiration Date]]-Table1[[#This Row],[Manufacturing Date]])/365</f>
        <v>2.8027397260273972</v>
      </c>
      <c r="Q8028" t="str">
        <f>IF(Table1[[#This Row],[Expiration Date]]-J8036&gt;12/31/2024,"not expired","expired")</f>
        <v>not expired</v>
      </c>
      <c r="R8028">
        <f>Table1[[#This Row],[Discounted Price]]*0.95</f>
        <v>247.57379999999998</v>
      </c>
      <c r="S8028">
        <f>Table1[[#This Row],[Discounted Price]]*0.9</f>
        <v>234.5436</v>
      </c>
      <c r="T8028">
        <f>Table1[[#This Row],[Discounted Price]]*0.8</f>
        <v>208.48320000000001</v>
      </c>
      <c r="U8028">
        <f>Table1[[#This Row],[Price]]*0.52</f>
        <v>150.5712</v>
      </c>
      <c r="V8028">
        <f>(Table1[[#This Row],[Price]]-Table1[[#This Row],[Scrap value]])/2</f>
        <v>69.494399999999999</v>
      </c>
    </row>
    <row r="8029" spans="1:22" x14ac:dyDescent="0.25">
      <c r="A8029" t="s">
        <v>35612</v>
      </c>
      <c r="B8029" t="s">
        <v>22</v>
      </c>
      <c r="C8029" t="s">
        <v>47</v>
      </c>
      <c r="D8029" t="s">
        <v>35613</v>
      </c>
      <c r="E8029">
        <v>398.81</v>
      </c>
      <c r="F8029">
        <v>68</v>
      </c>
      <c r="G8029" t="s">
        <v>43730</v>
      </c>
      <c r="H8029" t="s">
        <v>35614</v>
      </c>
      <c r="I8029" s="1">
        <v>45000</v>
      </c>
      <c r="J8029" s="1">
        <v>46023</v>
      </c>
      <c r="K8029" t="s">
        <v>35615</v>
      </c>
      <c r="L8029" t="s">
        <v>35616</v>
      </c>
      <c r="M8029" t="s">
        <v>27</v>
      </c>
      <c r="N8029">
        <v>5</v>
      </c>
      <c r="O8029">
        <f>Table1[[#This Row],[Price]]-0.1*Table1[[#This Row],[Price]]</f>
        <v>358.92899999999997</v>
      </c>
      <c r="P8029" s="9">
        <f>(Table1[[#This Row],[Expiration Date]]-Table1[[#This Row],[Manufacturing Date]])/365</f>
        <v>2.8027397260273972</v>
      </c>
      <c r="Q8029" t="str">
        <f>IF(Table1[[#This Row],[Expiration Date]]-J8037&gt;12/31/2024,"not expired","expired")</f>
        <v>not expired</v>
      </c>
      <c r="R8029">
        <f>Table1[[#This Row],[Discounted Price]]*0.95</f>
        <v>340.98254999999995</v>
      </c>
      <c r="S8029">
        <f>Table1[[#This Row],[Discounted Price]]*0.9</f>
        <v>323.03609999999998</v>
      </c>
      <c r="T8029">
        <f>Table1[[#This Row],[Discounted Price]]*0.8</f>
        <v>287.14319999999998</v>
      </c>
      <c r="U8029">
        <f>Table1[[#This Row],[Price]]*0.52</f>
        <v>207.38120000000001</v>
      </c>
      <c r="V8029">
        <f>(Table1[[#This Row],[Price]]-Table1[[#This Row],[Scrap value]])/2</f>
        <v>95.714399999999998</v>
      </c>
    </row>
    <row r="8030" spans="1:22" x14ac:dyDescent="0.25">
      <c r="A8030" t="s">
        <v>35617</v>
      </c>
      <c r="B8030" t="s">
        <v>35</v>
      </c>
      <c r="C8030" t="s">
        <v>47</v>
      </c>
      <c r="D8030" t="s">
        <v>35618</v>
      </c>
      <c r="E8030">
        <v>455.66</v>
      </c>
      <c r="F8030">
        <v>49</v>
      </c>
      <c r="G8030" t="s">
        <v>43728</v>
      </c>
      <c r="H8030" t="s">
        <v>25143</v>
      </c>
      <c r="I8030" s="1">
        <v>44927</v>
      </c>
      <c r="J8030" s="1">
        <v>45292</v>
      </c>
      <c r="K8030" t="s">
        <v>35619</v>
      </c>
      <c r="L8030" t="s">
        <v>35620</v>
      </c>
      <c r="M8030" t="s">
        <v>20</v>
      </c>
      <c r="N8030">
        <v>3</v>
      </c>
      <c r="O8030">
        <f>Table1[[#This Row],[Price]]-0.1*Table1[[#This Row],[Price]]</f>
        <v>410.09400000000005</v>
      </c>
      <c r="P8030" s="9">
        <f>(Table1[[#This Row],[Expiration Date]]-Table1[[#This Row],[Manufacturing Date]])/365</f>
        <v>1</v>
      </c>
      <c r="Q8030" t="str">
        <f>IF(Table1[[#This Row],[Expiration Date]]-J8038&gt;12/31/2024,"not expired","expired")</f>
        <v>expired</v>
      </c>
      <c r="R8030">
        <f>Table1[[#This Row],[Discounted Price]]*0.95</f>
        <v>389.58930000000004</v>
      </c>
      <c r="S8030">
        <f>Table1[[#This Row],[Discounted Price]]*0.9</f>
        <v>369.08460000000008</v>
      </c>
      <c r="T8030">
        <f>Table1[[#This Row],[Discounted Price]]*0.8</f>
        <v>328.07520000000005</v>
      </c>
      <c r="U8030">
        <f>Table1[[#This Row],[Price]]*0.52</f>
        <v>236.94320000000002</v>
      </c>
      <c r="V8030">
        <f>(Table1[[#This Row],[Price]]-Table1[[#This Row],[Scrap value]])/2</f>
        <v>109.3584</v>
      </c>
    </row>
    <row r="8031" spans="1:22" x14ac:dyDescent="0.25">
      <c r="A8031" t="s">
        <v>35621</v>
      </c>
      <c r="B8031" t="s">
        <v>15</v>
      </c>
      <c r="C8031" t="s">
        <v>47</v>
      </c>
      <c r="D8031" t="s">
        <v>35622</v>
      </c>
      <c r="E8031">
        <v>445.27</v>
      </c>
      <c r="F8031">
        <v>65</v>
      </c>
      <c r="G8031" t="s">
        <v>43729</v>
      </c>
      <c r="H8031" t="s">
        <v>16336</v>
      </c>
      <c r="I8031" s="1">
        <v>45000</v>
      </c>
      <c r="J8031" s="1">
        <v>45292</v>
      </c>
      <c r="K8031" t="s">
        <v>35623</v>
      </c>
      <c r="L8031" t="s">
        <v>35624</v>
      </c>
      <c r="M8031" t="s">
        <v>27</v>
      </c>
      <c r="N8031">
        <v>3</v>
      </c>
      <c r="O8031">
        <f>Table1[[#This Row],[Price]]-0.1*Table1[[#This Row],[Price]]</f>
        <v>400.74299999999999</v>
      </c>
      <c r="P8031" s="9">
        <f>(Table1[[#This Row],[Expiration Date]]-Table1[[#This Row],[Manufacturing Date]])/365</f>
        <v>0.8</v>
      </c>
      <c r="Q8031" t="str">
        <f>IF(Table1[[#This Row],[Expiration Date]]-J8039&gt;12/31/2024,"not expired","expired")</f>
        <v>expired</v>
      </c>
      <c r="R8031">
        <f>Table1[[#This Row],[Discounted Price]]*0.95</f>
        <v>380.70585</v>
      </c>
      <c r="S8031">
        <f>Table1[[#This Row],[Discounted Price]]*0.9</f>
        <v>360.6687</v>
      </c>
      <c r="T8031">
        <f>Table1[[#This Row],[Discounted Price]]*0.8</f>
        <v>320.59440000000001</v>
      </c>
      <c r="U8031">
        <f>Table1[[#This Row],[Price]]*0.52</f>
        <v>231.54040000000001</v>
      </c>
      <c r="V8031">
        <f>(Table1[[#This Row],[Price]]-Table1[[#This Row],[Scrap value]])/2</f>
        <v>106.86479999999999</v>
      </c>
    </row>
    <row r="8032" spans="1:22" x14ac:dyDescent="0.25">
      <c r="A8032" t="s">
        <v>35625</v>
      </c>
      <c r="B8032" t="s">
        <v>15</v>
      </c>
      <c r="C8032" t="s">
        <v>47</v>
      </c>
      <c r="D8032" t="s">
        <v>35626</v>
      </c>
      <c r="E8032">
        <v>324.63</v>
      </c>
      <c r="F8032">
        <v>96</v>
      </c>
      <c r="G8032" t="s">
        <v>43729</v>
      </c>
      <c r="H8032" t="s">
        <v>29627</v>
      </c>
      <c r="I8032" s="1">
        <v>44927</v>
      </c>
      <c r="J8032" s="1">
        <v>45292</v>
      </c>
      <c r="K8032" t="s">
        <v>35627</v>
      </c>
      <c r="L8032" t="s">
        <v>35628</v>
      </c>
      <c r="M8032" t="s">
        <v>20</v>
      </c>
      <c r="N8032">
        <v>5</v>
      </c>
      <c r="O8032">
        <f>Table1[[#This Row],[Price]]-0.1*Table1[[#This Row],[Price]]</f>
        <v>292.16699999999997</v>
      </c>
      <c r="P8032" s="9">
        <f>(Table1[[#This Row],[Expiration Date]]-Table1[[#This Row],[Manufacturing Date]])/365</f>
        <v>1</v>
      </c>
      <c r="Q8032" t="str">
        <f>IF(Table1[[#This Row],[Expiration Date]]-J8040&gt;12/31/2024,"not expired","expired")</f>
        <v>expired</v>
      </c>
      <c r="R8032">
        <f>Table1[[#This Row],[Discounted Price]]*0.95</f>
        <v>277.55864999999994</v>
      </c>
      <c r="S8032">
        <f>Table1[[#This Row],[Discounted Price]]*0.9</f>
        <v>262.95029999999997</v>
      </c>
      <c r="T8032">
        <f>Table1[[#This Row],[Discounted Price]]*0.8</f>
        <v>233.7336</v>
      </c>
      <c r="U8032">
        <f>Table1[[#This Row],[Price]]*0.52</f>
        <v>168.80760000000001</v>
      </c>
      <c r="V8032">
        <f>(Table1[[#This Row],[Price]]-Table1[[#This Row],[Scrap value]])/2</f>
        <v>77.911199999999994</v>
      </c>
    </row>
    <row r="8033" spans="1:22" x14ac:dyDescent="0.25">
      <c r="A8033" t="s">
        <v>35629</v>
      </c>
      <c r="B8033" t="s">
        <v>22</v>
      </c>
      <c r="C8033" t="s">
        <v>47</v>
      </c>
      <c r="D8033" t="s">
        <v>35630</v>
      </c>
      <c r="E8033">
        <v>463.82</v>
      </c>
      <c r="F8033">
        <v>50</v>
      </c>
      <c r="G8033" t="s">
        <v>43728</v>
      </c>
      <c r="H8033" t="s">
        <v>14823</v>
      </c>
      <c r="I8033" s="1">
        <v>44927</v>
      </c>
      <c r="J8033" s="1">
        <v>46023</v>
      </c>
      <c r="K8033" t="s">
        <v>35631</v>
      </c>
      <c r="L8033" t="s">
        <v>35632</v>
      </c>
      <c r="M8033" t="s">
        <v>45</v>
      </c>
      <c r="N8033">
        <v>1</v>
      </c>
      <c r="O8033">
        <f>Table1[[#This Row],[Price]]-0.1*Table1[[#This Row],[Price]]</f>
        <v>417.43799999999999</v>
      </c>
      <c r="P8033" s="9">
        <f>(Table1[[#This Row],[Expiration Date]]-Table1[[#This Row],[Manufacturing Date]])/365</f>
        <v>3.0027397260273974</v>
      </c>
      <c r="Q8033" t="str">
        <f>IF(Table1[[#This Row],[Expiration Date]]-J8041&gt;12/31/2024,"not expired","expired")</f>
        <v>expired</v>
      </c>
      <c r="R8033">
        <f>Table1[[#This Row],[Discounted Price]]*0.95</f>
        <v>396.56609999999995</v>
      </c>
      <c r="S8033">
        <f>Table1[[#This Row],[Discounted Price]]*0.9</f>
        <v>375.69420000000002</v>
      </c>
      <c r="T8033">
        <f>Table1[[#This Row],[Discounted Price]]*0.8</f>
        <v>333.9504</v>
      </c>
      <c r="U8033">
        <f>Table1[[#This Row],[Price]]*0.52</f>
        <v>241.18639999999999</v>
      </c>
      <c r="V8033">
        <f>(Table1[[#This Row],[Price]]-Table1[[#This Row],[Scrap value]])/2</f>
        <v>111.3168</v>
      </c>
    </row>
    <row r="8034" spans="1:22" x14ac:dyDescent="0.25">
      <c r="A8034" t="s">
        <v>35633</v>
      </c>
      <c r="B8034" t="s">
        <v>22</v>
      </c>
      <c r="C8034" t="s">
        <v>47</v>
      </c>
      <c r="D8034" t="s">
        <v>35634</v>
      </c>
      <c r="E8034">
        <v>359.72</v>
      </c>
      <c r="F8034">
        <v>82</v>
      </c>
      <c r="G8034" t="s">
        <v>43730</v>
      </c>
      <c r="H8034" t="s">
        <v>23558</v>
      </c>
      <c r="I8034" s="1">
        <v>44927</v>
      </c>
      <c r="J8034" s="1">
        <v>45658</v>
      </c>
      <c r="K8034" t="s">
        <v>35635</v>
      </c>
      <c r="L8034" t="s">
        <v>35636</v>
      </c>
      <c r="M8034" t="s">
        <v>45</v>
      </c>
      <c r="N8034">
        <v>2</v>
      </c>
      <c r="O8034">
        <f>Table1[[#This Row],[Price]]-0.1*Table1[[#This Row],[Price]]</f>
        <v>323.74800000000005</v>
      </c>
      <c r="P8034" s="9">
        <f>(Table1[[#This Row],[Expiration Date]]-Table1[[#This Row],[Manufacturing Date]])/365</f>
        <v>2.0027397260273974</v>
      </c>
      <c r="Q8034" t="str">
        <f>IF(Table1[[#This Row],[Expiration Date]]-J8042&gt;12/31/2024,"not expired","expired")</f>
        <v>expired</v>
      </c>
      <c r="R8034">
        <f>Table1[[#This Row],[Discounted Price]]*0.95</f>
        <v>307.56060000000002</v>
      </c>
      <c r="S8034">
        <f>Table1[[#This Row],[Discounted Price]]*0.9</f>
        <v>291.37320000000005</v>
      </c>
      <c r="T8034">
        <f>Table1[[#This Row],[Discounted Price]]*0.8</f>
        <v>258.99840000000006</v>
      </c>
      <c r="U8034">
        <f>Table1[[#This Row],[Price]]*0.52</f>
        <v>187.05440000000002</v>
      </c>
      <c r="V8034">
        <f>(Table1[[#This Row],[Price]]-Table1[[#This Row],[Scrap value]])/2</f>
        <v>86.332800000000006</v>
      </c>
    </row>
    <row r="8035" spans="1:22" x14ac:dyDescent="0.25">
      <c r="A8035" t="s">
        <v>35637</v>
      </c>
      <c r="B8035" t="s">
        <v>29</v>
      </c>
      <c r="C8035" t="s">
        <v>47</v>
      </c>
      <c r="D8035" t="s">
        <v>35638</v>
      </c>
      <c r="E8035">
        <v>469.18</v>
      </c>
      <c r="F8035">
        <v>71</v>
      </c>
      <c r="G8035" t="s">
        <v>43729</v>
      </c>
      <c r="H8035" t="s">
        <v>3863</v>
      </c>
      <c r="I8035" s="1">
        <v>45000</v>
      </c>
      <c r="J8035" s="1">
        <v>46023</v>
      </c>
      <c r="K8035" t="s">
        <v>35639</v>
      </c>
      <c r="L8035" t="s">
        <v>35640</v>
      </c>
      <c r="M8035" t="s">
        <v>27</v>
      </c>
      <c r="N8035">
        <v>5</v>
      </c>
      <c r="O8035">
        <f>Table1[[#This Row],[Price]]-0.1*Table1[[#This Row],[Price]]</f>
        <v>422.262</v>
      </c>
      <c r="P8035" s="9">
        <f>(Table1[[#This Row],[Expiration Date]]-Table1[[#This Row],[Manufacturing Date]])/365</f>
        <v>2.8027397260273972</v>
      </c>
      <c r="Q8035" t="str">
        <f>IF(Table1[[#This Row],[Expiration Date]]-J8043&gt;12/31/2024,"not expired","expired")</f>
        <v>not expired</v>
      </c>
      <c r="R8035">
        <f>Table1[[#This Row],[Discounted Price]]*0.95</f>
        <v>401.14889999999997</v>
      </c>
      <c r="S8035">
        <f>Table1[[#This Row],[Discounted Price]]*0.9</f>
        <v>380.03579999999999</v>
      </c>
      <c r="T8035">
        <f>Table1[[#This Row],[Discounted Price]]*0.8</f>
        <v>337.80960000000005</v>
      </c>
      <c r="U8035">
        <f>Table1[[#This Row],[Price]]*0.52</f>
        <v>243.9736</v>
      </c>
      <c r="V8035">
        <f>(Table1[[#This Row],[Price]]-Table1[[#This Row],[Scrap value]])/2</f>
        <v>112.6032</v>
      </c>
    </row>
    <row r="8036" spans="1:22" x14ac:dyDescent="0.25">
      <c r="A8036" t="s">
        <v>35641</v>
      </c>
      <c r="B8036" t="s">
        <v>29</v>
      </c>
      <c r="C8036" t="s">
        <v>47</v>
      </c>
      <c r="D8036" t="s">
        <v>35642</v>
      </c>
      <c r="E8036">
        <v>69.180000000000007</v>
      </c>
      <c r="F8036">
        <v>39</v>
      </c>
      <c r="G8036" t="s">
        <v>43729</v>
      </c>
      <c r="H8036" t="s">
        <v>3343</v>
      </c>
      <c r="I8036" s="1">
        <v>45137</v>
      </c>
      <c r="J8036" s="1">
        <v>45658</v>
      </c>
      <c r="K8036" t="s">
        <v>35643</v>
      </c>
      <c r="L8036" t="s">
        <v>35644</v>
      </c>
      <c r="M8036" t="s">
        <v>27</v>
      </c>
      <c r="N8036">
        <v>3</v>
      </c>
      <c r="O8036">
        <f>Table1[[#This Row],[Price]]-0.1*Table1[[#This Row],[Price]]</f>
        <v>62.262000000000008</v>
      </c>
      <c r="P8036" s="9">
        <f>(Table1[[#This Row],[Expiration Date]]-Table1[[#This Row],[Manufacturing Date]])/365</f>
        <v>1.4273972602739726</v>
      </c>
      <c r="Q8036" t="str">
        <f>IF(Table1[[#This Row],[Expiration Date]]-J8044&gt;12/31/2024,"not expired","expired")</f>
        <v>expired</v>
      </c>
      <c r="R8036">
        <f>Table1[[#This Row],[Discounted Price]]*0.95</f>
        <v>59.148900000000005</v>
      </c>
      <c r="S8036">
        <f>Table1[[#This Row],[Discounted Price]]*0.9</f>
        <v>56.035800000000009</v>
      </c>
      <c r="T8036">
        <f>Table1[[#This Row],[Discounted Price]]*0.8</f>
        <v>49.80960000000001</v>
      </c>
      <c r="U8036">
        <f>Table1[[#This Row],[Price]]*0.52</f>
        <v>35.973600000000005</v>
      </c>
      <c r="V8036">
        <f>(Table1[[#This Row],[Price]]-Table1[[#This Row],[Scrap value]])/2</f>
        <v>16.603200000000001</v>
      </c>
    </row>
    <row r="8037" spans="1:22" x14ac:dyDescent="0.25">
      <c r="A8037" t="s">
        <v>35645</v>
      </c>
      <c r="B8037" t="s">
        <v>15</v>
      </c>
      <c r="C8037" t="s">
        <v>47</v>
      </c>
      <c r="D8037" t="s">
        <v>35646</v>
      </c>
      <c r="E8037">
        <v>403.01</v>
      </c>
      <c r="F8037">
        <v>86</v>
      </c>
      <c r="G8037" t="s">
        <v>43729</v>
      </c>
      <c r="H8037" t="s">
        <v>32708</v>
      </c>
      <c r="I8037" s="1">
        <v>45000</v>
      </c>
      <c r="J8037" s="1">
        <v>45658</v>
      </c>
      <c r="K8037" t="s">
        <v>35647</v>
      </c>
      <c r="L8037" t="s">
        <v>35648</v>
      </c>
      <c r="M8037" t="s">
        <v>20</v>
      </c>
      <c r="N8037">
        <v>2</v>
      </c>
      <c r="O8037">
        <f>Table1[[#This Row],[Price]]-0.1*Table1[[#This Row],[Price]]</f>
        <v>362.709</v>
      </c>
      <c r="P8037" s="9">
        <f>(Table1[[#This Row],[Expiration Date]]-Table1[[#This Row],[Manufacturing Date]])/365</f>
        <v>1.8027397260273972</v>
      </c>
      <c r="Q8037" t="str">
        <f>IF(Table1[[#This Row],[Expiration Date]]-J8045&gt;12/31/2024,"not expired","expired")</f>
        <v>not expired</v>
      </c>
      <c r="R8037">
        <f>Table1[[#This Row],[Discounted Price]]*0.95</f>
        <v>344.57355000000001</v>
      </c>
      <c r="S8037">
        <f>Table1[[#This Row],[Discounted Price]]*0.9</f>
        <v>326.43810000000002</v>
      </c>
      <c r="T8037">
        <f>Table1[[#This Row],[Discounted Price]]*0.8</f>
        <v>290.16720000000004</v>
      </c>
      <c r="U8037">
        <f>Table1[[#This Row],[Price]]*0.52</f>
        <v>209.5652</v>
      </c>
      <c r="V8037">
        <f>(Table1[[#This Row],[Price]]-Table1[[#This Row],[Scrap value]])/2</f>
        <v>96.722399999999993</v>
      </c>
    </row>
    <row r="8038" spans="1:22" x14ac:dyDescent="0.25">
      <c r="A8038" t="s">
        <v>35649</v>
      </c>
      <c r="B8038" t="s">
        <v>15</v>
      </c>
      <c r="C8038" t="s">
        <v>47</v>
      </c>
      <c r="D8038" t="s">
        <v>35650</v>
      </c>
      <c r="E8038">
        <v>436.9</v>
      </c>
      <c r="F8038">
        <v>73</v>
      </c>
      <c r="G8038" t="s">
        <v>43730</v>
      </c>
      <c r="H8038" t="s">
        <v>35651</v>
      </c>
      <c r="I8038" s="1">
        <v>45137</v>
      </c>
      <c r="J8038" s="1">
        <v>45292</v>
      </c>
      <c r="K8038" t="s">
        <v>35652</v>
      </c>
      <c r="L8038" t="s">
        <v>35653</v>
      </c>
      <c r="M8038" t="s">
        <v>20</v>
      </c>
      <c r="N8038">
        <v>5</v>
      </c>
      <c r="O8038">
        <f>Table1[[#This Row],[Price]]-0.1*Table1[[#This Row],[Price]]</f>
        <v>393.21</v>
      </c>
      <c r="P8038" s="9">
        <f>(Table1[[#This Row],[Expiration Date]]-Table1[[#This Row],[Manufacturing Date]])/365</f>
        <v>0.42465753424657532</v>
      </c>
      <c r="Q8038" t="str">
        <f>IF(Table1[[#This Row],[Expiration Date]]-J8046&gt;12/31/2024,"not expired","expired")</f>
        <v>expired</v>
      </c>
      <c r="R8038">
        <f>Table1[[#This Row],[Discounted Price]]*0.95</f>
        <v>373.54949999999997</v>
      </c>
      <c r="S8038">
        <f>Table1[[#This Row],[Discounted Price]]*0.9</f>
        <v>353.88900000000001</v>
      </c>
      <c r="T8038">
        <f>Table1[[#This Row],[Discounted Price]]*0.8</f>
        <v>314.56799999999998</v>
      </c>
      <c r="U8038">
        <f>Table1[[#This Row],[Price]]*0.52</f>
        <v>227.18799999999999</v>
      </c>
      <c r="V8038">
        <f>(Table1[[#This Row],[Price]]-Table1[[#This Row],[Scrap value]])/2</f>
        <v>104.85599999999999</v>
      </c>
    </row>
    <row r="8039" spans="1:22" x14ac:dyDescent="0.25">
      <c r="A8039" t="s">
        <v>35654</v>
      </c>
      <c r="B8039" t="s">
        <v>22</v>
      </c>
      <c r="C8039" t="s">
        <v>47</v>
      </c>
      <c r="D8039" t="s">
        <v>35655</v>
      </c>
      <c r="E8039">
        <v>345.07</v>
      </c>
      <c r="F8039">
        <v>55</v>
      </c>
      <c r="G8039" t="s">
        <v>43730</v>
      </c>
      <c r="H8039" t="s">
        <v>11372</v>
      </c>
      <c r="I8039" s="1">
        <v>45137</v>
      </c>
      <c r="J8039" s="1">
        <v>45292</v>
      </c>
      <c r="K8039" t="s">
        <v>35656</v>
      </c>
      <c r="L8039" t="s">
        <v>35657</v>
      </c>
      <c r="M8039" t="s">
        <v>20</v>
      </c>
      <c r="N8039">
        <v>3</v>
      </c>
      <c r="O8039">
        <f>Table1[[#This Row],[Price]]-0.1*Table1[[#This Row],[Price]]</f>
        <v>310.56299999999999</v>
      </c>
      <c r="P8039" s="9">
        <f>(Table1[[#This Row],[Expiration Date]]-Table1[[#This Row],[Manufacturing Date]])/365</f>
        <v>0.42465753424657532</v>
      </c>
      <c r="Q8039" t="str">
        <f>IF(Table1[[#This Row],[Expiration Date]]-J8047&gt;12/31/2024,"not expired","expired")</f>
        <v>expired</v>
      </c>
      <c r="R8039">
        <f>Table1[[#This Row],[Discounted Price]]*0.95</f>
        <v>295.03484999999995</v>
      </c>
      <c r="S8039">
        <f>Table1[[#This Row],[Discounted Price]]*0.9</f>
        <v>279.50670000000002</v>
      </c>
      <c r="T8039">
        <f>Table1[[#This Row],[Discounted Price]]*0.8</f>
        <v>248.4504</v>
      </c>
      <c r="U8039">
        <f>Table1[[#This Row],[Price]]*0.52</f>
        <v>179.43639999999999</v>
      </c>
      <c r="V8039">
        <f>(Table1[[#This Row],[Price]]-Table1[[#This Row],[Scrap value]])/2</f>
        <v>82.816800000000001</v>
      </c>
    </row>
    <row r="8040" spans="1:22" x14ac:dyDescent="0.25">
      <c r="A8040" t="s">
        <v>35658</v>
      </c>
      <c r="B8040" t="s">
        <v>35</v>
      </c>
      <c r="C8040" t="s">
        <v>47</v>
      </c>
      <c r="D8040" t="s">
        <v>35659</v>
      </c>
      <c r="E8040">
        <v>151.38</v>
      </c>
      <c r="F8040">
        <v>80</v>
      </c>
      <c r="G8040" t="s">
        <v>43729</v>
      </c>
      <c r="H8040" t="s">
        <v>10760</v>
      </c>
      <c r="I8040" s="1">
        <v>45137</v>
      </c>
      <c r="J8040" s="1">
        <v>45292</v>
      </c>
      <c r="K8040" t="s">
        <v>35660</v>
      </c>
      <c r="L8040" t="s">
        <v>35661</v>
      </c>
      <c r="M8040" t="s">
        <v>20</v>
      </c>
      <c r="N8040">
        <v>5</v>
      </c>
      <c r="O8040">
        <f>Table1[[#This Row],[Price]]-0.1*Table1[[#This Row],[Price]]</f>
        <v>136.24199999999999</v>
      </c>
      <c r="P8040" s="9">
        <f>(Table1[[#This Row],[Expiration Date]]-Table1[[#This Row],[Manufacturing Date]])/365</f>
        <v>0.42465753424657532</v>
      </c>
      <c r="Q8040" t="str">
        <f>IF(Table1[[#This Row],[Expiration Date]]-J8048&gt;12/31/2024,"not expired","expired")</f>
        <v>expired</v>
      </c>
      <c r="R8040">
        <f>Table1[[#This Row],[Discounted Price]]*0.95</f>
        <v>129.42989999999998</v>
      </c>
      <c r="S8040">
        <f>Table1[[#This Row],[Discounted Price]]*0.9</f>
        <v>122.61779999999999</v>
      </c>
      <c r="T8040">
        <f>Table1[[#This Row],[Discounted Price]]*0.8</f>
        <v>108.9936</v>
      </c>
      <c r="U8040">
        <f>Table1[[#This Row],[Price]]*0.52</f>
        <v>78.717600000000004</v>
      </c>
      <c r="V8040">
        <f>(Table1[[#This Row],[Price]]-Table1[[#This Row],[Scrap value]])/2</f>
        <v>36.331199999999995</v>
      </c>
    </row>
    <row r="8041" spans="1:22" x14ac:dyDescent="0.25">
      <c r="A8041" t="s">
        <v>35662</v>
      </c>
      <c r="B8041" t="s">
        <v>35</v>
      </c>
      <c r="C8041" t="s">
        <v>47</v>
      </c>
      <c r="D8041" t="s">
        <v>35663</v>
      </c>
      <c r="E8041">
        <v>390.43</v>
      </c>
      <c r="F8041">
        <v>90</v>
      </c>
      <c r="G8041" t="s">
        <v>43729</v>
      </c>
      <c r="H8041" t="s">
        <v>35664</v>
      </c>
      <c r="I8041" s="1">
        <v>44927</v>
      </c>
      <c r="J8041" s="1">
        <v>46023</v>
      </c>
      <c r="K8041" t="s">
        <v>35665</v>
      </c>
      <c r="L8041" t="s">
        <v>35666</v>
      </c>
      <c r="M8041" t="s">
        <v>45</v>
      </c>
      <c r="N8041">
        <v>1</v>
      </c>
      <c r="O8041">
        <f>Table1[[#This Row],[Price]]-0.1*Table1[[#This Row],[Price]]</f>
        <v>351.387</v>
      </c>
      <c r="P8041" s="9">
        <f>(Table1[[#This Row],[Expiration Date]]-Table1[[#This Row],[Manufacturing Date]])/365</f>
        <v>3.0027397260273974</v>
      </c>
      <c r="Q8041" t="str">
        <f>IF(Table1[[#This Row],[Expiration Date]]-J8049&gt;12/31/2024,"not expired","expired")</f>
        <v>expired</v>
      </c>
      <c r="R8041">
        <f>Table1[[#This Row],[Discounted Price]]*0.95</f>
        <v>333.81764999999996</v>
      </c>
      <c r="S8041">
        <f>Table1[[#This Row],[Discounted Price]]*0.9</f>
        <v>316.24830000000003</v>
      </c>
      <c r="T8041">
        <f>Table1[[#This Row],[Discounted Price]]*0.8</f>
        <v>281.1096</v>
      </c>
      <c r="U8041">
        <f>Table1[[#This Row],[Price]]*0.52</f>
        <v>203.02360000000002</v>
      </c>
      <c r="V8041">
        <f>(Table1[[#This Row],[Price]]-Table1[[#This Row],[Scrap value]])/2</f>
        <v>93.703199999999995</v>
      </c>
    </row>
    <row r="8042" spans="1:22" x14ac:dyDescent="0.25">
      <c r="A8042" t="s">
        <v>35667</v>
      </c>
      <c r="B8042" t="s">
        <v>22</v>
      </c>
      <c r="C8042" t="s">
        <v>47</v>
      </c>
      <c r="D8042" t="s">
        <v>35668</v>
      </c>
      <c r="E8042">
        <v>36.21</v>
      </c>
      <c r="F8042">
        <v>90</v>
      </c>
      <c r="G8042" t="s">
        <v>43730</v>
      </c>
      <c r="H8042" t="s">
        <v>32153</v>
      </c>
      <c r="I8042" s="1">
        <v>45000</v>
      </c>
      <c r="J8042" s="1">
        <v>46023</v>
      </c>
      <c r="K8042" t="s">
        <v>35669</v>
      </c>
      <c r="L8042" t="s">
        <v>35670</v>
      </c>
      <c r="M8042" t="s">
        <v>45</v>
      </c>
      <c r="N8042">
        <v>5</v>
      </c>
      <c r="O8042">
        <f>Table1[[#This Row],[Price]]-0.1*Table1[[#This Row],[Price]]</f>
        <v>32.588999999999999</v>
      </c>
      <c r="P8042" s="9">
        <f>(Table1[[#This Row],[Expiration Date]]-Table1[[#This Row],[Manufacturing Date]])/365</f>
        <v>2.8027397260273972</v>
      </c>
      <c r="Q8042" t="str">
        <f>IF(Table1[[#This Row],[Expiration Date]]-J8050&gt;12/31/2024,"not expired","expired")</f>
        <v>not expired</v>
      </c>
      <c r="R8042">
        <f>Table1[[#This Row],[Discounted Price]]*0.95</f>
        <v>30.959549999999997</v>
      </c>
      <c r="S8042">
        <f>Table1[[#This Row],[Discounted Price]]*0.9</f>
        <v>29.330099999999998</v>
      </c>
      <c r="T8042">
        <f>Table1[[#This Row],[Discounted Price]]*0.8</f>
        <v>26.071200000000001</v>
      </c>
      <c r="U8042">
        <f>Table1[[#This Row],[Price]]*0.52</f>
        <v>18.8292</v>
      </c>
      <c r="V8042">
        <f>(Table1[[#This Row],[Price]]-Table1[[#This Row],[Scrap value]])/2</f>
        <v>8.6904000000000003</v>
      </c>
    </row>
    <row r="8043" spans="1:22" x14ac:dyDescent="0.25">
      <c r="A8043" t="s">
        <v>35671</v>
      </c>
      <c r="B8043" t="s">
        <v>29</v>
      </c>
      <c r="C8043" t="s">
        <v>47</v>
      </c>
      <c r="D8043" t="s">
        <v>35672</v>
      </c>
      <c r="E8043">
        <v>177.16</v>
      </c>
      <c r="F8043">
        <v>13</v>
      </c>
      <c r="G8043" t="s">
        <v>43728</v>
      </c>
      <c r="H8043" t="s">
        <v>49</v>
      </c>
      <c r="I8043" s="1">
        <v>45000</v>
      </c>
      <c r="J8043" s="1">
        <v>45292</v>
      </c>
      <c r="K8043" t="s">
        <v>35673</v>
      </c>
      <c r="L8043" t="s">
        <v>35674</v>
      </c>
      <c r="M8043" t="s">
        <v>45</v>
      </c>
      <c r="N8043">
        <v>2</v>
      </c>
      <c r="O8043">
        <f>Table1[[#This Row],[Price]]-0.1*Table1[[#This Row],[Price]]</f>
        <v>159.44399999999999</v>
      </c>
      <c r="P8043" s="9">
        <f>(Table1[[#This Row],[Expiration Date]]-Table1[[#This Row],[Manufacturing Date]])/365</f>
        <v>0.8</v>
      </c>
      <c r="Q8043" t="str">
        <f>IF(Table1[[#This Row],[Expiration Date]]-J8051&gt;12/31/2024,"not expired","expired")</f>
        <v>expired</v>
      </c>
      <c r="R8043">
        <f>Table1[[#This Row],[Discounted Price]]*0.95</f>
        <v>151.47179999999997</v>
      </c>
      <c r="S8043">
        <f>Table1[[#This Row],[Discounted Price]]*0.9</f>
        <v>143.49959999999999</v>
      </c>
      <c r="T8043">
        <f>Table1[[#This Row],[Discounted Price]]*0.8</f>
        <v>127.5552</v>
      </c>
      <c r="U8043">
        <f>Table1[[#This Row],[Price]]*0.52</f>
        <v>92.123199999999997</v>
      </c>
      <c r="V8043">
        <f>(Table1[[#This Row],[Price]]-Table1[[#This Row],[Scrap value]])/2</f>
        <v>42.5184</v>
      </c>
    </row>
    <row r="8044" spans="1:22" x14ac:dyDescent="0.25">
      <c r="A8044" t="s">
        <v>35675</v>
      </c>
      <c r="B8044" t="s">
        <v>22</v>
      </c>
      <c r="C8044" t="s">
        <v>47</v>
      </c>
      <c r="D8044" t="s">
        <v>35676</v>
      </c>
      <c r="E8044">
        <v>451.2</v>
      </c>
      <c r="F8044">
        <v>44</v>
      </c>
      <c r="G8044" t="s">
        <v>43729</v>
      </c>
      <c r="H8044" t="s">
        <v>19061</v>
      </c>
      <c r="I8044" s="1">
        <v>45137</v>
      </c>
      <c r="J8044" s="1">
        <v>46023</v>
      </c>
      <c r="K8044" t="s">
        <v>35677</v>
      </c>
      <c r="L8044" t="s">
        <v>35678</v>
      </c>
      <c r="M8044" t="s">
        <v>45</v>
      </c>
      <c r="N8044">
        <v>3</v>
      </c>
      <c r="O8044">
        <f>Table1[[#This Row],[Price]]-0.1*Table1[[#This Row],[Price]]</f>
        <v>406.08</v>
      </c>
      <c r="P8044" s="9">
        <f>(Table1[[#This Row],[Expiration Date]]-Table1[[#This Row],[Manufacturing Date]])/365</f>
        <v>2.4273972602739726</v>
      </c>
      <c r="Q8044" t="str">
        <f>IF(Table1[[#This Row],[Expiration Date]]-J8052&gt;12/31/2024,"not expired","expired")</f>
        <v>not expired</v>
      </c>
      <c r="R8044">
        <f>Table1[[#This Row],[Discounted Price]]*0.95</f>
        <v>385.77599999999995</v>
      </c>
      <c r="S8044">
        <f>Table1[[#This Row],[Discounted Price]]*0.9</f>
        <v>365.47199999999998</v>
      </c>
      <c r="T8044">
        <f>Table1[[#This Row],[Discounted Price]]*0.8</f>
        <v>324.86400000000003</v>
      </c>
      <c r="U8044">
        <f>Table1[[#This Row],[Price]]*0.52</f>
        <v>234.624</v>
      </c>
      <c r="V8044">
        <f>(Table1[[#This Row],[Price]]-Table1[[#This Row],[Scrap value]])/2</f>
        <v>108.288</v>
      </c>
    </row>
    <row r="8045" spans="1:22" x14ac:dyDescent="0.25">
      <c r="A8045" t="s">
        <v>35679</v>
      </c>
      <c r="B8045" t="s">
        <v>35</v>
      </c>
      <c r="C8045" t="s">
        <v>47</v>
      </c>
      <c r="D8045" t="s">
        <v>35680</v>
      </c>
      <c r="E8045">
        <v>198.15</v>
      </c>
      <c r="F8045">
        <v>74</v>
      </c>
      <c r="G8045" t="s">
        <v>43728</v>
      </c>
      <c r="H8045" t="s">
        <v>30858</v>
      </c>
      <c r="I8045" s="1">
        <v>45000</v>
      </c>
      <c r="J8045" s="1">
        <v>45292</v>
      </c>
      <c r="K8045" t="s">
        <v>35681</v>
      </c>
      <c r="L8045" t="s">
        <v>35682</v>
      </c>
      <c r="M8045" t="s">
        <v>45</v>
      </c>
      <c r="N8045">
        <v>1</v>
      </c>
      <c r="O8045">
        <f>Table1[[#This Row],[Price]]-0.1*Table1[[#This Row],[Price]]</f>
        <v>178.33500000000001</v>
      </c>
      <c r="P8045" s="9">
        <f>(Table1[[#This Row],[Expiration Date]]-Table1[[#This Row],[Manufacturing Date]])/365</f>
        <v>0.8</v>
      </c>
      <c r="Q8045" t="str">
        <f>IF(Table1[[#This Row],[Expiration Date]]-J8053&gt;12/31/2024,"not expired","expired")</f>
        <v>expired</v>
      </c>
      <c r="R8045">
        <f>Table1[[#This Row],[Discounted Price]]*0.95</f>
        <v>169.41825</v>
      </c>
      <c r="S8045">
        <f>Table1[[#This Row],[Discounted Price]]*0.9</f>
        <v>160.50150000000002</v>
      </c>
      <c r="T8045">
        <f>Table1[[#This Row],[Discounted Price]]*0.8</f>
        <v>142.66800000000001</v>
      </c>
      <c r="U8045">
        <f>Table1[[#This Row],[Price]]*0.52</f>
        <v>103.03800000000001</v>
      </c>
      <c r="V8045">
        <f>(Table1[[#This Row],[Price]]-Table1[[#This Row],[Scrap value]])/2</f>
        <v>47.555999999999997</v>
      </c>
    </row>
    <row r="8046" spans="1:22" x14ac:dyDescent="0.25">
      <c r="A8046" t="s">
        <v>35683</v>
      </c>
      <c r="B8046" t="s">
        <v>22</v>
      </c>
      <c r="C8046" t="s">
        <v>47</v>
      </c>
      <c r="D8046" t="s">
        <v>35684</v>
      </c>
      <c r="E8046">
        <v>333.63</v>
      </c>
      <c r="F8046">
        <v>4</v>
      </c>
      <c r="G8046" t="s">
        <v>43729</v>
      </c>
      <c r="H8046" t="s">
        <v>10836</v>
      </c>
      <c r="I8046" s="1">
        <v>44927</v>
      </c>
      <c r="J8046" s="1">
        <v>45658</v>
      </c>
      <c r="K8046" t="s">
        <v>35685</v>
      </c>
      <c r="L8046" t="s">
        <v>35686</v>
      </c>
      <c r="M8046" t="s">
        <v>20</v>
      </c>
      <c r="N8046">
        <v>3</v>
      </c>
      <c r="O8046">
        <f>Table1[[#This Row],[Price]]-0.1*Table1[[#This Row],[Price]]</f>
        <v>300.267</v>
      </c>
      <c r="P8046" s="9">
        <f>(Table1[[#This Row],[Expiration Date]]-Table1[[#This Row],[Manufacturing Date]])/365</f>
        <v>2.0027397260273974</v>
      </c>
      <c r="Q8046" t="str">
        <f>IF(Table1[[#This Row],[Expiration Date]]-J8054&gt;12/31/2024,"not expired","expired")</f>
        <v>expired</v>
      </c>
      <c r="R8046">
        <f>Table1[[#This Row],[Discounted Price]]*0.95</f>
        <v>285.25364999999999</v>
      </c>
      <c r="S8046">
        <f>Table1[[#This Row],[Discounted Price]]*0.9</f>
        <v>270.24029999999999</v>
      </c>
      <c r="T8046">
        <f>Table1[[#This Row],[Discounted Price]]*0.8</f>
        <v>240.21360000000001</v>
      </c>
      <c r="U8046">
        <f>Table1[[#This Row],[Price]]*0.52</f>
        <v>173.48760000000001</v>
      </c>
      <c r="V8046">
        <f>(Table1[[#This Row],[Price]]-Table1[[#This Row],[Scrap value]])/2</f>
        <v>80.07119999999999</v>
      </c>
    </row>
    <row r="8047" spans="1:22" x14ac:dyDescent="0.25">
      <c r="A8047" t="s">
        <v>35687</v>
      </c>
      <c r="B8047" t="s">
        <v>22</v>
      </c>
      <c r="C8047" t="s">
        <v>47</v>
      </c>
      <c r="D8047" t="s">
        <v>35688</v>
      </c>
      <c r="E8047">
        <v>69.83</v>
      </c>
      <c r="F8047">
        <v>35</v>
      </c>
      <c r="G8047" t="s">
        <v>43729</v>
      </c>
      <c r="H8047" t="s">
        <v>17928</v>
      </c>
      <c r="I8047" s="1">
        <v>44927</v>
      </c>
      <c r="J8047" s="1">
        <v>45658</v>
      </c>
      <c r="K8047" t="s">
        <v>35689</v>
      </c>
      <c r="L8047" t="s">
        <v>35690</v>
      </c>
      <c r="M8047" t="s">
        <v>20</v>
      </c>
      <c r="N8047">
        <v>4</v>
      </c>
      <c r="O8047">
        <f>Table1[[#This Row],[Price]]-0.1*Table1[[#This Row],[Price]]</f>
        <v>62.846999999999994</v>
      </c>
      <c r="P8047" s="9">
        <f>(Table1[[#This Row],[Expiration Date]]-Table1[[#This Row],[Manufacturing Date]])/365</f>
        <v>2.0027397260273974</v>
      </c>
      <c r="Q8047" t="str">
        <f>IF(Table1[[#This Row],[Expiration Date]]-J8055&gt;12/31/2024,"not expired","expired")</f>
        <v>expired</v>
      </c>
      <c r="R8047">
        <f>Table1[[#This Row],[Discounted Price]]*0.95</f>
        <v>59.704649999999994</v>
      </c>
      <c r="S8047">
        <f>Table1[[#This Row],[Discounted Price]]*0.9</f>
        <v>56.562299999999993</v>
      </c>
      <c r="T8047">
        <f>Table1[[#This Row],[Discounted Price]]*0.8</f>
        <v>50.2776</v>
      </c>
      <c r="U8047">
        <f>Table1[[#This Row],[Price]]*0.52</f>
        <v>36.311599999999999</v>
      </c>
      <c r="V8047">
        <f>(Table1[[#This Row],[Price]]-Table1[[#This Row],[Scrap value]])/2</f>
        <v>16.7592</v>
      </c>
    </row>
    <row r="8048" spans="1:22" x14ac:dyDescent="0.25">
      <c r="A8048" t="s">
        <v>35691</v>
      </c>
      <c r="B8048" t="s">
        <v>22</v>
      </c>
      <c r="C8048" t="s">
        <v>47</v>
      </c>
      <c r="D8048" t="s">
        <v>35692</v>
      </c>
      <c r="E8048">
        <v>81.180000000000007</v>
      </c>
      <c r="F8048">
        <v>26</v>
      </c>
      <c r="G8048" t="s">
        <v>43729</v>
      </c>
      <c r="H8048" t="s">
        <v>1195</v>
      </c>
      <c r="I8048" s="1">
        <v>45000</v>
      </c>
      <c r="J8048" s="1">
        <v>45292</v>
      </c>
      <c r="K8048" t="s">
        <v>35693</v>
      </c>
      <c r="L8048" t="s">
        <v>35694</v>
      </c>
      <c r="M8048" t="s">
        <v>27</v>
      </c>
      <c r="N8048">
        <v>1</v>
      </c>
      <c r="O8048">
        <f>Table1[[#This Row],[Price]]-0.1*Table1[[#This Row],[Price]]</f>
        <v>73.062000000000012</v>
      </c>
      <c r="P8048" s="9">
        <f>(Table1[[#This Row],[Expiration Date]]-Table1[[#This Row],[Manufacturing Date]])/365</f>
        <v>0.8</v>
      </c>
      <c r="Q8048" t="str">
        <f>IF(Table1[[#This Row],[Expiration Date]]-J8056&gt;12/31/2024,"not expired","expired")</f>
        <v>expired</v>
      </c>
      <c r="R8048">
        <f>Table1[[#This Row],[Discounted Price]]*0.95</f>
        <v>69.408900000000003</v>
      </c>
      <c r="S8048">
        <f>Table1[[#This Row],[Discounted Price]]*0.9</f>
        <v>65.755800000000008</v>
      </c>
      <c r="T8048">
        <f>Table1[[#This Row],[Discounted Price]]*0.8</f>
        <v>58.449600000000011</v>
      </c>
      <c r="U8048">
        <f>Table1[[#This Row],[Price]]*0.52</f>
        <v>42.213600000000007</v>
      </c>
      <c r="V8048">
        <f>(Table1[[#This Row],[Price]]-Table1[[#This Row],[Scrap value]])/2</f>
        <v>19.4832</v>
      </c>
    </row>
    <row r="8049" spans="1:22" x14ac:dyDescent="0.25">
      <c r="A8049" t="s">
        <v>35695</v>
      </c>
      <c r="B8049" t="s">
        <v>15</v>
      </c>
      <c r="C8049" t="s">
        <v>47</v>
      </c>
      <c r="D8049" t="s">
        <v>35696</v>
      </c>
      <c r="E8049">
        <v>101.01</v>
      </c>
      <c r="F8049">
        <v>79</v>
      </c>
      <c r="G8049" t="s">
        <v>43730</v>
      </c>
      <c r="H8049" t="s">
        <v>29819</v>
      </c>
      <c r="I8049" s="1">
        <v>45137</v>
      </c>
      <c r="J8049" s="1">
        <v>46023</v>
      </c>
      <c r="K8049" t="s">
        <v>35697</v>
      </c>
      <c r="L8049" t="s">
        <v>35698</v>
      </c>
      <c r="M8049" t="s">
        <v>45</v>
      </c>
      <c r="N8049">
        <v>5</v>
      </c>
      <c r="O8049">
        <f>Table1[[#This Row],[Price]]-0.1*Table1[[#This Row],[Price]]</f>
        <v>90.909000000000006</v>
      </c>
      <c r="P8049" s="9">
        <f>(Table1[[#This Row],[Expiration Date]]-Table1[[#This Row],[Manufacturing Date]])/365</f>
        <v>2.4273972602739726</v>
      </c>
      <c r="Q8049" t="str">
        <f>IF(Table1[[#This Row],[Expiration Date]]-J8057&gt;12/31/2024,"not expired","expired")</f>
        <v>not expired</v>
      </c>
      <c r="R8049">
        <f>Table1[[#This Row],[Discounted Price]]*0.95</f>
        <v>86.363550000000004</v>
      </c>
      <c r="S8049">
        <f>Table1[[#This Row],[Discounted Price]]*0.9</f>
        <v>81.818100000000001</v>
      </c>
      <c r="T8049">
        <f>Table1[[#This Row],[Discounted Price]]*0.8</f>
        <v>72.727200000000011</v>
      </c>
      <c r="U8049">
        <f>Table1[[#This Row],[Price]]*0.52</f>
        <v>52.525200000000005</v>
      </c>
      <c r="V8049">
        <f>(Table1[[#This Row],[Price]]-Table1[[#This Row],[Scrap value]])/2</f>
        <v>24.2424</v>
      </c>
    </row>
    <row r="8050" spans="1:22" x14ac:dyDescent="0.25">
      <c r="A8050" t="s">
        <v>35699</v>
      </c>
      <c r="B8050" t="s">
        <v>15</v>
      </c>
      <c r="C8050" t="s">
        <v>47</v>
      </c>
      <c r="D8050" t="s">
        <v>35700</v>
      </c>
      <c r="E8050">
        <v>259.16000000000003</v>
      </c>
      <c r="F8050">
        <v>50</v>
      </c>
      <c r="G8050" t="s">
        <v>43729</v>
      </c>
      <c r="H8050" t="s">
        <v>35701</v>
      </c>
      <c r="I8050" s="1">
        <v>45000</v>
      </c>
      <c r="J8050" s="1">
        <v>45292</v>
      </c>
      <c r="K8050" t="s">
        <v>35702</v>
      </c>
      <c r="L8050" t="s">
        <v>35703</v>
      </c>
      <c r="M8050" t="s">
        <v>45</v>
      </c>
      <c r="N8050">
        <v>3</v>
      </c>
      <c r="O8050">
        <f>Table1[[#This Row],[Price]]-0.1*Table1[[#This Row],[Price]]</f>
        <v>233.24400000000003</v>
      </c>
      <c r="P8050" s="9">
        <f>(Table1[[#This Row],[Expiration Date]]-Table1[[#This Row],[Manufacturing Date]])/365</f>
        <v>0.8</v>
      </c>
      <c r="Q8050" t="str">
        <f>IF(Table1[[#This Row],[Expiration Date]]-J8058&gt;12/31/2024,"not expired","expired")</f>
        <v>expired</v>
      </c>
      <c r="R8050">
        <f>Table1[[#This Row],[Discounted Price]]*0.95</f>
        <v>221.58180000000002</v>
      </c>
      <c r="S8050">
        <f>Table1[[#This Row],[Discounted Price]]*0.9</f>
        <v>209.91960000000003</v>
      </c>
      <c r="T8050">
        <f>Table1[[#This Row],[Discounted Price]]*0.8</f>
        <v>186.59520000000003</v>
      </c>
      <c r="U8050">
        <f>Table1[[#This Row],[Price]]*0.52</f>
        <v>134.76320000000001</v>
      </c>
      <c r="V8050">
        <f>(Table1[[#This Row],[Price]]-Table1[[#This Row],[Scrap value]])/2</f>
        <v>62.198400000000007</v>
      </c>
    </row>
    <row r="8051" spans="1:22" x14ac:dyDescent="0.25">
      <c r="A8051" t="s">
        <v>35704</v>
      </c>
      <c r="B8051" t="s">
        <v>15</v>
      </c>
      <c r="C8051" t="s">
        <v>47</v>
      </c>
      <c r="D8051" t="s">
        <v>35705</v>
      </c>
      <c r="E8051">
        <v>209.63</v>
      </c>
      <c r="F8051">
        <v>92</v>
      </c>
      <c r="G8051" t="s">
        <v>43728</v>
      </c>
      <c r="H8051" t="s">
        <v>603</v>
      </c>
      <c r="I8051" s="1">
        <v>45137</v>
      </c>
      <c r="J8051" s="1">
        <v>46023</v>
      </c>
      <c r="K8051" t="s">
        <v>35706</v>
      </c>
      <c r="L8051" t="s">
        <v>35707</v>
      </c>
      <c r="M8051" t="s">
        <v>27</v>
      </c>
      <c r="N8051">
        <v>5</v>
      </c>
      <c r="O8051">
        <f>Table1[[#This Row],[Price]]-0.1*Table1[[#This Row],[Price]]</f>
        <v>188.667</v>
      </c>
      <c r="P8051" s="9">
        <f>(Table1[[#This Row],[Expiration Date]]-Table1[[#This Row],[Manufacturing Date]])/365</f>
        <v>2.4273972602739726</v>
      </c>
      <c r="Q8051" t="str">
        <f>IF(Table1[[#This Row],[Expiration Date]]-J8059&gt;12/31/2024,"not expired","expired")</f>
        <v>not expired</v>
      </c>
      <c r="R8051">
        <f>Table1[[#This Row],[Discounted Price]]*0.95</f>
        <v>179.23364999999998</v>
      </c>
      <c r="S8051">
        <f>Table1[[#This Row],[Discounted Price]]*0.9</f>
        <v>169.80029999999999</v>
      </c>
      <c r="T8051">
        <f>Table1[[#This Row],[Discounted Price]]*0.8</f>
        <v>150.93360000000001</v>
      </c>
      <c r="U8051">
        <f>Table1[[#This Row],[Price]]*0.52</f>
        <v>109.0076</v>
      </c>
      <c r="V8051">
        <f>(Table1[[#This Row],[Price]]-Table1[[#This Row],[Scrap value]])/2</f>
        <v>50.311199999999999</v>
      </c>
    </row>
    <row r="8052" spans="1:22" x14ac:dyDescent="0.25">
      <c r="A8052" t="s">
        <v>35708</v>
      </c>
      <c r="B8052" t="s">
        <v>22</v>
      </c>
      <c r="C8052" t="s">
        <v>47</v>
      </c>
      <c r="D8052" t="s">
        <v>35709</v>
      </c>
      <c r="E8052">
        <v>357.41</v>
      </c>
      <c r="F8052">
        <v>91</v>
      </c>
      <c r="G8052" t="s">
        <v>43729</v>
      </c>
      <c r="H8052" t="s">
        <v>1860</v>
      </c>
      <c r="I8052" s="1">
        <v>44927</v>
      </c>
      <c r="J8052" s="1">
        <v>45292</v>
      </c>
      <c r="K8052" t="s">
        <v>35710</v>
      </c>
      <c r="L8052" t="s">
        <v>35711</v>
      </c>
      <c r="M8052" t="s">
        <v>27</v>
      </c>
      <c r="N8052">
        <v>2</v>
      </c>
      <c r="O8052">
        <f>Table1[[#This Row],[Price]]-0.1*Table1[[#This Row],[Price]]</f>
        <v>321.66900000000004</v>
      </c>
      <c r="P8052" s="9">
        <f>(Table1[[#This Row],[Expiration Date]]-Table1[[#This Row],[Manufacturing Date]])/365</f>
        <v>1</v>
      </c>
      <c r="Q8052" t="str">
        <f>IF(Table1[[#This Row],[Expiration Date]]-J8060&gt;12/31/2024,"not expired","expired")</f>
        <v>expired</v>
      </c>
      <c r="R8052">
        <f>Table1[[#This Row],[Discounted Price]]*0.95</f>
        <v>305.58555000000001</v>
      </c>
      <c r="S8052">
        <f>Table1[[#This Row],[Discounted Price]]*0.9</f>
        <v>289.50210000000004</v>
      </c>
      <c r="T8052">
        <f>Table1[[#This Row],[Discounted Price]]*0.8</f>
        <v>257.33520000000004</v>
      </c>
      <c r="U8052">
        <f>Table1[[#This Row],[Price]]*0.52</f>
        <v>185.85320000000002</v>
      </c>
      <c r="V8052">
        <f>(Table1[[#This Row],[Price]]-Table1[[#This Row],[Scrap value]])/2</f>
        <v>85.778400000000005</v>
      </c>
    </row>
    <row r="8053" spans="1:22" x14ac:dyDescent="0.25">
      <c r="A8053" t="s">
        <v>35712</v>
      </c>
      <c r="B8053" t="s">
        <v>22</v>
      </c>
      <c r="C8053" t="s">
        <v>47</v>
      </c>
      <c r="D8053" t="s">
        <v>35713</v>
      </c>
      <c r="E8053">
        <v>381.21</v>
      </c>
      <c r="F8053">
        <v>78</v>
      </c>
      <c r="G8053" t="s">
        <v>43729</v>
      </c>
      <c r="H8053" t="s">
        <v>17211</v>
      </c>
      <c r="I8053" s="1">
        <v>45000</v>
      </c>
      <c r="J8053" s="1">
        <v>45658</v>
      </c>
      <c r="K8053" t="s">
        <v>35714</v>
      </c>
      <c r="L8053" t="s">
        <v>35715</v>
      </c>
      <c r="M8053" t="s">
        <v>27</v>
      </c>
      <c r="N8053">
        <v>1</v>
      </c>
      <c r="O8053">
        <f>Table1[[#This Row],[Price]]-0.1*Table1[[#This Row],[Price]]</f>
        <v>343.089</v>
      </c>
      <c r="P8053" s="9">
        <f>(Table1[[#This Row],[Expiration Date]]-Table1[[#This Row],[Manufacturing Date]])/365</f>
        <v>1.8027397260273972</v>
      </c>
      <c r="Q8053" t="str">
        <f>IF(Table1[[#This Row],[Expiration Date]]-J8061&gt;12/31/2024,"not expired","expired")</f>
        <v>expired</v>
      </c>
      <c r="R8053">
        <f>Table1[[#This Row],[Discounted Price]]*0.95</f>
        <v>325.93455</v>
      </c>
      <c r="S8053">
        <f>Table1[[#This Row],[Discounted Price]]*0.9</f>
        <v>308.7801</v>
      </c>
      <c r="T8053">
        <f>Table1[[#This Row],[Discounted Price]]*0.8</f>
        <v>274.47120000000001</v>
      </c>
      <c r="U8053">
        <f>Table1[[#This Row],[Price]]*0.52</f>
        <v>198.22919999999999</v>
      </c>
      <c r="V8053">
        <f>(Table1[[#This Row],[Price]]-Table1[[#This Row],[Scrap value]])/2</f>
        <v>91.490399999999994</v>
      </c>
    </row>
    <row r="8054" spans="1:22" x14ac:dyDescent="0.25">
      <c r="A8054" t="s">
        <v>35716</v>
      </c>
      <c r="B8054" t="s">
        <v>35</v>
      </c>
      <c r="C8054" t="s">
        <v>47</v>
      </c>
      <c r="D8054" t="s">
        <v>35717</v>
      </c>
      <c r="E8054">
        <v>287.08</v>
      </c>
      <c r="F8054">
        <v>36</v>
      </c>
      <c r="G8054" t="s">
        <v>43730</v>
      </c>
      <c r="H8054" t="s">
        <v>5847</v>
      </c>
      <c r="I8054" s="1">
        <v>45137</v>
      </c>
      <c r="J8054" s="1">
        <v>45658</v>
      </c>
      <c r="K8054" t="s">
        <v>35718</v>
      </c>
      <c r="L8054" t="s">
        <v>35719</v>
      </c>
      <c r="M8054" t="s">
        <v>27</v>
      </c>
      <c r="N8054">
        <v>5</v>
      </c>
      <c r="O8054">
        <f>Table1[[#This Row],[Price]]-0.1*Table1[[#This Row],[Price]]</f>
        <v>258.37199999999996</v>
      </c>
      <c r="P8054" s="9">
        <f>(Table1[[#This Row],[Expiration Date]]-Table1[[#This Row],[Manufacturing Date]])/365</f>
        <v>1.4273972602739726</v>
      </c>
      <c r="Q8054" t="str">
        <f>IF(Table1[[#This Row],[Expiration Date]]-J8062&gt;12/31/2024,"not expired","expired")</f>
        <v>not expired</v>
      </c>
      <c r="R8054">
        <f>Table1[[#This Row],[Discounted Price]]*0.95</f>
        <v>245.45339999999996</v>
      </c>
      <c r="S8054">
        <f>Table1[[#This Row],[Discounted Price]]*0.9</f>
        <v>232.53479999999996</v>
      </c>
      <c r="T8054">
        <f>Table1[[#This Row],[Discounted Price]]*0.8</f>
        <v>206.69759999999997</v>
      </c>
      <c r="U8054">
        <f>Table1[[#This Row],[Price]]*0.52</f>
        <v>149.2816</v>
      </c>
      <c r="V8054">
        <f>(Table1[[#This Row],[Price]]-Table1[[#This Row],[Scrap value]])/2</f>
        <v>68.899199999999993</v>
      </c>
    </row>
    <row r="8055" spans="1:22" x14ac:dyDescent="0.25">
      <c r="A8055" t="s">
        <v>35720</v>
      </c>
      <c r="B8055" t="s">
        <v>29</v>
      </c>
      <c r="C8055" t="s">
        <v>47</v>
      </c>
      <c r="D8055" t="s">
        <v>35721</v>
      </c>
      <c r="E8055">
        <v>198.53</v>
      </c>
      <c r="F8055">
        <v>29</v>
      </c>
      <c r="G8055" t="s">
        <v>43730</v>
      </c>
      <c r="H8055" t="s">
        <v>20977</v>
      </c>
      <c r="I8055" s="1">
        <v>45137</v>
      </c>
      <c r="J8055" s="1">
        <v>45658</v>
      </c>
      <c r="K8055" t="s">
        <v>35722</v>
      </c>
      <c r="L8055" t="s">
        <v>35723</v>
      </c>
      <c r="M8055" t="s">
        <v>45</v>
      </c>
      <c r="N8055">
        <v>3</v>
      </c>
      <c r="O8055">
        <f>Table1[[#This Row],[Price]]-0.1*Table1[[#This Row],[Price]]</f>
        <v>178.67699999999999</v>
      </c>
      <c r="P8055" s="9">
        <f>(Table1[[#This Row],[Expiration Date]]-Table1[[#This Row],[Manufacturing Date]])/365</f>
        <v>1.4273972602739726</v>
      </c>
      <c r="Q8055" t="str">
        <f>IF(Table1[[#This Row],[Expiration Date]]-J8063&gt;12/31/2024,"not expired","expired")</f>
        <v>not expired</v>
      </c>
      <c r="R8055">
        <f>Table1[[#This Row],[Discounted Price]]*0.95</f>
        <v>169.74314999999999</v>
      </c>
      <c r="S8055">
        <f>Table1[[#This Row],[Discounted Price]]*0.9</f>
        <v>160.80930000000001</v>
      </c>
      <c r="T8055">
        <f>Table1[[#This Row],[Discounted Price]]*0.8</f>
        <v>142.94159999999999</v>
      </c>
      <c r="U8055">
        <f>Table1[[#This Row],[Price]]*0.52</f>
        <v>103.23560000000001</v>
      </c>
      <c r="V8055">
        <f>(Table1[[#This Row],[Price]]-Table1[[#This Row],[Scrap value]])/2</f>
        <v>47.647199999999998</v>
      </c>
    </row>
    <row r="8056" spans="1:22" x14ac:dyDescent="0.25">
      <c r="A8056" t="s">
        <v>35724</v>
      </c>
      <c r="B8056" t="s">
        <v>15</v>
      </c>
      <c r="C8056" t="s">
        <v>47</v>
      </c>
      <c r="D8056" t="s">
        <v>35725</v>
      </c>
      <c r="E8056">
        <v>169.98</v>
      </c>
      <c r="F8056">
        <v>53</v>
      </c>
      <c r="G8056" t="s">
        <v>43729</v>
      </c>
      <c r="H8056" t="s">
        <v>8613</v>
      </c>
      <c r="I8056" s="1">
        <v>45137</v>
      </c>
      <c r="J8056" s="1">
        <v>46023</v>
      </c>
      <c r="K8056" t="s">
        <v>35726</v>
      </c>
      <c r="L8056" t="s">
        <v>35727</v>
      </c>
      <c r="M8056" t="s">
        <v>27</v>
      </c>
      <c r="N8056">
        <v>5</v>
      </c>
      <c r="O8056">
        <f>Table1[[#This Row],[Price]]-0.1*Table1[[#This Row],[Price]]</f>
        <v>152.982</v>
      </c>
      <c r="P8056" s="9">
        <f>(Table1[[#This Row],[Expiration Date]]-Table1[[#This Row],[Manufacturing Date]])/365</f>
        <v>2.4273972602739726</v>
      </c>
      <c r="Q8056" t="str">
        <f>IF(Table1[[#This Row],[Expiration Date]]-J8064&gt;12/31/2024,"not expired","expired")</f>
        <v>expired</v>
      </c>
      <c r="R8056">
        <f>Table1[[#This Row],[Discounted Price]]*0.95</f>
        <v>145.3329</v>
      </c>
      <c r="S8056">
        <f>Table1[[#This Row],[Discounted Price]]*0.9</f>
        <v>137.68379999999999</v>
      </c>
      <c r="T8056">
        <f>Table1[[#This Row],[Discounted Price]]*0.8</f>
        <v>122.38560000000001</v>
      </c>
      <c r="U8056">
        <f>Table1[[#This Row],[Price]]*0.52</f>
        <v>88.389600000000002</v>
      </c>
      <c r="V8056">
        <f>(Table1[[#This Row],[Price]]-Table1[[#This Row],[Scrap value]])/2</f>
        <v>40.795199999999994</v>
      </c>
    </row>
    <row r="8057" spans="1:22" x14ac:dyDescent="0.25">
      <c r="A8057" t="s">
        <v>35728</v>
      </c>
      <c r="B8057" t="s">
        <v>35</v>
      </c>
      <c r="C8057" t="s">
        <v>47</v>
      </c>
      <c r="D8057" t="s">
        <v>35729</v>
      </c>
      <c r="E8057">
        <v>149.28</v>
      </c>
      <c r="F8057">
        <v>10</v>
      </c>
      <c r="G8057" t="s">
        <v>43728</v>
      </c>
      <c r="H8057" t="s">
        <v>7115</v>
      </c>
      <c r="I8057" s="1">
        <v>45000</v>
      </c>
      <c r="J8057" s="1">
        <v>45658</v>
      </c>
      <c r="K8057" t="s">
        <v>35730</v>
      </c>
      <c r="L8057" t="s">
        <v>35731</v>
      </c>
      <c r="M8057" t="s">
        <v>27</v>
      </c>
      <c r="N8057">
        <v>3</v>
      </c>
      <c r="O8057">
        <f>Table1[[#This Row],[Price]]-0.1*Table1[[#This Row],[Price]]</f>
        <v>134.352</v>
      </c>
      <c r="P8057" s="9">
        <f>(Table1[[#This Row],[Expiration Date]]-Table1[[#This Row],[Manufacturing Date]])/365</f>
        <v>1.8027397260273972</v>
      </c>
      <c r="Q8057" t="str">
        <f>IF(Table1[[#This Row],[Expiration Date]]-J8065&gt;12/31/2024,"not expired","expired")</f>
        <v>not expired</v>
      </c>
      <c r="R8057">
        <f>Table1[[#This Row],[Discounted Price]]*0.95</f>
        <v>127.6344</v>
      </c>
      <c r="S8057">
        <f>Table1[[#This Row],[Discounted Price]]*0.9</f>
        <v>120.91680000000001</v>
      </c>
      <c r="T8057">
        <f>Table1[[#This Row],[Discounted Price]]*0.8</f>
        <v>107.48160000000001</v>
      </c>
      <c r="U8057">
        <f>Table1[[#This Row],[Price]]*0.52</f>
        <v>77.625600000000006</v>
      </c>
      <c r="V8057">
        <f>(Table1[[#This Row],[Price]]-Table1[[#This Row],[Scrap value]])/2</f>
        <v>35.827199999999998</v>
      </c>
    </row>
    <row r="8058" spans="1:22" x14ac:dyDescent="0.25">
      <c r="A8058" t="s">
        <v>35732</v>
      </c>
      <c r="B8058" t="s">
        <v>35</v>
      </c>
      <c r="C8058" t="s">
        <v>47</v>
      </c>
      <c r="D8058" t="s">
        <v>35733</v>
      </c>
      <c r="E8058">
        <v>311.62</v>
      </c>
      <c r="F8058">
        <v>47</v>
      </c>
      <c r="G8058" t="s">
        <v>43730</v>
      </c>
      <c r="H8058" t="s">
        <v>2147</v>
      </c>
      <c r="I8058" s="1">
        <v>44927</v>
      </c>
      <c r="J8058" s="1">
        <v>45658</v>
      </c>
      <c r="K8058" t="s">
        <v>35734</v>
      </c>
      <c r="L8058" t="s">
        <v>35735</v>
      </c>
      <c r="M8058" t="s">
        <v>20</v>
      </c>
      <c r="N8058">
        <v>1</v>
      </c>
      <c r="O8058">
        <f>Table1[[#This Row],[Price]]-0.1*Table1[[#This Row],[Price]]</f>
        <v>280.45800000000003</v>
      </c>
      <c r="P8058" s="9">
        <f>(Table1[[#This Row],[Expiration Date]]-Table1[[#This Row],[Manufacturing Date]])/365</f>
        <v>2.0027397260273974</v>
      </c>
      <c r="Q8058" t="str">
        <f>IF(Table1[[#This Row],[Expiration Date]]-J8066&gt;12/31/2024,"not expired","expired")</f>
        <v>expired</v>
      </c>
      <c r="R8058">
        <f>Table1[[#This Row],[Discounted Price]]*0.95</f>
        <v>266.43510000000003</v>
      </c>
      <c r="S8058">
        <f>Table1[[#This Row],[Discounted Price]]*0.9</f>
        <v>252.41220000000004</v>
      </c>
      <c r="T8058">
        <f>Table1[[#This Row],[Discounted Price]]*0.8</f>
        <v>224.36640000000003</v>
      </c>
      <c r="U8058">
        <f>Table1[[#This Row],[Price]]*0.52</f>
        <v>162.04240000000001</v>
      </c>
      <c r="V8058">
        <f>(Table1[[#This Row],[Price]]-Table1[[#This Row],[Scrap value]])/2</f>
        <v>74.788799999999995</v>
      </c>
    </row>
    <row r="8059" spans="1:22" x14ac:dyDescent="0.25">
      <c r="A8059" t="s">
        <v>35736</v>
      </c>
      <c r="B8059" t="s">
        <v>22</v>
      </c>
      <c r="C8059" t="s">
        <v>47</v>
      </c>
      <c r="D8059" t="s">
        <v>35737</v>
      </c>
      <c r="E8059">
        <v>405.61</v>
      </c>
      <c r="F8059">
        <v>1</v>
      </c>
      <c r="G8059" t="s">
        <v>43728</v>
      </c>
      <c r="H8059" t="s">
        <v>578</v>
      </c>
      <c r="I8059" s="1">
        <v>44927</v>
      </c>
      <c r="J8059" s="1">
        <v>45658</v>
      </c>
      <c r="K8059" t="s">
        <v>35738</v>
      </c>
      <c r="L8059" t="s">
        <v>35739</v>
      </c>
      <c r="M8059" t="s">
        <v>45</v>
      </c>
      <c r="N8059">
        <v>4</v>
      </c>
      <c r="O8059">
        <f>Table1[[#This Row],[Price]]-0.1*Table1[[#This Row],[Price]]</f>
        <v>365.04899999999998</v>
      </c>
      <c r="P8059" s="9">
        <f>(Table1[[#This Row],[Expiration Date]]-Table1[[#This Row],[Manufacturing Date]])/365</f>
        <v>2.0027397260273974</v>
      </c>
      <c r="Q8059" t="str">
        <f>IF(Table1[[#This Row],[Expiration Date]]-J8067&gt;12/31/2024,"not expired","expired")</f>
        <v>expired</v>
      </c>
      <c r="R8059">
        <f>Table1[[#This Row],[Discounted Price]]*0.95</f>
        <v>346.79654999999997</v>
      </c>
      <c r="S8059">
        <f>Table1[[#This Row],[Discounted Price]]*0.9</f>
        <v>328.54410000000001</v>
      </c>
      <c r="T8059">
        <f>Table1[[#This Row],[Discounted Price]]*0.8</f>
        <v>292.03919999999999</v>
      </c>
      <c r="U8059">
        <f>Table1[[#This Row],[Price]]*0.52</f>
        <v>210.91720000000001</v>
      </c>
      <c r="V8059">
        <f>(Table1[[#This Row],[Price]]-Table1[[#This Row],[Scrap value]])/2</f>
        <v>97.346400000000003</v>
      </c>
    </row>
    <row r="8060" spans="1:22" x14ac:dyDescent="0.25">
      <c r="A8060" t="s">
        <v>35740</v>
      </c>
      <c r="B8060" t="s">
        <v>15</v>
      </c>
      <c r="C8060" t="s">
        <v>47</v>
      </c>
      <c r="D8060" t="s">
        <v>35741</v>
      </c>
      <c r="E8060">
        <v>22.76</v>
      </c>
      <c r="F8060">
        <v>53</v>
      </c>
      <c r="G8060" t="s">
        <v>43729</v>
      </c>
      <c r="H8060" t="s">
        <v>5387</v>
      </c>
      <c r="I8060" s="1">
        <v>45137</v>
      </c>
      <c r="J8060" s="1">
        <v>45658</v>
      </c>
      <c r="K8060" t="s">
        <v>35742</v>
      </c>
      <c r="L8060" t="s">
        <v>35743</v>
      </c>
      <c r="M8060" t="s">
        <v>20</v>
      </c>
      <c r="N8060">
        <v>3</v>
      </c>
      <c r="O8060">
        <f>Table1[[#This Row],[Price]]-0.1*Table1[[#This Row],[Price]]</f>
        <v>20.484000000000002</v>
      </c>
      <c r="P8060" s="9">
        <f>(Table1[[#This Row],[Expiration Date]]-Table1[[#This Row],[Manufacturing Date]])/365</f>
        <v>1.4273972602739726</v>
      </c>
      <c r="Q8060" t="str">
        <f>IF(Table1[[#This Row],[Expiration Date]]-J8068&gt;12/31/2024,"not expired","expired")</f>
        <v>expired</v>
      </c>
      <c r="R8060">
        <f>Table1[[#This Row],[Discounted Price]]*0.95</f>
        <v>19.459800000000001</v>
      </c>
      <c r="S8060">
        <f>Table1[[#This Row],[Discounted Price]]*0.9</f>
        <v>18.435600000000001</v>
      </c>
      <c r="T8060">
        <f>Table1[[#This Row],[Discounted Price]]*0.8</f>
        <v>16.387200000000004</v>
      </c>
      <c r="U8060">
        <f>Table1[[#This Row],[Price]]*0.52</f>
        <v>11.8352</v>
      </c>
      <c r="V8060">
        <f>(Table1[[#This Row],[Price]]-Table1[[#This Row],[Scrap value]])/2</f>
        <v>5.4624000000000006</v>
      </c>
    </row>
    <row r="8061" spans="1:22" x14ac:dyDescent="0.25">
      <c r="A8061" t="s">
        <v>35744</v>
      </c>
      <c r="B8061" t="s">
        <v>35</v>
      </c>
      <c r="C8061" t="s">
        <v>47</v>
      </c>
      <c r="D8061" t="s">
        <v>35745</v>
      </c>
      <c r="E8061">
        <v>114.93</v>
      </c>
      <c r="F8061">
        <v>66</v>
      </c>
      <c r="G8061" t="s">
        <v>43730</v>
      </c>
      <c r="H8061" t="s">
        <v>35746</v>
      </c>
      <c r="I8061" s="1">
        <v>45000</v>
      </c>
      <c r="J8061" s="1">
        <v>46023</v>
      </c>
      <c r="K8061" t="s">
        <v>35747</v>
      </c>
      <c r="L8061" t="s">
        <v>35748</v>
      </c>
      <c r="M8061" t="s">
        <v>20</v>
      </c>
      <c r="N8061">
        <v>4</v>
      </c>
      <c r="O8061">
        <f>Table1[[#This Row],[Price]]-0.1*Table1[[#This Row],[Price]]</f>
        <v>103.43700000000001</v>
      </c>
      <c r="P8061" s="9">
        <f>(Table1[[#This Row],[Expiration Date]]-Table1[[#This Row],[Manufacturing Date]])/365</f>
        <v>2.8027397260273972</v>
      </c>
      <c r="Q8061" t="str">
        <f>IF(Table1[[#This Row],[Expiration Date]]-J8069&gt;12/31/2024,"not expired","expired")</f>
        <v>not expired</v>
      </c>
      <c r="R8061">
        <f>Table1[[#This Row],[Discounted Price]]*0.95</f>
        <v>98.265150000000006</v>
      </c>
      <c r="S8061">
        <f>Table1[[#This Row],[Discounted Price]]*0.9</f>
        <v>93.093300000000013</v>
      </c>
      <c r="T8061">
        <f>Table1[[#This Row],[Discounted Price]]*0.8</f>
        <v>82.749600000000015</v>
      </c>
      <c r="U8061">
        <f>Table1[[#This Row],[Price]]*0.52</f>
        <v>59.763600000000004</v>
      </c>
      <c r="V8061">
        <f>(Table1[[#This Row],[Price]]-Table1[[#This Row],[Scrap value]])/2</f>
        <v>27.583200000000001</v>
      </c>
    </row>
    <row r="8062" spans="1:22" x14ac:dyDescent="0.25">
      <c r="A8062" t="s">
        <v>35749</v>
      </c>
      <c r="B8062" t="s">
        <v>35</v>
      </c>
      <c r="C8062" t="s">
        <v>47</v>
      </c>
      <c r="D8062" t="s">
        <v>35750</v>
      </c>
      <c r="E8062">
        <v>409.89</v>
      </c>
      <c r="F8062">
        <v>50</v>
      </c>
      <c r="G8062" t="s">
        <v>43730</v>
      </c>
      <c r="H8062" t="s">
        <v>35751</v>
      </c>
      <c r="I8062" s="1">
        <v>45137</v>
      </c>
      <c r="J8062" s="1">
        <v>45292</v>
      </c>
      <c r="K8062" t="s">
        <v>35752</v>
      </c>
      <c r="L8062" t="s">
        <v>35753</v>
      </c>
      <c r="M8062" t="s">
        <v>45</v>
      </c>
      <c r="N8062">
        <v>2</v>
      </c>
      <c r="O8062">
        <f>Table1[[#This Row],[Price]]-0.1*Table1[[#This Row],[Price]]</f>
        <v>368.90099999999995</v>
      </c>
      <c r="P8062" s="9">
        <f>(Table1[[#This Row],[Expiration Date]]-Table1[[#This Row],[Manufacturing Date]])/365</f>
        <v>0.42465753424657532</v>
      </c>
      <c r="Q8062" t="str">
        <f>IF(Table1[[#This Row],[Expiration Date]]-J8070&gt;12/31/2024,"not expired","expired")</f>
        <v>expired</v>
      </c>
      <c r="R8062">
        <f>Table1[[#This Row],[Discounted Price]]*0.95</f>
        <v>350.45594999999992</v>
      </c>
      <c r="S8062">
        <f>Table1[[#This Row],[Discounted Price]]*0.9</f>
        <v>332.01089999999999</v>
      </c>
      <c r="T8062">
        <f>Table1[[#This Row],[Discounted Price]]*0.8</f>
        <v>295.12079999999997</v>
      </c>
      <c r="U8062">
        <f>Table1[[#This Row],[Price]]*0.52</f>
        <v>213.14279999999999</v>
      </c>
      <c r="V8062">
        <f>(Table1[[#This Row],[Price]]-Table1[[#This Row],[Scrap value]])/2</f>
        <v>98.373599999999996</v>
      </c>
    </row>
    <row r="8063" spans="1:22" x14ac:dyDescent="0.25">
      <c r="A8063" t="s">
        <v>35754</v>
      </c>
      <c r="B8063" t="s">
        <v>15</v>
      </c>
      <c r="C8063" t="s">
        <v>47</v>
      </c>
      <c r="D8063" t="s">
        <v>35755</v>
      </c>
      <c r="E8063">
        <v>147.21</v>
      </c>
      <c r="F8063">
        <v>8</v>
      </c>
      <c r="G8063" t="s">
        <v>43728</v>
      </c>
      <c r="H8063" t="s">
        <v>8501</v>
      </c>
      <c r="I8063" s="1">
        <v>45137</v>
      </c>
      <c r="J8063" s="1">
        <v>45292</v>
      </c>
      <c r="K8063" t="s">
        <v>35756</v>
      </c>
      <c r="L8063" t="s">
        <v>35757</v>
      </c>
      <c r="M8063" t="s">
        <v>45</v>
      </c>
      <c r="N8063">
        <v>4</v>
      </c>
      <c r="O8063">
        <f>Table1[[#This Row],[Price]]-0.1*Table1[[#This Row],[Price]]</f>
        <v>132.489</v>
      </c>
      <c r="P8063" s="9">
        <f>(Table1[[#This Row],[Expiration Date]]-Table1[[#This Row],[Manufacturing Date]])/365</f>
        <v>0.42465753424657532</v>
      </c>
      <c r="Q8063" t="str">
        <f>IF(Table1[[#This Row],[Expiration Date]]-J8071&gt;12/31/2024,"not expired","expired")</f>
        <v>expired</v>
      </c>
      <c r="R8063">
        <f>Table1[[#This Row],[Discounted Price]]*0.95</f>
        <v>125.86454999999999</v>
      </c>
      <c r="S8063">
        <f>Table1[[#This Row],[Discounted Price]]*0.9</f>
        <v>119.24010000000001</v>
      </c>
      <c r="T8063">
        <f>Table1[[#This Row],[Discounted Price]]*0.8</f>
        <v>105.99120000000001</v>
      </c>
      <c r="U8063">
        <f>Table1[[#This Row],[Price]]*0.52</f>
        <v>76.549200000000013</v>
      </c>
      <c r="V8063">
        <f>(Table1[[#This Row],[Price]]-Table1[[#This Row],[Scrap value]])/2</f>
        <v>35.330399999999997</v>
      </c>
    </row>
    <row r="8064" spans="1:22" x14ac:dyDescent="0.25">
      <c r="A8064" t="s">
        <v>35758</v>
      </c>
      <c r="B8064" t="s">
        <v>29</v>
      </c>
      <c r="C8064" t="s">
        <v>47</v>
      </c>
      <c r="D8064" t="s">
        <v>35759</v>
      </c>
      <c r="E8064">
        <v>119.86</v>
      </c>
      <c r="F8064">
        <v>2</v>
      </c>
      <c r="G8064" t="s">
        <v>43728</v>
      </c>
      <c r="H8064" t="s">
        <v>11491</v>
      </c>
      <c r="I8064" s="1">
        <v>45000</v>
      </c>
      <c r="J8064" s="1">
        <v>46023</v>
      </c>
      <c r="K8064" t="s">
        <v>35760</v>
      </c>
      <c r="L8064" t="s">
        <v>35761</v>
      </c>
      <c r="M8064" t="s">
        <v>45</v>
      </c>
      <c r="N8064">
        <v>4</v>
      </c>
      <c r="O8064">
        <f>Table1[[#This Row],[Price]]-0.1*Table1[[#This Row],[Price]]</f>
        <v>107.874</v>
      </c>
      <c r="P8064" s="9">
        <f>(Table1[[#This Row],[Expiration Date]]-Table1[[#This Row],[Manufacturing Date]])/365</f>
        <v>2.8027397260273972</v>
      </c>
      <c r="Q8064" t="str">
        <f>IF(Table1[[#This Row],[Expiration Date]]-J8072&gt;12/31/2024,"not expired","expired")</f>
        <v>not expired</v>
      </c>
      <c r="R8064">
        <f>Table1[[#This Row],[Discounted Price]]*0.95</f>
        <v>102.48029999999999</v>
      </c>
      <c r="S8064">
        <f>Table1[[#This Row],[Discounted Price]]*0.9</f>
        <v>97.086600000000004</v>
      </c>
      <c r="T8064">
        <f>Table1[[#This Row],[Discounted Price]]*0.8</f>
        <v>86.299199999999999</v>
      </c>
      <c r="U8064">
        <f>Table1[[#This Row],[Price]]*0.52</f>
        <v>62.327200000000005</v>
      </c>
      <c r="V8064">
        <f>(Table1[[#This Row],[Price]]-Table1[[#This Row],[Scrap value]])/2</f>
        <v>28.766399999999997</v>
      </c>
    </row>
    <row r="8065" spans="1:22" x14ac:dyDescent="0.25">
      <c r="A8065" t="s">
        <v>35762</v>
      </c>
      <c r="B8065" t="s">
        <v>15</v>
      </c>
      <c r="C8065" t="s">
        <v>47</v>
      </c>
      <c r="D8065" t="s">
        <v>35763</v>
      </c>
      <c r="E8065">
        <v>55.16</v>
      </c>
      <c r="F8065">
        <v>30</v>
      </c>
      <c r="G8065" t="s">
        <v>43728</v>
      </c>
      <c r="H8065" t="s">
        <v>27439</v>
      </c>
      <c r="I8065" s="1">
        <v>45000</v>
      </c>
      <c r="J8065" s="1">
        <v>45292</v>
      </c>
      <c r="K8065" t="s">
        <v>35764</v>
      </c>
      <c r="L8065" t="s">
        <v>35765</v>
      </c>
      <c r="M8065" t="s">
        <v>27</v>
      </c>
      <c r="N8065">
        <v>2</v>
      </c>
      <c r="O8065">
        <f>Table1[[#This Row],[Price]]-0.1*Table1[[#This Row],[Price]]</f>
        <v>49.643999999999998</v>
      </c>
      <c r="P8065" s="9">
        <f>(Table1[[#This Row],[Expiration Date]]-Table1[[#This Row],[Manufacturing Date]])/365</f>
        <v>0.8</v>
      </c>
      <c r="Q8065" t="str">
        <f>IF(Table1[[#This Row],[Expiration Date]]-J8073&gt;12/31/2024,"not expired","expired")</f>
        <v>expired</v>
      </c>
      <c r="R8065">
        <f>Table1[[#This Row],[Discounted Price]]*0.95</f>
        <v>47.161799999999999</v>
      </c>
      <c r="S8065">
        <f>Table1[[#This Row],[Discounted Price]]*0.9</f>
        <v>44.679600000000001</v>
      </c>
      <c r="T8065">
        <f>Table1[[#This Row],[Discounted Price]]*0.8</f>
        <v>39.715200000000003</v>
      </c>
      <c r="U8065">
        <f>Table1[[#This Row],[Price]]*0.52</f>
        <v>28.683199999999999</v>
      </c>
      <c r="V8065">
        <f>(Table1[[#This Row],[Price]]-Table1[[#This Row],[Scrap value]])/2</f>
        <v>13.238399999999999</v>
      </c>
    </row>
    <row r="8066" spans="1:22" x14ac:dyDescent="0.25">
      <c r="A8066" t="s">
        <v>35766</v>
      </c>
      <c r="B8066" t="s">
        <v>22</v>
      </c>
      <c r="C8066" t="s">
        <v>47</v>
      </c>
      <c r="D8066" t="s">
        <v>35767</v>
      </c>
      <c r="E8066">
        <v>161.09</v>
      </c>
      <c r="F8066">
        <v>37</v>
      </c>
      <c r="G8066" t="s">
        <v>43730</v>
      </c>
      <c r="H8066" t="s">
        <v>15889</v>
      </c>
      <c r="I8066" s="1">
        <v>45137</v>
      </c>
      <c r="J8066" s="1">
        <v>46023</v>
      </c>
      <c r="K8066" t="s">
        <v>35768</v>
      </c>
      <c r="L8066" t="s">
        <v>35769</v>
      </c>
      <c r="M8066" t="s">
        <v>45</v>
      </c>
      <c r="N8066">
        <v>1</v>
      </c>
      <c r="O8066">
        <f>Table1[[#This Row],[Price]]-0.1*Table1[[#This Row],[Price]]</f>
        <v>144.98099999999999</v>
      </c>
      <c r="P8066" s="9">
        <f>(Table1[[#This Row],[Expiration Date]]-Table1[[#This Row],[Manufacturing Date]])/365</f>
        <v>2.4273972602739726</v>
      </c>
      <c r="Q8066" t="str">
        <f>IF(Table1[[#This Row],[Expiration Date]]-J8074&gt;12/31/2024,"not expired","expired")</f>
        <v>not expired</v>
      </c>
      <c r="R8066">
        <f>Table1[[#This Row],[Discounted Price]]*0.95</f>
        <v>137.73194999999998</v>
      </c>
      <c r="S8066">
        <f>Table1[[#This Row],[Discounted Price]]*0.9</f>
        <v>130.4829</v>
      </c>
      <c r="T8066">
        <f>Table1[[#This Row],[Discounted Price]]*0.8</f>
        <v>115.98480000000001</v>
      </c>
      <c r="U8066">
        <f>Table1[[#This Row],[Price]]*0.52</f>
        <v>83.766800000000003</v>
      </c>
      <c r="V8066">
        <f>(Table1[[#This Row],[Price]]-Table1[[#This Row],[Scrap value]])/2</f>
        <v>38.6616</v>
      </c>
    </row>
    <row r="8067" spans="1:22" x14ac:dyDescent="0.25">
      <c r="A8067" t="s">
        <v>35770</v>
      </c>
      <c r="B8067" t="s">
        <v>15</v>
      </c>
      <c r="C8067" t="s">
        <v>47</v>
      </c>
      <c r="D8067" t="s">
        <v>35771</v>
      </c>
      <c r="E8067">
        <v>103.49</v>
      </c>
      <c r="F8067">
        <v>39</v>
      </c>
      <c r="G8067" t="s">
        <v>43729</v>
      </c>
      <c r="H8067" t="s">
        <v>9081</v>
      </c>
      <c r="I8067" s="1">
        <v>44927</v>
      </c>
      <c r="J8067" s="1">
        <v>46023</v>
      </c>
      <c r="K8067" t="s">
        <v>35772</v>
      </c>
      <c r="L8067" t="s">
        <v>35773</v>
      </c>
      <c r="M8067" t="s">
        <v>45</v>
      </c>
      <c r="N8067">
        <v>4</v>
      </c>
      <c r="O8067">
        <f>Table1[[#This Row],[Price]]-0.1*Table1[[#This Row],[Price]]</f>
        <v>93.140999999999991</v>
      </c>
      <c r="P8067" s="9">
        <f>(Table1[[#This Row],[Expiration Date]]-Table1[[#This Row],[Manufacturing Date]])/365</f>
        <v>3.0027397260273974</v>
      </c>
      <c r="Q8067" t="str">
        <f>IF(Table1[[#This Row],[Expiration Date]]-J8075&gt;12/31/2024,"not expired","expired")</f>
        <v>not expired</v>
      </c>
      <c r="R8067">
        <f>Table1[[#This Row],[Discounted Price]]*0.95</f>
        <v>88.483949999999993</v>
      </c>
      <c r="S8067">
        <f>Table1[[#This Row],[Discounted Price]]*0.9</f>
        <v>83.826899999999995</v>
      </c>
      <c r="T8067">
        <f>Table1[[#This Row],[Discounted Price]]*0.8</f>
        <v>74.512799999999999</v>
      </c>
      <c r="U8067">
        <f>Table1[[#This Row],[Price]]*0.52</f>
        <v>53.814799999999998</v>
      </c>
      <c r="V8067">
        <f>(Table1[[#This Row],[Price]]-Table1[[#This Row],[Scrap value]])/2</f>
        <v>24.837599999999998</v>
      </c>
    </row>
    <row r="8068" spans="1:22" x14ac:dyDescent="0.25">
      <c r="A8068" t="s">
        <v>35774</v>
      </c>
      <c r="B8068" t="s">
        <v>15</v>
      </c>
      <c r="C8068" t="s">
        <v>47</v>
      </c>
      <c r="D8068" t="s">
        <v>35775</v>
      </c>
      <c r="E8068">
        <v>100.56</v>
      </c>
      <c r="F8068">
        <v>21</v>
      </c>
      <c r="G8068" t="s">
        <v>43729</v>
      </c>
      <c r="H8068" t="s">
        <v>35776</v>
      </c>
      <c r="I8068" s="1">
        <v>44927</v>
      </c>
      <c r="J8068" s="1">
        <v>46023</v>
      </c>
      <c r="K8068" t="s">
        <v>35777</v>
      </c>
      <c r="L8068" t="s">
        <v>35778</v>
      </c>
      <c r="M8068" t="s">
        <v>27</v>
      </c>
      <c r="N8068">
        <v>1</v>
      </c>
      <c r="O8068">
        <f>Table1[[#This Row],[Price]]-0.1*Table1[[#This Row],[Price]]</f>
        <v>90.504000000000005</v>
      </c>
      <c r="P8068" s="9">
        <f>(Table1[[#This Row],[Expiration Date]]-Table1[[#This Row],[Manufacturing Date]])/365</f>
        <v>3.0027397260273974</v>
      </c>
      <c r="Q8068" t="str">
        <f>IF(Table1[[#This Row],[Expiration Date]]-J8076&gt;12/31/2024,"not expired","expired")</f>
        <v>not expired</v>
      </c>
      <c r="R8068">
        <f>Table1[[#This Row],[Discounted Price]]*0.95</f>
        <v>85.978800000000007</v>
      </c>
      <c r="S8068">
        <f>Table1[[#This Row],[Discounted Price]]*0.9</f>
        <v>81.453600000000009</v>
      </c>
      <c r="T8068">
        <f>Table1[[#This Row],[Discounted Price]]*0.8</f>
        <v>72.403200000000012</v>
      </c>
      <c r="U8068">
        <f>Table1[[#This Row],[Price]]*0.52</f>
        <v>52.291200000000003</v>
      </c>
      <c r="V8068">
        <f>(Table1[[#This Row],[Price]]-Table1[[#This Row],[Scrap value]])/2</f>
        <v>24.134399999999999</v>
      </c>
    </row>
    <row r="8069" spans="1:22" x14ac:dyDescent="0.25">
      <c r="A8069" t="s">
        <v>35779</v>
      </c>
      <c r="B8069" t="s">
        <v>29</v>
      </c>
      <c r="C8069" t="s">
        <v>47</v>
      </c>
      <c r="D8069" t="s">
        <v>35780</v>
      </c>
      <c r="E8069">
        <v>497.67</v>
      </c>
      <c r="F8069">
        <v>64</v>
      </c>
      <c r="G8069" t="s">
        <v>43728</v>
      </c>
      <c r="H8069" t="s">
        <v>9797</v>
      </c>
      <c r="I8069" s="1">
        <v>44927</v>
      </c>
      <c r="J8069" s="1">
        <v>45292</v>
      </c>
      <c r="K8069" t="s">
        <v>35781</v>
      </c>
      <c r="L8069" t="s">
        <v>35782</v>
      </c>
      <c r="M8069" t="s">
        <v>27</v>
      </c>
      <c r="N8069">
        <v>2</v>
      </c>
      <c r="O8069">
        <f>Table1[[#This Row],[Price]]-0.1*Table1[[#This Row],[Price]]</f>
        <v>447.90300000000002</v>
      </c>
      <c r="P8069" s="9">
        <f>(Table1[[#This Row],[Expiration Date]]-Table1[[#This Row],[Manufacturing Date]])/365</f>
        <v>1</v>
      </c>
      <c r="Q8069" t="str">
        <f>IF(Table1[[#This Row],[Expiration Date]]-J8077&gt;12/31/2024,"not expired","expired")</f>
        <v>expired</v>
      </c>
      <c r="R8069">
        <f>Table1[[#This Row],[Discounted Price]]*0.95</f>
        <v>425.50785000000002</v>
      </c>
      <c r="S8069">
        <f>Table1[[#This Row],[Discounted Price]]*0.9</f>
        <v>403.11270000000002</v>
      </c>
      <c r="T8069">
        <f>Table1[[#This Row],[Discounted Price]]*0.8</f>
        <v>358.32240000000002</v>
      </c>
      <c r="U8069">
        <f>Table1[[#This Row],[Price]]*0.52</f>
        <v>258.78840000000002</v>
      </c>
      <c r="V8069">
        <f>(Table1[[#This Row],[Price]]-Table1[[#This Row],[Scrap value]])/2</f>
        <v>119.4408</v>
      </c>
    </row>
    <row r="8070" spans="1:22" x14ac:dyDescent="0.25">
      <c r="A8070" t="s">
        <v>35783</v>
      </c>
      <c r="B8070" t="s">
        <v>22</v>
      </c>
      <c r="C8070" t="s">
        <v>47</v>
      </c>
      <c r="D8070" t="s">
        <v>35784</v>
      </c>
      <c r="E8070">
        <v>66.69</v>
      </c>
      <c r="F8070">
        <v>57</v>
      </c>
      <c r="G8070" t="s">
        <v>43729</v>
      </c>
      <c r="H8070" t="s">
        <v>24950</v>
      </c>
      <c r="I8070" s="1">
        <v>44927</v>
      </c>
      <c r="J8070" s="1">
        <v>46023</v>
      </c>
      <c r="K8070" t="s">
        <v>35785</v>
      </c>
      <c r="L8070" t="s">
        <v>35786</v>
      </c>
      <c r="M8070" t="s">
        <v>45</v>
      </c>
      <c r="N8070">
        <v>4</v>
      </c>
      <c r="O8070">
        <f>Table1[[#This Row],[Price]]-0.1*Table1[[#This Row],[Price]]</f>
        <v>60.021000000000001</v>
      </c>
      <c r="P8070" s="9">
        <f>(Table1[[#This Row],[Expiration Date]]-Table1[[#This Row],[Manufacturing Date]])/365</f>
        <v>3.0027397260273974</v>
      </c>
      <c r="Q8070" t="str">
        <f>IF(Table1[[#This Row],[Expiration Date]]-J8078&gt;12/31/2024,"not expired","expired")</f>
        <v>expired</v>
      </c>
      <c r="R8070">
        <f>Table1[[#This Row],[Discounted Price]]*0.95</f>
        <v>57.019950000000001</v>
      </c>
      <c r="S8070">
        <f>Table1[[#This Row],[Discounted Price]]*0.9</f>
        <v>54.018900000000002</v>
      </c>
      <c r="T8070">
        <f>Table1[[#This Row],[Discounted Price]]*0.8</f>
        <v>48.016800000000003</v>
      </c>
      <c r="U8070">
        <f>Table1[[#This Row],[Price]]*0.52</f>
        <v>34.678800000000003</v>
      </c>
      <c r="V8070">
        <f>(Table1[[#This Row],[Price]]-Table1[[#This Row],[Scrap value]])/2</f>
        <v>16.005599999999998</v>
      </c>
    </row>
    <row r="8071" spans="1:22" x14ac:dyDescent="0.25">
      <c r="A8071" t="s">
        <v>35787</v>
      </c>
      <c r="B8071" t="s">
        <v>22</v>
      </c>
      <c r="C8071" t="s">
        <v>47</v>
      </c>
      <c r="D8071" t="s">
        <v>35788</v>
      </c>
      <c r="E8071">
        <v>348.41</v>
      </c>
      <c r="F8071">
        <v>13</v>
      </c>
      <c r="G8071" t="s">
        <v>43730</v>
      </c>
      <c r="H8071" t="s">
        <v>25484</v>
      </c>
      <c r="I8071" s="1">
        <v>45000</v>
      </c>
      <c r="J8071" s="1">
        <v>45658</v>
      </c>
      <c r="K8071" t="s">
        <v>35789</v>
      </c>
      <c r="L8071" t="s">
        <v>35790</v>
      </c>
      <c r="M8071" t="s">
        <v>45</v>
      </c>
      <c r="N8071">
        <v>3</v>
      </c>
      <c r="O8071">
        <f>Table1[[#This Row],[Price]]-0.1*Table1[[#This Row],[Price]]</f>
        <v>313.56900000000002</v>
      </c>
      <c r="P8071" s="9">
        <f>(Table1[[#This Row],[Expiration Date]]-Table1[[#This Row],[Manufacturing Date]])/365</f>
        <v>1.8027397260273972</v>
      </c>
      <c r="Q8071" t="str">
        <f>IF(Table1[[#This Row],[Expiration Date]]-J8079&gt;12/31/2024,"not expired","expired")</f>
        <v>not expired</v>
      </c>
      <c r="R8071">
        <f>Table1[[#This Row],[Discounted Price]]*0.95</f>
        <v>297.89055000000002</v>
      </c>
      <c r="S8071">
        <f>Table1[[#This Row],[Discounted Price]]*0.9</f>
        <v>282.21210000000002</v>
      </c>
      <c r="T8071">
        <f>Table1[[#This Row],[Discounted Price]]*0.8</f>
        <v>250.85520000000002</v>
      </c>
      <c r="U8071">
        <f>Table1[[#This Row],[Price]]*0.52</f>
        <v>181.17320000000001</v>
      </c>
      <c r="V8071">
        <f>(Table1[[#This Row],[Price]]-Table1[[#This Row],[Scrap value]])/2</f>
        <v>83.618400000000008</v>
      </c>
    </row>
    <row r="8072" spans="1:22" x14ac:dyDescent="0.25">
      <c r="A8072" t="s">
        <v>35791</v>
      </c>
      <c r="B8072" t="s">
        <v>35</v>
      </c>
      <c r="C8072" t="s">
        <v>47</v>
      </c>
      <c r="D8072" t="s">
        <v>35792</v>
      </c>
      <c r="E8072">
        <v>172.98</v>
      </c>
      <c r="F8072">
        <v>86</v>
      </c>
      <c r="G8072" t="s">
        <v>43728</v>
      </c>
      <c r="H8072" t="s">
        <v>2438</v>
      </c>
      <c r="I8072" s="1">
        <v>45000</v>
      </c>
      <c r="J8072" s="1">
        <v>45292</v>
      </c>
      <c r="K8072" t="s">
        <v>35793</v>
      </c>
      <c r="L8072" t="s">
        <v>35794</v>
      </c>
      <c r="M8072" t="s">
        <v>45</v>
      </c>
      <c r="N8072">
        <v>2</v>
      </c>
      <c r="O8072">
        <f>Table1[[#This Row],[Price]]-0.1*Table1[[#This Row],[Price]]</f>
        <v>155.68199999999999</v>
      </c>
      <c r="P8072" s="9">
        <f>(Table1[[#This Row],[Expiration Date]]-Table1[[#This Row],[Manufacturing Date]])/365</f>
        <v>0.8</v>
      </c>
      <c r="Q8072" t="str">
        <f>IF(Table1[[#This Row],[Expiration Date]]-J8080&gt;12/31/2024,"not expired","expired")</f>
        <v>expired</v>
      </c>
      <c r="R8072">
        <f>Table1[[#This Row],[Discounted Price]]*0.95</f>
        <v>147.89789999999999</v>
      </c>
      <c r="S8072">
        <f>Table1[[#This Row],[Discounted Price]]*0.9</f>
        <v>140.1138</v>
      </c>
      <c r="T8072">
        <f>Table1[[#This Row],[Discounted Price]]*0.8</f>
        <v>124.54559999999999</v>
      </c>
      <c r="U8072">
        <f>Table1[[#This Row],[Price]]*0.52</f>
        <v>89.949600000000004</v>
      </c>
      <c r="V8072">
        <f>(Table1[[#This Row],[Price]]-Table1[[#This Row],[Scrap value]])/2</f>
        <v>41.515199999999993</v>
      </c>
    </row>
    <row r="8073" spans="1:22" x14ac:dyDescent="0.25">
      <c r="A8073" t="s">
        <v>35795</v>
      </c>
      <c r="B8073" t="s">
        <v>29</v>
      </c>
      <c r="C8073" t="s">
        <v>47</v>
      </c>
      <c r="D8073" t="s">
        <v>35796</v>
      </c>
      <c r="E8073">
        <v>77.8</v>
      </c>
      <c r="F8073">
        <v>3</v>
      </c>
      <c r="G8073" t="s">
        <v>43730</v>
      </c>
      <c r="H8073" t="s">
        <v>10727</v>
      </c>
      <c r="I8073" s="1">
        <v>45000</v>
      </c>
      <c r="J8073" s="1">
        <v>45658</v>
      </c>
      <c r="K8073" t="s">
        <v>35797</v>
      </c>
      <c r="L8073" t="s">
        <v>35798</v>
      </c>
      <c r="M8073" t="s">
        <v>20</v>
      </c>
      <c r="N8073">
        <v>1</v>
      </c>
      <c r="O8073">
        <f>Table1[[#This Row],[Price]]-0.1*Table1[[#This Row],[Price]]</f>
        <v>70.02</v>
      </c>
      <c r="P8073" s="9">
        <f>(Table1[[#This Row],[Expiration Date]]-Table1[[#This Row],[Manufacturing Date]])/365</f>
        <v>1.8027397260273972</v>
      </c>
      <c r="Q8073" t="str">
        <f>IF(Table1[[#This Row],[Expiration Date]]-J8081&gt;12/31/2024,"not expired","expired")</f>
        <v>expired</v>
      </c>
      <c r="R8073">
        <f>Table1[[#This Row],[Discounted Price]]*0.95</f>
        <v>66.518999999999991</v>
      </c>
      <c r="S8073">
        <f>Table1[[#This Row],[Discounted Price]]*0.9</f>
        <v>63.018000000000001</v>
      </c>
      <c r="T8073">
        <f>Table1[[#This Row],[Discounted Price]]*0.8</f>
        <v>56.015999999999998</v>
      </c>
      <c r="U8073">
        <f>Table1[[#This Row],[Price]]*0.52</f>
        <v>40.456000000000003</v>
      </c>
      <c r="V8073">
        <f>(Table1[[#This Row],[Price]]-Table1[[#This Row],[Scrap value]])/2</f>
        <v>18.671999999999997</v>
      </c>
    </row>
    <row r="8074" spans="1:22" x14ac:dyDescent="0.25">
      <c r="A8074" t="s">
        <v>35799</v>
      </c>
      <c r="B8074" t="s">
        <v>35</v>
      </c>
      <c r="C8074" t="s">
        <v>47</v>
      </c>
      <c r="D8074" t="s">
        <v>35800</v>
      </c>
      <c r="E8074">
        <v>381.76</v>
      </c>
      <c r="F8074">
        <v>43</v>
      </c>
      <c r="G8074" t="s">
        <v>43728</v>
      </c>
      <c r="H8074" t="s">
        <v>35801</v>
      </c>
      <c r="I8074" s="1">
        <v>45137</v>
      </c>
      <c r="J8074" s="1">
        <v>45292</v>
      </c>
      <c r="K8074" t="s">
        <v>35802</v>
      </c>
      <c r="L8074" t="s">
        <v>35803</v>
      </c>
      <c r="M8074" t="s">
        <v>45</v>
      </c>
      <c r="N8074">
        <v>3</v>
      </c>
      <c r="O8074">
        <f>Table1[[#This Row],[Price]]-0.1*Table1[[#This Row],[Price]]</f>
        <v>343.584</v>
      </c>
      <c r="P8074" s="9">
        <f>(Table1[[#This Row],[Expiration Date]]-Table1[[#This Row],[Manufacturing Date]])/365</f>
        <v>0.42465753424657532</v>
      </c>
      <c r="Q8074" t="str">
        <f>IF(Table1[[#This Row],[Expiration Date]]-J8082&gt;12/31/2024,"not expired","expired")</f>
        <v>expired</v>
      </c>
      <c r="R8074">
        <f>Table1[[#This Row],[Discounted Price]]*0.95</f>
        <v>326.40479999999997</v>
      </c>
      <c r="S8074">
        <f>Table1[[#This Row],[Discounted Price]]*0.9</f>
        <v>309.22559999999999</v>
      </c>
      <c r="T8074">
        <f>Table1[[#This Row],[Discounted Price]]*0.8</f>
        <v>274.86720000000003</v>
      </c>
      <c r="U8074">
        <f>Table1[[#This Row],[Price]]*0.52</f>
        <v>198.51519999999999</v>
      </c>
      <c r="V8074">
        <f>(Table1[[#This Row],[Price]]-Table1[[#This Row],[Scrap value]])/2</f>
        <v>91.622399999999999</v>
      </c>
    </row>
    <row r="8075" spans="1:22" x14ac:dyDescent="0.25">
      <c r="A8075" t="s">
        <v>35804</v>
      </c>
      <c r="B8075" t="s">
        <v>15</v>
      </c>
      <c r="C8075" t="s">
        <v>47</v>
      </c>
      <c r="D8075" t="s">
        <v>35805</v>
      </c>
      <c r="E8075">
        <v>78.97</v>
      </c>
      <c r="F8075">
        <v>100</v>
      </c>
      <c r="G8075" t="s">
        <v>43728</v>
      </c>
      <c r="H8075" t="s">
        <v>33232</v>
      </c>
      <c r="I8075" s="1">
        <v>44927</v>
      </c>
      <c r="J8075" s="1">
        <v>45292</v>
      </c>
      <c r="K8075" t="s">
        <v>35806</v>
      </c>
      <c r="L8075" t="s">
        <v>35807</v>
      </c>
      <c r="M8075" t="s">
        <v>45</v>
      </c>
      <c r="N8075">
        <v>3</v>
      </c>
      <c r="O8075">
        <f>Table1[[#This Row],[Price]]-0.1*Table1[[#This Row],[Price]]</f>
        <v>71.072999999999993</v>
      </c>
      <c r="P8075" s="9">
        <f>(Table1[[#This Row],[Expiration Date]]-Table1[[#This Row],[Manufacturing Date]])/365</f>
        <v>1</v>
      </c>
      <c r="Q8075" t="str">
        <f>IF(Table1[[#This Row],[Expiration Date]]-J8083&gt;12/31/2024,"not expired","expired")</f>
        <v>expired</v>
      </c>
      <c r="R8075">
        <f>Table1[[#This Row],[Discounted Price]]*0.95</f>
        <v>67.519349999999989</v>
      </c>
      <c r="S8075">
        <f>Table1[[#This Row],[Discounted Price]]*0.9</f>
        <v>63.965699999999998</v>
      </c>
      <c r="T8075">
        <f>Table1[[#This Row],[Discounted Price]]*0.8</f>
        <v>56.858399999999996</v>
      </c>
      <c r="U8075">
        <f>Table1[[#This Row],[Price]]*0.52</f>
        <v>41.064399999999999</v>
      </c>
      <c r="V8075">
        <f>(Table1[[#This Row],[Price]]-Table1[[#This Row],[Scrap value]])/2</f>
        <v>18.9528</v>
      </c>
    </row>
    <row r="8076" spans="1:22" x14ac:dyDescent="0.25">
      <c r="A8076" t="s">
        <v>35808</v>
      </c>
      <c r="B8076" t="s">
        <v>22</v>
      </c>
      <c r="C8076" t="s">
        <v>47</v>
      </c>
      <c r="D8076" t="s">
        <v>35809</v>
      </c>
      <c r="E8076">
        <v>32.950000000000003</v>
      </c>
      <c r="F8076">
        <v>29</v>
      </c>
      <c r="G8076" t="s">
        <v>43729</v>
      </c>
      <c r="H8076" t="s">
        <v>6841</v>
      </c>
      <c r="I8076" s="1">
        <v>45000</v>
      </c>
      <c r="J8076" s="1">
        <v>45292</v>
      </c>
      <c r="K8076" t="s">
        <v>35810</v>
      </c>
      <c r="L8076" t="s">
        <v>35811</v>
      </c>
      <c r="M8076" t="s">
        <v>27</v>
      </c>
      <c r="N8076">
        <v>3</v>
      </c>
      <c r="O8076">
        <f>Table1[[#This Row],[Price]]-0.1*Table1[[#This Row],[Price]]</f>
        <v>29.655000000000001</v>
      </c>
      <c r="P8076" s="9">
        <f>(Table1[[#This Row],[Expiration Date]]-Table1[[#This Row],[Manufacturing Date]])/365</f>
        <v>0.8</v>
      </c>
      <c r="Q8076" t="str">
        <f>IF(Table1[[#This Row],[Expiration Date]]-J8084&gt;12/31/2024,"not expired","expired")</f>
        <v>expired</v>
      </c>
      <c r="R8076">
        <f>Table1[[#This Row],[Discounted Price]]*0.95</f>
        <v>28.172249999999998</v>
      </c>
      <c r="S8076">
        <f>Table1[[#This Row],[Discounted Price]]*0.9</f>
        <v>26.689500000000002</v>
      </c>
      <c r="T8076">
        <f>Table1[[#This Row],[Discounted Price]]*0.8</f>
        <v>23.724000000000004</v>
      </c>
      <c r="U8076">
        <f>Table1[[#This Row],[Price]]*0.52</f>
        <v>17.134</v>
      </c>
      <c r="V8076">
        <f>(Table1[[#This Row],[Price]]-Table1[[#This Row],[Scrap value]])/2</f>
        <v>7.9080000000000013</v>
      </c>
    </row>
    <row r="8077" spans="1:22" x14ac:dyDescent="0.25">
      <c r="A8077" t="s">
        <v>35812</v>
      </c>
      <c r="B8077" t="s">
        <v>22</v>
      </c>
      <c r="C8077" t="s">
        <v>47</v>
      </c>
      <c r="D8077" t="s">
        <v>35813</v>
      </c>
      <c r="E8077">
        <v>453.35</v>
      </c>
      <c r="F8077">
        <v>64</v>
      </c>
      <c r="G8077" t="s">
        <v>43730</v>
      </c>
      <c r="H8077" t="s">
        <v>2199</v>
      </c>
      <c r="I8077" s="1">
        <v>45137</v>
      </c>
      <c r="J8077" s="1">
        <v>45658</v>
      </c>
      <c r="K8077" t="s">
        <v>35814</v>
      </c>
      <c r="L8077" t="s">
        <v>35815</v>
      </c>
      <c r="M8077" t="s">
        <v>27</v>
      </c>
      <c r="N8077">
        <v>3</v>
      </c>
      <c r="O8077">
        <f>Table1[[#This Row],[Price]]-0.1*Table1[[#This Row],[Price]]</f>
        <v>408.01499999999999</v>
      </c>
      <c r="P8077" s="9">
        <f>(Table1[[#This Row],[Expiration Date]]-Table1[[#This Row],[Manufacturing Date]])/365</f>
        <v>1.4273972602739726</v>
      </c>
      <c r="Q8077" t="str">
        <f>IF(Table1[[#This Row],[Expiration Date]]-J8085&gt;12/31/2024,"not expired","expired")</f>
        <v>expired</v>
      </c>
      <c r="R8077">
        <f>Table1[[#This Row],[Discounted Price]]*0.95</f>
        <v>387.61424999999997</v>
      </c>
      <c r="S8077">
        <f>Table1[[#This Row],[Discounted Price]]*0.9</f>
        <v>367.21350000000001</v>
      </c>
      <c r="T8077">
        <f>Table1[[#This Row],[Discounted Price]]*0.8</f>
        <v>326.41200000000003</v>
      </c>
      <c r="U8077">
        <f>Table1[[#This Row],[Price]]*0.52</f>
        <v>235.74200000000002</v>
      </c>
      <c r="V8077">
        <f>(Table1[[#This Row],[Price]]-Table1[[#This Row],[Scrap value]])/2</f>
        <v>108.804</v>
      </c>
    </row>
    <row r="8078" spans="1:22" x14ac:dyDescent="0.25">
      <c r="A8078" t="s">
        <v>35816</v>
      </c>
      <c r="B8078" t="s">
        <v>29</v>
      </c>
      <c r="C8078" t="s">
        <v>47</v>
      </c>
      <c r="D8078" t="s">
        <v>35817</v>
      </c>
      <c r="E8078">
        <v>212.29</v>
      </c>
      <c r="F8078">
        <v>81</v>
      </c>
      <c r="G8078" t="s">
        <v>43729</v>
      </c>
      <c r="H8078" t="s">
        <v>35818</v>
      </c>
      <c r="I8078" s="1">
        <v>45137</v>
      </c>
      <c r="J8078" s="1">
        <v>46023</v>
      </c>
      <c r="K8078" t="s">
        <v>35819</v>
      </c>
      <c r="L8078" t="s">
        <v>35820</v>
      </c>
      <c r="M8078" t="s">
        <v>20</v>
      </c>
      <c r="N8078">
        <v>5</v>
      </c>
      <c r="O8078">
        <f>Table1[[#This Row],[Price]]-0.1*Table1[[#This Row],[Price]]</f>
        <v>191.06099999999998</v>
      </c>
      <c r="P8078" s="9">
        <f>(Table1[[#This Row],[Expiration Date]]-Table1[[#This Row],[Manufacturing Date]])/365</f>
        <v>2.4273972602739726</v>
      </c>
      <c r="Q8078" t="str">
        <f>IF(Table1[[#This Row],[Expiration Date]]-J8086&gt;12/31/2024,"not expired","expired")</f>
        <v>not expired</v>
      </c>
      <c r="R8078">
        <f>Table1[[#This Row],[Discounted Price]]*0.95</f>
        <v>181.50794999999997</v>
      </c>
      <c r="S8078">
        <f>Table1[[#This Row],[Discounted Price]]*0.9</f>
        <v>171.95489999999998</v>
      </c>
      <c r="T8078">
        <f>Table1[[#This Row],[Discounted Price]]*0.8</f>
        <v>152.84879999999998</v>
      </c>
      <c r="U8078">
        <f>Table1[[#This Row],[Price]]*0.52</f>
        <v>110.3908</v>
      </c>
      <c r="V8078">
        <f>(Table1[[#This Row],[Price]]-Table1[[#This Row],[Scrap value]])/2</f>
        <v>50.949599999999997</v>
      </c>
    </row>
    <row r="8079" spans="1:22" x14ac:dyDescent="0.25">
      <c r="A8079" t="s">
        <v>35821</v>
      </c>
      <c r="B8079" t="s">
        <v>22</v>
      </c>
      <c r="C8079" t="s">
        <v>47</v>
      </c>
      <c r="D8079" t="s">
        <v>35822</v>
      </c>
      <c r="E8079">
        <v>258.08999999999997</v>
      </c>
      <c r="F8079">
        <v>21</v>
      </c>
      <c r="G8079" t="s">
        <v>43728</v>
      </c>
      <c r="H8079" t="s">
        <v>8047</v>
      </c>
      <c r="I8079" s="1">
        <v>45000</v>
      </c>
      <c r="J8079" s="1">
        <v>45292</v>
      </c>
      <c r="K8079" t="s">
        <v>35823</v>
      </c>
      <c r="L8079" t="s">
        <v>35824</v>
      </c>
      <c r="M8079" t="s">
        <v>45</v>
      </c>
      <c r="N8079">
        <v>4</v>
      </c>
      <c r="O8079">
        <f>Table1[[#This Row],[Price]]-0.1*Table1[[#This Row],[Price]]</f>
        <v>232.28099999999998</v>
      </c>
      <c r="P8079" s="9">
        <f>(Table1[[#This Row],[Expiration Date]]-Table1[[#This Row],[Manufacturing Date]])/365</f>
        <v>0.8</v>
      </c>
      <c r="Q8079" t="str">
        <f>IF(Table1[[#This Row],[Expiration Date]]-J8087&gt;12/31/2024,"not expired","expired")</f>
        <v>expired</v>
      </c>
      <c r="R8079">
        <f>Table1[[#This Row],[Discounted Price]]*0.95</f>
        <v>220.66694999999996</v>
      </c>
      <c r="S8079">
        <f>Table1[[#This Row],[Discounted Price]]*0.9</f>
        <v>209.05289999999999</v>
      </c>
      <c r="T8079">
        <f>Table1[[#This Row],[Discounted Price]]*0.8</f>
        <v>185.82479999999998</v>
      </c>
      <c r="U8079">
        <f>Table1[[#This Row],[Price]]*0.52</f>
        <v>134.20679999999999</v>
      </c>
      <c r="V8079">
        <f>(Table1[[#This Row],[Price]]-Table1[[#This Row],[Scrap value]])/2</f>
        <v>61.941599999999994</v>
      </c>
    </row>
    <row r="8080" spans="1:22" x14ac:dyDescent="0.25">
      <c r="A8080" t="s">
        <v>35825</v>
      </c>
      <c r="B8080" t="s">
        <v>22</v>
      </c>
      <c r="C8080" t="s">
        <v>47</v>
      </c>
      <c r="D8080" t="s">
        <v>35826</v>
      </c>
      <c r="E8080">
        <v>362.44</v>
      </c>
      <c r="F8080">
        <v>60</v>
      </c>
      <c r="G8080" t="s">
        <v>43729</v>
      </c>
      <c r="H8080" t="s">
        <v>18460</v>
      </c>
      <c r="I8080" s="1">
        <v>45137</v>
      </c>
      <c r="J8080" s="1">
        <v>46023</v>
      </c>
      <c r="K8080" t="s">
        <v>35827</v>
      </c>
      <c r="L8080" t="s">
        <v>35828</v>
      </c>
      <c r="M8080" t="s">
        <v>27</v>
      </c>
      <c r="N8080">
        <v>3</v>
      </c>
      <c r="O8080">
        <f>Table1[[#This Row],[Price]]-0.1*Table1[[#This Row],[Price]]</f>
        <v>326.19600000000003</v>
      </c>
      <c r="P8080" s="9">
        <f>(Table1[[#This Row],[Expiration Date]]-Table1[[#This Row],[Manufacturing Date]])/365</f>
        <v>2.4273972602739726</v>
      </c>
      <c r="Q8080" t="str">
        <f>IF(Table1[[#This Row],[Expiration Date]]-J8088&gt;12/31/2024,"not expired","expired")</f>
        <v>expired</v>
      </c>
      <c r="R8080">
        <f>Table1[[#This Row],[Discounted Price]]*0.95</f>
        <v>309.88620000000003</v>
      </c>
      <c r="S8080">
        <f>Table1[[#This Row],[Discounted Price]]*0.9</f>
        <v>293.57640000000004</v>
      </c>
      <c r="T8080">
        <f>Table1[[#This Row],[Discounted Price]]*0.8</f>
        <v>260.95680000000004</v>
      </c>
      <c r="U8080">
        <f>Table1[[#This Row],[Price]]*0.52</f>
        <v>188.46880000000002</v>
      </c>
      <c r="V8080">
        <f>(Table1[[#This Row],[Price]]-Table1[[#This Row],[Scrap value]])/2</f>
        <v>86.985599999999991</v>
      </c>
    </row>
    <row r="8081" spans="1:22" x14ac:dyDescent="0.25">
      <c r="A8081" t="s">
        <v>35829</v>
      </c>
      <c r="B8081" t="s">
        <v>22</v>
      </c>
      <c r="C8081" t="s">
        <v>47</v>
      </c>
      <c r="D8081" t="s">
        <v>35830</v>
      </c>
      <c r="E8081">
        <v>191.45</v>
      </c>
      <c r="F8081">
        <v>22</v>
      </c>
      <c r="G8081" t="s">
        <v>43730</v>
      </c>
      <c r="H8081" t="s">
        <v>35831</v>
      </c>
      <c r="I8081" s="1">
        <v>45137</v>
      </c>
      <c r="J8081" s="1">
        <v>45658</v>
      </c>
      <c r="K8081" t="s">
        <v>35832</v>
      </c>
      <c r="L8081" t="s">
        <v>35833</v>
      </c>
      <c r="M8081" t="s">
        <v>20</v>
      </c>
      <c r="N8081">
        <v>3</v>
      </c>
      <c r="O8081">
        <f>Table1[[#This Row],[Price]]-0.1*Table1[[#This Row],[Price]]</f>
        <v>172.30499999999998</v>
      </c>
      <c r="P8081" s="9">
        <f>(Table1[[#This Row],[Expiration Date]]-Table1[[#This Row],[Manufacturing Date]])/365</f>
        <v>1.4273972602739726</v>
      </c>
      <c r="Q8081" t="str">
        <f>IF(Table1[[#This Row],[Expiration Date]]-J8089&gt;12/31/2024,"not expired","expired")</f>
        <v>expired</v>
      </c>
      <c r="R8081">
        <f>Table1[[#This Row],[Discounted Price]]*0.95</f>
        <v>163.68974999999998</v>
      </c>
      <c r="S8081">
        <f>Table1[[#This Row],[Discounted Price]]*0.9</f>
        <v>155.07449999999997</v>
      </c>
      <c r="T8081">
        <f>Table1[[#This Row],[Discounted Price]]*0.8</f>
        <v>137.84399999999999</v>
      </c>
      <c r="U8081">
        <f>Table1[[#This Row],[Price]]*0.52</f>
        <v>99.554000000000002</v>
      </c>
      <c r="V8081">
        <f>(Table1[[#This Row],[Price]]-Table1[[#This Row],[Scrap value]])/2</f>
        <v>45.947999999999993</v>
      </c>
    </row>
    <row r="8082" spans="1:22" x14ac:dyDescent="0.25">
      <c r="A8082" t="s">
        <v>35834</v>
      </c>
      <c r="B8082" t="s">
        <v>22</v>
      </c>
      <c r="C8082" t="s">
        <v>47</v>
      </c>
      <c r="D8082" t="s">
        <v>35835</v>
      </c>
      <c r="E8082">
        <v>278.08999999999997</v>
      </c>
      <c r="F8082">
        <v>98</v>
      </c>
      <c r="G8082" t="s">
        <v>43729</v>
      </c>
      <c r="H8082" t="s">
        <v>28676</v>
      </c>
      <c r="I8082" s="1">
        <v>45137</v>
      </c>
      <c r="J8082" s="1">
        <v>45292</v>
      </c>
      <c r="K8082" t="s">
        <v>35836</v>
      </c>
      <c r="L8082" t="s">
        <v>35837</v>
      </c>
      <c r="M8082" t="s">
        <v>27</v>
      </c>
      <c r="N8082">
        <v>2</v>
      </c>
      <c r="O8082">
        <f>Table1[[#This Row],[Price]]-0.1*Table1[[#This Row],[Price]]</f>
        <v>250.28099999999998</v>
      </c>
      <c r="P8082" s="9">
        <f>(Table1[[#This Row],[Expiration Date]]-Table1[[#This Row],[Manufacturing Date]])/365</f>
        <v>0.42465753424657532</v>
      </c>
      <c r="Q8082" t="str">
        <f>IF(Table1[[#This Row],[Expiration Date]]-J8090&gt;12/31/2024,"not expired","expired")</f>
        <v>expired</v>
      </c>
      <c r="R8082">
        <f>Table1[[#This Row],[Discounted Price]]*0.95</f>
        <v>237.76694999999998</v>
      </c>
      <c r="S8082">
        <f>Table1[[#This Row],[Discounted Price]]*0.9</f>
        <v>225.25289999999998</v>
      </c>
      <c r="T8082">
        <f>Table1[[#This Row],[Discounted Price]]*0.8</f>
        <v>200.22479999999999</v>
      </c>
      <c r="U8082">
        <f>Table1[[#This Row],[Price]]*0.52</f>
        <v>144.60679999999999</v>
      </c>
      <c r="V8082">
        <f>(Table1[[#This Row],[Price]]-Table1[[#This Row],[Scrap value]])/2</f>
        <v>66.741599999999991</v>
      </c>
    </row>
    <row r="8083" spans="1:22" x14ac:dyDescent="0.25">
      <c r="A8083" t="s">
        <v>35838</v>
      </c>
      <c r="B8083" t="s">
        <v>29</v>
      </c>
      <c r="C8083" t="s">
        <v>47</v>
      </c>
      <c r="D8083" t="s">
        <v>35839</v>
      </c>
      <c r="E8083">
        <v>130.5</v>
      </c>
      <c r="F8083">
        <v>38</v>
      </c>
      <c r="G8083" t="s">
        <v>43730</v>
      </c>
      <c r="H8083" t="s">
        <v>35840</v>
      </c>
      <c r="I8083" s="1">
        <v>45000</v>
      </c>
      <c r="J8083" s="1">
        <v>45292</v>
      </c>
      <c r="K8083" t="s">
        <v>35841</v>
      </c>
      <c r="L8083" t="s">
        <v>35842</v>
      </c>
      <c r="M8083" t="s">
        <v>27</v>
      </c>
      <c r="N8083">
        <v>5</v>
      </c>
      <c r="O8083">
        <f>Table1[[#This Row],[Price]]-0.1*Table1[[#This Row],[Price]]</f>
        <v>117.45</v>
      </c>
      <c r="P8083" s="9">
        <f>(Table1[[#This Row],[Expiration Date]]-Table1[[#This Row],[Manufacturing Date]])/365</f>
        <v>0.8</v>
      </c>
      <c r="Q8083" t="str">
        <f>IF(Table1[[#This Row],[Expiration Date]]-J8091&gt;12/31/2024,"not expired","expired")</f>
        <v>expired</v>
      </c>
      <c r="R8083">
        <f>Table1[[#This Row],[Discounted Price]]*0.95</f>
        <v>111.5775</v>
      </c>
      <c r="S8083">
        <f>Table1[[#This Row],[Discounted Price]]*0.9</f>
        <v>105.705</v>
      </c>
      <c r="T8083">
        <f>Table1[[#This Row],[Discounted Price]]*0.8</f>
        <v>93.960000000000008</v>
      </c>
      <c r="U8083">
        <f>Table1[[#This Row],[Price]]*0.52</f>
        <v>67.86</v>
      </c>
      <c r="V8083">
        <f>(Table1[[#This Row],[Price]]-Table1[[#This Row],[Scrap value]])/2</f>
        <v>31.32</v>
      </c>
    </row>
    <row r="8084" spans="1:22" x14ac:dyDescent="0.25">
      <c r="A8084" t="s">
        <v>35843</v>
      </c>
      <c r="B8084" t="s">
        <v>29</v>
      </c>
      <c r="C8084" t="s">
        <v>47</v>
      </c>
      <c r="D8084" t="s">
        <v>35844</v>
      </c>
      <c r="E8084">
        <v>401.34</v>
      </c>
      <c r="F8084">
        <v>27</v>
      </c>
      <c r="G8084" t="s">
        <v>43729</v>
      </c>
      <c r="H8084" t="s">
        <v>3585</v>
      </c>
      <c r="I8084" s="1">
        <v>45137</v>
      </c>
      <c r="J8084" s="1">
        <v>45658</v>
      </c>
      <c r="K8084" t="s">
        <v>35845</v>
      </c>
      <c r="L8084" t="s">
        <v>35846</v>
      </c>
      <c r="M8084" t="s">
        <v>20</v>
      </c>
      <c r="N8084">
        <v>1</v>
      </c>
      <c r="O8084">
        <f>Table1[[#This Row],[Price]]-0.1*Table1[[#This Row],[Price]]</f>
        <v>361.20599999999996</v>
      </c>
      <c r="P8084" s="9">
        <f>(Table1[[#This Row],[Expiration Date]]-Table1[[#This Row],[Manufacturing Date]])/365</f>
        <v>1.4273972602739726</v>
      </c>
      <c r="Q8084" t="str">
        <f>IF(Table1[[#This Row],[Expiration Date]]-J8092&gt;12/31/2024,"not expired","expired")</f>
        <v>expired</v>
      </c>
      <c r="R8084">
        <f>Table1[[#This Row],[Discounted Price]]*0.95</f>
        <v>343.14569999999992</v>
      </c>
      <c r="S8084">
        <f>Table1[[#This Row],[Discounted Price]]*0.9</f>
        <v>325.08539999999999</v>
      </c>
      <c r="T8084">
        <f>Table1[[#This Row],[Discounted Price]]*0.8</f>
        <v>288.96479999999997</v>
      </c>
      <c r="U8084">
        <f>Table1[[#This Row],[Price]]*0.52</f>
        <v>208.6968</v>
      </c>
      <c r="V8084">
        <f>(Table1[[#This Row],[Price]]-Table1[[#This Row],[Scrap value]])/2</f>
        <v>96.321599999999989</v>
      </c>
    </row>
    <row r="8085" spans="1:22" x14ac:dyDescent="0.25">
      <c r="A8085" t="s">
        <v>35847</v>
      </c>
      <c r="B8085" t="s">
        <v>35</v>
      </c>
      <c r="C8085" t="s">
        <v>47</v>
      </c>
      <c r="D8085" t="s">
        <v>35848</v>
      </c>
      <c r="E8085">
        <v>256.23</v>
      </c>
      <c r="F8085">
        <v>13</v>
      </c>
      <c r="G8085" t="s">
        <v>43730</v>
      </c>
      <c r="H8085" t="s">
        <v>4461</v>
      </c>
      <c r="I8085" s="1">
        <v>44927</v>
      </c>
      <c r="J8085" s="1">
        <v>46023</v>
      </c>
      <c r="K8085" t="s">
        <v>35849</v>
      </c>
      <c r="L8085" t="s">
        <v>35850</v>
      </c>
      <c r="M8085" t="s">
        <v>20</v>
      </c>
      <c r="N8085">
        <v>1</v>
      </c>
      <c r="O8085">
        <f>Table1[[#This Row],[Price]]-0.1*Table1[[#This Row],[Price]]</f>
        <v>230.60700000000003</v>
      </c>
      <c r="P8085" s="9">
        <f>(Table1[[#This Row],[Expiration Date]]-Table1[[#This Row],[Manufacturing Date]])/365</f>
        <v>3.0027397260273974</v>
      </c>
      <c r="Q8085" t="str">
        <f>IF(Table1[[#This Row],[Expiration Date]]-J8093&gt;12/31/2024,"not expired","expired")</f>
        <v>expired</v>
      </c>
      <c r="R8085">
        <f>Table1[[#This Row],[Discounted Price]]*0.95</f>
        <v>219.07665000000003</v>
      </c>
      <c r="S8085">
        <f>Table1[[#This Row],[Discounted Price]]*0.9</f>
        <v>207.54630000000003</v>
      </c>
      <c r="T8085">
        <f>Table1[[#This Row],[Discounted Price]]*0.8</f>
        <v>184.48560000000003</v>
      </c>
      <c r="U8085">
        <f>Table1[[#This Row],[Price]]*0.52</f>
        <v>133.23960000000002</v>
      </c>
      <c r="V8085">
        <f>(Table1[[#This Row],[Price]]-Table1[[#This Row],[Scrap value]])/2</f>
        <v>61.495199999999997</v>
      </c>
    </row>
    <row r="8086" spans="1:22" x14ac:dyDescent="0.25">
      <c r="A8086" t="s">
        <v>35851</v>
      </c>
      <c r="B8086" t="s">
        <v>35</v>
      </c>
      <c r="C8086" t="s">
        <v>47</v>
      </c>
      <c r="D8086" t="s">
        <v>35852</v>
      </c>
      <c r="E8086">
        <v>292.68</v>
      </c>
      <c r="F8086">
        <v>75</v>
      </c>
      <c r="G8086" t="s">
        <v>43729</v>
      </c>
      <c r="H8086" t="s">
        <v>8422</v>
      </c>
      <c r="I8086" s="1">
        <v>45137</v>
      </c>
      <c r="J8086" s="1">
        <v>45292</v>
      </c>
      <c r="K8086" t="s">
        <v>35853</v>
      </c>
      <c r="L8086" t="s">
        <v>35854</v>
      </c>
      <c r="M8086" t="s">
        <v>20</v>
      </c>
      <c r="N8086">
        <v>1</v>
      </c>
      <c r="O8086">
        <f>Table1[[#This Row],[Price]]-0.1*Table1[[#This Row],[Price]]</f>
        <v>263.41200000000003</v>
      </c>
      <c r="P8086" s="9">
        <f>(Table1[[#This Row],[Expiration Date]]-Table1[[#This Row],[Manufacturing Date]])/365</f>
        <v>0.42465753424657532</v>
      </c>
      <c r="Q8086" t="str">
        <f>IF(Table1[[#This Row],[Expiration Date]]-J8094&gt;12/31/2024,"not expired","expired")</f>
        <v>expired</v>
      </c>
      <c r="R8086">
        <f>Table1[[#This Row],[Discounted Price]]*0.95</f>
        <v>250.24140000000003</v>
      </c>
      <c r="S8086">
        <f>Table1[[#This Row],[Discounted Price]]*0.9</f>
        <v>237.07080000000005</v>
      </c>
      <c r="T8086">
        <f>Table1[[#This Row],[Discounted Price]]*0.8</f>
        <v>210.72960000000003</v>
      </c>
      <c r="U8086">
        <f>Table1[[#This Row],[Price]]*0.52</f>
        <v>152.1936</v>
      </c>
      <c r="V8086">
        <f>(Table1[[#This Row],[Price]]-Table1[[#This Row],[Scrap value]])/2</f>
        <v>70.243200000000002</v>
      </c>
    </row>
    <row r="8087" spans="1:22" x14ac:dyDescent="0.25">
      <c r="A8087" t="s">
        <v>35855</v>
      </c>
      <c r="B8087" t="s">
        <v>15</v>
      </c>
      <c r="C8087" t="s">
        <v>47</v>
      </c>
      <c r="D8087" t="s">
        <v>35856</v>
      </c>
      <c r="E8087">
        <v>157.03</v>
      </c>
      <c r="F8087">
        <v>96</v>
      </c>
      <c r="G8087" t="s">
        <v>43729</v>
      </c>
      <c r="H8087" t="s">
        <v>1387</v>
      </c>
      <c r="I8087" s="1">
        <v>45137</v>
      </c>
      <c r="J8087" s="1">
        <v>45292</v>
      </c>
      <c r="K8087" t="s">
        <v>35857</v>
      </c>
      <c r="L8087" t="s">
        <v>35858</v>
      </c>
      <c r="M8087" t="s">
        <v>27</v>
      </c>
      <c r="N8087">
        <v>1</v>
      </c>
      <c r="O8087">
        <f>Table1[[#This Row],[Price]]-0.1*Table1[[#This Row],[Price]]</f>
        <v>141.327</v>
      </c>
      <c r="P8087" s="9">
        <f>(Table1[[#This Row],[Expiration Date]]-Table1[[#This Row],[Manufacturing Date]])/365</f>
        <v>0.42465753424657532</v>
      </c>
      <c r="Q8087" t="str">
        <f>IF(Table1[[#This Row],[Expiration Date]]-J8095&gt;12/31/2024,"not expired","expired")</f>
        <v>expired</v>
      </c>
      <c r="R8087">
        <f>Table1[[#This Row],[Discounted Price]]*0.95</f>
        <v>134.26065</v>
      </c>
      <c r="S8087">
        <f>Table1[[#This Row],[Discounted Price]]*0.9</f>
        <v>127.1943</v>
      </c>
      <c r="T8087">
        <f>Table1[[#This Row],[Discounted Price]]*0.8</f>
        <v>113.0616</v>
      </c>
      <c r="U8087">
        <f>Table1[[#This Row],[Price]]*0.52</f>
        <v>81.655600000000007</v>
      </c>
      <c r="V8087">
        <f>(Table1[[#This Row],[Price]]-Table1[[#This Row],[Scrap value]])/2</f>
        <v>37.687199999999997</v>
      </c>
    </row>
    <row r="8088" spans="1:22" x14ac:dyDescent="0.25">
      <c r="A8088" t="s">
        <v>35859</v>
      </c>
      <c r="B8088" t="s">
        <v>22</v>
      </c>
      <c r="C8088" t="s">
        <v>47</v>
      </c>
      <c r="D8088" t="s">
        <v>35860</v>
      </c>
      <c r="E8088">
        <v>394.09</v>
      </c>
      <c r="F8088">
        <v>55</v>
      </c>
      <c r="G8088" t="s">
        <v>43729</v>
      </c>
      <c r="H8088" t="s">
        <v>26300</v>
      </c>
      <c r="I8088" s="1">
        <v>44927</v>
      </c>
      <c r="J8088" s="1">
        <v>46023</v>
      </c>
      <c r="K8088" t="s">
        <v>35861</v>
      </c>
      <c r="L8088" t="s">
        <v>35862</v>
      </c>
      <c r="M8088" t="s">
        <v>27</v>
      </c>
      <c r="N8088">
        <v>2</v>
      </c>
      <c r="O8088">
        <f>Table1[[#This Row],[Price]]-0.1*Table1[[#This Row],[Price]]</f>
        <v>354.68099999999998</v>
      </c>
      <c r="P8088" s="9">
        <f>(Table1[[#This Row],[Expiration Date]]-Table1[[#This Row],[Manufacturing Date]])/365</f>
        <v>3.0027397260273974</v>
      </c>
      <c r="Q8088" t="str">
        <f>IF(Table1[[#This Row],[Expiration Date]]-J8096&gt;12/31/2024,"not expired","expired")</f>
        <v>not expired</v>
      </c>
      <c r="R8088">
        <f>Table1[[#This Row],[Discounted Price]]*0.95</f>
        <v>336.94694999999996</v>
      </c>
      <c r="S8088">
        <f>Table1[[#This Row],[Discounted Price]]*0.9</f>
        <v>319.21289999999999</v>
      </c>
      <c r="T8088">
        <f>Table1[[#This Row],[Discounted Price]]*0.8</f>
        <v>283.7448</v>
      </c>
      <c r="U8088">
        <f>Table1[[#This Row],[Price]]*0.52</f>
        <v>204.92679999999999</v>
      </c>
      <c r="V8088">
        <f>(Table1[[#This Row],[Price]]-Table1[[#This Row],[Scrap value]])/2</f>
        <v>94.581599999999995</v>
      </c>
    </row>
    <row r="8089" spans="1:22" x14ac:dyDescent="0.25">
      <c r="A8089" t="s">
        <v>35863</v>
      </c>
      <c r="B8089" t="s">
        <v>22</v>
      </c>
      <c r="C8089" t="s">
        <v>47</v>
      </c>
      <c r="D8089" t="s">
        <v>35864</v>
      </c>
      <c r="E8089">
        <v>72.319999999999993</v>
      </c>
      <c r="F8089">
        <v>74</v>
      </c>
      <c r="G8089" t="s">
        <v>43728</v>
      </c>
      <c r="H8089" t="s">
        <v>13831</v>
      </c>
      <c r="I8089" s="1">
        <v>45137</v>
      </c>
      <c r="J8089" s="1">
        <v>45658</v>
      </c>
      <c r="K8089" t="s">
        <v>35865</v>
      </c>
      <c r="L8089" t="s">
        <v>35866</v>
      </c>
      <c r="M8089" t="s">
        <v>27</v>
      </c>
      <c r="N8089">
        <v>4</v>
      </c>
      <c r="O8089">
        <f>Table1[[#This Row],[Price]]-0.1*Table1[[#This Row],[Price]]</f>
        <v>65.087999999999994</v>
      </c>
      <c r="P8089" s="9">
        <f>(Table1[[#This Row],[Expiration Date]]-Table1[[#This Row],[Manufacturing Date]])/365</f>
        <v>1.4273972602739726</v>
      </c>
      <c r="Q8089" t="str">
        <f>IF(Table1[[#This Row],[Expiration Date]]-J8097&gt;12/31/2024,"not expired","expired")</f>
        <v>expired</v>
      </c>
      <c r="R8089">
        <f>Table1[[#This Row],[Discounted Price]]*0.95</f>
        <v>61.83359999999999</v>
      </c>
      <c r="S8089">
        <f>Table1[[#This Row],[Discounted Price]]*0.9</f>
        <v>58.579199999999993</v>
      </c>
      <c r="T8089">
        <f>Table1[[#This Row],[Discounted Price]]*0.8</f>
        <v>52.070399999999999</v>
      </c>
      <c r="U8089">
        <f>Table1[[#This Row],[Price]]*0.52</f>
        <v>37.606400000000001</v>
      </c>
      <c r="V8089">
        <f>(Table1[[#This Row],[Price]]-Table1[[#This Row],[Scrap value]])/2</f>
        <v>17.356799999999996</v>
      </c>
    </row>
    <row r="8090" spans="1:22" x14ac:dyDescent="0.25">
      <c r="A8090" t="s">
        <v>35867</v>
      </c>
      <c r="B8090" t="s">
        <v>29</v>
      </c>
      <c r="C8090" t="s">
        <v>47</v>
      </c>
      <c r="D8090" t="s">
        <v>35868</v>
      </c>
      <c r="E8090">
        <v>427.03</v>
      </c>
      <c r="F8090">
        <v>32</v>
      </c>
      <c r="G8090" t="s">
        <v>43729</v>
      </c>
      <c r="H8090" t="s">
        <v>26185</v>
      </c>
      <c r="I8090" s="1">
        <v>45000</v>
      </c>
      <c r="J8090" s="1">
        <v>45658</v>
      </c>
      <c r="K8090" t="s">
        <v>35869</v>
      </c>
      <c r="L8090" t="s">
        <v>35870</v>
      </c>
      <c r="M8090" t="s">
        <v>20</v>
      </c>
      <c r="N8090">
        <v>5</v>
      </c>
      <c r="O8090">
        <f>Table1[[#This Row],[Price]]-0.1*Table1[[#This Row],[Price]]</f>
        <v>384.327</v>
      </c>
      <c r="P8090" s="9">
        <f>(Table1[[#This Row],[Expiration Date]]-Table1[[#This Row],[Manufacturing Date]])/365</f>
        <v>1.8027397260273972</v>
      </c>
      <c r="Q8090" t="str">
        <f>IF(Table1[[#This Row],[Expiration Date]]-J8098&gt;12/31/2024,"not expired","expired")</f>
        <v>expired</v>
      </c>
      <c r="R8090">
        <f>Table1[[#This Row],[Discounted Price]]*0.95</f>
        <v>365.11064999999996</v>
      </c>
      <c r="S8090">
        <f>Table1[[#This Row],[Discounted Price]]*0.9</f>
        <v>345.89429999999999</v>
      </c>
      <c r="T8090">
        <f>Table1[[#This Row],[Discounted Price]]*0.8</f>
        <v>307.46160000000003</v>
      </c>
      <c r="U8090">
        <f>Table1[[#This Row],[Price]]*0.52</f>
        <v>222.0556</v>
      </c>
      <c r="V8090">
        <f>(Table1[[#This Row],[Price]]-Table1[[#This Row],[Scrap value]])/2</f>
        <v>102.48719999999999</v>
      </c>
    </row>
    <row r="8091" spans="1:22" x14ac:dyDescent="0.25">
      <c r="A8091" t="s">
        <v>35871</v>
      </c>
      <c r="B8091" t="s">
        <v>29</v>
      </c>
      <c r="C8091" t="s">
        <v>47</v>
      </c>
      <c r="D8091" t="s">
        <v>35872</v>
      </c>
      <c r="E8091">
        <v>328.6</v>
      </c>
      <c r="F8091">
        <v>92</v>
      </c>
      <c r="G8091" t="s">
        <v>43729</v>
      </c>
      <c r="H8091" t="s">
        <v>2507</v>
      </c>
      <c r="I8091" s="1">
        <v>45137</v>
      </c>
      <c r="J8091" s="1">
        <v>45292</v>
      </c>
      <c r="K8091" t="s">
        <v>35873</v>
      </c>
      <c r="L8091" t="s">
        <v>35874</v>
      </c>
      <c r="M8091" t="s">
        <v>27</v>
      </c>
      <c r="N8091">
        <v>3</v>
      </c>
      <c r="O8091">
        <f>Table1[[#This Row],[Price]]-0.1*Table1[[#This Row],[Price]]</f>
        <v>295.74</v>
      </c>
      <c r="P8091" s="9">
        <f>(Table1[[#This Row],[Expiration Date]]-Table1[[#This Row],[Manufacturing Date]])/365</f>
        <v>0.42465753424657532</v>
      </c>
      <c r="Q8091" t="str">
        <f>IF(Table1[[#This Row],[Expiration Date]]-J8099&gt;12/31/2024,"not expired","expired")</f>
        <v>expired</v>
      </c>
      <c r="R8091">
        <f>Table1[[#This Row],[Discounted Price]]*0.95</f>
        <v>280.95299999999997</v>
      </c>
      <c r="S8091">
        <f>Table1[[#This Row],[Discounted Price]]*0.9</f>
        <v>266.166</v>
      </c>
      <c r="T8091">
        <f>Table1[[#This Row],[Discounted Price]]*0.8</f>
        <v>236.59200000000001</v>
      </c>
      <c r="U8091">
        <f>Table1[[#This Row],[Price]]*0.52</f>
        <v>170.87200000000001</v>
      </c>
      <c r="V8091">
        <f>(Table1[[#This Row],[Price]]-Table1[[#This Row],[Scrap value]])/2</f>
        <v>78.864000000000004</v>
      </c>
    </row>
    <row r="8092" spans="1:22" x14ac:dyDescent="0.25">
      <c r="A8092" t="s">
        <v>35875</v>
      </c>
      <c r="B8092" t="s">
        <v>29</v>
      </c>
      <c r="C8092" t="s">
        <v>47</v>
      </c>
      <c r="D8092" t="s">
        <v>35876</v>
      </c>
      <c r="E8092">
        <v>37.18</v>
      </c>
      <c r="F8092">
        <v>48</v>
      </c>
      <c r="G8092" t="s">
        <v>43729</v>
      </c>
      <c r="H8092" t="s">
        <v>14116</v>
      </c>
      <c r="I8092" s="1">
        <v>45000</v>
      </c>
      <c r="J8092" s="1">
        <v>45658</v>
      </c>
      <c r="K8092" t="s">
        <v>35877</v>
      </c>
      <c r="L8092" t="s">
        <v>35878</v>
      </c>
      <c r="M8092" t="s">
        <v>20</v>
      </c>
      <c r="N8092">
        <v>1</v>
      </c>
      <c r="O8092">
        <f>Table1[[#This Row],[Price]]-0.1*Table1[[#This Row],[Price]]</f>
        <v>33.462000000000003</v>
      </c>
      <c r="P8092" s="9">
        <f>(Table1[[#This Row],[Expiration Date]]-Table1[[#This Row],[Manufacturing Date]])/365</f>
        <v>1.8027397260273972</v>
      </c>
      <c r="Q8092" t="str">
        <f>IF(Table1[[#This Row],[Expiration Date]]-J8100&gt;12/31/2024,"not expired","expired")</f>
        <v>not expired</v>
      </c>
      <c r="R8092">
        <f>Table1[[#This Row],[Discounted Price]]*0.95</f>
        <v>31.788900000000002</v>
      </c>
      <c r="S8092">
        <f>Table1[[#This Row],[Discounted Price]]*0.9</f>
        <v>30.115800000000004</v>
      </c>
      <c r="T8092">
        <f>Table1[[#This Row],[Discounted Price]]*0.8</f>
        <v>26.769600000000004</v>
      </c>
      <c r="U8092">
        <f>Table1[[#This Row],[Price]]*0.52</f>
        <v>19.333600000000001</v>
      </c>
      <c r="V8092">
        <f>(Table1[[#This Row],[Price]]-Table1[[#This Row],[Scrap value]])/2</f>
        <v>8.9231999999999996</v>
      </c>
    </row>
    <row r="8093" spans="1:22" x14ac:dyDescent="0.25">
      <c r="A8093" t="s">
        <v>35879</v>
      </c>
      <c r="B8093" t="s">
        <v>22</v>
      </c>
      <c r="C8093" t="s">
        <v>47</v>
      </c>
      <c r="D8093" t="s">
        <v>35880</v>
      </c>
      <c r="E8093">
        <v>237.45</v>
      </c>
      <c r="F8093">
        <v>47</v>
      </c>
      <c r="G8093" t="s">
        <v>43729</v>
      </c>
      <c r="H8093" t="s">
        <v>35881</v>
      </c>
      <c r="I8093" s="1">
        <v>44927</v>
      </c>
      <c r="J8093" s="1">
        <v>46023</v>
      </c>
      <c r="K8093" t="s">
        <v>35882</v>
      </c>
      <c r="L8093" t="s">
        <v>35883</v>
      </c>
      <c r="M8093" t="s">
        <v>20</v>
      </c>
      <c r="N8093">
        <v>3</v>
      </c>
      <c r="O8093">
        <f>Table1[[#This Row],[Price]]-0.1*Table1[[#This Row],[Price]]</f>
        <v>213.70499999999998</v>
      </c>
      <c r="P8093" s="9">
        <f>(Table1[[#This Row],[Expiration Date]]-Table1[[#This Row],[Manufacturing Date]])/365</f>
        <v>3.0027397260273974</v>
      </c>
      <c r="Q8093" t="str">
        <f>IF(Table1[[#This Row],[Expiration Date]]-J8101&gt;12/31/2024,"not expired","expired")</f>
        <v>not expired</v>
      </c>
      <c r="R8093">
        <f>Table1[[#This Row],[Discounted Price]]*0.95</f>
        <v>203.01974999999999</v>
      </c>
      <c r="S8093">
        <f>Table1[[#This Row],[Discounted Price]]*0.9</f>
        <v>192.33449999999999</v>
      </c>
      <c r="T8093">
        <f>Table1[[#This Row],[Discounted Price]]*0.8</f>
        <v>170.964</v>
      </c>
      <c r="U8093">
        <f>Table1[[#This Row],[Price]]*0.52</f>
        <v>123.474</v>
      </c>
      <c r="V8093">
        <f>(Table1[[#This Row],[Price]]-Table1[[#This Row],[Scrap value]])/2</f>
        <v>56.987999999999992</v>
      </c>
    </row>
    <row r="8094" spans="1:22" x14ac:dyDescent="0.25">
      <c r="A8094" t="s">
        <v>35884</v>
      </c>
      <c r="B8094" t="s">
        <v>35</v>
      </c>
      <c r="C8094" t="s">
        <v>47</v>
      </c>
      <c r="D8094" t="s">
        <v>35885</v>
      </c>
      <c r="E8094">
        <v>244.23</v>
      </c>
      <c r="F8094">
        <v>27</v>
      </c>
      <c r="G8094" t="s">
        <v>43729</v>
      </c>
      <c r="H8094" t="s">
        <v>8739</v>
      </c>
      <c r="I8094" s="1">
        <v>45000</v>
      </c>
      <c r="J8094" s="1">
        <v>45292</v>
      </c>
      <c r="K8094" t="s">
        <v>35886</v>
      </c>
      <c r="L8094" t="s">
        <v>35887</v>
      </c>
      <c r="M8094" t="s">
        <v>45</v>
      </c>
      <c r="N8094">
        <v>4</v>
      </c>
      <c r="O8094">
        <f>Table1[[#This Row],[Price]]-0.1*Table1[[#This Row],[Price]]</f>
        <v>219.80699999999999</v>
      </c>
      <c r="P8094" s="9">
        <f>(Table1[[#This Row],[Expiration Date]]-Table1[[#This Row],[Manufacturing Date]])/365</f>
        <v>0.8</v>
      </c>
      <c r="Q8094" t="str">
        <f>IF(Table1[[#This Row],[Expiration Date]]-J8102&gt;12/31/2024,"not expired","expired")</f>
        <v>expired</v>
      </c>
      <c r="R8094">
        <f>Table1[[#This Row],[Discounted Price]]*0.95</f>
        <v>208.81664999999998</v>
      </c>
      <c r="S8094">
        <f>Table1[[#This Row],[Discounted Price]]*0.9</f>
        <v>197.8263</v>
      </c>
      <c r="T8094">
        <f>Table1[[#This Row],[Discounted Price]]*0.8</f>
        <v>175.84559999999999</v>
      </c>
      <c r="U8094">
        <f>Table1[[#This Row],[Price]]*0.52</f>
        <v>126.9996</v>
      </c>
      <c r="V8094">
        <f>(Table1[[#This Row],[Price]]-Table1[[#This Row],[Scrap value]])/2</f>
        <v>58.615199999999994</v>
      </c>
    </row>
    <row r="8095" spans="1:22" x14ac:dyDescent="0.25">
      <c r="A8095" t="s">
        <v>35888</v>
      </c>
      <c r="B8095" t="s">
        <v>29</v>
      </c>
      <c r="C8095" t="s">
        <v>47</v>
      </c>
      <c r="D8095" t="s">
        <v>35889</v>
      </c>
      <c r="E8095">
        <v>336.99</v>
      </c>
      <c r="F8095">
        <v>60</v>
      </c>
      <c r="G8095" t="s">
        <v>43730</v>
      </c>
      <c r="H8095" t="s">
        <v>2561</v>
      </c>
      <c r="I8095" s="1">
        <v>45137</v>
      </c>
      <c r="J8095" s="1">
        <v>46023</v>
      </c>
      <c r="K8095" t="s">
        <v>35890</v>
      </c>
      <c r="L8095" t="s">
        <v>35891</v>
      </c>
      <c r="M8095" t="s">
        <v>27</v>
      </c>
      <c r="N8095">
        <v>1</v>
      </c>
      <c r="O8095">
        <f>Table1[[#This Row],[Price]]-0.1*Table1[[#This Row],[Price]]</f>
        <v>303.291</v>
      </c>
      <c r="P8095" s="9">
        <f>(Table1[[#This Row],[Expiration Date]]-Table1[[#This Row],[Manufacturing Date]])/365</f>
        <v>2.4273972602739726</v>
      </c>
      <c r="Q8095" t="str">
        <f>IF(Table1[[#This Row],[Expiration Date]]-J8103&gt;12/31/2024,"not expired","expired")</f>
        <v>not expired</v>
      </c>
      <c r="R8095">
        <f>Table1[[#This Row],[Discounted Price]]*0.95</f>
        <v>288.12644999999998</v>
      </c>
      <c r="S8095">
        <f>Table1[[#This Row],[Discounted Price]]*0.9</f>
        <v>272.96190000000001</v>
      </c>
      <c r="T8095">
        <f>Table1[[#This Row],[Discounted Price]]*0.8</f>
        <v>242.6328</v>
      </c>
      <c r="U8095">
        <f>Table1[[#This Row],[Price]]*0.52</f>
        <v>175.23480000000001</v>
      </c>
      <c r="V8095">
        <f>(Table1[[#This Row],[Price]]-Table1[[#This Row],[Scrap value]])/2</f>
        <v>80.877600000000001</v>
      </c>
    </row>
    <row r="8096" spans="1:22" x14ac:dyDescent="0.25">
      <c r="A8096" t="s">
        <v>35892</v>
      </c>
      <c r="B8096" t="s">
        <v>29</v>
      </c>
      <c r="C8096" t="s">
        <v>47</v>
      </c>
      <c r="D8096" t="s">
        <v>35893</v>
      </c>
      <c r="E8096">
        <v>239.18</v>
      </c>
      <c r="F8096">
        <v>75</v>
      </c>
      <c r="G8096" t="s">
        <v>43730</v>
      </c>
      <c r="H8096" t="s">
        <v>4930</v>
      </c>
      <c r="I8096" s="1">
        <v>45000</v>
      </c>
      <c r="J8096" s="1">
        <v>45292</v>
      </c>
      <c r="K8096" t="s">
        <v>35894</v>
      </c>
      <c r="L8096" t="s">
        <v>35895</v>
      </c>
      <c r="M8096" t="s">
        <v>20</v>
      </c>
      <c r="N8096">
        <v>5</v>
      </c>
      <c r="O8096">
        <f>Table1[[#This Row],[Price]]-0.1*Table1[[#This Row],[Price]]</f>
        <v>215.262</v>
      </c>
      <c r="P8096" s="9">
        <f>(Table1[[#This Row],[Expiration Date]]-Table1[[#This Row],[Manufacturing Date]])/365</f>
        <v>0.8</v>
      </c>
      <c r="Q8096" t="str">
        <f>IF(Table1[[#This Row],[Expiration Date]]-J8104&gt;12/31/2024,"not expired","expired")</f>
        <v>expired</v>
      </c>
      <c r="R8096">
        <f>Table1[[#This Row],[Discounted Price]]*0.95</f>
        <v>204.49889999999999</v>
      </c>
      <c r="S8096">
        <f>Table1[[#This Row],[Discounted Price]]*0.9</f>
        <v>193.73580000000001</v>
      </c>
      <c r="T8096">
        <f>Table1[[#This Row],[Discounted Price]]*0.8</f>
        <v>172.20960000000002</v>
      </c>
      <c r="U8096">
        <f>Table1[[#This Row],[Price]]*0.52</f>
        <v>124.37360000000001</v>
      </c>
      <c r="V8096">
        <f>(Table1[[#This Row],[Price]]-Table1[[#This Row],[Scrap value]])/2</f>
        <v>57.403199999999998</v>
      </c>
    </row>
    <row r="8097" spans="1:22" x14ac:dyDescent="0.25">
      <c r="A8097" t="s">
        <v>35896</v>
      </c>
      <c r="B8097" t="s">
        <v>35</v>
      </c>
      <c r="C8097" t="s">
        <v>47</v>
      </c>
      <c r="D8097" t="s">
        <v>35897</v>
      </c>
      <c r="E8097">
        <v>405.59</v>
      </c>
      <c r="F8097">
        <v>18</v>
      </c>
      <c r="G8097" t="s">
        <v>43730</v>
      </c>
      <c r="H8097" t="s">
        <v>5557</v>
      </c>
      <c r="I8097" s="1">
        <v>45000</v>
      </c>
      <c r="J8097" s="1">
        <v>46023</v>
      </c>
      <c r="K8097" t="s">
        <v>35898</v>
      </c>
      <c r="L8097" t="s">
        <v>35899</v>
      </c>
      <c r="M8097" t="s">
        <v>45</v>
      </c>
      <c r="N8097">
        <v>5</v>
      </c>
      <c r="O8097">
        <f>Table1[[#This Row],[Price]]-0.1*Table1[[#This Row],[Price]]</f>
        <v>365.03099999999995</v>
      </c>
      <c r="P8097" s="9">
        <f>(Table1[[#This Row],[Expiration Date]]-Table1[[#This Row],[Manufacturing Date]])/365</f>
        <v>2.8027397260273972</v>
      </c>
      <c r="Q8097" t="str">
        <f>IF(Table1[[#This Row],[Expiration Date]]-J8105&gt;12/31/2024,"not expired","expired")</f>
        <v>not expired</v>
      </c>
      <c r="R8097">
        <f>Table1[[#This Row],[Discounted Price]]*0.95</f>
        <v>346.77944999999994</v>
      </c>
      <c r="S8097">
        <f>Table1[[#This Row],[Discounted Price]]*0.9</f>
        <v>328.52789999999999</v>
      </c>
      <c r="T8097">
        <f>Table1[[#This Row],[Discounted Price]]*0.8</f>
        <v>292.02479999999997</v>
      </c>
      <c r="U8097">
        <f>Table1[[#This Row],[Price]]*0.52</f>
        <v>210.9068</v>
      </c>
      <c r="V8097">
        <f>(Table1[[#This Row],[Price]]-Table1[[#This Row],[Scrap value]])/2</f>
        <v>97.341599999999985</v>
      </c>
    </row>
    <row r="8098" spans="1:22" x14ac:dyDescent="0.25">
      <c r="A8098" t="s">
        <v>35900</v>
      </c>
      <c r="B8098" t="s">
        <v>35</v>
      </c>
      <c r="C8098" t="s">
        <v>47</v>
      </c>
      <c r="D8098" t="s">
        <v>35901</v>
      </c>
      <c r="E8098">
        <v>184.34</v>
      </c>
      <c r="F8098">
        <v>35</v>
      </c>
      <c r="G8098" t="s">
        <v>43730</v>
      </c>
      <c r="H8098" t="s">
        <v>9577</v>
      </c>
      <c r="I8098" s="1">
        <v>45137</v>
      </c>
      <c r="J8098" s="1">
        <v>45658</v>
      </c>
      <c r="K8098" t="s">
        <v>35902</v>
      </c>
      <c r="L8098" t="s">
        <v>35903</v>
      </c>
      <c r="M8098" t="s">
        <v>20</v>
      </c>
      <c r="N8098">
        <v>5</v>
      </c>
      <c r="O8098">
        <f>Table1[[#This Row],[Price]]-0.1*Table1[[#This Row],[Price]]</f>
        <v>165.90600000000001</v>
      </c>
      <c r="P8098" s="9">
        <f>(Table1[[#This Row],[Expiration Date]]-Table1[[#This Row],[Manufacturing Date]])/365</f>
        <v>1.4273972602739726</v>
      </c>
      <c r="Q8098" t="str">
        <f>IF(Table1[[#This Row],[Expiration Date]]-J8106&gt;12/31/2024,"not expired","expired")</f>
        <v>not expired</v>
      </c>
      <c r="R8098">
        <f>Table1[[#This Row],[Discounted Price]]*0.95</f>
        <v>157.61070000000001</v>
      </c>
      <c r="S8098">
        <f>Table1[[#This Row],[Discounted Price]]*0.9</f>
        <v>149.31540000000001</v>
      </c>
      <c r="T8098">
        <f>Table1[[#This Row],[Discounted Price]]*0.8</f>
        <v>132.72480000000002</v>
      </c>
      <c r="U8098">
        <f>Table1[[#This Row],[Price]]*0.52</f>
        <v>95.856800000000007</v>
      </c>
      <c r="V8098">
        <f>(Table1[[#This Row],[Price]]-Table1[[#This Row],[Scrap value]])/2</f>
        <v>44.241599999999998</v>
      </c>
    </row>
    <row r="8099" spans="1:22" x14ac:dyDescent="0.25">
      <c r="A8099" t="s">
        <v>35904</v>
      </c>
      <c r="B8099" t="s">
        <v>29</v>
      </c>
      <c r="C8099" t="s">
        <v>47</v>
      </c>
      <c r="D8099" t="s">
        <v>35905</v>
      </c>
      <c r="E8099">
        <v>119.92</v>
      </c>
      <c r="F8099">
        <v>47</v>
      </c>
      <c r="G8099" t="s">
        <v>43730</v>
      </c>
      <c r="H8099" t="s">
        <v>10218</v>
      </c>
      <c r="I8099" s="1">
        <v>45000</v>
      </c>
      <c r="J8099" s="1">
        <v>45292</v>
      </c>
      <c r="K8099" t="s">
        <v>35906</v>
      </c>
      <c r="L8099" t="s">
        <v>35907</v>
      </c>
      <c r="M8099" t="s">
        <v>27</v>
      </c>
      <c r="N8099">
        <v>3</v>
      </c>
      <c r="O8099">
        <f>Table1[[#This Row],[Price]]-0.1*Table1[[#This Row],[Price]]</f>
        <v>107.928</v>
      </c>
      <c r="P8099" s="9">
        <f>(Table1[[#This Row],[Expiration Date]]-Table1[[#This Row],[Manufacturing Date]])/365</f>
        <v>0.8</v>
      </c>
      <c r="Q8099" t="str">
        <f>IF(Table1[[#This Row],[Expiration Date]]-J8107&gt;12/31/2024,"not expired","expired")</f>
        <v>expired</v>
      </c>
      <c r="R8099">
        <f>Table1[[#This Row],[Discounted Price]]*0.95</f>
        <v>102.5316</v>
      </c>
      <c r="S8099">
        <f>Table1[[#This Row],[Discounted Price]]*0.9</f>
        <v>97.135199999999998</v>
      </c>
      <c r="T8099">
        <f>Table1[[#This Row],[Discounted Price]]*0.8</f>
        <v>86.342399999999998</v>
      </c>
      <c r="U8099">
        <f>Table1[[#This Row],[Price]]*0.52</f>
        <v>62.358400000000003</v>
      </c>
      <c r="V8099">
        <f>(Table1[[#This Row],[Price]]-Table1[[#This Row],[Scrap value]])/2</f>
        <v>28.780799999999999</v>
      </c>
    </row>
    <row r="8100" spans="1:22" x14ac:dyDescent="0.25">
      <c r="A8100" t="s">
        <v>35908</v>
      </c>
      <c r="B8100" t="s">
        <v>29</v>
      </c>
      <c r="C8100" t="s">
        <v>47</v>
      </c>
      <c r="D8100" t="s">
        <v>35909</v>
      </c>
      <c r="E8100">
        <v>468.17</v>
      </c>
      <c r="F8100">
        <v>18</v>
      </c>
      <c r="G8100" t="s">
        <v>43729</v>
      </c>
      <c r="H8100" t="s">
        <v>24631</v>
      </c>
      <c r="I8100" s="1">
        <v>45000</v>
      </c>
      <c r="J8100" s="1">
        <v>45292</v>
      </c>
      <c r="K8100" t="s">
        <v>35910</v>
      </c>
      <c r="L8100" t="s">
        <v>35911</v>
      </c>
      <c r="M8100" t="s">
        <v>45</v>
      </c>
      <c r="N8100">
        <v>2</v>
      </c>
      <c r="O8100">
        <f>Table1[[#This Row],[Price]]-0.1*Table1[[#This Row],[Price]]</f>
        <v>421.35300000000001</v>
      </c>
      <c r="P8100" s="9">
        <f>(Table1[[#This Row],[Expiration Date]]-Table1[[#This Row],[Manufacturing Date]])/365</f>
        <v>0.8</v>
      </c>
      <c r="Q8100" t="str">
        <f>IF(Table1[[#This Row],[Expiration Date]]-J8108&gt;12/31/2024,"not expired","expired")</f>
        <v>expired</v>
      </c>
      <c r="R8100">
        <f>Table1[[#This Row],[Discounted Price]]*0.95</f>
        <v>400.28534999999999</v>
      </c>
      <c r="S8100">
        <f>Table1[[#This Row],[Discounted Price]]*0.9</f>
        <v>379.21770000000004</v>
      </c>
      <c r="T8100">
        <f>Table1[[#This Row],[Discounted Price]]*0.8</f>
        <v>337.08240000000001</v>
      </c>
      <c r="U8100">
        <f>Table1[[#This Row],[Price]]*0.52</f>
        <v>243.44840000000002</v>
      </c>
      <c r="V8100">
        <f>(Table1[[#This Row],[Price]]-Table1[[#This Row],[Scrap value]])/2</f>
        <v>112.3608</v>
      </c>
    </row>
    <row r="8101" spans="1:22" x14ac:dyDescent="0.25">
      <c r="A8101" t="s">
        <v>35912</v>
      </c>
      <c r="B8101" t="s">
        <v>35</v>
      </c>
      <c r="C8101" t="s">
        <v>47</v>
      </c>
      <c r="D8101" t="s">
        <v>35913</v>
      </c>
      <c r="E8101">
        <v>407.05</v>
      </c>
      <c r="F8101">
        <v>48</v>
      </c>
      <c r="G8101" t="s">
        <v>43728</v>
      </c>
      <c r="H8101" t="s">
        <v>24664</v>
      </c>
      <c r="I8101" s="1">
        <v>44927</v>
      </c>
      <c r="J8101" s="1">
        <v>45292</v>
      </c>
      <c r="K8101" t="s">
        <v>35914</v>
      </c>
      <c r="L8101" t="s">
        <v>35915</v>
      </c>
      <c r="M8101" t="s">
        <v>45</v>
      </c>
      <c r="N8101">
        <v>2</v>
      </c>
      <c r="O8101">
        <f>Table1[[#This Row],[Price]]-0.1*Table1[[#This Row],[Price]]</f>
        <v>366.34500000000003</v>
      </c>
      <c r="P8101" s="9">
        <f>(Table1[[#This Row],[Expiration Date]]-Table1[[#This Row],[Manufacturing Date]])/365</f>
        <v>1</v>
      </c>
      <c r="Q8101" t="str">
        <f>IF(Table1[[#This Row],[Expiration Date]]-J8109&gt;12/31/2024,"not expired","expired")</f>
        <v>expired</v>
      </c>
      <c r="R8101">
        <f>Table1[[#This Row],[Discounted Price]]*0.95</f>
        <v>348.02775000000003</v>
      </c>
      <c r="S8101">
        <f>Table1[[#This Row],[Discounted Price]]*0.9</f>
        <v>329.71050000000002</v>
      </c>
      <c r="T8101">
        <f>Table1[[#This Row],[Discounted Price]]*0.8</f>
        <v>293.07600000000002</v>
      </c>
      <c r="U8101">
        <f>Table1[[#This Row],[Price]]*0.52</f>
        <v>211.66600000000003</v>
      </c>
      <c r="V8101">
        <f>(Table1[[#This Row],[Price]]-Table1[[#This Row],[Scrap value]])/2</f>
        <v>97.691999999999993</v>
      </c>
    </row>
    <row r="8102" spans="1:22" x14ac:dyDescent="0.25">
      <c r="A8102" t="s">
        <v>35916</v>
      </c>
      <c r="B8102" t="s">
        <v>35</v>
      </c>
      <c r="C8102" t="s">
        <v>47</v>
      </c>
      <c r="D8102" t="s">
        <v>35917</v>
      </c>
      <c r="E8102">
        <v>451.54</v>
      </c>
      <c r="F8102">
        <v>63</v>
      </c>
      <c r="G8102" t="s">
        <v>43729</v>
      </c>
      <c r="H8102" t="s">
        <v>2380</v>
      </c>
      <c r="I8102" s="1">
        <v>44927</v>
      </c>
      <c r="J8102" s="1">
        <v>45292</v>
      </c>
      <c r="K8102" t="s">
        <v>35918</v>
      </c>
      <c r="L8102" t="s">
        <v>35919</v>
      </c>
      <c r="M8102" t="s">
        <v>20</v>
      </c>
      <c r="N8102">
        <v>2</v>
      </c>
      <c r="O8102">
        <f>Table1[[#This Row],[Price]]-0.1*Table1[[#This Row],[Price]]</f>
        <v>406.38600000000002</v>
      </c>
      <c r="P8102" s="9">
        <f>(Table1[[#This Row],[Expiration Date]]-Table1[[#This Row],[Manufacturing Date]])/365</f>
        <v>1</v>
      </c>
      <c r="Q8102" t="str">
        <f>IF(Table1[[#This Row],[Expiration Date]]-J8110&gt;12/31/2024,"not expired","expired")</f>
        <v>expired</v>
      </c>
      <c r="R8102">
        <f>Table1[[#This Row],[Discounted Price]]*0.95</f>
        <v>386.06670000000003</v>
      </c>
      <c r="S8102">
        <f>Table1[[#This Row],[Discounted Price]]*0.9</f>
        <v>365.74740000000003</v>
      </c>
      <c r="T8102">
        <f>Table1[[#This Row],[Discounted Price]]*0.8</f>
        <v>325.10880000000003</v>
      </c>
      <c r="U8102">
        <f>Table1[[#This Row],[Price]]*0.52</f>
        <v>234.80080000000001</v>
      </c>
      <c r="V8102">
        <f>(Table1[[#This Row],[Price]]-Table1[[#This Row],[Scrap value]])/2</f>
        <v>108.36960000000001</v>
      </c>
    </row>
    <row r="8103" spans="1:22" x14ac:dyDescent="0.25">
      <c r="A8103" t="s">
        <v>35920</v>
      </c>
      <c r="B8103" t="s">
        <v>29</v>
      </c>
      <c r="C8103" t="s">
        <v>47</v>
      </c>
      <c r="D8103" t="s">
        <v>35921</v>
      </c>
      <c r="E8103">
        <v>54.22</v>
      </c>
      <c r="F8103">
        <v>58</v>
      </c>
      <c r="G8103" t="s">
        <v>43728</v>
      </c>
      <c r="H8103" t="s">
        <v>3382</v>
      </c>
      <c r="I8103" s="1">
        <v>45000</v>
      </c>
      <c r="J8103" s="1">
        <v>45658</v>
      </c>
      <c r="K8103" t="s">
        <v>35922</v>
      </c>
      <c r="L8103" t="s">
        <v>35923</v>
      </c>
      <c r="M8103" t="s">
        <v>27</v>
      </c>
      <c r="N8103">
        <v>1</v>
      </c>
      <c r="O8103">
        <f>Table1[[#This Row],[Price]]-0.1*Table1[[#This Row],[Price]]</f>
        <v>48.798000000000002</v>
      </c>
      <c r="P8103" s="9">
        <f>(Table1[[#This Row],[Expiration Date]]-Table1[[#This Row],[Manufacturing Date]])/365</f>
        <v>1.8027397260273972</v>
      </c>
      <c r="Q8103" t="str">
        <f>IF(Table1[[#This Row],[Expiration Date]]-J8111&gt;12/31/2024,"not expired","expired")</f>
        <v>not expired</v>
      </c>
      <c r="R8103">
        <f>Table1[[#This Row],[Discounted Price]]*0.95</f>
        <v>46.3581</v>
      </c>
      <c r="S8103">
        <f>Table1[[#This Row],[Discounted Price]]*0.9</f>
        <v>43.918200000000006</v>
      </c>
      <c r="T8103">
        <f>Table1[[#This Row],[Discounted Price]]*0.8</f>
        <v>39.038400000000003</v>
      </c>
      <c r="U8103">
        <f>Table1[[#This Row],[Price]]*0.52</f>
        <v>28.194400000000002</v>
      </c>
      <c r="V8103">
        <f>(Table1[[#This Row],[Price]]-Table1[[#This Row],[Scrap value]])/2</f>
        <v>13.012799999999999</v>
      </c>
    </row>
    <row r="8104" spans="1:22" x14ac:dyDescent="0.25">
      <c r="A8104" t="s">
        <v>35924</v>
      </c>
      <c r="B8104" t="s">
        <v>22</v>
      </c>
      <c r="C8104" t="s">
        <v>47</v>
      </c>
      <c r="D8104" t="s">
        <v>35925</v>
      </c>
      <c r="E8104">
        <v>381.32</v>
      </c>
      <c r="F8104">
        <v>2</v>
      </c>
      <c r="G8104" t="s">
        <v>43729</v>
      </c>
      <c r="H8104" t="s">
        <v>18531</v>
      </c>
      <c r="I8104" s="1">
        <v>44927</v>
      </c>
      <c r="J8104" s="1">
        <v>45292</v>
      </c>
      <c r="K8104" t="s">
        <v>35926</v>
      </c>
      <c r="L8104" t="s">
        <v>35927</v>
      </c>
      <c r="M8104" t="s">
        <v>20</v>
      </c>
      <c r="N8104">
        <v>3</v>
      </c>
      <c r="O8104">
        <f>Table1[[#This Row],[Price]]-0.1*Table1[[#This Row],[Price]]</f>
        <v>343.18799999999999</v>
      </c>
      <c r="P8104" s="9">
        <f>(Table1[[#This Row],[Expiration Date]]-Table1[[#This Row],[Manufacturing Date]])/365</f>
        <v>1</v>
      </c>
      <c r="Q8104" t="str">
        <f>IF(Table1[[#This Row],[Expiration Date]]-J8112&gt;12/31/2024,"not expired","expired")</f>
        <v>expired</v>
      </c>
      <c r="R8104">
        <f>Table1[[#This Row],[Discounted Price]]*0.95</f>
        <v>326.02859999999998</v>
      </c>
      <c r="S8104">
        <f>Table1[[#This Row],[Discounted Price]]*0.9</f>
        <v>308.86919999999998</v>
      </c>
      <c r="T8104">
        <f>Table1[[#This Row],[Discounted Price]]*0.8</f>
        <v>274.55040000000002</v>
      </c>
      <c r="U8104">
        <f>Table1[[#This Row],[Price]]*0.52</f>
        <v>198.28640000000001</v>
      </c>
      <c r="V8104">
        <f>(Table1[[#This Row],[Price]]-Table1[[#This Row],[Scrap value]])/2</f>
        <v>91.516799999999989</v>
      </c>
    </row>
    <row r="8105" spans="1:22" x14ac:dyDescent="0.25">
      <c r="A8105" t="s">
        <v>35928</v>
      </c>
      <c r="B8105" t="s">
        <v>22</v>
      </c>
      <c r="C8105" t="s">
        <v>47</v>
      </c>
      <c r="D8105" t="s">
        <v>35929</v>
      </c>
      <c r="E8105">
        <v>66.73</v>
      </c>
      <c r="F8105">
        <v>84</v>
      </c>
      <c r="G8105" t="s">
        <v>43729</v>
      </c>
      <c r="H8105" t="s">
        <v>15096</v>
      </c>
      <c r="I8105" s="1">
        <v>44927</v>
      </c>
      <c r="J8105" s="1">
        <v>45292</v>
      </c>
      <c r="K8105" t="s">
        <v>35930</v>
      </c>
      <c r="L8105" t="s">
        <v>35931</v>
      </c>
      <c r="M8105" t="s">
        <v>20</v>
      </c>
      <c r="N8105">
        <v>4</v>
      </c>
      <c r="O8105">
        <f>Table1[[#This Row],[Price]]-0.1*Table1[[#This Row],[Price]]</f>
        <v>60.057000000000002</v>
      </c>
      <c r="P8105" s="9">
        <f>(Table1[[#This Row],[Expiration Date]]-Table1[[#This Row],[Manufacturing Date]])/365</f>
        <v>1</v>
      </c>
      <c r="Q8105" t="str">
        <f>IF(Table1[[#This Row],[Expiration Date]]-J8113&gt;12/31/2024,"not expired","expired")</f>
        <v>expired</v>
      </c>
      <c r="R8105">
        <f>Table1[[#This Row],[Discounted Price]]*0.95</f>
        <v>57.05415</v>
      </c>
      <c r="S8105">
        <f>Table1[[#This Row],[Discounted Price]]*0.9</f>
        <v>54.051300000000005</v>
      </c>
      <c r="T8105">
        <f>Table1[[#This Row],[Discounted Price]]*0.8</f>
        <v>48.045600000000007</v>
      </c>
      <c r="U8105">
        <f>Table1[[#This Row],[Price]]*0.52</f>
        <v>34.699600000000004</v>
      </c>
      <c r="V8105">
        <f>(Table1[[#This Row],[Price]]-Table1[[#This Row],[Scrap value]])/2</f>
        <v>16.0152</v>
      </c>
    </row>
    <row r="8106" spans="1:22" x14ac:dyDescent="0.25">
      <c r="A8106" t="s">
        <v>35932</v>
      </c>
      <c r="B8106" t="s">
        <v>35</v>
      </c>
      <c r="C8106" t="s">
        <v>47</v>
      </c>
      <c r="D8106" t="s">
        <v>35933</v>
      </c>
      <c r="E8106">
        <v>160.85</v>
      </c>
      <c r="F8106">
        <v>49</v>
      </c>
      <c r="G8106" t="s">
        <v>43729</v>
      </c>
      <c r="H8106" t="s">
        <v>5838</v>
      </c>
      <c r="I8106" s="1">
        <v>44927</v>
      </c>
      <c r="J8106" s="1">
        <v>45292</v>
      </c>
      <c r="K8106" t="s">
        <v>35934</v>
      </c>
      <c r="L8106" t="s">
        <v>35935</v>
      </c>
      <c r="M8106" t="s">
        <v>27</v>
      </c>
      <c r="N8106">
        <v>3</v>
      </c>
      <c r="O8106">
        <f>Table1[[#This Row],[Price]]-0.1*Table1[[#This Row],[Price]]</f>
        <v>144.76499999999999</v>
      </c>
      <c r="P8106" s="9">
        <f>(Table1[[#This Row],[Expiration Date]]-Table1[[#This Row],[Manufacturing Date]])/365</f>
        <v>1</v>
      </c>
      <c r="Q8106" t="str">
        <f>IF(Table1[[#This Row],[Expiration Date]]-J8114&gt;12/31/2024,"not expired","expired")</f>
        <v>expired</v>
      </c>
      <c r="R8106">
        <f>Table1[[#This Row],[Discounted Price]]*0.95</f>
        <v>137.52674999999999</v>
      </c>
      <c r="S8106">
        <f>Table1[[#This Row],[Discounted Price]]*0.9</f>
        <v>130.2885</v>
      </c>
      <c r="T8106">
        <f>Table1[[#This Row],[Discounted Price]]*0.8</f>
        <v>115.812</v>
      </c>
      <c r="U8106">
        <f>Table1[[#This Row],[Price]]*0.52</f>
        <v>83.641999999999996</v>
      </c>
      <c r="V8106">
        <f>(Table1[[#This Row],[Price]]-Table1[[#This Row],[Scrap value]])/2</f>
        <v>38.603999999999999</v>
      </c>
    </row>
    <row r="8107" spans="1:22" x14ac:dyDescent="0.25">
      <c r="A8107" t="s">
        <v>35936</v>
      </c>
      <c r="B8107" t="s">
        <v>22</v>
      </c>
      <c r="C8107" t="s">
        <v>47</v>
      </c>
      <c r="D8107" t="s">
        <v>35937</v>
      </c>
      <c r="E8107">
        <v>376.04</v>
      </c>
      <c r="F8107">
        <v>57</v>
      </c>
      <c r="G8107" t="s">
        <v>43729</v>
      </c>
      <c r="H8107" t="s">
        <v>35938</v>
      </c>
      <c r="I8107" s="1">
        <v>45000</v>
      </c>
      <c r="J8107" s="1">
        <v>46023</v>
      </c>
      <c r="K8107" t="s">
        <v>35939</v>
      </c>
      <c r="L8107" t="s">
        <v>35940</v>
      </c>
      <c r="M8107" t="s">
        <v>45</v>
      </c>
      <c r="N8107">
        <v>2</v>
      </c>
      <c r="O8107">
        <f>Table1[[#This Row],[Price]]-0.1*Table1[[#This Row],[Price]]</f>
        <v>338.43600000000004</v>
      </c>
      <c r="P8107" s="9">
        <f>(Table1[[#This Row],[Expiration Date]]-Table1[[#This Row],[Manufacturing Date]])/365</f>
        <v>2.8027397260273972</v>
      </c>
      <c r="Q8107" t="str">
        <f>IF(Table1[[#This Row],[Expiration Date]]-J8115&gt;12/31/2024,"not expired","expired")</f>
        <v>not expired</v>
      </c>
      <c r="R8107">
        <f>Table1[[#This Row],[Discounted Price]]*0.95</f>
        <v>321.51420000000002</v>
      </c>
      <c r="S8107">
        <f>Table1[[#This Row],[Discounted Price]]*0.9</f>
        <v>304.59240000000005</v>
      </c>
      <c r="T8107">
        <f>Table1[[#This Row],[Discounted Price]]*0.8</f>
        <v>270.74880000000002</v>
      </c>
      <c r="U8107">
        <f>Table1[[#This Row],[Price]]*0.52</f>
        <v>195.54080000000002</v>
      </c>
      <c r="V8107">
        <f>(Table1[[#This Row],[Price]]-Table1[[#This Row],[Scrap value]])/2</f>
        <v>90.249600000000001</v>
      </c>
    </row>
    <row r="8108" spans="1:22" x14ac:dyDescent="0.25">
      <c r="A8108" t="s">
        <v>35941</v>
      </c>
      <c r="B8108" t="s">
        <v>15</v>
      </c>
      <c r="C8108" t="s">
        <v>47</v>
      </c>
      <c r="D8108" t="s">
        <v>35942</v>
      </c>
      <c r="E8108">
        <v>133.37</v>
      </c>
      <c r="F8108">
        <v>17</v>
      </c>
      <c r="G8108" t="s">
        <v>43728</v>
      </c>
      <c r="H8108" t="s">
        <v>24240</v>
      </c>
      <c r="I8108" s="1">
        <v>45137</v>
      </c>
      <c r="J8108" s="1">
        <v>45658</v>
      </c>
      <c r="K8108" t="s">
        <v>35943</v>
      </c>
      <c r="L8108" t="s">
        <v>35944</v>
      </c>
      <c r="M8108" t="s">
        <v>27</v>
      </c>
      <c r="N8108">
        <v>3</v>
      </c>
      <c r="O8108">
        <f>Table1[[#This Row],[Price]]-0.1*Table1[[#This Row],[Price]]</f>
        <v>120.033</v>
      </c>
      <c r="P8108" s="9">
        <f>(Table1[[#This Row],[Expiration Date]]-Table1[[#This Row],[Manufacturing Date]])/365</f>
        <v>1.4273972602739726</v>
      </c>
      <c r="Q8108" t="str">
        <f>IF(Table1[[#This Row],[Expiration Date]]-J8116&gt;12/31/2024,"not expired","expired")</f>
        <v>not expired</v>
      </c>
      <c r="R8108">
        <f>Table1[[#This Row],[Discounted Price]]*0.95</f>
        <v>114.03134999999999</v>
      </c>
      <c r="S8108">
        <f>Table1[[#This Row],[Discounted Price]]*0.9</f>
        <v>108.02970000000001</v>
      </c>
      <c r="T8108">
        <f>Table1[[#This Row],[Discounted Price]]*0.8</f>
        <v>96.02640000000001</v>
      </c>
      <c r="U8108">
        <f>Table1[[#This Row],[Price]]*0.52</f>
        <v>69.352400000000003</v>
      </c>
      <c r="V8108">
        <f>(Table1[[#This Row],[Price]]-Table1[[#This Row],[Scrap value]])/2</f>
        <v>32.008800000000001</v>
      </c>
    </row>
    <row r="8109" spans="1:22" x14ac:dyDescent="0.25">
      <c r="A8109" t="s">
        <v>35945</v>
      </c>
      <c r="B8109" t="s">
        <v>15</v>
      </c>
      <c r="C8109" t="s">
        <v>47</v>
      </c>
      <c r="D8109" t="s">
        <v>35946</v>
      </c>
      <c r="E8109">
        <v>417.94</v>
      </c>
      <c r="F8109">
        <v>31</v>
      </c>
      <c r="G8109" t="s">
        <v>43729</v>
      </c>
      <c r="H8109" t="s">
        <v>27011</v>
      </c>
      <c r="I8109" s="1">
        <v>45137</v>
      </c>
      <c r="J8109" s="1">
        <v>46023</v>
      </c>
      <c r="K8109" t="s">
        <v>35947</v>
      </c>
      <c r="L8109" t="s">
        <v>35948</v>
      </c>
      <c r="M8109" t="s">
        <v>20</v>
      </c>
      <c r="N8109">
        <v>3</v>
      </c>
      <c r="O8109">
        <f>Table1[[#This Row],[Price]]-0.1*Table1[[#This Row],[Price]]</f>
        <v>376.14600000000002</v>
      </c>
      <c r="P8109" s="9">
        <f>(Table1[[#This Row],[Expiration Date]]-Table1[[#This Row],[Manufacturing Date]])/365</f>
        <v>2.4273972602739726</v>
      </c>
      <c r="Q8109" t="str">
        <f>IF(Table1[[#This Row],[Expiration Date]]-J8117&gt;12/31/2024,"not expired","expired")</f>
        <v>not expired</v>
      </c>
      <c r="R8109">
        <f>Table1[[#This Row],[Discounted Price]]*0.95</f>
        <v>357.33870000000002</v>
      </c>
      <c r="S8109">
        <f>Table1[[#This Row],[Discounted Price]]*0.9</f>
        <v>338.53140000000002</v>
      </c>
      <c r="T8109">
        <f>Table1[[#This Row],[Discounted Price]]*0.8</f>
        <v>300.91680000000002</v>
      </c>
      <c r="U8109">
        <f>Table1[[#This Row],[Price]]*0.52</f>
        <v>217.3288</v>
      </c>
      <c r="V8109">
        <f>(Table1[[#This Row],[Price]]-Table1[[#This Row],[Scrap value]])/2</f>
        <v>100.3056</v>
      </c>
    </row>
    <row r="8110" spans="1:22" x14ac:dyDescent="0.25">
      <c r="A8110" t="s">
        <v>35949</v>
      </c>
      <c r="B8110" t="s">
        <v>15</v>
      </c>
      <c r="C8110" t="s">
        <v>47</v>
      </c>
      <c r="D8110" t="s">
        <v>35950</v>
      </c>
      <c r="E8110">
        <v>109.96</v>
      </c>
      <c r="F8110">
        <v>22</v>
      </c>
      <c r="G8110" t="s">
        <v>43728</v>
      </c>
      <c r="H8110" t="s">
        <v>14269</v>
      </c>
      <c r="I8110" s="1">
        <v>45137</v>
      </c>
      <c r="J8110" s="1">
        <v>45658</v>
      </c>
      <c r="K8110" t="s">
        <v>35951</v>
      </c>
      <c r="L8110" t="s">
        <v>35952</v>
      </c>
      <c r="M8110" t="s">
        <v>20</v>
      </c>
      <c r="N8110">
        <v>4</v>
      </c>
      <c r="O8110">
        <f>Table1[[#This Row],[Price]]-0.1*Table1[[#This Row],[Price]]</f>
        <v>98.963999999999999</v>
      </c>
      <c r="P8110" s="9">
        <f>(Table1[[#This Row],[Expiration Date]]-Table1[[#This Row],[Manufacturing Date]])/365</f>
        <v>1.4273972602739726</v>
      </c>
      <c r="Q8110" t="str">
        <f>IF(Table1[[#This Row],[Expiration Date]]-J8118&gt;12/31/2024,"not expired","expired")</f>
        <v>expired</v>
      </c>
      <c r="R8110">
        <f>Table1[[#This Row],[Discounted Price]]*0.95</f>
        <v>94.015799999999999</v>
      </c>
      <c r="S8110">
        <f>Table1[[#This Row],[Discounted Price]]*0.9</f>
        <v>89.067599999999999</v>
      </c>
      <c r="T8110">
        <f>Table1[[#This Row],[Discounted Price]]*0.8</f>
        <v>79.171199999999999</v>
      </c>
      <c r="U8110">
        <f>Table1[[#This Row],[Price]]*0.52</f>
        <v>57.179200000000002</v>
      </c>
      <c r="V8110">
        <f>(Table1[[#This Row],[Price]]-Table1[[#This Row],[Scrap value]])/2</f>
        <v>26.390399999999996</v>
      </c>
    </row>
    <row r="8111" spans="1:22" x14ac:dyDescent="0.25">
      <c r="A8111" t="s">
        <v>35953</v>
      </c>
      <c r="B8111" t="s">
        <v>22</v>
      </c>
      <c r="C8111" t="s">
        <v>47</v>
      </c>
      <c r="D8111" t="s">
        <v>35954</v>
      </c>
      <c r="E8111">
        <v>55.54</v>
      </c>
      <c r="F8111">
        <v>35</v>
      </c>
      <c r="G8111" t="s">
        <v>43729</v>
      </c>
      <c r="H8111" t="s">
        <v>35955</v>
      </c>
      <c r="I8111" s="1">
        <v>44927</v>
      </c>
      <c r="J8111" s="1">
        <v>45292</v>
      </c>
      <c r="K8111" t="s">
        <v>35956</v>
      </c>
      <c r="L8111" t="s">
        <v>35957</v>
      </c>
      <c r="M8111" t="s">
        <v>20</v>
      </c>
      <c r="N8111">
        <v>1</v>
      </c>
      <c r="O8111">
        <f>Table1[[#This Row],[Price]]-0.1*Table1[[#This Row],[Price]]</f>
        <v>49.985999999999997</v>
      </c>
      <c r="P8111" s="9">
        <f>(Table1[[#This Row],[Expiration Date]]-Table1[[#This Row],[Manufacturing Date]])/365</f>
        <v>1</v>
      </c>
      <c r="Q8111" t="str">
        <f>IF(Table1[[#This Row],[Expiration Date]]-J8119&gt;12/31/2024,"not expired","expired")</f>
        <v>expired</v>
      </c>
      <c r="R8111">
        <f>Table1[[#This Row],[Discounted Price]]*0.95</f>
        <v>47.486699999999992</v>
      </c>
      <c r="S8111">
        <f>Table1[[#This Row],[Discounted Price]]*0.9</f>
        <v>44.987400000000001</v>
      </c>
      <c r="T8111">
        <f>Table1[[#This Row],[Discounted Price]]*0.8</f>
        <v>39.988799999999998</v>
      </c>
      <c r="U8111">
        <f>Table1[[#This Row],[Price]]*0.52</f>
        <v>28.880800000000001</v>
      </c>
      <c r="V8111">
        <f>(Table1[[#This Row],[Price]]-Table1[[#This Row],[Scrap value]])/2</f>
        <v>13.329599999999999</v>
      </c>
    </row>
    <row r="8112" spans="1:22" x14ac:dyDescent="0.25">
      <c r="A8112" t="s">
        <v>35958</v>
      </c>
      <c r="B8112" t="s">
        <v>15</v>
      </c>
      <c r="C8112" t="s">
        <v>47</v>
      </c>
      <c r="D8112" t="s">
        <v>35959</v>
      </c>
      <c r="E8112">
        <v>36.520000000000003</v>
      </c>
      <c r="F8112">
        <v>44</v>
      </c>
      <c r="G8112" t="s">
        <v>43729</v>
      </c>
      <c r="H8112" t="s">
        <v>20593</v>
      </c>
      <c r="I8112" s="1">
        <v>44927</v>
      </c>
      <c r="J8112" s="1">
        <v>45292</v>
      </c>
      <c r="K8112" t="s">
        <v>35960</v>
      </c>
      <c r="L8112" t="s">
        <v>35961</v>
      </c>
      <c r="M8112" t="s">
        <v>27</v>
      </c>
      <c r="N8112">
        <v>4</v>
      </c>
      <c r="O8112">
        <f>Table1[[#This Row],[Price]]-0.1*Table1[[#This Row],[Price]]</f>
        <v>32.868000000000002</v>
      </c>
      <c r="P8112" s="9">
        <f>(Table1[[#This Row],[Expiration Date]]-Table1[[#This Row],[Manufacturing Date]])/365</f>
        <v>1</v>
      </c>
      <c r="Q8112" t="str">
        <f>IF(Table1[[#This Row],[Expiration Date]]-J8120&gt;12/31/2024,"not expired","expired")</f>
        <v>expired</v>
      </c>
      <c r="R8112">
        <f>Table1[[#This Row],[Discounted Price]]*0.95</f>
        <v>31.224599999999999</v>
      </c>
      <c r="S8112">
        <f>Table1[[#This Row],[Discounted Price]]*0.9</f>
        <v>29.581200000000003</v>
      </c>
      <c r="T8112">
        <f>Table1[[#This Row],[Discounted Price]]*0.8</f>
        <v>26.294400000000003</v>
      </c>
      <c r="U8112">
        <f>Table1[[#This Row],[Price]]*0.52</f>
        <v>18.990400000000001</v>
      </c>
      <c r="V8112">
        <f>(Table1[[#This Row],[Price]]-Table1[[#This Row],[Scrap value]])/2</f>
        <v>8.764800000000001</v>
      </c>
    </row>
    <row r="8113" spans="1:22" x14ac:dyDescent="0.25">
      <c r="A8113" t="s">
        <v>35962</v>
      </c>
      <c r="B8113" t="s">
        <v>15</v>
      </c>
      <c r="C8113" t="s">
        <v>47</v>
      </c>
      <c r="D8113" t="s">
        <v>35963</v>
      </c>
      <c r="E8113">
        <v>177.72</v>
      </c>
      <c r="F8113">
        <v>1</v>
      </c>
      <c r="G8113" t="s">
        <v>43730</v>
      </c>
      <c r="H8113" t="s">
        <v>35010</v>
      </c>
      <c r="I8113" s="1">
        <v>44927</v>
      </c>
      <c r="J8113" s="1">
        <v>46023</v>
      </c>
      <c r="K8113" t="s">
        <v>35964</v>
      </c>
      <c r="L8113" t="s">
        <v>35965</v>
      </c>
      <c r="M8113" t="s">
        <v>20</v>
      </c>
      <c r="N8113">
        <v>4</v>
      </c>
      <c r="O8113">
        <f>Table1[[#This Row],[Price]]-0.1*Table1[[#This Row],[Price]]</f>
        <v>159.94800000000001</v>
      </c>
      <c r="P8113" s="9">
        <f>(Table1[[#This Row],[Expiration Date]]-Table1[[#This Row],[Manufacturing Date]])/365</f>
        <v>3.0027397260273974</v>
      </c>
      <c r="Q8113" t="str">
        <f>IF(Table1[[#This Row],[Expiration Date]]-J8121&gt;12/31/2024,"not expired","expired")</f>
        <v>not expired</v>
      </c>
      <c r="R8113">
        <f>Table1[[#This Row],[Discounted Price]]*0.95</f>
        <v>151.95060000000001</v>
      </c>
      <c r="S8113">
        <f>Table1[[#This Row],[Discounted Price]]*0.9</f>
        <v>143.95320000000001</v>
      </c>
      <c r="T8113">
        <f>Table1[[#This Row],[Discounted Price]]*0.8</f>
        <v>127.95840000000001</v>
      </c>
      <c r="U8113">
        <f>Table1[[#This Row],[Price]]*0.52</f>
        <v>92.414400000000001</v>
      </c>
      <c r="V8113">
        <f>(Table1[[#This Row],[Price]]-Table1[[#This Row],[Scrap value]])/2</f>
        <v>42.652799999999999</v>
      </c>
    </row>
    <row r="8114" spans="1:22" x14ac:dyDescent="0.25">
      <c r="A8114" t="s">
        <v>35966</v>
      </c>
      <c r="B8114" t="s">
        <v>15</v>
      </c>
      <c r="C8114" t="s">
        <v>47</v>
      </c>
      <c r="D8114" t="s">
        <v>35967</v>
      </c>
      <c r="E8114">
        <v>200.16</v>
      </c>
      <c r="F8114">
        <v>41</v>
      </c>
      <c r="G8114" t="s">
        <v>43728</v>
      </c>
      <c r="H8114" t="s">
        <v>32285</v>
      </c>
      <c r="I8114" s="1">
        <v>45137</v>
      </c>
      <c r="J8114" s="1">
        <v>46023</v>
      </c>
      <c r="K8114" t="s">
        <v>35968</v>
      </c>
      <c r="L8114" t="s">
        <v>35969</v>
      </c>
      <c r="M8114" t="s">
        <v>27</v>
      </c>
      <c r="N8114">
        <v>3</v>
      </c>
      <c r="O8114">
        <f>Table1[[#This Row],[Price]]-0.1*Table1[[#This Row],[Price]]</f>
        <v>180.14400000000001</v>
      </c>
      <c r="P8114" s="9">
        <f>(Table1[[#This Row],[Expiration Date]]-Table1[[#This Row],[Manufacturing Date]])/365</f>
        <v>2.4273972602739726</v>
      </c>
      <c r="Q8114" t="str">
        <f>IF(Table1[[#This Row],[Expiration Date]]-J8122&gt;12/31/2024,"not expired","expired")</f>
        <v>not expired</v>
      </c>
      <c r="R8114">
        <f>Table1[[#This Row],[Discounted Price]]*0.95</f>
        <v>171.13679999999999</v>
      </c>
      <c r="S8114">
        <f>Table1[[#This Row],[Discounted Price]]*0.9</f>
        <v>162.12960000000001</v>
      </c>
      <c r="T8114">
        <f>Table1[[#This Row],[Discounted Price]]*0.8</f>
        <v>144.11520000000002</v>
      </c>
      <c r="U8114">
        <f>Table1[[#This Row],[Price]]*0.52</f>
        <v>104.08320000000001</v>
      </c>
      <c r="V8114">
        <f>(Table1[[#This Row],[Price]]-Table1[[#This Row],[Scrap value]])/2</f>
        <v>48.038399999999996</v>
      </c>
    </row>
    <row r="8115" spans="1:22" x14ac:dyDescent="0.25">
      <c r="A8115" t="s">
        <v>35970</v>
      </c>
      <c r="B8115" t="s">
        <v>15</v>
      </c>
      <c r="C8115" t="s">
        <v>47</v>
      </c>
      <c r="D8115" t="s">
        <v>35971</v>
      </c>
      <c r="E8115">
        <v>74.099999999999994</v>
      </c>
      <c r="F8115">
        <v>26</v>
      </c>
      <c r="G8115" t="s">
        <v>43729</v>
      </c>
      <c r="H8115" t="s">
        <v>16020</v>
      </c>
      <c r="I8115" s="1">
        <v>45000</v>
      </c>
      <c r="J8115" s="1">
        <v>45292</v>
      </c>
      <c r="K8115" t="s">
        <v>35972</v>
      </c>
      <c r="L8115" t="s">
        <v>35973</v>
      </c>
      <c r="M8115" t="s">
        <v>27</v>
      </c>
      <c r="N8115">
        <v>5</v>
      </c>
      <c r="O8115">
        <f>Table1[[#This Row],[Price]]-0.1*Table1[[#This Row],[Price]]</f>
        <v>66.69</v>
      </c>
      <c r="P8115" s="9">
        <f>(Table1[[#This Row],[Expiration Date]]-Table1[[#This Row],[Manufacturing Date]])/365</f>
        <v>0.8</v>
      </c>
      <c r="Q8115" t="str">
        <f>IF(Table1[[#This Row],[Expiration Date]]-J8123&gt;12/31/2024,"not expired","expired")</f>
        <v>expired</v>
      </c>
      <c r="R8115">
        <f>Table1[[#This Row],[Discounted Price]]*0.95</f>
        <v>63.355499999999992</v>
      </c>
      <c r="S8115">
        <f>Table1[[#This Row],[Discounted Price]]*0.9</f>
        <v>60.021000000000001</v>
      </c>
      <c r="T8115">
        <f>Table1[[#This Row],[Discounted Price]]*0.8</f>
        <v>53.352000000000004</v>
      </c>
      <c r="U8115">
        <f>Table1[[#This Row],[Price]]*0.52</f>
        <v>38.531999999999996</v>
      </c>
      <c r="V8115">
        <f>(Table1[[#This Row],[Price]]-Table1[[#This Row],[Scrap value]])/2</f>
        <v>17.783999999999999</v>
      </c>
    </row>
    <row r="8116" spans="1:22" x14ac:dyDescent="0.25">
      <c r="A8116" t="s">
        <v>35974</v>
      </c>
      <c r="B8116" t="s">
        <v>35</v>
      </c>
      <c r="C8116" t="s">
        <v>47</v>
      </c>
      <c r="D8116" t="s">
        <v>35975</v>
      </c>
      <c r="E8116">
        <v>251</v>
      </c>
      <c r="F8116">
        <v>62</v>
      </c>
      <c r="G8116" t="s">
        <v>43728</v>
      </c>
      <c r="H8116" t="s">
        <v>14131</v>
      </c>
      <c r="I8116" s="1">
        <v>45000</v>
      </c>
      <c r="J8116" s="1">
        <v>45292</v>
      </c>
      <c r="K8116" t="s">
        <v>35976</v>
      </c>
      <c r="L8116" t="s">
        <v>35977</v>
      </c>
      <c r="M8116" t="s">
        <v>20</v>
      </c>
      <c r="N8116">
        <v>4</v>
      </c>
      <c r="O8116">
        <f>Table1[[#This Row],[Price]]-0.1*Table1[[#This Row],[Price]]</f>
        <v>225.9</v>
      </c>
      <c r="P8116" s="9">
        <f>(Table1[[#This Row],[Expiration Date]]-Table1[[#This Row],[Manufacturing Date]])/365</f>
        <v>0.8</v>
      </c>
      <c r="Q8116" t="str">
        <f>IF(Table1[[#This Row],[Expiration Date]]-J8124&gt;12/31/2024,"not expired","expired")</f>
        <v>expired</v>
      </c>
      <c r="R8116">
        <f>Table1[[#This Row],[Discounted Price]]*0.95</f>
        <v>214.60499999999999</v>
      </c>
      <c r="S8116">
        <f>Table1[[#This Row],[Discounted Price]]*0.9</f>
        <v>203.31</v>
      </c>
      <c r="T8116">
        <f>Table1[[#This Row],[Discounted Price]]*0.8</f>
        <v>180.72000000000003</v>
      </c>
      <c r="U8116">
        <f>Table1[[#This Row],[Price]]*0.52</f>
        <v>130.52000000000001</v>
      </c>
      <c r="V8116">
        <f>(Table1[[#This Row],[Price]]-Table1[[#This Row],[Scrap value]])/2</f>
        <v>60.239999999999995</v>
      </c>
    </row>
    <row r="8117" spans="1:22" x14ac:dyDescent="0.25">
      <c r="A8117" t="s">
        <v>35978</v>
      </c>
      <c r="B8117" t="s">
        <v>29</v>
      </c>
      <c r="C8117" t="s">
        <v>47</v>
      </c>
      <c r="D8117" t="s">
        <v>35979</v>
      </c>
      <c r="E8117">
        <v>227.78</v>
      </c>
      <c r="F8117">
        <v>17</v>
      </c>
      <c r="G8117" t="s">
        <v>43730</v>
      </c>
      <c r="H8117" t="s">
        <v>17635</v>
      </c>
      <c r="I8117" s="1">
        <v>45137</v>
      </c>
      <c r="J8117" s="1">
        <v>45658</v>
      </c>
      <c r="K8117" t="s">
        <v>35980</v>
      </c>
      <c r="L8117" t="s">
        <v>35981</v>
      </c>
      <c r="M8117" t="s">
        <v>27</v>
      </c>
      <c r="N8117">
        <v>1</v>
      </c>
      <c r="O8117">
        <f>Table1[[#This Row],[Price]]-0.1*Table1[[#This Row],[Price]]</f>
        <v>205.00200000000001</v>
      </c>
      <c r="P8117" s="9">
        <f>(Table1[[#This Row],[Expiration Date]]-Table1[[#This Row],[Manufacturing Date]])/365</f>
        <v>1.4273972602739726</v>
      </c>
      <c r="Q8117" t="str">
        <f>IF(Table1[[#This Row],[Expiration Date]]-J8125&gt;12/31/2024,"not expired","expired")</f>
        <v>expired</v>
      </c>
      <c r="R8117">
        <f>Table1[[#This Row],[Discounted Price]]*0.95</f>
        <v>194.75190000000001</v>
      </c>
      <c r="S8117">
        <f>Table1[[#This Row],[Discounted Price]]*0.9</f>
        <v>184.5018</v>
      </c>
      <c r="T8117">
        <f>Table1[[#This Row],[Discounted Price]]*0.8</f>
        <v>164.00160000000002</v>
      </c>
      <c r="U8117">
        <f>Table1[[#This Row],[Price]]*0.52</f>
        <v>118.4456</v>
      </c>
      <c r="V8117">
        <f>(Table1[[#This Row],[Price]]-Table1[[#This Row],[Scrap value]])/2</f>
        <v>54.667200000000001</v>
      </c>
    </row>
    <row r="8118" spans="1:22" x14ac:dyDescent="0.25">
      <c r="A8118" t="s">
        <v>35982</v>
      </c>
      <c r="B8118" t="s">
        <v>29</v>
      </c>
      <c r="C8118" t="s">
        <v>47</v>
      </c>
      <c r="D8118" t="s">
        <v>35983</v>
      </c>
      <c r="E8118">
        <v>148.15</v>
      </c>
      <c r="F8118">
        <v>70</v>
      </c>
      <c r="G8118" t="s">
        <v>43729</v>
      </c>
      <c r="H8118" t="s">
        <v>23727</v>
      </c>
      <c r="I8118" s="1">
        <v>45137</v>
      </c>
      <c r="J8118" s="1">
        <v>46023</v>
      </c>
      <c r="K8118" t="s">
        <v>35984</v>
      </c>
      <c r="L8118" t="s">
        <v>35985</v>
      </c>
      <c r="M8118" t="s">
        <v>27</v>
      </c>
      <c r="N8118">
        <v>1</v>
      </c>
      <c r="O8118">
        <f>Table1[[#This Row],[Price]]-0.1*Table1[[#This Row],[Price]]</f>
        <v>133.33500000000001</v>
      </c>
      <c r="P8118" s="9">
        <f>(Table1[[#This Row],[Expiration Date]]-Table1[[#This Row],[Manufacturing Date]])/365</f>
        <v>2.4273972602739726</v>
      </c>
      <c r="Q8118" t="str">
        <f>IF(Table1[[#This Row],[Expiration Date]]-J8126&gt;12/31/2024,"not expired","expired")</f>
        <v>not expired</v>
      </c>
      <c r="R8118">
        <f>Table1[[#This Row],[Discounted Price]]*0.95</f>
        <v>126.66825</v>
      </c>
      <c r="S8118">
        <f>Table1[[#This Row],[Discounted Price]]*0.9</f>
        <v>120.00150000000001</v>
      </c>
      <c r="T8118">
        <f>Table1[[#This Row],[Discounted Price]]*0.8</f>
        <v>106.66800000000001</v>
      </c>
      <c r="U8118">
        <f>Table1[[#This Row],[Price]]*0.52</f>
        <v>77.038000000000011</v>
      </c>
      <c r="V8118">
        <f>(Table1[[#This Row],[Price]]-Table1[[#This Row],[Scrap value]])/2</f>
        <v>35.555999999999997</v>
      </c>
    </row>
    <row r="8119" spans="1:22" x14ac:dyDescent="0.25">
      <c r="A8119" t="s">
        <v>35986</v>
      </c>
      <c r="B8119" t="s">
        <v>35</v>
      </c>
      <c r="C8119" t="s">
        <v>47</v>
      </c>
      <c r="D8119" t="s">
        <v>35987</v>
      </c>
      <c r="E8119">
        <v>55.43</v>
      </c>
      <c r="F8119">
        <v>64</v>
      </c>
      <c r="G8119" t="s">
        <v>43729</v>
      </c>
      <c r="H8119" t="s">
        <v>927</v>
      </c>
      <c r="I8119" s="1">
        <v>44927</v>
      </c>
      <c r="J8119" s="1">
        <v>45292</v>
      </c>
      <c r="K8119" t="s">
        <v>35988</v>
      </c>
      <c r="L8119" t="s">
        <v>35989</v>
      </c>
      <c r="M8119" t="s">
        <v>27</v>
      </c>
      <c r="N8119">
        <v>3</v>
      </c>
      <c r="O8119">
        <f>Table1[[#This Row],[Price]]-0.1*Table1[[#This Row],[Price]]</f>
        <v>49.887</v>
      </c>
      <c r="P8119" s="9">
        <f>(Table1[[#This Row],[Expiration Date]]-Table1[[#This Row],[Manufacturing Date]])/365</f>
        <v>1</v>
      </c>
      <c r="Q8119" t="str">
        <f>IF(Table1[[#This Row],[Expiration Date]]-J8127&gt;12/31/2024,"not expired","expired")</f>
        <v>expired</v>
      </c>
      <c r="R8119">
        <f>Table1[[#This Row],[Discounted Price]]*0.95</f>
        <v>47.392649999999996</v>
      </c>
      <c r="S8119">
        <f>Table1[[#This Row],[Discounted Price]]*0.9</f>
        <v>44.898299999999999</v>
      </c>
      <c r="T8119">
        <f>Table1[[#This Row],[Discounted Price]]*0.8</f>
        <v>39.909600000000005</v>
      </c>
      <c r="U8119">
        <f>Table1[[#This Row],[Price]]*0.52</f>
        <v>28.823600000000003</v>
      </c>
      <c r="V8119">
        <f>(Table1[[#This Row],[Price]]-Table1[[#This Row],[Scrap value]])/2</f>
        <v>13.303199999999999</v>
      </c>
    </row>
    <row r="8120" spans="1:22" x14ac:dyDescent="0.25">
      <c r="A8120" t="s">
        <v>35990</v>
      </c>
      <c r="B8120" t="s">
        <v>22</v>
      </c>
      <c r="C8120" t="s">
        <v>47</v>
      </c>
      <c r="D8120" t="s">
        <v>35991</v>
      </c>
      <c r="E8120">
        <v>388.11</v>
      </c>
      <c r="F8120">
        <v>83</v>
      </c>
      <c r="G8120" t="s">
        <v>43730</v>
      </c>
      <c r="H8120" t="s">
        <v>30813</v>
      </c>
      <c r="I8120" s="1">
        <v>45137</v>
      </c>
      <c r="J8120" s="1">
        <v>45292</v>
      </c>
      <c r="K8120" t="s">
        <v>35992</v>
      </c>
      <c r="L8120" t="s">
        <v>35993</v>
      </c>
      <c r="M8120" t="s">
        <v>45</v>
      </c>
      <c r="N8120">
        <v>3</v>
      </c>
      <c r="O8120">
        <f>Table1[[#This Row],[Price]]-0.1*Table1[[#This Row],[Price]]</f>
        <v>349.29899999999998</v>
      </c>
      <c r="P8120" s="9">
        <f>(Table1[[#This Row],[Expiration Date]]-Table1[[#This Row],[Manufacturing Date]])/365</f>
        <v>0.42465753424657532</v>
      </c>
      <c r="Q8120" t="str">
        <f>IF(Table1[[#This Row],[Expiration Date]]-J8128&gt;12/31/2024,"not expired","expired")</f>
        <v>expired</v>
      </c>
      <c r="R8120">
        <f>Table1[[#This Row],[Discounted Price]]*0.95</f>
        <v>331.83404999999999</v>
      </c>
      <c r="S8120">
        <f>Table1[[#This Row],[Discounted Price]]*0.9</f>
        <v>314.3691</v>
      </c>
      <c r="T8120">
        <f>Table1[[#This Row],[Discounted Price]]*0.8</f>
        <v>279.43919999999997</v>
      </c>
      <c r="U8120">
        <f>Table1[[#This Row],[Price]]*0.52</f>
        <v>201.81720000000001</v>
      </c>
      <c r="V8120">
        <f>(Table1[[#This Row],[Price]]-Table1[[#This Row],[Scrap value]])/2</f>
        <v>93.1464</v>
      </c>
    </row>
    <row r="8121" spans="1:22" x14ac:dyDescent="0.25">
      <c r="A8121" t="s">
        <v>35994</v>
      </c>
      <c r="B8121" t="s">
        <v>35</v>
      </c>
      <c r="C8121" t="s">
        <v>47</v>
      </c>
      <c r="D8121" t="s">
        <v>35995</v>
      </c>
      <c r="E8121">
        <v>130.02000000000001</v>
      </c>
      <c r="F8121">
        <v>63</v>
      </c>
      <c r="G8121" t="s">
        <v>43730</v>
      </c>
      <c r="H8121" t="s">
        <v>35996</v>
      </c>
      <c r="I8121" s="1">
        <v>44927</v>
      </c>
      <c r="J8121" s="1">
        <v>45658</v>
      </c>
      <c r="K8121" t="s">
        <v>35997</v>
      </c>
      <c r="L8121" t="s">
        <v>35998</v>
      </c>
      <c r="M8121" t="s">
        <v>45</v>
      </c>
      <c r="N8121">
        <v>3</v>
      </c>
      <c r="O8121">
        <f>Table1[[#This Row],[Price]]-0.1*Table1[[#This Row],[Price]]</f>
        <v>117.018</v>
      </c>
      <c r="P8121" s="9">
        <f>(Table1[[#This Row],[Expiration Date]]-Table1[[#This Row],[Manufacturing Date]])/365</f>
        <v>2.0027397260273974</v>
      </c>
      <c r="Q8121" t="str">
        <f>IF(Table1[[#This Row],[Expiration Date]]-J8129&gt;12/31/2024,"not expired","expired")</f>
        <v>expired</v>
      </c>
      <c r="R8121">
        <f>Table1[[#This Row],[Discounted Price]]*0.95</f>
        <v>111.16709999999999</v>
      </c>
      <c r="S8121">
        <f>Table1[[#This Row],[Discounted Price]]*0.9</f>
        <v>105.31620000000001</v>
      </c>
      <c r="T8121">
        <f>Table1[[#This Row],[Discounted Price]]*0.8</f>
        <v>93.614400000000003</v>
      </c>
      <c r="U8121">
        <f>Table1[[#This Row],[Price]]*0.52</f>
        <v>67.610400000000013</v>
      </c>
      <c r="V8121">
        <f>(Table1[[#This Row],[Price]]-Table1[[#This Row],[Scrap value]])/2</f>
        <v>31.204799999999999</v>
      </c>
    </row>
    <row r="8122" spans="1:22" x14ac:dyDescent="0.25">
      <c r="A8122" t="s">
        <v>35999</v>
      </c>
      <c r="B8122" t="s">
        <v>29</v>
      </c>
      <c r="C8122" t="s">
        <v>47</v>
      </c>
      <c r="D8122" t="s">
        <v>36000</v>
      </c>
      <c r="E8122">
        <v>248.38</v>
      </c>
      <c r="F8122">
        <v>69</v>
      </c>
      <c r="G8122" t="s">
        <v>43729</v>
      </c>
      <c r="H8122" t="s">
        <v>10034</v>
      </c>
      <c r="I8122" s="1">
        <v>45000</v>
      </c>
      <c r="J8122" s="1">
        <v>45292</v>
      </c>
      <c r="K8122" t="s">
        <v>36001</v>
      </c>
      <c r="L8122" t="s">
        <v>36002</v>
      </c>
      <c r="M8122" t="s">
        <v>27</v>
      </c>
      <c r="N8122">
        <v>5</v>
      </c>
      <c r="O8122">
        <f>Table1[[#This Row],[Price]]-0.1*Table1[[#This Row],[Price]]</f>
        <v>223.542</v>
      </c>
      <c r="P8122" s="9">
        <f>(Table1[[#This Row],[Expiration Date]]-Table1[[#This Row],[Manufacturing Date]])/365</f>
        <v>0.8</v>
      </c>
      <c r="Q8122" t="str">
        <f>IF(Table1[[#This Row],[Expiration Date]]-J8130&gt;12/31/2024,"not expired","expired")</f>
        <v>expired</v>
      </c>
      <c r="R8122">
        <f>Table1[[#This Row],[Discounted Price]]*0.95</f>
        <v>212.36490000000001</v>
      </c>
      <c r="S8122">
        <f>Table1[[#This Row],[Discounted Price]]*0.9</f>
        <v>201.18780000000001</v>
      </c>
      <c r="T8122">
        <f>Table1[[#This Row],[Discounted Price]]*0.8</f>
        <v>178.83360000000002</v>
      </c>
      <c r="U8122">
        <f>Table1[[#This Row],[Price]]*0.52</f>
        <v>129.1576</v>
      </c>
      <c r="V8122">
        <f>(Table1[[#This Row],[Price]]-Table1[[#This Row],[Scrap value]])/2</f>
        <v>59.611199999999997</v>
      </c>
    </row>
    <row r="8123" spans="1:22" x14ac:dyDescent="0.25">
      <c r="A8123" t="s">
        <v>36003</v>
      </c>
      <c r="B8123" t="s">
        <v>35</v>
      </c>
      <c r="C8123" t="s">
        <v>47</v>
      </c>
      <c r="D8123" t="s">
        <v>36004</v>
      </c>
      <c r="E8123">
        <v>380.91</v>
      </c>
      <c r="F8123">
        <v>11</v>
      </c>
      <c r="G8123" t="s">
        <v>43730</v>
      </c>
      <c r="H8123" t="s">
        <v>21059</v>
      </c>
      <c r="I8123" s="1">
        <v>45000</v>
      </c>
      <c r="J8123" s="1">
        <v>45658</v>
      </c>
      <c r="K8123" t="s">
        <v>36005</v>
      </c>
      <c r="L8123" t="s">
        <v>36006</v>
      </c>
      <c r="M8123" t="s">
        <v>20</v>
      </c>
      <c r="N8123">
        <v>3</v>
      </c>
      <c r="O8123">
        <f>Table1[[#This Row],[Price]]-0.1*Table1[[#This Row],[Price]]</f>
        <v>342.81900000000002</v>
      </c>
      <c r="P8123" s="9">
        <f>(Table1[[#This Row],[Expiration Date]]-Table1[[#This Row],[Manufacturing Date]])/365</f>
        <v>1.8027397260273972</v>
      </c>
      <c r="Q8123" t="str">
        <f>IF(Table1[[#This Row],[Expiration Date]]-J8131&gt;12/31/2024,"not expired","expired")</f>
        <v>expired</v>
      </c>
      <c r="R8123">
        <f>Table1[[#This Row],[Discounted Price]]*0.95</f>
        <v>325.67804999999998</v>
      </c>
      <c r="S8123">
        <f>Table1[[#This Row],[Discounted Price]]*0.9</f>
        <v>308.53710000000001</v>
      </c>
      <c r="T8123">
        <f>Table1[[#This Row],[Discounted Price]]*0.8</f>
        <v>274.2552</v>
      </c>
      <c r="U8123">
        <f>Table1[[#This Row],[Price]]*0.52</f>
        <v>198.07320000000001</v>
      </c>
      <c r="V8123">
        <f>(Table1[[#This Row],[Price]]-Table1[[#This Row],[Scrap value]])/2</f>
        <v>91.418400000000005</v>
      </c>
    </row>
    <row r="8124" spans="1:22" x14ac:dyDescent="0.25">
      <c r="A8124" t="s">
        <v>36007</v>
      </c>
      <c r="B8124" t="s">
        <v>22</v>
      </c>
      <c r="C8124" t="s">
        <v>47</v>
      </c>
      <c r="D8124" t="s">
        <v>36008</v>
      </c>
      <c r="E8124">
        <v>56.17</v>
      </c>
      <c r="F8124">
        <v>94</v>
      </c>
      <c r="G8124" t="s">
        <v>43728</v>
      </c>
      <c r="H8124" t="s">
        <v>4181</v>
      </c>
      <c r="I8124" s="1">
        <v>45000</v>
      </c>
      <c r="J8124" s="1">
        <v>46023</v>
      </c>
      <c r="K8124" t="s">
        <v>36009</v>
      </c>
      <c r="L8124" t="s">
        <v>36010</v>
      </c>
      <c r="M8124" t="s">
        <v>27</v>
      </c>
      <c r="N8124">
        <v>2</v>
      </c>
      <c r="O8124">
        <f>Table1[[#This Row],[Price]]-0.1*Table1[[#This Row],[Price]]</f>
        <v>50.552999999999997</v>
      </c>
      <c r="P8124" s="9">
        <f>(Table1[[#This Row],[Expiration Date]]-Table1[[#This Row],[Manufacturing Date]])/365</f>
        <v>2.8027397260273972</v>
      </c>
      <c r="Q8124" t="str">
        <f>IF(Table1[[#This Row],[Expiration Date]]-J8132&gt;12/31/2024,"not expired","expired")</f>
        <v>not expired</v>
      </c>
      <c r="R8124">
        <f>Table1[[#This Row],[Discounted Price]]*0.95</f>
        <v>48.025349999999996</v>
      </c>
      <c r="S8124">
        <f>Table1[[#This Row],[Discounted Price]]*0.9</f>
        <v>45.497700000000002</v>
      </c>
      <c r="T8124">
        <f>Table1[[#This Row],[Discounted Price]]*0.8</f>
        <v>40.442399999999999</v>
      </c>
      <c r="U8124">
        <f>Table1[[#This Row],[Price]]*0.52</f>
        <v>29.208400000000001</v>
      </c>
      <c r="V8124">
        <f>(Table1[[#This Row],[Price]]-Table1[[#This Row],[Scrap value]])/2</f>
        <v>13.4808</v>
      </c>
    </row>
    <row r="8125" spans="1:22" x14ac:dyDescent="0.25">
      <c r="A8125" t="s">
        <v>36011</v>
      </c>
      <c r="B8125" t="s">
        <v>22</v>
      </c>
      <c r="C8125" t="s">
        <v>47</v>
      </c>
      <c r="D8125" t="s">
        <v>36012</v>
      </c>
      <c r="E8125">
        <v>333.13</v>
      </c>
      <c r="F8125">
        <v>42</v>
      </c>
      <c r="G8125" t="s">
        <v>43729</v>
      </c>
      <c r="H8125" t="s">
        <v>8720</v>
      </c>
      <c r="I8125" s="1">
        <v>45000</v>
      </c>
      <c r="J8125" s="1">
        <v>46023</v>
      </c>
      <c r="K8125" t="s">
        <v>36013</v>
      </c>
      <c r="L8125" t="s">
        <v>36014</v>
      </c>
      <c r="M8125" t="s">
        <v>20</v>
      </c>
      <c r="N8125">
        <v>4</v>
      </c>
      <c r="O8125">
        <f>Table1[[#This Row],[Price]]-0.1*Table1[[#This Row],[Price]]</f>
        <v>299.81700000000001</v>
      </c>
      <c r="P8125" s="9">
        <f>(Table1[[#This Row],[Expiration Date]]-Table1[[#This Row],[Manufacturing Date]])/365</f>
        <v>2.8027397260273972</v>
      </c>
      <c r="Q8125" t="str">
        <f>IF(Table1[[#This Row],[Expiration Date]]-J8133&gt;12/31/2024,"not expired","expired")</f>
        <v>not expired</v>
      </c>
      <c r="R8125">
        <f>Table1[[#This Row],[Discounted Price]]*0.95</f>
        <v>284.82614999999998</v>
      </c>
      <c r="S8125">
        <f>Table1[[#This Row],[Discounted Price]]*0.9</f>
        <v>269.83530000000002</v>
      </c>
      <c r="T8125">
        <f>Table1[[#This Row],[Discounted Price]]*0.8</f>
        <v>239.85360000000003</v>
      </c>
      <c r="U8125">
        <f>Table1[[#This Row],[Price]]*0.52</f>
        <v>173.2276</v>
      </c>
      <c r="V8125">
        <f>(Table1[[#This Row],[Price]]-Table1[[#This Row],[Scrap value]])/2</f>
        <v>79.9512</v>
      </c>
    </row>
    <row r="8126" spans="1:22" x14ac:dyDescent="0.25">
      <c r="A8126" t="s">
        <v>36015</v>
      </c>
      <c r="B8126" t="s">
        <v>22</v>
      </c>
      <c r="C8126" t="s">
        <v>47</v>
      </c>
      <c r="D8126" t="s">
        <v>36016</v>
      </c>
      <c r="E8126">
        <v>290.64999999999998</v>
      </c>
      <c r="F8126">
        <v>15</v>
      </c>
      <c r="G8126" t="s">
        <v>43730</v>
      </c>
      <c r="H8126" t="s">
        <v>5339</v>
      </c>
      <c r="I8126" s="1">
        <v>44927</v>
      </c>
      <c r="J8126" s="1">
        <v>45658</v>
      </c>
      <c r="K8126" t="s">
        <v>36017</v>
      </c>
      <c r="L8126" t="s">
        <v>36018</v>
      </c>
      <c r="M8126" t="s">
        <v>45</v>
      </c>
      <c r="N8126">
        <v>1</v>
      </c>
      <c r="O8126">
        <f>Table1[[#This Row],[Price]]-0.1*Table1[[#This Row],[Price]]</f>
        <v>261.58499999999998</v>
      </c>
      <c r="P8126" s="9">
        <f>(Table1[[#This Row],[Expiration Date]]-Table1[[#This Row],[Manufacturing Date]])/365</f>
        <v>2.0027397260273974</v>
      </c>
      <c r="Q8126" t="str">
        <f>IF(Table1[[#This Row],[Expiration Date]]-J8134&gt;12/31/2024,"not expired","expired")</f>
        <v>expired</v>
      </c>
      <c r="R8126">
        <f>Table1[[#This Row],[Discounted Price]]*0.95</f>
        <v>248.50574999999998</v>
      </c>
      <c r="S8126">
        <f>Table1[[#This Row],[Discounted Price]]*0.9</f>
        <v>235.42649999999998</v>
      </c>
      <c r="T8126">
        <f>Table1[[#This Row],[Discounted Price]]*0.8</f>
        <v>209.268</v>
      </c>
      <c r="U8126">
        <f>Table1[[#This Row],[Price]]*0.52</f>
        <v>151.13800000000001</v>
      </c>
      <c r="V8126">
        <f>(Table1[[#This Row],[Price]]-Table1[[#This Row],[Scrap value]])/2</f>
        <v>69.755999999999986</v>
      </c>
    </row>
    <row r="8127" spans="1:22" x14ac:dyDescent="0.25">
      <c r="A8127" t="s">
        <v>36019</v>
      </c>
      <c r="B8127" t="s">
        <v>35</v>
      </c>
      <c r="C8127" t="s">
        <v>47</v>
      </c>
      <c r="D8127" t="s">
        <v>36020</v>
      </c>
      <c r="E8127">
        <v>375.92</v>
      </c>
      <c r="F8127">
        <v>1</v>
      </c>
      <c r="G8127" t="s">
        <v>43728</v>
      </c>
      <c r="H8127" t="s">
        <v>13097</v>
      </c>
      <c r="I8127" s="1">
        <v>45137</v>
      </c>
      <c r="J8127" s="1">
        <v>46023</v>
      </c>
      <c r="K8127" t="s">
        <v>36021</v>
      </c>
      <c r="L8127" t="s">
        <v>36022</v>
      </c>
      <c r="M8127" t="s">
        <v>27</v>
      </c>
      <c r="N8127">
        <v>3</v>
      </c>
      <c r="O8127">
        <f>Table1[[#This Row],[Price]]-0.1*Table1[[#This Row],[Price]]</f>
        <v>338.32800000000003</v>
      </c>
      <c r="P8127" s="9">
        <f>(Table1[[#This Row],[Expiration Date]]-Table1[[#This Row],[Manufacturing Date]])/365</f>
        <v>2.4273972602739726</v>
      </c>
      <c r="Q8127" t="str">
        <f>IF(Table1[[#This Row],[Expiration Date]]-J8135&gt;12/31/2024,"not expired","expired")</f>
        <v>not expired</v>
      </c>
      <c r="R8127">
        <f>Table1[[#This Row],[Discounted Price]]*0.95</f>
        <v>321.41160000000002</v>
      </c>
      <c r="S8127">
        <f>Table1[[#This Row],[Discounted Price]]*0.9</f>
        <v>304.49520000000001</v>
      </c>
      <c r="T8127">
        <f>Table1[[#This Row],[Discounted Price]]*0.8</f>
        <v>270.66240000000005</v>
      </c>
      <c r="U8127">
        <f>Table1[[#This Row],[Price]]*0.52</f>
        <v>195.47840000000002</v>
      </c>
      <c r="V8127">
        <f>(Table1[[#This Row],[Price]]-Table1[[#This Row],[Scrap value]])/2</f>
        <v>90.220799999999997</v>
      </c>
    </row>
    <row r="8128" spans="1:22" x14ac:dyDescent="0.25">
      <c r="A8128" t="s">
        <v>36023</v>
      </c>
      <c r="B8128" t="s">
        <v>29</v>
      </c>
      <c r="C8128" t="s">
        <v>47</v>
      </c>
      <c r="D8128" t="s">
        <v>36024</v>
      </c>
      <c r="E8128">
        <v>93.96</v>
      </c>
      <c r="F8128">
        <v>79</v>
      </c>
      <c r="G8128" t="s">
        <v>43728</v>
      </c>
      <c r="H8128" t="s">
        <v>36025</v>
      </c>
      <c r="I8128" s="1">
        <v>45137</v>
      </c>
      <c r="J8128" s="1">
        <v>46023</v>
      </c>
      <c r="K8128" t="s">
        <v>36026</v>
      </c>
      <c r="L8128" t="s">
        <v>36027</v>
      </c>
      <c r="M8128" t="s">
        <v>20</v>
      </c>
      <c r="N8128">
        <v>1</v>
      </c>
      <c r="O8128">
        <f>Table1[[#This Row],[Price]]-0.1*Table1[[#This Row],[Price]]</f>
        <v>84.563999999999993</v>
      </c>
      <c r="P8128" s="9">
        <f>(Table1[[#This Row],[Expiration Date]]-Table1[[#This Row],[Manufacturing Date]])/365</f>
        <v>2.4273972602739726</v>
      </c>
      <c r="Q8128" t="str">
        <f>IF(Table1[[#This Row],[Expiration Date]]-J8136&gt;12/31/2024,"not expired","expired")</f>
        <v>not expired</v>
      </c>
      <c r="R8128">
        <f>Table1[[#This Row],[Discounted Price]]*0.95</f>
        <v>80.335799999999992</v>
      </c>
      <c r="S8128">
        <f>Table1[[#This Row],[Discounted Price]]*0.9</f>
        <v>76.107599999999991</v>
      </c>
      <c r="T8128">
        <f>Table1[[#This Row],[Discounted Price]]*0.8</f>
        <v>67.651200000000003</v>
      </c>
      <c r="U8128">
        <f>Table1[[#This Row],[Price]]*0.52</f>
        <v>48.859200000000001</v>
      </c>
      <c r="V8128">
        <f>(Table1[[#This Row],[Price]]-Table1[[#This Row],[Scrap value]])/2</f>
        <v>22.550399999999996</v>
      </c>
    </row>
    <row r="8129" spans="1:22" x14ac:dyDescent="0.25">
      <c r="A8129" t="s">
        <v>36028</v>
      </c>
      <c r="B8129" t="s">
        <v>29</v>
      </c>
      <c r="C8129" t="s">
        <v>47</v>
      </c>
      <c r="D8129" t="s">
        <v>36029</v>
      </c>
      <c r="E8129">
        <v>376.21</v>
      </c>
      <c r="F8129">
        <v>66</v>
      </c>
      <c r="G8129" t="s">
        <v>43730</v>
      </c>
      <c r="H8129" t="s">
        <v>10389</v>
      </c>
      <c r="I8129" s="1">
        <v>45137</v>
      </c>
      <c r="J8129" s="1">
        <v>45658</v>
      </c>
      <c r="K8129" t="s">
        <v>36030</v>
      </c>
      <c r="L8129" t="s">
        <v>36031</v>
      </c>
      <c r="M8129" t="s">
        <v>27</v>
      </c>
      <c r="N8129">
        <v>4</v>
      </c>
      <c r="O8129">
        <f>Table1[[#This Row],[Price]]-0.1*Table1[[#This Row],[Price]]</f>
        <v>338.589</v>
      </c>
      <c r="P8129" s="9">
        <f>(Table1[[#This Row],[Expiration Date]]-Table1[[#This Row],[Manufacturing Date]])/365</f>
        <v>1.4273972602739726</v>
      </c>
      <c r="Q8129" t="str">
        <f>IF(Table1[[#This Row],[Expiration Date]]-J8137&gt;12/31/2024,"not expired","expired")</f>
        <v>expired</v>
      </c>
      <c r="R8129">
        <f>Table1[[#This Row],[Discounted Price]]*0.95</f>
        <v>321.65954999999997</v>
      </c>
      <c r="S8129">
        <f>Table1[[#This Row],[Discounted Price]]*0.9</f>
        <v>304.73009999999999</v>
      </c>
      <c r="T8129">
        <f>Table1[[#This Row],[Discounted Price]]*0.8</f>
        <v>270.87119999999999</v>
      </c>
      <c r="U8129">
        <f>Table1[[#This Row],[Price]]*0.52</f>
        <v>195.6292</v>
      </c>
      <c r="V8129">
        <f>(Table1[[#This Row],[Price]]-Table1[[#This Row],[Scrap value]])/2</f>
        <v>90.290399999999991</v>
      </c>
    </row>
    <row r="8130" spans="1:22" x14ac:dyDescent="0.25">
      <c r="A8130" t="s">
        <v>36032</v>
      </c>
      <c r="B8130" t="s">
        <v>29</v>
      </c>
      <c r="C8130" t="s">
        <v>47</v>
      </c>
      <c r="D8130" t="s">
        <v>36033</v>
      </c>
      <c r="E8130">
        <v>131.37</v>
      </c>
      <c r="F8130">
        <v>38</v>
      </c>
      <c r="G8130" t="s">
        <v>43730</v>
      </c>
      <c r="H8130" t="s">
        <v>5765</v>
      </c>
      <c r="I8130" s="1">
        <v>45000</v>
      </c>
      <c r="J8130" s="1">
        <v>46023</v>
      </c>
      <c r="K8130" t="s">
        <v>36034</v>
      </c>
      <c r="L8130" t="s">
        <v>36035</v>
      </c>
      <c r="M8130" t="s">
        <v>27</v>
      </c>
      <c r="N8130">
        <v>5</v>
      </c>
      <c r="O8130">
        <f>Table1[[#This Row],[Price]]-0.1*Table1[[#This Row],[Price]]</f>
        <v>118.233</v>
      </c>
      <c r="P8130" s="9">
        <f>(Table1[[#This Row],[Expiration Date]]-Table1[[#This Row],[Manufacturing Date]])/365</f>
        <v>2.8027397260273972</v>
      </c>
      <c r="Q8130" t="str">
        <f>IF(Table1[[#This Row],[Expiration Date]]-J8138&gt;12/31/2024,"not expired","expired")</f>
        <v>not expired</v>
      </c>
      <c r="R8130">
        <f>Table1[[#This Row],[Discounted Price]]*0.95</f>
        <v>112.32135</v>
      </c>
      <c r="S8130">
        <f>Table1[[#This Row],[Discounted Price]]*0.9</f>
        <v>106.4097</v>
      </c>
      <c r="T8130">
        <f>Table1[[#This Row],[Discounted Price]]*0.8</f>
        <v>94.586400000000012</v>
      </c>
      <c r="U8130">
        <f>Table1[[#This Row],[Price]]*0.52</f>
        <v>68.312400000000011</v>
      </c>
      <c r="V8130">
        <f>(Table1[[#This Row],[Price]]-Table1[[#This Row],[Scrap value]])/2</f>
        <v>31.528799999999997</v>
      </c>
    </row>
    <row r="8131" spans="1:22" x14ac:dyDescent="0.25">
      <c r="A8131" t="s">
        <v>36036</v>
      </c>
      <c r="B8131" t="s">
        <v>35</v>
      </c>
      <c r="C8131" t="s">
        <v>47</v>
      </c>
      <c r="D8131" t="s">
        <v>36037</v>
      </c>
      <c r="E8131">
        <v>213.32</v>
      </c>
      <c r="F8131">
        <v>77</v>
      </c>
      <c r="G8131" t="s">
        <v>43728</v>
      </c>
      <c r="H8131" t="s">
        <v>28607</v>
      </c>
      <c r="I8131" s="1">
        <v>45000</v>
      </c>
      <c r="J8131" s="1">
        <v>46023</v>
      </c>
      <c r="K8131" t="s">
        <v>36038</v>
      </c>
      <c r="L8131" t="s">
        <v>36039</v>
      </c>
      <c r="M8131" t="s">
        <v>20</v>
      </c>
      <c r="N8131">
        <v>2</v>
      </c>
      <c r="O8131">
        <f>Table1[[#This Row],[Price]]-0.1*Table1[[#This Row],[Price]]</f>
        <v>191.988</v>
      </c>
      <c r="P8131" s="9">
        <f>(Table1[[#This Row],[Expiration Date]]-Table1[[#This Row],[Manufacturing Date]])/365</f>
        <v>2.8027397260273972</v>
      </c>
      <c r="Q8131" t="str">
        <f>IF(Table1[[#This Row],[Expiration Date]]-J8139&gt;12/31/2024,"not expired","expired")</f>
        <v>not expired</v>
      </c>
      <c r="R8131">
        <f>Table1[[#This Row],[Discounted Price]]*0.95</f>
        <v>182.3886</v>
      </c>
      <c r="S8131">
        <f>Table1[[#This Row],[Discounted Price]]*0.9</f>
        <v>172.78919999999999</v>
      </c>
      <c r="T8131">
        <f>Table1[[#This Row],[Discounted Price]]*0.8</f>
        <v>153.59040000000002</v>
      </c>
      <c r="U8131">
        <f>Table1[[#This Row],[Price]]*0.52</f>
        <v>110.9264</v>
      </c>
      <c r="V8131">
        <f>(Table1[[#This Row],[Price]]-Table1[[#This Row],[Scrap value]])/2</f>
        <v>51.196799999999996</v>
      </c>
    </row>
    <row r="8132" spans="1:22" x14ac:dyDescent="0.25">
      <c r="A8132" t="s">
        <v>36040</v>
      </c>
      <c r="B8132" t="s">
        <v>29</v>
      </c>
      <c r="C8132" t="s">
        <v>47</v>
      </c>
      <c r="D8132" t="s">
        <v>36041</v>
      </c>
      <c r="E8132">
        <v>316.58</v>
      </c>
      <c r="F8132">
        <v>43</v>
      </c>
      <c r="G8132" t="s">
        <v>43728</v>
      </c>
      <c r="H8132" t="s">
        <v>568</v>
      </c>
      <c r="I8132" s="1">
        <v>45137</v>
      </c>
      <c r="J8132" s="1">
        <v>45292</v>
      </c>
      <c r="K8132" t="s">
        <v>36042</v>
      </c>
      <c r="L8132" t="s">
        <v>36043</v>
      </c>
      <c r="M8132" t="s">
        <v>20</v>
      </c>
      <c r="N8132">
        <v>1</v>
      </c>
      <c r="O8132">
        <f>Table1[[#This Row],[Price]]-0.1*Table1[[#This Row],[Price]]</f>
        <v>284.92199999999997</v>
      </c>
      <c r="P8132" s="9">
        <f>(Table1[[#This Row],[Expiration Date]]-Table1[[#This Row],[Manufacturing Date]])/365</f>
        <v>0.42465753424657532</v>
      </c>
      <c r="Q8132" t="str">
        <f>IF(Table1[[#This Row],[Expiration Date]]-J8140&gt;12/31/2024,"not expired","expired")</f>
        <v>expired</v>
      </c>
      <c r="R8132">
        <f>Table1[[#This Row],[Discounted Price]]*0.95</f>
        <v>270.67589999999996</v>
      </c>
      <c r="S8132">
        <f>Table1[[#This Row],[Discounted Price]]*0.9</f>
        <v>256.4298</v>
      </c>
      <c r="T8132">
        <f>Table1[[#This Row],[Discounted Price]]*0.8</f>
        <v>227.93759999999997</v>
      </c>
      <c r="U8132">
        <f>Table1[[#This Row],[Price]]*0.52</f>
        <v>164.6216</v>
      </c>
      <c r="V8132">
        <f>(Table1[[#This Row],[Price]]-Table1[[#This Row],[Scrap value]])/2</f>
        <v>75.979199999999992</v>
      </c>
    </row>
    <row r="8133" spans="1:22" x14ac:dyDescent="0.25">
      <c r="A8133" t="s">
        <v>36044</v>
      </c>
      <c r="B8133" t="s">
        <v>15</v>
      </c>
      <c r="C8133" t="s">
        <v>47</v>
      </c>
      <c r="D8133" t="s">
        <v>36045</v>
      </c>
      <c r="E8133">
        <v>228.46</v>
      </c>
      <c r="F8133">
        <v>30</v>
      </c>
      <c r="G8133" t="s">
        <v>43728</v>
      </c>
      <c r="H8133" t="s">
        <v>6885</v>
      </c>
      <c r="I8133" s="1">
        <v>45000</v>
      </c>
      <c r="J8133" s="1">
        <v>45658</v>
      </c>
      <c r="K8133" t="s">
        <v>36046</v>
      </c>
      <c r="L8133" t="s">
        <v>36047</v>
      </c>
      <c r="M8133" t="s">
        <v>45</v>
      </c>
      <c r="N8133">
        <v>4</v>
      </c>
      <c r="O8133">
        <f>Table1[[#This Row],[Price]]-0.1*Table1[[#This Row],[Price]]</f>
        <v>205.614</v>
      </c>
      <c r="P8133" s="9">
        <f>(Table1[[#This Row],[Expiration Date]]-Table1[[#This Row],[Manufacturing Date]])/365</f>
        <v>1.8027397260273972</v>
      </c>
      <c r="Q8133" t="str">
        <f>IF(Table1[[#This Row],[Expiration Date]]-J8141&gt;12/31/2024,"not expired","expired")</f>
        <v>expired</v>
      </c>
      <c r="R8133">
        <f>Table1[[#This Row],[Discounted Price]]*0.95</f>
        <v>195.33330000000001</v>
      </c>
      <c r="S8133">
        <f>Table1[[#This Row],[Discounted Price]]*0.9</f>
        <v>185.05260000000001</v>
      </c>
      <c r="T8133">
        <f>Table1[[#This Row],[Discounted Price]]*0.8</f>
        <v>164.49120000000002</v>
      </c>
      <c r="U8133">
        <f>Table1[[#This Row],[Price]]*0.52</f>
        <v>118.79920000000001</v>
      </c>
      <c r="V8133">
        <f>(Table1[[#This Row],[Price]]-Table1[[#This Row],[Scrap value]])/2</f>
        <v>54.830399999999997</v>
      </c>
    </row>
    <row r="8134" spans="1:22" x14ac:dyDescent="0.25">
      <c r="A8134" t="s">
        <v>36048</v>
      </c>
      <c r="B8134" t="s">
        <v>35</v>
      </c>
      <c r="C8134" t="s">
        <v>47</v>
      </c>
      <c r="D8134" t="s">
        <v>36049</v>
      </c>
      <c r="E8134">
        <v>62.29</v>
      </c>
      <c r="F8134">
        <v>51</v>
      </c>
      <c r="G8134" t="s">
        <v>43729</v>
      </c>
      <c r="H8134" t="s">
        <v>4287</v>
      </c>
      <c r="I8134" s="1">
        <v>45137</v>
      </c>
      <c r="J8134" s="1">
        <v>46023</v>
      </c>
      <c r="K8134" t="s">
        <v>36050</v>
      </c>
      <c r="L8134" t="s">
        <v>36051</v>
      </c>
      <c r="M8134" t="s">
        <v>20</v>
      </c>
      <c r="N8134">
        <v>1</v>
      </c>
      <c r="O8134">
        <f>Table1[[#This Row],[Price]]-0.1*Table1[[#This Row],[Price]]</f>
        <v>56.061</v>
      </c>
      <c r="P8134" s="9">
        <f>(Table1[[#This Row],[Expiration Date]]-Table1[[#This Row],[Manufacturing Date]])/365</f>
        <v>2.4273972602739726</v>
      </c>
      <c r="Q8134" t="str">
        <f>IF(Table1[[#This Row],[Expiration Date]]-J8142&gt;12/31/2024,"not expired","expired")</f>
        <v>expired</v>
      </c>
      <c r="R8134">
        <f>Table1[[#This Row],[Discounted Price]]*0.95</f>
        <v>53.257949999999994</v>
      </c>
      <c r="S8134">
        <f>Table1[[#This Row],[Discounted Price]]*0.9</f>
        <v>50.454900000000002</v>
      </c>
      <c r="T8134">
        <f>Table1[[#This Row],[Discounted Price]]*0.8</f>
        <v>44.848800000000004</v>
      </c>
      <c r="U8134">
        <f>Table1[[#This Row],[Price]]*0.52</f>
        <v>32.390799999999999</v>
      </c>
      <c r="V8134">
        <f>(Table1[[#This Row],[Price]]-Table1[[#This Row],[Scrap value]])/2</f>
        <v>14.9496</v>
      </c>
    </row>
    <row r="8135" spans="1:22" x14ac:dyDescent="0.25">
      <c r="A8135" t="s">
        <v>36052</v>
      </c>
      <c r="B8135" t="s">
        <v>35</v>
      </c>
      <c r="C8135" t="s">
        <v>47</v>
      </c>
      <c r="D8135" t="s">
        <v>36053</v>
      </c>
      <c r="E8135">
        <v>427.69</v>
      </c>
      <c r="F8135">
        <v>57</v>
      </c>
      <c r="G8135" t="s">
        <v>43729</v>
      </c>
      <c r="H8135" t="s">
        <v>10901</v>
      </c>
      <c r="I8135" s="1">
        <v>45137</v>
      </c>
      <c r="J8135" s="1">
        <v>45658</v>
      </c>
      <c r="K8135" t="s">
        <v>36054</v>
      </c>
      <c r="L8135" t="s">
        <v>36055</v>
      </c>
      <c r="M8135" t="s">
        <v>45</v>
      </c>
      <c r="N8135">
        <v>5</v>
      </c>
      <c r="O8135">
        <f>Table1[[#This Row],[Price]]-0.1*Table1[[#This Row],[Price]]</f>
        <v>384.92099999999999</v>
      </c>
      <c r="P8135" s="9">
        <f>(Table1[[#This Row],[Expiration Date]]-Table1[[#This Row],[Manufacturing Date]])/365</f>
        <v>1.4273972602739726</v>
      </c>
      <c r="Q8135" t="str">
        <f>IF(Table1[[#This Row],[Expiration Date]]-J8143&gt;12/31/2024,"not expired","expired")</f>
        <v>expired</v>
      </c>
      <c r="R8135">
        <f>Table1[[#This Row],[Discounted Price]]*0.95</f>
        <v>365.67494999999997</v>
      </c>
      <c r="S8135">
        <f>Table1[[#This Row],[Discounted Price]]*0.9</f>
        <v>346.4289</v>
      </c>
      <c r="T8135">
        <f>Table1[[#This Row],[Discounted Price]]*0.8</f>
        <v>307.93680000000001</v>
      </c>
      <c r="U8135">
        <f>Table1[[#This Row],[Price]]*0.52</f>
        <v>222.39879999999999</v>
      </c>
      <c r="V8135">
        <f>(Table1[[#This Row],[Price]]-Table1[[#This Row],[Scrap value]])/2</f>
        <v>102.6456</v>
      </c>
    </row>
    <row r="8136" spans="1:22" x14ac:dyDescent="0.25">
      <c r="A8136" t="s">
        <v>36056</v>
      </c>
      <c r="B8136" t="s">
        <v>29</v>
      </c>
      <c r="C8136" t="s">
        <v>47</v>
      </c>
      <c r="D8136" t="s">
        <v>36057</v>
      </c>
      <c r="E8136">
        <v>168.37</v>
      </c>
      <c r="F8136">
        <v>7</v>
      </c>
      <c r="G8136" t="s">
        <v>43729</v>
      </c>
      <c r="H8136" t="s">
        <v>36058</v>
      </c>
      <c r="I8136" s="1">
        <v>45000</v>
      </c>
      <c r="J8136" s="1">
        <v>45292</v>
      </c>
      <c r="K8136" t="s">
        <v>36059</v>
      </c>
      <c r="L8136" t="s">
        <v>36060</v>
      </c>
      <c r="M8136" t="s">
        <v>27</v>
      </c>
      <c r="N8136">
        <v>4</v>
      </c>
      <c r="O8136">
        <f>Table1[[#This Row],[Price]]-0.1*Table1[[#This Row],[Price]]</f>
        <v>151.53300000000002</v>
      </c>
      <c r="P8136" s="9">
        <f>(Table1[[#This Row],[Expiration Date]]-Table1[[#This Row],[Manufacturing Date]])/365</f>
        <v>0.8</v>
      </c>
      <c r="Q8136" t="str">
        <f>IF(Table1[[#This Row],[Expiration Date]]-J8144&gt;12/31/2024,"not expired","expired")</f>
        <v>expired</v>
      </c>
      <c r="R8136">
        <f>Table1[[#This Row],[Discounted Price]]*0.95</f>
        <v>143.95635000000001</v>
      </c>
      <c r="S8136">
        <f>Table1[[#This Row],[Discounted Price]]*0.9</f>
        <v>136.37970000000001</v>
      </c>
      <c r="T8136">
        <f>Table1[[#This Row],[Discounted Price]]*0.8</f>
        <v>121.22640000000001</v>
      </c>
      <c r="U8136">
        <f>Table1[[#This Row],[Price]]*0.52</f>
        <v>87.552400000000006</v>
      </c>
      <c r="V8136">
        <f>(Table1[[#This Row],[Price]]-Table1[[#This Row],[Scrap value]])/2</f>
        <v>40.408799999999999</v>
      </c>
    </row>
    <row r="8137" spans="1:22" x14ac:dyDescent="0.25">
      <c r="A8137" t="s">
        <v>36061</v>
      </c>
      <c r="B8137" t="s">
        <v>22</v>
      </c>
      <c r="C8137" t="s">
        <v>47</v>
      </c>
      <c r="D8137" t="s">
        <v>36062</v>
      </c>
      <c r="E8137">
        <v>232.67</v>
      </c>
      <c r="F8137">
        <v>36</v>
      </c>
      <c r="G8137" t="s">
        <v>43728</v>
      </c>
      <c r="H8137" t="s">
        <v>25420</v>
      </c>
      <c r="I8137" s="1">
        <v>45000</v>
      </c>
      <c r="J8137" s="1">
        <v>46023</v>
      </c>
      <c r="K8137" t="s">
        <v>36063</v>
      </c>
      <c r="L8137" t="s">
        <v>36064</v>
      </c>
      <c r="M8137" t="s">
        <v>20</v>
      </c>
      <c r="N8137">
        <v>1</v>
      </c>
      <c r="O8137">
        <f>Table1[[#This Row],[Price]]-0.1*Table1[[#This Row],[Price]]</f>
        <v>209.40299999999999</v>
      </c>
      <c r="P8137" s="9">
        <f>(Table1[[#This Row],[Expiration Date]]-Table1[[#This Row],[Manufacturing Date]])/365</f>
        <v>2.8027397260273972</v>
      </c>
      <c r="Q8137" t="str">
        <f>IF(Table1[[#This Row],[Expiration Date]]-J8145&gt;12/31/2024,"not expired","expired")</f>
        <v>not expired</v>
      </c>
      <c r="R8137">
        <f>Table1[[#This Row],[Discounted Price]]*0.95</f>
        <v>198.93284999999997</v>
      </c>
      <c r="S8137">
        <f>Table1[[#This Row],[Discounted Price]]*0.9</f>
        <v>188.46269999999998</v>
      </c>
      <c r="T8137">
        <f>Table1[[#This Row],[Discounted Price]]*0.8</f>
        <v>167.5224</v>
      </c>
      <c r="U8137">
        <f>Table1[[#This Row],[Price]]*0.52</f>
        <v>120.9884</v>
      </c>
      <c r="V8137">
        <f>(Table1[[#This Row],[Price]]-Table1[[#This Row],[Scrap value]])/2</f>
        <v>55.840799999999994</v>
      </c>
    </row>
    <row r="8138" spans="1:22" x14ac:dyDescent="0.25">
      <c r="A8138" t="s">
        <v>36065</v>
      </c>
      <c r="B8138" t="s">
        <v>35</v>
      </c>
      <c r="C8138" t="s">
        <v>47</v>
      </c>
      <c r="D8138" t="s">
        <v>36066</v>
      </c>
      <c r="E8138">
        <v>423.31</v>
      </c>
      <c r="F8138">
        <v>50</v>
      </c>
      <c r="G8138" t="s">
        <v>43728</v>
      </c>
      <c r="H8138" t="s">
        <v>20396</v>
      </c>
      <c r="I8138" s="1">
        <v>44927</v>
      </c>
      <c r="J8138" s="1">
        <v>45292</v>
      </c>
      <c r="K8138" t="s">
        <v>36067</v>
      </c>
      <c r="L8138" t="s">
        <v>36068</v>
      </c>
      <c r="M8138" t="s">
        <v>45</v>
      </c>
      <c r="N8138">
        <v>2</v>
      </c>
      <c r="O8138">
        <f>Table1[[#This Row],[Price]]-0.1*Table1[[#This Row],[Price]]</f>
        <v>380.97899999999998</v>
      </c>
      <c r="P8138" s="9">
        <f>(Table1[[#This Row],[Expiration Date]]-Table1[[#This Row],[Manufacturing Date]])/365</f>
        <v>1</v>
      </c>
      <c r="Q8138" t="str">
        <f>IF(Table1[[#This Row],[Expiration Date]]-J8146&gt;12/31/2024,"not expired","expired")</f>
        <v>expired</v>
      </c>
      <c r="R8138">
        <f>Table1[[#This Row],[Discounted Price]]*0.95</f>
        <v>361.93004999999999</v>
      </c>
      <c r="S8138">
        <f>Table1[[#This Row],[Discounted Price]]*0.9</f>
        <v>342.8811</v>
      </c>
      <c r="T8138">
        <f>Table1[[#This Row],[Discounted Price]]*0.8</f>
        <v>304.78320000000002</v>
      </c>
      <c r="U8138">
        <f>Table1[[#This Row],[Price]]*0.52</f>
        <v>220.12120000000002</v>
      </c>
      <c r="V8138">
        <f>(Table1[[#This Row],[Price]]-Table1[[#This Row],[Scrap value]])/2</f>
        <v>101.59439999999999</v>
      </c>
    </row>
    <row r="8139" spans="1:22" x14ac:dyDescent="0.25">
      <c r="A8139" t="s">
        <v>36069</v>
      </c>
      <c r="B8139" t="s">
        <v>35</v>
      </c>
      <c r="C8139" t="s">
        <v>47</v>
      </c>
      <c r="D8139" t="s">
        <v>36070</v>
      </c>
      <c r="E8139">
        <v>44.94</v>
      </c>
      <c r="F8139">
        <v>34</v>
      </c>
      <c r="G8139" t="s">
        <v>43728</v>
      </c>
      <c r="H8139" t="s">
        <v>17670</v>
      </c>
      <c r="I8139" s="1">
        <v>44927</v>
      </c>
      <c r="J8139" s="1">
        <v>45292</v>
      </c>
      <c r="K8139" t="s">
        <v>36071</v>
      </c>
      <c r="L8139" t="s">
        <v>36072</v>
      </c>
      <c r="M8139" t="s">
        <v>20</v>
      </c>
      <c r="N8139">
        <v>1</v>
      </c>
      <c r="O8139">
        <f>Table1[[#This Row],[Price]]-0.1*Table1[[#This Row],[Price]]</f>
        <v>40.445999999999998</v>
      </c>
      <c r="P8139" s="9">
        <f>(Table1[[#This Row],[Expiration Date]]-Table1[[#This Row],[Manufacturing Date]])/365</f>
        <v>1</v>
      </c>
      <c r="Q8139" t="str">
        <f>IF(Table1[[#This Row],[Expiration Date]]-J8147&gt;12/31/2024,"not expired","expired")</f>
        <v>expired</v>
      </c>
      <c r="R8139">
        <f>Table1[[#This Row],[Discounted Price]]*0.95</f>
        <v>38.423699999999997</v>
      </c>
      <c r="S8139">
        <f>Table1[[#This Row],[Discounted Price]]*0.9</f>
        <v>36.401400000000002</v>
      </c>
      <c r="T8139">
        <f>Table1[[#This Row],[Discounted Price]]*0.8</f>
        <v>32.3568</v>
      </c>
      <c r="U8139">
        <f>Table1[[#This Row],[Price]]*0.52</f>
        <v>23.3688</v>
      </c>
      <c r="V8139">
        <f>(Table1[[#This Row],[Price]]-Table1[[#This Row],[Scrap value]])/2</f>
        <v>10.785599999999999</v>
      </c>
    </row>
    <row r="8140" spans="1:22" x14ac:dyDescent="0.25">
      <c r="A8140" t="s">
        <v>36073</v>
      </c>
      <c r="B8140" t="s">
        <v>29</v>
      </c>
      <c r="C8140" t="s">
        <v>47</v>
      </c>
      <c r="D8140" t="s">
        <v>36074</v>
      </c>
      <c r="E8140">
        <v>134.69999999999999</v>
      </c>
      <c r="F8140">
        <v>49</v>
      </c>
      <c r="G8140" t="s">
        <v>43729</v>
      </c>
      <c r="H8140" t="s">
        <v>4129</v>
      </c>
      <c r="I8140" s="1">
        <v>45137</v>
      </c>
      <c r="J8140" s="1">
        <v>46023</v>
      </c>
      <c r="K8140" t="s">
        <v>36075</v>
      </c>
      <c r="L8140" t="s">
        <v>36076</v>
      </c>
      <c r="M8140" t="s">
        <v>45</v>
      </c>
      <c r="N8140">
        <v>3</v>
      </c>
      <c r="O8140">
        <f>Table1[[#This Row],[Price]]-0.1*Table1[[#This Row],[Price]]</f>
        <v>121.22999999999999</v>
      </c>
      <c r="P8140" s="9">
        <f>(Table1[[#This Row],[Expiration Date]]-Table1[[#This Row],[Manufacturing Date]])/365</f>
        <v>2.4273972602739726</v>
      </c>
      <c r="Q8140" t="str">
        <f>IF(Table1[[#This Row],[Expiration Date]]-J8148&gt;12/31/2024,"not expired","expired")</f>
        <v>not expired</v>
      </c>
      <c r="R8140">
        <f>Table1[[#This Row],[Discounted Price]]*0.95</f>
        <v>115.16849999999998</v>
      </c>
      <c r="S8140">
        <f>Table1[[#This Row],[Discounted Price]]*0.9</f>
        <v>109.107</v>
      </c>
      <c r="T8140">
        <f>Table1[[#This Row],[Discounted Price]]*0.8</f>
        <v>96.983999999999995</v>
      </c>
      <c r="U8140">
        <f>Table1[[#This Row],[Price]]*0.52</f>
        <v>70.043999999999997</v>
      </c>
      <c r="V8140">
        <f>(Table1[[#This Row],[Price]]-Table1[[#This Row],[Scrap value]])/2</f>
        <v>32.327999999999996</v>
      </c>
    </row>
    <row r="8141" spans="1:22" x14ac:dyDescent="0.25">
      <c r="A8141" t="s">
        <v>36077</v>
      </c>
      <c r="B8141" t="s">
        <v>29</v>
      </c>
      <c r="C8141" t="s">
        <v>47</v>
      </c>
      <c r="D8141" t="s">
        <v>36078</v>
      </c>
      <c r="E8141">
        <v>466.26</v>
      </c>
      <c r="F8141">
        <v>35</v>
      </c>
      <c r="G8141" t="s">
        <v>43729</v>
      </c>
      <c r="H8141" t="s">
        <v>27135</v>
      </c>
      <c r="I8141" s="1">
        <v>45137</v>
      </c>
      <c r="J8141" s="1">
        <v>46023</v>
      </c>
      <c r="K8141" t="s">
        <v>36079</v>
      </c>
      <c r="L8141" t="s">
        <v>36080</v>
      </c>
      <c r="M8141" t="s">
        <v>27</v>
      </c>
      <c r="N8141">
        <v>5</v>
      </c>
      <c r="O8141">
        <f>Table1[[#This Row],[Price]]-0.1*Table1[[#This Row],[Price]]</f>
        <v>419.63400000000001</v>
      </c>
      <c r="P8141" s="9">
        <f>(Table1[[#This Row],[Expiration Date]]-Table1[[#This Row],[Manufacturing Date]])/365</f>
        <v>2.4273972602739726</v>
      </c>
      <c r="Q8141" t="str">
        <f>IF(Table1[[#This Row],[Expiration Date]]-J8149&gt;12/31/2024,"not expired","expired")</f>
        <v>expired</v>
      </c>
      <c r="R8141">
        <f>Table1[[#This Row],[Discounted Price]]*0.95</f>
        <v>398.65229999999997</v>
      </c>
      <c r="S8141">
        <f>Table1[[#This Row],[Discounted Price]]*0.9</f>
        <v>377.67060000000004</v>
      </c>
      <c r="T8141">
        <f>Table1[[#This Row],[Discounted Price]]*0.8</f>
        <v>335.70720000000006</v>
      </c>
      <c r="U8141">
        <f>Table1[[#This Row],[Price]]*0.52</f>
        <v>242.45519999999999</v>
      </c>
      <c r="V8141">
        <f>(Table1[[#This Row],[Price]]-Table1[[#This Row],[Scrap value]])/2</f>
        <v>111.9024</v>
      </c>
    </row>
    <row r="8142" spans="1:22" x14ac:dyDescent="0.25">
      <c r="A8142" t="s">
        <v>36081</v>
      </c>
      <c r="B8142" t="s">
        <v>35</v>
      </c>
      <c r="C8142" t="s">
        <v>47</v>
      </c>
      <c r="D8142" t="s">
        <v>36082</v>
      </c>
      <c r="E8142">
        <v>202.97</v>
      </c>
      <c r="F8142">
        <v>56</v>
      </c>
      <c r="G8142" t="s">
        <v>43730</v>
      </c>
      <c r="H8142" t="s">
        <v>7318</v>
      </c>
      <c r="I8142" s="1">
        <v>45137</v>
      </c>
      <c r="J8142" s="1">
        <v>46023</v>
      </c>
      <c r="K8142" t="s">
        <v>36083</v>
      </c>
      <c r="L8142" t="s">
        <v>36084</v>
      </c>
      <c r="M8142" t="s">
        <v>27</v>
      </c>
      <c r="N8142">
        <v>1</v>
      </c>
      <c r="O8142">
        <f>Table1[[#This Row],[Price]]-0.1*Table1[[#This Row],[Price]]</f>
        <v>182.673</v>
      </c>
      <c r="P8142" s="9">
        <f>(Table1[[#This Row],[Expiration Date]]-Table1[[#This Row],[Manufacturing Date]])/365</f>
        <v>2.4273972602739726</v>
      </c>
      <c r="Q8142" t="str">
        <f>IF(Table1[[#This Row],[Expiration Date]]-J8150&gt;12/31/2024,"not expired","expired")</f>
        <v>not expired</v>
      </c>
      <c r="R8142">
        <f>Table1[[#This Row],[Discounted Price]]*0.95</f>
        <v>173.53934999999998</v>
      </c>
      <c r="S8142">
        <f>Table1[[#This Row],[Discounted Price]]*0.9</f>
        <v>164.4057</v>
      </c>
      <c r="T8142">
        <f>Table1[[#This Row],[Discounted Price]]*0.8</f>
        <v>146.13840000000002</v>
      </c>
      <c r="U8142">
        <f>Table1[[#This Row],[Price]]*0.52</f>
        <v>105.5444</v>
      </c>
      <c r="V8142">
        <f>(Table1[[#This Row],[Price]]-Table1[[#This Row],[Scrap value]])/2</f>
        <v>48.712800000000001</v>
      </c>
    </row>
    <row r="8143" spans="1:22" x14ac:dyDescent="0.25">
      <c r="A8143" t="s">
        <v>36085</v>
      </c>
      <c r="B8143" t="s">
        <v>29</v>
      </c>
      <c r="C8143" t="s">
        <v>47</v>
      </c>
      <c r="D8143" t="s">
        <v>36086</v>
      </c>
      <c r="E8143">
        <v>80.27</v>
      </c>
      <c r="F8143">
        <v>50</v>
      </c>
      <c r="G8143" t="s">
        <v>43728</v>
      </c>
      <c r="H8143" t="s">
        <v>3110</v>
      </c>
      <c r="I8143" s="1">
        <v>45137</v>
      </c>
      <c r="J8143" s="1">
        <v>46023</v>
      </c>
      <c r="K8143" t="s">
        <v>36087</v>
      </c>
      <c r="L8143" t="s">
        <v>36088</v>
      </c>
      <c r="M8143" t="s">
        <v>27</v>
      </c>
      <c r="N8143">
        <v>1</v>
      </c>
      <c r="O8143">
        <f>Table1[[#This Row],[Price]]-0.1*Table1[[#This Row],[Price]]</f>
        <v>72.242999999999995</v>
      </c>
      <c r="P8143" s="9">
        <f>(Table1[[#This Row],[Expiration Date]]-Table1[[#This Row],[Manufacturing Date]])/365</f>
        <v>2.4273972602739726</v>
      </c>
      <c r="Q8143" t="str">
        <f>IF(Table1[[#This Row],[Expiration Date]]-J8151&gt;12/31/2024,"not expired","expired")</f>
        <v>expired</v>
      </c>
      <c r="R8143">
        <f>Table1[[#This Row],[Discounted Price]]*0.95</f>
        <v>68.630849999999995</v>
      </c>
      <c r="S8143">
        <f>Table1[[#This Row],[Discounted Price]]*0.9</f>
        <v>65.018699999999995</v>
      </c>
      <c r="T8143">
        <f>Table1[[#This Row],[Discounted Price]]*0.8</f>
        <v>57.794399999999996</v>
      </c>
      <c r="U8143">
        <f>Table1[[#This Row],[Price]]*0.52</f>
        <v>41.740400000000001</v>
      </c>
      <c r="V8143">
        <f>(Table1[[#This Row],[Price]]-Table1[[#This Row],[Scrap value]])/2</f>
        <v>19.264799999999997</v>
      </c>
    </row>
    <row r="8144" spans="1:22" x14ac:dyDescent="0.25">
      <c r="A8144" t="s">
        <v>36089</v>
      </c>
      <c r="B8144" t="s">
        <v>35</v>
      </c>
      <c r="C8144" t="s">
        <v>47</v>
      </c>
      <c r="D8144" t="s">
        <v>36090</v>
      </c>
      <c r="E8144">
        <v>16.82</v>
      </c>
      <c r="F8144">
        <v>32</v>
      </c>
      <c r="G8144" t="s">
        <v>43728</v>
      </c>
      <c r="H8144" t="s">
        <v>28607</v>
      </c>
      <c r="I8144" s="1">
        <v>45000</v>
      </c>
      <c r="J8144" s="1">
        <v>46023</v>
      </c>
      <c r="K8144" t="s">
        <v>36091</v>
      </c>
      <c r="L8144" t="s">
        <v>36092</v>
      </c>
      <c r="M8144" t="s">
        <v>20</v>
      </c>
      <c r="N8144">
        <v>1</v>
      </c>
      <c r="O8144">
        <f>Table1[[#This Row],[Price]]-0.1*Table1[[#This Row],[Price]]</f>
        <v>15.138</v>
      </c>
      <c r="P8144" s="9">
        <f>(Table1[[#This Row],[Expiration Date]]-Table1[[#This Row],[Manufacturing Date]])/365</f>
        <v>2.8027397260273972</v>
      </c>
      <c r="Q8144" t="str">
        <f>IF(Table1[[#This Row],[Expiration Date]]-J8152&gt;12/31/2024,"not expired","expired")</f>
        <v>not expired</v>
      </c>
      <c r="R8144">
        <f>Table1[[#This Row],[Discounted Price]]*0.95</f>
        <v>14.3811</v>
      </c>
      <c r="S8144">
        <f>Table1[[#This Row],[Discounted Price]]*0.9</f>
        <v>13.6242</v>
      </c>
      <c r="T8144">
        <f>Table1[[#This Row],[Discounted Price]]*0.8</f>
        <v>12.1104</v>
      </c>
      <c r="U8144">
        <f>Table1[[#This Row],[Price]]*0.52</f>
        <v>8.7464000000000013</v>
      </c>
      <c r="V8144">
        <f>(Table1[[#This Row],[Price]]-Table1[[#This Row],[Scrap value]])/2</f>
        <v>4.0367999999999995</v>
      </c>
    </row>
    <row r="8145" spans="1:22" x14ac:dyDescent="0.25">
      <c r="A8145" t="s">
        <v>36093</v>
      </c>
      <c r="B8145" t="s">
        <v>15</v>
      </c>
      <c r="C8145" t="s">
        <v>47</v>
      </c>
      <c r="D8145" t="s">
        <v>36094</v>
      </c>
      <c r="E8145">
        <v>13.81</v>
      </c>
      <c r="F8145">
        <v>22</v>
      </c>
      <c r="G8145" t="s">
        <v>43730</v>
      </c>
      <c r="H8145" t="s">
        <v>34965</v>
      </c>
      <c r="I8145" s="1">
        <v>45137</v>
      </c>
      <c r="J8145" s="1">
        <v>45658</v>
      </c>
      <c r="K8145" t="s">
        <v>36095</v>
      </c>
      <c r="L8145" t="s">
        <v>36096</v>
      </c>
      <c r="M8145" t="s">
        <v>45</v>
      </c>
      <c r="N8145">
        <v>4</v>
      </c>
      <c r="O8145">
        <f>Table1[[#This Row],[Price]]-0.1*Table1[[#This Row],[Price]]</f>
        <v>12.429</v>
      </c>
      <c r="P8145" s="9">
        <f>(Table1[[#This Row],[Expiration Date]]-Table1[[#This Row],[Manufacturing Date]])/365</f>
        <v>1.4273972602739726</v>
      </c>
      <c r="Q8145" t="str">
        <f>IF(Table1[[#This Row],[Expiration Date]]-J8153&gt;12/31/2024,"not expired","expired")</f>
        <v>not expired</v>
      </c>
      <c r="R8145">
        <f>Table1[[#This Row],[Discounted Price]]*0.95</f>
        <v>11.807549999999999</v>
      </c>
      <c r="S8145">
        <f>Table1[[#This Row],[Discounted Price]]*0.9</f>
        <v>11.1861</v>
      </c>
      <c r="T8145">
        <f>Table1[[#This Row],[Discounted Price]]*0.8</f>
        <v>9.9432000000000009</v>
      </c>
      <c r="U8145">
        <f>Table1[[#This Row],[Price]]*0.52</f>
        <v>7.1812000000000005</v>
      </c>
      <c r="V8145">
        <f>(Table1[[#This Row],[Price]]-Table1[[#This Row],[Scrap value]])/2</f>
        <v>3.3144</v>
      </c>
    </row>
    <row r="8146" spans="1:22" x14ac:dyDescent="0.25">
      <c r="A8146" t="s">
        <v>36097</v>
      </c>
      <c r="B8146" t="s">
        <v>22</v>
      </c>
      <c r="C8146" t="s">
        <v>47</v>
      </c>
      <c r="D8146" t="s">
        <v>36098</v>
      </c>
      <c r="E8146">
        <v>170.71</v>
      </c>
      <c r="F8146">
        <v>20</v>
      </c>
      <c r="G8146" t="s">
        <v>43729</v>
      </c>
      <c r="H8146" t="s">
        <v>18852</v>
      </c>
      <c r="I8146" s="1">
        <v>45137</v>
      </c>
      <c r="J8146" s="1">
        <v>46023</v>
      </c>
      <c r="K8146" t="s">
        <v>36099</v>
      </c>
      <c r="L8146" t="s">
        <v>36100</v>
      </c>
      <c r="M8146" t="s">
        <v>45</v>
      </c>
      <c r="N8146">
        <v>2</v>
      </c>
      <c r="O8146">
        <f>Table1[[#This Row],[Price]]-0.1*Table1[[#This Row],[Price]]</f>
        <v>153.63900000000001</v>
      </c>
      <c r="P8146" s="9">
        <f>(Table1[[#This Row],[Expiration Date]]-Table1[[#This Row],[Manufacturing Date]])/365</f>
        <v>2.4273972602739726</v>
      </c>
      <c r="Q8146" t="str">
        <f>IF(Table1[[#This Row],[Expiration Date]]-J8154&gt;12/31/2024,"not expired","expired")</f>
        <v>not expired</v>
      </c>
      <c r="R8146">
        <f>Table1[[#This Row],[Discounted Price]]*0.95</f>
        <v>145.95705000000001</v>
      </c>
      <c r="S8146">
        <f>Table1[[#This Row],[Discounted Price]]*0.9</f>
        <v>138.27510000000001</v>
      </c>
      <c r="T8146">
        <f>Table1[[#This Row],[Discounted Price]]*0.8</f>
        <v>122.91120000000001</v>
      </c>
      <c r="U8146">
        <f>Table1[[#This Row],[Price]]*0.52</f>
        <v>88.769200000000012</v>
      </c>
      <c r="V8146">
        <f>(Table1[[#This Row],[Price]]-Table1[[#This Row],[Scrap value]])/2</f>
        <v>40.970399999999998</v>
      </c>
    </row>
    <row r="8147" spans="1:22" x14ac:dyDescent="0.25">
      <c r="A8147" t="s">
        <v>36101</v>
      </c>
      <c r="B8147" t="s">
        <v>22</v>
      </c>
      <c r="C8147" t="s">
        <v>47</v>
      </c>
      <c r="D8147" t="s">
        <v>36102</v>
      </c>
      <c r="E8147">
        <v>243.72</v>
      </c>
      <c r="F8147">
        <v>30</v>
      </c>
      <c r="G8147" t="s">
        <v>43728</v>
      </c>
      <c r="H8147" t="s">
        <v>12845</v>
      </c>
      <c r="I8147" s="1">
        <v>44927</v>
      </c>
      <c r="J8147" s="1">
        <v>46023</v>
      </c>
      <c r="K8147" t="s">
        <v>36103</v>
      </c>
      <c r="L8147" t="s">
        <v>36104</v>
      </c>
      <c r="M8147" t="s">
        <v>45</v>
      </c>
      <c r="N8147">
        <v>1</v>
      </c>
      <c r="O8147">
        <f>Table1[[#This Row],[Price]]-0.1*Table1[[#This Row],[Price]]</f>
        <v>219.34800000000001</v>
      </c>
      <c r="P8147" s="9">
        <f>(Table1[[#This Row],[Expiration Date]]-Table1[[#This Row],[Manufacturing Date]])/365</f>
        <v>3.0027397260273974</v>
      </c>
      <c r="Q8147" t="str">
        <f>IF(Table1[[#This Row],[Expiration Date]]-J8155&gt;12/31/2024,"not expired","expired")</f>
        <v>not expired</v>
      </c>
      <c r="R8147">
        <f>Table1[[#This Row],[Discounted Price]]*0.95</f>
        <v>208.38060000000002</v>
      </c>
      <c r="S8147">
        <f>Table1[[#This Row],[Discounted Price]]*0.9</f>
        <v>197.41320000000002</v>
      </c>
      <c r="T8147">
        <f>Table1[[#This Row],[Discounted Price]]*0.8</f>
        <v>175.47840000000002</v>
      </c>
      <c r="U8147">
        <f>Table1[[#This Row],[Price]]*0.52</f>
        <v>126.73440000000001</v>
      </c>
      <c r="V8147">
        <f>(Table1[[#This Row],[Price]]-Table1[[#This Row],[Scrap value]])/2</f>
        <v>58.492799999999995</v>
      </c>
    </row>
    <row r="8148" spans="1:22" x14ac:dyDescent="0.25">
      <c r="A8148" t="s">
        <v>36105</v>
      </c>
      <c r="B8148" t="s">
        <v>35</v>
      </c>
      <c r="C8148" t="s">
        <v>47</v>
      </c>
      <c r="D8148" t="s">
        <v>36106</v>
      </c>
      <c r="E8148">
        <v>475.73</v>
      </c>
      <c r="F8148">
        <v>82</v>
      </c>
      <c r="G8148" t="s">
        <v>43728</v>
      </c>
      <c r="H8148" t="s">
        <v>7089</v>
      </c>
      <c r="I8148" s="1">
        <v>44927</v>
      </c>
      <c r="J8148" s="1">
        <v>45658</v>
      </c>
      <c r="K8148" t="s">
        <v>36107</v>
      </c>
      <c r="L8148" t="s">
        <v>36108</v>
      </c>
      <c r="M8148" t="s">
        <v>20</v>
      </c>
      <c r="N8148">
        <v>5</v>
      </c>
      <c r="O8148">
        <f>Table1[[#This Row],[Price]]-0.1*Table1[[#This Row],[Price]]</f>
        <v>428.15700000000004</v>
      </c>
      <c r="P8148" s="9">
        <f>(Table1[[#This Row],[Expiration Date]]-Table1[[#This Row],[Manufacturing Date]])/365</f>
        <v>2.0027397260273974</v>
      </c>
      <c r="Q8148" t="str">
        <f>IF(Table1[[#This Row],[Expiration Date]]-J8156&gt;12/31/2024,"not expired","expired")</f>
        <v>not expired</v>
      </c>
      <c r="R8148">
        <f>Table1[[#This Row],[Discounted Price]]*0.95</f>
        <v>406.74915000000004</v>
      </c>
      <c r="S8148">
        <f>Table1[[#This Row],[Discounted Price]]*0.9</f>
        <v>385.34130000000005</v>
      </c>
      <c r="T8148">
        <f>Table1[[#This Row],[Discounted Price]]*0.8</f>
        <v>342.52560000000005</v>
      </c>
      <c r="U8148">
        <f>Table1[[#This Row],[Price]]*0.52</f>
        <v>247.37960000000001</v>
      </c>
      <c r="V8148">
        <f>(Table1[[#This Row],[Price]]-Table1[[#This Row],[Scrap value]])/2</f>
        <v>114.1752</v>
      </c>
    </row>
    <row r="8149" spans="1:22" x14ac:dyDescent="0.25">
      <c r="A8149" t="s">
        <v>36109</v>
      </c>
      <c r="B8149" t="s">
        <v>29</v>
      </c>
      <c r="C8149" t="s">
        <v>47</v>
      </c>
      <c r="D8149" t="s">
        <v>36110</v>
      </c>
      <c r="E8149">
        <v>277.64999999999998</v>
      </c>
      <c r="F8149">
        <v>67</v>
      </c>
      <c r="G8149" t="s">
        <v>43729</v>
      </c>
      <c r="H8149" t="s">
        <v>11171</v>
      </c>
      <c r="I8149" s="1">
        <v>45137</v>
      </c>
      <c r="J8149" s="1">
        <v>46023</v>
      </c>
      <c r="K8149" t="s">
        <v>36111</v>
      </c>
      <c r="L8149" t="s">
        <v>36112</v>
      </c>
      <c r="M8149" t="s">
        <v>45</v>
      </c>
      <c r="N8149">
        <v>5</v>
      </c>
      <c r="O8149">
        <f>Table1[[#This Row],[Price]]-0.1*Table1[[#This Row],[Price]]</f>
        <v>249.88499999999999</v>
      </c>
      <c r="P8149" s="9">
        <f>(Table1[[#This Row],[Expiration Date]]-Table1[[#This Row],[Manufacturing Date]])/365</f>
        <v>2.4273972602739726</v>
      </c>
      <c r="Q8149" t="str">
        <f>IF(Table1[[#This Row],[Expiration Date]]-J8157&gt;12/31/2024,"not expired","expired")</f>
        <v>expired</v>
      </c>
      <c r="R8149">
        <f>Table1[[#This Row],[Discounted Price]]*0.95</f>
        <v>237.39074999999997</v>
      </c>
      <c r="S8149">
        <f>Table1[[#This Row],[Discounted Price]]*0.9</f>
        <v>224.8965</v>
      </c>
      <c r="T8149">
        <f>Table1[[#This Row],[Discounted Price]]*0.8</f>
        <v>199.90800000000002</v>
      </c>
      <c r="U8149">
        <f>Table1[[#This Row],[Price]]*0.52</f>
        <v>144.37799999999999</v>
      </c>
      <c r="V8149">
        <f>(Table1[[#This Row],[Price]]-Table1[[#This Row],[Scrap value]])/2</f>
        <v>66.635999999999996</v>
      </c>
    </row>
    <row r="8150" spans="1:22" x14ac:dyDescent="0.25">
      <c r="A8150" t="s">
        <v>36113</v>
      </c>
      <c r="B8150" t="s">
        <v>35</v>
      </c>
      <c r="C8150" t="s">
        <v>47</v>
      </c>
      <c r="D8150" t="s">
        <v>36114</v>
      </c>
      <c r="E8150">
        <v>369.41</v>
      </c>
      <c r="F8150">
        <v>79</v>
      </c>
      <c r="G8150" t="s">
        <v>43729</v>
      </c>
      <c r="H8150" t="s">
        <v>34186</v>
      </c>
      <c r="I8150" s="1">
        <v>45000</v>
      </c>
      <c r="J8150" s="1">
        <v>45658</v>
      </c>
      <c r="K8150" t="s">
        <v>36115</v>
      </c>
      <c r="L8150" t="s">
        <v>36116</v>
      </c>
      <c r="M8150" t="s">
        <v>20</v>
      </c>
      <c r="N8150">
        <v>2</v>
      </c>
      <c r="O8150">
        <f>Table1[[#This Row],[Price]]-0.1*Table1[[#This Row],[Price]]</f>
        <v>332.46900000000005</v>
      </c>
      <c r="P8150" s="9">
        <f>(Table1[[#This Row],[Expiration Date]]-Table1[[#This Row],[Manufacturing Date]])/365</f>
        <v>1.8027397260273972</v>
      </c>
      <c r="Q8150" t="str">
        <f>IF(Table1[[#This Row],[Expiration Date]]-J8158&gt;12/31/2024,"not expired","expired")</f>
        <v>not expired</v>
      </c>
      <c r="R8150">
        <f>Table1[[#This Row],[Discounted Price]]*0.95</f>
        <v>315.84555000000006</v>
      </c>
      <c r="S8150">
        <f>Table1[[#This Row],[Discounted Price]]*0.9</f>
        <v>299.22210000000007</v>
      </c>
      <c r="T8150">
        <f>Table1[[#This Row],[Discounted Price]]*0.8</f>
        <v>265.97520000000003</v>
      </c>
      <c r="U8150">
        <f>Table1[[#This Row],[Price]]*0.52</f>
        <v>192.09320000000002</v>
      </c>
      <c r="V8150">
        <f>(Table1[[#This Row],[Price]]-Table1[[#This Row],[Scrap value]])/2</f>
        <v>88.6584</v>
      </c>
    </row>
    <row r="8151" spans="1:22" x14ac:dyDescent="0.25">
      <c r="A8151" t="s">
        <v>36117</v>
      </c>
      <c r="B8151" t="s">
        <v>29</v>
      </c>
      <c r="C8151" t="s">
        <v>47</v>
      </c>
      <c r="D8151" t="s">
        <v>36118</v>
      </c>
      <c r="E8151">
        <v>23.31</v>
      </c>
      <c r="F8151">
        <v>63</v>
      </c>
      <c r="G8151" t="s">
        <v>43730</v>
      </c>
      <c r="H8151" t="s">
        <v>12023</v>
      </c>
      <c r="I8151" s="1">
        <v>44927</v>
      </c>
      <c r="J8151" s="1">
        <v>46023</v>
      </c>
      <c r="K8151" t="s">
        <v>36119</v>
      </c>
      <c r="L8151" t="s">
        <v>36120</v>
      </c>
      <c r="M8151" t="s">
        <v>20</v>
      </c>
      <c r="N8151">
        <v>3</v>
      </c>
      <c r="O8151">
        <f>Table1[[#This Row],[Price]]-0.1*Table1[[#This Row],[Price]]</f>
        <v>20.978999999999999</v>
      </c>
      <c r="P8151" s="9">
        <f>(Table1[[#This Row],[Expiration Date]]-Table1[[#This Row],[Manufacturing Date]])/365</f>
        <v>3.0027397260273974</v>
      </c>
      <c r="Q8151" t="str">
        <f>IF(Table1[[#This Row],[Expiration Date]]-J8159&gt;12/31/2024,"not expired","expired")</f>
        <v>not expired</v>
      </c>
      <c r="R8151">
        <f>Table1[[#This Row],[Discounted Price]]*0.95</f>
        <v>19.930049999999998</v>
      </c>
      <c r="S8151">
        <f>Table1[[#This Row],[Discounted Price]]*0.9</f>
        <v>18.8811</v>
      </c>
      <c r="T8151">
        <f>Table1[[#This Row],[Discounted Price]]*0.8</f>
        <v>16.783200000000001</v>
      </c>
      <c r="U8151">
        <f>Table1[[#This Row],[Price]]*0.52</f>
        <v>12.1212</v>
      </c>
      <c r="V8151">
        <f>(Table1[[#This Row],[Price]]-Table1[[#This Row],[Scrap value]])/2</f>
        <v>5.5943999999999994</v>
      </c>
    </row>
    <row r="8152" spans="1:22" x14ac:dyDescent="0.25">
      <c r="A8152" t="s">
        <v>36121</v>
      </c>
      <c r="B8152" t="s">
        <v>22</v>
      </c>
      <c r="C8152" t="s">
        <v>47</v>
      </c>
      <c r="D8152" t="s">
        <v>36122</v>
      </c>
      <c r="E8152">
        <v>53.83</v>
      </c>
      <c r="F8152">
        <v>85</v>
      </c>
      <c r="G8152" t="s">
        <v>43730</v>
      </c>
      <c r="H8152" t="s">
        <v>9733</v>
      </c>
      <c r="I8152" s="1">
        <v>45137</v>
      </c>
      <c r="J8152" s="1">
        <v>45658</v>
      </c>
      <c r="K8152" t="s">
        <v>36123</v>
      </c>
      <c r="L8152" t="s">
        <v>36124</v>
      </c>
      <c r="M8152" t="s">
        <v>20</v>
      </c>
      <c r="N8152">
        <v>5</v>
      </c>
      <c r="O8152">
        <f>Table1[[#This Row],[Price]]-0.1*Table1[[#This Row],[Price]]</f>
        <v>48.446999999999996</v>
      </c>
      <c r="P8152" s="9">
        <f>(Table1[[#This Row],[Expiration Date]]-Table1[[#This Row],[Manufacturing Date]])/365</f>
        <v>1.4273972602739726</v>
      </c>
      <c r="Q8152" t="str">
        <f>IF(Table1[[#This Row],[Expiration Date]]-J8160&gt;12/31/2024,"not expired","expired")</f>
        <v>not expired</v>
      </c>
      <c r="R8152">
        <f>Table1[[#This Row],[Discounted Price]]*0.95</f>
        <v>46.024649999999994</v>
      </c>
      <c r="S8152">
        <f>Table1[[#This Row],[Discounted Price]]*0.9</f>
        <v>43.6023</v>
      </c>
      <c r="T8152">
        <f>Table1[[#This Row],[Discounted Price]]*0.8</f>
        <v>38.757599999999996</v>
      </c>
      <c r="U8152">
        <f>Table1[[#This Row],[Price]]*0.52</f>
        <v>27.991600000000002</v>
      </c>
      <c r="V8152">
        <f>(Table1[[#This Row],[Price]]-Table1[[#This Row],[Scrap value]])/2</f>
        <v>12.919199999999998</v>
      </c>
    </row>
    <row r="8153" spans="1:22" x14ac:dyDescent="0.25">
      <c r="A8153" t="s">
        <v>36125</v>
      </c>
      <c r="B8153" t="s">
        <v>29</v>
      </c>
      <c r="C8153" t="s">
        <v>47</v>
      </c>
      <c r="D8153" t="s">
        <v>36126</v>
      </c>
      <c r="E8153">
        <v>163.54</v>
      </c>
      <c r="F8153">
        <v>77</v>
      </c>
      <c r="G8153" t="s">
        <v>43728</v>
      </c>
      <c r="H8153" t="s">
        <v>12116</v>
      </c>
      <c r="I8153" s="1">
        <v>45000</v>
      </c>
      <c r="J8153" s="1">
        <v>45292</v>
      </c>
      <c r="K8153" t="s">
        <v>36127</v>
      </c>
      <c r="L8153" t="s">
        <v>36128</v>
      </c>
      <c r="M8153" t="s">
        <v>20</v>
      </c>
      <c r="N8153">
        <v>2</v>
      </c>
      <c r="O8153">
        <f>Table1[[#This Row],[Price]]-0.1*Table1[[#This Row],[Price]]</f>
        <v>147.18599999999998</v>
      </c>
      <c r="P8153" s="9">
        <f>(Table1[[#This Row],[Expiration Date]]-Table1[[#This Row],[Manufacturing Date]])/365</f>
        <v>0.8</v>
      </c>
      <c r="Q8153" t="str">
        <f>IF(Table1[[#This Row],[Expiration Date]]-J8161&gt;12/31/2024,"not expired","expired")</f>
        <v>expired</v>
      </c>
      <c r="R8153">
        <f>Table1[[#This Row],[Discounted Price]]*0.95</f>
        <v>139.82669999999996</v>
      </c>
      <c r="S8153">
        <f>Table1[[#This Row],[Discounted Price]]*0.9</f>
        <v>132.4674</v>
      </c>
      <c r="T8153">
        <f>Table1[[#This Row],[Discounted Price]]*0.8</f>
        <v>117.74879999999999</v>
      </c>
      <c r="U8153">
        <f>Table1[[#This Row],[Price]]*0.52</f>
        <v>85.040800000000004</v>
      </c>
      <c r="V8153">
        <f>(Table1[[#This Row],[Price]]-Table1[[#This Row],[Scrap value]])/2</f>
        <v>39.249599999999994</v>
      </c>
    </row>
    <row r="8154" spans="1:22" x14ac:dyDescent="0.25">
      <c r="A8154" t="s">
        <v>36129</v>
      </c>
      <c r="B8154" t="s">
        <v>29</v>
      </c>
      <c r="C8154" t="s">
        <v>47</v>
      </c>
      <c r="D8154" t="s">
        <v>36130</v>
      </c>
      <c r="E8154">
        <v>219.57</v>
      </c>
      <c r="F8154">
        <v>2</v>
      </c>
      <c r="G8154" t="s">
        <v>43729</v>
      </c>
      <c r="H8154" t="s">
        <v>15354</v>
      </c>
      <c r="I8154" s="1">
        <v>45000</v>
      </c>
      <c r="J8154" s="1">
        <v>45658</v>
      </c>
      <c r="K8154" t="s">
        <v>36131</v>
      </c>
      <c r="L8154" t="s">
        <v>36132</v>
      </c>
      <c r="M8154" t="s">
        <v>27</v>
      </c>
      <c r="N8154">
        <v>2</v>
      </c>
      <c r="O8154">
        <f>Table1[[#This Row],[Price]]-0.1*Table1[[#This Row],[Price]]</f>
        <v>197.613</v>
      </c>
      <c r="P8154" s="9">
        <f>(Table1[[#This Row],[Expiration Date]]-Table1[[#This Row],[Manufacturing Date]])/365</f>
        <v>1.8027397260273972</v>
      </c>
      <c r="Q8154" t="str">
        <f>IF(Table1[[#This Row],[Expiration Date]]-J8162&gt;12/31/2024,"not expired","expired")</f>
        <v>not expired</v>
      </c>
      <c r="R8154">
        <f>Table1[[#This Row],[Discounted Price]]*0.95</f>
        <v>187.73235</v>
      </c>
      <c r="S8154">
        <f>Table1[[#This Row],[Discounted Price]]*0.9</f>
        <v>177.85169999999999</v>
      </c>
      <c r="T8154">
        <f>Table1[[#This Row],[Discounted Price]]*0.8</f>
        <v>158.09040000000002</v>
      </c>
      <c r="U8154">
        <f>Table1[[#This Row],[Price]]*0.52</f>
        <v>114.1764</v>
      </c>
      <c r="V8154">
        <f>(Table1[[#This Row],[Price]]-Table1[[#This Row],[Scrap value]])/2</f>
        <v>52.696799999999996</v>
      </c>
    </row>
    <row r="8155" spans="1:22" x14ac:dyDescent="0.25">
      <c r="A8155" t="s">
        <v>36133</v>
      </c>
      <c r="B8155" t="s">
        <v>15</v>
      </c>
      <c r="C8155" t="s">
        <v>47</v>
      </c>
      <c r="D8155" t="s">
        <v>36134</v>
      </c>
      <c r="E8155">
        <v>72.33</v>
      </c>
      <c r="F8155">
        <v>55</v>
      </c>
      <c r="G8155" t="s">
        <v>43730</v>
      </c>
      <c r="H8155" t="s">
        <v>4277</v>
      </c>
      <c r="I8155" s="1">
        <v>45000</v>
      </c>
      <c r="J8155" s="1">
        <v>45292</v>
      </c>
      <c r="K8155" t="s">
        <v>36135</v>
      </c>
      <c r="L8155" t="s">
        <v>36136</v>
      </c>
      <c r="M8155" t="s">
        <v>27</v>
      </c>
      <c r="N8155">
        <v>1</v>
      </c>
      <c r="O8155">
        <f>Table1[[#This Row],[Price]]-0.1*Table1[[#This Row],[Price]]</f>
        <v>65.096999999999994</v>
      </c>
      <c r="P8155" s="9">
        <f>(Table1[[#This Row],[Expiration Date]]-Table1[[#This Row],[Manufacturing Date]])/365</f>
        <v>0.8</v>
      </c>
      <c r="Q8155" t="str">
        <f>IF(Table1[[#This Row],[Expiration Date]]-J8163&gt;12/31/2024,"not expired","expired")</f>
        <v>expired</v>
      </c>
      <c r="R8155">
        <f>Table1[[#This Row],[Discounted Price]]*0.95</f>
        <v>61.84214999999999</v>
      </c>
      <c r="S8155">
        <f>Table1[[#This Row],[Discounted Price]]*0.9</f>
        <v>58.587299999999999</v>
      </c>
      <c r="T8155">
        <f>Table1[[#This Row],[Discounted Price]]*0.8</f>
        <v>52.077599999999997</v>
      </c>
      <c r="U8155">
        <f>Table1[[#This Row],[Price]]*0.52</f>
        <v>37.611600000000003</v>
      </c>
      <c r="V8155">
        <f>(Table1[[#This Row],[Price]]-Table1[[#This Row],[Scrap value]])/2</f>
        <v>17.359199999999998</v>
      </c>
    </row>
    <row r="8156" spans="1:22" x14ac:dyDescent="0.25">
      <c r="A8156" t="s">
        <v>36137</v>
      </c>
      <c r="B8156" t="s">
        <v>22</v>
      </c>
      <c r="C8156" t="s">
        <v>47</v>
      </c>
      <c r="D8156" t="s">
        <v>36138</v>
      </c>
      <c r="E8156">
        <v>448.42</v>
      </c>
      <c r="F8156">
        <v>53</v>
      </c>
      <c r="G8156" t="s">
        <v>43729</v>
      </c>
      <c r="H8156" t="s">
        <v>10483</v>
      </c>
      <c r="I8156" s="1">
        <v>45137</v>
      </c>
      <c r="J8156" s="1">
        <v>45292</v>
      </c>
      <c r="K8156" t="s">
        <v>36139</v>
      </c>
      <c r="L8156" t="s">
        <v>36140</v>
      </c>
      <c r="M8156" t="s">
        <v>27</v>
      </c>
      <c r="N8156">
        <v>3</v>
      </c>
      <c r="O8156">
        <f>Table1[[#This Row],[Price]]-0.1*Table1[[#This Row],[Price]]</f>
        <v>403.57800000000003</v>
      </c>
      <c r="P8156" s="9">
        <f>(Table1[[#This Row],[Expiration Date]]-Table1[[#This Row],[Manufacturing Date]])/365</f>
        <v>0.42465753424657532</v>
      </c>
      <c r="Q8156" t="str">
        <f>IF(Table1[[#This Row],[Expiration Date]]-J8164&gt;12/31/2024,"not expired","expired")</f>
        <v>expired</v>
      </c>
      <c r="R8156">
        <f>Table1[[#This Row],[Discounted Price]]*0.95</f>
        <v>383.39910000000003</v>
      </c>
      <c r="S8156">
        <f>Table1[[#This Row],[Discounted Price]]*0.9</f>
        <v>363.22020000000003</v>
      </c>
      <c r="T8156">
        <f>Table1[[#This Row],[Discounted Price]]*0.8</f>
        <v>322.86240000000004</v>
      </c>
      <c r="U8156">
        <f>Table1[[#This Row],[Price]]*0.52</f>
        <v>233.17840000000001</v>
      </c>
      <c r="V8156">
        <f>(Table1[[#This Row],[Price]]-Table1[[#This Row],[Scrap value]])/2</f>
        <v>107.6208</v>
      </c>
    </row>
    <row r="8157" spans="1:22" x14ac:dyDescent="0.25">
      <c r="A8157" t="s">
        <v>36141</v>
      </c>
      <c r="B8157" t="s">
        <v>35</v>
      </c>
      <c r="C8157" t="s">
        <v>47</v>
      </c>
      <c r="D8157" t="s">
        <v>36142</v>
      </c>
      <c r="E8157">
        <v>135.32</v>
      </c>
      <c r="F8157">
        <v>100</v>
      </c>
      <c r="G8157" t="s">
        <v>43728</v>
      </c>
      <c r="H8157" t="s">
        <v>16156</v>
      </c>
      <c r="I8157" s="1">
        <v>45137</v>
      </c>
      <c r="J8157" s="1">
        <v>46023</v>
      </c>
      <c r="K8157" t="s">
        <v>36143</v>
      </c>
      <c r="L8157" t="s">
        <v>36144</v>
      </c>
      <c r="M8157" t="s">
        <v>45</v>
      </c>
      <c r="N8157">
        <v>5</v>
      </c>
      <c r="O8157">
        <f>Table1[[#This Row],[Price]]-0.1*Table1[[#This Row],[Price]]</f>
        <v>121.788</v>
      </c>
      <c r="P8157" s="9">
        <f>(Table1[[#This Row],[Expiration Date]]-Table1[[#This Row],[Manufacturing Date]])/365</f>
        <v>2.4273972602739726</v>
      </c>
      <c r="Q8157" t="str">
        <f>IF(Table1[[#This Row],[Expiration Date]]-J8165&gt;12/31/2024,"not expired","expired")</f>
        <v>expired</v>
      </c>
      <c r="R8157">
        <f>Table1[[#This Row],[Discounted Price]]*0.95</f>
        <v>115.69859999999998</v>
      </c>
      <c r="S8157">
        <f>Table1[[#This Row],[Discounted Price]]*0.9</f>
        <v>109.6092</v>
      </c>
      <c r="T8157">
        <f>Table1[[#This Row],[Discounted Price]]*0.8</f>
        <v>97.430400000000006</v>
      </c>
      <c r="U8157">
        <f>Table1[[#This Row],[Price]]*0.52</f>
        <v>70.366399999999999</v>
      </c>
      <c r="V8157">
        <f>(Table1[[#This Row],[Price]]-Table1[[#This Row],[Scrap value]])/2</f>
        <v>32.476799999999997</v>
      </c>
    </row>
    <row r="8158" spans="1:22" x14ac:dyDescent="0.25">
      <c r="A8158" t="s">
        <v>36145</v>
      </c>
      <c r="B8158" t="s">
        <v>22</v>
      </c>
      <c r="C8158" t="s">
        <v>47</v>
      </c>
      <c r="D8158" t="s">
        <v>36146</v>
      </c>
      <c r="E8158">
        <v>72.83</v>
      </c>
      <c r="F8158">
        <v>13</v>
      </c>
      <c r="G8158" t="s">
        <v>43730</v>
      </c>
      <c r="H8158" t="s">
        <v>27706</v>
      </c>
      <c r="I8158" s="1">
        <v>45000</v>
      </c>
      <c r="J8158" s="1">
        <v>45292</v>
      </c>
      <c r="K8158" t="s">
        <v>36147</v>
      </c>
      <c r="L8158" t="s">
        <v>36148</v>
      </c>
      <c r="M8158" t="s">
        <v>45</v>
      </c>
      <c r="N8158">
        <v>1</v>
      </c>
      <c r="O8158">
        <f>Table1[[#This Row],[Price]]-0.1*Table1[[#This Row],[Price]]</f>
        <v>65.546999999999997</v>
      </c>
      <c r="P8158" s="9">
        <f>(Table1[[#This Row],[Expiration Date]]-Table1[[#This Row],[Manufacturing Date]])/365</f>
        <v>0.8</v>
      </c>
      <c r="Q8158" t="str">
        <f>IF(Table1[[#This Row],[Expiration Date]]-J8166&gt;12/31/2024,"not expired","expired")</f>
        <v>expired</v>
      </c>
      <c r="R8158">
        <f>Table1[[#This Row],[Discounted Price]]*0.95</f>
        <v>62.269649999999992</v>
      </c>
      <c r="S8158">
        <f>Table1[[#This Row],[Discounted Price]]*0.9</f>
        <v>58.9923</v>
      </c>
      <c r="T8158">
        <f>Table1[[#This Row],[Discounted Price]]*0.8</f>
        <v>52.437600000000003</v>
      </c>
      <c r="U8158">
        <f>Table1[[#This Row],[Price]]*0.52</f>
        <v>37.871600000000001</v>
      </c>
      <c r="V8158">
        <f>(Table1[[#This Row],[Price]]-Table1[[#This Row],[Scrap value]])/2</f>
        <v>17.479199999999999</v>
      </c>
    </row>
    <row r="8159" spans="1:22" x14ac:dyDescent="0.25">
      <c r="A8159" t="s">
        <v>36149</v>
      </c>
      <c r="B8159" t="s">
        <v>29</v>
      </c>
      <c r="C8159" t="s">
        <v>47</v>
      </c>
      <c r="D8159" t="s">
        <v>36150</v>
      </c>
      <c r="E8159">
        <v>81.400000000000006</v>
      </c>
      <c r="F8159">
        <v>89</v>
      </c>
      <c r="G8159" t="s">
        <v>43730</v>
      </c>
      <c r="H8159" t="s">
        <v>23080</v>
      </c>
      <c r="I8159" s="1">
        <v>45137</v>
      </c>
      <c r="J8159" s="1">
        <v>45658</v>
      </c>
      <c r="K8159" t="s">
        <v>36151</v>
      </c>
      <c r="L8159" t="s">
        <v>36152</v>
      </c>
      <c r="M8159" t="s">
        <v>27</v>
      </c>
      <c r="N8159">
        <v>5</v>
      </c>
      <c r="O8159">
        <f>Table1[[#This Row],[Price]]-0.1*Table1[[#This Row],[Price]]</f>
        <v>73.260000000000005</v>
      </c>
      <c r="P8159" s="9">
        <f>(Table1[[#This Row],[Expiration Date]]-Table1[[#This Row],[Manufacturing Date]])/365</f>
        <v>1.4273972602739726</v>
      </c>
      <c r="Q8159" t="str">
        <f>IF(Table1[[#This Row],[Expiration Date]]-J8167&gt;12/31/2024,"not expired","expired")</f>
        <v>expired</v>
      </c>
      <c r="R8159">
        <f>Table1[[#This Row],[Discounted Price]]*0.95</f>
        <v>69.597000000000008</v>
      </c>
      <c r="S8159">
        <f>Table1[[#This Row],[Discounted Price]]*0.9</f>
        <v>65.934000000000012</v>
      </c>
      <c r="T8159">
        <f>Table1[[#This Row],[Discounted Price]]*0.8</f>
        <v>58.608000000000004</v>
      </c>
      <c r="U8159">
        <f>Table1[[#This Row],[Price]]*0.52</f>
        <v>42.328000000000003</v>
      </c>
      <c r="V8159">
        <f>(Table1[[#This Row],[Price]]-Table1[[#This Row],[Scrap value]])/2</f>
        <v>19.536000000000001</v>
      </c>
    </row>
    <row r="8160" spans="1:22" x14ac:dyDescent="0.25">
      <c r="A8160" t="s">
        <v>36153</v>
      </c>
      <c r="B8160" t="s">
        <v>15</v>
      </c>
      <c r="C8160" t="s">
        <v>47</v>
      </c>
      <c r="D8160" t="s">
        <v>36154</v>
      </c>
      <c r="E8160">
        <v>271.27999999999997</v>
      </c>
      <c r="F8160">
        <v>52</v>
      </c>
      <c r="G8160" t="s">
        <v>43729</v>
      </c>
      <c r="H8160" t="s">
        <v>11468</v>
      </c>
      <c r="I8160" s="1">
        <v>45000</v>
      </c>
      <c r="J8160" s="1">
        <v>45292</v>
      </c>
      <c r="K8160" t="s">
        <v>36155</v>
      </c>
      <c r="L8160" t="s">
        <v>36156</v>
      </c>
      <c r="M8160" t="s">
        <v>27</v>
      </c>
      <c r="N8160">
        <v>1</v>
      </c>
      <c r="O8160">
        <f>Table1[[#This Row],[Price]]-0.1*Table1[[#This Row],[Price]]</f>
        <v>244.15199999999999</v>
      </c>
      <c r="P8160" s="9">
        <f>(Table1[[#This Row],[Expiration Date]]-Table1[[#This Row],[Manufacturing Date]])/365</f>
        <v>0.8</v>
      </c>
      <c r="Q8160" t="str">
        <f>IF(Table1[[#This Row],[Expiration Date]]-J8168&gt;12/31/2024,"not expired","expired")</f>
        <v>expired</v>
      </c>
      <c r="R8160">
        <f>Table1[[#This Row],[Discounted Price]]*0.95</f>
        <v>231.94439999999997</v>
      </c>
      <c r="S8160">
        <f>Table1[[#This Row],[Discounted Price]]*0.9</f>
        <v>219.73679999999999</v>
      </c>
      <c r="T8160">
        <f>Table1[[#This Row],[Discounted Price]]*0.8</f>
        <v>195.32159999999999</v>
      </c>
      <c r="U8160">
        <f>Table1[[#This Row],[Price]]*0.52</f>
        <v>141.06559999999999</v>
      </c>
      <c r="V8160">
        <f>(Table1[[#This Row],[Price]]-Table1[[#This Row],[Scrap value]])/2</f>
        <v>65.107199999999992</v>
      </c>
    </row>
    <row r="8161" spans="1:22" x14ac:dyDescent="0.25">
      <c r="A8161" t="s">
        <v>36157</v>
      </c>
      <c r="B8161" t="s">
        <v>15</v>
      </c>
      <c r="C8161" t="s">
        <v>47</v>
      </c>
      <c r="D8161" t="s">
        <v>36158</v>
      </c>
      <c r="E8161">
        <v>339.87</v>
      </c>
      <c r="F8161">
        <v>71</v>
      </c>
      <c r="G8161" t="s">
        <v>43729</v>
      </c>
      <c r="H8161" t="s">
        <v>25461</v>
      </c>
      <c r="I8161" s="1">
        <v>45137</v>
      </c>
      <c r="J8161" s="1">
        <v>45292</v>
      </c>
      <c r="K8161" t="s">
        <v>36159</v>
      </c>
      <c r="L8161" t="s">
        <v>36160</v>
      </c>
      <c r="M8161" t="s">
        <v>45</v>
      </c>
      <c r="N8161">
        <v>1</v>
      </c>
      <c r="O8161">
        <f>Table1[[#This Row],[Price]]-0.1*Table1[[#This Row],[Price]]</f>
        <v>305.88299999999998</v>
      </c>
      <c r="P8161" s="9">
        <f>(Table1[[#This Row],[Expiration Date]]-Table1[[#This Row],[Manufacturing Date]])/365</f>
        <v>0.42465753424657532</v>
      </c>
      <c r="Q8161" t="str">
        <f>IF(Table1[[#This Row],[Expiration Date]]-J8169&gt;12/31/2024,"not expired","expired")</f>
        <v>expired</v>
      </c>
      <c r="R8161">
        <f>Table1[[#This Row],[Discounted Price]]*0.95</f>
        <v>290.58884999999998</v>
      </c>
      <c r="S8161">
        <f>Table1[[#This Row],[Discounted Price]]*0.9</f>
        <v>275.29469999999998</v>
      </c>
      <c r="T8161">
        <f>Table1[[#This Row],[Discounted Price]]*0.8</f>
        <v>244.7064</v>
      </c>
      <c r="U8161">
        <f>Table1[[#This Row],[Price]]*0.52</f>
        <v>176.73240000000001</v>
      </c>
      <c r="V8161">
        <f>(Table1[[#This Row],[Price]]-Table1[[#This Row],[Scrap value]])/2</f>
        <v>81.568799999999996</v>
      </c>
    </row>
    <row r="8162" spans="1:22" x14ac:dyDescent="0.25">
      <c r="A8162" t="s">
        <v>36161</v>
      </c>
      <c r="B8162" t="s">
        <v>22</v>
      </c>
      <c r="C8162" t="s">
        <v>47</v>
      </c>
      <c r="D8162" t="s">
        <v>36162</v>
      </c>
      <c r="E8162">
        <v>235.36</v>
      </c>
      <c r="F8162">
        <v>8</v>
      </c>
      <c r="G8162" t="s">
        <v>43730</v>
      </c>
      <c r="H8162" t="s">
        <v>19328</v>
      </c>
      <c r="I8162" s="1">
        <v>45000</v>
      </c>
      <c r="J8162" s="1">
        <v>45292</v>
      </c>
      <c r="K8162" t="s">
        <v>36163</v>
      </c>
      <c r="L8162" t="s">
        <v>36164</v>
      </c>
      <c r="M8162" t="s">
        <v>27</v>
      </c>
      <c r="N8162">
        <v>3</v>
      </c>
      <c r="O8162">
        <f>Table1[[#This Row],[Price]]-0.1*Table1[[#This Row],[Price]]</f>
        <v>211.82400000000001</v>
      </c>
      <c r="P8162" s="9">
        <f>(Table1[[#This Row],[Expiration Date]]-Table1[[#This Row],[Manufacturing Date]])/365</f>
        <v>0.8</v>
      </c>
      <c r="Q8162" t="str">
        <f>IF(Table1[[#This Row],[Expiration Date]]-J8170&gt;12/31/2024,"not expired","expired")</f>
        <v>expired</v>
      </c>
      <c r="R8162">
        <f>Table1[[#This Row],[Discounted Price]]*0.95</f>
        <v>201.2328</v>
      </c>
      <c r="S8162">
        <f>Table1[[#This Row],[Discounted Price]]*0.9</f>
        <v>190.64160000000001</v>
      </c>
      <c r="T8162">
        <f>Table1[[#This Row],[Discounted Price]]*0.8</f>
        <v>169.45920000000001</v>
      </c>
      <c r="U8162">
        <f>Table1[[#This Row],[Price]]*0.52</f>
        <v>122.38720000000001</v>
      </c>
      <c r="V8162">
        <f>(Table1[[#This Row],[Price]]-Table1[[#This Row],[Scrap value]])/2</f>
        <v>56.486400000000003</v>
      </c>
    </row>
    <row r="8163" spans="1:22" x14ac:dyDescent="0.25">
      <c r="A8163" t="s">
        <v>36165</v>
      </c>
      <c r="B8163" t="s">
        <v>22</v>
      </c>
      <c r="C8163" t="s">
        <v>47</v>
      </c>
      <c r="D8163" t="s">
        <v>36166</v>
      </c>
      <c r="E8163">
        <v>125.24</v>
      </c>
      <c r="F8163">
        <v>54</v>
      </c>
      <c r="G8163" t="s">
        <v>43728</v>
      </c>
      <c r="H8163" t="s">
        <v>8881</v>
      </c>
      <c r="I8163" s="1">
        <v>44927</v>
      </c>
      <c r="J8163" s="1">
        <v>45292</v>
      </c>
      <c r="K8163" t="s">
        <v>36167</v>
      </c>
      <c r="L8163" t="s">
        <v>36168</v>
      </c>
      <c r="M8163" t="s">
        <v>27</v>
      </c>
      <c r="N8163">
        <v>5</v>
      </c>
      <c r="O8163">
        <f>Table1[[#This Row],[Price]]-0.1*Table1[[#This Row],[Price]]</f>
        <v>112.71599999999999</v>
      </c>
      <c r="P8163" s="9">
        <f>(Table1[[#This Row],[Expiration Date]]-Table1[[#This Row],[Manufacturing Date]])/365</f>
        <v>1</v>
      </c>
      <c r="Q8163" t="str">
        <f>IF(Table1[[#This Row],[Expiration Date]]-J8171&gt;12/31/2024,"not expired","expired")</f>
        <v>expired</v>
      </c>
      <c r="R8163">
        <f>Table1[[#This Row],[Discounted Price]]*0.95</f>
        <v>107.08019999999999</v>
      </c>
      <c r="S8163">
        <f>Table1[[#This Row],[Discounted Price]]*0.9</f>
        <v>101.4444</v>
      </c>
      <c r="T8163">
        <f>Table1[[#This Row],[Discounted Price]]*0.8</f>
        <v>90.172799999999995</v>
      </c>
      <c r="U8163">
        <f>Table1[[#This Row],[Price]]*0.52</f>
        <v>65.124799999999993</v>
      </c>
      <c r="V8163">
        <f>(Table1[[#This Row],[Price]]-Table1[[#This Row],[Scrap value]])/2</f>
        <v>30.057600000000001</v>
      </c>
    </row>
    <row r="8164" spans="1:22" x14ac:dyDescent="0.25">
      <c r="A8164" t="s">
        <v>36169</v>
      </c>
      <c r="B8164" t="s">
        <v>35</v>
      </c>
      <c r="C8164" t="s">
        <v>47</v>
      </c>
      <c r="D8164" t="s">
        <v>36170</v>
      </c>
      <c r="E8164">
        <v>473.48</v>
      </c>
      <c r="F8164">
        <v>61</v>
      </c>
      <c r="G8164" t="s">
        <v>43730</v>
      </c>
      <c r="H8164" t="s">
        <v>10550</v>
      </c>
      <c r="I8164" s="1">
        <v>44927</v>
      </c>
      <c r="J8164" s="1">
        <v>46023</v>
      </c>
      <c r="K8164" t="s">
        <v>36171</v>
      </c>
      <c r="L8164" t="s">
        <v>36172</v>
      </c>
      <c r="M8164" t="s">
        <v>20</v>
      </c>
      <c r="N8164">
        <v>2</v>
      </c>
      <c r="O8164">
        <f>Table1[[#This Row],[Price]]-0.1*Table1[[#This Row],[Price]]</f>
        <v>426.13200000000001</v>
      </c>
      <c r="P8164" s="9">
        <f>(Table1[[#This Row],[Expiration Date]]-Table1[[#This Row],[Manufacturing Date]])/365</f>
        <v>3.0027397260273974</v>
      </c>
      <c r="Q8164" t="str">
        <f>IF(Table1[[#This Row],[Expiration Date]]-J8172&gt;12/31/2024,"not expired","expired")</f>
        <v>not expired</v>
      </c>
      <c r="R8164">
        <f>Table1[[#This Row],[Discounted Price]]*0.95</f>
        <v>404.8254</v>
      </c>
      <c r="S8164">
        <f>Table1[[#This Row],[Discounted Price]]*0.9</f>
        <v>383.5188</v>
      </c>
      <c r="T8164">
        <f>Table1[[#This Row],[Discounted Price]]*0.8</f>
        <v>340.90560000000005</v>
      </c>
      <c r="U8164">
        <f>Table1[[#This Row],[Price]]*0.52</f>
        <v>246.20960000000002</v>
      </c>
      <c r="V8164">
        <f>(Table1[[#This Row],[Price]]-Table1[[#This Row],[Scrap value]])/2</f>
        <v>113.6352</v>
      </c>
    </row>
    <row r="8165" spans="1:22" x14ac:dyDescent="0.25">
      <c r="A8165" t="s">
        <v>36173</v>
      </c>
      <c r="B8165" t="s">
        <v>35</v>
      </c>
      <c r="C8165" t="s">
        <v>47</v>
      </c>
      <c r="D8165" t="s">
        <v>36174</v>
      </c>
      <c r="E8165">
        <v>212.24</v>
      </c>
      <c r="F8165">
        <v>49</v>
      </c>
      <c r="G8165" t="s">
        <v>43729</v>
      </c>
      <c r="H8165" t="s">
        <v>2132</v>
      </c>
      <c r="I8165" s="1">
        <v>45137</v>
      </c>
      <c r="J8165" s="1">
        <v>46023</v>
      </c>
      <c r="K8165" t="s">
        <v>36175</v>
      </c>
      <c r="L8165" t="s">
        <v>36176</v>
      </c>
      <c r="M8165" t="s">
        <v>45</v>
      </c>
      <c r="N8165">
        <v>3</v>
      </c>
      <c r="O8165">
        <f>Table1[[#This Row],[Price]]-0.1*Table1[[#This Row],[Price]]</f>
        <v>191.01600000000002</v>
      </c>
      <c r="P8165" s="9">
        <f>(Table1[[#This Row],[Expiration Date]]-Table1[[#This Row],[Manufacturing Date]])/365</f>
        <v>2.4273972602739726</v>
      </c>
      <c r="Q8165" t="str">
        <f>IF(Table1[[#This Row],[Expiration Date]]-J8173&gt;12/31/2024,"not expired","expired")</f>
        <v>not expired</v>
      </c>
      <c r="R8165">
        <f>Table1[[#This Row],[Discounted Price]]*0.95</f>
        <v>181.46520000000001</v>
      </c>
      <c r="S8165">
        <f>Table1[[#This Row],[Discounted Price]]*0.9</f>
        <v>171.91440000000003</v>
      </c>
      <c r="T8165">
        <f>Table1[[#This Row],[Discounted Price]]*0.8</f>
        <v>152.81280000000001</v>
      </c>
      <c r="U8165">
        <f>Table1[[#This Row],[Price]]*0.52</f>
        <v>110.3648</v>
      </c>
      <c r="V8165">
        <f>(Table1[[#This Row],[Price]]-Table1[[#This Row],[Scrap value]])/2</f>
        <v>50.937600000000003</v>
      </c>
    </row>
    <row r="8166" spans="1:22" x14ac:dyDescent="0.25">
      <c r="A8166" t="s">
        <v>36177</v>
      </c>
      <c r="B8166" t="s">
        <v>22</v>
      </c>
      <c r="C8166" t="s">
        <v>47</v>
      </c>
      <c r="D8166" t="s">
        <v>36178</v>
      </c>
      <c r="E8166">
        <v>479.18</v>
      </c>
      <c r="F8166">
        <v>40</v>
      </c>
      <c r="G8166" t="s">
        <v>43729</v>
      </c>
      <c r="H8166" t="s">
        <v>14677</v>
      </c>
      <c r="I8166" s="1">
        <v>44927</v>
      </c>
      <c r="J8166" s="1">
        <v>46023</v>
      </c>
      <c r="K8166" t="s">
        <v>36179</v>
      </c>
      <c r="L8166" t="s">
        <v>36180</v>
      </c>
      <c r="M8166" t="s">
        <v>20</v>
      </c>
      <c r="N8166">
        <v>1</v>
      </c>
      <c r="O8166">
        <f>Table1[[#This Row],[Price]]-0.1*Table1[[#This Row],[Price]]</f>
        <v>431.262</v>
      </c>
      <c r="P8166" s="9">
        <f>(Table1[[#This Row],[Expiration Date]]-Table1[[#This Row],[Manufacturing Date]])/365</f>
        <v>3.0027397260273974</v>
      </c>
      <c r="Q8166" t="str">
        <f>IF(Table1[[#This Row],[Expiration Date]]-J8174&gt;12/31/2024,"not expired","expired")</f>
        <v>not expired</v>
      </c>
      <c r="R8166">
        <f>Table1[[#This Row],[Discounted Price]]*0.95</f>
        <v>409.69889999999998</v>
      </c>
      <c r="S8166">
        <f>Table1[[#This Row],[Discounted Price]]*0.9</f>
        <v>388.13580000000002</v>
      </c>
      <c r="T8166">
        <f>Table1[[#This Row],[Discounted Price]]*0.8</f>
        <v>345.00960000000003</v>
      </c>
      <c r="U8166">
        <f>Table1[[#This Row],[Price]]*0.52</f>
        <v>249.17360000000002</v>
      </c>
      <c r="V8166">
        <f>(Table1[[#This Row],[Price]]-Table1[[#This Row],[Scrap value]])/2</f>
        <v>115.00319999999999</v>
      </c>
    </row>
    <row r="8167" spans="1:22" x14ac:dyDescent="0.25">
      <c r="A8167" t="s">
        <v>36181</v>
      </c>
      <c r="B8167" t="s">
        <v>35</v>
      </c>
      <c r="C8167" t="s">
        <v>47</v>
      </c>
      <c r="D8167" t="s">
        <v>36182</v>
      </c>
      <c r="E8167">
        <v>426.5</v>
      </c>
      <c r="F8167">
        <v>51</v>
      </c>
      <c r="G8167" t="s">
        <v>43728</v>
      </c>
      <c r="H8167" t="s">
        <v>2418</v>
      </c>
      <c r="I8167" s="1">
        <v>45000</v>
      </c>
      <c r="J8167" s="1">
        <v>46023</v>
      </c>
      <c r="K8167" t="s">
        <v>36183</v>
      </c>
      <c r="L8167" t="s">
        <v>36184</v>
      </c>
      <c r="M8167" t="s">
        <v>20</v>
      </c>
      <c r="N8167">
        <v>1</v>
      </c>
      <c r="O8167">
        <f>Table1[[#This Row],[Price]]-0.1*Table1[[#This Row],[Price]]</f>
        <v>383.85</v>
      </c>
      <c r="P8167" s="9">
        <f>(Table1[[#This Row],[Expiration Date]]-Table1[[#This Row],[Manufacturing Date]])/365</f>
        <v>2.8027397260273972</v>
      </c>
      <c r="Q8167" t="str">
        <f>IF(Table1[[#This Row],[Expiration Date]]-J8175&gt;12/31/2024,"not expired","expired")</f>
        <v>not expired</v>
      </c>
      <c r="R8167">
        <f>Table1[[#This Row],[Discounted Price]]*0.95</f>
        <v>364.65750000000003</v>
      </c>
      <c r="S8167">
        <f>Table1[[#This Row],[Discounted Price]]*0.9</f>
        <v>345.46500000000003</v>
      </c>
      <c r="T8167">
        <f>Table1[[#This Row],[Discounted Price]]*0.8</f>
        <v>307.08000000000004</v>
      </c>
      <c r="U8167">
        <f>Table1[[#This Row],[Price]]*0.52</f>
        <v>221.78</v>
      </c>
      <c r="V8167">
        <f>(Table1[[#This Row],[Price]]-Table1[[#This Row],[Scrap value]])/2</f>
        <v>102.36</v>
      </c>
    </row>
    <row r="8168" spans="1:22" x14ac:dyDescent="0.25">
      <c r="A8168" t="s">
        <v>36185</v>
      </c>
      <c r="B8168" t="s">
        <v>22</v>
      </c>
      <c r="C8168" t="s">
        <v>47</v>
      </c>
      <c r="D8168" t="s">
        <v>36186</v>
      </c>
      <c r="E8168">
        <v>55.69</v>
      </c>
      <c r="F8168">
        <v>3</v>
      </c>
      <c r="G8168" t="s">
        <v>43728</v>
      </c>
      <c r="H8168" t="s">
        <v>5382</v>
      </c>
      <c r="I8168" s="1">
        <v>44927</v>
      </c>
      <c r="J8168" s="1">
        <v>45292</v>
      </c>
      <c r="K8168" t="s">
        <v>36187</v>
      </c>
      <c r="L8168" t="s">
        <v>36188</v>
      </c>
      <c r="M8168" t="s">
        <v>45</v>
      </c>
      <c r="N8168">
        <v>1</v>
      </c>
      <c r="O8168">
        <f>Table1[[#This Row],[Price]]-0.1*Table1[[#This Row],[Price]]</f>
        <v>50.120999999999995</v>
      </c>
      <c r="P8168" s="9">
        <f>(Table1[[#This Row],[Expiration Date]]-Table1[[#This Row],[Manufacturing Date]])/365</f>
        <v>1</v>
      </c>
      <c r="Q8168" t="str">
        <f>IF(Table1[[#This Row],[Expiration Date]]-J8176&gt;12/31/2024,"not expired","expired")</f>
        <v>expired</v>
      </c>
      <c r="R8168">
        <f>Table1[[#This Row],[Discounted Price]]*0.95</f>
        <v>47.614949999999993</v>
      </c>
      <c r="S8168">
        <f>Table1[[#This Row],[Discounted Price]]*0.9</f>
        <v>45.108899999999998</v>
      </c>
      <c r="T8168">
        <f>Table1[[#This Row],[Discounted Price]]*0.8</f>
        <v>40.096800000000002</v>
      </c>
      <c r="U8168">
        <f>Table1[[#This Row],[Price]]*0.52</f>
        <v>28.9588</v>
      </c>
      <c r="V8168">
        <f>(Table1[[#This Row],[Price]]-Table1[[#This Row],[Scrap value]])/2</f>
        <v>13.365599999999999</v>
      </c>
    </row>
    <row r="8169" spans="1:22" x14ac:dyDescent="0.25">
      <c r="A8169" t="s">
        <v>36189</v>
      </c>
      <c r="B8169" t="s">
        <v>22</v>
      </c>
      <c r="C8169" t="s">
        <v>47</v>
      </c>
      <c r="D8169" t="s">
        <v>36190</v>
      </c>
      <c r="E8169">
        <v>91.64</v>
      </c>
      <c r="F8169">
        <v>61</v>
      </c>
      <c r="G8169" t="s">
        <v>43728</v>
      </c>
      <c r="H8169" t="s">
        <v>26339</v>
      </c>
      <c r="I8169" s="1">
        <v>45000</v>
      </c>
      <c r="J8169" s="1">
        <v>45292</v>
      </c>
      <c r="K8169" t="s">
        <v>36191</v>
      </c>
      <c r="L8169" t="s">
        <v>36192</v>
      </c>
      <c r="M8169" t="s">
        <v>20</v>
      </c>
      <c r="N8169">
        <v>2</v>
      </c>
      <c r="O8169">
        <f>Table1[[#This Row],[Price]]-0.1*Table1[[#This Row],[Price]]</f>
        <v>82.475999999999999</v>
      </c>
      <c r="P8169" s="9">
        <f>(Table1[[#This Row],[Expiration Date]]-Table1[[#This Row],[Manufacturing Date]])/365</f>
        <v>0.8</v>
      </c>
      <c r="Q8169" t="str">
        <f>IF(Table1[[#This Row],[Expiration Date]]-J8177&gt;12/31/2024,"not expired","expired")</f>
        <v>expired</v>
      </c>
      <c r="R8169">
        <f>Table1[[#This Row],[Discounted Price]]*0.95</f>
        <v>78.352199999999996</v>
      </c>
      <c r="S8169">
        <f>Table1[[#This Row],[Discounted Price]]*0.9</f>
        <v>74.228400000000008</v>
      </c>
      <c r="T8169">
        <f>Table1[[#This Row],[Discounted Price]]*0.8</f>
        <v>65.980800000000002</v>
      </c>
      <c r="U8169">
        <f>Table1[[#This Row],[Price]]*0.52</f>
        <v>47.652799999999999</v>
      </c>
      <c r="V8169">
        <f>(Table1[[#This Row],[Price]]-Table1[[#This Row],[Scrap value]])/2</f>
        <v>21.993600000000001</v>
      </c>
    </row>
    <row r="8170" spans="1:22" x14ac:dyDescent="0.25">
      <c r="A8170" t="s">
        <v>36193</v>
      </c>
      <c r="B8170" t="s">
        <v>29</v>
      </c>
      <c r="C8170" t="s">
        <v>47</v>
      </c>
      <c r="D8170" t="s">
        <v>36194</v>
      </c>
      <c r="E8170">
        <v>100.4</v>
      </c>
      <c r="F8170">
        <v>17</v>
      </c>
      <c r="G8170" t="s">
        <v>43729</v>
      </c>
      <c r="H8170" t="s">
        <v>9019</v>
      </c>
      <c r="I8170" s="1">
        <v>45000</v>
      </c>
      <c r="J8170" s="1">
        <v>45292</v>
      </c>
      <c r="K8170" t="s">
        <v>36195</v>
      </c>
      <c r="L8170" t="s">
        <v>36196</v>
      </c>
      <c r="M8170" t="s">
        <v>45</v>
      </c>
      <c r="N8170">
        <v>5</v>
      </c>
      <c r="O8170">
        <f>Table1[[#This Row],[Price]]-0.1*Table1[[#This Row],[Price]]</f>
        <v>90.36</v>
      </c>
      <c r="P8170" s="9">
        <f>(Table1[[#This Row],[Expiration Date]]-Table1[[#This Row],[Manufacturing Date]])/365</f>
        <v>0.8</v>
      </c>
      <c r="Q8170" t="str">
        <f>IF(Table1[[#This Row],[Expiration Date]]-J8178&gt;12/31/2024,"not expired","expired")</f>
        <v>expired</v>
      </c>
      <c r="R8170">
        <f>Table1[[#This Row],[Discounted Price]]*0.95</f>
        <v>85.841999999999999</v>
      </c>
      <c r="S8170">
        <f>Table1[[#This Row],[Discounted Price]]*0.9</f>
        <v>81.323999999999998</v>
      </c>
      <c r="T8170">
        <f>Table1[[#This Row],[Discounted Price]]*0.8</f>
        <v>72.287999999999997</v>
      </c>
      <c r="U8170">
        <f>Table1[[#This Row],[Price]]*0.52</f>
        <v>52.208000000000006</v>
      </c>
      <c r="V8170">
        <f>(Table1[[#This Row],[Price]]-Table1[[#This Row],[Scrap value]])/2</f>
        <v>24.096</v>
      </c>
    </row>
    <row r="8171" spans="1:22" x14ac:dyDescent="0.25">
      <c r="A8171" t="s">
        <v>36197</v>
      </c>
      <c r="B8171" t="s">
        <v>29</v>
      </c>
      <c r="C8171" t="s">
        <v>47</v>
      </c>
      <c r="D8171" t="s">
        <v>36198</v>
      </c>
      <c r="E8171">
        <v>336.98</v>
      </c>
      <c r="F8171">
        <v>73</v>
      </c>
      <c r="G8171" t="s">
        <v>43728</v>
      </c>
      <c r="H8171" t="s">
        <v>26214</v>
      </c>
      <c r="I8171" s="1">
        <v>44927</v>
      </c>
      <c r="J8171" s="1">
        <v>45292</v>
      </c>
      <c r="K8171" t="s">
        <v>36199</v>
      </c>
      <c r="L8171" t="s">
        <v>36200</v>
      </c>
      <c r="M8171" t="s">
        <v>20</v>
      </c>
      <c r="N8171">
        <v>4</v>
      </c>
      <c r="O8171">
        <f>Table1[[#This Row],[Price]]-0.1*Table1[[#This Row],[Price]]</f>
        <v>303.28200000000004</v>
      </c>
      <c r="P8171" s="9">
        <f>(Table1[[#This Row],[Expiration Date]]-Table1[[#This Row],[Manufacturing Date]])/365</f>
        <v>1</v>
      </c>
      <c r="Q8171" t="str">
        <f>IF(Table1[[#This Row],[Expiration Date]]-J8179&gt;12/31/2024,"not expired","expired")</f>
        <v>expired</v>
      </c>
      <c r="R8171">
        <f>Table1[[#This Row],[Discounted Price]]*0.95</f>
        <v>288.11790000000002</v>
      </c>
      <c r="S8171">
        <f>Table1[[#This Row],[Discounted Price]]*0.9</f>
        <v>272.95380000000006</v>
      </c>
      <c r="T8171">
        <f>Table1[[#This Row],[Discounted Price]]*0.8</f>
        <v>242.62560000000005</v>
      </c>
      <c r="U8171">
        <f>Table1[[#This Row],[Price]]*0.52</f>
        <v>175.2296</v>
      </c>
      <c r="V8171">
        <f>(Table1[[#This Row],[Price]]-Table1[[#This Row],[Scrap value]])/2</f>
        <v>80.875200000000007</v>
      </c>
    </row>
    <row r="8172" spans="1:22" x14ac:dyDescent="0.25">
      <c r="A8172" t="s">
        <v>36201</v>
      </c>
      <c r="B8172" t="s">
        <v>15</v>
      </c>
      <c r="C8172" t="s">
        <v>47</v>
      </c>
      <c r="D8172" t="s">
        <v>36202</v>
      </c>
      <c r="E8172">
        <v>147.83000000000001</v>
      </c>
      <c r="F8172">
        <v>11</v>
      </c>
      <c r="G8172" t="s">
        <v>43730</v>
      </c>
      <c r="H8172" t="s">
        <v>6686</v>
      </c>
      <c r="I8172" s="1">
        <v>44927</v>
      </c>
      <c r="J8172" s="1">
        <v>45658</v>
      </c>
      <c r="K8172" t="s">
        <v>36203</v>
      </c>
      <c r="L8172" t="s">
        <v>36204</v>
      </c>
      <c r="M8172" t="s">
        <v>20</v>
      </c>
      <c r="N8172">
        <v>1</v>
      </c>
      <c r="O8172">
        <f>Table1[[#This Row],[Price]]-0.1*Table1[[#This Row],[Price]]</f>
        <v>133.04700000000003</v>
      </c>
      <c r="P8172" s="9">
        <f>(Table1[[#This Row],[Expiration Date]]-Table1[[#This Row],[Manufacturing Date]])/365</f>
        <v>2.0027397260273974</v>
      </c>
      <c r="Q8172" t="str">
        <f>IF(Table1[[#This Row],[Expiration Date]]-J8180&gt;12/31/2024,"not expired","expired")</f>
        <v>expired</v>
      </c>
      <c r="R8172">
        <f>Table1[[#This Row],[Discounted Price]]*0.95</f>
        <v>126.39465000000001</v>
      </c>
      <c r="S8172">
        <f>Table1[[#This Row],[Discounted Price]]*0.9</f>
        <v>119.74230000000003</v>
      </c>
      <c r="T8172">
        <f>Table1[[#This Row],[Discounted Price]]*0.8</f>
        <v>106.43760000000003</v>
      </c>
      <c r="U8172">
        <f>Table1[[#This Row],[Price]]*0.52</f>
        <v>76.871600000000015</v>
      </c>
      <c r="V8172">
        <f>(Table1[[#This Row],[Price]]-Table1[[#This Row],[Scrap value]])/2</f>
        <v>35.479199999999999</v>
      </c>
    </row>
    <row r="8173" spans="1:22" x14ac:dyDescent="0.25">
      <c r="A8173" t="s">
        <v>36205</v>
      </c>
      <c r="B8173" t="s">
        <v>22</v>
      </c>
      <c r="C8173" t="s">
        <v>47</v>
      </c>
      <c r="D8173" t="s">
        <v>36206</v>
      </c>
      <c r="E8173">
        <v>197.97</v>
      </c>
      <c r="F8173">
        <v>36</v>
      </c>
      <c r="G8173" t="s">
        <v>43729</v>
      </c>
      <c r="H8173" t="s">
        <v>6770</v>
      </c>
      <c r="I8173" s="1">
        <v>45137</v>
      </c>
      <c r="J8173" s="1">
        <v>45292</v>
      </c>
      <c r="K8173" t="s">
        <v>36207</v>
      </c>
      <c r="L8173" t="s">
        <v>36208</v>
      </c>
      <c r="M8173" t="s">
        <v>45</v>
      </c>
      <c r="N8173">
        <v>3</v>
      </c>
      <c r="O8173">
        <f>Table1[[#This Row],[Price]]-0.1*Table1[[#This Row],[Price]]</f>
        <v>178.173</v>
      </c>
      <c r="P8173" s="9">
        <f>(Table1[[#This Row],[Expiration Date]]-Table1[[#This Row],[Manufacturing Date]])/365</f>
        <v>0.42465753424657532</v>
      </c>
      <c r="Q8173" t="str">
        <f>IF(Table1[[#This Row],[Expiration Date]]-J8181&gt;12/31/2024,"not expired","expired")</f>
        <v>expired</v>
      </c>
      <c r="R8173">
        <f>Table1[[#This Row],[Discounted Price]]*0.95</f>
        <v>169.26435000000001</v>
      </c>
      <c r="S8173">
        <f>Table1[[#This Row],[Discounted Price]]*0.9</f>
        <v>160.35570000000001</v>
      </c>
      <c r="T8173">
        <f>Table1[[#This Row],[Discounted Price]]*0.8</f>
        <v>142.5384</v>
      </c>
      <c r="U8173">
        <f>Table1[[#This Row],[Price]]*0.52</f>
        <v>102.9444</v>
      </c>
      <c r="V8173">
        <f>(Table1[[#This Row],[Price]]-Table1[[#This Row],[Scrap value]])/2</f>
        <v>47.512799999999999</v>
      </c>
    </row>
    <row r="8174" spans="1:22" x14ac:dyDescent="0.25">
      <c r="A8174" t="s">
        <v>36209</v>
      </c>
      <c r="B8174" t="s">
        <v>29</v>
      </c>
      <c r="C8174" t="s">
        <v>47</v>
      </c>
      <c r="D8174" t="s">
        <v>36210</v>
      </c>
      <c r="E8174">
        <v>44.82</v>
      </c>
      <c r="F8174">
        <v>71</v>
      </c>
      <c r="G8174" t="s">
        <v>43728</v>
      </c>
      <c r="H8174" t="s">
        <v>4500</v>
      </c>
      <c r="I8174" s="1">
        <v>45137</v>
      </c>
      <c r="J8174" s="1">
        <v>45292</v>
      </c>
      <c r="K8174" t="s">
        <v>36211</v>
      </c>
      <c r="L8174" t="s">
        <v>36212</v>
      </c>
      <c r="M8174" t="s">
        <v>20</v>
      </c>
      <c r="N8174">
        <v>1</v>
      </c>
      <c r="O8174">
        <f>Table1[[#This Row],[Price]]-0.1*Table1[[#This Row],[Price]]</f>
        <v>40.338000000000001</v>
      </c>
      <c r="P8174" s="9">
        <f>(Table1[[#This Row],[Expiration Date]]-Table1[[#This Row],[Manufacturing Date]])/365</f>
        <v>0.42465753424657532</v>
      </c>
      <c r="Q8174" t="str">
        <f>IF(Table1[[#This Row],[Expiration Date]]-J8182&gt;12/31/2024,"not expired","expired")</f>
        <v>expired</v>
      </c>
      <c r="R8174">
        <f>Table1[[#This Row],[Discounted Price]]*0.95</f>
        <v>38.321100000000001</v>
      </c>
      <c r="S8174">
        <f>Table1[[#This Row],[Discounted Price]]*0.9</f>
        <v>36.304200000000002</v>
      </c>
      <c r="T8174">
        <f>Table1[[#This Row],[Discounted Price]]*0.8</f>
        <v>32.270400000000002</v>
      </c>
      <c r="U8174">
        <f>Table1[[#This Row],[Price]]*0.52</f>
        <v>23.3064</v>
      </c>
      <c r="V8174">
        <f>(Table1[[#This Row],[Price]]-Table1[[#This Row],[Scrap value]])/2</f>
        <v>10.7568</v>
      </c>
    </row>
    <row r="8175" spans="1:22" x14ac:dyDescent="0.25">
      <c r="A8175" t="s">
        <v>36213</v>
      </c>
      <c r="B8175" t="s">
        <v>29</v>
      </c>
      <c r="C8175" t="s">
        <v>47</v>
      </c>
      <c r="D8175" t="s">
        <v>36214</v>
      </c>
      <c r="E8175">
        <v>252.72</v>
      </c>
      <c r="F8175">
        <v>74</v>
      </c>
      <c r="G8175" t="s">
        <v>43729</v>
      </c>
      <c r="H8175" t="s">
        <v>3595</v>
      </c>
      <c r="I8175" s="1">
        <v>45000</v>
      </c>
      <c r="J8175" s="1">
        <v>45292</v>
      </c>
      <c r="K8175" t="s">
        <v>36215</v>
      </c>
      <c r="L8175" t="s">
        <v>36216</v>
      </c>
      <c r="M8175" t="s">
        <v>45</v>
      </c>
      <c r="N8175">
        <v>3</v>
      </c>
      <c r="O8175">
        <f>Table1[[#This Row],[Price]]-0.1*Table1[[#This Row],[Price]]</f>
        <v>227.44800000000001</v>
      </c>
      <c r="P8175" s="9">
        <f>(Table1[[#This Row],[Expiration Date]]-Table1[[#This Row],[Manufacturing Date]])/365</f>
        <v>0.8</v>
      </c>
      <c r="Q8175" t="str">
        <f>IF(Table1[[#This Row],[Expiration Date]]-J8183&gt;12/31/2024,"not expired","expired")</f>
        <v>expired</v>
      </c>
      <c r="R8175">
        <f>Table1[[#This Row],[Discounted Price]]*0.95</f>
        <v>216.07560000000001</v>
      </c>
      <c r="S8175">
        <f>Table1[[#This Row],[Discounted Price]]*0.9</f>
        <v>204.70320000000001</v>
      </c>
      <c r="T8175">
        <f>Table1[[#This Row],[Discounted Price]]*0.8</f>
        <v>181.95840000000001</v>
      </c>
      <c r="U8175">
        <f>Table1[[#This Row],[Price]]*0.52</f>
        <v>131.4144</v>
      </c>
      <c r="V8175">
        <f>(Table1[[#This Row],[Price]]-Table1[[#This Row],[Scrap value]])/2</f>
        <v>60.652799999999999</v>
      </c>
    </row>
    <row r="8176" spans="1:22" x14ac:dyDescent="0.25">
      <c r="A8176" t="s">
        <v>36217</v>
      </c>
      <c r="B8176" t="s">
        <v>15</v>
      </c>
      <c r="C8176" t="s">
        <v>47</v>
      </c>
      <c r="D8176" t="s">
        <v>36218</v>
      </c>
      <c r="E8176">
        <v>390.46</v>
      </c>
      <c r="F8176">
        <v>42</v>
      </c>
      <c r="G8176" t="s">
        <v>43730</v>
      </c>
      <c r="H8176" t="s">
        <v>24988</v>
      </c>
      <c r="I8176" s="1">
        <v>45000</v>
      </c>
      <c r="J8176" s="1">
        <v>46023</v>
      </c>
      <c r="K8176" t="s">
        <v>36219</v>
      </c>
      <c r="L8176" t="s">
        <v>36220</v>
      </c>
      <c r="M8176" t="s">
        <v>20</v>
      </c>
      <c r="N8176">
        <v>1</v>
      </c>
      <c r="O8176">
        <f>Table1[[#This Row],[Price]]-0.1*Table1[[#This Row],[Price]]</f>
        <v>351.41399999999999</v>
      </c>
      <c r="P8176" s="9">
        <f>(Table1[[#This Row],[Expiration Date]]-Table1[[#This Row],[Manufacturing Date]])/365</f>
        <v>2.8027397260273972</v>
      </c>
      <c r="Q8176" t="str">
        <f>IF(Table1[[#This Row],[Expiration Date]]-J8184&gt;12/31/2024,"not expired","expired")</f>
        <v>not expired</v>
      </c>
      <c r="R8176">
        <f>Table1[[#This Row],[Discounted Price]]*0.95</f>
        <v>333.8433</v>
      </c>
      <c r="S8176">
        <f>Table1[[#This Row],[Discounted Price]]*0.9</f>
        <v>316.27260000000001</v>
      </c>
      <c r="T8176">
        <f>Table1[[#This Row],[Discounted Price]]*0.8</f>
        <v>281.13119999999998</v>
      </c>
      <c r="U8176">
        <f>Table1[[#This Row],[Price]]*0.52</f>
        <v>203.03919999999999</v>
      </c>
      <c r="V8176">
        <f>(Table1[[#This Row],[Price]]-Table1[[#This Row],[Scrap value]])/2</f>
        <v>93.710399999999993</v>
      </c>
    </row>
    <row r="8177" spans="1:22" x14ac:dyDescent="0.25">
      <c r="A8177" t="s">
        <v>36221</v>
      </c>
      <c r="B8177" t="s">
        <v>22</v>
      </c>
      <c r="C8177" t="s">
        <v>47</v>
      </c>
      <c r="D8177" t="s">
        <v>36222</v>
      </c>
      <c r="E8177">
        <v>138.85</v>
      </c>
      <c r="F8177">
        <v>24</v>
      </c>
      <c r="G8177" t="s">
        <v>43729</v>
      </c>
      <c r="H8177" t="s">
        <v>19674</v>
      </c>
      <c r="I8177" s="1">
        <v>45000</v>
      </c>
      <c r="J8177" s="1">
        <v>46023</v>
      </c>
      <c r="K8177" t="s">
        <v>36223</v>
      </c>
      <c r="L8177" t="s">
        <v>36224</v>
      </c>
      <c r="M8177" t="s">
        <v>27</v>
      </c>
      <c r="N8177">
        <v>5</v>
      </c>
      <c r="O8177">
        <f>Table1[[#This Row],[Price]]-0.1*Table1[[#This Row],[Price]]</f>
        <v>124.96499999999999</v>
      </c>
      <c r="P8177" s="9">
        <f>(Table1[[#This Row],[Expiration Date]]-Table1[[#This Row],[Manufacturing Date]])/365</f>
        <v>2.8027397260273972</v>
      </c>
      <c r="Q8177" t="str">
        <f>IF(Table1[[#This Row],[Expiration Date]]-J8185&gt;12/31/2024,"not expired","expired")</f>
        <v>not expired</v>
      </c>
      <c r="R8177">
        <f>Table1[[#This Row],[Discounted Price]]*0.95</f>
        <v>118.71674999999999</v>
      </c>
      <c r="S8177">
        <f>Table1[[#This Row],[Discounted Price]]*0.9</f>
        <v>112.46849999999999</v>
      </c>
      <c r="T8177">
        <f>Table1[[#This Row],[Discounted Price]]*0.8</f>
        <v>99.971999999999994</v>
      </c>
      <c r="U8177">
        <f>Table1[[#This Row],[Price]]*0.52</f>
        <v>72.201999999999998</v>
      </c>
      <c r="V8177">
        <f>(Table1[[#This Row],[Price]]-Table1[[#This Row],[Scrap value]])/2</f>
        <v>33.323999999999998</v>
      </c>
    </row>
    <row r="8178" spans="1:22" x14ac:dyDescent="0.25">
      <c r="A8178" t="s">
        <v>36225</v>
      </c>
      <c r="B8178" t="s">
        <v>22</v>
      </c>
      <c r="C8178" t="s">
        <v>47</v>
      </c>
      <c r="D8178" t="s">
        <v>36226</v>
      </c>
      <c r="E8178">
        <v>311.49</v>
      </c>
      <c r="F8178">
        <v>69</v>
      </c>
      <c r="G8178" t="s">
        <v>43729</v>
      </c>
      <c r="H8178" t="s">
        <v>1775</v>
      </c>
      <c r="I8178" s="1">
        <v>44927</v>
      </c>
      <c r="J8178" s="1">
        <v>45658</v>
      </c>
      <c r="K8178" t="s">
        <v>36227</v>
      </c>
      <c r="L8178" t="s">
        <v>36228</v>
      </c>
      <c r="M8178" t="s">
        <v>20</v>
      </c>
      <c r="N8178">
        <v>4</v>
      </c>
      <c r="O8178">
        <f>Table1[[#This Row],[Price]]-0.1*Table1[[#This Row],[Price]]</f>
        <v>280.34100000000001</v>
      </c>
      <c r="P8178" s="9">
        <f>(Table1[[#This Row],[Expiration Date]]-Table1[[#This Row],[Manufacturing Date]])/365</f>
        <v>2.0027397260273974</v>
      </c>
      <c r="Q8178" t="str">
        <f>IF(Table1[[#This Row],[Expiration Date]]-J8186&gt;12/31/2024,"not expired","expired")</f>
        <v>expired</v>
      </c>
      <c r="R8178">
        <f>Table1[[#This Row],[Discounted Price]]*0.95</f>
        <v>266.32394999999997</v>
      </c>
      <c r="S8178">
        <f>Table1[[#This Row],[Discounted Price]]*0.9</f>
        <v>252.30690000000001</v>
      </c>
      <c r="T8178">
        <f>Table1[[#This Row],[Discounted Price]]*0.8</f>
        <v>224.27280000000002</v>
      </c>
      <c r="U8178">
        <f>Table1[[#This Row],[Price]]*0.52</f>
        <v>161.97480000000002</v>
      </c>
      <c r="V8178">
        <f>(Table1[[#This Row],[Price]]-Table1[[#This Row],[Scrap value]])/2</f>
        <v>74.757599999999996</v>
      </c>
    </row>
    <row r="8179" spans="1:22" x14ac:dyDescent="0.25">
      <c r="A8179" t="s">
        <v>36229</v>
      </c>
      <c r="B8179" t="s">
        <v>22</v>
      </c>
      <c r="C8179" t="s">
        <v>47</v>
      </c>
      <c r="D8179" t="s">
        <v>36230</v>
      </c>
      <c r="E8179">
        <v>156.30000000000001</v>
      </c>
      <c r="F8179">
        <v>79</v>
      </c>
      <c r="G8179" t="s">
        <v>43728</v>
      </c>
      <c r="H8179" t="s">
        <v>17341</v>
      </c>
      <c r="I8179" s="1">
        <v>45000</v>
      </c>
      <c r="J8179" s="1">
        <v>46023</v>
      </c>
      <c r="K8179" t="s">
        <v>36231</v>
      </c>
      <c r="L8179" t="s">
        <v>36232</v>
      </c>
      <c r="M8179" t="s">
        <v>45</v>
      </c>
      <c r="N8179">
        <v>5</v>
      </c>
      <c r="O8179">
        <f>Table1[[#This Row],[Price]]-0.1*Table1[[#This Row],[Price]]</f>
        <v>140.67000000000002</v>
      </c>
      <c r="P8179" s="9">
        <f>(Table1[[#This Row],[Expiration Date]]-Table1[[#This Row],[Manufacturing Date]])/365</f>
        <v>2.8027397260273972</v>
      </c>
      <c r="Q8179" t="str">
        <f>IF(Table1[[#This Row],[Expiration Date]]-J8187&gt;12/31/2024,"not expired","expired")</f>
        <v>not expired</v>
      </c>
      <c r="R8179">
        <f>Table1[[#This Row],[Discounted Price]]*0.95</f>
        <v>133.63650000000001</v>
      </c>
      <c r="S8179">
        <f>Table1[[#This Row],[Discounted Price]]*0.9</f>
        <v>126.60300000000002</v>
      </c>
      <c r="T8179">
        <f>Table1[[#This Row],[Discounted Price]]*0.8</f>
        <v>112.53600000000002</v>
      </c>
      <c r="U8179">
        <f>Table1[[#This Row],[Price]]*0.52</f>
        <v>81.27600000000001</v>
      </c>
      <c r="V8179">
        <f>(Table1[[#This Row],[Price]]-Table1[[#This Row],[Scrap value]])/2</f>
        <v>37.512</v>
      </c>
    </row>
    <row r="8180" spans="1:22" x14ac:dyDescent="0.25">
      <c r="A8180" t="s">
        <v>36233</v>
      </c>
      <c r="B8180" t="s">
        <v>15</v>
      </c>
      <c r="C8180" t="s">
        <v>47</v>
      </c>
      <c r="D8180" t="s">
        <v>36234</v>
      </c>
      <c r="E8180">
        <v>98.85</v>
      </c>
      <c r="F8180">
        <v>62</v>
      </c>
      <c r="G8180" t="s">
        <v>43730</v>
      </c>
      <c r="H8180" t="s">
        <v>9340</v>
      </c>
      <c r="I8180" s="1">
        <v>45000</v>
      </c>
      <c r="J8180" s="1">
        <v>46023</v>
      </c>
      <c r="K8180" t="s">
        <v>36235</v>
      </c>
      <c r="L8180" t="s">
        <v>36236</v>
      </c>
      <c r="M8180" t="s">
        <v>20</v>
      </c>
      <c r="N8180">
        <v>4</v>
      </c>
      <c r="O8180">
        <f>Table1[[#This Row],[Price]]-0.1*Table1[[#This Row],[Price]]</f>
        <v>88.964999999999989</v>
      </c>
      <c r="P8180" s="9">
        <f>(Table1[[#This Row],[Expiration Date]]-Table1[[#This Row],[Manufacturing Date]])/365</f>
        <v>2.8027397260273972</v>
      </c>
      <c r="Q8180" t="str">
        <f>IF(Table1[[#This Row],[Expiration Date]]-J8188&gt;12/31/2024,"not expired","expired")</f>
        <v>expired</v>
      </c>
      <c r="R8180">
        <f>Table1[[#This Row],[Discounted Price]]*0.95</f>
        <v>84.516749999999988</v>
      </c>
      <c r="S8180">
        <f>Table1[[#This Row],[Discounted Price]]*0.9</f>
        <v>80.068499999999986</v>
      </c>
      <c r="T8180">
        <f>Table1[[#This Row],[Discounted Price]]*0.8</f>
        <v>71.171999999999997</v>
      </c>
      <c r="U8180">
        <f>Table1[[#This Row],[Price]]*0.52</f>
        <v>51.402000000000001</v>
      </c>
      <c r="V8180">
        <f>(Table1[[#This Row],[Price]]-Table1[[#This Row],[Scrap value]])/2</f>
        <v>23.723999999999997</v>
      </c>
    </row>
    <row r="8181" spans="1:22" x14ac:dyDescent="0.25">
      <c r="A8181" t="s">
        <v>36237</v>
      </c>
      <c r="B8181" t="s">
        <v>35</v>
      </c>
      <c r="C8181" t="s">
        <v>47</v>
      </c>
      <c r="D8181" t="s">
        <v>36238</v>
      </c>
      <c r="E8181">
        <v>357.27</v>
      </c>
      <c r="F8181">
        <v>38</v>
      </c>
      <c r="G8181" t="s">
        <v>43729</v>
      </c>
      <c r="H8181" t="s">
        <v>119</v>
      </c>
      <c r="I8181" s="1">
        <v>44927</v>
      </c>
      <c r="J8181" s="1">
        <v>45658</v>
      </c>
      <c r="K8181" t="s">
        <v>36239</v>
      </c>
      <c r="L8181" t="s">
        <v>36240</v>
      </c>
      <c r="M8181" t="s">
        <v>45</v>
      </c>
      <c r="N8181">
        <v>4</v>
      </c>
      <c r="O8181">
        <f>Table1[[#This Row],[Price]]-0.1*Table1[[#This Row],[Price]]</f>
        <v>321.54300000000001</v>
      </c>
      <c r="P8181" s="9">
        <f>(Table1[[#This Row],[Expiration Date]]-Table1[[#This Row],[Manufacturing Date]])/365</f>
        <v>2.0027397260273974</v>
      </c>
      <c r="Q8181" t="str">
        <f>IF(Table1[[#This Row],[Expiration Date]]-J8189&gt;12/31/2024,"not expired","expired")</f>
        <v>expired</v>
      </c>
      <c r="R8181">
        <f>Table1[[#This Row],[Discounted Price]]*0.95</f>
        <v>305.46584999999999</v>
      </c>
      <c r="S8181">
        <f>Table1[[#This Row],[Discounted Price]]*0.9</f>
        <v>289.38870000000003</v>
      </c>
      <c r="T8181">
        <f>Table1[[#This Row],[Discounted Price]]*0.8</f>
        <v>257.23439999999999</v>
      </c>
      <c r="U8181">
        <f>Table1[[#This Row],[Price]]*0.52</f>
        <v>185.78039999999999</v>
      </c>
      <c r="V8181">
        <f>(Table1[[#This Row],[Price]]-Table1[[#This Row],[Scrap value]])/2</f>
        <v>85.744799999999998</v>
      </c>
    </row>
    <row r="8182" spans="1:22" x14ac:dyDescent="0.25">
      <c r="A8182" t="s">
        <v>36241</v>
      </c>
      <c r="B8182" t="s">
        <v>29</v>
      </c>
      <c r="C8182" t="s">
        <v>47</v>
      </c>
      <c r="D8182" t="s">
        <v>36242</v>
      </c>
      <c r="E8182">
        <v>191.79</v>
      </c>
      <c r="F8182">
        <v>36</v>
      </c>
      <c r="G8182" t="s">
        <v>43729</v>
      </c>
      <c r="H8182" t="s">
        <v>8098</v>
      </c>
      <c r="I8182" s="1">
        <v>45000</v>
      </c>
      <c r="J8182" s="1">
        <v>45658</v>
      </c>
      <c r="K8182" t="s">
        <v>36243</v>
      </c>
      <c r="L8182" t="s">
        <v>36244</v>
      </c>
      <c r="M8182" t="s">
        <v>20</v>
      </c>
      <c r="N8182">
        <v>1</v>
      </c>
      <c r="O8182">
        <f>Table1[[#This Row],[Price]]-0.1*Table1[[#This Row],[Price]]</f>
        <v>172.61099999999999</v>
      </c>
      <c r="P8182" s="9">
        <f>(Table1[[#This Row],[Expiration Date]]-Table1[[#This Row],[Manufacturing Date]])/365</f>
        <v>1.8027397260273972</v>
      </c>
      <c r="Q8182" t="str">
        <f>IF(Table1[[#This Row],[Expiration Date]]-J8190&gt;12/31/2024,"not expired","expired")</f>
        <v>expired</v>
      </c>
      <c r="R8182">
        <f>Table1[[#This Row],[Discounted Price]]*0.95</f>
        <v>163.98044999999999</v>
      </c>
      <c r="S8182">
        <f>Table1[[#This Row],[Discounted Price]]*0.9</f>
        <v>155.34989999999999</v>
      </c>
      <c r="T8182">
        <f>Table1[[#This Row],[Discounted Price]]*0.8</f>
        <v>138.08879999999999</v>
      </c>
      <c r="U8182">
        <f>Table1[[#This Row],[Price]]*0.52</f>
        <v>99.730800000000002</v>
      </c>
      <c r="V8182">
        <f>(Table1[[#This Row],[Price]]-Table1[[#This Row],[Scrap value]])/2</f>
        <v>46.029599999999995</v>
      </c>
    </row>
    <row r="8183" spans="1:22" x14ac:dyDescent="0.25">
      <c r="A8183" t="s">
        <v>36245</v>
      </c>
      <c r="B8183" t="s">
        <v>29</v>
      </c>
      <c r="C8183" t="s">
        <v>47</v>
      </c>
      <c r="D8183" t="s">
        <v>36246</v>
      </c>
      <c r="E8183">
        <v>410.76</v>
      </c>
      <c r="F8183">
        <v>48</v>
      </c>
      <c r="G8183" t="s">
        <v>43729</v>
      </c>
      <c r="H8183" t="s">
        <v>3007</v>
      </c>
      <c r="I8183" s="1">
        <v>45137</v>
      </c>
      <c r="J8183" s="1">
        <v>45292</v>
      </c>
      <c r="K8183" t="s">
        <v>36247</v>
      </c>
      <c r="L8183" t="s">
        <v>36248</v>
      </c>
      <c r="M8183" t="s">
        <v>20</v>
      </c>
      <c r="N8183">
        <v>4</v>
      </c>
      <c r="O8183">
        <f>Table1[[#This Row],[Price]]-0.1*Table1[[#This Row],[Price]]</f>
        <v>369.68399999999997</v>
      </c>
      <c r="P8183" s="9">
        <f>(Table1[[#This Row],[Expiration Date]]-Table1[[#This Row],[Manufacturing Date]])/365</f>
        <v>0.42465753424657532</v>
      </c>
      <c r="Q8183" t="str">
        <f>IF(Table1[[#This Row],[Expiration Date]]-J8191&gt;12/31/2024,"not expired","expired")</f>
        <v>expired</v>
      </c>
      <c r="R8183">
        <f>Table1[[#This Row],[Discounted Price]]*0.95</f>
        <v>351.19979999999998</v>
      </c>
      <c r="S8183">
        <f>Table1[[#This Row],[Discounted Price]]*0.9</f>
        <v>332.71559999999999</v>
      </c>
      <c r="T8183">
        <f>Table1[[#This Row],[Discounted Price]]*0.8</f>
        <v>295.74719999999996</v>
      </c>
      <c r="U8183">
        <f>Table1[[#This Row],[Price]]*0.52</f>
        <v>213.59520000000001</v>
      </c>
      <c r="V8183">
        <f>(Table1[[#This Row],[Price]]-Table1[[#This Row],[Scrap value]])/2</f>
        <v>98.582399999999993</v>
      </c>
    </row>
    <row r="8184" spans="1:22" x14ac:dyDescent="0.25">
      <c r="A8184" t="s">
        <v>36249</v>
      </c>
      <c r="B8184" t="s">
        <v>29</v>
      </c>
      <c r="C8184" t="s">
        <v>47</v>
      </c>
      <c r="D8184" t="s">
        <v>36250</v>
      </c>
      <c r="E8184">
        <v>164.37</v>
      </c>
      <c r="F8184">
        <v>96</v>
      </c>
      <c r="G8184" t="s">
        <v>43728</v>
      </c>
      <c r="H8184" t="s">
        <v>13554</v>
      </c>
      <c r="I8184" s="1">
        <v>45000</v>
      </c>
      <c r="J8184" s="1">
        <v>45292</v>
      </c>
      <c r="K8184" t="s">
        <v>36251</v>
      </c>
      <c r="L8184" t="s">
        <v>36252</v>
      </c>
      <c r="M8184" t="s">
        <v>20</v>
      </c>
      <c r="N8184">
        <v>3</v>
      </c>
      <c r="O8184">
        <f>Table1[[#This Row],[Price]]-0.1*Table1[[#This Row],[Price]]</f>
        <v>147.93299999999999</v>
      </c>
      <c r="P8184" s="9">
        <f>(Table1[[#This Row],[Expiration Date]]-Table1[[#This Row],[Manufacturing Date]])/365</f>
        <v>0.8</v>
      </c>
      <c r="Q8184" t="str">
        <f>IF(Table1[[#This Row],[Expiration Date]]-J8192&gt;12/31/2024,"not expired","expired")</f>
        <v>expired</v>
      </c>
      <c r="R8184">
        <f>Table1[[#This Row],[Discounted Price]]*0.95</f>
        <v>140.53635</v>
      </c>
      <c r="S8184">
        <f>Table1[[#This Row],[Discounted Price]]*0.9</f>
        <v>133.1397</v>
      </c>
      <c r="T8184">
        <f>Table1[[#This Row],[Discounted Price]]*0.8</f>
        <v>118.3464</v>
      </c>
      <c r="U8184">
        <f>Table1[[#This Row],[Price]]*0.52</f>
        <v>85.472400000000007</v>
      </c>
      <c r="V8184">
        <f>(Table1[[#This Row],[Price]]-Table1[[#This Row],[Scrap value]])/2</f>
        <v>39.448799999999999</v>
      </c>
    </row>
    <row r="8185" spans="1:22" x14ac:dyDescent="0.25">
      <c r="A8185" t="s">
        <v>36253</v>
      </c>
      <c r="B8185" t="s">
        <v>22</v>
      </c>
      <c r="C8185" t="s">
        <v>47</v>
      </c>
      <c r="D8185" t="s">
        <v>36254</v>
      </c>
      <c r="E8185">
        <v>284.27999999999997</v>
      </c>
      <c r="F8185">
        <v>65</v>
      </c>
      <c r="G8185" t="s">
        <v>43728</v>
      </c>
      <c r="H8185" t="s">
        <v>19205</v>
      </c>
      <c r="I8185" s="1">
        <v>44927</v>
      </c>
      <c r="J8185" s="1">
        <v>45658</v>
      </c>
      <c r="K8185" t="s">
        <v>36255</v>
      </c>
      <c r="L8185" t="s">
        <v>36256</v>
      </c>
      <c r="M8185" t="s">
        <v>45</v>
      </c>
      <c r="N8185">
        <v>5</v>
      </c>
      <c r="O8185">
        <f>Table1[[#This Row],[Price]]-0.1*Table1[[#This Row],[Price]]</f>
        <v>255.85199999999998</v>
      </c>
      <c r="P8185" s="9">
        <f>(Table1[[#This Row],[Expiration Date]]-Table1[[#This Row],[Manufacturing Date]])/365</f>
        <v>2.0027397260273974</v>
      </c>
      <c r="Q8185" t="str">
        <f>IF(Table1[[#This Row],[Expiration Date]]-J8193&gt;12/31/2024,"not expired","expired")</f>
        <v>expired</v>
      </c>
      <c r="R8185">
        <f>Table1[[#This Row],[Discounted Price]]*0.95</f>
        <v>243.05939999999995</v>
      </c>
      <c r="S8185">
        <f>Table1[[#This Row],[Discounted Price]]*0.9</f>
        <v>230.26679999999999</v>
      </c>
      <c r="T8185">
        <f>Table1[[#This Row],[Discounted Price]]*0.8</f>
        <v>204.6816</v>
      </c>
      <c r="U8185">
        <f>Table1[[#This Row],[Price]]*0.52</f>
        <v>147.82559999999998</v>
      </c>
      <c r="V8185">
        <f>(Table1[[#This Row],[Price]]-Table1[[#This Row],[Scrap value]])/2</f>
        <v>68.227199999999996</v>
      </c>
    </row>
    <row r="8186" spans="1:22" x14ac:dyDescent="0.25">
      <c r="A8186" t="s">
        <v>36257</v>
      </c>
      <c r="B8186" t="s">
        <v>15</v>
      </c>
      <c r="C8186" t="s">
        <v>47</v>
      </c>
      <c r="D8186" t="s">
        <v>36258</v>
      </c>
      <c r="E8186">
        <v>375.74</v>
      </c>
      <c r="F8186">
        <v>69</v>
      </c>
      <c r="G8186" t="s">
        <v>43729</v>
      </c>
      <c r="H8186" t="s">
        <v>16699</v>
      </c>
      <c r="I8186" s="1">
        <v>44927</v>
      </c>
      <c r="J8186" s="1">
        <v>45658</v>
      </c>
      <c r="K8186" t="s">
        <v>36259</v>
      </c>
      <c r="L8186" t="s">
        <v>36260</v>
      </c>
      <c r="M8186" t="s">
        <v>45</v>
      </c>
      <c r="N8186">
        <v>4</v>
      </c>
      <c r="O8186">
        <f>Table1[[#This Row],[Price]]-0.1*Table1[[#This Row],[Price]]</f>
        <v>338.166</v>
      </c>
      <c r="P8186" s="9">
        <f>(Table1[[#This Row],[Expiration Date]]-Table1[[#This Row],[Manufacturing Date]])/365</f>
        <v>2.0027397260273974</v>
      </c>
      <c r="Q8186" t="str">
        <f>IF(Table1[[#This Row],[Expiration Date]]-J8194&gt;12/31/2024,"not expired","expired")</f>
        <v>not expired</v>
      </c>
      <c r="R8186">
        <f>Table1[[#This Row],[Discounted Price]]*0.95</f>
        <v>321.2577</v>
      </c>
      <c r="S8186">
        <f>Table1[[#This Row],[Discounted Price]]*0.9</f>
        <v>304.3494</v>
      </c>
      <c r="T8186">
        <f>Table1[[#This Row],[Discounted Price]]*0.8</f>
        <v>270.53280000000001</v>
      </c>
      <c r="U8186">
        <f>Table1[[#This Row],[Price]]*0.52</f>
        <v>195.38480000000001</v>
      </c>
      <c r="V8186">
        <f>(Table1[[#This Row],[Price]]-Table1[[#This Row],[Scrap value]])/2</f>
        <v>90.177599999999998</v>
      </c>
    </row>
    <row r="8187" spans="1:22" x14ac:dyDescent="0.25">
      <c r="A8187" t="s">
        <v>36261</v>
      </c>
      <c r="B8187" t="s">
        <v>35</v>
      </c>
      <c r="C8187" t="s">
        <v>47</v>
      </c>
      <c r="D8187" t="s">
        <v>36262</v>
      </c>
      <c r="E8187">
        <v>390.27</v>
      </c>
      <c r="F8187">
        <v>29</v>
      </c>
      <c r="G8187" t="s">
        <v>43729</v>
      </c>
      <c r="H8187" t="s">
        <v>13578</v>
      </c>
      <c r="I8187" s="1">
        <v>45137</v>
      </c>
      <c r="J8187" s="1">
        <v>45292</v>
      </c>
      <c r="K8187" t="s">
        <v>36263</v>
      </c>
      <c r="L8187" t="s">
        <v>36264</v>
      </c>
      <c r="M8187" t="s">
        <v>45</v>
      </c>
      <c r="N8187">
        <v>5</v>
      </c>
      <c r="O8187">
        <f>Table1[[#This Row],[Price]]-0.1*Table1[[#This Row],[Price]]</f>
        <v>351.24299999999999</v>
      </c>
      <c r="P8187" s="9">
        <f>(Table1[[#This Row],[Expiration Date]]-Table1[[#This Row],[Manufacturing Date]])/365</f>
        <v>0.42465753424657532</v>
      </c>
      <c r="Q8187" t="str">
        <f>IF(Table1[[#This Row],[Expiration Date]]-J8195&gt;12/31/2024,"not expired","expired")</f>
        <v>expired</v>
      </c>
      <c r="R8187">
        <f>Table1[[#This Row],[Discounted Price]]*0.95</f>
        <v>333.68084999999996</v>
      </c>
      <c r="S8187">
        <f>Table1[[#This Row],[Discounted Price]]*0.9</f>
        <v>316.11869999999999</v>
      </c>
      <c r="T8187">
        <f>Table1[[#This Row],[Discounted Price]]*0.8</f>
        <v>280.99439999999998</v>
      </c>
      <c r="U8187">
        <f>Table1[[#This Row],[Price]]*0.52</f>
        <v>202.94040000000001</v>
      </c>
      <c r="V8187">
        <f>(Table1[[#This Row],[Price]]-Table1[[#This Row],[Scrap value]])/2</f>
        <v>93.664799999999985</v>
      </c>
    </row>
    <row r="8188" spans="1:22" x14ac:dyDescent="0.25">
      <c r="A8188" t="s">
        <v>36265</v>
      </c>
      <c r="B8188" t="s">
        <v>35</v>
      </c>
      <c r="C8188" t="s">
        <v>47</v>
      </c>
      <c r="D8188" t="s">
        <v>36266</v>
      </c>
      <c r="E8188">
        <v>419.74</v>
      </c>
      <c r="F8188">
        <v>16</v>
      </c>
      <c r="G8188" t="s">
        <v>43728</v>
      </c>
      <c r="H8188" t="s">
        <v>13573</v>
      </c>
      <c r="I8188" s="1">
        <v>44927</v>
      </c>
      <c r="J8188" s="1">
        <v>46023</v>
      </c>
      <c r="K8188" t="s">
        <v>36267</v>
      </c>
      <c r="L8188" t="s">
        <v>36268</v>
      </c>
      <c r="M8188" t="s">
        <v>27</v>
      </c>
      <c r="N8188">
        <v>2</v>
      </c>
      <c r="O8188">
        <f>Table1[[#This Row],[Price]]-0.1*Table1[[#This Row],[Price]]</f>
        <v>377.76600000000002</v>
      </c>
      <c r="P8188" s="9">
        <f>(Table1[[#This Row],[Expiration Date]]-Table1[[#This Row],[Manufacturing Date]])/365</f>
        <v>3.0027397260273974</v>
      </c>
      <c r="Q8188" t="str">
        <f>IF(Table1[[#This Row],[Expiration Date]]-J8196&gt;12/31/2024,"not expired","expired")</f>
        <v>not expired</v>
      </c>
      <c r="R8188">
        <f>Table1[[#This Row],[Discounted Price]]*0.95</f>
        <v>358.8777</v>
      </c>
      <c r="S8188">
        <f>Table1[[#This Row],[Discounted Price]]*0.9</f>
        <v>339.98940000000005</v>
      </c>
      <c r="T8188">
        <f>Table1[[#This Row],[Discounted Price]]*0.8</f>
        <v>302.21280000000002</v>
      </c>
      <c r="U8188">
        <f>Table1[[#This Row],[Price]]*0.52</f>
        <v>218.26480000000001</v>
      </c>
      <c r="V8188">
        <f>(Table1[[#This Row],[Price]]-Table1[[#This Row],[Scrap value]])/2</f>
        <v>100.7376</v>
      </c>
    </row>
    <row r="8189" spans="1:22" x14ac:dyDescent="0.25">
      <c r="A8189" t="s">
        <v>36269</v>
      </c>
      <c r="B8189" t="s">
        <v>15</v>
      </c>
      <c r="C8189" t="s">
        <v>47</v>
      </c>
      <c r="D8189" t="s">
        <v>36270</v>
      </c>
      <c r="E8189">
        <v>106.2</v>
      </c>
      <c r="F8189">
        <v>10</v>
      </c>
      <c r="G8189" t="s">
        <v>43728</v>
      </c>
      <c r="H8189" t="s">
        <v>28915</v>
      </c>
      <c r="I8189" s="1">
        <v>44927</v>
      </c>
      <c r="J8189" s="1">
        <v>45658</v>
      </c>
      <c r="K8189" t="s">
        <v>36271</v>
      </c>
      <c r="L8189" t="s">
        <v>36272</v>
      </c>
      <c r="M8189" t="s">
        <v>20</v>
      </c>
      <c r="N8189">
        <v>3</v>
      </c>
      <c r="O8189">
        <f>Table1[[#This Row],[Price]]-0.1*Table1[[#This Row],[Price]]</f>
        <v>95.58</v>
      </c>
      <c r="P8189" s="9">
        <f>(Table1[[#This Row],[Expiration Date]]-Table1[[#This Row],[Manufacturing Date]])/365</f>
        <v>2.0027397260273974</v>
      </c>
      <c r="Q8189" t="str">
        <f>IF(Table1[[#This Row],[Expiration Date]]-J8197&gt;12/31/2024,"not expired","expired")</f>
        <v>expired</v>
      </c>
      <c r="R8189">
        <f>Table1[[#This Row],[Discounted Price]]*0.95</f>
        <v>90.800999999999988</v>
      </c>
      <c r="S8189">
        <f>Table1[[#This Row],[Discounted Price]]*0.9</f>
        <v>86.022000000000006</v>
      </c>
      <c r="T8189">
        <f>Table1[[#This Row],[Discounted Price]]*0.8</f>
        <v>76.463999999999999</v>
      </c>
      <c r="U8189">
        <f>Table1[[#This Row],[Price]]*0.52</f>
        <v>55.224000000000004</v>
      </c>
      <c r="V8189">
        <f>(Table1[[#This Row],[Price]]-Table1[[#This Row],[Scrap value]])/2</f>
        <v>25.488</v>
      </c>
    </row>
    <row r="8190" spans="1:22" x14ac:dyDescent="0.25">
      <c r="A8190" t="s">
        <v>36273</v>
      </c>
      <c r="B8190" t="s">
        <v>22</v>
      </c>
      <c r="C8190" t="s">
        <v>47</v>
      </c>
      <c r="D8190" t="s">
        <v>36274</v>
      </c>
      <c r="E8190">
        <v>495.81</v>
      </c>
      <c r="F8190">
        <v>76</v>
      </c>
      <c r="G8190" t="s">
        <v>43730</v>
      </c>
      <c r="H8190" t="s">
        <v>36275</v>
      </c>
      <c r="I8190" s="1">
        <v>44927</v>
      </c>
      <c r="J8190" s="1">
        <v>45658</v>
      </c>
      <c r="K8190" t="s">
        <v>36276</v>
      </c>
      <c r="L8190" t="s">
        <v>36277</v>
      </c>
      <c r="M8190" t="s">
        <v>27</v>
      </c>
      <c r="N8190">
        <v>1</v>
      </c>
      <c r="O8190">
        <f>Table1[[#This Row],[Price]]-0.1*Table1[[#This Row],[Price]]</f>
        <v>446.22899999999998</v>
      </c>
      <c r="P8190" s="9">
        <f>(Table1[[#This Row],[Expiration Date]]-Table1[[#This Row],[Manufacturing Date]])/365</f>
        <v>2.0027397260273974</v>
      </c>
      <c r="Q8190" t="str">
        <f>IF(Table1[[#This Row],[Expiration Date]]-J8198&gt;12/31/2024,"not expired","expired")</f>
        <v>expired</v>
      </c>
      <c r="R8190">
        <f>Table1[[#This Row],[Discounted Price]]*0.95</f>
        <v>423.91754999999995</v>
      </c>
      <c r="S8190">
        <f>Table1[[#This Row],[Discounted Price]]*0.9</f>
        <v>401.60609999999997</v>
      </c>
      <c r="T8190">
        <f>Table1[[#This Row],[Discounted Price]]*0.8</f>
        <v>356.98320000000001</v>
      </c>
      <c r="U8190">
        <f>Table1[[#This Row],[Price]]*0.52</f>
        <v>257.82120000000003</v>
      </c>
      <c r="V8190">
        <f>(Table1[[#This Row],[Price]]-Table1[[#This Row],[Scrap value]])/2</f>
        <v>118.99439999999998</v>
      </c>
    </row>
    <row r="8191" spans="1:22" x14ac:dyDescent="0.25">
      <c r="A8191" t="s">
        <v>36278</v>
      </c>
      <c r="B8191" t="s">
        <v>15</v>
      </c>
      <c r="C8191" t="s">
        <v>47</v>
      </c>
      <c r="D8191" t="s">
        <v>36279</v>
      </c>
      <c r="E8191">
        <v>316.94</v>
      </c>
      <c r="F8191">
        <v>44</v>
      </c>
      <c r="G8191" t="s">
        <v>43729</v>
      </c>
      <c r="H8191" t="s">
        <v>11620</v>
      </c>
      <c r="I8191" s="1">
        <v>44927</v>
      </c>
      <c r="J8191" s="1">
        <v>46023</v>
      </c>
      <c r="K8191" t="s">
        <v>36280</v>
      </c>
      <c r="L8191" t="s">
        <v>36281</v>
      </c>
      <c r="M8191" t="s">
        <v>27</v>
      </c>
      <c r="N8191">
        <v>5</v>
      </c>
      <c r="O8191">
        <f>Table1[[#This Row],[Price]]-0.1*Table1[[#This Row],[Price]]</f>
        <v>285.24599999999998</v>
      </c>
      <c r="P8191" s="9">
        <f>(Table1[[#This Row],[Expiration Date]]-Table1[[#This Row],[Manufacturing Date]])/365</f>
        <v>3.0027397260273974</v>
      </c>
      <c r="Q8191" t="str">
        <f>IF(Table1[[#This Row],[Expiration Date]]-J8199&gt;12/31/2024,"not expired","expired")</f>
        <v>not expired</v>
      </c>
      <c r="R8191">
        <f>Table1[[#This Row],[Discounted Price]]*0.95</f>
        <v>270.98369999999994</v>
      </c>
      <c r="S8191">
        <f>Table1[[#This Row],[Discounted Price]]*0.9</f>
        <v>256.72140000000002</v>
      </c>
      <c r="T8191">
        <f>Table1[[#This Row],[Discounted Price]]*0.8</f>
        <v>228.1968</v>
      </c>
      <c r="U8191">
        <f>Table1[[#This Row],[Price]]*0.52</f>
        <v>164.80879999999999</v>
      </c>
      <c r="V8191">
        <f>(Table1[[#This Row],[Price]]-Table1[[#This Row],[Scrap value]])/2</f>
        <v>76.065600000000003</v>
      </c>
    </row>
    <row r="8192" spans="1:22" x14ac:dyDescent="0.25">
      <c r="A8192" t="s">
        <v>36282</v>
      </c>
      <c r="B8192" t="s">
        <v>29</v>
      </c>
      <c r="C8192" t="s">
        <v>47</v>
      </c>
      <c r="D8192" t="s">
        <v>36283</v>
      </c>
      <c r="E8192">
        <v>25.23</v>
      </c>
      <c r="F8192">
        <v>81</v>
      </c>
      <c r="G8192" t="s">
        <v>43729</v>
      </c>
      <c r="H8192" t="s">
        <v>15311</v>
      </c>
      <c r="I8192" s="1">
        <v>45137</v>
      </c>
      <c r="J8192" s="1">
        <v>45292</v>
      </c>
      <c r="K8192" t="s">
        <v>36284</v>
      </c>
      <c r="L8192" t="s">
        <v>36285</v>
      </c>
      <c r="M8192" t="s">
        <v>27</v>
      </c>
      <c r="N8192">
        <v>1</v>
      </c>
      <c r="O8192">
        <f>Table1[[#This Row],[Price]]-0.1*Table1[[#This Row],[Price]]</f>
        <v>22.707000000000001</v>
      </c>
      <c r="P8192" s="9">
        <f>(Table1[[#This Row],[Expiration Date]]-Table1[[#This Row],[Manufacturing Date]])/365</f>
        <v>0.42465753424657532</v>
      </c>
      <c r="Q8192" t="str">
        <f>IF(Table1[[#This Row],[Expiration Date]]-J8200&gt;12/31/2024,"not expired","expired")</f>
        <v>expired</v>
      </c>
      <c r="R8192">
        <f>Table1[[#This Row],[Discounted Price]]*0.95</f>
        <v>21.571649999999998</v>
      </c>
      <c r="S8192">
        <f>Table1[[#This Row],[Discounted Price]]*0.9</f>
        <v>20.436300000000003</v>
      </c>
      <c r="T8192">
        <f>Table1[[#This Row],[Discounted Price]]*0.8</f>
        <v>18.165600000000001</v>
      </c>
      <c r="U8192">
        <f>Table1[[#This Row],[Price]]*0.52</f>
        <v>13.1196</v>
      </c>
      <c r="V8192">
        <f>(Table1[[#This Row],[Price]]-Table1[[#This Row],[Scrap value]])/2</f>
        <v>6.0552000000000001</v>
      </c>
    </row>
    <row r="8193" spans="1:22" x14ac:dyDescent="0.25">
      <c r="A8193" t="s">
        <v>36286</v>
      </c>
      <c r="B8193" t="s">
        <v>22</v>
      </c>
      <c r="C8193" t="s">
        <v>47</v>
      </c>
      <c r="D8193" t="s">
        <v>36287</v>
      </c>
      <c r="E8193">
        <v>65.25</v>
      </c>
      <c r="F8193">
        <v>18</v>
      </c>
      <c r="G8193" t="s">
        <v>43728</v>
      </c>
      <c r="H8193" t="s">
        <v>30754</v>
      </c>
      <c r="I8193" s="1">
        <v>44927</v>
      </c>
      <c r="J8193" s="1">
        <v>46023</v>
      </c>
      <c r="K8193" t="s">
        <v>36288</v>
      </c>
      <c r="L8193" t="s">
        <v>36289</v>
      </c>
      <c r="M8193" t="s">
        <v>45</v>
      </c>
      <c r="N8193">
        <v>3</v>
      </c>
      <c r="O8193">
        <f>Table1[[#This Row],[Price]]-0.1*Table1[[#This Row],[Price]]</f>
        <v>58.725000000000001</v>
      </c>
      <c r="P8193" s="9">
        <f>(Table1[[#This Row],[Expiration Date]]-Table1[[#This Row],[Manufacturing Date]])/365</f>
        <v>3.0027397260273974</v>
      </c>
      <c r="Q8193" t="str">
        <f>IF(Table1[[#This Row],[Expiration Date]]-J8201&gt;12/31/2024,"not expired","expired")</f>
        <v>not expired</v>
      </c>
      <c r="R8193">
        <f>Table1[[#This Row],[Discounted Price]]*0.95</f>
        <v>55.78875</v>
      </c>
      <c r="S8193">
        <f>Table1[[#This Row],[Discounted Price]]*0.9</f>
        <v>52.852499999999999</v>
      </c>
      <c r="T8193">
        <f>Table1[[#This Row],[Discounted Price]]*0.8</f>
        <v>46.980000000000004</v>
      </c>
      <c r="U8193">
        <f>Table1[[#This Row],[Price]]*0.52</f>
        <v>33.93</v>
      </c>
      <c r="V8193">
        <f>(Table1[[#This Row],[Price]]-Table1[[#This Row],[Scrap value]])/2</f>
        <v>15.66</v>
      </c>
    </row>
    <row r="8194" spans="1:22" x14ac:dyDescent="0.25">
      <c r="A8194" t="s">
        <v>36290</v>
      </c>
      <c r="B8194" t="s">
        <v>29</v>
      </c>
      <c r="C8194" t="s">
        <v>47</v>
      </c>
      <c r="D8194" t="s">
        <v>36291</v>
      </c>
      <c r="E8194">
        <v>235.79</v>
      </c>
      <c r="F8194">
        <v>64</v>
      </c>
      <c r="G8194" t="s">
        <v>43728</v>
      </c>
      <c r="H8194" t="s">
        <v>36292</v>
      </c>
      <c r="I8194" s="1">
        <v>45137</v>
      </c>
      <c r="J8194" s="1">
        <v>45292</v>
      </c>
      <c r="K8194" t="s">
        <v>36293</v>
      </c>
      <c r="L8194" t="s">
        <v>36294</v>
      </c>
      <c r="M8194" t="s">
        <v>27</v>
      </c>
      <c r="N8194">
        <v>1</v>
      </c>
      <c r="O8194">
        <f>Table1[[#This Row],[Price]]-0.1*Table1[[#This Row],[Price]]</f>
        <v>212.21099999999998</v>
      </c>
      <c r="P8194" s="9">
        <f>(Table1[[#This Row],[Expiration Date]]-Table1[[#This Row],[Manufacturing Date]])/365</f>
        <v>0.42465753424657532</v>
      </c>
      <c r="Q8194" t="str">
        <f>IF(Table1[[#This Row],[Expiration Date]]-J8202&gt;12/31/2024,"not expired","expired")</f>
        <v>expired</v>
      </c>
      <c r="R8194">
        <f>Table1[[#This Row],[Discounted Price]]*0.95</f>
        <v>201.60044999999997</v>
      </c>
      <c r="S8194">
        <f>Table1[[#This Row],[Discounted Price]]*0.9</f>
        <v>190.98989999999998</v>
      </c>
      <c r="T8194">
        <f>Table1[[#This Row],[Discounted Price]]*0.8</f>
        <v>169.7688</v>
      </c>
      <c r="U8194">
        <f>Table1[[#This Row],[Price]]*0.52</f>
        <v>122.6108</v>
      </c>
      <c r="V8194">
        <f>(Table1[[#This Row],[Price]]-Table1[[#This Row],[Scrap value]])/2</f>
        <v>56.589599999999997</v>
      </c>
    </row>
    <row r="8195" spans="1:22" x14ac:dyDescent="0.25">
      <c r="A8195" t="s">
        <v>36295</v>
      </c>
      <c r="B8195" t="s">
        <v>15</v>
      </c>
      <c r="C8195" t="s">
        <v>47</v>
      </c>
      <c r="D8195" t="s">
        <v>36296</v>
      </c>
      <c r="E8195">
        <v>249.19</v>
      </c>
      <c r="F8195">
        <v>67</v>
      </c>
      <c r="G8195" t="s">
        <v>43729</v>
      </c>
      <c r="H8195" t="s">
        <v>26180</v>
      </c>
      <c r="I8195" s="1">
        <v>45000</v>
      </c>
      <c r="J8195" s="1">
        <v>46023</v>
      </c>
      <c r="K8195" t="s">
        <v>36297</v>
      </c>
      <c r="L8195" t="s">
        <v>36298</v>
      </c>
      <c r="M8195" t="s">
        <v>20</v>
      </c>
      <c r="N8195">
        <v>5</v>
      </c>
      <c r="O8195">
        <f>Table1[[#This Row],[Price]]-0.1*Table1[[#This Row],[Price]]</f>
        <v>224.27099999999999</v>
      </c>
      <c r="P8195" s="9">
        <f>(Table1[[#This Row],[Expiration Date]]-Table1[[#This Row],[Manufacturing Date]])/365</f>
        <v>2.8027397260273972</v>
      </c>
      <c r="Q8195" t="str">
        <f>IF(Table1[[#This Row],[Expiration Date]]-J8203&gt;12/31/2024,"not expired","expired")</f>
        <v>not expired</v>
      </c>
      <c r="R8195">
        <f>Table1[[#This Row],[Discounted Price]]*0.95</f>
        <v>213.05744999999999</v>
      </c>
      <c r="S8195">
        <f>Table1[[#This Row],[Discounted Price]]*0.9</f>
        <v>201.84389999999999</v>
      </c>
      <c r="T8195">
        <f>Table1[[#This Row],[Discounted Price]]*0.8</f>
        <v>179.41679999999999</v>
      </c>
      <c r="U8195">
        <f>Table1[[#This Row],[Price]]*0.52</f>
        <v>129.5788</v>
      </c>
      <c r="V8195">
        <f>(Table1[[#This Row],[Price]]-Table1[[#This Row],[Scrap value]])/2</f>
        <v>59.805599999999998</v>
      </c>
    </row>
    <row r="8196" spans="1:22" x14ac:dyDescent="0.25">
      <c r="A8196" t="s">
        <v>36299</v>
      </c>
      <c r="B8196" t="s">
        <v>22</v>
      </c>
      <c r="C8196" t="s">
        <v>47</v>
      </c>
      <c r="D8196" t="s">
        <v>36300</v>
      </c>
      <c r="E8196">
        <v>346.97</v>
      </c>
      <c r="F8196">
        <v>93</v>
      </c>
      <c r="G8196" t="s">
        <v>43729</v>
      </c>
      <c r="H8196" t="s">
        <v>15622</v>
      </c>
      <c r="I8196" s="1">
        <v>45000</v>
      </c>
      <c r="J8196" s="1">
        <v>45658</v>
      </c>
      <c r="K8196" t="s">
        <v>36301</v>
      </c>
      <c r="L8196" t="s">
        <v>36302</v>
      </c>
      <c r="M8196" t="s">
        <v>20</v>
      </c>
      <c r="N8196">
        <v>4</v>
      </c>
      <c r="O8196">
        <f>Table1[[#This Row],[Price]]-0.1*Table1[[#This Row],[Price]]</f>
        <v>312.27300000000002</v>
      </c>
      <c r="P8196" s="9">
        <f>(Table1[[#This Row],[Expiration Date]]-Table1[[#This Row],[Manufacturing Date]])/365</f>
        <v>1.8027397260273972</v>
      </c>
      <c r="Q8196" t="str">
        <f>IF(Table1[[#This Row],[Expiration Date]]-J8204&gt;12/31/2024,"not expired","expired")</f>
        <v>expired</v>
      </c>
      <c r="R8196">
        <f>Table1[[#This Row],[Discounted Price]]*0.95</f>
        <v>296.65935000000002</v>
      </c>
      <c r="S8196">
        <f>Table1[[#This Row],[Discounted Price]]*0.9</f>
        <v>281.04570000000001</v>
      </c>
      <c r="T8196">
        <f>Table1[[#This Row],[Discounted Price]]*0.8</f>
        <v>249.81840000000003</v>
      </c>
      <c r="U8196">
        <f>Table1[[#This Row],[Price]]*0.52</f>
        <v>180.42440000000002</v>
      </c>
      <c r="V8196">
        <f>(Table1[[#This Row],[Price]]-Table1[[#This Row],[Scrap value]])/2</f>
        <v>83.272800000000004</v>
      </c>
    </row>
    <row r="8197" spans="1:22" x14ac:dyDescent="0.25">
      <c r="A8197" t="s">
        <v>36303</v>
      </c>
      <c r="B8197" t="s">
        <v>35</v>
      </c>
      <c r="C8197" t="s">
        <v>47</v>
      </c>
      <c r="D8197" t="s">
        <v>36304</v>
      </c>
      <c r="E8197">
        <v>286.64</v>
      </c>
      <c r="F8197">
        <v>6</v>
      </c>
      <c r="G8197" t="s">
        <v>43730</v>
      </c>
      <c r="H8197" t="s">
        <v>22809</v>
      </c>
      <c r="I8197" s="1">
        <v>44927</v>
      </c>
      <c r="J8197" s="1">
        <v>45658</v>
      </c>
      <c r="K8197" t="s">
        <v>36305</v>
      </c>
      <c r="L8197" t="s">
        <v>36306</v>
      </c>
      <c r="M8197" t="s">
        <v>27</v>
      </c>
      <c r="N8197">
        <v>1</v>
      </c>
      <c r="O8197">
        <f>Table1[[#This Row],[Price]]-0.1*Table1[[#This Row],[Price]]</f>
        <v>257.976</v>
      </c>
      <c r="P8197" s="9">
        <f>(Table1[[#This Row],[Expiration Date]]-Table1[[#This Row],[Manufacturing Date]])/365</f>
        <v>2.0027397260273974</v>
      </c>
      <c r="Q8197" t="str">
        <f>IF(Table1[[#This Row],[Expiration Date]]-J8205&gt;12/31/2024,"not expired","expired")</f>
        <v>not expired</v>
      </c>
      <c r="R8197">
        <f>Table1[[#This Row],[Discounted Price]]*0.95</f>
        <v>245.07719999999998</v>
      </c>
      <c r="S8197">
        <f>Table1[[#This Row],[Discounted Price]]*0.9</f>
        <v>232.17840000000001</v>
      </c>
      <c r="T8197">
        <f>Table1[[#This Row],[Discounted Price]]*0.8</f>
        <v>206.38080000000002</v>
      </c>
      <c r="U8197">
        <f>Table1[[#This Row],[Price]]*0.52</f>
        <v>149.05279999999999</v>
      </c>
      <c r="V8197">
        <f>(Table1[[#This Row],[Price]]-Table1[[#This Row],[Scrap value]])/2</f>
        <v>68.793599999999998</v>
      </c>
    </row>
    <row r="8198" spans="1:22" x14ac:dyDescent="0.25">
      <c r="A8198" t="s">
        <v>36307</v>
      </c>
      <c r="B8198" t="s">
        <v>35</v>
      </c>
      <c r="C8198" t="s">
        <v>47</v>
      </c>
      <c r="D8198" t="s">
        <v>36308</v>
      </c>
      <c r="E8198">
        <v>441.23</v>
      </c>
      <c r="F8198">
        <v>8</v>
      </c>
      <c r="G8198" t="s">
        <v>43729</v>
      </c>
      <c r="H8198" t="s">
        <v>33638</v>
      </c>
      <c r="I8198" s="1">
        <v>44927</v>
      </c>
      <c r="J8198" s="1">
        <v>45658</v>
      </c>
      <c r="K8198" t="s">
        <v>36309</v>
      </c>
      <c r="L8198" t="s">
        <v>36310</v>
      </c>
      <c r="M8198" t="s">
        <v>27</v>
      </c>
      <c r="N8198">
        <v>4</v>
      </c>
      <c r="O8198">
        <f>Table1[[#This Row],[Price]]-0.1*Table1[[#This Row],[Price]]</f>
        <v>397.10700000000003</v>
      </c>
      <c r="P8198" s="9">
        <f>(Table1[[#This Row],[Expiration Date]]-Table1[[#This Row],[Manufacturing Date]])/365</f>
        <v>2.0027397260273974</v>
      </c>
      <c r="Q8198" t="str">
        <f>IF(Table1[[#This Row],[Expiration Date]]-J8206&gt;12/31/2024,"not expired","expired")</f>
        <v>expired</v>
      </c>
      <c r="R8198">
        <f>Table1[[#This Row],[Discounted Price]]*0.95</f>
        <v>377.25164999999998</v>
      </c>
      <c r="S8198">
        <f>Table1[[#This Row],[Discounted Price]]*0.9</f>
        <v>357.39630000000005</v>
      </c>
      <c r="T8198">
        <f>Table1[[#This Row],[Discounted Price]]*0.8</f>
        <v>317.68560000000002</v>
      </c>
      <c r="U8198">
        <f>Table1[[#This Row],[Price]]*0.52</f>
        <v>229.43960000000001</v>
      </c>
      <c r="V8198">
        <f>(Table1[[#This Row],[Price]]-Table1[[#This Row],[Scrap value]])/2</f>
        <v>105.8952</v>
      </c>
    </row>
    <row r="8199" spans="1:22" x14ac:dyDescent="0.25">
      <c r="A8199" t="s">
        <v>36311</v>
      </c>
      <c r="B8199" t="s">
        <v>35</v>
      </c>
      <c r="C8199" t="s">
        <v>47</v>
      </c>
      <c r="D8199" t="s">
        <v>36312</v>
      </c>
      <c r="E8199">
        <v>65.13</v>
      </c>
      <c r="F8199">
        <v>24</v>
      </c>
      <c r="G8199" t="s">
        <v>43730</v>
      </c>
      <c r="H8199" t="s">
        <v>8779</v>
      </c>
      <c r="I8199" s="1">
        <v>44927</v>
      </c>
      <c r="J8199" s="1">
        <v>45658</v>
      </c>
      <c r="K8199" t="s">
        <v>36313</v>
      </c>
      <c r="L8199" t="s">
        <v>36314</v>
      </c>
      <c r="M8199" t="s">
        <v>20</v>
      </c>
      <c r="N8199">
        <v>1</v>
      </c>
      <c r="O8199">
        <f>Table1[[#This Row],[Price]]-0.1*Table1[[#This Row],[Price]]</f>
        <v>58.616999999999997</v>
      </c>
      <c r="P8199" s="9">
        <f>(Table1[[#This Row],[Expiration Date]]-Table1[[#This Row],[Manufacturing Date]])/365</f>
        <v>2.0027397260273974</v>
      </c>
      <c r="Q8199" t="str">
        <f>IF(Table1[[#This Row],[Expiration Date]]-J8207&gt;12/31/2024,"not expired","expired")</f>
        <v>expired</v>
      </c>
      <c r="R8199">
        <f>Table1[[#This Row],[Discounted Price]]*0.95</f>
        <v>55.686149999999998</v>
      </c>
      <c r="S8199">
        <f>Table1[[#This Row],[Discounted Price]]*0.9</f>
        <v>52.755299999999998</v>
      </c>
      <c r="T8199">
        <f>Table1[[#This Row],[Discounted Price]]*0.8</f>
        <v>46.893599999999999</v>
      </c>
      <c r="U8199">
        <f>Table1[[#This Row],[Price]]*0.52</f>
        <v>33.867599999999996</v>
      </c>
      <c r="V8199">
        <f>(Table1[[#This Row],[Price]]-Table1[[#This Row],[Scrap value]])/2</f>
        <v>15.6312</v>
      </c>
    </row>
    <row r="8200" spans="1:22" x14ac:dyDescent="0.25">
      <c r="A8200" t="s">
        <v>36315</v>
      </c>
      <c r="B8200" t="s">
        <v>29</v>
      </c>
      <c r="C8200" t="s">
        <v>47</v>
      </c>
      <c r="D8200" t="s">
        <v>36316</v>
      </c>
      <c r="E8200">
        <v>261.74</v>
      </c>
      <c r="F8200">
        <v>97</v>
      </c>
      <c r="G8200" t="s">
        <v>43730</v>
      </c>
      <c r="H8200" t="s">
        <v>36317</v>
      </c>
      <c r="I8200" s="1">
        <v>44927</v>
      </c>
      <c r="J8200" s="1">
        <v>45292</v>
      </c>
      <c r="K8200" t="s">
        <v>36318</v>
      </c>
      <c r="L8200" t="s">
        <v>36319</v>
      </c>
      <c r="M8200" t="s">
        <v>20</v>
      </c>
      <c r="N8200">
        <v>4</v>
      </c>
      <c r="O8200">
        <f>Table1[[#This Row],[Price]]-0.1*Table1[[#This Row],[Price]]</f>
        <v>235.566</v>
      </c>
      <c r="P8200" s="9">
        <f>(Table1[[#This Row],[Expiration Date]]-Table1[[#This Row],[Manufacturing Date]])/365</f>
        <v>1</v>
      </c>
      <c r="Q8200" t="str">
        <f>IF(Table1[[#This Row],[Expiration Date]]-J8208&gt;12/31/2024,"not expired","expired")</f>
        <v>expired</v>
      </c>
      <c r="R8200">
        <f>Table1[[#This Row],[Discounted Price]]*0.95</f>
        <v>223.7877</v>
      </c>
      <c r="S8200">
        <f>Table1[[#This Row],[Discounted Price]]*0.9</f>
        <v>212.0094</v>
      </c>
      <c r="T8200">
        <f>Table1[[#This Row],[Discounted Price]]*0.8</f>
        <v>188.45280000000002</v>
      </c>
      <c r="U8200">
        <f>Table1[[#This Row],[Price]]*0.52</f>
        <v>136.10480000000001</v>
      </c>
      <c r="V8200">
        <f>(Table1[[#This Row],[Price]]-Table1[[#This Row],[Scrap value]])/2</f>
        <v>62.817599999999999</v>
      </c>
    </row>
    <row r="8201" spans="1:22" x14ac:dyDescent="0.25">
      <c r="A8201" t="s">
        <v>36320</v>
      </c>
      <c r="B8201" t="s">
        <v>15</v>
      </c>
      <c r="C8201" t="s">
        <v>47</v>
      </c>
      <c r="D8201" t="s">
        <v>36321</v>
      </c>
      <c r="E8201">
        <v>118.29</v>
      </c>
      <c r="F8201">
        <v>13</v>
      </c>
      <c r="G8201" t="s">
        <v>43728</v>
      </c>
      <c r="H8201" t="s">
        <v>12728</v>
      </c>
      <c r="I8201" s="1">
        <v>44927</v>
      </c>
      <c r="J8201" s="1">
        <v>45292</v>
      </c>
      <c r="K8201" t="s">
        <v>36322</v>
      </c>
      <c r="L8201" t="s">
        <v>36323</v>
      </c>
      <c r="M8201" t="s">
        <v>45</v>
      </c>
      <c r="N8201">
        <v>2</v>
      </c>
      <c r="O8201">
        <f>Table1[[#This Row],[Price]]-0.1*Table1[[#This Row],[Price]]</f>
        <v>106.46100000000001</v>
      </c>
      <c r="P8201" s="9">
        <f>(Table1[[#This Row],[Expiration Date]]-Table1[[#This Row],[Manufacturing Date]])/365</f>
        <v>1</v>
      </c>
      <c r="Q8201" t="str">
        <f>IF(Table1[[#This Row],[Expiration Date]]-J8209&gt;12/31/2024,"not expired","expired")</f>
        <v>expired</v>
      </c>
      <c r="R8201">
        <f>Table1[[#This Row],[Discounted Price]]*0.95</f>
        <v>101.13795</v>
      </c>
      <c r="S8201">
        <f>Table1[[#This Row],[Discounted Price]]*0.9</f>
        <v>95.814900000000009</v>
      </c>
      <c r="T8201">
        <f>Table1[[#This Row],[Discounted Price]]*0.8</f>
        <v>85.168800000000019</v>
      </c>
      <c r="U8201">
        <f>Table1[[#This Row],[Price]]*0.52</f>
        <v>61.510800000000003</v>
      </c>
      <c r="V8201">
        <f>(Table1[[#This Row],[Price]]-Table1[[#This Row],[Scrap value]])/2</f>
        <v>28.389600000000002</v>
      </c>
    </row>
    <row r="8202" spans="1:22" x14ac:dyDescent="0.25">
      <c r="A8202" t="s">
        <v>36324</v>
      </c>
      <c r="B8202" t="s">
        <v>29</v>
      </c>
      <c r="C8202" t="s">
        <v>47</v>
      </c>
      <c r="D8202" t="s">
        <v>36325</v>
      </c>
      <c r="E8202">
        <v>339.52</v>
      </c>
      <c r="F8202">
        <v>62</v>
      </c>
      <c r="G8202" t="s">
        <v>43730</v>
      </c>
      <c r="H8202" t="s">
        <v>13326</v>
      </c>
      <c r="I8202" s="1">
        <v>45000</v>
      </c>
      <c r="J8202" s="1">
        <v>45292</v>
      </c>
      <c r="K8202" t="s">
        <v>36326</v>
      </c>
      <c r="L8202" t="s">
        <v>36327</v>
      </c>
      <c r="M8202" t="s">
        <v>20</v>
      </c>
      <c r="N8202">
        <v>5</v>
      </c>
      <c r="O8202">
        <f>Table1[[#This Row],[Price]]-0.1*Table1[[#This Row],[Price]]</f>
        <v>305.56799999999998</v>
      </c>
      <c r="P8202" s="9">
        <f>(Table1[[#This Row],[Expiration Date]]-Table1[[#This Row],[Manufacturing Date]])/365</f>
        <v>0.8</v>
      </c>
      <c r="Q8202" t="str">
        <f>IF(Table1[[#This Row],[Expiration Date]]-J8210&gt;12/31/2024,"not expired","expired")</f>
        <v>expired</v>
      </c>
      <c r="R8202">
        <f>Table1[[#This Row],[Discounted Price]]*0.95</f>
        <v>290.28959999999995</v>
      </c>
      <c r="S8202">
        <f>Table1[[#This Row],[Discounted Price]]*0.9</f>
        <v>275.01119999999997</v>
      </c>
      <c r="T8202">
        <f>Table1[[#This Row],[Discounted Price]]*0.8</f>
        <v>244.45439999999999</v>
      </c>
      <c r="U8202">
        <f>Table1[[#This Row],[Price]]*0.52</f>
        <v>176.5504</v>
      </c>
      <c r="V8202">
        <f>(Table1[[#This Row],[Price]]-Table1[[#This Row],[Scrap value]])/2</f>
        <v>81.484799999999993</v>
      </c>
    </row>
    <row r="8203" spans="1:22" x14ac:dyDescent="0.25">
      <c r="A8203" t="s">
        <v>36328</v>
      </c>
      <c r="B8203" t="s">
        <v>15</v>
      </c>
      <c r="C8203" t="s">
        <v>47</v>
      </c>
      <c r="D8203" t="s">
        <v>36329</v>
      </c>
      <c r="E8203">
        <v>68.28</v>
      </c>
      <c r="F8203">
        <v>9</v>
      </c>
      <c r="G8203" t="s">
        <v>43728</v>
      </c>
      <c r="H8203" t="s">
        <v>21639</v>
      </c>
      <c r="I8203" s="1">
        <v>45137</v>
      </c>
      <c r="J8203" s="1">
        <v>45658</v>
      </c>
      <c r="K8203" t="s">
        <v>36330</v>
      </c>
      <c r="L8203" t="s">
        <v>36331</v>
      </c>
      <c r="M8203" t="s">
        <v>45</v>
      </c>
      <c r="N8203">
        <v>1</v>
      </c>
      <c r="O8203">
        <f>Table1[[#This Row],[Price]]-0.1*Table1[[#This Row],[Price]]</f>
        <v>61.451999999999998</v>
      </c>
      <c r="P8203" s="9">
        <f>(Table1[[#This Row],[Expiration Date]]-Table1[[#This Row],[Manufacturing Date]])/365</f>
        <v>1.4273972602739726</v>
      </c>
      <c r="Q8203" t="str">
        <f>IF(Table1[[#This Row],[Expiration Date]]-J8211&gt;12/31/2024,"not expired","expired")</f>
        <v>expired</v>
      </c>
      <c r="R8203">
        <f>Table1[[#This Row],[Discounted Price]]*0.95</f>
        <v>58.379399999999997</v>
      </c>
      <c r="S8203">
        <f>Table1[[#This Row],[Discounted Price]]*0.9</f>
        <v>55.306800000000003</v>
      </c>
      <c r="T8203">
        <f>Table1[[#This Row],[Discounted Price]]*0.8</f>
        <v>49.1616</v>
      </c>
      <c r="U8203">
        <f>Table1[[#This Row],[Price]]*0.52</f>
        <v>35.505600000000001</v>
      </c>
      <c r="V8203">
        <f>(Table1[[#This Row],[Price]]-Table1[[#This Row],[Scrap value]])/2</f>
        <v>16.3872</v>
      </c>
    </row>
    <row r="8204" spans="1:22" x14ac:dyDescent="0.25">
      <c r="A8204" t="s">
        <v>36332</v>
      </c>
      <c r="B8204" t="s">
        <v>22</v>
      </c>
      <c r="C8204" t="s">
        <v>47</v>
      </c>
      <c r="D8204" t="s">
        <v>36333</v>
      </c>
      <c r="E8204">
        <v>59.07</v>
      </c>
      <c r="F8204">
        <v>43</v>
      </c>
      <c r="G8204" t="s">
        <v>43729</v>
      </c>
      <c r="H8204" t="s">
        <v>12028</v>
      </c>
      <c r="I8204" s="1">
        <v>45137</v>
      </c>
      <c r="J8204" s="1">
        <v>45658</v>
      </c>
      <c r="K8204" t="s">
        <v>36334</v>
      </c>
      <c r="L8204" t="s">
        <v>36335</v>
      </c>
      <c r="M8204" t="s">
        <v>27</v>
      </c>
      <c r="N8204">
        <v>4</v>
      </c>
      <c r="O8204">
        <f>Table1[[#This Row],[Price]]-0.1*Table1[[#This Row],[Price]]</f>
        <v>53.162999999999997</v>
      </c>
      <c r="P8204" s="9">
        <f>(Table1[[#This Row],[Expiration Date]]-Table1[[#This Row],[Manufacturing Date]])/365</f>
        <v>1.4273972602739726</v>
      </c>
      <c r="Q8204" t="str">
        <f>IF(Table1[[#This Row],[Expiration Date]]-J8212&gt;12/31/2024,"not expired","expired")</f>
        <v>expired</v>
      </c>
      <c r="R8204">
        <f>Table1[[#This Row],[Discounted Price]]*0.95</f>
        <v>50.504849999999998</v>
      </c>
      <c r="S8204">
        <f>Table1[[#This Row],[Discounted Price]]*0.9</f>
        <v>47.846699999999998</v>
      </c>
      <c r="T8204">
        <f>Table1[[#This Row],[Discounted Price]]*0.8</f>
        <v>42.5304</v>
      </c>
      <c r="U8204">
        <f>Table1[[#This Row],[Price]]*0.52</f>
        <v>30.7164</v>
      </c>
      <c r="V8204">
        <f>(Table1[[#This Row],[Price]]-Table1[[#This Row],[Scrap value]])/2</f>
        <v>14.1768</v>
      </c>
    </row>
    <row r="8205" spans="1:22" x14ac:dyDescent="0.25">
      <c r="A8205" t="s">
        <v>36336</v>
      </c>
      <c r="B8205" t="s">
        <v>15</v>
      </c>
      <c r="C8205" t="s">
        <v>47</v>
      </c>
      <c r="D8205" t="s">
        <v>36337</v>
      </c>
      <c r="E8205">
        <v>13.45</v>
      </c>
      <c r="F8205">
        <v>17</v>
      </c>
      <c r="G8205" t="s">
        <v>43730</v>
      </c>
      <c r="H8205" t="s">
        <v>489</v>
      </c>
      <c r="I8205" s="1">
        <v>45137</v>
      </c>
      <c r="J8205" s="1">
        <v>45292</v>
      </c>
      <c r="K8205" t="s">
        <v>36338</v>
      </c>
      <c r="L8205" t="s">
        <v>36339</v>
      </c>
      <c r="M8205" t="s">
        <v>27</v>
      </c>
      <c r="N8205">
        <v>1</v>
      </c>
      <c r="O8205">
        <f>Table1[[#This Row],[Price]]-0.1*Table1[[#This Row],[Price]]</f>
        <v>12.104999999999999</v>
      </c>
      <c r="P8205" s="9">
        <f>(Table1[[#This Row],[Expiration Date]]-Table1[[#This Row],[Manufacturing Date]])/365</f>
        <v>0.42465753424657532</v>
      </c>
      <c r="Q8205" t="str">
        <f>IF(Table1[[#This Row],[Expiration Date]]-J8213&gt;12/31/2024,"not expired","expired")</f>
        <v>expired</v>
      </c>
      <c r="R8205">
        <f>Table1[[#This Row],[Discounted Price]]*0.95</f>
        <v>11.499749999999999</v>
      </c>
      <c r="S8205">
        <f>Table1[[#This Row],[Discounted Price]]*0.9</f>
        <v>10.894499999999999</v>
      </c>
      <c r="T8205">
        <f>Table1[[#This Row],[Discounted Price]]*0.8</f>
        <v>9.6839999999999993</v>
      </c>
      <c r="U8205">
        <f>Table1[[#This Row],[Price]]*0.52</f>
        <v>6.9939999999999998</v>
      </c>
      <c r="V8205">
        <f>(Table1[[#This Row],[Price]]-Table1[[#This Row],[Scrap value]])/2</f>
        <v>3.2279999999999998</v>
      </c>
    </row>
    <row r="8206" spans="1:22" x14ac:dyDescent="0.25">
      <c r="A8206" t="s">
        <v>36340</v>
      </c>
      <c r="B8206" t="s">
        <v>22</v>
      </c>
      <c r="C8206" t="s">
        <v>47</v>
      </c>
      <c r="D8206" t="s">
        <v>36341</v>
      </c>
      <c r="E8206">
        <v>252.01</v>
      </c>
      <c r="F8206">
        <v>4</v>
      </c>
      <c r="G8206" t="s">
        <v>43730</v>
      </c>
      <c r="H8206" t="s">
        <v>22690</v>
      </c>
      <c r="I8206" s="1">
        <v>45137</v>
      </c>
      <c r="J8206" s="1">
        <v>46023</v>
      </c>
      <c r="K8206" t="s">
        <v>36342</v>
      </c>
      <c r="L8206" t="s">
        <v>36343</v>
      </c>
      <c r="M8206" t="s">
        <v>20</v>
      </c>
      <c r="N8206">
        <v>4</v>
      </c>
      <c r="O8206">
        <f>Table1[[#This Row],[Price]]-0.1*Table1[[#This Row],[Price]]</f>
        <v>226.809</v>
      </c>
      <c r="P8206" s="9">
        <f>(Table1[[#This Row],[Expiration Date]]-Table1[[#This Row],[Manufacturing Date]])/365</f>
        <v>2.4273972602739726</v>
      </c>
      <c r="Q8206" t="str">
        <f>IF(Table1[[#This Row],[Expiration Date]]-J8214&gt;12/31/2024,"not expired","expired")</f>
        <v>not expired</v>
      </c>
      <c r="R8206">
        <f>Table1[[#This Row],[Discounted Price]]*0.95</f>
        <v>215.46854999999999</v>
      </c>
      <c r="S8206">
        <f>Table1[[#This Row],[Discounted Price]]*0.9</f>
        <v>204.12809999999999</v>
      </c>
      <c r="T8206">
        <f>Table1[[#This Row],[Discounted Price]]*0.8</f>
        <v>181.44720000000001</v>
      </c>
      <c r="U8206">
        <f>Table1[[#This Row],[Price]]*0.52</f>
        <v>131.04519999999999</v>
      </c>
      <c r="V8206">
        <f>(Table1[[#This Row],[Price]]-Table1[[#This Row],[Scrap value]])/2</f>
        <v>60.482399999999998</v>
      </c>
    </row>
    <row r="8207" spans="1:22" x14ac:dyDescent="0.25">
      <c r="A8207" t="s">
        <v>36344</v>
      </c>
      <c r="B8207" t="s">
        <v>22</v>
      </c>
      <c r="C8207" t="s">
        <v>47</v>
      </c>
      <c r="D8207" t="s">
        <v>36345</v>
      </c>
      <c r="E8207">
        <v>190.67</v>
      </c>
      <c r="F8207">
        <v>59</v>
      </c>
      <c r="G8207" t="s">
        <v>43730</v>
      </c>
      <c r="H8207" t="s">
        <v>36346</v>
      </c>
      <c r="I8207" s="1">
        <v>44927</v>
      </c>
      <c r="J8207" s="1">
        <v>45658</v>
      </c>
      <c r="K8207" t="s">
        <v>36347</v>
      </c>
      <c r="L8207" t="s">
        <v>36348</v>
      </c>
      <c r="M8207" t="s">
        <v>20</v>
      </c>
      <c r="N8207">
        <v>2</v>
      </c>
      <c r="O8207">
        <f>Table1[[#This Row],[Price]]-0.1*Table1[[#This Row],[Price]]</f>
        <v>171.60299999999998</v>
      </c>
      <c r="P8207" s="9">
        <f>(Table1[[#This Row],[Expiration Date]]-Table1[[#This Row],[Manufacturing Date]])/365</f>
        <v>2.0027397260273974</v>
      </c>
      <c r="Q8207" t="str">
        <f>IF(Table1[[#This Row],[Expiration Date]]-J8215&gt;12/31/2024,"not expired","expired")</f>
        <v>not expired</v>
      </c>
      <c r="R8207">
        <f>Table1[[#This Row],[Discounted Price]]*0.95</f>
        <v>163.02284999999998</v>
      </c>
      <c r="S8207">
        <f>Table1[[#This Row],[Discounted Price]]*0.9</f>
        <v>154.44269999999997</v>
      </c>
      <c r="T8207">
        <f>Table1[[#This Row],[Discounted Price]]*0.8</f>
        <v>137.2824</v>
      </c>
      <c r="U8207">
        <f>Table1[[#This Row],[Price]]*0.52</f>
        <v>99.148399999999995</v>
      </c>
      <c r="V8207">
        <f>(Table1[[#This Row],[Price]]-Table1[[#This Row],[Scrap value]])/2</f>
        <v>45.760799999999996</v>
      </c>
    </row>
    <row r="8208" spans="1:22" x14ac:dyDescent="0.25">
      <c r="A8208" t="s">
        <v>36349</v>
      </c>
      <c r="B8208" t="s">
        <v>22</v>
      </c>
      <c r="C8208" t="s">
        <v>47</v>
      </c>
      <c r="D8208" t="s">
        <v>36350</v>
      </c>
      <c r="E8208">
        <v>338.74</v>
      </c>
      <c r="F8208">
        <v>19</v>
      </c>
      <c r="G8208" t="s">
        <v>43729</v>
      </c>
      <c r="H8208" t="s">
        <v>793</v>
      </c>
      <c r="I8208" s="1">
        <v>45137</v>
      </c>
      <c r="J8208" s="1">
        <v>45658</v>
      </c>
      <c r="K8208" t="s">
        <v>36351</v>
      </c>
      <c r="L8208" t="s">
        <v>36352</v>
      </c>
      <c r="M8208" t="s">
        <v>45</v>
      </c>
      <c r="N8208">
        <v>3</v>
      </c>
      <c r="O8208">
        <f>Table1[[#This Row],[Price]]-0.1*Table1[[#This Row],[Price]]</f>
        <v>304.86599999999999</v>
      </c>
      <c r="P8208" s="9">
        <f>(Table1[[#This Row],[Expiration Date]]-Table1[[#This Row],[Manufacturing Date]])/365</f>
        <v>1.4273972602739726</v>
      </c>
      <c r="Q8208" t="str">
        <f>IF(Table1[[#This Row],[Expiration Date]]-J8216&gt;12/31/2024,"not expired","expired")</f>
        <v>expired</v>
      </c>
      <c r="R8208">
        <f>Table1[[#This Row],[Discounted Price]]*0.95</f>
        <v>289.62269999999995</v>
      </c>
      <c r="S8208">
        <f>Table1[[#This Row],[Discounted Price]]*0.9</f>
        <v>274.37939999999998</v>
      </c>
      <c r="T8208">
        <f>Table1[[#This Row],[Discounted Price]]*0.8</f>
        <v>243.89279999999999</v>
      </c>
      <c r="U8208">
        <f>Table1[[#This Row],[Price]]*0.52</f>
        <v>176.1448</v>
      </c>
      <c r="V8208">
        <f>(Table1[[#This Row],[Price]]-Table1[[#This Row],[Scrap value]])/2</f>
        <v>81.297600000000003</v>
      </c>
    </row>
    <row r="8209" spans="1:22" x14ac:dyDescent="0.25">
      <c r="A8209" t="s">
        <v>36353</v>
      </c>
      <c r="B8209" t="s">
        <v>35</v>
      </c>
      <c r="C8209" t="s">
        <v>47</v>
      </c>
      <c r="D8209" t="s">
        <v>36354</v>
      </c>
      <c r="E8209">
        <v>205.81</v>
      </c>
      <c r="F8209">
        <v>96</v>
      </c>
      <c r="G8209" t="s">
        <v>43728</v>
      </c>
      <c r="H8209" t="s">
        <v>9185</v>
      </c>
      <c r="I8209" s="1">
        <v>44927</v>
      </c>
      <c r="J8209" s="1">
        <v>45292</v>
      </c>
      <c r="K8209" t="s">
        <v>36355</v>
      </c>
      <c r="L8209" t="s">
        <v>36356</v>
      </c>
      <c r="M8209" t="s">
        <v>45</v>
      </c>
      <c r="N8209">
        <v>3</v>
      </c>
      <c r="O8209">
        <f>Table1[[#This Row],[Price]]-0.1*Table1[[#This Row],[Price]]</f>
        <v>185.22899999999998</v>
      </c>
      <c r="P8209" s="9">
        <f>(Table1[[#This Row],[Expiration Date]]-Table1[[#This Row],[Manufacturing Date]])/365</f>
        <v>1</v>
      </c>
      <c r="Q8209" t="str">
        <f>IF(Table1[[#This Row],[Expiration Date]]-J8217&gt;12/31/2024,"not expired","expired")</f>
        <v>expired</v>
      </c>
      <c r="R8209">
        <f>Table1[[#This Row],[Discounted Price]]*0.95</f>
        <v>175.96754999999999</v>
      </c>
      <c r="S8209">
        <f>Table1[[#This Row],[Discounted Price]]*0.9</f>
        <v>166.70609999999999</v>
      </c>
      <c r="T8209">
        <f>Table1[[#This Row],[Discounted Price]]*0.8</f>
        <v>148.1832</v>
      </c>
      <c r="U8209">
        <f>Table1[[#This Row],[Price]]*0.52</f>
        <v>107.02120000000001</v>
      </c>
      <c r="V8209">
        <f>(Table1[[#This Row],[Price]]-Table1[[#This Row],[Scrap value]])/2</f>
        <v>49.394399999999997</v>
      </c>
    </row>
    <row r="8210" spans="1:22" x14ac:dyDescent="0.25">
      <c r="A8210" t="s">
        <v>36357</v>
      </c>
      <c r="B8210" t="s">
        <v>29</v>
      </c>
      <c r="C8210" t="s">
        <v>47</v>
      </c>
      <c r="D8210" t="s">
        <v>36358</v>
      </c>
      <c r="E8210">
        <v>475.26</v>
      </c>
      <c r="F8210">
        <v>13</v>
      </c>
      <c r="G8210" t="s">
        <v>43728</v>
      </c>
      <c r="H8210" t="s">
        <v>7591</v>
      </c>
      <c r="I8210" s="1">
        <v>45137</v>
      </c>
      <c r="J8210" s="1">
        <v>46023</v>
      </c>
      <c r="K8210" t="s">
        <v>36359</v>
      </c>
      <c r="L8210" t="s">
        <v>36360</v>
      </c>
      <c r="M8210" t="s">
        <v>45</v>
      </c>
      <c r="N8210">
        <v>4</v>
      </c>
      <c r="O8210">
        <f>Table1[[#This Row],[Price]]-0.1*Table1[[#This Row],[Price]]</f>
        <v>427.73399999999998</v>
      </c>
      <c r="P8210" s="9">
        <f>(Table1[[#This Row],[Expiration Date]]-Table1[[#This Row],[Manufacturing Date]])/365</f>
        <v>2.4273972602739726</v>
      </c>
      <c r="Q8210" t="str">
        <f>IF(Table1[[#This Row],[Expiration Date]]-J8218&gt;12/31/2024,"not expired","expired")</f>
        <v>not expired</v>
      </c>
      <c r="R8210">
        <f>Table1[[#This Row],[Discounted Price]]*0.95</f>
        <v>406.34729999999996</v>
      </c>
      <c r="S8210">
        <f>Table1[[#This Row],[Discounted Price]]*0.9</f>
        <v>384.9606</v>
      </c>
      <c r="T8210">
        <f>Table1[[#This Row],[Discounted Price]]*0.8</f>
        <v>342.18720000000002</v>
      </c>
      <c r="U8210">
        <f>Table1[[#This Row],[Price]]*0.52</f>
        <v>247.1352</v>
      </c>
      <c r="V8210">
        <f>(Table1[[#This Row],[Price]]-Table1[[#This Row],[Scrap value]])/2</f>
        <v>114.0624</v>
      </c>
    </row>
    <row r="8211" spans="1:22" x14ac:dyDescent="0.25">
      <c r="A8211" t="s">
        <v>36361</v>
      </c>
      <c r="B8211" t="s">
        <v>22</v>
      </c>
      <c r="C8211" t="s">
        <v>47</v>
      </c>
      <c r="D8211" t="s">
        <v>36362</v>
      </c>
      <c r="E8211">
        <v>298.62</v>
      </c>
      <c r="F8211">
        <v>28</v>
      </c>
      <c r="G8211" t="s">
        <v>43729</v>
      </c>
      <c r="H8211" t="s">
        <v>16821</v>
      </c>
      <c r="I8211" s="1">
        <v>44927</v>
      </c>
      <c r="J8211" s="1">
        <v>46023</v>
      </c>
      <c r="K8211" t="s">
        <v>36363</v>
      </c>
      <c r="L8211" t="s">
        <v>36364</v>
      </c>
      <c r="M8211" t="s">
        <v>45</v>
      </c>
      <c r="N8211">
        <v>5</v>
      </c>
      <c r="O8211">
        <f>Table1[[#This Row],[Price]]-0.1*Table1[[#This Row],[Price]]</f>
        <v>268.75799999999998</v>
      </c>
      <c r="P8211" s="9">
        <f>(Table1[[#This Row],[Expiration Date]]-Table1[[#This Row],[Manufacturing Date]])/365</f>
        <v>3.0027397260273974</v>
      </c>
      <c r="Q8211" t="str">
        <f>IF(Table1[[#This Row],[Expiration Date]]-J8219&gt;12/31/2024,"not expired","expired")</f>
        <v>not expired</v>
      </c>
      <c r="R8211">
        <f>Table1[[#This Row],[Discounted Price]]*0.95</f>
        <v>255.32009999999997</v>
      </c>
      <c r="S8211">
        <f>Table1[[#This Row],[Discounted Price]]*0.9</f>
        <v>241.88219999999998</v>
      </c>
      <c r="T8211">
        <f>Table1[[#This Row],[Discounted Price]]*0.8</f>
        <v>215.00639999999999</v>
      </c>
      <c r="U8211">
        <f>Table1[[#This Row],[Price]]*0.52</f>
        <v>155.2824</v>
      </c>
      <c r="V8211">
        <f>(Table1[[#This Row],[Price]]-Table1[[#This Row],[Scrap value]])/2</f>
        <v>71.668800000000005</v>
      </c>
    </row>
    <row r="8212" spans="1:22" x14ac:dyDescent="0.25">
      <c r="A8212" t="s">
        <v>36365</v>
      </c>
      <c r="B8212" t="s">
        <v>22</v>
      </c>
      <c r="C8212" t="s">
        <v>47</v>
      </c>
      <c r="D8212" t="s">
        <v>36366</v>
      </c>
      <c r="E8212">
        <v>227.28</v>
      </c>
      <c r="F8212">
        <v>57</v>
      </c>
      <c r="G8212" t="s">
        <v>43728</v>
      </c>
      <c r="H8212" t="s">
        <v>6425</v>
      </c>
      <c r="I8212" s="1">
        <v>45000</v>
      </c>
      <c r="J8212" s="1">
        <v>45658</v>
      </c>
      <c r="K8212" t="s">
        <v>36367</v>
      </c>
      <c r="L8212" t="s">
        <v>36368</v>
      </c>
      <c r="M8212" t="s">
        <v>27</v>
      </c>
      <c r="N8212">
        <v>4</v>
      </c>
      <c r="O8212">
        <f>Table1[[#This Row],[Price]]-0.1*Table1[[#This Row],[Price]]</f>
        <v>204.55199999999999</v>
      </c>
      <c r="P8212" s="9">
        <f>(Table1[[#This Row],[Expiration Date]]-Table1[[#This Row],[Manufacturing Date]])/365</f>
        <v>1.8027397260273972</v>
      </c>
      <c r="Q8212" t="str">
        <f>IF(Table1[[#This Row],[Expiration Date]]-J8220&gt;12/31/2024,"not expired","expired")</f>
        <v>not expired</v>
      </c>
      <c r="R8212">
        <f>Table1[[#This Row],[Discounted Price]]*0.95</f>
        <v>194.3244</v>
      </c>
      <c r="S8212">
        <f>Table1[[#This Row],[Discounted Price]]*0.9</f>
        <v>184.0968</v>
      </c>
      <c r="T8212">
        <f>Table1[[#This Row],[Discounted Price]]*0.8</f>
        <v>163.64160000000001</v>
      </c>
      <c r="U8212">
        <f>Table1[[#This Row],[Price]]*0.52</f>
        <v>118.18560000000001</v>
      </c>
      <c r="V8212">
        <f>(Table1[[#This Row],[Price]]-Table1[[#This Row],[Scrap value]])/2</f>
        <v>54.547199999999997</v>
      </c>
    </row>
    <row r="8213" spans="1:22" x14ac:dyDescent="0.25">
      <c r="A8213" t="s">
        <v>36369</v>
      </c>
      <c r="B8213" t="s">
        <v>15</v>
      </c>
      <c r="C8213" t="s">
        <v>47</v>
      </c>
      <c r="D8213" t="s">
        <v>36370</v>
      </c>
      <c r="E8213">
        <v>289.33</v>
      </c>
      <c r="F8213">
        <v>88</v>
      </c>
      <c r="G8213" t="s">
        <v>43730</v>
      </c>
      <c r="H8213" t="s">
        <v>6257</v>
      </c>
      <c r="I8213" s="1">
        <v>45137</v>
      </c>
      <c r="J8213" s="1">
        <v>45292</v>
      </c>
      <c r="K8213" t="s">
        <v>36371</v>
      </c>
      <c r="L8213" t="s">
        <v>36372</v>
      </c>
      <c r="M8213" t="s">
        <v>45</v>
      </c>
      <c r="N8213">
        <v>4</v>
      </c>
      <c r="O8213">
        <f>Table1[[#This Row],[Price]]-0.1*Table1[[#This Row],[Price]]</f>
        <v>260.39699999999999</v>
      </c>
      <c r="P8213" s="9">
        <f>(Table1[[#This Row],[Expiration Date]]-Table1[[#This Row],[Manufacturing Date]])/365</f>
        <v>0.42465753424657532</v>
      </c>
      <c r="Q8213" t="str">
        <f>IF(Table1[[#This Row],[Expiration Date]]-J8221&gt;12/31/2024,"not expired","expired")</f>
        <v>expired</v>
      </c>
      <c r="R8213">
        <f>Table1[[#This Row],[Discounted Price]]*0.95</f>
        <v>247.37714999999997</v>
      </c>
      <c r="S8213">
        <f>Table1[[#This Row],[Discounted Price]]*0.9</f>
        <v>234.35730000000001</v>
      </c>
      <c r="T8213">
        <f>Table1[[#This Row],[Discounted Price]]*0.8</f>
        <v>208.3176</v>
      </c>
      <c r="U8213">
        <f>Table1[[#This Row],[Price]]*0.52</f>
        <v>150.45159999999998</v>
      </c>
      <c r="V8213">
        <f>(Table1[[#This Row],[Price]]-Table1[[#This Row],[Scrap value]])/2</f>
        <v>69.4392</v>
      </c>
    </row>
    <row r="8214" spans="1:22" x14ac:dyDescent="0.25">
      <c r="A8214" t="s">
        <v>36373</v>
      </c>
      <c r="B8214" t="s">
        <v>15</v>
      </c>
      <c r="C8214" t="s">
        <v>47</v>
      </c>
      <c r="D8214" t="s">
        <v>36374</v>
      </c>
      <c r="E8214">
        <v>372.39</v>
      </c>
      <c r="F8214">
        <v>53</v>
      </c>
      <c r="G8214" t="s">
        <v>43728</v>
      </c>
      <c r="H8214" t="s">
        <v>36375</v>
      </c>
      <c r="I8214" s="1">
        <v>44927</v>
      </c>
      <c r="J8214" s="1">
        <v>45292</v>
      </c>
      <c r="K8214" t="s">
        <v>36376</v>
      </c>
      <c r="L8214" t="s">
        <v>36377</v>
      </c>
      <c r="M8214" t="s">
        <v>20</v>
      </c>
      <c r="N8214">
        <v>2</v>
      </c>
      <c r="O8214">
        <f>Table1[[#This Row],[Price]]-0.1*Table1[[#This Row],[Price]]</f>
        <v>335.15100000000001</v>
      </c>
      <c r="P8214" s="9">
        <f>(Table1[[#This Row],[Expiration Date]]-Table1[[#This Row],[Manufacturing Date]])/365</f>
        <v>1</v>
      </c>
      <c r="Q8214" t="str">
        <f>IF(Table1[[#This Row],[Expiration Date]]-J8222&gt;12/31/2024,"not expired","expired")</f>
        <v>expired</v>
      </c>
      <c r="R8214">
        <f>Table1[[#This Row],[Discounted Price]]*0.95</f>
        <v>318.39344999999997</v>
      </c>
      <c r="S8214">
        <f>Table1[[#This Row],[Discounted Price]]*0.9</f>
        <v>301.63589999999999</v>
      </c>
      <c r="T8214">
        <f>Table1[[#This Row],[Discounted Price]]*0.8</f>
        <v>268.12080000000003</v>
      </c>
      <c r="U8214">
        <f>Table1[[#This Row],[Price]]*0.52</f>
        <v>193.64279999999999</v>
      </c>
      <c r="V8214">
        <f>(Table1[[#This Row],[Price]]-Table1[[#This Row],[Scrap value]])/2</f>
        <v>89.373599999999996</v>
      </c>
    </row>
    <row r="8215" spans="1:22" x14ac:dyDescent="0.25">
      <c r="A8215" t="s">
        <v>36378</v>
      </c>
      <c r="B8215" t="s">
        <v>35</v>
      </c>
      <c r="C8215" t="s">
        <v>47</v>
      </c>
      <c r="D8215" t="s">
        <v>36379</v>
      </c>
      <c r="E8215">
        <v>272.39999999999998</v>
      </c>
      <c r="F8215">
        <v>70</v>
      </c>
      <c r="G8215" t="s">
        <v>43730</v>
      </c>
      <c r="H8215" t="s">
        <v>14464</v>
      </c>
      <c r="I8215" s="1">
        <v>45137</v>
      </c>
      <c r="J8215" s="1">
        <v>45292</v>
      </c>
      <c r="K8215" t="s">
        <v>36380</v>
      </c>
      <c r="L8215" t="s">
        <v>36381</v>
      </c>
      <c r="M8215" t="s">
        <v>27</v>
      </c>
      <c r="N8215">
        <v>4</v>
      </c>
      <c r="O8215">
        <f>Table1[[#This Row],[Price]]-0.1*Table1[[#This Row],[Price]]</f>
        <v>245.15999999999997</v>
      </c>
      <c r="P8215" s="9">
        <f>(Table1[[#This Row],[Expiration Date]]-Table1[[#This Row],[Manufacturing Date]])/365</f>
        <v>0.42465753424657532</v>
      </c>
      <c r="Q8215" t="str">
        <f>IF(Table1[[#This Row],[Expiration Date]]-J8223&gt;12/31/2024,"not expired","expired")</f>
        <v>expired</v>
      </c>
      <c r="R8215">
        <f>Table1[[#This Row],[Discounted Price]]*0.95</f>
        <v>232.90199999999996</v>
      </c>
      <c r="S8215">
        <f>Table1[[#This Row],[Discounted Price]]*0.9</f>
        <v>220.64399999999998</v>
      </c>
      <c r="T8215">
        <f>Table1[[#This Row],[Discounted Price]]*0.8</f>
        <v>196.12799999999999</v>
      </c>
      <c r="U8215">
        <f>Table1[[#This Row],[Price]]*0.52</f>
        <v>141.648</v>
      </c>
      <c r="V8215">
        <f>(Table1[[#This Row],[Price]]-Table1[[#This Row],[Scrap value]])/2</f>
        <v>65.375999999999991</v>
      </c>
    </row>
    <row r="8216" spans="1:22" x14ac:dyDescent="0.25">
      <c r="A8216" t="s">
        <v>36382</v>
      </c>
      <c r="B8216" t="s">
        <v>29</v>
      </c>
      <c r="C8216" t="s">
        <v>47</v>
      </c>
      <c r="D8216" t="s">
        <v>36383</v>
      </c>
      <c r="E8216">
        <v>276.68</v>
      </c>
      <c r="F8216">
        <v>36</v>
      </c>
      <c r="G8216" t="s">
        <v>43730</v>
      </c>
      <c r="H8216" t="s">
        <v>479</v>
      </c>
      <c r="I8216" s="1">
        <v>44927</v>
      </c>
      <c r="J8216" s="1">
        <v>46023</v>
      </c>
      <c r="K8216" t="s">
        <v>36384</v>
      </c>
      <c r="L8216" t="s">
        <v>36385</v>
      </c>
      <c r="M8216" t="s">
        <v>45</v>
      </c>
      <c r="N8216">
        <v>3</v>
      </c>
      <c r="O8216">
        <f>Table1[[#This Row],[Price]]-0.1*Table1[[#This Row],[Price]]</f>
        <v>249.012</v>
      </c>
      <c r="P8216" s="9">
        <f>(Table1[[#This Row],[Expiration Date]]-Table1[[#This Row],[Manufacturing Date]])/365</f>
        <v>3.0027397260273974</v>
      </c>
      <c r="Q8216" t="str">
        <f>IF(Table1[[#This Row],[Expiration Date]]-J8224&gt;12/31/2024,"not expired","expired")</f>
        <v>not expired</v>
      </c>
      <c r="R8216">
        <f>Table1[[#This Row],[Discounted Price]]*0.95</f>
        <v>236.56139999999999</v>
      </c>
      <c r="S8216">
        <f>Table1[[#This Row],[Discounted Price]]*0.9</f>
        <v>224.11080000000001</v>
      </c>
      <c r="T8216">
        <f>Table1[[#This Row],[Discounted Price]]*0.8</f>
        <v>199.20960000000002</v>
      </c>
      <c r="U8216">
        <f>Table1[[#This Row],[Price]]*0.52</f>
        <v>143.87360000000001</v>
      </c>
      <c r="V8216">
        <f>(Table1[[#This Row],[Price]]-Table1[[#This Row],[Scrap value]])/2</f>
        <v>66.403199999999998</v>
      </c>
    </row>
    <row r="8217" spans="1:22" x14ac:dyDescent="0.25">
      <c r="A8217" t="s">
        <v>36386</v>
      </c>
      <c r="B8217" t="s">
        <v>35</v>
      </c>
      <c r="C8217" t="s">
        <v>47</v>
      </c>
      <c r="D8217" t="s">
        <v>36387</v>
      </c>
      <c r="E8217">
        <v>380.7</v>
      </c>
      <c r="F8217">
        <v>50</v>
      </c>
      <c r="G8217" t="s">
        <v>43728</v>
      </c>
      <c r="H8217" t="s">
        <v>35324</v>
      </c>
      <c r="I8217" s="1">
        <v>45000</v>
      </c>
      <c r="J8217" s="1">
        <v>46023</v>
      </c>
      <c r="K8217" t="s">
        <v>36388</v>
      </c>
      <c r="L8217" t="s">
        <v>36389</v>
      </c>
      <c r="M8217" t="s">
        <v>27</v>
      </c>
      <c r="N8217">
        <v>5</v>
      </c>
      <c r="O8217">
        <f>Table1[[#This Row],[Price]]-0.1*Table1[[#This Row],[Price]]</f>
        <v>342.63</v>
      </c>
      <c r="P8217" s="9">
        <f>(Table1[[#This Row],[Expiration Date]]-Table1[[#This Row],[Manufacturing Date]])/365</f>
        <v>2.8027397260273972</v>
      </c>
      <c r="Q8217" t="str">
        <f>IF(Table1[[#This Row],[Expiration Date]]-J8225&gt;12/31/2024,"not expired","expired")</f>
        <v>not expired</v>
      </c>
      <c r="R8217">
        <f>Table1[[#This Row],[Discounted Price]]*0.95</f>
        <v>325.49849999999998</v>
      </c>
      <c r="S8217">
        <f>Table1[[#This Row],[Discounted Price]]*0.9</f>
        <v>308.36700000000002</v>
      </c>
      <c r="T8217">
        <f>Table1[[#This Row],[Discounted Price]]*0.8</f>
        <v>274.10399999999998</v>
      </c>
      <c r="U8217">
        <f>Table1[[#This Row],[Price]]*0.52</f>
        <v>197.964</v>
      </c>
      <c r="V8217">
        <f>(Table1[[#This Row],[Price]]-Table1[[#This Row],[Scrap value]])/2</f>
        <v>91.367999999999995</v>
      </c>
    </row>
    <row r="8218" spans="1:22" x14ac:dyDescent="0.25">
      <c r="A8218" t="s">
        <v>36390</v>
      </c>
      <c r="B8218" t="s">
        <v>22</v>
      </c>
      <c r="C8218" t="s">
        <v>47</v>
      </c>
      <c r="D8218" t="s">
        <v>36391</v>
      </c>
      <c r="E8218">
        <v>411.79</v>
      </c>
      <c r="F8218">
        <v>90</v>
      </c>
      <c r="G8218" t="s">
        <v>43729</v>
      </c>
      <c r="H8218" t="s">
        <v>36392</v>
      </c>
      <c r="I8218" s="1">
        <v>45137</v>
      </c>
      <c r="J8218" s="1">
        <v>45292</v>
      </c>
      <c r="K8218" t="s">
        <v>36393</v>
      </c>
      <c r="L8218" t="s">
        <v>36394</v>
      </c>
      <c r="M8218" t="s">
        <v>45</v>
      </c>
      <c r="N8218">
        <v>2</v>
      </c>
      <c r="O8218">
        <f>Table1[[#This Row],[Price]]-0.1*Table1[[#This Row],[Price]]</f>
        <v>370.61099999999999</v>
      </c>
      <c r="P8218" s="9">
        <f>(Table1[[#This Row],[Expiration Date]]-Table1[[#This Row],[Manufacturing Date]])/365</f>
        <v>0.42465753424657532</v>
      </c>
      <c r="Q8218" t="str">
        <f>IF(Table1[[#This Row],[Expiration Date]]-J8226&gt;12/31/2024,"not expired","expired")</f>
        <v>expired</v>
      </c>
      <c r="R8218">
        <f>Table1[[#This Row],[Discounted Price]]*0.95</f>
        <v>352.08044999999998</v>
      </c>
      <c r="S8218">
        <f>Table1[[#This Row],[Discounted Price]]*0.9</f>
        <v>333.54989999999998</v>
      </c>
      <c r="T8218">
        <f>Table1[[#This Row],[Discounted Price]]*0.8</f>
        <v>296.48880000000003</v>
      </c>
      <c r="U8218">
        <f>Table1[[#This Row],[Price]]*0.52</f>
        <v>214.13080000000002</v>
      </c>
      <c r="V8218">
        <f>(Table1[[#This Row],[Price]]-Table1[[#This Row],[Scrap value]])/2</f>
        <v>98.829599999999999</v>
      </c>
    </row>
    <row r="8219" spans="1:22" x14ac:dyDescent="0.25">
      <c r="A8219" t="s">
        <v>36395</v>
      </c>
      <c r="B8219" t="s">
        <v>35</v>
      </c>
      <c r="C8219" t="s">
        <v>47</v>
      </c>
      <c r="D8219" t="s">
        <v>36396</v>
      </c>
      <c r="E8219">
        <v>411.53</v>
      </c>
      <c r="F8219">
        <v>61</v>
      </c>
      <c r="G8219" t="s">
        <v>43728</v>
      </c>
      <c r="H8219" t="s">
        <v>23300</v>
      </c>
      <c r="I8219" s="1">
        <v>44927</v>
      </c>
      <c r="J8219" s="1">
        <v>45292</v>
      </c>
      <c r="K8219" t="s">
        <v>36397</v>
      </c>
      <c r="L8219" t="s">
        <v>36398</v>
      </c>
      <c r="M8219" t="s">
        <v>27</v>
      </c>
      <c r="N8219">
        <v>5</v>
      </c>
      <c r="O8219">
        <f>Table1[[#This Row],[Price]]-0.1*Table1[[#This Row],[Price]]</f>
        <v>370.37699999999995</v>
      </c>
      <c r="P8219" s="9">
        <f>(Table1[[#This Row],[Expiration Date]]-Table1[[#This Row],[Manufacturing Date]])/365</f>
        <v>1</v>
      </c>
      <c r="Q8219" t="str">
        <f>IF(Table1[[#This Row],[Expiration Date]]-J8227&gt;12/31/2024,"not expired","expired")</f>
        <v>expired</v>
      </c>
      <c r="R8219">
        <f>Table1[[#This Row],[Discounted Price]]*0.95</f>
        <v>351.85814999999997</v>
      </c>
      <c r="S8219">
        <f>Table1[[#This Row],[Discounted Price]]*0.9</f>
        <v>333.33929999999998</v>
      </c>
      <c r="T8219">
        <f>Table1[[#This Row],[Discounted Price]]*0.8</f>
        <v>296.30159999999995</v>
      </c>
      <c r="U8219">
        <f>Table1[[#This Row],[Price]]*0.52</f>
        <v>213.9956</v>
      </c>
      <c r="V8219">
        <f>(Table1[[#This Row],[Price]]-Table1[[#This Row],[Scrap value]])/2</f>
        <v>98.767199999999988</v>
      </c>
    </row>
    <row r="8220" spans="1:22" x14ac:dyDescent="0.25">
      <c r="A8220" t="s">
        <v>36399</v>
      </c>
      <c r="B8220" t="s">
        <v>22</v>
      </c>
      <c r="C8220" t="s">
        <v>47</v>
      </c>
      <c r="D8220" t="s">
        <v>36400</v>
      </c>
      <c r="E8220">
        <v>24.97</v>
      </c>
      <c r="F8220">
        <v>2</v>
      </c>
      <c r="G8220" t="s">
        <v>43729</v>
      </c>
      <c r="H8220" t="s">
        <v>12827</v>
      </c>
      <c r="I8220" s="1">
        <v>45000</v>
      </c>
      <c r="J8220" s="1">
        <v>45292</v>
      </c>
      <c r="K8220" t="s">
        <v>36401</v>
      </c>
      <c r="L8220" t="s">
        <v>36402</v>
      </c>
      <c r="M8220" t="s">
        <v>20</v>
      </c>
      <c r="N8220">
        <v>2</v>
      </c>
      <c r="O8220">
        <f>Table1[[#This Row],[Price]]-0.1*Table1[[#This Row],[Price]]</f>
        <v>22.472999999999999</v>
      </c>
      <c r="P8220" s="9">
        <f>(Table1[[#This Row],[Expiration Date]]-Table1[[#This Row],[Manufacturing Date]])/365</f>
        <v>0.8</v>
      </c>
      <c r="Q8220" t="str">
        <f>IF(Table1[[#This Row],[Expiration Date]]-J8228&gt;12/31/2024,"not expired","expired")</f>
        <v>expired</v>
      </c>
      <c r="R8220">
        <f>Table1[[#This Row],[Discounted Price]]*0.95</f>
        <v>21.349349999999998</v>
      </c>
      <c r="S8220">
        <f>Table1[[#This Row],[Discounted Price]]*0.9</f>
        <v>20.2257</v>
      </c>
      <c r="T8220">
        <f>Table1[[#This Row],[Discounted Price]]*0.8</f>
        <v>17.978400000000001</v>
      </c>
      <c r="U8220">
        <f>Table1[[#This Row],[Price]]*0.52</f>
        <v>12.984399999999999</v>
      </c>
      <c r="V8220">
        <f>(Table1[[#This Row],[Price]]-Table1[[#This Row],[Scrap value]])/2</f>
        <v>5.9927999999999999</v>
      </c>
    </row>
    <row r="8221" spans="1:22" x14ac:dyDescent="0.25">
      <c r="A8221" t="s">
        <v>36403</v>
      </c>
      <c r="B8221" t="s">
        <v>35</v>
      </c>
      <c r="C8221" t="s">
        <v>47</v>
      </c>
      <c r="D8221" t="s">
        <v>36404</v>
      </c>
      <c r="E8221">
        <v>344.22</v>
      </c>
      <c r="F8221">
        <v>81</v>
      </c>
      <c r="G8221" t="s">
        <v>43730</v>
      </c>
      <c r="H8221" t="s">
        <v>20427</v>
      </c>
      <c r="I8221" s="1">
        <v>45000</v>
      </c>
      <c r="J8221" s="1">
        <v>45658</v>
      </c>
      <c r="K8221" t="s">
        <v>36405</v>
      </c>
      <c r="L8221" t="s">
        <v>36406</v>
      </c>
      <c r="M8221" t="s">
        <v>27</v>
      </c>
      <c r="N8221">
        <v>3</v>
      </c>
      <c r="O8221">
        <f>Table1[[#This Row],[Price]]-0.1*Table1[[#This Row],[Price]]</f>
        <v>309.798</v>
      </c>
      <c r="P8221" s="9">
        <f>(Table1[[#This Row],[Expiration Date]]-Table1[[#This Row],[Manufacturing Date]])/365</f>
        <v>1.8027397260273972</v>
      </c>
      <c r="Q8221" t="str">
        <f>IF(Table1[[#This Row],[Expiration Date]]-J8229&gt;12/31/2024,"not expired","expired")</f>
        <v>expired</v>
      </c>
      <c r="R8221">
        <f>Table1[[#This Row],[Discounted Price]]*0.95</f>
        <v>294.30809999999997</v>
      </c>
      <c r="S8221">
        <f>Table1[[#This Row],[Discounted Price]]*0.9</f>
        <v>278.81819999999999</v>
      </c>
      <c r="T8221">
        <f>Table1[[#This Row],[Discounted Price]]*0.8</f>
        <v>247.83840000000001</v>
      </c>
      <c r="U8221">
        <f>Table1[[#This Row],[Price]]*0.52</f>
        <v>178.99440000000001</v>
      </c>
      <c r="V8221">
        <f>(Table1[[#This Row],[Price]]-Table1[[#This Row],[Scrap value]])/2</f>
        <v>82.612800000000007</v>
      </c>
    </row>
    <row r="8222" spans="1:22" x14ac:dyDescent="0.25">
      <c r="A8222" t="s">
        <v>36407</v>
      </c>
      <c r="B8222" t="s">
        <v>35</v>
      </c>
      <c r="C8222" t="s">
        <v>47</v>
      </c>
      <c r="D8222" t="s">
        <v>36408</v>
      </c>
      <c r="E8222">
        <v>124.78</v>
      </c>
      <c r="F8222">
        <v>98</v>
      </c>
      <c r="G8222" t="s">
        <v>43728</v>
      </c>
      <c r="H8222" t="s">
        <v>28481</v>
      </c>
      <c r="I8222" s="1">
        <v>44927</v>
      </c>
      <c r="J8222" s="1">
        <v>46023</v>
      </c>
      <c r="K8222" t="s">
        <v>36409</v>
      </c>
      <c r="L8222" t="s">
        <v>36410</v>
      </c>
      <c r="M8222" t="s">
        <v>27</v>
      </c>
      <c r="N8222">
        <v>2</v>
      </c>
      <c r="O8222">
        <f>Table1[[#This Row],[Price]]-0.1*Table1[[#This Row],[Price]]</f>
        <v>112.30199999999999</v>
      </c>
      <c r="P8222" s="9">
        <f>(Table1[[#This Row],[Expiration Date]]-Table1[[#This Row],[Manufacturing Date]])/365</f>
        <v>3.0027397260273974</v>
      </c>
      <c r="Q8222" t="str">
        <f>IF(Table1[[#This Row],[Expiration Date]]-J8230&gt;12/31/2024,"not expired","expired")</f>
        <v>not expired</v>
      </c>
      <c r="R8222">
        <f>Table1[[#This Row],[Discounted Price]]*0.95</f>
        <v>106.68689999999999</v>
      </c>
      <c r="S8222">
        <f>Table1[[#This Row],[Discounted Price]]*0.9</f>
        <v>101.0718</v>
      </c>
      <c r="T8222">
        <f>Table1[[#This Row],[Discounted Price]]*0.8</f>
        <v>89.8416</v>
      </c>
      <c r="U8222">
        <f>Table1[[#This Row],[Price]]*0.52</f>
        <v>64.885599999999997</v>
      </c>
      <c r="V8222">
        <f>(Table1[[#This Row],[Price]]-Table1[[#This Row],[Scrap value]])/2</f>
        <v>29.947200000000002</v>
      </c>
    </row>
    <row r="8223" spans="1:22" x14ac:dyDescent="0.25">
      <c r="A8223" t="s">
        <v>36411</v>
      </c>
      <c r="B8223" t="s">
        <v>22</v>
      </c>
      <c r="C8223" t="s">
        <v>47</v>
      </c>
      <c r="D8223" t="s">
        <v>36412</v>
      </c>
      <c r="E8223">
        <v>377.01</v>
      </c>
      <c r="F8223">
        <v>1</v>
      </c>
      <c r="G8223" t="s">
        <v>43729</v>
      </c>
      <c r="H8223" t="s">
        <v>8052</v>
      </c>
      <c r="I8223" s="1">
        <v>45000</v>
      </c>
      <c r="J8223" s="1">
        <v>46023</v>
      </c>
      <c r="K8223" t="s">
        <v>36413</v>
      </c>
      <c r="L8223" t="s">
        <v>36414</v>
      </c>
      <c r="M8223" t="s">
        <v>27</v>
      </c>
      <c r="N8223">
        <v>2</v>
      </c>
      <c r="O8223">
        <f>Table1[[#This Row],[Price]]-0.1*Table1[[#This Row],[Price]]</f>
        <v>339.30899999999997</v>
      </c>
      <c r="P8223" s="9">
        <f>(Table1[[#This Row],[Expiration Date]]-Table1[[#This Row],[Manufacturing Date]])/365</f>
        <v>2.8027397260273972</v>
      </c>
      <c r="Q8223" t="str">
        <f>IF(Table1[[#This Row],[Expiration Date]]-J8231&gt;12/31/2024,"not expired","expired")</f>
        <v>expired</v>
      </c>
      <c r="R8223">
        <f>Table1[[#This Row],[Discounted Price]]*0.95</f>
        <v>322.34354999999994</v>
      </c>
      <c r="S8223">
        <f>Table1[[#This Row],[Discounted Price]]*0.9</f>
        <v>305.37809999999996</v>
      </c>
      <c r="T8223">
        <f>Table1[[#This Row],[Discounted Price]]*0.8</f>
        <v>271.44720000000001</v>
      </c>
      <c r="U8223">
        <f>Table1[[#This Row],[Price]]*0.52</f>
        <v>196.04519999999999</v>
      </c>
      <c r="V8223">
        <f>(Table1[[#This Row],[Price]]-Table1[[#This Row],[Scrap value]])/2</f>
        <v>90.482399999999998</v>
      </c>
    </row>
    <row r="8224" spans="1:22" x14ac:dyDescent="0.25">
      <c r="A8224" t="s">
        <v>36415</v>
      </c>
      <c r="B8224" t="s">
        <v>22</v>
      </c>
      <c r="C8224" t="s">
        <v>47</v>
      </c>
      <c r="D8224" t="s">
        <v>36416</v>
      </c>
      <c r="E8224">
        <v>70.64</v>
      </c>
      <c r="F8224">
        <v>20</v>
      </c>
      <c r="G8224" t="s">
        <v>43730</v>
      </c>
      <c r="H8224" t="s">
        <v>9162</v>
      </c>
      <c r="I8224" s="1">
        <v>44927</v>
      </c>
      <c r="J8224" s="1">
        <v>45292</v>
      </c>
      <c r="K8224" t="s">
        <v>36417</v>
      </c>
      <c r="L8224" t="s">
        <v>36418</v>
      </c>
      <c r="M8224" t="s">
        <v>45</v>
      </c>
      <c r="N8224">
        <v>5</v>
      </c>
      <c r="O8224">
        <f>Table1[[#This Row],[Price]]-0.1*Table1[[#This Row],[Price]]</f>
        <v>63.576000000000001</v>
      </c>
      <c r="P8224" s="9">
        <f>(Table1[[#This Row],[Expiration Date]]-Table1[[#This Row],[Manufacturing Date]])/365</f>
        <v>1</v>
      </c>
      <c r="Q8224" t="str">
        <f>IF(Table1[[#This Row],[Expiration Date]]-J8232&gt;12/31/2024,"not expired","expired")</f>
        <v>expired</v>
      </c>
      <c r="R8224">
        <f>Table1[[#This Row],[Discounted Price]]*0.95</f>
        <v>60.397199999999998</v>
      </c>
      <c r="S8224">
        <f>Table1[[#This Row],[Discounted Price]]*0.9</f>
        <v>57.218400000000003</v>
      </c>
      <c r="T8224">
        <f>Table1[[#This Row],[Discounted Price]]*0.8</f>
        <v>50.860800000000005</v>
      </c>
      <c r="U8224">
        <f>Table1[[#This Row],[Price]]*0.52</f>
        <v>36.732800000000005</v>
      </c>
      <c r="V8224">
        <f>(Table1[[#This Row],[Price]]-Table1[[#This Row],[Scrap value]])/2</f>
        <v>16.953599999999998</v>
      </c>
    </row>
    <row r="8225" spans="1:22" x14ac:dyDescent="0.25">
      <c r="A8225" t="s">
        <v>36419</v>
      </c>
      <c r="B8225" t="s">
        <v>15</v>
      </c>
      <c r="C8225" t="s">
        <v>47</v>
      </c>
      <c r="D8225" t="s">
        <v>36420</v>
      </c>
      <c r="E8225">
        <v>181.9</v>
      </c>
      <c r="F8225">
        <v>97</v>
      </c>
      <c r="G8225" t="s">
        <v>43728</v>
      </c>
      <c r="H8225" t="s">
        <v>9139</v>
      </c>
      <c r="I8225" s="1">
        <v>45137</v>
      </c>
      <c r="J8225" s="1">
        <v>45292</v>
      </c>
      <c r="K8225" t="s">
        <v>36421</v>
      </c>
      <c r="L8225" t="s">
        <v>36422</v>
      </c>
      <c r="M8225" t="s">
        <v>45</v>
      </c>
      <c r="N8225">
        <v>2</v>
      </c>
      <c r="O8225">
        <f>Table1[[#This Row],[Price]]-0.1*Table1[[#This Row],[Price]]</f>
        <v>163.71</v>
      </c>
      <c r="P8225" s="9">
        <f>(Table1[[#This Row],[Expiration Date]]-Table1[[#This Row],[Manufacturing Date]])/365</f>
        <v>0.42465753424657532</v>
      </c>
      <c r="Q8225" t="str">
        <f>IF(Table1[[#This Row],[Expiration Date]]-J8233&gt;12/31/2024,"not expired","expired")</f>
        <v>expired</v>
      </c>
      <c r="R8225">
        <f>Table1[[#This Row],[Discounted Price]]*0.95</f>
        <v>155.52449999999999</v>
      </c>
      <c r="S8225">
        <f>Table1[[#This Row],[Discounted Price]]*0.9</f>
        <v>147.339</v>
      </c>
      <c r="T8225">
        <f>Table1[[#This Row],[Discounted Price]]*0.8</f>
        <v>130.96800000000002</v>
      </c>
      <c r="U8225">
        <f>Table1[[#This Row],[Price]]*0.52</f>
        <v>94.588000000000008</v>
      </c>
      <c r="V8225">
        <f>(Table1[[#This Row],[Price]]-Table1[[#This Row],[Scrap value]])/2</f>
        <v>43.655999999999999</v>
      </c>
    </row>
    <row r="8226" spans="1:22" x14ac:dyDescent="0.25">
      <c r="A8226" t="s">
        <v>36423</v>
      </c>
      <c r="B8226" t="s">
        <v>15</v>
      </c>
      <c r="C8226" t="s">
        <v>47</v>
      </c>
      <c r="D8226" t="s">
        <v>36424</v>
      </c>
      <c r="E8226">
        <v>10.36</v>
      </c>
      <c r="F8226">
        <v>19</v>
      </c>
      <c r="G8226" t="s">
        <v>43730</v>
      </c>
      <c r="H8226" t="s">
        <v>36425</v>
      </c>
      <c r="I8226" s="1">
        <v>45000</v>
      </c>
      <c r="J8226" s="1">
        <v>45658</v>
      </c>
      <c r="K8226" t="s">
        <v>36426</v>
      </c>
      <c r="L8226" t="s">
        <v>36427</v>
      </c>
      <c r="M8226" t="s">
        <v>20</v>
      </c>
      <c r="N8226">
        <v>2</v>
      </c>
      <c r="O8226">
        <f>Table1[[#This Row],[Price]]-0.1*Table1[[#This Row],[Price]]</f>
        <v>9.3239999999999998</v>
      </c>
      <c r="P8226" s="9">
        <f>(Table1[[#This Row],[Expiration Date]]-Table1[[#This Row],[Manufacturing Date]])/365</f>
        <v>1.8027397260273972</v>
      </c>
      <c r="Q8226" t="str">
        <f>IF(Table1[[#This Row],[Expiration Date]]-J8234&gt;12/31/2024,"not expired","expired")</f>
        <v>expired</v>
      </c>
      <c r="R8226">
        <f>Table1[[#This Row],[Discounted Price]]*0.95</f>
        <v>8.8577999999999992</v>
      </c>
      <c r="S8226">
        <f>Table1[[#This Row],[Discounted Price]]*0.9</f>
        <v>8.3916000000000004</v>
      </c>
      <c r="T8226">
        <f>Table1[[#This Row],[Discounted Price]]*0.8</f>
        <v>7.4592000000000001</v>
      </c>
      <c r="U8226">
        <f>Table1[[#This Row],[Price]]*0.52</f>
        <v>5.3872</v>
      </c>
      <c r="V8226">
        <f>(Table1[[#This Row],[Price]]-Table1[[#This Row],[Scrap value]])/2</f>
        <v>2.4863999999999997</v>
      </c>
    </row>
    <row r="8227" spans="1:22" x14ac:dyDescent="0.25">
      <c r="A8227" t="s">
        <v>36428</v>
      </c>
      <c r="B8227" t="s">
        <v>35</v>
      </c>
      <c r="C8227" t="s">
        <v>47</v>
      </c>
      <c r="D8227" t="s">
        <v>36429</v>
      </c>
      <c r="E8227">
        <v>472.86</v>
      </c>
      <c r="F8227">
        <v>45</v>
      </c>
      <c r="G8227" t="s">
        <v>43729</v>
      </c>
      <c r="H8227" t="s">
        <v>29239</v>
      </c>
      <c r="I8227" s="1">
        <v>45000</v>
      </c>
      <c r="J8227" s="1">
        <v>45292</v>
      </c>
      <c r="K8227" t="s">
        <v>36430</v>
      </c>
      <c r="L8227" t="s">
        <v>36431</v>
      </c>
      <c r="M8227" t="s">
        <v>45</v>
      </c>
      <c r="N8227">
        <v>1</v>
      </c>
      <c r="O8227">
        <f>Table1[[#This Row],[Price]]-0.1*Table1[[#This Row],[Price]]</f>
        <v>425.57400000000001</v>
      </c>
      <c r="P8227" s="9">
        <f>(Table1[[#This Row],[Expiration Date]]-Table1[[#This Row],[Manufacturing Date]])/365</f>
        <v>0.8</v>
      </c>
      <c r="Q8227" t="str">
        <f>IF(Table1[[#This Row],[Expiration Date]]-J8235&gt;12/31/2024,"not expired","expired")</f>
        <v>expired</v>
      </c>
      <c r="R8227">
        <f>Table1[[#This Row],[Discounted Price]]*0.95</f>
        <v>404.2953</v>
      </c>
      <c r="S8227">
        <f>Table1[[#This Row],[Discounted Price]]*0.9</f>
        <v>383.01660000000004</v>
      </c>
      <c r="T8227">
        <f>Table1[[#This Row],[Discounted Price]]*0.8</f>
        <v>340.45920000000001</v>
      </c>
      <c r="U8227">
        <f>Table1[[#This Row],[Price]]*0.52</f>
        <v>245.88720000000001</v>
      </c>
      <c r="V8227">
        <f>(Table1[[#This Row],[Price]]-Table1[[#This Row],[Scrap value]])/2</f>
        <v>113.4864</v>
      </c>
    </row>
    <row r="8228" spans="1:22" x14ac:dyDescent="0.25">
      <c r="A8228" t="s">
        <v>36432</v>
      </c>
      <c r="B8228" t="s">
        <v>29</v>
      </c>
      <c r="C8228" t="s">
        <v>47</v>
      </c>
      <c r="D8228" t="s">
        <v>36433</v>
      </c>
      <c r="E8228">
        <v>57.09</v>
      </c>
      <c r="F8228">
        <v>89</v>
      </c>
      <c r="G8228" t="s">
        <v>43729</v>
      </c>
      <c r="H8228" t="s">
        <v>26417</v>
      </c>
      <c r="I8228" s="1">
        <v>45000</v>
      </c>
      <c r="J8228" s="1">
        <v>46023</v>
      </c>
      <c r="K8228" t="s">
        <v>36434</v>
      </c>
      <c r="L8228" t="s">
        <v>36435</v>
      </c>
      <c r="M8228" t="s">
        <v>27</v>
      </c>
      <c r="N8228">
        <v>2</v>
      </c>
      <c r="O8228">
        <f>Table1[[#This Row],[Price]]-0.1*Table1[[#This Row],[Price]]</f>
        <v>51.381</v>
      </c>
      <c r="P8228" s="9">
        <f>(Table1[[#This Row],[Expiration Date]]-Table1[[#This Row],[Manufacturing Date]])/365</f>
        <v>2.8027397260273972</v>
      </c>
      <c r="Q8228" t="str">
        <f>IF(Table1[[#This Row],[Expiration Date]]-J8236&gt;12/31/2024,"not expired","expired")</f>
        <v>expired</v>
      </c>
      <c r="R8228">
        <f>Table1[[#This Row],[Discounted Price]]*0.95</f>
        <v>48.811949999999996</v>
      </c>
      <c r="S8228">
        <f>Table1[[#This Row],[Discounted Price]]*0.9</f>
        <v>46.242899999999999</v>
      </c>
      <c r="T8228">
        <f>Table1[[#This Row],[Discounted Price]]*0.8</f>
        <v>41.104800000000004</v>
      </c>
      <c r="U8228">
        <f>Table1[[#This Row],[Price]]*0.52</f>
        <v>29.686800000000002</v>
      </c>
      <c r="V8228">
        <f>(Table1[[#This Row],[Price]]-Table1[[#This Row],[Scrap value]])/2</f>
        <v>13.701600000000001</v>
      </c>
    </row>
    <row r="8229" spans="1:22" x14ac:dyDescent="0.25">
      <c r="A8229" t="s">
        <v>36436</v>
      </c>
      <c r="B8229" t="s">
        <v>35</v>
      </c>
      <c r="C8229" t="s">
        <v>47</v>
      </c>
      <c r="D8229" t="s">
        <v>36437</v>
      </c>
      <c r="E8229">
        <v>259.39</v>
      </c>
      <c r="F8229">
        <v>44</v>
      </c>
      <c r="G8229" t="s">
        <v>43730</v>
      </c>
      <c r="H8229" t="s">
        <v>8027</v>
      </c>
      <c r="I8229" s="1">
        <v>44927</v>
      </c>
      <c r="J8229" s="1">
        <v>46023</v>
      </c>
      <c r="K8229" t="s">
        <v>36438</v>
      </c>
      <c r="L8229" t="s">
        <v>36439</v>
      </c>
      <c r="M8229" t="s">
        <v>45</v>
      </c>
      <c r="N8229">
        <v>4</v>
      </c>
      <c r="O8229">
        <f>Table1[[#This Row],[Price]]-0.1*Table1[[#This Row],[Price]]</f>
        <v>233.45099999999999</v>
      </c>
      <c r="P8229" s="9">
        <f>(Table1[[#This Row],[Expiration Date]]-Table1[[#This Row],[Manufacturing Date]])/365</f>
        <v>3.0027397260273974</v>
      </c>
      <c r="Q8229" t="str">
        <f>IF(Table1[[#This Row],[Expiration Date]]-J8237&gt;12/31/2024,"not expired","expired")</f>
        <v>not expired</v>
      </c>
      <c r="R8229">
        <f>Table1[[#This Row],[Discounted Price]]*0.95</f>
        <v>221.77844999999999</v>
      </c>
      <c r="S8229">
        <f>Table1[[#This Row],[Discounted Price]]*0.9</f>
        <v>210.10589999999999</v>
      </c>
      <c r="T8229">
        <f>Table1[[#This Row],[Discounted Price]]*0.8</f>
        <v>186.76080000000002</v>
      </c>
      <c r="U8229">
        <f>Table1[[#This Row],[Price]]*0.52</f>
        <v>134.8828</v>
      </c>
      <c r="V8229">
        <f>(Table1[[#This Row],[Price]]-Table1[[#This Row],[Scrap value]])/2</f>
        <v>62.253599999999992</v>
      </c>
    </row>
    <row r="8230" spans="1:22" x14ac:dyDescent="0.25">
      <c r="A8230" t="s">
        <v>36440</v>
      </c>
      <c r="B8230" t="s">
        <v>15</v>
      </c>
      <c r="C8230" t="s">
        <v>47</v>
      </c>
      <c r="D8230" t="s">
        <v>36441</v>
      </c>
      <c r="E8230">
        <v>193.61</v>
      </c>
      <c r="F8230">
        <v>73</v>
      </c>
      <c r="G8230" t="s">
        <v>43729</v>
      </c>
      <c r="H8230" t="s">
        <v>10502</v>
      </c>
      <c r="I8230" s="1">
        <v>45137</v>
      </c>
      <c r="J8230" s="1">
        <v>45292</v>
      </c>
      <c r="K8230" t="s">
        <v>36442</v>
      </c>
      <c r="L8230" t="s">
        <v>36443</v>
      </c>
      <c r="M8230" t="s">
        <v>27</v>
      </c>
      <c r="N8230">
        <v>4</v>
      </c>
      <c r="O8230">
        <f>Table1[[#This Row],[Price]]-0.1*Table1[[#This Row],[Price]]</f>
        <v>174.24900000000002</v>
      </c>
      <c r="P8230" s="9">
        <f>(Table1[[#This Row],[Expiration Date]]-Table1[[#This Row],[Manufacturing Date]])/365</f>
        <v>0.42465753424657532</v>
      </c>
      <c r="Q8230" t="str">
        <f>IF(Table1[[#This Row],[Expiration Date]]-J8238&gt;12/31/2024,"not expired","expired")</f>
        <v>expired</v>
      </c>
      <c r="R8230">
        <f>Table1[[#This Row],[Discounted Price]]*0.95</f>
        <v>165.53655000000001</v>
      </c>
      <c r="S8230">
        <f>Table1[[#This Row],[Discounted Price]]*0.9</f>
        <v>156.82410000000002</v>
      </c>
      <c r="T8230">
        <f>Table1[[#This Row],[Discounted Price]]*0.8</f>
        <v>139.39920000000004</v>
      </c>
      <c r="U8230">
        <f>Table1[[#This Row],[Price]]*0.52</f>
        <v>100.67720000000001</v>
      </c>
      <c r="V8230">
        <f>(Table1[[#This Row],[Price]]-Table1[[#This Row],[Scrap value]])/2</f>
        <v>46.4664</v>
      </c>
    </row>
    <row r="8231" spans="1:22" x14ac:dyDescent="0.25">
      <c r="A8231" t="s">
        <v>36444</v>
      </c>
      <c r="B8231" t="s">
        <v>35</v>
      </c>
      <c r="C8231" t="s">
        <v>47</v>
      </c>
      <c r="D8231" t="s">
        <v>36445</v>
      </c>
      <c r="E8231">
        <v>246.45</v>
      </c>
      <c r="F8231">
        <v>26</v>
      </c>
      <c r="G8231" t="s">
        <v>43730</v>
      </c>
      <c r="H8231" t="s">
        <v>5406</v>
      </c>
      <c r="I8231" s="1">
        <v>45137</v>
      </c>
      <c r="J8231" s="1">
        <v>46023</v>
      </c>
      <c r="K8231" t="s">
        <v>36446</v>
      </c>
      <c r="L8231" t="s">
        <v>36447</v>
      </c>
      <c r="M8231" t="s">
        <v>27</v>
      </c>
      <c r="N8231">
        <v>3</v>
      </c>
      <c r="O8231">
        <f>Table1[[#This Row],[Price]]-0.1*Table1[[#This Row],[Price]]</f>
        <v>221.80499999999998</v>
      </c>
      <c r="P8231" s="9">
        <f>(Table1[[#This Row],[Expiration Date]]-Table1[[#This Row],[Manufacturing Date]])/365</f>
        <v>2.4273972602739726</v>
      </c>
      <c r="Q8231" t="str">
        <f>IF(Table1[[#This Row],[Expiration Date]]-J8239&gt;12/31/2024,"not expired","expired")</f>
        <v>not expired</v>
      </c>
      <c r="R8231">
        <f>Table1[[#This Row],[Discounted Price]]*0.95</f>
        <v>210.71474999999998</v>
      </c>
      <c r="S8231">
        <f>Table1[[#This Row],[Discounted Price]]*0.9</f>
        <v>199.62449999999998</v>
      </c>
      <c r="T8231">
        <f>Table1[[#This Row],[Discounted Price]]*0.8</f>
        <v>177.44399999999999</v>
      </c>
      <c r="U8231">
        <f>Table1[[#This Row],[Price]]*0.52</f>
        <v>128.154</v>
      </c>
      <c r="V8231">
        <f>(Table1[[#This Row],[Price]]-Table1[[#This Row],[Scrap value]])/2</f>
        <v>59.147999999999996</v>
      </c>
    </row>
    <row r="8232" spans="1:22" x14ac:dyDescent="0.25">
      <c r="A8232" t="s">
        <v>36448</v>
      </c>
      <c r="B8232" t="s">
        <v>35</v>
      </c>
      <c r="C8232" t="s">
        <v>47</v>
      </c>
      <c r="D8232" t="s">
        <v>36449</v>
      </c>
      <c r="E8232">
        <v>216.38</v>
      </c>
      <c r="F8232">
        <v>7</v>
      </c>
      <c r="G8232" t="s">
        <v>43730</v>
      </c>
      <c r="H8232" t="s">
        <v>6382</v>
      </c>
      <c r="I8232" s="1">
        <v>44927</v>
      </c>
      <c r="J8232" s="1">
        <v>45292</v>
      </c>
      <c r="K8232" t="s">
        <v>36450</v>
      </c>
      <c r="L8232" t="s">
        <v>36451</v>
      </c>
      <c r="M8232" t="s">
        <v>27</v>
      </c>
      <c r="N8232">
        <v>4</v>
      </c>
      <c r="O8232">
        <f>Table1[[#This Row],[Price]]-0.1*Table1[[#This Row],[Price]]</f>
        <v>194.74199999999999</v>
      </c>
      <c r="P8232" s="9">
        <f>(Table1[[#This Row],[Expiration Date]]-Table1[[#This Row],[Manufacturing Date]])/365</f>
        <v>1</v>
      </c>
      <c r="Q8232" t="str">
        <f>IF(Table1[[#This Row],[Expiration Date]]-J8240&gt;12/31/2024,"not expired","expired")</f>
        <v>expired</v>
      </c>
      <c r="R8232">
        <f>Table1[[#This Row],[Discounted Price]]*0.95</f>
        <v>185.00489999999999</v>
      </c>
      <c r="S8232">
        <f>Table1[[#This Row],[Discounted Price]]*0.9</f>
        <v>175.26779999999999</v>
      </c>
      <c r="T8232">
        <f>Table1[[#This Row],[Discounted Price]]*0.8</f>
        <v>155.7936</v>
      </c>
      <c r="U8232">
        <f>Table1[[#This Row],[Price]]*0.52</f>
        <v>112.5176</v>
      </c>
      <c r="V8232">
        <f>(Table1[[#This Row],[Price]]-Table1[[#This Row],[Scrap value]])/2</f>
        <v>51.931199999999997</v>
      </c>
    </row>
    <row r="8233" spans="1:22" x14ac:dyDescent="0.25">
      <c r="A8233" t="s">
        <v>36452</v>
      </c>
      <c r="B8233" t="s">
        <v>22</v>
      </c>
      <c r="C8233" t="s">
        <v>47</v>
      </c>
      <c r="D8233" t="s">
        <v>36453</v>
      </c>
      <c r="E8233">
        <v>119.95</v>
      </c>
      <c r="F8233">
        <v>6</v>
      </c>
      <c r="G8233" t="s">
        <v>43728</v>
      </c>
      <c r="H8233" t="s">
        <v>1382</v>
      </c>
      <c r="I8233" s="1">
        <v>44927</v>
      </c>
      <c r="J8233" s="1">
        <v>46023</v>
      </c>
      <c r="K8233" t="s">
        <v>36454</v>
      </c>
      <c r="L8233" t="s">
        <v>36455</v>
      </c>
      <c r="M8233" t="s">
        <v>45</v>
      </c>
      <c r="N8233">
        <v>3</v>
      </c>
      <c r="O8233">
        <f>Table1[[#This Row],[Price]]-0.1*Table1[[#This Row],[Price]]</f>
        <v>107.955</v>
      </c>
      <c r="P8233" s="9">
        <f>(Table1[[#This Row],[Expiration Date]]-Table1[[#This Row],[Manufacturing Date]])/365</f>
        <v>3.0027397260273974</v>
      </c>
      <c r="Q8233" t="str">
        <f>IF(Table1[[#This Row],[Expiration Date]]-J8241&gt;12/31/2024,"not expired","expired")</f>
        <v>expired</v>
      </c>
      <c r="R8233">
        <f>Table1[[#This Row],[Discounted Price]]*0.95</f>
        <v>102.55725</v>
      </c>
      <c r="S8233">
        <f>Table1[[#This Row],[Discounted Price]]*0.9</f>
        <v>97.159499999999994</v>
      </c>
      <c r="T8233">
        <f>Table1[[#This Row],[Discounted Price]]*0.8</f>
        <v>86.364000000000004</v>
      </c>
      <c r="U8233">
        <f>Table1[[#This Row],[Price]]*0.52</f>
        <v>62.374000000000002</v>
      </c>
      <c r="V8233">
        <f>(Table1[[#This Row],[Price]]-Table1[[#This Row],[Scrap value]])/2</f>
        <v>28.788</v>
      </c>
    </row>
    <row r="8234" spans="1:22" x14ac:dyDescent="0.25">
      <c r="A8234" t="s">
        <v>36456</v>
      </c>
      <c r="B8234" t="s">
        <v>15</v>
      </c>
      <c r="C8234" t="s">
        <v>47</v>
      </c>
      <c r="D8234" t="s">
        <v>36457</v>
      </c>
      <c r="E8234">
        <v>64.42</v>
      </c>
      <c r="F8234">
        <v>27</v>
      </c>
      <c r="G8234" t="s">
        <v>43730</v>
      </c>
      <c r="H8234" t="s">
        <v>4894</v>
      </c>
      <c r="I8234" s="1">
        <v>45000</v>
      </c>
      <c r="J8234" s="1">
        <v>46023</v>
      </c>
      <c r="K8234" t="s">
        <v>36458</v>
      </c>
      <c r="L8234" t="s">
        <v>36459</v>
      </c>
      <c r="M8234" t="s">
        <v>27</v>
      </c>
      <c r="N8234">
        <v>5</v>
      </c>
      <c r="O8234">
        <f>Table1[[#This Row],[Price]]-0.1*Table1[[#This Row],[Price]]</f>
        <v>57.978000000000002</v>
      </c>
      <c r="P8234" s="9">
        <f>(Table1[[#This Row],[Expiration Date]]-Table1[[#This Row],[Manufacturing Date]])/365</f>
        <v>2.8027397260273972</v>
      </c>
      <c r="Q8234" t="str">
        <f>IF(Table1[[#This Row],[Expiration Date]]-J8242&gt;12/31/2024,"not expired","expired")</f>
        <v>not expired</v>
      </c>
      <c r="R8234">
        <f>Table1[[#This Row],[Discounted Price]]*0.95</f>
        <v>55.079099999999997</v>
      </c>
      <c r="S8234">
        <f>Table1[[#This Row],[Discounted Price]]*0.9</f>
        <v>52.180199999999999</v>
      </c>
      <c r="T8234">
        <f>Table1[[#This Row],[Discounted Price]]*0.8</f>
        <v>46.382400000000004</v>
      </c>
      <c r="U8234">
        <f>Table1[[#This Row],[Price]]*0.52</f>
        <v>33.498400000000004</v>
      </c>
      <c r="V8234">
        <f>(Table1[[#This Row],[Price]]-Table1[[#This Row],[Scrap value]])/2</f>
        <v>15.460799999999999</v>
      </c>
    </row>
    <row r="8235" spans="1:22" x14ac:dyDescent="0.25">
      <c r="A8235" t="s">
        <v>36460</v>
      </c>
      <c r="B8235" t="s">
        <v>22</v>
      </c>
      <c r="C8235" t="s">
        <v>47</v>
      </c>
      <c r="D8235" t="s">
        <v>36461</v>
      </c>
      <c r="E8235">
        <v>419.21</v>
      </c>
      <c r="F8235">
        <v>100</v>
      </c>
      <c r="G8235" t="s">
        <v>43730</v>
      </c>
      <c r="H8235" t="s">
        <v>36462</v>
      </c>
      <c r="I8235" s="1">
        <v>45000</v>
      </c>
      <c r="J8235" s="1">
        <v>45292</v>
      </c>
      <c r="K8235" t="s">
        <v>36463</v>
      </c>
      <c r="L8235" t="s">
        <v>36464</v>
      </c>
      <c r="M8235" t="s">
        <v>45</v>
      </c>
      <c r="N8235">
        <v>5</v>
      </c>
      <c r="O8235">
        <f>Table1[[#This Row],[Price]]-0.1*Table1[[#This Row],[Price]]</f>
        <v>377.28899999999999</v>
      </c>
      <c r="P8235" s="9">
        <f>(Table1[[#This Row],[Expiration Date]]-Table1[[#This Row],[Manufacturing Date]])/365</f>
        <v>0.8</v>
      </c>
      <c r="Q8235" t="str">
        <f>IF(Table1[[#This Row],[Expiration Date]]-J8243&gt;12/31/2024,"not expired","expired")</f>
        <v>expired</v>
      </c>
      <c r="R8235">
        <f>Table1[[#This Row],[Discounted Price]]*0.95</f>
        <v>358.42454999999995</v>
      </c>
      <c r="S8235">
        <f>Table1[[#This Row],[Discounted Price]]*0.9</f>
        <v>339.56009999999998</v>
      </c>
      <c r="T8235">
        <f>Table1[[#This Row],[Discounted Price]]*0.8</f>
        <v>301.83120000000002</v>
      </c>
      <c r="U8235">
        <f>Table1[[#This Row],[Price]]*0.52</f>
        <v>217.98920000000001</v>
      </c>
      <c r="V8235">
        <f>(Table1[[#This Row],[Price]]-Table1[[#This Row],[Scrap value]])/2</f>
        <v>100.61039999999998</v>
      </c>
    </row>
    <row r="8236" spans="1:22" x14ac:dyDescent="0.25">
      <c r="A8236" t="s">
        <v>36465</v>
      </c>
      <c r="B8236" t="s">
        <v>15</v>
      </c>
      <c r="C8236" t="s">
        <v>47</v>
      </c>
      <c r="D8236" t="s">
        <v>36466</v>
      </c>
      <c r="E8236">
        <v>133.94999999999999</v>
      </c>
      <c r="F8236">
        <v>26</v>
      </c>
      <c r="G8236" t="s">
        <v>43730</v>
      </c>
      <c r="H8236" t="s">
        <v>14902</v>
      </c>
      <c r="I8236" s="1">
        <v>45137</v>
      </c>
      <c r="J8236" s="1">
        <v>46023</v>
      </c>
      <c r="K8236" t="s">
        <v>36467</v>
      </c>
      <c r="L8236" t="s">
        <v>36468</v>
      </c>
      <c r="M8236" t="s">
        <v>20</v>
      </c>
      <c r="N8236">
        <v>5</v>
      </c>
      <c r="O8236">
        <f>Table1[[#This Row],[Price]]-0.1*Table1[[#This Row],[Price]]</f>
        <v>120.55499999999999</v>
      </c>
      <c r="P8236" s="9">
        <f>(Table1[[#This Row],[Expiration Date]]-Table1[[#This Row],[Manufacturing Date]])/365</f>
        <v>2.4273972602739726</v>
      </c>
      <c r="Q8236" t="str">
        <f>IF(Table1[[#This Row],[Expiration Date]]-J8244&gt;12/31/2024,"not expired","expired")</f>
        <v>expired</v>
      </c>
      <c r="R8236">
        <f>Table1[[#This Row],[Discounted Price]]*0.95</f>
        <v>114.52724999999998</v>
      </c>
      <c r="S8236">
        <f>Table1[[#This Row],[Discounted Price]]*0.9</f>
        <v>108.4995</v>
      </c>
      <c r="T8236">
        <f>Table1[[#This Row],[Discounted Price]]*0.8</f>
        <v>96.444000000000003</v>
      </c>
      <c r="U8236">
        <f>Table1[[#This Row],[Price]]*0.52</f>
        <v>69.653999999999996</v>
      </c>
      <c r="V8236">
        <f>(Table1[[#This Row],[Price]]-Table1[[#This Row],[Scrap value]])/2</f>
        <v>32.147999999999996</v>
      </c>
    </row>
    <row r="8237" spans="1:22" x14ac:dyDescent="0.25">
      <c r="A8237" t="s">
        <v>36469</v>
      </c>
      <c r="B8237" t="s">
        <v>29</v>
      </c>
      <c r="C8237" t="s">
        <v>47</v>
      </c>
      <c r="D8237" t="s">
        <v>36470</v>
      </c>
      <c r="E8237">
        <v>87.56</v>
      </c>
      <c r="F8237">
        <v>16</v>
      </c>
      <c r="G8237" t="s">
        <v>43730</v>
      </c>
      <c r="H8237" t="s">
        <v>36471</v>
      </c>
      <c r="I8237" s="1">
        <v>45137</v>
      </c>
      <c r="J8237" s="1">
        <v>45292</v>
      </c>
      <c r="K8237" t="s">
        <v>36472</v>
      </c>
      <c r="L8237" t="s">
        <v>36473</v>
      </c>
      <c r="M8237" t="s">
        <v>20</v>
      </c>
      <c r="N8237">
        <v>2</v>
      </c>
      <c r="O8237">
        <f>Table1[[#This Row],[Price]]-0.1*Table1[[#This Row],[Price]]</f>
        <v>78.804000000000002</v>
      </c>
      <c r="P8237" s="9">
        <f>(Table1[[#This Row],[Expiration Date]]-Table1[[#This Row],[Manufacturing Date]])/365</f>
        <v>0.42465753424657532</v>
      </c>
      <c r="Q8237" t="str">
        <f>IF(Table1[[#This Row],[Expiration Date]]-J8245&gt;12/31/2024,"not expired","expired")</f>
        <v>expired</v>
      </c>
      <c r="R8237">
        <f>Table1[[#This Row],[Discounted Price]]*0.95</f>
        <v>74.863799999999998</v>
      </c>
      <c r="S8237">
        <f>Table1[[#This Row],[Discounted Price]]*0.9</f>
        <v>70.923600000000008</v>
      </c>
      <c r="T8237">
        <f>Table1[[#This Row],[Discounted Price]]*0.8</f>
        <v>63.043200000000006</v>
      </c>
      <c r="U8237">
        <f>Table1[[#This Row],[Price]]*0.52</f>
        <v>45.531200000000005</v>
      </c>
      <c r="V8237">
        <f>(Table1[[#This Row],[Price]]-Table1[[#This Row],[Scrap value]])/2</f>
        <v>21.014399999999998</v>
      </c>
    </row>
    <row r="8238" spans="1:22" x14ac:dyDescent="0.25">
      <c r="A8238" t="s">
        <v>36474</v>
      </c>
      <c r="B8238" t="s">
        <v>15</v>
      </c>
      <c r="C8238" t="s">
        <v>47</v>
      </c>
      <c r="D8238" t="s">
        <v>36475</v>
      </c>
      <c r="E8238">
        <v>49.97</v>
      </c>
      <c r="F8238">
        <v>75</v>
      </c>
      <c r="G8238" t="s">
        <v>43729</v>
      </c>
      <c r="H8238" t="s">
        <v>7601</v>
      </c>
      <c r="I8238" s="1">
        <v>45000</v>
      </c>
      <c r="J8238" s="1">
        <v>45292</v>
      </c>
      <c r="K8238" t="s">
        <v>36476</v>
      </c>
      <c r="L8238" t="s">
        <v>36477</v>
      </c>
      <c r="M8238" t="s">
        <v>45</v>
      </c>
      <c r="N8238">
        <v>3</v>
      </c>
      <c r="O8238">
        <f>Table1[[#This Row],[Price]]-0.1*Table1[[#This Row],[Price]]</f>
        <v>44.972999999999999</v>
      </c>
      <c r="P8238" s="9">
        <f>(Table1[[#This Row],[Expiration Date]]-Table1[[#This Row],[Manufacturing Date]])/365</f>
        <v>0.8</v>
      </c>
      <c r="Q8238" t="str">
        <f>IF(Table1[[#This Row],[Expiration Date]]-J8246&gt;12/31/2024,"not expired","expired")</f>
        <v>expired</v>
      </c>
      <c r="R8238">
        <f>Table1[[#This Row],[Discounted Price]]*0.95</f>
        <v>42.724349999999994</v>
      </c>
      <c r="S8238">
        <f>Table1[[#This Row],[Discounted Price]]*0.9</f>
        <v>40.475700000000003</v>
      </c>
      <c r="T8238">
        <f>Table1[[#This Row],[Discounted Price]]*0.8</f>
        <v>35.978400000000001</v>
      </c>
      <c r="U8238">
        <f>Table1[[#This Row],[Price]]*0.52</f>
        <v>25.984400000000001</v>
      </c>
      <c r="V8238">
        <f>(Table1[[#This Row],[Price]]-Table1[[#This Row],[Scrap value]])/2</f>
        <v>11.992799999999999</v>
      </c>
    </row>
    <row r="8239" spans="1:22" x14ac:dyDescent="0.25">
      <c r="A8239" t="s">
        <v>36478</v>
      </c>
      <c r="B8239" t="s">
        <v>22</v>
      </c>
      <c r="C8239" t="s">
        <v>47</v>
      </c>
      <c r="D8239" t="s">
        <v>36479</v>
      </c>
      <c r="E8239">
        <v>460.94</v>
      </c>
      <c r="F8239">
        <v>79</v>
      </c>
      <c r="G8239" t="s">
        <v>43730</v>
      </c>
      <c r="H8239" t="s">
        <v>3061</v>
      </c>
      <c r="I8239" s="1">
        <v>44927</v>
      </c>
      <c r="J8239" s="1">
        <v>45292</v>
      </c>
      <c r="K8239" t="s">
        <v>36480</v>
      </c>
      <c r="L8239" t="s">
        <v>36481</v>
      </c>
      <c r="M8239" t="s">
        <v>45</v>
      </c>
      <c r="N8239">
        <v>4</v>
      </c>
      <c r="O8239">
        <f>Table1[[#This Row],[Price]]-0.1*Table1[[#This Row],[Price]]</f>
        <v>414.846</v>
      </c>
      <c r="P8239" s="9">
        <f>(Table1[[#This Row],[Expiration Date]]-Table1[[#This Row],[Manufacturing Date]])/365</f>
        <v>1</v>
      </c>
      <c r="Q8239" t="str">
        <f>IF(Table1[[#This Row],[Expiration Date]]-J8247&gt;12/31/2024,"not expired","expired")</f>
        <v>expired</v>
      </c>
      <c r="R8239">
        <f>Table1[[#This Row],[Discounted Price]]*0.95</f>
        <v>394.1037</v>
      </c>
      <c r="S8239">
        <f>Table1[[#This Row],[Discounted Price]]*0.9</f>
        <v>373.3614</v>
      </c>
      <c r="T8239">
        <f>Table1[[#This Row],[Discounted Price]]*0.8</f>
        <v>331.8768</v>
      </c>
      <c r="U8239">
        <f>Table1[[#This Row],[Price]]*0.52</f>
        <v>239.68880000000001</v>
      </c>
      <c r="V8239">
        <f>(Table1[[#This Row],[Price]]-Table1[[#This Row],[Scrap value]])/2</f>
        <v>110.62559999999999</v>
      </c>
    </row>
    <row r="8240" spans="1:22" x14ac:dyDescent="0.25">
      <c r="A8240" t="s">
        <v>36482</v>
      </c>
      <c r="B8240" t="s">
        <v>35</v>
      </c>
      <c r="C8240" t="s">
        <v>47</v>
      </c>
      <c r="D8240" t="s">
        <v>36483</v>
      </c>
      <c r="E8240">
        <v>409.85</v>
      </c>
      <c r="F8240">
        <v>88</v>
      </c>
      <c r="G8240" t="s">
        <v>43729</v>
      </c>
      <c r="H8240" t="s">
        <v>36484</v>
      </c>
      <c r="I8240" s="1">
        <v>45000</v>
      </c>
      <c r="J8240" s="1">
        <v>45658</v>
      </c>
      <c r="K8240" t="s">
        <v>36485</v>
      </c>
      <c r="L8240" t="s">
        <v>36486</v>
      </c>
      <c r="M8240" t="s">
        <v>27</v>
      </c>
      <c r="N8240">
        <v>3</v>
      </c>
      <c r="O8240">
        <f>Table1[[#This Row],[Price]]-0.1*Table1[[#This Row],[Price]]</f>
        <v>368.86500000000001</v>
      </c>
      <c r="P8240" s="9">
        <f>(Table1[[#This Row],[Expiration Date]]-Table1[[#This Row],[Manufacturing Date]])/365</f>
        <v>1.8027397260273972</v>
      </c>
      <c r="Q8240" t="str">
        <f>IF(Table1[[#This Row],[Expiration Date]]-J8248&gt;12/31/2024,"not expired","expired")</f>
        <v>not expired</v>
      </c>
      <c r="R8240">
        <f>Table1[[#This Row],[Discounted Price]]*0.95</f>
        <v>350.42174999999997</v>
      </c>
      <c r="S8240">
        <f>Table1[[#This Row],[Discounted Price]]*0.9</f>
        <v>331.9785</v>
      </c>
      <c r="T8240">
        <f>Table1[[#This Row],[Discounted Price]]*0.8</f>
        <v>295.09200000000004</v>
      </c>
      <c r="U8240">
        <f>Table1[[#This Row],[Price]]*0.52</f>
        <v>213.12200000000001</v>
      </c>
      <c r="V8240">
        <f>(Table1[[#This Row],[Price]]-Table1[[#This Row],[Scrap value]])/2</f>
        <v>98.364000000000004</v>
      </c>
    </row>
    <row r="8241" spans="1:22" x14ac:dyDescent="0.25">
      <c r="A8241" t="s">
        <v>36487</v>
      </c>
      <c r="B8241" t="s">
        <v>15</v>
      </c>
      <c r="C8241" t="s">
        <v>47</v>
      </c>
      <c r="D8241" t="s">
        <v>36488</v>
      </c>
      <c r="E8241">
        <v>73.53</v>
      </c>
      <c r="F8241">
        <v>75</v>
      </c>
      <c r="G8241" t="s">
        <v>43729</v>
      </c>
      <c r="H8241" t="s">
        <v>4072</v>
      </c>
      <c r="I8241" s="1">
        <v>45137</v>
      </c>
      <c r="J8241" s="1">
        <v>46023</v>
      </c>
      <c r="K8241" t="s">
        <v>36489</v>
      </c>
      <c r="L8241" t="s">
        <v>36490</v>
      </c>
      <c r="M8241" t="s">
        <v>20</v>
      </c>
      <c r="N8241">
        <v>1</v>
      </c>
      <c r="O8241">
        <f>Table1[[#This Row],[Price]]-0.1*Table1[[#This Row],[Price]]</f>
        <v>66.177000000000007</v>
      </c>
      <c r="P8241" s="9">
        <f>(Table1[[#This Row],[Expiration Date]]-Table1[[#This Row],[Manufacturing Date]])/365</f>
        <v>2.4273972602739726</v>
      </c>
      <c r="Q8241" t="str">
        <f>IF(Table1[[#This Row],[Expiration Date]]-J8249&gt;12/31/2024,"not expired","expired")</f>
        <v>not expired</v>
      </c>
      <c r="R8241">
        <f>Table1[[#This Row],[Discounted Price]]*0.95</f>
        <v>62.86815</v>
      </c>
      <c r="S8241">
        <f>Table1[[#This Row],[Discounted Price]]*0.9</f>
        <v>59.559300000000007</v>
      </c>
      <c r="T8241">
        <f>Table1[[#This Row],[Discounted Price]]*0.8</f>
        <v>52.941600000000008</v>
      </c>
      <c r="U8241">
        <f>Table1[[#This Row],[Price]]*0.52</f>
        <v>38.235600000000005</v>
      </c>
      <c r="V8241">
        <f>(Table1[[#This Row],[Price]]-Table1[[#This Row],[Scrap value]])/2</f>
        <v>17.647199999999998</v>
      </c>
    </row>
    <row r="8242" spans="1:22" x14ac:dyDescent="0.25">
      <c r="A8242" t="s">
        <v>36491</v>
      </c>
      <c r="B8242" t="s">
        <v>29</v>
      </c>
      <c r="C8242" t="s">
        <v>47</v>
      </c>
      <c r="D8242" t="s">
        <v>36492</v>
      </c>
      <c r="E8242">
        <v>287.2</v>
      </c>
      <c r="F8242">
        <v>44</v>
      </c>
      <c r="G8242" t="s">
        <v>43728</v>
      </c>
      <c r="H8242" t="s">
        <v>2229</v>
      </c>
      <c r="I8242" s="1">
        <v>45000</v>
      </c>
      <c r="J8242" s="1">
        <v>45292</v>
      </c>
      <c r="K8242" t="s">
        <v>36493</v>
      </c>
      <c r="L8242" t="s">
        <v>36494</v>
      </c>
      <c r="M8242" t="s">
        <v>27</v>
      </c>
      <c r="N8242">
        <v>1</v>
      </c>
      <c r="O8242">
        <f>Table1[[#This Row],[Price]]-0.1*Table1[[#This Row],[Price]]</f>
        <v>258.48</v>
      </c>
      <c r="P8242" s="9">
        <f>(Table1[[#This Row],[Expiration Date]]-Table1[[#This Row],[Manufacturing Date]])/365</f>
        <v>0.8</v>
      </c>
      <c r="Q8242" t="str">
        <f>IF(Table1[[#This Row],[Expiration Date]]-J8250&gt;12/31/2024,"not expired","expired")</f>
        <v>expired</v>
      </c>
      <c r="R8242">
        <f>Table1[[#This Row],[Discounted Price]]*0.95</f>
        <v>245.55600000000001</v>
      </c>
      <c r="S8242">
        <f>Table1[[#This Row],[Discounted Price]]*0.9</f>
        <v>232.63200000000003</v>
      </c>
      <c r="T8242">
        <f>Table1[[#This Row],[Discounted Price]]*0.8</f>
        <v>206.78400000000002</v>
      </c>
      <c r="U8242">
        <f>Table1[[#This Row],[Price]]*0.52</f>
        <v>149.34399999999999</v>
      </c>
      <c r="V8242">
        <f>(Table1[[#This Row],[Price]]-Table1[[#This Row],[Scrap value]])/2</f>
        <v>68.927999999999997</v>
      </c>
    </row>
    <row r="8243" spans="1:22" x14ac:dyDescent="0.25">
      <c r="A8243" t="s">
        <v>36495</v>
      </c>
      <c r="B8243" t="s">
        <v>22</v>
      </c>
      <c r="C8243" t="s">
        <v>47</v>
      </c>
      <c r="D8243" t="s">
        <v>36496</v>
      </c>
      <c r="E8243">
        <v>343.38</v>
      </c>
      <c r="F8243">
        <v>27</v>
      </c>
      <c r="G8243" t="s">
        <v>43729</v>
      </c>
      <c r="H8243" t="s">
        <v>17</v>
      </c>
      <c r="I8243" s="1">
        <v>45137</v>
      </c>
      <c r="J8243" s="1">
        <v>45658</v>
      </c>
      <c r="K8243" t="s">
        <v>36497</v>
      </c>
      <c r="L8243" t="s">
        <v>36498</v>
      </c>
      <c r="M8243" t="s">
        <v>20</v>
      </c>
      <c r="N8243">
        <v>2</v>
      </c>
      <c r="O8243">
        <f>Table1[[#This Row],[Price]]-0.1*Table1[[#This Row],[Price]]</f>
        <v>309.04199999999997</v>
      </c>
      <c r="P8243" s="9">
        <f>(Table1[[#This Row],[Expiration Date]]-Table1[[#This Row],[Manufacturing Date]])/365</f>
        <v>1.4273972602739726</v>
      </c>
      <c r="Q8243" t="str">
        <f>IF(Table1[[#This Row],[Expiration Date]]-J8251&gt;12/31/2024,"not expired","expired")</f>
        <v>expired</v>
      </c>
      <c r="R8243">
        <f>Table1[[#This Row],[Discounted Price]]*0.95</f>
        <v>293.58989999999994</v>
      </c>
      <c r="S8243">
        <f>Table1[[#This Row],[Discounted Price]]*0.9</f>
        <v>278.13779999999997</v>
      </c>
      <c r="T8243">
        <f>Table1[[#This Row],[Discounted Price]]*0.8</f>
        <v>247.2336</v>
      </c>
      <c r="U8243">
        <f>Table1[[#This Row],[Price]]*0.52</f>
        <v>178.55760000000001</v>
      </c>
      <c r="V8243">
        <f>(Table1[[#This Row],[Price]]-Table1[[#This Row],[Scrap value]])/2</f>
        <v>82.411199999999994</v>
      </c>
    </row>
    <row r="8244" spans="1:22" x14ac:dyDescent="0.25">
      <c r="A8244" t="s">
        <v>36499</v>
      </c>
      <c r="B8244" t="s">
        <v>22</v>
      </c>
      <c r="C8244" t="s">
        <v>47</v>
      </c>
      <c r="D8244" t="s">
        <v>36500</v>
      </c>
      <c r="E8244">
        <v>69.31</v>
      </c>
      <c r="F8244">
        <v>81</v>
      </c>
      <c r="G8244" t="s">
        <v>43729</v>
      </c>
      <c r="H8244" t="s">
        <v>24522</v>
      </c>
      <c r="I8244" s="1">
        <v>45000</v>
      </c>
      <c r="J8244" s="1">
        <v>46023</v>
      </c>
      <c r="K8244" t="s">
        <v>36501</v>
      </c>
      <c r="L8244" t="s">
        <v>36502</v>
      </c>
      <c r="M8244" t="s">
        <v>27</v>
      </c>
      <c r="N8244">
        <v>4</v>
      </c>
      <c r="O8244">
        <f>Table1[[#This Row],[Price]]-0.1*Table1[[#This Row],[Price]]</f>
        <v>62.379000000000005</v>
      </c>
      <c r="P8244" s="9">
        <f>(Table1[[#This Row],[Expiration Date]]-Table1[[#This Row],[Manufacturing Date]])/365</f>
        <v>2.8027397260273972</v>
      </c>
      <c r="Q8244" t="str">
        <f>IF(Table1[[#This Row],[Expiration Date]]-J8252&gt;12/31/2024,"not expired","expired")</f>
        <v>not expired</v>
      </c>
      <c r="R8244">
        <f>Table1[[#This Row],[Discounted Price]]*0.95</f>
        <v>59.26005</v>
      </c>
      <c r="S8244">
        <f>Table1[[#This Row],[Discounted Price]]*0.9</f>
        <v>56.141100000000009</v>
      </c>
      <c r="T8244">
        <f>Table1[[#This Row],[Discounted Price]]*0.8</f>
        <v>49.903200000000005</v>
      </c>
      <c r="U8244">
        <f>Table1[[#This Row],[Price]]*0.52</f>
        <v>36.041200000000003</v>
      </c>
      <c r="V8244">
        <f>(Table1[[#This Row],[Price]]-Table1[[#This Row],[Scrap value]])/2</f>
        <v>16.634399999999999</v>
      </c>
    </row>
    <row r="8245" spans="1:22" x14ac:dyDescent="0.25">
      <c r="A8245" t="s">
        <v>36503</v>
      </c>
      <c r="B8245" t="s">
        <v>15</v>
      </c>
      <c r="C8245" t="s">
        <v>47</v>
      </c>
      <c r="D8245" t="s">
        <v>36504</v>
      </c>
      <c r="E8245">
        <v>103.55</v>
      </c>
      <c r="F8245">
        <v>73</v>
      </c>
      <c r="G8245" t="s">
        <v>43728</v>
      </c>
      <c r="H8245" t="s">
        <v>7591</v>
      </c>
      <c r="I8245" s="1">
        <v>45000</v>
      </c>
      <c r="J8245" s="1">
        <v>45658</v>
      </c>
      <c r="K8245" t="s">
        <v>36505</v>
      </c>
      <c r="L8245" t="s">
        <v>36506</v>
      </c>
      <c r="M8245" t="s">
        <v>20</v>
      </c>
      <c r="N8245">
        <v>4</v>
      </c>
      <c r="O8245">
        <f>Table1[[#This Row],[Price]]-0.1*Table1[[#This Row],[Price]]</f>
        <v>93.194999999999993</v>
      </c>
      <c r="P8245" s="9">
        <f>(Table1[[#This Row],[Expiration Date]]-Table1[[#This Row],[Manufacturing Date]])/365</f>
        <v>1.8027397260273972</v>
      </c>
      <c r="Q8245" t="str">
        <f>IF(Table1[[#This Row],[Expiration Date]]-J8253&gt;12/31/2024,"not expired","expired")</f>
        <v>expired</v>
      </c>
      <c r="R8245">
        <f>Table1[[#This Row],[Discounted Price]]*0.95</f>
        <v>88.535249999999991</v>
      </c>
      <c r="S8245">
        <f>Table1[[#This Row],[Discounted Price]]*0.9</f>
        <v>83.875500000000002</v>
      </c>
      <c r="T8245">
        <f>Table1[[#This Row],[Discounted Price]]*0.8</f>
        <v>74.555999999999997</v>
      </c>
      <c r="U8245">
        <f>Table1[[#This Row],[Price]]*0.52</f>
        <v>53.846000000000004</v>
      </c>
      <c r="V8245">
        <f>(Table1[[#This Row],[Price]]-Table1[[#This Row],[Scrap value]])/2</f>
        <v>24.851999999999997</v>
      </c>
    </row>
    <row r="8246" spans="1:22" x14ac:dyDescent="0.25">
      <c r="A8246" t="s">
        <v>36507</v>
      </c>
      <c r="B8246" t="s">
        <v>29</v>
      </c>
      <c r="C8246" t="s">
        <v>47</v>
      </c>
      <c r="D8246" t="s">
        <v>36508</v>
      </c>
      <c r="E8246">
        <v>270.64999999999998</v>
      </c>
      <c r="F8246">
        <v>72</v>
      </c>
      <c r="G8246" t="s">
        <v>43728</v>
      </c>
      <c r="H8246" t="s">
        <v>34409</v>
      </c>
      <c r="I8246" s="1">
        <v>45000</v>
      </c>
      <c r="J8246" s="1">
        <v>45658</v>
      </c>
      <c r="K8246" t="s">
        <v>36509</v>
      </c>
      <c r="L8246" t="s">
        <v>36510</v>
      </c>
      <c r="M8246" t="s">
        <v>20</v>
      </c>
      <c r="N8246">
        <v>3</v>
      </c>
      <c r="O8246">
        <f>Table1[[#This Row],[Price]]-0.1*Table1[[#This Row],[Price]]</f>
        <v>243.58499999999998</v>
      </c>
      <c r="P8246" s="9">
        <f>(Table1[[#This Row],[Expiration Date]]-Table1[[#This Row],[Manufacturing Date]])/365</f>
        <v>1.8027397260273972</v>
      </c>
      <c r="Q8246" t="str">
        <f>IF(Table1[[#This Row],[Expiration Date]]-J8254&gt;12/31/2024,"not expired","expired")</f>
        <v>expired</v>
      </c>
      <c r="R8246">
        <f>Table1[[#This Row],[Discounted Price]]*0.95</f>
        <v>231.40574999999998</v>
      </c>
      <c r="S8246">
        <f>Table1[[#This Row],[Discounted Price]]*0.9</f>
        <v>219.22649999999999</v>
      </c>
      <c r="T8246">
        <f>Table1[[#This Row],[Discounted Price]]*0.8</f>
        <v>194.86799999999999</v>
      </c>
      <c r="U8246">
        <f>Table1[[#This Row],[Price]]*0.52</f>
        <v>140.738</v>
      </c>
      <c r="V8246">
        <f>(Table1[[#This Row],[Price]]-Table1[[#This Row],[Scrap value]])/2</f>
        <v>64.955999999999989</v>
      </c>
    </row>
    <row r="8247" spans="1:22" x14ac:dyDescent="0.25">
      <c r="A8247" t="s">
        <v>36511</v>
      </c>
      <c r="B8247" t="s">
        <v>29</v>
      </c>
      <c r="C8247" t="s">
        <v>47</v>
      </c>
      <c r="D8247" t="s">
        <v>36512</v>
      </c>
      <c r="E8247">
        <v>279.54000000000002</v>
      </c>
      <c r="F8247">
        <v>4</v>
      </c>
      <c r="G8247" t="s">
        <v>43728</v>
      </c>
      <c r="H8247" t="s">
        <v>11557</v>
      </c>
      <c r="I8247" s="1">
        <v>44927</v>
      </c>
      <c r="J8247" s="1">
        <v>45292</v>
      </c>
      <c r="K8247" t="s">
        <v>36513</v>
      </c>
      <c r="L8247" t="s">
        <v>36514</v>
      </c>
      <c r="M8247" t="s">
        <v>27</v>
      </c>
      <c r="N8247">
        <v>2</v>
      </c>
      <c r="O8247">
        <f>Table1[[#This Row],[Price]]-0.1*Table1[[#This Row],[Price]]</f>
        <v>251.58600000000001</v>
      </c>
      <c r="P8247" s="9">
        <f>(Table1[[#This Row],[Expiration Date]]-Table1[[#This Row],[Manufacturing Date]])/365</f>
        <v>1</v>
      </c>
      <c r="Q8247" t="str">
        <f>IF(Table1[[#This Row],[Expiration Date]]-J8255&gt;12/31/2024,"not expired","expired")</f>
        <v>expired</v>
      </c>
      <c r="R8247">
        <f>Table1[[#This Row],[Discounted Price]]*0.95</f>
        <v>239.0067</v>
      </c>
      <c r="S8247">
        <f>Table1[[#This Row],[Discounted Price]]*0.9</f>
        <v>226.42740000000001</v>
      </c>
      <c r="T8247">
        <f>Table1[[#This Row],[Discounted Price]]*0.8</f>
        <v>201.26880000000003</v>
      </c>
      <c r="U8247">
        <f>Table1[[#This Row],[Price]]*0.52</f>
        <v>145.36080000000001</v>
      </c>
      <c r="V8247">
        <f>(Table1[[#This Row],[Price]]-Table1[[#This Row],[Scrap value]])/2</f>
        <v>67.089600000000004</v>
      </c>
    </row>
    <row r="8248" spans="1:22" x14ac:dyDescent="0.25">
      <c r="A8248" t="s">
        <v>36515</v>
      </c>
      <c r="B8248" t="s">
        <v>22</v>
      </c>
      <c r="C8248" t="s">
        <v>47</v>
      </c>
      <c r="D8248" t="s">
        <v>36516</v>
      </c>
      <c r="E8248">
        <v>264.43</v>
      </c>
      <c r="F8248">
        <v>53</v>
      </c>
      <c r="G8248" t="s">
        <v>43729</v>
      </c>
      <c r="H8248" t="s">
        <v>36517</v>
      </c>
      <c r="I8248" s="1">
        <v>45000</v>
      </c>
      <c r="J8248" s="1">
        <v>45292</v>
      </c>
      <c r="K8248" t="s">
        <v>36518</v>
      </c>
      <c r="L8248" t="s">
        <v>36519</v>
      </c>
      <c r="M8248" t="s">
        <v>27</v>
      </c>
      <c r="N8248">
        <v>4</v>
      </c>
      <c r="O8248">
        <f>Table1[[#This Row],[Price]]-0.1*Table1[[#This Row],[Price]]</f>
        <v>237.98699999999999</v>
      </c>
      <c r="P8248" s="9">
        <f>(Table1[[#This Row],[Expiration Date]]-Table1[[#This Row],[Manufacturing Date]])/365</f>
        <v>0.8</v>
      </c>
      <c r="Q8248" t="str">
        <f>IF(Table1[[#This Row],[Expiration Date]]-J8256&gt;12/31/2024,"not expired","expired")</f>
        <v>expired</v>
      </c>
      <c r="R8248">
        <f>Table1[[#This Row],[Discounted Price]]*0.95</f>
        <v>226.08765</v>
      </c>
      <c r="S8248">
        <f>Table1[[#This Row],[Discounted Price]]*0.9</f>
        <v>214.1883</v>
      </c>
      <c r="T8248">
        <f>Table1[[#This Row],[Discounted Price]]*0.8</f>
        <v>190.3896</v>
      </c>
      <c r="U8248">
        <f>Table1[[#This Row],[Price]]*0.52</f>
        <v>137.50360000000001</v>
      </c>
      <c r="V8248">
        <f>(Table1[[#This Row],[Price]]-Table1[[#This Row],[Scrap value]])/2</f>
        <v>63.463200000000001</v>
      </c>
    </row>
    <row r="8249" spans="1:22" x14ac:dyDescent="0.25">
      <c r="A8249" t="s">
        <v>36520</v>
      </c>
      <c r="B8249" t="s">
        <v>22</v>
      </c>
      <c r="C8249" t="s">
        <v>47</v>
      </c>
      <c r="D8249" t="s">
        <v>36521</v>
      </c>
      <c r="E8249">
        <v>379.01</v>
      </c>
      <c r="F8249">
        <v>70</v>
      </c>
      <c r="G8249" t="s">
        <v>43730</v>
      </c>
      <c r="H8249" t="s">
        <v>36522</v>
      </c>
      <c r="I8249" s="1">
        <v>45137</v>
      </c>
      <c r="J8249" s="1">
        <v>45658</v>
      </c>
      <c r="K8249" t="s">
        <v>36523</v>
      </c>
      <c r="L8249" t="s">
        <v>36524</v>
      </c>
      <c r="M8249" t="s">
        <v>45</v>
      </c>
      <c r="N8249">
        <v>5</v>
      </c>
      <c r="O8249">
        <f>Table1[[#This Row],[Price]]-0.1*Table1[[#This Row],[Price]]</f>
        <v>341.10899999999998</v>
      </c>
      <c r="P8249" s="9">
        <f>(Table1[[#This Row],[Expiration Date]]-Table1[[#This Row],[Manufacturing Date]])/365</f>
        <v>1.4273972602739726</v>
      </c>
      <c r="Q8249" t="str">
        <f>IF(Table1[[#This Row],[Expiration Date]]-J8257&gt;12/31/2024,"not expired","expired")</f>
        <v>expired</v>
      </c>
      <c r="R8249">
        <f>Table1[[#This Row],[Discounted Price]]*0.95</f>
        <v>324.05354999999997</v>
      </c>
      <c r="S8249">
        <f>Table1[[#This Row],[Discounted Price]]*0.9</f>
        <v>306.99809999999997</v>
      </c>
      <c r="T8249">
        <f>Table1[[#This Row],[Discounted Price]]*0.8</f>
        <v>272.88720000000001</v>
      </c>
      <c r="U8249">
        <f>Table1[[#This Row],[Price]]*0.52</f>
        <v>197.08520000000001</v>
      </c>
      <c r="V8249">
        <f>(Table1[[#This Row],[Price]]-Table1[[#This Row],[Scrap value]])/2</f>
        <v>90.962399999999988</v>
      </c>
    </row>
    <row r="8250" spans="1:22" x14ac:dyDescent="0.25">
      <c r="A8250" t="s">
        <v>36525</v>
      </c>
      <c r="B8250" t="s">
        <v>15</v>
      </c>
      <c r="C8250" t="s">
        <v>47</v>
      </c>
      <c r="D8250" t="s">
        <v>36526</v>
      </c>
      <c r="E8250">
        <v>129.41</v>
      </c>
      <c r="F8250">
        <v>13</v>
      </c>
      <c r="G8250" t="s">
        <v>43730</v>
      </c>
      <c r="H8250" t="s">
        <v>29164</v>
      </c>
      <c r="I8250" s="1">
        <v>44927</v>
      </c>
      <c r="J8250" s="1">
        <v>45292</v>
      </c>
      <c r="K8250" t="s">
        <v>36527</v>
      </c>
      <c r="L8250" t="s">
        <v>36528</v>
      </c>
      <c r="M8250" t="s">
        <v>45</v>
      </c>
      <c r="N8250">
        <v>1</v>
      </c>
      <c r="O8250">
        <f>Table1[[#This Row],[Price]]-0.1*Table1[[#This Row],[Price]]</f>
        <v>116.46899999999999</v>
      </c>
      <c r="P8250" s="9">
        <f>(Table1[[#This Row],[Expiration Date]]-Table1[[#This Row],[Manufacturing Date]])/365</f>
        <v>1</v>
      </c>
      <c r="Q8250" t="str">
        <f>IF(Table1[[#This Row],[Expiration Date]]-J8258&gt;12/31/2024,"not expired","expired")</f>
        <v>expired</v>
      </c>
      <c r="R8250">
        <f>Table1[[#This Row],[Discounted Price]]*0.95</f>
        <v>110.64554999999999</v>
      </c>
      <c r="S8250">
        <f>Table1[[#This Row],[Discounted Price]]*0.9</f>
        <v>104.82209999999999</v>
      </c>
      <c r="T8250">
        <f>Table1[[#This Row],[Discounted Price]]*0.8</f>
        <v>93.175200000000004</v>
      </c>
      <c r="U8250">
        <f>Table1[[#This Row],[Price]]*0.52</f>
        <v>67.293199999999999</v>
      </c>
      <c r="V8250">
        <f>(Table1[[#This Row],[Price]]-Table1[[#This Row],[Scrap value]])/2</f>
        <v>31.058399999999999</v>
      </c>
    </row>
    <row r="8251" spans="1:22" x14ac:dyDescent="0.25">
      <c r="A8251" t="s">
        <v>36529</v>
      </c>
      <c r="B8251" t="s">
        <v>29</v>
      </c>
      <c r="C8251" t="s">
        <v>47</v>
      </c>
      <c r="D8251" t="s">
        <v>36530</v>
      </c>
      <c r="E8251">
        <v>85.75</v>
      </c>
      <c r="F8251">
        <v>16</v>
      </c>
      <c r="G8251" t="s">
        <v>43729</v>
      </c>
      <c r="H8251" t="s">
        <v>9788</v>
      </c>
      <c r="I8251" s="1">
        <v>45000</v>
      </c>
      <c r="J8251" s="1">
        <v>45658</v>
      </c>
      <c r="K8251" t="s">
        <v>36531</v>
      </c>
      <c r="L8251" t="s">
        <v>36532</v>
      </c>
      <c r="M8251" t="s">
        <v>45</v>
      </c>
      <c r="N8251">
        <v>4</v>
      </c>
      <c r="O8251">
        <f>Table1[[#This Row],[Price]]-0.1*Table1[[#This Row],[Price]]</f>
        <v>77.174999999999997</v>
      </c>
      <c r="P8251" s="9">
        <f>(Table1[[#This Row],[Expiration Date]]-Table1[[#This Row],[Manufacturing Date]])/365</f>
        <v>1.8027397260273972</v>
      </c>
      <c r="Q8251" t="str">
        <f>IF(Table1[[#This Row],[Expiration Date]]-J8259&gt;12/31/2024,"not expired","expired")</f>
        <v>expired</v>
      </c>
      <c r="R8251">
        <f>Table1[[#This Row],[Discounted Price]]*0.95</f>
        <v>73.316249999999997</v>
      </c>
      <c r="S8251">
        <f>Table1[[#This Row],[Discounted Price]]*0.9</f>
        <v>69.457499999999996</v>
      </c>
      <c r="T8251">
        <f>Table1[[#This Row],[Discounted Price]]*0.8</f>
        <v>61.74</v>
      </c>
      <c r="U8251">
        <f>Table1[[#This Row],[Price]]*0.52</f>
        <v>44.59</v>
      </c>
      <c r="V8251">
        <f>(Table1[[#This Row],[Price]]-Table1[[#This Row],[Scrap value]])/2</f>
        <v>20.58</v>
      </c>
    </row>
    <row r="8252" spans="1:22" x14ac:dyDescent="0.25">
      <c r="A8252" t="s">
        <v>36533</v>
      </c>
      <c r="B8252" t="s">
        <v>15</v>
      </c>
      <c r="C8252" t="s">
        <v>47</v>
      </c>
      <c r="D8252" t="s">
        <v>36534</v>
      </c>
      <c r="E8252">
        <v>148.37</v>
      </c>
      <c r="F8252">
        <v>78</v>
      </c>
      <c r="G8252" t="s">
        <v>43730</v>
      </c>
      <c r="H8252" t="s">
        <v>18356</v>
      </c>
      <c r="I8252" s="1">
        <v>45000</v>
      </c>
      <c r="J8252" s="1">
        <v>45292</v>
      </c>
      <c r="K8252" t="s">
        <v>36535</v>
      </c>
      <c r="L8252" t="s">
        <v>36536</v>
      </c>
      <c r="M8252" t="s">
        <v>20</v>
      </c>
      <c r="N8252">
        <v>1</v>
      </c>
      <c r="O8252">
        <f>Table1[[#This Row],[Price]]-0.1*Table1[[#This Row],[Price]]</f>
        <v>133.53300000000002</v>
      </c>
      <c r="P8252" s="9">
        <f>(Table1[[#This Row],[Expiration Date]]-Table1[[#This Row],[Manufacturing Date]])/365</f>
        <v>0.8</v>
      </c>
      <c r="Q8252" t="str">
        <f>IF(Table1[[#This Row],[Expiration Date]]-J8260&gt;12/31/2024,"not expired","expired")</f>
        <v>expired</v>
      </c>
      <c r="R8252">
        <f>Table1[[#This Row],[Discounted Price]]*0.95</f>
        <v>126.85635000000001</v>
      </c>
      <c r="S8252">
        <f>Table1[[#This Row],[Discounted Price]]*0.9</f>
        <v>120.17970000000001</v>
      </c>
      <c r="T8252">
        <f>Table1[[#This Row],[Discounted Price]]*0.8</f>
        <v>106.82640000000002</v>
      </c>
      <c r="U8252">
        <f>Table1[[#This Row],[Price]]*0.52</f>
        <v>77.1524</v>
      </c>
      <c r="V8252">
        <f>(Table1[[#This Row],[Price]]-Table1[[#This Row],[Scrap value]])/2</f>
        <v>35.608800000000002</v>
      </c>
    </row>
    <row r="8253" spans="1:22" x14ac:dyDescent="0.25">
      <c r="A8253" t="s">
        <v>36537</v>
      </c>
      <c r="B8253" t="s">
        <v>22</v>
      </c>
      <c r="C8253" t="s">
        <v>47</v>
      </c>
      <c r="D8253" t="s">
        <v>36538</v>
      </c>
      <c r="E8253">
        <v>436.27</v>
      </c>
      <c r="F8253">
        <v>75</v>
      </c>
      <c r="G8253" t="s">
        <v>43728</v>
      </c>
      <c r="H8253" t="s">
        <v>14269</v>
      </c>
      <c r="I8253" s="1">
        <v>44927</v>
      </c>
      <c r="J8253" s="1">
        <v>45658</v>
      </c>
      <c r="K8253" t="s">
        <v>36539</v>
      </c>
      <c r="L8253" t="s">
        <v>36540</v>
      </c>
      <c r="M8253" t="s">
        <v>45</v>
      </c>
      <c r="N8253">
        <v>2</v>
      </c>
      <c r="O8253">
        <f>Table1[[#This Row],[Price]]-0.1*Table1[[#This Row],[Price]]</f>
        <v>392.64299999999997</v>
      </c>
      <c r="P8253" s="9">
        <f>(Table1[[#This Row],[Expiration Date]]-Table1[[#This Row],[Manufacturing Date]])/365</f>
        <v>2.0027397260273974</v>
      </c>
      <c r="Q8253" t="str">
        <f>IF(Table1[[#This Row],[Expiration Date]]-J8261&gt;12/31/2024,"not expired","expired")</f>
        <v>expired</v>
      </c>
      <c r="R8253">
        <f>Table1[[#This Row],[Discounted Price]]*0.95</f>
        <v>373.01084999999995</v>
      </c>
      <c r="S8253">
        <f>Table1[[#This Row],[Discounted Price]]*0.9</f>
        <v>353.37869999999998</v>
      </c>
      <c r="T8253">
        <f>Table1[[#This Row],[Discounted Price]]*0.8</f>
        <v>314.11439999999999</v>
      </c>
      <c r="U8253">
        <f>Table1[[#This Row],[Price]]*0.52</f>
        <v>226.8604</v>
      </c>
      <c r="V8253">
        <f>(Table1[[#This Row],[Price]]-Table1[[#This Row],[Scrap value]])/2</f>
        <v>104.70479999999999</v>
      </c>
    </row>
    <row r="8254" spans="1:22" x14ac:dyDescent="0.25">
      <c r="A8254" t="s">
        <v>36541</v>
      </c>
      <c r="B8254" t="s">
        <v>15</v>
      </c>
      <c r="C8254" t="s">
        <v>47</v>
      </c>
      <c r="D8254" t="s">
        <v>36542</v>
      </c>
      <c r="E8254">
        <v>101.83</v>
      </c>
      <c r="F8254">
        <v>64</v>
      </c>
      <c r="G8254" t="s">
        <v>43728</v>
      </c>
      <c r="H8254" t="s">
        <v>24080</v>
      </c>
      <c r="I8254" s="1">
        <v>45137</v>
      </c>
      <c r="J8254" s="1">
        <v>45658</v>
      </c>
      <c r="K8254" t="s">
        <v>36543</v>
      </c>
      <c r="L8254" t="s">
        <v>36544</v>
      </c>
      <c r="M8254" t="s">
        <v>20</v>
      </c>
      <c r="N8254">
        <v>5</v>
      </c>
      <c r="O8254">
        <f>Table1[[#This Row],[Price]]-0.1*Table1[[#This Row],[Price]]</f>
        <v>91.646999999999991</v>
      </c>
      <c r="P8254" s="9">
        <f>(Table1[[#This Row],[Expiration Date]]-Table1[[#This Row],[Manufacturing Date]])/365</f>
        <v>1.4273972602739726</v>
      </c>
      <c r="Q8254" t="str">
        <f>IF(Table1[[#This Row],[Expiration Date]]-J8262&gt;12/31/2024,"not expired","expired")</f>
        <v>expired</v>
      </c>
      <c r="R8254">
        <f>Table1[[#This Row],[Discounted Price]]*0.95</f>
        <v>87.064649999999986</v>
      </c>
      <c r="S8254">
        <f>Table1[[#This Row],[Discounted Price]]*0.9</f>
        <v>82.482299999999995</v>
      </c>
      <c r="T8254">
        <f>Table1[[#This Row],[Discounted Price]]*0.8</f>
        <v>73.317599999999999</v>
      </c>
      <c r="U8254">
        <f>Table1[[#This Row],[Price]]*0.52</f>
        <v>52.951599999999999</v>
      </c>
      <c r="V8254">
        <f>(Table1[[#This Row],[Price]]-Table1[[#This Row],[Scrap value]])/2</f>
        <v>24.4392</v>
      </c>
    </row>
    <row r="8255" spans="1:22" x14ac:dyDescent="0.25">
      <c r="A8255" t="s">
        <v>36545</v>
      </c>
      <c r="B8255" t="s">
        <v>22</v>
      </c>
      <c r="C8255" t="s">
        <v>47</v>
      </c>
      <c r="D8255" t="s">
        <v>36546</v>
      </c>
      <c r="E8255">
        <v>163.12</v>
      </c>
      <c r="F8255">
        <v>17</v>
      </c>
      <c r="G8255" t="s">
        <v>43730</v>
      </c>
      <c r="H8255" t="s">
        <v>2322</v>
      </c>
      <c r="I8255" s="1">
        <v>45137</v>
      </c>
      <c r="J8255" s="1">
        <v>45658</v>
      </c>
      <c r="K8255" t="s">
        <v>36547</v>
      </c>
      <c r="L8255" t="s">
        <v>36548</v>
      </c>
      <c r="M8255" t="s">
        <v>20</v>
      </c>
      <c r="N8255">
        <v>1</v>
      </c>
      <c r="O8255">
        <f>Table1[[#This Row],[Price]]-0.1*Table1[[#This Row],[Price]]</f>
        <v>146.80799999999999</v>
      </c>
      <c r="P8255" s="9">
        <f>(Table1[[#This Row],[Expiration Date]]-Table1[[#This Row],[Manufacturing Date]])/365</f>
        <v>1.4273972602739726</v>
      </c>
      <c r="Q8255" t="str">
        <f>IF(Table1[[#This Row],[Expiration Date]]-J8263&gt;12/31/2024,"not expired","expired")</f>
        <v>not expired</v>
      </c>
      <c r="R8255">
        <f>Table1[[#This Row],[Discounted Price]]*0.95</f>
        <v>139.46759999999998</v>
      </c>
      <c r="S8255">
        <f>Table1[[#This Row],[Discounted Price]]*0.9</f>
        <v>132.12719999999999</v>
      </c>
      <c r="T8255">
        <f>Table1[[#This Row],[Discounted Price]]*0.8</f>
        <v>117.4464</v>
      </c>
      <c r="U8255">
        <f>Table1[[#This Row],[Price]]*0.52</f>
        <v>84.822400000000002</v>
      </c>
      <c r="V8255">
        <f>(Table1[[#This Row],[Price]]-Table1[[#This Row],[Scrap value]])/2</f>
        <v>39.148800000000001</v>
      </c>
    </row>
    <row r="8256" spans="1:22" x14ac:dyDescent="0.25">
      <c r="A8256" t="s">
        <v>36549</v>
      </c>
      <c r="B8256" t="s">
        <v>22</v>
      </c>
      <c r="C8256" t="s">
        <v>47</v>
      </c>
      <c r="D8256" t="s">
        <v>36550</v>
      </c>
      <c r="E8256">
        <v>257.83999999999997</v>
      </c>
      <c r="F8256">
        <v>35</v>
      </c>
      <c r="G8256" t="s">
        <v>43730</v>
      </c>
      <c r="H8256" t="s">
        <v>35840</v>
      </c>
      <c r="I8256" s="1">
        <v>45000</v>
      </c>
      <c r="J8256" s="1">
        <v>46023</v>
      </c>
      <c r="K8256" t="s">
        <v>36551</v>
      </c>
      <c r="L8256" t="s">
        <v>36552</v>
      </c>
      <c r="M8256" t="s">
        <v>27</v>
      </c>
      <c r="N8256">
        <v>5</v>
      </c>
      <c r="O8256">
        <f>Table1[[#This Row],[Price]]-0.1*Table1[[#This Row],[Price]]</f>
        <v>232.05599999999998</v>
      </c>
      <c r="P8256" s="9">
        <f>(Table1[[#This Row],[Expiration Date]]-Table1[[#This Row],[Manufacturing Date]])/365</f>
        <v>2.8027397260273972</v>
      </c>
      <c r="Q8256" t="str">
        <f>IF(Table1[[#This Row],[Expiration Date]]-J8264&gt;12/31/2024,"not expired","expired")</f>
        <v>expired</v>
      </c>
      <c r="R8256">
        <f>Table1[[#This Row],[Discounted Price]]*0.95</f>
        <v>220.45319999999998</v>
      </c>
      <c r="S8256">
        <f>Table1[[#This Row],[Discounted Price]]*0.9</f>
        <v>208.85039999999998</v>
      </c>
      <c r="T8256">
        <f>Table1[[#This Row],[Discounted Price]]*0.8</f>
        <v>185.6448</v>
      </c>
      <c r="U8256">
        <f>Table1[[#This Row],[Price]]*0.52</f>
        <v>134.07679999999999</v>
      </c>
      <c r="V8256">
        <f>(Table1[[#This Row],[Price]]-Table1[[#This Row],[Scrap value]])/2</f>
        <v>61.881599999999992</v>
      </c>
    </row>
    <row r="8257" spans="1:22" x14ac:dyDescent="0.25">
      <c r="A8257" t="s">
        <v>36553</v>
      </c>
      <c r="B8257" t="s">
        <v>29</v>
      </c>
      <c r="C8257" t="s">
        <v>47</v>
      </c>
      <c r="D8257" t="s">
        <v>36554</v>
      </c>
      <c r="E8257">
        <v>11.02</v>
      </c>
      <c r="F8257">
        <v>92</v>
      </c>
      <c r="G8257" t="s">
        <v>43730</v>
      </c>
      <c r="H8257" t="s">
        <v>3241</v>
      </c>
      <c r="I8257" s="1">
        <v>45137</v>
      </c>
      <c r="J8257" s="1">
        <v>46023</v>
      </c>
      <c r="K8257" t="s">
        <v>36555</v>
      </c>
      <c r="L8257" t="s">
        <v>36556</v>
      </c>
      <c r="M8257" t="s">
        <v>20</v>
      </c>
      <c r="N8257">
        <v>1</v>
      </c>
      <c r="O8257">
        <f>Table1[[#This Row],[Price]]-0.1*Table1[[#This Row],[Price]]</f>
        <v>9.9179999999999993</v>
      </c>
      <c r="P8257" s="9">
        <f>(Table1[[#This Row],[Expiration Date]]-Table1[[#This Row],[Manufacturing Date]])/365</f>
        <v>2.4273972602739726</v>
      </c>
      <c r="Q8257" t="str">
        <f>IF(Table1[[#This Row],[Expiration Date]]-J8265&gt;12/31/2024,"not expired","expired")</f>
        <v>not expired</v>
      </c>
      <c r="R8257">
        <f>Table1[[#This Row],[Discounted Price]]*0.95</f>
        <v>9.4220999999999986</v>
      </c>
      <c r="S8257">
        <f>Table1[[#This Row],[Discounted Price]]*0.9</f>
        <v>8.9261999999999997</v>
      </c>
      <c r="T8257">
        <f>Table1[[#This Row],[Discounted Price]]*0.8</f>
        <v>7.9344000000000001</v>
      </c>
      <c r="U8257">
        <f>Table1[[#This Row],[Price]]*0.52</f>
        <v>5.7304000000000004</v>
      </c>
      <c r="V8257">
        <f>(Table1[[#This Row],[Price]]-Table1[[#This Row],[Scrap value]])/2</f>
        <v>2.6447999999999996</v>
      </c>
    </row>
    <row r="8258" spans="1:22" x14ac:dyDescent="0.25">
      <c r="A8258" t="s">
        <v>36557</v>
      </c>
      <c r="B8258" t="s">
        <v>22</v>
      </c>
      <c r="C8258" t="s">
        <v>47</v>
      </c>
      <c r="D8258" t="s">
        <v>36558</v>
      </c>
      <c r="E8258">
        <v>384.97</v>
      </c>
      <c r="F8258">
        <v>70</v>
      </c>
      <c r="G8258" t="s">
        <v>43729</v>
      </c>
      <c r="H8258" t="s">
        <v>7729</v>
      </c>
      <c r="I8258" s="1">
        <v>45000</v>
      </c>
      <c r="J8258" s="1">
        <v>45658</v>
      </c>
      <c r="K8258" t="s">
        <v>36559</v>
      </c>
      <c r="L8258" t="s">
        <v>36560</v>
      </c>
      <c r="M8258" t="s">
        <v>45</v>
      </c>
      <c r="N8258">
        <v>5</v>
      </c>
      <c r="O8258">
        <f>Table1[[#This Row],[Price]]-0.1*Table1[[#This Row],[Price]]</f>
        <v>346.47300000000001</v>
      </c>
      <c r="P8258" s="9">
        <f>(Table1[[#This Row],[Expiration Date]]-Table1[[#This Row],[Manufacturing Date]])/365</f>
        <v>1.8027397260273972</v>
      </c>
      <c r="Q8258" t="str">
        <f>IF(Table1[[#This Row],[Expiration Date]]-J8266&gt;12/31/2024,"not expired","expired")</f>
        <v>not expired</v>
      </c>
      <c r="R8258">
        <f>Table1[[#This Row],[Discounted Price]]*0.95</f>
        <v>329.14934999999997</v>
      </c>
      <c r="S8258">
        <f>Table1[[#This Row],[Discounted Price]]*0.9</f>
        <v>311.82570000000004</v>
      </c>
      <c r="T8258">
        <f>Table1[[#This Row],[Discounted Price]]*0.8</f>
        <v>277.17840000000001</v>
      </c>
      <c r="U8258">
        <f>Table1[[#This Row],[Price]]*0.52</f>
        <v>200.18440000000001</v>
      </c>
      <c r="V8258">
        <f>(Table1[[#This Row],[Price]]-Table1[[#This Row],[Scrap value]])/2</f>
        <v>92.392800000000008</v>
      </c>
    </row>
    <row r="8259" spans="1:22" x14ac:dyDescent="0.25">
      <c r="A8259" t="s">
        <v>36561</v>
      </c>
      <c r="B8259" t="s">
        <v>15</v>
      </c>
      <c r="C8259" t="s">
        <v>47</v>
      </c>
      <c r="D8259" t="s">
        <v>36562</v>
      </c>
      <c r="E8259">
        <v>145.97999999999999</v>
      </c>
      <c r="F8259">
        <v>17</v>
      </c>
      <c r="G8259" t="s">
        <v>43730</v>
      </c>
      <c r="H8259" t="s">
        <v>8062</v>
      </c>
      <c r="I8259" s="1">
        <v>45137</v>
      </c>
      <c r="J8259" s="1">
        <v>46023</v>
      </c>
      <c r="K8259" t="s">
        <v>36563</v>
      </c>
      <c r="L8259" t="s">
        <v>36564</v>
      </c>
      <c r="M8259" t="s">
        <v>45</v>
      </c>
      <c r="N8259">
        <v>2</v>
      </c>
      <c r="O8259">
        <f>Table1[[#This Row],[Price]]-0.1*Table1[[#This Row],[Price]]</f>
        <v>131.38200000000001</v>
      </c>
      <c r="P8259" s="9">
        <f>(Table1[[#This Row],[Expiration Date]]-Table1[[#This Row],[Manufacturing Date]])/365</f>
        <v>2.4273972602739726</v>
      </c>
      <c r="Q8259" t="str">
        <f>IF(Table1[[#This Row],[Expiration Date]]-J8267&gt;12/31/2024,"not expired","expired")</f>
        <v>not expired</v>
      </c>
      <c r="R8259">
        <f>Table1[[#This Row],[Discounted Price]]*0.95</f>
        <v>124.8129</v>
      </c>
      <c r="S8259">
        <f>Table1[[#This Row],[Discounted Price]]*0.9</f>
        <v>118.24380000000001</v>
      </c>
      <c r="T8259">
        <f>Table1[[#This Row],[Discounted Price]]*0.8</f>
        <v>105.10560000000001</v>
      </c>
      <c r="U8259">
        <f>Table1[[#This Row],[Price]]*0.52</f>
        <v>75.909599999999998</v>
      </c>
      <c r="V8259">
        <f>(Table1[[#This Row],[Price]]-Table1[[#This Row],[Scrap value]])/2</f>
        <v>35.035199999999996</v>
      </c>
    </row>
    <row r="8260" spans="1:22" x14ac:dyDescent="0.25">
      <c r="A8260" t="s">
        <v>36565</v>
      </c>
      <c r="B8260" t="s">
        <v>29</v>
      </c>
      <c r="C8260" t="s">
        <v>47</v>
      </c>
      <c r="D8260" t="s">
        <v>36566</v>
      </c>
      <c r="E8260">
        <v>251.47</v>
      </c>
      <c r="F8260">
        <v>30</v>
      </c>
      <c r="G8260" t="s">
        <v>43728</v>
      </c>
      <c r="H8260" t="s">
        <v>9387</v>
      </c>
      <c r="I8260" s="1">
        <v>45137</v>
      </c>
      <c r="J8260" s="1">
        <v>46023</v>
      </c>
      <c r="K8260" t="s">
        <v>36567</v>
      </c>
      <c r="L8260" t="s">
        <v>36568</v>
      </c>
      <c r="M8260" t="s">
        <v>20</v>
      </c>
      <c r="N8260">
        <v>2</v>
      </c>
      <c r="O8260">
        <f>Table1[[#This Row],[Price]]-0.1*Table1[[#This Row],[Price]]</f>
        <v>226.32300000000001</v>
      </c>
      <c r="P8260" s="9">
        <f>(Table1[[#This Row],[Expiration Date]]-Table1[[#This Row],[Manufacturing Date]])/365</f>
        <v>2.4273972602739726</v>
      </c>
      <c r="Q8260" t="str">
        <f>IF(Table1[[#This Row],[Expiration Date]]-J8268&gt;12/31/2024,"not expired","expired")</f>
        <v>expired</v>
      </c>
      <c r="R8260">
        <f>Table1[[#This Row],[Discounted Price]]*0.95</f>
        <v>215.00684999999999</v>
      </c>
      <c r="S8260">
        <f>Table1[[#This Row],[Discounted Price]]*0.9</f>
        <v>203.69070000000002</v>
      </c>
      <c r="T8260">
        <f>Table1[[#This Row],[Discounted Price]]*0.8</f>
        <v>181.05840000000001</v>
      </c>
      <c r="U8260">
        <f>Table1[[#This Row],[Price]]*0.52</f>
        <v>130.76439999999999</v>
      </c>
      <c r="V8260">
        <f>(Table1[[#This Row],[Price]]-Table1[[#This Row],[Scrap value]])/2</f>
        <v>60.352800000000002</v>
      </c>
    </row>
    <row r="8261" spans="1:22" x14ac:dyDescent="0.25">
      <c r="A8261" t="s">
        <v>36569</v>
      </c>
      <c r="B8261" t="s">
        <v>15</v>
      </c>
      <c r="C8261" t="s">
        <v>47</v>
      </c>
      <c r="D8261" t="s">
        <v>36570</v>
      </c>
      <c r="E8261">
        <v>333.71</v>
      </c>
      <c r="F8261">
        <v>5</v>
      </c>
      <c r="G8261" t="s">
        <v>43730</v>
      </c>
      <c r="H8261" t="s">
        <v>19927</v>
      </c>
      <c r="I8261" s="1">
        <v>45137</v>
      </c>
      <c r="J8261" s="1">
        <v>45658</v>
      </c>
      <c r="K8261" t="s">
        <v>36571</v>
      </c>
      <c r="L8261" t="s">
        <v>36572</v>
      </c>
      <c r="M8261" t="s">
        <v>27</v>
      </c>
      <c r="N8261">
        <v>5</v>
      </c>
      <c r="O8261">
        <f>Table1[[#This Row],[Price]]-0.1*Table1[[#This Row],[Price]]</f>
        <v>300.339</v>
      </c>
      <c r="P8261" s="9">
        <f>(Table1[[#This Row],[Expiration Date]]-Table1[[#This Row],[Manufacturing Date]])/365</f>
        <v>1.4273972602739726</v>
      </c>
      <c r="Q8261" t="str">
        <f>IF(Table1[[#This Row],[Expiration Date]]-J8269&gt;12/31/2024,"not expired","expired")</f>
        <v>expired</v>
      </c>
      <c r="R8261">
        <f>Table1[[#This Row],[Discounted Price]]*0.95</f>
        <v>285.32204999999999</v>
      </c>
      <c r="S8261">
        <f>Table1[[#This Row],[Discounted Price]]*0.9</f>
        <v>270.30509999999998</v>
      </c>
      <c r="T8261">
        <f>Table1[[#This Row],[Discounted Price]]*0.8</f>
        <v>240.27120000000002</v>
      </c>
      <c r="U8261">
        <f>Table1[[#This Row],[Price]]*0.52</f>
        <v>173.5292</v>
      </c>
      <c r="V8261">
        <f>(Table1[[#This Row],[Price]]-Table1[[#This Row],[Scrap value]])/2</f>
        <v>80.090399999999988</v>
      </c>
    </row>
    <row r="8262" spans="1:22" x14ac:dyDescent="0.25">
      <c r="A8262" t="s">
        <v>36573</v>
      </c>
      <c r="B8262" t="s">
        <v>35</v>
      </c>
      <c r="C8262" t="s">
        <v>47</v>
      </c>
      <c r="D8262" t="s">
        <v>36574</v>
      </c>
      <c r="E8262">
        <v>289.05</v>
      </c>
      <c r="F8262">
        <v>61</v>
      </c>
      <c r="G8262" t="s">
        <v>43729</v>
      </c>
      <c r="H8262" t="s">
        <v>748</v>
      </c>
      <c r="I8262" s="1">
        <v>44927</v>
      </c>
      <c r="J8262" s="1">
        <v>45658</v>
      </c>
      <c r="K8262" t="s">
        <v>36575</v>
      </c>
      <c r="L8262" t="s">
        <v>36576</v>
      </c>
      <c r="M8262" t="s">
        <v>20</v>
      </c>
      <c r="N8262">
        <v>2</v>
      </c>
      <c r="O8262">
        <f>Table1[[#This Row],[Price]]-0.1*Table1[[#This Row],[Price]]</f>
        <v>260.14499999999998</v>
      </c>
      <c r="P8262" s="9">
        <f>(Table1[[#This Row],[Expiration Date]]-Table1[[#This Row],[Manufacturing Date]])/365</f>
        <v>2.0027397260273974</v>
      </c>
      <c r="Q8262" t="str">
        <f>IF(Table1[[#This Row],[Expiration Date]]-J8270&gt;12/31/2024,"not expired","expired")</f>
        <v>expired</v>
      </c>
      <c r="R8262">
        <f>Table1[[#This Row],[Discounted Price]]*0.95</f>
        <v>247.13774999999998</v>
      </c>
      <c r="S8262">
        <f>Table1[[#This Row],[Discounted Price]]*0.9</f>
        <v>234.13049999999998</v>
      </c>
      <c r="T8262">
        <f>Table1[[#This Row],[Discounted Price]]*0.8</f>
        <v>208.11599999999999</v>
      </c>
      <c r="U8262">
        <f>Table1[[#This Row],[Price]]*0.52</f>
        <v>150.30600000000001</v>
      </c>
      <c r="V8262">
        <f>(Table1[[#This Row],[Price]]-Table1[[#This Row],[Scrap value]])/2</f>
        <v>69.372</v>
      </c>
    </row>
    <row r="8263" spans="1:22" x14ac:dyDescent="0.25">
      <c r="A8263" t="s">
        <v>36577</v>
      </c>
      <c r="B8263" t="s">
        <v>29</v>
      </c>
      <c r="C8263" t="s">
        <v>47</v>
      </c>
      <c r="D8263" t="s">
        <v>36578</v>
      </c>
      <c r="E8263">
        <v>358.49</v>
      </c>
      <c r="F8263">
        <v>18</v>
      </c>
      <c r="G8263" t="s">
        <v>43729</v>
      </c>
      <c r="H8263" t="s">
        <v>8057</v>
      </c>
      <c r="I8263" s="1">
        <v>45137</v>
      </c>
      <c r="J8263" s="1">
        <v>45292</v>
      </c>
      <c r="K8263" t="s">
        <v>36579</v>
      </c>
      <c r="L8263" t="s">
        <v>36580</v>
      </c>
      <c r="M8263" t="s">
        <v>45</v>
      </c>
      <c r="N8263">
        <v>5</v>
      </c>
      <c r="O8263">
        <f>Table1[[#This Row],[Price]]-0.1*Table1[[#This Row],[Price]]</f>
        <v>322.64100000000002</v>
      </c>
      <c r="P8263" s="9">
        <f>(Table1[[#This Row],[Expiration Date]]-Table1[[#This Row],[Manufacturing Date]])/365</f>
        <v>0.42465753424657532</v>
      </c>
      <c r="Q8263" t="str">
        <f>IF(Table1[[#This Row],[Expiration Date]]-J8271&gt;12/31/2024,"not expired","expired")</f>
        <v>expired</v>
      </c>
      <c r="R8263">
        <f>Table1[[#This Row],[Discounted Price]]*0.95</f>
        <v>306.50895000000003</v>
      </c>
      <c r="S8263">
        <f>Table1[[#This Row],[Discounted Price]]*0.9</f>
        <v>290.37690000000003</v>
      </c>
      <c r="T8263">
        <f>Table1[[#This Row],[Discounted Price]]*0.8</f>
        <v>258.11280000000005</v>
      </c>
      <c r="U8263">
        <f>Table1[[#This Row],[Price]]*0.52</f>
        <v>186.41480000000001</v>
      </c>
      <c r="V8263">
        <f>(Table1[[#This Row],[Price]]-Table1[[#This Row],[Scrap value]])/2</f>
        <v>86.037599999999998</v>
      </c>
    </row>
    <row r="8264" spans="1:22" x14ac:dyDescent="0.25">
      <c r="A8264" t="s">
        <v>36581</v>
      </c>
      <c r="B8264" t="s">
        <v>15</v>
      </c>
      <c r="C8264" t="s">
        <v>47</v>
      </c>
      <c r="D8264" t="s">
        <v>36582</v>
      </c>
      <c r="E8264">
        <v>471.97</v>
      </c>
      <c r="F8264">
        <v>2</v>
      </c>
      <c r="G8264" t="s">
        <v>43728</v>
      </c>
      <c r="H8264" t="s">
        <v>36583</v>
      </c>
      <c r="I8264" s="1">
        <v>45000</v>
      </c>
      <c r="J8264" s="1">
        <v>46023</v>
      </c>
      <c r="K8264" t="s">
        <v>36584</v>
      </c>
      <c r="L8264" t="s">
        <v>36585</v>
      </c>
      <c r="M8264" t="s">
        <v>45</v>
      </c>
      <c r="N8264">
        <v>2</v>
      </c>
      <c r="O8264">
        <f>Table1[[#This Row],[Price]]-0.1*Table1[[#This Row],[Price]]</f>
        <v>424.77300000000002</v>
      </c>
      <c r="P8264" s="9">
        <f>(Table1[[#This Row],[Expiration Date]]-Table1[[#This Row],[Manufacturing Date]])/365</f>
        <v>2.8027397260273972</v>
      </c>
      <c r="Q8264" t="str">
        <f>IF(Table1[[#This Row],[Expiration Date]]-J8272&gt;12/31/2024,"not expired","expired")</f>
        <v>not expired</v>
      </c>
      <c r="R8264">
        <f>Table1[[#This Row],[Discounted Price]]*0.95</f>
        <v>403.53435000000002</v>
      </c>
      <c r="S8264">
        <f>Table1[[#This Row],[Discounted Price]]*0.9</f>
        <v>382.29570000000001</v>
      </c>
      <c r="T8264">
        <f>Table1[[#This Row],[Discounted Price]]*0.8</f>
        <v>339.81840000000005</v>
      </c>
      <c r="U8264">
        <f>Table1[[#This Row],[Price]]*0.52</f>
        <v>245.42440000000002</v>
      </c>
      <c r="V8264">
        <f>(Table1[[#This Row],[Price]]-Table1[[#This Row],[Scrap value]])/2</f>
        <v>113.2728</v>
      </c>
    </row>
    <row r="8265" spans="1:22" x14ac:dyDescent="0.25">
      <c r="A8265" t="s">
        <v>36586</v>
      </c>
      <c r="B8265" t="s">
        <v>29</v>
      </c>
      <c r="C8265" t="s">
        <v>47</v>
      </c>
      <c r="D8265" t="s">
        <v>36587</v>
      </c>
      <c r="E8265">
        <v>360.58</v>
      </c>
      <c r="F8265">
        <v>90</v>
      </c>
      <c r="G8265" t="s">
        <v>43730</v>
      </c>
      <c r="H8265" t="s">
        <v>8976</v>
      </c>
      <c r="I8265" s="1">
        <v>44927</v>
      </c>
      <c r="J8265" s="1">
        <v>45658</v>
      </c>
      <c r="K8265" t="s">
        <v>36588</v>
      </c>
      <c r="L8265" t="s">
        <v>36589</v>
      </c>
      <c r="M8265" t="s">
        <v>27</v>
      </c>
      <c r="N8265">
        <v>1</v>
      </c>
      <c r="O8265">
        <f>Table1[[#This Row],[Price]]-0.1*Table1[[#This Row],[Price]]</f>
        <v>324.52199999999999</v>
      </c>
      <c r="P8265" s="9">
        <f>(Table1[[#This Row],[Expiration Date]]-Table1[[#This Row],[Manufacturing Date]])/365</f>
        <v>2.0027397260273974</v>
      </c>
      <c r="Q8265" t="str">
        <f>IF(Table1[[#This Row],[Expiration Date]]-J8273&gt;12/31/2024,"not expired","expired")</f>
        <v>expired</v>
      </c>
      <c r="R8265">
        <f>Table1[[#This Row],[Discounted Price]]*0.95</f>
        <v>308.29589999999996</v>
      </c>
      <c r="S8265">
        <f>Table1[[#This Row],[Discounted Price]]*0.9</f>
        <v>292.06979999999999</v>
      </c>
      <c r="T8265">
        <f>Table1[[#This Row],[Discounted Price]]*0.8</f>
        <v>259.61759999999998</v>
      </c>
      <c r="U8265">
        <f>Table1[[#This Row],[Price]]*0.52</f>
        <v>187.5016</v>
      </c>
      <c r="V8265">
        <f>(Table1[[#This Row],[Price]]-Table1[[#This Row],[Scrap value]])/2</f>
        <v>86.539199999999994</v>
      </c>
    </row>
    <row r="8266" spans="1:22" x14ac:dyDescent="0.25">
      <c r="A8266" t="s">
        <v>36590</v>
      </c>
      <c r="B8266" t="s">
        <v>22</v>
      </c>
      <c r="C8266" t="s">
        <v>47</v>
      </c>
      <c r="D8266" t="s">
        <v>36591</v>
      </c>
      <c r="E8266">
        <v>223.75</v>
      </c>
      <c r="F8266">
        <v>69</v>
      </c>
      <c r="G8266" t="s">
        <v>43730</v>
      </c>
      <c r="H8266" t="s">
        <v>1116</v>
      </c>
      <c r="I8266" s="1">
        <v>45000</v>
      </c>
      <c r="J8266" s="1">
        <v>45292</v>
      </c>
      <c r="K8266" t="s">
        <v>36592</v>
      </c>
      <c r="L8266" t="s">
        <v>36593</v>
      </c>
      <c r="M8266" t="s">
        <v>45</v>
      </c>
      <c r="N8266">
        <v>2</v>
      </c>
      <c r="O8266">
        <f>Table1[[#This Row],[Price]]-0.1*Table1[[#This Row],[Price]]</f>
        <v>201.375</v>
      </c>
      <c r="P8266" s="9">
        <f>(Table1[[#This Row],[Expiration Date]]-Table1[[#This Row],[Manufacturing Date]])/365</f>
        <v>0.8</v>
      </c>
      <c r="Q8266" t="str">
        <f>IF(Table1[[#This Row],[Expiration Date]]-J8274&gt;12/31/2024,"not expired","expired")</f>
        <v>expired</v>
      </c>
      <c r="R8266">
        <f>Table1[[#This Row],[Discounted Price]]*0.95</f>
        <v>191.30624999999998</v>
      </c>
      <c r="S8266">
        <f>Table1[[#This Row],[Discounted Price]]*0.9</f>
        <v>181.23750000000001</v>
      </c>
      <c r="T8266">
        <f>Table1[[#This Row],[Discounted Price]]*0.8</f>
        <v>161.10000000000002</v>
      </c>
      <c r="U8266">
        <f>Table1[[#This Row],[Price]]*0.52</f>
        <v>116.35000000000001</v>
      </c>
      <c r="V8266">
        <f>(Table1[[#This Row],[Price]]-Table1[[#This Row],[Scrap value]])/2</f>
        <v>53.699999999999996</v>
      </c>
    </row>
    <row r="8267" spans="1:22" x14ac:dyDescent="0.25">
      <c r="A8267" t="s">
        <v>36594</v>
      </c>
      <c r="B8267" t="s">
        <v>35</v>
      </c>
      <c r="C8267" t="s">
        <v>47</v>
      </c>
      <c r="D8267" t="s">
        <v>36595</v>
      </c>
      <c r="E8267">
        <v>74.739999999999995</v>
      </c>
      <c r="F8267">
        <v>4</v>
      </c>
      <c r="G8267" t="s">
        <v>43729</v>
      </c>
      <c r="H8267" t="s">
        <v>3412</v>
      </c>
      <c r="I8267" s="1">
        <v>45000</v>
      </c>
      <c r="J8267" s="1">
        <v>45658</v>
      </c>
      <c r="K8267" t="s">
        <v>36596</v>
      </c>
      <c r="L8267" t="s">
        <v>36597</v>
      </c>
      <c r="M8267" t="s">
        <v>45</v>
      </c>
      <c r="N8267">
        <v>4</v>
      </c>
      <c r="O8267">
        <f>Table1[[#This Row],[Price]]-0.1*Table1[[#This Row],[Price]]</f>
        <v>67.265999999999991</v>
      </c>
      <c r="P8267" s="9">
        <f>(Table1[[#This Row],[Expiration Date]]-Table1[[#This Row],[Manufacturing Date]])/365</f>
        <v>1.8027397260273972</v>
      </c>
      <c r="Q8267" t="str">
        <f>IF(Table1[[#This Row],[Expiration Date]]-J8275&gt;12/31/2024,"not expired","expired")</f>
        <v>expired</v>
      </c>
      <c r="R8267">
        <f>Table1[[#This Row],[Discounted Price]]*0.95</f>
        <v>63.902699999999989</v>
      </c>
      <c r="S8267">
        <f>Table1[[#This Row],[Discounted Price]]*0.9</f>
        <v>60.539399999999993</v>
      </c>
      <c r="T8267">
        <f>Table1[[#This Row],[Discounted Price]]*0.8</f>
        <v>53.812799999999996</v>
      </c>
      <c r="U8267">
        <f>Table1[[#This Row],[Price]]*0.52</f>
        <v>38.864799999999995</v>
      </c>
      <c r="V8267">
        <f>(Table1[[#This Row],[Price]]-Table1[[#This Row],[Scrap value]])/2</f>
        <v>17.9376</v>
      </c>
    </row>
    <row r="8268" spans="1:22" x14ac:dyDescent="0.25">
      <c r="A8268" t="s">
        <v>36598</v>
      </c>
      <c r="B8268" t="s">
        <v>35</v>
      </c>
      <c r="C8268" t="s">
        <v>47</v>
      </c>
      <c r="D8268" t="s">
        <v>36599</v>
      </c>
      <c r="E8268">
        <v>35.56</v>
      </c>
      <c r="F8268">
        <v>41</v>
      </c>
      <c r="G8268" t="s">
        <v>43729</v>
      </c>
      <c r="H8268" t="s">
        <v>2433</v>
      </c>
      <c r="I8268" s="1">
        <v>45000</v>
      </c>
      <c r="J8268" s="1">
        <v>46023</v>
      </c>
      <c r="K8268" t="s">
        <v>36600</v>
      </c>
      <c r="L8268" t="s">
        <v>36601</v>
      </c>
      <c r="M8268" t="s">
        <v>27</v>
      </c>
      <c r="N8268">
        <v>2</v>
      </c>
      <c r="O8268">
        <f>Table1[[#This Row],[Price]]-0.1*Table1[[#This Row],[Price]]</f>
        <v>32.004000000000005</v>
      </c>
      <c r="P8268" s="9">
        <f>(Table1[[#This Row],[Expiration Date]]-Table1[[#This Row],[Manufacturing Date]])/365</f>
        <v>2.8027397260273972</v>
      </c>
      <c r="Q8268" t="str">
        <f>IF(Table1[[#This Row],[Expiration Date]]-J8276&gt;12/31/2024,"not expired","expired")</f>
        <v>expired</v>
      </c>
      <c r="R8268">
        <f>Table1[[#This Row],[Discounted Price]]*0.95</f>
        <v>30.403800000000004</v>
      </c>
      <c r="S8268">
        <f>Table1[[#This Row],[Discounted Price]]*0.9</f>
        <v>28.803600000000007</v>
      </c>
      <c r="T8268">
        <f>Table1[[#This Row],[Discounted Price]]*0.8</f>
        <v>25.603200000000005</v>
      </c>
      <c r="U8268">
        <f>Table1[[#This Row],[Price]]*0.52</f>
        <v>18.491200000000003</v>
      </c>
      <c r="V8268">
        <f>(Table1[[#This Row],[Price]]-Table1[[#This Row],[Scrap value]])/2</f>
        <v>8.5343999999999998</v>
      </c>
    </row>
    <row r="8269" spans="1:22" x14ac:dyDescent="0.25">
      <c r="A8269" t="s">
        <v>36602</v>
      </c>
      <c r="B8269" t="s">
        <v>15</v>
      </c>
      <c r="C8269" t="s">
        <v>47</v>
      </c>
      <c r="D8269" t="s">
        <v>36603</v>
      </c>
      <c r="E8269">
        <v>235.17</v>
      </c>
      <c r="F8269">
        <v>74</v>
      </c>
      <c r="G8269" t="s">
        <v>43728</v>
      </c>
      <c r="H8269" t="s">
        <v>10517</v>
      </c>
      <c r="I8269" s="1">
        <v>45137</v>
      </c>
      <c r="J8269" s="1">
        <v>45658</v>
      </c>
      <c r="K8269" t="s">
        <v>36604</v>
      </c>
      <c r="L8269" t="s">
        <v>36605</v>
      </c>
      <c r="M8269" t="s">
        <v>20</v>
      </c>
      <c r="N8269">
        <v>5</v>
      </c>
      <c r="O8269">
        <f>Table1[[#This Row],[Price]]-0.1*Table1[[#This Row],[Price]]</f>
        <v>211.65299999999999</v>
      </c>
      <c r="P8269" s="9">
        <f>(Table1[[#This Row],[Expiration Date]]-Table1[[#This Row],[Manufacturing Date]])/365</f>
        <v>1.4273972602739726</v>
      </c>
      <c r="Q8269" t="str">
        <f>IF(Table1[[#This Row],[Expiration Date]]-J8277&gt;12/31/2024,"not expired","expired")</f>
        <v>expired</v>
      </c>
      <c r="R8269">
        <f>Table1[[#This Row],[Discounted Price]]*0.95</f>
        <v>201.07034999999999</v>
      </c>
      <c r="S8269">
        <f>Table1[[#This Row],[Discounted Price]]*0.9</f>
        <v>190.48769999999999</v>
      </c>
      <c r="T8269">
        <f>Table1[[#This Row],[Discounted Price]]*0.8</f>
        <v>169.32240000000002</v>
      </c>
      <c r="U8269">
        <f>Table1[[#This Row],[Price]]*0.52</f>
        <v>122.2884</v>
      </c>
      <c r="V8269">
        <f>(Table1[[#This Row],[Price]]-Table1[[#This Row],[Scrap value]])/2</f>
        <v>56.440799999999996</v>
      </c>
    </row>
    <row r="8270" spans="1:22" x14ac:dyDescent="0.25">
      <c r="A8270" t="s">
        <v>36606</v>
      </c>
      <c r="B8270" t="s">
        <v>35</v>
      </c>
      <c r="C8270" t="s">
        <v>47</v>
      </c>
      <c r="D8270" t="s">
        <v>36607</v>
      </c>
      <c r="E8270">
        <v>124.78</v>
      </c>
      <c r="F8270">
        <v>36</v>
      </c>
      <c r="G8270" t="s">
        <v>43728</v>
      </c>
      <c r="H8270" t="s">
        <v>9251</v>
      </c>
      <c r="I8270" s="1">
        <v>44927</v>
      </c>
      <c r="J8270" s="1">
        <v>46023</v>
      </c>
      <c r="K8270" t="s">
        <v>36608</v>
      </c>
      <c r="L8270" t="s">
        <v>36609</v>
      </c>
      <c r="M8270" t="s">
        <v>27</v>
      </c>
      <c r="N8270">
        <v>2</v>
      </c>
      <c r="O8270">
        <f>Table1[[#This Row],[Price]]-0.1*Table1[[#This Row],[Price]]</f>
        <v>112.30199999999999</v>
      </c>
      <c r="P8270" s="9">
        <f>(Table1[[#This Row],[Expiration Date]]-Table1[[#This Row],[Manufacturing Date]])/365</f>
        <v>3.0027397260273974</v>
      </c>
      <c r="Q8270" t="str">
        <f>IF(Table1[[#This Row],[Expiration Date]]-J8278&gt;12/31/2024,"not expired","expired")</f>
        <v>not expired</v>
      </c>
      <c r="R8270">
        <f>Table1[[#This Row],[Discounted Price]]*0.95</f>
        <v>106.68689999999999</v>
      </c>
      <c r="S8270">
        <f>Table1[[#This Row],[Discounted Price]]*0.9</f>
        <v>101.0718</v>
      </c>
      <c r="T8270">
        <f>Table1[[#This Row],[Discounted Price]]*0.8</f>
        <v>89.8416</v>
      </c>
      <c r="U8270">
        <f>Table1[[#This Row],[Price]]*0.52</f>
        <v>64.885599999999997</v>
      </c>
      <c r="V8270">
        <f>(Table1[[#This Row],[Price]]-Table1[[#This Row],[Scrap value]])/2</f>
        <v>29.947200000000002</v>
      </c>
    </row>
    <row r="8271" spans="1:22" x14ac:dyDescent="0.25">
      <c r="A8271" t="s">
        <v>36610</v>
      </c>
      <c r="B8271" t="s">
        <v>15</v>
      </c>
      <c r="C8271" t="s">
        <v>47</v>
      </c>
      <c r="D8271" t="s">
        <v>36611</v>
      </c>
      <c r="E8271">
        <v>362.67</v>
      </c>
      <c r="F8271">
        <v>88</v>
      </c>
      <c r="G8271" t="s">
        <v>43729</v>
      </c>
      <c r="H8271" t="s">
        <v>29239</v>
      </c>
      <c r="I8271" s="1">
        <v>45137</v>
      </c>
      <c r="J8271" s="1">
        <v>46023</v>
      </c>
      <c r="K8271" t="s">
        <v>36612</v>
      </c>
      <c r="L8271" t="s">
        <v>36613</v>
      </c>
      <c r="M8271" t="s">
        <v>45</v>
      </c>
      <c r="N8271">
        <v>5</v>
      </c>
      <c r="O8271">
        <f>Table1[[#This Row],[Price]]-0.1*Table1[[#This Row],[Price]]</f>
        <v>326.40300000000002</v>
      </c>
      <c r="P8271" s="9">
        <f>(Table1[[#This Row],[Expiration Date]]-Table1[[#This Row],[Manufacturing Date]])/365</f>
        <v>2.4273972602739726</v>
      </c>
      <c r="Q8271" t="str">
        <f>IF(Table1[[#This Row],[Expiration Date]]-J8279&gt;12/31/2024,"not expired","expired")</f>
        <v>not expired</v>
      </c>
      <c r="R8271">
        <f>Table1[[#This Row],[Discounted Price]]*0.95</f>
        <v>310.08285000000001</v>
      </c>
      <c r="S8271">
        <f>Table1[[#This Row],[Discounted Price]]*0.9</f>
        <v>293.76270000000005</v>
      </c>
      <c r="T8271">
        <f>Table1[[#This Row],[Discounted Price]]*0.8</f>
        <v>261.12240000000003</v>
      </c>
      <c r="U8271">
        <f>Table1[[#This Row],[Price]]*0.52</f>
        <v>188.58840000000001</v>
      </c>
      <c r="V8271">
        <f>(Table1[[#This Row],[Price]]-Table1[[#This Row],[Scrap value]])/2</f>
        <v>87.040800000000004</v>
      </c>
    </row>
    <row r="8272" spans="1:22" x14ac:dyDescent="0.25">
      <c r="A8272" t="s">
        <v>36614</v>
      </c>
      <c r="B8272" t="s">
        <v>29</v>
      </c>
      <c r="C8272" t="s">
        <v>47</v>
      </c>
      <c r="D8272" t="s">
        <v>36615</v>
      </c>
      <c r="E8272">
        <v>343.92</v>
      </c>
      <c r="F8272">
        <v>44</v>
      </c>
      <c r="G8272" t="s">
        <v>43728</v>
      </c>
      <c r="H8272" t="s">
        <v>6909</v>
      </c>
      <c r="I8272" s="1">
        <v>45000</v>
      </c>
      <c r="J8272" s="1">
        <v>45658</v>
      </c>
      <c r="K8272" t="s">
        <v>36616</v>
      </c>
      <c r="L8272" t="s">
        <v>36617</v>
      </c>
      <c r="M8272" t="s">
        <v>45</v>
      </c>
      <c r="N8272">
        <v>1</v>
      </c>
      <c r="O8272">
        <f>Table1[[#This Row],[Price]]-0.1*Table1[[#This Row],[Price]]</f>
        <v>309.52800000000002</v>
      </c>
      <c r="P8272" s="9">
        <f>(Table1[[#This Row],[Expiration Date]]-Table1[[#This Row],[Manufacturing Date]])/365</f>
        <v>1.8027397260273972</v>
      </c>
      <c r="Q8272" t="str">
        <f>IF(Table1[[#This Row],[Expiration Date]]-J8280&gt;12/31/2024,"not expired","expired")</f>
        <v>expired</v>
      </c>
      <c r="R8272">
        <f>Table1[[#This Row],[Discounted Price]]*0.95</f>
        <v>294.05160000000001</v>
      </c>
      <c r="S8272">
        <f>Table1[[#This Row],[Discounted Price]]*0.9</f>
        <v>278.57520000000005</v>
      </c>
      <c r="T8272">
        <f>Table1[[#This Row],[Discounted Price]]*0.8</f>
        <v>247.62240000000003</v>
      </c>
      <c r="U8272">
        <f>Table1[[#This Row],[Price]]*0.52</f>
        <v>178.83840000000001</v>
      </c>
      <c r="V8272">
        <f>(Table1[[#This Row],[Price]]-Table1[[#This Row],[Scrap value]])/2</f>
        <v>82.540800000000004</v>
      </c>
    </row>
    <row r="8273" spans="1:22" x14ac:dyDescent="0.25">
      <c r="A8273" t="s">
        <v>36618</v>
      </c>
      <c r="B8273" t="s">
        <v>35</v>
      </c>
      <c r="C8273" t="s">
        <v>47</v>
      </c>
      <c r="D8273" t="s">
        <v>36619</v>
      </c>
      <c r="E8273">
        <v>53.8</v>
      </c>
      <c r="F8273">
        <v>80</v>
      </c>
      <c r="G8273" t="s">
        <v>43728</v>
      </c>
      <c r="H8273" t="s">
        <v>36620</v>
      </c>
      <c r="I8273" s="1">
        <v>44927</v>
      </c>
      <c r="J8273" s="1">
        <v>45658</v>
      </c>
      <c r="K8273" t="s">
        <v>36621</v>
      </c>
      <c r="L8273" t="s">
        <v>36622</v>
      </c>
      <c r="M8273" t="s">
        <v>20</v>
      </c>
      <c r="N8273">
        <v>3</v>
      </c>
      <c r="O8273">
        <f>Table1[[#This Row],[Price]]-0.1*Table1[[#This Row],[Price]]</f>
        <v>48.419999999999995</v>
      </c>
      <c r="P8273" s="9">
        <f>(Table1[[#This Row],[Expiration Date]]-Table1[[#This Row],[Manufacturing Date]])/365</f>
        <v>2.0027397260273974</v>
      </c>
      <c r="Q8273" t="str">
        <f>IF(Table1[[#This Row],[Expiration Date]]-J8281&gt;12/31/2024,"not expired","expired")</f>
        <v>expired</v>
      </c>
      <c r="R8273">
        <f>Table1[[#This Row],[Discounted Price]]*0.95</f>
        <v>45.998999999999995</v>
      </c>
      <c r="S8273">
        <f>Table1[[#This Row],[Discounted Price]]*0.9</f>
        <v>43.577999999999996</v>
      </c>
      <c r="T8273">
        <f>Table1[[#This Row],[Discounted Price]]*0.8</f>
        <v>38.735999999999997</v>
      </c>
      <c r="U8273">
        <f>Table1[[#This Row],[Price]]*0.52</f>
        <v>27.975999999999999</v>
      </c>
      <c r="V8273">
        <f>(Table1[[#This Row],[Price]]-Table1[[#This Row],[Scrap value]])/2</f>
        <v>12.911999999999999</v>
      </c>
    </row>
    <row r="8274" spans="1:22" x14ac:dyDescent="0.25">
      <c r="A8274" t="s">
        <v>36623</v>
      </c>
      <c r="B8274" t="s">
        <v>22</v>
      </c>
      <c r="C8274" t="s">
        <v>47</v>
      </c>
      <c r="D8274" t="s">
        <v>36624</v>
      </c>
      <c r="E8274">
        <v>470.03</v>
      </c>
      <c r="F8274">
        <v>49</v>
      </c>
      <c r="G8274" t="s">
        <v>43729</v>
      </c>
      <c r="H8274" t="s">
        <v>6174</v>
      </c>
      <c r="I8274" s="1">
        <v>45000</v>
      </c>
      <c r="J8274" s="1">
        <v>46023</v>
      </c>
      <c r="K8274" t="s">
        <v>36625</v>
      </c>
      <c r="L8274" t="s">
        <v>36626</v>
      </c>
      <c r="M8274" t="s">
        <v>27</v>
      </c>
      <c r="N8274">
        <v>3</v>
      </c>
      <c r="O8274">
        <f>Table1[[#This Row],[Price]]-0.1*Table1[[#This Row],[Price]]</f>
        <v>423.02699999999999</v>
      </c>
      <c r="P8274" s="9">
        <f>(Table1[[#This Row],[Expiration Date]]-Table1[[#This Row],[Manufacturing Date]])/365</f>
        <v>2.8027397260273972</v>
      </c>
      <c r="Q8274" t="str">
        <f>IF(Table1[[#This Row],[Expiration Date]]-J8282&gt;12/31/2024,"not expired","expired")</f>
        <v>not expired</v>
      </c>
      <c r="R8274">
        <f>Table1[[#This Row],[Discounted Price]]*0.95</f>
        <v>401.87564999999995</v>
      </c>
      <c r="S8274">
        <f>Table1[[#This Row],[Discounted Price]]*0.9</f>
        <v>380.72429999999997</v>
      </c>
      <c r="T8274">
        <f>Table1[[#This Row],[Discounted Price]]*0.8</f>
        <v>338.42160000000001</v>
      </c>
      <c r="U8274">
        <f>Table1[[#This Row],[Price]]*0.52</f>
        <v>244.41559999999998</v>
      </c>
      <c r="V8274">
        <f>(Table1[[#This Row],[Price]]-Table1[[#This Row],[Scrap value]])/2</f>
        <v>112.80719999999999</v>
      </c>
    </row>
    <row r="8275" spans="1:22" x14ac:dyDescent="0.25">
      <c r="A8275" t="s">
        <v>36627</v>
      </c>
      <c r="B8275" t="s">
        <v>35</v>
      </c>
      <c r="C8275" t="s">
        <v>47</v>
      </c>
      <c r="D8275" t="s">
        <v>36628</v>
      </c>
      <c r="E8275">
        <v>13.43</v>
      </c>
      <c r="F8275">
        <v>11</v>
      </c>
      <c r="G8275" t="s">
        <v>43729</v>
      </c>
      <c r="H8275" t="s">
        <v>29244</v>
      </c>
      <c r="I8275" s="1">
        <v>45000</v>
      </c>
      <c r="J8275" s="1">
        <v>45658</v>
      </c>
      <c r="K8275" t="s">
        <v>36629</v>
      </c>
      <c r="L8275" t="s">
        <v>36630</v>
      </c>
      <c r="M8275" t="s">
        <v>45</v>
      </c>
      <c r="N8275">
        <v>3</v>
      </c>
      <c r="O8275">
        <f>Table1[[#This Row],[Price]]-0.1*Table1[[#This Row],[Price]]</f>
        <v>12.087</v>
      </c>
      <c r="P8275" s="9">
        <f>(Table1[[#This Row],[Expiration Date]]-Table1[[#This Row],[Manufacturing Date]])/365</f>
        <v>1.8027397260273972</v>
      </c>
      <c r="Q8275" t="str">
        <f>IF(Table1[[#This Row],[Expiration Date]]-J8283&gt;12/31/2024,"not expired","expired")</f>
        <v>expired</v>
      </c>
      <c r="R8275">
        <f>Table1[[#This Row],[Discounted Price]]*0.95</f>
        <v>11.48265</v>
      </c>
      <c r="S8275">
        <f>Table1[[#This Row],[Discounted Price]]*0.9</f>
        <v>10.878299999999999</v>
      </c>
      <c r="T8275">
        <f>Table1[[#This Row],[Discounted Price]]*0.8</f>
        <v>9.6696000000000009</v>
      </c>
      <c r="U8275">
        <f>Table1[[#This Row],[Price]]*0.52</f>
        <v>6.9836</v>
      </c>
      <c r="V8275">
        <f>(Table1[[#This Row],[Price]]-Table1[[#This Row],[Scrap value]])/2</f>
        <v>3.2231999999999998</v>
      </c>
    </row>
    <row r="8276" spans="1:22" x14ac:dyDescent="0.25">
      <c r="A8276" t="s">
        <v>36631</v>
      </c>
      <c r="B8276" t="s">
        <v>15</v>
      </c>
      <c r="C8276" t="s">
        <v>47</v>
      </c>
      <c r="D8276" t="s">
        <v>36632</v>
      </c>
      <c r="E8276">
        <v>462.48</v>
      </c>
      <c r="F8276">
        <v>56</v>
      </c>
      <c r="G8276" t="s">
        <v>43730</v>
      </c>
      <c r="H8276" t="s">
        <v>12209</v>
      </c>
      <c r="I8276" s="1">
        <v>45000</v>
      </c>
      <c r="J8276" s="1">
        <v>46023</v>
      </c>
      <c r="K8276" t="s">
        <v>36633</v>
      </c>
      <c r="L8276" t="s">
        <v>36634</v>
      </c>
      <c r="M8276" t="s">
        <v>20</v>
      </c>
      <c r="N8276">
        <v>1</v>
      </c>
      <c r="O8276">
        <f>Table1[[#This Row],[Price]]-0.1*Table1[[#This Row],[Price]]</f>
        <v>416.23200000000003</v>
      </c>
      <c r="P8276" s="9">
        <f>(Table1[[#This Row],[Expiration Date]]-Table1[[#This Row],[Manufacturing Date]])/365</f>
        <v>2.8027397260273972</v>
      </c>
      <c r="Q8276" t="str">
        <f>IF(Table1[[#This Row],[Expiration Date]]-J8284&gt;12/31/2024,"not expired","expired")</f>
        <v>expired</v>
      </c>
      <c r="R8276">
        <f>Table1[[#This Row],[Discounted Price]]*0.95</f>
        <v>395.42040000000003</v>
      </c>
      <c r="S8276">
        <f>Table1[[#This Row],[Discounted Price]]*0.9</f>
        <v>374.60880000000003</v>
      </c>
      <c r="T8276">
        <f>Table1[[#This Row],[Discounted Price]]*0.8</f>
        <v>332.98560000000003</v>
      </c>
      <c r="U8276">
        <f>Table1[[#This Row],[Price]]*0.52</f>
        <v>240.48960000000002</v>
      </c>
      <c r="V8276">
        <f>(Table1[[#This Row],[Price]]-Table1[[#This Row],[Scrap value]])/2</f>
        <v>110.9952</v>
      </c>
    </row>
    <row r="8277" spans="1:22" x14ac:dyDescent="0.25">
      <c r="A8277" t="s">
        <v>36635</v>
      </c>
      <c r="B8277" t="s">
        <v>29</v>
      </c>
      <c r="C8277" t="s">
        <v>47</v>
      </c>
      <c r="D8277" t="s">
        <v>36636</v>
      </c>
      <c r="E8277">
        <v>437.88</v>
      </c>
      <c r="F8277">
        <v>71</v>
      </c>
      <c r="G8277" t="s">
        <v>43728</v>
      </c>
      <c r="H8277" t="s">
        <v>19771</v>
      </c>
      <c r="I8277" s="1">
        <v>44927</v>
      </c>
      <c r="J8277" s="1">
        <v>46023</v>
      </c>
      <c r="K8277" t="s">
        <v>36637</v>
      </c>
      <c r="L8277" t="s">
        <v>36638</v>
      </c>
      <c r="M8277" t="s">
        <v>45</v>
      </c>
      <c r="N8277">
        <v>5</v>
      </c>
      <c r="O8277">
        <f>Table1[[#This Row],[Price]]-0.1*Table1[[#This Row],[Price]]</f>
        <v>394.09199999999998</v>
      </c>
      <c r="P8277" s="9">
        <f>(Table1[[#This Row],[Expiration Date]]-Table1[[#This Row],[Manufacturing Date]])/365</f>
        <v>3.0027397260273974</v>
      </c>
      <c r="Q8277" t="str">
        <f>IF(Table1[[#This Row],[Expiration Date]]-J8285&gt;12/31/2024,"not expired","expired")</f>
        <v>not expired</v>
      </c>
      <c r="R8277">
        <f>Table1[[#This Row],[Discounted Price]]*0.95</f>
        <v>374.38739999999996</v>
      </c>
      <c r="S8277">
        <f>Table1[[#This Row],[Discounted Price]]*0.9</f>
        <v>354.68279999999999</v>
      </c>
      <c r="T8277">
        <f>Table1[[#This Row],[Discounted Price]]*0.8</f>
        <v>315.27359999999999</v>
      </c>
      <c r="U8277">
        <f>Table1[[#This Row],[Price]]*0.52</f>
        <v>227.69759999999999</v>
      </c>
      <c r="V8277">
        <f>(Table1[[#This Row],[Price]]-Table1[[#This Row],[Scrap value]])/2</f>
        <v>105.0912</v>
      </c>
    </row>
    <row r="8278" spans="1:22" x14ac:dyDescent="0.25">
      <c r="A8278" t="s">
        <v>36639</v>
      </c>
      <c r="B8278" t="s">
        <v>35</v>
      </c>
      <c r="C8278" t="s">
        <v>47</v>
      </c>
      <c r="D8278" t="s">
        <v>36640</v>
      </c>
      <c r="E8278">
        <v>58.17</v>
      </c>
      <c r="F8278">
        <v>69</v>
      </c>
      <c r="G8278" t="s">
        <v>43729</v>
      </c>
      <c r="H8278" t="s">
        <v>30149</v>
      </c>
      <c r="I8278" s="1">
        <v>45137</v>
      </c>
      <c r="J8278" s="1">
        <v>45658</v>
      </c>
      <c r="K8278" t="s">
        <v>36641</v>
      </c>
      <c r="L8278" t="s">
        <v>36642</v>
      </c>
      <c r="M8278" t="s">
        <v>20</v>
      </c>
      <c r="N8278">
        <v>5</v>
      </c>
      <c r="O8278">
        <f>Table1[[#This Row],[Price]]-0.1*Table1[[#This Row],[Price]]</f>
        <v>52.353000000000002</v>
      </c>
      <c r="P8278" s="9">
        <f>(Table1[[#This Row],[Expiration Date]]-Table1[[#This Row],[Manufacturing Date]])/365</f>
        <v>1.4273972602739726</v>
      </c>
      <c r="Q8278" t="str">
        <f>IF(Table1[[#This Row],[Expiration Date]]-J8286&gt;12/31/2024,"not expired","expired")</f>
        <v>expired</v>
      </c>
      <c r="R8278">
        <f>Table1[[#This Row],[Discounted Price]]*0.95</f>
        <v>49.735349999999997</v>
      </c>
      <c r="S8278">
        <f>Table1[[#This Row],[Discounted Price]]*0.9</f>
        <v>47.117699999999999</v>
      </c>
      <c r="T8278">
        <f>Table1[[#This Row],[Discounted Price]]*0.8</f>
        <v>41.882400000000004</v>
      </c>
      <c r="U8278">
        <f>Table1[[#This Row],[Price]]*0.52</f>
        <v>30.2484</v>
      </c>
      <c r="V8278">
        <f>(Table1[[#This Row],[Price]]-Table1[[#This Row],[Scrap value]])/2</f>
        <v>13.960800000000001</v>
      </c>
    </row>
    <row r="8279" spans="1:22" x14ac:dyDescent="0.25">
      <c r="A8279" t="s">
        <v>36643</v>
      </c>
      <c r="B8279" t="s">
        <v>15</v>
      </c>
      <c r="C8279" t="s">
        <v>47</v>
      </c>
      <c r="D8279" t="s">
        <v>36644</v>
      </c>
      <c r="E8279">
        <v>218.56</v>
      </c>
      <c r="F8279">
        <v>51</v>
      </c>
      <c r="G8279" t="s">
        <v>43728</v>
      </c>
      <c r="H8279" t="s">
        <v>19613</v>
      </c>
      <c r="I8279" s="1">
        <v>45000</v>
      </c>
      <c r="J8279" s="1">
        <v>45292</v>
      </c>
      <c r="K8279" t="s">
        <v>36645</v>
      </c>
      <c r="L8279" t="s">
        <v>36646</v>
      </c>
      <c r="M8279" t="s">
        <v>27</v>
      </c>
      <c r="N8279">
        <v>3</v>
      </c>
      <c r="O8279">
        <f>Table1[[#This Row],[Price]]-0.1*Table1[[#This Row],[Price]]</f>
        <v>196.70400000000001</v>
      </c>
      <c r="P8279" s="9">
        <f>(Table1[[#This Row],[Expiration Date]]-Table1[[#This Row],[Manufacturing Date]])/365</f>
        <v>0.8</v>
      </c>
      <c r="Q8279" t="str">
        <f>IF(Table1[[#This Row],[Expiration Date]]-J8287&gt;12/31/2024,"not expired","expired")</f>
        <v>expired</v>
      </c>
      <c r="R8279">
        <f>Table1[[#This Row],[Discounted Price]]*0.95</f>
        <v>186.86879999999999</v>
      </c>
      <c r="S8279">
        <f>Table1[[#This Row],[Discounted Price]]*0.9</f>
        <v>177.03360000000001</v>
      </c>
      <c r="T8279">
        <f>Table1[[#This Row],[Discounted Price]]*0.8</f>
        <v>157.36320000000001</v>
      </c>
      <c r="U8279">
        <f>Table1[[#This Row],[Price]]*0.52</f>
        <v>113.6512</v>
      </c>
      <c r="V8279">
        <f>(Table1[[#This Row],[Price]]-Table1[[#This Row],[Scrap value]])/2</f>
        <v>52.4544</v>
      </c>
    </row>
    <row r="8280" spans="1:22" x14ac:dyDescent="0.25">
      <c r="A8280" t="s">
        <v>36647</v>
      </c>
      <c r="B8280" t="s">
        <v>29</v>
      </c>
      <c r="C8280" t="s">
        <v>47</v>
      </c>
      <c r="D8280" t="s">
        <v>36648</v>
      </c>
      <c r="E8280">
        <v>32.32</v>
      </c>
      <c r="F8280">
        <v>96</v>
      </c>
      <c r="G8280" t="s">
        <v>43729</v>
      </c>
      <c r="H8280" t="s">
        <v>10540</v>
      </c>
      <c r="I8280" s="1">
        <v>45137</v>
      </c>
      <c r="J8280" s="1">
        <v>46023</v>
      </c>
      <c r="K8280" t="s">
        <v>36649</v>
      </c>
      <c r="L8280" t="s">
        <v>36650</v>
      </c>
      <c r="M8280" t="s">
        <v>27</v>
      </c>
      <c r="N8280">
        <v>1</v>
      </c>
      <c r="O8280">
        <f>Table1[[#This Row],[Price]]-0.1*Table1[[#This Row],[Price]]</f>
        <v>29.088000000000001</v>
      </c>
      <c r="P8280" s="9">
        <f>(Table1[[#This Row],[Expiration Date]]-Table1[[#This Row],[Manufacturing Date]])/365</f>
        <v>2.4273972602739726</v>
      </c>
      <c r="Q8280" t="str">
        <f>IF(Table1[[#This Row],[Expiration Date]]-J8288&gt;12/31/2024,"not expired","expired")</f>
        <v>expired</v>
      </c>
      <c r="R8280">
        <f>Table1[[#This Row],[Discounted Price]]*0.95</f>
        <v>27.633600000000001</v>
      </c>
      <c r="S8280">
        <f>Table1[[#This Row],[Discounted Price]]*0.9</f>
        <v>26.179200000000002</v>
      </c>
      <c r="T8280">
        <f>Table1[[#This Row],[Discounted Price]]*0.8</f>
        <v>23.270400000000002</v>
      </c>
      <c r="U8280">
        <f>Table1[[#This Row],[Price]]*0.52</f>
        <v>16.8064</v>
      </c>
      <c r="V8280">
        <f>(Table1[[#This Row],[Price]]-Table1[[#This Row],[Scrap value]])/2</f>
        <v>7.7568000000000001</v>
      </c>
    </row>
    <row r="8281" spans="1:22" x14ac:dyDescent="0.25">
      <c r="A8281" t="s">
        <v>36651</v>
      </c>
      <c r="B8281" t="s">
        <v>29</v>
      </c>
      <c r="C8281" t="s">
        <v>47</v>
      </c>
      <c r="D8281" t="s">
        <v>36652</v>
      </c>
      <c r="E8281">
        <v>183.47</v>
      </c>
      <c r="F8281">
        <v>57</v>
      </c>
      <c r="G8281" t="s">
        <v>43729</v>
      </c>
      <c r="H8281" t="s">
        <v>3610</v>
      </c>
      <c r="I8281" s="1">
        <v>45137</v>
      </c>
      <c r="J8281" s="1">
        <v>45658</v>
      </c>
      <c r="K8281" t="s">
        <v>36653</v>
      </c>
      <c r="L8281" t="s">
        <v>36654</v>
      </c>
      <c r="M8281" t="s">
        <v>27</v>
      </c>
      <c r="N8281">
        <v>5</v>
      </c>
      <c r="O8281">
        <f>Table1[[#This Row],[Price]]-0.1*Table1[[#This Row],[Price]]</f>
        <v>165.12299999999999</v>
      </c>
      <c r="P8281" s="9">
        <f>(Table1[[#This Row],[Expiration Date]]-Table1[[#This Row],[Manufacturing Date]])/365</f>
        <v>1.4273972602739726</v>
      </c>
      <c r="Q8281" t="str">
        <f>IF(Table1[[#This Row],[Expiration Date]]-J8289&gt;12/31/2024,"not expired","expired")</f>
        <v>expired</v>
      </c>
      <c r="R8281">
        <f>Table1[[#This Row],[Discounted Price]]*0.95</f>
        <v>156.86684999999997</v>
      </c>
      <c r="S8281">
        <f>Table1[[#This Row],[Discounted Price]]*0.9</f>
        <v>148.61070000000001</v>
      </c>
      <c r="T8281">
        <f>Table1[[#This Row],[Discounted Price]]*0.8</f>
        <v>132.0984</v>
      </c>
      <c r="U8281">
        <f>Table1[[#This Row],[Price]]*0.52</f>
        <v>95.40440000000001</v>
      </c>
      <c r="V8281">
        <f>(Table1[[#This Row],[Price]]-Table1[[#This Row],[Scrap value]])/2</f>
        <v>44.032799999999995</v>
      </c>
    </row>
    <row r="8282" spans="1:22" x14ac:dyDescent="0.25">
      <c r="A8282" t="s">
        <v>36655</v>
      </c>
      <c r="B8282" t="s">
        <v>22</v>
      </c>
      <c r="C8282" t="s">
        <v>47</v>
      </c>
      <c r="D8282" t="s">
        <v>36656</v>
      </c>
      <c r="E8282">
        <v>311.06</v>
      </c>
      <c r="F8282">
        <v>22</v>
      </c>
      <c r="G8282" t="s">
        <v>43730</v>
      </c>
      <c r="H8282" t="s">
        <v>8206</v>
      </c>
      <c r="I8282" s="1">
        <v>44927</v>
      </c>
      <c r="J8282" s="1">
        <v>45658</v>
      </c>
      <c r="K8282" t="s">
        <v>36657</v>
      </c>
      <c r="L8282" t="s">
        <v>36658</v>
      </c>
      <c r="M8282" t="s">
        <v>27</v>
      </c>
      <c r="N8282">
        <v>4</v>
      </c>
      <c r="O8282">
        <f>Table1[[#This Row],[Price]]-0.1*Table1[[#This Row],[Price]]</f>
        <v>279.95400000000001</v>
      </c>
      <c r="P8282" s="9">
        <f>(Table1[[#This Row],[Expiration Date]]-Table1[[#This Row],[Manufacturing Date]])/365</f>
        <v>2.0027397260273974</v>
      </c>
      <c r="Q8282" t="str">
        <f>IF(Table1[[#This Row],[Expiration Date]]-J8290&gt;12/31/2024,"not expired","expired")</f>
        <v>expired</v>
      </c>
      <c r="R8282">
        <f>Table1[[#This Row],[Discounted Price]]*0.95</f>
        <v>265.9563</v>
      </c>
      <c r="S8282">
        <f>Table1[[#This Row],[Discounted Price]]*0.9</f>
        <v>251.95860000000002</v>
      </c>
      <c r="T8282">
        <f>Table1[[#This Row],[Discounted Price]]*0.8</f>
        <v>223.96320000000003</v>
      </c>
      <c r="U8282">
        <f>Table1[[#This Row],[Price]]*0.52</f>
        <v>161.75120000000001</v>
      </c>
      <c r="V8282">
        <f>(Table1[[#This Row],[Price]]-Table1[[#This Row],[Scrap value]])/2</f>
        <v>74.654399999999995</v>
      </c>
    </row>
    <row r="8283" spans="1:22" x14ac:dyDescent="0.25">
      <c r="A8283" t="s">
        <v>36659</v>
      </c>
      <c r="B8283" t="s">
        <v>35</v>
      </c>
      <c r="C8283" t="s">
        <v>47</v>
      </c>
      <c r="D8283" t="s">
        <v>36660</v>
      </c>
      <c r="E8283">
        <v>155.4</v>
      </c>
      <c r="F8283">
        <v>94</v>
      </c>
      <c r="G8283" t="s">
        <v>43729</v>
      </c>
      <c r="H8283" t="s">
        <v>36661</v>
      </c>
      <c r="I8283" s="1">
        <v>44927</v>
      </c>
      <c r="J8283" s="1">
        <v>45658</v>
      </c>
      <c r="K8283" t="s">
        <v>36662</v>
      </c>
      <c r="L8283" t="s">
        <v>36663</v>
      </c>
      <c r="M8283" t="s">
        <v>45</v>
      </c>
      <c r="N8283">
        <v>2</v>
      </c>
      <c r="O8283">
        <f>Table1[[#This Row],[Price]]-0.1*Table1[[#This Row],[Price]]</f>
        <v>139.86000000000001</v>
      </c>
      <c r="P8283" s="9">
        <f>(Table1[[#This Row],[Expiration Date]]-Table1[[#This Row],[Manufacturing Date]])/365</f>
        <v>2.0027397260273974</v>
      </c>
      <c r="Q8283" t="str">
        <f>IF(Table1[[#This Row],[Expiration Date]]-J8291&gt;12/31/2024,"not expired","expired")</f>
        <v>expired</v>
      </c>
      <c r="R8283">
        <f>Table1[[#This Row],[Discounted Price]]*0.95</f>
        <v>132.86700000000002</v>
      </c>
      <c r="S8283">
        <f>Table1[[#This Row],[Discounted Price]]*0.9</f>
        <v>125.87400000000001</v>
      </c>
      <c r="T8283">
        <f>Table1[[#This Row],[Discounted Price]]*0.8</f>
        <v>111.88800000000002</v>
      </c>
      <c r="U8283">
        <f>Table1[[#This Row],[Price]]*0.52</f>
        <v>80.808000000000007</v>
      </c>
      <c r="V8283">
        <f>(Table1[[#This Row],[Price]]-Table1[[#This Row],[Scrap value]])/2</f>
        <v>37.295999999999999</v>
      </c>
    </row>
    <row r="8284" spans="1:22" x14ac:dyDescent="0.25">
      <c r="A8284" t="s">
        <v>36664</v>
      </c>
      <c r="B8284" t="s">
        <v>15</v>
      </c>
      <c r="C8284" t="s">
        <v>47</v>
      </c>
      <c r="D8284" t="s">
        <v>36665</v>
      </c>
      <c r="E8284">
        <v>341.98</v>
      </c>
      <c r="F8284">
        <v>22</v>
      </c>
      <c r="G8284" t="s">
        <v>43730</v>
      </c>
      <c r="H8284" t="s">
        <v>36666</v>
      </c>
      <c r="I8284" s="1">
        <v>44927</v>
      </c>
      <c r="J8284" s="1">
        <v>46023</v>
      </c>
      <c r="K8284" t="s">
        <v>36667</v>
      </c>
      <c r="L8284" t="s">
        <v>36668</v>
      </c>
      <c r="M8284" t="s">
        <v>20</v>
      </c>
      <c r="N8284">
        <v>2</v>
      </c>
      <c r="O8284">
        <f>Table1[[#This Row],[Price]]-0.1*Table1[[#This Row],[Price]]</f>
        <v>307.78200000000004</v>
      </c>
      <c r="P8284" s="9">
        <f>(Table1[[#This Row],[Expiration Date]]-Table1[[#This Row],[Manufacturing Date]])/365</f>
        <v>3.0027397260273974</v>
      </c>
      <c r="Q8284" t="str">
        <f>IF(Table1[[#This Row],[Expiration Date]]-J8292&gt;12/31/2024,"not expired","expired")</f>
        <v>not expired</v>
      </c>
      <c r="R8284">
        <f>Table1[[#This Row],[Discounted Price]]*0.95</f>
        <v>292.3929</v>
      </c>
      <c r="S8284">
        <f>Table1[[#This Row],[Discounted Price]]*0.9</f>
        <v>277.00380000000007</v>
      </c>
      <c r="T8284">
        <f>Table1[[#This Row],[Discounted Price]]*0.8</f>
        <v>246.22560000000004</v>
      </c>
      <c r="U8284">
        <f>Table1[[#This Row],[Price]]*0.52</f>
        <v>177.82960000000003</v>
      </c>
      <c r="V8284">
        <f>(Table1[[#This Row],[Price]]-Table1[[#This Row],[Scrap value]])/2</f>
        <v>82.075199999999995</v>
      </c>
    </row>
    <row r="8285" spans="1:22" x14ac:dyDescent="0.25">
      <c r="A8285" t="s">
        <v>36669</v>
      </c>
      <c r="B8285" t="s">
        <v>15</v>
      </c>
      <c r="C8285" t="s">
        <v>47</v>
      </c>
      <c r="D8285" t="s">
        <v>36670</v>
      </c>
      <c r="E8285">
        <v>104.47</v>
      </c>
      <c r="F8285">
        <v>64</v>
      </c>
      <c r="G8285" t="s">
        <v>43730</v>
      </c>
      <c r="H8285" t="s">
        <v>16361</v>
      </c>
      <c r="I8285" s="1">
        <v>45137</v>
      </c>
      <c r="J8285" s="1">
        <v>45658</v>
      </c>
      <c r="K8285" t="s">
        <v>36671</v>
      </c>
      <c r="L8285" t="s">
        <v>36672</v>
      </c>
      <c r="M8285" t="s">
        <v>27</v>
      </c>
      <c r="N8285">
        <v>3</v>
      </c>
      <c r="O8285">
        <f>Table1[[#This Row],[Price]]-0.1*Table1[[#This Row],[Price]]</f>
        <v>94.022999999999996</v>
      </c>
      <c r="P8285" s="9">
        <f>(Table1[[#This Row],[Expiration Date]]-Table1[[#This Row],[Manufacturing Date]])/365</f>
        <v>1.4273972602739726</v>
      </c>
      <c r="Q8285" t="str">
        <f>IF(Table1[[#This Row],[Expiration Date]]-J8293&gt;12/31/2024,"not expired","expired")</f>
        <v>not expired</v>
      </c>
      <c r="R8285">
        <f>Table1[[#This Row],[Discounted Price]]*0.95</f>
        <v>89.321849999999998</v>
      </c>
      <c r="S8285">
        <f>Table1[[#This Row],[Discounted Price]]*0.9</f>
        <v>84.620699999999999</v>
      </c>
      <c r="T8285">
        <f>Table1[[#This Row],[Discounted Price]]*0.8</f>
        <v>75.218400000000003</v>
      </c>
      <c r="U8285">
        <f>Table1[[#This Row],[Price]]*0.52</f>
        <v>54.324400000000004</v>
      </c>
      <c r="V8285">
        <f>(Table1[[#This Row],[Price]]-Table1[[#This Row],[Scrap value]])/2</f>
        <v>25.072799999999997</v>
      </c>
    </row>
    <row r="8286" spans="1:22" x14ac:dyDescent="0.25">
      <c r="A8286" t="s">
        <v>36673</v>
      </c>
      <c r="B8286" t="s">
        <v>35</v>
      </c>
      <c r="C8286" t="s">
        <v>47</v>
      </c>
      <c r="D8286" t="s">
        <v>36674</v>
      </c>
      <c r="E8286">
        <v>335.32</v>
      </c>
      <c r="F8286">
        <v>5</v>
      </c>
      <c r="G8286" t="s">
        <v>43730</v>
      </c>
      <c r="H8286" t="s">
        <v>1627</v>
      </c>
      <c r="I8286" s="1">
        <v>45137</v>
      </c>
      <c r="J8286" s="1">
        <v>45658</v>
      </c>
      <c r="K8286" t="s">
        <v>36675</v>
      </c>
      <c r="L8286" t="s">
        <v>36676</v>
      </c>
      <c r="M8286" t="s">
        <v>45</v>
      </c>
      <c r="N8286">
        <v>2</v>
      </c>
      <c r="O8286">
        <f>Table1[[#This Row],[Price]]-0.1*Table1[[#This Row],[Price]]</f>
        <v>301.78800000000001</v>
      </c>
      <c r="P8286" s="9">
        <f>(Table1[[#This Row],[Expiration Date]]-Table1[[#This Row],[Manufacturing Date]])/365</f>
        <v>1.4273972602739726</v>
      </c>
      <c r="Q8286" t="str">
        <f>IF(Table1[[#This Row],[Expiration Date]]-J8294&gt;12/31/2024,"not expired","expired")</f>
        <v>not expired</v>
      </c>
      <c r="R8286">
        <f>Table1[[#This Row],[Discounted Price]]*0.95</f>
        <v>286.6986</v>
      </c>
      <c r="S8286">
        <f>Table1[[#This Row],[Discounted Price]]*0.9</f>
        <v>271.60920000000004</v>
      </c>
      <c r="T8286">
        <f>Table1[[#This Row],[Discounted Price]]*0.8</f>
        <v>241.43040000000002</v>
      </c>
      <c r="U8286">
        <f>Table1[[#This Row],[Price]]*0.52</f>
        <v>174.3664</v>
      </c>
      <c r="V8286">
        <f>(Table1[[#This Row],[Price]]-Table1[[#This Row],[Scrap value]])/2</f>
        <v>80.476799999999997</v>
      </c>
    </row>
    <row r="8287" spans="1:22" x14ac:dyDescent="0.25">
      <c r="A8287" t="s">
        <v>36677</v>
      </c>
      <c r="B8287" t="s">
        <v>35</v>
      </c>
      <c r="C8287" t="s">
        <v>47</v>
      </c>
      <c r="D8287" t="s">
        <v>36678</v>
      </c>
      <c r="E8287">
        <v>327.64</v>
      </c>
      <c r="F8287">
        <v>39</v>
      </c>
      <c r="G8287" t="s">
        <v>43729</v>
      </c>
      <c r="H8287" t="s">
        <v>36679</v>
      </c>
      <c r="I8287" s="1">
        <v>44927</v>
      </c>
      <c r="J8287" s="1">
        <v>45658</v>
      </c>
      <c r="K8287" t="s">
        <v>36680</v>
      </c>
      <c r="L8287" t="s">
        <v>36681</v>
      </c>
      <c r="M8287" t="s">
        <v>45</v>
      </c>
      <c r="N8287">
        <v>5</v>
      </c>
      <c r="O8287">
        <f>Table1[[#This Row],[Price]]-0.1*Table1[[#This Row],[Price]]</f>
        <v>294.87599999999998</v>
      </c>
      <c r="P8287" s="9">
        <f>(Table1[[#This Row],[Expiration Date]]-Table1[[#This Row],[Manufacturing Date]])/365</f>
        <v>2.0027397260273974</v>
      </c>
      <c r="Q8287" t="str">
        <f>IF(Table1[[#This Row],[Expiration Date]]-J8295&gt;12/31/2024,"not expired","expired")</f>
        <v>expired</v>
      </c>
      <c r="R8287">
        <f>Table1[[#This Row],[Discounted Price]]*0.95</f>
        <v>280.13219999999995</v>
      </c>
      <c r="S8287">
        <f>Table1[[#This Row],[Discounted Price]]*0.9</f>
        <v>265.38839999999999</v>
      </c>
      <c r="T8287">
        <f>Table1[[#This Row],[Discounted Price]]*0.8</f>
        <v>235.9008</v>
      </c>
      <c r="U8287">
        <f>Table1[[#This Row],[Price]]*0.52</f>
        <v>170.37280000000001</v>
      </c>
      <c r="V8287">
        <f>(Table1[[#This Row],[Price]]-Table1[[#This Row],[Scrap value]])/2</f>
        <v>78.633599999999987</v>
      </c>
    </row>
    <row r="8288" spans="1:22" x14ac:dyDescent="0.25">
      <c r="A8288" t="s">
        <v>36682</v>
      </c>
      <c r="B8288" t="s">
        <v>22</v>
      </c>
      <c r="C8288" t="s">
        <v>47</v>
      </c>
      <c r="D8288" t="s">
        <v>36683</v>
      </c>
      <c r="E8288">
        <v>25.65</v>
      </c>
      <c r="F8288">
        <v>93</v>
      </c>
      <c r="G8288" t="s">
        <v>43728</v>
      </c>
      <c r="H8288" t="s">
        <v>11305</v>
      </c>
      <c r="I8288" s="1">
        <v>45137</v>
      </c>
      <c r="J8288" s="1">
        <v>46023</v>
      </c>
      <c r="K8288" t="s">
        <v>36684</v>
      </c>
      <c r="L8288" t="s">
        <v>36685</v>
      </c>
      <c r="M8288" t="s">
        <v>20</v>
      </c>
      <c r="N8288">
        <v>3</v>
      </c>
      <c r="O8288">
        <f>Table1[[#This Row],[Price]]-0.1*Table1[[#This Row],[Price]]</f>
        <v>23.084999999999997</v>
      </c>
      <c r="P8288" s="9">
        <f>(Table1[[#This Row],[Expiration Date]]-Table1[[#This Row],[Manufacturing Date]])/365</f>
        <v>2.4273972602739726</v>
      </c>
      <c r="Q8288" t="str">
        <f>IF(Table1[[#This Row],[Expiration Date]]-J8296&gt;12/31/2024,"not expired","expired")</f>
        <v>not expired</v>
      </c>
      <c r="R8288">
        <f>Table1[[#This Row],[Discounted Price]]*0.95</f>
        <v>21.930749999999996</v>
      </c>
      <c r="S8288">
        <f>Table1[[#This Row],[Discounted Price]]*0.9</f>
        <v>20.776499999999999</v>
      </c>
      <c r="T8288">
        <f>Table1[[#This Row],[Discounted Price]]*0.8</f>
        <v>18.468</v>
      </c>
      <c r="U8288">
        <f>Table1[[#This Row],[Price]]*0.52</f>
        <v>13.337999999999999</v>
      </c>
      <c r="V8288">
        <f>(Table1[[#This Row],[Price]]-Table1[[#This Row],[Scrap value]])/2</f>
        <v>6.1559999999999997</v>
      </c>
    </row>
    <row r="8289" spans="1:22" x14ac:dyDescent="0.25">
      <c r="A8289" t="s">
        <v>36686</v>
      </c>
      <c r="B8289" t="s">
        <v>29</v>
      </c>
      <c r="C8289" t="s">
        <v>47</v>
      </c>
      <c r="D8289" t="s">
        <v>36687</v>
      </c>
      <c r="E8289">
        <v>488.43</v>
      </c>
      <c r="F8289">
        <v>17</v>
      </c>
      <c r="G8289" t="s">
        <v>43728</v>
      </c>
      <c r="H8289" t="s">
        <v>688</v>
      </c>
      <c r="I8289" s="1">
        <v>44927</v>
      </c>
      <c r="J8289" s="1">
        <v>46023</v>
      </c>
      <c r="K8289" t="s">
        <v>36688</v>
      </c>
      <c r="L8289" t="s">
        <v>36689</v>
      </c>
      <c r="M8289" t="s">
        <v>27</v>
      </c>
      <c r="N8289">
        <v>2</v>
      </c>
      <c r="O8289">
        <f>Table1[[#This Row],[Price]]-0.1*Table1[[#This Row],[Price]]</f>
        <v>439.58699999999999</v>
      </c>
      <c r="P8289" s="9">
        <f>(Table1[[#This Row],[Expiration Date]]-Table1[[#This Row],[Manufacturing Date]])/365</f>
        <v>3.0027397260273974</v>
      </c>
      <c r="Q8289" t="str">
        <f>IF(Table1[[#This Row],[Expiration Date]]-J8297&gt;12/31/2024,"not expired","expired")</f>
        <v>expired</v>
      </c>
      <c r="R8289">
        <f>Table1[[#This Row],[Discounted Price]]*0.95</f>
        <v>417.60764999999998</v>
      </c>
      <c r="S8289">
        <f>Table1[[#This Row],[Discounted Price]]*0.9</f>
        <v>395.62830000000002</v>
      </c>
      <c r="T8289">
        <f>Table1[[#This Row],[Discounted Price]]*0.8</f>
        <v>351.6696</v>
      </c>
      <c r="U8289">
        <f>Table1[[#This Row],[Price]]*0.52</f>
        <v>253.98360000000002</v>
      </c>
      <c r="V8289">
        <f>(Table1[[#This Row],[Price]]-Table1[[#This Row],[Scrap value]])/2</f>
        <v>117.22319999999999</v>
      </c>
    </row>
    <row r="8290" spans="1:22" x14ac:dyDescent="0.25">
      <c r="A8290" t="s">
        <v>36690</v>
      </c>
      <c r="B8290" t="s">
        <v>22</v>
      </c>
      <c r="C8290" t="s">
        <v>47</v>
      </c>
      <c r="D8290" t="s">
        <v>36691</v>
      </c>
      <c r="E8290">
        <v>311.22000000000003</v>
      </c>
      <c r="F8290">
        <v>56</v>
      </c>
      <c r="G8290" t="s">
        <v>43730</v>
      </c>
      <c r="H8290" t="s">
        <v>2825</v>
      </c>
      <c r="I8290" s="1">
        <v>44927</v>
      </c>
      <c r="J8290" s="1">
        <v>45658</v>
      </c>
      <c r="K8290" t="s">
        <v>36692</v>
      </c>
      <c r="L8290" t="s">
        <v>36693</v>
      </c>
      <c r="M8290" t="s">
        <v>45</v>
      </c>
      <c r="N8290">
        <v>4</v>
      </c>
      <c r="O8290">
        <f>Table1[[#This Row],[Price]]-0.1*Table1[[#This Row],[Price]]</f>
        <v>280.09800000000001</v>
      </c>
      <c r="P8290" s="9">
        <f>(Table1[[#This Row],[Expiration Date]]-Table1[[#This Row],[Manufacturing Date]])/365</f>
        <v>2.0027397260273974</v>
      </c>
      <c r="Q8290" t="str">
        <f>IF(Table1[[#This Row],[Expiration Date]]-J8298&gt;12/31/2024,"not expired","expired")</f>
        <v>expired</v>
      </c>
      <c r="R8290">
        <f>Table1[[#This Row],[Discounted Price]]*0.95</f>
        <v>266.09309999999999</v>
      </c>
      <c r="S8290">
        <f>Table1[[#This Row],[Discounted Price]]*0.9</f>
        <v>252.08820000000003</v>
      </c>
      <c r="T8290">
        <f>Table1[[#This Row],[Discounted Price]]*0.8</f>
        <v>224.07840000000002</v>
      </c>
      <c r="U8290">
        <f>Table1[[#This Row],[Price]]*0.52</f>
        <v>161.83440000000002</v>
      </c>
      <c r="V8290">
        <f>(Table1[[#This Row],[Price]]-Table1[[#This Row],[Scrap value]])/2</f>
        <v>74.692800000000005</v>
      </c>
    </row>
    <row r="8291" spans="1:22" x14ac:dyDescent="0.25">
      <c r="A8291" t="s">
        <v>36694</v>
      </c>
      <c r="B8291" t="s">
        <v>35</v>
      </c>
      <c r="C8291" t="s">
        <v>47</v>
      </c>
      <c r="D8291" t="s">
        <v>36695</v>
      </c>
      <c r="E8291">
        <v>169.62</v>
      </c>
      <c r="F8291">
        <v>10</v>
      </c>
      <c r="G8291" t="s">
        <v>43728</v>
      </c>
      <c r="H8291" t="s">
        <v>8627</v>
      </c>
      <c r="I8291" s="1">
        <v>45137</v>
      </c>
      <c r="J8291" s="1">
        <v>45658</v>
      </c>
      <c r="K8291" t="s">
        <v>36696</v>
      </c>
      <c r="L8291" t="s">
        <v>36697</v>
      </c>
      <c r="M8291" t="s">
        <v>20</v>
      </c>
      <c r="N8291">
        <v>2</v>
      </c>
      <c r="O8291">
        <f>Table1[[#This Row],[Price]]-0.1*Table1[[#This Row],[Price]]</f>
        <v>152.65800000000002</v>
      </c>
      <c r="P8291" s="9">
        <f>(Table1[[#This Row],[Expiration Date]]-Table1[[#This Row],[Manufacturing Date]])/365</f>
        <v>1.4273972602739726</v>
      </c>
      <c r="Q8291" t="str">
        <f>IF(Table1[[#This Row],[Expiration Date]]-J8299&gt;12/31/2024,"not expired","expired")</f>
        <v>not expired</v>
      </c>
      <c r="R8291">
        <f>Table1[[#This Row],[Discounted Price]]*0.95</f>
        <v>145.02510000000001</v>
      </c>
      <c r="S8291">
        <f>Table1[[#This Row],[Discounted Price]]*0.9</f>
        <v>137.39220000000003</v>
      </c>
      <c r="T8291">
        <f>Table1[[#This Row],[Discounted Price]]*0.8</f>
        <v>122.12640000000002</v>
      </c>
      <c r="U8291">
        <f>Table1[[#This Row],[Price]]*0.52</f>
        <v>88.202400000000011</v>
      </c>
      <c r="V8291">
        <f>(Table1[[#This Row],[Price]]-Table1[[#This Row],[Scrap value]])/2</f>
        <v>40.708799999999997</v>
      </c>
    </row>
    <row r="8292" spans="1:22" x14ac:dyDescent="0.25">
      <c r="A8292" t="s">
        <v>36698</v>
      </c>
      <c r="B8292" t="s">
        <v>29</v>
      </c>
      <c r="C8292" t="s">
        <v>47</v>
      </c>
      <c r="D8292" t="s">
        <v>36699</v>
      </c>
      <c r="E8292">
        <v>492.29</v>
      </c>
      <c r="F8292">
        <v>99</v>
      </c>
      <c r="G8292" t="s">
        <v>43730</v>
      </c>
      <c r="H8292" t="s">
        <v>8390</v>
      </c>
      <c r="I8292" s="1">
        <v>44927</v>
      </c>
      <c r="J8292" s="1">
        <v>45658</v>
      </c>
      <c r="K8292" t="s">
        <v>36700</v>
      </c>
      <c r="L8292" t="s">
        <v>36701</v>
      </c>
      <c r="M8292" t="s">
        <v>27</v>
      </c>
      <c r="N8292">
        <v>1</v>
      </c>
      <c r="O8292">
        <f>Table1[[#This Row],[Price]]-0.1*Table1[[#This Row],[Price]]</f>
        <v>443.06100000000004</v>
      </c>
      <c r="P8292" s="9">
        <f>(Table1[[#This Row],[Expiration Date]]-Table1[[#This Row],[Manufacturing Date]])/365</f>
        <v>2.0027397260273974</v>
      </c>
      <c r="Q8292" t="str">
        <f>IF(Table1[[#This Row],[Expiration Date]]-J8300&gt;12/31/2024,"not expired","expired")</f>
        <v>expired</v>
      </c>
      <c r="R8292">
        <f>Table1[[#This Row],[Discounted Price]]*0.95</f>
        <v>420.90795000000003</v>
      </c>
      <c r="S8292">
        <f>Table1[[#This Row],[Discounted Price]]*0.9</f>
        <v>398.75490000000002</v>
      </c>
      <c r="T8292">
        <f>Table1[[#This Row],[Discounted Price]]*0.8</f>
        <v>354.44880000000006</v>
      </c>
      <c r="U8292">
        <f>Table1[[#This Row],[Price]]*0.52</f>
        <v>255.99080000000001</v>
      </c>
      <c r="V8292">
        <f>(Table1[[#This Row],[Price]]-Table1[[#This Row],[Scrap value]])/2</f>
        <v>118.14960000000001</v>
      </c>
    </row>
    <row r="8293" spans="1:22" x14ac:dyDescent="0.25">
      <c r="A8293" t="s">
        <v>36702</v>
      </c>
      <c r="B8293" t="s">
        <v>22</v>
      </c>
      <c r="C8293" t="s">
        <v>47</v>
      </c>
      <c r="D8293" t="s">
        <v>36703</v>
      </c>
      <c r="E8293">
        <v>125.78</v>
      </c>
      <c r="F8293">
        <v>88</v>
      </c>
      <c r="G8293" t="s">
        <v>43730</v>
      </c>
      <c r="H8293" t="s">
        <v>8739</v>
      </c>
      <c r="I8293" s="1">
        <v>45000</v>
      </c>
      <c r="J8293" s="1">
        <v>45292</v>
      </c>
      <c r="K8293" t="s">
        <v>36704</v>
      </c>
      <c r="L8293" t="s">
        <v>36705</v>
      </c>
      <c r="M8293" t="s">
        <v>27</v>
      </c>
      <c r="N8293">
        <v>5</v>
      </c>
      <c r="O8293">
        <f>Table1[[#This Row],[Price]]-0.1*Table1[[#This Row],[Price]]</f>
        <v>113.202</v>
      </c>
      <c r="P8293" s="9">
        <f>(Table1[[#This Row],[Expiration Date]]-Table1[[#This Row],[Manufacturing Date]])/365</f>
        <v>0.8</v>
      </c>
      <c r="Q8293" t="str">
        <f>IF(Table1[[#This Row],[Expiration Date]]-J8301&gt;12/31/2024,"not expired","expired")</f>
        <v>expired</v>
      </c>
      <c r="R8293">
        <f>Table1[[#This Row],[Discounted Price]]*0.95</f>
        <v>107.5419</v>
      </c>
      <c r="S8293">
        <f>Table1[[#This Row],[Discounted Price]]*0.9</f>
        <v>101.8818</v>
      </c>
      <c r="T8293">
        <f>Table1[[#This Row],[Discounted Price]]*0.8</f>
        <v>90.561599999999999</v>
      </c>
      <c r="U8293">
        <f>Table1[[#This Row],[Price]]*0.52</f>
        <v>65.405600000000007</v>
      </c>
      <c r="V8293">
        <f>(Table1[[#This Row],[Price]]-Table1[[#This Row],[Scrap value]])/2</f>
        <v>30.187199999999997</v>
      </c>
    </row>
    <row r="8294" spans="1:22" x14ac:dyDescent="0.25">
      <c r="A8294" t="s">
        <v>36706</v>
      </c>
      <c r="B8294" t="s">
        <v>22</v>
      </c>
      <c r="C8294" t="s">
        <v>47</v>
      </c>
      <c r="D8294" t="s">
        <v>36707</v>
      </c>
      <c r="E8294">
        <v>400.88</v>
      </c>
      <c r="F8294">
        <v>40</v>
      </c>
      <c r="G8294" t="s">
        <v>43729</v>
      </c>
      <c r="H8294" t="s">
        <v>4297</v>
      </c>
      <c r="I8294" s="1">
        <v>45000</v>
      </c>
      <c r="J8294" s="1">
        <v>45292</v>
      </c>
      <c r="K8294" t="s">
        <v>36708</v>
      </c>
      <c r="L8294" t="s">
        <v>36709</v>
      </c>
      <c r="M8294" t="s">
        <v>20</v>
      </c>
      <c r="N8294">
        <v>5</v>
      </c>
      <c r="O8294">
        <f>Table1[[#This Row],[Price]]-0.1*Table1[[#This Row],[Price]]</f>
        <v>360.79199999999997</v>
      </c>
      <c r="P8294" s="9">
        <f>(Table1[[#This Row],[Expiration Date]]-Table1[[#This Row],[Manufacturing Date]])/365</f>
        <v>0.8</v>
      </c>
      <c r="Q8294" t="str">
        <f>IF(Table1[[#This Row],[Expiration Date]]-J8302&gt;12/31/2024,"not expired","expired")</f>
        <v>expired</v>
      </c>
      <c r="R8294">
        <f>Table1[[#This Row],[Discounted Price]]*0.95</f>
        <v>342.75239999999997</v>
      </c>
      <c r="S8294">
        <f>Table1[[#This Row],[Discounted Price]]*0.9</f>
        <v>324.71279999999996</v>
      </c>
      <c r="T8294">
        <f>Table1[[#This Row],[Discounted Price]]*0.8</f>
        <v>288.6336</v>
      </c>
      <c r="U8294">
        <f>Table1[[#This Row],[Price]]*0.52</f>
        <v>208.45760000000001</v>
      </c>
      <c r="V8294">
        <f>(Table1[[#This Row],[Price]]-Table1[[#This Row],[Scrap value]])/2</f>
        <v>96.211199999999991</v>
      </c>
    </row>
    <row r="8295" spans="1:22" x14ac:dyDescent="0.25">
      <c r="A8295" t="s">
        <v>36710</v>
      </c>
      <c r="B8295" t="s">
        <v>22</v>
      </c>
      <c r="C8295" t="s">
        <v>47</v>
      </c>
      <c r="D8295" t="s">
        <v>36711</v>
      </c>
      <c r="E8295">
        <v>464.8</v>
      </c>
      <c r="F8295">
        <v>68</v>
      </c>
      <c r="G8295" t="s">
        <v>43728</v>
      </c>
      <c r="H8295" t="s">
        <v>7485</v>
      </c>
      <c r="I8295" s="1">
        <v>44927</v>
      </c>
      <c r="J8295" s="1">
        <v>45658</v>
      </c>
      <c r="K8295" t="s">
        <v>36712</v>
      </c>
      <c r="L8295" t="s">
        <v>36713</v>
      </c>
      <c r="M8295" t="s">
        <v>27</v>
      </c>
      <c r="N8295">
        <v>4</v>
      </c>
      <c r="O8295">
        <f>Table1[[#This Row],[Price]]-0.1*Table1[[#This Row],[Price]]</f>
        <v>418.32</v>
      </c>
      <c r="P8295" s="9">
        <f>(Table1[[#This Row],[Expiration Date]]-Table1[[#This Row],[Manufacturing Date]])/365</f>
        <v>2.0027397260273974</v>
      </c>
      <c r="Q8295" t="str">
        <f>IF(Table1[[#This Row],[Expiration Date]]-J8303&gt;12/31/2024,"not expired","expired")</f>
        <v>expired</v>
      </c>
      <c r="R8295">
        <f>Table1[[#This Row],[Discounted Price]]*0.95</f>
        <v>397.404</v>
      </c>
      <c r="S8295">
        <f>Table1[[#This Row],[Discounted Price]]*0.9</f>
        <v>376.488</v>
      </c>
      <c r="T8295">
        <f>Table1[[#This Row],[Discounted Price]]*0.8</f>
        <v>334.65600000000001</v>
      </c>
      <c r="U8295">
        <f>Table1[[#This Row],[Price]]*0.52</f>
        <v>241.69600000000003</v>
      </c>
      <c r="V8295">
        <f>(Table1[[#This Row],[Price]]-Table1[[#This Row],[Scrap value]])/2</f>
        <v>111.55199999999999</v>
      </c>
    </row>
    <row r="8296" spans="1:22" x14ac:dyDescent="0.25">
      <c r="A8296" t="s">
        <v>36714</v>
      </c>
      <c r="B8296" t="s">
        <v>35</v>
      </c>
      <c r="C8296" t="s">
        <v>47</v>
      </c>
      <c r="D8296" t="s">
        <v>36715</v>
      </c>
      <c r="E8296">
        <v>132.91999999999999</v>
      </c>
      <c r="F8296">
        <v>97</v>
      </c>
      <c r="G8296" t="s">
        <v>43729</v>
      </c>
      <c r="H8296" t="s">
        <v>5942</v>
      </c>
      <c r="I8296" s="1">
        <v>44927</v>
      </c>
      <c r="J8296" s="1">
        <v>45658</v>
      </c>
      <c r="K8296" t="s">
        <v>36716</v>
      </c>
      <c r="L8296" t="s">
        <v>36717</v>
      </c>
      <c r="M8296" t="s">
        <v>20</v>
      </c>
      <c r="N8296">
        <v>4</v>
      </c>
      <c r="O8296">
        <f>Table1[[#This Row],[Price]]-0.1*Table1[[#This Row],[Price]]</f>
        <v>119.62799999999999</v>
      </c>
      <c r="P8296" s="9">
        <f>(Table1[[#This Row],[Expiration Date]]-Table1[[#This Row],[Manufacturing Date]])/365</f>
        <v>2.0027397260273974</v>
      </c>
      <c r="Q8296" t="str">
        <f>IF(Table1[[#This Row],[Expiration Date]]-J8304&gt;12/31/2024,"not expired","expired")</f>
        <v>expired</v>
      </c>
      <c r="R8296">
        <f>Table1[[#This Row],[Discounted Price]]*0.95</f>
        <v>113.64659999999998</v>
      </c>
      <c r="S8296">
        <f>Table1[[#This Row],[Discounted Price]]*0.9</f>
        <v>107.66519999999998</v>
      </c>
      <c r="T8296">
        <f>Table1[[#This Row],[Discounted Price]]*0.8</f>
        <v>95.702399999999997</v>
      </c>
      <c r="U8296">
        <f>Table1[[#This Row],[Price]]*0.52</f>
        <v>69.118399999999994</v>
      </c>
      <c r="V8296">
        <f>(Table1[[#This Row],[Price]]-Table1[[#This Row],[Scrap value]])/2</f>
        <v>31.900799999999997</v>
      </c>
    </row>
    <row r="8297" spans="1:22" x14ac:dyDescent="0.25">
      <c r="A8297" t="s">
        <v>36718</v>
      </c>
      <c r="B8297" t="s">
        <v>29</v>
      </c>
      <c r="C8297" t="s">
        <v>47</v>
      </c>
      <c r="D8297" t="s">
        <v>36719</v>
      </c>
      <c r="E8297">
        <v>133.9</v>
      </c>
      <c r="F8297">
        <v>15</v>
      </c>
      <c r="G8297" t="s">
        <v>43730</v>
      </c>
      <c r="H8297" t="s">
        <v>6240</v>
      </c>
      <c r="I8297" s="1">
        <v>45137</v>
      </c>
      <c r="J8297" s="1">
        <v>46023</v>
      </c>
      <c r="K8297" t="s">
        <v>36720</v>
      </c>
      <c r="L8297" t="s">
        <v>36721</v>
      </c>
      <c r="M8297" t="s">
        <v>20</v>
      </c>
      <c r="N8297">
        <v>3</v>
      </c>
      <c r="O8297">
        <f>Table1[[#This Row],[Price]]-0.1*Table1[[#This Row],[Price]]</f>
        <v>120.51</v>
      </c>
      <c r="P8297" s="9">
        <f>(Table1[[#This Row],[Expiration Date]]-Table1[[#This Row],[Manufacturing Date]])/365</f>
        <v>2.4273972602739726</v>
      </c>
      <c r="Q8297" t="str">
        <f>IF(Table1[[#This Row],[Expiration Date]]-J8305&gt;12/31/2024,"not expired","expired")</f>
        <v>not expired</v>
      </c>
      <c r="R8297">
        <f>Table1[[#This Row],[Discounted Price]]*0.95</f>
        <v>114.4845</v>
      </c>
      <c r="S8297">
        <f>Table1[[#This Row],[Discounted Price]]*0.9</f>
        <v>108.459</v>
      </c>
      <c r="T8297">
        <f>Table1[[#This Row],[Discounted Price]]*0.8</f>
        <v>96.408000000000015</v>
      </c>
      <c r="U8297">
        <f>Table1[[#This Row],[Price]]*0.52</f>
        <v>69.628</v>
      </c>
      <c r="V8297">
        <f>(Table1[[#This Row],[Price]]-Table1[[#This Row],[Scrap value]])/2</f>
        <v>32.136000000000003</v>
      </c>
    </row>
    <row r="8298" spans="1:22" x14ac:dyDescent="0.25">
      <c r="A8298" t="s">
        <v>36722</v>
      </c>
      <c r="B8298" t="s">
        <v>22</v>
      </c>
      <c r="C8298" t="s">
        <v>47</v>
      </c>
      <c r="D8298" t="s">
        <v>36723</v>
      </c>
      <c r="E8298">
        <v>300.56</v>
      </c>
      <c r="F8298">
        <v>88</v>
      </c>
      <c r="G8298" t="s">
        <v>43730</v>
      </c>
      <c r="H8298" t="s">
        <v>8816</v>
      </c>
      <c r="I8298" s="1">
        <v>44927</v>
      </c>
      <c r="J8298" s="1">
        <v>46023</v>
      </c>
      <c r="K8298" t="s">
        <v>36724</v>
      </c>
      <c r="L8298" t="s">
        <v>36725</v>
      </c>
      <c r="M8298" t="s">
        <v>45</v>
      </c>
      <c r="N8298">
        <v>3</v>
      </c>
      <c r="O8298">
        <f>Table1[[#This Row],[Price]]-0.1*Table1[[#This Row],[Price]]</f>
        <v>270.50400000000002</v>
      </c>
      <c r="P8298" s="9">
        <f>(Table1[[#This Row],[Expiration Date]]-Table1[[#This Row],[Manufacturing Date]])/365</f>
        <v>3.0027397260273974</v>
      </c>
      <c r="Q8298" t="str">
        <f>IF(Table1[[#This Row],[Expiration Date]]-J8306&gt;12/31/2024,"not expired","expired")</f>
        <v>not expired</v>
      </c>
      <c r="R8298">
        <f>Table1[[#This Row],[Discounted Price]]*0.95</f>
        <v>256.97879999999998</v>
      </c>
      <c r="S8298">
        <f>Table1[[#This Row],[Discounted Price]]*0.9</f>
        <v>243.45360000000002</v>
      </c>
      <c r="T8298">
        <f>Table1[[#This Row],[Discounted Price]]*0.8</f>
        <v>216.40320000000003</v>
      </c>
      <c r="U8298">
        <f>Table1[[#This Row],[Price]]*0.52</f>
        <v>156.2912</v>
      </c>
      <c r="V8298">
        <f>(Table1[[#This Row],[Price]]-Table1[[#This Row],[Scrap value]])/2</f>
        <v>72.134399999999999</v>
      </c>
    </row>
    <row r="8299" spans="1:22" x14ac:dyDescent="0.25">
      <c r="A8299" t="s">
        <v>36726</v>
      </c>
      <c r="B8299" t="s">
        <v>35</v>
      </c>
      <c r="C8299" t="s">
        <v>47</v>
      </c>
      <c r="D8299" t="s">
        <v>36727</v>
      </c>
      <c r="E8299">
        <v>152.58000000000001</v>
      </c>
      <c r="F8299">
        <v>60</v>
      </c>
      <c r="G8299" t="s">
        <v>43729</v>
      </c>
      <c r="H8299" t="s">
        <v>25233</v>
      </c>
      <c r="I8299" s="1">
        <v>45000</v>
      </c>
      <c r="J8299" s="1">
        <v>45292</v>
      </c>
      <c r="K8299" t="s">
        <v>36728</v>
      </c>
      <c r="L8299" t="s">
        <v>36729</v>
      </c>
      <c r="M8299" t="s">
        <v>45</v>
      </c>
      <c r="N8299">
        <v>1</v>
      </c>
      <c r="O8299">
        <f>Table1[[#This Row],[Price]]-0.1*Table1[[#This Row],[Price]]</f>
        <v>137.322</v>
      </c>
      <c r="P8299" s="9">
        <f>(Table1[[#This Row],[Expiration Date]]-Table1[[#This Row],[Manufacturing Date]])/365</f>
        <v>0.8</v>
      </c>
      <c r="Q8299" t="str">
        <f>IF(Table1[[#This Row],[Expiration Date]]-J8307&gt;12/31/2024,"not expired","expired")</f>
        <v>expired</v>
      </c>
      <c r="R8299">
        <f>Table1[[#This Row],[Discounted Price]]*0.95</f>
        <v>130.45589999999999</v>
      </c>
      <c r="S8299">
        <f>Table1[[#This Row],[Discounted Price]]*0.9</f>
        <v>123.58980000000001</v>
      </c>
      <c r="T8299">
        <f>Table1[[#This Row],[Discounted Price]]*0.8</f>
        <v>109.85760000000001</v>
      </c>
      <c r="U8299">
        <f>Table1[[#This Row],[Price]]*0.52</f>
        <v>79.341600000000014</v>
      </c>
      <c r="V8299">
        <f>(Table1[[#This Row],[Price]]-Table1[[#This Row],[Scrap value]])/2</f>
        <v>36.619199999999999</v>
      </c>
    </row>
    <row r="8300" spans="1:22" x14ac:dyDescent="0.25">
      <c r="A8300" t="s">
        <v>36730</v>
      </c>
      <c r="B8300" t="s">
        <v>35</v>
      </c>
      <c r="C8300" t="s">
        <v>47</v>
      </c>
      <c r="D8300" t="s">
        <v>36731</v>
      </c>
      <c r="E8300">
        <v>242.78</v>
      </c>
      <c r="F8300">
        <v>86</v>
      </c>
      <c r="G8300" t="s">
        <v>43730</v>
      </c>
      <c r="H8300" t="s">
        <v>21082</v>
      </c>
      <c r="I8300" s="1">
        <v>45000</v>
      </c>
      <c r="J8300" s="1">
        <v>46023</v>
      </c>
      <c r="K8300" t="s">
        <v>36732</v>
      </c>
      <c r="L8300" t="s">
        <v>36733</v>
      </c>
      <c r="M8300" t="s">
        <v>27</v>
      </c>
      <c r="N8300">
        <v>3</v>
      </c>
      <c r="O8300">
        <f>Table1[[#This Row],[Price]]-0.1*Table1[[#This Row],[Price]]</f>
        <v>218.50200000000001</v>
      </c>
      <c r="P8300" s="9">
        <f>(Table1[[#This Row],[Expiration Date]]-Table1[[#This Row],[Manufacturing Date]])/365</f>
        <v>2.8027397260273972</v>
      </c>
      <c r="Q8300" t="str">
        <f>IF(Table1[[#This Row],[Expiration Date]]-J8308&gt;12/31/2024,"not expired","expired")</f>
        <v>expired</v>
      </c>
      <c r="R8300">
        <f>Table1[[#This Row],[Discounted Price]]*0.95</f>
        <v>207.57689999999999</v>
      </c>
      <c r="S8300">
        <f>Table1[[#This Row],[Discounted Price]]*0.9</f>
        <v>196.65180000000001</v>
      </c>
      <c r="T8300">
        <f>Table1[[#This Row],[Discounted Price]]*0.8</f>
        <v>174.80160000000001</v>
      </c>
      <c r="U8300">
        <f>Table1[[#This Row],[Price]]*0.52</f>
        <v>126.24560000000001</v>
      </c>
      <c r="V8300">
        <f>(Table1[[#This Row],[Price]]-Table1[[#This Row],[Scrap value]])/2</f>
        <v>58.267199999999995</v>
      </c>
    </row>
    <row r="8301" spans="1:22" x14ac:dyDescent="0.25">
      <c r="A8301" t="s">
        <v>36734</v>
      </c>
      <c r="B8301" t="s">
        <v>15</v>
      </c>
      <c r="C8301" t="s">
        <v>47</v>
      </c>
      <c r="D8301" t="s">
        <v>36735</v>
      </c>
      <c r="E8301">
        <v>452.66</v>
      </c>
      <c r="F8301">
        <v>9</v>
      </c>
      <c r="G8301" t="s">
        <v>43730</v>
      </c>
      <c r="H8301" t="s">
        <v>7526</v>
      </c>
      <c r="I8301" s="1">
        <v>45000</v>
      </c>
      <c r="J8301" s="1">
        <v>46023</v>
      </c>
      <c r="K8301" t="s">
        <v>36736</v>
      </c>
      <c r="L8301" t="s">
        <v>36737</v>
      </c>
      <c r="M8301" t="s">
        <v>20</v>
      </c>
      <c r="N8301">
        <v>5</v>
      </c>
      <c r="O8301">
        <f>Table1[[#This Row],[Price]]-0.1*Table1[[#This Row],[Price]]</f>
        <v>407.39400000000001</v>
      </c>
      <c r="P8301" s="9">
        <f>(Table1[[#This Row],[Expiration Date]]-Table1[[#This Row],[Manufacturing Date]])/365</f>
        <v>2.8027397260273972</v>
      </c>
      <c r="Q8301" t="str">
        <f>IF(Table1[[#This Row],[Expiration Date]]-J8309&gt;12/31/2024,"not expired","expired")</f>
        <v>expired</v>
      </c>
      <c r="R8301">
        <f>Table1[[#This Row],[Discounted Price]]*0.95</f>
        <v>387.02429999999998</v>
      </c>
      <c r="S8301">
        <f>Table1[[#This Row],[Discounted Price]]*0.9</f>
        <v>366.65460000000002</v>
      </c>
      <c r="T8301">
        <f>Table1[[#This Row],[Discounted Price]]*0.8</f>
        <v>325.91520000000003</v>
      </c>
      <c r="U8301">
        <f>Table1[[#This Row],[Price]]*0.52</f>
        <v>235.38320000000002</v>
      </c>
      <c r="V8301">
        <f>(Table1[[#This Row],[Price]]-Table1[[#This Row],[Scrap value]])/2</f>
        <v>108.6384</v>
      </c>
    </row>
    <row r="8302" spans="1:22" x14ac:dyDescent="0.25">
      <c r="A8302" t="s">
        <v>36738</v>
      </c>
      <c r="B8302" t="s">
        <v>22</v>
      </c>
      <c r="C8302" t="s">
        <v>47</v>
      </c>
      <c r="D8302" t="s">
        <v>36739</v>
      </c>
      <c r="E8302">
        <v>217.59</v>
      </c>
      <c r="F8302">
        <v>45</v>
      </c>
      <c r="G8302" t="s">
        <v>43729</v>
      </c>
      <c r="H8302" t="s">
        <v>10992</v>
      </c>
      <c r="I8302" s="1">
        <v>45137</v>
      </c>
      <c r="J8302" s="1">
        <v>45292</v>
      </c>
      <c r="K8302" t="s">
        <v>36740</v>
      </c>
      <c r="L8302" t="s">
        <v>36741</v>
      </c>
      <c r="M8302" t="s">
        <v>45</v>
      </c>
      <c r="N8302">
        <v>2</v>
      </c>
      <c r="O8302">
        <f>Table1[[#This Row],[Price]]-0.1*Table1[[#This Row],[Price]]</f>
        <v>195.83100000000002</v>
      </c>
      <c r="P8302" s="9">
        <f>(Table1[[#This Row],[Expiration Date]]-Table1[[#This Row],[Manufacturing Date]])/365</f>
        <v>0.42465753424657532</v>
      </c>
      <c r="Q8302" t="str">
        <f>IF(Table1[[#This Row],[Expiration Date]]-J8310&gt;12/31/2024,"not expired","expired")</f>
        <v>expired</v>
      </c>
      <c r="R8302">
        <f>Table1[[#This Row],[Discounted Price]]*0.95</f>
        <v>186.03945000000002</v>
      </c>
      <c r="S8302">
        <f>Table1[[#This Row],[Discounted Price]]*0.9</f>
        <v>176.24790000000002</v>
      </c>
      <c r="T8302">
        <f>Table1[[#This Row],[Discounted Price]]*0.8</f>
        <v>156.66480000000001</v>
      </c>
      <c r="U8302">
        <f>Table1[[#This Row],[Price]]*0.52</f>
        <v>113.1468</v>
      </c>
      <c r="V8302">
        <f>(Table1[[#This Row],[Price]]-Table1[[#This Row],[Scrap value]])/2</f>
        <v>52.221600000000002</v>
      </c>
    </row>
    <row r="8303" spans="1:22" x14ac:dyDescent="0.25">
      <c r="A8303" t="s">
        <v>36742</v>
      </c>
      <c r="B8303" t="s">
        <v>35</v>
      </c>
      <c r="C8303" t="s">
        <v>47</v>
      </c>
      <c r="D8303" t="s">
        <v>36743</v>
      </c>
      <c r="E8303">
        <v>58.96</v>
      </c>
      <c r="F8303">
        <v>7</v>
      </c>
      <c r="G8303" t="s">
        <v>43729</v>
      </c>
      <c r="H8303" t="s">
        <v>1309</v>
      </c>
      <c r="I8303" s="1">
        <v>45137</v>
      </c>
      <c r="J8303" s="1">
        <v>45658</v>
      </c>
      <c r="K8303" t="s">
        <v>36744</v>
      </c>
      <c r="L8303" t="s">
        <v>36745</v>
      </c>
      <c r="M8303" t="s">
        <v>27</v>
      </c>
      <c r="N8303">
        <v>3</v>
      </c>
      <c r="O8303">
        <f>Table1[[#This Row],[Price]]-0.1*Table1[[#This Row],[Price]]</f>
        <v>53.064</v>
      </c>
      <c r="P8303" s="9">
        <f>(Table1[[#This Row],[Expiration Date]]-Table1[[#This Row],[Manufacturing Date]])/365</f>
        <v>1.4273972602739726</v>
      </c>
      <c r="Q8303" t="str">
        <f>IF(Table1[[#This Row],[Expiration Date]]-J8311&gt;12/31/2024,"not expired","expired")</f>
        <v>expired</v>
      </c>
      <c r="R8303">
        <f>Table1[[#This Row],[Discounted Price]]*0.95</f>
        <v>50.410799999999995</v>
      </c>
      <c r="S8303">
        <f>Table1[[#This Row],[Discounted Price]]*0.9</f>
        <v>47.757600000000004</v>
      </c>
      <c r="T8303">
        <f>Table1[[#This Row],[Discounted Price]]*0.8</f>
        <v>42.4512</v>
      </c>
      <c r="U8303">
        <f>Table1[[#This Row],[Price]]*0.52</f>
        <v>30.659200000000002</v>
      </c>
      <c r="V8303">
        <f>(Table1[[#This Row],[Price]]-Table1[[#This Row],[Scrap value]])/2</f>
        <v>14.150399999999999</v>
      </c>
    </row>
    <row r="8304" spans="1:22" x14ac:dyDescent="0.25">
      <c r="A8304" t="s">
        <v>36746</v>
      </c>
      <c r="B8304" t="s">
        <v>22</v>
      </c>
      <c r="C8304" t="s">
        <v>47</v>
      </c>
      <c r="D8304" t="s">
        <v>36747</v>
      </c>
      <c r="E8304">
        <v>452.92</v>
      </c>
      <c r="F8304">
        <v>81</v>
      </c>
      <c r="G8304" t="s">
        <v>43728</v>
      </c>
      <c r="H8304" t="s">
        <v>3304</v>
      </c>
      <c r="I8304" s="1">
        <v>45000</v>
      </c>
      <c r="J8304" s="1">
        <v>45658</v>
      </c>
      <c r="K8304" t="s">
        <v>36748</v>
      </c>
      <c r="L8304" t="s">
        <v>36749</v>
      </c>
      <c r="M8304" t="s">
        <v>20</v>
      </c>
      <c r="N8304">
        <v>5</v>
      </c>
      <c r="O8304">
        <f>Table1[[#This Row],[Price]]-0.1*Table1[[#This Row],[Price]]</f>
        <v>407.62800000000004</v>
      </c>
      <c r="P8304" s="9">
        <f>(Table1[[#This Row],[Expiration Date]]-Table1[[#This Row],[Manufacturing Date]])/365</f>
        <v>1.8027397260273972</v>
      </c>
      <c r="Q8304" t="str">
        <f>IF(Table1[[#This Row],[Expiration Date]]-J8312&gt;12/31/2024,"not expired","expired")</f>
        <v>expired</v>
      </c>
      <c r="R8304">
        <f>Table1[[#This Row],[Discounted Price]]*0.95</f>
        <v>387.2466</v>
      </c>
      <c r="S8304">
        <f>Table1[[#This Row],[Discounted Price]]*0.9</f>
        <v>366.86520000000007</v>
      </c>
      <c r="T8304">
        <f>Table1[[#This Row],[Discounted Price]]*0.8</f>
        <v>326.10240000000005</v>
      </c>
      <c r="U8304">
        <f>Table1[[#This Row],[Price]]*0.52</f>
        <v>235.51840000000001</v>
      </c>
      <c r="V8304">
        <f>(Table1[[#This Row],[Price]]-Table1[[#This Row],[Scrap value]])/2</f>
        <v>108.7008</v>
      </c>
    </row>
    <row r="8305" spans="1:22" x14ac:dyDescent="0.25">
      <c r="A8305" t="s">
        <v>36750</v>
      </c>
      <c r="B8305" t="s">
        <v>29</v>
      </c>
      <c r="C8305" t="s">
        <v>47</v>
      </c>
      <c r="D8305" t="s">
        <v>36751</v>
      </c>
      <c r="E8305">
        <v>244.63</v>
      </c>
      <c r="F8305">
        <v>16</v>
      </c>
      <c r="G8305" t="s">
        <v>43729</v>
      </c>
      <c r="H8305" t="s">
        <v>4368</v>
      </c>
      <c r="I8305" s="1">
        <v>45137</v>
      </c>
      <c r="J8305" s="1">
        <v>45292</v>
      </c>
      <c r="K8305" t="s">
        <v>36752</v>
      </c>
      <c r="L8305" t="s">
        <v>36753</v>
      </c>
      <c r="M8305" t="s">
        <v>27</v>
      </c>
      <c r="N8305">
        <v>3</v>
      </c>
      <c r="O8305">
        <f>Table1[[#This Row],[Price]]-0.1*Table1[[#This Row],[Price]]</f>
        <v>220.167</v>
      </c>
      <c r="P8305" s="9">
        <f>(Table1[[#This Row],[Expiration Date]]-Table1[[#This Row],[Manufacturing Date]])/365</f>
        <v>0.42465753424657532</v>
      </c>
      <c r="Q8305" t="str">
        <f>IF(Table1[[#This Row],[Expiration Date]]-J8313&gt;12/31/2024,"not expired","expired")</f>
        <v>expired</v>
      </c>
      <c r="R8305">
        <f>Table1[[#This Row],[Discounted Price]]*0.95</f>
        <v>209.15864999999999</v>
      </c>
      <c r="S8305">
        <f>Table1[[#This Row],[Discounted Price]]*0.9</f>
        <v>198.15030000000002</v>
      </c>
      <c r="T8305">
        <f>Table1[[#This Row],[Discounted Price]]*0.8</f>
        <v>176.1336</v>
      </c>
      <c r="U8305">
        <f>Table1[[#This Row],[Price]]*0.52</f>
        <v>127.2076</v>
      </c>
      <c r="V8305">
        <f>(Table1[[#This Row],[Price]]-Table1[[#This Row],[Scrap value]])/2</f>
        <v>58.711199999999998</v>
      </c>
    </row>
    <row r="8306" spans="1:22" x14ac:dyDescent="0.25">
      <c r="A8306" t="s">
        <v>36754</v>
      </c>
      <c r="B8306" t="s">
        <v>22</v>
      </c>
      <c r="C8306" t="s">
        <v>47</v>
      </c>
      <c r="D8306" t="s">
        <v>36755</v>
      </c>
      <c r="E8306">
        <v>488.09</v>
      </c>
      <c r="F8306">
        <v>30</v>
      </c>
      <c r="G8306" t="s">
        <v>43728</v>
      </c>
      <c r="H8306" t="s">
        <v>34732</v>
      </c>
      <c r="I8306" s="1">
        <v>45137</v>
      </c>
      <c r="J8306" s="1">
        <v>45658</v>
      </c>
      <c r="K8306" t="s">
        <v>36756</v>
      </c>
      <c r="L8306" t="s">
        <v>36757</v>
      </c>
      <c r="M8306" t="s">
        <v>20</v>
      </c>
      <c r="N8306">
        <v>1</v>
      </c>
      <c r="O8306">
        <f>Table1[[#This Row],[Price]]-0.1*Table1[[#This Row],[Price]]</f>
        <v>439.28099999999995</v>
      </c>
      <c r="P8306" s="9">
        <f>(Table1[[#This Row],[Expiration Date]]-Table1[[#This Row],[Manufacturing Date]])/365</f>
        <v>1.4273972602739726</v>
      </c>
      <c r="Q8306" t="str">
        <f>IF(Table1[[#This Row],[Expiration Date]]-J8314&gt;12/31/2024,"not expired","expired")</f>
        <v>not expired</v>
      </c>
      <c r="R8306">
        <f>Table1[[#This Row],[Discounted Price]]*0.95</f>
        <v>417.31694999999991</v>
      </c>
      <c r="S8306">
        <f>Table1[[#This Row],[Discounted Price]]*0.9</f>
        <v>395.35289999999998</v>
      </c>
      <c r="T8306">
        <f>Table1[[#This Row],[Discounted Price]]*0.8</f>
        <v>351.4248</v>
      </c>
      <c r="U8306">
        <f>Table1[[#This Row],[Price]]*0.52</f>
        <v>253.80680000000001</v>
      </c>
      <c r="V8306">
        <f>(Table1[[#This Row],[Price]]-Table1[[#This Row],[Scrap value]])/2</f>
        <v>117.14159999999998</v>
      </c>
    </row>
    <row r="8307" spans="1:22" x14ac:dyDescent="0.25">
      <c r="A8307" t="s">
        <v>36758</v>
      </c>
      <c r="B8307" t="s">
        <v>35</v>
      </c>
      <c r="C8307" t="s">
        <v>47</v>
      </c>
      <c r="D8307" t="s">
        <v>36759</v>
      </c>
      <c r="E8307">
        <v>259.10000000000002</v>
      </c>
      <c r="F8307">
        <v>88</v>
      </c>
      <c r="G8307" t="s">
        <v>43729</v>
      </c>
      <c r="H8307" t="s">
        <v>6582</v>
      </c>
      <c r="I8307" s="1">
        <v>44927</v>
      </c>
      <c r="J8307" s="1">
        <v>45292</v>
      </c>
      <c r="K8307" t="s">
        <v>36760</v>
      </c>
      <c r="L8307" t="s">
        <v>36761</v>
      </c>
      <c r="M8307" t="s">
        <v>27</v>
      </c>
      <c r="N8307">
        <v>2</v>
      </c>
      <c r="O8307">
        <f>Table1[[#This Row],[Price]]-0.1*Table1[[#This Row],[Price]]</f>
        <v>233.19000000000003</v>
      </c>
      <c r="P8307" s="9">
        <f>(Table1[[#This Row],[Expiration Date]]-Table1[[#This Row],[Manufacturing Date]])/365</f>
        <v>1</v>
      </c>
      <c r="Q8307" t="str">
        <f>IF(Table1[[#This Row],[Expiration Date]]-J8315&gt;12/31/2024,"not expired","expired")</f>
        <v>expired</v>
      </c>
      <c r="R8307">
        <f>Table1[[#This Row],[Discounted Price]]*0.95</f>
        <v>221.53050000000002</v>
      </c>
      <c r="S8307">
        <f>Table1[[#This Row],[Discounted Price]]*0.9</f>
        <v>209.87100000000004</v>
      </c>
      <c r="T8307">
        <f>Table1[[#This Row],[Discounted Price]]*0.8</f>
        <v>186.55200000000002</v>
      </c>
      <c r="U8307">
        <f>Table1[[#This Row],[Price]]*0.52</f>
        <v>134.73200000000003</v>
      </c>
      <c r="V8307">
        <f>(Table1[[#This Row],[Price]]-Table1[[#This Row],[Scrap value]])/2</f>
        <v>62.183999999999997</v>
      </c>
    </row>
    <row r="8308" spans="1:22" x14ac:dyDescent="0.25">
      <c r="A8308" t="s">
        <v>36762</v>
      </c>
      <c r="B8308" t="s">
        <v>29</v>
      </c>
      <c r="C8308" t="s">
        <v>47</v>
      </c>
      <c r="D8308" t="s">
        <v>36763</v>
      </c>
      <c r="E8308">
        <v>404.38</v>
      </c>
      <c r="F8308">
        <v>38</v>
      </c>
      <c r="G8308" t="s">
        <v>43729</v>
      </c>
      <c r="H8308" t="s">
        <v>34873</v>
      </c>
      <c r="I8308" s="1">
        <v>45000</v>
      </c>
      <c r="J8308" s="1">
        <v>46023</v>
      </c>
      <c r="K8308" t="s">
        <v>36764</v>
      </c>
      <c r="L8308" t="s">
        <v>36765</v>
      </c>
      <c r="M8308" t="s">
        <v>27</v>
      </c>
      <c r="N8308">
        <v>1</v>
      </c>
      <c r="O8308">
        <f>Table1[[#This Row],[Price]]-0.1*Table1[[#This Row],[Price]]</f>
        <v>363.94200000000001</v>
      </c>
      <c r="P8308" s="9">
        <f>(Table1[[#This Row],[Expiration Date]]-Table1[[#This Row],[Manufacturing Date]])/365</f>
        <v>2.8027397260273972</v>
      </c>
      <c r="Q8308" t="str">
        <f>IF(Table1[[#This Row],[Expiration Date]]-J8316&gt;12/31/2024,"not expired","expired")</f>
        <v>not expired</v>
      </c>
      <c r="R8308">
        <f>Table1[[#This Row],[Discounted Price]]*0.95</f>
        <v>345.74489999999997</v>
      </c>
      <c r="S8308">
        <f>Table1[[#This Row],[Discounted Price]]*0.9</f>
        <v>327.5478</v>
      </c>
      <c r="T8308">
        <f>Table1[[#This Row],[Discounted Price]]*0.8</f>
        <v>291.15360000000004</v>
      </c>
      <c r="U8308">
        <f>Table1[[#This Row],[Price]]*0.52</f>
        <v>210.27760000000001</v>
      </c>
      <c r="V8308">
        <f>(Table1[[#This Row],[Price]]-Table1[[#This Row],[Scrap value]])/2</f>
        <v>97.051199999999994</v>
      </c>
    </row>
    <row r="8309" spans="1:22" x14ac:dyDescent="0.25">
      <c r="A8309" t="s">
        <v>36766</v>
      </c>
      <c r="B8309" t="s">
        <v>29</v>
      </c>
      <c r="C8309" t="s">
        <v>47</v>
      </c>
      <c r="D8309" t="s">
        <v>36767</v>
      </c>
      <c r="E8309">
        <v>59.37</v>
      </c>
      <c r="F8309">
        <v>71</v>
      </c>
      <c r="G8309" t="s">
        <v>43729</v>
      </c>
      <c r="H8309" t="s">
        <v>12922</v>
      </c>
      <c r="I8309" s="1">
        <v>44927</v>
      </c>
      <c r="J8309" s="1">
        <v>46023</v>
      </c>
      <c r="K8309" t="s">
        <v>36768</v>
      </c>
      <c r="L8309" t="s">
        <v>36769</v>
      </c>
      <c r="M8309" t="s">
        <v>27</v>
      </c>
      <c r="N8309">
        <v>5</v>
      </c>
      <c r="O8309">
        <f>Table1[[#This Row],[Price]]-0.1*Table1[[#This Row],[Price]]</f>
        <v>53.433</v>
      </c>
      <c r="P8309" s="9">
        <f>(Table1[[#This Row],[Expiration Date]]-Table1[[#This Row],[Manufacturing Date]])/365</f>
        <v>3.0027397260273974</v>
      </c>
      <c r="Q8309" t="str">
        <f>IF(Table1[[#This Row],[Expiration Date]]-J8317&gt;12/31/2024,"not expired","expired")</f>
        <v>expired</v>
      </c>
      <c r="R8309">
        <f>Table1[[#This Row],[Discounted Price]]*0.95</f>
        <v>50.76135</v>
      </c>
      <c r="S8309">
        <f>Table1[[#This Row],[Discounted Price]]*0.9</f>
        <v>48.089700000000001</v>
      </c>
      <c r="T8309">
        <f>Table1[[#This Row],[Discounted Price]]*0.8</f>
        <v>42.746400000000001</v>
      </c>
      <c r="U8309">
        <f>Table1[[#This Row],[Price]]*0.52</f>
        <v>30.872399999999999</v>
      </c>
      <c r="V8309">
        <f>(Table1[[#This Row],[Price]]-Table1[[#This Row],[Scrap value]])/2</f>
        <v>14.248799999999999</v>
      </c>
    </row>
    <row r="8310" spans="1:22" x14ac:dyDescent="0.25">
      <c r="A8310" t="s">
        <v>36770</v>
      </c>
      <c r="B8310" t="s">
        <v>29</v>
      </c>
      <c r="C8310" t="s">
        <v>47</v>
      </c>
      <c r="D8310" t="s">
        <v>36771</v>
      </c>
      <c r="E8310">
        <v>83.36</v>
      </c>
      <c r="F8310">
        <v>86</v>
      </c>
      <c r="G8310" t="s">
        <v>43729</v>
      </c>
      <c r="H8310" t="s">
        <v>179</v>
      </c>
      <c r="I8310" s="1">
        <v>44927</v>
      </c>
      <c r="J8310" s="1">
        <v>45658</v>
      </c>
      <c r="K8310" t="s">
        <v>36772</v>
      </c>
      <c r="L8310" t="s">
        <v>36773</v>
      </c>
      <c r="M8310" t="s">
        <v>45</v>
      </c>
      <c r="N8310">
        <v>1</v>
      </c>
      <c r="O8310">
        <f>Table1[[#This Row],[Price]]-0.1*Table1[[#This Row],[Price]]</f>
        <v>75.024000000000001</v>
      </c>
      <c r="P8310" s="9">
        <f>(Table1[[#This Row],[Expiration Date]]-Table1[[#This Row],[Manufacturing Date]])/365</f>
        <v>2.0027397260273974</v>
      </c>
      <c r="Q8310" t="str">
        <f>IF(Table1[[#This Row],[Expiration Date]]-J8318&gt;12/31/2024,"not expired","expired")</f>
        <v>expired</v>
      </c>
      <c r="R8310">
        <f>Table1[[#This Row],[Discounted Price]]*0.95</f>
        <v>71.272800000000004</v>
      </c>
      <c r="S8310">
        <f>Table1[[#This Row],[Discounted Price]]*0.9</f>
        <v>67.521600000000007</v>
      </c>
      <c r="T8310">
        <f>Table1[[#This Row],[Discounted Price]]*0.8</f>
        <v>60.019200000000005</v>
      </c>
      <c r="U8310">
        <f>Table1[[#This Row],[Price]]*0.52</f>
        <v>43.347200000000001</v>
      </c>
      <c r="V8310">
        <f>(Table1[[#This Row],[Price]]-Table1[[#This Row],[Scrap value]])/2</f>
        <v>20.006399999999999</v>
      </c>
    </row>
    <row r="8311" spans="1:22" x14ac:dyDescent="0.25">
      <c r="A8311" t="s">
        <v>36774</v>
      </c>
      <c r="B8311" t="s">
        <v>29</v>
      </c>
      <c r="C8311" t="s">
        <v>47</v>
      </c>
      <c r="D8311" t="s">
        <v>36775</v>
      </c>
      <c r="E8311">
        <v>480.39</v>
      </c>
      <c r="F8311">
        <v>95</v>
      </c>
      <c r="G8311" t="s">
        <v>43728</v>
      </c>
      <c r="H8311" t="s">
        <v>5188</v>
      </c>
      <c r="I8311" s="1">
        <v>44927</v>
      </c>
      <c r="J8311" s="1">
        <v>45658</v>
      </c>
      <c r="K8311" t="s">
        <v>36776</v>
      </c>
      <c r="L8311" t="s">
        <v>36777</v>
      </c>
      <c r="M8311" t="s">
        <v>45</v>
      </c>
      <c r="N8311">
        <v>1</v>
      </c>
      <c r="O8311">
        <f>Table1[[#This Row],[Price]]-0.1*Table1[[#This Row],[Price]]</f>
        <v>432.351</v>
      </c>
      <c r="P8311" s="9">
        <f>(Table1[[#This Row],[Expiration Date]]-Table1[[#This Row],[Manufacturing Date]])/365</f>
        <v>2.0027397260273974</v>
      </c>
      <c r="Q8311" t="str">
        <f>IF(Table1[[#This Row],[Expiration Date]]-J8319&gt;12/31/2024,"not expired","expired")</f>
        <v>not expired</v>
      </c>
      <c r="R8311">
        <f>Table1[[#This Row],[Discounted Price]]*0.95</f>
        <v>410.73345</v>
      </c>
      <c r="S8311">
        <f>Table1[[#This Row],[Discounted Price]]*0.9</f>
        <v>389.11590000000001</v>
      </c>
      <c r="T8311">
        <f>Table1[[#This Row],[Discounted Price]]*0.8</f>
        <v>345.88080000000002</v>
      </c>
      <c r="U8311">
        <f>Table1[[#This Row],[Price]]*0.52</f>
        <v>249.80279999999999</v>
      </c>
      <c r="V8311">
        <f>(Table1[[#This Row],[Price]]-Table1[[#This Row],[Scrap value]])/2</f>
        <v>115.2936</v>
      </c>
    </row>
    <row r="8312" spans="1:22" x14ac:dyDescent="0.25">
      <c r="A8312" t="s">
        <v>36778</v>
      </c>
      <c r="B8312" t="s">
        <v>35</v>
      </c>
      <c r="C8312" t="s">
        <v>47</v>
      </c>
      <c r="D8312" t="s">
        <v>36779</v>
      </c>
      <c r="E8312">
        <v>368.42</v>
      </c>
      <c r="F8312">
        <v>83</v>
      </c>
      <c r="G8312" t="s">
        <v>43730</v>
      </c>
      <c r="H8312" t="s">
        <v>29632</v>
      </c>
      <c r="I8312" s="1">
        <v>45000</v>
      </c>
      <c r="J8312" s="1">
        <v>45658</v>
      </c>
      <c r="K8312" t="s">
        <v>36780</v>
      </c>
      <c r="L8312" t="s">
        <v>36781</v>
      </c>
      <c r="M8312" t="s">
        <v>45</v>
      </c>
      <c r="N8312">
        <v>3</v>
      </c>
      <c r="O8312">
        <f>Table1[[#This Row],[Price]]-0.1*Table1[[#This Row],[Price]]</f>
        <v>331.57800000000003</v>
      </c>
      <c r="P8312" s="9">
        <f>(Table1[[#This Row],[Expiration Date]]-Table1[[#This Row],[Manufacturing Date]])/365</f>
        <v>1.8027397260273972</v>
      </c>
      <c r="Q8312" t="str">
        <f>IF(Table1[[#This Row],[Expiration Date]]-J8320&gt;12/31/2024,"not expired","expired")</f>
        <v>not expired</v>
      </c>
      <c r="R8312">
        <f>Table1[[#This Row],[Discounted Price]]*0.95</f>
        <v>314.9991</v>
      </c>
      <c r="S8312">
        <f>Table1[[#This Row],[Discounted Price]]*0.9</f>
        <v>298.42020000000002</v>
      </c>
      <c r="T8312">
        <f>Table1[[#This Row],[Discounted Price]]*0.8</f>
        <v>265.26240000000001</v>
      </c>
      <c r="U8312">
        <f>Table1[[#This Row],[Price]]*0.52</f>
        <v>191.57840000000002</v>
      </c>
      <c r="V8312">
        <f>(Table1[[#This Row],[Price]]-Table1[[#This Row],[Scrap value]])/2</f>
        <v>88.4208</v>
      </c>
    </row>
    <row r="8313" spans="1:22" x14ac:dyDescent="0.25">
      <c r="A8313" t="s">
        <v>36782</v>
      </c>
      <c r="B8313" t="s">
        <v>29</v>
      </c>
      <c r="C8313" t="s">
        <v>47</v>
      </c>
      <c r="D8313" t="s">
        <v>36783</v>
      </c>
      <c r="E8313">
        <v>499.08</v>
      </c>
      <c r="F8313">
        <v>99</v>
      </c>
      <c r="G8313" t="s">
        <v>43730</v>
      </c>
      <c r="H8313" t="s">
        <v>10578</v>
      </c>
      <c r="I8313" s="1">
        <v>45000</v>
      </c>
      <c r="J8313" s="1">
        <v>45292</v>
      </c>
      <c r="K8313" t="s">
        <v>36784</v>
      </c>
      <c r="L8313" t="s">
        <v>36785</v>
      </c>
      <c r="M8313" t="s">
        <v>27</v>
      </c>
      <c r="N8313">
        <v>4</v>
      </c>
      <c r="O8313">
        <f>Table1[[#This Row],[Price]]-0.1*Table1[[#This Row],[Price]]</f>
        <v>449.17199999999997</v>
      </c>
      <c r="P8313" s="9">
        <f>(Table1[[#This Row],[Expiration Date]]-Table1[[#This Row],[Manufacturing Date]])/365</f>
        <v>0.8</v>
      </c>
      <c r="Q8313" t="str">
        <f>IF(Table1[[#This Row],[Expiration Date]]-J8321&gt;12/31/2024,"not expired","expired")</f>
        <v>expired</v>
      </c>
      <c r="R8313">
        <f>Table1[[#This Row],[Discounted Price]]*0.95</f>
        <v>426.71339999999992</v>
      </c>
      <c r="S8313">
        <f>Table1[[#This Row],[Discounted Price]]*0.9</f>
        <v>404.25479999999999</v>
      </c>
      <c r="T8313">
        <f>Table1[[#This Row],[Discounted Price]]*0.8</f>
        <v>359.33760000000001</v>
      </c>
      <c r="U8313">
        <f>Table1[[#This Row],[Price]]*0.52</f>
        <v>259.52159999999998</v>
      </c>
      <c r="V8313">
        <f>(Table1[[#This Row],[Price]]-Table1[[#This Row],[Scrap value]])/2</f>
        <v>119.7792</v>
      </c>
    </row>
    <row r="8314" spans="1:22" x14ac:dyDescent="0.25">
      <c r="A8314" t="s">
        <v>36786</v>
      </c>
      <c r="B8314" t="s">
        <v>35</v>
      </c>
      <c r="C8314" t="s">
        <v>47</v>
      </c>
      <c r="D8314" t="s">
        <v>36787</v>
      </c>
      <c r="E8314">
        <v>77.13</v>
      </c>
      <c r="F8314">
        <v>38</v>
      </c>
      <c r="G8314" t="s">
        <v>43728</v>
      </c>
      <c r="H8314" t="s">
        <v>20267</v>
      </c>
      <c r="I8314" s="1">
        <v>45000</v>
      </c>
      <c r="J8314" s="1">
        <v>45292</v>
      </c>
      <c r="K8314" t="s">
        <v>36788</v>
      </c>
      <c r="L8314" t="s">
        <v>36789</v>
      </c>
      <c r="M8314" t="s">
        <v>20</v>
      </c>
      <c r="N8314">
        <v>1</v>
      </c>
      <c r="O8314">
        <f>Table1[[#This Row],[Price]]-0.1*Table1[[#This Row],[Price]]</f>
        <v>69.417000000000002</v>
      </c>
      <c r="P8314" s="9">
        <f>(Table1[[#This Row],[Expiration Date]]-Table1[[#This Row],[Manufacturing Date]])/365</f>
        <v>0.8</v>
      </c>
      <c r="Q8314" t="str">
        <f>IF(Table1[[#This Row],[Expiration Date]]-J8322&gt;12/31/2024,"not expired","expired")</f>
        <v>expired</v>
      </c>
      <c r="R8314">
        <f>Table1[[#This Row],[Discounted Price]]*0.95</f>
        <v>65.946150000000003</v>
      </c>
      <c r="S8314">
        <f>Table1[[#This Row],[Discounted Price]]*0.9</f>
        <v>62.475300000000004</v>
      </c>
      <c r="T8314">
        <f>Table1[[#This Row],[Discounted Price]]*0.8</f>
        <v>55.533600000000007</v>
      </c>
      <c r="U8314">
        <f>Table1[[#This Row],[Price]]*0.52</f>
        <v>40.107599999999998</v>
      </c>
      <c r="V8314">
        <f>(Table1[[#This Row],[Price]]-Table1[[#This Row],[Scrap value]])/2</f>
        <v>18.511199999999999</v>
      </c>
    </row>
    <row r="8315" spans="1:22" x14ac:dyDescent="0.25">
      <c r="A8315" t="s">
        <v>36790</v>
      </c>
      <c r="B8315" t="s">
        <v>15</v>
      </c>
      <c r="C8315" t="s">
        <v>47</v>
      </c>
      <c r="D8315" t="s">
        <v>36791</v>
      </c>
      <c r="E8315">
        <v>113.54</v>
      </c>
      <c r="F8315">
        <v>2</v>
      </c>
      <c r="G8315" t="s">
        <v>43730</v>
      </c>
      <c r="H8315" t="s">
        <v>10384</v>
      </c>
      <c r="I8315" s="1">
        <v>45000</v>
      </c>
      <c r="J8315" s="1">
        <v>45292</v>
      </c>
      <c r="K8315" t="s">
        <v>36792</v>
      </c>
      <c r="L8315" t="s">
        <v>36793</v>
      </c>
      <c r="M8315" t="s">
        <v>45</v>
      </c>
      <c r="N8315">
        <v>3</v>
      </c>
      <c r="O8315">
        <f>Table1[[#This Row],[Price]]-0.1*Table1[[#This Row],[Price]]</f>
        <v>102.18600000000001</v>
      </c>
      <c r="P8315" s="9">
        <f>(Table1[[#This Row],[Expiration Date]]-Table1[[#This Row],[Manufacturing Date]])/365</f>
        <v>0.8</v>
      </c>
      <c r="Q8315" t="str">
        <f>IF(Table1[[#This Row],[Expiration Date]]-J8323&gt;12/31/2024,"not expired","expired")</f>
        <v>expired</v>
      </c>
      <c r="R8315">
        <f>Table1[[#This Row],[Discounted Price]]*0.95</f>
        <v>97.076700000000002</v>
      </c>
      <c r="S8315">
        <f>Table1[[#This Row],[Discounted Price]]*0.9</f>
        <v>91.967400000000012</v>
      </c>
      <c r="T8315">
        <f>Table1[[#This Row],[Discounted Price]]*0.8</f>
        <v>81.748800000000017</v>
      </c>
      <c r="U8315">
        <f>Table1[[#This Row],[Price]]*0.52</f>
        <v>59.040800000000004</v>
      </c>
      <c r="V8315">
        <f>(Table1[[#This Row],[Price]]-Table1[[#This Row],[Scrap value]])/2</f>
        <v>27.249600000000001</v>
      </c>
    </row>
    <row r="8316" spans="1:22" x14ac:dyDescent="0.25">
      <c r="A8316" t="s">
        <v>36794</v>
      </c>
      <c r="B8316" t="s">
        <v>22</v>
      </c>
      <c r="C8316" t="s">
        <v>47</v>
      </c>
      <c r="D8316" t="s">
        <v>36795</v>
      </c>
      <c r="E8316">
        <v>108.38</v>
      </c>
      <c r="F8316">
        <v>25</v>
      </c>
      <c r="G8316" t="s">
        <v>43729</v>
      </c>
      <c r="H8316" t="s">
        <v>5242</v>
      </c>
      <c r="I8316" s="1">
        <v>44927</v>
      </c>
      <c r="J8316" s="1">
        <v>45658</v>
      </c>
      <c r="K8316" t="s">
        <v>36796</v>
      </c>
      <c r="L8316" t="s">
        <v>36797</v>
      </c>
      <c r="M8316" t="s">
        <v>45</v>
      </c>
      <c r="N8316">
        <v>5</v>
      </c>
      <c r="O8316">
        <f>Table1[[#This Row],[Price]]-0.1*Table1[[#This Row],[Price]]</f>
        <v>97.542000000000002</v>
      </c>
      <c r="P8316" s="9">
        <f>(Table1[[#This Row],[Expiration Date]]-Table1[[#This Row],[Manufacturing Date]])/365</f>
        <v>2.0027397260273974</v>
      </c>
      <c r="Q8316" t="str">
        <f>IF(Table1[[#This Row],[Expiration Date]]-J8324&gt;12/31/2024,"not expired","expired")</f>
        <v>expired</v>
      </c>
      <c r="R8316">
        <f>Table1[[#This Row],[Discounted Price]]*0.95</f>
        <v>92.664900000000003</v>
      </c>
      <c r="S8316">
        <f>Table1[[#This Row],[Discounted Price]]*0.9</f>
        <v>87.787800000000004</v>
      </c>
      <c r="T8316">
        <f>Table1[[#This Row],[Discounted Price]]*0.8</f>
        <v>78.033600000000007</v>
      </c>
      <c r="U8316">
        <f>Table1[[#This Row],[Price]]*0.52</f>
        <v>56.357599999999998</v>
      </c>
      <c r="V8316">
        <f>(Table1[[#This Row],[Price]]-Table1[[#This Row],[Scrap value]])/2</f>
        <v>26.011199999999999</v>
      </c>
    </row>
    <row r="8317" spans="1:22" x14ac:dyDescent="0.25">
      <c r="A8317" t="s">
        <v>36798</v>
      </c>
      <c r="B8317" t="s">
        <v>22</v>
      </c>
      <c r="C8317" t="s">
        <v>47</v>
      </c>
      <c r="D8317" t="s">
        <v>36799</v>
      </c>
      <c r="E8317">
        <v>334.1</v>
      </c>
      <c r="F8317">
        <v>95</v>
      </c>
      <c r="G8317" t="s">
        <v>43730</v>
      </c>
      <c r="H8317" t="s">
        <v>10612</v>
      </c>
      <c r="I8317" s="1">
        <v>45000</v>
      </c>
      <c r="J8317" s="1">
        <v>46023</v>
      </c>
      <c r="K8317" t="s">
        <v>36800</v>
      </c>
      <c r="L8317" t="s">
        <v>36801</v>
      </c>
      <c r="M8317" t="s">
        <v>20</v>
      </c>
      <c r="N8317">
        <v>2</v>
      </c>
      <c r="O8317">
        <f>Table1[[#This Row],[Price]]-0.1*Table1[[#This Row],[Price]]</f>
        <v>300.69</v>
      </c>
      <c r="P8317" s="9">
        <f>(Table1[[#This Row],[Expiration Date]]-Table1[[#This Row],[Manufacturing Date]])/365</f>
        <v>2.8027397260273972</v>
      </c>
      <c r="Q8317" t="str">
        <f>IF(Table1[[#This Row],[Expiration Date]]-J8325&gt;12/31/2024,"not expired","expired")</f>
        <v>not expired</v>
      </c>
      <c r="R8317">
        <f>Table1[[#This Row],[Discounted Price]]*0.95</f>
        <v>285.65549999999996</v>
      </c>
      <c r="S8317">
        <f>Table1[[#This Row],[Discounted Price]]*0.9</f>
        <v>270.62099999999998</v>
      </c>
      <c r="T8317">
        <f>Table1[[#This Row],[Discounted Price]]*0.8</f>
        <v>240.55200000000002</v>
      </c>
      <c r="U8317">
        <f>Table1[[#This Row],[Price]]*0.52</f>
        <v>173.73200000000003</v>
      </c>
      <c r="V8317">
        <f>(Table1[[#This Row],[Price]]-Table1[[#This Row],[Scrap value]])/2</f>
        <v>80.183999999999997</v>
      </c>
    </row>
    <row r="8318" spans="1:22" x14ac:dyDescent="0.25">
      <c r="A8318" t="s">
        <v>36802</v>
      </c>
      <c r="B8318" t="s">
        <v>35</v>
      </c>
      <c r="C8318" t="s">
        <v>47</v>
      </c>
      <c r="D8318" t="s">
        <v>36803</v>
      </c>
      <c r="E8318">
        <v>151.27000000000001</v>
      </c>
      <c r="F8318">
        <v>80</v>
      </c>
      <c r="G8318" t="s">
        <v>43729</v>
      </c>
      <c r="H8318" t="s">
        <v>36804</v>
      </c>
      <c r="I8318" s="1">
        <v>45000</v>
      </c>
      <c r="J8318" s="1">
        <v>46023</v>
      </c>
      <c r="K8318" t="s">
        <v>36805</v>
      </c>
      <c r="L8318" t="s">
        <v>36806</v>
      </c>
      <c r="M8318" t="s">
        <v>27</v>
      </c>
      <c r="N8318">
        <v>4</v>
      </c>
      <c r="O8318">
        <f>Table1[[#This Row],[Price]]-0.1*Table1[[#This Row],[Price]]</f>
        <v>136.143</v>
      </c>
      <c r="P8318" s="9">
        <f>(Table1[[#This Row],[Expiration Date]]-Table1[[#This Row],[Manufacturing Date]])/365</f>
        <v>2.8027397260273972</v>
      </c>
      <c r="Q8318" t="str">
        <f>IF(Table1[[#This Row],[Expiration Date]]-J8326&gt;12/31/2024,"not expired","expired")</f>
        <v>not expired</v>
      </c>
      <c r="R8318">
        <f>Table1[[#This Row],[Discounted Price]]*0.95</f>
        <v>129.33584999999999</v>
      </c>
      <c r="S8318">
        <f>Table1[[#This Row],[Discounted Price]]*0.9</f>
        <v>122.5287</v>
      </c>
      <c r="T8318">
        <f>Table1[[#This Row],[Discounted Price]]*0.8</f>
        <v>108.9144</v>
      </c>
      <c r="U8318">
        <f>Table1[[#This Row],[Price]]*0.52</f>
        <v>78.66040000000001</v>
      </c>
      <c r="V8318">
        <f>(Table1[[#This Row],[Price]]-Table1[[#This Row],[Scrap value]])/2</f>
        <v>36.3048</v>
      </c>
    </row>
    <row r="8319" spans="1:22" x14ac:dyDescent="0.25">
      <c r="A8319" t="s">
        <v>36807</v>
      </c>
      <c r="B8319" t="s">
        <v>15</v>
      </c>
      <c r="C8319" t="s">
        <v>47</v>
      </c>
      <c r="D8319" t="s">
        <v>36808</v>
      </c>
      <c r="E8319">
        <v>192.08</v>
      </c>
      <c r="F8319">
        <v>5</v>
      </c>
      <c r="G8319" t="s">
        <v>43728</v>
      </c>
      <c r="H8319" t="s">
        <v>36809</v>
      </c>
      <c r="I8319" s="1">
        <v>45137</v>
      </c>
      <c r="J8319" s="1">
        <v>45292</v>
      </c>
      <c r="K8319" t="s">
        <v>36810</v>
      </c>
      <c r="L8319" t="s">
        <v>36811</v>
      </c>
      <c r="M8319" t="s">
        <v>20</v>
      </c>
      <c r="N8319">
        <v>3</v>
      </c>
      <c r="O8319">
        <f>Table1[[#This Row],[Price]]-0.1*Table1[[#This Row],[Price]]</f>
        <v>172.87200000000001</v>
      </c>
      <c r="P8319" s="9">
        <f>(Table1[[#This Row],[Expiration Date]]-Table1[[#This Row],[Manufacturing Date]])/365</f>
        <v>0.42465753424657532</v>
      </c>
      <c r="Q8319" t="str">
        <f>IF(Table1[[#This Row],[Expiration Date]]-J8327&gt;12/31/2024,"not expired","expired")</f>
        <v>expired</v>
      </c>
      <c r="R8319">
        <f>Table1[[#This Row],[Discounted Price]]*0.95</f>
        <v>164.22839999999999</v>
      </c>
      <c r="S8319">
        <f>Table1[[#This Row],[Discounted Price]]*0.9</f>
        <v>155.58480000000003</v>
      </c>
      <c r="T8319">
        <f>Table1[[#This Row],[Discounted Price]]*0.8</f>
        <v>138.29760000000002</v>
      </c>
      <c r="U8319">
        <f>Table1[[#This Row],[Price]]*0.52</f>
        <v>99.881600000000006</v>
      </c>
      <c r="V8319">
        <f>(Table1[[#This Row],[Price]]-Table1[[#This Row],[Scrap value]])/2</f>
        <v>46.099200000000003</v>
      </c>
    </row>
    <row r="8320" spans="1:22" x14ac:dyDescent="0.25">
      <c r="A8320" t="s">
        <v>36812</v>
      </c>
      <c r="B8320" t="s">
        <v>22</v>
      </c>
      <c r="C8320" t="s">
        <v>47</v>
      </c>
      <c r="D8320" t="s">
        <v>36813</v>
      </c>
      <c r="E8320">
        <v>299.01</v>
      </c>
      <c r="F8320">
        <v>93</v>
      </c>
      <c r="G8320" t="s">
        <v>43729</v>
      </c>
      <c r="H8320" t="s">
        <v>5663</v>
      </c>
      <c r="I8320" s="1">
        <v>45137</v>
      </c>
      <c r="J8320" s="1">
        <v>45292</v>
      </c>
      <c r="K8320" t="s">
        <v>36814</v>
      </c>
      <c r="L8320" t="s">
        <v>36815</v>
      </c>
      <c r="M8320" t="s">
        <v>20</v>
      </c>
      <c r="N8320">
        <v>5</v>
      </c>
      <c r="O8320">
        <f>Table1[[#This Row],[Price]]-0.1*Table1[[#This Row],[Price]]</f>
        <v>269.10899999999998</v>
      </c>
      <c r="P8320" s="9">
        <f>(Table1[[#This Row],[Expiration Date]]-Table1[[#This Row],[Manufacturing Date]])/365</f>
        <v>0.42465753424657532</v>
      </c>
      <c r="Q8320" t="str">
        <f>IF(Table1[[#This Row],[Expiration Date]]-J8328&gt;12/31/2024,"not expired","expired")</f>
        <v>expired</v>
      </c>
      <c r="R8320">
        <f>Table1[[#This Row],[Discounted Price]]*0.95</f>
        <v>255.65354999999997</v>
      </c>
      <c r="S8320">
        <f>Table1[[#This Row],[Discounted Price]]*0.9</f>
        <v>242.19809999999998</v>
      </c>
      <c r="T8320">
        <f>Table1[[#This Row],[Discounted Price]]*0.8</f>
        <v>215.28719999999998</v>
      </c>
      <c r="U8320">
        <f>Table1[[#This Row],[Price]]*0.52</f>
        <v>155.48519999999999</v>
      </c>
      <c r="V8320">
        <f>(Table1[[#This Row],[Price]]-Table1[[#This Row],[Scrap value]])/2</f>
        <v>71.7624</v>
      </c>
    </row>
    <row r="8321" spans="1:22" x14ac:dyDescent="0.25">
      <c r="A8321" t="s">
        <v>36816</v>
      </c>
      <c r="B8321" t="s">
        <v>35</v>
      </c>
      <c r="C8321" t="s">
        <v>47</v>
      </c>
      <c r="D8321" t="s">
        <v>36817</v>
      </c>
      <c r="E8321">
        <v>198.4</v>
      </c>
      <c r="F8321">
        <v>77</v>
      </c>
      <c r="G8321" t="s">
        <v>43730</v>
      </c>
      <c r="H8321" t="s">
        <v>16957</v>
      </c>
      <c r="I8321" s="1">
        <v>44927</v>
      </c>
      <c r="J8321" s="1">
        <v>45658</v>
      </c>
      <c r="K8321" t="s">
        <v>36818</v>
      </c>
      <c r="L8321" t="s">
        <v>36819</v>
      </c>
      <c r="M8321" t="s">
        <v>20</v>
      </c>
      <c r="N8321">
        <v>4</v>
      </c>
      <c r="O8321">
        <f>Table1[[#This Row],[Price]]-0.1*Table1[[#This Row],[Price]]</f>
        <v>178.56</v>
      </c>
      <c r="P8321" s="9">
        <f>(Table1[[#This Row],[Expiration Date]]-Table1[[#This Row],[Manufacturing Date]])/365</f>
        <v>2.0027397260273974</v>
      </c>
      <c r="Q8321" t="str">
        <f>IF(Table1[[#This Row],[Expiration Date]]-J8329&gt;12/31/2024,"not expired","expired")</f>
        <v>not expired</v>
      </c>
      <c r="R8321">
        <f>Table1[[#This Row],[Discounted Price]]*0.95</f>
        <v>169.63200000000001</v>
      </c>
      <c r="S8321">
        <f>Table1[[#This Row],[Discounted Price]]*0.9</f>
        <v>160.70400000000001</v>
      </c>
      <c r="T8321">
        <f>Table1[[#This Row],[Discounted Price]]*0.8</f>
        <v>142.84800000000001</v>
      </c>
      <c r="U8321">
        <f>Table1[[#This Row],[Price]]*0.52</f>
        <v>103.16800000000001</v>
      </c>
      <c r="V8321">
        <f>(Table1[[#This Row],[Price]]-Table1[[#This Row],[Scrap value]])/2</f>
        <v>47.616</v>
      </c>
    </row>
    <row r="8322" spans="1:22" x14ac:dyDescent="0.25">
      <c r="A8322" t="s">
        <v>36820</v>
      </c>
      <c r="B8322" t="s">
        <v>22</v>
      </c>
      <c r="C8322" t="s">
        <v>47</v>
      </c>
      <c r="D8322" t="s">
        <v>36821</v>
      </c>
      <c r="E8322">
        <v>54.39</v>
      </c>
      <c r="F8322">
        <v>83</v>
      </c>
      <c r="G8322" t="s">
        <v>43728</v>
      </c>
      <c r="H8322" t="s">
        <v>9963</v>
      </c>
      <c r="I8322" s="1">
        <v>45000</v>
      </c>
      <c r="J8322" s="1">
        <v>45658</v>
      </c>
      <c r="K8322" t="s">
        <v>36822</v>
      </c>
      <c r="L8322" t="s">
        <v>36823</v>
      </c>
      <c r="M8322" t="s">
        <v>27</v>
      </c>
      <c r="N8322">
        <v>4</v>
      </c>
      <c r="O8322">
        <f>Table1[[#This Row],[Price]]-0.1*Table1[[#This Row],[Price]]</f>
        <v>48.951000000000001</v>
      </c>
      <c r="P8322" s="9">
        <f>(Table1[[#This Row],[Expiration Date]]-Table1[[#This Row],[Manufacturing Date]])/365</f>
        <v>1.8027397260273972</v>
      </c>
      <c r="Q8322" t="str">
        <f>IF(Table1[[#This Row],[Expiration Date]]-J8330&gt;12/31/2024,"not expired","expired")</f>
        <v>expired</v>
      </c>
      <c r="R8322">
        <f>Table1[[#This Row],[Discounted Price]]*0.95</f>
        <v>46.503450000000001</v>
      </c>
      <c r="S8322">
        <f>Table1[[#This Row],[Discounted Price]]*0.9</f>
        <v>44.055900000000001</v>
      </c>
      <c r="T8322">
        <f>Table1[[#This Row],[Discounted Price]]*0.8</f>
        <v>39.160800000000002</v>
      </c>
      <c r="U8322">
        <f>Table1[[#This Row],[Price]]*0.52</f>
        <v>28.282800000000002</v>
      </c>
      <c r="V8322">
        <f>(Table1[[#This Row],[Price]]-Table1[[#This Row],[Scrap value]])/2</f>
        <v>13.053599999999999</v>
      </c>
    </row>
    <row r="8323" spans="1:22" x14ac:dyDescent="0.25">
      <c r="A8323" t="s">
        <v>36824</v>
      </c>
      <c r="B8323" t="s">
        <v>35</v>
      </c>
      <c r="C8323" t="s">
        <v>47</v>
      </c>
      <c r="D8323" t="s">
        <v>36825</v>
      </c>
      <c r="E8323">
        <v>68.78</v>
      </c>
      <c r="F8323">
        <v>31</v>
      </c>
      <c r="G8323" t="s">
        <v>43730</v>
      </c>
      <c r="H8323" t="s">
        <v>16400</v>
      </c>
      <c r="I8323" s="1">
        <v>44927</v>
      </c>
      <c r="J8323" s="1">
        <v>45658</v>
      </c>
      <c r="K8323" t="s">
        <v>36826</v>
      </c>
      <c r="L8323" t="s">
        <v>36827</v>
      </c>
      <c r="M8323" t="s">
        <v>27</v>
      </c>
      <c r="N8323">
        <v>4</v>
      </c>
      <c r="O8323">
        <f>Table1[[#This Row],[Price]]-0.1*Table1[[#This Row],[Price]]</f>
        <v>61.902000000000001</v>
      </c>
      <c r="P8323" s="9">
        <f>(Table1[[#This Row],[Expiration Date]]-Table1[[#This Row],[Manufacturing Date]])/365</f>
        <v>2.0027397260273974</v>
      </c>
      <c r="Q8323" t="str">
        <f>IF(Table1[[#This Row],[Expiration Date]]-J8331&gt;12/31/2024,"not expired","expired")</f>
        <v>expired</v>
      </c>
      <c r="R8323">
        <f>Table1[[#This Row],[Discounted Price]]*0.95</f>
        <v>58.806899999999999</v>
      </c>
      <c r="S8323">
        <f>Table1[[#This Row],[Discounted Price]]*0.9</f>
        <v>55.711800000000004</v>
      </c>
      <c r="T8323">
        <f>Table1[[#This Row],[Discounted Price]]*0.8</f>
        <v>49.521600000000007</v>
      </c>
      <c r="U8323">
        <f>Table1[[#This Row],[Price]]*0.52</f>
        <v>35.765599999999999</v>
      </c>
      <c r="V8323">
        <f>(Table1[[#This Row],[Price]]-Table1[[#This Row],[Scrap value]])/2</f>
        <v>16.507200000000001</v>
      </c>
    </row>
    <row r="8324" spans="1:22" x14ac:dyDescent="0.25">
      <c r="A8324" t="s">
        <v>36828</v>
      </c>
      <c r="B8324" t="s">
        <v>35</v>
      </c>
      <c r="C8324" t="s">
        <v>47</v>
      </c>
      <c r="D8324" t="s">
        <v>36829</v>
      </c>
      <c r="E8324">
        <v>439.23</v>
      </c>
      <c r="F8324">
        <v>64</v>
      </c>
      <c r="G8324" t="s">
        <v>43730</v>
      </c>
      <c r="H8324" t="s">
        <v>8276</v>
      </c>
      <c r="I8324" s="1">
        <v>45137</v>
      </c>
      <c r="J8324" s="1">
        <v>45658</v>
      </c>
      <c r="K8324" t="s">
        <v>36830</v>
      </c>
      <c r="L8324" t="s">
        <v>36831</v>
      </c>
      <c r="M8324" t="s">
        <v>27</v>
      </c>
      <c r="N8324">
        <v>5</v>
      </c>
      <c r="O8324">
        <f>Table1[[#This Row],[Price]]-0.1*Table1[[#This Row],[Price]]</f>
        <v>395.30700000000002</v>
      </c>
      <c r="P8324" s="9">
        <f>(Table1[[#This Row],[Expiration Date]]-Table1[[#This Row],[Manufacturing Date]])/365</f>
        <v>1.4273972602739726</v>
      </c>
      <c r="Q8324" t="str">
        <f>IF(Table1[[#This Row],[Expiration Date]]-J8332&gt;12/31/2024,"not expired","expired")</f>
        <v>expired</v>
      </c>
      <c r="R8324">
        <f>Table1[[#This Row],[Discounted Price]]*0.95</f>
        <v>375.54165</v>
      </c>
      <c r="S8324">
        <f>Table1[[#This Row],[Discounted Price]]*0.9</f>
        <v>355.77630000000005</v>
      </c>
      <c r="T8324">
        <f>Table1[[#This Row],[Discounted Price]]*0.8</f>
        <v>316.24560000000002</v>
      </c>
      <c r="U8324">
        <f>Table1[[#This Row],[Price]]*0.52</f>
        <v>228.39960000000002</v>
      </c>
      <c r="V8324">
        <f>(Table1[[#This Row],[Price]]-Table1[[#This Row],[Scrap value]])/2</f>
        <v>105.4152</v>
      </c>
    </row>
    <row r="8325" spans="1:22" x14ac:dyDescent="0.25">
      <c r="A8325" t="s">
        <v>36832</v>
      </c>
      <c r="B8325" t="s">
        <v>15</v>
      </c>
      <c r="C8325" t="s">
        <v>47</v>
      </c>
      <c r="D8325" t="s">
        <v>36833</v>
      </c>
      <c r="E8325">
        <v>183.86</v>
      </c>
      <c r="F8325">
        <v>97</v>
      </c>
      <c r="G8325" t="s">
        <v>43729</v>
      </c>
      <c r="H8325" t="s">
        <v>36834</v>
      </c>
      <c r="I8325" s="1">
        <v>45000</v>
      </c>
      <c r="J8325" s="1">
        <v>45292</v>
      </c>
      <c r="K8325" t="s">
        <v>36835</v>
      </c>
      <c r="L8325" t="s">
        <v>36836</v>
      </c>
      <c r="M8325" t="s">
        <v>45</v>
      </c>
      <c r="N8325">
        <v>1</v>
      </c>
      <c r="O8325">
        <f>Table1[[#This Row],[Price]]-0.1*Table1[[#This Row],[Price]]</f>
        <v>165.47400000000002</v>
      </c>
      <c r="P8325" s="9">
        <f>(Table1[[#This Row],[Expiration Date]]-Table1[[#This Row],[Manufacturing Date]])/365</f>
        <v>0.8</v>
      </c>
      <c r="Q8325" t="str">
        <f>IF(Table1[[#This Row],[Expiration Date]]-J8333&gt;12/31/2024,"not expired","expired")</f>
        <v>expired</v>
      </c>
      <c r="R8325">
        <f>Table1[[#This Row],[Discounted Price]]*0.95</f>
        <v>157.2003</v>
      </c>
      <c r="S8325">
        <f>Table1[[#This Row],[Discounted Price]]*0.9</f>
        <v>148.92660000000001</v>
      </c>
      <c r="T8325">
        <f>Table1[[#This Row],[Discounted Price]]*0.8</f>
        <v>132.37920000000003</v>
      </c>
      <c r="U8325">
        <f>Table1[[#This Row],[Price]]*0.52</f>
        <v>95.607200000000006</v>
      </c>
      <c r="V8325">
        <f>(Table1[[#This Row],[Price]]-Table1[[#This Row],[Scrap value]])/2</f>
        <v>44.126400000000004</v>
      </c>
    </row>
    <row r="8326" spans="1:22" x14ac:dyDescent="0.25">
      <c r="A8326" t="s">
        <v>36837</v>
      </c>
      <c r="B8326" t="s">
        <v>29</v>
      </c>
      <c r="C8326" t="s">
        <v>47</v>
      </c>
      <c r="D8326" t="s">
        <v>36838</v>
      </c>
      <c r="E8326">
        <v>371.32</v>
      </c>
      <c r="F8326">
        <v>56</v>
      </c>
      <c r="G8326" t="s">
        <v>43730</v>
      </c>
      <c r="H8326" t="s">
        <v>13213</v>
      </c>
      <c r="I8326" s="1">
        <v>44927</v>
      </c>
      <c r="J8326" s="1">
        <v>45292</v>
      </c>
      <c r="K8326" t="s">
        <v>36839</v>
      </c>
      <c r="L8326" t="s">
        <v>36840</v>
      </c>
      <c r="M8326" t="s">
        <v>45</v>
      </c>
      <c r="N8326">
        <v>5</v>
      </c>
      <c r="O8326">
        <f>Table1[[#This Row],[Price]]-0.1*Table1[[#This Row],[Price]]</f>
        <v>334.18799999999999</v>
      </c>
      <c r="P8326" s="9">
        <f>(Table1[[#This Row],[Expiration Date]]-Table1[[#This Row],[Manufacturing Date]])/365</f>
        <v>1</v>
      </c>
      <c r="Q8326" t="str">
        <f>IF(Table1[[#This Row],[Expiration Date]]-J8334&gt;12/31/2024,"not expired","expired")</f>
        <v>expired</v>
      </c>
      <c r="R8326">
        <f>Table1[[#This Row],[Discounted Price]]*0.95</f>
        <v>317.47859999999997</v>
      </c>
      <c r="S8326">
        <f>Table1[[#This Row],[Discounted Price]]*0.9</f>
        <v>300.76920000000001</v>
      </c>
      <c r="T8326">
        <f>Table1[[#This Row],[Discounted Price]]*0.8</f>
        <v>267.35039999999998</v>
      </c>
      <c r="U8326">
        <f>Table1[[#This Row],[Price]]*0.52</f>
        <v>193.0864</v>
      </c>
      <c r="V8326">
        <f>(Table1[[#This Row],[Price]]-Table1[[#This Row],[Scrap value]])/2</f>
        <v>89.116799999999998</v>
      </c>
    </row>
    <row r="8327" spans="1:22" x14ac:dyDescent="0.25">
      <c r="A8327" t="s">
        <v>36841</v>
      </c>
      <c r="B8327" t="s">
        <v>35</v>
      </c>
      <c r="C8327" t="s">
        <v>47</v>
      </c>
      <c r="D8327" t="s">
        <v>36842</v>
      </c>
      <c r="E8327">
        <v>199.36</v>
      </c>
      <c r="F8327">
        <v>79</v>
      </c>
      <c r="G8327" t="s">
        <v>43729</v>
      </c>
      <c r="H8327" t="s">
        <v>1958</v>
      </c>
      <c r="I8327" s="1">
        <v>45137</v>
      </c>
      <c r="J8327" s="1">
        <v>45658</v>
      </c>
      <c r="K8327" t="s">
        <v>36843</v>
      </c>
      <c r="L8327" t="s">
        <v>36844</v>
      </c>
      <c r="M8327" t="s">
        <v>20</v>
      </c>
      <c r="N8327">
        <v>5</v>
      </c>
      <c r="O8327">
        <f>Table1[[#This Row],[Price]]-0.1*Table1[[#This Row],[Price]]</f>
        <v>179.42400000000001</v>
      </c>
      <c r="P8327" s="9">
        <f>(Table1[[#This Row],[Expiration Date]]-Table1[[#This Row],[Manufacturing Date]])/365</f>
        <v>1.4273972602739726</v>
      </c>
      <c r="Q8327" t="str">
        <f>IF(Table1[[#This Row],[Expiration Date]]-J8335&gt;12/31/2024,"not expired","expired")</f>
        <v>expired</v>
      </c>
      <c r="R8327">
        <f>Table1[[#This Row],[Discounted Price]]*0.95</f>
        <v>170.4528</v>
      </c>
      <c r="S8327">
        <f>Table1[[#This Row],[Discounted Price]]*0.9</f>
        <v>161.48160000000001</v>
      </c>
      <c r="T8327">
        <f>Table1[[#This Row],[Discounted Price]]*0.8</f>
        <v>143.53920000000002</v>
      </c>
      <c r="U8327">
        <f>Table1[[#This Row],[Price]]*0.52</f>
        <v>103.66720000000001</v>
      </c>
      <c r="V8327">
        <f>(Table1[[#This Row],[Price]]-Table1[[#This Row],[Scrap value]])/2</f>
        <v>47.846400000000003</v>
      </c>
    </row>
    <row r="8328" spans="1:22" x14ac:dyDescent="0.25">
      <c r="A8328" t="s">
        <v>36845</v>
      </c>
      <c r="B8328" t="s">
        <v>22</v>
      </c>
      <c r="C8328" t="s">
        <v>47</v>
      </c>
      <c r="D8328" t="s">
        <v>36846</v>
      </c>
      <c r="E8328">
        <v>125.68</v>
      </c>
      <c r="F8328">
        <v>39</v>
      </c>
      <c r="G8328" t="s">
        <v>43729</v>
      </c>
      <c r="H8328" t="s">
        <v>1701</v>
      </c>
      <c r="I8328" s="1">
        <v>44927</v>
      </c>
      <c r="J8328" s="1">
        <v>45292</v>
      </c>
      <c r="K8328" t="s">
        <v>36847</v>
      </c>
      <c r="L8328" t="s">
        <v>36848</v>
      </c>
      <c r="M8328" t="s">
        <v>20</v>
      </c>
      <c r="N8328">
        <v>3</v>
      </c>
      <c r="O8328">
        <f>Table1[[#This Row],[Price]]-0.1*Table1[[#This Row],[Price]]</f>
        <v>113.11200000000001</v>
      </c>
      <c r="P8328" s="9">
        <f>(Table1[[#This Row],[Expiration Date]]-Table1[[#This Row],[Manufacturing Date]])/365</f>
        <v>1</v>
      </c>
      <c r="Q8328" t="str">
        <f>IF(Table1[[#This Row],[Expiration Date]]-J8336&gt;12/31/2024,"not expired","expired")</f>
        <v>expired</v>
      </c>
      <c r="R8328">
        <f>Table1[[#This Row],[Discounted Price]]*0.95</f>
        <v>107.4564</v>
      </c>
      <c r="S8328">
        <f>Table1[[#This Row],[Discounted Price]]*0.9</f>
        <v>101.80080000000001</v>
      </c>
      <c r="T8328">
        <f>Table1[[#This Row],[Discounted Price]]*0.8</f>
        <v>90.48960000000001</v>
      </c>
      <c r="U8328">
        <f>Table1[[#This Row],[Price]]*0.52</f>
        <v>65.3536</v>
      </c>
      <c r="V8328">
        <f>(Table1[[#This Row],[Price]]-Table1[[#This Row],[Scrap value]])/2</f>
        <v>30.163200000000003</v>
      </c>
    </row>
    <row r="8329" spans="1:22" x14ac:dyDescent="0.25">
      <c r="A8329" t="s">
        <v>36849</v>
      </c>
      <c r="B8329" t="s">
        <v>29</v>
      </c>
      <c r="C8329" t="s">
        <v>47</v>
      </c>
      <c r="D8329" t="s">
        <v>36850</v>
      </c>
      <c r="E8329">
        <v>274.39999999999998</v>
      </c>
      <c r="F8329">
        <v>41</v>
      </c>
      <c r="G8329" t="s">
        <v>43730</v>
      </c>
      <c r="H8329" t="s">
        <v>2969</v>
      </c>
      <c r="I8329" s="1">
        <v>44927</v>
      </c>
      <c r="J8329" s="1">
        <v>45292</v>
      </c>
      <c r="K8329" t="s">
        <v>36851</v>
      </c>
      <c r="L8329" t="s">
        <v>36852</v>
      </c>
      <c r="M8329" t="s">
        <v>45</v>
      </c>
      <c r="N8329">
        <v>5</v>
      </c>
      <c r="O8329">
        <f>Table1[[#This Row],[Price]]-0.1*Table1[[#This Row],[Price]]</f>
        <v>246.95999999999998</v>
      </c>
      <c r="P8329" s="9">
        <f>(Table1[[#This Row],[Expiration Date]]-Table1[[#This Row],[Manufacturing Date]])/365</f>
        <v>1</v>
      </c>
      <c r="Q8329" t="str">
        <f>IF(Table1[[#This Row],[Expiration Date]]-J8337&gt;12/31/2024,"not expired","expired")</f>
        <v>expired</v>
      </c>
      <c r="R8329">
        <f>Table1[[#This Row],[Discounted Price]]*0.95</f>
        <v>234.61199999999997</v>
      </c>
      <c r="S8329">
        <f>Table1[[#This Row],[Discounted Price]]*0.9</f>
        <v>222.26399999999998</v>
      </c>
      <c r="T8329">
        <f>Table1[[#This Row],[Discounted Price]]*0.8</f>
        <v>197.56799999999998</v>
      </c>
      <c r="U8329">
        <f>Table1[[#This Row],[Price]]*0.52</f>
        <v>142.68799999999999</v>
      </c>
      <c r="V8329">
        <f>(Table1[[#This Row],[Price]]-Table1[[#This Row],[Scrap value]])/2</f>
        <v>65.855999999999995</v>
      </c>
    </row>
    <row r="8330" spans="1:22" x14ac:dyDescent="0.25">
      <c r="A8330" t="s">
        <v>36853</v>
      </c>
      <c r="B8330" t="s">
        <v>29</v>
      </c>
      <c r="C8330" t="s">
        <v>47</v>
      </c>
      <c r="D8330" t="s">
        <v>36854</v>
      </c>
      <c r="E8330">
        <v>288.22000000000003</v>
      </c>
      <c r="F8330">
        <v>31</v>
      </c>
      <c r="G8330" t="s">
        <v>43730</v>
      </c>
      <c r="H8330" t="s">
        <v>3992</v>
      </c>
      <c r="I8330" s="1">
        <v>45137</v>
      </c>
      <c r="J8330" s="1">
        <v>46023</v>
      </c>
      <c r="K8330" t="s">
        <v>36855</v>
      </c>
      <c r="L8330" t="s">
        <v>36856</v>
      </c>
      <c r="M8330" t="s">
        <v>20</v>
      </c>
      <c r="N8330">
        <v>2</v>
      </c>
      <c r="O8330">
        <f>Table1[[#This Row],[Price]]-0.1*Table1[[#This Row],[Price]]</f>
        <v>259.39800000000002</v>
      </c>
      <c r="P8330" s="9">
        <f>(Table1[[#This Row],[Expiration Date]]-Table1[[#This Row],[Manufacturing Date]])/365</f>
        <v>2.4273972602739726</v>
      </c>
      <c r="Q8330" t="str">
        <f>IF(Table1[[#This Row],[Expiration Date]]-J8338&gt;12/31/2024,"not expired","expired")</f>
        <v>not expired</v>
      </c>
      <c r="R8330">
        <f>Table1[[#This Row],[Discounted Price]]*0.95</f>
        <v>246.4281</v>
      </c>
      <c r="S8330">
        <f>Table1[[#This Row],[Discounted Price]]*0.9</f>
        <v>233.45820000000003</v>
      </c>
      <c r="T8330">
        <f>Table1[[#This Row],[Discounted Price]]*0.8</f>
        <v>207.51840000000004</v>
      </c>
      <c r="U8330">
        <f>Table1[[#This Row],[Price]]*0.52</f>
        <v>149.87440000000001</v>
      </c>
      <c r="V8330">
        <f>(Table1[[#This Row],[Price]]-Table1[[#This Row],[Scrap value]])/2</f>
        <v>69.172800000000009</v>
      </c>
    </row>
    <row r="8331" spans="1:22" x14ac:dyDescent="0.25">
      <c r="A8331" t="s">
        <v>36857</v>
      </c>
      <c r="B8331" t="s">
        <v>35</v>
      </c>
      <c r="C8331" t="s">
        <v>47</v>
      </c>
      <c r="D8331" t="s">
        <v>36858</v>
      </c>
      <c r="E8331">
        <v>39.130000000000003</v>
      </c>
      <c r="F8331">
        <v>42</v>
      </c>
      <c r="G8331" t="s">
        <v>43729</v>
      </c>
      <c r="H8331" t="s">
        <v>15083</v>
      </c>
      <c r="I8331" s="1">
        <v>44927</v>
      </c>
      <c r="J8331" s="1">
        <v>46023</v>
      </c>
      <c r="K8331" t="s">
        <v>36859</v>
      </c>
      <c r="L8331" t="s">
        <v>36860</v>
      </c>
      <c r="M8331" t="s">
        <v>20</v>
      </c>
      <c r="N8331">
        <v>2</v>
      </c>
      <c r="O8331">
        <f>Table1[[#This Row],[Price]]-0.1*Table1[[#This Row],[Price]]</f>
        <v>35.216999999999999</v>
      </c>
      <c r="P8331" s="9">
        <f>(Table1[[#This Row],[Expiration Date]]-Table1[[#This Row],[Manufacturing Date]])/365</f>
        <v>3.0027397260273974</v>
      </c>
      <c r="Q8331" t="str">
        <f>IF(Table1[[#This Row],[Expiration Date]]-J8339&gt;12/31/2024,"not expired","expired")</f>
        <v>expired</v>
      </c>
      <c r="R8331">
        <f>Table1[[#This Row],[Discounted Price]]*0.95</f>
        <v>33.456149999999994</v>
      </c>
      <c r="S8331">
        <f>Table1[[#This Row],[Discounted Price]]*0.9</f>
        <v>31.6953</v>
      </c>
      <c r="T8331">
        <f>Table1[[#This Row],[Discounted Price]]*0.8</f>
        <v>28.1736</v>
      </c>
      <c r="U8331">
        <f>Table1[[#This Row],[Price]]*0.52</f>
        <v>20.347600000000003</v>
      </c>
      <c r="V8331">
        <f>(Table1[[#This Row],[Price]]-Table1[[#This Row],[Scrap value]])/2</f>
        <v>9.3911999999999995</v>
      </c>
    </row>
    <row r="8332" spans="1:22" x14ac:dyDescent="0.25">
      <c r="A8332" t="s">
        <v>36861</v>
      </c>
      <c r="B8332" t="s">
        <v>15</v>
      </c>
      <c r="C8332" t="s">
        <v>47</v>
      </c>
      <c r="D8332" t="s">
        <v>36862</v>
      </c>
      <c r="E8332">
        <v>324.88</v>
      </c>
      <c r="F8332">
        <v>65</v>
      </c>
      <c r="G8332" t="s">
        <v>43730</v>
      </c>
      <c r="H8332" t="s">
        <v>36863</v>
      </c>
      <c r="I8332" s="1">
        <v>45137</v>
      </c>
      <c r="J8332" s="1">
        <v>45658</v>
      </c>
      <c r="K8332" t="s">
        <v>36864</v>
      </c>
      <c r="L8332" t="s">
        <v>36865</v>
      </c>
      <c r="M8332" t="s">
        <v>20</v>
      </c>
      <c r="N8332">
        <v>1</v>
      </c>
      <c r="O8332">
        <f>Table1[[#This Row],[Price]]-0.1*Table1[[#This Row],[Price]]</f>
        <v>292.392</v>
      </c>
      <c r="P8332" s="9">
        <f>(Table1[[#This Row],[Expiration Date]]-Table1[[#This Row],[Manufacturing Date]])/365</f>
        <v>1.4273972602739726</v>
      </c>
      <c r="Q8332" t="str">
        <f>IF(Table1[[#This Row],[Expiration Date]]-J8340&gt;12/31/2024,"not expired","expired")</f>
        <v>expired</v>
      </c>
      <c r="R8332">
        <f>Table1[[#This Row],[Discounted Price]]*0.95</f>
        <v>277.7724</v>
      </c>
      <c r="S8332">
        <f>Table1[[#This Row],[Discounted Price]]*0.9</f>
        <v>263.15280000000001</v>
      </c>
      <c r="T8332">
        <f>Table1[[#This Row],[Discounted Price]]*0.8</f>
        <v>233.9136</v>
      </c>
      <c r="U8332">
        <f>Table1[[#This Row],[Price]]*0.52</f>
        <v>168.9376</v>
      </c>
      <c r="V8332">
        <f>(Table1[[#This Row],[Price]]-Table1[[#This Row],[Scrap value]])/2</f>
        <v>77.971199999999996</v>
      </c>
    </row>
    <row r="8333" spans="1:22" x14ac:dyDescent="0.25">
      <c r="A8333" t="s">
        <v>36866</v>
      </c>
      <c r="B8333" t="s">
        <v>22</v>
      </c>
      <c r="C8333" t="s">
        <v>47</v>
      </c>
      <c r="D8333" t="s">
        <v>36867</v>
      </c>
      <c r="E8333">
        <v>130.44999999999999</v>
      </c>
      <c r="F8333">
        <v>23</v>
      </c>
      <c r="G8333" t="s">
        <v>43728</v>
      </c>
      <c r="H8333" t="s">
        <v>1299</v>
      </c>
      <c r="I8333" s="1">
        <v>44927</v>
      </c>
      <c r="J8333" s="1">
        <v>45292</v>
      </c>
      <c r="K8333" t="s">
        <v>36868</v>
      </c>
      <c r="L8333" t="s">
        <v>36869</v>
      </c>
      <c r="M8333" t="s">
        <v>20</v>
      </c>
      <c r="N8333">
        <v>2</v>
      </c>
      <c r="O8333">
        <f>Table1[[#This Row],[Price]]-0.1*Table1[[#This Row],[Price]]</f>
        <v>117.40499999999999</v>
      </c>
      <c r="P8333" s="9">
        <f>(Table1[[#This Row],[Expiration Date]]-Table1[[#This Row],[Manufacturing Date]])/365</f>
        <v>1</v>
      </c>
      <c r="Q8333" t="str">
        <f>IF(Table1[[#This Row],[Expiration Date]]-J8341&gt;12/31/2024,"not expired","expired")</f>
        <v>expired</v>
      </c>
      <c r="R8333">
        <f>Table1[[#This Row],[Discounted Price]]*0.95</f>
        <v>111.53474999999999</v>
      </c>
      <c r="S8333">
        <f>Table1[[#This Row],[Discounted Price]]*0.9</f>
        <v>105.66449999999999</v>
      </c>
      <c r="T8333">
        <f>Table1[[#This Row],[Discounted Price]]*0.8</f>
        <v>93.923999999999992</v>
      </c>
      <c r="U8333">
        <f>Table1[[#This Row],[Price]]*0.52</f>
        <v>67.834000000000003</v>
      </c>
      <c r="V8333">
        <f>(Table1[[#This Row],[Price]]-Table1[[#This Row],[Scrap value]])/2</f>
        <v>31.307999999999993</v>
      </c>
    </row>
    <row r="8334" spans="1:22" x14ac:dyDescent="0.25">
      <c r="A8334" t="s">
        <v>36870</v>
      </c>
      <c r="B8334" t="s">
        <v>35</v>
      </c>
      <c r="C8334" t="s">
        <v>47</v>
      </c>
      <c r="D8334" t="s">
        <v>36871</v>
      </c>
      <c r="E8334">
        <v>341.42</v>
      </c>
      <c r="F8334">
        <v>19</v>
      </c>
      <c r="G8334" t="s">
        <v>43730</v>
      </c>
      <c r="H8334" t="s">
        <v>10492</v>
      </c>
      <c r="I8334" s="1">
        <v>44927</v>
      </c>
      <c r="J8334" s="1">
        <v>46023</v>
      </c>
      <c r="K8334" t="s">
        <v>36872</v>
      </c>
      <c r="L8334" t="s">
        <v>36873</v>
      </c>
      <c r="M8334" t="s">
        <v>45</v>
      </c>
      <c r="N8334">
        <v>1</v>
      </c>
      <c r="O8334">
        <f>Table1[[#This Row],[Price]]-0.1*Table1[[#This Row],[Price]]</f>
        <v>307.27800000000002</v>
      </c>
      <c r="P8334" s="9">
        <f>(Table1[[#This Row],[Expiration Date]]-Table1[[#This Row],[Manufacturing Date]])/365</f>
        <v>3.0027397260273974</v>
      </c>
      <c r="Q8334" t="str">
        <f>IF(Table1[[#This Row],[Expiration Date]]-J8342&gt;12/31/2024,"not expired","expired")</f>
        <v>not expired</v>
      </c>
      <c r="R8334">
        <f>Table1[[#This Row],[Discounted Price]]*0.95</f>
        <v>291.91410000000002</v>
      </c>
      <c r="S8334">
        <f>Table1[[#This Row],[Discounted Price]]*0.9</f>
        <v>276.55020000000002</v>
      </c>
      <c r="T8334">
        <f>Table1[[#This Row],[Discounted Price]]*0.8</f>
        <v>245.82240000000002</v>
      </c>
      <c r="U8334">
        <f>Table1[[#This Row],[Price]]*0.52</f>
        <v>177.53840000000002</v>
      </c>
      <c r="V8334">
        <f>(Table1[[#This Row],[Price]]-Table1[[#This Row],[Scrap value]])/2</f>
        <v>81.940799999999996</v>
      </c>
    </row>
    <row r="8335" spans="1:22" x14ac:dyDescent="0.25">
      <c r="A8335" t="s">
        <v>36874</v>
      </c>
      <c r="B8335" t="s">
        <v>15</v>
      </c>
      <c r="C8335" t="s">
        <v>47</v>
      </c>
      <c r="D8335" t="s">
        <v>36875</v>
      </c>
      <c r="E8335">
        <v>142.41</v>
      </c>
      <c r="F8335">
        <v>14</v>
      </c>
      <c r="G8335" t="s">
        <v>43728</v>
      </c>
      <c r="H8335" t="s">
        <v>36876</v>
      </c>
      <c r="I8335" s="1">
        <v>45137</v>
      </c>
      <c r="J8335" s="1">
        <v>45658</v>
      </c>
      <c r="K8335" t="s">
        <v>36877</v>
      </c>
      <c r="L8335" t="s">
        <v>36878</v>
      </c>
      <c r="M8335" t="s">
        <v>20</v>
      </c>
      <c r="N8335">
        <v>2</v>
      </c>
      <c r="O8335">
        <f>Table1[[#This Row],[Price]]-0.1*Table1[[#This Row],[Price]]</f>
        <v>128.16899999999998</v>
      </c>
      <c r="P8335" s="9">
        <f>(Table1[[#This Row],[Expiration Date]]-Table1[[#This Row],[Manufacturing Date]])/365</f>
        <v>1.4273972602739726</v>
      </c>
      <c r="Q8335" t="str">
        <f>IF(Table1[[#This Row],[Expiration Date]]-J8343&gt;12/31/2024,"not expired","expired")</f>
        <v>expired</v>
      </c>
      <c r="R8335">
        <f>Table1[[#This Row],[Discounted Price]]*0.95</f>
        <v>121.76054999999998</v>
      </c>
      <c r="S8335">
        <f>Table1[[#This Row],[Discounted Price]]*0.9</f>
        <v>115.35209999999999</v>
      </c>
      <c r="T8335">
        <f>Table1[[#This Row],[Discounted Price]]*0.8</f>
        <v>102.53519999999999</v>
      </c>
      <c r="U8335">
        <f>Table1[[#This Row],[Price]]*0.52</f>
        <v>74.053200000000004</v>
      </c>
      <c r="V8335">
        <f>(Table1[[#This Row],[Price]]-Table1[[#This Row],[Scrap value]])/2</f>
        <v>34.178399999999996</v>
      </c>
    </row>
    <row r="8336" spans="1:22" x14ac:dyDescent="0.25">
      <c r="A8336" t="s">
        <v>36879</v>
      </c>
      <c r="B8336" t="s">
        <v>22</v>
      </c>
      <c r="C8336" t="s">
        <v>47</v>
      </c>
      <c r="D8336" t="s">
        <v>36880</v>
      </c>
      <c r="E8336">
        <v>47.94</v>
      </c>
      <c r="F8336">
        <v>68</v>
      </c>
      <c r="G8336" t="s">
        <v>43728</v>
      </c>
      <c r="H8336" t="s">
        <v>36881</v>
      </c>
      <c r="I8336" s="1">
        <v>45000</v>
      </c>
      <c r="J8336" s="1">
        <v>45658</v>
      </c>
      <c r="K8336" t="s">
        <v>36882</v>
      </c>
      <c r="L8336" t="s">
        <v>36883</v>
      </c>
      <c r="M8336" t="s">
        <v>20</v>
      </c>
      <c r="N8336">
        <v>1</v>
      </c>
      <c r="O8336">
        <f>Table1[[#This Row],[Price]]-0.1*Table1[[#This Row],[Price]]</f>
        <v>43.146000000000001</v>
      </c>
      <c r="P8336" s="9">
        <f>(Table1[[#This Row],[Expiration Date]]-Table1[[#This Row],[Manufacturing Date]])/365</f>
        <v>1.8027397260273972</v>
      </c>
      <c r="Q8336" t="str">
        <f>IF(Table1[[#This Row],[Expiration Date]]-J8344&gt;12/31/2024,"not expired","expired")</f>
        <v>not expired</v>
      </c>
      <c r="R8336">
        <f>Table1[[#This Row],[Discounted Price]]*0.95</f>
        <v>40.988700000000001</v>
      </c>
      <c r="S8336">
        <f>Table1[[#This Row],[Discounted Price]]*0.9</f>
        <v>38.831400000000002</v>
      </c>
      <c r="T8336">
        <f>Table1[[#This Row],[Discounted Price]]*0.8</f>
        <v>34.516800000000003</v>
      </c>
      <c r="U8336">
        <f>Table1[[#This Row],[Price]]*0.52</f>
        <v>24.928799999999999</v>
      </c>
      <c r="V8336">
        <f>(Table1[[#This Row],[Price]]-Table1[[#This Row],[Scrap value]])/2</f>
        <v>11.505599999999999</v>
      </c>
    </row>
    <row r="8337" spans="1:22" x14ac:dyDescent="0.25">
      <c r="A8337" t="s">
        <v>36884</v>
      </c>
      <c r="B8337" t="s">
        <v>22</v>
      </c>
      <c r="C8337" t="s">
        <v>47</v>
      </c>
      <c r="D8337" t="s">
        <v>36885</v>
      </c>
      <c r="E8337">
        <v>43.35</v>
      </c>
      <c r="F8337">
        <v>84</v>
      </c>
      <c r="G8337" t="s">
        <v>43729</v>
      </c>
      <c r="H8337" t="s">
        <v>22234</v>
      </c>
      <c r="I8337" s="1">
        <v>44927</v>
      </c>
      <c r="J8337" s="1">
        <v>45658</v>
      </c>
      <c r="K8337" t="s">
        <v>36886</v>
      </c>
      <c r="L8337" t="s">
        <v>36887</v>
      </c>
      <c r="M8337" t="s">
        <v>45</v>
      </c>
      <c r="N8337">
        <v>2</v>
      </c>
      <c r="O8337">
        <f>Table1[[#This Row],[Price]]-0.1*Table1[[#This Row],[Price]]</f>
        <v>39.015000000000001</v>
      </c>
      <c r="P8337" s="9">
        <f>(Table1[[#This Row],[Expiration Date]]-Table1[[#This Row],[Manufacturing Date]])/365</f>
        <v>2.0027397260273974</v>
      </c>
      <c r="Q8337" t="str">
        <f>IF(Table1[[#This Row],[Expiration Date]]-J8345&gt;12/31/2024,"not expired","expired")</f>
        <v>expired</v>
      </c>
      <c r="R8337">
        <f>Table1[[#This Row],[Discounted Price]]*0.95</f>
        <v>37.064250000000001</v>
      </c>
      <c r="S8337">
        <f>Table1[[#This Row],[Discounted Price]]*0.9</f>
        <v>35.113500000000002</v>
      </c>
      <c r="T8337">
        <f>Table1[[#This Row],[Discounted Price]]*0.8</f>
        <v>31.212000000000003</v>
      </c>
      <c r="U8337">
        <f>Table1[[#This Row],[Price]]*0.52</f>
        <v>22.542000000000002</v>
      </c>
      <c r="V8337">
        <f>(Table1[[#This Row],[Price]]-Table1[[#This Row],[Scrap value]])/2</f>
        <v>10.404</v>
      </c>
    </row>
    <row r="8338" spans="1:22" x14ac:dyDescent="0.25">
      <c r="A8338" t="s">
        <v>36888</v>
      </c>
      <c r="B8338" t="s">
        <v>29</v>
      </c>
      <c r="C8338" t="s">
        <v>47</v>
      </c>
      <c r="D8338" t="s">
        <v>36889</v>
      </c>
      <c r="E8338">
        <v>488.73</v>
      </c>
      <c r="F8338">
        <v>12</v>
      </c>
      <c r="G8338" t="s">
        <v>43728</v>
      </c>
      <c r="H8338" t="s">
        <v>23380</v>
      </c>
      <c r="I8338" s="1">
        <v>45000</v>
      </c>
      <c r="J8338" s="1">
        <v>45292</v>
      </c>
      <c r="K8338" t="s">
        <v>36890</v>
      </c>
      <c r="L8338" t="s">
        <v>36891</v>
      </c>
      <c r="M8338" t="s">
        <v>27</v>
      </c>
      <c r="N8338">
        <v>3</v>
      </c>
      <c r="O8338">
        <f>Table1[[#This Row],[Price]]-0.1*Table1[[#This Row],[Price]]</f>
        <v>439.85700000000003</v>
      </c>
      <c r="P8338" s="9">
        <f>(Table1[[#This Row],[Expiration Date]]-Table1[[#This Row],[Manufacturing Date]])/365</f>
        <v>0.8</v>
      </c>
      <c r="Q8338" t="str">
        <f>IF(Table1[[#This Row],[Expiration Date]]-J8346&gt;12/31/2024,"not expired","expired")</f>
        <v>expired</v>
      </c>
      <c r="R8338">
        <f>Table1[[#This Row],[Discounted Price]]*0.95</f>
        <v>417.86415</v>
      </c>
      <c r="S8338">
        <f>Table1[[#This Row],[Discounted Price]]*0.9</f>
        <v>395.87130000000002</v>
      </c>
      <c r="T8338">
        <f>Table1[[#This Row],[Discounted Price]]*0.8</f>
        <v>351.88560000000007</v>
      </c>
      <c r="U8338">
        <f>Table1[[#This Row],[Price]]*0.52</f>
        <v>254.13960000000003</v>
      </c>
      <c r="V8338">
        <f>(Table1[[#This Row],[Price]]-Table1[[#This Row],[Scrap value]])/2</f>
        <v>117.29519999999999</v>
      </c>
    </row>
    <row r="8339" spans="1:22" x14ac:dyDescent="0.25">
      <c r="A8339" t="s">
        <v>36892</v>
      </c>
      <c r="B8339" t="s">
        <v>29</v>
      </c>
      <c r="C8339" t="s">
        <v>47</v>
      </c>
      <c r="D8339" t="s">
        <v>36893</v>
      </c>
      <c r="E8339">
        <v>220.16</v>
      </c>
      <c r="F8339">
        <v>98</v>
      </c>
      <c r="G8339" t="s">
        <v>43728</v>
      </c>
      <c r="H8339" t="s">
        <v>12028</v>
      </c>
      <c r="I8339" s="1">
        <v>44927</v>
      </c>
      <c r="J8339" s="1">
        <v>46023</v>
      </c>
      <c r="K8339" t="s">
        <v>36894</v>
      </c>
      <c r="L8339" t="s">
        <v>36895</v>
      </c>
      <c r="M8339" t="s">
        <v>20</v>
      </c>
      <c r="N8339">
        <v>2</v>
      </c>
      <c r="O8339">
        <f>Table1[[#This Row],[Price]]-0.1*Table1[[#This Row],[Price]]</f>
        <v>198.14400000000001</v>
      </c>
      <c r="P8339" s="9">
        <f>(Table1[[#This Row],[Expiration Date]]-Table1[[#This Row],[Manufacturing Date]])/365</f>
        <v>3.0027397260273974</v>
      </c>
      <c r="Q8339" t="str">
        <f>IF(Table1[[#This Row],[Expiration Date]]-J8347&gt;12/31/2024,"not expired","expired")</f>
        <v>not expired</v>
      </c>
      <c r="R8339">
        <f>Table1[[#This Row],[Discounted Price]]*0.95</f>
        <v>188.23679999999999</v>
      </c>
      <c r="S8339">
        <f>Table1[[#This Row],[Discounted Price]]*0.9</f>
        <v>178.3296</v>
      </c>
      <c r="T8339">
        <f>Table1[[#This Row],[Discounted Price]]*0.8</f>
        <v>158.51520000000002</v>
      </c>
      <c r="U8339">
        <f>Table1[[#This Row],[Price]]*0.52</f>
        <v>114.4832</v>
      </c>
      <c r="V8339">
        <f>(Table1[[#This Row],[Price]]-Table1[[#This Row],[Scrap value]])/2</f>
        <v>52.8384</v>
      </c>
    </row>
    <row r="8340" spans="1:22" x14ac:dyDescent="0.25">
      <c r="A8340" t="s">
        <v>36896</v>
      </c>
      <c r="B8340" t="s">
        <v>22</v>
      </c>
      <c r="C8340" t="s">
        <v>47</v>
      </c>
      <c r="D8340" t="s">
        <v>36897</v>
      </c>
      <c r="E8340">
        <v>460.76</v>
      </c>
      <c r="F8340">
        <v>94</v>
      </c>
      <c r="G8340" t="s">
        <v>43729</v>
      </c>
      <c r="H8340" t="s">
        <v>36898</v>
      </c>
      <c r="I8340" s="1">
        <v>44927</v>
      </c>
      <c r="J8340" s="1">
        <v>45658</v>
      </c>
      <c r="K8340" t="s">
        <v>36899</v>
      </c>
      <c r="L8340" t="s">
        <v>36900</v>
      </c>
      <c r="M8340" t="s">
        <v>20</v>
      </c>
      <c r="N8340">
        <v>3</v>
      </c>
      <c r="O8340">
        <f>Table1[[#This Row],[Price]]-0.1*Table1[[#This Row],[Price]]</f>
        <v>414.68399999999997</v>
      </c>
      <c r="P8340" s="9">
        <f>(Table1[[#This Row],[Expiration Date]]-Table1[[#This Row],[Manufacturing Date]])/365</f>
        <v>2.0027397260273974</v>
      </c>
      <c r="Q8340" t="str">
        <f>IF(Table1[[#This Row],[Expiration Date]]-J8348&gt;12/31/2024,"not expired","expired")</f>
        <v>expired</v>
      </c>
      <c r="R8340">
        <f>Table1[[#This Row],[Discounted Price]]*0.95</f>
        <v>393.94979999999993</v>
      </c>
      <c r="S8340">
        <f>Table1[[#This Row],[Discounted Price]]*0.9</f>
        <v>373.21559999999999</v>
      </c>
      <c r="T8340">
        <f>Table1[[#This Row],[Discounted Price]]*0.8</f>
        <v>331.74720000000002</v>
      </c>
      <c r="U8340">
        <f>Table1[[#This Row],[Price]]*0.52</f>
        <v>239.59520000000001</v>
      </c>
      <c r="V8340">
        <f>(Table1[[#This Row],[Price]]-Table1[[#This Row],[Scrap value]])/2</f>
        <v>110.58239999999999</v>
      </c>
    </row>
    <row r="8341" spans="1:22" x14ac:dyDescent="0.25">
      <c r="A8341" t="s">
        <v>36901</v>
      </c>
      <c r="B8341" t="s">
        <v>29</v>
      </c>
      <c r="C8341" t="s">
        <v>47</v>
      </c>
      <c r="D8341" t="s">
        <v>36902</v>
      </c>
      <c r="E8341">
        <v>120.72</v>
      </c>
      <c r="F8341">
        <v>90</v>
      </c>
      <c r="G8341" t="s">
        <v>43728</v>
      </c>
      <c r="H8341" t="s">
        <v>11496</v>
      </c>
      <c r="I8341" s="1">
        <v>44927</v>
      </c>
      <c r="J8341" s="1">
        <v>45292</v>
      </c>
      <c r="K8341" t="s">
        <v>36903</v>
      </c>
      <c r="L8341" t="s">
        <v>36904</v>
      </c>
      <c r="M8341" t="s">
        <v>27</v>
      </c>
      <c r="N8341">
        <v>4</v>
      </c>
      <c r="O8341">
        <f>Table1[[#This Row],[Price]]-0.1*Table1[[#This Row],[Price]]</f>
        <v>108.648</v>
      </c>
      <c r="P8341" s="9">
        <f>(Table1[[#This Row],[Expiration Date]]-Table1[[#This Row],[Manufacturing Date]])/365</f>
        <v>1</v>
      </c>
      <c r="Q8341" t="str">
        <f>IF(Table1[[#This Row],[Expiration Date]]-J8349&gt;12/31/2024,"not expired","expired")</f>
        <v>expired</v>
      </c>
      <c r="R8341">
        <f>Table1[[#This Row],[Discounted Price]]*0.95</f>
        <v>103.21559999999999</v>
      </c>
      <c r="S8341">
        <f>Table1[[#This Row],[Discounted Price]]*0.9</f>
        <v>97.783199999999994</v>
      </c>
      <c r="T8341">
        <f>Table1[[#This Row],[Discounted Price]]*0.8</f>
        <v>86.918400000000005</v>
      </c>
      <c r="U8341">
        <f>Table1[[#This Row],[Price]]*0.52</f>
        <v>62.7744</v>
      </c>
      <c r="V8341">
        <f>(Table1[[#This Row],[Price]]-Table1[[#This Row],[Scrap value]])/2</f>
        <v>28.972799999999999</v>
      </c>
    </row>
    <row r="8342" spans="1:22" x14ac:dyDescent="0.25">
      <c r="A8342" t="s">
        <v>36905</v>
      </c>
      <c r="B8342" t="s">
        <v>35</v>
      </c>
      <c r="C8342" t="s">
        <v>47</v>
      </c>
      <c r="D8342" t="s">
        <v>36906</v>
      </c>
      <c r="E8342">
        <v>177.94</v>
      </c>
      <c r="F8342">
        <v>92</v>
      </c>
      <c r="G8342" t="s">
        <v>43729</v>
      </c>
      <c r="H8342" t="s">
        <v>15110</v>
      </c>
      <c r="I8342" s="1">
        <v>45137</v>
      </c>
      <c r="J8342" s="1">
        <v>45658</v>
      </c>
      <c r="K8342" t="s">
        <v>36907</v>
      </c>
      <c r="L8342" t="s">
        <v>36908</v>
      </c>
      <c r="M8342" t="s">
        <v>20</v>
      </c>
      <c r="N8342">
        <v>4</v>
      </c>
      <c r="O8342">
        <f>Table1[[#This Row],[Price]]-0.1*Table1[[#This Row],[Price]]</f>
        <v>160.14599999999999</v>
      </c>
      <c r="P8342" s="9">
        <f>(Table1[[#This Row],[Expiration Date]]-Table1[[#This Row],[Manufacturing Date]])/365</f>
        <v>1.4273972602739726</v>
      </c>
      <c r="Q8342" t="str">
        <f>IF(Table1[[#This Row],[Expiration Date]]-J8350&gt;12/31/2024,"not expired","expired")</f>
        <v>expired</v>
      </c>
      <c r="R8342">
        <f>Table1[[#This Row],[Discounted Price]]*0.95</f>
        <v>152.13869999999997</v>
      </c>
      <c r="S8342">
        <f>Table1[[#This Row],[Discounted Price]]*0.9</f>
        <v>144.13139999999999</v>
      </c>
      <c r="T8342">
        <f>Table1[[#This Row],[Discounted Price]]*0.8</f>
        <v>128.11679999999998</v>
      </c>
      <c r="U8342">
        <f>Table1[[#This Row],[Price]]*0.52</f>
        <v>92.528800000000004</v>
      </c>
      <c r="V8342">
        <f>(Table1[[#This Row],[Price]]-Table1[[#This Row],[Scrap value]])/2</f>
        <v>42.705599999999997</v>
      </c>
    </row>
    <row r="8343" spans="1:22" x14ac:dyDescent="0.25">
      <c r="A8343" t="s">
        <v>36909</v>
      </c>
      <c r="B8343" t="s">
        <v>29</v>
      </c>
      <c r="C8343" t="s">
        <v>47</v>
      </c>
      <c r="D8343" t="s">
        <v>36910</v>
      </c>
      <c r="E8343">
        <v>421.18</v>
      </c>
      <c r="F8343">
        <v>26</v>
      </c>
      <c r="G8343" t="s">
        <v>43728</v>
      </c>
      <c r="H8343" t="s">
        <v>5966</v>
      </c>
      <c r="I8343" s="1">
        <v>45137</v>
      </c>
      <c r="J8343" s="1">
        <v>46023</v>
      </c>
      <c r="K8343" t="s">
        <v>36911</v>
      </c>
      <c r="L8343" t="s">
        <v>36912</v>
      </c>
      <c r="M8343" t="s">
        <v>27</v>
      </c>
      <c r="N8343">
        <v>2</v>
      </c>
      <c r="O8343">
        <f>Table1[[#This Row],[Price]]-0.1*Table1[[#This Row],[Price]]</f>
        <v>379.06200000000001</v>
      </c>
      <c r="P8343" s="9">
        <f>(Table1[[#This Row],[Expiration Date]]-Table1[[#This Row],[Manufacturing Date]])/365</f>
        <v>2.4273972602739726</v>
      </c>
      <c r="Q8343" t="str">
        <f>IF(Table1[[#This Row],[Expiration Date]]-J8351&gt;12/31/2024,"not expired","expired")</f>
        <v>not expired</v>
      </c>
      <c r="R8343">
        <f>Table1[[#This Row],[Discounted Price]]*0.95</f>
        <v>360.10890000000001</v>
      </c>
      <c r="S8343">
        <f>Table1[[#This Row],[Discounted Price]]*0.9</f>
        <v>341.1558</v>
      </c>
      <c r="T8343">
        <f>Table1[[#This Row],[Discounted Price]]*0.8</f>
        <v>303.24960000000004</v>
      </c>
      <c r="U8343">
        <f>Table1[[#This Row],[Price]]*0.52</f>
        <v>219.01360000000003</v>
      </c>
      <c r="V8343">
        <f>(Table1[[#This Row],[Price]]-Table1[[#This Row],[Scrap value]])/2</f>
        <v>101.08319999999999</v>
      </c>
    </row>
    <row r="8344" spans="1:22" x14ac:dyDescent="0.25">
      <c r="A8344" t="s">
        <v>36913</v>
      </c>
      <c r="B8344" t="s">
        <v>22</v>
      </c>
      <c r="C8344" t="s">
        <v>47</v>
      </c>
      <c r="D8344" t="s">
        <v>36914</v>
      </c>
      <c r="E8344">
        <v>187.49</v>
      </c>
      <c r="F8344">
        <v>21</v>
      </c>
      <c r="G8344" t="s">
        <v>43730</v>
      </c>
      <c r="H8344" t="s">
        <v>17187</v>
      </c>
      <c r="I8344" s="1">
        <v>44927</v>
      </c>
      <c r="J8344" s="1">
        <v>45292</v>
      </c>
      <c r="K8344" t="s">
        <v>36915</v>
      </c>
      <c r="L8344" t="s">
        <v>36916</v>
      </c>
      <c r="M8344" t="s">
        <v>45</v>
      </c>
      <c r="N8344">
        <v>5</v>
      </c>
      <c r="O8344">
        <f>Table1[[#This Row],[Price]]-0.1*Table1[[#This Row],[Price]]</f>
        <v>168.74100000000001</v>
      </c>
      <c r="P8344" s="9">
        <f>(Table1[[#This Row],[Expiration Date]]-Table1[[#This Row],[Manufacturing Date]])/365</f>
        <v>1</v>
      </c>
      <c r="Q8344" t="str">
        <f>IF(Table1[[#This Row],[Expiration Date]]-J8352&gt;12/31/2024,"not expired","expired")</f>
        <v>expired</v>
      </c>
      <c r="R8344">
        <f>Table1[[#This Row],[Discounted Price]]*0.95</f>
        <v>160.30395000000001</v>
      </c>
      <c r="S8344">
        <f>Table1[[#This Row],[Discounted Price]]*0.9</f>
        <v>151.86690000000002</v>
      </c>
      <c r="T8344">
        <f>Table1[[#This Row],[Discounted Price]]*0.8</f>
        <v>134.99280000000002</v>
      </c>
      <c r="U8344">
        <f>Table1[[#This Row],[Price]]*0.52</f>
        <v>97.494800000000012</v>
      </c>
      <c r="V8344">
        <f>(Table1[[#This Row],[Price]]-Table1[[#This Row],[Scrap value]])/2</f>
        <v>44.997599999999998</v>
      </c>
    </row>
    <row r="8345" spans="1:22" x14ac:dyDescent="0.25">
      <c r="A8345" t="s">
        <v>36917</v>
      </c>
      <c r="B8345" t="s">
        <v>35</v>
      </c>
      <c r="C8345" t="s">
        <v>47</v>
      </c>
      <c r="D8345" t="s">
        <v>36918</v>
      </c>
      <c r="E8345">
        <v>350.5</v>
      </c>
      <c r="F8345">
        <v>13</v>
      </c>
      <c r="G8345" t="s">
        <v>43729</v>
      </c>
      <c r="H8345" t="s">
        <v>2781</v>
      </c>
      <c r="I8345" s="1">
        <v>45000</v>
      </c>
      <c r="J8345" s="1">
        <v>46023</v>
      </c>
      <c r="K8345" t="s">
        <v>36919</v>
      </c>
      <c r="L8345" t="s">
        <v>36920</v>
      </c>
      <c r="M8345" t="s">
        <v>45</v>
      </c>
      <c r="N8345">
        <v>3</v>
      </c>
      <c r="O8345">
        <f>Table1[[#This Row],[Price]]-0.1*Table1[[#This Row],[Price]]</f>
        <v>315.45</v>
      </c>
      <c r="P8345" s="9">
        <f>(Table1[[#This Row],[Expiration Date]]-Table1[[#This Row],[Manufacturing Date]])/365</f>
        <v>2.8027397260273972</v>
      </c>
      <c r="Q8345" t="str">
        <f>IF(Table1[[#This Row],[Expiration Date]]-J8353&gt;12/31/2024,"not expired","expired")</f>
        <v>not expired</v>
      </c>
      <c r="R8345">
        <f>Table1[[#This Row],[Discounted Price]]*0.95</f>
        <v>299.67749999999995</v>
      </c>
      <c r="S8345">
        <f>Table1[[#This Row],[Discounted Price]]*0.9</f>
        <v>283.90499999999997</v>
      </c>
      <c r="T8345">
        <f>Table1[[#This Row],[Discounted Price]]*0.8</f>
        <v>252.36</v>
      </c>
      <c r="U8345">
        <f>Table1[[#This Row],[Price]]*0.52</f>
        <v>182.26000000000002</v>
      </c>
      <c r="V8345">
        <f>(Table1[[#This Row],[Price]]-Table1[[#This Row],[Scrap value]])/2</f>
        <v>84.11999999999999</v>
      </c>
    </row>
    <row r="8346" spans="1:22" x14ac:dyDescent="0.25">
      <c r="A8346" t="s">
        <v>36921</v>
      </c>
      <c r="B8346" t="s">
        <v>22</v>
      </c>
      <c r="C8346" t="s">
        <v>47</v>
      </c>
      <c r="D8346" t="s">
        <v>36922</v>
      </c>
      <c r="E8346">
        <v>166.94</v>
      </c>
      <c r="F8346">
        <v>98</v>
      </c>
      <c r="G8346" t="s">
        <v>43729</v>
      </c>
      <c r="H8346" t="s">
        <v>3974</v>
      </c>
      <c r="I8346" s="1">
        <v>44927</v>
      </c>
      <c r="J8346" s="1">
        <v>45658</v>
      </c>
      <c r="K8346" t="s">
        <v>36923</v>
      </c>
      <c r="L8346" t="s">
        <v>36924</v>
      </c>
      <c r="M8346" t="s">
        <v>20</v>
      </c>
      <c r="N8346">
        <v>2</v>
      </c>
      <c r="O8346">
        <f>Table1[[#This Row],[Price]]-0.1*Table1[[#This Row],[Price]]</f>
        <v>150.24600000000001</v>
      </c>
      <c r="P8346" s="9">
        <f>(Table1[[#This Row],[Expiration Date]]-Table1[[#This Row],[Manufacturing Date]])/365</f>
        <v>2.0027397260273974</v>
      </c>
      <c r="Q8346" t="str">
        <f>IF(Table1[[#This Row],[Expiration Date]]-J8354&gt;12/31/2024,"not expired","expired")</f>
        <v>not expired</v>
      </c>
      <c r="R8346">
        <f>Table1[[#This Row],[Discounted Price]]*0.95</f>
        <v>142.7337</v>
      </c>
      <c r="S8346">
        <f>Table1[[#This Row],[Discounted Price]]*0.9</f>
        <v>135.22140000000002</v>
      </c>
      <c r="T8346">
        <f>Table1[[#This Row],[Discounted Price]]*0.8</f>
        <v>120.19680000000001</v>
      </c>
      <c r="U8346">
        <f>Table1[[#This Row],[Price]]*0.52</f>
        <v>86.808800000000005</v>
      </c>
      <c r="V8346">
        <f>(Table1[[#This Row],[Price]]-Table1[[#This Row],[Scrap value]])/2</f>
        <v>40.065599999999996</v>
      </c>
    </row>
    <row r="8347" spans="1:22" x14ac:dyDescent="0.25">
      <c r="A8347" t="s">
        <v>36925</v>
      </c>
      <c r="B8347" t="s">
        <v>29</v>
      </c>
      <c r="C8347" t="s">
        <v>47</v>
      </c>
      <c r="D8347" t="s">
        <v>36926</v>
      </c>
      <c r="E8347">
        <v>328.72</v>
      </c>
      <c r="F8347">
        <v>14</v>
      </c>
      <c r="G8347" t="s">
        <v>43729</v>
      </c>
      <c r="H8347" t="s">
        <v>4590</v>
      </c>
      <c r="I8347" s="1">
        <v>45000</v>
      </c>
      <c r="J8347" s="1">
        <v>45292</v>
      </c>
      <c r="K8347" t="s">
        <v>36927</v>
      </c>
      <c r="L8347" t="s">
        <v>36928</v>
      </c>
      <c r="M8347" t="s">
        <v>45</v>
      </c>
      <c r="N8347">
        <v>4</v>
      </c>
      <c r="O8347">
        <f>Table1[[#This Row],[Price]]-0.1*Table1[[#This Row],[Price]]</f>
        <v>295.84800000000001</v>
      </c>
      <c r="P8347" s="9">
        <f>(Table1[[#This Row],[Expiration Date]]-Table1[[#This Row],[Manufacturing Date]])/365</f>
        <v>0.8</v>
      </c>
      <c r="Q8347" t="str">
        <f>IF(Table1[[#This Row],[Expiration Date]]-J8355&gt;12/31/2024,"not expired","expired")</f>
        <v>expired</v>
      </c>
      <c r="R8347">
        <f>Table1[[#This Row],[Discounted Price]]*0.95</f>
        <v>281.05560000000003</v>
      </c>
      <c r="S8347">
        <f>Table1[[#This Row],[Discounted Price]]*0.9</f>
        <v>266.26320000000004</v>
      </c>
      <c r="T8347">
        <f>Table1[[#This Row],[Discounted Price]]*0.8</f>
        <v>236.67840000000001</v>
      </c>
      <c r="U8347">
        <f>Table1[[#This Row],[Price]]*0.52</f>
        <v>170.93440000000001</v>
      </c>
      <c r="V8347">
        <f>(Table1[[#This Row],[Price]]-Table1[[#This Row],[Scrap value]])/2</f>
        <v>78.892800000000008</v>
      </c>
    </row>
    <row r="8348" spans="1:22" x14ac:dyDescent="0.25">
      <c r="A8348" t="s">
        <v>36929</v>
      </c>
      <c r="B8348" t="s">
        <v>15</v>
      </c>
      <c r="C8348" t="s">
        <v>47</v>
      </c>
      <c r="D8348" t="s">
        <v>36930</v>
      </c>
      <c r="E8348">
        <v>224.96</v>
      </c>
      <c r="F8348">
        <v>16</v>
      </c>
      <c r="G8348" t="s">
        <v>43730</v>
      </c>
      <c r="H8348" t="s">
        <v>11695</v>
      </c>
      <c r="I8348" s="1">
        <v>44927</v>
      </c>
      <c r="J8348" s="1">
        <v>45658</v>
      </c>
      <c r="K8348" t="s">
        <v>36931</v>
      </c>
      <c r="L8348" t="s">
        <v>36932</v>
      </c>
      <c r="M8348" t="s">
        <v>27</v>
      </c>
      <c r="N8348">
        <v>5</v>
      </c>
      <c r="O8348">
        <f>Table1[[#This Row],[Price]]-0.1*Table1[[#This Row],[Price]]</f>
        <v>202.464</v>
      </c>
      <c r="P8348" s="9">
        <f>(Table1[[#This Row],[Expiration Date]]-Table1[[#This Row],[Manufacturing Date]])/365</f>
        <v>2.0027397260273974</v>
      </c>
      <c r="Q8348" t="str">
        <f>IF(Table1[[#This Row],[Expiration Date]]-J8356&gt;12/31/2024,"not expired","expired")</f>
        <v>expired</v>
      </c>
      <c r="R8348">
        <f>Table1[[#This Row],[Discounted Price]]*0.95</f>
        <v>192.3408</v>
      </c>
      <c r="S8348">
        <f>Table1[[#This Row],[Discounted Price]]*0.9</f>
        <v>182.2176</v>
      </c>
      <c r="T8348">
        <f>Table1[[#This Row],[Discounted Price]]*0.8</f>
        <v>161.97120000000001</v>
      </c>
      <c r="U8348">
        <f>Table1[[#This Row],[Price]]*0.52</f>
        <v>116.97920000000001</v>
      </c>
      <c r="V8348">
        <f>(Table1[[#This Row],[Price]]-Table1[[#This Row],[Scrap value]])/2</f>
        <v>53.990400000000001</v>
      </c>
    </row>
    <row r="8349" spans="1:22" x14ac:dyDescent="0.25">
      <c r="A8349" t="s">
        <v>36933</v>
      </c>
      <c r="B8349" t="s">
        <v>15</v>
      </c>
      <c r="C8349" t="s">
        <v>47</v>
      </c>
      <c r="D8349" t="s">
        <v>36934</v>
      </c>
      <c r="E8349">
        <v>331.42</v>
      </c>
      <c r="F8349">
        <v>35</v>
      </c>
      <c r="G8349" t="s">
        <v>43730</v>
      </c>
      <c r="H8349" t="s">
        <v>1588</v>
      </c>
      <c r="I8349" s="1">
        <v>45000</v>
      </c>
      <c r="J8349" s="1">
        <v>45292</v>
      </c>
      <c r="K8349" t="s">
        <v>36935</v>
      </c>
      <c r="L8349" t="s">
        <v>36936</v>
      </c>
      <c r="M8349" t="s">
        <v>27</v>
      </c>
      <c r="N8349">
        <v>1</v>
      </c>
      <c r="O8349">
        <f>Table1[[#This Row],[Price]]-0.1*Table1[[#This Row],[Price]]</f>
        <v>298.27800000000002</v>
      </c>
      <c r="P8349" s="9">
        <f>(Table1[[#This Row],[Expiration Date]]-Table1[[#This Row],[Manufacturing Date]])/365</f>
        <v>0.8</v>
      </c>
      <c r="Q8349" t="str">
        <f>IF(Table1[[#This Row],[Expiration Date]]-J8357&gt;12/31/2024,"not expired","expired")</f>
        <v>expired</v>
      </c>
      <c r="R8349">
        <f>Table1[[#This Row],[Discounted Price]]*0.95</f>
        <v>283.36410000000001</v>
      </c>
      <c r="S8349">
        <f>Table1[[#This Row],[Discounted Price]]*0.9</f>
        <v>268.45020000000005</v>
      </c>
      <c r="T8349">
        <f>Table1[[#This Row],[Discounted Price]]*0.8</f>
        <v>238.62240000000003</v>
      </c>
      <c r="U8349">
        <f>Table1[[#This Row],[Price]]*0.52</f>
        <v>172.33840000000001</v>
      </c>
      <c r="V8349">
        <f>(Table1[[#This Row],[Price]]-Table1[[#This Row],[Scrap value]])/2</f>
        <v>79.540800000000004</v>
      </c>
    </row>
    <row r="8350" spans="1:22" x14ac:dyDescent="0.25">
      <c r="A8350" t="s">
        <v>36937</v>
      </c>
      <c r="B8350" t="s">
        <v>15</v>
      </c>
      <c r="C8350" t="s">
        <v>47</v>
      </c>
      <c r="D8350" t="s">
        <v>36938</v>
      </c>
      <c r="E8350">
        <v>285.63</v>
      </c>
      <c r="F8350">
        <v>45</v>
      </c>
      <c r="G8350" t="s">
        <v>43730</v>
      </c>
      <c r="H8350" t="s">
        <v>3925</v>
      </c>
      <c r="I8350" s="1">
        <v>45137</v>
      </c>
      <c r="J8350" s="1">
        <v>46023</v>
      </c>
      <c r="K8350" t="s">
        <v>36939</v>
      </c>
      <c r="L8350" t="s">
        <v>36940</v>
      </c>
      <c r="M8350" t="s">
        <v>20</v>
      </c>
      <c r="N8350">
        <v>5</v>
      </c>
      <c r="O8350">
        <f>Table1[[#This Row],[Price]]-0.1*Table1[[#This Row],[Price]]</f>
        <v>257.06700000000001</v>
      </c>
      <c r="P8350" s="9">
        <f>(Table1[[#This Row],[Expiration Date]]-Table1[[#This Row],[Manufacturing Date]])/365</f>
        <v>2.4273972602739726</v>
      </c>
      <c r="Q8350" t="str">
        <f>IF(Table1[[#This Row],[Expiration Date]]-J8358&gt;12/31/2024,"not expired","expired")</f>
        <v>not expired</v>
      </c>
      <c r="R8350">
        <f>Table1[[#This Row],[Discounted Price]]*0.95</f>
        <v>244.21365</v>
      </c>
      <c r="S8350">
        <f>Table1[[#This Row],[Discounted Price]]*0.9</f>
        <v>231.36030000000002</v>
      </c>
      <c r="T8350">
        <f>Table1[[#This Row],[Discounted Price]]*0.8</f>
        <v>205.65360000000001</v>
      </c>
      <c r="U8350">
        <f>Table1[[#This Row],[Price]]*0.52</f>
        <v>148.52760000000001</v>
      </c>
      <c r="V8350">
        <f>(Table1[[#This Row],[Price]]-Table1[[#This Row],[Scrap value]])/2</f>
        <v>68.551199999999994</v>
      </c>
    </row>
    <row r="8351" spans="1:22" x14ac:dyDescent="0.25">
      <c r="A8351" t="s">
        <v>36941</v>
      </c>
      <c r="B8351" t="s">
        <v>35</v>
      </c>
      <c r="C8351" t="s">
        <v>47</v>
      </c>
      <c r="D8351" t="s">
        <v>36942</v>
      </c>
      <c r="E8351">
        <v>279.55</v>
      </c>
      <c r="F8351">
        <v>15</v>
      </c>
      <c r="G8351" t="s">
        <v>43729</v>
      </c>
      <c r="H8351" t="s">
        <v>22695</v>
      </c>
      <c r="I8351" s="1">
        <v>45137</v>
      </c>
      <c r="J8351" s="1">
        <v>45658</v>
      </c>
      <c r="K8351" t="s">
        <v>36943</v>
      </c>
      <c r="L8351" t="s">
        <v>36944</v>
      </c>
      <c r="M8351" t="s">
        <v>20</v>
      </c>
      <c r="N8351">
        <v>5</v>
      </c>
      <c r="O8351">
        <f>Table1[[#This Row],[Price]]-0.1*Table1[[#This Row],[Price]]</f>
        <v>251.595</v>
      </c>
      <c r="P8351" s="9">
        <f>(Table1[[#This Row],[Expiration Date]]-Table1[[#This Row],[Manufacturing Date]])/365</f>
        <v>1.4273972602739726</v>
      </c>
      <c r="Q8351" t="str">
        <f>IF(Table1[[#This Row],[Expiration Date]]-J8359&gt;12/31/2024,"not expired","expired")</f>
        <v>expired</v>
      </c>
      <c r="R8351">
        <f>Table1[[#This Row],[Discounted Price]]*0.95</f>
        <v>239.01524999999998</v>
      </c>
      <c r="S8351">
        <f>Table1[[#This Row],[Discounted Price]]*0.9</f>
        <v>226.43549999999999</v>
      </c>
      <c r="T8351">
        <f>Table1[[#This Row],[Discounted Price]]*0.8</f>
        <v>201.27600000000001</v>
      </c>
      <c r="U8351">
        <f>Table1[[#This Row],[Price]]*0.52</f>
        <v>145.36600000000001</v>
      </c>
      <c r="V8351">
        <f>(Table1[[#This Row],[Price]]-Table1[[#This Row],[Scrap value]])/2</f>
        <v>67.091999999999999</v>
      </c>
    </row>
    <row r="8352" spans="1:22" x14ac:dyDescent="0.25">
      <c r="A8352" t="s">
        <v>36945</v>
      </c>
      <c r="B8352" t="s">
        <v>35</v>
      </c>
      <c r="C8352" t="s">
        <v>47</v>
      </c>
      <c r="D8352" t="s">
        <v>36946</v>
      </c>
      <c r="E8352">
        <v>96.03</v>
      </c>
      <c r="F8352">
        <v>55</v>
      </c>
      <c r="G8352" t="s">
        <v>43730</v>
      </c>
      <c r="H8352" t="s">
        <v>10836</v>
      </c>
      <c r="I8352" s="1">
        <v>44927</v>
      </c>
      <c r="J8352" s="1">
        <v>45292</v>
      </c>
      <c r="K8352" t="s">
        <v>36947</v>
      </c>
      <c r="L8352" t="s">
        <v>36948</v>
      </c>
      <c r="M8352" t="s">
        <v>27</v>
      </c>
      <c r="N8352">
        <v>5</v>
      </c>
      <c r="O8352">
        <f>Table1[[#This Row],[Price]]-0.1*Table1[[#This Row],[Price]]</f>
        <v>86.426999999999992</v>
      </c>
      <c r="P8352" s="9">
        <f>(Table1[[#This Row],[Expiration Date]]-Table1[[#This Row],[Manufacturing Date]])/365</f>
        <v>1</v>
      </c>
      <c r="Q8352" t="str">
        <f>IF(Table1[[#This Row],[Expiration Date]]-J8360&gt;12/31/2024,"not expired","expired")</f>
        <v>expired</v>
      </c>
      <c r="R8352">
        <f>Table1[[#This Row],[Discounted Price]]*0.95</f>
        <v>82.105649999999983</v>
      </c>
      <c r="S8352">
        <f>Table1[[#This Row],[Discounted Price]]*0.9</f>
        <v>77.784300000000002</v>
      </c>
      <c r="T8352">
        <f>Table1[[#This Row],[Discounted Price]]*0.8</f>
        <v>69.141599999999997</v>
      </c>
      <c r="U8352">
        <f>Table1[[#This Row],[Price]]*0.52</f>
        <v>49.935600000000001</v>
      </c>
      <c r="V8352">
        <f>(Table1[[#This Row],[Price]]-Table1[[#This Row],[Scrap value]])/2</f>
        <v>23.0472</v>
      </c>
    </row>
    <row r="8353" spans="1:22" x14ac:dyDescent="0.25">
      <c r="A8353" t="s">
        <v>36949</v>
      </c>
      <c r="B8353" t="s">
        <v>15</v>
      </c>
      <c r="C8353" t="s">
        <v>47</v>
      </c>
      <c r="D8353" t="s">
        <v>36950</v>
      </c>
      <c r="E8353">
        <v>204.28</v>
      </c>
      <c r="F8353">
        <v>52</v>
      </c>
      <c r="G8353" t="s">
        <v>43729</v>
      </c>
      <c r="H8353" t="s">
        <v>36951</v>
      </c>
      <c r="I8353" s="1">
        <v>44927</v>
      </c>
      <c r="J8353" s="1">
        <v>45658</v>
      </c>
      <c r="K8353" t="s">
        <v>36952</v>
      </c>
      <c r="L8353" t="s">
        <v>36953</v>
      </c>
      <c r="M8353" t="s">
        <v>27</v>
      </c>
      <c r="N8353">
        <v>5</v>
      </c>
      <c r="O8353">
        <f>Table1[[#This Row],[Price]]-0.1*Table1[[#This Row],[Price]]</f>
        <v>183.852</v>
      </c>
      <c r="P8353" s="9">
        <f>(Table1[[#This Row],[Expiration Date]]-Table1[[#This Row],[Manufacturing Date]])/365</f>
        <v>2.0027397260273974</v>
      </c>
      <c r="Q8353" t="str">
        <f>IF(Table1[[#This Row],[Expiration Date]]-J8361&gt;12/31/2024,"not expired","expired")</f>
        <v>not expired</v>
      </c>
      <c r="R8353">
        <f>Table1[[#This Row],[Discounted Price]]*0.95</f>
        <v>174.65940000000001</v>
      </c>
      <c r="S8353">
        <f>Table1[[#This Row],[Discounted Price]]*0.9</f>
        <v>165.46680000000001</v>
      </c>
      <c r="T8353">
        <f>Table1[[#This Row],[Discounted Price]]*0.8</f>
        <v>147.08160000000001</v>
      </c>
      <c r="U8353">
        <f>Table1[[#This Row],[Price]]*0.52</f>
        <v>106.2256</v>
      </c>
      <c r="V8353">
        <f>(Table1[[#This Row],[Price]]-Table1[[#This Row],[Scrap value]])/2</f>
        <v>49.027200000000001</v>
      </c>
    </row>
    <row r="8354" spans="1:22" x14ac:dyDescent="0.25">
      <c r="A8354" t="s">
        <v>36954</v>
      </c>
      <c r="B8354" t="s">
        <v>29</v>
      </c>
      <c r="C8354" t="s">
        <v>47</v>
      </c>
      <c r="D8354" t="s">
        <v>36955</v>
      </c>
      <c r="E8354">
        <v>411.13</v>
      </c>
      <c r="F8354">
        <v>56</v>
      </c>
      <c r="G8354" t="s">
        <v>43729</v>
      </c>
      <c r="H8354" t="s">
        <v>2075</v>
      </c>
      <c r="I8354" s="1">
        <v>44927</v>
      </c>
      <c r="J8354" s="1">
        <v>45292</v>
      </c>
      <c r="K8354" t="s">
        <v>36956</v>
      </c>
      <c r="L8354" t="s">
        <v>36957</v>
      </c>
      <c r="M8354" t="s">
        <v>27</v>
      </c>
      <c r="N8354">
        <v>5</v>
      </c>
      <c r="O8354">
        <f>Table1[[#This Row],[Price]]-0.1*Table1[[#This Row],[Price]]</f>
        <v>370.017</v>
      </c>
      <c r="P8354" s="9">
        <f>(Table1[[#This Row],[Expiration Date]]-Table1[[#This Row],[Manufacturing Date]])/365</f>
        <v>1</v>
      </c>
      <c r="Q8354" t="str">
        <f>IF(Table1[[#This Row],[Expiration Date]]-J8362&gt;12/31/2024,"not expired","expired")</f>
        <v>expired</v>
      </c>
      <c r="R8354">
        <f>Table1[[#This Row],[Discounted Price]]*0.95</f>
        <v>351.51614999999998</v>
      </c>
      <c r="S8354">
        <f>Table1[[#This Row],[Discounted Price]]*0.9</f>
        <v>333.01530000000002</v>
      </c>
      <c r="T8354">
        <f>Table1[[#This Row],[Discounted Price]]*0.8</f>
        <v>296.0136</v>
      </c>
      <c r="U8354">
        <f>Table1[[#This Row],[Price]]*0.52</f>
        <v>213.7876</v>
      </c>
      <c r="V8354">
        <f>(Table1[[#This Row],[Price]]-Table1[[#This Row],[Scrap value]])/2</f>
        <v>98.671199999999999</v>
      </c>
    </row>
    <row r="8355" spans="1:22" x14ac:dyDescent="0.25">
      <c r="A8355" t="s">
        <v>36958</v>
      </c>
      <c r="B8355" t="s">
        <v>29</v>
      </c>
      <c r="C8355" t="s">
        <v>47</v>
      </c>
      <c r="D8355" t="s">
        <v>36959</v>
      </c>
      <c r="E8355">
        <v>493.23</v>
      </c>
      <c r="F8355">
        <v>63</v>
      </c>
      <c r="G8355" t="s">
        <v>43730</v>
      </c>
      <c r="H8355" t="s">
        <v>36960</v>
      </c>
      <c r="I8355" s="1">
        <v>45137</v>
      </c>
      <c r="J8355" s="1">
        <v>46023</v>
      </c>
      <c r="K8355" t="s">
        <v>36961</v>
      </c>
      <c r="L8355" t="s">
        <v>36962</v>
      </c>
      <c r="M8355" t="s">
        <v>20</v>
      </c>
      <c r="N8355">
        <v>1</v>
      </c>
      <c r="O8355">
        <f>Table1[[#This Row],[Price]]-0.1*Table1[[#This Row],[Price]]</f>
        <v>443.90700000000004</v>
      </c>
      <c r="P8355" s="9">
        <f>(Table1[[#This Row],[Expiration Date]]-Table1[[#This Row],[Manufacturing Date]])/365</f>
        <v>2.4273972602739726</v>
      </c>
      <c r="Q8355" t="str">
        <f>IF(Table1[[#This Row],[Expiration Date]]-J8363&gt;12/31/2024,"not expired","expired")</f>
        <v>not expired</v>
      </c>
      <c r="R8355">
        <f>Table1[[#This Row],[Discounted Price]]*0.95</f>
        <v>421.71165000000002</v>
      </c>
      <c r="S8355">
        <f>Table1[[#This Row],[Discounted Price]]*0.9</f>
        <v>399.51630000000006</v>
      </c>
      <c r="T8355">
        <f>Table1[[#This Row],[Discounted Price]]*0.8</f>
        <v>355.12560000000008</v>
      </c>
      <c r="U8355">
        <f>Table1[[#This Row],[Price]]*0.52</f>
        <v>256.4796</v>
      </c>
      <c r="V8355">
        <f>(Table1[[#This Row],[Price]]-Table1[[#This Row],[Scrap value]])/2</f>
        <v>118.37520000000001</v>
      </c>
    </row>
    <row r="8356" spans="1:22" x14ac:dyDescent="0.25">
      <c r="A8356" t="s">
        <v>36963</v>
      </c>
      <c r="B8356" t="s">
        <v>35</v>
      </c>
      <c r="C8356" t="s">
        <v>47</v>
      </c>
      <c r="D8356" t="s">
        <v>36964</v>
      </c>
      <c r="E8356">
        <v>252.92</v>
      </c>
      <c r="F8356">
        <v>24</v>
      </c>
      <c r="G8356" t="s">
        <v>43730</v>
      </c>
      <c r="H8356" t="s">
        <v>8496</v>
      </c>
      <c r="I8356" s="1">
        <v>44927</v>
      </c>
      <c r="J8356" s="1">
        <v>45658</v>
      </c>
      <c r="K8356" t="s">
        <v>36965</v>
      </c>
      <c r="L8356" t="s">
        <v>36966</v>
      </c>
      <c r="M8356" t="s">
        <v>45</v>
      </c>
      <c r="N8356">
        <v>5</v>
      </c>
      <c r="O8356">
        <f>Table1[[#This Row],[Price]]-0.1*Table1[[#This Row],[Price]]</f>
        <v>227.62799999999999</v>
      </c>
      <c r="P8356" s="9">
        <f>(Table1[[#This Row],[Expiration Date]]-Table1[[#This Row],[Manufacturing Date]])/365</f>
        <v>2.0027397260273974</v>
      </c>
      <c r="Q8356" t="str">
        <f>IF(Table1[[#This Row],[Expiration Date]]-J8364&gt;12/31/2024,"not expired","expired")</f>
        <v>expired</v>
      </c>
      <c r="R8356">
        <f>Table1[[#This Row],[Discounted Price]]*0.95</f>
        <v>216.24659999999997</v>
      </c>
      <c r="S8356">
        <f>Table1[[#This Row],[Discounted Price]]*0.9</f>
        <v>204.86519999999999</v>
      </c>
      <c r="T8356">
        <f>Table1[[#This Row],[Discounted Price]]*0.8</f>
        <v>182.10239999999999</v>
      </c>
      <c r="U8356">
        <f>Table1[[#This Row],[Price]]*0.52</f>
        <v>131.51839999999999</v>
      </c>
      <c r="V8356">
        <f>(Table1[[#This Row],[Price]]-Table1[[#This Row],[Scrap value]])/2</f>
        <v>60.700800000000001</v>
      </c>
    </row>
    <row r="8357" spans="1:22" x14ac:dyDescent="0.25">
      <c r="A8357" t="s">
        <v>36967</v>
      </c>
      <c r="B8357" t="s">
        <v>35</v>
      </c>
      <c r="C8357" t="s">
        <v>47</v>
      </c>
      <c r="D8357" t="s">
        <v>36968</v>
      </c>
      <c r="E8357">
        <v>418.2</v>
      </c>
      <c r="F8357">
        <v>19</v>
      </c>
      <c r="G8357" t="s">
        <v>43728</v>
      </c>
      <c r="H8357" t="s">
        <v>22747</v>
      </c>
      <c r="I8357" s="1">
        <v>44927</v>
      </c>
      <c r="J8357" s="1">
        <v>45658</v>
      </c>
      <c r="K8357" t="s">
        <v>36969</v>
      </c>
      <c r="L8357" t="s">
        <v>36970</v>
      </c>
      <c r="M8357" t="s">
        <v>27</v>
      </c>
      <c r="N8357">
        <v>1</v>
      </c>
      <c r="O8357">
        <f>Table1[[#This Row],[Price]]-0.1*Table1[[#This Row],[Price]]</f>
        <v>376.38</v>
      </c>
      <c r="P8357" s="9">
        <f>(Table1[[#This Row],[Expiration Date]]-Table1[[#This Row],[Manufacturing Date]])/365</f>
        <v>2.0027397260273974</v>
      </c>
      <c r="Q8357" t="str">
        <f>IF(Table1[[#This Row],[Expiration Date]]-J8365&gt;12/31/2024,"not expired","expired")</f>
        <v>expired</v>
      </c>
      <c r="R8357">
        <f>Table1[[#This Row],[Discounted Price]]*0.95</f>
        <v>357.56099999999998</v>
      </c>
      <c r="S8357">
        <f>Table1[[#This Row],[Discounted Price]]*0.9</f>
        <v>338.74200000000002</v>
      </c>
      <c r="T8357">
        <f>Table1[[#This Row],[Discounted Price]]*0.8</f>
        <v>301.10399999999998</v>
      </c>
      <c r="U8357">
        <f>Table1[[#This Row],[Price]]*0.52</f>
        <v>217.464</v>
      </c>
      <c r="V8357">
        <f>(Table1[[#This Row],[Price]]-Table1[[#This Row],[Scrap value]])/2</f>
        <v>100.36799999999999</v>
      </c>
    </row>
    <row r="8358" spans="1:22" x14ac:dyDescent="0.25">
      <c r="A8358" t="s">
        <v>36971</v>
      </c>
      <c r="B8358" t="s">
        <v>35</v>
      </c>
      <c r="C8358" t="s">
        <v>47</v>
      </c>
      <c r="D8358" t="s">
        <v>36972</v>
      </c>
      <c r="E8358">
        <v>444.17</v>
      </c>
      <c r="F8358">
        <v>52</v>
      </c>
      <c r="G8358" t="s">
        <v>43729</v>
      </c>
      <c r="H8358" t="s">
        <v>1904</v>
      </c>
      <c r="I8358" s="1">
        <v>44927</v>
      </c>
      <c r="J8358" s="1">
        <v>45658</v>
      </c>
      <c r="K8358" t="s">
        <v>36973</v>
      </c>
      <c r="L8358" t="s">
        <v>36974</v>
      </c>
      <c r="M8358" t="s">
        <v>20</v>
      </c>
      <c r="N8358">
        <v>3</v>
      </c>
      <c r="O8358">
        <f>Table1[[#This Row],[Price]]-0.1*Table1[[#This Row],[Price]]</f>
        <v>399.75300000000004</v>
      </c>
      <c r="P8358" s="9">
        <f>(Table1[[#This Row],[Expiration Date]]-Table1[[#This Row],[Manufacturing Date]])/365</f>
        <v>2.0027397260273974</v>
      </c>
      <c r="Q8358" t="str">
        <f>IF(Table1[[#This Row],[Expiration Date]]-J8366&gt;12/31/2024,"not expired","expired")</f>
        <v>expired</v>
      </c>
      <c r="R8358">
        <f>Table1[[#This Row],[Discounted Price]]*0.95</f>
        <v>379.76535000000001</v>
      </c>
      <c r="S8358">
        <f>Table1[[#This Row],[Discounted Price]]*0.9</f>
        <v>359.77770000000004</v>
      </c>
      <c r="T8358">
        <f>Table1[[#This Row],[Discounted Price]]*0.8</f>
        <v>319.80240000000003</v>
      </c>
      <c r="U8358">
        <f>Table1[[#This Row],[Price]]*0.52</f>
        <v>230.9684</v>
      </c>
      <c r="V8358">
        <f>(Table1[[#This Row],[Price]]-Table1[[#This Row],[Scrap value]])/2</f>
        <v>106.60080000000001</v>
      </c>
    </row>
    <row r="8359" spans="1:22" x14ac:dyDescent="0.25">
      <c r="A8359" t="s">
        <v>36975</v>
      </c>
      <c r="B8359" t="s">
        <v>22</v>
      </c>
      <c r="C8359" t="s">
        <v>47</v>
      </c>
      <c r="D8359" t="s">
        <v>36976</v>
      </c>
      <c r="E8359">
        <v>449.23</v>
      </c>
      <c r="F8359">
        <v>3</v>
      </c>
      <c r="G8359" t="s">
        <v>43729</v>
      </c>
      <c r="H8359" t="s">
        <v>36977</v>
      </c>
      <c r="I8359" s="1">
        <v>45137</v>
      </c>
      <c r="J8359" s="1">
        <v>46023</v>
      </c>
      <c r="K8359" t="s">
        <v>36978</v>
      </c>
      <c r="L8359" t="s">
        <v>36979</v>
      </c>
      <c r="M8359" t="s">
        <v>20</v>
      </c>
      <c r="N8359">
        <v>2</v>
      </c>
      <c r="O8359">
        <f>Table1[[#This Row],[Price]]-0.1*Table1[[#This Row],[Price]]</f>
        <v>404.30700000000002</v>
      </c>
      <c r="P8359" s="9">
        <f>(Table1[[#This Row],[Expiration Date]]-Table1[[#This Row],[Manufacturing Date]])/365</f>
        <v>2.4273972602739726</v>
      </c>
      <c r="Q8359" t="str">
        <f>IF(Table1[[#This Row],[Expiration Date]]-J8367&gt;12/31/2024,"not expired","expired")</f>
        <v>not expired</v>
      </c>
      <c r="R8359">
        <f>Table1[[#This Row],[Discounted Price]]*0.95</f>
        <v>384.09165000000002</v>
      </c>
      <c r="S8359">
        <f>Table1[[#This Row],[Discounted Price]]*0.9</f>
        <v>363.87630000000001</v>
      </c>
      <c r="T8359">
        <f>Table1[[#This Row],[Discounted Price]]*0.8</f>
        <v>323.44560000000001</v>
      </c>
      <c r="U8359">
        <f>Table1[[#This Row],[Price]]*0.52</f>
        <v>233.59960000000001</v>
      </c>
      <c r="V8359">
        <f>(Table1[[#This Row],[Price]]-Table1[[#This Row],[Scrap value]])/2</f>
        <v>107.8152</v>
      </c>
    </row>
    <row r="8360" spans="1:22" x14ac:dyDescent="0.25">
      <c r="A8360" t="s">
        <v>36980</v>
      </c>
      <c r="B8360" t="s">
        <v>35</v>
      </c>
      <c r="C8360" t="s">
        <v>47</v>
      </c>
      <c r="D8360" t="s">
        <v>36981</v>
      </c>
      <c r="E8360">
        <v>311.92</v>
      </c>
      <c r="F8360">
        <v>61</v>
      </c>
      <c r="G8360" t="s">
        <v>43729</v>
      </c>
      <c r="H8360" t="s">
        <v>568</v>
      </c>
      <c r="I8360" s="1">
        <v>45000</v>
      </c>
      <c r="J8360" s="1">
        <v>46023</v>
      </c>
      <c r="K8360" t="s">
        <v>36982</v>
      </c>
      <c r="L8360" t="s">
        <v>36983</v>
      </c>
      <c r="M8360" t="s">
        <v>45</v>
      </c>
      <c r="N8360">
        <v>3</v>
      </c>
      <c r="O8360">
        <f>Table1[[#This Row],[Price]]-0.1*Table1[[#This Row],[Price]]</f>
        <v>280.72800000000001</v>
      </c>
      <c r="P8360" s="9">
        <f>(Table1[[#This Row],[Expiration Date]]-Table1[[#This Row],[Manufacturing Date]])/365</f>
        <v>2.8027397260273972</v>
      </c>
      <c r="Q8360" t="str">
        <f>IF(Table1[[#This Row],[Expiration Date]]-J8368&gt;12/31/2024,"not expired","expired")</f>
        <v>expired</v>
      </c>
      <c r="R8360">
        <f>Table1[[#This Row],[Discounted Price]]*0.95</f>
        <v>266.69159999999999</v>
      </c>
      <c r="S8360">
        <f>Table1[[#This Row],[Discounted Price]]*0.9</f>
        <v>252.65520000000001</v>
      </c>
      <c r="T8360">
        <f>Table1[[#This Row],[Discounted Price]]*0.8</f>
        <v>224.58240000000001</v>
      </c>
      <c r="U8360">
        <f>Table1[[#This Row],[Price]]*0.52</f>
        <v>162.19840000000002</v>
      </c>
      <c r="V8360">
        <f>(Table1[[#This Row],[Price]]-Table1[[#This Row],[Scrap value]])/2</f>
        <v>74.860799999999998</v>
      </c>
    </row>
    <row r="8361" spans="1:22" x14ac:dyDescent="0.25">
      <c r="A8361" t="s">
        <v>36984</v>
      </c>
      <c r="B8361" t="s">
        <v>35</v>
      </c>
      <c r="C8361" t="s">
        <v>47</v>
      </c>
      <c r="D8361" t="s">
        <v>36985</v>
      </c>
      <c r="E8361">
        <v>289.64</v>
      </c>
      <c r="F8361">
        <v>76</v>
      </c>
      <c r="G8361" t="s">
        <v>43730</v>
      </c>
      <c r="H8361" t="s">
        <v>294</v>
      </c>
      <c r="I8361" s="1">
        <v>45137</v>
      </c>
      <c r="J8361" s="1">
        <v>45292</v>
      </c>
      <c r="K8361" t="s">
        <v>36986</v>
      </c>
      <c r="L8361" t="s">
        <v>36987</v>
      </c>
      <c r="M8361" t="s">
        <v>45</v>
      </c>
      <c r="N8361">
        <v>4</v>
      </c>
      <c r="O8361">
        <f>Table1[[#This Row],[Price]]-0.1*Table1[[#This Row],[Price]]</f>
        <v>260.67599999999999</v>
      </c>
      <c r="P8361" s="9">
        <f>(Table1[[#This Row],[Expiration Date]]-Table1[[#This Row],[Manufacturing Date]])/365</f>
        <v>0.42465753424657532</v>
      </c>
      <c r="Q8361" t="str">
        <f>IF(Table1[[#This Row],[Expiration Date]]-J8369&gt;12/31/2024,"not expired","expired")</f>
        <v>expired</v>
      </c>
      <c r="R8361">
        <f>Table1[[#This Row],[Discounted Price]]*0.95</f>
        <v>247.64219999999997</v>
      </c>
      <c r="S8361">
        <f>Table1[[#This Row],[Discounted Price]]*0.9</f>
        <v>234.60839999999999</v>
      </c>
      <c r="T8361">
        <f>Table1[[#This Row],[Discounted Price]]*0.8</f>
        <v>208.54079999999999</v>
      </c>
      <c r="U8361">
        <f>Table1[[#This Row],[Price]]*0.52</f>
        <v>150.61279999999999</v>
      </c>
      <c r="V8361">
        <f>(Table1[[#This Row],[Price]]-Table1[[#This Row],[Scrap value]])/2</f>
        <v>69.513599999999997</v>
      </c>
    </row>
    <row r="8362" spans="1:22" x14ac:dyDescent="0.25">
      <c r="A8362" t="s">
        <v>36988</v>
      </c>
      <c r="B8362" t="s">
        <v>29</v>
      </c>
      <c r="C8362" t="s">
        <v>47</v>
      </c>
      <c r="D8362" t="s">
        <v>36989</v>
      </c>
      <c r="E8362">
        <v>319.67</v>
      </c>
      <c r="F8362">
        <v>25</v>
      </c>
      <c r="G8362" t="s">
        <v>43728</v>
      </c>
      <c r="H8362" t="s">
        <v>36990</v>
      </c>
      <c r="I8362" s="1">
        <v>45137</v>
      </c>
      <c r="J8362" s="1">
        <v>45658</v>
      </c>
      <c r="K8362" t="s">
        <v>36991</v>
      </c>
      <c r="L8362" t="s">
        <v>36992</v>
      </c>
      <c r="M8362" t="s">
        <v>45</v>
      </c>
      <c r="N8362">
        <v>2</v>
      </c>
      <c r="O8362">
        <f>Table1[[#This Row],[Price]]-0.1*Table1[[#This Row],[Price]]</f>
        <v>287.70300000000003</v>
      </c>
      <c r="P8362" s="9">
        <f>(Table1[[#This Row],[Expiration Date]]-Table1[[#This Row],[Manufacturing Date]])/365</f>
        <v>1.4273972602739726</v>
      </c>
      <c r="Q8362" t="str">
        <f>IF(Table1[[#This Row],[Expiration Date]]-J8370&gt;12/31/2024,"not expired","expired")</f>
        <v>expired</v>
      </c>
      <c r="R8362">
        <f>Table1[[#This Row],[Discounted Price]]*0.95</f>
        <v>273.31785000000002</v>
      </c>
      <c r="S8362">
        <f>Table1[[#This Row],[Discounted Price]]*0.9</f>
        <v>258.93270000000001</v>
      </c>
      <c r="T8362">
        <f>Table1[[#This Row],[Discounted Price]]*0.8</f>
        <v>230.16240000000005</v>
      </c>
      <c r="U8362">
        <f>Table1[[#This Row],[Price]]*0.52</f>
        <v>166.22840000000002</v>
      </c>
      <c r="V8362">
        <f>(Table1[[#This Row],[Price]]-Table1[[#This Row],[Scrap value]])/2</f>
        <v>76.720799999999997</v>
      </c>
    </row>
    <row r="8363" spans="1:22" x14ac:dyDescent="0.25">
      <c r="A8363" t="s">
        <v>36993</v>
      </c>
      <c r="B8363" t="s">
        <v>29</v>
      </c>
      <c r="C8363" t="s">
        <v>47</v>
      </c>
      <c r="D8363" t="s">
        <v>36994</v>
      </c>
      <c r="E8363">
        <v>445.96</v>
      </c>
      <c r="F8363">
        <v>16</v>
      </c>
      <c r="G8363" t="s">
        <v>43729</v>
      </c>
      <c r="H8363" t="s">
        <v>2964</v>
      </c>
      <c r="I8363" s="1">
        <v>45137</v>
      </c>
      <c r="J8363" s="1">
        <v>45292</v>
      </c>
      <c r="K8363" t="s">
        <v>36995</v>
      </c>
      <c r="L8363" t="s">
        <v>36996</v>
      </c>
      <c r="M8363" t="s">
        <v>27</v>
      </c>
      <c r="N8363">
        <v>3</v>
      </c>
      <c r="O8363">
        <f>Table1[[#This Row],[Price]]-0.1*Table1[[#This Row],[Price]]</f>
        <v>401.36399999999998</v>
      </c>
      <c r="P8363" s="9">
        <f>(Table1[[#This Row],[Expiration Date]]-Table1[[#This Row],[Manufacturing Date]])/365</f>
        <v>0.42465753424657532</v>
      </c>
      <c r="Q8363" t="str">
        <f>IF(Table1[[#This Row],[Expiration Date]]-J8371&gt;12/31/2024,"not expired","expired")</f>
        <v>expired</v>
      </c>
      <c r="R8363">
        <f>Table1[[#This Row],[Discounted Price]]*0.95</f>
        <v>381.29579999999999</v>
      </c>
      <c r="S8363">
        <f>Table1[[#This Row],[Discounted Price]]*0.9</f>
        <v>361.2276</v>
      </c>
      <c r="T8363">
        <f>Table1[[#This Row],[Discounted Price]]*0.8</f>
        <v>321.09120000000001</v>
      </c>
      <c r="U8363">
        <f>Table1[[#This Row],[Price]]*0.52</f>
        <v>231.89920000000001</v>
      </c>
      <c r="V8363">
        <f>(Table1[[#This Row],[Price]]-Table1[[#This Row],[Scrap value]])/2</f>
        <v>107.03039999999999</v>
      </c>
    </row>
    <row r="8364" spans="1:22" x14ac:dyDescent="0.25">
      <c r="A8364" t="s">
        <v>36997</v>
      </c>
      <c r="B8364" t="s">
        <v>29</v>
      </c>
      <c r="C8364" t="s">
        <v>47</v>
      </c>
      <c r="D8364" t="s">
        <v>36998</v>
      </c>
      <c r="E8364">
        <v>47.97</v>
      </c>
      <c r="F8364">
        <v>78</v>
      </c>
      <c r="G8364" t="s">
        <v>43729</v>
      </c>
      <c r="H8364" t="s">
        <v>20649</v>
      </c>
      <c r="I8364" s="1">
        <v>45000</v>
      </c>
      <c r="J8364" s="1">
        <v>45658</v>
      </c>
      <c r="K8364" t="s">
        <v>36999</v>
      </c>
      <c r="L8364" t="s">
        <v>37000</v>
      </c>
      <c r="M8364" t="s">
        <v>27</v>
      </c>
      <c r="N8364">
        <v>4</v>
      </c>
      <c r="O8364">
        <f>Table1[[#This Row],[Price]]-0.1*Table1[[#This Row],[Price]]</f>
        <v>43.173000000000002</v>
      </c>
      <c r="P8364" s="9">
        <f>(Table1[[#This Row],[Expiration Date]]-Table1[[#This Row],[Manufacturing Date]])/365</f>
        <v>1.8027397260273972</v>
      </c>
      <c r="Q8364" t="str">
        <f>IF(Table1[[#This Row],[Expiration Date]]-J8372&gt;12/31/2024,"not expired","expired")</f>
        <v>expired</v>
      </c>
      <c r="R8364">
        <f>Table1[[#This Row],[Discounted Price]]*0.95</f>
        <v>41.01435</v>
      </c>
      <c r="S8364">
        <f>Table1[[#This Row],[Discounted Price]]*0.9</f>
        <v>38.855700000000006</v>
      </c>
      <c r="T8364">
        <f>Table1[[#This Row],[Discounted Price]]*0.8</f>
        <v>34.538400000000003</v>
      </c>
      <c r="U8364">
        <f>Table1[[#This Row],[Price]]*0.52</f>
        <v>24.944400000000002</v>
      </c>
      <c r="V8364">
        <f>(Table1[[#This Row],[Price]]-Table1[[#This Row],[Scrap value]])/2</f>
        <v>11.512799999999999</v>
      </c>
    </row>
    <row r="8365" spans="1:22" x14ac:dyDescent="0.25">
      <c r="A8365" t="s">
        <v>37001</v>
      </c>
      <c r="B8365" t="s">
        <v>15</v>
      </c>
      <c r="C8365" t="s">
        <v>47</v>
      </c>
      <c r="D8365" t="s">
        <v>37002</v>
      </c>
      <c r="E8365">
        <v>141.53</v>
      </c>
      <c r="F8365">
        <v>25</v>
      </c>
      <c r="G8365" t="s">
        <v>43728</v>
      </c>
      <c r="H8365" t="s">
        <v>11231</v>
      </c>
      <c r="I8365" s="1">
        <v>45137</v>
      </c>
      <c r="J8365" s="1">
        <v>45658</v>
      </c>
      <c r="K8365" t="s">
        <v>37003</v>
      </c>
      <c r="L8365" t="s">
        <v>37004</v>
      </c>
      <c r="M8365" t="s">
        <v>45</v>
      </c>
      <c r="N8365">
        <v>3</v>
      </c>
      <c r="O8365">
        <f>Table1[[#This Row],[Price]]-0.1*Table1[[#This Row],[Price]]</f>
        <v>127.377</v>
      </c>
      <c r="P8365" s="9">
        <f>(Table1[[#This Row],[Expiration Date]]-Table1[[#This Row],[Manufacturing Date]])/365</f>
        <v>1.4273972602739726</v>
      </c>
      <c r="Q8365" t="str">
        <f>IF(Table1[[#This Row],[Expiration Date]]-J8373&gt;12/31/2024,"not expired","expired")</f>
        <v>expired</v>
      </c>
      <c r="R8365">
        <f>Table1[[#This Row],[Discounted Price]]*0.95</f>
        <v>121.00814999999999</v>
      </c>
      <c r="S8365">
        <f>Table1[[#This Row],[Discounted Price]]*0.9</f>
        <v>114.63929999999999</v>
      </c>
      <c r="T8365">
        <f>Table1[[#This Row],[Discounted Price]]*0.8</f>
        <v>101.9016</v>
      </c>
      <c r="U8365">
        <f>Table1[[#This Row],[Price]]*0.52</f>
        <v>73.595600000000005</v>
      </c>
      <c r="V8365">
        <f>(Table1[[#This Row],[Price]]-Table1[[#This Row],[Scrap value]])/2</f>
        <v>33.967199999999998</v>
      </c>
    </row>
    <row r="8366" spans="1:22" x14ac:dyDescent="0.25">
      <c r="A8366" t="s">
        <v>37005</v>
      </c>
      <c r="B8366" t="s">
        <v>29</v>
      </c>
      <c r="C8366" t="s">
        <v>47</v>
      </c>
      <c r="D8366" t="s">
        <v>37006</v>
      </c>
      <c r="E8366">
        <v>458.54</v>
      </c>
      <c r="F8366">
        <v>23</v>
      </c>
      <c r="G8366" t="s">
        <v>43730</v>
      </c>
      <c r="H8366" t="s">
        <v>7808</v>
      </c>
      <c r="I8366" s="1">
        <v>45137</v>
      </c>
      <c r="J8366" s="1">
        <v>46023</v>
      </c>
      <c r="K8366" t="s">
        <v>37007</v>
      </c>
      <c r="L8366" t="s">
        <v>37008</v>
      </c>
      <c r="M8366" t="s">
        <v>27</v>
      </c>
      <c r="N8366">
        <v>4</v>
      </c>
      <c r="O8366">
        <f>Table1[[#This Row],[Price]]-0.1*Table1[[#This Row],[Price]]</f>
        <v>412.68600000000004</v>
      </c>
      <c r="P8366" s="9">
        <f>(Table1[[#This Row],[Expiration Date]]-Table1[[#This Row],[Manufacturing Date]])/365</f>
        <v>2.4273972602739726</v>
      </c>
      <c r="Q8366" t="str">
        <f>IF(Table1[[#This Row],[Expiration Date]]-J8374&gt;12/31/2024,"not expired","expired")</f>
        <v>expired</v>
      </c>
      <c r="R8366">
        <f>Table1[[#This Row],[Discounted Price]]*0.95</f>
        <v>392.05170000000004</v>
      </c>
      <c r="S8366">
        <f>Table1[[#This Row],[Discounted Price]]*0.9</f>
        <v>371.41740000000004</v>
      </c>
      <c r="T8366">
        <f>Table1[[#This Row],[Discounted Price]]*0.8</f>
        <v>330.14880000000005</v>
      </c>
      <c r="U8366">
        <f>Table1[[#This Row],[Price]]*0.52</f>
        <v>238.44080000000002</v>
      </c>
      <c r="V8366">
        <f>(Table1[[#This Row],[Price]]-Table1[[#This Row],[Scrap value]])/2</f>
        <v>110.0496</v>
      </c>
    </row>
    <row r="8367" spans="1:22" x14ac:dyDescent="0.25">
      <c r="A8367" t="s">
        <v>37009</v>
      </c>
      <c r="B8367" t="s">
        <v>22</v>
      </c>
      <c r="C8367" t="s">
        <v>47</v>
      </c>
      <c r="D8367" t="s">
        <v>37010</v>
      </c>
      <c r="E8367">
        <v>389.81</v>
      </c>
      <c r="F8367">
        <v>99</v>
      </c>
      <c r="G8367" t="s">
        <v>43728</v>
      </c>
      <c r="H8367" t="s">
        <v>2595</v>
      </c>
      <c r="I8367" s="1">
        <v>44927</v>
      </c>
      <c r="J8367" s="1">
        <v>45658</v>
      </c>
      <c r="K8367" t="s">
        <v>37011</v>
      </c>
      <c r="L8367" t="s">
        <v>37012</v>
      </c>
      <c r="M8367" t="s">
        <v>45</v>
      </c>
      <c r="N8367">
        <v>1</v>
      </c>
      <c r="O8367">
        <f>Table1[[#This Row],[Price]]-0.1*Table1[[#This Row],[Price]]</f>
        <v>350.82900000000001</v>
      </c>
      <c r="P8367" s="9">
        <f>(Table1[[#This Row],[Expiration Date]]-Table1[[#This Row],[Manufacturing Date]])/365</f>
        <v>2.0027397260273974</v>
      </c>
      <c r="Q8367" t="str">
        <f>IF(Table1[[#This Row],[Expiration Date]]-J8375&gt;12/31/2024,"not expired","expired")</f>
        <v>expired</v>
      </c>
      <c r="R8367">
        <f>Table1[[#This Row],[Discounted Price]]*0.95</f>
        <v>333.28755000000001</v>
      </c>
      <c r="S8367">
        <f>Table1[[#This Row],[Discounted Price]]*0.9</f>
        <v>315.74610000000001</v>
      </c>
      <c r="T8367">
        <f>Table1[[#This Row],[Discounted Price]]*0.8</f>
        <v>280.66320000000002</v>
      </c>
      <c r="U8367">
        <f>Table1[[#This Row],[Price]]*0.52</f>
        <v>202.7012</v>
      </c>
      <c r="V8367">
        <f>(Table1[[#This Row],[Price]]-Table1[[#This Row],[Scrap value]])/2</f>
        <v>93.554400000000001</v>
      </c>
    </row>
    <row r="8368" spans="1:22" x14ac:dyDescent="0.25">
      <c r="A8368" t="s">
        <v>37013</v>
      </c>
      <c r="B8368" t="s">
        <v>35</v>
      </c>
      <c r="C8368" t="s">
        <v>47</v>
      </c>
      <c r="D8368" t="s">
        <v>37014</v>
      </c>
      <c r="E8368">
        <v>192.03</v>
      </c>
      <c r="F8368">
        <v>100</v>
      </c>
      <c r="G8368" t="s">
        <v>43729</v>
      </c>
      <c r="H8368" t="s">
        <v>12868</v>
      </c>
      <c r="I8368" s="1">
        <v>44927</v>
      </c>
      <c r="J8368" s="1">
        <v>46023</v>
      </c>
      <c r="K8368" t="s">
        <v>37015</v>
      </c>
      <c r="L8368" t="s">
        <v>37016</v>
      </c>
      <c r="M8368" t="s">
        <v>45</v>
      </c>
      <c r="N8368">
        <v>4</v>
      </c>
      <c r="O8368">
        <f>Table1[[#This Row],[Price]]-0.1*Table1[[#This Row],[Price]]</f>
        <v>172.827</v>
      </c>
      <c r="P8368" s="9">
        <f>(Table1[[#This Row],[Expiration Date]]-Table1[[#This Row],[Manufacturing Date]])/365</f>
        <v>3.0027397260273974</v>
      </c>
      <c r="Q8368" t="str">
        <f>IF(Table1[[#This Row],[Expiration Date]]-J8376&gt;12/31/2024,"not expired","expired")</f>
        <v>not expired</v>
      </c>
      <c r="R8368">
        <f>Table1[[#This Row],[Discounted Price]]*0.95</f>
        <v>164.18564999999998</v>
      </c>
      <c r="S8368">
        <f>Table1[[#This Row],[Discounted Price]]*0.9</f>
        <v>155.54429999999999</v>
      </c>
      <c r="T8368">
        <f>Table1[[#This Row],[Discounted Price]]*0.8</f>
        <v>138.26160000000002</v>
      </c>
      <c r="U8368">
        <f>Table1[[#This Row],[Price]]*0.52</f>
        <v>99.85560000000001</v>
      </c>
      <c r="V8368">
        <f>(Table1[[#This Row],[Price]]-Table1[[#This Row],[Scrap value]])/2</f>
        <v>46.087199999999996</v>
      </c>
    </row>
    <row r="8369" spans="1:22" x14ac:dyDescent="0.25">
      <c r="A8369" t="s">
        <v>37017</v>
      </c>
      <c r="B8369" t="s">
        <v>29</v>
      </c>
      <c r="C8369" t="s">
        <v>47</v>
      </c>
      <c r="D8369" t="s">
        <v>37018</v>
      </c>
      <c r="E8369">
        <v>437.86</v>
      </c>
      <c r="F8369">
        <v>9</v>
      </c>
      <c r="G8369" t="s">
        <v>43730</v>
      </c>
      <c r="H8369" t="s">
        <v>37019</v>
      </c>
      <c r="I8369" s="1">
        <v>45137</v>
      </c>
      <c r="J8369" s="1">
        <v>46023</v>
      </c>
      <c r="K8369" t="s">
        <v>37020</v>
      </c>
      <c r="L8369" t="s">
        <v>37021</v>
      </c>
      <c r="M8369" t="s">
        <v>45</v>
      </c>
      <c r="N8369">
        <v>2</v>
      </c>
      <c r="O8369">
        <f>Table1[[#This Row],[Price]]-0.1*Table1[[#This Row],[Price]]</f>
        <v>394.07400000000001</v>
      </c>
      <c r="P8369" s="9">
        <f>(Table1[[#This Row],[Expiration Date]]-Table1[[#This Row],[Manufacturing Date]])/365</f>
        <v>2.4273972602739726</v>
      </c>
      <c r="Q8369" t="str">
        <f>IF(Table1[[#This Row],[Expiration Date]]-J8377&gt;12/31/2024,"not expired","expired")</f>
        <v>not expired</v>
      </c>
      <c r="R8369">
        <f>Table1[[#This Row],[Discounted Price]]*0.95</f>
        <v>374.37029999999999</v>
      </c>
      <c r="S8369">
        <f>Table1[[#This Row],[Discounted Price]]*0.9</f>
        <v>354.66660000000002</v>
      </c>
      <c r="T8369">
        <f>Table1[[#This Row],[Discounted Price]]*0.8</f>
        <v>315.25920000000002</v>
      </c>
      <c r="U8369">
        <f>Table1[[#This Row],[Price]]*0.52</f>
        <v>227.68720000000002</v>
      </c>
      <c r="V8369">
        <f>(Table1[[#This Row],[Price]]-Table1[[#This Row],[Scrap value]])/2</f>
        <v>105.0864</v>
      </c>
    </row>
    <row r="8370" spans="1:22" x14ac:dyDescent="0.25">
      <c r="A8370" t="s">
        <v>37022</v>
      </c>
      <c r="B8370" t="s">
        <v>29</v>
      </c>
      <c r="C8370" t="s">
        <v>47</v>
      </c>
      <c r="D8370" t="s">
        <v>37023</v>
      </c>
      <c r="E8370">
        <v>469.25</v>
      </c>
      <c r="F8370">
        <v>57</v>
      </c>
      <c r="G8370" t="s">
        <v>43728</v>
      </c>
      <c r="H8370" t="s">
        <v>11096</v>
      </c>
      <c r="I8370" s="1">
        <v>45000</v>
      </c>
      <c r="J8370" s="1">
        <v>45658</v>
      </c>
      <c r="K8370" t="s">
        <v>37024</v>
      </c>
      <c r="L8370" t="s">
        <v>37025</v>
      </c>
      <c r="M8370" t="s">
        <v>45</v>
      </c>
      <c r="N8370">
        <v>2</v>
      </c>
      <c r="O8370">
        <f>Table1[[#This Row],[Price]]-0.1*Table1[[#This Row],[Price]]</f>
        <v>422.32499999999999</v>
      </c>
      <c r="P8370" s="9">
        <f>(Table1[[#This Row],[Expiration Date]]-Table1[[#This Row],[Manufacturing Date]])/365</f>
        <v>1.8027397260273972</v>
      </c>
      <c r="Q8370" t="str">
        <f>IF(Table1[[#This Row],[Expiration Date]]-J8378&gt;12/31/2024,"not expired","expired")</f>
        <v>expired</v>
      </c>
      <c r="R8370">
        <f>Table1[[#This Row],[Discounted Price]]*0.95</f>
        <v>401.20874999999995</v>
      </c>
      <c r="S8370">
        <f>Table1[[#This Row],[Discounted Price]]*0.9</f>
        <v>380.09249999999997</v>
      </c>
      <c r="T8370">
        <f>Table1[[#This Row],[Discounted Price]]*0.8</f>
        <v>337.86</v>
      </c>
      <c r="U8370">
        <f>Table1[[#This Row],[Price]]*0.52</f>
        <v>244.01000000000002</v>
      </c>
      <c r="V8370">
        <f>(Table1[[#This Row],[Price]]-Table1[[#This Row],[Scrap value]])/2</f>
        <v>112.61999999999999</v>
      </c>
    </row>
    <row r="8371" spans="1:22" x14ac:dyDescent="0.25">
      <c r="A8371" t="s">
        <v>37026</v>
      </c>
      <c r="B8371" t="s">
        <v>29</v>
      </c>
      <c r="C8371" t="s">
        <v>47</v>
      </c>
      <c r="D8371" t="s">
        <v>37027</v>
      </c>
      <c r="E8371">
        <v>497.86</v>
      </c>
      <c r="F8371">
        <v>8</v>
      </c>
      <c r="G8371" t="s">
        <v>43729</v>
      </c>
      <c r="H8371" t="s">
        <v>18839</v>
      </c>
      <c r="I8371" s="1">
        <v>45137</v>
      </c>
      <c r="J8371" s="1">
        <v>45292</v>
      </c>
      <c r="K8371" t="s">
        <v>37028</v>
      </c>
      <c r="L8371" t="s">
        <v>37029</v>
      </c>
      <c r="M8371" t="s">
        <v>45</v>
      </c>
      <c r="N8371">
        <v>3</v>
      </c>
      <c r="O8371">
        <f>Table1[[#This Row],[Price]]-0.1*Table1[[#This Row],[Price]]</f>
        <v>448.07400000000001</v>
      </c>
      <c r="P8371" s="9">
        <f>(Table1[[#This Row],[Expiration Date]]-Table1[[#This Row],[Manufacturing Date]])/365</f>
        <v>0.42465753424657532</v>
      </c>
      <c r="Q8371" t="str">
        <f>IF(Table1[[#This Row],[Expiration Date]]-J8379&gt;12/31/2024,"not expired","expired")</f>
        <v>expired</v>
      </c>
      <c r="R8371">
        <f>Table1[[#This Row],[Discounted Price]]*0.95</f>
        <v>425.6703</v>
      </c>
      <c r="S8371">
        <f>Table1[[#This Row],[Discounted Price]]*0.9</f>
        <v>403.26660000000004</v>
      </c>
      <c r="T8371">
        <f>Table1[[#This Row],[Discounted Price]]*0.8</f>
        <v>358.45920000000001</v>
      </c>
      <c r="U8371">
        <f>Table1[[#This Row],[Price]]*0.52</f>
        <v>258.88720000000001</v>
      </c>
      <c r="V8371">
        <f>(Table1[[#This Row],[Price]]-Table1[[#This Row],[Scrap value]])/2</f>
        <v>119.4864</v>
      </c>
    </row>
    <row r="8372" spans="1:22" x14ac:dyDescent="0.25">
      <c r="A8372" t="s">
        <v>37030</v>
      </c>
      <c r="B8372" t="s">
        <v>15</v>
      </c>
      <c r="C8372" t="s">
        <v>47</v>
      </c>
      <c r="D8372" t="s">
        <v>37031</v>
      </c>
      <c r="E8372">
        <v>108.6</v>
      </c>
      <c r="F8372">
        <v>37</v>
      </c>
      <c r="G8372" t="s">
        <v>43728</v>
      </c>
      <c r="H8372" t="s">
        <v>7611</v>
      </c>
      <c r="I8372" s="1">
        <v>45000</v>
      </c>
      <c r="J8372" s="1">
        <v>46023</v>
      </c>
      <c r="K8372" t="s">
        <v>37032</v>
      </c>
      <c r="L8372" t="s">
        <v>37033</v>
      </c>
      <c r="M8372" t="s">
        <v>20</v>
      </c>
      <c r="N8372">
        <v>5</v>
      </c>
      <c r="O8372">
        <f>Table1[[#This Row],[Price]]-0.1*Table1[[#This Row],[Price]]</f>
        <v>97.74</v>
      </c>
      <c r="P8372" s="9">
        <f>(Table1[[#This Row],[Expiration Date]]-Table1[[#This Row],[Manufacturing Date]])/365</f>
        <v>2.8027397260273972</v>
      </c>
      <c r="Q8372" t="str">
        <f>IF(Table1[[#This Row],[Expiration Date]]-J8380&gt;12/31/2024,"not expired","expired")</f>
        <v>not expired</v>
      </c>
      <c r="R8372">
        <f>Table1[[#This Row],[Discounted Price]]*0.95</f>
        <v>92.852999999999994</v>
      </c>
      <c r="S8372">
        <f>Table1[[#This Row],[Discounted Price]]*0.9</f>
        <v>87.965999999999994</v>
      </c>
      <c r="T8372">
        <f>Table1[[#This Row],[Discounted Price]]*0.8</f>
        <v>78.192000000000007</v>
      </c>
      <c r="U8372">
        <f>Table1[[#This Row],[Price]]*0.52</f>
        <v>56.472000000000001</v>
      </c>
      <c r="V8372">
        <f>(Table1[[#This Row],[Price]]-Table1[[#This Row],[Scrap value]])/2</f>
        <v>26.063999999999997</v>
      </c>
    </row>
    <row r="8373" spans="1:22" x14ac:dyDescent="0.25">
      <c r="A8373" t="s">
        <v>37034</v>
      </c>
      <c r="B8373" t="s">
        <v>15</v>
      </c>
      <c r="C8373" t="s">
        <v>47</v>
      </c>
      <c r="D8373" t="s">
        <v>37035</v>
      </c>
      <c r="E8373">
        <v>472.44</v>
      </c>
      <c r="F8373">
        <v>21</v>
      </c>
      <c r="G8373" t="s">
        <v>43730</v>
      </c>
      <c r="H8373" t="s">
        <v>3545</v>
      </c>
      <c r="I8373" s="1">
        <v>44927</v>
      </c>
      <c r="J8373" s="1">
        <v>45658</v>
      </c>
      <c r="K8373" t="s">
        <v>37036</v>
      </c>
      <c r="L8373" t="s">
        <v>37037</v>
      </c>
      <c r="M8373" t="s">
        <v>45</v>
      </c>
      <c r="N8373">
        <v>1</v>
      </c>
      <c r="O8373">
        <f>Table1[[#This Row],[Price]]-0.1*Table1[[#This Row],[Price]]</f>
        <v>425.19600000000003</v>
      </c>
      <c r="P8373" s="9">
        <f>(Table1[[#This Row],[Expiration Date]]-Table1[[#This Row],[Manufacturing Date]])/365</f>
        <v>2.0027397260273974</v>
      </c>
      <c r="Q8373" t="str">
        <f>IF(Table1[[#This Row],[Expiration Date]]-J8381&gt;12/31/2024,"not expired","expired")</f>
        <v>expired</v>
      </c>
      <c r="R8373">
        <f>Table1[[#This Row],[Discounted Price]]*0.95</f>
        <v>403.93619999999999</v>
      </c>
      <c r="S8373">
        <f>Table1[[#This Row],[Discounted Price]]*0.9</f>
        <v>382.67640000000006</v>
      </c>
      <c r="T8373">
        <f>Table1[[#This Row],[Discounted Price]]*0.8</f>
        <v>340.15680000000003</v>
      </c>
      <c r="U8373">
        <f>Table1[[#This Row],[Price]]*0.52</f>
        <v>245.6688</v>
      </c>
      <c r="V8373">
        <f>(Table1[[#This Row],[Price]]-Table1[[#This Row],[Scrap value]])/2</f>
        <v>113.3856</v>
      </c>
    </row>
    <row r="8374" spans="1:22" x14ac:dyDescent="0.25">
      <c r="A8374" t="s">
        <v>37038</v>
      </c>
      <c r="B8374" t="s">
        <v>29</v>
      </c>
      <c r="C8374" t="s">
        <v>47</v>
      </c>
      <c r="D8374" t="s">
        <v>37039</v>
      </c>
      <c r="E8374">
        <v>141.5</v>
      </c>
      <c r="F8374">
        <v>28</v>
      </c>
      <c r="G8374" t="s">
        <v>43729</v>
      </c>
      <c r="H8374" t="s">
        <v>37040</v>
      </c>
      <c r="I8374" s="1">
        <v>44927</v>
      </c>
      <c r="J8374" s="1">
        <v>46023</v>
      </c>
      <c r="K8374" t="s">
        <v>37041</v>
      </c>
      <c r="L8374" t="s">
        <v>37042</v>
      </c>
      <c r="M8374" t="s">
        <v>20</v>
      </c>
      <c r="N8374">
        <v>1</v>
      </c>
      <c r="O8374">
        <f>Table1[[#This Row],[Price]]-0.1*Table1[[#This Row],[Price]]</f>
        <v>127.35</v>
      </c>
      <c r="P8374" s="9">
        <f>(Table1[[#This Row],[Expiration Date]]-Table1[[#This Row],[Manufacturing Date]])/365</f>
        <v>3.0027397260273974</v>
      </c>
      <c r="Q8374" t="str">
        <f>IF(Table1[[#This Row],[Expiration Date]]-J8382&gt;12/31/2024,"not expired","expired")</f>
        <v>not expired</v>
      </c>
      <c r="R8374">
        <f>Table1[[#This Row],[Discounted Price]]*0.95</f>
        <v>120.98249999999999</v>
      </c>
      <c r="S8374">
        <f>Table1[[#This Row],[Discounted Price]]*0.9</f>
        <v>114.61499999999999</v>
      </c>
      <c r="T8374">
        <f>Table1[[#This Row],[Discounted Price]]*0.8</f>
        <v>101.88</v>
      </c>
      <c r="U8374">
        <f>Table1[[#This Row],[Price]]*0.52</f>
        <v>73.58</v>
      </c>
      <c r="V8374">
        <f>(Table1[[#This Row],[Price]]-Table1[[#This Row],[Scrap value]])/2</f>
        <v>33.96</v>
      </c>
    </row>
    <row r="8375" spans="1:22" x14ac:dyDescent="0.25">
      <c r="A8375" t="s">
        <v>37043</v>
      </c>
      <c r="B8375" t="s">
        <v>15</v>
      </c>
      <c r="C8375" t="s">
        <v>47</v>
      </c>
      <c r="D8375" t="s">
        <v>37044</v>
      </c>
      <c r="E8375">
        <v>197.57</v>
      </c>
      <c r="F8375">
        <v>27</v>
      </c>
      <c r="G8375" t="s">
        <v>43729</v>
      </c>
      <c r="H8375" t="s">
        <v>2766</v>
      </c>
      <c r="I8375" s="1">
        <v>45000</v>
      </c>
      <c r="J8375" s="1">
        <v>45658</v>
      </c>
      <c r="K8375" t="s">
        <v>37045</v>
      </c>
      <c r="L8375" t="s">
        <v>37046</v>
      </c>
      <c r="M8375" t="s">
        <v>45</v>
      </c>
      <c r="N8375">
        <v>5</v>
      </c>
      <c r="O8375">
        <f>Table1[[#This Row],[Price]]-0.1*Table1[[#This Row],[Price]]</f>
        <v>177.81299999999999</v>
      </c>
      <c r="P8375" s="9">
        <f>(Table1[[#This Row],[Expiration Date]]-Table1[[#This Row],[Manufacturing Date]])/365</f>
        <v>1.8027397260273972</v>
      </c>
      <c r="Q8375" t="str">
        <f>IF(Table1[[#This Row],[Expiration Date]]-J8383&gt;12/31/2024,"not expired","expired")</f>
        <v>expired</v>
      </c>
      <c r="R8375">
        <f>Table1[[#This Row],[Discounted Price]]*0.95</f>
        <v>168.92234999999999</v>
      </c>
      <c r="S8375">
        <f>Table1[[#This Row],[Discounted Price]]*0.9</f>
        <v>160.0317</v>
      </c>
      <c r="T8375">
        <f>Table1[[#This Row],[Discounted Price]]*0.8</f>
        <v>142.25039999999998</v>
      </c>
      <c r="U8375">
        <f>Table1[[#This Row],[Price]]*0.52</f>
        <v>102.7364</v>
      </c>
      <c r="V8375">
        <f>(Table1[[#This Row],[Price]]-Table1[[#This Row],[Scrap value]])/2</f>
        <v>47.416799999999995</v>
      </c>
    </row>
    <row r="8376" spans="1:22" x14ac:dyDescent="0.25">
      <c r="A8376" t="s">
        <v>37047</v>
      </c>
      <c r="B8376" t="s">
        <v>15</v>
      </c>
      <c r="C8376" t="s">
        <v>47</v>
      </c>
      <c r="D8376" t="s">
        <v>37048</v>
      </c>
      <c r="E8376">
        <v>84.91</v>
      </c>
      <c r="F8376">
        <v>5</v>
      </c>
      <c r="G8376" t="s">
        <v>43730</v>
      </c>
      <c r="H8376" t="s">
        <v>6328</v>
      </c>
      <c r="I8376" s="1">
        <v>45137</v>
      </c>
      <c r="J8376" s="1">
        <v>45292</v>
      </c>
      <c r="K8376" t="s">
        <v>37049</v>
      </c>
      <c r="L8376" t="s">
        <v>37050</v>
      </c>
      <c r="M8376" t="s">
        <v>45</v>
      </c>
      <c r="N8376">
        <v>3</v>
      </c>
      <c r="O8376">
        <f>Table1[[#This Row],[Price]]-0.1*Table1[[#This Row],[Price]]</f>
        <v>76.418999999999997</v>
      </c>
      <c r="P8376" s="9">
        <f>(Table1[[#This Row],[Expiration Date]]-Table1[[#This Row],[Manufacturing Date]])/365</f>
        <v>0.42465753424657532</v>
      </c>
      <c r="Q8376" t="str">
        <f>IF(Table1[[#This Row],[Expiration Date]]-J8384&gt;12/31/2024,"not expired","expired")</f>
        <v>expired</v>
      </c>
      <c r="R8376">
        <f>Table1[[#This Row],[Discounted Price]]*0.95</f>
        <v>72.598050000000001</v>
      </c>
      <c r="S8376">
        <f>Table1[[#This Row],[Discounted Price]]*0.9</f>
        <v>68.777100000000004</v>
      </c>
      <c r="T8376">
        <f>Table1[[#This Row],[Discounted Price]]*0.8</f>
        <v>61.135199999999998</v>
      </c>
      <c r="U8376">
        <f>Table1[[#This Row],[Price]]*0.52</f>
        <v>44.153199999999998</v>
      </c>
      <c r="V8376">
        <f>(Table1[[#This Row],[Price]]-Table1[[#This Row],[Scrap value]])/2</f>
        <v>20.378399999999999</v>
      </c>
    </row>
    <row r="8377" spans="1:22" x14ac:dyDescent="0.25">
      <c r="A8377" t="s">
        <v>37051</v>
      </c>
      <c r="B8377" t="s">
        <v>35</v>
      </c>
      <c r="C8377" t="s">
        <v>47</v>
      </c>
      <c r="D8377" t="s">
        <v>37052</v>
      </c>
      <c r="E8377">
        <v>90.62</v>
      </c>
      <c r="F8377">
        <v>84</v>
      </c>
      <c r="G8377" t="s">
        <v>43728</v>
      </c>
      <c r="H8377" t="s">
        <v>28873</v>
      </c>
      <c r="I8377" s="1">
        <v>45137</v>
      </c>
      <c r="J8377" s="1">
        <v>45658</v>
      </c>
      <c r="K8377" t="s">
        <v>37053</v>
      </c>
      <c r="L8377" t="s">
        <v>37054</v>
      </c>
      <c r="M8377" t="s">
        <v>20</v>
      </c>
      <c r="N8377">
        <v>4</v>
      </c>
      <c r="O8377">
        <f>Table1[[#This Row],[Price]]-0.1*Table1[[#This Row],[Price]]</f>
        <v>81.558000000000007</v>
      </c>
      <c r="P8377" s="9">
        <f>(Table1[[#This Row],[Expiration Date]]-Table1[[#This Row],[Manufacturing Date]])/365</f>
        <v>1.4273972602739726</v>
      </c>
      <c r="Q8377" t="str">
        <f>IF(Table1[[#This Row],[Expiration Date]]-J8385&gt;12/31/2024,"not expired","expired")</f>
        <v>expired</v>
      </c>
      <c r="R8377">
        <f>Table1[[#This Row],[Discounted Price]]*0.95</f>
        <v>77.480100000000007</v>
      </c>
      <c r="S8377">
        <f>Table1[[#This Row],[Discounted Price]]*0.9</f>
        <v>73.402200000000008</v>
      </c>
      <c r="T8377">
        <f>Table1[[#This Row],[Discounted Price]]*0.8</f>
        <v>65.246400000000008</v>
      </c>
      <c r="U8377">
        <f>Table1[[#This Row],[Price]]*0.52</f>
        <v>47.122400000000006</v>
      </c>
      <c r="V8377">
        <f>(Table1[[#This Row],[Price]]-Table1[[#This Row],[Scrap value]])/2</f>
        <v>21.748799999999999</v>
      </c>
    </row>
    <row r="8378" spans="1:22" x14ac:dyDescent="0.25">
      <c r="A8378" t="s">
        <v>37055</v>
      </c>
      <c r="B8378" t="s">
        <v>15</v>
      </c>
      <c r="C8378" t="s">
        <v>47</v>
      </c>
      <c r="D8378" t="s">
        <v>37056</v>
      </c>
      <c r="E8378">
        <v>390.79</v>
      </c>
      <c r="F8378">
        <v>23</v>
      </c>
      <c r="G8378" t="s">
        <v>43730</v>
      </c>
      <c r="H8378" t="s">
        <v>7517</v>
      </c>
      <c r="I8378" s="1">
        <v>44927</v>
      </c>
      <c r="J8378" s="1">
        <v>45658</v>
      </c>
      <c r="K8378" t="s">
        <v>37057</v>
      </c>
      <c r="L8378" t="s">
        <v>37058</v>
      </c>
      <c r="M8378" t="s">
        <v>45</v>
      </c>
      <c r="N8378">
        <v>1</v>
      </c>
      <c r="O8378">
        <f>Table1[[#This Row],[Price]]-0.1*Table1[[#This Row],[Price]]</f>
        <v>351.71100000000001</v>
      </c>
      <c r="P8378" s="9">
        <f>(Table1[[#This Row],[Expiration Date]]-Table1[[#This Row],[Manufacturing Date]])/365</f>
        <v>2.0027397260273974</v>
      </c>
      <c r="Q8378" t="str">
        <f>IF(Table1[[#This Row],[Expiration Date]]-J8386&gt;12/31/2024,"not expired","expired")</f>
        <v>expired</v>
      </c>
      <c r="R8378">
        <f>Table1[[#This Row],[Discounted Price]]*0.95</f>
        <v>334.12545</v>
      </c>
      <c r="S8378">
        <f>Table1[[#This Row],[Discounted Price]]*0.9</f>
        <v>316.53990000000005</v>
      </c>
      <c r="T8378">
        <f>Table1[[#This Row],[Discounted Price]]*0.8</f>
        <v>281.36880000000002</v>
      </c>
      <c r="U8378">
        <f>Table1[[#This Row],[Price]]*0.52</f>
        <v>203.21080000000001</v>
      </c>
      <c r="V8378">
        <f>(Table1[[#This Row],[Price]]-Table1[[#This Row],[Scrap value]])/2</f>
        <v>93.789600000000007</v>
      </c>
    </row>
    <row r="8379" spans="1:22" x14ac:dyDescent="0.25">
      <c r="A8379" t="s">
        <v>37059</v>
      </c>
      <c r="B8379" t="s">
        <v>15</v>
      </c>
      <c r="C8379" t="s">
        <v>47</v>
      </c>
      <c r="D8379" t="s">
        <v>37060</v>
      </c>
      <c r="E8379">
        <v>414</v>
      </c>
      <c r="F8379">
        <v>90</v>
      </c>
      <c r="G8379" t="s">
        <v>43730</v>
      </c>
      <c r="H8379" t="s">
        <v>17626</v>
      </c>
      <c r="I8379" s="1">
        <v>45000</v>
      </c>
      <c r="J8379" s="1">
        <v>46023</v>
      </c>
      <c r="K8379" t="s">
        <v>37061</v>
      </c>
      <c r="L8379" t="s">
        <v>37062</v>
      </c>
      <c r="M8379" t="s">
        <v>27</v>
      </c>
      <c r="N8379">
        <v>1</v>
      </c>
      <c r="O8379">
        <f>Table1[[#This Row],[Price]]-0.1*Table1[[#This Row],[Price]]</f>
        <v>372.6</v>
      </c>
      <c r="P8379" s="9">
        <f>(Table1[[#This Row],[Expiration Date]]-Table1[[#This Row],[Manufacturing Date]])/365</f>
        <v>2.8027397260273972</v>
      </c>
      <c r="Q8379" t="str">
        <f>IF(Table1[[#This Row],[Expiration Date]]-J8387&gt;12/31/2024,"not expired","expired")</f>
        <v>not expired</v>
      </c>
      <c r="R8379">
        <f>Table1[[#This Row],[Discounted Price]]*0.95</f>
        <v>353.97</v>
      </c>
      <c r="S8379">
        <f>Table1[[#This Row],[Discounted Price]]*0.9</f>
        <v>335.34000000000003</v>
      </c>
      <c r="T8379">
        <f>Table1[[#This Row],[Discounted Price]]*0.8</f>
        <v>298.08000000000004</v>
      </c>
      <c r="U8379">
        <f>Table1[[#This Row],[Price]]*0.52</f>
        <v>215.28</v>
      </c>
      <c r="V8379">
        <f>(Table1[[#This Row],[Price]]-Table1[[#This Row],[Scrap value]])/2</f>
        <v>99.36</v>
      </c>
    </row>
    <row r="8380" spans="1:22" x14ac:dyDescent="0.25">
      <c r="A8380" t="s">
        <v>37063</v>
      </c>
      <c r="B8380" t="s">
        <v>22</v>
      </c>
      <c r="C8380" t="s">
        <v>47</v>
      </c>
      <c r="D8380" t="s">
        <v>37064</v>
      </c>
      <c r="E8380">
        <v>358.02</v>
      </c>
      <c r="F8380">
        <v>87</v>
      </c>
      <c r="G8380" t="s">
        <v>43729</v>
      </c>
      <c r="H8380" t="s">
        <v>12404</v>
      </c>
      <c r="I8380" s="1">
        <v>45137</v>
      </c>
      <c r="J8380" s="1">
        <v>45658</v>
      </c>
      <c r="K8380" t="s">
        <v>37065</v>
      </c>
      <c r="L8380" t="s">
        <v>37066</v>
      </c>
      <c r="M8380" t="s">
        <v>27</v>
      </c>
      <c r="N8380">
        <v>5</v>
      </c>
      <c r="O8380">
        <f>Table1[[#This Row],[Price]]-0.1*Table1[[#This Row],[Price]]</f>
        <v>322.21799999999996</v>
      </c>
      <c r="P8380" s="9">
        <f>(Table1[[#This Row],[Expiration Date]]-Table1[[#This Row],[Manufacturing Date]])/365</f>
        <v>1.4273972602739726</v>
      </c>
      <c r="Q8380" t="str">
        <f>IF(Table1[[#This Row],[Expiration Date]]-J8388&gt;12/31/2024,"not expired","expired")</f>
        <v>expired</v>
      </c>
      <c r="R8380">
        <f>Table1[[#This Row],[Discounted Price]]*0.95</f>
        <v>306.10709999999995</v>
      </c>
      <c r="S8380">
        <f>Table1[[#This Row],[Discounted Price]]*0.9</f>
        <v>289.99619999999999</v>
      </c>
      <c r="T8380">
        <f>Table1[[#This Row],[Discounted Price]]*0.8</f>
        <v>257.77439999999996</v>
      </c>
      <c r="U8380">
        <f>Table1[[#This Row],[Price]]*0.52</f>
        <v>186.1704</v>
      </c>
      <c r="V8380">
        <f>(Table1[[#This Row],[Price]]-Table1[[#This Row],[Scrap value]])/2</f>
        <v>85.924799999999991</v>
      </c>
    </row>
    <row r="8381" spans="1:22" x14ac:dyDescent="0.25">
      <c r="A8381" t="s">
        <v>37067</v>
      </c>
      <c r="B8381" t="s">
        <v>15</v>
      </c>
      <c r="C8381" t="s">
        <v>47</v>
      </c>
      <c r="D8381" t="s">
        <v>37068</v>
      </c>
      <c r="E8381">
        <v>78.989999999999995</v>
      </c>
      <c r="F8381">
        <v>51</v>
      </c>
      <c r="G8381" t="s">
        <v>43729</v>
      </c>
      <c r="H8381" t="s">
        <v>79</v>
      </c>
      <c r="I8381" s="1">
        <v>45137</v>
      </c>
      <c r="J8381" s="1">
        <v>46023</v>
      </c>
      <c r="K8381" t="s">
        <v>37069</v>
      </c>
      <c r="L8381" t="s">
        <v>37070</v>
      </c>
      <c r="M8381" t="s">
        <v>45</v>
      </c>
      <c r="N8381">
        <v>5</v>
      </c>
      <c r="O8381">
        <f>Table1[[#This Row],[Price]]-0.1*Table1[[#This Row],[Price]]</f>
        <v>71.090999999999994</v>
      </c>
      <c r="P8381" s="9">
        <f>(Table1[[#This Row],[Expiration Date]]-Table1[[#This Row],[Manufacturing Date]])/365</f>
        <v>2.4273972602739726</v>
      </c>
      <c r="Q8381" t="str">
        <f>IF(Table1[[#This Row],[Expiration Date]]-J8389&gt;12/31/2024,"not expired","expired")</f>
        <v>not expired</v>
      </c>
      <c r="R8381">
        <f>Table1[[#This Row],[Discounted Price]]*0.95</f>
        <v>67.536449999999988</v>
      </c>
      <c r="S8381">
        <f>Table1[[#This Row],[Discounted Price]]*0.9</f>
        <v>63.981899999999996</v>
      </c>
      <c r="T8381">
        <f>Table1[[#This Row],[Discounted Price]]*0.8</f>
        <v>56.872799999999998</v>
      </c>
      <c r="U8381">
        <f>Table1[[#This Row],[Price]]*0.52</f>
        <v>41.074799999999996</v>
      </c>
      <c r="V8381">
        <f>(Table1[[#This Row],[Price]]-Table1[[#This Row],[Scrap value]])/2</f>
        <v>18.957599999999999</v>
      </c>
    </row>
    <row r="8382" spans="1:22" x14ac:dyDescent="0.25">
      <c r="A8382" t="s">
        <v>37071</v>
      </c>
      <c r="B8382" t="s">
        <v>15</v>
      </c>
      <c r="C8382" t="s">
        <v>47</v>
      </c>
      <c r="D8382" t="s">
        <v>37072</v>
      </c>
      <c r="E8382">
        <v>152.01</v>
      </c>
      <c r="F8382">
        <v>67</v>
      </c>
      <c r="G8382" t="s">
        <v>43730</v>
      </c>
      <c r="H8382" t="s">
        <v>31977</v>
      </c>
      <c r="I8382" s="1">
        <v>45000</v>
      </c>
      <c r="J8382" s="1">
        <v>45658</v>
      </c>
      <c r="K8382" t="s">
        <v>37073</v>
      </c>
      <c r="L8382" t="s">
        <v>37074</v>
      </c>
      <c r="M8382" t="s">
        <v>27</v>
      </c>
      <c r="N8382">
        <v>4</v>
      </c>
      <c r="O8382">
        <f>Table1[[#This Row],[Price]]-0.1*Table1[[#This Row],[Price]]</f>
        <v>136.809</v>
      </c>
      <c r="P8382" s="9">
        <f>(Table1[[#This Row],[Expiration Date]]-Table1[[#This Row],[Manufacturing Date]])/365</f>
        <v>1.8027397260273972</v>
      </c>
      <c r="Q8382" t="str">
        <f>IF(Table1[[#This Row],[Expiration Date]]-J8390&gt;12/31/2024,"not expired","expired")</f>
        <v>expired</v>
      </c>
      <c r="R8382">
        <f>Table1[[#This Row],[Discounted Price]]*0.95</f>
        <v>129.96854999999999</v>
      </c>
      <c r="S8382">
        <f>Table1[[#This Row],[Discounted Price]]*0.9</f>
        <v>123.1281</v>
      </c>
      <c r="T8382">
        <f>Table1[[#This Row],[Discounted Price]]*0.8</f>
        <v>109.44720000000001</v>
      </c>
      <c r="U8382">
        <f>Table1[[#This Row],[Price]]*0.52</f>
        <v>79.045199999999994</v>
      </c>
      <c r="V8382">
        <f>(Table1[[#This Row],[Price]]-Table1[[#This Row],[Scrap value]])/2</f>
        <v>36.482399999999998</v>
      </c>
    </row>
    <row r="8383" spans="1:22" x14ac:dyDescent="0.25">
      <c r="A8383" t="s">
        <v>37075</v>
      </c>
      <c r="B8383" t="s">
        <v>15</v>
      </c>
      <c r="C8383" t="s">
        <v>47</v>
      </c>
      <c r="D8383" t="s">
        <v>37076</v>
      </c>
      <c r="E8383">
        <v>302.67</v>
      </c>
      <c r="F8383">
        <v>45</v>
      </c>
      <c r="G8383" t="s">
        <v>43729</v>
      </c>
      <c r="H8383" t="s">
        <v>8924</v>
      </c>
      <c r="I8383" s="1">
        <v>45000</v>
      </c>
      <c r="J8383" s="1">
        <v>46023</v>
      </c>
      <c r="K8383" t="s">
        <v>37077</v>
      </c>
      <c r="L8383" t="s">
        <v>37078</v>
      </c>
      <c r="M8383" t="s">
        <v>27</v>
      </c>
      <c r="N8383">
        <v>2</v>
      </c>
      <c r="O8383">
        <f>Table1[[#This Row],[Price]]-0.1*Table1[[#This Row],[Price]]</f>
        <v>272.40300000000002</v>
      </c>
      <c r="P8383" s="9">
        <f>(Table1[[#This Row],[Expiration Date]]-Table1[[#This Row],[Manufacturing Date]])/365</f>
        <v>2.8027397260273972</v>
      </c>
      <c r="Q8383" t="str">
        <f>IF(Table1[[#This Row],[Expiration Date]]-J8391&gt;12/31/2024,"not expired","expired")</f>
        <v>not expired</v>
      </c>
      <c r="R8383">
        <f>Table1[[#This Row],[Discounted Price]]*0.95</f>
        <v>258.78285</v>
      </c>
      <c r="S8383">
        <f>Table1[[#This Row],[Discounted Price]]*0.9</f>
        <v>245.16270000000003</v>
      </c>
      <c r="T8383">
        <f>Table1[[#This Row],[Discounted Price]]*0.8</f>
        <v>217.92240000000004</v>
      </c>
      <c r="U8383">
        <f>Table1[[#This Row],[Price]]*0.52</f>
        <v>157.38840000000002</v>
      </c>
      <c r="V8383">
        <f>(Table1[[#This Row],[Price]]-Table1[[#This Row],[Scrap value]])/2</f>
        <v>72.640799999999999</v>
      </c>
    </row>
    <row r="8384" spans="1:22" x14ac:dyDescent="0.25">
      <c r="A8384" t="s">
        <v>37079</v>
      </c>
      <c r="B8384" t="s">
        <v>29</v>
      </c>
      <c r="C8384" t="s">
        <v>47</v>
      </c>
      <c r="D8384" t="s">
        <v>37080</v>
      </c>
      <c r="E8384">
        <v>413.38</v>
      </c>
      <c r="F8384">
        <v>100</v>
      </c>
      <c r="G8384" t="s">
        <v>43729</v>
      </c>
      <c r="H8384" t="s">
        <v>8942</v>
      </c>
      <c r="I8384" s="1">
        <v>44927</v>
      </c>
      <c r="J8384" s="1">
        <v>46023</v>
      </c>
      <c r="K8384" t="s">
        <v>37081</v>
      </c>
      <c r="L8384" t="s">
        <v>37082</v>
      </c>
      <c r="M8384" t="s">
        <v>20</v>
      </c>
      <c r="N8384">
        <v>1</v>
      </c>
      <c r="O8384">
        <f>Table1[[#This Row],[Price]]-0.1*Table1[[#This Row],[Price]]</f>
        <v>372.04199999999997</v>
      </c>
      <c r="P8384" s="9">
        <f>(Table1[[#This Row],[Expiration Date]]-Table1[[#This Row],[Manufacturing Date]])/365</f>
        <v>3.0027397260273974</v>
      </c>
      <c r="Q8384" t="str">
        <f>IF(Table1[[#This Row],[Expiration Date]]-J8392&gt;12/31/2024,"not expired","expired")</f>
        <v>expired</v>
      </c>
      <c r="R8384">
        <f>Table1[[#This Row],[Discounted Price]]*0.95</f>
        <v>353.43989999999997</v>
      </c>
      <c r="S8384">
        <f>Table1[[#This Row],[Discounted Price]]*0.9</f>
        <v>334.83779999999996</v>
      </c>
      <c r="T8384">
        <f>Table1[[#This Row],[Discounted Price]]*0.8</f>
        <v>297.6336</v>
      </c>
      <c r="U8384">
        <f>Table1[[#This Row],[Price]]*0.52</f>
        <v>214.95760000000001</v>
      </c>
      <c r="V8384">
        <f>(Table1[[#This Row],[Price]]-Table1[[#This Row],[Scrap value]])/2</f>
        <v>99.211199999999991</v>
      </c>
    </row>
    <row r="8385" spans="1:22" x14ac:dyDescent="0.25">
      <c r="A8385" t="s">
        <v>37083</v>
      </c>
      <c r="B8385" t="s">
        <v>15</v>
      </c>
      <c r="C8385" t="s">
        <v>47</v>
      </c>
      <c r="D8385" t="s">
        <v>37084</v>
      </c>
      <c r="E8385">
        <v>202.33</v>
      </c>
      <c r="F8385">
        <v>32</v>
      </c>
      <c r="G8385" t="s">
        <v>43728</v>
      </c>
      <c r="H8385" t="s">
        <v>7705</v>
      </c>
      <c r="I8385" s="1">
        <v>45000</v>
      </c>
      <c r="J8385" s="1">
        <v>46023</v>
      </c>
      <c r="K8385" t="s">
        <v>37085</v>
      </c>
      <c r="L8385" t="s">
        <v>37086</v>
      </c>
      <c r="M8385" t="s">
        <v>45</v>
      </c>
      <c r="N8385">
        <v>1</v>
      </c>
      <c r="O8385">
        <f>Table1[[#This Row],[Price]]-0.1*Table1[[#This Row],[Price]]</f>
        <v>182.09700000000001</v>
      </c>
      <c r="P8385" s="9">
        <f>(Table1[[#This Row],[Expiration Date]]-Table1[[#This Row],[Manufacturing Date]])/365</f>
        <v>2.8027397260273972</v>
      </c>
      <c r="Q8385" t="str">
        <f>IF(Table1[[#This Row],[Expiration Date]]-J8393&gt;12/31/2024,"not expired","expired")</f>
        <v>not expired</v>
      </c>
      <c r="R8385">
        <f>Table1[[#This Row],[Discounted Price]]*0.95</f>
        <v>172.99215000000001</v>
      </c>
      <c r="S8385">
        <f>Table1[[#This Row],[Discounted Price]]*0.9</f>
        <v>163.88730000000001</v>
      </c>
      <c r="T8385">
        <f>Table1[[#This Row],[Discounted Price]]*0.8</f>
        <v>145.67760000000001</v>
      </c>
      <c r="U8385">
        <f>Table1[[#This Row],[Price]]*0.52</f>
        <v>105.2116</v>
      </c>
      <c r="V8385">
        <f>(Table1[[#This Row],[Price]]-Table1[[#This Row],[Scrap value]])/2</f>
        <v>48.559200000000004</v>
      </c>
    </row>
    <row r="8386" spans="1:22" x14ac:dyDescent="0.25">
      <c r="A8386" t="s">
        <v>37087</v>
      </c>
      <c r="B8386" t="s">
        <v>15</v>
      </c>
      <c r="C8386" t="s">
        <v>47</v>
      </c>
      <c r="D8386" t="s">
        <v>37088</v>
      </c>
      <c r="E8386">
        <v>152.44999999999999</v>
      </c>
      <c r="F8386">
        <v>27</v>
      </c>
      <c r="G8386" t="s">
        <v>43730</v>
      </c>
      <c r="H8386" t="s">
        <v>25106</v>
      </c>
      <c r="I8386" s="1">
        <v>44927</v>
      </c>
      <c r="J8386" s="1">
        <v>46023</v>
      </c>
      <c r="K8386" t="s">
        <v>37089</v>
      </c>
      <c r="L8386" t="s">
        <v>37090</v>
      </c>
      <c r="M8386" t="s">
        <v>27</v>
      </c>
      <c r="N8386">
        <v>1</v>
      </c>
      <c r="O8386">
        <f>Table1[[#This Row],[Price]]-0.1*Table1[[#This Row],[Price]]</f>
        <v>137.20499999999998</v>
      </c>
      <c r="P8386" s="9">
        <f>(Table1[[#This Row],[Expiration Date]]-Table1[[#This Row],[Manufacturing Date]])/365</f>
        <v>3.0027397260273974</v>
      </c>
      <c r="Q8386" t="str">
        <f>IF(Table1[[#This Row],[Expiration Date]]-J8394&gt;12/31/2024,"not expired","expired")</f>
        <v>not expired</v>
      </c>
      <c r="R8386">
        <f>Table1[[#This Row],[Discounted Price]]*0.95</f>
        <v>130.34474999999998</v>
      </c>
      <c r="S8386">
        <f>Table1[[#This Row],[Discounted Price]]*0.9</f>
        <v>123.48449999999998</v>
      </c>
      <c r="T8386">
        <f>Table1[[#This Row],[Discounted Price]]*0.8</f>
        <v>109.764</v>
      </c>
      <c r="U8386">
        <f>Table1[[#This Row],[Price]]*0.52</f>
        <v>79.274000000000001</v>
      </c>
      <c r="V8386">
        <f>(Table1[[#This Row],[Price]]-Table1[[#This Row],[Scrap value]])/2</f>
        <v>36.587999999999994</v>
      </c>
    </row>
    <row r="8387" spans="1:22" x14ac:dyDescent="0.25">
      <c r="A8387" t="s">
        <v>37091</v>
      </c>
      <c r="B8387" t="s">
        <v>22</v>
      </c>
      <c r="C8387" t="s">
        <v>47</v>
      </c>
      <c r="D8387" t="s">
        <v>37092</v>
      </c>
      <c r="E8387">
        <v>280.58</v>
      </c>
      <c r="F8387">
        <v>70</v>
      </c>
      <c r="G8387" t="s">
        <v>43729</v>
      </c>
      <c r="H8387" t="s">
        <v>20107</v>
      </c>
      <c r="I8387" s="1">
        <v>45137</v>
      </c>
      <c r="J8387" s="1">
        <v>45658</v>
      </c>
      <c r="K8387" t="s">
        <v>37093</v>
      </c>
      <c r="L8387" t="s">
        <v>37094</v>
      </c>
      <c r="M8387" t="s">
        <v>45</v>
      </c>
      <c r="N8387">
        <v>3</v>
      </c>
      <c r="O8387">
        <f>Table1[[#This Row],[Price]]-0.1*Table1[[#This Row],[Price]]</f>
        <v>252.52199999999999</v>
      </c>
      <c r="P8387" s="9">
        <f>(Table1[[#This Row],[Expiration Date]]-Table1[[#This Row],[Manufacturing Date]])/365</f>
        <v>1.4273972602739726</v>
      </c>
      <c r="Q8387" t="str">
        <f>IF(Table1[[#This Row],[Expiration Date]]-J8395&gt;12/31/2024,"not expired","expired")</f>
        <v>not expired</v>
      </c>
      <c r="R8387">
        <f>Table1[[#This Row],[Discounted Price]]*0.95</f>
        <v>239.89589999999998</v>
      </c>
      <c r="S8387">
        <f>Table1[[#This Row],[Discounted Price]]*0.9</f>
        <v>227.2698</v>
      </c>
      <c r="T8387">
        <f>Table1[[#This Row],[Discounted Price]]*0.8</f>
        <v>202.01760000000002</v>
      </c>
      <c r="U8387">
        <f>Table1[[#This Row],[Price]]*0.52</f>
        <v>145.9016</v>
      </c>
      <c r="V8387">
        <f>(Table1[[#This Row],[Price]]-Table1[[#This Row],[Scrap value]])/2</f>
        <v>67.339199999999991</v>
      </c>
    </row>
    <row r="8388" spans="1:22" x14ac:dyDescent="0.25">
      <c r="A8388" t="s">
        <v>37095</v>
      </c>
      <c r="B8388" t="s">
        <v>15</v>
      </c>
      <c r="C8388" t="s">
        <v>47</v>
      </c>
      <c r="D8388" t="s">
        <v>37096</v>
      </c>
      <c r="E8388">
        <v>198.8</v>
      </c>
      <c r="F8388">
        <v>30</v>
      </c>
      <c r="G8388" t="s">
        <v>43729</v>
      </c>
      <c r="H8388" t="s">
        <v>4992</v>
      </c>
      <c r="I8388" s="1">
        <v>45000</v>
      </c>
      <c r="J8388" s="1">
        <v>46023</v>
      </c>
      <c r="K8388" t="s">
        <v>37097</v>
      </c>
      <c r="L8388" t="s">
        <v>37098</v>
      </c>
      <c r="M8388" t="s">
        <v>20</v>
      </c>
      <c r="N8388">
        <v>2</v>
      </c>
      <c r="O8388">
        <f>Table1[[#This Row],[Price]]-0.1*Table1[[#This Row],[Price]]</f>
        <v>178.92000000000002</v>
      </c>
      <c r="P8388" s="9">
        <f>(Table1[[#This Row],[Expiration Date]]-Table1[[#This Row],[Manufacturing Date]])/365</f>
        <v>2.8027397260273972</v>
      </c>
      <c r="Q8388" t="str">
        <f>IF(Table1[[#This Row],[Expiration Date]]-J8396&gt;12/31/2024,"not expired","expired")</f>
        <v>not expired</v>
      </c>
      <c r="R8388">
        <f>Table1[[#This Row],[Discounted Price]]*0.95</f>
        <v>169.97400000000002</v>
      </c>
      <c r="S8388">
        <f>Table1[[#This Row],[Discounted Price]]*0.9</f>
        <v>161.02800000000002</v>
      </c>
      <c r="T8388">
        <f>Table1[[#This Row],[Discounted Price]]*0.8</f>
        <v>143.13600000000002</v>
      </c>
      <c r="U8388">
        <f>Table1[[#This Row],[Price]]*0.52</f>
        <v>103.376</v>
      </c>
      <c r="V8388">
        <f>(Table1[[#This Row],[Price]]-Table1[[#This Row],[Scrap value]])/2</f>
        <v>47.712000000000003</v>
      </c>
    </row>
    <row r="8389" spans="1:22" x14ac:dyDescent="0.25">
      <c r="A8389" t="s">
        <v>37099</v>
      </c>
      <c r="B8389" t="s">
        <v>22</v>
      </c>
      <c r="C8389" t="s">
        <v>47</v>
      </c>
      <c r="D8389" t="s">
        <v>37100</v>
      </c>
      <c r="E8389">
        <v>393.77</v>
      </c>
      <c r="F8389">
        <v>54</v>
      </c>
      <c r="G8389" t="s">
        <v>43729</v>
      </c>
      <c r="H8389" t="s">
        <v>33112</v>
      </c>
      <c r="I8389" s="1">
        <v>45000</v>
      </c>
      <c r="J8389" s="1">
        <v>45292</v>
      </c>
      <c r="K8389" t="s">
        <v>37101</v>
      </c>
      <c r="L8389" t="s">
        <v>37102</v>
      </c>
      <c r="M8389" t="s">
        <v>20</v>
      </c>
      <c r="N8389">
        <v>2</v>
      </c>
      <c r="O8389">
        <f>Table1[[#This Row],[Price]]-0.1*Table1[[#This Row],[Price]]</f>
        <v>354.39299999999997</v>
      </c>
      <c r="P8389" s="9">
        <f>(Table1[[#This Row],[Expiration Date]]-Table1[[#This Row],[Manufacturing Date]])/365</f>
        <v>0.8</v>
      </c>
      <c r="Q8389" t="str">
        <f>IF(Table1[[#This Row],[Expiration Date]]-J8397&gt;12/31/2024,"not expired","expired")</f>
        <v>expired</v>
      </c>
      <c r="R8389">
        <f>Table1[[#This Row],[Discounted Price]]*0.95</f>
        <v>336.67334999999997</v>
      </c>
      <c r="S8389">
        <f>Table1[[#This Row],[Discounted Price]]*0.9</f>
        <v>318.95369999999997</v>
      </c>
      <c r="T8389">
        <f>Table1[[#This Row],[Discounted Price]]*0.8</f>
        <v>283.51439999999997</v>
      </c>
      <c r="U8389">
        <f>Table1[[#This Row],[Price]]*0.52</f>
        <v>204.7604</v>
      </c>
      <c r="V8389">
        <f>(Table1[[#This Row],[Price]]-Table1[[#This Row],[Scrap value]])/2</f>
        <v>94.504799999999989</v>
      </c>
    </row>
    <row r="8390" spans="1:22" x14ac:dyDescent="0.25">
      <c r="A8390" t="s">
        <v>37103</v>
      </c>
      <c r="B8390" t="s">
        <v>15</v>
      </c>
      <c r="C8390" t="s">
        <v>47</v>
      </c>
      <c r="D8390" t="s">
        <v>37104</v>
      </c>
      <c r="E8390">
        <v>201.26</v>
      </c>
      <c r="F8390">
        <v>6</v>
      </c>
      <c r="G8390" t="s">
        <v>43730</v>
      </c>
      <c r="H8390" t="s">
        <v>14319</v>
      </c>
      <c r="I8390" s="1">
        <v>45000</v>
      </c>
      <c r="J8390" s="1">
        <v>45658</v>
      </c>
      <c r="K8390" t="s">
        <v>37105</v>
      </c>
      <c r="L8390" t="s">
        <v>37106</v>
      </c>
      <c r="M8390" t="s">
        <v>20</v>
      </c>
      <c r="N8390">
        <v>3</v>
      </c>
      <c r="O8390">
        <f>Table1[[#This Row],[Price]]-0.1*Table1[[#This Row],[Price]]</f>
        <v>181.13399999999999</v>
      </c>
      <c r="P8390" s="9">
        <f>(Table1[[#This Row],[Expiration Date]]-Table1[[#This Row],[Manufacturing Date]])/365</f>
        <v>1.8027397260273972</v>
      </c>
      <c r="Q8390" t="str">
        <f>IF(Table1[[#This Row],[Expiration Date]]-J8398&gt;12/31/2024,"not expired","expired")</f>
        <v>expired</v>
      </c>
      <c r="R8390">
        <f>Table1[[#This Row],[Discounted Price]]*0.95</f>
        <v>172.07729999999998</v>
      </c>
      <c r="S8390">
        <f>Table1[[#This Row],[Discounted Price]]*0.9</f>
        <v>163.0206</v>
      </c>
      <c r="T8390">
        <f>Table1[[#This Row],[Discounted Price]]*0.8</f>
        <v>144.90719999999999</v>
      </c>
      <c r="U8390">
        <f>Table1[[#This Row],[Price]]*0.52</f>
        <v>104.65519999999999</v>
      </c>
      <c r="V8390">
        <f>(Table1[[#This Row],[Price]]-Table1[[#This Row],[Scrap value]])/2</f>
        <v>48.302399999999999</v>
      </c>
    </row>
    <row r="8391" spans="1:22" x14ac:dyDescent="0.25">
      <c r="A8391" t="s">
        <v>37107</v>
      </c>
      <c r="B8391" t="s">
        <v>15</v>
      </c>
      <c r="C8391" t="s">
        <v>47</v>
      </c>
      <c r="D8391" t="s">
        <v>37108</v>
      </c>
      <c r="E8391">
        <v>248.07</v>
      </c>
      <c r="F8391">
        <v>76</v>
      </c>
      <c r="G8391" t="s">
        <v>43728</v>
      </c>
      <c r="H8391" t="s">
        <v>37109</v>
      </c>
      <c r="I8391" s="1">
        <v>45137</v>
      </c>
      <c r="J8391" s="1">
        <v>45292</v>
      </c>
      <c r="K8391" t="s">
        <v>37110</v>
      </c>
      <c r="L8391" t="s">
        <v>37111</v>
      </c>
      <c r="M8391" t="s">
        <v>45</v>
      </c>
      <c r="N8391">
        <v>2</v>
      </c>
      <c r="O8391">
        <f>Table1[[#This Row],[Price]]-0.1*Table1[[#This Row],[Price]]</f>
        <v>223.26299999999998</v>
      </c>
      <c r="P8391" s="9">
        <f>(Table1[[#This Row],[Expiration Date]]-Table1[[#This Row],[Manufacturing Date]])/365</f>
        <v>0.42465753424657532</v>
      </c>
      <c r="Q8391" t="str">
        <f>IF(Table1[[#This Row],[Expiration Date]]-J8399&gt;12/31/2024,"not expired","expired")</f>
        <v>expired</v>
      </c>
      <c r="R8391">
        <f>Table1[[#This Row],[Discounted Price]]*0.95</f>
        <v>212.09984999999998</v>
      </c>
      <c r="S8391">
        <f>Table1[[#This Row],[Discounted Price]]*0.9</f>
        <v>200.93669999999997</v>
      </c>
      <c r="T8391">
        <f>Table1[[#This Row],[Discounted Price]]*0.8</f>
        <v>178.6104</v>
      </c>
      <c r="U8391">
        <f>Table1[[#This Row],[Price]]*0.52</f>
        <v>128.99639999999999</v>
      </c>
      <c r="V8391">
        <f>(Table1[[#This Row],[Price]]-Table1[[#This Row],[Scrap value]])/2</f>
        <v>59.536799999999999</v>
      </c>
    </row>
    <row r="8392" spans="1:22" x14ac:dyDescent="0.25">
      <c r="A8392" t="s">
        <v>37112</v>
      </c>
      <c r="B8392" t="s">
        <v>29</v>
      </c>
      <c r="C8392" t="s">
        <v>47</v>
      </c>
      <c r="D8392" t="s">
        <v>37113</v>
      </c>
      <c r="E8392">
        <v>90.35</v>
      </c>
      <c r="F8392">
        <v>98</v>
      </c>
      <c r="G8392" t="s">
        <v>43730</v>
      </c>
      <c r="H8392" t="s">
        <v>2428</v>
      </c>
      <c r="I8392" s="1">
        <v>45000</v>
      </c>
      <c r="J8392" s="1">
        <v>46023</v>
      </c>
      <c r="K8392" t="s">
        <v>37114</v>
      </c>
      <c r="L8392" t="s">
        <v>37115</v>
      </c>
      <c r="M8392" t="s">
        <v>45</v>
      </c>
      <c r="N8392">
        <v>4</v>
      </c>
      <c r="O8392">
        <f>Table1[[#This Row],[Price]]-0.1*Table1[[#This Row],[Price]]</f>
        <v>81.314999999999998</v>
      </c>
      <c r="P8392" s="9">
        <f>(Table1[[#This Row],[Expiration Date]]-Table1[[#This Row],[Manufacturing Date]])/365</f>
        <v>2.8027397260273972</v>
      </c>
      <c r="Q8392" t="str">
        <f>IF(Table1[[#This Row],[Expiration Date]]-J8400&gt;12/31/2024,"not expired","expired")</f>
        <v>not expired</v>
      </c>
      <c r="R8392">
        <f>Table1[[#This Row],[Discounted Price]]*0.95</f>
        <v>77.249249999999989</v>
      </c>
      <c r="S8392">
        <f>Table1[[#This Row],[Discounted Price]]*0.9</f>
        <v>73.183499999999995</v>
      </c>
      <c r="T8392">
        <f>Table1[[#This Row],[Discounted Price]]*0.8</f>
        <v>65.052000000000007</v>
      </c>
      <c r="U8392">
        <f>Table1[[#This Row],[Price]]*0.52</f>
        <v>46.981999999999999</v>
      </c>
      <c r="V8392">
        <f>(Table1[[#This Row],[Price]]-Table1[[#This Row],[Scrap value]])/2</f>
        <v>21.683999999999997</v>
      </c>
    </row>
    <row r="8393" spans="1:22" x14ac:dyDescent="0.25">
      <c r="A8393" t="s">
        <v>37116</v>
      </c>
      <c r="B8393" t="s">
        <v>35</v>
      </c>
      <c r="C8393" t="s">
        <v>47</v>
      </c>
      <c r="D8393" t="s">
        <v>37117</v>
      </c>
      <c r="E8393">
        <v>339.97</v>
      </c>
      <c r="F8393">
        <v>18</v>
      </c>
      <c r="G8393" t="s">
        <v>43730</v>
      </c>
      <c r="H8393" t="s">
        <v>37118</v>
      </c>
      <c r="I8393" s="1">
        <v>45137</v>
      </c>
      <c r="J8393" s="1">
        <v>45292</v>
      </c>
      <c r="K8393" t="s">
        <v>37119</v>
      </c>
      <c r="L8393" t="s">
        <v>37120</v>
      </c>
      <c r="M8393" t="s">
        <v>20</v>
      </c>
      <c r="N8393">
        <v>4</v>
      </c>
      <c r="O8393">
        <f>Table1[[#This Row],[Price]]-0.1*Table1[[#This Row],[Price]]</f>
        <v>305.97300000000001</v>
      </c>
      <c r="P8393" s="9">
        <f>(Table1[[#This Row],[Expiration Date]]-Table1[[#This Row],[Manufacturing Date]])/365</f>
        <v>0.42465753424657532</v>
      </c>
      <c r="Q8393" t="str">
        <f>IF(Table1[[#This Row],[Expiration Date]]-J8401&gt;12/31/2024,"not expired","expired")</f>
        <v>expired</v>
      </c>
      <c r="R8393">
        <f>Table1[[#This Row],[Discounted Price]]*0.95</f>
        <v>290.67435</v>
      </c>
      <c r="S8393">
        <f>Table1[[#This Row],[Discounted Price]]*0.9</f>
        <v>275.37569999999999</v>
      </c>
      <c r="T8393">
        <f>Table1[[#This Row],[Discounted Price]]*0.8</f>
        <v>244.77840000000003</v>
      </c>
      <c r="U8393">
        <f>Table1[[#This Row],[Price]]*0.52</f>
        <v>176.78440000000003</v>
      </c>
      <c r="V8393">
        <f>(Table1[[#This Row],[Price]]-Table1[[#This Row],[Scrap value]])/2</f>
        <v>81.592799999999997</v>
      </c>
    </row>
    <row r="8394" spans="1:22" x14ac:dyDescent="0.25">
      <c r="A8394" t="s">
        <v>37121</v>
      </c>
      <c r="B8394" t="s">
        <v>22</v>
      </c>
      <c r="C8394" t="s">
        <v>47</v>
      </c>
      <c r="D8394" t="s">
        <v>37122</v>
      </c>
      <c r="E8394">
        <v>25.28</v>
      </c>
      <c r="F8394">
        <v>93</v>
      </c>
      <c r="G8394" t="s">
        <v>43729</v>
      </c>
      <c r="H8394" t="s">
        <v>11893</v>
      </c>
      <c r="I8394" s="1">
        <v>45000</v>
      </c>
      <c r="J8394" s="1">
        <v>45292</v>
      </c>
      <c r="K8394" t="s">
        <v>37123</v>
      </c>
      <c r="L8394" t="s">
        <v>37124</v>
      </c>
      <c r="M8394" t="s">
        <v>20</v>
      </c>
      <c r="N8394">
        <v>4</v>
      </c>
      <c r="O8394">
        <f>Table1[[#This Row],[Price]]-0.1*Table1[[#This Row],[Price]]</f>
        <v>22.752000000000002</v>
      </c>
      <c r="P8394" s="9">
        <f>(Table1[[#This Row],[Expiration Date]]-Table1[[#This Row],[Manufacturing Date]])/365</f>
        <v>0.8</v>
      </c>
      <c r="Q8394" t="str">
        <f>IF(Table1[[#This Row],[Expiration Date]]-J8402&gt;12/31/2024,"not expired","expired")</f>
        <v>expired</v>
      </c>
      <c r="R8394">
        <f>Table1[[#This Row],[Discounted Price]]*0.95</f>
        <v>21.6144</v>
      </c>
      <c r="S8394">
        <f>Table1[[#This Row],[Discounted Price]]*0.9</f>
        <v>20.476800000000004</v>
      </c>
      <c r="T8394">
        <f>Table1[[#This Row],[Discounted Price]]*0.8</f>
        <v>18.201600000000003</v>
      </c>
      <c r="U8394">
        <f>Table1[[#This Row],[Price]]*0.52</f>
        <v>13.145600000000002</v>
      </c>
      <c r="V8394">
        <f>(Table1[[#This Row],[Price]]-Table1[[#This Row],[Scrap value]])/2</f>
        <v>6.0671999999999997</v>
      </c>
    </row>
    <row r="8395" spans="1:22" x14ac:dyDescent="0.25">
      <c r="A8395" t="s">
        <v>37125</v>
      </c>
      <c r="B8395" t="s">
        <v>29</v>
      </c>
      <c r="C8395" t="s">
        <v>47</v>
      </c>
      <c r="D8395" t="s">
        <v>37126</v>
      </c>
      <c r="E8395">
        <v>256.85000000000002</v>
      </c>
      <c r="F8395">
        <v>44</v>
      </c>
      <c r="G8395" t="s">
        <v>43729</v>
      </c>
      <c r="H8395" t="s">
        <v>29675</v>
      </c>
      <c r="I8395" s="1">
        <v>45000</v>
      </c>
      <c r="J8395" s="1">
        <v>45292</v>
      </c>
      <c r="K8395" t="s">
        <v>37127</v>
      </c>
      <c r="L8395" t="s">
        <v>37128</v>
      </c>
      <c r="M8395" t="s">
        <v>27</v>
      </c>
      <c r="N8395">
        <v>5</v>
      </c>
      <c r="O8395">
        <f>Table1[[#This Row],[Price]]-0.1*Table1[[#This Row],[Price]]</f>
        <v>231.16500000000002</v>
      </c>
      <c r="P8395" s="9">
        <f>(Table1[[#This Row],[Expiration Date]]-Table1[[#This Row],[Manufacturing Date]])/365</f>
        <v>0.8</v>
      </c>
      <c r="Q8395" t="str">
        <f>IF(Table1[[#This Row],[Expiration Date]]-J8403&gt;12/31/2024,"not expired","expired")</f>
        <v>expired</v>
      </c>
      <c r="R8395">
        <f>Table1[[#This Row],[Discounted Price]]*0.95</f>
        <v>219.60675000000001</v>
      </c>
      <c r="S8395">
        <f>Table1[[#This Row],[Discounted Price]]*0.9</f>
        <v>208.04850000000002</v>
      </c>
      <c r="T8395">
        <f>Table1[[#This Row],[Discounted Price]]*0.8</f>
        <v>184.93200000000002</v>
      </c>
      <c r="U8395">
        <f>Table1[[#This Row],[Price]]*0.52</f>
        <v>133.56200000000001</v>
      </c>
      <c r="V8395">
        <f>(Table1[[#This Row],[Price]]-Table1[[#This Row],[Scrap value]])/2</f>
        <v>61.644000000000005</v>
      </c>
    </row>
    <row r="8396" spans="1:22" x14ac:dyDescent="0.25">
      <c r="A8396" t="s">
        <v>37129</v>
      </c>
      <c r="B8396" t="s">
        <v>22</v>
      </c>
      <c r="C8396" t="s">
        <v>47</v>
      </c>
      <c r="D8396" t="s">
        <v>37130</v>
      </c>
      <c r="E8396">
        <v>255.93</v>
      </c>
      <c r="F8396">
        <v>59</v>
      </c>
      <c r="G8396" t="s">
        <v>43730</v>
      </c>
      <c r="H8396" t="s">
        <v>16774</v>
      </c>
      <c r="I8396" s="1">
        <v>45137</v>
      </c>
      <c r="J8396" s="1">
        <v>45658</v>
      </c>
      <c r="K8396" t="s">
        <v>37131</v>
      </c>
      <c r="L8396" t="s">
        <v>37132</v>
      </c>
      <c r="M8396" t="s">
        <v>20</v>
      </c>
      <c r="N8396">
        <v>5</v>
      </c>
      <c r="O8396">
        <f>Table1[[#This Row],[Price]]-0.1*Table1[[#This Row],[Price]]</f>
        <v>230.33699999999999</v>
      </c>
      <c r="P8396" s="9">
        <f>(Table1[[#This Row],[Expiration Date]]-Table1[[#This Row],[Manufacturing Date]])/365</f>
        <v>1.4273972602739726</v>
      </c>
      <c r="Q8396" t="str">
        <f>IF(Table1[[#This Row],[Expiration Date]]-J8404&gt;12/31/2024,"not expired","expired")</f>
        <v>not expired</v>
      </c>
      <c r="R8396">
        <f>Table1[[#This Row],[Discounted Price]]*0.95</f>
        <v>218.82014999999998</v>
      </c>
      <c r="S8396">
        <f>Table1[[#This Row],[Discounted Price]]*0.9</f>
        <v>207.30330000000001</v>
      </c>
      <c r="T8396">
        <f>Table1[[#This Row],[Discounted Price]]*0.8</f>
        <v>184.2696</v>
      </c>
      <c r="U8396">
        <f>Table1[[#This Row],[Price]]*0.52</f>
        <v>133.08360000000002</v>
      </c>
      <c r="V8396">
        <f>(Table1[[#This Row],[Price]]-Table1[[#This Row],[Scrap value]])/2</f>
        <v>61.423199999999994</v>
      </c>
    </row>
    <row r="8397" spans="1:22" x14ac:dyDescent="0.25">
      <c r="A8397" t="s">
        <v>37133</v>
      </c>
      <c r="B8397" t="s">
        <v>35</v>
      </c>
      <c r="C8397" t="s">
        <v>47</v>
      </c>
      <c r="D8397" t="s">
        <v>37134</v>
      </c>
      <c r="E8397">
        <v>342.67</v>
      </c>
      <c r="F8397">
        <v>9</v>
      </c>
      <c r="G8397" t="s">
        <v>43730</v>
      </c>
      <c r="H8397" t="s">
        <v>11209</v>
      </c>
      <c r="I8397" s="1">
        <v>45000</v>
      </c>
      <c r="J8397" s="1">
        <v>45292</v>
      </c>
      <c r="K8397" t="s">
        <v>37135</v>
      </c>
      <c r="L8397" t="s">
        <v>37136</v>
      </c>
      <c r="M8397" t="s">
        <v>27</v>
      </c>
      <c r="N8397">
        <v>3</v>
      </c>
      <c r="O8397">
        <f>Table1[[#This Row],[Price]]-0.1*Table1[[#This Row],[Price]]</f>
        <v>308.40300000000002</v>
      </c>
      <c r="P8397" s="9">
        <f>(Table1[[#This Row],[Expiration Date]]-Table1[[#This Row],[Manufacturing Date]])/365</f>
        <v>0.8</v>
      </c>
      <c r="Q8397" t="str">
        <f>IF(Table1[[#This Row],[Expiration Date]]-J8405&gt;12/31/2024,"not expired","expired")</f>
        <v>expired</v>
      </c>
      <c r="R8397">
        <f>Table1[[#This Row],[Discounted Price]]*0.95</f>
        <v>292.98284999999998</v>
      </c>
      <c r="S8397">
        <f>Table1[[#This Row],[Discounted Price]]*0.9</f>
        <v>277.56270000000001</v>
      </c>
      <c r="T8397">
        <f>Table1[[#This Row],[Discounted Price]]*0.8</f>
        <v>246.72240000000002</v>
      </c>
      <c r="U8397">
        <f>Table1[[#This Row],[Price]]*0.52</f>
        <v>178.1884</v>
      </c>
      <c r="V8397">
        <f>(Table1[[#This Row],[Price]]-Table1[[#This Row],[Scrap value]])/2</f>
        <v>82.240800000000007</v>
      </c>
    </row>
    <row r="8398" spans="1:22" x14ac:dyDescent="0.25">
      <c r="A8398" t="s">
        <v>37137</v>
      </c>
      <c r="B8398" t="s">
        <v>29</v>
      </c>
      <c r="C8398" t="s">
        <v>47</v>
      </c>
      <c r="D8398" t="s">
        <v>37138</v>
      </c>
      <c r="E8398">
        <v>233.81</v>
      </c>
      <c r="F8398">
        <v>44</v>
      </c>
      <c r="G8398" t="s">
        <v>43728</v>
      </c>
      <c r="H8398" t="s">
        <v>6861</v>
      </c>
      <c r="I8398" s="1">
        <v>45000</v>
      </c>
      <c r="J8398" s="1">
        <v>45658</v>
      </c>
      <c r="K8398" t="s">
        <v>37139</v>
      </c>
      <c r="L8398" t="s">
        <v>37140</v>
      </c>
      <c r="M8398" t="s">
        <v>27</v>
      </c>
      <c r="N8398">
        <v>4</v>
      </c>
      <c r="O8398">
        <f>Table1[[#This Row],[Price]]-0.1*Table1[[#This Row],[Price]]</f>
        <v>210.429</v>
      </c>
      <c r="P8398" s="9">
        <f>(Table1[[#This Row],[Expiration Date]]-Table1[[#This Row],[Manufacturing Date]])/365</f>
        <v>1.8027397260273972</v>
      </c>
      <c r="Q8398" t="str">
        <f>IF(Table1[[#This Row],[Expiration Date]]-J8406&gt;12/31/2024,"not expired","expired")</f>
        <v>expired</v>
      </c>
      <c r="R8398">
        <f>Table1[[#This Row],[Discounted Price]]*0.95</f>
        <v>199.90754999999999</v>
      </c>
      <c r="S8398">
        <f>Table1[[#This Row],[Discounted Price]]*0.9</f>
        <v>189.3861</v>
      </c>
      <c r="T8398">
        <f>Table1[[#This Row],[Discounted Price]]*0.8</f>
        <v>168.34320000000002</v>
      </c>
      <c r="U8398">
        <f>Table1[[#This Row],[Price]]*0.52</f>
        <v>121.58120000000001</v>
      </c>
      <c r="V8398">
        <f>(Table1[[#This Row],[Price]]-Table1[[#This Row],[Scrap value]])/2</f>
        <v>56.114399999999996</v>
      </c>
    </row>
    <row r="8399" spans="1:22" x14ac:dyDescent="0.25">
      <c r="A8399" t="s">
        <v>37141</v>
      </c>
      <c r="B8399" t="s">
        <v>29</v>
      </c>
      <c r="C8399" t="s">
        <v>47</v>
      </c>
      <c r="D8399" t="s">
        <v>37142</v>
      </c>
      <c r="E8399">
        <v>46.54</v>
      </c>
      <c r="F8399">
        <v>44</v>
      </c>
      <c r="G8399" t="s">
        <v>43729</v>
      </c>
      <c r="H8399" t="s">
        <v>8477</v>
      </c>
      <c r="I8399" s="1">
        <v>45000</v>
      </c>
      <c r="J8399" s="1">
        <v>45658</v>
      </c>
      <c r="K8399" t="s">
        <v>37143</v>
      </c>
      <c r="L8399" t="s">
        <v>37144</v>
      </c>
      <c r="M8399" t="s">
        <v>20</v>
      </c>
      <c r="N8399">
        <v>1</v>
      </c>
      <c r="O8399">
        <f>Table1[[#This Row],[Price]]-0.1*Table1[[#This Row],[Price]]</f>
        <v>41.885999999999996</v>
      </c>
      <c r="P8399" s="9">
        <f>(Table1[[#This Row],[Expiration Date]]-Table1[[#This Row],[Manufacturing Date]])/365</f>
        <v>1.8027397260273972</v>
      </c>
      <c r="Q8399" t="str">
        <f>IF(Table1[[#This Row],[Expiration Date]]-J8407&gt;12/31/2024,"not expired","expired")</f>
        <v>not expired</v>
      </c>
      <c r="R8399">
        <f>Table1[[#This Row],[Discounted Price]]*0.95</f>
        <v>39.791699999999992</v>
      </c>
      <c r="S8399">
        <f>Table1[[#This Row],[Discounted Price]]*0.9</f>
        <v>37.697399999999995</v>
      </c>
      <c r="T8399">
        <f>Table1[[#This Row],[Discounted Price]]*0.8</f>
        <v>33.508800000000001</v>
      </c>
      <c r="U8399">
        <f>Table1[[#This Row],[Price]]*0.52</f>
        <v>24.200800000000001</v>
      </c>
      <c r="V8399">
        <f>(Table1[[#This Row],[Price]]-Table1[[#This Row],[Scrap value]])/2</f>
        <v>11.169599999999999</v>
      </c>
    </row>
    <row r="8400" spans="1:22" x14ac:dyDescent="0.25">
      <c r="A8400" t="s">
        <v>37145</v>
      </c>
      <c r="B8400" t="s">
        <v>15</v>
      </c>
      <c r="C8400" t="s">
        <v>47</v>
      </c>
      <c r="D8400" t="s">
        <v>37146</v>
      </c>
      <c r="E8400">
        <v>108.71</v>
      </c>
      <c r="F8400">
        <v>66</v>
      </c>
      <c r="G8400" t="s">
        <v>43730</v>
      </c>
      <c r="H8400" t="s">
        <v>25809</v>
      </c>
      <c r="I8400" s="1">
        <v>44927</v>
      </c>
      <c r="J8400" s="1">
        <v>45658</v>
      </c>
      <c r="K8400" t="s">
        <v>37147</v>
      </c>
      <c r="L8400" t="s">
        <v>37148</v>
      </c>
      <c r="M8400" t="s">
        <v>20</v>
      </c>
      <c r="N8400">
        <v>5</v>
      </c>
      <c r="O8400">
        <f>Table1[[#This Row],[Price]]-0.1*Table1[[#This Row],[Price]]</f>
        <v>97.838999999999999</v>
      </c>
      <c r="P8400" s="9">
        <f>(Table1[[#This Row],[Expiration Date]]-Table1[[#This Row],[Manufacturing Date]])/365</f>
        <v>2.0027397260273974</v>
      </c>
      <c r="Q8400" t="str">
        <f>IF(Table1[[#This Row],[Expiration Date]]-J8408&gt;12/31/2024,"not expired","expired")</f>
        <v>expired</v>
      </c>
      <c r="R8400">
        <f>Table1[[#This Row],[Discounted Price]]*0.95</f>
        <v>92.94704999999999</v>
      </c>
      <c r="S8400">
        <f>Table1[[#This Row],[Discounted Price]]*0.9</f>
        <v>88.055099999999996</v>
      </c>
      <c r="T8400">
        <f>Table1[[#This Row],[Discounted Price]]*0.8</f>
        <v>78.271200000000007</v>
      </c>
      <c r="U8400">
        <f>Table1[[#This Row],[Price]]*0.52</f>
        <v>56.529199999999996</v>
      </c>
      <c r="V8400">
        <f>(Table1[[#This Row],[Price]]-Table1[[#This Row],[Scrap value]])/2</f>
        <v>26.090399999999999</v>
      </c>
    </row>
    <row r="8401" spans="1:22" x14ac:dyDescent="0.25">
      <c r="A8401" t="s">
        <v>37149</v>
      </c>
      <c r="B8401" t="s">
        <v>29</v>
      </c>
      <c r="C8401" t="s">
        <v>47</v>
      </c>
      <c r="D8401" t="s">
        <v>37150</v>
      </c>
      <c r="E8401">
        <v>147.08000000000001</v>
      </c>
      <c r="F8401">
        <v>12</v>
      </c>
      <c r="G8401" t="s">
        <v>43728</v>
      </c>
      <c r="H8401" t="s">
        <v>37151</v>
      </c>
      <c r="I8401" s="1">
        <v>45000</v>
      </c>
      <c r="J8401" s="1">
        <v>45658</v>
      </c>
      <c r="K8401" t="s">
        <v>37152</v>
      </c>
      <c r="L8401" t="s">
        <v>37153</v>
      </c>
      <c r="M8401" t="s">
        <v>45</v>
      </c>
      <c r="N8401">
        <v>2</v>
      </c>
      <c r="O8401">
        <f>Table1[[#This Row],[Price]]-0.1*Table1[[#This Row],[Price]]</f>
        <v>132.37200000000001</v>
      </c>
      <c r="P8401" s="9">
        <f>(Table1[[#This Row],[Expiration Date]]-Table1[[#This Row],[Manufacturing Date]])/365</f>
        <v>1.8027397260273972</v>
      </c>
      <c r="Q8401" t="str">
        <f>IF(Table1[[#This Row],[Expiration Date]]-J8409&gt;12/31/2024,"not expired","expired")</f>
        <v>not expired</v>
      </c>
      <c r="R8401">
        <f>Table1[[#This Row],[Discounted Price]]*0.95</f>
        <v>125.75340000000001</v>
      </c>
      <c r="S8401">
        <f>Table1[[#This Row],[Discounted Price]]*0.9</f>
        <v>119.13480000000001</v>
      </c>
      <c r="T8401">
        <f>Table1[[#This Row],[Discounted Price]]*0.8</f>
        <v>105.89760000000001</v>
      </c>
      <c r="U8401">
        <f>Table1[[#This Row],[Price]]*0.52</f>
        <v>76.481600000000014</v>
      </c>
      <c r="V8401">
        <f>(Table1[[#This Row],[Price]]-Table1[[#This Row],[Scrap value]])/2</f>
        <v>35.299199999999999</v>
      </c>
    </row>
    <row r="8402" spans="1:22" x14ac:dyDescent="0.25">
      <c r="A8402" t="s">
        <v>37154</v>
      </c>
      <c r="B8402" t="s">
        <v>35</v>
      </c>
      <c r="C8402" t="s">
        <v>47</v>
      </c>
      <c r="D8402" t="s">
        <v>37155</v>
      </c>
      <c r="E8402">
        <v>411.81</v>
      </c>
      <c r="F8402">
        <v>12</v>
      </c>
      <c r="G8402" t="s">
        <v>43728</v>
      </c>
      <c r="H8402" t="s">
        <v>37156</v>
      </c>
      <c r="I8402" s="1">
        <v>45137</v>
      </c>
      <c r="J8402" s="1">
        <v>46023</v>
      </c>
      <c r="K8402" t="s">
        <v>37157</v>
      </c>
      <c r="L8402" t="s">
        <v>37158</v>
      </c>
      <c r="M8402" t="s">
        <v>20</v>
      </c>
      <c r="N8402">
        <v>5</v>
      </c>
      <c r="O8402">
        <f>Table1[[#This Row],[Price]]-0.1*Table1[[#This Row],[Price]]</f>
        <v>370.62900000000002</v>
      </c>
      <c r="P8402" s="9">
        <f>(Table1[[#This Row],[Expiration Date]]-Table1[[#This Row],[Manufacturing Date]])/365</f>
        <v>2.4273972602739726</v>
      </c>
      <c r="Q8402" t="str">
        <f>IF(Table1[[#This Row],[Expiration Date]]-J8410&gt;12/31/2024,"not expired","expired")</f>
        <v>expired</v>
      </c>
      <c r="R8402">
        <f>Table1[[#This Row],[Discounted Price]]*0.95</f>
        <v>352.09755000000001</v>
      </c>
      <c r="S8402">
        <f>Table1[[#This Row],[Discounted Price]]*0.9</f>
        <v>333.56610000000001</v>
      </c>
      <c r="T8402">
        <f>Table1[[#This Row],[Discounted Price]]*0.8</f>
        <v>296.50320000000005</v>
      </c>
      <c r="U8402">
        <f>Table1[[#This Row],[Price]]*0.52</f>
        <v>214.1412</v>
      </c>
      <c r="V8402">
        <f>(Table1[[#This Row],[Price]]-Table1[[#This Row],[Scrap value]])/2</f>
        <v>98.834400000000002</v>
      </c>
    </row>
    <row r="8403" spans="1:22" x14ac:dyDescent="0.25">
      <c r="A8403" t="s">
        <v>37159</v>
      </c>
      <c r="B8403" t="s">
        <v>22</v>
      </c>
      <c r="C8403" t="s">
        <v>47</v>
      </c>
      <c r="D8403" t="s">
        <v>37160</v>
      </c>
      <c r="E8403">
        <v>457.09</v>
      </c>
      <c r="F8403">
        <v>12</v>
      </c>
      <c r="G8403" t="s">
        <v>43728</v>
      </c>
      <c r="H8403" t="s">
        <v>4250</v>
      </c>
      <c r="I8403" s="1">
        <v>45137</v>
      </c>
      <c r="J8403" s="1">
        <v>45292</v>
      </c>
      <c r="K8403" t="s">
        <v>37161</v>
      </c>
      <c r="L8403" t="s">
        <v>37162</v>
      </c>
      <c r="M8403" t="s">
        <v>27</v>
      </c>
      <c r="N8403">
        <v>4</v>
      </c>
      <c r="O8403">
        <f>Table1[[#This Row],[Price]]-0.1*Table1[[#This Row],[Price]]</f>
        <v>411.38099999999997</v>
      </c>
      <c r="P8403" s="9">
        <f>(Table1[[#This Row],[Expiration Date]]-Table1[[#This Row],[Manufacturing Date]])/365</f>
        <v>0.42465753424657532</v>
      </c>
      <c r="Q8403" t="str">
        <f>IF(Table1[[#This Row],[Expiration Date]]-J8411&gt;12/31/2024,"not expired","expired")</f>
        <v>expired</v>
      </c>
      <c r="R8403">
        <f>Table1[[#This Row],[Discounted Price]]*0.95</f>
        <v>390.81194999999997</v>
      </c>
      <c r="S8403">
        <f>Table1[[#This Row],[Discounted Price]]*0.9</f>
        <v>370.24289999999996</v>
      </c>
      <c r="T8403">
        <f>Table1[[#This Row],[Discounted Price]]*0.8</f>
        <v>329.10480000000001</v>
      </c>
      <c r="U8403">
        <f>Table1[[#This Row],[Price]]*0.52</f>
        <v>237.68680000000001</v>
      </c>
      <c r="V8403">
        <f>(Table1[[#This Row],[Price]]-Table1[[#This Row],[Scrap value]])/2</f>
        <v>109.70159999999998</v>
      </c>
    </row>
    <row r="8404" spans="1:22" x14ac:dyDescent="0.25">
      <c r="A8404" t="s">
        <v>37163</v>
      </c>
      <c r="B8404" t="s">
        <v>29</v>
      </c>
      <c r="C8404" t="s">
        <v>47</v>
      </c>
      <c r="D8404" t="s">
        <v>37164</v>
      </c>
      <c r="E8404">
        <v>222.47</v>
      </c>
      <c r="F8404">
        <v>50</v>
      </c>
      <c r="G8404" t="s">
        <v>43729</v>
      </c>
      <c r="H8404" t="s">
        <v>5426</v>
      </c>
      <c r="I8404" s="1">
        <v>45000</v>
      </c>
      <c r="J8404" s="1">
        <v>45292</v>
      </c>
      <c r="K8404" t="s">
        <v>37165</v>
      </c>
      <c r="L8404" t="s">
        <v>37166</v>
      </c>
      <c r="M8404" t="s">
        <v>20</v>
      </c>
      <c r="N8404">
        <v>5</v>
      </c>
      <c r="O8404">
        <f>Table1[[#This Row],[Price]]-0.1*Table1[[#This Row],[Price]]</f>
        <v>200.22300000000001</v>
      </c>
      <c r="P8404" s="9">
        <f>(Table1[[#This Row],[Expiration Date]]-Table1[[#This Row],[Manufacturing Date]])/365</f>
        <v>0.8</v>
      </c>
      <c r="Q8404" t="str">
        <f>IF(Table1[[#This Row],[Expiration Date]]-J8412&gt;12/31/2024,"not expired","expired")</f>
        <v>expired</v>
      </c>
      <c r="R8404">
        <f>Table1[[#This Row],[Discounted Price]]*0.95</f>
        <v>190.21185</v>
      </c>
      <c r="S8404">
        <f>Table1[[#This Row],[Discounted Price]]*0.9</f>
        <v>180.20070000000001</v>
      </c>
      <c r="T8404">
        <f>Table1[[#This Row],[Discounted Price]]*0.8</f>
        <v>160.17840000000001</v>
      </c>
      <c r="U8404">
        <f>Table1[[#This Row],[Price]]*0.52</f>
        <v>115.6844</v>
      </c>
      <c r="V8404">
        <f>(Table1[[#This Row],[Price]]-Table1[[#This Row],[Scrap value]])/2</f>
        <v>53.392800000000001</v>
      </c>
    </row>
    <row r="8405" spans="1:22" x14ac:dyDescent="0.25">
      <c r="A8405" t="s">
        <v>37167</v>
      </c>
      <c r="B8405" t="s">
        <v>29</v>
      </c>
      <c r="C8405" t="s">
        <v>47</v>
      </c>
      <c r="D8405" t="s">
        <v>37168</v>
      </c>
      <c r="E8405">
        <v>350.89</v>
      </c>
      <c r="F8405">
        <v>36</v>
      </c>
      <c r="G8405" t="s">
        <v>43730</v>
      </c>
      <c r="H8405" t="s">
        <v>11171</v>
      </c>
      <c r="I8405" s="1">
        <v>45137</v>
      </c>
      <c r="J8405" s="1">
        <v>45292</v>
      </c>
      <c r="K8405" t="s">
        <v>37169</v>
      </c>
      <c r="L8405" t="s">
        <v>37170</v>
      </c>
      <c r="M8405" t="s">
        <v>20</v>
      </c>
      <c r="N8405">
        <v>5</v>
      </c>
      <c r="O8405">
        <f>Table1[[#This Row],[Price]]-0.1*Table1[[#This Row],[Price]]</f>
        <v>315.80099999999999</v>
      </c>
      <c r="P8405" s="9">
        <f>(Table1[[#This Row],[Expiration Date]]-Table1[[#This Row],[Manufacturing Date]])/365</f>
        <v>0.42465753424657532</v>
      </c>
      <c r="Q8405" t="str">
        <f>IF(Table1[[#This Row],[Expiration Date]]-J8413&gt;12/31/2024,"not expired","expired")</f>
        <v>expired</v>
      </c>
      <c r="R8405">
        <f>Table1[[#This Row],[Discounted Price]]*0.95</f>
        <v>300.01094999999998</v>
      </c>
      <c r="S8405">
        <f>Table1[[#This Row],[Discounted Price]]*0.9</f>
        <v>284.22089999999997</v>
      </c>
      <c r="T8405">
        <f>Table1[[#This Row],[Discounted Price]]*0.8</f>
        <v>252.64080000000001</v>
      </c>
      <c r="U8405">
        <f>Table1[[#This Row],[Price]]*0.52</f>
        <v>182.46279999999999</v>
      </c>
      <c r="V8405">
        <f>(Table1[[#This Row],[Price]]-Table1[[#This Row],[Scrap value]])/2</f>
        <v>84.2136</v>
      </c>
    </row>
    <row r="8406" spans="1:22" x14ac:dyDescent="0.25">
      <c r="A8406" t="s">
        <v>37171</v>
      </c>
      <c r="B8406" t="s">
        <v>15</v>
      </c>
      <c r="C8406" t="s">
        <v>47</v>
      </c>
      <c r="D8406" t="s">
        <v>37172</v>
      </c>
      <c r="E8406">
        <v>251.85</v>
      </c>
      <c r="F8406">
        <v>82</v>
      </c>
      <c r="G8406" t="s">
        <v>43729</v>
      </c>
      <c r="H8406" t="s">
        <v>12881</v>
      </c>
      <c r="I8406" s="1">
        <v>45137</v>
      </c>
      <c r="J8406" s="1">
        <v>45658</v>
      </c>
      <c r="K8406" t="s">
        <v>37173</v>
      </c>
      <c r="L8406" t="s">
        <v>37174</v>
      </c>
      <c r="M8406" t="s">
        <v>20</v>
      </c>
      <c r="N8406">
        <v>4</v>
      </c>
      <c r="O8406">
        <f>Table1[[#This Row],[Price]]-0.1*Table1[[#This Row],[Price]]</f>
        <v>226.66499999999999</v>
      </c>
      <c r="P8406" s="9">
        <f>(Table1[[#This Row],[Expiration Date]]-Table1[[#This Row],[Manufacturing Date]])/365</f>
        <v>1.4273972602739726</v>
      </c>
      <c r="Q8406" t="str">
        <f>IF(Table1[[#This Row],[Expiration Date]]-J8414&gt;12/31/2024,"not expired","expired")</f>
        <v>expired</v>
      </c>
      <c r="R8406">
        <f>Table1[[#This Row],[Discounted Price]]*0.95</f>
        <v>215.33174999999997</v>
      </c>
      <c r="S8406">
        <f>Table1[[#This Row],[Discounted Price]]*0.9</f>
        <v>203.99850000000001</v>
      </c>
      <c r="T8406">
        <f>Table1[[#This Row],[Discounted Price]]*0.8</f>
        <v>181.33199999999999</v>
      </c>
      <c r="U8406">
        <f>Table1[[#This Row],[Price]]*0.52</f>
        <v>130.96199999999999</v>
      </c>
      <c r="V8406">
        <f>(Table1[[#This Row],[Price]]-Table1[[#This Row],[Scrap value]])/2</f>
        <v>60.444000000000003</v>
      </c>
    </row>
    <row r="8407" spans="1:22" x14ac:dyDescent="0.25">
      <c r="A8407" t="s">
        <v>37175</v>
      </c>
      <c r="B8407" t="s">
        <v>29</v>
      </c>
      <c r="C8407" t="s">
        <v>47</v>
      </c>
      <c r="D8407" t="s">
        <v>37176</v>
      </c>
      <c r="E8407">
        <v>238.28</v>
      </c>
      <c r="F8407">
        <v>30</v>
      </c>
      <c r="G8407" t="s">
        <v>43728</v>
      </c>
      <c r="H8407" t="s">
        <v>279</v>
      </c>
      <c r="I8407" s="1">
        <v>45137</v>
      </c>
      <c r="J8407" s="1">
        <v>45292</v>
      </c>
      <c r="K8407" t="s">
        <v>37177</v>
      </c>
      <c r="L8407" t="s">
        <v>37178</v>
      </c>
      <c r="M8407" t="s">
        <v>20</v>
      </c>
      <c r="N8407">
        <v>3</v>
      </c>
      <c r="O8407">
        <f>Table1[[#This Row],[Price]]-0.1*Table1[[#This Row],[Price]]</f>
        <v>214.452</v>
      </c>
      <c r="P8407" s="9">
        <f>(Table1[[#This Row],[Expiration Date]]-Table1[[#This Row],[Manufacturing Date]])/365</f>
        <v>0.42465753424657532</v>
      </c>
      <c r="Q8407" t="str">
        <f>IF(Table1[[#This Row],[Expiration Date]]-J8415&gt;12/31/2024,"not expired","expired")</f>
        <v>expired</v>
      </c>
      <c r="R8407">
        <f>Table1[[#This Row],[Discounted Price]]*0.95</f>
        <v>203.7294</v>
      </c>
      <c r="S8407">
        <f>Table1[[#This Row],[Discounted Price]]*0.9</f>
        <v>193.0068</v>
      </c>
      <c r="T8407">
        <f>Table1[[#This Row],[Discounted Price]]*0.8</f>
        <v>171.5616</v>
      </c>
      <c r="U8407">
        <f>Table1[[#This Row],[Price]]*0.52</f>
        <v>123.90560000000001</v>
      </c>
      <c r="V8407">
        <f>(Table1[[#This Row],[Price]]-Table1[[#This Row],[Scrap value]])/2</f>
        <v>57.187199999999997</v>
      </c>
    </row>
    <row r="8408" spans="1:22" x14ac:dyDescent="0.25">
      <c r="A8408" t="s">
        <v>37179</v>
      </c>
      <c r="B8408" t="s">
        <v>35</v>
      </c>
      <c r="C8408" t="s">
        <v>47</v>
      </c>
      <c r="D8408" t="s">
        <v>37180</v>
      </c>
      <c r="E8408">
        <v>277.39</v>
      </c>
      <c r="F8408">
        <v>46</v>
      </c>
      <c r="G8408" t="s">
        <v>43730</v>
      </c>
      <c r="H8408" t="s">
        <v>25735</v>
      </c>
      <c r="I8408" s="1">
        <v>45000</v>
      </c>
      <c r="J8408" s="1">
        <v>45658</v>
      </c>
      <c r="K8408" t="s">
        <v>37181</v>
      </c>
      <c r="L8408" t="s">
        <v>37182</v>
      </c>
      <c r="M8408" t="s">
        <v>45</v>
      </c>
      <c r="N8408">
        <v>2</v>
      </c>
      <c r="O8408">
        <f>Table1[[#This Row],[Price]]-0.1*Table1[[#This Row],[Price]]</f>
        <v>249.65099999999998</v>
      </c>
      <c r="P8408" s="9">
        <f>(Table1[[#This Row],[Expiration Date]]-Table1[[#This Row],[Manufacturing Date]])/365</f>
        <v>1.8027397260273972</v>
      </c>
      <c r="Q8408" t="str">
        <f>IF(Table1[[#This Row],[Expiration Date]]-J8416&gt;12/31/2024,"not expired","expired")</f>
        <v>expired</v>
      </c>
      <c r="R8408">
        <f>Table1[[#This Row],[Discounted Price]]*0.95</f>
        <v>237.16844999999998</v>
      </c>
      <c r="S8408">
        <f>Table1[[#This Row],[Discounted Price]]*0.9</f>
        <v>224.68589999999998</v>
      </c>
      <c r="T8408">
        <f>Table1[[#This Row],[Discounted Price]]*0.8</f>
        <v>199.7208</v>
      </c>
      <c r="U8408">
        <f>Table1[[#This Row],[Price]]*0.52</f>
        <v>144.24279999999999</v>
      </c>
      <c r="V8408">
        <f>(Table1[[#This Row],[Price]]-Table1[[#This Row],[Scrap value]])/2</f>
        <v>66.573599999999999</v>
      </c>
    </row>
    <row r="8409" spans="1:22" x14ac:dyDescent="0.25">
      <c r="A8409" t="s">
        <v>37183</v>
      </c>
      <c r="B8409" t="s">
        <v>15</v>
      </c>
      <c r="C8409" t="s">
        <v>47</v>
      </c>
      <c r="D8409" t="s">
        <v>37184</v>
      </c>
      <c r="E8409">
        <v>173.56</v>
      </c>
      <c r="F8409">
        <v>99</v>
      </c>
      <c r="G8409" t="s">
        <v>43729</v>
      </c>
      <c r="H8409" t="s">
        <v>8506</v>
      </c>
      <c r="I8409" s="1">
        <v>45000</v>
      </c>
      <c r="J8409" s="1">
        <v>45292</v>
      </c>
      <c r="K8409" t="s">
        <v>37185</v>
      </c>
      <c r="L8409" t="s">
        <v>37186</v>
      </c>
      <c r="M8409" t="s">
        <v>20</v>
      </c>
      <c r="N8409">
        <v>5</v>
      </c>
      <c r="O8409">
        <f>Table1[[#This Row],[Price]]-0.1*Table1[[#This Row],[Price]]</f>
        <v>156.20400000000001</v>
      </c>
      <c r="P8409" s="9">
        <f>(Table1[[#This Row],[Expiration Date]]-Table1[[#This Row],[Manufacturing Date]])/365</f>
        <v>0.8</v>
      </c>
      <c r="Q8409" t="str">
        <f>IF(Table1[[#This Row],[Expiration Date]]-J8417&gt;12/31/2024,"not expired","expired")</f>
        <v>expired</v>
      </c>
      <c r="R8409">
        <f>Table1[[#This Row],[Discounted Price]]*0.95</f>
        <v>148.3938</v>
      </c>
      <c r="S8409">
        <f>Table1[[#This Row],[Discounted Price]]*0.9</f>
        <v>140.58360000000002</v>
      </c>
      <c r="T8409">
        <f>Table1[[#This Row],[Discounted Price]]*0.8</f>
        <v>124.96320000000001</v>
      </c>
      <c r="U8409">
        <f>Table1[[#This Row],[Price]]*0.52</f>
        <v>90.251199999999997</v>
      </c>
      <c r="V8409">
        <f>(Table1[[#This Row],[Price]]-Table1[[#This Row],[Scrap value]])/2</f>
        <v>41.654400000000003</v>
      </c>
    </row>
    <row r="8410" spans="1:22" x14ac:dyDescent="0.25">
      <c r="A8410" t="s">
        <v>37187</v>
      </c>
      <c r="B8410" t="s">
        <v>22</v>
      </c>
      <c r="C8410" t="s">
        <v>47</v>
      </c>
      <c r="D8410" t="s">
        <v>37188</v>
      </c>
      <c r="E8410">
        <v>402.3</v>
      </c>
      <c r="F8410">
        <v>80</v>
      </c>
      <c r="G8410" t="s">
        <v>43730</v>
      </c>
      <c r="H8410" t="s">
        <v>6841</v>
      </c>
      <c r="I8410" s="1">
        <v>44927</v>
      </c>
      <c r="J8410" s="1">
        <v>46023</v>
      </c>
      <c r="K8410" t="s">
        <v>37189</v>
      </c>
      <c r="L8410" t="s">
        <v>37190</v>
      </c>
      <c r="M8410" t="s">
        <v>45</v>
      </c>
      <c r="N8410">
        <v>4</v>
      </c>
      <c r="O8410">
        <f>Table1[[#This Row],[Price]]-0.1*Table1[[#This Row],[Price]]</f>
        <v>362.07</v>
      </c>
      <c r="P8410" s="9">
        <f>(Table1[[#This Row],[Expiration Date]]-Table1[[#This Row],[Manufacturing Date]])/365</f>
        <v>3.0027397260273974</v>
      </c>
      <c r="Q8410" t="str">
        <f>IF(Table1[[#This Row],[Expiration Date]]-J8418&gt;12/31/2024,"not expired","expired")</f>
        <v>not expired</v>
      </c>
      <c r="R8410">
        <f>Table1[[#This Row],[Discounted Price]]*0.95</f>
        <v>343.9665</v>
      </c>
      <c r="S8410">
        <f>Table1[[#This Row],[Discounted Price]]*0.9</f>
        <v>325.863</v>
      </c>
      <c r="T8410">
        <f>Table1[[#This Row],[Discounted Price]]*0.8</f>
        <v>289.65600000000001</v>
      </c>
      <c r="U8410">
        <f>Table1[[#This Row],[Price]]*0.52</f>
        <v>209.19600000000003</v>
      </c>
      <c r="V8410">
        <f>(Table1[[#This Row],[Price]]-Table1[[#This Row],[Scrap value]])/2</f>
        <v>96.551999999999992</v>
      </c>
    </row>
    <row r="8411" spans="1:22" x14ac:dyDescent="0.25">
      <c r="A8411" t="s">
        <v>37191</v>
      </c>
      <c r="B8411" t="s">
        <v>15</v>
      </c>
      <c r="C8411" t="s">
        <v>47</v>
      </c>
      <c r="D8411" t="s">
        <v>37192</v>
      </c>
      <c r="E8411">
        <v>229.65</v>
      </c>
      <c r="F8411">
        <v>7</v>
      </c>
      <c r="G8411" t="s">
        <v>43728</v>
      </c>
      <c r="H8411" t="s">
        <v>3333</v>
      </c>
      <c r="I8411" s="1">
        <v>44927</v>
      </c>
      <c r="J8411" s="1">
        <v>46023</v>
      </c>
      <c r="K8411" t="s">
        <v>37193</v>
      </c>
      <c r="L8411" t="s">
        <v>37194</v>
      </c>
      <c r="M8411" t="s">
        <v>20</v>
      </c>
      <c r="N8411">
        <v>4</v>
      </c>
      <c r="O8411">
        <f>Table1[[#This Row],[Price]]-0.1*Table1[[#This Row],[Price]]</f>
        <v>206.685</v>
      </c>
      <c r="P8411" s="9">
        <f>(Table1[[#This Row],[Expiration Date]]-Table1[[#This Row],[Manufacturing Date]])/365</f>
        <v>3.0027397260273974</v>
      </c>
      <c r="Q8411" t="str">
        <f>IF(Table1[[#This Row],[Expiration Date]]-J8419&gt;12/31/2024,"not expired","expired")</f>
        <v>not expired</v>
      </c>
      <c r="R8411">
        <f>Table1[[#This Row],[Discounted Price]]*0.95</f>
        <v>196.35075000000001</v>
      </c>
      <c r="S8411">
        <f>Table1[[#This Row],[Discounted Price]]*0.9</f>
        <v>186.01650000000001</v>
      </c>
      <c r="T8411">
        <f>Table1[[#This Row],[Discounted Price]]*0.8</f>
        <v>165.34800000000001</v>
      </c>
      <c r="U8411">
        <f>Table1[[#This Row],[Price]]*0.52</f>
        <v>119.41800000000001</v>
      </c>
      <c r="V8411">
        <f>(Table1[[#This Row],[Price]]-Table1[[#This Row],[Scrap value]])/2</f>
        <v>55.116</v>
      </c>
    </row>
    <row r="8412" spans="1:22" x14ac:dyDescent="0.25">
      <c r="A8412" t="s">
        <v>37195</v>
      </c>
      <c r="B8412" t="s">
        <v>15</v>
      </c>
      <c r="C8412" t="s">
        <v>47</v>
      </c>
      <c r="D8412" t="s">
        <v>37196</v>
      </c>
      <c r="E8412">
        <v>247.35</v>
      </c>
      <c r="F8412">
        <v>60</v>
      </c>
      <c r="G8412" t="s">
        <v>43728</v>
      </c>
      <c r="H8412" t="s">
        <v>7977</v>
      </c>
      <c r="I8412" s="1">
        <v>45000</v>
      </c>
      <c r="J8412" s="1">
        <v>45292</v>
      </c>
      <c r="K8412" t="s">
        <v>37197</v>
      </c>
      <c r="L8412" t="s">
        <v>37198</v>
      </c>
      <c r="M8412" t="s">
        <v>45</v>
      </c>
      <c r="N8412">
        <v>2</v>
      </c>
      <c r="O8412">
        <f>Table1[[#This Row],[Price]]-0.1*Table1[[#This Row],[Price]]</f>
        <v>222.61500000000001</v>
      </c>
      <c r="P8412" s="9">
        <f>(Table1[[#This Row],[Expiration Date]]-Table1[[#This Row],[Manufacturing Date]])/365</f>
        <v>0.8</v>
      </c>
      <c r="Q8412" t="str">
        <f>IF(Table1[[#This Row],[Expiration Date]]-J8420&gt;12/31/2024,"not expired","expired")</f>
        <v>expired</v>
      </c>
      <c r="R8412">
        <f>Table1[[#This Row],[Discounted Price]]*0.95</f>
        <v>211.48425</v>
      </c>
      <c r="S8412">
        <f>Table1[[#This Row],[Discounted Price]]*0.9</f>
        <v>200.35350000000003</v>
      </c>
      <c r="T8412">
        <f>Table1[[#This Row],[Discounted Price]]*0.8</f>
        <v>178.09200000000001</v>
      </c>
      <c r="U8412">
        <f>Table1[[#This Row],[Price]]*0.52</f>
        <v>128.62200000000001</v>
      </c>
      <c r="V8412">
        <f>(Table1[[#This Row],[Price]]-Table1[[#This Row],[Scrap value]])/2</f>
        <v>59.36399999999999</v>
      </c>
    </row>
    <row r="8413" spans="1:22" x14ac:dyDescent="0.25">
      <c r="A8413" t="s">
        <v>37199</v>
      </c>
      <c r="B8413" t="s">
        <v>29</v>
      </c>
      <c r="C8413" t="s">
        <v>47</v>
      </c>
      <c r="D8413" t="s">
        <v>37200</v>
      </c>
      <c r="E8413">
        <v>378.29</v>
      </c>
      <c r="F8413">
        <v>92</v>
      </c>
      <c r="G8413" t="s">
        <v>43728</v>
      </c>
      <c r="H8413" t="s">
        <v>20008</v>
      </c>
      <c r="I8413" s="1">
        <v>45137</v>
      </c>
      <c r="J8413" s="1">
        <v>46023</v>
      </c>
      <c r="K8413" t="s">
        <v>37201</v>
      </c>
      <c r="L8413" t="s">
        <v>37202</v>
      </c>
      <c r="M8413" t="s">
        <v>45</v>
      </c>
      <c r="N8413">
        <v>4</v>
      </c>
      <c r="O8413">
        <f>Table1[[#This Row],[Price]]-0.1*Table1[[#This Row],[Price]]</f>
        <v>340.46100000000001</v>
      </c>
      <c r="P8413" s="9">
        <f>(Table1[[#This Row],[Expiration Date]]-Table1[[#This Row],[Manufacturing Date]])/365</f>
        <v>2.4273972602739726</v>
      </c>
      <c r="Q8413" t="str">
        <f>IF(Table1[[#This Row],[Expiration Date]]-J8421&gt;12/31/2024,"not expired","expired")</f>
        <v>expired</v>
      </c>
      <c r="R8413">
        <f>Table1[[#This Row],[Discounted Price]]*0.95</f>
        <v>323.43795</v>
      </c>
      <c r="S8413">
        <f>Table1[[#This Row],[Discounted Price]]*0.9</f>
        <v>306.41490000000005</v>
      </c>
      <c r="T8413">
        <f>Table1[[#This Row],[Discounted Price]]*0.8</f>
        <v>272.36880000000002</v>
      </c>
      <c r="U8413">
        <f>Table1[[#This Row],[Price]]*0.52</f>
        <v>196.71080000000001</v>
      </c>
      <c r="V8413">
        <f>(Table1[[#This Row],[Price]]-Table1[[#This Row],[Scrap value]])/2</f>
        <v>90.789600000000007</v>
      </c>
    </row>
    <row r="8414" spans="1:22" x14ac:dyDescent="0.25">
      <c r="A8414" t="s">
        <v>37203</v>
      </c>
      <c r="B8414" t="s">
        <v>29</v>
      </c>
      <c r="C8414" t="s">
        <v>47</v>
      </c>
      <c r="D8414" t="s">
        <v>37204</v>
      </c>
      <c r="E8414">
        <v>456.67</v>
      </c>
      <c r="F8414">
        <v>22</v>
      </c>
      <c r="G8414" t="s">
        <v>43730</v>
      </c>
      <c r="H8414" t="s">
        <v>32675</v>
      </c>
      <c r="I8414" s="1">
        <v>45000</v>
      </c>
      <c r="J8414" s="1">
        <v>45658</v>
      </c>
      <c r="K8414" t="s">
        <v>37205</v>
      </c>
      <c r="L8414" t="s">
        <v>37206</v>
      </c>
      <c r="M8414" t="s">
        <v>20</v>
      </c>
      <c r="N8414">
        <v>3</v>
      </c>
      <c r="O8414">
        <f>Table1[[#This Row],[Price]]-0.1*Table1[[#This Row],[Price]]</f>
        <v>411.00300000000004</v>
      </c>
      <c r="P8414" s="9">
        <f>(Table1[[#This Row],[Expiration Date]]-Table1[[#This Row],[Manufacturing Date]])/365</f>
        <v>1.8027397260273972</v>
      </c>
      <c r="Q8414" t="str">
        <f>IF(Table1[[#This Row],[Expiration Date]]-J8422&gt;12/31/2024,"not expired","expired")</f>
        <v>expired</v>
      </c>
      <c r="R8414">
        <f>Table1[[#This Row],[Discounted Price]]*0.95</f>
        <v>390.45285000000001</v>
      </c>
      <c r="S8414">
        <f>Table1[[#This Row],[Discounted Price]]*0.9</f>
        <v>369.90270000000004</v>
      </c>
      <c r="T8414">
        <f>Table1[[#This Row],[Discounted Price]]*0.8</f>
        <v>328.80240000000003</v>
      </c>
      <c r="U8414">
        <f>Table1[[#This Row],[Price]]*0.52</f>
        <v>237.4684</v>
      </c>
      <c r="V8414">
        <f>(Table1[[#This Row],[Price]]-Table1[[#This Row],[Scrap value]])/2</f>
        <v>109.60080000000001</v>
      </c>
    </row>
    <row r="8415" spans="1:22" x14ac:dyDescent="0.25">
      <c r="A8415" t="s">
        <v>37207</v>
      </c>
      <c r="B8415" t="s">
        <v>29</v>
      </c>
      <c r="C8415" t="s">
        <v>47</v>
      </c>
      <c r="D8415" t="s">
        <v>37208</v>
      </c>
      <c r="E8415">
        <v>470.52</v>
      </c>
      <c r="F8415">
        <v>11</v>
      </c>
      <c r="G8415" t="s">
        <v>43729</v>
      </c>
      <c r="H8415" t="s">
        <v>7385</v>
      </c>
      <c r="I8415" s="1">
        <v>45137</v>
      </c>
      <c r="J8415" s="1">
        <v>45658</v>
      </c>
      <c r="K8415" t="s">
        <v>37209</v>
      </c>
      <c r="L8415" t="s">
        <v>37210</v>
      </c>
      <c r="M8415" t="s">
        <v>45</v>
      </c>
      <c r="N8415">
        <v>4</v>
      </c>
      <c r="O8415">
        <f>Table1[[#This Row],[Price]]-0.1*Table1[[#This Row],[Price]]</f>
        <v>423.46799999999996</v>
      </c>
      <c r="P8415" s="9">
        <f>(Table1[[#This Row],[Expiration Date]]-Table1[[#This Row],[Manufacturing Date]])/365</f>
        <v>1.4273972602739726</v>
      </c>
      <c r="Q8415" t="str">
        <f>IF(Table1[[#This Row],[Expiration Date]]-J8423&gt;12/31/2024,"not expired","expired")</f>
        <v>not expired</v>
      </c>
      <c r="R8415">
        <f>Table1[[#This Row],[Discounted Price]]*0.95</f>
        <v>402.29459999999995</v>
      </c>
      <c r="S8415">
        <f>Table1[[#This Row],[Discounted Price]]*0.9</f>
        <v>381.12119999999999</v>
      </c>
      <c r="T8415">
        <f>Table1[[#This Row],[Discounted Price]]*0.8</f>
        <v>338.77440000000001</v>
      </c>
      <c r="U8415">
        <f>Table1[[#This Row],[Price]]*0.52</f>
        <v>244.6704</v>
      </c>
      <c r="V8415">
        <f>(Table1[[#This Row],[Price]]-Table1[[#This Row],[Scrap value]])/2</f>
        <v>112.92479999999999</v>
      </c>
    </row>
    <row r="8416" spans="1:22" x14ac:dyDescent="0.25">
      <c r="A8416" t="s">
        <v>37211</v>
      </c>
      <c r="B8416" t="s">
        <v>35</v>
      </c>
      <c r="C8416" t="s">
        <v>47</v>
      </c>
      <c r="D8416" t="s">
        <v>37212</v>
      </c>
      <c r="E8416">
        <v>279.02999999999997</v>
      </c>
      <c r="F8416">
        <v>72</v>
      </c>
      <c r="G8416" t="s">
        <v>43729</v>
      </c>
      <c r="H8416" t="s">
        <v>37213</v>
      </c>
      <c r="I8416" s="1">
        <v>45137</v>
      </c>
      <c r="J8416" s="1">
        <v>46023</v>
      </c>
      <c r="K8416" t="s">
        <v>37214</v>
      </c>
      <c r="L8416" t="s">
        <v>37215</v>
      </c>
      <c r="M8416" t="s">
        <v>20</v>
      </c>
      <c r="N8416">
        <v>2</v>
      </c>
      <c r="O8416">
        <f>Table1[[#This Row],[Price]]-0.1*Table1[[#This Row],[Price]]</f>
        <v>251.12699999999998</v>
      </c>
      <c r="P8416" s="9">
        <f>(Table1[[#This Row],[Expiration Date]]-Table1[[#This Row],[Manufacturing Date]])/365</f>
        <v>2.4273972602739726</v>
      </c>
      <c r="Q8416" t="str">
        <f>IF(Table1[[#This Row],[Expiration Date]]-J8424&gt;12/31/2024,"not expired","expired")</f>
        <v>not expired</v>
      </c>
      <c r="R8416">
        <f>Table1[[#This Row],[Discounted Price]]*0.95</f>
        <v>238.57064999999997</v>
      </c>
      <c r="S8416">
        <f>Table1[[#This Row],[Discounted Price]]*0.9</f>
        <v>226.01429999999999</v>
      </c>
      <c r="T8416">
        <f>Table1[[#This Row],[Discounted Price]]*0.8</f>
        <v>200.9016</v>
      </c>
      <c r="U8416">
        <f>Table1[[#This Row],[Price]]*0.52</f>
        <v>145.09559999999999</v>
      </c>
      <c r="V8416">
        <f>(Table1[[#This Row],[Price]]-Table1[[#This Row],[Scrap value]])/2</f>
        <v>66.967199999999991</v>
      </c>
    </row>
    <row r="8417" spans="1:22" x14ac:dyDescent="0.25">
      <c r="A8417" t="s">
        <v>37216</v>
      </c>
      <c r="B8417" t="s">
        <v>22</v>
      </c>
      <c r="C8417" t="s">
        <v>47</v>
      </c>
      <c r="D8417" t="s">
        <v>37217</v>
      </c>
      <c r="E8417">
        <v>204.42</v>
      </c>
      <c r="F8417">
        <v>66</v>
      </c>
      <c r="G8417" t="s">
        <v>43730</v>
      </c>
      <c r="H8417" t="s">
        <v>21192</v>
      </c>
      <c r="I8417" s="1">
        <v>45137</v>
      </c>
      <c r="J8417" s="1">
        <v>45292</v>
      </c>
      <c r="K8417" t="s">
        <v>37218</v>
      </c>
      <c r="L8417" t="s">
        <v>37219</v>
      </c>
      <c r="M8417" t="s">
        <v>45</v>
      </c>
      <c r="N8417">
        <v>2</v>
      </c>
      <c r="O8417">
        <f>Table1[[#This Row],[Price]]-0.1*Table1[[#This Row],[Price]]</f>
        <v>183.97799999999998</v>
      </c>
      <c r="P8417" s="9">
        <f>(Table1[[#This Row],[Expiration Date]]-Table1[[#This Row],[Manufacturing Date]])/365</f>
        <v>0.42465753424657532</v>
      </c>
      <c r="Q8417" t="str">
        <f>IF(Table1[[#This Row],[Expiration Date]]-J8425&gt;12/31/2024,"not expired","expired")</f>
        <v>expired</v>
      </c>
      <c r="R8417">
        <f>Table1[[#This Row],[Discounted Price]]*0.95</f>
        <v>174.77909999999997</v>
      </c>
      <c r="S8417">
        <f>Table1[[#This Row],[Discounted Price]]*0.9</f>
        <v>165.58019999999999</v>
      </c>
      <c r="T8417">
        <f>Table1[[#This Row],[Discounted Price]]*0.8</f>
        <v>147.1824</v>
      </c>
      <c r="U8417">
        <f>Table1[[#This Row],[Price]]*0.52</f>
        <v>106.2984</v>
      </c>
      <c r="V8417">
        <f>(Table1[[#This Row],[Price]]-Table1[[#This Row],[Scrap value]])/2</f>
        <v>49.060799999999993</v>
      </c>
    </row>
    <row r="8418" spans="1:22" x14ac:dyDescent="0.25">
      <c r="A8418" t="s">
        <v>37220</v>
      </c>
      <c r="B8418" t="s">
        <v>15</v>
      </c>
      <c r="C8418" t="s">
        <v>47</v>
      </c>
      <c r="D8418" t="s">
        <v>37221</v>
      </c>
      <c r="E8418">
        <v>257.32</v>
      </c>
      <c r="F8418">
        <v>18</v>
      </c>
      <c r="G8418" t="s">
        <v>43730</v>
      </c>
      <c r="H8418" t="s">
        <v>37222</v>
      </c>
      <c r="I8418" s="1">
        <v>45000</v>
      </c>
      <c r="J8418" s="1">
        <v>45658</v>
      </c>
      <c r="K8418" t="s">
        <v>37223</v>
      </c>
      <c r="L8418" t="s">
        <v>37224</v>
      </c>
      <c r="M8418" t="s">
        <v>45</v>
      </c>
      <c r="N8418">
        <v>3</v>
      </c>
      <c r="O8418">
        <f>Table1[[#This Row],[Price]]-0.1*Table1[[#This Row],[Price]]</f>
        <v>231.58799999999999</v>
      </c>
      <c r="P8418" s="9">
        <f>(Table1[[#This Row],[Expiration Date]]-Table1[[#This Row],[Manufacturing Date]])/365</f>
        <v>1.8027397260273972</v>
      </c>
      <c r="Q8418" t="str">
        <f>IF(Table1[[#This Row],[Expiration Date]]-J8426&gt;12/31/2024,"not expired","expired")</f>
        <v>expired</v>
      </c>
      <c r="R8418">
        <f>Table1[[#This Row],[Discounted Price]]*0.95</f>
        <v>220.00859999999997</v>
      </c>
      <c r="S8418">
        <f>Table1[[#This Row],[Discounted Price]]*0.9</f>
        <v>208.42920000000001</v>
      </c>
      <c r="T8418">
        <f>Table1[[#This Row],[Discounted Price]]*0.8</f>
        <v>185.2704</v>
      </c>
      <c r="U8418">
        <f>Table1[[#This Row],[Price]]*0.52</f>
        <v>133.8064</v>
      </c>
      <c r="V8418">
        <f>(Table1[[#This Row],[Price]]-Table1[[#This Row],[Scrap value]])/2</f>
        <v>61.756799999999998</v>
      </c>
    </row>
    <row r="8419" spans="1:22" x14ac:dyDescent="0.25">
      <c r="A8419" t="s">
        <v>37225</v>
      </c>
      <c r="B8419" t="s">
        <v>35</v>
      </c>
      <c r="C8419" t="s">
        <v>47</v>
      </c>
      <c r="D8419" t="s">
        <v>37226</v>
      </c>
      <c r="E8419">
        <v>215.81</v>
      </c>
      <c r="F8419">
        <v>48</v>
      </c>
      <c r="G8419" t="s">
        <v>43729</v>
      </c>
      <c r="H8419" t="s">
        <v>37227</v>
      </c>
      <c r="I8419" s="1">
        <v>45000</v>
      </c>
      <c r="J8419" s="1">
        <v>45658</v>
      </c>
      <c r="K8419" t="s">
        <v>37228</v>
      </c>
      <c r="L8419" t="s">
        <v>37229</v>
      </c>
      <c r="M8419" t="s">
        <v>27</v>
      </c>
      <c r="N8419">
        <v>2</v>
      </c>
      <c r="O8419">
        <f>Table1[[#This Row],[Price]]-0.1*Table1[[#This Row],[Price]]</f>
        <v>194.22899999999998</v>
      </c>
      <c r="P8419" s="9">
        <f>(Table1[[#This Row],[Expiration Date]]-Table1[[#This Row],[Manufacturing Date]])/365</f>
        <v>1.8027397260273972</v>
      </c>
      <c r="Q8419" t="str">
        <f>IF(Table1[[#This Row],[Expiration Date]]-J8427&gt;12/31/2024,"not expired","expired")</f>
        <v>expired</v>
      </c>
      <c r="R8419">
        <f>Table1[[#This Row],[Discounted Price]]*0.95</f>
        <v>184.51754999999997</v>
      </c>
      <c r="S8419">
        <f>Table1[[#This Row],[Discounted Price]]*0.9</f>
        <v>174.80609999999999</v>
      </c>
      <c r="T8419">
        <f>Table1[[#This Row],[Discounted Price]]*0.8</f>
        <v>155.38319999999999</v>
      </c>
      <c r="U8419">
        <f>Table1[[#This Row],[Price]]*0.52</f>
        <v>112.22120000000001</v>
      </c>
      <c r="V8419">
        <f>(Table1[[#This Row],[Price]]-Table1[[#This Row],[Scrap value]])/2</f>
        <v>51.794399999999996</v>
      </c>
    </row>
    <row r="8420" spans="1:22" x14ac:dyDescent="0.25">
      <c r="A8420" t="s">
        <v>37230</v>
      </c>
      <c r="B8420" t="s">
        <v>35</v>
      </c>
      <c r="C8420" t="s">
        <v>47</v>
      </c>
      <c r="D8420" t="s">
        <v>37231</v>
      </c>
      <c r="E8420">
        <v>89.88</v>
      </c>
      <c r="F8420">
        <v>35</v>
      </c>
      <c r="G8420" t="s">
        <v>43729</v>
      </c>
      <c r="H8420" t="s">
        <v>27600</v>
      </c>
      <c r="I8420" s="1">
        <v>45137</v>
      </c>
      <c r="J8420" s="1">
        <v>45658</v>
      </c>
      <c r="K8420" t="s">
        <v>37232</v>
      </c>
      <c r="L8420" t="s">
        <v>37233</v>
      </c>
      <c r="M8420" t="s">
        <v>27</v>
      </c>
      <c r="N8420">
        <v>2</v>
      </c>
      <c r="O8420">
        <f>Table1[[#This Row],[Price]]-0.1*Table1[[#This Row],[Price]]</f>
        <v>80.891999999999996</v>
      </c>
      <c r="P8420" s="9">
        <f>(Table1[[#This Row],[Expiration Date]]-Table1[[#This Row],[Manufacturing Date]])/365</f>
        <v>1.4273972602739726</v>
      </c>
      <c r="Q8420" t="str">
        <f>IF(Table1[[#This Row],[Expiration Date]]-J8428&gt;12/31/2024,"not expired","expired")</f>
        <v>expired</v>
      </c>
      <c r="R8420">
        <f>Table1[[#This Row],[Discounted Price]]*0.95</f>
        <v>76.847399999999993</v>
      </c>
      <c r="S8420">
        <f>Table1[[#This Row],[Discounted Price]]*0.9</f>
        <v>72.802800000000005</v>
      </c>
      <c r="T8420">
        <f>Table1[[#This Row],[Discounted Price]]*0.8</f>
        <v>64.7136</v>
      </c>
      <c r="U8420">
        <f>Table1[[#This Row],[Price]]*0.52</f>
        <v>46.7376</v>
      </c>
      <c r="V8420">
        <f>(Table1[[#This Row],[Price]]-Table1[[#This Row],[Scrap value]])/2</f>
        <v>21.571199999999997</v>
      </c>
    </row>
    <row r="8421" spans="1:22" x14ac:dyDescent="0.25">
      <c r="A8421" t="s">
        <v>37234</v>
      </c>
      <c r="B8421" t="s">
        <v>29</v>
      </c>
      <c r="C8421" t="s">
        <v>47</v>
      </c>
      <c r="D8421" t="s">
        <v>37235</v>
      </c>
      <c r="E8421">
        <v>126.23</v>
      </c>
      <c r="F8421">
        <v>93</v>
      </c>
      <c r="G8421" t="s">
        <v>43728</v>
      </c>
      <c r="H8421" t="s">
        <v>37236</v>
      </c>
      <c r="I8421" s="1">
        <v>45000</v>
      </c>
      <c r="J8421" s="1">
        <v>46023</v>
      </c>
      <c r="K8421" t="s">
        <v>37237</v>
      </c>
      <c r="L8421" t="s">
        <v>37238</v>
      </c>
      <c r="M8421" t="s">
        <v>27</v>
      </c>
      <c r="N8421">
        <v>1</v>
      </c>
      <c r="O8421">
        <f>Table1[[#This Row],[Price]]-0.1*Table1[[#This Row],[Price]]</f>
        <v>113.607</v>
      </c>
      <c r="P8421" s="9">
        <f>(Table1[[#This Row],[Expiration Date]]-Table1[[#This Row],[Manufacturing Date]])/365</f>
        <v>2.8027397260273972</v>
      </c>
      <c r="Q8421" t="str">
        <f>IF(Table1[[#This Row],[Expiration Date]]-J8429&gt;12/31/2024,"not expired","expired")</f>
        <v>not expired</v>
      </c>
      <c r="R8421">
        <f>Table1[[#This Row],[Discounted Price]]*0.95</f>
        <v>107.92665</v>
      </c>
      <c r="S8421">
        <f>Table1[[#This Row],[Discounted Price]]*0.9</f>
        <v>102.24630000000001</v>
      </c>
      <c r="T8421">
        <f>Table1[[#This Row],[Discounted Price]]*0.8</f>
        <v>90.885600000000011</v>
      </c>
      <c r="U8421">
        <f>Table1[[#This Row],[Price]]*0.52</f>
        <v>65.639600000000002</v>
      </c>
      <c r="V8421">
        <f>(Table1[[#This Row],[Price]]-Table1[[#This Row],[Scrap value]])/2</f>
        <v>30.295200000000001</v>
      </c>
    </row>
    <row r="8422" spans="1:22" x14ac:dyDescent="0.25">
      <c r="A8422" t="s">
        <v>37239</v>
      </c>
      <c r="B8422" t="s">
        <v>15</v>
      </c>
      <c r="C8422" t="s">
        <v>47</v>
      </c>
      <c r="D8422" t="s">
        <v>37240</v>
      </c>
      <c r="E8422">
        <v>476.51</v>
      </c>
      <c r="F8422">
        <v>4</v>
      </c>
      <c r="G8422" t="s">
        <v>43729</v>
      </c>
      <c r="H8422" t="s">
        <v>37241</v>
      </c>
      <c r="I8422" s="1">
        <v>45137</v>
      </c>
      <c r="J8422" s="1">
        <v>46023</v>
      </c>
      <c r="K8422" t="s">
        <v>37242</v>
      </c>
      <c r="L8422" t="s">
        <v>37243</v>
      </c>
      <c r="M8422" t="s">
        <v>45</v>
      </c>
      <c r="N8422">
        <v>5</v>
      </c>
      <c r="O8422">
        <f>Table1[[#This Row],[Price]]-0.1*Table1[[#This Row],[Price]]</f>
        <v>428.85899999999998</v>
      </c>
      <c r="P8422" s="9">
        <f>(Table1[[#This Row],[Expiration Date]]-Table1[[#This Row],[Manufacturing Date]])/365</f>
        <v>2.4273972602739726</v>
      </c>
      <c r="Q8422" t="str">
        <f>IF(Table1[[#This Row],[Expiration Date]]-J8430&gt;12/31/2024,"not expired","expired")</f>
        <v>not expired</v>
      </c>
      <c r="R8422">
        <f>Table1[[#This Row],[Discounted Price]]*0.95</f>
        <v>407.41604999999998</v>
      </c>
      <c r="S8422">
        <f>Table1[[#This Row],[Discounted Price]]*0.9</f>
        <v>385.97309999999999</v>
      </c>
      <c r="T8422">
        <f>Table1[[#This Row],[Discounted Price]]*0.8</f>
        <v>343.0872</v>
      </c>
      <c r="U8422">
        <f>Table1[[#This Row],[Price]]*0.52</f>
        <v>247.7852</v>
      </c>
      <c r="V8422">
        <f>(Table1[[#This Row],[Price]]-Table1[[#This Row],[Scrap value]])/2</f>
        <v>114.36239999999999</v>
      </c>
    </row>
    <row r="8423" spans="1:22" x14ac:dyDescent="0.25">
      <c r="A8423" t="s">
        <v>37244</v>
      </c>
      <c r="B8423" t="s">
        <v>22</v>
      </c>
      <c r="C8423" t="s">
        <v>47</v>
      </c>
      <c r="D8423" t="s">
        <v>37245</v>
      </c>
      <c r="E8423">
        <v>428.56</v>
      </c>
      <c r="F8423">
        <v>50</v>
      </c>
      <c r="G8423" t="s">
        <v>43728</v>
      </c>
      <c r="H8423" t="s">
        <v>10208</v>
      </c>
      <c r="I8423" s="1">
        <v>45137</v>
      </c>
      <c r="J8423" s="1">
        <v>45292</v>
      </c>
      <c r="K8423" t="s">
        <v>37246</v>
      </c>
      <c r="L8423" t="s">
        <v>37247</v>
      </c>
      <c r="M8423" t="s">
        <v>45</v>
      </c>
      <c r="N8423">
        <v>1</v>
      </c>
      <c r="O8423">
        <f>Table1[[#This Row],[Price]]-0.1*Table1[[#This Row],[Price]]</f>
        <v>385.70400000000001</v>
      </c>
      <c r="P8423" s="9">
        <f>(Table1[[#This Row],[Expiration Date]]-Table1[[#This Row],[Manufacturing Date]])/365</f>
        <v>0.42465753424657532</v>
      </c>
      <c r="Q8423" t="str">
        <f>IF(Table1[[#This Row],[Expiration Date]]-J8431&gt;12/31/2024,"not expired","expired")</f>
        <v>expired</v>
      </c>
      <c r="R8423">
        <f>Table1[[#This Row],[Discounted Price]]*0.95</f>
        <v>366.41879999999998</v>
      </c>
      <c r="S8423">
        <f>Table1[[#This Row],[Discounted Price]]*0.9</f>
        <v>347.1336</v>
      </c>
      <c r="T8423">
        <f>Table1[[#This Row],[Discounted Price]]*0.8</f>
        <v>308.56320000000005</v>
      </c>
      <c r="U8423">
        <f>Table1[[#This Row],[Price]]*0.52</f>
        <v>222.85120000000001</v>
      </c>
      <c r="V8423">
        <f>(Table1[[#This Row],[Price]]-Table1[[#This Row],[Scrap value]])/2</f>
        <v>102.8544</v>
      </c>
    </row>
    <row r="8424" spans="1:22" x14ac:dyDescent="0.25">
      <c r="A8424" t="s">
        <v>37248</v>
      </c>
      <c r="B8424" t="s">
        <v>15</v>
      </c>
      <c r="C8424" t="s">
        <v>47</v>
      </c>
      <c r="D8424" t="s">
        <v>37249</v>
      </c>
      <c r="E8424">
        <v>121.72</v>
      </c>
      <c r="F8424">
        <v>57</v>
      </c>
      <c r="G8424" t="s">
        <v>43730</v>
      </c>
      <c r="H8424" t="s">
        <v>21854</v>
      </c>
      <c r="I8424" s="1">
        <v>45137</v>
      </c>
      <c r="J8424" s="1">
        <v>45292</v>
      </c>
      <c r="K8424" t="s">
        <v>37250</v>
      </c>
      <c r="L8424" t="s">
        <v>37251</v>
      </c>
      <c r="M8424" t="s">
        <v>45</v>
      </c>
      <c r="N8424">
        <v>4</v>
      </c>
      <c r="O8424">
        <f>Table1[[#This Row],[Price]]-0.1*Table1[[#This Row],[Price]]</f>
        <v>109.548</v>
      </c>
      <c r="P8424" s="9">
        <f>(Table1[[#This Row],[Expiration Date]]-Table1[[#This Row],[Manufacturing Date]])/365</f>
        <v>0.42465753424657532</v>
      </c>
      <c r="Q8424" t="str">
        <f>IF(Table1[[#This Row],[Expiration Date]]-J8432&gt;12/31/2024,"not expired","expired")</f>
        <v>expired</v>
      </c>
      <c r="R8424">
        <f>Table1[[#This Row],[Discounted Price]]*0.95</f>
        <v>104.0706</v>
      </c>
      <c r="S8424">
        <f>Table1[[#This Row],[Discounted Price]]*0.9</f>
        <v>98.59320000000001</v>
      </c>
      <c r="T8424">
        <f>Table1[[#This Row],[Discounted Price]]*0.8</f>
        <v>87.638400000000004</v>
      </c>
      <c r="U8424">
        <f>Table1[[#This Row],[Price]]*0.52</f>
        <v>63.294400000000003</v>
      </c>
      <c r="V8424">
        <f>(Table1[[#This Row],[Price]]-Table1[[#This Row],[Scrap value]])/2</f>
        <v>29.212799999999998</v>
      </c>
    </row>
    <row r="8425" spans="1:22" x14ac:dyDescent="0.25">
      <c r="A8425" t="s">
        <v>37252</v>
      </c>
      <c r="B8425" t="s">
        <v>35</v>
      </c>
      <c r="C8425" t="s">
        <v>47</v>
      </c>
      <c r="D8425" t="s">
        <v>37253</v>
      </c>
      <c r="E8425">
        <v>144.03</v>
      </c>
      <c r="F8425">
        <v>55</v>
      </c>
      <c r="G8425" t="s">
        <v>43728</v>
      </c>
      <c r="H8425" t="s">
        <v>29060</v>
      </c>
      <c r="I8425" s="1">
        <v>45000</v>
      </c>
      <c r="J8425" s="1">
        <v>46023</v>
      </c>
      <c r="K8425" t="s">
        <v>37254</v>
      </c>
      <c r="L8425" t="s">
        <v>37255</v>
      </c>
      <c r="M8425" t="s">
        <v>45</v>
      </c>
      <c r="N8425">
        <v>1</v>
      </c>
      <c r="O8425">
        <f>Table1[[#This Row],[Price]]-0.1*Table1[[#This Row],[Price]]</f>
        <v>129.62700000000001</v>
      </c>
      <c r="P8425" s="9">
        <f>(Table1[[#This Row],[Expiration Date]]-Table1[[#This Row],[Manufacturing Date]])/365</f>
        <v>2.8027397260273972</v>
      </c>
      <c r="Q8425" t="str">
        <f>IF(Table1[[#This Row],[Expiration Date]]-J8433&gt;12/31/2024,"not expired","expired")</f>
        <v>expired</v>
      </c>
      <c r="R8425">
        <f>Table1[[#This Row],[Discounted Price]]*0.95</f>
        <v>123.14565</v>
      </c>
      <c r="S8425">
        <f>Table1[[#This Row],[Discounted Price]]*0.9</f>
        <v>116.66430000000001</v>
      </c>
      <c r="T8425">
        <f>Table1[[#This Row],[Discounted Price]]*0.8</f>
        <v>103.70160000000001</v>
      </c>
      <c r="U8425">
        <f>Table1[[#This Row],[Price]]*0.52</f>
        <v>74.895600000000002</v>
      </c>
      <c r="V8425">
        <f>(Table1[[#This Row],[Price]]-Table1[[#This Row],[Scrap value]])/2</f>
        <v>34.5672</v>
      </c>
    </row>
    <row r="8426" spans="1:22" x14ac:dyDescent="0.25">
      <c r="A8426" t="s">
        <v>37256</v>
      </c>
      <c r="B8426" t="s">
        <v>29</v>
      </c>
      <c r="C8426" t="s">
        <v>47</v>
      </c>
      <c r="D8426" t="s">
        <v>37257</v>
      </c>
      <c r="E8426">
        <v>217.84</v>
      </c>
      <c r="F8426">
        <v>18</v>
      </c>
      <c r="G8426" t="s">
        <v>43728</v>
      </c>
      <c r="H8426" t="s">
        <v>12037</v>
      </c>
      <c r="I8426" s="1">
        <v>44927</v>
      </c>
      <c r="J8426" s="1">
        <v>45658</v>
      </c>
      <c r="K8426" t="s">
        <v>37258</v>
      </c>
      <c r="L8426" t="s">
        <v>37259</v>
      </c>
      <c r="M8426" t="s">
        <v>20</v>
      </c>
      <c r="N8426">
        <v>5</v>
      </c>
      <c r="O8426">
        <f>Table1[[#This Row],[Price]]-0.1*Table1[[#This Row],[Price]]</f>
        <v>196.05600000000001</v>
      </c>
      <c r="P8426" s="9">
        <f>(Table1[[#This Row],[Expiration Date]]-Table1[[#This Row],[Manufacturing Date]])/365</f>
        <v>2.0027397260273974</v>
      </c>
      <c r="Q8426" t="str">
        <f>IF(Table1[[#This Row],[Expiration Date]]-J8434&gt;12/31/2024,"not expired","expired")</f>
        <v>not expired</v>
      </c>
      <c r="R8426">
        <f>Table1[[#This Row],[Discounted Price]]*0.95</f>
        <v>186.25319999999999</v>
      </c>
      <c r="S8426">
        <f>Table1[[#This Row],[Discounted Price]]*0.9</f>
        <v>176.4504</v>
      </c>
      <c r="T8426">
        <f>Table1[[#This Row],[Discounted Price]]*0.8</f>
        <v>156.84480000000002</v>
      </c>
      <c r="U8426">
        <f>Table1[[#This Row],[Price]]*0.52</f>
        <v>113.27680000000001</v>
      </c>
      <c r="V8426">
        <f>(Table1[[#This Row],[Price]]-Table1[[#This Row],[Scrap value]])/2</f>
        <v>52.281599999999997</v>
      </c>
    </row>
    <row r="8427" spans="1:22" x14ac:dyDescent="0.25">
      <c r="A8427" t="s">
        <v>37260</v>
      </c>
      <c r="B8427" t="s">
        <v>29</v>
      </c>
      <c r="C8427" t="s">
        <v>47</v>
      </c>
      <c r="D8427" t="s">
        <v>37261</v>
      </c>
      <c r="E8427">
        <v>419.22</v>
      </c>
      <c r="F8427">
        <v>23</v>
      </c>
      <c r="G8427" t="s">
        <v>43729</v>
      </c>
      <c r="H8427" t="s">
        <v>30412</v>
      </c>
      <c r="I8427" s="1">
        <v>45000</v>
      </c>
      <c r="J8427" s="1">
        <v>45658</v>
      </c>
      <c r="K8427" t="s">
        <v>37262</v>
      </c>
      <c r="L8427" t="s">
        <v>37263</v>
      </c>
      <c r="M8427" t="s">
        <v>20</v>
      </c>
      <c r="N8427">
        <v>3</v>
      </c>
      <c r="O8427">
        <f>Table1[[#This Row],[Price]]-0.1*Table1[[#This Row],[Price]]</f>
        <v>377.298</v>
      </c>
      <c r="P8427" s="9">
        <f>(Table1[[#This Row],[Expiration Date]]-Table1[[#This Row],[Manufacturing Date]])/365</f>
        <v>1.8027397260273972</v>
      </c>
      <c r="Q8427" t="str">
        <f>IF(Table1[[#This Row],[Expiration Date]]-J8435&gt;12/31/2024,"not expired","expired")</f>
        <v>expired</v>
      </c>
      <c r="R8427">
        <f>Table1[[#This Row],[Discounted Price]]*0.95</f>
        <v>358.43309999999997</v>
      </c>
      <c r="S8427">
        <f>Table1[[#This Row],[Discounted Price]]*0.9</f>
        <v>339.56819999999999</v>
      </c>
      <c r="T8427">
        <f>Table1[[#This Row],[Discounted Price]]*0.8</f>
        <v>301.83840000000004</v>
      </c>
      <c r="U8427">
        <f>Table1[[#This Row],[Price]]*0.52</f>
        <v>217.99440000000001</v>
      </c>
      <c r="V8427">
        <f>(Table1[[#This Row],[Price]]-Table1[[#This Row],[Scrap value]])/2</f>
        <v>100.61280000000001</v>
      </c>
    </row>
    <row r="8428" spans="1:22" x14ac:dyDescent="0.25">
      <c r="A8428" t="s">
        <v>37264</v>
      </c>
      <c r="B8428" t="s">
        <v>15</v>
      </c>
      <c r="C8428" t="s">
        <v>47</v>
      </c>
      <c r="D8428" t="s">
        <v>37265</v>
      </c>
      <c r="E8428">
        <v>135.74</v>
      </c>
      <c r="F8428">
        <v>22</v>
      </c>
      <c r="G8428" t="s">
        <v>43730</v>
      </c>
      <c r="H8428" t="s">
        <v>199</v>
      </c>
      <c r="I8428" s="1">
        <v>45000</v>
      </c>
      <c r="J8428" s="1">
        <v>46023</v>
      </c>
      <c r="K8428" t="s">
        <v>37266</v>
      </c>
      <c r="L8428" t="s">
        <v>37267</v>
      </c>
      <c r="M8428" t="s">
        <v>20</v>
      </c>
      <c r="N8428">
        <v>1</v>
      </c>
      <c r="O8428">
        <f>Table1[[#This Row],[Price]]-0.1*Table1[[#This Row],[Price]]</f>
        <v>122.16600000000001</v>
      </c>
      <c r="P8428" s="9">
        <f>(Table1[[#This Row],[Expiration Date]]-Table1[[#This Row],[Manufacturing Date]])/365</f>
        <v>2.8027397260273972</v>
      </c>
      <c r="Q8428" t="str">
        <f>IF(Table1[[#This Row],[Expiration Date]]-J8436&gt;12/31/2024,"not expired","expired")</f>
        <v>expired</v>
      </c>
      <c r="R8428">
        <f>Table1[[#This Row],[Discounted Price]]*0.95</f>
        <v>116.05770000000001</v>
      </c>
      <c r="S8428">
        <f>Table1[[#This Row],[Discounted Price]]*0.9</f>
        <v>109.94940000000001</v>
      </c>
      <c r="T8428">
        <f>Table1[[#This Row],[Discounted Price]]*0.8</f>
        <v>97.732800000000012</v>
      </c>
      <c r="U8428">
        <f>Table1[[#This Row],[Price]]*0.52</f>
        <v>70.584800000000001</v>
      </c>
      <c r="V8428">
        <f>(Table1[[#This Row],[Price]]-Table1[[#This Row],[Scrap value]])/2</f>
        <v>32.577600000000004</v>
      </c>
    </row>
    <row r="8429" spans="1:22" x14ac:dyDescent="0.25">
      <c r="A8429" t="s">
        <v>37268</v>
      </c>
      <c r="B8429" t="s">
        <v>22</v>
      </c>
      <c r="C8429" t="s">
        <v>47</v>
      </c>
      <c r="D8429" t="s">
        <v>37269</v>
      </c>
      <c r="E8429">
        <v>314.22000000000003</v>
      </c>
      <c r="F8429">
        <v>21</v>
      </c>
      <c r="G8429" t="s">
        <v>43729</v>
      </c>
      <c r="H8429" t="s">
        <v>6055</v>
      </c>
      <c r="I8429" s="1">
        <v>45137</v>
      </c>
      <c r="J8429" s="1">
        <v>45658</v>
      </c>
      <c r="K8429" t="s">
        <v>37270</v>
      </c>
      <c r="L8429" t="s">
        <v>37271</v>
      </c>
      <c r="M8429" t="s">
        <v>20</v>
      </c>
      <c r="N8429">
        <v>5</v>
      </c>
      <c r="O8429">
        <f>Table1[[#This Row],[Price]]-0.1*Table1[[#This Row],[Price]]</f>
        <v>282.798</v>
      </c>
      <c r="P8429" s="9">
        <f>(Table1[[#This Row],[Expiration Date]]-Table1[[#This Row],[Manufacturing Date]])/365</f>
        <v>1.4273972602739726</v>
      </c>
      <c r="Q8429" t="str">
        <f>IF(Table1[[#This Row],[Expiration Date]]-J8437&gt;12/31/2024,"not expired","expired")</f>
        <v>expired</v>
      </c>
      <c r="R8429">
        <f>Table1[[#This Row],[Discounted Price]]*0.95</f>
        <v>268.65809999999999</v>
      </c>
      <c r="S8429">
        <f>Table1[[#This Row],[Discounted Price]]*0.9</f>
        <v>254.51820000000001</v>
      </c>
      <c r="T8429">
        <f>Table1[[#This Row],[Discounted Price]]*0.8</f>
        <v>226.23840000000001</v>
      </c>
      <c r="U8429">
        <f>Table1[[#This Row],[Price]]*0.52</f>
        <v>163.39440000000002</v>
      </c>
      <c r="V8429">
        <f>(Table1[[#This Row],[Price]]-Table1[[#This Row],[Scrap value]])/2</f>
        <v>75.412800000000004</v>
      </c>
    </row>
    <row r="8430" spans="1:22" x14ac:dyDescent="0.25">
      <c r="A8430" t="s">
        <v>37272</v>
      </c>
      <c r="B8430" t="s">
        <v>35</v>
      </c>
      <c r="C8430" t="s">
        <v>47</v>
      </c>
      <c r="D8430" t="s">
        <v>37273</v>
      </c>
      <c r="E8430">
        <v>133.84</v>
      </c>
      <c r="F8430">
        <v>76</v>
      </c>
      <c r="G8430" t="s">
        <v>43728</v>
      </c>
      <c r="H8430" t="s">
        <v>14314</v>
      </c>
      <c r="I8430" s="1">
        <v>45000</v>
      </c>
      <c r="J8430" s="1">
        <v>45292</v>
      </c>
      <c r="K8430" t="s">
        <v>37274</v>
      </c>
      <c r="L8430" t="s">
        <v>37275</v>
      </c>
      <c r="M8430" t="s">
        <v>27</v>
      </c>
      <c r="N8430">
        <v>5</v>
      </c>
      <c r="O8430">
        <f>Table1[[#This Row],[Price]]-0.1*Table1[[#This Row],[Price]]</f>
        <v>120.456</v>
      </c>
      <c r="P8430" s="9">
        <f>(Table1[[#This Row],[Expiration Date]]-Table1[[#This Row],[Manufacturing Date]])/365</f>
        <v>0.8</v>
      </c>
      <c r="Q8430" t="str">
        <f>IF(Table1[[#This Row],[Expiration Date]]-J8438&gt;12/31/2024,"not expired","expired")</f>
        <v>expired</v>
      </c>
      <c r="R8430">
        <f>Table1[[#This Row],[Discounted Price]]*0.95</f>
        <v>114.4332</v>
      </c>
      <c r="S8430">
        <f>Table1[[#This Row],[Discounted Price]]*0.9</f>
        <v>108.41040000000001</v>
      </c>
      <c r="T8430">
        <f>Table1[[#This Row],[Discounted Price]]*0.8</f>
        <v>96.364800000000002</v>
      </c>
      <c r="U8430">
        <f>Table1[[#This Row],[Price]]*0.52</f>
        <v>69.596800000000002</v>
      </c>
      <c r="V8430">
        <f>(Table1[[#This Row],[Price]]-Table1[[#This Row],[Scrap value]])/2</f>
        <v>32.121600000000001</v>
      </c>
    </row>
    <row r="8431" spans="1:22" x14ac:dyDescent="0.25">
      <c r="A8431" t="s">
        <v>37276</v>
      </c>
      <c r="B8431" t="s">
        <v>35</v>
      </c>
      <c r="C8431" t="s">
        <v>47</v>
      </c>
      <c r="D8431" t="s">
        <v>37277</v>
      </c>
      <c r="E8431">
        <v>464.37</v>
      </c>
      <c r="F8431">
        <v>31</v>
      </c>
      <c r="G8431" t="s">
        <v>43729</v>
      </c>
      <c r="H8431" t="s">
        <v>2283</v>
      </c>
      <c r="I8431" s="1">
        <v>45000</v>
      </c>
      <c r="J8431" s="1">
        <v>45658</v>
      </c>
      <c r="K8431" t="s">
        <v>37278</v>
      </c>
      <c r="L8431" t="s">
        <v>37279</v>
      </c>
      <c r="M8431" t="s">
        <v>45</v>
      </c>
      <c r="N8431">
        <v>5</v>
      </c>
      <c r="O8431">
        <f>Table1[[#This Row],[Price]]-0.1*Table1[[#This Row],[Price]]</f>
        <v>417.93299999999999</v>
      </c>
      <c r="P8431" s="9">
        <f>(Table1[[#This Row],[Expiration Date]]-Table1[[#This Row],[Manufacturing Date]])/365</f>
        <v>1.8027397260273972</v>
      </c>
      <c r="Q8431" t="str">
        <f>IF(Table1[[#This Row],[Expiration Date]]-J8439&gt;12/31/2024,"not expired","expired")</f>
        <v>expired</v>
      </c>
      <c r="R8431">
        <f>Table1[[#This Row],[Discounted Price]]*0.95</f>
        <v>397.03634999999997</v>
      </c>
      <c r="S8431">
        <f>Table1[[#This Row],[Discounted Price]]*0.9</f>
        <v>376.1397</v>
      </c>
      <c r="T8431">
        <f>Table1[[#This Row],[Discounted Price]]*0.8</f>
        <v>334.34640000000002</v>
      </c>
      <c r="U8431">
        <f>Table1[[#This Row],[Price]]*0.52</f>
        <v>241.47240000000002</v>
      </c>
      <c r="V8431">
        <f>(Table1[[#This Row],[Price]]-Table1[[#This Row],[Scrap value]])/2</f>
        <v>111.44879999999999</v>
      </c>
    </row>
    <row r="8432" spans="1:22" x14ac:dyDescent="0.25">
      <c r="A8432" t="s">
        <v>37280</v>
      </c>
      <c r="B8432" t="s">
        <v>35</v>
      </c>
      <c r="C8432" t="s">
        <v>47</v>
      </c>
      <c r="D8432" t="s">
        <v>37281</v>
      </c>
      <c r="E8432">
        <v>37.18</v>
      </c>
      <c r="F8432">
        <v>70</v>
      </c>
      <c r="G8432" t="s">
        <v>43729</v>
      </c>
      <c r="H8432" t="s">
        <v>3722</v>
      </c>
      <c r="I8432" s="1">
        <v>45000</v>
      </c>
      <c r="J8432" s="1">
        <v>46023</v>
      </c>
      <c r="K8432" t="s">
        <v>37282</v>
      </c>
      <c r="L8432" t="s">
        <v>37283</v>
      </c>
      <c r="M8432" t="s">
        <v>27</v>
      </c>
      <c r="N8432">
        <v>2</v>
      </c>
      <c r="O8432">
        <f>Table1[[#This Row],[Price]]-0.1*Table1[[#This Row],[Price]]</f>
        <v>33.462000000000003</v>
      </c>
      <c r="P8432" s="9">
        <f>(Table1[[#This Row],[Expiration Date]]-Table1[[#This Row],[Manufacturing Date]])/365</f>
        <v>2.8027397260273972</v>
      </c>
      <c r="Q8432" t="str">
        <f>IF(Table1[[#This Row],[Expiration Date]]-J8440&gt;12/31/2024,"not expired","expired")</f>
        <v>not expired</v>
      </c>
      <c r="R8432">
        <f>Table1[[#This Row],[Discounted Price]]*0.95</f>
        <v>31.788900000000002</v>
      </c>
      <c r="S8432">
        <f>Table1[[#This Row],[Discounted Price]]*0.9</f>
        <v>30.115800000000004</v>
      </c>
      <c r="T8432">
        <f>Table1[[#This Row],[Discounted Price]]*0.8</f>
        <v>26.769600000000004</v>
      </c>
      <c r="U8432">
        <f>Table1[[#This Row],[Price]]*0.52</f>
        <v>19.333600000000001</v>
      </c>
      <c r="V8432">
        <f>(Table1[[#This Row],[Price]]-Table1[[#This Row],[Scrap value]])/2</f>
        <v>8.9231999999999996</v>
      </c>
    </row>
    <row r="8433" spans="1:22" x14ac:dyDescent="0.25">
      <c r="A8433" t="s">
        <v>37284</v>
      </c>
      <c r="B8433" t="s">
        <v>15</v>
      </c>
      <c r="C8433" t="s">
        <v>47</v>
      </c>
      <c r="D8433" t="s">
        <v>37285</v>
      </c>
      <c r="E8433">
        <v>440.93</v>
      </c>
      <c r="F8433">
        <v>20</v>
      </c>
      <c r="G8433" t="s">
        <v>43728</v>
      </c>
      <c r="H8433" t="s">
        <v>7281</v>
      </c>
      <c r="I8433" s="1">
        <v>44927</v>
      </c>
      <c r="J8433" s="1">
        <v>46023</v>
      </c>
      <c r="K8433" t="s">
        <v>37286</v>
      </c>
      <c r="L8433" t="s">
        <v>37287</v>
      </c>
      <c r="M8433" t="s">
        <v>20</v>
      </c>
      <c r="N8433">
        <v>5</v>
      </c>
      <c r="O8433">
        <f>Table1[[#This Row],[Price]]-0.1*Table1[[#This Row],[Price]]</f>
        <v>396.83699999999999</v>
      </c>
      <c r="P8433" s="9">
        <f>(Table1[[#This Row],[Expiration Date]]-Table1[[#This Row],[Manufacturing Date]])/365</f>
        <v>3.0027397260273974</v>
      </c>
      <c r="Q8433" t="str">
        <f>IF(Table1[[#This Row],[Expiration Date]]-J8441&gt;12/31/2024,"not expired","expired")</f>
        <v>expired</v>
      </c>
      <c r="R8433">
        <f>Table1[[#This Row],[Discounted Price]]*0.95</f>
        <v>376.99514999999997</v>
      </c>
      <c r="S8433">
        <f>Table1[[#This Row],[Discounted Price]]*0.9</f>
        <v>357.1533</v>
      </c>
      <c r="T8433">
        <f>Table1[[#This Row],[Discounted Price]]*0.8</f>
        <v>317.46960000000001</v>
      </c>
      <c r="U8433">
        <f>Table1[[#This Row],[Price]]*0.52</f>
        <v>229.28360000000001</v>
      </c>
      <c r="V8433">
        <f>(Table1[[#This Row],[Price]]-Table1[[#This Row],[Scrap value]])/2</f>
        <v>105.8232</v>
      </c>
    </row>
    <row r="8434" spans="1:22" x14ac:dyDescent="0.25">
      <c r="A8434" t="s">
        <v>37288</v>
      </c>
      <c r="B8434" t="s">
        <v>22</v>
      </c>
      <c r="C8434" t="s">
        <v>47</v>
      </c>
      <c r="D8434" t="s">
        <v>37289</v>
      </c>
      <c r="E8434">
        <v>413.24</v>
      </c>
      <c r="F8434">
        <v>92</v>
      </c>
      <c r="G8434" t="s">
        <v>43728</v>
      </c>
      <c r="H8434" t="s">
        <v>16056</v>
      </c>
      <c r="I8434" s="1">
        <v>44927</v>
      </c>
      <c r="J8434" s="1">
        <v>45292</v>
      </c>
      <c r="K8434" t="s">
        <v>37290</v>
      </c>
      <c r="L8434" t="s">
        <v>37291</v>
      </c>
      <c r="M8434" t="s">
        <v>45</v>
      </c>
      <c r="N8434">
        <v>5</v>
      </c>
      <c r="O8434">
        <f>Table1[[#This Row],[Price]]-0.1*Table1[[#This Row],[Price]]</f>
        <v>371.916</v>
      </c>
      <c r="P8434" s="9">
        <f>(Table1[[#This Row],[Expiration Date]]-Table1[[#This Row],[Manufacturing Date]])/365</f>
        <v>1</v>
      </c>
      <c r="Q8434" t="str">
        <f>IF(Table1[[#This Row],[Expiration Date]]-J8442&gt;12/31/2024,"not expired","expired")</f>
        <v>expired</v>
      </c>
      <c r="R8434">
        <f>Table1[[#This Row],[Discounted Price]]*0.95</f>
        <v>353.3202</v>
      </c>
      <c r="S8434">
        <f>Table1[[#This Row],[Discounted Price]]*0.9</f>
        <v>334.7244</v>
      </c>
      <c r="T8434">
        <f>Table1[[#This Row],[Discounted Price]]*0.8</f>
        <v>297.53280000000001</v>
      </c>
      <c r="U8434">
        <f>Table1[[#This Row],[Price]]*0.52</f>
        <v>214.88480000000001</v>
      </c>
      <c r="V8434">
        <f>(Table1[[#This Row],[Price]]-Table1[[#This Row],[Scrap value]])/2</f>
        <v>99.177599999999998</v>
      </c>
    </row>
    <row r="8435" spans="1:22" x14ac:dyDescent="0.25">
      <c r="A8435" t="s">
        <v>37292</v>
      </c>
      <c r="B8435" t="s">
        <v>35</v>
      </c>
      <c r="C8435" t="s">
        <v>47</v>
      </c>
      <c r="D8435" t="s">
        <v>37293</v>
      </c>
      <c r="E8435">
        <v>107.45</v>
      </c>
      <c r="F8435">
        <v>59</v>
      </c>
      <c r="G8435" t="s">
        <v>43729</v>
      </c>
      <c r="H8435" t="s">
        <v>13137</v>
      </c>
      <c r="I8435" s="1">
        <v>45137</v>
      </c>
      <c r="J8435" s="1">
        <v>46023</v>
      </c>
      <c r="K8435" t="s">
        <v>37294</v>
      </c>
      <c r="L8435" t="s">
        <v>37295</v>
      </c>
      <c r="M8435" t="s">
        <v>20</v>
      </c>
      <c r="N8435">
        <v>2</v>
      </c>
      <c r="O8435">
        <f>Table1[[#This Row],[Price]]-0.1*Table1[[#This Row],[Price]]</f>
        <v>96.704999999999998</v>
      </c>
      <c r="P8435" s="9">
        <f>(Table1[[#This Row],[Expiration Date]]-Table1[[#This Row],[Manufacturing Date]])/365</f>
        <v>2.4273972602739726</v>
      </c>
      <c r="Q8435" t="str">
        <f>IF(Table1[[#This Row],[Expiration Date]]-J8443&gt;12/31/2024,"not expired","expired")</f>
        <v>not expired</v>
      </c>
      <c r="R8435">
        <f>Table1[[#This Row],[Discounted Price]]*0.95</f>
        <v>91.869749999999996</v>
      </c>
      <c r="S8435">
        <f>Table1[[#This Row],[Discounted Price]]*0.9</f>
        <v>87.034499999999994</v>
      </c>
      <c r="T8435">
        <f>Table1[[#This Row],[Discounted Price]]*0.8</f>
        <v>77.364000000000004</v>
      </c>
      <c r="U8435">
        <f>Table1[[#This Row],[Price]]*0.52</f>
        <v>55.874000000000002</v>
      </c>
      <c r="V8435">
        <f>(Table1[[#This Row],[Price]]-Table1[[#This Row],[Scrap value]])/2</f>
        <v>25.788</v>
      </c>
    </row>
    <row r="8436" spans="1:22" x14ac:dyDescent="0.25">
      <c r="A8436" t="s">
        <v>37296</v>
      </c>
      <c r="B8436" t="s">
        <v>35</v>
      </c>
      <c r="C8436" t="s">
        <v>47</v>
      </c>
      <c r="D8436" t="s">
        <v>37297</v>
      </c>
      <c r="E8436">
        <v>192.1</v>
      </c>
      <c r="F8436">
        <v>84</v>
      </c>
      <c r="G8436" t="s">
        <v>43730</v>
      </c>
      <c r="H8436" t="s">
        <v>4817</v>
      </c>
      <c r="I8436" s="1">
        <v>45000</v>
      </c>
      <c r="J8436" s="1">
        <v>46023</v>
      </c>
      <c r="K8436" t="s">
        <v>37298</v>
      </c>
      <c r="L8436" t="s">
        <v>37299</v>
      </c>
      <c r="M8436" t="s">
        <v>27</v>
      </c>
      <c r="N8436">
        <v>3</v>
      </c>
      <c r="O8436">
        <f>Table1[[#This Row],[Price]]-0.1*Table1[[#This Row],[Price]]</f>
        <v>172.89</v>
      </c>
      <c r="P8436" s="9">
        <f>(Table1[[#This Row],[Expiration Date]]-Table1[[#This Row],[Manufacturing Date]])/365</f>
        <v>2.8027397260273972</v>
      </c>
      <c r="Q8436" t="str">
        <f>IF(Table1[[#This Row],[Expiration Date]]-J8444&gt;12/31/2024,"not expired","expired")</f>
        <v>not expired</v>
      </c>
      <c r="R8436">
        <f>Table1[[#This Row],[Discounted Price]]*0.95</f>
        <v>164.24549999999999</v>
      </c>
      <c r="S8436">
        <f>Table1[[#This Row],[Discounted Price]]*0.9</f>
        <v>155.601</v>
      </c>
      <c r="T8436">
        <f>Table1[[#This Row],[Discounted Price]]*0.8</f>
        <v>138.31199999999998</v>
      </c>
      <c r="U8436">
        <f>Table1[[#This Row],[Price]]*0.52</f>
        <v>99.891999999999996</v>
      </c>
      <c r="V8436">
        <f>(Table1[[#This Row],[Price]]-Table1[[#This Row],[Scrap value]])/2</f>
        <v>46.103999999999999</v>
      </c>
    </row>
    <row r="8437" spans="1:22" x14ac:dyDescent="0.25">
      <c r="A8437" t="s">
        <v>37300</v>
      </c>
      <c r="B8437" t="s">
        <v>35</v>
      </c>
      <c r="C8437" t="s">
        <v>47</v>
      </c>
      <c r="D8437" t="s">
        <v>37301</v>
      </c>
      <c r="E8437">
        <v>403.91</v>
      </c>
      <c r="F8437">
        <v>64</v>
      </c>
      <c r="G8437" t="s">
        <v>43728</v>
      </c>
      <c r="H8437" t="s">
        <v>1180</v>
      </c>
      <c r="I8437" s="1">
        <v>45137</v>
      </c>
      <c r="J8437" s="1">
        <v>46023</v>
      </c>
      <c r="K8437" t="s">
        <v>37302</v>
      </c>
      <c r="L8437" t="s">
        <v>37303</v>
      </c>
      <c r="M8437" t="s">
        <v>27</v>
      </c>
      <c r="N8437">
        <v>5</v>
      </c>
      <c r="O8437">
        <f>Table1[[#This Row],[Price]]-0.1*Table1[[#This Row],[Price]]</f>
        <v>363.51900000000001</v>
      </c>
      <c r="P8437" s="9">
        <f>(Table1[[#This Row],[Expiration Date]]-Table1[[#This Row],[Manufacturing Date]])/365</f>
        <v>2.4273972602739726</v>
      </c>
      <c r="Q8437" t="str">
        <f>IF(Table1[[#This Row],[Expiration Date]]-J8445&gt;12/31/2024,"not expired","expired")</f>
        <v>expired</v>
      </c>
      <c r="R8437">
        <f>Table1[[#This Row],[Discounted Price]]*0.95</f>
        <v>345.34305000000001</v>
      </c>
      <c r="S8437">
        <f>Table1[[#This Row],[Discounted Price]]*0.9</f>
        <v>327.1671</v>
      </c>
      <c r="T8437">
        <f>Table1[[#This Row],[Discounted Price]]*0.8</f>
        <v>290.8152</v>
      </c>
      <c r="U8437">
        <f>Table1[[#This Row],[Price]]*0.52</f>
        <v>210.03320000000002</v>
      </c>
      <c r="V8437">
        <f>(Table1[[#This Row],[Price]]-Table1[[#This Row],[Scrap value]])/2</f>
        <v>96.938400000000001</v>
      </c>
    </row>
    <row r="8438" spans="1:22" x14ac:dyDescent="0.25">
      <c r="A8438" t="s">
        <v>37304</v>
      </c>
      <c r="B8438" t="s">
        <v>22</v>
      </c>
      <c r="C8438" t="s">
        <v>47</v>
      </c>
      <c r="D8438" t="s">
        <v>37305</v>
      </c>
      <c r="E8438">
        <v>294.83</v>
      </c>
      <c r="F8438">
        <v>19</v>
      </c>
      <c r="G8438" t="s">
        <v>43730</v>
      </c>
      <c r="H8438" t="s">
        <v>37306</v>
      </c>
      <c r="I8438" s="1">
        <v>45137</v>
      </c>
      <c r="J8438" s="1">
        <v>45292</v>
      </c>
      <c r="K8438" t="s">
        <v>37307</v>
      </c>
      <c r="L8438" t="s">
        <v>37308</v>
      </c>
      <c r="M8438" t="s">
        <v>27</v>
      </c>
      <c r="N8438">
        <v>3</v>
      </c>
      <c r="O8438">
        <f>Table1[[#This Row],[Price]]-0.1*Table1[[#This Row],[Price]]</f>
        <v>265.34699999999998</v>
      </c>
      <c r="P8438" s="9">
        <f>(Table1[[#This Row],[Expiration Date]]-Table1[[#This Row],[Manufacturing Date]])/365</f>
        <v>0.42465753424657532</v>
      </c>
      <c r="Q8438" t="str">
        <f>IF(Table1[[#This Row],[Expiration Date]]-J8446&gt;12/31/2024,"not expired","expired")</f>
        <v>expired</v>
      </c>
      <c r="R8438">
        <f>Table1[[#This Row],[Discounted Price]]*0.95</f>
        <v>252.07964999999996</v>
      </c>
      <c r="S8438">
        <f>Table1[[#This Row],[Discounted Price]]*0.9</f>
        <v>238.81229999999999</v>
      </c>
      <c r="T8438">
        <f>Table1[[#This Row],[Discounted Price]]*0.8</f>
        <v>212.27760000000001</v>
      </c>
      <c r="U8438">
        <f>Table1[[#This Row],[Price]]*0.52</f>
        <v>153.3116</v>
      </c>
      <c r="V8438">
        <f>(Table1[[#This Row],[Price]]-Table1[[#This Row],[Scrap value]])/2</f>
        <v>70.759199999999993</v>
      </c>
    </row>
    <row r="8439" spans="1:22" x14ac:dyDescent="0.25">
      <c r="A8439" t="s">
        <v>37309</v>
      </c>
      <c r="B8439" t="s">
        <v>15</v>
      </c>
      <c r="C8439" t="s">
        <v>47</v>
      </c>
      <c r="D8439" t="s">
        <v>37310</v>
      </c>
      <c r="E8439">
        <v>175.81</v>
      </c>
      <c r="F8439">
        <v>46</v>
      </c>
      <c r="G8439" t="s">
        <v>43729</v>
      </c>
      <c r="H8439" t="s">
        <v>12570</v>
      </c>
      <c r="I8439" s="1">
        <v>45137</v>
      </c>
      <c r="J8439" s="1">
        <v>46023</v>
      </c>
      <c r="K8439" t="s">
        <v>37311</v>
      </c>
      <c r="L8439" t="s">
        <v>37312</v>
      </c>
      <c r="M8439" t="s">
        <v>27</v>
      </c>
      <c r="N8439">
        <v>4</v>
      </c>
      <c r="O8439">
        <f>Table1[[#This Row],[Price]]-0.1*Table1[[#This Row],[Price]]</f>
        <v>158.22900000000001</v>
      </c>
      <c r="P8439" s="9">
        <f>(Table1[[#This Row],[Expiration Date]]-Table1[[#This Row],[Manufacturing Date]])/365</f>
        <v>2.4273972602739726</v>
      </c>
      <c r="Q8439" t="str">
        <f>IF(Table1[[#This Row],[Expiration Date]]-J8447&gt;12/31/2024,"not expired","expired")</f>
        <v>not expired</v>
      </c>
      <c r="R8439">
        <f>Table1[[#This Row],[Discounted Price]]*0.95</f>
        <v>150.31755000000001</v>
      </c>
      <c r="S8439">
        <f>Table1[[#This Row],[Discounted Price]]*0.9</f>
        <v>142.40610000000001</v>
      </c>
      <c r="T8439">
        <f>Table1[[#This Row],[Discounted Price]]*0.8</f>
        <v>126.58320000000002</v>
      </c>
      <c r="U8439">
        <f>Table1[[#This Row],[Price]]*0.52</f>
        <v>91.421199999999999</v>
      </c>
      <c r="V8439">
        <f>(Table1[[#This Row],[Price]]-Table1[[#This Row],[Scrap value]])/2</f>
        <v>42.194400000000002</v>
      </c>
    </row>
    <row r="8440" spans="1:22" x14ac:dyDescent="0.25">
      <c r="A8440" t="s">
        <v>37313</v>
      </c>
      <c r="B8440" t="s">
        <v>22</v>
      </c>
      <c r="C8440" t="s">
        <v>47</v>
      </c>
      <c r="D8440" t="s">
        <v>37314</v>
      </c>
      <c r="E8440">
        <v>415.89</v>
      </c>
      <c r="F8440">
        <v>35</v>
      </c>
      <c r="G8440" t="s">
        <v>43728</v>
      </c>
      <c r="H8440" t="s">
        <v>5866</v>
      </c>
      <c r="I8440" s="1">
        <v>45137</v>
      </c>
      <c r="J8440" s="1">
        <v>45658</v>
      </c>
      <c r="K8440" t="s">
        <v>37315</v>
      </c>
      <c r="L8440" t="s">
        <v>37316</v>
      </c>
      <c r="M8440" t="s">
        <v>20</v>
      </c>
      <c r="N8440">
        <v>4</v>
      </c>
      <c r="O8440">
        <f>Table1[[#This Row],[Price]]-0.1*Table1[[#This Row],[Price]]</f>
        <v>374.30099999999999</v>
      </c>
      <c r="P8440" s="9">
        <f>(Table1[[#This Row],[Expiration Date]]-Table1[[#This Row],[Manufacturing Date]])/365</f>
        <v>1.4273972602739726</v>
      </c>
      <c r="Q8440" t="str">
        <f>IF(Table1[[#This Row],[Expiration Date]]-J8448&gt;12/31/2024,"not expired","expired")</f>
        <v>expired</v>
      </c>
      <c r="R8440">
        <f>Table1[[#This Row],[Discounted Price]]*0.95</f>
        <v>355.58594999999997</v>
      </c>
      <c r="S8440">
        <f>Table1[[#This Row],[Discounted Price]]*0.9</f>
        <v>336.87090000000001</v>
      </c>
      <c r="T8440">
        <f>Table1[[#This Row],[Discounted Price]]*0.8</f>
        <v>299.44080000000002</v>
      </c>
      <c r="U8440">
        <f>Table1[[#This Row],[Price]]*0.52</f>
        <v>216.2628</v>
      </c>
      <c r="V8440">
        <f>(Table1[[#This Row],[Price]]-Table1[[#This Row],[Scrap value]])/2</f>
        <v>99.813599999999994</v>
      </c>
    </row>
    <row r="8441" spans="1:22" x14ac:dyDescent="0.25">
      <c r="A8441" t="s">
        <v>37317</v>
      </c>
      <c r="B8441" t="s">
        <v>15</v>
      </c>
      <c r="C8441" t="s">
        <v>47</v>
      </c>
      <c r="D8441" t="s">
        <v>37318</v>
      </c>
      <c r="E8441">
        <v>193.26</v>
      </c>
      <c r="F8441">
        <v>66</v>
      </c>
      <c r="G8441" t="s">
        <v>43728</v>
      </c>
      <c r="H8441" t="s">
        <v>7027</v>
      </c>
      <c r="I8441" s="1">
        <v>45000</v>
      </c>
      <c r="J8441" s="1">
        <v>46023</v>
      </c>
      <c r="K8441" t="s">
        <v>37319</v>
      </c>
      <c r="L8441" t="s">
        <v>37320</v>
      </c>
      <c r="M8441" t="s">
        <v>27</v>
      </c>
      <c r="N8441">
        <v>4</v>
      </c>
      <c r="O8441">
        <f>Table1[[#This Row],[Price]]-0.1*Table1[[#This Row],[Price]]</f>
        <v>173.934</v>
      </c>
      <c r="P8441" s="9">
        <f>(Table1[[#This Row],[Expiration Date]]-Table1[[#This Row],[Manufacturing Date]])/365</f>
        <v>2.8027397260273972</v>
      </c>
      <c r="Q8441" t="str">
        <f>IF(Table1[[#This Row],[Expiration Date]]-J8449&gt;12/31/2024,"not expired","expired")</f>
        <v>not expired</v>
      </c>
      <c r="R8441">
        <f>Table1[[#This Row],[Discounted Price]]*0.95</f>
        <v>165.23729999999998</v>
      </c>
      <c r="S8441">
        <f>Table1[[#This Row],[Discounted Price]]*0.9</f>
        <v>156.54060000000001</v>
      </c>
      <c r="T8441">
        <f>Table1[[#This Row],[Discounted Price]]*0.8</f>
        <v>139.1472</v>
      </c>
      <c r="U8441">
        <f>Table1[[#This Row],[Price]]*0.52</f>
        <v>100.4952</v>
      </c>
      <c r="V8441">
        <f>(Table1[[#This Row],[Price]]-Table1[[#This Row],[Scrap value]])/2</f>
        <v>46.382399999999997</v>
      </c>
    </row>
    <row r="8442" spans="1:22" x14ac:dyDescent="0.25">
      <c r="A8442" t="s">
        <v>37321</v>
      </c>
      <c r="B8442" t="s">
        <v>15</v>
      </c>
      <c r="C8442" t="s">
        <v>47</v>
      </c>
      <c r="D8442" t="s">
        <v>37322</v>
      </c>
      <c r="E8442">
        <v>181.87</v>
      </c>
      <c r="F8442">
        <v>71</v>
      </c>
      <c r="G8442" t="s">
        <v>43729</v>
      </c>
      <c r="H8442" t="s">
        <v>37323</v>
      </c>
      <c r="I8442" s="1">
        <v>45000</v>
      </c>
      <c r="J8442" s="1">
        <v>45292</v>
      </c>
      <c r="K8442" t="s">
        <v>37324</v>
      </c>
      <c r="L8442" t="s">
        <v>37325</v>
      </c>
      <c r="M8442" t="s">
        <v>45</v>
      </c>
      <c r="N8442">
        <v>5</v>
      </c>
      <c r="O8442">
        <f>Table1[[#This Row],[Price]]-0.1*Table1[[#This Row],[Price]]</f>
        <v>163.68299999999999</v>
      </c>
      <c r="P8442" s="9">
        <f>(Table1[[#This Row],[Expiration Date]]-Table1[[#This Row],[Manufacturing Date]])/365</f>
        <v>0.8</v>
      </c>
      <c r="Q8442" t="str">
        <f>IF(Table1[[#This Row],[Expiration Date]]-J8450&gt;12/31/2024,"not expired","expired")</f>
        <v>expired</v>
      </c>
      <c r="R8442">
        <f>Table1[[#This Row],[Discounted Price]]*0.95</f>
        <v>155.49884999999998</v>
      </c>
      <c r="S8442">
        <f>Table1[[#This Row],[Discounted Price]]*0.9</f>
        <v>147.31469999999999</v>
      </c>
      <c r="T8442">
        <f>Table1[[#This Row],[Discounted Price]]*0.8</f>
        <v>130.94640000000001</v>
      </c>
      <c r="U8442">
        <f>Table1[[#This Row],[Price]]*0.52</f>
        <v>94.572400000000002</v>
      </c>
      <c r="V8442">
        <f>(Table1[[#This Row],[Price]]-Table1[[#This Row],[Scrap value]])/2</f>
        <v>43.648800000000001</v>
      </c>
    </row>
    <row r="8443" spans="1:22" x14ac:dyDescent="0.25">
      <c r="A8443" t="s">
        <v>37326</v>
      </c>
      <c r="B8443" t="s">
        <v>15</v>
      </c>
      <c r="C8443" t="s">
        <v>47</v>
      </c>
      <c r="D8443" t="s">
        <v>37327</v>
      </c>
      <c r="E8443">
        <v>19.91</v>
      </c>
      <c r="F8443">
        <v>29</v>
      </c>
      <c r="G8443" t="s">
        <v>43729</v>
      </c>
      <c r="H8443" t="s">
        <v>7239</v>
      </c>
      <c r="I8443" s="1">
        <v>44927</v>
      </c>
      <c r="J8443" s="1">
        <v>45292</v>
      </c>
      <c r="K8443" t="s">
        <v>37328</v>
      </c>
      <c r="L8443" t="s">
        <v>37329</v>
      </c>
      <c r="M8443" t="s">
        <v>45</v>
      </c>
      <c r="N8443">
        <v>2</v>
      </c>
      <c r="O8443">
        <f>Table1[[#This Row],[Price]]-0.1*Table1[[#This Row],[Price]]</f>
        <v>17.919</v>
      </c>
      <c r="P8443" s="9">
        <f>(Table1[[#This Row],[Expiration Date]]-Table1[[#This Row],[Manufacturing Date]])/365</f>
        <v>1</v>
      </c>
      <c r="Q8443" t="str">
        <f>IF(Table1[[#This Row],[Expiration Date]]-J8451&gt;12/31/2024,"not expired","expired")</f>
        <v>expired</v>
      </c>
      <c r="R8443">
        <f>Table1[[#This Row],[Discounted Price]]*0.95</f>
        <v>17.023050000000001</v>
      </c>
      <c r="S8443">
        <f>Table1[[#This Row],[Discounted Price]]*0.9</f>
        <v>16.127100000000002</v>
      </c>
      <c r="T8443">
        <f>Table1[[#This Row],[Discounted Price]]*0.8</f>
        <v>14.3352</v>
      </c>
      <c r="U8443">
        <f>Table1[[#This Row],[Price]]*0.52</f>
        <v>10.353200000000001</v>
      </c>
      <c r="V8443">
        <f>(Table1[[#This Row],[Price]]-Table1[[#This Row],[Scrap value]])/2</f>
        <v>4.7783999999999995</v>
      </c>
    </row>
    <row r="8444" spans="1:22" x14ac:dyDescent="0.25">
      <c r="A8444" t="s">
        <v>37330</v>
      </c>
      <c r="B8444" t="s">
        <v>35</v>
      </c>
      <c r="C8444" t="s">
        <v>47</v>
      </c>
      <c r="D8444" t="s">
        <v>37331</v>
      </c>
      <c r="E8444">
        <v>91.69</v>
      </c>
      <c r="F8444">
        <v>85</v>
      </c>
      <c r="G8444" t="s">
        <v>43728</v>
      </c>
      <c r="H8444" t="s">
        <v>21473</v>
      </c>
      <c r="I8444" s="1">
        <v>45137</v>
      </c>
      <c r="J8444" s="1">
        <v>45292</v>
      </c>
      <c r="K8444" t="s">
        <v>37332</v>
      </c>
      <c r="L8444" t="s">
        <v>37333</v>
      </c>
      <c r="M8444" t="s">
        <v>27</v>
      </c>
      <c r="N8444">
        <v>5</v>
      </c>
      <c r="O8444">
        <f>Table1[[#This Row],[Price]]-0.1*Table1[[#This Row],[Price]]</f>
        <v>82.521000000000001</v>
      </c>
      <c r="P8444" s="9">
        <f>(Table1[[#This Row],[Expiration Date]]-Table1[[#This Row],[Manufacturing Date]])/365</f>
        <v>0.42465753424657532</v>
      </c>
      <c r="Q8444" t="str">
        <f>IF(Table1[[#This Row],[Expiration Date]]-J8452&gt;12/31/2024,"not expired","expired")</f>
        <v>expired</v>
      </c>
      <c r="R8444">
        <f>Table1[[#This Row],[Discounted Price]]*0.95</f>
        <v>78.394949999999994</v>
      </c>
      <c r="S8444">
        <f>Table1[[#This Row],[Discounted Price]]*0.9</f>
        <v>74.268900000000002</v>
      </c>
      <c r="T8444">
        <f>Table1[[#This Row],[Discounted Price]]*0.8</f>
        <v>66.016800000000003</v>
      </c>
      <c r="U8444">
        <f>Table1[[#This Row],[Price]]*0.52</f>
        <v>47.678800000000003</v>
      </c>
      <c r="V8444">
        <f>(Table1[[#This Row],[Price]]-Table1[[#This Row],[Scrap value]])/2</f>
        <v>22.005599999999998</v>
      </c>
    </row>
    <row r="8445" spans="1:22" x14ac:dyDescent="0.25">
      <c r="A8445" t="s">
        <v>37334</v>
      </c>
      <c r="B8445" t="s">
        <v>29</v>
      </c>
      <c r="C8445" t="s">
        <v>47</v>
      </c>
      <c r="D8445" t="s">
        <v>37335</v>
      </c>
      <c r="E8445">
        <v>320.31</v>
      </c>
      <c r="F8445">
        <v>66</v>
      </c>
      <c r="G8445" t="s">
        <v>43729</v>
      </c>
      <c r="H8445" t="s">
        <v>35614</v>
      </c>
      <c r="I8445" s="1">
        <v>45000</v>
      </c>
      <c r="J8445" s="1">
        <v>46023</v>
      </c>
      <c r="K8445" t="s">
        <v>37336</v>
      </c>
      <c r="L8445" t="s">
        <v>37337</v>
      </c>
      <c r="M8445" t="s">
        <v>20</v>
      </c>
      <c r="N8445">
        <v>1</v>
      </c>
      <c r="O8445">
        <f>Table1[[#This Row],[Price]]-0.1*Table1[[#This Row],[Price]]</f>
        <v>288.279</v>
      </c>
      <c r="P8445" s="9">
        <f>(Table1[[#This Row],[Expiration Date]]-Table1[[#This Row],[Manufacturing Date]])/365</f>
        <v>2.8027397260273972</v>
      </c>
      <c r="Q8445" t="str">
        <f>IF(Table1[[#This Row],[Expiration Date]]-J8453&gt;12/31/2024,"not expired","expired")</f>
        <v>not expired</v>
      </c>
      <c r="R8445">
        <f>Table1[[#This Row],[Discounted Price]]*0.95</f>
        <v>273.86505</v>
      </c>
      <c r="S8445">
        <f>Table1[[#This Row],[Discounted Price]]*0.9</f>
        <v>259.4511</v>
      </c>
      <c r="T8445">
        <f>Table1[[#This Row],[Discounted Price]]*0.8</f>
        <v>230.6232</v>
      </c>
      <c r="U8445">
        <f>Table1[[#This Row],[Price]]*0.52</f>
        <v>166.56120000000001</v>
      </c>
      <c r="V8445">
        <f>(Table1[[#This Row],[Price]]-Table1[[#This Row],[Scrap value]])/2</f>
        <v>76.874399999999994</v>
      </c>
    </row>
    <row r="8446" spans="1:22" x14ac:dyDescent="0.25">
      <c r="A8446" t="s">
        <v>37338</v>
      </c>
      <c r="B8446" t="s">
        <v>35</v>
      </c>
      <c r="C8446" t="s">
        <v>47</v>
      </c>
      <c r="D8446" t="s">
        <v>37339</v>
      </c>
      <c r="E8446">
        <v>414.21</v>
      </c>
      <c r="F8446">
        <v>86</v>
      </c>
      <c r="G8446" t="s">
        <v>43729</v>
      </c>
      <c r="H8446" t="s">
        <v>20328</v>
      </c>
      <c r="I8446" s="1">
        <v>45137</v>
      </c>
      <c r="J8446" s="1">
        <v>45658</v>
      </c>
      <c r="K8446" t="s">
        <v>37340</v>
      </c>
      <c r="L8446" t="s">
        <v>37341</v>
      </c>
      <c r="M8446" t="s">
        <v>45</v>
      </c>
      <c r="N8446">
        <v>3</v>
      </c>
      <c r="O8446">
        <f>Table1[[#This Row],[Price]]-0.1*Table1[[#This Row],[Price]]</f>
        <v>372.78899999999999</v>
      </c>
      <c r="P8446" s="9">
        <f>(Table1[[#This Row],[Expiration Date]]-Table1[[#This Row],[Manufacturing Date]])/365</f>
        <v>1.4273972602739726</v>
      </c>
      <c r="Q8446" t="str">
        <f>IF(Table1[[#This Row],[Expiration Date]]-J8454&gt;12/31/2024,"not expired","expired")</f>
        <v>not expired</v>
      </c>
      <c r="R8446">
        <f>Table1[[#This Row],[Discounted Price]]*0.95</f>
        <v>354.14954999999998</v>
      </c>
      <c r="S8446">
        <f>Table1[[#This Row],[Discounted Price]]*0.9</f>
        <v>335.51010000000002</v>
      </c>
      <c r="T8446">
        <f>Table1[[#This Row],[Discounted Price]]*0.8</f>
        <v>298.2312</v>
      </c>
      <c r="U8446">
        <f>Table1[[#This Row],[Price]]*0.52</f>
        <v>215.38919999999999</v>
      </c>
      <c r="V8446">
        <f>(Table1[[#This Row],[Price]]-Table1[[#This Row],[Scrap value]])/2</f>
        <v>99.410399999999996</v>
      </c>
    </row>
    <row r="8447" spans="1:22" x14ac:dyDescent="0.25">
      <c r="A8447" t="s">
        <v>37342</v>
      </c>
      <c r="B8447" t="s">
        <v>29</v>
      </c>
      <c r="C8447" t="s">
        <v>47</v>
      </c>
      <c r="D8447" t="s">
        <v>37343</v>
      </c>
      <c r="E8447">
        <v>190.28</v>
      </c>
      <c r="F8447">
        <v>48</v>
      </c>
      <c r="G8447" t="s">
        <v>43729</v>
      </c>
      <c r="H8447" t="s">
        <v>14587</v>
      </c>
      <c r="I8447" s="1">
        <v>45000</v>
      </c>
      <c r="J8447" s="1">
        <v>45292</v>
      </c>
      <c r="K8447" t="s">
        <v>37344</v>
      </c>
      <c r="L8447" t="s">
        <v>37345</v>
      </c>
      <c r="M8447" t="s">
        <v>20</v>
      </c>
      <c r="N8447">
        <v>2</v>
      </c>
      <c r="O8447">
        <f>Table1[[#This Row],[Price]]-0.1*Table1[[#This Row],[Price]]</f>
        <v>171.25200000000001</v>
      </c>
      <c r="P8447" s="9">
        <f>(Table1[[#This Row],[Expiration Date]]-Table1[[#This Row],[Manufacturing Date]])/365</f>
        <v>0.8</v>
      </c>
      <c r="Q8447" t="str">
        <f>IF(Table1[[#This Row],[Expiration Date]]-J8455&gt;12/31/2024,"not expired","expired")</f>
        <v>expired</v>
      </c>
      <c r="R8447">
        <f>Table1[[#This Row],[Discounted Price]]*0.95</f>
        <v>162.68940000000001</v>
      </c>
      <c r="S8447">
        <f>Table1[[#This Row],[Discounted Price]]*0.9</f>
        <v>154.1268</v>
      </c>
      <c r="T8447">
        <f>Table1[[#This Row],[Discounted Price]]*0.8</f>
        <v>137.00160000000002</v>
      </c>
      <c r="U8447">
        <f>Table1[[#This Row],[Price]]*0.52</f>
        <v>98.945599999999999</v>
      </c>
      <c r="V8447">
        <f>(Table1[[#This Row],[Price]]-Table1[[#This Row],[Scrap value]])/2</f>
        <v>45.667200000000001</v>
      </c>
    </row>
    <row r="8448" spans="1:22" x14ac:dyDescent="0.25">
      <c r="A8448" t="s">
        <v>37346</v>
      </c>
      <c r="B8448" t="s">
        <v>15</v>
      </c>
      <c r="C8448" t="s">
        <v>47</v>
      </c>
      <c r="D8448" t="s">
        <v>37347</v>
      </c>
      <c r="E8448">
        <v>20.9</v>
      </c>
      <c r="F8448">
        <v>61</v>
      </c>
      <c r="G8448" t="s">
        <v>43728</v>
      </c>
      <c r="H8448" t="s">
        <v>37348</v>
      </c>
      <c r="I8448" s="1">
        <v>45000</v>
      </c>
      <c r="J8448" s="1">
        <v>46023</v>
      </c>
      <c r="K8448" t="s">
        <v>37349</v>
      </c>
      <c r="L8448" t="s">
        <v>37350</v>
      </c>
      <c r="M8448" t="s">
        <v>27</v>
      </c>
      <c r="N8448">
        <v>1</v>
      </c>
      <c r="O8448">
        <f>Table1[[#This Row],[Price]]-0.1*Table1[[#This Row],[Price]]</f>
        <v>18.809999999999999</v>
      </c>
      <c r="P8448" s="9">
        <f>(Table1[[#This Row],[Expiration Date]]-Table1[[#This Row],[Manufacturing Date]])/365</f>
        <v>2.8027397260273972</v>
      </c>
      <c r="Q8448" t="str">
        <f>IF(Table1[[#This Row],[Expiration Date]]-J8456&gt;12/31/2024,"not expired","expired")</f>
        <v>not expired</v>
      </c>
      <c r="R8448">
        <f>Table1[[#This Row],[Discounted Price]]*0.95</f>
        <v>17.869499999999999</v>
      </c>
      <c r="S8448">
        <f>Table1[[#This Row],[Discounted Price]]*0.9</f>
        <v>16.928999999999998</v>
      </c>
      <c r="T8448">
        <f>Table1[[#This Row],[Discounted Price]]*0.8</f>
        <v>15.048</v>
      </c>
      <c r="U8448">
        <f>Table1[[#This Row],[Price]]*0.52</f>
        <v>10.868</v>
      </c>
      <c r="V8448">
        <f>(Table1[[#This Row],[Price]]-Table1[[#This Row],[Scrap value]])/2</f>
        <v>5.0159999999999991</v>
      </c>
    </row>
    <row r="8449" spans="1:22" x14ac:dyDescent="0.25">
      <c r="A8449" t="s">
        <v>37351</v>
      </c>
      <c r="B8449" t="s">
        <v>35</v>
      </c>
      <c r="C8449" t="s">
        <v>47</v>
      </c>
      <c r="D8449" t="s">
        <v>37352</v>
      </c>
      <c r="E8449">
        <v>54.56</v>
      </c>
      <c r="F8449">
        <v>80</v>
      </c>
      <c r="G8449" t="s">
        <v>43730</v>
      </c>
      <c r="H8449" t="s">
        <v>7719</v>
      </c>
      <c r="I8449" s="1">
        <v>44927</v>
      </c>
      <c r="J8449" s="1">
        <v>45292</v>
      </c>
      <c r="K8449" t="s">
        <v>37353</v>
      </c>
      <c r="L8449" t="s">
        <v>37354</v>
      </c>
      <c r="M8449" t="s">
        <v>27</v>
      </c>
      <c r="N8449">
        <v>1</v>
      </c>
      <c r="O8449">
        <f>Table1[[#This Row],[Price]]-0.1*Table1[[#This Row],[Price]]</f>
        <v>49.103999999999999</v>
      </c>
      <c r="P8449" s="9">
        <f>(Table1[[#This Row],[Expiration Date]]-Table1[[#This Row],[Manufacturing Date]])/365</f>
        <v>1</v>
      </c>
      <c r="Q8449" t="str">
        <f>IF(Table1[[#This Row],[Expiration Date]]-J8457&gt;12/31/2024,"not expired","expired")</f>
        <v>expired</v>
      </c>
      <c r="R8449">
        <f>Table1[[#This Row],[Discounted Price]]*0.95</f>
        <v>46.648799999999994</v>
      </c>
      <c r="S8449">
        <f>Table1[[#This Row],[Discounted Price]]*0.9</f>
        <v>44.193600000000004</v>
      </c>
      <c r="T8449">
        <f>Table1[[#This Row],[Discounted Price]]*0.8</f>
        <v>39.283200000000001</v>
      </c>
      <c r="U8449">
        <f>Table1[[#This Row],[Price]]*0.52</f>
        <v>28.371200000000002</v>
      </c>
      <c r="V8449">
        <f>(Table1[[#This Row],[Price]]-Table1[[#This Row],[Scrap value]])/2</f>
        <v>13.0944</v>
      </c>
    </row>
    <row r="8450" spans="1:22" x14ac:dyDescent="0.25">
      <c r="A8450" t="s">
        <v>37355</v>
      </c>
      <c r="B8450" t="s">
        <v>35</v>
      </c>
      <c r="C8450" t="s">
        <v>47</v>
      </c>
      <c r="D8450" t="s">
        <v>37356</v>
      </c>
      <c r="E8450">
        <v>138.38999999999999</v>
      </c>
      <c r="F8450">
        <v>74</v>
      </c>
      <c r="G8450" t="s">
        <v>43730</v>
      </c>
      <c r="H8450" t="s">
        <v>37357</v>
      </c>
      <c r="I8450" s="1">
        <v>45000</v>
      </c>
      <c r="J8450" s="1">
        <v>45292</v>
      </c>
      <c r="K8450" t="s">
        <v>37358</v>
      </c>
      <c r="L8450" t="s">
        <v>37359</v>
      </c>
      <c r="M8450" t="s">
        <v>27</v>
      </c>
      <c r="N8450">
        <v>2</v>
      </c>
      <c r="O8450">
        <f>Table1[[#This Row],[Price]]-0.1*Table1[[#This Row],[Price]]</f>
        <v>124.55099999999999</v>
      </c>
      <c r="P8450" s="9">
        <f>(Table1[[#This Row],[Expiration Date]]-Table1[[#This Row],[Manufacturing Date]])/365</f>
        <v>0.8</v>
      </c>
      <c r="Q8450" t="str">
        <f>IF(Table1[[#This Row],[Expiration Date]]-J8458&gt;12/31/2024,"not expired","expired")</f>
        <v>expired</v>
      </c>
      <c r="R8450">
        <f>Table1[[#This Row],[Discounted Price]]*0.95</f>
        <v>118.32344999999998</v>
      </c>
      <c r="S8450">
        <f>Table1[[#This Row],[Discounted Price]]*0.9</f>
        <v>112.09589999999999</v>
      </c>
      <c r="T8450">
        <f>Table1[[#This Row],[Discounted Price]]*0.8</f>
        <v>99.640799999999999</v>
      </c>
      <c r="U8450">
        <f>Table1[[#This Row],[Price]]*0.52</f>
        <v>71.962800000000001</v>
      </c>
      <c r="V8450">
        <f>(Table1[[#This Row],[Price]]-Table1[[#This Row],[Scrap value]])/2</f>
        <v>33.213599999999992</v>
      </c>
    </row>
    <row r="8451" spans="1:22" x14ac:dyDescent="0.25">
      <c r="A8451" t="s">
        <v>37360</v>
      </c>
      <c r="B8451" t="s">
        <v>22</v>
      </c>
      <c r="C8451" t="s">
        <v>47</v>
      </c>
      <c r="D8451" t="s">
        <v>37361</v>
      </c>
      <c r="E8451">
        <v>75.36</v>
      </c>
      <c r="F8451">
        <v>27</v>
      </c>
      <c r="G8451" t="s">
        <v>43728</v>
      </c>
      <c r="H8451" t="s">
        <v>9872</v>
      </c>
      <c r="I8451" s="1">
        <v>45137</v>
      </c>
      <c r="J8451" s="1">
        <v>46023</v>
      </c>
      <c r="K8451" t="s">
        <v>37362</v>
      </c>
      <c r="L8451" t="s">
        <v>37363</v>
      </c>
      <c r="M8451" t="s">
        <v>27</v>
      </c>
      <c r="N8451">
        <v>3</v>
      </c>
      <c r="O8451">
        <f>Table1[[#This Row],[Price]]-0.1*Table1[[#This Row],[Price]]</f>
        <v>67.823999999999998</v>
      </c>
      <c r="P8451" s="9">
        <f>(Table1[[#This Row],[Expiration Date]]-Table1[[#This Row],[Manufacturing Date]])/365</f>
        <v>2.4273972602739726</v>
      </c>
      <c r="Q8451" t="str">
        <f>IF(Table1[[#This Row],[Expiration Date]]-J8459&gt;12/31/2024,"not expired","expired")</f>
        <v>not expired</v>
      </c>
      <c r="R8451">
        <f>Table1[[#This Row],[Discounted Price]]*0.95</f>
        <v>64.4328</v>
      </c>
      <c r="S8451">
        <f>Table1[[#This Row],[Discounted Price]]*0.9</f>
        <v>61.041600000000003</v>
      </c>
      <c r="T8451">
        <f>Table1[[#This Row],[Discounted Price]]*0.8</f>
        <v>54.2592</v>
      </c>
      <c r="U8451">
        <f>Table1[[#This Row],[Price]]*0.52</f>
        <v>39.187200000000004</v>
      </c>
      <c r="V8451">
        <f>(Table1[[#This Row],[Price]]-Table1[[#This Row],[Scrap value]])/2</f>
        <v>18.086399999999998</v>
      </c>
    </row>
    <row r="8452" spans="1:22" x14ac:dyDescent="0.25">
      <c r="A8452" t="s">
        <v>37364</v>
      </c>
      <c r="B8452" t="s">
        <v>15</v>
      </c>
      <c r="C8452" t="s">
        <v>47</v>
      </c>
      <c r="D8452" t="s">
        <v>37365</v>
      </c>
      <c r="E8452">
        <v>246.35</v>
      </c>
      <c r="F8452">
        <v>46</v>
      </c>
      <c r="G8452" t="s">
        <v>43730</v>
      </c>
      <c r="H8452" t="s">
        <v>18964</v>
      </c>
      <c r="I8452" s="1">
        <v>45137</v>
      </c>
      <c r="J8452" s="1">
        <v>45658</v>
      </c>
      <c r="K8452" t="s">
        <v>37366</v>
      </c>
      <c r="L8452" t="s">
        <v>37367</v>
      </c>
      <c r="M8452" t="s">
        <v>27</v>
      </c>
      <c r="N8452">
        <v>3</v>
      </c>
      <c r="O8452">
        <f>Table1[[#This Row],[Price]]-0.1*Table1[[#This Row],[Price]]</f>
        <v>221.715</v>
      </c>
      <c r="P8452" s="9">
        <f>(Table1[[#This Row],[Expiration Date]]-Table1[[#This Row],[Manufacturing Date]])/365</f>
        <v>1.4273972602739726</v>
      </c>
      <c r="Q8452" t="str">
        <f>IF(Table1[[#This Row],[Expiration Date]]-J8460&gt;12/31/2024,"not expired","expired")</f>
        <v>expired</v>
      </c>
      <c r="R8452">
        <f>Table1[[#This Row],[Discounted Price]]*0.95</f>
        <v>210.62924999999998</v>
      </c>
      <c r="S8452">
        <f>Table1[[#This Row],[Discounted Price]]*0.9</f>
        <v>199.54349999999999</v>
      </c>
      <c r="T8452">
        <f>Table1[[#This Row],[Discounted Price]]*0.8</f>
        <v>177.37200000000001</v>
      </c>
      <c r="U8452">
        <f>Table1[[#This Row],[Price]]*0.52</f>
        <v>128.102</v>
      </c>
      <c r="V8452">
        <f>(Table1[[#This Row],[Price]]-Table1[[#This Row],[Scrap value]])/2</f>
        <v>59.123999999999995</v>
      </c>
    </row>
    <row r="8453" spans="1:22" x14ac:dyDescent="0.25">
      <c r="A8453" t="s">
        <v>37368</v>
      </c>
      <c r="B8453" t="s">
        <v>22</v>
      </c>
      <c r="C8453" t="s">
        <v>47</v>
      </c>
      <c r="D8453" t="s">
        <v>37369</v>
      </c>
      <c r="E8453">
        <v>465.77</v>
      </c>
      <c r="F8453">
        <v>83</v>
      </c>
      <c r="G8453" t="s">
        <v>43728</v>
      </c>
      <c r="H8453" t="s">
        <v>8206</v>
      </c>
      <c r="I8453" s="1">
        <v>44927</v>
      </c>
      <c r="J8453" s="1">
        <v>45658</v>
      </c>
      <c r="K8453" t="s">
        <v>37370</v>
      </c>
      <c r="L8453" t="s">
        <v>37371</v>
      </c>
      <c r="M8453" t="s">
        <v>27</v>
      </c>
      <c r="N8453">
        <v>1</v>
      </c>
      <c r="O8453">
        <f>Table1[[#This Row],[Price]]-0.1*Table1[[#This Row],[Price]]</f>
        <v>419.19299999999998</v>
      </c>
      <c r="P8453" s="9">
        <f>(Table1[[#This Row],[Expiration Date]]-Table1[[#This Row],[Manufacturing Date]])/365</f>
        <v>2.0027397260273974</v>
      </c>
      <c r="Q8453" t="str">
        <f>IF(Table1[[#This Row],[Expiration Date]]-J8461&gt;12/31/2024,"not expired","expired")</f>
        <v>not expired</v>
      </c>
      <c r="R8453">
        <f>Table1[[#This Row],[Discounted Price]]*0.95</f>
        <v>398.23334999999997</v>
      </c>
      <c r="S8453">
        <f>Table1[[#This Row],[Discounted Price]]*0.9</f>
        <v>377.27370000000002</v>
      </c>
      <c r="T8453">
        <f>Table1[[#This Row],[Discounted Price]]*0.8</f>
        <v>335.3544</v>
      </c>
      <c r="U8453">
        <f>Table1[[#This Row],[Price]]*0.52</f>
        <v>242.2004</v>
      </c>
      <c r="V8453">
        <f>(Table1[[#This Row],[Price]]-Table1[[#This Row],[Scrap value]])/2</f>
        <v>111.78479999999999</v>
      </c>
    </row>
    <row r="8454" spans="1:22" x14ac:dyDescent="0.25">
      <c r="A8454" t="s">
        <v>37372</v>
      </c>
      <c r="B8454" t="s">
        <v>29</v>
      </c>
      <c r="C8454" t="s">
        <v>47</v>
      </c>
      <c r="D8454" t="s">
        <v>37373</v>
      </c>
      <c r="E8454">
        <v>198.98</v>
      </c>
      <c r="F8454">
        <v>70</v>
      </c>
      <c r="G8454" t="s">
        <v>43728</v>
      </c>
      <c r="H8454" t="s">
        <v>23180</v>
      </c>
      <c r="I8454" s="1">
        <v>44927</v>
      </c>
      <c r="J8454" s="1">
        <v>45292</v>
      </c>
      <c r="K8454" t="s">
        <v>37374</v>
      </c>
      <c r="L8454" t="s">
        <v>37375</v>
      </c>
      <c r="M8454" t="s">
        <v>45</v>
      </c>
      <c r="N8454">
        <v>2</v>
      </c>
      <c r="O8454">
        <f>Table1[[#This Row],[Price]]-0.1*Table1[[#This Row],[Price]]</f>
        <v>179.08199999999999</v>
      </c>
      <c r="P8454" s="9">
        <f>(Table1[[#This Row],[Expiration Date]]-Table1[[#This Row],[Manufacturing Date]])/365</f>
        <v>1</v>
      </c>
      <c r="Q8454" t="str">
        <f>IF(Table1[[#This Row],[Expiration Date]]-J8462&gt;12/31/2024,"not expired","expired")</f>
        <v>expired</v>
      </c>
      <c r="R8454">
        <f>Table1[[#This Row],[Discounted Price]]*0.95</f>
        <v>170.12789999999998</v>
      </c>
      <c r="S8454">
        <f>Table1[[#This Row],[Discounted Price]]*0.9</f>
        <v>161.1738</v>
      </c>
      <c r="T8454">
        <f>Table1[[#This Row],[Discounted Price]]*0.8</f>
        <v>143.26560000000001</v>
      </c>
      <c r="U8454">
        <f>Table1[[#This Row],[Price]]*0.52</f>
        <v>103.4696</v>
      </c>
      <c r="V8454">
        <f>(Table1[[#This Row],[Price]]-Table1[[#This Row],[Scrap value]])/2</f>
        <v>47.755199999999995</v>
      </c>
    </row>
    <row r="8455" spans="1:22" x14ac:dyDescent="0.25">
      <c r="A8455" t="s">
        <v>37376</v>
      </c>
      <c r="B8455" t="s">
        <v>22</v>
      </c>
      <c r="C8455" t="s">
        <v>47</v>
      </c>
      <c r="D8455" t="s">
        <v>37377</v>
      </c>
      <c r="E8455">
        <v>287.83999999999997</v>
      </c>
      <c r="F8455">
        <v>46</v>
      </c>
      <c r="G8455" t="s">
        <v>43728</v>
      </c>
      <c r="H8455" t="s">
        <v>598</v>
      </c>
      <c r="I8455" s="1">
        <v>45137</v>
      </c>
      <c r="J8455" s="1">
        <v>45658</v>
      </c>
      <c r="K8455" t="s">
        <v>37378</v>
      </c>
      <c r="L8455" t="s">
        <v>37379</v>
      </c>
      <c r="M8455" t="s">
        <v>20</v>
      </c>
      <c r="N8455">
        <v>4</v>
      </c>
      <c r="O8455">
        <f>Table1[[#This Row],[Price]]-0.1*Table1[[#This Row],[Price]]</f>
        <v>259.05599999999998</v>
      </c>
      <c r="P8455" s="9">
        <f>(Table1[[#This Row],[Expiration Date]]-Table1[[#This Row],[Manufacturing Date]])/365</f>
        <v>1.4273972602739726</v>
      </c>
      <c r="Q8455" t="str">
        <f>IF(Table1[[#This Row],[Expiration Date]]-J8463&gt;12/31/2024,"not expired","expired")</f>
        <v>expired</v>
      </c>
      <c r="R8455">
        <f>Table1[[#This Row],[Discounted Price]]*0.95</f>
        <v>246.10319999999996</v>
      </c>
      <c r="S8455">
        <f>Table1[[#This Row],[Discounted Price]]*0.9</f>
        <v>233.15039999999999</v>
      </c>
      <c r="T8455">
        <f>Table1[[#This Row],[Discounted Price]]*0.8</f>
        <v>207.2448</v>
      </c>
      <c r="U8455">
        <f>Table1[[#This Row],[Price]]*0.52</f>
        <v>149.67679999999999</v>
      </c>
      <c r="V8455">
        <f>(Table1[[#This Row],[Price]]-Table1[[#This Row],[Scrap value]])/2</f>
        <v>69.081599999999995</v>
      </c>
    </row>
    <row r="8456" spans="1:22" x14ac:dyDescent="0.25">
      <c r="A8456" t="s">
        <v>37380</v>
      </c>
      <c r="B8456" t="s">
        <v>35</v>
      </c>
      <c r="C8456" t="s">
        <v>47</v>
      </c>
      <c r="D8456" t="s">
        <v>37381</v>
      </c>
      <c r="E8456">
        <v>265.36</v>
      </c>
      <c r="F8456">
        <v>24</v>
      </c>
      <c r="G8456" t="s">
        <v>43729</v>
      </c>
      <c r="H8456" t="s">
        <v>3828</v>
      </c>
      <c r="I8456" s="1">
        <v>45000</v>
      </c>
      <c r="J8456" s="1">
        <v>45658</v>
      </c>
      <c r="K8456" t="s">
        <v>37382</v>
      </c>
      <c r="L8456" t="s">
        <v>37383</v>
      </c>
      <c r="M8456" t="s">
        <v>27</v>
      </c>
      <c r="N8456">
        <v>3</v>
      </c>
      <c r="O8456">
        <f>Table1[[#This Row],[Price]]-0.1*Table1[[#This Row],[Price]]</f>
        <v>238.82400000000001</v>
      </c>
      <c r="P8456" s="9">
        <f>(Table1[[#This Row],[Expiration Date]]-Table1[[#This Row],[Manufacturing Date]])/365</f>
        <v>1.8027397260273972</v>
      </c>
      <c r="Q8456" t="str">
        <f>IF(Table1[[#This Row],[Expiration Date]]-J8464&gt;12/31/2024,"not expired","expired")</f>
        <v>expired</v>
      </c>
      <c r="R8456">
        <f>Table1[[#This Row],[Discounted Price]]*0.95</f>
        <v>226.8828</v>
      </c>
      <c r="S8456">
        <f>Table1[[#This Row],[Discounted Price]]*0.9</f>
        <v>214.94160000000002</v>
      </c>
      <c r="T8456">
        <f>Table1[[#This Row],[Discounted Price]]*0.8</f>
        <v>191.05920000000003</v>
      </c>
      <c r="U8456">
        <f>Table1[[#This Row],[Price]]*0.52</f>
        <v>137.9872</v>
      </c>
      <c r="V8456">
        <f>(Table1[[#This Row],[Price]]-Table1[[#This Row],[Scrap value]])/2</f>
        <v>63.686400000000006</v>
      </c>
    </row>
    <row r="8457" spans="1:22" x14ac:dyDescent="0.25">
      <c r="A8457" t="s">
        <v>37384</v>
      </c>
      <c r="B8457" t="s">
        <v>29</v>
      </c>
      <c r="C8457" t="s">
        <v>47</v>
      </c>
      <c r="D8457" t="s">
        <v>37385</v>
      </c>
      <c r="E8457">
        <v>315.05</v>
      </c>
      <c r="F8457">
        <v>82</v>
      </c>
      <c r="G8457" t="s">
        <v>43728</v>
      </c>
      <c r="H8457" t="s">
        <v>3056</v>
      </c>
      <c r="I8457" s="1">
        <v>45000</v>
      </c>
      <c r="J8457" s="1">
        <v>45292</v>
      </c>
      <c r="K8457" t="s">
        <v>37386</v>
      </c>
      <c r="L8457" t="s">
        <v>37387</v>
      </c>
      <c r="M8457" t="s">
        <v>20</v>
      </c>
      <c r="N8457">
        <v>5</v>
      </c>
      <c r="O8457">
        <f>Table1[[#This Row],[Price]]-0.1*Table1[[#This Row],[Price]]</f>
        <v>283.54500000000002</v>
      </c>
      <c r="P8457" s="9">
        <f>(Table1[[#This Row],[Expiration Date]]-Table1[[#This Row],[Manufacturing Date]])/365</f>
        <v>0.8</v>
      </c>
      <c r="Q8457" t="str">
        <f>IF(Table1[[#This Row],[Expiration Date]]-J8465&gt;12/31/2024,"not expired","expired")</f>
        <v>expired</v>
      </c>
      <c r="R8457">
        <f>Table1[[#This Row],[Discounted Price]]*0.95</f>
        <v>269.36775</v>
      </c>
      <c r="S8457">
        <f>Table1[[#This Row],[Discounted Price]]*0.9</f>
        <v>255.19050000000001</v>
      </c>
      <c r="T8457">
        <f>Table1[[#This Row],[Discounted Price]]*0.8</f>
        <v>226.83600000000001</v>
      </c>
      <c r="U8457">
        <f>Table1[[#This Row],[Price]]*0.52</f>
        <v>163.82600000000002</v>
      </c>
      <c r="V8457">
        <f>(Table1[[#This Row],[Price]]-Table1[[#This Row],[Scrap value]])/2</f>
        <v>75.611999999999995</v>
      </c>
    </row>
    <row r="8458" spans="1:22" x14ac:dyDescent="0.25">
      <c r="A8458" t="s">
        <v>37388</v>
      </c>
      <c r="B8458" t="s">
        <v>22</v>
      </c>
      <c r="C8458" t="s">
        <v>47</v>
      </c>
      <c r="D8458" t="s">
        <v>37389</v>
      </c>
      <c r="E8458">
        <v>30.6</v>
      </c>
      <c r="F8458">
        <v>31</v>
      </c>
      <c r="G8458" t="s">
        <v>43730</v>
      </c>
      <c r="H8458" t="s">
        <v>16816</v>
      </c>
      <c r="I8458" s="1">
        <v>45137</v>
      </c>
      <c r="J8458" s="1">
        <v>45658</v>
      </c>
      <c r="K8458" t="s">
        <v>37390</v>
      </c>
      <c r="L8458" t="s">
        <v>37391</v>
      </c>
      <c r="M8458" t="s">
        <v>27</v>
      </c>
      <c r="N8458">
        <v>2</v>
      </c>
      <c r="O8458">
        <f>Table1[[#This Row],[Price]]-0.1*Table1[[#This Row],[Price]]</f>
        <v>27.54</v>
      </c>
      <c r="P8458" s="9">
        <f>(Table1[[#This Row],[Expiration Date]]-Table1[[#This Row],[Manufacturing Date]])/365</f>
        <v>1.4273972602739726</v>
      </c>
      <c r="Q8458" t="str">
        <f>IF(Table1[[#This Row],[Expiration Date]]-J8466&gt;12/31/2024,"not expired","expired")</f>
        <v>not expired</v>
      </c>
      <c r="R8458">
        <f>Table1[[#This Row],[Discounted Price]]*0.95</f>
        <v>26.162999999999997</v>
      </c>
      <c r="S8458">
        <f>Table1[[#This Row],[Discounted Price]]*0.9</f>
        <v>24.786000000000001</v>
      </c>
      <c r="T8458">
        <f>Table1[[#This Row],[Discounted Price]]*0.8</f>
        <v>22.032</v>
      </c>
      <c r="U8458">
        <f>Table1[[#This Row],[Price]]*0.52</f>
        <v>15.912000000000001</v>
      </c>
      <c r="V8458">
        <f>(Table1[[#This Row],[Price]]-Table1[[#This Row],[Scrap value]])/2</f>
        <v>7.3440000000000003</v>
      </c>
    </row>
    <row r="8459" spans="1:22" x14ac:dyDescent="0.25">
      <c r="A8459" t="s">
        <v>37392</v>
      </c>
      <c r="B8459" t="s">
        <v>15</v>
      </c>
      <c r="C8459" t="s">
        <v>47</v>
      </c>
      <c r="D8459" t="s">
        <v>37393</v>
      </c>
      <c r="E8459">
        <v>428.27</v>
      </c>
      <c r="F8459">
        <v>85</v>
      </c>
      <c r="G8459" t="s">
        <v>43729</v>
      </c>
      <c r="H8459" t="s">
        <v>28337</v>
      </c>
      <c r="I8459" s="1">
        <v>44927</v>
      </c>
      <c r="J8459" s="1">
        <v>45658</v>
      </c>
      <c r="K8459" t="s">
        <v>37394</v>
      </c>
      <c r="L8459" t="s">
        <v>37395</v>
      </c>
      <c r="M8459" t="s">
        <v>20</v>
      </c>
      <c r="N8459">
        <v>3</v>
      </c>
      <c r="O8459">
        <f>Table1[[#This Row],[Price]]-0.1*Table1[[#This Row],[Price]]</f>
        <v>385.44299999999998</v>
      </c>
      <c r="P8459" s="9">
        <f>(Table1[[#This Row],[Expiration Date]]-Table1[[#This Row],[Manufacturing Date]])/365</f>
        <v>2.0027397260273974</v>
      </c>
      <c r="Q8459" t="str">
        <f>IF(Table1[[#This Row],[Expiration Date]]-J8467&gt;12/31/2024,"not expired","expired")</f>
        <v>expired</v>
      </c>
      <c r="R8459">
        <f>Table1[[#This Row],[Discounted Price]]*0.95</f>
        <v>366.17084999999997</v>
      </c>
      <c r="S8459">
        <f>Table1[[#This Row],[Discounted Price]]*0.9</f>
        <v>346.89870000000002</v>
      </c>
      <c r="T8459">
        <f>Table1[[#This Row],[Discounted Price]]*0.8</f>
        <v>308.3544</v>
      </c>
      <c r="U8459">
        <f>Table1[[#This Row],[Price]]*0.52</f>
        <v>222.7004</v>
      </c>
      <c r="V8459">
        <f>(Table1[[#This Row],[Price]]-Table1[[#This Row],[Scrap value]])/2</f>
        <v>102.78479999999999</v>
      </c>
    </row>
    <row r="8460" spans="1:22" x14ac:dyDescent="0.25">
      <c r="A8460" t="s">
        <v>37396</v>
      </c>
      <c r="B8460" t="s">
        <v>29</v>
      </c>
      <c r="C8460" t="s">
        <v>47</v>
      </c>
      <c r="D8460" t="s">
        <v>37397</v>
      </c>
      <c r="E8460">
        <v>392.69</v>
      </c>
      <c r="F8460">
        <v>37</v>
      </c>
      <c r="G8460" t="s">
        <v>43730</v>
      </c>
      <c r="H8460" t="s">
        <v>33194</v>
      </c>
      <c r="I8460" s="1">
        <v>44927</v>
      </c>
      <c r="J8460" s="1">
        <v>45658</v>
      </c>
      <c r="K8460" t="s">
        <v>37398</v>
      </c>
      <c r="L8460" t="s">
        <v>37399</v>
      </c>
      <c r="M8460" t="s">
        <v>20</v>
      </c>
      <c r="N8460">
        <v>1</v>
      </c>
      <c r="O8460">
        <f>Table1[[#This Row],[Price]]-0.1*Table1[[#This Row],[Price]]</f>
        <v>353.42099999999999</v>
      </c>
      <c r="P8460" s="9">
        <f>(Table1[[#This Row],[Expiration Date]]-Table1[[#This Row],[Manufacturing Date]])/365</f>
        <v>2.0027397260273974</v>
      </c>
      <c r="Q8460" t="str">
        <f>IF(Table1[[#This Row],[Expiration Date]]-J8468&gt;12/31/2024,"not expired","expired")</f>
        <v>expired</v>
      </c>
      <c r="R8460">
        <f>Table1[[#This Row],[Discounted Price]]*0.95</f>
        <v>335.74994999999996</v>
      </c>
      <c r="S8460">
        <f>Table1[[#This Row],[Discounted Price]]*0.9</f>
        <v>318.07889999999998</v>
      </c>
      <c r="T8460">
        <f>Table1[[#This Row],[Discounted Price]]*0.8</f>
        <v>282.73680000000002</v>
      </c>
      <c r="U8460">
        <f>Table1[[#This Row],[Price]]*0.52</f>
        <v>204.19880000000001</v>
      </c>
      <c r="V8460">
        <f>(Table1[[#This Row],[Price]]-Table1[[#This Row],[Scrap value]])/2</f>
        <v>94.245599999999996</v>
      </c>
    </row>
    <row r="8461" spans="1:22" x14ac:dyDescent="0.25">
      <c r="A8461" t="s">
        <v>37400</v>
      </c>
      <c r="B8461" t="s">
        <v>22</v>
      </c>
      <c r="C8461" t="s">
        <v>47</v>
      </c>
      <c r="D8461" t="s">
        <v>37401</v>
      </c>
      <c r="E8461">
        <v>471.77</v>
      </c>
      <c r="F8461">
        <v>24</v>
      </c>
      <c r="G8461" t="s">
        <v>43728</v>
      </c>
      <c r="H8461" t="s">
        <v>36881</v>
      </c>
      <c r="I8461" s="1">
        <v>44927</v>
      </c>
      <c r="J8461" s="1">
        <v>45292</v>
      </c>
      <c r="K8461" t="s">
        <v>37402</v>
      </c>
      <c r="L8461" t="s">
        <v>37403</v>
      </c>
      <c r="M8461" t="s">
        <v>27</v>
      </c>
      <c r="N8461">
        <v>4</v>
      </c>
      <c r="O8461">
        <f>Table1[[#This Row],[Price]]-0.1*Table1[[#This Row],[Price]]</f>
        <v>424.59299999999996</v>
      </c>
      <c r="P8461" s="9">
        <f>(Table1[[#This Row],[Expiration Date]]-Table1[[#This Row],[Manufacturing Date]])/365</f>
        <v>1</v>
      </c>
      <c r="Q8461" t="str">
        <f>IF(Table1[[#This Row],[Expiration Date]]-J8469&gt;12/31/2024,"not expired","expired")</f>
        <v>expired</v>
      </c>
      <c r="R8461">
        <f>Table1[[#This Row],[Discounted Price]]*0.95</f>
        <v>403.36334999999997</v>
      </c>
      <c r="S8461">
        <f>Table1[[#This Row],[Discounted Price]]*0.9</f>
        <v>382.13369999999998</v>
      </c>
      <c r="T8461">
        <f>Table1[[#This Row],[Discounted Price]]*0.8</f>
        <v>339.67439999999999</v>
      </c>
      <c r="U8461">
        <f>Table1[[#This Row],[Price]]*0.52</f>
        <v>245.32040000000001</v>
      </c>
      <c r="V8461">
        <f>(Table1[[#This Row],[Price]]-Table1[[#This Row],[Scrap value]])/2</f>
        <v>113.22479999999999</v>
      </c>
    </row>
    <row r="8462" spans="1:22" x14ac:dyDescent="0.25">
      <c r="A8462" t="s">
        <v>37404</v>
      </c>
      <c r="B8462" t="s">
        <v>35</v>
      </c>
      <c r="C8462" t="s">
        <v>47</v>
      </c>
      <c r="D8462" t="s">
        <v>37405</v>
      </c>
      <c r="E8462">
        <v>192.34</v>
      </c>
      <c r="F8462">
        <v>65</v>
      </c>
      <c r="G8462" t="s">
        <v>43729</v>
      </c>
      <c r="H8462" t="s">
        <v>32730</v>
      </c>
      <c r="I8462" s="1">
        <v>44927</v>
      </c>
      <c r="J8462" s="1">
        <v>45658</v>
      </c>
      <c r="K8462" t="s">
        <v>37406</v>
      </c>
      <c r="L8462" t="s">
        <v>37407</v>
      </c>
      <c r="M8462" t="s">
        <v>45</v>
      </c>
      <c r="N8462">
        <v>5</v>
      </c>
      <c r="O8462">
        <f>Table1[[#This Row],[Price]]-0.1*Table1[[#This Row],[Price]]</f>
        <v>173.10599999999999</v>
      </c>
      <c r="P8462" s="9">
        <f>(Table1[[#This Row],[Expiration Date]]-Table1[[#This Row],[Manufacturing Date]])/365</f>
        <v>2.0027397260273974</v>
      </c>
      <c r="Q8462" t="str">
        <f>IF(Table1[[#This Row],[Expiration Date]]-J8470&gt;12/31/2024,"not expired","expired")</f>
        <v>expired</v>
      </c>
      <c r="R8462">
        <f>Table1[[#This Row],[Discounted Price]]*0.95</f>
        <v>164.45069999999998</v>
      </c>
      <c r="S8462">
        <f>Table1[[#This Row],[Discounted Price]]*0.9</f>
        <v>155.7954</v>
      </c>
      <c r="T8462">
        <f>Table1[[#This Row],[Discounted Price]]*0.8</f>
        <v>138.48480000000001</v>
      </c>
      <c r="U8462">
        <f>Table1[[#This Row],[Price]]*0.52</f>
        <v>100.0168</v>
      </c>
      <c r="V8462">
        <f>(Table1[[#This Row],[Price]]-Table1[[#This Row],[Scrap value]])/2</f>
        <v>46.1616</v>
      </c>
    </row>
    <row r="8463" spans="1:22" x14ac:dyDescent="0.25">
      <c r="A8463" t="s">
        <v>37408</v>
      </c>
      <c r="B8463" t="s">
        <v>35</v>
      </c>
      <c r="C8463" t="s">
        <v>47</v>
      </c>
      <c r="D8463" t="s">
        <v>37409</v>
      </c>
      <c r="E8463">
        <v>101.16</v>
      </c>
      <c r="F8463">
        <v>32</v>
      </c>
      <c r="G8463" t="s">
        <v>43730</v>
      </c>
      <c r="H8463" t="s">
        <v>12084</v>
      </c>
      <c r="I8463" s="1">
        <v>44927</v>
      </c>
      <c r="J8463" s="1">
        <v>46023</v>
      </c>
      <c r="K8463" t="s">
        <v>37410</v>
      </c>
      <c r="L8463" t="s">
        <v>37411</v>
      </c>
      <c r="M8463" t="s">
        <v>20</v>
      </c>
      <c r="N8463">
        <v>4</v>
      </c>
      <c r="O8463">
        <f>Table1[[#This Row],[Price]]-0.1*Table1[[#This Row],[Price]]</f>
        <v>91.043999999999997</v>
      </c>
      <c r="P8463" s="9">
        <f>(Table1[[#This Row],[Expiration Date]]-Table1[[#This Row],[Manufacturing Date]])/365</f>
        <v>3.0027397260273974</v>
      </c>
      <c r="Q8463" t="str">
        <f>IF(Table1[[#This Row],[Expiration Date]]-J8471&gt;12/31/2024,"not expired","expired")</f>
        <v>expired</v>
      </c>
      <c r="R8463">
        <f>Table1[[#This Row],[Discounted Price]]*0.95</f>
        <v>86.491799999999998</v>
      </c>
      <c r="S8463">
        <f>Table1[[#This Row],[Discounted Price]]*0.9</f>
        <v>81.939599999999999</v>
      </c>
      <c r="T8463">
        <f>Table1[[#This Row],[Discounted Price]]*0.8</f>
        <v>72.8352</v>
      </c>
      <c r="U8463">
        <f>Table1[[#This Row],[Price]]*0.52</f>
        <v>52.603200000000001</v>
      </c>
      <c r="V8463">
        <f>(Table1[[#This Row],[Price]]-Table1[[#This Row],[Scrap value]])/2</f>
        <v>24.278399999999998</v>
      </c>
    </row>
    <row r="8464" spans="1:22" x14ac:dyDescent="0.25">
      <c r="A8464" t="s">
        <v>37412</v>
      </c>
      <c r="B8464" t="s">
        <v>15</v>
      </c>
      <c r="C8464" t="s">
        <v>47</v>
      </c>
      <c r="D8464" t="s">
        <v>37413</v>
      </c>
      <c r="E8464">
        <v>61.17</v>
      </c>
      <c r="F8464">
        <v>90</v>
      </c>
      <c r="G8464" t="s">
        <v>43729</v>
      </c>
      <c r="H8464" t="s">
        <v>8891</v>
      </c>
      <c r="I8464" s="1">
        <v>45137</v>
      </c>
      <c r="J8464" s="1">
        <v>46023</v>
      </c>
      <c r="K8464" t="s">
        <v>37414</v>
      </c>
      <c r="L8464" t="s">
        <v>37415</v>
      </c>
      <c r="M8464" t="s">
        <v>27</v>
      </c>
      <c r="N8464">
        <v>1</v>
      </c>
      <c r="O8464">
        <f>Table1[[#This Row],[Price]]-0.1*Table1[[#This Row],[Price]]</f>
        <v>55.052999999999997</v>
      </c>
      <c r="P8464" s="9">
        <f>(Table1[[#This Row],[Expiration Date]]-Table1[[#This Row],[Manufacturing Date]])/365</f>
        <v>2.4273972602739726</v>
      </c>
      <c r="Q8464" t="str">
        <f>IF(Table1[[#This Row],[Expiration Date]]-J8472&gt;12/31/2024,"not expired","expired")</f>
        <v>not expired</v>
      </c>
      <c r="R8464">
        <f>Table1[[#This Row],[Discounted Price]]*0.95</f>
        <v>52.300349999999995</v>
      </c>
      <c r="S8464">
        <f>Table1[[#This Row],[Discounted Price]]*0.9</f>
        <v>49.547699999999999</v>
      </c>
      <c r="T8464">
        <f>Table1[[#This Row],[Discounted Price]]*0.8</f>
        <v>44.042400000000001</v>
      </c>
      <c r="U8464">
        <f>Table1[[#This Row],[Price]]*0.52</f>
        <v>31.808400000000002</v>
      </c>
      <c r="V8464">
        <f>(Table1[[#This Row],[Price]]-Table1[[#This Row],[Scrap value]])/2</f>
        <v>14.6808</v>
      </c>
    </row>
    <row r="8465" spans="1:22" x14ac:dyDescent="0.25">
      <c r="A8465" t="s">
        <v>37416</v>
      </c>
      <c r="B8465" t="s">
        <v>22</v>
      </c>
      <c r="C8465" t="s">
        <v>47</v>
      </c>
      <c r="D8465" t="s">
        <v>37417</v>
      </c>
      <c r="E8465">
        <v>342.44</v>
      </c>
      <c r="F8465">
        <v>1</v>
      </c>
      <c r="G8465" t="s">
        <v>43728</v>
      </c>
      <c r="H8465" t="s">
        <v>18862</v>
      </c>
      <c r="I8465" s="1">
        <v>45000</v>
      </c>
      <c r="J8465" s="1">
        <v>45658</v>
      </c>
      <c r="K8465" t="s">
        <v>37418</v>
      </c>
      <c r="L8465" t="s">
        <v>37419</v>
      </c>
      <c r="M8465" t="s">
        <v>20</v>
      </c>
      <c r="N8465">
        <v>3</v>
      </c>
      <c r="O8465">
        <f>Table1[[#This Row],[Price]]-0.1*Table1[[#This Row],[Price]]</f>
        <v>308.19600000000003</v>
      </c>
      <c r="P8465" s="9">
        <f>(Table1[[#This Row],[Expiration Date]]-Table1[[#This Row],[Manufacturing Date]])/365</f>
        <v>1.8027397260273972</v>
      </c>
      <c r="Q8465" t="str">
        <f>IF(Table1[[#This Row],[Expiration Date]]-J8473&gt;12/31/2024,"not expired","expired")</f>
        <v>expired</v>
      </c>
      <c r="R8465">
        <f>Table1[[#This Row],[Discounted Price]]*0.95</f>
        <v>292.78620000000001</v>
      </c>
      <c r="S8465">
        <f>Table1[[#This Row],[Discounted Price]]*0.9</f>
        <v>277.37640000000005</v>
      </c>
      <c r="T8465">
        <f>Table1[[#This Row],[Discounted Price]]*0.8</f>
        <v>246.55680000000004</v>
      </c>
      <c r="U8465">
        <f>Table1[[#This Row],[Price]]*0.52</f>
        <v>178.06880000000001</v>
      </c>
      <c r="V8465">
        <f>(Table1[[#This Row],[Price]]-Table1[[#This Row],[Scrap value]])/2</f>
        <v>82.185599999999994</v>
      </c>
    </row>
    <row r="8466" spans="1:22" x14ac:dyDescent="0.25">
      <c r="A8466" t="s">
        <v>37420</v>
      </c>
      <c r="B8466" t="s">
        <v>15</v>
      </c>
      <c r="C8466" t="s">
        <v>47</v>
      </c>
      <c r="D8466" t="s">
        <v>37421</v>
      </c>
      <c r="E8466">
        <v>152.97999999999999</v>
      </c>
      <c r="F8466">
        <v>13</v>
      </c>
      <c r="G8466" t="s">
        <v>43728</v>
      </c>
      <c r="H8466" t="s">
        <v>1830</v>
      </c>
      <c r="I8466" s="1">
        <v>44927</v>
      </c>
      <c r="J8466" s="1">
        <v>45292</v>
      </c>
      <c r="K8466" t="s">
        <v>37422</v>
      </c>
      <c r="L8466" t="s">
        <v>37423</v>
      </c>
      <c r="M8466" t="s">
        <v>20</v>
      </c>
      <c r="N8466">
        <v>2</v>
      </c>
      <c r="O8466">
        <f>Table1[[#This Row],[Price]]-0.1*Table1[[#This Row],[Price]]</f>
        <v>137.68199999999999</v>
      </c>
      <c r="P8466" s="9">
        <f>(Table1[[#This Row],[Expiration Date]]-Table1[[#This Row],[Manufacturing Date]])/365</f>
        <v>1</v>
      </c>
      <c r="Q8466" t="str">
        <f>IF(Table1[[#This Row],[Expiration Date]]-J8474&gt;12/31/2024,"not expired","expired")</f>
        <v>expired</v>
      </c>
      <c r="R8466">
        <f>Table1[[#This Row],[Discounted Price]]*0.95</f>
        <v>130.79789999999997</v>
      </c>
      <c r="S8466">
        <f>Table1[[#This Row],[Discounted Price]]*0.9</f>
        <v>123.91379999999999</v>
      </c>
      <c r="T8466">
        <f>Table1[[#This Row],[Discounted Price]]*0.8</f>
        <v>110.1456</v>
      </c>
      <c r="U8466">
        <f>Table1[[#This Row],[Price]]*0.52</f>
        <v>79.549599999999998</v>
      </c>
      <c r="V8466">
        <f>(Table1[[#This Row],[Price]]-Table1[[#This Row],[Scrap value]])/2</f>
        <v>36.715199999999996</v>
      </c>
    </row>
    <row r="8467" spans="1:22" x14ac:dyDescent="0.25">
      <c r="A8467" t="s">
        <v>37424</v>
      </c>
      <c r="B8467" t="s">
        <v>29</v>
      </c>
      <c r="C8467" t="s">
        <v>47</v>
      </c>
      <c r="D8467" t="s">
        <v>37425</v>
      </c>
      <c r="E8467">
        <v>13.33</v>
      </c>
      <c r="F8467">
        <v>39</v>
      </c>
      <c r="G8467" t="s">
        <v>43730</v>
      </c>
      <c r="H8467" t="s">
        <v>37426</v>
      </c>
      <c r="I8467" s="1">
        <v>45000</v>
      </c>
      <c r="J8467" s="1">
        <v>46023</v>
      </c>
      <c r="K8467" t="s">
        <v>37427</v>
      </c>
      <c r="L8467" t="s">
        <v>37428</v>
      </c>
      <c r="M8467" t="s">
        <v>27</v>
      </c>
      <c r="N8467">
        <v>5</v>
      </c>
      <c r="O8467">
        <f>Table1[[#This Row],[Price]]-0.1*Table1[[#This Row],[Price]]</f>
        <v>11.997</v>
      </c>
      <c r="P8467" s="9">
        <f>(Table1[[#This Row],[Expiration Date]]-Table1[[#This Row],[Manufacturing Date]])/365</f>
        <v>2.8027397260273972</v>
      </c>
      <c r="Q8467" t="str">
        <f>IF(Table1[[#This Row],[Expiration Date]]-J8475&gt;12/31/2024,"not expired","expired")</f>
        <v>expired</v>
      </c>
      <c r="R8467">
        <f>Table1[[#This Row],[Discounted Price]]*0.95</f>
        <v>11.39715</v>
      </c>
      <c r="S8467">
        <f>Table1[[#This Row],[Discounted Price]]*0.9</f>
        <v>10.7973</v>
      </c>
      <c r="T8467">
        <f>Table1[[#This Row],[Discounted Price]]*0.8</f>
        <v>9.5975999999999999</v>
      </c>
      <c r="U8467">
        <f>Table1[[#This Row],[Price]]*0.52</f>
        <v>6.9316000000000004</v>
      </c>
      <c r="V8467">
        <f>(Table1[[#This Row],[Price]]-Table1[[#This Row],[Scrap value]])/2</f>
        <v>3.1991999999999998</v>
      </c>
    </row>
    <row r="8468" spans="1:22" x14ac:dyDescent="0.25">
      <c r="A8468" t="s">
        <v>37429</v>
      </c>
      <c r="B8468" t="s">
        <v>35</v>
      </c>
      <c r="C8468" t="s">
        <v>47</v>
      </c>
      <c r="D8468" t="s">
        <v>37430</v>
      </c>
      <c r="E8468">
        <v>195.36</v>
      </c>
      <c r="F8468">
        <v>91</v>
      </c>
      <c r="G8468" t="s">
        <v>43728</v>
      </c>
      <c r="H8468" t="s">
        <v>7012</v>
      </c>
      <c r="I8468" s="1">
        <v>45000</v>
      </c>
      <c r="J8468" s="1">
        <v>46023</v>
      </c>
      <c r="K8468" t="s">
        <v>37431</v>
      </c>
      <c r="L8468" t="s">
        <v>37432</v>
      </c>
      <c r="M8468" t="s">
        <v>27</v>
      </c>
      <c r="N8468">
        <v>2</v>
      </c>
      <c r="O8468">
        <f>Table1[[#This Row],[Price]]-0.1*Table1[[#This Row],[Price]]</f>
        <v>175.82400000000001</v>
      </c>
      <c r="P8468" s="9">
        <f>(Table1[[#This Row],[Expiration Date]]-Table1[[#This Row],[Manufacturing Date]])/365</f>
        <v>2.8027397260273972</v>
      </c>
      <c r="Q8468" t="str">
        <f>IF(Table1[[#This Row],[Expiration Date]]-J8476&gt;12/31/2024,"not expired","expired")</f>
        <v>not expired</v>
      </c>
      <c r="R8468">
        <f>Table1[[#This Row],[Discounted Price]]*0.95</f>
        <v>167.03280000000001</v>
      </c>
      <c r="S8468">
        <f>Table1[[#This Row],[Discounted Price]]*0.9</f>
        <v>158.24160000000001</v>
      </c>
      <c r="T8468">
        <f>Table1[[#This Row],[Discounted Price]]*0.8</f>
        <v>140.65920000000003</v>
      </c>
      <c r="U8468">
        <f>Table1[[#This Row],[Price]]*0.52</f>
        <v>101.58720000000001</v>
      </c>
      <c r="V8468">
        <f>(Table1[[#This Row],[Price]]-Table1[[#This Row],[Scrap value]])/2</f>
        <v>46.886400000000002</v>
      </c>
    </row>
    <row r="8469" spans="1:22" x14ac:dyDescent="0.25">
      <c r="A8469" t="s">
        <v>37433</v>
      </c>
      <c r="B8469" t="s">
        <v>35</v>
      </c>
      <c r="C8469" t="s">
        <v>47</v>
      </c>
      <c r="D8469" t="s">
        <v>37434</v>
      </c>
      <c r="E8469">
        <v>30.16</v>
      </c>
      <c r="F8469">
        <v>55</v>
      </c>
      <c r="G8469" t="s">
        <v>43730</v>
      </c>
      <c r="H8469" t="s">
        <v>25530</v>
      </c>
      <c r="I8469" s="1">
        <v>45000</v>
      </c>
      <c r="J8469" s="1">
        <v>45658</v>
      </c>
      <c r="K8469" t="s">
        <v>37435</v>
      </c>
      <c r="L8469" t="s">
        <v>37436</v>
      </c>
      <c r="M8469" t="s">
        <v>20</v>
      </c>
      <c r="N8469">
        <v>3</v>
      </c>
      <c r="O8469">
        <f>Table1[[#This Row],[Price]]-0.1*Table1[[#This Row],[Price]]</f>
        <v>27.143999999999998</v>
      </c>
      <c r="P8469" s="9">
        <f>(Table1[[#This Row],[Expiration Date]]-Table1[[#This Row],[Manufacturing Date]])/365</f>
        <v>1.8027397260273972</v>
      </c>
      <c r="Q8469" t="str">
        <f>IF(Table1[[#This Row],[Expiration Date]]-J8477&gt;12/31/2024,"not expired","expired")</f>
        <v>expired</v>
      </c>
      <c r="R8469">
        <f>Table1[[#This Row],[Discounted Price]]*0.95</f>
        <v>25.786799999999996</v>
      </c>
      <c r="S8469">
        <f>Table1[[#This Row],[Discounted Price]]*0.9</f>
        <v>24.429600000000001</v>
      </c>
      <c r="T8469">
        <f>Table1[[#This Row],[Discounted Price]]*0.8</f>
        <v>21.715199999999999</v>
      </c>
      <c r="U8469">
        <f>Table1[[#This Row],[Price]]*0.52</f>
        <v>15.683200000000001</v>
      </c>
      <c r="V8469">
        <f>(Table1[[#This Row],[Price]]-Table1[[#This Row],[Scrap value]])/2</f>
        <v>7.2383999999999995</v>
      </c>
    </row>
    <row r="8470" spans="1:22" x14ac:dyDescent="0.25">
      <c r="A8470" t="s">
        <v>37437</v>
      </c>
      <c r="B8470" t="s">
        <v>35</v>
      </c>
      <c r="C8470" t="s">
        <v>47</v>
      </c>
      <c r="D8470" t="s">
        <v>37438</v>
      </c>
      <c r="E8470">
        <v>457.94</v>
      </c>
      <c r="F8470">
        <v>46</v>
      </c>
      <c r="G8470" t="s">
        <v>43728</v>
      </c>
      <c r="H8470" t="s">
        <v>37439</v>
      </c>
      <c r="I8470" s="1">
        <v>44927</v>
      </c>
      <c r="J8470" s="1">
        <v>46023</v>
      </c>
      <c r="K8470" t="s">
        <v>37440</v>
      </c>
      <c r="L8470" t="s">
        <v>37441</v>
      </c>
      <c r="M8470" t="s">
        <v>20</v>
      </c>
      <c r="N8470">
        <v>3</v>
      </c>
      <c r="O8470">
        <f>Table1[[#This Row],[Price]]-0.1*Table1[[#This Row],[Price]]</f>
        <v>412.14600000000002</v>
      </c>
      <c r="P8470" s="9">
        <f>(Table1[[#This Row],[Expiration Date]]-Table1[[#This Row],[Manufacturing Date]])/365</f>
        <v>3.0027397260273974</v>
      </c>
      <c r="Q8470" t="str">
        <f>IF(Table1[[#This Row],[Expiration Date]]-J8478&gt;12/31/2024,"not expired","expired")</f>
        <v>expired</v>
      </c>
      <c r="R8470">
        <f>Table1[[#This Row],[Discounted Price]]*0.95</f>
        <v>391.53870000000001</v>
      </c>
      <c r="S8470">
        <f>Table1[[#This Row],[Discounted Price]]*0.9</f>
        <v>370.9314</v>
      </c>
      <c r="T8470">
        <f>Table1[[#This Row],[Discounted Price]]*0.8</f>
        <v>329.71680000000003</v>
      </c>
      <c r="U8470">
        <f>Table1[[#This Row],[Price]]*0.52</f>
        <v>238.12880000000001</v>
      </c>
      <c r="V8470">
        <f>(Table1[[#This Row],[Price]]-Table1[[#This Row],[Scrap value]])/2</f>
        <v>109.90559999999999</v>
      </c>
    </row>
    <row r="8471" spans="1:22" x14ac:dyDescent="0.25">
      <c r="A8471" t="s">
        <v>37442</v>
      </c>
      <c r="B8471" t="s">
        <v>22</v>
      </c>
      <c r="C8471" t="s">
        <v>47</v>
      </c>
      <c r="D8471" t="s">
        <v>37443</v>
      </c>
      <c r="E8471">
        <v>353.94</v>
      </c>
      <c r="F8471">
        <v>18</v>
      </c>
      <c r="G8471" t="s">
        <v>43730</v>
      </c>
      <c r="H8471" t="s">
        <v>94</v>
      </c>
      <c r="I8471" s="1">
        <v>44927</v>
      </c>
      <c r="J8471" s="1">
        <v>46023</v>
      </c>
      <c r="K8471" t="s">
        <v>37444</v>
      </c>
      <c r="L8471" t="s">
        <v>37445</v>
      </c>
      <c r="M8471" t="s">
        <v>20</v>
      </c>
      <c r="N8471">
        <v>4</v>
      </c>
      <c r="O8471">
        <f>Table1[[#This Row],[Price]]-0.1*Table1[[#This Row],[Price]]</f>
        <v>318.54599999999999</v>
      </c>
      <c r="P8471" s="9">
        <f>(Table1[[#This Row],[Expiration Date]]-Table1[[#This Row],[Manufacturing Date]])/365</f>
        <v>3.0027397260273974</v>
      </c>
      <c r="Q8471" t="str">
        <f>IF(Table1[[#This Row],[Expiration Date]]-J8479&gt;12/31/2024,"not expired","expired")</f>
        <v>expired</v>
      </c>
      <c r="R8471">
        <f>Table1[[#This Row],[Discounted Price]]*0.95</f>
        <v>302.61869999999999</v>
      </c>
      <c r="S8471">
        <f>Table1[[#This Row],[Discounted Price]]*0.9</f>
        <v>286.69139999999999</v>
      </c>
      <c r="T8471">
        <f>Table1[[#This Row],[Discounted Price]]*0.8</f>
        <v>254.83680000000001</v>
      </c>
      <c r="U8471">
        <f>Table1[[#This Row],[Price]]*0.52</f>
        <v>184.0488</v>
      </c>
      <c r="V8471">
        <f>(Table1[[#This Row],[Price]]-Table1[[#This Row],[Scrap value]])/2</f>
        <v>84.945599999999999</v>
      </c>
    </row>
    <row r="8472" spans="1:22" x14ac:dyDescent="0.25">
      <c r="A8472" t="s">
        <v>37446</v>
      </c>
      <c r="B8472" t="s">
        <v>22</v>
      </c>
      <c r="C8472" t="s">
        <v>47</v>
      </c>
      <c r="D8472" t="s">
        <v>37447</v>
      </c>
      <c r="E8472">
        <v>305.64999999999998</v>
      </c>
      <c r="F8472">
        <v>34</v>
      </c>
      <c r="G8472" t="s">
        <v>43729</v>
      </c>
      <c r="H8472" t="s">
        <v>37448</v>
      </c>
      <c r="I8472" s="1">
        <v>44927</v>
      </c>
      <c r="J8472" s="1">
        <v>45292</v>
      </c>
      <c r="K8472" t="s">
        <v>37449</v>
      </c>
      <c r="L8472" t="s">
        <v>37450</v>
      </c>
      <c r="M8472" t="s">
        <v>27</v>
      </c>
      <c r="N8472">
        <v>3</v>
      </c>
      <c r="O8472">
        <f>Table1[[#This Row],[Price]]-0.1*Table1[[#This Row],[Price]]</f>
        <v>275.08499999999998</v>
      </c>
      <c r="P8472" s="9">
        <f>(Table1[[#This Row],[Expiration Date]]-Table1[[#This Row],[Manufacturing Date]])/365</f>
        <v>1</v>
      </c>
      <c r="Q8472" t="str">
        <f>IF(Table1[[#This Row],[Expiration Date]]-J8480&gt;12/31/2024,"not expired","expired")</f>
        <v>expired</v>
      </c>
      <c r="R8472">
        <f>Table1[[#This Row],[Discounted Price]]*0.95</f>
        <v>261.33074999999997</v>
      </c>
      <c r="S8472">
        <f>Table1[[#This Row],[Discounted Price]]*0.9</f>
        <v>247.57649999999998</v>
      </c>
      <c r="T8472">
        <f>Table1[[#This Row],[Discounted Price]]*0.8</f>
        <v>220.06799999999998</v>
      </c>
      <c r="U8472">
        <f>Table1[[#This Row],[Price]]*0.52</f>
        <v>158.93799999999999</v>
      </c>
      <c r="V8472">
        <f>(Table1[[#This Row],[Price]]-Table1[[#This Row],[Scrap value]])/2</f>
        <v>73.355999999999995</v>
      </c>
    </row>
    <row r="8473" spans="1:22" x14ac:dyDescent="0.25">
      <c r="A8473" t="s">
        <v>37451</v>
      </c>
      <c r="B8473" t="s">
        <v>22</v>
      </c>
      <c r="C8473" t="s">
        <v>47</v>
      </c>
      <c r="D8473" t="s">
        <v>37452</v>
      </c>
      <c r="E8473">
        <v>287.98</v>
      </c>
      <c r="F8473">
        <v>45</v>
      </c>
      <c r="G8473" t="s">
        <v>43728</v>
      </c>
      <c r="H8473" t="s">
        <v>4683</v>
      </c>
      <c r="I8473" s="1">
        <v>44927</v>
      </c>
      <c r="J8473" s="1">
        <v>46023</v>
      </c>
      <c r="K8473" t="s">
        <v>37453</v>
      </c>
      <c r="L8473" t="s">
        <v>37454</v>
      </c>
      <c r="M8473" t="s">
        <v>27</v>
      </c>
      <c r="N8473">
        <v>5</v>
      </c>
      <c r="O8473">
        <f>Table1[[#This Row],[Price]]-0.1*Table1[[#This Row],[Price]]</f>
        <v>259.18200000000002</v>
      </c>
      <c r="P8473" s="9">
        <f>(Table1[[#This Row],[Expiration Date]]-Table1[[#This Row],[Manufacturing Date]])/365</f>
        <v>3.0027397260273974</v>
      </c>
      <c r="Q8473" t="str">
        <f>IF(Table1[[#This Row],[Expiration Date]]-J8481&gt;12/31/2024,"not expired","expired")</f>
        <v>not expired</v>
      </c>
      <c r="R8473">
        <f>Table1[[#This Row],[Discounted Price]]*0.95</f>
        <v>246.22290000000001</v>
      </c>
      <c r="S8473">
        <f>Table1[[#This Row],[Discounted Price]]*0.9</f>
        <v>233.26380000000003</v>
      </c>
      <c r="T8473">
        <f>Table1[[#This Row],[Discounted Price]]*0.8</f>
        <v>207.34560000000002</v>
      </c>
      <c r="U8473">
        <f>Table1[[#This Row],[Price]]*0.52</f>
        <v>149.74960000000002</v>
      </c>
      <c r="V8473">
        <f>(Table1[[#This Row],[Price]]-Table1[[#This Row],[Scrap value]])/2</f>
        <v>69.115200000000002</v>
      </c>
    </row>
    <row r="8474" spans="1:22" x14ac:dyDescent="0.25">
      <c r="A8474" t="s">
        <v>37455</v>
      </c>
      <c r="B8474" t="s">
        <v>22</v>
      </c>
      <c r="C8474" t="s">
        <v>47</v>
      </c>
      <c r="D8474" t="s">
        <v>37456</v>
      </c>
      <c r="E8474">
        <v>123.21</v>
      </c>
      <c r="F8474">
        <v>60</v>
      </c>
      <c r="G8474" t="s">
        <v>43728</v>
      </c>
      <c r="H8474" t="s">
        <v>37457</v>
      </c>
      <c r="I8474" s="1">
        <v>45137</v>
      </c>
      <c r="J8474" s="1">
        <v>45658</v>
      </c>
      <c r="K8474" t="s">
        <v>37458</v>
      </c>
      <c r="L8474" t="s">
        <v>37459</v>
      </c>
      <c r="M8474" t="s">
        <v>27</v>
      </c>
      <c r="N8474">
        <v>1</v>
      </c>
      <c r="O8474">
        <f>Table1[[#This Row],[Price]]-0.1*Table1[[#This Row],[Price]]</f>
        <v>110.889</v>
      </c>
      <c r="P8474" s="9">
        <f>(Table1[[#This Row],[Expiration Date]]-Table1[[#This Row],[Manufacturing Date]])/365</f>
        <v>1.4273972602739726</v>
      </c>
      <c r="Q8474" t="str">
        <f>IF(Table1[[#This Row],[Expiration Date]]-J8482&gt;12/31/2024,"not expired","expired")</f>
        <v>not expired</v>
      </c>
      <c r="R8474">
        <f>Table1[[#This Row],[Discounted Price]]*0.95</f>
        <v>105.34455</v>
      </c>
      <c r="S8474">
        <f>Table1[[#This Row],[Discounted Price]]*0.9</f>
        <v>99.8001</v>
      </c>
      <c r="T8474">
        <f>Table1[[#This Row],[Discounted Price]]*0.8</f>
        <v>88.711200000000005</v>
      </c>
      <c r="U8474">
        <f>Table1[[#This Row],[Price]]*0.52</f>
        <v>64.069199999999995</v>
      </c>
      <c r="V8474">
        <f>(Table1[[#This Row],[Price]]-Table1[[#This Row],[Scrap value]])/2</f>
        <v>29.570399999999999</v>
      </c>
    </row>
    <row r="8475" spans="1:22" x14ac:dyDescent="0.25">
      <c r="A8475" t="s">
        <v>37460</v>
      </c>
      <c r="B8475" t="s">
        <v>15</v>
      </c>
      <c r="C8475" t="s">
        <v>47</v>
      </c>
      <c r="D8475" t="s">
        <v>37461</v>
      </c>
      <c r="E8475">
        <v>37.880000000000003</v>
      </c>
      <c r="F8475">
        <v>87</v>
      </c>
      <c r="G8475" t="s">
        <v>43730</v>
      </c>
      <c r="H8475" t="s">
        <v>12472</v>
      </c>
      <c r="I8475" s="1">
        <v>44927</v>
      </c>
      <c r="J8475" s="1">
        <v>46023</v>
      </c>
      <c r="K8475" t="s">
        <v>37462</v>
      </c>
      <c r="L8475" t="s">
        <v>37463</v>
      </c>
      <c r="M8475" t="s">
        <v>20</v>
      </c>
      <c r="N8475">
        <v>1</v>
      </c>
      <c r="O8475">
        <f>Table1[[#This Row],[Price]]-0.1*Table1[[#This Row],[Price]]</f>
        <v>34.091999999999999</v>
      </c>
      <c r="P8475" s="9">
        <f>(Table1[[#This Row],[Expiration Date]]-Table1[[#This Row],[Manufacturing Date]])/365</f>
        <v>3.0027397260273974</v>
      </c>
      <c r="Q8475" t="str">
        <f>IF(Table1[[#This Row],[Expiration Date]]-J8483&gt;12/31/2024,"not expired","expired")</f>
        <v>expired</v>
      </c>
      <c r="R8475">
        <f>Table1[[#This Row],[Discounted Price]]*0.95</f>
        <v>32.3874</v>
      </c>
      <c r="S8475">
        <f>Table1[[#This Row],[Discounted Price]]*0.9</f>
        <v>30.6828</v>
      </c>
      <c r="T8475">
        <f>Table1[[#This Row],[Discounted Price]]*0.8</f>
        <v>27.273600000000002</v>
      </c>
      <c r="U8475">
        <f>Table1[[#This Row],[Price]]*0.52</f>
        <v>19.697600000000001</v>
      </c>
      <c r="V8475">
        <f>(Table1[[#This Row],[Price]]-Table1[[#This Row],[Scrap value]])/2</f>
        <v>9.0912000000000006</v>
      </c>
    </row>
    <row r="8476" spans="1:22" x14ac:dyDescent="0.25">
      <c r="A8476" t="s">
        <v>37464</v>
      </c>
      <c r="B8476" t="s">
        <v>35</v>
      </c>
      <c r="C8476" t="s">
        <v>47</v>
      </c>
      <c r="D8476" t="s">
        <v>37465</v>
      </c>
      <c r="E8476">
        <v>172.34</v>
      </c>
      <c r="F8476">
        <v>97</v>
      </c>
      <c r="G8476" t="s">
        <v>43730</v>
      </c>
      <c r="H8476" t="s">
        <v>26259</v>
      </c>
      <c r="I8476" s="1">
        <v>44927</v>
      </c>
      <c r="J8476" s="1">
        <v>45292</v>
      </c>
      <c r="K8476" t="s">
        <v>37466</v>
      </c>
      <c r="L8476" t="s">
        <v>37467</v>
      </c>
      <c r="M8476" t="s">
        <v>45</v>
      </c>
      <c r="N8476">
        <v>3</v>
      </c>
      <c r="O8476">
        <f>Table1[[#This Row],[Price]]-0.1*Table1[[#This Row],[Price]]</f>
        <v>155.10599999999999</v>
      </c>
      <c r="P8476" s="9">
        <f>(Table1[[#This Row],[Expiration Date]]-Table1[[#This Row],[Manufacturing Date]])/365</f>
        <v>1</v>
      </c>
      <c r="Q8476" t="str">
        <f>IF(Table1[[#This Row],[Expiration Date]]-J8484&gt;12/31/2024,"not expired","expired")</f>
        <v>expired</v>
      </c>
      <c r="R8476">
        <f>Table1[[#This Row],[Discounted Price]]*0.95</f>
        <v>147.35069999999999</v>
      </c>
      <c r="S8476">
        <f>Table1[[#This Row],[Discounted Price]]*0.9</f>
        <v>139.59540000000001</v>
      </c>
      <c r="T8476">
        <f>Table1[[#This Row],[Discounted Price]]*0.8</f>
        <v>124.0848</v>
      </c>
      <c r="U8476">
        <f>Table1[[#This Row],[Price]]*0.52</f>
        <v>89.616799999999998</v>
      </c>
      <c r="V8476">
        <f>(Table1[[#This Row],[Price]]-Table1[[#This Row],[Scrap value]])/2</f>
        <v>41.361600000000003</v>
      </c>
    </row>
    <row r="8477" spans="1:22" x14ac:dyDescent="0.25">
      <c r="A8477" t="s">
        <v>37468</v>
      </c>
      <c r="B8477" t="s">
        <v>15</v>
      </c>
      <c r="C8477" t="s">
        <v>47</v>
      </c>
      <c r="D8477" t="s">
        <v>37469</v>
      </c>
      <c r="E8477">
        <v>406.7</v>
      </c>
      <c r="F8477">
        <v>22</v>
      </c>
      <c r="G8477" t="s">
        <v>43729</v>
      </c>
      <c r="H8477" t="s">
        <v>31433</v>
      </c>
      <c r="I8477" s="1">
        <v>45000</v>
      </c>
      <c r="J8477" s="1">
        <v>46023</v>
      </c>
      <c r="K8477" t="s">
        <v>37470</v>
      </c>
      <c r="L8477" t="s">
        <v>37471</v>
      </c>
      <c r="M8477" t="s">
        <v>27</v>
      </c>
      <c r="N8477">
        <v>5</v>
      </c>
      <c r="O8477">
        <f>Table1[[#This Row],[Price]]-0.1*Table1[[#This Row],[Price]]</f>
        <v>366.03</v>
      </c>
      <c r="P8477" s="9">
        <f>(Table1[[#This Row],[Expiration Date]]-Table1[[#This Row],[Manufacturing Date]])/365</f>
        <v>2.8027397260273972</v>
      </c>
      <c r="Q8477" t="str">
        <f>IF(Table1[[#This Row],[Expiration Date]]-J8485&gt;12/31/2024,"not expired","expired")</f>
        <v>not expired</v>
      </c>
      <c r="R8477">
        <f>Table1[[#This Row],[Discounted Price]]*0.95</f>
        <v>347.72849999999994</v>
      </c>
      <c r="S8477">
        <f>Table1[[#This Row],[Discounted Price]]*0.9</f>
        <v>329.42699999999996</v>
      </c>
      <c r="T8477">
        <f>Table1[[#This Row],[Discounted Price]]*0.8</f>
        <v>292.82400000000001</v>
      </c>
      <c r="U8477">
        <f>Table1[[#This Row],[Price]]*0.52</f>
        <v>211.48400000000001</v>
      </c>
      <c r="V8477">
        <f>(Table1[[#This Row],[Price]]-Table1[[#This Row],[Scrap value]])/2</f>
        <v>97.60799999999999</v>
      </c>
    </row>
    <row r="8478" spans="1:22" x14ac:dyDescent="0.25">
      <c r="A8478" t="s">
        <v>37472</v>
      </c>
      <c r="B8478" t="s">
        <v>15</v>
      </c>
      <c r="C8478" t="s">
        <v>47</v>
      </c>
      <c r="D8478" t="s">
        <v>37473</v>
      </c>
      <c r="E8478">
        <v>294.38</v>
      </c>
      <c r="F8478">
        <v>53</v>
      </c>
      <c r="G8478" t="s">
        <v>43729</v>
      </c>
      <c r="H8478" t="s">
        <v>18862</v>
      </c>
      <c r="I8478" s="1">
        <v>45000</v>
      </c>
      <c r="J8478" s="1">
        <v>46023</v>
      </c>
      <c r="K8478" t="s">
        <v>37474</v>
      </c>
      <c r="L8478" t="s">
        <v>37475</v>
      </c>
      <c r="M8478" t="s">
        <v>20</v>
      </c>
      <c r="N8478">
        <v>1</v>
      </c>
      <c r="O8478">
        <f>Table1[[#This Row],[Price]]-0.1*Table1[[#This Row],[Price]]</f>
        <v>264.94200000000001</v>
      </c>
      <c r="P8478" s="9">
        <f>(Table1[[#This Row],[Expiration Date]]-Table1[[#This Row],[Manufacturing Date]])/365</f>
        <v>2.8027397260273972</v>
      </c>
      <c r="Q8478" t="str">
        <f>IF(Table1[[#This Row],[Expiration Date]]-J8486&gt;12/31/2024,"not expired","expired")</f>
        <v>not expired</v>
      </c>
      <c r="R8478">
        <f>Table1[[#This Row],[Discounted Price]]*0.95</f>
        <v>251.69489999999999</v>
      </c>
      <c r="S8478">
        <f>Table1[[#This Row],[Discounted Price]]*0.9</f>
        <v>238.4478</v>
      </c>
      <c r="T8478">
        <f>Table1[[#This Row],[Discounted Price]]*0.8</f>
        <v>211.95360000000002</v>
      </c>
      <c r="U8478">
        <f>Table1[[#This Row],[Price]]*0.52</f>
        <v>153.07759999999999</v>
      </c>
      <c r="V8478">
        <f>(Table1[[#This Row],[Price]]-Table1[[#This Row],[Scrap value]])/2</f>
        <v>70.651200000000003</v>
      </c>
    </row>
    <row r="8479" spans="1:22" x14ac:dyDescent="0.25">
      <c r="A8479" t="s">
        <v>37476</v>
      </c>
      <c r="B8479" t="s">
        <v>35</v>
      </c>
      <c r="C8479" t="s">
        <v>47</v>
      </c>
      <c r="D8479" t="s">
        <v>37477</v>
      </c>
      <c r="E8479">
        <v>204.65</v>
      </c>
      <c r="F8479">
        <v>14</v>
      </c>
      <c r="G8479" t="s">
        <v>43730</v>
      </c>
      <c r="H8479" t="s">
        <v>3580</v>
      </c>
      <c r="I8479" s="1">
        <v>45000</v>
      </c>
      <c r="J8479" s="1">
        <v>46023</v>
      </c>
      <c r="K8479" t="s">
        <v>37478</v>
      </c>
      <c r="L8479" t="s">
        <v>37479</v>
      </c>
      <c r="M8479" t="s">
        <v>20</v>
      </c>
      <c r="N8479">
        <v>2</v>
      </c>
      <c r="O8479">
        <f>Table1[[#This Row],[Price]]-0.1*Table1[[#This Row],[Price]]</f>
        <v>184.185</v>
      </c>
      <c r="P8479" s="9">
        <f>(Table1[[#This Row],[Expiration Date]]-Table1[[#This Row],[Manufacturing Date]])/365</f>
        <v>2.8027397260273972</v>
      </c>
      <c r="Q8479" t="str">
        <f>IF(Table1[[#This Row],[Expiration Date]]-J8487&gt;12/31/2024,"not expired","expired")</f>
        <v>not expired</v>
      </c>
      <c r="R8479">
        <f>Table1[[#This Row],[Discounted Price]]*0.95</f>
        <v>174.97575000000001</v>
      </c>
      <c r="S8479">
        <f>Table1[[#This Row],[Discounted Price]]*0.9</f>
        <v>165.76650000000001</v>
      </c>
      <c r="T8479">
        <f>Table1[[#This Row],[Discounted Price]]*0.8</f>
        <v>147.34800000000001</v>
      </c>
      <c r="U8479">
        <f>Table1[[#This Row],[Price]]*0.52</f>
        <v>106.41800000000001</v>
      </c>
      <c r="V8479">
        <f>(Table1[[#This Row],[Price]]-Table1[[#This Row],[Scrap value]])/2</f>
        <v>49.116</v>
      </c>
    </row>
    <row r="8480" spans="1:22" x14ac:dyDescent="0.25">
      <c r="A8480" t="s">
        <v>37480</v>
      </c>
      <c r="B8480" t="s">
        <v>15</v>
      </c>
      <c r="C8480" t="s">
        <v>47</v>
      </c>
      <c r="D8480" t="s">
        <v>37481</v>
      </c>
      <c r="E8480">
        <v>272.41000000000003</v>
      </c>
      <c r="F8480">
        <v>2</v>
      </c>
      <c r="G8480" t="s">
        <v>43728</v>
      </c>
      <c r="H8480" t="s">
        <v>813</v>
      </c>
      <c r="I8480" s="1">
        <v>45137</v>
      </c>
      <c r="J8480" s="1">
        <v>46023</v>
      </c>
      <c r="K8480" t="s">
        <v>37482</v>
      </c>
      <c r="L8480" t="s">
        <v>37483</v>
      </c>
      <c r="M8480" t="s">
        <v>20</v>
      </c>
      <c r="N8480">
        <v>1</v>
      </c>
      <c r="O8480">
        <f>Table1[[#This Row],[Price]]-0.1*Table1[[#This Row],[Price]]</f>
        <v>245.16900000000001</v>
      </c>
      <c r="P8480" s="9">
        <f>(Table1[[#This Row],[Expiration Date]]-Table1[[#This Row],[Manufacturing Date]])/365</f>
        <v>2.4273972602739726</v>
      </c>
      <c r="Q8480" t="str">
        <f>IF(Table1[[#This Row],[Expiration Date]]-J8488&gt;12/31/2024,"not expired","expired")</f>
        <v>not expired</v>
      </c>
      <c r="R8480">
        <f>Table1[[#This Row],[Discounted Price]]*0.95</f>
        <v>232.91055</v>
      </c>
      <c r="S8480">
        <f>Table1[[#This Row],[Discounted Price]]*0.9</f>
        <v>220.65210000000002</v>
      </c>
      <c r="T8480">
        <f>Table1[[#This Row],[Discounted Price]]*0.8</f>
        <v>196.13520000000003</v>
      </c>
      <c r="U8480">
        <f>Table1[[#This Row],[Price]]*0.52</f>
        <v>141.65320000000003</v>
      </c>
      <c r="V8480">
        <f>(Table1[[#This Row],[Price]]-Table1[[#This Row],[Scrap value]])/2</f>
        <v>65.378399999999999</v>
      </c>
    </row>
    <row r="8481" spans="1:22" x14ac:dyDescent="0.25">
      <c r="A8481" t="s">
        <v>37484</v>
      </c>
      <c r="B8481" t="s">
        <v>22</v>
      </c>
      <c r="C8481" t="s">
        <v>47</v>
      </c>
      <c r="D8481" t="s">
        <v>37485</v>
      </c>
      <c r="E8481">
        <v>303.38</v>
      </c>
      <c r="F8481">
        <v>54</v>
      </c>
      <c r="G8481" t="s">
        <v>43730</v>
      </c>
      <c r="H8481" t="s">
        <v>37486</v>
      </c>
      <c r="I8481" s="1">
        <v>44927</v>
      </c>
      <c r="J8481" s="1">
        <v>45292</v>
      </c>
      <c r="K8481" t="s">
        <v>37487</v>
      </c>
      <c r="L8481" t="s">
        <v>37488</v>
      </c>
      <c r="M8481" t="s">
        <v>45</v>
      </c>
      <c r="N8481">
        <v>1</v>
      </c>
      <c r="O8481">
        <f>Table1[[#This Row],[Price]]-0.1*Table1[[#This Row],[Price]]</f>
        <v>273.04199999999997</v>
      </c>
      <c r="P8481" s="9">
        <f>(Table1[[#This Row],[Expiration Date]]-Table1[[#This Row],[Manufacturing Date]])/365</f>
        <v>1</v>
      </c>
      <c r="Q8481" t="str">
        <f>IF(Table1[[#This Row],[Expiration Date]]-J8489&gt;12/31/2024,"not expired","expired")</f>
        <v>expired</v>
      </c>
      <c r="R8481">
        <f>Table1[[#This Row],[Discounted Price]]*0.95</f>
        <v>259.38989999999995</v>
      </c>
      <c r="S8481">
        <f>Table1[[#This Row],[Discounted Price]]*0.9</f>
        <v>245.73779999999999</v>
      </c>
      <c r="T8481">
        <f>Table1[[#This Row],[Discounted Price]]*0.8</f>
        <v>218.43359999999998</v>
      </c>
      <c r="U8481">
        <f>Table1[[#This Row],[Price]]*0.52</f>
        <v>157.7576</v>
      </c>
      <c r="V8481">
        <f>(Table1[[#This Row],[Price]]-Table1[[#This Row],[Scrap value]])/2</f>
        <v>72.811199999999999</v>
      </c>
    </row>
    <row r="8482" spans="1:22" x14ac:dyDescent="0.25">
      <c r="A8482" t="s">
        <v>37489</v>
      </c>
      <c r="B8482" t="s">
        <v>22</v>
      </c>
      <c r="C8482" t="s">
        <v>47</v>
      </c>
      <c r="D8482" t="s">
        <v>37490</v>
      </c>
      <c r="E8482">
        <v>151.55000000000001</v>
      </c>
      <c r="F8482">
        <v>82</v>
      </c>
      <c r="G8482" t="s">
        <v>43729</v>
      </c>
      <c r="H8482" t="s">
        <v>20662</v>
      </c>
      <c r="I8482" s="1">
        <v>44927</v>
      </c>
      <c r="J8482" s="1">
        <v>45292</v>
      </c>
      <c r="K8482" t="s">
        <v>37491</v>
      </c>
      <c r="L8482" t="s">
        <v>37492</v>
      </c>
      <c r="M8482" t="s">
        <v>27</v>
      </c>
      <c r="N8482">
        <v>3</v>
      </c>
      <c r="O8482">
        <f>Table1[[#This Row],[Price]]-0.1*Table1[[#This Row],[Price]]</f>
        <v>136.39500000000001</v>
      </c>
      <c r="P8482" s="9">
        <f>(Table1[[#This Row],[Expiration Date]]-Table1[[#This Row],[Manufacturing Date]])/365</f>
        <v>1</v>
      </c>
      <c r="Q8482" t="str">
        <f>IF(Table1[[#This Row],[Expiration Date]]-J8490&gt;12/31/2024,"not expired","expired")</f>
        <v>expired</v>
      </c>
      <c r="R8482">
        <f>Table1[[#This Row],[Discounted Price]]*0.95</f>
        <v>129.57525000000001</v>
      </c>
      <c r="S8482">
        <f>Table1[[#This Row],[Discounted Price]]*0.9</f>
        <v>122.75550000000001</v>
      </c>
      <c r="T8482">
        <f>Table1[[#This Row],[Discounted Price]]*0.8</f>
        <v>109.11600000000001</v>
      </c>
      <c r="U8482">
        <f>Table1[[#This Row],[Price]]*0.52</f>
        <v>78.806000000000012</v>
      </c>
      <c r="V8482">
        <f>(Table1[[#This Row],[Price]]-Table1[[#This Row],[Scrap value]])/2</f>
        <v>36.372</v>
      </c>
    </row>
    <row r="8483" spans="1:22" x14ac:dyDescent="0.25">
      <c r="A8483" t="s">
        <v>37493</v>
      </c>
      <c r="B8483" t="s">
        <v>15</v>
      </c>
      <c r="C8483" t="s">
        <v>47</v>
      </c>
      <c r="D8483" t="s">
        <v>37494</v>
      </c>
      <c r="E8483">
        <v>115.42</v>
      </c>
      <c r="F8483">
        <v>12</v>
      </c>
      <c r="G8483" t="s">
        <v>43728</v>
      </c>
      <c r="H8483" t="s">
        <v>17744</v>
      </c>
      <c r="I8483" s="1">
        <v>45137</v>
      </c>
      <c r="J8483" s="1">
        <v>46023</v>
      </c>
      <c r="K8483" t="s">
        <v>37495</v>
      </c>
      <c r="L8483" t="s">
        <v>37496</v>
      </c>
      <c r="M8483" t="s">
        <v>20</v>
      </c>
      <c r="N8483">
        <v>1</v>
      </c>
      <c r="O8483">
        <f>Table1[[#This Row],[Price]]-0.1*Table1[[#This Row],[Price]]</f>
        <v>103.878</v>
      </c>
      <c r="P8483" s="9">
        <f>(Table1[[#This Row],[Expiration Date]]-Table1[[#This Row],[Manufacturing Date]])/365</f>
        <v>2.4273972602739726</v>
      </c>
      <c r="Q8483" t="str">
        <f>IF(Table1[[#This Row],[Expiration Date]]-J8491&gt;12/31/2024,"not expired","expired")</f>
        <v>not expired</v>
      </c>
      <c r="R8483">
        <f>Table1[[#This Row],[Discounted Price]]*0.95</f>
        <v>98.684100000000001</v>
      </c>
      <c r="S8483">
        <f>Table1[[#This Row],[Discounted Price]]*0.9</f>
        <v>93.490200000000002</v>
      </c>
      <c r="T8483">
        <f>Table1[[#This Row],[Discounted Price]]*0.8</f>
        <v>83.102400000000003</v>
      </c>
      <c r="U8483">
        <f>Table1[[#This Row],[Price]]*0.52</f>
        <v>60.0184</v>
      </c>
      <c r="V8483">
        <f>(Table1[[#This Row],[Price]]-Table1[[#This Row],[Scrap value]])/2</f>
        <v>27.700800000000001</v>
      </c>
    </row>
    <row r="8484" spans="1:22" x14ac:dyDescent="0.25">
      <c r="A8484" t="s">
        <v>37497</v>
      </c>
      <c r="B8484" t="s">
        <v>35</v>
      </c>
      <c r="C8484" t="s">
        <v>47</v>
      </c>
      <c r="D8484" t="s">
        <v>37498</v>
      </c>
      <c r="E8484">
        <v>70.37</v>
      </c>
      <c r="F8484">
        <v>54</v>
      </c>
      <c r="G8484" t="s">
        <v>43729</v>
      </c>
      <c r="H8484" t="s">
        <v>37499</v>
      </c>
      <c r="I8484" s="1">
        <v>44927</v>
      </c>
      <c r="J8484" s="1">
        <v>45658</v>
      </c>
      <c r="K8484" t="s">
        <v>37500</v>
      </c>
      <c r="L8484" t="s">
        <v>37501</v>
      </c>
      <c r="M8484" t="s">
        <v>20</v>
      </c>
      <c r="N8484">
        <v>3</v>
      </c>
      <c r="O8484">
        <f>Table1[[#This Row],[Price]]-0.1*Table1[[#This Row],[Price]]</f>
        <v>63.333000000000006</v>
      </c>
      <c r="P8484" s="9">
        <f>(Table1[[#This Row],[Expiration Date]]-Table1[[#This Row],[Manufacturing Date]])/365</f>
        <v>2.0027397260273974</v>
      </c>
      <c r="Q8484" t="str">
        <f>IF(Table1[[#This Row],[Expiration Date]]-J8492&gt;12/31/2024,"not expired","expired")</f>
        <v>expired</v>
      </c>
      <c r="R8484">
        <f>Table1[[#This Row],[Discounted Price]]*0.95</f>
        <v>60.166350000000001</v>
      </c>
      <c r="S8484">
        <f>Table1[[#This Row],[Discounted Price]]*0.9</f>
        <v>56.999700000000004</v>
      </c>
      <c r="T8484">
        <f>Table1[[#This Row],[Discounted Price]]*0.8</f>
        <v>50.66640000000001</v>
      </c>
      <c r="U8484">
        <f>Table1[[#This Row],[Price]]*0.52</f>
        <v>36.592400000000005</v>
      </c>
      <c r="V8484">
        <f>(Table1[[#This Row],[Price]]-Table1[[#This Row],[Scrap value]])/2</f>
        <v>16.8888</v>
      </c>
    </row>
    <row r="8485" spans="1:22" x14ac:dyDescent="0.25">
      <c r="A8485" t="s">
        <v>37502</v>
      </c>
      <c r="B8485" t="s">
        <v>22</v>
      </c>
      <c r="C8485" t="s">
        <v>47</v>
      </c>
      <c r="D8485" t="s">
        <v>37503</v>
      </c>
      <c r="E8485">
        <v>104.24</v>
      </c>
      <c r="F8485">
        <v>63</v>
      </c>
      <c r="G8485" t="s">
        <v>43730</v>
      </c>
      <c r="H8485" t="s">
        <v>4129</v>
      </c>
      <c r="I8485" s="1">
        <v>44927</v>
      </c>
      <c r="J8485" s="1">
        <v>45658</v>
      </c>
      <c r="K8485" t="s">
        <v>37504</v>
      </c>
      <c r="L8485" t="s">
        <v>37505</v>
      </c>
      <c r="M8485" t="s">
        <v>20</v>
      </c>
      <c r="N8485">
        <v>3</v>
      </c>
      <c r="O8485">
        <f>Table1[[#This Row],[Price]]-0.1*Table1[[#This Row],[Price]]</f>
        <v>93.816000000000003</v>
      </c>
      <c r="P8485" s="9">
        <f>(Table1[[#This Row],[Expiration Date]]-Table1[[#This Row],[Manufacturing Date]])/365</f>
        <v>2.0027397260273974</v>
      </c>
      <c r="Q8485" t="str">
        <f>IF(Table1[[#This Row],[Expiration Date]]-J8493&gt;12/31/2024,"not expired","expired")</f>
        <v>expired</v>
      </c>
      <c r="R8485">
        <f>Table1[[#This Row],[Discounted Price]]*0.95</f>
        <v>89.125199999999992</v>
      </c>
      <c r="S8485">
        <f>Table1[[#This Row],[Discounted Price]]*0.9</f>
        <v>84.434400000000011</v>
      </c>
      <c r="T8485">
        <f>Table1[[#This Row],[Discounted Price]]*0.8</f>
        <v>75.052800000000005</v>
      </c>
      <c r="U8485">
        <f>Table1[[#This Row],[Price]]*0.52</f>
        <v>54.204799999999999</v>
      </c>
      <c r="V8485">
        <f>(Table1[[#This Row],[Price]]-Table1[[#This Row],[Scrap value]])/2</f>
        <v>25.017599999999998</v>
      </c>
    </row>
    <row r="8486" spans="1:22" x14ac:dyDescent="0.25">
      <c r="A8486" t="s">
        <v>37506</v>
      </c>
      <c r="B8486" t="s">
        <v>22</v>
      </c>
      <c r="C8486" t="s">
        <v>47</v>
      </c>
      <c r="D8486" t="s">
        <v>37507</v>
      </c>
      <c r="E8486">
        <v>63.87</v>
      </c>
      <c r="F8486">
        <v>100</v>
      </c>
      <c r="G8486" t="s">
        <v>43729</v>
      </c>
      <c r="H8486" t="s">
        <v>17507</v>
      </c>
      <c r="I8486" s="1">
        <v>45000</v>
      </c>
      <c r="J8486" s="1">
        <v>45292</v>
      </c>
      <c r="K8486" t="s">
        <v>37508</v>
      </c>
      <c r="L8486" t="s">
        <v>37509</v>
      </c>
      <c r="M8486" t="s">
        <v>20</v>
      </c>
      <c r="N8486">
        <v>2</v>
      </c>
      <c r="O8486">
        <f>Table1[[#This Row],[Price]]-0.1*Table1[[#This Row],[Price]]</f>
        <v>57.482999999999997</v>
      </c>
      <c r="P8486" s="9">
        <f>(Table1[[#This Row],[Expiration Date]]-Table1[[#This Row],[Manufacturing Date]])/365</f>
        <v>0.8</v>
      </c>
      <c r="Q8486" t="str">
        <f>IF(Table1[[#This Row],[Expiration Date]]-J8494&gt;12/31/2024,"not expired","expired")</f>
        <v>expired</v>
      </c>
      <c r="R8486">
        <f>Table1[[#This Row],[Discounted Price]]*0.95</f>
        <v>54.608849999999997</v>
      </c>
      <c r="S8486">
        <f>Table1[[#This Row],[Discounted Price]]*0.9</f>
        <v>51.734699999999997</v>
      </c>
      <c r="T8486">
        <f>Table1[[#This Row],[Discounted Price]]*0.8</f>
        <v>45.986400000000003</v>
      </c>
      <c r="U8486">
        <f>Table1[[#This Row],[Price]]*0.52</f>
        <v>33.212400000000002</v>
      </c>
      <c r="V8486">
        <f>(Table1[[#This Row],[Price]]-Table1[[#This Row],[Scrap value]])/2</f>
        <v>15.328799999999998</v>
      </c>
    </row>
    <row r="8487" spans="1:22" x14ac:dyDescent="0.25">
      <c r="A8487" t="s">
        <v>37510</v>
      </c>
      <c r="B8487" t="s">
        <v>35</v>
      </c>
      <c r="C8487" t="s">
        <v>47</v>
      </c>
      <c r="D8487" t="s">
        <v>37511</v>
      </c>
      <c r="E8487">
        <v>28.09</v>
      </c>
      <c r="F8487">
        <v>10</v>
      </c>
      <c r="G8487" t="s">
        <v>43729</v>
      </c>
      <c r="H8487" t="s">
        <v>37512</v>
      </c>
      <c r="I8487" s="1">
        <v>45137</v>
      </c>
      <c r="J8487" s="1">
        <v>45658</v>
      </c>
      <c r="K8487" t="s">
        <v>37513</v>
      </c>
      <c r="L8487" t="s">
        <v>37514</v>
      </c>
      <c r="M8487" t="s">
        <v>27</v>
      </c>
      <c r="N8487">
        <v>2</v>
      </c>
      <c r="O8487">
        <f>Table1[[#This Row],[Price]]-0.1*Table1[[#This Row],[Price]]</f>
        <v>25.280999999999999</v>
      </c>
      <c r="P8487" s="9">
        <f>(Table1[[#This Row],[Expiration Date]]-Table1[[#This Row],[Manufacturing Date]])/365</f>
        <v>1.4273972602739726</v>
      </c>
      <c r="Q8487" t="str">
        <f>IF(Table1[[#This Row],[Expiration Date]]-J8495&gt;12/31/2024,"not expired","expired")</f>
        <v>expired</v>
      </c>
      <c r="R8487">
        <f>Table1[[#This Row],[Discounted Price]]*0.95</f>
        <v>24.016949999999998</v>
      </c>
      <c r="S8487">
        <f>Table1[[#This Row],[Discounted Price]]*0.9</f>
        <v>22.7529</v>
      </c>
      <c r="T8487">
        <f>Table1[[#This Row],[Discounted Price]]*0.8</f>
        <v>20.224800000000002</v>
      </c>
      <c r="U8487">
        <f>Table1[[#This Row],[Price]]*0.52</f>
        <v>14.6068</v>
      </c>
      <c r="V8487">
        <f>(Table1[[#This Row],[Price]]-Table1[[#This Row],[Scrap value]])/2</f>
        <v>6.7416</v>
      </c>
    </row>
    <row r="8488" spans="1:22" x14ac:dyDescent="0.25">
      <c r="A8488" t="s">
        <v>37515</v>
      </c>
      <c r="B8488" t="s">
        <v>29</v>
      </c>
      <c r="C8488" t="s">
        <v>47</v>
      </c>
      <c r="D8488" t="s">
        <v>37516</v>
      </c>
      <c r="E8488">
        <v>188.86</v>
      </c>
      <c r="F8488">
        <v>99</v>
      </c>
      <c r="G8488" t="s">
        <v>43728</v>
      </c>
      <c r="H8488" t="s">
        <v>1998</v>
      </c>
      <c r="I8488" s="1">
        <v>45137</v>
      </c>
      <c r="J8488" s="1">
        <v>45292</v>
      </c>
      <c r="K8488" t="s">
        <v>37517</v>
      </c>
      <c r="L8488" t="s">
        <v>37518</v>
      </c>
      <c r="M8488" t="s">
        <v>20</v>
      </c>
      <c r="N8488">
        <v>3</v>
      </c>
      <c r="O8488">
        <f>Table1[[#This Row],[Price]]-0.1*Table1[[#This Row],[Price]]</f>
        <v>169.97400000000002</v>
      </c>
      <c r="P8488" s="9">
        <f>(Table1[[#This Row],[Expiration Date]]-Table1[[#This Row],[Manufacturing Date]])/365</f>
        <v>0.42465753424657532</v>
      </c>
      <c r="Q8488" t="str">
        <f>IF(Table1[[#This Row],[Expiration Date]]-J8496&gt;12/31/2024,"not expired","expired")</f>
        <v>expired</v>
      </c>
      <c r="R8488">
        <f>Table1[[#This Row],[Discounted Price]]*0.95</f>
        <v>161.4753</v>
      </c>
      <c r="S8488">
        <f>Table1[[#This Row],[Discounted Price]]*0.9</f>
        <v>152.97660000000002</v>
      </c>
      <c r="T8488">
        <f>Table1[[#This Row],[Discounted Price]]*0.8</f>
        <v>135.97920000000002</v>
      </c>
      <c r="U8488">
        <f>Table1[[#This Row],[Price]]*0.52</f>
        <v>98.207200000000014</v>
      </c>
      <c r="V8488">
        <f>(Table1[[#This Row],[Price]]-Table1[[#This Row],[Scrap value]])/2</f>
        <v>45.3264</v>
      </c>
    </row>
    <row r="8489" spans="1:22" x14ac:dyDescent="0.25">
      <c r="A8489" t="s">
        <v>37519</v>
      </c>
      <c r="B8489" t="s">
        <v>15</v>
      </c>
      <c r="C8489" t="s">
        <v>47</v>
      </c>
      <c r="D8489" t="s">
        <v>37520</v>
      </c>
      <c r="E8489">
        <v>488.3</v>
      </c>
      <c r="F8489">
        <v>3</v>
      </c>
      <c r="G8489" t="s">
        <v>43730</v>
      </c>
      <c r="H8489" t="s">
        <v>31878</v>
      </c>
      <c r="I8489" s="1">
        <v>44927</v>
      </c>
      <c r="J8489" s="1">
        <v>46023</v>
      </c>
      <c r="K8489" t="s">
        <v>37521</v>
      </c>
      <c r="L8489" t="s">
        <v>37522</v>
      </c>
      <c r="M8489" t="s">
        <v>27</v>
      </c>
      <c r="N8489">
        <v>1</v>
      </c>
      <c r="O8489">
        <f>Table1[[#This Row],[Price]]-0.1*Table1[[#This Row],[Price]]</f>
        <v>439.47</v>
      </c>
      <c r="P8489" s="9">
        <f>(Table1[[#This Row],[Expiration Date]]-Table1[[#This Row],[Manufacturing Date]])/365</f>
        <v>3.0027397260273974</v>
      </c>
      <c r="Q8489" t="str">
        <f>IF(Table1[[#This Row],[Expiration Date]]-J8497&gt;12/31/2024,"not expired","expired")</f>
        <v>not expired</v>
      </c>
      <c r="R8489">
        <f>Table1[[#This Row],[Discounted Price]]*0.95</f>
        <v>417.49650000000003</v>
      </c>
      <c r="S8489">
        <f>Table1[[#This Row],[Discounted Price]]*0.9</f>
        <v>395.52300000000002</v>
      </c>
      <c r="T8489">
        <f>Table1[[#This Row],[Discounted Price]]*0.8</f>
        <v>351.57600000000002</v>
      </c>
      <c r="U8489">
        <f>Table1[[#This Row],[Price]]*0.52</f>
        <v>253.91600000000003</v>
      </c>
      <c r="V8489">
        <f>(Table1[[#This Row],[Price]]-Table1[[#This Row],[Scrap value]])/2</f>
        <v>117.19199999999999</v>
      </c>
    </row>
    <row r="8490" spans="1:22" x14ac:dyDescent="0.25">
      <c r="A8490" t="s">
        <v>37523</v>
      </c>
      <c r="B8490" t="s">
        <v>15</v>
      </c>
      <c r="C8490" t="s">
        <v>47</v>
      </c>
      <c r="D8490" t="s">
        <v>37524</v>
      </c>
      <c r="E8490">
        <v>409.78</v>
      </c>
      <c r="F8490">
        <v>36</v>
      </c>
      <c r="G8490" t="s">
        <v>43730</v>
      </c>
      <c r="H8490" t="s">
        <v>3407</v>
      </c>
      <c r="I8490" s="1">
        <v>44927</v>
      </c>
      <c r="J8490" s="1">
        <v>45658</v>
      </c>
      <c r="K8490" t="s">
        <v>37525</v>
      </c>
      <c r="L8490" t="s">
        <v>37526</v>
      </c>
      <c r="M8490" t="s">
        <v>20</v>
      </c>
      <c r="N8490">
        <v>3</v>
      </c>
      <c r="O8490">
        <f>Table1[[#This Row],[Price]]-0.1*Table1[[#This Row],[Price]]</f>
        <v>368.80199999999996</v>
      </c>
      <c r="P8490" s="9">
        <f>(Table1[[#This Row],[Expiration Date]]-Table1[[#This Row],[Manufacturing Date]])/365</f>
        <v>2.0027397260273974</v>
      </c>
      <c r="Q8490" t="str">
        <f>IF(Table1[[#This Row],[Expiration Date]]-J8498&gt;12/31/2024,"not expired","expired")</f>
        <v>not expired</v>
      </c>
      <c r="R8490">
        <f>Table1[[#This Row],[Discounted Price]]*0.95</f>
        <v>350.36189999999993</v>
      </c>
      <c r="S8490">
        <f>Table1[[#This Row],[Discounted Price]]*0.9</f>
        <v>331.92179999999996</v>
      </c>
      <c r="T8490">
        <f>Table1[[#This Row],[Discounted Price]]*0.8</f>
        <v>295.04159999999996</v>
      </c>
      <c r="U8490">
        <f>Table1[[#This Row],[Price]]*0.52</f>
        <v>213.0856</v>
      </c>
      <c r="V8490">
        <f>(Table1[[#This Row],[Price]]-Table1[[#This Row],[Scrap value]])/2</f>
        <v>98.347199999999987</v>
      </c>
    </row>
    <row r="8491" spans="1:22" x14ac:dyDescent="0.25">
      <c r="A8491" t="s">
        <v>37527</v>
      </c>
      <c r="B8491" t="s">
        <v>22</v>
      </c>
      <c r="C8491" t="s">
        <v>47</v>
      </c>
      <c r="D8491" t="s">
        <v>37528</v>
      </c>
      <c r="E8491">
        <v>251.64</v>
      </c>
      <c r="F8491">
        <v>73</v>
      </c>
      <c r="G8491" t="s">
        <v>43728</v>
      </c>
      <c r="H8491" t="s">
        <v>5557</v>
      </c>
      <c r="I8491" s="1">
        <v>45137</v>
      </c>
      <c r="J8491" s="1">
        <v>45658</v>
      </c>
      <c r="K8491" t="s">
        <v>37529</v>
      </c>
      <c r="L8491" t="s">
        <v>37530</v>
      </c>
      <c r="M8491" t="s">
        <v>27</v>
      </c>
      <c r="N8491">
        <v>3</v>
      </c>
      <c r="O8491">
        <f>Table1[[#This Row],[Price]]-0.1*Table1[[#This Row],[Price]]</f>
        <v>226.476</v>
      </c>
      <c r="P8491" s="9">
        <f>(Table1[[#This Row],[Expiration Date]]-Table1[[#This Row],[Manufacturing Date]])/365</f>
        <v>1.4273972602739726</v>
      </c>
      <c r="Q8491" t="str">
        <f>IF(Table1[[#This Row],[Expiration Date]]-J8499&gt;12/31/2024,"not expired","expired")</f>
        <v>not expired</v>
      </c>
      <c r="R8491">
        <f>Table1[[#This Row],[Discounted Price]]*0.95</f>
        <v>215.15219999999999</v>
      </c>
      <c r="S8491">
        <f>Table1[[#This Row],[Discounted Price]]*0.9</f>
        <v>203.82840000000002</v>
      </c>
      <c r="T8491">
        <f>Table1[[#This Row],[Discounted Price]]*0.8</f>
        <v>181.1808</v>
      </c>
      <c r="U8491">
        <f>Table1[[#This Row],[Price]]*0.52</f>
        <v>130.8528</v>
      </c>
      <c r="V8491">
        <f>(Table1[[#This Row],[Price]]-Table1[[#This Row],[Scrap value]])/2</f>
        <v>60.393599999999992</v>
      </c>
    </row>
    <row r="8492" spans="1:22" x14ac:dyDescent="0.25">
      <c r="A8492" t="s">
        <v>37531</v>
      </c>
      <c r="B8492" t="s">
        <v>29</v>
      </c>
      <c r="C8492" t="s">
        <v>47</v>
      </c>
      <c r="D8492" t="s">
        <v>37532</v>
      </c>
      <c r="E8492">
        <v>249.21</v>
      </c>
      <c r="F8492">
        <v>31</v>
      </c>
      <c r="G8492" t="s">
        <v>43729</v>
      </c>
      <c r="H8492" t="s">
        <v>5610</v>
      </c>
      <c r="I8492" s="1">
        <v>45000</v>
      </c>
      <c r="J8492" s="1">
        <v>46023</v>
      </c>
      <c r="K8492" t="s">
        <v>37533</v>
      </c>
      <c r="L8492" t="s">
        <v>37534</v>
      </c>
      <c r="M8492" t="s">
        <v>45</v>
      </c>
      <c r="N8492">
        <v>4</v>
      </c>
      <c r="O8492">
        <f>Table1[[#This Row],[Price]]-0.1*Table1[[#This Row],[Price]]</f>
        <v>224.28900000000002</v>
      </c>
      <c r="P8492" s="9">
        <f>(Table1[[#This Row],[Expiration Date]]-Table1[[#This Row],[Manufacturing Date]])/365</f>
        <v>2.8027397260273972</v>
      </c>
      <c r="Q8492" t="str">
        <f>IF(Table1[[#This Row],[Expiration Date]]-J8500&gt;12/31/2024,"not expired","expired")</f>
        <v>expired</v>
      </c>
      <c r="R8492">
        <f>Table1[[#This Row],[Discounted Price]]*0.95</f>
        <v>213.07455000000002</v>
      </c>
      <c r="S8492">
        <f>Table1[[#This Row],[Discounted Price]]*0.9</f>
        <v>201.86010000000002</v>
      </c>
      <c r="T8492">
        <f>Table1[[#This Row],[Discounted Price]]*0.8</f>
        <v>179.43120000000002</v>
      </c>
      <c r="U8492">
        <f>Table1[[#This Row],[Price]]*0.52</f>
        <v>129.58920000000001</v>
      </c>
      <c r="V8492">
        <f>(Table1[[#This Row],[Price]]-Table1[[#This Row],[Scrap value]])/2</f>
        <v>59.810400000000001</v>
      </c>
    </row>
    <row r="8493" spans="1:22" x14ac:dyDescent="0.25">
      <c r="A8493" t="s">
        <v>37535</v>
      </c>
      <c r="B8493" t="s">
        <v>22</v>
      </c>
      <c r="C8493" t="s">
        <v>47</v>
      </c>
      <c r="D8493" t="s">
        <v>37536</v>
      </c>
      <c r="E8493">
        <v>420.79</v>
      </c>
      <c r="F8493">
        <v>88</v>
      </c>
      <c r="G8493" t="s">
        <v>43730</v>
      </c>
      <c r="H8493" t="s">
        <v>24108</v>
      </c>
      <c r="I8493" s="1">
        <v>45137</v>
      </c>
      <c r="J8493" s="1">
        <v>46023</v>
      </c>
      <c r="K8493" t="s">
        <v>37537</v>
      </c>
      <c r="L8493" t="s">
        <v>37538</v>
      </c>
      <c r="M8493" t="s">
        <v>45</v>
      </c>
      <c r="N8493">
        <v>2</v>
      </c>
      <c r="O8493">
        <f>Table1[[#This Row],[Price]]-0.1*Table1[[#This Row],[Price]]</f>
        <v>378.71100000000001</v>
      </c>
      <c r="P8493" s="9">
        <f>(Table1[[#This Row],[Expiration Date]]-Table1[[#This Row],[Manufacturing Date]])/365</f>
        <v>2.4273972602739726</v>
      </c>
      <c r="Q8493" t="str">
        <f>IF(Table1[[#This Row],[Expiration Date]]-J8501&gt;12/31/2024,"not expired","expired")</f>
        <v>not expired</v>
      </c>
      <c r="R8493">
        <f>Table1[[#This Row],[Discounted Price]]*0.95</f>
        <v>359.77544999999998</v>
      </c>
      <c r="S8493">
        <f>Table1[[#This Row],[Discounted Price]]*0.9</f>
        <v>340.8399</v>
      </c>
      <c r="T8493">
        <f>Table1[[#This Row],[Discounted Price]]*0.8</f>
        <v>302.96880000000004</v>
      </c>
      <c r="U8493">
        <f>Table1[[#This Row],[Price]]*0.52</f>
        <v>218.81080000000003</v>
      </c>
      <c r="V8493">
        <f>(Table1[[#This Row],[Price]]-Table1[[#This Row],[Scrap value]])/2</f>
        <v>100.9896</v>
      </c>
    </row>
    <row r="8494" spans="1:22" x14ac:dyDescent="0.25">
      <c r="A8494" t="s">
        <v>37539</v>
      </c>
      <c r="B8494" t="s">
        <v>35</v>
      </c>
      <c r="C8494" t="s">
        <v>47</v>
      </c>
      <c r="D8494" t="s">
        <v>37540</v>
      </c>
      <c r="E8494">
        <v>235.02</v>
      </c>
      <c r="F8494">
        <v>21</v>
      </c>
      <c r="G8494" t="s">
        <v>43728</v>
      </c>
      <c r="H8494" t="s">
        <v>6780</v>
      </c>
      <c r="I8494" s="1">
        <v>45000</v>
      </c>
      <c r="J8494" s="1">
        <v>46023</v>
      </c>
      <c r="K8494" t="s">
        <v>37541</v>
      </c>
      <c r="L8494" t="s">
        <v>37542</v>
      </c>
      <c r="M8494" t="s">
        <v>27</v>
      </c>
      <c r="N8494">
        <v>2</v>
      </c>
      <c r="O8494">
        <f>Table1[[#This Row],[Price]]-0.1*Table1[[#This Row],[Price]]</f>
        <v>211.518</v>
      </c>
      <c r="P8494" s="9">
        <f>(Table1[[#This Row],[Expiration Date]]-Table1[[#This Row],[Manufacturing Date]])/365</f>
        <v>2.8027397260273972</v>
      </c>
      <c r="Q8494" t="str">
        <f>IF(Table1[[#This Row],[Expiration Date]]-J8502&gt;12/31/2024,"not expired","expired")</f>
        <v>not expired</v>
      </c>
      <c r="R8494">
        <f>Table1[[#This Row],[Discounted Price]]*0.95</f>
        <v>200.94209999999998</v>
      </c>
      <c r="S8494">
        <f>Table1[[#This Row],[Discounted Price]]*0.9</f>
        <v>190.36619999999999</v>
      </c>
      <c r="T8494">
        <f>Table1[[#This Row],[Discounted Price]]*0.8</f>
        <v>169.21440000000001</v>
      </c>
      <c r="U8494">
        <f>Table1[[#This Row],[Price]]*0.52</f>
        <v>122.21040000000001</v>
      </c>
      <c r="V8494">
        <f>(Table1[[#This Row],[Price]]-Table1[[#This Row],[Scrap value]])/2</f>
        <v>56.404800000000002</v>
      </c>
    </row>
    <row r="8495" spans="1:22" x14ac:dyDescent="0.25">
      <c r="A8495" t="s">
        <v>37543</v>
      </c>
      <c r="B8495" t="s">
        <v>22</v>
      </c>
      <c r="C8495" t="s">
        <v>47</v>
      </c>
      <c r="D8495" t="s">
        <v>37544</v>
      </c>
      <c r="E8495">
        <v>214.85</v>
      </c>
      <c r="F8495">
        <v>22</v>
      </c>
      <c r="G8495" t="s">
        <v>43729</v>
      </c>
      <c r="H8495" t="s">
        <v>37545</v>
      </c>
      <c r="I8495" s="1">
        <v>44927</v>
      </c>
      <c r="J8495" s="1">
        <v>45658</v>
      </c>
      <c r="K8495" t="s">
        <v>37546</v>
      </c>
      <c r="L8495" t="s">
        <v>37547</v>
      </c>
      <c r="M8495" t="s">
        <v>45</v>
      </c>
      <c r="N8495">
        <v>4</v>
      </c>
      <c r="O8495">
        <f>Table1[[#This Row],[Price]]-0.1*Table1[[#This Row],[Price]]</f>
        <v>193.36500000000001</v>
      </c>
      <c r="P8495" s="9">
        <f>(Table1[[#This Row],[Expiration Date]]-Table1[[#This Row],[Manufacturing Date]])/365</f>
        <v>2.0027397260273974</v>
      </c>
      <c r="Q8495" t="str">
        <f>IF(Table1[[#This Row],[Expiration Date]]-J8503&gt;12/31/2024,"not expired","expired")</f>
        <v>expired</v>
      </c>
      <c r="R8495">
        <f>Table1[[#This Row],[Discounted Price]]*0.95</f>
        <v>183.69675000000001</v>
      </c>
      <c r="S8495">
        <f>Table1[[#This Row],[Discounted Price]]*0.9</f>
        <v>174.02850000000001</v>
      </c>
      <c r="T8495">
        <f>Table1[[#This Row],[Discounted Price]]*0.8</f>
        <v>154.69200000000001</v>
      </c>
      <c r="U8495">
        <f>Table1[[#This Row],[Price]]*0.52</f>
        <v>111.72199999999999</v>
      </c>
      <c r="V8495">
        <f>(Table1[[#This Row],[Price]]-Table1[[#This Row],[Scrap value]])/2</f>
        <v>51.564</v>
      </c>
    </row>
    <row r="8496" spans="1:22" x14ac:dyDescent="0.25">
      <c r="A8496" t="s">
        <v>37548</v>
      </c>
      <c r="B8496" t="s">
        <v>29</v>
      </c>
      <c r="C8496" t="s">
        <v>47</v>
      </c>
      <c r="D8496" t="s">
        <v>37549</v>
      </c>
      <c r="E8496">
        <v>458.49</v>
      </c>
      <c r="F8496">
        <v>22</v>
      </c>
      <c r="G8496" t="s">
        <v>43729</v>
      </c>
      <c r="H8496" t="s">
        <v>8103</v>
      </c>
      <c r="I8496" s="1">
        <v>45000</v>
      </c>
      <c r="J8496" s="1">
        <v>45292</v>
      </c>
      <c r="K8496" t="s">
        <v>37550</v>
      </c>
      <c r="L8496" t="s">
        <v>37551</v>
      </c>
      <c r="M8496" t="s">
        <v>45</v>
      </c>
      <c r="N8496">
        <v>1</v>
      </c>
      <c r="O8496">
        <f>Table1[[#This Row],[Price]]-0.1*Table1[[#This Row],[Price]]</f>
        <v>412.64100000000002</v>
      </c>
      <c r="P8496" s="9">
        <f>(Table1[[#This Row],[Expiration Date]]-Table1[[#This Row],[Manufacturing Date]])/365</f>
        <v>0.8</v>
      </c>
      <c r="Q8496" t="str">
        <f>IF(Table1[[#This Row],[Expiration Date]]-J8504&gt;12/31/2024,"not expired","expired")</f>
        <v>expired</v>
      </c>
      <c r="R8496">
        <f>Table1[[#This Row],[Discounted Price]]*0.95</f>
        <v>392.00895000000003</v>
      </c>
      <c r="S8496">
        <f>Table1[[#This Row],[Discounted Price]]*0.9</f>
        <v>371.37690000000003</v>
      </c>
      <c r="T8496">
        <f>Table1[[#This Row],[Discounted Price]]*0.8</f>
        <v>330.11280000000005</v>
      </c>
      <c r="U8496">
        <f>Table1[[#This Row],[Price]]*0.52</f>
        <v>238.41480000000001</v>
      </c>
      <c r="V8496">
        <f>(Table1[[#This Row],[Price]]-Table1[[#This Row],[Scrap value]])/2</f>
        <v>110.0376</v>
      </c>
    </row>
    <row r="8497" spans="1:22" x14ac:dyDescent="0.25">
      <c r="A8497" t="s">
        <v>37552</v>
      </c>
      <c r="B8497" t="s">
        <v>29</v>
      </c>
      <c r="C8497" t="s">
        <v>47</v>
      </c>
      <c r="D8497" t="s">
        <v>37553</v>
      </c>
      <c r="E8497">
        <v>329.03</v>
      </c>
      <c r="F8497">
        <v>79</v>
      </c>
      <c r="G8497" t="s">
        <v>43729</v>
      </c>
      <c r="H8497" t="s">
        <v>3309</v>
      </c>
      <c r="I8497" s="1">
        <v>45137</v>
      </c>
      <c r="J8497" s="1">
        <v>45292</v>
      </c>
      <c r="K8497" t="s">
        <v>37554</v>
      </c>
      <c r="L8497" t="s">
        <v>37555</v>
      </c>
      <c r="M8497" t="s">
        <v>27</v>
      </c>
      <c r="N8497">
        <v>5</v>
      </c>
      <c r="O8497">
        <f>Table1[[#This Row],[Price]]-0.1*Table1[[#This Row],[Price]]</f>
        <v>296.12699999999995</v>
      </c>
      <c r="P8497" s="9">
        <f>(Table1[[#This Row],[Expiration Date]]-Table1[[#This Row],[Manufacturing Date]])/365</f>
        <v>0.42465753424657532</v>
      </c>
      <c r="Q8497" t="str">
        <f>IF(Table1[[#This Row],[Expiration Date]]-J8505&gt;12/31/2024,"not expired","expired")</f>
        <v>expired</v>
      </c>
      <c r="R8497">
        <f>Table1[[#This Row],[Discounted Price]]*0.95</f>
        <v>281.32064999999994</v>
      </c>
      <c r="S8497">
        <f>Table1[[#This Row],[Discounted Price]]*0.9</f>
        <v>266.51429999999999</v>
      </c>
      <c r="T8497">
        <f>Table1[[#This Row],[Discounted Price]]*0.8</f>
        <v>236.90159999999997</v>
      </c>
      <c r="U8497">
        <f>Table1[[#This Row],[Price]]*0.52</f>
        <v>171.09559999999999</v>
      </c>
      <c r="V8497">
        <f>(Table1[[#This Row],[Price]]-Table1[[#This Row],[Scrap value]])/2</f>
        <v>78.967199999999991</v>
      </c>
    </row>
    <row r="8498" spans="1:22" x14ac:dyDescent="0.25">
      <c r="A8498" t="s">
        <v>37556</v>
      </c>
      <c r="B8498" t="s">
        <v>22</v>
      </c>
      <c r="C8498" t="s">
        <v>47</v>
      </c>
      <c r="D8498" t="s">
        <v>37557</v>
      </c>
      <c r="E8498">
        <v>478.8</v>
      </c>
      <c r="F8498">
        <v>41</v>
      </c>
      <c r="G8498" t="s">
        <v>43730</v>
      </c>
      <c r="H8498" t="s">
        <v>37558</v>
      </c>
      <c r="I8498" s="1">
        <v>45000</v>
      </c>
      <c r="J8498" s="1">
        <v>45292</v>
      </c>
      <c r="K8498" t="s">
        <v>37559</v>
      </c>
      <c r="L8498" t="s">
        <v>37560</v>
      </c>
      <c r="M8498" t="s">
        <v>20</v>
      </c>
      <c r="N8498">
        <v>2</v>
      </c>
      <c r="O8498">
        <f>Table1[[#This Row],[Price]]-0.1*Table1[[#This Row],[Price]]</f>
        <v>430.92</v>
      </c>
      <c r="P8498" s="9">
        <f>(Table1[[#This Row],[Expiration Date]]-Table1[[#This Row],[Manufacturing Date]])/365</f>
        <v>0.8</v>
      </c>
      <c r="Q8498" t="str">
        <f>IF(Table1[[#This Row],[Expiration Date]]-J8506&gt;12/31/2024,"not expired","expired")</f>
        <v>expired</v>
      </c>
      <c r="R8498">
        <f>Table1[[#This Row],[Discounted Price]]*0.95</f>
        <v>409.37400000000002</v>
      </c>
      <c r="S8498">
        <f>Table1[[#This Row],[Discounted Price]]*0.9</f>
        <v>387.82800000000003</v>
      </c>
      <c r="T8498">
        <f>Table1[[#This Row],[Discounted Price]]*0.8</f>
        <v>344.73600000000005</v>
      </c>
      <c r="U8498">
        <f>Table1[[#This Row],[Price]]*0.52</f>
        <v>248.97600000000003</v>
      </c>
      <c r="V8498">
        <f>(Table1[[#This Row],[Price]]-Table1[[#This Row],[Scrap value]])/2</f>
        <v>114.91199999999999</v>
      </c>
    </row>
    <row r="8499" spans="1:22" x14ac:dyDescent="0.25">
      <c r="A8499" t="s">
        <v>37561</v>
      </c>
      <c r="B8499" t="s">
        <v>29</v>
      </c>
      <c r="C8499" t="s">
        <v>47</v>
      </c>
      <c r="D8499" t="s">
        <v>37562</v>
      </c>
      <c r="E8499">
        <v>475.59</v>
      </c>
      <c r="F8499">
        <v>15</v>
      </c>
      <c r="G8499" t="s">
        <v>43730</v>
      </c>
      <c r="H8499" t="s">
        <v>17206</v>
      </c>
      <c r="I8499" s="1">
        <v>44927</v>
      </c>
      <c r="J8499" s="1">
        <v>45292</v>
      </c>
      <c r="K8499" t="s">
        <v>37563</v>
      </c>
      <c r="L8499" t="s">
        <v>37564</v>
      </c>
      <c r="M8499" t="s">
        <v>45</v>
      </c>
      <c r="N8499">
        <v>3</v>
      </c>
      <c r="O8499">
        <f>Table1[[#This Row],[Price]]-0.1*Table1[[#This Row],[Price]]</f>
        <v>428.03099999999995</v>
      </c>
      <c r="P8499" s="9">
        <f>(Table1[[#This Row],[Expiration Date]]-Table1[[#This Row],[Manufacturing Date]])/365</f>
        <v>1</v>
      </c>
      <c r="Q8499" t="str">
        <f>IF(Table1[[#This Row],[Expiration Date]]-J8507&gt;12/31/2024,"not expired","expired")</f>
        <v>expired</v>
      </c>
      <c r="R8499">
        <f>Table1[[#This Row],[Discounted Price]]*0.95</f>
        <v>406.62944999999991</v>
      </c>
      <c r="S8499">
        <f>Table1[[#This Row],[Discounted Price]]*0.9</f>
        <v>385.22789999999998</v>
      </c>
      <c r="T8499">
        <f>Table1[[#This Row],[Discounted Price]]*0.8</f>
        <v>342.4248</v>
      </c>
      <c r="U8499">
        <f>Table1[[#This Row],[Price]]*0.52</f>
        <v>247.30679999999998</v>
      </c>
      <c r="V8499">
        <f>(Table1[[#This Row],[Price]]-Table1[[#This Row],[Scrap value]])/2</f>
        <v>114.1416</v>
      </c>
    </row>
    <row r="8500" spans="1:22" x14ac:dyDescent="0.25">
      <c r="A8500" t="s">
        <v>37565</v>
      </c>
      <c r="B8500" t="s">
        <v>35</v>
      </c>
      <c r="C8500" t="s">
        <v>47</v>
      </c>
      <c r="D8500" t="s">
        <v>37566</v>
      </c>
      <c r="E8500">
        <v>337.21</v>
      </c>
      <c r="F8500">
        <v>54</v>
      </c>
      <c r="G8500" t="s">
        <v>43728</v>
      </c>
      <c r="H8500" t="s">
        <v>129</v>
      </c>
      <c r="I8500" s="1">
        <v>44927</v>
      </c>
      <c r="J8500" s="1">
        <v>46023</v>
      </c>
      <c r="K8500" t="s">
        <v>37567</v>
      </c>
      <c r="L8500" t="s">
        <v>37568</v>
      </c>
      <c r="M8500" t="s">
        <v>27</v>
      </c>
      <c r="N8500">
        <v>5</v>
      </c>
      <c r="O8500">
        <f>Table1[[#This Row],[Price]]-0.1*Table1[[#This Row],[Price]]</f>
        <v>303.48899999999998</v>
      </c>
      <c r="P8500" s="9">
        <f>(Table1[[#This Row],[Expiration Date]]-Table1[[#This Row],[Manufacturing Date]])/365</f>
        <v>3.0027397260273974</v>
      </c>
      <c r="Q8500" t="str">
        <f>IF(Table1[[#This Row],[Expiration Date]]-J8508&gt;12/31/2024,"not expired","expired")</f>
        <v>not expired</v>
      </c>
      <c r="R8500">
        <f>Table1[[#This Row],[Discounted Price]]*0.95</f>
        <v>288.31454999999994</v>
      </c>
      <c r="S8500">
        <f>Table1[[#This Row],[Discounted Price]]*0.9</f>
        <v>273.14009999999996</v>
      </c>
      <c r="T8500">
        <f>Table1[[#This Row],[Discounted Price]]*0.8</f>
        <v>242.7912</v>
      </c>
      <c r="U8500">
        <f>Table1[[#This Row],[Price]]*0.52</f>
        <v>175.3492</v>
      </c>
      <c r="V8500">
        <f>(Table1[[#This Row],[Price]]-Table1[[#This Row],[Scrap value]])/2</f>
        <v>80.930399999999992</v>
      </c>
    </row>
    <row r="8501" spans="1:22" x14ac:dyDescent="0.25">
      <c r="A8501" t="s">
        <v>37569</v>
      </c>
      <c r="B8501" t="s">
        <v>15</v>
      </c>
      <c r="C8501" t="s">
        <v>47</v>
      </c>
      <c r="D8501" t="s">
        <v>37570</v>
      </c>
      <c r="E8501">
        <v>492.95</v>
      </c>
      <c r="F8501">
        <v>11</v>
      </c>
      <c r="G8501" t="s">
        <v>43729</v>
      </c>
      <c r="H8501" t="s">
        <v>37571</v>
      </c>
      <c r="I8501" s="1">
        <v>44927</v>
      </c>
      <c r="J8501" s="1">
        <v>45658</v>
      </c>
      <c r="K8501" t="s">
        <v>37572</v>
      </c>
      <c r="L8501" t="s">
        <v>37573</v>
      </c>
      <c r="M8501" t="s">
        <v>45</v>
      </c>
      <c r="N8501">
        <v>3</v>
      </c>
      <c r="O8501">
        <f>Table1[[#This Row],[Price]]-0.1*Table1[[#This Row],[Price]]</f>
        <v>443.65499999999997</v>
      </c>
      <c r="P8501" s="9">
        <f>(Table1[[#This Row],[Expiration Date]]-Table1[[#This Row],[Manufacturing Date]])/365</f>
        <v>2.0027397260273974</v>
      </c>
      <c r="Q8501" t="str">
        <f>IF(Table1[[#This Row],[Expiration Date]]-J8509&gt;12/31/2024,"not expired","expired")</f>
        <v>expired</v>
      </c>
      <c r="R8501">
        <f>Table1[[#This Row],[Discounted Price]]*0.95</f>
        <v>421.47224999999997</v>
      </c>
      <c r="S8501">
        <f>Table1[[#This Row],[Discounted Price]]*0.9</f>
        <v>399.28949999999998</v>
      </c>
      <c r="T8501">
        <f>Table1[[#This Row],[Discounted Price]]*0.8</f>
        <v>354.92399999999998</v>
      </c>
      <c r="U8501">
        <f>Table1[[#This Row],[Price]]*0.52</f>
        <v>256.334</v>
      </c>
      <c r="V8501">
        <f>(Table1[[#This Row],[Price]]-Table1[[#This Row],[Scrap value]])/2</f>
        <v>118.30799999999999</v>
      </c>
    </row>
    <row r="8502" spans="1:22" x14ac:dyDescent="0.25">
      <c r="A8502" t="s">
        <v>37574</v>
      </c>
      <c r="B8502" t="s">
        <v>15</v>
      </c>
      <c r="C8502" t="s">
        <v>47</v>
      </c>
      <c r="D8502" t="s">
        <v>37575</v>
      </c>
      <c r="E8502">
        <v>205.67</v>
      </c>
      <c r="F8502">
        <v>52</v>
      </c>
      <c r="G8502" t="s">
        <v>43729</v>
      </c>
      <c r="H8502" t="s">
        <v>19815</v>
      </c>
      <c r="I8502" s="1">
        <v>44927</v>
      </c>
      <c r="J8502" s="1">
        <v>45658</v>
      </c>
      <c r="K8502" t="s">
        <v>37576</v>
      </c>
      <c r="L8502" t="s">
        <v>37577</v>
      </c>
      <c r="M8502" t="s">
        <v>27</v>
      </c>
      <c r="N8502">
        <v>5</v>
      </c>
      <c r="O8502">
        <f>Table1[[#This Row],[Price]]-0.1*Table1[[#This Row],[Price]]</f>
        <v>185.10299999999998</v>
      </c>
      <c r="P8502" s="9">
        <f>(Table1[[#This Row],[Expiration Date]]-Table1[[#This Row],[Manufacturing Date]])/365</f>
        <v>2.0027397260273974</v>
      </c>
      <c r="Q8502" t="str">
        <f>IF(Table1[[#This Row],[Expiration Date]]-J8510&gt;12/31/2024,"not expired","expired")</f>
        <v>not expired</v>
      </c>
      <c r="R8502">
        <f>Table1[[#This Row],[Discounted Price]]*0.95</f>
        <v>175.84784999999997</v>
      </c>
      <c r="S8502">
        <f>Table1[[#This Row],[Discounted Price]]*0.9</f>
        <v>166.59269999999998</v>
      </c>
      <c r="T8502">
        <f>Table1[[#This Row],[Discounted Price]]*0.8</f>
        <v>148.08239999999998</v>
      </c>
      <c r="U8502">
        <f>Table1[[#This Row],[Price]]*0.52</f>
        <v>106.94839999999999</v>
      </c>
      <c r="V8502">
        <f>(Table1[[#This Row],[Price]]-Table1[[#This Row],[Scrap value]])/2</f>
        <v>49.360799999999998</v>
      </c>
    </row>
    <row r="8503" spans="1:22" x14ac:dyDescent="0.25">
      <c r="A8503" t="s">
        <v>37578</v>
      </c>
      <c r="B8503" t="s">
        <v>22</v>
      </c>
      <c r="C8503" t="s">
        <v>47</v>
      </c>
      <c r="D8503" t="s">
        <v>37579</v>
      </c>
      <c r="E8503">
        <v>37.19</v>
      </c>
      <c r="F8503">
        <v>97</v>
      </c>
      <c r="G8503" t="s">
        <v>43730</v>
      </c>
      <c r="H8503" t="s">
        <v>503</v>
      </c>
      <c r="I8503" s="1">
        <v>45137</v>
      </c>
      <c r="J8503" s="1">
        <v>46023</v>
      </c>
      <c r="K8503" t="s">
        <v>37580</v>
      </c>
      <c r="L8503" t="s">
        <v>37581</v>
      </c>
      <c r="M8503" t="s">
        <v>20</v>
      </c>
      <c r="N8503">
        <v>2</v>
      </c>
      <c r="O8503">
        <f>Table1[[#This Row],[Price]]-0.1*Table1[[#This Row],[Price]]</f>
        <v>33.470999999999997</v>
      </c>
      <c r="P8503" s="9">
        <f>(Table1[[#This Row],[Expiration Date]]-Table1[[#This Row],[Manufacturing Date]])/365</f>
        <v>2.4273972602739726</v>
      </c>
      <c r="Q8503" t="str">
        <f>IF(Table1[[#This Row],[Expiration Date]]-J8511&gt;12/31/2024,"not expired","expired")</f>
        <v>expired</v>
      </c>
      <c r="R8503">
        <f>Table1[[#This Row],[Discounted Price]]*0.95</f>
        <v>31.797449999999994</v>
      </c>
      <c r="S8503">
        <f>Table1[[#This Row],[Discounted Price]]*0.9</f>
        <v>30.123899999999999</v>
      </c>
      <c r="T8503">
        <f>Table1[[#This Row],[Discounted Price]]*0.8</f>
        <v>26.776799999999998</v>
      </c>
      <c r="U8503">
        <f>Table1[[#This Row],[Price]]*0.52</f>
        <v>19.338799999999999</v>
      </c>
      <c r="V8503">
        <f>(Table1[[#This Row],[Price]]-Table1[[#This Row],[Scrap value]])/2</f>
        <v>8.9255999999999993</v>
      </c>
    </row>
    <row r="8504" spans="1:22" x14ac:dyDescent="0.25">
      <c r="A8504" t="s">
        <v>37582</v>
      </c>
      <c r="B8504" t="s">
        <v>35</v>
      </c>
      <c r="C8504" t="s">
        <v>47</v>
      </c>
      <c r="D8504" t="s">
        <v>37583</v>
      </c>
      <c r="E8504">
        <v>130.36000000000001</v>
      </c>
      <c r="F8504">
        <v>85</v>
      </c>
      <c r="G8504" t="s">
        <v>43730</v>
      </c>
      <c r="H8504" t="s">
        <v>7779</v>
      </c>
      <c r="I8504" s="1">
        <v>45137</v>
      </c>
      <c r="J8504" s="1">
        <v>46023</v>
      </c>
      <c r="K8504" t="s">
        <v>37584</v>
      </c>
      <c r="L8504" t="s">
        <v>37585</v>
      </c>
      <c r="M8504" t="s">
        <v>27</v>
      </c>
      <c r="N8504">
        <v>3</v>
      </c>
      <c r="O8504">
        <f>Table1[[#This Row],[Price]]-0.1*Table1[[#This Row],[Price]]</f>
        <v>117.32400000000001</v>
      </c>
      <c r="P8504" s="9">
        <f>(Table1[[#This Row],[Expiration Date]]-Table1[[#This Row],[Manufacturing Date]])/365</f>
        <v>2.4273972602739726</v>
      </c>
      <c r="Q8504" t="str">
        <f>IF(Table1[[#This Row],[Expiration Date]]-J8512&gt;12/31/2024,"not expired","expired")</f>
        <v>not expired</v>
      </c>
      <c r="R8504">
        <f>Table1[[#This Row],[Discounted Price]]*0.95</f>
        <v>111.45780000000001</v>
      </c>
      <c r="S8504">
        <f>Table1[[#This Row],[Discounted Price]]*0.9</f>
        <v>105.59160000000001</v>
      </c>
      <c r="T8504">
        <f>Table1[[#This Row],[Discounted Price]]*0.8</f>
        <v>93.859200000000016</v>
      </c>
      <c r="U8504">
        <f>Table1[[#This Row],[Price]]*0.52</f>
        <v>67.787200000000013</v>
      </c>
      <c r="V8504">
        <f>(Table1[[#This Row],[Price]]-Table1[[#This Row],[Scrap value]])/2</f>
        <v>31.2864</v>
      </c>
    </row>
    <row r="8505" spans="1:22" x14ac:dyDescent="0.25">
      <c r="A8505" t="s">
        <v>37586</v>
      </c>
      <c r="B8505" t="s">
        <v>35</v>
      </c>
      <c r="C8505" t="s">
        <v>47</v>
      </c>
      <c r="D8505" t="s">
        <v>37587</v>
      </c>
      <c r="E8505">
        <v>21.07</v>
      </c>
      <c r="F8505">
        <v>29</v>
      </c>
      <c r="G8505" t="s">
        <v>43728</v>
      </c>
      <c r="H8505" t="s">
        <v>1889</v>
      </c>
      <c r="I8505" s="1">
        <v>45137</v>
      </c>
      <c r="J8505" s="1">
        <v>45292</v>
      </c>
      <c r="K8505" t="s">
        <v>37588</v>
      </c>
      <c r="L8505" t="s">
        <v>37589</v>
      </c>
      <c r="M8505" t="s">
        <v>20</v>
      </c>
      <c r="N8505">
        <v>1</v>
      </c>
      <c r="O8505">
        <f>Table1[[#This Row],[Price]]-0.1*Table1[[#This Row],[Price]]</f>
        <v>18.963000000000001</v>
      </c>
      <c r="P8505" s="9">
        <f>(Table1[[#This Row],[Expiration Date]]-Table1[[#This Row],[Manufacturing Date]])/365</f>
        <v>0.42465753424657532</v>
      </c>
      <c r="Q8505" t="str">
        <f>IF(Table1[[#This Row],[Expiration Date]]-J8513&gt;12/31/2024,"not expired","expired")</f>
        <v>expired</v>
      </c>
      <c r="R8505">
        <f>Table1[[#This Row],[Discounted Price]]*0.95</f>
        <v>18.014849999999999</v>
      </c>
      <c r="S8505">
        <f>Table1[[#This Row],[Discounted Price]]*0.9</f>
        <v>17.066700000000001</v>
      </c>
      <c r="T8505">
        <f>Table1[[#This Row],[Discounted Price]]*0.8</f>
        <v>15.170400000000001</v>
      </c>
      <c r="U8505">
        <f>Table1[[#This Row],[Price]]*0.52</f>
        <v>10.9564</v>
      </c>
      <c r="V8505">
        <f>(Table1[[#This Row],[Price]]-Table1[[#This Row],[Scrap value]])/2</f>
        <v>5.0568</v>
      </c>
    </row>
    <row r="8506" spans="1:22" x14ac:dyDescent="0.25">
      <c r="A8506" t="s">
        <v>37590</v>
      </c>
      <c r="B8506" t="s">
        <v>15</v>
      </c>
      <c r="C8506" t="s">
        <v>47</v>
      </c>
      <c r="D8506" t="s">
        <v>37591</v>
      </c>
      <c r="E8506">
        <v>249.43</v>
      </c>
      <c r="F8506">
        <v>99</v>
      </c>
      <c r="G8506" t="s">
        <v>43728</v>
      </c>
      <c r="H8506" t="s">
        <v>6382</v>
      </c>
      <c r="I8506" s="1">
        <v>44927</v>
      </c>
      <c r="J8506" s="1">
        <v>45292</v>
      </c>
      <c r="K8506" t="s">
        <v>37592</v>
      </c>
      <c r="L8506" t="s">
        <v>37593</v>
      </c>
      <c r="M8506" t="s">
        <v>45</v>
      </c>
      <c r="N8506">
        <v>1</v>
      </c>
      <c r="O8506">
        <f>Table1[[#This Row],[Price]]-0.1*Table1[[#This Row],[Price]]</f>
        <v>224.48699999999999</v>
      </c>
      <c r="P8506" s="9">
        <f>(Table1[[#This Row],[Expiration Date]]-Table1[[#This Row],[Manufacturing Date]])/365</f>
        <v>1</v>
      </c>
      <c r="Q8506" t="str">
        <f>IF(Table1[[#This Row],[Expiration Date]]-J8514&gt;12/31/2024,"not expired","expired")</f>
        <v>expired</v>
      </c>
      <c r="R8506">
        <f>Table1[[#This Row],[Discounted Price]]*0.95</f>
        <v>213.26264999999998</v>
      </c>
      <c r="S8506">
        <f>Table1[[#This Row],[Discounted Price]]*0.9</f>
        <v>202.03829999999999</v>
      </c>
      <c r="T8506">
        <f>Table1[[#This Row],[Discounted Price]]*0.8</f>
        <v>179.58960000000002</v>
      </c>
      <c r="U8506">
        <f>Table1[[#This Row],[Price]]*0.52</f>
        <v>129.70359999999999</v>
      </c>
      <c r="V8506">
        <f>(Table1[[#This Row],[Price]]-Table1[[#This Row],[Scrap value]])/2</f>
        <v>59.863200000000006</v>
      </c>
    </row>
    <row r="8507" spans="1:22" x14ac:dyDescent="0.25">
      <c r="A8507" t="s">
        <v>37594</v>
      </c>
      <c r="B8507" t="s">
        <v>22</v>
      </c>
      <c r="C8507" t="s">
        <v>47</v>
      </c>
      <c r="D8507" t="s">
        <v>37595</v>
      </c>
      <c r="E8507">
        <v>93.37</v>
      </c>
      <c r="F8507">
        <v>77</v>
      </c>
      <c r="G8507" t="s">
        <v>43730</v>
      </c>
      <c r="H8507" t="s">
        <v>17445</v>
      </c>
      <c r="I8507" s="1">
        <v>45137</v>
      </c>
      <c r="J8507" s="1">
        <v>46023</v>
      </c>
      <c r="K8507" t="s">
        <v>37596</v>
      </c>
      <c r="L8507" t="s">
        <v>37597</v>
      </c>
      <c r="M8507" t="s">
        <v>27</v>
      </c>
      <c r="N8507">
        <v>2</v>
      </c>
      <c r="O8507">
        <f>Table1[[#This Row],[Price]]-0.1*Table1[[#This Row],[Price]]</f>
        <v>84.033000000000001</v>
      </c>
      <c r="P8507" s="9">
        <f>(Table1[[#This Row],[Expiration Date]]-Table1[[#This Row],[Manufacturing Date]])/365</f>
        <v>2.4273972602739726</v>
      </c>
      <c r="Q8507" t="str">
        <f>IF(Table1[[#This Row],[Expiration Date]]-J8515&gt;12/31/2024,"not expired","expired")</f>
        <v>not expired</v>
      </c>
      <c r="R8507">
        <f>Table1[[#This Row],[Discounted Price]]*0.95</f>
        <v>79.83135</v>
      </c>
      <c r="S8507">
        <f>Table1[[#This Row],[Discounted Price]]*0.9</f>
        <v>75.6297</v>
      </c>
      <c r="T8507">
        <f>Table1[[#This Row],[Discounted Price]]*0.8</f>
        <v>67.226399999999998</v>
      </c>
      <c r="U8507">
        <f>Table1[[#This Row],[Price]]*0.52</f>
        <v>48.552400000000006</v>
      </c>
      <c r="V8507">
        <f>(Table1[[#This Row],[Price]]-Table1[[#This Row],[Scrap value]])/2</f>
        <v>22.408799999999999</v>
      </c>
    </row>
    <row r="8508" spans="1:22" x14ac:dyDescent="0.25">
      <c r="A8508" t="s">
        <v>37598</v>
      </c>
      <c r="B8508" t="s">
        <v>35</v>
      </c>
      <c r="C8508" t="s">
        <v>47</v>
      </c>
      <c r="D8508" t="s">
        <v>37599</v>
      </c>
      <c r="E8508">
        <v>330.03</v>
      </c>
      <c r="F8508">
        <v>31</v>
      </c>
      <c r="G8508" t="s">
        <v>43729</v>
      </c>
      <c r="H8508" t="s">
        <v>4510</v>
      </c>
      <c r="I8508" s="1">
        <v>45137</v>
      </c>
      <c r="J8508" s="1">
        <v>45658</v>
      </c>
      <c r="K8508" t="s">
        <v>37600</v>
      </c>
      <c r="L8508" t="s">
        <v>37601</v>
      </c>
      <c r="M8508" t="s">
        <v>27</v>
      </c>
      <c r="N8508">
        <v>3</v>
      </c>
      <c r="O8508">
        <f>Table1[[#This Row],[Price]]-0.1*Table1[[#This Row],[Price]]</f>
        <v>297.02699999999999</v>
      </c>
      <c r="P8508" s="9">
        <f>(Table1[[#This Row],[Expiration Date]]-Table1[[#This Row],[Manufacturing Date]])/365</f>
        <v>1.4273972602739726</v>
      </c>
      <c r="Q8508" t="str">
        <f>IF(Table1[[#This Row],[Expiration Date]]-J8516&gt;12/31/2024,"not expired","expired")</f>
        <v>expired</v>
      </c>
      <c r="R8508">
        <f>Table1[[#This Row],[Discounted Price]]*0.95</f>
        <v>282.17564999999996</v>
      </c>
      <c r="S8508">
        <f>Table1[[#This Row],[Discounted Price]]*0.9</f>
        <v>267.32429999999999</v>
      </c>
      <c r="T8508">
        <f>Table1[[#This Row],[Discounted Price]]*0.8</f>
        <v>237.6216</v>
      </c>
      <c r="U8508">
        <f>Table1[[#This Row],[Price]]*0.52</f>
        <v>171.6156</v>
      </c>
      <c r="V8508">
        <f>(Table1[[#This Row],[Price]]-Table1[[#This Row],[Scrap value]])/2</f>
        <v>79.207199999999986</v>
      </c>
    </row>
    <row r="8509" spans="1:22" x14ac:dyDescent="0.25">
      <c r="A8509" t="s">
        <v>37602</v>
      </c>
      <c r="B8509" t="s">
        <v>29</v>
      </c>
      <c r="C8509" t="s">
        <v>47</v>
      </c>
      <c r="D8509" t="s">
        <v>37603</v>
      </c>
      <c r="E8509">
        <v>372.6</v>
      </c>
      <c r="F8509">
        <v>94</v>
      </c>
      <c r="G8509" t="s">
        <v>43730</v>
      </c>
      <c r="H8509" t="s">
        <v>36484</v>
      </c>
      <c r="I8509" s="1">
        <v>45137</v>
      </c>
      <c r="J8509" s="1">
        <v>46023</v>
      </c>
      <c r="K8509" t="s">
        <v>37604</v>
      </c>
      <c r="L8509" t="s">
        <v>37605</v>
      </c>
      <c r="M8509" t="s">
        <v>20</v>
      </c>
      <c r="N8509">
        <v>5</v>
      </c>
      <c r="O8509">
        <f>Table1[[#This Row],[Price]]-0.1*Table1[[#This Row],[Price]]</f>
        <v>335.34000000000003</v>
      </c>
      <c r="P8509" s="9">
        <f>(Table1[[#This Row],[Expiration Date]]-Table1[[#This Row],[Manufacturing Date]])/365</f>
        <v>2.4273972602739726</v>
      </c>
      <c r="Q8509" t="str">
        <f>IF(Table1[[#This Row],[Expiration Date]]-J8517&gt;12/31/2024,"not expired","expired")</f>
        <v>not expired</v>
      </c>
      <c r="R8509">
        <f>Table1[[#This Row],[Discounted Price]]*0.95</f>
        <v>318.57300000000004</v>
      </c>
      <c r="S8509">
        <f>Table1[[#This Row],[Discounted Price]]*0.9</f>
        <v>301.80600000000004</v>
      </c>
      <c r="T8509">
        <f>Table1[[#This Row],[Discounted Price]]*0.8</f>
        <v>268.27200000000005</v>
      </c>
      <c r="U8509">
        <f>Table1[[#This Row],[Price]]*0.52</f>
        <v>193.75200000000001</v>
      </c>
      <c r="V8509">
        <f>(Table1[[#This Row],[Price]]-Table1[[#This Row],[Scrap value]])/2</f>
        <v>89.424000000000007</v>
      </c>
    </row>
    <row r="8510" spans="1:22" x14ac:dyDescent="0.25">
      <c r="A8510" t="s">
        <v>37606</v>
      </c>
      <c r="B8510" t="s">
        <v>29</v>
      </c>
      <c r="C8510" t="s">
        <v>47</v>
      </c>
      <c r="D8510" t="s">
        <v>37607</v>
      </c>
      <c r="E8510">
        <v>452.03</v>
      </c>
      <c r="F8510">
        <v>17</v>
      </c>
      <c r="G8510" t="s">
        <v>43729</v>
      </c>
      <c r="H8510" t="s">
        <v>17754</v>
      </c>
      <c r="I8510" s="1">
        <v>44927</v>
      </c>
      <c r="J8510" s="1">
        <v>45292</v>
      </c>
      <c r="K8510" t="s">
        <v>37608</v>
      </c>
      <c r="L8510" t="s">
        <v>37609</v>
      </c>
      <c r="M8510" t="s">
        <v>45</v>
      </c>
      <c r="N8510">
        <v>5</v>
      </c>
      <c r="O8510">
        <f>Table1[[#This Row],[Price]]-0.1*Table1[[#This Row],[Price]]</f>
        <v>406.827</v>
      </c>
      <c r="P8510" s="9">
        <f>(Table1[[#This Row],[Expiration Date]]-Table1[[#This Row],[Manufacturing Date]])/365</f>
        <v>1</v>
      </c>
      <c r="Q8510" t="str">
        <f>IF(Table1[[#This Row],[Expiration Date]]-J8518&gt;12/31/2024,"not expired","expired")</f>
        <v>expired</v>
      </c>
      <c r="R8510">
        <f>Table1[[#This Row],[Discounted Price]]*0.95</f>
        <v>386.48564999999996</v>
      </c>
      <c r="S8510">
        <f>Table1[[#This Row],[Discounted Price]]*0.9</f>
        <v>366.14429999999999</v>
      </c>
      <c r="T8510">
        <f>Table1[[#This Row],[Discounted Price]]*0.8</f>
        <v>325.46160000000003</v>
      </c>
      <c r="U8510">
        <f>Table1[[#This Row],[Price]]*0.52</f>
        <v>235.0556</v>
      </c>
      <c r="V8510">
        <f>(Table1[[#This Row],[Price]]-Table1[[#This Row],[Scrap value]])/2</f>
        <v>108.48719999999999</v>
      </c>
    </row>
    <row r="8511" spans="1:22" x14ac:dyDescent="0.25">
      <c r="A8511" t="s">
        <v>37610</v>
      </c>
      <c r="B8511" t="s">
        <v>15</v>
      </c>
      <c r="C8511" t="s">
        <v>47</v>
      </c>
      <c r="D8511" t="s">
        <v>37611</v>
      </c>
      <c r="E8511">
        <v>178.52</v>
      </c>
      <c r="F8511">
        <v>14</v>
      </c>
      <c r="G8511" t="s">
        <v>43728</v>
      </c>
      <c r="H8511" t="s">
        <v>1671</v>
      </c>
      <c r="I8511" s="1">
        <v>45137</v>
      </c>
      <c r="J8511" s="1">
        <v>46023</v>
      </c>
      <c r="K8511" t="s">
        <v>37612</v>
      </c>
      <c r="L8511" t="s">
        <v>37613</v>
      </c>
      <c r="M8511" t="s">
        <v>27</v>
      </c>
      <c r="N8511">
        <v>4</v>
      </c>
      <c r="O8511">
        <f>Table1[[#This Row],[Price]]-0.1*Table1[[#This Row],[Price]]</f>
        <v>160.66800000000001</v>
      </c>
      <c r="P8511" s="9">
        <f>(Table1[[#This Row],[Expiration Date]]-Table1[[#This Row],[Manufacturing Date]])/365</f>
        <v>2.4273972602739726</v>
      </c>
      <c r="Q8511" t="str">
        <f>IF(Table1[[#This Row],[Expiration Date]]-J8519&gt;12/31/2024,"not expired","expired")</f>
        <v>expired</v>
      </c>
      <c r="R8511">
        <f>Table1[[#This Row],[Discounted Price]]*0.95</f>
        <v>152.63460000000001</v>
      </c>
      <c r="S8511">
        <f>Table1[[#This Row],[Discounted Price]]*0.9</f>
        <v>144.60120000000001</v>
      </c>
      <c r="T8511">
        <f>Table1[[#This Row],[Discounted Price]]*0.8</f>
        <v>128.53440000000001</v>
      </c>
      <c r="U8511">
        <f>Table1[[#This Row],[Price]]*0.52</f>
        <v>92.830400000000012</v>
      </c>
      <c r="V8511">
        <f>(Table1[[#This Row],[Price]]-Table1[[#This Row],[Scrap value]])/2</f>
        <v>42.844799999999999</v>
      </c>
    </row>
    <row r="8512" spans="1:22" x14ac:dyDescent="0.25">
      <c r="A8512" t="s">
        <v>37614</v>
      </c>
      <c r="B8512" t="s">
        <v>35</v>
      </c>
      <c r="C8512" t="s">
        <v>47</v>
      </c>
      <c r="D8512" t="s">
        <v>37615</v>
      </c>
      <c r="E8512">
        <v>346.16</v>
      </c>
      <c r="F8512">
        <v>7</v>
      </c>
      <c r="G8512" t="s">
        <v>43728</v>
      </c>
      <c r="H8512" t="s">
        <v>194</v>
      </c>
      <c r="I8512" s="1">
        <v>45137</v>
      </c>
      <c r="J8512" s="1">
        <v>45658</v>
      </c>
      <c r="K8512" t="s">
        <v>37616</v>
      </c>
      <c r="L8512" t="s">
        <v>37617</v>
      </c>
      <c r="M8512" t="s">
        <v>45</v>
      </c>
      <c r="N8512">
        <v>1</v>
      </c>
      <c r="O8512">
        <f>Table1[[#This Row],[Price]]-0.1*Table1[[#This Row],[Price]]</f>
        <v>311.54400000000004</v>
      </c>
      <c r="P8512" s="9">
        <f>(Table1[[#This Row],[Expiration Date]]-Table1[[#This Row],[Manufacturing Date]])/365</f>
        <v>1.4273972602739726</v>
      </c>
      <c r="Q8512" t="str">
        <f>IF(Table1[[#This Row],[Expiration Date]]-J8520&gt;12/31/2024,"not expired","expired")</f>
        <v>not expired</v>
      </c>
      <c r="R8512">
        <f>Table1[[#This Row],[Discounted Price]]*0.95</f>
        <v>295.96680000000003</v>
      </c>
      <c r="S8512">
        <f>Table1[[#This Row],[Discounted Price]]*0.9</f>
        <v>280.38960000000003</v>
      </c>
      <c r="T8512">
        <f>Table1[[#This Row],[Discounted Price]]*0.8</f>
        <v>249.23520000000005</v>
      </c>
      <c r="U8512">
        <f>Table1[[#This Row],[Price]]*0.52</f>
        <v>180.00320000000002</v>
      </c>
      <c r="V8512">
        <f>(Table1[[#This Row],[Price]]-Table1[[#This Row],[Scrap value]])/2</f>
        <v>83.078400000000002</v>
      </c>
    </row>
    <row r="8513" spans="1:22" x14ac:dyDescent="0.25">
      <c r="A8513" t="s">
        <v>37618</v>
      </c>
      <c r="B8513" t="s">
        <v>15</v>
      </c>
      <c r="C8513" t="s">
        <v>47</v>
      </c>
      <c r="D8513" t="s">
        <v>37619</v>
      </c>
      <c r="E8513">
        <v>355.94</v>
      </c>
      <c r="F8513">
        <v>10</v>
      </c>
      <c r="G8513" t="s">
        <v>43730</v>
      </c>
      <c r="H8513" t="s">
        <v>22325</v>
      </c>
      <c r="I8513" s="1">
        <v>45137</v>
      </c>
      <c r="J8513" s="1">
        <v>45292</v>
      </c>
      <c r="K8513" t="s">
        <v>37620</v>
      </c>
      <c r="L8513" t="s">
        <v>37621</v>
      </c>
      <c r="M8513" t="s">
        <v>27</v>
      </c>
      <c r="N8513">
        <v>3</v>
      </c>
      <c r="O8513">
        <f>Table1[[#This Row],[Price]]-0.1*Table1[[#This Row],[Price]]</f>
        <v>320.346</v>
      </c>
      <c r="P8513" s="9">
        <f>(Table1[[#This Row],[Expiration Date]]-Table1[[#This Row],[Manufacturing Date]])/365</f>
        <v>0.42465753424657532</v>
      </c>
      <c r="Q8513" t="str">
        <f>IF(Table1[[#This Row],[Expiration Date]]-J8521&gt;12/31/2024,"not expired","expired")</f>
        <v>expired</v>
      </c>
      <c r="R8513">
        <f>Table1[[#This Row],[Discounted Price]]*0.95</f>
        <v>304.32869999999997</v>
      </c>
      <c r="S8513">
        <f>Table1[[#This Row],[Discounted Price]]*0.9</f>
        <v>288.31139999999999</v>
      </c>
      <c r="T8513">
        <f>Table1[[#This Row],[Discounted Price]]*0.8</f>
        <v>256.27680000000004</v>
      </c>
      <c r="U8513">
        <f>Table1[[#This Row],[Price]]*0.52</f>
        <v>185.08879999999999</v>
      </c>
      <c r="V8513">
        <f>(Table1[[#This Row],[Price]]-Table1[[#This Row],[Scrap value]])/2</f>
        <v>85.425600000000003</v>
      </c>
    </row>
    <row r="8514" spans="1:22" x14ac:dyDescent="0.25">
      <c r="A8514" t="s">
        <v>37622</v>
      </c>
      <c r="B8514" t="s">
        <v>22</v>
      </c>
      <c r="C8514" t="s">
        <v>47</v>
      </c>
      <c r="D8514" t="s">
        <v>37623</v>
      </c>
      <c r="E8514">
        <v>462.94</v>
      </c>
      <c r="F8514">
        <v>47</v>
      </c>
      <c r="G8514" t="s">
        <v>43730</v>
      </c>
      <c r="H8514" t="s">
        <v>14734</v>
      </c>
      <c r="I8514" s="1">
        <v>44927</v>
      </c>
      <c r="J8514" s="1">
        <v>45658</v>
      </c>
      <c r="K8514" t="s">
        <v>37624</v>
      </c>
      <c r="L8514" t="s">
        <v>37625</v>
      </c>
      <c r="M8514" t="s">
        <v>27</v>
      </c>
      <c r="N8514">
        <v>2</v>
      </c>
      <c r="O8514">
        <f>Table1[[#This Row],[Price]]-0.1*Table1[[#This Row],[Price]]</f>
        <v>416.64600000000002</v>
      </c>
      <c r="P8514" s="9">
        <f>(Table1[[#This Row],[Expiration Date]]-Table1[[#This Row],[Manufacturing Date]])/365</f>
        <v>2.0027397260273974</v>
      </c>
      <c r="Q8514" t="str">
        <f>IF(Table1[[#This Row],[Expiration Date]]-J8522&gt;12/31/2024,"not expired","expired")</f>
        <v>not expired</v>
      </c>
      <c r="R8514">
        <f>Table1[[#This Row],[Discounted Price]]*0.95</f>
        <v>395.81369999999998</v>
      </c>
      <c r="S8514">
        <f>Table1[[#This Row],[Discounted Price]]*0.9</f>
        <v>374.98140000000001</v>
      </c>
      <c r="T8514">
        <f>Table1[[#This Row],[Discounted Price]]*0.8</f>
        <v>333.31680000000006</v>
      </c>
      <c r="U8514">
        <f>Table1[[#This Row],[Price]]*0.52</f>
        <v>240.72880000000001</v>
      </c>
      <c r="V8514">
        <f>(Table1[[#This Row],[Price]]-Table1[[#This Row],[Scrap value]])/2</f>
        <v>111.1056</v>
      </c>
    </row>
    <row r="8515" spans="1:22" x14ac:dyDescent="0.25">
      <c r="A8515" t="s">
        <v>37626</v>
      </c>
      <c r="B8515" t="s">
        <v>22</v>
      </c>
      <c r="C8515" t="s">
        <v>47</v>
      </c>
      <c r="D8515" t="s">
        <v>37627</v>
      </c>
      <c r="E8515">
        <v>354.8</v>
      </c>
      <c r="F8515">
        <v>53</v>
      </c>
      <c r="G8515" t="s">
        <v>43730</v>
      </c>
      <c r="H8515" t="s">
        <v>9231</v>
      </c>
      <c r="I8515" s="1">
        <v>45137</v>
      </c>
      <c r="J8515" s="1">
        <v>45658</v>
      </c>
      <c r="K8515" t="s">
        <v>37628</v>
      </c>
      <c r="L8515" t="s">
        <v>37629</v>
      </c>
      <c r="M8515" t="s">
        <v>27</v>
      </c>
      <c r="N8515">
        <v>2</v>
      </c>
      <c r="O8515">
        <f>Table1[[#This Row],[Price]]-0.1*Table1[[#This Row],[Price]]</f>
        <v>319.32</v>
      </c>
      <c r="P8515" s="9">
        <f>(Table1[[#This Row],[Expiration Date]]-Table1[[#This Row],[Manufacturing Date]])/365</f>
        <v>1.4273972602739726</v>
      </c>
      <c r="Q8515" t="str">
        <f>IF(Table1[[#This Row],[Expiration Date]]-J8523&gt;12/31/2024,"not expired","expired")</f>
        <v>expired</v>
      </c>
      <c r="R8515">
        <f>Table1[[#This Row],[Discounted Price]]*0.95</f>
        <v>303.35399999999998</v>
      </c>
      <c r="S8515">
        <f>Table1[[#This Row],[Discounted Price]]*0.9</f>
        <v>287.38799999999998</v>
      </c>
      <c r="T8515">
        <f>Table1[[#This Row],[Discounted Price]]*0.8</f>
        <v>255.45600000000002</v>
      </c>
      <c r="U8515">
        <f>Table1[[#This Row],[Price]]*0.52</f>
        <v>184.49600000000001</v>
      </c>
      <c r="V8515">
        <f>(Table1[[#This Row],[Price]]-Table1[[#This Row],[Scrap value]])/2</f>
        <v>85.152000000000001</v>
      </c>
    </row>
    <row r="8516" spans="1:22" x14ac:dyDescent="0.25">
      <c r="A8516" t="s">
        <v>37630</v>
      </c>
      <c r="B8516" t="s">
        <v>22</v>
      </c>
      <c r="C8516" t="s">
        <v>47</v>
      </c>
      <c r="D8516" t="s">
        <v>37631</v>
      </c>
      <c r="E8516">
        <v>30.46</v>
      </c>
      <c r="F8516">
        <v>77</v>
      </c>
      <c r="G8516" t="s">
        <v>43728</v>
      </c>
      <c r="H8516" t="s">
        <v>19890</v>
      </c>
      <c r="I8516" s="1">
        <v>45000</v>
      </c>
      <c r="J8516" s="1">
        <v>45658</v>
      </c>
      <c r="K8516" t="s">
        <v>37632</v>
      </c>
      <c r="L8516" t="s">
        <v>37633</v>
      </c>
      <c r="M8516" t="s">
        <v>20</v>
      </c>
      <c r="N8516">
        <v>5</v>
      </c>
      <c r="O8516">
        <f>Table1[[#This Row],[Price]]-0.1*Table1[[#This Row],[Price]]</f>
        <v>27.414000000000001</v>
      </c>
      <c r="P8516" s="9">
        <f>(Table1[[#This Row],[Expiration Date]]-Table1[[#This Row],[Manufacturing Date]])/365</f>
        <v>1.8027397260273972</v>
      </c>
      <c r="Q8516" t="str">
        <f>IF(Table1[[#This Row],[Expiration Date]]-J8524&gt;12/31/2024,"not expired","expired")</f>
        <v>expired</v>
      </c>
      <c r="R8516">
        <f>Table1[[#This Row],[Discounted Price]]*0.95</f>
        <v>26.043299999999999</v>
      </c>
      <c r="S8516">
        <f>Table1[[#This Row],[Discounted Price]]*0.9</f>
        <v>24.672600000000003</v>
      </c>
      <c r="T8516">
        <f>Table1[[#This Row],[Discounted Price]]*0.8</f>
        <v>21.931200000000004</v>
      </c>
      <c r="U8516">
        <f>Table1[[#This Row],[Price]]*0.52</f>
        <v>15.839200000000002</v>
      </c>
      <c r="V8516">
        <f>(Table1[[#This Row],[Price]]-Table1[[#This Row],[Scrap value]])/2</f>
        <v>7.3103999999999996</v>
      </c>
    </row>
    <row r="8517" spans="1:22" x14ac:dyDescent="0.25">
      <c r="A8517" t="s">
        <v>37634</v>
      </c>
      <c r="B8517" t="s">
        <v>22</v>
      </c>
      <c r="C8517" t="s">
        <v>47</v>
      </c>
      <c r="D8517" t="s">
        <v>37635</v>
      </c>
      <c r="E8517">
        <v>498.95</v>
      </c>
      <c r="F8517">
        <v>41</v>
      </c>
      <c r="G8517" t="s">
        <v>43729</v>
      </c>
      <c r="H8517" t="s">
        <v>1815</v>
      </c>
      <c r="I8517" s="1">
        <v>45000</v>
      </c>
      <c r="J8517" s="1">
        <v>45658</v>
      </c>
      <c r="K8517" t="s">
        <v>37636</v>
      </c>
      <c r="L8517" t="s">
        <v>37637</v>
      </c>
      <c r="M8517" t="s">
        <v>20</v>
      </c>
      <c r="N8517">
        <v>1</v>
      </c>
      <c r="O8517">
        <f>Table1[[#This Row],[Price]]-0.1*Table1[[#This Row],[Price]]</f>
        <v>449.05500000000001</v>
      </c>
      <c r="P8517" s="9">
        <f>(Table1[[#This Row],[Expiration Date]]-Table1[[#This Row],[Manufacturing Date]])/365</f>
        <v>1.8027397260273972</v>
      </c>
      <c r="Q8517" t="str">
        <f>IF(Table1[[#This Row],[Expiration Date]]-J8525&gt;12/31/2024,"not expired","expired")</f>
        <v>expired</v>
      </c>
      <c r="R8517">
        <f>Table1[[#This Row],[Discounted Price]]*0.95</f>
        <v>426.60224999999997</v>
      </c>
      <c r="S8517">
        <f>Table1[[#This Row],[Discounted Price]]*0.9</f>
        <v>404.14949999999999</v>
      </c>
      <c r="T8517">
        <f>Table1[[#This Row],[Discounted Price]]*0.8</f>
        <v>359.24400000000003</v>
      </c>
      <c r="U8517">
        <f>Table1[[#This Row],[Price]]*0.52</f>
        <v>259.45400000000001</v>
      </c>
      <c r="V8517">
        <f>(Table1[[#This Row],[Price]]-Table1[[#This Row],[Scrap value]])/2</f>
        <v>119.74799999999999</v>
      </c>
    </row>
    <row r="8518" spans="1:22" x14ac:dyDescent="0.25">
      <c r="A8518" t="s">
        <v>37638</v>
      </c>
      <c r="B8518" t="s">
        <v>29</v>
      </c>
      <c r="C8518" t="s">
        <v>47</v>
      </c>
      <c r="D8518" t="s">
        <v>37639</v>
      </c>
      <c r="E8518">
        <v>158.19</v>
      </c>
      <c r="F8518">
        <v>97</v>
      </c>
      <c r="G8518" t="s">
        <v>43730</v>
      </c>
      <c r="H8518" t="s">
        <v>37640</v>
      </c>
      <c r="I8518" s="1">
        <v>44927</v>
      </c>
      <c r="J8518" s="1">
        <v>45658</v>
      </c>
      <c r="K8518" t="s">
        <v>37641</v>
      </c>
      <c r="L8518" t="s">
        <v>37642</v>
      </c>
      <c r="M8518" t="s">
        <v>45</v>
      </c>
      <c r="N8518">
        <v>5</v>
      </c>
      <c r="O8518">
        <f>Table1[[#This Row],[Price]]-0.1*Table1[[#This Row],[Price]]</f>
        <v>142.37100000000001</v>
      </c>
      <c r="P8518" s="9">
        <f>(Table1[[#This Row],[Expiration Date]]-Table1[[#This Row],[Manufacturing Date]])/365</f>
        <v>2.0027397260273974</v>
      </c>
      <c r="Q8518" t="str">
        <f>IF(Table1[[#This Row],[Expiration Date]]-J8526&gt;12/31/2024,"not expired","expired")</f>
        <v>expired</v>
      </c>
      <c r="R8518">
        <f>Table1[[#This Row],[Discounted Price]]*0.95</f>
        <v>135.25245000000001</v>
      </c>
      <c r="S8518">
        <f>Table1[[#This Row],[Discounted Price]]*0.9</f>
        <v>128.13390000000001</v>
      </c>
      <c r="T8518">
        <f>Table1[[#This Row],[Discounted Price]]*0.8</f>
        <v>113.89680000000001</v>
      </c>
      <c r="U8518">
        <f>Table1[[#This Row],[Price]]*0.52</f>
        <v>82.258800000000008</v>
      </c>
      <c r="V8518">
        <f>(Table1[[#This Row],[Price]]-Table1[[#This Row],[Scrap value]])/2</f>
        <v>37.965599999999995</v>
      </c>
    </row>
    <row r="8519" spans="1:22" x14ac:dyDescent="0.25">
      <c r="A8519" t="s">
        <v>37643</v>
      </c>
      <c r="B8519" t="s">
        <v>35</v>
      </c>
      <c r="C8519" t="s">
        <v>47</v>
      </c>
      <c r="D8519" t="s">
        <v>37644</v>
      </c>
      <c r="E8519">
        <v>167.02</v>
      </c>
      <c r="F8519">
        <v>96</v>
      </c>
      <c r="G8519" t="s">
        <v>43730</v>
      </c>
      <c r="H8519" t="s">
        <v>5421</v>
      </c>
      <c r="I8519" s="1">
        <v>45000</v>
      </c>
      <c r="J8519" s="1">
        <v>46023</v>
      </c>
      <c r="K8519" t="s">
        <v>37645</v>
      </c>
      <c r="L8519" t="s">
        <v>37646</v>
      </c>
      <c r="M8519" t="s">
        <v>27</v>
      </c>
      <c r="N8519">
        <v>3</v>
      </c>
      <c r="O8519">
        <f>Table1[[#This Row],[Price]]-0.1*Table1[[#This Row],[Price]]</f>
        <v>150.31800000000001</v>
      </c>
      <c r="P8519" s="9">
        <f>(Table1[[#This Row],[Expiration Date]]-Table1[[#This Row],[Manufacturing Date]])/365</f>
        <v>2.8027397260273972</v>
      </c>
      <c r="Q8519" t="str">
        <f>IF(Table1[[#This Row],[Expiration Date]]-J8527&gt;12/31/2024,"not expired","expired")</f>
        <v>expired</v>
      </c>
      <c r="R8519">
        <f>Table1[[#This Row],[Discounted Price]]*0.95</f>
        <v>142.8021</v>
      </c>
      <c r="S8519">
        <f>Table1[[#This Row],[Discounted Price]]*0.9</f>
        <v>135.28620000000001</v>
      </c>
      <c r="T8519">
        <f>Table1[[#This Row],[Discounted Price]]*0.8</f>
        <v>120.25440000000002</v>
      </c>
      <c r="U8519">
        <f>Table1[[#This Row],[Price]]*0.52</f>
        <v>86.850400000000008</v>
      </c>
      <c r="V8519">
        <f>(Table1[[#This Row],[Price]]-Table1[[#This Row],[Scrap value]])/2</f>
        <v>40.084800000000001</v>
      </c>
    </row>
    <row r="8520" spans="1:22" x14ac:dyDescent="0.25">
      <c r="A8520" t="s">
        <v>37647</v>
      </c>
      <c r="B8520" t="s">
        <v>35</v>
      </c>
      <c r="C8520" t="s">
        <v>47</v>
      </c>
      <c r="D8520" t="s">
        <v>37648</v>
      </c>
      <c r="E8520">
        <v>38.01</v>
      </c>
      <c r="F8520">
        <v>8</v>
      </c>
      <c r="G8520" t="s">
        <v>43729</v>
      </c>
      <c r="H8520" t="s">
        <v>5996</v>
      </c>
      <c r="I8520" s="1">
        <v>45000</v>
      </c>
      <c r="J8520" s="1">
        <v>45292</v>
      </c>
      <c r="K8520" t="s">
        <v>37649</v>
      </c>
      <c r="L8520" t="s">
        <v>37650</v>
      </c>
      <c r="M8520" t="s">
        <v>20</v>
      </c>
      <c r="N8520">
        <v>3</v>
      </c>
      <c r="O8520">
        <f>Table1[[#This Row],[Price]]-0.1*Table1[[#This Row],[Price]]</f>
        <v>34.208999999999996</v>
      </c>
      <c r="P8520" s="9">
        <f>(Table1[[#This Row],[Expiration Date]]-Table1[[#This Row],[Manufacturing Date]])/365</f>
        <v>0.8</v>
      </c>
      <c r="Q8520" t="str">
        <f>IF(Table1[[#This Row],[Expiration Date]]-J8528&gt;12/31/2024,"not expired","expired")</f>
        <v>expired</v>
      </c>
      <c r="R8520">
        <f>Table1[[#This Row],[Discounted Price]]*0.95</f>
        <v>32.498549999999994</v>
      </c>
      <c r="S8520">
        <f>Table1[[#This Row],[Discounted Price]]*0.9</f>
        <v>30.788099999999996</v>
      </c>
      <c r="T8520">
        <f>Table1[[#This Row],[Discounted Price]]*0.8</f>
        <v>27.367199999999997</v>
      </c>
      <c r="U8520">
        <f>Table1[[#This Row],[Price]]*0.52</f>
        <v>19.7652</v>
      </c>
      <c r="V8520">
        <f>(Table1[[#This Row],[Price]]-Table1[[#This Row],[Scrap value]])/2</f>
        <v>9.122399999999999</v>
      </c>
    </row>
    <row r="8521" spans="1:22" x14ac:dyDescent="0.25">
      <c r="A8521" t="s">
        <v>37651</v>
      </c>
      <c r="B8521" t="s">
        <v>35</v>
      </c>
      <c r="C8521" t="s">
        <v>47</v>
      </c>
      <c r="D8521" t="s">
        <v>37652</v>
      </c>
      <c r="E8521">
        <v>98.81</v>
      </c>
      <c r="F8521">
        <v>89</v>
      </c>
      <c r="G8521" t="s">
        <v>43728</v>
      </c>
      <c r="H8521" t="s">
        <v>912</v>
      </c>
      <c r="I8521" s="1">
        <v>45000</v>
      </c>
      <c r="J8521" s="1">
        <v>45292</v>
      </c>
      <c r="K8521" t="s">
        <v>37653</v>
      </c>
      <c r="L8521" t="s">
        <v>37654</v>
      </c>
      <c r="M8521" t="s">
        <v>20</v>
      </c>
      <c r="N8521">
        <v>4</v>
      </c>
      <c r="O8521">
        <f>Table1[[#This Row],[Price]]-0.1*Table1[[#This Row],[Price]]</f>
        <v>88.929000000000002</v>
      </c>
      <c r="P8521" s="9">
        <f>(Table1[[#This Row],[Expiration Date]]-Table1[[#This Row],[Manufacturing Date]])/365</f>
        <v>0.8</v>
      </c>
      <c r="Q8521" t="str">
        <f>IF(Table1[[#This Row],[Expiration Date]]-J8529&gt;12/31/2024,"not expired","expired")</f>
        <v>expired</v>
      </c>
      <c r="R8521">
        <f>Table1[[#This Row],[Discounted Price]]*0.95</f>
        <v>84.482550000000003</v>
      </c>
      <c r="S8521">
        <f>Table1[[#This Row],[Discounted Price]]*0.9</f>
        <v>80.036100000000005</v>
      </c>
      <c r="T8521">
        <f>Table1[[#This Row],[Discounted Price]]*0.8</f>
        <v>71.143200000000007</v>
      </c>
      <c r="U8521">
        <f>Table1[[#This Row],[Price]]*0.52</f>
        <v>51.3812</v>
      </c>
      <c r="V8521">
        <f>(Table1[[#This Row],[Price]]-Table1[[#This Row],[Scrap value]])/2</f>
        <v>23.714400000000001</v>
      </c>
    </row>
    <row r="8522" spans="1:22" x14ac:dyDescent="0.25">
      <c r="A8522" t="s">
        <v>37655</v>
      </c>
      <c r="B8522" t="s">
        <v>15</v>
      </c>
      <c r="C8522" t="s">
        <v>47</v>
      </c>
      <c r="D8522" t="s">
        <v>37656</v>
      </c>
      <c r="E8522">
        <v>127.37</v>
      </c>
      <c r="F8522">
        <v>16</v>
      </c>
      <c r="G8522" t="s">
        <v>43730</v>
      </c>
      <c r="H8522" t="s">
        <v>5134</v>
      </c>
      <c r="I8522" s="1">
        <v>44927</v>
      </c>
      <c r="J8522" s="1">
        <v>45292</v>
      </c>
      <c r="K8522" t="s">
        <v>37657</v>
      </c>
      <c r="L8522" t="s">
        <v>37658</v>
      </c>
      <c r="M8522" t="s">
        <v>45</v>
      </c>
      <c r="N8522">
        <v>4</v>
      </c>
      <c r="O8522">
        <f>Table1[[#This Row],[Price]]-0.1*Table1[[#This Row],[Price]]</f>
        <v>114.63300000000001</v>
      </c>
      <c r="P8522" s="9">
        <f>(Table1[[#This Row],[Expiration Date]]-Table1[[#This Row],[Manufacturing Date]])/365</f>
        <v>1</v>
      </c>
      <c r="Q8522" t="str">
        <f>IF(Table1[[#This Row],[Expiration Date]]-J8530&gt;12/31/2024,"not expired","expired")</f>
        <v>expired</v>
      </c>
      <c r="R8522">
        <f>Table1[[#This Row],[Discounted Price]]*0.95</f>
        <v>108.90135000000001</v>
      </c>
      <c r="S8522">
        <f>Table1[[#This Row],[Discounted Price]]*0.9</f>
        <v>103.16970000000001</v>
      </c>
      <c r="T8522">
        <f>Table1[[#This Row],[Discounted Price]]*0.8</f>
        <v>91.706400000000016</v>
      </c>
      <c r="U8522">
        <f>Table1[[#This Row],[Price]]*0.52</f>
        <v>66.232399999999998</v>
      </c>
      <c r="V8522">
        <f>(Table1[[#This Row],[Price]]-Table1[[#This Row],[Scrap value]])/2</f>
        <v>30.568800000000003</v>
      </c>
    </row>
    <row r="8523" spans="1:22" x14ac:dyDescent="0.25">
      <c r="A8523" t="s">
        <v>37659</v>
      </c>
      <c r="B8523" t="s">
        <v>35</v>
      </c>
      <c r="C8523" t="s">
        <v>47</v>
      </c>
      <c r="D8523" t="s">
        <v>37660</v>
      </c>
      <c r="E8523">
        <v>309.58</v>
      </c>
      <c r="F8523">
        <v>45</v>
      </c>
      <c r="G8523" t="s">
        <v>43729</v>
      </c>
      <c r="H8523" t="s">
        <v>9029</v>
      </c>
      <c r="I8523" s="1">
        <v>45000</v>
      </c>
      <c r="J8523" s="1">
        <v>46023</v>
      </c>
      <c r="K8523" t="s">
        <v>37661</v>
      </c>
      <c r="L8523" t="s">
        <v>37662</v>
      </c>
      <c r="M8523" t="s">
        <v>20</v>
      </c>
      <c r="N8523">
        <v>2</v>
      </c>
      <c r="O8523">
        <f>Table1[[#This Row],[Price]]-0.1*Table1[[#This Row],[Price]]</f>
        <v>278.62199999999996</v>
      </c>
      <c r="P8523" s="9">
        <f>(Table1[[#This Row],[Expiration Date]]-Table1[[#This Row],[Manufacturing Date]])/365</f>
        <v>2.8027397260273972</v>
      </c>
      <c r="Q8523" t="str">
        <f>IF(Table1[[#This Row],[Expiration Date]]-J8531&gt;12/31/2024,"not expired","expired")</f>
        <v>not expired</v>
      </c>
      <c r="R8523">
        <f>Table1[[#This Row],[Discounted Price]]*0.95</f>
        <v>264.69089999999994</v>
      </c>
      <c r="S8523">
        <f>Table1[[#This Row],[Discounted Price]]*0.9</f>
        <v>250.75979999999996</v>
      </c>
      <c r="T8523">
        <f>Table1[[#This Row],[Discounted Price]]*0.8</f>
        <v>222.89759999999998</v>
      </c>
      <c r="U8523">
        <f>Table1[[#This Row],[Price]]*0.52</f>
        <v>160.98159999999999</v>
      </c>
      <c r="V8523">
        <f>(Table1[[#This Row],[Price]]-Table1[[#This Row],[Scrap value]])/2</f>
        <v>74.299199999999999</v>
      </c>
    </row>
    <row r="8524" spans="1:22" x14ac:dyDescent="0.25">
      <c r="A8524" t="s">
        <v>37663</v>
      </c>
      <c r="B8524" t="s">
        <v>22</v>
      </c>
      <c r="C8524" t="s">
        <v>47</v>
      </c>
      <c r="D8524" t="s">
        <v>37664</v>
      </c>
      <c r="E8524">
        <v>437.5</v>
      </c>
      <c r="F8524">
        <v>44</v>
      </c>
      <c r="G8524" t="s">
        <v>43729</v>
      </c>
      <c r="H8524" t="s">
        <v>114</v>
      </c>
      <c r="I8524" s="1">
        <v>45137</v>
      </c>
      <c r="J8524" s="1">
        <v>46023</v>
      </c>
      <c r="K8524" t="s">
        <v>37665</v>
      </c>
      <c r="L8524" t="s">
        <v>37666</v>
      </c>
      <c r="M8524" t="s">
        <v>45</v>
      </c>
      <c r="N8524">
        <v>1</v>
      </c>
      <c r="O8524">
        <f>Table1[[#This Row],[Price]]-0.1*Table1[[#This Row],[Price]]</f>
        <v>393.75</v>
      </c>
      <c r="P8524" s="9">
        <f>(Table1[[#This Row],[Expiration Date]]-Table1[[#This Row],[Manufacturing Date]])/365</f>
        <v>2.4273972602739726</v>
      </c>
      <c r="Q8524" t="str">
        <f>IF(Table1[[#This Row],[Expiration Date]]-J8532&gt;12/31/2024,"not expired","expired")</f>
        <v>not expired</v>
      </c>
      <c r="R8524">
        <f>Table1[[#This Row],[Discounted Price]]*0.95</f>
        <v>374.0625</v>
      </c>
      <c r="S8524">
        <f>Table1[[#This Row],[Discounted Price]]*0.9</f>
        <v>354.375</v>
      </c>
      <c r="T8524">
        <f>Table1[[#This Row],[Discounted Price]]*0.8</f>
        <v>315</v>
      </c>
      <c r="U8524">
        <f>Table1[[#This Row],[Price]]*0.52</f>
        <v>227.5</v>
      </c>
      <c r="V8524">
        <f>(Table1[[#This Row],[Price]]-Table1[[#This Row],[Scrap value]])/2</f>
        <v>105</v>
      </c>
    </row>
    <row r="8525" spans="1:22" x14ac:dyDescent="0.25">
      <c r="A8525" t="s">
        <v>37667</v>
      </c>
      <c r="B8525" t="s">
        <v>22</v>
      </c>
      <c r="C8525" t="s">
        <v>47</v>
      </c>
      <c r="D8525" t="s">
        <v>37668</v>
      </c>
      <c r="E8525">
        <v>79.22</v>
      </c>
      <c r="F8525">
        <v>77</v>
      </c>
      <c r="G8525" t="s">
        <v>43728</v>
      </c>
      <c r="H8525" t="s">
        <v>6606</v>
      </c>
      <c r="I8525" s="1">
        <v>45000</v>
      </c>
      <c r="J8525" s="1">
        <v>46023</v>
      </c>
      <c r="K8525" t="s">
        <v>37669</v>
      </c>
      <c r="L8525" t="s">
        <v>37670</v>
      </c>
      <c r="M8525" t="s">
        <v>20</v>
      </c>
      <c r="N8525">
        <v>5</v>
      </c>
      <c r="O8525">
        <f>Table1[[#This Row],[Price]]-0.1*Table1[[#This Row],[Price]]</f>
        <v>71.298000000000002</v>
      </c>
      <c r="P8525" s="9">
        <f>(Table1[[#This Row],[Expiration Date]]-Table1[[#This Row],[Manufacturing Date]])/365</f>
        <v>2.8027397260273972</v>
      </c>
      <c r="Q8525" t="str">
        <f>IF(Table1[[#This Row],[Expiration Date]]-J8533&gt;12/31/2024,"not expired","expired")</f>
        <v>expired</v>
      </c>
      <c r="R8525">
        <f>Table1[[#This Row],[Discounted Price]]*0.95</f>
        <v>67.733099999999993</v>
      </c>
      <c r="S8525">
        <f>Table1[[#This Row],[Discounted Price]]*0.9</f>
        <v>64.168199999999999</v>
      </c>
      <c r="T8525">
        <f>Table1[[#This Row],[Discounted Price]]*0.8</f>
        <v>57.038400000000003</v>
      </c>
      <c r="U8525">
        <f>Table1[[#This Row],[Price]]*0.52</f>
        <v>41.194400000000002</v>
      </c>
      <c r="V8525">
        <f>(Table1[[#This Row],[Price]]-Table1[[#This Row],[Scrap value]])/2</f>
        <v>19.012799999999999</v>
      </c>
    </row>
    <row r="8526" spans="1:22" x14ac:dyDescent="0.25">
      <c r="A8526" t="s">
        <v>37671</v>
      </c>
      <c r="B8526" t="s">
        <v>22</v>
      </c>
      <c r="C8526" t="s">
        <v>47</v>
      </c>
      <c r="D8526" t="s">
        <v>37672</v>
      </c>
      <c r="E8526">
        <v>52.06</v>
      </c>
      <c r="F8526">
        <v>38</v>
      </c>
      <c r="G8526" t="s">
        <v>43730</v>
      </c>
      <c r="H8526" t="s">
        <v>24213</v>
      </c>
      <c r="I8526" s="1">
        <v>45137</v>
      </c>
      <c r="J8526" s="1">
        <v>45658</v>
      </c>
      <c r="K8526" t="s">
        <v>37673</v>
      </c>
      <c r="L8526" t="s">
        <v>37674</v>
      </c>
      <c r="M8526" t="s">
        <v>45</v>
      </c>
      <c r="N8526">
        <v>3</v>
      </c>
      <c r="O8526">
        <f>Table1[[#This Row],[Price]]-0.1*Table1[[#This Row],[Price]]</f>
        <v>46.853999999999999</v>
      </c>
      <c r="P8526" s="9">
        <f>(Table1[[#This Row],[Expiration Date]]-Table1[[#This Row],[Manufacturing Date]])/365</f>
        <v>1.4273972602739726</v>
      </c>
      <c r="Q8526" t="str">
        <f>IF(Table1[[#This Row],[Expiration Date]]-J8534&gt;12/31/2024,"not expired","expired")</f>
        <v>expired</v>
      </c>
      <c r="R8526">
        <f>Table1[[#This Row],[Discounted Price]]*0.95</f>
        <v>44.511299999999999</v>
      </c>
      <c r="S8526">
        <f>Table1[[#This Row],[Discounted Price]]*0.9</f>
        <v>42.168599999999998</v>
      </c>
      <c r="T8526">
        <f>Table1[[#This Row],[Discounted Price]]*0.8</f>
        <v>37.483200000000004</v>
      </c>
      <c r="U8526">
        <f>Table1[[#This Row],[Price]]*0.52</f>
        <v>27.071200000000001</v>
      </c>
      <c r="V8526">
        <f>(Table1[[#This Row],[Price]]-Table1[[#This Row],[Scrap value]])/2</f>
        <v>12.494400000000001</v>
      </c>
    </row>
    <row r="8527" spans="1:22" x14ac:dyDescent="0.25">
      <c r="A8527" t="s">
        <v>37675</v>
      </c>
      <c r="B8527" t="s">
        <v>35</v>
      </c>
      <c r="C8527" t="s">
        <v>47</v>
      </c>
      <c r="D8527" t="s">
        <v>37676</v>
      </c>
      <c r="E8527">
        <v>231.97</v>
      </c>
      <c r="F8527">
        <v>22</v>
      </c>
      <c r="G8527" t="s">
        <v>43730</v>
      </c>
      <c r="H8527" t="s">
        <v>37677</v>
      </c>
      <c r="I8527" s="1">
        <v>44927</v>
      </c>
      <c r="J8527" s="1">
        <v>46023</v>
      </c>
      <c r="K8527" t="s">
        <v>37678</v>
      </c>
      <c r="L8527" t="s">
        <v>37679</v>
      </c>
      <c r="M8527" t="s">
        <v>45</v>
      </c>
      <c r="N8527">
        <v>4</v>
      </c>
      <c r="O8527">
        <f>Table1[[#This Row],[Price]]-0.1*Table1[[#This Row],[Price]]</f>
        <v>208.773</v>
      </c>
      <c r="P8527" s="9">
        <f>(Table1[[#This Row],[Expiration Date]]-Table1[[#This Row],[Manufacturing Date]])/365</f>
        <v>3.0027397260273974</v>
      </c>
      <c r="Q8527" t="str">
        <f>IF(Table1[[#This Row],[Expiration Date]]-J8535&gt;12/31/2024,"not expired","expired")</f>
        <v>not expired</v>
      </c>
      <c r="R8527">
        <f>Table1[[#This Row],[Discounted Price]]*0.95</f>
        <v>198.33435</v>
      </c>
      <c r="S8527">
        <f>Table1[[#This Row],[Discounted Price]]*0.9</f>
        <v>187.89570000000001</v>
      </c>
      <c r="T8527">
        <f>Table1[[#This Row],[Discounted Price]]*0.8</f>
        <v>167.01840000000001</v>
      </c>
      <c r="U8527">
        <f>Table1[[#This Row],[Price]]*0.52</f>
        <v>120.62440000000001</v>
      </c>
      <c r="V8527">
        <f>(Table1[[#This Row],[Price]]-Table1[[#This Row],[Scrap value]])/2</f>
        <v>55.672799999999995</v>
      </c>
    </row>
    <row r="8528" spans="1:22" x14ac:dyDescent="0.25">
      <c r="A8528" t="s">
        <v>37680</v>
      </c>
      <c r="B8528" t="s">
        <v>35</v>
      </c>
      <c r="C8528" t="s">
        <v>47</v>
      </c>
      <c r="D8528" t="s">
        <v>37681</v>
      </c>
      <c r="E8528">
        <v>135.5</v>
      </c>
      <c r="F8528">
        <v>75</v>
      </c>
      <c r="G8528" t="s">
        <v>43730</v>
      </c>
      <c r="H8528" t="s">
        <v>19205</v>
      </c>
      <c r="I8528" s="1">
        <v>45000</v>
      </c>
      <c r="J8528" s="1">
        <v>46023</v>
      </c>
      <c r="K8528" t="s">
        <v>37682</v>
      </c>
      <c r="L8528" t="s">
        <v>37683</v>
      </c>
      <c r="M8528" t="s">
        <v>20</v>
      </c>
      <c r="N8528">
        <v>1</v>
      </c>
      <c r="O8528">
        <f>Table1[[#This Row],[Price]]-0.1*Table1[[#This Row],[Price]]</f>
        <v>121.95</v>
      </c>
      <c r="P8528" s="9">
        <f>(Table1[[#This Row],[Expiration Date]]-Table1[[#This Row],[Manufacturing Date]])/365</f>
        <v>2.8027397260273972</v>
      </c>
      <c r="Q8528" t="str">
        <f>IF(Table1[[#This Row],[Expiration Date]]-J8536&gt;12/31/2024,"not expired","expired")</f>
        <v>not expired</v>
      </c>
      <c r="R8528">
        <f>Table1[[#This Row],[Discounted Price]]*0.95</f>
        <v>115.85249999999999</v>
      </c>
      <c r="S8528">
        <f>Table1[[#This Row],[Discounted Price]]*0.9</f>
        <v>109.75500000000001</v>
      </c>
      <c r="T8528">
        <f>Table1[[#This Row],[Discounted Price]]*0.8</f>
        <v>97.56</v>
      </c>
      <c r="U8528">
        <f>Table1[[#This Row],[Price]]*0.52</f>
        <v>70.460000000000008</v>
      </c>
      <c r="V8528">
        <f>(Table1[[#This Row],[Price]]-Table1[[#This Row],[Scrap value]])/2</f>
        <v>32.519999999999996</v>
      </c>
    </row>
    <row r="8529" spans="1:22" x14ac:dyDescent="0.25">
      <c r="A8529" t="s">
        <v>37684</v>
      </c>
      <c r="B8529" t="s">
        <v>35</v>
      </c>
      <c r="C8529" t="s">
        <v>47</v>
      </c>
      <c r="D8529" t="s">
        <v>37685</v>
      </c>
      <c r="E8529">
        <v>219.33</v>
      </c>
      <c r="F8529">
        <v>25</v>
      </c>
      <c r="G8529" t="s">
        <v>43730</v>
      </c>
      <c r="H8529" t="s">
        <v>37686</v>
      </c>
      <c r="I8529" s="1">
        <v>45137</v>
      </c>
      <c r="J8529" s="1">
        <v>45658</v>
      </c>
      <c r="K8529" t="s">
        <v>37687</v>
      </c>
      <c r="L8529" t="s">
        <v>37688</v>
      </c>
      <c r="M8529" t="s">
        <v>27</v>
      </c>
      <c r="N8529">
        <v>1</v>
      </c>
      <c r="O8529">
        <f>Table1[[#This Row],[Price]]-0.1*Table1[[#This Row],[Price]]</f>
        <v>197.39700000000002</v>
      </c>
      <c r="P8529" s="9">
        <f>(Table1[[#This Row],[Expiration Date]]-Table1[[#This Row],[Manufacturing Date]])/365</f>
        <v>1.4273972602739726</v>
      </c>
      <c r="Q8529" t="str">
        <f>IF(Table1[[#This Row],[Expiration Date]]-J8537&gt;12/31/2024,"not expired","expired")</f>
        <v>not expired</v>
      </c>
      <c r="R8529">
        <f>Table1[[#This Row],[Discounted Price]]*0.95</f>
        <v>187.52715000000001</v>
      </c>
      <c r="S8529">
        <f>Table1[[#This Row],[Discounted Price]]*0.9</f>
        <v>177.65730000000002</v>
      </c>
      <c r="T8529">
        <f>Table1[[#This Row],[Discounted Price]]*0.8</f>
        <v>157.91760000000002</v>
      </c>
      <c r="U8529">
        <f>Table1[[#This Row],[Price]]*0.52</f>
        <v>114.05160000000001</v>
      </c>
      <c r="V8529">
        <f>(Table1[[#This Row],[Price]]-Table1[[#This Row],[Scrap value]])/2</f>
        <v>52.639200000000002</v>
      </c>
    </row>
    <row r="8530" spans="1:22" x14ac:dyDescent="0.25">
      <c r="A8530" t="s">
        <v>37689</v>
      </c>
      <c r="B8530" t="s">
        <v>22</v>
      </c>
      <c r="C8530" t="s">
        <v>47</v>
      </c>
      <c r="D8530" t="s">
        <v>37690</v>
      </c>
      <c r="E8530">
        <v>207.87</v>
      </c>
      <c r="F8530">
        <v>4</v>
      </c>
      <c r="G8530" t="s">
        <v>43728</v>
      </c>
      <c r="H8530" t="s">
        <v>18213</v>
      </c>
      <c r="I8530" s="1">
        <v>45000</v>
      </c>
      <c r="J8530" s="1">
        <v>46023</v>
      </c>
      <c r="K8530" t="s">
        <v>37691</v>
      </c>
      <c r="L8530" t="s">
        <v>37692</v>
      </c>
      <c r="M8530" t="s">
        <v>27</v>
      </c>
      <c r="N8530">
        <v>2</v>
      </c>
      <c r="O8530">
        <f>Table1[[#This Row],[Price]]-0.1*Table1[[#This Row],[Price]]</f>
        <v>187.083</v>
      </c>
      <c r="P8530" s="9">
        <f>(Table1[[#This Row],[Expiration Date]]-Table1[[#This Row],[Manufacturing Date]])/365</f>
        <v>2.8027397260273972</v>
      </c>
      <c r="Q8530" t="str">
        <f>IF(Table1[[#This Row],[Expiration Date]]-J8538&gt;12/31/2024,"not expired","expired")</f>
        <v>expired</v>
      </c>
      <c r="R8530">
        <f>Table1[[#This Row],[Discounted Price]]*0.95</f>
        <v>177.72884999999999</v>
      </c>
      <c r="S8530">
        <f>Table1[[#This Row],[Discounted Price]]*0.9</f>
        <v>168.37469999999999</v>
      </c>
      <c r="T8530">
        <f>Table1[[#This Row],[Discounted Price]]*0.8</f>
        <v>149.66640000000001</v>
      </c>
      <c r="U8530">
        <f>Table1[[#This Row],[Price]]*0.52</f>
        <v>108.09240000000001</v>
      </c>
      <c r="V8530">
        <f>(Table1[[#This Row],[Price]]-Table1[[#This Row],[Scrap value]])/2</f>
        <v>49.888799999999996</v>
      </c>
    </row>
    <row r="8531" spans="1:22" x14ac:dyDescent="0.25">
      <c r="A8531" t="s">
        <v>37693</v>
      </c>
      <c r="B8531" t="s">
        <v>29</v>
      </c>
      <c r="C8531" t="s">
        <v>47</v>
      </c>
      <c r="D8531" t="s">
        <v>37694</v>
      </c>
      <c r="E8531">
        <v>338.48</v>
      </c>
      <c r="F8531">
        <v>22</v>
      </c>
      <c r="G8531" t="s">
        <v>43729</v>
      </c>
      <c r="H8531" t="s">
        <v>11005</v>
      </c>
      <c r="I8531" s="1">
        <v>44927</v>
      </c>
      <c r="J8531" s="1">
        <v>45292</v>
      </c>
      <c r="K8531" t="s">
        <v>37695</v>
      </c>
      <c r="L8531" t="s">
        <v>37696</v>
      </c>
      <c r="M8531" t="s">
        <v>45</v>
      </c>
      <c r="N8531">
        <v>2</v>
      </c>
      <c r="O8531">
        <f>Table1[[#This Row],[Price]]-0.1*Table1[[#This Row],[Price]]</f>
        <v>304.63200000000001</v>
      </c>
      <c r="P8531" s="9">
        <f>(Table1[[#This Row],[Expiration Date]]-Table1[[#This Row],[Manufacturing Date]])/365</f>
        <v>1</v>
      </c>
      <c r="Q8531" t="str">
        <f>IF(Table1[[#This Row],[Expiration Date]]-J8539&gt;12/31/2024,"not expired","expired")</f>
        <v>expired</v>
      </c>
      <c r="R8531">
        <f>Table1[[#This Row],[Discounted Price]]*0.95</f>
        <v>289.40039999999999</v>
      </c>
      <c r="S8531">
        <f>Table1[[#This Row],[Discounted Price]]*0.9</f>
        <v>274.16880000000003</v>
      </c>
      <c r="T8531">
        <f>Table1[[#This Row],[Discounted Price]]*0.8</f>
        <v>243.7056</v>
      </c>
      <c r="U8531">
        <f>Table1[[#This Row],[Price]]*0.52</f>
        <v>176.00960000000001</v>
      </c>
      <c r="V8531">
        <f>(Table1[[#This Row],[Price]]-Table1[[#This Row],[Scrap value]])/2</f>
        <v>81.235200000000006</v>
      </c>
    </row>
    <row r="8532" spans="1:22" x14ac:dyDescent="0.25">
      <c r="A8532" t="s">
        <v>37697</v>
      </c>
      <c r="B8532" t="s">
        <v>29</v>
      </c>
      <c r="C8532" t="s">
        <v>47</v>
      </c>
      <c r="D8532" t="s">
        <v>37698</v>
      </c>
      <c r="E8532">
        <v>87.79</v>
      </c>
      <c r="F8532">
        <v>89</v>
      </c>
      <c r="G8532" t="s">
        <v>43729</v>
      </c>
      <c r="H8532" t="s">
        <v>32448</v>
      </c>
      <c r="I8532" s="1">
        <v>44927</v>
      </c>
      <c r="J8532" s="1">
        <v>45292</v>
      </c>
      <c r="K8532" t="s">
        <v>37699</v>
      </c>
      <c r="L8532" t="s">
        <v>37700</v>
      </c>
      <c r="M8532" t="s">
        <v>20</v>
      </c>
      <c r="N8532">
        <v>4</v>
      </c>
      <c r="O8532">
        <f>Table1[[#This Row],[Price]]-0.1*Table1[[#This Row],[Price]]</f>
        <v>79.01100000000001</v>
      </c>
      <c r="P8532" s="9">
        <f>(Table1[[#This Row],[Expiration Date]]-Table1[[#This Row],[Manufacturing Date]])/365</f>
        <v>1</v>
      </c>
      <c r="Q8532" t="str">
        <f>IF(Table1[[#This Row],[Expiration Date]]-J8540&gt;12/31/2024,"not expired","expired")</f>
        <v>expired</v>
      </c>
      <c r="R8532">
        <f>Table1[[#This Row],[Discounted Price]]*0.95</f>
        <v>75.060450000000003</v>
      </c>
      <c r="S8532">
        <f>Table1[[#This Row],[Discounted Price]]*0.9</f>
        <v>71.10990000000001</v>
      </c>
      <c r="T8532">
        <f>Table1[[#This Row],[Discounted Price]]*0.8</f>
        <v>63.208800000000011</v>
      </c>
      <c r="U8532">
        <f>Table1[[#This Row],[Price]]*0.52</f>
        <v>45.650800000000004</v>
      </c>
      <c r="V8532">
        <f>(Table1[[#This Row],[Price]]-Table1[[#This Row],[Scrap value]])/2</f>
        <v>21.069600000000001</v>
      </c>
    </row>
    <row r="8533" spans="1:22" x14ac:dyDescent="0.25">
      <c r="A8533" t="s">
        <v>37701</v>
      </c>
      <c r="B8533" t="s">
        <v>15</v>
      </c>
      <c r="C8533" t="s">
        <v>47</v>
      </c>
      <c r="D8533" t="s">
        <v>37702</v>
      </c>
      <c r="E8533">
        <v>248.41</v>
      </c>
      <c r="F8533">
        <v>55</v>
      </c>
      <c r="G8533" t="s">
        <v>43730</v>
      </c>
      <c r="H8533" t="s">
        <v>12028</v>
      </c>
      <c r="I8533" s="1">
        <v>44927</v>
      </c>
      <c r="J8533" s="1">
        <v>46023</v>
      </c>
      <c r="K8533" t="s">
        <v>37703</v>
      </c>
      <c r="L8533" t="s">
        <v>37704</v>
      </c>
      <c r="M8533" t="s">
        <v>27</v>
      </c>
      <c r="N8533">
        <v>1</v>
      </c>
      <c r="O8533">
        <f>Table1[[#This Row],[Price]]-0.1*Table1[[#This Row],[Price]]</f>
        <v>223.56899999999999</v>
      </c>
      <c r="P8533" s="9">
        <f>(Table1[[#This Row],[Expiration Date]]-Table1[[#This Row],[Manufacturing Date]])/365</f>
        <v>3.0027397260273974</v>
      </c>
      <c r="Q8533" t="str">
        <f>IF(Table1[[#This Row],[Expiration Date]]-J8541&gt;12/31/2024,"not expired","expired")</f>
        <v>not expired</v>
      </c>
      <c r="R8533">
        <f>Table1[[#This Row],[Discounted Price]]*0.95</f>
        <v>212.39054999999999</v>
      </c>
      <c r="S8533">
        <f>Table1[[#This Row],[Discounted Price]]*0.9</f>
        <v>201.21209999999999</v>
      </c>
      <c r="T8533">
        <f>Table1[[#This Row],[Discounted Price]]*0.8</f>
        <v>178.8552</v>
      </c>
      <c r="U8533">
        <f>Table1[[#This Row],[Price]]*0.52</f>
        <v>129.17320000000001</v>
      </c>
      <c r="V8533">
        <f>(Table1[[#This Row],[Price]]-Table1[[#This Row],[Scrap value]])/2</f>
        <v>59.618399999999994</v>
      </c>
    </row>
    <row r="8534" spans="1:22" x14ac:dyDescent="0.25">
      <c r="A8534" t="s">
        <v>37705</v>
      </c>
      <c r="B8534" t="s">
        <v>35</v>
      </c>
      <c r="C8534" t="s">
        <v>47</v>
      </c>
      <c r="D8534" t="s">
        <v>37706</v>
      </c>
      <c r="E8534">
        <v>412.1</v>
      </c>
      <c r="F8534">
        <v>13</v>
      </c>
      <c r="G8534" t="s">
        <v>43729</v>
      </c>
      <c r="H8534" t="s">
        <v>7204</v>
      </c>
      <c r="I8534" s="1">
        <v>45137</v>
      </c>
      <c r="J8534" s="1">
        <v>45658</v>
      </c>
      <c r="K8534" t="s">
        <v>37707</v>
      </c>
      <c r="L8534" t="s">
        <v>37708</v>
      </c>
      <c r="M8534" t="s">
        <v>27</v>
      </c>
      <c r="N8534">
        <v>4</v>
      </c>
      <c r="O8534">
        <f>Table1[[#This Row],[Price]]-0.1*Table1[[#This Row],[Price]]</f>
        <v>370.89</v>
      </c>
      <c r="P8534" s="9">
        <f>(Table1[[#This Row],[Expiration Date]]-Table1[[#This Row],[Manufacturing Date]])/365</f>
        <v>1.4273972602739726</v>
      </c>
      <c r="Q8534" t="str">
        <f>IF(Table1[[#This Row],[Expiration Date]]-J8542&gt;12/31/2024,"not expired","expired")</f>
        <v>expired</v>
      </c>
      <c r="R8534">
        <f>Table1[[#This Row],[Discounted Price]]*0.95</f>
        <v>352.34549999999996</v>
      </c>
      <c r="S8534">
        <f>Table1[[#This Row],[Discounted Price]]*0.9</f>
        <v>333.80099999999999</v>
      </c>
      <c r="T8534">
        <f>Table1[[#This Row],[Discounted Price]]*0.8</f>
        <v>296.71199999999999</v>
      </c>
      <c r="U8534">
        <f>Table1[[#This Row],[Price]]*0.52</f>
        <v>214.29200000000003</v>
      </c>
      <c r="V8534">
        <f>(Table1[[#This Row],[Price]]-Table1[[#This Row],[Scrap value]])/2</f>
        <v>98.903999999999996</v>
      </c>
    </row>
    <row r="8535" spans="1:22" x14ac:dyDescent="0.25">
      <c r="A8535" t="s">
        <v>37709</v>
      </c>
      <c r="B8535" t="s">
        <v>22</v>
      </c>
      <c r="C8535" t="s">
        <v>47</v>
      </c>
      <c r="D8535" t="s">
        <v>37710</v>
      </c>
      <c r="E8535">
        <v>344.11</v>
      </c>
      <c r="F8535">
        <v>25</v>
      </c>
      <c r="G8535" t="s">
        <v>43730</v>
      </c>
      <c r="H8535" t="s">
        <v>14770</v>
      </c>
      <c r="I8535" s="1">
        <v>45137</v>
      </c>
      <c r="J8535" s="1">
        <v>45292</v>
      </c>
      <c r="K8535" t="s">
        <v>37711</v>
      </c>
      <c r="L8535" t="s">
        <v>37712</v>
      </c>
      <c r="M8535" t="s">
        <v>20</v>
      </c>
      <c r="N8535">
        <v>1</v>
      </c>
      <c r="O8535">
        <f>Table1[[#This Row],[Price]]-0.1*Table1[[#This Row],[Price]]</f>
        <v>309.69900000000001</v>
      </c>
      <c r="P8535" s="9">
        <f>(Table1[[#This Row],[Expiration Date]]-Table1[[#This Row],[Manufacturing Date]])/365</f>
        <v>0.42465753424657532</v>
      </c>
      <c r="Q8535" t="str">
        <f>IF(Table1[[#This Row],[Expiration Date]]-J8543&gt;12/31/2024,"not expired","expired")</f>
        <v>expired</v>
      </c>
      <c r="R8535">
        <f>Table1[[#This Row],[Discounted Price]]*0.95</f>
        <v>294.21404999999999</v>
      </c>
      <c r="S8535">
        <f>Table1[[#This Row],[Discounted Price]]*0.9</f>
        <v>278.72910000000002</v>
      </c>
      <c r="T8535">
        <f>Table1[[#This Row],[Discounted Price]]*0.8</f>
        <v>247.75920000000002</v>
      </c>
      <c r="U8535">
        <f>Table1[[#This Row],[Price]]*0.52</f>
        <v>178.93720000000002</v>
      </c>
      <c r="V8535">
        <f>(Table1[[#This Row],[Price]]-Table1[[#This Row],[Scrap value]])/2</f>
        <v>82.586399999999998</v>
      </c>
    </row>
    <row r="8536" spans="1:22" x14ac:dyDescent="0.25">
      <c r="A8536" t="s">
        <v>37713</v>
      </c>
      <c r="B8536" t="s">
        <v>22</v>
      </c>
      <c r="C8536" t="s">
        <v>47</v>
      </c>
      <c r="D8536" t="s">
        <v>37714</v>
      </c>
      <c r="E8536">
        <v>350.52</v>
      </c>
      <c r="F8536">
        <v>7</v>
      </c>
      <c r="G8536" t="s">
        <v>43728</v>
      </c>
      <c r="H8536" t="s">
        <v>9958</v>
      </c>
      <c r="I8536" s="1">
        <v>45137</v>
      </c>
      <c r="J8536" s="1">
        <v>45658</v>
      </c>
      <c r="K8536" t="s">
        <v>37715</v>
      </c>
      <c r="L8536" t="s">
        <v>37716</v>
      </c>
      <c r="M8536" t="s">
        <v>27</v>
      </c>
      <c r="N8536">
        <v>2</v>
      </c>
      <c r="O8536">
        <f>Table1[[#This Row],[Price]]-0.1*Table1[[#This Row],[Price]]</f>
        <v>315.46799999999996</v>
      </c>
      <c r="P8536" s="9">
        <f>(Table1[[#This Row],[Expiration Date]]-Table1[[#This Row],[Manufacturing Date]])/365</f>
        <v>1.4273972602739726</v>
      </c>
      <c r="Q8536" t="str">
        <f>IF(Table1[[#This Row],[Expiration Date]]-J8544&gt;12/31/2024,"not expired","expired")</f>
        <v>expired</v>
      </c>
      <c r="R8536">
        <f>Table1[[#This Row],[Discounted Price]]*0.95</f>
        <v>299.69459999999992</v>
      </c>
      <c r="S8536">
        <f>Table1[[#This Row],[Discounted Price]]*0.9</f>
        <v>283.9212</v>
      </c>
      <c r="T8536">
        <f>Table1[[#This Row],[Discounted Price]]*0.8</f>
        <v>252.37439999999998</v>
      </c>
      <c r="U8536">
        <f>Table1[[#This Row],[Price]]*0.52</f>
        <v>182.2704</v>
      </c>
      <c r="V8536">
        <f>(Table1[[#This Row],[Price]]-Table1[[#This Row],[Scrap value]])/2</f>
        <v>84.124799999999993</v>
      </c>
    </row>
    <row r="8537" spans="1:22" x14ac:dyDescent="0.25">
      <c r="A8537" t="s">
        <v>37717</v>
      </c>
      <c r="B8537" t="s">
        <v>35</v>
      </c>
      <c r="C8537" t="s">
        <v>47</v>
      </c>
      <c r="D8537" t="s">
        <v>37718</v>
      </c>
      <c r="E8537">
        <v>430.19</v>
      </c>
      <c r="F8537">
        <v>52</v>
      </c>
      <c r="G8537" t="s">
        <v>43730</v>
      </c>
      <c r="H8537" t="s">
        <v>4378</v>
      </c>
      <c r="I8537" s="1">
        <v>44927</v>
      </c>
      <c r="J8537" s="1">
        <v>45292</v>
      </c>
      <c r="K8537" t="s">
        <v>37719</v>
      </c>
      <c r="L8537" t="s">
        <v>37720</v>
      </c>
      <c r="M8537" t="s">
        <v>20</v>
      </c>
      <c r="N8537">
        <v>4</v>
      </c>
      <c r="O8537">
        <f>Table1[[#This Row],[Price]]-0.1*Table1[[#This Row],[Price]]</f>
        <v>387.17099999999999</v>
      </c>
      <c r="P8537" s="9">
        <f>(Table1[[#This Row],[Expiration Date]]-Table1[[#This Row],[Manufacturing Date]])/365</f>
        <v>1</v>
      </c>
      <c r="Q8537" t="str">
        <f>IF(Table1[[#This Row],[Expiration Date]]-J8545&gt;12/31/2024,"not expired","expired")</f>
        <v>expired</v>
      </c>
      <c r="R8537">
        <f>Table1[[#This Row],[Discounted Price]]*0.95</f>
        <v>367.81244999999996</v>
      </c>
      <c r="S8537">
        <f>Table1[[#This Row],[Discounted Price]]*0.9</f>
        <v>348.45389999999998</v>
      </c>
      <c r="T8537">
        <f>Table1[[#This Row],[Discounted Price]]*0.8</f>
        <v>309.73680000000002</v>
      </c>
      <c r="U8537">
        <f>Table1[[#This Row],[Price]]*0.52</f>
        <v>223.69880000000001</v>
      </c>
      <c r="V8537">
        <f>(Table1[[#This Row],[Price]]-Table1[[#This Row],[Scrap value]])/2</f>
        <v>103.2456</v>
      </c>
    </row>
    <row r="8538" spans="1:22" x14ac:dyDescent="0.25">
      <c r="A8538" t="s">
        <v>37721</v>
      </c>
      <c r="B8538" t="s">
        <v>15</v>
      </c>
      <c r="C8538" t="s">
        <v>47</v>
      </c>
      <c r="D8538" t="s">
        <v>37722</v>
      </c>
      <c r="E8538">
        <v>152.53</v>
      </c>
      <c r="F8538">
        <v>61</v>
      </c>
      <c r="G8538" t="s">
        <v>43729</v>
      </c>
      <c r="H8538" t="s">
        <v>1456</v>
      </c>
      <c r="I8538" s="1">
        <v>45137</v>
      </c>
      <c r="J8538" s="1">
        <v>46023</v>
      </c>
      <c r="K8538" t="s">
        <v>37723</v>
      </c>
      <c r="L8538" t="s">
        <v>37724</v>
      </c>
      <c r="M8538" t="s">
        <v>27</v>
      </c>
      <c r="N8538">
        <v>2</v>
      </c>
      <c r="O8538">
        <f>Table1[[#This Row],[Price]]-0.1*Table1[[#This Row],[Price]]</f>
        <v>137.27699999999999</v>
      </c>
      <c r="P8538" s="9">
        <f>(Table1[[#This Row],[Expiration Date]]-Table1[[#This Row],[Manufacturing Date]])/365</f>
        <v>2.4273972602739726</v>
      </c>
      <c r="Q8538" t="str">
        <f>IF(Table1[[#This Row],[Expiration Date]]-J8546&gt;12/31/2024,"not expired","expired")</f>
        <v>not expired</v>
      </c>
      <c r="R8538">
        <f>Table1[[#This Row],[Discounted Price]]*0.95</f>
        <v>130.41314999999997</v>
      </c>
      <c r="S8538">
        <f>Table1[[#This Row],[Discounted Price]]*0.9</f>
        <v>123.54929999999999</v>
      </c>
      <c r="T8538">
        <f>Table1[[#This Row],[Discounted Price]]*0.8</f>
        <v>109.82159999999999</v>
      </c>
      <c r="U8538">
        <f>Table1[[#This Row],[Price]]*0.52</f>
        <v>79.315600000000003</v>
      </c>
      <c r="V8538">
        <f>(Table1[[#This Row],[Price]]-Table1[[#This Row],[Scrap value]])/2</f>
        <v>36.607199999999999</v>
      </c>
    </row>
    <row r="8539" spans="1:22" x14ac:dyDescent="0.25">
      <c r="A8539" t="s">
        <v>37725</v>
      </c>
      <c r="B8539" t="s">
        <v>29</v>
      </c>
      <c r="C8539" t="s">
        <v>47</v>
      </c>
      <c r="D8539" t="s">
        <v>37726</v>
      </c>
      <c r="E8539">
        <v>161.49</v>
      </c>
      <c r="F8539">
        <v>40</v>
      </c>
      <c r="G8539" t="s">
        <v>43728</v>
      </c>
      <c r="H8539" t="s">
        <v>4760</v>
      </c>
      <c r="I8539" s="1">
        <v>45137</v>
      </c>
      <c r="J8539" s="1">
        <v>45658</v>
      </c>
      <c r="K8539" t="s">
        <v>37727</v>
      </c>
      <c r="L8539" t="s">
        <v>37728</v>
      </c>
      <c r="M8539" t="s">
        <v>45</v>
      </c>
      <c r="N8539">
        <v>3</v>
      </c>
      <c r="O8539">
        <f>Table1[[#This Row],[Price]]-0.1*Table1[[#This Row],[Price]]</f>
        <v>145.34100000000001</v>
      </c>
      <c r="P8539" s="9">
        <f>(Table1[[#This Row],[Expiration Date]]-Table1[[#This Row],[Manufacturing Date]])/365</f>
        <v>1.4273972602739726</v>
      </c>
      <c r="Q8539" t="str">
        <f>IF(Table1[[#This Row],[Expiration Date]]-J8547&gt;12/31/2024,"not expired","expired")</f>
        <v>expired</v>
      </c>
      <c r="R8539">
        <f>Table1[[#This Row],[Discounted Price]]*0.95</f>
        <v>138.07395</v>
      </c>
      <c r="S8539">
        <f>Table1[[#This Row],[Discounted Price]]*0.9</f>
        <v>130.80690000000001</v>
      </c>
      <c r="T8539">
        <f>Table1[[#This Row],[Discounted Price]]*0.8</f>
        <v>116.27280000000002</v>
      </c>
      <c r="U8539">
        <f>Table1[[#This Row],[Price]]*0.52</f>
        <v>83.974800000000002</v>
      </c>
      <c r="V8539">
        <f>(Table1[[#This Row],[Price]]-Table1[[#This Row],[Scrap value]])/2</f>
        <v>38.757600000000004</v>
      </c>
    </row>
    <row r="8540" spans="1:22" x14ac:dyDescent="0.25">
      <c r="A8540" t="s">
        <v>37729</v>
      </c>
      <c r="B8540" t="s">
        <v>29</v>
      </c>
      <c r="C8540" t="s">
        <v>47</v>
      </c>
      <c r="D8540" t="s">
        <v>37730</v>
      </c>
      <c r="E8540">
        <v>91.2</v>
      </c>
      <c r="F8540">
        <v>64</v>
      </c>
      <c r="G8540" t="s">
        <v>43730</v>
      </c>
      <c r="H8540" t="s">
        <v>12495</v>
      </c>
      <c r="I8540" s="1">
        <v>45137</v>
      </c>
      <c r="J8540" s="1">
        <v>45292</v>
      </c>
      <c r="K8540" t="s">
        <v>37731</v>
      </c>
      <c r="L8540" t="s">
        <v>37732</v>
      </c>
      <c r="M8540" t="s">
        <v>27</v>
      </c>
      <c r="N8540">
        <v>4</v>
      </c>
      <c r="O8540">
        <f>Table1[[#This Row],[Price]]-0.1*Table1[[#This Row],[Price]]</f>
        <v>82.08</v>
      </c>
      <c r="P8540" s="9">
        <f>(Table1[[#This Row],[Expiration Date]]-Table1[[#This Row],[Manufacturing Date]])/365</f>
        <v>0.42465753424657532</v>
      </c>
      <c r="Q8540" t="str">
        <f>IF(Table1[[#This Row],[Expiration Date]]-J8548&gt;12/31/2024,"not expired","expired")</f>
        <v>expired</v>
      </c>
      <c r="R8540">
        <f>Table1[[#This Row],[Discounted Price]]*0.95</f>
        <v>77.975999999999999</v>
      </c>
      <c r="S8540">
        <f>Table1[[#This Row],[Discounted Price]]*0.9</f>
        <v>73.872</v>
      </c>
      <c r="T8540">
        <f>Table1[[#This Row],[Discounted Price]]*0.8</f>
        <v>65.664000000000001</v>
      </c>
      <c r="U8540">
        <f>Table1[[#This Row],[Price]]*0.52</f>
        <v>47.424000000000007</v>
      </c>
      <c r="V8540">
        <f>(Table1[[#This Row],[Price]]-Table1[[#This Row],[Scrap value]])/2</f>
        <v>21.887999999999998</v>
      </c>
    </row>
    <row r="8541" spans="1:22" x14ac:dyDescent="0.25">
      <c r="A8541" t="s">
        <v>37733</v>
      </c>
      <c r="B8541" t="s">
        <v>35</v>
      </c>
      <c r="C8541" t="s">
        <v>47</v>
      </c>
      <c r="D8541" t="s">
        <v>37734</v>
      </c>
      <c r="E8541">
        <v>484.16</v>
      </c>
      <c r="F8541">
        <v>27</v>
      </c>
      <c r="G8541" t="s">
        <v>43730</v>
      </c>
      <c r="H8541" t="s">
        <v>1358</v>
      </c>
      <c r="I8541" s="1">
        <v>45137</v>
      </c>
      <c r="J8541" s="1">
        <v>45658</v>
      </c>
      <c r="K8541" t="s">
        <v>37735</v>
      </c>
      <c r="L8541" t="s">
        <v>37736</v>
      </c>
      <c r="M8541" t="s">
        <v>20</v>
      </c>
      <c r="N8541">
        <v>1</v>
      </c>
      <c r="O8541">
        <f>Table1[[#This Row],[Price]]-0.1*Table1[[#This Row],[Price]]</f>
        <v>435.74400000000003</v>
      </c>
      <c r="P8541" s="9">
        <f>(Table1[[#This Row],[Expiration Date]]-Table1[[#This Row],[Manufacturing Date]])/365</f>
        <v>1.4273972602739726</v>
      </c>
      <c r="Q8541" t="str">
        <f>IF(Table1[[#This Row],[Expiration Date]]-J8549&gt;12/31/2024,"not expired","expired")</f>
        <v>expired</v>
      </c>
      <c r="R8541">
        <f>Table1[[#This Row],[Discounted Price]]*0.95</f>
        <v>413.95679999999999</v>
      </c>
      <c r="S8541">
        <f>Table1[[#This Row],[Discounted Price]]*0.9</f>
        <v>392.16960000000006</v>
      </c>
      <c r="T8541">
        <f>Table1[[#This Row],[Discounted Price]]*0.8</f>
        <v>348.59520000000003</v>
      </c>
      <c r="U8541">
        <f>Table1[[#This Row],[Price]]*0.52</f>
        <v>251.76320000000001</v>
      </c>
      <c r="V8541">
        <f>(Table1[[#This Row],[Price]]-Table1[[#This Row],[Scrap value]])/2</f>
        <v>116.19840000000001</v>
      </c>
    </row>
    <row r="8542" spans="1:22" x14ac:dyDescent="0.25">
      <c r="A8542" t="s">
        <v>37737</v>
      </c>
      <c r="B8542" t="s">
        <v>22</v>
      </c>
      <c r="C8542" t="s">
        <v>47</v>
      </c>
      <c r="D8542" t="s">
        <v>37738</v>
      </c>
      <c r="E8542">
        <v>473.84</v>
      </c>
      <c r="F8542">
        <v>96</v>
      </c>
      <c r="G8542" t="s">
        <v>43728</v>
      </c>
      <c r="H8542" t="s">
        <v>37739</v>
      </c>
      <c r="I8542" s="1">
        <v>45000</v>
      </c>
      <c r="J8542" s="1">
        <v>46023</v>
      </c>
      <c r="K8542" t="s">
        <v>37740</v>
      </c>
      <c r="L8542" t="s">
        <v>37741</v>
      </c>
      <c r="M8542" t="s">
        <v>45</v>
      </c>
      <c r="N8542">
        <v>2</v>
      </c>
      <c r="O8542">
        <f>Table1[[#This Row],[Price]]-0.1*Table1[[#This Row],[Price]]</f>
        <v>426.45599999999996</v>
      </c>
      <c r="P8542" s="9">
        <f>(Table1[[#This Row],[Expiration Date]]-Table1[[#This Row],[Manufacturing Date]])/365</f>
        <v>2.8027397260273972</v>
      </c>
      <c r="Q8542" t="str">
        <f>IF(Table1[[#This Row],[Expiration Date]]-J8550&gt;12/31/2024,"not expired","expired")</f>
        <v>expired</v>
      </c>
      <c r="R8542">
        <f>Table1[[#This Row],[Discounted Price]]*0.95</f>
        <v>405.13319999999993</v>
      </c>
      <c r="S8542">
        <f>Table1[[#This Row],[Discounted Price]]*0.9</f>
        <v>383.81039999999996</v>
      </c>
      <c r="T8542">
        <f>Table1[[#This Row],[Discounted Price]]*0.8</f>
        <v>341.16480000000001</v>
      </c>
      <c r="U8542">
        <f>Table1[[#This Row],[Price]]*0.52</f>
        <v>246.39679999999998</v>
      </c>
      <c r="V8542">
        <f>(Table1[[#This Row],[Price]]-Table1[[#This Row],[Scrap value]])/2</f>
        <v>113.7216</v>
      </c>
    </row>
    <row r="8543" spans="1:22" x14ac:dyDescent="0.25">
      <c r="A8543" t="s">
        <v>37742</v>
      </c>
      <c r="B8543" t="s">
        <v>15</v>
      </c>
      <c r="C8543" t="s">
        <v>47</v>
      </c>
      <c r="D8543" t="s">
        <v>37743</v>
      </c>
      <c r="E8543">
        <v>172.94</v>
      </c>
      <c r="F8543">
        <v>78</v>
      </c>
      <c r="G8543" t="s">
        <v>43730</v>
      </c>
      <c r="H8543" t="s">
        <v>37744</v>
      </c>
      <c r="I8543" s="1">
        <v>44927</v>
      </c>
      <c r="J8543" s="1">
        <v>46023</v>
      </c>
      <c r="K8543" t="s">
        <v>37745</v>
      </c>
      <c r="L8543" t="s">
        <v>37746</v>
      </c>
      <c r="M8543" t="s">
        <v>20</v>
      </c>
      <c r="N8543">
        <v>2</v>
      </c>
      <c r="O8543">
        <f>Table1[[#This Row],[Price]]-0.1*Table1[[#This Row],[Price]]</f>
        <v>155.64599999999999</v>
      </c>
      <c r="P8543" s="9">
        <f>(Table1[[#This Row],[Expiration Date]]-Table1[[#This Row],[Manufacturing Date]])/365</f>
        <v>3.0027397260273974</v>
      </c>
      <c r="Q8543" t="str">
        <f>IF(Table1[[#This Row],[Expiration Date]]-J8551&gt;12/31/2024,"not expired","expired")</f>
        <v>not expired</v>
      </c>
      <c r="R8543">
        <f>Table1[[#This Row],[Discounted Price]]*0.95</f>
        <v>147.86369999999999</v>
      </c>
      <c r="S8543">
        <f>Table1[[#This Row],[Discounted Price]]*0.9</f>
        <v>140.0814</v>
      </c>
      <c r="T8543">
        <f>Table1[[#This Row],[Discounted Price]]*0.8</f>
        <v>124.51679999999999</v>
      </c>
      <c r="U8543">
        <f>Table1[[#This Row],[Price]]*0.52</f>
        <v>89.928799999999995</v>
      </c>
      <c r="V8543">
        <f>(Table1[[#This Row],[Price]]-Table1[[#This Row],[Scrap value]])/2</f>
        <v>41.505600000000001</v>
      </c>
    </row>
    <row r="8544" spans="1:22" x14ac:dyDescent="0.25">
      <c r="A8544" t="s">
        <v>37747</v>
      </c>
      <c r="B8544" t="s">
        <v>15</v>
      </c>
      <c r="C8544" t="s">
        <v>47</v>
      </c>
      <c r="D8544" t="s">
        <v>37748</v>
      </c>
      <c r="E8544">
        <v>250.86</v>
      </c>
      <c r="F8544">
        <v>81</v>
      </c>
      <c r="G8544" t="s">
        <v>43729</v>
      </c>
      <c r="H8544" t="s">
        <v>17364</v>
      </c>
      <c r="I8544" s="1">
        <v>44927</v>
      </c>
      <c r="J8544" s="1">
        <v>46023</v>
      </c>
      <c r="K8544" t="s">
        <v>37749</v>
      </c>
      <c r="L8544" t="s">
        <v>37750</v>
      </c>
      <c r="M8544" t="s">
        <v>20</v>
      </c>
      <c r="N8544">
        <v>5</v>
      </c>
      <c r="O8544">
        <f>Table1[[#This Row],[Price]]-0.1*Table1[[#This Row],[Price]]</f>
        <v>225.774</v>
      </c>
      <c r="P8544" s="9">
        <f>(Table1[[#This Row],[Expiration Date]]-Table1[[#This Row],[Manufacturing Date]])/365</f>
        <v>3.0027397260273974</v>
      </c>
      <c r="Q8544" t="str">
        <f>IF(Table1[[#This Row],[Expiration Date]]-J8552&gt;12/31/2024,"not expired","expired")</f>
        <v>expired</v>
      </c>
      <c r="R8544">
        <f>Table1[[#This Row],[Discounted Price]]*0.95</f>
        <v>214.4853</v>
      </c>
      <c r="S8544">
        <f>Table1[[#This Row],[Discounted Price]]*0.9</f>
        <v>203.19660000000002</v>
      </c>
      <c r="T8544">
        <f>Table1[[#This Row],[Discounted Price]]*0.8</f>
        <v>180.61920000000001</v>
      </c>
      <c r="U8544">
        <f>Table1[[#This Row],[Price]]*0.52</f>
        <v>130.44720000000001</v>
      </c>
      <c r="V8544">
        <f>(Table1[[#This Row],[Price]]-Table1[[#This Row],[Scrap value]])/2</f>
        <v>60.206400000000002</v>
      </c>
    </row>
    <row r="8545" spans="1:22" x14ac:dyDescent="0.25">
      <c r="A8545" t="s">
        <v>37751</v>
      </c>
      <c r="B8545" t="s">
        <v>29</v>
      </c>
      <c r="C8545" t="s">
        <v>47</v>
      </c>
      <c r="D8545" t="s">
        <v>37752</v>
      </c>
      <c r="E8545">
        <v>275.04000000000002</v>
      </c>
      <c r="F8545">
        <v>63</v>
      </c>
      <c r="G8545" t="s">
        <v>43729</v>
      </c>
      <c r="H8545" t="s">
        <v>21364</v>
      </c>
      <c r="I8545" s="1">
        <v>44927</v>
      </c>
      <c r="J8545" s="1">
        <v>45658</v>
      </c>
      <c r="K8545" t="s">
        <v>37753</v>
      </c>
      <c r="L8545" t="s">
        <v>37754</v>
      </c>
      <c r="M8545" t="s">
        <v>27</v>
      </c>
      <c r="N8545">
        <v>1</v>
      </c>
      <c r="O8545">
        <f>Table1[[#This Row],[Price]]-0.1*Table1[[#This Row],[Price]]</f>
        <v>247.536</v>
      </c>
      <c r="P8545" s="9">
        <f>(Table1[[#This Row],[Expiration Date]]-Table1[[#This Row],[Manufacturing Date]])/365</f>
        <v>2.0027397260273974</v>
      </c>
      <c r="Q8545" t="str">
        <f>IF(Table1[[#This Row],[Expiration Date]]-J8553&gt;12/31/2024,"not expired","expired")</f>
        <v>expired</v>
      </c>
      <c r="R8545">
        <f>Table1[[#This Row],[Discounted Price]]*0.95</f>
        <v>235.1592</v>
      </c>
      <c r="S8545">
        <f>Table1[[#This Row],[Discounted Price]]*0.9</f>
        <v>222.7824</v>
      </c>
      <c r="T8545">
        <f>Table1[[#This Row],[Discounted Price]]*0.8</f>
        <v>198.02880000000002</v>
      </c>
      <c r="U8545">
        <f>Table1[[#This Row],[Price]]*0.52</f>
        <v>143.02080000000001</v>
      </c>
      <c r="V8545">
        <f>(Table1[[#This Row],[Price]]-Table1[[#This Row],[Scrap value]])/2</f>
        <v>66.009600000000006</v>
      </c>
    </row>
    <row r="8546" spans="1:22" x14ac:dyDescent="0.25">
      <c r="A8546" t="s">
        <v>37755</v>
      </c>
      <c r="B8546" t="s">
        <v>29</v>
      </c>
      <c r="C8546" t="s">
        <v>47</v>
      </c>
      <c r="D8546" t="s">
        <v>37756</v>
      </c>
      <c r="E8546">
        <v>280.70999999999998</v>
      </c>
      <c r="F8546">
        <v>10</v>
      </c>
      <c r="G8546" t="s">
        <v>43728</v>
      </c>
      <c r="H8546" t="s">
        <v>37757</v>
      </c>
      <c r="I8546" s="1">
        <v>45000</v>
      </c>
      <c r="J8546" s="1">
        <v>45658</v>
      </c>
      <c r="K8546" t="s">
        <v>37758</v>
      </c>
      <c r="L8546" t="s">
        <v>37759</v>
      </c>
      <c r="M8546" t="s">
        <v>20</v>
      </c>
      <c r="N8546">
        <v>3</v>
      </c>
      <c r="O8546">
        <f>Table1[[#This Row],[Price]]-0.1*Table1[[#This Row],[Price]]</f>
        <v>252.63899999999998</v>
      </c>
      <c r="P8546" s="9">
        <f>(Table1[[#This Row],[Expiration Date]]-Table1[[#This Row],[Manufacturing Date]])/365</f>
        <v>1.8027397260273972</v>
      </c>
      <c r="Q8546" t="str">
        <f>IF(Table1[[#This Row],[Expiration Date]]-J8554&gt;12/31/2024,"not expired","expired")</f>
        <v>expired</v>
      </c>
      <c r="R8546">
        <f>Table1[[#This Row],[Discounted Price]]*0.95</f>
        <v>240.00704999999996</v>
      </c>
      <c r="S8546">
        <f>Table1[[#This Row],[Discounted Price]]*0.9</f>
        <v>227.37509999999997</v>
      </c>
      <c r="T8546">
        <f>Table1[[#This Row],[Discounted Price]]*0.8</f>
        <v>202.1112</v>
      </c>
      <c r="U8546">
        <f>Table1[[#This Row],[Price]]*0.52</f>
        <v>145.9692</v>
      </c>
      <c r="V8546">
        <f>(Table1[[#This Row],[Price]]-Table1[[#This Row],[Scrap value]])/2</f>
        <v>67.370399999999989</v>
      </c>
    </row>
    <row r="8547" spans="1:22" x14ac:dyDescent="0.25">
      <c r="A8547" t="s">
        <v>37760</v>
      </c>
      <c r="B8547" t="s">
        <v>29</v>
      </c>
      <c r="C8547" t="s">
        <v>47</v>
      </c>
      <c r="D8547" t="s">
        <v>37761</v>
      </c>
      <c r="E8547">
        <v>466.95</v>
      </c>
      <c r="F8547">
        <v>100</v>
      </c>
      <c r="G8547" t="s">
        <v>43730</v>
      </c>
      <c r="H8547" t="s">
        <v>37762</v>
      </c>
      <c r="I8547" s="1">
        <v>45137</v>
      </c>
      <c r="J8547" s="1">
        <v>45658</v>
      </c>
      <c r="K8547" t="s">
        <v>37763</v>
      </c>
      <c r="L8547" t="s">
        <v>37764</v>
      </c>
      <c r="M8547" t="s">
        <v>20</v>
      </c>
      <c r="N8547">
        <v>3</v>
      </c>
      <c r="O8547">
        <f>Table1[[#This Row],[Price]]-0.1*Table1[[#This Row],[Price]]</f>
        <v>420.255</v>
      </c>
      <c r="P8547" s="9">
        <f>(Table1[[#This Row],[Expiration Date]]-Table1[[#This Row],[Manufacturing Date]])/365</f>
        <v>1.4273972602739726</v>
      </c>
      <c r="Q8547" t="str">
        <f>IF(Table1[[#This Row],[Expiration Date]]-J8555&gt;12/31/2024,"not expired","expired")</f>
        <v>not expired</v>
      </c>
      <c r="R8547">
        <f>Table1[[#This Row],[Discounted Price]]*0.95</f>
        <v>399.24224999999996</v>
      </c>
      <c r="S8547">
        <f>Table1[[#This Row],[Discounted Price]]*0.9</f>
        <v>378.22950000000003</v>
      </c>
      <c r="T8547">
        <f>Table1[[#This Row],[Discounted Price]]*0.8</f>
        <v>336.20400000000001</v>
      </c>
      <c r="U8547">
        <f>Table1[[#This Row],[Price]]*0.52</f>
        <v>242.81399999999999</v>
      </c>
      <c r="V8547">
        <f>(Table1[[#This Row],[Price]]-Table1[[#This Row],[Scrap value]])/2</f>
        <v>112.068</v>
      </c>
    </row>
    <row r="8548" spans="1:22" x14ac:dyDescent="0.25">
      <c r="A8548" t="s">
        <v>37765</v>
      </c>
      <c r="B8548" t="s">
        <v>22</v>
      </c>
      <c r="C8548" t="s">
        <v>47</v>
      </c>
      <c r="D8548" t="s">
        <v>37766</v>
      </c>
      <c r="E8548">
        <v>261.38</v>
      </c>
      <c r="F8548">
        <v>10</v>
      </c>
      <c r="G8548" t="s">
        <v>43728</v>
      </c>
      <c r="H8548" t="s">
        <v>37767</v>
      </c>
      <c r="I8548" s="1">
        <v>44927</v>
      </c>
      <c r="J8548" s="1">
        <v>45658</v>
      </c>
      <c r="K8548" t="s">
        <v>37768</v>
      </c>
      <c r="L8548" t="s">
        <v>37769</v>
      </c>
      <c r="M8548" t="s">
        <v>27</v>
      </c>
      <c r="N8548">
        <v>5</v>
      </c>
      <c r="O8548">
        <f>Table1[[#This Row],[Price]]-0.1*Table1[[#This Row],[Price]]</f>
        <v>235.24199999999999</v>
      </c>
      <c r="P8548" s="9">
        <f>(Table1[[#This Row],[Expiration Date]]-Table1[[#This Row],[Manufacturing Date]])/365</f>
        <v>2.0027397260273974</v>
      </c>
      <c r="Q8548" t="str">
        <f>IF(Table1[[#This Row],[Expiration Date]]-J8556&gt;12/31/2024,"not expired","expired")</f>
        <v>not expired</v>
      </c>
      <c r="R8548">
        <f>Table1[[#This Row],[Discounted Price]]*0.95</f>
        <v>223.47989999999999</v>
      </c>
      <c r="S8548">
        <f>Table1[[#This Row],[Discounted Price]]*0.9</f>
        <v>211.71779999999998</v>
      </c>
      <c r="T8548">
        <f>Table1[[#This Row],[Discounted Price]]*0.8</f>
        <v>188.1936</v>
      </c>
      <c r="U8548">
        <f>Table1[[#This Row],[Price]]*0.52</f>
        <v>135.91759999999999</v>
      </c>
      <c r="V8548">
        <f>(Table1[[#This Row],[Price]]-Table1[[#This Row],[Scrap value]])/2</f>
        <v>62.731200000000001</v>
      </c>
    </row>
    <row r="8549" spans="1:22" x14ac:dyDescent="0.25">
      <c r="A8549" t="s">
        <v>37770</v>
      </c>
      <c r="B8549" t="s">
        <v>22</v>
      </c>
      <c r="C8549" t="s">
        <v>47</v>
      </c>
      <c r="D8549" t="s">
        <v>37771</v>
      </c>
      <c r="E8549">
        <v>301.35000000000002</v>
      </c>
      <c r="F8549">
        <v>17</v>
      </c>
      <c r="G8549" t="s">
        <v>43728</v>
      </c>
      <c r="H8549" t="s">
        <v>14296</v>
      </c>
      <c r="I8549" s="1">
        <v>45137</v>
      </c>
      <c r="J8549" s="1">
        <v>46023</v>
      </c>
      <c r="K8549" t="s">
        <v>37772</v>
      </c>
      <c r="L8549" t="s">
        <v>37773</v>
      </c>
      <c r="M8549" t="s">
        <v>45</v>
      </c>
      <c r="N8549">
        <v>4</v>
      </c>
      <c r="O8549">
        <f>Table1[[#This Row],[Price]]-0.1*Table1[[#This Row],[Price]]</f>
        <v>271.21500000000003</v>
      </c>
      <c r="P8549" s="9">
        <f>(Table1[[#This Row],[Expiration Date]]-Table1[[#This Row],[Manufacturing Date]])/365</f>
        <v>2.4273972602739726</v>
      </c>
      <c r="Q8549" t="str">
        <f>IF(Table1[[#This Row],[Expiration Date]]-J8557&gt;12/31/2024,"not expired","expired")</f>
        <v>not expired</v>
      </c>
      <c r="R8549">
        <f>Table1[[#This Row],[Discounted Price]]*0.95</f>
        <v>257.65424999999999</v>
      </c>
      <c r="S8549">
        <f>Table1[[#This Row],[Discounted Price]]*0.9</f>
        <v>244.09350000000003</v>
      </c>
      <c r="T8549">
        <f>Table1[[#This Row],[Discounted Price]]*0.8</f>
        <v>216.97200000000004</v>
      </c>
      <c r="U8549">
        <f>Table1[[#This Row],[Price]]*0.52</f>
        <v>156.70200000000003</v>
      </c>
      <c r="V8549">
        <f>(Table1[[#This Row],[Price]]-Table1[[#This Row],[Scrap value]])/2</f>
        <v>72.323999999999998</v>
      </c>
    </row>
    <row r="8550" spans="1:22" x14ac:dyDescent="0.25">
      <c r="A8550" t="s">
        <v>37774</v>
      </c>
      <c r="B8550" t="s">
        <v>35</v>
      </c>
      <c r="C8550" t="s">
        <v>47</v>
      </c>
      <c r="D8550" t="s">
        <v>37775</v>
      </c>
      <c r="E8550">
        <v>143.96</v>
      </c>
      <c r="F8550">
        <v>32</v>
      </c>
      <c r="G8550" t="s">
        <v>43729</v>
      </c>
      <c r="H8550" t="s">
        <v>8976</v>
      </c>
      <c r="I8550" s="1">
        <v>44927</v>
      </c>
      <c r="J8550" s="1">
        <v>46023</v>
      </c>
      <c r="K8550" t="s">
        <v>37776</v>
      </c>
      <c r="L8550" t="s">
        <v>37777</v>
      </c>
      <c r="M8550" t="s">
        <v>45</v>
      </c>
      <c r="N8550">
        <v>3</v>
      </c>
      <c r="O8550">
        <f>Table1[[#This Row],[Price]]-0.1*Table1[[#This Row],[Price]]</f>
        <v>129.56400000000002</v>
      </c>
      <c r="P8550" s="9">
        <f>(Table1[[#This Row],[Expiration Date]]-Table1[[#This Row],[Manufacturing Date]])/365</f>
        <v>3.0027397260273974</v>
      </c>
      <c r="Q8550" t="str">
        <f>IF(Table1[[#This Row],[Expiration Date]]-J8558&gt;12/31/2024,"not expired","expired")</f>
        <v>expired</v>
      </c>
      <c r="R8550">
        <f>Table1[[#This Row],[Discounted Price]]*0.95</f>
        <v>123.08580000000002</v>
      </c>
      <c r="S8550">
        <f>Table1[[#This Row],[Discounted Price]]*0.9</f>
        <v>116.60760000000002</v>
      </c>
      <c r="T8550">
        <f>Table1[[#This Row],[Discounted Price]]*0.8</f>
        <v>103.65120000000002</v>
      </c>
      <c r="U8550">
        <f>Table1[[#This Row],[Price]]*0.52</f>
        <v>74.859200000000001</v>
      </c>
      <c r="V8550">
        <f>(Table1[[#This Row],[Price]]-Table1[[#This Row],[Scrap value]])/2</f>
        <v>34.550400000000003</v>
      </c>
    </row>
    <row r="8551" spans="1:22" x14ac:dyDescent="0.25">
      <c r="A8551" t="s">
        <v>37778</v>
      </c>
      <c r="B8551" t="s">
        <v>15</v>
      </c>
      <c r="C8551" t="s">
        <v>47</v>
      </c>
      <c r="D8551" t="s">
        <v>37779</v>
      </c>
      <c r="E8551">
        <v>82.81</v>
      </c>
      <c r="F8551">
        <v>9</v>
      </c>
      <c r="G8551" t="s">
        <v>43730</v>
      </c>
      <c r="H8551" t="s">
        <v>37780</v>
      </c>
      <c r="I8551" s="1">
        <v>44927</v>
      </c>
      <c r="J8551" s="1">
        <v>45292</v>
      </c>
      <c r="K8551" t="s">
        <v>37781</v>
      </c>
      <c r="L8551" t="s">
        <v>37782</v>
      </c>
      <c r="M8551" t="s">
        <v>27</v>
      </c>
      <c r="N8551">
        <v>3</v>
      </c>
      <c r="O8551">
        <f>Table1[[#This Row],[Price]]-0.1*Table1[[#This Row],[Price]]</f>
        <v>74.528999999999996</v>
      </c>
      <c r="P8551" s="9">
        <f>(Table1[[#This Row],[Expiration Date]]-Table1[[#This Row],[Manufacturing Date]])/365</f>
        <v>1</v>
      </c>
      <c r="Q8551" t="str">
        <f>IF(Table1[[#This Row],[Expiration Date]]-J8559&gt;12/31/2024,"not expired","expired")</f>
        <v>expired</v>
      </c>
      <c r="R8551">
        <f>Table1[[#This Row],[Discounted Price]]*0.95</f>
        <v>70.802549999999997</v>
      </c>
      <c r="S8551">
        <f>Table1[[#This Row],[Discounted Price]]*0.9</f>
        <v>67.076099999999997</v>
      </c>
      <c r="T8551">
        <f>Table1[[#This Row],[Discounted Price]]*0.8</f>
        <v>59.623199999999997</v>
      </c>
      <c r="U8551">
        <f>Table1[[#This Row],[Price]]*0.52</f>
        <v>43.061199999999999</v>
      </c>
      <c r="V8551">
        <f>(Table1[[#This Row],[Price]]-Table1[[#This Row],[Scrap value]])/2</f>
        <v>19.874400000000001</v>
      </c>
    </row>
    <row r="8552" spans="1:22" x14ac:dyDescent="0.25">
      <c r="A8552" t="s">
        <v>37783</v>
      </c>
      <c r="B8552" t="s">
        <v>29</v>
      </c>
      <c r="C8552" t="s">
        <v>47</v>
      </c>
      <c r="D8552" t="s">
        <v>37784</v>
      </c>
      <c r="E8552">
        <v>410.08</v>
      </c>
      <c r="F8552">
        <v>94</v>
      </c>
      <c r="G8552" t="s">
        <v>43730</v>
      </c>
      <c r="H8552" t="s">
        <v>12121</v>
      </c>
      <c r="I8552" s="1">
        <v>45137</v>
      </c>
      <c r="J8552" s="1">
        <v>46023</v>
      </c>
      <c r="K8552" t="s">
        <v>37785</v>
      </c>
      <c r="L8552" t="s">
        <v>37786</v>
      </c>
      <c r="M8552" t="s">
        <v>20</v>
      </c>
      <c r="N8552">
        <v>1</v>
      </c>
      <c r="O8552">
        <f>Table1[[#This Row],[Price]]-0.1*Table1[[#This Row],[Price]]</f>
        <v>369.072</v>
      </c>
      <c r="P8552" s="9">
        <f>(Table1[[#This Row],[Expiration Date]]-Table1[[#This Row],[Manufacturing Date]])/365</f>
        <v>2.4273972602739726</v>
      </c>
      <c r="Q8552" t="str">
        <f>IF(Table1[[#This Row],[Expiration Date]]-J8560&gt;12/31/2024,"not expired","expired")</f>
        <v>not expired</v>
      </c>
      <c r="R8552">
        <f>Table1[[#This Row],[Discounted Price]]*0.95</f>
        <v>350.61840000000001</v>
      </c>
      <c r="S8552">
        <f>Table1[[#This Row],[Discounted Price]]*0.9</f>
        <v>332.16480000000001</v>
      </c>
      <c r="T8552">
        <f>Table1[[#This Row],[Discounted Price]]*0.8</f>
        <v>295.25760000000002</v>
      </c>
      <c r="U8552">
        <f>Table1[[#This Row],[Price]]*0.52</f>
        <v>213.24160000000001</v>
      </c>
      <c r="V8552">
        <f>(Table1[[#This Row],[Price]]-Table1[[#This Row],[Scrap value]])/2</f>
        <v>98.419199999999989</v>
      </c>
    </row>
    <row r="8553" spans="1:22" x14ac:dyDescent="0.25">
      <c r="A8553" t="s">
        <v>37787</v>
      </c>
      <c r="B8553" t="s">
        <v>29</v>
      </c>
      <c r="C8553" t="s">
        <v>47</v>
      </c>
      <c r="D8553" t="s">
        <v>37788</v>
      </c>
      <c r="E8553">
        <v>97.22</v>
      </c>
      <c r="F8553">
        <v>6</v>
      </c>
      <c r="G8553" t="s">
        <v>43730</v>
      </c>
      <c r="H8553" t="s">
        <v>19940</v>
      </c>
      <c r="I8553" s="1">
        <v>45000</v>
      </c>
      <c r="J8553" s="1">
        <v>45658</v>
      </c>
      <c r="K8553" t="s">
        <v>37789</v>
      </c>
      <c r="L8553" t="s">
        <v>37790</v>
      </c>
      <c r="M8553" t="s">
        <v>27</v>
      </c>
      <c r="N8553">
        <v>3</v>
      </c>
      <c r="O8553">
        <f>Table1[[#This Row],[Price]]-0.1*Table1[[#This Row],[Price]]</f>
        <v>87.49799999999999</v>
      </c>
      <c r="P8553" s="9">
        <f>(Table1[[#This Row],[Expiration Date]]-Table1[[#This Row],[Manufacturing Date]])/365</f>
        <v>1.8027397260273972</v>
      </c>
      <c r="Q8553" t="str">
        <f>IF(Table1[[#This Row],[Expiration Date]]-J8561&gt;12/31/2024,"not expired","expired")</f>
        <v>not expired</v>
      </c>
      <c r="R8553">
        <f>Table1[[#This Row],[Discounted Price]]*0.95</f>
        <v>83.123099999999994</v>
      </c>
      <c r="S8553">
        <f>Table1[[#This Row],[Discounted Price]]*0.9</f>
        <v>78.748199999999997</v>
      </c>
      <c r="T8553">
        <f>Table1[[#This Row],[Discounted Price]]*0.8</f>
        <v>69.99839999999999</v>
      </c>
      <c r="U8553">
        <f>Table1[[#This Row],[Price]]*0.52</f>
        <v>50.554400000000001</v>
      </c>
      <c r="V8553">
        <f>(Table1[[#This Row],[Price]]-Table1[[#This Row],[Scrap value]])/2</f>
        <v>23.332799999999999</v>
      </c>
    </row>
    <row r="8554" spans="1:22" x14ac:dyDescent="0.25">
      <c r="A8554" t="s">
        <v>37791</v>
      </c>
      <c r="B8554" t="s">
        <v>22</v>
      </c>
      <c r="C8554" t="s">
        <v>47</v>
      </c>
      <c r="D8554" t="s">
        <v>37792</v>
      </c>
      <c r="E8554">
        <v>467.7</v>
      </c>
      <c r="F8554">
        <v>17</v>
      </c>
      <c r="G8554" t="s">
        <v>43728</v>
      </c>
      <c r="H8554" t="s">
        <v>18770</v>
      </c>
      <c r="I8554" s="1">
        <v>44927</v>
      </c>
      <c r="J8554" s="1">
        <v>46023</v>
      </c>
      <c r="K8554" t="s">
        <v>37793</v>
      </c>
      <c r="L8554" t="s">
        <v>37794</v>
      </c>
      <c r="M8554" t="s">
        <v>20</v>
      </c>
      <c r="N8554">
        <v>4</v>
      </c>
      <c r="O8554">
        <f>Table1[[#This Row],[Price]]-0.1*Table1[[#This Row],[Price]]</f>
        <v>420.93</v>
      </c>
      <c r="P8554" s="9">
        <f>(Table1[[#This Row],[Expiration Date]]-Table1[[#This Row],[Manufacturing Date]])/365</f>
        <v>3.0027397260273974</v>
      </c>
      <c r="Q8554" t="str">
        <f>IF(Table1[[#This Row],[Expiration Date]]-J8562&gt;12/31/2024,"not expired","expired")</f>
        <v>expired</v>
      </c>
      <c r="R8554">
        <f>Table1[[#This Row],[Discounted Price]]*0.95</f>
        <v>399.88349999999997</v>
      </c>
      <c r="S8554">
        <f>Table1[[#This Row],[Discounted Price]]*0.9</f>
        <v>378.83699999999999</v>
      </c>
      <c r="T8554">
        <f>Table1[[#This Row],[Discounted Price]]*0.8</f>
        <v>336.74400000000003</v>
      </c>
      <c r="U8554">
        <f>Table1[[#This Row],[Price]]*0.52</f>
        <v>243.20400000000001</v>
      </c>
      <c r="V8554">
        <f>(Table1[[#This Row],[Price]]-Table1[[#This Row],[Scrap value]])/2</f>
        <v>112.24799999999999</v>
      </c>
    </row>
    <row r="8555" spans="1:22" x14ac:dyDescent="0.25">
      <c r="A8555" t="s">
        <v>37795</v>
      </c>
      <c r="B8555" t="s">
        <v>22</v>
      </c>
      <c r="C8555" t="s">
        <v>47</v>
      </c>
      <c r="D8555" t="s">
        <v>37796</v>
      </c>
      <c r="E8555">
        <v>331.31</v>
      </c>
      <c r="F8555">
        <v>90</v>
      </c>
      <c r="G8555" t="s">
        <v>43729</v>
      </c>
      <c r="H8555" t="s">
        <v>5426</v>
      </c>
      <c r="I8555" s="1">
        <v>45000</v>
      </c>
      <c r="J8555" s="1">
        <v>45292</v>
      </c>
      <c r="K8555" t="s">
        <v>37797</v>
      </c>
      <c r="L8555" t="s">
        <v>37798</v>
      </c>
      <c r="M8555" t="s">
        <v>27</v>
      </c>
      <c r="N8555">
        <v>5</v>
      </c>
      <c r="O8555">
        <f>Table1[[#This Row],[Price]]-0.1*Table1[[#This Row],[Price]]</f>
        <v>298.17899999999997</v>
      </c>
      <c r="P8555" s="9">
        <f>(Table1[[#This Row],[Expiration Date]]-Table1[[#This Row],[Manufacturing Date]])/365</f>
        <v>0.8</v>
      </c>
      <c r="Q8555" t="str">
        <f>IF(Table1[[#This Row],[Expiration Date]]-J8563&gt;12/31/2024,"not expired","expired")</f>
        <v>expired</v>
      </c>
      <c r="R8555">
        <f>Table1[[#This Row],[Discounted Price]]*0.95</f>
        <v>283.27004999999997</v>
      </c>
      <c r="S8555">
        <f>Table1[[#This Row],[Discounted Price]]*0.9</f>
        <v>268.36109999999996</v>
      </c>
      <c r="T8555">
        <f>Table1[[#This Row],[Discounted Price]]*0.8</f>
        <v>238.54319999999998</v>
      </c>
      <c r="U8555">
        <f>Table1[[#This Row],[Price]]*0.52</f>
        <v>172.28120000000001</v>
      </c>
      <c r="V8555">
        <f>(Table1[[#This Row],[Price]]-Table1[[#This Row],[Scrap value]])/2</f>
        <v>79.514399999999995</v>
      </c>
    </row>
    <row r="8556" spans="1:22" x14ac:dyDescent="0.25">
      <c r="A8556" t="s">
        <v>37799</v>
      </c>
      <c r="B8556" t="s">
        <v>22</v>
      </c>
      <c r="C8556" t="s">
        <v>47</v>
      </c>
      <c r="D8556" t="s">
        <v>37800</v>
      </c>
      <c r="E8556">
        <v>333.26</v>
      </c>
      <c r="F8556">
        <v>83</v>
      </c>
      <c r="G8556" t="s">
        <v>43728</v>
      </c>
      <c r="H8556" t="s">
        <v>14319</v>
      </c>
      <c r="I8556" s="1">
        <v>45000</v>
      </c>
      <c r="J8556" s="1">
        <v>45292</v>
      </c>
      <c r="K8556" t="s">
        <v>37801</v>
      </c>
      <c r="L8556" t="s">
        <v>37802</v>
      </c>
      <c r="M8556" t="s">
        <v>45</v>
      </c>
      <c r="N8556">
        <v>3</v>
      </c>
      <c r="O8556">
        <f>Table1[[#This Row],[Price]]-0.1*Table1[[#This Row],[Price]]</f>
        <v>299.93399999999997</v>
      </c>
      <c r="P8556" s="9">
        <f>(Table1[[#This Row],[Expiration Date]]-Table1[[#This Row],[Manufacturing Date]])/365</f>
        <v>0.8</v>
      </c>
      <c r="Q8556" t="str">
        <f>IF(Table1[[#This Row],[Expiration Date]]-J8564&gt;12/31/2024,"not expired","expired")</f>
        <v>expired</v>
      </c>
      <c r="R8556">
        <f>Table1[[#This Row],[Discounted Price]]*0.95</f>
        <v>284.93729999999994</v>
      </c>
      <c r="S8556">
        <f>Table1[[#This Row],[Discounted Price]]*0.9</f>
        <v>269.94059999999996</v>
      </c>
      <c r="T8556">
        <f>Table1[[#This Row],[Discounted Price]]*0.8</f>
        <v>239.94719999999998</v>
      </c>
      <c r="U8556">
        <f>Table1[[#This Row],[Price]]*0.52</f>
        <v>173.29519999999999</v>
      </c>
      <c r="V8556">
        <f>(Table1[[#This Row],[Price]]-Table1[[#This Row],[Scrap value]])/2</f>
        <v>79.982399999999998</v>
      </c>
    </row>
    <row r="8557" spans="1:22" x14ac:dyDescent="0.25">
      <c r="A8557" t="s">
        <v>37803</v>
      </c>
      <c r="B8557" t="s">
        <v>29</v>
      </c>
      <c r="C8557" t="s">
        <v>47</v>
      </c>
      <c r="D8557" t="s">
        <v>37804</v>
      </c>
      <c r="E8557">
        <v>339.89</v>
      </c>
      <c r="F8557">
        <v>78</v>
      </c>
      <c r="G8557" t="s">
        <v>43729</v>
      </c>
      <c r="H8557" t="s">
        <v>2717</v>
      </c>
      <c r="I8557" s="1">
        <v>45000</v>
      </c>
      <c r="J8557" s="1">
        <v>45292</v>
      </c>
      <c r="K8557" t="s">
        <v>37805</v>
      </c>
      <c r="L8557" t="s">
        <v>37806</v>
      </c>
      <c r="M8557" t="s">
        <v>20</v>
      </c>
      <c r="N8557">
        <v>2</v>
      </c>
      <c r="O8557">
        <f>Table1[[#This Row],[Price]]-0.1*Table1[[#This Row],[Price]]</f>
        <v>305.90100000000001</v>
      </c>
      <c r="P8557" s="9">
        <f>(Table1[[#This Row],[Expiration Date]]-Table1[[#This Row],[Manufacturing Date]])/365</f>
        <v>0.8</v>
      </c>
      <c r="Q8557" t="str">
        <f>IF(Table1[[#This Row],[Expiration Date]]-J8565&gt;12/31/2024,"not expired","expired")</f>
        <v>expired</v>
      </c>
      <c r="R8557">
        <f>Table1[[#This Row],[Discounted Price]]*0.95</f>
        <v>290.60595000000001</v>
      </c>
      <c r="S8557">
        <f>Table1[[#This Row],[Discounted Price]]*0.9</f>
        <v>275.3109</v>
      </c>
      <c r="T8557">
        <f>Table1[[#This Row],[Discounted Price]]*0.8</f>
        <v>244.72080000000003</v>
      </c>
      <c r="U8557">
        <f>Table1[[#This Row],[Price]]*0.52</f>
        <v>176.74279999999999</v>
      </c>
      <c r="V8557">
        <f>(Table1[[#This Row],[Price]]-Table1[[#This Row],[Scrap value]])/2</f>
        <v>81.573599999999999</v>
      </c>
    </row>
    <row r="8558" spans="1:22" x14ac:dyDescent="0.25">
      <c r="A8558" t="s">
        <v>37807</v>
      </c>
      <c r="B8558" t="s">
        <v>22</v>
      </c>
      <c r="C8558" t="s">
        <v>47</v>
      </c>
      <c r="D8558" t="s">
        <v>37808</v>
      </c>
      <c r="E8558">
        <v>493.93</v>
      </c>
      <c r="F8558">
        <v>12</v>
      </c>
      <c r="G8558" t="s">
        <v>43728</v>
      </c>
      <c r="H8558" t="s">
        <v>37809</v>
      </c>
      <c r="I8558" s="1">
        <v>45137</v>
      </c>
      <c r="J8558" s="1">
        <v>46023</v>
      </c>
      <c r="K8558" t="s">
        <v>37810</v>
      </c>
      <c r="L8558" t="s">
        <v>37811</v>
      </c>
      <c r="M8558" t="s">
        <v>45</v>
      </c>
      <c r="N8558">
        <v>1</v>
      </c>
      <c r="O8558">
        <f>Table1[[#This Row],[Price]]-0.1*Table1[[#This Row],[Price]]</f>
        <v>444.53700000000003</v>
      </c>
      <c r="P8558" s="9">
        <f>(Table1[[#This Row],[Expiration Date]]-Table1[[#This Row],[Manufacturing Date]])/365</f>
        <v>2.4273972602739726</v>
      </c>
      <c r="Q8558" t="str">
        <f>IF(Table1[[#This Row],[Expiration Date]]-J8566&gt;12/31/2024,"not expired","expired")</f>
        <v>expired</v>
      </c>
      <c r="R8558">
        <f>Table1[[#This Row],[Discounted Price]]*0.95</f>
        <v>422.31015000000002</v>
      </c>
      <c r="S8558">
        <f>Table1[[#This Row],[Discounted Price]]*0.9</f>
        <v>400.08330000000007</v>
      </c>
      <c r="T8558">
        <f>Table1[[#This Row],[Discounted Price]]*0.8</f>
        <v>355.62960000000004</v>
      </c>
      <c r="U8558">
        <f>Table1[[#This Row],[Price]]*0.52</f>
        <v>256.84360000000004</v>
      </c>
      <c r="V8558">
        <f>(Table1[[#This Row],[Price]]-Table1[[#This Row],[Scrap value]])/2</f>
        <v>118.54319999999998</v>
      </c>
    </row>
    <row r="8559" spans="1:22" x14ac:dyDescent="0.25">
      <c r="A8559" t="s">
        <v>37812</v>
      </c>
      <c r="B8559" t="s">
        <v>29</v>
      </c>
      <c r="C8559" t="s">
        <v>47</v>
      </c>
      <c r="D8559" t="s">
        <v>37813</v>
      </c>
      <c r="E8559">
        <v>229.67</v>
      </c>
      <c r="F8559">
        <v>76</v>
      </c>
      <c r="G8559" t="s">
        <v>43728</v>
      </c>
      <c r="H8559" t="s">
        <v>10057</v>
      </c>
      <c r="I8559" s="1">
        <v>45137</v>
      </c>
      <c r="J8559" s="1">
        <v>45658</v>
      </c>
      <c r="K8559" t="s">
        <v>37814</v>
      </c>
      <c r="L8559" t="s">
        <v>37815</v>
      </c>
      <c r="M8559" t="s">
        <v>45</v>
      </c>
      <c r="N8559">
        <v>4</v>
      </c>
      <c r="O8559">
        <f>Table1[[#This Row],[Price]]-0.1*Table1[[#This Row],[Price]]</f>
        <v>206.70299999999997</v>
      </c>
      <c r="P8559" s="9">
        <f>(Table1[[#This Row],[Expiration Date]]-Table1[[#This Row],[Manufacturing Date]])/365</f>
        <v>1.4273972602739726</v>
      </c>
      <c r="Q8559" t="str">
        <f>IF(Table1[[#This Row],[Expiration Date]]-J8567&gt;12/31/2024,"not expired","expired")</f>
        <v>not expired</v>
      </c>
      <c r="R8559">
        <f>Table1[[#This Row],[Discounted Price]]*0.95</f>
        <v>196.36784999999998</v>
      </c>
      <c r="S8559">
        <f>Table1[[#This Row],[Discounted Price]]*0.9</f>
        <v>186.03269999999998</v>
      </c>
      <c r="T8559">
        <f>Table1[[#This Row],[Discounted Price]]*0.8</f>
        <v>165.36239999999998</v>
      </c>
      <c r="U8559">
        <f>Table1[[#This Row],[Price]]*0.52</f>
        <v>119.4284</v>
      </c>
      <c r="V8559">
        <f>(Table1[[#This Row],[Price]]-Table1[[#This Row],[Scrap value]])/2</f>
        <v>55.120799999999996</v>
      </c>
    </row>
    <row r="8560" spans="1:22" x14ac:dyDescent="0.25">
      <c r="A8560" t="s">
        <v>37816</v>
      </c>
      <c r="B8560" t="s">
        <v>15</v>
      </c>
      <c r="C8560" t="s">
        <v>47</v>
      </c>
      <c r="D8560" t="s">
        <v>37817</v>
      </c>
      <c r="E8560">
        <v>469.85</v>
      </c>
      <c r="F8560">
        <v>3</v>
      </c>
      <c r="G8560" t="s">
        <v>43729</v>
      </c>
      <c r="H8560" t="s">
        <v>37818</v>
      </c>
      <c r="I8560" s="1">
        <v>45000</v>
      </c>
      <c r="J8560" s="1">
        <v>45292</v>
      </c>
      <c r="K8560" t="s">
        <v>37819</v>
      </c>
      <c r="L8560" t="s">
        <v>37820</v>
      </c>
      <c r="M8560" t="s">
        <v>27</v>
      </c>
      <c r="N8560">
        <v>2</v>
      </c>
      <c r="O8560">
        <f>Table1[[#This Row],[Price]]-0.1*Table1[[#This Row],[Price]]</f>
        <v>422.86500000000001</v>
      </c>
      <c r="P8560" s="9">
        <f>(Table1[[#This Row],[Expiration Date]]-Table1[[#This Row],[Manufacturing Date]])/365</f>
        <v>0.8</v>
      </c>
      <c r="Q8560" t="str">
        <f>IF(Table1[[#This Row],[Expiration Date]]-J8568&gt;12/31/2024,"not expired","expired")</f>
        <v>expired</v>
      </c>
      <c r="R8560">
        <f>Table1[[#This Row],[Discounted Price]]*0.95</f>
        <v>401.72174999999999</v>
      </c>
      <c r="S8560">
        <f>Table1[[#This Row],[Discounted Price]]*0.9</f>
        <v>380.57850000000002</v>
      </c>
      <c r="T8560">
        <f>Table1[[#This Row],[Discounted Price]]*0.8</f>
        <v>338.29200000000003</v>
      </c>
      <c r="U8560">
        <f>Table1[[#This Row],[Price]]*0.52</f>
        <v>244.32200000000003</v>
      </c>
      <c r="V8560">
        <f>(Table1[[#This Row],[Price]]-Table1[[#This Row],[Scrap value]])/2</f>
        <v>112.764</v>
      </c>
    </row>
    <row r="8561" spans="1:22" x14ac:dyDescent="0.25">
      <c r="A8561" t="s">
        <v>37821</v>
      </c>
      <c r="B8561" t="s">
        <v>15</v>
      </c>
      <c r="C8561" t="s">
        <v>47</v>
      </c>
      <c r="D8561" t="s">
        <v>37822</v>
      </c>
      <c r="E8561">
        <v>284.94</v>
      </c>
      <c r="F8561">
        <v>64</v>
      </c>
      <c r="G8561" t="s">
        <v>43728</v>
      </c>
      <c r="H8561" t="s">
        <v>11908</v>
      </c>
      <c r="I8561" s="1">
        <v>44927</v>
      </c>
      <c r="J8561" s="1">
        <v>45292</v>
      </c>
      <c r="K8561" t="s">
        <v>37823</v>
      </c>
      <c r="L8561" t="s">
        <v>37824</v>
      </c>
      <c r="M8561" t="s">
        <v>45</v>
      </c>
      <c r="N8561">
        <v>1</v>
      </c>
      <c r="O8561">
        <f>Table1[[#This Row],[Price]]-0.1*Table1[[#This Row],[Price]]</f>
        <v>256.44600000000003</v>
      </c>
      <c r="P8561" s="9">
        <f>(Table1[[#This Row],[Expiration Date]]-Table1[[#This Row],[Manufacturing Date]])/365</f>
        <v>1</v>
      </c>
      <c r="Q8561" t="str">
        <f>IF(Table1[[#This Row],[Expiration Date]]-J8569&gt;12/31/2024,"not expired","expired")</f>
        <v>expired</v>
      </c>
      <c r="R8561">
        <f>Table1[[#This Row],[Discounted Price]]*0.95</f>
        <v>243.62370000000001</v>
      </c>
      <c r="S8561">
        <f>Table1[[#This Row],[Discounted Price]]*0.9</f>
        <v>230.80140000000003</v>
      </c>
      <c r="T8561">
        <f>Table1[[#This Row],[Discounted Price]]*0.8</f>
        <v>205.15680000000003</v>
      </c>
      <c r="U8561">
        <f>Table1[[#This Row],[Price]]*0.52</f>
        <v>148.1688</v>
      </c>
      <c r="V8561">
        <f>(Table1[[#This Row],[Price]]-Table1[[#This Row],[Scrap value]])/2</f>
        <v>68.385599999999997</v>
      </c>
    </row>
    <row r="8562" spans="1:22" x14ac:dyDescent="0.25">
      <c r="A8562" t="s">
        <v>37825</v>
      </c>
      <c r="B8562" t="s">
        <v>29</v>
      </c>
      <c r="C8562" t="s">
        <v>47</v>
      </c>
      <c r="D8562" t="s">
        <v>37826</v>
      </c>
      <c r="E8562">
        <v>379.87</v>
      </c>
      <c r="F8562">
        <v>47</v>
      </c>
      <c r="G8562" t="s">
        <v>43729</v>
      </c>
      <c r="H8562" t="s">
        <v>10190</v>
      </c>
      <c r="I8562" s="1">
        <v>44927</v>
      </c>
      <c r="J8562" s="1">
        <v>46023</v>
      </c>
      <c r="K8562" t="s">
        <v>37827</v>
      </c>
      <c r="L8562" t="s">
        <v>37828</v>
      </c>
      <c r="M8562" t="s">
        <v>20</v>
      </c>
      <c r="N8562">
        <v>2</v>
      </c>
      <c r="O8562">
        <f>Table1[[#This Row],[Price]]-0.1*Table1[[#This Row],[Price]]</f>
        <v>341.88299999999998</v>
      </c>
      <c r="P8562" s="9">
        <f>(Table1[[#This Row],[Expiration Date]]-Table1[[#This Row],[Manufacturing Date]])/365</f>
        <v>3.0027397260273974</v>
      </c>
      <c r="Q8562" t="str">
        <f>IF(Table1[[#This Row],[Expiration Date]]-J8570&gt;12/31/2024,"not expired","expired")</f>
        <v>expired</v>
      </c>
      <c r="R8562">
        <f>Table1[[#This Row],[Discounted Price]]*0.95</f>
        <v>324.78884999999997</v>
      </c>
      <c r="S8562">
        <f>Table1[[#This Row],[Discounted Price]]*0.9</f>
        <v>307.69470000000001</v>
      </c>
      <c r="T8562">
        <f>Table1[[#This Row],[Discounted Price]]*0.8</f>
        <v>273.50639999999999</v>
      </c>
      <c r="U8562">
        <f>Table1[[#This Row],[Price]]*0.52</f>
        <v>197.5324</v>
      </c>
      <c r="V8562">
        <f>(Table1[[#This Row],[Price]]-Table1[[#This Row],[Scrap value]])/2</f>
        <v>91.168800000000005</v>
      </c>
    </row>
    <row r="8563" spans="1:22" x14ac:dyDescent="0.25">
      <c r="A8563" t="s">
        <v>37829</v>
      </c>
      <c r="B8563" t="s">
        <v>29</v>
      </c>
      <c r="C8563" t="s">
        <v>47</v>
      </c>
      <c r="D8563" t="s">
        <v>37830</v>
      </c>
      <c r="E8563">
        <v>190.15</v>
      </c>
      <c r="F8563">
        <v>80</v>
      </c>
      <c r="G8563" t="s">
        <v>43729</v>
      </c>
      <c r="H8563" t="s">
        <v>15230</v>
      </c>
      <c r="I8563" s="1">
        <v>45137</v>
      </c>
      <c r="J8563" s="1">
        <v>45658</v>
      </c>
      <c r="K8563" t="s">
        <v>37831</v>
      </c>
      <c r="L8563" t="s">
        <v>37832</v>
      </c>
      <c r="M8563" t="s">
        <v>27</v>
      </c>
      <c r="N8563">
        <v>3</v>
      </c>
      <c r="O8563">
        <f>Table1[[#This Row],[Price]]-0.1*Table1[[#This Row],[Price]]</f>
        <v>171.13499999999999</v>
      </c>
      <c r="P8563" s="9">
        <f>(Table1[[#This Row],[Expiration Date]]-Table1[[#This Row],[Manufacturing Date]])/365</f>
        <v>1.4273972602739726</v>
      </c>
      <c r="Q8563" t="str">
        <f>IF(Table1[[#This Row],[Expiration Date]]-J8571&gt;12/31/2024,"not expired","expired")</f>
        <v>expired</v>
      </c>
      <c r="R8563">
        <f>Table1[[#This Row],[Discounted Price]]*0.95</f>
        <v>162.57825</v>
      </c>
      <c r="S8563">
        <f>Table1[[#This Row],[Discounted Price]]*0.9</f>
        <v>154.0215</v>
      </c>
      <c r="T8563">
        <f>Table1[[#This Row],[Discounted Price]]*0.8</f>
        <v>136.90799999999999</v>
      </c>
      <c r="U8563">
        <f>Table1[[#This Row],[Price]]*0.52</f>
        <v>98.878</v>
      </c>
      <c r="V8563">
        <f>(Table1[[#This Row],[Price]]-Table1[[#This Row],[Scrap value]])/2</f>
        <v>45.636000000000003</v>
      </c>
    </row>
    <row r="8564" spans="1:22" x14ac:dyDescent="0.25">
      <c r="A8564" t="s">
        <v>37833</v>
      </c>
      <c r="B8564" t="s">
        <v>29</v>
      </c>
      <c r="C8564" t="s">
        <v>47</v>
      </c>
      <c r="D8564" t="s">
        <v>37834</v>
      </c>
      <c r="E8564">
        <v>145.44</v>
      </c>
      <c r="F8564">
        <v>24</v>
      </c>
      <c r="G8564" t="s">
        <v>43730</v>
      </c>
      <c r="H8564" t="s">
        <v>852</v>
      </c>
      <c r="I8564" s="1">
        <v>44927</v>
      </c>
      <c r="J8564" s="1">
        <v>46023</v>
      </c>
      <c r="K8564" t="s">
        <v>37835</v>
      </c>
      <c r="L8564" t="s">
        <v>37836</v>
      </c>
      <c r="M8564" t="s">
        <v>45</v>
      </c>
      <c r="N8564">
        <v>4</v>
      </c>
      <c r="O8564">
        <f>Table1[[#This Row],[Price]]-0.1*Table1[[#This Row],[Price]]</f>
        <v>130.89599999999999</v>
      </c>
      <c r="P8564" s="9">
        <f>(Table1[[#This Row],[Expiration Date]]-Table1[[#This Row],[Manufacturing Date]])/365</f>
        <v>3.0027397260273974</v>
      </c>
      <c r="Q8564" t="str">
        <f>IF(Table1[[#This Row],[Expiration Date]]-J8572&gt;12/31/2024,"not expired","expired")</f>
        <v>not expired</v>
      </c>
      <c r="R8564">
        <f>Table1[[#This Row],[Discounted Price]]*0.95</f>
        <v>124.35119999999998</v>
      </c>
      <c r="S8564">
        <f>Table1[[#This Row],[Discounted Price]]*0.9</f>
        <v>117.8064</v>
      </c>
      <c r="T8564">
        <f>Table1[[#This Row],[Discounted Price]]*0.8</f>
        <v>104.71679999999999</v>
      </c>
      <c r="U8564">
        <f>Table1[[#This Row],[Price]]*0.52</f>
        <v>75.628799999999998</v>
      </c>
      <c r="V8564">
        <f>(Table1[[#This Row],[Price]]-Table1[[#This Row],[Scrap value]])/2</f>
        <v>34.9056</v>
      </c>
    </row>
    <row r="8565" spans="1:22" x14ac:dyDescent="0.25">
      <c r="A8565" t="s">
        <v>37837</v>
      </c>
      <c r="B8565" t="s">
        <v>22</v>
      </c>
      <c r="C8565" t="s">
        <v>47</v>
      </c>
      <c r="D8565" t="s">
        <v>37838</v>
      </c>
      <c r="E8565">
        <v>382.11</v>
      </c>
      <c r="F8565">
        <v>19</v>
      </c>
      <c r="G8565" t="s">
        <v>43728</v>
      </c>
      <c r="H8565" t="s">
        <v>27485</v>
      </c>
      <c r="I8565" s="1">
        <v>44927</v>
      </c>
      <c r="J8565" s="1">
        <v>45292</v>
      </c>
      <c r="K8565" t="s">
        <v>37839</v>
      </c>
      <c r="L8565" t="s">
        <v>37840</v>
      </c>
      <c r="M8565" t="s">
        <v>27</v>
      </c>
      <c r="N8565">
        <v>4</v>
      </c>
      <c r="O8565">
        <f>Table1[[#This Row],[Price]]-0.1*Table1[[#This Row],[Price]]</f>
        <v>343.899</v>
      </c>
      <c r="P8565" s="9">
        <f>(Table1[[#This Row],[Expiration Date]]-Table1[[#This Row],[Manufacturing Date]])/365</f>
        <v>1</v>
      </c>
      <c r="Q8565" t="str">
        <f>IF(Table1[[#This Row],[Expiration Date]]-J8573&gt;12/31/2024,"not expired","expired")</f>
        <v>expired</v>
      </c>
      <c r="R8565">
        <f>Table1[[#This Row],[Discounted Price]]*0.95</f>
        <v>326.70405</v>
      </c>
      <c r="S8565">
        <f>Table1[[#This Row],[Discounted Price]]*0.9</f>
        <v>309.50909999999999</v>
      </c>
      <c r="T8565">
        <f>Table1[[#This Row],[Discounted Price]]*0.8</f>
        <v>275.11920000000003</v>
      </c>
      <c r="U8565">
        <f>Table1[[#This Row],[Price]]*0.52</f>
        <v>198.69720000000001</v>
      </c>
      <c r="V8565">
        <f>(Table1[[#This Row],[Price]]-Table1[[#This Row],[Scrap value]])/2</f>
        <v>91.706400000000002</v>
      </c>
    </row>
    <row r="8566" spans="1:22" x14ac:dyDescent="0.25">
      <c r="A8566" t="s">
        <v>37841</v>
      </c>
      <c r="B8566" t="s">
        <v>22</v>
      </c>
      <c r="C8566" t="s">
        <v>47</v>
      </c>
      <c r="D8566" t="s">
        <v>37842</v>
      </c>
      <c r="E8566">
        <v>323.70999999999998</v>
      </c>
      <c r="F8566">
        <v>46</v>
      </c>
      <c r="G8566" t="s">
        <v>43730</v>
      </c>
      <c r="H8566" t="s">
        <v>13063</v>
      </c>
      <c r="I8566" s="1">
        <v>45137</v>
      </c>
      <c r="J8566" s="1">
        <v>46023</v>
      </c>
      <c r="K8566" t="s">
        <v>37843</v>
      </c>
      <c r="L8566" t="s">
        <v>37844</v>
      </c>
      <c r="M8566" t="s">
        <v>20</v>
      </c>
      <c r="N8566">
        <v>5</v>
      </c>
      <c r="O8566">
        <f>Table1[[#This Row],[Price]]-0.1*Table1[[#This Row],[Price]]</f>
        <v>291.339</v>
      </c>
      <c r="P8566" s="9">
        <f>(Table1[[#This Row],[Expiration Date]]-Table1[[#This Row],[Manufacturing Date]])/365</f>
        <v>2.4273972602739726</v>
      </c>
      <c r="Q8566" t="str">
        <f>IF(Table1[[#This Row],[Expiration Date]]-J8574&gt;12/31/2024,"not expired","expired")</f>
        <v>not expired</v>
      </c>
      <c r="R8566">
        <f>Table1[[#This Row],[Discounted Price]]*0.95</f>
        <v>276.77204999999998</v>
      </c>
      <c r="S8566">
        <f>Table1[[#This Row],[Discounted Price]]*0.9</f>
        <v>262.20510000000002</v>
      </c>
      <c r="T8566">
        <f>Table1[[#This Row],[Discounted Price]]*0.8</f>
        <v>233.0712</v>
      </c>
      <c r="U8566">
        <f>Table1[[#This Row],[Price]]*0.52</f>
        <v>168.32919999999999</v>
      </c>
      <c r="V8566">
        <f>(Table1[[#This Row],[Price]]-Table1[[#This Row],[Scrap value]])/2</f>
        <v>77.690399999999997</v>
      </c>
    </row>
    <row r="8567" spans="1:22" x14ac:dyDescent="0.25">
      <c r="A8567" t="s">
        <v>37845</v>
      </c>
      <c r="B8567" t="s">
        <v>35</v>
      </c>
      <c r="C8567" t="s">
        <v>47</v>
      </c>
      <c r="D8567" t="s">
        <v>37846</v>
      </c>
      <c r="E8567">
        <v>282.54000000000002</v>
      </c>
      <c r="F8567">
        <v>19</v>
      </c>
      <c r="G8567" t="s">
        <v>43730</v>
      </c>
      <c r="H8567" t="s">
        <v>19729</v>
      </c>
      <c r="I8567" s="1">
        <v>44927</v>
      </c>
      <c r="J8567" s="1">
        <v>45292</v>
      </c>
      <c r="K8567" t="s">
        <v>37847</v>
      </c>
      <c r="L8567" t="s">
        <v>37848</v>
      </c>
      <c r="M8567" t="s">
        <v>27</v>
      </c>
      <c r="N8567">
        <v>2</v>
      </c>
      <c r="O8567">
        <f>Table1[[#This Row],[Price]]-0.1*Table1[[#This Row],[Price]]</f>
        <v>254.286</v>
      </c>
      <c r="P8567" s="9">
        <f>(Table1[[#This Row],[Expiration Date]]-Table1[[#This Row],[Manufacturing Date]])/365</f>
        <v>1</v>
      </c>
      <c r="Q8567" t="str">
        <f>IF(Table1[[#This Row],[Expiration Date]]-J8575&gt;12/31/2024,"not expired","expired")</f>
        <v>expired</v>
      </c>
      <c r="R8567">
        <f>Table1[[#This Row],[Discounted Price]]*0.95</f>
        <v>241.57169999999999</v>
      </c>
      <c r="S8567">
        <f>Table1[[#This Row],[Discounted Price]]*0.9</f>
        <v>228.85740000000001</v>
      </c>
      <c r="T8567">
        <f>Table1[[#This Row],[Discounted Price]]*0.8</f>
        <v>203.42880000000002</v>
      </c>
      <c r="U8567">
        <f>Table1[[#This Row],[Price]]*0.52</f>
        <v>146.92080000000001</v>
      </c>
      <c r="V8567">
        <f>(Table1[[#This Row],[Price]]-Table1[[#This Row],[Scrap value]])/2</f>
        <v>67.809600000000003</v>
      </c>
    </row>
    <row r="8568" spans="1:22" x14ac:dyDescent="0.25">
      <c r="A8568" t="s">
        <v>37849</v>
      </c>
      <c r="B8568" t="s">
        <v>29</v>
      </c>
      <c r="C8568" t="s">
        <v>47</v>
      </c>
      <c r="D8568" t="s">
        <v>37850</v>
      </c>
      <c r="E8568">
        <v>83.69</v>
      </c>
      <c r="F8568">
        <v>63</v>
      </c>
      <c r="G8568" t="s">
        <v>43729</v>
      </c>
      <c r="H8568" t="s">
        <v>37851</v>
      </c>
      <c r="I8568" s="1">
        <v>45000</v>
      </c>
      <c r="J8568" s="1">
        <v>45292</v>
      </c>
      <c r="K8568" t="s">
        <v>37852</v>
      </c>
      <c r="L8568" t="s">
        <v>37853</v>
      </c>
      <c r="M8568" t="s">
        <v>45</v>
      </c>
      <c r="N8568">
        <v>4</v>
      </c>
      <c r="O8568">
        <f>Table1[[#This Row],[Price]]-0.1*Table1[[#This Row],[Price]]</f>
        <v>75.320999999999998</v>
      </c>
      <c r="P8568" s="9">
        <f>(Table1[[#This Row],[Expiration Date]]-Table1[[#This Row],[Manufacturing Date]])/365</f>
        <v>0.8</v>
      </c>
      <c r="Q8568" t="str">
        <f>IF(Table1[[#This Row],[Expiration Date]]-J8576&gt;12/31/2024,"not expired","expired")</f>
        <v>expired</v>
      </c>
      <c r="R8568">
        <f>Table1[[#This Row],[Discounted Price]]*0.95</f>
        <v>71.554949999999991</v>
      </c>
      <c r="S8568">
        <f>Table1[[#This Row],[Discounted Price]]*0.9</f>
        <v>67.788899999999998</v>
      </c>
      <c r="T8568">
        <f>Table1[[#This Row],[Discounted Price]]*0.8</f>
        <v>60.256799999999998</v>
      </c>
      <c r="U8568">
        <f>Table1[[#This Row],[Price]]*0.52</f>
        <v>43.518799999999999</v>
      </c>
      <c r="V8568">
        <f>(Table1[[#This Row],[Price]]-Table1[[#This Row],[Scrap value]])/2</f>
        <v>20.085599999999999</v>
      </c>
    </row>
    <row r="8569" spans="1:22" x14ac:dyDescent="0.25">
      <c r="A8569" t="s">
        <v>37854</v>
      </c>
      <c r="B8569" t="s">
        <v>15</v>
      </c>
      <c r="C8569" t="s">
        <v>47</v>
      </c>
      <c r="D8569" t="s">
        <v>37855</v>
      </c>
      <c r="E8569">
        <v>177.47</v>
      </c>
      <c r="F8569">
        <v>78</v>
      </c>
      <c r="G8569" t="s">
        <v>43729</v>
      </c>
      <c r="H8569" t="s">
        <v>30512</v>
      </c>
      <c r="I8569" s="1">
        <v>44927</v>
      </c>
      <c r="J8569" s="1">
        <v>45292</v>
      </c>
      <c r="K8569" t="s">
        <v>37856</v>
      </c>
      <c r="L8569" t="s">
        <v>37857</v>
      </c>
      <c r="M8569" t="s">
        <v>20</v>
      </c>
      <c r="N8569">
        <v>2</v>
      </c>
      <c r="O8569">
        <f>Table1[[#This Row],[Price]]-0.1*Table1[[#This Row],[Price]]</f>
        <v>159.72300000000001</v>
      </c>
      <c r="P8569" s="9">
        <f>(Table1[[#This Row],[Expiration Date]]-Table1[[#This Row],[Manufacturing Date]])/365</f>
        <v>1</v>
      </c>
      <c r="Q8569" t="str">
        <f>IF(Table1[[#This Row],[Expiration Date]]-J8577&gt;12/31/2024,"not expired","expired")</f>
        <v>expired</v>
      </c>
      <c r="R8569">
        <f>Table1[[#This Row],[Discounted Price]]*0.95</f>
        <v>151.73685</v>
      </c>
      <c r="S8569">
        <f>Table1[[#This Row],[Discounted Price]]*0.9</f>
        <v>143.75070000000002</v>
      </c>
      <c r="T8569">
        <f>Table1[[#This Row],[Discounted Price]]*0.8</f>
        <v>127.77840000000002</v>
      </c>
      <c r="U8569">
        <f>Table1[[#This Row],[Price]]*0.52</f>
        <v>92.284400000000005</v>
      </c>
      <c r="V8569">
        <f>(Table1[[#This Row],[Price]]-Table1[[#This Row],[Scrap value]])/2</f>
        <v>42.592799999999997</v>
      </c>
    </row>
    <row r="8570" spans="1:22" x14ac:dyDescent="0.25">
      <c r="A8570" t="s">
        <v>37858</v>
      </c>
      <c r="B8570" t="s">
        <v>15</v>
      </c>
      <c r="C8570" t="s">
        <v>47</v>
      </c>
      <c r="D8570" t="s">
        <v>37859</v>
      </c>
      <c r="E8570">
        <v>197.65</v>
      </c>
      <c r="F8570">
        <v>51</v>
      </c>
      <c r="G8570" t="s">
        <v>43729</v>
      </c>
      <c r="H8570" t="s">
        <v>36881</v>
      </c>
      <c r="I8570" s="1">
        <v>45000</v>
      </c>
      <c r="J8570" s="1">
        <v>46023</v>
      </c>
      <c r="K8570" t="s">
        <v>37860</v>
      </c>
      <c r="L8570" t="s">
        <v>37861</v>
      </c>
      <c r="M8570" t="s">
        <v>45</v>
      </c>
      <c r="N8570">
        <v>2</v>
      </c>
      <c r="O8570">
        <f>Table1[[#This Row],[Price]]-0.1*Table1[[#This Row],[Price]]</f>
        <v>177.88499999999999</v>
      </c>
      <c r="P8570" s="9">
        <f>(Table1[[#This Row],[Expiration Date]]-Table1[[#This Row],[Manufacturing Date]])/365</f>
        <v>2.8027397260273972</v>
      </c>
      <c r="Q8570" t="str">
        <f>IF(Table1[[#This Row],[Expiration Date]]-J8578&gt;12/31/2024,"not expired","expired")</f>
        <v>expired</v>
      </c>
      <c r="R8570">
        <f>Table1[[#This Row],[Discounted Price]]*0.95</f>
        <v>168.99074999999999</v>
      </c>
      <c r="S8570">
        <f>Table1[[#This Row],[Discounted Price]]*0.9</f>
        <v>160.09649999999999</v>
      </c>
      <c r="T8570">
        <f>Table1[[#This Row],[Discounted Price]]*0.8</f>
        <v>142.30799999999999</v>
      </c>
      <c r="U8570">
        <f>Table1[[#This Row],[Price]]*0.52</f>
        <v>102.77800000000001</v>
      </c>
      <c r="V8570">
        <f>(Table1[[#This Row],[Price]]-Table1[[#This Row],[Scrap value]])/2</f>
        <v>47.436</v>
      </c>
    </row>
    <row r="8571" spans="1:22" x14ac:dyDescent="0.25">
      <c r="A8571" t="s">
        <v>37862</v>
      </c>
      <c r="B8571" t="s">
        <v>35</v>
      </c>
      <c r="C8571" t="s">
        <v>47</v>
      </c>
      <c r="D8571" t="s">
        <v>37863</v>
      </c>
      <c r="E8571">
        <v>430.36</v>
      </c>
      <c r="F8571">
        <v>80</v>
      </c>
      <c r="G8571" t="s">
        <v>43729</v>
      </c>
      <c r="H8571" t="s">
        <v>11848</v>
      </c>
      <c r="I8571" s="1">
        <v>44927</v>
      </c>
      <c r="J8571" s="1">
        <v>46023</v>
      </c>
      <c r="K8571" t="s">
        <v>37864</v>
      </c>
      <c r="L8571" t="s">
        <v>37865</v>
      </c>
      <c r="M8571" t="s">
        <v>27</v>
      </c>
      <c r="N8571">
        <v>3</v>
      </c>
      <c r="O8571">
        <f>Table1[[#This Row],[Price]]-0.1*Table1[[#This Row],[Price]]</f>
        <v>387.32400000000001</v>
      </c>
      <c r="P8571" s="9">
        <f>(Table1[[#This Row],[Expiration Date]]-Table1[[#This Row],[Manufacturing Date]])/365</f>
        <v>3.0027397260273974</v>
      </c>
      <c r="Q8571" t="str">
        <f>IF(Table1[[#This Row],[Expiration Date]]-J8579&gt;12/31/2024,"not expired","expired")</f>
        <v>not expired</v>
      </c>
      <c r="R8571">
        <f>Table1[[#This Row],[Discounted Price]]*0.95</f>
        <v>367.95780000000002</v>
      </c>
      <c r="S8571">
        <f>Table1[[#This Row],[Discounted Price]]*0.9</f>
        <v>348.59160000000003</v>
      </c>
      <c r="T8571">
        <f>Table1[[#This Row],[Discounted Price]]*0.8</f>
        <v>309.85920000000004</v>
      </c>
      <c r="U8571">
        <f>Table1[[#This Row],[Price]]*0.52</f>
        <v>223.78720000000001</v>
      </c>
      <c r="V8571">
        <f>(Table1[[#This Row],[Price]]-Table1[[#This Row],[Scrap value]])/2</f>
        <v>103.2864</v>
      </c>
    </row>
    <row r="8572" spans="1:22" x14ac:dyDescent="0.25">
      <c r="A8572" t="s">
        <v>37866</v>
      </c>
      <c r="B8572" t="s">
        <v>15</v>
      </c>
      <c r="C8572" t="s">
        <v>47</v>
      </c>
      <c r="D8572" t="s">
        <v>37867</v>
      </c>
      <c r="E8572">
        <v>440.89</v>
      </c>
      <c r="F8572">
        <v>87</v>
      </c>
      <c r="G8572" t="s">
        <v>43728</v>
      </c>
      <c r="H8572" t="s">
        <v>8042</v>
      </c>
      <c r="I8572" s="1">
        <v>44927</v>
      </c>
      <c r="J8572" s="1">
        <v>45658</v>
      </c>
      <c r="K8572" t="s">
        <v>37868</v>
      </c>
      <c r="L8572" t="s">
        <v>37869</v>
      </c>
      <c r="M8572" t="s">
        <v>20</v>
      </c>
      <c r="N8572">
        <v>5</v>
      </c>
      <c r="O8572">
        <f>Table1[[#This Row],[Price]]-0.1*Table1[[#This Row],[Price]]</f>
        <v>396.80099999999999</v>
      </c>
      <c r="P8572" s="9">
        <f>(Table1[[#This Row],[Expiration Date]]-Table1[[#This Row],[Manufacturing Date]])/365</f>
        <v>2.0027397260273974</v>
      </c>
      <c r="Q8572" t="str">
        <f>IF(Table1[[#This Row],[Expiration Date]]-J8580&gt;12/31/2024,"not expired","expired")</f>
        <v>not expired</v>
      </c>
      <c r="R8572">
        <f>Table1[[#This Row],[Discounted Price]]*0.95</f>
        <v>376.96094999999997</v>
      </c>
      <c r="S8572">
        <f>Table1[[#This Row],[Discounted Price]]*0.9</f>
        <v>357.12090000000001</v>
      </c>
      <c r="T8572">
        <f>Table1[[#This Row],[Discounted Price]]*0.8</f>
        <v>317.44080000000002</v>
      </c>
      <c r="U8572">
        <f>Table1[[#This Row],[Price]]*0.52</f>
        <v>229.2628</v>
      </c>
      <c r="V8572">
        <f>(Table1[[#This Row],[Price]]-Table1[[#This Row],[Scrap value]])/2</f>
        <v>105.81359999999999</v>
      </c>
    </row>
    <row r="8573" spans="1:22" x14ac:dyDescent="0.25">
      <c r="A8573" t="s">
        <v>37870</v>
      </c>
      <c r="B8573" t="s">
        <v>15</v>
      </c>
      <c r="C8573" t="s">
        <v>47</v>
      </c>
      <c r="D8573" t="s">
        <v>37871</v>
      </c>
      <c r="E8573">
        <v>451.62</v>
      </c>
      <c r="F8573">
        <v>56</v>
      </c>
      <c r="G8573" t="s">
        <v>43730</v>
      </c>
      <c r="H8573" t="s">
        <v>3751</v>
      </c>
      <c r="I8573" s="1">
        <v>45137</v>
      </c>
      <c r="J8573" s="1">
        <v>45292</v>
      </c>
      <c r="K8573" t="s">
        <v>37872</v>
      </c>
      <c r="L8573" t="s">
        <v>37873</v>
      </c>
      <c r="M8573" t="s">
        <v>45</v>
      </c>
      <c r="N8573">
        <v>5</v>
      </c>
      <c r="O8573">
        <f>Table1[[#This Row],[Price]]-0.1*Table1[[#This Row],[Price]]</f>
        <v>406.45799999999997</v>
      </c>
      <c r="P8573" s="9">
        <f>(Table1[[#This Row],[Expiration Date]]-Table1[[#This Row],[Manufacturing Date]])/365</f>
        <v>0.42465753424657532</v>
      </c>
      <c r="Q8573" t="str">
        <f>IF(Table1[[#This Row],[Expiration Date]]-J8581&gt;12/31/2024,"not expired","expired")</f>
        <v>expired</v>
      </c>
      <c r="R8573">
        <f>Table1[[#This Row],[Discounted Price]]*0.95</f>
        <v>386.13509999999997</v>
      </c>
      <c r="S8573">
        <f>Table1[[#This Row],[Discounted Price]]*0.9</f>
        <v>365.81219999999996</v>
      </c>
      <c r="T8573">
        <f>Table1[[#This Row],[Discounted Price]]*0.8</f>
        <v>325.16640000000001</v>
      </c>
      <c r="U8573">
        <f>Table1[[#This Row],[Price]]*0.52</f>
        <v>234.8424</v>
      </c>
      <c r="V8573">
        <f>(Table1[[#This Row],[Price]]-Table1[[#This Row],[Scrap value]])/2</f>
        <v>108.3888</v>
      </c>
    </row>
    <row r="8574" spans="1:22" x14ac:dyDescent="0.25">
      <c r="A8574" t="s">
        <v>37874</v>
      </c>
      <c r="B8574" t="s">
        <v>35</v>
      </c>
      <c r="C8574" t="s">
        <v>47</v>
      </c>
      <c r="D8574" t="s">
        <v>37875</v>
      </c>
      <c r="E8574">
        <v>223.51</v>
      </c>
      <c r="F8574">
        <v>88</v>
      </c>
      <c r="G8574" t="s">
        <v>43730</v>
      </c>
      <c r="H8574" t="s">
        <v>5971</v>
      </c>
      <c r="I8574" s="1">
        <v>45000</v>
      </c>
      <c r="J8574" s="1">
        <v>45658</v>
      </c>
      <c r="K8574" t="s">
        <v>37876</v>
      </c>
      <c r="L8574" t="s">
        <v>37877</v>
      </c>
      <c r="M8574" t="s">
        <v>27</v>
      </c>
      <c r="N8574">
        <v>2</v>
      </c>
      <c r="O8574">
        <f>Table1[[#This Row],[Price]]-0.1*Table1[[#This Row],[Price]]</f>
        <v>201.15899999999999</v>
      </c>
      <c r="P8574" s="9">
        <f>(Table1[[#This Row],[Expiration Date]]-Table1[[#This Row],[Manufacturing Date]])/365</f>
        <v>1.8027397260273972</v>
      </c>
      <c r="Q8574" t="str">
        <f>IF(Table1[[#This Row],[Expiration Date]]-J8582&gt;12/31/2024,"not expired","expired")</f>
        <v>not expired</v>
      </c>
      <c r="R8574">
        <f>Table1[[#This Row],[Discounted Price]]*0.95</f>
        <v>191.10104999999999</v>
      </c>
      <c r="S8574">
        <f>Table1[[#This Row],[Discounted Price]]*0.9</f>
        <v>181.04310000000001</v>
      </c>
      <c r="T8574">
        <f>Table1[[#This Row],[Discounted Price]]*0.8</f>
        <v>160.9272</v>
      </c>
      <c r="U8574">
        <f>Table1[[#This Row],[Price]]*0.52</f>
        <v>116.2252</v>
      </c>
      <c r="V8574">
        <f>(Table1[[#This Row],[Price]]-Table1[[#This Row],[Scrap value]])/2</f>
        <v>53.642399999999995</v>
      </c>
    </row>
    <row r="8575" spans="1:22" x14ac:dyDescent="0.25">
      <c r="A8575" t="s">
        <v>37878</v>
      </c>
      <c r="B8575" t="s">
        <v>22</v>
      </c>
      <c r="C8575" t="s">
        <v>47</v>
      </c>
      <c r="D8575" t="s">
        <v>37879</v>
      </c>
      <c r="E8575">
        <v>133.91</v>
      </c>
      <c r="F8575">
        <v>4</v>
      </c>
      <c r="G8575" t="s">
        <v>43728</v>
      </c>
      <c r="H8575" t="s">
        <v>907</v>
      </c>
      <c r="I8575" s="1">
        <v>44927</v>
      </c>
      <c r="J8575" s="1">
        <v>45658</v>
      </c>
      <c r="K8575" t="s">
        <v>37880</v>
      </c>
      <c r="L8575" t="s">
        <v>37881</v>
      </c>
      <c r="M8575" t="s">
        <v>45</v>
      </c>
      <c r="N8575">
        <v>1</v>
      </c>
      <c r="O8575">
        <f>Table1[[#This Row],[Price]]-0.1*Table1[[#This Row],[Price]]</f>
        <v>120.51899999999999</v>
      </c>
      <c r="P8575" s="9">
        <f>(Table1[[#This Row],[Expiration Date]]-Table1[[#This Row],[Manufacturing Date]])/365</f>
        <v>2.0027397260273974</v>
      </c>
      <c r="Q8575" t="str">
        <f>IF(Table1[[#This Row],[Expiration Date]]-J8583&gt;12/31/2024,"not expired","expired")</f>
        <v>expired</v>
      </c>
      <c r="R8575">
        <f>Table1[[#This Row],[Discounted Price]]*0.95</f>
        <v>114.49304999999998</v>
      </c>
      <c r="S8575">
        <f>Table1[[#This Row],[Discounted Price]]*0.9</f>
        <v>108.46709999999999</v>
      </c>
      <c r="T8575">
        <f>Table1[[#This Row],[Discounted Price]]*0.8</f>
        <v>96.415199999999999</v>
      </c>
      <c r="U8575">
        <f>Table1[[#This Row],[Price]]*0.52</f>
        <v>69.633200000000002</v>
      </c>
      <c r="V8575">
        <f>(Table1[[#This Row],[Price]]-Table1[[#This Row],[Scrap value]])/2</f>
        <v>32.138399999999997</v>
      </c>
    </row>
    <row r="8576" spans="1:22" x14ac:dyDescent="0.25">
      <c r="A8576" t="s">
        <v>37882</v>
      </c>
      <c r="B8576" t="s">
        <v>29</v>
      </c>
      <c r="C8576" t="s">
        <v>47</v>
      </c>
      <c r="D8576" t="s">
        <v>37883</v>
      </c>
      <c r="E8576">
        <v>329.66</v>
      </c>
      <c r="F8576">
        <v>73</v>
      </c>
      <c r="G8576" t="s">
        <v>43728</v>
      </c>
      <c r="H8576" t="s">
        <v>17802</v>
      </c>
      <c r="I8576" s="1">
        <v>44927</v>
      </c>
      <c r="J8576" s="1">
        <v>45292</v>
      </c>
      <c r="K8576" t="s">
        <v>37884</v>
      </c>
      <c r="L8576" t="s">
        <v>37885</v>
      </c>
      <c r="M8576" t="s">
        <v>27</v>
      </c>
      <c r="N8576">
        <v>1</v>
      </c>
      <c r="O8576">
        <f>Table1[[#This Row],[Price]]-0.1*Table1[[#This Row],[Price]]</f>
        <v>296.69400000000002</v>
      </c>
      <c r="P8576" s="9">
        <f>(Table1[[#This Row],[Expiration Date]]-Table1[[#This Row],[Manufacturing Date]])/365</f>
        <v>1</v>
      </c>
      <c r="Q8576" t="str">
        <f>IF(Table1[[#This Row],[Expiration Date]]-J8584&gt;12/31/2024,"not expired","expired")</f>
        <v>expired</v>
      </c>
      <c r="R8576">
        <f>Table1[[#This Row],[Discounted Price]]*0.95</f>
        <v>281.85930000000002</v>
      </c>
      <c r="S8576">
        <f>Table1[[#This Row],[Discounted Price]]*0.9</f>
        <v>267.02460000000002</v>
      </c>
      <c r="T8576">
        <f>Table1[[#This Row],[Discounted Price]]*0.8</f>
        <v>237.35520000000002</v>
      </c>
      <c r="U8576">
        <f>Table1[[#This Row],[Price]]*0.52</f>
        <v>171.42320000000001</v>
      </c>
      <c r="V8576">
        <f>(Table1[[#This Row],[Price]]-Table1[[#This Row],[Scrap value]])/2</f>
        <v>79.118400000000008</v>
      </c>
    </row>
    <row r="8577" spans="1:22" x14ac:dyDescent="0.25">
      <c r="A8577" t="s">
        <v>37886</v>
      </c>
      <c r="B8577" t="s">
        <v>35</v>
      </c>
      <c r="C8577" t="s">
        <v>47</v>
      </c>
      <c r="D8577" t="s">
        <v>37887</v>
      </c>
      <c r="E8577">
        <v>415.07</v>
      </c>
      <c r="F8577">
        <v>77</v>
      </c>
      <c r="G8577" t="s">
        <v>43730</v>
      </c>
      <c r="H8577" t="s">
        <v>4973</v>
      </c>
      <c r="I8577" s="1">
        <v>45000</v>
      </c>
      <c r="J8577" s="1">
        <v>46023</v>
      </c>
      <c r="K8577" t="s">
        <v>37888</v>
      </c>
      <c r="L8577" t="s">
        <v>37889</v>
      </c>
      <c r="M8577" t="s">
        <v>45</v>
      </c>
      <c r="N8577">
        <v>5</v>
      </c>
      <c r="O8577">
        <f>Table1[[#This Row],[Price]]-0.1*Table1[[#This Row],[Price]]</f>
        <v>373.56299999999999</v>
      </c>
      <c r="P8577" s="9">
        <f>(Table1[[#This Row],[Expiration Date]]-Table1[[#This Row],[Manufacturing Date]])/365</f>
        <v>2.8027397260273972</v>
      </c>
      <c r="Q8577" t="str">
        <f>IF(Table1[[#This Row],[Expiration Date]]-J8585&gt;12/31/2024,"not expired","expired")</f>
        <v>not expired</v>
      </c>
      <c r="R8577">
        <f>Table1[[#This Row],[Discounted Price]]*0.95</f>
        <v>354.88484999999997</v>
      </c>
      <c r="S8577">
        <f>Table1[[#This Row],[Discounted Price]]*0.9</f>
        <v>336.20670000000001</v>
      </c>
      <c r="T8577">
        <f>Table1[[#This Row],[Discounted Price]]*0.8</f>
        <v>298.85039999999998</v>
      </c>
      <c r="U8577">
        <f>Table1[[#This Row],[Price]]*0.52</f>
        <v>215.8364</v>
      </c>
      <c r="V8577">
        <f>(Table1[[#This Row],[Price]]-Table1[[#This Row],[Scrap value]])/2</f>
        <v>99.616799999999998</v>
      </c>
    </row>
    <row r="8578" spans="1:22" x14ac:dyDescent="0.25">
      <c r="A8578" t="s">
        <v>37890</v>
      </c>
      <c r="B8578" t="s">
        <v>35</v>
      </c>
      <c r="C8578" t="s">
        <v>47</v>
      </c>
      <c r="D8578" t="s">
        <v>37891</v>
      </c>
      <c r="E8578">
        <v>395.05</v>
      </c>
      <c r="F8578">
        <v>38</v>
      </c>
      <c r="G8578" t="s">
        <v>43730</v>
      </c>
      <c r="H8578" t="s">
        <v>26523</v>
      </c>
      <c r="I8578" s="1">
        <v>44927</v>
      </c>
      <c r="J8578" s="1">
        <v>46023</v>
      </c>
      <c r="K8578" t="s">
        <v>37892</v>
      </c>
      <c r="L8578" t="s">
        <v>37893</v>
      </c>
      <c r="M8578" t="s">
        <v>20</v>
      </c>
      <c r="N8578">
        <v>4</v>
      </c>
      <c r="O8578">
        <f>Table1[[#This Row],[Price]]-0.1*Table1[[#This Row],[Price]]</f>
        <v>355.54500000000002</v>
      </c>
      <c r="P8578" s="9">
        <f>(Table1[[#This Row],[Expiration Date]]-Table1[[#This Row],[Manufacturing Date]])/365</f>
        <v>3.0027397260273974</v>
      </c>
      <c r="Q8578" t="str">
        <f>IF(Table1[[#This Row],[Expiration Date]]-J8586&gt;12/31/2024,"not expired","expired")</f>
        <v>not expired</v>
      </c>
      <c r="R8578">
        <f>Table1[[#This Row],[Discounted Price]]*0.95</f>
        <v>337.76774999999998</v>
      </c>
      <c r="S8578">
        <f>Table1[[#This Row],[Discounted Price]]*0.9</f>
        <v>319.9905</v>
      </c>
      <c r="T8578">
        <f>Table1[[#This Row],[Discounted Price]]*0.8</f>
        <v>284.43600000000004</v>
      </c>
      <c r="U8578">
        <f>Table1[[#This Row],[Price]]*0.52</f>
        <v>205.42600000000002</v>
      </c>
      <c r="V8578">
        <f>(Table1[[#This Row],[Price]]-Table1[[#This Row],[Scrap value]])/2</f>
        <v>94.811999999999998</v>
      </c>
    </row>
    <row r="8579" spans="1:22" x14ac:dyDescent="0.25">
      <c r="A8579" t="s">
        <v>37894</v>
      </c>
      <c r="B8579" t="s">
        <v>29</v>
      </c>
      <c r="C8579" t="s">
        <v>47</v>
      </c>
      <c r="D8579" t="s">
        <v>37895</v>
      </c>
      <c r="E8579">
        <v>248.36</v>
      </c>
      <c r="F8579">
        <v>57</v>
      </c>
      <c r="G8579" t="s">
        <v>43728</v>
      </c>
      <c r="H8579" t="s">
        <v>3615</v>
      </c>
      <c r="I8579" s="1">
        <v>45137</v>
      </c>
      <c r="J8579" s="1">
        <v>45292</v>
      </c>
      <c r="K8579" t="s">
        <v>37896</v>
      </c>
      <c r="L8579" t="s">
        <v>37897</v>
      </c>
      <c r="M8579" t="s">
        <v>27</v>
      </c>
      <c r="N8579">
        <v>4</v>
      </c>
      <c r="O8579">
        <f>Table1[[#This Row],[Price]]-0.1*Table1[[#This Row],[Price]]</f>
        <v>223.524</v>
      </c>
      <c r="P8579" s="9">
        <f>(Table1[[#This Row],[Expiration Date]]-Table1[[#This Row],[Manufacturing Date]])/365</f>
        <v>0.42465753424657532</v>
      </c>
      <c r="Q8579" t="str">
        <f>IF(Table1[[#This Row],[Expiration Date]]-J8587&gt;12/31/2024,"not expired","expired")</f>
        <v>expired</v>
      </c>
      <c r="R8579">
        <f>Table1[[#This Row],[Discounted Price]]*0.95</f>
        <v>212.34779999999998</v>
      </c>
      <c r="S8579">
        <f>Table1[[#This Row],[Discounted Price]]*0.9</f>
        <v>201.17160000000001</v>
      </c>
      <c r="T8579">
        <f>Table1[[#This Row],[Discounted Price]]*0.8</f>
        <v>178.81920000000002</v>
      </c>
      <c r="U8579">
        <f>Table1[[#This Row],[Price]]*0.52</f>
        <v>129.1472</v>
      </c>
      <c r="V8579">
        <f>(Table1[[#This Row],[Price]]-Table1[[#This Row],[Scrap value]])/2</f>
        <v>59.606400000000008</v>
      </c>
    </row>
    <row r="8580" spans="1:22" x14ac:dyDescent="0.25">
      <c r="A8580" t="s">
        <v>37898</v>
      </c>
      <c r="B8580" t="s">
        <v>15</v>
      </c>
      <c r="C8580" t="s">
        <v>47</v>
      </c>
      <c r="D8580" t="s">
        <v>37899</v>
      </c>
      <c r="E8580">
        <v>299.06</v>
      </c>
      <c r="F8580">
        <v>51</v>
      </c>
      <c r="G8580" t="s">
        <v>43728</v>
      </c>
      <c r="H8580" t="s">
        <v>31259</v>
      </c>
      <c r="I8580" s="1">
        <v>44927</v>
      </c>
      <c r="J8580" s="1">
        <v>45292</v>
      </c>
      <c r="K8580" t="s">
        <v>37900</v>
      </c>
      <c r="L8580" t="s">
        <v>37901</v>
      </c>
      <c r="M8580" t="s">
        <v>20</v>
      </c>
      <c r="N8580">
        <v>2</v>
      </c>
      <c r="O8580">
        <f>Table1[[#This Row],[Price]]-0.1*Table1[[#This Row],[Price]]</f>
        <v>269.154</v>
      </c>
      <c r="P8580" s="9">
        <f>(Table1[[#This Row],[Expiration Date]]-Table1[[#This Row],[Manufacturing Date]])/365</f>
        <v>1</v>
      </c>
      <c r="Q8580" t="str">
        <f>IF(Table1[[#This Row],[Expiration Date]]-J8588&gt;12/31/2024,"not expired","expired")</f>
        <v>expired</v>
      </c>
      <c r="R8580">
        <f>Table1[[#This Row],[Discounted Price]]*0.95</f>
        <v>255.69629999999998</v>
      </c>
      <c r="S8580">
        <f>Table1[[#This Row],[Discounted Price]]*0.9</f>
        <v>242.23859999999999</v>
      </c>
      <c r="T8580">
        <f>Table1[[#This Row],[Discounted Price]]*0.8</f>
        <v>215.32320000000001</v>
      </c>
      <c r="U8580">
        <f>Table1[[#This Row],[Price]]*0.52</f>
        <v>155.5112</v>
      </c>
      <c r="V8580">
        <f>(Table1[[#This Row],[Price]]-Table1[[#This Row],[Scrap value]])/2</f>
        <v>71.7744</v>
      </c>
    </row>
    <row r="8581" spans="1:22" x14ac:dyDescent="0.25">
      <c r="A8581" t="s">
        <v>37902</v>
      </c>
      <c r="B8581" t="s">
        <v>35</v>
      </c>
      <c r="C8581" t="s">
        <v>47</v>
      </c>
      <c r="D8581" t="s">
        <v>37903</v>
      </c>
      <c r="E8581">
        <v>440.39</v>
      </c>
      <c r="F8581">
        <v>11</v>
      </c>
      <c r="G8581" t="s">
        <v>43728</v>
      </c>
      <c r="H8581" t="s">
        <v>9515</v>
      </c>
      <c r="I8581" s="1">
        <v>45000</v>
      </c>
      <c r="J8581" s="1">
        <v>45658</v>
      </c>
      <c r="K8581" t="s">
        <v>37904</v>
      </c>
      <c r="L8581" t="s">
        <v>37905</v>
      </c>
      <c r="M8581" t="s">
        <v>45</v>
      </c>
      <c r="N8581">
        <v>5</v>
      </c>
      <c r="O8581">
        <f>Table1[[#This Row],[Price]]-0.1*Table1[[#This Row],[Price]]</f>
        <v>396.351</v>
      </c>
      <c r="P8581" s="9">
        <f>(Table1[[#This Row],[Expiration Date]]-Table1[[#This Row],[Manufacturing Date]])/365</f>
        <v>1.8027397260273972</v>
      </c>
      <c r="Q8581" t="str">
        <f>IF(Table1[[#This Row],[Expiration Date]]-J8589&gt;12/31/2024,"not expired","expired")</f>
        <v>expired</v>
      </c>
      <c r="R8581">
        <f>Table1[[#This Row],[Discounted Price]]*0.95</f>
        <v>376.53344999999996</v>
      </c>
      <c r="S8581">
        <f>Table1[[#This Row],[Discounted Price]]*0.9</f>
        <v>356.71590000000003</v>
      </c>
      <c r="T8581">
        <f>Table1[[#This Row],[Discounted Price]]*0.8</f>
        <v>317.08080000000001</v>
      </c>
      <c r="U8581">
        <f>Table1[[#This Row],[Price]]*0.52</f>
        <v>229.00280000000001</v>
      </c>
      <c r="V8581">
        <f>(Table1[[#This Row],[Price]]-Table1[[#This Row],[Scrap value]])/2</f>
        <v>105.69359999999999</v>
      </c>
    </row>
    <row r="8582" spans="1:22" x14ac:dyDescent="0.25">
      <c r="A8582" t="s">
        <v>37906</v>
      </c>
      <c r="B8582" t="s">
        <v>22</v>
      </c>
      <c r="C8582" t="s">
        <v>47</v>
      </c>
      <c r="D8582" t="s">
        <v>37907</v>
      </c>
      <c r="E8582">
        <v>265.31</v>
      </c>
      <c r="F8582">
        <v>100</v>
      </c>
      <c r="G8582" t="s">
        <v>43730</v>
      </c>
      <c r="H8582" t="s">
        <v>28882</v>
      </c>
      <c r="I8582" s="1">
        <v>44927</v>
      </c>
      <c r="J8582" s="1">
        <v>45292</v>
      </c>
      <c r="K8582" t="s">
        <v>37908</v>
      </c>
      <c r="L8582" t="s">
        <v>37909</v>
      </c>
      <c r="M8582" t="s">
        <v>20</v>
      </c>
      <c r="N8582">
        <v>2</v>
      </c>
      <c r="O8582">
        <f>Table1[[#This Row],[Price]]-0.1*Table1[[#This Row],[Price]]</f>
        <v>238.779</v>
      </c>
      <c r="P8582" s="9">
        <f>(Table1[[#This Row],[Expiration Date]]-Table1[[#This Row],[Manufacturing Date]])/365</f>
        <v>1</v>
      </c>
      <c r="Q8582" t="str">
        <f>IF(Table1[[#This Row],[Expiration Date]]-J8590&gt;12/31/2024,"not expired","expired")</f>
        <v>expired</v>
      </c>
      <c r="R8582">
        <f>Table1[[#This Row],[Discounted Price]]*0.95</f>
        <v>226.84004999999999</v>
      </c>
      <c r="S8582">
        <f>Table1[[#This Row],[Discounted Price]]*0.9</f>
        <v>214.90110000000001</v>
      </c>
      <c r="T8582">
        <f>Table1[[#This Row],[Discounted Price]]*0.8</f>
        <v>191.0232</v>
      </c>
      <c r="U8582">
        <f>Table1[[#This Row],[Price]]*0.52</f>
        <v>137.96120000000002</v>
      </c>
      <c r="V8582">
        <f>(Table1[[#This Row],[Price]]-Table1[[#This Row],[Scrap value]])/2</f>
        <v>63.674399999999991</v>
      </c>
    </row>
    <row r="8583" spans="1:22" x14ac:dyDescent="0.25">
      <c r="A8583" t="s">
        <v>37910</v>
      </c>
      <c r="B8583" t="s">
        <v>22</v>
      </c>
      <c r="C8583" t="s">
        <v>47</v>
      </c>
      <c r="D8583" t="s">
        <v>37911</v>
      </c>
      <c r="E8583">
        <v>59.95</v>
      </c>
      <c r="F8583">
        <v>31</v>
      </c>
      <c r="G8583" t="s">
        <v>43729</v>
      </c>
      <c r="H8583" t="s">
        <v>9682</v>
      </c>
      <c r="I8583" s="1">
        <v>44927</v>
      </c>
      <c r="J8583" s="1">
        <v>46023</v>
      </c>
      <c r="K8583" t="s">
        <v>37912</v>
      </c>
      <c r="L8583" t="s">
        <v>37913</v>
      </c>
      <c r="M8583" t="s">
        <v>45</v>
      </c>
      <c r="N8583">
        <v>4</v>
      </c>
      <c r="O8583">
        <f>Table1[[#This Row],[Price]]-0.1*Table1[[#This Row],[Price]]</f>
        <v>53.954999999999998</v>
      </c>
      <c r="P8583" s="9">
        <f>(Table1[[#This Row],[Expiration Date]]-Table1[[#This Row],[Manufacturing Date]])/365</f>
        <v>3.0027397260273974</v>
      </c>
      <c r="Q8583" t="str">
        <f>IF(Table1[[#This Row],[Expiration Date]]-J8591&gt;12/31/2024,"not expired","expired")</f>
        <v>not expired</v>
      </c>
      <c r="R8583">
        <f>Table1[[#This Row],[Discounted Price]]*0.95</f>
        <v>51.257249999999999</v>
      </c>
      <c r="S8583">
        <f>Table1[[#This Row],[Discounted Price]]*0.9</f>
        <v>48.5595</v>
      </c>
      <c r="T8583">
        <f>Table1[[#This Row],[Discounted Price]]*0.8</f>
        <v>43.164000000000001</v>
      </c>
      <c r="U8583">
        <f>Table1[[#This Row],[Price]]*0.52</f>
        <v>31.174000000000003</v>
      </c>
      <c r="V8583">
        <f>(Table1[[#This Row],[Price]]-Table1[[#This Row],[Scrap value]])/2</f>
        <v>14.388</v>
      </c>
    </row>
    <row r="8584" spans="1:22" x14ac:dyDescent="0.25">
      <c r="A8584" t="s">
        <v>37914</v>
      </c>
      <c r="B8584" t="s">
        <v>35</v>
      </c>
      <c r="C8584" t="s">
        <v>47</v>
      </c>
      <c r="D8584" t="s">
        <v>37915</v>
      </c>
      <c r="E8584">
        <v>394.21</v>
      </c>
      <c r="F8584">
        <v>63</v>
      </c>
      <c r="G8584" t="s">
        <v>43730</v>
      </c>
      <c r="H8584" t="s">
        <v>37916</v>
      </c>
      <c r="I8584" s="1">
        <v>45000</v>
      </c>
      <c r="J8584" s="1">
        <v>46023</v>
      </c>
      <c r="K8584" t="s">
        <v>37917</v>
      </c>
      <c r="L8584" t="s">
        <v>37918</v>
      </c>
      <c r="M8584" t="s">
        <v>45</v>
      </c>
      <c r="N8584">
        <v>4</v>
      </c>
      <c r="O8584">
        <f>Table1[[#This Row],[Price]]-0.1*Table1[[#This Row],[Price]]</f>
        <v>354.78899999999999</v>
      </c>
      <c r="P8584" s="9">
        <f>(Table1[[#This Row],[Expiration Date]]-Table1[[#This Row],[Manufacturing Date]])/365</f>
        <v>2.8027397260273972</v>
      </c>
      <c r="Q8584" t="str">
        <f>IF(Table1[[#This Row],[Expiration Date]]-J8592&gt;12/31/2024,"not expired","expired")</f>
        <v>expired</v>
      </c>
      <c r="R8584">
        <f>Table1[[#This Row],[Discounted Price]]*0.95</f>
        <v>337.04954999999995</v>
      </c>
      <c r="S8584">
        <f>Table1[[#This Row],[Discounted Price]]*0.9</f>
        <v>319.31009999999998</v>
      </c>
      <c r="T8584">
        <f>Table1[[#This Row],[Discounted Price]]*0.8</f>
        <v>283.83120000000002</v>
      </c>
      <c r="U8584">
        <f>Table1[[#This Row],[Price]]*0.52</f>
        <v>204.98919999999998</v>
      </c>
      <c r="V8584">
        <f>(Table1[[#This Row],[Price]]-Table1[[#This Row],[Scrap value]])/2</f>
        <v>94.610399999999998</v>
      </c>
    </row>
    <row r="8585" spans="1:22" x14ac:dyDescent="0.25">
      <c r="A8585" t="s">
        <v>37919</v>
      </c>
      <c r="B8585" t="s">
        <v>15</v>
      </c>
      <c r="C8585" t="s">
        <v>47</v>
      </c>
      <c r="D8585" t="s">
        <v>37920</v>
      </c>
      <c r="E8585">
        <v>279.41000000000003</v>
      </c>
      <c r="F8585">
        <v>46</v>
      </c>
      <c r="G8585" t="s">
        <v>43730</v>
      </c>
      <c r="H8585" t="s">
        <v>14614</v>
      </c>
      <c r="I8585" s="1">
        <v>44927</v>
      </c>
      <c r="J8585" s="1">
        <v>45658</v>
      </c>
      <c r="K8585" t="s">
        <v>37921</v>
      </c>
      <c r="L8585" t="s">
        <v>37922</v>
      </c>
      <c r="M8585" t="s">
        <v>45</v>
      </c>
      <c r="N8585">
        <v>1</v>
      </c>
      <c r="O8585">
        <f>Table1[[#This Row],[Price]]-0.1*Table1[[#This Row],[Price]]</f>
        <v>251.46900000000002</v>
      </c>
      <c r="P8585" s="9">
        <f>(Table1[[#This Row],[Expiration Date]]-Table1[[#This Row],[Manufacturing Date]])/365</f>
        <v>2.0027397260273974</v>
      </c>
      <c r="Q8585" t="str">
        <f>IF(Table1[[#This Row],[Expiration Date]]-J8593&gt;12/31/2024,"not expired","expired")</f>
        <v>expired</v>
      </c>
      <c r="R8585">
        <f>Table1[[#This Row],[Discounted Price]]*0.95</f>
        <v>238.89555000000001</v>
      </c>
      <c r="S8585">
        <f>Table1[[#This Row],[Discounted Price]]*0.9</f>
        <v>226.32210000000003</v>
      </c>
      <c r="T8585">
        <f>Table1[[#This Row],[Discounted Price]]*0.8</f>
        <v>201.17520000000002</v>
      </c>
      <c r="U8585">
        <f>Table1[[#This Row],[Price]]*0.52</f>
        <v>145.29320000000001</v>
      </c>
      <c r="V8585">
        <f>(Table1[[#This Row],[Price]]-Table1[[#This Row],[Scrap value]])/2</f>
        <v>67.058400000000006</v>
      </c>
    </row>
    <row r="8586" spans="1:22" x14ac:dyDescent="0.25">
      <c r="A8586" t="s">
        <v>37923</v>
      </c>
      <c r="B8586" t="s">
        <v>35</v>
      </c>
      <c r="C8586" t="s">
        <v>47</v>
      </c>
      <c r="D8586" t="s">
        <v>37924</v>
      </c>
      <c r="E8586">
        <v>358.61</v>
      </c>
      <c r="F8586">
        <v>74</v>
      </c>
      <c r="G8586" t="s">
        <v>43730</v>
      </c>
      <c r="H8586" t="s">
        <v>8032</v>
      </c>
      <c r="I8586" s="1">
        <v>45137</v>
      </c>
      <c r="J8586" s="1">
        <v>45292</v>
      </c>
      <c r="K8586" t="s">
        <v>37925</v>
      </c>
      <c r="L8586" t="s">
        <v>37926</v>
      </c>
      <c r="M8586" t="s">
        <v>20</v>
      </c>
      <c r="N8586">
        <v>4</v>
      </c>
      <c r="O8586">
        <f>Table1[[#This Row],[Price]]-0.1*Table1[[#This Row],[Price]]</f>
        <v>322.74900000000002</v>
      </c>
      <c r="P8586" s="9">
        <f>(Table1[[#This Row],[Expiration Date]]-Table1[[#This Row],[Manufacturing Date]])/365</f>
        <v>0.42465753424657532</v>
      </c>
      <c r="Q8586" t="str">
        <f>IF(Table1[[#This Row],[Expiration Date]]-J8594&gt;12/31/2024,"not expired","expired")</f>
        <v>expired</v>
      </c>
      <c r="R8586">
        <f>Table1[[#This Row],[Discounted Price]]*0.95</f>
        <v>306.61155000000002</v>
      </c>
      <c r="S8586">
        <f>Table1[[#This Row],[Discounted Price]]*0.9</f>
        <v>290.47410000000002</v>
      </c>
      <c r="T8586">
        <f>Table1[[#This Row],[Discounted Price]]*0.8</f>
        <v>258.19920000000002</v>
      </c>
      <c r="U8586">
        <f>Table1[[#This Row],[Price]]*0.52</f>
        <v>186.47720000000001</v>
      </c>
      <c r="V8586">
        <f>(Table1[[#This Row],[Price]]-Table1[[#This Row],[Scrap value]])/2</f>
        <v>86.066400000000002</v>
      </c>
    </row>
    <row r="8587" spans="1:22" x14ac:dyDescent="0.25">
      <c r="A8587" t="s">
        <v>37927</v>
      </c>
      <c r="B8587" t="s">
        <v>22</v>
      </c>
      <c r="C8587" t="s">
        <v>47</v>
      </c>
      <c r="D8587" t="s">
        <v>37928</v>
      </c>
      <c r="E8587">
        <v>248.35</v>
      </c>
      <c r="F8587">
        <v>87</v>
      </c>
      <c r="G8587" t="s">
        <v>43730</v>
      </c>
      <c r="H8587" t="s">
        <v>309</v>
      </c>
      <c r="I8587" s="1">
        <v>45137</v>
      </c>
      <c r="J8587" s="1">
        <v>46023</v>
      </c>
      <c r="K8587" t="s">
        <v>37929</v>
      </c>
      <c r="L8587" t="s">
        <v>37930</v>
      </c>
      <c r="M8587" t="s">
        <v>27</v>
      </c>
      <c r="N8587">
        <v>1</v>
      </c>
      <c r="O8587">
        <f>Table1[[#This Row],[Price]]-0.1*Table1[[#This Row],[Price]]</f>
        <v>223.51499999999999</v>
      </c>
      <c r="P8587" s="9">
        <f>(Table1[[#This Row],[Expiration Date]]-Table1[[#This Row],[Manufacturing Date]])/365</f>
        <v>2.4273972602739726</v>
      </c>
      <c r="Q8587" t="str">
        <f>IF(Table1[[#This Row],[Expiration Date]]-J8595&gt;12/31/2024,"not expired","expired")</f>
        <v>expired</v>
      </c>
      <c r="R8587">
        <f>Table1[[#This Row],[Discounted Price]]*0.95</f>
        <v>212.33924999999996</v>
      </c>
      <c r="S8587">
        <f>Table1[[#This Row],[Discounted Price]]*0.9</f>
        <v>201.1635</v>
      </c>
      <c r="T8587">
        <f>Table1[[#This Row],[Discounted Price]]*0.8</f>
        <v>178.81200000000001</v>
      </c>
      <c r="U8587">
        <f>Table1[[#This Row],[Price]]*0.52</f>
        <v>129.142</v>
      </c>
      <c r="V8587">
        <f>(Table1[[#This Row],[Price]]-Table1[[#This Row],[Scrap value]])/2</f>
        <v>59.603999999999999</v>
      </c>
    </row>
    <row r="8588" spans="1:22" x14ac:dyDescent="0.25">
      <c r="A8588" t="s">
        <v>37931</v>
      </c>
      <c r="B8588" t="s">
        <v>22</v>
      </c>
      <c r="C8588" t="s">
        <v>47</v>
      </c>
      <c r="D8588" t="s">
        <v>37932</v>
      </c>
      <c r="E8588">
        <v>180.06</v>
      </c>
      <c r="F8588">
        <v>76</v>
      </c>
      <c r="G8588" t="s">
        <v>43729</v>
      </c>
      <c r="H8588" t="s">
        <v>3105</v>
      </c>
      <c r="I8588" s="1">
        <v>45137</v>
      </c>
      <c r="J8588" s="1">
        <v>45292</v>
      </c>
      <c r="K8588" t="s">
        <v>37933</v>
      </c>
      <c r="L8588" t="s">
        <v>37934</v>
      </c>
      <c r="M8588" t="s">
        <v>27</v>
      </c>
      <c r="N8588">
        <v>5</v>
      </c>
      <c r="O8588">
        <f>Table1[[#This Row],[Price]]-0.1*Table1[[#This Row],[Price]]</f>
        <v>162.054</v>
      </c>
      <c r="P8588" s="9">
        <f>(Table1[[#This Row],[Expiration Date]]-Table1[[#This Row],[Manufacturing Date]])/365</f>
        <v>0.42465753424657532</v>
      </c>
      <c r="Q8588" t="str">
        <f>IF(Table1[[#This Row],[Expiration Date]]-J8596&gt;12/31/2024,"not expired","expired")</f>
        <v>expired</v>
      </c>
      <c r="R8588">
        <f>Table1[[#This Row],[Discounted Price]]*0.95</f>
        <v>153.9513</v>
      </c>
      <c r="S8588">
        <f>Table1[[#This Row],[Discounted Price]]*0.9</f>
        <v>145.8486</v>
      </c>
      <c r="T8588">
        <f>Table1[[#This Row],[Discounted Price]]*0.8</f>
        <v>129.64320000000001</v>
      </c>
      <c r="U8588">
        <f>Table1[[#This Row],[Price]]*0.52</f>
        <v>93.631200000000007</v>
      </c>
      <c r="V8588">
        <f>(Table1[[#This Row],[Price]]-Table1[[#This Row],[Scrap value]])/2</f>
        <v>43.214399999999998</v>
      </c>
    </row>
    <row r="8589" spans="1:22" x14ac:dyDescent="0.25">
      <c r="A8589" t="s">
        <v>37935</v>
      </c>
      <c r="B8589" t="s">
        <v>22</v>
      </c>
      <c r="C8589" t="s">
        <v>47</v>
      </c>
      <c r="D8589" t="s">
        <v>37936</v>
      </c>
      <c r="E8589">
        <v>405.23</v>
      </c>
      <c r="F8589">
        <v>75</v>
      </c>
      <c r="G8589" t="s">
        <v>43730</v>
      </c>
      <c r="H8589" t="s">
        <v>28667</v>
      </c>
      <c r="I8589" s="1">
        <v>45137</v>
      </c>
      <c r="J8589" s="1">
        <v>46023</v>
      </c>
      <c r="K8589" t="s">
        <v>37937</v>
      </c>
      <c r="L8589" t="s">
        <v>37938</v>
      </c>
      <c r="M8589" t="s">
        <v>20</v>
      </c>
      <c r="N8589">
        <v>1</v>
      </c>
      <c r="O8589">
        <f>Table1[[#This Row],[Price]]-0.1*Table1[[#This Row],[Price]]</f>
        <v>364.70699999999999</v>
      </c>
      <c r="P8589" s="9">
        <f>(Table1[[#This Row],[Expiration Date]]-Table1[[#This Row],[Manufacturing Date]])/365</f>
        <v>2.4273972602739726</v>
      </c>
      <c r="Q8589" t="str">
        <f>IF(Table1[[#This Row],[Expiration Date]]-J8597&gt;12/31/2024,"not expired","expired")</f>
        <v>not expired</v>
      </c>
      <c r="R8589">
        <f>Table1[[#This Row],[Discounted Price]]*0.95</f>
        <v>346.47164999999995</v>
      </c>
      <c r="S8589">
        <f>Table1[[#This Row],[Discounted Price]]*0.9</f>
        <v>328.23630000000003</v>
      </c>
      <c r="T8589">
        <f>Table1[[#This Row],[Discounted Price]]*0.8</f>
        <v>291.76560000000001</v>
      </c>
      <c r="U8589">
        <f>Table1[[#This Row],[Price]]*0.52</f>
        <v>210.71960000000001</v>
      </c>
      <c r="V8589">
        <f>(Table1[[#This Row],[Price]]-Table1[[#This Row],[Scrap value]])/2</f>
        <v>97.255200000000002</v>
      </c>
    </row>
    <row r="8590" spans="1:22" x14ac:dyDescent="0.25">
      <c r="A8590" t="s">
        <v>37939</v>
      </c>
      <c r="B8590" t="s">
        <v>29</v>
      </c>
      <c r="C8590" t="s">
        <v>47</v>
      </c>
      <c r="D8590" t="s">
        <v>37940</v>
      </c>
      <c r="E8590">
        <v>451.62</v>
      </c>
      <c r="F8590">
        <v>31</v>
      </c>
      <c r="G8590" t="s">
        <v>43728</v>
      </c>
      <c r="H8590" t="s">
        <v>10370</v>
      </c>
      <c r="I8590" s="1">
        <v>45000</v>
      </c>
      <c r="J8590" s="1">
        <v>45292</v>
      </c>
      <c r="K8590" t="s">
        <v>37941</v>
      </c>
      <c r="L8590" t="s">
        <v>37942</v>
      </c>
      <c r="M8590" t="s">
        <v>27</v>
      </c>
      <c r="N8590">
        <v>3</v>
      </c>
      <c r="O8590">
        <f>Table1[[#This Row],[Price]]-0.1*Table1[[#This Row],[Price]]</f>
        <v>406.45799999999997</v>
      </c>
      <c r="P8590" s="9">
        <f>(Table1[[#This Row],[Expiration Date]]-Table1[[#This Row],[Manufacturing Date]])/365</f>
        <v>0.8</v>
      </c>
      <c r="Q8590" t="str">
        <f>IF(Table1[[#This Row],[Expiration Date]]-J8598&gt;12/31/2024,"not expired","expired")</f>
        <v>expired</v>
      </c>
      <c r="R8590">
        <f>Table1[[#This Row],[Discounted Price]]*0.95</f>
        <v>386.13509999999997</v>
      </c>
      <c r="S8590">
        <f>Table1[[#This Row],[Discounted Price]]*0.9</f>
        <v>365.81219999999996</v>
      </c>
      <c r="T8590">
        <f>Table1[[#This Row],[Discounted Price]]*0.8</f>
        <v>325.16640000000001</v>
      </c>
      <c r="U8590">
        <f>Table1[[#This Row],[Price]]*0.52</f>
        <v>234.8424</v>
      </c>
      <c r="V8590">
        <f>(Table1[[#This Row],[Price]]-Table1[[#This Row],[Scrap value]])/2</f>
        <v>108.3888</v>
      </c>
    </row>
    <row r="8591" spans="1:22" x14ac:dyDescent="0.25">
      <c r="A8591" t="s">
        <v>37943</v>
      </c>
      <c r="B8591" t="s">
        <v>35</v>
      </c>
      <c r="C8591" t="s">
        <v>47</v>
      </c>
      <c r="D8591" t="s">
        <v>37944</v>
      </c>
      <c r="E8591">
        <v>313.95999999999998</v>
      </c>
      <c r="F8591">
        <v>54</v>
      </c>
      <c r="G8591" t="s">
        <v>43729</v>
      </c>
      <c r="H8591" t="s">
        <v>34483</v>
      </c>
      <c r="I8591" s="1">
        <v>45137</v>
      </c>
      <c r="J8591" s="1">
        <v>45292</v>
      </c>
      <c r="K8591" t="s">
        <v>37945</v>
      </c>
      <c r="L8591" t="s">
        <v>37946</v>
      </c>
      <c r="M8591" t="s">
        <v>45</v>
      </c>
      <c r="N8591">
        <v>1</v>
      </c>
      <c r="O8591">
        <f>Table1[[#This Row],[Price]]-0.1*Table1[[#This Row],[Price]]</f>
        <v>282.56399999999996</v>
      </c>
      <c r="P8591" s="9">
        <f>(Table1[[#This Row],[Expiration Date]]-Table1[[#This Row],[Manufacturing Date]])/365</f>
        <v>0.42465753424657532</v>
      </c>
      <c r="Q8591" t="str">
        <f>IF(Table1[[#This Row],[Expiration Date]]-J8599&gt;12/31/2024,"not expired","expired")</f>
        <v>expired</v>
      </c>
      <c r="R8591">
        <f>Table1[[#This Row],[Discounted Price]]*0.95</f>
        <v>268.43579999999997</v>
      </c>
      <c r="S8591">
        <f>Table1[[#This Row],[Discounted Price]]*0.9</f>
        <v>254.30759999999998</v>
      </c>
      <c r="T8591">
        <f>Table1[[#This Row],[Discounted Price]]*0.8</f>
        <v>226.05119999999999</v>
      </c>
      <c r="U8591">
        <f>Table1[[#This Row],[Price]]*0.52</f>
        <v>163.25919999999999</v>
      </c>
      <c r="V8591">
        <f>(Table1[[#This Row],[Price]]-Table1[[#This Row],[Scrap value]])/2</f>
        <v>75.350399999999993</v>
      </c>
    </row>
    <row r="8592" spans="1:22" x14ac:dyDescent="0.25">
      <c r="A8592" t="s">
        <v>37947</v>
      </c>
      <c r="B8592" t="s">
        <v>22</v>
      </c>
      <c r="C8592" t="s">
        <v>47</v>
      </c>
      <c r="D8592" t="s">
        <v>37948</v>
      </c>
      <c r="E8592">
        <v>499.77</v>
      </c>
      <c r="F8592">
        <v>14</v>
      </c>
      <c r="G8592" t="s">
        <v>43728</v>
      </c>
      <c r="H8592" t="s">
        <v>7423</v>
      </c>
      <c r="I8592" s="1">
        <v>44927</v>
      </c>
      <c r="J8592" s="1">
        <v>46023</v>
      </c>
      <c r="K8592" t="s">
        <v>37949</v>
      </c>
      <c r="L8592" t="s">
        <v>37950</v>
      </c>
      <c r="M8592" t="s">
        <v>27</v>
      </c>
      <c r="N8592">
        <v>5</v>
      </c>
      <c r="O8592">
        <f>Table1[[#This Row],[Price]]-0.1*Table1[[#This Row],[Price]]</f>
        <v>449.79300000000001</v>
      </c>
      <c r="P8592" s="9">
        <f>(Table1[[#This Row],[Expiration Date]]-Table1[[#This Row],[Manufacturing Date]])/365</f>
        <v>3.0027397260273974</v>
      </c>
      <c r="Q8592" t="str">
        <f>IF(Table1[[#This Row],[Expiration Date]]-J8600&gt;12/31/2024,"not expired","expired")</f>
        <v>expired</v>
      </c>
      <c r="R8592">
        <f>Table1[[#This Row],[Discounted Price]]*0.95</f>
        <v>427.30334999999997</v>
      </c>
      <c r="S8592">
        <f>Table1[[#This Row],[Discounted Price]]*0.9</f>
        <v>404.81370000000004</v>
      </c>
      <c r="T8592">
        <f>Table1[[#This Row],[Discounted Price]]*0.8</f>
        <v>359.83440000000002</v>
      </c>
      <c r="U8592">
        <f>Table1[[#This Row],[Price]]*0.52</f>
        <v>259.88040000000001</v>
      </c>
      <c r="V8592">
        <f>(Table1[[#This Row],[Price]]-Table1[[#This Row],[Scrap value]])/2</f>
        <v>119.94479999999999</v>
      </c>
    </row>
    <row r="8593" spans="1:22" x14ac:dyDescent="0.25">
      <c r="A8593" t="s">
        <v>37951</v>
      </c>
      <c r="B8593" t="s">
        <v>29</v>
      </c>
      <c r="C8593" t="s">
        <v>47</v>
      </c>
      <c r="D8593" t="s">
        <v>37952</v>
      </c>
      <c r="E8593">
        <v>442.41</v>
      </c>
      <c r="F8593">
        <v>78</v>
      </c>
      <c r="G8593" t="s">
        <v>43728</v>
      </c>
      <c r="H8593" t="s">
        <v>13405</v>
      </c>
      <c r="I8593" s="1">
        <v>45000</v>
      </c>
      <c r="J8593" s="1">
        <v>45658</v>
      </c>
      <c r="K8593" t="s">
        <v>37953</v>
      </c>
      <c r="L8593" t="s">
        <v>37954</v>
      </c>
      <c r="M8593" t="s">
        <v>45</v>
      </c>
      <c r="N8593">
        <v>5</v>
      </c>
      <c r="O8593">
        <f>Table1[[#This Row],[Price]]-0.1*Table1[[#This Row],[Price]]</f>
        <v>398.16900000000004</v>
      </c>
      <c r="P8593" s="9">
        <f>(Table1[[#This Row],[Expiration Date]]-Table1[[#This Row],[Manufacturing Date]])/365</f>
        <v>1.8027397260273972</v>
      </c>
      <c r="Q8593" t="str">
        <f>IF(Table1[[#This Row],[Expiration Date]]-J8601&gt;12/31/2024,"not expired","expired")</f>
        <v>expired</v>
      </c>
      <c r="R8593">
        <f>Table1[[#This Row],[Discounted Price]]*0.95</f>
        <v>378.26055000000002</v>
      </c>
      <c r="S8593">
        <f>Table1[[#This Row],[Discounted Price]]*0.9</f>
        <v>358.35210000000006</v>
      </c>
      <c r="T8593">
        <f>Table1[[#This Row],[Discounted Price]]*0.8</f>
        <v>318.53520000000003</v>
      </c>
      <c r="U8593">
        <f>Table1[[#This Row],[Price]]*0.52</f>
        <v>230.05320000000003</v>
      </c>
      <c r="V8593">
        <f>(Table1[[#This Row],[Price]]-Table1[[#This Row],[Scrap value]])/2</f>
        <v>106.1784</v>
      </c>
    </row>
    <row r="8594" spans="1:22" x14ac:dyDescent="0.25">
      <c r="A8594" t="s">
        <v>37955</v>
      </c>
      <c r="B8594" t="s">
        <v>35</v>
      </c>
      <c r="C8594" t="s">
        <v>47</v>
      </c>
      <c r="D8594" t="s">
        <v>37956</v>
      </c>
      <c r="E8594">
        <v>229.69</v>
      </c>
      <c r="F8594">
        <v>51</v>
      </c>
      <c r="G8594" t="s">
        <v>43728</v>
      </c>
      <c r="H8594" t="s">
        <v>4495</v>
      </c>
      <c r="I8594" s="1">
        <v>45137</v>
      </c>
      <c r="J8594" s="1">
        <v>45292</v>
      </c>
      <c r="K8594" t="s">
        <v>37957</v>
      </c>
      <c r="L8594" t="s">
        <v>37958</v>
      </c>
      <c r="M8594" t="s">
        <v>45</v>
      </c>
      <c r="N8594">
        <v>2</v>
      </c>
      <c r="O8594">
        <f>Table1[[#This Row],[Price]]-0.1*Table1[[#This Row],[Price]]</f>
        <v>206.721</v>
      </c>
      <c r="P8594" s="9">
        <f>(Table1[[#This Row],[Expiration Date]]-Table1[[#This Row],[Manufacturing Date]])/365</f>
        <v>0.42465753424657532</v>
      </c>
      <c r="Q8594" t="str">
        <f>IF(Table1[[#This Row],[Expiration Date]]-J8602&gt;12/31/2024,"not expired","expired")</f>
        <v>expired</v>
      </c>
      <c r="R8594">
        <f>Table1[[#This Row],[Discounted Price]]*0.95</f>
        <v>196.38495</v>
      </c>
      <c r="S8594">
        <f>Table1[[#This Row],[Discounted Price]]*0.9</f>
        <v>186.0489</v>
      </c>
      <c r="T8594">
        <f>Table1[[#This Row],[Discounted Price]]*0.8</f>
        <v>165.3768</v>
      </c>
      <c r="U8594">
        <f>Table1[[#This Row],[Price]]*0.52</f>
        <v>119.4388</v>
      </c>
      <c r="V8594">
        <f>(Table1[[#This Row],[Price]]-Table1[[#This Row],[Scrap value]])/2</f>
        <v>55.125599999999999</v>
      </c>
    </row>
    <row r="8595" spans="1:22" x14ac:dyDescent="0.25">
      <c r="A8595" t="s">
        <v>37959</v>
      </c>
      <c r="B8595" t="s">
        <v>22</v>
      </c>
      <c r="C8595" t="s">
        <v>47</v>
      </c>
      <c r="D8595" t="s">
        <v>37960</v>
      </c>
      <c r="E8595">
        <v>67.8</v>
      </c>
      <c r="F8595">
        <v>72</v>
      </c>
      <c r="G8595" t="s">
        <v>43730</v>
      </c>
      <c r="H8595" t="s">
        <v>4655</v>
      </c>
      <c r="I8595" s="1">
        <v>45000</v>
      </c>
      <c r="J8595" s="1">
        <v>46023</v>
      </c>
      <c r="K8595" t="s">
        <v>37961</v>
      </c>
      <c r="L8595" t="s">
        <v>37962</v>
      </c>
      <c r="M8595" t="s">
        <v>45</v>
      </c>
      <c r="N8595">
        <v>3</v>
      </c>
      <c r="O8595">
        <f>Table1[[#This Row],[Price]]-0.1*Table1[[#This Row],[Price]]</f>
        <v>61.019999999999996</v>
      </c>
      <c r="P8595" s="9">
        <f>(Table1[[#This Row],[Expiration Date]]-Table1[[#This Row],[Manufacturing Date]])/365</f>
        <v>2.8027397260273972</v>
      </c>
      <c r="Q8595" t="str">
        <f>IF(Table1[[#This Row],[Expiration Date]]-J8603&gt;12/31/2024,"not expired","expired")</f>
        <v>not expired</v>
      </c>
      <c r="R8595">
        <f>Table1[[#This Row],[Discounted Price]]*0.95</f>
        <v>57.968999999999994</v>
      </c>
      <c r="S8595">
        <f>Table1[[#This Row],[Discounted Price]]*0.9</f>
        <v>54.917999999999999</v>
      </c>
      <c r="T8595">
        <f>Table1[[#This Row],[Discounted Price]]*0.8</f>
        <v>48.816000000000003</v>
      </c>
      <c r="U8595">
        <f>Table1[[#This Row],[Price]]*0.52</f>
        <v>35.256</v>
      </c>
      <c r="V8595">
        <f>(Table1[[#This Row],[Price]]-Table1[[#This Row],[Scrap value]])/2</f>
        <v>16.271999999999998</v>
      </c>
    </row>
    <row r="8596" spans="1:22" x14ac:dyDescent="0.25">
      <c r="A8596" t="s">
        <v>37963</v>
      </c>
      <c r="B8596" t="s">
        <v>22</v>
      </c>
      <c r="C8596" t="s">
        <v>47</v>
      </c>
      <c r="D8596" t="s">
        <v>37964</v>
      </c>
      <c r="E8596">
        <v>489.72</v>
      </c>
      <c r="F8596">
        <v>34</v>
      </c>
      <c r="G8596" t="s">
        <v>43730</v>
      </c>
      <c r="H8596" t="s">
        <v>37965</v>
      </c>
      <c r="I8596" s="1">
        <v>45000</v>
      </c>
      <c r="J8596" s="1">
        <v>46023</v>
      </c>
      <c r="K8596" t="s">
        <v>37966</v>
      </c>
      <c r="L8596" t="s">
        <v>37967</v>
      </c>
      <c r="M8596" t="s">
        <v>20</v>
      </c>
      <c r="N8596">
        <v>4</v>
      </c>
      <c r="O8596">
        <f>Table1[[#This Row],[Price]]-0.1*Table1[[#This Row],[Price]]</f>
        <v>440.74800000000005</v>
      </c>
      <c r="P8596" s="9">
        <f>(Table1[[#This Row],[Expiration Date]]-Table1[[#This Row],[Manufacturing Date]])/365</f>
        <v>2.8027397260273972</v>
      </c>
      <c r="Q8596" t="str">
        <f>IF(Table1[[#This Row],[Expiration Date]]-J8604&gt;12/31/2024,"not expired","expired")</f>
        <v>not expired</v>
      </c>
      <c r="R8596">
        <f>Table1[[#This Row],[Discounted Price]]*0.95</f>
        <v>418.7106</v>
      </c>
      <c r="S8596">
        <f>Table1[[#This Row],[Discounted Price]]*0.9</f>
        <v>396.67320000000007</v>
      </c>
      <c r="T8596">
        <f>Table1[[#This Row],[Discounted Price]]*0.8</f>
        <v>352.59840000000008</v>
      </c>
      <c r="U8596">
        <f>Table1[[#This Row],[Price]]*0.52</f>
        <v>254.65440000000001</v>
      </c>
      <c r="V8596">
        <f>(Table1[[#This Row],[Price]]-Table1[[#This Row],[Scrap value]])/2</f>
        <v>117.53280000000001</v>
      </c>
    </row>
    <row r="8597" spans="1:22" x14ac:dyDescent="0.25">
      <c r="A8597" t="s">
        <v>37968</v>
      </c>
      <c r="B8597" t="s">
        <v>22</v>
      </c>
      <c r="C8597" t="s">
        <v>47</v>
      </c>
      <c r="D8597" t="s">
        <v>37969</v>
      </c>
      <c r="E8597">
        <v>157.58000000000001</v>
      </c>
      <c r="F8597">
        <v>71</v>
      </c>
      <c r="G8597" t="s">
        <v>43730</v>
      </c>
      <c r="H8597" t="s">
        <v>9733</v>
      </c>
      <c r="I8597" s="1">
        <v>45000</v>
      </c>
      <c r="J8597" s="1">
        <v>45658</v>
      </c>
      <c r="K8597" t="s">
        <v>37970</v>
      </c>
      <c r="L8597" t="s">
        <v>37971</v>
      </c>
      <c r="M8597" t="s">
        <v>27</v>
      </c>
      <c r="N8597">
        <v>5</v>
      </c>
      <c r="O8597">
        <f>Table1[[#This Row],[Price]]-0.1*Table1[[#This Row],[Price]]</f>
        <v>141.822</v>
      </c>
      <c r="P8597" s="9">
        <f>(Table1[[#This Row],[Expiration Date]]-Table1[[#This Row],[Manufacturing Date]])/365</f>
        <v>1.8027397260273972</v>
      </c>
      <c r="Q8597" t="str">
        <f>IF(Table1[[#This Row],[Expiration Date]]-J8605&gt;12/31/2024,"not expired","expired")</f>
        <v>expired</v>
      </c>
      <c r="R8597">
        <f>Table1[[#This Row],[Discounted Price]]*0.95</f>
        <v>134.73089999999999</v>
      </c>
      <c r="S8597">
        <f>Table1[[#This Row],[Discounted Price]]*0.9</f>
        <v>127.63980000000001</v>
      </c>
      <c r="T8597">
        <f>Table1[[#This Row],[Discounted Price]]*0.8</f>
        <v>113.45760000000001</v>
      </c>
      <c r="U8597">
        <f>Table1[[#This Row],[Price]]*0.52</f>
        <v>81.941600000000008</v>
      </c>
      <c r="V8597">
        <f>(Table1[[#This Row],[Price]]-Table1[[#This Row],[Scrap value]])/2</f>
        <v>37.819200000000002</v>
      </c>
    </row>
    <row r="8598" spans="1:22" x14ac:dyDescent="0.25">
      <c r="A8598" t="s">
        <v>37972</v>
      </c>
      <c r="B8598" t="s">
        <v>22</v>
      </c>
      <c r="C8598" t="s">
        <v>47</v>
      </c>
      <c r="D8598" t="s">
        <v>37973</v>
      </c>
      <c r="E8598">
        <v>105.54</v>
      </c>
      <c r="F8598">
        <v>75</v>
      </c>
      <c r="G8598" t="s">
        <v>43730</v>
      </c>
      <c r="H8598" t="s">
        <v>489</v>
      </c>
      <c r="I8598" s="1">
        <v>45000</v>
      </c>
      <c r="J8598" s="1">
        <v>45658</v>
      </c>
      <c r="K8598" t="s">
        <v>37974</v>
      </c>
      <c r="L8598" t="s">
        <v>37975</v>
      </c>
      <c r="M8598" t="s">
        <v>45</v>
      </c>
      <c r="N8598">
        <v>1</v>
      </c>
      <c r="O8598">
        <f>Table1[[#This Row],[Price]]-0.1*Table1[[#This Row],[Price]]</f>
        <v>94.986000000000004</v>
      </c>
      <c r="P8598" s="9">
        <f>(Table1[[#This Row],[Expiration Date]]-Table1[[#This Row],[Manufacturing Date]])/365</f>
        <v>1.8027397260273972</v>
      </c>
      <c r="Q8598" t="str">
        <f>IF(Table1[[#This Row],[Expiration Date]]-J8606&gt;12/31/2024,"not expired","expired")</f>
        <v>expired</v>
      </c>
      <c r="R8598">
        <f>Table1[[#This Row],[Discounted Price]]*0.95</f>
        <v>90.236699999999999</v>
      </c>
      <c r="S8598">
        <f>Table1[[#This Row],[Discounted Price]]*0.9</f>
        <v>85.487400000000008</v>
      </c>
      <c r="T8598">
        <f>Table1[[#This Row],[Discounted Price]]*0.8</f>
        <v>75.988800000000012</v>
      </c>
      <c r="U8598">
        <f>Table1[[#This Row],[Price]]*0.52</f>
        <v>54.880800000000008</v>
      </c>
      <c r="V8598">
        <f>(Table1[[#This Row],[Price]]-Table1[[#This Row],[Scrap value]])/2</f>
        <v>25.329599999999999</v>
      </c>
    </row>
    <row r="8599" spans="1:22" x14ac:dyDescent="0.25">
      <c r="A8599" t="s">
        <v>37976</v>
      </c>
      <c r="B8599" t="s">
        <v>35</v>
      </c>
      <c r="C8599" t="s">
        <v>47</v>
      </c>
      <c r="D8599" t="s">
        <v>37977</v>
      </c>
      <c r="E8599">
        <v>87.08</v>
      </c>
      <c r="F8599">
        <v>75</v>
      </c>
      <c r="G8599" t="s">
        <v>43730</v>
      </c>
      <c r="H8599" t="s">
        <v>981</v>
      </c>
      <c r="I8599" s="1">
        <v>45000</v>
      </c>
      <c r="J8599" s="1">
        <v>45292</v>
      </c>
      <c r="K8599" t="s">
        <v>37978</v>
      </c>
      <c r="L8599" t="s">
        <v>37979</v>
      </c>
      <c r="M8599" t="s">
        <v>20</v>
      </c>
      <c r="N8599">
        <v>3</v>
      </c>
      <c r="O8599">
        <f>Table1[[#This Row],[Price]]-0.1*Table1[[#This Row],[Price]]</f>
        <v>78.372</v>
      </c>
      <c r="P8599" s="9">
        <f>(Table1[[#This Row],[Expiration Date]]-Table1[[#This Row],[Manufacturing Date]])/365</f>
        <v>0.8</v>
      </c>
      <c r="Q8599" t="str">
        <f>IF(Table1[[#This Row],[Expiration Date]]-J8607&gt;12/31/2024,"not expired","expired")</f>
        <v>expired</v>
      </c>
      <c r="R8599">
        <f>Table1[[#This Row],[Discounted Price]]*0.95</f>
        <v>74.453400000000002</v>
      </c>
      <c r="S8599">
        <f>Table1[[#This Row],[Discounted Price]]*0.9</f>
        <v>70.534800000000004</v>
      </c>
      <c r="T8599">
        <f>Table1[[#This Row],[Discounted Price]]*0.8</f>
        <v>62.697600000000001</v>
      </c>
      <c r="U8599">
        <f>Table1[[#This Row],[Price]]*0.52</f>
        <v>45.281599999999997</v>
      </c>
      <c r="V8599">
        <f>(Table1[[#This Row],[Price]]-Table1[[#This Row],[Scrap value]])/2</f>
        <v>20.8992</v>
      </c>
    </row>
    <row r="8600" spans="1:22" x14ac:dyDescent="0.25">
      <c r="A8600" t="s">
        <v>37980</v>
      </c>
      <c r="B8600" t="s">
        <v>35</v>
      </c>
      <c r="C8600" t="s">
        <v>47</v>
      </c>
      <c r="D8600" t="s">
        <v>37981</v>
      </c>
      <c r="E8600">
        <v>241.56</v>
      </c>
      <c r="F8600">
        <v>40</v>
      </c>
      <c r="G8600" t="s">
        <v>43730</v>
      </c>
      <c r="H8600" t="s">
        <v>30362</v>
      </c>
      <c r="I8600" s="1">
        <v>44927</v>
      </c>
      <c r="J8600" s="1">
        <v>46023</v>
      </c>
      <c r="K8600" t="s">
        <v>37982</v>
      </c>
      <c r="L8600" t="s">
        <v>37983</v>
      </c>
      <c r="M8600" t="s">
        <v>20</v>
      </c>
      <c r="N8600">
        <v>2</v>
      </c>
      <c r="O8600">
        <f>Table1[[#This Row],[Price]]-0.1*Table1[[#This Row],[Price]]</f>
        <v>217.404</v>
      </c>
      <c r="P8600" s="9">
        <f>(Table1[[#This Row],[Expiration Date]]-Table1[[#This Row],[Manufacturing Date]])/365</f>
        <v>3.0027397260273974</v>
      </c>
      <c r="Q8600" t="str">
        <f>IF(Table1[[#This Row],[Expiration Date]]-J8608&gt;12/31/2024,"not expired","expired")</f>
        <v>not expired</v>
      </c>
      <c r="R8600">
        <f>Table1[[#This Row],[Discounted Price]]*0.95</f>
        <v>206.53379999999999</v>
      </c>
      <c r="S8600">
        <f>Table1[[#This Row],[Discounted Price]]*0.9</f>
        <v>195.6636</v>
      </c>
      <c r="T8600">
        <f>Table1[[#This Row],[Discounted Price]]*0.8</f>
        <v>173.92320000000001</v>
      </c>
      <c r="U8600">
        <f>Table1[[#This Row],[Price]]*0.52</f>
        <v>125.61120000000001</v>
      </c>
      <c r="V8600">
        <f>(Table1[[#This Row],[Price]]-Table1[[#This Row],[Scrap value]])/2</f>
        <v>57.974399999999996</v>
      </c>
    </row>
    <row r="8601" spans="1:22" x14ac:dyDescent="0.25">
      <c r="A8601" t="s">
        <v>37984</v>
      </c>
      <c r="B8601" t="s">
        <v>35</v>
      </c>
      <c r="C8601" t="s">
        <v>47</v>
      </c>
      <c r="D8601" t="s">
        <v>37985</v>
      </c>
      <c r="E8601">
        <v>305.32</v>
      </c>
      <c r="F8601">
        <v>100</v>
      </c>
      <c r="G8601" t="s">
        <v>43728</v>
      </c>
      <c r="H8601" t="s">
        <v>1558</v>
      </c>
      <c r="I8601" s="1">
        <v>44927</v>
      </c>
      <c r="J8601" s="1">
        <v>45658</v>
      </c>
      <c r="K8601" t="s">
        <v>37986</v>
      </c>
      <c r="L8601" t="s">
        <v>37987</v>
      </c>
      <c r="M8601" t="s">
        <v>45</v>
      </c>
      <c r="N8601">
        <v>3</v>
      </c>
      <c r="O8601">
        <f>Table1[[#This Row],[Price]]-0.1*Table1[[#This Row],[Price]]</f>
        <v>274.78800000000001</v>
      </c>
      <c r="P8601" s="9">
        <f>(Table1[[#This Row],[Expiration Date]]-Table1[[#This Row],[Manufacturing Date]])/365</f>
        <v>2.0027397260273974</v>
      </c>
      <c r="Q8601" t="str">
        <f>IF(Table1[[#This Row],[Expiration Date]]-J8609&gt;12/31/2024,"not expired","expired")</f>
        <v>expired</v>
      </c>
      <c r="R8601">
        <f>Table1[[#This Row],[Discounted Price]]*0.95</f>
        <v>261.04860000000002</v>
      </c>
      <c r="S8601">
        <f>Table1[[#This Row],[Discounted Price]]*0.9</f>
        <v>247.3092</v>
      </c>
      <c r="T8601">
        <f>Table1[[#This Row],[Discounted Price]]*0.8</f>
        <v>219.83040000000003</v>
      </c>
      <c r="U8601">
        <f>Table1[[#This Row],[Price]]*0.52</f>
        <v>158.7664</v>
      </c>
      <c r="V8601">
        <f>(Table1[[#This Row],[Price]]-Table1[[#This Row],[Scrap value]])/2</f>
        <v>73.276799999999994</v>
      </c>
    </row>
    <row r="8602" spans="1:22" x14ac:dyDescent="0.25">
      <c r="A8602" t="s">
        <v>37988</v>
      </c>
      <c r="B8602" t="s">
        <v>15</v>
      </c>
      <c r="C8602" t="s">
        <v>47</v>
      </c>
      <c r="D8602" t="s">
        <v>37989</v>
      </c>
      <c r="E8602">
        <v>75.17</v>
      </c>
      <c r="F8602">
        <v>38</v>
      </c>
      <c r="G8602" t="s">
        <v>43728</v>
      </c>
      <c r="H8602" t="s">
        <v>7125</v>
      </c>
      <c r="I8602" s="1">
        <v>45137</v>
      </c>
      <c r="J8602" s="1">
        <v>46023</v>
      </c>
      <c r="K8602" t="s">
        <v>37990</v>
      </c>
      <c r="L8602" t="s">
        <v>37991</v>
      </c>
      <c r="M8602" t="s">
        <v>20</v>
      </c>
      <c r="N8602">
        <v>3</v>
      </c>
      <c r="O8602">
        <f>Table1[[#This Row],[Price]]-0.1*Table1[[#This Row],[Price]]</f>
        <v>67.653000000000006</v>
      </c>
      <c r="P8602" s="9">
        <f>(Table1[[#This Row],[Expiration Date]]-Table1[[#This Row],[Manufacturing Date]])/365</f>
        <v>2.4273972602739726</v>
      </c>
      <c r="Q8602" t="str">
        <f>IF(Table1[[#This Row],[Expiration Date]]-J8610&gt;12/31/2024,"not expired","expired")</f>
        <v>not expired</v>
      </c>
      <c r="R8602">
        <f>Table1[[#This Row],[Discounted Price]]*0.95</f>
        <v>64.270350000000008</v>
      </c>
      <c r="S8602">
        <f>Table1[[#This Row],[Discounted Price]]*0.9</f>
        <v>60.887700000000009</v>
      </c>
      <c r="T8602">
        <f>Table1[[#This Row],[Discounted Price]]*0.8</f>
        <v>54.122400000000006</v>
      </c>
      <c r="U8602">
        <f>Table1[[#This Row],[Price]]*0.52</f>
        <v>39.0884</v>
      </c>
      <c r="V8602">
        <f>(Table1[[#This Row],[Price]]-Table1[[#This Row],[Scrap value]])/2</f>
        <v>18.040800000000001</v>
      </c>
    </row>
    <row r="8603" spans="1:22" x14ac:dyDescent="0.25">
      <c r="A8603" t="s">
        <v>37992</v>
      </c>
      <c r="B8603" t="s">
        <v>15</v>
      </c>
      <c r="C8603" t="s">
        <v>47</v>
      </c>
      <c r="D8603" t="s">
        <v>37993</v>
      </c>
      <c r="E8603">
        <v>307.85000000000002</v>
      </c>
      <c r="F8603">
        <v>53</v>
      </c>
      <c r="G8603" t="s">
        <v>43728</v>
      </c>
      <c r="H8603" t="s">
        <v>8924</v>
      </c>
      <c r="I8603" s="1">
        <v>45137</v>
      </c>
      <c r="J8603" s="1">
        <v>45658</v>
      </c>
      <c r="K8603" t="s">
        <v>37994</v>
      </c>
      <c r="L8603" t="s">
        <v>37995</v>
      </c>
      <c r="M8603" t="s">
        <v>20</v>
      </c>
      <c r="N8603">
        <v>5</v>
      </c>
      <c r="O8603">
        <f>Table1[[#This Row],[Price]]-0.1*Table1[[#This Row],[Price]]</f>
        <v>277.065</v>
      </c>
      <c r="P8603" s="9">
        <f>(Table1[[#This Row],[Expiration Date]]-Table1[[#This Row],[Manufacturing Date]])/365</f>
        <v>1.4273972602739726</v>
      </c>
      <c r="Q8603" t="str">
        <f>IF(Table1[[#This Row],[Expiration Date]]-J8611&gt;12/31/2024,"not expired","expired")</f>
        <v>expired</v>
      </c>
      <c r="R8603">
        <f>Table1[[#This Row],[Discounted Price]]*0.95</f>
        <v>263.21174999999999</v>
      </c>
      <c r="S8603">
        <f>Table1[[#This Row],[Discounted Price]]*0.9</f>
        <v>249.35849999999999</v>
      </c>
      <c r="T8603">
        <f>Table1[[#This Row],[Discounted Price]]*0.8</f>
        <v>221.65200000000002</v>
      </c>
      <c r="U8603">
        <f>Table1[[#This Row],[Price]]*0.52</f>
        <v>160.08200000000002</v>
      </c>
      <c r="V8603">
        <f>(Table1[[#This Row],[Price]]-Table1[[#This Row],[Scrap value]])/2</f>
        <v>73.884</v>
      </c>
    </row>
    <row r="8604" spans="1:22" x14ac:dyDescent="0.25">
      <c r="A8604" t="s">
        <v>37996</v>
      </c>
      <c r="B8604" t="s">
        <v>15</v>
      </c>
      <c r="C8604" t="s">
        <v>47</v>
      </c>
      <c r="D8604" t="s">
        <v>37997</v>
      </c>
      <c r="E8604">
        <v>260.10000000000002</v>
      </c>
      <c r="F8604">
        <v>23</v>
      </c>
      <c r="G8604" t="s">
        <v>43729</v>
      </c>
      <c r="H8604" t="s">
        <v>14717</v>
      </c>
      <c r="I8604" s="1">
        <v>45137</v>
      </c>
      <c r="J8604" s="1">
        <v>45292</v>
      </c>
      <c r="K8604" t="s">
        <v>37998</v>
      </c>
      <c r="L8604" t="s">
        <v>37999</v>
      </c>
      <c r="M8604" t="s">
        <v>45</v>
      </c>
      <c r="N8604">
        <v>4</v>
      </c>
      <c r="O8604">
        <f>Table1[[#This Row],[Price]]-0.1*Table1[[#This Row],[Price]]</f>
        <v>234.09000000000003</v>
      </c>
      <c r="P8604" s="9">
        <f>(Table1[[#This Row],[Expiration Date]]-Table1[[#This Row],[Manufacturing Date]])/365</f>
        <v>0.42465753424657532</v>
      </c>
      <c r="Q8604" t="str">
        <f>IF(Table1[[#This Row],[Expiration Date]]-J8612&gt;12/31/2024,"not expired","expired")</f>
        <v>expired</v>
      </c>
      <c r="R8604">
        <f>Table1[[#This Row],[Discounted Price]]*0.95</f>
        <v>222.38550000000001</v>
      </c>
      <c r="S8604">
        <f>Table1[[#This Row],[Discounted Price]]*0.9</f>
        <v>210.68100000000004</v>
      </c>
      <c r="T8604">
        <f>Table1[[#This Row],[Discounted Price]]*0.8</f>
        <v>187.27200000000005</v>
      </c>
      <c r="U8604">
        <f>Table1[[#This Row],[Price]]*0.52</f>
        <v>135.25200000000001</v>
      </c>
      <c r="V8604">
        <f>(Table1[[#This Row],[Price]]-Table1[[#This Row],[Scrap value]])/2</f>
        <v>62.424000000000007</v>
      </c>
    </row>
    <row r="8605" spans="1:22" x14ac:dyDescent="0.25">
      <c r="A8605" t="s">
        <v>38000</v>
      </c>
      <c r="B8605" t="s">
        <v>35</v>
      </c>
      <c r="C8605" t="s">
        <v>47</v>
      </c>
      <c r="D8605" t="s">
        <v>38001</v>
      </c>
      <c r="E8605">
        <v>362.15</v>
      </c>
      <c r="F8605">
        <v>87</v>
      </c>
      <c r="G8605" t="s">
        <v>43728</v>
      </c>
      <c r="H8605" t="s">
        <v>1919</v>
      </c>
      <c r="I8605" s="1">
        <v>45137</v>
      </c>
      <c r="J8605" s="1">
        <v>45658</v>
      </c>
      <c r="K8605" t="s">
        <v>38002</v>
      </c>
      <c r="L8605" t="s">
        <v>38003</v>
      </c>
      <c r="M8605" t="s">
        <v>45</v>
      </c>
      <c r="N8605">
        <v>3</v>
      </c>
      <c r="O8605">
        <f>Table1[[#This Row],[Price]]-0.1*Table1[[#This Row],[Price]]</f>
        <v>325.935</v>
      </c>
      <c r="P8605" s="9">
        <f>(Table1[[#This Row],[Expiration Date]]-Table1[[#This Row],[Manufacturing Date]])/365</f>
        <v>1.4273972602739726</v>
      </c>
      <c r="Q8605" t="str">
        <f>IF(Table1[[#This Row],[Expiration Date]]-J8613&gt;12/31/2024,"not expired","expired")</f>
        <v>expired</v>
      </c>
      <c r="R8605">
        <f>Table1[[#This Row],[Discounted Price]]*0.95</f>
        <v>309.63824999999997</v>
      </c>
      <c r="S8605">
        <f>Table1[[#This Row],[Discounted Price]]*0.9</f>
        <v>293.3415</v>
      </c>
      <c r="T8605">
        <f>Table1[[#This Row],[Discounted Price]]*0.8</f>
        <v>260.74799999999999</v>
      </c>
      <c r="U8605">
        <f>Table1[[#This Row],[Price]]*0.52</f>
        <v>188.31799999999998</v>
      </c>
      <c r="V8605">
        <f>(Table1[[#This Row],[Price]]-Table1[[#This Row],[Scrap value]])/2</f>
        <v>86.915999999999997</v>
      </c>
    </row>
    <row r="8606" spans="1:22" x14ac:dyDescent="0.25">
      <c r="A8606" t="s">
        <v>38004</v>
      </c>
      <c r="B8606" t="s">
        <v>29</v>
      </c>
      <c r="C8606" t="s">
        <v>47</v>
      </c>
      <c r="D8606" t="s">
        <v>38005</v>
      </c>
      <c r="E8606">
        <v>76.150000000000006</v>
      </c>
      <c r="F8606">
        <v>94</v>
      </c>
      <c r="G8606" t="s">
        <v>43729</v>
      </c>
      <c r="H8606" t="s">
        <v>34508</v>
      </c>
      <c r="I8606" s="1">
        <v>45000</v>
      </c>
      <c r="J8606" s="1">
        <v>46023</v>
      </c>
      <c r="K8606" t="s">
        <v>38006</v>
      </c>
      <c r="L8606" t="s">
        <v>38007</v>
      </c>
      <c r="M8606" t="s">
        <v>27</v>
      </c>
      <c r="N8606">
        <v>3</v>
      </c>
      <c r="O8606">
        <f>Table1[[#This Row],[Price]]-0.1*Table1[[#This Row],[Price]]</f>
        <v>68.535000000000011</v>
      </c>
      <c r="P8606" s="9">
        <f>(Table1[[#This Row],[Expiration Date]]-Table1[[#This Row],[Manufacturing Date]])/365</f>
        <v>2.8027397260273972</v>
      </c>
      <c r="Q8606" t="str">
        <f>IF(Table1[[#This Row],[Expiration Date]]-J8614&gt;12/31/2024,"not expired","expired")</f>
        <v>not expired</v>
      </c>
      <c r="R8606">
        <f>Table1[[#This Row],[Discounted Price]]*0.95</f>
        <v>65.108250000000012</v>
      </c>
      <c r="S8606">
        <f>Table1[[#This Row],[Discounted Price]]*0.9</f>
        <v>61.681500000000014</v>
      </c>
      <c r="T8606">
        <f>Table1[[#This Row],[Discounted Price]]*0.8</f>
        <v>54.82800000000001</v>
      </c>
      <c r="U8606">
        <f>Table1[[#This Row],[Price]]*0.52</f>
        <v>39.598000000000006</v>
      </c>
      <c r="V8606">
        <f>(Table1[[#This Row],[Price]]-Table1[[#This Row],[Scrap value]])/2</f>
        <v>18.276</v>
      </c>
    </row>
    <row r="8607" spans="1:22" x14ac:dyDescent="0.25">
      <c r="A8607" t="s">
        <v>38008</v>
      </c>
      <c r="B8607" t="s">
        <v>35</v>
      </c>
      <c r="C8607" t="s">
        <v>47</v>
      </c>
      <c r="D8607" t="s">
        <v>38009</v>
      </c>
      <c r="E8607">
        <v>258.32</v>
      </c>
      <c r="F8607">
        <v>77</v>
      </c>
      <c r="G8607" t="s">
        <v>43728</v>
      </c>
      <c r="H8607" t="s">
        <v>14540</v>
      </c>
      <c r="I8607" s="1">
        <v>44927</v>
      </c>
      <c r="J8607" s="1">
        <v>45658</v>
      </c>
      <c r="K8607" t="s">
        <v>38010</v>
      </c>
      <c r="L8607" t="s">
        <v>38011</v>
      </c>
      <c r="M8607" t="s">
        <v>45</v>
      </c>
      <c r="N8607">
        <v>5</v>
      </c>
      <c r="O8607">
        <f>Table1[[#This Row],[Price]]-0.1*Table1[[#This Row],[Price]]</f>
        <v>232.488</v>
      </c>
      <c r="P8607" s="9">
        <f>(Table1[[#This Row],[Expiration Date]]-Table1[[#This Row],[Manufacturing Date]])/365</f>
        <v>2.0027397260273974</v>
      </c>
      <c r="Q8607" t="str">
        <f>IF(Table1[[#This Row],[Expiration Date]]-J8615&gt;12/31/2024,"not expired","expired")</f>
        <v>expired</v>
      </c>
      <c r="R8607">
        <f>Table1[[#This Row],[Discounted Price]]*0.95</f>
        <v>220.86359999999999</v>
      </c>
      <c r="S8607">
        <f>Table1[[#This Row],[Discounted Price]]*0.9</f>
        <v>209.23920000000001</v>
      </c>
      <c r="T8607">
        <f>Table1[[#This Row],[Discounted Price]]*0.8</f>
        <v>185.99040000000002</v>
      </c>
      <c r="U8607">
        <f>Table1[[#This Row],[Price]]*0.52</f>
        <v>134.32640000000001</v>
      </c>
      <c r="V8607">
        <f>(Table1[[#This Row],[Price]]-Table1[[#This Row],[Scrap value]])/2</f>
        <v>61.996799999999993</v>
      </c>
    </row>
    <row r="8608" spans="1:22" x14ac:dyDescent="0.25">
      <c r="A8608" t="s">
        <v>38012</v>
      </c>
      <c r="B8608" t="s">
        <v>29</v>
      </c>
      <c r="C8608" t="s">
        <v>47</v>
      </c>
      <c r="D8608" t="s">
        <v>38013</v>
      </c>
      <c r="E8608">
        <v>303.54000000000002</v>
      </c>
      <c r="F8608">
        <v>4</v>
      </c>
      <c r="G8608" t="s">
        <v>43728</v>
      </c>
      <c r="H8608" t="s">
        <v>32713</v>
      </c>
      <c r="I8608" s="1">
        <v>44927</v>
      </c>
      <c r="J8608" s="1">
        <v>45658</v>
      </c>
      <c r="K8608" t="s">
        <v>38014</v>
      </c>
      <c r="L8608" t="s">
        <v>38015</v>
      </c>
      <c r="M8608" t="s">
        <v>45</v>
      </c>
      <c r="N8608">
        <v>2</v>
      </c>
      <c r="O8608">
        <f>Table1[[#This Row],[Price]]-0.1*Table1[[#This Row],[Price]]</f>
        <v>273.18600000000004</v>
      </c>
      <c r="P8608" s="9">
        <f>(Table1[[#This Row],[Expiration Date]]-Table1[[#This Row],[Manufacturing Date]])/365</f>
        <v>2.0027397260273974</v>
      </c>
      <c r="Q8608" t="str">
        <f>IF(Table1[[#This Row],[Expiration Date]]-J8616&gt;12/31/2024,"not expired","expired")</f>
        <v>expired</v>
      </c>
      <c r="R8608">
        <f>Table1[[#This Row],[Discounted Price]]*0.95</f>
        <v>259.52670000000001</v>
      </c>
      <c r="S8608">
        <f>Table1[[#This Row],[Discounted Price]]*0.9</f>
        <v>245.86740000000003</v>
      </c>
      <c r="T8608">
        <f>Table1[[#This Row],[Discounted Price]]*0.8</f>
        <v>218.54880000000003</v>
      </c>
      <c r="U8608">
        <f>Table1[[#This Row],[Price]]*0.52</f>
        <v>157.84080000000003</v>
      </c>
      <c r="V8608">
        <f>(Table1[[#This Row],[Price]]-Table1[[#This Row],[Scrap value]])/2</f>
        <v>72.849599999999995</v>
      </c>
    </row>
    <row r="8609" spans="1:22" x14ac:dyDescent="0.25">
      <c r="A8609" t="s">
        <v>38016</v>
      </c>
      <c r="B8609" t="s">
        <v>35</v>
      </c>
      <c r="C8609" t="s">
        <v>47</v>
      </c>
      <c r="D8609" t="s">
        <v>38017</v>
      </c>
      <c r="E8609">
        <v>446.33</v>
      </c>
      <c r="F8609">
        <v>77</v>
      </c>
      <c r="G8609" t="s">
        <v>43730</v>
      </c>
      <c r="H8609" t="s">
        <v>11690</v>
      </c>
      <c r="I8609" s="1">
        <v>45000</v>
      </c>
      <c r="J8609" s="1">
        <v>46023</v>
      </c>
      <c r="K8609" t="s">
        <v>38018</v>
      </c>
      <c r="L8609" t="s">
        <v>38019</v>
      </c>
      <c r="M8609" t="s">
        <v>20</v>
      </c>
      <c r="N8609">
        <v>4</v>
      </c>
      <c r="O8609">
        <f>Table1[[#This Row],[Price]]-0.1*Table1[[#This Row],[Price]]</f>
        <v>401.697</v>
      </c>
      <c r="P8609" s="9">
        <f>(Table1[[#This Row],[Expiration Date]]-Table1[[#This Row],[Manufacturing Date]])/365</f>
        <v>2.8027397260273972</v>
      </c>
      <c r="Q8609" t="str">
        <f>IF(Table1[[#This Row],[Expiration Date]]-J8617&gt;12/31/2024,"not expired","expired")</f>
        <v>not expired</v>
      </c>
      <c r="R8609">
        <f>Table1[[#This Row],[Discounted Price]]*0.95</f>
        <v>381.61214999999999</v>
      </c>
      <c r="S8609">
        <f>Table1[[#This Row],[Discounted Price]]*0.9</f>
        <v>361.52730000000003</v>
      </c>
      <c r="T8609">
        <f>Table1[[#This Row],[Discounted Price]]*0.8</f>
        <v>321.35760000000005</v>
      </c>
      <c r="U8609">
        <f>Table1[[#This Row],[Price]]*0.52</f>
        <v>232.0916</v>
      </c>
      <c r="V8609">
        <f>(Table1[[#This Row],[Price]]-Table1[[#This Row],[Scrap value]])/2</f>
        <v>107.11919999999999</v>
      </c>
    </row>
    <row r="8610" spans="1:22" x14ac:dyDescent="0.25">
      <c r="A8610" t="s">
        <v>38020</v>
      </c>
      <c r="B8610" t="s">
        <v>22</v>
      </c>
      <c r="C8610" t="s">
        <v>47</v>
      </c>
      <c r="D8610" t="s">
        <v>38021</v>
      </c>
      <c r="E8610">
        <v>119.86</v>
      </c>
      <c r="F8610">
        <v>89</v>
      </c>
      <c r="G8610" t="s">
        <v>43730</v>
      </c>
      <c r="H8610" t="s">
        <v>1091</v>
      </c>
      <c r="I8610" s="1">
        <v>45137</v>
      </c>
      <c r="J8610" s="1">
        <v>45292</v>
      </c>
      <c r="K8610" t="s">
        <v>38022</v>
      </c>
      <c r="L8610" t="s">
        <v>38023</v>
      </c>
      <c r="M8610" t="s">
        <v>20</v>
      </c>
      <c r="N8610">
        <v>4</v>
      </c>
      <c r="O8610">
        <f>Table1[[#This Row],[Price]]-0.1*Table1[[#This Row],[Price]]</f>
        <v>107.874</v>
      </c>
      <c r="P8610" s="9">
        <f>(Table1[[#This Row],[Expiration Date]]-Table1[[#This Row],[Manufacturing Date]])/365</f>
        <v>0.42465753424657532</v>
      </c>
      <c r="Q8610" t="str">
        <f>IF(Table1[[#This Row],[Expiration Date]]-J8618&gt;12/31/2024,"not expired","expired")</f>
        <v>expired</v>
      </c>
      <c r="R8610">
        <f>Table1[[#This Row],[Discounted Price]]*0.95</f>
        <v>102.48029999999999</v>
      </c>
      <c r="S8610">
        <f>Table1[[#This Row],[Discounted Price]]*0.9</f>
        <v>97.086600000000004</v>
      </c>
      <c r="T8610">
        <f>Table1[[#This Row],[Discounted Price]]*0.8</f>
        <v>86.299199999999999</v>
      </c>
      <c r="U8610">
        <f>Table1[[#This Row],[Price]]*0.52</f>
        <v>62.327200000000005</v>
      </c>
      <c r="V8610">
        <f>(Table1[[#This Row],[Price]]-Table1[[#This Row],[Scrap value]])/2</f>
        <v>28.766399999999997</v>
      </c>
    </row>
    <row r="8611" spans="1:22" x14ac:dyDescent="0.25">
      <c r="A8611" t="s">
        <v>38024</v>
      </c>
      <c r="B8611" t="s">
        <v>29</v>
      </c>
      <c r="C8611" t="s">
        <v>47</v>
      </c>
      <c r="D8611" t="s">
        <v>38025</v>
      </c>
      <c r="E8611">
        <v>177.23</v>
      </c>
      <c r="F8611">
        <v>36</v>
      </c>
      <c r="G8611" t="s">
        <v>43729</v>
      </c>
      <c r="H8611" t="s">
        <v>2292</v>
      </c>
      <c r="I8611" s="1">
        <v>44927</v>
      </c>
      <c r="J8611" s="1">
        <v>45658</v>
      </c>
      <c r="K8611" t="s">
        <v>38026</v>
      </c>
      <c r="L8611" t="s">
        <v>38027</v>
      </c>
      <c r="M8611" t="s">
        <v>27</v>
      </c>
      <c r="N8611">
        <v>2</v>
      </c>
      <c r="O8611">
        <f>Table1[[#This Row],[Price]]-0.1*Table1[[#This Row],[Price]]</f>
        <v>159.50700000000001</v>
      </c>
      <c r="P8611" s="9">
        <f>(Table1[[#This Row],[Expiration Date]]-Table1[[#This Row],[Manufacturing Date]])/365</f>
        <v>2.0027397260273974</v>
      </c>
      <c r="Q8611" t="str">
        <f>IF(Table1[[#This Row],[Expiration Date]]-J8619&gt;12/31/2024,"not expired","expired")</f>
        <v>expired</v>
      </c>
      <c r="R8611">
        <f>Table1[[#This Row],[Discounted Price]]*0.95</f>
        <v>151.53164999999998</v>
      </c>
      <c r="S8611">
        <f>Table1[[#This Row],[Discounted Price]]*0.9</f>
        <v>143.55630000000002</v>
      </c>
      <c r="T8611">
        <f>Table1[[#This Row],[Discounted Price]]*0.8</f>
        <v>127.60560000000001</v>
      </c>
      <c r="U8611">
        <f>Table1[[#This Row],[Price]]*0.52</f>
        <v>92.159599999999998</v>
      </c>
      <c r="V8611">
        <f>(Table1[[#This Row],[Price]]-Table1[[#This Row],[Scrap value]])/2</f>
        <v>42.535199999999996</v>
      </c>
    </row>
    <row r="8612" spans="1:22" x14ac:dyDescent="0.25">
      <c r="A8612" t="s">
        <v>38028</v>
      </c>
      <c r="B8612" t="s">
        <v>22</v>
      </c>
      <c r="C8612" t="s">
        <v>47</v>
      </c>
      <c r="D8612" t="s">
        <v>38029</v>
      </c>
      <c r="E8612">
        <v>262.13</v>
      </c>
      <c r="F8612">
        <v>86</v>
      </c>
      <c r="G8612" t="s">
        <v>43729</v>
      </c>
      <c r="H8612" t="s">
        <v>12363</v>
      </c>
      <c r="I8612" s="1">
        <v>44927</v>
      </c>
      <c r="J8612" s="1">
        <v>45658</v>
      </c>
      <c r="K8612" t="s">
        <v>38030</v>
      </c>
      <c r="L8612" t="s">
        <v>38031</v>
      </c>
      <c r="M8612" t="s">
        <v>45</v>
      </c>
      <c r="N8612">
        <v>4</v>
      </c>
      <c r="O8612">
        <f>Table1[[#This Row],[Price]]-0.1*Table1[[#This Row],[Price]]</f>
        <v>235.917</v>
      </c>
      <c r="P8612" s="9">
        <f>(Table1[[#This Row],[Expiration Date]]-Table1[[#This Row],[Manufacturing Date]])/365</f>
        <v>2.0027397260273974</v>
      </c>
      <c r="Q8612" t="str">
        <f>IF(Table1[[#This Row],[Expiration Date]]-J8620&gt;12/31/2024,"not expired","expired")</f>
        <v>expired</v>
      </c>
      <c r="R8612">
        <f>Table1[[#This Row],[Discounted Price]]*0.95</f>
        <v>224.12115</v>
      </c>
      <c r="S8612">
        <f>Table1[[#This Row],[Discounted Price]]*0.9</f>
        <v>212.3253</v>
      </c>
      <c r="T8612">
        <f>Table1[[#This Row],[Discounted Price]]*0.8</f>
        <v>188.73360000000002</v>
      </c>
      <c r="U8612">
        <f>Table1[[#This Row],[Price]]*0.52</f>
        <v>136.30760000000001</v>
      </c>
      <c r="V8612">
        <f>(Table1[[#This Row],[Price]]-Table1[[#This Row],[Scrap value]])/2</f>
        <v>62.911199999999994</v>
      </c>
    </row>
    <row r="8613" spans="1:22" x14ac:dyDescent="0.25">
      <c r="A8613" t="s">
        <v>38032</v>
      </c>
      <c r="B8613" t="s">
        <v>22</v>
      </c>
      <c r="C8613" t="s">
        <v>47</v>
      </c>
      <c r="D8613" t="s">
        <v>38033</v>
      </c>
      <c r="E8613">
        <v>158.84</v>
      </c>
      <c r="F8613">
        <v>75</v>
      </c>
      <c r="G8613" t="s">
        <v>43728</v>
      </c>
      <c r="H8613" t="s">
        <v>1051</v>
      </c>
      <c r="I8613" s="1">
        <v>45000</v>
      </c>
      <c r="J8613" s="1">
        <v>45658</v>
      </c>
      <c r="K8613" t="s">
        <v>38034</v>
      </c>
      <c r="L8613" t="s">
        <v>38035</v>
      </c>
      <c r="M8613" t="s">
        <v>20</v>
      </c>
      <c r="N8613">
        <v>1</v>
      </c>
      <c r="O8613">
        <f>Table1[[#This Row],[Price]]-0.1*Table1[[#This Row],[Price]]</f>
        <v>142.95600000000002</v>
      </c>
      <c r="P8613" s="9">
        <f>(Table1[[#This Row],[Expiration Date]]-Table1[[#This Row],[Manufacturing Date]])/365</f>
        <v>1.8027397260273972</v>
      </c>
      <c r="Q8613" t="str">
        <f>IF(Table1[[#This Row],[Expiration Date]]-J8621&gt;12/31/2024,"not expired","expired")</f>
        <v>expired</v>
      </c>
      <c r="R8613">
        <f>Table1[[#This Row],[Discounted Price]]*0.95</f>
        <v>135.8082</v>
      </c>
      <c r="S8613">
        <f>Table1[[#This Row],[Discounted Price]]*0.9</f>
        <v>128.66040000000001</v>
      </c>
      <c r="T8613">
        <f>Table1[[#This Row],[Discounted Price]]*0.8</f>
        <v>114.36480000000002</v>
      </c>
      <c r="U8613">
        <f>Table1[[#This Row],[Price]]*0.52</f>
        <v>82.596800000000002</v>
      </c>
      <c r="V8613">
        <f>(Table1[[#This Row],[Price]]-Table1[[#This Row],[Scrap value]])/2</f>
        <v>38.121600000000001</v>
      </c>
    </row>
    <row r="8614" spans="1:22" x14ac:dyDescent="0.25">
      <c r="A8614" t="s">
        <v>38036</v>
      </c>
      <c r="B8614" t="s">
        <v>22</v>
      </c>
      <c r="C8614" t="s">
        <v>47</v>
      </c>
      <c r="D8614" t="s">
        <v>38037</v>
      </c>
      <c r="E8614">
        <v>276.74</v>
      </c>
      <c r="F8614">
        <v>39</v>
      </c>
      <c r="G8614" t="s">
        <v>43730</v>
      </c>
      <c r="H8614" t="s">
        <v>7084</v>
      </c>
      <c r="I8614" s="1">
        <v>44927</v>
      </c>
      <c r="J8614" s="1">
        <v>45292</v>
      </c>
      <c r="K8614" t="s">
        <v>38038</v>
      </c>
      <c r="L8614" t="s">
        <v>38039</v>
      </c>
      <c r="M8614" t="s">
        <v>27</v>
      </c>
      <c r="N8614">
        <v>5</v>
      </c>
      <c r="O8614">
        <f>Table1[[#This Row],[Price]]-0.1*Table1[[#This Row],[Price]]</f>
        <v>249.066</v>
      </c>
      <c r="P8614" s="9">
        <f>(Table1[[#This Row],[Expiration Date]]-Table1[[#This Row],[Manufacturing Date]])/365</f>
        <v>1</v>
      </c>
      <c r="Q8614" t="str">
        <f>IF(Table1[[#This Row],[Expiration Date]]-J8622&gt;12/31/2024,"not expired","expired")</f>
        <v>expired</v>
      </c>
      <c r="R8614">
        <f>Table1[[#This Row],[Discounted Price]]*0.95</f>
        <v>236.61269999999999</v>
      </c>
      <c r="S8614">
        <f>Table1[[#This Row],[Discounted Price]]*0.9</f>
        <v>224.15940000000001</v>
      </c>
      <c r="T8614">
        <f>Table1[[#This Row],[Discounted Price]]*0.8</f>
        <v>199.25280000000001</v>
      </c>
      <c r="U8614">
        <f>Table1[[#This Row],[Price]]*0.52</f>
        <v>143.90480000000002</v>
      </c>
      <c r="V8614">
        <f>(Table1[[#This Row],[Price]]-Table1[[#This Row],[Scrap value]])/2</f>
        <v>66.417599999999993</v>
      </c>
    </row>
    <row r="8615" spans="1:22" x14ac:dyDescent="0.25">
      <c r="A8615" t="s">
        <v>38040</v>
      </c>
      <c r="B8615" t="s">
        <v>35</v>
      </c>
      <c r="C8615" t="s">
        <v>47</v>
      </c>
      <c r="D8615" t="s">
        <v>38041</v>
      </c>
      <c r="E8615">
        <v>463.95</v>
      </c>
      <c r="F8615">
        <v>14</v>
      </c>
      <c r="G8615" t="s">
        <v>43729</v>
      </c>
      <c r="H8615" t="s">
        <v>4023</v>
      </c>
      <c r="I8615" s="1">
        <v>45000</v>
      </c>
      <c r="J8615" s="1">
        <v>46023</v>
      </c>
      <c r="K8615" t="s">
        <v>38042</v>
      </c>
      <c r="L8615" t="s">
        <v>38043</v>
      </c>
      <c r="M8615" t="s">
        <v>45</v>
      </c>
      <c r="N8615">
        <v>1</v>
      </c>
      <c r="O8615">
        <f>Table1[[#This Row],[Price]]-0.1*Table1[[#This Row],[Price]]</f>
        <v>417.55500000000001</v>
      </c>
      <c r="P8615" s="9">
        <f>(Table1[[#This Row],[Expiration Date]]-Table1[[#This Row],[Manufacturing Date]])/365</f>
        <v>2.8027397260273972</v>
      </c>
      <c r="Q8615" t="str">
        <f>IF(Table1[[#This Row],[Expiration Date]]-J8623&gt;12/31/2024,"not expired","expired")</f>
        <v>expired</v>
      </c>
      <c r="R8615">
        <f>Table1[[#This Row],[Discounted Price]]*0.95</f>
        <v>396.67725000000002</v>
      </c>
      <c r="S8615">
        <f>Table1[[#This Row],[Discounted Price]]*0.9</f>
        <v>375.79950000000002</v>
      </c>
      <c r="T8615">
        <f>Table1[[#This Row],[Discounted Price]]*0.8</f>
        <v>334.04400000000004</v>
      </c>
      <c r="U8615">
        <f>Table1[[#This Row],[Price]]*0.52</f>
        <v>241.25399999999999</v>
      </c>
      <c r="V8615">
        <f>(Table1[[#This Row],[Price]]-Table1[[#This Row],[Scrap value]])/2</f>
        <v>111.348</v>
      </c>
    </row>
    <row r="8616" spans="1:22" x14ac:dyDescent="0.25">
      <c r="A8616" t="s">
        <v>38044</v>
      </c>
      <c r="B8616" t="s">
        <v>29</v>
      </c>
      <c r="C8616" t="s">
        <v>47</v>
      </c>
      <c r="D8616" t="s">
        <v>38045</v>
      </c>
      <c r="E8616">
        <v>257.02999999999997</v>
      </c>
      <c r="F8616">
        <v>77</v>
      </c>
      <c r="G8616" t="s">
        <v>43729</v>
      </c>
      <c r="H8616" t="s">
        <v>18788</v>
      </c>
      <c r="I8616" s="1">
        <v>45137</v>
      </c>
      <c r="J8616" s="1">
        <v>46023</v>
      </c>
      <c r="K8616" t="s">
        <v>38046</v>
      </c>
      <c r="L8616" t="s">
        <v>38047</v>
      </c>
      <c r="M8616" t="s">
        <v>20</v>
      </c>
      <c r="N8616">
        <v>2</v>
      </c>
      <c r="O8616">
        <f>Table1[[#This Row],[Price]]-0.1*Table1[[#This Row],[Price]]</f>
        <v>231.32699999999997</v>
      </c>
      <c r="P8616" s="9">
        <f>(Table1[[#This Row],[Expiration Date]]-Table1[[#This Row],[Manufacturing Date]])/365</f>
        <v>2.4273972602739726</v>
      </c>
      <c r="Q8616" t="str">
        <f>IF(Table1[[#This Row],[Expiration Date]]-J8624&gt;12/31/2024,"not expired","expired")</f>
        <v>not expired</v>
      </c>
      <c r="R8616">
        <f>Table1[[#This Row],[Discounted Price]]*0.95</f>
        <v>219.76064999999997</v>
      </c>
      <c r="S8616">
        <f>Table1[[#This Row],[Discounted Price]]*0.9</f>
        <v>208.19429999999997</v>
      </c>
      <c r="T8616">
        <f>Table1[[#This Row],[Discounted Price]]*0.8</f>
        <v>185.0616</v>
      </c>
      <c r="U8616">
        <f>Table1[[#This Row],[Price]]*0.52</f>
        <v>133.65559999999999</v>
      </c>
      <c r="V8616">
        <f>(Table1[[#This Row],[Price]]-Table1[[#This Row],[Scrap value]])/2</f>
        <v>61.68719999999999</v>
      </c>
    </row>
    <row r="8617" spans="1:22" x14ac:dyDescent="0.25">
      <c r="A8617" t="s">
        <v>38048</v>
      </c>
      <c r="B8617" t="s">
        <v>29</v>
      </c>
      <c r="C8617" t="s">
        <v>47</v>
      </c>
      <c r="D8617" t="s">
        <v>38049</v>
      </c>
      <c r="E8617">
        <v>453.11</v>
      </c>
      <c r="F8617">
        <v>65</v>
      </c>
      <c r="G8617" t="s">
        <v>43728</v>
      </c>
      <c r="H8617" t="s">
        <v>1889</v>
      </c>
      <c r="I8617" s="1">
        <v>44927</v>
      </c>
      <c r="J8617" s="1">
        <v>45292</v>
      </c>
      <c r="K8617" t="s">
        <v>38050</v>
      </c>
      <c r="L8617" t="s">
        <v>38051</v>
      </c>
      <c r="M8617" t="s">
        <v>20</v>
      </c>
      <c r="N8617">
        <v>5</v>
      </c>
      <c r="O8617">
        <f>Table1[[#This Row],[Price]]-0.1*Table1[[#This Row],[Price]]</f>
        <v>407.79899999999998</v>
      </c>
      <c r="P8617" s="9">
        <f>(Table1[[#This Row],[Expiration Date]]-Table1[[#This Row],[Manufacturing Date]])/365</f>
        <v>1</v>
      </c>
      <c r="Q8617" t="str">
        <f>IF(Table1[[#This Row],[Expiration Date]]-J8625&gt;12/31/2024,"not expired","expired")</f>
        <v>expired</v>
      </c>
      <c r="R8617">
        <f>Table1[[#This Row],[Discounted Price]]*0.95</f>
        <v>387.40904999999998</v>
      </c>
      <c r="S8617">
        <f>Table1[[#This Row],[Discounted Price]]*0.9</f>
        <v>367.01909999999998</v>
      </c>
      <c r="T8617">
        <f>Table1[[#This Row],[Discounted Price]]*0.8</f>
        <v>326.23919999999998</v>
      </c>
      <c r="U8617">
        <f>Table1[[#This Row],[Price]]*0.52</f>
        <v>235.61720000000003</v>
      </c>
      <c r="V8617">
        <f>(Table1[[#This Row],[Price]]-Table1[[#This Row],[Scrap value]])/2</f>
        <v>108.74639999999999</v>
      </c>
    </row>
    <row r="8618" spans="1:22" x14ac:dyDescent="0.25">
      <c r="A8618" t="s">
        <v>38052</v>
      </c>
      <c r="B8618" t="s">
        <v>35</v>
      </c>
      <c r="C8618" t="s">
        <v>47</v>
      </c>
      <c r="D8618" t="s">
        <v>38053</v>
      </c>
      <c r="E8618">
        <v>399.79</v>
      </c>
      <c r="F8618">
        <v>35</v>
      </c>
      <c r="G8618" t="s">
        <v>43730</v>
      </c>
      <c r="H8618" t="s">
        <v>24553</v>
      </c>
      <c r="I8618" s="1">
        <v>44927</v>
      </c>
      <c r="J8618" s="1">
        <v>45658</v>
      </c>
      <c r="K8618" t="s">
        <v>38054</v>
      </c>
      <c r="L8618" t="s">
        <v>38055</v>
      </c>
      <c r="M8618" t="s">
        <v>45</v>
      </c>
      <c r="N8618">
        <v>3</v>
      </c>
      <c r="O8618">
        <f>Table1[[#This Row],[Price]]-0.1*Table1[[#This Row],[Price]]</f>
        <v>359.81100000000004</v>
      </c>
      <c r="P8618" s="9">
        <f>(Table1[[#This Row],[Expiration Date]]-Table1[[#This Row],[Manufacturing Date]])/365</f>
        <v>2.0027397260273974</v>
      </c>
      <c r="Q8618" t="str">
        <f>IF(Table1[[#This Row],[Expiration Date]]-J8626&gt;12/31/2024,"not expired","expired")</f>
        <v>not expired</v>
      </c>
      <c r="R8618">
        <f>Table1[[#This Row],[Discounted Price]]*0.95</f>
        <v>341.82044999999999</v>
      </c>
      <c r="S8618">
        <f>Table1[[#This Row],[Discounted Price]]*0.9</f>
        <v>323.82990000000007</v>
      </c>
      <c r="T8618">
        <f>Table1[[#This Row],[Discounted Price]]*0.8</f>
        <v>287.84880000000004</v>
      </c>
      <c r="U8618">
        <f>Table1[[#This Row],[Price]]*0.52</f>
        <v>207.89080000000001</v>
      </c>
      <c r="V8618">
        <f>(Table1[[#This Row],[Price]]-Table1[[#This Row],[Scrap value]])/2</f>
        <v>95.949600000000004</v>
      </c>
    </row>
    <row r="8619" spans="1:22" x14ac:dyDescent="0.25">
      <c r="A8619" t="s">
        <v>38056</v>
      </c>
      <c r="B8619" t="s">
        <v>15</v>
      </c>
      <c r="C8619" t="s">
        <v>47</v>
      </c>
      <c r="D8619" t="s">
        <v>38057</v>
      </c>
      <c r="E8619">
        <v>28.58</v>
      </c>
      <c r="F8619">
        <v>21</v>
      </c>
      <c r="G8619" t="s">
        <v>43729</v>
      </c>
      <c r="H8619" t="s">
        <v>573</v>
      </c>
      <c r="I8619" s="1">
        <v>44927</v>
      </c>
      <c r="J8619" s="1">
        <v>45658</v>
      </c>
      <c r="K8619" t="s">
        <v>38058</v>
      </c>
      <c r="L8619" t="s">
        <v>38059</v>
      </c>
      <c r="M8619" t="s">
        <v>27</v>
      </c>
      <c r="N8619">
        <v>3</v>
      </c>
      <c r="O8619">
        <f>Table1[[#This Row],[Price]]-0.1*Table1[[#This Row],[Price]]</f>
        <v>25.721999999999998</v>
      </c>
      <c r="P8619" s="9">
        <f>(Table1[[#This Row],[Expiration Date]]-Table1[[#This Row],[Manufacturing Date]])/365</f>
        <v>2.0027397260273974</v>
      </c>
      <c r="Q8619" t="str">
        <f>IF(Table1[[#This Row],[Expiration Date]]-J8627&gt;12/31/2024,"not expired","expired")</f>
        <v>expired</v>
      </c>
      <c r="R8619">
        <f>Table1[[#This Row],[Discounted Price]]*0.95</f>
        <v>24.435899999999997</v>
      </c>
      <c r="S8619">
        <f>Table1[[#This Row],[Discounted Price]]*0.9</f>
        <v>23.149799999999999</v>
      </c>
      <c r="T8619">
        <f>Table1[[#This Row],[Discounted Price]]*0.8</f>
        <v>20.5776</v>
      </c>
      <c r="U8619">
        <f>Table1[[#This Row],[Price]]*0.52</f>
        <v>14.861599999999999</v>
      </c>
      <c r="V8619">
        <f>(Table1[[#This Row],[Price]]-Table1[[#This Row],[Scrap value]])/2</f>
        <v>6.8591999999999995</v>
      </c>
    </row>
    <row r="8620" spans="1:22" x14ac:dyDescent="0.25">
      <c r="A8620" t="s">
        <v>38060</v>
      </c>
      <c r="B8620" t="s">
        <v>15</v>
      </c>
      <c r="C8620" t="s">
        <v>47</v>
      </c>
      <c r="D8620" t="s">
        <v>38061</v>
      </c>
      <c r="E8620">
        <v>454.07</v>
      </c>
      <c r="F8620">
        <v>20</v>
      </c>
      <c r="G8620" t="s">
        <v>43729</v>
      </c>
      <c r="H8620" t="s">
        <v>7863</v>
      </c>
      <c r="I8620" s="1">
        <v>44927</v>
      </c>
      <c r="J8620" s="1">
        <v>45658</v>
      </c>
      <c r="K8620" t="s">
        <v>38062</v>
      </c>
      <c r="L8620" t="s">
        <v>38063</v>
      </c>
      <c r="M8620" t="s">
        <v>27</v>
      </c>
      <c r="N8620">
        <v>1</v>
      </c>
      <c r="O8620">
        <f>Table1[[#This Row],[Price]]-0.1*Table1[[#This Row],[Price]]</f>
        <v>408.66300000000001</v>
      </c>
      <c r="P8620" s="9">
        <f>(Table1[[#This Row],[Expiration Date]]-Table1[[#This Row],[Manufacturing Date]])/365</f>
        <v>2.0027397260273974</v>
      </c>
      <c r="Q8620" t="str">
        <f>IF(Table1[[#This Row],[Expiration Date]]-J8628&gt;12/31/2024,"not expired","expired")</f>
        <v>expired</v>
      </c>
      <c r="R8620">
        <f>Table1[[#This Row],[Discounted Price]]*0.95</f>
        <v>388.22985</v>
      </c>
      <c r="S8620">
        <f>Table1[[#This Row],[Discounted Price]]*0.9</f>
        <v>367.79670000000004</v>
      </c>
      <c r="T8620">
        <f>Table1[[#This Row],[Discounted Price]]*0.8</f>
        <v>326.93040000000002</v>
      </c>
      <c r="U8620">
        <f>Table1[[#This Row],[Price]]*0.52</f>
        <v>236.1164</v>
      </c>
      <c r="V8620">
        <f>(Table1[[#This Row],[Price]]-Table1[[#This Row],[Scrap value]])/2</f>
        <v>108.9768</v>
      </c>
    </row>
    <row r="8621" spans="1:22" x14ac:dyDescent="0.25">
      <c r="A8621" t="s">
        <v>38064</v>
      </c>
      <c r="B8621" t="s">
        <v>22</v>
      </c>
      <c r="C8621" t="s">
        <v>47</v>
      </c>
      <c r="D8621" t="s">
        <v>38065</v>
      </c>
      <c r="E8621">
        <v>177.73</v>
      </c>
      <c r="F8621">
        <v>19</v>
      </c>
      <c r="G8621" t="s">
        <v>43730</v>
      </c>
      <c r="H8621" t="s">
        <v>23062</v>
      </c>
      <c r="I8621" s="1">
        <v>44927</v>
      </c>
      <c r="J8621" s="1">
        <v>46023</v>
      </c>
      <c r="K8621" t="s">
        <v>38066</v>
      </c>
      <c r="L8621" t="s">
        <v>38067</v>
      </c>
      <c r="M8621" t="s">
        <v>20</v>
      </c>
      <c r="N8621">
        <v>1</v>
      </c>
      <c r="O8621">
        <f>Table1[[#This Row],[Price]]-0.1*Table1[[#This Row],[Price]]</f>
        <v>159.95699999999999</v>
      </c>
      <c r="P8621" s="9">
        <f>(Table1[[#This Row],[Expiration Date]]-Table1[[#This Row],[Manufacturing Date]])/365</f>
        <v>3.0027397260273974</v>
      </c>
      <c r="Q8621" t="str">
        <f>IF(Table1[[#This Row],[Expiration Date]]-J8629&gt;12/31/2024,"not expired","expired")</f>
        <v>expired</v>
      </c>
      <c r="R8621">
        <f>Table1[[#This Row],[Discounted Price]]*0.95</f>
        <v>151.95914999999999</v>
      </c>
      <c r="S8621">
        <f>Table1[[#This Row],[Discounted Price]]*0.9</f>
        <v>143.96129999999999</v>
      </c>
      <c r="T8621">
        <f>Table1[[#This Row],[Discounted Price]]*0.8</f>
        <v>127.96559999999999</v>
      </c>
      <c r="U8621">
        <f>Table1[[#This Row],[Price]]*0.52</f>
        <v>92.419600000000003</v>
      </c>
      <c r="V8621">
        <f>(Table1[[#This Row],[Price]]-Table1[[#This Row],[Scrap value]])/2</f>
        <v>42.655199999999994</v>
      </c>
    </row>
    <row r="8622" spans="1:22" x14ac:dyDescent="0.25">
      <c r="A8622" t="s">
        <v>38068</v>
      </c>
      <c r="B8622" t="s">
        <v>15</v>
      </c>
      <c r="C8622" t="s">
        <v>47</v>
      </c>
      <c r="D8622" t="s">
        <v>38069</v>
      </c>
      <c r="E8622">
        <v>186.62</v>
      </c>
      <c r="F8622">
        <v>94</v>
      </c>
      <c r="G8622" t="s">
        <v>43729</v>
      </c>
      <c r="H8622" t="s">
        <v>3722</v>
      </c>
      <c r="I8622" s="1">
        <v>45000</v>
      </c>
      <c r="J8622" s="1">
        <v>45658</v>
      </c>
      <c r="K8622" t="s">
        <v>38070</v>
      </c>
      <c r="L8622" t="s">
        <v>38071</v>
      </c>
      <c r="M8622" t="s">
        <v>27</v>
      </c>
      <c r="N8622">
        <v>2</v>
      </c>
      <c r="O8622">
        <f>Table1[[#This Row],[Price]]-0.1*Table1[[#This Row],[Price]]</f>
        <v>167.958</v>
      </c>
      <c r="P8622" s="9">
        <f>(Table1[[#This Row],[Expiration Date]]-Table1[[#This Row],[Manufacturing Date]])/365</f>
        <v>1.8027397260273972</v>
      </c>
      <c r="Q8622" t="str">
        <f>IF(Table1[[#This Row],[Expiration Date]]-J8630&gt;12/31/2024,"not expired","expired")</f>
        <v>expired</v>
      </c>
      <c r="R8622">
        <f>Table1[[#This Row],[Discounted Price]]*0.95</f>
        <v>159.56009999999998</v>
      </c>
      <c r="S8622">
        <f>Table1[[#This Row],[Discounted Price]]*0.9</f>
        <v>151.16220000000001</v>
      </c>
      <c r="T8622">
        <f>Table1[[#This Row],[Discounted Price]]*0.8</f>
        <v>134.3664</v>
      </c>
      <c r="U8622">
        <f>Table1[[#This Row],[Price]]*0.52</f>
        <v>97.042400000000001</v>
      </c>
      <c r="V8622">
        <f>(Table1[[#This Row],[Price]]-Table1[[#This Row],[Scrap value]])/2</f>
        <v>44.788800000000002</v>
      </c>
    </row>
    <row r="8623" spans="1:22" x14ac:dyDescent="0.25">
      <c r="A8623" t="s">
        <v>38072</v>
      </c>
      <c r="B8623" t="s">
        <v>22</v>
      </c>
      <c r="C8623" t="s">
        <v>47</v>
      </c>
      <c r="D8623" t="s">
        <v>38073</v>
      </c>
      <c r="E8623">
        <v>268.60000000000002</v>
      </c>
      <c r="F8623">
        <v>92</v>
      </c>
      <c r="G8623" t="s">
        <v>43730</v>
      </c>
      <c r="H8623" t="s">
        <v>38074</v>
      </c>
      <c r="I8623" s="1">
        <v>45137</v>
      </c>
      <c r="J8623" s="1">
        <v>46023</v>
      </c>
      <c r="K8623" t="s">
        <v>38075</v>
      </c>
      <c r="L8623" t="s">
        <v>38076</v>
      </c>
      <c r="M8623" t="s">
        <v>27</v>
      </c>
      <c r="N8623">
        <v>5</v>
      </c>
      <c r="O8623">
        <f>Table1[[#This Row],[Price]]-0.1*Table1[[#This Row],[Price]]</f>
        <v>241.74</v>
      </c>
      <c r="P8623" s="9">
        <f>(Table1[[#This Row],[Expiration Date]]-Table1[[#This Row],[Manufacturing Date]])/365</f>
        <v>2.4273972602739726</v>
      </c>
      <c r="Q8623" t="str">
        <f>IF(Table1[[#This Row],[Expiration Date]]-J8631&gt;12/31/2024,"not expired","expired")</f>
        <v>not expired</v>
      </c>
      <c r="R8623">
        <f>Table1[[#This Row],[Discounted Price]]*0.95</f>
        <v>229.65299999999999</v>
      </c>
      <c r="S8623">
        <f>Table1[[#This Row],[Discounted Price]]*0.9</f>
        <v>217.566</v>
      </c>
      <c r="T8623">
        <f>Table1[[#This Row],[Discounted Price]]*0.8</f>
        <v>193.39200000000002</v>
      </c>
      <c r="U8623">
        <f>Table1[[#This Row],[Price]]*0.52</f>
        <v>139.67200000000003</v>
      </c>
      <c r="V8623">
        <f>(Table1[[#This Row],[Price]]-Table1[[#This Row],[Scrap value]])/2</f>
        <v>64.463999999999999</v>
      </c>
    </row>
    <row r="8624" spans="1:22" x14ac:dyDescent="0.25">
      <c r="A8624" t="s">
        <v>38077</v>
      </c>
      <c r="B8624" t="s">
        <v>22</v>
      </c>
      <c r="C8624" t="s">
        <v>47</v>
      </c>
      <c r="D8624" t="s">
        <v>38078</v>
      </c>
      <c r="E8624">
        <v>72.08</v>
      </c>
      <c r="F8624">
        <v>80</v>
      </c>
      <c r="G8624" t="s">
        <v>43728</v>
      </c>
      <c r="H8624" t="s">
        <v>18326</v>
      </c>
      <c r="I8624" s="1">
        <v>45000</v>
      </c>
      <c r="J8624" s="1">
        <v>45292</v>
      </c>
      <c r="K8624" t="s">
        <v>38079</v>
      </c>
      <c r="L8624" t="s">
        <v>38080</v>
      </c>
      <c r="M8624" t="s">
        <v>27</v>
      </c>
      <c r="N8624">
        <v>4</v>
      </c>
      <c r="O8624">
        <f>Table1[[#This Row],[Price]]-0.1*Table1[[#This Row],[Price]]</f>
        <v>64.872</v>
      </c>
      <c r="P8624" s="9">
        <f>(Table1[[#This Row],[Expiration Date]]-Table1[[#This Row],[Manufacturing Date]])/365</f>
        <v>0.8</v>
      </c>
      <c r="Q8624" t="str">
        <f>IF(Table1[[#This Row],[Expiration Date]]-J8632&gt;12/31/2024,"not expired","expired")</f>
        <v>expired</v>
      </c>
      <c r="R8624">
        <f>Table1[[#This Row],[Discounted Price]]*0.95</f>
        <v>61.628399999999999</v>
      </c>
      <c r="S8624">
        <f>Table1[[#This Row],[Discounted Price]]*0.9</f>
        <v>58.384799999999998</v>
      </c>
      <c r="T8624">
        <f>Table1[[#This Row],[Discounted Price]]*0.8</f>
        <v>51.897600000000004</v>
      </c>
      <c r="U8624">
        <f>Table1[[#This Row],[Price]]*0.52</f>
        <v>37.4816</v>
      </c>
      <c r="V8624">
        <f>(Table1[[#This Row],[Price]]-Table1[[#This Row],[Scrap value]])/2</f>
        <v>17.299199999999999</v>
      </c>
    </row>
    <row r="8625" spans="1:22" x14ac:dyDescent="0.25">
      <c r="A8625" t="s">
        <v>38081</v>
      </c>
      <c r="B8625" t="s">
        <v>35</v>
      </c>
      <c r="C8625" t="s">
        <v>47</v>
      </c>
      <c r="D8625" t="s">
        <v>38082</v>
      </c>
      <c r="E8625">
        <v>299.27</v>
      </c>
      <c r="F8625">
        <v>75</v>
      </c>
      <c r="G8625" t="s">
        <v>43729</v>
      </c>
      <c r="H8625" t="s">
        <v>36317</v>
      </c>
      <c r="I8625" s="1">
        <v>45000</v>
      </c>
      <c r="J8625" s="1">
        <v>46023</v>
      </c>
      <c r="K8625" t="s">
        <v>38083</v>
      </c>
      <c r="L8625" t="s">
        <v>38084</v>
      </c>
      <c r="M8625" t="s">
        <v>27</v>
      </c>
      <c r="N8625">
        <v>3</v>
      </c>
      <c r="O8625">
        <f>Table1[[#This Row],[Price]]-0.1*Table1[[#This Row],[Price]]</f>
        <v>269.34299999999996</v>
      </c>
      <c r="P8625" s="9">
        <f>(Table1[[#This Row],[Expiration Date]]-Table1[[#This Row],[Manufacturing Date]])/365</f>
        <v>2.8027397260273972</v>
      </c>
      <c r="Q8625" t="str">
        <f>IF(Table1[[#This Row],[Expiration Date]]-J8633&gt;12/31/2024,"not expired","expired")</f>
        <v>not expired</v>
      </c>
      <c r="R8625">
        <f>Table1[[#This Row],[Discounted Price]]*0.95</f>
        <v>255.87584999999996</v>
      </c>
      <c r="S8625">
        <f>Table1[[#This Row],[Discounted Price]]*0.9</f>
        <v>242.40869999999998</v>
      </c>
      <c r="T8625">
        <f>Table1[[#This Row],[Discounted Price]]*0.8</f>
        <v>215.47439999999997</v>
      </c>
      <c r="U8625">
        <f>Table1[[#This Row],[Price]]*0.52</f>
        <v>155.62039999999999</v>
      </c>
      <c r="V8625">
        <f>(Table1[[#This Row],[Price]]-Table1[[#This Row],[Scrap value]])/2</f>
        <v>71.824799999999996</v>
      </c>
    </row>
    <row r="8626" spans="1:22" x14ac:dyDescent="0.25">
      <c r="A8626" t="s">
        <v>38085</v>
      </c>
      <c r="B8626" t="s">
        <v>15</v>
      </c>
      <c r="C8626" t="s">
        <v>47</v>
      </c>
      <c r="D8626" t="s">
        <v>38086</v>
      </c>
      <c r="E8626">
        <v>243.72</v>
      </c>
      <c r="F8626">
        <v>76</v>
      </c>
      <c r="G8626" t="s">
        <v>43728</v>
      </c>
      <c r="H8626" t="s">
        <v>7998</v>
      </c>
      <c r="I8626" s="1">
        <v>45000</v>
      </c>
      <c r="J8626" s="1">
        <v>45292</v>
      </c>
      <c r="K8626" t="s">
        <v>38087</v>
      </c>
      <c r="L8626" t="s">
        <v>38088</v>
      </c>
      <c r="M8626" t="s">
        <v>27</v>
      </c>
      <c r="N8626">
        <v>2</v>
      </c>
      <c r="O8626">
        <f>Table1[[#This Row],[Price]]-0.1*Table1[[#This Row],[Price]]</f>
        <v>219.34800000000001</v>
      </c>
      <c r="P8626" s="9">
        <f>(Table1[[#This Row],[Expiration Date]]-Table1[[#This Row],[Manufacturing Date]])/365</f>
        <v>0.8</v>
      </c>
      <c r="Q8626" t="str">
        <f>IF(Table1[[#This Row],[Expiration Date]]-J8634&gt;12/31/2024,"not expired","expired")</f>
        <v>expired</v>
      </c>
      <c r="R8626">
        <f>Table1[[#This Row],[Discounted Price]]*0.95</f>
        <v>208.38060000000002</v>
      </c>
      <c r="S8626">
        <f>Table1[[#This Row],[Discounted Price]]*0.9</f>
        <v>197.41320000000002</v>
      </c>
      <c r="T8626">
        <f>Table1[[#This Row],[Discounted Price]]*0.8</f>
        <v>175.47840000000002</v>
      </c>
      <c r="U8626">
        <f>Table1[[#This Row],[Price]]*0.52</f>
        <v>126.73440000000001</v>
      </c>
      <c r="V8626">
        <f>(Table1[[#This Row],[Price]]-Table1[[#This Row],[Scrap value]])/2</f>
        <v>58.492799999999995</v>
      </c>
    </row>
    <row r="8627" spans="1:22" x14ac:dyDescent="0.25">
      <c r="A8627" t="s">
        <v>38089</v>
      </c>
      <c r="B8627" t="s">
        <v>15</v>
      </c>
      <c r="C8627" t="s">
        <v>47</v>
      </c>
      <c r="D8627" t="s">
        <v>38090</v>
      </c>
      <c r="E8627">
        <v>361.68</v>
      </c>
      <c r="F8627">
        <v>36</v>
      </c>
      <c r="G8627" t="s">
        <v>43729</v>
      </c>
      <c r="H8627" t="s">
        <v>12733</v>
      </c>
      <c r="I8627" s="1">
        <v>45000</v>
      </c>
      <c r="J8627" s="1">
        <v>46023</v>
      </c>
      <c r="K8627" t="s">
        <v>38091</v>
      </c>
      <c r="L8627" t="s">
        <v>38092</v>
      </c>
      <c r="M8627" t="s">
        <v>27</v>
      </c>
      <c r="N8627">
        <v>2</v>
      </c>
      <c r="O8627">
        <f>Table1[[#This Row],[Price]]-0.1*Table1[[#This Row],[Price]]</f>
        <v>325.512</v>
      </c>
      <c r="P8627" s="9">
        <f>(Table1[[#This Row],[Expiration Date]]-Table1[[#This Row],[Manufacturing Date]])/365</f>
        <v>2.8027397260273972</v>
      </c>
      <c r="Q8627" t="str">
        <f>IF(Table1[[#This Row],[Expiration Date]]-J8635&gt;12/31/2024,"not expired","expired")</f>
        <v>not expired</v>
      </c>
      <c r="R8627">
        <f>Table1[[#This Row],[Discounted Price]]*0.95</f>
        <v>309.2364</v>
      </c>
      <c r="S8627">
        <f>Table1[[#This Row],[Discounted Price]]*0.9</f>
        <v>292.96080000000001</v>
      </c>
      <c r="T8627">
        <f>Table1[[#This Row],[Discounted Price]]*0.8</f>
        <v>260.40960000000001</v>
      </c>
      <c r="U8627">
        <f>Table1[[#This Row],[Price]]*0.52</f>
        <v>188.0736</v>
      </c>
      <c r="V8627">
        <f>(Table1[[#This Row],[Price]]-Table1[[#This Row],[Scrap value]])/2</f>
        <v>86.803200000000004</v>
      </c>
    </row>
    <row r="8628" spans="1:22" x14ac:dyDescent="0.25">
      <c r="A8628" t="s">
        <v>38093</v>
      </c>
      <c r="B8628" t="s">
        <v>35</v>
      </c>
      <c r="C8628" t="s">
        <v>47</v>
      </c>
      <c r="D8628" t="s">
        <v>38094</v>
      </c>
      <c r="E8628">
        <v>180.57</v>
      </c>
      <c r="F8628">
        <v>49</v>
      </c>
      <c r="G8628" t="s">
        <v>43729</v>
      </c>
      <c r="H8628" t="s">
        <v>7774</v>
      </c>
      <c r="I8628" s="1">
        <v>44927</v>
      </c>
      <c r="J8628" s="1">
        <v>45658</v>
      </c>
      <c r="K8628" t="s">
        <v>38095</v>
      </c>
      <c r="L8628" t="s">
        <v>38096</v>
      </c>
      <c r="M8628" t="s">
        <v>20</v>
      </c>
      <c r="N8628">
        <v>1</v>
      </c>
      <c r="O8628">
        <f>Table1[[#This Row],[Price]]-0.1*Table1[[#This Row],[Price]]</f>
        <v>162.51300000000001</v>
      </c>
      <c r="P8628" s="9">
        <f>(Table1[[#This Row],[Expiration Date]]-Table1[[#This Row],[Manufacturing Date]])/365</f>
        <v>2.0027397260273974</v>
      </c>
      <c r="Q8628" t="str">
        <f>IF(Table1[[#This Row],[Expiration Date]]-J8636&gt;12/31/2024,"not expired","expired")</f>
        <v>not expired</v>
      </c>
      <c r="R8628">
        <f>Table1[[#This Row],[Discounted Price]]*0.95</f>
        <v>154.38735</v>
      </c>
      <c r="S8628">
        <f>Table1[[#This Row],[Discounted Price]]*0.9</f>
        <v>146.26170000000002</v>
      </c>
      <c r="T8628">
        <f>Table1[[#This Row],[Discounted Price]]*0.8</f>
        <v>130.0104</v>
      </c>
      <c r="U8628">
        <f>Table1[[#This Row],[Price]]*0.52</f>
        <v>93.8964</v>
      </c>
      <c r="V8628">
        <f>(Table1[[#This Row],[Price]]-Table1[[#This Row],[Scrap value]])/2</f>
        <v>43.336799999999997</v>
      </c>
    </row>
    <row r="8629" spans="1:22" x14ac:dyDescent="0.25">
      <c r="A8629" t="s">
        <v>38097</v>
      </c>
      <c r="B8629" t="s">
        <v>29</v>
      </c>
      <c r="C8629" t="s">
        <v>47</v>
      </c>
      <c r="D8629" t="s">
        <v>38098</v>
      </c>
      <c r="E8629">
        <v>334.68</v>
      </c>
      <c r="F8629">
        <v>63</v>
      </c>
      <c r="G8629" t="s">
        <v>43728</v>
      </c>
      <c r="H8629" t="s">
        <v>20827</v>
      </c>
      <c r="I8629" s="1">
        <v>45000</v>
      </c>
      <c r="J8629" s="1">
        <v>46023</v>
      </c>
      <c r="K8629" t="s">
        <v>38099</v>
      </c>
      <c r="L8629" t="s">
        <v>38100</v>
      </c>
      <c r="M8629" t="s">
        <v>27</v>
      </c>
      <c r="N8629">
        <v>3</v>
      </c>
      <c r="O8629">
        <f>Table1[[#This Row],[Price]]-0.1*Table1[[#This Row],[Price]]</f>
        <v>301.21199999999999</v>
      </c>
      <c r="P8629" s="9">
        <f>(Table1[[#This Row],[Expiration Date]]-Table1[[#This Row],[Manufacturing Date]])/365</f>
        <v>2.8027397260273972</v>
      </c>
      <c r="Q8629" t="str">
        <f>IF(Table1[[#This Row],[Expiration Date]]-J8637&gt;12/31/2024,"not expired","expired")</f>
        <v>not expired</v>
      </c>
      <c r="R8629">
        <f>Table1[[#This Row],[Discounted Price]]*0.95</f>
        <v>286.15139999999997</v>
      </c>
      <c r="S8629">
        <f>Table1[[#This Row],[Discounted Price]]*0.9</f>
        <v>271.0908</v>
      </c>
      <c r="T8629">
        <f>Table1[[#This Row],[Discounted Price]]*0.8</f>
        <v>240.96960000000001</v>
      </c>
      <c r="U8629">
        <f>Table1[[#This Row],[Price]]*0.52</f>
        <v>174.03360000000001</v>
      </c>
      <c r="V8629">
        <f>(Table1[[#This Row],[Price]]-Table1[[#This Row],[Scrap value]])/2</f>
        <v>80.3232</v>
      </c>
    </row>
    <row r="8630" spans="1:22" x14ac:dyDescent="0.25">
      <c r="A8630" t="s">
        <v>38101</v>
      </c>
      <c r="B8630" t="s">
        <v>35</v>
      </c>
      <c r="C8630" t="s">
        <v>47</v>
      </c>
      <c r="D8630" t="s">
        <v>38102</v>
      </c>
      <c r="E8630">
        <v>244.23</v>
      </c>
      <c r="F8630">
        <v>53</v>
      </c>
      <c r="G8630" t="s">
        <v>43728</v>
      </c>
      <c r="H8630" t="s">
        <v>10011</v>
      </c>
      <c r="I8630" s="1">
        <v>45137</v>
      </c>
      <c r="J8630" s="1">
        <v>45658</v>
      </c>
      <c r="K8630" t="s">
        <v>38103</v>
      </c>
      <c r="L8630" t="s">
        <v>38104</v>
      </c>
      <c r="M8630" t="s">
        <v>27</v>
      </c>
      <c r="N8630">
        <v>1</v>
      </c>
      <c r="O8630">
        <f>Table1[[#This Row],[Price]]-0.1*Table1[[#This Row],[Price]]</f>
        <v>219.80699999999999</v>
      </c>
      <c r="P8630" s="9">
        <f>(Table1[[#This Row],[Expiration Date]]-Table1[[#This Row],[Manufacturing Date]])/365</f>
        <v>1.4273972602739726</v>
      </c>
      <c r="Q8630" t="str">
        <f>IF(Table1[[#This Row],[Expiration Date]]-J8638&gt;12/31/2024,"not expired","expired")</f>
        <v>expired</v>
      </c>
      <c r="R8630">
        <f>Table1[[#This Row],[Discounted Price]]*0.95</f>
        <v>208.81664999999998</v>
      </c>
      <c r="S8630">
        <f>Table1[[#This Row],[Discounted Price]]*0.9</f>
        <v>197.8263</v>
      </c>
      <c r="T8630">
        <f>Table1[[#This Row],[Discounted Price]]*0.8</f>
        <v>175.84559999999999</v>
      </c>
      <c r="U8630">
        <f>Table1[[#This Row],[Price]]*0.52</f>
        <v>126.9996</v>
      </c>
      <c r="V8630">
        <f>(Table1[[#This Row],[Price]]-Table1[[#This Row],[Scrap value]])/2</f>
        <v>58.615199999999994</v>
      </c>
    </row>
    <row r="8631" spans="1:22" x14ac:dyDescent="0.25">
      <c r="A8631" t="s">
        <v>38105</v>
      </c>
      <c r="B8631" t="s">
        <v>22</v>
      </c>
      <c r="C8631" t="s">
        <v>47</v>
      </c>
      <c r="D8631" t="s">
        <v>38106</v>
      </c>
      <c r="E8631">
        <v>370.55</v>
      </c>
      <c r="F8631">
        <v>59</v>
      </c>
      <c r="G8631" t="s">
        <v>43729</v>
      </c>
      <c r="H8631" t="s">
        <v>19376</v>
      </c>
      <c r="I8631" s="1">
        <v>45000</v>
      </c>
      <c r="J8631" s="1">
        <v>45292</v>
      </c>
      <c r="K8631" t="s">
        <v>38107</v>
      </c>
      <c r="L8631" t="s">
        <v>38108</v>
      </c>
      <c r="M8631" t="s">
        <v>27</v>
      </c>
      <c r="N8631">
        <v>4</v>
      </c>
      <c r="O8631">
        <f>Table1[[#This Row],[Price]]-0.1*Table1[[#This Row],[Price]]</f>
        <v>333.495</v>
      </c>
      <c r="P8631" s="9">
        <f>(Table1[[#This Row],[Expiration Date]]-Table1[[#This Row],[Manufacturing Date]])/365</f>
        <v>0.8</v>
      </c>
      <c r="Q8631" t="str">
        <f>IF(Table1[[#This Row],[Expiration Date]]-J8639&gt;12/31/2024,"not expired","expired")</f>
        <v>expired</v>
      </c>
      <c r="R8631">
        <f>Table1[[#This Row],[Discounted Price]]*0.95</f>
        <v>316.82024999999999</v>
      </c>
      <c r="S8631">
        <f>Table1[[#This Row],[Discounted Price]]*0.9</f>
        <v>300.14550000000003</v>
      </c>
      <c r="T8631">
        <f>Table1[[#This Row],[Discounted Price]]*0.8</f>
        <v>266.79599999999999</v>
      </c>
      <c r="U8631">
        <f>Table1[[#This Row],[Price]]*0.52</f>
        <v>192.68600000000001</v>
      </c>
      <c r="V8631">
        <f>(Table1[[#This Row],[Price]]-Table1[[#This Row],[Scrap value]])/2</f>
        <v>88.932000000000002</v>
      </c>
    </row>
    <row r="8632" spans="1:22" x14ac:dyDescent="0.25">
      <c r="A8632" t="s">
        <v>38109</v>
      </c>
      <c r="B8632" t="s">
        <v>15</v>
      </c>
      <c r="C8632" t="s">
        <v>47</v>
      </c>
      <c r="D8632" t="s">
        <v>38110</v>
      </c>
      <c r="E8632">
        <v>331.58</v>
      </c>
      <c r="F8632">
        <v>7</v>
      </c>
      <c r="G8632" t="s">
        <v>43729</v>
      </c>
      <c r="H8632" t="s">
        <v>34422</v>
      </c>
      <c r="I8632" s="1">
        <v>45137</v>
      </c>
      <c r="J8632" s="1">
        <v>45292</v>
      </c>
      <c r="K8632" t="s">
        <v>38111</v>
      </c>
      <c r="L8632" t="s">
        <v>38112</v>
      </c>
      <c r="M8632" t="s">
        <v>45</v>
      </c>
      <c r="N8632">
        <v>1</v>
      </c>
      <c r="O8632">
        <f>Table1[[#This Row],[Price]]-0.1*Table1[[#This Row],[Price]]</f>
        <v>298.42199999999997</v>
      </c>
      <c r="P8632" s="9">
        <f>(Table1[[#This Row],[Expiration Date]]-Table1[[#This Row],[Manufacturing Date]])/365</f>
        <v>0.42465753424657532</v>
      </c>
      <c r="Q8632" t="str">
        <f>IF(Table1[[#This Row],[Expiration Date]]-J8640&gt;12/31/2024,"not expired","expired")</f>
        <v>expired</v>
      </c>
      <c r="R8632">
        <f>Table1[[#This Row],[Discounted Price]]*0.95</f>
        <v>283.50089999999994</v>
      </c>
      <c r="S8632">
        <f>Table1[[#This Row],[Discounted Price]]*0.9</f>
        <v>268.57979999999998</v>
      </c>
      <c r="T8632">
        <f>Table1[[#This Row],[Discounted Price]]*0.8</f>
        <v>238.73759999999999</v>
      </c>
      <c r="U8632">
        <f>Table1[[#This Row],[Price]]*0.52</f>
        <v>172.42159999999998</v>
      </c>
      <c r="V8632">
        <f>(Table1[[#This Row],[Price]]-Table1[[#This Row],[Scrap value]])/2</f>
        <v>79.5792</v>
      </c>
    </row>
    <row r="8633" spans="1:22" x14ac:dyDescent="0.25">
      <c r="A8633" t="s">
        <v>38113</v>
      </c>
      <c r="B8633" t="s">
        <v>29</v>
      </c>
      <c r="C8633" t="s">
        <v>47</v>
      </c>
      <c r="D8633" t="s">
        <v>38114</v>
      </c>
      <c r="E8633">
        <v>87.66</v>
      </c>
      <c r="F8633">
        <v>48</v>
      </c>
      <c r="G8633" t="s">
        <v>43730</v>
      </c>
      <c r="H8633" t="s">
        <v>38115</v>
      </c>
      <c r="I8633" s="1">
        <v>44927</v>
      </c>
      <c r="J8633" s="1">
        <v>45292</v>
      </c>
      <c r="K8633" t="s">
        <v>38116</v>
      </c>
      <c r="L8633" t="s">
        <v>38117</v>
      </c>
      <c r="M8633" t="s">
        <v>20</v>
      </c>
      <c r="N8633">
        <v>2</v>
      </c>
      <c r="O8633">
        <f>Table1[[#This Row],[Price]]-0.1*Table1[[#This Row],[Price]]</f>
        <v>78.893999999999991</v>
      </c>
      <c r="P8633" s="9">
        <f>(Table1[[#This Row],[Expiration Date]]-Table1[[#This Row],[Manufacturing Date]])/365</f>
        <v>1</v>
      </c>
      <c r="Q8633" t="str">
        <f>IF(Table1[[#This Row],[Expiration Date]]-J8641&gt;12/31/2024,"not expired","expired")</f>
        <v>expired</v>
      </c>
      <c r="R8633">
        <f>Table1[[#This Row],[Discounted Price]]*0.95</f>
        <v>74.949299999999994</v>
      </c>
      <c r="S8633">
        <f>Table1[[#This Row],[Discounted Price]]*0.9</f>
        <v>71.004599999999996</v>
      </c>
      <c r="T8633">
        <f>Table1[[#This Row],[Discounted Price]]*0.8</f>
        <v>63.115199999999994</v>
      </c>
      <c r="U8633">
        <f>Table1[[#This Row],[Price]]*0.52</f>
        <v>45.583199999999998</v>
      </c>
      <c r="V8633">
        <f>(Table1[[#This Row],[Price]]-Table1[[#This Row],[Scrap value]])/2</f>
        <v>21.038399999999999</v>
      </c>
    </row>
    <row r="8634" spans="1:22" x14ac:dyDescent="0.25">
      <c r="A8634" t="s">
        <v>38118</v>
      </c>
      <c r="B8634" t="s">
        <v>15</v>
      </c>
      <c r="C8634" t="s">
        <v>47</v>
      </c>
      <c r="D8634" t="s">
        <v>38119</v>
      </c>
      <c r="E8634">
        <v>199.87</v>
      </c>
      <c r="F8634">
        <v>16</v>
      </c>
      <c r="G8634" t="s">
        <v>43728</v>
      </c>
      <c r="H8634" t="s">
        <v>8220</v>
      </c>
      <c r="I8634" s="1">
        <v>44927</v>
      </c>
      <c r="J8634" s="1">
        <v>45292</v>
      </c>
      <c r="K8634" t="s">
        <v>38120</v>
      </c>
      <c r="L8634" t="s">
        <v>38121</v>
      </c>
      <c r="M8634" t="s">
        <v>20</v>
      </c>
      <c r="N8634">
        <v>5</v>
      </c>
      <c r="O8634">
        <f>Table1[[#This Row],[Price]]-0.1*Table1[[#This Row],[Price]]</f>
        <v>179.88300000000001</v>
      </c>
      <c r="P8634" s="9">
        <f>(Table1[[#This Row],[Expiration Date]]-Table1[[#This Row],[Manufacturing Date]])/365</f>
        <v>1</v>
      </c>
      <c r="Q8634" t="str">
        <f>IF(Table1[[#This Row],[Expiration Date]]-J8642&gt;12/31/2024,"not expired","expired")</f>
        <v>expired</v>
      </c>
      <c r="R8634">
        <f>Table1[[#This Row],[Discounted Price]]*0.95</f>
        <v>170.88884999999999</v>
      </c>
      <c r="S8634">
        <f>Table1[[#This Row],[Discounted Price]]*0.9</f>
        <v>161.8947</v>
      </c>
      <c r="T8634">
        <f>Table1[[#This Row],[Discounted Price]]*0.8</f>
        <v>143.90640000000002</v>
      </c>
      <c r="U8634">
        <f>Table1[[#This Row],[Price]]*0.52</f>
        <v>103.9324</v>
      </c>
      <c r="V8634">
        <f>(Table1[[#This Row],[Price]]-Table1[[#This Row],[Scrap value]])/2</f>
        <v>47.968800000000002</v>
      </c>
    </row>
    <row r="8635" spans="1:22" x14ac:dyDescent="0.25">
      <c r="A8635" t="s">
        <v>38122</v>
      </c>
      <c r="B8635" t="s">
        <v>35</v>
      </c>
      <c r="C8635" t="s">
        <v>47</v>
      </c>
      <c r="D8635" t="s">
        <v>38123</v>
      </c>
      <c r="E8635">
        <v>479.8</v>
      </c>
      <c r="F8635">
        <v>86</v>
      </c>
      <c r="G8635" t="s">
        <v>43729</v>
      </c>
      <c r="H8635" t="s">
        <v>18356</v>
      </c>
      <c r="I8635" s="1">
        <v>44927</v>
      </c>
      <c r="J8635" s="1">
        <v>45292</v>
      </c>
      <c r="K8635" t="s">
        <v>38124</v>
      </c>
      <c r="L8635" t="s">
        <v>38125</v>
      </c>
      <c r="M8635" t="s">
        <v>45</v>
      </c>
      <c r="N8635">
        <v>1</v>
      </c>
      <c r="O8635">
        <f>Table1[[#This Row],[Price]]-0.1*Table1[[#This Row],[Price]]</f>
        <v>431.82</v>
      </c>
      <c r="P8635" s="9">
        <f>(Table1[[#This Row],[Expiration Date]]-Table1[[#This Row],[Manufacturing Date]])/365</f>
        <v>1</v>
      </c>
      <c r="Q8635" t="str">
        <f>IF(Table1[[#This Row],[Expiration Date]]-J8643&gt;12/31/2024,"not expired","expired")</f>
        <v>expired</v>
      </c>
      <c r="R8635">
        <f>Table1[[#This Row],[Discounted Price]]*0.95</f>
        <v>410.22899999999998</v>
      </c>
      <c r="S8635">
        <f>Table1[[#This Row],[Discounted Price]]*0.9</f>
        <v>388.63799999999998</v>
      </c>
      <c r="T8635">
        <f>Table1[[#This Row],[Discounted Price]]*0.8</f>
        <v>345.45600000000002</v>
      </c>
      <c r="U8635">
        <f>Table1[[#This Row],[Price]]*0.52</f>
        <v>249.49600000000001</v>
      </c>
      <c r="V8635">
        <f>(Table1[[#This Row],[Price]]-Table1[[#This Row],[Scrap value]])/2</f>
        <v>115.152</v>
      </c>
    </row>
    <row r="8636" spans="1:22" x14ac:dyDescent="0.25">
      <c r="A8636" t="s">
        <v>38126</v>
      </c>
      <c r="B8636" t="s">
        <v>22</v>
      </c>
      <c r="C8636" t="s">
        <v>47</v>
      </c>
      <c r="D8636" t="s">
        <v>38127</v>
      </c>
      <c r="E8636">
        <v>222.98</v>
      </c>
      <c r="F8636">
        <v>92</v>
      </c>
      <c r="G8636" t="s">
        <v>43728</v>
      </c>
      <c r="H8636" t="s">
        <v>22325</v>
      </c>
      <c r="I8636" s="1">
        <v>44927</v>
      </c>
      <c r="J8636" s="1">
        <v>45292</v>
      </c>
      <c r="K8636" t="s">
        <v>38128</v>
      </c>
      <c r="L8636" t="s">
        <v>38129</v>
      </c>
      <c r="M8636" t="s">
        <v>27</v>
      </c>
      <c r="N8636">
        <v>5</v>
      </c>
      <c r="O8636">
        <f>Table1[[#This Row],[Price]]-0.1*Table1[[#This Row],[Price]]</f>
        <v>200.68199999999999</v>
      </c>
      <c r="P8636" s="9">
        <f>(Table1[[#This Row],[Expiration Date]]-Table1[[#This Row],[Manufacturing Date]])/365</f>
        <v>1</v>
      </c>
      <c r="Q8636" t="str">
        <f>IF(Table1[[#This Row],[Expiration Date]]-J8644&gt;12/31/2024,"not expired","expired")</f>
        <v>expired</v>
      </c>
      <c r="R8636">
        <f>Table1[[#This Row],[Discounted Price]]*0.95</f>
        <v>190.64789999999999</v>
      </c>
      <c r="S8636">
        <f>Table1[[#This Row],[Discounted Price]]*0.9</f>
        <v>180.6138</v>
      </c>
      <c r="T8636">
        <f>Table1[[#This Row],[Discounted Price]]*0.8</f>
        <v>160.54560000000001</v>
      </c>
      <c r="U8636">
        <f>Table1[[#This Row],[Price]]*0.52</f>
        <v>115.9496</v>
      </c>
      <c r="V8636">
        <f>(Table1[[#This Row],[Price]]-Table1[[#This Row],[Scrap value]])/2</f>
        <v>53.515199999999993</v>
      </c>
    </row>
    <row r="8637" spans="1:22" x14ac:dyDescent="0.25">
      <c r="A8637" t="s">
        <v>38130</v>
      </c>
      <c r="B8637" t="s">
        <v>22</v>
      </c>
      <c r="C8637" t="s">
        <v>47</v>
      </c>
      <c r="D8637" t="s">
        <v>38131</v>
      </c>
      <c r="E8637">
        <v>491.14</v>
      </c>
      <c r="F8637">
        <v>61</v>
      </c>
      <c r="G8637" t="s">
        <v>43730</v>
      </c>
      <c r="H8637" t="s">
        <v>12561</v>
      </c>
      <c r="I8637" s="1">
        <v>45000</v>
      </c>
      <c r="J8637" s="1">
        <v>45292</v>
      </c>
      <c r="K8637" t="s">
        <v>38132</v>
      </c>
      <c r="L8637" t="s">
        <v>38133</v>
      </c>
      <c r="M8637" t="s">
        <v>45</v>
      </c>
      <c r="N8637">
        <v>4</v>
      </c>
      <c r="O8637">
        <f>Table1[[#This Row],[Price]]-0.1*Table1[[#This Row],[Price]]</f>
        <v>442.02599999999995</v>
      </c>
      <c r="P8637" s="9">
        <f>(Table1[[#This Row],[Expiration Date]]-Table1[[#This Row],[Manufacturing Date]])/365</f>
        <v>0.8</v>
      </c>
      <c r="Q8637" t="str">
        <f>IF(Table1[[#This Row],[Expiration Date]]-J8645&gt;12/31/2024,"not expired","expired")</f>
        <v>expired</v>
      </c>
      <c r="R8637">
        <f>Table1[[#This Row],[Discounted Price]]*0.95</f>
        <v>419.92469999999992</v>
      </c>
      <c r="S8637">
        <f>Table1[[#This Row],[Discounted Price]]*0.9</f>
        <v>397.82339999999999</v>
      </c>
      <c r="T8637">
        <f>Table1[[#This Row],[Discounted Price]]*0.8</f>
        <v>353.62079999999997</v>
      </c>
      <c r="U8637">
        <f>Table1[[#This Row],[Price]]*0.52</f>
        <v>255.39279999999999</v>
      </c>
      <c r="V8637">
        <f>(Table1[[#This Row],[Price]]-Table1[[#This Row],[Scrap value]])/2</f>
        <v>117.8736</v>
      </c>
    </row>
    <row r="8638" spans="1:22" x14ac:dyDescent="0.25">
      <c r="A8638" t="s">
        <v>38134</v>
      </c>
      <c r="B8638" t="s">
        <v>35</v>
      </c>
      <c r="C8638" t="s">
        <v>47</v>
      </c>
      <c r="D8638" t="s">
        <v>38135</v>
      </c>
      <c r="E8638">
        <v>81.56</v>
      </c>
      <c r="F8638">
        <v>25</v>
      </c>
      <c r="G8638" t="s">
        <v>43730</v>
      </c>
      <c r="H8638" t="s">
        <v>15998</v>
      </c>
      <c r="I8638" s="1">
        <v>44927</v>
      </c>
      <c r="J8638" s="1">
        <v>46023</v>
      </c>
      <c r="K8638" t="s">
        <v>38136</v>
      </c>
      <c r="L8638" t="s">
        <v>38137</v>
      </c>
      <c r="M8638" t="s">
        <v>27</v>
      </c>
      <c r="N8638">
        <v>1</v>
      </c>
      <c r="O8638">
        <f>Table1[[#This Row],[Price]]-0.1*Table1[[#This Row],[Price]]</f>
        <v>73.403999999999996</v>
      </c>
      <c r="P8638" s="9">
        <f>(Table1[[#This Row],[Expiration Date]]-Table1[[#This Row],[Manufacturing Date]])/365</f>
        <v>3.0027397260273974</v>
      </c>
      <c r="Q8638" t="str">
        <f>IF(Table1[[#This Row],[Expiration Date]]-J8646&gt;12/31/2024,"not expired","expired")</f>
        <v>expired</v>
      </c>
      <c r="R8638">
        <f>Table1[[#This Row],[Discounted Price]]*0.95</f>
        <v>69.733799999999988</v>
      </c>
      <c r="S8638">
        <f>Table1[[#This Row],[Discounted Price]]*0.9</f>
        <v>66.063599999999994</v>
      </c>
      <c r="T8638">
        <f>Table1[[#This Row],[Discounted Price]]*0.8</f>
        <v>58.723199999999999</v>
      </c>
      <c r="U8638">
        <f>Table1[[#This Row],[Price]]*0.52</f>
        <v>42.411200000000001</v>
      </c>
      <c r="V8638">
        <f>(Table1[[#This Row],[Price]]-Table1[[#This Row],[Scrap value]])/2</f>
        <v>19.574400000000001</v>
      </c>
    </row>
    <row r="8639" spans="1:22" x14ac:dyDescent="0.25">
      <c r="A8639" t="s">
        <v>38138</v>
      </c>
      <c r="B8639" t="s">
        <v>22</v>
      </c>
      <c r="C8639" t="s">
        <v>47</v>
      </c>
      <c r="D8639" t="s">
        <v>38139</v>
      </c>
      <c r="E8639">
        <v>234.92</v>
      </c>
      <c r="F8639">
        <v>84</v>
      </c>
      <c r="G8639" t="s">
        <v>43730</v>
      </c>
      <c r="H8639" t="s">
        <v>20783</v>
      </c>
      <c r="I8639" s="1">
        <v>44927</v>
      </c>
      <c r="J8639" s="1">
        <v>45658</v>
      </c>
      <c r="K8639" t="s">
        <v>38140</v>
      </c>
      <c r="L8639" t="s">
        <v>38141</v>
      </c>
      <c r="M8639" t="s">
        <v>20</v>
      </c>
      <c r="N8639">
        <v>5</v>
      </c>
      <c r="O8639">
        <f>Table1[[#This Row],[Price]]-0.1*Table1[[#This Row],[Price]]</f>
        <v>211.428</v>
      </c>
      <c r="P8639" s="9">
        <f>(Table1[[#This Row],[Expiration Date]]-Table1[[#This Row],[Manufacturing Date]])/365</f>
        <v>2.0027397260273974</v>
      </c>
      <c r="Q8639" t="str">
        <f>IF(Table1[[#This Row],[Expiration Date]]-J8647&gt;12/31/2024,"not expired","expired")</f>
        <v>expired</v>
      </c>
      <c r="R8639">
        <f>Table1[[#This Row],[Discounted Price]]*0.95</f>
        <v>200.85659999999999</v>
      </c>
      <c r="S8639">
        <f>Table1[[#This Row],[Discounted Price]]*0.9</f>
        <v>190.2852</v>
      </c>
      <c r="T8639">
        <f>Table1[[#This Row],[Discounted Price]]*0.8</f>
        <v>169.14240000000001</v>
      </c>
      <c r="U8639">
        <f>Table1[[#This Row],[Price]]*0.52</f>
        <v>122.1584</v>
      </c>
      <c r="V8639">
        <f>(Table1[[#This Row],[Price]]-Table1[[#This Row],[Scrap value]])/2</f>
        <v>56.380799999999994</v>
      </c>
    </row>
    <row r="8640" spans="1:22" x14ac:dyDescent="0.25">
      <c r="A8640" t="s">
        <v>38142</v>
      </c>
      <c r="B8640" t="s">
        <v>29</v>
      </c>
      <c r="C8640" t="s">
        <v>47</v>
      </c>
      <c r="D8640" t="s">
        <v>38143</v>
      </c>
      <c r="E8640">
        <v>390.58</v>
      </c>
      <c r="F8640">
        <v>9</v>
      </c>
      <c r="G8640" t="s">
        <v>43729</v>
      </c>
      <c r="H8640" t="s">
        <v>7677</v>
      </c>
      <c r="I8640" s="1">
        <v>45000</v>
      </c>
      <c r="J8640" s="1">
        <v>46023</v>
      </c>
      <c r="K8640" t="s">
        <v>38144</v>
      </c>
      <c r="L8640" t="s">
        <v>38145</v>
      </c>
      <c r="M8640" t="s">
        <v>27</v>
      </c>
      <c r="N8640">
        <v>4</v>
      </c>
      <c r="O8640">
        <f>Table1[[#This Row],[Price]]-0.1*Table1[[#This Row],[Price]]</f>
        <v>351.52199999999999</v>
      </c>
      <c r="P8640" s="9">
        <f>(Table1[[#This Row],[Expiration Date]]-Table1[[#This Row],[Manufacturing Date]])/365</f>
        <v>2.8027397260273972</v>
      </c>
      <c r="Q8640" t="str">
        <f>IF(Table1[[#This Row],[Expiration Date]]-J8648&gt;12/31/2024,"not expired","expired")</f>
        <v>not expired</v>
      </c>
      <c r="R8640">
        <f>Table1[[#This Row],[Discounted Price]]*0.95</f>
        <v>333.94589999999999</v>
      </c>
      <c r="S8640">
        <f>Table1[[#This Row],[Discounted Price]]*0.9</f>
        <v>316.3698</v>
      </c>
      <c r="T8640">
        <f>Table1[[#This Row],[Discounted Price]]*0.8</f>
        <v>281.2176</v>
      </c>
      <c r="U8640">
        <f>Table1[[#This Row],[Price]]*0.52</f>
        <v>203.10159999999999</v>
      </c>
      <c r="V8640">
        <f>(Table1[[#This Row],[Price]]-Table1[[#This Row],[Scrap value]])/2</f>
        <v>93.739199999999997</v>
      </c>
    </row>
    <row r="8641" spans="1:22" x14ac:dyDescent="0.25">
      <c r="A8641" t="s">
        <v>38146</v>
      </c>
      <c r="B8641" t="s">
        <v>15</v>
      </c>
      <c r="C8641" t="s">
        <v>47</v>
      </c>
      <c r="D8641" t="s">
        <v>38147</v>
      </c>
      <c r="E8641">
        <v>309.87</v>
      </c>
      <c r="F8641">
        <v>65</v>
      </c>
      <c r="G8641" t="s">
        <v>43730</v>
      </c>
      <c r="H8641" t="s">
        <v>38148</v>
      </c>
      <c r="I8641" s="1">
        <v>44927</v>
      </c>
      <c r="J8641" s="1">
        <v>46023</v>
      </c>
      <c r="K8641" t="s">
        <v>38149</v>
      </c>
      <c r="L8641" t="s">
        <v>38150</v>
      </c>
      <c r="M8641" t="s">
        <v>45</v>
      </c>
      <c r="N8641">
        <v>3</v>
      </c>
      <c r="O8641">
        <f>Table1[[#This Row],[Price]]-0.1*Table1[[#This Row],[Price]]</f>
        <v>278.88299999999998</v>
      </c>
      <c r="P8641" s="9">
        <f>(Table1[[#This Row],[Expiration Date]]-Table1[[#This Row],[Manufacturing Date]])/365</f>
        <v>3.0027397260273974</v>
      </c>
      <c r="Q8641" t="str">
        <f>IF(Table1[[#This Row],[Expiration Date]]-J8649&gt;12/31/2024,"not expired","expired")</f>
        <v>not expired</v>
      </c>
      <c r="R8641">
        <f>Table1[[#This Row],[Discounted Price]]*0.95</f>
        <v>264.93884999999995</v>
      </c>
      <c r="S8641">
        <f>Table1[[#This Row],[Discounted Price]]*0.9</f>
        <v>250.99469999999999</v>
      </c>
      <c r="T8641">
        <f>Table1[[#This Row],[Discounted Price]]*0.8</f>
        <v>223.10640000000001</v>
      </c>
      <c r="U8641">
        <f>Table1[[#This Row],[Price]]*0.52</f>
        <v>161.13240000000002</v>
      </c>
      <c r="V8641">
        <f>(Table1[[#This Row],[Price]]-Table1[[#This Row],[Scrap value]])/2</f>
        <v>74.368799999999993</v>
      </c>
    </row>
    <row r="8642" spans="1:22" x14ac:dyDescent="0.25">
      <c r="A8642" t="s">
        <v>38151</v>
      </c>
      <c r="B8642" t="s">
        <v>15</v>
      </c>
      <c r="C8642" t="s">
        <v>47</v>
      </c>
      <c r="D8642" t="s">
        <v>38152</v>
      </c>
      <c r="E8642">
        <v>101.89</v>
      </c>
      <c r="F8642">
        <v>59</v>
      </c>
      <c r="G8642" t="s">
        <v>43729</v>
      </c>
      <c r="H8642" t="s">
        <v>19464</v>
      </c>
      <c r="I8642" s="1">
        <v>45000</v>
      </c>
      <c r="J8642" s="1">
        <v>45292</v>
      </c>
      <c r="K8642" t="s">
        <v>38153</v>
      </c>
      <c r="L8642" t="s">
        <v>38154</v>
      </c>
      <c r="M8642" t="s">
        <v>45</v>
      </c>
      <c r="N8642">
        <v>1</v>
      </c>
      <c r="O8642">
        <f>Table1[[#This Row],[Price]]-0.1*Table1[[#This Row],[Price]]</f>
        <v>91.700999999999993</v>
      </c>
      <c r="P8642" s="9">
        <f>(Table1[[#This Row],[Expiration Date]]-Table1[[#This Row],[Manufacturing Date]])/365</f>
        <v>0.8</v>
      </c>
      <c r="Q8642" t="str">
        <f>IF(Table1[[#This Row],[Expiration Date]]-J8650&gt;12/31/2024,"not expired","expired")</f>
        <v>expired</v>
      </c>
      <c r="R8642">
        <f>Table1[[#This Row],[Discounted Price]]*0.95</f>
        <v>87.115949999999984</v>
      </c>
      <c r="S8642">
        <f>Table1[[#This Row],[Discounted Price]]*0.9</f>
        <v>82.530900000000003</v>
      </c>
      <c r="T8642">
        <f>Table1[[#This Row],[Discounted Price]]*0.8</f>
        <v>73.360799999999998</v>
      </c>
      <c r="U8642">
        <f>Table1[[#This Row],[Price]]*0.52</f>
        <v>52.982800000000005</v>
      </c>
      <c r="V8642">
        <f>(Table1[[#This Row],[Price]]-Table1[[#This Row],[Scrap value]])/2</f>
        <v>24.453599999999998</v>
      </c>
    </row>
    <row r="8643" spans="1:22" x14ac:dyDescent="0.25">
      <c r="A8643" t="s">
        <v>38155</v>
      </c>
      <c r="B8643" t="s">
        <v>22</v>
      </c>
      <c r="C8643" t="s">
        <v>47</v>
      </c>
      <c r="D8643" t="s">
        <v>38156</v>
      </c>
      <c r="E8643">
        <v>252.32</v>
      </c>
      <c r="F8643">
        <v>84</v>
      </c>
      <c r="G8643" t="s">
        <v>43730</v>
      </c>
      <c r="H8643" t="s">
        <v>4134</v>
      </c>
      <c r="I8643" s="1">
        <v>44927</v>
      </c>
      <c r="J8643" s="1">
        <v>45658</v>
      </c>
      <c r="K8643" t="s">
        <v>38157</v>
      </c>
      <c r="L8643" t="s">
        <v>38158</v>
      </c>
      <c r="M8643" t="s">
        <v>27</v>
      </c>
      <c r="N8643">
        <v>5</v>
      </c>
      <c r="O8643">
        <f>Table1[[#This Row],[Price]]-0.1*Table1[[#This Row],[Price]]</f>
        <v>227.08799999999999</v>
      </c>
      <c r="P8643" s="9">
        <f>(Table1[[#This Row],[Expiration Date]]-Table1[[#This Row],[Manufacturing Date]])/365</f>
        <v>2.0027397260273974</v>
      </c>
      <c r="Q8643" t="str">
        <f>IF(Table1[[#This Row],[Expiration Date]]-J8651&gt;12/31/2024,"not expired","expired")</f>
        <v>expired</v>
      </c>
      <c r="R8643">
        <f>Table1[[#This Row],[Discounted Price]]*0.95</f>
        <v>215.7336</v>
      </c>
      <c r="S8643">
        <f>Table1[[#This Row],[Discounted Price]]*0.9</f>
        <v>204.3792</v>
      </c>
      <c r="T8643">
        <f>Table1[[#This Row],[Discounted Price]]*0.8</f>
        <v>181.6704</v>
      </c>
      <c r="U8643">
        <f>Table1[[#This Row],[Price]]*0.52</f>
        <v>131.2064</v>
      </c>
      <c r="V8643">
        <f>(Table1[[#This Row],[Price]]-Table1[[#This Row],[Scrap value]])/2</f>
        <v>60.556799999999996</v>
      </c>
    </row>
    <row r="8644" spans="1:22" x14ac:dyDescent="0.25">
      <c r="A8644" t="s">
        <v>38159</v>
      </c>
      <c r="B8644" t="s">
        <v>29</v>
      </c>
      <c r="C8644" t="s">
        <v>47</v>
      </c>
      <c r="D8644" t="s">
        <v>38160</v>
      </c>
      <c r="E8644">
        <v>395.67</v>
      </c>
      <c r="F8644">
        <v>45</v>
      </c>
      <c r="G8644" t="s">
        <v>43730</v>
      </c>
      <c r="H8644" t="s">
        <v>533</v>
      </c>
      <c r="I8644" s="1">
        <v>45137</v>
      </c>
      <c r="J8644" s="1">
        <v>45658</v>
      </c>
      <c r="K8644" t="s">
        <v>38161</v>
      </c>
      <c r="L8644" t="s">
        <v>38162</v>
      </c>
      <c r="M8644" t="s">
        <v>20</v>
      </c>
      <c r="N8644">
        <v>2</v>
      </c>
      <c r="O8644">
        <f>Table1[[#This Row],[Price]]-0.1*Table1[[#This Row],[Price]]</f>
        <v>356.10300000000001</v>
      </c>
      <c r="P8644" s="9">
        <f>(Table1[[#This Row],[Expiration Date]]-Table1[[#This Row],[Manufacturing Date]])/365</f>
        <v>1.4273972602739726</v>
      </c>
      <c r="Q8644" t="str">
        <f>IF(Table1[[#This Row],[Expiration Date]]-J8652&gt;12/31/2024,"not expired","expired")</f>
        <v>not expired</v>
      </c>
      <c r="R8644">
        <f>Table1[[#This Row],[Discounted Price]]*0.95</f>
        <v>338.29784999999998</v>
      </c>
      <c r="S8644">
        <f>Table1[[#This Row],[Discounted Price]]*0.9</f>
        <v>320.49270000000001</v>
      </c>
      <c r="T8644">
        <f>Table1[[#This Row],[Discounted Price]]*0.8</f>
        <v>284.88240000000002</v>
      </c>
      <c r="U8644">
        <f>Table1[[#This Row],[Price]]*0.52</f>
        <v>205.7484</v>
      </c>
      <c r="V8644">
        <f>(Table1[[#This Row],[Price]]-Table1[[#This Row],[Scrap value]])/2</f>
        <v>94.960800000000006</v>
      </c>
    </row>
    <row r="8645" spans="1:22" x14ac:dyDescent="0.25">
      <c r="A8645" t="s">
        <v>38163</v>
      </c>
      <c r="B8645" t="s">
        <v>15</v>
      </c>
      <c r="C8645" t="s">
        <v>47</v>
      </c>
      <c r="D8645" t="s">
        <v>38164</v>
      </c>
      <c r="E8645">
        <v>418.42</v>
      </c>
      <c r="F8645">
        <v>77</v>
      </c>
      <c r="G8645" t="s">
        <v>43728</v>
      </c>
      <c r="H8645" t="s">
        <v>20614</v>
      </c>
      <c r="I8645" s="1">
        <v>44927</v>
      </c>
      <c r="J8645" s="1">
        <v>46023</v>
      </c>
      <c r="K8645" t="s">
        <v>38165</v>
      </c>
      <c r="L8645" t="s">
        <v>38166</v>
      </c>
      <c r="M8645" t="s">
        <v>45</v>
      </c>
      <c r="N8645">
        <v>2</v>
      </c>
      <c r="O8645">
        <f>Table1[[#This Row],[Price]]-0.1*Table1[[#This Row],[Price]]</f>
        <v>376.57800000000003</v>
      </c>
      <c r="P8645" s="9">
        <f>(Table1[[#This Row],[Expiration Date]]-Table1[[#This Row],[Manufacturing Date]])/365</f>
        <v>3.0027397260273974</v>
      </c>
      <c r="Q8645" t="str">
        <f>IF(Table1[[#This Row],[Expiration Date]]-J8653&gt;12/31/2024,"not expired","expired")</f>
        <v>expired</v>
      </c>
      <c r="R8645">
        <f>Table1[[#This Row],[Discounted Price]]*0.95</f>
        <v>357.7491</v>
      </c>
      <c r="S8645">
        <f>Table1[[#This Row],[Discounted Price]]*0.9</f>
        <v>338.92020000000002</v>
      </c>
      <c r="T8645">
        <f>Table1[[#This Row],[Discounted Price]]*0.8</f>
        <v>301.26240000000001</v>
      </c>
      <c r="U8645">
        <f>Table1[[#This Row],[Price]]*0.52</f>
        <v>217.57840000000002</v>
      </c>
      <c r="V8645">
        <f>(Table1[[#This Row],[Price]]-Table1[[#This Row],[Scrap value]])/2</f>
        <v>100.4208</v>
      </c>
    </row>
    <row r="8646" spans="1:22" x14ac:dyDescent="0.25">
      <c r="A8646" t="s">
        <v>38167</v>
      </c>
      <c r="B8646" t="s">
        <v>22</v>
      </c>
      <c r="C8646" t="s">
        <v>47</v>
      </c>
      <c r="D8646" t="s">
        <v>38168</v>
      </c>
      <c r="E8646">
        <v>424.95</v>
      </c>
      <c r="F8646">
        <v>82</v>
      </c>
      <c r="G8646" t="s">
        <v>43729</v>
      </c>
      <c r="H8646" t="s">
        <v>18504</v>
      </c>
      <c r="I8646" s="1">
        <v>45000</v>
      </c>
      <c r="J8646" s="1">
        <v>46023</v>
      </c>
      <c r="K8646" t="s">
        <v>38169</v>
      </c>
      <c r="L8646" t="s">
        <v>38170</v>
      </c>
      <c r="M8646" t="s">
        <v>20</v>
      </c>
      <c r="N8646">
        <v>1</v>
      </c>
      <c r="O8646">
        <f>Table1[[#This Row],[Price]]-0.1*Table1[[#This Row],[Price]]</f>
        <v>382.45499999999998</v>
      </c>
      <c r="P8646" s="9">
        <f>(Table1[[#This Row],[Expiration Date]]-Table1[[#This Row],[Manufacturing Date]])/365</f>
        <v>2.8027397260273972</v>
      </c>
      <c r="Q8646" t="str">
        <f>IF(Table1[[#This Row],[Expiration Date]]-J8654&gt;12/31/2024,"not expired","expired")</f>
        <v>not expired</v>
      </c>
      <c r="R8646">
        <f>Table1[[#This Row],[Discounted Price]]*0.95</f>
        <v>363.33224999999999</v>
      </c>
      <c r="S8646">
        <f>Table1[[#This Row],[Discounted Price]]*0.9</f>
        <v>344.20949999999999</v>
      </c>
      <c r="T8646">
        <f>Table1[[#This Row],[Discounted Price]]*0.8</f>
        <v>305.964</v>
      </c>
      <c r="U8646">
        <f>Table1[[#This Row],[Price]]*0.52</f>
        <v>220.97399999999999</v>
      </c>
      <c r="V8646">
        <f>(Table1[[#This Row],[Price]]-Table1[[#This Row],[Scrap value]])/2</f>
        <v>101.988</v>
      </c>
    </row>
    <row r="8647" spans="1:22" x14ac:dyDescent="0.25">
      <c r="A8647" t="s">
        <v>38171</v>
      </c>
      <c r="B8647" t="s">
        <v>22</v>
      </c>
      <c r="C8647" t="s">
        <v>47</v>
      </c>
      <c r="D8647" t="s">
        <v>38172</v>
      </c>
      <c r="E8647">
        <v>410.15</v>
      </c>
      <c r="F8647">
        <v>81</v>
      </c>
      <c r="G8647" t="s">
        <v>43729</v>
      </c>
      <c r="H8647" t="s">
        <v>8449</v>
      </c>
      <c r="I8647" s="1">
        <v>44927</v>
      </c>
      <c r="J8647" s="1">
        <v>45658</v>
      </c>
      <c r="K8647" t="s">
        <v>38173</v>
      </c>
      <c r="L8647" t="s">
        <v>38174</v>
      </c>
      <c r="M8647" t="s">
        <v>20</v>
      </c>
      <c r="N8647">
        <v>5</v>
      </c>
      <c r="O8647">
        <f>Table1[[#This Row],[Price]]-0.1*Table1[[#This Row],[Price]]</f>
        <v>369.13499999999999</v>
      </c>
      <c r="P8647" s="9">
        <f>(Table1[[#This Row],[Expiration Date]]-Table1[[#This Row],[Manufacturing Date]])/365</f>
        <v>2.0027397260273974</v>
      </c>
      <c r="Q8647" t="str">
        <f>IF(Table1[[#This Row],[Expiration Date]]-J8655&gt;12/31/2024,"not expired","expired")</f>
        <v>expired</v>
      </c>
      <c r="R8647">
        <f>Table1[[#This Row],[Discounted Price]]*0.95</f>
        <v>350.67824999999999</v>
      </c>
      <c r="S8647">
        <f>Table1[[#This Row],[Discounted Price]]*0.9</f>
        <v>332.22149999999999</v>
      </c>
      <c r="T8647">
        <f>Table1[[#This Row],[Discounted Price]]*0.8</f>
        <v>295.30799999999999</v>
      </c>
      <c r="U8647">
        <f>Table1[[#This Row],[Price]]*0.52</f>
        <v>213.27799999999999</v>
      </c>
      <c r="V8647">
        <f>(Table1[[#This Row],[Price]]-Table1[[#This Row],[Scrap value]])/2</f>
        <v>98.435999999999993</v>
      </c>
    </row>
    <row r="8648" spans="1:22" x14ac:dyDescent="0.25">
      <c r="A8648" t="s">
        <v>38175</v>
      </c>
      <c r="B8648" t="s">
        <v>22</v>
      </c>
      <c r="C8648" t="s">
        <v>47</v>
      </c>
      <c r="D8648" t="s">
        <v>38176</v>
      </c>
      <c r="E8648">
        <v>415.28</v>
      </c>
      <c r="F8648">
        <v>76</v>
      </c>
      <c r="G8648" t="s">
        <v>43730</v>
      </c>
      <c r="H8648" t="s">
        <v>13128</v>
      </c>
      <c r="I8648" s="1">
        <v>44927</v>
      </c>
      <c r="J8648" s="1">
        <v>45658</v>
      </c>
      <c r="K8648" t="s">
        <v>38177</v>
      </c>
      <c r="L8648" t="s">
        <v>38178</v>
      </c>
      <c r="M8648" t="s">
        <v>27</v>
      </c>
      <c r="N8648">
        <v>1</v>
      </c>
      <c r="O8648">
        <f>Table1[[#This Row],[Price]]-0.1*Table1[[#This Row],[Price]]</f>
        <v>373.75199999999995</v>
      </c>
      <c r="P8648" s="9">
        <f>(Table1[[#This Row],[Expiration Date]]-Table1[[#This Row],[Manufacturing Date]])/365</f>
        <v>2.0027397260273974</v>
      </c>
      <c r="Q8648" t="str">
        <f>IF(Table1[[#This Row],[Expiration Date]]-J8656&gt;12/31/2024,"not expired","expired")</f>
        <v>expired</v>
      </c>
      <c r="R8648">
        <f>Table1[[#This Row],[Discounted Price]]*0.95</f>
        <v>355.06439999999992</v>
      </c>
      <c r="S8648">
        <f>Table1[[#This Row],[Discounted Price]]*0.9</f>
        <v>336.37679999999995</v>
      </c>
      <c r="T8648">
        <f>Table1[[#This Row],[Discounted Price]]*0.8</f>
        <v>299.0016</v>
      </c>
      <c r="U8648">
        <f>Table1[[#This Row],[Price]]*0.52</f>
        <v>215.94559999999998</v>
      </c>
      <c r="V8648">
        <f>(Table1[[#This Row],[Price]]-Table1[[#This Row],[Scrap value]])/2</f>
        <v>99.667199999999994</v>
      </c>
    </row>
    <row r="8649" spans="1:22" x14ac:dyDescent="0.25">
      <c r="A8649" t="s">
        <v>38179</v>
      </c>
      <c r="B8649" t="s">
        <v>35</v>
      </c>
      <c r="C8649" t="s">
        <v>47</v>
      </c>
      <c r="D8649" t="s">
        <v>38180</v>
      </c>
      <c r="E8649">
        <v>272.86</v>
      </c>
      <c r="F8649">
        <v>56</v>
      </c>
      <c r="G8649" t="s">
        <v>43730</v>
      </c>
      <c r="H8649" t="s">
        <v>18226</v>
      </c>
      <c r="I8649" s="1">
        <v>44927</v>
      </c>
      <c r="J8649" s="1">
        <v>45658</v>
      </c>
      <c r="K8649" t="s">
        <v>38181</v>
      </c>
      <c r="L8649" t="s">
        <v>38182</v>
      </c>
      <c r="M8649" t="s">
        <v>20</v>
      </c>
      <c r="N8649">
        <v>4</v>
      </c>
      <c r="O8649">
        <f>Table1[[#This Row],[Price]]-0.1*Table1[[#This Row],[Price]]</f>
        <v>245.57400000000001</v>
      </c>
      <c r="P8649" s="9">
        <f>(Table1[[#This Row],[Expiration Date]]-Table1[[#This Row],[Manufacturing Date]])/365</f>
        <v>2.0027397260273974</v>
      </c>
      <c r="Q8649" t="str">
        <f>IF(Table1[[#This Row],[Expiration Date]]-J8657&gt;12/31/2024,"not expired","expired")</f>
        <v>expired</v>
      </c>
      <c r="R8649">
        <f>Table1[[#This Row],[Discounted Price]]*0.95</f>
        <v>233.2953</v>
      </c>
      <c r="S8649">
        <f>Table1[[#This Row],[Discounted Price]]*0.9</f>
        <v>221.01660000000001</v>
      </c>
      <c r="T8649">
        <f>Table1[[#This Row],[Discounted Price]]*0.8</f>
        <v>196.45920000000001</v>
      </c>
      <c r="U8649">
        <f>Table1[[#This Row],[Price]]*0.52</f>
        <v>141.88720000000001</v>
      </c>
      <c r="V8649">
        <f>(Table1[[#This Row],[Price]]-Table1[[#This Row],[Scrap value]])/2</f>
        <v>65.486400000000003</v>
      </c>
    </row>
    <row r="8650" spans="1:22" x14ac:dyDescent="0.25">
      <c r="A8650" t="s">
        <v>38183</v>
      </c>
      <c r="B8650" t="s">
        <v>29</v>
      </c>
      <c r="C8650" t="s">
        <v>47</v>
      </c>
      <c r="D8650" t="s">
        <v>38184</v>
      </c>
      <c r="E8650">
        <v>98.28</v>
      </c>
      <c r="F8650">
        <v>26</v>
      </c>
      <c r="G8650" t="s">
        <v>43729</v>
      </c>
      <c r="H8650" t="s">
        <v>10361</v>
      </c>
      <c r="I8650" s="1">
        <v>44927</v>
      </c>
      <c r="J8650" s="1">
        <v>45292</v>
      </c>
      <c r="K8650" t="s">
        <v>38185</v>
      </c>
      <c r="L8650" t="s">
        <v>38186</v>
      </c>
      <c r="M8650" t="s">
        <v>20</v>
      </c>
      <c r="N8650">
        <v>4</v>
      </c>
      <c r="O8650">
        <f>Table1[[#This Row],[Price]]-0.1*Table1[[#This Row],[Price]]</f>
        <v>88.451999999999998</v>
      </c>
      <c r="P8650" s="9">
        <f>(Table1[[#This Row],[Expiration Date]]-Table1[[#This Row],[Manufacturing Date]])/365</f>
        <v>1</v>
      </c>
      <c r="Q8650" t="str">
        <f>IF(Table1[[#This Row],[Expiration Date]]-J8658&gt;12/31/2024,"not expired","expired")</f>
        <v>expired</v>
      </c>
      <c r="R8650">
        <f>Table1[[#This Row],[Discounted Price]]*0.95</f>
        <v>84.029399999999995</v>
      </c>
      <c r="S8650">
        <f>Table1[[#This Row],[Discounted Price]]*0.9</f>
        <v>79.606800000000007</v>
      </c>
      <c r="T8650">
        <f>Table1[[#This Row],[Discounted Price]]*0.8</f>
        <v>70.761600000000001</v>
      </c>
      <c r="U8650">
        <f>Table1[[#This Row],[Price]]*0.52</f>
        <v>51.105600000000003</v>
      </c>
      <c r="V8650">
        <f>(Table1[[#This Row],[Price]]-Table1[[#This Row],[Scrap value]])/2</f>
        <v>23.587199999999999</v>
      </c>
    </row>
    <row r="8651" spans="1:22" x14ac:dyDescent="0.25">
      <c r="A8651" t="s">
        <v>38187</v>
      </c>
      <c r="B8651" t="s">
        <v>15</v>
      </c>
      <c r="C8651" t="s">
        <v>47</v>
      </c>
      <c r="D8651" t="s">
        <v>38188</v>
      </c>
      <c r="E8651">
        <v>413.29</v>
      </c>
      <c r="F8651">
        <v>35</v>
      </c>
      <c r="G8651" t="s">
        <v>43730</v>
      </c>
      <c r="H8651" t="s">
        <v>13545</v>
      </c>
      <c r="I8651" s="1">
        <v>44927</v>
      </c>
      <c r="J8651" s="1">
        <v>46023</v>
      </c>
      <c r="K8651" t="s">
        <v>38189</v>
      </c>
      <c r="L8651" t="s">
        <v>38190</v>
      </c>
      <c r="M8651" t="s">
        <v>20</v>
      </c>
      <c r="N8651">
        <v>2</v>
      </c>
      <c r="O8651">
        <f>Table1[[#This Row],[Price]]-0.1*Table1[[#This Row],[Price]]</f>
        <v>371.96100000000001</v>
      </c>
      <c r="P8651" s="9">
        <f>(Table1[[#This Row],[Expiration Date]]-Table1[[#This Row],[Manufacturing Date]])/365</f>
        <v>3.0027397260273974</v>
      </c>
      <c r="Q8651" t="str">
        <f>IF(Table1[[#This Row],[Expiration Date]]-J8659&gt;12/31/2024,"not expired","expired")</f>
        <v>not expired</v>
      </c>
      <c r="R8651">
        <f>Table1[[#This Row],[Discounted Price]]*0.95</f>
        <v>353.36295000000001</v>
      </c>
      <c r="S8651">
        <f>Table1[[#This Row],[Discounted Price]]*0.9</f>
        <v>334.76490000000001</v>
      </c>
      <c r="T8651">
        <f>Table1[[#This Row],[Discounted Price]]*0.8</f>
        <v>297.56880000000001</v>
      </c>
      <c r="U8651">
        <f>Table1[[#This Row],[Price]]*0.52</f>
        <v>214.91080000000002</v>
      </c>
      <c r="V8651">
        <f>(Table1[[#This Row],[Price]]-Table1[[#This Row],[Scrap value]])/2</f>
        <v>99.189599999999999</v>
      </c>
    </row>
    <row r="8652" spans="1:22" x14ac:dyDescent="0.25">
      <c r="A8652" t="s">
        <v>38191</v>
      </c>
      <c r="B8652" t="s">
        <v>29</v>
      </c>
      <c r="C8652" t="s">
        <v>47</v>
      </c>
      <c r="D8652" t="s">
        <v>38192</v>
      </c>
      <c r="E8652">
        <v>248.97</v>
      </c>
      <c r="F8652">
        <v>65</v>
      </c>
      <c r="G8652" t="s">
        <v>43728</v>
      </c>
      <c r="H8652" t="s">
        <v>17169</v>
      </c>
      <c r="I8652" s="1">
        <v>45000</v>
      </c>
      <c r="J8652" s="1">
        <v>45292</v>
      </c>
      <c r="K8652" t="s">
        <v>38193</v>
      </c>
      <c r="L8652" t="s">
        <v>38194</v>
      </c>
      <c r="M8652" t="s">
        <v>45</v>
      </c>
      <c r="N8652">
        <v>4</v>
      </c>
      <c r="O8652">
        <f>Table1[[#This Row],[Price]]-0.1*Table1[[#This Row],[Price]]</f>
        <v>224.07300000000001</v>
      </c>
      <c r="P8652" s="9">
        <f>(Table1[[#This Row],[Expiration Date]]-Table1[[#This Row],[Manufacturing Date]])/365</f>
        <v>0.8</v>
      </c>
      <c r="Q8652" t="str">
        <f>IF(Table1[[#This Row],[Expiration Date]]-J8660&gt;12/31/2024,"not expired","expired")</f>
        <v>expired</v>
      </c>
      <c r="R8652">
        <f>Table1[[#This Row],[Discounted Price]]*0.95</f>
        <v>212.86935</v>
      </c>
      <c r="S8652">
        <f>Table1[[#This Row],[Discounted Price]]*0.9</f>
        <v>201.66570000000002</v>
      </c>
      <c r="T8652">
        <f>Table1[[#This Row],[Discounted Price]]*0.8</f>
        <v>179.25840000000002</v>
      </c>
      <c r="U8652">
        <f>Table1[[#This Row],[Price]]*0.52</f>
        <v>129.46440000000001</v>
      </c>
      <c r="V8652">
        <f>(Table1[[#This Row],[Price]]-Table1[[#This Row],[Scrap value]])/2</f>
        <v>59.752799999999993</v>
      </c>
    </row>
    <row r="8653" spans="1:22" x14ac:dyDescent="0.25">
      <c r="A8653" t="s">
        <v>38195</v>
      </c>
      <c r="B8653" t="s">
        <v>15</v>
      </c>
      <c r="C8653" t="s">
        <v>47</v>
      </c>
      <c r="D8653" t="s">
        <v>38196</v>
      </c>
      <c r="E8653">
        <v>26.95</v>
      </c>
      <c r="F8653">
        <v>97</v>
      </c>
      <c r="G8653" t="s">
        <v>43728</v>
      </c>
      <c r="H8653" t="s">
        <v>4726</v>
      </c>
      <c r="I8653" s="1">
        <v>45000</v>
      </c>
      <c r="J8653" s="1">
        <v>46023</v>
      </c>
      <c r="K8653" t="s">
        <v>38197</v>
      </c>
      <c r="L8653" t="s">
        <v>38198</v>
      </c>
      <c r="M8653" t="s">
        <v>45</v>
      </c>
      <c r="N8653">
        <v>4</v>
      </c>
      <c r="O8653">
        <f>Table1[[#This Row],[Price]]-0.1*Table1[[#This Row],[Price]]</f>
        <v>24.254999999999999</v>
      </c>
      <c r="P8653" s="9">
        <f>(Table1[[#This Row],[Expiration Date]]-Table1[[#This Row],[Manufacturing Date]])/365</f>
        <v>2.8027397260273972</v>
      </c>
      <c r="Q8653" t="str">
        <f>IF(Table1[[#This Row],[Expiration Date]]-J8661&gt;12/31/2024,"not expired","expired")</f>
        <v>not expired</v>
      </c>
      <c r="R8653">
        <f>Table1[[#This Row],[Discounted Price]]*0.95</f>
        <v>23.042249999999999</v>
      </c>
      <c r="S8653">
        <f>Table1[[#This Row],[Discounted Price]]*0.9</f>
        <v>21.829499999999999</v>
      </c>
      <c r="T8653">
        <f>Table1[[#This Row],[Discounted Price]]*0.8</f>
        <v>19.404</v>
      </c>
      <c r="U8653">
        <f>Table1[[#This Row],[Price]]*0.52</f>
        <v>14.013999999999999</v>
      </c>
      <c r="V8653">
        <f>(Table1[[#This Row],[Price]]-Table1[[#This Row],[Scrap value]])/2</f>
        <v>6.468</v>
      </c>
    </row>
    <row r="8654" spans="1:22" x14ac:dyDescent="0.25">
      <c r="A8654" t="s">
        <v>38199</v>
      </c>
      <c r="B8654" t="s">
        <v>22</v>
      </c>
      <c r="C8654" t="s">
        <v>47</v>
      </c>
      <c r="D8654" t="s">
        <v>38200</v>
      </c>
      <c r="E8654">
        <v>312.73</v>
      </c>
      <c r="F8654">
        <v>28</v>
      </c>
      <c r="G8654" t="s">
        <v>43728</v>
      </c>
      <c r="H8654" t="s">
        <v>69</v>
      </c>
      <c r="I8654" s="1">
        <v>45137</v>
      </c>
      <c r="J8654" s="1">
        <v>45658</v>
      </c>
      <c r="K8654" t="s">
        <v>38201</v>
      </c>
      <c r="L8654" t="s">
        <v>38202</v>
      </c>
      <c r="M8654" t="s">
        <v>27</v>
      </c>
      <c r="N8654">
        <v>4</v>
      </c>
      <c r="O8654">
        <f>Table1[[#This Row],[Price]]-0.1*Table1[[#This Row],[Price]]</f>
        <v>281.45699999999999</v>
      </c>
      <c r="P8654" s="9">
        <f>(Table1[[#This Row],[Expiration Date]]-Table1[[#This Row],[Manufacturing Date]])/365</f>
        <v>1.4273972602739726</v>
      </c>
      <c r="Q8654" t="str">
        <f>IF(Table1[[#This Row],[Expiration Date]]-J8662&gt;12/31/2024,"not expired","expired")</f>
        <v>not expired</v>
      </c>
      <c r="R8654">
        <f>Table1[[#This Row],[Discounted Price]]*0.95</f>
        <v>267.38414999999998</v>
      </c>
      <c r="S8654">
        <f>Table1[[#This Row],[Discounted Price]]*0.9</f>
        <v>253.31129999999999</v>
      </c>
      <c r="T8654">
        <f>Table1[[#This Row],[Discounted Price]]*0.8</f>
        <v>225.16560000000001</v>
      </c>
      <c r="U8654">
        <f>Table1[[#This Row],[Price]]*0.52</f>
        <v>162.61960000000002</v>
      </c>
      <c r="V8654">
        <f>(Table1[[#This Row],[Price]]-Table1[[#This Row],[Scrap value]])/2</f>
        <v>75.055199999999999</v>
      </c>
    </row>
    <row r="8655" spans="1:22" x14ac:dyDescent="0.25">
      <c r="A8655" t="s">
        <v>38203</v>
      </c>
      <c r="B8655" t="s">
        <v>35</v>
      </c>
      <c r="C8655" t="s">
        <v>47</v>
      </c>
      <c r="D8655" t="s">
        <v>38204</v>
      </c>
      <c r="E8655">
        <v>70.59</v>
      </c>
      <c r="F8655">
        <v>1</v>
      </c>
      <c r="G8655" t="s">
        <v>43729</v>
      </c>
      <c r="H8655" t="s">
        <v>4417</v>
      </c>
      <c r="I8655" s="1">
        <v>45137</v>
      </c>
      <c r="J8655" s="1">
        <v>45658</v>
      </c>
      <c r="K8655" t="s">
        <v>38205</v>
      </c>
      <c r="L8655" t="s">
        <v>38206</v>
      </c>
      <c r="M8655" t="s">
        <v>45</v>
      </c>
      <c r="N8655">
        <v>3</v>
      </c>
      <c r="O8655">
        <f>Table1[[#This Row],[Price]]-0.1*Table1[[#This Row],[Price]]</f>
        <v>63.531000000000006</v>
      </c>
      <c r="P8655" s="9">
        <f>(Table1[[#This Row],[Expiration Date]]-Table1[[#This Row],[Manufacturing Date]])/365</f>
        <v>1.4273972602739726</v>
      </c>
      <c r="Q8655" t="str">
        <f>IF(Table1[[#This Row],[Expiration Date]]-J8663&gt;12/31/2024,"not expired","expired")</f>
        <v>expired</v>
      </c>
      <c r="R8655">
        <f>Table1[[#This Row],[Discounted Price]]*0.95</f>
        <v>60.35445</v>
      </c>
      <c r="S8655">
        <f>Table1[[#This Row],[Discounted Price]]*0.9</f>
        <v>57.177900000000008</v>
      </c>
      <c r="T8655">
        <f>Table1[[#This Row],[Discounted Price]]*0.8</f>
        <v>50.82480000000001</v>
      </c>
      <c r="U8655">
        <f>Table1[[#This Row],[Price]]*0.52</f>
        <v>36.706800000000001</v>
      </c>
      <c r="V8655">
        <f>(Table1[[#This Row],[Price]]-Table1[[#This Row],[Scrap value]])/2</f>
        <v>16.941600000000001</v>
      </c>
    </row>
    <row r="8656" spans="1:22" x14ac:dyDescent="0.25">
      <c r="A8656" t="s">
        <v>38207</v>
      </c>
      <c r="B8656" t="s">
        <v>15</v>
      </c>
      <c r="C8656" t="s">
        <v>47</v>
      </c>
      <c r="D8656" t="s">
        <v>38208</v>
      </c>
      <c r="E8656">
        <v>77.400000000000006</v>
      </c>
      <c r="F8656">
        <v>80</v>
      </c>
      <c r="G8656" t="s">
        <v>43729</v>
      </c>
      <c r="H8656" t="s">
        <v>9116</v>
      </c>
      <c r="I8656" s="1">
        <v>45137</v>
      </c>
      <c r="J8656" s="1">
        <v>45658</v>
      </c>
      <c r="K8656" t="s">
        <v>38209</v>
      </c>
      <c r="L8656" t="s">
        <v>38210</v>
      </c>
      <c r="M8656" t="s">
        <v>45</v>
      </c>
      <c r="N8656">
        <v>1</v>
      </c>
      <c r="O8656">
        <f>Table1[[#This Row],[Price]]-0.1*Table1[[#This Row],[Price]]</f>
        <v>69.660000000000011</v>
      </c>
      <c r="P8656" s="9">
        <f>(Table1[[#This Row],[Expiration Date]]-Table1[[#This Row],[Manufacturing Date]])/365</f>
        <v>1.4273972602739726</v>
      </c>
      <c r="Q8656" t="str">
        <f>IF(Table1[[#This Row],[Expiration Date]]-J8664&gt;12/31/2024,"not expired","expired")</f>
        <v>expired</v>
      </c>
      <c r="R8656">
        <f>Table1[[#This Row],[Discounted Price]]*0.95</f>
        <v>66.177000000000007</v>
      </c>
      <c r="S8656">
        <f>Table1[[#This Row],[Discounted Price]]*0.9</f>
        <v>62.69400000000001</v>
      </c>
      <c r="T8656">
        <f>Table1[[#This Row],[Discounted Price]]*0.8</f>
        <v>55.728000000000009</v>
      </c>
      <c r="U8656">
        <f>Table1[[#This Row],[Price]]*0.52</f>
        <v>40.248000000000005</v>
      </c>
      <c r="V8656">
        <f>(Table1[[#This Row],[Price]]-Table1[[#This Row],[Scrap value]])/2</f>
        <v>18.576000000000001</v>
      </c>
    </row>
    <row r="8657" spans="1:22" x14ac:dyDescent="0.25">
      <c r="A8657" t="s">
        <v>38211</v>
      </c>
      <c r="B8657" t="s">
        <v>22</v>
      </c>
      <c r="C8657" t="s">
        <v>47</v>
      </c>
      <c r="D8657" t="s">
        <v>38212</v>
      </c>
      <c r="E8657">
        <v>299.99</v>
      </c>
      <c r="F8657">
        <v>4</v>
      </c>
      <c r="G8657" t="s">
        <v>43729</v>
      </c>
      <c r="H8657" t="s">
        <v>1810</v>
      </c>
      <c r="I8657" s="1">
        <v>45000</v>
      </c>
      <c r="J8657" s="1">
        <v>45658</v>
      </c>
      <c r="K8657" t="s">
        <v>38213</v>
      </c>
      <c r="L8657" t="s">
        <v>38214</v>
      </c>
      <c r="M8657" t="s">
        <v>20</v>
      </c>
      <c r="N8657">
        <v>1</v>
      </c>
      <c r="O8657">
        <f>Table1[[#This Row],[Price]]-0.1*Table1[[#This Row],[Price]]</f>
        <v>269.99099999999999</v>
      </c>
      <c r="P8657" s="9">
        <f>(Table1[[#This Row],[Expiration Date]]-Table1[[#This Row],[Manufacturing Date]])/365</f>
        <v>1.8027397260273972</v>
      </c>
      <c r="Q8657" t="str">
        <f>IF(Table1[[#This Row],[Expiration Date]]-J8665&gt;12/31/2024,"not expired","expired")</f>
        <v>not expired</v>
      </c>
      <c r="R8657">
        <f>Table1[[#This Row],[Discounted Price]]*0.95</f>
        <v>256.49144999999999</v>
      </c>
      <c r="S8657">
        <f>Table1[[#This Row],[Discounted Price]]*0.9</f>
        <v>242.99189999999999</v>
      </c>
      <c r="T8657">
        <f>Table1[[#This Row],[Discounted Price]]*0.8</f>
        <v>215.99279999999999</v>
      </c>
      <c r="U8657">
        <f>Table1[[#This Row],[Price]]*0.52</f>
        <v>155.9948</v>
      </c>
      <c r="V8657">
        <f>(Table1[[#This Row],[Price]]-Table1[[#This Row],[Scrap value]])/2</f>
        <v>71.997600000000006</v>
      </c>
    </row>
    <row r="8658" spans="1:22" x14ac:dyDescent="0.25">
      <c r="A8658" t="s">
        <v>38215</v>
      </c>
      <c r="B8658" t="s">
        <v>35</v>
      </c>
      <c r="C8658" t="s">
        <v>47</v>
      </c>
      <c r="D8658" t="s">
        <v>38216</v>
      </c>
      <c r="E8658">
        <v>278.49</v>
      </c>
      <c r="F8658">
        <v>19</v>
      </c>
      <c r="G8658" t="s">
        <v>43728</v>
      </c>
      <c r="H8658" t="s">
        <v>21192</v>
      </c>
      <c r="I8658" s="1">
        <v>45137</v>
      </c>
      <c r="J8658" s="1">
        <v>46023</v>
      </c>
      <c r="K8658" t="s">
        <v>38217</v>
      </c>
      <c r="L8658" t="s">
        <v>38218</v>
      </c>
      <c r="M8658" t="s">
        <v>20</v>
      </c>
      <c r="N8658">
        <v>5</v>
      </c>
      <c r="O8658">
        <f>Table1[[#This Row],[Price]]-0.1*Table1[[#This Row],[Price]]</f>
        <v>250.64100000000002</v>
      </c>
      <c r="P8658" s="9">
        <f>(Table1[[#This Row],[Expiration Date]]-Table1[[#This Row],[Manufacturing Date]])/365</f>
        <v>2.4273972602739726</v>
      </c>
      <c r="Q8658" t="str">
        <f>IF(Table1[[#This Row],[Expiration Date]]-J8666&gt;12/31/2024,"not expired","expired")</f>
        <v>not expired</v>
      </c>
      <c r="R8658">
        <f>Table1[[#This Row],[Discounted Price]]*0.95</f>
        <v>238.10895000000002</v>
      </c>
      <c r="S8658">
        <f>Table1[[#This Row],[Discounted Price]]*0.9</f>
        <v>225.57690000000002</v>
      </c>
      <c r="T8658">
        <f>Table1[[#This Row],[Discounted Price]]*0.8</f>
        <v>200.51280000000003</v>
      </c>
      <c r="U8658">
        <f>Table1[[#This Row],[Price]]*0.52</f>
        <v>144.81480000000002</v>
      </c>
      <c r="V8658">
        <f>(Table1[[#This Row],[Price]]-Table1[[#This Row],[Scrap value]])/2</f>
        <v>66.837599999999995</v>
      </c>
    </row>
    <row r="8659" spans="1:22" x14ac:dyDescent="0.25">
      <c r="A8659" t="s">
        <v>38219</v>
      </c>
      <c r="B8659" t="s">
        <v>22</v>
      </c>
      <c r="C8659" t="s">
        <v>47</v>
      </c>
      <c r="D8659" t="s">
        <v>38220</v>
      </c>
      <c r="E8659">
        <v>316.39</v>
      </c>
      <c r="F8659">
        <v>80</v>
      </c>
      <c r="G8659" t="s">
        <v>43728</v>
      </c>
      <c r="H8659" t="s">
        <v>28481</v>
      </c>
      <c r="I8659" s="1">
        <v>45000</v>
      </c>
      <c r="J8659" s="1">
        <v>45658</v>
      </c>
      <c r="K8659" t="s">
        <v>38221</v>
      </c>
      <c r="L8659" t="s">
        <v>38222</v>
      </c>
      <c r="M8659" t="s">
        <v>20</v>
      </c>
      <c r="N8659">
        <v>3</v>
      </c>
      <c r="O8659">
        <f>Table1[[#This Row],[Price]]-0.1*Table1[[#This Row],[Price]]</f>
        <v>284.75099999999998</v>
      </c>
      <c r="P8659" s="9">
        <f>(Table1[[#This Row],[Expiration Date]]-Table1[[#This Row],[Manufacturing Date]])/365</f>
        <v>1.8027397260273972</v>
      </c>
      <c r="Q8659" t="str">
        <f>IF(Table1[[#This Row],[Expiration Date]]-J8667&gt;12/31/2024,"not expired","expired")</f>
        <v>expired</v>
      </c>
      <c r="R8659">
        <f>Table1[[#This Row],[Discounted Price]]*0.95</f>
        <v>270.51344999999998</v>
      </c>
      <c r="S8659">
        <f>Table1[[#This Row],[Discounted Price]]*0.9</f>
        <v>256.27589999999998</v>
      </c>
      <c r="T8659">
        <f>Table1[[#This Row],[Discounted Price]]*0.8</f>
        <v>227.80079999999998</v>
      </c>
      <c r="U8659">
        <f>Table1[[#This Row],[Price]]*0.52</f>
        <v>164.52279999999999</v>
      </c>
      <c r="V8659">
        <f>(Table1[[#This Row],[Price]]-Table1[[#This Row],[Scrap value]])/2</f>
        <v>75.933599999999998</v>
      </c>
    </row>
    <row r="8660" spans="1:22" x14ac:dyDescent="0.25">
      <c r="A8660" t="s">
        <v>38223</v>
      </c>
      <c r="B8660" t="s">
        <v>22</v>
      </c>
      <c r="C8660" t="s">
        <v>47</v>
      </c>
      <c r="D8660" t="s">
        <v>38224</v>
      </c>
      <c r="E8660">
        <v>233.32</v>
      </c>
      <c r="F8660">
        <v>90</v>
      </c>
      <c r="G8660" t="s">
        <v>43730</v>
      </c>
      <c r="H8660" t="s">
        <v>25316</v>
      </c>
      <c r="I8660" s="1">
        <v>45000</v>
      </c>
      <c r="J8660" s="1">
        <v>46023</v>
      </c>
      <c r="K8660" t="s">
        <v>38225</v>
      </c>
      <c r="L8660" t="s">
        <v>38226</v>
      </c>
      <c r="M8660" t="s">
        <v>27</v>
      </c>
      <c r="N8660">
        <v>4</v>
      </c>
      <c r="O8660">
        <f>Table1[[#This Row],[Price]]-0.1*Table1[[#This Row],[Price]]</f>
        <v>209.988</v>
      </c>
      <c r="P8660" s="9">
        <f>(Table1[[#This Row],[Expiration Date]]-Table1[[#This Row],[Manufacturing Date]])/365</f>
        <v>2.8027397260273972</v>
      </c>
      <c r="Q8660" t="str">
        <f>IF(Table1[[#This Row],[Expiration Date]]-J8668&gt;12/31/2024,"not expired","expired")</f>
        <v>expired</v>
      </c>
      <c r="R8660">
        <f>Table1[[#This Row],[Discounted Price]]*0.95</f>
        <v>199.48859999999999</v>
      </c>
      <c r="S8660">
        <f>Table1[[#This Row],[Discounted Price]]*0.9</f>
        <v>188.98920000000001</v>
      </c>
      <c r="T8660">
        <f>Table1[[#This Row],[Discounted Price]]*0.8</f>
        <v>167.99040000000002</v>
      </c>
      <c r="U8660">
        <f>Table1[[#This Row],[Price]]*0.52</f>
        <v>121.32640000000001</v>
      </c>
      <c r="V8660">
        <f>(Table1[[#This Row],[Price]]-Table1[[#This Row],[Scrap value]])/2</f>
        <v>55.996799999999993</v>
      </c>
    </row>
    <row r="8661" spans="1:22" x14ac:dyDescent="0.25">
      <c r="A8661" t="s">
        <v>38227</v>
      </c>
      <c r="B8661" t="s">
        <v>29</v>
      </c>
      <c r="C8661" t="s">
        <v>47</v>
      </c>
      <c r="D8661" t="s">
        <v>38228</v>
      </c>
      <c r="E8661">
        <v>176.13</v>
      </c>
      <c r="F8661">
        <v>51</v>
      </c>
      <c r="G8661" t="s">
        <v>43729</v>
      </c>
      <c r="H8661" t="s">
        <v>5500</v>
      </c>
      <c r="I8661" s="1">
        <v>45137</v>
      </c>
      <c r="J8661" s="1">
        <v>45658</v>
      </c>
      <c r="K8661" t="s">
        <v>38229</v>
      </c>
      <c r="L8661" t="s">
        <v>38230</v>
      </c>
      <c r="M8661" t="s">
        <v>45</v>
      </c>
      <c r="N8661">
        <v>2</v>
      </c>
      <c r="O8661">
        <f>Table1[[#This Row],[Price]]-0.1*Table1[[#This Row],[Price]]</f>
        <v>158.517</v>
      </c>
      <c r="P8661" s="9">
        <f>(Table1[[#This Row],[Expiration Date]]-Table1[[#This Row],[Manufacturing Date]])/365</f>
        <v>1.4273972602739726</v>
      </c>
      <c r="Q8661" t="str">
        <f>IF(Table1[[#This Row],[Expiration Date]]-J8669&gt;12/31/2024,"not expired","expired")</f>
        <v>expired</v>
      </c>
      <c r="R8661">
        <f>Table1[[#This Row],[Discounted Price]]*0.95</f>
        <v>150.59115</v>
      </c>
      <c r="S8661">
        <f>Table1[[#This Row],[Discounted Price]]*0.9</f>
        <v>142.6653</v>
      </c>
      <c r="T8661">
        <f>Table1[[#This Row],[Discounted Price]]*0.8</f>
        <v>126.81360000000001</v>
      </c>
      <c r="U8661">
        <f>Table1[[#This Row],[Price]]*0.52</f>
        <v>91.587599999999995</v>
      </c>
      <c r="V8661">
        <f>(Table1[[#This Row],[Price]]-Table1[[#This Row],[Scrap value]])/2</f>
        <v>42.2712</v>
      </c>
    </row>
    <row r="8662" spans="1:22" x14ac:dyDescent="0.25">
      <c r="A8662" t="s">
        <v>38231</v>
      </c>
      <c r="B8662" t="s">
        <v>22</v>
      </c>
      <c r="C8662" t="s">
        <v>47</v>
      </c>
      <c r="D8662" t="s">
        <v>38232</v>
      </c>
      <c r="E8662">
        <v>79.91</v>
      </c>
      <c r="F8662">
        <v>11</v>
      </c>
      <c r="G8662" t="s">
        <v>43730</v>
      </c>
      <c r="H8662" t="s">
        <v>11937</v>
      </c>
      <c r="I8662" s="1">
        <v>45137</v>
      </c>
      <c r="J8662" s="1">
        <v>45292</v>
      </c>
      <c r="K8662" t="s">
        <v>38233</v>
      </c>
      <c r="L8662" t="s">
        <v>38234</v>
      </c>
      <c r="M8662" t="s">
        <v>20</v>
      </c>
      <c r="N8662">
        <v>1</v>
      </c>
      <c r="O8662">
        <f>Table1[[#This Row],[Price]]-0.1*Table1[[#This Row],[Price]]</f>
        <v>71.918999999999997</v>
      </c>
      <c r="P8662" s="9">
        <f>(Table1[[#This Row],[Expiration Date]]-Table1[[#This Row],[Manufacturing Date]])/365</f>
        <v>0.42465753424657532</v>
      </c>
      <c r="Q8662" t="str">
        <f>IF(Table1[[#This Row],[Expiration Date]]-J8670&gt;12/31/2024,"not expired","expired")</f>
        <v>expired</v>
      </c>
      <c r="R8662">
        <f>Table1[[#This Row],[Discounted Price]]*0.95</f>
        <v>68.323049999999995</v>
      </c>
      <c r="S8662">
        <f>Table1[[#This Row],[Discounted Price]]*0.9</f>
        <v>64.727099999999993</v>
      </c>
      <c r="T8662">
        <f>Table1[[#This Row],[Discounted Price]]*0.8</f>
        <v>57.535200000000003</v>
      </c>
      <c r="U8662">
        <f>Table1[[#This Row],[Price]]*0.52</f>
        <v>41.553199999999997</v>
      </c>
      <c r="V8662">
        <f>(Table1[[#This Row],[Price]]-Table1[[#This Row],[Scrap value]])/2</f>
        <v>19.1784</v>
      </c>
    </row>
    <row r="8663" spans="1:22" x14ac:dyDescent="0.25">
      <c r="A8663" t="s">
        <v>38235</v>
      </c>
      <c r="B8663" t="s">
        <v>29</v>
      </c>
      <c r="C8663" t="s">
        <v>47</v>
      </c>
      <c r="D8663" t="s">
        <v>38236</v>
      </c>
      <c r="E8663">
        <v>194.3</v>
      </c>
      <c r="F8663">
        <v>14</v>
      </c>
      <c r="G8663" t="s">
        <v>43729</v>
      </c>
      <c r="H8663" t="s">
        <v>8042</v>
      </c>
      <c r="I8663" s="1">
        <v>44927</v>
      </c>
      <c r="J8663" s="1">
        <v>46023</v>
      </c>
      <c r="K8663" t="s">
        <v>38237</v>
      </c>
      <c r="L8663" t="s">
        <v>38238</v>
      </c>
      <c r="M8663" t="s">
        <v>27</v>
      </c>
      <c r="N8663">
        <v>4</v>
      </c>
      <c r="O8663">
        <f>Table1[[#This Row],[Price]]-0.1*Table1[[#This Row],[Price]]</f>
        <v>174.87</v>
      </c>
      <c r="P8663" s="9">
        <f>(Table1[[#This Row],[Expiration Date]]-Table1[[#This Row],[Manufacturing Date]])/365</f>
        <v>3.0027397260273974</v>
      </c>
      <c r="Q8663" t="str">
        <f>IF(Table1[[#This Row],[Expiration Date]]-J8671&gt;12/31/2024,"not expired","expired")</f>
        <v>not expired</v>
      </c>
      <c r="R8663">
        <f>Table1[[#This Row],[Discounted Price]]*0.95</f>
        <v>166.12649999999999</v>
      </c>
      <c r="S8663">
        <f>Table1[[#This Row],[Discounted Price]]*0.9</f>
        <v>157.38300000000001</v>
      </c>
      <c r="T8663">
        <f>Table1[[#This Row],[Discounted Price]]*0.8</f>
        <v>139.89600000000002</v>
      </c>
      <c r="U8663">
        <f>Table1[[#This Row],[Price]]*0.52</f>
        <v>101.03600000000002</v>
      </c>
      <c r="V8663">
        <f>(Table1[[#This Row],[Price]]-Table1[[#This Row],[Scrap value]])/2</f>
        <v>46.631999999999998</v>
      </c>
    </row>
    <row r="8664" spans="1:22" x14ac:dyDescent="0.25">
      <c r="A8664" t="s">
        <v>38239</v>
      </c>
      <c r="B8664" t="s">
        <v>22</v>
      </c>
      <c r="C8664" t="s">
        <v>47</v>
      </c>
      <c r="D8664" t="s">
        <v>38240</v>
      </c>
      <c r="E8664">
        <v>148.76</v>
      </c>
      <c r="F8664">
        <v>33</v>
      </c>
      <c r="G8664" t="s">
        <v>43728</v>
      </c>
      <c r="H8664" t="s">
        <v>9811</v>
      </c>
      <c r="I8664" s="1">
        <v>45000</v>
      </c>
      <c r="J8664" s="1">
        <v>46023</v>
      </c>
      <c r="K8664" t="s">
        <v>38241</v>
      </c>
      <c r="L8664" t="s">
        <v>38242</v>
      </c>
      <c r="M8664" t="s">
        <v>20</v>
      </c>
      <c r="N8664">
        <v>1</v>
      </c>
      <c r="O8664">
        <f>Table1[[#This Row],[Price]]-0.1*Table1[[#This Row],[Price]]</f>
        <v>133.88399999999999</v>
      </c>
      <c r="P8664" s="9">
        <f>(Table1[[#This Row],[Expiration Date]]-Table1[[#This Row],[Manufacturing Date]])/365</f>
        <v>2.8027397260273972</v>
      </c>
      <c r="Q8664" t="str">
        <f>IF(Table1[[#This Row],[Expiration Date]]-J8672&gt;12/31/2024,"not expired","expired")</f>
        <v>not expired</v>
      </c>
      <c r="R8664">
        <f>Table1[[#This Row],[Discounted Price]]*0.95</f>
        <v>127.18979999999998</v>
      </c>
      <c r="S8664">
        <f>Table1[[#This Row],[Discounted Price]]*0.9</f>
        <v>120.4956</v>
      </c>
      <c r="T8664">
        <f>Table1[[#This Row],[Discounted Price]]*0.8</f>
        <v>107.10719999999999</v>
      </c>
      <c r="U8664">
        <f>Table1[[#This Row],[Price]]*0.52</f>
        <v>77.355199999999996</v>
      </c>
      <c r="V8664">
        <f>(Table1[[#This Row],[Price]]-Table1[[#This Row],[Scrap value]])/2</f>
        <v>35.702399999999997</v>
      </c>
    </row>
    <row r="8665" spans="1:22" x14ac:dyDescent="0.25">
      <c r="A8665" t="s">
        <v>38243</v>
      </c>
      <c r="B8665" t="s">
        <v>22</v>
      </c>
      <c r="C8665" t="s">
        <v>47</v>
      </c>
      <c r="D8665" t="s">
        <v>38244</v>
      </c>
      <c r="E8665">
        <v>29.61</v>
      </c>
      <c r="F8665">
        <v>95</v>
      </c>
      <c r="G8665" t="s">
        <v>43730</v>
      </c>
      <c r="H8665" t="s">
        <v>8356</v>
      </c>
      <c r="I8665" s="1">
        <v>45000</v>
      </c>
      <c r="J8665" s="1">
        <v>45292</v>
      </c>
      <c r="K8665" t="s">
        <v>38245</v>
      </c>
      <c r="L8665" t="s">
        <v>38246</v>
      </c>
      <c r="M8665" t="s">
        <v>27</v>
      </c>
      <c r="N8665">
        <v>1</v>
      </c>
      <c r="O8665">
        <f>Table1[[#This Row],[Price]]-0.1*Table1[[#This Row],[Price]]</f>
        <v>26.649000000000001</v>
      </c>
      <c r="P8665" s="9">
        <f>(Table1[[#This Row],[Expiration Date]]-Table1[[#This Row],[Manufacturing Date]])/365</f>
        <v>0.8</v>
      </c>
      <c r="Q8665" t="str">
        <f>IF(Table1[[#This Row],[Expiration Date]]-J8673&gt;12/31/2024,"not expired","expired")</f>
        <v>expired</v>
      </c>
      <c r="R8665">
        <f>Table1[[#This Row],[Discounted Price]]*0.95</f>
        <v>25.316549999999999</v>
      </c>
      <c r="S8665">
        <f>Table1[[#This Row],[Discounted Price]]*0.9</f>
        <v>23.984100000000002</v>
      </c>
      <c r="T8665">
        <f>Table1[[#This Row],[Discounted Price]]*0.8</f>
        <v>21.319200000000002</v>
      </c>
      <c r="U8665">
        <f>Table1[[#This Row],[Price]]*0.52</f>
        <v>15.3972</v>
      </c>
      <c r="V8665">
        <f>(Table1[[#This Row],[Price]]-Table1[[#This Row],[Scrap value]])/2</f>
        <v>7.1063999999999998</v>
      </c>
    </row>
    <row r="8666" spans="1:22" x14ac:dyDescent="0.25">
      <c r="A8666" t="s">
        <v>38247</v>
      </c>
      <c r="B8666" t="s">
        <v>15</v>
      </c>
      <c r="C8666" t="s">
        <v>47</v>
      </c>
      <c r="D8666" t="s">
        <v>38248</v>
      </c>
      <c r="E8666">
        <v>63.08</v>
      </c>
      <c r="F8666">
        <v>86</v>
      </c>
      <c r="G8666" t="s">
        <v>43729</v>
      </c>
      <c r="H8666" t="s">
        <v>22738</v>
      </c>
      <c r="I8666" s="1">
        <v>45137</v>
      </c>
      <c r="J8666" s="1">
        <v>45658</v>
      </c>
      <c r="K8666" t="s">
        <v>38249</v>
      </c>
      <c r="L8666" t="s">
        <v>38250</v>
      </c>
      <c r="M8666" t="s">
        <v>45</v>
      </c>
      <c r="N8666">
        <v>2</v>
      </c>
      <c r="O8666">
        <f>Table1[[#This Row],[Price]]-0.1*Table1[[#This Row],[Price]]</f>
        <v>56.771999999999998</v>
      </c>
      <c r="P8666" s="9">
        <f>(Table1[[#This Row],[Expiration Date]]-Table1[[#This Row],[Manufacturing Date]])/365</f>
        <v>1.4273972602739726</v>
      </c>
      <c r="Q8666" t="str">
        <f>IF(Table1[[#This Row],[Expiration Date]]-J8674&gt;12/31/2024,"not expired","expired")</f>
        <v>expired</v>
      </c>
      <c r="R8666">
        <f>Table1[[#This Row],[Discounted Price]]*0.95</f>
        <v>53.933399999999999</v>
      </c>
      <c r="S8666">
        <f>Table1[[#This Row],[Discounted Price]]*0.9</f>
        <v>51.094799999999999</v>
      </c>
      <c r="T8666">
        <f>Table1[[#This Row],[Discounted Price]]*0.8</f>
        <v>45.4176</v>
      </c>
      <c r="U8666">
        <f>Table1[[#This Row],[Price]]*0.52</f>
        <v>32.801600000000001</v>
      </c>
      <c r="V8666">
        <f>(Table1[[#This Row],[Price]]-Table1[[#This Row],[Scrap value]])/2</f>
        <v>15.139199999999999</v>
      </c>
    </row>
    <row r="8667" spans="1:22" x14ac:dyDescent="0.25">
      <c r="A8667" t="s">
        <v>38251</v>
      </c>
      <c r="B8667" t="s">
        <v>15</v>
      </c>
      <c r="C8667" t="s">
        <v>47</v>
      </c>
      <c r="D8667" t="s">
        <v>38252</v>
      </c>
      <c r="E8667">
        <v>206.72</v>
      </c>
      <c r="F8667">
        <v>94</v>
      </c>
      <c r="G8667" t="s">
        <v>43729</v>
      </c>
      <c r="H8667" t="s">
        <v>25607</v>
      </c>
      <c r="I8667" s="1">
        <v>45137</v>
      </c>
      <c r="J8667" s="1">
        <v>46023</v>
      </c>
      <c r="K8667" t="s">
        <v>38253</v>
      </c>
      <c r="L8667" t="s">
        <v>38254</v>
      </c>
      <c r="M8667" t="s">
        <v>27</v>
      </c>
      <c r="N8667">
        <v>4</v>
      </c>
      <c r="O8667">
        <f>Table1[[#This Row],[Price]]-0.1*Table1[[#This Row],[Price]]</f>
        <v>186.048</v>
      </c>
      <c r="P8667" s="9">
        <f>(Table1[[#This Row],[Expiration Date]]-Table1[[#This Row],[Manufacturing Date]])/365</f>
        <v>2.4273972602739726</v>
      </c>
      <c r="Q8667" t="str">
        <f>IF(Table1[[#This Row],[Expiration Date]]-J8675&gt;12/31/2024,"not expired","expired")</f>
        <v>expired</v>
      </c>
      <c r="R8667">
        <f>Table1[[#This Row],[Discounted Price]]*0.95</f>
        <v>176.7456</v>
      </c>
      <c r="S8667">
        <f>Table1[[#This Row],[Discounted Price]]*0.9</f>
        <v>167.44320000000002</v>
      </c>
      <c r="T8667">
        <f>Table1[[#This Row],[Discounted Price]]*0.8</f>
        <v>148.83840000000001</v>
      </c>
      <c r="U8667">
        <f>Table1[[#This Row],[Price]]*0.52</f>
        <v>107.4944</v>
      </c>
      <c r="V8667">
        <f>(Table1[[#This Row],[Price]]-Table1[[#This Row],[Scrap value]])/2</f>
        <v>49.6128</v>
      </c>
    </row>
    <row r="8668" spans="1:22" x14ac:dyDescent="0.25">
      <c r="A8668" t="s">
        <v>38255</v>
      </c>
      <c r="B8668" t="s">
        <v>29</v>
      </c>
      <c r="C8668" t="s">
        <v>47</v>
      </c>
      <c r="D8668" t="s">
        <v>38256</v>
      </c>
      <c r="E8668">
        <v>453.44</v>
      </c>
      <c r="F8668">
        <v>45</v>
      </c>
      <c r="G8668" t="s">
        <v>43730</v>
      </c>
      <c r="H8668" t="s">
        <v>35511</v>
      </c>
      <c r="I8668" s="1">
        <v>45137</v>
      </c>
      <c r="J8668" s="1">
        <v>46023</v>
      </c>
      <c r="K8668" t="s">
        <v>38257</v>
      </c>
      <c r="L8668" t="s">
        <v>38258</v>
      </c>
      <c r="M8668" t="s">
        <v>20</v>
      </c>
      <c r="N8668">
        <v>5</v>
      </c>
      <c r="O8668">
        <f>Table1[[#This Row],[Price]]-0.1*Table1[[#This Row],[Price]]</f>
        <v>408.096</v>
      </c>
      <c r="P8668" s="9">
        <f>(Table1[[#This Row],[Expiration Date]]-Table1[[#This Row],[Manufacturing Date]])/365</f>
        <v>2.4273972602739726</v>
      </c>
      <c r="Q8668" t="str">
        <f>IF(Table1[[#This Row],[Expiration Date]]-J8676&gt;12/31/2024,"not expired","expired")</f>
        <v>not expired</v>
      </c>
      <c r="R8668">
        <f>Table1[[#This Row],[Discounted Price]]*0.95</f>
        <v>387.69119999999998</v>
      </c>
      <c r="S8668">
        <f>Table1[[#This Row],[Discounted Price]]*0.9</f>
        <v>367.28640000000001</v>
      </c>
      <c r="T8668">
        <f>Table1[[#This Row],[Discounted Price]]*0.8</f>
        <v>326.47680000000003</v>
      </c>
      <c r="U8668">
        <f>Table1[[#This Row],[Price]]*0.52</f>
        <v>235.78880000000001</v>
      </c>
      <c r="V8668">
        <f>(Table1[[#This Row],[Price]]-Table1[[#This Row],[Scrap value]])/2</f>
        <v>108.82559999999999</v>
      </c>
    </row>
    <row r="8669" spans="1:22" x14ac:dyDescent="0.25">
      <c r="A8669" t="s">
        <v>38259</v>
      </c>
      <c r="B8669" t="s">
        <v>35</v>
      </c>
      <c r="C8669" t="s">
        <v>47</v>
      </c>
      <c r="D8669" t="s">
        <v>38260</v>
      </c>
      <c r="E8669">
        <v>436.7</v>
      </c>
      <c r="F8669">
        <v>21</v>
      </c>
      <c r="G8669" t="s">
        <v>43730</v>
      </c>
      <c r="H8669" t="s">
        <v>7967</v>
      </c>
      <c r="I8669" s="1">
        <v>45000</v>
      </c>
      <c r="J8669" s="1">
        <v>45658</v>
      </c>
      <c r="K8669" t="s">
        <v>38261</v>
      </c>
      <c r="L8669" t="s">
        <v>38262</v>
      </c>
      <c r="M8669" t="s">
        <v>45</v>
      </c>
      <c r="N8669">
        <v>1</v>
      </c>
      <c r="O8669">
        <f>Table1[[#This Row],[Price]]-0.1*Table1[[#This Row],[Price]]</f>
        <v>393.03</v>
      </c>
      <c r="P8669" s="9">
        <f>(Table1[[#This Row],[Expiration Date]]-Table1[[#This Row],[Manufacturing Date]])/365</f>
        <v>1.8027397260273972</v>
      </c>
      <c r="Q8669" t="str">
        <f>IF(Table1[[#This Row],[Expiration Date]]-J8677&gt;12/31/2024,"not expired","expired")</f>
        <v>expired</v>
      </c>
      <c r="R8669">
        <f>Table1[[#This Row],[Discounted Price]]*0.95</f>
        <v>373.37849999999997</v>
      </c>
      <c r="S8669">
        <f>Table1[[#This Row],[Discounted Price]]*0.9</f>
        <v>353.72699999999998</v>
      </c>
      <c r="T8669">
        <f>Table1[[#This Row],[Discounted Price]]*0.8</f>
        <v>314.42399999999998</v>
      </c>
      <c r="U8669">
        <f>Table1[[#This Row],[Price]]*0.52</f>
        <v>227.084</v>
      </c>
      <c r="V8669">
        <f>(Table1[[#This Row],[Price]]-Table1[[#This Row],[Scrap value]])/2</f>
        <v>104.80799999999999</v>
      </c>
    </row>
    <row r="8670" spans="1:22" x14ac:dyDescent="0.25">
      <c r="A8670" t="s">
        <v>38263</v>
      </c>
      <c r="B8670" t="s">
        <v>15</v>
      </c>
      <c r="C8670" t="s">
        <v>47</v>
      </c>
      <c r="D8670" t="s">
        <v>38264</v>
      </c>
      <c r="E8670">
        <v>74.489999999999995</v>
      </c>
      <c r="F8670">
        <v>56</v>
      </c>
      <c r="G8670" t="s">
        <v>43728</v>
      </c>
      <c r="H8670" t="s">
        <v>38265</v>
      </c>
      <c r="I8670" s="1">
        <v>45000</v>
      </c>
      <c r="J8670" s="1">
        <v>46023</v>
      </c>
      <c r="K8670" t="s">
        <v>38266</v>
      </c>
      <c r="L8670" t="s">
        <v>38267</v>
      </c>
      <c r="M8670" t="s">
        <v>45</v>
      </c>
      <c r="N8670">
        <v>2</v>
      </c>
      <c r="O8670">
        <f>Table1[[#This Row],[Price]]-0.1*Table1[[#This Row],[Price]]</f>
        <v>67.040999999999997</v>
      </c>
      <c r="P8670" s="9">
        <f>(Table1[[#This Row],[Expiration Date]]-Table1[[#This Row],[Manufacturing Date]])/365</f>
        <v>2.8027397260273972</v>
      </c>
      <c r="Q8670" t="str">
        <f>IF(Table1[[#This Row],[Expiration Date]]-J8678&gt;12/31/2024,"not expired","expired")</f>
        <v>not expired</v>
      </c>
      <c r="R8670">
        <f>Table1[[#This Row],[Discounted Price]]*0.95</f>
        <v>63.688949999999991</v>
      </c>
      <c r="S8670">
        <f>Table1[[#This Row],[Discounted Price]]*0.9</f>
        <v>60.3369</v>
      </c>
      <c r="T8670">
        <f>Table1[[#This Row],[Discounted Price]]*0.8</f>
        <v>53.632800000000003</v>
      </c>
      <c r="U8670">
        <f>Table1[[#This Row],[Price]]*0.52</f>
        <v>38.7348</v>
      </c>
      <c r="V8670">
        <f>(Table1[[#This Row],[Price]]-Table1[[#This Row],[Scrap value]])/2</f>
        <v>17.877599999999997</v>
      </c>
    </row>
    <row r="8671" spans="1:22" x14ac:dyDescent="0.25">
      <c r="A8671" t="s">
        <v>38268</v>
      </c>
      <c r="B8671" t="s">
        <v>22</v>
      </c>
      <c r="C8671" t="s">
        <v>47</v>
      </c>
      <c r="D8671" t="s">
        <v>38269</v>
      </c>
      <c r="E8671">
        <v>44.83</v>
      </c>
      <c r="F8671">
        <v>98</v>
      </c>
      <c r="G8671" t="s">
        <v>43729</v>
      </c>
      <c r="H8671" t="s">
        <v>15101</v>
      </c>
      <c r="I8671" s="1">
        <v>45000</v>
      </c>
      <c r="J8671" s="1">
        <v>45292</v>
      </c>
      <c r="K8671" t="s">
        <v>38270</v>
      </c>
      <c r="L8671" t="s">
        <v>38271</v>
      </c>
      <c r="M8671" t="s">
        <v>27</v>
      </c>
      <c r="N8671">
        <v>4</v>
      </c>
      <c r="O8671">
        <f>Table1[[#This Row],[Price]]-0.1*Table1[[#This Row],[Price]]</f>
        <v>40.347000000000001</v>
      </c>
      <c r="P8671" s="9">
        <f>(Table1[[#This Row],[Expiration Date]]-Table1[[#This Row],[Manufacturing Date]])/365</f>
        <v>0.8</v>
      </c>
      <c r="Q8671" t="str">
        <f>IF(Table1[[#This Row],[Expiration Date]]-J8679&gt;12/31/2024,"not expired","expired")</f>
        <v>expired</v>
      </c>
      <c r="R8671">
        <f>Table1[[#This Row],[Discounted Price]]*0.95</f>
        <v>38.329650000000001</v>
      </c>
      <c r="S8671">
        <f>Table1[[#This Row],[Discounted Price]]*0.9</f>
        <v>36.3123</v>
      </c>
      <c r="T8671">
        <f>Table1[[#This Row],[Discounted Price]]*0.8</f>
        <v>32.2776</v>
      </c>
      <c r="U8671">
        <f>Table1[[#This Row],[Price]]*0.52</f>
        <v>23.311599999999999</v>
      </c>
      <c r="V8671">
        <f>(Table1[[#This Row],[Price]]-Table1[[#This Row],[Scrap value]])/2</f>
        <v>10.7592</v>
      </c>
    </row>
    <row r="8672" spans="1:22" x14ac:dyDescent="0.25">
      <c r="A8672" t="s">
        <v>38272</v>
      </c>
      <c r="B8672" t="s">
        <v>29</v>
      </c>
      <c r="C8672" t="s">
        <v>47</v>
      </c>
      <c r="D8672" t="s">
        <v>38273</v>
      </c>
      <c r="E8672">
        <v>450.68</v>
      </c>
      <c r="F8672">
        <v>80</v>
      </c>
      <c r="G8672" t="s">
        <v>43730</v>
      </c>
      <c r="H8672" t="s">
        <v>2095</v>
      </c>
      <c r="I8672" s="1">
        <v>44927</v>
      </c>
      <c r="J8672" s="1">
        <v>45292</v>
      </c>
      <c r="K8672" t="s">
        <v>38274</v>
      </c>
      <c r="L8672" t="s">
        <v>38275</v>
      </c>
      <c r="M8672" t="s">
        <v>27</v>
      </c>
      <c r="N8672">
        <v>2</v>
      </c>
      <c r="O8672">
        <f>Table1[[#This Row],[Price]]-0.1*Table1[[#This Row],[Price]]</f>
        <v>405.61200000000002</v>
      </c>
      <c r="P8672" s="9">
        <f>(Table1[[#This Row],[Expiration Date]]-Table1[[#This Row],[Manufacturing Date]])/365</f>
        <v>1</v>
      </c>
      <c r="Q8672" t="str">
        <f>IF(Table1[[#This Row],[Expiration Date]]-J8680&gt;12/31/2024,"not expired","expired")</f>
        <v>expired</v>
      </c>
      <c r="R8672">
        <f>Table1[[#This Row],[Discounted Price]]*0.95</f>
        <v>385.33140000000003</v>
      </c>
      <c r="S8672">
        <f>Table1[[#This Row],[Discounted Price]]*0.9</f>
        <v>365.05080000000004</v>
      </c>
      <c r="T8672">
        <f>Table1[[#This Row],[Discounted Price]]*0.8</f>
        <v>324.48960000000005</v>
      </c>
      <c r="U8672">
        <f>Table1[[#This Row],[Price]]*0.52</f>
        <v>234.3536</v>
      </c>
      <c r="V8672">
        <f>(Table1[[#This Row],[Price]]-Table1[[#This Row],[Scrap value]])/2</f>
        <v>108.1632</v>
      </c>
    </row>
    <row r="8673" spans="1:22" x14ac:dyDescent="0.25">
      <c r="A8673" t="s">
        <v>38276</v>
      </c>
      <c r="B8673" t="s">
        <v>22</v>
      </c>
      <c r="C8673" t="s">
        <v>47</v>
      </c>
      <c r="D8673" t="s">
        <v>38277</v>
      </c>
      <c r="E8673">
        <v>327.63</v>
      </c>
      <c r="F8673">
        <v>98</v>
      </c>
      <c r="G8673" t="s">
        <v>43729</v>
      </c>
      <c r="H8673" t="s">
        <v>2566</v>
      </c>
      <c r="I8673" s="1">
        <v>45137</v>
      </c>
      <c r="J8673" s="1">
        <v>46023</v>
      </c>
      <c r="K8673" t="s">
        <v>38278</v>
      </c>
      <c r="L8673" t="s">
        <v>38279</v>
      </c>
      <c r="M8673" t="s">
        <v>20</v>
      </c>
      <c r="N8673">
        <v>3</v>
      </c>
      <c r="O8673">
        <f>Table1[[#This Row],[Price]]-0.1*Table1[[#This Row],[Price]]</f>
        <v>294.86700000000002</v>
      </c>
      <c r="P8673" s="9">
        <f>(Table1[[#This Row],[Expiration Date]]-Table1[[#This Row],[Manufacturing Date]])/365</f>
        <v>2.4273972602739726</v>
      </c>
      <c r="Q8673" t="str">
        <f>IF(Table1[[#This Row],[Expiration Date]]-J8681&gt;12/31/2024,"not expired","expired")</f>
        <v>expired</v>
      </c>
      <c r="R8673">
        <f>Table1[[#This Row],[Discounted Price]]*0.95</f>
        <v>280.12365</v>
      </c>
      <c r="S8673">
        <f>Table1[[#This Row],[Discounted Price]]*0.9</f>
        <v>265.38030000000003</v>
      </c>
      <c r="T8673">
        <f>Table1[[#This Row],[Discounted Price]]*0.8</f>
        <v>235.89360000000002</v>
      </c>
      <c r="U8673">
        <f>Table1[[#This Row],[Price]]*0.52</f>
        <v>170.36760000000001</v>
      </c>
      <c r="V8673">
        <f>(Table1[[#This Row],[Price]]-Table1[[#This Row],[Scrap value]])/2</f>
        <v>78.631199999999993</v>
      </c>
    </row>
    <row r="8674" spans="1:22" x14ac:dyDescent="0.25">
      <c r="A8674" t="s">
        <v>38280</v>
      </c>
      <c r="B8674" t="s">
        <v>35</v>
      </c>
      <c r="C8674" t="s">
        <v>47</v>
      </c>
      <c r="D8674" t="s">
        <v>38281</v>
      </c>
      <c r="E8674">
        <v>268.5</v>
      </c>
      <c r="F8674">
        <v>8</v>
      </c>
      <c r="G8674" t="s">
        <v>43730</v>
      </c>
      <c r="H8674" t="s">
        <v>32378</v>
      </c>
      <c r="I8674" s="1">
        <v>44927</v>
      </c>
      <c r="J8674" s="1">
        <v>45658</v>
      </c>
      <c r="K8674" t="s">
        <v>38282</v>
      </c>
      <c r="L8674" t="s">
        <v>38283</v>
      </c>
      <c r="M8674" t="s">
        <v>27</v>
      </c>
      <c r="N8674">
        <v>4</v>
      </c>
      <c r="O8674">
        <f>Table1[[#This Row],[Price]]-0.1*Table1[[#This Row],[Price]]</f>
        <v>241.65</v>
      </c>
      <c r="P8674" s="9">
        <f>(Table1[[#This Row],[Expiration Date]]-Table1[[#This Row],[Manufacturing Date]])/365</f>
        <v>2.0027397260273974</v>
      </c>
      <c r="Q8674" t="str">
        <f>IF(Table1[[#This Row],[Expiration Date]]-J8682&gt;12/31/2024,"not expired","expired")</f>
        <v>not expired</v>
      </c>
      <c r="R8674">
        <f>Table1[[#This Row],[Discounted Price]]*0.95</f>
        <v>229.5675</v>
      </c>
      <c r="S8674">
        <f>Table1[[#This Row],[Discounted Price]]*0.9</f>
        <v>217.48500000000001</v>
      </c>
      <c r="T8674">
        <f>Table1[[#This Row],[Discounted Price]]*0.8</f>
        <v>193.32000000000002</v>
      </c>
      <c r="U8674">
        <f>Table1[[#This Row],[Price]]*0.52</f>
        <v>139.62</v>
      </c>
      <c r="V8674">
        <f>(Table1[[#This Row],[Price]]-Table1[[#This Row],[Scrap value]])/2</f>
        <v>64.44</v>
      </c>
    </row>
    <row r="8675" spans="1:22" x14ac:dyDescent="0.25">
      <c r="A8675" t="s">
        <v>38284</v>
      </c>
      <c r="B8675" t="s">
        <v>29</v>
      </c>
      <c r="C8675" t="s">
        <v>47</v>
      </c>
      <c r="D8675" t="s">
        <v>38285</v>
      </c>
      <c r="E8675">
        <v>11.72</v>
      </c>
      <c r="F8675">
        <v>7</v>
      </c>
      <c r="G8675" t="s">
        <v>43730</v>
      </c>
      <c r="H8675" t="s">
        <v>10602</v>
      </c>
      <c r="I8675" s="1">
        <v>44927</v>
      </c>
      <c r="J8675" s="1">
        <v>46023</v>
      </c>
      <c r="K8675" t="s">
        <v>38286</v>
      </c>
      <c r="L8675" t="s">
        <v>38287</v>
      </c>
      <c r="M8675" t="s">
        <v>20</v>
      </c>
      <c r="N8675">
        <v>2</v>
      </c>
      <c r="O8675">
        <f>Table1[[#This Row],[Price]]-0.1*Table1[[#This Row],[Price]]</f>
        <v>10.548</v>
      </c>
      <c r="P8675" s="9">
        <f>(Table1[[#This Row],[Expiration Date]]-Table1[[#This Row],[Manufacturing Date]])/365</f>
        <v>3.0027397260273974</v>
      </c>
      <c r="Q8675" t="str">
        <f>IF(Table1[[#This Row],[Expiration Date]]-J8683&gt;12/31/2024,"not expired","expired")</f>
        <v>not expired</v>
      </c>
      <c r="R8675">
        <f>Table1[[#This Row],[Discounted Price]]*0.95</f>
        <v>10.0206</v>
      </c>
      <c r="S8675">
        <f>Table1[[#This Row],[Discounted Price]]*0.9</f>
        <v>9.4931999999999999</v>
      </c>
      <c r="T8675">
        <f>Table1[[#This Row],[Discounted Price]]*0.8</f>
        <v>8.4383999999999997</v>
      </c>
      <c r="U8675">
        <f>Table1[[#This Row],[Price]]*0.52</f>
        <v>6.0944000000000003</v>
      </c>
      <c r="V8675">
        <f>(Table1[[#This Row],[Price]]-Table1[[#This Row],[Scrap value]])/2</f>
        <v>2.8128000000000002</v>
      </c>
    </row>
    <row r="8676" spans="1:22" x14ac:dyDescent="0.25">
      <c r="A8676" t="s">
        <v>38288</v>
      </c>
      <c r="B8676" t="s">
        <v>22</v>
      </c>
      <c r="C8676" t="s">
        <v>47</v>
      </c>
      <c r="D8676" t="s">
        <v>38289</v>
      </c>
      <c r="E8676">
        <v>466.84</v>
      </c>
      <c r="F8676">
        <v>81</v>
      </c>
      <c r="G8676" t="s">
        <v>43729</v>
      </c>
      <c r="H8676" t="s">
        <v>36620</v>
      </c>
      <c r="I8676" s="1">
        <v>45137</v>
      </c>
      <c r="J8676" s="1">
        <v>45658</v>
      </c>
      <c r="K8676" t="s">
        <v>38290</v>
      </c>
      <c r="L8676" t="s">
        <v>38291</v>
      </c>
      <c r="M8676" t="s">
        <v>20</v>
      </c>
      <c r="N8676">
        <v>3</v>
      </c>
      <c r="O8676">
        <f>Table1[[#This Row],[Price]]-0.1*Table1[[#This Row],[Price]]</f>
        <v>420.15599999999995</v>
      </c>
      <c r="P8676" s="9">
        <f>(Table1[[#This Row],[Expiration Date]]-Table1[[#This Row],[Manufacturing Date]])/365</f>
        <v>1.4273972602739726</v>
      </c>
      <c r="Q8676" t="str">
        <f>IF(Table1[[#This Row],[Expiration Date]]-J8684&gt;12/31/2024,"not expired","expired")</f>
        <v>not expired</v>
      </c>
      <c r="R8676">
        <f>Table1[[#This Row],[Discounted Price]]*0.95</f>
        <v>399.14819999999992</v>
      </c>
      <c r="S8676">
        <f>Table1[[#This Row],[Discounted Price]]*0.9</f>
        <v>378.14039999999994</v>
      </c>
      <c r="T8676">
        <f>Table1[[#This Row],[Discounted Price]]*0.8</f>
        <v>336.12479999999999</v>
      </c>
      <c r="U8676">
        <f>Table1[[#This Row],[Price]]*0.52</f>
        <v>242.7568</v>
      </c>
      <c r="V8676">
        <f>(Table1[[#This Row],[Price]]-Table1[[#This Row],[Scrap value]])/2</f>
        <v>112.04159999999999</v>
      </c>
    </row>
    <row r="8677" spans="1:22" x14ac:dyDescent="0.25">
      <c r="A8677" t="s">
        <v>38292</v>
      </c>
      <c r="B8677" t="s">
        <v>22</v>
      </c>
      <c r="C8677" t="s">
        <v>47</v>
      </c>
      <c r="D8677" t="s">
        <v>38293</v>
      </c>
      <c r="E8677">
        <v>363.14</v>
      </c>
      <c r="F8677">
        <v>32</v>
      </c>
      <c r="G8677" t="s">
        <v>43730</v>
      </c>
      <c r="H8677" t="s">
        <v>3105</v>
      </c>
      <c r="I8677" s="1">
        <v>45000</v>
      </c>
      <c r="J8677" s="1">
        <v>46023</v>
      </c>
      <c r="K8677" t="s">
        <v>38294</v>
      </c>
      <c r="L8677" t="s">
        <v>38295</v>
      </c>
      <c r="M8677" t="s">
        <v>45</v>
      </c>
      <c r="N8677">
        <v>2</v>
      </c>
      <c r="O8677">
        <f>Table1[[#This Row],[Price]]-0.1*Table1[[#This Row],[Price]]</f>
        <v>326.82599999999996</v>
      </c>
      <c r="P8677" s="9">
        <f>(Table1[[#This Row],[Expiration Date]]-Table1[[#This Row],[Manufacturing Date]])/365</f>
        <v>2.8027397260273972</v>
      </c>
      <c r="Q8677" t="str">
        <f>IF(Table1[[#This Row],[Expiration Date]]-J8685&gt;12/31/2024,"not expired","expired")</f>
        <v>expired</v>
      </c>
      <c r="R8677">
        <f>Table1[[#This Row],[Discounted Price]]*0.95</f>
        <v>310.48469999999998</v>
      </c>
      <c r="S8677">
        <f>Table1[[#This Row],[Discounted Price]]*0.9</f>
        <v>294.14339999999999</v>
      </c>
      <c r="T8677">
        <f>Table1[[#This Row],[Discounted Price]]*0.8</f>
        <v>261.46080000000001</v>
      </c>
      <c r="U8677">
        <f>Table1[[#This Row],[Price]]*0.52</f>
        <v>188.83279999999999</v>
      </c>
      <c r="V8677">
        <f>(Table1[[#This Row],[Price]]-Table1[[#This Row],[Scrap value]])/2</f>
        <v>87.153599999999997</v>
      </c>
    </row>
    <row r="8678" spans="1:22" x14ac:dyDescent="0.25">
      <c r="A8678" t="s">
        <v>38296</v>
      </c>
      <c r="B8678" t="s">
        <v>22</v>
      </c>
      <c r="C8678" t="s">
        <v>47</v>
      </c>
      <c r="D8678" t="s">
        <v>38297</v>
      </c>
      <c r="E8678">
        <v>204.84</v>
      </c>
      <c r="F8678">
        <v>89</v>
      </c>
      <c r="G8678" t="s">
        <v>43728</v>
      </c>
      <c r="H8678" t="s">
        <v>16413</v>
      </c>
      <c r="I8678" s="1">
        <v>45137</v>
      </c>
      <c r="J8678" s="1">
        <v>45292</v>
      </c>
      <c r="K8678" t="s">
        <v>38298</v>
      </c>
      <c r="L8678" t="s">
        <v>38299</v>
      </c>
      <c r="M8678" t="s">
        <v>27</v>
      </c>
      <c r="N8678">
        <v>3</v>
      </c>
      <c r="O8678">
        <f>Table1[[#This Row],[Price]]-0.1*Table1[[#This Row],[Price]]</f>
        <v>184.35599999999999</v>
      </c>
      <c r="P8678" s="9">
        <f>(Table1[[#This Row],[Expiration Date]]-Table1[[#This Row],[Manufacturing Date]])/365</f>
        <v>0.42465753424657532</v>
      </c>
      <c r="Q8678" t="str">
        <f>IF(Table1[[#This Row],[Expiration Date]]-J8686&gt;12/31/2024,"not expired","expired")</f>
        <v>expired</v>
      </c>
      <c r="R8678">
        <f>Table1[[#This Row],[Discounted Price]]*0.95</f>
        <v>175.13819999999998</v>
      </c>
      <c r="S8678">
        <f>Table1[[#This Row],[Discounted Price]]*0.9</f>
        <v>165.9204</v>
      </c>
      <c r="T8678">
        <f>Table1[[#This Row],[Discounted Price]]*0.8</f>
        <v>147.48480000000001</v>
      </c>
      <c r="U8678">
        <f>Table1[[#This Row],[Price]]*0.52</f>
        <v>106.5168</v>
      </c>
      <c r="V8678">
        <f>(Table1[[#This Row],[Price]]-Table1[[#This Row],[Scrap value]])/2</f>
        <v>49.1616</v>
      </c>
    </row>
    <row r="8679" spans="1:22" x14ac:dyDescent="0.25">
      <c r="A8679" t="s">
        <v>38300</v>
      </c>
      <c r="B8679" t="s">
        <v>29</v>
      </c>
      <c r="C8679" t="s">
        <v>47</v>
      </c>
      <c r="D8679" t="s">
        <v>38301</v>
      </c>
      <c r="E8679">
        <v>264.16000000000003</v>
      </c>
      <c r="F8679">
        <v>32</v>
      </c>
      <c r="G8679" t="s">
        <v>43730</v>
      </c>
      <c r="H8679" t="s">
        <v>4321</v>
      </c>
      <c r="I8679" s="1">
        <v>44927</v>
      </c>
      <c r="J8679" s="1">
        <v>45658</v>
      </c>
      <c r="K8679" t="s">
        <v>38302</v>
      </c>
      <c r="L8679" t="s">
        <v>38303</v>
      </c>
      <c r="M8679" t="s">
        <v>45</v>
      </c>
      <c r="N8679">
        <v>5</v>
      </c>
      <c r="O8679">
        <f>Table1[[#This Row],[Price]]-0.1*Table1[[#This Row],[Price]]</f>
        <v>237.74400000000003</v>
      </c>
      <c r="P8679" s="9">
        <f>(Table1[[#This Row],[Expiration Date]]-Table1[[#This Row],[Manufacturing Date]])/365</f>
        <v>2.0027397260273974</v>
      </c>
      <c r="Q8679" t="str">
        <f>IF(Table1[[#This Row],[Expiration Date]]-J8687&gt;12/31/2024,"not expired","expired")</f>
        <v>not expired</v>
      </c>
      <c r="R8679">
        <f>Table1[[#This Row],[Discounted Price]]*0.95</f>
        <v>225.85680000000002</v>
      </c>
      <c r="S8679">
        <f>Table1[[#This Row],[Discounted Price]]*0.9</f>
        <v>213.96960000000004</v>
      </c>
      <c r="T8679">
        <f>Table1[[#This Row],[Discounted Price]]*0.8</f>
        <v>190.19520000000003</v>
      </c>
      <c r="U8679">
        <f>Table1[[#This Row],[Price]]*0.52</f>
        <v>137.36320000000001</v>
      </c>
      <c r="V8679">
        <f>(Table1[[#This Row],[Price]]-Table1[[#This Row],[Scrap value]])/2</f>
        <v>63.398400000000009</v>
      </c>
    </row>
    <row r="8680" spans="1:22" x14ac:dyDescent="0.25">
      <c r="A8680" t="s">
        <v>38304</v>
      </c>
      <c r="B8680" t="s">
        <v>22</v>
      </c>
      <c r="C8680" t="s">
        <v>47</v>
      </c>
      <c r="D8680" t="s">
        <v>38305</v>
      </c>
      <c r="E8680">
        <v>116.76</v>
      </c>
      <c r="F8680">
        <v>98</v>
      </c>
      <c r="G8680" t="s">
        <v>43729</v>
      </c>
      <c r="H8680" t="s">
        <v>34216</v>
      </c>
      <c r="I8680" s="1">
        <v>45137</v>
      </c>
      <c r="J8680" s="1">
        <v>46023</v>
      </c>
      <c r="K8680" t="s">
        <v>38306</v>
      </c>
      <c r="L8680" t="s">
        <v>38307</v>
      </c>
      <c r="M8680" t="s">
        <v>27</v>
      </c>
      <c r="N8680">
        <v>5</v>
      </c>
      <c r="O8680">
        <f>Table1[[#This Row],[Price]]-0.1*Table1[[#This Row],[Price]]</f>
        <v>105.084</v>
      </c>
      <c r="P8680" s="9">
        <f>(Table1[[#This Row],[Expiration Date]]-Table1[[#This Row],[Manufacturing Date]])/365</f>
        <v>2.4273972602739726</v>
      </c>
      <c r="Q8680" t="str">
        <f>IF(Table1[[#This Row],[Expiration Date]]-J8688&gt;12/31/2024,"not expired","expired")</f>
        <v>not expired</v>
      </c>
      <c r="R8680">
        <f>Table1[[#This Row],[Discounted Price]]*0.95</f>
        <v>99.829799999999992</v>
      </c>
      <c r="S8680">
        <f>Table1[[#This Row],[Discounted Price]]*0.9</f>
        <v>94.575600000000009</v>
      </c>
      <c r="T8680">
        <f>Table1[[#This Row],[Discounted Price]]*0.8</f>
        <v>84.067200000000014</v>
      </c>
      <c r="U8680">
        <f>Table1[[#This Row],[Price]]*0.52</f>
        <v>60.715200000000003</v>
      </c>
      <c r="V8680">
        <f>(Table1[[#This Row],[Price]]-Table1[[#This Row],[Scrap value]])/2</f>
        <v>28.022400000000001</v>
      </c>
    </row>
    <row r="8681" spans="1:22" x14ac:dyDescent="0.25">
      <c r="A8681" t="s">
        <v>38308</v>
      </c>
      <c r="B8681" t="s">
        <v>29</v>
      </c>
      <c r="C8681" t="s">
        <v>47</v>
      </c>
      <c r="D8681" t="s">
        <v>38309</v>
      </c>
      <c r="E8681">
        <v>200.21</v>
      </c>
      <c r="F8681">
        <v>63</v>
      </c>
      <c r="G8681" t="s">
        <v>43729</v>
      </c>
      <c r="H8681" t="s">
        <v>26523</v>
      </c>
      <c r="I8681" s="1">
        <v>45000</v>
      </c>
      <c r="J8681" s="1">
        <v>46023</v>
      </c>
      <c r="K8681" t="s">
        <v>38310</v>
      </c>
      <c r="L8681" t="s">
        <v>38311</v>
      </c>
      <c r="M8681" t="s">
        <v>27</v>
      </c>
      <c r="N8681">
        <v>5</v>
      </c>
      <c r="O8681">
        <f>Table1[[#This Row],[Price]]-0.1*Table1[[#This Row],[Price]]</f>
        <v>180.18900000000002</v>
      </c>
      <c r="P8681" s="9">
        <f>(Table1[[#This Row],[Expiration Date]]-Table1[[#This Row],[Manufacturing Date]])/365</f>
        <v>2.8027397260273972</v>
      </c>
      <c r="Q8681" t="str">
        <f>IF(Table1[[#This Row],[Expiration Date]]-J8689&gt;12/31/2024,"not expired","expired")</f>
        <v>not expired</v>
      </c>
      <c r="R8681">
        <f>Table1[[#This Row],[Discounted Price]]*0.95</f>
        <v>171.17955000000001</v>
      </c>
      <c r="S8681">
        <f>Table1[[#This Row],[Discounted Price]]*0.9</f>
        <v>162.17010000000002</v>
      </c>
      <c r="T8681">
        <f>Table1[[#This Row],[Discounted Price]]*0.8</f>
        <v>144.15120000000002</v>
      </c>
      <c r="U8681">
        <f>Table1[[#This Row],[Price]]*0.52</f>
        <v>104.1092</v>
      </c>
      <c r="V8681">
        <f>(Table1[[#This Row],[Price]]-Table1[[#This Row],[Scrap value]])/2</f>
        <v>48.050400000000003</v>
      </c>
    </row>
    <row r="8682" spans="1:22" x14ac:dyDescent="0.25">
      <c r="A8682" t="s">
        <v>38312</v>
      </c>
      <c r="B8682" t="s">
        <v>35</v>
      </c>
      <c r="C8682" t="s">
        <v>47</v>
      </c>
      <c r="D8682" t="s">
        <v>38313</v>
      </c>
      <c r="E8682">
        <v>141.74</v>
      </c>
      <c r="F8682">
        <v>46</v>
      </c>
      <c r="G8682" t="s">
        <v>43729</v>
      </c>
      <c r="H8682" t="s">
        <v>22547</v>
      </c>
      <c r="I8682" s="1">
        <v>44927</v>
      </c>
      <c r="J8682" s="1">
        <v>45292</v>
      </c>
      <c r="K8682" t="s">
        <v>38314</v>
      </c>
      <c r="L8682" t="s">
        <v>38315</v>
      </c>
      <c r="M8682" t="s">
        <v>20</v>
      </c>
      <c r="N8682">
        <v>2</v>
      </c>
      <c r="O8682">
        <f>Table1[[#This Row],[Price]]-0.1*Table1[[#This Row],[Price]]</f>
        <v>127.566</v>
      </c>
      <c r="P8682" s="9">
        <f>(Table1[[#This Row],[Expiration Date]]-Table1[[#This Row],[Manufacturing Date]])/365</f>
        <v>1</v>
      </c>
      <c r="Q8682" t="str">
        <f>IF(Table1[[#This Row],[Expiration Date]]-J8690&gt;12/31/2024,"not expired","expired")</f>
        <v>expired</v>
      </c>
      <c r="R8682">
        <f>Table1[[#This Row],[Discounted Price]]*0.95</f>
        <v>121.18769999999999</v>
      </c>
      <c r="S8682">
        <f>Table1[[#This Row],[Discounted Price]]*0.9</f>
        <v>114.80940000000001</v>
      </c>
      <c r="T8682">
        <f>Table1[[#This Row],[Discounted Price]]*0.8</f>
        <v>102.0528</v>
      </c>
      <c r="U8682">
        <f>Table1[[#This Row],[Price]]*0.52</f>
        <v>73.704800000000006</v>
      </c>
      <c r="V8682">
        <f>(Table1[[#This Row],[Price]]-Table1[[#This Row],[Scrap value]])/2</f>
        <v>34.017600000000002</v>
      </c>
    </row>
    <row r="8683" spans="1:22" x14ac:dyDescent="0.25">
      <c r="A8683" t="s">
        <v>38316</v>
      </c>
      <c r="B8683" t="s">
        <v>29</v>
      </c>
      <c r="C8683" t="s">
        <v>47</v>
      </c>
      <c r="D8683" t="s">
        <v>38317</v>
      </c>
      <c r="E8683">
        <v>488.12</v>
      </c>
      <c r="F8683">
        <v>96</v>
      </c>
      <c r="G8683" t="s">
        <v>43728</v>
      </c>
      <c r="H8683" t="s">
        <v>5344</v>
      </c>
      <c r="I8683" s="1">
        <v>45137</v>
      </c>
      <c r="J8683" s="1">
        <v>45658</v>
      </c>
      <c r="K8683" t="s">
        <v>38318</v>
      </c>
      <c r="L8683" t="s">
        <v>38319</v>
      </c>
      <c r="M8683" t="s">
        <v>27</v>
      </c>
      <c r="N8683">
        <v>3</v>
      </c>
      <c r="O8683">
        <f>Table1[[#This Row],[Price]]-0.1*Table1[[#This Row],[Price]]</f>
        <v>439.30799999999999</v>
      </c>
      <c r="P8683" s="9">
        <f>(Table1[[#This Row],[Expiration Date]]-Table1[[#This Row],[Manufacturing Date]])/365</f>
        <v>1.4273972602739726</v>
      </c>
      <c r="Q8683" t="str">
        <f>IF(Table1[[#This Row],[Expiration Date]]-J8691&gt;12/31/2024,"not expired","expired")</f>
        <v>expired</v>
      </c>
      <c r="R8683">
        <f>Table1[[#This Row],[Discounted Price]]*0.95</f>
        <v>417.34259999999995</v>
      </c>
      <c r="S8683">
        <f>Table1[[#This Row],[Discounted Price]]*0.9</f>
        <v>395.37720000000002</v>
      </c>
      <c r="T8683">
        <f>Table1[[#This Row],[Discounted Price]]*0.8</f>
        <v>351.44640000000004</v>
      </c>
      <c r="U8683">
        <f>Table1[[#This Row],[Price]]*0.52</f>
        <v>253.82240000000002</v>
      </c>
      <c r="V8683">
        <f>(Table1[[#This Row],[Price]]-Table1[[#This Row],[Scrap value]])/2</f>
        <v>117.14879999999999</v>
      </c>
    </row>
    <row r="8684" spans="1:22" x14ac:dyDescent="0.25">
      <c r="A8684" t="s">
        <v>38320</v>
      </c>
      <c r="B8684" t="s">
        <v>15</v>
      </c>
      <c r="C8684" t="s">
        <v>47</v>
      </c>
      <c r="D8684" t="s">
        <v>38321</v>
      </c>
      <c r="E8684">
        <v>444.35</v>
      </c>
      <c r="F8684">
        <v>19</v>
      </c>
      <c r="G8684" t="s">
        <v>43729</v>
      </c>
      <c r="H8684" t="s">
        <v>26562</v>
      </c>
      <c r="I8684" s="1">
        <v>44927</v>
      </c>
      <c r="J8684" s="1">
        <v>45292</v>
      </c>
      <c r="K8684" t="s">
        <v>38322</v>
      </c>
      <c r="L8684" t="s">
        <v>38323</v>
      </c>
      <c r="M8684" t="s">
        <v>45</v>
      </c>
      <c r="N8684">
        <v>4</v>
      </c>
      <c r="O8684">
        <f>Table1[[#This Row],[Price]]-0.1*Table1[[#This Row],[Price]]</f>
        <v>399.91500000000002</v>
      </c>
      <c r="P8684" s="9">
        <f>(Table1[[#This Row],[Expiration Date]]-Table1[[#This Row],[Manufacturing Date]])/365</f>
        <v>1</v>
      </c>
      <c r="Q8684" t="str">
        <f>IF(Table1[[#This Row],[Expiration Date]]-J8692&gt;12/31/2024,"not expired","expired")</f>
        <v>expired</v>
      </c>
      <c r="R8684">
        <f>Table1[[#This Row],[Discounted Price]]*0.95</f>
        <v>379.91924999999998</v>
      </c>
      <c r="S8684">
        <f>Table1[[#This Row],[Discounted Price]]*0.9</f>
        <v>359.92350000000005</v>
      </c>
      <c r="T8684">
        <f>Table1[[#This Row],[Discounted Price]]*0.8</f>
        <v>319.93200000000002</v>
      </c>
      <c r="U8684">
        <f>Table1[[#This Row],[Price]]*0.52</f>
        <v>231.06200000000001</v>
      </c>
      <c r="V8684">
        <f>(Table1[[#This Row],[Price]]-Table1[[#This Row],[Scrap value]])/2</f>
        <v>106.64400000000001</v>
      </c>
    </row>
    <row r="8685" spans="1:22" x14ac:dyDescent="0.25">
      <c r="A8685" t="s">
        <v>38324</v>
      </c>
      <c r="B8685" t="s">
        <v>35</v>
      </c>
      <c r="C8685" t="s">
        <v>47</v>
      </c>
      <c r="D8685" t="s">
        <v>38325</v>
      </c>
      <c r="E8685">
        <v>103.83</v>
      </c>
      <c r="F8685">
        <v>25</v>
      </c>
      <c r="G8685" t="s">
        <v>43728</v>
      </c>
      <c r="H8685" t="s">
        <v>5528</v>
      </c>
      <c r="I8685" s="1">
        <v>44927</v>
      </c>
      <c r="J8685" s="1">
        <v>46023</v>
      </c>
      <c r="K8685" t="s">
        <v>38326</v>
      </c>
      <c r="L8685" t="s">
        <v>38327</v>
      </c>
      <c r="M8685" t="s">
        <v>20</v>
      </c>
      <c r="N8685">
        <v>5</v>
      </c>
      <c r="O8685">
        <f>Table1[[#This Row],[Price]]-0.1*Table1[[#This Row],[Price]]</f>
        <v>93.447000000000003</v>
      </c>
      <c r="P8685" s="9">
        <f>(Table1[[#This Row],[Expiration Date]]-Table1[[#This Row],[Manufacturing Date]])/365</f>
        <v>3.0027397260273974</v>
      </c>
      <c r="Q8685" t="str">
        <f>IF(Table1[[#This Row],[Expiration Date]]-J8693&gt;12/31/2024,"not expired","expired")</f>
        <v>not expired</v>
      </c>
      <c r="R8685">
        <f>Table1[[#This Row],[Discounted Price]]*0.95</f>
        <v>88.774649999999994</v>
      </c>
      <c r="S8685">
        <f>Table1[[#This Row],[Discounted Price]]*0.9</f>
        <v>84.1023</v>
      </c>
      <c r="T8685">
        <f>Table1[[#This Row],[Discounted Price]]*0.8</f>
        <v>74.757600000000011</v>
      </c>
      <c r="U8685">
        <f>Table1[[#This Row],[Price]]*0.52</f>
        <v>53.991599999999998</v>
      </c>
      <c r="V8685">
        <f>(Table1[[#This Row],[Price]]-Table1[[#This Row],[Scrap value]])/2</f>
        <v>24.9192</v>
      </c>
    </row>
    <row r="8686" spans="1:22" x14ac:dyDescent="0.25">
      <c r="A8686" t="s">
        <v>38328</v>
      </c>
      <c r="B8686" t="s">
        <v>35</v>
      </c>
      <c r="C8686" t="s">
        <v>47</v>
      </c>
      <c r="D8686" t="s">
        <v>38329</v>
      </c>
      <c r="E8686">
        <v>251.72</v>
      </c>
      <c r="F8686">
        <v>14</v>
      </c>
      <c r="G8686" t="s">
        <v>43729</v>
      </c>
      <c r="H8686" t="s">
        <v>25530</v>
      </c>
      <c r="I8686" s="1">
        <v>44927</v>
      </c>
      <c r="J8686" s="1">
        <v>45292</v>
      </c>
      <c r="K8686" t="s">
        <v>38330</v>
      </c>
      <c r="L8686" t="s">
        <v>38331</v>
      </c>
      <c r="M8686" t="s">
        <v>20</v>
      </c>
      <c r="N8686">
        <v>2</v>
      </c>
      <c r="O8686">
        <f>Table1[[#This Row],[Price]]-0.1*Table1[[#This Row],[Price]]</f>
        <v>226.548</v>
      </c>
      <c r="P8686" s="9">
        <f>(Table1[[#This Row],[Expiration Date]]-Table1[[#This Row],[Manufacturing Date]])/365</f>
        <v>1</v>
      </c>
      <c r="Q8686" t="str">
        <f>IF(Table1[[#This Row],[Expiration Date]]-J8694&gt;12/31/2024,"not expired","expired")</f>
        <v>expired</v>
      </c>
      <c r="R8686">
        <f>Table1[[#This Row],[Discounted Price]]*0.95</f>
        <v>215.22059999999999</v>
      </c>
      <c r="S8686">
        <f>Table1[[#This Row],[Discounted Price]]*0.9</f>
        <v>203.89320000000001</v>
      </c>
      <c r="T8686">
        <f>Table1[[#This Row],[Discounted Price]]*0.8</f>
        <v>181.23840000000001</v>
      </c>
      <c r="U8686">
        <f>Table1[[#This Row],[Price]]*0.52</f>
        <v>130.89439999999999</v>
      </c>
      <c r="V8686">
        <f>(Table1[[#This Row],[Price]]-Table1[[#This Row],[Scrap value]])/2</f>
        <v>60.412800000000004</v>
      </c>
    </row>
    <row r="8687" spans="1:22" x14ac:dyDescent="0.25">
      <c r="A8687" t="s">
        <v>38332</v>
      </c>
      <c r="B8687" t="s">
        <v>35</v>
      </c>
      <c r="C8687" t="s">
        <v>47</v>
      </c>
      <c r="D8687" t="s">
        <v>38333</v>
      </c>
      <c r="E8687">
        <v>48.68</v>
      </c>
      <c r="F8687">
        <v>13</v>
      </c>
      <c r="G8687" t="s">
        <v>43728</v>
      </c>
      <c r="H8687" t="s">
        <v>11372</v>
      </c>
      <c r="I8687" s="1">
        <v>45137</v>
      </c>
      <c r="J8687" s="1">
        <v>45292</v>
      </c>
      <c r="K8687" t="s">
        <v>38334</v>
      </c>
      <c r="L8687" t="s">
        <v>38335</v>
      </c>
      <c r="M8687" t="s">
        <v>27</v>
      </c>
      <c r="N8687">
        <v>2</v>
      </c>
      <c r="O8687">
        <f>Table1[[#This Row],[Price]]-0.1*Table1[[#This Row],[Price]]</f>
        <v>43.811999999999998</v>
      </c>
      <c r="P8687" s="9">
        <f>(Table1[[#This Row],[Expiration Date]]-Table1[[#This Row],[Manufacturing Date]])/365</f>
        <v>0.42465753424657532</v>
      </c>
      <c r="Q8687" t="str">
        <f>IF(Table1[[#This Row],[Expiration Date]]-J8695&gt;12/31/2024,"not expired","expired")</f>
        <v>expired</v>
      </c>
      <c r="R8687">
        <f>Table1[[#This Row],[Discounted Price]]*0.95</f>
        <v>41.621399999999994</v>
      </c>
      <c r="S8687">
        <f>Table1[[#This Row],[Discounted Price]]*0.9</f>
        <v>39.430799999999998</v>
      </c>
      <c r="T8687">
        <f>Table1[[#This Row],[Discounted Price]]*0.8</f>
        <v>35.049599999999998</v>
      </c>
      <c r="U8687">
        <f>Table1[[#This Row],[Price]]*0.52</f>
        <v>25.313600000000001</v>
      </c>
      <c r="V8687">
        <f>(Table1[[#This Row],[Price]]-Table1[[#This Row],[Scrap value]])/2</f>
        <v>11.683199999999999</v>
      </c>
    </row>
    <row r="8688" spans="1:22" x14ac:dyDescent="0.25">
      <c r="A8688" t="s">
        <v>38336</v>
      </c>
      <c r="B8688" t="s">
        <v>22</v>
      </c>
      <c r="C8688" t="s">
        <v>47</v>
      </c>
      <c r="D8688" t="s">
        <v>38337</v>
      </c>
      <c r="E8688">
        <v>48.94</v>
      </c>
      <c r="F8688">
        <v>38</v>
      </c>
      <c r="G8688" t="s">
        <v>43730</v>
      </c>
      <c r="H8688" t="s">
        <v>3280</v>
      </c>
      <c r="I8688" s="1">
        <v>45137</v>
      </c>
      <c r="J8688" s="1">
        <v>45292</v>
      </c>
      <c r="K8688" t="s">
        <v>38338</v>
      </c>
      <c r="L8688" t="s">
        <v>38339</v>
      </c>
      <c r="M8688" t="s">
        <v>27</v>
      </c>
      <c r="N8688">
        <v>3</v>
      </c>
      <c r="O8688">
        <f>Table1[[#This Row],[Price]]-0.1*Table1[[#This Row],[Price]]</f>
        <v>44.045999999999999</v>
      </c>
      <c r="P8688" s="9">
        <f>(Table1[[#This Row],[Expiration Date]]-Table1[[#This Row],[Manufacturing Date]])/365</f>
        <v>0.42465753424657532</v>
      </c>
      <c r="Q8688" t="str">
        <f>IF(Table1[[#This Row],[Expiration Date]]-J8696&gt;12/31/2024,"not expired","expired")</f>
        <v>expired</v>
      </c>
      <c r="R8688">
        <f>Table1[[#This Row],[Discounted Price]]*0.95</f>
        <v>41.843699999999998</v>
      </c>
      <c r="S8688">
        <f>Table1[[#This Row],[Discounted Price]]*0.9</f>
        <v>39.641399999999997</v>
      </c>
      <c r="T8688">
        <f>Table1[[#This Row],[Discounted Price]]*0.8</f>
        <v>35.236800000000002</v>
      </c>
      <c r="U8688">
        <f>Table1[[#This Row],[Price]]*0.52</f>
        <v>25.448799999999999</v>
      </c>
      <c r="V8688">
        <f>(Table1[[#This Row],[Price]]-Table1[[#This Row],[Scrap value]])/2</f>
        <v>11.7456</v>
      </c>
    </row>
    <row r="8689" spans="1:22" x14ac:dyDescent="0.25">
      <c r="A8689" t="s">
        <v>38340</v>
      </c>
      <c r="B8689" t="s">
        <v>29</v>
      </c>
      <c r="C8689" t="s">
        <v>47</v>
      </c>
      <c r="D8689" t="s">
        <v>38341</v>
      </c>
      <c r="E8689">
        <v>276.89</v>
      </c>
      <c r="F8689">
        <v>72</v>
      </c>
      <c r="G8689" t="s">
        <v>43728</v>
      </c>
      <c r="H8689" t="s">
        <v>38342</v>
      </c>
      <c r="I8689" s="1">
        <v>45000</v>
      </c>
      <c r="J8689" s="1">
        <v>45292</v>
      </c>
      <c r="K8689" t="s">
        <v>38343</v>
      </c>
      <c r="L8689" t="s">
        <v>38344</v>
      </c>
      <c r="M8689" t="s">
        <v>20</v>
      </c>
      <c r="N8689">
        <v>5</v>
      </c>
      <c r="O8689">
        <f>Table1[[#This Row],[Price]]-0.1*Table1[[#This Row],[Price]]</f>
        <v>249.20099999999999</v>
      </c>
      <c r="P8689" s="9">
        <f>(Table1[[#This Row],[Expiration Date]]-Table1[[#This Row],[Manufacturing Date]])/365</f>
        <v>0.8</v>
      </c>
      <c r="Q8689" t="str">
        <f>IF(Table1[[#This Row],[Expiration Date]]-J8697&gt;12/31/2024,"not expired","expired")</f>
        <v>expired</v>
      </c>
      <c r="R8689">
        <f>Table1[[#This Row],[Discounted Price]]*0.95</f>
        <v>236.74094999999997</v>
      </c>
      <c r="S8689">
        <f>Table1[[#This Row],[Discounted Price]]*0.9</f>
        <v>224.2809</v>
      </c>
      <c r="T8689">
        <f>Table1[[#This Row],[Discounted Price]]*0.8</f>
        <v>199.36080000000001</v>
      </c>
      <c r="U8689">
        <f>Table1[[#This Row],[Price]]*0.52</f>
        <v>143.9828</v>
      </c>
      <c r="V8689">
        <f>(Table1[[#This Row],[Price]]-Table1[[#This Row],[Scrap value]])/2</f>
        <v>66.453599999999994</v>
      </c>
    </row>
    <row r="8690" spans="1:22" x14ac:dyDescent="0.25">
      <c r="A8690" t="s">
        <v>38345</v>
      </c>
      <c r="B8690" t="s">
        <v>15</v>
      </c>
      <c r="C8690" t="s">
        <v>47</v>
      </c>
      <c r="D8690" t="s">
        <v>38346</v>
      </c>
      <c r="E8690">
        <v>433.05</v>
      </c>
      <c r="F8690">
        <v>69</v>
      </c>
      <c r="G8690" t="s">
        <v>43730</v>
      </c>
      <c r="H8690" t="s">
        <v>38347</v>
      </c>
      <c r="I8690" s="1">
        <v>45137</v>
      </c>
      <c r="J8690" s="1">
        <v>45658</v>
      </c>
      <c r="K8690" t="s">
        <v>38348</v>
      </c>
      <c r="L8690" t="s">
        <v>38349</v>
      </c>
      <c r="M8690" t="s">
        <v>45</v>
      </c>
      <c r="N8690">
        <v>4</v>
      </c>
      <c r="O8690">
        <f>Table1[[#This Row],[Price]]-0.1*Table1[[#This Row],[Price]]</f>
        <v>389.745</v>
      </c>
      <c r="P8690" s="9">
        <f>(Table1[[#This Row],[Expiration Date]]-Table1[[#This Row],[Manufacturing Date]])/365</f>
        <v>1.4273972602739726</v>
      </c>
      <c r="Q8690" t="str">
        <f>IF(Table1[[#This Row],[Expiration Date]]-J8698&gt;12/31/2024,"not expired","expired")</f>
        <v>not expired</v>
      </c>
      <c r="R8690">
        <f>Table1[[#This Row],[Discounted Price]]*0.95</f>
        <v>370.25774999999999</v>
      </c>
      <c r="S8690">
        <f>Table1[[#This Row],[Discounted Price]]*0.9</f>
        <v>350.77050000000003</v>
      </c>
      <c r="T8690">
        <f>Table1[[#This Row],[Discounted Price]]*0.8</f>
        <v>311.79600000000005</v>
      </c>
      <c r="U8690">
        <f>Table1[[#This Row],[Price]]*0.52</f>
        <v>225.18600000000001</v>
      </c>
      <c r="V8690">
        <f>(Table1[[#This Row],[Price]]-Table1[[#This Row],[Scrap value]])/2</f>
        <v>103.932</v>
      </c>
    </row>
    <row r="8691" spans="1:22" x14ac:dyDescent="0.25">
      <c r="A8691" t="s">
        <v>38350</v>
      </c>
      <c r="B8691" t="s">
        <v>15</v>
      </c>
      <c r="C8691" t="s">
        <v>47</v>
      </c>
      <c r="D8691" t="s">
        <v>38351</v>
      </c>
      <c r="E8691">
        <v>406.52</v>
      </c>
      <c r="F8691">
        <v>77</v>
      </c>
      <c r="G8691" t="s">
        <v>43729</v>
      </c>
      <c r="H8691" t="s">
        <v>7125</v>
      </c>
      <c r="I8691" s="1">
        <v>45137</v>
      </c>
      <c r="J8691" s="1">
        <v>46023</v>
      </c>
      <c r="K8691" t="s">
        <v>38352</v>
      </c>
      <c r="L8691" t="s">
        <v>38353</v>
      </c>
      <c r="M8691" t="s">
        <v>45</v>
      </c>
      <c r="N8691">
        <v>2</v>
      </c>
      <c r="O8691">
        <f>Table1[[#This Row],[Price]]-0.1*Table1[[#This Row],[Price]]</f>
        <v>365.86799999999999</v>
      </c>
      <c r="P8691" s="9">
        <f>(Table1[[#This Row],[Expiration Date]]-Table1[[#This Row],[Manufacturing Date]])/365</f>
        <v>2.4273972602739726</v>
      </c>
      <c r="Q8691" t="str">
        <f>IF(Table1[[#This Row],[Expiration Date]]-J8699&gt;12/31/2024,"not expired","expired")</f>
        <v>not expired</v>
      </c>
      <c r="R8691">
        <f>Table1[[#This Row],[Discounted Price]]*0.95</f>
        <v>347.57459999999998</v>
      </c>
      <c r="S8691">
        <f>Table1[[#This Row],[Discounted Price]]*0.9</f>
        <v>329.28120000000001</v>
      </c>
      <c r="T8691">
        <f>Table1[[#This Row],[Discounted Price]]*0.8</f>
        <v>292.69440000000003</v>
      </c>
      <c r="U8691">
        <f>Table1[[#This Row],[Price]]*0.52</f>
        <v>211.3904</v>
      </c>
      <c r="V8691">
        <f>(Table1[[#This Row],[Price]]-Table1[[#This Row],[Scrap value]])/2</f>
        <v>97.564799999999991</v>
      </c>
    </row>
    <row r="8692" spans="1:22" x14ac:dyDescent="0.25">
      <c r="A8692" t="s">
        <v>38354</v>
      </c>
      <c r="B8692" t="s">
        <v>15</v>
      </c>
      <c r="C8692" t="s">
        <v>47</v>
      </c>
      <c r="D8692" t="s">
        <v>38355</v>
      </c>
      <c r="E8692">
        <v>243.85</v>
      </c>
      <c r="F8692">
        <v>24</v>
      </c>
      <c r="G8692" t="s">
        <v>43728</v>
      </c>
      <c r="H8692" t="s">
        <v>14859</v>
      </c>
      <c r="I8692" s="1">
        <v>45000</v>
      </c>
      <c r="J8692" s="1">
        <v>45292</v>
      </c>
      <c r="K8692" t="s">
        <v>38356</v>
      </c>
      <c r="L8692" t="s">
        <v>38357</v>
      </c>
      <c r="M8692" t="s">
        <v>27</v>
      </c>
      <c r="N8692">
        <v>2</v>
      </c>
      <c r="O8692">
        <f>Table1[[#This Row],[Price]]-0.1*Table1[[#This Row],[Price]]</f>
        <v>219.465</v>
      </c>
      <c r="P8692" s="9">
        <f>(Table1[[#This Row],[Expiration Date]]-Table1[[#This Row],[Manufacturing Date]])/365</f>
        <v>0.8</v>
      </c>
      <c r="Q8692" t="str">
        <f>IF(Table1[[#This Row],[Expiration Date]]-J8700&gt;12/31/2024,"not expired","expired")</f>
        <v>expired</v>
      </c>
      <c r="R8692">
        <f>Table1[[#This Row],[Discounted Price]]*0.95</f>
        <v>208.49175</v>
      </c>
      <c r="S8692">
        <f>Table1[[#This Row],[Discounted Price]]*0.9</f>
        <v>197.51850000000002</v>
      </c>
      <c r="T8692">
        <f>Table1[[#This Row],[Discounted Price]]*0.8</f>
        <v>175.572</v>
      </c>
      <c r="U8692">
        <f>Table1[[#This Row],[Price]]*0.52</f>
        <v>126.80200000000001</v>
      </c>
      <c r="V8692">
        <f>(Table1[[#This Row],[Price]]-Table1[[#This Row],[Scrap value]])/2</f>
        <v>58.523999999999994</v>
      </c>
    </row>
    <row r="8693" spans="1:22" x14ac:dyDescent="0.25">
      <c r="A8693" t="s">
        <v>38358</v>
      </c>
      <c r="B8693" t="s">
        <v>29</v>
      </c>
      <c r="C8693" t="s">
        <v>47</v>
      </c>
      <c r="D8693" t="s">
        <v>38359</v>
      </c>
      <c r="E8693">
        <v>159.06</v>
      </c>
      <c r="F8693">
        <v>49</v>
      </c>
      <c r="G8693" t="s">
        <v>43729</v>
      </c>
      <c r="H8693" t="s">
        <v>214</v>
      </c>
      <c r="I8693" s="1">
        <v>45137</v>
      </c>
      <c r="J8693" s="1">
        <v>45292</v>
      </c>
      <c r="K8693" t="s">
        <v>38360</v>
      </c>
      <c r="L8693" t="s">
        <v>38361</v>
      </c>
      <c r="M8693" t="s">
        <v>45</v>
      </c>
      <c r="N8693">
        <v>1</v>
      </c>
      <c r="O8693">
        <f>Table1[[#This Row],[Price]]-0.1*Table1[[#This Row],[Price]]</f>
        <v>143.154</v>
      </c>
      <c r="P8693" s="9">
        <f>(Table1[[#This Row],[Expiration Date]]-Table1[[#This Row],[Manufacturing Date]])/365</f>
        <v>0.42465753424657532</v>
      </c>
      <c r="Q8693" t="str">
        <f>IF(Table1[[#This Row],[Expiration Date]]-J8701&gt;12/31/2024,"not expired","expired")</f>
        <v>expired</v>
      </c>
      <c r="R8693">
        <f>Table1[[#This Row],[Discounted Price]]*0.95</f>
        <v>135.99629999999999</v>
      </c>
      <c r="S8693">
        <f>Table1[[#This Row],[Discounted Price]]*0.9</f>
        <v>128.83860000000001</v>
      </c>
      <c r="T8693">
        <f>Table1[[#This Row],[Discounted Price]]*0.8</f>
        <v>114.5232</v>
      </c>
      <c r="U8693">
        <f>Table1[[#This Row],[Price]]*0.52</f>
        <v>82.711200000000005</v>
      </c>
      <c r="V8693">
        <f>(Table1[[#This Row],[Price]]-Table1[[#This Row],[Scrap value]])/2</f>
        <v>38.174399999999999</v>
      </c>
    </row>
    <row r="8694" spans="1:22" x14ac:dyDescent="0.25">
      <c r="A8694" t="s">
        <v>38362</v>
      </c>
      <c r="B8694" t="s">
        <v>35</v>
      </c>
      <c r="C8694" t="s">
        <v>47</v>
      </c>
      <c r="D8694" t="s">
        <v>38363</v>
      </c>
      <c r="E8694">
        <v>492.76</v>
      </c>
      <c r="F8694">
        <v>44</v>
      </c>
      <c r="G8694" t="s">
        <v>43729</v>
      </c>
      <c r="H8694" t="s">
        <v>8149</v>
      </c>
      <c r="I8694" s="1">
        <v>45000</v>
      </c>
      <c r="J8694" s="1">
        <v>46023</v>
      </c>
      <c r="K8694" t="s">
        <v>38364</v>
      </c>
      <c r="L8694" t="s">
        <v>38365</v>
      </c>
      <c r="M8694" t="s">
        <v>27</v>
      </c>
      <c r="N8694">
        <v>1</v>
      </c>
      <c r="O8694">
        <f>Table1[[#This Row],[Price]]-0.1*Table1[[#This Row],[Price]]</f>
        <v>443.48399999999998</v>
      </c>
      <c r="P8694" s="9">
        <f>(Table1[[#This Row],[Expiration Date]]-Table1[[#This Row],[Manufacturing Date]])/365</f>
        <v>2.8027397260273972</v>
      </c>
      <c r="Q8694" t="str">
        <f>IF(Table1[[#This Row],[Expiration Date]]-J8702&gt;12/31/2024,"not expired","expired")</f>
        <v>not expired</v>
      </c>
      <c r="R8694">
        <f>Table1[[#This Row],[Discounted Price]]*0.95</f>
        <v>421.30979999999994</v>
      </c>
      <c r="S8694">
        <f>Table1[[#This Row],[Discounted Price]]*0.9</f>
        <v>399.13560000000001</v>
      </c>
      <c r="T8694">
        <f>Table1[[#This Row],[Discounted Price]]*0.8</f>
        <v>354.78719999999998</v>
      </c>
      <c r="U8694">
        <f>Table1[[#This Row],[Price]]*0.52</f>
        <v>256.23520000000002</v>
      </c>
      <c r="V8694">
        <f>(Table1[[#This Row],[Price]]-Table1[[#This Row],[Scrap value]])/2</f>
        <v>118.26239999999999</v>
      </c>
    </row>
    <row r="8695" spans="1:22" x14ac:dyDescent="0.25">
      <c r="A8695" t="s">
        <v>38366</v>
      </c>
      <c r="B8695" t="s">
        <v>29</v>
      </c>
      <c r="C8695" t="s">
        <v>47</v>
      </c>
      <c r="D8695" t="s">
        <v>38367</v>
      </c>
      <c r="E8695">
        <v>397.68</v>
      </c>
      <c r="F8695">
        <v>69</v>
      </c>
      <c r="G8695" t="s">
        <v>43730</v>
      </c>
      <c r="H8695" t="s">
        <v>27214</v>
      </c>
      <c r="I8695" s="1">
        <v>44927</v>
      </c>
      <c r="J8695" s="1">
        <v>45292</v>
      </c>
      <c r="K8695" t="s">
        <v>38368</v>
      </c>
      <c r="L8695" t="s">
        <v>38369</v>
      </c>
      <c r="M8695" t="s">
        <v>27</v>
      </c>
      <c r="N8695">
        <v>5</v>
      </c>
      <c r="O8695">
        <f>Table1[[#This Row],[Price]]-0.1*Table1[[#This Row],[Price]]</f>
        <v>357.91200000000003</v>
      </c>
      <c r="P8695" s="9">
        <f>(Table1[[#This Row],[Expiration Date]]-Table1[[#This Row],[Manufacturing Date]])/365</f>
        <v>1</v>
      </c>
      <c r="Q8695" t="str">
        <f>IF(Table1[[#This Row],[Expiration Date]]-J8703&gt;12/31/2024,"not expired","expired")</f>
        <v>expired</v>
      </c>
      <c r="R8695">
        <f>Table1[[#This Row],[Discounted Price]]*0.95</f>
        <v>340.01640000000003</v>
      </c>
      <c r="S8695">
        <f>Table1[[#This Row],[Discounted Price]]*0.9</f>
        <v>322.12080000000003</v>
      </c>
      <c r="T8695">
        <f>Table1[[#This Row],[Discounted Price]]*0.8</f>
        <v>286.32960000000003</v>
      </c>
      <c r="U8695">
        <f>Table1[[#This Row],[Price]]*0.52</f>
        <v>206.7936</v>
      </c>
      <c r="V8695">
        <f>(Table1[[#This Row],[Price]]-Table1[[#This Row],[Scrap value]])/2</f>
        <v>95.443200000000004</v>
      </c>
    </row>
    <row r="8696" spans="1:22" x14ac:dyDescent="0.25">
      <c r="A8696" t="s">
        <v>38370</v>
      </c>
      <c r="B8696" t="s">
        <v>22</v>
      </c>
      <c r="C8696" t="s">
        <v>47</v>
      </c>
      <c r="D8696" t="s">
        <v>38371</v>
      </c>
      <c r="E8696">
        <v>37.200000000000003</v>
      </c>
      <c r="F8696">
        <v>12</v>
      </c>
      <c r="G8696" t="s">
        <v>43728</v>
      </c>
      <c r="H8696" t="s">
        <v>30716</v>
      </c>
      <c r="I8696" s="1">
        <v>45137</v>
      </c>
      <c r="J8696" s="1">
        <v>46023</v>
      </c>
      <c r="K8696" t="s">
        <v>38372</v>
      </c>
      <c r="L8696" t="s">
        <v>38373</v>
      </c>
      <c r="M8696" t="s">
        <v>45</v>
      </c>
      <c r="N8696">
        <v>1</v>
      </c>
      <c r="O8696">
        <f>Table1[[#This Row],[Price]]-0.1*Table1[[#This Row],[Price]]</f>
        <v>33.480000000000004</v>
      </c>
      <c r="P8696" s="9">
        <f>(Table1[[#This Row],[Expiration Date]]-Table1[[#This Row],[Manufacturing Date]])/365</f>
        <v>2.4273972602739726</v>
      </c>
      <c r="Q8696" t="str">
        <f>IF(Table1[[#This Row],[Expiration Date]]-J8704&gt;12/31/2024,"not expired","expired")</f>
        <v>not expired</v>
      </c>
      <c r="R8696">
        <f>Table1[[#This Row],[Discounted Price]]*0.95</f>
        <v>31.806000000000001</v>
      </c>
      <c r="S8696">
        <f>Table1[[#This Row],[Discounted Price]]*0.9</f>
        <v>30.132000000000005</v>
      </c>
      <c r="T8696">
        <f>Table1[[#This Row],[Discounted Price]]*0.8</f>
        <v>26.784000000000006</v>
      </c>
      <c r="U8696">
        <f>Table1[[#This Row],[Price]]*0.52</f>
        <v>19.344000000000001</v>
      </c>
      <c r="V8696">
        <f>(Table1[[#This Row],[Price]]-Table1[[#This Row],[Scrap value]])/2</f>
        <v>8.9280000000000008</v>
      </c>
    </row>
    <row r="8697" spans="1:22" x14ac:dyDescent="0.25">
      <c r="A8697" t="s">
        <v>38374</v>
      </c>
      <c r="B8697" t="s">
        <v>22</v>
      </c>
      <c r="C8697" t="s">
        <v>47</v>
      </c>
      <c r="D8697" t="s">
        <v>38375</v>
      </c>
      <c r="E8697">
        <v>402.36</v>
      </c>
      <c r="F8697">
        <v>69</v>
      </c>
      <c r="G8697" t="s">
        <v>43729</v>
      </c>
      <c r="H8697" t="s">
        <v>32637</v>
      </c>
      <c r="I8697" s="1">
        <v>44927</v>
      </c>
      <c r="J8697" s="1">
        <v>46023</v>
      </c>
      <c r="K8697" t="s">
        <v>38376</v>
      </c>
      <c r="L8697" t="s">
        <v>38377</v>
      </c>
      <c r="M8697" t="s">
        <v>45</v>
      </c>
      <c r="N8697">
        <v>2</v>
      </c>
      <c r="O8697">
        <f>Table1[[#This Row],[Price]]-0.1*Table1[[#This Row],[Price]]</f>
        <v>362.12400000000002</v>
      </c>
      <c r="P8697" s="9">
        <f>(Table1[[#This Row],[Expiration Date]]-Table1[[#This Row],[Manufacturing Date]])/365</f>
        <v>3.0027397260273974</v>
      </c>
      <c r="Q8697" t="str">
        <f>IF(Table1[[#This Row],[Expiration Date]]-J8705&gt;12/31/2024,"not expired","expired")</f>
        <v>not expired</v>
      </c>
      <c r="R8697">
        <f>Table1[[#This Row],[Discounted Price]]*0.95</f>
        <v>344.01780000000002</v>
      </c>
      <c r="S8697">
        <f>Table1[[#This Row],[Discounted Price]]*0.9</f>
        <v>325.91160000000002</v>
      </c>
      <c r="T8697">
        <f>Table1[[#This Row],[Discounted Price]]*0.8</f>
        <v>289.69920000000002</v>
      </c>
      <c r="U8697">
        <f>Table1[[#This Row],[Price]]*0.52</f>
        <v>209.22720000000001</v>
      </c>
      <c r="V8697">
        <f>(Table1[[#This Row],[Price]]-Table1[[#This Row],[Scrap value]])/2</f>
        <v>96.566400000000002</v>
      </c>
    </row>
    <row r="8698" spans="1:22" x14ac:dyDescent="0.25">
      <c r="A8698" t="s">
        <v>38378</v>
      </c>
      <c r="B8698" t="s">
        <v>15</v>
      </c>
      <c r="C8698" t="s">
        <v>47</v>
      </c>
      <c r="D8698" t="s">
        <v>38379</v>
      </c>
      <c r="E8698">
        <v>392.09</v>
      </c>
      <c r="F8698">
        <v>36</v>
      </c>
      <c r="G8698" t="s">
        <v>43729</v>
      </c>
      <c r="H8698" t="s">
        <v>1632</v>
      </c>
      <c r="I8698" s="1">
        <v>45000</v>
      </c>
      <c r="J8698" s="1">
        <v>45292</v>
      </c>
      <c r="K8698" t="s">
        <v>38380</v>
      </c>
      <c r="L8698" t="s">
        <v>38381</v>
      </c>
      <c r="M8698" t="s">
        <v>27</v>
      </c>
      <c r="N8698">
        <v>2</v>
      </c>
      <c r="O8698">
        <f>Table1[[#This Row],[Price]]-0.1*Table1[[#This Row],[Price]]</f>
        <v>352.88099999999997</v>
      </c>
      <c r="P8698" s="9">
        <f>(Table1[[#This Row],[Expiration Date]]-Table1[[#This Row],[Manufacturing Date]])/365</f>
        <v>0.8</v>
      </c>
      <c r="Q8698" t="str">
        <f>IF(Table1[[#This Row],[Expiration Date]]-J8706&gt;12/31/2024,"not expired","expired")</f>
        <v>expired</v>
      </c>
      <c r="R8698">
        <f>Table1[[#This Row],[Discounted Price]]*0.95</f>
        <v>335.23694999999998</v>
      </c>
      <c r="S8698">
        <f>Table1[[#This Row],[Discounted Price]]*0.9</f>
        <v>317.59289999999999</v>
      </c>
      <c r="T8698">
        <f>Table1[[#This Row],[Discounted Price]]*0.8</f>
        <v>282.3048</v>
      </c>
      <c r="U8698">
        <f>Table1[[#This Row],[Price]]*0.52</f>
        <v>203.88679999999999</v>
      </c>
      <c r="V8698">
        <f>(Table1[[#This Row],[Price]]-Table1[[#This Row],[Scrap value]])/2</f>
        <v>94.101599999999991</v>
      </c>
    </row>
    <row r="8699" spans="1:22" x14ac:dyDescent="0.25">
      <c r="A8699" t="s">
        <v>38382</v>
      </c>
      <c r="B8699" t="s">
        <v>35</v>
      </c>
      <c r="C8699" t="s">
        <v>47</v>
      </c>
      <c r="D8699" t="s">
        <v>38383</v>
      </c>
      <c r="E8699">
        <v>496.02</v>
      </c>
      <c r="F8699">
        <v>96</v>
      </c>
      <c r="G8699" t="s">
        <v>43730</v>
      </c>
      <c r="H8699" t="s">
        <v>1254</v>
      </c>
      <c r="I8699" s="1">
        <v>45137</v>
      </c>
      <c r="J8699" s="1">
        <v>45292</v>
      </c>
      <c r="K8699" t="s">
        <v>38384</v>
      </c>
      <c r="L8699" t="s">
        <v>38385</v>
      </c>
      <c r="M8699" t="s">
        <v>45</v>
      </c>
      <c r="N8699">
        <v>3</v>
      </c>
      <c r="O8699">
        <f>Table1[[#This Row],[Price]]-0.1*Table1[[#This Row],[Price]]</f>
        <v>446.41800000000001</v>
      </c>
      <c r="P8699" s="9">
        <f>(Table1[[#This Row],[Expiration Date]]-Table1[[#This Row],[Manufacturing Date]])/365</f>
        <v>0.42465753424657532</v>
      </c>
      <c r="Q8699" t="str">
        <f>IF(Table1[[#This Row],[Expiration Date]]-J8707&gt;12/31/2024,"not expired","expired")</f>
        <v>expired</v>
      </c>
      <c r="R8699">
        <f>Table1[[#This Row],[Discounted Price]]*0.95</f>
        <v>424.09710000000001</v>
      </c>
      <c r="S8699">
        <f>Table1[[#This Row],[Discounted Price]]*0.9</f>
        <v>401.77620000000002</v>
      </c>
      <c r="T8699">
        <f>Table1[[#This Row],[Discounted Price]]*0.8</f>
        <v>357.13440000000003</v>
      </c>
      <c r="U8699">
        <f>Table1[[#This Row],[Price]]*0.52</f>
        <v>257.93040000000002</v>
      </c>
      <c r="V8699">
        <f>(Table1[[#This Row],[Price]]-Table1[[#This Row],[Scrap value]])/2</f>
        <v>119.04479999999998</v>
      </c>
    </row>
    <row r="8700" spans="1:22" x14ac:dyDescent="0.25">
      <c r="A8700" t="s">
        <v>38386</v>
      </c>
      <c r="B8700" t="s">
        <v>35</v>
      </c>
      <c r="C8700" t="s">
        <v>47</v>
      </c>
      <c r="D8700" t="s">
        <v>38387</v>
      </c>
      <c r="E8700">
        <v>13.55</v>
      </c>
      <c r="F8700">
        <v>62</v>
      </c>
      <c r="G8700" t="s">
        <v>43730</v>
      </c>
      <c r="H8700" t="s">
        <v>38388</v>
      </c>
      <c r="I8700" s="1">
        <v>45000</v>
      </c>
      <c r="J8700" s="1">
        <v>45292</v>
      </c>
      <c r="K8700" t="s">
        <v>38389</v>
      </c>
      <c r="L8700" t="s">
        <v>38390</v>
      </c>
      <c r="M8700" t="s">
        <v>27</v>
      </c>
      <c r="N8700">
        <v>3</v>
      </c>
      <c r="O8700">
        <f>Table1[[#This Row],[Price]]-0.1*Table1[[#This Row],[Price]]</f>
        <v>12.195</v>
      </c>
      <c r="P8700" s="9">
        <f>(Table1[[#This Row],[Expiration Date]]-Table1[[#This Row],[Manufacturing Date]])/365</f>
        <v>0.8</v>
      </c>
      <c r="Q8700" t="str">
        <f>IF(Table1[[#This Row],[Expiration Date]]-J8708&gt;12/31/2024,"not expired","expired")</f>
        <v>expired</v>
      </c>
      <c r="R8700">
        <f>Table1[[#This Row],[Discounted Price]]*0.95</f>
        <v>11.58525</v>
      </c>
      <c r="S8700">
        <f>Table1[[#This Row],[Discounted Price]]*0.9</f>
        <v>10.9755</v>
      </c>
      <c r="T8700">
        <f>Table1[[#This Row],[Discounted Price]]*0.8</f>
        <v>9.7560000000000002</v>
      </c>
      <c r="U8700">
        <f>Table1[[#This Row],[Price]]*0.52</f>
        <v>7.0460000000000003</v>
      </c>
      <c r="V8700">
        <f>(Table1[[#This Row],[Price]]-Table1[[#This Row],[Scrap value]])/2</f>
        <v>3.2520000000000002</v>
      </c>
    </row>
    <row r="8701" spans="1:22" x14ac:dyDescent="0.25">
      <c r="A8701" t="s">
        <v>38391</v>
      </c>
      <c r="B8701" t="s">
        <v>22</v>
      </c>
      <c r="C8701" t="s">
        <v>47</v>
      </c>
      <c r="D8701" t="s">
        <v>38392</v>
      </c>
      <c r="E8701">
        <v>363.78</v>
      </c>
      <c r="F8701">
        <v>31</v>
      </c>
      <c r="G8701" t="s">
        <v>43728</v>
      </c>
      <c r="H8701" t="s">
        <v>3125</v>
      </c>
      <c r="I8701" s="1">
        <v>44927</v>
      </c>
      <c r="J8701" s="1">
        <v>45658</v>
      </c>
      <c r="K8701" t="s">
        <v>38393</v>
      </c>
      <c r="L8701" t="s">
        <v>38394</v>
      </c>
      <c r="M8701" t="s">
        <v>20</v>
      </c>
      <c r="N8701">
        <v>3</v>
      </c>
      <c r="O8701">
        <f>Table1[[#This Row],[Price]]-0.1*Table1[[#This Row],[Price]]</f>
        <v>327.40199999999999</v>
      </c>
      <c r="P8701" s="9">
        <f>(Table1[[#This Row],[Expiration Date]]-Table1[[#This Row],[Manufacturing Date]])/365</f>
        <v>2.0027397260273974</v>
      </c>
      <c r="Q8701" t="str">
        <f>IF(Table1[[#This Row],[Expiration Date]]-J8709&gt;12/31/2024,"not expired","expired")</f>
        <v>not expired</v>
      </c>
      <c r="R8701">
        <f>Table1[[#This Row],[Discounted Price]]*0.95</f>
        <v>311.03189999999995</v>
      </c>
      <c r="S8701">
        <f>Table1[[#This Row],[Discounted Price]]*0.9</f>
        <v>294.66179999999997</v>
      </c>
      <c r="T8701">
        <f>Table1[[#This Row],[Discounted Price]]*0.8</f>
        <v>261.92160000000001</v>
      </c>
      <c r="U8701">
        <f>Table1[[#This Row],[Price]]*0.52</f>
        <v>189.16559999999998</v>
      </c>
      <c r="V8701">
        <f>(Table1[[#This Row],[Price]]-Table1[[#This Row],[Scrap value]])/2</f>
        <v>87.307199999999995</v>
      </c>
    </row>
    <row r="8702" spans="1:22" x14ac:dyDescent="0.25">
      <c r="A8702" t="s">
        <v>38395</v>
      </c>
      <c r="B8702" t="s">
        <v>29</v>
      </c>
      <c r="C8702" t="s">
        <v>47</v>
      </c>
      <c r="D8702" t="s">
        <v>38396</v>
      </c>
      <c r="E8702">
        <v>75.77</v>
      </c>
      <c r="F8702">
        <v>50</v>
      </c>
      <c r="G8702" t="s">
        <v>43729</v>
      </c>
      <c r="H8702" t="s">
        <v>523</v>
      </c>
      <c r="I8702" s="1">
        <v>45137</v>
      </c>
      <c r="J8702" s="1">
        <v>45658</v>
      </c>
      <c r="K8702" t="s">
        <v>38397</v>
      </c>
      <c r="L8702" t="s">
        <v>38398</v>
      </c>
      <c r="M8702" t="s">
        <v>27</v>
      </c>
      <c r="N8702">
        <v>3</v>
      </c>
      <c r="O8702">
        <f>Table1[[#This Row],[Price]]-0.1*Table1[[#This Row],[Price]]</f>
        <v>68.192999999999998</v>
      </c>
      <c r="P8702" s="9">
        <f>(Table1[[#This Row],[Expiration Date]]-Table1[[#This Row],[Manufacturing Date]])/365</f>
        <v>1.4273972602739726</v>
      </c>
      <c r="Q8702" t="str">
        <f>IF(Table1[[#This Row],[Expiration Date]]-J8710&gt;12/31/2024,"not expired","expired")</f>
        <v>expired</v>
      </c>
      <c r="R8702">
        <f>Table1[[#This Row],[Discounted Price]]*0.95</f>
        <v>64.783349999999999</v>
      </c>
      <c r="S8702">
        <f>Table1[[#This Row],[Discounted Price]]*0.9</f>
        <v>61.373699999999999</v>
      </c>
      <c r="T8702">
        <f>Table1[[#This Row],[Discounted Price]]*0.8</f>
        <v>54.554400000000001</v>
      </c>
      <c r="U8702">
        <f>Table1[[#This Row],[Price]]*0.52</f>
        <v>39.400399999999998</v>
      </c>
      <c r="V8702">
        <f>(Table1[[#This Row],[Price]]-Table1[[#This Row],[Scrap value]])/2</f>
        <v>18.184799999999999</v>
      </c>
    </row>
    <row r="8703" spans="1:22" x14ac:dyDescent="0.25">
      <c r="A8703" t="s">
        <v>38399</v>
      </c>
      <c r="B8703" t="s">
        <v>29</v>
      </c>
      <c r="C8703" t="s">
        <v>47</v>
      </c>
      <c r="D8703" t="s">
        <v>38400</v>
      </c>
      <c r="E8703">
        <v>18.059999999999999</v>
      </c>
      <c r="F8703">
        <v>52</v>
      </c>
      <c r="G8703" t="s">
        <v>43728</v>
      </c>
      <c r="H8703" t="s">
        <v>38401</v>
      </c>
      <c r="I8703" s="1">
        <v>44927</v>
      </c>
      <c r="J8703" s="1">
        <v>46023</v>
      </c>
      <c r="K8703" t="s">
        <v>38402</v>
      </c>
      <c r="L8703" t="s">
        <v>38403</v>
      </c>
      <c r="M8703" t="s">
        <v>20</v>
      </c>
      <c r="N8703">
        <v>3</v>
      </c>
      <c r="O8703">
        <f>Table1[[#This Row],[Price]]-0.1*Table1[[#This Row],[Price]]</f>
        <v>16.253999999999998</v>
      </c>
      <c r="P8703" s="9">
        <f>(Table1[[#This Row],[Expiration Date]]-Table1[[#This Row],[Manufacturing Date]])/365</f>
        <v>3.0027397260273974</v>
      </c>
      <c r="Q8703" t="str">
        <f>IF(Table1[[#This Row],[Expiration Date]]-J8711&gt;12/31/2024,"not expired","expired")</f>
        <v>not expired</v>
      </c>
      <c r="R8703">
        <f>Table1[[#This Row],[Discounted Price]]*0.95</f>
        <v>15.441299999999996</v>
      </c>
      <c r="S8703">
        <f>Table1[[#This Row],[Discounted Price]]*0.9</f>
        <v>14.628599999999999</v>
      </c>
      <c r="T8703">
        <f>Table1[[#This Row],[Discounted Price]]*0.8</f>
        <v>13.0032</v>
      </c>
      <c r="U8703">
        <f>Table1[[#This Row],[Price]]*0.52</f>
        <v>9.3911999999999995</v>
      </c>
      <c r="V8703">
        <f>(Table1[[#This Row],[Price]]-Table1[[#This Row],[Scrap value]])/2</f>
        <v>4.3343999999999996</v>
      </c>
    </row>
    <row r="8704" spans="1:22" x14ac:dyDescent="0.25">
      <c r="A8704" t="s">
        <v>38404</v>
      </c>
      <c r="B8704" t="s">
        <v>35</v>
      </c>
      <c r="C8704" t="s">
        <v>47</v>
      </c>
      <c r="D8704" t="s">
        <v>38405</v>
      </c>
      <c r="E8704">
        <v>20.149999999999999</v>
      </c>
      <c r="F8704">
        <v>40</v>
      </c>
      <c r="G8704" t="s">
        <v>43730</v>
      </c>
      <c r="H8704" t="s">
        <v>12111</v>
      </c>
      <c r="I8704" s="1">
        <v>45000</v>
      </c>
      <c r="J8704" s="1">
        <v>45658</v>
      </c>
      <c r="K8704" t="s">
        <v>38406</v>
      </c>
      <c r="L8704" t="s">
        <v>38407</v>
      </c>
      <c r="M8704" t="s">
        <v>45</v>
      </c>
      <c r="N8704">
        <v>1</v>
      </c>
      <c r="O8704">
        <f>Table1[[#This Row],[Price]]-0.1*Table1[[#This Row],[Price]]</f>
        <v>18.134999999999998</v>
      </c>
      <c r="P8704" s="9">
        <f>(Table1[[#This Row],[Expiration Date]]-Table1[[#This Row],[Manufacturing Date]])/365</f>
        <v>1.8027397260273972</v>
      </c>
      <c r="Q8704" t="str">
        <f>IF(Table1[[#This Row],[Expiration Date]]-J8712&gt;12/31/2024,"not expired","expired")</f>
        <v>not expired</v>
      </c>
      <c r="R8704">
        <f>Table1[[#This Row],[Discounted Price]]*0.95</f>
        <v>17.228249999999996</v>
      </c>
      <c r="S8704">
        <f>Table1[[#This Row],[Discounted Price]]*0.9</f>
        <v>16.3215</v>
      </c>
      <c r="T8704">
        <f>Table1[[#This Row],[Discounted Price]]*0.8</f>
        <v>14.507999999999999</v>
      </c>
      <c r="U8704">
        <f>Table1[[#This Row],[Price]]*0.52</f>
        <v>10.478</v>
      </c>
      <c r="V8704">
        <f>(Table1[[#This Row],[Price]]-Table1[[#This Row],[Scrap value]])/2</f>
        <v>4.8359999999999994</v>
      </c>
    </row>
    <row r="8705" spans="1:22" x14ac:dyDescent="0.25">
      <c r="A8705" t="s">
        <v>38408</v>
      </c>
      <c r="B8705" t="s">
        <v>15</v>
      </c>
      <c r="C8705" t="s">
        <v>47</v>
      </c>
      <c r="D8705" t="s">
        <v>38409</v>
      </c>
      <c r="E8705">
        <v>276.92</v>
      </c>
      <c r="F8705">
        <v>92</v>
      </c>
      <c r="G8705" t="s">
        <v>43730</v>
      </c>
      <c r="H8705" t="s">
        <v>13271</v>
      </c>
      <c r="I8705" s="1">
        <v>44927</v>
      </c>
      <c r="J8705" s="1">
        <v>45658</v>
      </c>
      <c r="K8705" t="s">
        <v>38410</v>
      </c>
      <c r="L8705" t="s">
        <v>38411</v>
      </c>
      <c r="M8705" t="s">
        <v>20</v>
      </c>
      <c r="N8705">
        <v>4</v>
      </c>
      <c r="O8705">
        <f>Table1[[#This Row],[Price]]-0.1*Table1[[#This Row],[Price]]</f>
        <v>249.22800000000001</v>
      </c>
      <c r="P8705" s="9">
        <f>(Table1[[#This Row],[Expiration Date]]-Table1[[#This Row],[Manufacturing Date]])/365</f>
        <v>2.0027397260273974</v>
      </c>
      <c r="Q8705" t="str">
        <f>IF(Table1[[#This Row],[Expiration Date]]-J8713&gt;12/31/2024,"not expired","expired")</f>
        <v>not expired</v>
      </c>
      <c r="R8705">
        <f>Table1[[#This Row],[Discounted Price]]*0.95</f>
        <v>236.76660000000001</v>
      </c>
      <c r="S8705">
        <f>Table1[[#This Row],[Discounted Price]]*0.9</f>
        <v>224.30520000000001</v>
      </c>
      <c r="T8705">
        <f>Table1[[#This Row],[Discounted Price]]*0.8</f>
        <v>199.38240000000002</v>
      </c>
      <c r="U8705">
        <f>Table1[[#This Row],[Price]]*0.52</f>
        <v>143.9984</v>
      </c>
      <c r="V8705">
        <f>(Table1[[#This Row],[Price]]-Table1[[#This Row],[Scrap value]])/2</f>
        <v>66.460800000000006</v>
      </c>
    </row>
    <row r="8706" spans="1:22" x14ac:dyDescent="0.25">
      <c r="A8706" t="s">
        <v>38412</v>
      </c>
      <c r="B8706" t="s">
        <v>15</v>
      </c>
      <c r="C8706" t="s">
        <v>47</v>
      </c>
      <c r="D8706" t="s">
        <v>38413</v>
      </c>
      <c r="E8706">
        <v>17.600000000000001</v>
      </c>
      <c r="F8706">
        <v>95</v>
      </c>
      <c r="G8706" t="s">
        <v>43729</v>
      </c>
      <c r="H8706" t="s">
        <v>26369</v>
      </c>
      <c r="I8706" s="1">
        <v>45137</v>
      </c>
      <c r="J8706" s="1">
        <v>45292</v>
      </c>
      <c r="K8706" t="s">
        <v>38414</v>
      </c>
      <c r="L8706" t="s">
        <v>38415</v>
      </c>
      <c r="M8706" t="s">
        <v>45</v>
      </c>
      <c r="N8706">
        <v>1</v>
      </c>
      <c r="O8706">
        <f>Table1[[#This Row],[Price]]-0.1*Table1[[#This Row],[Price]]</f>
        <v>15.840000000000002</v>
      </c>
      <c r="P8706" s="9">
        <f>(Table1[[#This Row],[Expiration Date]]-Table1[[#This Row],[Manufacturing Date]])/365</f>
        <v>0.42465753424657532</v>
      </c>
      <c r="Q8706" t="str">
        <f>IF(Table1[[#This Row],[Expiration Date]]-J8714&gt;12/31/2024,"not expired","expired")</f>
        <v>expired</v>
      </c>
      <c r="R8706">
        <f>Table1[[#This Row],[Discounted Price]]*0.95</f>
        <v>15.048</v>
      </c>
      <c r="S8706">
        <f>Table1[[#This Row],[Discounted Price]]*0.9</f>
        <v>14.256000000000002</v>
      </c>
      <c r="T8706">
        <f>Table1[[#This Row],[Discounted Price]]*0.8</f>
        <v>12.672000000000002</v>
      </c>
      <c r="U8706">
        <f>Table1[[#This Row],[Price]]*0.52</f>
        <v>9.152000000000001</v>
      </c>
      <c r="V8706">
        <f>(Table1[[#This Row],[Price]]-Table1[[#This Row],[Scrap value]])/2</f>
        <v>4.2240000000000002</v>
      </c>
    </row>
    <row r="8707" spans="1:22" x14ac:dyDescent="0.25">
      <c r="A8707" t="s">
        <v>38416</v>
      </c>
      <c r="B8707" t="s">
        <v>35</v>
      </c>
      <c r="C8707" t="s">
        <v>47</v>
      </c>
      <c r="D8707" t="s">
        <v>38417</v>
      </c>
      <c r="E8707">
        <v>194.88</v>
      </c>
      <c r="F8707">
        <v>3</v>
      </c>
      <c r="G8707" t="s">
        <v>43730</v>
      </c>
      <c r="H8707" t="s">
        <v>30262</v>
      </c>
      <c r="I8707" s="1">
        <v>45137</v>
      </c>
      <c r="J8707" s="1">
        <v>45292</v>
      </c>
      <c r="K8707" t="s">
        <v>38418</v>
      </c>
      <c r="L8707" t="s">
        <v>38419</v>
      </c>
      <c r="M8707" t="s">
        <v>27</v>
      </c>
      <c r="N8707">
        <v>5</v>
      </c>
      <c r="O8707">
        <f>Table1[[#This Row],[Price]]-0.1*Table1[[#This Row],[Price]]</f>
        <v>175.392</v>
      </c>
      <c r="P8707" s="9">
        <f>(Table1[[#This Row],[Expiration Date]]-Table1[[#This Row],[Manufacturing Date]])/365</f>
        <v>0.42465753424657532</v>
      </c>
      <c r="Q8707" t="str">
        <f>IF(Table1[[#This Row],[Expiration Date]]-J8715&gt;12/31/2024,"not expired","expired")</f>
        <v>expired</v>
      </c>
      <c r="R8707">
        <f>Table1[[#This Row],[Discounted Price]]*0.95</f>
        <v>166.6224</v>
      </c>
      <c r="S8707">
        <f>Table1[[#This Row],[Discounted Price]]*0.9</f>
        <v>157.8528</v>
      </c>
      <c r="T8707">
        <f>Table1[[#This Row],[Discounted Price]]*0.8</f>
        <v>140.31360000000001</v>
      </c>
      <c r="U8707">
        <f>Table1[[#This Row],[Price]]*0.52</f>
        <v>101.33759999999999</v>
      </c>
      <c r="V8707">
        <f>(Table1[[#This Row],[Price]]-Table1[[#This Row],[Scrap value]])/2</f>
        <v>46.7712</v>
      </c>
    </row>
    <row r="8708" spans="1:22" x14ac:dyDescent="0.25">
      <c r="A8708" t="s">
        <v>38420</v>
      </c>
      <c r="B8708" t="s">
        <v>29</v>
      </c>
      <c r="C8708" t="s">
        <v>47</v>
      </c>
      <c r="D8708" t="s">
        <v>38421</v>
      </c>
      <c r="E8708">
        <v>145.25</v>
      </c>
      <c r="F8708">
        <v>16</v>
      </c>
      <c r="G8708" t="s">
        <v>43728</v>
      </c>
      <c r="H8708" t="s">
        <v>15110</v>
      </c>
      <c r="I8708" s="1">
        <v>44927</v>
      </c>
      <c r="J8708" s="1">
        <v>46023</v>
      </c>
      <c r="K8708" t="s">
        <v>38422</v>
      </c>
      <c r="L8708" t="s">
        <v>38423</v>
      </c>
      <c r="M8708" t="s">
        <v>20</v>
      </c>
      <c r="N8708">
        <v>1</v>
      </c>
      <c r="O8708">
        <f>Table1[[#This Row],[Price]]-0.1*Table1[[#This Row],[Price]]</f>
        <v>130.72499999999999</v>
      </c>
      <c r="P8708" s="9">
        <f>(Table1[[#This Row],[Expiration Date]]-Table1[[#This Row],[Manufacturing Date]])/365</f>
        <v>3.0027397260273974</v>
      </c>
      <c r="Q8708" t="str">
        <f>IF(Table1[[#This Row],[Expiration Date]]-J8716&gt;12/31/2024,"not expired","expired")</f>
        <v>expired</v>
      </c>
      <c r="R8708">
        <f>Table1[[#This Row],[Discounted Price]]*0.95</f>
        <v>124.18874999999998</v>
      </c>
      <c r="S8708">
        <f>Table1[[#This Row],[Discounted Price]]*0.9</f>
        <v>117.6525</v>
      </c>
      <c r="T8708">
        <f>Table1[[#This Row],[Discounted Price]]*0.8</f>
        <v>104.58</v>
      </c>
      <c r="U8708">
        <f>Table1[[#This Row],[Price]]*0.52</f>
        <v>75.53</v>
      </c>
      <c r="V8708">
        <f>(Table1[[#This Row],[Price]]-Table1[[#This Row],[Scrap value]])/2</f>
        <v>34.86</v>
      </c>
    </row>
    <row r="8709" spans="1:22" x14ac:dyDescent="0.25">
      <c r="A8709" t="s">
        <v>38424</v>
      </c>
      <c r="B8709" t="s">
        <v>15</v>
      </c>
      <c r="C8709" t="s">
        <v>47</v>
      </c>
      <c r="D8709" t="s">
        <v>38425</v>
      </c>
      <c r="E8709">
        <v>24.89</v>
      </c>
      <c r="F8709">
        <v>70</v>
      </c>
      <c r="G8709" t="s">
        <v>43730</v>
      </c>
      <c r="H8709" t="s">
        <v>16314</v>
      </c>
      <c r="I8709" s="1">
        <v>44927</v>
      </c>
      <c r="J8709" s="1">
        <v>45292</v>
      </c>
      <c r="K8709" t="s">
        <v>38426</v>
      </c>
      <c r="L8709" t="s">
        <v>38427</v>
      </c>
      <c r="M8709" t="s">
        <v>27</v>
      </c>
      <c r="N8709">
        <v>2</v>
      </c>
      <c r="O8709">
        <f>Table1[[#This Row],[Price]]-0.1*Table1[[#This Row],[Price]]</f>
        <v>22.401</v>
      </c>
      <c r="P8709" s="9">
        <f>(Table1[[#This Row],[Expiration Date]]-Table1[[#This Row],[Manufacturing Date]])/365</f>
        <v>1</v>
      </c>
      <c r="Q8709" t="str">
        <f>IF(Table1[[#This Row],[Expiration Date]]-J8717&gt;12/31/2024,"not expired","expired")</f>
        <v>expired</v>
      </c>
      <c r="R8709">
        <f>Table1[[#This Row],[Discounted Price]]*0.95</f>
        <v>21.280949999999997</v>
      </c>
      <c r="S8709">
        <f>Table1[[#This Row],[Discounted Price]]*0.9</f>
        <v>20.160900000000002</v>
      </c>
      <c r="T8709">
        <f>Table1[[#This Row],[Discounted Price]]*0.8</f>
        <v>17.9208</v>
      </c>
      <c r="U8709">
        <f>Table1[[#This Row],[Price]]*0.52</f>
        <v>12.9428</v>
      </c>
      <c r="V8709">
        <f>(Table1[[#This Row],[Price]]-Table1[[#This Row],[Scrap value]])/2</f>
        <v>5.9736000000000002</v>
      </c>
    </row>
    <row r="8710" spans="1:22" x14ac:dyDescent="0.25">
      <c r="A8710" t="s">
        <v>38428</v>
      </c>
      <c r="B8710" t="s">
        <v>15</v>
      </c>
      <c r="C8710" t="s">
        <v>47</v>
      </c>
      <c r="D8710" t="s">
        <v>38429</v>
      </c>
      <c r="E8710">
        <v>282.27999999999997</v>
      </c>
      <c r="F8710">
        <v>92</v>
      </c>
      <c r="G8710" t="s">
        <v>43728</v>
      </c>
      <c r="H8710" t="s">
        <v>18829</v>
      </c>
      <c r="I8710" s="1">
        <v>45000</v>
      </c>
      <c r="J8710" s="1">
        <v>45658</v>
      </c>
      <c r="K8710" t="s">
        <v>38430</v>
      </c>
      <c r="L8710" t="s">
        <v>38431</v>
      </c>
      <c r="M8710" t="s">
        <v>45</v>
      </c>
      <c r="N8710">
        <v>1</v>
      </c>
      <c r="O8710">
        <f>Table1[[#This Row],[Price]]-0.1*Table1[[#This Row],[Price]]</f>
        <v>254.05199999999996</v>
      </c>
      <c r="P8710" s="9">
        <f>(Table1[[#This Row],[Expiration Date]]-Table1[[#This Row],[Manufacturing Date]])/365</f>
        <v>1.8027397260273972</v>
      </c>
      <c r="Q8710" t="str">
        <f>IF(Table1[[#This Row],[Expiration Date]]-J8718&gt;12/31/2024,"not expired","expired")</f>
        <v>not expired</v>
      </c>
      <c r="R8710">
        <f>Table1[[#This Row],[Discounted Price]]*0.95</f>
        <v>241.34939999999995</v>
      </c>
      <c r="S8710">
        <f>Table1[[#This Row],[Discounted Price]]*0.9</f>
        <v>228.64679999999998</v>
      </c>
      <c r="T8710">
        <f>Table1[[#This Row],[Discounted Price]]*0.8</f>
        <v>203.24159999999998</v>
      </c>
      <c r="U8710">
        <f>Table1[[#This Row],[Price]]*0.52</f>
        <v>146.78559999999999</v>
      </c>
      <c r="V8710">
        <f>(Table1[[#This Row],[Price]]-Table1[[#This Row],[Scrap value]])/2</f>
        <v>67.747199999999992</v>
      </c>
    </row>
    <row r="8711" spans="1:22" x14ac:dyDescent="0.25">
      <c r="A8711" t="s">
        <v>38432</v>
      </c>
      <c r="B8711" t="s">
        <v>15</v>
      </c>
      <c r="C8711" t="s">
        <v>47</v>
      </c>
      <c r="D8711" t="s">
        <v>38433</v>
      </c>
      <c r="E8711">
        <v>145.32</v>
      </c>
      <c r="F8711">
        <v>45</v>
      </c>
      <c r="G8711" t="s">
        <v>43728</v>
      </c>
      <c r="H8711" t="s">
        <v>8867</v>
      </c>
      <c r="I8711" s="1">
        <v>45137</v>
      </c>
      <c r="J8711" s="1">
        <v>45292</v>
      </c>
      <c r="K8711" t="s">
        <v>38434</v>
      </c>
      <c r="L8711" t="s">
        <v>38435</v>
      </c>
      <c r="M8711" t="s">
        <v>45</v>
      </c>
      <c r="N8711">
        <v>4</v>
      </c>
      <c r="O8711">
        <f>Table1[[#This Row],[Price]]-0.1*Table1[[#This Row],[Price]]</f>
        <v>130.78799999999998</v>
      </c>
      <c r="P8711" s="9">
        <f>(Table1[[#This Row],[Expiration Date]]-Table1[[#This Row],[Manufacturing Date]])/365</f>
        <v>0.42465753424657532</v>
      </c>
      <c r="Q8711" t="str">
        <f>IF(Table1[[#This Row],[Expiration Date]]-J8719&gt;12/31/2024,"not expired","expired")</f>
        <v>expired</v>
      </c>
      <c r="R8711">
        <f>Table1[[#This Row],[Discounted Price]]*0.95</f>
        <v>124.24859999999998</v>
      </c>
      <c r="S8711">
        <f>Table1[[#This Row],[Discounted Price]]*0.9</f>
        <v>117.70919999999998</v>
      </c>
      <c r="T8711">
        <f>Table1[[#This Row],[Discounted Price]]*0.8</f>
        <v>104.63039999999999</v>
      </c>
      <c r="U8711">
        <f>Table1[[#This Row],[Price]]*0.52</f>
        <v>75.566400000000002</v>
      </c>
      <c r="V8711">
        <f>(Table1[[#This Row],[Price]]-Table1[[#This Row],[Scrap value]])/2</f>
        <v>34.876799999999996</v>
      </c>
    </row>
    <row r="8712" spans="1:22" x14ac:dyDescent="0.25">
      <c r="A8712" t="s">
        <v>38436</v>
      </c>
      <c r="B8712" t="s">
        <v>22</v>
      </c>
      <c r="C8712" t="s">
        <v>47</v>
      </c>
      <c r="D8712" t="s">
        <v>38437</v>
      </c>
      <c r="E8712">
        <v>190.88</v>
      </c>
      <c r="F8712">
        <v>93</v>
      </c>
      <c r="G8712" t="s">
        <v>43729</v>
      </c>
      <c r="H8712" t="s">
        <v>24045</v>
      </c>
      <c r="I8712" s="1">
        <v>45137</v>
      </c>
      <c r="J8712" s="1">
        <v>45292</v>
      </c>
      <c r="K8712" t="s">
        <v>38438</v>
      </c>
      <c r="L8712" t="s">
        <v>38439</v>
      </c>
      <c r="M8712" t="s">
        <v>27</v>
      </c>
      <c r="N8712">
        <v>2</v>
      </c>
      <c r="O8712">
        <f>Table1[[#This Row],[Price]]-0.1*Table1[[#This Row],[Price]]</f>
        <v>171.792</v>
      </c>
      <c r="P8712" s="9">
        <f>(Table1[[#This Row],[Expiration Date]]-Table1[[#This Row],[Manufacturing Date]])/365</f>
        <v>0.42465753424657532</v>
      </c>
      <c r="Q8712" t="str">
        <f>IF(Table1[[#This Row],[Expiration Date]]-J8720&gt;12/31/2024,"not expired","expired")</f>
        <v>expired</v>
      </c>
      <c r="R8712">
        <f>Table1[[#This Row],[Discounted Price]]*0.95</f>
        <v>163.20239999999998</v>
      </c>
      <c r="S8712">
        <f>Table1[[#This Row],[Discounted Price]]*0.9</f>
        <v>154.61279999999999</v>
      </c>
      <c r="T8712">
        <f>Table1[[#This Row],[Discounted Price]]*0.8</f>
        <v>137.43360000000001</v>
      </c>
      <c r="U8712">
        <f>Table1[[#This Row],[Price]]*0.52</f>
        <v>99.257599999999996</v>
      </c>
      <c r="V8712">
        <f>(Table1[[#This Row],[Price]]-Table1[[#This Row],[Scrap value]])/2</f>
        <v>45.811199999999999</v>
      </c>
    </row>
    <row r="8713" spans="1:22" x14ac:dyDescent="0.25">
      <c r="A8713" t="s">
        <v>38440</v>
      </c>
      <c r="B8713" t="s">
        <v>35</v>
      </c>
      <c r="C8713" t="s">
        <v>47</v>
      </c>
      <c r="D8713" t="s">
        <v>38441</v>
      </c>
      <c r="E8713">
        <v>187.14</v>
      </c>
      <c r="F8713">
        <v>47</v>
      </c>
      <c r="G8713" t="s">
        <v>43729</v>
      </c>
      <c r="H8713" t="s">
        <v>42</v>
      </c>
      <c r="I8713" s="1">
        <v>45137</v>
      </c>
      <c r="J8713" s="1">
        <v>45292</v>
      </c>
      <c r="K8713" t="s">
        <v>38442</v>
      </c>
      <c r="L8713" t="s">
        <v>38443</v>
      </c>
      <c r="M8713" t="s">
        <v>20</v>
      </c>
      <c r="N8713">
        <v>1</v>
      </c>
      <c r="O8713">
        <f>Table1[[#This Row],[Price]]-0.1*Table1[[#This Row],[Price]]</f>
        <v>168.42599999999999</v>
      </c>
      <c r="P8713" s="9">
        <f>(Table1[[#This Row],[Expiration Date]]-Table1[[#This Row],[Manufacturing Date]])/365</f>
        <v>0.42465753424657532</v>
      </c>
      <c r="Q8713" t="str">
        <f>IF(Table1[[#This Row],[Expiration Date]]-J8721&gt;12/31/2024,"not expired","expired")</f>
        <v>expired</v>
      </c>
      <c r="R8713">
        <f>Table1[[#This Row],[Discounted Price]]*0.95</f>
        <v>160.00469999999999</v>
      </c>
      <c r="S8713">
        <f>Table1[[#This Row],[Discounted Price]]*0.9</f>
        <v>151.58339999999998</v>
      </c>
      <c r="T8713">
        <f>Table1[[#This Row],[Discounted Price]]*0.8</f>
        <v>134.74080000000001</v>
      </c>
      <c r="U8713">
        <f>Table1[[#This Row],[Price]]*0.52</f>
        <v>97.312799999999996</v>
      </c>
      <c r="V8713">
        <f>(Table1[[#This Row],[Price]]-Table1[[#This Row],[Scrap value]])/2</f>
        <v>44.913599999999995</v>
      </c>
    </row>
    <row r="8714" spans="1:22" x14ac:dyDescent="0.25">
      <c r="A8714" t="s">
        <v>38444</v>
      </c>
      <c r="B8714" t="s">
        <v>22</v>
      </c>
      <c r="C8714" t="s">
        <v>47</v>
      </c>
      <c r="D8714" t="s">
        <v>38445</v>
      </c>
      <c r="E8714">
        <v>12.9</v>
      </c>
      <c r="F8714">
        <v>61</v>
      </c>
      <c r="G8714" t="s">
        <v>43729</v>
      </c>
      <c r="H8714" t="s">
        <v>35511</v>
      </c>
      <c r="I8714" s="1">
        <v>44927</v>
      </c>
      <c r="J8714" s="1">
        <v>45658</v>
      </c>
      <c r="K8714" t="s">
        <v>38446</v>
      </c>
      <c r="L8714" t="s">
        <v>38447</v>
      </c>
      <c r="M8714" t="s">
        <v>27</v>
      </c>
      <c r="N8714">
        <v>5</v>
      </c>
      <c r="O8714">
        <f>Table1[[#This Row],[Price]]-0.1*Table1[[#This Row],[Price]]</f>
        <v>11.61</v>
      </c>
      <c r="P8714" s="9">
        <f>(Table1[[#This Row],[Expiration Date]]-Table1[[#This Row],[Manufacturing Date]])/365</f>
        <v>2.0027397260273974</v>
      </c>
      <c r="Q8714" t="str">
        <f>IF(Table1[[#This Row],[Expiration Date]]-J8722&gt;12/31/2024,"not expired","expired")</f>
        <v>expired</v>
      </c>
      <c r="R8714">
        <f>Table1[[#This Row],[Discounted Price]]*0.95</f>
        <v>11.029499999999999</v>
      </c>
      <c r="S8714">
        <f>Table1[[#This Row],[Discounted Price]]*0.9</f>
        <v>10.449</v>
      </c>
      <c r="T8714">
        <f>Table1[[#This Row],[Discounted Price]]*0.8</f>
        <v>9.2880000000000003</v>
      </c>
      <c r="U8714">
        <f>Table1[[#This Row],[Price]]*0.52</f>
        <v>6.7080000000000002</v>
      </c>
      <c r="V8714">
        <f>(Table1[[#This Row],[Price]]-Table1[[#This Row],[Scrap value]])/2</f>
        <v>3.0960000000000001</v>
      </c>
    </row>
    <row r="8715" spans="1:22" x14ac:dyDescent="0.25">
      <c r="A8715" t="s">
        <v>38448</v>
      </c>
      <c r="B8715" t="s">
        <v>35</v>
      </c>
      <c r="C8715" t="s">
        <v>47</v>
      </c>
      <c r="D8715" t="s">
        <v>38449</v>
      </c>
      <c r="E8715">
        <v>352.63</v>
      </c>
      <c r="F8715">
        <v>9</v>
      </c>
      <c r="G8715" t="s">
        <v>43729</v>
      </c>
      <c r="H8715" t="s">
        <v>4827</v>
      </c>
      <c r="I8715" s="1">
        <v>45000</v>
      </c>
      <c r="J8715" s="1">
        <v>45658</v>
      </c>
      <c r="K8715" t="s">
        <v>38450</v>
      </c>
      <c r="L8715" t="s">
        <v>38451</v>
      </c>
      <c r="M8715" t="s">
        <v>45</v>
      </c>
      <c r="N8715">
        <v>1</v>
      </c>
      <c r="O8715">
        <f>Table1[[#This Row],[Price]]-0.1*Table1[[#This Row],[Price]]</f>
        <v>317.36700000000002</v>
      </c>
      <c r="P8715" s="9">
        <f>(Table1[[#This Row],[Expiration Date]]-Table1[[#This Row],[Manufacturing Date]])/365</f>
        <v>1.8027397260273972</v>
      </c>
      <c r="Q8715" t="str">
        <f>IF(Table1[[#This Row],[Expiration Date]]-J8723&gt;12/31/2024,"not expired","expired")</f>
        <v>expired</v>
      </c>
      <c r="R8715">
        <f>Table1[[#This Row],[Discounted Price]]*0.95</f>
        <v>301.49865</v>
      </c>
      <c r="S8715">
        <f>Table1[[#This Row],[Discounted Price]]*0.9</f>
        <v>285.63030000000003</v>
      </c>
      <c r="T8715">
        <f>Table1[[#This Row],[Discounted Price]]*0.8</f>
        <v>253.89360000000002</v>
      </c>
      <c r="U8715">
        <f>Table1[[#This Row],[Price]]*0.52</f>
        <v>183.36760000000001</v>
      </c>
      <c r="V8715">
        <f>(Table1[[#This Row],[Price]]-Table1[[#This Row],[Scrap value]])/2</f>
        <v>84.631199999999993</v>
      </c>
    </row>
    <row r="8716" spans="1:22" x14ac:dyDescent="0.25">
      <c r="A8716" t="s">
        <v>38452</v>
      </c>
      <c r="B8716" t="s">
        <v>22</v>
      </c>
      <c r="C8716" t="s">
        <v>47</v>
      </c>
      <c r="D8716" t="s">
        <v>38453</v>
      </c>
      <c r="E8716">
        <v>38.380000000000003</v>
      </c>
      <c r="F8716">
        <v>86</v>
      </c>
      <c r="G8716" t="s">
        <v>43729</v>
      </c>
      <c r="H8716" t="s">
        <v>22756</v>
      </c>
      <c r="I8716" s="1">
        <v>44927</v>
      </c>
      <c r="J8716" s="1">
        <v>46023</v>
      </c>
      <c r="K8716" t="s">
        <v>38454</v>
      </c>
      <c r="L8716" t="s">
        <v>38455</v>
      </c>
      <c r="M8716" t="s">
        <v>20</v>
      </c>
      <c r="N8716">
        <v>2</v>
      </c>
      <c r="O8716">
        <f>Table1[[#This Row],[Price]]-0.1*Table1[[#This Row],[Price]]</f>
        <v>34.542000000000002</v>
      </c>
      <c r="P8716" s="9">
        <f>(Table1[[#This Row],[Expiration Date]]-Table1[[#This Row],[Manufacturing Date]])/365</f>
        <v>3.0027397260273974</v>
      </c>
      <c r="Q8716" t="str">
        <f>IF(Table1[[#This Row],[Expiration Date]]-J8724&gt;12/31/2024,"not expired","expired")</f>
        <v>not expired</v>
      </c>
      <c r="R8716">
        <f>Table1[[#This Row],[Discounted Price]]*0.95</f>
        <v>32.814900000000002</v>
      </c>
      <c r="S8716">
        <f>Table1[[#This Row],[Discounted Price]]*0.9</f>
        <v>31.087800000000001</v>
      </c>
      <c r="T8716">
        <f>Table1[[#This Row],[Discounted Price]]*0.8</f>
        <v>27.633600000000001</v>
      </c>
      <c r="U8716">
        <f>Table1[[#This Row],[Price]]*0.52</f>
        <v>19.957600000000003</v>
      </c>
      <c r="V8716">
        <f>(Table1[[#This Row],[Price]]-Table1[[#This Row],[Scrap value]])/2</f>
        <v>9.2111999999999998</v>
      </c>
    </row>
    <row r="8717" spans="1:22" x14ac:dyDescent="0.25">
      <c r="A8717" t="s">
        <v>38456</v>
      </c>
      <c r="B8717" t="s">
        <v>35</v>
      </c>
      <c r="C8717" t="s">
        <v>47</v>
      </c>
      <c r="D8717" t="s">
        <v>38457</v>
      </c>
      <c r="E8717">
        <v>482.76</v>
      </c>
      <c r="F8717">
        <v>69</v>
      </c>
      <c r="G8717" t="s">
        <v>43728</v>
      </c>
      <c r="H8717" t="s">
        <v>17626</v>
      </c>
      <c r="I8717" s="1">
        <v>44927</v>
      </c>
      <c r="J8717" s="1">
        <v>45658</v>
      </c>
      <c r="K8717" t="s">
        <v>38458</v>
      </c>
      <c r="L8717" t="s">
        <v>38459</v>
      </c>
      <c r="M8717" t="s">
        <v>45</v>
      </c>
      <c r="N8717">
        <v>5</v>
      </c>
      <c r="O8717">
        <f>Table1[[#This Row],[Price]]-0.1*Table1[[#This Row],[Price]]</f>
        <v>434.48399999999998</v>
      </c>
      <c r="P8717" s="9">
        <f>(Table1[[#This Row],[Expiration Date]]-Table1[[#This Row],[Manufacturing Date]])/365</f>
        <v>2.0027397260273974</v>
      </c>
      <c r="Q8717" t="str">
        <f>IF(Table1[[#This Row],[Expiration Date]]-J8725&gt;12/31/2024,"not expired","expired")</f>
        <v>not expired</v>
      </c>
      <c r="R8717">
        <f>Table1[[#This Row],[Discounted Price]]*0.95</f>
        <v>412.75979999999998</v>
      </c>
      <c r="S8717">
        <f>Table1[[#This Row],[Discounted Price]]*0.9</f>
        <v>391.03559999999999</v>
      </c>
      <c r="T8717">
        <f>Table1[[#This Row],[Discounted Price]]*0.8</f>
        <v>347.5872</v>
      </c>
      <c r="U8717">
        <f>Table1[[#This Row],[Price]]*0.52</f>
        <v>251.0352</v>
      </c>
      <c r="V8717">
        <f>(Table1[[#This Row],[Price]]-Table1[[#This Row],[Scrap value]])/2</f>
        <v>115.86239999999999</v>
      </c>
    </row>
    <row r="8718" spans="1:22" x14ac:dyDescent="0.25">
      <c r="A8718" t="s">
        <v>38460</v>
      </c>
      <c r="B8718" t="s">
        <v>29</v>
      </c>
      <c r="C8718" t="s">
        <v>47</v>
      </c>
      <c r="D8718" t="s">
        <v>38461</v>
      </c>
      <c r="E8718">
        <v>436.82</v>
      </c>
      <c r="F8718">
        <v>53</v>
      </c>
      <c r="G8718" t="s">
        <v>43728</v>
      </c>
      <c r="H8718" t="s">
        <v>7635</v>
      </c>
      <c r="I8718" s="1">
        <v>44927</v>
      </c>
      <c r="J8718" s="1">
        <v>45292</v>
      </c>
      <c r="K8718" t="s">
        <v>38462</v>
      </c>
      <c r="L8718" t="s">
        <v>38463</v>
      </c>
      <c r="M8718" t="s">
        <v>45</v>
      </c>
      <c r="N8718">
        <v>3</v>
      </c>
      <c r="O8718">
        <f>Table1[[#This Row],[Price]]-0.1*Table1[[#This Row],[Price]]</f>
        <v>393.13799999999998</v>
      </c>
      <c r="P8718" s="9">
        <f>(Table1[[#This Row],[Expiration Date]]-Table1[[#This Row],[Manufacturing Date]])/365</f>
        <v>1</v>
      </c>
      <c r="Q8718" t="str">
        <f>IF(Table1[[#This Row],[Expiration Date]]-J8726&gt;12/31/2024,"not expired","expired")</f>
        <v>expired</v>
      </c>
      <c r="R8718">
        <f>Table1[[#This Row],[Discounted Price]]*0.95</f>
        <v>373.48109999999997</v>
      </c>
      <c r="S8718">
        <f>Table1[[#This Row],[Discounted Price]]*0.9</f>
        <v>353.82419999999996</v>
      </c>
      <c r="T8718">
        <f>Table1[[#This Row],[Discounted Price]]*0.8</f>
        <v>314.5104</v>
      </c>
      <c r="U8718">
        <f>Table1[[#This Row],[Price]]*0.52</f>
        <v>227.1464</v>
      </c>
      <c r="V8718">
        <f>(Table1[[#This Row],[Price]]-Table1[[#This Row],[Scrap value]])/2</f>
        <v>104.8368</v>
      </c>
    </row>
    <row r="8719" spans="1:22" x14ac:dyDescent="0.25">
      <c r="A8719" t="s">
        <v>38464</v>
      </c>
      <c r="B8719" t="s">
        <v>15</v>
      </c>
      <c r="C8719" t="s">
        <v>47</v>
      </c>
      <c r="D8719" t="s">
        <v>38465</v>
      </c>
      <c r="E8719">
        <v>111.72</v>
      </c>
      <c r="F8719">
        <v>59</v>
      </c>
      <c r="G8719" t="s">
        <v>43728</v>
      </c>
      <c r="H8719" t="s">
        <v>38466</v>
      </c>
      <c r="I8719" s="1">
        <v>45137</v>
      </c>
      <c r="J8719" s="1">
        <v>45292</v>
      </c>
      <c r="K8719" t="s">
        <v>38467</v>
      </c>
      <c r="L8719" t="s">
        <v>38468</v>
      </c>
      <c r="M8719" t="s">
        <v>27</v>
      </c>
      <c r="N8719">
        <v>2</v>
      </c>
      <c r="O8719">
        <f>Table1[[#This Row],[Price]]-0.1*Table1[[#This Row],[Price]]</f>
        <v>100.548</v>
      </c>
      <c r="P8719" s="9">
        <f>(Table1[[#This Row],[Expiration Date]]-Table1[[#This Row],[Manufacturing Date]])/365</f>
        <v>0.42465753424657532</v>
      </c>
      <c r="Q8719" t="str">
        <f>IF(Table1[[#This Row],[Expiration Date]]-J8727&gt;12/31/2024,"not expired","expired")</f>
        <v>expired</v>
      </c>
      <c r="R8719">
        <f>Table1[[#This Row],[Discounted Price]]*0.95</f>
        <v>95.520600000000002</v>
      </c>
      <c r="S8719">
        <f>Table1[[#This Row],[Discounted Price]]*0.9</f>
        <v>90.493200000000002</v>
      </c>
      <c r="T8719">
        <f>Table1[[#This Row],[Discounted Price]]*0.8</f>
        <v>80.438400000000001</v>
      </c>
      <c r="U8719">
        <f>Table1[[#This Row],[Price]]*0.52</f>
        <v>58.0944</v>
      </c>
      <c r="V8719">
        <f>(Table1[[#This Row],[Price]]-Table1[[#This Row],[Scrap value]])/2</f>
        <v>26.812799999999999</v>
      </c>
    </row>
    <row r="8720" spans="1:22" x14ac:dyDescent="0.25">
      <c r="A8720" t="s">
        <v>38469</v>
      </c>
      <c r="B8720" t="s">
        <v>15</v>
      </c>
      <c r="C8720" t="s">
        <v>47</v>
      </c>
      <c r="D8720" t="s">
        <v>38470</v>
      </c>
      <c r="E8720">
        <v>318.13</v>
      </c>
      <c r="F8720">
        <v>93</v>
      </c>
      <c r="G8720" t="s">
        <v>43730</v>
      </c>
      <c r="H8720" t="s">
        <v>31168</v>
      </c>
      <c r="I8720" s="1">
        <v>45137</v>
      </c>
      <c r="J8720" s="1">
        <v>46023</v>
      </c>
      <c r="K8720" t="s">
        <v>38471</v>
      </c>
      <c r="L8720" t="s">
        <v>38472</v>
      </c>
      <c r="M8720" t="s">
        <v>20</v>
      </c>
      <c r="N8720">
        <v>5</v>
      </c>
      <c r="O8720">
        <f>Table1[[#This Row],[Price]]-0.1*Table1[[#This Row],[Price]]</f>
        <v>286.31700000000001</v>
      </c>
      <c r="P8720" s="9">
        <f>(Table1[[#This Row],[Expiration Date]]-Table1[[#This Row],[Manufacturing Date]])/365</f>
        <v>2.4273972602739726</v>
      </c>
      <c r="Q8720" t="str">
        <f>IF(Table1[[#This Row],[Expiration Date]]-J8728&gt;12/31/2024,"not expired","expired")</f>
        <v>not expired</v>
      </c>
      <c r="R8720">
        <f>Table1[[#This Row],[Discounted Price]]*0.95</f>
        <v>272.00115</v>
      </c>
      <c r="S8720">
        <f>Table1[[#This Row],[Discounted Price]]*0.9</f>
        <v>257.68530000000004</v>
      </c>
      <c r="T8720">
        <f>Table1[[#This Row],[Discounted Price]]*0.8</f>
        <v>229.05360000000002</v>
      </c>
      <c r="U8720">
        <f>Table1[[#This Row],[Price]]*0.52</f>
        <v>165.42760000000001</v>
      </c>
      <c r="V8720">
        <f>(Table1[[#This Row],[Price]]-Table1[[#This Row],[Scrap value]])/2</f>
        <v>76.351199999999992</v>
      </c>
    </row>
    <row r="8721" spans="1:22" x14ac:dyDescent="0.25">
      <c r="A8721" t="s">
        <v>38473</v>
      </c>
      <c r="B8721" t="s">
        <v>15</v>
      </c>
      <c r="C8721" t="s">
        <v>47</v>
      </c>
      <c r="D8721" t="s">
        <v>38474</v>
      </c>
      <c r="E8721">
        <v>140.4</v>
      </c>
      <c r="F8721">
        <v>42</v>
      </c>
      <c r="G8721" t="s">
        <v>43728</v>
      </c>
      <c r="H8721" t="s">
        <v>13281</v>
      </c>
      <c r="I8721" s="1">
        <v>44927</v>
      </c>
      <c r="J8721" s="1">
        <v>46023</v>
      </c>
      <c r="K8721" t="s">
        <v>38475</v>
      </c>
      <c r="L8721" t="s">
        <v>38476</v>
      </c>
      <c r="M8721" t="s">
        <v>45</v>
      </c>
      <c r="N8721">
        <v>4</v>
      </c>
      <c r="O8721">
        <f>Table1[[#This Row],[Price]]-0.1*Table1[[#This Row],[Price]]</f>
        <v>126.36</v>
      </c>
      <c r="P8721" s="9">
        <f>(Table1[[#This Row],[Expiration Date]]-Table1[[#This Row],[Manufacturing Date]])/365</f>
        <v>3.0027397260273974</v>
      </c>
      <c r="Q8721" t="str">
        <f>IF(Table1[[#This Row],[Expiration Date]]-J8729&gt;12/31/2024,"not expired","expired")</f>
        <v>not expired</v>
      </c>
      <c r="R8721">
        <f>Table1[[#This Row],[Discounted Price]]*0.95</f>
        <v>120.04199999999999</v>
      </c>
      <c r="S8721">
        <f>Table1[[#This Row],[Discounted Price]]*0.9</f>
        <v>113.724</v>
      </c>
      <c r="T8721">
        <f>Table1[[#This Row],[Discounted Price]]*0.8</f>
        <v>101.08800000000001</v>
      </c>
      <c r="U8721">
        <f>Table1[[#This Row],[Price]]*0.52</f>
        <v>73.00800000000001</v>
      </c>
      <c r="V8721">
        <f>(Table1[[#This Row],[Price]]-Table1[[#This Row],[Scrap value]])/2</f>
        <v>33.695999999999998</v>
      </c>
    </row>
    <row r="8722" spans="1:22" x14ac:dyDescent="0.25">
      <c r="A8722" t="s">
        <v>38477</v>
      </c>
      <c r="B8722" t="s">
        <v>29</v>
      </c>
      <c r="C8722" t="s">
        <v>47</v>
      </c>
      <c r="D8722" t="s">
        <v>38478</v>
      </c>
      <c r="E8722">
        <v>175.58</v>
      </c>
      <c r="F8722">
        <v>66</v>
      </c>
      <c r="G8722" t="s">
        <v>43729</v>
      </c>
      <c r="H8722" t="s">
        <v>3251</v>
      </c>
      <c r="I8722" s="1">
        <v>45137</v>
      </c>
      <c r="J8722" s="1">
        <v>45658</v>
      </c>
      <c r="K8722" t="s">
        <v>38479</v>
      </c>
      <c r="L8722" t="s">
        <v>38480</v>
      </c>
      <c r="M8722" t="s">
        <v>45</v>
      </c>
      <c r="N8722">
        <v>2</v>
      </c>
      <c r="O8722">
        <f>Table1[[#This Row],[Price]]-0.1*Table1[[#This Row],[Price]]</f>
        <v>158.02200000000002</v>
      </c>
      <c r="P8722" s="9">
        <f>(Table1[[#This Row],[Expiration Date]]-Table1[[#This Row],[Manufacturing Date]])/365</f>
        <v>1.4273972602739726</v>
      </c>
      <c r="Q8722" t="str">
        <f>IF(Table1[[#This Row],[Expiration Date]]-J8730&gt;12/31/2024,"not expired","expired")</f>
        <v>not expired</v>
      </c>
      <c r="R8722">
        <f>Table1[[#This Row],[Discounted Price]]*0.95</f>
        <v>150.12090000000001</v>
      </c>
      <c r="S8722">
        <f>Table1[[#This Row],[Discounted Price]]*0.9</f>
        <v>142.21980000000002</v>
      </c>
      <c r="T8722">
        <f>Table1[[#This Row],[Discounted Price]]*0.8</f>
        <v>126.41760000000002</v>
      </c>
      <c r="U8722">
        <f>Table1[[#This Row],[Price]]*0.52</f>
        <v>91.301600000000008</v>
      </c>
      <c r="V8722">
        <f>(Table1[[#This Row],[Price]]-Table1[[#This Row],[Scrap value]])/2</f>
        <v>42.139200000000002</v>
      </c>
    </row>
    <row r="8723" spans="1:22" x14ac:dyDescent="0.25">
      <c r="A8723" t="s">
        <v>38481</v>
      </c>
      <c r="B8723" t="s">
        <v>29</v>
      </c>
      <c r="C8723" t="s">
        <v>47</v>
      </c>
      <c r="D8723" t="s">
        <v>38482</v>
      </c>
      <c r="E8723">
        <v>23.43</v>
      </c>
      <c r="F8723">
        <v>11</v>
      </c>
      <c r="G8723" t="s">
        <v>43730</v>
      </c>
      <c r="H8723" t="s">
        <v>20468</v>
      </c>
      <c r="I8723" s="1">
        <v>45000</v>
      </c>
      <c r="J8723" s="1">
        <v>45658</v>
      </c>
      <c r="K8723" t="s">
        <v>38483</v>
      </c>
      <c r="L8723" t="s">
        <v>38484</v>
      </c>
      <c r="M8723" t="s">
        <v>45</v>
      </c>
      <c r="N8723">
        <v>4</v>
      </c>
      <c r="O8723">
        <f>Table1[[#This Row],[Price]]-0.1*Table1[[#This Row],[Price]]</f>
        <v>21.087</v>
      </c>
      <c r="P8723" s="9">
        <f>(Table1[[#This Row],[Expiration Date]]-Table1[[#This Row],[Manufacturing Date]])/365</f>
        <v>1.8027397260273972</v>
      </c>
      <c r="Q8723" t="str">
        <f>IF(Table1[[#This Row],[Expiration Date]]-J8731&gt;12/31/2024,"not expired","expired")</f>
        <v>expired</v>
      </c>
      <c r="R8723">
        <f>Table1[[#This Row],[Discounted Price]]*0.95</f>
        <v>20.03265</v>
      </c>
      <c r="S8723">
        <f>Table1[[#This Row],[Discounted Price]]*0.9</f>
        <v>18.978300000000001</v>
      </c>
      <c r="T8723">
        <f>Table1[[#This Row],[Discounted Price]]*0.8</f>
        <v>16.869600000000002</v>
      </c>
      <c r="U8723">
        <f>Table1[[#This Row],[Price]]*0.52</f>
        <v>12.1836</v>
      </c>
      <c r="V8723">
        <f>(Table1[[#This Row],[Price]]-Table1[[#This Row],[Scrap value]])/2</f>
        <v>5.6231999999999998</v>
      </c>
    </row>
    <row r="8724" spans="1:22" x14ac:dyDescent="0.25">
      <c r="A8724" t="s">
        <v>38485</v>
      </c>
      <c r="B8724" t="s">
        <v>35</v>
      </c>
      <c r="C8724" t="s">
        <v>47</v>
      </c>
      <c r="D8724" t="s">
        <v>38486</v>
      </c>
      <c r="E8724">
        <v>182.09</v>
      </c>
      <c r="F8724">
        <v>24</v>
      </c>
      <c r="G8724" t="s">
        <v>43730</v>
      </c>
      <c r="H8724" t="s">
        <v>1968</v>
      </c>
      <c r="I8724" s="1">
        <v>44927</v>
      </c>
      <c r="J8724" s="1">
        <v>45658</v>
      </c>
      <c r="K8724" t="s">
        <v>38487</v>
      </c>
      <c r="L8724" t="s">
        <v>38488</v>
      </c>
      <c r="M8724" t="s">
        <v>27</v>
      </c>
      <c r="N8724">
        <v>2</v>
      </c>
      <c r="O8724">
        <f>Table1[[#This Row],[Price]]-0.1*Table1[[#This Row],[Price]]</f>
        <v>163.881</v>
      </c>
      <c r="P8724" s="9">
        <f>(Table1[[#This Row],[Expiration Date]]-Table1[[#This Row],[Manufacturing Date]])/365</f>
        <v>2.0027397260273974</v>
      </c>
      <c r="Q8724" t="str">
        <f>IF(Table1[[#This Row],[Expiration Date]]-J8732&gt;12/31/2024,"not expired","expired")</f>
        <v>not expired</v>
      </c>
      <c r="R8724">
        <f>Table1[[#This Row],[Discounted Price]]*0.95</f>
        <v>155.68695</v>
      </c>
      <c r="S8724">
        <f>Table1[[#This Row],[Discounted Price]]*0.9</f>
        <v>147.49289999999999</v>
      </c>
      <c r="T8724">
        <f>Table1[[#This Row],[Discounted Price]]*0.8</f>
        <v>131.10480000000001</v>
      </c>
      <c r="U8724">
        <f>Table1[[#This Row],[Price]]*0.52</f>
        <v>94.686800000000005</v>
      </c>
      <c r="V8724">
        <f>(Table1[[#This Row],[Price]]-Table1[[#This Row],[Scrap value]])/2</f>
        <v>43.701599999999999</v>
      </c>
    </row>
    <row r="8725" spans="1:22" x14ac:dyDescent="0.25">
      <c r="A8725" t="s">
        <v>38489</v>
      </c>
      <c r="B8725" t="s">
        <v>29</v>
      </c>
      <c r="C8725" t="s">
        <v>47</v>
      </c>
      <c r="D8725" t="s">
        <v>38490</v>
      </c>
      <c r="E8725">
        <v>154.87</v>
      </c>
      <c r="F8725">
        <v>100</v>
      </c>
      <c r="G8725" t="s">
        <v>43728</v>
      </c>
      <c r="H8725" t="s">
        <v>26360</v>
      </c>
      <c r="I8725" s="1">
        <v>45137</v>
      </c>
      <c r="J8725" s="1">
        <v>45292</v>
      </c>
      <c r="K8725" t="s">
        <v>38491</v>
      </c>
      <c r="L8725" t="s">
        <v>38492</v>
      </c>
      <c r="M8725" t="s">
        <v>20</v>
      </c>
      <c r="N8725">
        <v>3</v>
      </c>
      <c r="O8725">
        <f>Table1[[#This Row],[Price]]-0.1*Table1[[#This Row],[Price]]</f>
        <v>139.38300000000001</v>
      </c>
      <c r="P8725" s="9">
        <f>(Table1[[#This Row],[Expiration Date]]-Table1[[#This Row],[Manufacturing Date]])/365</f>
        <v>0.42465753424657532</v>
      </c>
      <c r="Q8725" t="str">
        <f>IF(Table1[[#This Row],[Expiration Date]]-J8733&gt;12/31/2024,"not expired","expired")</f>
        <v>expired</v>
      </c>
      <c r="R8725">
        <f>Table1[[#This Row],[Discounted Price]]*0.95</f>
        <v>132.41385</v>
      </c>
      <c r="S8725">
        <f>Table1[[#This Row],[Discounted Price]]*0.9</f>
        <v>125.44470000000001</v>
      </c>
      <c r="T8725">
        <f>Table1[[#This Row],[Discounted Price]]*0.8</f>
        <v>111.50640000000001</v>
      </c>
      <c r="U8725">
        <f>Table1[[#This Row],[Price]]*0.52</f>
        <v>80.53240000000001</v>
      </c>
      <c r="V8725">
        <f>(Table1[[#This Row],[Price]]-Table1[[#This Row],[Scrap value]])/2</f>
        <v>37.168799999999997</v>
      </c>
    </row>
    <row r="8726" spans="1:22" x14ac:dyDescent="0.25">
      <c r="A8726" t="s">
        <v>38493</v>
      </c>
      <c r="B8726" t="s">
        <v>15</v>
      </c>
      <c r="C8726" t="s">
        <v>47</v>
      </c>
      <c r="D8726" t="s">
        <v>38494</v>
      </c>
      <c r="E8726">
        <v>107.16</v>
      </c>
      <c r="F8726">
        <v>78</v>
      </c>
      <c r="G8726" t="s">
        <v>43729</v>
      </c>
      <c r="H8726" t="s">
        <v>3659</v>
      </c>
      <c r="I8726" s="1">
        <v>44927</v>
      </c>
      <c r="J8726" s="1">
        <v>45658</v>
      </c>
      <c r="K8726" t="s">
        <v>38495</v>
      </c>
      <c r="L8726" t="s">
        <v>38496</v>
      </c>
      <c r="M8726" t="s">
        <v>45</v>
      </c>
      <c r="N8726">
        <v>1</v>
      </c>
      <c r="O8726">
        <f>Table1[[#This Row],[Price]]-0.1*Table1[[#This Row],[Price]]</f>
        <v>96.443999999999988</v>
      </c>
      <c r="P8726" s="9">
        <f>(Table1[[#This Row],[Expiration Date]]-Table1[[#This Row],[Manufacturing Date]])/365</f>
        <v>2.0027397260273974</v>
      </c>
      <c r="Q8726" t="str">
        <f>IF(Table1[[#This Row],[Expiration Date]]-J8734&gt;12/31/2024,"not expired","expired")</f>
        <v>expired</v>
      </c>
      <c r="R8726">
        <f>Table1[[#This Row],[Discounted Price]]*0.95</f>
        <v>91.621799999999979</v>
      </c>
      <c r="S8726">
        <f>Table1[[#This Row],[Discounted Price]]*0.9</f>
        <v>86.799599999999998</v>
      </c>
      <c r="T8726">
        <f>Table1[[#This Row],[Discounted Price]]*0.8</f>
        <v>77.155199999999994</v>
      </c>
      <c r="U8726">
        <f>Table1[[#This Row],[Price]]*0.52</f>
        <v>55.723199999999999</v>
      </c>
      <c r="V8726">
        <f>(Table1[[#This Row],[Price]]-Table1[[#This Row],[Scrap value]])/2</f>
        <v>25.718399999999999</v>
      </c>
    </row>
    <row r="8727" spans="1:22" x14ac:dyDescent="0.25">
      <c r="A8727" t="s">
        <v>38497</v>
      </c>
      <c r="B8727" t="s">
        <v>29</v>
      </c>
      <c r="C8727" t="s">
        <v>47</v>
      </c>
      <c r="D8727" t="s">
        <v>38498</v>
      </c>
      <c r="E8727">
        <v>499.74</v>
      </c>
      <c r="F8727">
        <v>43</v>
      </c>
      <c r="G8727" t="s">
        <v>43730</v>
      </c>
      <c r="H8727" t="s">
        <v>30399</v>
      </c>
      <c r="I8727" s="1">
        <v>45137</v>
      </c>
      <c r="J8727" s="1">
        <v>45292</v>
      </c>
      <c r="K8727" t="s">
        <v>38499</v>
      </c>
      <c r="L8727" t="s">
        <v>38500</v>
      </c>
      <c r="M8727" t="s">
        <v>45</v>
      </c>
      <c r="N8727">
        <v>4</v>
      </c>
      <c r="O8727">
        <f>Table1[[#This Row],[Price]]-0.1*Table1[[#This Row],[Price]]</f>
        <v>449.76600000000002</v>
      </c>
      <c r="P8727" s="9">
        <f>(Table1[[#This Row],[Expiration Date]]-Table1[[#This Row],[Manufacturing Date]])/365</f>
        <v>0.42465753424657532</v>
      </c>
      <c r="Q8727" t="str">
        <f>IF(Table1[[#This Row],[Expiration Date]]-J8735&gt;12/31/2024,"not expired","expired")</f>
        <v>expired</v>
      </c>
      <c r="R8727">
        <f>Table1[[#This Row],[Discounted Price]]*0.95</f>
        <v>427.27769999999998</v>
      </c>
      <c r="S8727">
        <f>Table1[[#This Row],[Discounted Price]]*0.9</f>
        <v>404.7894</v>
      </c>
      <c r="T8727">
        <f>Table1[[#This Row],[Discounted Price]]*0.8</f>
        <v>359.81280000000004</v>
      </c>
      <c r="U8727">
        <f>Table1[[#This Row],[Price]]*0.52</f>
        <v>259.8648</v>
      </c>
      <c r="V8727">
        <f>(Table1[[#This Row],[Price]]-Table1[[#This Row],[Scrap value]])/2</f>
        <v>119.9376</v>
      </c>
    </row>
    <row r="8728" spans="1:22" x14ac:dyDescent="0.25">
      <c r="A8728" t="s">
        <v>38501</v>
      </c>
      <c r="B8728" t="s">
        <v>22</v>
      </c>
      <c r="C8728" t="s">
        <v>47</v>
      </c>
      <c r="D8728" t="s">
        <v>38502</v>
      </c>
      <c r="E8728">
        <v>480.46</v>
      </c>
      <c r="F8728">
        <v>49</v>
      </c>
      <c r="G8728" t="s">
        <v>43729</v>
      </c>
      <c r="H8728" t="s">
        <v>5247</v>
      </c>
      <c r="I8728" s="1">
        <v>45000</v>
      </c>
      <c r="J8728" s="1">
        <v>45292</v>
      </c>
      <c r="K8728" t="s">
        <v>38503</v>
      </c>
      <c r="L8728" t="s">
        <v>38504</v>
      </c>
      <c r="M8728" t="s">
        <v>20</v>
      </c>
      <c r="N8728">
        <v>1</v>
      </c>
      <c r="O8728">
        <f>Table1[[#This Row],[Price]]-0.1*Table1[[#This Row],[Price]]</f>
        <v>432.41399999999999</v>
      </c>
      <c r="P8728" s="9">
        <f>(Table1[[#This Row],[Expiration Date]]-Table1[[#This Row],[Manufacturing Date]])/365</f>
        <v>0.8</v>
      </c>
      <c r="Q8728" t="str">
        <f>IF(Table1[[#This Row],[Expiration Date]]-J8736&gt;12/31/2024,"not expired","expired")</f>
        <v>expired</v>
      </c>
      <c r="R8728">
        <f>Table1[[#This Row],[Discounted Price]]*0.95</f>
        <v>410.79329999999999</v>
      </c>
      <c r="S8728">
        <f>Table1[[#This Row],[Discounted Price]]*0.9</f>
        <v>389.17259999999999</v>
      </c>
      <c r="T8728">
        <f>Table1[[#This Row],[Discounted Price]]*0.8</f>
        <v>345.93119999999999</v>
      </c>
      <c r="U8728">
        <f>Table1[[#This Row],[Price]]*0.52</f>
        <v>249.83920000000001</v>
      </c>
      <c r="V8728">
        <f>(Table1[[#This Row],[Price]]-Table1[[#This Row],[Scrap value]])/2</f>
        <v>115.31039999999999</v>
      </c>
    </row>
    <row r="8729" spans="1:22" x14ac:dyDescent="0.25">
      <c r="A8729" t="s">
        <v>38505</v>
      </c>
      <c r="B8729" t="s">
        <v>29</v>
      </c>
      <c r="C8729" t="s">
        <v>47</v>
      </c>
      <c r="D8729" t="s">
        <v>38506</v>
      </c>
      <c r="E8729">
        <v>493.67</v>
      </c>
      <c r="F8729">
        <v>69</v>
      </c>
      <c r="G8729" t="s">
        <v>43728</v>
      </c>
      <c r="H8729" t="s">
        <v>3206</v>
      </c>
      <c r="I8729" s="1">
        <v>45137</v>
      </c>
      <c r="J8729" s="1">
        <v>45292</v>
      </c>
      <c r="K8729" t="s">
        <v>38507</v>
      </c>
      <c r="L8729" t="s">
        <v>38508</v>
      </c>
      <c r="M8729" t="s">
        <v>27</v>
      </c>
      <c r="N8729">
        <v>4</v>
      </c>
      <c r="O8729">
        <f>Table1[[#This Row],[Price]]-0.1*Table1[[#This Row],[Price]]</f>
        <v>444.303</v>
      </c>
      <c r="P8729" s="9">
        <f>(Table1[[#This Row],[Expiration Date]]-Table1[[#This Row],[Manufacturing Date]])/365</f>
        <v>0.42465753424657532</v>
      </c>
      <c r="Q8729" t="str">
        <f>IF(Table1[[#This Row],[Expiration Date]]-J8737&gt;12/31/2024,"not expired","expired")</f>
        <v>expired</v>
      </c>
      <c r="R8729">
        <f>Table1[[#This Row],[Discounted Price]]*0.95</f>
        <v>422.08785</v>
      </c>
      <c r="S8729">
        <f>Table1[[#This Row],[Discounted Price]]*0.9</f>
        <v>399.87270000000001</v>
      </c>
      <c r="T8729">
        <f>Table1[[#This Row],[Discounted Price]]*0.8</f>
        <v>355.44240000000002</v>
      </c>
      <c r="U8729">
        <f>Table1[[#This Row],[Price]]*0.52</f>
        <v>256.70840000000004</v>
      </c>
      <c r="V8729">
        <f>(Table1[[#This Row],[Price]]-Table1[[#This Row],[Scrap value]])/2</f>
        <v>118.48079999999999</v>
      </c>
    </row>
    <row r="8730" spans="1:22" x14ac:dyDescent="0.25">
      <c r="A8730" t="s">
        <v>38509</v>
      </c>
      <c r="B8730" t="s">
        <v>15</v>
      </c>
      <c r="C8730" t="s">
        <v>47</v>
      </c>
      <c r="D8730" t="s">
        <v>38510</v>
      </c>
      <c r="E8730">
        <v>401.89</v>
      </c>
      <c r="F8730">
        <v>31</v>
      </c>
      <c r="G8730" t="s">
        <v>43730</v>
      </c>
      <c r="H8730" t="s">
        <v>5756</v>
      </c>
      <c r="I8730" s="1">
        <v>45000</v>
      </c>
      <c r="J8730" s="1">
        <v>45292</v>
      </c>
      <c r="K8730" t="s">
        <v>38511</v>
      </c>
      <c r="L8730" t="s">
        <v>38512</v>
      </c>
      <c r="M8730" t="s">
        <v>45</v>
      </c>
      <c r="N8730">
        <v>2</v>
      </c>
      <c r="O8730">
        <f>Table1[[#This Row],[Price]]-0.1*Table1[[#This Row],[Price]]</f>
        <v>361.70099999999996</v>
      </c>
      <c r="P8730" s="9">
        <f>(Table1[[#This Row],[Expiration Date]]-Table1[[#This Row],[Manufacturing Date]])/365</f>
        <v>0.8</v>
      </c>
      <c r="Q8730" t="str">
        <f>IF(Table1[[#This Row],[Expiration Date]]-J8738&gt;12/31/2024,"not expired","expired")</f>
        <v>expired</v>
      </c>
      <c r="R8730">
        <f>Table1[[#This Row],[Discounted Price]]*0.95</f>
        <v>343.61594999999994</v>
      </c>
      <c r="S8730">
        <f>Table1[[#This Row],[Discounted Price]]*0.9</f>
        <v>325.53089999999997</v>
      </c>
      <c r="T8730">
        <f>Table1[[#This Row],[Discounted Price]]*0.8</f>
        <v>289.36079999999998</v>
      </c>
      <c r="U8730">
        <f>Table1[[#This Row],[Price]]*0.52</f>
        <v>208.9828</v>
      </c>
      <c r="V8730">
        <f>(Table1[[#This Row],[Price]]-Table1[[#This Row],[Scrap value]])/2</f>
        <v>96.453599999999994</v>
      </c>
    </row>
    <row r="8731" spans="1:22" x14ac:dyDescent="0.25">
      <c r="A8731" t="s">
        <v>38513</v>
      </c>
      <c r="B8731" t="s">
        <v>22</v>
      </c>
      <c r="C8731" t="s">
        <v>47</v>
      </c>
      <c r="D8731" t="s">
        <v>38514</v>
      </c>
      <c r="E8731">
        <v>66.17</v>
      </c>
      <c r="F8731">
        <v>33</v>
      </c>
      <c r="G8731" t="s">
        <v>43728</v>
      </c>
      <c r="H8731" t="s">
        <v>2654</v>
      </c>
      <c r="I8731" s="1">
        <v>45000</v>
      </c>
      <c r="J8731" s="1">
        <v>46023</v>
      </c>
      <c r="K8731" t="s">
        <v>38515</v>
      </c>
      <c r="L8731" t="s">
        <v>38516</v>
      </c>
      <c r="M8731" t="s">
        <v>27</v>
      </c>
      <c r="N8731">
        <v>3</v>
      </c>
      <c r="O8731">
        <f>Table1[[#This Row],[Price]]-0.1*Table1[[#This Row],[Price]]</f>
        <v>59.552999999999997</v>
      </c>
      <c r="P8731" s="9">
        <f>(Table1[[#This Row],[Expiration Date]]-Table1[[#This Row],[Manufacturing Date]])/365</f>
        <v>2.8027397260273972</v>
      </c>
      <c r="Q8731" t="str">
        <f>IF(Table1[[#This Row],[Expiration Date]]-J8739&gt;12/31/2024,"not expired","expired")</f>
        <v>not expired</v>
      </c>
      <c r="R8731">
        <f>Table1[[#This Row],[Discounted Price]]*0.95</f>
        <v>56.575349999999993</v>
      </c>
      <c r="S8731">
        <f>Table1[[#This Row],[Discounted Price]]*0.9</f>
        <v>53.597699999999996</v>
      </c>
      <c r="T8731">
        <f>Table1[[#This Row],[Discounted Price]]*0.8</f>
        <v>47.642400000000002</v>
      </c>
      <c r="U8731">
        <f>Table1[[#This Row],[Price]]*0.52</f>
        <v>34.4084</v>
      </c>
      <c r="V8731">
        <f>(Table1[[#This Row],[Price]]-Table1[[#This Row],[Scrap value]])/2</f>
        <v>15.880800000000001</v>
      </c>
    </row>
    <row r="8732" spans="1:22" x14ac:dyDescent="0.25">
      <c r="A8732" t="s">
        <v>38517</v>
      </c>
      <c r="B8732" t="s">
        <v>35</v>
      </c>
      <c r="C8732" t="s">
        <v>47</v>
      </c>
      <c r="D8732" t="s">
        <v>38518</v>
      </c>
      <c r="E8732">
        <v>54.02</v>
      </c>
      <c r="F8732">
        <v>1</v>
      </c>
      <c r="G8732" t="s">
        <v>43728</v>
      </c>
      <c r="H8732" t="s">
        <v>9101</v>
      </c>
      <c r="I8732" s="1">
        <v>44927</v>
      </c>
      <c r="J8732" s="1">
        <v>45292</v>
      </c>
      <c r="K8732" t="s">
        <v>38519</v>
      </c>
      <c r="L8732" t="s">
        <v>38520</v>
      </c>
      <c r="M8732" t="s">
        <v>27</v>
      </c>
      <c r="N8732">
        <v>1</v>
      </c>
      <c r="O8732">
        <f>Table1[[#This Row],[Price]]-0.1*Table1[[#This Row],[Price]]</f>
        <v>48.618000000000002</v>
      </c>
      <c r="P8732" s="9">
        <f>(Table1[[#This Row],[Expiration Date]]-Table1[[#This Row],[Manufacturing Date]])/365</f>
        <v>1</v>
      </c>
      <c r="Q8732" t="str">
        <f>IF(Table1[[#This Row],[Expiration Date]]-J8740&gt;12/31/2024,"not expired","expired")</f>
        <v>expired</v>
      </c>
      <c r="R8732">
        <f>Table1[[#This Row],[Discounted Price]]*0.95</f>
        <v>46.187100000000001</v>
      </c>
      <c r="S8732">
        <f>Table1[[#This Row],[Discounted Price]]*0.9</f>
        <v>43.7562</v>
      </c>
      <c r="T8732">
        <f>Table1[[#This Row],[Discounted Price]]*0.8</f>
        <v>38.894400000000005</v>
      </c>
      <c r="U8732">
        <f>Table1[[#This Row],[Price]]*0.52</f>
        <v>28.090400000000002</v>
      </c>
      <c r="V8732">
        <f>(Table1[[#This Row],[Price]]-Table1[[#This Row],[Scrap value]])/2</f>
        <v>12.9648</v>
      </c>
    </row>
    <row r="8733" spans="1:22" x14ac:dyDescent="0.25">
      <c r="A8733" t="s">
        <v>38521</v>
      </c>
      <c r="B8733" t="s">
        <v>15</v>
      </c>
      <c r="C8733" t="s">
        <v>47</v>
      </c>
      <c r="D8733" t="s">
        <v>38522</v>
      </c>
      <c r="E8733">
        <v>33.51</v>
      </c>
      <c r="F8733">
        <v>60</v>
      </c>
      <c r="G8733" t="s">
        <v>43729</v>
      </c>
      <c r="H8733" t="s">
        <v>2878</v>
      </c>
      <c r="I8733" s="1">
        <v>44927</v>
      </c>
      <c r="J8733" s="1">
        <v>46023</v>
      </c>
      <c r="K8733" t="s">
        <v>38523</v>
      </c>
      <c r="L8733" t="s">
        <v>38524</v>
      </c>
      <c r="M8733" t="s">
        <v>20</v>
      </c>
      <c r="N8733">
        <v>2</v>
      </c>
      <c r="O8733">
        <f>Table1[[#This Row],[Price]]-0.1*Table1[[#This Row],[Price]]</f>
        <v>30.158999999999999</v>
      </c>
      <c r="P8733" s="9">
        <f>(Table1[[#This Row],[Expiration Date]]-Table1[[#This Row],[Manufacturing Date]])/365</f>
        <v>3.0027397260273974</v>
      </c>
      <c r="Q8733" t="str">
        <f>IF(Table1[[#This Row],[Expiration Date]]-J8741&gt;12/31/2024,"not expired","expired")</f>
        <v>not expired</v>
      </c>
      <c r="R8733">
        <f>Table1[[#This Row],[Discounted Price]]*0.95</f>
        <v>28.651049999999998</v>
      </c>
      <c r="S8733">
        <f>Table1[[#This Row],[Discounted Price]]*0.9</f>
        <v>27.1431</v>
      </c>
      <c r="T8733">
        <f>Table1[[#This Row],[Discounted Price]]*0.8</f>
        <v>24.127200000000002</v>
      </c>
      <c r="U8733">
        <f>Table1[[#This Row],[Price]]*0.52</f>
        <v>17.4252</v>
      </c>
      <c r="V8733">
        <f>(Table1[[#This Row],[Price]]-Table1[[#This Row],[Scrap value]])/2</f>
        <v>8.0423999999999989</v>
      </c>
    </row>
    <row r="8734" spans="1:22" x14ac:dyDescent="0.25">
      <c r="A8734" t="s">
        <v>38525</v>
      </c>
      <c r="B8734" t="s">
        <v>35</v>
      </c>
      <c r="C8734" t="s">
        <v>47</v>
      </c>
      <c r="D8734" t="s">
        <v>38526</v>
      </c>
      <c r="E8734">
        <v>428.29</v>
      </c>
      <c r="F8734">
        <v>66</v>
      </c>
      <c r="G8734" t="s">
        <v>43728</v>
      </c>
      <c r="H8734" t="s">
        <v>3600</v>
      </c>
      <c r="I8734" s="1">
        <v>44927</v>
      </c>
      <c r="J8734" s="1">
        <v>45658</v>
      </c>
      <c r="K8734" t="s">
        <v>38527</v>
      </c>
      <c r="L8734" t="s">
        <v>38528</v>
      </c>
      <c r="M8734" t="s">
        <v>45</v>
      </c>
      <c r="N8734">
        <v>4</v>
      </c>
      <c r="O8734">
        <f>Table1[[#This Row],[Price]]-0.1*Table1[[#This Row],[Price]]</f>
        <v>385.46100000000001</v>
      </c>
      <c r="P8734" s="9">
        <f>(Table1[[#This Row],[Expiration Date]]-Table1[[#This Row],[Manufacturing Date]])/365</f>
        <v>2.0027397260273974</v>
      </c>
      <c r="Q8734" t="str">
        <f>IF(Table1[[#This Row],[Expiration Date]]-J8742&gt;12/31/2024,"not expired","expired")</f>
        <v>expired</v>
      </c>
      <c r="R8734">
        <f>Table1[[#This Row],[Discounted Price]]*0.95</f>
        <v>366.18795</v>
      </c>
      <c r="S8734">
        <f>Table1[[#This Row],[Discounted Price]]*0.9</f>
        <v>346.91490000000005</v>
      </c>
      <c r="T8734">
        <f>Table1[[#This Row],[Discounted Price]]*0.8</f>
        <v>308.36880000000002</v>
      </c>
      <c r="U8734">
        <f>Table1[[#This Row],[Price]]*0.52</f>
        <v>222.71080000000001</v>
      </c>
      <c r="V8734">
        <f>(Table1[[#This Row],[Price]]-Table1[[#This Row],[Scrap value]])/2</f>
        <v>102.78960000000001</v>
      </c>
    </row>
    <row r="8735" spans="1:22" x14ac:dyDescent="0.25">
      <c r="A8735" t="s">
        <v>38529</v>
      </c>
      <c r="B8735" t="s">
        <v>29</v>
      </c>
      <c r="C8735" t="s">
        <v>47</v>
      </c>
      <c r="D8735" t="s">
        <v>38530</v>
      </c>
      <c r="E8735">
        <v>297.32</v>
      </c>
      <c r="F8735">
        <v>90</v>
      </c>
      <c r="G8735" t="s">
        <v>43730</v>
      </c>
      <c r="H8735" t="s">
        <v>13368</v>
      </c>
      <c r="I8735" s="1">
        <v>45137</v>
      </c>
      <c r="J8735" s="1">
        <v>45658</v>
      </c>
      <c r="K8735" t="s">
        <v>38531</v>
      </c>
      <c r="L8735" t="s">
        <v>38532</v>
      </c>
      <c r="M8735" t="s">
        <v>45</v>
      </c>
      <c r="N8735">
        <v>2</v>
      </c>
      <c r="O8735">
        <f>Table1[[#This Row],[Price]]-0.1*Table1[[#This Row],[Price]]</f>
        <v>267.58799999999997</v>
      </c>
      <c r="P8735" s="9">
        <f>(Table1[[#This Row],[Expiration Date]]-Table1[[#This Row],[Manufacturing Date]])/365</f>
        <v>1.4273972602739726</v>
      </c>
      <c r="Q8735" t="str">
        <f>IF(Table1[[#This Row],[Expiration Date]]-J8743&gt;12/31/2024,"not expired","expired")</f>
        <v>expired</v>
      </c>
      <c r="R8735">
        <f>Table1[[#This Row],[Discounted Price]]*0.95</f>
        <v>254.20859999999996</v>
      </c>
      <c r="S8735">
        <f>Table1[[#This Row],[Discounted Price]]*0.9</f>
        <v>240.82919999999999</v>
      </c>
      <c r="T8735">
        <f>Table1[[#This Row],[Discounted Price]]*0.8</f>
        <v>214.07039999999998</v>
      </c>
      <c r="U8735">
        <f>Table1[[#This Row],[Price]]*0.52</f>
        <v>154.60640000000001</v>
      </c>
      <c r="V8735">
        <f>(Table1[[#This Row],[Price]]-Table1[[#This Row],[Scrap value]])/2</f>
        <v>71.356799999999993</v>
      </c>
    </row>
    <row r="8736" spans="1:22" x14ac:dyDescent="0.25">
      <c r="A8736" t="s">
        <v>38533</v>
      </c>
      <c r="B8736" t="s">
        <v>35</v>
      </c>
      <c r="C8736" t="s">
        <v>47</v>
      </c>
      <c r="D8736" t="s">
        <v>38534</v>
      </c>
      <c r="E8736">
        <v>397.67</v>
      </c>
      <c r="F8736">
        <v>25</v>
      </c>
      <c r="G8736" t="s">
        <v>43730</v>
      </c>
      <c r="H8736" t="s">
        <v>1563</v>
      </c>
      <c r="I8736" s="1">
        <v>45000</v>
      </c>
      <c r="J8736" s="1">
        <v>46023</v>
      </c>
      <c r="K8736" t="s">
        <v>38535</v>
      </c>
      <c r="L8736" t="s">
        <v>38536</v>
      </c>
      <c r="M8736" t="s">
        <v>45</v>
      </c>
      <c r="N8736">
        <v>3</v>
      </c>
      <c r="O8736">
        <f>Table1[[#This Row],[Price]]-0.1*Table1[[#This Row],[Price]]</f>
        <v>357.90300000000002</v>
      </c>
      <c r="P8736" s="9">
        <f>(Table1[[#This Row],[Expiration Date]]-Table1[[#This Row],[Manufacturing Date]])/365</f>
        <v>2.8027397260273972</v>
      </c>
      <c r="Q8736" t="str">
        <f>IF(Table1[[#This Row],[Expiration Date]]-J8744&gt;12/31/2024,"not expired","expired")</f>
        <v>expired</v>
      </c>
      <c r="R8736">
        <f>Table1[[#This Row],[Discounted Price]]*0.95</f>
        <v>340.00785000000002</v>
      </c>
      <c r="S8736">
        <f>Table1[[#This Row],[Discounted Price]]*0.9</f>
        <v>322.11270000000002</v>
      </c>
      <c r="T8736">
        <f>Table1[[#This Row],[Discounted Price]]*0.8</f>
        <v>286.32240000000002</v>
      </c>
      <c r="U8736">
        <f>Table1[[#This Row],[Price]]*0.52</f>
        <v>206.78840000000002</v>
      </c>
      <c r="V8736">
        <f>(Table1[[#This Row],[Price]]-Table1[[#This Row],[Scrap value]])/2</f>
        <v>95.440799999999996</v>
      </c>
    </row>
    <row r="8737" spans="1:22" x14ac:dyDescent="0.25">
      <c r="A8737" t="s">
        <v>38537</v>
      </c>
      <c r="B8737" t="s">
        <v>15</v>
      </c>
      <c r="C8737" t="s">
        <v>47</v>
      </c>
      <c r="D8737" t="s">
        <v>38538</v>
      </c>
      <c r="E8737">
        <v>393.84</v>
      </c>
      <c r="F8737">
        <v>13</v>
      </c>
      <c r="G8737" t="s">
        <v>43728</v>
      </c>
      <c r="H8737" t="s">
        <v>10304</v>
      </c>
      <c r="I8737" s="1">
        <v>44927</v>
      </c>
      <c r="J8737" s="1">
        <v>46023</v>
      </c>
      <c r="K8737" t="s">
        <v>38539</v>
      </c>
      <c r="L8737" t="s">
        <v>38540</v>
      </c>
      <c r="M8737" t="s">
        <v>45</v>
      </c>
      <c r="N8737">
        <v>3</v>
      </c>
      <c r="O8737">
        <f>Table1[[#This Row],[Price]]-0.1*Table1[[#This Row],[Price]]</f>
        <v>354.45599999999996</v>
      </c>
      <c r="P8737" s="9">
        <f>(Table1[[#This Row],[Expiration Date]]-Table1[[#This Row],[Manufacturing Date]])/365</f>
        <v>3.0027397260273974</v>
      </c>
      <c r="Q8737" t="str">
        <f>IF(Table1[[#This Row],[Expiration Date]]-J8745&gt;12/31/2024,"not expired","expired")</f>
        <v>not expired</v>
      </c>
      <c r="R8737">
        <f>Table1[[#This Row],[Discounted Price]]*0.95</f>
        <v>336.73319999999995</v>
      </c>
      <c r="S8737">
        <f>Table1[[#This Row],[Discounted Price]]*0.9</f>
        <v>319.01039999999995</v>
      </c>
      <c r="T8737">
        <f>Table1[[#This Row],[Discounted Price]]*0.8</f>
        <v>283.56479999999999</v>
      </c>
      <c r="U8737">
        <f>Table1[[#This Row],[Price]]*0.52</f>
        <v>204.79679999999999</v>
      </c>
      <c r="V8737">
        <f>(Table1[[#This Row],[Price]]-Table1[[#This Row],[Scrap value]])/2</f>
        <v>94.521599999999992</v>
      </c>
    </row>
    <row r="8738" spans="1:22" x14ac:dyDescent="0.25">
      <c r="A8738" t="s">
        <v>38541</v>
      </c>
      <c r="B8738" t="s">
        <v>29</v>
      </c>
      <c r="C8738" t="s">
        <v>47</v>
      </c>
      <c r="D8738" t="s">
        <v>38542</v>
      </c>
      <c r="E8738">
        <v>404.88</v>
      </c>
      <c r="F8738">
        <v>88</v>
      </c>
      <c r="G8738" t="s">
        <v>43729</v>
      </c>
      <c r="H8738" t="s">
        <v>2912</v>
      </c>
      <c r="I8738" s="1">
        <v>45137</v>
      </c>
      <c r="J8738" s="1">
        <v>46023</v>
      </c>
      <c r="K8738" t="s">
        <v>38543</v>
      </c>
      <c r="L8738" t="s">
        <v>38544</v>
      </c>
      <c r="M8738" t="s">
        <v>45</v>
      </c>
      <c r="N8738">
        <v>4</v>
      </c>
      <c r="O8738">
        <f>Table1[[#This Row],[Price]]-0.1*Table1[[#This Row],[Price]]</f>
        <v>364.392</v>
      </c>
      <c r="P8738" s="9">
        <f>(Table1[[#This Row],[Expiration Date]]-Table1[[#This Row],[Manufacturing Date]])/365</f>
        <v>2.4273972602739726</v>
      </c>
      <c r="Q8738" t="str">
        <f>IF(Table1[[#This Row],[Expiration Date]]-J8746&gt;12/31/2024,"not expired","expired")</f>
        <v>not expired</v>
      </c>
      <c r="R8738">
        <f>Table1[[#This Row],[Discounted Price]]*0.95</f>
        <v>346.17239999999998</v>
      </c>
      <c r="S8738">
        <f>Table1[[#This Row],[Discounted Price]]*0.9</f>
        <v>327.95280000000002</v>
      </c>
      <c r="T8738">
        <f>Table1[[#This Row],[Discounted Price]]*0.8</f>
        <v>291.5136</v>
      </c>
      <c r="U8738">
        <f>Table1[[#This Row],[Price]]*0.52</f>
        <v>210.5376</v>
      </c>
      <c r="V8738">
        <f>(Table1[[#This Row],[Price]]-Table1[[#This Row],[Scrap value]])/2</f>
        <v>97.171199999999999</v>
      </c>
    </row>
    <row r="8739" spans="1:22" x14ac:dyDescent="0.25">
      <c r="A8739" t="s">
        <v>38545</v>
      </c>
      <c r="B8739" t="s">
        <v>22</v>
      </c>
      <c r="C8739" t="s">
        <v>47</v>
      </c>
      <c r="D8739" t="s">
        <v>38546</v>
      </c>
      <c r="E8739">
        <v>348.31</v>
      </c>
      <c r="F8739">
        <v>28</v>
      </c>
      <c r="G8739" t="s">
        <v>43728</v>
      </c>
      <c r="H8739" t="s">
        <v>24866</v>
      </c>
      <c r="I8739" s="1">
        <v>44927</v>
      </c>
      <c r="J8739" s="1">
        <v>45292</v>
      </c>
      <c r="K8739" t="s">
        <v>38547</v>
      </c>
      <c r="L8739" t="s">
        <v>38548</v>
      </c>
      <c r="M8739" t="s">
        <v>45</v>
      </c>
      <c r="N8739">
        <v>5</v>
      </c>
      <c r="O8739">
        <f>Table1[[#This Row],[Price]]-0.1*Table1[[#This Row],[Price]]</f>
        <v>313.47899999999998</v>
      </c>
      <c r="P8739" s="9">
        <f>(Table1[[#This Row],[Expiration Date]]-Table1[[#This Row],[Manufacturing Date]])/365</f>
        <v>1</v>
      </c>
      <c r="Q8739" t="str">
        <f>IF(Table1[[#This Row],[Expiration Date]]-J8747&gt;12/31/2024,"not expired","expired")</f>
        <v>expired</v>
      </c>
      <c r="R8739">
        <f>Table1[[#This Row],[Discounted Price]]*0.95</f>
        <v>297.80504999999999</v>
      </c>
      <c r="S8739">
        <f>Table1[[#This Row],[Discounted Price]]*0.9</f>
        <v>282.1311</v>
      </c>
      <c r="T8739">
        <f>Table1[[#This Row],[Discounted Price]]*0.8</f>
        <v>250.78319999999999</v>
      </c>
      <c r="U8739">
        <f>Table1[[#This Row],[Price]]*0.52</f>
        <v>181.12120000000002</v>
      </c>
      <c r="V8739">
        <f>(Table1[[#This Row],[Price]]-Table1[[#This Row],[Scrap value]])/2</f>
        <v>83.594399999999993</v>
      </c>
    </row>
    <row r="8740" spans="1:22" x14ac:dyDescent="0.25">
      <c r="A8740" t="s">
        <v>38549</v>
      </c>
      <c r="B8740" t="s">
        <v>35</v>
      </c>
      <c r="C8740" t="s">
        <v>47</v>
      </c>
      <c r="D8740" t="s">
        <v>38550</v>
      </c>
      <c r="E8740">
        <v>415.95</v>
      </c>
      <c r="F8740">
        <v>56</v>
      </c>
      <c r="G8740" t="s">
        <v>43729</v>
      </c>
      <c r="H8740" t="s">
        <v>254</v>
      </c>
      <c r="I8740" s="1">
        <v>44927</v>
      </c>
      <c r="J8740" s="1">
        <v>45658</v>
      </c>
      <c r="K8740" t="s">
        <v>38551</v>
      </c>
      <c r="L8740" t="s">
        <v>38552</v>
      </c>
      <c r="M8740" t="s">
        <v>20</v>
      </c>
      <c r="N8740">
        <v>5</v>
      </c>
      <c r="O8740">
        <f>Table1[[#This Row],[Price]]-0.1*Table1[[#This Row],[Price]]</f>
        <v>374.35500000000002</v>
      </c>
      <c r="P8740" s="9">
        <f>(Table1[[#This Row],[Expiration Date]]-Table1[[#This Row],[Manufacturing Date]])/365</f>
        <v>2.0027397260273974</v>
      </c>
      <c r="Q8740" t="str">
        <f>IF(Table1[[#This Row],[Expiration Date]]-J8748&gt;12/31/2024,"not expired","expired")</f>
        <v>not expired</v>
      </c>
      <c r="R8740">
        <f>Table1[[#This Row],[Discounted Price]]*0.95</f>
        <v>355.63724999999999</v>
      </c>
      <c r="S8740">
        <f>Table1[[#This Row],[Discounted Price]]*0.9</f>
        <v>336.91950000000003</v>
      </c>
      <c r="T8740">
        <f>Table1[[#This Row],[Discounted Price]]*0.8</f>
        <v>299.48400000000004</v>
      </c>
      <c r="U8740">
        <f>Table1[[#This Row],[Price]]*0.52</f>
        <v>216.29400000000001</v>
      </c>
      <c r="V8740">
        <f>(Table1[[#This Row],[Price]]-Table1[[#This Row],[Scrap value]])/2</f>
        <v>99.827999999999989</v>
      </c>
    </row>
    <row r="8741" spans="1:22" x14ac:dyDescent="0.25">
      <c r="A8741" t="s">
        <v>38553</v>
      </c>
      <c r="B8741" t="s">
        <v>15</v>
      </c>
      <c r="C8741" t="s">
        <v>47</v>
      </c>
      <c r="D8741" t="s">
        <v>38554</v>
      </c>
      <c r="E8741">
        <v>189.85</v>
      </c>
      <c r="F8741">
        <v>38</v>
      </c>
      <c r="G8741" t="s">
        <v>43729</v>
      </c>
      <c r="H8741" t="s">
        <v>21359</v>
      </c>
      <c r="I8741" s="1">
        <v>45000</v>
      </c>
      <c r="J8741" s="1">
        <v>45292</v>
      </c>
      <c r="K8741" t="s">
        <v>38555</v>
      </c>
      <c r="L8741" t="s">
        <v>38556</v>
      </c>
      <c r="M8741" t="s">
        <v>20</v>
      </c>
      <c r="N8741">
        <v>4</v>
      </c>
      <c r="O8741">
        <f>Table1[[#This Row],[Price]]-0.1*Table1[[#This Row],[Price]]</f>
        <v>170.86500000000001</v>
      </c>
      <c r="P8741" s="9">
        <f>(Table1[[#This Row],[Expiration Date]]-Table1[[#This Row],[Manufacturing Date]])/365</f>
        <v>0.8</v>
      </c>
      <c r="Q8741" t="str">
        <f>IF(Table1[[#This Row],[Expiration Date]]-J8749&gt;12/31/2024,"not expired","expired")</f>
        <v>expired</v>
      </c>
      <c r="R8741">
        <f>Table1[[#This Row],[Discounted Price]]*0.95</f>
        <v>162.32175000000001</v>
      </c>
      <c r="S8741">
        <f>Table1[[#This Row],[Discounted Price]]*0.9</f>
        <v>153.77850000000001</v>
      </c>
      <c r="T8741">
        <f>Table1[[#This Row],[Discounted Price]]*0.8</f>
        <v>136.69200000000001</v>
      </c>
      <c r="U8741">
        <f>Table1[[#This Row],[Price]]*0.52</f>
        <v>98.721999999999994</v>
      </c>
      <c r="V8741">
        <f>(Table1[[#This Row],[Price]]-Table1[[#This Row],[Scrap value]])/2</f>
        <v>45.564</v>
      </c>
    </row>
    <row r="8742" spans="1:22" x14ac:dyDescent="0.25">
      <c r="A8742" t="s">
        <v>38557</v>
      </c>
      <c r="B8742" t="s">
        <v>15</v>
      </c>
      <c r="C8742" t="s">
        <v>47</v>
      </c>
      <c r="D8742" t="s">
        <v>38558</v>
      </c>
      <c r="E8742">
        <v>342.8</v>
      </c>
      <c r="F8742">
        <v>59</v>
      </c>
      <c r="G8742" t="s">
        <v>43729</v>
      </c>
      <c r="H8742" t="s">
        <v>10793</v>
      </c>
      <c r="I8742" s="1">
        <v>45137</v>
      </c>
      <c r="J8742" s="1">
        <v>46023</v>
      </c>
      <c r="K8742" t="s">
        <v>38559</v>
      </c>
      <c r="L8742" t="s">
        <v>38560</v>
      </c>
      <c r="M8742" t="s">
        <v>20</v>
      </c>
      <c r="N8742">
        <v>3</v>
      </c>
      <c r="O8742">
        <f>Table1[[#This Row],[Price]]-0.1*Table1[[#This Row],[Price]]</f>
        <v>308.52</v>
      </c>
      <c r="P8742" s="9">
        <f>(Table1[[#This Row],[Expiration Date]]-Table1[[#This Row],[Manufacturing Date]])/365</f>
        <v>2.4273972602739726</v>
      </c>
      <c r="Q8742" t="str">
        <f>IF(Table1[[#This Row],[Expiration Date]]-J8750&gt;12/31/2024,"not expired","expired")</f>
        <v>not expired</v>
      </c>
      <c r="R8742">
        <f>Table1[[#This Row],[Discounted Price]]*0.95</f>
        <v>293.09399999999999</v>
      </c>
      <c r="S8742">
        <f>Table1[[#This Row],[Discounted Price]]*0.9</f>
        <v>277.66800000000001</v>
      </c>
      <c r="T8742">
        <f>Table1[[#This Row],[Discounted Price]]*0.8</f>
        <v>246.816</v>
      </c>
      <c r="U8742">
        <f>Table1[[#This Row],[Price]]*0.52</f>
        <v>178.256</v>
      </c>
      <c r="V8742">
        <f>(Table1[[#This Row],[Price]]-Table1[[#This Row],[Scrap value]])/2</f>
        <v>82.272000000000006</v>
      </c>
    </row>
    <row r="8743" spans="1:22" x14ac:dyDescent="0.25">
      <c r="A8743" t="s">
        <v>38561</v>
      </c>
      <c r="B8743" t="s">
        <v>29</v>
      </c>
      <c r="C8743" t="s">
        <v>47</v>
      </c>
      <c r="D8743" t="s">
        <v>38562</v>
      </c>
      <c r="E8743">
        <v>470.79</v>
      </c>
      <c r="F8743">
        <v>78</v>
      </c>
      <c r="G8743" t="s">
        <v>43728</v>
      </c>
      <c r="H8743" t="s">
        <v>2355</v>
      </c>
      <c r="I8743" s="1">
        <v>45000</v>
      </c>
      <c r="J8743" s="1">
        <v>45658</v>
      </c>
      <c r="K8743" t="s">
        <v>38563</v>
      </c>
      <c r="L8743" t="s">
        <v>38564</v>
      </c>
      <c r="M8743" t="s">
        <v>20</v>
      </c>
      <c r="N8743">
        <v>3</v>
      </c>
      <c r="O8743">
        <f>Table1[[#This Row],[Price]]-0.1*Table1[[#This Row],[Price]]</f>
        <v>423.71100000000001</v>
      </c>
      <c r="P8743" s="9">
        <f>(Table1[[#This Row],[Expiration Date]]-Table1[[#This Row],[Manufacturing Date]])/365</f>
        <v>1.8027397260273972</v>
      </c>
      <c r="Q8743" t="str">
        <f>IF(Table1[[#This Row],[Expiration Date]]-J8751&gt;12/31/2024,"not expired","expired")</f>
        <v>expired</v>
      </c>
      <c r="R8743">
        <f>Table1[[#This Row],[Discounted Price]]*0.95</f>
        <v>402.52544999999998</v>
      </c>
      <c r="S8743">
        <f>Table1[[#This Row],[Discounted Price]]*0.9</f>
        <v>381.3399</v>
      </c>
      <c r="T8743">
        <f>Table1[[#This Row],[Discounted Price]]*0.8</f>
        <v>338.96880000000004</v>
      </c>
      <c r="U8743">
        <f>Table1[[#This Row],[Price]]*0.52</f>
        <v>244.81080000000003</v>
      </c>
      <c r="V8743">
        <f>(Table1[[#This Row],[Price]]-Table1[[#This Row],[Scrap value]])/2</f>
        <v>112.9896</v>
      </c>
    </row>
    <row r="8744" spans="1:22" x14ac:dyDescent="0.25">
      <c r="A8744" t="s">
        <v>38565</v>
      </c>
      <c r="B8744" t="s">
        <v>29</v>
      </c>
      <c r="C8744" t="s">
        <v>47</v>
      </c>
      <c r="D8744" t="s">
        <v>38566</v>
      </c>
      <c r="E8744">
        <v>494.16</v>
      </c>
      <c r="F8744">
        <v>73</v>
      </c>
      <c r="G8744" t="s">
        <v>43730</v>
      </c>
      <c r="H8744" t="s">
        <v>38567</v>
      </c>
      <c r="I8744" s="1">
        <v>45137</v>
      </c>
      <c r="J8744" s="1">
        <v>46023</v>
      </c>
      <c r="K8744" t="s">
        <v>38568</v>
      </c>
      <c r="L8744" t="s">
        <v>38569</v>
      </c>
      <c r="M8744" t="s">
        <v>27</v>
      </c>
      <c r="N8744">
        <v>5</v>
      </c>
      <c r="O8744">
        <f>Table1[[#This Row],[Price]]-0.1*Table1[[#This Row],[Price]]</f>
        <v>444.74400000000003</v>
      </c>
      <c r="P8744" s="9">
        <f>(Table1[[#This Row],[Expiration Date]]-Table1[[#This Row],[Manufacturing Date]])/365</f>
        <v>2.4273972602739726</v>
      </c>
      <c r="Q8744" t="str">
        <f>IF(Table1[[#This Row],[Expiration Date]]-J8752&gt;12/31/2024,"not expired","expired")</f>
        <v>expired</v>
      </c>
      <c r="R8744">
        <f>Table1[[#This Row],[Discounted Price]]*0.95</f>
        <v>422.5068</v>
      </c>
      <c r="S8744">
        <f>Table1[[#This Row],[Discounted Price]]*0.9</f>
        <v>400.26960000000003</v>
      </c>
      <c r="T8744">
        <f>Table1[[#This Row],[Discounted Price]]*0.8</f>
        <v>355.79520000000002</v>
      </c>
      <c r="U8744">
        <f>Table1[[#This Row],[Price]]*0.52</f>
        <v>256.96320000000003</v>
      </c>
      <c r="V8744">
        <f>(Table1[[#This Row],[Price]]-Table1[[#This Row],[Scrap value]])/2</f>
        <v>118.5984</v>
      </c>
    </row>
    <row r="8745" spans="1:22" x14ac:dyDescent="0.25">
      <c r="A8745" t="s">
        <v>38570</v>
      </c>
      <c r="B8745" t="s">
        <v>35</v>
      </c>
      <c r="C8745" t="s">
        <v>47</v>
      </c>
      <c r="D8745" t="s">
        <v>38571</v>
      </c>
      <c r="E8745">
        <v>123.09</v>
      </c>
      <c r="F8745">
        <v>47</v>
      </c>
      <c r="G8745" t="s">
        <v>43729</v>
      </c>
      <c r="H8745" t="s">
        <v>6192</v>
      </c>
      <c r="I8745" s="1">
        <v>45000</v>
      </c>
      <c r="J8745" s="1">
        <v>45292</v>
      </c>
      <c r="K8745" t="s">
        <v>38572</v>
      </c>
      <c r="L8745" t="s">
        <v>38573</v>
      </c>
      <c r="M8745" t="s">
        <v>45</v>
      </c>
      <c r="N8745">
        <v>5</v>
      </c>
      <c r="O8745">
        <f>Table1[[#This Row],[Price]]-0.1*Table1[[#This Row],[Price]]</f>
        <v>110.78100000000001</v>
      </c>
      <c r="P8745" s="9">
        <f>(Table1[[#This Row],[Expiration Date]]-Table1[[#This Row],[Manufacturing Date]])/365</f>
        <v>0.8</v>
      </c>
      <c r="Q8745" t="str">
        <f>IF(Table1[[#This Row],[Expiration Date]]-J8753&gt;12/31/2024,"not expired","expired")</f>
        <v>expired</v>
      </c>
      <c r="R8745">
        <f>Table1[[#This Row],[Discounted Price]]*0.95</f>
        <v>105.24195</v>
      </c>
      <c r="S8745">
        <f>Table1[[#This Row],[Discounted Price]]*0.9</f>
        <v>99.702900000000014</v>
      </c>
      <c r="T8745">
        <f>Table1[[#This Row],[Discounted Price]]*0.8</f>
        <v>88.624800000000008</v>
      </c>
      <c r="U8745">
        <f>Table1[[#This Row],[Price]]*0.52</f>
        <v>64.006799999999998</v>
      </c>
      <c r="V8745">
        <f>(Table1[[#This Row],[Price]]-Table1[[#This Row],[Scrap value]])/2</f>
        <v>29.541600000000003</v>
      </c>
    </row>
    <row r="8746" spans="1:22" x14ac:dyDescent="0.25">
      <c r="A8746" t="s">
        <v>38574</v>
      </c>
      <c r="B8746" t="s">
        <v>15</v>
      </c>
      <c r="C8746" t="s">
        <v>47</v>
      </c>
      <c r="D8746" t="s">
        <v>38575</v>
      </c>
      <c r="E8746">
        <v>47.08</v>
      </c>
      <c r="F8746">
        <v>3</v>
      </c>
      <c r="G8746" t="s">
        <v>43729</v>
      </c>
      <c r="H8746" t="s">
        <v>3226</v>
      </c>
      <c r="I8746" s="1">
        <v>44927</v>
      </c>
      <c r="J8746" s="1">
        <v>45292</v>
      </c>
      <c r="K8746" t="s">
        <v>38576</v>
      </c>
      <c r="L8746" t="s">
        <v>38577</v>
      </c>
      <c r="M8746" t="s">
        <v>27</v>
      </c>
      <c r="N8746">
        <v>3</v>
      </c>
      <c r="O8746">
        <f>Table1[[#This Row],[Price]]-0.1*Table1[[#This Row],[Price]]</f>
        <v>42.372</v>
      </c>
      <c r="P8746" s="9">
        <f>(Table1[[#This Row],[Expiration Date]]-Table1[[#This Row],[Manufacturing Date]])/365</f>
        <v>1</v>
      </c>
      <c r="Q8746" t="str">
        <f>IF(Table1[[#This Row],[Expiration Date]]-J8754&gt;12/31/2024,"not expired","expired")</f>
        <v>expired</v>
      </c>
      <c r="R8746">
        <f>Table1[[#This Row],[Discounted Price]]*0.95</f>
        <v>40.253399999999999</v>
      </c>
      <c r="S8746">
        <f>Table1[[#This Row],[Discounted Price]]*0.9</f>
        <v>38.134799999999998</v>
      </c>
      <c r="T8746">
        <f>Table1[[#This Row],[Discounted Price]]*0.8</f>
        <v>33.897600000000004</v>
      </c>
      <c r="U8746">
        <f>Table1[[#This Row],[Price]]*0.52</f>
        <v>24.4816</v>
      </c>
      <c r="V8746">
        <f>(Table1[[#This Row],[Price]]-Table1[[#This Row],[Scrap value]])/2</f>
        <v>11.299199999999999</v>
      </c>
    </row>
    <row r="8747" spans="1:22" x14ac:dyDescent="0.25">
      <c r="A8747" t="s">
        <v>38578</v>
      </c>
      <c r="B8747" t="s">
        <v>29</v>
      </c>
      <c r="C8747" t="s">
        <v>47</v>
      </c>
      <c r="D8747" t="s">
        <v>38579</v>
      </c>
      <c r="E8747">
        <v>90.55</v>
      </c>
      <c r="F8747">
        <v>12</v>
      </c>
      <c r="G8747" t="s">
        <v>43728</v>
      </c>
      <c r="H8747" t="s">
        <v>25334</v>
      </c>
      <c r="I8747" s="1">
        <v>44927</v>
      </c>
      <c r="J8747" s="1">
        <v>46023</v>
      </c>
      <c r="K8747" t="s">
        <v>38580</v>
      </c>
      <c r="L8747" t="s">
        <v>38581</v>
      </c>
      <c r="M8747" t="s">
        <v>20</v>
      </c>
      <c r="N8747">
        <v>2</v>
      </c>
      <c r="O8747">
        <f>Table1[[#This Row],[Price]]-0.1*Table1[[#This Row],[Price]]</f>
        <v>81.495000000000005</v>
      </c>
      <c r="P8747" s="9">
        <f>(Table1[[#This Row],[Expiration Date]]-Table1[[#This Row],[Manufacturing Date]])/365</f>
        <v>3.0027397260273974</v>
      </c>
      <c r="Q8747" t="str">
        <f>IF(Table1[[#This Row],[Expiration Date]]-J8755&gt;12/31/2024,"not expired","expired")</f>
        <v>not expired</v>
      </c>
      <c r="R8747">
        <f>Table1[[#This Row],[Discounted Price]]*0.95</f>
        <v>77.420249999999996</v>
      </c>
      <c r="S8747">
        <f>Table1[[#This Row],[Discounted Price]]*0.9</f>
        <v>73.345500000000001</v>
      </c>
      <c r="T8747">
        <f>Table1[[#This Row],[Discounted Price]]*0.8</f>
        <v>65.196000000000012</v>
      </c>
      <c r="U8747">
        <f>Table1[[#This Row],[Price]]*0.52</f>
        <v>47.085999999999999</v>
      </c>
      <c r="V8747">
        <f>(Table1[[#This Row],[Price]]-Table1[[#This Row],[Scrap value]])/2</f>
        <v>21.731999999999999</v>
      </c>
    </row>
    <row r="8748" spans="1:22" x14ac:dyDescent="0.25">
      <c r="A8748" t="s">
        <v>38582</v>
      </c>
      <c r="B8748" t="s">
        <v>29</v>
      </c>
      <c r="C8748" t="s">
        <v>47</v>
      </c>
      <c r="D8748" t="s">
        <v>38583</v>
      </c>
      <c r="E8748">
        <v>140.33000000000001</v>
      </c>
      <c r="F8748">
        <v>68</v>
      </c>
      <c r="G8748" t="s">
        <v>43728</v>
      </c>
      <c r="H8748" t="s">
        <v>3887</v>
      </c>
      <c r="I8748" s="1">
        <v>45137</v>
      </c>
      <c r="J8748" s="1">
        <v>45292</v>
      </c>
      <c r="K8748" t="s">
        <v>38584</v>
      </c>
      <c r="L8748" t="s">
        <v>38585</v>
      </c>
      <c r="M8748" t="s">
        <v>45</v>
      </c>
      <c r="N8748">
        <v>1</v>
      </c>
      <c r="O8748">
        <f>Table1[[#This Row],[Price]]-0.1*Table1[[#This Row],[Price]]</f>
        <v>126.29700000000001</v>
      </c>
      <c r="P8748" s="9">
        <f>(Table1[[#This Row],[Expiration Date]]-Table1[[#This Row],[Manufacturing Date]])/365</f>
        <v>0.42465753424657532</v>
      </c>
      <c r="Q8748" t="str">
        <f>IF(Table1[[#This Row],[Expiration Date]]-J8756&gt;12/31/2024,"not expired","expired")</f>
        <v>expired</v>
      </c>
      <c r="R8748">
        <f>Table1[[#This Row],[Discounted Price]]*0.95</f>
        <v>119.98215</v>
      </c>
      <c r="S8748">
        <f>Table1[[#This Row],[Discounted Price]]*0.9</f>
        <v>113.66730000000001</v>
      </c>
      <c r="T8748">
        <f>Table1[[#This Row],[Discounted Price]]*0.8</f>
        <v>101.03760000000001</v>
      </c>
      <c r="U8748">
        <f>Table1[[#This Row],[Price]]*0.52</f>
        <v>72.971600000000009</v>
      </c>
      <c r="V8748">
        <f>(Table1[[#This Row],[Price]]-Table1[[#This Row],[Scrap value]])/2</f>
        <v>33.679200000000002</v>
      </c>
    </row>
    <row r="8749" spans="1:22" x14ac:dyDescent="0.25">
      <c r="A8749" t="s">
        <v>38586</v>
      </c>
      <c r="B8749" t="s">
        <v>15</v>
      </c>
      <c r="C8749" t="s">
        <v>47</v>
      </c>
      <c r="D8749" t="s">
        <v>38587</v>
      </c>
      <c r="E8749">
        <v>217.42</v>
      </c>
      <c r="F8749">
        <v>14</v>
      </c>
      <c r="G8749" t="s">
        <v>43729</v>
      </c>
      <c r="H8749" t="s">
        <v>21253</v>
      </c>
      <c r="I8749" s="1">
        <v>44927</v>
      </c>
      <c r="J8749" s="1">
        <v>46023</v>
      </c>
      <c r="K8749" t="s">
        <v>38588</v>
      </c>
      <c r="L8749" t="s">
        <v>38589</v>
      </c>
      <c r="M8749" t="s">
        <v>27</v>
      </c>
      <c r="N8749">
        <v>1</v>
      </c>
      <c r="O8749">
        <f>Table1[[#This Row],[Price]]-0.1*Table1[[#This Row],[Price]]</f>
        <v>195.678</v>
      </c>
      <c r="P8749" s="9">
        <f>(Table1[[#This Row],[Expiration Date]]-Table1[[#This Row],[Manufacturing Date]])/365</f>
        <v>3.0027397260273974</v>
      </c>
      <c r="Q8749" t="str">
        <f>IF(Table1[[#This Row],[Expiration Date]]-J8757&gt;12/31/2024,"not expired","expired")</f>
        <v>not expired</v>
      </c>
      <c r="R8749">
        <f>Table1[[#This Row],[Discounted Price]]*0.95</f>
        <v>185.89409999999998</v>
      </c>
      <c r="S8749">
        <f>Table1[[#This Row],[Discounted Price]]*0.9</f>
        <v>176.11019999999999</v>
      </c>
      <c r="T8749">
        <f>Table1[[#This Row],[Discounted Price]]*0.8</f>
        <v>156.54240000000001</v>
      </c>
      <c r="U8749">
        <f>Table1[[#This Row],[Price]]*0.52</f>
        <v>113.05839999999999</v>
      </c>
      <c r="V8749">
        <f>(Table1[[#This Row],[Price]]-Table1[[#This Row],[Scrap value]])/2</f>
        <v>52.180799999999998</v>
      </c>
    </row>
    <row r="8750" spans="1:22" x14ac:dyDescent="0.25">
      <c r="A8750" t="s">
        <v>38590</v>
      </c>
      <c r="B8750" t="s">
        <v>35</v>
      </c>
      <c r="C8750" t="s">
        <v>47</v>
      </c>
      <c r="D8750" t="s">
        <v>38591</v>
      </c>
      <c r="E8750">
        <v>425.98</v>
      </c>
      <c r="F8750">
        <v>73</v>
      </c>
      <c r="G8750" t="s">
        <v>43730</v>
      </c>
      <c r="H8750" t="s">
        <v>38592</v>
      </c>
      <c r="I8750" s="1">
        <v>45000</v>
      </c>
      <c r="J8750" s="1">
        <v>45292</v>
      </c>
      <c r="K8750" t="s">
        <v>38593</v>
      </c>
      <c r="L8750" t="s">
        <v>38594</v>
      </c>
      <c r="M8750" t="s">
        <v>20</v>
      </c>
      <c r="N8750">
        <v>2</v>
      </c>
      <c r="O8750">
        <f>Table1[[#This Row],[Price]]-0.1*Table1[[#This Row],[Price]]</f>
        <v>383.38200000000001</v>
      </c>
      <c r="P8750" s="9">
        <f>(Table1[[#This Row],[Expiration Date]]-Table1[[#This Row],[Manufacturing Date]])/365</f>
        <v>0.8</v>
      </c>
      <c r="Q8750" t="str">
        <f>IF(Table1[[#This Row],[Expiration Date]]-J8758&gt;12/31/2024,"not expired","expired")</f>
        <v>expired</v>
      </c>
      <c r="R8750">
        <f>Table1[[#This Row],[Discounted Price]]*0.95</f>
        <v>364.21289999999999</v>
      </c>
      <c r="S8750">
        <f>Table1[[#This Row],[Discounted Price]]*0.9</f>
        <v>345.04380000000003</v>
      </c>
      <c r="T8750">
        <f>Table1[[#This Row],[Discounted Price]]*0.8</f>
        <v>306.7056</v>
      </c>
      <c r="U8750">
        <f>Table1[[#This Row],[Price]]*0.52</f>
        <v>221.50960000000001</v>
      </c>
      <c r="V8750">
        <f>(Table1[[#This Row],[Price]]-Table1[[#This Row],[Scrap value]])/2</f>
        <v>102.23520000000001</v>
      </c>
    </row>
    <row r="8751" spans="1:22" x14ac:dyDescent="0.25">
      <c r="A8751" t="s">
        <v>38595</v>
      </c>
      <c r="B8751" t="s">
        <v>35</v>
      </c>
      <c r="C8751" t="s">
        <v>47</v>
      </c>
      <c r="D8751" t="s">
        <v>38596</v>
      </c>
      <c r="E8751">
        <v>156.08000000000001</v>
      </c>
      <c r="F8751">
        <v>92</v>
      </c>
      <c r="G8751" t="s">
        <v>43730</v>
      </c>
      <c r="H8751" t="s">
        <v>13253</v>
      </c>
      <c r="I8751" s="1">
        <v>45000</v>
      </c>
      <c r="J8751" s="1">
        <v>45658</v>
      </c>
      <c r="K8751" t="s">
        <v>38597</v>
      </c>
      <c r="L8751" t="s">
        <v>38598</v>
      </c>
      <c r="M8751" t="s">
        <v>45</v>
      </c>
      <c r="N8751">
        <v>5</v>
      </c>
      <c r="O8751">
        <f>Table1[[#This Row],[Price]]-0.1*Table1[[#This Row],[Price]]</f>
        <v>140.47200000000001</v>
      </c>
      <c r="P8751" s="9">
        <f>(Table1[[#This Row],[Expiration Date]]-Table1[[#This Row],[Manufacturing Date]])/365</f>
        <v>1.8027397260273972</v>
      </c>
      <c r="Q8751" t="str">
        <f>IF(Table1[[#This Row],[Expiration Date]]-J8759&gt;12/31/2024,"not expired","expired")</f>
        <v>not expired</v>
      </c>
      <c r="R8751">
        <f>Table1[[#This Row],[Discounted Price]]*0.95</f>
        <v>133.44839999999999</v>
      </c>
      <c r="S8751">
        <f>Table1[[#This Row],[Discounted Price]]*0.9</f>
        <v>126.4248</v>
      </c>
      <c r="T8751">
        <f>Table1[[#This Row],[Discounted Price]]*0.8</f>
        <v>112.37760000000002</v>
      </c>
      <c r="U8751">
        <f>Table1[[#This Row],[Price]]*0.52</f>
        <v>81.161600000000007</v>
      </c>
      <c r="V8751">
        <f>(Table1[[#This Row],[Price]]-Table1[[#This Row],[Scrap value]])/2</f>
        <v>37.459200000000003</v>
      </c>
    </row>
    <row r="8752" spans="1:22" x14ac:dyDescent="0.25">
      <c r="A8752" t="s">
        <v>38599</v>
      </c>
      <c r="B8752" t="s">
        <v>15</v>
      </c>
      <c r="C8752" t="s">
        <v>47</v>
      </c>
      <c r="D8752" t="s">
        <v>38600</v>
      </c>
      <c r="E8752">
        <v>38.26</v>
      </c>
      <c r="F8752">
        <v>97</v>
      </c>
      <c r="G8752" t="s">
        <v>43728</v>
      </c>
      <c r="H8752" t="s">
        <v>7037</v>
      </c>
      <c r="I8752" s="1">
        <v>45000</v>
      </c>
      <c r="J8752" s="1">
        <v>46023</v>
      </c>
      <c r="K8752" t="s">
        <v>38601</v>
      </c>
      <c r="L8752" t="s">
        <v>38602</v>
      </c>
      <c r="M8752" t="s">
        <v>27</v>
      </c>
      <c r="N8752">
        <v>3</v>
      </c>
      <c r="O8752">
        <f>Table1[[#This Row],[Price]]-0.1*Table1[[#This Row],[Price]]</f>
        <v>34.433999999999997</v>
      </c>
      <c r="P8752" s="9">
        <f>(Table1[[#This Row],[Expiration Date]]-Table1[[#This Row],[Manufacturing Date]])/365</f>
        <v>2.8027397260273972</v>
      </c>
      <c r="Q8752" t="str">
        <f>IF(Table1[[#This Row],[Expiration Date]]-J8760&gt;12/31/2024,"not expired","expired")</f>
        <v>not expired</v>
      </c>
      <c r="R8752">
        <f>Table1[[#This Row],[Discounted Price]]*0.95</f>
        <v>32.712299999999999</v>
      </c>
      <c r="S8752">
        <f>Table1[[#This Row],[Discounted Price]]*0.9</f>
        <v>30.990599999999997</v>
      </c>
      <c r="T8752">
        <f>Table1[[#This Row],[Discounted Price]]*0.8</f>
        <v>27.5472</v>
      </c>
      <c r="U8752">
        <f>Table1[[#This Row],[Price]]*0.52</f>
        <v>19.895199999999999</v>
      </c>
      <c r="V8752">
        <f>(Table1[[#This Row],[Price]]-Table1[[#This Row],[Scrap value]])/2</f>
        <v>9.1823999999999995</v>
      </c>
    </row>
    <row r="8753" spans="1:22" x14ac:dyDescent="0.25">
      <c r="A8753" t="s">
        <v>38603</v>
      </c>
      <c r="B8753" t="s">
        <v>29</v>
      </c>
      <c r="C8753" t="s">
        <v>47</v>
      </c>
      <c r="D8753" t="s">
        <v>38604</v>
      </c>
      <c r="E8753">
        <v>167.13</v>
      </c>
      <c r="F8753">
        <v>34</v>
      </c>
      <c r="G8753" t="s">
        <v>43728</v>
      </c>
      <c r="H8753" t="s">
        <v>6909</v>
      </c>
      <c r="I8753" s="1">
        <v>45137</v>
      </c>
      <c r="J8753" s="1">
        <v>46023</v>
      </c>
      <c r="K8753" t="s">
        <v>38605</v>
      </c>
      <c r="L8753" t="s">
        <v>38606</v>
      </c>
      <c r="M8753" t="s">
        <v>27</v>
      </c>
      <c r="N8753">
        <v>5</v>
      </c>
      <c r="O8753">
        <f>Table1[[#This Row],[Price]]-0.1*Table1[[#This Row],[Price]]</f>
        <v>150.417</v>
      </c>
      <c r="P8753" s="9">
        <f>(Table1[[#This Row],[Expiration Date]]-Table1[[#This Row],[Manufacturing Date]])/365</f>
        <v>2.4273972602739726</v>
      </c>
      <c r="Q8753" t="str">
        <f>IF(Table1[[#This Row],[Expiration Date]]-J8761&gt;12/31/2024,"not expired","expired")</f>
        <v>not expired</v>
      </c>
      <c r="R8753">
        <f>Table1[[#This Row],[Discounted Price]]*0.95</f>
        <v>142.89615000000001</v>
      </c>
      <c r="S8753">
        <f>Table1[[#This Row],[Discounted Price]]*0.9</f>
        <v>135.37530000000001</v>
      </c>
      <c r="T8753">
        <f>Table1[[#This Row],[Discounted Price]]*0.8</f>
        <v>120.3336</v>
      </c>
      <c r="U8753">
        <f>Table1[[#This Row],[Price]]*0.52</f>
        <v>86.907600000000002</v>
      </c>
      <c r="V8753">
        <f>(Table1[[#This Row],[Price]]-Table1[[#This Row],[Scrap value]])/2</f>
        <v>40.111199999999997</v>
      </c>
    </row>
    <row r="8754" spans="1:22" x14ac:dyDescent="0.25">
      <c r="A8754" t="s">
        <v>38607</v>
      </c>
      <c r="B8754" t="s">
        <v>15</v>
      </c>
      <c r="C8754" t="s">
        <v>47</v>
      </c>
      <c r="D8754" t="s">
        <v>38608</v>
      </c>
      <c r="E8754">
        <v>223.69</v>
      </c>
      <c r="F8754">
        <v>60</v>
      </c>
      <c r="G8754" t="s">
        <v>43730</v>
      </c>
      <c r="H8754" t="s">
        <v>9639</v>
      </c>
      <c r="I8754" s="1">
        <v>45137</v>
      </c>
      <c r="J8754" s="1">
        <v>45658</v>
      </c>
      <c r="K8754" t="s">
        <v>38609</v>
      </c>
      <c r="L8754" t="s">
        <v>38610</v>
      </c>
      <c r="M8754" t="s">
        <v>27</v>
      </c>
      <c r="N8754">
        <v>5</v>
      </c>
      <c r="O8754">
        <f>Table1[[#This Row],[Price]]-0.1*Table1[[#This Row],[Price]]</f>
        <v>201.321</v>
      </c>
      <c r="P8754" s="9">
        <f>(Table1[[#This Row],[Expiration Date]]-Table1[[#This Row],[Manufacturing Date]])/365</f>
        <v>1.4273972602739726</v>
      </c>
      <c r="Q8754" t="str">
        <f>IF(Table1[[#This Row],[Expiration Date]]-J8762&gt;12/31/2024,"not expired","expired")</f>
        <v>expired</v>
      </c>
      <c r="R8754">
        <f>Table1[[#This Row],[Discounted Price]]*0.95</f>
        <v>191.25494999999998</v>
      </c>
      <c r="S8754">
        <f>Table1[[#This Row],[Discounted Price]]*0.9</f>
        <v>181.18889999999999</v>
      </c>
      <c r="T8754">
        <f>Table1[[#This Row],[Discounted Price]]*0.8</f>
        <v>161.05680000000001</v>
      </c>
      <c r="U8754">
        <f>Table1[[#This Row],[Price]]*0.52</f>
        <v>116.3188</v>
      </c>
      <c r="V8754">
        <f>(Table1[[#This Row],[Price]]-Table1[[#This Row],[Scrap value]])/2</f>
        <v>53.685600000000001</v>
      </c>
    </row>
    <row r="8755" spans="1:22" x14ac:dyDescent="0.25">
      <c r="A8755" t="s">
        <v>38611</v>
      </c>
      <c r="B8755" t="s">
        <v>22</v>
      </c>
      <c r="C8755" t="s">
        <v>47</v>
      </c>
      <c r="D8755" t="s">
        <v>38612</v>
      </c>
      <c r="E8755">
        <v>381.84</v>
      </c>
      <c r="F8755">
        <v>61</v>
      </c>
      <c r="G8755" t="s">
        <v>43730</v>
      </c>
      <c r="H8755" t="s">
        <v>38613</v>
      </c>
      <c r="I8755" s="1">
        <v>45137</v>
      </c>
      <c r="J8755" s="1">
        <v>45292</v>
      </c>
      <c r="K8755" t="s">
        <v>38614</v>
      </c>
      <c r="L8755" t="s">
        <v>38615</v>
      </c>
      <c r="M8755" t="s">
        <v>45</v>
      </c>
      <c r="N8755">
        <v>5</v>
      </c>
      <c r="O8755">
        <f>Table1[[#This Row],[Price]]-0.1*Table1[[#This Row],[Price]]</f>
        <v>343.65599999999995</v>
      </c>
      <c r="P8755" s="9">
        <f>(Table1[[#This Row],[Expiration Date]]-Table1[[#This Row],[Manufacturing Date]])/365</f>
        <v>0.42465753424657532</v>
      </c>
      <c r="Q8755" t="str">
        <f>IF(Table1[[#This Row],[Expiration Date]]-J8763&gt;12/31/2024,"not expired","expired")</f>
        <v>expired</v>
      </c>
      <c r="R8755">
        <f>Table1[[#This Row],[Discounted Price]]*0.95</f>
        <v>326.47319999999996</v>
      </c>
      <c r="S8755">
        <f>Table1[[#This Row],[Discounted Price]]*0.9</f>
        <v>309.29039999999998</v>
      </c>
      <c r="T8755">
        <f>Table1[[#This Row],[Discounted Price]]*0.8</f>
        <v>274.92479999999995</v>
      </c>
      <c r="U8755">
        <f>Table1[[#This Row],[Price]]*0.52</f>
        <v>198.55679999999998</v>
      </c>
      <c r="V8755">
        <f>(Table1[[#This Row],[Price]]-Table1[[#This Row],[Scrap value]])/2</f>
        <v>91.641599999999997</v>
      </c>
    </row>
    <row r="8756" spans="1:22" x14ac:dyDescent="0.25">
      <c r="A8756" t="s">
        <v>38616</v>
      </c>
      <c r="B8756" t="s">
        <v>29</v>
      </c>
      <c r="C8756" t="s">
        <v>47</v>
      </c>
      <c r="D8756" t="s">
        <v>38617</v>
      </c>
      <c r="E8756">
        <v>275.25</v>
      </c>
      <c r="F8756">
        <v>43</v>
      </c>
      <c r="G8756" t="s">
        <v>43729</v>
      </c>
      <c r="H8756" t="s">
        <v>18820</v>
      </c>
      <c r="I8756" s="1">
        <v>45137</v>
      </c>
      <c r="J8756" s="1">
        <v>45658</v>
      </c>
      <c r="K8756" t="s">
        <v>38618</v>
      </c>
      <c r="L8756" t="s">
        <v>38619</v>
      </c>
      <c r="M8756" t="s">
        <v>27</v>
      </c>
      <c r="N8756">
        <v>5</v>
      </c>
      <c r="O8756">
        <f>Table1[[#This Row],[Price]]-0.1*Table1[[#This Row],[Price]]</f>
        <v>247.72499999999999</v>
      </c>
      <c r="P8756" s="9">
        <f>(Table1[[#This Row],[Expiration Date]]-Table1[[#This Row],[Manufacturing Date]])/365</f>
        <v>1.4273972602739726</v>
      </c>
      <c r="Q8756" t="str">
        <f>IF(Table1[[#This Row],[Expiration Date]]-J8764&gt;12/31/2024,"not expired","expired")</f>
        <v>expired</v>
      </c>
      <c r="R8756">
        <f>Table1[[#This Row],[Discounted Price]]*0.95</f>
        <v>235.33874999999998</v>
      </c>
      <c r="S8756">
        <f>Table1[[#This Row],[Discounted Price]]*0.9</f>
        <v>222.95249999999999</v>
      </c>
      <c r="T8756">
        <f>Table1[[#This Row],[Discounted Price]]*0.8</f>
        <v>198.18</v>
      </c>
      <c r="U8756">
        <f>Table1[[#This Row],[Price]]*0.52</f>
        <v>143.13</v>
      </c>
      <c r="V8756">
        <f>(Table1[[#This Row],[Price]]-Table1[[#This Row],[Scrap value]])/2</f>
        <v>66.06</v>
      </c>
    </row>
    <row r="8757" spans="1:22" x14ac:dyDescent="0.25">
      <c r="A8757" t="s">
        <v>38620</v>
      </c>
      <c r="B8757" t="s">
        <v>15</v>
      </c>
      <c r="C8757" t="s">
        <v>47</v>
      </c>
      <c r="D8757" t="s">
        <v>38621</v>
      </c>
      <c r="E8757">
        <v>226.41</v>
      </c>
      <c r="F8757">
        <v>90</v>
      </c>
      <c r="G8757" t="s">
        <v>43730</v>
      </c>
      <c r="H8757" t="s">
        <v>1884</v>
      </c>
      <c r="I8757" s="1">
        <v>45137</v>
      </c>
      <c r="J8757" s="1">
        <v>45658</v>
      </c>
      <c r="K8757" t="s">
        <v>38622</v>
      </c>
      <c r="L8757" t="s">
        <v>38623</v>
      </c>
      <c r="M8757" t="s">
        <v>45</v>
      </c>
      <c r="N8757">
        <v>3</v>
      </c>
      <c r="O8757">
        <f>Table1[[#This Row],[Price]]-0.1*Table1[[#This Row],[Price]]</f>
        <v>203.76900000000001</v>
      </c>
      <c r="P8757" s="9">
        <f>(Table1[[#This Row],[Expiration Date]]-Table1[[#This Row],[Manufacturing Date]])/365</f>
        <v>1.4273972602739726</v>
      </c>
      <c r="Q8757" t="str">
        <f>IF(Table1[[#This Row],[Expiration Date]]-J8765&gt;12/31/2024,"not expired","expired")</f>
        <v>expired</v>
      </c>
      <c r="R8757">
        <f>Table1[[#This Row],[Discounted Price]]*0.95</f>
        <v>193.58054999999999</v>
      </c>
      <c r="S8757">
        <f>Table1[[#This Row],[Discounted Price]]*0.9</f>
        <v>183.3921</v>
      </c>
      <c r="T8757">
        <f>Table1[[#This Row],[Discounted Price]]*0.8</f>
        <v>163.01520000000002</v>
      </c>
      <c r="U8757">
        <f>Table1[[#This Row],[Price]]*0.52</f>
        <v>117.7332</v>
      </c>
      <c r="V8757">
        <f>(Table1[[#This Row],[Price]]-Table1[[#This Row],[Scrap value]])/2</f>
        <v>54.3384</v>
      </c>
    </row>
    <row r="8758" spans="1:22" x14ac:dyDescent="0.25">
      <c r="A8758" t="s">
        <v>38624</v>
      </c>
      <c r="B8758" t="s">
        <v>15</v>
      </c>
      <c r="C8758" t="s">
        <v>47</v>
      </c>
      <c r="D8758" t="s">
        <v>38625</v>
      </c>
      <c r="E8758">
        <v>489.07</v>
      </c>
      <c r="F8758">
        <v>74</v>
      </c>
      <c r="G8758" t="s">
        <v>43728</v>
      </c>
      <c r="H8758" t="s">
        <v>15560</v>
      </c>
      <c r="I8758" s="1">
        <v>45000</v>
      </c>
      <c r="J8758" s="1">
        <v>45658</v>
      </c>
      <c r="K8758" t="s">
        <v>38626</v>
      </c>
      <c r="L8758" t="s">
        <v>38627</v>
      </c>
      <c r="M8758" t="s">
        <v>45</v>
      </c>
      <c r="N8758">
        <v>2</v>
      </c>
      <c r="O8758">
        <f>Table1[[#This Row],[Price]]-0.1*Table1[[#This Row],[Price]]</f>
        <v>440.16300000000001</v>
      </c>
      <c r="P8758" s="9">
        <f>(Table1[[#This Row],[Expiration Date]]-Table1[[#This Row],[Manufacturing Date]])/365</f>
        <v>1.8027397260273972</v>
      </c>
      <c r="Q8758" t="str">
        <f>IF(Table1[[#This Row],[Expiration Date]]-J8766&gt;12/31/2024,"not expired","expired")</f>
        <v>expired</v>
      </c>
      <c r="R8758">
        <f>Table1[[#This Row],[Discounted Price]]*0.95</f>
        <v>418.15485000000001</v>
      </c>
      <c r="S8758">
        <f>Table1[[#This Row],[Discounted Price]]*0.9</f>
        <v>396.14670000000001</v>
      </c>
      <c r="T8758">
        <f>Table1[[#This Row],[Discounted Price]]*0.8</f>
        <v>352.13040000000001</v>
      </c>
      <c r="U8758">
        <f>Table1[[#This Row],[Price]]*0.52</f>
        <v>254.31640000000002</v>
      </c>
      <c r="V8758">
        <f>(Table1[[#This Row],[Price]]-Table1[[#This Row],[Scrap value]])/2</f>
        <v>117.37679999999999</v>
      </c>
    </row>
    <row r="8759" spans="1:22" x14ac:dyDescent="0.25">
      <c r="A8759" t="s">
        <v>38628</v>
      </c>
      <c r="B8759" t="s">
        <v>22</v>
      </c>
      <c r="C8759" t="s">
        <v>47</v>
      </c>
      <c r="D8759" t="s">
        <v>38629</v>
      </c>
      <c r="E8759">
        <v>234.31</v>
      </c>
      <c r="F8759">
        <v>54</v>
      </c>
      <c r="G8759" t="s">
        <v>43728</v>
      </c>
      <c r="H8759" t="s">
        <v>4701</v>
      </c>
      <c r="I8759" s="1">
        <v>45000</v>
      </c>
      <c r="J8759" s="1">
        <v>45292</v>
      </c>
      <c r="K8759" t="s">
        <v>38630</v>
      </c>
      <c r="L8759" t="s">
        <v>38631</v>
      </c>
      <c r="M8759" t="s">
        <v>45</v>
      </c>
      <c r="N8759">
        <v>5</v>
      </c>
      <c r="O8759">
        <f>Table1[[#This Row],[Price]]-0.1*Table1[[#This Row],[Price]]</f>
        <v>210.87899999999999</v>
      </c>
      <c r="P8759" s="9">
        <f>(Table1[[#This Row],[Expiration Date]]-Table1[[#This Row],[Manufacturing Date]])/365</f>
        <v>0.8</v>
      </c>
      <c r="Q8759" t="str">
        <f>IF(Table1[[#This Row],[Expiration Date]]-J8767&gt;12/31/2024,"not expired","expired")</f>
        <v>expired</v>
      </c>
      <c r="R8759">
        <f>Table1[[#This Row],[Discounted Price]]*0.95</f>
        <v>200.33505</v>
      </c>
      <c r="S8759">
        <f>Table1[[#This Row],[Discounted Price]]*0.9</f>
        <v>189.7911</v>
      </c>
      <c r="T8759">
        <f>Table1[[#This Row],[Discounted Price]]*0.8</f>
        <v>168.70320000000001</v>
      </c>
      <c r="U8759">
        <f>Table1[[#This Row],[Price]]*0.52</f>
        <v>121.8412</v>
      </c>
      <c r="V8759">
        <f>(Table1[[#This Row],[Price]]-Table1[[#This Row],[Scrap value]])/2</f>
        <v>56.234400000000001</v>
      </c>
    </row>
    <row r="8760" spans="1:22" x14ac:dyDescent="0.25">
      <c r="A8760" t="s">
        <v>38632</v>
      </c>
      <c r="B8760" t="s">
        <v>15</v>
      </c>
      <c r="C8760" t="s">
        <v>47</v>
      </c>
      <c r="D8760" t="s">
        <v>38633</v>
      </c>
      <c r="E8760">
        <v>371.72</v>
      </c>
      <c r="F8760">
        <v>53</v>
      </c>
      <c r="G8760" t="s">
        <v>43729</v>
      </c>
      <c r="H8760" t="s">
        <v>36990</v>
      </c>
      <c r="I8760" s="1">
        <v>45137</v>
      </c>
      <c r="J8760" s="1">
        <v>45292</v>
      </c>
      <c r="K8760" t="s">
        <v>38634</v>
      </c>
      <c r="L8760" t="s">
        <v>38635</v>
      </c>
      <c r="M8760" t="s">
        <v>20</v>
      </c>
      <c r="N8760">
        <v>3</v>
      </c>
      <c r="O8760">
        <f>Table1[[#This Row],[Price]]-0.1*Table1[[#This Row],[Price]]</f>
        <v>334.548</v>
      </c>
      <c r="P8760" s="9">
        <f>(Table1[[#This Row],[Expiration Date]]-Table1[[#This Row],[Manufacturing Date]])/365</f>
        <v>0.42465753424657532</v>
      </c>
      <c r="Q8760" t="str">
        <f>IF(Table1[[#This Row],[Expiration Date]]-J8768&gt;12/31/2024,"not expired","expired")</f>
        <v>expired</v>
      </c>
      <c r="R8760">
        <f>Table1[[#This Row],[Discounted Price]]*0.95</f>
        <v>317.82060000000001</v>
      </c>
      <c r="S8760">
        <f>Table1[[#This Row],[Discounted Price]]*0.9</f>
        <v>301.09320000000002</v>
      </c>
      <c r="T8760">
        <f>Table1[[#This Row],[Discounted Price]]*0.8</f>
        <v>267.63839999999999</v>
      </c>
      <c r="U8760">
        <f>Table1[[#This Row],[Price]]*0.52</f>
        <v>193.29440000000002</v>
      </c>
      <c r="V8760">
        <f>(Table1[[#This Row],[Price]]-Table1[[#This Row],[Scrap value]])/2</f>
        <v>89.212800000000001</v>
      </c>
    </row>
    <row r="8761" spans="1:22" x14ac:dyDescent="0.25">
      <c r="A8761" t="s">
        <v>38636</v>
      </c>
      <c r="B8761" t="s">
        <v>22</v>
      </c>
      <c r="C8761" t="s">
        <v>47</v>
      </c>
      <c r="D8761" t="s">
        <v>38637</v>
      </c>
      <c r="E8761">
        <v>218.33</v>
      </c>
      <c r="F8761">
        <v>20</v>
      </c>
      <c r="G8761" t="s">
        <v>43729</v>
      </c>
      <c r="H8761" t="s">
        <v>7385</v>
      </c>
      <c r="I8761" s="1">
        <v>45137</v>
      </c>
      <c r="J8761" s="1">
        <v>45658</v>
      </c>
      <c r="K8761" t="s">
        <v>38638</v>
      </c>
      <c r="L8761" t="s">
        <v>38639</v>
      </c>
      <c r="M8761" t="s">
        <v>27</v>
      </c>
      <c r="N8761">
        <v>5</v>
      </c>
      <c r="O8761">
        <f>Table1[[#This Row],[Price]]-0.1*Table1[[#This Row],[Price]]</f>
        <v>196.49700000000001</v>
      </c>
      <c r="P8761" s="9">
        <f>(Table1[[#This Row],[Expiration Date]]-Table1[[#This Row],[Manufacturing Date]])/365</f>
        <v>1.4273972602739726</v>
      </c>
      <c r="Q8761" t="str">
        <f>IF(Table1[[#This Row],[Expiration Date]]-J8769&gt;12/31/2024,"not expired","expired")</f>
        <v>expired</v>
      </c>
      <c r="R8761">
        <f>Table1[[#This Row],[Discounted Price]]*0.95</f>
        <v>186.67215000000002</v>
      </c>
      <c r="S8761">
        <f>Table1[[#This Row],[Discounted Price]]*0.9</f>
        <v>176.84730000000002</v>
      </c>
      <c r="T8761">
        <f>Table1[[#This Row],[Discounted Price]]*0.8</f>
        <v>157.19760000000002</v>
      </c>
      <c r="U8761">
        <f>Table1[[#This Row],[Price]]*0.52</f>
        <v>113.53160000000001</v>
      </c>
      <c r="V8761">
        <f>(Table1[[#This Row],[Price]]-Table1[[#This Row],[Scrap value]])/2</f>
        <v>52.3992</v>
      </c>
    </row>
    <row r="8762" spans="1:22" x14ac:dyDescent="0.25">
      <c r="A8762" t="s">
        <v>38640</v>
      </c>
      <c r="B8762" t="s">
        <v>15</v>
      </c>
      <c r="C8762" t="s">
        <v>47</v>
      </c>
      <c r="D8762" t="s">
        <v>38641</v>
      </c>
      <c r="E8762">
        <v>75.33</v>
      </c>
      <c r="F8762">
        <v>23</v>
      </c>
      <c r="G8762" t="s">
        <v>43729</v>
      </c>
      <c r="H8762" t="s">
        <v>31381</v>
      </c>
      <c r="I8762" s="1">
        <v>45000</v>
      </c>
      <c r="J8762" s="1">
        <v>46023</v>
      </c>
      <c r="K8762" t="s">
        <v>38642</v>
      </c>
      <c r="L8762" t="s">
        <v>38643</v>
      </c>
      <c r="M8762" t="s">
        <v>27</v>
      </c>
      <c r="N8762">
        <v>1</v>
      </c>
      <c r="O8762">
        <f>Table1[[#This Row],[Price]]-0.1*Table1[[#This Row],[Price]]</f>
        <v>67.796999999999997</v>
      </c>
      <c r="P8762" s="9">
        <f>(Table1[[#This Row],[Expiration Date]]-Table1[[#This Row],[Manufacturing Date]])/365</f>
        <v>2.8027397260273972</v>
      </c>
      <c r="Q8762" t="str">
        <f>IF(Table1[[#This Row],[Expiration Date]]-J8770&gt;12/31/2024,"not expired","expired")</f>
        <v>expired</v>
      </c>
      <c r="R8762">
        <f>Table1[[#This Row],[Discounted Price]]*0.95</f>
        <v>64.407149999999987</v>
      </c>
      <c r="S8762">
        <f>Table1[[#This Row],[Discounted Price]]*0.9</f>
        <v>61.017299999999999</v>
      </c>
      <c r="T8762">
        <f>Table1[[#This Row],[Discounted Price]]*0.8</f>
        <v>54.2376</v>
      </c>
      <c r="U8762">
        <f>Table1[[#This Row],[Price]]*0.52</f>
        <v>39.171599999999998</v>
      </c>
      <c r="V8762">
        <f>(Table1[[#This Row],[Price]]-Table1[[#This Row],[Scrap value]])/2</f>
        <v>18.0792</v>
      </c>
    </row>
    <row r="8763" spans="1:22" x14ac:dyDescent="0.25">
      <c r="A8763" t="s">
        <v>38644</v>
      </c>
      <c r="B8763" t="s">
        <v>15</v>
      </c>
      <c r="C8763" t="s">
        <v>47</v>
      </c>
      <c r="D8763" t="s">
        <v>38645</v>
      </c>
      <c r="E8763">
        <v>74.86</v>
      </c>
      <c r="F8763">
        <v>74</v>
      </c>
      <c r="G8763" t="s">
        <v>43729</v>
      </c>
      <c r="H8763" t="s">
        <v>19890</v>
      </c>
      <c r="I8763" s="1">
        <v>45000</v>
      </c>
      <c r="J8763" s="1">
        <v>46023</v>
      </c>
      <c r="K8763" t="s">
        <v>38646</v>
      </c>
      <c r="L8763" t="s">
        <v>38647</v>
      </c>
      <c r="M8763" t="s">
        <v>45</v>
      </c>
      <c r="N8763">
        <v>3</v>
      </c>
      <c r="O8763">
        <f>Table1[[#This Row],[Price]]-0.1*Table1[[#This Row],[Price]]</f>
        <v>67.373999999999995</v>
      </c>
      <c r="P8763" s="9">
        <f>(Table1[[#This Row],[Expiration Date]]-Table1[[#This Row],[Manufacturing Date]])/365</f>
        <v>2.8027397260273972</v>
      </c>
      <c r="Q8763" t="str">
        <f>IF(Table1[[#This Row],[Expiration Date]]-J8771&gt;12/31/2024,"not expired","expired")</f>
        <v>expired</v>
      </c>
      <c r="R8763">
        <f>Table1[[#This Row],[Discounted Price]]*0.95</f>
        <v>64.005299999999991</v>
      </c>
      <c r="S8763">
        <f>Table1[[#This Row],[Discounted Price]]*0.9</f>
        <v>60.636599999999994</v>
      </c>
      <c r="T8763">
        <f>Table1[[#This Row],[Discounted Price]]*0.8</f>
        <v>53.8992</v>
      </c>
      <c r="U8763">
        <f>Table1[[#This Row],[Price]]*0.52</f>
        <v>38.927199999999999</v>
      </c>
      <c r="V8763">
        <f>(Table1[[#This Row],[Price]]-Table1[[#This Row],[Scrap value]])/2</f>
        <v>17.9664</v>
      </c>
    </row>
    <row r="8764" spans="1:22" x14ac:dyDescent="0.25">
      <c r="A8764" t="s">
        <v>38648</v>
      </c>
      <c r="B8764" t="s">
        <v>15</v>
      </c>
      <c r="C8764" t="s">
        <v>47</v>
      </c>
      <c r="D8764" t="s">
        <v>38649</v>
      </c>
      <c r="E8764">
        <v>87.54</v>
      </c>
      <c r="F8764">
        <v>21</v>
      </c>
      <c r="G8764" t="s">
        <v>43729</v>
      </c>
      <c r="H8764" t="s">
        <v>9231</v>
      </c>
      <c r="I8764" s="1">
        <v>44927</v>
      </c>
      <c r="J8764" s="1">
        <v>46023</v>
      </c>
      <c r="K8764" t="s">
        <v>38650</v>
      </c>
      <c r="L8764" t="s">
        <v>38651</v>
      </c>
      <c r="M8764" t="s">
        <v>20</v>
      </c>
      <c r="N8764">
        <v>2</v>
      </c>
      <c r="O8764">
        <f>Table1[[#This Row],[Price]]-0.1*Table1[[#This Row],[Price]]</f>
        <v>78.786000000000001</v>
      </c>
      <c r="P8764" s="9">
        <f>(Table1[[#This Row],[Expiration Date]]-Table1[[#This Row],[Manufacturing Date]])/365</f>
        <v>3.0027397260273974</v>
      </c>
      <c r="Q8764" t="str">
        <f>IF(Table1[[#This Row],[Expiration Date]]-J8772&gt;12/31/2024,"not expired","expired")</f>
        <v>not expired</v>
      </c>
      <c r="R8764">
        <f>Table1[[#This Row],[Discounted Price]]*0.95</f>
        <v>74.846699999999998</v>
      </c>
      <c r="S8764">
        <f>Table1[[#This Row],[Discounted Price]]*0.9</f>
        <v>70.90740000000001</v>
      </c>
      <c r="T8764">
        <f>Table1[[#This Row],[Discounted Price]]*0.8</f>
        <v>63.028800000000004</v>
      </c>
      <c r="U8764">
        <f>Table1[[#This Row],[Price]]*0.52</f>
        <v>45.520800000000001</v>
      </c>
      <c r="V8764">
        <f>(Table1[[#This Row],[Price]]-Table1[[#This Row],[Scrap value]])/2</f>
        <v>21.009600000000002</v>
      </c>
    </row>
    <row r="8765" spans="1:22" x14ac:dyDescent="0.25">
      <c r="A8765" t="s">
        <v>38652</v>
      </c>
      <c r="B8765" t="s">
        <v>22</v>
      </c>
      <c r="C8765" t="s">
        <v>47</v>
      </c>
      <c r="D8765" t="s">
        <v>38653</v>
      </c>
      <c r="E8765">
        <v>70.459999999999994</v>
      </c>
      <c r="F8765">
        <v>92</v>
      </c>
      <c r="G8765" t="s">
        <v>43729</v>
      </c>
      <c r="H8765" t="s">
        <v>5296</v>
      </c>
      <c r="I8765" s="1">
        <v>45000</v>
      </c>
      <c r="J8765" s="1">
        <v>46023</v>
      </c>
      <c r="K8765" t="s">
        <v>38654</v>
      </c>
      <c r="L8765" t="s">
        <v>38655</v>
      </c>
      <c r="M8765" t="s">
        <v>45</v>
      </c>
      <c r="N8765">
        <v>2</v>
      </c>
      <c r="O8765">
        <f>Table1[[#This Row],[Price]]-0.1*Table1[[#This Row],[Price]]</f>
        <v>63.413999999999994</v>
      </c>
      <c r="P8765" s="9">
        <f>(Table1[[#This Row],[Expiration Date]]-Table1[[#This Row],[Manufacturing Date]])/365</f>
        <v>2.8027397260273972</v>
      </c>
      <c r="Q8765" t="str">
        <f>IF(Table1[[#This Row],[Expiration Date]]-J8773&gt;12/31/2024,"not expired","expired")</f>
        <v>expired</v>
      </c>
      <c r="R8765">
        <f>Table1[[#This Row],[Discounted Price]]*0.95</f>
        <v>60.243299999999991</v>
      </c>
      <c r="S8765">
        <f>Table1[[#This Row],[Discounted Price]]*0.9</f>
        <v>57.072599999999994</v>
      </c>
      <c r="T8765">
        <f>Table1[[#This Row],[Discounted Price]]*0.8</f>
        <v>50.731200000000001</v>
      </c>
      <c r="U8765">
        <f>Table1[[#This Row],[Price]]*0.52</f>
        <v>36.639199999999995</v>
      </c>
      <c r="V8765">
        <f>(Table1[[#This Row],[Price]]-Table1[[#This Row],[Scrap value]])/2</f>
        <v>16.910399999999999</v>
      </c>
    </row>
    <row r="8766" spans="1:22" x14ac:dyDescent="0.25">
      <c r="A8766" t="s">
        <v>38656</v>
      </c>
      <c r="B8766" t="s">
        <v>22</v>
      </c>
      <c r="C8766" t="s">
        <v>47</v>
      </c>
      <c r="D8766" t="s">
        <v>38657</v>
      </c>
      <c r="E8766">
        <v>117.06</v>
      </c>
      <c r="F8766">
        <v>66</v>
      </c>
      <c r="G8766" t="s">
        <v>43728</v>
      </c>
      <c r="H8766" t="s">
        <v>34216</v>
      </c>
      <c r="I8766" s="1">
        <v>44927</v>
      </c>
      <c r="J8766" s="1">
        <v>46023</v>
      </c>
      <c r="K8766" t="s">
        <v>38658</v>
      </c>
      <c r="L8766" t="s">
        <v>38659</v>
      </c>
      <c r="M8766" t="s">
        <v>20</v>
      </c>
      <c r="N8766">
        <v>3</v>
      </c>
      <c r="O8766">
        <f>Table1[[#This Row],[Price]]-0.1*Table1[[#This Row],[Price]]</f>
        <v>105.354</v>
      </c>
      <c r="P8766" s="9">
        <f>(Table1[[#This Row],[Expiration Date]]-Table1[[#This Row],[Manufacturing Date]])/365</f>
        <v>3.0027397260273974</v>
      </c>
      <c r="Q8766" t="str">
        <f>IF(Table1[[#This Row],[Expiration Date]]-J8774&gt;12/31/2024,"not expired","expired")</f>
        <v>not expired</v>
      </c>
      <c r="R8766">
        <f>Table1[[#This Row],[Discounted Price]]*0.95</f>
        <v>100.08629999999999</v>
      </c>
      <c r="S8766">
        <f>Table1[[#This Row],[Discounted Price]]*0.9</f>
        <v>94.818600000000004</v>
      </c>
      <c r="T8766">
        <f>Table1[[#This Row],[Discounted Price]]*0.8</f>
        <v>84.283200000000008</v>
      </c>
      <c r="U8766">
        <f>Table1[[#This Row],[Price]]*0.52</f>
        <v>60.871200000000002</v>
      </c>
      <c r="V8766">
        <f>(Table1[[#This Row],[Price]]-Table1[[#This Row],[Scrap value]])/2</f>
        <v>28.0944</v>
      </c>
    </row>
    <row r="8767" spans="1:22" x14ac:dyDescent="0.25">
      <c r="A8767" t="s">
        <v>38660</v>
      </c>
      <c r="B8767" t="s">
        <v>15</v>
      </c>
      <c r="C8767" t="s">
        <v>47</v>
      </c>
      <c r="D8767" t="s">
        <v>38661</v>
      </c>
      <c r="E8767">
        <v>300.66000000000003</v>
      </c>
      <c r="F8767">
        <v>76</v>
      </c>
      <c r="G8767" t="s">
        <v>43730</v>
      </c>
      <c r="H8767" t="s">
        <v>38662</v>
      </c>
      <c r="I8767" s="1">
        <v>45000</v>
      </c>
      <c r="J8767" s="1">
        <v>45292</v>
      </c>
      <c r="K8767" t="s">
        <v>38663</v>
      </c>
      <c r="L8767" t="s">
        <v>38664</v>
      </c>
      <c r="M8767" t="s">
        <v>20</v>
      </c>
      <c r="N8767">
        <v>5</v>
      </c>
      <c r="O8767">
        <f>Table1[[#This Row],[Price]]-0.1*Table1[[#This Row],[Price]]</f>
        <v>270.59400000000005</v>
      </c>
      <c r="P8767" s="9">
        <f>(Table1[[#This Row],[Expiration Date]]-Table1[[#This Row],[Manufacturing Date]])/365</f>
        <v>0.8</v>
      </c>
      <c r="Q8767" t="str">
        <f>IF(Table1[[#This Row],[Expiration Date]]-J8775&gt;12/31/2024,"not expired","expired")</f>
        <v>expired</v>
      </c>
      <c r="R8767">
        <f>Table1[[#This Row],[Discounted Price]]*0.95</f>
        <v>257.06430000000006</v>
      </c>
      <c r="S8767">
        <f>Table1[[#This Row],[Discounted Price]]*0.9</f>
        <v>243.53460000000004</v>
      </c>
      <c r="T8767">
        <f>Table1[[#This Row],[Discounted Price]]*0.8</f>
        <v>216.47520000000006</v>
      </c>
      <c r="U8767">
        <f>Table1[[#This Row],[Price]]*0.52</f>
        <v>156.34320000000002</v>
      </c>
      <c r="V8767">
        <f>(Table1[[#This Row],[Price]]-Table1[[#This Row],[Scrap value]])/2</f>
        <v>72.1584</v>
      </c>
    </row>
    <row r="8768" spans="1:22" x14ac:dyDescent="0.25">
      <c r="A8768" t="s">
        <v>38665</v>
      </c>
      <c r="B8768" t="s">
        <v>15</v>
      </c>
      <c r="C8768" t="s">
        <v>47</v>
      </c>
      <c r="D8768" t="s">
        <v>38666</v>
      </c>
      <c r="E8768">
        <v>161.96</v>
      </c>
      <c r="F8768">
        <v>54</v>
      </c>
      <c r="G8768" t="s">
        <v>43729</v>
      </c>
      <c r="H8768" t="s">
        <v>174</v>
      </c>
      <c r="I8768" s="1">
        <v>45137</v>
      </c>
      <c r="J8768" s="1">
        <v>46023</v>
      </c>
      <c r="K8768" t="s">
        <v>38667</v>
      </c>
      <c r="L8768" t="s">
        <v>38668</v>
      </c>
      <c r="M8768" t="s">
        <v>20</v>
      </c>
      <c r="N8768">
        <v>2</v>
      </c>
      <c r="O8768">
        <f>Table1[[#This Row],[Price]]-0.1*Table1[[#This Row],[Price]]</f>
        <v>145.76400000000001</v>
      </c>
      <c r="P8768" s="9">
        <f>(Table1[[#This Row],[Expiration Date]]-Table1[[#This Row],[Manufacturing Date]])/365</f>
        <v>2.4273972602739726</v>
      </c>
      <c r="Q8768" t="str">
        <f>IF(Table1[[#This Row],[Expiration Date]]-J8776&gt;12/31/2024,"not expired","expired")</f>
        <v>expired</v>
      </c>
      <c r="R8768">
        <f>Table1[[#This Row],[Discounted Price]]*0.95</f>
        <v>138.47579999999999</v>
      </c>
      <c r="S8768">
        <f>Table1[[#This Row],[Discounted Price]]*0.9</f>
        <v>131.1876</v>
      </c>
      <c r="T8768">
        <f>Table1[[#This Row],[Discounted Price]]*0.8</f>
        <v>116.61120000000001</v>
      </c>
      <c r="U8768">
        <f>Table1[[#This Row],[Price]]*0.52</f>
        <v>84.219200000000001</v>
      </c>
      <c r="V8768">
        <f>(Table1[[#This Row],[Price]]-Table1[[#This Row],[Scrap value]])/2</f>
        <v>38.870400000000004</v>
      </c>
    </row>
    <row r="8769" spans="1:22" x14ac:dyDescent="0.25">
      <c r="A8769" t="s">
        <v>38669</v>
      </c>
      <c r="B8769" t="s">
        <v>29</v>
      </c>
      <c r="C8769" t="s">
        <v>47</v>
      </c>
      <c r="D8769" t="s">
        <v>38670</v>
      </c>
      <c r="E8769">
        <v>377.74</v>
      </c>
      <c r="F8769">
        <v>52</v>
      </c>
      <c r="G8769" t="s">
        <v>43729</v>
      </c>
      <c r="H8769" t="s">
        <v>10916</v>
      </c>
      <c r="I8769" s="1">
        <v>45137</v>
      </c>
      <c r="J8769" s="1">
        <v>46023</v>
      </c>
      <c r="K8769" t="s">
        <v>38671</v>
      </c>
      <c r="L8769" t="s">
        <v>38672</v>
      </c>
      <c r="M8769" t="s">
        <v>45</v>
      </c>
      <c r="N8769">
        <v>5</v>
      </c>
      <c r="O8769">
        <f>Table1[[#This Row],[Price]]-0.1*Table1[[#This Row],[Price]]</f>
        <v>339.96600000000001</v>
      </c>
      <c r="P8769" s="9">
        <f>(Table1[[#This Row],[Expiration Date]]-Table1[[#This Row],[Manufacturing Date]])/365</f>
        <v>2.4273972602739726</v>
      </c>
      <c r="Q8769" t="str">
        <f>IF(Table1[[#This Row],[Expiration Date]]-J8777&gt;12/31/2024,"not expired","expired")</f>
        <v>not expired</v>
      </c>
      <c r="R8769">
        <f>Table1[[#This Row],[Discounted Price]]*0.95</f>
        <v>322.96769999999998</v>
      </c>
      <c r="S8769">
        <f>Table1[[#This Row],[Discounted Price]]*0.9</f>
        <v>305.96940000000001</v>
      </c>
      <c r="T8769">
        <f>Table1[[#This Row],[Discounted Price]]*0.8</f>
        <v>271.97280000000001</v>
      </c>
      <c r="U8769">
        <f>Table1[[#This Row],[Price]]*0.52</f>
        <v>196.4248</v>
      </c>
      <c r="V8769">
        <f>(Table1[[#This Row],[Price]]-Table1[[#This Row],[Scrap value]])/2</f>
        <v>90.657600000000002</v>
      </c>
    </row>
    <row r="8770" spans="1:22" x14ac:dyDescent="0.25">
      <c r="A8770" t="s">
        <v>38673</v>
      </c>
      <c r="B8770" t="s">
        <v>29</v>
      </c>
      <c r="C8770" t="s">
        <v>47</v>
      </c>
      <c r="D8770" t="s">
        <v>38674</v>
      </c>
      <c r="E8770">
        <v>434.47</v>
      </c>
      <c r="F8770">
        <v>99</v>
      </c>
      <c r="G8770" t="s">
        <v>43728</v>
      </c>
      <c r="H8770" t="s">
        <v>8656</v>
      </c>
      <c r="I8770" s="1">
        <v>45137</v>
      </c>
      <c r="J8770" s="1">
        <v>46023</v>
      </c>
      <c r="K8770" t="s">
        <v>38675</v>
      </c>
      <c r="L8770" t="s">
        <v>38676</v>
      </c>
      <c r="M8770" t="s">
        <v>20</v>
      </c>
      <c r="N8770">
        <v>1</v>
      </c>
      <c r="O8770">
        <f>Table1[[#This Row],[Price]]-0.1*Table1[[#This Row],[Price]]</f>
        <v>391.02300000000002</v>
      </c>
      <c r="P8770" s="9">
        <f>(Table1[[#This Row],[Expiration Date]]-Table1[[#This Row],[Manufacturing Date]])/365</f>
        <v>2.4273972602739726</v>
      </c>
      <c r="Q8770" t="str">
        <f>IF(Table1[[#This Row],[Expiration Date]]-J8778&gt;12/31/2024,"not expired","expired")</f>
        <v>expired</v>
      </c>
      <c r="R8770">
        <f>Table1[[#This Row],[Discounted Price]]*0.95</f>
        <v>371.47185000000002</v>
      </c>
      <c r="S8770">
        <f>Table1[[#This Row],[Discounted Price]]*0.9</f>
        <v>351.92070000000001</v>
      </c>
      <c r="T8770">
        <f>Table1[[#This Row],[Discounted Price]]*0.8</f>
        <v>312.81840000000005</v>
      </c>
      <c r="U8770">
        <f>Table1[[#This Row],[Price]]*0.52</f>
        <v>225.92440000000002</v>
      </c>
      <c r="V8770">
        <f>(Table1[[#This Row],[Price]]-Table1[[#This Row],[Scrap value]])/2</f>
        <v>104.2728</v>
      </c>
    </row>
    <row r="8771" spans="1:22" x14ac:dyDescent="0.25">
      <c r="A8771" t="s">
        <v>38677</v>
      </c>
      <c r="B8771" t="s">
        <v>22</v>
      </c>
      <c r="C8771" t="s">
        <v>47</v>
      </c>
      <c r="D8771" t="s">
        <v>38678</v>
      </c>
      <c r="E8771">
        <v>240.19</v>
      </c>
      <c r="F8771">
        <v>54</v>
      </c>
      <c r="G8771" t="s">
        <v>43729</v>
      </c>
      <c r="H8771" t="s">
        <v>17178</v>
      </c>
      <c r="I8771" s="1">
        <v>45137</v>
      </c>
      <c r="J8771" s="1">
        <v>46023</v>
      </c>
      <c r="K8771" t="s">
        <v>38679</v>
      </c>
      <c r="L8771" t="s">
        <v>38680</v>
      </c>
      <c r="M8771" t="s">
        <v>20</v>
      </c>
      <c r="N8771">
        <v>1</v>
      </c>
      <c r="O8771">
        <f>Table1[[#This Row],[Price]]-0.1*Table1[[#This Row],[Price]]</f>
        <v>216.17099999999999</v>
      </c>
      <c r="P8771" s="9">
        <f>(Table1[[#This Row],[Expiration Date]]-Table1[[#This Row],[Manufacturing Date]])/365</f>
        <v>2.4273972602739726</v>
      </c>
      <c r="Q8771" t="str">
        <f>IF(Table1[[#This Row],[Expiration Date]]-J8779&gt;12/31/2024,"not expired","expired")</f>
        <v>not expired</v>
      </c>
      <c r="R8771">
        <f>Table1[[#This Row],[Discounted Price]]*0.95</f>
        <v>205.36245</v>
      </c>
      <c r="S8771">
        <f>Table1[[#This Row],[Discounted Price]]*0.9</f>
        <v>194.5539</v>
      </c>
      <c r="T8771">
        <f>Table1[[#This Row],[Discounted Price]]*0.8</f>
        <v>172.93680000000001</v>
      </c>
      <c r="U8771">
        <f>Table1[[#This Row],[Price]]*0.52</f>
        <v>124.89880000000001</v>
      </c>
      <c r="V8771">
        <f>(Table1[[#This Row],[Price]]-Table1[[#This Row],[Scrap value]])/2</f>
        <v>57.645599999999995</v>
      </c>
    </row>
    <row r="8772" spans="1:22" x14ac:dyDescent="0.25">
      <c r="A8772" t="s">
        <v>38681</v>
      </c>
      <c r="B8772" t="s">
        <v>15</v>
      </c>
      <c r="C8772" t="s">
        <v>47</v>
      </c>
      <c r="D8772" t="s">
        <v>38682</v>
      </c>
      <c r="E8772">
        <v>472.31</v>
      </c>
      <c r="F8772">
        <v>42</v>
      </c>
      <c r="G8772" t="s">
        <v>43728</v>
      </c>
      <c r="H8772" t="s">
        <v>20769</v>
      </c>
      <c r="I8772" s="1">
        <v>45000</v>
      </c>
      <c r="J8772" s="1">
        <v>45658</v>
      </c>
      <c r="K8772" t="s">
        <v>38683</v>
      </c>
      <c r="L8772" t="s">
        <v>38684</v>
      </c>
      <c r="M8772" t="s">
        <v>45</v>
      </c>
      <c r="N8772">
        <v>3</v>
      </c>
      <c r="O8772">
        <f>Table1[[#This Row],[Price]]-0.1*Table1[[#This Row],[Price]]</f>
        <v>425.07900000000001</v>
      </c>
      <c r="P8772" s="9">
        <f>(Table1[[#This Row],[Expiration Date]]-Table1[[#This Row],[Manufacturing Date]])/365</f>
        <v>1.8027397260273972</v>
      </c>
      <c r="Q8772" t="str">
        <f>IF(Table1[[#This Row],[Expiration Date]]-J8780&gt;12/31/2024,"not expired","expired")</f>
        <v>not expired</v>
      </c>
      <c r="R8772">
        <f>Table1[[#This Row],[Discounted Price]]*0.95</f>
        <v>403.82504999999998</v>
      </c>
      <c r="S8772">
        <f>Table1[[#This Row],[Discounted Price]]*0.9</f>
        <v>382.5711</v>
      </c>
      <c r="T8772">
        <f>Table1[[#This Row],[Discounted Price]]*0.8</f>
        <v>340.06320000000005</v>
      </c>
      <c r="U8772">
        <f>Table1[[#This Row],[Price]]*0.52</f>
        <v>245.60120000000001</v>
      </c>
      <c r="V8772">
        <f>(Table1[[#This Row],[Price]]-Table1[[#This Row],[Scrap value]])/2</f>
        <v>113.3544</v>
      </c>
    </row>
    <row r="8773" spans="1:22" x14ac:dyDescent="0.25">
      <c r="A8773" t="s">
        <v>38685</v>
      </c>
      <c r="B8773" t="s">
        <v>15</v>
      </c>
      <c r="C8773" t="s">
        <v>47</v>
      </c>
      <c r="D8773" t="s">
        <v>38686</v>
      </c>
      <c r="E8773">
        <v>309.64</v>
      </c>
      <c r="F8773">
        <v>16</v>
      </c>
      <c r="G8773" t="s">
        <v>43729</v>
      </c>
      <c r="H8773" t="s">
        <v>38687</v>
      </c>
      <c r="I8773" s="1">
        <v>45000</v>
      </c>
      <c r="J8773" s="1">
        <v>46023</v>
      </c>
      <c r="K8773" t="s">
        <v>38688</v>
      </c>
      <c r="L8773" t="s">
        <v>38689</v>
      </c>
      <c r="M8773" t="s">
        <v>45</v>
      </c>
      <c r="N8773">
        <v>1</v>
      </c>
      <c r="O8773">
        <f>Table1[[#This Row],[Price]]-0.1*Table1[[#This Row],[Price]]</f>
        <v>278.67599999999999</v>
      </c>
      <c r="P8773" s="9">
        <f>(Table1[[#This Row],[Expiration Date]]-Table1[[#This Row],[Manufacturing Date]])/365</f>
        <v>2.8027397260273972</v>
      </c>
      <c r="Q8773" t="str">
        <f>IF(Table1[[#This Row],[Expiration Date]]-J8781&gt;12/31/2024,"not expired","expired")</f>
        <v>not expired</v>
      </c>
      <c r="R8773">
        <f>Table1[[#This Row],[Discounted Price]]*0.95</f>
        <v>264.74219999999997</v>
      </c>
      <c r="S8773">
        <f>Table1[[#This Row],[Discounted Price]]*0.9</f>
        <v>250.80840000000001</v>
      </c>
      <c r="T8773">
        <f>Table1[[#This Row],[Discounted Price]]*0.8</f>
        <v>222.9408</v>
      </c>
      <c r="U8773">
        <f>Table1[[#This Row],[Price]]*0.52</f>
        <v>161.0128</v>
      </c>
      <c r="V8773">
        <f>(Table1[[#This Row],[Price]]-Table1[[#This Row],[Scrap value]])/2</f>
        <v>74.313599999999994</v>
      </c>
    </row>
    <row r="8774" spans="1:22" x14ac:dyDescent="0.25">
      <c r="A8774" t="s">
        <v>38690</v>
      </c>
      <c r="B8774" t="s">
        <v>29</v>
      </c>
      <c r="C8774" t="s">
        <v>47</v>
      </c>
      <c r="D8774" t="s">
        <v>38691</v>
      </c>
      <c r="E8774">
        <v>475.38</v>
      </c>
      <c r="F8774">
        <v>77</v>
      </c>
      <c r="G8774" t="s">
        <v>43728</v>
      </c>
      <c r="H8774" t="s">
        <v>25787</v>
      </c>
      <c r="I8774" s="1">
        <v>45000</v>
      </c>
      <c r="J8774" s="1">
        <v>45658</v>
      </c>
      <c r="K8774" t="s">
        <v>38692</v>
      </c>
      <c r="L8774" t="s">
        <v>38693</v>
      </c>
      <c r="M8774" t="s">
        <v>20</v>
      </c>
      <c r="N8774">
        <v>1</v>
      </c>
      <c r="O8774">
        <f>Table1[[#This Row],[Price]]-0.1*Table1[[#This Row],[Price]]</f>
        <v>427.84199999999998</v>
      </c>
      <c r="P8774" s="9">
        <f>(Table1[[#This Row],[Expiration Date]]-Table1[[#This Row],[Manufacturing Date]])/365</f>
        <v>1.8027397260273972</v>
      </c>
      <c r="Q8774" t="str">
        <f>IF(Table1[[#This Row],[Expiration Date]]-J8782&gt;12/31/2024,"not expired","expired")</f>
        <v>expired</v>
      </c>
      <c r="R8774">
        <f>Table1[[#This Row],[Discounted Price]]*0.95</f>
        <v>406.44989999999996</v>
      </c>
      <c r="S8774">
        <f>Table1[[#This Row],[Discounted Price]]*0.9</f>
        <v>385.05779999999999</v>
      </c>
      <c r="T8774">
        <f>Table1[[#This Row],[Discounted Price]]*0.8</f>
        <v>342.27359999999999</v>
      </c>
      <c r="U8774">
        <f>Table1[[#This Row],[Price]]*0.52</f>
        <v>247.19759999999999</v>
      </c>
      <c r="V8774">
        <f>(Table1[[#This Row],[Price]]-Table1[[#This Row],[Scrap value]])/2</f>
        <v>114.0912</v>
      </c>
    </row>
    <row r="8775" spans="1:22" x14ac:dyDescent="0.25">
      <c r="A8775" t="s">
        <v>38694</v>
      </c>
      <c r="B8775" t="s">
        <v>35</v>
      </c>
      <c r="C8775" t="s">
        <v>47</v>
      </c>
      <c r="D8775" t="s">
        <v>38695</v>
      </c>
      <c r="E8775">
        <v>241.71</v>
      </c>
      <c r="F8775">
        <v>44</v>
      </c>
      <c r="G8775" t="s">
        <v>43728</v>
      </c>
      <c r="H8775" t="s">
        <v>2997</v>
      </c>
      <c r="I8775" s="1">
        <v>45000</v>
      </c>
      <c r="J8775" s="1">
        <v>45658</v>
      </c>
      <c r="K8775" t="s">
        <v>38696</v>
      </c>
      <c r="L8775" t="s">
        <v>38697</v>
      </c>
      <c r="M8775" t="s">
        <v>45</v>
      </c>
      <c r="N8775">
        <v>3</v>
      </c>
      <c r="O8775">
        <f>Table1[[#This Row],[Price]]-0.1*Table1[[#This Row],[Price]]</f>
        <v>217.53900000000002</v>
      </c>
      <c r="P8775" s="9">
        <f>(Table1[[#This Row],[Expiration Date]]-Table1[[#This Row],[Manufacturing Date]])/365</f>
        <v>1.8027397260273972</v>
      </c>
      <c r="Q8775" t="str">
        <f>IF(Table1[[#This Row],[Expiration Date]]-J8783&gt;12/31/2024,"not expired","expired")</f>
        <v>expired</v>
      </c>
      <c r="R8775">
        <f>Table1[[#This Row],[Discounted Price]]*0.95</f>
        <v>206.66204999999999</v>
      </c>
      <c r="S8775">
        <f>Table1[[#This Row],[Discounted Price]]*0.9</f>
        <v>195.78510000000003</v>
      </c>
      <c r="T8775">
        <f>Table1[[#This Row],[Discounted Price]]*0.8</f>
        <v>174.03120000000001</v>
      </c>
      <c r="U8775">
        <f>Table1[[#This Row],[Price]]*0.52</f>
        <v>125.68920000000001</v>
      </c>
      <c r="V8775">
        <f>(Table1[[#This Row],[Price]]-Table1[[#This Row],[Scrap value]])/2</f>
        <v>58.010399999999997</v>
      </c>
    </row>
    <row r="8776" spans="1:22" x14ac:dyDescent="0.25">
      <c r="A8776" t="s">
        <v>38698</v>
      </c>
      <c r="B8776" t="s">
        <v>35</v>
      </c>
      <c r="C8776" t="s">
        <v>47</v>
      </c>
      <c r="D8776" t="s">
        <v>38699</v>
      </c>
      <c r="E8776">
        <v>245.75</v>
      </c>
      <c r="F8776">
        <v>40</v>
      </c>
      <c r="G8776" t="s">
        <v>43729</v>
      </c>
      <c r="H8776" t="s">
        <v>17942</v>
      </c>
      <c r="I8776" s="1">
        <v>44927</v>
      </c>
      <c r="J8776" s="1">
        <v>46023</v>
      </c>
      <c r="K8776" t="s">
        <v>38700</v>
      </c>
      <c r="L8776" t="s">
        <v>38701</v>
      </c>
      <c r="M8776" t="s">
        <v>20</v>
      </c>
      <c r="N8776">
        <v>5</v>
      </c>
      <c r="O8776">
        <f>Table1[[#This Row],[Price]]-0.1*Table1[[#This Row],[Price]]</f>
        <v>221.17500000000001</v>
      </c>
      <c r="P8776" s="9">
        <f>(Table1[[#This Row],[Expiration Date]]-Table1[[#This Row],[Manufacturing Date]])/365</f>
        <v>3.0027397260273974</v>
      </c>
      <c r="Q8776" t="str">
        <f>IF(Table1[[#This Row],[Expiration Date]]-J8784&gt;12/31/2024,"not expired","expired")</f>
        <v>not expired</v>
      </c>
      <c r="R8776">
        <f>Table1[[#This Row],[Discounted Price]]*0.95</f>
        <v>210.11625000000001</v>
      </c>
      <c r="S8776">
        <f>Table1[[#This Row],[Discounted Price]]*0.9</f>
        <v>199.0575</v>
      </c>
      <c r="T8776">
        <f>Table1[[#This Row],[Discounted Price]]*0.8</f>
        <v>176.94000000000003</v>
      </c>
      <c r="U8776">
        <f>Table1[[#This Row],[Price]]*0.52</f>
        <v>127.79</v>
      </c>
      <c r="V8776">
        <f>(Table1[[#This Row],[Price]]-Table1[[#This Row],[Scrap value]])/2</f>
        <v>58.98</v>
      </c>
    </row>
    <row r="8777" spans="1:22" x14ac:dyDescent="0.25">
      <c r="A8777" t="s">
        <v>38702</v>
      </c>
      <c r="B8777" t="s">
        <v>15</v>
      </c>
      <c r="C8777" t="s">
        <v>47</v>
      </c>
      <c r="D8777" t="s">
        <v>38703</v>
      </c>
      <c r="E8777">
        <v>282.91000000000003</v>
      </c>
      <c r="F8777">
        <v>30</v>
      </c>
      <c r="G8777" t="s">
        <v>43728</v>
      </c>
      <c r="H8777" t="s">
        <v>8924</v>
      </c>
      <c r="I8777" s="1">
        <v>45137</v>
      </c>
      <c r="J8777" s="1">
        <v>45658</v>
      </c>
      <c r="K8777" t="s">
        <v>38704</v>
      </c>
      <c r="L8777" t="s">
        <v>38705</v>
      </c>
      <c r="M8777" t="s">
        <v>45</v>
      </c>
      <c r="N8777">
        <v>1</v>
      </c>
      <c r="O8777">
        <f>Table1[[#This Row],[Price]]-0.1*Table1[[#This Row],[Price]]</f>
        <v>254.61900000000003</v>
      </c>
      <c r="P8777" s="9">
        <f>(Table1[[#This Row],[Expiration Date]]-Table1[[#This Row],[Manufacturing Date]])/365</f>
        <v>1.4273972602739726</v>
      </c>
      <c r="Q8777" t="str">
        <f>IF(Table1[[#This Row],[Expiration Date]]-J8785&gt;12/31/2024,"not expired","expired")</f>
        <v>expired</v>
      </c>
      <c r="R8777">
        <f>Table1[[#This Row],[Discounted Price]]*0.95</f>
        <v>241.88805000000002</v>
      </c>
      <c r="S8777">
        <f>Table1[[#This Row],[Discounted Price]]*0.9</f>
        <v>229.15710000000004</v>
      </c>
      <c r="T8777">
        <f>Table1[[#This Row],[Discounted Price]]*0.8</f>
        <v>203.69520000000003</v>
      </c>
      <c r="U8777">
        <f>Table1[[#This Row],[Price]]*0.52</f>
        <v>147.11320000000001</v>
      </c>
      <c r="V8777">
        <f>(Table1[[#This Row],[Price]]-Table1[[#This Row],[Scrap value]])/2</f>
        <v>67.898400000000009</v>
      </c>
    </row>
    <row r="8778" spans="1:22" x14ac:dyDescent="0.25">
      <c r="A8778" t="s">
        <v>38706</v>
      </c>
      <c r="B8778" t="s">
        <v>29</v>
      </c>
      <c r="C8778" t="s">
        <v>47</v>
      </c>
      <c r="D8778" t="s">
        <v>38707</v>
      </c>
      <c r="E8778">
        <v>257.56</v>
      </c>
      <c r="F8778">
        <v>36</v>
      </c>
      <c r="G8778" t="s">
        <v>43730</v>
      </c>
      <c r="H8778" t="s">
        <v>17013</v>
      </c>
      <c r="I8778" s="1">
        <v>44927</v>
      </c>
      <c r="J8778" s="1">
        <v>46023</v>
      </c>
      <c r="K8778" t="s">
        <v>38708</v>
      </c>
      <c r="L8778" t="s">
        <v>38709</v>
      </c>
      <c r="M8778" t="s">
        <v>20</v>
      </c>
      <c r="N8778">
        <v>3</v>
      </c>
      <c r="O8778">
        <f>Table1[[#This Row],[Price]]-0.1*Table1[[#This Row],[Price]]</f>
        <v>231.804</v>
      </c>
      <c r="P8778" s="9">
        <f>(Table1[[#This Row],[Expiration Date]]-Table1[[#This Row],[Manufacturing Date]])/365</f>
        <v>3.0027397260273974</v>
      </c>
      <c r="Q8778" t="str">
        <f>IF(Table1[[#This Row],[Expiration Date]]-J8786&gt;12/31/2024,"not expired","expired")</f>
        <v>expired</v>
      </c>
      <c r="R8778">
        <f>Table1[[#This Row],[Discounted Price]]*0.95</f>
        <v>220.21379999999999</v>
      </c>
      <c r="S8778">
        <f>Table1[[#This Row],[Discounted Price]]*0.9</f>
        <v>208.62360000000001</v>
      </c>
      <c r="T8778">
        <f>Table1[[#This Row],[Discounted Price]]*0.8</f>
        <v>185.44320000000002</v>
      </c>
      <c r="U8778">
        <f>Table1[[#This Row],[Price]]*0.52</f>
        <v>133.93120000000002</v>
      </c>
      <c r="V8778">
        <f>(Table1[[#This Row],[Price]]-Table1[[#This Row],[Scrap value]])/2</f>
        <v>61.814399999999992</v>
      </c>
    </row>
    <row r="8779" spans="1:22" x14ac:dyDescent="0.25">
      <c r="A8779" t="s">
        <v>38710</v>
      </c>
      <c r="B8779" t="s">
        <v>15</v>
      </c>
      <c r="C8779" t="s">
        <v>47</v>
      </c>
      <c r="D8779" t="s">
        <v>38711</v>
      </c>
      <c r="E8779">
        <v>340.77</v>
      </c>
      <c r="F8779">
        <v>30</v>
      </c>
      <c r="G8779" t="s">
        <v>43728</v>
      </c>
      <c r="H8779" t="s">
        <v>11231</v>
      </c>
      <c r="I8779" s="1">
        <v>45137</v>
      </c>
      <c r="J8779" s="1">
        <v>45658</v>
      </c>
      <c r="K8779" t="s">
        <v>38712</v>
      </c>
      <c r="L8779" t="s">
        <v>38713</v>
      </c>
      <c r="M8779" t="s">
        <v>27</v>
      </c>
      <c r="N8779">
        <v>5</v>
      </c>
      <c r="O8779">
        <f>Table1[[#This Row],[Price]]-0.1*Table1[[#This Row],[Price]]</f>
        <v>306.69299999999998</v>
      </c>
      <c r="P8779" s="9">
        <f>(Table1[[#This Row],[Expiration Date]]-Table1[[#This Row],[Manufacturing Date]])/365</f>
        <v>1.4273972602739726</v>
      </c>
      <c r="Q8779" t="str">
        <f>IF(Table1[[#This Row],[Expiration Date]]-J8787&gt;12/31/2024,"not expired","expired")</f>
        <v>expired</v>
      </c>
      <c r="R8779">
        <f>Table1[[#This Row],[Discounted Price]]*0.95</f>
        <v>291.35834999999997</v>
      </c>
      <c r="S8779">
        <f>Table1[[#This Row],[Discounted Price]]*0.9</f>
        <v>276.02370000000002</v>
      </c>
      <c r="T8779">
        <f>Table1[[#This Row],[Discounted Price]]*0.8</f>
        <v>245.3544</v>
      </c>
      <c r="U8779">
        <f>Table1[[#This Row],[Price]]*0.52</f>
        <v>177.2004</v>
      </c>
      <c r="V8779">
        <f>(Table1[[#This Row],[Price]]-Table1[[#This Row],[Scrap value]])/2</f>
        <v>81.78479999999999</v>
      </c>
    </row>
    <row r="8780" spans="1:22" x14ac:dyDescent="0.25">
      <c r="A8780" t="s">
        <v>38714</v>
      </c>
      <c r="B8780" t="s">
        <v>35</v>
      </c>
      <c r="C8780" t="s">
        <v>47</v>
      </c>
      <c r="D8780" t="s">
        <v>38715</v>
      </c>
      <c r="E8780">
        <v>139.37</v>
      </c>
      <c r="F8780">
        <v>30</v>
      </c>
      <c r="G8780" t="s">
        <v>43730</v>
      </c>
      <c r="H8780" t="s">
        <v>38716</v>
      </c>
      <c r="I8780" s="1">
        <v>45000</v>
      </c>
      <c r="J8780" s="1">
        <v>45292</v>
      </c>
      <c r="K8780" t="s">
        <v>38717</v>
      </c>
      <c r="L8780" t="s">
        <v>38718</v>
      </c>
      <c r="M8780" t="s">
        <v>45</v>
      </c>
      <c r="N8780">
        <v>4</v>
      </c>
      <c r="O8780">
        <f>Table1[[#This Row],[Price]]-0.1*Table1[[#This Row],[Price]]</f>
        <v>125.43300000000001</v>
      </c>
      <c r="P8780" s="9">
        <f>(Table1[[#This Row],[Expiration Date]]-Table1[[#This Row],[Manufacturing Date]])/365</f>
        <v>0.8</v>
      </c>
      <c r="Q8780" t="str">
        <f>IF(Table1[[#This Row],[Expiration Date]]-J8788&gt;12/31/2024,"not expired","expired")</f>
        <v>expired</v>
      </c>
      <c r="R8780">
        <f>Table1[[#This Row],[Discounted Price]]*0.95</f>
        <v>119.16135</v>
      </c>
      <c r="S8780">
        <f>Table1[[#This Row],[Discounted Price]]*0.9</f>
        <v>112.8897</v>
      </c>
      <c r="T8780">
        <f>Table1[[#This Row],[Discounted Price]]*0.8</f>
        <v>100.34640000000002</v>
      </c>
      <c r="U8780">
        <f>Table1[[#This Row],[Price]]*0.52</f>
        <v>72.472400000000007</v>
      </c>
      <c r="V8780">
        <f>(Table1[[#This Row],[Price]]-Table1[[#This Row],[Scrap value]])/2</f>
        <v>33.448799999999999</v>
      </c>
    </row>
    <row r="8781" spans="1:22" x14ac:dyDescent="0.25">
      <c r="A8781" t="s">
        <v>38719</v>
      </c>
      <c r="B8781" t="s">
        <v>35</v>
      </c>
      <c r="C8781" t="s">
        <v>47</v>
      </c>
      <c r="D8781" t="s">
        <v>38720</v>
      </c>
      <c r="E8781">
        <v>412.02</v>
      </c>
      <c r="F8781">
        <v>69</v>
      </c>
      <c r="G8781" t="s">
        <v>43728</v>
      </c>
      <c r="H8781" t="s">
        <v>7677</v>
      </c>
      <c r="I8781" s="1">
        <v>45137</v>
      </c>
      <c r="J8781" s="1">
        <v>45292</v>
      </c>
      <c r="K8781" t="s">
        <v>38721</v>
      </c>
      <c r="L8781" t="s">
        <v>38722</v>
      </c>
      <c r="M8781" t="s">
        <v>45</v>
      </c>
      <c r="N8781">
        <v>2</v>
      </c>
      <c r="O8781">
        <f>Table1[[#This Row],[Price]]-0.1*Table1[[#This Row],[Price]]</f>
        <v>370.81799999999998</v>
      </c>
      <c r="P8781" s="9">
        <f>(Table1[[#This Row],[Expiration Date]]-Table1[[#This Row],[Manufacturing Date]])/365</f>
        <v>0.42465753424657532</v>
      </c>
      <c r="Q8781" t="str">
        <f>IF(Table1[[#This Row],[Expiration Date]]-J8789&gt;12/31/2024,"not expired","expired")</f>
        <v>expired</v>
      </c>
      <c r="R8781">
        <f>Table1[[#This Row],[Discounted Price]]*0.95</f>
        <v>352.27709999999996</v>
      </c>
      <c r="S8781">
        <f>Table1[[#This Row],[Discounted Price]]*0.9</f>
        <v>333.7362</v>
      </c>
      <c r="T8781">
        <f>Table1[[#This Row],[Discounted Price]]*0.8</f>
        <v>296.65440000000001</v>
      </c>
      <c r="U8781">
        <f>Table1[[#This Row],[Price]]*0.52</f>
        <v>214.25039999999998</v>
      </c>
      <c r="V8781">
        <f>(Table1[[#This Row],[Price]]-Table1[[#This Row],[Scrap value]])/2</f>
        <v>98.884799999999998</v>
      </c>
    </row>
    <row r="8782" spans="1:22" x14ac:dyDescent="0.25">
      <c r="A8782" t="s">
        <v>38723</v>
      </c>
      <c r="B8782" t="s">
        <v>22</v>
      </c>
      <c r="C8782" t="s">
        <v>47</v>
      </c>
      <c r="D8782" t="s">
        <v>38724</v>
      </c>
      <c r="E8782">
        <v>436.6</v>
      </c>
      <c r="F8782">
        <v>90</v>
      </c>
      <c r="G8782" t="s">
        <v>43730</v>
      </c>
      <c r="H8782" t="s">
        <v>38725</v>
      </c>
      <c r="I8782" s="1">
        <v>45000</v>
      </c>
      <c r="J8782" s="1">
        <v>46023</v>
      </c>
      <c r="K8782">
        <v>435880</v>
      </c>
      <c r="L8782" t="s">
        <v>38726</v>
      </c>
      <c r="M8782" t="s">
        <v>20</v>
      </c>
      <c r="N8782">
        <v>1</v>
      </c>
      <c r="O8782">
        <f>Table1[[#This Row],[Price]]-0.1*Table1[[#This Row],[Price]]</f>
        <v>392.94</v>
      </c>
      <c r="P8782" s="9">
        <f>(Table1[[#This Row],[Expiration Date]]-Table1[[#This Row],[Manufacturing Date]])/365</f>
        <v>2.8027397260273972</v>
      </c>
      <c r="Q8782" t="str">
        <f>IF(Table1[[#This Row],[Expiration Date]]-J8790&gt;12/31/2024,"not expired","expired")</f>
        <v>not expired</v>
      </c>
      <c r="R8782">
        <f>Table1[[#This Row],[Discounted Price]]*0.95</f>
        <v>373.29300000000001</v>
      </c>
      <c r="S8782">
        <f>Table1[[#This Row],[Discounted Price]]*0.9</f>
        <v>353.64600000000002</v>
      </c>
      <c r="T8782">
        <f>Table1[[#This Row],[Discounted Price]]*0.8</f>
        <v>314.35200000000003</v>
      </c>
      <c r="U8782">
        <f>Table1[[#This Row],[Price]]*0.52</f>
        <v>227.03200000000001</v>
      </c>
      <c r="V8782">
        <f>(Table1[[#This Row],[Price]]-Table1[[#This Row],[Scrap value]])/2</f>
        <v>104.78400000000001</v>
      </c>
    </row>
    <row r="8783" spans="1:22" x14ac:dyDescent="0.25">
      <c r="A8783" t="s">
        <v>38727</v>
      </c>
      <c r="B8783" t="s">
        <v>22</v>
      </c>
      <c r="C8783" t="s">
        <v>47</v>
      </c>
      <c r="D8783" t="s">
        <v>38728</v>
      </c>
      <c r="E8783">
        <v>454.43</v>
      </c>
      <c r="F8783">
        <v>67</v>
      </c>
      <c r="G8783" t="s">
        <v>43729</v>
      </c>
      <c r="H8783" t="s">
        <v>15939</v>
      </c>
      <c r="I8783" s="1">
        <v>44927</v>
      </c>
      <c r="J8783" s="1">
        <v>46023</v>
      </c>
      <c r="K8783" t="s">
        <v>38729</v>
      </c>
      <c r="L8783" t="s">
        <v>38730</v>
      </c>
      <c r="M8783" t="s">
        <v>27</v>
      </c>
      <c r="N8783">
        <v>1</v>
      </c>
      <c r="O8783">
        <f>Table1[[#This Row],[Price]]-0.1*Table1[[#This Row],[Price]]</f>
        <v>408.98700000000002</v>
      </c>
      <c r="P8783" s="9">
        <f>(Table1[[#This Row],[Expiration Date]]-Table1[[#This Row],[Manufacturing Date]])/365</f>
        <v>3.0027397260273974</v>
      </c>
      <c r="Q8783" t="str">
        <f>IF(Table1[[#This Row],[Expiration Date]]-J8791&gt;12/31/2024,"not expired","expired")</f>
        <v>not expired</v>
      </c>
      <c r="R8783">
        <f>Table1[[#This Row],[Discounted Price]]*0.95</f>
        <v>388.53764999999999</v>
      </c>
      <c r="S8783">
        <f>Table1[[#This Row],[Discounted Price]]*0.9</f>
        <v>368.0883</v>
      </c>
      <c r="T8783">
        <f>Table1[[#This Row],[Discounted Price]]*0.8</f>
        <v>327.18960000000004</v>
      </c>
      <c r="U8783">
        <f>Table1[[#This Row],[Price]]*0.52</f>
        <v>236.30360000000002</v>
      </c>
      <c r="V8783">
        <f>(Table1[[#This Row],[Price]]-Table1[[#This Row],[Scrap value]])/2</f>
        <v>109.06319999999999</v>
      </c>
    </row>
    <row r="8784" spans="1:22" x14ac:dyDescent="0.25">
      <c r="A8784" t="s">
        <v>38731</v>
      </c>
      <c r="B8784" t="s">
        <v>22</v>
      </c>
      <c r="C8784" t="s">
        <v>47</v>
      </c>
      <c r="D8784" t="s">
        <v>38732</v>
      </c>
      <c r="E8784">
        <v>275.76</v>
      </c>
      <c r="F8784">
        <v>29</v>
      </c>
      <c r="G8784" t="s">
        <v>43730</v>
      </c>
      <c r="H8784" t="s">
        <v>758</v>
      </c>
      <c r="I8784" s="1">
        <v>45137</v>
      </c>
      <c r="J8784" s="1">
        <v>45658</v>
      </c>
      <c r="K8784" t="s">
        <v>38733</v>
      </c>
      <c r="L8784" t="s">
        <v>38734</v>
      </c>
      <c r="M8784" t="s">
        <v>27</v>
      </c>
      <c r="N8784">
        <v>2</v>
      </c>
      <c r="O8784">
        <f>Table1[[#This Row],[Price]]-0.1*Table1[[#This Row],[Price]]</f>
        <v>248.184</v>
      </c>
      <c r="P8784" s="9">
        <f>(Table1[[#This Row],[Expiration Date]]-Table1[[#This Row],[Manufacturing Date]])/365</f>
        <v>1.4273972602739726</v>
      </c>
      <c r="Q8784" t="str">
        <f>IF(Table1[[#This Row],[Expiration Date]]-J8792&gt;12/31/2024,"not expired","expired")</f>
        <v>expired</v>
      </c>
      <c r="R8784">
        <f>Table1[[#This Row],[Discounted Price]]*0.95</f>
        <v>235.7748</v>
      </c>
      <c r="S8784">
        <f>Table1[[#This Row],[Discounted Price]]*0.9</f>
        <v>223.3656</v>
      </c>
      <c r="T8784">
        <f>Table1[[#This Row],[Discounted Price]]*0.8</f>
        <v>198.5472</v>
      </c>
      <c r="U8784">
        <f>Table1[[#This Row],[Price]]*0.52</f>
        <v>143.39519999999999</v>
      </c>
      <c r="V8784">
        <f>(Table1[[#This Row],[Price]]-Table1[[#This Row],[Scrap value]])/2</f>
        <v>66.182400000000001</v>
      </c>
    </row>
    <row r="8785" spans="1:22" x14ac:dyDescent="0.25">
      <c r="A8785" t="s">
        <v>38735</v>
      </c>
      <c r="B8785" t="s">
        <v>22</v>
      </c>
      <c r="C8785" t="s">
        <v>47</v>
      </c>
      <c r="D8785" t="s">
        <v>38736</v>
      </c>
      <c r="E8785">
        <v>207.95</v>
      </c>
      <c r="F8785">
        <v>1</v>
      </c>
      <c r="G8785" t="s">
        <v>43728</v>
      </c>
      <c r="H8785" t="s">
        <v>35801</v>
      </c>
      <c r="I8785" s="1">
        <v>45000</v>
      </c>
      <c r="J8785" s="1">
        <v>46023</v>
      </c>
      <c r="K8785" t="s">
        <v>38737</v>
      </c>
      <c r="L8785" t="s">
        <v>38738</v>
      </c>
      <c r="M8785" t="s">
        <v>27</v>
      </c>
      <c r="N8785">
        <v>1</v>
      </c>
      <c r="O8785">
        <f>Table1[[#This Row],[Price]]-0.1*Table1[[#This Row],[Price]]</f>
        <v>187.15499999999997</v>
      </c>
      <c r="P8785" s="9">
        <f>(Table1[[#This Row],[Expiration Date]]-Table1[[#This Row],[Manufacturing Date]])/365</f>
        <v>2.8027397260273972</v>
      </c>
      <c r="Q8785" t="str">
        <f>IF(Table1[[#This Row],[Expiration Date]]-J8793&gt;12/31/2024,"not expired","expired")</f>
        <v>expired</v>
      </c>
      <c r="R8785">
        <f>Table1[[#This Row],[Discounted Price]]*0.95</f>
        <v>177.79724999999996</v>
      </c>
      <c r="S8785">
        <f>Table1[[#This Row],[Discounted Price]]*0.9</f>
        <v>168.43949999999998</v>
      </c>
      <c r="T8785">
        <f>Table1[[#This Row],[Discounted Price]]*0.8</f>
        <v>149.72399999999999</v>
      </c>
      <c r="U8785">
        <f>Table1[[#This Row],[Price]]*0.52</f>
        <v>108.134</v>
      </c>
      <c r="V8785">
        <f>(Table1[[#This Row],[Price]]-Table1[[#This Row],[Scrap value]])/2</f>
        <v>49.907999999999994</v>
      </c>
    </row>
    <row r="8786" spans="1:22" x14ac:dyDescent="0.25">
      <c r="A8786" t="s">
        <v>38739</v>
      </c>
      <c r="B8786" t="s">
        <v>22</v>
      </c>
      <c r="C8786" t="s">
        <v>47</v>
      </c>
      <c r="D8786" t="s">
        <v>38740</v>
      </c>
      <c r="E8786">
        <v>436.57</v>
      </c>
      <c r="F8786">
        <v>89</v>
      </c>
      <c r="G8786" t="s">
        <v>43728</v>
      </c>
      <c r="H8786" t="s">
        <v>22402</v>
      </c>
      <c r="I8786" s="1">
        <v>45137</v>
      </c>
      <c r="J8786" s="1">
        <v>46023</v>
      </c>
      <c r="K8786" t="s">
        <v>38741</v>
      </c>
      <c r="L8786" t="s">
        <v>38742</v>
      </c>
      <c r="M8786" t="s">
        <v>27</v>
      </c>
      <c r="N8786">
        <v>1</v>
      </c>
      <c r="O8786">
        <f>Table1[[#This Row],[Price]]-0.1*Table1[[#This Row],[Price]]</f>
        <v>392.91300000000001</v>
      </c>
      <c r="P8786" s="9">
        <f>(Table1[[#This Row],[Expiration Date]]-Table1[[#This Row],[Manufacturing Date]])/365</f>
        <v>2.4273972602739726</v>
      </c>
      <c r="Q8786" t="str">
        <f>IF(Table1[[#This Row],[Expiration Date]]-J8794&gt;12/31/2024,"not expired","expired")</f>
        <v>expired</v>
      </c>
      <c r="R8786">
        <f>Table1[[#This Row],[Discounted Price]]*0.95</f>
        <v>373.26734999999996</v>
      </c>
      <c r="S8786">
        <f>Table1[[#This Row],[Discounted Price]]*0.9</f>
        <v>353.62170000000003</v>
      </c>
      <c r="T8786">
        <f>Table1[[#This Row],[Discounted Price]]*0.8</f>
        <v>314.33040000000005</v>
      </c>
      <c r="U8786">
        <f>Table1[[#This Row],[Price]]*0.52</f>
        <v>227.0164</v>
      </c>
      <c r="V8786">
        <f>(Table1[[#This Row],[Price]]-Table1[[#This Row],[Scrap value]])/2</f>
        <v>104.77679999999999</v>
      </c>
    </row>
    <row r="8787" spans="1:22" x14ac:dyDescent="0.25">
      <c r="A8787" t="s">
        <v>38743</v>
      </c>
      <c r="B8787" t="s">
        <v>22</v>
      </c>
      <c r="C8787" t="s">
        <v>47</v>
      </c>
      <c r="D8787" t="s">
        <v>38744</v>
      </c>
      <c r="E8787">
        <v>437.02</v>
      </c>
      <c r="F8787">
        <v>60</v>
      </c>
      <c r="G8787" t="s">
        <v>43729</v>
      </c>
      <c r="H8787" t="s">
        <v>28951</v>
      </c>
      <c r="I8787" s="1">
        <v>44927</v>
      </c>
      <c r="J8787" s="1">
        <v>46023</v>
      </c>
      <c r="K8787" t="s">
        <v>38745</v>
      </c>
      <c r="L8787" t="s">
        <v>38746</v>
      </c>
      <c r="M8787" t="s">
        <v>45</v>
      </c>
      <c r="N8787">
        <v>5</v>
      </c>
      <c r="O8787">
        <f>Table1[[#This Row],[Price]]-0.1*Table1[[#This Row],[Price]]</f>
        <v>393.31799999999998</v>
      </c>
      <c r="P8787" s="9">
        <f>(Table1[[#This Row],[Expiration Date]]-Table1[[#This Row],[Manufacturing Date]])/365</f>
        <v>3.0027397260273974</v>
      </c>
      <c r="Q8787" t="str">
        <f>IF(Table1[[#This Row],[Expiration Date]]-J8795&gt;12/31/2024,"not expired","expired")</f>
        <v>not expired</v>
      </c>
      <c r="R8787">
        <f>Table1[[#This Row],[Discounted Price]]*0.95</f>
        <v>373.65209999999996</v>
      </c>
      <c r="S8787">
        <f>Table1[[#This Row],[Discounted Price]]*0.9</f>
        <v>353.9862</v>
      </c>
      <c r="T8787">
        <f>Table1[[#This Row],[Discounted Price]]*0.8</f>
        <v>314.65440000000001</v>
      </c>
      <c r="U8787">
        <f>Table1[[#This Row],[Price]]*0.52</f>
        <v>227.25039999999998</v>
      </c>
      <c r="V8787">
        <f>(Table1[[#This Row],[Price]]-Table1[[#This Row],[Scrap value]])/2</f>
        <v>104.8848</v>
      </c>
    </row>
    <row r="8788" spans="1:22" x14ac:dyDescent="0.25">
      <c r="A8788" t="s">
        <v>38747</v>
      </c>
      <c r="B8788" t="s">
        <v>22</v>
      </c>
      <c r="C8788" t="s">
        <v>47</v>
      </c>
      <c r="D8788" t="s">
        <v>38748</v>
      </c>
      <c r="E8788">
        <v>272.18</v>
      </c>
      <c r="F8788">
        <v>17</v>
      </c>
      <c r="G8788" t="s">
        <v>43729</v>
      </c>
      <c r="H8788" t="s">
        <v>16274</v>
      </c>
      <c r="I8788" s="1">
        <v>45000</v>
      </c>
      <c r="J8788" s="1">
        <v>45292</v>
      </c>
      <c r="K8788" t="s">
        <v>38749</v>
      </c>
      <c r="L8788" t="s">
        <v>38750</v>
      </c>
      <c r="M8788" t="s">
        <v>45</v>
      </c>
      <c r="N8788">
        <v>4</v>
      </c>
      <c r="O8788">
        <f>Table1[[#This Row],[Price]]-0.1*Table1[[#This Row],[Price]]</f>
        <v>244.96199999999999</v>
      </c>
      <c r="P8788" s="9">
        <f>(Table1[[#This Row],[Expiration Date]]-Table1[[#This Row],[Manufacturing Date]])/365</f>
        <v>0.8</v>
      </c>
      <c r="Q8788" t="str">
        <f>IF(Table1[[#This Row],[Expiration Date]]-J8796&gt;12/31/2024,"not expired","expired")</f>
        <v>expired</v>
      </c>
      <c r="R8788">
        <f>Table1[[#This Row],[Discounted Price]]*0.95</f>
        <v>232.71389999999997</v>
      </c>
      <c r="S8788">
        <f>Table1[[#This Row],[Discounted Price]]*0.9</f>
        <v>220.4658</v>
      </c>
      <c r="T8788">
        <f>Table1[[#This Row],[Discounted Price]]*0.8</f>
        <v>195.96960000000001</v>
      </c>
      <c r="U8788">
        <f>Table1[[#This Row],[Price]]*0.52</f>
        <v>141.53360000000001</v>
      </c>
      <c r="V8788">
        <f>(Table1[[#This Row],[Price]]-Table1[[#This Row],[Scrap value]])/2</f>
        <v>65.3232</v>
      </c>
    </row>
    <row r="8789" spans="1:22" x14ac:dyDescent="0.25">
      <c r="A8789" t="s">
        <v>38751</v>
      </c>
      <c r="B8789" t="s">
        <v>29</v>
      </c>
      <c r="C8789" t="s">
        <v>47</v>
      </c>
      <c r="D8789" t="s">
        <v>38752</v>
      </c>
      <c r="E8789">
        <v>176.9</v>
      </c>
      <c r="F8789">
        <v>73</v>
      </c>
      <c r="G8789" t="s">
        <v>43730</v>
      </c>
      <c r="H8789" t="s">
        <v>32224</v>
      </c>
      <c r="I8789" s="1">
        <v>44927</v>
      </c>
      <c r="J8789" s="1">
        <v>46023</v>
      </c>
      <c r="K8789" t="s">
        <v>38753</v>
      </c>
      <c r="L8789" t="s">
        <v>38754</v>
      </c>
      <c r="M8789" t="s">
        <v>20</v>
      </c>
      <c r="N8789">
        <v>1</v>
      </c>
      <c r="O8789">
        <f>Table1[[#This Row],[Price]]-0.1*Table1[[#This Row],[Price]]</f>
        <v>159.21</v>
      </c>
      <c r="P8789" s="9">
        <f>(Table1[[#This Row],[Expiration Date]]-Table1[[#This Row],[Manufacturing Date]])/365</f>
        <v>3.0027397260273974</v>
      </c>
      <c r="Q8789" t="str">
        <f>IF(Table1[[#This Row],[Expiration Date]]-J8797&gt;12/31/2024,"not expired","expired")</f>
        <v>not expired</v>
      </c>
      <c r="R8789">
        <f>Table1[[#This Row],[Discounted Price]]*0.95</f>
        <v>151.24950000000001</v>
      </c>
      <c r="S8789">
        <f>Table1[[#This Row],[Discounted Price]]*0.9</f>
        <v>143.28900000000002</v>
      </c>
      <c r="T8789">
        <f>Table1[[#This Row],[Discounted Price]]*0.8</f>
        <v>127.36800000000001</v>
      </c>
      <c r="U8789">
        <f>Table1[[#This Row],[Price]]*0.52</f>
        <v>91.988</v>
      </c>
      <c r="V8789">
        <f>(Table1[[#This Row],[Price]]-Table1[[#This Row],[Scrap value]])/2</f>
        <v>42.456000000000003</v>
      </c>
    </row>
    <row r="8790" spans="1:22" x14ac:dyDescent="0.25">
      <c r="A8790" t="s">
        <v>38755</v>
      </c>
      <c r="B8790" t="s">
        <v>15</v>
      </c>
      <c r="C8790" t="s">
        <v>47</v>
      </c>
      <c r="D8790" t="s">
        <v>38756</v>
      </c>
      <c r="E8790">
        <v>446.18</v>
      </c>
      <c r="F8790">
        <v>81</v>
      </c>
      <c r="G8790" t="s">
        <v>43728</v>
      </c>
      <c r="H8790" t="s">
        <v>2380</v>
      </c>
      <c r="I8790" s="1">
        <v>45137</v>
      </c>
      <c r="J8790" s="1">
        <v>45292</v>
      </c>
      <c r="K8790" t="s">
        <v>38757</v>
      </c>
      <c r="L8790" t="s">
        <v>38758</v>
      </c>
      <c r="M8790" t="s">
        <v>20</v>
      </c>
      <c r="N8790">
        <v>5</v>
      </c>
      <c r="O8790">
        <f>Table1[[#This Row],[Price]]-0.1*Table1[[#This Row],[Price]]</f>
        <v>401.56200000000001</v>
      </c>
      <c r="P8790" s="9">
        <f>(Table1[[#This Row],[Expiration Date]]-Table1[[#This Row],[Manufacturing Date]])/365</f>
        <v>0.42465753424657532</v>
      </c>
      <c r="Q8790" t="str">
        <f>IF(Table1[[#This Row],[Expiration Date]]-J8798&gt;12/31/2024,"not expired","expired")</f>
        <v>expired</v>
      </c>
      <c r="R8790">
        <f>Table1[[#This Row],[Discounted Price]]*0.95</f>
        <v>381.48390000000001</v>
      </c>
      <c r="S8790">
        <f>Table1[[#This Row],[Discounted Price]]*0.9</f>
        <v>361.4058</v>
      </c>
      <c r="T8790">
        <f>Table1[[#This Row],[Discounted Price]]*0.8</f>
        <v>321.24960000000004</v>
      </c>
      <c r="U8790">
        <f>Table1[[#This Row],[Price]]*0.52</f>
        <v>232.01360000000003</v>
      </c>
      <c r="V8790">
        <f>(Table1[[#This Row],[Price]]-Table1[[#This Row],[Scrap value]])/2</f>
        <v>107.08319999999999</v>
      </c>
    </row>
    <row r="8791" spans="1:22" x14ac:dyDescent="0.25">
      <c r="A8791" t="s">
        <v>38759</v>
      </c>
      <c r="B8791" t="s">
        <v>29</v>
      </c>
      <c r="C8791" t="s">
        <v>47</v>
      </c>
      <c r="D8791" t="s">
        <v>38760</v>
      </c>
      <c r="E8791">
        <v>275.01</v>
      </c>
      <c r="F8791">
        <v>86</v>
      </c>
      <c r="G8791" t="s">
        <v>43729</v>
      </c>
      <c r="H8791" t="s">
        <v>4047</v>
      </c>
      <c r="I8791" s="1">
        <v>45137</v>
      </c>
      <c r="J8791" s="1">
        <v>45292</v>
      </c>
      <c r="K8791" t="s">
        <v>38761</v>
      </c>
      <c r="L8791" t="s">
        <v>38762</v>
      </c>
      <c r="M8791" t="s">
        <v>20</v>
      </c>
      <c r="N8791">
        <v>3</v>
      </c>
      <c r="O8791">
        <f>Table1[[#This Row],[Price]]-0.1*Table1[[#This Row],[Price]]</f>
        <v>247.50899999999999</v>
      </c>
      <c r="P8791" s="9">
        <f>(Table1[[#This Row],[Expiration Date]]-Table1[[#This Row],[Manufacturing Date]])/365</f>
        <v>0.42465753424657532</v>
      </c>
      <c r="Q8791" t="str">
        <f>IF(Table1[[#This Row],[Expiration Date]]-J8799&gt;12/31/2024,"not expired","expired")</f>
        <v>expired</v>
      </c>
      <c r="R8791">
        <f>Table1[[#This Row],[Discounted Price]]*0.95</f>
        <v>235.13354999999999</v>
      </c>
      <c r="S8791">
        <f>Table1[[#This Row],[Discounted Price]]*0.9</f>
        <v>222.75809999999998</v>
      </c>
      <c r="T8791">
        <f>Table1[[#This Row],[Discounted Price]]*0.8</f>
        <v>198.00720000000001</v>
      </c>
      <c r="U8791">
        <f>Table1[[#This Row],[Price]]*0.52</f>
        <v>143.0052</v>
      </c>
      <c r="V8791">
        <f>(Table1[[#This Row],[Price]]-Table1[[#This Row],[Scrap value]])/2</f>
        <v>66.002399999999994</v>
      </c>
    </row>
    <row r="8792" spans="1:22" x14ac:dyDescent="0.25">
      <c r="A8792" t="s">
        <v>38763</v>
      </c>
      <c r="B8792" t="s">
        <v>35</v>
      </c>
      <c r="C8792" t="s">
        <v>47</v>
      </c>
      <c r="D8792" t="s">
        <v>38764</v>
      </c>
      <c r="E8792">
        <v>57.73</v>
      </c>
      <c r="F8792">
        <v>64</v>
      </c>
      <c r="G8792" t="s">
        <v>43728</v>
      </c>
      <c r="H8792" t="s">
        <v>18274</v>
      </c>
      <c r="I8792" s="1">
        <v>44927</v>
      </c>
      <c r="J8792" s="1">
        <v>46023</v>
      </c>
      <c r="K8792" t="s">
        <v>38765</v>
      </c>
      <c r="L8792" t="s">
        <v>38766</v>
      </c>
      <c r="M8792" t="s">
        <v>45</v>
      </c>
      <c r="N8792">
        <v>2</v>
      </c>
      <c r="O8792">
        <f>Table1[[#This Row],[Price]]-0.1*Table1[[#This Row],[Price]]</f>
        <v>51.956999999999994</v>
      </c>
      <c r="P8792" s="9">
        <f>(Table1[[#This Row],[Expiration Date]]-Table1[[#This Row],[Manufacturing Date]])/365</f>
        <v>3.0027397260273974</v>
      </c>
      <c r="Q8792" t="str">
        <f>IF(Table1[[#This Row],[Expiration Date]]-J8800&gt;12/31/2024,"not expired","expired")</f>
        <v>not expired</v>
      </c>
      <c r="R8792">
        <f>Table1[[#This Row],[Discounted Price]]*0.95</f>
        <v>49.359149999999993</v>
      </c>
      <c r="S8792">
        <f>Table1[[#This Row],[Discounted Price]]*0.9</f>
        <v>46.761299999999999</v>
      </c>
      <c r="T8792">
        <f>Table1[[#This Row],[Discounted Price]]*0.8</f>
        <v>41.565599999999996</v>
      </c>
      <c r="U8792">
        <f>Table1[[#This Row],[Price]]*0.52</f>
        <v>30.019600000000001</v>
      </c>
      <c r="V8792">
        <f>(Table1[[#This Row],[Price]]-Table1[[#This Row],[Scrap value]])/2</f>
        <v>13.855199999999998</v>
      </c>
    </row>
    <row r="8793" spans="1:22" x14ac:dyDescent="0.25">
      <c r="A8793" t="s">
        <v>38767</v>
      </c>
      <c r="B8793" t="s">
        <v>35</v>
      </c>
      <c r="C8793" t="s">
        <v>47</v>
      </c>
      <c r="D8793" t="s">
        <v>38768</v>
      </c>
      <c r="E8793">
        <v>21.18</v>
      </c>
      <c r="F8793">
        <v>25</v>
      </c>
      <c r="G8793" t="s">
        <v>43728</v>
      </c>
      <c r="H8793" t="s">
        <v>1593</v>
      </c>
      <c r="I8793" s="1">
        <v>44927</v>
      </c>
      <c r="J8793" s="1">
        <v>46023</v>
      </c>
      <c r="K8793" t="s">
        <v>38769</v>
      </c>
      <c r="L8793" t="s">
        <v>38770</v>
      </c>
      <c r="M8793" t="s">
        <v>20</v>
      </c>
      <c r="N8793">
        <v>5</v>
      </c>
      <c r="O8793">
        <f>Table1[[#This Row],[Price]]-0.1*Table1[[#This Row],[Price]]</f>
        <v>19.062000000000001</v>
      </c>
      <c r="P8793" s="9">
        <f>(Table1[[#This Row],[Expiration Date]]-Table1[[#This Row],[Manufacturing Date]])/365</f>
        <v>3.0027397260273974</v>
      </c>
      <c r="Q8793" t="str">
        <f>IF(Table1[[#This Row],[Expiration Date]]-J8801&gt;12/31/2024,"not expired","expired")</f>
        <v>expired</v>
      </c>
      <c r="R8793">
        <f>Table1[[#This Row],[Discounted Price]]*0.95</f>
        <v>18.108900000000002</v>
      </c>
      <c r="S8793">
        <f>Table1[[#This Row],[Discounted Price]]*0.9</f>
        <v>17.155800000000003</v>
      </c>
      <c r="T8793">
        <f>Table1[[#This Row],[Discounted Price]]*0.8</f>
        <v>15.249600000000001</v>
      </c>
      <c r="U8793">
        <f>Table1[[#This Row],[Price]]*0.52</f>
        <v>11.0136</v>
      </c>
      <c r="V8793">
        <f>(Table1[[#This Row],[Price]]-Table1[[#This Row],[Scrap value]])/2</f>
        <v>5.0831999999999997</v>
      </c>
    </row>
    <row r="8794" spans="1:22" x14ac:dyDescent="0.25">
      <c r="A8794" t="s">
        <v>38771</v>
      </c>
      <c r="B8794" t="s">
        <v>29</v>
      </c>
      <c r="C8794" t="s">
        <v>47</v>
      </c>
      <c r="D8794" t="s">
        <v>38772</v>
      </c>
      <c r="E8794">
        <v>484.43</v>
      </c>
      <c r="F8794">
        <v>35</v>
      </c>
      <c r="G8794" t="s">
        <v>43728</v>
      </c>
      <c r="H8794" t="s">
        <v>18477</v>
      </c>
      <c r="I8794" s="1">
        <v>44927</v>
      </c>
      <c r="J8794" s="1">
        <v>46023</v>
      </c>
      <c r="K8794" t="s">
        <v>38773</v>
      </c>
      <c r="L8794" t="s">
        <v>38774</v>
      </c>
      <c r="M8794" t="s">
        <v>20</v>
      </c>
      <c r="N8794">
        <v>4</v>
      </c>
      <c r="O8794">
        <f>Table1[[#This Row],[Price]]-0.1*Table1[[#This Row],[Price]]</f>
        <v>435.98700000000002</v>
      </c>
      <c r="P8794" s="9">
        <f>(Table1[[#This Row],[Expiration Date]]-Table1[[#This Row],[Manufacturing Date]])/365</f>
        <v>3.0027397260273974</v>
      </c>
      <c r="Q8794" t="str">
        <f>IF(Table1[[#This Row],[Expiration Date]]-J8802&gt;12/31/2024,"not expired","expired")</f>
        <v>not expired</v>
      </c>
      <c r="R8794">
        <f>Table1[[#This Row],[Discounted Price]]*0.95</f>
        <v>414.18765000000002</v>
      </c>
      <c r="S8794">
        <f>Table1[[#This Row],[Discounted Price]]*0.9</f>
        <v>392.38830000000002</v>
      </c>
      <c r="T8794">
        <f>Table1[[#This Row],[Discounted Price]]*0.8</f>
        <v>348.78960000000006</v>
      </c>
      <c r="U8794">
        <f>Table1[[#This Row],[Price]]*0.52</f>
        <v>251.90360000000001</v>
      </c>
      <c r="V8794">
        <f>(Table1[[#This Row],[Price]]-Table1[[#This Row],[Scrap value]])/2</f>
        <v>116.2632</v>
      </c>
    </row>
    <row r="8795" spans="1:22" x14ac:dyDescent="0.25">
      <c r="A8795" t="s">
        <v>38775</v>
      </c>
      <c r="B8795" t="s">
        <v>35</v>
      </c>
      <c r="C8795" t="s">
        <v>47</v>
      </c>
      <c r="D8795" t="s">
        <v>38776</v>
      </c>
      <c r="E8795">
        <v>216.91</v>
      </c>
      <c r="F8795">
        <v>67</v>
      </c>
      <c r="G8795" t="s">
        <v>43730</v>
      </c>
      <c r="H8795" t="s">
        <v>38777</v>
      </c>
      <c r="I8795" s="1">
        <v>45137</v>
      </c>
      <c r="J8795" s="1">
        <v>45658</v>
      </c>
      <c r="K8795" t="s">
        <v>38778</v>
      </c>
      <c r="L8795" t="s">
        <v>38779</v>
      </c>
      <c r="M8795" t="s">
        <v>27</v>
      </c>
      <c r="N8795">
        <v>5</v>
      </c>
      <c r="O8795">
        <f>Table1[[#This Row],[Price]]-0.1*Table1[[#This Row],[Price]]</f>
        <v>195.21899999999999</v>
      </c>
      <c r="P8795" s="9">
        <f>(Table1[[#This Row],[Expiration Date]]-Table1[[#This Row],[Manufacturing Date]])/365</f>
        <v>1.4273972602739726</v>
      </c>
      <c r="Q8795" t="str">
        <f>IF(Table1[[#This Row],[Expiration Date]]-J8803&gt;12/31/2024,"not expired","expired")</f>
        <v>not expired</v>
      </c>
      <c r="R8795">
        <f>Table1[[#This Row],[Discounted Price]]*0.95</f>
        <v>185.45804999999999</v>
      </c>
      <c r="S8795">
        <f>Table1[[#This Row],[Discounted Price]]*0.9</f>
        <v>175.69710000000001</v>
      </c>
      <c r="T8795">
        <f>Table1[[#This Row],[Discounted Price]]*0.8</f>
        <v>156.17520000000002</v>
      </c>
      <c r="U8795">
        <f>Table1[[#This Row],[Price]]*0.52</f>
        <v>112.7932</v>
      </c>
      <c r="V8795">
        <f>(Table1[[#This Row],[Price]]-Table1[[#This Row],[Scrap value]])/2</f>
        <v>52.058399999999999</v>
      </c>
    </row>
    <row r="8796" spans="1:22" x14ac:dyDescent="0.25">
      <c r="A8796" t="s">
        <v>38780</v>
      </c>
      <c r="B8796" t="s">
        <v>29</v>
      </c>
      <c r="C8796" t="s">
        <v>47</v>
      </c>
      <c r="D8796" t="s">
        <v>38781</v>
      </c>
      <c r="E8796">
        <v>280.48</v>
      </c>
      <c r="F8796">
        <v>72</v>
      </c>
      <c r="G8796" t="s">
        <v>43729</v>
      </c>
      <c r="H8796" t="s">
        <v>8482</v>
      </c>
      <c r="I8796" s="1">
        <v>45137</v>
      </c>
      <c r="J8796" s="1">
        <v>45658</v>
      </c>
      <c r="K8796" t="s">
        <v>38782</v>
      </c>
      <c r="L8796" t="s">
        <v>38783</v>
      </c>
      <c r="M8796" t="s">
        <v>45</v>
      </c>
      <c r="N8796">
        <v>3</v>
      </c>
      <c r="O8796">
        <f>Table1[[#This Row],[Price]]-0.1*Table1[[#This Row],[Price]]</f>
        <v>252.43200000000002</v>
      </c>
      <c r="P8796" s="9">
        <f>(Table1[[#This Row],[Expiration Date]]-Table1[[#This Row],[Manufacturing Date]])/365</f>
        <v>1.4273972602739726</v>
      </c>
      <c r="Q8796" t="str">
        <f>IF(Table1[[#This Row],[Expiration Date]]-J8804&gt;12/31/2024,"not expired","expired")</f>
        <v>not expired</v>
      </c>
      <c r="R8796">
        <f>Table1[[#This Row],[Discounted Price]]*0.95</f>
        <v>239.81040000000002</v>
      </c>
      <c r="S8796">
        <f>Table1[[#This Row],[Discounted Price]]*0.9</f>
        <v>227.18880000000001</v>
      </c>
      <c r="T8796">
        <f>Table1[[#This Row],[Discounted Price]]*0.8</f>
        <v>201.94560000000001</v>
      </c>
      <c r="U8796">
        <f>Table1[[#This Row],[Price]]*0.52</f>
        <v>145.84960000000001</v>
      </c>
      <c r="V8796">
        <f>(Table1[[#This Row],[Price]]-Table1[[#This Row],[Scrap value]])/2</f>
        <v>67.315200000000004</v>
      </c>
    </row>
    <row r="8797" spans="1:22" x14ac:dyDescent="0.25">
      <c r="A8797" t="s">
        <v>38784</v>
      </c>
      <c r="B8797" t="s">
        <v>35</v>
      </c>
      <c r="C8797" t="s">
        <v>47</v>
      </c>
      <c r="D8797" t="s">
        <v>38785</v>
      </c>
      <c r="E8797">
        <v>181</v>
      </c>
      <c r="F8797">
        <v>78</v>
      </c>
      <c r="G8797" t="s">
        <v>43730</v>
      </c>
      <c r="H8797" t="s">
        <v>5615</v>
      </c>
      <c r="I8797" s="1">
        <v>45000</v>
      </c>
      <c r="J8797" s="1">
        <v>45292</v>
      </c>
      <c r="K8797" t="s">
        <v>38786</v>
      </c>
      <c r="L8797" t="s">
        <v>38787</v>
      </c>
      <c r="M8797" t="s">
        <v>45</v>
      </c>
      <c r="N8797">
        <v>5</v>
      </c>
      <c r="O8797">
        <f>Table1[[#This Row],[Price]]-0.1*Table1[[#This Row],[Price]]</f>
        <v>162.9</v>
      </c>
      <c r="P8797" s="9">
        <f>(Table1[[#This Row],[Expiration Date]]-Table1[[#This Row],[Manufacturing Date]])/365</f>
        <v>0.8</v>
      </c>
      <c r="Q8797" t="str">
        <f>IF(Table1[[#This Row],[Expiration Date]]-J8805&gt;12/31/2024,"not expired","expired")</f>
        <v>expired</v>
      </c>
      <c r="R8797">
        <f>Table1[[#This Row],[Discounted Price]]*0.95</f>
        <v>154.755</v>
      </c>
      <c r="S8797">
        <f>Table1[[#This Row],[Discounted Price]]*0.9</f>
        <v>146.61000000000001</v>
      </c>
      <c r="T8797">
        <f>Table1[[#This Row],[Discounted Price]]*0.8</f>
        <v>130.32000000000002</v>
      </c>
      <c r="U8797">
        <f>Table1[[#This Row],[Price]]*0.52</f>
        <v>94.12</v>
      </c>
      <c r="V8797">
        <f>(Table1[[#This Row],[Price]]-Table1[[#This Row],[Scrap value]])/2</f>
        <v>43.44</v>
      </c>
    </row>
    <row r="8798" spans="1:22" x14ac:dyDescent="0.25">
      <c r="A8798" t="s">
        <v>38788</v>
      </c>
      <c r="B8798" t="s">
        <v>22</v>
      </c>
      <c r="C8798" t="s">
        <v>47</v>
      </c>
      <c r="D8798" t="s">
        <v>38789</v>
      </c>
      <c r="E8798">
        <v>357.03</v>
      </c>
      <c r="F8798">
        <v>74</v>
      </c>
      <c r="G8798" t="s">
        <v>43729</v>
      </c>
      <c r="H8798" t="s">
        <v>26259</v>
      </c>
      <c r="I8798" s="1">
        <v>44927</v>
      </c>
      <c r="J8798" s="1">
        <v>45658</v>
      </c>
      <c r="K8798" t="s">
        <v>38790</v>
      </c>
      <c r="L8798" t="s">
        <v>38791</v>
      </c>
      <c r="M8798" t="s">
        <v>27</v>
      </c>
      <c r="N8798">
        <v>1</v>
      </c>
      <c r="O8798">
        <f>Table1[[#This Row],[Price]]-0.1*Table1[[#This Row],[Price]]</f>
        <v>321.327</v>
      </c>
      <c r="P8798" s="9">
        <f>(Table1[[#This Row],[Expiration Date]]-Table1[[#This Row],[Manufacturing Date]])/365</f>
        <v>2.0027397260273974</v>
      </c>
      <c r="Q8798" t="str">
        <f>IF(Table1[[#This Row],[Expiration Date]]-J8806&gt;12/31/2024,"not expired","expired")</f>
        <v>not expired</v>
      </c>
      <c r="R8798">
        <f>Table1[[#This Row],[Discounted Price]]*0.95</f>
        <v>305.26065</v>
      </c>
      <c r="S8798">
        <f>Table1[[#This Row],[Discounted Price]]*0.9</f>
        <v>289.1943</v>
      </c>
      <c r="T8798">
        <f>Table1[[#This Row],[Discounted Price]]*0.8</f>
        <v>257.0616</v>
      </c>
      <c r="U8798">
        <f>Table1[[#This Row],[Price]]*0.52</f>
        <v>185.65559999999999</v>
      </c>
      <c r="V8798">
        <f>(Table1[[#This Row],[Price]]-Table1[[#This Row],[Scrap value]])/2</f>
        <v>85.68719999999999</v>
      </c>
    </row>
    <row r="8799" spans="1:22" x14ac:dyDescent="0.25">
      <c r="A8799" t="s">
        <v>38792</v>
      </c>
      <c r="B8799" t="s">
        <v>29</v>
      </c>
      <c r="C8799" t="s">
        <v>47</v>
      </c>
      <c r="D8799" t="s">
        <v>38793</v>
      </c>
      <c r="E8799">
        <v>371.9</v>
      </c>
      <c r="F8799">
        <v>40</v>
      </c>
      <c r="G8799" t="s">
        <v>43729</v>
      </c>
      <c r="H8799" t="s">
        <v>9171</v>
      </c>
      <c r="I8799" s="1">
        <v>44927</v>
      </c>
      <c r="J8799" s="1">
        <v>46023</v>
      </c>
      <c r="K8799" t="s">
        <v>38794</v>
      </c>
      <c r="L8799" t="s">
        <v>38795</v>
      </c>
      <c r="M8799" t="s">
        <v>45</v>
      </c>
      <c r="N8799">
        <v>5</v>
      </c>
      <c r="O8799">
        <f>Table1[[#This Row],[Price]]-0.1*Table1[[#This Row],[Price]]</f>
        <v>334.71</v>
      </c>
      <c r="P8799" s="9">
        <f>(Table1[[#This Row],[Expiration Date]]-Table1[[#This Row],[Manufacturing Date]])/365</f>
        <v>3.0027397260273974</v>
      </c>
      <c r="Q8799" t="str">
        <f>IF(Table1[[#This Row],[Expiration Date]]-J8807&gt;12/31/2024,"not expired","expired")</f>
        <v>not expired</v>
      </c>
      <c r="R8799">
        <f>Table1[[#This Row],[Discounted Price]]*0.95</f>
        <v>317.97449999999998</v>
      </c>
      <c r="S8799">
        <f>Table1[[#This Row],[Discounted Price]]*0.9</f>
        <v>301.23899999999998</v>
      </c>
      <c r="T8799">
        <f>Table1[[#This Row],[Discounted Price]]*0.8</f>
        <v>267.76799999999997</v>
      </c>
      <c r="U8799">
        <f>Table1[[#This Row],[Price]]*0.52</f>
        <v>193.38800000000001</v>
      </c>
      <c r="V8799">
        <f>(Table1[[#This Row],[Price]]-Table1[[#This Row],[Scrap value]])/2</f>
        <v>89.255999999999986</v>
      </c>
    </row>
    <row r="8800" spans="1:22" x14ac:dyDescent="0.25">
      <c r="A8800" t="s">
        <v>38796</v>
      </c>
      <c r="B8800" t="s">
        <v>15</v>
      </c>
      <c r="C8800" t="s">
        <v>47</v>
      </c>
      <c r="D8800" t="s">
        <v>38797</v>
      </c>
      <c r="E8800">
        <v>127.5</v>
      </c>
      <c r="F8800">
        <v>67</v>
      </c>
      <c r="G8800" t="s">
        <v>43728</v>
      </c>
      <c r="H8800" t="s">
        <v>38798</v>
      </c>
      <c r="I8800" s="1">
        <v>45137</v>
      </c>
      <c r="J8800" s="1">
        <v>45658</v>
      </c>
      <c r="K8800" t="s">
        <v>38799</v>
      </c>
      <c r="L8800" t="s">
        <v>38800</v>
      </c>
      <c r="M8800" t="s">
        <v>20</v>
      </c>
      <c r="N8800">
        <v>2</v>
      </c>
      <c r="O8800">
        <f>Table1[[#This Row],[Price]]-0.1*Table1[[#This Row],[Price]]</f>
        <v>114.75</v>
      </c>
      <c r="P8800" s="9">
        <f>(Table1[[#This Row],[Expiration Date]]-Table1[[#This Row],[Manufacturing Date]])/365</f>
        <v>1.4273972602739726</v>
      </c>
      <c r="Q8800" t="str">
        <f>IF(Table1[[#This Row],[Expiration Date]]-J8808&gt;12/31/2024,"not expired","expired")</f>
        <v>expired</v>
      </c>
      <c r="R8800">
        <f>Table1[[#This Row],[Discounted Price]]*0.95</f>
        <v>109.01249999999999</v>
      </c>
      <c r="S8800">
        <f>Table1[[#This Row],[Discounted Price]]*0.9</f>
        <v>103.27500000000001</v>
      </c>
      <c r="T8800">
        <f>Table1[[#This Row],[Discounted Price]]*0.8</f>
        <v>91.800000000000011</v>
      </c>
      <c r="U8800">
        <f>Table1[[#This Row],[Price]]*0.52</f>
        <v>66.3</v>
      </c>
      <c r="V8800">
        <f>(Table1[[#This Row],[Price]]-Table1[[#This Row],[Scrap value]])/2</f>
        <v>30.6</v>
      </c>
    </row>
    <row r="8801" spans="1:22" x14ac:dyDescent="0.25">
      <c r="A8801" t="s">
        <v>38801</v>
      </c>
      <c r="B8801" t="s">
        <v>29</v>
      </c>
      <c r="C8801" t="s">
        <v>47</v>
      </c>
      <c r="D8801" t="s">
        <v>38802</v>
      </c>
      <c r="E8801">
        <v>245.79</v>
      </c>
      <c r="F8801">
        <v>16</v>
      </c>
      <c r="G8801" t="s">
        <v>43730</v>
      </c>
      <c r="H8801" t="s">
        <v>38803</v>
      </c>
      <c r="I8801" s="1">
        <v>45000</v>
      </c>
      <c r="J8801" s="1">
        <v>46023</v>
      </c>
      <c r="K8801" t="s">
        <v>38804</v>
      </c>
      <c r="L8801" t="s">
        <v>38805</v>
      </c>
      <c r="M8801" t="s">
        <v>27</v>
      </c>
      <c r="N8801">
        <v>5</v>
      </c>
      <c r="O8801">
        <f>Table1[[#This Row],[Price]]-0.1*Table1[[#This Row],[Price]]</f>
        <v>221.21099999999998</v>
      </c>
      <c r="P8801" s="9">
        <f>(Table1[[#This Row],[Expiration Date]]-Table1[[#This Row],[Manufacturing Date]])/365</f>
        <v>2.8027397260273972</v>
      </c>
      <c r="Q8801" t="str">
        <f>IF(Table1[[#This Row],[Expiration Date]]-J8809&gt;12/31/2024,"not expired","expired")</f>
        <v>not expired</v>
      </c>
      <c r="R8801">
        <f>Table1[[#This Row],[Discounted Price]]*0.95</f>
        <v>210.15044999999998</v>
      </c>
      <c r="S8801">
        <f>Table1[[#This Row],[Discounted Price]]*0.9</f>
        <v>199.0899</v>
      </c>
      <c r="T8801">
        <f>Table1[[#This Row],[Discounted Price]]*0.8</f>
        <v>176.96879999999999</v>
      </c>
      <c r="U8801">
        <f>Table1[[#This Row],[Price]]*0.52</f>
        <v>127.8108</v>
      </c>
      <c r="V8801">
        <f>(Table1[[#This Row],[Price]]-Table1[[#This Row],[Scrap value]])/2</f>
        <v>58.989599999999996</v>
      </c>
    </row>
    <row r="8802" spans="1:22" x14ac:dyDescent="0.25">
      <c r="A8802" t="s">
        <v>38806</v>
      </c>
      <c r="B8802" t="s">
        <v>22</v>
      </c>
      <c r="C8802" t="s">
        <v>47</v>
      </c>
      <c r="D8802" t="s">
        <v>38807</v>
      </c>
      <c r="E8802">
        <v>155.76</v>
      </c>
      <c r="F8802">
        <v>38</v>
      </c>
      <c r="G8802" t="s">
        <v>43728</v>
      </c>
      <c r="H8802" t="s">
        <v>9009</v>
      </c>
      <c r="I8802" s="1">
        <v>45000</v>
      </c>
      <c r="J8802" s="1">
        <v>45658</v>
      </c>
      <c r="K8802" t="s">
        <v>38808</v>
      </c>
      <c r="L8802" t="s">
        <v>38809</v>
      </c>
      <c r="M8802" t="s">
        <v>45</v>
      </c>
      <c r="N8802">
        <v>1</v>
      </c>
      <c r="O8802">
        <f>Table1[[#This Row],[Price]]-0.1*Table1[[#This Row],[Price]]</f>
        <v>140.184</v>
      </c>
      <c r="P8802" s="9">
        <f>(Table1[[#This Row],[Expiration Date]]-Table1[[#This Row],[Manufacturing Date]])/365</f>
        <v>1.8027397260273972</v>
      </c>
      <c r="Q8802" t="str">
        <f>IF(Table1[[#This Row],[Expiration Date]]-J8810&gt;12/31/2024,"not expired","expired")</f>
        <v>expired</v>
      </c>
      <c r="R8802">
        <f>Table1[[#This Row],[Discounted Price]]*0.95</f>
        <v>133.1748</v>
      </c>
      <c r="S8802">
        <f>Table1[[#This Row],[Discounted Price]]*0.9</f>
        <v>126.1656</v>
      </c>
      <c r="T8802">
        <f>Table1[[#This Row],[Discounted Price]]*0.8</f>
        <v>112.1472</v>
      </c>
      <c r="U8802">
        <f>Table1[[#This Row],[Price]]*0.52</f>
        <v>80.995199999999997</v>
      </c>
      <c r="V8802">
        <f>(Table1[[#This Row],[Price]]-Table1[[#This Row],[Scrap value]])/2</f>
        <v>37.382399999999997</v>
      </c>
    </row>
    <row r="8803" spans="1:22" x14ac:dyDescent="0.25">
      <c r="A8803" t="s">
        <v>38810</v>
      </c>
      <c r="B8803" t="s">
        <v>29</v>
      </c>
      <c r="C8803" t="s">
        <v>47</v>
      </c>
      <c r="D8803" t="s">
        <v>38811</v>
      </c>
      <c r="E8803">
        <v>476.78</v>
      </c>
      <c r="F8803">
        <v>18</v>
      </c>
      <c r="G8803" t="s">
        <v>43728</v>
      </c>
      <c r="H8803" t="s">
        <v>30995</v>
      </c>
      <c r="I8803" s="1">
        <v>44927</v>
      </c>
      <c r="J8803" s="1">
        <v>45292</v>
      </c>
      <c r="K8803" t="s">
        <v>38812</v>
      </c>
      <c r="L8803" t="s">
        <v>38813</v>
      </c>
      <c r="M8803" t="s">
        <v>20</v>
      </c>
      <c r="N8803">
        <v>2</v>
      </c>
      <c r="O8803">
        <f>Table1[[#This Row],[Price]]-0.1*Table1[[#This Row],[Price]]</f>
        <v>429.10199999999998</v>
      </c>
      <c r="P8803" s="9">
        <f>(Table1[[#This Row],[Expiration Date]]-Table1[[#This Row],[Manufacturing Date]])/365</f>
        <v>1</v>
      </c>
      <c r="Q8803" t="str">
        <f>IF(Table1[[#This Row],[Expiration Date]]-J8811&gt;12/31/2024,"not expired","expired")</f>
        <v>expired</v>
      </c>
      <c r="R8803">
        <f>Table1[[#This Row],[Discounted Price]]*0.95</f>
        <v>407.64689999999996</v>
      </c>
      <c r="S8803">
        <f>Table1[[#This Row],[Discounted Price]]*0.9</f>
        <v>386.1918</v>
      </c>
      <c r="T8803">
        <f>Table1[[#This Row],[Discounted Price]]*0.8</f>
        <v>343.28160000000003</v>
      </c>
      <c r="U8803">
        <f>Table1[[#This Row],[Price]]*0.52</f>
        <v>247.9256</v>
      </c>
      <c r="V8803">
        <f>(Table1[[#This Row],[Price]]-Table1[[#This Row],[Scrap value]])/2</f>
        <v>114.42719999999998</v>
      </c>
    </row>
    <row r="8804" spans="1:22" x14ac:dyDescent="0.25">
      <c r="A8804" t="s">
        <v>38814</v>
      </c>
      <c r="B8804" t="s">
        <v>29</v>
      </c>
      <c r="C8804" t="s">
        <v>47</v>
      </c>
      <c r="D8804" t="s">
        <v>38815</v>
      </c>
      <c r="E8804">
        <v>14.66</v>
      </c>
      <c r="F8804">
        <v>60</v>
      </c>
      <c r="G8804" t="s">
        <v>43730</v>
      </c>
      <c r="H8804" t="s">
        <v>38816</v>
      </c>
      <c r="I8804" s="1">
        <v>45000</v>
      </c>
      <c r="J8804" s="1">
        <v>45292</v>
      </c>
      <c r="K8804" t="s">
        <v>38817</v>
      </c>
      <c r="L8804" t="s">
        <v>38818</v>
      </c>
      <c r="M8804" t="s">
        <v>45</v>
      </c>
      <c r="N8804">
        <v>3</v>
      </c>
      <c r="O8804">
        <f>Table1[[#This Row],[Price]]-0.1*Table1[[#This Row],[Price]]</f>
        <v>13.193999999999999</v>
      </c>
      <c r="P8804" s="9">
        <f>(Table1[[#This Row],[Expiration Date]]-Table1[[#This Row],[Manufacturing Date]])/365</f>
        <v>0.8</v>
      </c>
      <c r="Q8804" t="str">
        <f>IF(Table1[[#This Row],[Expiration Date]]-J8812&gt;12/31/2024,"not expired","expired")</f>
        <v>expired</v>
      </c>
      <c r="R8804">
        <f>Table1[[#This Row],[Discounted Price]]*0.95</f>
        <v>12.534299999999998</v>
      </c>
      <c r="S8804">
        <f>Table1[[#This Row],[Discounted Price]]*0.9</f>
        <v>11.874599999999999</v>
      </c>
      <c r="T8804">
        <f>Table1[[#This Row],[Discounted Price]]*0.8</f>
        <v>10.555199999999999</v>
      </c>
      <c r="U8804">
        <f>Table1[[#This Row],[Price]]*0.52</f>
        <v>7.6232000000000006</v>
      </c>
      <c r="V8804">
        <f>(Table1[[#This Row],[Price]]-Table1[[#This Row],[Scrap value]])/2</f>
        <v>3.5183999999999997</v>
      </c>
    </row>
    <row r="8805" spans="1:22" x14ac:dyDescent="0.25">
      <c r="A8805" t="s">
        <v>38819</v>
      </c>
      <c r="B8805" t="s">
        <v>29</v>
      </c>
      <c r="C8805" t="s">
        <v>47</v>
      </c>
      <c r="D8805" t="s">
        <v>38820</v>
      </c>
      <c r="E8805">
        <v>291.77999999999997</v>
      </c>
      <c r="F8805">
        <v>62</v>
      </c>
      <c r="G8805" t="s">
        <v>43729</v>
      </c>
      <c r="H8805" t="s">
        <v>4731</v>
      </c>
      <c r="I8805" s="1">
        <v>45000</v>
      </c>
      <c r="J8805" s="1">
        <v>45292</v>
      </c>
      <c r="K8805" t="s">
        <v>38821</v>
      </c>
      <c r="L8805" t="s">
        <v>38822</v>
      </c>
      <c r="M8805" t="s">
        <v>27</v>
      </c>
      <c r="N8805">
        <v>5</v>
      </c>
      <c r="O8805">
        <f>Table1[[#This Row],[Price]]-0.1*Table1[[#This Row],[Price]]</f>
        <v>262.60199999999998</v>
      </c>
      <c r="P8805" s="9">
        <f>(Table1[[#This Row],[Expiration Date]]-Table1[[#This Row],[Manufacturing Date]])/365</f>
        <v>0.8</v>
      </c>
      <c r="Q8805" t="str">
        <f>IF(Table1[[#This Row],[Expiration Date]]-J8813&gt;12/31/2024,"not expired","expired")</f>
        <v>expired</v>
      </c>
      <c r="R8805">
        <f>Table1[[#This Row],[Discounted Price]]*0.95</f>
        <v>249.47189999999998</v>
      </c>
      <c r="S8805">
        <f>Table1[[#This Row],[Discounted Price]]*0.9</f>
        <v>236.34179999999998</v>
      </c>
      <c r="T8805">
        <f>Table1[[#This Row],[Discounted Price]]*0.8</f>
        <v>210.08159999999998</v>
      </c>
      <c r="U8805">
        <f>Table1[[#This Row],[Price]]*0.52</f>
        <v>151.72559999999999</v>
      </c>
      <c r="V8805">
        <f>(Table1[[#This Row],[Price]]-Table1[[#This Row],[Scrap value]])/2</f>
        <v>70.027199999999993</v>
      </c>
    </row>
    <row r="8806" spans="1:22" x14ac:dyDescent="0.25">
      <c r="A8806" t="s">
        <v>38823</v>
      </c>
      <c r="B8806" t="s">
        <v>22</v>
      </c>
      <c r="C8806" t="s">
        <v>47</v>
      </c>
      <c r="D8806" t="s">
        <v>38824</v>
      </c>
      <c r="E8806">
        <v>135.94</v>
      </c>
      <c r="F8806">
        <v>97</v>
      </c>
      <c r="G8806" t="s">
        <v>43729</v>
      </c>
      <c r="H8806" t="s">
        <v>6277</v>
      </c>
      <c r="I8806" s="1">
        <v>44927</v>
      </c>
      <c r="J8806" s="1">
        <v>45292</v>
      </c>
      <c r="K8806" t="s">
        <v>38825</v>
      </c>
      <c r="L8806" t="s">
        <v>38826</v>
      </c>
      <c r="M8806" t="s">
        <v>27</v>
      </c>
      <c r="N8806">
        <v>5</v>
      </c>
      <c r="O8806">
        <f>Table1[[#This Row],[Price]]-0.1*Table1[[#This Row],[Price]]</f>
        <v>122.346</v>
      </c>
      <c r="P8806" s="9">
        <f>(Table1[[#This Row],[Expiration Date]]-Table1[[#This Row],[Manufacturing Date]])/365</f>
        <v>1</v>
      </c>
      <c r="Q8806" t="str">
        <f>IF(Table1[[#This Row],[Expiration Date]]-J8814&gt;12/31/2024,"not expired","expired")</f>
        <v>expired</v>
      </c>
      <c r="R8806">
        <f>Table1[[#This Row],[Discounted Price]]*0.95</f>
        <v>116.2287</v>
      </c>
      <c r="S8806">
        <f>Table1[[#This Row],[Discounted Price]]*0.9</f>
        <v>110.1114</v>
      </c>
      <c r="T8806">
        <f>Table1[[#This Row],[Discounted Price]]*0.8</f>
        <v>97.876800000000003</v>
      </c>
      <c r="U8806">
        <f>Table1[[#This Row],[Price]]*0.52</f>
        <v>70.688800000000001</v>
      </c>
      <c r="V8806">
        <f>(Table1[[#This Row],[Price]]-Table1[[#This Row],[Scrap value]])/2</f>
        <v>32.625599999999999</v>
      </c>
    </row>
    <row r="8807" spans="1:22" x14ac:dyDescent="0.25">
      <c r="A8807" t="s">
        <v>38827</v>
      </c>
      <c r="B8807" t="s">
        <v>29</v>
      </c>
      <c r="C8807" t="s">
        <v>47</v>
      </c>
      <c r="D8807" t="s">
        <v>38828</v>
      </c>
      <c r="E8807">
        <v>29.78</v>
      </c>
      <c r="F8807">
        <v>20</v>
      </c>
      <c r="G8807" t="s">
        <v>43728</v>
      </c>
      <c r="H8807" t="s">
        <v>6065</v>
      </c>
      <c r="I8807" s="1">
        <v>45000</v>
      </c>
      <c r="J8807" s="1">
        <v>45292</v>
      </c>
      <c r="K8807" t="s">
        <v>38829</v>
      </c>
      <c r="L8807" t="s">
        <v>38830</v>
      </c>
      <c r="M8807" t="s">
        <v>45</v>
      </c>
      <c r="N8807">
        <v>4</v>
      </c>
      <c r="O8807">
        <f>Table1[[#This Row],[Price]]-0.1*Table1[[#This Row],[Price]]</f>
        <v>26.802</v>
      </c>
      <c r="P8807" s="9">
        <f>(Table1[[#This Row],[Expiration Date]]-Table1[[#This Row],[Manufacturing Date]])/365</f>
        <v>0.8</v>
      </c>
      <c r="Q8807" t="str">
        <f>IF(Table1[[#This Row],[Expiration Date]]-J8815&gt;12/31/2024,"not expired","expired")</f>
        <v>expired</v>
      </c>
      <c r="R8807">
        <f>Table1[[#This Row],[Discounted Price]]*0.95</f>
        <v>25.4619</v>
      </c>
      <c r="S8807">
        <f>Table1[[#This Row],[Discounted Price]]*0.9</f>
        <v>24.1218</v>
      </c>
      <c r="T8807">
        <f>Table1[[#This Row],[Discounted Price]]*0.8</f>
        <v>21.441600000000001</v>
      </c>
      <c r="U8807">
        <f>Table1[[#This Row],[Price]]*0.52</f>
        <v>15.485600000000002</v>
      </c>
      <c r="V8807">
        <f>(Table1[[#This Row],[Price]]-Table1[[#This Row],[Scrap value]])/2</f>
        <v>7.1471999999999998</v>
      </c>
    </row>
    <row r="8808" spans="1:22" x14ac:dyDescent="0.25">
      <c r="A8808" t="s">
        <v>38831</v>
      </c>
      <c r="B8808" t="s">
        <v>22</v>
      </c>
      <c r="C8808" t="s">
        <v>47</v>
      </c>
      <c r="D8808" t="s">
        <v>38832</v>
      </c>
      <c r="E8808">
        <v>429.3</v>
      </c>
      <c r="F8808">
        <v>69</v>
      </c>
      <c r="G8808" t="s">
        <v>43728</v>
      </c>
      <c r="H8808" t="s">
        <v>5065</v>
      </c>
      <c r="I8808" s="1">
        <v>44927</v>
      </c>
      <c r="J8808" s="1">
        <v>45658</v>
      </c>
      <c r="K8808" t="s">
        <v>38833</v>
      </c>
      <c r="L8808" t="s">
        <v>38834</v>
      </c>
      <c r="M8808" t="s">
        <v>45</v>
      </c>
      <c r="N8808">
        <v>5</v>
      </c>
      <c r="O8808">
        <f>Table1[[#This Row],[Price]]-0.1*Table1[[#This Row],[Price]]</f>
        <v>386.37</v>
      </c>
      <c r="P8808" s="9">
        <f>(Table1[[#This Row],[Expiration Date]]-Table1[[#This Row],[Manufacturing Date]])/365</f>
        <v>2.0027397260273974</v>
      </c>
      <c r="Q8808" t="str">
        <f>IF(Table1[[#This Row],[Expiration Date]]-J8816&gt;12/31/2024,"not expired","expired")</f>
        <v>expired</v>
      </c>
      <c r="R8808">
        <f>Table1[[#This Row],[Discounted Price]]*0.95</f>
        <v>367.05149999999998</v>
      </c>
      <c r="S8808">
        <f>Table1[[#This Row],[Discounted Price]]*0.9</f>
        <v>347.733</v>
      </c>
      <c r="T8808">
        <f>Table1[[#This Row],[Discounted Price]]*0.8</f>
        <v>309.096</v>
      </c>
      <c r="U8808">
        <f>Table1[[#This Row],[Price]]*0.52</f>
        <v>223.23600000000002</v>
      </c>
      <c r="V8808">
        <f>(Table1[[#This Row],[Price]]-Table1[[#This Row],[Scrap value]])/2</f>
        <v>103.032</v>
      </c>
    </row>
    <row r="8809" spans="1:22" x14ac:dyDescent="0.25">
      <c r="A8809" t="s">
        <v>38835</v>
      </c>
      <c r="B8809" t="s">
        <v>35</v>
      </c>
      <c r="C8809" t="s">
        <v>47</v>
      </c>
      <c r="D8809" t="s">
        <v>38836</v>
      </c>
      <c r="E8809">
        <v>41.36</v>
      </c>
      <c r="F8809">
        <v>75</v>
      </c>
      <c r="G8809" t="s">
        <v>43729</v>
      </c>
      <c r="H8809" t="s">
        <v>7672</v>
      </c>
      <c r="I8809" s="1">
        <v>45137</v>
      </c>
      <c r="J8809" s="1">
        <v>45292</v>
      </c>
      <c r="K8809" t="s">
        <v>38837</v>
      </c>
      <c r="L8809" t="s">
        <v>38838</v>
      </c>
      <c r="M8809" t="s">
        <v>27</v>
      </c>
      <c r="N8809">
        <v>5</v>
      </c>
      <c r="O8809">
        <f>Table1[[#This Row],[Price]]-0.1*Table1[[#This Row],[Price]]</f>
        <v>37.223999999999997</v>
      </c>
      <c r="P8809" s="9">
        <f>(Table1[[#This Row],[Expiration Date]]-Table1[[#This Row],[Manufacturing Date]])/365</f>
        <v>0.42465753424657532</v>
      </c>
      <c r="Q8809" t="str">
        <f>IF(Table1[[#This Row],[Expiration Date]]-J8817&gt;12/31/2024,"not expired","expired")</f>
        <v>expired</v>
      </c>
      <c r="R8809">
        <f>Table1[[#This Row],[Discounted Price]]*0.95</f>
        <v>35.362799999999993</v>
      </c>
      <c r="S8809">
        <f>Table1[[#This Row],[Discounted Price]]*0.9</f>
        <v>33.501599999999996</v>
      </c>
      <c r="T8809">
        <f>Table1[[#This Row],[Discounted Price]]*0.8</f>
        <v>29.779199999999999</v>
      </c>
      <c r="U8809">
        <f>Table1[[#This Row],[Price]]*0.52</f>
        <v>21.507200000000001</v>
      </c>
      <c r="V8809">
        <f>(Table1[[#This Row],[Price]]-Table1[[#This Row],[Scrap value]])/2</f>
        <v>9.9263999999999992</v>
      </c>
    </row>
    <row r="8810" spans="1:22" x14ac:dyDescent="0.25">
      <c r="A8810" t="s">
        <v>38839</v>
      </c>
      <c r="B8810" t="s">
        <v>29</v>
      </c>
      <c r="C8810" t="s">
        <v>47</v>
      </c>
      <c r="D8810" t="s">
        <v>38840</v>
      </c>
      <c r="E8810">
        <v>387.5</v>
      </c>
      <c r="F8810">
        <v>5</v>
      </c>
      <c r="G8810" t="s">
        <v>43728</v>
      </c>
      <c r="H8810" t="s">
        <v>4277</v>
      </c>
      <c r="I8810" s="1">
        <v>44927</v>
      </c>
      <c r="J8810" s="1">
        <v>46023</v>
      </c>
      <c r="K8810" t="s">
        <v>38841</v>
      </c>
      <c r="L8810" t="s">
        <v>38842</v>
      </c>
      <c r="M8810" t="s">
        <v>27</v>
      </c>
      <c r="N8810">
        <v>4</v>
      </c>
      <c r="O8810">
        <f>Table1[[#This Row],[Price]]-0.1*Table1[[#This Row],[Price]]</f>
        <v>348.75</v>
      </c>
      <c r="P8810" s="9">
        <f>(Table1[[#This Row],[Expiration Date]]-Table1[[#This Row],[Manufacturing Date]])/365</f>
        <v>3.0027397260273974</v>
      </c>
      <c r="Q8810" t="str">
        <f>IF(Table1[[#This Row],[Expiration Date]]-J8818&gt;12/31/2024,"not expired","expired")</f>
        <v>expired</v>
      </c>
      <c r="R8810">
        <f>Table1[[#This Row],[Discounted Price]]*0.95</f>
        <v>331.3125</v>
      </c>
      <c r="S8810">
        <f>Table1[[#This Row],[Discounted Price]]*0.9</f>
        <v>313.875</v>
      </c>
      <c r="T8810">
        <f>Table1[[#This Row],[Discounted Price]]*0.8</f>
        <v>279</v>
      </c>
      <c r="U8810">
        <f>Table1[[#This Row],[Price]]*0.52</f>
        <v>201.5</v>
      </c>
      <c r="V8810">
        <f>(Table1[[#This Row],[Price]]-Table1[[#This Row],[Scrap value]])/2</f>
        <v>93</v>
      </c>
    </row>
    <row r="8811" spans="1:22" x14ac:dyDescent="0.25">
      <c r="A8811" t="s">
        <v>38843</v>
      </c>
      <c r="B8811" t="s">
        <v>35</v>
      </c>
      <c r="C8811" t="s">
        <v>47</v>
      </c>
      <c r="D8811" t="s">
        <v>38844</v>
      </c>
      <c r="E8811">
        <v>380.83</v>
      </c>
      <c r="F8811">
        <v>27</v>
      </c>
      <c r="G8811" t="s">
        <v>43729</v>
      </c>
      <c r="H8811" t="s">
        <v>8385</v>
      </c>
      <c r="I8811" s="1">
        <v>44927</v>
      </c>
      <c r="J8811" s="1">
        <v>45658</v>
      </c>
      <c r="K8811" t="s">
        <v>38845</v>
      </c>
      <c r="L8811" t="s">
        <v>38846</v>
      </c>
      <c r="M8811" t="s">
        <v>20</v>
      </c>
      <c r="N8811">
        <v>1</v>
      </c>
      <c r="O8811">
        <f>Table1[[#This Row],[Price]]-0.1*Table1[[#This Row],[Price]]</f>
        <v>342.74699999999996</v>
      </c>
      <c r="P8811" s="9">
        <f>(Table1[[#This Row],[Expiration Date]]-Table1[[#This Row],[Manufacturing Date]])/365</f>
        <v>2.0027397260273974</v>
      </c>
      <c r="Q8811" t="str">
        <f>IF(Table1[[#This Row],[Expiration Date]]-J8819&gt;12/31/2024,"not expired","expired")</f>
        <v>not expired</v>
      </c>
      <c r="R8811">
        <f>Table1[[#This Row],[Discounted Price]]*0.95</f>
        <v>325.60964999999993</v>
      </c>
      <c r="S8811">
        <f>Table1[[#This Row],[Discounted Price]]*0.9</f>
        <v>308.47229999999996</v>
      </c>
      <c r="T8811">
        <f>Table1[[#This Row],[Discounted Price]]*0.8</f>
        <v>274.19759999999997</v>
      </c>
      <c r="U8811">
        <f>Table1[[#This Row],[Price]]*0.52</f>
        <v>198.0316</v>
      </c>
      <c r="V8811">
        <f>(Table1[[#This Row],[Price]]-Table1[[#This Row],[Scrap value]])/2</f>
        <v>91.399199999999993</v>
      </c>
    </row>
    <row r="8812" spans="1:22" x14ac:dyDescent="0.25">
      <c r="A8812" t="s">
        <v>38847</v>
      </c>
      <c r="B8812" t="s">
        <v>15</v>
      </c>
      <c r="C8812" t="s">
        <v>47</v>
      </c>
      <c r="D8812" t="s">
        <v>38848</v>
      </c>
      <c r="E8812">
        <v>65.64</v>
      </c>
      <c r="F8812">
        <v>47</v>
      </c>
      <c r="G8812" t="s">
        <v>43728</v>
      </c>
      <c r="H8812" t="s">
        <v>38849</v>
      </c>
      <c r="I8812" s="1">
        <v>45000</v>
      </c>
      <c r="J8812" s="1">
        <v>45292</v>
      </c>
      <c r="K8812" t="s">
        <v>38850</v>
      </c>
      <c r="L8812" t="s">
        <v>38851</v>
      </c>
      <c r="M8812" t="s">
        <v>45</v>
      </c>
      <c r="N8812">
        <v>1</v>
      </c>
      <c r="O8812">
        <f>Table1[[#This Row],[Price]]-0.1*Table1[[#This Row],[Price]]</f>
        <v>59.076000000000001</v>
      </c>
      <c r="P8812" s="9">
        <f>(Table1[[#This Row],[Expiration Date]]-Table1[[#This Row],[Manufacturing Date]])/365</f>
        <v>0.8</v>
      </c>
      <c r="Q8812" t="str">
        <f>IF(Table1[[#This Row],[Expiration Date]]-J8820&gt;12/31/2024,"not expired","expired")</f>
        <v>expired</v>
      </c>
      <c r="R8812">
        <f>Table1[[#This Row],[Discounted Price]]*0.95</f>
        <v>56.122199999999999</v>
      </c>
      <c r="S8812">
        <f>Table1[[#This Row],[Discounted Price]]*0.9</f>
        <v>53.168399999999998</v>
      </c>
      <c r="T8812">
        <f>Table1[[#This Row],[Discounted Price]]*0.8</f>
        <v>47.260800000000003</v>
      </c>
      <c r="U8812">
        <f>Table1[[#This Row],[Price]]*0.52</f>
        <v>34.132800000000003</v>
      </c>
      <c r="V8812">
        <f>(Table1[[#This Row],[Price]]-Table1[[#This Row],[Scrap value]])/2</f>
        <v>15.753599999999999</v>
      </c>
    </row>
    <row r="8813" spans="1:22" x14ac:dyDescent="0.25">
      <c r="A8813" t="s">
        <v>38852</v>
      </c>
      <c r="B8813" t="s">
        <v>22</v>
      </c>
      <c r="C8813" t="s">
        <v>47</v>
      </c>
      <c r="D8813" t="s">
        <v>38853</v>
      </c>
      <c r="E8813">
        <v>375.83</v>
      </c>
      <c r="F8813">
        <v>34</v>
      </c>
      <c r="G8813" t="s">
        <v>43728</v>
      </c>
      <c r="H8813" t="s">
        <v>25787</v>
      </c>
      <c r="I8813" s="1">
        <v>45137</v>
      </c>
      <c r="J8813" s="1">
        <v>45292</v>
      </c>
      <c r="K8813" t="s">
        <v>38854</v>
      </c>
      <c r="L8813" t="s">
        <v>38855</v>
      </c>
      <c r="M8813" t="s">
        <v>27</v>
      </c>
      <c r="N8813">
        <v>4</v>
      </c>
      <c r="O8813">
        <f>Table1[[#This Row],[Price]]-0.1*Table1[[#This Row],[Price]]</f>
        <v>338.24699999999996</v>
      </c>
      <c r="P8813" s="9">
        <f>(Table1[[#This Row],[Expiration Date]]-Table1[[#This Row],[Manufacturing Date]])/365</f>
        <v>0.42465753424657532</v>
      </c>
      <c r="Q8813" t="str">
        <f>IF(Table1[[#This Row],[Expiration Date]]-J8821&gt;12/31/2024,"not expired","expired")</f>
        <v>expired</v>
      </c>
      <c r="R8813">
        <f>Table1[[#This Row],[Discounted Price]]*0.95</f>
        <v>321.33464999999995</v>
      </c>
      <c r="S8813">
        <f>Table1[[#This Row],[Discounted Price]]*0.9</f>
        <v>304.42229999999995</v>
      </c>
      <c r="T8813">
        <f>Table1[[#This Row],[Discounted Price]]*0.8</f>
        <v>270.5976</v>
      </c>
      <c r="U8813">
        <f>Table1[[#This Row],[Price]]*0.52</f>
        <v>195.4316</v>
      </c>
      <c r="V8813">
        <f>(Table1[[#This Row],[Price]]-Table1[[#This Row],[Scrap value]])/2</f>
        <v>90.19919999999999</v>
      </c>
    </row>
    <row r="8814" spans="1:22" x14ac:dyDescent="0.25">
      <c r="A8814" t="s">
        <v>38856</v>
      </c>
      <c r="B8814" t="s">
        <v>29</v>
      </c>
      <c r="C8814" t="s">
        <v>47</v>
      </c>
      <c r="D8814" t="s">
        <v>38857</v>
      </c>
      <c r="E8814">
        <v>215.54</v>
      </c>
      <c r="F8814">
        <v>76</v>
      </c>
      <c r="G8814" t="s">
        <v>43729</v>
      </c>
      <c r="H8814" t="s">
        <v>8569</v>
      </c>
      <c r="I8814" s="1">
        <v>45137</v>
      </c>
      <c r="J8814" s="1">
        <v>46023</v>
      </c>
      <c r="K8814" t="s">
        <v>38858</v>
      </c>
      <c r="L8814" t="s">
        <v>38859</v>
      </c>
      <c r="M8814" t="s">
        <v>27</v>
      </c>
      <c r="N8814">
        <v>5</v>
      </c>
      <c r="O8814">
        <f>Table1[[#This Row],[Price]]-0.1*Table1[[#This Row],[Price]]</f>
        <v>193.98599999999999</v>
      </c>
      <c r="P8814" s="9">
        <f>(Table1[[#This Row],[Expiration Date]]-Table1[[#This Row],[Manufacturing Date]])/365</f>
        <v>2.4273972602739726</v>
      </c>
      <c r="Q8814" t="str">
        <f>IF(Table1[[#This Row],[Expiration Date]]-J8822&gt;12/31/2024,"not expired","expired")</f>
        <v>not expired</v>
      </c>
      <c r="R8814">
        <f>Table1[[#This Row],[Discounted Price]]*0.95</f>
        <v>184.28669999999997</v>
      </c>
      <c r="S8814">
        <f>Table1[[#This Row],[Discounted Price]]*0.9</f>
        <v>174.5874</v>
      </c>
      <c r="T8814">
        <f>Table1[[#This Row],[Discounted Price]]*0.8</f>
        <v>155.18880000000001</v>
      </c>
      <c r="U8814">
        <f>Table1[[#This Row],[Price]]*0.52</f>
        <v>112.0808</v>
      </c>
      <c r="V8814">
        <f>(Table1[[#This Row],[Price]]-Table1[[#This Row],[Scrap value]])/2</f>
        <v>51.729599999999998</v>
      </c>
    </row>
    <row r="8815" spans="1:22" x14ac:dyDescent="0.25">
      <c r="A8815" t="s">
        <v>38860</v>
      </c>
      <c r="B8815" t="s">
        <v>22</v>
      </c>
      <c r="C8815" t="s">
        <v>47</v>
      </c>
      <c r="D8815" t="s">
        <v>38861</v>
      </c>
      <c r="E8815">
        <v>264.93</v>
      </c>
      <c r="F8815">
        <v>79</v>
      </c>
      <c r="G8815" t="s">
        <v>43728</v>
      </c>
      <c r="H8815" t="s">
        <v>31285</v>
      </c>
      <c r="I8815" s="1">
        <v>45137</v>
      </c>
      <c r="J8815" s="1">
        <v>45292</v>
      </c>
      <c r="K8815" s="3">
        <v>6.4599999999999999E+75</v>
      </c>
      <c r="L8815" t="s">
        <v>38862</v>
      </c>
      <c r="M8815" t="s">
        <v>20</v>
      </c>
      <c r="N8815">
        <v>1</v>
      </c>
      <c r="O8815">
        <f>Table1[[#This Row],[Price]]-0.1*Table1[[#This Row],[Price]]</f>
        <v>238.43700000000001</v>
      </c>
      <c r="P8815" s="9">
        <f>(Table1[[#This Row],[Expiration Date]]-Table1[[#This Row],[Manufacturing Date]])/365</f>
        <v>0.42465753424657532</v>
      </c>
      <c r="Q8815" t="str">
        <f>IF(Table1[[#This Row],[Expiration Date]]-J8823&gt;12/31/2024,"not expired","expired")</f>
        <v>expired</v>
      </c>
      <c r="R8815">
        <f>Table1[[#This Row],[Discounted Price]]*0.95</f>
        <v>226.51515000000001</v>
      </c>
      <c r="S8815">
        <f>Table1[[#This Row],[Discounted Price]]*0.9</f>
        <v>214.59330000000003</v>
      </c>
      <c r="T8815">
        <f>Table1[[#This Row],[Discounted Price]]*0.8</f>
        <v>190.74960000000002</v>
      </c>
      <c r="U8815">
        <f>Table1[[#This Row],[Price]]*0.52</f>
        <v>137.7636</v>
      </c>
      <c r="V8815">
        <f>(Table1[[#This Row],[Price]]-Table1[[#This Row],[Scrap value]])/2</f>
        <v>63.583200000000005</v>
      </c>
    </row>
    <row r="8816" spans="1:22" x14ac:dyDescent="0.25">
      <c r="A8816" t="s">
        <v>38863</v>
      </c>
      <c r="B8816" t="s">
        <v>35</v>
      </c>
      <c r="C8816" t="s">
        <v>47</v>
      </c>
      <c r="D8816" t="s">
        <v>38864</v>
      </c>
      <c r="E8816">
        <v>423.66</v>
      </c>
      <c r="F8816">
        <v>60</v>
      </c>
      <c r="G8816" t="s">
        <v>43728</v>
      </c>
      <c r="H8816" t="s">
        <v>14668</v>
      </c>
      <c r="I8816" s="1">
        <v>45000</v>
      </c>
      <c r="J8816" s="1">
        <v>45658</v>
      </c>
      <c r="K8816" t="s">
        <v>38865</v>
      </c>
      <c r="L8816" t="s">
        <v>38866</v>
      </c>
      <c r="M8816" t="s">
        <v>45</v>
      </c>
      <c r="N8816">
        <v>4</v>
      </c>
      <c r="O8816">
        <f>Table1[[#This Row],[Price]]-0.1*Table1[[#This Row],[Price]]</f>
        <v>381.29400000000004</v>
      </c>
      <c r="P8816" s="9">
        <f>(Table1[[#This Row],[Expiration Date]]-Table1[[#This Row],[Manufacturing Date]])/365</f>
        <v>1.8027397260273972</v>
      </c>
      <c r="Q8816" t="str">
        <f>IF(Table1[[#This Row],[Expiration Date]]-J8824&gt;12/31/2024,"not expired","expired")</f>
        <v>not expired</v>
      </c>
      <c r="R8816">
        <f>Table1[[#This Row],[Discounted Price]]*0.95</f>
        <v>362.22930000000002</v>
      </c>
      <c r="S8816">
        <f>Table1[[#This Row],[Discounted Price]]*0.9</f>
        <v>343.16460000000006</v>
      </c>
      <c r="T8816">
        <f>Table1[[#This Row],[Discounted Price]]*0.8</f>
        <v>305.03520000000003</v>
      </c>
      <c r="U8816">
        <f>Table1[[#This Row],[Price]]*0.52</f>
        <v>220.30320000000003</v>
      </c>
      <c r="V8816">
        <f>(Table1[[#This Row],[Price]]-Table1[[#This Row],[Scrap value]])/2</f>
        <v>101.6784</v>
      </c>
    </row>
    <row r="8817" spans="1:22" x14ac:dyDescent="0.25">
      <c r="A8817" t="s">
        <v>38867</v>
      </c>
      <c r="B8817" t="s">
        <v>22</v>
      </c>
      <c r="C8817" t="s">
        <v>47</v>
      </c>
      <c r="D8817" t="s">
        <v>38868</v>
      </c>
      <c r="E8817">
        <v>394.86</v>
      </c>
      <c r="F8817">
        <v>28</v>
      </c>
      <c r="G8817" t="s">
        <v>43730</v>
      </c>
      <c r="H8817" t="s">
        <v>18770</v>
      </c>
      <c r="I8817" s="1">
        <v>44927</v>
      </c>
      <c r="J8817" s="1">
        <v>46023</v>
      </c>
      <c r="K8817" t="s">
        <v>38869</v>
      </c>
      <c r="L8817" t="s">
        <v>38870</v>
      </c>
      <c r="M8817" t="s">
        <v>27</v>
      </c>
      <c r="N8817">
        <v>2</v>
      </c>
      <c r="O8817">
        <f>Table1[[#This Row],[Price]]-0.1*Table1[[#This Row],[Price]]</f>
        <v>355.37400000000002</v>
      </c>
      <c r="P8817" s="9">
        <f>(Table1[[#This Row],[Expiration Date]]-Table1[[#This Row],[Manufacturing Date]])/365</f>
        <v>3.0027397260273974</v>
      </c>
      <c r="Q8817" t="str">
        <f>IF(Table1[[#This Row],[Expiration Date]]-J8825&gt;12/31/2024,"not expired","expired")</f>
        <v>expired</v>
      </c>
      <c r="R8817">
        <f>Table1[[#This Row],[Discounted Price]]*0.95</f>
        <v>337.6053</v>
      </c>
      <c r="S8817">
        <f>Table1[[#This Row],[Discounted Price]]*0.9</f>
        <v>319.83660000000003</v>
      </c>
      <c r="T8817">
        <f>Table1[[#This Row],[Discounted Price]]*0.8</f>
        <v>284.29920000000004</v>
      </c>
      <c r="U8817">
        <f>Table1[[#This Row],[Price]]*0.52</f>
        <v>205.3272</v>
      </c>
      <c r="V8817">
        <f>(Table1[[#This Row],[Price]]-Table1[[#This Row],[Scrap value]])/2</f>
        <v>94.766400000000004</v>
      </c>
    </row>
    <row r="8818" spans="1:22" x14ac:dyDescent="0.25">
      <c r="A8818" t="s">
        <v>38871</v>
      </c>
      <c r="B8818" t="s">
        <v>22</v>
      </c>
      <c r="C8818" t="s">
        <v>47</v>
      </c>
      <c r="D8818" t="s">
        <v>38872</v>
      </c>
      <c r="E8818">
        <v>303.93</v>
      </c>
      <c r="F8818">
        <v>54</v>
      </c>
      <c r="G8818" t="s">
        <v>43728</v>
      </c>
      <c r="H8818" t="s">
        <v>10977</v>
      </c>
      <c r="I8818" s="1">
        <v>45000</v>
      </c>
      <c r="J8818" s="1">
        <v>46023</v>
      </c>
      <c r="K8818" t="s">
        <v>38873</v>
      </c>
      <c r="L8818" t="s">
        <v>38874</v>
      </c>
      <c r="M8818" t="s">
        <v>20</v>
      </c>
      <c r="N8818">
        <v>1</v>
      </c>
      <c r="O8818">
        <f>Table1[[#This Row],[Price]]-0.1*Table1[[#This Row],[Price]]</f>
        <v>273.53700000000003</v>
      </c>
      <c r="P8818" s="9">
        <f>(Table1[[#This Row],[Expiration Date]]-Table1[[#This Row],[Manufacturing Date]])/365</f>
        <v>2.8027397260273972</v>
      </c>
      <c r="Q8818" t="str">
        <f>IF(Table1[[#This Row],[Expiration Date]]-J8826&gt;12/31/2024,"not expired","expired")</f>
        <v>expired</v>
      </c>
      <c r="R8818">
        <f>Table1[[#This Row],[Discounted Price]]*0.95</f>
        <v>259.86015000000003</v>
      </c>
      <c r="S8818">
        <f>Table1[[#This Row],[Discounted Price]]*0.9</f>
        <v>246.18330000000003</v>
      </c>
      <c r="T8818">
        <f>Table1[[#This Row],[Discounted Price]]*0.8</f>
        <v>218.82960000000003</v>
      </c>
      <c r="U8818">
        <f>Table1[[#This Row],[Price]]*0.52</f>
        <v>158.0436</v>
      </c>
      <c r="V8818">
        <f>(Table1[[#This Row],[Price]]-Table1[[#This Row],[Scrap value]])/2</f>
        <v>72.943200000000004</v>
      </c>
    </row>
    <row r="8819" spans="1:22" x14ac:dyDescent="0.25">
      <c r="A8819" t="s">
        <v>38875</v>
      </c>
      <c r="B8819" t="s">
        <v>22</v>
      </c>
      <c r="C8819" t="s">
        <v>47</v>
      </c>
      <c r="D8819" t="s">
        <v>38876</v>
      </c>
      <c r="E8819">
        <v>200.35</v>
      </c>
      <c r="F8819">
        <v>45</v>
      </c>
      <c r="G8819" t="s">
        <v>43728</v>
      </c>
      <c r="H8819" t="s">
        <v>10818</v>
      </c>
      <c r="I8819" s="1">
        <v>45000</v>
      </c>
      <c r="J8819" s="1">
        <v>45292</v>
      </c>
      <c r="K8819" t="s">
        <v>38877</v>
      </c>
      <c r="L8819" t="s">
        <v>38878</v>
      </c>
      <c r="M8819" t="s">
        <v>27</v>
      </c>
      <c r="N8819">
        <v>2</v>
      </c>
      <c r="O8819">
        <f>Table1[[#This Row],[Price]]-0.1*Table1[[#This Row],[Price]]</f>
        <v>180.315</v>
      </c>
      <c r="P8819" s="9">
        <f>(Table1[[#This Row],[Expiration Date]]-Table1[[#This Row],[Manufacturing Date]])/365</f>
        <v>0.8</v>
      </c>
      <c r="Q8819" t="str">
        <f>IF(Table1[[#This Row],[Expiration Date]]-J8827&gt;12/31/2024,"not expired","expired")</f>
        <v>expired</v>
      </c>
      <c r="R8819">
        <f>Table1[[#This Row],[Discounted Price]]*0.95</f>
        <v>171.29925</v>
      </c>
      <c r="S8819">
        <f>Table1[[#This Row],[Discounted Price]]*0.9</f>
        <v>162.2835</v>
      </c>
      <c r="T8819">
        <f>Table1[[#This Row],[Discounted Price]]*0.8</f>
        <v>144.25200000000001</v>
      </c>
      <c r="U8819">
        <f>Table1[[#This Row],[Price]]*0.52</f>
        <v>104.182</v>
      </c>
      <c r="V8819">
        <f>(Table1[[#This Row],[Price]]-Table1[[#This Row],[Scrap value]])/2</f>
        <v>48.083999999999996</v>
      </c>
    </row>
    <row r="8820" spans="1:22" x14ac:dyDescent="0.25">
      <c r="A8820" t="s">
        <v>38879</v>
      </c>
      <c r="B8820" t="s">
        <v>29</v>
      </c>
      <c r="C8820" t="s">
        <v>47</v>
      </c>
      <c r="D8820" t="s">
        <v>38880</v>
      </c>
      <c r="E8820">
        <v>28.02</v>
      </c>
      <c r="F8820">
        <v>97</v>
      </c>
      <c r="G8820" t="s">
        <v>43729</v>
      </c>
      <c r="H8820" t="s">
        <v>6075</v>
      </c>
      <c r="I8820" s="1">
        <v>45000</v>
      </c>
      <c r="J8820" s="1">
        <v>45292</v>
      </c>
      <c r="K8820" t="s">
        <v>38881</v>
      </c>
      <c r="L8820" t="s">
        <v>38882</v>
      </c>
      <c r="M8820" t="s">
        <v>27</v>
      </c>
      <c r="N8820">
        <v>5</v>
      </c>
      <c r="O8820">
        <f>Table1[[#This Row],[Price]]-0.1*Table1[[#This Row],[Price]]</f>
        <v>25.218</v>
      </c>
      <c r="P8820" s="9">
        <f>(Table1[[#This Row],[Expiration Date]]-Table1[[#This Row],[Manufacturing Date]])/365</f>
        <v>0.8</v>
      </c>
      <c r="Q8820" t="str">
        <f>IF(Table1[[#This Row],[Expiration Date]]-J8828&gt;12/31/2024,"not expired","expired")</f>
        <v>expired</v>
      </c>
      <c r="R8820">
        <f>Table1[[#This Row],[Discounted Price]]*0.95</f>
        <v>23.957100000000001</v>
      </c>
      <c r="S8820">
        <f>Table1[[#This Row],[Discounted Price]]*0.9</f>
        <v>22.696200000000001</v>
      </c>
      <c r="T8820">
        <f>Table1[[#This Row],[Discounted Price]]*0.8</f>
        <v>20.174400000000002</v>
      </c>
      <c r="U8820">
        <f>Table1[[#This Row],[Price]]*0.52</f>
        <v>14.570400000000001</v>
      </c>
      <c r="V8820">
        <f>(Table1[[#This Row],[Price]]-Table1[[#This Row],[Scrap value]])/2</f>
        <v>6.7247999999999992</v>
      </c>
    </row>
    <row r="8821" spans="1:22" x14ac:dyDescent="0.25">
      <c r="A8821" t="s">
        <v>38883</v>
      </c>
      <c r="B8821" t="s">
        <v>22</v>
      </c>
      <c r="C8821" t="s">
        <v>47</v>
      </c>
      <c r="D8821" t="s">
        <v>38884</v>
      </c>
      <c r="E8821">
        <v>36.21</v>
      </c>
      <c r="F8821">
        <v>32</v>
      </c>
      <c r="G8821" t="s">
        <v>43728</v>
      </c>
      <c r="H8821" t="s">
        <v>1588</v>
      </c>
      <c r="I8821" s="1">
        <v>44927</v>
      </c>
      <c r="J8821" s="1">
        <v>45292</v>
      </c>
      <c r="K8821" t="s">
        <v>38885</v>
      </c>
      <c r="L8821" t="s">
        <v>38886</v>
      </c>
      <c r="M8821" t="s">
        <v>27</v>
      </c>
      <c r="N8821">
        <v>4</v>
      </c>
      <c r="O8821">
        <f>Table1[[#This Row],[Price]]-0.1*Table1[[#This Row],[Price]]</f>
        <v>32.588999999999999</v>
      </c>
      <c r="P8821" s="9">
        <f>(Table1[[#This Row],[Expiration Date]]-Table1[[#This Row],[Manufacturing Date]])/365</f>
        <v>1</v>
      </c>
      <c r="Q8821" t="str">
        <f>IF(Table1[[#This Row],[Expiration Date]]-J8829&gt;12/31/2024,"not expired","expired")</f>
        <v>expired</v>
      </c>
      <c r="R8821">
        <f>Table1[[#This Row],[Discounted Price]]*0.95</f>
        <v>30.959549999999997</v>
      </c>
      <c r="S8821">
        <f>Table1[[#This Row],[Discounted Price]]*0.9</f>
        <v>29.330099999999998</v>
      </c>
      <c r="T8821">
        <f>Table1[[#This Row],[Discounted Price]]*0.8</f>
        <v>26.071200000000001</v>
      </c>
      <c r="U8821">
        <f>Table1[[#This Row],[Price]]*0.52</f>
        <v>18.8292</v>
      </c>
      <c r="V8821">
        <f>(Table1[[#This Row],[Price]]-Table1[[#This Row],[Scrap value]])/2</f>
        <v>8.6904000000000003</v>
      </c>
    </row>
    <row r="8822" spans="1:22" x14ac:dyDescent="0.25">
      <c r="A8822" t="s">
        <v>38887</v>
      </c>
      <c r="B8822" t="s">
        <v>22</v>
      </c>
      <c r="C8822" t="s">
        <v>47</v>
      </c>
      <c r="D8822" t="s">
        <v>38888</v>
      </c>
      <c r="E8822">
        <v>368.67</v>
      </c>
      <c r="F8822">
        <v>73</v>
      </c>
      <c r="G8822" t="s">
        <v>43730</v>
      </c>
      <c r="H8822" t="s">
        <v>10692</v>
      </c>
      <c r="I8822" s="1">
        <v>45137</v>
      </c>
      <c r="J8822" s="1">
        <v>45292</v>
      </c>
      <c r="K8822" t="s">
        <v>38889</v>
      </c>
      <c r="L8822" t="s">
        <v>38890</v>
      </c>
      <c r="M8822" t="s">
        <v>20</v>
      </c>
      <c r="N8822">
        <v>1</v>
      </c>
      <c r="O8822">
        <f>Table1[[#This Row],[Price]]-0.1*Table1[[#This Row],[Price]]</f>
        <v>331.803</v>
      </c>
      <c r="P8822" s="9">
        <f>(Table1[[#This Row],[Expiration Date]]-Table1[[#This Row],[Manufacturing Date]])/365</f>
        <v>0.42465753424657532</v>
      </c>
      <c r="Q8822" t="str">
        <f>IF(Table1[[#This Row],[Expiration Date]]-J8830&gt;12/31/2024,"not expired","expired")</f>
        <v>expired</v>
      </c>
      <c r="R8822">
        <f>Table1[[#This Row],[Discounted Price]]*0.95</f>
        <v>315.21285</v>
      </c>
      <c r="S8822">
        <f>Table1[[#This Row],[Discounted Price]]*0.9</f>
        <v>298.62270000000001</v>
      </c>
      <c r="T8822">
        <f>Table1[[#This Row],[Discounted Price]]*0.8</f>
        <v>265.44240000000002</v>
      </c>
      <c r="U8822">
        <f>Table1[[#This Row],[Price]]*0.52</f>
        <v>191.70840000000001</v>
      </c>
      <c r="V8822">
        <f>(Table1[[#This Row],[Price]]-Table1[[#This Row],[Scrap value]])/2</f>
        <v>88.480800000000002</v>
      </c>
    </row>
    <row r="8823" spans="1:22" x14ac:dyDescent="0.25">
      <c r="A8823" t="s">
        <v>38891</v>
      </c>
      <c r="B8823" t="s">
        <v>29</v>
      </c>
      <c r="C8823" t="s">
        <v>47</v>
      </c>
      <c r="D8823" t="s">
        <v>38892</v>
      </c>
      <c r="E8823">
        <v>240.7</v>
      </c>
      <c r="F8823">
        <v>5</v>
      </c>
      <c r="G8823" t="s">
        <v>43730</v>
      </c>
      <c r="H8823" t="s">
        <v>2179</v>
      </c>
      <c r="I8823" s="1">
        <v>45000</v>
      </c>
      <c r="J8823" s="1">
        <v>46023</v>
      </c>
      <c r="K8823" t="s">
        <v>38893</v>
      </c>
      <c r="L8823" t="s">
        <v>38894</v>
      </c>
      <c r="M8823" t="s">
        <v>20</v>
      </c>
      <c r="N8823">
        <v>2</v>
      </c>
      <c r="O8823">
        <f>Table1[[#This Row],[Price]]-0.1*Table1[[#This Row],[Price]]</f>
        <v>216.63</v>
      </c>
      <c r="P8823" s="9">
        <f>(Table1[[#This Row],[Expiration Date]]-Table1[[#This Row],[Manufacturing Date]])/365</f>
        <v>2.8027397260273972</v>
      </c>
      <c r="Q8823" t="str">
        <f>IF(Table1[[#This Row],[Expiration Date]]-J8831&gt;12/31/2024,"not expired","expired")</f>
        <v>expired</v>
      </c>
      <c r="R8823">
        <f>Table1[[#This Row],[Discounted Price]]*0.95</f>
        <v>205.79849999999999</v>
      </c>
      <c r="S8823">
        <f>Table1[[#This Row],[Discounted Price]]*0.9</f>
        <v>194.96700000000001</v>
      </c>
      <c r="T8823">
        <f>Table1[[#This Row],[Discounted Price]]*0.8</f>
        <v>173.304</v>
      </c>
      <c r="U8823">
        <f>Table1[[#This Row],[Price]]*0.52</f>
        <v>125.164</v>
      </c>
      <c r="V8823">
        <f>(Table1[[#This Row],[Price]]-Table1[[#This Row],[Scrap value]])/2</f>
        <v>57.767999999999994</v>
      </c>
    </row>
    <row r="8824" spans="1:22" x14ac:dyDescent="0.25">
      <c r="A8824" t="s">
        <v>38895</v>
      </c>
      <c r="B8824" t="s">
        <v>22</v>
      </c>
      <c r="C8824" t="s">
        <v>47</v>
      </c>
      <c r="D8824" t="s">
        <v>38896</v>
      </c>
      <c r="E8824">
        <v>175.67</v>
      </c>
      <c r="F8824">
        <v>18</v>
      </c>
      <c r="G8824" t="s">
        <v>43730</v>
      </c>
      <c r="H8824" t="s">
        <v>38897</v>
      </c>
      <c r="I8824" s="1">
        <v>45137</v>
      </c>
      <c r="J8824" s="1">
        <v>45292</v>
      </c>
      <c r="K8824" t="s">
        <v>38898</v>
      </c>
      <c r="L8824" t="s">
        <v>38899</v>
      </c>
      <c r="M8824" t="s">
        <v>27</v>
      </c>
      <c r="N8824">
        <v>5</v>
      </c>
      <c r="O8824">
        <f>Table1[[#This Row],[Price]]-0.1*Table1[[#This Row],[Price]]</f>
        <v>158.10299999999998</v>
      </c>
      <c r="P8824" s="9">
        <f>(Table1[[#This Row],[Expiration Date]]-Table1[[#This Row],[Manufacturing Date]])/365</f>
        <v>0.42465753424657532</v>
      </c>
      <c r="Q8824" t="str">
        <f>IF(Table1[[#This Row],[Expiration Date]]-J8832&gt;12/31/2024,"not expired","expired")</f>
        <v>expired</v>
      </c>
      <c r="R8824">
        <f>Table1[[#This Row],[Discounted Price]]*0.95</f>
        <v>150.19784999999999</v>
      </c>
      <c r="S8824">
        <f>Table1[[#This Row],[Discounted Price]]*0.9</f>
        <v>142.2927</v>
      </c>
      <c r="T8824">
        <f>Table1[[#This Row],[Discounted Price]]*0.8</f>
        <v>126.48239999999998</v>
      </c>
      <c r="U8824">
        <f>Table1[[#This Row],[Price]]*0.52</f>
        <v>91.348399999999998</v>
      </c>
      <c r="V8824">
        <f>(Table1[[#This Row],[Price]]-Table1[[#This Row],[Scrap value]])/2</f>
        <v>42.160799999999995</v>
      </c>
    </row>
    <row r="8825" spans="1:22" x14ac:dyDescent="0.25">
      <c r="A8825" t="s">
        <v>38900</v>
      </c>
      <c r="B8825" t="s">
        <v>29</v>
      </c>
      <c r="C8825" t="s">
        <v>47</v>
      </c>
      <c r="D8825" t="s">
        <v>38901</v>
      </c>
      <c r="E8825">
        <v>121.69</v>
      </c>
      <c r="F8825">
        <v>24</v>
      </c>
      <c r="G8825" t="s">
        <v>43728</v>
      </c>
      <c r="H8825" t="s">
        <v>14491</v>
      </c>
      <c r="I8825" s="1">
        <v>45137</v>
      </c>
      <c r="J8825" s="1">
        <v>46023</v>
      </c>
      <c r="K8825" t="s">
        <v>38902</v>
      </c>
      <c r="L8825" t="s">
        <v>38903</v>
      </c>
      <c r="M8825" t="s">
        <v>27</v>
      </c>
      <c r="N8825">
        <v>1</v>
      </c>
      <c r="O8825">
        <f>Table1[[#This Row],[Price]]-0.1*Table1[[#This Row],[Price]]</f>
        <v>109.521</v>
      </c>
      <c r="P8825" s="9">
        <f>(Table1[[#This Row],[Expiration Date]]-Table1[[#This Row],[Manufacturing Date]])/365</f>
        <v>2.4273972602739726</v>
      </c>
      <c r="Q8825" t="str">
        <f>IF(Table1[[#This Row],[Expiration Date]]-J8833&gt;12/31/2024,"not expired","expired")</f>
        <v>not expired</v>
      </c>
      <c r="R8825">
        <f>Table1[[#This Row],[Discounted Price]]*0.95</f>
        <v>104.04495</v>
      </c>
      <c r="S8825">
        <f>Table1[[#This Row],[Discounted Price]]*0.9</f>
        <v>98.568899999999999</v>
      </c>
      <c r="T8825">
        <f>Table1[[#This Row],[Discounted Price]]*0.8</f>
        <v>87.616800000000012</v>
      </c>
      <c r="U8825">
        <f>Table1[[#This Row],[Price]]*0.52</f>
        <v>63.278800000000004</v>
      </c>
      <c r="V8825">
        <f>(Table1[[#This Row],[Price]]-Table1[[#This Row],[Scrap value]])/2</f>
        <v>29.205599999999997</v>
      </c>
    </row>
    <row r="8826" spans="1:22" x14ac:dyDescent="0.25">
      <c r="A8826" t="s">
        <v>38904</v>
      </c>
      <c r="B8826" t="s">
        <v>29</v>
      </c>
      <c r="C8826" t="s">
        <v>47</v>
      </c>
      <c r="D8826" t="s">
        <v>38905</v>
      </c>
      <c r="E8826">
        <v>208.01</v>
      </c>
      <c r="F8826">
        <v>44</v>
      </c>
      <c r="G8826" t="s">
        <v>43728</v>
      </c>
      <c r="H8826" t="s">
        <v>6818</v>
      </c>
      <c r="I8826" s="1">
        <v>45000</v>
      </c>
      <c r="J8826" s="1">
        <v>46023</v>
      </c>
      <c r="K8826" t="s">
        <v>38906</v>
      </c>
      <c r="L8826" t="s">
        <v>38907</v>
      </c>
      <c r="M8826" t="s">
        <v>20</v>
      </c>
      <c r="N8826">
        <v>4</v>
      </c>
      <c r="O8826">
        <f>Table1[[#This Row],[Price]]-0.1*Table1[[#This Row],[Price]]</f>
        <v>187.209</v>
      </c>
      <c r="P8826" s="9">
        <f>(Table1[[#This Row],[Expiration Date]]-Table1[[#This Row],[Manufacturing Date]])/365</f>
        <v>2.8027397260273972</v>
      </c>
      <c r="Q8826" t="str">
        <f>IF(Table1[[#This Row],[Expiration Date]]-J8834&gt;12/31/2024,"not expired","expired")</f>
        <v>not expired</v>
      </c>
      <c r="R8826">
        <f>Table1[[#This Row],[Discounted Price]]*0.95</f>
        <v>177.84854999999999</v>
      </c>
      <c r="S8826">
        <f>Table1[[#This Row],[Discounted Price]]*0.9</f>
        <v>168.4881</v>
      </c>
      <c r="T8826">
        <f>Table1[[#This Row],[Discounted Price]]*0.8</f>
        <v>149.7672</v>
      </c>
      <c r="U8826">
        <f>Table1[[#This Row],[Price]]*0.52</f>
        <v>108.1652</v>
      </c>
      <c r="V8826">
        <f>(Table1[[#This Row],[Price]]-Table1[[#This Row],[Scrap value]])/2</f>
        <v>49.922399999999996</v>
      </c>
    </row>
    <row r="8827" spans="1:22" x14ac:dyDescent="0.25">
      <c r="A8827" t="s">
        <v>38908</v>
      </c>
      <c r="B8827" t="s">
        <v>15</v>
      </c>
      <c r="C8827" t="s">
        <v>47</v>
      </c>
      <c r="D8827" t="s">
        <v>38909</v>
      </c>
      <c r="E8827">
        <v>331.16</v>
      </c>
      <c r="F8827">
        <v>18</v>
      </c>
      <c r="G8827" t="s">
        <v>43729</v>
      </c>
      <c r="H8827" t="s">
        <v>29661</v>
      </c>
      <c r="I8827" s="1">
        <v>45000</v>
      </c>
      <c r="J8827" s="1">
        <v>45658</v>
      </c>
      <c r="K8827" t="s">
        <v>38910</v>
      </c>
      <c r="L8827" t="s">
        <v>38911</v>
      </c>
      <c r="M8827" t="s">
        <v>20</v>
      </c>
      <c r="N8827">
        <v>1</v>
      </c>
      <c r="O8827">
        <f>Table1[[#This Row],[Price]]-0.1*Table1[[#This Row],[Price]]</f>
        <v>298.04400000000004</v>
      </c>
      <c r="P8827" s="9">
        <f>(Table1[[#This Row],[Expiration Date]]-Table1[[#This Row],[Manufacturing Date]])/365</f>
        <v>1.8027397260273972</v>
      </c>
      <c r="Q8827" t="str">
        <f>IF(Table1[[#This Row],[Expiration Date]]-J8835&gt;12/31/2024,"not expired","expired")</f>
        <v>expired</v>
      </c>
      <c r="R8827">
        <f>Table1[[#This Row],[Discounted Price]]*0.95</f>
        <v>283.14180000000005</v>
      </c>
      <c r="S8827">
        <f>Table1[[#This Row],[Discounted Price]]*0.9</f>
        <v>268.23960000000005</v>
      </c>
      <c r="T8827">
        <f>Table1[[#This Row],[Discounted Price]]*0.8</f>
        <v>238.43520000000004</v>
      </c>
      <c r="U8827">
        <f>Table1[[#This Row],[Price]]*0.52</f>
        <v>172.20320000000001</v>
      </c>
      <c r="V8827">
        <f>(Table1[[#This Row],[Price]]-Table1[[#This Row],[Scrap value]])/2</f>
        <v>79.478400000000008</v>
      </c>
    </row>
    <row r="8828" spans="1:22" x14ac:dyDescent="0.25">
      <c r="A8828" t="s">
        <v>38912</v>
      </c>
      <c r="B8828" t="s">
        <v>22</v>
      </c>
      <c r="C8828" t="s">
        <v>47</v>
      </c>
      <c r="D8828" t="s">
        <v>38913</v>
      </c>
      <c r="E8828">
        <v>464</v>
      </c>
      <c r="F8828">
        <v>76</v>
      </c>
      <c r="G8828" t="s">
        <v>43728</v>
      </c>
      <c r="H8828" t="s">
        <v>38914</v>
      </c>
      <c r="I8828" s="1">
        <v>45137</v>
      </c>
      <c r="J8828" s="1">
        <v>45658</v>
      </c>
      <c r="K8828" t="s">
        <v>38915</v>
      </c>
      <c r="L8828" t="s">
        <v>38916</v>
      </c>
      <c r="M8828" t="s">
        <v>20</v>
      </c>
      <c r="N8828">
        <v>4</v>
      </c>
      <c r="O8828">
        <f>Table1[[#This Row],[Price]]-0.1*Table1[[#This Row],[Price]]</f>
        <v>417.6</v>
      </c>
      <c r="P8828" s="9">
        <f>(Table1[[#This Row],[Expiration Date]]-Table1[[#This Row],[Manufacturing Date]])/365</f>
        <v>1.4273972602739726</v>
      </c>
      <c r="Q8828" t="str">
        <f>IF(Table1[[#This Row],[Expiration Date]]-J8836&gt;12/31/2024,"not expired","expired")</f>
        <v>expired</v>
      </c>
      <c r="R8828">
        <f>Table1[[#This Row],[Discounted Price]]*0.95</f>
        <v>396.72</v>
      </c>
      <c r="S8828">
        <f>Table1[[#This Row],[Discounted Price]]*0.9</f>
        <v>375.84000000000003</v>
      </c>
      <c r="T8828">
        <f>Table1[[#This Row],[Discounted Price]]*0.8</f>
        <v>334.08000000000004</v>
      </c>
      <c r="U8828">
        <f>Table1[[#This Row],[Price]]*0.52</f>
        <v>241.28</v>
      </c>
      <c r="V8828">
        <f>(Table1[[#This Row],[Price]]-Table1[[#This Row],[Scrap value]])/2</f>
        <v>111.36</v>
      </c>
    </row>
    <row r="8829" spans="1:22" x14ac:dyDescent="0.25">
      <c r="A8829" t="s">
        <v>38917</v>
      </c>
      <c r="B8829" t="s">
        <v>15</v>
      </c>
      <c r="C8829" t="s">
        <v>47</v>
      </c>
      <c r="D8829" t="s">
        <v>38918</v>
      </c>
      <c r="E8829">
        <v>296.82</v>
      </c>
      <c r="F8829">
        <v>58</v>
      </c>
      <c r="G8829" t="s">
        <v>43728</v>
      </c>
      <c r="H8829" t="s">
        <v>18641</v>
      </c>
      <c r="I8829" s="1">
        <v>45137</v>
      </c>
      <c r="J8829" s="1">
        <v>45658</v>
      </c>
      <c r="K8829" t="s">
        <v>38919</v>
      </c>
      <c r="L8829" t="s">
        <v>38920</v>
      </c>
      <c r="M8829" t="s">
        <v>20</v>
      </c>
      <c r="N8829">
        <v>2</v>
      </c>
      <c r="O8829">
        <f>Table1[[#This Row],[Price]]-0.1*Table1[[#This Row],[Price]]</f>
        <v>267.13799999999998</v>
      </c>
      <c r="P8829" s="9">
        <f>(Table1[[#This Row],[Expiration Date]]-Table1[[#This Row],[Manufacturing Date]])/365</f>
        <v>1.4273972602739726</v>
      </c>
      <c r="Q8829" t="str">
        <f>IF(Table1[[#This Row],[Expiration Date]]-J8837&gt;12/31/2024,"not expired","expired")</f>
        <v>not expired</v>
      </c>
      <c r="R8829">
        <f>Table1[[#This Row],[Discounted Price]]*0.95</f>
        <v>253.78109999999995</v>
      </c>
      <c r="S8829">
        <f>Table1[[#This Row],[Discounted Price]]*0.9</f>
        <v>240.42419999999998</v>
      </c>
      <c r="T8829">
        <f>Table1[[#This Row],[Discounted Price]]*0.8</f>
        <v>213.71039999999999</v>
      </c>
      <c r="U8829">
        <f>Table1[[#This Row],[Price]]*0.52</f>
        <v>154.34639999999999</v>
      </c>
      <c r="V8829">
        <f>(Table1[[#This Row],[Price]]-Table1[[#This Row],[Scrap value]])/2</f>
        <v>71.236800000000002</v>
      </c>
    </row>
    <row r="8830" spans="1:22" x14ac:dyDescent="0.25">
      <c r="A8830" t="s">
        <v>38921</v>
      </c>
      <c r="B8830" t="s">
        <v>15</v>
      </c>
      <c r="C8830" t="s">
        <v>47</v>
      </c>
      <c r="D8830" t="s">
        <v>38922</v>
      </c>
      <c r="E8830">
        <v>212.58</v>
      </c>
      <c r="F8830">
        <v>26</v>
      </c>
      <c r="G8830" t="s">
        <v>43729</v>
      </c>
      <c r="H8830" t="s">
        <v>25822</v>
      </c>
      <c r="I8830" s="1">
        <v>45000</v>
      </c>
      <c r="J8830" s="1">
        <v>45292</v>
      </c>
      <c r="K8830" t="s">
        <v>38923</v>
      </c>
      <c r="L8830" t="s">
        <v>38924</v>
      </c>
      <c r="M8830" t="s">
        <v>20</v>
      </c>
      <c r="N8830">
        <v>5</v>
      </c>
      <c r="O8830">
        <f>Table1[[#This Row],[Price]]-0.1*Table1[[#This Row],[Price]]</f>
        <v>191.322</v>
      </c>
      <c r="P8830" s="9">
        <f>(Table1[[#This Row],[Expiration Date]]-Table1[[#This Row],[Manufacturing Date]])/365</f>
        <v>0.8</v>
      </c>
      <c r="Q8830" t="str">
        <f>IF(Table1[[#This Row],[Expiration Date]]-J8838&gt;12/31/2024,"not expired","expired")</f>
        <v>expired</v>
      </c>
      <c r="R8830">
        <f>Table1[[#This Row],[Discounted Price]]*0.95</f>
        <v>181.7559</v>
      </c>
      <c r="S8830">
        <f>Table1[[#This Row],[Discounted Price]]*0.9</f>
        <v>172.18980000000002</v>
      </c>
      <c r="T8830">
        <f>Table1[[#This Row],[Discounted Price]]*0.8</f>
        <v>153.05760000000001</v>
      </c>
      <c r="U8830">
        <f>Table1[[#This Row],[Price]]*0.52</f>
        <v>110.54160000000002</v>
      </c>
      <c r="V8830">
        <f>(Table1[[#This Row],[Price]]-Table1[[#This Row],[Scrap value]])/2</f>
        <v>51.019199999999998</v>
      </c>
    </row>
    <row r="8831" spans="1:22" x14ac:dyDescent="0.25">
      <c r="A8831" t="s">
        <v>38925</v>
      </c>
      <c r="B8831" t="s">
        <v>22</v>
      </c>
      <c r="C8831" t="s">
        <v>47</v>
      </c>
      <c r="D8831" t="s">
        <v>38926</v>
      </c>
      <c r="E8831">
        <v>475.19</v>
      </c>
      <c r="F8831">
        <v>84</v>
      </c>
      <c r="G8831" t="s">
        <v>43728</v>
      </c>
      <c r="H8831" t="s">
        <v>1224</v>
      </c>
      <c r="I8831" s="1">
        <v>45000</v>
      </c>
      <c r="J8831" s="1">
        <v>46023</v>
      </c>
      <c r="K8831" t="s">
        <v>38927</v>
      </c>
      <c r="L8831" t="s">
        <v>38928</v>
      </c>
      <c r="M8831" t="s">
        <v>45</v>
      </c>
      <c r="N8831">
        <v>1</v>
      </c>
      <c r="O8831">
        <f>Table1[[#This Row],[Price]]-0.1*Table1[[#This Row],[Price]]</f>
        <v>427.67099999999999</v>
      </c>
      <c r="P8831" s="9">
        <f>(Table1[[#This Row],[Expiration Date]]-Table1[[#This Row],[Manufacturing Date]])/365</f>
        <v>2.8027397260273972</v>
      </c>
      <c r="Q8831" t="str">
        <f>IF(Table1[[#This Row],[Expiration Date]]-J8839&gt;12/31/2024,"not expired","expired")</f>
        <v>not expired</v>
      </c>
      <c r="R8831">
        <f>Table1[[#This Row],[Discounted Price]]*0.95</f>
        <v>406.28744999999998</v>
      </c>
      <c r="S8831">
        <f>Table1[[#This Row],[Discounted Price]]*0.9</f>
        <v>384.90390000000002</v>
      </c>
      <c r="T8831">
        <f>Table1[[#This Row],[Discounted Price]]*0.8</f>
        <v>342.13679999999999</v>
      </c>
      <c r="U8831">
        <f>Table1[[#This Row],[Price]]*0.52</f>
        <v>247.09880000000001</v>
      </c>
      <c r="V8831">
        <f>(Table1[[#This Row],[Price]]-Table1[[#This Row],[Scrap value]])/2</f>
        <v>114.04559999999999</v>
      </c>
    </row>
    <row r="8832" spans="1:22" x14ac:dyDescent="0.25">
      <c r="A8832" t="s">
        <v>38929</v>
      </c>
      <c r="B8832" t="s">
        <v>29</v>
      </c>
      <c r="C8832" t="s">
        <v>47</v>
      </c>
      <c r="D8832" t="s">
        <v>38930</v>
      </c>
      <c r="E8832">
        <v>12.83</v>
      </c>
      <c r="F8832">
        <v>67</v>
      </c>
      <c r="G8832" t="s">
        <v>43729</v>
      </c>
      <c r="H8832" t="s">
        <v>18460</v>
      </c>
      <c r="I8832" s="1">
        <v>45137</v>
      </c>
      <c r="J8832" s="1">
        <v>45292</v>
      </c>
      <c r="K8832" t="s">
        <v>38931</v>
      </c>
      <c r="L8832" t="s">
        <v>38932</v>
      </c>
      <c r="M8832" t="s">
        <v>45</v>
      </c>
      <c r="N8832">
        <v>2</v>
      </c>
      <c r="O8832">
        <f>Table1[[#This Row],[Price]]-0.1*Table1[[#This Row],[Price]]</f>
        <v>11.547000000000001</v>
      </c>
      <c r="P8832" s="9">
        <f>(Table1[[#This Row],[Expiration Date]]-Table1[[#This Row],[Manufacturing Date]])/365</f>
        <v>0.42465753424657532</v>
      </c>
      <c r="Q8832" t="str">
        <f>IF(Table1[[#This Row],[Expiration Date]]-J8840&gt;12/31/2024,"not expired","expired")</f>
        <v>expired</v>
      </c>
      <c r="R8832">
        <f>Table1[[#This Row],[Discounted Price]]*0.95</f>
        <v>10.96965</v>
      </c>
      <c r="S8832">
        <f>Table1[[#This Row],[Discounted Price]]*0.9</f>
        <v>10.392300000000001</v>
      </c>
      <c r="T8832">
        <f>Table1[[#This Row],[Discounted Price]]*0.8</f>
        <v>9.2376000000000005</v>
      </c>
      <c r="U8832">
        <f>Table1[[#This Row],[Price]]*0.52</f>
        <v>6.6716000000000006</v>
      </c>
      <c r="V8832">
        <f>(Table1[[#This Row],[Price]]-Table1[[#This Row],[Scrap value]])/2</f>
        <v>3.0791999999999997</v>
      </c>
    </row>
    <row r="8833" spans="1:22" x14ac:dyDescent="0.25">
      <c r="A8833" t="s">
        <v>38933</v>
      </c>
      <c r="B8833" t="s">
        <v>15</v>
      </c>
      <c r="C8833" t="s">
        <v>47</v>
      </c>
      <c r="D8833" t="s">
        <v>38934</v>
      </c>
      <c r="E8833">
        <v>388.76</v>
      </c>
      <c r="F8833">
        <v>28</v>
      </c>
      <c r="G8833" t="s">
        <v>43730</v>
      </c>
      <c r="H8833" t="s">
        <v>17407</v>
      </c>
      <c r="I8833" s="1">
        <v>45000</v>
      </c>
      <c r="J8833" s="1">
        <v>45292</v>
      </c>
      <c r="K8833" t="s">
        <v>38935</v>
      </c>
      <c r="L8833" t="s">
        <v>38936</v>
      </c>
      <c r="M8833" t="s">
        <v>27</v>
      </c>
      <c r="N8833">
        <v>3</v>
      </c>
      <c r="O8833">
        <f>Table1[[#This Row],[Price]]-0.1*Table1[[#This Row],[Price]]</f>
        <v>349.88400000000001</v>
      </c>
      <c r="P8833" s="9">
        <f>(Table1[[#This Row],[Expiration Date]]-Table1[[#This Row],[Manufacturing Date]])/365</f>
        <v>0.8</v>
      </c>
      <c r="Q8833" t="str">
        <f>IF(Table1[[#This Row],[Expiration Date]]-J8841&gt;12/31/2024,"not expired","expired")</f>
        <v>expired</v>
      </c>
      <c r="R8833">
        <f>Table1[[#This Row],[Discounted Price]]*0.95</f>
        <v>332.38979999999998</v>
      </c>
      <c r="S8833">
        <f>Table1[[#This Row],[Discounted Price]]*0.9</f>
        <v>314.8956</v>
      </c>
      <c r="T8833">
        <f>Table1[[#This Row],[Discounted Price]]*0.8</f>
        <v>279.90720000000005</v>
      </c>
      <c r="U8833">
        <f>Table1[[#This Row],[Price]]*0.52</f>
        <v>202.15520000000001</v>
      </c>
      <c r="V8833">
        <f>(Table1[[#This Row],[Price]]-Table1[[#This Row],[Scrap value]])/2</f>
        <v>93.302399999999992</v>
      </c>
    </row>
    <row r="8834" spans="1:22" x14ac:dyDescent="0.25">
      <c r="A8834" t="s">
        <v>38937</v>
      </c>
      <c r="B8834" t="s">
        <v>22</v>
      </c>
      <c r="C8834" t="s">
        <v>47</v>
      </c>
      <c r="D8834" t="s">
        <v>38938</v>
      </c>
      <c r="E8834">
        <v>187.74</v>
      </c>
      <c r="F8834">
        <v>19</v>
      </c>
      <c r="G8834" t="s">
        <v>43730</v>
      </c>
      <c r="H8834" t="s">
        <v>23062</v>
      </c>
      <c r="I8834" s="1">
        <v>45137</v>
      </c>
      <c r="J8834" s="1">
        <v>45658</v>
      </c>
      <c r="K8834" t="s">
        <v>38939</v>
      </c>
      <c r="L8834" t="s">
        <v>38940</v>
      </c>
      <c r="M8834" t="s">
        <v>45</v>
      </c>
      <c r="N8834">
        <v>4</v>
      </c>
      <c r="O8834">
        <f>Table1[[#This Row],[Price]]-0.1*Table1[[#This Row],[Price]]</f>
        <v>168.96600000000001</v>
      </c>
      <c r="P8834" s="9">
        <f>(Table1[[#This Row],[Expiration Date]]-Table1[[#This Row],[Manufacturing Date]])/365</f>
        <v>1.4273972602739726</v>
      </c>
      <c r="Q8834" t="str">
        <f>IF(Table1[[#This Row],[Expiration Date]]-J8842&gt;12/31/2024,"not expired","expired")</f>
        <v>expired</v>
      </c>
      <c r="R8834">
        <f>Table1[[#This Row],[Discounted Price]]*0.95</f>
        <v>160.51769999999999</v>
      </c>
      <c r="S8834">
        <f>Table1[[#This Row],[Discounted Price]]*0.9</f>
        <v>152.0694</v>
      </c>
      <c r="T8834">
        <f>Table1[[#This Row],[Discounted Price]]*0.8</f>
        <v>135.17280000000002</v>
      </c>
      <c r="U8834">
        <f>Table1[[#This Row],[Price]]*0.52</f>
        <v>97.624800000000008</v>
      </c>
      <c r="V8834">
        <f>(Table1[[#This Row],[Price]]-Table1[[#This Row],[Scrap value]])/2</f>
        <v>45.057600000000001</v>
      </c>
    </row>
    <row r="8835" spans="1:22" x14ac:dyDescent="0.25">
      <c r="A8835" t="s">
        <v>38941</v>
      </c>
      <c r="B8835" t="s">
        <v>22</v>
      </c>
      <c r="C8835" t="s">
        <v>47</v>
      </c>
      <c r="D8835" t="s">
        <v>38942</v>
      </c>
      <c r="E8835">
        <v>210.65</v>
      </c>
      <c r="F8835">
        <v>83</v>
      </c>
      <c r="G8835" t="s">
        <v>43728</v>
      </c>
      <c r="H8835" t="s">
        <v>38943</v>
      </c>
      <c r="I8835" s="1">
        <v>45137</v>
      </c>
      <c r="J8835" s="1">
        <v>45658</v>
      </c>
      <c r="K8835" t="s">
        <v>38944</v>
      </c>
      <c r="L8835" t="s">
        <v>38945</v>
      </c>
      <c r="M8835" t="s">
        <v>20</v>
      </c>
      <c r="N8835">
        <v>5</v>
      </c>
      <c r="O8835">
        <f>Table1[[#This Row],[Price]]-0.1*Table1[[#This Row],[Price]]</f>
        <v>189.58500000000001</v>
      </c>
      <c r="P8835" s="9">
        <f>(Table1[[#This Row],[Expiration Date]]-Table1[[#This Row],[Manufacturing Date]])/365</f>
        <v>1.4273972602739726</v>
      </c>
      <c r="Q8835" t="str">
        <f>IF(Table1[[#This Row],[Expiration Date]]-J8843&gt;12/31/2024,"not expired","expired")</f>
        <v>expired</v>
      </c>
      <c r="R8835">
        <f>Table1[[#This Row],[Discounted Price]]*0.95</f>
        <v>180.10575</v>
      </c>
      <c r="S8835">
        <f>Table1[[#This Row],[Discounted Price]]*0.9</f>
        <v>170.62650000000002</v>
      </c>
      <c r="T8835">
        <f>Table1[[#This Row],[Discounted Price]]*0.8</f>
        <v>151.66800000000001</v>
      </c>
      <c r="U8835">
        <f>Table1[[#This Row],[Price]]*0.52</f>
        <v>109.53800000000001</v>
      </c>
      <c r="V8835">
        <f>(Table1[[#This Row],[Price]]-Table1[[#This Row],[Scrap value]])/2</f>
        <v>50.555999999999997</v>
      </c>
    </row>
    <row r="8836" spans="1:22" x14ac:dyDescent="0.25">
      <c r="A8836" t="s">
        <v>38946</v>
      </c>
      <c r="B8836" t="s">
        <v>22</v>
      </c>
      <c r="C8836" t="s">
        <v>47</v>
      </c>
      <c r="D8836" t="s">
        <v>38947</v>
      </c>
      <c r="E8836">
        <v>38.369999999999997</v>
      </c>
      <c r="F8836">
        <v>54</v>
      </c>
      <c r="G8836" t="s">
        <v>43729</v>
      </c>
      <c r="H8836" t="s">
        <v>6686</v>
      </c>
      <c r="I8836" s="1">
        <v>45000</v>
      </c>
      <c r="J8836" s="1">
        <v>45658</v>
      </c>
      <c r="K8836" t="s">
        <v>38948</v>
      </c>
      <c r="L8836" t="s">
        <v>38949</v>
      </c>
      <c r="M8836" t="s">
        <v>27</v>
      </c>
      <c r="N8836">
        <v>3</v>
      </c>
      <c r="O8836">
        <f>Table1[[#This Row],[Price]]-0.1*Table1[[#This Row],[Price]]</f>
        <v>34.533000000000001</v>
      </c>
      <c r="P8836" s="9">
        <f>(Table1[[#This Row],[Expiration Date]]-Table1[[#This Row],[Manufacturing Date]])/365</f>
        <v>1.8027397260273972</v>
      </c>
      <c r="Q8836" t="str">
        <f>IF(Table1[[#This Row],[Expiration Date]]-J8844&gt;12/31/2024,"not expired","expired")</f>
        <v>not expired</v>
      </c>
      <c r="R8836">
        <f>Table1[[#This Row],[Discounted Price]]*0.95</f>
        <v>32.806350000000002</v>
      </c>
      <c r="S8836">
        <f>Table1[[#This Row],[Discounted Price]]*0.9</f>
        <v>31.079700000000003</v>
      </c>
      <c r="T8836">
        <f>Table1[[#This Row],[Discounted Price]]*0.8</f>
        <v>27.626400000000004</v>
      </c>
      <c r="U8836">
        <f>Table1[[#This Row],[Price]]*0.52</f>
        <v>19.952400000000001</v>
      </c>
      <c r="V8836">
        <f>(Table1[[#This Row],[Price]]-Table1[[#This Row],[Scrap value]])/2</f>
        <v>9.2087999999999983</v>
      </c>
    </row>
    <row r="8837" spans="1:22" x14ac:dyDescent="0.25">
      <c r="A8837" t="s">
        <v>38950</v>
      </c>
      <c r="B8837" t="s">
        <v>15</v>
      </c>
      <c r="C8837" t="s">
        <v>47</v>
      </c>
      <c r="D8837" t="s">
        <v>38951</v>
      </c>
      <c r="E8837">
        <v>54.55</v>
      </c>
      <c r="F8837">
        <v>90</v>
      </c>
      <c r="G8837" t="s">
        <v>43728</v>
      </c>
      <c r="H8837" t="s">
        <v>2969</v>
      </c>
      <c r="I8837" s="1">
        <v>44927</v>
      </c>
      <c r="J8837" s="1">
        <v>45292</v>
      </c>
      <c r="K8837" t="s">
        <v>38952</v>
      </c>
      <c r="L8837" t="s">
        <v>38953</v>
      </c>
      <c r="M8837" t="s">
        <v>45</v>
      </c>
      <c r="N8837">
        <v>5</v>
      </c>
      <c r="O8837">
        <f>Table1[[#This Row],[Price]]-0.1*Table1[[#This Row],[Price]]</f>
        <v>49.094999999999999</v>
      </c>
      <c r="P8837" s="9">
        <f>(Table1[[#This Row],[Expiration Date]]-Table1[[#This Row],[Manufacturing Date]])/365</f>
        <v>1</v>
      </c>
      <c r="Q8837" t="str">
        <f>IF(Table1[[#This Row],[Expiration Date]]-J8845&gt;12/31/2024,"not expired","expired")</f>
        <v>expired</v>
      </c>
      <c r="R8837">
        <f>Table1[[#This Row],[Discounted Price]]*0.95</f>
        <v>46.640249999999995</v>
      </c>
      <c r="S8837">
        <f>Table1[[#This Row],[Discounted Price]]*0.9</f>
        <v>44.185499999999998</v>
      </c>
      <c r="T8837">
        <f>Table1[[#This Row],[Discounted Price]]*0.8</f>
        <v>39.276000000000003</v>
      </c>
      <c r="U8837">
        <f>Table1[[#This Row],[Price]]*0.52</f>
        <v>28.366</v>
      </c>
      <c r="V8837">
        <f>(Table1[[#This Row],[Price]]-Table1[[#This Row],[Scrap value]])/2</f>
        <v>13.091999999999999</v>
      </c>
    </row>
    <row r="8838" spans="1:22" x14ac:dyDescent="0.25">
      <c r="A8838" t="s">
        <v>38954</v>
      </c>
      <c r="B8838" t="s">
        <v>35</v>
      </c>
      <c r="C8838" t="s">
        <v>47</v>
      </c>
      <c r="D8838" t="s">
        <v>38955</v>
      </c>
      <c r="E8838">
        <v>354.35</v>
      </c>
      <c r="F8838">
        <v>89</v>
      </c>
      <c r="G8838" t="s">
        <v>43728</v>
      </c>
      <c r="H8838" t="s">
        <v>4106</v>
      </c>
      <c r="I8838" s="1">
        <v>45000</v>
      </c>
      <c r="J8838" s="1">
        <v>45292</v>
      </c>
      <c r="K8838" t="s">
        <v>38956</v>
      </c>
      <c r="L8838" t="s">
        <v>38957</v>
      </c>
      <c r="M8838" t="s">
        <v>20</v>
      </c>
      <c r="N8838">
        <v>1</v>
      </c>
      <c r="O8838">
        <f>Table1[[#This Row],[Price]]-0.1*Table1[[#This Row],[Price]]</f>
        <v>318.91500000000002</v>
      </c>
      <c r="P8838" s="9">
        <f>(Table1[[#This Row],[Expiration Date]]-Table1[[#This Row],[Manufacturing Date]])/365</f>
        <v>0.8</v>
      </c>
      <c r="Q8838" t="str">
        <f>IF(Table1[[#This Row],[Expiration Date]]-J8846&gt;12/31/2024,"not expired","expired")</f>
        <v>expired</v>
      </c>
      <c r="R8838">
        <f>Table1[[#This Row],[Discounted Price]]*0.95</f>
        <v>302.96924999999999</v>
      </c>
      <c r="S8838">
        <f>Table1[[#This Row],[Discounted Price]]*0.9</f>
        <v>287.02350000000001</v>
      </c>
      <c r="T8838">
        <f>Table1[[#This Row],[Discounted Price]]*0.8</f>
        <v>255.13200000000003</v>
      </c>
      <c r="U8838">
        <f>Table1[[#This Row],[Price]]*0.52</f>
        <v>184.26200000000003</v>
      </c>
      <c r="V8838">
        <f>(Table1[[#This Row],[Price]]-Table1[[#This Row],[Scrap value]])/2</f>
        <v>85.043999999999997</v>
      </c>
    </row>
    <row r="8839" spans="1:22" x14ac:dyDescent="0.25">
      <c r="A8839" t="s">
        <v>38958</v>
      </c>
      <c r="B8839" t="s">
        <v>29</v>
      </c>
      <c r="C8839" t="s">
        <v>47</v>
      </c>
      <c r="D8839" t="s">
        <v>38959</v>
      </c>
      <c r="E8839">
        <v>268.07</v>
      </c>
      <c r="F8839">
        <v>44</v>
      </c>
      <c r="G8839" t="s">
        <v>43728</v>
      </c>
      <c r="H8839" t="s">
        <v>7889</v>
      </c>
      <c r="I8839" s="1">
        <v>45000</v>
      </c>
      <c r="J8839" s="1">
        <v>45292</v>
      </c>
      <c r="K8839" t="s">
        <v>38960</v>
      </c>
      <c r="L8839" t="s">
        <v>38961</v>
      </c>
      <c r="M8839" t="s">
        <v>20</v>
      </c>
      <c r="N8839">
        <v>4</v>
      </c>
      <c r="O8839">
        <f>Table1[[#This Row],[Price]]-0.1*Table1[[#This Row],[Price]]</f>
        <v>241.26299999999998</v>
      </c>
      <c r="P8839" s="9">
        <f>(Table1[[#This Row],[Expiration Date]]-Table1[[#This Row],[Manufacturing Date]])/365</f>
        <v>0.8</v>
      </c>
      <c r="Q8839" t="str">
        <f>IF(Table1[[#This Row],[Expiration Date]]-J8847&gt;12/31/2024,"not expired","expired")</f>
        <v>expired</v>
      </c>
      <c r="R8839">
        <f>Table1[[#This Row],[Discounted Price]]*0.95</f>
        <v>229.19984999999997</v>
      </c>
      <c r="S8839">
        <f>Table1[[#This Row],[Discounted Price]]*0.9</f>
        <v>217.13669999999999</v>
      </c>
      <c r="T8839">
        <f>Table1[[#This Row],[Discounted Price]]*0.8</f>
        <v>193.0104</v>
      </c>
      <c r="U8839">
        <f>Table1[[#This Row],[Price]]*0.52</f>
        <v>139.3964</v>
      </c>
      <c r="V8839">
        <f>(Table1[[#This Row],[Price]]-Table1[[#This Row],[Scrap value]])/2</f>
        <v>64.336799999999997</v>
      </c>
    </row>
    <row r="8840" spans="1:22" x14ac:dyDescent="0.25">
      <c r="A8840" t="s">
        <v>38962</v>
      </c>
      <c r="B8840" t="s">
        <v>15</v>
      </c>
      <c r="C8840" t="s">
        <v>47</v>
      </c>
      <c r="D8840" t="s">
        <v>38963</v>
      </c>
      <c r="E8840">
        <v>161.83000000000001</v>
      </c>
      <c r="F8840">
        <v>90</v>
      </c>
      <c r="G8840" t="s">
        <v>43730</v>
      </c>
      <c r="H8840" t="s">
        <v>7835</v>
      </c>
      <c r="I8840" s="1">
        <v>44927</v>
      </c>
      <c r="J8840" s="1">
        <v>45658</v>
      </c>
      <c r="K8840" t="s">
        <v>38964</v>
      </c>
      <c r="L8840" t="s">
        <v>38965</v>
      </c>
      <c r="M8840" t="s">
        <v>20</v>
      </c>
      <c r="N8840">
        <v>4</v>
      </c>
      <c r="O8840">
        <f>Table1[[#This Row],[Price]]-0.1*Table1[[#This Row],[Price]]</f>
        <v>145.64700000000002</v>
      </c>
      <c r="P8840" s="9">
        <f>(Table1[[#This Row],[Expiration Date]]-Table1[[#This Row],[Manufacturing Date]])/365</f>
        <v>2.0027397260273974</v>
      </c>
      <c r="Q8840" t="str">
        <f>IF(Table1[[#This Row],[Expiration Date]]-J8848&gt;12/31/2024,"not expired","expired")</f>
        <v>not expired</v>
      </c>
      <c r="R8840">
        <f>Table1[[#This Row],[Discounted Price]]*0.95</f>
        <v>138.36465000000001</v>
      </c>
      <c r="S8840">
        <f>Table1[[#This Row],[Discounted Price]]*0.9</f>
        <v>131.08230000000003</v>
      </c>
      <c r="T8840">
        <f>Table1[[#This Row],[Discounted Price]]*0.8</f>
        <v>116.51760000000002</v>
      </c>
      <c r="U8840">
        <f>Table1[[#This Row],[Price]]*0.52</f>
        <v>84.151600000000016</v>
      </c>
      <c r="V8840">
        <f>(Table1[[#This Row],[Price]]-Table1[[#This Row],[Scrap value]])/2</f>
        <v>38.839199999999998</v>
      </c>
    </row>
    <row r="8841" spans="1:22" x14ac:dyDescent="0.25">
      <c r="A8841" t="s">
        <v>38966</v>
      </c>
      <c r="B8841" t="s">
        <v>15</v>
      </c>
      <c r="C8841" t="s">
        <v>47</v>
      </c>
      <c r="D8841" t="s">
        <v>38967</v>
      </c>
      <c r="E8841">
        <v>412.93</v>
      </c>
      <c r="F8841">
        <v>68</v>
      </c>
      <c r="G8841" t="s">
        <v>43730</v>
      </c>
      <c r="H8841" t="s">
        <v>6425</v>
      </c>
      <c r="I8841" s="1">
        <v>44927</v>
      </c>
      <c r="J8841" s="1">
        <v>45292</v>
      </c>
      <c r="K8841" t="s">
        <v>38968</v>
      </c>
      <c r="L8841" t="s">
        <v>38969</v>
      </c>
      <c r="M8841" t="s">
        <v>45</v>
      </c>
      <c r="N8841">
        <v>3</v>
      </c>
      <c r="O8841">
        <f>Table1[[#This Row],[Price]]-0.1*Table1[[#This Row],[Price]]</f>
        <v>371.637</v>
      </c>
      <c r="P8841" s="9">
        <f>(Table1[[#This Row],[Expiration Date]]-Table1[[#This Row],[Manufacturing Date]])/365</f>
        <v>1</v>
      </c>
      <c r="Q8841" t="str">
        <f>IF(Table1[[#This Row],[Expiration Date]]-J8849&gt;12/31/2024,"not expired","expired")</f>
        <v>expired</v>
      </c>
      <c r="R8841">
        <f>Table1[[#This Row],[Discounted Price]]*0.95</f>
        <v>353.05514999999997</v>
      </c>
      <c r="S8841">
        <f>Table1[[#This Row],[Discounted Price]]*0.9</f>
        <v>334.47329999999999</v>
      </c>
      <c r="T8841">
        <f>Table1[[#This Row],[Discounted Price]]*0.8</f>
        <v>297.30959999999999</v>
      </c>
      <c r="U8841">
        <f>Table1[[#This Row],[Price]]*0.52</f>
        <v>214.7236</v>
      </c>
      <c r="V8841">
        <f>(Table1[[#This Row],[Price]]-Table1[[#This Row],[Scrap value]])/2</f>
        <v>99.103200000000001</v>
      </c>
    </row>
    <row r="8842" spans="1:22" x14ac:dyDescent="0.25">
      <c r="A8842" t="s">
        <v>38970</v>
      </c>
      <c r="B8842" t="s">
        <v>35</v>
      </c>
      <c r="C8842" t="s">
        <v>47</v>
      </c>
      <c r="D8842" t="s">
        <v>38971</v>
      </c>
      <c r="E8842">
        <v>456.42</v>
      </c>
      <c r="F8842">
        <v>69</v>
      </c>
      <c r="G8842" t="s">
        <v>43729</v>
      </c>
      <c r="H8842" t="s">
        <v>1860</v>
      </c>
      <c r="I8842" s="1">
        <v>45137</v>
      </c>
      <c r="J8842" s="1">
        <v>46023</v>
      </c>
      <c r="K8842" t="s">
        <v>38972</v>
      </c>
      <c r="L8842" t="s">
        <v>38973</v>
      </c>
      <c r="M8842" t="s">
        <v>20</v>
      </c>
      <c r="N8842">
        <v>4</v>
      </c>
      <c r="O8842">
        <f>Table1[[#This Row],[Price]]-0.1*Table1[[#This Row],[Price]]</f>
        <v>410.77800000000002</v>
      </c>
      <c r="P8842" s="9">
        <f>(Table1[[#This Row],[Expiration Date]]-Table1[[#This Row],[Manufacturing Date]])/365</f>
        <v>2.4273972602739726</v>
      </c>
      <c r="Q8842" t="str">
        <f>IF(Table1[[#This Row],[Expiration Date]]-J8850&gt;12/31/2024,"not expired","expired")</f>
        <v>not expired</v>
      </c>
      <c r="R8842">
        <f>Table1[[#This Row],[Discounted Price]]*0.95</f>
        <v>390.23910000000001</v>
      </c>
      <c r="S8842">
        <f>Table1[[#This Row],[Discounted Price]]*0.9</f>
        <v>369.70020000000005</v>
      </c>
      <c r="T8842">
        <f>Table1[[#This Row],[Discounted Price]]*0.8</f>
        <v>328.62240000000003</v>
      </c>
      <c r="U8842">
        <f>Table1[[#This Row],[Price]]*0.52</f>
        <v>237.33840000000001</v>
      </c>
      <c r="V8842">
        <f>(Table1[[#This Row],[Price]]-Table1[[#This Row],[Scrap value]])/2</f>
        <v>109.5408</v>
      </c>
    </row>
    <row r="8843" spans="1:22" x14ac:dyDescent="0.25">
      <c r="A8843" t="s">
        <v>38974</v>
      </c>
      <c r="B8843" t="s">
        <v>35</v>
      </c>
      <c r="C8843" t="s">
        <v>47</v>
      </c>
      <c r="D8843" t="s">
        <v>38975</v>
      </c>
      <c r="E8843">
        <v>53.35</v>
      </c>
      <c r="F8843">
        <v>37</v>
      </c>
      <c r="G8843" t="s">
        <v>43728</v>
      </c>
      <c r="H8843" t="s">
        <v>19429</v>
      </c>
      <c r="I8843" s="1">
        <v>45137</v>
      </c>
      <c r="J8843" s="1">
        <v>46023</v>
      </c>
      <c r="K8843" t="s">
        <v>38976</v>
      </c>
      <c r="L8843" t="s">
        <v>38977</v>
      </c>
      <c r="M8843" t="s">
        <v>27</v>
      </c>
      <c r="N8843">
        <v>5</v>
      </c>
      <c r="O8843">
        <f>Table1[[#This Row],[Price]]-0.1*Table1[[#This Row],[Price]]</f>
        <v>48.015000000000001</v>
      </c>
      <c r="P8843" s="9">
        <f>(Table1[[#This Row],[Expiration Date]]-Table1[[#This Row],[Manufacturing Date]])/365</f>
        <v>2.4273972602739726</v>
      </c>
      <c r="Q8843" t="str">
        <f>IF(Table1[[#This Row],[Expiration Date]]-J8851&gt;12/31/2024,"not expired","expired")</f>
        <v>not expired</v>
      </c>
      <c r="R8843">
        <f>Table1[[#This Row],[Discounted Price]]*0.95</f>
        <v>45.614249999999998</v>
      </c>
      <c r="S8843">
        <f>Table1[[#This Row],[Discounted Price]]*0.9</f>
        <v>43.213500000000003</v>
      </c>
      <c r="T8843">
        <f>Table1[[#This Row],[Discounted Price]]*0.8</f>
        <v>38.412000000000006</v>
      </c>
      <c r="U8843">
        <f>Table1[[#This Row],[Price]]*0.52</f>
        <v>27.742000000000001</v>
      </c>
      <c r="V8843">
        <f>(Table1[[#This Row],[Price]]-Table1[[#This Row],[Scrap value]])/2</f>
        <v>12.804</v>
      </c>
    </row>
    <row r="8844" spans="1:22" x14ac:dyDescent="0.25">
      <c r="A8844" t="s">
        <v>38978</v>
      </c>
      <c r="B8844" t="s">
        <v>15</v>
      </c>
      <c r="C8844" t="s">
        <v>47</v>
      </c>
      <c r="D8844" t="s">
        <v>38979</v>
      </c>
      <c r="E8844">
        <v>296.83</v>
      </c>
      <c r="F8844">
        <v>59</v>
      </c>
      <c r="G8844" t="s">
        <v>43729</v>
      </c>
      <c r="H8844" t="s">
        <v>9372</v>
      </c>
      <c r="I8844" s="1">
        <v>45000</v>
      </c>
      <c r="J8844" s="1">
        <v>45292</v>
      </c>
      <c r="K8844" t="s">
        <v>38980</v>
      </c>
      <c r="L8844" t="s">
        <v>38981</v>
      </c>
      <c r="M8844" t="s">
        <v>20</v>
      </c>
      <c r="N8844">
        <v>4</v>
      </c>
      <c r="O8844">
        <f>Table1[[#This Row],[Price]]-0.1*Table1[[#This Row],[Price]]</f>
        <v>267.14699999999999</v>
      </c>
      <c r="P8844" s="9">
        <f>(Table1[[#This Row],[Expiration Date]]-Table1[[#This Row],[Manufacturing Date]])/365</f>
        <v>0.8</v>
      </c>
      <c r="Q8844" t="str">
        <f>IF(Table1[[#This Row],[Expiration Date]]-J8852&gt;12/31/2024,"not expired","expired")</f>
        <v>expired</v>
      </c>
      <c r="R8844">
        <f>Table1[[#This Row],[Discounted Price]]*0.95</f>
        <v>253.78964999999997</v>
      </c>
      <c r="S8844">
        <f>Table1[[#This Row],[Discounted Price]]*0.9</f>
        <v>240.4323</v>
      </c>
      <c r="T8844">
        <f>Table1[[#This Row],[Discounted Price]]*0.8</f>
        <v>213.7176</v>
      </c>
      <c r="U8844">
        <f>Table1[[#This Row],[Price]]*0.52</f>
        <v>154.35159999999999</v>
      </c>
      <c r="V8844">
        <f>(Table1[[#This Row],[Price]]-Table1[[#This Row],[Scrap value]])/2</f>
        <v>71.239199999999997</v>
      </c>
    </row>
    <row r="8845" spans="1:22" x14ac:dyDescent="0.25">
      <c r="A8845" t="s">
        <v>38982</v>
      </c>
      <c r="B8845" t="s">
        <v>15</v>
      </c>
      <c r="C8845" t="s">
        <v>47</v>
      </c>
      <c r="D8845" t="s">
        <v>38983</v>
      </c>
      <c r="E8845">
        <v>475.93</v>
      </c>
      <c r="F8845">
        <v>82</v>
      </c>
      <c r="G8845" t="s">
        <v>43730</v>
      </c>
      <c r="H8845" t="s">
        <v>33031</v>
      </c>
      <c r="I8845" s="1">
        <v>45000</v>
      </c>
      <c r="J8845" s="1">
        <v>45292</v>
      </c>
      <c r="K8845" t="s">
        <v>38984</v>
      </c>
      <c r="L8845" t="s">
        <v>38985</v>
      </c>
      <c r="M8845" t="s">
        <v>20</v>
      </c>
      <c r="N8845">
        <v>5</v>
      </c>
      <c r="O8845">
        <f>Table1[[#This Row],[Price]]-0.1*Table1[[#This Row],[Price]]</f>
        <v>428.33699999999999</v>
      </c>
      <c r="P8845" s="9">
        <f>(Table1[[#This Row],[Expiration Date]]-Table1[[#This Row],[Manufacturing Date]])/365</f>
        <v>0.8</v>
      </c>
      <c r="Q8845" t="str">
        <f>IF(Table1[[#This Row],[Expiration Date]]-J8853&gt;12/31/2024,"not expired","expired")</f>
        <v>expired</v>
      </c>
      <c r="R8845">
        <f>Table1[[#This Row],[Discounted Price]]*0.95</f>
        <v>406.92014999999998</v>
      </c>
      <c r="S8845">
        <f>Table1[[#This Row],[Discounted Price]]*0.9</f>
        <v>385.50330000000002</v>
      </c>
      <c r="T8845">
        <f>Table1[[#This Row],[Discounted Price]]*0.8</f>
        <v>342.6696</v>
      </c>
      <c r="U8845">
        <f>Table1[[#This Row],[Price]]*0.52</f>
        <v>247.48360000000002</v>
      </c>
      <c r="V8845">
        <f>(Table1[[#This Row],[Price]]-Table1[[#This Row],[Scrap value]])/2</f>
        <v>114.22319999999999</v>
      </c>
    </row>
    <row r="8846" spans="1:22" x14ac:dyDescent="0.25">
      <c r="A8846" t="s">
        <v>38986</v>
      </c>
      <c r="B8846" t="s">
        <v>29</v>
      </c>
      <c r="C8846" t="s">
        <v>47</v>
      </c>
      <c r="D8846" t="s">
        <v>38987</v>
      </c>
      <c r="E8846">
        <v>105.09</v>
      </c>
      <c r="F8846">
        <v>82</v>
      </c>
      <c r="G8846" t="s">
        <v>43730</v>
      </c>
      <c r="H8846" t="s">
        <v>21258</v>
      </c>
      <c r="I8846" s="1">
        <v>45000</v>
      </c>
      <c r="J8846" s="1">
        <v>46023</v>
      </c>
      <c r="K8846" t="s">
        <v>38988</v>
      </c>
      <c r="L8846" t="s">
        <v>38989</v>
      </c>
      <c r="M8846" t="s">
        <v>27</v>
      </c>
      <c r="N8846">
        <v>1</v>
      </c>
      <c r="O8846">
        <f>Table1[[#This Row],[Price]]-0.1*Table1[[#This Row],[Price]]</f>
        <v>94.581000000000003</v>
      </c>
      <c r="P8846" s="9">
        <f>(Table1[[#This Row],[Expiration Date]]-Table1[[#This Row],[Manufacturing Date]])/365</f>
        <v>2.8027397260273972</v>
      </c>
      <c r="Q8846" t="str">
        <f>IF(Table1[[#This Row],[Expiration Date]]-J8854&gt;12/31/2024,"not expired","expired")</f>
        <v>not expired</v>
      </c>
      <c r="R8846">
        <f>Table1[[#This Row],[Discounted Price]]*0.95</f>
        <v>89.851950000000002</v>
      </c>
      <c r="S8846">
        <f>Table1[[#This Row],[Discounted Price]]*0.9</f>
        <v>85.122900000000001</v>
      </c>
      <c r="T8846">
        <f>Table1[[#This Row],[Discounted Price]]*0.8</f>
        <v>75.6648</v>
      </c>
      <c r="U8846">
        <f>Table1[[#This Row],[Price]]*0.52</f>
        <v>54.646800000000006</v>
      </c>
      <c r="V8846">
        <f>(Table1[[#This Row],[Price]]-Table1[[#This Row],[Scrap value]])/2</f>
        <v>25.221599999999999</v>
      </c>
    </row>
    <row r="8847" spans="1:22" x14ac:dyDescent="0.25">
      <c r="A8847" t="s">
        <v>38990</v>
      </c>
      <c r="B8847" t="s">
        <v>35</v>
      </c>
      <c r="C8847" t="s">
        <v>47</v>
      </c>
      <c r="D8847" t="s">
        <v>38991</v>
      </c>
      <c r="E8847">
        <v>450.24</v>
      </c>
      <c r="F8847">
        <v>92</v>
      </c>
      <c r="G8847" t="s">
        <v>43728</v>
      </c>
      <c r="H8847" t="s">
        <v>7611</v>
      </c>
      <c r="I8847" s="1">
        <v>45000</v>
      </c>
      <c r="J8847" s="1">
        <v>45658</v>
      </c>
      <c r="K8847" t="s">
        <v>38992</v>
      </c>
      <c r="L8847" t="s">
        <v>38993</v>
      </c>
      <c r="M8847" t="s">
        <v>20</v>
      </c>
      <c r="N8847">
        <v>2</v>
      </c>
      <c r="O8847">
        <f>Table1[[#This Row],[Price]]-0.1*Table1[[#This Row],[Price]]</f>
        <v>405.21600000000001</v>
      </c>
      <c r="P8847" s="9">
        <f>(Table1[[#This Row],[Expiration Date]]-Table1[[#This Row],[Manufacturing Date]])/365</f>
        <v>1.8027397260273972</v>
      </c>
      <c r="Q8847" t="str">
        <f>IF(Table1[[#This Row],[Expiration Date]]-J8855&gt;12/31/2024,"not expired","expired")</f>
        <v>expired</v>
      </c>
      <c r="R8847">
        <f>Table1[[#This Row],[Discounted Price]]*0.95</f>
        <v>384.95519999999999</v>
      </c>
      <c r="S8847">
        <f>Table1[[#This Row],[Discounted Price]]*0.9</f>
        <v>364.69440000000003</v>
      </c>
      <c r="T8847">
        <f>Table1[[#This Row],[Discounted Price]]*0.8</f>
        <v>324.17280000000005</v>
      </c>
      <c r="U8847">
        <f>Table1[[#This Row],[Price]]*0.52</f>
        <v>234.12480000000002</v>
      </c>
      <c r="V8847">
        <f>(Table1[[#This Row],[Price]]-Table1[[#This Row],[Scrap value]])/2</f>
        <v>108.05759999999999</v>
      </c>
    </row>
    <row r="8848" spans="1:22" x14ac:dyDescent="0.25">
      <c r="A8848" t="s">
        <v>38994</v>
      </c>
      <c r="B8848" t="s">
        <v>29</v>
      </c>
      <c r="C8848" t="s">
        <v>47</v>
      </c>
      <c r="D8848" t="s">
        <v>38995</v>
      </c>
      <c r="E8848">
        <v>72.58</v>
      </c>
      <c r="F8848">
        <v>48</v>
      </c>
      <c r="G8848" t="s">
        <v>43729</v>
      </c>
      <c r="H8848" t="s">
        <v>38996</v>
      </c>
      <c r="I8848" s="1">
        <v>45137</v>
      </c>
      <c r="J8848" s="1">
        <v>45292</v>
      </c>
      <c r="K8848" t="s">
        <v>38997</v>
      </c>
      <c r="L8848" t="s">
        <v>38998</v>
      </c>
      <c r="M8848" t="s">
        <v>45</v>
      </c>
      <c r="N8848">
        <v>4</v>
      </c>
      <c r="O8848">
        <f>Table1[[#This Row],[Price]]-0.1*Table1[[#This Row],[Price]]</f>
        <v>65.322000000000003</v>
      </c>
      <c r="P8848" s="9">
        <f>(Table1[[#This Row],[Expiration Date]]-Table1[[#This Row],[Manufacturing Date]])/365</f>
        <v>0.42465753424657532</v>
      </c>
      <c r="Q8848" t="str">
        <f>IF(Table1[[#This Row],[Expiration Date]]-J8856&gt;12/31/2024,"not expired","expired")</f>
        <v>expired</v>
      </c>
      <c r="R8848">
        <f>Table1[[#This Row],[Discounted Price]]*0.95</f>
        <v>62.055900000000001</v>
      </c>
      <c r="S8848">
        <f>Table1[[#This Row],[Discounted Price]]*0.9</f>
        <v>58.789800000000007</v>
      </c>
      <c r="T8848">
        <f>Table1[[#This Row],[Discounted Price]]*0.8</f>
        <v>52.257600000000004</v>
      </c>
      <c r="U8848">
        <f>Table1[[#This Row],[Price]]*0.52</f>
        <v>37.741599999999998</v>
      </c>
      <c r="V8848">
        <f>(Table1[[#This Row],[Price]]-Table1[[#This Row],[Scrap value]])/2</f>
        <v>17.4192</v>
      </c>
    </row>
    <row r="8849" spans="1:22" x14ac:dyDescent="0.25">
      <c r="A8849" t="s">
        <v>38999</v>
      </c>
      <c r="B8849" t="s">
        <v>29</v>
      </c>
      <c r="C8849" t="s">
        <v>47</v>
      </c>
      <c r="D8849" t="s">
        <v>39000</v>
      </c>
      <c r="E8849">
        <v>398.14</v>
      </c>
      <c r="F8849">
        <v>28</v>
      </c>
      <c r="G8849" t="s">
        <v>43728</v>
      </c>
      <c r="H8849" t="s">
        <v>27600</v>
      </c>
      <c r="I8849" s="1">
        <v>44927</v>
      </c>
      <c r="J8849" s="1">
        <v>45658</v>
      </c>
      <c r="K8849" t="s">
        <v>39001</v>
      </c>
      <c r="L8849" t="s">
        <v>39002</v>
      </c>
      <c r="M8849" t="s">
        <v>27</v>
      </c>
      <c r="N8849">
        <v>1</v>
      </c>
      <c r="O8849">
        <f>Table1[[#This Row],[Price]]-0.1*Table1[[#This Row],[Price]]</f>
        <v>358.32599999999996</v>
      </c>
      <c r="P8849" s="9">
        <f>(Table1[[#This Row],[Expiration Date]]-Table1[[#This Row],[Manufacturing Date]])/365</f>
        <v>2.0027397260273974</v>
      </c>
      <c r="Q8849" t="str">
        <f>IF(Table1[[#This Row],[Expiration Date]]-J8857&gt;12/31/2024,"not expired","expired")</f>
        <v>expired</v>
      </c>
      <c r="R8849">
        <f>Table1[[#This Row],[Discounted Price]]*0.95</f>
        <v>340.40969999999993</v>
      </c>
      <c r="S8849">
        <f>Table1[[#This Row],[Discounted Price]]*0.9</f>
        <v>322.49339999999995</v>
      </c>
      <c r="T8849">
        <f>Table1[[#This Row],[Discounted Price]]*0.8</f>
        <v>286.66079999999999</v>
      </c>
      <c r="U8849">
        <f>Table1[[#This Row],[Price]]*0.52</f>
        <v>207.03280000000001</v>
      </c>
      <c r="V8849">
        <f>(Table1[[#This Row],[Price]]-Table1[[#This Row],[Scrap value]])/2</f>
        <v>95.553599999999989</v>
      </c>
    </row>
    <row r="8850" spans="1:22" x14ac:dyDescent="0.25">
      <c r="A8850" t="s">
        <v>39003</v>
      </c>
      <c r="B8850" t="s">
        <v>35</v>
      </c>
      <c r="C8850" t="s">
        <v>47</v>
      </c>
      <c r="D8850" t="s">
        <v>39004</v>
      </c>
      <c r="E8850">
        <v>417.23</v>
      </c>
      <c r="F8850">
        <v>51</v>
      </c>
      <c r="G8850" t="s">
        <v>43730</v>
      </c>
      <c r="H8850" t="s">
        <v>13281</v>
      </c>
      <c r="I8850" s="1">
        <v>44927</v>
      </c>
      <c r="J8850" s="1">
        <v>45658</v>
      </c>
      <c r="K8850" t="s">
        <v>39005</v>
      </c>
      <c r="L8850" t="s">
        <v>39006</v>
      </c>
      <c r="M8850" t="s">
        <v>27</v>
      </c>
      <c r="N8850">
        <v>5</v>
      </c>
      <c r="O8850">
        <f>Table1[[#This Row],[Price]]-0.1*Table1[[#This Row],[Price]]</f>
        <v>375.50700000000001</v>
      </c>
      <c r="P8850" s="9">
        <f>(Table1[[#This Row],[Expiration Date]]-Table1[[#This Row],[Manufacturing Date]])/365</f>
        <v>2.0027397260273974</v>
      </c>
      <c r="Q8850" t="str">
        <f>IF(Table1[[#This Row],[Expiration Date]]-J8858&gt;12/31/2024,"not expired","expired")</f>
        <v>not expired</v>
      </c>
      <c r="R8850">
        <f>Table1[[#This Row],[Discounted Price]]*0.95</f>
        <v>356.73165</v>
      </c>
      <c r="S8850">
        <f>Table1[[#This Row],[Discounted Price]]*0.9</f>
        <v>337.9563</v>
      </c>
      <c r="T8850">
        <f>Table1[[#This Row],[Discounted Price]]*0.8</f>
        <v>300.40559999999999</v>
      </c>
      <c r="U8850">
        <f>Table1[[#This Row],[Price]]*0.52</f>
        <v>216.95960000000002</v>
      </c>
      <c r="V8850">
        <f>(Table1[[#This Row],[Price]]-Table1[[#This Row],[Scrap value]])/2</f>
        <v>100.1352</v>
      </c>
    </row>
    <row r="8851" spans="1:22" x14ac:dyDescent="0.25">
      <c r="A8851" t="s">
        <v>39007</v>
      </c>
      <c r="B8851" t="s">
        <v>29</v>
      </c>
      <c r="C8851" t="s">
        <v>47</v>
      </c>
      <c r="D8851" t="s">
        <v>39008</v>
      </c>
      <c r="E8851">
        <v>48.11</v>
      </c>
      <c r="F8851">
        <v>37</v>
      </c>
      <c r="G8851" t="s">
        <v>43728</v>
      </c>
      <c r="H8851" t="s">
        <v>17739</v>
      </c>
      <c r="I8851" s="1">
        <v>45000</v>
      </c>
      <c r="J8851" s="1">
        <v>45292</v>
      </c>
      <c r="K8851" t="s">
        <v>39009</v>
      </c>
      <c r="L8851" t="s">
        <v>39010</v>
      </c>
      <c r="M8851" t="s">
        <v>45</v>
      </c>
      <c r="N8851">
        <v>4</v>
      </c>
      <c r="O8851">
        <f>Table1[[#This Row],[Price]]-0.1*Table1[[#This Row],[Price]]</f>
        <v>43.298999999999999</v>
      </c>
      <c r="P8851" s="9">
        <f>(Table1[[#This Row],[Expiration Date]]-Table1[[#This Row],[Manufacturing Date]])/365</f>
        <v>0.8</v>
      </c>
      <c r="Q8851" t="str">
        <f>IF(Table1[[#This Row],[Expiration Date]]-J8859&gt;12/31/2024,"not expired","expired")</f>
        <v>expired</v>
      </c>
      <c r="R8851">
        <f>Table1[[#This Row],[Discounted Price]]*0.95</f>
        <v>41.134049999999995</v>
      </c>
      <c r="S8851">
        <f>Table1[[#This Row],[Discounted Price]]*0.9</f>
        <v>38.969099999999997</v>
      </c>
      <c r="T8851">
        <f>Table1[[#This Row],[Discounted Price]]*0.8</f>
        <v>34.639200000000002</v>
      </c>
      <c r="U8851">
        <f>Table1[[#This Row],[Price]]*0.52</f>
        <v>25.017199999999999</v>
      </c>
      <c r="V8851">
        <f>(Table1[[#This Row],[Price]]-Table1[[#This Row],[Scrap value]])/2</f>
        <v>11.5464</v>
      </c>
    </row>
    <row r="8852" spans="1:22" x14ac:dyDescent="0.25">
      <c r="A8852" t="s">
        <v>39011</v>
      </c>
      <c r="B8852" t="s">
        <v>22</v>
      </c>
      <c r="C8852" t="s">
        <v>47</v>
      </c>
      <c r="D8852" t="s">
        <v>39012</v>
      </c>
      <c r="E8852">
        <v>392.93</v>
      </c>
      <c r="F8852">
        <v>58</v>
      </c>
      <c r="G8852" t="s">
        <v>43728</v>
      </c>
      <c r="H8852" t="s">
        <v>20391</v>
      </c>
      <c r="I8852" s="1">
        <v>44927</v>
      </c>
      <c r="J8852" s="1">
        <v>45292</v>
      </c>
      <c r="K8852" t="s">
        <v>39013</v>
      </c>
      <c r="L8852" t="s">
        <v>39014</v>
      </c>
      <c r="M8852" t="s">
        <v>45</v>
      </c>
      <c r="N8852">
        <v>1</v>
      </c>
      <c r="O8852">
        <f>Table1[[#This Row],[Price]]-0.1*Table1[[#This Row],[Price]]</f>
        <v>353.637</v>
      </c>
      <c r="P8852" s="9">
        <f>(Table1[[#This Row],[Expiration Date]]-Table1[[#This Row],[Manufacturing Date]])/365</f>
        <v>1</v>
      </c>
      <c r="Q8852" t="str">
        <f>IF(Table1[[#This Row],[Expiration Date]]-J8860&gt;12/31/2024,"not expired","expired")</f>
        <v>expired</v>
      </c>
      <c r="R8852">
        <f>Table1[[#This Row],[Discounted Price]]*0.95</f>
        <v>335.95515</v>
      </c>
      <c r="S8852">
        <f>Table1[[#This Row],[Discounted Price]]*0.9</f>
        <v>318.27330000000001</v>
      </c>
      <c r="T8852">
        <f>Table1[[#This Row],[Discounted Price]]*0.8</f>
        <v>282.90960000000001</v>
      </c>
      <c r="U8852">
        <f>Table1[[#This Row],[Price]]*0.52</f>
        <v>204.3236</v>
      </c>
      <c r="V8852">
        <f>(Table1[[#This Row],[Price]]-Table1[[#This Row],[Scrap value]])/2</f>
        <v>94.303200000000004</v>
      </c>
    </row>
    <row r="8853" spans="1:22" x14ac:dyDescent="0.25">
      <c r="A8853" t="s">
        <v>39015</v>
      </c>
      <c r="B8853" t="s">
        <v>29</v>
      </c>
      <c r="C8853" t="s">
        <v>47</v>
      </c>
      <c r="D8853" t="s">
        <v>39016</v>
      </c>
      <c r="E8853">
        <v>349.25</v>
      </c>
      <c r="F8853">
        <v>25</v>
      </c>
      <c r="G8853" t="s">
        <v>43728</v>
      </c>
      <c r="H8853" t="s">
        <v>10263</v>
      </c>
      <c r="I8853" s="1">
        <v>45137</v>
      </c>
      <c r="J8853" s="1">
        <v>46023</v>
      </c>
      <c r="K8853" t="s">
        <v>39017</v>
      </c>
      <c r="L8853" t="s">
        <v>39018</v>
      </c>
      <c r="M8853" t="s">
        <v>20</v>
      </c>
      <c r="N8853">
        <v>1</v>
      </c>
      <c r="O8853">
        <f>Table1[[#This Row],[Price]]-0.1*Table1[[#This Row],[Price]]</f>
        <v>314.32499999999999</v>
      </c>
      <c r="P8853" s="9">
        <f>(Table1[[#This Row],[Expiration Date]]-Table1[[#This Row],[Manufacturing Date]])/365</f>
        <v>2.4273972602739726</v>
      </c>
      <c r="Q8853" t="str">
        <f>IF(Table1[[#This Row],[Expiration Date]]-J8861&gt;12/31/2024,"not expired","expired")</f>
        <v>not expired</v>
      </c>
      <c r="R8853">
        <f>Table1[[#This Row],[Discounted Price]]*0.95</f>
        <v>298.60874999999999</v>
      </c>
      <c r="S8853">
        <f>Table1[[#This Row],[Discounted Price]]*0.9</f>
        <v>282.89249999999998</v>
      </c>
      <c r="T8853">
        <f>Table1[[#This Row],[Discounted Price]]*0.8</f>
        <v>251.46</v>
      </c>
      <c r="U8853">
        <f>Table1[[#This Row],[Price]]*0.52</f>
        <v>181.61</v>
      </c>
      <c r="V8853">
        <f>(Table1[[#This Row],[Price]]-Table1[[#This Row],[Scrap value]])/2</f>
        <v>83.82</v>
      </c>
    </row>
    <row r="8854" spans="1:22" x14ac:dyDescent="0.25">
      <c r="A8854" t="s">
        <v>39019</v>
      </c>
      <c r="B8854" t="s">
        <v>22</v>
      </c>
      <c r="C8854" t="s">
        <v>47</v>
      </c>
      <c r="D8854" t="s">
        <v>39020</v>
      </c>
      <c r="E8854">
        <v>25.27</v>
      </c>
      <c r="F8854">
        <v>1</v>
      </c>
      <c r="G8854" t="s">
        <v>43730</v>
      </c>
      <c r="H8854" t="s">
        <v>11463</v>
      </c>
      <c r="I8854" s="1">
        <v>45000</v>
      </c>
      <c r="J8854" s="1">
        <v>45658</v>
      </c>
      <c r="K8854" t="s">
        <v>39021</v>
      </c>
      <c r="L8854" t="s">
        <v>39022</v>
      </c>
      <c r="M8854" t="s">
        <v>20</v>
      </c>
      <c r="N8854">
        <v>5</v>
      </c>
      <c r="O8854">
        <f>Table1[[#This Row],[Price]]-0.1*Table1[[#This Row],[Price]]</f>
        <v>22.742999999999999</v>
      </c>
      <c r="P8854" s="9">
        <f>(Table1[[#This Row],[Expiration Date]]-Table1[[#This Row],[Manufacturing Date]])/365</f>
        <v>1.8027397260273972</v>
      </c>
      <c r="Q8854" t="str">
        <f>IF(Table1[[#This Row],[Expiration Date]]-J8862&gt;12/31/2024,"not expired","expired")</f>
        <v>not expired</v>
      </c>
      <c r="R8854">
        <f>Table1[[#This Row],[Discounted Price]]*0.95</f>
        <v>21.605849999999997</v>
      </c>
      <c r="S8854">
        <f>Table1[[#This Row],[Discounted Price]]*0.9</f>
        <v>20.468699999999998</v>
      </c>
      <c r="T8854">
        <f>Table1[[#This Row],[Discounted Price]]*0.8</f>
        <v>18.194399999999998</v>
      </c>
      <c r="U8854">
        <f>Table1[[#This Row],[Price]]*0.52</f>
        <v>13.1404</v>
      </c>
      <c r="V8854">
        <f>(Table1[[#This Row],[Price]]-Table1[[#This Row],[Scrap value]])/2</f>
        <v>6.0648</v>
      </c>
    </row>
    <row r="8855" spans="1:22" x14ac:dyDescent="0.25">
      <c r="A8855" t="s">
        <v>39023</v>
      </c>
      <c r="B8855" t="s">
        <v>22</v>
      </c>
      <c r="C8855" t="s">
        <v>47</v>
      </c>
      <c r="D8855" t="s">
        <v>39024</v>
      </c>
      <c r="E8855">
        <v>220.53</v>
      </c>
      <c r="F8855">
        <v>23</v>
      </c>
      <c r="G8855" t="s">
        <v>43728</v>
      </c>
      <c r="H8855" t="s">
        <v>18536</v>
      </c>
      <c r="I8855" s="1">
        <v>45000</v>
      </c>
      <c r="J8855" s="1">
        <v>46023</v>
      </c>
      <c r="K8855" t="s">
        <v>39025</v>
      </c>
      <c r="L8855" t="s">
        <v>39026</v>
      </c>
      <c r="M8855" t="s">
        <v>27</v>
      </c>
      <c r="N8855">
        <v>1</v>
      </c>
      <c r="O8855">
        <f>Table1[[#This Row],[Price]]-0.1*Table1[[#This Row],[Price]]</f>
        <v>198.477</v>
      </c>
      <c r="P8855" s="9">
        <f>(Table1[[#This Row],[Expiration Date]]-Table1[[#This Row],[Manufacturing Date]])/365</f>
        <v>2.8027397260273972</v>
      </c>
      <c r="Q8855" t="str">
        <f>IF(Table1[[#This Row],[Expiration Date]]-J8863&gt;12/31/2024,"not expired","expired")</f>
        <v>not expired</v>
      </c>
      <c r="R8855">
        <f>Table1[[#This Row],[Discounted Price]]*0.95</f>
        <v>188.55314999999999</v>
      </c>
      <c r="S8855">
        <f>Table1[[#This Row],[Discounted Price]]*0.9</f>
        <v>178.6293</v>
      </c>
      <c r="T8855">
        <f>Table1[[#This Row],[Discounted Price]]*0.8</f>
        <v>158.78160000000003</v>
      </c>
      <c r="U8855">
        <f>Table1[[#This Row],[Price]]*0.52</f>
        <v>114.6756</v>
      </c>
      <c r="V8855">
        <f>(Table1[[#This Row],[Price]]-Table1[[#This Row],[Scrap value]])/2</f>
        <v>52.927199999999999</v>
      </c>
    </row>
    <row r="8856" spans="1:22" x14ac:dyDescent="0.25">
      <c r="A8856" t="s">
        <v>39027</v>
      </c>
      <c r="B8856" t="s">
        <v>35</v>
      </c>
      <c r="C8856" t="s">
        <v>47</v>
      </c>
      <c r="D8856" t="s">
        <v>39028</v>
      </c>
      <c r="E8856">
        <v>31.26</v>
      </c>
      <c r="F8856">
        <v>70</v>
      </c>
      <c r="G8856" t="s">
        <v>43730</v>
      </c>
      <c r="H8856" t="s">
        <v>14291</v>
      </c>
      <c r="I8856" s="1">
        <v>45000</v>
      </c>
      <c r="J8856" s="1">
        <v>45658</v>
      </c>
      <c r="K8856" t="s">
        <v>39029</v>
      </c>
      <c r="L8856" t="s">
        <v>39030</v>
      </c>
      <c r="M8856" t="s">
        <v>45</v>
      </c>
      <c r="N8856">
        <v>1</v>
      </c>
      <c r="O8856">
        <f>Table1[[#This Row],[Price]]-0.1*Table1[[#This Row],[Price]]</f>
        <v>28.134</v>
      </c>
      <c r="P8856" s="9">
        <f>(Table1[[#This Row],[Expiration Date]]-Table1[[#This Row],[Manufacturing Date]])/365</f>
        <v>1.8027397260273972</v>
      </c>
      <c r="Q8856" t="str">
        <f>IF(Table1[[#This Row],[Expiration Date]]-J8864&gt;12/31/2024,"not expired","expired")</f>
        <v>expired</v>
      </c>
      <c r="R8856">
        <f>Table1[[#This Row],[Discounted Price]]*0.95</f>
        <v>26.7273</v>
      </c>
      <c r="S8856">
        <f>Table1[[#This Row],[Discounted Price]]*0.9</f>
        <v>25.320600000000002</v>
      </c>
      <c r="T8856">
        <f>Table1[[#This Row],[Discounted Price]]*0.8</f>
        <v>22.507200000000001</v>
      </c>
      <c r="U8856">
        <f>Table1[[#This Row],[Price]]*0.52</f>
        <v>16.255200000000002</v>
      </c>
      <c r="V8856">
        <f>(Table1[[#This Row],[Price]]-Table1[[#This Row],[Scrap value]])/2</f>
        <v>7.5023999999999997</v>
      </c>
    </row>
    <row r="8857" spans="1:22" x14ac:dyDescent="0.25">
      <c r="A8857" t="s">
        <v>39031</v>
      </c>
      <c r="B8857" t="s">
        <v>29</v>
      </c>
      <c r="C8857" t="s">
        <v>47</v>
      </c>
      <c r="D8857" t="s">
        <v>39032</v>
      </c>
      <c r="E8857">
        <v>257.55</v>
      </c>
      <c r="F8857">
        <v>25</v>
      </c>
      <c r="G8857" t="s">
        <v>43729</v>
      </c>
      <c r="H8857" t="s">
        <v>16689</v>
      </c>
      <c r="I8857" s="1">
        <v>44927</v>
      </c>
      <c r="J8857" s="1">
        <v>46023</v>
      </c>
      <c r="K8857" t="s">
        <v>39033</v>
      </c>
      <c r="L8857" t="s">
        <v>39034</v>
      </c>
      <c r="M8857" t="s">
        <v>20</v>
      </c>
      <c r="N8857">
        <v>4</v>
      </c>
      <c r="O8857">
        <f>Table1[[#This Row],[Price]]-0.1*Table1[[#This Row],[Price]]</f>
        <v>231.79500000000002</v>
      </c>
      <c r="P8857" s="9">
        <f>(Table1[[#This Row],[Expiration Date]]-Table1[[#This Row],[Manufacturing Date]])/365</f>
        <v>3.0027397260273974</v>
      </c>
      <c r="Q8857" t="str">
        <f>IF(Table1[[#This Row],[Expiration Date]]-J8865&gt;12/31/2024,"not expired","expired")</f>
        <v>not expired</v>
      </c>
      <c r="R8857">
        <f>Table1[[#This Row],[Discounted Price]]*0.95</f>
        <v>220.20525000000001</v>
      </c>
      <c r="S8857">
        <f>Table1[[#This Row],[Discounted Price]]*0.9</f>
        <v>208.61550000000003</v>
      </c>
      <c r="T8857">
        <f>Table1[[#This Row],[Discounted Price]]*0.8</f>
        <v>185.43600000000004</v>
      </c>
      <c r="U8857">
        <f>Table1[[#This Row],[Price]]*0.52</f>
        <v>133.92600000000002</v>
      </c>
      <c r="V8857">
        <f>(Table1[[#This Row],[Price]]-Table1[[#This Row],[Scrap value]])/2</f>
        <v>61.811999999999998</v>
      </c>
    </row>
    <row r="8858" spans="1:22" x14ac:dyDescent="0.25">
      <c r="A8858" t="s">
        <v>39035</v>
      </c>
      <c r="B8858" t="s">
        <v>22</v>
      </c>
      <c r="C8858" t="s">
        <v>47</v>
      </c>
      <c r="D8858" t="s">
        <v>39036</v>
      </c>
      <c r="E8858">
        <v>85.18</v>
      </c>
      <c r="F8858">
        <v>7</v>
      </c>
      <c r="G8858" t="s">
        <v>43729</v>
      </c>
      <c r="H8858" t="s">
        <v>3246</v>
      </c>
      <c r="I8858" s="1">
        <v>45137</v>
      </c>
      <c r="J8858" s="1">
        <v>45292</v>
      </c>
      <c r="K8858" t="s">
        <v>39037</v>
      </c>
      <c r="L8858" t="s">
        <v>39038</v>
      </c>
      <c r="M8858" t="s">
        <v>45</v>
      </c>
      <c r="N8858">
        <v>1</v>
      </c>
      <c r="O8858">
        <f>Table1[[#This Row],[Price]]-0.1*Table1[[#This Row],[Price]]</f>
        <v>76.662000000000006</v>
      </c>
      <c r="P8858" s="9">
        <f>(Table1[[#This Row],[Expiration Date]]-Table1[[#This Row],[Manufacturing Date]])/365</f>
        <v>0.42465753424657532</v>
      </c>
      <c r="Q8858" t="str">
        <f>IF(Table1[[#This Row],[Expiration Date]]-J8866&gt;12/31/2024,"not expired","expired")</f>
        <v>expired</v>
      </c>
      <c r="R8858">
        <f>Table1[[#This Row],[Discounted Price]]*0.95</f>
        <v>72.828900000000004</v>
      </c>
      <c r="S8858">
        <f>Table1[[#This Row],[Discounted Price]]*0.9</f>
        <v>68.995800000000003</v>
      </c>
      <c r="T8858">
        <f>Table1[[#This Row],[Discounted Price]]*0.8</f>
        <v>61.329600000000006</v>
      </c>
      <c r="U8858">
        <f>Table1[[#This Row],[Price]]*0.52</f>
        <v>44.293600000000005</v>
      </c>
      <c r="V8858">
        <f>(Table1[[#This Row],[Price]]-Table1[[#This Row],[Scrap value]])/2</f>
        <v>20.443200000000001</v>
      </c>
    </row>
    <row r="8859" spans="1:22" x14ac:dyDescent="0.25">
      <c r="A8859" t="s">
        <v>39039</v>
      </c>
      <c r="B8859" t="s">
        <v>35</v>
      </c>
      <c r="C8859" t="s">
        <v>47</v>
      </c>
      <c r="D8859" t="s">
        <v>39040</v>
      </c>
      <c r="E8859">
        <v>486.99</v>
      </c>
      <c r="F8859">
        <v>45</v>
      </c>
      <c r="G8859" t="s">
        <v>43730</v>
      </c>
      <c r="H8859" t="s">
        <v>30034</v>
      </c>
      <c r="I8859" s="1">
        <v>45137</v>
      </c>
      <c r="J8859" s="1">
        <v>46023</v>
      </c>
      <c r="K8859" t="s">
        <v>39041</v>
      </c>
      <c r="L8859" t="s">
        <v>39042</v>
      </c>
      <c r="M8859" t="s">
        <v>45</v>
      </c>
      <c r="N8859">
        <v>4</v>
      </c>
      <c r="O8859">
        <f>Table1[[#This Row],[Price]]-0.1*Table1[[#This Row],[Price]]</f>
        <v>438.291</v>
      </c>
      <c r="P8859" s="9">
        <f>(Table1[[#This Row],[Expiration Date]]-Table1[[#This Row],[Manufacturing Date]])/365</f>
        <v>2.4273972602739726</v>
      </c>
      <c r="Q8859" t="str">
        <f>IF(Table1[[#This Row],[Expiration Date]]-J8867&gt;12/31/2024,"not expired","expired")</f>
        <v>expired</v>
      </c>
      <c r="R8859">
        <f>Table1[[#This Row],[Discounted Price]]*0.95</f>
        <v>416.37644999999998</v>
      </c>
      <c r="S8859">
        <f>Table1[[#This Row],[Discounted Price]]*0.9</f>
        <v>394.46190000000001</v>
      </c>
      <c r="T8859">
        <f>Table1[[#This Row],[Discounted Price]]*0.8</f>
        <v>350.63280000000003</v>
      </c>
      <c r="U8859">
        <f>Table1[[#This Row],[Price]]*0.52</f>
        <v>253.23480000000001</v>
      </c>
      <c r="V8859">
        <f>(Table1[[#This Row],[Price]]-Table1[[#This Row],[Scrap value]])/2</f>
        <v>116.8776</v>
      </c>
    </row>
    <row r="8860" spans="1:22" x14ac:dyDescent="0.25">
      <c r="A8860" t="s">
        <v>39043</v>
      </c>
      <c r="B8860" t="s">
        <v>15</v>
      </c>
      <c r="C8860" t="s">
        <v>47</v>
      </c>
      <c r="D8860" t="s">
        <v>39044</v>
      </c>
      <c r="E8860">
        <v>256.85000000000002</v>
      </c>
      <c r="F8860">
        <v>87</v>
      </c>
      <c r="G8860" t="s">
        <v>43729</v>
      </c>
      <c r="H8860" t="s">
        <v>3206</v>
      </c>
      <c r="I8860" s="1">
        <v>45000</v>
      </c>
      <c r="J8860" s="1">
        <v>45658</v>
      </c>
      <c r="K8860" t="s">
        <v>39045</v>
      </c>
      <c r="L8860" t="s">
        <v>39046</v>
      </c>
      <c r="M8860" t="s">
        <v>20</v>
      </c>
      <c r="N8860">
        <v>3</v>
      </c>
      <c r="O8860">
        <f>Table1[[#This Row],[Price]]-0.1*Table1[[#This Row],[Price]]</f>
        <v>231.16500000000002</v>
      </c>
      <c r="P8860" s="9">
        <f>(Table1[[#This Row],[Expiration Date]]-Table1[[#This Row],[Manufacturing Date]])/365</f>
        <v>1.8027397260273972</v>
      </c>
      <c r="Q8860" t="str">
        <f>IF(Table1[[#This Row],[Expiration Date]]-J8868&gt;12/31/2024,"not expired","expired")</f>
        <v>expired</v>
      </c>
      <c r="R8860">
        <f>Table1[[#This Row],[Discounted Price]]*0.95</f>
        <v>219.60675000000001</v>
      </c>
      <c r="S8860">
        <f>Table1[[#This Row],[Discounted Price]]*0.9</f>
        <v>208.04850000000002</v>
      </c>
      <c r="T8860">
        <f>Table1[[#This Row],[Discounted Price]]*0.8</f>
        <v>184.93200000000002</v>
      </c>
      <c r="U8860">
        <f>Table1[[#This Row],[Price]]*0.52</f>
        <v>133.56200000000001</v>
      </c>
      <c r="V8860">
        <f>(Table1[[#This Row],[Price]]-Table1[[#This Row],[Scrap value]])/2</f>
        <v>61.644000000000005</v>
      </c>
    </row>
    <row r="8861" spans="1:22" x14ac:dyDescent="0.25">
      <c r="A8861" t="s">
        <v>39047</v>
      </c>
      <c r="B8861" t="s">
        <v>35</v>
      </c>
      <c r="C8861" t="s">
        <v>47</v>
      </c>
      <c r="D8861" t="s">
        <v>39048</v>
      </c>
      <c r="E8861">
        <v>446.26</v>
      </c>
      <c r="F8861">
        <v>71</v>
      </c>
      <c r="G8861" t="s">
        <v>43729</v>
      </c>
      <c r="H8861" t="s">
        <v>38613</v>
      </c>
      <c r="I8861" s="1">
        <v>45000</v>
      </c>
      <c r="J8861" s="1">
        <v>45292</v>
      </c>
      <c r="K8861" t="s">
        <v>39049</v>
      </c>
      <c r="L8861" t="s">
        <v>39050</v>
      </c>
      <c r="M8861" t="s">
        <v>27</v>
      </c>
      <c r="N8861">
        <v>2</v>
      </c>
      <c r="O8861">
        <f>Table1[[#This Row],[Price]]-0.1*Table1[[#This Row],[Price]]</f>
        <v>401.63400000000001</v>
      </c>
      <c r="P8861" s="9">
        <f>(Table1[[#This Row],[Expiration Date]]-Table1[[#This Row],[Manufacturing Date]])/365</f>
        <v>0.8</v>
      </c>
      <c r="Q8861" t="str">
        <f>IF(Table1[[#This Row],[Expiration Date]]-J8869&gt;12/31/2024,"not expired","expired")</f>
        <v>expired</v>
      </c>
      <c r="R8861">
        <f>Table1[[#This Row],[Discounted Price]]*0.95</f>
        <v>381.5523</v>
      </c>
      <c r="S8861">
        <f>Table1[[#This Row],[Discounted Price]]*0.9</f>
        <v>361.47060000000005</v>
      </c>
      <c r="T8861">
        <f>Table1[[#This Row],[Discounted Price]]*0.8</f>
        <v>321.30720000000002</v>
      </c>
      <c r="U8861">
        <f>Table1[[#This Row],[Price]]*0.52</f>
        <v>232.05520000000001</v>
      </c>
      <c r="V8861">
        <f>(Table1[[#This Row],[Price]]-Table1[[#This Row],[Scrap value]])/2</f>
        <v>107.10239999999999</v>
      </c>
    </row>
    <row r="8862" spans="1:22" x14ac:dyDescent="0.25">
      <c r="A8862" t="s">
        <v>39051</v>
      </c>
      <c r="B8862" t="s">
        <v>35</v>
      </c>
      <c r="C8862" t="s">
        <v>47</v>
      </c>
      <c r="D8862" t="s">
        <v>39052</v>
      </c>
      <c r="E8862">
        <v>154.08000000000001</v>
      </c>
      <c r="F8862">
        <v>71</v>
      </c>
      <c r="G8862" t="s">
        <v>43728</v>
      </c>
      <c r="H8862" t="s">
        <v>39053</v>
      </c>
      <c r="I8862" s="1">
        <v>44927</v>
      </c>
      <c r="J8862" s="1">
        <v>45292</v>
      </c>
      <c r="K8862" t="s">
        <v>39054</v>
      </c>
      <c r="L8862" t="s">
        <v>39055</v>
      </c>
      <c r="M8862" t="s">
        <v>45</v>
      </c>
      <c r="N8862">
        <v>1</v>
      </c>
      <c r="O8862">
        <f>Table1[[#This Row],[Price]]-0.1*Table1[[#This Row],[Price]]</f>
        <v>138.67200000000003</v>
      </c>
      <c r="P8862" s="9">
        <f>(Table1[[#This Row],[Expiration Date]]-Table1[[#This Row],[Manufacturing Date]])/365</f>
        <v>1</v>
      </c>
      <c r="Q8862" t="str">
        <f>IF(Table1[[#This Row],[Expiration Date]]-J8870&gt;12/31/2024,"not expired","expired")</f>
        <v>expired</v>
      </c>
      <c r="R8862">
        <f>Table1[[#This Row],[Discounted Price]]*0.95</f>
        <v>131.73840000000001</v>
      </c>
      <c r="S8862">
        <f>Table1[[#This Row],[Discounted Price]]*0.9</f>
        <v>124.80480000000003</v>
      </c>
      <c r="T8862">
        <f>Table1[[#This Row],[Discounted Price]]*0.8</f>
        <v>110.93760000000003</v>
      </c>
      <c r="U8862">
        <f>Table1[[#This Row],[Price]]*0.52</f>
        <v>80.121600000000015</v>
      </c>
      <c r="V8862">
        <f>(Table1[[#This Row],[Price]]-Table1[[#This Row],[Scrap value]])/2</f>
        <v>36.979199999999999</v>
      </c>
    </row>
    <row r="8863" spans="1:22" x14ac:dyDescent="0.25">
      <c r="A8863" t="s">
        <v>39056</v>
      </c>
      <c r="B8863" t="s">
        <v>15</v>
      </c>
      <c r="C8863" t="s">
        <v>47</v>
      </c>
      <c r="D8863" t="s">
        <v>39057</v>
      </c>
      <c r="E8863">
        <v>433.2</v>
      </c>
      <c r="F8863">
        <v>96</v>
      </c>
      <c r="G8863" t="s">
        <v>43729</v>
      </c>
      <c r="H8863" t="s">
        <v>2883</v>
      </c>
      <c r="I8863" s="1">
        <v>45137</v>
      </c>
      <c r="J8863" s="1">
        <v>45658</v>
      </c>
      <c r="K8863" t="s">
        <v>39058</v>
      </c>
      <c r="L8863" t="s">
        <v>39059</v>
      </c>
      <c r="M8863" t="s">
        <v>45</v>
      </c>
      <c r="N8863">
        <v>5</v>
      </c>
      <c r="O8863">
        <f>Table1[[#This Row],[Price]]-0.1*Table1[[#This Row],[Price]]</f>
        <v>389.88</v>
      </c>
      <c r="P8863" s="9">
        <f>(Table1[[#This Row],[Expiration Date]]-Table1[[#This Row],[Manufacturing Date]])/365</f>
        <v>1.4273972602739726</v>
      </c>
      <c r="Q8863" t="str">
        <f>IF(Table1[[#This Row],[Expiration Date]]-J8871&gt;12/31/2024,"not expired","expired")</f>
        <v>not expired</v>
      </c>
      <c r="R8863">
        <f>Table1[[#This Row],[Discounted Price]]*0.95</f>
        <v>370.38599999999997</v>
      </c>
      <c r="S8863">
        <f>Table1[[#This Row],[Discounted Price]]*0.9</f>
        <v>350.892</v>
      </c>
      <c r="T8863">
        <f>Table1[[#This Row],[Discounted Price]]*0.8</f>
        <v>311.904</v>
      </c>
      <c r="U8863">
        <f>Table1[[#This Row],[Price]]*0.52</f>
        <v>225.26400000000001</v>
      </c>
      <c r="V8863">
        <f>(Table1[[#This Row],[Price]]-Table1[[#This Row],[Scrap value]])/2</f>
        <v>103.96799999999999</v>
      </c>
    </row>
    <row r="8864" spans="1:22" x14ac:dyDescent="0.25">
      <c r="A8864" t="s">
        <v>39060</v>
      </c>
      <c r="B8864" t="s">
        <v>15</v>
      </c>
      <c r="C8864" t="s">
        <v>47</v>
      </c>
      <c r="D8864" t="s">
        <v>39061</v>
      </c>
      <c r="E8864">
        <v>143.54</v>
      </c>
      <c r="F8864">
        <v>46</v>
      </c>
      <c r="G8864" t="s">
        <v>43729</v>
      </c>
      <c r="H8864" t="s">
        <v>39062</v>
      </c>
      <c r="I8864" s="1">
        <v>45137</v>
      </c>
      <c r="J8864" s="1">
        <v>45658</v>
      </c>
      <c r="K8864" t="s">
        <v>39063</v>
      </c>
      <c r="L8864" t="s">
        <v>39064</v>
      </c>
      <c r="M8864" t="s">
        <v>27</v>
      </c>
      <c r="N8864">
        <v>1</v>
      </c>
      <c r="O8864">
        <f>Table1[[#This Row],[Price]]-0.1*Table1[[#This Row],[Price]]</f>
        <v>129.18599999999998</v>
      </c>
      <c r="P8864" s="9">
        <f>(Table1[[#This Row],[Expiration Date]]-Table1[[#This Row],[Manufacturing Date]])/365</f>
        <v>1.4273972602739726</v>
      </c>
      <c r="Q8864" t="str">
        <f>IF(Table1[[#This Row],[Expiration Date]]-J8872&gt;12/31/2024,"not expired","expired")</f>
        <v>expired</v>
      </c>
      <c r="R8864">
        <f>Table1[[#This Row],[Discounted Price]]*0.95</f>
        <v>122.72669999999998</v>
      </c>
      <c r="S8864">
        <f>Table1[[#This Row],[Discounted Price]]*0.9</f>
        <v>116.26739999999998</v>
      </c>
      <c r="T8864">
        <f>Table1[[#This Row],[Discounted Price]]*0.8</f>
        <v>103.34879999999998</v>
      </c>
      <c r="U8864">
        <f>Table1[[#This Row],[Price]]*0.52</f>
        <v>74.640799999999999</v>
      </c>
      <c r="V8864">
        <f>(Table1[[#This Row],[Price]]-Table1[[#This Row],[Scrap value]])/2</f>
        <v>34.449599999999997</v>
      </c>
    </row>
    <row r="8865" spans="1:22" x14ac:dyDescent="0.25">
      <c r="A8865" t="s">
        <v>39065</v>
      </c>
      <c r="B8865" t="s">
        <v>22</v>
      </c>
      <c r="C8865" t="s">
        <v>47</v>
      </c>
      <c r="D8865" t="s">
        <v>39066</v>
      </c>
      <c r="E8865">
        <v>132.01</v>
      </c>
      <c r="F8865">
        <v>86</v>
      </c>
      <c r="G8865" t="s">
        <v>43730</v>
      </c>
      <c r="H8865" t="s">
        <v>34141</v>
      </c>
      <c r="I8865" s="1">
        <v>45000</v>
      </c>
      <c r="J8865" s="1">
        <v>45658</v>
      </c>
      <c r="K8865" t="s">
        <v>39067</v>
      </c>
      <c r="L8865" t="s">
        <v>39068</v>
      </c>
      <c r="M8865" t="s">
        <v>20</v>
      </c>
      <c r="N8865">
        <v>2</v>
      </c>
      <c r="O8865">
        <f>Table1[[#This Row],[Price]]-0.1*Table1[[#This Row],[Price]]</f>
        <v>118.809</v>
      </c>
      <c r="P8865" s="9">
        <f>(Table1[[#This Row],[Expiration Date]]-Table1[[#This Row],[Manufacturing Date]])/365</f>
        <v>1.8027397260273972</v>
      </c>
      <c r="Q8865" t="str">
        <f>IF(Table1[[#This Row],[Expiration Date]]-J8873&gt;12/31/2024,"not expired","expired")</f>
        <v>not expired</v>
      </c>
      <c r="R8865">
        <f>Table1[[#This Row],[Discounted Price]]*0.95</f>
        <v>112.86855</v>
      </c>
      <c r="S8865">
        <f>Table1[[#This Row],[Discounted Price]]*0.9</f>
        <v>106.9281</v>
      </c>
      <c r="T8865">
        <f>Table1[[#This Row],[Discounted Price]]*0.8</f>
        <v>95.047200000000004</v>
      </c>
      <c r="U8865">
        <f>Table1[[#This Row],[Price]]*0.52</f>
        <v>68.645200000000003</v>
      </c>
      <c r="V8865">
        <f>(Table1[[#This Row],[Price]]-Table1[[#This Row],[Scrap value]])/2</f>
        <v>31.682399999999994</v>
      </c>
    </row>
    <row r="8866" spans="1:22" x14ac:dyDescent="0.25">
      <c r="A8866" t="s">
        <v>39069</v>
      </c>
      <c r="B8866" t="s">
        <v>15</v>
      </c>
      <c r="C8866" t="s">
        <v>47</v>
      </c>
      <c r="D8866" t="s">
        <v>39070</v>
      </c>
      <c r="E8866">
        <v>399.38</v>
      </c>
      <c r="F8866">
        <v>50</v>
      </c>
      <c r="G8866" t="s">
        <v>43728</v>
      </c>
      <c r="H8866" t="s">
        <v>2912</v>
      </c>
      <c r="I8866" s="1">
        <v>44927</v>
      </c>
      <c r="J8866" s="1">
        <v>45658</v>
      </c>
      <c r="K8866" t="s">
        <v>39071</v>
      </c>
      <c r="L8866" t="s">
        <v>39072</v>
      </c>
      <c r="M8866" t="s">
        <v>45</v>
      </c>
      <c r="N8866">
        <v>3</v>
      </c>
      <c r="O8866">
        <f>Table1[[#This Row],[Price]]-0.1*Table1[[#This Row],[Price]]</f>
        <v>359.44200000000001</v>
      </c>
      <c r="P8866" s="9">
        <f>(Table1[[#This Row],[Expiration Date]]-Table1[[#This Row],[Manufacturing Date]])/365</f>
        <v>2.0027397260273974</v>
      </c>
      <c r="Q8866" t="str">
        <f>IF(Table1[[#This Row],[Expiration Date]]-J8874&gt;12/31/2024,"not expired","expired")</f>
        <v>expired</v>
      </c>
      <c r="R8866">
        <f>Table1[[#This Row],[Discounted Price]]*0.95</f>
        <v>341.4699</v>
      </c>
      <c r="S8866">
        <f>Table1[[#This Row],[Discounted Price]]*0.9</f>
        <v>323.49780000000004</v>
      </c>
      <c r="T8866">
        <f>Table1[[#This Row],[Discounted Price]]*0.8</f>
        <v>287.55360000000002</v>
      </c>
      <c r="U8866">
        <f>Table1[[#This Row],[Price]]*0.52</f>
        <v>207.67760000000001</v>
      </c>
      <c r="V8866">
        <f>(Table1[[#This Row],[Price]]-Table1[[#This Row],[Scrap value]])/2</f>
        <v>95.851199999999992</v>
      </c>
    </row>
    <row r="8867" spans="1:22" x14ac:dyDescent="0.25">
      <c r="A8867" t="s">
        <v>39073</v>
      </c>
      <c r="B8867" t="s">
        <v>29</v>
      </c>
      <c r="C8867" t="s">
        <v>47</v>
      </c>
      <c r="D8867" t="s">
        <v>39074</v>
      </c>
      <c r="E8867">
        <v>279.3</v>
      </c>
      <c r="F8867">
        <v>40</v>
      </c>
      <c r="G8867" t="s">
        <v>43729</v>
      </c>
      <c r="H8867" t="s">
        <v>19100</v>
      </c>
      <c r="I8867" s="1">
        <v>45000</v>
      </c>
      <c r="J8867" s="1">
        <v>46023</v>
      </c>
      <c r="K8867" t="s">
        <v>39075</v>
      </c>
      <c r="L8867" t="s">
        <v>39076</v>
      </c>
      <c r="M8867" t="s">
        <v>27</v>
      </c>
      <c r="N8867">
        <v>1</v>
      </c>
      <c r="O8867">
        <f>Table1[[#This Row],[Price]]-0.1*Table1[[#This Row],[Price]]</f>
        <v>251.37</v>
      </c>
      <c r="P8867" s="9">
        <f>(Table1[[#This Row],[Expiration Date]]-Table1[[#This Row],[Manufacturing Date]])/365</f>
        <v>2.8027397260273972</v>
      </c>
      <c r="Q8867" t="str">
        <f>IF(Table1[[#This Row],[Expiration Date]]-J8875&gt;12/31/2024,"not expired","expired")</f>
        <v>not expired</v>
      </c>
      <c r="R8867">
        <f>Table1[[#This Row],[Discounted Price]]*0.95</f>
        <v>238.8015</v>
      </c>
      <c r="S8867">
        <f>Table1[[#This Row],[Discounted Price]]*0.9</f>
        <v>226.233</v>
      </c>
      <c r="T8867">
        <f>Table1[[#This Row],[Discounted Price]]*0.8</f>
        <v>201.096</v>
      </c>
      <c r="U8867">
        <f>Table1[[#This Row],[Price]]*0.52</f>
        <v>145.23600000000002</v>
      </c>
      <c r="V8867">
        <f>(Table1[[#This Row],[Price]]-Table1[[#This Row],[Scrap value]])/2</f>
        <v>67.031999999999996</v>
      </c>
    </row>
    <row r="8868" spans="1:22" x14ac:dyDescent="0.25">
      <c r="A8868" t="s">
        <v>39077</v>
      </c>
      <c r="B8868" t="s">
        <v>35</v>
      </c>
      <c r="C8868" t="s">
        <v>47</v>
      </c>
      <c r="D8868" t="s">
        <v>39078</v>
      </c>
      <c r="E8868">
        <v>473.96</v>
      </c>
      <c r="F8868">
        <v>12</v>
      </c>
      <c r="G8868" t="s">
        <v>43729</v>
      </c>
      <c r="H8868" t="s">
        <v>3610</v>
      </c>
      <c r="I8868" s="1">
        <v>44927</v>
      </c>
      <c r="J8868" s="1">
        <v>45658</v>
      </c>
      <c r="K8868" t="s">
        <v>39079</v>
      </c>
      <c r="L8868" t="s">
        <v>39080</v>
      </c>
      <c r="M8868" t="s">
        <v>20</v>
      </c>
      <c r="N8868">
        <v>4</v>
      </c>
      <c r="O8868">
        <f>Table1[[#This Row],[Price]]-0.1*Table1[[#This Row],[Price]]</f>
        <v>426.56399999999996</v>
      </c>
      <c r="P8868" s="9">
        <f>(Table1[[#This Row],[Expiration Date]]-Table1[[#This Row],[Manufacturing Date]])/365</f>
        <v>2.0027397260273974</v>
      </c>
      <c r="Q8868" t="str">
        <f>IF(Table1[[#This Row],[Expiration Date]]-J8876&gt;12/31/2024,"not expired","expired")</f>
        <v>expired</v>
      </c>
      <c r="R8868">
        <f>Table1[[#This Row],[Discounted Price]]*0.95</f>
        <v>405.23579999999993</v>
      </c>
      <c r="S8868">
        <f>Table1[[#This Row],[Discounted Price]]*0.9</f>
        <v>383.9076</v>
      </c>
      <c r="T8868">
        <f>Table1[[#This Row],[Discounted Price]]*0.8</f>
        <v>341.25119999999998</v>
      </c>
      <c r="U8868">
        <f>Table1[[#This Row],[Price]]*0.52</f>
        <v>246.45920000000001</v>
      </c>
      <c r="V8868">
        <f>(Table1[[#This Row],[Price]]-Table1[[#This Row],[Scrap value]])/2</f>
        <v>113.75039999999998</v>
      </c>
    </row>
    <row r="8869" spans="1:22" x14ac:dyDescent="0.25">
      <c r="A8869" t="s">
        <v>39081</v>
      </c>
      <c r="B8869" t="s">
        <v>15</v>
      </c>
      <c r="C8869" t="s">
        <v>47</v>
      </c>
      <c r="D8869" t="s">
        <v>39082</v>
      </c>
      <c r="E8869">
        <v>341.07</v>
      </c>
      <c r="F8869">
        <v>99</v>
      </c>
      <c r="G8869" t="s">
        <v>43729</v>
      </c>
      <c r="H8869" t="s">
        <v>5329</v>
      </c>
      <c r="I8869" s="1">
        <v>44927</v>
      </c>
      <c r="J8869" s="1">
        <v>46023</v>
      </c>
      <c r="K8869" t="s">
        <v>39083</v>
      </c>
      <c r="L8869" t="s">
        <v>39084</v>
      </c>
      <c r="M8869" t="s">
        <v>45</v>
      </c>
      <c r="N8869">
        <v>5</v>
      </c>
      <c r="O8869">
        <f>Table1[[#This Row],[Price]]-0.1*Table1[[#This Row],[Price]]</f>
        <v>306.96299999999997</v>
      </c>
      <c r="P8869" s="9">
        <f>(Table1[[#This Row],[Expiration Date]]-Table1[[#This Row],[Manufacturing Date]])/365</f>
        <v>3.0027397260273974</v>
      </c>
      <c r="Q8869" t="str">
        <f>IF(Table1[[#This Row],[Expiration Date]]-J8877&gt;12/31/2024,"not expired","expired")</f>
        <v>not expired</v>
      </c>
      <c r="R8869">
        <f>Table1[[#This Row],[Discounted Price]]*0.95</f>
        <v>291.61484999999993</v>
      </c>
      <c r="S8869">
        <f>Table1[[#This Row],[Discounted Price]]*0.9</f>
        <v>276.26669999999996</v>
      </c>
      <c r="T8869">
        <f>Table1[[#This Row],[Discounted Price]]*0.8</f>
        <v>245.57039999999998</v>
      </c>
      <c r="U8869">
        <f>Table1[[#This Row],[Price]]*0.52</f>
        <v>177.35640000000001</v>
      </c>
      <c r="V8869">
        <f>(Table1[[#This Row],[Price]]-Table1[[#This Row],[Scrap value]])/2</f>
        <v>81.856799999999993</v>
      </c>
    </row>
    <row r="8870" spans="1:22" x14ac:dyDescent="0.25">
      <c r="A8870" t="s">
        <v>39085</v>
      </c>
      <c r="B8870" t="s">
        <v>22</v>
      </c>
      <c r="C8870" t="s">
        <v>47</v>
      </c>
      <c r="D8870" t="s">
        <v>39086</v>
      </c>
      <c r="E8870">
        <v>435.03</v>
      </c>
      <c r="F8870">
        <v>71</v>
      </c>
      <c r="G8870" t="s">
        <v>43729</v>
      </c>
      <c r="H8870" t="s">
        <v>19411</v>
      </c>
      <c r="I8870" s="1">
        <v>45137</v>
      </c>
      <c r="J8870" s="1">
        <v>45292</v>
      </c>
      <c r="K8870" t="s">
        <v>39087</v>
      </c>
      <c r="L8870" t="s">
        <v>39088</v>
      </c>
      <c r="M8870" t="s">
        <v>20</v>
      </c>
      <c r="N8870">
        <v>1</v>
      </c>
      <c r="O8870">
        <f>Table1[[#This Row],[Price]]-0.1*Table1[[#This Row],[Price]]</f>
        <v>391.52699999999999</v>
      </c>
      <c r="P8870" s="9">
        <f>(Table1[[#This Row],[Expiration Date]]-Table1[[#This Row],[Manufacturing Date]])/365</f>
        <v>0.42465753424657532</v>
      </c>
      <c r="Q8870" t="str">
        <f>IF(Table1[[#This Row],[Expiration Date]]-J8878&gt;12/31/2024,"not expired","expired")</f>
        <v>expired</v>
      </c>
      <c r="R8870">
        <f>Table1[[#This Row],[Discounted Price]]*0.95</f>
        <v>371.95065</v>
      </c>
      <c r="S8870">
        <f>Table1[[#This Row],[Discounted Price]]*0.9</f>
        <v>352.37430000000001</v>
      </c>
      <c r="T8870">
        <f>Table1[[#This Row],[Discounted Price]]*0.8</f>
        <v>313.22160000000002</v>
      </c>
      <c r="U8870">
        <f>Table1[[#This Row],[Price]]*0.52</f>
        <v>226.21559999999999</v>
      </c>
      <c r="V8870">
        <f>(Table1[[#This Row],[Price]]-Table1[[#This Row],[Scrap value]])/2</f>
        <v>104.40719999999999</v>
      </c>
    </row>
    <row r="8871" spans="1:22" x14ac:dyDescent="0.25">
      <c r="A8871" t="s">
        <v>39089</v>
      </c>
      <c r="B8871" t="s">
        <v>29</v>
      </c>
      <c r="C8871" t="s">
        <v>47</v>
      </c>
      <c r="D8871" t="s">
        <v>39090</v>
      </c>
      <c r="E8871">
        <v>287.89</v>
      </c>
      <c r="F8871">
        <v>69</v>
      </c>
      <c r="G8871" t="s">
        <v>43730</v>
      </c>
      <c r="H8871" t="s">
        <v>21082</v>
      </c>
      <c r="I8871" s="1">
        <v>45137</v>
      </c>
      <c r="J8871" s="1">
        <v>45292</v>
      </c>
      <c r="K8871" t="s">
        <v>39091</v>
      </c>
      <c r="L8871" t="s">
        <v>39092</v>
      </c>
      <c r="M8871" t="s">
        <v>27</v>
      </c>
      <c r="N8871">
        <v>2</v>
      </c>
      <c r="O8871">
        <f>Table1[[#This Row],[Price]]-0.1*Table1[[#This Row],[Price]]</f>
        <v>259.101</v>
      </c>
      <c r="P8871" s="9">
        <f>(Table1[[#This Row],[Expiration Date]]-Table1[[#This Row],[Manufacturing Date]])/365</f>
        <v>0.42465753424657532</v>
      </c>
      <c r="Q8871" t="str">
        <f>IF(Table1[[#This Row],[Expiration Date]]-J8879&gt;12/31/2024,"not expired","expired")</f>
        <v>expired</v>
      </c>
      <c r="R8871">
        <f>Table1[[#This Row],[Discounted Price]]*0.95</f>
        <v>246.14595</v>
      </c>
      <c r="S8871">
        <f>Table1[[#This Row],[Discounted Price]]*0.9</f>
        <v>233.1909</v>
      </c>
      <c r="T8871">
        <f>Table1[[#This Row],[Discounted Price]]*0.8</f>
        <v>207.2808</v>
      </c>
      <c r="U8871">
        <f>Table1[[#This Row],[Price]]*0.52</f>
        <v>149.7028</v>
      </c>
      <c r="V8871">
        <f>(Table1[[#This Row],[Price]]-Table1[[#This Row],[Scrap value]])/2</f>
        <v>69.093599999999995</v>
      </c>
    </row>
    <row r="8872" spans="1:22" x14ac:dyDescent="0.25">
      <c r="A8872" t="s">
        <v>39093</v>
      </c>
      <c r="B8872" t="s">
        <v>29</v>
      </c>
      <c r="C8872" t="s">
        <v>47</v>
      </c>
      <c r="D8872" t="s">
        <v>39094</v>
      </c>
      <c r="E8872">
        <v>493.39</v>
      </c>
      <c r="F8872">
        <v>77</v>
      </c>
      <c r="G8872" t="s">
        <v>43729</v>
      </c>
      <c r="H8872" t="s">
        <v>19256</v>
      </c>
      <c r="I8872" s="1">
        <v>45000</v>
      </c>
      <c r="J8872" s="1">
        <v>46023</v>
      </c>
      <c r="K8872" t="s">
        <v>39095</v>
      </c>
      <c r="L8872" t="s">
        <v>39096</v>
      </c>
      <c r="M8872" t="s">
        <v>27</v>
      </c>
      <c r="N8872">
        <v>3</v>
      </c>
      <c r="O8872">
        <f>Table1[[#This Row],[Price]]-0.1*Table1[[#This Row],[Price]]</f>
        <v>444.05099999999999</v>
      </c>
      <c r="P8872" s="9">
        <f>(Table1[[#This Row],[Expiration Date]]-Table1[[#This Row],[Manufacturing Date]])/365</f>
        <v>2.8027397260273972</v>
      </c>
      <c r="Q8872" t="str">
        <f>IF(Table1[[#This Row],[Expiration Date]]-J8880&gt;12/31/2024,"not expired","expired")</f>
        <v>not expired</v>
      </c>
      <c r="R8872">
        <f>Table1[[#This Row],[Discounted Price]]*0.95</f>
        <v>421.84844999999996</v>
      </c>
      <c r="S8872">
        <f>Table1[[#This Row],[Discounted Price]]*0.9</f>
        <v>399.64589999999998</v>
      </c>
      <c r="T8872">
        <f>Table1[[#This Row],[Discounted Price]]*0.8</f>
        <v>355.24080000000004</v>
      </c>
      <c r="U8872">
        <f>Table1[[#This Row],[Price]]*0.52</f>
        <v>256.56279999999998</v>
      </c>
      <c r="V8872">
        <f>(Table1[[#This Row],[Price]]-Table1[[#This Row],[Scrap value]])/2</f>
        <v>118.4136</v>
      </c>
    </row>
    <row r="8873" spans="1:22" x14ac:dyDescent="0.25">
      <c r="A8873" t="s">
        <v>39097</v>
      </c>
      <c r="B8873" t="s">
        <v>15</v>
      </c>
      <c r="C8873" t="s">
        <v>47</v>
      </c>
      <c r="D8873" t="s">
        <v>39098</v>
      </c>
      <c r="E8873">
        <v>211.7</v>
      </c>
      <c r="F8873">
        <v>37</v>
      </c>
      <c r="G8873" t="s">
        <v>43728</v>
      </c>
      <c r="H8873" t="s">
        <v>2669</v>
      </c>
      <c r="I8873" s="1">
        <v>44927</v>
      </c>
      <c r="J8873" s="1">
        <v>45292</v>
      </c>
      <c r="K8873" t="s">
        <v>39099</v>
      </c>
      <c r="L8873" t="s">
        <v>39100</v>
      </c>
      <c r="M8873" t="s">
        <v>45</v>
      </c>
      <c r="N8873">
        <v>4</v>
      </c>
      <c r="O8873">
        <f>Table1[[#This Row],[Price]]-0.1*Table1[[#This Row],[Price]]</f>
        <v>190.52999999999997</v>
      </c>
      <c r="P8873" s="9">
        <f>(Table1[[#This Row],[Expiration Date]]-Table1[[#This Row],[Manufacturing Date]])/365</f>
        <v>1</v>
      </c>
      <c r="Q8873" t="str">
        <f>IF(Table1[[#This Row],[Expiration Date]]-J8881&gt;12/31/2024,"not expired","expired")</f>
        <v>expired</v>
      </c>
      <c r="R8873">
        <f>Table1[[#This Row],[Discounted Price]]*0.95</f>
        <v>181.00349999999997</v>
      </c>
      <c r="S8873">
        <f>Table1[[#This Row],[Discounted Price]]*0.9</f>
        <v>171.47699999999998</v>
      </c>
      <c r="T8873">
        <f>Table1[[#This Row],[Discounted Price]]*0.8</f>
        <v>152.42399999999998</v>
      </c>
      <c r="U8873">
        <f>Table1[[#This Row],[Price]]*0.52</f>
        <v>110.084</v>
      </c>
      <c r="V8873">
        <f>(Table1[[#This Row],[Price]]-Table1[[#This Row],[Scrap value]])/2</f>
        <v>50.807999999999993</v>
      </c>
    </row>
    <row r="8874" spans="1:22" x14ac:dyDescent="0.25">
      <c r="A8874" t="s">
        <v>39101</v>
      </c>
      <c r="B8874" t="s">
        <v>35</v>
      </c>
      <c r="C8874" t="s">
        <v>47</v>
      </c>
      <c r="D8874" t="s">
        <v>39102</v>
      </c>
      <c r="E8874">
        <v>119.74</v>
      </c>
      <c r="F8874">
        <v>78</v>
      </c>
      <c r="G8874" t="s">
        <v>43729</v>
      </c>
      <c r="H8874" t="s">
        <v>13396</v>
      </c>
      <c r="I8874" s="1">
        <v>44927</v>
      </c>
      <c r="J8874" s="1">
        <v>46023</v>
      </c>
      <c r="K8874" t="s">
        <v>39103</v>
      </c>
      <c r="L8874" t="s">
        <v>39104</v>
      </c>
      <c r="M8874" t="s">
        <v>45</v>
      </c>
      <c r="N8874">
        <v>4</v>
      </c>
      <c r="O8874">
        <f>Table1[[#This Row],[Price]]-0.1*Table1[[#This Row],[Price]]</f>
        <v>107.76599999999999</v>
      </c>
      <c r="P8874" s="9">
        <f>(Table1[[#This Row],[Expiration Date]]-Table1[[#This Row],[Manufacturing Date]])/365</f>
        <v>3.0027397260273974</v>
      </c>
      <c r="Q8874" t="str">
        <f>IF(Table1[[#This Row],[Expiration Date]]-J8882&gt;12/31/2024,"not expired","expired")</f>
        <v>expired</v>
      </c>
      <c r="R8874">
        <f>Table1[[#This Row],[Discounted Price]]*0.95</f>
        <v>102.37769999999999</v>
      </c>
      <c r="S8874">
        <f>Table1[[#This Row],[Discounted Price]]*0.9</f>
        <v>96.989399999999989</v>
      </c>
      <c r="T8874">
        <f>Table1[[#This Row],[Discounted Price]]*0.8</f>
        <v>86.212800000000001</v>
      </c>
      <c r="U8874">
        <f>Table1[[#This Row],[Price]]*0.52</f>
        <v>62.264800000000001</v>
      </c>
      <c r="V8874">
        <f>(Table1[[#This Row],[Price]]-Table1[[#This Row],[Scrap value]])/2</f>
        <v>28.737599999999997</v>
      </c>
    </row>
    <row r="8875" spans="1:22" x14ac:dyDescent="0.25">
      <c r="A8875" t="s">
        <v>39105</v>
      </c>
      <c r="B8875" t="s">
        <v>22</v>
      </c>
      <c r="C8875" t="s">
        <v>47</v>
      </c>
      <c r="D8875" t="s">
        <v>39106</v>
      </c>
      <c r="E8875">
        <v>309.08999999999997</v>
      </c>
      <c r="F8875">
        <v>91</v>
      </c>
      <c r="G8875" t="s">
        <v>43729</v>
      </c>
      <c r="H8875" t="s">
        <v>39107</v>
      </c>
      <c r="I8875" s="1">
        <v>44927</v>
      </c>
      <c r="J8875" s="1">
        <v>45292</v>
      </c>
      <c r="K8875" t="s">
        <v>39108</v>
      </c>
      <c r="L8875" t="s">
        <v>39109</v>
      </c>
      <c r="M8875" t="s">
        <v>27</v>
      </c>
      <c r="N8875">
        <v>1</v>
      </c>
      <c r="O8875">
        <f>Table1[[#This Row],[Price]]-0.1*Table1[[#This Row],[Price]]</f>
        <v>278.18099999999998</v>
      </c>
      <c r="P8875" s="9">
        <f>(Table1[[#This Row],[Expiration Date]]-Table1[[#This Row],[Manufacturing Date]])/365</f>
        <v>1</v>
      </c>
      <c r="Q8875" t="str">
        <f>IF(Table1[[#This Row],[Expiration Date]]-J8883&gt;12/31/2024,"not expired","expired")</f>
        <v>expired</v>
      </c>
      <c r="R8875">
        <f>Table1[[#This Row],[Discounted Price]]*0.95</f>
        <v>264.27194999999995</v>
      </c>
      <c r="S8875">
        <f>Table1[[#This Row],[Discounted Price]]*0.9</f>
        <v>250.3629</v>
      </c>
      <c r="T8875">
        <f>Table1[[#This Row],[Discounted Price]]*0.8</f>
        <v>222.54480000000001</v>
      </c>
      <c r="U8875">
        <f>Table1[[#This Row],[Price]]*0.52</f>
        <v>160.7268</v>
      </c>
      <c r="V8875">
        <f>(Table1[[#This Row],[Price]]-Table1[[#This Row],[Scrap value]])/2</f>
        <v>74.181599999999989</v>
      </c>
    </row>
    <row r="8876" spans="1:22" x14ac:dyDescent="0.25">
      <c r="A8876" t="s">
        <v>39110</v>
      </c>
      <c r="B8876" t="s">
        <v>15</v>
      </c>
      <c r="C8876" t="s">
        <v>47</v>
      </c>
      <c r="D8876" t="s">
        <v>39111</v>
      </c>
      <c r="E8876">
        <v>190.18</v>
      </c>
      <c r="F8876">
        <v>17</v>
      </c>
      <c r="G8876" t="s">
        <v>43729</v>
      </c>
      <c r="H8876" t="s">
        <v>7690</v>
      </c>
      <c r="I8876" s="1">
        <v>45000</v>
      </c>
      <c r="J8876" s="1">
        <v>46023</v>
      </c>
      <c r="K8876" t="s">
        <v>39112</v>
      </c>
      <c r="L8876" t="s">
        <v>39113</v>
      </c>
      <c r="M8876" t="s">
        <v>45</v>
      </c>
      <c r="N8876">
        <v>3</v>
      </c>
      <c r="O8876">
        <f>Table1[[#This Row],[Price]]-0.1*Table1[[#This Row],[Price]]</f>
        <v>171.16200000000001</v>
      </c>
      <c r="P8876" s="9">
        <f>(Table1[[#This Row],[Expiration Date]]-Table1[[#This Row],[Manufacturing Date]])/365</f>
        <v>2.8027397260273972</v>
      </c>
      <c r="Q8876" t="str">
        <f>IF(Table1[[#This Row],[Expiration Date]]-J8884&gt;12/31/2024,"not expired","expired")</f>
        <v>expired</v>
      </c>
      <c r="R8876">
        <f>Table1[[#This Row],[Discounted Price]]*0.95</f>
        <v>162.60390000000001</v>
      </c>
      <c r="S8876">
        <f>Table1[[#This Row],[Discounted Price]]*0.9</f>
        <v>154.04580000000001</v>
      </c>
      <c r="T8876">
        <f>Table1[[#This Row],[Discounted Price]]*0.8</f>
        <v>136.92960000000002</v>
      </c>
      <c r="U8876">
        <f>Table1[[#This Row],[Price]]*0.52</f>
        <v>98.893600000000006</v>
      </c>
      <c r="V8876">
        <f>(Table1[[#This Row],[Price]]-Table1[[#This Row],[Scrap value]])/2</f>
        <v>45.6432</v>
      </c>
    </row>
    <row r="8877" spans="1:22" x14ac:dyDescent="0.25">
      <c r="A8877" t="s">
        <v>39114</v>
      </c>
      <c r="B8877" t="s">
        <v>15</v>
      </c>
      <c r="C8877" t="s">
        <v>47</v>
      </c>
      <c r="D8877" t="s">
        <v>39115</v>
      </c>
      <c r="E8877">
        <v>469.92</v>
      </c>
      <c r="F8877">
        <v>90</v>
      </c>
      <c r="G8877" t="s">
        <v>43729</v>
      </c>
      <c r="H8877" t="s">
        <v>12145</v>
      </c>
      <c r="I8877" s="1">
        <v>45137</v>
      </c>
      <c r="J8877" s="1">
        <v>45292</v>
      </c>
      <c r="K8877" t="s">
        <v>39116</v>
      </c>
      <c r="L8877" t="s">
        <v>39117</v>
      </c>
      <c r="M8877" t="s">
        <v>27</v>
      </c>
      <c r="N8877">
        <v>2</v>
      </c>
      <c r="O8877">
        <f>Table1[[#This Row],[Price]]-0.1*Table1[[#This Row],[Price]]</f>
        <v>422.928</v>
      </c>
      <c r="P8877" s="9">
        <f>(Table1[[#This Row],[Expiration Date]]-Table1[[#This Row],[Manufacturing Date]])/365</f>
        <v>0.42465753424657532</v>
      </c>
      <c r="Q8877" t="str">
        <f>IF(Table1[[#This Row],[Expiration Date]]-J8885&gt;12/31/2024,"not expired","expired")</f>
        <v>expired</v>
      </c>
      <c r="R8877">
        <f>Table1[[#This Row],[Discounted Price]]*0.95</f>
        <v>401.78159999999997</v>
      </c>
      <c r="S8877">
        <f>Table1[[#This Row],[Discounted Price]]*0.9</f>
        <v>380.6352</v>
      </c>
      <c r="T8877">
        <f>Table1[[#This Row],[Discounted Price]]*0.8</f>
        <v>338.3424</v>
      </c>
      <c r="U8877">
        <f>Table1[[#This Row],[Price]]*0.52</f>
        <v>244.35840000000002</v>
      </c>
      <c r="V8877">
        <f>(Table1[[#This Row],[Price]]-Table1[[#This Row],[Scrap value]])/2</f>
        <v>112.7808</v>
      </c>
    </row>
    <row r="8878" spans="1:22" x14ac:dyDescent="0.25">
      <c r="A8878" t="s">
        <v>39118</v>
      </c>
      <c r="B8878" t="s">
        <v>15</v>
      </c>
      <c r="C8878" t="s">
        <v>47</v>
      </c>
      <c r="D8878" t="s">
        <v>39119</v>
      </c>
      <c r="E8878">
        <v>215.33</v>
      </c>
      <c r="F8878">
        <v>47</v>
      </c>
      <c r="G8878" t="s">
        <v>43728</v>
      </c>
      <c r="H8878" t="s">
        <v>4884</v>
      </c>
      <c r="I8878" s="1">
        <v>44927</v>
      </c>
      <c r="J8878" s="1">
        <v>46023</v>
      </c>
      <c r="K8878" t="s">
        <v>39120</v>
      </c>
      <c r="L8878" t="s">
        <v>39121</v>
      </c>
      <c r="M8878" t="s">
        <v>20</v>
      </c>
      <c r="N8878">
        <v>2</v>
      </c>
      <c r="O8878">
        <f>Table1[[#This Row],[Price]]-0.1*Table1[[#This Row],[Price]]</f>
        <v>193.79700000000003</v>
      </c>
      <c r="P8878" s="9">
        <f>(Table1[[#This Row],[Expiration Date]]-Table1[[#This Row],[Manufacturing Date]])/365</f>
        <v>3.0027397260273974</v>
      </c>
      <c r="Q8878" t="str">
        <f>IF(Table1[[#This Row],[Expiration Date]]-J8886&gt;12/31/2024,"not expired","expired")</f>
        <v>not expired</v>
      </c>
      <c r="R8878">
        <f>Table1[[#This Row],[Discounted Price]]*0.95</f>
        <v>184.10715000000002</v>
      </c>
      <c r="S8878">
        <f>Table1[[#This Row],[Discounted Price]]*0.9</f>
        <v>174.41730000000004</v>
      </c>
      <c r="T8878">
        <f>Table1[[#This Row],[Discounted Price]]*0.8</f>
        <v>155.03760000000003</v>
      </c>
      <c r="U8878">
        <f>Table1[[#This Row],[Price]]*0.52</f>
        <v>111.97160000000001</v>
      </c>
      <c r="V8878">
        <f>(Table1[[#This Row],[Price]]-Table1[[#This Row],[Scrap value]])/2</f>
        <v>51.679200000000002</v>
      </c>
    </row>
    <row r="8879" spans="1:22" x14ac:dyDescent="0.25">
      <c r="A8879" t="s">
        <v>39122</v>
      </c>
      <c r="B8879" t="s">
        <v>35</v>
      </c>
      <c r="C8879" t="s">
        <v>47</v>
      </c>
      <c r="D8879" t="s">
        <v>39123</v>
      </c>
      <c r="E8879">
        <v>452.13</v>
      </c>
      <c r="F8879">
        <v>28</v>
      </c>
      <c r="G8879" t="s">
        <v>43728</v>
      </c>
      <c r="H8879" t="s">
        <v>39124</v>
      </c>
      <c r="I8879" s="1">
        <v>45137</v>
      </c>
      <c r="J8879" s="1">
        <v>45292</v>
      </c>
      <c r="K8879" t="s">
        <v>39125</v>
      </c>
      <c r="L8879" t="s">
        <v>39126</v>
      </c>
      <c r="M8879" t="s">
        <v>27</v>
      </c>
      <c r="N8879">
        <v>3</v>
      </c>
      <c r="O8879">
        <f>Table1[[#This Row],[Price]]-0.1*Table1[[#This Row],[Price]]</f>
        <v>406.91699999999997</v>
      </c>
      <c r="P8879" s="9">
        <f>(Table1[[#This Row],[Expiration Date]]-Table1[[#This Row],[Manufacturing Date]])/365</f>
        <v>0.42465753424657532</v>
      </c>
      <c r="Q8879" t="str">
        <f>IF(Table1[[#This Row],[Expiration Date]]-J8887&gt;12/31/2024,"not expired","expired")</f>
        <v>expired</v>
      </c>
      <c r="R8879">
        <f>Table1[[#This Row],[Discounted Price]]*0.95</f>
        <v>386.57114999999993</v>
      </c>
      <c r="S8879">
        <f>Table1[[#This Row],[Discounted Price]]*0.9</f>
        <v>366.2253</v>
      </c>
      <c r="T8879">
        <f>Table1[[#This Row],[Discounted Price]]*0.8</f>
        <v>325.53359999999998</v>
      </c>
      <c r="U8879">
        <f>Table1[[#This Row],[Price]]*0.52</f>
        <v>235.10760000000002</v>
      </c>
      <c r="V8879">
        <f>(Table1[[#This Row],[Price]]-Table1[[#This Row],[Scrap value]])/2</f>
        <v>108.51119999999999</v>
      </c>
    </row>
    <row r="8880" spans="1:22" x14ac:dyDescent="0.25">
      <c r="A8880" t="s">
        <v>39127</v>
      </c>
      <c r="B8880" t="s">
        <v>22</v>
      </c>
      <c r="C8880" t="s">
        <v>47</v>
      </c>
      <c r="D8880" t="s">
        <v>39128</v>
      </c>
      <c r="E8880">
        <v>319.17</v>
      </c>
      <c r="F8880">
        <v>50</v>
      </c>
      <c r="G8880" t="s">
        <v>43729</v>
      </c>
      <c r="H8880" t="s">
        <v>19114</v>
      </c>
      <c r="I8880" s="1">
        <v>45137</v>
      </c>
      <c r="J8880" s="1">
        <v>45292</v>
      </c>
      <c r="K8880" t="s">
        <v>39129</v>
      </c>
      <c r="L8880" t="s">
        <v>39130</v>
      </c>
      <c r="M8880" t="s">
        <v>20</v>
      </c>
      <c r="N8880">
        <v>2</v>
      </c>
      <c r="O8880">
        <f>Table1[[#This Row],[Price]]-0.1*Table1[[#This Row],[Price]]</f>
        <v>287.25300000000004</v>
      </c>
      <c r="P8880" s="9">
        <f>(Table1[[#This Row],[Expiration Date]]-Table1[[#This Row],[Manufacturing Date]])/365</f>
        <v>0.42465753424657532</v>
      </c>
      <c r="Q8880" t="str">
        <f>IF(Table1[[#This Row],[Expiration Date]]-J8888&gt;12/31/2024,"not expired","expired")</f>
        <v>expired</v>
      </c>
      <c r="R8880">
        <f>Table1[[#This Row],[Discounted Price]]*0.95</f>
        <v>272.89035000000001</v>
      </c>
      <c r="S8880">
        <f>Table1[[#This Row],[Discounted Price]]*0.9</f>
        <v>258.52770000000004</v>
      </c>
      <c r="T8880">
        <f>Table1[[#This Row],[Discounted Price]]*0.8</f>
        <v>229.80240000000003</v>
      </c>
      <c r="U8880">
        <f>Table1[[#This Row],[Price]]*0.52</f>
        <v>165.9684</v>
      </c>
      <c r="V8880">
        <f>(Table1[[#This Row],[Price]]-Table1[[#This Row],[Scrap value]])/2</f>
        <v>76.600800000000007</v>
      </c>
    </row>
    <row r="8881" spans="1:22" x14ac:dyDescent="0.25">
      <c r="A8881" t="s">
        <v>39131</v>
      </c>
      <c r="B8881" t="s">
        <v>22</v>
      </c>
      <c r="C8881" t="s">
        <v>47</v>
      </c>
      <c r="D8881" t="s">
        <v>39132</v>
      </c>
      <c r="E8881">
        <v>111.65</v>
      </c>
      <c r="F8881">
        <v>48</v>
      </c>
      <c r="G8881" t="s">
        <v>43728</v>
      </c>
      <c r="H8881" t="s">
        <v>16603</v>
      </c>
      <c r="I8881" s="1">
        <v>45000</v>
      </c>
      <c r="J8881" s="1">
        <v>46023</v>
      </c>
      <c r="K8881" t="s">
        <v>39133</v>
      </c>
      <c r="L8881" t="s">
        <v>39134</v>
      </c>
      <c r="M8881" t="s">
        <v>45</v>
      </c>
      <c r="N8881">
        <v>2</v>
      </c>
      <c r="O8881">
        <f>Table1[[#This Row],[Price]]-0.1*Table1[[#This Row],[Price]]</f>
        <v>100.485</v>
      </c>
      <c r="P8881" s="9">
        <f>(Table1[[#This Row],[Expiration Date]]-Table1[[#This Row],[Manufacturing Date]])/365</f>
        <v>2.8027397260273972</v>
      </c>
      <c r="Q8881" t="str">
        <f>IF(Table1[[#This Row],[Expiration Date]]-J8889&gt;12/31/2024,"not expired","expired")</f>
        <v>expired</v>
      </c>
      <c r="R8881">
        <f>Table1[[#This Row],[Discounted Price]]*0.95</f>
        <v>95.46074999999999</v>
      </c>
      <c r="S8881">
        <f>Table1[[#This Row],[Discounted Price]]*0.9</f>
        <v>90.436499999999995</v>
      </c>
      <c r="T8881">
        <f>Table1[[#This Row],[Discounted Price]]*0.8</f>
        <v>80.388000000000005</v>
      </c>
      <c r="U8881">
        <f>Table1[[#This Row],[Price]]*0.52</f>
        <v>58.058000000000007</v>
      </c>
      <c r="V8881">
        <f>(Table1[[#This Row],[Price]]-Table1[[#This Row],[Scrap value]])/2</f>
        <v>26.795999999999999</v>
      </c>
    </row>
    <row r="8882" spans="1:22" x14ac:dyDescent="0.25">
      <c r="A8882" t="s">
        <v>39135</v>
      </c>
      <c r="B8882" t="s">
        <v>22</v>
      </c>
      <c r="C8882" t="s">
        <v>47</v>
      </c>
      <c r="D8882" t="s">
        <v>39136</v>
      </c>
      <c r="E8882">
        <v>344.14</v>
      </c>
      <c r="F8882">
        <v>78</v>
      </c>
      <c r="G8882" t="s">
        <v>43730</v>
      </c>
      <c r="H8882" t="s">
        <v>15096</v>
      </c>
      <c r="I8882" s="1">
        <v>45000</v>
      </c>
      <c r="J8882" s="1">
        <v>46023</v>
      </c>
      <c r="K8882" t="s">
        <v>39137</v>
      </c>
      <c r="L8882" t="s">
        <v>39138</v>
      </c>
      <c r="M8882" t="s">
        <v>27</v>
      </c>
      <c r="N8882">
        <v>3</v>
      </c>
      <c r="O8882">
        <f>Table1[[#This Row],[Price]]-0.1*Table1[[#This Row],[Price]]</f>
        <v>309.726</v>
      </c>
      <c r="P8882" s="9">
        <f>(Table1[[#This Row],[Expiration Date]]-Table1[[#This Row],[Manufacturing Date]])/365</f>
        <v>2.8027397260273972</v>
      </c>
      <c r="Q8882" t="str">
        <f>IF(Table1[[#This Row],[Expiration Date]]-J8890&gt;12/31/2024,"not expired","expired")</f>
        <v>not expired</v>
      </c>
      <c r="R8882">
        <f>Table1[[#This Row],[Discounted Price]]*0.95</f>
        <v>294.23969999999997</v>
      </c>
      <c r="S8882">
        <f>Table1[[#This Row],[Discounted Price]]*0.9</f>
        <v>278.7534</v>
      </c>
      <c r="T8882">
        <f>Table1[[#This Row],[Discounted Price]]*0.8</f>
        <v>247.7808</v>
      </c>
      <c r="U8882">
        <f>Table1[[#This Row],[Price]]*0.52</f>
        <v>178.9528</v>
      </c>
      <c r="V8882">
        <f>(Table1[[#This Row],[Price]]-Table1[[#This Row],[Scrap value]])/2</f>
        <v>82.593599999999995</v>
      </c>
    </row>
    <row r="8883" spans="1:22" x14ac:dyDescent="0.25">
      <c r="A8883" t="s">
        <v>39139</v>
      </c>
      <c r="B8883" t="s">
        <v>29</v>
      </c>
      <c r="C8883" t="s">
        <v>47</v>
      </c>
      <c r="D8883" t="s">
        <v>39140</v>
      </c>
      <c r="E8883">
        <v>354.19</v>
      </c>
      <c r="F8883">
        <v>81</v>
      </c>
      <c r="G8883" t="s">
        <v>43729</v>
      </c>
      <c r="H8883" t="s">
        <v>6262</v>
      </c>
      <c r="I8883" s="1">
        <v>45137</v>
      </c>
      <c r="J8883" s="1">
        <v>46023</v>
      </c>
      <c r="K8883" t="s">
        <v>39141</v>
      </c>
      <c r="L8883" t="s">
        <v>39142</v>
      </c>
      <c r="M8883" t="s">
        <v>45</v>
      </c>
      <c r="N8883">
        <v>4</v>
      </c>
      <c r="O8883">
        <f>Table1[[#This Row],[Price]]-0.1*Table1[[#This Row],[Price]]</f>
        <v>318.77100000000002</v>
      </c>
      <c r="P8883" s="9">
        <f>(Table1[[#This Row],[Expiration Date]]-Table1[[#This Row],[Manufacturing Date]])/365</f>
        <v>2.4273972602739726</v>
      </c>
      <c r="Q8883" t="str">
        <f>IF(Table1[[#This Row],[Expiration Date]]-J8891&gt;12/31/2024,"not expired","expired")</f>
        <v>expired</v>
      </c>
      <c r="R8883">
        <f>Table1[[#This Row],[Discounted Price]]*0.95</f>
        <v>302.83244999999999</v>
      </c>
      <c r="S8883">
        <f>Table1[[#This Row],[Discounted Price]]*0.9</f>
        <v>286.89390000000003</v>
      </c>
      <c r="T8883">
        <f>Table1[[#This Row],[Discounted Price]]*0.8</f>
        <v>255.01680000000002</v>
      </c>
      <c r="U8883">
        <f>Table1[[#This Row],[Price]]*0.52</f>
        <v>184.1788</v>
      </c>
      <c r="V8883">
        <f>(Table1[[#This Row],[Price]]-Table1[[#This Row],[Scrap value]])/2</f>
        <v>85.005600000000001</v>
      </c>
    </row>
    <row r="8884" spans="1:22" x14ac:dyDescent="0.25">
      <c r="A8884" t="s">
        <v>39143</v>
      </c>
      <c r="B8884" t="s">
        <v>15</v>
      </c>
      <c r="C8884" t="s">
        <v>47</v>
      </c>
      <c r="D8884" t="s">
        <v>39144</v>
      </c>
      <c r="E8884">
        <v>488.81</v>
      </c>
      <c r="F8884">
        <v>67</v>
      </c>
      <c r="G8884" t="s">
        <v>43728</v>
      </c>
      <c r="H8884" t="s">
        <v>13276</v>
      </c>
      <c r="I8884" s="1">
        <v>45137</v>
      </c>
      <c r="J8884" s="1">
        <v>46023</v>
      </c>
      <c r="K8884" t="s">
        <v>39145</v>
      </c>
      <c r="L8884" t="s">
        <v>39146</v>
      </c>
      <c r="M8884" t="s">
        <v>27</v>
      </c>
      <c r="N8884">
        <v>2</v>
      </c>
      <c r="O8884">
        <f>Table1[[#This Row],[Price]]-0.1*Table1[[#This Row],[Price]]</f>
        <v>439.92899999999997</v>
      </c>
      <c r="P8884" s="9">
        <f>(Table1[[#This Row],[Expiration Date]]-Table1[[#This Row],[Manufacturing Date]])/365</f>
        <v>2.4273972602739726</v>
      </c>
      <c r="Q8884" t="str">
        <f>IF(Table1[[#This Row],[Expiration Date]]-J8892&gt;12/31/2024,"not expired","expired")</f>
        <v>not expired</v>
      </c>
      <c r="R8884">
        <f>Table1[[#This Row],[Discounted Price]]*0.95</f>
        <v>417.93254999999994</v>
      </c>
      <c r="S8884">
        <f>Table1[[#This Row],[Discounted Price]]*0.9</f>
        <v>395.93610000000001</v>
      </c>
      <c r="T8884">
        <f>Table1[[#This Row],[Discounted Price]]*0.8</f>
        <v>351.94319999999999</v>
      </c>
      <c r="U8884">
        <f>Table1[[#This Row],[Price]]*0.52</f>
        <v>254.18120000000002</v>
      </c>
      <c r="V8884">
        <f>(Table1[[#This Row],[Price]]-Table1[[#This Row],[Scrap value]])/2</f>
        <v>117.31439999999999</v>
      </c>
    </row>
    <row r="8885" spans="1:22" x14ac:dyDescent="0.25">
      <c r="A8885" t="s">
        <v>39147</v>
      </c>
      <c r="B8885" t="s">
        <v>29</v>
      </c>
      <c r="C8885" t="s">
        <v>47</v>
      </c>
      <c r="D8885" t="s">
        <v>39148</v>
      </c>
      <c r="E8885">
        <v>330.3</v>
      </c>
      <c r="F8885">
        <v>70</v>
      </c>
      <c r="G8885" t="s">
        <v>43730</v>
      </c>
      <c r="H8885" t="s">
        <v>12850</v>
      </c>
      <c r="I8885" s="1">
        <v>45137</v>
      </c>
      <c r="J8885" s="1">
        <v>45658</v>
      </c>
      <c r="K8885" t="s">
        <v>39149</v>
      </c>
      <c r="L8885" t="s">
        <v>39150</v>
      </c>
      <c r="M8885" t="s">
        <v>20</v>
      </c>
      <c r="N8885">
        <v>5</v>
      </c>
      <c r="O8885">
        <f>Table1[[#This Row],[Price]]-0.1*Table1[[#This Row],[Price]]</f>
        <v>297.27</v>
      </c>
      <c r="P8885" s="9">
        <f>(Table1[[#This Row],[Expiration Date]]-Table1[[#This Row],[Manufacturing Date]])/365</f>
        <v>1.4273972602739726</v>
      </c>
      <c r="Q8885" t="str">
        <f>IF(Table1[[#This Row],[Expiration Date]]-J8893&gt;12/31/2024,"not expired","expired")</f>
        <v>expired</v>
      </c>
      <c r="R8885">
        <f>Table1[[#This Row],[Discounted Price]]*0.95</f>
        <v>282.40649999999999</v>
      </c>
      <c r="S8885">
        <f>Table1[[#This Row],[Discounted Price]]*0.9</f>
        <v>267.54300000000001</v>
      </c>
      <c r="T8885">
        <f>Table1[[#This Row],[Discounted Price]]*0.8</f>
        <v>237.816</v>
      </c>
      <c r="U8885">
        <f>Table1[[#This Row],[Price]]*0.52</f>
        <v>171.756</v>
      </c>
      <c r="V8885">
        <f>(Table1[[#This Row],[Price]]-Table1[[#This Row],[Scrap value]])/2</f>
        <v>79.272000000000006</v>
      </c>
    </row>
    <row r="8886" spans="1:22" x14ac:dyDescent="0.25">
      <c r="A8886" t="s">
        <v>39151</v>
      </c>
      <c r="B8886" t="s">
        <v>15</v>
      </c>
      <c r="C8886" t="s">
        <v>47</v>
      </c>
      <c r="D8886" t="s">
        <v>39152</v>
      </c>
      <c r="E8886">
        <v>281.92</v>
      </c>
      <c r="F8886">
        <v>61</v>
      </c>
      <c r="G8886" t="s">
        <v>43729</v>
      </c>
      <c r="H8886" t="s">
        <v>2688</v>
      </c>
      <c r="I8886" s="1">
        <v>45000</v>
      </c>
      <c r="J8886" s="1">
        <v>45292</v>
      </c>
      <c r="K8886" t="s">
        <v>39153</v>
      </c>
      <c r="L8886" t="s">
        <v>39154</v>
      </c>
      <c r="M8886" t="s">
        <v>27</v>
      </c>
      <c r="N8886">
        <v>1</v>
      </c>
      <c r="O8886">
        <f>Table1[[#This Row],[Price]]-0.1*Table1[[#This Row],[Price]]</f>
        <v>253.72800000000001</v>
      </c>
      <c r="P8886" s="9">
        <f>(Table1[[#This Row],[Expiration Date]]-Table1[[#This Row],[Manufacturing Date]])/365</f>
        <v>0.8</v>
      </c>
      <c r="Q8886" t="str">
        <f>IF(Table1[[#This Row],[Expiration Date]]-J8894&gt;12/31/2024,"not expired","expired")</f>
        <v>expired</v>
      </c>
      <c r="R8886">
        <f>Table1[[#This Row],[Discounted Price]]*0.95</f>
        <v>241.04159999999999</v>
      </c>
      <c r="S8886">
        <f>Table1[[#This Row],[Discounted Price]]*0.9</f>
        <v>228.35520000000002</v>
      </c>
      <c r="T8886">
        <f>Table1[[#This Row],[Discounted Price]]*0.8</f>
        <v>202.98240000000001</v>
      </c>
      <c r="U8886">
        <f>Table1[[#This Row],[Price]]*0.52</f>
        <v>146.59840000000003</v>
      </c>
      <c r="V8886">
        <f>(Table1[[#This Row],[Price]]-Table1[[#This Row],[Scrap value]])/2</f>
        <v>67.660799999999995</v>
      </c>
    </row>
    <row r="8887" spans="1:22" x14ac:dyDescent="0.25">
      <c r="A8887" t="s">
        <v>39155</v>
      </c>
      <c r="B8887" t="s">
        <v>29</v>
      </c>
      <c r="C8887" t="s">
        <v>47</v>
      </c>
      <c r="D8887" t="s">
        <v>39156</v>
      </c>
      <c r="E8887">
        <v>245.47</v>
      </c>
      <c r="F8887">
        <v>55</v>
      </c>
      <c r="G8887" t="s">
        <v>43729</v>
      </c>
      <c r="H8887" t="s">
        <v>17341</v>
      </c>
      <c r="I8887" s="1">
        <v>45000</v>
      </c>
      <c r="J8887" s="1">
        <v>45292</v>
      </c>
      <c r="K8887" t="s">
        <v>39157</v>
      </c>
      <c r="L8887" t="s">
        <v>39158</v>
      </c>
      <c r="M8887" t="s">
        <v>27</v>
      </c>
      <c r="N8887">
        <v>4</v>
      </c>
      <c r="O8887">
        <f>Table1[[#This Row],[Price]]-0.1*Table1[[#This Row],[Price]]</f>
        <v>220.923</v>
      </c>
      <c r="P8887" s="9">
        <f>(Table1[[#This Row],[Expiration Date]]-Table1[[#This Row],[Manufacturing Date]])/365</f>
        <v>0.8</v>
      </c>
      <c r="Q8887" t="str">
        <f>IF(Table1[[#This Row],[Expiration Date]]-J8895&gt;12/31/2024,"not expired","expired")</f>
        <v>expired</v>
      </c>
      <c r="R8887">
        <f>Table1[[#This Row],[Discounted Price]]*0.95</f>
        <v>209.87684999999999</v>
      </c>
      <c r="S8887">
        <f>Table1[[#This Row],[Discounted Price]]*0.9</f>
        <v>198.83070000000001</v>
      </c>
      <c r="T8887">
        <f>Table1[[#This Row],[Discounted Price]]*0.8</f>
        <v>176.73840000000001</v>
      </c>
      <c r="U8887">
        <f>Table1[[#This Row],[Price]]*0.52</f>
        <v>127.6444</v>
      </c>
      <c r="V8887">
        <f>(Table1[[#This Row],[Price]]-Table1[[#This Row],[Scrap value]])/2</f>
        <v>58.912799999999997</v>
      </c>
    </row>
    <row r="8888" spans="1:22" x14ac:dyDescent="0.25">
      <c r="A8888" t="s">
        <v>39159</v>
      </c>
      <c r="B8888" t="s">
        <v>35</v>
      </c>
      <c r="C8888" t="s">
        <v>47</v>
      </c>
      <c r="D8888" t="s">
        <v>39160</v>
      </c>
      <c r="E8888">
        <v>48.87</v>
      </c>
      <c r="F8888">
        <v>93</v>
      </c>
      <c r="G8888" t="s">
        <v>43729</v>
      </c>
      <c r="H8888" t="s">
        <v>19588</v>
      </c>
      <c r="I8888" s="1">
        <v>45000</v>
      </c>
      <c r="J8888" s="1">
        <v>45292</v>
      </c>
      <c r="K8888" t="s">
        <v>39161</v>
      </c>
      <c r="L8888" t="s">
        <v>39162</v>
      </c>
      <c r="M8888" t="s">
        <v>20</v>
      </c>
      <c r="N8888">
        <v>5</v>
      </c>
      <c r="O8888">
        <f>Table1[[#This Row],[Price]]-0.1*Table1[[#This Row],[Price]]</f>
        <v>43.982999999999997</v>
      </c>
      <c r="P8888" s="9">
        <f>(Table1[[#This Row],[Expiration Date]]-Table1[[#This Row],[Manufacturing Date]])/365</f>
        <v>0.8</v>
      </c>
      <c r="Q8888" t="str">
        <f>IF(Table1[[#This Row],[Expiration Date]]-J8896&gt;12/31/2024,"not expired","expired")</f>
        <v>expired</v>
      </c>
      <c r="R8888">
        <f>Table1[[#This Row],[Discounted Price]]*0.95</f>
        <v>41.783849999999994</v>
      </c>
      <c r="S8888">
        <f>Table1[[#This Row],[Discounted Price]]*0.9</f>
        <v>39.584699999999998</v>
      </c>
      <c r="T8888">
        <f>Table1[[#This Row],[Discounted Price]]*0.8</f>
        <v>35.186399999999999</v>
      </c>
      <c r="U8888">
        <f>Table1[[#This Row],[Price]]*0.52</f>
        <v>25.412399999999998</v>
      </c>
      <c r="V8888">
        <f>(Table1[[#This Row],[Price]]-Table1[[#This Row],[Scrap value]])/2</f>
        <v>11.7288</v>
      </c>
    </row>
    <row r="8889" spans="1:22" x14ac:dyDescent="0.25">
      <c r="A8889" t="s">
        <v>39163</v>
      </c>
      <c r="B8889" t="s">
        <v>15</v>
      </c>
      <c r="C8889" t="s">
        <v>47</v>
      </c>
      <c r="D8889" t="s">
        <v>39164</v>
      </c>
      <c r="E8889">
        <v>255.73</v>
      </c>
      <c r="F8889">
        <v>10</v>
      </c>
      <c r="G8889" t="s">
        <v>43730</v>
      </c>
      <c r="H8889" t="s">
        <v>9081</v>
      </c>
      <c r="I8889" s="1">
        <v>44927</v>
      </c>
      <c r="J8889" s="1">
        <v>46023</v>
      </c>
      <c r="K8889" t="s">
        <v>39165</v>
      </c>
      <c r="L8889" t="s">
        <v>39166</v>
      </c>
      <c r="M8889" t="s">
        <v>45</v>
      </c>
      <c r="N8889">
        <v>2</v>
      </c>
      <c r="O8889">
        <f>Table1[[#This Row],[Price]]-0.1*Table1[[#This Row],[Price]]</f>
        <v>230.15699999999998</v>
      </c>
      <c r="P8889" s="9">
        <f>(Table1[[#This Row],[Expiration Date]]-Table1[[#This Row],[Manufacturing Date]])/365</f>
        <v>3.0027397260273974</v>
      </c>
      <c r="Q8889" t="str">
        <f>IF(Table1[[#This Row],[Expiration Date]]-J8897&gt;12/31/2024,"not expired","expired")</f>
        <v>expired</v>
      </c>
      <c r="R8889">
        <f>Table1[[#This Row],[Discounted Price]]*0.95</f>
        <v>218.64914999999996</v>
      </c>
      <c r="S8889">
        <f>Table1[[#This Row],[Discounted Price]]*0.9</f>
        <v>207.1413</v>
      </c>
      <c r="T8889">
        <f>Table1[[#This Row],[Discounted Price]]*0.8</f>
        <v>184.12559999999999</v>
      </c>
      <c r="U8889">
        <f>Table1[[#This Row],[Price]]*0.52</f>
        <v>132.9796</v>
      </c>
      <c r="V8889">
        <f>(Table1[[#This Row],[Price]]-Table1[[#This Row],[Scrap value]])/2</f>
        <v>61.375199999999992</v>
      </c>
    </row>
    <row r="8890" spans="1:22" x14ac:dyDescent="0.25">
      <c r="A8890" t="s">
        <v>39167</v>
      </c>
      <c r="B8890" t="s">
        <v>35</v>
      </c>
      <c r="C8890" t="s">
        <v>47</v>
      </c>
      <c r="D8890" t="s">
        <v>39168</v>
      </c>
      <c r="E8890">
        <v>451.18</v>
      </c>
      <c r="F8890">
        <v>58</v>
      </c>
      <c r="G8890" t="s">
        <v>43728</v>
      </c>
      <c r="H8890" t="s">
        <v>34181</v>
      </c>
      <c r="I8890" s="1">
        <v>45137</v>
      </c>
      <c r="J8890" s="1">
        <v>45658</v>
      </c>
      <c r="K8890" t="s">
        <v>39169</v>
      </c>
      <c r="L8890" t="s">
        <v>39170</v>
      </c>
      <c r="M8890" t="s">
        <v>45</v>
      </c>
      <c r="N8890">
        <v>4</v>
      </c>
      <c r="O8890">
        <f>Table1[[#This Row],[Price]]-0.1*Table1[[#This Row],[Price]]</f>
        <v>406.06200000000001</v>
      </c>
      <c r="P8890" s="9">
        <f>(Table1[[#This Row],[Expiration Date]]-Table1[[#This Row],[Manufacturing Date]])/365</f>
        <v>1.4273972602739726</v>
      </c>
      <c r="Q8890" t="str">
        <f>IF(Table1[[#This Row],[Expiration Date]]-J8898&gt;12/31/2024,"not expired","expired")</f>
        <v>not expired</v>
      </c>
      <c r="R8890">
        <f>Table1[[#This Row],[Discounted Price]]*0.95</f>
        <v>385.75889999999998</v>
      </c>
      <c r="S8890">
        <f>Table1[[#This Row],[Discounted Price]]*0.9</f>
        <v>365.45580000000001</v>
      </c>
      <c r="T8890">
        <f>Table1[[#This Row],[Discounted Price]]*0.8</f>
        <v>324.84960000000001</v>
      </c>
      <c r="U8890">
        <f>Table1[[#This Row],[Price]]*0.52</f>
        <v>234.61360000000002</v>
      </c>
      <c r="V8890">
        <f>(Table1[[#This Row],[Price]]-Table1[[#This Row],[Scrap value]])/2</f>
        <v>108.28319999999999</v>
      </c>
    </row>
    <row r="8891" spans="1:22" x14ac:dyDescent="0.25">
      <c r="A8891" t="s">
        <v>39171</v>
      </c>
      <c r="B8891" t="s">
        <v>22</v>
      </c>
      <c r="C8891" t="s">
        <v>47</v>
      </c>
      <c r="D8891" t="s">
        <v>39172</v>
      </c>
      <c r="E8891">
        <v>432.98</v>
      </c>
      <c r="F8891">
        <v>93</v>
      </c>
      <c r="G8891" t="s">
        <v>43730</v>
      </c>
      <c r="H8891" t="s">
        <v>39173</v>
      </c>
      <c r="I8891" s="1">
        <v>45000</v>
      </c>
      <c r="J8891" s="1">
        <v>46023</v>
      </c>
      <c r="K8891" t="s">
        <v>39174</v>
      </c>
      <c r="L8891" t="s">
        <v>39175</v>
      </c>
      <c r="M8891" t="s">
        <v>27</v>
      </c>
      <c r="N8891">
        <v>3</v>
      </c>
      <c r="O8891">
        <f>Table1[[#This Row],[Price]]-0.1*Table1[[#This Row],[Price]]</f>
        <v>389.68200000000002</v>
      </c>
      <c r="P8891" s="9">
        <f>(Table1[[#This Row],[Expiration Date]]-Table1[[#This Row],[Manufacturing Date]])/365</f>
        <v>2.8027397260273972</v>
      </c>
      <c r="Q8891" t="str">
        <f>IF(Table1[[#This Row],[Expiration Date]]-J8899&gt;12/31/2024,"not expired","expired")</f>
        <v>expired</v>
      </c>
      <c r="R8891">
        <f>Table1[[#This Row],[Discounted Price]]*0.95</f>
        <v>370.1979</v>
      </c>
      <c r="S8891">
        <f>Table1[[#This Row],[Discounted Price]]*0.9</f>
        <v>350.71380000000005</v>
      </c>
      <c r="T8891">
        <f>Table1[[#This Row],[Discounted Price]]*0.8</f>
        <v>311.74560000000002</v>
      </c>
      <c r="U8891">
        <f>Table1[[#This Row],[Price]]*0.52</f>
        <v>225.14960000000002</v>
      </c>
      <c r="V8891">
        <f>(Table1[[#This Row],[Price]]-Table1[[#This Row],[Scrap value]])/2</f>
        <v>103.9152</v>
      </c>
    </row>
    <row r="8892" spans="1:22" x14ac:dyDescent="0.25">
      <c r="A8892" t="s">
        <v>39176</v>
      </c>
      <c r="B8892" t="s">
        <v>35</v>
      </c>
      <c r="C8892" t="s">
        <v>47</v>
      </c>
      <c r="D8892" t="s">
        <v>39177</v>
      </c>
      <c r="E8892">
        <v>479.33</v>
      </c>
      <c r="F8892">
        <v>36</v>
      </c>
      <c r="G8892" t="s">
        <v>43728</v>
      </c>
      <c r="H8892" t="s">
        <v>6407</v>
      </c>
      <c r="I8892" s="1">
        <v>45000</v>
      </c>
      <c r="J8892" s="1">
        <v>45658</v>
      </c>
      <c r="K8892" t="s">
        <v>39178</v>
      </c>
      <c r="L8892" t="s">
        <v>39179</v>
      </c>
      <c r="M8892" t="s">
        <v>45</v>
      </c>
      <c r="N8892">
        <v>4</v>
      </c>
      <c r="O8892">
        <f>Table1[[#This Row],[Price]]-0.1*Table1[[#This Row],[Price]]</f>
        <v>431.39699999999999</v>
      </c>
      <c r="P8892" s="9">
        <f>(Table1[[#This Row],[Expiration Date]]-Table1[[#This Row],[Manufacturing Date]])/365</f>
        <v>1.8027397260273972</v>
      </c>
      <c r="Q8892" t="str">
        <f>IF(Table1[[#This Row],[Expiration Date]]-J8900&gt;12/31/2024,"not expired","expired")</f>
        <v>expired</v>
      </c>
      <c r="R8892">
        <f>Table1[[#This Row],[Discounted Price]]*0.95</f>
        <v>409.82714999999996</v>
      </c>
      <c r="S8892">
        <f>Table1[[#This Row],[Discounted Price]]*0.9</f>
        <v>388.25729999999999</v>
      </c>
      <c r="T8892">
        <f>Table1[[#This Row],[Discounted Price]]*0.8</f>
        <v>345.11760000000004</v>
      </c>
      <c r="U8892">
        <f>Table1[[#This Row],[Price]]*0.52</f>
        <v>249.2516</v>
      </c>
      <c r="V8892">
        <f>(Table1[[#This Row],[Price]]-Table1[[#This Row],[Scrap value]])/2</f>
        <v>115.03919999999999</v>
      </c>
    </row>
    <row r="8893" spans="1:22" x14ac:dyDescent="0.25">
      <c r="A8893" t="s">
        <v>39180</v>
      </c>
      <c r="B8893" t="s">
        <v>35</v>
      </c>
      <c r="C8893" t="s">
        <v>47</v>
      </c>
      <c r="D8893" t="s">
        <v>39181</v>
      </c>
      <c r="E8893">
        <v>215.14</v>
      </c>
      <c r="F8893">
        <v>10</v>
      </c>
      <c r="G8893" t="s">
        <v>43728</v>
      </c>
      <c r="H8893" t="s">
        <v>18531</v>
      </c>
      <c r="I8893" s="1">
        <v>44927</v>
      </c>
      <c r="J8893" s="1">
        <v>46023</v>
      </c>
      <c r="K8893" t="s">
        <v>39182</v>
      </c>
      <c r="L8893" t="s">
        <v>39183</v>
      </c>
      <c r="M8893" t="s">
        <v>45</v>
      </c>
      <c r="N8893">
        <v>5</v>
      </c>
      <c r="O8893">
        <f>Table1[[#This Row],[Price]]-0.1*Table1[[#This Row],[Price]]</f>
        <v>193.62599999999998</v>
      </c>
      <c r="P8893" s="9">
        <f>(Table1[[#This Row],[Expiration Date]]-Table1[[#This Row],[Manufacturing Date]])/365</f>
        <v>3.0027397260273974</v>
      </c>
      <c r="Q8893" t="str">
        <f>IF(Table1[[#This Row],[Expiration Date]]-J8901&gt;12/31/2024,"not expired","expired")</f>
        <v>not expired</v>
      </c>
      <c r="R8893">
        <f>Table1[[#This Row],[Discounted Price]]*0.95</f>
        <v>183.94469999999995</v>
      </c>
      <c r="S8893">
        <f>Table1[[#This Row],[Discounted Price]]*0.9</f>
        <v>174.26339999999999</v>
      </c>
      <c r="T8893">
        <f>Table1[[#This Row],[Discounted Price]]*0.8</f>
        <v>154.9008</v>
      </c>
      <c r="U8893">
        <f>Table1[[#This Row],[Price]]*0.52</f>
        <v>111.8728</v>
      </c>
      <c r="V8893">
        <f>(Table1[[#This Row],[Price]]-Table1[[#This Row],[Scrap value]])/2</f>
        <v>51.633599999999994</v>
      </c>
    </row>
    <row r="8894" spans="1:22" x14ac:dyDescent="0.25">
      <c r="A8894" t="s">
        <v>39184</v>
      </c>
      <c r="B8894" t="s">
        <v>15</v>
      </c>
      <c r="C8894" t="s">
        <v>47</v>
      </c>
      <c r="D8894" t="s">
        <v>39185</v>
      </c>
      <c r="E8894">
        <v>439.34</v>
      </c>
      <c r="F8894">
        <v>24</v>
      </c>
      <c r="G8894" t="s">
        <v>43729</v>
      </c>
      <c r="H8894" t="s">
        <v>6026</v>
      </c>
      <c r="I8894" s="1">
        <v>45000</v>
      </c>
      <c r="J8894" s="1">
        <v>45658</v>
      </c>
      <c r="K8894" t="s">
        <v>39186</v>
      </c>
      <c r="L8894" t="s">
        <v>39187</v>
      </c>
      <c r="M8894" t="s">
        <v>45</v>
      </c>
      <c r="N8894">
        <v>4</v>
      </c>
      <c r="O8894">
        <f>Table1[[#This Row],[Price]]-0.1*Table1[[#This Row],[Price]]</f>
        <v>395.40599999999995</v>
      </c>
      <c r="P8894" s="9">
        <f>(Table1[[#This Row],[Expiration Date]]-Table1[[#This Row],[Manufacturing Date]])/365</f>
        <v>1.8027397260273972</v>
      </c>
      <c r="Q8894" t="str">
        <f>IF(Table1[[#This Row],[Expiration Date]]-J8902&gt;12/31/2024,"not expired","expired")</f>
        <v>expired</v>
      </c>
      <c r="R8894">
        <f>Table1[[#This Row],[Discounted Price]]*0.95</f>
        <v>375.63569999999993</v>
      </c>
      <c r="S8894">
        <f>Table1[[#This Row],[Discounted Price]]*0.9</f>
        <v>355.86539999999997</v>
      </c>
      <c r="T8894">
        <f>Table1[[#This Row],[Discounted Price]]*0.8</f>
        <v>316.32479999999998</v>
      </c>
      <c r="U8894">
        <f>Table1[[#This Row],[Price]]*0.52</f>
        <v>228.45679999999999</v>
      </c>
      <c r="V8894">
        <f>(Table1[[#This Row],[Price]]-Table1[[#This Row],[Scrap value]])/2</f>
        <v>105.44159999999999</v>
      </c>
    </row>
    <row r="8895" spans="1:22" x14ac:dyDescent="0.25">
      <c r="A8895" t="s">
        <v>39188</v>
      </c>
      <c r="B8895" t="s">
        <v>15</v>
      </c>
      <c r="C8895" t="s">
        <v>47</v>
      </c>
      <c r="D8895" t="s">
        <v>39189</v>
      </c>
      <c r="E8895">
        <v>171.49</v>
      </c>
      <c r="F8895">
        <v>33</v>
      </c>
      <c r="G8895" t="s">
        <v>43729</v>
      </c>
      <c r="H8895" t="s">
        <v>12974</v>
      </c>
      <c r="I8895" s="1">
        <v>44927</v>
      </c>
      <c r="J8895" s="1">
        <v>45658</v>
      </c>
      <c r="K8895" t="s">
        <v>39190</v>
      </c>
      <c r="L8895" t="s">
        <v>39191</v>
      </c>
      <c r="M8895" t="s">
        <v>27</v>
      </c>
      <c r="N8895">
        <v>2</v>
      </c>
      <c r="O8895">
        <f>Table1[[#This Row],[Price]]-0.1*Table1[[#This Row],[Price]]</f>
        <v>154.34100000000001</v>
      </c>
      <c r="P8895" s="9">
        <f>(Table1[[#This Row],[Expiration Date]]-Table1[[#This Row],[Manufacturing Date]])/365</f>
        <v>2.0027397260273974</v>
      </c>
      <c r="Q8895" t="str">
        <f>IF(Table1[[#This Row],[Expiration Date]]-J8903&gt;12/31/2024,"not expired","expired")</f>
        <v>not expired</v>
      </c>
      <c r="R8895">
        <f>Table1[[#This Row],[Discounted Price]]*0.95</f>
        <v>146.62395000000001</v>
      </c>
      <c r="S8895">
        <f>Table1[[#This Row],[Discounted Price]]*0.9</f>
        <v>138.90690000000001</v>
      </c>
      <c r="T8895">
        <f>Table1[[#This Row],[Discounted Price]]*0.8</f>
        <v>123.47280000000001</v>
      </c>
      <c r="U8895">
        <f>Table1[[#This Row],[Price]]*0.52</f>
        <v>89.174800000000005</v>
      </c>
      <c r="V8895">
        <f>(Table1[[#This Row],[Price]]-Table1[[#This Row],[Scrap value]])/2</f>
        <v>41.157600000000002</v>
      </c>
    </row>
    <row r="8896" spans="1:22" x14ac:dyDescent="0.25">
      <c r="A8896" t="s">
        <v>39192</v>
      </c>
      <c r="B8896" t="s">
        <v>15</v>
      </c>
      <c r="C8896" t="s">
        <v>47</v>
      </c>
      <c r="D8896" t="s">
        <v>39193</v>
      </c>
      <c r="E8896">
        <v>110.97</v>
      </c>
      <c r="F8896">
        <v>93</v>
      </c>
      <c r="G8896" t="s">
        <v>43729</v>
      </c>
      <c r="H8896" t="s">
        <v>14765</v>
      </c>
      <c r="I8896" s="1">
        <v>45137</v>
      </c>
      <c r="J8896" s="1">
        <v>45292</v>
      </c>
      <c r="K8896" t="s">
        <v>39194</v>
      </c>
      <c r="L8896" t="s">
        <v>39195</v>
      </c>
      <c r="M8896" t="s">
        <v>27</v>
      </c>
      <c r="N8896">
        <v>4</v>
      </c>
      <c r="O8896">
        <f>Table1[[#This Row],[Price]]-0.1*Table1[[#This Row],[Price]]</f>
        <v>99.87299999999999</v>
      </c>
      <c r="P8896" s="9">
        <f>(Table1[[#This Row],[Expiration Date]]-Table1[[#This Row],[Manufacturing Date]])/365</f>
        <v>0.42465753424657532</v>
      </c>
      <c r="Q8896" t="str">
        <f>IF(Table1[[#This Row],[Expiration Date]]-J8904&gt;12/31/2024,"not expired","expired")</f>
        <v>expired</v>
      </c>
      <c r="R8896">
        <f>Table1[[#This Row],[Discounted Price]]*0.95</f>
        <v>94.879349999999988</v>
      </c>
      <c r="S8896">
        <f>Table1[[#This Row],[Discounted Price]]*0.9</f>
        <v>89.8857</v>
      </c>
      <c r="T8896">
        <f>Table1[[#This Row],[Discounted Price]]*0.8</f>
        <v>79.898399999999995</v>
      </c>
      <c r="U8896">
        <f>Table1[[#This Row],[Price]]*0.52</f>
        <v>57.7044</v>
      </c>
      <c r="V8896">
        <f>(Table1[[#This Row],[Price]]-Table1[[#This Row],[Scrap value]])/2</f>
        <v>26.6328</v>
      </c>
    </row>
    <row r="8897" spans="1:22" x14ac:dyDescent="0.25">
      <c r="A8897" t="s">
        <v>39196</v>
      </c>
      <c r="B8897" t="s">
        <v>15</v>
      </c>
      <c r="C8897" t="s">
        <v>47</v>
      </c>
      <c r="D8897" t="s">
        <v>39197</v>
      </c>
      <c r="E8897">
        <v>164.24</v>
      </c>
      <c r="F8897">
        <v>36</v>
      </c>
      <c r="G8897" t="s">
        <v>43730</v>
      </c>
      <c r="H8897" t="s">
        <v>22234</v>
      </c>
      <c r="I8897" s="1">
        <v>45000</v>
      </c>
      <c r="J8897" s="1">
        <v>46023</v>
      </c>
      <c r="K8897" t="s">
        <v>39198</v>
      </c>
      <c r="L8897" t="s">
        <v>39199</v>
      </c>
      <c r="M8897" t="s">
        <v>45</v>
      </c>
      <c r="N8897">
        <v>4</v>
      </c>
      <c r="O8897">
        <f>Table1[[#This Row],[Price]]-0.1*Table1[[#This Row],[Price]]</f>
        <v>147.816</v>
      </c>
      <c r="P8897" s="9">
        <f>(Table1[[#This Row],[Expiration Date]]-Table1[[#This Row],[Manufacturing Date]])/365</f>
        <v>2.8027397260273972</v>
      </c>
      <c r="Q8897" t="str">
        <f>IF(Table1[[#This Row],[Expiration Date]]-J8905&gt;12/31/2024,"not expired","expired")</f>
        <v>not expired</v>
      </c>
      <c r="R8897">
        <f>Table1[[#This Row],[Discounted Price]]*0.95</f>
        <v>140.42519999999999</v>
      </c>
      <c r="S8897">
        <f>Table1[[#This Row],[Discounted Price]]*0.9</f>
        <v>133.03440000000001</v>
      </c>
      <c r="T8897">
        <f>Table1[[#This Row],[Discounted Price]]*0.8</f>
        <v>118.25280000000001</v>
      </c>
      <c r="U8897">
        <f>Table1[[#This Row],[Price]]*0.52</f>
        <v>85.404800000000009</v>
      </c>
      <c r="V8897">
        <f>(Table1[[#This Row],[Price]]-Table1[[#This Row],[Scrap value]])/2</f>
        <v>39.4176</v>
      </c>
    </row>
    <row r="8898" spans="1:22" x14ac:dyDescent="0.25">
      <c r="A8898" t="s">
        <v>39200</v>
      </c>
      <c r="B8898" t="s">
        <v>22</v>
      </c>
      <c r="C8898" t="s">
        <v>47</v>
      </c>
      <c r="D8898" t="s">
        <v>39201</v>
      </c>
      <c r="E8898">
        <v>320.70999999999998</v>
      </c>
      <c r="F8898">
        <v>81</v>
      </c>
      <c r="G8898" t="s">
        <v>43728</v>
      </c>
      <c r="H8898" t="s">
        <v>11848</v>
      </c>
      <c r="I8898" s="1">
        <v>44927</v>
      </c>
      <c r="J8898" s="1">
        <v>45292</v>
      </c>
      <c r="K8898" t="s">
        <v>39202</v>
      </c>
      <c r="L8898" t="s">
        <v>39203</v>
      </c>
      <c r="M8898" t="s">
        <v>27</v>
      </c>
      <c r="N8898">
        <v>1</v>
      </c>
      <c r="O8898">
        <f>Table1[[#This Row],[Price]]-0.1*Table1[[#This Row],[Price]]</f>
        <v>288.63900000000001</v>
      </c>
      <c r="P8898" s="9">
        <f>(Table1[[#This Row],[Expiration Date]]-Table1[[#This Row],[Manufacturing Date]])/365</f>
        <v>1</v>
      </c>
      <c r="Q8898" t="str">
        <f>IF(Table1[[#This Row],[Expiration Date]]-J8906&gt;12/31/2024,"not expired","expired")</f>
        <v>expired</v>
      </c>
      <c r="R8898">
        <f>Table1[[#This Row],[Discounted Price]]*0.95</f>
        <v>274.20704999999998</v>
      </c>
      <c r="S8898">
        <f>Table1[[#This Row],[Discounted Price]]*0.9</f>
        <v>259.77510000000001</v>
      </c>
      <c r="T8898">
        <f>Table1[[#This Row],[Discounted Price]]*0.8</f>
        <v>230.91120000000001</v>
      </c>
      <c r="U8898">
        <f>Table1[[#This Row],[Price]]*0.52</f>
        <v>166.76919999999998</v>
      </c>
      <c r="V8898">
        <f>(Table1[[#This Row],[Price]]-Table1[[#This Row],[Scrap value]])/2</f>
        <v>76.970399999999998</v>
      </c>
    </row>
    <row r="8899" spans="1:22" x14ac:dyDescent="0.25">
      <c r="A8899" t="s">
        <v>39204</v>
      </c>
      <c r="B8899" t="s">
        <v>22</v>
      </c>
      <c r="C8899" t="s">
        <v>47</v>
      </c>
      <c r="D8899" t="s">
        <v>39205</v>
      </c>
      <c r="E8899">
        <v>307</v>
      </c>
      <c r="F8899">
        <v>5</v>
      </c>
      <c r="G8899" t="s">
        <v>43729</v>
      </c>
      <c r="H8899" t="s">
        <v>24161</v>
      </c>
      <c r="I8899" s="1">
        <v>45000</v>
      </c>
      <c r="J8899" s="1">
        <v>46023</v>
      </c>
      <c r="K8899" t="s">
        <v>39206</v>
      </c>
      <c r="L8899" t="s">
        <v>39207</v>
      </c>
      <c r="M8899" t="s">
        <v>20</v>
      </c>
      <c r="N8899">
        <v>5</v>
      </c>
      <c r="O8899">
        <f>Table1[[#This Row],[Price]]-0.1*Table1[[#This Row],[Price]]</f>
        <v>276.3</v>
      </c>
      <c r="P8899" s="9">
        <f>(Table1[[#This Row],[Expiration Date]]-Table1[[#This Row],[Manufacturing Date]])/365</f>
        <v>2.8027397260273972</v>
      </c>
      <c r="Q8899" t="str">
        <f>IF(Table1[[#This Row],[Expiration Date]]-J8907&gt;12/31/2024,"not expired","expired")</f>
        <v>expired</v>
      </c>
      <c r="R8899">
        <f>Table1[[#This Row],[Discounted Price]]*0.95</f>
        <v>262.48500000000001</v>
      </c>
      <c r="S8899">
        <f>Table1[[#This Row],[Discounted Price]]*0.9</f>
        <v>248.67000000000002</v>
      </c>
      <c r="T8899">
        <f>Table1[[#This Row],[Discounted Price]]*0.8</f>
        <v>221.04000000000002</v>
      </c>
      <c r="U8899">
        <f>Table1[[#This Row],[Price]]*0.52</f>
        <v>159.64000000000001</v>
      </c>
      <c r="V8899">
        <f>(Table1[[#This Row],[Price]]-Table1[[#This Row],[Scrap value]])/2</f>
        <v>73.679999999999993</v>
      </c>
    </row>
    <row r="8900" spans="1:22" x14ac:dyDescent="0.25">
      <c r="A8900" t="s">
        <v>39208</v>
      </c>
      <c r="B8900" t="s">
        <v>22</v>
      </c>
      <c r="C8900" t="s">
        <v>47</v>
      </c>
      <c r="D8900" t="s">
        <v>39209</v>
      </c>
      <c r="E8900">
        <v>101.62</v>
      </c>
      <c r="F8900">
        <v>19</v>
      </c>
      <c r="G8900" t="s">
        <v>43729</v>
      </c>
      <c r="H8900" t="s">
        <v>1051</v>
      </c>
      <c r="I8900" s="1">
        <v>45137</v>
      </c>
      <c r="J8900" s="1">
        <v>45658</v>
      </c>
      <c r="K8900" t="s">
        <v>39210</v>
      </c>
      <c r="L8900" t="s">
        <v>39211</v>
      </c>
      <c r="M8900" t="s">
        <v>45</v>
      </c>
      <c r="N8900">
        <v>3</v>
      </c>
      <c r="O8900">
        <f>Table1[[#This Row],[Price]]-0.1*Table1[[#This Row],[Price]]</f>
        <v>91.457999999999998</v>
      </c>
      <c r="P8900" s="9">
        <f>(Table1[[#This Row],[Expiration Date]]-Table1[[#This Row],[Manufacturing Date]])/365</f>
        <v>1.4273972602739726</v>
      </c>
      <c r="Q8900" t="str">
        <f>IF(Table1[[#This Row],[Expiration Date]]-J8908&gt;12/31/2024,"not expired","expired")</f>
        <v>not expired</v>
      </c>
      <c r="R8900">
        <f>Table1[[#This Row],[Discounted Price]]*0.95</f>
        <v>86.885099999999994</v>
      </c>
      <c r="S8900">
        <f>Table1[[#This Row],[Discounted Price]]*0.9</f>
        <v>82.312200000000004</v>
      </c>
      <c r="T8900">
        <f>Table1[[#This Row],[Discounted Price]]*0.8</f>
        <v>73.166399999999996</v>
      </c>
      <c r="U8900">
        <f>Table1[[#This Row],[Price]]*0.52</f>
        <v>52.842400000000005</v>
      </c>
      <c r="V8900">
        <f>(Table1[[#This Row],[Price]]-Table1[[#This Row],[Scrap value]])/2</f>
        <v>24.3888</v>
      </c>
    </row>
    <row r="8901" spans="1:22" x14ac:dyDescent="0.25">
      <c r="A8901" t="s">
        <v>39212</v>
      </c>
      <c r="B8901" t="s">
        <v>29</v>
      </c>
      <c r="C8901" t="s">
        <v>47</v>
      </c>
      <c r="D8901" t="s">
        <v>39213</v>
      </c>
      <c r="E8901">
        <v>416.56</v>
      </c>
      <c r="F8901">
        <v>39</v>
      </c>
      <c r="G8901" t="s">
        <v>43729</v>
      </c>
      <c r="H8901" t="s">
        <v>5310</v>
      </c>
      <c r="I8901" s="1">
        <v>45000</v>
      </c>
      <c r="J8901" s="1">
        <v>45658</v>
      </c>
      <c r="K8901" t="s">
        <v>39214</v>
      </c>
      <c r="L8901" t="s">
        <v>39215</v>
      </c>
      <c r="M8901" t="s">
        <v>27</v>
      </c>
      <c r="N8901">
        <v>5</v>
      </c>
      <c r="O8901">
        <f>Table1[[#This Row],[Price]]-0.1*Table1[[#This Row],[Price]]</f>
        <v>374.904</v>
      </c>
      <c r="P8901" s="9">
        <f>(Table1[[#This Row],[Expiration Date]]-Table1[[#This Row],[Manufacturing Date]])/365</f>
        <v>1.8027397260273972</v>
      </c>
      <c r="Q8901" t="str">
        <f>IF(Table1[[#This Row],[Expiration Date]]-J8909&gt;12/31/2024,"not expired","expired")</f>
        <v>expired</v>
      </c>
      <c r="R8901">
        <f>Table1[[#This Row],[Discounted Price]]*0.95</f>
        <v>356.15879999999999</v>
      </c>
      <c r="S8901">
        <f>Table1[[#This Row],[Discounted Price]]*0.9</f>
        <v>337.41360000000003</v>
      </c>
      <c r="T8901">
        <f>Table1[[#This Row],[Discounted Price]]*0.8</f>
        <v>299.92320000000001</v>
      </c>
      <c r="U8901">
        <f>Table1[[#This Row],[Price]]*0.52</f>
        <v>216.6112</v>
      </c>
      <c r="V8901">
        <f>(Table1[[#This Row],[Price]]-Table1[[#This Row],[Scrap value]])/2</f>
        <v>99.974400000000003</v>
      </c>
    </row>
    <row r="8902" spans="1:22" x14ac:dyDescent="0.25">
      <c r="A8902" t="s">
        <v>39216</v>
      </c>
      <c r="B8902" t="s">
        <v>22</v>
      </c>
      <c r="C8902" t="s">
        <v>47</v>
      </c>
      <c r="D8902" t="s">
        <v>39217</v>
      </c>
      <c r="E8902">
        <v>240.4</v>
      </c>
      <c r="F8902">
        <v>72</v>
      </c>
      <c r="G8902" t="s">
        <v>43730</v>
      </c>
      <c r="H8902" t="s">
        <v>17525</v>
      </c>
      <c r="I8902" s="1">
        <v>45137</v>
      </c>
      <c r="J8902" s="1">
        <v>46023</v>
      </c>
      <c r="K8902" t="s">
        <v>39218</v>
      </c>
      <c r="L8902" t="s">
        <v>39219</v>
      </c>
      <c r="M8902" t="s">
        <v>20</v>
      </c>
      <c r="N8902">
        <v>2</v>
      </c>
      <c r="O8902">
        <f>Table1[[#This Row],[Price]]-0.1*Table1[[#This Row],[Price]]</f>
        <v>216.36</v>
      </c>
      <c r="P8902" s="9">
        <f>(Table1[[#This Row],[Expiration Date]]-Table1[[#This Row],[Manufacturing Date]])/365</f>
        <v>2.4273972602739726</v>
      </c>
      <c r="Q8902" t="str">
        <f>IF(Table1[[#This Row],[Expiration Date]]-J8910&gt;12/31/2024,"not expired","expired")</f>
        <v>not expired</v>
      </c>
      <c r="R8902">
        <f>Table1[[#This Row],[Discounted Price]]*0.95</f>
        <v>205.542</v>
      </c>
      <c r="S8902">
        <f>Table1[[#This Row],[Discounted Price]]*0.9</f>
        <v>194.72400000000002</v>
      </c>
      <c r="T8902">
        <f>Table1[[#This Row],[Discounted Price]]*0.8</f>
        <v>173.08800000000002</v>
      </c>
      <c r="U8902">
        <f>Table1[[#This Row],[Price]]*0.52</f>
        <v>125.00800000000001</v>
      </c>
      <c r="V8902">
        <f>(Table1[[#This Row],[Price]]-Table1[[#This Row],[Scrap value]])/2</f>
        <v>57.695999999999998</v>
      </c>
    </row>
    <row r="8903" spans="1:22" x14ac:dyDescent="0.25">
      <c r="A8903" t="s">
        <v>39220</v>
      </c>
      <c r="B8903" t="s">
        <v>29</v>
      </c>
      <c r="C8903" t="s">
        <v>47</v>
      </c>
      <c r="D8903" t="s">
        <v>39221</v>
      </c>
      <c r="E8903">
        <v>274.23</v>
      </c>
      <c r="F8903">
        <v>31</v>
      </c>
      <c r="G8903" t="s">
        <v>43728</v>
      </c>
      <c r="H8903" t="s">
        <v>14734</v>
      </c>
      <c r="I8903" s="1">
        <v>44927</v>
      </c>
      <c r="J8903" s="1">
        <v>45292</v>
      </c>
      <c r="K8903" t="s">
        <v>39222</v>
      </c>
      <c r="L8903" t="s">
        <v>39223</v>
      </c>
      <c r="M8903" t="s">
        <v>27</v>
      </c>
      <c r="N8903">
        <v>1</v>
      </c>
      <c r="O8903">
        <f>Table1[[#This Row],[Price]]-0.1*Table1[[#This Row],[Price]]</f>
        <v>246.80700000000002</v>
      </c>
      <c r="P8903" s="9">
        <f>(Table1[[#This Row],[Expiration Date]]-Table1[[#This Row],[Manufacturing Date]])/365</f>
        <v>1</v>
      </c>
      <c r="Q8903" t="str">
        <f>IF(Table1[[#This Row],[Expiration Date]]-J8911&gt;12/31/2024,"not expired","expired")</f>
        <v>expired</v>
      </c>
      <c r="R8903">
        <f>Table1[[#This Row],[Discounted Price]]*0.95</f>
        <v>234.46665000000002</v>
      </c>
      <c r="S8903">
        <f>Table1[[#This Row],[Discounted Price]]*0.9</f>
        <v>222.12630000000001</v>
      </c>
      <c r="T8903">
        <f>Table1[[#This Row],[Discounted Price]]*0.8</f>
        <v>197.44560000000001</v>
      </c>
      <c r="U8903">
        <f>Table1[[#This Row],[Price]]*0.52</f>
        <v>142.59960000000001</v>
      </c>
      <c r="V8903">
        <f>(Table1[[#This Row],[Price]]-Table1[[#This Row],[Scrap value]])/2</f>
        <v>65.815200000000004</v>
      </c>
    </row>
    <row r="8904" spans="1:22" x14ac:dyDescent="0.25">
      <c r="A8904" t="s">
        <v>39224</v>
      </c>
      <c r="B8904" t="s">
        <v>35</v>
      </c>
      <c r="C8904" t="s">
        <v>47</v>
      </c>
      <c r="D8904" t="s">
        <v>39225</v>
      </c>
      <c r="E8904">
        <v>436.02</v>
      </c>
      <c r="F8904">
        <v>56</v>
      </c>
      <c r="G8904" t="s">
        <v>43730</v>
      </c>
      <c r="H8904" t="s">
        <v>18902</v>
      </c>
      <c r="I8904" s="1">
        <v>45137</v>
      </c>
      <c r="J8904" s="1">
        <v>45292</v>
      </c>
      <c r="K8904" t="s">
        <v>39226</v>
      </c>
      <c r="L8904" t="s">
        <v>39227</v>
      </c>
      <c r="M8904" t="s">
        <v>27</v>
      </c>
      <c r="N8904">
        <v>1</v>
      </c>
      <c r="O8904">
        <f>Table1[[#This Row],[Price]]-0.1*Table1[[#This Row],[Price]]</f>
        <v>392.41800000000001</v>
      </c>
      <c r="P8904" s="9">
        <f>(Table1[[#This Row],[Expiration Date]]-Table1[[#This Row],[Manufacturing Date]])/365</f>
        <v>0.42465753424657532</v>
      </c>
      <c r="Q8904" t="str">
        <f>IF(Table1[[#This Row],[Expiration Date]]-J8912&gt;12/31/2024,"not expired","expired")</f>
        <v>expired</v>
      </c>
      <c r="R8904">
        <f>Table1[[#This Row],[Discounted Price]]*0.95</f>
        <v>372.7971</v>
      </c>
      <c r="S8904">
        <f>Table1[[#This Row],[Discounted Price]]*0.9</f>
        <v>353.17619999999999</v>
      </c>
      <c r="T8904">
        <f>Table1[[#This Row],[Discounted Price]]*0.8</f>
        <v>313.93440000000004</v>
      </c>
      <c r="U8904">
        <f>Table1[[#This Row],[Price]]*0.52</f>
        <v>226.7304</v>
      </c>
      <c r="V8904">
        <f>(Table1[[#This Row],[Price]]-Table1[[#This Row],[Scrap value]])/2</f>
        <v>104.64479999999999</v>
      </c>
    </row>
    <row r="8905" spans="1:22" x14ac:dyDescent="0.25">
      <c r="A8905" t="s">
        <v>39228</v>
      </c>
      <c r="B8905" t="s">
        <v>15</v>
      </c>
      <c r="C8905" t="s">
        <v>47</v>
      </c>
      <c r="D8905" t="s">
        <v>39229</v>
      </c>
      <c r="E8905">
        <v>161.34</v>
      </c>
      <c r="F8905">
        <v>31</v>
      </c>
      <c r="G8905" t="s">
        <v>43730</v>
      </c>
      <c r="H8905" t="s">
        <v>34181</v>
      </c>
      <c r="I8905" s="1">
        <v>45000</v>
      </c>
      <c r="J8905" s="1">
        <v>45658</v>
      </c>
      <c r="K8905" t="s">
        <v>39230</v>
      </c>
      <c r="L8905" t="s">
        <v>39231</v>
      </c>
      <c r="M8905" t="s">
        <v>20</v>
      </c>
      <c r="N8905">
        <v>1</v>
      </c>
      <c r="O8905">
        <f>Table1[[#This Row],[Price]]-0.1*Table1[[#This Row],[Price]]</f>
        <v>145.20600000000002</v>
      </c>
      <c r="P8905" s="9">
        <f>(Table1[[#This Row],[Expiration Date]]-Table1[[#This Row],[Manufacturing Date]])/365</f>
        <v>1.8027397260273972</v>
      </c>
      <c r="Q8905" t="str">
        <f>IF(Table1[[#This Row],[Expiration Date]]-J8913&gt;12/31/2024,"not expired","expired")</f>
        <v>not expired</v>
      </c>
      <c r="R8905">
        <f>Table1[[#This Row],[Discounted Price]]*0.95</f>
        <v>137.94570000000002</v>
      </c>
      <c r="S8905">
        <f>Table1[[#This Row],[Discounted Price]]*0.9</f>
        <v>130.68540000000002</v>
      </c>
      <c r="T8905">
        <f>Table1[[#This Row],[Discounted Price]]*0.8</f>
        <v>116.16480000000001</v>
      </c>
      <c r="U8905">
        <f>Table1[[#This Row],[Price]]*0.52</f>
        <v>83.896799999999999</v>
      </c>
      <c r="V8905">
        <f>(Table1[[#This Row],[Price]]-Table1[[#This Row],[Scrap value]])/2</f>
        <v>38.721600000000002</v>
      </c>
    </row>
    <row r="8906" spans="1:22" x14ac:dyDescent="0.25">
      <c r="A8906" t="s">
        <v>39232</v>
      </c>
      <c r="B8906" t="s">
        <v>22</v>
      </c>
      <c r="C8906" t="s">
        <v>47</v>
      </c>
      <c r="D8906" t="s">
        <v>39233</v>
      </c>
      <c r="E8906">
        <v>77.11</v>
      </c>
      <c r="F8906">
        <v>41</v>
      </c>
      <c r="G8906" t="s">
        <v>43729</v>
      </c>
      <c r="H8906" t="s">
        <v>16205</v>
      </c>
      <c r="I8906" s="1">
        <v>45000</v>
      </c>
      <c r="J8906" s="1">
        <v>46023</v>
      </c>
      <c r="K8906" t="s">
        <v>39234</v>
      </c>
      <c r="L8906" t="s">
        <v>39235</v>
      </c>
      <c r="M8906" t="s">
        <v>27</v>
      </c>
      <c r="N8906">
        <v>1</v>
      </c>
      <c r="O8906">
        <f>Table1[[#This Row],[Price]]-0.1*Table1[[#This Row],[Price]]</f>
        <v>69.399000000000001</v>
      </c>
      <c r="P8906" s="9">
        <f>(Table1[[#This Row],[Expiration Date]]-Table1[[#This Row],[Manufacturing Date]])/365</f>
        <v>2.8027397260273972</v>
      </c>
      <c r="Q8906" t="str">
        <f>IF(Table1[[#This Row],[Expiration Date]]-J8914&gt;12/31/2024,"not expired","expired")</f>
        <v>not expired</v>
      </c>
      <c r="R8906">
        <f>Table1[[#This Row],[Discounted Price]]*0.95</f>
        <v>65.929050000000004</v>
      </c>
      <c r="S8906">
        <f>Table1[[#This Row],[Discounted Price]]*0.9</f>
        <v>62.459099999999999</v>
      </c>
      <c r="T8906">
        <f>Table1[[#This Row],[Discounted Price]]*0.8</f>
        <v>55.519200000000005</v>
      </c>
      <c r="U8906">
        <f>Table1[[#This Row],[Price]]*0.52</f>
        <v>40.097200000000001</v>
      </c>
      <c r="V8906">
        <f>(Table1[[#This Row],[Price]]-Table1[[#This Row],[Scrap value]])/2</f>
        <v>18.506399999999999</v>
      </c>
    </row>
    <row r="8907" spans="1:22" x14ac:dyDescent="0.25">
      <c r="A8907" t="s">
        <v>39236</v>
      </c>
      <c r="B8907" t="s">
        <v>22</v>
      </c>
      <c r="C8907" t="s">
        <v>47</v>
      </c>
      <c r="D8907" t="s">
        <v>39237</v>
      </c>
      <c r="E8907">
        <v>375.6</v>
      </c>
      <c r="F8907">
        <v>68</v>
      </c>
      <c r="G8907" t="s">
        <v>43729</v>
      </c>
      <c r="H8907" t="s">
        <v>10375</v>
      </c>
      <c r="I8907" s="1">
        <v>44927</v>
      </c>
      <c r="J8907" s="1">
        <v>46023</v>
      </c>
      <c r="K8907" t="s">
        <v>39238</v>
      </c>
      <c r="L8907" t="s">
        <v>39239</v>
      </c>
      <c r="M8907" t="s">
        <v>20</v>
      </c>
      <c r="N8907">
        <v>4</v>
      </c>
      <c r="O8907">
        <f>Table1[[#This Row],[Price]]-0.1*Table1[[#This Row],[Price]]</f>
        <v>338.04</v>
      </c>
      <c r="P8907" s="9">
        <f>(Table1[[#This Row],[Expiration Date]]-Table1[[#This Row],[Manufacturing Date]])/365</f>
        <v>3.0027397260273974</v>
      </c>
      <c r="Q8907" t="str">
        <f>IF(Table1[[#This Row],[Expiration Date]]-J8915&gt;12/31/2024,"not expired","expired")</f>
        <v>not expired</v>
      </c>
      <c r="R8907">
        <f>Table1[[#This Row],[Discounted Price]]*0.95</f>
        <v>321.13799999999998</v>
      </c>
      <c r="S8907">
        <f>Table1[[#This Row],[Discounted Price]]*0.9</f>
        <v>304.23600000000005</v>
      </c>
      <c r="T8907">
        <f>Table1[[#This Row],[Discounted Price]]*0.8</f>
        <v>270.43200000000002</v>
      </c>
      <c r="U8907">
        <f>Table1[[#This Row],[Price]]*0.52</f>
        <v>195.31200000000001</v>
      </c>
      <c r="V8907">
        <f>(Table1[[#This Row],[Price]]-Table1[[#This Row],[Scrap value]])/2</f>
        <v>90.144000000000005</v>
      </c>
    </row>
    <row r="8908" spans="1:22" x14ac:dyDescent="0.25">
      <c r="A8908" t="s">
        <v>39240</v>
      </c>
      <c r="B8908" t="s">
        <v>35</v>
      </c>
      <c r="C8908" t="s">
        <v>47</v>
      </c>
      <c r="D8908" t="s">
        <v>39241</v>
      </c>
      <c r="E8908">
        <v>119.42</v>
      </c>
      <c r="F8908">
        <v>76</v>
      </c>
      <c r="G8908" t="s">
        <v>43728</v>
      </c>
      <c r="H8908" t="s">
        <v>39242</v>
      </c>
      <c r="I8908" s="1">
        <v>44927</v>
      </c>
      <c r="J8908" s="1">
        <v>45292</v>
      </c>
      <c r="K8908" t="s">
        <v>39243</v>
      </c>
      <c r="L8908" t="s">
        <v>39244</v>
      </c>
      <c r="M8908" t="s">
        <v>20</v>
      </c>
      <c r="N8908">
        <v>3</v>
      </c>
      <c r="O8908">
        <f>Table1[[#This Row],[Price]]-0.1*Table1[[#This Row],[Price]]</f>
        <v>107.47800000000001</v>
      </c>
      <c r="P8908" s="9">
        <f>(Table1[[#This Row],[Expiration Date]]-Table1[[#This Row],[Manufacturing Date]])/365</f>
        <v>1</v>
      </c>
      <c r="Q8908" t="str">
        <f>IF(Table1[[#This Row],[Expiration Date]]-J8916&gt;12/31/2024,"not expired","expired")</f>
        <v>expired</v>
      </c>
      <c r="R8908">
        <f>Table1[[#This Row],[Discounted Price]]*0.95</f>
        <v>102.1041</v>
      </c>
      <c r="S8908">
        <f>Table1[[#This Row],[Discounted Price]]*0.9</f>
        <v>96.730200000000011</v>
      </c>
      <c r="T8908">
        <f>Table1[[#This Row],[Discounted Price]]*0.8</f>
        <v>85.982400000000013</v>
      </c>
      <c r="U8908">
        <f>Table1[[#This Row],[Price]]*0.52</f>
        <v>62.098400000000005</v>
      </c>
      <c r="V8908">
        <f>(Table1[[#This Row],[Price]]-Table1[[#This Row],[Scrap value]])/2</f>
        <v>28.660799999999998</v>
      </c>
    </row>
    <row r="8909" spans="1:22" x14ac:dyDescent="0.25">
      <c r="A8909" t="s">
        <v>39245</v>
      </c>
      <c r="B8909" t="s">
        <v>29</v>
      </c>
      <c r="C8909" t="s">
        <v>47</v>
      </c>
      <c r="D8909" t="s">
        <v>39246</v>
      </c>
      <c r="E8909">
        <v>325.01</v>
      </c>
      <c r="F8909">
        <v>57</v>
      </c>
      <c r="G8909" t="s">
        <v>43728</v>
      </c>
      <c r="H8909" t="s">
        <v>3163</v>
      </c>
      <c r="I8909" s="1">
        <v>45000</v>
      </c>
      <c r="J8909" s="1">
        <v>46023</v>
      </c>
      <c r="K8909" t="s">
        <v>39247</v>
      </c>
      <c r="L8909" t="s">
        <v>39248</v>
      </c>
      <c r="M8909" t="s">
        <v>45</v>
      </c>
      <c r="N8909">
        <v>1</v>
      </c>
      <c r="O8909">
        <f>Table1[[#This Row],[Price]]-0.1*Table1[[#This Row],[Price]]</f>
        <v>292.50900000000001</v>
      </c>
      <c r="P8909" s="9">
        <f>(Table1[[#This Row],[Expiration Date]]-Table1[[#This Row],[Manufacturing Date]])/365</f>
        <v>2.8027397260273972</v>
      </c>
      <c r="Q8909" t="str">
        <f>IF(Table1[[#This Row],[Expiration Date]]-J8917&gt;12/31/2024,"not expired","expired")</f>
        <v>expired</v>
      </c>
      <c r="R8909">
        <f>Table1[[#This Row],[Discounted Price]]*0.95</f>
        <v>277.88355000000001</v>
      </c>
      <c r="S8909">
        <f>Table1[[#This Row],[Discounted Price]]*0.9</f>
        <v>263.25810000000001</v>
      </c>
      <c r="T8909">
        <f>Table1[[#This Row],[Discounted Price]]*0.8</f>
        <v>234.00720000000001</v>
      </c>
      <c r="U8909">
        <f>Table1[[#This Row],[Price]]*0.52</f>
        <v>169.0052</v>
      </c>
      <c r="V8909">
        <f>(Table1[[#This Row],[Price]]-Table1[[#This Row],[Scrap value]])/2</f>
        <v>78.002399999999994</v>
      </c>
    </row>
    <row r="8910" spans="1:22" x14ac:dyDescent="0.25">
      <c r="A8910" t="s">
        <v>39249</v>
      </c>
      <c r="B8910" t="s">
        <v>29</v>
      </c>
      <c r="C8910" t="s">
        <v>47</v>
      </c>
      <c r="D8910" t="s">
        <v>39250</v>
      </c>
      <c r="E8910">
        <v>124.87</v>
      </c>
      <c r="F8910">
        <v>44</v>
      </c>
      <c r="G8910" t="s">
        <v>43729</v>
      </c>
      <c r="H8910" t="s">
        <v>3382</v>
      </c>
      <c r="I8910" s="1">
        <v>45000</v>
      </c>
      <c r="J8910" s="1">
        <v>45292</v>
      </c>
      <c r="K8910" t="s">
        <v>39251</v>
      </c>
      <c r="L8910" t="s">
        <v>39252</v>
      </c>
      <c r="M8910" t="s">
        <v>45</v>
      </c>
      <c r="N8910">
        <v>3</v>
      </c>
      <c r="O8910">
        <f>Table1[[#This Row],[Price]]-0.1*Table1[[#This Row],[Price]]</f>
        <v>112.38300000000001</v>
      </c>
      <c r="P8910" s="9">
        <f>(Table1[[#This Row],[Expiration Date]]-Table1[[#This Row],[Manufacturing Date]])/365</f>
        <v>0.8</v>
      </c>
      <c r="Q8910" t="str">
        <f>IF(Table1[[#This Row],[Expiration Date]]-J8918&gt;12/31/2024,"not expired","expired")</f>
        <v>expired</v>
      </c>
      <c r="R8910">
        <f>Table1[[#This Row],[Discounted Price]]*0.95</f>
        <v>106.76385000000001</v>
      </c>
      <c r="S8910">
        <f>Table1[[#This Row],[Discounted Price]]*0.9</f>
        <v>101.14470000000001</v>
      </c>
      <c r="T8910">
        <f>Table1[[#This Row],[Discounted Price]]*0.8</f>
        <v>89.906400000000019</v>
      </c>
      <c r="U8910">
        <f>Table1[[#This Row],[Price]]*0.52</f>
        <v>64.932400000000001</v>
      </c>
      <c r="V8910">
        <f>(Table1[[#This Row],[Price]]-Table1[[#This Row],[Scrap value]])/2</f>
        <v>29.968800000000002</v>
      </c>
    </row>
    <row r="8911" spans="1:22" x14ac:dyDescent="0.25">
      <c r="A8911" t="s">
        <v>39253</v>
      </c>
      <c r="B8911" t="s">
        <v>22</v>
      </c>
      <c r="C8911" t="s">
        <v>47</v>
      </c>
      <c r="D8911" t="s">
        <v>39254</v>
      </c>
      <c r="E8911">
        <v>444.04</v>
      </c>
      <c r="F8911">
        <v>59</v>
      </c>
      <c r="G8911" t="s">
        <v>43730</v>
      </c>
      <c r="H8911" t="s">
        <v>3056</v>
      </c>
      <c r="I8911" s="1">
        <v>45137</v>
      </c>
      <c r="J8911" s="1">
        <v>46023</v>
      </c>
      <c r="K8911" t="s">
        <v>39255</v>
      </c>
      <c r="L8911" t="s">
        <v>39256</v>
      </c>
      <c r="M8911" t="s">
        <v>20</v>
      </c>
      <c r="N8911">
        <v>1</v>
      </c>
      <c r="O8911">
        <f>Table1[[#This Row],[Price]]-0.1*Table1[[#This Row],[Price]]</f>
        <v>399.63600000000002</v>
      </c>
      <c r="P8911" s="9">
        <f>(Table1[[#This Row],[Expiration Date]]-Table1[[#This Row],[Manufacturing Date]])/365</f>
        <v>2.4273972602739726</v>
      </c>
      <c r="Q8911" t="str">
        <f>IF(Table1[[#This Row],[Expiration Date]]-J8919&gt;12/31/2024,"not expired","expired")</f>
        <v>not expired</v>
      </c>
      <c r="R8911">
        <f>Table1[[#This Row],[Discounted Price]]*0.95</f>
        <v>379.6542</v>
      </c>
      <c r="S8911">
        <f>Table1[[#This Row],[Discounted Price]]*0.9</f>
        <v>359.67240000000004</v>
      </c>
      <c r="T8911">
        <f>Table1[[#This Row],[Discounted Price]]*0.8</f>
        <v>319.70880000000005</v>
      </c>
      <c r="U8911">
        <f>Table1[[#This Row],[Price]]*0.52</f>
        <v>230.90080000000003</v>
      </c>
      <c r="V8911">
        <f>(Table1[[#This Row],[Price]]-Table1[[#This Row],[Scrap value]])/2</f>
        <v>106.56959999999999</v>
      </c>
    </row>
    <row r="8912" spans="1:22" x14ac:dyDescent="0.25">
      <c r="A8912" t="s">
        <v>39257</v>
      </c>
      <c r="B8912" t="s">
        <v>35</v>
      </c>
      <c r="C8912" t="s">
        <v>47</v>
      </c>
      <c r="D8912" t="s">
        <v>39258</v>
      </c>
      <c r="E8912">
        <v>149.75</v>
      </c>
      <c r="F8912">
        <v>79</v>
      </c>
      <c r="G8912" t="s">
        <v>43730</v>
      </c>
      <c r="H8912" t="s">
        <v>9462</v>
      </c>
      <c r="I8912" s="1">
        <v>44927</v>
      </c>
      <c r="J8912" s="1">
        <v>46023</v>
      </c>
      <c r="K8912" t="s">
        <v>39259</v>
      </c>
      <c r="L8912" t="s">
        <v>39260</v>
      </c>
      <c r="M8912" t="s">
        <v>45</v>
      </c>
      <c r="N8912">
        <v>1</v>
      </c>
      <c r="O8912">
        <f>Table1[[#This Row],[Price]]-0.1*Table1[[#This Row],[Price]]</f>
        <v>134.77500000000001</v>
      </c>
      <c r="P8912" s="9">
        <f>(Table1[[#This Row],[Expiration Date]]-Table1[[#This Row],[Manufacturing Date]])/365</f>
        <v>3.0027397260273974</v>
      </c>
      <c r="Q8912" t="str">
        <f>IF(Table1[[#This Row],[Expiration Date]]-J8920&gt;12/31/2024,"not expired","expired")</f>
        <v>not expired</v>
      </c>
      <c r="R8912">
        <f>Table1[[#This Row],[Discounted Price]]*0.95</f>
        <v>128.03625</v>
      </c>
      <c r="S8912">
        <f>Table1[[#This Row],[Discounted Price]]*0.9</f>
        <v>121.29750000000001</v>
      </c>
      <c r="T8912">
        <f>Table1[[#This Row],[Discounted Price]]*0.8</f>
        <v>107.82000000000001</v>
      </c>
      <c r="U8912">
        <f>Table1[[#This Row],[Price]]*0.52</f>
        <v>77.87</v>
      </c>
      <c r="V8912">
        <f>(Table1[[#This Row],[Price]]-Table1[[#This Row],[Scrap value]])/2</f>
        <v>35.94</v>
      </c>
    </row>
    <row r="8913" spans="1:22" x14ac:dyDescent="0.25">
      <c r="A8913" t="s">
        <v>39261</v>
      </c>
      <c r="B8913" t="s">
        <v>22</v>
      </c>
      <c r="C8913" t="s">
        <v>47</v>
      </c>
      <c r="D8913" t="s">
        <v>39262</v>
      </c>
      <c r="E8913">
        <v>469.92</v>
      </c>
      <c r="F8913">
        <v>61</v>
      </c>
      <c r="G8913" t="s">
        <v>43728</v>
      </c>
      <c r="H8913" t="s">
        <v>18023</v>
      </c>
      <c r="I8913" s="1">
        <v>45137</v>
      </c>
      <c r="J8913" s="1">
        <v>45292</v>
      </c>
      <c r="K8913" t="s">
        <v>39263</v>
      </c>
      <c r="L8913" t="s">
        <v>39264</v>
      </c>
      <c r="M8913" t="s">
        <v>45</v>
      </c>
      <c r="N8913">
        <v>5</v>
      </c>
      <c r="O8913">
        <f>Table1[[#This Row],[Price]]-0.1*Table1[[#This Row],[Price]]</f>
        <v>422.928</v>
      </c>
      <c r="P8913" s="9">
        <f>(Table1[[#This Row],[Expiration Date]]-Table1[[#This Row],[Manufacturing Date]])/365</f>
        <v>0.42465753424657532</v>
      </c>
      <c r="Q8913" t="str">
        <f>IF(Table1[[#This Row],[Expiration Date]]-J8921&gt;12/31/2024,"not expired","expired")</f>
        <v>expired</v>
      </c>
      <c r="R8913">
        <f>Table1[[#This Row],[Discounted Price]]*0.95</f>
        <v>401.78159999999997</v>
      </c>
      <c r="S8913">
        <f>Table1[[#This Row],[Discounted Price]]*0.9</f>
        <v>380.6352</v>
      </c>
      <c r="T8913">
        <f>Table1[[#This Row],[Discounted Price]]*0.8</f>
        <v>338.3424</v>
      </c>
      <c r="U8913">
        <f>Table1[[#This Row],[Price]]*0.52</f>
        <v>244.35840000000002</v>
      </c>
      <c r="V8913">
        <f>(Table1[[#This Row],[Price]]-Table1[[#This Row],[Scrap value]])/2</f>
        <v>112.7808</v>
      </c>
    </row>
    <row r="8914" spans="1:22" x14ac:dyDescent="0.25">
      <c r="A8914" t="s">
        <v>39265</v>
      </c>
      <c r="B8914" t="s">
        <v>22</v>
      </c>
      <c r="C8914" t="s">
        <v>47</v>
      </c>
      <c r="D8914" t="s">
        <v>39266</v>
      </c>
      <c r="E8914">
        <v>219.24</v>
      </c>
      <c r="F8914">
        <v>22</v>
      </c>
      <c r="G8914" t="s">
        <v>43729</v>
      </c>
      <c r="H8914" t="s">
        <v>39267</v>
      </c>
      <c r="I8914" s="1">
        <v>45137</v>
      </c>
      <c r="J8914" s="1">
        <v>45658</v>
      </c>
      <c r="K8914" t="s">
        <v>39268</v>
      </c>
      <c r="L8914" t="s">
        <v>39269</v>
      </c>
      <c r="M8914" t="s">
        <v>20</v>
      </c>
      <c r="N8914">
        <v>2</v>
      </c>
      <c r="O8914">
        <f>Table1[[#This Row],[Price]]-0.1*Table1[[#This Row],[Price]]</f>
        <v>197.316</v>
      </c>
      <c r="P8914" s="9">
        <f>(Table1[[#This Row],[Expiration Date]]-Table1[[#This Row],[Manufacturing Date]])/365</f>
        <v>1.4273972602739726</v>
      </c>
      <c r="Q8914" t="str">
        <f>IF(Table1[[#This Row],[Expiration Date]]-J8922&gt;12/31/2024,"not expired","expired")</f>
        <v>not expired</v>
      </c>
      <c r="R8914">
        <f>Table1[[#This Row],[Discounted Price]]*0.95</f>
        <v>187.4502</v>
      </c>
      <c r="S8914">
        <f>Table1[[#This Row],[Discounted Price]]*0.9</f>
        <v>177.58440000000002</v>
      </c>
      <c r="T8914">
        <f>Table1[[#This Row],[Discounted Price]]*0.8</f>
        <v>157.8528</v>
      </c>
      <c r="U8914">
        <f>Table1[[#This Row],[Price]]*0.52</f>
        <v>114.0048</v>
      </c>
      <c r="V8914">
        <f>(Table1[[#This Row],[Price]]-Table1[[#This Row],[Scrap value]])/2</f>
        <v>52.617600000000003</v>
      </c>
    </row>
    <row r="8915" spans="1:22" x14ac:dyDescent="0.25">
      <c r="A8915" t="s">
        <v>39270</v>
      </c>
      <c r="B8915" t="s">
        <v>22</v>
      </c>
      <c r="C8915" t="s">
        <v>47</v>
      </c>
      <c r="D8915" t="s">
        <v>39271</v>
      </c>
      <c r="E8915">
        <v>336.96</v>
      </c>
      <c r="F8915">
        <v>16</v>
      </c>
      <c r="G8915" t="s">
        <v>43729</v>
      </c>
      <c r="H8915" t="s">
        <v>19945</v>
      </c>
      <c r="I8915" s="1">
        <v>44927</v>
      </c>
      <c r="J8915" s="1">
        <v>45658</v>
      </c>
      <c r="K8915" t="s">
        <v>39272</v>
      </c>
      <c r="L8915" t="s">
        <v>39273</v>
      </c>
      <c r="M8915" t="s">
        <v>27</v>
      </c>
      <c r="N8915">
        <v>4</v>
      </c>
      <c r="O8915">
        <f>Table1[[#This Row],[Price]]-0.1*Table1[[#This Row],[Price]]</f>
        <v>303.26400000000001</v>
      </c>
      <c r="P8915" s="9">
        <f>(Table1[[#This Row],[Expiration Date]]-Table1[[#This Row],[Manufacturing Date]])/365</f>
        <v>2.0027397260273974</v>
      </c>
      <c r="Q8915" t="str">
        <f>IF(Table1[[#This Row],[Expiration Date]]-J8923&gt;12/31/2024,"not expired","expired")</f>
        <v>expired</v>
      </c>
      <c r="R8915">
        <f>Table1[[#This Row],[Discounted Price]]*0.95</f>
        <v>288.10079999999999</v>
      </c>
      <c r="S8915">
        <f>Table1[[#This Row],[Discounted Price]]*0.9</f>
        <v>272.93760000000003</v>
      </c>
      <c r="T8915">
        <f>Table1[[#This Row],[Discounted Price]]*0.8</f>
        <v>242.61120000000003</v>
      </c>
      <c r="U8915">
        <f>Table1[[#This Row],[Price]]*0.52</f>
        <v>175.2192</v>
      </c>
      <c r="V8915">
        <f>(Table1[[#This Row],[Price]]-Table1[[#This Row],[Scrap value]])/2</f>
        <v>80.870399999999989</v>
      </c>
    </row>
    <row r="8916" spans="1:22" x14ac:dyDescent="0.25">
      <c r="A8916" t="s">
        <v>39274</v>
      </c>
      <c r="B8916" t="s">
        <v>15</v>
      </c>
      <c r="C8916" t="s">
        <v>47</v>
      </c>
      <c r="D8916" t="s">
        <v>39275</v>
      </c>
      <c r="E8916">
        <v>432.4</v>
      </c>
      <c r="F8916">
        <v>34</v>
      </c>
      <c r="G8916" t="s">
        <v>43730</v>
      </c>
      <c r="H8916" t="s">
        <v>3100</v>
      </c>
      <c r="I8916" s="1">
        <v>44927</v>
      </c>
      <c r="J8916" s="1">
        <v>45292</v>
      </c>
      <c r="K8916" t="s">
        <v>39276</v>
      </c>
      <c r="L8916" t="s">
        <v>39277</v>
      </c>
      <c r="M8916" t="s">
        <v>45</v>
      </c>
      <c r="N8916">
        <v>3</v>
      </c>
      <c r="O8916">
        <f>Table1[[#This Row],[Price]]-0.1*Table1[[#This Row],[Price]]</f>
        <v>389.15999999999997</v>
      </c>
      <c r="P8916" s="9">
        <f>(Table1[[#This Row],[Expiration Date]]-Table1[[#This Row],[Manufacturing Date]])/365</f>
        <v>1</v>
      </c>
      <c r="Q8916" t="str">
        <f>IF(Table1[[#This Row],[Expiration Date]]-J8924&gt;12/31/2024,"not expired","expired")</f>
        <v>expired</v>
      </c>
      <c r="R8916">
        <f>Table1[[#This Row],[Discounted Price]]*0.95</f>
        <v>369.70199999999994</v>
      </c>
      <c r="S8916">
        <f>Table1[[#This Row],[Discounted Price]]*0.9</f>
        <v>350.24399999999997</v>
      </c>
      <c r="T8916">
        <f>Table1[[#This Row],[Discounted Price]]*0.8</f>
        <v>311.32799999999997</v>
      </c>
      <c r="U8916">
        <f>Table1[[#This Row],[Price]]*0.52</f>
        <v>224.84799999999998</v>
      </c>
      <c r="V8916">
        <f>(Table1[[#This Row],[Price]]-Table1[[#This Row],[Scrap value]])/2</f>
        <v>103.776</v>
      </c>
    </row>
    <row r="8917" spans="1:22" x14ac:dyDescent="0.25">
      <c r="A8917" t="s">
        <v>39278</v>
      </c>
      <c r="B8917" t="s">
        <v>29</v>
      </c>
      <c r="C8917" t="s">
        <v>47</v>
      </c>
      <c r="D8917" t="s">
        <v>39279</v>
      </c>
      <c r="E8917">
        <v>492.95</v>
      </c>
      <c r="F8917">
        <v>48</v>
      </c>
      <c r="G8917" t="s">
        <v>43730</v>
      </c>
      <c r="H8917" t="s">
        <v>10656</v>
      </c>
      <c r="I8917" s="1">
        <v>45000</v>
      </c>
      <c r="J8917" s="1">
        <v>46023</v>
      </c>
      <c r="K8917" t="s">
        <v>39280</v>
      </c>
      <c r="L8917" t="s">
        <v>39281</v>
      </c>
      <c r="M8917" t="s">
        <v>27</v>
      </c>
      <c r="N8917">
        <v>5</v>
      </c>
      <c r="O8917">
        <f>Table1[[#This Row],[Price]]-0.1*Table1[[#This Row],[Price]]</f>
        <v>443.65499999999997</v>
      </c>
      <c r="P8917" s="9">
        <f>(Table1[[#This Row],[Expiration Date]]-Table1[[#This Row],[Manufacturing Date]])/365</f>
        <v>2.8027397260273972</v>
      </c>
      <c r="Q8917" t="str">
        <f>IF(Table1[[#This Row],[Expiration Date]]-J8925&gt;12/31/2024,"not expired","expired")</f>
        <v>not expired</v>
      </c>
      <c r="R8917">
        <f>Table1[[#This Row],[Discounted Price]]*0.95</f>
        <v>421.47224999999997</v>
      </c>
      <c r="S8917">
        <f>Table1[[#This Row],[Discounted Price]]*0.9</f>
        <v>399.28949999999998</v>
      </c>
      <c r="T8917">
        <f>Table1[[#This Row],[Discounted Price]]*0.8</f>
        <v>354.92399999999998</v>
      </c>
      <c r="U8917">
        <f>Table1[[#This Row],[Price]]*0.52</f>
        <v>256.334</v>
      </c>
      <c r="V8917">
        <f>(Table1[[#This Row],[Price]]-Table1[[#This Row],[Scrap value]])/2</f>
        <v>118.30799999999999</v>
      </c>
    </row>
    <row r="8918" spans="1:22" x14ac:dyDescent="0.25">
      <c r="A8918" t="s">
        <v>39282</v>
      </c>
      <c r="B8918" t="s">
        <v>29</v>
      </c>
      <c r="C8918" t="s">
        <v>47</v>
      </c>
      <c r="D8918" t="s">
        <v>39283</v>
      </c>
      <c r="E8918">
        <v>12.85</v>
      </c>
      <c r="F8918">
        <v>93</v>
      </c>
      <c r="G8918" t="s">
        <v>43729</v>
      </c>
      <c r="H8918" t="s">
        <v>25774</v>
      </c>
      <c r="I8918" s="1">
        <v>44927</v>
      </c>
      <c r="J8918" s="1">
        <v>45658</v>
      </c>
      <c r="K8918" t="s">
        <v>39284</v>
      </c>
      <c r="L8918" t="s">
        <v>39285</v>
      </c>
      <c r="M8918" t="s">
        <v>45</v>
      </c>
      <c r="N8918">
        <v>1</v>
      </c>
      <c r="O8918">
        <f>Table1[[#This Row],[Price]]-0.1*Table1[[#This Row],[Price]]</f>
        <v>11.565</v>
      </c>
      <c r="P8918" s="9">
        <f>(Table1[[#This Row],[Expiration Date]]-Table1[[#This Row],[Manufacturing Date]])/365</f>
        <v>2.0027397260273974</v>
      </c>
      <c r="Q8918" t="str">
        <f>IF(Table1[[#This Row],[Expiration Date]]-J8926&gt;12/31/2024,"not expired","expired")</f>
        <v>expired</v>
      </c>
      <c r="R8918">
        <f>Table1[[#This Row],[Discounted Price]]*0.95</f>
        <v>10.986749999999999</v>
      </c>
      <c r="S8918">
        <f>Table1[[#This Row],[Discounted Price]]*0.9</f>
        <v>10.4085</v>
      </c>
      <c r="T8918">
        <f>Table1[[#This Row],[Discounted Price]]*0.8</f>
        <v>9.2520000000000007</v>
      </c>
      <c r="U8918">
        <f>Table1[[#This Row],[Price]]*0.52</f>
        <v>6.6820000000000004</v>
      </c>
      <c r="V8918">
        <f>(Table1[[#This Row],[Price]]-Table1[[#This Row],[Scrap value]])/2</f>
        <v>3.0839999999999996</v>
      </c>
    </row>
    <row r="8919" spans="1:22" x14ac:dyDescent="0.25">
      <c r="A8919" t="s">
        <v>39286</v>
      </c>
      <c r="B8919" t="s">
        <v>35</v>
      </c>
      <c r="C8919" t="s">
        <v>47</v>
      </c>
      <c r="D8919" t="s">
        <v>39287</v>
      </c>
      <c r="E8919">
        <v>242.14</v>
      </c>
      <c r="F8919">
        <v>87</v>
      </c>
      <c r="G8919" t="s">
        <v>43730</v>
      </c>
      <c r="H8919" t="s">
        <v>314</v>
      </c>
      <c r="I8919" s="1">
        <v>45000</v>
      </c>
      <c r="J8919" s="1">
        <v>45292</v>
      </c>
      <c r="K8919" t="s">
        <v>39288</v>
      </c>
      <c r="L8919" t="s">
        <v>39289</v>
      </c>
      <c r="M8919" t="s">
        <v>45</v>
      </c>
      <c r="N8919">
        <v>5</v>
      </c>
      <c r="O8919">
        <f>Table1[[#This Row],[Price]]-0.1*Table1[[#This Row],[Price]]</f>
        <v>217.92599999999999</v>
      </c>
      <c r="P8919" s="9">
        <f>(Table1[[#This Row],[Expiration Date]]-Table1[[#This Row],[Manufacturing Date]])/365</f>
        <v>0.8</v>
      </c>
      <c r="Q8919" t="str">
        <f>IF(Table1[[#This Row],[Expiration Date]]-J8927&gt;12/31/2024,"not expired","expired")</f>
        <v>expired</v>
      </c>
      <c r="R8919">
        <f>Table1[[#This Row],[Discounted Price]]*0.95</f>
        <v>207.02969999999999</v>
      </c>
      <c r="S8919">
        <f>Table1[[#This Row],[Discounted Price]]*0.9</f>
        <v>196.13339999999999</v>
      </c>
      <c r="T8919">
        <f>Table1[[#This Row],[Discounted Price]]*0.8</f>
        <v>174.3408</v>
      </c>
      <c r="U8919">
        <f>Table1[[#This Row],[Price]]*0.52</f>
        <v>125.9128</v>
      </c>
      <c r="V8919">
        <f>(Table1[[#This Row],[Price]]-Table1[[#This Row],[Scrap value]])/2</f>
        <v>58.113599999999991</v>
      </c>
    </row>
    <row r="8920" spans="1:22" x14ac:dyDescent="0.25">
      <c r="A8920" t="s">
        <v>39290</v>
      </c>
      <c r="B8920" t="s">
        <v>22</v>
      </c>
      <c r="C8920" t="s">
        <v>47</v>
      </c>
      <c r="D8920" t="s">
        <v>39291</v>
      </c>
      <c r="E8920">
        <v>492.75</v>
      </c>
      <c r="F8920">
        <v>59</v>
      </c>
      <c r="G8920" t="s">
        <v>43729</v>
      </c>
      <c r="H8920" t="s">
        <v>20310</v>
      </c>
      <c r="I8920" s="1">
        <v>44927</v>
      </c>
      <c r="J8920" s="1">
        <v>45658</v>
      </c>
      <c r="K8920" t="s">
        <v>39292</v>
      </c>
      <c r="L8920" t="s">
        <v>39293</v>
      </c>
      <c r="M8920" t="s">
        <v>27</v>
      </c>
      <c r="N8920">
        <v>5</v>
      </c>
      <c r="O8920">
        <f>Table1[[#This Row],[Price]]-0.1*Table1[[#This Row],[Price]]</f>
        <v>443.47500000000002</v>
      </c>
      <c r="P8920" s="9">
        <f>(Table1[[#This Row],[Expiration Date]]-Table1[[#This Row],[Manufacturing Date]])/365</f>
        <v>2.0027397260273974</v>
      </c>
      <c r="Q8920" t="str">
        <f>IF(Table1[[#This Row],[Expiration Date]]-J8928&gt;12/31/2024,"not expired","expired")</f>
        <v>not expired</v>
      </c>
      <c r="R8920">
        <f>Table1[[#This Row],[Discounted Price]]*0.95</f>
        <v>421.30124999999998</v>
      </c>
      <c r="S8920">
        <f>Table1[[#This Row],[Discounted Price]]*0.9</f>
        <v>399.12750000000005</v>
      </c>
      <c r="T8920">
        <f>Table1[[#This Row],[Discounted Price]]*0.8</f>
        <v>354.78000000000003</v>
      </c>
      <c r="U8920">
        <f>Table1[[#This Row],[Price]]*0.52</f>
        <v>256.23</v>
      </c>
      <c r="V8920">
        <f>(Table1[[#This Row],[Price]]-Table1[[#This Row],[Scrap value]])/2</f>
        <v>118.25999999999999</v>
      </c>
    </row>
    <row r="8921" spans="1:22" x14ac:dyDescent="0.25">
      <c r="A8921" t="s">
        <v>39294</v>
      </c>
      <c r="B8921" t="s">
        <v>22</v>
      </c>
      <c r="C8921" t="s">
        <v>47</v>
      </c>
      <c r="D8921" t="s">
        <v>39295</v>
      </c>
      <c r="E8921">
        <v>172.25</v>
      </c>
      <c r="F8921">
        <v>16</v>
      </c>
      <c r="G8921" t="s">
        <v>43729</v>
      </c>
      <c r="H8921" t="s">
        <v>35818</v>
      </c>
      <c r="I8921" s="1">
        <v>44927</v>
      </c>
      <c r="J8921" s="1">
        <v>45658</v>
      </c>
      <c r="K8921" t="s">
        <v>39296</v>
      </c>
      <c r="L8921" t="s">
        <v>39297</v>
      </c>
      <c r="M8921" t="s">
        <v>27</v>
      </c>
      <c r="N8921">
        <v>4</v>
      </c>
      <c r="O8921">
        <f>Table1[[#This Row],[Price]]-0.1*Table1[[#This Row],[Price]]</f>
        <v>155.02500000000001</v>
      </c>
      <c r="P8921" s="9">
        <f>(Table1[[#This Row],[Expiration Date]]-Table1[[#This Row],[Manufacturing Date]])/365</f>
        <v>2.0027397260273974</v>
      </c>
      <c r="Q8921" t="str">
        <f>IF(Table1[[#This Row],[Expiration Date]]-J8929&gt;12/31/2024,"not expired","expired")</f>
        <v>expired</v>
      </c>
      <c r="R8921">
        <f>Table1[[#This Row],[Discounted Price]]*0.95</f>
        <v>147.27375000000001</v>
      </c>
      <c r="S8921">
        <f>Table1[[#This Row],[Discounted Price]]*0.9</f>
        <v>139.52250000000001</v>
      </c>
      <c r="T8921">
        <f>Table1[[#This Row],[Discounted Price]]*0.8</f>
        <v>124.02000000000001</v>
      </c>
      <c r="U8921">
        <f>Table1[[#This Row],[Price]]*0.52</f>
        <v>89.570000000000007</v>
      </c>
      <c r="V8921">
        <f>(Table1[[#This Row],[Price]]-Table1[[#This Row],[Scrap value]])/2</f>
        <v>41.339999999999996</v>
      </c>
    </row>
    <row r="8922" spans="1:22" x14ac:dyDescent="0.25">
      <c r="A8922" t="s">
        <v>39298</v>
      </c>
      <c r="B8922" t="s">
        <v>22</v>
      </c>
      <c r="C8922" t="s">
        <v>47</v>
      </c>
      <c r="D8922" t="s">
        <v>39299</v>
      </c>
      <c r="E8922">
        <v>326.31</v>
      </c>
      <c r="F8922">
        <v>74</v>
      </c>
      <c r="G8922" t="s">
        <v>43728</v>
      </c>
      <c r="H8922" t="s">
        <v>13373</v>
      </c>
      <c r="I8922" s="1">
        <v>44927</v>
      </c>
      <c r="J8922" s="1">
        <v>45292</v>
      </c>
      <c r="K8922" t="s">
        <v>39300</v>
      </c>
      <c r="L8922" t="s">
        <v>39301</v>
      </c>
      <c r="M8922" t="s">
        <v>20</v>
      </c>
      <c r="N8922">
        <v>4</v>
      </c>
      <c r="O8922">
        <f>Table1[[#This Row],[Price]]-0.1*Table1[[#This Row],[Price]]</f>
        <v>293.67899999999997</v>
      </c>
      <c r="P8922" s="9">
        <f>(Table1[[#This Row],[Expiration Date]]-Table1[[#This Row],[Manufacturing Date]])/365</f>
        <v>1</v>
      </c>
      <c r="Q8922" t="str">
        <f>IF(Table1[[#This Row],[Expiration Date]]-J8930&gt;12/31/2024,"not expired","expired")</f>
        <v>expired</v>
      </c>
      <c r="R8922">
        <f>Table1[[#This Row],[Discounted Price]]*0.95</f>
        <v>278.99504999999994</v>
      </c>
      <c r="S8922">
        <f>Table1[[#This Row],[Discounted Price]]*0.9</f>
        <v>264.31110000000001</v>
      </c>
      <c r="T8922">
        <f>Table1[[#This Row],[Discounted Price]]*0.8</f>
        <v>234.94319999999999</v>
      </c>
      <c r="U8922">
        <f>Table1[[#This Row],[Price]]*0.52</f>
        <v>169.68120000000002</v>
      </c>
      <c r="V8922">
        <f>(Table1[[#This Row],[Price]]-Table1[[#This Row],[Scrap value]])/2</f>
        <v>78.314399999999992</v>
      </c>
    </row>
    <row r="8923" spans="1:22" x14ac:dyDescent="0.25">
      <c r="A8923" t="s">
        <v>39302</v>
      </c>
      <c r="B8923" t="s">
        <v>35</v>
      </c>
      <c r="C8923" t="s">
        <v>47</v>
      </c>
      <c r="D8923" t="s">
        <v>39303</v>
      </c>
      <c r="E8923">
        <v>372.05</v>
      </c>
      <c r="F8923">
        <v>59</v>
      </c>
      <c r="G8923" t="s">
        <v>43728</v>
      </c>
      <c r="H8923" t="s">
        <v>2771</v>
      </c>
      <c r="I8923" s="1">
        <v>45137</v>
      </c>
      <c r="J8923" s="1">
        <v>46023</v>
      </c>
      <c r="K8923" t="s">
        <v>39304</v>
      </c>
      <c r="L8923" t="s">
        <v>39305</v>
      </c>
      <c r="M8923" t="s">
        <v>27</v>
      </c>
      <c r="N8923">
        <v>2</v>
      </c>
      <c r="O8923">
        <f>Table1[[#This Row],[Price]]-0.1*Table1[[#This Row],[Price]]</f>
        <v>334.84500000000003</v>
      </c>
      <c r="P8923" s="9">
        <f>(Table1[[#This Row],[Expiration Date]]-Table1[[#This Row],[Manufacturing Date]])/365</f>
        <v>2.4273972602739726</v>
      </c>
      <c r="Q8923" t="str">
        <f>IF(Table1[[#This Row],[Expiration Date]]-J8931&gt;12/31/2024,"not expired","expired")</f>
        <v>not expired</v>
      </c>
      <c r="R8923">
        <f>Table1[[#This Row],[Discounted Price]]*0.95</f>
        <v>318.10275000000001</v>
      </c>
      <c r="S8923">
        <f>Table1[[#This Row],[Discounted Price]]*0.9</f>
        <v>301.36050000000006</v>
      </c>
      <c r="T8923">
        <f>Table1[[#This Row],[Discounted Price]]*0.8</f>
        <v>267.87600000000003</v>
      </c>
      <c r="U8923">
        <f>Table1[[#This Row],[Price]]*0.52</f>
        <v>193.46600000000001</v>
      </c>
      <c r="V8923">
        <f>(Table1[[#This Row],[Price]]-Table1[[#This Row],[Scrap value]])/2</f>
        <v>89.292000000000002</v>
      </c>
    </row>
    <row r="8924" spans="1:22" x14ac:dyDescent="0.25">
      <c r="A8924" t="s">
        <v>39306</v>
      </c>
      <c r="B8924" t="s">
        <v>15</v>
      </c>
      <c r="C8924" t="s">
        <v>47</v>
      </c>
      <c r="D8924" t="s">
        <v>39307</v>
      </c>
      <c r="E8924">
        <v>405.6</v>
      </c>
      <c r="F8924">
        <v>9</v>
      </c>
      <c r="G8924" t="s">
        <v>43730</v>
      </c>
      <c r="H8924" t="s">
        <v>4807</v>
      </c>
      <c r="I8924" s="1">
        <v>45000</v>
      </c>
      <c r="J8924" s="1">
        <v>46023</v>
      </c>
      <c r="K8924" t="s">
        <v>39308</v>
      </c>
      <c r="L8924" t="s">
        <v>39309</v>
      </c>
      <c r="M8924" t="s">
        <v>27</v>
      </c>
      <c r="N8924">
        <v>4</v>
      </c>
      <c r="O8924">
        <f>Table1[[#This Row],[Price]]-0.1*Table1[[#This Row],[Price]]</f>
        <v>365.04</v>
      </c>
      <c r="P8924" s="9">
        <f>(Table1[[#This Row],[Expiration Date]]-Table1[[#This Row],[Manufacturing Date]])/365</f>
        <v>2.8027397260273972</v>
      </c>
      <c r="Q8924" t="str">
        <f>IF(Table1[[#This Row],[Expiration Date]]-J8932&gt;12/31/2024,"not expired","expired")</f>
        <v>not expired</v>
      </c>
      <c r="R8924">
        <f>Table1[[#This Row],[Discounted Price]]*0.95</f>
        <v>346.78800000000001</v>
      </c>
      <c r="S8924">
        <f>Table1[[#This Row],[Discounted Price]]*0.9</f>
        <v>328.536</v>
      </c>
      <c r="T8924">
        <f>Table1[[#This Row],[Discounted Price]]*0.8</f>
        <v>292.03200000000004</v>
      </c>
      <c r="U8924">
        <f>Table1[[#This Row],[Price]]*0.52</f>
        <v>210.91200000000001</v>
      </c>
      <c r="V8924">
        <f>(Table1[[#This Row],[Price]]-Table1[[#This Row],[Scrap value]])/2</f>
        <v>97.344000000000008</v>
      </c>
    </row>
    <row r="8925" spans="1:22" x14ac:dyDescent="0.25">
      <c r="A8925" t="s">
        <v>39310</v>
      </c>
      <c r="B8925" t="s">
        <v>22</v>
      </c>
      <c r="C8925" t="s">
        <v>47</v>
      </c>
      <c r="D8925" t="s">
        <v>39311</v>
      </c>
      <c r="E8925">
        <v>48.76</v>
      </c>
      <c r="F8925">
        <v>57</v>
      </c>
      <c r="G8925" t="s">
        <v>43730</v>
      </c>
      <c r="H8925" t="s">
        <v>32985</v>
      </c>
      <c r="I8925" s="1">
        <v>44927</v>
      </c>
      <c r="J8925" s="1">
        <v>45292</v>
      </c>
      <c r="K8925" t="s">
        <v>39312</v>
      </c>
      <c r="L8925" t="s">
        <v>39313</v>
      </c>
      <c r="M8925" t="s">
        <v>20</v>
      </c>
      <c r="N8925">
        <v>1</v>
      </c>
      <c r="O8925">
        <f>Table1[[#This Row],[Price]]-0.1*Table1[[#This Row],[Price]]</f>
        <v>43.884</v>
      </c>
      <c r="P8925" s="9">
        <f>(Table1[[#This Row],[Expiration Date]]-Table1[[#This Row],[Manufacturing Date]])/365</f>
        <v>1</v>
      </c>
      <c r="Q8925" t="str">
        <f>IF(Table1[[#This Row],[Expiration Date]]-J8933&gt;12/31/2024,"not expired","expired")</f>
        <v>expired</v>
      </c>
      <c r="R8925">
        <f>Table1[[#This Row],[Discounted Price]]*0.95</f>
        <v>41.689799999999998</v>
      </c>
      <c r="S8925">
        <f>Table1[[#This Row],[Discounted Price]]*0.9</f>
        <v>39.495600000000003</v>
      </c>
      <c r="T8925">
        <f>Table1[[#This Row],[Discounted Price]]*0.8</f>
        <v>35.107199999999999</v>
      </c>
      <c r="U8925">
        <f>Table1[[#This Row],[Price]]*0.52</f>
        <v>25.3552</v>
      </c>
      <c r="V8925">
        <f>(Table1[[#This Row],[Price]]-Table1[[#This Row],[Scrap value]])/2</f>
        <v>11.702399999999999</v>
      </c>
    </row>
    <row r="8926" spans="1:22" x14ac:dyDescent="0.25">
      <c r="A8926" t="s">
        <v>39314</v>
      </c>
      <c r="B8926" t="s">
        <v>22</v>
      </c>
      <c r="C8926" t="s">
        <v>47</v>
      </c>
      <c r="D8926" t="s">
        <v>39315</v>
      </c>
      <c r="E8926">
        <v>31.19</v>
      </c>
      <c r="F8926">
        <v>71</v>
      </c>
      <c r="G8926" t="s">
        <v>43729</v>
      </c>
      <c r="H8926" t="s">
        <v>3451</v>
      </c>
      <c r="I8926" s="1">
        <v>44927</v>
      </c>
      <c r="J8926" s="1">
        <v>45658</v>
      </c>
      <c r="K8926" t="s">
        <v>39316</v>
      </c>
      <c r="L8926" t="s">
        <v>39317</v>
      </c>
      <c r="M8926" t="s">
        <v>27</v>
      </c>
      <c r="N8926">
        <v>2</v>
      </c>
      <c r="O8926">
        <f>Table1[[#This Row],[Price]]-0.1*Table1[[#This Row],[Price]]</f>
        <v>28.071000000000002</v>
      </c>
      <c r="P8926" s="9">
        <f>(Table1[[#This Row],[Expiration Date]]-Table1[[#This Row],[Manufacturing Date]])/365</f>
        <v>2.0027397260273974</v>
      </c>
      <c r="Q8926" t="str">
        <f>IF(Table1[[#This Row],[Expiration Date]]-J8934&gt;12/31/2024,"not expired","expired")</f>
        <v>expired</v>
      </c>
      <c r="R8926">
        <f>Table1[[#This Row],[Discounted Price]]*0.95</f>
        <v>26.667449999999999</v>
      </c>
      <c r="S8926">
        <f>Table1[[#This Row],[Discounted Price]]*0.9</f>
        <v>25.263900000000003</v>
      </c>
      <c r="T8926">
        <f>Table1[[#This Row],[Discounted Price]]*0.8</f>
        <v>22.456800000000001</v>
      </c>
      <c r="U8926">
        <f>Table1[[#This Row],[Price]]*0.52</f>
        <v>16.218800000000002</v>
      </c>
      <c r="V8926">
        <f>(Table1[[#This Row],[Price]]-Table1[[#This Row],[Scrap value]])/2</f>
        <v>7.4855999999999998</v>
      </c>
    </row>
    <row r="8927" spans="1:22" x14ac:dyDescent="0.25">
      <c r="A8927" t="s">
        <v>39318</v>
      </c>
      <c r="B8927" t="s">
        <v>15</v>
      </c>
      <c r="C8927" t="s">
        <v>47</v>
      </c>
      <c r="D8927" t="s">
        <v>39319</v>
      </c>
      <c r="E8927">
        <v>389.98</v>
      </c>
      <c r="F8927">
        <v>66</v>
      </c>
      <c r="G8927" t="s">
        <v>43730</v>
      </c>
      <c r="H8927" t="s">
        <v>7695</v>
      </c>
      <c r="I8927" s="1">
        <v>45000</v>
      </c>
      <c r="J8927" s="1">
        <v>45658</v>
      </c>
      <c r="K8927" t="s">
        <v>39320</v>
      </c>
      <c r="L8927" t="s">
        <v>39321</v>
      </c>
      <c r="M8927" t="s">
        <v>45</v>
      </c>
      <c r="N8927">
        <v>2</v>
      </c>
      <c r="O8927">
        <f>Table1[[#This Row],[Price]]-0.1*Table1[[#This Row],[Price]]</f>
        <v>350.98200000000003</v>
      </c>
      <c r="P8927" s="9">
        <f>(Table1[[#This Row],[Expiration Date]]-Table1[[#This Row],[Manufacturing Date]])/365</f>
        <v>1.8027397260273972</v>
      </c>
      <c r="Q8927" t="str">
        <f>IF(Table1[[#This Row],[Expiration Date]]-J8935&gt;12/31/2024,"not expired","expired")</f>
        <v>expired</v>
      </c>
      <c r="R8927">
        <f>Table1[[#This Row],[Discounted Price]]*0.95</f>
        <v>333.43290000000002</v>
      </c>
      <c r="S8927">
        <f>Table1[[#This Row],[Discounted Price]]*0.9</f>
        <v>315.88380000000001</v>
      </c>
      <c r="T8927">
        <f>Table1[[#This Row],[Discounted Price]]*0.8</f>
        <v>280.78560000000004</v>
      </c>
      <c r="U8927">
        <f>Table1[[#This Row],[Price]]*0.52</f>
        <v>202.78960000000001</v>
      </c>
      <c r="V8927">
        <f>(Table1[[#This Row],[Price]]-Table1[[#This Row],[Scrap value]])/2</f>
        <v>93.595200000000006</v>
      </c>
    </row>
    <row r="8928" spans="1:22" x14ac:dyDescent="0.25">
      <c r="A8928" t="s">
        <v>39322</v>
      </c>
      <c r="B8928" t="s">
        <v>29</v>
      </c>
      <c r="C8928" t="s">
        <v>47</v>
      </c>
      <c r="D8928" t="s">
        <v>39323</v>
      </c>
      <c r="E8928">
        <v>58.65</v>
      </c>
      <c r="F8928">
        <v>32</v>
      </c>
      <c r="G8928" t="s">
        <v>43730</v>
      </c>
      <c r="H8928" t="s">
        <v>4992</v>
      </c>
      <c r="I8928" s="1">
        <v>45137</v>
      </c>
      <c r="J8928" s="1">
        <v>45292</v>
      </c>
      <c r="K8928" t="s">
        <v>39324</v>
      </c>
      <c r="L8928" t="s">
        <v>39325</v>
      </c>
      <c r="M8928" t="s">
        <v>27</v>
      </c>
      <c r="N8928">
        <v>5</v>
      </c>
      <c r="O8928">
        <f>Table1[[#This Row],[Price]]-0.1*Table1[[#This Row],[Price]]</f>
        <v>52.784999999999997</v>
      </c>
      <c r="P8928" s="9">
        <f>(Table1[[#This Row],[Expiration Date]]-Table1[[#This Row],[Manufacturing Date]])/365</f>
        <v>0.42465753424657532</v>
      </c>
      <c r="Q8928" t="str">
        <f>IF(Table1[[#This Row],[Expiration Date]]-J8936&gt;12/31/2024,"not expired","expired")</f>
        <v>expired</v>
      </c>
      <c r="R8928">
        <f>Table1[[#This Row],[Discounted Price]]*0.95</f>
        <v>50.145749999999992</v>
      </c>
      <c r="S8928">
        <f>Table1[[#This Row],[Discounted Price]]*0.9</f>
        <v>47.506499999999996</v>
      </c>
      <c r="T8928">
        <f>Table1[[#This Row],[Discounted Price]]*0.8</f>
        <v>42.228000000000002</v>
      </c>
      <c r="U8928">
        <f>Table1[[#This Row],[Price]]*0.52</f>
        <v>30.498000000000001</v>
      </c>
      <c r="V8928">
        <f>(Table1[[#This Row],[Price]]-Table1[[#This Row],[Scrap value]])/2</f>
        <v>14.075999999999999</v>
      </c>
    </row>
    <row r="8929" spans="1:22" x14ac:dyDescent="0.25">
      <c r="A8929" t="s">
        <v>39326</v>
      </c>
      <c r="B8929" t="s">
        <v>15</v>
      </c>
      <c r="C8929" t="s">
        <v>47</v>
      </c>
      <c r="D8929" t="s">
        <v>39327</v>
      </c>
      <c r="E8929">
        <v>315.26</v>
      </c>
      <c r="F8929">
        <v>82</v>
      </c>
      <c r="G8929" t="s">
        <v>43729</v>
      </c>
      <c r="H8929" t="s">
        <v>39328</v>
      </c>
      <c r="I8929" s="1">
        <v>45000</v>
      </c>
      <c r="J8929" s="1">
        <v>45658</v>
      </c>
      <c r="K8929" t="s">
        <v>39329</v>
      </c>
      <c r="L8929" t="s">
        <v>39330</v>
      </c>
      <c r="M8929" t="s">
        <v>27</v>
      </c>
      <c r="N8929">
        <v>4</v>
      </c>
      <c r="O8929">
        <f>Table1[[#This Row],[Price]]-0.1*Table1[[#This Row],[Price]]</f>
        <v>283.73399999999998</v>
      </c>
      <c r="P8929" s="9">
        <f>(Table1[[#This Row],[Expiration Date]]-Table1[[#This Row],[Manufacturing Date]])/365</f>
        <v>1.8027397260273972</v>
      </c>
      <c r="Q8929" t="str">
        <f>IF(Table1[[#This Row],[Expiration Date]]-J8937&gt;12/31/2024,"not expired","expired")</f>
        <v>expired</v>
      </c>
      <c r="R8929">
        <f>Table1[[#This Row],[Discounted Price]]*0.95</f>
        <v>269.54729999999995</v>
      </c>
      <c r="S8929">
        <f>Table1[[#This Row],[Discounted Price]]*0.9</f>
        <v>255.36059999999998</v>
      </c>
      <c r="T8929">
        <f>Table1[[#This Row],[Discounted Price]]*0.8</f>
        <v>226.9872</v>
      </c>
      <c r="U8929">
        <f>Table1[[#This Row],[Price]]*0.52</f>
        <v>163.93520000000001</v>
      </c>
      <c r="V8929">
        <f>(Table1[[#This Row],[Price]]-Table1[[#This Row],[Scrap value]])/2</f>
        <v>75.662399999999991</v>
      </c>
    </row>
    <row r="8930" spans="1:22" x14ac:dyDescent="0.25">
      <c r="A8930" t="s">
        <v>39331</v>
      </c>
      <c r="B8930" t="s">
        <v>22</v>
      </c>
      <c r="C8930" t="s">
        <v>47</v>
      </c>
      <c r="D8930" t="s">
        <v>39332</v>
      </c>
      <c r="E8930">
        <v>435.4</v>
      </c>
      <c r="F8930">
        <v>100</v>
      </c>
      <c r="G8930" t="s">
        <v>43729</v>
      </c>
      <c r="H8930" t="s">
        <v>8075</v>
      </c>
      <c r="I8930" s="1">
        <v>45137</v>
      </c>
      <c r="J8930" s="1">
        <v>46023</v>
      </c>
      <c r="K8930" t="s">
        <v>39333</v>
      </c>
      <c r="L8930" t="s">
        <v>39334</v>
      </c>
      <c r="M8930" t="s">
        <v>20</v>
      </c>
      <c r="N8930">
        <v>4</v>
      </c>
      <c r="O8930">
        <f>Table1[[#This Row],[Price]]-0.1*Table1[[#This Row],[Price]]</f>
        <v>391.85999999999996</v>
      </c>
      <c r="P8930" s="9">
        <f>(Table1[[#This Row],[Expiration Date]]-Table1[[#This Row],[Manufacturing Date]])/365</f>
        <v>2.4273972602739726</v>
      </c>
      <c r="Q8930" t="str">
        <f>IF(Table1[[#This Row],[Expiration Date]]-J8938&gt;12/31/2024,"not expired","expired")</f>
        <v>not expired</v>
      </c>
      <c r="R8930">
        <f>Table1[[#This Row],[Discounted Price]]*0.95</f>
        <v>372.26699999999994</v>
      </c>
      <c r="S8930">
        <f>Table1[[#This Row],[Discounted Price]]*0.9</f>
        <v>352.67399999999998</v>
      </c>
      <c r="T8930">
        <f>Table1[[#This Row],[Discounted Price]]*0.8</f>
        <v>313.488</v>
      </c>
      <c r="U8930">
        <f>Table1[[#This Row],[Price]]*0.52</f>
        <v>226.40799999999999</v>
      </c>
      <c r="V8930">
        <f>(Table1[[#This Row],[Price]]-Table1[[#This Row],[Scrap value]])/2</f>
        <v>104.496</v>
      </c>
    </row>
    <row r="8931" spans="1:22" x14ac:dyDescent="0.25">
      <c r="A8931" t="s">
        <v>39335</v>
      </c>
      <c r="B8931" t="s">
        <v>15</v>
      </c>
      <c r="C8931" t="s">
        <v>47</v>
      </c>
      <c r="D8931" t="s">
        <v>39336</v>
      </c>
      <c r="E8931">
        <v>440.59</v>
      </c>
      <c r="F8931">
        <v>32</v>
      </c>
      <c r="G8931" t="s">
        <v>43728</v>
      </c>
      <c r="H8931" t="s">
        <v>5144</v>
      </c>
      <c r="I8931" s="1">
        <v>45137</v>
      </c>
      <c r="J8931" s="1">
        <v>45292</v>
      </c>
      <c r="K8931" t="s">
        <v>39337</v>
      </c>
      <c r="L8931" t="s">
        <v>39338</v>
      </c>
      <c r="M8931" t="s">
        <v>45</v>
      </c>
      <c r="N8931">
        <v>2</v>
      </c>
      <c r="O8931">
        <f>Table1[[#This Row],[Price]]-0.1*Table1[[#This Row],[Price]]</f>
        <v>396.53099999999995</v>
      </c>
      <c r="P8931" s="9">
        <f>(Table1[[#This Row],[Expiration Date]]-Table1[[#This Row],[Manufacturing Date]])/365</f>
        <v>0.42465753424657532</v>
      </c>
      <c r="Q8931" t="str">
        <f>IF(Table1[[#This Row],[Expiration Date]]-J8939&gt;12/31/2024,"not expired","expired")</f>
        <v>expired</v>
      </c>
      <c r="R8931">
        <f>Table1[[#This Row],[Discounted Price]]*0.95</f>
        <v>376.70444999999995</v>
      </c>
      <c r="S8931">
        <f>Table1[[#This Row],[Discounted Price]]*0.9</f>
        <v>356.87789999999995</v>
      </c>
      <c r="T8931">
        <f>Table1[[#This Row],[Discounted Price]]*0.8</f>
        <v>317.22479999999996</v>
      </c>
      <c r="U8931">
        <f>Table1[[#This Row],[Price]]*0.52</f>
        <v>229.10679999999999</v>
      </c>
      <c r="V8931">
        <f>(Table1[[#This Row],[Price]]-Table1[[#This Row],[Scrap value]])/2</f>
        <v>105.74159999999999</v>
      </c>
    </row>
    <row r="8932" spans="1:22" x14ac:dyDescent="0.25">
      <c r="A8932" t="s">
        <v>39339</v>
      </c>
      <c r="B8932" t="s">
        <v>15</v>
      </c>
      <c r="C8932" t="s">
        <v>47</v>
      </c>
      <c r="D8932" t="s">
        <v>39340</v>
      </c>
      <c r="E8932">
        <v>24.61</v>
      </c>
      <c r="F8932">
        <v>69</v>
      </c>
      <c r="G8932" t="s">
        <v>43728</v>
      </c>
      <c r="H8932" t="s">
        <v>37457</v>
      </c>
      <c r="I8932" s="1">
        <v>45000</v>
      </c>
      <c r="J8932" s="1">
        <v>45292</v>
      </c>
      <c r="K8932" t="s">
        <v>39341</v>
      </c>
      <c r="L8932" t="s">
        <v>39342</v>
      </c>
      <c r="M8932" t="s">
        <v>20</v>
      </c>
      <c r="N8932">
        <v>5</v>
      </c>
      <c r="O8932">
        <f>Table1[[#This Row],[Price]]-0.1*Table1[[#This Row],[Price]]</f>
        <v>22.149000000000001</v>
      </c>
      <c r="P8932" s="9">
        <f>(Table1[[#This Row],[Expiration Date]]-Table1[[#This Row],[Manufacturing Date]])/365</f>
        <v>0.8</v>
      </c>
      <c r="Q8932" t="str">
        <f>IF(Table1[[#This Row],[Expiration Date]]-J8940&gt;12/31/2024,"not expired","expired")</f>
        <v>expired</v>
      </c>
      <c r="R8932">
        <f>Table1[[#This Row],[Discounted Price]]*0.95</f>
        <v>21.041550000000001</v>
      </c>
      <c r="S8932">
        <f>Table1[[#This Row],[Discounted Price]]*0.9</f>
        <v>19.934100000000001</v>
      </c>
      <c r="T8932">
        <f>Table1[[#This Row],[Discounted Price]]*0.8</f>
        <v>17.719200000000001</v>
      </c>
      <c r="U8932">
        <f>Table1[[#This Row],[Price]]*0.52</f>
        <v>12.7972</v>
      </c>
      <c r="V8932">
        <f>(Table1[[#This Row],[Price]]-Table1[[#This Row],[Scrap value]])/2</f>
        <v>5.9063999999999997</v>
      </c>
    </row>
    <row r="8933" spans="1:22" x14ac:dyDescent="0.25">
      <c r="A8933" t="s">
        <v>39343</v>
      </c>
      <c r="B8933" t="s">
        <v>22</v>
      </c>
      <c r="C8933" t="s">
        <v>47</v>
      </c>
      <c r="D8933" t="s">
        <v>39344</v>
      </c>
      <c r="E8933">
        <v>471.95</v>
      </c>
      <c r="F8933">
        <v>18</v>
      </c>
      <c r="G8933" t="s">
        <v>43730</v>
      </c>
      <c r="H8933" t="s">
        <v>39345</v>
      </c>
      <c r="I8933" s="1">
        <v>45137</v>
      </c>
      <c r="J8933" s="1">
        <v>45658</v>
      </c>
      <c r="K8933" t="s">
        <v>39346</v>
      </c>
      <c r="L8933" t="s">
        <v>39347</v>
      </c>
      <c r="M8933" t="s">
        <v>27</v>
      </c>
      <c r="N8933">
        <v>4</v>
      </c>
      <c r="O8933">
        <f>Table1[[#This Row],[Price]]-0.1*Table1[[#This Row],[Price]]</f>
        <v>424.755</v>
      </c>
      <c r="P8933" s="9">
        <f>(Table1[[#This Row],[Expiration Date]]-Table1[[#This Row],[Manufacturing Date]])/365</f>
        <v>1.4273972602739726</v>
      </c>
      <c r="Q8933" t="str">
        <f>IF(Table1[[#This Row],[Expiration Date]]-J8941&gt;12/31/2024,"not expired","expired")</f>
        <v>expired</v>
      </c>
      <c r="R8933">
        <f>Table1[[#This Row],[Discounted Price]]*0.95</f>
        <v>403.51724999999999</v>
      </c>
      <c r="S8933">
        <f>Table1[[#This Row],[Discounted Price]]*0.9</f>
        <v>382.27949999999998</v>
      </c>
      <c r="T8933">
        <f>Table1[[#This Row],[Discounted Price]]*0.8</f>
        <v>339.80400000000003</v>
      </c>
      <c r="U8933">
        <f>Table1[[#This Row],[Price]]*0.52</f>
        <v>245.41400000000002</v>
      </c>
      <c r="V8933">
        <f>(Table1[[#This Row],[Price]]-Table1[[#This Row],[Scrap value]])/2</f>
        <v>113.26799999999999</v>
      </c>
    </row>
    <row r="8934" spans="1:22" x14ac:dyDescent="0.25">
      <c r="A8934" t="s">
        <v>39348</v>
      </c>
      <c r="B8934" t="s">
        <v>35</v>
      </c>
      <c r="C8934" t="s">
        <v>47</v>
      </c>
      <c r="D8934" t="s">
        <v>39349</v>
      </c>
      <c r="E8934">
        <v>167.86</v>
      </c>
      <c r="F8934">
        <v>100</v>
      </c>
      <c r="G8934" t="s">
        <v>43730</v>
      </c>
      <c r="H8934" t="s">
        <v>33299</v>
      </c>
      <c r="I8934" s="1">
        <v>44927</v>
      </c>
      <c r="J8934" s="1">
        <v>45658</v>
      </c>
      <c r="K8934" t="s">
        <v>39350</v>
      </c>
      <c r="L8934" t="s">
        <v>39351</v>
      </c>
      <c r="M8934" t="s">
        <v>45</v>
      </c>
      <c r="N8934">
        <v>3</v>
      </c>
      <c r="O8934">
        <f>Table1[[#This Row],[Price]]-0.1*Table1[[#This Row],[Price]]</f>
        <v>151.07400000000001</v>
      </c>
      <c r="P8934" s="9">
        <f>(Table1[[#This Row],[Expiration Date]]-Table1[[#This Row],[Manufacturing Date]])/365</f>
        <v>2.0027397260273974</v>
      </c>
      <c r="Q8934" t="str">
        <f>IF(Table1[[#This Row],[Expiration Date]]-J8942&gt;12/31/2024,"not expired","expired")</f>
        <v>not expired</v>
      </c>
      <c r="R8934">
        <f>Table1[[#This Row],[Discounted Price]]*0.95</f>
        <v>143.52029999999999</v>
      </c>
      <c r="S8934">
        <f>Table1[[#This Row],[Discounted Price]]*0.9</f>
        <v>135.96660000000003</v>
      </c>
      <c r="T8934">
        <f>Table1[[#This Row],[Discounted Price]]*0.8</f>
        <v>120.85920000000002</v>
      </c>
      <c r="U8934">
        <f>Table1[[#This Row],[Price]]*0.52</f>
        <v>87.287200000000013</v>
      </c>
      <c r="V8934">
        <f>(Table1[[#This Row],[Price]]-Table1[[#This Row],[Scrap value]])/2</f>
        <v>40.2864</v>
      </c>
    </row>
    <row r="8935" spans="1:22" x14ac:dyDescent="0.25">
      <c r="A8935" t="s">
        <v>39352</v>
      </c>
      <c r="B8935" t="s">
        <v>15</v>
      </c>
      <c r="C8935" t="s">
        <v>47</v>
      </c>
      <c r="D8935" t="s">
        <v>39353</v>
      </c>
      <c r="E8935">
        <v>152.93</v>
      </c>
      <c r="F8935">
        <v>71</v>
      </c>
      <c r="G8935" t="s">
        <v>43730</v>
      </c>
      <c r="H8935" t="s">
        <v>16580</v>
      </c>
      <c r="I8935" s="1">
        <v>45137</v>
      </c>
      <c r="J8935" s="1">
        <v>45658</v>
      </c>
      <c r="K8935" t="s">
        <v>39354</v>
      </c>
      <c r="L8935" t="s">
        <v>39355</v>
      </c>
      <c r="M8935" t="s">
        <v>45</v>
      </c>
      <c r="N8935">
        <v>1</v>
      </c>
      <c r="O8935">
        <f>Table1[[#This Row],[Price]]-0.1*Table1[[#This Row],[Price]]</f>
        <v>137.637</v>
      </c>
      <c r="P8935" s="9">
        <f>(Table1[[#This Row],[Expiration Date]]-Table1[[#This Row],[Manufacturing Date]])/365</f>
        <v>1.4273972602739726</v>
      </c>
      <c r="Q8935" t="str">
        <f>IF(Table1[[#This Row],[Expiration Date]]-J8943&gt;12/31/2024,"not expired","expired")</f>
        <v>expired</v>
      </c>
      <c r="R8935">
        <f>Table1[[#This Row],[Discounted Price]]*0.95</f>
        <v>130.75514999999999</v>
      </c>
      <c r="S8935">
        <f>Table1[[#This Row],[Discounted Price]]*0.9</f>
        <v>123.8733</v>
      </c>
      <c r="T8935">
        <f>Table1[[#This Row],[Discounted Price]]*0.8</f>
        <v>110.1096</v>
      </c>
      <c r="U8935">
        <f>Table1[[#This Row],[Price]]*0.52</f>
        <v>79.523600000000002</v>
      </c>
      <c r="V8935">
        <f>(Table1[[#This Row],[Price]]-Table1[[#This Row],[Scrap value]])/2</f>
        <v>36.703200000000002</v>
      </c>
    </row>
    <row r="8936" spans="1:22" x14ac:dyDescent="0.25">
      <c r="A8936" t="s">
        <v>39356</v>
      </c>
      <c r="B8936" t="s">
        <v>15</v>
      </c>
      <c r="C8936" t="s">
        <v>47</v>
      </c>
      <c r="D8936" t="s">
        <v>39357</v>
      </c>
      <c r="E8936">
        <v>201</v>
      </c>
      <c r="F8936">
        <v>56</v>
      </c>
      <c r="G8936" t="s">
        <v>43728</v>
      </c>
      <c r="H8936" t="s">
        <v>6291</v>
      </c>
      <c r="I8936" s="1">
        <v>44927</v>
      </c>
      <c r="J8936" s="1">
        <v>45658</v>
      </c>
      <c r="K8936" t="s">
        <v>39358</v>
      </c>
      <c r="L8936" t="s">
        <v>39359</v>
      </c>
      <c r="M8936" t="s">
        <v>20</v>
      </c>
      <c r="N8936">
        <v>1</v>
      </c>
      <c r="O8936">
        <f>Table1[[#This Row],[Price]]-0.1*Table1[[#This Row],[Price]]</f>
        <v>180.9</v>
      </c>
      <c r="P8936" s="9">
        <f>(Table1[[#This Row],[Expiration Date]]-Table1[[#This Row],[Manufacturing Date]])/365</f>
        <v>2.0027397260273974</v>
      </c>
      <c r="Q8936" t="str">
        <f>IF(Table1[[#This Row],[Expiration Date]]-J8944&gt;12/31/2024,"not expired","expired")</f>
        <v>not expired</v>
      </c>
      <c r="R8936">
        <f>Table1[[#This Row],[Discounted Price]]*0.95</f>
        <v>171.85499999999999</v>
      </c>
      <c r="S8936">
        <f>Table1[[#This Row],[Discounted Price]]*0.9</f>
        <v>162.81</v>
      </c>
      <c r="T8936">
        <f>Table1[[#This Row],[Discounted Price]]*0.8</f>
        <v>144.72</v>
      </c>
      <c r="U8936">
        <f>Table1[[#This Row],[Price]]*0.52</f>
        <v>104.52000000000001</v>
      </c>
      <c r="V8936">
        <f>(Table1[[#This Row],[Price]]-Table1[[#This Row],[Scrap value]])/2</f>
        <v>48.239999999999995</v>
      </c>
    </row>
    <row r="8937" spans="1:22" x14ac:dyDescent="0.25">
      <c r="A8937" t="s">
        <v>39360</v>
      </c>
      <c r="B8937" t="s">
        <v>22</v>
      </c>
      <c r="C8937" t="s">
        <v>47</v>
      </c>
      <c r="D8937" t="s">
        <v>39361</v>
      </c>
      <c r="E8937">
        <v>455.89</v>
      </c>
      <c r="F8937">
        <v>13</v>
      </c>
      <c r="G8937" t="s">
        <v>43729</v>
      </c>
      <c r="H8937" t="s">
        <v>25774</v>
      </c>
      <c r="I8937" s="1">
        <v>44927</v>
      </c>
      <c r="J8937" s="1">
        <v>45658</v>
      </c>
      <c r="K8937" t="s">
        <v>39362</v>
      </c>
      <c r="L8937" t="s">
        <v>39363</v>
      </c>
      <c r="M8937" t="s">
        <v>45</v>
      </c>
      <c r="N8937">
        <v>5</v>
      </c>
      <c r="O8937">
        <f>Table1[[#This Row],[Price]]-0.1*Table1[[#This Row],[Price]]</f>
        <v>410.30099999999999</v>
      </c>
      <c r="P8937" s="9">
        <f>(Table1[[#This Row],[Expiration Date]]-Table1[[#This Row],[Manufacturing Date]])/365</f>
        <v>2.0027397260273974</v>
      </c>
      <c r="Q8937" t="str">
        <f>IF(Table1[[#This Row],[Expiration Date]]-J8945&gt;12/31/2024,"not expired","expired")</f>
        <v>not expired</v>
      </c>
      <c r="R8937">
        <f>Table1[[#This Row],[Discounted Price]]*0.95</f>
        <v>389.78594999999996</v>
      </c>
      <c r="S8937">
        <f>Table1[[#This Row],[Discounted Price]]*0.9</f>
        <v>369.27089999999998</v>
      </c>
      <c r="T8937">
        <f>Table1[[#This Row],[Discounted Price]]*0.8</f>
        <v>328.24080000000004</v>
      </c>
      <c r="U8937">
        <f>Table1[[#This Row],[Price]]*0.52</f>
        <v>237.06280000000001</v>
      </c>
      <c r="V8937">
        <f>(Table1[[#This Row],[Price]]-Table1[[#This Row],[Scrap value]])/2</f>
        <v>109.41359999999999</v>
      </c>
    </row>
    <row r="8938" spans="1:22" x14ac:dyDescent="0.25">
      <c r="A8938" t="s">
        <v>39364</v>
      </c>
      <c r="B8938" t="s">
        <v>22</v>
      </c>
      <c r="C8938" t="s">
        <v>47</v>
      </c>
      <c r="D8938" t="s">
        <v>39365</v>
      </c>
      <c r="E8938">
        <v>430.86</v>
      </c>
      <c r="F8938">
        <v>71</v>
      </c>
      <c r="G8938" t="s">
        <v>43729</v>
      </c>
      <c r="H8938" t="s">
        <v>31254</v>
      </c>
      <c r="I8938" s="1">
        <v>45137</v>
      </c>
      <c r="J8938" s="1">
        <v>45658</v>
      </c>
      <c r="K8938" t="s">
        <v>39366</v>
      </c>
      <c r="L8938" t="s">
        <v>39367</v>
      </c>
      <c r="M8938" t="s">
        <v>45</v>
      </c>
      <c r="N8938">
        <v>2</v>
      </c>
      <c r="O8938">
        <f>Table1[[#This Row],[Price]]-0.1*Table1[[#This Row],[Price]]</f>
        <v>387.774</v>
      </c>
      <c r="P8938" s="9">
        <f>(Table1[[#This Row],[Expiration Date]]-Table1[[#This Row],[Manufacturing Date]])/365</f>
        <v>1.4273972602739726</v>
      </c>
      <c r="Q8938" t="str">
        <f>IF(Table1[[#This Row],[Expiration Date]]-J8946&gt;12/31/2024,"not expired","expired")</f>
        <v>expired</v>
      </c>
      <c r="R8938">
        <f>Table1[[#This Row],[Discounted Price]]*0.95</f>
        <v>368.38529999999997</v>
      </c>
      <c r="S8938">
        <f>Table1[[#This Row],[Discounted Price]]*0.9</f>
        <v>348.9966</v>
      </c>
      <c r="T8938">
        <f>Table1[[#This Row],[Discounted Price]]*0.8</f>
        <v>310.2192</v>
      </c>
      <c r="U8938">
        <f>Table1[[#This Row],[Price]]*0.52</f>
        <v>224.0472</v>
      </c>
      <c r="V8938">
        <f>(Table1[[#This Row],[Price]]-Table1[[#This Row],[Scrap value]])/2</f>
        <v>103.4064</v>
      </c>
    </row>
    <row r="8939" spans="1:22" x14ac:dyDescent="0.25">
      <c r="A8939" t="s">
        <v>39368</v>
      </c>
      <c r="B8939" t="s">
        <v>29</v>
      </c>
      <c r="C8939" t="s">
        <v>47</v>
      </c>
      <c r="D8939" t="s">
        <v>39369</v>
      </c>
      <c r="E8939">
        <v>224.79</v>
      </c>
      <c r="F8939">
        <v>36</v>
      </c>
      <c r="G8939" t="s">
        <v>43729</v>
      </c>
      <c r="H8939" t="s">
        <v>5576</v>
      </c>
      <c r="I8939" s="1">
        <v>45000</v>
      </c>
      <c r="J8939" s="1">
        <v>45658</v>
      </c>
      <c r="K8939" t="s">
        <v>39370</v>
      </c>
      <c r="L8939" t="s">
        <v>39371</v>
      </c>
      <c r="M8939" t="s">
        <v>45</v>
      </c>
      <c r="N8939">
        <v>3</v>
      </c>
      <c r="O8939">
        <f>Table1[[#This Row],[Price]]-0.1*Table1[[#This Row],[Price]]</f>
        <v>202.31099999999998</v>
      </c>
      <c r="P8939" s="9">
        <f>(Table1[[#This Row],[Expiration Date]]-Table1[[#This Row],[Manufacturing Date]])/365</f>
        <v>1.8027397260273972</v>
      </c>
      <c r="Q8939" t="str">
        <f>IF(Table1[[#This Row],[Expiration Date]]-J8947&gt;12/31/2024,"not expired","expired")</f>
        <v>expired</v>
      </c>
      <c r="R8939">
        <f>Table1[[#This Row],[Discounted Price]]*0.95</f>
        <v>192.19544999999997</v>
      </c>
      <c r="S8939">
        <f>Table1[[#This Row],[Discounted Price]]*0.9</f>
        <v>182.07989999999998</v>
      </c>
      <c r="T8939">
        <f>Table1[[#This Row],[Discounted Price]]*0.8</f>
        <v>161.84879999999998</v>
      </c>
      <c r="U8939">
        <f>Table1[[#This Row],[Price]]*0.52</f>
        <v>116.8908</v>
      </c>
      <c r="V8939">
        <f>(Table1[[#This Row],[Price]]-Table1[[#This Row],[Scrap value]])/2</f>
        <v>53.949599999999997</v>
      </c>
    </row>
    <row r="8940" spans="1:22" x14ac:dyDescent="0.25">
      <c r="A8940" t="s">
        <v>39372</v>
      </c>
      <c r="B8940" t="s">
        <v>29</v>
      </c>
      <c r="C8940" t="s">
        <v>47</v>
      </c>
      <c r="D8940" t="s">
        <v>39373</v>
      </c>
      <c r="E8940">
        <v>332.71</v>
      </c>
      <c r="F8940">
        <v>67</v>
      </c>
      <c r="G8940" t="s">
        <v>43729</v>
      </c>
      <c r="H8940" t="s">
        <v>9226</v>
      </c>
      <c r="I8940" s="1">
        <v>45137</v>
      </c>
      <c r="J8940" s="1">
        <v>46023</v>
      </c>
      <c r="K8940" t="s">
        <v>39374</v>
      </c>
      <c r="L8940" t="s">
        <v>39375</v>
      </c>
      <c r="M8940" t="s">
        <v>27</v>
      </c>
      <c r="N8940">
        <v>2</v>
      </c>
      <c r="O8940">
        <f>Table1[[#This Row],[Price]]-0.1*Table1[[#This Row],[Price]]</f>
        <v>299.43899999999996</v>
      </c>
      <c r="P8940" s="9">
        <f>(Table1[[#This Row],[Expiration Date]]-Table1[[#This Row],[Manufacturing Date]])/365</f>
        <v>2.4273972602739726</v>
      </c>
      <c r="Q8940" t="str">
        <f>IF(Table1[[#This Row],[Expiration Date]]-J8948&gt;12/31/2024,"not expired","expired")</f>
        <v>expired</v>
      </c>
      <c r="R8940">
        <f>Table1[[#This Row],[Discounted Price]]*0.95</f>
        <v>284.46704999999997</v>
      </c>
      <c r="S8940">
        <f>Table1[[#This Row],[Discounted Price]]*0.9</f>
        <v>269.49509999999998</v>
      </c>
      <c r="T8940">
        <f>Table1[[#This Row],[Discounted Price]]*0.8</f>
        <v>239.55119999999999</v>
      </c>
      <c r="U8940">
        <f>Table1[[#This Row],[Price]]*0.52</f>
        <v>173.00919999999999</v>
      </c>
      <c r="V8940">
        <f>(Table1[[#This Row],[Price]]-Table1[[#This Row],[Scrap value]])/2</f>
        <v>79.850399999999993</v>
      </c>
    </row>
    <row r="8941" spans="1:22" x14ac:dyDescent="0.25">
      <c r="A8941" t="s">
        <v>39376</v>
      </c>
      <c r="B8941" t="s">
        <v>15</v>
      </c>
      <c r="C8941" t="s">
        <v>47</v>
      </c>
      <c r="D8941" t="s">
        <v>39377</v>
      </c>
      <c r="E8941">
        <v>432.58</v>
      </c>
      <c r="F8941">
        <v>38</v>
      </c>
      <c r="G8941" t="s">
        <v>43728</v>
      </c>
      <c r="H8941" t="s">
        <v>18689</v>
      </c>
      <c r="I8941" s="1">
        <v>44927</v>
      </c>
      <c r="J8941" s="1">
        <v>45658</v>
      </c>
      <c r="K8941" t="s">
        <v>39378</v>
      </c>
      <c r="L8941" t="s">
        <v>39379</v>
      </c>
      <c r="M8941" t="s">
        <v>27</v>
      </c>
      <c r="N8941">
        <v>5</v>
      </c>
      <c r="O8941">
        <f>Table1[[#This Row],[Price]]-0.1*Table1[[#This Row],[Price]]</f>
        <v>389.322</v>
      </c>
      <c r="P8941" s="9">
        <f>(Table1[[#This Row],[Expiration Date]]-Table1[[#This Row],[Manufacturing Date]])/365</f>
        <v>2.0027397260273974</v>
      </c>
      <c r="Q8941" t="str">
        <f>IF(Table1[[#This Row],[Expiration Date]]-J8949&gt;12/31/2024,"not expired","expired")</f>
        <v>expired</v>
      </c>
      <c r="R8941">
        <f>Table1[[#This Row],[Discounted Price]]*0.95</f>
        <v>369.85589999999996</v>
      </c>
      <c r="S8941">
        <f>Table1[[#This Row],[Discounted Price]]*0.9</f>
        <v>350.38980000000004</v>
      </c>
      <c r="T8941">
        <f>Table1[[#This Row],[Discounted Price]]*0.8</f>
        <v>311.45760000000001</v>
      </c>
      <c r="U8941">
        <f>Table1[[#This Row],[Price]]*0.52</f>
        <v>224.94159999999999</v>
      </c>
      <c r="V8941">
        <f>(Table1[[#This Row],[Price]]-Table1[[#This Row],[Scrap value]])/2</f>
        <v>103.8192</v>
      </c>
    </row>
    <row r="8942" spans="1:22" x14ac:dyDescent="0.25">
      <c r="A8942" t="s">
        <v>39380</v>
      </c>
      <c r="B8942" t="s">
        <v>35</v>
      </c>
      <c r="C8942" t="s">
        <v>47</v>
      </c>
      <c r="D8942" t="s">
        <v>39381</v>
      </c>
      <c r="E8942">
        <v>172.78</v>
      </c>
      <c r="F8942">
        <v>99</v>
      </c>
      <c r="G8942" t="s">
        <v>43730</v>
      </c>
      <c r="H8942" t="s">
        <v>36583</v>
      </c>
      <c r="I8942" s="1">
        <v>44927</v>
      </c>
      <c r="J8942" s="1">
        <v>45292</v>
      </c>
      <c r="K8942" t="s">
        <v>39382</v>
      </c>
      <c r="L8942" t="s">
        <v>39383</v>
      </c>
      <c r="M8942" t="s">
        <v>20</v>
      </c>
      <c r="N8942">
        <v>5</v>
      </c>
      <c r="O8942">
        <f>Table1[[#This Row],[Price]]-0.1*Table1[[#This Row],[Price]]</f>
        <v>155.50200000000001</v>
      </c>
      <c r="P8942" s="9">
        <f>(Table1[[#This Row],[Expiration Date]]-Table1[[#This Row],[Manufacturing Date]])/365</f>
        <v>1</v>
      </c>
      <c r="Q8942" t="str">
        <f>IF(Table1[[#This Row],[Expiration Date]]-J8950&gt;12/31/2024,"not expired","expired")</f>
        <v>expired</v>
      </c>
      <c r="R8942">
        <f>Table1[[#This Row],[Discounted Price]]*0.95</f>
        <v>147.7269</v>
      </c>
      <c r="S8942">
        <f>Table1[[#This Row],[Discounted Price]]*0.9</f>
        <v>139.95180000000002</v>
      </c>
      <c r="T8942">
        <f>Table1[[#This Row],[Discounted Price]]*0.8</f>
        <v>124.40160000000002</v>
      </c>
      <c r="U8942">
        <f>Table1[[#This Row],[Price]]*0.52</f>
        <v>89.845600000000005</v>
      </c>
      <c r="V8942">
        <f>(Table1[[#This Row],[Price]]-Table1[[#This Row],[Scrap value]])/2</f>
        <v>41.467199999999998</v>
      </c>
    </row>
    <row r="8943" spans="1:22" x14ac:dyDescent="0.25">
      <c r="A8943" t="s">
        <v>39384</v>
      </c>
      <c r="B8943" t="s">
        <v>29</v>
      </c>
      <c r="C8943" t="s">
        <v>47</v>
      </c>
      <c r="D8943" t="s">
        <v>39385</v>
      </c>
      <c r="E8943">
        <v>285.02</v>
      </c>
      <c r="F8943">
        <v>3</v>
      </c>
      <c r="G8943" t="s">
        <v>43730</v>
      </c>
      <c r="H8943" t="s">
        <v>35746</v>
      </c>
      <c r="I8943" s="1">
        <v>45137</v>
      </c>
      <c r="J8943" s="1">
        <v>46023</v>
      </c>
      <c r="K8943" t="s">
        <v>39386</v>
      </c>
      <c r="L8943" t="s">
        <v>39387</v>
      </c>
      <c r="M8943" t="s">
        <v>20</v>
      </c>
      <c r="N8943">
        <v>1</v>
      </c>
      <c r="O8943">
        <f>Table1[[#This Row],[Price]]-0.1*Table1[[#This Row],[Price]]</f>
        <v>256.51799999999997</v>
      </c>
      <c r="P8943" s="9">
        <f>(Table1[[#This Row],[Expiration Date]]-Table1[[#This Row],[Manufacturing Date]])/365</f>
        <v>2.4273972602739726</v>
      </c>
      <c r="Q8943" t="str">
        <f>IF(Table1[[#This Row],[Expiration Date]]-J8951&gt;12/31/2024,"not expired","expired")</f>
        <v>expired</v>
      </c>
      <c r="R8943">
        <f>Table1[[#This Row],[Discounted Price]]*0.95</f>
        <v>243.69209999999995</v>
      </c>
      <c r="S8943">
        <f>Table1[[#This Row],[Discounted Price]]*0.9</f>
        <v>230.86619999999999</v>
      </c>
      <c r="T8943">
        <f>Table1[[#This Row],[Discounted Price]]*0.8</f>
        <v>205.21439999999998</v>
      </c>
      <c r="U8943">
        <f>Table1[[#This Row],[Price]]*0.52</f>
        <v>148.21039999999999</v>
      </c>
      <c r="V8943">
        <f>(Table1[[#This Row],[Price]]-Table1[[#This Row],[Scrap value]])/2</f>
        <v>68.404799999999994</v>
      </c>
    </row>
    <row r="8944" spans="1:22" x14ac:dyDescent="0.25">
      <c r="A8944" t="s">
        <v>39388</v>
      </c>
      <c r="B8944" t="s">
        <v>35</v>
      </c>
      <c r="C8944" t="s">
        <v>47</v>
      </c>
      <c r="D8944" t="s">
        <v>39389</v>
      </c>
      <c r="E8944">
        <v>338.84</v>
      </c>
      <c r="F8944">
        <v>54</v>
      </c>
      <c r="G8944" t="s">
        <v>43728</v>
      </c>
      <c r="H8944" t="s">
        <v>8666</v>
      </c>
      <c r="I8944" s="1">
        <v>45137</v>
      </c>
      <c r="J8944" s="1">
        <v>45292</v>
      </c>
      <c r="K8944" t="s">
        <v>39390</v>
      </c>
      <c r="L8944" t="s">
        <v>39391</v>
      </c>
      <c r="M8944" t="s">
        <v>20</v>
      </c>
      <c r="N8944">
        <v>2</v>
      </c>
      <c r="O8944">
        <f>Table1[[#This Row],[Price]]-0.1*Table1[[#This Row],[Price]]</f>
        <v>304.95599999999996</v>
      </c>
      <c r="P8944" s="9">
        <f>(Table1[[#This Row],[Expiration Date]]-Table1[[#This Row],[Manufacturing Date]])/365</f>
        <v>0.42465753424657532</v>
      </c>
      <c r="Q8944" t="str">
        <f>IF(Table1[[#This Row],[Expiration Date]]-J8952&gt;12/31/2024,"not expired","expired")</f>
        <v>expired</v>
      </c>
      <c r="R8944">
        <f>Table1[[#This Row],[Discounted Price]]*0.95</f>
        <v>289.70819999999998</v>
      </c>
      <c r="S8944">
        <f>Table1[[#This Row],[Discounted Price]]*0.9</f>
        <v>274.46039999999999</v>
      </c>
      <c r="T8944">
        <f>Table1[[#This Row],[Discounted Price]]*0.8</f>
        <v>243.96479999999997</v>
      </c>
      <c r="U8944">
        <f>Table1[[#This Row],[Price]]*0.52</f>
        <v>176.1968</v>
      </c>
      <c r="V8944">
        <f>(Table1[[#This Row],[Price]]-Table1[[#This Row],[Scrap value]])/2</f>
        <v>81.321599999999989</v>
      </c>
    </row>
    <row r="8945" spans="1:22" x14ac:dyDescent="0.25">
      <c r="A8945" t="s">
        <v>39392</v>
      </c>
      <c r="B8945" t="s">
        <v>15</v>
      </c>
      <c r="C8945" t="s">
        <v>47</v>
      </c>
      <c r="D8945" t="s">
        <v>39393</v>
      </c>
      <c r="E8945">
        <v>404.39</v>
      </c>
      <c r="F8945">
        <v>1</v>
      </c>
      <c r="G8945" t="s">
        <v>43730</v>
      </c>
      <c r="H8945" t="s">
        <v>4124</v>
      </c>
      <c r="I8945" s="1">
        <v>45137</v>
      </c>
      <c r="J8945" s="1">
        <v>45292</v>
      </c>
      <c r="K8945" t="s">
        <v>39394</v>
      </c>
      <c r="L8945" t="s">
        <v>39395</v>
      </c>
      <c r="M8945" t="s">
        <v>20</v>
      </c>
      <c r="N8945">
        <v>4</v>
      </c>
      <c r="O8945">
        <f>Table1[[#This Row],[Price]]-0.1*Table1[[#This Row],[Price]]</f>
        <v>363.95099999999996</v>
      </c>
      <c r="P8945" s="9">
        <f>(Table1[[#This Row],[Expiration Date]]-Table1[[#This Row],[Manufacturing Date]])/365</f>
        <v>0.42465753424657532</v>
      </c>
      <c r="Q8945" t="str">
        <f>IF(Table1[[#This Row],[Expiration Date]]-J8953&gt;12/31/2024,"not expired","expired")</f>
        <v>expired</v>
      </c>
      <c r="R8945">
        <f>Table1[[#This Row],[Discounted Price]]*0.95</f>
        <v>345.75344999999993</v>
      </c>
      <c r="S8945">
        <f>Table1[[#This Row],[Discounted Price]]*0.9</f>
        <v>327.55589999999995</v>
      </c>
      <c r="T8945">
        <f>Table1[[#This Row],[Discounted Price]]*0.8</f>
        <v>291.16079999999999</v>
      </c>
      <c r="U8945">
        <f>Table1[[#This Row],[Price]]*0.52</f>
        <v>210.28280000000001</v>
      </c>
      <c r="V8945">
        <f>(Table1[[#This Row],[Price]]-Table1[[#This Row],[Scrap value]])/2</f>
        <v>97.053599999999989</v>
      </c>
    </row>
    <row r="8946" spans="1:22" x14ac:dyDescent="0.25">
      <c r="A8946" t="s">
        <v>39396</v>
      </c>
      <c r="B8946" t="s">
        <v>15</v>
      </c>
      <c r="C8946" t="s">
        <v>47</v>
      </c>
      <c r="D8946" t="s">
        <v>39397</v>
      </c>
      <c r="E8946">
        <v>127.55</v>
      </c>
      <c r="F8946">
        <v>63</v>
      </c>
      <c r="G8946" t="s">
        <v>43729</v>
      </c>
      <c r="H8946" t="s">
        <v>9756</v>
      </c>
      <c r="I8946" s="1">
        <v>44927</v>
      </c>
      <c r="J8946" s="1">
        <v>45658</v>
      </c>
      <c r="K8946" t="s">
        <v>39398</v>
      </c>
      <c r="L8946" t="s">
        <v>39399</v>
      </c>
      <c r="M8946" t="s">
        <v>20</v>
      </c>
      <c r="N8946">
        <v>1</v>
      </c>
      <c r="O8946">
        <f>Table1[[#This Row],[Price]]-0.1*Table1[[#This Row],[Price]]</f>
        <v>114.795</v>
      </c>
      <c r="P8946" s="9">
        <f>(Table1[[#This Row],[Expiration Date]]-Table1[[#This Row],[Manufacturing Date]])/365</f>
        <v>2.0027397260273974</v>
      </c>
      <c r="Q8946" t="str">
        <f>IF(Table1[[#This Row],[Expiration Date]]-J8954&gt;12/31/2024,"not expired","expired")</f>
        <v>not expired</v>
      </c>
      <c r="R8946">
        <f>Table1[[#This Row],[Discounted Price]]*0.95</f>
        <v>109.05525</v>
      </c>
      <c r="S8946">
        <f>Table1[[#This Row],[Discounted Price]]*0.9</f>
        <v>103.3155</v>
      </c>
      <c r="T8946">
        <f>Table1[[#This Row],[Discounted Price]]*0.8</f>
        <v>91.836000000000013</v>
      </c>
      <c r="U8946">
        <f>Table1[[#This Row],[Price]]*0.52</f>
        <v>66.326000000000008</v>
      </c>
      <c r="V8946">
        <f>(Table1[[#This Row],[Price]]-Table1[[#This Row],[Scrap value]])/2</f>
        <v>30.611999999999995</v>
      </c>
    </row>
    <row r="8947" spans="1:22" x14ac:dyDescent="0.25">
      <c r="A8947" t="s">
        <v>39400</v>
      </c>
      <c r="B8947" t="s">
        <v>22</v>
      </c>
      <c r="C8947" t="s">
        <v>47</v>
      </c>
      <c r="D8947" t="s">
        <v>39401</v>
      </c>
      <c r="E8947">
        <v>460.47</v>
      </c>
      <c r="F8947">
        <v>26</v>
      </c>
      <c r="G8947" t="s">
        <v>43728</v>
      </c>
      <c r="H8947" t="s">
        <v>35746</v>
      </c>
      <c r="I8947" s="1">
        <v>44927</v>
      </c>
      <c r="J8947" s="1">
        <v>45658</v>
      </c>
      <c r="K8947" t="s">
        <v>39402</v>
      </c>
      <c r="L8947" t="s">
        <v>39403</v>
      </c>
      <c r="M8947" t="s">
        <v>45</v>
      </c>
      <c r="N8947">
        <v>3</v>
      </c>
      <c r="O8947">
        <f>Table1[[#This Row],[Price]]-0.1*Table1[[#This Row],[Price]]</f>
        <v>414.423</v>
      </c>
      <c r="P8947" s="9">
        <f>(Table1[[#This Row],[Expiration Date]]-Table1[[#This Row],[Manufacturing Date]])/365</f>
        <v>2.0027397260273974</v>
      </c>
      <c r="Q8947" t="str">
        <f>IF(Table1[[#This Row],[Expiration Date]]-J8955&gt;12/31/2024,"not expired","expired")</f>
        <v>expired</v>
      </c>
      <c r="R8947">
        <f>Table1[[#This Row],[Discounted Price]]*0.95</f>
        <v>393.70184999999998</v>
      </c>
      <c r="S8947">
        <f>Table1[[#This Row],[Discounted Price]]*0.9</f>
        <v>372.98070000000001</v>
      </c>
      <c r="T8947">
        <f>Table1[[#This Row],[Discounted Price]]*0.8</f>
        <v>331.53840000000002</v>
      </c>
      <c r="U8947">
        <f>Table1[[#This Row],[Price]]*0.52</f>
        <v>239.44440000000003</v>
      </c>
      <c r="V8947">
        <f>(Table1[[#This Row],[Price]]-Table1[[#This Row],[Scrap value]])/2</f>
        <v>110.5128</v>
      </c>
    </row>
    <row r="8948" spans="1:22" x14ac:dyDescent="0.25">
      <c r="A8948" t="s">
        <v>39404</v>
      </c>
      <c r="B8948" t="s">
        <v>29</v>
      </c>
      <c r="C8948" t="s">
        <v>47</v>
      </c>
      <c r="D8948" t="s">
        <v>39405</v>
      </c>
      <c r="E8948">
        <v>211.58</v>
      </c>
      <c r="F8948">
        <v>96</v>
      </c>
      <c r="G8948" t="s">
        <v>43730</v>
      </c>
      <c r="H8948" t="s">
        <v>4775</v>
      </c>
      <c r="I8948" s="1">
        <v>44927</v>
      </c>
      <c r="J8948" s="1">
        <v>46023</v>
      </c>
      <c r="K8948" t="s">
        <v>39406</v>
      </c>
      <c r="L8948" t="s">
        <v>39407</v>
      </c>
      <c r="M8948" t="s">
        <v>45</v>
      </c>
      <c r="N8948">
        <v>1</v>
      </c>
      <c r="O8948">
        <f>Table1[[#This Row],[Price]]-0.1*Table1[[#This Row],[Price]]</f>
        <v>190.42200000000003</v>
      </c>
      <c r="P8948" s="9">
        <f>(Table1[[#This Row],[Expiration Date]]-Table1[[#This Row],[Manufacturing Date]])/365</f>
        <v>3.0027397260273974</v>
      </c>
      <c r="Q8948" t="str">
        <f>IF(Table1[[#This Row],[Expiration Date]]-J8956&gt;12/31/2024,"not expired","expired")</f>
        <v>not expired</v>
      </c>
      <c r="R8948">
        <f>Table1[[#This Row],[Discounted Price]]*0.95</f>
        <v>180.90090000000001</v>
      </c>
      <c r="S8948">
        <f>Table1[[#This Row],[Discounted Price]]*0.9</f>
        <v>171.37980000000002</v>
      </c>
      <c r="T8948">
        <f>Table1[[#This Row],[Discounted Price]]*0.8</f>
        <v>152.33760000000004</v>
      </c>
      <c r="U8948">
        <f>Table1[[#This Row],[Price]]*0.52</f>
        <v>110.02160000000001</v>
      </c>
      <c r="V8948">
        <f>(Table1[[#This Row],[Price]]-Table1[[#This Row],[Scrap value]])/2</f>
        <v>50.779200000000003</v>
      </c>
    </row>
    <row r="8949" spans="1:22" x14ac:dyDescent="0.25">
      <c r="A8949" t="s">
        <v>39408</v>
      </c>
      <c r="B8949" t="s">
        <v>15</v>
      </c>
      <c r="C8949" t="s">
        <v>47</v>
      </c>
      <c r="D8949" t="s">
        <v>39409</v>
      </c>
      <c r="E8949">
        <v>483.99</v>
      </c>
      <c r="F8949">
        <v>52</v>
      </c>
      <c r="G8949" t="s">
        <v>43730</v>
      </c>
      <c r="H8949" t="s">
        <v>6841</v>
      </c>
      <c r="I8949" s="1">
        <v>45000</v>
      </c>
      <c r="J8949" s="1">
        <v>45658</v>
      </c>
      <c r="K8949" t="s">
        <v>39410</v>
      </c>
      <c r="L8949" t="s">
        <v>39411</v>
      </c>
      <c r="M8949" t="s">
        <v>27</v>
      </c>
      <c r="N8949">
        <v>5</v>
      </c>
      <c r="O8949">
        <f>Table1[[#This Row],[Price]]-0.1*Table1[[#This Row],[Price]]</f>
        <v>435.59100000000001</v>
      </c>
      <c r="P8949" s="9">
        <f>(Table1[[#This Row],[Expiration Date]]-Table1[[#This Row],[Manufacturing Date]])/365</f>
        <v>1.8027397260273972</v>
      </c>
      <c r="Q8949" t="str">
        <f>IF(Table1[[#This Row],[Expiration Date]]-J8957&gt;12/31/2024,"not expired","expired")</f>
        <v>expired</v>
      </c>
      <c r="R8949">
        <f>Table1[[#This Row],[Discounted Price]]*0.95</f>
        <v>413.81144999999998</v>
      </c>
      <c r="S8949">
        <f>Table1[[#This Row],[Discounted Price]]*0.9</f>
        <v>392.03190000000001</v>
      </c>
      <c r="T8949">
        <f>Table1[[#This Row],[Discounted Price]]*0.8</f>
        <v>348.47280000000001</v>
      </c>
      <c r="U8949">
        <f>Table1[[#This Row],[Price]]*0.52</f>
        <v>251.6748</v>
      </c>
      <c r="V8949">
        <f>(Table1[[#This Row],[Price]]-Table1[[#This Row],[Scrap value]])/2</f>
        <v>116.1576</v>
      </c>
    </row>
    <row r="8950" spans="1:22" x14ac:dyDescent="0.25">
      <c r="A8950" t="s">
        <v>39412</v>
      </c>
      <c r="B8950" t="s">
        <v>29</v>
      </c>
      <c r="C8950" t="s">
        <v>47</v>
      </c>
      <c r="D8950" t="s">
        <v>39413</v>
      </c>
      <c r="E8950">
        <v>72.45</v>
      </c>
      <c r="F8950">
        <v>31</v>
      </c>
      <c r="G8950" t="s">
        <v>43729</v>
      </c>
      <c r="H8950" t="s">
        <v>39414</v>
      </c>
      <c r="I8950" s="1">
        <v>45137</v>
      </c>
      <c r="J8950" s="1">
        <v>45658</v>
      </c>
      <c r="K8950" t="s">
        <v>39415</v>
      </c>
      <c r="L8950" t="s">
        <v>39416</v>
      </c>
      <c r="M8950" t="s">
        <v>27</v>
      </c>
      <c r="N8950">
        <v>3</v>
      </c>
      <c r="O8950">
        <f>Table1[[#This Row],[Price]]-0.1*Table1[[#This Row],[Price]]</f>
        <v>65.204999999999998</v>
      </c>
      <c r="P8950" s="9">
        <f>(Table1[[#This Row],[Expiration Date]]-Table1[[#This Row],[Manufacturing Date]])/365</f>
        <v>1.4273972602739726</v>
      </c>
      <c r="Q8950" t="str">
        <f>IF(Table1[[#This Row],[Expiration Date]]-J8958&gt;12/31/2024,"not expired","expired")</f>
        <v>expired</v>
      </c>
      <c r="R8950">
        <f>Table1[[#This Row],[Discounted Price]]*0.95</f>
        <v>61.944749999999992</v>
      </c>
      <c r="S8950">
        <f>Table1[[#This Row],[Discounted Price]]*0.9</f>
        <v>58.6845</v>
      </c>
      <c r="T8950">
        <f>Table1[[#This Row],[Discounted Price]]*0.8</f>
        <v>52.164000000000001</v>
      </c>
      <c r="U8950">
        <f>Table1[[#This Row],[Price]]*0.52</f>
        <v>37.673999999999999</v>
      </c>
      <c r="V8950">
        <f>(Table1[[#This Row],[Price]]-Table1[[#This Row],[Scrap value]])/2</f>
        <v>17.388000000000002</v>
      </c>
    </row>
    <row r="8951" spans="1:22" x14ac:dyDescent="0.25">
      <c r="A8951" t="s">
        <v>39417</v>
      </c>
      <c r="B8951" t="s">
        <v>22</v>
      </c>
      <c r="C8951" t="s">
        <v>47</v>
      </c>
      <c r="D8951" t="s">
        <v>39418</v>
      </c>
      <c r="E8951">
        <v>154.1</v>
      </c>
      <c r="F8951">
        <v>73</v>
      </c>
      <c r="G8951" t="s">
        <v>43729</v>
      </c>
      <c r="H8951" t="s">
        <v>8225</v>
      </c>
      <c r="I8951" s="1">
        <v>45000</v>
      </c>
      <c r="J8951" s="1">
        <v>46023</v>
      </c>
      <c r="K8951" t="s">
        <v>39419</v>
      </c>
      <c r="L8951" t="s">
        <v>39420</v>
      </c>
      <c r="M8951" t="s">
        <v>45</v>
      </c>
      <c r="N8951">
        <v>5</v>
      </c>
      <c r="O8951">
        <f>Table1[[#This Row],[Price]]-0.1*Table1[[#This Row],[Price]]</f>
        <v>138.69</v>
      </c>
      <c r="P8951" s="9">
        <f>(Table1[[#This Row],[Expiration Date]]-Table1[[#This Row],[Manufacturing Date]])/365</f>
        <v>2.8027397260273972</v>
      </c>
      <c r="Q8951" t="str">
        <f>IF(Table1[[#This Row],[Expiration Date]]-J8959&gt;12/31/2024,"not expired","expired")</f>
        <v>expired</v>
      </c>
      <c r="R8951">
        <f>Table1[[#This Row],[Discounted Price]]*0.95</f>
        <v>131.75549999999998</v>
      </c>
      <c r="S8951">
        <f>Table1[[#This Row],[Discounted Price]]*0.9</f>
        <v>124.821</v>
      </c>
      <c r="T8951">
        <f>Table1[[#This Row],[Discounted Price]]*0.8</f>
        <v>110.952</v>
      </c>
      <c r="U8951">
        <f>Table1[[#This Row],[Price]]*0.52</f>
        <v>80.132000000000005</v>
      </c>
      <c r="V8951">
        <f>(Table1[[#This Row],[Price]]-Table1[[#This Row],[Scrap value]])/2</f>
        <v>36.983999999999995</v>
      </c>
    </row>
    <row r="8952" spans="1:22" x14ac:dyDescent="0.25">
      <c r="A8952" t="s">
        <v>39421</v>
      </c>
      <c r="B8952" t="s">
        <v>29</v>
      </c>
      <c r="C8952" t="s">
        <v>47</v>
      </c>
      <c r="D8952" t="s">
        <v>39422</v>
      </c>
      <c r="E8952">
        <v>162.18</v>
      </c>
      <c r="F8952">
        <v>61</v>
      </c>
      <c r="G8952" t="s">
        <v>43729</v>
      </c>
      <c r="H8952" t="s">
        <v>37545</v>
      </c>
      <c r="I8952" s="1">
        <v>45137</v>
      </c>
      <c r="J8952" s="1">
        <v>46023</v>
      </c>
      <c r="K8952" t="s">
        <v>39423</v>
      </c>
      <c r="L8952" t="s">
        <v>39424</v>
      </c>
      <c r="M8952" t="s">
        <v>27</v>
      </c>
      <c r="N8952">
        <v>3</v>
      </c>
      <c r="O8952">
        <f>Table1[[#This Row],[Price]]-0.1*Table1[[#This Row],[Price]]</f>
        <v>145.96200000000002</v>
      </c>
      <c r="P8952" s="9">
        <f>(Table1[[#This Row],[Expiration Date]]-Table1[[#This Row],[Manufacturing Date]])/365</f>
        <v>2.4273972602739726</v>
      </c>
      <c r="Q8952" t="str">
        <f>IF(Table1[[#This Row],[Expiration Date]]-J8960&gt;12/31/2024,"not expired","expired")</f>
        <v>not expired</v>
      </c>
      <c r="R8952">
        <f>Table1[[#This Row],[Discounted Price]]*0.95</f>
        <v>138.66390000000001</v>
      </c>
      <c r="S8952">
        <f>Table1[[#This Row],[Discounted Price]]*0.9</f>
        <v>131.36580000000001</v>
      </c>
      <c r="T8952">
        <f>Table1[[#This Row],[Discounted Price]]*0.8</f>
        <v>116.76960000000003</v>
      </c>
      <c r="U8952">
        <f>Table1[[#This Row],[Price]]*0.52</f>
        <v>84.333600000000004</v>
      </c>
      <c r="V8952">
        <f>(Table1[[#This Row],[Price]]-Table1[[#This Row],[Scrap value]])/2</f>
        <v>38.923200000000001</v>
      </c>
    </row>
    <row r="8953" spans="1:22" x14ac:dyDescent="0.25">
      <c r="A8953" t="s">
        <v>39425</v>
      </c>
      <c r="B8953" t="s">
        <v>15</v>
      </c>
      <c r="C8953" t="s">
        <v>47</v>
      </c>
      <c r="D8953" t="s">
        <v>39426</v>
      </c>
      <c r="E8953">
        <v>268.77</v>
      </c>
      <c r="F8953">
        <v>95</v>
      </c>
      <c r="G8953" t="s">
        <v>43730</v>
      </c>
      <c r="H8953" t="s">
        <v>4033</v>
      </c>
      <c r="I8953" s="1">
        <v>44927</v>
      </c>
      <c r="J8953" s="1">
        <v>45658</v>
      </c>
      <c r="K8953" t="s">
        <v>39427</v>
      </c>
      <c r="L8953" t="s">
        <v>39428</v>
      </c>
      <c r="M8953" t="s">
        <v>20</v>
      </c>
      <c r="N8953">
        <v>5</v>
      </c>
      <c r="O8953">
        <f>Table1[[#This Row],[Price]]-0.1*Table1[[#This Row],[Price]]</f>
        <v>241.89299999999997</v>
      </c>
      <c r="P8953" s="9">
        <f>(Table1[[#This Row],[Expiration Date]]-Table1[[#This Row],[Manufacturing Date]])/365</f>
        <v>2.0027397260273974</v>
      </c>
      <c r="Q8953" t="str">
        <f>IF(Table1[[#This Row],[Expiration Date]]-J8961&gt;12/31/2024,"not expired","expired")</f>
        <v>not expired</v>
      </c>
      <c r="R8953">
        <f>Table1[[#This Row],[Discounted Price]]*0.95</f>
        <v>229.79834999999997</v>
      </c>
      <c r="S8953">
        <f>Table1[[#This Row],[Discounted Price]]*0.9</f>
        <v>217.70369999999997</v>
      </c>
      <c r="T8953">
        <f>Table1[[#This Row],[Discounted Price]]*0.8</f>
        <v>193.51439999999999</v>
      </c>
      <c r="U8953">
        <f>Table1[[#This Row],[Price]]*0.52</f>
        <v>139.7604</v>
      </c>
      <c r="V8953">
        <f>(Table1[[#This Row],[Price]]-Table1[[#This Row],[Scrap value]])/2</f>
        <v>64.504799999999989</v>
      </c>
    </row>
    <row r="8954" spans="1:22" x14ac:dyDescent="0.25">
      <c r="A8954" t="s">
        <v>39429</v>
      </c>
      <c r="B8954" t="s">
        <v>22</v>
      </c>
      <c r="C8954" t="s">
        <v>47</v>
      </c>
      <c r="D8954" t="s">
        <v>39430</v>
      </c>
      <c r="E8954">
        <v>81.39</v>
      </c>
      <c r="F8954">
        <v>9</v>
      </c>
      <c r="G8954" t="s">
        <v>43729</v>
      </c>
      <c r="H8954" t="s">
        <v>8679</v>
      </c>
      <c r="I8954" s="1">
        <v>44927</v>
      </c>
      <c r="J8954" s="1">
        <v>45292</v>
      </c>
      <c r="K8954" t="s">
        <v>39431</v>
      </c>
      <c r="L8954" t="s">
        <v>39432</v>
      </c>
      <c r="M8954" t="s">
        <v>27</v>
      </c>
      <c r="N8954">
        <v>2</v>
      </c>
      <c r="O8954">
        <f>Table1[[#This Row],[Price]]-0.1*Table1[[#This Row],[Price]]</f>
        <v>73.251000000000005</v>
      </c>
      <c r="P8954" s="9">
        <f>(Table1[[#This Row],[Expiration Date]]-Table1[[#This Row],[Manufacturing Date]])/365</f>
        <v>1</v>
      </c>
      <c r="Q8954" t="str">
        <f>IF(Table1[[#This Row],[Expiration Date]]-J8962&gt;12/31/2024,"not expired","expired")</f>
        <v>expired</v>
      </c>
      <c r="R8954">
        <f>Table1[[#This Row],[Discounted Price]]*0.95</f>
        <v>69.588449999999995</v>
      </c>
      <c r="S8954">
        <f>Table1[[#This Row],[Discounted Price]]*0.9</f>
        <v>65.925900000000013</v>
      </c>
      <c r="T8954">
        <f>Table1[[#This Row],[Discounted Price]]*0.8</f>
        <v>58.600800000000007</v>
      </c>
      <c r="U8954">
        <f>Table1[[#This Row],[Price]]*0.52</f>
        <v>42.322800000000001</v>
      </c>
      <c r="V8954">
        <f>(Table1[[#This Row],[Price]]-Table1[[#This Row],[Scrap value]])/2</f>
        <v>19.5336</v>
      </c>
    </row>
    <row r="8955" spans="1:22" x14ac:dyDescent="0.25">
      <c r="A8955" t="s">
        <v>39433</v>
      </c>
      <c r="B8955" t="s">
        <v>15</v>
      </c>
      <c r="C8955" t="s">
        <v>47</v>
      </c>
      <c r="D8955" t="s">
        <v>39434</v>
      </c>
      <c r="E8955">
        <v>212.36</v>
      </c>
      <c r="F8955">
        <v>38</v>
      </c>
      <c r="G8955" t="s">
        <v>43728</v>
      </c>
      <c r="H8955" t="s">
        <v>39435</v>
      </c>
      <c r="I8955" s="1">
        <v>45137</v>
      </c>
      <c r="J8955" s="1">
        <v>46023</v>
      </c>
      <c r="K8955" t="s">
        <v>39436</v>
      </c>
      <c r="L8955" t="s">
        <v>39437</v>
      </c>
      <c r="M8955" t="s">
        <v>20</v>
      </c>
      <c r="N8955">
        <v>1</v>
      </c>
      <c r="O8955">
        <f>Table1[[#This Row],[Price]]-0.1*Table1[[#This Row],[Price]]</f>
        <v>191.12400000000002</v>
      </c>
      <c r="P8955" s="9">
        <f>(Table1[[#This Row],[Expiration Date]]-Table1[[#This Row],[Manufacturing Date]])/365</f>
        <v>2.4273972602739726</v>
      </c>
      <c r="Q8955" t="str">
        <f>IF(Table1[[#This Row],[Expiration Date]]-J8963&gt;12/31/2024,"not expired","expired")</f>
        <v>not expired</v>
      </c>
      <c r="R8955">
        <f>Table1[[#This Row],[Discounted Price]]*0.95</f>
        <v>181.56780000000001</v>
      </c>
      <c r="S8955">
        <f>Table1[[#This Row],[Discounted Price]]*0.9</f>
        <v>172.01160000000002</v>
      </c>
      <c r="T8955">
        <f>Table1[[#This Row],[Discounted Price]]*0.8</f>
        <v>152.89920000000004</v>
      </c>
      <c r="U8955">
        <f>Table1[[#This Row],[Price]]*0.52</f>
        <v>110.42720000000001</v>
      </c>
      <c r="V8955">
        <f>(Table1[[#This Row],[Price]]-Table1[[#This Row],[Scrap value]])/2</f>
        <v>50.9664</v>
      </c>
    </row>
    <row r="8956" spans="1:22" x14ac:dyDescent="0.25">
      <c r="A8956" t="s">
        <v>39438</v>
      </c>
      <c r="B8956" t="s">
        <v>15</v>
      </c>
      <c r="C8956" t="s">
        <v>47</v>
      </c>
      <c r="D8956" t="s">
        <v>39439</v>
      </c>
      <c r="E8956">
        <v>93.14</v>
      </c>
      <c r="F8956">
        <v>46</v>
      </c>
      <c r="G8956" t="s">
        <v>43730</v>
      </c>
      <c r="H8956" t="s">
        <v>1760</v>
      </c>
      <c r="I8956" s="1">
        <v>44927</v>
      </c>
      <c r="J8956" s="1">
        <v>45292</v>
      </c>
      <c r="K8956" t="s">
        <v>39440</v>
      </c>
      <c r="L8956" t="s">
        <v>39441</v>
      </c>
      <c r="M8956" t="s">
        <v>45</v>
      </c>
      <c r="N8956">
        <v>2</v>
      </c>
      <c r="O8956">
        <f>Table1[[#This Row],[Price]]-0.1*Table1[[#This Row],[Price]]</f>
        <v>83.825999999999993</v>
      </c>
      <c r="P8956" s="9">
        <f>(Table1[[#This Row],[Expiration Date]]-Table1[[#This Row],[Manufacturing Date]])/365</f>
        <v>1</v>
      </c>
      <c r="Q8956" t="str">
        <f>IF(Table1[[#This Row],[Expiration Date]]-J8964&gt;12/31/2024,"not expired","expired")</f>
        <v>expired</v>
      </c>
      <c r="R8956">
        <f>Table1[[#This Row],[Discounted Price]]*0.95</f>
        <v>79.634699999999995</v>
      </c>
      <c r="S8956">
        <f>Table1[[#This Row],[Discounted Price]]*0.9</f>
        <v>75.443399999999997</v>
      </c>
      <c r="T8956">
        <f>Table1[[#This Row],[Discounted Price]]*0.8</f>
        <v>67.0608</v>
      </c>
      <c r="U8956">
        <f>Table1[[#This Row],[Price]]*0.52</f>
        <v>48.4328</v>
      </c>
      <c r="V8956">
        <f>(Table1[[#This Row],[Price]]-Table1[[#This Row],[Scrap value]])/2</f>
        <v>22.3536</v>
      </c>
    </row>
    <row r="8957" spans="1:22" x14ac:dyDescent="0.25">
      <c r="A8957" t="s">
        <v>39442</v>
      </c>
      <c r="B8957" t="s">
        <v>15</v>
      </c>
      <c r="C8957" t="s">
        <v>47</v>
      </c>
      <c r="D8957" t="s">
        <v>39443</v>
      </c>
      <c r="E8957">
        <v>353.23</v>
      </c>
      <c r="F8957">
        <v>58</v>
      </c>
      <c r="G8957" t="s">
        <v>43730</v>
      </c>
      <c r="H8957" t="s">
        <v>3833</v>
      </c>
      <c r="I8957" s="1">
        <v>45137</v>
      </c>
      <c r="J8957" s="1">
        <v>45658</v>
      </c>
      <c r="K8957" t="s">
        <v>39444</v>
      </c>
      <c r="L8957" t="s">
        <v>39445</v>
      </c>
      <c r="M8957" t="s">
        <v>45</v>
      </c>
      <c r="N8957">
        <v>4</v>
      </c>
      <c r="O8957">
        <f>Table1[[#This Row],[Price]]-0.1*Table1[[#This Row],[Price]]</f>
        <v>317.90700000000004</v>
      </c>
      <c r="P8957" s="9">
        <f>(Table1[[#This Row],[Expiration Date]]-Table1[[#This Row],[Manufacturing Date]])/365</f>
        <v>1.4273972602739726</v>
      </c>
      <c r="Q8957" t="str">
        <f>IF(Table1[[#This Row],[Expiration Date]]-J8965&gt;12/31/2024,"not expired","expired")</f>
        <v>expired</v>
      </c>
      <c r="R8957">
        <f>Table1[[#This Row],[Discounted Price]]*0.95</f>
        <v>302.01165000000003</v>
      </c>
      <c r="S8957">
        <f>Table1[[#This Row],[Discounted Price]]*0.9</f>
        <v>286.11630000000002</v>
      </c>
      <c r="T8957">
        <f>Table1[[#This Row],[Discounted Price]]*0.8</f>
        <v>254.32560000000004</v>
      </c>
      <c r="U8957">
        <f>Table1[[#This Row],[Price]]*0.52</f>
        <v>183.67960000000002</v>
      </c>
      <c r="V8957">
        <f>(Table1[[#This Row],[Price]]-Table1[[#This Row],[Scrap value]])/2</f>
        <v>84.775199999999998</v>
      </c>
    </row>
    <row r="8958" spans="1:22" x14ac:dyDescent="0.25">
      <c r="A8958" t="s">
        <v>39446</v>
      </c>
      <c r="B8958" t="s">
        <v>22</v>
      </c>
      <c r="C8958" t="s">
        <v>47</v>
      </c>
      <c r="D8958" t="s">
        <v>39447</v>
      </c>
      <c r="E8958">
        <v>309.85000000000002</v>
      </c>
      <c r="F8958">
        <v>69</v>
      </c>
      <c r="G8958" t="s">
        <v>43728</v>
      </c>
      <c r="H8958" t="s">
        <v>9009</v>
      </c>
      <c r="I8958" s="1">
        <v>44927</v>
      </c>
      <c r="J8958" s="1">
        <v>45658</v>
      </c>
      <c r="K8958" t="s">
        <v>39448</v>
      </c>
      <c r="L8958" t="s">
        <v>39449</v>
      </c>
      <c r="M8958" t="s">
        <v>20</v>
      </c>
      <c r="N8958">
        <v>1</v>
      </c>
      <c r="O8958">
        <f>Table1[[#This Row],[Price]]-0.1*Table1[[#This Row],[Price]]</f>
        <v>278.86500000000001</v>
      </c>
      <c r="P8958" s="9">
        <f>(Table1[[#This Row],[Expiration Date]]-Table1[[#This Row],[Manufacturing Date]])/365</f>
        <v>2.0027397260273974</v>
      </c>
      <c r="Q8958" t="str">
        <f>IF(Table1[[#This Row],[Expiration Date]]-J8966&gt;12/31/2024,"not expired","expired")</f>
        <v>not expired</v>
      </c>
      <c r="R8958">
        <f>Table1[[#This Row],[Discounted Price]]*0.95</f>
        <v>264.92174999999997</v>
      </c>
      <c r="S8958">
        <f>Table1[[#This Row],[Discounted Price]]*0.9</f>
        <v>250.97850000000003</v>
      </c>
      <c r="T8958">
        <f>Table1[[#This Row],[Discounted Price]]*0.8</f>
        <v>223.09200000000001</v>
      </c>
      <c r="U8958">
        <f>Table1[[#This Row],[Price]]*0.52</f>
        <v>161.12200000000001</v>
      </c>
      <c r="V8958">
        <f>(Table1[[#This Row],[Price]]-Table1[[#This Row],[Scrap value]])/2</f>
        <v>74.364000000000004</v>
      </c>
    </row>
    <row r="8959" spans="1:22" x14ac:dyDescent="0.25">
      <c r="A8959" t="s">
        <v>39450</v>
      </c>
      <c r="B8959" t="s">
        <v>22</v>
      </c>
      <c r="C8959" t="s">
        <v>47</v>
      </c>
      <c r="D8959" t="s">
        <v>39451</v>
      </c>
      <c r="E8959">
        <v>271.63</v>
      </c>
      <c r="F8959">
        <v>89</v>
      </c>
      <c r="G8959" t="s">
        <v>43728</v>
      </c>
      <c r="H8959" t="s">
        <v>15123</v>
      </c>
      <c r="I8959" s="1">
        <v>45000</v>
      </c>
      <c r="J8959" s="1">
        <v>46023</v>
      </c>
      <c r="K8959" t="s">
        <v>39452</v>
      </c>
      <c r="L8959" t="s">
        <v>39453</v>
      </c>
      <c r="M8959" t="s">
        <v>27</v>
      </c>
      <c r="N8959">
        <v>4</v>
      </c>
      <c r="O8959">
        <f>Table1[[#This Row],[Price]]-0.1*Table1[[#This Row],[Price]]</f>
        <v>244.46699999999998</v>
      </c>
      <c r="P8959" s="9">
        <f>(Table1[[#This Row],[Expiration Date]]-Table1[[#This Row],[Manufacturing Date]])/365</f>
        <v>2.8027397260273972</v>
      </c>
      <c r="Q8959" t="str">
        <f>IF(Table1[[#This Row],[Expiration Date]]-J8967&gt;12/31/2024,"not expired","expired")</f>
        <v>not expired</v>
      </c>
      <c r="R8959">
        <f>Table1[[#This Row],[Discounted Price]]*0.95</f>
        <v>232.24364999999997</v>
      </c>
      <c r="S8959">
        <f>Table1[[#This Row],[Discounted Price]]*0.9</f>
        <v>220.02029999999999</v>
      </c>
      <c r="T8959">
        <f>Table1[[#This Row],[Discounted Price]]*0.8</f>
        <v>195.5736</v>
      </c>
      <c r="U8959">
        <f>Table1[[#This Row],[Price]]*0.52</f>
        <v>141.24760000000001</v>
      </c>
      <c r="V8959">
        <f>(Table1[[#This Row],[Price]]-Table1[[#This Row],[Scrap value]])/2</f>
        <v>65.191199999999995</v>
      </c>
    </row>
    <row r="8960" spans="1:22" x14ac:dyDescent="0.25">
      <c r="A8960" t="s">
        <v>39454</v>
      </c>
      <c r="B8960" t="s">
        <v>35</v>
      </c>
      <c r="C8960" t="s">
        <v>47</v>
      </c>
      <c r="D8960" t="s">
        <v>39455</v>
      </c>
      <c r="E8960">
        <v>142.27000000000001</v>
      </c>
      <c r="F8960">
        <v>43</v>
      </c>
      <c r="G8960" t="s">
        <v>43730</v>
      </c>
      <c r="H8960" t="s">
        <v>6277</v>
      </c>
      <c r="I8960" s="1">
        <v>45137</v>
      </c>
      <c r="J8960" s="1">
        <v>45658</v>
      </c>
      <c r="K8960" t="s">
        <v>39456</v>
      </c>
      <c r="L8960" t="s">
        <v>39457</v>
      </c>
      <c r="M8960" t="s">
        <v>20</v>
      </c>
      <c r="N8960">
        <v>1</v>
      </c>
      <c r="O8960">
        <f>Table1[[#This Row],[Price]]-0.1*Table1[[#This Row],[Price]]</f>
        <v>128.04300000000001</v>
      </c>
      <c r="P8960" s="9">
        <f>(Table1[[#This Row],[Expiration Date]]-Table1[[#This Row],[Manufacturing Date]])/365</f>
        <v>1.4273972602739726</v>
      </c>
      <c r="Q8960" t="str">
        <f>IF(Table1[[#This Row],[Expiration Date]]-J8968&gt;12/31/2024,"not expired","expired")</f>
        <v>not expired</v>
      </c>
      <c r="R8960">
        <f>Table1[[#This Row],[Discounted Price]]*0.95</f>
        <v>121.64085</v>
      </c>
      <c r="S8960">
        <f>Table1[[#This Row],[Discounted Price]]*0.9</f>
        <v>115.23870000000001</v>
      </c>
      <c r="T8960">
        <f>Table1[[#This Row],[Discounted Price]]*0.8</f>
        <v>102.43440000000001</v>
      </c>
      <c r="U8960">
        <f>Table1[[#This Row],[Price]]*0.52</f>
        <v>73.980400000000003</v>
      </c>
      <c r="V8960">
        <f>(Table1[[#This Row],[Price]]-Table1[[#This Row],[Scrap value]])/2</f>
        <v>34.144800000000004</v>
      </c>
    </row>
    <row r="8961" spans="1:22" x14ac:dyDescent="0.25">
      <c r="A8961" t="s">
        <v>39458</v>
      </c>
      <c r="B8961" t="s">
        <v>35</v>
      </c>
      <c r="C8961" t="s">
        <v>47</v>
      </c>
      <c r="D8961" t="s">
        <v>39459</v>
      </c>
      <c r="E8961">
        <v>223.55</v>
      </c>
      <c r="F8961">
        <v>94</v>
      </c>
      <c r="G8961" t="s">
        <v>43729</v>
      </c>
      <c r="H8961" t="s">
        <v>39460</v>
      </c>
      <c r="I8961" s="1">
        <v>44927</v>
      </c>
      <c r="J8961" s="1">
        <v>45292</v>
      </c>
      <c r="K8961" t="s">
        <v>39461</v>
      </c>
      <c r="L8961" t="s">
        <v>39462</v>
      </c>
      <c r="M8961" t="s">
        <v>45</v>
      </c>
      <c r="N8961">
        <v>2</v>
      </c>
      <c r="O8961">
        <f>Table1[[#This Row],[Price]]-0.1*Table1[[#This Row],[Price]]</f>
        <v>201.19499999999999</v>
      </c>
      <c r="P8961" s="9">
        <f>(Table1[[#This Row],[Expiration Date]]-Table1[[#This Row],[Manufacturing Date]])/365</f>
        <v>1</v>
      </c>
      <c r="Q8961" t="str">
        <f>IF(Table1[[#This Row],[Expiration Date]]-J8969&gt;12/31/2024,"not expired","expired")</f>
        <v>expired</v>
      </c>
      <c r="R8961">
        <f>Table1[[#This Row],[Discounted Price]]*0.95</f>
        <v>191.13524999999998</v>
      </c>
      <c r="S8961">
        <f>Table1[[#This Row],[Discounted Price]]*0.9</f>
        <v>181.07550000000001</v>
      </c>
      <c r="T8961">
        <f>Table1[[#This Row],[Discounted Price]]*0.8</f>
        <v>160.95600000000002</v>
      </c>
      <c r="U8961">
        <f>Table1[[#This Row],[Price]]*0.52</f>
        <v>116.24600000000001</v>
      </c>
      <c r="V8961">
        <f>(Table1[[#This Row],[Price]]-Table1[[#This Row],[Scrap value]])/2</f>
        <v>53.652000000000001</v>
      </c>
    </row>
    <row r="8962" spans="1:22" x14ac:dyDescent="0.25">
      <c r="A8962" t="s">
        <v>39463</v>
      </c>
      <c r="B8962" t="s">
        <v>22</v>
      </c>
      <c r="C8962" t="s">
        <v>47</v>
      </c>
      <c r="D8962" t="s">
        <v>39464</v>
      </c>
      <c r="E8962">
        <v>117.66</v>
      </c>
      <c r="F8962">
        <v>84</v>
      </c>
      <c r="G8962" t="s">
        <v>43729</v>
      </c>
      <c r="H8962" t="s">
        <v>17707</v>
      </c>
      <c r="I8962" s="1">
        <v>45137</v>
      </c>
      <c r="J8962" s="1">
        <v>46023</v>
      </c>
      <c r="K8962" t="s">
        <v>39465</v>
      </c>
      <c r="L8962" t="s">
        <v>39466</v>
      </c>
      <c r="M8962" t="s">
        <v>45</v>
      </c>
      <c r="N8962">
        <v>4</v>
      </c>
      <c r="O8962">
        <f>Table1[[#This Row],[Price]]-0.1*Table1[[#This Row],[Price]]</f>
        <v>105.89399999999999</v>
      </c>
      <c r="P8962" s="9">
        <f>(Table1[[#This Row],[Expiration Date]]-Table1[[#This Row],[Manufacturing Date]])/365</f>
        <v>2.4273972602739726</v>
      </c>
      <c r="Q8962" t="str">
        <f>IF(Table1[[#This Row],[Expiration Date]]-J8970&gt;12/31/2024,"not expired","expired")</f>
        <v>expired</v>
      </c>
      <c r="R8962">
        <f>Table1[[#This Row],[Discounted Price]]*0.95</f>
        <v>100.59929999999999</v>
      </c>
      <c r="S8962">
        <f>Table1[[#This Row],[Discounted Price]]*0.9</f>
        <v>95.304599999999994</v>
      </c>
      <c r="T8962">
        <f>Table1[[#This Row],[Discounted Price]]*0.8</f>
        <v>84.715199999999996</v>
      </c>
      <c r="U8962">
        <f>Table1[[#This Row],[Price]]*0.52</f>
        <v>61.183199999999999</v>
      </c>
      <c r="V8962">
        <f>(Table1[[#This Row],[Price]]-Table1[[#This Row],[Scrap value]])/2</f>
        <v>28.238399999999999</v>
      </c>
    </row>
    <row r="8963" spans="1:22" x14ac:dyDescent="0.25">
      <c r="A8963" t="s">
        <v>39467</v>
      </c>
      <c r="B8963" t="s">
        <v>15</v>
      </c>
      <c r="C8963" t="s">
        <v>47</v>
      </c>
      <c r="D8963" t="s">
        <v>39468</v>
      </c>
      <c r="E8963">
        <v>365.64</v>
      </c>
      <c r="F8963">
        <v>34</v>
      </c>
      <c r="G8963" t="s">
        <v>43729</v>
      </c>
      <c r="H8963" t="s">
        <v>34146</v>
      </c>
      <c r="I8963" s="1">
        <v>45137</v>
      </c>
      <c r="J8963" s="1">
        <v>45292</v>
      </c>
      <c r="K8963" t="s">
        <v>39469</v>
      </c>
      <c r="L8963" t="s">
        <v>39470</v>
      </c>
      <c r="M8963" t="s">
        <v>45</v>
      </c>
      <c r="N8963">
        <v>4</v>
      </c>
      <c r="O8963">
        <f>Table1[[#This Row],[Price]]-0.1*Table1[[#This Row],[Price]]</f>
        <v>329.07599999999996</v>
      </c>
      <c r="P8963" s="9">
        <f>(Table1[[#This Row],[Expiration Date]]-Table1[[#This Row],[Manufacturing Date]])/365</f>
        <v>0.42465753424657532</v>
      </c>
      <c r="Q8963" t="str">
        <f>IF(Table1[[#This Row],[Expiration Date]]-J8971&gt;12/31/2024,"not expired","expired")</f>
        <v>expired</v>
      </c>
      <c r="R8963">
        <f>Table1[[#This Row],[Discounted Price]]*0.95</f>
        <v>312.62219999999996</v>
      </c>
      <c r="S8963">
        <f>Table1[[#This Row],[Discounted Price]]*0.9</f>
        <v>296.16839999999996</v>
      </c>
      <c r="T8963">
        <f>Table1[[#This Row],[Discounted Price]]*0.8</f>
        <v>263.26079999999996</v>
      </c>
      <c r="U8963">
        <f>Table1[[#This Row],[Price]]*0.52</f>
        <v>190.1328</v>
      </c>
      <c r="V8963">
        <f>(Table1[[#This Row],[Price]]-Table1[[#This Row],[Scrap value]])/2</f>
        <v>87.753599999999992</v>
      </c>
    </row>
    <row r="8964" spans="1:22" x14ac:dyDescent="0.25">
      <c r="A8964" t="s">
        <v>39471</v>
      </c>
      <c r="B8964" t="s">
        <v>22</v>
      </c>
      <c r="C8964" t="s">
        <v>47</v>
      </c>
      <c r="D8964" t="s">
        <v>39472</v>
      </c>
      <c r="E8964">
        <v>187.58</v>
      </c>
      <c r="F8964">
        <v>36</v>
      </c>
      <c r="G8964" t="s">
        <v>43730</v>
      </c>
      <c r="H8964" t="s">
        <v>2283</v>
      </c>
      <c r="I8964" s="1">
        <v>45000</v>
      </c>
      <c r="J8964" s="1">
        <v>46023</v>
      </c>
      <c r="K8964" t="s">
        <v>39473</v>
      </c>
      <c r="L8964" t="s">
        <v>39474</v>
      </c>
      <c r="M8964" t="s">
        <v>20</v>
      </c>
      <c r="N8964">
        <v>5</v>
      </c>
      <c r="O8964">
        <f>Table1[[#This Row],[Price]]-0.1*Table1[[#This Row],[Price]]</f>
        <v>168.822</v>
      </c>
      <c r="P8964" s="9">
        <f>(Table1[[#This Row],[Expiration Date]]-Table1[[#This Row],[Manufacturing Date]])/365</f>
        <v>2.8027397260273972</v>
      </c>
      <c r="Q8964" t="str">
        <f>IF(Table1[[#This Row],[Expiration Date]]-J8972&gt;12/31/2024,"not expired","expired")</f>
        <v>expired</v>
      </c>
      <c r="R8964">
        <f>Table1[[#This Row],[Discounted Price]]*0.95</f>
        <v>160.3809</v>
      </c>
      <c r="S8964">
        <f>Table1[[#This Row],[Discounted Price]]*0.9</f>
        <v>151.93980000000002</v>
      </c>
      <c r="T8964">
        <f>Table1[[#This Row],[Discounted Price]]*0.8</f>
        <v>135.05760000000001</v>
      </c>
      <c r="U8964">
        <f>Table1[[#This Row],[Price]]*0.52</f>
        <v>97.541600000000017</v>
      </c>
      <c r="V8964">
        <f>(Table1[[#This Row],[Price]]-Table1[[#This Row],[Scrap value]])/2</f>
        <v>45.019199999999998</v>
      </c>
    </row>
    <row r="8965" spans="1:22" x14ac:dyDescent="0.25">
      <c r="A8965" t="s">
        <v>39475</v>
      </c>
      <c r="B8965" t="s">
        <v>29</v>
      </c>
      <c r="C8965" t="s">
        <v>47</v>
      </c>
      <c r="D8965" t="s">
        <v>39476</v>
      </c>
      <c r="E8965">
        <v>382.9</v>
      </c>
      <c r="F8965">
        <v>100</v>
      </c>
      <c r="G8965" t="s">
        <v>43730</v>
      </c>
      <c r="H8965" t="s">
        <v>18531</v>
      </c>
      <c r="I8965" s="1">
        <v>44927</v>
      </c>
      <c r="J8965" s="1">
        <v>45658</v>
      </c>
      <c r="K8965" t="s">
        <v>39477</v>
      </c>
      <c r="L8965" t="s">
        <v>39478</v>
      </c>
      <c r="M8965" t="s">
        <v>45</v>
      </c>
      <c r="N8965">
        <v>1</v>
      </c>
      <c r="O8965">
        <f>Table1[[#This Row],[Price]]-0.1*Table1[[#This Row],[Price]]</f>
        <v>344.60999999999996</v>
      </c>
      <c r="P8965" s="9">
        <f>(Table1[[#This Row],[Expiration Date]]-Table1[[#This Row],[Manufacturing Date]])/365</f>
        <v>2.0027397260273974</v>
      </c>
      <c r="Q8965" t="str">
        <f>IF(Table1[[#This Row],[Expiration Date]]-J8973&gt;12/31/2024,"not expired","expired")</f>
        <v>expired</v>
      </c>
      <c r="R8965">
        <f>Table1[[#This Row],[Discounted Price]]*0.95</f>
        <v>327.37949999999995</v>
      </c>
      <c r="S8965">
        <f>Table1[[#This Row],[Discounted Price]]*0.9</f>
        <v>310.14899999999994</v>
      </c>
      <c r="T8965">
        <f>Table1[[#This Row],[Discounted Price]]*0.8</f>
        <v>275.68799999999999</v>
      </c>
      <c r="U8965">
        <f>Table1[[#This Row],[Price]]*0.52</f>
        <v>199.108</v>
      </c>
      <c r="V8965">
        <f>(Table1[[#This Row],[Price]]-Table1[[#This Row],[Scrap value]])/2</f>
        <v>91.895999999999987</v>
      </c>
    </row>
    <row r="8966" spans="1:22" x14ac:dyDescent="0.25">
      <c r="A8966" t="s">
        <v>39479</v>
      </c>
      <c r="B8966" t="s">
        <v>29</v>
      </c>
      <c r="C8966" t="s">
        <v>47</v>
      </c>
      <c r="D8966" t="s">
        <v>39480</v>
      </c>
      <c r="E8966">
        <v>397.39</v>
      </c>
      <c r="F8966">
        <v>3</v>
      </c>
      <c r="G8966" t="s">
        <v>43729</v>
      </c>
      <c r="H8966" t="s">
        <v>26965</v>
      </c>
      <c r="I8966" s="1">
        <v>45000</v>
      </c>
      <c r="J8966" s="1">
        <v>45292</v>
      </c>
      <c r="K8966" t="s">
        <v>39481</v>
      </c>
      <c r="L8966" t="s">
        <v>39482</v>
      </c>
      <c r="M8966" t="s">
        <v>45</v>
      </c>
      <c r="N8966">
        <v>4</v>
      </c>
      <c r="O8966">
        <f>Table1[[#This Row],[Price]]-0.1*Table1[[#This Row],[Price]]</f>
        <v>357.65099999999995</v>
      </c>
      <c r="P8966" s="9">
        <f>(Table1[[#This Row],[Expiration Date]]-Table1[[#This Row],[Manufacturing Date]])/365</f>
        <v>0.8</v>
      </c>
      <c r="Q8966" t="str">
        <f>IF(Table1[[#This Row],[Expiration Date]]-J8974&gt;12/31/2024,"not expired","expired")</f>
        <v>expired</v>
      </c>
      <c r="R8966">
        <f>Table1[[#This Row],[Discounted Price]]*0.95</f>
        <v>339.76844999999992</v>
      </c>
      <c r="S8966">
        <f>Table1[[#This Row],[Discounted Price]]*0.9</f>
        <v>321.88589999999999</v>
      </c>
      <c r="T8966">
        <f>Table1[[#This Row],[Discounted Price]]*0.8</f>
        <v>286.12079999999997</v>
      </c>
      <c r="U8966">
        <f>Table1[[#This Row],[Price]]*0.52</f>
        <v>206.64279999999999</v>
      </c>
      <c r="V8966">
        <f>(Table1[[#This Row],[Price]]-Table1[[#This Row],[Scrap value]])/2</f>
        <v>95.373599999999996</v>
      </c>
    </row>
    <row r="8967" spans="1:22" x14ac:dyDescent="0.25">
      <c r="A8967" t="s">
        <v>39483</v>
      </c>
      <c r="B8967" t="s">
        <v>29</v>
      </c>
      <c r="C8967" t="s">
        <v>47</v>
      </c>
      <c r="D8967" t="s">
        <v>39484</v>
      </c>
      <c r="E8967">
        <v>371</v>
      </c>
      <c r="F8967">
        <v>21</v>
      </c>
      <c r="G8967" t="s">
        <v>43728</v>
      </c>
      <c r="H8967" t="s">
        <v>2644</v>
      </c>
      <c r="I8967" s="1">
        <v>44927</v>
      </c>
      <c r="J8967" s="1">
        <v>45292</v>
      </c>
      <c r="K8967" t="s">
        <v>39485</v>
      </c>
      <c r="L8967" t="s">
        <v>39486</v>
      </c>
      <c r="M8967" t="s">
        <v>27</v>
      </c>
      <c r="N8967">
        <v>2</v>
      </c>
      <c r="O8967">
        <f>Table1[[#This Row],[Price]]-0.1*Table1[[#This Row],[Price]]</f>
        <v>333.9</v>
      </c>
      <c r="P8967" s="9">
        <f>(Table1[[#This Row],[Expiration Date]]-Table1[[#This Row],[Manufacturing Date]])/365</f>
        <v>1</v>
      </c>
      <c r="Q8967" t="str">
        <f>IF(Table1[[#This Row],[Expiration Date]]-J8975&gt;12/31/2024,"not expired","expired")</f>
        <v>expired</v>
      </c>
      <c r="R8967">
        <f>Table1[[#This Row],[Discounted Price]]*0.95</f>
        <v>317.20499999999998</v>
      </c>
      <c r="S8967">
        <f>Table1[[#This Row],[Discounted Price]]*0.9</f>
        <v>300.51</v>
      </c>
      <c r="T8967">
        <f>Table1[[#This Row],[Discounted Price]]*0.8</f>
        <v>267.12</v>
      </c>
      <c r="U8967">
        <f>Table1[[#This Row],[Price]]*0.52</f>
        <v>192.92000000000002</v>
      </c>
      <c r="V8967">
        <f>(Table1[[#This Row],[Price]]-Table1[[#This Row],[Scrap value]])/2</f>
        <v>89.039999999999992</v>
      </c>
    </row>
    <row r="8968" spans="1:22" x14ac:dyDescent="0.25">
      <c r="A8968" t="s">
        <v>39487</v>
      </c>
      <c r="B8968" t="s">
        <v>29</v>
      </c>
      <c r="C8968" t="s">
        <v>47</v>
      </c>
      <c r="D8968" t="s">
        <v>39488</v>
      </c>
      <c r="E8968">
        <v>284.2</v>
      </c>
      <c r="F8968">
        <v>19</v>
      </c>
      <c r="G8968" t="s">
        <v>43728</v>
      </c>
      <c r="H8968" t="s">
        <v>23171</v>
      </c>
      <c r="I8968" s="1">
        <v>45000</v>
      </c>
      <c r="J8968" s="1">
        <v>45292</v>
      </c>
      <c r="K8968" t="s">
        <v>39489</v>
      </c>
      <c r="L8968" t="s">
        <v>39490</v>
      </c>
      <c r="M8968" t="s">
        <v>45</v>
      </c>
      <c r="N8968">
        <v>2</v>
      </c>
      <c r="O8968">
        <f>Table1[[#This Row],[Price]]-0.1*Table1[[#This Row],[Price]]</f>
        <v>255.77999999999997</v>
      </c>
      <c r="P8968" s="9">
        <f>(Table1[[#This Row],[Expiration Date]]-Table1[[#This Row],[Manufacturing Date]])/365</f>
        <v>0.8</v>
      </c>
      <c r="Q8968" t="str">
        <f>IF(Table1[[#This Row],[Expiration Date]]-J8976&gt;12/31/2024,"not expired","expired")</f>
        <v>expired</v>
      </c>
      <c r="R8968">
        <f>Table1[[#This Row],[Discounted Price]]*0.95</f>
        <v>242.99099999999996</v>
      </c>
      <c r="S8968">
        <f>Table1[[#This Row],[Discounted Price]]*0.9</f>
        <v>230.20199999999997</v>
      </c>
      <c r="T8968">
        <f>Table1[[#This Row],[Discounted Price]]*0.8</f>
        <v>204.624</v>
      </c>
      <c r="U8968">
        <f>Table1[[#This Row],[Price]]*0.52</f>
        <v>147.78399999999999</v>
      </c>
      <c r="V8968">
        <f>(Table1[[#This Row],[Price]]-Table1[[#This Row],[Scrap value]])/2</f>
        <v>68.207999999999998</v>
      </c>
    </row>
    <row r="8969" spans="1:22" x14ac:dyDescent="0.25">
      <c r="A8969" t="s">
        <v>39491</v>
      </c>
      <c r="B8969" t="s">
        <v>15</v>
      </c>
      <c r="C8969" t="s">
        <v>47</v>
      </c>
      <c r="D8969" t="s">
        <v>39492</v>
      </c>
      <c r="E8969">
        <v>220.31</v>
      </c>
      <c r="F8969">
        <v>27</v>
      </c>
      <c r="G8969" t="s">
        <v>43730</v>
      </c>
      <c r="H8969" t="s">
        <v>39493</v>
      </c>
      <c r="I8969" s="1">
        <v>44927</v>
      </c>
      <c r="J8969" s="1">
        <v>45658</v>
      </c>
      <c r="K8969" t="s">
        <v>39494</v>
      </c>
      <c r="L8969" t="s">
        <v>39495</v>
      </c>
      <c r="M8969" t="s">
        <v>20</v>
      </c>
      <c r="N8969">
        <v>2</v>
      </c>
      <c r="O8969">
        <f>Table1[[#This Row],[Price]]-0.1*Table1[[#This Row],[Price]]</f>
        <v>198.279</v>
      </c>
      <c r="P8969" s="9">
        <f>(Table1[[#This Row],[Expiration Date]]-Table1[[#This Row],[Manufacturing Date]])/365</f>
        <v>2.0027397260273974</v>
      </c>
      <c r="Q8969" t="str">
        <f>IF(Table1[[#This Row],[Expiration Date]]-J8977&gt;12/31/2024,"not expired","expired")</f>
        <v>expired</v>
      </c>
      <c r="R8969">
        <f>Table1[[#This Row],[Discounted Price]]*0.95</f>
        <v>188.36505</v>
      </c>
      <c r="S8969">
        <f>Table1[[#This Row],[Discounted Price]]*0.9</f>
        <v>178.4511</v>
      </c>
      <c r="T8969">
        <f>Table1[[#This Row],[Discounted Price]]*0.8</f>
        <v>158.6232</v>
      </c>
      <c r="U8969">
        <f>Table1[[#This Row],[Price]]*0.52</f>
        <v>114.5612</v>
      </c>
      <c r="V8969">
        <f>(Table1[[#This Row],[Price]]-Table1[[#This Row],[Scrap value]])/2</f>
        <v>52.874400000000001</v>
      </c>
    </row>
    <row r="8970" spans="1:22" x14ac:dyDescent="0.25">
      <c r="A8970" t="s">
        <v>39496</v>
      </c>
      <c r="B8970" t="s">
        <v>29</v>
      </c>
      <c r="C8970" t="s">
        <v>47</v>
      </c>
      <c r="D8970" t="s">
        <v>39497</v>
      </c>
      <c r="E8970">
        <v>456.19</v>
      </c>
      <c r="F8970">
        <v>100</v>
      </c>
      <c r="G8970" t="s">
        <v>43730</v>
      </c>
      <c r="H8970" t="s">
        <v>39498</v>
      </c>
      <c r="I8970" s="1">
        <v>44927</v>
      </c>
      <c r="J8970" s="1">
        <v>46023</v>
      </c>
      <c r="K8970" t="s">
        <v>39499</v>
      </c>
      <c r="L8970" t="s">
        <v>39500</v>
      </c>
      <c r="M8970" t="s">
        <v>20</v>
      </c>
      <c r="N8970">
        <v>2</v>
      </c>
      <c r="O8970">
        <f>Table1[[#This Row],[Price]]-0.1*Table1[[#This Row],[Price]]</f>
        <v>410.57100000000003</v>
      </c>
      <c r="P8970" s="9">
        <f>(Table1[[#This Row],[Expiration Date]]-Table1[[#This Row],[Manufacturing Date]])/365</f>
        <v>3.0027397260273974</v>
      </c>
      <c r="Q8970" t="str">
        <f>IF(Table1[[#This Row],[Expiration Date]]-J8978&gt;12/31/2024,"not expired","expired")</f>
        <v>not expired</v>
      </c>
      <c r="R8970">
        <f>Table1[[#This Row],[Discounted Price]]*0.95</f>
        <v>390.04245000000003</v>
      </c>
      <c r="S8970">
        <f>Table1[[#This Row],[Discounted Price]]*0.9</f>
        <v>369.51390000000004</v>
      </c>
      <c r="T8970">
        <f>Table1[[#This Row],[Discounted Price]]*0.8</f>
        <v>328.45680000000004</v>
      </c>
      <c r="U8970">
        <f>Table1[[#This Row],[Price]]*0.52</f>
        <v>237.21880000000002</v>
      </c>
      <c r="V8970">
        <f>(Table1[[#This Row],[Price]]-Table1[[#This Row],[Scrap value]])/2</f>
        <v>109.48559999999999</v>
      </c>
    </row>
    <row r="8971" spans="1:22" x14ac:dyDescent="0.25">
      <c r="A8971" t="s">
        <v>39501</v>
      </c>
      <c r="B8971" t="s">
        <v>29</v>
      </c>
      <c r="C8971" t="s">
        <v>47</v>
      </c>
      <c r="D8971" t="s">
        <v>39502</v>
      </c>
      <c r="E8971">
        <v>227.05</v>
      </c>
      <c r="F8971">
        <v>66</v>
      </c>
      <c r="G8971" t="s">
        <v>43728</v>
      </c>
      <c r="H8971" t="s">
        <v>37457</v>
      </c>
      <c r="I8971" s="1">
        <v>45000</v>
      </c>
      <c r="J8971" s="1">
        <v>45658</v>
      </c>
      <c r="K8971" t="s">
        <v>39503</v>
      </c>
      <c r="L8971" t="s">
        <v>39504</v>
      </c>
      <c r="M8971" t="s">
        <v>45</v>
      </c>
      <c r="N8971">
        <v>2</v>
      </c>
      <c r="O8971">
        <f>Table1[[#This Row],[Price]]-0.1*Table1[[#This Row],[Price]]</f>
        <v>204.345</v>
      </c>
      <c r="P8971" s="9">
        <f>(Table1[[#This Row],[Expiration Date]]-Table1[[#This Row],[Manufacturing Date]])/365</f>
        <v>1.8027397260273972</v>
      </c>
      <c r="Q8971" t="str">
        <f>IF(Table1[[#This Row],[Expiration Date]]-J8979&gt;12/31/2024,"not expired","expired")</f>
        <v>expired</v>
      </c>
      <c r="R8971">
        <f>Table1[[#This Row],[Discounted Price]]*0.95</f>
        <v>194.12774999999999</v>
      </c>
      <c r="S8971">
        <f>Table1[[#This Row],[Discounted Price]]*0.9</f>
        <v>183.91050000000001</v>
      </c>
      <c r="T8971">
        <f>Table1[[#This Row],[Discounted Price]]*0.8</f>
        <v>163.476</v>
      </c>
      <c r="U8971">
        <f>Table1[[#This Row],[Price]]*0.52</f>
        <v>118.06600000000002</v>
      </c>
      <c r="V8971">
        <f>(Table1[[#This Row],[Price]]-Table1[[#This Row],[Scrap value]])/2</f>
        <v>54.491999999999997</v>
      </c>
    </row>
    <row r="8972" spans="1:22" x14ac:dyDescent="0.25">
      <c r="A8972" t="s">
        <v>39505</v>
      </c>
      <c r="B8972" t="s">
        <v>22</v>
      </c>
      <c r="C8972" t="s">
        <v>47</v>
      </c>
      <c r="D8972" t="s">
        <v>39506</v>
      </c>
      <c r="E8972">
        <v>217.96</v>
      </c>
      <c r="F8972">
        <v>94</v>
      </c>
      <c r="G8972" t="s">
        <v>43729</v>
      </c>
      <c r="H8972" t="s">
        <v>164</v>
      </c>
      <c r="I8972" s="1">
        <v>45137</v>
      </c>
      <c r="J8972" s="1">
        <v>46023</v>
      </c>
      <c r="K8972" t="s">
        <v>39507</v>
      </c>
      <c r="L8972" t="s">
        <v>39508</v>
      </c>
      <c r="M8972" t="s">
        <v>45</v>
      </c>
      <c r="N8972">
        <v>3</v>
      </c>
      <c r="O8972">
        <f>Table1[[#This Row],[Price]]-0.1*Table1[[#This Row],[Price]]</f>
        <v>196.16400000000002</v>
      </c>
      <c r="P8972" s="9">
        <f>(Table1[[#This Row],[Expiration Date]]-Table1[[#This Row],[Manufacturing Date]])/365</f>
        <v>2.4273972602739726</v>
      </c>
      <c r="Q8972" t="str">
        <f>IF(Table1[[#This Row],[Expiration Date]]-J8980&gt;12/31/2024,"not expired","expired")</f>
        <v>not expired</v>
      </c>
      <c r="R8972">
        <f>Table1[[#This Row],[Discounted Price]]*0.95</f>
        <v>186.35580000000002</v>
      </c>
      <c r="S8972">
        <f>Table1[[#This Row],[Discounted Price]]*0.9</f>
        <v>176.54760000000002</v>
      </c>
      <c r="T8972">
        <f>Table1[[#This Row],[Discounted Price]]*0.8</f>
        <v>156.93120000000002</v>
      </c>
      <c r="U8972">
        <f>Table1[[#This Row],[Price]]*0.52</f>
        <v>113.33920000000001</v>
      </c>
      <c r="V8972">
        <f>(Table1[[#This Row],[Price]]-Table1[[#This Row],[Scrap value]])/2</f>
        <v>52.310400000000001</v>
      </c>
    </row>
    <row r="8973" spans="1:22" x14ac:dyDescent="0.25">
      <c r="A8973" t="s">
        <v>39509</v>
      </c>
      <c r="B8973" t="s">
        <v>29</v>
      </c>
      <c r="C8973" t="s">
        <v>47</v>
      </c>
      <c r="D8973" t="s">
        <v>39510</v>
      </c>
      <c r="E8973">
        <v>133.96</v>
      </c>
      <c r="F8973">
        <v>28</v>
      </c>
      <c r="G8973" t="s">
        <v>43730</v>
      </c>
      <c r="H8973" t="s">
        <v>33534</v>
      </c>
      <c r="I8973" s="1">
        <v>45000</v>
      </c>
      <c r="J8973" s="1">
        <v>46023</v>
      </c>
      <c r="K8973" t="s">
        <v>39511</v>
      </c>
      <c r="L8973" t="s">
        <v>39512</v>
      </c>
      <c r="M8973" t="s">
        <v>45</v>
      </c>
      <c r="N8973">
        <v>3</v>
      </c>
      <c r="O8973">
        <f>Table1[[#This Row],[Price]]-0.1*Table1[[#This Row],[Price]]</f>
        <v>120.56400000000001</v>
      </c>
      <c r="P8973" s="9">
        <f>(Table1[[#This Row],[Expiration Date]]-Table1[[#This Row],[Manufacturing Date]])/365</f>
        <v>2.8027397260273972</v>
      </c>
      <c r="Q8973" t="str">
        <f>IF(Table1[[#This Row],[Expiration Date]]-J8981&gt;12/31/2024,"not expired","expired")</f>
        <v>not expired</v>
      </c>
      <c r="R8973">
        <f>Table1[[#This Row],[Discounted Price]]*0.95</f>
        <v>114.53579999999999</v>
      </c>
      <c r="S8973">
        <f>Table1[[#This Row],[Discounted Price]]*0.9</f>
        <v>108.50760000000001</v>
      </c>
      <c r="T8973">
        <f>Table1[[#This Row],[Discounted Price]]*0.8</f>
        <v>96.451200000000014</v>
      </c>
      <c r="U8973">
        <f>Table1[[#This Row],[Price]]*0.52</f>
        <v>69.659200000000013</v>
      </c>
      <c r="V8973">
        <f>(Table1[[#This Row],[Price]]-Table1[[#This Row],[Scrap value]])/2</f>
        <v>32.150399999999998</v>
      </c>
    </row>
    <row r="8974" spans="1:22" x14ac:dyDescent="0.25">
      <c r="A8974" t="s">
        <v>39513</v>
      </c>
      <c r="B8974" t="s">
        <v>35</v>
      </c>
      <c r="C8974" t="s">
        <v>47</v>
      </c>
      <c r="D8974" t="s">
        <v>39514</v>
      </c>
      <c r="E8974">
        <v>249.07</v>
      </c>
      <c r="F8974">
        <v>64</v>
      </c>
      <c r="G8974" t="s">
        <v>43729</v>
      </c>
      <c r="H8974" t="s">
        <v>17972</v>
      </c>
      <c r="I8974" s="1">
        <v>45000</v>
      </c>
      <c r="J8974" s="1">
        <v>45292</v>
      </c>
      <c r="K8974" t="s">
        <v>39515</v>
      </c>
      <c r="L8974" t="s">
        <v>39516</v>
      </c>
      <c r="M8974" t="s">
        <v>45</v>
      </c>
      <c r="N8974">
        <v>4</v>
      </c>
      <c r="O8974">
        <f>Table1[[#This Row],[Price]]-0.1*Table1[[#This Row],[Price]]</f>
        <v>224.16299999999998</v>
      </c>
      <c r="P8974" s="9">
        <f>(Table1[[#This Row],[Expiration Date]]-Table1[[#This Row],[Manufacturing Date]])/365</f>
        <v>0.8</v>
      </c>
      <c r="Q8974" t="str">
        <f>IF(Table1[[#This Row],[Expiration Date]]-J8982&gt;12/31/2024,"not expired","expired")</f>
        <v>expired</v>
      </c>
      <c r="R8974">
        <f>Table1[[#This Row],[Discounted Price]]*0.95</f>
        <v>212.95484999999996</v>
      </c>
      <c r="S8974">
        <f>Table1[[#This Row],[Discounted Price]]*0.9</f>
        <v>201.74669999999998</v>
      </c>
      <c r="T8974">
        <f>Table1[[#This Row],[Discounted Price]]*0.8</f>
        <v>179.3304</v>
      </c>
      <c r="U8974">
        <f>Table1[[#This Row],[Price]]*0.52</f>
        <v>129.5164</v>
      </c>
      <c r="V8974">
        <f>(Table1[[#This Row],[Price]]-Table1[[#This Row],[Scrap value]])/2</f>
        <v>59.776799999999994</v>
      </c>
    </row>
    <row r="8975" spans="1:22" x14ac:dyDescent="0.25">
      <c r="A8975" t="s">
        <v>39517</v>
      </c>
      <c r="B8975" t="s">
        <v>29</v>
      </c>
      <c r="C8975" t="s">
        <v>47</v>
      </c>
      <c r="D8975" t="s">
        <v>39518</v>
      </c>
      <c r="E8975">
        <v>46.56</v>
      </c>
      <c r="F8975">
        <v>93</v>
      </c>
      <c r="G8975" t="s">
        <v>43728</v>
      </c>
      <c r="H8975" t="s">
        <v>14578</v>
      </c>
      <c r="I8975" s="1">
        <v>45000</v>
      </c>
      <c r="J8975" s="1">
        <v>46023</v>
      </c>
      <c r="K8975" t="s">
        <v>39519</v>
      </c>
      <c r="L8975" t="s">
        <v>39520</v>
      </c>
      <c r="M8975" t="s">
        <v>27</v>
      </c>
      <c r="N8975">
        <v>4</v>
      </c>
      <c r="O8975">
        <f>Table1[[#This Row],[Price]]-0.1*Table1[[#This Row],[Price]]</f>
        <v>41.904000000000003</v>
      </c>
      <c r="P8975" s="9">
        <f>(Table1[[#This Row],[Expiration Date]]-Table1[[#This Row],[Manufacturing Date]])/365</f>
        <v>2.8027397260273972</v>
      </c>
      <c r="Q8975" t="str">
        <f>IF(Table1[[#This Row],[Expiration Date]]-J8983&gt;12/31/2024,"not expired","expired")</f>
        <v>not expired</v>
      </c>
      <c r="R8975">
        <f>Table1[[#This Row],[Discounted Price]]*0.95</f>
        <v>39.808799999999998</v>
      </c>
      <c r="S8975">
        <f>Table1[[#This Row],[Discounted Price]]*0.9</f>
        <v>37.713600000000007</v>
      </c>
      <c r="T8975">
        <f>Table1[[#This Row],[Discounted Price]]*0.8</f>
        <v>33.523200000000003</v>
      </c>
      <c r="U8975">
        <f>Table1[[#This Row],[Price]]*0.52</f>
        <v>24.211200000000002</v>
      </c>
      <c r="V8975">
        <f>(Table1[[#This Row],[Price]]-Table1[[#This Row],[Scrap value]])/2</f>
        <v>11.1744</v>
      </c>
    </row>
    <row r="8976" spans="1:22" x14ac:dyDescent="0.25">
      <c r="A8976" t="s">
        <v>39521</v>
      </c>
      <c r="B8976" t="s">
        <v>35</v>
      </c>
      <c r="C8976" t="s">
        <v>47</v>
      </c>
      <c r="D8976" t="s">
        <v>39522</v>
      </c>
      <c r="E8976">
        <v>297.45999999999998</v>
      </c>
      <c r="F8976">
        <v>71</v>
      </c>
      <c r="G8976" t="s">
        <v>43728</v>
      </c>
      <c r="H8976" t="s">
        <v>33215</v>
      </c>
      <c r="I8976" s="1">
        <v>45000</v>
      </c>
      <c r="J8976" s="1">
        <v>46023</v>
      </c>
      <c r="K8976" t="s">
        <v>39523</v>
      </c>
      <c r="L8976" t="s">
        <v>39524</v>
      </c>
      <c r="M8976" t="s">
        <v>45</v>
      </c>
      <c r="N8976">
        <v>1</v>
      </c>
      <c r="O8976">
        <f>Table1[[#This Row],[Price]]-0.1*Table1[[#This Row],[Price]]</f>
        <v>267.714</v>
      </c>
      <c r="P8976" s="9">
        <f>(Table1[[#This Row],[Expiration Date]]-Table1[[#This Row],[Manufacturing Date]])/365</f>
        <v>2.8027397260273972</v>
      </c>
      <c r="Q8976" t="str">
        <f>IF(Table1[[#This Row],[Expiration Date]]-J8984&gt;12/31/2024,"not expired","expired")</f>
        <v>expired</v>
      </c>
      <c r="R8976">
        <f>Table1[[#This Row],[Discounted Price]]*0.95</f>
        <v>254.32829999999998</v>
      </c>
      <c r="S8976">
        <f>Table1[[#This Row],[Discounted Price]]*0.9</f>
        <v>240.9426</v>
      </c>
      <c r="T8976">
        <f>Table1[[#This Row],[Discounted Price]]*0.8</f>
        <v>214.1712</v>
      </c>
      <c r="U8976">
        <f>Table1[[#This Row],[Price]]*0.52</f>
        <v>154.67920000000001</v>
      </c>
      <c r="V8976">
        <f>(Table1[[#This Row],[Price]]-Table1[[#This Row],[Scrap value]])/2</f>
        <v>71.390399999999985</v>
      </c>
    </row>
    <row r="8977" spans="1:22" x14ac:dyDescent="0.25">
      <c r="A8977" t="s">
        <v>39525</v>
      </c>
      <c r="B8977" t="s">
        <v>22</v>
      </c>
      <c r="C8977" t="s">
        <v>47</v>
      </c>
      <c r="D8977" t="s">
        <v>39526</v>
      </c>
      <c r="E8977">
        <v>267.44</v>
      </c>
      <c r="F8977">
        <v>90</v>
      </c>
      <c r="G8977" t="s">
        <v>43730</v>
      </c>
      <c r="H8977" t="s">
        <v>8206</v>
      </c>
      <c r="I8977" s="1">
        <v>45000</v>
      </c>
      <c r="J8977" s="1">
        <v>45658</v>
      </c>
      <c r="K8977" t="s">
        <v>39527</v>
      </c>
      <c r="L8977" t="s">
        <v>39528</v>
      </c>
      <c r="M8977" t="s">
        <v>20</v>
      </c>
      <c r="N8977">
        <v>2</v>
      </c>
      <c r="O8977">
        <f>Table1[[#This Row],[Price]]-0.1*Table1[[#This Row],[Price]]</f>
        <v>240.696</v>
      </c>
      <c r="P8977" s="9">
        <f>(Table1[[#This Row],[Expiration Date]]-Table1[[#This Row],[Manufacturing Date]])/365</f>
        <v>1.8027397260273972</v>
      </c>
      <c r="Q8977" t="str">
        <f>IF(Table1[[#This Row],[Expiration Date]]-J8985&gt;12/31/2024,"not expired","expired")</f>
        <v>expired</v>
      </c>
      <c r="R8977">
        <f>Table1[[#This Row],[Discounted Price]]*0.95</f>
        <v>228.66119999999998</v>
      </c>
      <c r="S8977">
        <f>Table1[[#This Row],[Discounted Price]]*0.9</f>
        <v>216.62639999999999</v>
      </c>
      <c r="T8977">
        <f>Table1[[#This Row],[Discounted Price]]*0.8</f>
        <v>192.55680000000001</v>
      </c>
      <c r="U8977">
        <f>Table1[[#This Row],[Price]]*0.52</f>
        <v>139.06880000000001</v>
      </c>
      <c r="V8977">
        <f>(Table1[[#This Row],[Price]]-Table1[[#This Row],[Scrap value]])/2</f>
        <v>64.185599999999994</v>
      </c>
    </row>
    <row r="8978" spans="1:22" x14ac:dyDescent="0.25">
      <c r="A8978" t="s">
        <v>39529</v>
      </c>
      <c r="B8978" t="s">
        <v>29</v>
      </c>
      <c r="C8978" t="s">
        <v>47</v>
      </c>
      <c r="D8978" t="s">
        <v>39530</v>
      </c>
      <c r="E8978">
        <v>61.49</v>
      </c>
      <c r="F8978">
        <v>16</v>
      </c>
      <c r="G8978" t="s">
        <v>43730</v>
      </c>
      <c r="H8978" t="s">
        <v>34186</v>
      </c>
      <c r="I8978" s="1">
        <v>44927</v>
      </c>
      <c r="J8978" s="1">
        <v>45292</v>
      </c>
      <c r="K8978" t="s">
        <v>39531</v>
      </c>
      <c r="L8978" t="s">
        <v>39532</v>
      </c>
      <c r="M8978" t="s">
        <v>45</v>
      </c>
      <c r="N8978">
        <v>5</v>
      </c>
      <c r="O8978">
        <f>Table1[[#This Row],[Price]]-0.1*Table1[[#This Row],[Price]]</f>
        <v>55.341000000000001</v>
      </c>
      <c r="P8978" s="9">
        <f>(Table1[[#This Row],[Expiration Date]]-Table1[[#This Row],[Manufacturing Date]])/365</f>
        <v>1</v>
      </c>
      <c r="Q8978" t="str">
        <f>IF(Table1[[#This Row],[Expiration Date]]-J8986&gt;12/31/2024,"not expired","expired")</f>
        <v>expired</v>
      </c>
      <c r="R8978">
        <f>Table1[[#This Row],[Discounted Price]]*0.95</f>
        <v>52.573949999999996</v>
      </c>
      <c r="S8978">
        <f>Table1[[#This Row],[Discounted Price]]*0.9</f>
        <v>49.806899999999999</v>
      </c>
      <c r="T8978">
        <f>Table1[[#This Row],[Discounted Price]]*0.8</f>
        <v>44.272800000000004</v>
      </c>
      <c r="U8978">
        <f>Table1[[#This Row],[Price]]*0.52</f>
        <v>31.974800000000002</v>
      </c>
      <c r="V8978">
        <f>(Table1[[#This Row],[Price]]-Table1[[#This Row],[Scrap value]])/2</f>
        <v>14.7576</v>
      </c>
    </row>
    <row r="8979" spans="1:22" x14ac:dyDescent="0.25">
      <c r="A8979" t="s">
        <v>39533</v>
      </c>
      <c r="B8979" t="s">
        <v>29</v>
      </c>
      <c r="C8979" t="s">
        <v>47</v>
      </c>
      <c r="D8979" t="s">
        <v>39534</v>
      </c>
      <c r="E8979">
        <v>339.47</v>
      </c>
      <c r="F8979">
        <v>41</v>
      </c>
      <c r="G8979" t="s">
        <v>43730</v>
      </c>
      <c r="H8979" t="s">
        <v>24071</v>
      </c>
      <c r="I8979" s="1">
        <v>45000</v>
      </c>
      <c r="J8979" s="1">
        <v>45658</v>
      </c>
      <c r="K8979" t="s">
        <v>39535</v>
      </c>
      <c r="L8979" t="s">
        <v>39536</v>
      </c>
      <c r="M8979" t="s">
        <v>45</v>
      </c>
      <c r="N8979">
        <v>5</v>
      </c>
      <c r="O8979">
        <f>Table1[[#This Row],[Price]]-0.1*Table1[[#This Row],[Price]]</f>
        <v>305.52300000000002</v>
      </c>
      <c r="P8979" s="9">
        <f>(Table1[[#This Row],[Expiration Date]]-Table1[[#This Row],[Manufacturing Date]])/365</f>
        <v>1.8027397260273972</v>
      </c>
      <c r="Q8979" t="str">
        <f>IF(Table1[[#This Row],[Expiration Date]]-J8987&gt;12/31/2024,"not expired","expired")</f>
        <v>not expired</v>
      </c>
      <c r="R8979">
        <f>Table1[[#This Row],[Discounted Price]]*0.95</f>
        <v>290.24684999999999</v>
      </c>
      <c r="S8979">
        <f>Table1[[#This Row],[Discounted Price]]*0.9</f>
        <v>274.97070000000002</v>
      </c>
      <c r="T8979">
        <f>Table1[[#This Row],[Discounted Price]]*0.8</f>
        <v>244.41840000000002</v>
      </c>
      <c r="U8979">
        <f>Table1[[#This Row],[Price]]*0.52</f>
        <v>176.52440000000001</v>
      </c>
      <c r="V8979">
        <f>(Table1[[#This Row],[Price]]-Table1[[#This Row],[Scrap value]])/2</f>
        <v>81.472800000000007</v>
      </c>
    </row>
    <row r="8980" spans="1:22" x14ac:dyDescent="0.25">
      <c r="A8980" t="s">
        <v>39537</v>
      </c>
      <c r="B8980" t="s">
        <v>29</v>
      </c>
      <c r="C8980" t="s">
        <v>47</v>
      </c>
      <c r="D8980" t="s">
        <v>39538</v>
      </c>
      <c r="E8980">
        <v>468.45</v>
      </c>
      <c r="F8980">
        <v>99</v>
      </c>
      <c r="G8980" t="s">
        <v>43729</v>
      </c>
      <c r="H8980" t="s">
        <v>12606</v>
      </c>
      <c r="I8980" s="1">
        <v>44927</v>
      </c>
      <c r="J8980" s="1">
        <v>45292</v>
      </c>
      <c r="K8980" t="s">
        <v>39539</v>
      </c>
      <c r="L8980" t="s">
        <v>39540</v>
      </c>
      <c r="M8980" t="s">
        <v>45</v>
      </c>
      <c r="N8980">
        <v>2</v>
      </c>
      <c r="O8980">
        <f>Table1[[#This Row],[Price]]-0.1*Table1[[#This Row],[Price]]</f>
        <v>421.60500000000002</v>
      </c>
      <c r="P8980" s="9">
        <f>(Table1[[#This Row],[Expiration Date]]-Table1[[#This Row],[Manufacturing Date]])/365</f>
        <v>1</v>
      </c>
      <c r="Q8980" t="str">
        <f>IF(Table1[[#This Row],[Expiration Date]]-J8988&gt;12/31/2024,"not expired","expired")</f>
        <v>expired</v>
      </c>
      <c r="R8980">
        <f>Table1[[#This Row],[Discounted Price]]*0.95</f>
        <v>400.52474999999998</v>
      </c>
      <c r="S8980">
        <f>Table1[[#This Row],[Discounted Price]]*0.9</f>
        <v>379.44450000000001</v>
      </c>
      <c r="T8980">
        <f>Table1[[#This Row],[Discounted Price]]*0.8</f>
        <v>337.28400000000005</v>
      </c>
      <c r="U8980">
        <f>Table1[[#This Row],[Price]]*0.52</f>
        <v>243.59399999999999</v>
      </c>
      <c r="V8980">
        <f>(Table1[[#This Row],[Price]]-Table1[[#This Row],[Scrap value]])/2</f>
        <v>112.428</v>
      </c>
    </row>
    <row r="8981" spans="1:22" x14ac:dyDescent="0.25">
      <c r="A8981" t="s">
        <v>39541</v>
      </c>
      <c r="B8981" t="s">
        <v>35</v>
      </c>
      <c r="C8981" t="s">
        <v>47</v>
      </c>
      <c r="D8981" t="s">
        <v>39542</v>
      </c>
      <c r="E8981">
        <v>274.39999999999998</v>
      </c>
      <c r="F8981">
        <v>87</v>
      </c>
      <c r="G8981" t="s">
        <v>43730</v>
      </c>
      <c r="H8981" t="s">
        <v>1874</v>
      </c>
      <c r="I8981" s="1">
        <v>45000</v>
      </c>
      <c r="J8981" s="1">
        <v>45292</v>
      </c>
      <c r="K8981" t="s">
        <v>39543</v>
      </c>
      <c r="L8981" t="s">
        <v>39544</v>
      </c>
      <c r="M8981" t="s">
        <v>20</v>
      </c>
      <c r="N8981">
        <v>5</v>
      </c>
      <c r="O8981">
        <f>Table1[[#This Row],[Price]]-0.1*Table1[[#This Row],[Price]]</f>
        <v>246.95999999999998</v>
      </c>
      <c r="P8981" s="9">
        <f>(Table1[[#This Row],[Expiration Date]]-Table1[[#This Row],[Manufacturing Date]])/365</f>
        <v>0.8</v>
      </c>
      <c r="Q8981" t="str">
        <f>IF(Table1[[#This Row],[Expiration Date]]-J8989&gt;12/31/2024,"not expired","expired")</f>
        <v>expired</v>
      </c>
      <c r="R8981">
        <f>Table1[[#This Row],[Discounted Price]]*0.95</f>
        <v>234.61199999999997</v>
      </c>
      <c r="S8981">
        <f>Table1[[#This Row],[Discounted Price]]*0.9</f>
        <v>222.26399999999998</v>
      </c>
      <c r="T8981">
        <f>Table1[[#This Row],[Discounted Price]]*0.8</f>
        <v>197.56799999999998</v>
      </c>
      <c r="U8981">
        <f>Table1[[#This Row],[Price]]*0.52</f>
        <v>142.68799999999999</v>
      </c>
      <c r="V8981">
        <f>(Table1[[#This Row],[Price]]-Table1[[#This Row],[Scrap value]])/2</f>
        <v>65.855999999999995</v>
      </c>
    </row>
    <row r="8982" spans="1:22" x14ac:dyDescent="0.25">
      <c r="A8982" t="s">
        <v>39545</v>
      </c>
      <c r="B8982" t="s">
        <v>15</v>
      </c>
      <c r="C8982" t="s">
        <v>47</v>
      </c>
      <c r="D8982" t="s">
        <v>39546</v>
      </c>
      <c r="E8982">
        <v>25.15</v>
      </c>
      <c r="F8982">
        <v>69</v>
      </c>
      <c r="G8982" t="s">
        <v>43728</v>
      </c>
      <c r="H8982" t="s">
        <v>37757</v>
      </c>
      <c r="I8982" s="1">
        <v>45000</v>
      </c>
      <c r="J8982" s="1">
        <v>46023</v>
      </c>
      <c r="K8982" t="s">
        <v>39547</v>
      </c>
      <c r="L8982" t="s">
        <v>39548</v>
      </c>
      <c r="M8982" t="s">
        <v>27</v>
      </c>
      <c r="N8982">
        <v>2</v>
      </c>
      <c r="O8982">
        <f>Table1[[#This Row],[Price]]-0.1*Table1[[#This Row],[Price]]</f>
        <v>22.634999999999998</v>
      </c>
      <c r="P8982" s="9">
        <f>(Table1[[#This Row],[Expiration Date]]-Table1[[#This Row],[Manufacturing Date]])/365</f>
        <v>2.8027397260273972</v>
      </c>
      <c r="Q8982" t="str">
        <f>IF(Table1[[#This Row],[Expiration Date]]-J8990&gt;12/31/2024,"not expired","expired")</f>
        <v>expired</v>
      </c>
      <c r="R8982">
        <f>Table1[[#This Row],[Discounted Price]]*0.95</f>
        <v>21.503249999999998</v>
      </c>
      <c r="S8982">
        <f>Table1[[#This Row],[Discounted Price]]*0.9</f>
        <v>20.371499999999997</v>
      </c>
      <c r="T8982">
        <f>Table1[[#This Row],[Discounted Price]]*0.8</f>
        <v>18.108000000000001</v>
      </c>
      <c r="U8982">
        <f>Table1[[#This Row],[Price]]*0.52</f>
        <v>13.077999999999999</v>
      </c>
      <c r="V8982">
        <f>(Table1[[#This Row],[Price]]-Table1[[#This Row],[Scrap value]])/2</f>
        <v>6.0359999999999996</v>
      </c>
    </row>
    <row r="8983" spans="1:22" x14ac:dyDescent="0.25">
      <c r="A8983" t="s">
        <v>39549</v>
      </c>
      <c r="B8983" t="s">
        <v>15</v>
      </c>
      <c r="C8983" t="s">
        <v>47</v>
      </c>
      <c r="D8983" t="s">
        <v>39550</v>
      </c>
      <c r="E8983">
        <v>238.28</v>
      </c>
      <c r="F8983">
        <v>64</v>
      </c>
      <c r="G8983" t="s">
        <v>43729</v>
      </c>
      <c r="H8983" t="s">
        <v>1495</v>
      </c>
      <c r="I8983" s="1">
        <v>45000</v>
      </c>
      <c r="J8983" s="1">
        <v>45658</v>
      </c>
      <c r="K8983" t="s">
        <v>39551</v>
      </c>
      <c r="L8983" t="s">
        <v>39552</v>
      </c>
      <c r="M8983" t="s">
        <v>45</v>
      </c>
      <c r="N8983">
        <v>2</v>
      </c>
      <c r="O8983">
        <f>Table1[[#This Row],[Price]]-0.1*Table1[[#This Row],[Price]]</f>
        <v>214.452</v>
      </c>
      <c r="P8983" s="9">
        <f>(Table1[[#This Row],[Expiration Date]]-Table1[[#This Row],[Manufacturing Date]])/365</f>
        <v>1.8027397260273972</v>
      </c>
      <c r="Q8983" t="str">
        <f>IF(Table1[[#This Row],[Expiration Date]]-J8991&gt;12/31/2024,"not expired","expired")</f>
        <v>not expired</v>
      </c>
      <c r="R8983">
        <f>Table1[[#This Row],[Discounted Price]]*0.95</f>
        <v>203.7294</v>
      </c>
      <c r="S8983">
        <f>Table1[[#This Row],[Discounted Price]]*0.9</f>
        <v>193.0068</v>
      </c>
      <c r="T8983">
        <f>Table1[[#This Row],[Discounted Price]]*0.8</f>
        <v>171.5616</v>
      </c>
      <c r="U8983">
        <f>Table1[[#This Row],[Price]]*0.52</f>
        <v>123.90560000000001</v>
      </c>
      <c r="V8983">
        <f>(Table1[[#This Row],[Price]]-Table1[[#This Row],[Scrap value]])/2</f>
        <v>57.187199999999997</v>
      </c>
    </row>
    <row r="8984" spans="1:22" x14ac:dyDescent="0.25">
      <c r="A8984" t="s">
        <v>39553</v>
      </c>
      <c r="B8984" t="s">
        <v>15</v>
      </c>
      <c r="C8984" t="s">
        <v>47</v>
      </c>
      <c r="D8984" t="s">
        <v>39554</v>
      </c>
      <c r="E8984">
        <v>396.65</v>
      </c>
      <c r="F8984">
        <v>71</v>
      </c>
      <c r="G8984" t="s">
        <v>43728</v>
      </c>
      <c r="H8984" t="s">
        <v>11779</v>
      </c>
      <c r="I8984" s="1">
        <v>44927</v>
      </c>
      <c r="J8984" s="1">
        <v>46023</v>
      </c>
      <c r="K8984" t="s">
        <v>39555</v>
      </c>
      <c r="L8984" t="s">
        <v>39556</v>
      </c>
      <c r="M8984" t="s">
        <v>20</v>
      </c>
      <c r="N8984">
        <v>1</v>
      </c>
      <c r="O8984">
        <f>Table1[[#This Row],[Price]]-0.1*Table1[[#This Row],[Price]]</f>
        <v>356.98499999999996</v>
      </c>
      <c r="P8984" s="9">
        <f>(Table1[[#This Row],[Expiration Date]]-Table1[[#This Row],[Manufacturing Date]])/365</f>
        <v>3.0027397260273974</v>
      </c>
      <c r="Q8984" t="str">
        <f>IF(Table1[[#This Row],[Expiration Date]]-J8992&gt;12/31/2024,"not expired","expired")</f>
        <v>not expired</v>
      </c>
      <c r="R8984">
        <f>Table1[[#This Row],[Discounted Price]]*0.95</f>
        <v>339.13574999999992</v>
      </c>
      <c r="S8984">
        <f>Table1[[#This Row],[Discounted Price]]*0.9</f>
        <v>321.28649999999999</v>
      </c>
      <c r="T8984">
        <f>Table1[[#This Row],[Discounted Price]]*0.8</f>
        <v>285.58799999999997</v>
      </c>
      <c r="U8984">
        <f>Table1[[#This Row],[Price]]*0.52</f>
        <v>206.25799999999998</v>
      </c>
      <c r="V8984">
        <f>(Table1[[#This Row],[Price]]-Table1[[#This Row],[Scrap value]])/2</f>
        <v>95.195999999999998</v>
      </c>
    </row>
    <row r="8985" spans="1:22" x14ac:dyDescent="0.25">
      <c r="A8985" t="s">
        <v>39557</v>
      </c>
      <c r="B8985" t="s">
        <v>15</v>
      </c>
      <c r="C8985" t="s">
        <v>47</v>
      </c>
      <c r="D8985" t="s">
        <v>39558</v>
      </c>
      <c r="E8985">
        <v>79.510000000000005</v>
      </c>
      <c r="F8985">
        <v>36</v>
      </c>
      <c r="G8985" t="s">
        <v>43728</v>
      </c>
      <c r="H8985" t="s">
        <v>10737</v>
      </c>
      <c r="I8985" s="1">
        <v>44927</v>
      </c>
      <c r="J8985" s="1">
        <v>46023</v>
      </c>
      <c r="K8985" t="s">
        <v>39559</v>
      </c>
      <c r="L8985" t="s">
        <v>39560</v>
      </c>
      <c r="M8985" t="s">
        <v>27</v>
      </c>
      <c r="N8985">
        <v>5</v>
      </c>
      <c r="O8985">
        <f>Table1[[#This Row],[Price]]-0.1*Table1[[#This Row],[Price]]</f>
        <v>71.558999999999997</v>
      </c>
      <c r="P8985" s="9">
        <f>(Table1[[#This Row],[Expiration Date]]-Table1[[#This Row],[Manufacturing Date]])/365</f>
        <v>3.0027397260273974</v>
      </c>
      <c r="Q8985" t="str">
        <f>IF(Table1[[#This Row],[Expiration Date]]-J8993&gt;12/31/2024,"not expired","expired")</f>
        <v>not expired</v>
      </c>
      <c r="R8985">
        <f>Table1[[#This Row],[Discounted Price]]*0.95</f>
        <v>67.981049999999996</v>
      </c>
      <c r="S8985">
        <f>Table1[[#This Row],[Discounted Price]]*0.9</f>
        <v>64.403099999999995</v>
      </c>
      <c r="T8985">
        <f>Table1[[#This Row],[Discounted Price]]*0.8</f>
        <v>57.247199999999999</v>
      </c>
      <c r="U8985">
        <f>Table1[[#This Row],[Price]]*0.52</f>
        <v>41.345200000000006</v>
      </c>
      <c r="V8985">
        <f>(Table1[[#This Row],[Price]]-Table1[[#This Row],[Scrap value]])/2</f>
        <v>19.0824</v>
      </c>
    </row>
    <row r="8986" spans="1:22" x14ac:dyDescent="0.25">
      <c r="A8986" t="s">
        <v>39561</v>
      </c>
      <c r="B8986" t="s">
        <v>22</v>
      </c>
      <c r="C8986" t="s">
        <v>47</v>
      </c>
      <c r="D8986" t="s">
        <v>39562</v>
      </c>
      <c r="E8986">
        <v>453.72</v>
      </c>
      <c r="F8986">
        <v>80</v>
      </c>
      <c r="G8986" t="s">
        <v>43730</v>
      </c>
      <c r="H8986" t="s">
        <v>34289</v>
      </c>
      <c r="I8986" s="1">
        <v>45000</v>
      </c>
      <c r="J8986" s="1">
        <v>46023</v>
      </c>
      <c r="K8986" t="s">
        <v>39563</v>
      </c>
      <c r="L8986" t="s">
        <v>39564</v>
      </c>
      <c r="M8986" t="s">
        <v>45</v>
      </c>
      <c r="N8986">
        <v>4</v>
      </c>
      <c r="O8986">
        <f>Table1[[#This Row],[Price]]-0.1*Table1[[#This Row],[Price]]</f>
        <v>408.34800000000001</v>
      </c>
      <c r="P8986" s="9">
        <f>(Table1[[#This Row],[Expiration Date]]-Table1[[#This Row],[Manufacturing Date]])/365</f>
        <v>2.8027397260273972</v>
      </c>
      <c r="Q8986" t="str">
        <f>IF(Table1[[#This Row],[Expiration Date]]-J8994&gt;12/31/2024,"not expired","expired")</f>
        <v>not expired</v>
      </c>
      <c r="R8986">
        <f>Table1[[#This Row],[Discounted Price]]*0.95</f>
        <v>387.93059999999997</v>
      </c>
      <c r="S8986">
        <f>Table1[[#This Row],[Discounted Price]]*0.9</f>
        <v>367.51320000000004</v>
      </c>
      <c r="T8986">
        <f>Table1[[#This Row],[Discounted Price]]*0.8</f>
        <v>326.67840000000001</v>
      </c>
      <c r="U8986">
        <f>Table1[[#This Row],[Price]]*0.52</f>
        <v>235.93440000000001</v>
      </c>
      <c r="V8986">
        <f>(Table1[[#This Row],[Price]]-Table1[[#This Row],[Scrap value]])/2</f>
        <v>108.89280000000001</v>
      </c>
    </row>
    <row r="8987" spans="1:22" x14ac:dyDescent="0.25">
      <c r="A8987" t="s">
        <v>39565</v>
      </c>
      <c r="B8987" t="s">
        <v>15</v>
      </c>
      <c r="C8987" t="s">
        <v>47</v>
      </c>
      <c r="D8987" t="s">
        <v>39566</v>
      </c>
      <c r="E8987">
        <v>304.69</v>
      </c>
      <c r="F8987">
        <v>62</v>
      </c>
      <c r="G8987" t="s">
        <v>43730</v>
      </c>
      <c r="H8987" t="s">
        <v>4312</v>
      </c>
      <c r="I8987" s="1">
        <v>44927</v>
      </c>
      <c r="J8987" s="1">
        <v>45292</v>
      </c>
      <c r="K8987" t="s">
        <v>39567</v>
      </c>
      <c r="L8987" t="s">
        <v>39568</v>
      </c>
      <c r="M8987" t="s">
        <v>27</v>
      </c>
      <c r="N8987">
        <v>4</v>
      </c>
      <c r="O8987">
        <f>Table1[[#This Row],[Price]]-0.1*Table1[[#This Row],[Price]]</f>
        <v>274.221</v>
      </c>
      <c r="P8987" s="9">
        <f>(Table1[[#This Row],[Expiration Date]]-Table1[[#This Row],[Manufacturing Date]])/365</f>
        <v>1</v>
      </c>
      <c r="Q8987" t="str">
        <f>IF(Table1[[#This Row],[Expiration Date]]-J8995&gt;12/31/2024,"not expired","expired")</f>
        <v>expired</v>
      </c>
      <c r="R8987">
        <f>Table1[[#This Row],[Discounted Price]]*0.95</f>
        <v>260.50995</v>
      </c>
      <c r="S8987">
        <f>Table1[[#This Row],[Discounted Price]]*0.9</f>
        <v>246.7989</v>
      </c>
      <c r="T8987">
        <f>Table1[[#This Row],[Discounted Price]]*0.8</f>
        <v>219.3768</v>
      </c>
      <c r="U8987">
        <f>Table1[[#This Row],[Price]]*0.52</f>
        <v>158.43880000000001</v>
      </c>
      <c r="V8987">
        <f>(Table1[[#This Row],[Price]]-Table1[[#This Row],[Scrap value]])/2</f>
        <v>73.125599999999991</v>
      </c>
    </row>
    <row r="8988" spans="1:22" x14ac:dyDescent="0.25">
      <c r="A8988" t="s">
        <v>39569</v>
      </c>
      <c r="B8988" t="s">
        <v>22</v>
      </c>
      <c r="C8988" t="s">
        <v>47</v>
      </c>
      <c r="D8988" t="s">
        <v>39570</v>
      </c>
      <c r="E8988">
        <v>293.85000000000002</v>
      </c>
      <c r="F8988">
        <v>66</v>
      </c>
      <c r="G8988" t="s">
        <v>43728</v>
      </c>
      <c r="H8988" t="s">
        <v>37323</v>
      </c>
      <c r="I8988" s="1">
        <v>44927</v>
      </c>
      <c r="J8988" s="1">
        <v>45658</v>
      </c>
      <c r="K8988" t="s">
        <v>39571</v>
      </c>
      <c r="L8988" t="s">
        <v>39572</v>
      </c>
      <c r="M8988" t="s">
        <v>45</v>
      </c>
      <c r="N8988">
        <v>4</v>
      </c>
      <c r="O8988">
        <f>Table1[[#This Row],[Price]]-0.1*Table1[[#This Row],[Price]]</f>
        <v>264.46500000000003</v>
      </c>
      <c r="P8988" s="9">
        <f>(Table1[[#This Row],[Expiration Date]]-Table1[[#This Row],[Manufacturing Date]])/365</f>
        <v>2.0027397260273974</v>
      </c>
      <c r="Q8988" t="str">
        <f>IF(Table1[[#This Row],[Expiration Date]]-J8996&gt;12/31/2024,"not expired","expired")</f>
        <v>not expired</v>
      </c>
      <c r="R8988">
        <f>Table1[[#This Row],[Discounted Price]]*0.95</f>
        <v>251.24175000000002</v>
      </c>
      <c r="S8988">
        <f>Table1[[#This Row],[Discounted Price]]*0.9</f>
        <v>238.01850000000005</v>
      </c>
      <c r="T8988">
        <f>Table1[[#This Row],[Discounted Price]]*0.8</f>
        <v>211.57200000000003</v>
      </c>
      <c r="U8988">
        <f>Table1[[#This Row],[Price]]*0.52</f>
        <v>152.80200000000002</v>
      </c>
      <c r="V8988">
        <f>(Table1[[#This Row],[Price]]-Table1[[#This Row],[Scrap value]])/2</f>
        <v>70.524000000000001</v>
      </c>
    </row>
    <row r="8989" spans="1:22" x14ac:dyDescent="0.25">
      <c r="A8989" t="s">
        <v>39573</v>
      </c>
      <c r="B8989" t="s">
        <v>35</v>
      </c>
      <c r="C8989" t="s">
        <v>47</v>
      </c>
      <c r="D8989" t="s">
        <v>39574</v>
      </c>
      <c r="E8989">
        <v>420.23</v>
      </c>
      <c r="F8989">
        <v>38</v>
      </c>
      <c r="G8989" t="s">
        <v>43730</v>
      </c>
      <c r="H8989" t="s">
        <v>34427</v>
      </c>
      <c r="I8989" s="1">
        <v>44927</v>
      </c>
      <c r="J8989" s="1">
        <v>45658</v>
      </c>
      <c r="K8989" t="s">
        <v>39575</v>
      </c>
      <c r="L8989" t="s">
        <v>39576</v>
      </c>
      <c r="M8989" t="s">
        <v>27</v>
      </c>
      <c r="N8989">
        <v>4</v>
      </c>
      <c r="O8989">
        <f>Table1[[#This Row],[Price]]-0.1*Table1[[#This Row],[Price]]</f>
        <v>378.20699999999999</v>
      </c>
      <c r="P8989" s="9">
        <f>(Table1[[#This Row],[Expiration Date]]-Table1[[#This Row],[Manufacturing Date]])/365</f>
        <v>2.0027397260273974</v>
      </c>
      <c r="Q8989" t="str">
        <f>IF(Table1[[#This Row],[Expiration Date]]-J8997&gt;12/31/2024,"not expired","expired")</f>
        <v>expired</v>
      </c>
      <c r="R8989">
        <f>Table1[[#This Row],[Discounted Price]]*0.95</f>
        <v>359.29665</v>
      </c>
      <c r="S8989">
        <f>Table1[[#This Row],[Discounted Price]]*0.9</f>
        <v>340.38630000000001</v>
      </c>
      <c r="T8989">
        <f>Table1[[#This Row],[Discounted Price]]*0.8</f>
        <v>302.56560000000002</v>
      </c>
      <c r="U8989">
        <f>Table1[[#This Row],[Price]]*0.52</f>
        <v>218.51960000000003</v>
      </c>
      <c r="V8989">
        <f>(Table1[[#This Row],[Price]]-Table1[[#This Row],[Scrap value]])/2</f>
        <v>100.8552</v>
      </c>
    </row>
    <row r="8990" spans="1:22" x14ac:dyDescent="0.25">
      <c r="A8990" t="s">
        <v>39577</v>
      </c>
      <c r="B8990" t="s">
        <v>22</v>
      </c>
      <c r="C8990" t="s">
        <v>47</v>
      </c>
      <c r="D8990" t="s">
        <v>39578</v>
      </c>
      <c r="E8990">
        <v>214.83</v>
      </c>
      <c r="F8990">
        <v>66</v>
      </c>
      <c r="G8990" t="s">
        <v>43730</v>
      </c>
      <c r="H8990" t="s">
        <v>11428</v>
      </c>
      <c r="I8990" s="1">
        <v>45000</v>
      </c>
      <c r="J8990" s="1">
        <v>46023</v>
      </c>
      <c r="K8990" t="s">
        <v>39579</v>
      </c>
      <c r="L8990" t="s">
        <v>39580</v>
      </c>
      <c r="M8990" t="s">
        <v>27</v>
      </c>
      <c r="N8990">
        <v>5</v>
      </c>
      <c r="O8990">
        <f>Table1[[#This Row],[Price]]-0.1*Table1[[#This Row],[Price]]</f>
        <v>193.34700000000001</v>
      </c>
      <c r="P8990" s="9">
        <f>(Table1[[#This Row],[Expiration Date]]-Table1[[#This Row],[Manufacturing Date]])/365</f>
        <v>2.8027397260273972</v>
      </c>
      <c r="Q8990" t="str">
        <f>IF(Table1[[#This Row],[Expiration Date]]-J8998&gt;12/31/2024,"not expired","expired")</f>
        <v>not expired</v>
      </c>
      <c r="R8990">
        <f>Table1[[#This Row],[Discounted Price]]*0.95</f>
        <v>183.67965000000001</v>
      </c>
      <c r="S8990">
        <f>Table1[[#This Row],[Discounted Price]]*0.9</f>
        <v>174.01230000000001</v>
      </c>
      <c r="T8990">
        <f>Table1[[#This Row],[Discounted Price]]*0.8</f>
        <v>154.67760000000001</v>
      </c>
      <c r="U8990">
        <f>Table1[[#This Row],[Price]]*0.52</f>
        <v>111.7116</v>
      </c>
      <c r="V8990">
        <f>(Table1[[#This Row],[Price]]-Table1[[#This Row],[Scrap value]])/2</f>
        <v>51.559200000000004</v>
      </c>
    </row>
    <row r="8991" spans="1:22" x14ac:dyDescent="0.25">
      <c r="A8991" t="s">
        <v>39581</v>
      </c>
      <c r="B8991" t="s">
        <v>35</v>
      </c>
      <c r="C8991" t="s">
        <v>47</v>
      </c>
      <c r="D8991" t="s">
        <v>39582</v>
      </c>
      <c r="E8991">
        <v>167.72</v>
      </c>
      <c r="F8991">
        <v>8</v>
      </c>
      <c r="G8991" t="s">
        <v>43730</v>
      </c>
      <c r="H8991" t="s">
        <v>39583</v>
      </c>
      <c r="I8991" s="1">
        <v>45137</v>
      </c>
      <c r="J8991" s="1">
        <v>45292</v>
      </c>
      <c r="K8991" t="s">
        <v>39584</v>
      </c>
      <c r="L8991" t="s">
        <v>39585</v>
      </c>
      <c r="M8991" t="s">
        <v>20</v>
      </c>
      <c r="N8991">
        <v>1</v>
      </c>
      <c r="O8991">
        <f>Table1[[#This Row],[Price]]-0.1*Table1[[#This Row],[Price]]</f>
        <v>150.94800000000001</v>
      </c>
      <c r="P8991" s="9">
        <f>(Table1[[#This Row],[Expiration Date]]-Table1[[#This Row],[Manufacturing Date]])/365</f>
        <v>0.42465753424657532</v>
      </c>
      <c r="Q8991" t="str">
        <f>IF(Table1[[#This Row],[Expiration Date]]-J8999&gt;12/31/2024,"not expired","expired")</f>
        <v>expired</v>
      </c>
      <c r="R8991">
        <f>Table1[[#This Row],[Discounted Price]]*0.95</f>
        <v>143.4006</v>
      </c>
      <c r="S8991">
        <f>Table1[[#This Row],[Discounted Price]]*0.9</f>
        <v>135.85320000000002</v>
      </c>
      <c r="T8991">
        <f>Table1[[#This Row],[Discounted Price]]*0.8</f>
        <v>120.75840000000001</v>
      </c>
      <c r="U8991">
        <f>Table1[[#This Row],[Price]]*0.52</f>
        <v>87.214399999999998</v>
      </c>
      <c r="V8991">
        <f>(Table1[[#This Row],[Price]]-Table1[[#This Row],[Scrap value]])/2</f>
        <v>40.252800000000001</v>
      </c>
    </row>
    <row r="8992" spans="1:22" x14ac:dyDescent="0.25">
      <c r="A8992" t="s">
        <v>39586</v>
      </c>
      <c r="B8992" t="s">
        <v>15</v>
      </c>
      <c r="C8992" t="s">
        <v>47</v>
      </c>
      <c r="D8992" t="s">
        <v>39587</v>
      </c>
      <c r="E8992">
        <v>132.66999999999999</v>
      </c>
      <c r="F8992">
        <v>2</v>
      </c>
      <c r="G8992" t="s">
        <v>43728</v>
      </c>
      <c r="H8992" t="s">
        <v>6765</v>
      </c>
      <c r="I8992" s="1">
        <v>45000</v>
      </c>
      <c r="J8992" s="1">
        <v>45658</v>
      </c>
      <c r="K8992" t="s">
        <v>39588</v>
      </c>
      <c r="L8992" t="s">
        <v>39589</v>
      </c>
      <c r="M8992" t="s">
        <v>45</v>
      </c>
      <c r="N8992">
        <v>4</v>
      </c>
      <c r="O8992">
        <f>Table1[[#This Row],[Price]]-0.1*Table1[[#This Row],[Price]]</f>
        <v>119.40299999999999</v>
      </c>
      <c r="P8992" s="9">
        <f>(Table1[[#This Row],[Expiration Date]]-Table1[[#This Row],[Manufacturing Date]])/365</f>
        <v>1.8027397260273972</v>
      </c>
      <c r="Q8992" t="str">
        <f>IF(Table1[[#This Row],[Expiration Date]]-J9000&gt;12/31/2024,"not expired","expired")</f>
        <v>not expired</v>
      </c>
      <c r="R8992">
        <f>Table1[[#This Row],[Discounted Price]]*0.95</f>
        <v>113.43284999999999</v>
      </c>
      <c r="S8992">
        <f>Table1[[#This Row],[Discounted Price]]*0.9</f>
        <v>107.4627</v>
      </c>
      <c r="T8992">
        <f>Table1[[#This Row],[Discounted Price]]*0.8</f>
        <v>95.522400000000005</v>
      </c>
      <c r="U8992">
        <f>Table1[[#This Row],[Price]]*0.52</f>
        <v>68.988399999999999</v>
      </c>
      <c r="V8992">
        <f>(Table1[[#This Row],[Price]]-Table1[[#This Row],[Scrap value]])/2</f>
        <v>31.840799999999994</v>
      </c>
    </row>
    <row r="8993" spans="1:22" x14ac:dyDescent="0.25">
      <c r="A8993" t="s">
        <v>39590</v>
      </c>
      <c r="B8993" t="s">
        <v>15</v>
      </c>
      <c r="C8993" t="s">
        <v>47</v>
      </c>
      <c r="D8993" t="s">
        <v>39591</v>
      </c>
      <c r="E8993">
        <v>94.18</v>
      </c>
      <c r="F8993">
        <v>25</v>
      </c>
      <c r="G8993" t="s">
        <v>43728</v>
      </c>
      <c r="H8993" t="s">
        <v>29632</v>
      </c>
      <c r="I8993" s="1">
        <v>45137</v>
      </c>
      <c r="J8993" s="1">
        <v>45292</v>
      </c>
      <c r="K8993" t="s">
        <v>39592</v>
      </c>
      <c r="L8993" t="s">
        <v>39593</v>
      </c>
      <c r="M8993" t="s">
        <v>27</v>
      </c>
      <c r="N8993">
        <v>2</v>
      </c>
      <c r="O8993">
        <f>Table1[[#This Row],[Price]]-0.1*Table1[[#This Row],[Price]]</f>
        <v>84.762</v>
      </c>
      <c r="P8993" s="9">
        <f>(Table1[[#This Row],[Expiration Date]]-Table1[[#This Row],[Manufacturing Date]])/365</f>
        <v>0.42465753424657532</v>
      </c>
      <c r="Q8993" t="str">
        <f>IF(Table1[[#This Row],[Expiration Date]]-J9001&gt;12/31/2024,"not expired","expired")</f>
        <v>expired</v>
      </c>
      <c r="R8993">
        <f>Table1[[#This Row],[Discounted Price]]*0.95</f>
        <v>80.523899999999998</v>
      </c>
      <c r="S8993">
        <f>Table1[[#This Row],[Discounted Price]]*0.9</f>
        <v>76.285800000000009</v>
      </c>
      <c r="T8993">
        <f>Table1[[#This Row],[Discounted Price]]*0.8</f>
        <v>67.809600000000003</v>
      </c>
      <c r="U8993">
        <f>Table1[[#This Row],[Price]]*0.52</f>
        <v>48.973600000000005</v>
      </c>
      <c r="V8993">
        <f>(Table1[[#This Row],[Price]]-Table1[[#This Row],[Scrap value]])/2</f>
        <v>22.603200000000001</v>
      </c>
    </row>
    <row r="8994" spans="1:22" x14ac:dyDescent="0.25">
      <c r="A8994" t="s">
        <v>39594</v>
      </c>
      <c r="B8994" t="s">
        <v>29</v>
      </c>
      <c r="C8994" t="s">
        <v>47</v>
      </c>
      <c r="D8994" t="s">
        <v>39595</v>
      </c>
      <c r="E8994">
        <v>375.95</v>
      </c>
      <c r="F8994">
        <v>42</v>
      </c>
      <c r="G8994" t="s">
        <v>43730</v>
      </c>
      <c r="H8994" t="s">
        <v>39596</v>
      </c>
      <c r="I8994" s="1">
        <v>44927</v>
      </c>
      <c r="J8994" s="1">
        <v>45658</v>
      </c>
      <c r="K8994" t="s">
        <v>39597</v>
      </c>
      <c r="L8994" t="s">
        <v>39598</v>
      </c>
      <c r="M8994" t="s">
        <v>20</v>
      </c>
      <c r="N8994">
        <v>2</v>
      </c>
      <c r="O8994">
        <f>Table1[[#This Row],[Price]]-0.1*Table1[[#This Row],[Price]]</f>
        <v>338.35500000000002</v>
      </c>
      <c r="P8994" s="9">
        <f>(Table1[[#This Row],[Expiration Date]]-Table1[[#This Row],[Manufacturing Date]])/365</f>
        <v>2.0027397260273974</v>
      </c>
      <c r="Q8994" t="str">
        <f>IF(Table1[[#This Row],[Expiration Date]]-J9002&gt;12/31/2024,"not expired","expired")</f>
        <v>expired</v>
      </c>
      <c r="R8994">
        <f>Table1[[#This Row],[Discounted Price]]*0.95</f>
        <v>321.43725000000001</v>
      </c>
      <c r="S8994">
        <f>Table1[[#This Row],[Discounted Price]]*0.9</f>
        <v>304.51950000000005</v>
      </c>
      <c r="T8994">
        <f>Table1[[#This Row],[Discounted Price]]*0.8</f>
        <v>270.68400000000003</v>
      </c>
      <c r="U8994">
        <f>Table1[[#This Row],[Price]]*0.52</f>
        <v>195.494</v>
      </c>
      <c r="V8994">
        <f>(Table1[[#This Row],[Price]]-Table1[[#This Row],[Scrap value]])/2</f>
        <v>90.227999999999994</v>
      </c>
    </row>
    <row r="8995" spans="1:22" x14ac:dyDescent="0.25">
      <c r="A8995" t="s">
        <v>39599</v>
      </c>
      <c r="B8995" t="s">
        <v>29</v>
      </c>
      <c r="C8995" t="s">
        <v>47</v>
      </c>
      <c r="D8995" t="s">
        <v>39600</v>
      </c>
      <c r="E8995">
        <v>472.47</v>
      </c>
      <c r="F8995">
        <v>42</v>
      </c>
      <c r="G8995" t="s">
        <v>43730</v>
      </c>
      <c r="H8995" t="s">
        <v>249</v>
      </c>
      <c r="I8995" s="1">
        <v>45000</v>
      </c>
      <c r="J8995" s="1">
        <v>45658</v>
      </c>
      <c r="K8995" t="s">
        <v>39601</v>
      </c>
      <c r="L8995" t="s">
        <v>39602</v>
      </c>
      <c r="M8995" t="s">
        <v>45</v>
      </c>
      <c r="N8995">
        <v>1</v>
      </c>
      <c r="O8995">
        <f>Table1[[#This Row],[Price]]-0.1*Table1[[#This Row],[Price]]</f>
        <v>425.22300000000001</v>
      </c>
      <c r="P8995" s="9">
        <f>(Table1[[#This Row],[Expiration Date]]-Table1[[#This Row],[Manufacturing Date]])/365</f>
        <v>1.8027397260273972</v>
      </c>
      <c r="Q8995" t="str">
        <f>IF(Table1[[#This Row],[Expiration Date]]-J9003&gt;12/31/2024,"not expired","expired")</f>
        <v>expired</v>
      </c>
      <c r="R8995">
        <f>Table1[[#This Row],[Discounted Price]]*0.95</f>
        <v>403.96184999999997</v>
      </c>
      <c r="S8995">
        <f>Table1[[#This Row],[Discounted Price]]*0.9</f>
        <v>382.70070000000004</v>
      </c>
      <c r="T8995">
        <f>Table1[[#This Row],[Discounted Price]]*0.8</f>
        <v>340.17840000000001</v>
      </c>
      <c r="U8995">
        <f>Table1[[#This Row],[Price]]*0.52</f>
        <v>245.68440000000001</v>
      </c>
      <c r="V8995">
        <f>(Table1[[#This Row],[Price]]-Table1[[#This Row],[Scrap value]])/2</f>
        <v>113.39280000000001</v>
      </c>
    </row>
    <row r="8996" spans="1:22" x14ac:dyDescent="0.25">
      <c r="A8996" t="s">
        <v>39603</v>
      </c>
      <c r="B8996" t="s">
        <v>29</v>
      </c>
      <c r="C8996" t="s">
        <v>47</v>
      </c>
      <c r="D8996" t="s">
        <v>39604</v>
      </c>
      <c r="E8996">
        <v>129.79</v>
      </c>
      <c r="F8996">
        <v>29</v>
      </c>
      <c r="G8996" t="s">
        <v>43729</v>
      </c>
      <c r="H8996" t="s">
        <v>16437</v>
      </c>
      <c r="I8996" s="1">
        <v>45137</v>
      </c>
      <c r="J8996" s="1">
        <v>45292</v>
      </c>
      <c r="K8996" t="s">
        <v>39605</v>
      </c>
      <c r="L8996" t="s">
        <v>39606</v>
      </c>
      <c r="M8996" t="s">
        <v>45</v>
      </c>
      <c r="N8996">
        <v>1</v>
      </c>
      <c r="O8996">
        <f>Table1[[#This Row],[Price]]-0.1*Table1[[#This Row],[Price]]</f>
        <v>116.81099999999999</v>
      </c>
      <c r="P8996" s="9">
        <f>(Table1[[#This Row],[Expiration Date]]-Table1[[#This Row],[Manufacturing Date]])/365</f>
        <v>0.42465753424657532</v>
      </c>
      <c r="Q8996" t="str">
        <f>IF(Table1[[#This Row],[Expiration Date]]-J9004&gt;12/31/2024,"not expired","expired")</f>
        <v>expired</v>
      </c>
      <c r="R8996">
        <f>Table1[[#This Row],[Discounted Price]]*0.95</f>
        <v>110.97044999999999</v>
      </c>
      <c r="S8996">
        <f>Table1[[#This Row],[Discounted Price]]*0.9</f>
        <v>105.12989999999999</v>
      </c>
      <c r="T8996">
        <f>Table1[[#This Row],[Discounted Price]]*0.8</f>
        <v>93.448800000000006</v>
      </c>
      <c r="U8996">
        <f>Table1[[#This Row],[Price]]*0.52</f>
        <v>67.490799999999993</v>
      </c>
      <c r="V8996">
        <f>(Table1[[#This Row],[Price]]-Table1[[#This Row],[Scrap value]])/2</f>
        <v>31.1496</v>
      </c>
    </row>
    <row r="8997" spans="1:22" x14ac:dyDescent="0.25">
      <c r="A8997" t="s">
        <v>39607</v>
      </c>
      <c r="B8997" t="s">
        <v>22</v>
      </c>
      <c r="C8997" t="s">
        <v>47</v>
      </c>
      <c r="D8997" t="s">
        <v>39608</v>
      </c>
      <c r="E8997">
        <v>462.17</v>
      </c>
      <c r="F8997">
        <v>84</v>
      </c>
      <c r="G8997" t="s">
        <v>43729</v>
      </c>
      <c r="H8997" t="s">
        <v>39609</v>
      </c>
      <c r="I8997" s="1">
        <v>45000</v>
      </c>
      <c r="J8997" s="1">
        <v>46023</v>
      </c>
      <c r="K8997" t="s">
        <v>39610</v>
      </c>
      <c r="L8997" t="s">
        <v>39611</v>
      </c>
      <c r="M8997" t="s">
        <v>45</v>
      </c>
      <c r="N8997">
        <v>2</v>
      </c>
      <c r="O8997">
        <f>Table1[[#This Row],[Price]]-0.1*Table1[[#This Row],[Price]]</f>
        <v>415.95300000000003</v>
      </c>
      <c r="P8997" s="9">
        <f>(Table1[[#This Row],[Expiration Date]]-Table1[[#This Row],[Manufacturing Date]])/365</f>
        <v>2.8027397260273972</v>
      </c>
      <c r="Q8997" t="str">
        <f>IF(Table1[[#This Row],[Expiration Date]]-J9005&gt;12/31/2024,"not expired","expired")</f>
        <v>expired</v>
      </c>
      <c r="R8997">
        <f>Table1[[#This Row],[Discounted Price]]*0.95</f>
        <v>395.15535</v>
      </c>
      <c r="S8997">
        <f>Table1[[#This Row],[Discounted Price]]*0.9</f>
        <v>374.35770000000002</v>
      </c>
      <c r="T8997">
        <f>Table1[[#This Row],[Discounted Price]]*0.8</f>
        <v>332.76240000000007</v>
      </c>
      <c r="U8997">
        <f>Table1[[#This Row],[Price]]*0.52</f>
        <v>240.32840000000002</v>
      </c>
      <c r="V8997">
        <f>(Table1[[#This Row],[Price]]-Table1[[#This Row],[Scrap value]])/2</f>
        <v>110.9208</v>
      </c>
    </row>
    <row r="8998" spans="1:22" x14ac:dyDescent="0.25">
      <c r="A8998" t="s">
        <v>39612</v>
      </c>
      <c r="B8998" t="s">
        <v>15</v>
      </c>
      <c r="C8998" t="s">
        <v>47</v>
      </c>
      <c r="D8998" t="s">
        <v>39613</v>
      </c>
      <c r="E8998">
        <v>215.88</v>
      </c>
      <c r="F8998">
        <v>34</v>
      </c>
      <c r="G8998" t="s">
        <v>43730</v>
      </c>
      <c r="H8998" t="s">
        <v>39614</v>
      </c>
      <c r="I8998" s="1">
        <v>45000</v>
      </c>
      <c r="J8998" s="1">
        <v>45292</v>
      </c>
      <c r="K8998" t="s">
        <v>39615</v>
      </c>
      <c r="L8998" t="s">
        <v>39616</v>
      </c>
      <c r="M8998" t="s">
        <v>20</v>
      </c>
      <c r="N8998">
        <v>2</v>
      </c>
      <c r="O8998">
        <f>Table1[[#This Row],[Price]]-0.1*Table1[[#This Row],[Price]]</f>
        <v>194.292</v>
      </c>
      <c r="P8998" s="9">
        <f>(Table1[[#This Row],[Expiration Date]]-Table1[[#This Row],[Manufacturing Date]])/365</f>
        <v>0.8</v>
      </c>
      <c r="Q8998" t="str">
        <f>IF(Table1[[#This Row],[Expiration Date]]-J9006&gt;12/31/2024,"not expired","expired")</f>
        <v>expired</v>
      </c>
      <c r="R8998">
        <f>Table1[[#This Row],[Discounted Price]]*0.95</f>
        <v>184.57739999999998</v>
      </c>
      <c r="S8998">
        <f>Table1[[#This Row],[Discounted Price]]*0.9</f>
        <v>174.86279999999999</v>
      </c>
      <c r="T8998">
        <f>Table1[[#This Row],[Discounted Price]]*0.8</f>
        <v>155.43360000000001</v>
      </c>
      <c r="U8998">
        <f>Table1[[#This Row],[Price]]*0.52</f>
        <v>112.2576</v>
      </c>
      <c r="V8998">
        <f>(Table1[[#This Row],[Price]]-Table1[[#This Row],[Scrap value]])/2</f>
        <v>51.811199999999999</v>
      </c>
    </row>
    <row r="8999" spans="1:22" x14ac:dyDescent="0.25">
      <c r="A8999" t="s">
        <v>39617</v>
      </c>
      <c r="B8999" t="s">
        <v>29</v>
      </c>
      <c r="C8999" t="s">
        <v>47</v>
      </c>
      <c r="D8999" t="s">
        <v>39618</v>
      </c>
      <c r="E8999">
        <v>270.7</v>
      </c>
      <c r="F8999">
        <v>87</v>
      </c>
      <c r="G8999" t="s">
        <v>43730</v>
      </c>
      <c r="H8999" t="s">
        <v>2355</v>
      </c>
      <c r="I8999" s="1">
        <v>45000</v>
      </c>
      <c r="J8999" s="1">
        <v>46023</v>
      </c>
      <c r="K8999" t="s">
        <v>39619</v>
      </c>
      <c r="L8999" t="s">
        <v>39620</v>
      </c>
      <c r="M8999" t="s">
        <v>20</v>
      </c>
      <c r="N8999">
        <v>3</v>
      </c>
      <c r="O8999">
        <f>Table1[[#This Row],[Price]]-0.1*Table1[[#This Row],[Price]]</f>
        <v>243.63</v>
      </c>
      <c r="P8999" s="9">
        <f>(Table1[[#This Row],[Expiration Date]]-Table1[[#This Row],[Manufacturing Date]])/365</f>
        <v>2.8027397260273972</v>
      </c>
      <c r="Q8999" t="str">
        <f>IF(Table1[[#This Row],[Expiration Date]]-J9007&gt;12/31/2024,"not expired","expired")</f>
        <v>expired</v>
      </c>
      <c r="R8999">
        <f>Table1[[#This Row],[Discounted Price]]*0.95</f>
        <v>231.4485</v>
      </c>
      <c r="S8999">
        <f>Table1[[#This Row],[Discounted Price]]*0.9</f>
        <v>219.267</v>
      </c>
      <c r="T8999">
        <f>Table1[[#This Row],[Discounted Price]]*0.8</f>
        <v>194.904</v>
      </c>
      <c r="U8999">
        <f>Table1[[#This Row],[Price]]*0.52</f>
        <v>140.76400000000001</v>
      </c>
      <c r="V8999">
        <f>(Table1[[#This Row],[Price]]-Table1[[#This Row],[Scrap value]])/2</f>
        <v>64.967999999999989</v>
      </c>
    </row>
    <row r="9000" spans="1:22" x14ac:dyDescent="0.25">
      <c r="A9000" t="s">
        <v>39621</v>
      </c>
      <c r="B9000" t="s">
        <v>22</v>
      </c>
      <c r="C9000" t="s">
        <v>47</v>
      </c>
      <c r="D9000" t="s">
        <v>39622</v>
      </c>
      <c r="E9000">
        <v>223.76</v>
      </c>
      <c r="F9000">
        <v>80</v>
      </c>
      <c r="G9000" t="s">
        <v>43729</v>
      </c>
      <c r="H9000" t="s">
        <v>34561</v>
      </c>
      <c r="I9000" s="1">
        <v>45000</v>
      </c>
      <c r="J9000" s="1">
        <v>45292</v>
      </c>
      <c r="K9000" t="s">
        <v>39623</v>
      </c>
      <c r="L9000" t="s">
        <v>39624</v>
      </c>
      <c r="M9000" t="s">
        <v>45</v>
      </c>
      <c r="N9000">
        <v>3</v>
      </c>
      <c r="O9000">
        <f>Table1[[#This Row],[Price]]-0.1*Table1[[#This Row],[Price]]</f>
        <v>201.38399999999999</v>
      </c>
      <c r="P9000" s="9">
        <f>(Table1[[#This Row],[Expiration Date]]-Table1[[#This Row],[Manufacturing Date]])/365</f>
        <v>0.8</v>
      </c>
      <c r="Q9000" t="str">
        <f>IF(Table1[[#This Row],[Expiration Date]]-J9008&gt;12/31/2024,"not expired","expired")</f>
        <v>expired</v>
      </c>
      <c r="R9000">
        <f>Table1[[#This Row],[Discounted Price]]*0.95</f>
        <v>191.31479999999999</v>
      </c>
      <c r="S9000">
        <f>Table1[[#This Row],[Discounted Price]]*0.9</f>
        <v>181.2456</v>
      </c>
      <c r="T9000">
        <f>Table1[[#This Row],[Discounted Price]]*0.8</f>
        <v>161.10720000000001</v>
      </c>
      <c r="U9000">
        <f>Table1[[#This Row],[Price]]*0.52</f>
        <v>116.3552</v>
      </c>
      <c r="V9000">
        <f>(Table1[[#This Row],[Price]]-Table1[[#This Row],[Scrap value]])/2</f>
        <v>53.702399999999997</v>
      </c>
    </row>
    <row r="9001" spans="1:22" x14ac:dyDescent="0.25">
      <c r="A9001" t="s">
        <v>39625</v>
      </c>
      <c r="B9001" t="s">
        <v>15</v>
      </c>
      <c r="C9001" t="s">
        <v>47</v>
      </c>
      <c r="D9001" t="s">
        <v>39626</v>
      </c>
      <c r="E9001">
        <v>251.83</v>
      </c>
      <c r="F9001">
        <v>11</v>
      </c>
      <c r="G9001" t="s">
        <v>43729</v>
      </c>
      <c r="H9001" t="s">
        <v>10299</v>
      </c>
      <c r="I9001" s="1">
        <v>45000</v>
      </c>
      <c r="J9001" s="1">
        <v>46023</v>
      </c>
      <c r="K9001" t="s">
        <v>39627</v>
      </c>
      <c r="L9001" t="s">
        <v>39628</v>
      </c>
      <c r="M9001" t="s">
        <v>45</v>
      </c>
      <c r="N9001">
        <v>3</v>
      </c>
      <c r="O9001">
        <f>Table1[[#This Row],[Price]]-0.1*Table1[[#This Row],[Price]]</f>
        <v>226.64700000000002</v>
      </c>
      <c r="P9001" s="9">
        <f>(Table1[[#This Row],[Expiration Date]]-Table1[[#This Row],[Manufacturing Date]])/365</f>
        <v>2.8027397260273972</v>
      </c>
      <c r="Q9001" t="str">
        <f>IF(Table1[[#This Row],[Expiration Date]]-J9009&gt;12/31/2024,"not expired","expired")</f>
        <v>not expired</v>
      </c>
      <c r="R9001">
        <f>Table1[[#This Row],[Discounted Price]]*0.95</f>
        <v>215.31465</v>
      </c>
      <c r="S9001">
        <f>Table1[[#This Row],[Discounted Price]]*0.9</f>
        <v>203.98230000000001</v>
      </c>
      <c r="T9001">
        <f>Table1[[#This Row],[Discounted Price]]*0.8</f>
        <v>181.31760000000003</v>
      </c>
      <c r="U9001">
        <f>Table1[[#This Row],[Price]]*0.52</f>
        <v>130.95160000000001</v>
      </c>
      <c r="V9001">
        <f>(Table1[[#This Row],[Price]]-Table1[[#This Row],[Scrap value]])/2</f>
        <v>60.4392</v>
      </c>
    </row>
    <row r="9002" spans="1:22" x14ac:dyDescent="0.25">
      <c r="A9002" t="s">
        <v>39629</v>
      </c>
      <c r="B9002" t="s">
        <v>29</v>
      </c>
      <c r="C9002" t="s">
        <v>47</v>
      </c>
      <c r="D9002" t="s">
        <v>39630</v>
      </c>
      <c r="E9002">
        <v>458.58</v>
      </c>
      <c r="F9002">
        <v>72</v>
      </c>
      <c r="G9002" t="s">
        <v>43730</v>
      </c>
      <c r="H9002" t="s">
        <v>16567</v>
      </c>
      <c r="I9002" s="1">
        <v>45137</v>
      </c>
      <c r="J9002" s="1">
        <v>45658</v>
      </c>
      <c r="K9002" t="s">
        <v>39631</v>
      </c>
      <c r="L9002" t="s">
        <v>39632</v>
      </c>
      <c r="M9002" t="s">
        <v>20</v>
      </c>
      <c r="N9002">
        <v>4</v>
      </c>
      <c r="O9002">
        <f>Table1[[#This Row],[Price]]-0.1*Table1[[#This Row],[Price]]</f>
        <v>412.72199999999998</v>
      </c>
      <c r="P9002" s="9">
        <f>(Table1[[#This Row],[Expiration Date]]-Table1[[#This Row],[Manufacturing Date]])/365</f>
        <v>1.4273972602739726</v>
      </c>
      <c r="Q9002" t="str">
        <f>IF(Table1[[#This Row],[Expiration Date]]-J9010&gt;12/31/2024,"not expired","expired")</f>
        <v>expired</v>
      </c>
      <c r="R9002">
        <f>Table1[[#This Row],[Discounted Price]]*0.95</f>
        <v>392.08589999999998</v>
      </c>
      <c r="S9002">
        <f>Table1[[#This Row],[Discounted Price]]*0.9</f>
        <v>371.44979999999998</v>
      </c>
      <c r="T9002">
        <f>Table1[[#This Row],[Discounted Price]]*0.8</f>
        <v>330.17759999999998</v>
      </c>
      <c r="U9002">
        <f>Table1[[#This Row],[Price]]*0.52</f>
        <v>238.4616</v>
      </c>
      <c r="V9002">
        <f>(Table1[[#This Row],[Price]]-Table1[[#This Row],[Scrap value]])/2</f>
        <v>110.05919999999999</v>
      </c>
    </row>
    <row r="9003" spans="1:22" x14ac:dyDescent="0.25">
      <c r="A9003" t="s">
        <v>39633</v>
      </c>
      <c r="B9003" t="s">
        <v>15</v>
      </c>
      <c r="C9003" t="s">
        <v>47</v>
      </c>
      <c r="D9003" t="s">
        <v>39634</v>
      </c>
      <c r="E9003">
        <v>76.53</v>
      </c>
      <c r="F9003">
        <v>40</v>
      </c>
      <c r="G9003" t="s">
        <v>43728</v>
      </c>
      <c r="H9003" t="s">
        <v>274</v>
      </c>
      <c r="I9003" s="1">
        <v>45137</v>
      </c>
      <c r="J9003" s="1">
        <v>46023</v>
      </c>
      <c r="K9003" t="s">
        <v>39635</v>
      </c>
      <c r="L9003" t="s">
        <v>39636</v>
      </c>
      <c r="M9003" t="s">
        <v>27</v>
      </c>
      <c r="N9003">
        <v>5</v>
      </c>
      <c r="O9003">
        <f>Table1[[#This Row],[Price]]-0.1*Table1[[#This Row],[Price]]</f>
        <v>68.876999999999995</v>
      </c>
      <c r="P9003" s="9">
        <f>(Table1[[#This Row],[Expiration Date]]-Table1[[#This Row],[Manufacturing Date]])/365</f>
        <v>2.4273972602739726</v>
      </c>
      <c r="Q9003" t="str">
        <f>IF(Table1[[#This Row],[Expiration Date]]-J9011&gt;12/31/2024,"not expired","expired")</f>
        <v>not expired</v>
      </c>
      <c r="R9003">
        <f>Table1[[#This Row],[Discounted Price]]*0.95</f>
        <v>65.433149999999998</v>
      </c>
      <c r="S9003">
        <f>Table1[[#This Row],[Discounted Price]]*0.9</f>
        <v>61.9893</v>
      </c>
      <c r="T9003">
        <f>Table1[[#This Row],[Discounted Price]]*0.8</f>
        <v>55.101599999999998</v>
      </c>
      <c r="U9003">
        <f>Table1[[#This Row],[Price]]*0.52</f>
        <v>39.7956</v>
      </c>
      <c r="V9003">
        <f>(Table1[[#This Row],[Price]]-Table1[[#This Row],[Scrap value]])/2</f>
        <v>18.3672</v>
      </c>
    </row>
    <row r="9004" spans="1:22" x14ac:dyDescent="0.25">
      <c r="A9004" t="s">
        <v>39637</v>
      </c>
      <c r="B9004" t="s">
        <v>15</v>
      </c>
      <c r="C9004" t="s">
        <v>47</v>
      </c>
      <c r="D9004" t="s">
        <v>39638</v>
      </c>
      <c r="E9004">
        <v>306.63</v>
      </c>
      <c r="F9004">
        <v>59</v>
      </c>
      <c r="G9004" t="s">
        <v>43730</v>
      </c>
      <c r="H9004" t="s">
        <v>39639</v>
      </c>
      <c r="I9004" s="1">
        <v>45137</v>
      </c>
      <c r="J9004" s="1">
        <v>45292</v>
      </c>
      <c r="K9004" t="s">
        <v>39640</v>
      </c>
      <c r="L9004" t="s">
        <v>39641</v>
      </c>
      <c r="M9004" t="s">
        <v>27</v>
      </c>
      <c r="N9004">
        <v>1</v>
      </c>
      <c r="O9004">
        <f>Table1[[#This Row],[Price]]-0.1*Table1[[#This Row],[Price]]</f>
        <v>275.96699999999998</v>
      </c>
      <c r="P9004" s="9">
        <f>(Table1[[#This Row],[Expiration Date]]-Table1[[#This Row],[Manufacturing Date]])/365</f>
        <v>0.42465753424657532</v>
      </c>
      <c r="Q9004" t="str">
        <f>IF(Table1[[#This Row],[Expiration Date]]-J9012&gt;12/31/2024,"not expired","expired")</f>
        <v>expired</v>
      </c>
      <c r="R9004">
        <f>Table1[[#This Row],[Discounted Price]]*0.95</f>
        <v>262.16864999999996</v>
      </c>
      <c r="S9004">
        <f>Table1[[#This Row],[Discounted Price]]*0.9</f>
        <v>248.37029999999999</v>
      </c>
      <c r="T9004">
        <f>Table1[[#This Row],[Discounted Price]]*0.8</f>
        <v>220.77359999999999</v>
      </c>
      <c r="U9004">
        <f>Table1[[#This Row],[Price]]*0.52</f>
        <v>159.44759999999999</v>
      </c>
      <c r="V9004">
        <f>(Table1[[#This Row],[Price]]-Table1[[#This Row],[Scrap value]])/2</f>
        <v>73.591200000000001</v>
      </c>
    </row>
    <row r="9005" spans="1:22" x14ac:dyDescent="0.25">
      <c r="A9005" t="s">
        <v>39642</v>
      </c>
      <c r="B9005" t="s">
        <v>15</v>
      </c>
      <c r="C9005" t="s">
        <v>47</v>
      </c>
      <c r="D9005" t="s">
        <v>39643</v>
      </c>
      <c r="E9005">
        <v>174.88</v>
      </c>
      <c r="F9005">
        <v>70</v>
      </c>
      <c r="G9005" t="s">
        <v>43730</v>
      </c>
      <c r="H9005" t="s">
        <v>22338</v>
      </c>
      <c r="I9005" s="1">
        <v>44927</v>
      </c>
      <c r="J9005" s="1">
        <v>46023</v>
      </c>
      <c r="K9005" t="s">
        <v>39644</v>
      </c>
      <c r="L9005" t="s">
        <v>39645</v>
      </c>
      <c r="M9005" t="s">
        <v>27</v>
      </c>
      <c r="N9005">
        <v>3</v>
      </c>
      <c r="O9005">
        <f>Table1[[#This Row],[Price]]-0.1*Table1[[#This Row],[Price]]</f>
        <v>157.392</v>
      </c>
      <c r="P9005" s="9">
        <f>(Table1[[#This Row],[Expiration Date]]-Table1[[#This Row],[Manufacturing Date]])/365</f>
        <v>3.0027397260273974</v>
      </c>
      <c r="Q9005" t="str">
        <f>IF(Table1[[#This Row],[Expiration Date]]-J9013&gt;12/31/2024,"not expired","expired")</f>
        <v>expired</v>
      </c>
      <c r="R9005">
        <f>Table1[[#This Row],[Discounted Price]]*0.95</f>
        <v>149.52239999999998</v>
      </c>
      <c r="S9005">
        <f>Table1[[#This Row],[Discounted Price]]*0.9</f>
        <v>141.65280000000001</v>
      </c>
      <c r="T9005">
        <f>Table1[[#This Row],[Discounted Price]]*0.8</f>
        <v>125.9136</v>
      </c>
      <c r="U9005">
        <f>Table1[[#This Row],[Price]]*0.52</f>
        <v>90.937600000000003</v>
      </c>
      <c r="V9005">
        <f>(Table1[[#This Row],[Price]]-Table1[[#This Row],[Scrap value]])/2</f>
        <v>41.971199999999996</v>
      </c>
    </row>
    <row r="9006" spans="1:22" x14ac:dyDescent="0.25">
      <c r="A9006" t="s">
        <v>39646</v>
      </c>
      <c r="B9006" t="s">
        <v>29</v>
      </c>
      <c r="C9006" t="s">
        <v>47</v>
      </c>
      <c r="D9006" t="s">
        <v>39647</v>
      </c>
      <c r="E9006">
        <v>210.34</v>
      </c>
      <c r="F9006">
        <v>62</v>
      </c>
      <c r="G9006" t="s">
        <v>43729</v>
      </c>
      <c r="H9006" t="s">
        <v>17534</v>
      </c>
      <c r="I9006" s="1">
        <v>45000</v>
      </c>
      <c r="J9006" s="1">
        <v>45658</v>
      </c>
      <c r="K9006" t="s">
        <v>39648</v>
      </c>
      <c r="L9006" t="s">
        <v>39649</v>
      </c>
      <c r="M9006" t="s">
        <v>45</v>
      </c>
      <c r="N9006">
        <v>1</v>
      </c>
      <c r="O9006">
        <f>Table1[[#This Row],[Price]]-0.1*Table1[[#This Row],[Price]]</f>
        <v>189.30600000000001</v>
      </c>
      <c r="P9006" s="9">
        <f>(Table1[[#This Row],[Expiration Date]]-Table1[[#This Row],[Manufacturing Date]])/365</f>
        <v>1.8027397260273972</v>
      </c>
      <c r="Q9006" t="str">
        <f>IF(Table1[[#This Row],[Expiration Date]]-J9014&gt;12/31/2024,"not expired","expired")</f>
        <v>not expired</v>
      </c>
      <c r="R9006">
        <f>Table1[[#This Row],[Discounted Price]]*0.95</f>
        <v>179.8407</v>
      </c>
      <c r="S9006">
        <f>Table1[[#This Row],[Discounted Price]]*0.9</f>
        <v>170.37540000000001</v>
      </c>
      <c r="T9006">
        <f>Table1[[#This Row],[Discounted Price]]*0.8</f>
        <v>151.44480000000001</v>
      </c>
      <c r="U9006">
        <f>Table1[[#This Row],[Price]]*0.52</f>
        <v>109.3768</v>
      </c>
      <c r="V9006">
        <f>(Table1[[#This Row],[Price]]-Table1[[#This Row],[Scrap value]])/2</f>
        <v>50.4816</v>
      </c>
    </row>
    <row r="9007" spans="1:22" x14ac:dyDescent="0.25">
      <c r="A9007" t="s">
        <v>39650</v>
      </c>
      <c r="B9007" t="s">
        <v>22</v>
      </c>
      <c r="C9007" t="s">
        <v>47</v>
      </c>
      <c r="D9007" t="s">
        <v>39651</v>
      </c>
      <c r="E9007">
        <v>276.05</v>
      </c>
      <c r="F9007">
        <v>36</v>
      </c>
      <c r="G9007" t="s">
        <v>43728</v>
      </c>
      <c r="H9007" t="s">
        <v>5937</v>
      </c>
      <c r="I9007" s="1">
        <v>45137</v>
      </c>
      <c r="J9007" s="1">
        <v>46023</v>
      </c>
      <c r="K9007" t="s">
        <v>39652</v>
      </c>
      <c r="L9007" t="s">
        <v>39653</v>
      </c>
      <c r="M9007" t="s">
        <v>45</v>
      </c>
      <c r="N9007">
        <v>3</v>
      </c>
      <c r="O9007">
        <f>Table1[[#This Row],[Price]]-0.1*Table1[[#This Row],[Price]]</f>
        <v>248.44499999999999</v>
      </c>
      <c r="P9007" s="9">
        <f>(Table1[[#This Row],[Expiration Date]]-Table1[[#This Row],[Manufacturing Date]])/365</f>
        <v>2.4273972602739726</v>
      </c>
      <c r="Q9007" t="str">
        <f>IF(Table1[[#This Row],[Expiration Date]]-J9015&gt;12/31/2024,"not expired","expired")</f>
        <v>not expired</v>
      </c>
      <c r="R9007">
        <f>Table1[[#This Row],[Discounted Price]]*0.95</f>
        <v>236.02274999999997</v>
      </c>
      <c r="S9007">
        <f>Table1[[#This Row],[Discounted Price]]*0.9</f>
        <v>223.60050000000001</v>
      </c>
      <c r="T9007">
        <f>Table1[[#This Row],[Discounted Price]]*0.8</f>
        <v>198.756</v>
      </c>
      <c r="U9007">
        <f>Table1[[#This Row],[Price]]*0.52</f>
        <v>143.54600000000002</v>
      </c>
      <c r="V9007">
        <f>(Table1[[#This Row],[Price]]-Table1[[#This Row],[Scrap value]])/2</f>
        <v>66.251999999999995</v>
      </c>
    </row>
    <row r="9008" spans="1:22" x14ac:dyDescent="0.25">
      <c r="A9008" t="s">
        <v>39654</v>
      </c>
      <c r="B9008" t="s">
        <v>15</v>
      </c>
      <c r="C9008" t="s">
        <v>47</v>
      </c>
      <c r="D9008" t="s">
        <v>39655</v>
      </c>
      <c r="E9008">
        <v>448.03</v>
      </c>
      <c r="F9008">
        <v>2</v>
      </c>
      <c r="G9008" t="s">
        <v>43729</v>
      </c>
      <c r="H9008" t="s">
        <v>39656</v>
      </c>
      <c r="I9008" s="1">
        <v>45000</v>
      </c>
      <c r="J9008" s="1">
        <v>45292</v>
      </c>
      <c r="K9008" t="s">
        <v>39657</v>
      </c>
      <c r="L9008" t="s">
        <v>39658</v>
      </c>
      <c r="M9008" t="s">
        <v>45</v>
      </c>
      <c r="N9008">
        <v>4</v>
      </c>
      <c r="O9008">
        <f>Table1[[#This Row],[Price]]-0.1*Table1[[#This Row],[Price]]</f>
        <v>403.22699999999998</v>
      </c>
      <c r="P9008" s="9">
        <f>(Table1[[#This Row],[Expiration Date]]-Table1[[#This Row],[Manufacturing Date]])/365</f>
        <v>0.8</v>
      </c>
      <c r="Q9008" t="str">
        <f>IF(Table1[[#This Row],[Expiration Date]]-J9016&gt;12/31/2024,"not expired","expired")</f>
        <v>expired</v>
      </c>
      <c r="R9008">
        <f>Table1[[#This Row],[Discounted Price]]*0.95</f>
        <v>383.06564999999995</v>
      </c>
      <c r="S9008">
        <f>Table1[[#This Row],[Discounted Price]]*0.9</f>
        <v>362.90429999999998</v>
      </c>
      <c r="T9008">
        <f>Table1[[#This Row],[Discounted Price]]*0.8</f>
        <v>322.58159999999998</v>
      </c>
      <c r="U9008">
        <f>Table1[[#This Row],[Price]]*0.52</f>
        <v>232.97559999999999</v>
      </c>
      <c r="V9008">
        <f>(Table1[[#This Row],[Price]]-Table1[[#This Row],[Scrap value]])/2</f>
        <v>107.52719999999999</v>
      </c>
    </row>
    <row r="9009" spans="1:22" x14ac:dyDescent="0.25">
      <c r="A9009" t="s">
        <v>39659</v>
      </c>
      <c r="B9009" t="s">
        <v>22</v>
      </c>
      <c r="C9009" t="s">
        <v>47</v>
      </c>
      <c r="D9009" t="s">
        <v>39660</v>
      </c>
      <c r="E9009">
        <v>481.24</v>
      </c>
      <c r="F9009">
        <v>34</v>
      </c>
      <c r="G9009" t="s">
        <v>43729</v>
      </c>
      <c r="H9009" t="s">
        <v>7385</v>
      </c>
      <c r="I9009" s="1">
        <v>45137</v>
      </c>
      <c r="J9009" s="1">
        <v>45292</v>
      </c>
      <c r="K9009" t="s">
        <v>39661</v>
      </c>
      <c r="L9009" t="s">
        <v>39662</v>
      </c>
      <c r="M9009" t="s">
        <v>45</v>
      </c>
      <c r="N9009">
        <v>4</v>
      </c>
      <c r="O9009">
        <f>Table1[[#This Row],[Price]]-0.1*Table1[[#This Row],[Price]]</f>
        <v>433.11599999999999</v>
      </c>
      <c r="P9009" s="9">
        <f>(Table1[[#This Row],[Expiration Date]]-Table1[[#This Row],[Manufacturing Date]])/365</f>
        <v>0.42465753424657532</v>
      </c>
      <c r="Q9009" t="str">
        <f>IF(Table1[[#This Row],[Expiration Date]]-J9017&gt;12/31/2024,"not expired","expired")</f>
        <v>expired</v>
      </c>
      <c r="R9009">
        <f>Table1[[#This Row],[Discounted Price]]*0.95</f>
        <v>411.46019999999999</v>
      </c>
      <c r="S9009">
        <f>Table1[[#This Row],[Discounted Price]]*0.9</f>
        <v>389.80439999999999</v>
      </c>
      <c r="T9009">
        <f>Table1[[#This Row],[Discounted Price]]*0.8</f>
        <v>346.49279999999999</v>
      </c>
      <c r="U9009">
        <f>Table1[[#This Row],[Price]]*0.52</f>
        <v>250.24480000000003</v>
      </c>
      <c r="V9009">
        <f>(Table1[[#This Row],[Price]]-Table1[[#This Row],[Scrap value]])/2</f>
        <v>115.49759999999999</v>
      </c>
    </row>
    <row r="9010" spans="1:22" x14ac:dyDescent="0.25">
      <c r="A9010" t="s">
        <v>39663</v>
      </c>
      <c r="B9010" t="s">
        <v>35</v>
      </c>
      <c r="C9010" t="s">
        <v>47</v>
      </c>
      <c r="D9010" t="s">
        <v>39664</v>
      </c>
      <c r="E9010">
        <v>77.17</v>
      </c>
      <c r="F9010">
        <v>24</v>
      </c>
      <c r="G9010" t="s">
        <v>43728</v>
      </c>
      <c r="H9010" t="s">
        <v>2244</v>
      </c>
      <c r="I9010" s="1">
        <v>45000</v>
      </c>
      <c r="J9010" s="1">
        <v>46023</v>
      </c>
      <c r="K9010" t="s">
        <v>39665</v>
      </c>
      <c r="L9010" t="s">
        <v>39666</v>
      </c>
      <c r="M9010" t="s">
        <v>45</v>
      </c>
      <c r="N9010">
        <v>1</v>
      </c>
      <c r="O9010">
        <f>Table1[[#This Row],[Price]]-0.1*Table1[[#This Row],[Price]]</f>
        <v>69.453000000000003</v>
      </c>
      <c r="P9010" s="9">
        <f>(Table1[[#This Row],[Expiration Date]]-Table1[[#This Row],[Manufacturing Date]])/365</f>
        <v>2.8027397260273972</v>
      </c>
      <c r="Q9010" t="str">
        <f>IF(Table1[[#This Row],[Expiration Date]]-J9018&gt;12/31/2024,"not expired","expired")</f>
        <v>expired</v>
      </c>
      <c r="R9010">
        <f>Table1[[#This Row],[Discounted Price]]*0.95</f>
        <v>65.980350000000001</v>
      </c>
      <c r="S9010">
        <f>Table1[[#This Row],[Discounted Price]]*0.9</f>
        <v>62.507700000000007</v>
      </c>
      <c r="T9010">
        <f>Table1[[#This Row],[Discounted Price]]*0.8</f>
        <v>55.562400000000004</v>
      </c>
      <c r="U9010">
        <f>Table1[[#This Row],[Price]]*0.52</f>
        <v>40.128399999999999</v>
      </c>
      <c r="V9010">
        <f>(Table1[[#This Row],[Price]]-Table1[[#This Row],[Scrap value]])/2</f>
        <v>18.520800000000001</v>
      </c>
    </row>
    <row r="9011" spans="1:22" x14ac:dyDescent="0.25">
      <c r="A9011" t="s">
        <v>39667</v>
      </c>
      <c r="B9011" t="s">
        <v>35</v>
      </c>
      <c r="C9011" t="s">
        <v>47</v>
      </c>
      <c r="D9011" t="s">
        <v>39668</v>
      </c>
      <c r="E9011">
        <v>93.15</v>
      </c>
      <c r="F9011">
        <v>70</v>
      </c>
      <c r="G9011" t="s">
        <v>43730</v>
      </c>
      <c r="H9011" t="s">
        <v>7803</v>
      </c>
      <c r="I9011" s="1">
        <v>45137</v>
      </c>
      <c r="J9011" s="1">
        <v>45658</v>
      </c>
      <c r="K9011" t="s">
        <v>39669</v>
      </c>
      <c r="L9011" t="s">
        <v>39670</v>
      </c>
      <c r="M9011" t="s">
        <v>20</v>
      </c>
      <c r="N9011">
        <v>4</v>
      </c>
      <c r="O9011">
        <f>Table1[[#This Row],[Price]]-0.1*Table1[[#This Row],[Price]]</f>
        <v>83.835000000000008</v>
      </c>
      <c r="P9011" s="9">
        <f>(Table1[[#This Row],[Expiration Date]]-Table1[[#This Row],[Manufacturing Date]])/365</f>
        <v>1.4273972602739726</v>
      </c>
      <c r="Q9011" t="str">
        <f>IF(Table1[[#This Row],[Expiration Date]]-J9019&gt;12/31/2024,"not expired","expired")</f>
        <v>expired</v>
      </c>
      <c r="R9011">
        <f>Table1[[#This Row],[Discounted Price]]*0.95</f>
        <v>79.643250000000009</v>
      </c>
      <c r="S9011">
        <f>Table1[[#This Row],[Discounted Price]]*0.9</f>
        <v>75.45150000000001</v>
      </c>
      <c r="T9011">
        <f>Table1[[#This Row],[Discounted Price]]*0.8</f>
        <v>67.068000000000012</v>
      </c>
      <c r="U9011">
        <f>Table1[[#This Row],[Price]]*0.52</f>
        <v>48.438000000000002</v>
      </c>
      <c r="V9011">
        <f>(Table1[[#This Row],[Price]]-Table1[[#This Row],[Scrap value]])/2</f>
        <v>22.356000000000002</v>
      </c>
    </row>
    <row r="9012" spans="1:22" x14ac:dyDescent="0.25">
      <c r="A9012" t="s">
        <v>39671</v>
      </c>
      <c r="B9012" t="s">
        <v>15</v>
      </c>
      <c r="C9012" t="s">
        <v>47</v>
      </c>
      <c r="D9012" t="s">
        <v>39672</v>
      </c>
      <c r="E9012">
        <v>23.79</v>
      </c>
      <c r="F9012">
        <v>52</v>
      </c>
      <c r="G9012" t="s">
        <v>43728</v>
      </c>
      <c r="H9012" t="s">
        <v>5090</v>
      </c>
      <c r="I9012" s="1">
        <v>45000</v>
      </c>
      <c r="J9012" s="1">
        <v>45292</v>
      </c>
      <c r="K9012" t="s">
        <v>39673</v>
      </c>
      <c r="L9012" t="s">
        <v>39674</v>
      </c>
      <c r="M9012" t="s">
        <v>45</v>
      </c>
      <c r="N9012">
        <v>1</v>
      </c>
      <c r="O9012">
        <f>Table1[[#This Row],[Price]]-0.1*Table1[[#This Row],[Price]]</f>
        <v>21.410999999999998</v>
      </c>
      <c r="P9012" s="9">
        <f>(Table1[[#This Row],[Expiration Date]]-Table1[[#This Row],[Manufacturing Date]])/365</f>
        <v>0.8</v>
      </c>
      <c r="Q9012" t="str">
        <f>IF(Table1[[#This Row],[Expiration Date]]-J9020&gt;12/31/2024,"not expired","expired")</f>
        <v>expired</v>
      </c>
      <c r="R9012">
        <f>Table1[[#This Row],[Discounted Price]]*0.95</f>
        <v>20.340449999999997</v>
      </c>
      <c r="S9012">
        <f>Table1[[#This Row],[Discounted Price]]*0.9</f>
        <v>19.2699</v>
      </c>
      <c r="T9012">
        <f>Table1[[#This Row],[Discounted Price]]*0.8</f>
        <v>17.128799999999998</v>
      </c>
      <c r="U9012">
        <f>Table1[[#This Row],[Price]]*0.52</f>
        <v>12.370799999999999</v>
      </c>
      <c r="V9012">
        <f>(Table1[[#This Row],[Price]]-Table1[[#This Row],[Scrap value]])/2</f>
        <v>5.7096</v>
      </c>
    </row>
    <row r="9013" spans="1:22" x14ac:dyDescent="0.25">
      <c r="A9013" t="s">
        <v>39675</v>
      </c>
      <c r="B9013" t="s">
        <v>29</v>
      </c>
      <c r="C9013" t="s">
        <v>47</v>
      </c>
      <c r="D9013" t="s">
        <v>39676</v>
      </c>
      <c r="E9013">
        <v>347.3</v>
      </c>
      <c r="F9013">
        <v>59</v>
      </c>
      <c r="G9013" t="s">
        <v>43729</v>
      </c>
      <c r="H9013" t="s">
        <v>8739</v>
      </c>
      <c r="I9013" s="1">
        <v>45137</v>
      </c>
      <c r="J9013" s="1">
        <v>46023</v>
      </c>
      <c r="K9013" t="s">
        <v>39677</v>
      </c>
      <c r="L9013" t="s">
        <v>39678</v>
      </c>
      <c r="M9013" t="s">
        <v>45</v>
      </c>
      <c r="N9013">
        <v>2</v>
      </c>
      <c r="O9013">
        <f>Table1[[#This Row],[Price]]-0.1*Table1[[#This Row],[Price]]</f>
        <v>312.57</v>
      </c>
      <c r="P9013" s="9">
        <f>(Table1[[#This Row],[Expiration Date]]-Table1[[#This Row],[Manufacturing Date]])/365</f>
        <v>2.4273972602739726</v>
      </c>
      <c r="Q9013" t="str">
        <f>IF(Table1[[#This Row],[Expiration Date]]-J9021&gt;12/31/2024,"not expired","expired")</f>
        <v>expired</v>
      </c>
      <c r="R9013">
        <f>Table1[[#This Row],[Discounted Price]]*0.95</f>
        <v>296.94149999999996</v>
      </c>
      <c r="S9013">
        <f>Table1[[#This Row],[Discounted Price]]*0.9</f>
        <v>281.31299999999999</v>
      </c>
      <c r="T9013">
        <f>Table1[[#This Row],[Discounted Price]]*0.8</f>
        <v>250.05600000000001</v>
      </c>
      <c r="U9013">
        <f>Table1[[#This Row],[Price]]*0.52</f>
        <v>180.596</v>
      </c>
      <c r="V9013">
        <f>(Table1[[#This Row],[Price]]-Table1[[#This Row],[Scrap value]])/2</f>
        <v>83.352000000000004</v>
      </c>
    </row>
    <row r="9014" spans="1:22" x14ac:dyDescent="0.25">
      <c r="A9014" t="s">
        <v>39679</v>
      </c>
      <c r="B9014" t="s">
        <v>35</v>
      </c>
      <c r="C9014" t="s">
        <v>47</v>
      </c>
      <c r="D9014" t="s">
        <v>39680</v>
      </c>
      <c r="E9014">
        <v>494.13</v>
      </c>
      <c r="F9014">
        <v>92</v>
      </c>
      <c r="G9014" t="s">
        <v>43729</v>
      </c>
      <c r="H9014" t="s">
        <v>3585</v>
      </c>
      <c r="I9014" s="1">
        <v>44927</v>
      </c>
      <c r="J9014" s="1">
        <v>45292</v>
      </c>
      <c r="K9014" t="s">
        <v>39681</v>
      </c>
      <c r="L9014" t="s">
        <v>39682</v>
      </c>
      <c r="M9014" t="s">
        <v>27</v>
      </c>
      <c r="N9014">
        <v>2</v>
      </c>
      <c r="O9014">
        <f>Table1[[#This Row],[Price]]-0.1*Table1[[#This Row],[Price]]</f>
        <v>444.71699999999998</v>
      </c>
      <c r="P9014" s="9">
        <f>(Table1[[#This Row],[Expiration Date]]-Table1[[#This Row],[Manufacturing Date]])/365</f>
        <v>1</v>
      </c>
      <c r="Q9014" t="str">
        <f>IF(Table1[[#This Row],[Expiration Date]]-J9022&gt;12/31/2024,"not expired","expired")</f>
        <v>expired</v>
      </c>
      <c r="R9014">
        <f>Table1[[#This Row],[Discounted Price]]*0.95</f>
        <v>422.48114999999996</v>
      </c>
      <c r="S9014">
        <f>Table1[[#This Row],[Discounted Price]]*0.9</f>
        <v>400.24529999999999</v>
      </c>
      <c r="T9014">
        <f>Table1[[#This Row],[Discounted Price]]*0.8</f>
        <v>355.77359999999999</v>
      </c>
      <c r="U9014">
        <f>Table1[[#This Row],[Price]]*0.52</f>
        <v>256.94760000000002</v>
      </c>
      <c r="V9014">
        <f>(Table1[[#This Row],[Price]]-Table1[[#This Row],[Scrap value]])/2</f>
        <v>118.59119999999999</v>
      </c>
    </row>
    <row r="9015" spans="1:22" x14ac:dyDescent="0.25">
      <c r="A9015" t="s">
        <v>39683</v>
      </c>
      <c r="B9015" t="s">
        <v>22</v>
      </c>
      <c r="C9015" t="s">
        <v>47</v>
      </c>
      <c r="D9015" t="s">
        <v>39684</v>
      </c>
      <c r="E9015">
        <v>315.81</v>
      </c>
      <c r="F9015">
        <v>89</v>
      </c>
      <c r="G9015" t="s">
        <v>43729</v>
      </c>
      <c r="H9015" t="s">
        <v>6547</v>
      </c>
      <c r="I9015" s="1">
        <v>45000</v>
      </c>
      <c r="J9015" s="1">
        <v>45658</v>
      </c>
      <c r="K9015" t="s">
        <v>39685</v>
      </c>
      <c r="L9015" t="s">
        <v>39686</v>
      </c>
      <c r="M9015" t="s">
        <v>27</v>
      </c>
      <c r="N9015">
        <v>1</v>
      </c>
      <c r="O9015">
        <f>Table1[[#This Row],[Price]]-0.1*Table1[[#This Row],[Price]]</f>
        <v>284.22899999999998</v>
      </c>
      <c r="P9015" s="9">
        <f>(Table1[[#This Row],[Expiration Date]]-Table1[[#This Row],[Manufacturing Date]])/365</f>
        <v>1.8027397260273972</v>
      </c>
      <c r="Q9015" t="str">
        <f>IF(Table1[[#This Row],[Expiration Date]]-J9023&gt;12/31/2024,"not expired","expired")</f>
        <v>expired</v>
      </c>
      <c r="R9015">
        <f>Table1[[#This Row],[Discounted Price]]*0.95</f>
        <v>270.01754999999997</v>
      </c>
      <c r="S9015">
        <f>Table1[[#This Row],[Discounted Price]]*0.9</f>
        <v>255.80609999999999</v>
      </c>
      <c r="T9015">
        <f>Table1[[#This Row],[Discounted Price]]*0.8</f>
        <v>227.38319999999999</v>
      </c>
      <c r="U9015">
        <f>Table1[[#This Row],[Price]]*0.52</f>
        <v>164.22120000000001</v>
      </c>
      <c r="V9015">
        <f>(Table1[[#This Row],[Price]]-Table1[[#This Row],[Scrap value]])/2</f>
        <v>75.794399999999996</v>
      </c>
    </row>
    <row r="9016" spans="1:22" x14ac:dyDescent="0.25">
      <c r="A9016" t="s">
        <v>39687</v>
      </c>
      <c r="B9016" t="s">
        <v>35</v>
      </c>
      <c r="C9016" t="s">
        <v>47</v>
      </c>
      <c r="D9016" t="s">
        <v>39688</v>
      </c>
      <c r="E9016">
        <v>384.21</v>
      </c>
      <c r="F9016">
        <v>98</v>
      </c>
      <c r="G9016" t="s">
        <v>43729</v>
      </c>
      <c r="H9016" t="s">
        <v>39689</v>
      </c>
      <c r="I9016" s="1">
        <v>44927</v>
      </c>
      <c r="J9016" s="1">
        <v>45292</v>
      </c>
      <c r="K9016" t="s">
        <v>39690</v>
      </c>
      <c r="L9016" t="s">
        <v>39691</v>
      </c>
      <c r="M9016" t="s">
        <v>27</v>
      </c>
      <c r="N9016">
        <v>4</v>
      </c>
      <c r="O9016">
        <f>Table1[[#This Row],[Price]]-0.1*Table1[[#This Row],[Price]]</f>
        <v>345.78899999999999</v>
      </c>
      <c r="P9016" s="9">
        <f>(Table1[[#This Row],[Expiration Date]]-Table1[[#This Row],[Manufacturing Date]])/365</f>
        <v>1</v>
      </c>
      <c r="Q9016" t="str">
        <f>IF(Table1[[#This Row],[Expiration Date]]-J9024&gt;12/31/2024,"not expired","expired")</f>
        <v>expired</v>
      </c>
      <c r="R9016">
        <f>Table1[[#This Row],[Discounted Price]]*0.95</f>
        <v>328.49955</v>
      </c>
      <c r="S9016">
        <f>Table1[[#This Row],[Discounted Price]]*0.9</f>
        <v>311.21010000000001</v>
      </c>
      <c r="T9016">
        <f>Table1[[#This Row],[Discounted Price]]*0.8</f>
        <v>276.63119999999998</v>
      </c>
      <c r="U9016">
        <f>Table1[[#This Row],[Price]]*0.52</f>
        <v>199.78919999999999</v>
      </c>
      <c r="V9016">
        <f>(Table1[[#This Row],[Price]]-Table1[[#This Row],[Scrap value]])/2</f>
        <v>92.210399999999993</v>
      </c>
    </row>
    <row r="9017" spans="1:22" x14ac:dyDescent="0.25">
      <c r="A9017" t="s">
        <v>39692</v>
      </c>
      <c r="B9017" t="s">
        <v>29</v>
      </c>
      <c r="C9017" t="s">
        <v>47</v>
      </c>
      <c r="D9017" t="s">
        <v>39693</v>
      </c>
      <c r="E9017">
        <v>24.48</v>
      </c>
      <c r="F9017">
        <v>34</v>
      </c>
      <c r="G9017" t="s">
        <v>43730</v>
      </c>
      <c r="H9017" t="s">
        <v>8995</v>
      </c>
      <c r="I9017" s="1">
        <v>45137</v>
      </c>
      <c r="J9017" s="1">
        <v>46023</v>
      </c>
      <c r="K9017" t="s">
        <v>39694</v>
      </c>
      <c r="L9017" t="s">
        <v>39695</v>
      </c>
      <c r="M9017" t="s">
        <v>27</v>
      </c>
      <c r="N9017">
        <v>1</v>
      </c>
      <c r="O9017">
        <f>Table1[[#This Row],[Price]]-0.1*Table1[[#This Row],[Price]]</f>
        <v>22.032</v>
      </c>
      <c r="P9017" s="9">
        <f>(Table1[[#This Row],[Expiration Date]]-Table1[[#This Row],[Manufacturing Date]])/365</f>
        <v>2.4273972602739726</v>
      </c>
      <c r="Q9017" t="str">
        <f>IF(Table1[[#This Row],[Expiration Date]]-J9025&gt;12/31/2024,"not expired","expired")</f>
        <v>not expired</v>
      </c>
      <c r="R9017">
        <f>Table1[[#This Row],[Discounted Price]]*0.95</f>
        <v>20.930399999999999</v>
      </c>
      <c r="S9017">
        <f>Table1[[#This Row],[Discounted Price]]*0.9</f>
        <v>19.828800000000001</v>
      </c>
      <c r="T9017">
        <f>Table1[[#This Row],[Discounted Price]]*0.8</f>
        <v>17.625600000000002</v>
      </c>
      <c r="U9017">
        <f>Table1[[#This Row],[Price]]*0.52</f>
        <v>12.729600000000001</v>
      </c>
      <c r="V9017">
        <f>(Table1[[#This Row],[Price]]-Table1[[#This Row],[Scrap value]])/2</f>
        <v>5.8751999999999995</v>
      </c>
    </row>
    <row r="9018" spans="1:22" x14ac:dyDescent="0.25">
      <c r="A9018" t="s">
        <v>39696</v>
      </c>
      <c r="B9018" t="s">
        <v>29</v>
      </c>
      <c r="C9018" t="s">
        <v>47</v>
      </c>
      <c r="D9018" t="s">
        <v>39697</v>
      </c>
      <c r="E9018">
        <v>59.91</v>
      </c>
      <c r="F9018">
        <v>69</v>
      </c>
      <c r="G9018" t="s">
        <v>43730</v>
      </c>
      <c r="H9018" t="s">
        <v>19244</v>
      </c>
      <c r="I9018" s="1">
        <v>44927</v>
      </c>
      <c r="J9018" s="1">
        <v>46023</v>
      </c>
      <c r="K9018" t="s">
        <v>39698</v>
      </c>
      <c r="L9018" t="s">
        <v>39699</v>
      </c>
      <c r="M9018" t="s">
        <v>45</v>
      </c>
      <c r="N9018">
        <v>2</v>
      </c>
      <c r="O9018">
        <f>Table1[[#This Row],[Price]]-0.1*Table1[[#This Row],[Price]]</f>
        <v>53.918999999999997</v>
      </c>
      <c r="P9018" s="9">
        <f>(Table1[[#This Row],[Expiration Date]]-Table1[[#This Row],[Manufacturing Date]])/365</f>
        <v>3.0027397260273974</v>
      </c>
      <c r="Q9018" t="str">
        <f>IF(Table1[[#This Row],[Expiration Date]]-J9026&gt;12/31/2024,"not expired","expired")</f>
        <v>not expired</v>
      </c>
      <c r="R9018">
        <f>Table1[[#This Row],[Discounted Price]]*0.95</f>
        <v>51.223049999999994</v>
      </c>
      <c r="S9018">
        <f>Table1[[#This Row],[Discounted Price]]*0.9</f>
        <v>48.527099999999997</v>
      </c>
      <c r="T9018">
        <f>Table1[[#This Row],[Discounted Price]]*0.8</f>
        <v>43.135199999999998</v>
      </c>
      <c r="U9018">
        <f>Table1[[#This Row],[Price]]*0.52</f>
        <v>31.153199999999998</v>
      </c>
      <c r="V9018">
        <f>(Table1[[#This Row],[Price]]-Table1[[#This Row],[Scrap value]])/2</f>
        <v>14.378399999999999</v>
      </c>
    </row>
    <row r="9019" spans="1:22" x14ac:dyDescent="0.25">
      <c r="A9019" t="s">
        <v>39700</v>
      </c>
      <c r="B9019" t="s">
        <v>22</v>
      </c>
      <c r="C9019" t="s">
        <v>47</v>
      </c>
      <c r="D9019" t="s">
        <v>39701</v>
      </c>
      <c r="E9019">
        <v>391.55</v>
      </c>
      <c r="F9019">
        <v>96</v>
      </c>
      <c r="G9019" t="s">
        <v>43728</v>
      </c>
      <c r="H9019" t="s">
        <v>17407</v>
      </c>
      <c r="I9019" s="1">
        <v>44927</v>
      </c>
      <c r="J9019" s="1">
        <v>45658</v>
      </c>
      <c r="K9019" t="s">
        <v>39702</v>
      </c>
      <c r="L9019" t="s">
        <v>39703</v>
      </c>
      <c r="M9019" t="s">
        <v>20</v>
      </c>
      <c r="N9019">
        <v>2</v>
      </c>
      <c r="O9019">
        <f>Table1[[#This Row],[Price]]-0.1*Table1[[#This Row],[Price]]</f>
        <v>352.39499999999998</v>
      </c>
      <c r="P9019" s="9">
        <f>(Table1[[#This Row],[Expiration Date]]-Table1[[#This Row],[Manufacturing Date]])/365</f>
        <v>2.0027397260273974</v>
      </c>
      <c r="Q9019" t="str">
        <f>IF(Table1[[#This Row],[Expiration Date]]-J9027&gt;12/31/2024,"not expired","expired")</f>
        <v>expired</v>
      </c>
      <c r="R9019">
        <f>Table1[[#This Row],[Discounted Price]]*0.95</f>
        <v>334.77524999999997</v>
      </c>
      <c r="S9019">
        <f>Table1[[#This Row],[Discounted Price]]*0.9</f>
        <v>317.15550000000002</v>
      </c>
      <c r="T9019">
        <f>Table1[[#This Row],[Discounted Price]]*0.8</f>
        <v>281.916</v>
      </c>
      <c r="U9019">
        <f>Table1[[#This Row],[Price]]*0.52</f>
        <v>203.60600000000002</v>
      </c>
      <c r="V9019">
        <f>(Table1[[#This Row],[Price]]-Table1[[#This Row],[Scrap value]])/2</f>
        <v>93.971999999999994</v>
      </c>
    </row>
    <row r="9020" spans="1:22" x14ac:dyDescent="0.25">
      <c r="A9020" t="s">
        <v>39704</v>
      </c>
      <c r="B9020" t="s">
        <v>15</v>
      </c>
      <c r="C9020" t="s">
        <v>47</v>
      </c>
      <c r="D9020" t="s">
        <v>39705</v>
      </c>
      <c r="E9020">
        <v>177.52</v>
      </c>
      <c r="F9020">
        <v>47</v>
      </c>
      <c r="G9020" t="s">
        <v>43730</v>
      </c>
      <c r="H9020" t="s">
        <v>643</v>
      </c>
      <c r="I9020" s="1">
        <v>45137</v>
      </c>
      <c r="J9020" s="1">
        <v>45658</v>
      </c>
      <c r="K9020" t="s">
        <v>39706</v>
      </c>
      <c r="L9020" t="s">
        <v>39707</v>
      </c>
      <c r="M9020" t="s">
        <v>27</v>
      </c>
      <c r="N9020">
        <v>5</v>
      </c>
      <c r="O9020">
        <f>Table1[[#This Row],[Price]]-0.1*Table1[[#This Row],[Price]]</f>
        <v>159.768</v>
      </c>
      <c r="P9020" s="9">
        <f>(Table1[[#This Row],[Expiration Date]]-Table1[[#This Row],[Manufacturing Date]])/365</f>
        <v>1.4273972602739726</v>
      </c>
      <c r="Q9020" t="str">
        <f>IF(Table1[[#This Row],[Expiration Date]]-J9028&gt;12/31/2024,"not expired","expired")</f>
        <v>not expired</v>
      </c>
      <c r="R9020">
        <f>Table1[[#This Row],[Discounted Price]]*0.95</f>
        <v>151.77959999999999</v>
      </c>
      <c r="S9020">
        <f>Table1[[#This Row],[Discounted Price]]*0.9</f>
        <v>143.7912</v>
      </c>
      <c r="T9020">
        <f>Table1[[#This Row],[Discounted Price]]*0.8</f>
        <v>127.81440000000001</v>
      </c>
      <c r="U9020">
        <f>Table1[[#This Row],[Price]]*0.52</f>
        <v>92.310400000000016</v>
      </c>
      <c r="V9020">
        <f>(Table1[[#This Row],[Price]]-Table1[[#This Row],[Scrap value]])/2</f>
        <v>42.604799999999997</v>
      </c>
    </row>
    <row r="9021" spans="1:22" x14ac:dyDescent="0.25">
      <c r="A9021" t="s">
        <v>39708</v>
      </c>
      <c r="B9021" t="s">
        <v>35</v>
      </c>
      <c r="C9021" t="s">
        <v>47</v>
      </c>
      <c r="D9021" t="s">
        <v>39709</v>
      </c>
      <c r="E9021">
        <v>361.24</v>
      </c>
      <c r="F9021">
        <v>83</v>
      </c>
      <c r="G9021" t="s">
        <v>43728</v>
      </c>
      <c r="H9021" t="s">
        <v>11922</v>
      </c>
      <c r="I9021" s="1">
        <v>45000</v>
      </c>
      <c r="J9021" s="1">
        <v>46023</v>
      </c>
      <c r="K9021" t="s">
        <v>39710</v>
      </c>
      <c r="L9021" t="s">
        <v>39711</v>
      </c>
      <c r="M9021" t="s">
        <v>45</v>
      </c>
      <c r="N9021">
        <v>4</v>
      </c>
      <c r="O9021">
        <f>Table1[[#This Row],[Price]]-0.1*Table1[[#This Row],[Price]]</f>
        <v>325.11599999999999</v>
      </c>
      <c r="P9021" s="9">
        <f>(Table1[[#This Row],[Expiration Date]]-Table1[[#This Row],[Manufacturing Date]])/365</f>
        <v>2.8027397260273972</v>
      </c>
      <c r="Q9021" t="str">
        <f>IF(Table1[[#This Row],[Expiration Date]]-J9029&gt;12/31/2024,"not expired","expired")</f>
        <v>not expired</v>
      </c>
      <c r="R9021">
        <f>Table1[[#This Row],[Discounted Price]]*0.95</f>
        <v>308.86019999999996</v>
      </c>
      <c r="S9021">
        <f>Table1[[#This Row],[Discounted Price]]*0.9</f>
        <v>292.6044</v>
      </c>
      <c r="T9021">
        <f>Table1[[#This Row],[Discounted Price]]*0.8</f>
        <v>260.09280000000001</v>
      </c>
      <c r="U9021">
        <f>Table1[[#This Row],[Price]]*0.52</f>
        <v>187.84480000000002</v>
      </c>
      <c r="V9021">
        <f>(Table1[[#This Row],[Price]]-Table1[[#This Row],[Scrap value]])/2</f>
        <v>86.697599999999994</v>
      </c>
    </row>
    <row r="9022" spans="1:22" x14ac:dyDescent="0.25">
      <c r="A9022" t="s">
        <v>39712</v>
      </c>
      <c r="B9022" t="s">
        <v>29</v>
      </c>
      <c r="C9022" t="s">
        <v>47</v>
      </c>
      <c r="D9022" t="s">
        <v>39713</v>
      </c>
      <c r="E9022">
        <v>415.5</v>
      </c>
      <c r="F9022">
        <v>18</v>
      </c>
      <c r="G9022" t="s">
        <v>43729</v>
      </c>
      <c r="H9022" t="s">
        <v>1612</v>
      </c>
      <c r="I9022" s="1">
        <v>44927</v>
      </c>
      <c r="J9022" s="1">
        <v>45658</v>
      </c>
      <c r="K9022" t="s">
        <v>39714</v>
      </c>
      <c r="L9022" t="s">
        <v>39715</v>
      </c>
      <c r="M9022" t="s">
        <v>20</v>
      </c>
      <c r="N9022">
        <v>1</v>
      </c>
      <c r="O9022">
        <f>Table1[[#This Row],[Price]]-0.1*Table1[[#This Row],[Price]]</f>
        <v>373.95</v>
      </c>
      <c r="P9022" s="9">
        <f>(Table1[[#This Row],[Expiration Date]]-Table1[[#This Row],[Manufacturing Date]])/365</f>
        <v>2.0027397260273974</v>
      </c>
      <c r="Q9022" t="str">
        <f>IF(Table1[[#This Row],[Expiration Date]]-J9030&gt;12/31/2024,"not expired","expired")</f>
        <v>not expired</v>
      </c>
      <c r="R9022">
        <f>Table1[[#This Row],[Discounted Price]]*0.95</f>
        <v>355.2525</v>
      </c>
      <c r="S9022">
        <f>Table1[[#This Row],[Discounted Price]]*0.9</f>
        <v>336.55500000000001</v>
      </c>
      <c r="T9022">
        <f>Table1[[#This Row],[Discounted Price]]*0.8</f>
        <v>299.16000000000003</v>
      </c>
      <c r="U9022">
        <f>Table1[[#This Row],[Price]]*0.52</f>
        <v>216.06</v>
      </c>
      <c r="V9022">
        <f>(Table1[[#This Row],[Price]]-Table1[[#This Row],[Scrap value]])/2</f>
        <v>99.72</v>
      </c>
    </row>
    <row r="9023" spans="1:22" x14ac:dyDescent="0.25">
      <c r="A9023" t="s">
        <v>39716</v>
      </c>
      <c r="B9023" t="s">
        <v>22</v>
      </c>
      <c r="C9023" t="s">
        <v>47</v>
      </c>
      <c r="D9023" t="s">
        <v>39717</v>
      </c>
      <c r="E9023">
        <v>442.94</v>
      </c>
      <c r="F9023">
        <v>2</v>
      </c>
      <c r="G9023" t="s">
        <v>43730</v>
      </c>
      <c r="H9023" t="s">
        <v>22141</v>
      </c>
      <c r="I9023" s="1">
        <v>44927</v>
      </c>
      <c r="J9023" s="1">
        <v>45658</v>
      </c>
      <c r="K9023" t="s">
        <v>39718</v>
      </c>
      <c r="L9023" t="s">
        <v>39719</v>
      </c>
      <c r="M9023" t="s">
        <v>27</v>
      </c>
      <c r="N9023">
        <v>2</v>
      </c>
      <c r="O9023">
        <f>Table1[[#This Row],[Price]]-0.1*Table1[[#This Row],[Price]]</f>
        <v>398.64600000000002</v>
      </c>
      <c r="P9023" s="9">
        <f>(Table1[[#This Row],[Expiration Date]]-Table1[[#This Row],[Manufacturing Date]])/365</f>
        <v>2.0027397260273974</v>
      </c>
      <c r="Q9023" t="str">
        <f>IF(Table1[[#This Row],[Expiration Date]]-J9031&gt;12/31/2024,"not expired","expired")</f>
        <v>expired</v>
      </c>
      <c r="R9023">
        <f>Table1[[#This Row],[Discounted Price]]*0.95</f>
        <v>378.71370000000002</v>
      </c>
      <c r="S9023">
        <f>Table1[[#This Row],[Discounted Price]]*0.9</f>
        <v>358.78140000000002</v>
      </c>
      <c r="T9023">
        <f>Table1[[#This Row],[Discounted Price]]*0.8</f>
        <v>318.91680000000002</v>
      </c>
      <c r="U9023">
        <f>Table1[[#This Row],[Price]]*0.52</f>
        <v>230.3288</v>
      </c>
      <c r="V9023">
        <f>(Table1[[#This Row],[Price]]-Table1[[#This Row],[Scrap value]])/2</f>
        <v>106.3056</v>
      </c>
    </row>
    <row r="9024" spans="1:22" x14ac:dyDescent="0.25">
      <c r="A9024" t="s">
        <v>39720</v>
      </c>
      <c r="B9024" t="s">
        <v>15</v>
      </c>
      <c r="C9024" t="s">
        <v>47</v>
      </c>
      <c r="D9024" t="s">
        <v>39721</v>
      </c>
      <c r="E9024">
        <v>406.87</v>
      </c>
      <c r="F9024">
        <v>51</v>
      </c>
      <c r="G9024" t="s">
        <v>43730</v>
      </c>
      <c r="H9024" t="s">
        <v>2031</v>
      </c>
      <c r="I9024" s="1">
        <v>44927</v>
      </c>
      <c r="J9024" s="1">
        <v>45292</v>
      </c>
      <c r="K9024" t="s">
        <v>39722</v>
      </c>
      <c r="L9024" t="s">
        <v>39723</v>
      </c>
      <c r="M9024" t="s">
        <v>45</v>
      </c>
      <c r="N9024">
        <v>4</v>
      </c>
      <c r="O9024">
        <f>Table1[[#This Row],[Price]]-0.1*Table1[[#This Row],[Price]]</f>
        <v>366.18299999999999</v>
      </c>
      <c r="P9024" s="9">
        <f>(Table1[[#This Row],[Expiration Date]]-Table1[[#This Row],[Manufacturing Date]])/365</f>
        <v>1</v>
      </c>
      <c r="Q9024" t="str">
        <f>IF(Table1[[#This Row],[Expiration Date]]-J9032&gt;12/31/2024,"not expired","expired")</f>
        <v>expired</v>
      </c>
      <c r="R9024">
        <f>Table1[[#This Row],[Discounted Price]]*0.95</f>
        <v>347.87385</v>
      </c>
      <c r="S9024">
        <f>Table1[[#This Row],[Discounted Price]]*0.9</f>
        <v>329.56470000000002</v>
      </c>
      <c r="T9024">
        <f>Table1[[#This Row],[Discounted Price]]*0.8</f>
        <v>292.94639999999998</v>
      </c>
      <c r="U9024">
        <f>Table1[[#This Row],[Price]]*0.52</f>
        <v>211.57240000000002</v>
      </c>
      <c r="V9024">
        <f>(Table1[[#This Row],[Price]]-Table1[[#This Row],[Scrap value]])/2</f>
        <v>97.648799999999994</v>
      </c>
    </row>
    <row r="9025" spans="1:22" x14ac:dyDescent="0.25">
      <c r="A9025" t="s">
        <v>39724</v>
      </c>
      <c r="B9025" t="s">
        <v>22</v>
      </c>
      <c r="C9025" t="s">
        <v>47</v>
      </c>
      <c r="D9025" t="s">
        <v>39725</v>
      </c>
      <c r="E9025">
        <v>240.43</v>
      </c>
      <c r="F9025">
        <v>66</v>
      </c>
      <c r="G9025" t="s">
        <v>43729</v>
      </c>
      <c r="H9025" t="s">
        <v>2815</v>
      </c>
      <c r="I9025" s="1">
        <v>44927</v>
      </c>
      <c r="J9025" s="1">
        <v>45658</v>
      </c>
      <c r="K9025" t="s">
        <v>39726</v>
      </c>
      <c r="L9025" t="s">
        <v>39727</v>
      </c>
      <c r="M9025" t="s">
        <v>45</v>
      </c>
      <c r="N9025">
        <v>1</v>
      </c>
      <c r="O9025">
        <f>Table1[[#This Row],[Price]]-0.1*Table1[[#This Row],[Price]]</f>
        <v>216.387</v>
      </c>
      <c r="P9025" s="9">
        <f>(Table1[[#This Row],[Expiration Date]]-Table1[[#This Row],[Manufacturing Date]])/365</f>
        <v>2.0027397260273974</v>
      </c>
      <c r="Q9025" t="str">
        <f>IF(Table1[[#This Row],[Expiration Date]]-J9033&gt;12/31/2024,"not expired","expired")</f>
        <v>not expired</v>
      </c>
      <c r="R9025">
        <f>Table1[[#This Row],[Discounted Price]]*0.95</f>
        <v>205.56764999999999</v>
      </c>
      <c r="S9025">
        <f>Table1[[#This Row],[Discounted Price]]*0.9</f>
        <v>194.7483</v>
      </c>
      <c r="T9025">
        <f>Table1[[#This Row],[Discounted Price]]*0.8</f>
        <v>173.1096</v>
      </c>
      <c r="U9025">
        <f>Table1[[#This Row],[Price]]*0.52</f>
        <v>125.0236</v>
      </c>
      <c r="V9025">
        <f>(Table1[[#This Row],[Price]]-Table1[[#This Row],[Scrap value]])/2</f>
        <v>57.703200000000002</v>
      </c>
    </row>
    <row r="9026" spans="1:22" x14ac:dyDescent="0.25">
      <c r="A9026" t="s">
        <v>39728</v>
      </c>
      <c r="B9026" t="s">
        <v>35</v>
      </c>
      <c r="C9026" t="s">
        <v>47</v>
      </c>
      <c r="D9026" t="s">
        <v>39729</v>
      </c>
      <c r="E9026">
        <v>156.49</v>
      </c>
      <c r="F9026">
        <v>55</v>
      </c>
      <c r="G9026" t="s">
        <v>43729</v>
      </c>
      <c r="H9026" t="s">
        <v>5426</v>
      </c>
      <c r="I9026" s="1">
        <v>45000</v>
      </c>
      <c r="J9026" s="1">
        <v>45658</v>
      </c>
      <c r="K9026" t="s">
        <v>39730</v>
      </c>
      <c r="L9026" t="s">
        <v>39731</v>
      </c>
      <c r="M9026" t="s">
        <v>20</v>
      </c>
      <c r="N9026">
        <v>5</v>
      </c>
      <c r="O9026">
        <f>Table1[[#This Row],[Price]]-0.1*Table1[[#This Row],[Price]]</f>
        <v>140.84100000000001</v>
      </c>
      <c r="P9026" s="9">
        <f>(Table1[[#This Row],[Expiration Date]]-Table1[[#This Row],[Manufacturing Date]])/365</f>
        <v>1.8027397260273972</v>
      </c>
      <c r="Q9026" t="str">
        <f>IF(Table1[[#This Row],[Expiration Date]]-J9034&gt;12/31/2024,"not expired","expired")</f>
        <v>not expired</v>
      </c>
      <c r="R9026">
        <f>Table1[[#This Row],[Discounted Price]]*0.95</f>
        <v>133.79894999999999</v>
      </c>
      <c r="S9026">
        <f>Table1[[#This Row],[Discounted Price]]*0.9</f>
        <v>126.75690000000002</v>
      </c>
      <c r="T9026">
        <f>Table1[[#This Row],[Discounted Price]]*0.8</f>
        <v>112.67280000000001</v>
      </c>
      <c r="U9026">
        <f>Table1[[#This Row],[Price]]*0.52</f>
        <v>81.374800000000008</v>
      </c>
      <c r="V9026">
        <f>(Table1[[#This Row],[Price]]-Table1[[#This Row],[Scrap value]])/2</f>
        <v>37.557600000000001</v>
      </c>
    </row>
    <row r="9027" spans="1:22" x14ac:dyDescent="0.25">
      <c r="A9027" t="s">
        <v>39732</v>
      </c>
      <c r="B9027" t="s">
        <v>29</v>
      </c>
      <c r="C9027" t="s">
        <v>47</v>
      </c>
      <c r="D9027" t="s">
        <v>39733</v>
      </c>
      <c r="E9027">
        <v>411.02</v>
      </c>
      <c r="F9027">
        <v>84</v>
      </c>
      <c r="G9027" t="s">
        <v>43728</v>
      </c>
      <c r="H9027" t="s">
        <v>16418</v>
      </c>
      <c r="I9027" s="1">
        <v>45000</v>
      </c>
      <c r="J9027" s="1">
        <v>45658</v>
      </c>
      <c r="K9027" t="s">
        <v>39734</v>
      </c>
      <c r="L9027" t="s">
        <v>39735</v>
      </c>
      <c r="M9027" t="s">
        <v>20</v>
      </c>
      <c r="N9027">
        <v>2</v>
      </c>
      <c r="O9027">
        <f>Table1[[#This Row],[Price]]-0.1*Table1[[#This Row],[Price]]</f>
        <v>369.91800000000001</v>
      </c>
      <c r="P9027" s="9">
        <f>(Table1[[#This Row],[Expiration Date]]-Table1[[#This Row],[Manufacturing Date]])/365</f>
        <v>1.8027397260273972</v>
      </c>
      <c r="Q9027" t="str">
        <f>IF(Table1[[#This Row],[Expiration Date]]-J9035&gt;12/31/2024,"not expired","expired")</f>
        <v>not expired</v>
      </c>
      <c r="R9027">
        <f>Table1[[#This Row],[Discounted Price]]*0.95</f>
        <v>351.4221</v>
      </c>
      <c r="S9027">
        <f>Table1[[#This Row],[Discounted Price]]*0.9</f>
        <v>332.92619999999999</v>
      </c>
      <c r="T9027">
        <f>Table1[[#This Row],[Discounted Price]]*0.8</f>
        <v>295.93440000000004</v>
      </c>
      <c r="U9027">
        <f>Table1[[#This Row],[Price]]*0.52</f>
        <v>213.7304</v>
      </c>
      <c r="V9027">
        <f>(Table1[[#This Row],[Price]]-Table1[[#This Row],[Scrap value]])/2</f>
        <v>98.644799999999989</v>
      </c>
    </row>
    <row r="9028" spans="1:22" x14ac:dyDescent="0.25">
      <c r="A9028" t="s">
        <v>39736</v>
      </c>
      <c r="B9028" t="s">
        <v>15</v>
      </c>
      <c r="C9028" t="s">
        <v>47</v>
      </c>
      <c r="D9028" t="s">
        <v>39737</v>
      </c>
      <c r="E9028">
        <v>403.83</v>
      </c>
      <c r="F9028">
        <v>49</v>
      </c>
      <c r="G9028" t="s">
        <v>43728</v>
      </c>
      <c r="H9028" t="s">
        <v>164</v>
      </c>
      <c r="I9028" s="1">
        <v>45000</v>
      </c>
      <c r="J9028" s="1">
        <v>45292</v>
      </c>
      <c r="K9028" t="s">
        <v>39738</v>
      </c>
      <c r="L9028" t="s">
        <v>39739</v>
      </c>
      <c r="M9028" t="s">
        <v>20</v>
      </c>
      <c r="N9028">
        <v>5</v>
      </c>
      <c r="O9028">
        <f>Table1[[#This Row],[Price]]-0.1*Table1[[#This Row],[Price]]</f>
        <v>363.447</v>
      </c>
      <c r="P9028" s="9">
        <f>(Table1[[#This Row],[Expiration Date]]-Table1[[#This Row],[Manufacturing Date]])/365</f>
        <v>0.8</v>
      </c>
      <c r="Q9028" t="str">
        <f>IF(Table1[[#This Row],[Expiration Date]]-J9036&gt;12/31/2024,"not expired","expired")</f>
        <v>expired</v>
      </c>
      <c r="R9028">
        <f>Table1[[#This Row],[Discounted Price]]*0.95</f>
        <v>345.27465000000001</v>
      </c>
      <c r="S9028">
        <f>Table1[[#This Row],[Discounted Price]]*0.9</f>
        <v>327.10230000000001</v>
      </c>
      <c r="T9028">
        <f>Table1[[#This Row],[Discounted Price]]*0.8</f>
        <v>290.75760000000002</v>
      </c>
      <c r="U9028">
        <f>Table1[[#This Row],[Price]]*0.52</f>
        <v>209.99160000000001</v>
      </c>
      <c r="V9028">
        <f>(Table1[[#This Row],[Price]]-Table1[[#This Row],[Scrap value]])/2</f>
        <v>96.919199999999989</v>
      </c>
    </row>
    <row r="9029" spans="1:22" x14ac:dyDescent="0.25">
      <c r="A9029" t="s">
        <v>39740</v>
      </c>
      <c r="B9029" t="s">
        <v>22</v>
      </c>
      <c r="C9029" t="s">
        <v>47</v>
      </c>
      <c r="D9029" t="s">
        <v>39741</v>
      </c>
      <c r="E9029">
        <v>118.58</v>
      </c>
      <c r="F9029">
        <v>16</v>
      </c>
      <c r="G9029" t="s">
        <v>43730</v>
      </c>
      <c r="H9029" t="s">
        <v>39742</v>
      </c>
      <c r="I9029" s="1">
        <v>44927</v>
      </c>
      <c r="J9029" s="1">
        <v>45292</v>
      </c>
      <c r="K9029" t="s">
        <v>39743</v>
      </c>
      <c r="L9029" t="s">
        <v>39744</v>
      </c>
      <c r="M9029" t="s">
        <v>20</v>
      </c>
      <c r="N9029">
        <v>3</v>
      </c>
      <c r="O9029">
        <f>Table1[[#This Row],[Price]]-0.1*Table1[[#This Row],[Price]]</f>
        <v>106.72199999999999</v>
      </c>
      <c r="P9029" s="9">
        <f>(Table1[[#This Row],[Expiration Date]]-Table1[[#This Row],[Manufacturing Date]])/365</f>
        <v>1</v>
      </c>
      <c r="Q9029" t="str">
        <f>IF(Table1[[#This Row],[Expiration Date]]-J9037&gt;12/31/2024,"not expired","expired")</f>
        <v>expired</v>
      </c>
      <c r="R9029">
        <f>Table1[[#This Row],[Discounted Price]]*0.95</f>
        <v>101.38589999999999</v>
      </c>
      <c r="S9029">
        <f>Table1[[#This Row],[Discounted Price]]*0.9</f>
        <v>96.049799999999991</v>
      </c>
      <c r="T9029">
        <f>Table1[[#This Row],[Discounted Price]]*0.8</f>
        <v>85.377600000000001</v>
      </c>
      <c r="U9029">
        <f>Table1[[#This Row],[Price]]*0.52</f>
        <v>61.6616</v>
      </c>
      <c r="V9029">
        <f>(Table1[[#This Row],[Price]]-Table1[[#This Row],[Scrap value]])/2</f>
        <v>28.459199999999999</v>
      </c>
    </row>
    <row r="9030" spans="1:22" x14ac:dyDescent="0.25">
      <c r="A9030" t="s">
        <v>39745</v>
      </c>
      <c r="B9030" t="s">
        <v>22</v>
      </c>
      <c r="C9030" t="s">
        <v>47</v>
      </c>
      <c r="D9030" t="s">
        <v>39746</v>
      </c>
      <c r="E9030">
        <v>30.95</v>
      </c>
      <c r="F9030">
        <v>93</v>
      </c>
      <c r="G9030" t="s">
        <v>43728</v>
      </c>
      <c r="H9030" t="s">
        <v>3959</v>
      </c>
      <c r="I9030" s="1">
        <v>45137</v>
      </c>
      <c r="J9030" s="1">
        <v>45292</v>
      </c>
      <c r="K9030" t="s">
        <v>39747</v>
      </c>
      <c r="L9030" t="s">
        <v>39748</v>
      </c>
      <c r="M9030" t="s">
        <v>27</v>
      </c>
      <c r="N9030">
        <v>3</v>
      </c>
      <c r="O9030">
        <f>Table1[[#This Row],[Price]]-0.1*Table1[[#This Row],[Price]]</f>
        <v>27.855</v>
      </c>
      <c r="P9030" s="9">
        <f>(Table1[[#This Row],[Expiration Date]]-Table1[[#This Row],[Manufacturing Date]])/365</f>
        <v>0.42465753424657532</v>
      </c>
      <c r="Q9030" t="str">
        <f>IF(Table1[[#This Row],[Expiration Date]]-J9038&gt;12/31/2024,"not expired","expired")</f>
        <v>expired</v>
      </c>
      <c r="R9030">
        <f>Table1[[#This Row],[Discounted Price]]*0.95</f>
        <v>26.462250000000001</v>
      </c>
      <c r="S9030">
        <f>Table1[[#This Row],[Discounted Price]]*0.9</f>
        <v>25.069500000000001</v>
      </c>
      <c r="T9030">
        <f>Table1[[#This Row],[Discounted Price]]*0.8</f>
        <v>22.284000000000002</v>
      </c>
      <c r="U9030">
        <f>Table1[[#This Row],[Price]]*0.52</f>
        <v>16.094000000000001</v>
      </c>
      <c r="V9030">
        <f>(Table1[[#This Row],[Price]]-Table1[[#This Row],[Scrap value]])/2</f>
        <v>7.427999999999999</v>
      </c>
    </row>
    <row r="9031" spans="1:22" x14ac:dyDescent="0.25">
      <c r="A9031" t="s">
        <v>39749</v>
      </c>
      <c r="B9031" t="s">
        <v>35</v>
      </c>
      <c r="C9031" t="s">
        <v>47</v>
      </c>
      <c r="D9031" t="s">
        <v>39750</v>
      </c>
      <c r="E9031">
        <v>166.39</v>
      </c>
      <c r="F9031">
        <v>47</v>
      </c>
      <c r="G9031" t="s">
        <v>43730</v>
      </c>
      <c r="H9031" t="s">
        <v>14247</v>
      </c>
      <c r="I9031" s="1">
        <v>44927</v>
      </c>
      <c r="J9031" s="1">
        <v>45658</v>
      </c>
      <c r="K9031" t="s">
        <v>39751</v>
      </c>
      <c r="L9031" t="s">
        <v>39752</v>
      </c>
      <c r="M9031" t="s">
        <v>27</v>
      </c>
      <c r="N9031">
        <v>3</v>
      </c>
      <c r="O9031">
        <f>Table1[[#This Row],[Price]]-0.1*Table1[[#This Row],[Price]]</f>
        <v>149.75099999999998</v>
      </c>
      <c r="P9031" s="9">
        <f>(Table1[[#This Row],[Expiration Date]]-Table1[[#This Row],[Manufacturing Date]])/365</f>
        <v>2.0027397260273974</v>
      </c>
      <c r="Q9031" t="str">
        <f>IF(Table1[[#This Row],[Expiration Date]]-J9039&gt;12/31/2024,"not expired","expired")</f>
        <v>not expired</v>
      </c>
      <c r="R9031">
        <f>Table1[[#This Row],[Discounted Price]]*0.95</f>
        <v>142.26344999999998</v>
      </c>
      <c r="S9031">
        <f>Table1[[#This Row],[Discounted Price]]*0.9</f>
        <v>134.77589999999998</v>
      </c>
      <c r="T9031">
        <f>Table1[[#This Row],[Discounted Price]]*0.8</f>
        <v>119.80079999999998</v>
      </c>
      <c r="U9031">
        <f>Table1[[#This Row],[Price]]*0.52</f>
        <v>86.522799999999989</v>
      </c>
      <c r="V9031">
        <f>(Table1[[#This Row],[Price]]-Table1[[#This Row],[Scrap value]])/2</f>
        <v>39.933599999999998</v>
      </c>
    </row>
    <row r="9032" spans="1:22" x14ac:dyDescent="0.25">
      <c r="A9032" t="s">
        <v>39753</v>
      </c>
      <c r="B9032" t="s">
        <v>22</v>
      </c>
      <c r="C9032" t="s">
        <v>47</v>
      </c>
      <c r="D9032" t="s">
        <v>39754</v>
      </c>
      <c r="E9032">
        <v>318.41000000000003</v>
      </c>
      <c r="F9032">
        <v>5</v>
      </c>
      <c r="G9032" t="s">
        <v>43730</v>
      </c>
      <c r="H9032" t="s">
        <v>13910</v>
      </c>
      <c r="I9032" s="1">
        <v>45000</v>
      </c>
      <c r="J9032" s="1">
        <v>45658</v>
      </c>
      <c r="K9032" t="s">
        <v>39755</v>
      </c>
      <c r="L9032" t="s">
        <v>39756</v>
      </c>
      <c r="M9032" t="s">
        <v>45</v>
      </c>
      <c r="N9032">
        <v>2</v>
      </c>
      <c r="O9032">
        <f>Table1[[#This Row],[Price]]-0.1*Table1[[#This Row],[Price]]</f>
        <v>286.56900000000002</v>
      </c>
      <c r="P9032" s="9">
        <f>(Table1[[#This Row],[Expiration Date]]-Table1[[#This Row],[Manufacturing Date]])/365</f>
        <v>1.8027397260273972</v>
      </c>
      <c r="Q9032" t="str">
        <f>IF(Table1[[#This Row],[Expiration Date]]-J9040&gt;12/31/2024,"not expired","expired")</f>
        <v>expired</v>
      </c>
      <c r="R9032">
        <f>Table1[[#This Row],[Discounted Price]]*0.95</f>
        <v>272.24054999999998</v>
      </c>
      <c r="S9032">
        <f>Table1[[#This Row],[Discounted Price]]*0.9</f>
        <v>257.91210000000001</v>
      </c>
      <c r="T9032">
        <f>Table1[[#This Row],[Discounted Price]]*0.8</f>
        <v>229.25520000000003</v>
      </c>
      <c r="U9032">
        <f>Table1[[#This Row],[Price]]*0.52</f>
        <v>165.57320000000001</v>
      </c>
      <c r="V9032">
        <f>(Table1[[#This Row],[Price]]-Table1[[#This Row],[Scrap value]])/2</f>
        <v>76.418400000000005</v>
      </c>
    </row>
    <row r="9033" spans="1:22" x14ac:dyDescent="0.25">
      <c r="A9033" t="s">
        <v>39757</v>
      </c>
      <c r="B9033" t="s">
        <v>35</v>
      </c>
      <c r="C9033" t="s">
        <v>47</v>
      </c>
      <c r="D9033" t="s">
        <v>39758</v>
      </c>
      <c r="E9033">
        <v>248.06</v>
      </c>
      <c r="F9033">
        <v>59</v>
      </c>
      <c r="G9033" t="s">
        <v>43728</v>
      </c>
      <c r="H9033" t="s">
        <v>14699</v>
      </c>
      <c r="I9033" s="1">
        <v>44927</v>
      </c>
      <c r="J9033" s="1">
        <v>45292</v>
      </c>
      <c r="K9033" t="s">
        <v>39759</v>
      </c>
      <c r="L9033" t="s">
        <v>39760</v>
      </c>
      <c r="M9033" t="s">
        <v>27</v>
      </c>
      <c r="N9033">
        <v>3</v>
      </c>
      <c r="O9033">
        <f>Table1[[#This Row],[Price]]-0.1*Table1[[#This Row],[Price]]</f>
        <v>223.25399999999999</v>
      </c>
      <c r="P9033" s="9">
        <f>(Table1[[#This Row],[Expiration Date]]-Table1[[#This Row],[Manufacturing Date]])/365</f>
        <v>1</v>
      </c>
      <c r="Q9033" t="str">
        <f>IF(Table1[[#This Row],[Expiration Date]]-J9041&gt;12/31/2024,"not expired","expired")</f>
        <v>expired</v>
      </c>
      <c r="R9033">
        <f>Table1[[#This Row],[Discounted Price]]*0.95</f>
        <v>212.09129999999999</v>
      </c>
      <c r="S9033">
        <f>Table1[[#This Row],[Discounted Price]]*0.9</f>
        <v>200.92859999999999</v>
      </c>
      <c r="T9033">
        <f>Table1[[#This Row],[Discounted Price]]*0.8</f>
        <v>178.60320000000002</v>
      </c>
      <c r="U9033">
        <f>Table1[[#This Row],[Price]]*0.52</f>
        <v>128.99119999999999</v>
      </c>
      <c r="V9033">
        <f>(Table1[[#This Row],[Price]]-Table1[[#This Row],[Scrap value]])/2</f>
        <v>59.534400000000005</v>
      </c>
    </row>
    <row r="9034" spans="1:22" x14ac:dyDescent="0.25">
      <c r="A9034" t="s">
        <v>39761</v>
      </c>
      <c r="B9034" t="s">
        <v>35</v>
      </c>
      <c r="C9034" t="s">
        <v>47</v>
      </c>
      <c r="D9034" t="s">
        <v>39762</v>
      </c>
      <c r="E9034">
        <v>493.55</v>
      </c>
      <c r="F9034">
        <v>79</v>
      </c>
      <c r="G9034" t="s">
        <v>43728</v>
      </c>
      <c r="H9034" t="s">
        <v>11710</v>
      </c>
      <c r="I9034" s="1">
        <v>45000</v>
      </c>
      <c r="J9034" s="1">
        <v>45292</v>
      </c>
      <c r="K9034" t="s">
        <v>39763</v>
      </c>
      <c r="L9034" t="s">
        <v>39764</v>
      </c>
      <c r="M9034" t="s">
        <v>45</v>
      </c>
      <c r="N9034">
        <v>4</v>
      </c>
      <c r="O9034">
        <f>Table1[[#This Row],[Price]]-0.1*Table1[[#This Row],[Price]]</f>
        <v>444.19499999999999</v>
      </c>
      <c r="P9034" s="9">
        <f>(Table1[[#This Row],[Expiration Date]]-Table1[[#This Row],[Manufacturing Date]])/365</f>
        <v>0.8</v>
      </c>
      <c r="Q9034" t="str">
        <f>IF(Table1[[#This Row],[Expiration Date]]-J9042&gt;12/31/2024,"not expired","expired")</f>
        <v>expired</v>
      </c>
      <c r="R9034">
        <f>Table1[[#This Row],[Discounted Price]]*0.95</f>
        <v>421.98524999999995</v>
      </c>
      <c r="S9034">
        <f>Table1[[#This Row],[Discounted Price]]*0.9</f>
        <v>399.77550000000002</v>
      </c>
      <c r="T9034">
        <f>Table1[[#This Row],[Discounted Price]]*0.8</f>
        <v>355.35599999999999</v>
      </c>
      <c r="U9034">
        <f>Table1[[#This Row],[Price]]*0.52</f>
        <v>256.64600000000002</v>
      </c>
      <c r="V9034">
        <f>(Table1[[#This Row],[Price]]-Table1[[#This Row],[Scrap value]])/2</f>
        <v>118.452</v>
      </c>
    </row>
    <row r="9035" spans="1:22" x14ac:dyDescent="0.25">
      <c r="A9035" t="s">
        <v>39765</v>
      </c>
      <c r="B9035" t="s">
        <v>29</v>
      </c>
      <c r="C9035" t="s">
        <v>47</v>
      </c>
      <c r="D9035" t="s">
        <v>39766</v>
      </c>
      <c r="E9035">
        <v>333.9</v>
      </c>
      <c r="F9035">
        <v>47</v>
      </c>
      <c r="G9035" t="s">
        <v>43730</v>
      </c>
      <c r="H9035" t="s">
        <v>15157</v>
      </c>
      <c r="I9035" s="1">
        <v>44927</v>
      </c>
      <c r="J9035" s="1">
        <v>45292</v>
      </c>
      <c r="K9035" t="s">
        <v>39767</v>
      </c>
      <c r="L9035" t="s">
        <v>39768</v>
      </c>
      <c r="M9035" t="s">
        <v>20</v>
      </c>
      <c r="N9035">
        <v>1</v>
      </c>
      <c r="O9035">
        <f>Table1[[#This Row],[Price]]-0.1*Table1[[#This Row],[Price]]</f>
        <v>300.51</v>
      </c>
      <c r="P9035" s="9">
        <f>(Table1[[#This Row],[Expiration Date]]-Table1[[#This Row],[Manufacturing Date]])/365</f>
        <v>1</v>
      </c>
      <c r="Q9035" t="str">
        <f>IF(Table1[[#This Row],[Expiration Date]]-J9043&gt;12/31/2024,"not expired","expired")</f>
        <v>expired</v>
      </c>
      <c r="R9035">
        <f>Table1[[#This Row],[Discounted Price]]*0.95</f>
        <v>285.48449999999997</v>
      </c>
      <c r="S9035">
        <f>Table1[[#This Row],[Discounted Price]]*0.9</f>
        <v>270.459</v>
      </c>
      <c r="T9035">
        <f>Table1[[#This Row],[Discounted Price]]*0.8</f>
        <v>240.40800000000002</v>
      </c>
      <c r="U9035">
        <f>Table1[[#This Row],[Price]]*0.52</f>
        <v>173.62799999999999</v>
      </c>
      <c r="V9035">
        <f>(Table1[[#This Row],[Price]]-Table1[[#This Row],[Scrap value]])/2</f>
        <v>80.135999999999996</v>
      </c>
    </row>
    <row r="9036" spans="1:22" x14ac:dyDescent="0.25">
      <c r="A9036" t="s">
        <v>39769</v>
      </c>
      <c r="B9036" t="s">
        <v>35</v>
      </c>
      <c r="C9036" t="s">
        <v>47</v>
      </c>
      <c r="D9036" t="s">
        <v>39770</v>
      </c>
      <c r="E9036">
        <v>98.85</v>
      </c>
      <c r="F9036">
        <v>90</v>
      </c>
      <c r="G9036" t="s">
        <v>43730</v>
      </c>
      <c r="H9036" t="s">
        <v>34890</v>
      </c>
      <c r="I9036" s="1">
        <v>45000</v>
      </c>
      <c r="J9036" s="1">
        <v>45292</v>
      </c>
      <c r="K9036" t="s">
        <v>39771</v>
      </c>
      <c r="L9036" t="s">
        <v>39772</v>
      </c>
      <c r="M9036" t="s">
        <v>27</v>
      </c>
      <c r="N9036">
        <v>1</v>
      </c>
      <c r="O9036">
        <f>Table1[[#This Row],[Price]]-0.1*Table1[[#This Row],[Price]]</f>
        <v>88.964999999999989</v>
      </c>
      <c r="P9036" s="9">
        <f>(Table1[[#This Row],[Expiration Date]]-Table1[[#This Row],[Manufacturing Date]])/365</f>
        <v>0.8</v>
      </c>
      <c r="Q9036" t="str">
        <f>IF(Table1[[#This Row],[Expiration Date]]-J9044&gt;12/31/2024,"not expired","expired")</f>
        <v>expired</v>
      </c>
      <c r="R9036">
        <f>Table1[[#This Row],[Discounted Price]]*0.95</f>
        <v>84.516749999999988</v>
      </c>
      <c r="S9036">
        <f>Table1[[#This Row],[Discounted Price]]*0.9</f>
        <v>80.068499999999986</v>
      </c>
      <c r="T9036">
        <f>Table1[[#This Row],[Discounted Price]]*0.8</f>
        <v>71.171999999999997</v>
      </c>
      <c r="U9036">
        <f>Table1[[#This Row],[Price]]*0.52</f>
        <v>51.402000000000001</v>
      </c>
      <c r="V9036">
        <f>(Table1[[#This Row],[Price]]-Table1[[#This Row],[Scrap value]])/2</f>
        <v>23.723999999999997</v>
      </c>
    </row>
    <row r="9037" spans="1:22" x14ac:dyDescent="0.25">
      <c r="A9037" t="s">
        <v>39773</v>
      </c>
      <c r="B9037" t="s">
        <v>15</v>
      </c>
      <c r="C9037" t="s">
        <v>47</v>
      </c>
      <c r="D9037" t="s">
        <v>39774</v>
      </c>
      <c r="E9037">
        <v>462.02</v>
      </c>
      <c r="F9037">
        <v>17</v>
      </c>
      <c r="G9037" t="s">
        <v>43730</v>
      </c>
      <c r="H9037" t="s">
        <v>15599</v>
      </c>
      <c r="I9037" s="1">
        <v>45000</v>
      </c>
      <c r="J9037" s="1">
        <v>45292</v>
      </c>
      <c r="K9037" t="s">
        <v>39775</v>
      </c>
      <c r="L9037" t="s">
        <v>39776</v>
      </c>
      <c r="M9037" t="s">
        <v>20</v>
      </c>
      <c r="N9037">
        <v>1</v>
      </c>
      <c r="O9037">
        <f>Table1[[#This Row],[Price]]-0.1*Table1[[#This Row],[Price]]</f>
        <v>415.81799999999998</v>
      </c>
      <c r="P9037" s="9">
        <f>(Table1[[#This Row],[Expiration Date]]-Table1[[#This Row],[Manufacturing Date]])/365</f>
        <v>0.8</v>
      </c>
      <c r="Q9037" t="str">
        <f>IF(Table1[[#This Row],[Expiration Date]]-J9045&gt;12/31/2024,"not expired","expired")</f>
        <v>expired</v>
      </c>
      <c r="R9037">
        <f>Table1[[#This Row],[Discounted Price]]*0.95</f>
        <v>395.02709999999996</v>
      </c>
      <c r="S9037">
        <f>Table1[[#This Row],[Discounted Price]]*0.9</f>
        <v>374.2362</v>
      </c>
      <c r="T9037">
        <f>Table1[[#This Row],[Discounted Price]]*0.8</f>
        <v>332.65440000000001</v>
      </c>
      <c r="U9037">
        <f>Table1[[#This Row],[Price]]*0.52</f>
        <v>240.25039999999998</v>
      </c>
      <c r="V9037">
        <f>(Table1[[#This Row],[Price]]-Table1[[#This Row],[Scrap value]])/2</f>
        <v>110.8848</v>
      </c>
    </row>
    <row r="9038" spans="1:22" x14ac:dyDescent="0.25">
      <c r="A9038" t="s">
        <v>39777</v>
      </c>
      <c r="B9038" t="s">
        <v>29</v>
      </c>
      <c r="C9038" t="s">
        <v>47</v>
      </c>
      <c r="D9038" t="s">
        <v>39778</v>
      </c>
      <c r="E9038">
        <v>452.73</v>
      </c>
      <c r="F9038">
        <v>50</v>
      </c>
      <c r="G9038" t="s">
        <v>43728</v>
      </c>
      <c r="H9038" t="s">
        <v>22685</v>
      </c>
      <c r="I9038" s="1">
        <v>45137</v>
      </c>
      <c r="J9038" s="1">
        <v>45658</v>
      </c>
      <c r="K9038" t="s">
        <v>39779</v>
      </c>
      <c r="L9038" t="s">
        <v>39780</v>
      </c>
      <c r="M9038" t="s">
        <v>45</v>
      </c>
      <c r="N9038">
        <v>1</v>
      </c>
      <c r="O9038">
        <f>Table1[[#This Row],[Price]]-0.1*Table1[[#This Row],[Price]]</f>
        <v>407.45699999999999</v>
      </c>
      <c r="P9038" s="9">
        <f>(Table1[[#This Row],[Expiration Date]]-Table1[[#This Row],[Manufacturing Date]])/365</f>
        <v>1.4273972602739726</v>
      </c>
      <c r="Q9038" t="str">
        <f>IF(Table1[[#This Row],[Expiration Date]]-J9046&gt;12/31/2024,"not expired","expired")</f>
        <v>expired</v>
      </c>
      <c r="R9038">
        <f>Table1[[#This Row],[Discounted Price]]*0.95</f>
        <v>387.08414999999997</v>
      </c>
      <c r="S9038">
        <f>Table1[[#This Row],[Discounted Price]]*0.9</f>
        <v>366.71129999999999</v>
      </c>
      <c r="T9038">
        <f>Table1[[#This Row],[Discounted Price]]*0.8</f>
        <v>325.96559999999999</v>
      </c>
      <c r="U9038">
        <f>Table1[[#This Row],[Price]]*0.52</f>
        <v>235.41960000000003</v>
      </c>
      <c r="V9038">
        <f>(Table1[[#This Row],[Price]]-Table1[[#This Row],[Scrap value]])/2</f>
        <v>108.65519999999999</v>
      </c>
    </row>
    <row r="9039" spans="1:22" x14ac:dyDescent="0.25">
      <c r="A9039" t="s">
        <v>39781</v>
      </c>
      <c r="B9039" t="s">
        <v>35</v>
      </c>
      <c r="C9039" t="s">
        <v>47</v>
      </c>
      <c r="D9039" t="s">
        <v>39782</v>
      </c>
      <c r="E9039">
        <v>153.02000000000001</v>
      </c>
      <c r="F9039">
        <v>63</v>
      </c>
      <c r="G9039" t="s">
        <v>43728</v>
      </c>
      <c r="H9039" t="s">
        <v>13128</v>
      </c>
      <c r="I9039" s="1">
        <v>45000</v>
      </c>
      <c r="J9039" s="1">
        <v>45292</v>
      </c>
      <c r="K9039" t="s">
        <v>39783</v>
      </c>
      <c r="L9039" t="s">
        <v>39784</v>
      </c>
      <c r="M9039" t="s">
        <v>45</v>
      </c>
      <c r="N9039">
        <v>1</v>
      </c>
      <c r="O9039">
        <f>Table1[[#This Row],[Price]]-0.1*Table1[[#This Row],[Price]]</f>
        <v>137.71800000000002</v>
      </c>
      <c r="P9039" s="9">
        <f>(Table1[[#This Row],[Expiration Date]]-Table1[[#This Row],[Manufacturing Date]])/365</f>
        <v>0.8</v>
      </c>
      <c r="Q9039" t="str">
        <f>IF(Table1[[#This Row],[Expiration Date]]-J9047&gt;12/31/2024,"not expired","expired")</f>
        <v>expired</v>
      </c>
      <c r="R9039">
        <f>Table1[[#This Row],[Discounted Price]]*0.95</f>
        <v>130.8321</v>
      </c>
      <c r="S9039">
        <f>Table1[[#This Row],[Discounted Price]]*0.9</f>
        <v>123.94620000000002</v>
      </c>
      <c r="T9039">
        <f>Table1[[#This Row],[Discounted Price]]*0.8</f>
        <v>110.17440000000002</v>
      </c>
      <c r="U9039">
        <f>Table1[[#This Row],[Price]]*0.52</f>
        <v>79.570400000000006</v>
      </c>
      <c r="V9039">
        <f>(Table1[[#This Row],[Price]]-Table1[[#This Row],[Scrap value]])/2</f>
        <v>36.724800000000002</v>
      </c>
    </row>
    <row r="9040" spans="1:22" x14ac:dyDescent="0.25">
      <c r="A9040" t="s">
        <v>39785</v>
      </c>
      <c r="B9040" t="s">
        <v>15</v>
      </c>
      <c r="C9040" t="s">
        <v>47</v>
      </c>
      <c r="D9040" t="s">
        <v>39786</v>
      </c>
      <c r="E9040">
        <v>400.34</v>
      </c>
      <c r="F9040">
        <v>8</v>
      </c>
      <c r="G9040" t="s">
        <v>43730</v>
      </c>
      <c r="H9040" t="s">
        <v>22911</v>
      </c>
      <c r="I9040" s="1">
        <v>44927</v>
      </c>
      <c r="J9040" s="1">
        <v>46023</v>
      </c>
      <c r="K9040" t="s">
        <v>39787</v>
      </c>
      <c r="L9040" t="s">
        <v>39788</v>
      </c>
      <c r="M9040" t="s">
        <v>27</v>
      </c>
      <c r="N9040">
        <v>2</v>
      </c>
      <c r="O9040">
        <f>Table1[[#This Row],[Price]]-0.1*Table1[[#This Row],[Price]]</f>
        <v>360.30599999999998</v>
      </c>
      <c r="P9040" s="9">
        <f>(Table1[[#This Row],[Expiration Date]]-Table1[[#This Row],[Manufacturing Date]])/365</f>
        <v>3.0027397260273974</v>
      </c>
      <c r="Q9040" t="str">
        <f>IF(Table1[[#This Row],[Expiration Date]]-J9048&gt;12/31/2024,"not expired","expired")</f>
        <v>not expired</v>
      </c>
      <c r="R9040">
        <f>Table1[[#This Row],[Discounted Price]]*0.95</f>
        <v>342.29069999999996</v>
      </c>
      <c r="S9040">
        <f>Table1[[#This Row],[Discounted Price]]*0.9</f>
        <v>324.27539999999999</v>
      </c>
      <c r="T9040">
        <f>Table1[[#This Row],[Discounted Price]]*0.8</f>
        <v>288.2448</v>
      </c>
      <c r="U9040">
        <f>Table1[[#This Row],[Price]]*0.52</f>
        <v>208.17679999999999</v>
      </c>
      <c r="V9040">
        <f>(Table1[[#This Row],[Price]]-Table1[[#This Row],[Scrap value]])/2</f>
        <v>96.081599999999995</v>
      </c>
    </row>
    <row r="9041" spans="1:22" x14ac:dyDescent="0.25">
      <c r="A9041" t="s">
        <v>39789</v>
      </c>
      <c r="B9041" t="s">
        <v>29</v>
      </c>
      <c r="C9041" t="s">
        <v>47</v>
      </c>
      <c r="D9041" t="s">
        <v>39790</v>
      </c>
      <c r="E9041">
        <v>281.13</v>
      </c>
      <c r="F9041">
        <v>80</v>
      </c>
      <c r="G9041" t="s">
        <v>43728</v>
      </c>
      <c r="H9041" t="s">
        <v>18185</v>
      </c>
      <c r="I9041" s="1">
        <v>44927</v>
      </c>
      <c r="J9041" s="1">
        <v>45292</v>
      </c>
      <c r="K9041" t="s">
        <v>39791</v>
      </c>
      <c r="L9041" t="s">
        <v>39792</v>
      </c>
      <c r="M9041" t="s">
        <v>20</v>
      </c>
      <c r="N9041">
        <v>5</v>
      </c>
      <c r="O9041">
        <f>Table1[[#This Row],[Price]]-0.1*Table1[[#This Row],[Price]]</f>
        <v>253.017</v>
      </c>
      <c r="P9041" s="9">
        <f>(Table1[[#This Row],[Expiration Date]]-Table1[[#This Row],[Manufacturing Date]])/365</f>
        <v>1</v>
      </c>
      <c r="Q9041" t="str">
        <f>IF(Table1[[#This Row],[Expiration Date]]-J9049&gt;12/31/2024,"not expired","expired")</f>
        <v>expired</v>
      </c>
      <c r="R9041">
        <f>Table1[[#This Row],[Discounted Price]]*0.95</f>
        <v>240.36614999999998</v>
      </c>
      <c r="S9041">
        <f>Table1[[#This Row],[Discounted Price]]*0.9</f>
        <v>227.71530000000001</v>
      </c>
      <c r="T9041">
        <f>Table1[[#This Row],[Discounted Price]]*0.8</f>
        <v>202.4136</v>
      </c>
      <c r="U9041">
        <f>Table1[[#This Row],[Price]]*0.52</f>
        <v>146.1876</v>
      </c>
      <c r="V9041">
        <f>(Table1[[#This Row],[Price]]-Table1[[#This Row],[Scrap value]])/2</f>
        <v>67.471199999999996</v>
      </c>
    </row>
    <row r="9042" spans="1:22" x14ac:dyDescent="0.25">
      <c r="A9042" t="s">
        <v>39793</v>
      </c>
      <c r="B9042" t="s">
        <v>22</v>
      </c>
      <c r="C9042" t="s">
        <v>47</v>
      </c>
      <c r="D9042" t="s">
        <v>39794</v>
      </c>
      <c r="E9042">
        <v>281.64</v>
      </c>
      <c r="F9042">
        <v>65</v>
      </c>
      <c r="G9042" t="s">
        <v>43730</v>
      </c>
      <c r="H9042" t="s">
        <v>2531</v>
      </c>
      <c r="I9042" s="1">
        <v>45137</v>
      </c>
      <c r="J9042" s="1">
        <v>46023</v>
      </c>
      <c r="K9042" t="s">
        <v>39795</v>
      </c>
      <c r="L9042" t="s">
        <v>39796</v>
      </c>
      <c r="M9042" t="s">
        <v>45</v>
      </c>
      <c r="N9042">
        <v>2</v>
      </c>
      <c r="O9042">
        <f>Table1[[#This Row],[Price]]-0.1*Table1[[#This Row],[Price]]</f>
        <v>253.476</v>
      </c>
      <c r="P9042" s="9">
        <f>(Table1[[#This Row],[Expiration Date]]-Table1[[#This Row],[Manufacturing Date]])/365</f>
        <v>2.4273972602739726</v>
      </c>
      <c r="Q9042" t="str">
        <f>IF(Table1[[#This Row],[Expiration Date]]-J9050&gt;12/31/2024,"not expired","expired")</f>
        <v>not expired</v>
      </c>
      <c r="R9042">
        <f>Table1[[#This Row],[Discounted Price]]*0.95</f>
        <v>240.8022</v>
      </c>
      <c r="S9042">
        <f>Table1[[#This Row],[Discounted Price]]*0.9</f>
        <v>228.1284</v>
      </c>
      <c r="T9042">
        <f>Table1[[#This Row],[Discounted Price]]*0.8</f>
        <v>202.7808</v>
      </c>
      <c r="U9042">
        <f>Table1[[#This Row],[Price]]*0.52</f>
        <v>146.4528</v>
      </c>
      <c r="V9042">
        <f>(Table1[[#This Row],[Price]]-Table1[[#This Row],[Scrap value]])/2</f>
        <v>67.593599999999995</v>
      </c>
    </row>
    <row r="9043" spans="1:22" x14ac:dyDescent="0.25">
      <c r="A9043" t="s">
        <v>39797</v>
      </c>
      <c r="B9043" t="s">
        <v>22</v>
      </c>
      <c r="C9043" t="s">
        <v>47</v>
      </c>
      <c r="D9043" t="s">
        <v>39798</v>
      </c>
      <c r="E9043">
        <v>443.25</v>
      </c>
      <c r="F9043">
        <v>58</v>
      </c>
      <c r="G9043" t="s">
        <v>43728</v>
      </c>
      <c r="H9043" t="s">
        <v>39799</v>
      </c>
      <c r="I9043" s="1">
        <v>45137</v>
      </c>
      <c r="J9043" s="1">
        <v>45292</v>
      </c>
      <c r="K9043" t="s">
        <v>39800</v>
      </c>
      <c r="L9043" t="s">
        <v>39801</v>
      </c>
      <c r="M9043" t="s">
        <v>20</v>
      </c>
      <c r="N9043">
        <v>4</v>
      </c>
      <c r="O9043">
        <f>Table1[[#This Row],[Price]]-0.1*Table1[[#This Row],[Price]]</f>
        <v>398.92500000000001</v>
      </c>
      <c r="P9043" s="9">
        <f>(Table1[[#This Row],[Expiration Date]]-Table1[[#This Row],[Manufacturing Date]])/365</f>
        <v>0.42465753424657532</v>
      </c>
      <c r="Q9043" t="str">
        <f>IF(Table1[[#This Row],[Expiration Date]]-J9051&gt;12/31/2024,"not expired","expired")</f>
        <v>expired</v>
      </c>
      <c r="R9043">
        <f>Table1[[#This Row],[Discounted Price]]*0.95</f>
        <v>378.97874999999999</v>
      </c>
      <c r="S9043">
        <f>Table1[[#This Row],[Discounted Price]]*0.9</f>
        <v>359.03250000000003</v>
      </c>
      <c r="T9043">
        <f>Table1[[#This Row],[Discounted Price]]*0.8</f>
        <v>319.14000000000004</v>
      </c>
      <c r="U9043">
        <f>Table1[[#This Row],[Price]]*0.52</f>
        <v>230.49</v>
      </c>
      <c r="V9043">
        <f>(Table1[[#This Row],[Price]]-Table1[[#This Row],[Scrap value]])/2</f>
        <v>106.38</v>
      </c>
    </row>
    <row r="9044" spans="1:22" x14ac:dyDescent="0.25">
      <c r="A9044" t="s">
        <v>39802</v>
      </c>
      <c r="B9044" t="s">
        <v>22</v>
      </c>
      <c r="C9044" t="s">
        <v>47</v>
      </c>
      <c r="D9044" t="s">
        <v>39803</v>
      </c>
      <c r="E9044">
        <v>148.29</v>
      </c>
      <c r="F9044">
        <v>30</v>
      </c>
      <c r="G9044" t="s">
        <v>43729</v>
      </c>
      <c r="H9044" t="s">
        <v>3158</v>
      </c>
      <c r="I9044" s="1">
        <v>45137</v>
      </c>
      <c r="J9044" s="1">
        <v>45292</v>
      </c>
      <c r="K9044" t="s">
        <v>39804</v>
      </c>
      <c r="L9044" t="s">
        <v>39805</v>
      </c>
      <c r="M9044" t="s">
        <v>20</v>
      </c>
      <c r="N9044">
        <v>5</v>
      </c>
      <c r="O9044">
        <f>Table1[[#This Row],[Price]]-0.1*Table1[[#This Row],[Price]]</f>
        <v>133.46099999999998</v>
      </c>
      <c r="P9044" s="9">
        <f>(Table1[[#This Row],[Expiration Date]]-Table1[[#This Row],[Manufacturing Date]])/365</f>
        <v>0.42465753424657532</v>
      </c>
      <c r="Q9044" t="str">
        <f>IF(Table1[[#This Row],[Expiration Date]]-J9052&gt;12/31/2024,"not expired","expired")</f>
        <v>expired</v>
      </c>
      <c r="R9044">
        <f>Table1[[#This Row],[Discounted Price]]*0.95</f>
        <v>126.78794999999998</v>
      </c>
      <c r="S9044">
        <f>Table1[[#This Row],[Discounted Price]]*0.9</f>
        <v>120.11489999999999</v>
      </c>
      <c r="T9044">
        <f>Table1[[#This Row],[Discounted Price]]*0.8</f>
        <v>106.7688</v>
      </c>
      <c r="U9044">
        <f>Table1[[#This Row],[Price]]*0.52</f>
        <v>77.110799999999998</v>
      </c>
      <c r="V9044">
        <f>(Table1[[#This Row],[Price]]-Table1[[#This Row],[Scrap value]])/2</f>
        <v>35.589599999999997</v>
      </c>
    </row>
    <row r="9045" spans="1:22" x14ac:dyDescent="0.25">
      <c r="A9045" t="s">
        <v>39806</v>
      </c>
      <c r="B9045" t="s">
        <v>35</v>
      </c>
      <c r="C9045" t="s">
        <v>47</v>
      </c>
      <c r="D9045" t="s">
        <v>39807</v>
      </c>
      <c r="E9045">
        <v>330.29</v>
      </c>
      <c r="F9045">
        <v>67</v>
      </c>
      <c r="G9045" t="s">
        <v>43728</v>
      </c>
      <c r="H9045" t="s">
        <v>8459</v>
      </c>
      <c r="I9045" s="1">
        <v>45000</v>
      </c>
      <c r="J9045" s="1">
        <v>45292</v>
      </c>
      <c r="K9045" t="s">
        <v>39808</v>
      </c>
      <c r="L9045" t="s">
        <v>39809</v>
      </c>
      <c r="M9045" t="s">
        <v>45</v>
      </c>
      <c r="N9045">
        <v>5</v>
      </c>
      <c r="O9045">
        <f>Table1[[#This Row],[Price]]-0.1*Table1[[#This Row],[Price]]</f>
        <v>297.26100000000002</v>
      </c>
      <c r="P9045" s="9">
        <f>(Table1[[#This Row],[Expiration Date]]-Table1[[#This Row],[Manufacturing Date]])/365</f>
        <v>0.8</v>
      </c>
      <c r="Q9045" t="str">
        <f>IF(Table1[[#This Row],[Expiration Date]]-J9053&gt;12/31/2024,"not expired","expired")</f>
        <v>expired</v>
      </c>
      <c r="R9045">
        <f>Table1[[#This Row],[Discounted Price]]*0.95</f>
        <v>282.39795000000004</v>
      </c>
      <c r="S9045">
        <f>Table1[[#This Row],[Discounted Price]]*0.9</f>
        <v>267.53490000000005</v>
      </c>
      <c r="T9045">
        <f>Table1[[#This Row],[Discounted Price]]*0.8</f>
        <v>237.80880000000002</v>
      </c>
      <c r="U9045">
        <f>Table1[[#This Row],[Price]]*0.52</f>
        <v>171.75080000000003</v>
      </c>
      <c r="V9045">
        <f>(Table1[[#This Row],[Price]]-Table1[[#This Row],[Scrap value]])/2</f>
        <v>79.269599999999997</v>
      </c>
    </row>
    <row r="9046" spans="1:22" x14ac:dyDescent="0.25">
      <c r="A9046" t="s">
        <v>39810</v>
      </c>
      <c r="B9046" t="s">
        <v>35</v>
      </c>
      <c r="C9046" t="s">
        <v>47</v>
      </c>
      <c r="D9046" t="s">
        <v>39811</v>
      </c>
      <c r="E9046">
        <v>188.97</v>
      </c>
      <c r="F9046">
        <v>91</v>
      </c>
      <c r="G9046" t="s">
        <v>43730</v>
      </c>
      <c r="H9046" t="s">
        <v>179</v>
      </c>
      <c r="I9046" s="1">
        <v>45000</v>
      </c>
      <c r="J9046" s="1">
        <v>46023</v>
      </c>
      <c r="K9046" t="s">
        <v>39812</v>
      </c>
      <c r="L9046" t="s">
        <v>39813</v>
      </c>
      <c r="M9046" t="s">
        <v>27</v>
      </c>
      <c r="N9046">
        <v>3</v>
      </c>
      <c r="O9046">
        <f>Table1[[#This Row],[Price]]-0.1*Table1[[#This Row],[Price]]</f>
        <v>170.07300000000001</v>
      </c>
      <c r="P9046" s="9">
        <f>(Table1[[#This Row],[Expiration Date]]-Table1[[#This Row],[Manufacturing Date]])/365</f>
        <v>2.8027397260273972</v>
      </c>
      <c r="Q9046" t="str">
        <f>IF(Table1[[#This Row],[Expiration Date]]-J9054&gt;12/31/2024,"not expired","expired")</f>
        <v>not expired</v>
      </c>
      <c r="R9046">
        <f>Table1[[#This Row],[Discounted Price]]*0.95</f>
        <v>161.56934999999999</v>
      </c>
      <c r="S9046">
        <f>Table1[[#This Row],[Discounted Price]]*0.9</f>
        <v>153.06570000000002</v>
      </c>
      <c r="T9046">
        <f>Table1[[#This Row],[Discounted Price]]*0.8</f>
        <v>136.05840000000001</v>
      </c>
      <c r="U9046">
        <f>Table1[[#This Row],[Price]]*0.52</f>
        <v>98.264400000000009</v>
      </c>
      <c r="V9046">
        <f>(Table1[[#This Row],[Price]]-Table1[[#This Row],[Scrap value]])/2</f>
        <v>45.352799999999995</v>
      </c>
    </row>
    <row r="9047" spans="1:22" x14ac:dyDescent="0.25">
      <c r="A9047" t="s">
        <v>39814</v>
      </c>
      <c r="B9047" t="s">
        <v>29</v>
      </c>
      <c r="C9047" t="s">
        <v>47</v>
      </c>
      <c r="D9047" t="s">
        <v>39815</v>
      </c>
      <c r="E9047">
        <v>74.52</v>
      </c>
      <c r="F9047">
        <v>68</v>
      </c>
      <c r="G9047" t="s">
        <v>43728</v>
      </c>
      <c r="H9047" t="s">
        <v>8881</v>
      </c>
      <c r="I9047" s="1">
        <v>45000</v>
      </c>
      <c r="J9047" s="1">
        <v>46023</v>
      </c>
      <c r="K9047" t="s">
        <v>39816</v>
      </c>
      <c r="L9047" t="s">
        <v>39817</v>
      </c>
      <c r="M9047" t="s">
        <v>45</v>
      </c>
      <c r="N9047">
        <v>3</v>
      </c>
      <c r="O9047">
        <f>Table1[[#This Row],[Price]]-0.1*Table1[[#This Row],[Price]]</f>
        <v>67.067999999999998</v>
      </c>
      <c r="P9047" s="9">
        <f>(Table1[[#This Row],[Expiration Date]]-Table1[[#This Row],[Manufacturing Date]])/365</f>
        <v>2.8027397260273972</v>
      </c>
      <c r="Q9047" t="str">
        <f>IF(Table1[[#This Row],[Expiration Date]]-J9055&gt;12/31/2024,"not expired","expired")</f>
        <v>expired</v>
      </c>
      <c r="R9047">
        <f>Table1[[#This Row],[Discounted Price]]*0.95</f>
        <v>63.714599999999997</v>
      </c>
      <c r="S9047">
        <f>Table1[[#This Row],[Discounted Price]]*0.9</f>
        <v>60.361199999999997</v>
      </c>
      <c r="T9047">
        <f>Table1[[#This Row],[Discounted Price]]*0.8</f>
        <v>53.654400000000003</v>
      </c>
      <c r="U9047">
        <f>Table1[[#This Row],[Price]]*0.52</f>
        <v>38.750399999999999</v>
      </c>
      <c r="V9047">
        <f>(Table1[[#This Row],[Price]]-Table1[[#This Row],[Scrap value]])/2</f>
        <v>17.884799999999998</v>
      </c>
    </row>
    <row r="9048" spans="1:22" x14ac:dyDescent="0.25">
      <c r="A9048" t="s">
        <v>39818</v>
      </c>
      <c r="B9048" t="s">
        <v>15</v>
      </c>
      <c r="C9048" t="s">
        <v>47</v>
      </c>
      <c r="D9048" t="s">
        <v>39819</v>
      </c>
      <c r="E9048">
        <v>205.32</v>
      </c>
      <c r="F9048">
        <v>55</v>
      </c>
      <c r="G9048" t="s">
        <v>43730</v>
      </c>
      <c r="H9048" t="s">
        <v>14564</v>
      </c>
      <c r="I9048" s="1">
        <v>45137</v>
      </c>
      <c r="J9048" s="1">
        <v>45658</v>
      </c>
      <c r="K9048" t="s">
        <v>39820</v>
      </c>
      <c r="L9048" t="s">
        <v>39821</v>
      </c>
      <c r="M9048" t="s">
        <v>20</v>
      </c>
      <c r="N9048">
        <v>3</v>
      </c>
      <c r="O9048">
        <f>Table1[[#This Row],[Price]]-0.1*Table1[[#This Row],[Price]]</f>
        <v>184.78799999999998</v>
      </c>
      <c r="P9048" s="9">
        <f>(Table1[[#This Row],[Expiration Date]]-Table1[[#This Row],[Manufacturing Date]])/365</f>
        <v>1.4273972602739726</v>
      </c>
      <c r="Q9048" t="str">
        <f>IF(Table1[[#This Row],[Expiration Date]]-J9056&gt;12/31/2024,"not expired","expired")</f>
        <v>expired</v>
      </c>
      <c r="R9048">
        <f>Table1[[#This Row],[Discounted Price]]*0.95</f>
        <v>175.54859999999996</v>
      </c>
      <c r="S9048">
        <f>Table1[[#This Row],[Discounted Price]]*0.9</f>
        <v>166.30919999999998</v>
      </c>
      <c r="T9048">
        <f>Table1[[#This Row],[Discounted Price]]*0.8</f>
        <v>147.8304</v>
      </c>
      <c r="U9048">
        <f>Table1[[#This Row],[Price]]*0.52</f>
        <v>106.7664</v>
      </c>
      <c r="V9048">
        <f>(Table1[[#This Row],[Price]]-Table1[[#This Row],[Scrap value]])/2</f>
        <v>49.276799999999994</v>
      </c>
    </row>
    <row r="9049" spans="1:22" x14ac:dyDescent="0.25">
      <c r="A9049" t="s">
        <v>39822</v>
      </c>
      <c r="B9049" t="s">
        <v>35</v>
      </c>
      <c r="C9049" t="s">
        <v>47</v>
      </c>
      <c r="D9049" t="s">
        <v>39823</v>
      </c>
      <c r="E9049">
        <v>251.15</v>
      </c>
      <c r="F9049">
        <v>86</v>
      </c>
      <c r="G9049" t="s">
        <v>43728</v>
      </c>
      <c r="H9049" t="s">
        <v>39824</v>
      </c>
      <c r="I9049" s="1">
        <v>44927</v>
      </c>
      <c r="J9049" s="1">
        <v>45658</v>
      </c>
      <c r="K9049" t="s">
        <v>39825</v>
      </c>
      <c r="L9049" t="s">
        <v>39826</v>
      </c>
      <c r="M9049" t="s">
        <v>20</v>
      </c>
      <c r="N9049">
        <v>4</v>
      </c>
      <c r="O9049">
        <f>Table1[[#This Row],[Price]]-0.1*Table1[[#This Row],[Price]]</f>
        <v>226.035</v>
      </c>
      <c r="P9049" s="9">
        <f>(Table1[[#This Row],[Expiration Date]]-Table1[[#This Row],[Manufacturing Date]])/365</f>
        <v>2.0027397260273974</v>
      </c>
      <c r="Q9049" t="str">
        <f>IF(Table1[[#This Row],[Expiration Date]]-J9057&gt;12/31/2024,"not expired","expired")</f>
        <v>expired</v>
      </c>
      <c r="R9049">
        <f>Table1[[#This Row],[Discounted Price]]*0.95</f>
        <v>214.73325</v>
      </c>
      <c r="S9049">
        <f>Table1[[#This Row],[Discounted Price]]*0.9</f>
        <v>203.4315</v>
      </c>
      <c r="T9049">
        <f>Table1[[#This Row],[Discounted Price]]*0.8</f>
        <v>180.828</v>
      </c>
      <c r="U9049">
        <f>Table1[[#This Row],[Price]]*0.52</f>
        <v>130.59800000000001</v>
      </c>
      <c r="V9049">
        <f>(Table1[[#This Row],[Price]]-Table1[[#This Row],[Scrap value]])/2</f>
        <v>60.275999999999996</v>
      </c>
    </row>
    <row r="9050" spans="1:22" x14ac:dyDescent="0.25">
      <c r="A9050" t="s">
        <v>39827</v>
      </c>
      <c r="B9050" t="s">
        <v>35</v>
      </c>
      <c r="C9050" t="s">
        <v>47</v>
      </c>
      <c r="D9050" t="s">
        <v>39828</v>
      </c>
      <c r="E9050">
        <v>145.76</v>
      </c>
      <c r="F9050">
        <v>68</v>
      </c>
      <c r="G9050" t="s">
        <v>43729</v>
      </c>
      <c r="H9050" t="s">
        <v>9568</v>
      </c>
      <c r="I9050" s="1">
        <v>44927</v>
      </c>
      <c r="J9050" s="1">
        <v>45658</v>
      </c>
      <c r="K9050" t="s">
        <v>39829</v>
      </c>
      <c r="L9050" t="s">
        <v>39830</v>
      </c>
      <c r="M9050" t="s">
        <v>45</v>
      </c>
      <c r="N9050">
        <v>2</v>
      </c>
      <c r="O9050">
        <f>Table1[[#This Row],[Price]]-0.1*Table1[[#This Row],[Price]]</f>
        <v>131.184</v>
      </c>
      <c r="P9050" s="9">
        <f>(Table1[[#This Row],[Expiration Date]]-Table1[[#This Row],[Manufacturing Date]])/365</f>
        <v>2.0027397260273974</v>
      </c>
      <c r="Q9050" t="str">
        <f>IF(Table1[[#This Row],[Expiration Date]]-J9058&gt;12/31/2024,"not expired","expired")</f>
        <v>expired</v>
      </c>
      <c r="R9050">
        <f>Table1[[#This Row],[Discounted Price]]*0.95</f>
        <v>124.62479999999999</v>
      </c>
      <c r="S9050">
        <f>Table1[[#This Row],[Discounted Price]]*0.9</f>
        <v>118.0656</v>
      </c>
      <c r="T9050">
        <f>Table1[[#This Row],[Discounted Price]]*0.8</f>
        <v>104.94720000000001</v>
      </c>
      <c r="U9050">
        <f>Table1[[#This Row],[Price]]*0.52</f>
        <v>75.795199999999994</v>
      </c>
      <c r="V9050">
        <f>(Table1[[#This Row],[Price]]-Table1[[#This Row],[Scrap value]])/2</f>
        <v>34.982399999999998</v>
      </c>
    </row>
    <row r="9051" spans="1:22" x14ac:dyDescent="0.25">
      <c r="A9051" t="s">
        <v>39831</v>
      </c>
      <c r="B9051" t="s">
        <v>29</v>
      </c>
      <c r="C9051" t="s">
        <v>47</v>
      </c>
      <c r="D9051" t="s">
        <v>39832</v>
      </c>
      <c r="E9051">
        <v>52.34</v>
      </c>
      <c r="F9051">
        <v>55</v>
      </c>
      <c r="G9051" t="s">
        <v>43728</v>
      </c>
      <c r="H9051" t="s">
        <v>8032</v>
      </c>
      <c r="I9051" s="1">
        <v>45000</v>
      </c>
      <c r="J9051" s="1">
        <v>45292</v>
      </c>
      <c r="K9051" t="s">
        <v>39833</v>
      </c>
      <c r="L9051" t="s">
        <v>39834</v>
      </c>
      <c r="M9051" t="s">
        <v>27</v>
      </c>
      <c r="N9051">
        <v>4</v>
      </c>
      <c r="O9051">
        <f>Table1[[#This Row],[Price]]-0.1*Table1[[#This Row],[Price]]</f>
        <v>47.106000000000002</v>
      </c>
      <c r="P9051" s="9">
        <f>(Table1[[#This Row],[Expiration Date]]-Table1[[#This Row],[Manufacturing Date]])/365</f>
        <v>0.8</v>
      </c>
      <c r="Q9051" t="str">
        <f>IF(Table1[[#This Row],[Expiration Date]]-J9059&gt;12/31/2024,"not expired","expired")</f>
        <v>expired</v>
      </c>
      <c r="R9051">
        <f>Table1[[#This Row],[Discounted Price]]*0.95</f>
        <v>44.750700000000002</v>
      </c>
      <c r="S9051">
        <f>Table1[[#This Row],[Discounted Price]]*0.9</f>
        <v>42.395400000000002</v>
      </c>
      <c r="T9051">
        <f>Table1[[#This Row],[Discounted Price]]*0.8</f>
        <v>37.684800000000003</v>
      </c>
      <c r="U9051">
        <f>Table1[[#This Row],[Price]]*0.52</f>
        <v>27.216800000000003</v>
      </c>
      <c r="V9051">
        <f>(Table1[[#This Row],[Price]]-Table1[[#This Row],[Scrap value]])/2</f>
        <v>12.5616</v>
      </c>
    </row>
    <row r="9052" spans="1:22" x14ac:dyDescent="0.25">
      <c r="A9052" t="s">
        <v>39835</v>
      </c>
      <c r="B9052" t="s">
        <v>15</v>
      </c>
      <c r="C9052" t="s">
        <v>47</v>
      </c>
      <c r="D9052" t="s">
        <v>39836</v>
      </c>
      <c r="E9052">
        <v>466.21</v>
      </c>
      <c r="F9052">
        <v>91</v>
      </c>
      <c r="G9052" t="s">
        <v>43730</v>
      </c>
      <c r="H9052" t="s">
        <v>39837</v>
      </c>
      <c r="I9052" s="1">
        <v>45137</v>
      </c>
      <c r="J9052" s="1">
        <v>45658</v>
      </c>
      <c r="K9052" t="s">
        <v>39838</v>
      </c>
      <c r="L9052" t="s">
        <v>39839</v>
      </c>
      <c r="M9052" t="s">
        <v>45</v>
      </c>
      <c r="N9052">
        <v>5</v>
      </c>
      <c r="O9052">
        <f>Table1[[#This Row],[Price]]-0.1*Table1[[#This Row],[Price]]</f>
        <v>419.589</v>
      </c>
      <c r="P9052" s="9">
        <f>(Table1[[#This Row],[Expiration Date]]-Table1[[#This Row],[Manufacturing Date]])/365</f>
        <v>1.4273972602739726</v>
      </c>
      <c r="Q9052" t="str">
        <f>IF(Table1[[#This Row],[Expiration Date]]-J9060&gt;12/31/2024,"not expired","expired")</f>
        <v>expired</v>
      </c>
      <c r="R9052">
        <f>Table1[[#This Row],[Discounted Price]]*0.95</f>
        <v>398.60954999999996</v>
      </c>
      <c r="S9052">
        <f>Table1[[#This Row],[Discounted Price]]*0.9</f>
        <v>377.63010000000003</v>
      </c>
      <c r="T9052">
        <f>Table1[[#This Row],[Discounted Price]]*0.8</f>
        <v>335.6712</v>
      </c>
      <c r="U9052">
        <f>Table1[[#This Row],[Price]]*0.52</f>
        <v>242.42920000000001</v>
      </c>
      <c r="V9052">
        <f>(Table1[[#This Row],[Price]]-Table1[[#This Row],[Scrap value]])/2</f>
        <v>111.89039999999999</v>
      </c>
    </row>
    <row r="9053" spans="1:22" x14ac:dyDescent="0.25">
      <c r="A9053" t="s">
        <v>39840</v>
      </c>
      <c r="B9053" t="s">
        <v>15</v>
      </c>
      <c r="C9053" t="s">
        <v>47</v>
      </c>
      <c r="D9053" t="s">
        <v>39841</v>
      </c>
      <c r="E9053">
        <v>314.3</v>
      </c>
      <c r="F9053">
        <v>99</v>
      </c>
      <c r="G9053" t="s">
        <v>43729</v>
      </c>
      <c r="H9053" t="s">
        <v>4297</v>
      </c>
      <c r="I9053" s="1">
        <v>44927</v>
      </c>
      <c r="J9053" s="1">
        <v>46023</v>
      </c>
      <c r="K9053" t="s">
        <v>39842</v>
      </c>
      <c r="L9053" t="s">
        <v>39843</v>
      </c>
      <c r="M9053" t="s">
        <v>20</v>
      </c>
      <c r="N9053">
        <v>5</v>
      </c>
      <c r="O9053">
        <f>Table1[[#This Row],[Price]]-0.1*Table1[[#This Row],[Price]]</f>
        <v>282.87</v>
      </c>
      <c r="P9053" s="9">
        <f>(Table1[[#This Row],[Expiration Date]]-Table1[[#This Row],[Manufacturing Date]])/365</f>
        <v>3.0027397260273974</v>
      </c>
      <c r="Q9053" t="str">
        <f>IF(Table1[[#This Row],[Expiration Date]]-J9061&gt;12/31/2024,"not expired","expired")</f>
        <v>expired</v>
      </c>
      <c r="R9053">
        <f>Table1[[#This Row],[Discounted Price]]*0.95</f>
        <v>268.72649999999999</v>
      </c>
      <c r="S9053">
        <f>Table1[[#This Row],[Discounted Price]]*0.9</f>
        <v>254.583</v>
      </c>
      <c r="T9053">
        <f>Table1[[#This Row],[Discounted Price]]*0.8</f>
        <v>226.29600000000002</v>
      </c>
      <c r="U9053">
        <f>Table1[[#This Row],[Price]]*0.52</f>
        <v>163.43600000000001</v>
      </c>
      <c r="V9053">
        <f>(Table1[[#This Row],[Price]]-Table1[[#This Row],[Scrap value]])/2</f>
        <v>75.432000000000002</v>
      </c>
    </row>
    <row r="9054" spans="1:22" x14ac:dyDescent="0.25">
      <c r="A9054" t="s">
        <v>39844</v>
      </c>
      <c r="B9054" t="s">
        <v>15</v>
      </c>
      <c r="C9054" t="s">
        <v>47</v>
      </c>
      <c r="D9054" t="s">
        <v>39845</v>
      </c>
      <c r="E9054">
        <v>361.33</v>
      </c>
      <c r="F9054">
        <v>40</v>
      </c>
      <c r="G9054" t="s">
        <v>43729</v>
      </c>
      <c r="H9054" t="s">
        <v>3417</v>
      </c>
      <c r="I9054" s="1">
        <v>44927</v>
      </c>
      <c r="J9054" s="1">
        <v>45292</v>
      </c>
      <c r="K9054" t="s">
        <v>39846</v>
      </c>
      <c r="L9054" t="s">
        <v>39847</v>
      </c>
      <c r="M9054" t="s">
        <v>20</v>
      </c>
      <c r="N9054">
        <v>3</v>
      </c>
      <c r="O9054">
        <f>Table1[[#This Row],[Price]]-0.1*Table1[[#This Row],[Price]]</f>
        <v>325.197</v>
      </c>
      <c r="P9054" s="9">
        <f>(Table1[[#This Row],[Expiration Date]]-Table1[[#This Row],[Manufacturing Date]])/365</f>
        <v>1</v>
      </c>
      <c r="Q9054" t="str">
        <f>IF(Table1[[#This Row],[Expiration Date]]-J9062&gt;12/31/2024,"not expired","expired")</f>
        <v>expired</v>
      </c>
      <c r="R9054">
        <f>Table1[[#This Row],[Discounted Price]]*0.95</f>
        <v>308.93714999999997</v>
      </c>
      <c r="S9054">
        <f>Table1[[#This Row],[Discounted Price]]*0.9</f>
        <v>292.6773</v>
      </c>
      <c r="T9054">
        <f>Table1[[#This Row],[Discounted Price]]*0.8</f>
        <v>260.1576</v>
      </c>
      <c r="U9054">
        <f>Table1[[#This Row],[Price]]*0.52</f>
        <v>187.89160000000001</v>
      </c>
      <c r="V9054">
        <f>(Table1[[#This Row],[Price]]-Table1[[#This Row],[Scrap value]])/2</f>
        <v>86.719199999999987</v>
      </c>
    </row>
    <row r="9055" spans="1:22" x14ac:dyDescent="0.25">
      <c r="A9055" t="s">
        <v>39848</v>
      </c>
      <c r="B9055" t="s">
        <v>29</v>
      </c>
      <c r="C9055" t="s">
        <v>47</v>
      </c>
      <c r="D9055" t="s">
        <v>39849</v>
      </c>
      <c r="E9055">
        <v>227.58</v>
      </c>
      <c r="F9055">
        <v>96</v>
      </c>
      <c r="G9055" t="s">
        <v>43729</v>
      </c>
      <c r="H9055" t="s">
        <v>5816</v>
      </c>
      <c r="I9055" s="1">
        <v>45000</v>
      </c>
      <c r="J9055" s="1">
        <v>46023</v>
      </c>
      <c r="K9055" t="s">
        <v>39850</v>
      </c>
      <c r="L9055" t="s">
        <v>39851</v>
      </c>
      <c r="M9055" t="s">
        <v>20</v>
      </c>
      <c r="N9055">
        <v>4</v>
      </c>
      <c r="O9055">
        <f>Table1[[#This Row],[Price]]-0.1*Table1[[#This Row],[Price]]</f>
        <v>204.822</v>
      </c>
      <c r="P9055" s="9">
        <f>(Table1[[#This Row],[Expiration Date]]-Table1[[#This Row],[Manufacturing Date]])/365</f>
        <v>2.8027397260273972</v>
      </c>
      <c r="Q9055" t="str">
        <f>IF(Table1[[#This Row],[Expiration Date]]-J9063&gt;12/31/2024,"not expired","expired")</f>
        <v>not expired</v>
      </c>
      <c r="R9055">
        <f>Table1[[#This Row],[Discounted Price]]*0.95</f>
        <v>194.58089999999999</v>
      </c>
      <c r="S9055">
        <f>Table1[[#This Row],[Discounted Price]]*0.9</f>
        <v>184.3398</v>
      </c>
      <c r="T9055">
        <f>Table1[[#This Row],[Discounted Price]]*0.8</f>
        <v>163.85760000000002</v>
      </c>
      <c r="U9055">
        <f>Table1[[#This Row],[Price]]*0.52</f>
        <v>118.34160000000001</v>
      </c>
      <c r="V9055">
        <f>(Table1[[#This Row],[Price]]-Table1[[#This Row],[Scrap value]])/2</f>
        <v>54.619199999999999</v>
      </c>
    </row>
    <row r="9056" spans="1:22" x14ac:dyDescent="0.25">
      <c r="A9056" t="s">
        <v>39852</v>
      </c>
      <c r="B9056" t="s">
        <v>35</v>
      </c>
      <c r="C9056" t="s">
        <v>47</v>
      </c>
      <c r="D9056" t="s">
        <v>39853</v>
      </c>
      <c r="E9056">
        <v>429.73</v>
      </c>
      <c r="F9056">
        <v>61</v>
      </c>
      <c r="G9056" t="s">
        <v>43729</v>
      </c>
      <c r="H9056" t="s">
        <v>10948</v>
      </c>
      <c r="I9056" s="1">
        <v>45137</v>
      </c>
      <c r="J9056" s="1">
        <v>46023</v>
      </c>
      <c r="K9056" t="s">
        <v>39854</v>
      </c>
      <c r="L9056" t="s">
        <v>39855</v>
      </c>
      <c r="M9056" t="s">
        <v>20</v>
      </c>
      <c r="N9056">
        <v>4</v>
      </c>
      <c r="O9056">
        <f>Table1[[#This Row],[Price]]-0.1*Table1[[#This Row],[Price]]</f>
        <v>386.75700000000001</v>
      </c>
      <c r="P9056" s="9">
        <f>(Table1[[#This Row],[Expiration Date]]-Table1[[#This Row],[Manufacturing Date]])/365</f>
        <v>2.4273972602739726</v>
      </c>
      <c r="Q9056" t="str">
        <f>IF(Table1[[#This Row],[Expiration Date]]-J9064&gt;12/31/2024,"not expired","expired")</f>
        <v>not expired</v>
      </c>
      <c r="R9056">
        <f>Table1[[#This Row],[Discounted Price]]*0.95</f>
        <v>367.41915</v>
      </c>
      <c r="S9056">
        <f>Table1[[#This Row],[Discounted Price]]*0.9</f>
        <v>348.0813</v>
      </c>
      <c r="T9056">
        <f>Table1[[#This Row],[Discounted Price]]*0.8</f>
        <v>309.40560000000005</v>
      </c>
      <c r="U9056">
        <f>Table1[[#This Row],[Price]]*0.52</f>
        <v>223.45960000000002</v>
      </c>
      <c r="V9056">
        <f>(Table1[[#This Row],[Price]]-Table1[[#This Row],[Scrap value]])/2</f>
        <v>103.1352</v>
      </c>
    </row>
    <row r="9057" spans="1:22" x14ac:dyDescent="0.25">
      <c r="A9057" t="s">
        <v>39856</v>
      </c>
      <c r="B9057" t="s">
        <v>15</v>
      </c>
      <c r="C9057" t="s">
        <v>47</v>
      </c>
      <c r="D9057" t="s">
        <v>39857</v>
      </c>
      <c r="E9057">
        <v>295.35000000000002</v>
      </c>
      <c r="F9057">
        <v>26</v>
      </c>
      <c r="G9057" t="s">
        <v>43730</v>
      </c>
      <c r="H9057" t="s">
        <v>39639</v>
      </c>
      <c r="I9057" s="1">
        <v>44927</v>
      </c>
      <c r="J9057" s="1">
        <v>45658</v>
      </c>
      <c r="K9057" t="s">
        <v>39858</v>
      </c>
      <c r="L9057" t="s">
        <v>39859</v>
      </c>
      <c r="M9057" t="s">
        <v>20</v>
      </c>
      <c r="N9057">
        <v>5</v>
      </c>
      <c r="O9057">
        <f>Table1[[#This Row],[Price]]-0.1*Table1[[#This Row],[Price]]</f>
        <v>265.815</v>
      </c>
      <c r="P9057" s="9">
        <f>(Table1[[#This Row],[Expiration Date]]-Table1[[#This Row],[Manufacturing Date]])/365</f>
        <v>2.0027397260273974</v>
      </c>
      <c r="Q9057" t="str">
        <f>IF(Table1[[#This Row],[Expiration Date]]-J9065&gt;12/31/2024,"not expired","expired")</f>
        <v>expired</v>
      </c>
      <c r="R9057">
        <f>Table1[[#This Row],[Discounted Price]]*0.95</f>
        <v>252.52424999999999</v>
      </c>
      <c r="S9057">
        <f>Table1[[#This Row],[Discounted Price]]*0.9</f>
        <v>239.23349999999999</v>
      </c>
      <c r="T9057">
        <f>Table1[[#This Row],[Discounted Price]]*0.8</f>
        <v>212.65200000000002</v>
      </c>
      <c r="U9057">
        <f>Table1[[#This Row],[Price]]*0.52</f>
        <v>153.58200000000002</v>
      </c>
      <c r="V9057">
        <f>(Table1[[#This Row],[Price]]-Table1[[#This Row],[Scrap value]])/2</f>
        <v>70.884</v>
      </c>
    </row>
    <row r="9058" spans="1:22" x14ac:dyDescent="0.25">
      <c r="A9058" t="s">
        <v>39860</v>
      </c>
      <c r="B9058" t="s">
        <v>35</v>
      </c>
      <c r="C9058" t="s">
        <v>47</v>
      </c>
      <c r="D9058" t="s">
        <v>39861</v>
      </c>
      <c r="E9058">
        <v>135.21</v>
      </c>
      <c r="F9058">
        <v>97</v>
      </c>
      <c r="G9058" t="s">
        <v>43729</v>
      </c>
      <c r="H9058" t="s">
        <v>14342</v>
      </c>
      <c r="I9058" s="1">
        <v>44927</v>
      </c>
      <c r="J9058" s="1">
        <v>45658</v>
      </c>
      <c r="K9058" t="s">
        <v>39862</v>
      </c>
      <c r="L9058" t="s">
        <v>39863</v>
      </c>
      <c r="M9058" t="s">
        <v>20</v>
      </c>
      <c r="N9058">
        <v>1</v>
      </c>
      <c r="O9058">
        <f>Table1[[#This Row],[Price]]-0.1*Table1[[#This Row],[Price]]</f>
        <v>121.68900000000001</v>
      </c>
      <c r="P9058" s="9">
        <f>(Table1[[#This Row],[Expiration Date]]-Table1[[#This Row],[Manufacturing Date]])/365</f>
        <v>2.0027397260273974</v>
      </c>
      <c r="Q9058" t="str">
        <f>IF(Table1[[#This Row],[Expiration Date]]-J9066&gt;12/31/2024,"not expired","expired")</f>
        <v>not expired</v>
      </c>
      <c r="R9058">
        <f>Table1[[#This Row],[Discounted Price]]*0.95</f>
        <v>115.60455</v>
      </c>
      <c r="S9058">
        <f>Table1[[#This Row],[Discounted Price]]*0.9</f>
        <v>109.52010000000001</v>
      </c>
      <c r="T9058">
        <f>Table1[[#This Row],[Discounted Price]]*0.8</f>
        <v>97.351200000000006</v>
      </c>
      <c r="U9058">
        <f>Table1[[#This Row],[Price]]*0.52</f>
        <v>70.309200000000004</v>
      </c>
      <c r="V9058">
        <f>(Table1[[#This Row],[Price]]-Table1[[#This Row],[Scrap value]])/2</f>
        <v>32.450400000000002</v>
      </c>
    </row>
    <row r="9059" spans="1:22" x14ac:dyDescent="0.25">
      <c r="A9059" t="s">
        <v>39864</v>
      </c>
      <c r="B9059" t="s">
        <v>15</v>
      </c>
      <c r="C9059" t="s">
        <v>47</v>
      </c>
      <c r="D9059" t="s">
        <v>39865</v>
      </c>
      <c r="E9059">
        <v>21.35</v>
      </c>
      <c r="F9059">
        <v>10</v>
      </c>
      <c r="G9059" t="s">
        <v>43728</v>
      </c>
      <c r="H9059" t="s">
        <v>5746</v>
      </c>
      <c r="I9059" s="1">
        <v>45000</v>
      </c>
      <c r="J9059" s="1">
        <v>45658</v>
      </c>
      <c r="K9059" t="s">
        <v>39866</v>
      </c>
      <c r="L9059" t="s">
        <v>39867</v>
      </c>
      <c r="M9059" t="s">
        <v>45</v>
      </c>
      <c r="N9059">
        <v>1</v>
      </c>
      <c r="O9059">
        <f>Table1[[#This Row],[Price]]-0.1*Table1[[#This Row],[Price]]</f>
        <v>19.215</v>
      </c>
      <c r="P9059" s="9">
        <f>(Table1[[#This Row],[Expiration Date]]-Table1[[#This Row],[Manufacturing Date]])/365</f>
        <v>1.8027397260273972</v>
      </c>
      <c r="Q9059" t="str">
        <f>IF(Table1[[#This Row],[Expiration Date]]-J9067&gt;12/31/2024,"not expired","expired")</f>
        <v>not expired</v>
      </c>
      <c r="R9059">
        <f>Table1[[#This Row],[Discounted Price]]*0.95</f>
        <v>18.254249999999999</v>
      </c>
      <c r="S9059">
        <f>Table1[[#This Row],[Discounted Price]]*0.9</f>
        <v>17.293500000000002</v>
      </c>
      <c r="T9059">
        <f>Table1[[#This Row],[Discounted Price]]*0.8</f>
        <v>15.372</v>
      </c>
      <c r="U9059">
        <f>Table1[[#This Row],[Price]]*0.52</f>
        <v>11.102</v>
      </c>
      <c r="V9059">
        <f>(Table1[[#This Row],[Price]]-Table1[[#This Row],[Scrap value]])/2</f>
        <v>5.1240000000000006</v>
      </c>
    </row>
    <row r="9060" spans="1:22" x14ac:dyDescent="0.25">
      <c r="A9060" t="s">
        <v>39868</v>
      </c>
      <c r="B9060" t="s">
        <v>15</v>
      </c>
      <c r="C9060" t="s">
        <v>47</v>
      </c>
      <c r="D9060" t="s">
        <v>39869</v>
      </c>
      <c r="E9060">
        <v>337.15</v>
      </c>
      <c r="F9060">
        <v>48</v>
      </c>
      <c r="G9060" t="s">
        <v>43730</v>
      </c>
      <c r="H9060" t="s">
        <v>6137</v>
      </c>
      <c r="I9060" s="1">
        <v>45000</v>
      </c>
      <c r="J9060" s="1">
        <v>46023</v>
      </c>
      <c r="K9060" t="s">
        <v>39870</v>
      </c>
      <c r="L9060" t="s">
        <v>39871</v>
      </c>
      <c r="M9060" t="s">
        <v>45</v>
      </c>
      <c r="N9060">
        <v>2</v>
      </c>
      <c r="O9060">
        <f>Table1[[#This Row],[Price]]-0.1*Table1[[#This Row],[Price]]</f>
        <v>303.435</v>
      </c>
      <c r="P9060" s="9">
        <f>(Table1[[#This Row],[Expiration Date]]-Table1[[#This Row],[Manufacturing Date]])/365</f>
        <v>2.8027397260273972</v>
      </c>
      <c r="Q9060" t="str">
        <f>IF(Table1[[#This Row],[Expiration Date]]-J9068&gt;12/31/2024,"not expired","expired")</f>
        <v>expired</v>
      </c>
      <c r="R9060">
        <f>Table1[[#This Row],[Discounted Price]]*0.95</f>
        <v>288.26324999999997</v>
      </c>
      <c r="S9060">
        <f>Table1[[#This Row],[Discounted Price]]*0.9</f>
        <v>273.0915</v>
      </c>
      <c r="T9060">
        <f>Table1[[#This Row],[Discounted Price]]*0.8</f>
        <v>242.74800000000002</v>
      </c>
      <c r="U9060">
        <f>Table1[[#This Row],[Price]]*0.52</f>
        <v>175.31799999999998</v>
      </c>
      <c r="V9060">
        <f>(Table1[[#This Row],[Price]]-Table1[[#This Row],[Scrap value]])/2</f>
        <v>80.915999999999997</v>
      </c>
    </row>
    <row r="9061" spans="1:22" x14ac:dyDescent="0.25">
      <c r="A9061" t="s">
        <v>39872</v>
      </c>
      <c r="B9061" t="s">
        <v>29</v>
      </c>
      <c r="C9061" t="s">
        <v>47</v>
      </c>
      <c r="D9061" t="s">
        <v>39873</v>
      </c>
      <c r="E9061">
        <v>39.380000000000003</v>
      </c>
      <c r="F9061">
        <v>50</v>
      </c>
      <c r="G9061" t="s">
        <v>43730</v>
      </c>
      <c r="H9061" t="s">
        <v>1899</v>
      </c>
      <c r="I9061" s="1">
        <v>44927</v>
      </c>
      <c r="J9061" s="1">
        <v>46023</v>
      </c>
      <c r="K9061" t="s">
        <v>39874</v>
      </c>
      <c r="L9061" t="s">
        <v>39875</v>
      </c>
      <c r="M9061" t="s">
        <v>27</v>
      </c>
      <c r="N9061">
        <v>2</v>
      </c>
      <c r="O9061">
        <f>Table1[[#This Row],[Price]]-0.1*Table1[[#This Row],[Price]]</f>
        <v>35.442</v>
      </c>
      <c r="P9061" s="9">
        <f>(Table1[[#This Row],[Expiration Date]]-Table1[[#This Row],[Manufacturing Date]])/365</f>
        <v>3.0027397260273974</v>
      </c>
      <c r="Q9061" t="str">
        <f>IF(Table1[[#This Row],[Expiration Date]]-J9069&gt;12/31/2024,"not expired","expired")</f>
        <v>not expired</v>
      </c>
      <c r="R9061">
        <f>Table1[[#This Row],[Discounted Price]]*0.95</f>
        <v>33.669899999999998</v>
      </c>
      <c r="S9061">
        <f>Table1[[#This Row],[Discounted Price]]*0.9</f>
        <v>31.8978</v>
      </c>
      <c r="T9061">
        <f>Table1[[#This Row],[Discounted Price]]*0.8</f>
        <v>28.3536</v>
      </c>
      <c r="U9061">
        <f>Table1[[#This Row],[Price]]*0.52</f>
        <v>20.477600000000002</v>
      </c>
      <c r="V9061">
        <f>(Table1[[#This Row],[Price]]-Table1[[#This Row],[Scrap value]])/2</f>
        <v>9.4512</v>
      </c>
    </row>
    <row r="9062" spans="1:22" x14ac:dyDescent="0.25">
      <c r="A9062" t="s">
        <v>39876</v>
      </c>
      <c r="B9062" t="s">
        <v>22</v>
      </c>
      <c r="C9062" t="s">
        <v>47</v>
      </c>
      <c r="D9062" t="s">
        <v>39877</v>
      </c>
      <c r="E9062">
        <v>457.06</v>
      </c>
      <c r="F9062">
        <v>59</v>
      </c>
      <c r="G9062" t="s">
        <v>43728</v>
      </c>
      <c r="H9062" t="s">
        <v>39878</v>
      </c>
      <c r="I9062" s="1">
        <v>44927</v>
      </c>
      <c r="J9062" s="1">
        <v>45658</v>
      </c>
      <c r="K9062" t="s">
        <v>39879</v>
      </c>
      <c r="L9062" t="s">
        <v>39880</v>
      </c>
      <c r="M9062" t="s">
        <v>20</v>
      </c>
      <c r="N9062">
        <v>4</v>
      </c>
      <c r="O9062">
        <f>Table1[[#This Row],[Price]]-0.1*Table1[[#This Row],[Price]]</f>
        <v>411.35399999999998</v>
      </c>
      <c r="P9062" s="9">
        <f>(Table1[[#This Row],[Expiration Date]]-Table1[[#This Row],[Manufacturing Date]])/365</f>
        <v>2.0027397260273974</v>
      </c>
      <c r="Q9062" t="str">
        <f>IF(Table1[[#This Row],[Expiration Date]]-J9070&gt;12/31/2024,"not expired","expired")</f>
        <v>expired</v>
      </c>
      <c r="R9062">
        <f>Table1[[#This Row],[Discounted Price]]*0.95</f>
        <v>390.78629999999998</v>
      </c>
      <c r="S9062">
        <f>Table1[[#This Row],[Discounted Price]]*0.9</f>
        <v>370.21859999999998</v>
      </c>
      <c r="T9062">
        <f>Table1[[#This Row],[Discounted Price]]*0.8</f>
        <v>329.08320000000003</v>
      </c>
      <c r="U9062">
        <f>Table1[[#This Row],[Price]]*0.52</f>
        <v>237.6712</v>
      </c>
      <c r="V9062">
        <f>(Table1[[#This Row],[Price]]-Table1[[#This Row],[Scrap value]])/2</f>
        <v>109.6944</v>
      </c>
    </row>
    <row r="9063" spans="1:22" x14ac:dyDescent="0.25">
      <c r="A9063" t="s">
        <v>39881</v>
      </c>
      <c r="B9063" t="s">
        <v>35</v>
      </c>
      <c r="C9063" t="s">
        <v>47</v>
      </c>
      <c r="D9063" t="s">
        <v>39882</v>
      </c>
      <c r="E9063">
        <v>13.99</v>
      </c>
      <c r="F9063">
        <v>39</v>
      </c>
      <c r="G9063" t="s">
        <v>43730</v>
      </c>
      <c r="H9063" t="s">
        <v>1676</v>
      </c>
      <c r="I9063" s="1">
        <v>45137</v>
      </c>
      <c r="J9063" s="1">
        <v>45292</v>
      </c>
      <c r="K9063" t="s">
        <v>39883</v>
      </c>
      <c r="L9063" t="s">
        <v>39884</v>
      </c>
      <c r="M9063" t="s">
        <v>27</v>
      </c>
      <c r="N9063">
        <v>4</v>
      </c>
      <c r="O9063">
        <f>Table1[[#This Row],[Price]]-0.1*Table1[[#This Row],[Price]]</f>
        <v>12.591000000000001</v>
      </c>
      <c r="P9063" s="9">
        <f>(Table1[[#This Row],[Expiration Date]]-Table1[[#This Row],[Manufacturing Date]])/365</f>
        <v>0.42465753424657532</v>
      </c>
      <c r="Q9063" t="str">
        <f>IF(Table1[[#This Row],[Expiration Date]]-J9071&gt;12/31/2024,"not expired","expired")</f>
        <v>expired</v>
      </c>
      <c r="R9063">
        <f>Table1[[#This Row],[Discounted Price]]*0.95</f>
        <v>11.961450000000001</v>
      </c>
      <c r="S9063">
        <f>Table1[[#This Row],[Discounted Price]]*0.9</f>
        <v>11.331900000000001</v>
      </c>
      <c r="T9063">
        <f>Table1[[#This Row],[Discounted Price]]*0.8</f>
        <v>10.072800000000001</v>
      </c>
      <c r="U9063">
        <f>Table1[[#This Row],[Price]]*0.52</f>
        <v>7.2747999999999999</v>
      </c>
      <c r="V9063">
        <f>(Table1[[#This Row],[Price]]-Table1[[#This Row],[Scrap value]])/2</f>
        <v>3.3576000000000001</v>
      </c>
    </row>
    <row r="9064" spans="1:22" x14ac:dyDescent="0.25">
      <c r="A9064" t="s">
        <v>39885</v>
      </c>
      <c r="B9064" t="s">
        <v>22</v>
      </c>
      <c r="C9064" t="s">
        <v>47</v>
      </c>
      <c r="D9064" t="s">
        <v>39886</v>
      </c>
      <c r="E9064">
        <v>108.29</v>
      </c>
      <c r="F9064">
        <v>12</v>
      </c>
      <c r="G9064" t="s">
        <v>43729</v>
      </c>
      <c r="H9064" t="s">
        <v>7977</v>
      </c>
      <c r="I9064" s="1">
        <v>45000</v>
      </c>
      <c r="J9064" s="1">
        <v>45658</v>
      </c>
      <c r="K9064" t="s">
        <v>39887</v>
      </c>
      <c r="L9064" t="s">
        <v>39888</v>
      </c>
      <c r="M9064" t="s">
        <v>27</v>
      </c>
      <c r="N9064">
        <v>2</v>
      </c>
      <c r="O9064">
        <f>Table1[[#This Row],[Price]]-0.1*Table1[[#This Row],[Price]]</f>
        <v>97.461000000000013</v>
      </c>
      <c r="P9064" s="9">
        <f>(Table1[[#This Row],[Expiration Date]]-Table1[[#This Row],[Manufacturing Date]])/365</f>
        <v>1.8027397260273972</v>
      </c>
      <c r="Q9064" t="str">
        <f>IF(Table1[[#This Row],[Expiration Date]]-J9072&gt;12/31/2024,"not expired","expired")</f>
        <v>expired</v>
      </c>
      <c r="R9064">
        <f>Table1[[#This Row],[Discounted Price]]*0.95</f>
        <v>92.587950000000006</v>
      </c>
      <c r="S9064">
        <f>Table1[[#This Row],[Discounted Price]]*0.9</f>
        <v>87.714900000000014</v>
      </c>
      <c r="T9064">
        <f>Table1[[#This Row],[Discounted Price]]*0.8</f>
        <v>77.968800000000016</v>
      </c>
      <c r="U9064">
        <f>Table1[[#This Row],[Price]]*0.52</f>
        <v>56.310800000000008</v>
      </c>
      <c r="V9064">
        <f>(Table1[[#This Row],[Price]]-Table1[[#This Row],[Scrap value]])/2</f>
        <v>25.989599999999999</v>
      </c>
    </row>
    <row r="9065" spans="1:22" x14ac:dyDescent="0.25">
      <c r="A9065" t="s">
        <v>39889</v>
      </c>
      <c r="B9065" t="s">
        <v>29</v>
      </c>
      <c r="C9065" t="s">
        <v>47</v>
      </c>
      <c r="D9065" t="s">
        <v>39890</v>
      </c>
      <c r="E9065">
        <v>273.2</v>
      </c>
      <c r="F9065">
        <v>15</v>
      </c>
      <c r="G9065" t="s">
        <v>43730</v>
      </c>
      <c r="H9065" t="s">
        <v>24080</v>
      </c>
      <c r="I9065" s="1">
        <v>44927</v>
      </c>
      <c r="J9065" s="1">
        <v>45658</v>
      </c>
      <c r="K9065" t="s">
        <v>39891</v>
      </c>
      <c r="L9065" t="s">
        <v>39892</v>
      </c>
      <c r="M9065" t="s">
        <v>27</v>
      </c>
      <c r="N9065">
        <v>5</v>
      </c>
      <c r="O9065">
        <f>Table1[[#This Row],[Price]]-0.1*Table1[[#This Row],[Price]]</f>
        <v>245.88</v>
      </c>
      <c r="P9065" s="9">
        <f>(Table1[[#This Row],[Expiration Date]]-Table1[[#This Row],[Manufacturing Date]])/365</f>
        <v>2.0027397260273974</v>
      </c>
      <c r="Q9065" t="str">
        <f>IF(Table1[[#This Row],[Expiration Date]]-J9073&gt;12/31/2024,"not expired","expired")</f>
        <v>not expired</v>
      </c>
      <c r="R9065">
        <f>Table1[[#This Row],[Discounted Price]]*0.95</f>
        <v>233.58599999999998</v>
      </c>
      <c r="S9065">
        <f>Table1[[#This Row],[Discounted Price]]*0.9</f>
        <v>221.292</v>
      </c>
      <c r="T9065">
        <f>Table1[[#This Row],[Discounted Price]]*0.8</f>
        <v>196.70400000000001</v>
      </c>
      <c r="U9065">
        <f>Table1[[#This Row],[Price]]*0.52</f>
        <v>142.06399999999999</v>
      </c>
      <c r="V9065">
        <f>(Table1[[#This Row],[Price]]-Table1[[#This Row],[Scrap value]])/2</f>
        <v>65.567999999999998</v>
      </c>
    </row>
    <row r="9066" spans="1:22" x14ac:dyDescent="0.25">
      <c r="A9066" t="s">
        <v>39893</v>
      </c>
      <c r="B9066" t="s">
        <v>15</v>
      </c>
      <c r="C9066" t="s">
        <v>47</v>
      </c>
      <c r="D9066" t="s">
        <v>39894</v>
      </c>
      <c r="E9066">
        <v>177.4</v>
      </c>
      <c r="F9066">
        <v>46</v>
      </c>
      <c r="G9066" t="s">
        <v>43730</v>
      </c>
      <c r="H9066" t="s">
        <v>4033</v>
      </c>
      <c r="I9066" s="1">
        <v>45137</v>
      </c>
      <c r="J9066" s="1">
        <v>45292</v>
      </c>
      <c r="K9066" t="s">
        <v>39895</v>
      </c>
      <c r="L9066" t="s">
        <v>39896</v>
      </c>
      <c r="M9066" t="s">
        <v>27</v>
      </c>
      <c r="N9066">
        <v>5</v>
      </c>
      <c r="O9066">
        <f>Table1[[#This Row],[Price]]-0.1*Table1[[#This Row],[Price]]</f>
        <v>159.66</v>
      </c>
      <c r="P9066" s="9">
        <f>(Table1[[#This Row],[Expiration Date]]-Table1[[#This Row],[Manufacturing Date]])/365</f>
        <v>0.42465753424657532</v>
      </c>
      <c r="Q9066" t="str">
        <f>IF(Table1[[#This Row],[Expiration Date]]-J9074&gt;12/31/2024,"not expired","expired")</f>
        <v>expired</v>
      </c>
      <c r="R9066">
        <f>Table1[[#This Row],[Discounted Price]]*0.95</f>
        <v>151.67699999999999</v>
      </c>
      <c r="S9066">
        <f>Table1[[#This Row],[Discounted Price]]*0.9</f>
        <v>143.69399999999999</v>
      </c>
      <c r="T9066">
        <f>Table1[[#This Row],[Discounted Price]]*0.8</f>
        <v>127.72800000000001</v>
      </c>
      <c r="U9066">
        <f>Table1[[#This Row],[Price]]*0.52</f>
        <v>92.248000000000005</v>
      </c>
      <c r="V9066">
        <f>(Table1[[#This Row],[Price]]-Table1[[#This Row],[Scrap value]])/2</f>
        <v>42.576000000000001</v>
      </c>
    </row>
    <row r="9067" spans="1:22" x14ac:dyDescent="0.25">
      <c r="A9067" t="s">
        <v>39897</v>
      </c>
      <c r="B9067" t="s">
        <v>29</v>
      </c>
      <c r="C9067" t="s">
        <v>47</v>
      </c>
      <c r="D9067" t="s">
        <v>39898</v>
      </c>
      <c r="E9067">
        <v>239.5</v>
      </c>
      <c r="F9067">
        <v>68</v>
      </c>
      <c r="G9067" t="s">
        <v>43728</v>
      </c>
      <c r="H9067" t="s">
        <v>39899</v>
      </c>
      <c r="I9067" s="1">
        <v>45137</v>
      </c>
      <c r="J9067" s="1">
        <v>45292</v>
      </c>
      <c r="K9067" t="s">
        <v>39900</v>
      </c>
      <c r="L9067" t="s">
        <v>39901</v>
      </c>
      <c r="M9067" t="s">
        <v>20</v>
      </c>
      <c r="N9067">
        <v>3</v>
      </c>
      <c r="O9067">
        <f>Table1[[#This Row],[Price]]-0.1*Table1[[#This Row],[Price]]</f>
        <v>215.55</v>
      </c>
      <c r="P9067" s="9">
        <f>(Table1[[#This Row],[Expiration Date]]-Table1[[#This Row],[Manufacturing Date]])/365</f>
        <v>0.42465753424657532</v>
      </c>
      <c r="Q9067" t="str">
        <f>IF(Table1[[#This Row],[Expiration Date]]-J9075&gt;12/31/2024,"not expired","expired")</f>
        <v>expired</v>
      </c>
      <c r="R9067">
        <f>Table1[[#This Row],[Discounted Price]]*0.95</f>
        <v>204.77250000000001</v>
      </c>
      <c r="S9067">
        <f>Table1[[#This Row],[Discounted Price]]*0.9</f>
        <v>193.995</v>
      </c>
      <c r="T9067">
        <f>Table1[[#This Row],[Discounted Price]]*0.8</f>
        <v>172.44000000000003</v>
      </c>
      <c r="U9067">
        <f>Table1[[#This Row],[Price]]*0.52</f>
        <v>124.54</v>
      </c>
      <c r="V9067">
        <f>(Table1[[#This Row],[Price]]-Table1[[#This Row],[Scrap value]])/2</f>
        <v>57.48</v>
      </c>
    </row>
    <row r="9068" spans="1:22" x14ac:dyDescent="0.25">
      <c r="A9068" t="s">
        <v>39902</v>
      </c>
      <c r="B9068" t="s">
        <v>15</v>
      </c>
      <c r="C9068" t="s">
        <v>47</v>
      </c>
      <c r="D9068" t="s">
        <v>39903</v>
      </c>
      <c r="E9068">
        <v>236.88</v>
      </c>
      <c r="F9068">
        <v>98</v>
      </c>
      <c r="G9068" t="s">
        <v>43730</v>
      </c>
      <c r="H9068" t="s">
        <v>39904</v>
      </c>
      <c r="I9068" s="1">
        <v>45137</v>
      </c>
      <c r="J9068" s="1">
        <v>46023</v>
      </c>
      <c r="K9068" t="s">
        <v>39905</v>
      </c>
      <c r="L9068" t="s">
        <v>39906</v>
      </c>
      <c r="M9068" t="s">
        <v>27</v>
      </c>
      <c r="N9068">
        <v>4</v>
      </c>
      <c r="O9068">
        <f>Table1[[#This Row],[Price]]-0.1*Table1[[#This Row],[Price]]</f>
        <v>213.19200000000001</v>
      </c>
      <c r="P9068" s="9">
        <f>(Table1[[#This Row],[Expiration Date]]-Table1[[#This Row],[Manufacturing Date]])/365</f>
        <v>2.4273972602739726</v>
      </c>
      <c r="Q9068" t="str">
        <f>IF(Table1[[#This Row],[Expiration Date]]-J9076&gt;12/31/2024,"not expired","expired")</f>
        <v>not expired</v>
      </c>
      <c r="R9068">
        <f>Table1[[#This Row],[Discounted Price]]*0.95</f>
        <v>202.5324</v>
      </c>
      <c r="S9068">
        <f>Table1[[#This Row],[Discounted Price]]*0.9</f>
        <v>191.87280000000001</v>
      </c>
      <c r="T9068">
        <f>Table1[[#This Row],[Discounted Price]]*0.8</f>
        <v>170.55360000000002</v>
      </c>
      <c r="U9068">
        <f>Table1[[#This Row],[Price]]*0.52</f>
        <v>123.1776</v>
      </c>
      <c r="V9068">
        <f>(Table1[[#This Row],[Price]]-Table1[[#This Row],[Scrap value]])/2</f>
        <v>56.851199999999999</v>
      </c>
    </row>
    <row r="9069" spans="1:22" x14ac:dyDescent="0.25">
      <c r="A9069" t="s">
        <v>39907</v>
      </c>
      <c r="B9069" t="s">
        <v>22</v>
      </c>
      <c r="C9069" t="s">
        <v>47</v>
      </c>
      <c r="D9069" t="s">
        <v>39908</v>
      </c>
      <c r="E9069">
        <v>419.09</v>
      </c>
      <c r="F9069">
        <v>8</v>
      </c>
      <c r="G9069" t="s">
        <v>43730</v>
      </c>
      <c r="H9069" t="s">
        <v>25027</v>
      </c>
      <c r="I9069" s="1">
        <v>45000</v>
      </c>
      <c r="J9069" s="1">
        <v>45658</v>
      </c>
      <c r="K9069" t="s">
        <v>39909</v>
      </c>
      <c r="L9069" t="s">
        <v>39910</v>
      </c>
      <c r="M9069" t="s">
        <v>27</v>
      </c>
      <c r="N9069">
        <v>4</v>
      </c>
      <c r="O9069">
        <f>Table1[[#This Row],[Price]]-0.1*Table1[[#This Row],[Price]]</f>
        <v>377.18099999999998</v>
      </c>
      <c r="P9069" s="9">
        <f>(Table1[[#This Row],[Expiration Date]]-Table1[[#This Row],[Manufacturing Date]])/365</f>
        <v>1.8027397260273972</v>
      </c>
      <c r="Q9069" t="str">
        <f>IF(Table1[[#This Row],[Expiration Date]]-J9077&gt;12/31/2024,"not expired","expired")</f>
        <v>expired</v>
      </c>
      <c r="R9069">
        <f>Table1[[#This Row],[Discounted Price]]*0.95</f>
        <v>358.32194999999996</v>
      </c>
      <c r="S9069">
        <f>Table1[[#This Row],[Discounted Price]]*0.9</f>
        <v>339.46289999999999</v>
      </c>
      <c r="T9069">
        <f>Table1[[#This Row],[Discounted Price]]*0.8</f>
        <v>301.7448</v>
      </c>
      <c r="U9069">
        <f>Table1[[#This Row],[Price]]*0.52</f>
        <v>217.92679999999999</v>
      </c>
      <c r="V9069">
        <f>(Table1[[#This Row],[Price]]-Table1[[#This Row],[Scrap value]])/2</f>
        <v>100.58159999999999</v>
      </c>
    </row>
    <row r="9070" spans="1:22" x14ac:dyDescent="0.25">
      <c r="A9070" t="s">
        <v>39911</v>
      </c>
      <c r="B9070" t="s">
        <v>29</v>
      </c>
      <c r="C9070" t="s">
        <v>47</v>
      </c>
      <c r="D9070" t="s">
        <v>39912</v>
      </c>
      <c r="E9070">
        <v>178.49</v>
      </c>
      <c r="F9070">
        <v>75</v>
      </c>
      <c r="G9070" t="s">
        <v>43730</v>
      </c>
      <c r="H9070" t="s">
        <v>474</v>
      </c>
      <c r="I9070" s="1">
        <v>45137</v>
      </c>
      <c r="J9070" s="1">
        <v>46023</v>
      </c>
      <c r="K9070" t="s">
        <v>39913</v>
      </c>
      <c r="L9070" t="s">
        <v>39914</v>
      </c>
      <c r="M9070" t="s">
        <v>27</v>
      </c>
      <c r="N9070">
        <v>4</v>
      </c>
      <c r="O9070">
        <f>Table1[[#This Row],[Price]]-0.1*Table1[[#This Row],[Price]]</f>
        <v>160.64100000000002</v>
      </c>
      <c r="P9070" s="9">
        <f>(Table1[[#This Row],[Expiration Date]]-Table1[[#This Row],[Manufacturing Date]])/365</f>
        <v>2.4273972602739726</v>
      </c>
      <c r="Q9070" t="str">
        <f>IF(Table1[[#This Row],[Expiration Date]]-J9078&gt;12/31/2024,"not expired","expired")</f>
        <v>not expired</v>
      </c>
      <c r="R9070">
        <f>Table1[[#This Row],[Discounted Price]]*0.95</f>
        <v>152.60895000000002</v>
      </c>
      <c r="S9070">
        <f>Table1[[#This Row],[Discounted Price]]*0.9</f>
        <v>144.57690000000002</v>
      </c>
      <c r="T9070">
        <f>Table1[[#This Row],[Discounted Price]]*0.8</f>
        <v>128.51280000000003</v>
      </c>
      <c r="U9070">
        <f>Table1[[#This Row],[Price]]*0.52</f>
        <v>92.814800000000005</v>
      </c>
      <c r="V9070">
        <f>(Table1[[#This Row],[Price]]-Table1[[#This Row],[Scrap value]])/2</f>
        <v>42.837600000000002</v>
      </c>
    </row>
    <row r="9071" spans="1:22" x14ac:dyDescent="0.25">
      <c r="A9071" t="s">
        <v>39915</v>
      </c>
      <c r="B9071" t="s">
        <v>15</v>
      </c>
      <c r="C9071" t="s">
        <v>47</v>
      </c>
      <c r="D9071" t="s">
        <v>39916</v>
      </c>
      <c r="E9071">
        <v>142.52000000000001</v>
      </c>
      <c r="F9071">
        <v>28</v>
      </c>
      <c r="G9071" t="s">
        <v>43730</v>
      </c>
      <c r="H9071" t="s">
        <v>11327</v>
      </c>
      <c r="I9071" s="1">
        <v>45137</v>
      </c>
      <c r="J9071" s="1">
        <v>45658</v>
      </c>
      <c r="K9071" t="s">
        <v>39917</v>
      </c>
      <c r="L9071" t="s">
        <v>39918</v>
      </c>
      <c r="M9071" t="s">
        <v>27</v>
      </c>
      <c r="N9071">
        <v>2</v>
      </c>
      <c r="O9071">
        <f>Table1[[#This Row],[Price]]-0.1*Table1[[#This Row],[Price]]</f>
        <v>128.268</v>
      </c>
      <c r="P9071" s="9">
        <f>(Table1[[#This Row],[Expiration Date]]-Table1[[#This Row],[Manufacturing Date]])/365</f>
        <v>1.4273972602739726</v>
      </c>
      <c r="Q9071" t="str">
        <f>IF(Table1[[#This Row],[Expiration Date]]-J9079&gt;12/31/2024,"not expired","expired")</f>
        <v>not expired</v>
      </c>
      <c r="R9071">
        <f>Table1[[#This Row],[Discounted Price]]*0.95</f>
        <v>121.85459999999999</v>
      </c>
      <c r="S9071">
        <f>Table1[[#This Row],[Discounted Price]]*0.9</f>
        <v>115.44120000000001</v>
      </c>
      <c r="T9071">
        <f>Table1[[#This Row],[Discounted Price]]*0.8</f>
        <v>102.6144</v>
      </c>
      <c r="U9071">
        <f>Table1[[#This Row],[Price]]*0.52</f>
        <v>74.110400000000013</v>
      </c>
      <c r="V9071">
        <f>(Table1[[#This Row],[Price]]-Table1[[#This Row],[Scrap value]])/2</f>
        <v>34.204799999999999</v>
      </c>
    </row>
    <row r="9072" spans="1:22" x14ac:dyDescent="0.25">
      <c r="A9072" t="s">
        <v>39919</v>
      </c>
      <c r="B9072" t="s">
        <v>35</v>
      </c>
      <c r="C9072" t="s">
        <v>47</v>
      </c>
      <c r="D9072" t="s">
        <v>39920</v>
      </c>
      <c r="E9072">
        <v>100.25</v>
      </c>
      <c r="F9072">
        <v>49</v>
      </c>
      <c r="G9072" t="s">
        <v>43730</v>
      </c>
      <c r="H9072" t="s">
        <v>3022</v>
      </c>
      <c r="I9072" s="1">
        <v>45137</v>
      </c>
      <c r="J9072" s="1">
        <v>46023</v>
      </c>
      <c r="K9072" t="s">
        <v>39921</v>
      </c>
      <c r="L9072" t="s">
        <v>39922</v>
      </c>
      <c r="M9072" t="s">
        <v>27</v>
      </c>
      <c r="N9072">
        <v>4</v>
      </c>
      <c r="O9072">
        <f>Table1[[#This Row],[Price]]-0.1*Table1[[#This Row],[Price]]</f>
        <v>90.224999999999994</v>
      </c>
      <c r="P9072" s="9">
        <f>(Table1[[#This Row],[Expiration Date]]-Table1[[#This Row],[Manufacturing Date]])/365</f>
        <v>2.4273972602739726</v>
      </c>
      <c r="Q9072" t="str">
        <f>IF(Table1[[#This Row],[Expiration Date]]-J9080&gt;12/31/2024,"not expired","expired")</f>
        <v>expired</v>
      </c>
      <c r="R9072">
        <f>Table1[[#This Row],[Discounted Price]]*0.95</f>
        <v>85.71374999999999</v>
      </c>
      <c r="S9072">
        <f>Table1[[#This Row],[Discounted Price]]*0.9</f>
        <v>81.202500000000001</v>
      </c>
      <c r="T9072">
        <f>Table1[[#This Row],[Discounted Price]]*0.8</f>
        <v>72.179999999999993</v>
      </c>
      <c r="U9072">
        <f>Table1[[#This Row],[Price]]*0.52</f>
        <v>52.13</v>
      </c>
      <c r="V9072">
        <f>(Table1[[#This Row],[Price]]-Table1[[#This Row],[Scrap value]])/2</f>
        <v>24.06</v>
      </c>
    </row>
    <row r="9073" spans="1:22" x14ac:dyDescent="0.25">
      <c r="A9073" t="s">
        <v>39923</v>
      </c>
      <c r="B9073" t="s">
        <v>15</v>
      </c>
      <c r="C9073" t="s">
        <v>47</v>
      </c>
      <c r="D9073" t="s">
        <v>39924</v>
      </c>
      <c r="E9073">
        <v>384.22</v>
      </c>
      <c r="F9073">
        <v>52</v>
      </c>
      <c r="G9073" t="s">
        <v>43728</v>
      </c>
      <c r="H9073" t="s">
        <v>30759</v>
      </c>
      <c r="I9073" s="1">
        <v>44927</v>
      </c>
      <c r="J9073" s="1">
        <v>45292</v>
      </c>
      <c r="K9073" t="s">
        <v>39925</v>
      </c>
      <c r="L9073" t="s">
        <v>39926</v>
      </c>
      <c r="M9073" t="s">
        <v>27</v>
      </c>
      <c r="N9073">
        <v>1</v>
      </c>
      <c r="O9073">
        <f>Table1[[#This Row],[Price]]-0.1*Table1[[#This Row],[Price]]</f>
        <v>345.798</v>
      </c>
      <c r="P9073" s="9">
        <f>(Table1[[#This Row],[Expiration Date]]-Table1[[#This Row],[Manufacturing Date]])/365</f>
        <v>1</v>
      </c>
      <c r="Q9073" t="str">
        <f>IF(Table1[[#This Row],[Expiration Date]]-J9081&gt;12/31/2024,"not expired","expired")</f>
        <v>expired</v>
      </c>
      <c r="R9073">
        <f>Table1[[#This Row],[Discounted Price]]*0.95</f>
        <v>328.50810000000001</v>
      </c>
      <c r="S9073">
        <f>Table1[[#This Row],[Discounted Price]]*0.9</f>
        <v>311.21820000000002</v>
      </c>
      <c r="T9073">
        <f>Table1[[#This Row],[Discounted Price]]*0.8</f>
        <v>276.63839999999999</v>
      </c>
      <c r="U9073">
        <f>Table1[[#This Row],[Price]]*0.52</f>
        <v>199.79440000000002</v>
      </c>
      <c r="V9073">
        <f>(Table1[[#This Row],[Price]]-Table1[[#This Row],[Scrap value]])/2</f>
        <v>92.212800000000001</v>
      </c>
    </row>
    <row r="9074" spans="1:22" x14ac:dyDescent="0.25">
      <c r="A9074" t="s">
        <v>39927</v>
      </c>
      <c r="B9074" t="s">
        <v>22</v>
      </c>
      <c r="C9074" t="s">
        <v>47</v>
      </c>
      <c r="D9074" t="s">
        <v>39928</v>
      </c>
      <c r="E9074">
        <v>66.08</v>
      </c>
      <c r="F9074">
        <v>50</v>
      </c>
      <c r="G9074" t="s">
        <v>43728</v>
      </c>
      <c r="H9074" t="s">
        <v>16779</v>
      </c>
      <c r="I9074" s="1">
        <v>44927</v>
      </c>
      <c r="J9074" s="1">
        <v>45658</v>
      </c>
      <c r="K9074" t="s">
        <v>39929</v>
      </c>
      <c r="L9074" t="s">
        <v>39930</v>
      </c>
      <c r="M9074" t="s">
        <v>27</v>
      </c>
      <c r="N9074">
        <v>4</v>
      </c>
      <c r="O9074">
        <f>Table1[[#This Row],[Price]]-0.1*Table1[[#This Row],[Price]]</f>
        <v>59.471999999999994</v>
      </c>
      <c r="P9074" s="9">
        <f>(Table1[[#This Row],[Expiration Date]]-Table1[[#This Row],[Manufacturing Date]])/365</f>
        <v>2.0027397260273974</v>
      </c>
      <c r="Q9074" t="str">
        <f>IF(Table1[[#This Row],[Expiration Date]]-J9082&gt;12/31/2024,"not expired","expired")</f>
        <v>not expired</v>
      </c>
      <c r="R9074">
        <f>Table1[[#This Row],[Discounted Price]]*0.95</f>
        <v>56.49839999999999</v>
      </c>
      <c r="S9074">
        <f>Table1[[#This Row],[Discounted Price]]*0.9</f>
        <v>53.524799999999999</v>
      </c>
      <c r="T9074">
        <f>Table1[[#This Row],[Discounted Price]]*0.8</f>
        <v>47.577599999999997</v>
      </c>
      <c r="U9074">
        <f>Table1[[#This Row],[Price]]*0.52</f>
        <v>34.361600000000003</v>
      </c>
      <c r="V9074">
        <f>(Table1[[#This Row],[Price]]-Table1[[#This Row],[Scrap value]])/2</f>
        <v>15.859199999999998</v>
      </c>
    </row>
    <row r="9075" spans="1:22" x14ac:dyDescent="0.25">
      <c r="A9075" t="s">
        <v>39931</v>
      </c>
      <c r="B9075" t="s">
        <v>15</v>
      </c>
      <c r="C9075" t="s">
        <v>47</v>
      </c>
      <c r="D9075" t="s">
        <v>39932</v>
      </c>
      <c r="E9075">
        <v>399.78</v>
      </c>
      <c r="F9075">
        <v>83</v>
      </c>
      <c r="G9075" t="s">
        <v>43730</v>
      </c>
      <c r="H9075" t="s">
        <v>3630</v>
      </c>
      <c r="I9075" s="1">
        <v>44927</v>
      </c>
      <c r="J9075" s="1">
        <v>45292</v>
      </c>
      <c r="K9075" t="s">
        <v>39933</v>
      </c>
      <c r="L9075" t="s">
        <v>39934</v>
      </c>
      <c r="M9075" t="s">
        <v>27</v>
      </c>
      <c r="N9075">
        <v>2</v>
      </c>
      <c r="O9075">
        <f>Table1[[#This Row],[Price]]-0.1*Table1[[#This Row],[Price]]</f>
        <v>359.80199999999996</v>
      </c>
      <c r="P9075" s="9">
        <f>(Table1[[#This Row],[Expiration Date]]-Table1[[#This Row],[Manufacturing Date]])/365</f>
        <v>1</v>
      </c>
      <c r="Q9075" t="str">
        <f>IF(Table1[[#This Row],[Expiration Date]]-J9083&gt;12/31/2024,"not expired","expired")</f>
        <v>expired</v>
      </c>
      <c r="R9075">
        <f>Table1[[#This Row],[Discounted Price]]*0.95</f>
        <v>341.81189999999992</v>
      </c>
      <c r="S9075">
        <f>Table1[[#This Row],[Discounted Price]]*0.9</f>
        <v>323.8218</v>
      </c>
      <c r="T9075">
        <f>Table1[[#This Row],[Discounted Price]]*0.8</f>
        <v>287.84159999999997</v>
      </c>
      <c r="U9075">
        <f>Table1[[#This Row],[Price]]*0.52</f>
        <v>207.88559999999998</v>
      </c>
      <c r="V9075">
        <f>(Table1[[#This Row],[Price]]-Table1[[#This Row],[Scrap value]])/2</f>
        <v>95.947199999999995</v>
      </c>
    </row>
    <row r="9076" spans="1:22" x14ac:dyDescent="0.25">
      <c r="A9076" t="s">
        <v>39935</v>
      </c>
      <c r="B9076" t="s">
        <v>29</v>
      </c>
      <c r="C9076" t="s">
        <v>47</v>
      </c>
      <c r="D9076" t="s">
        <v>39936</v>
      </c>
      <c r="E9076">
        <v>158.29</v>
      </c>
      <c r="F9076">
        <v>14</v>
      </c>
      <c r="G9076" t="s">
        <v>43730</v>
      </c>
      <c r="H9076" t="s">
        <v>11630</v>
      </c>
      <c r="I9076" s="1">
        <v>45137</v>
      </c>
      <c r="J9076" s="1">
        <v>45658</v>
      </c>
      <c r="K9076" t="s">
        <v>39937</v>
      </c>
      <c r="L9076" t="s">
        <v>39938</v>
      </c>
      <c r="M9076" t="s">
        <v>45</v>
      </c>
      <c r="N9076">
        <v>1</v>
      </c>
      <c r="O9076">
        <f>Table1[[#This Row],[Price]]-0.1*Table1[[#This Row],[Price]]</f>
        <v>142.46099999999998</v>
      </c>
      <c r="P9076" s="9">
        <f>(Table1[[#This Row],[Expiration Date]]-Table1[[#This Row],[Manufacturing Date]])/365</f>
        <v>1.4273972602739726</v>
      </c>
      <c r="Q9076" t="str">
        <f>IF(Table1[[#This Row],[Expiration Date]]-J9084&gt;12/31/2024,"not expired","expired")</f>
        <v>expired</v>
      </c>
      <c r="R9076">
        <f>Table1[[#This Row],[Discounted Price]]*0.95</f>
        <v>135.33794999999998</v>
      </c>
      <c r="S9076">
        <f>Table1[[#This Row],[Discounted Price]]*0.9</f>
        <v>128.2149</v>
      </c>
      <c r="T9076">
        <f>Table1[[#This Row],[Discounted Price]]*0.8</f>
        <v>113.96879999999999</v>
      </c>
      <c r="U9076">
        <f>Table1[[#This Row],[Price]]*0.52</f>
        <v>82.3108</v>
      </c>
      <c r="V9076">
        <f>(Table1[[#This Row],[Price]]-Table1[[#This Row],[Scrap value]])/2</f>
        <v>37.989599999999996</v>
      </c>
    </row>
    <row r="9077" spans="1:22" x14ac:dyDescent="0.25">
      <c r="A9077" t="s">
        <v>39939</v>
      </c>
      <c r="B9077" t="s">
        <v>35</v>
      </c>
      <c r="C9077" t="s">
        <v>47</v>
      </c>
      <c r="D9077" t="s">
        <v>39940</v>
      </c>
      <c r="E9077">
        <v>493.24</v>
      </c>
      <c r="F9077">
        <v>78</v>
      </c>
      <c r="G9077" t="s">
        <v>43729</v>
      </c>
      <c r="H9077" t="s">
        <v>862</v>
      </c>
      <c r="I9077" s="1">
        <v>44927</v>
      </c>
      <c r="J9077" s="1">
        <v>46023</v>
      </c>
      <c r="K9077" t="s">
        <v>39941</v>
      </c>
      <c r="L9077" t="s">
        <v>39942</v>
      </c>
      <c r="M9077" t="s">
        <v>20</v>
      </c>
      <c r="N9077">
        <v>5</v>
      </c>
      <c r="O9077">
        <f>Table1[[#This Row],[Price]]-0.1*Table1[[#This Row],[Price]]</f>
        <v>443.916</v>
      </c>
      <c r="P9077" s="9">
        <f>(Table1[[#This Row],[Expiration Date]]-Table1[[#This Row],[Manufacturing Date]])/365</f>
        <v>3.0027397260273974</v>
      </c>
      <c r="Q9077" t="str">
        <f>IF(Table1[[#This Row],[Expiration Date]]-J9085&gt;12/31/2024,"not expired","expired")</f>
        <v>not expired</v>
      </c>
      <c r="R9077">
        <f>Table1[[#This Row],[Discounted Price]]*0.95</f>
        <v>421.72019999999998</v>
      </c>
      <c r="S9077">
        <f>Table1[[#This Row],[Discounted Price]]*0.9</f>
        <v>399.52440000000001</v>
      </c>
      <c r="T9077">
        <f>Table1[[#This Row],[Discounted Price]]*0.8</f>
        <v>355.13280000000003</v>
      </c>
      <c r="U9077">
        <f>Table1[[#This Row],[Price]]*0.52</f>
        <v>256.48480000000001</v>
      </c>
      <c r="V9077">
        <f>(Table1[[#This Row],[Price]]-Table1[[#This Row],[Scrap value]])/2</f>
        <v>118.3776</v>
      </c>
    </row>
    <row r="9078" spans="1:22" x14ac:dyDescent="0.25">
      <c r="A9078" t="s">
        <v>39943</v>
      </c>
      <c r="B9078" t="s">
        <v>22</v>
      </c>
      <c r="C9078" t="s">
        <v>47</v>
      </c>
      <c r="D9078" t="s">
        <v>39944</v>
      </c>
      <c r="E9078">
        <v>91.86</v>
      </c>
      <c r="F9078">
        <v>72</v>
      </c>
      <c r="G9078" t="s">
        <v>43730</v>
      </c>
      <c r="H9078" t="s">
        <v>39945</v>
      </c>
      <c r="I9078" s="1">
        <v>45137</v>
      </c>
      <c r="J9078" s="1">
        <v>45658</v>
      </c>
      <c r="K9078" t="s">
        <v>39946</v>
      </c>
      <c r="L9078" t="s">
        <v>39947</v>
      </c>
      <c r="M9078" t="s">
        <v>20</v>
      </c>
      <c r="N9078">
        <v>1</v>
      </c>
      <c r="O9078">
        <f>Table1[[#This Row],[Price]]-0.1*Table1[[#This Row],[Price]]</f>
        <v>82.674000000000007</v>
      </c>
      <c r="P9078" s="9">
        <f>(Table1[[#This Row],[Expiration Date]]-Table1[[#This Row],[Manufacturing Date]])/365</f>
        <v>1.4273972602739726</v>
      </c>
      <c r="Q9078" t="str">
        <f>IF(Table1[[#This Row],[Expiration Date]]-J9086&gt;12/31/2024,"not expired","expired")</f>
        <v>expired</v>
      </c>
      <c r="R9078">
        <f>Table1[[#This Row],[Discounted Price]]*0.95</f>
        <v>78.540300000000002</v>
      </c>
      <c r="S9078">
        <f>Table1[[#This Row],[Discounted Price]]*0.9</f>
        <v>74.406600000000012</v>
      </c>
      <c r="T9078">
        <f>Table1[[#This Row],[Discounted Price]]*0.8</f>
        <v>66.139200000000002</v>
      </c>
      <c r="U9078">
        <f>Table1[[#This Row],[Price]]*0.52</f>
        <v>47.767200000000003</v>
      </c>
      <c r="V9078">
        <f>(Table1[[#This Row],[Price]]-Table1[[#This Row],[Scrap value]])/2</f>
        <v>22.046399999999998</v>
      </c>
    </row>
    <row r="9079" spans="1:22" x14ac:dyDescent="0.25">
      <c r="A9079" t="s">
        <v>39948</v>
      </c>
      <c r="B9079" t="s">
        <v>35</v>
      </c>
      <c r="C9079" t="s">
        <v>47</v>
      </c>
      <c r="D9079" t="s">
        <v>39949</v>
      </c>
      <c r="E9079">
        <v>225.63</v>
      </c>
      <c r="F9079">
        <v>3</v>
      </c>
      <c r="G9079" t="s">
        <v>43729</v>
      </c>
      <c r="H9079" t="s">
        <v>39950</v>
      </c>
      <c r="I9079" s="1">
        <v>45137</v>
      </c>
      <c r="J9079" s="1">
        <v>45292</v>
      </c>
      <c r="K9079" t="s">
        <v>39951</v>
      </c>
      <c r="L9079" t="s">
        <v>39952</v>
      </c>
      <c r="M9079" t="s">
        <v>45</v>
      </c>
      <c r="N9079">
        <v>1</v>
      </c>
      <c r="O9079">
        <f>Table1[[#This Row],[Price]]-0.1*Table1[[#This Row],[Price]]</f>
        <v>203.06700000000001</v>
      </c>
      <c r="P9079" s="9">
        <f>(Table1[[#This Row],[Expiration Date]]-Table1[[#This Row],[Manufacturing Date]])/365</f>
        <v>0.42465753424657532</v>
      </c>
      <c r="Q9079" t="str">
        <f>IF(Table1[[#This Row],[Expiration Date]]-J9087&gt;12/31/2024,"not expired","expired")</f>
        <v>expired</v>
      </c>
      <c r="R9079">
        <f>Table1[[#This Row],[Discounted Price]]*0.95</f>
        <v>192.91364999999999</v>
      </c>
      <c r="S9079">
        <f>Table1[[#This Row],[Discounted Price]]*0.9</f>
        <v>182.7603</v>
      </c>
      <c r="T9079">
        <f>Table1[[#This Row],[Discounted Price]]*0.8</f>
        <v>162.45360000000002</v>
      </c>
      <c r="U9079">
        <f>Table1[[#This Row],[Price]]*0.52</f>
        <v>117.3276</v>
      </c>
      <c r="V9079">
        <f>(Table1[[#This Row],[Price]]-Table1[[#This Row],[Scrap value]])/2</f>
        <v>54.151199999999996</v>
      </c>
    </row>
    <row r="9080" spans="1:22" x14ac:dyDescent="0.25">
      <c r="A9080" t="s">
        <v>39953</v>
      </c>
      <c r="B9080" t="s">
        <v>22</v>
      </c>
      <c r="C9080" t="s">
        <v>47</v>
      </c>
      <c r="D9080" t="s">
        <v>39954</v>
      </c>
      <c r="E9080">
        <v>289.87</v>
      </c>
      <c r="F9080">
        <v>81</v>
      </c>
      <c r="G9080" t="s">
        <v>43730</v>
      </c>
      <c r="H9080" t="s">
        <v>31995</v>
      </c>
      <c r="I9080" s="1">
        <v>45000</v>
      </c>
      <c r="J9080" s="1">
        <v>46023</v>
      </c>
      <c r="K9080" t="s">
        <v>39955</v>
      </c>
      <c r="L9080" t="s">
        <v>39956</v>
      </c>
      <c r="M9080" t="s">
        <v>27</v>
      </c>
      <c r="N9080">
        <v>1</v>
      </c>
      <c r="O9080">
        <f>Table1[[#This Row],[Price]]-0.1*Table1[[#This Row],[Price]]</f>
        <v>260.88299999999998</v>
      </c>
      <c r="P9080" s="9">
        <f>(Table1[[#This Row],[Expiration Date]]-Table1[[#This Row],[Manufacturing Date]])/365</f>
        <v>2.8027397260273972</v>
      </c>
      <c r="Q9080" t="str">
        <f>IF(Table1[[#This Row],[Expiration Date]]-J9088&gt;12/31/2024,"not expired","expired")</f>
        <v>not expired</v>
      </c>
      <c r="R9080">
        <f>Table1[[#This Row],[Discounted Price]]*0.95</f>
        <v>247.83884999999998</v>
      </c>
      <c r="S9080">
        <f>Table1[[#This Row],[Discounted Price]]*0.9</f>
        <v>234.79469999999998</v>
      </c>
      <c r="T9080">
        <f>Table1[[#This Row],[Discounted Price]]*0.8</f>
        <v>208.7064</v>
      </c>
      <c r="U9080">
        <f>Table1[[#This Row],[Price]]*0.52</f>
        <v>150.73240000000001</v>
      </c>
      <c r="V9080">
        <f>(Table1[[#This Row],[Price]]-Table1[[#This Row],[Scrap value]])/2</f>
        <v>69.568799999999996</v>
      </c>
    </row>
    <row r="9081" spans="1:22" x14ac:dyDescent="0.25">
      <c r="A9081" t="s">
        <v>39957</v>
      </c>
      <c r="B9081" t="s">
        <v>22</v>
      </c>
      <c r="C9081" t="s">
        <v>47</v>
      </c>
      <c r="D9081" t="s">
        <v>39958</v>
      </c>
      <c r="E9081">
        <v>459.62</v>
      </c>
      <c r="F9081">
        <v>67</v>
      </c>
      <c r="G9081" t="s">
        <v>43728</v>
      </c>
      <c r="H9081" t="s">
        <v>19464</v>
      </c>
      <c r="I9081" s="1">
        <v>45137</v>
      </c>
      <c r="J9081" s="1">
        <v>45292</v>
      </c>
      <c r="K9081" t="s">
        <v>39959</v>
      </c>
      <c r="L9081" t="s">
        <v>39960</v>
      </c>
      <c r="M9081" t="s">
        <v>20</v>
      </c>
      <c r="N9081">
        <v>2</v>
      </c>
      <c r="O9081">
        <f>Table1[[#This Row],[Price]]-0.1*Table1[[#This Row],[Price]]</f>
        <v>413.65800000000002</v>
      </c>
      <c r="P9081" s="9">
        <f>(Table1[[#This Row],[Expiration Date]]-Table1[[#This Row],[Manufacturing Date]])/365</f>
        <v>0.42465753424657532</v>
      </c>
      <c r="Q9081" t="str">
        <f>IF(Table1[[#This Row],[Expiration Date]]-J9089&gt;12/31/2024,"not expired","expired")</f>
        <v>expired</v>
      </c>
      <c r="R9081">
        <f>Table1[[#This Row],[Discounted Price]]*0.95</f>
        <v>392.9751</v>
      </c>
      <c r="S9081">
        <f>Table1[[#This Row],[Discounted Price]]*0.9</f>
        <v>372.29220000000004</v>
      </c>
      <c r="T9081">
        <f>Table1[[#This Row],[Discounted Price]]*0.8</f>
        <v>330.92640000000006</v>
      </c>
      <c r="U9081">
        <f>Table1[[#This Row],[Price]]*0.52</f>
        <v>239.00240000000002</v>
      </c>
      <c r="V9081">
        <f>(Table1[[#This Row],[Price]]-Table1[[#This Row],[Scrap value]])/2</f>
        <v>110.30879999999999</v>
      </c>
    </row>
    <row r="9082" spans="1:22" x14ac:dyDescent="0.25">
      <c r="A9082" t="s">
        <v>39961</v>
      </c>
      <c r="B9082" t="s">
        <v>29</v>
      </c>
      <c r="C9082" t="s">
        <v>47</v>
      </c>
      <c r="D9082" t="s">
        <v>39962</v>
      </c>
      <c r="E9082">
        <v>392.55</v>
      </c>
      <c r="F9082">
        <v>42</v>
      </c>
      <c r="G9082" t="s">
        <v>43728</v>
      </c>
      <c r="H9082" t="s">
        <v>10627</v>
      </c>
      <c r="I9082" s="1">
        <v>44927</v>
      </c>
      <c r="J9082" s="1">
        <v>45292</v>
      </c>
      <c r="K9082" t="s">
        <v>39963</v>
      </c>
      <c r="L9082" t="s">
        <v>39964</v>
      </c>
      <c r="M9082" t="s">
        <v>45</v>
      </c>
      <c r="N9082">
        <v>4</v>
      </c>
      <c r="O9082">
        <f>Table1[[#This Row],[Price]]-0.1*Table1[[#This Row],[Price]]</f>
        <v>353.29500000000002</v>
      </c>
      <c r="P9082" s="9">
        <f>(Table1[[#This Row],[Expiration Date]]-Table1[[#This Row],[Manufacturing Date]])/365</f>
        <v>1</v>
      </c>
      <c r="Q9082" t="str">
        <f>IF(Table1[[#This Row],[Expiration Date]]-J9090&gt;12/31/2024,"not expired","expired")</f>
        <v>expired</v>
      </c>
      <c r="R9082">
        <f>Table1[[#This Row],[Discounted Price]]*0.95</f>
        <v>335.63024999999999</v>
      </c>
      <c r="S9082">
        <f>Table1[[#This Row],[Discounted Price]]*0.9</f>
        <v>317.96550000000002</v>
      </c>
      <c r="T9082">
        <f>Table1[[#This Row],[Discounted Price]]*0.8</f>
        <v>282.63600000000002</v>
      </c>
      <c r="U9082">
        <f>Table1[[#This Row],[Price]]*0.52</f>
        <v>204.126</v>
      </c>
      <c r="V9082">
        <f>(Table1[[#This Row],[Price]]-Table1[[#This Row],[Scrap value]])/2</f>
        <v>94.212000000000003</v>
      </c>
    </row>
    <row r="9083" spans="1:22" x14ac:dyDescent="0.25">
      <c r="A9083" t="s">
        <v>39965</v>
      </c>
      <c r="B9083" t="s">
        <v>29</v>
      </c>
      <c r="C9083" t="s">
        <v>47</v>
      </c>
      <c r="D9083" t="s">
        <v>39966</v>
      </c>
      <c r="E9083">
        <v>409.42</v>
      </c>
      <c r="F9083">
        <v>30</v>
      </c>
      <c r="G9083" t="s">
        <v>43729</v>
      </c>
      <c r="H9083" t="s">
        <v>14699</v>
      </c>
      <c r="I9083" s="1">
        <v>44927</v>
      </c>
      <c r="J9083" s="1">
        <v>45292</v>
      </c>
      <c r="K9083" t="s">
        <v>39967</v>
      </c>
      <c r="L9083" t="s">
        <v>39968</v>
      </c>
      <c r="M9083" t="s">
        <v>45</v>
      </c>
      <c r="N9083">
        <v>4</v>
      </c>
      <c r="O9083">
        <f>Table1[[#This Row],[Price]]-0.1*Table1[[#This Row],[Price]]</f>
        <v>368.47800000000001</v>
      </c>
      <c r="P9083" s="9">
        <f>(Table1[[#This Row],[Expiration Date]]-Table1[[#This Row],[Manufacturing Date]])/365</f>
        <v>1</v>
      </c>
      <c r="Q9083" t="str">
        <f>IF(Table1[[#This Row],[Expiration Date]]-J9091&gt;12/31/2024,"not expired","expired")</f>
        <v>expired</v>
      </c>
      <c r="R9083">
        <f>Table1[[#This Row],[Discounted Price]]*0.95</f>
        <v>350.05410000000001</v>
      </c>
      <c r="S9083">
        <f>Table1[[#This Row],[Discounted Price]]*0.9</f>
        <v>331.6302</v>
      </c>
      <c r="T9083">
        <f>Table1[[#This Row],[Discounted Price]]*0.8</f>
        <v>294.7824</v>
      </c>
      <c r="U9083">
        <f>Table1[[#This Row],[Price]]*0.52</f>
        <v>212.89840000000001</v>
      </c>
      <c r="V9083">
        <f>(Table1[[#This Row],[Price]]-Table1[[#This Row],[Scrap value]])/2</f>
        <v>98.260800000000003</v>
      </c>
    </row>
    <row r="9084" spans="1:22" x14ac:dyDescent="0.25">
      <c r="A9084" t="s">
        <v>39969</v>
      </c>
      <c r="B9084" t="s">
        <v>22</v>
      </c>
      <c r="C9084" t="s">
        <v>47</v>
      </c>
      <c r="D9084" t="s">
        <v>39970</v>
      </c>
      <c r="E9084">
        <v>197.48</v>
      </c>
      <c r="F9084">
        <v>67</v>
      </c>
      <c r="G9084" t="s">
        <v>43728</v>
      </c>
      <c r="H9084" t="s">
        <v>7357</v>
      </c>
      <c r="I9084" s="1">
        <v>45000</v>
      </c>
      <c r="J9084" s="1">
        <v>46023</v>
      </c>
      <c r="K9084" t="s">
        <v>39971</v>
      </c>
      <c r="L9084" t="s">
        <v>39972</v>
      </c>
      <c r="M9084" t="s">
        <v>27</v>
      </c>
      <c r="N9084">
        <v>4</v>
      </c>
      <c r="O9084">
        <f>Table1[[#This Row],[Price]]-0.1*Table1[[#This Row],[Price]]</f>
        <v>177.732</v>
      </c>
      <c r="P9084" s="9">
        <f>(Table1[[#This Row],[Expiration Date]]-Table1[[#This Row],[Manufacturing Date]])/365</f>
        <v>2.8027397260273972</v>
      </c>
      <c r="Q9084" t="str">
        <f>IF(Table1[[#This Row],[Expiration Date]]-J9092&gt;12/31/2024,"not expired","expired")</f>
        <v>expired</v>
      </c>
      <c r="R9084">
        <f>Table1[[#This Row],[Discounted Price]]*0.95</f>
        <v>168.84539999999998</v>
      </c>
      <c r="S9084">
        <f>Table1[[#This Row],[Discounted Price]]*0.9</f>
        <v>159.9588</v>
      </c>
      <c r="T9084">
        <f>Table1[[#This Row],[Discounted Price]]*0.8</f>
        <v>142.18559999999999</v>
      </c>
      <c r="U9084">
        <f>Table1[[#This Row],[Price]]*0.52</f>
        <v>102.6896</v>
      </c>
      <c r="V9084">
        <f>(Table1[[#This Row],[Price]]-Table1[[#This Row],[Scrap value]])/2</f>
        <v>47.395199999999996</v>
      </c>
    </row>
    <row r="9085" spans="1:22" x14ac:dyDescent="0.25">
      <c r="A9085" t="s">
        <v>39973</v>
      </c>
      <c r="B9085" t="s">
        <v>29</v>
      </c>
      <c r="C9085" t="s">
        <v>47</v>
      </c>
      <c r="D9085" t="s">
        <v>39974</v>
      </c>
      <c r="E9085">
        <v>160.33000000000001</v>
      </c>
      <c r="F9085">
        <v>62</v>
      </c>
      <c r="G9085" t="s">
        <v>43729</v>
      </c>
      <c r="H9085" t="s">
        <v>4422</v>
      </c>
      <c r="I9085" s="1">
        <v>44927</v>
      </c>
      <c r="J9085" s="1">
        <v>45292</v>
      </c>
      <c r="K9085" t="s">
        <v>39975</v>
      </c>
      <c r="L9085" t="s">
        <v>39976</v>
      </c>
      <c r="M9085" t="s">
        <v>45</v>
      </c>
      <c r="N9085">
        <v>3</v>
      </c>
      <c r="O9085">
        <f>Table1[[#This Row],[Price]]-0.1*Table1[[#This Row],[Price]]</f>
        <v>144.29700000000003</v>
      </c>
      <c r="P9085" s="9">
        <f>(Table1[[#This Row],[Expiration Date]]-Table1[[#This Row],[Manufacturing Date]])/365</f>
        <v>1</v>
      </c>
      <c r="Q9085" t="str">
        <f>IF(Table1[[#This Row],[Expiration Date]]-J9093&gt;12/31/2024,"not expired","expired")</f>
        <v>expired</v>
      </c>
      <c r="R9085">
        <f>Table1[[#This Row],[Discounted Price]]*0.95</f>
        <v>137.08215000000001</v>
      </c>
      <c r="S9085">
        <f>Table1[[#This Row],[Discounted Price]]*0.9</f>
        <v>129.86730000000003</v>
      </c>
      <c r="T9085">
        <f>Table1[[#This Row],[Discounted Price]]*0.8</f>
        <v>115.43760000000003</v>
      </c>
      <c r="U9085">
        <f>Table1[[#This Row],[Price]]*0.52</f>
        <v>83.371600000000015</v>
      </c>
      <c r="V9085">
        <f>(Table1[[#This Row],[Price]]-Table1[[#This Row],[Scrap value]])/2</f>
        <v>38.479199999999999</v>
      </c>
    </row>
    <row r="9086" spans="1:22" x14ac:dyDescent="0.25">
      <c r="A9086" t="s">
        <v>39977</v>
      </c>
      <c r="B9086" t="s">
        <v>22</v>
      </c>
      <c r="C9086" t="s">
        <v>47</v>
      </c>
      <c r="D9086" t="s">
        <v>39978</v>
      </c>
      <c r="E9086">
        <v>275.07</v>
      </c>
      <c r="F9086">
        <v>2</v>
      </c>
      <c r="G9086" t="s">
        <v>43730</v>
      </c>
      <c r="H9086" t="s">
        <v>21897</v>
      </c>
      <c r="I9086" s="1">
        <v>45000</v>
      </c>
      <c r="J9086" s="1">
        <v>46023</v>
      </c>
      <c r="K9086" t="s">
        <v>39979</v>
      </c>
      <c r="L9086" t="s">
        <v>39980</v>
      </c>
      <c r="M9086" t="s">
        <v>45</v>
      </c>
      <c r="N9086">
        <v>5</v>
      </c>
      <c r="O9086">
        <f>Table1[[#This Row],[Price]]-0.1*Table1[[#This Row],[Price]]</f>
        <v>247.56299999999999</v>
      </c>
      <c r="P9086" s="9">
        <f>(Table1[[#This Row],[Expiration Date]]-Table1[[#This Row],[Manufacturing Date]])/365</f>
        <v>2.8027397260273972</v>
      </c>
      <c r="Q9086" t="str">
        <f>IF(Table1[[#This Row],[Expiration Date]]-J9094&gt;12/31/2024,"not expired","expired")</f>
        <v>expired</v>
      </c>
      <c r="R9086">
        <f>Table1[[#This Row],[Discounted Price]]*0.95</f>
        <v>235.18484999999998</v>
      </c>
      <c r="S9086">
        <f>Table1[[#This Row],[Discounted Price]]*0.9</f>
        <v>222.80670000000001</v>
      </c>
      <c r="T9086">
        <f>Table1[[#This Row],[Discounted Price]]*0.8</f>
        <v>198.0504</v>
      </c>
      <c r="U9086">
        <f>Table1[[#This Row],[Price]]*0.52</f>
        <v>143.03640000000001</v>
      </c>
      <c r="V9086">
        <f>(Table1[[#This Row],[Price]]-Table1[[#This Row],[Scrap value]])/2</f>
        <v>66.016799999999989</v>
      </c>
    </row>
    <row r="9087" spans="1:22" x14ac:dyDescent="0.25">
      <c r="A9087" t="s">
        <v>39981</v>
      </c>
      <c r="B9087" t="s">
        <v>22</v>
      </c>
      <c r="C9087" t="s">
        <v>47</v>
      </c>
      <c r="D9087" t="s">
        <v>39982</v>
      </c>
      <c r="E9087">
        <v>54.25</v>
      </c>
      <c r="F9087">
        <v>81</v>
      </c>
      <c r="G9087" t="s">
        <v>43728</v>
      </c>
      <c r="H9087" t="s">
        <v>3959</v>
      </c>
      <c r="I9087" s="1">
        <v>44927</v>
      </c>
      <c r="J9087" s="1">
        <v>46023</v>
      </c>
      <c r="K9087" t="s">
        <v>39983</v>
      </c>
      <c r="L9087" t="s">
        <v>39984</v>
      </c>
      <c r="M9087" t="s">
        <v>45</v>
      </c>
      <c r="N9087">
        <v>5</v>
      </c>
      <c r="O9087">
        <f>Table1[[#This Row],[Price]]-0.1*Table1[[#This Row],[Price]]</f>
        <v>48.825000000000003</v>
      </c>
      <c r="P9087" s="9">
        <f>(Table1[[#This Row],[Expiration Date]]-Table1[[#This Row],[Manufacturing Date]])/365</f>
        <v>3.0027397260273974</v>
      </c>
      <c r="Q9087" t="str">
        <f>IF(Table1[[#This Row],[Expiration Date]]-J9095&gt;12/31/2024,"not expired","expired")</f>
        <v>not expired</v>
      </c>
      <c r="R9087">
        <f>Table1[[#This Row],[Discounted Price]]*0.95</f>
        <v>46.383749999999999</v>
      </c>
      <c r="S9087">
        <f>Table1[[#This Row],[Discounted Price]]*0.9</f>
        <v>43.942500000000003</v>
      </c>
      <c r="T9087">
        <f>Table1[[#This Row],[Discounted Price]]*0.8</f>
        <v>39.06</v>
      </c>
      <c r="U9087">
        <f>Table1[[#This Row],[Price]]*0.52</f>
        <v>28.21</v>
      </c>
      <c r="V9087">
        <f>(Table1[[#This Row],[Price]]-Table1[[#This Row],[Scrap value]])/2</f>
        <v>13.02</v>
      </c>
    </row>
    <row r="9088" spans="1:22" x14ac:dyDescent="0.25">
      <c r="A9088" t="s">
        <v>39985</v>
      </c>
      <c r="B9088" t="s">
        <v>22</v>
      </c>
      <c r="C9088" t="s">
        <v>47</v>
      </c>
      <c r="D9088" t="s">
        <v>39986</v>
      </c>
      <c r="E9088">
        <v>229.6</v>
      </c>
      <c r="F9088">
        <v>100</v>
      </c>
      <c r="G9088" t="s">
        <v>43729</v>
      </c>
      <c r="H9088" t="s">
        <v>8356</v>
      </c>
      <c r="I9088" s="1">
        <v>45000</v>
      </c>
      <c r="J9088" s="1">
        <v>45292</v>
      </c>
      <c r="K9088" t="s">
        <v>39987</v>
      </c>
      <c r="L9088" t="s">
        <v>39988</v>
      </c>
      <c r="M9088" t="s">
        <v>27</v>
      </c>
      <c r="N9088">
        <v>5</v>
      </c>
      <c r="O9088">
        <f>Table1[[#This Row],[Price]]-0.1*Table1[[#This Row],[Price]]</f>
        <v>206.64</v>
      </c>
      <c r="P9088" s="9">
        <f>(Table1[[#This Row],[Expiration Date]]-Table1[[#This Row],[Manufacturing Date]])/365</f>
        <v>0.8</v>
      </c>
      <c r="Q9088" t="str">
        <f>IF(Table1[[#This Row],[Expiration Date]]-J9096&gt;12/31/2024,"not expired","expired")</f>
        <v>expired</v>
      </c>
      <c r="R9088">
        <f>Table1[[#This Row],[Discounted Price]]*0.95</f>
        <v>196.30799999999996</v>
      </c>
      <c r="S9088">
        <f>Table1[[#This Row],[Discounted Price]]*0.9</f>
        <v>185.976</v>
      </c>
      <c r="T9088">
        <f>Table1[[#This Row],[Discounted Price]]*0.8</f>
        <v>165.31200000000001</v>
      </c>
      <c r="U9088">
        <f>Table1[[#This Row],[Price]]*0.52</f>
        <v>119.392</v>
      </c>
      <c r="V9088">
        <f>(Table1[[#This Row],[Price]]-Table1[[#This Row],[Scrap value]])/2</f>
        <v>55.103999999999999</v>
      </c>
    </row>
    <row r="9089" spans="1:22" x14ac:dyDescent="0.25">
      <c r="A9089" t="s">
        <v>39989</v>
      </c>
      <c r="B9089" t="s">
        <v>22</v>
      </c>
      <c r="C9089" t="s">
        <v>47</v>
      </c>
      <c r="D9089" t="s">
        <v>39990</v>
      </c>
      <c r="E9089">
        <v>278.64</v>
      </c>
      <c r="F9089">
        <v>50</v>
      </c>
      <c r="G9089" t="s">
        <v>43730</v>
      </c>
      <c r="H9089" t="s">
        <v>718</v>
      </c>
      <c r="I9089" s="1">
        <v>44927</v>
      </c>
      <c r="J9089" s="1">
        <v>45658</v>
      </c>
      <c r="K9089" t="s">
        <v>39991</v>
      </c>
      <c r="L9089" t="s">
        <v>39992</v>
      </c>
      <c r="M9089" t="s">
        <v>27</v>
      </c>
      <c r="N9089">
        <v>5</v>
      </c>
      <c r="O9089">
        <f>Table1[[#This Row],[Price]]-0.1*Table1[[#This Row],[Price]]</f>
        <v>250.77599999999998</v>
      </c>
      <c r="P9089" s="9">
        <f>(Table1[[#This Row],[Expiration Date]]-Table1[[#This Row],[Manufacturing Date]])/365</f>
        <v>2.0027397260273974</v>
      </c>
      <c r="Q9089" t="str">
        <f>IF(Table1[[#This Row],[Expiration Date]]-J9097&gt;12/31/2024,"not expired","expired")</f>
        <v>expired</v>
      </c>
      <c r="R9089">
        <f>Table1[[#This Row],[Discounted Price]]*0.95</f>
        <v>238.23719999999997</v>
      </c>
      <c r="S9089">
        <f>Table1[[#This Row],[Discounted Price]]*0.9</f>
        <v>225.69839999999999</v>
      </c>
      <c r="T9089">
        <f>Table1[[#This Row],[Discounted Price]]*0.8</f>
        <v>200.6208</v>
      </c>
      <c r="U9089">
        <f>Table1[[#This Row],[Price]]*0.52</f>
        <v>144.89279999999999</v>
      </c>
      <c r="V9089">
        <f>(Table1[[#This Row],[Price]]-Table1[[#This Row],[Scrap value]])/2</f>
        <v>66.873599999999996</v>
      </c>
    </row>
    <row r="9090" spans="1:22" x14ac:dyDescent="0.25">
      <c r="A9090" t="s">
        <v>39993</v>
      </c>
      <c r="B9090" t="s">
        <v>29</v>
      </c>
      <c r="C9090" t="s">
        <v>47</v>
      </c>
      <c r="D9090" t="s">
        <v>39994</v>
      </c>
      <c r="E9090">
        <v>176.73</v>
      </c>
      <c r="F9090">
        <v>65</v>
      </c>
      <c r="G9090" t="s">
        <v>43729</v>
      </c>
      <c r="H9090" t="s">
        <v>10746</v>
      </c>
      <c r="I9090" s="1">
        <v>44927</v>
      </c>
      <c r="J9090" s="1">
        <v>46023</v>
      </c>
      <c r="K9090" t="s">
        <v>39995</v>
      </c>
      <c r="L9090" t="s">
        <v>39996</v>
      </c>
      <c r="M9090" t="s">
        <v>27</v>
      </c>
      <c r="N9090">
        <v>4</v>
      </c>
      <c r="O9090">
        <f>Table1[[#This Row],[Price]]-0.1*Table1[[#This Row],[Price]]</f>
        <v>159.05699999999999</v>
      </c>
      <c r="P9090" s="9">
        <f>(Table1[[#This Row],[Expiration Date]]-Table1[[#This Row],[Manufacturing Date]])/365</f>
        <v>3.0027397260273974</v>
      </c>
      <c r="Q9090" t="str">
        <f>IF(Table1[[#This Row],[Expiration Date]]-J9098&gt;12/31/2024,"not expired","expired")</f>
        <v>not expired</v>
      </c>
      <c r="R9090">
        <f>Table1[[#This Row],[Discounted Price]]*0.95</f>
        <v>151.10414999999998</v>
      </c>
      <c r="S9090">
        <f>Table1[[#This Row],[Discounted Price]]*0.9</f>
        <v>143.15129999999999</v>
      </c>
      <c r="T9090">
        <f>Table1[[#This Row],[Discounted Price]]*0.8</f>
        <v>127.2456</v>
      </c>
      <c r="U9090">
        <f>Table1[[#This Row],[Price]]*0.52</f>
        <v>91.899599999999992</v>
      </c>
      <c r="V9090">
        <f>(Table1[[#This Row],[Price]]-Table1[[#This Row],[Scrap value]])/2</f>
        <v>42.415199999999999</v>
      </c>
    </row>
    <row r="9091" spans="1:22" x14ac:dyDescent="0.25">
      <c r="A9091" t="s">
        <v>39997</v>
      </c>
      <c r="B9091" t="s">
        <v>29</v>
      </c>
      <c r="C9091" t="s">
        <v>47</v>
      </c>
      <c r="D9091" t="s">
        <v>39998</v>
      </c>
      <c r="E9091">
        <v>240.4</v>
      </c>
      <c r="F9091">
        <v>68</v>
      </c>
      <c r="G9091" t="s">
        <v>43730</v>
      </c>
      <c r="H9091" t="s">
        <v>26872</v>
      </c>
      <c r="I9091" s="1">
        <v>45000</v>
      </c>
      <c r="J9091" s="1">
        <v>46023</v>
      </c>
      <c r="K9091" t="s">
        <v>39999</v>
      </c>
      <c r="L9091" t="s">
        <v>40000</v>
      </c>
      <c r="M9091" t="s">
        <v>27</v>
      </c>
      <c r="N9091">
        <v>4</v>
      </c>
      <c r="O9091">
        <f>Table1[[#This Row],[Price]]-0.1*Table1[[#This Row],[Price]]</f>
        <v>216.36</v>
      </c>
      <c r="P9091" s="9">
        <f>(Table1[[#This Row],[Expiration Date]]-Table1[[#This Row],[Manufacturing Date]])/365</f>
        <v>2.8027397260273972</v>
      </c>
      <c r="Q9091" t="str">
        <f>IF(Table1[[#This Row],[Expiration Date]]-J9099&gt;12/31/2024,"not expired","expired")</f>
        <v>not expired</v>
      </c>
      <c r="R9091">
        <f>Table1[[#This Row],[Discounted Price]]*0.95</f>
        <v>205.542</v>
      </c>
      <c r="S9091">
        <f>Table1[[#This Row],[Discounted Price]]*0.9</f>
        <v>194.72400000000002</v>
      </c>
      <c r="T9091">
        <f>Table1[[#This Row],[Discounted Price]]*0.8</f>
        <v>173.08800000000002</v>
      </c>
      <c r="U9091">
        <f>Table1[[#This Row],[Price]]*0.52</f>
        <v>125.00800000000001</v>
      </c>
      <c r="V9091">
        <f>(Table1[[#This Row],[Price]]-Table1[[#This Row],[Scrap value]])/2</f>
        <v>57.695999999999998</v>
      </c>
    </row>
    <row r="9092" spans="1:22" x14ac:dyDescent="0.25">
      <c r="A9092" t="s">
        <v>40001</v>
      </c>
      <c r="B9092" t="s">
        <v>22</v>
      </c>
      <c r="C9092" t="s">
        <v>47</v>
      </c>
      <c r="D9092" t="s">
        <v>40002</v>
      </c>
      <c r="E9092">
        <v>51.27</v>
      </c>
      <c r="F9092">
        <v>3</v>
      </c>
      <c r="G9092" t="s">
        <v>43730</v>
      </c>
      <c r="H9092" t="s">
        <v>1490</v>
      </c>
      <c r="I9092" s="1">
        <v>45137</v>
      </c>
      <c r="J9092" s="1">
        <v>46023</v>
      </c>
      <c r="K9092" t="s">
        <v>40003</v>
      </c>
      <c r="L9092" t="s">
        <v>40004</v>
      </c>
      <c r="M9092" t="s">
        <v>45</v>
      </c>
      <c r="N9092">
        <v>2</v>
      </c>
      <c r="O9092">
        <f>Table1[[#This Row],[Price]]-0.1*Table1[[#This Row],[Price]]</f>
        <v>46.143000000000001</v>
      </c>
      <c r="P9092" s="9">
        <f>(Table1[[#This Row],[Expiration Date]]-Table1[[#This Row],[Manufacturing Date]])/365</f>
        <v>2.4273972602739726</v>
      </c>
      <c r="Q9092" t="str">
        <f>IF(Table1[[#This Row],[Expiration Date]]-J9100&gt;12/31/2024,"not expired","expired")</f>
        <v>expired</v>
      </c>
      <c r="R9092">
        <f>Table1[[#This Row],[Discounted Price]]*0.95</f>
        <v>43.835850000000001</v>
      </c>
      <c r="S9092">
        <f>Table1[[#This Row],[Discounted Price]]*0.9</f>
        <v>41.528700000000001</v>
      </c>
      <c r="T9092">
        <f>Table1[[#This Row],[Discounted Price]]*0.8</f>
        <v>36.914400000000001</v>
      </c>
      <c r="U9092">
        <f>Table1[[#This Row],[Price]]*0.52</f>
        <v>26.660400000000003</v>
      </c>
      <c r="V9092">
        <f>(Table1[[#This Row],[Price]]-Table1[[#This Row],[Scrap value]])/2</f>
        <v>12.3048</v>
      </c>
    </row>
    <row r="9093" spans="1:22" x14ac:dyDescent="0.25">
      <c r="A9093" t="s">
        <v>40005</v>
      </c>
      <c r="B9093" t="s">
        <v>35</v>
      </c>
      <c r="C9093" t="s">
        <v>47</v>
      </c>
      <c r="D9093" t="s">
        <v>40006</v>
      </c>
      <c r="E9093">
        <v>224.47</v>
      </c>
      <c r="F9093">
        <v>9</v>
      </c>
      <c r="G9093" t="s">
        <v>43728</v>
      </c>
      <c r="H9093" t="s">
        <v>37640</v>
      </c>
      <c r="I9093" s="1">
        <v>44927</v>
      </c>
      <c r="J9093" s="1">
        <v>45292</v>
      </c>
      <c r="K9093" t="s">
        <v>40007</v>
      </c>
      <c r="L9093" t="s">
        <v>40008</v>
      </c>
      <c r="M9093" t="s">
        <v>20</v>
      </c>
      <c r="N9093">
        <v>1</v>
      </c>
      <c r="O9093">
        <f>Table1[[#This Row],[Price]]-0.1*Table1[[#This Row],[Price]]</f>
        <v>202.023</v>
      </c>
      <c r="P9093" s="9">
        <f>(Table1[[#This Row],[Expiration Date]]-Table1[[#This Row],[Manufacturing Date]])/365</f>
        <v>1</v>
      </c>
      <c r="Q9093" t="str">
        <f>IF(Table1[[#This Row],[Expiration Date]]-J9101&gt;12/31/2024,"not expired","expired")</f>
        <v>expired</v>
      </c>
      <c r="R9093">
        <f>Table1[[#This Row],[Discounted Price]]*0.95</f>
        <v>191.92184999999998</v>
      </c>
      <c r="S9093">
        <f>Table1[[#This Row],[Discounted Price]]*0.9</f>
        <v>181.82069999999999</v>
      </c>
      <c r="T9093">
        <f>Table1[[#This Row],[Discounted Price]]*0.8</f>
        <v>161.61840000000001</v>
      </c>
      <c r="U9093">
        <f>Table1[[#This Row],[Price]]*0.52</f>
        <v>116.7244</v>
      </c>
      <c r="V9093">
        <f>(Table1[[#This Row],[Price]]-Table1[[#This Row],[Scrap value]])/2</f>
        <v>53.872799999999998</v>
      </c>
    </row>
    <row r="9094" spans="1:22" x14ac:dyDescent="0.25">
      <c r="A9094" t="s">
        <v>40009</v>
      </c>
      <c r="B9094" t="s">
        <v>35</v>
      </c>
      <c r="C9094" t="s">
        <v>47</v>
      </c>
      <c r="D9094" t="s">
        <v>40010</v>
      </c>
      <c r="E9094">
        <v>351.48</v>
      </c>
      <c r="F9094">
        <v>37</v>
      </c>
      <c r="G9094" t="s">
        <v>43730</v>
      </c>
      <c r="H9094" t="s">
        <v>16079</v>
      </c>
      <c r="I9094" s="1">
        <v>45000</v>
      </c>
      <c r="J9094" s="1">
        <v>46023</v>
      </c>
      <c r="K9094" t="s">
        <v>40011</v>
      </c>
      <c r="L9094" t="s">
        <v>40012</v>
      </c>
      <c r="M9094" t="s">
        <v>20</v>
      </c>
      <c r="N9094">
        <v>5</v>
      </c>
      <c r="O9094">
        <f>Table1[[#This Row],[Price]]-0.1*Table1[[#This Row],[Price]]</f>
        <v>316.33199999999999</v>
      </c>
      <c r="P9094" s="9">
        <f>(Table1[[#This Row],[Expiration Date]]-Table1[[#This Row],[Manufacturing Date]])/365</f>
        <v>2.8027397260273972</v>
      </c>
      <c r="Q9094" t="str">
        <f>IF(Table1[[#This Row],[Expiration Date]]-J9102&gt;12/31/2024,"not expired","expired")</f>
        <v>not expired</v>
      </c>
      <c r="R9094">
        <f>Table1[[#This Row],[Discounted Price]]*0.95</f>
        <v>300.5154</v>
      </c>
      <c r="S9094">
        <f>Table1[[#This Row],[Discounted Price]]*0.9</f>
        <v>284.69880000000001</v>
      </c>
      <c r="T9094">
        <f>Table1[[#This Row],[Discounted Price]]*0.8</f>
        <v>253.06560000000002</v>
      </c>
      <c r="U9094">
        <f>Table1[[#This Row],[Price]]*0.52</f>
        <v>182.76960000000003</v>
      </c>
      <c r="V9094">
        <f>(Table1[[#This Row],[Price]]-Table1[[#This Row],[Scrap value]])/2</f>
        <v>84.355199999999996</v>
      </c>
    </row>
    <row r="9095" spans="1:22" x14ac:dyDescent="0.25">
      <c r="A9095" t="s">
        <v>40013</v>
      </c>
      <c r="B9095" t="s">
        <v>29</v>
      </c>
      <c r="C9095" t="s">
        <v>47</v>
      </c>
      <c r="D9095" t="s">
        <v>40014</v>
      </c>
      <c r="E9095">
        <v>209.79</v>
      </c>
      <c r="F9095">
        <v>4</v>
      </c>
      <c r="G9095" t="s">
        <v>43730</v>
      </c>
      <c r="H9095" t="s">
        <v>5533</v>
      </c>
      <c r="I9095" s="1">
        <v>45000</v>
      </c>
      <c r="J9095" s="1">
        <v>45658</v>
      </c>
      <c r="K9095" t="s">
        <v>40015</v>
      </c>
      <c r="L9095" t="s">
        <v>40016</v>
      </c>
      <c r="M9095" t="s">
        <v>27</v>
      </c>
      <c r="N9095">
        <v>4</v>
      </c>
      <c r="O9095">
        <f>Table1[[#This Row],[Price]]-0.1*Table1[[#This Row],[Price]]</f>
        <v>188.81099999999998</v>
      </c>
      <c r="P9095" s="9">
        <f>(Table1[[#This Row],[Expiration Date]]-Table1[[#This Row],[Manufacturing Date]])/365</f>
        <v>1.8027397260273972</v>
      </c>
      <c r="Q9095" t="str">
        <f>IF(Table1[[#This Row],[Expiration Date]]-J9103&gt;12/31/2024,"not expired","expired")</f>
        <v>expired</v>
      </c>
      <c r="R9095">
        <f>Table1[[#This Row],[Discounted Price]]*0.95</f>
        <v>179.37044999999998</v>
      </c>
      <c r="S9095">
        <f>Table1[[#This Row],[Discounted Price]]*0.9</f>
        <v>169.92989999999998</v>
      </c>
      <c r="T9095">
        <f>Table1[[#This Row],[Discounted Price]]*0.8</f>
        <v>151.0488</v>
      </c>
      <c r="U9095">
        <f>Table1[[#This Row],[Price]]*0.52</f>
        <v>109.0908</v>
      </c>
      <c r="V9095">
        <f>(Table1[[#This Row],[Price]]-Table1[[#This Row],[Scrap value]])/2</f>
        <v>50.349599999999995</v>
      </c>
    </row>
    <row r="9096" spans="1:22" x14ac:dyDescent="0.25">
      <c r="A9096" t="s">
        <v>40017</v>
      </c>
      <c r="B9096" t="s">
        <v>29</v>
      </c>
      <c r="C9096" t="s">
        <v>47</v>
      </c>
      <c r="D9096" t="s">
        <v>40018</v>
      </c>
      <c r="E9096">
        <v>147.68</v>
      </c>
      <c r="F9096">
        <v>28</v>
      </c>
      <c r="G9096" t="s">
        <v>43728</v>
      </c>
      <c r="H9096" t="s">
        <v>5961</v>
      </c>
      <c r="I9096" s="1">
        <v>44927</v>
      </c>
      <c r="J9096" s="1">
        <v>46023</v>
      </c>
      <c r="K9096" t="s">
        <v>40019</v>
      </c>
      <c r="L9096" t="s">
        <v>40020</v>
      </c>
      <c r="M9096" t="s">
        <v>20</v>
      </c>
      <c r="N9096">
        <v>1</v>
      </c>
      <c r="O9096">
        <f>Table1[[#This Row],[Price]]-0.1*Table1[[#This Row],[Price]]</f>
        <v>132.91200000000001</v>
      </c>
      <c r="P9096" s="9">
        <f>(Table1[[#This Row],[Expiration Date]]-Table1[[#This Row],[Manufacturing Date]])/365</f>
        <v>3.0027397260273974</v>
      </c>
      <c r="Q9096" t="str">
        <f>IF(Table1[[#This Row],[Expiration Date]]-J9104&gt;12/31/2024,"not expired","expired")</f>
        <v>not expired</v>
      </c>
      <c r="R9096">
        <f>Table1[[#This Row],[Discounted Price]]*0.95</f>
        <v>126.2664</v>
      </c>
      <c r="S9096">
        <f>Table1[[#This Row],[Discounted Price]]*0.9</f>
        <v>119.6208</v>
      </c>
      <c r="T9096">
        <f>Table1[[#This Row],[Discounted Price]]*0.8</f>
        <v>106.32960000000001</v>
      </c>
      <c r="U9096">
        <f>Table1[[#This Row],[Price]]*0.52</f>
        <v>76.793600000000012</v>
      </c>
      <c r="V9096">
        <f>(Table1[[#This Row],[Price]]-Table1[[#This Row],[Scrap value]])/2</f>
        <v>35.443199999999997</v>
      </c>
    </row>
    <row r="9097" spans="1:22" x14ac:dyDescent="0.25">
      <c r="A9097" t="s">
        <v>40021</v>
      </c>
      <c r="B9097" t="s">
        <v>22</v>
      </c>
      <c r="C9097" t="s">
        <v>47</v>
      </c>
      <c r="D9097" t="s">
        <v>40022</v>
      </c>
      <c r="E9097">
        <v>422.37</v>
      </c>
      <c r="F9097">
        <v>48</v>
      </c>
      <c r="G9097" t="s">
        <v>43728</v>
      </c>
      <c r="H9097" t="s">
        <v>7729</v>
      </c>
      <c r="I9097" s="1">
        <v>44927</v>
      </c>
      <c r="J9097" s="1">
        <v>46023</v>
      </c>
      <c r="K9097" t="s">
        <v>40023</v>
      </c>
      <c r="L9097" t="s">
        <v>40024</v>
      </c>
      <c r="M9097" t="s">
        <v>45</v>
      </c>
      <c r="N9097">
        <v>1</v>
      </c>
      <c r="O9097">
        <f>Table1[[#This Row],[Price]]-0.1*Table1[[#This Row],[Price]]</f>
        <v>380.13299999999998</v>
      </c>
      <c r="P9097" s="9">
        <f>(Table1[[#This Row],[Expiration Date]]-Table1[[#This Row],[Manufacturing Date]])/365</f>
        <v>3.0027397260273974</v>
      </c>
      <c r="Q9097" t="str">
        <f>IF(Table1[[#This Row],[Expiration Date]]-J9105&gt;12/31/2024,"not expired","expired")</f>
        <v>expired</v>
      </c>
      <c r="R9097">
        <f>Table1[[#This Row],[Discounted Price]]*0.95</f>
        <v>361.12634999999995</v>
      </c>
      <c r="S9097">
        <f>Table1[[#This Row],[Discounted Price]]*0.9</f>
        <v>342.11969999999997</v>
      </c>
      <c r="T9097">
        <f>Table1[[#This Row],[Discounted Price]]*0.8</f>
        <v>304.10640000000001</v>
      </c>
      <c r="U9097">
        <f>Table1[[#This Row],[Price]]*0.52</f>
        <v>219.63240000000002</v>
      </c>
      <c r="V9097">
        <f>(Table1[[#This Row],[Price]]-Table1[[#This Row],[Scrap value]])/2</f>
        <v>101.36879999999999</v>
      </c>
    </row>
    <row r="9098" spans="1:22" x14ac:dyDescent="0.25">
      <c r="A9098" t="s">
        <v>40025</v>
      </c>
      <c r="B9098" t="s">
        <v>22</v>
      </c>
      <c r="C9098" t="s">
        <v>47</v>
      </c>
      <c r="D9098" t="s">
        <v>40026</v>
      </c>
      <c r="E9098">
        <v>142.58000000000001</v>
      </c>
      <c r="F9098">
        <v>56</v>
      </c>
      <c r="G9098" t="s">
        <v>43730</v>
      </c>
      <c r="H9098" t="s">
        <v>414</v>
      </c>
      <c r="I9098" s="1">
        <v>45137</v>
      </c>
      <c r="J9098" s="1">
        <v>45292</v>
      </c>
      <c r="K9098" t="s">
        <v>40027</v>
      </c>
      <c r="L9098" t="s">
        <v>40028</v>
      </c>
      <c r="M9098" t="s">
        <v>20</v>
      </c>
      <c r="N9098">
        <v>3</v>
      </c>
      <c r="O9098">
        <f>Table1[[#This Row],[Price]]-0.1*Table1[[#This Row],[Price]]</f>
        <v>128.322</v>
      </c>
      <c r="P9098" s="9">
        <f>(Table1[[#This Row],[Expiration Date]]-Table1[[#This Row],[Manufacturing Date]])/365</f>
        <v>0.42465753424657532</v>
      </c>
      <c r="Q9098" t="str">
        <f>IF(Table1[[#This Row],[Expiration Date]]-J9106&gt;12/31/2024,"not expired","expired")</f>
        <v>expired</v>
      </c>
      <c r="R9098">
        <f>Table1[[#This Row],[Discounted Price]]*0.95</f>
        <v>121.9059</v>
      </c>
      <c r="S9098">
        <f>Table1[[#This Row],[Discounted Price]]*0.9</f>
        <v>115.4898</v>
      </c>
      <c r="T9098">
        <f>Table1[[#This Row],[Discounted Price]]*0.8</f>
        <v>102.6576</v>
      </c>
      <c r="U9098">
        <f>Table1[[#This Row],[Price]]*0.52</f>
        <v>74.141600000000011</v>
      </c>
      <c r="V9098">
        <f>(Table1[[#This Row],[Price]]-Table1[[#This Row],[Scrap value]])/2</f>
        <v>34.219200000000001</v>
      </c>
    </row>
    <row r="9099" spans="1:22" x14ac:dyDescent="0.25">
      <c r="A9099" t="s">
        <v>40029</v>
      </c>
      <c r="B9099" t="s">
        <v>22</v>
      </c>
      <c r="C9099" t="s">
        <v>47</v>
      </c>
      <c r="D9099" t="s">
        <v>40030</v>
      </c>
      <c r="E9099">
        <v>191.96</v>
      </c>
      <c r="F9099">
        <v>12</v>
      </c>
      <c r="G9099" t="s">
        <v>43728</v>
      </c>
      <c r="H9099" t="s">
        <v>2132</v>
      </c>
      <c r="I9099" s="1">
        <v>44927</v>
      </c>
      <c r="J9099" s="1">
        <v>45292</v>
      </c>
      <c r="K9099" t="s">
        <v>40031</v>
      </c>
      <c r="L9099" t="s">
        <v>40032</v>
      </c>
      <c r="M9099" t="s">
        <v>27</v>
      </c>
      <c r="N9099">
        <v>5</v>
      </c>
      <c r="O9099">
        <f>Table1[[#This Row],[Price]]-0.1*Table1[[#This Row],[Price]]</f>
        <v>172.76400000000001</v>
      </c>
      <c r="P9099" s="9">
        <f>(Table1[[#This Row],[Expiration Date]]-Table1[[#This Row],[Manufacturing Date]])/365</f>
        <v>1</v>
      </c>
      <c r="Q9099" t="str">
        <f>IF(Table1[[#This Row],[Expiration Date]]-J9107&gt;12/31/2024,"not expired","expired")</f>
        <v>expired</v>
      </c>
      <c r="R9099">
        <f>Table1[[#This Row],[Discounted Price]]*0.95</f>
        <v>164.1258</v>
      </c>
      <c r="S9099">
        <f>Table1[[#This Row],[Discounted Price]]*0.9</f>
        <v>155.48760000000001</v>
      </c>
      <c r="T9099">
        <f>Table1[[#This Row],[Discounted Price]]*0.8</f>
        <v>138.21120000000002</v>
      </c>
      <c r="U9099">
        <f>Table1[[#This Row],[Price]]*0.52</f>
        <v>99.819200000000009</v>
      </c>
      <c r="V9099">
        <f>(Table1[[#This Row],[Price]]-Table1[[#This Row],[Scrap value]])/2</f>
        <v>46.070399999999999</v>
      </c>
    </row>
    <row r="9100" spans="1:22" x14ac:dyDescent="0.25">
      <c r="A9100" t="s">
        <v>40033</v>
      </c>
      <c r="B9100" t="s">
        <v>29</v>
      </c>
      <c r="C9100" t="s">
        <v>47</v>
      </c>
      <c r="D9100" t="s">
        <v>40034</v>
      </c>
      <c r="E9100">
        <v>101.15</v>
      </c>
      <c r="F9100">
        <v>82</v>
      </c>
      <c r="G9100" t="s">
        <v>43730</v>
      </c>
      <c r="H9100" t="s">
        <v>25607</v>
      </c>
      <c r="I9100" s="1">
        <v>45137</v>
      </c>
      <c r="J9100" s="1">
        <v>46023</v>
      </c>
      <c r="K9100" t="s">
        <v>40035</v>
      </c>
      <c r="L9100" t="s">
        <v>40036</v>
      </c>
      <c r="M9100" t="s">
        <v>27</v>
      </c>
      <c r="N9100">
        <v>3</v>
      </c>
      <c r="O9100">
        <f>Table1[[#This Row],[Price]]-0.1*Table1[[#This Row],[Price]]</f>
        <v>91.034999999999997</v>
      </c>
      <c r="P9100" s="9">
        <f>(Table1[[#This Row],[Expiration Date]]-Table1[[#This Row],[Manufacturing Date]])/365</f>
        <v>2.4273972602739726</v>
      </c>
      <c r="Q9100" t="str">
        <f>IF(Table1[[#This Row],[Expiration Date]]-J9108&gt;12/31/2024,"not expired","expired")</f>
        <v>not expired</v>
      </c>
      <c r="R9100">
        <f>Table1[[#This Row],[Discounted Price]]*0.95</f>
        <v>86.483249999999998</v>
      </c>
      <c r="S9100">
        <f>Table1[[#This Row],[Discounted Price]]*0.9</f>
        <v>81.9315</v>
      </c>
      <c r="T9100">
        <f>Table1[[#This Row],[Discounted Price]]*0.8</f>
        <v>72.828000000000003</v>
      </c>
      <c r="U9100">
        <f>Table1[[#This Row],[Price]]*0.52</f>
        <v>52.598000000000006</v>
      </c>
      <c r="V9100">
        <f>(Table1[[#This Row],[Price]]-Table1[[#This Row],[Scrap value]])/2</f>
        <v>24.276</v>
      </c>
    </row>
    <row r="9101" spans="1:22" x14ac:dyDescent="0.25">
      <c r="A9101" t="s">
        <v>40037</v>
      </c>
      <c r="B9101" t="s">
        <v>15</v>
      </c>
      <c r="C9101" t="s">
        <v>47</v>
      </c>
      <c r="D9101" t="s">
        <v>40038</v>
      </c>
      <c r="E9101">
        <v>204.96</v>
      </c>
      <c r="F9101">
        <v>72</v>
      </c>
      <c r="G9101" t="s">
        <v>43729</v>
      </c>
      <c r="H9101" t="s">
        <v>9280</v>
      </c>
      <c r="I9101" s="1">
        <v>45000</v>
      </c>
      <c r="J9101" s="1">
        <v>46023</v>
      </c>
      <c r="K9101" t="s">
        <v>40039</v>
      </c>
      <c r="L9101" t="s">
        <v>40040</v>
      </c>
      <c r="M9101" t="s">
        <v>20</v>
      </c>
      <c r="N9101">
        <v>3</v>
      </c>
      <c r="O9101">
        <f>Table1[[#This Row],[Price]]-0.1*Table1[[#This Row],[Price]]</f>
        <v>184.464</v>
      </c>
      <c r="P9101" s="9">
        <f>(Table1[[#This Row],[Expiration Date]]-Table1[[#This Row],[Manufacturing Date]])/365</f>
        <v>2.8027397260273972</v>
      </c>
      <c r="Q9101" t="str">
        <f>IF(Table1[[#This Row],[Expiration Date]]-J9109&gt;12/31/2024,"not expired","expired")</f>
        <v>expired</v>
      </c>
      <c r="R9101">
        <f>Table1[[#This Row],[Discounted Price]]*0.95</f>
        <v>175.24079999999998</v>
      </c>
      <c r="S9101">
        <f>Table1[[#This Row],[Discounted Price]]*0.9</f>
        <v>166.01760000000002</v>
      </c>
      <c r="T9101">
        <f>Table1[[#This Row],[Discounted Price]]*0.8</f>
        <v>147.5712</v>
      </c>
      <c r="U9101">
        <f>Table1[[#This Row],[Price]]*0.52</f>
        <v>106.57920000000001</v>
      </c>
      <c r="V9101">
        <f>(Table1[[#This Row],[Price]]-Table1[[#This Row],[Scrap value]])/2</f>
        <v>49.190399999999997</v>
      </c>
    </row>
    <row r="9102" spans="1:22" x14ac:dyDescent="0.25">
      <c r="A9102" t="s">
        <v>40041</v>
      </c>
      <c r="B9102" t="s">
        <v>15</v>
      </c>
      <c r="C9102" t="s">
        <v>47</v>
      </c>
      <c r="D9102" t="s">
        <v>40042</v>
      </c>
      <c r="E9102">
        <v>145.44999999999999</v>
      </c>
      <c r="F9102">
        <v>8</v>
      </c>
      <c r="G9102" t="s">
        <v>43730</v>
      </c>
      <c r="H9102" t="s">
        <v>37448</v>
      </c>
      <c r="I9102" s="1">
        <v>44927</v>
      </c>
      <c r="J9102" s="1">
        <v>45292</v>
      </c>
      <c r="K9102" t="s">
        <v>40043</v>
      </c>
      <c r="L9102" t="s">
        <v>40044</v>
      </c>
      <c r="M9102" t="s">
        <v>27</v>
      </c>
      <c r="N9102">
        <v>5</v>
      </c>
      <c r="O9102">
        <f>Table1[[#This Row],[Price]]-0.1*Table1[[#This Row],[Price]]</f>
        <v>130.905</v>
      </c>
      <c r="P9102" s="9">
        <f>(Table1[[#This Row],[Expiration Date]]-Table1[[#This Row],[Manufacturing Date]])/365</f>
        <v>1</v>
      </c>
      <c r="Q9102" t="str">
        <f>IF(Table1[[#This Row],[Expiration Date]]-J9110&gt;12/31/2024,"not expired","expired")</f>
        <v>expired</v>
      </c>
      <c r="R9102">
        <f>Table1[[#This Row],[Discounted Price]]*0.95</f>
        <v>124.35974999999999</v>
      </c>
      <c r="S9102">
        <f>Table1[[#This Row],[Discounted Price]]*0.9</f>
        <v>117.81450000000001</v>
      </c>
      <c r="T9102">
        <f>Table1[[#This Row],[Discounted Price]]*0.8</f>
        <v>104.724</v>
      </c>
      <c r="U9102">
        <f>Table1[[#This Row],[Price]]*0.52</f>
        <v>75.634</v>
      </c>
      <c r="V9102">
        <f>(Table1[[#This Row],[Price]]-Table1[[#This Row],[Scrap value]])/2</f>
        <v>34.907999999999994</v>
      </c>
    </row>
    <row r="9103" spans="1:22" x14ac:dyDescent="0.25">
      <c r="A9103" t="s">
        <v>40045</v>
      </c>
      <c r="B9103" t="s">
        <v>15</v>
      </c>
      <c r="C9103" t="s">
        <v>47</v>
      </c>
      <c r="D9103" t="s">
        <v>40046</v>
      </c>
      <c r="E9103">
        <v>20.27</v>
      </c>
      <c r="F9103">
        <v>48</v>
      </c>
      <c r="G9103" t="s">
        <v>43728</v>
      </c>
      <c r="H9103" t="s">
        <v>17436</v>
      </c>
      <c r="I9103" s="1">
        <v>45000</v>
      </c>
      <c r="J9103" s="1">
        <v>46023</v>
      </c>
      <c r="K9103" t="s">
        <v>40047</v>
      </c>
      <c r="L9103" t="s">
        <v>40048</v>
      </c>
      <c r="M9103" t="s">
        <v>20</v>
      </c>
      <c r="N9103">
        <v>4</v>
      </c>
      <c r="O9103">
        <f>Table1[[#This Row],[Price]]-0.1*Table1[[#This Row],[Price]]</f>
        <v>18.242999999999999</v>
      </c>
      <c r="P9103" s="9">
        <f>(Table1[[#This Row],[Expiration Date]]-Table1[[#This Row],[Manufacturing Date]])/365</f>
        <v>2.8027397260273972</v>
      </c>
      <c r="Q9103" t="str">
        <f>IF(Table1[[#This Row],[Expiration Date]]-J9111&gt;12/31/2024,"not expired","expired")</f>
        <v>not expired</v>
      </c>
      <c r="R9103">
        <f>Table1[[#This Row],[Discounted Price]]*0.95</f>
        <v>17.330849999999998</v>
      </c>
      <c r="S9103">
        <f>Table1[[#This Row],[Discounted Price]]*0.9</f>
        <v>16.418699999999998</v>
      </c>
      <c r="T9103">
        <f>Table1[[#This Row],[Discounted Price]]*0.8</f>
        <v>14.5944</v>
      </c>
      <c r="U9103">
        <f>Table1[[#This Row],[Price]]*0.52</f>
        <v>10.5404</v>
      </c>
      <c r="V9103">
        <f>(Table1[[#This Row],[Price]]-Table1[[#This Row],[Scrap value]])/2</f>
        <v>4.8647999999999998</v>
      </c>
    </row>
    <row r="9104" spans="1:22" x14ac:dyDescent="0.25">
      <c r="A9104" t="s">
        <v>40049</v>
      </c>
      <c r="B9104" t="s">
        <v>35</v>
      </c>
      <c r="C9104" t="s">
        <v>47</v>
      </c>
      <c r="D9104" t="s">
        <v>40050</v>
      </c>
      <c r="E9104">
        <v>421.94</v>
      </c>
      <c r="F9104">
        <v>36</v>
      </c>
      <c r="G9104" t="s">
        <v>43728</v>
      </c>
      <c r="H9104" t="s">
        <v>11746</v>
      </c>
      <c r="I9104" s="1">
        <v>44927</v>
      </c>
      <c r="J9104" s="1">
        <v>45658</v>
      </c>
      <c r="K9104" t="s">
        <v>40051</v>
      </c>
      <c r="L9104" t="s">
        <v>40052</v>
      </c>
      <c r="M9104" t="s">
        <v>20</v>
      </c>
      <c r="N9104">
        <v>5</v>
      </c>
      <c r="O9104">
        <f>Table1[[#This Row],[Price]]-0.1*Table1[[#This Row],[Price]]</f>
        <v>379.74599999999998</v>
      </c>
      <c r="P9104" s="9">
        <f>(Table1[[#This Row],[Expiration Date]]-Table1[[#This Row],[Manufacturing Date]])/365</f>
        <v>2.0027397260273974</v>
      </c>
      <c r="Q9104" t="str">
        <f>IF(Table1[[#This Row],[Expiration Date]]-J9112&gt;12/31/2024,"not expired","expired")</f>
        <v>expired</v>
      </c>
      <c r="R9104">
        <f>Table1[[#This Row],[Discounted Price]]*0.95</f>
        <v>360.75869999999998</v>
      </c>
      <c r="S9104">
        <f>Table1[[#This Row],[Discounted Price]]*0.9</f>
        <v>341.77139999999997</v>
      </c>
      <c r="T9104">
        <f>Table1[[#This Row],[Discounted Price]]*0.8</f>
        <v>303.79680000000002</v>
      </c>
      <c r="U9104">
        <f>Table1[[#This Row],[Price]]*0.52</f>
        <v>219.40880000000001</v>
      </c>
      <c r="V9104">
        <f>(Table1[[#This Row],[Price]]-Table1[[#This Row],[Scrap value]])/2</f>
        <v>101.26559999999999</v>
      </c>
    </row>
    <row r="9105" spans="1:22" x14ac:dyDescent="0.25">
      <c r="A9105" t="s">
        <v>40053</v>
      </c>
      <c r="B9105" t="s">
        <v>15</v>
      </c>
      <c r="C9105" t="s">
        <v>47</v>
      </c>
      <c r="D9105" t="s">
        <v>40054</v>
      </c>
      <c r="E9105">
        <v>161.06</v>
      </c>
      <c r="F9105">
        <v>35</v>
      </c>
      <c r="G9105" t="s">
        <v>43730</v>
      </c>
      <c r="H9105" t="s">
        <v>3451</v>
      </c>
      <c r="I9105" s="1">
        <v>45000</v>
      </c>
      <c r="J9105" s="1">
        <v>46023</v>
      </c>
      <c r="K9105" t="s">
        <v>40055</v>
      </c>
      <c r="L9105" t="s">
        <v>40056</v>
      </c>
      <c r="M9105" t="s">
        <v>20</v>
      </c>
      <c r="N9105">
        <v>1</v>
      </c>
      <c r="O9105">
        <f>Table1[[#This Row],[Price]]-0.1*Table1[[#This Row],[Price]]</f>
        <v>144.95400000000001</v>
      </c>
      <c r="P9105" s="9">
        <f>(Table1[[#This Row],[Expiration Date]]-Table1[[#This Row],[Manufacturing Date]])/365</f>
        <v>2.8027397260273972</v>
      </c>
      <c r="Q9105" t="str">
        <f>IF(Table1[[#This Row],[Expiration Date]]-J9113&gt;12/31/2024,"not expired","expired")</f>
        <v>not expired</v>
      </c>
      <c r="R9105">
        <f>Table1[[#This Row],[Discounted Price]]*0.95</f>
        <v>137.7063</v>
      </c>
      <c r="S9105">
        <f>Table1[[#This Row],[Discounted Price]]*0.9</f>
        <v>130.45860000000002</v>
      </c>
      <c r="T9105">
        <f>Table1[[#This Row],[Discounted Price]]*0.8</f>
        <v>115.96320000000001</v>
      </c>
      <c r="U9105">
        <f>Table1[[#This Row],[Price]]*0.52</f>
        <v>83.751199999999997</v>
      </c>
      <c r="V9105">
        <f>(Table1[[#This Row],[Price]]-Table1[[#This Row],[Scrap value]])/2</f>
        <v>38.654400000000003</v>
      </c>
    </row>
    <row r="9106" spans="1:22" x14ac:dyDescent="0.25">
      <c r="A9106" t="s">
        <v>40057</v>
      </c>
      <c r="B9106" t="s">
        <v>35</v>
      </c>
      <c r="C9106" t="s">
        <v>47</v>
      </c>
      <c r="D9106" t="s">
        <v>40058</v>
      </c>
      <c r="E9106">
        <v>210.29</v>
      </c>
      <c r="F9106">
        <v>98</v>
      </c>
      <c r="G9106" t="s">
        <v>43728</v>
      </c>
      <c r="H9106" t="s">
        <v>40059</v>
      </c>
      <c r="I9106" s="1">
        <v>45137</v>
      </c>
      <c r="J9106" s="1">
        <v>46023</v>
      </c>
      <c r="K9106" t="s">
        <v>40060</v>
      </c>
      <c r="L9106" t="s">
        <v>40061</v>
      </c>
      <c r="M9106" t="s">
        <v>45</v>
      </c>
      <c r="N9106">
        <v>1</v>
      </c>
      <c r="O9106">
        <f>Table1[[#This Row],[Price]]-0.1*Table1[[#This Row],[Price]]</f>
        <v>189.261</v>
      </c>
      <c r="P9106" s="9">
        <f>(Table1[[#This Row],[Expiration Date]]-Table1[[#This Row],[Manufacturing Date]])/365</f>
        <v>2.4273972602739726</v>
      </c>
      <c r="Q9106" t="str">
        <f>IF(Table1[[#This Row],[Expiration Date]]-J9114&gt;12/31/2024,"not expired","expired")</f>
        <v>expired</v>
      </c>
      <c r="R9106">
        <f>Table1[[#This Row],[Discounted Price]]*0.95</f>
        <v>179.79794999999999</v>
      </c>
      <c r="S9106">
        <f>Table1[[#This Row],[Discounted Price]]*0.9</f>
        <v>170.3349</v>
      </c>
      <c r="T9106">
        <f>Table1[[#This Row],[Discounted Price]]*0.8</f>
        <v>151.40880000000001</v>
      </c>
      <c r="U9106">
        <f>Table1[[#This Row],[Price]]*0.52</f>
        <v>109.35080000000001</v>
      </c>
      <c r="V9106">
        <f>(Table1[[#This Row],[Price]]-Table1[[#This Row],[Scrap value]])/2</f>
        <v>50.469599999999993</v>
      </c>
    </row>
    <row r="9107" spans="1:22" x14ac:dyDescent="0.25">
      <c r="A9107" t="s">
        <v>40062</v>
      </c>
      <c r="B9107" t="s">
        <v>35</v>
      </c>
      <c r="C9107" t="s">
        <v>47</v>
      </c>
      <c r="D9107" t="s">
        <v>40063</v>
      </c>
      <c r="E9107">
        <v>455.9</v>
      </c>
      <c r="F9107">
        <v>93</v>
      </c>
      <c r="G9107" t="s">
        <v>43730</v>
      </c>
      <c r="H9107" t="s">
        <v>13707</v>
      </c>
      <c r="I9107" s="1">
        <v>45000</v>
      </c>
      <c r="J9107" s="1">
        <v>45658</v>
      </c>
      <c r="K9107" t="s">
        <v>40064</v>
      </c>
      <c r="L9107" t="s">
        <v>40065</v>
      </c>
      <c r="M9107" t="s">
        <v>45</v>
      </c>
      <c r="N9107">
        <v>3</v>
      </c>
      <c r="O9107">
        <f>Table1[[#This Row],[Price]]-0.1*Table1[[#This Row],[Price]]</f>
        <v>410.30999999999995</v>
      </c>
      <c r="P9107" s="9">
        <f>(Table1[[#This Row],[Expiration Date]]-Table1[[#This Row],[Manufacturing Date]])/365</f>
        <v>1.8027397260273972</v>
      </c>
      <c r="Q9107" t="str">
        <f>IF(Table1[[#This Row],[Expiration Date]]-J9115&gt;12/31/2024,"not expired","expired")</f>
        <v>not expired</v>
      </c>
      <c r="R9107">
        <f>Table1[[#This Row],[Discounted Price]]*0.95</f>
        <v>389.79449999999991</v>
      </c>
      <c r="S9107">
        <f>Table1[[#This Row],[Discounted Price]]*0.9</f>
        <v>369.27899999999994</v>
      </c>
      <c r="T9107">
        <f>Table1[[#This Row],[Discounted Price]]*0.8</f>
        <v>328.24799999999999</v>
      </c>
      <c r="U9107">
        <f>Table1[[#This Row],[Price]]*0.52</f>
        <v>237.06799999999998</v>
      </c>
      <c r="V9107">
        <f>(Table1[[#This Row],[Price]]-Table1[[#This Row],[Scrap value]])/2</f>
        <v>109.416</v>
      </c>
    </row>
    <row r="9108" spans="1:22" x14ac:dyDescent="0.25">
      <c r="A9108" t="s">
        <v>40066</v>
      </c>
      <c r="B9108" t="s">
        <v>29</v>
      </c>
      <c r="C9108" t="s">
        <v>47</v>
      </c>
      <c r="D9108" t="s">
        <v>40067</v>
      </c>
      <c r="E9108">
        <v>191.48</v>
      </c>
      <c r="F9108">
        <v>72</v>
      </c>
      <c r="G9108" t="s">
        <v>43728</v>
      </c>
      <c r="H9108" t="s">
        <v>2219</v>
      </c>
      <c r="I9108" s="1">
        <v>44927</v>
      </c>
      <c r="J9108" s="1">
        <v>45658</v>
      </c>
      <c r="K9108" t="s">
        <v>40068</v>
      </c>
      <c r="L9108" t="s">
        <v>40069</v>
      </c>
      <c r="M9108" t="s">
        <v>45</v>
      </c>
      <c r="N9108">
        <v>5</v>
      </c>
      <c r="O9108">
        <f>Table1[[#This Row],[Price]]-0.1*Table1[[#This Row],[Price]]</f>
        <v>172.33199999999999</v>
      </c>
      <c r="P9108" s="9">
        <f>(Table1[[#This Row],[Expiration Date]]-Table1[[#This Row],[Manufacturing Date]])/365</f>
        <v>2.0027397260273974</v>
      </c>
      <c r="Q9108" t="str">
        <f>IF(Table1[[#This Row],[Expiration Date]]-J9116&gt;12/31/2024,"not expired","expired")</f>
        <v>expired</v>
      </c>
      <c r="R9108">
        <f>Table1[[#This Row],[Discounted Price]]*0.95</f>
        <v>163.71539999999999</v>
      </c>
      <c r="S9108">
        <f>Table1[[#This Row],[Discounted Price]]*0.9</f>
        <v>155.09880000000001</v>
      </c>
      <c r="T9108">
        <f>Table1[[#This Row],[Discounted Price]]*0.8</f>
        <v>137.8656</v>
      </c>
      <c r="U9108">
        <f>Table1[[#This Row],[Price]]*0.52</f>
        <v>99.569599999999994</v>
      </c>
      <c r="V9108">
        <f>(Table1[[#This Row],[Price]]-Table1[[#This Row],[Scrap value]])/2</f>
        <v>45.955199999999998</v>
      </c>
    </row>
    <row r="9109" spans="1:22" x14ac:dyDescent="0.25">
      <c r="A9109" t="s">
        <v>40070</v>
      </c>
      <c r="B9109" t="s">
        <v>22</v>
      </c>
      <c r="C9109" t="s">
        <v>47</v>
      </c>
      <c r="D9109" t="s">
        <v>40071</v>
      </c>
      <c r="E9109">
        <v>290.33999999999997</v>
      </c>
      <c r="F9109">
        <v>24</v>
      </c>
      <c r="G9109" t="s">
        <v>43728</v>
      </c>
      <c r="H9109" t="s">
        <v>8715</v>
      </c>
      <c r="I9109" s="1">
        <v>44927</v>
      </c>
      <c r="J9109" s="1">
        <v>46023</v>
      </c>
      <c r="K9109" t="s">
        <v>40072</v>
      </c>
      <c r="L9109" t="s">
        <v>40073</v>
      </c>
      <c r="M9109" t="s">
        <v>45</v>
      </c>
      <c r="N9109">
        <v>5</v>
      </c>
      <c r="O9109">
        <f>Table1[[#This Row],[Price]]-0.1*Table1[[#This Row],[Price]]</f>
        <v>261.30599999999998</v>
      </c>
      <c r="P9109" s="9">
        <f>(Table1[[#This Row],[Expiration Date]]-Table1[[#This Row],[Manufacturing Date]])/365</f>
        <v>3.0027397260273974</v>
      </c>
      <c r="Q9109" t="str">
        <f>IF(Table1[[#This Row],[Expiration Date]]-J9117&gt;12/31/2024,"not expired","expired")</f>
        <v>expired</v>
      </c>
      <c r="R9109">
        <f>Table1[[#This Row],[Discounted Price]]*0.95</f>
        <v>248.24069999999998</v>
      </c>
      <c r="S9109">
        <f>Table1[[#This Row],[Discounted Price]]*0.9</f>
        <v>235.1754</v>
      </c>
      <c r="T9109">
        <f>Table1[[#This Row],[Discounted Price]]*0.8</f>
        <v>209.04480000000001</v>
      </c>
      <c r="U9109">
        <f>Table1[[#This Row],[Price]]*0.52</f>
        <v>150.9768</v>
      </c>
      <c r="V9109">
        <f>(Table1[[#This Row],[Price]]-Table1[[#This Row],[Scrap value]])/2</f>
        <v>69.681599999999989</v>
      </c>
    </row>
    <row r="9110" spans="1:22" x14ac:dyDescent="0.25">
      <c r="A9110" t="s">
        <v>40074</v>
      </c>
      <c r="B9110" t="s">
        <v>22</v>
      </c>
      <c r="C9110" t="s">
        <v>47</v>
      </c>
      <c r="D9110" t="s">
        <v>40075</v>
      </c>
      <c r="E9110">
        <v>371.42</v>
      </c>
      <c r="F9110">
        <v>10</v>
      </c>
      <c r="G9110" t="s">
        <v>43729</v>
      </c>
      <c r="H9110" t="s">
        <v>20760</v>
      </c>
      <c r="I9110" s="1">
        <v>45000</v>
      </c>
      <c r="J9110" s="1">
        <v>45658</v>
      </c>
      <c r="K9110" t="s">
        <v>40076</v>
      </c>
      <c r="L9110" t="s">
        <v>40077</v>
      </c>
      <c r="M9110" t="s">
        <v>20</v>
      </c>
      <c r="N9110">
        <v>2</v>
      </c>
      <c r="O9110">
        <f>Table1[[#This Row],[Price]]-0.1*Table1[[#This Row],[Price]]</f>
        <v>334.27800000000002</v>
      </c>
      <c r="P9110" s="9">
        <f>(Table1[[#This Row],[Expiration Date]]-Table1[[#This Row],[Manufacturing Date]])/365</f>
        <v>1.8027397260273972</v>
      </c>
      <c r="Q9110" t="str">
        <f>IF(Table1[[#This Row],[Expiration Date]]-J9118&gt;12/31/2024,"not expired","expired")</f>
        <v>expired</v>
      </c>
      <c r="R9110">
        <f>Table1[[#This Row],[Discounted Price]]*0.95</f>
        <v>317.5641</v>
      </c>
      <c r="S9110">
        <f>Table1[[#This Row],[Discounted Price]]*0.9</f>
        <v>300.85020000000003</v>
      </c>
      <c r="T9110">
        <f>Table1[[#This Row],[Discounted Price]]*0.8</f>
        <v>267.42240000000004</v>
      </c>
      <c r="U9110">
        <f>Table1[[#This Row],[Price]]*0.52</f>
        <v>193.13840000000002</v>
      </c>
      <c r="V9110">
        <f>(Table1[[#This Row],[Price]]-Table1[[#This Row],[Scrap value]])/2</f>
        <v>89.140799999999999</v>
      </c>
    </row>
    <row r="9111" spans="1:22" x14ac:dyDescent="0.25">
      <c r="A9111" t="s">
        <v>40078</v>
      </c>
      <c r="B9111" t="s">
        <v>22</v>
      </c>
      <c r="C9111" t="s">
        <v>47</v>
      </c>
      <c r="D9111" t="s">
        <v>40079</v>
      </c>
      <c r="E9111">
        <v>368.39</v>
      </c>
      <c r="F9111">
        <v>79</v>
      </c>
      <c r="G9111" t="s">
        <v>43730</v>
      </c>
      <c r="H9111" t="s">
        <v>274</v>
      </c>
      <c r="I9111" s="1">
        <v>44927</v>
      </c>
      <c r="J9111" s="1">
        <v>45658</v>
      </c>
      <c r="K9111" t="s">
        <v>40080</v>
      </c>
      <c r="L9111" t="s">
        <v>40081</v>
      </c>
      <c r="M9111" t="s">
        <v>27</v>
      </c>
      <c r="N9111">
        <v>1</v>
      </c>
      <c r="O9111">
        <f>Table1[[#This Row],[Price]]-0.1*Table1[[#This Row],[Price]]</f>
        <v>331.55099999999999</v>
      </c>
      <c r="P9111" s="9">
        <f>(Table1[[#This Row],[Expiration Date]]-Table1[[#This Row],[Manufacturing Date]])/365</f>
        <v>2.0027397260273974</v>
      </c>
      <c r="Q9111" t="str">
        <f>IF(Table1[[#This Row],[Expiration Date]]-J9119&gt;12/31/2024,"not expired","expired")</f>
        <v>expired</v>
      </c>
      <c r="R9111">
        <f>Table1[[#This Row],[Discounted Price]]*0.95</f>
        <v>314.97344999999996</v>
      </c>
      <c r="S9111">
        <f>Table1[[#This Row],[Discounted Price]]*0.9</f>
        <v>298.39589999999998</v>
      </c>
      <c r="T9111">
        <f>Table1[[#This Row],[Discounted Price]]*0.8</f>
        <v>265.24079999999998</v>
      </c>
      <c r="U9111">
        <f>Table1[[#This Row],[Price]]*0.52</f>
        <v>191.56280000000001</v>
      </c>
      <c r="V9111">
        <f>(Table1[[#This Row],[Price]]-Table1[[#This Row],[Scrap value]])/2</f>
        <v>88.413599999999988</v>
      </c>
    </row>
    <row r="9112" spans="1:22" x14ac:dyDescent="0.25">
      <c r="A9112" t="s">
        <v>40082</v>
      </c>
      <c r="B9112" t="s">
        <v>22</v>
      </c>
      <c r="C9112" t="s">
        <v>47</v>
      </c>
      <c r="D9112" t="s">
        <v>40083</v>
      </c>
      <c r="E9112">
        <v>175.08</v>
      </c>
      <c r="F9112">
        <v>33</v>
      </c>
      <c r="G9112" t="s">
        <v>43729</v>
      </c>
      <c r="H9112" t="s">
        <v>40084</v>
      </c>
      <c r="I9112" s="1">
        <v>44927</v>
      </c>
      <c r="J9112" s="1">
        <v>45658</v>
      </c>
      <c r="K9112" t="s">
        <v>40085</v>
      </c>
      <c r="L9112" t="s">
        <v>40086</v>
      </c>
      <c r="M9112" t="s">
        <v>20</v>
      </c>
      <c r="N9112">
        <v>5</v>
      </c>
      <c r="O9112">
        <f>Table1[[#This Row],[Price]]-0.1*Table1[[#This Row],[Price]]</f>
        <v>157.572</v>
      </c>
      <c r="P9112" s="9">
        <f>(Table1[[#This Row],[Expiration Date]]-Table1[[#This Row],[Manufacturing Date]])/365</f>
        <v>2.0027397260273974</v>
      </c>
      <c r="Q9112" t="str">
        <f>IF(Table1[[#This Row],[Expiration Date]]-J9120&gt;12/31/2024,"not expired","expired")</f>
        <v>expired</v>
      </c>
      <c r="R9112">
        <f>Table1[[#This Row],[Discounted Price]]*0.95</f>
        <v>149.6934</v>
      </c>
      <c r="S9112">
        <f>Table1[[#This Row],[Discounted Price]]*0.9</f>
        <v>141.81480000000002</v>
      </c>
      <c r="T9112">
        <f>Table1[[#This Row],[Discounted Price]]*0.8</f>
        <v>126.05760000000001</v>
      </c>
      <c r="U9112">
        <f>Table1[[#This Row],[Price]]*0.52</f>
        <v>91.041600000000003</v>
      </c>
      <c r="V9112">
        <f>(Table1[[#This Row],[Price]]-Table1[[#This Row],[Scrap value]])/2</f>
        <v>42.019200000000005</v>
      </c>
    </row>
    <row r="9113" spans="1:22" x14ac:dyDescent="0.25">
      <c r="A9113" t="s">
        <v>40087</v>
      </c>
      <c r="B9113" t="s">
        <v>15</v>
      </c>
      <c r="C9113" t="s">
        <v>47</v>
      </c>
      <c r="D9113" t="s">
        <v>40088</v>
      </c>
      <c r="E9113">
        <v>197.56</v>
      </c>
      <c r="F9113">
        <v>30</v>
      </c>
      <c r="G9113" t="s">
        <v>43730</v>
      </c>
      <c r="H9113" t="s">
        <v>7177</v>
      </c>
      <c r="I9113" s="1">
        <v>44927</v>
      </c>
      <c r="J9113" s="1">
        <v>45292</v>
      </c>
      <c r="K9113" t="s">
        <v>40089</v>
      </c>
      <c r="L9113" t="s">
        <v>40090</v>
      </c>
      <c r="M9113" t="s">
        <v>27</v>
      </c>
      <c r="N9113">
        <v>2</v>
      </c>
      <c r="O9113">
        <f>Table1[[#This Row],[Price]]-0.1*Table1[[#This Row],[Price]]</f>
        <v>177.804</v>
      </c>
      <c r="P9113" s="9">
        <f>(Table1[[#This Row],[Expiration Date]]-Table1[[#This Row],[Manufacturing Date]])/365</f>
        <v>1</v>
      </c>
      <c r="Q9113" t="str">
        <f>IF(Table1[[#This Row],[Expiration Date]]-J9121&gt;12/31/2024,"not expired","expired")</f>
        <v>expired</v>
      </c>
      <c r="R9113">
        <f>Table1[[#This Row],[Discounted Price]]*0.95</f>
        <v>168.91379999999998</v>
      </c>
      <c r="S9113">
        <f>Table1[[#This Row],[Discounted Price]]*0.9</f>
        <v>160.02360000000002</v>
      </c>
      <c r="T9113">
        <f>Table1[[#This Row],[Discounted Price]]*0.8</f>
        <v>142.2432</v>
      </c>
      <c r="U9113">
        <f>Table1[[#This Row],[Price]]*0.52</f>
        <v>102.7312</v>
      </c>
      <c r="V9113">
        <f>(Table1[[#This Row],[Price]]-Table1[[#This Row],[Scrap value]])/2</f>
        <v>47.414400000000001</v>
      </c>
    </row>
    <row r="9114" spans="1:22" x14ac:dyDescent="0.25">
      <c r="A9114" t="s">
        <v>40091</v>
      </c>
      <c r="B9114" t="s">
        <v>35</v>
      </c>
      <c r="C9114" t="s">
        <v>47</v>
      </c>
      <c r="D9114" t="s">
        <v>40092</v>
      </c>
      <c r="E9114">
        <v>190.58</v>
      </c>
      <c r="F9114">
        <v>86</v>
      </c>
      <c r="G9114" t="s">
        <v>43730</v>
      </c>
      <c r="H9114" t="s">
        <v>22685</v>
      </c>
      <c r="I9114" s="1">
        <v>45000</v>
      </c>
      <c r="J9114" s="1">
        <v>46023</v>
      </c>
      <c r="K9114" t="s">
        <v>40093</v>
      </c>
      <c r="L9114" t="s">
        <v>40094</v>
      </c>
      <c r="M9114" t="s">
        <v>20</v>
      </c>
      <c r="N9114">
        <v>3</v>
      </c>
      <c r="O9114">
        <f>Table1[[#This Row],[Price]]-0.1*Table1[[#This Row],[Price]]</f>
        <v>171.52200000000002</v>
      </c>
      <c r="P9114" s="9">
        <f>(Table1[[#This Row],[Expiration Date]]-Table1[[#This Row],[Manufacturing Date]])/365</f>
        <v>2.8027397260273972</v>
      </c>
      <c r="Q9114" t="str">
        <f>IF(Table1[[#This Row],[Expiration Date]]-J9122&gt;12/31/2024,"not expired","expired")</f>
        <v>not expired</v>
      </c>
      <c r="R9114">
        <f>Table1[[#This Row],[Discounted Price]]*0.95</f>
        <v>162.94590000000002</v>
      </c>
      <c r="S9114">
        <f>Table1[[#This Row],[Discounted Price]]*0.9</f>
        <v>154.36980000000003</v>
      </c>
      <c r="T9114">
        <f>Table1[[#This Row],[Discounted Price]]*0.8</f>
        <v>137.21760000000003</v>
      </c>
      <c r="U9114">
        <f>Table1[[#This Row],[Price]]*0.52</f>
        <v>99.101600000000005</v>
      </c>
      <c r="V9114">
        <f>(Table1[[#This Row],[Price]]-Table1[[#This Row],[Scrap value]])/2</f>
        <v>45.739200000000004</v>
      </c>
    </row>
    <row r="9115" spans="1:22" x14ac:dyDescent="0.25">
      <c r="A9115" t="s">
        <v>40095</v>
      </c>
      <c r="B9115" t="s">
        <v>29</v>
      </c>
      <c r="C9115" t="s">
        <v>47</v>
      </c>
      <c r="D9115" t="s">
        <v>40096</v>
      </c>
      <c r="E9115">
        <v>257.37</v>
      </c>
      <c r="F9115">
        <v>39</v>
      </c>
      <c r="G9115" t="s">
        <v>43728</v>
      </c>
      <c r="H9115" t="s">
        <v>11327</v>
      </c>
      <c r="I9115" s="1">
        <v>44927</v>
      </c>
      <c r="J9115" s="1">
        <v>45292</v>
      </c>
      <c r="K9115" t="s">
        <v>40097</v>
      </c>
      <c r="L9115" t="s">
        <v>40098</v>
      </c>
      <c r="M9115" t="s">
        <v>45</v>
      </c>
      <c r="N9115">
        <v>5</v>
      </c>
      <c r="O9115">
        <f>Table1[[#This Row],[Price]]-0.1*Table1[[#This Row],[Price]]</f>
        <v>231.63300000000001</v>
      </c>
      <c r="P9115" s="9">
        <f>(Table1[[#This Row],[Expiration Date]]-Table1[[#This Row],[Manufacturing Date]])/365</f>
        <v>1</v>
      </c>
      <c r="Q9115" t="str">
        <f>IF(Table1[[#This Row],[Expiration Date]]-J9123&gt;12/31/2024,"not expired","expired")</f>
        <v>expired</v>
      </c>
      <c r="R9115">
        <f>Table1[[#This Row],[Discounted Price]]*0.95</f>
        <v>220.05134999999999</v>
      </c>
      <c r="S9115">
        <f>Table1[[#This Row],[Discounted Price]]*0.9</f>
        <v>208.46970000000002</v>
      </c>
      <c r="T9115">
        <f>Table1[[#This Row],[Discounted Price]]*0.8</f>
        <v>185.30640000000002</v>
      </c>
      <c r="U9115">
        <f>Table1[[#This Row],[Price]]*0.52</f>
        <v>133.83240000000001</v>
      </c>
      <c r="V9115">
        <f>(Table1[[#This Row],[Price]]-Table1[[#This Row],[Scrap value]])/2</f>
        <v>61.768799999999999</v>
      </c>
    </row>
    <row r="9116" spans="1:22" x14ac:dyDescent="0.25">
      <c r="A9116" t="s">
        <v>40099</v>
      </c>
      <c r="B9116" t="s">
        <v>29</v>
      </c>
      <c r="C9116" t="s">
        <v>47</v>
      </c>
      <c r="D9116" t="s">
        <v>40100</v>
      </c>
      <c r="E9116">
        <v>44.81</v>
      </c>
      <c r="F9116">
        <v>89</v>
      </c>
      <c r="G9116" t="s">
        <v>43730</v>
      </c>
      <c r="H9116" t="s">
        <v>7037</v>
      </c>
      <c r="I9116" s="1">
        <v>44927</v>
      </c>
      <c r="J9116" s="1">
        <v>45658</v>
      </c>
      <c r="K9116" t="s">
        <v>40101</v>
      </c>
      <c r="L9116" t="s">
        <v>40102</v>
      </c>
      <c r="M9116" t="s">
        <v>45</v>
      </c>
      <c r="N9116">
        <v>5</v>
      </c>
      <c r="O9116">
        <f>Table1[[#This Row],[Price]]-0.1*Table1[[#This Row],[Price]]</f>
        <v>40.329000000000001</v>
      </c>
      <c r="P9116" s="9">
        <f>(Table1[[#This Row],[Expiration Date]]-Table1[[#This Row],[Manufacturing Date]])/365</f>
        <v>2.0027397260273974</v>
      </c>
      <c r="Q9116" t="str">
        <f>IF(Table1[[#This Row],[Expiration Date]]-J9124&gt;12/31/2024,"not expired","expired")</f>
        <v>expired</v>
      </c>
      <c r="R9116">
        <f>Table1[[#This Row],[Discounted Price]]*0.95</f>
        <v>38.312550000000002</v>
      </c>
      <c r="S9116">
        <f>Table1[[#This Row],[Discounted Price]]*0.9</f>
        <v>36.296100000000003</v>
      </c>
      <c r="T9116">
        <f>Table1[[#This Row],[Discounted Price]]*0.8</f>
        <v>32.263200000000005</v>
      </c>
      <c r="U9116">
        <f>Table1[[#This Row],[Price]]*0.52</f>
        <v>23.301200000000001</v>
      </c>
      <c r="V9116">
        <f>(Table1[[#This Row],[Price]]-Table1[[#This Row],[Scrap value]])/2</f>
        <v>10.7544</v>
      </c>
    </row>
    <row r="9117" spans="1:22" x14ac:dyDescent="0.25">
      <c r="A9117" t="s">
        <v>40103</v>
      </c>
      <c r="B9117" t="s">
        <v>22</v>
      </c>
      <c r="C9117" t="s">
        <v>47</v>
      </c>
      <c r="D9117" t="s">
        <v>40104</v>
      </c>
      <c r="E9117">
        <v>414.39</v>
      </c>
      <c r="F9117">
        <v>90</v>
      </c>
      <c r="G9117" t="s">
        <v>43728</v>
      </c>
      <c r="H9117" t="s">
        <v>40105</v>
      </c>
      <c r="I9117" s="1">
        <v>44927</v>
      </c>
      <c r="J9117" s="1">
        <v>46023</v>
      </c>
      <c r="K9117" t="s">
        <v>40106</v>
      </c>
      <c r="L9117" t="s">
        <v>40107</v>
      </c>
      <c r="M9117" t="s">
        <v>27</v>
      </c>
      <c r="N9117">
        <v>5</v>
      </c>
      <c r="O9117">
        <f>Table1[[#This Row],[Price]]-0.1*Table1[[#This Row],[Price]]</f>
        <v>372.95099999999996</v>
      </c>
      <c r="P9117" s="9">
        <f>(Table1[[#This Row],[Expiration Date]]-Table1[[#This Row],[Manufacturing Date]])/365</f>
        <v>3.0027397260273974</v>
      </c>
      <c r="Q9117" t="str">
        <f>IF(Table1[[#This Row],[Expiration Date]]-J9125&gt;12/31/2024,"not expired","expired")</f>
        <v>not expired</v>
      </c>
      <c r="R9117">
        <f>Table1[[#This Row],[Discounted Price]]*0.95</f>
        <v>354.30344999999994</v>
      </c>
      <c r="S9117">
        <f>Table1[[#This Row],[Discounted Price]]*0.9</f>
        <v>335.65589999999997</v>
      </c>
      <c r="T9117">
        <f>Table1[[#This Row],[Discounted Price]]*0.8</f>
        <v>298.36079999999998</v>
      </c>
      <c r="U9117">
        <f>Table1[[#This Row],[Price]]*0.52</f>
        <v>215.4828</v>
      </c>
      <c r="V9117">
        <f>(Table1[[#This Row],[Price]]-Table1[[#This Row],[Scrap value]])/2</f>
        <v>99.453599999999994</v>
      </c>
    </row>
    <row r="9118" spans="1:22" x14ac:dyDescent="0.25">
      <c r="A9118" t="s">
        <v>40108</v>
      </c>
      <c r="B9118" t="s">
        <v>35</v>
      </c>
      <c r="C9118" t="s">
        <v>47</v>
      </c>
      <c r="D9118" t="s">
        <v>40109</v>
      </c>
      <c r="E9118">
        <v>211.47</v>
      </c>
      <c r="F9118">
        <v>48</v>
      </c>
      <c r="G9118" t="s">
        <v>43730</v>
      </c>
      <c r="H9118" t="s">
        <v>1269</v>
      </c>
      <c r="I9118" s="1">
        <v>44927</v>
      </c>
      <c r="J9118" s="1">
        <v>45658</v>
      </c>
      <c r="K9118" t="s">
        <v>40110</v>
      </c>
      <c r="L9118" t="s">
        <v>40111</v>
      </c>
      <c r="M9118" t="s">
        <v>45</v>
      </c>
      <c r="N9118">
        <v>3</v>
      </c>
      <c r="O9118">
        <f>Table1[[#This Row],[Price]]-0.1*Table1[[#This Row],[Price]]</f>
        <v>190.32300000000001</v>
      </c>
      <c r="P9118" s="9">
        <f>(Table1[[#This Row],[Expiration Date]]-Table1[[#This Row],[Manufacturing Date]])/365</f>
        <v>2.0027397260273974</v>
      </c>
      <c r="Q9118" t="str">
        <f>IF(Table1[[#This Row],[Expiration Date]]-J9126&gt;12/31/2024,"not expired","expired")</f>
        <v>expired</v>
      </c>
      <c r="R9118">
        <f>Table1[[#This Row],[Discounted Price]]*0.95</f>
        <v>180.80685</v>
      </c>
      <c r="S9118">
        <f>Table1[[#This Row],[Discounted Price]]*0.9</f>
        <v>171.29070000000002</v>
      </c>
      <c r="T9118">
        <f>Table1[[#This Row],[Discounted Price]]*0.8</f>
        <v>152.25840000000002</v>
      </c>
      <c r="U9118">
        <f>Table1[[#This Row],[Price]]*0.52</f>
        <v>109.9644</v>
      </c>
      <c r="V9118">
        <f>(Table1[[#This Row],[Price]]-Table1[[#This Row],[Scrap value]])/2</f>
        <v>50.752800000000001</v>
      </c>
    </row>
    <row r="9119" spans="1:22" x14ac:dyDescent="0.25">
      <c r="A9119" t="s">
        <v>40112</v>
      </c>
      <c r="B9119" t="s">
        <v>15</v>
      </c>
      <c r="C9119" t="s">
        <v>47</v>
      </c>
      <c r="D9119" t="s">
        <v>40113</v>
      </c>
      <c r="E9119">
        <v>245.28</v>
      </c>
      <c r="F9119">
        <v>88</v>
      </c>
      <c r="G9119" t="s">
        <v>43730</v>
      </c>
      <c r="H9119" t="s">
        <v>37222</v>
      </c>
      <c r="I9119" s="1">
        <v>44927</v>
      </c>
      <c r="J9119" s="1">
        <v>45658</v>
      </c>
      <c r="K9119" t="s">
        <v>40114</v>
      </c>
      <c r="L9119" t="s">
        <v>40115</v>
      </c>
      <c r="M9119" t="s">
        <v>20</v>
      </c>
      <c r="N9119">
        <v>3</v>
      </c>
      <c r="O9119">
        <f>Table1[[#This Row],[Price]]-0.1*Table1[[#This Row],[Price]]</f>
        <v>220.75200000000001</v>
      </c>
      <c r="P9119" s="9">
        <f>(Table1[[#This Row],[Expiration Date]]-Table1[[#This Row],[Manufacturing Date]])/365</f>
        <v>2.0027397260273974</v>
      </c>
      <c r="Q9119" t="str">
        <f>IF(Table1[[#This Row],[Expiration Date]]-J9127&gt;12/31/2024,"not expired","expired")</f>
        <v>not expired</v>
      </c>
      <c r="R9119">
        <f>Table1[[#This Row],[Discounted Price]]*0.95</f>
        <v>209.71440000000001</v>
      </c>
      <c r="S9119">
        <f>Table1[[#This Row],[Discounted Price]]*0.9</f>
        <v>198.67680000000001</v>
      </c>
      <c r="T9119">
        <f>Table1[[#This Row],[Discounted Price]]*0.8</f>
        <v>176.60160000000002</v>
      </c>
      <c r="U9119">
        <f>Table1[[#This Row],[Price]]*0.52</f>
        <v>127.54560000000001</v>
      </c>
      <c r="V9119">
        <f>(Table1[[#This Row],[Price]]-Table1[[#This Row],[Scrap value]])/2</f>
        <v>58.867199999999997</v>
      </c>
    </row>
    <row r="9120" spans="1:22" x14ac:dyDescent="0.25">
      <c r="A9120" t="s">
        <v>40116</v>
      </c>
      <c r="B9120" t="s">
        <v>15</v>
      </c>
      <c r="C9120" t="s">
        <v>47</v>
      </c>
      <c r="D9120" t="s">
        <v>40117</v>
      </c>
      <c r="E9120">
        <v>141.19</v>
      </c>
      <c r="F9120">
        <v>52</v>
      </c>
      <c r="G9120" t="s">
        <v>43728</v>
      </c>
      <c r="H9120" t="s">
        <v>1840</v>
      </c>
      <c r="I9120" s="1">
        <v>44927</v>
      </c>
      <c r="J9120" s="1">
        <v>46023</v>
      </c>
      <c r="K9120" t="s">
        <v>40118</v>
      </c>
      <c r="L9120" t="s">
        <v>40119</v>
      </c>
      <c r="M9120" t="s">
        <v>27</v>
      </c>
      <c r="N9120">
        <v>1</v>
      </c>
      <c r="O9120">
        <f>Table1[[#This Row],[Price]]-0.1*Table1[[#This Row],[Price]]</f>
        <v>127.071</v>
      </c>
      <c r="P9120" s="9">
        <f>(Table1[[#This Row],[Expiration Date]]-Table1[[#This Row],[Manufacturing Date]])/365</f>
        <v>3.0027397260273974</v>
      </c>
      <c r="Q9120" t="str">
        <f>IF(Table1[[#This Row],[Expiration Date]]-J9128&gt;12/31/2024,"not expired","expired")</f>
        <v>not expired</v>
      </c>
      <c r="R9120">
        <f>Table1[[#This Row],[Discounted Price]]*0.95</f>
        <v>120.71745</v>
      </c>
      <c r="S9120">
        <f>Table1[[#This Row],[Discounted Price]]*0.9</f>
        <v>114.3639</v>
      </c>
      <c r="T9120">
        <f>Table1[[#This Row],[Discounted Price]]*0.8</f>
        <v>101.6568</v>
      </c>
      <c r="U9120">
        <f>Table1[[#This Row],[Price]]*0.52</f>
        <v>73.418800000000005</v>
      </c>
      <c r="V9120">
        <f>(Table1[[#This Row],[Price]]-Table1[[#This Row],[Scrap value]])/2</f>
        <v>33.885599999999997</v>
      </c>
    </row>
    <row r="9121" spans="1:22" x14ac:dyDescent="0.25">
      <c r="A9121" t="s">
        <v>40120</v>
      </c>
      <c r="B9121" t="s">
        <v>15</v>
      </c>
      <c r="C9121" t="s">
        <v>47</v>
      </c>
      <c r="D9121" t="s">
        <v>40121</v>
      </c>
      <c r="E9121">
        <v>316</v>
      </c>
      <c r="F9121">
        <v>19</v>
      </c>
      <c r="G9121" t="s">
        <v>43729</v>
      </c>
      <c r="H9121" t="s">
        <v>12126</v>
      </c>
      <c r="I9121" s="1">
        <v>45000</v>
      </c>
      <c r="J9121" s="1">
        <v>46023</v>
      </c>
      <c r="K9121" t="s">
        <v>40122</v>
      </c>
      <c r="L9121" t="s">
        <v>40123</v>
      </c>
      <c r="M9121" t="s">
        <v>27</v>
      </c>
      <c r="N9121">
        <v>2</v>
      </c>
      <c r="O9121">
        <f>Table1[[#This Row],[Price]]-0.1*Table1[[#This Row],[Price]]</f>
        <v>284.39999999999998</v>
      </c>
      <c r="P9121" s="9">
        <f>(Table1[[#This Row],[Expiration Date]]-Table1[[#This Row],[Manufacturing Date]])/365</f>
        <v>2.8027397260273972</v>
      </c>
      <c r="Q9121" t="str">
        <f>IF(Table1[[#This Row],[Expiration Date]]-J9129&gt;12/31/2024,"not expired","expired")</f>
        <v>not expired</v>
      </c>
      <c r="R9121">
        <f>Table1[[#This Row],[Discounted Price]]*0.95</f>
        <v>270.17999999999995</v>
      </c>
      <c r="S9121">
        <f>Table1[[#This Row],[Discounted Price]]*0.9</f>
        <v>255.95999999999998</v>
      </c>
      <c r="T9121">
        <f>Table1[[#This Row],[Discounted Price]]*0.8</f>
        <v>227.51999999999998</v>
      </c>
      <c r="U9121">
        <f>Table1[[#This Row],[Price]]*0.52</f>
        <v>164.32</v>
      </c>
      <c r="V9121">
        <f>(Table1[[#This Row],[Price]]-Table1[[#This Row],[Scrap value]])/2</f>
        <v>75.84</v>
      </c>
    </row>
    <row r="9122" spans="1:22" x14ac:dyDescent="0.25">
      <c r="A9122" t="s">
        <v>40124</v>
      </c>
      <c r="B9122" t="s">
        <v>15</v>
      </c>
      <c r="C9122" t="s">
        <v>47</v>
      </c>
      <c r="D9122" t="s">
        <v>40125</v>
      </c>
      <c r="E9122">
        <v>218.44</v>
      </c>
      <c r="F9122">
        <v>58</v>
      </c>
      <c r="G9122" t="s">
        <v>43730</v>
      </c>
      <c r="H9122" t="s">
        <v>9682</v>
      </c>
      <c r="I9122" s="1">
        <v>45137</v>
      </c>
      <c r="J9122" s="1">
        <v>45658</v>
      </c>
      <c r="K9122" t="s">
        <v>40126</v>
      </c>
      <c r="L9122" t="s">
        <v>40127</v>
      </c>
      <c r="M9122" t="s">
        <v>20</v>
      </c>
      <c r="N9122">
        <v>5</v>
      </c>
      <c r="O9122">
        <f>Table1[[#This Row],[Price]]-0.1*Table1[[#This Row],[Price]]</f>
        <v>196.596</v>
      </c>
      <c r="P9122" s="9">
        <f>(Table1[[#This Row],[Expiration Date]]-Table1[[#This Row],[Manufacturing Date]])/365</f>
        <v>1.4273972602739726</v>
      </c>
      <c r="Q9122" t="str">
        <f>IF(Table1[[#This Row],[Expiration Date]]-J9130&gt;12/31/2024,"not expired","expired")</f>
        <v>expired</v>
      </c>
      <c r="R9122">
        <f>Table1[[#This Row],[Discounted Price]]*0.95</f>
        <v>186.7662</v>
      </c>
      <c r="S9122">
        <f>Table1[[#This Row],[Discounted Price]]*0.9</f>
        <v>176.93640000000002</v>
      </c>
      <c r="T9122">
        <f>Table1[[#This Row],[Discounted Price]]*0.8</f>
        <v>157.27680000000001</v>
      </c>
      <c r="U9122">
        <f>Table1[[#This Row],[Price]]*0.52</f>
        <v>113.58880000000001</v>
      </c>
      <c r="V9122">
        <f>(Table1[[#This Row],[Price]]-Table1[[#This Row],[Scrap value]])/2</f>
        <v>52.425599999999996</v>
      </c>
    </row>
    <row r="9123" spans="1:22" x14ac:dyDescent="0.25">
      <c r="A9123" t="s">
        <v>40128</v>
      </c>
      <c r="B9123" t="s">
        <v>15</v>
      </c>
      <c r="C9123" t="s">
        <v>47</v>
      </c>
      <c r="D9123" t="s">
        <v>40129</v>
      </c>
      <c r="E9123">
        <v>199.94</v>
      </c>
      <c r="F9123">
        <v>26</v>
      </c>
      <c r="G9123" t="s">
        <v>43730</v>
      </c>
      <c r="H9123" t="s">
        <v>30959</v>
      </c>
      <c r="I9123" s="1">
        <v>45137</v>
      </c>
      <c r="J9123" s="1">
        <v>45292</v>
      </c>
      <c r="K9123" t="s">
        <v>40130</v>
      </c>
      <c r="L9123" t="s">
        <v>40131</v>
      </c>
      <c r="M9123" t="s">
        <v>45</v>
      </c>
      <c r="N9123">
        <v>5</v>
      </c>
      <c r="O9123">
        <f>Table1[[#This Row],[Price]]-0.1*Table1[[#This Row],[Price]]</f>
        <v>179.946</v>
      </c>
      <c r="P9123" s="9">
        <f>(Table1[[#This Row],[Expiration Date]]-Table1[[#This Row],[Manufacturing Date]])/365</f>
        <v>0.42465753424657532</v>
      </c>
      <c r="Q9123" t="str">
        <f>IF(Table1[[#This Row],[Expiration Date]]-J9131&gt;12/31/2024,"not expired","expired")</f>
        <v>expired</v>
      </c>
      <c r="R9123">
        <f>Table1[[#This Row],[Discounted Price]]*0.95</f>
        <v>170.9487</v>
      </c>
      <c r="S9123">
        <f>Table1[[#This Row],[Discounted Price]]*0.9</f>
        <v>161.95140000000001</v>
      </c>
      <c r="T9123">
        <f>Table1[[#This Row],[Discounted Price]]*0.8</f>
        <v>143.95680000000002</v>
      </c>
      <c r="U9123">
        <f>Table1[[#This Row],[Price]]*0.52</f>
        <v>103.9688</v>
      </c>
      <c r="V9123">
        <f>(Table1[[#This Row],[Price]]-Table1[[#This Row],[Scrap value]])/2</f>
        <v>47.985599999999998</v>
      </c>
    </row>
    <row r="9124" spans="1:22" x14ac:dyDescent="0.25">
      <c r="A9124" t="s">
        <v>40132</v>
      </c>
      <c r="B9124" t="s">
        <v>22</v>
      </c>
      <c r="C9124" t="s">
        <v>47</v>
      </c>
      <c r="D9124" t="s">
        <v>40133</v>
      </c>
      <c r="E9124">
        <v>457.99</v>
      </c>
      <c r="F9124">
        <v>34</v>
      </c>
      <c r="G9124" t="s">
        <v>43730</v>
      </c>
      <c r="H9124" t="s">
        <v>912</v>
      </c>
      <c r="I9124" s="1">
        <v>44927</v>
      </c>
      <c r="J9124" s="1">
        <v>46023</v>
      </c>
      <c r="K9124" t="s">
        <v>40134</v>
      </c>
      <c r="L9124" t="s">
        <v>40135</v>
      </c>
      <c r="M9124" t="s">
        <v>45</v>
      </c>
      <c r="N9124">
        <v>5</v>
      </c>
      <c r="O9124">
        <f>Table1[[#This Row],[Price]]-0.1*Table1[[#This Row],[Price]]</f>
        <v>412.19100000000003</v>
      </c>
      <c r="P9124" s="9">
        <f>(Table1[[#This Row],[Expiration Date]]-Table1[[#This Row],[Manufacturing Date]])/365</f>
        <v>3.0027397260273974</v>
      </c>
      <c r="Q9124" t="str">
        <f>IF(Table1[[#This Row],[Expiration Date]]-J9132&gt;12/31/2024,"not expired","expired")</f>
        <v>not expired</v>
      </c>
      <c r="R9124">
        <f>Table1[[#This Row],[Discounted Price]]*0.95</f>
        <v>391.58145000000002</v>
      </c>
      <c r="S9124">
        <f>Table1[[#This Row],[Discounted Price]]*0.9</f>
        <v>370.97190000000006</v>
      </c>
      <c r="T9124">
        <f>Table1[[#This Row],[Discounted Price]]*0.8</f>
        <v>329.75280000000004</v>
      </c>
      <c r="U9124">
        <f>Table1[[#This Row],[Price]]*0.52</f>
        <v>238.15480000000002</v>
      </c>
      <c r="V9124">
        <f>(Table1[[#This Row],[Price]]-Table1[[#This Row],[Scrap value]])/2</f>
        <v>109.91759999999999</v>
      </c>
    </row>
    <row r="9125" spans="1:22" x14ac:dyDescent="0.25">
      <c r="A9125" t="s">
        <v>40136</v>
      </c>
      <c r="B9125" t="s">
        <v>29</v>
      </c>
      <c r="C9125" t="s">
        <v>47</v>
      </c>
      <c r="D9125" t="s">
        <v>40137</v>
      </c>
      <c r="E9125">
        <v>280.52999999999997</v>
      </c>
      <c r="F9125">
        <v>58</v>
      </c>
      <c r="G9125" t="s">
        <v>43729</v>
      </c>
      <c r="H9125" t="s">
        <v>40138</v>
      </c>
      <c r="I9125" s="1">
        <v>45000</v>
      </c>
      <c r="J9125" s="1">
        <v>45292</v>
      </c>
      <c r="K9125" t="s">
        <v>40139</v>
      </c>
      <c r="L9125" t="s">
        <v>40140</v>
      </c>
      <c r="M9125" t="s">
        <v>45</v>
      </c>
      <c r="N9125">
        <v>1</v>
      </c>
      <c r="O9125">
        <f>Table1[[#This Row],[Price]]-0.1*Table1[[#This Row],[Price]]</f>
        <v>252.47699999999998</v>
      </c>
      <c r="P9125" s="9">
        <f>(Table1[[#This Row],[Expiration Date]]-Table1[[#This Row],[Manufacturing Date]])/365</f>
        <v>0.8</v>
      </c>
      <c r="Q9125" t="str">
        <f>IF(Table1[[#This Row],[Expiration Date]]-J9133&gt;12/31/2024,"not expired","expired")</f>
        <v>expired</v>
      </c>
      <c r="R9125">
        <f>Table1[[#This Row],[Discounted Price]]*0.95</f>
        <v>239.85314999999997</v>
      </c>
      <c r="S9125">
        <f>Table1[[#This Row],[Discounted Price]]*0.9</f>
        <v>227.22929999999999</v>
      </c>
      <c r="T9125">
        <f>Table1[[#This Row],[Discounted Price]]*0.8</f>
        <v>201.98159999999999</v>
      </c>
      <c r="U9125">
        <f>Table1[[#This Row],[Price]]*0.52</f>
        <v>145.87559999999999</v>
      </c>
      <c r="V9125">
        <f>(Table1[[#This Row],[Price]]-Table1[[#This Row],[Scrap value]])/2</f>
        <v>67.327199999999991</v>
      </c>
    </row>
    <row r="9126" spans="1:22" x14ac:dyDescent="0.25">
      <c r="A9126" t="s">
        <v>40141</v>
      </c>
      <c r="B9126" t="s">
        <v>22</v>
      </c>
      <c r="C9126" t="s">
        <v>47</v>
      </c>
      <c r="D9126" t="s">
        <v>40142</v>
      </c>
      <c r="E9126">
        <v>28.8</v>
      </c>
      <c r="F9126">
        <v>36</v>
      </c>
      <c r="G9126" t="s">
        <v>43730</v>
      </c>
      <c r="H9126" t="s">
        <v>17959</v>
      </c>
      <c r="I9126" s="1">
        <v>45137</v>
      </c>
      <c r="J9126" s="1">
        <v>45658</v>
      </c>
      <c r="K9126" t="s">
        <v>40143</v>
      </c>
      <c r="L9126" t="s">
        <v>40144</v>
      </c>
      <c r="M9126" t="s">
        <v>45</v>
      </c>
      <c r="N9126">
        <v>5</v>
      </c>
      <c r="O9126">
        <f>Table1[[#This Row],[Price]]-0.1*Table1[[#This Row],[Price]]</f>
        <v>25.92</v>
      </c>
      <c r="P9126" s="9">
        <f>(Table1[[#This Row],[Expiration Date]]-Table1[[#This Row],[Manufacturing Date]])/365</f>
        <v>1.4273972602739726</v>
      </c>
      <c r="Q9126" t="str">
        <f>IF(Table1[[#This Row],[Expiration Date]]-J9134&gt;12/31/2024,"not expired","expired")</f>
        <v>expired</v>
      </c>
      <c r="R9126">
        <f>Table1[[#This Row],[Discounted Price]]*0.95</f>
        <v>24.623999999999999</v>
      </c>
      <c r="S9126">
        <f>Table1[[#This Row],[Discounted Price]]*0.9</f>
        <v>23.328000000000003</v>
      </c>
      <c r="T9126">
        <f>Table1[[#This Row],[Discounted Price]]*0.8</f>
        <v>20.736000000000004</v>
      </c>
      <c r="U9126">
        <f>Table1[[#This Row],[Price]]*0.52</f>
        <v>14.976000000000001</v>
      </c>
      <c r="V9126">
        <f>(Table1[[#This Row],[Price]]-Table1[[#This Row],[Scrap value]])/2</f>
        <v>6.9119999999999999</v>
      </c>
    </row>
    <row r="9127" spans="1:22" x14ac:dyDescent="0.25">
      <c r="A9127" t="s">
        <v>40145</v>
      </c>
      <c r="B9127" t="s">
        <v>15</v>
      </c>
      <c r="C9127" t="s">
        <v>47</v>
      </c>
      <c r="D9127" t="s">
        <v>40146</v>
      </c>
      <c r="E9127">
        <v>206.03</v>
      </c>
      <c r="F9127">
        <v>7</v>
      </c>
      <c r="G9127" t="s">
        <v>43729</v>
      </c>
      <c r="H9127" t="s">
        <v>9738</v>
      </c>
      <c r="I9127" s="1">
        <v>45137</v>
      </c>
      <c r="J9127" s="1">
        <v>45292</v>
      </c>
      <c r="K9127" t="s">
        <v>40147</v>
      </c>
      <c r="L9127" t="s">
        <v>40148</v>
      </c>
      <c r="M9127" t="s">
        <v>20</v>
      </c>
      <c r="N9127">
        <v>4</v>
      </c>
      <c r="O9127">
        <f>Table1[[#This Row],[Price]]-0.1*Table1[[#This Row],[Price]]</f>
        <v>185.42699999999999</v>
      </c>
      <c r="P9127" s="9">
        <f>(Table1[[#This Row],[Expiration Date]]-Table1[[#This Row],[Manufacturing Date]])/365</f>
        <v>0.42465753424657532</v>
      </c>
      <c r="Q9127" t="str">
        <f>IF(Table1[[#This Row],[Expiration Date]]-J9135&gt;12/31/2024,"not expired","expired")</f>
        <v>expired</v>
      </c>
      <c r="R9127">
        <f>Table1[[#This Row],[Discounted Price]]*0.95</f>
        <v>176.15564999999998</v>
      </c>
      <c r="S9127">
        <f>Table1[[#This Row],[Discounted Price]]*0.9</f>
        <v>166.8843</v>
      </c>
      <c r="T9127">
        <f>Table1[[#This Row],[Discounted Price]]*0.8</f>
        <v>148.3416</v>
      </c>
      <c r="U9127">
        <f>Table1[[#This Row],[Price]]*0.52</f>
        <v>107.13560000000001</v>
      </c>
      <c r="V9127">
        <f>(Table1[[#This Row],[Price]]-Table1[[#This Row],[Scrap value]])/2</f>
        <v>49.447199999999995</v>
      </c>
    </row>
    <row r="9128" spans="1:22" x14ac:dyDescent="0.25">
      <c r="A9128" t="s">
        <v>40149</v>
      </c>
      <c r="B9128" t="s">
        <v>15</v>
      </c>
      <c r="C9128" t="s">
        <v>47</v>
      </c>
      <c r="D9128" t="s">
        <v>40150</v>
      </c>
      <c r="E9128">
        <v>235.12</v>
      </c>
      <c r="F9128">
        <v>20</v>
      </c>
      <c r="G9128" t="s">
        <v>43728</v>
      </c>
      <c r="H9128" t="s">
        <v>17369</v>
      </c>
      <c r="I9128" s="1">
        <v>45000</v>
      </c>
      <c r="J9128" s="1">
        <v>45292</v>
      </c>
      <c r="K9128" t="s">
        <v>40151</v>
      </c>
      <c r="L9128" t="s">
        <v>40152</v>
      </c>
      <c r="M9128" t="s">
        <v>27</v>
      </c>
      <c r="N9128">
        <v>4</v>
      </c>
      <c r="O9128">
        <f>Table1[[#This Row],[Price]]-0.1*Table1[[#This Row],[Price]]</f>
        <v>211.608</v>
      </c>
      <c r="P9128" s="9">
        <f>(Table1[[#This Row],[Expiration Date]]-Table1[[#This Row],[Manufacturing Date]])/365</f>
        <v>0.8</v>
      </c>
      <c r="Q9128" t="str">
        <f>IF(Table1[[#This Row],[Expiration Date]]-J9136&gt;12/31/2024,"not expired","expired")</f>
        <v>expired</v>
      </c>
      <c r="R9128">
        <f>Table1[[#This Row],[Discounted Price]]*0.95</f>
        <v>201.02760000000001</v>
      </c>
      <c r="S9128">
        <f>Table1[[#This Row],[Discounted Price]]*0.9</f>
        <v>190.44720000000001</v>
      </c>
      <c r="T9128">
        <f>Table1[[#This Row],[Discounted Price]]*0.8</f>
        <v>169.28640000000001</v>
      </c>
      <c r="U9128">
        <f>Table1[[#This Row],[Price]]*0.52</f>
        <v>122.2624</v>
      </c>
      <c r="V9128">
        <f>(Table1[[#This Row],[Price]]-Table1[[#This Row],[Scrap value]])/2</f>
        <v>56.428800000000003</v>
      </c>
    </row>
    <row r="9129" spans="1:22" x14ac:dyDescent="0.25">
      <c r="A9129" t="s">
        <v>40153</v>
      </c>
      <c r="B9129" t="s">
        <v>15</v>
      </c>
      <c r="C9129" t="s">
        <v>47</v>
      </c>
      <c r="D9129" t="s">
        <v>40154</v>
      </c>
      <c r="E9129">
        <v>116.24</v>
      </c>
      <c r="F9129">
        <v>16</v>
      </c>
      <c r="G9129" t="s">
        <v>43728</v>
      </c>
      <c r="H9129" t="s">
        <v>9816</v>
      </c>
      <c r="I9129" s="1">
        <v>45000</v>
      </c>
      <c r="J9129" s="1">
        <v>45292</v>
      </c>
      <c r="K9129" t="s">
        <v>40155</v>
      </c>
      <c r="L9129" t="s">
        <v>40156</v>
      </c>
      <c r="M9129" t="s">
        <v>27</v>
      </c>
      <c r="N9129">
        <v>5</v>
      </c>
      <c r="O9129">
        <f>Table1[[#This Row],[Price]]-0.1*Table1[[#This Row],[Price]]</f>
        <v>104.616</v>
      </c>
      <c r="P9129" s="9">
        <f>(Table1[[#This Row],[Expiration Date]]-Table1[[#This Row],[Manufacturing Date]])/365</f>
        <v>0.8</v>
      </c>
      <c r="Q9129" t="str">
        <f>IF(Table1[[#This Row],[Expiration Date]]-J9137&gt;12/31/2024,"not expired","expired")</f>
        <v>expired</v>
      </c>
      <c r="R9129">
        <f>Table1[[#This Row],[Discounted Price]]*0.95</f>
        <v>99.385199999999998</v>
      </c>
      <c r="S9129">
        <f>Table1[[#This Row],[Discounted Price]]*0.9</f>
        <v>94.154399999999995</v>
      </c>
      <c r="T9129">
        <f>Table1[[#This Row],[Discounted Price]]*0.8</f>
        <v>83.692800000000005</v>
      </c>
      <c r="U9129">
        <f>Table1[[#This Row],[Price]]*0.52</f>
        <v>60.444800000000001</v>
      </c>
      <c r="V9129">
        <f>(Table1[[#This Row],[Price]]-Table1[[#This Row],[Scrap value]])/2</f>
        <v>27.897599999999997</v>
      </c>
    </row>
    <row r="9130" spans="1:22" x14ac:dyDescent="0.25">
      <c r="A9130" t="s">
        <v>40157</v>
      </c>
      <c r="B9130" t="s">
        <v>22</v>
      </c>
      <c r="C9130" t="s">
        <v>47</v>
      </c>
      <c r="D9130" t="s">
        <v>40158</v>
      </c>
      <c r="E9130">
        <v>432.62</v>
      </c>
      <c r="F9130">
        <v>5</v>
      </c>
      <c r="G9130" t="s">
        <v>43728</v>
      </c>
      <c r="H9130" t="s">
        <v>5505</v>
      </c>
      <c r="I9130" s="1">
        <v>44927</v>
      </c>
      <c r="J9130" s="1">
        <v>46023</v>
      </c>
      <c r="K9130" t="s">
        <v>40159</v>
      </c>
      <c r="L9130" t="s">
        <v>40160</v>
      </c>
      <c r="M9130" t="s">
        <v>45</v>
      </c>
      <c r="N9130">
        <v>4</v>
      </c>
      <c r="O9130">
        <f>Table1[[#This Row],[Price]]-0.1*Table1[[#This Row],[Price]]</f>
        <v>389.358</v>
      </c>
      <c r="P9130" s="9">
        <f>(Table1[[#This Row],[Expiration Date]]-Table1[[#This Row],[Manufacturing Date]])/365</f>
        <v>3.0027397260273974</v>
      </c>
      <c r="Q9130" t="str">
        <f>IF(Table1[[#This Row],[Expiration Date]]-J9138&gt;12/31/2024,"not expired","expired")</f>
        <v>not expired</v>
      </c>
      <c r="R9130">
        <f>Table1[[#This Row],[Discounted Price]]*0.95</f>
        <v>369.89009999999996</v>
      </c>
      <c r="S9130">
        <f>Table1[[#This Row],[Discounted Price]]*0.9</f>
        <v>350.42220000000003</v>
      </c>
      <c r="T9130">
        <f>Table1[[#This Row],[Discounted Price]]*0.8</f>
        <v>311.4864</v>
      </c>
      <c r="U9130">
        <f>Table1[[#This Row],[Price]]*0.52</f>
        <v>224.9624</v>
      </c>
      <c r="V9130">
        <f>(Table1[[#This Row],[Price]]-Table1[[#This Row],[Scrap value]])/2</f>
        <v>103.8288</v>
      </c>
    </row>
    <row r="9131" spans="1:22" x14ac:dyDescent="0.25">
      <c r="A9131" t="s">
        <v>40161</v>
      </c>
      <c r="B9131" t="s">
        <v>15</v>
      </c>
      <c r="C9131" t="s">
        <v>47</v>
      </c>
      <c r="D9131" t="s">
        <v>40162</v>
      </c>
      <c r="E9131">
        <v>161.80000000000001</v>
      </c>
      <c r="F9131">
        <v>32</v>
      </c>
      <c r="G9131" t="s">
        <v>43730</v>
      </c>
      <c r="H9131" t="s">
        <v>10117</v>
      </c>
      <c r="I9131" s="1">
        <v>44927</v>
      </c>
      <c r="J9131" s="1">
        <v>45292</v>
      </c>
      <c r="K9131" t="s">
        <v>40163</v>
      </c>
      <c r="L9131" t="s">
        <v>40164</v>
      </c>
      <c r="M9131" t="s">
        <v>45</v>
      </c>
      <c r="N9131">
        <v>4</v>
      </c>
      <c r="O9131">
        <f>Table1[[#This Row],[Price]]-0.1*Table1[[#This Row],[Price]]</f>
        <v>145.62</v>
      </c>
      <c r="P9131" s="9">
        <f>(Table1[[#This Row],[Expiration Date]]-Table1[[#This Row],[Manufacturing Date]])/365</f>
        <v>1</v>
      </c>
      <c r="Q9131" t="str">
        <f>IF(Table1[[#This Row],[Expiration Date]]-J9139&gt;12/31/2024,"not expired","expired")</f>
        <v>expired</v>
      </c>
      <c r="R9131">
        <f>Table1[[#This Row],[Discounted Price]]*0.95</f>
        <v>138.339</v>
      </c>
      <c r="S9131">
        <f>Table1[[#This Row],[Discounted Price]]*0.9</f>
        <v>131.05800000000002</v>
      </c>
      <c r="T9131">
        <f>Table1[[#This Row],[Discounted Price]]*0.8</f>
        <v>116.49600000000001</v>
      </c>
      <c r="U9131">
        <f>Table1[[#This Row],[Price]]*0.52</f>
        <v>84.13600000000001</v>
      </c>
      <c r="V9131">
        <f>(Table1[[#This Row],[Price]]-Table1[[#This Row],[Scrap value]])/2</f>
        <v>38.832000000000001</v>
      </c>
    </row>
    <row r="9132" spans="1:22" x14ac:dyDescent="0.25">
      <c r="A9132" t="s">
        <v>40165</v>
      </c>
      <c r="B9132" t="s">
        <v>29</v>
      </c>
      <c r="C9132" t="s">
        <v>47</v>
      </c>
      <c r="D9132" t="s">
        <v>40166</v>
      </c>
      <c r="E9132">
        <v>25.28</v>
      </c>
      <c r="F9132">
        <v>16</v>
      </c>
      <c r="G9132" t="s">
        <v>43728</v>
      </c>
      <c r="H9132" t="s">
        <v>21390</v>
      </c>
      <c r="I9132" s="1">
        <v>44927</v>
      </c>
      <c r="J9132" s="1">
        <v>45658</v>
      </c>
      <c r="K9132" t="s">
        <v>40167</v>
      </c>
      <c r="L9132" t="s">
        <v>40168</v>
      </c>
      <c r="M9132" t="s">
        <v>20</v>
      </c>
      <c r="N9132">
        <v>3</v>
      </c>
      <c r="O9132">
        <f>Table1[[#This Row],[Price]]-0.1*Table1[[#This Row],[Price]]</f>
        <v>22.752000000000002</v>
      </c>
      <c r="P9132" s="9">
        <f>(Table1[[#This Row],[Expiration Date]]-Table1[[#This Row],[Manufacturing Date]])/365</f>
        <v>2.0027397260273974</v>
      </c>
      <c r="Q9132" t="str">
        <f>IF(Table1[[#This Row],[Expiration Date]]-J9140&gt;12/31/2024,"not expired","expired")</f>
        <v>expired</v>
      </c>
      <c r="R9132">
        <f>Table1[[#This Row],[Discounted Price]]*0.95</f>
        <v>21.6144</v>
      </c>
      <c r="S9132">
        <f>Table1[[#This Row],[Discounted Price]]*0.9</f>
        <v>20.476800000000004</v>
      </c>
      <c r="T9132">
        <f>Table1[[#This Row],[Discounted Price]]*0.8</f>
        <v>18.201600000000003</v>
      </c>
      <c r="U9132">
        <f>Table1[[#This Row],[Price]]*0.52</f>
        <v>13.145600000000002</v>
      </c>
      <c r="V9132">
        <f>(Table1[[#This Row],[Price]]-Table1[[#This Row],[Scrap value]])/2</f>
        <v>6.0671999999999997</v>
      </c>
    </row>
    <row r="9133" spans="1:22" x14ac:dyDescent="0.25">
      <c r="A9133" t="s">
        <v>40169</v>
      </c>
      <c r="B9133" t="s">
        <v>22</v>
      </c>
      <c r="C9133" t="s">
        <v>47</v>
      </c>
      <c r="D9133" t="s">
        <v>40170</v>
      </c>
      <c r="E9133">
        <v>499.32</v>
      </c>
      <c r="F9133">
        <v>27</v>
      </c>
      <c r="G9133" t="s">
        <v>43730</v>
      </c>
      <c r="H9133" t="s">
        <v>22178</v>
      </c>
      <c r="I9133" s="1">
        <v>45000</v>
      </c>
      <c r="J9133" s="1">
        <v>46023</v>
      </c>
      <c r="K9133" t="s">
        <v>40171</v>
      </c>
      <c r="L9133" t="s">
        <v>40172</v>
      </c>
      <c r="M9133" t="s">
        <v>20</v>
      </c>
      <c r="N9133">
        <v>3</v>
      </c>
      <c r="O9133">
        <f>Table1[[#This Row],[Price]]-0.1*Table1[[#This Row],[Price]]</f>
        <v>449.38799999999998</v>
      </c>
      <c r="P9133" s="9">
        <f>(Table1[[#This Row],[Expiration Date]]-Table1[[#This Row],[Manufacturing Date]])/365</f>
        <v>2.8027397260273972</v>
      </c>
      <c r="Q9133" t="str">
        <f>IF(Table1[[#This Row],[Expiration Date]]-J9141&gt;12/31/2024,"not expired","expired")</f>
        <v>not expired</v>
      </c>
      <c r="R9133">
        <f>Table1[[#This Row],[Discounted Price]]*0.95</f>
        <v>426.91859999999997</v>
      </c>
      <c r="S9133">
        <f>Table1[[#This Row],[Discounted Price]]*0.9</f>
        <v>404.44919999999996</v>
      </c>
      <c r="T9133">
        <f>Table1[[#This Row],[Discounted Price]]*0.8</f>
        <v>359.5104</v>
      </c>
      <c r="U9133">
        <f>Table1[[#This Row],[Price]]*0.52</f>
        <v>259.64640000000003</v>
      </c>
      <c r="V9133">
        <f>(Table1[[#This Row],[Price]]-Table1[[#This Row],[Scrap value]])/2</f>
        <v>119.83679999999998</v>
      </c>
    </row>
    <row r="9134" spans="1:22" x14ac:dyDescent="0.25">
      <c r="A9134" t="s">
        <v>40173</v>
      </c>
      <c r="B9134" t="s">
        <v>22</v>
      </c>
      <c r="C9134" t="s">
        <v>47</v>
      </c>
      <c r="D9134" t="s">
        <v>40174</v>
      </c>
      <c r="E9134">
        <v>199.7</v>
      </c>
      <c r="F9134">
        <v>38</v>
      </c>
      <c r="G9134" t="s">
        <v>43729</v>
      </c>
      <c r="H9134" t="s">
        <v>14578</v>
      </c>
      <c r="I9134" s="1">
        <v>44927</v>
      </c>
      <c r="J9134" s="1">
        <v>45658</v>
      </c>
      <c r="K9134" t="s">
        <v>40175</v>
      </c>
      <c r="L9134" t="s">
        <v>40176</v>
      </c>
      <c r="M9134" t="s">
        <v>27</v>
      </c>
      <c r="N9134">
        <v>5</v>
      </c>
      <c r="O9134">
        <f>Table1[[#This Row],[Price]]-0.1*Table1[[#This Row],[Price]]</f>
        <v>179.73</v>
      </c>
      <c r="P9134" s="9">
        <f>(Table1[[#This Row],[Expiration Date]]-Table1[[#This Row],[Manufacturing Date]])/365</f>
        <v>2.0027397260273974</v>
      </c>
      <c r="Q9134" t="str">
        <f>IF(Table1[[#This Row],[Expiration Date]]-J9142&gt;12/31/2024,"not expired","expired")</f>
        <v>expired</v>
      </c>
      <c r="R9134">
        <f>Table1[[#This Row],[Discounted Price]]*0.95</f>
        <v>170.74349999999998</v>
      </c>
      <c r="S9134">
        <f>Table1[[#This Row],[Discounted Price]]*0.9</f>
        <v>161.75700000000001</v>
      </c>
      <c r="T9134">
        <f>Table1[[#This Row],[Discounted Price]]*0.8</f>
        <v>143.78399999999999</v>
      </c>
      <c r="U9134">
        <f>Table1[[#This Row],[Price]]*0.52</f>
        <v>103.84399999999999</v>
      </c>
      <c r="V9134">
        <f>(Table1[[#This Row],[Price]]-Table1[[#This Row],[Scrap value]])/2</f>
        <v>47.927999999999997</v>
      </c>
    </row>
    <row r="9135" spans="1:22" x14ac:dyDescent="0.25">
      <c r="A9135" t="s">
        <v>40177</v>
      </c>
      <c r="B9135" t="s">
        <v>35</v>
      </c>
      <c r="C9135" t="s">
        <v>47</v>
      </c>
      <c r="D9135" t="s">
        <v>40178</v>
      </c>
      <c r="E9135">
        <v>407.43</v>
      </c>
      <c r="F9135">
        <v>37</v>
      </c>
      <c r="G9135" t="s">
        <v>43730</v>
      </c>
      <c r="H9135" t="s">
        <v>6856</v>
      </c>
      <c r="I9135" s="1">
        <v>45000</v>
      </c>
      <c r="J9135" s="1">
        <v>46023</v>
      </c>
      <c r="K9135" t="s">
        <v>40179</v>
      </c>
      <c r="L9135" t="s">
        <v>40180</v>
      </c>
      <c r="M9135" t="s">
        <v>45</v>
      </c>
      <c r="N9135">
        <v>3</v>
      </c>
      <c r="O9135">
        <f>Table1[[#This Row],[Price]]-0.1*Table1[[#This Row],[Price]]</f>
        <v>366.68700000000001</v>
      </c>
      <c r="P9135" s="9">
        <f>(Table1[[#This Row],[Expiration Date]]-Table1[[#This Row],[Manufacturing Date]])/365</f>
        <v>2.8027397260273972</v>
      </c>
      <c r="Q9135" t="str">
        <f>IF(Table1[[#This Row],[Expiration Date]]-J9143&gt;12/31/2024,"not expired","expired")</f>
        <v>expired</v>
      </c>
      <c r="R9135">
        <f>Table1[[#This Row],[Discounted Price]]*0.95</f>
        <v>348.35264999999998</v>
      </c>
      <c r="S9135">
        <f>Table1[[#This Row],[Discounted Price]]*0.9</f>
        <v>330.01830000000001</v>
      </c>
      <c r="T9135">
        <f>Table1[[#This Row],[Discounted Price]]*0.8</f>
        <v>293.34960000000001</v>
      </c>
      <c r="U9135">
        <f>Table1[[#This Row],[Price]]*0.52</f>
        <v>211.86360000000002</v>
      </c>
      <c r="V9135">
        <f>(Table1[[#This Row],[Price]]-Table1[[#This Row],[Scrap value]])/2</f>
        <v>97.783199999999994</v>
      </c>
    </row>
    <row r="9136" spans="1:22" x14ac:dyDescent="0.25">
      <c r="A9136" t="s">
        <v>40181</v>
      </c>
      <c r="B9136" t="s">
        <v>35</v>
      </c>
      <c r="C9136" t="s">
        <v>47</v>
      </c>
      <c r="D9136" t="s">
        <v>40182</v>
      </c>
      <c r="E9136">
        <v>175.29</v>
      </c>
      <c r="F9136">
        <v>29</v>
      </c>
      <c r="G9136" t="s">
        <v>43729</v>
      </c>
      <c r="H9136" t="s">
        <v>18114</v>
      </c>
      <c r="I9136" s="1">
        <v>45000</v>
      </c>
      <c r="J9136" s="1">
        <v>45292</v>
      </c>
      <c r="K9136" t="s">
        <v>40183</v>
      </c>
      <c r="L9136" t="s">
        <v>40184</v>
      </c>
      <c r="M9136" t="s">
        <v>20</v>
      </c>
      <c r="N9136">
        <v>3</v>
      </c>
      <c r="O9136">
        <f>Table1[[#This Row],[Price]]-0.1*Table1[[#This Row],[Price]]</f>
        <v>157.761</v>
      </c>
      <c r="P9136" s="9">
        <f>(Table1[[#This Row],[Expiration Date]]-Table1[[#This Row],[Manufacturing Date]])/365</f>
        <v>0.8</v>
      </c>
      <c r="Q9136" t="str">
        <f>IF(Table1[[#This Row],[Expiration Date]]-J9144&gt;12/31/2024,"not expired","expired")</f>
        <v>expired</v>
      </c>
      <c r="R9136">
        <f>Table1[[#This Row],[Discounted Price]]*0.95</f>
        <v>149.87295</v>
      </c>
      <c r="S9136">
        <f>Table1[[#This Row],[Discounted Price]]*0.9</f>
        <v>141.98490000000001</v>
      </c>
      <c r="T9136">
        <f>Table1[[#This Row],[Discounted Price]]*0.8</f>
        <v>126.2088</v>
      </c>
      <c r="U9136">
        <f>Table1[[#This Row],[Price]]*0.52</f>
        <v>91.150800000000004</v>
      </c>
      <c r="V9136">
        <f>(Table1[[#This Row],[Price]]-Table1[[#This Row],[Scrap value]])/2</f>
        <v>42.069599999999994</v>
      </c>
    </row>
    <row r="9137" spans="1:22" x14ac:dyDescent="0.25">
      <c r="A9137" t="s">
        <v>40185</v>
      </c>
      <c r="B9137" t="s">
        <v>35</v>
      </c>
      <c r="C9137" t="s">
        <v>47</v>
      </c>
      <c r="D9137" t="s">
        <v>40186</v>
      </c>
      <c r="E9137">
        <v>477.35</v>
      </c>
      <c r="F9137">
        <v>98</v>
      </c>
      <c r="G9137" t="s">
        <v>43728</v>
      </c>
      <c r="H9137" t="s">
        <v>4770</v>
      </c>
      <c r="I9137" s="1">
        <v>44927</v>
      </c>
      <c r="J9137" s="1">
        <v>46023</v>
      </c>
      <c r="K9137" t="s">
        <v>40187</v>
      </c>
      <c r="L9137" t="s">
        <v>40188</v>
      </c>
      <c r="M9137" t="s">
        <v>20</v>
      </c>
      <c r="N9137">
        <v>1</v>
      </c>
      <c r="O9137">
        <f>Table1[[#This Row],[Price]]-0.1*Table1[[#This Row],[Price]]</f>
        <v>429.61500000000001</v>
      </c>
      <c r="P9137" s="9">
        <f>(Table1[[#This Row],[Expiration Date]]-Table1[[#This Row],[Manufacturing Date]])/365</f>
        <v>3.0027397260273974</v>
      </c>
      <c r="Q9137" t="str">
        <f>IF(Table1[[#This Row],[Expiration Date]]-J9145&gt;12/31/2024,"not expired","expired")</f>
        <v>not expired</v>
      </c>
      <c r="R9137">
        <f>Table1[[#This Row],[Discounted Price]]*0.95</f>
        <v>408.13425000000001</v>
      </c>
      <c r="S9137">
        <f>Table1[[#This Row],[Discounted Price]]*0.9</f>
        <v>386.65350000000001</v>
      </c>
      <c r="T9137">
        <f>Table1[[#This Row],[Discounted Price]]*0.8</f>
        <v>343.69200000000001</v>
      </c>
      <c r="U9137">
        <f>Table1[[#This Row],[Price]]*0.52</f>
        <v>248.22200000000001</v>
      </c>
      <c r="V9137">
        <f>(Table1[[#This Row],[Price]]-Table1[[#This Row],[Scrap value]])/2</f>
        <v>114.56400000000001</v>
      </c>
    </row>
    <row r="9138" spans="1:22" x14ac:dyDescent="0.25">
      <c r="A9138" t="s">
        <v>40189</v>
      </c>
      <c r="B9138" t="s">
        <v>29</v>
      </c>
      <c r="C9138" t="s">
        <v>47</v>
      </c>
      <c r="D9138" t="s">
        <v>40190</v>
      </c>
      <c r="E9138">
        <v>494.1</v>
      </c>
      <c r="F9138">
        <v>30</v>
      </c>
      <c r="G9138" t="s">
        <v>43730</v>
      </c>
      <c r="H9138" t="s">
        <v>40191</v>
      </c>
      <c r="I9138" s="1">
        <v>45000</v>
      </c>
      <c r="J9138" s="1">
        <v>45292</v>
      </c>
      <c r="K9138" t="s">
        <v>40192</v>
      </c>
      <c r="L9138" t="s">
        <v>40193</v>
      </c>
      <c r="M9138" t="s">
        <v>27</v>
      </c>
      <c r="N9138">
        <v>3</v>
      </c>
      <c r="O9138">
        <f>Table1[[#This Row],[Price]]-0.1*Table1[[#This Row],[Price]]</f>
        <v>444.69</v>
      </c>
      <c r="P9138" s="9">
        <f>(Table1[[#This Row],[Expiration Date]]-Table1[[#This Row],[Manufacturing Date]])/365</f>
        <v>0.8</v>
      </c>
      <c r="Q9138" t="str">
        <f>IF(Table1[[#This Row],[Expiration Date]]-J9146&gt;12/31/2024,"not expired","expired")</f>
        <v>expired</v>
      </c>
      <c r="R9138">
        <f>Table1[[#This Row],[Discounted Price]]*0.95</f>
        <v>422.45549999999997</v>
      </c>
      <c r="S9138">
        <f>Table1[[#This Row],[Discounted Price]]*0.9</f>
        <v>400.221</v>
      </c>
      <c r="T9138">
        <f>Table1[[#This Row],[Discounted Price]]*0.8</f>
        <v>355.75200000000001</v>
      </c>
      <c r="U9138">
        <f>Table1[[#This Row],[Price]]*0.52</f>
        <v>256.93200000000002</v>
      </c>
      <c r="V9138">
        <f>(Table1[[#This Row],[Price]]-Table1[[#This Row],[Scrap value]])/2</f>
        <v>118.584</v>
      </c>
    </row>
    <row r="9139" spans="1:22" x14ac:dyDescent="0.25">
      <c r="A9139" t="s">
        <v>40194</v>
      </c>
      <c r="B9139" t="s">
        <v>22</v>
      </c>
      <c r="C9139" t="s">
        <v>47</v>
      </c>
      <c r="D9139" t="s">
        <v>40195</v>
      </c>
      <c r="E9139">
        <v>90.53</v>
      </c>
      <c r="F9139">
        <v>1</v>
      </c>
      <c r="G9139" t="s">
        <v>43728</v>
      </c>
      <c r="H9139" t="s">
        <v>20717</v>
      </c>
      <c r="I9139" s="1">
        <v>44927</v>
      </c>
      <c r="J9139" s="1">
        <v>46023</v>
      </c>
      <c r="K9139" t="s">
        <v>40196</v>
      </c>
      <c r="L9139" t="s">
        <v>40197</v>
      </c>
      <c r="M9139" t="s">
        <v>20</v>
      </c>
      <c r="N9139">
        <v>2</v>
      </c>
      <c r="O9139">
        <f>Table1[[#This Row],[Price]]-0.1*Table1[[#This Row],[Price]]</f>
        <v>81.477000000000004</v>
      </c>
      <c r="P9139" s="9">
        <f>(Table1[[#This Row],[Expiration Date]]-Table1[[#This Row],[Manufacturing Date]])/365</f>
        <v>3.0027397260273974</v>
      </c>
      <c r="Q9139" t="str">
        <f>IF(Table1[[#This Row],[Expiration Date]]-J9147&gt;12/31/2024,"not expired","expired")</f>
        <v>not expired</v>
      </c>
      <c r="R9139">
        <f>Table1[[#This Row],[Discounted Price]]*0.95</f>
        <v>77.403149999999997</v>
      </c>
      <c r="S9139">
        <f>Table1[[#This Row],[Discounted Price]]*0.9</f>
        <v>73.329300000000003</v>
      </c>
      <c r="T9139">
        <f>Table1[[#This Row],[Discounted Price]]*0.8</f>
        <v>65.181600000000003</v>
      </c>
      <c r="U9139">
        <f>Table1[[#This Row],[Price]]*0.52</f>
        <v>47.075600000000001</v>
      </c>
      <c r="V9139">
        <f>(Table1[[#This Row],[Price]]-Table1[[#This Row],[Scrap value]])/2</f>
        <v>21.7272</v>
      </c>
    </row>
    <row r="9140" spans="1:22" x14ac:dyDescent="0.25">
      <c r="A9140" t="s">
        <v>40198</v>
      </c>
      <c r="B9140" t="s">
        <v>29</v>
      </c>
      <c r="C9140" t="s">
        <v>47</v>
      </c>
      <c r="D9140" t="s">
        <v>40199</v>
      </c>
      <c r="E9140">
        <v>281.91000000000003</v>
      </c>
      <c r="F9140">
        <v>74</v>
      </c>
      <c r="G9140" t="s">
        <v>43728</v>
      </c>
      <c r="H9140" t="s">
        <v>12593</v>
      </c>
      <c r="I9140" s="1">
        <v>45000</v>
      </c>
      <c r="J9140" s="1">
        <v>45658</v>
      </c>
      <c r="K9140" t="s">
        <v>40200</v>
      </c>
      <c r="L9140" t="s">
        <v>40201</v>
      </c>
      <c r="M9140" t="s">
        <v>27</v>
      </c>
      <c r="N9140">
        <v>2</v>
      </c>
      <c r="O9140">
        <f>Table1[[#This Row],[Price]]-0.1*Table1[[#This Row],[Price]]</f>
        <v>253.71900000000002</v>
      </c>
      <c r="P9140" s="9">
        <f>(Table1[[#This Row],[Expiration Date]]-Table1[[#This Row],[Manufacturing Date]])/365</f>
        <v>1.8027397260273972</v>
      </c>
      <c r="Q9140" t="str">
        <f>IF(Table1[[#This Row],[Expiration Date]]-J9148&gt;12/31/2024,"not expired","expired")</f>
        <v>not expired</v>
      </c>
      <c r="R9140">
        <f>Table1[[#This Row],[Discounted Price]]*0.95</f>
        <v>241.03305</v>
      </c>
      <c r="S9140">
        <f>Table1[[#This Row],[Discounted Price]]*0.9</f>
        <v>228.34710000000001</v>
      </c>
      <c r="T9140">
        <f>Table1[[#This Row],[Discounted Price]]*0.8</f>
        <v>202.97520000000003</v>
      </c>
      <c r="U9140">
        <f>Table1[[#This Row],[Price]]*0.52</f>
        <v>146.59320000000002</v>
      </c>
      <c r="V9140">
        <f>(Table1[[#This Row],[Price]]-Table1[[#This Row],[Scrap value]])/2</f>
        <v>67.6584</v>
      </c>
    </row>
    <row r="9141" spans="1:22" x14ac:dyDescent="0.25">
      <c r="A9141" t="s">
        <v>40202</v>
      </c>
      <c r="B9141" t="s">
        <v>29</v>
      </c>
      <c r="C9141" t="s">
        <v>47</v>
      </c>
      <c r="D9141" t="s">
        <v>40203</v>
      </c>
      <c r="E9141">
        <v>181.81</v>
      </c>
      <c r="F9141">
        <v>9</v>
      </c>
      <c r="G9141" t="s">
        <v>43730</v>
      </c>
      <c r="H9141" t="s">
        <v>13373</v>
      </c>
      <c r="I9141" s="1">
        <v>44927</v>
      </c>
      <c r="J9141" s="1">
        <v>45292</v>
      </c>
      <c r="K9141" t="s">
        <v>40204</v>
      </c>
      <c r="L9141" t="s">
        <v>40205</v>
      </c>
      <c r="M9141" t="s">
        <v>27</v>
      </c>
      <c r="N9141">
        <v>4</v>
      </c>
      <c r="O9141">
        <f>Table1[[#This Row],[Price]]-0.1*Table1[[#This Row],[Price]]</f>
        <v>163.62899999999999</v>
      </c>
      <c r="P9141" s="9">
        <f>(Table1[[#This Row],[Expiration Date]]-Table1[[#This Row],[Manufacturing Date]])/365</f>
        <v>1</v>
      </c>
      <c r="Q9141" t="str">
        <f>IF(Table1[[#This Row],[Expiration Date]]-J9149&gt;12/31/2024,"not expired","expired")</f>
        <v>expired</v>
      </c>
      <c r="R9141">
        <f>Table1[[#This Row],[Discounted Price]]*0.95</f>
        <v>155.44754999999998</v>
      </c>
      <c r="S9141">
        <f>Table1[[#This Row],[Discounted Price]]*0.9</f>
        <v>147.26609999999999</v>
      </c>
      <c r="T9141">
        <f>Table1[[#This Row],[Discounted Price]]*0.8</f>
        <v>130.9032</v>
      </c>
      <c r="U9141">
        <f>Table1[[#This Row],[Price]]*0.52</f>
        <v>94.541200000000003</v>
      </c>
      <c r="V9141">
        <f>(Table1[[#This Row],[Price]]-Table1[[#This Row],[Scrap value]])/2</f>
        <v>43.634399999999999</v>
      </c>
    </row>
    <row r="9142" spans="1:22" x14ac:dyDescent="0.25">
      <c r="A9142" t="s">
        <v>40206</v>
      </c>
      <c r="B9142" t="s">
        <v>22</v>
      </c>
      <c r="C9142" t="s">
        <v>47</v>
      </c>
      <c r="D9142" t="s">
        <v>40207</v>
      </c>
      <c r="E9142">
        <v>250.23</v>
      </c>
      <c r="F9142">
        <v>94</v>
      </c>
      <c r="G9142" t="s">
        <v>43728</v>
      </c>
      <c r="H9142" t="s">
        <v>8149</v>
      </c>
      <c r="I9142" s="1">
        <v>45000</v>
      </c>
      <c r="J9142" s="1">
        <v>46023</v>
      </c>
      <c r="K9142" t="s">
        <v>40208</v>
      </c>
      <c r="L9142" t="s">
        <v>40209</v>
      </c>
      <c r="M9142" t="s">
        <v>20</v>
      </c>
      <c r="N9142">
        <v>1</v>
      </c>
      <c r="O9142">
        <f>Table1[[#This Row],[Price]]-0.1*Table1[[#This Row],[Price]]</f>
        <v>225.20699999999999</v>
      </c>
      <c r="P9142" s="9">
        <f>(Table1[[#This Row],[Expiration Date]]-Table1[[#This Row],[Manufacturing Date]])/365</f>
        <v>2.8027397260273972</v>
      </c>
      <c r="Q9142" t="str">
        <f>IF(Table1[[#This Row],[Expiration Date]]-J9150&gt;12/31/2024,"not expired","expired")</f>
        <v>not expired</v>
      </c>
      <c r="R9142">
        <f>Table1[[#This Row],[Discounted Price]]*0.95</f>
        <v>213.94664999999998</v>
      </c>
      <c r="S9142">
        <f>Table1[[#This Row],[Discounted Price]]*0.9</f>
        <v>202.68629999999999</v>
      </c>
      <c r="T9142">
        <f>Table1[[#This Row],[Discounted Price]]*0.8</f>
        <v>180.16560000000001</v>
      </c>
      <c r="U9142">
        <f>Table1[[#This Row],[Price]]*0.52</f>
        <v>130.11959999999999</v>
      </c>
      <c r="V9142">
        <f>(Table1[[#This Row],[Price]]-Table1[[#This Row],[Scrap value]])/2</f>
        <v>60.055199999999999</v>
      </c>
    </row>
    <row r="9143" spans="1:22" x14ac:dyDescent="0.25">
      <c r="A9143" t="s">
        <v>40210</v>
      </c>
      <c r="B9143" t="s">
        <v>35</v>
      </c>
      <c r="C9143" t="s">
        <v>47</v>
      </c>
      <c r="D9143" t="s">
        <v>40211</v>
      </c>
      <c r="E9143">
        <v>257.77</v>
      </c>
      <c r="F9143">
        <v>86</v>
      </c>
      <c r="G9143" t="s">
        <v>43729</v>
      </c>
      <c r="H9143" t="s">
        <v>18770</v>
      </c>
      <c r="I9143" s="1">
        <v>44927</v>
      </c>
      <c r="J9143" s="1">
        <v>46023</v>
      </c>
      <c r="K9143" t="s">
        <v>40212</v>
      </c>
      <c r="L9143" t="s">
        <v>40213</v>
      </c>
      <c r="M9143" t="s">
        <v>45</v>
      </c>
      <c r="N9143">
        <v>1</v>
      </c>
      <c r="O9143">
        <f>Table1[[#This Row],[Price]]-0.1*Table1[[#This Row],[Price]]</f>
        <v>231.99299999999999</v>
      </c>
      <c r="P9143" s="9">
        <f>(Table1[[#This Row],[Expiration Date]]-Table1[[#This Row],[Manufacturing Date]])/365</f>
        <v>3.0027397260273974</v>
      </c>
      <c r="Q9143" t="str">
        <f>IF(Table1[[#This Row],[Expiration Date]]-J9151&gt;12/31/2024,"not expired","expired")</f>
        <v>expired</v>
      </c>
      <c r="R9143">
        <f>Table1[[#This Row],[Discounted Price]]*0.95</f>
        <v>220.39335</v>
      </c>
      <c r="S9143">
        <f>Table1[[#This Row],[Discounted Price]]*0.9</f>
        <v>208.7937</v>
      </c>
      <c r="T9143">
        <f>Table1[[#This Row],[Discounted Price]]*0.8</f>
        <v>185.59440000000001</v>
      </c>
      <c r="U9143">
        <f>Table1[[#This Row],[Price]]*0.52</f>
        <v>134.04040000000001</v>
      </c>
      <c r="V9143">
        <f>(Table1[[#This Row],[Price]]-Table1[[#This Row],[Scrap value]])/2</f>
        <v>61.864799999999988</v>
      </c>
    </row>
    <row r="9144" spans="1:22" x14ac:dyDescent="0.25">
      <c r="A9144" t="s">
        <v>40214</v>
      </c>
      <c r="B9144" t="s">
        <v>22</v>
      </c>
      <c r="C9144" t="s">
        <v>47</v>
      </c>
      <c r="D9144" t="s">
        <v>40215</v>
      </c>
      <c r="E9144">
        <v>226.48</v>
      </c>
      <c r="F9144">
        <v>32</v>
      </c>
      <c r="G9144" t="s">
        <v>43728</v>
      </c>
      <c r="H9144" t="s">
        <v>2791</v>
      </c>
      <c r="I9144" s="1">
        <v>44927</v>
      </c>
      <c r="J9144" s="1">
        <v>45292</v>
      </c>
      <c r="K9144" t="s">
        <v>40216</v>
      </c>
      <c r="L9144" t="s">
        <v>40217</v>
      </c>
      <c r="M9144" t="s">
        <v>20</v>
      </c>
      <c r="N9144">
        <v>2</v>
      </c>
      <c r="O9144">
        <f>Table1[[#This Row],[Price]]-0.1*Table1[[#This Row],[Price]]</f>
        <v>203.83199999999999</v>
      </c>
      <c r="P9144" s="9">
        <f>(Table1[[#This Row],[Expiration Date]]-Table1[[#This Row],[Manufacturing Date]])/365</f>
        <v>1</v>
      </c>
      <c r="Q9144" t="str">
        <f>IF(Table1[[#This Row],[Expiration Date]]-J9152&gt;12/31/2024,"not expired","expired")</f>
        <v>expired</v>
      </c>
      <c r="R9144">
        <f>Table1[[#This Row],[Discounted Price]]*0.95</f>
        <v>193.64039999999997</v>
      </c>
      <c r="S9144">
        <f>Table1[[#This Row],[Discounted Price]]*0.9</f>
        <v>183.44880000000001</v>
      </c>
      <c r="T9144">
        <f>Table1[[#This Row],[Discounted Price]]*0.8</f>
        <v>163.06560000000002</v>
      </c>
      <c r="U9144">
        <f>Table1[[#This Row],[Price]]*0.52</f>
        <v>117.7696</v>
      </c>
      <c r="V9144">
        <f>(Table1[[#This Row],[Price]]-Table1[[#This Row],[Scrap value]])/2</f>
        <v>54.355199999999996</v>
      </c>
    </row>
    <row r="9145" spans="1:22" x14ac:dyDescent="0.25">
      <c r="A9145" t="s">
        <v>40218</v>
      </c>
      <c r="B9145" t="s">
        <v>15</v>
      </c>
      <c r="C9145" t="s">
        <v>47</v>
      </c>
      <c r="D9145" t="s">
        <v>40219</v>
      </c>
      <c r="E9145">
        <v>91.68</v>
      </c>
      <c r="F9145">
        <v>67</v>
      </c>
      <c r="G9145" t="s">
        <v>43728</v>
      </c>
      <c r="H9145" t="s">
        <v>8089</v>
      </c>
      <c r="I9145" s="1">
        <v>45000</v>
      </c>
      <c r="J9145" s="1">
        <v>45658</v>
      </c>
      <c r="K9145" t="s">
        <v>40220</v>
      </c>
      <c r="L9145" t="s">
        <v>40221</v>
      </c>
      <c r="M9145" t="s">
        <v>45</v>
      </c>
      <c r="N9145">
        <v>2</v>
      </c>
      <c r="O9145">
        <f>Table1[[#This Row],[Price]]-0.1*Table1[[#This Row],[Price]]</f>
        <v>82.512</v>
      </c>
      <c r="P9145" s="9">
        <f>(Table1[[#This Row],[Expiration Date]]-Table1[[#This Row],[Manufacturing Date]])/365</f>
        <v>1.8027397260273972</v>
      </c>
      <c r="Q9145" t="str">
        <f>IF(Table1[[#This Row],[Expiration Date]]-J9153&gt;12/31/2024,"not expired","expired")</f>
        <v>expired</v>
      </c>
      <c r="R9145">
        <f>Table1[[#This Row],[Discounted Price]]*0.95</f>
        <v>78.386399999999995</v>
      </c>
      <c r="S9145">
        <f>Table1[[#This Row],[Discounted Price]]*0.9</f>
        <v>74.260800000000003</v>
      </c>
      <c r="T9145">
        <f>Table1[[#This Row],[Discounted Price]]*0.8</f>
        <v>66.009600000000006</v>
      </c>
      <c r="U9145">
        <f>Table1[[#This Row],[Price]]*0.52</f>
        <v>47.673600000000008</v>
      </c>
      <c r="V9145">
        <f>(Table1[[#This Row],[Price]]-Table1[[#This Row],[Scrap value]])/2</f>
        <v>22.0032</v>
      </c>
    </row>
    <row r="9146" spans="1:22" x14ac:dyDescent="0.25">
      <c r="A9146" t="s">
        <v>40222</v>
      </c>
      <c r="B9146" t="s">
        <v>35</v>
      </c>
      <c r="C9146" t="s">
        <v>47</v>
      </c>
      <c r="D9146" t="s">
        <v>40223</v>
      </c>
      <c r="E9146">
        <v>427.23</v>
      </c>
      <c r="F9146">
        <v>78</v>
      </c>
      <c r="G9146" t="s">
        <v>43730</v>
      </c>
      <c r="H9146" t="s">
        <v>7125</v>
      </c>
      <c r="I9146" s="1">
        <v>44927</v>
      </c>
      <c r="J9146" s="1">
        <v>45292</v>
      </c>
      <c r="K9146" t="s">
        <v>40224</v>
      </c>
      <c r="L9146" t="s">
        <v>40225</v>
      </c>
      <c r="M9146" t="s">
        <v>20</v>
      </c>
      <c r="N9146">
        <v>2</v>
      </c>
      <c r="O9146">
        <f>Table1[[#This Row],[Price]]-0.1*Table1[[#This Row],[Price]]</f>
        <v>384.50700000000001</v>
      </c>
      <c r="P9146" s="9">
        <f>(Table1[[#This Row],[Expiration Date]]-Table1[[#This Row],[Manufacturing Date]])/365</f>
        <v>1</v>
      </c>
      <c r="Q9146" t="str">
        <f>IF(Table1[[#This Row],[Expiration Date]]-J9154&gt;12/31/2024,"not expired","expired")</f>
        <v>expired</v>
      </c>
      <c r="R9146">
        <f>Table1[[#This Row],[Discounted Price]]*0.95</f>
        <v>365.28165000000001</v>
      </c>
      <c r="S9146">
        <f>Table1[[#This Row],[Discounted Price]]*0.9</f>
        <v>346.05630000000002</v>
      </c>
      <c r="T9146">
        <f>Table1[[#This Row],[Discounted Price]]*0.8</f>
        <v>307.60560000000004</v>
      </c>
      <c r="U9146">
        <f>Table1[[#This Row],[Price]]*0.52</f>
        <v>222.15960000000001</v>
      </c>
      <c r="V9146">
        <f>(Table1[[#This Row],[Price]]-Table1[[#This Row],[Scrap value]])/2</f>
        <v>102.5352</v>
      </c>
    </row>
    <row r="9147" spans="1:22" x14ac:dyDescent="0.25">
      <c r="A9147" t="s">
        <v>40226</v>
      </c>
      <c r="B9147" t="s">
        <v>29</v>
      </c>
      <c r="C9147" t="s">
        <v>47</v>
      </c>
      <c r="D9147" t="s">
        <v>40227</v>
      </c>
      <c r="E9147">
        <v>453.21</v>
      </c>
      <c r="F9147">
        <v>9</v>
      </c>
      <c r="G9147" t="s">
        <v>43728</v>
      </c>
      <c r="H9147" t="s">
        <v>37757</v>
      </c>
      <c r="I9147" s="1">
        <v>44927</v>
      </c>
      <c r="J9147" s="1">
        <v>45292</v>
      </c>
      <c r="K9147" t="s">
        <v>40228</v>
      </c>
      <c r="L9147" t="s">
        <v>40229</v>
      </c>
      <c r="M9147" t="s">
        <v>45</v>
      </c>
      <c r="N9147">
        <v>5</v>
      </c>
      <c r="O9147">
        <f>Table1[[#This Row],[Price]]-0.1*Table1[[#This Row],[Price]]</f>
        <v>407.88900000000001</v>
      </c>
      <c r="P9147" s="9">
        <f>(Table1[[#This Row],[Expiration Date]]-Table1[[#This Row],[Manufacturing Date]])/365</f>
        <v>1</v>
      </c>
      <c r="Q9147" t="str">
        <f>IF(Table1[[#This Row],[Expiration Date]]-J9155&gt;12/31/2024,"not expired","expired")</f>
        <v>expired</v>
      </c>
      <c r="R9147">
        <f>Table1[[#This Row],[Discounted Price]]*0.95</f>
        <v>387.49455</v>
      </c>
      <c r="S9147">
        <f>Table1[[#This Row],[Discounted Price]]*0.9</f>
        <v>367.1001</v>
      </c>
      <c r="T9147">
        <f>Table1[[#This Row],[Discounted Price]]*0.8</f>
        <v>326.31120000000004</v>
      </c>
      <c r="U9147">
        <f>Table1[[#This Row],[Price]]*0.52</f>
        <v>235.66919999999999</v>
      </c>
      <c r="V9147">
        <f>(Table1[[#This Row],[Price]]-Table1[[#This Row],[Scrap value]])/2</f>
        <v>108.7704</v>
      </c>
    </row>
    <row r="9148" spans="1:22" x14ac:dyDescent="0.25">
      <c r="A9148" t="s">
        <v>40230</v>
      </c>
      <c r="B9148" t="s">
        <v>35</v>
      </c>
      <c r="C9148" t="s">
        <v>47</v>
      </c>
      <c r="D9148" t="s">
        <v>40231</v>
      </c>
      <c r="E9148">
        <v>57.77</v>
      </c>
      <c r="F9148">
        <v>66</v>
      </c>
      <c r="G9148" t="s">
        <v>43730</v>
      </c>
      <c r="H9148" t="s">
        <v>34181</v>
      </c>
      <c r="I9148" s="1">
        <v>44927</v>
      </c>
      <c r="J9148" s="1">
        <v>45292</v>
      </c>
      <c r="K9148" t="s">
        <v>40232</v>
      </c>
      <c r="L9148" t="s">
        <v>40233</v>
      </c>
      <c r="M9148" t="s">
        <v>45</v>
      </c>
      <c r="N9148">
        <v>3</v>
      </c>
      <c r="O9148">
        <f>Table1[[#This Row],[Price]]-0.1*Table1[[#This Row],[Price]]</f>
        <v>51.993000000000002</v>
      </c>
      <c r="P9148" s="9">
        <f>(Table1[[#This Row],[Expiration Date]]-Table1[[#This Row],[Manufacturing Date]])/365</f>
        <v>1</v>
      </c>
      <c r="Q9148" t="str">
        <f>IF(Table1[[#This Row],[Expiration Date]]-J9156&gt;12/31/2024,"not expired","expired")</f>
        <v>expired</v>
      </c>
      <c r="R9148">
        <f>Table1[[#This Row],[Discounted Price]]*0.95</f>
        <v>49.393349999999998</v>
      </c>
      <c r="S9148">
        <f>Table1[[#This Row],[Discounted Price]]*0.9</f>
        <v>46.793700000000001</v>
      </c>
      <c r="T9148">
        <f>Table1[[#This Row],[Discounted Price]]*0.8</f>
        <v>41.594400000000007</v>
      </c>
      <c r="U9148">
        <f>Table1[[#This Row],[Price]]*0.52</f>
        <v>30.040400000000002</v>
      </c>
      <c r="V9148">
        <f>(Table1[[#This Row],[Price]]-Table1[[#This Row],[Scrap value]])/2</f>
        <v>13.864800000000001</v>
      </c>
    </row>
    <row r="9149" spans="1:22" x14ac:dyDescent="0.25">
      <c r="A9149" t="s">
        <v>40234</v>
      </c>
      <c r="B9149" t="s">
        <v>35</v>
      </c>
      <c r="C9149" t="s">
        <v>47</v>
      </c>
      <c r="D9149" t="s">
        <v>40235</v>
      </c>
      <c r="E9149">
        <v>117.92</v>
      </c>
      <c r="F9149">
        <v>83</v>
      </c>
      <c r="G9149" t="s">
        <v>43730</v>
      </c>
      <c r="H9149" t="s">
        <v>30699</v>
      </c>
      <c r="I9149" s="1">
        <v>45137</v>
      </c>
      <c r="J9149" s="1">
        <v>45658</v>
      </c>
      <c r="K9149" t="s">
        <v>40236</v>
      </c>
      <c r="L9149" t="s">
        <v>40237</v>
      </c>
      <c r="M9149" t="s">
        <v>20</v>
      </c>
      <c r="N9149">
        <v>3</v>
      </c>
      <c r="O9149">
        <f>Table1[[#This Row],[Price]]-0.1*Table1[[#This Row],[Price]]</f>
        <v>106.128</v>
      </c>
      <c r="P9149" s="9">
        <f>(Table1[[#This Row],[Expiration Date]]-Table1[[#This Row],[Manufacturing Date]])/365</f>
        <v>1.4273972602739726</v>
      </c>
      <c r="Q9149" t="str">
        <f>IF(Table1[[#This Row],[Expiration Date]]-J9157&gt;12/31/2024,"not expired","expired")</f>
        <v>expired</v>
      </c>
      <c r="R9149">
        <f>Table1[[#This Row],[Discounted Price]]*0.95</f>
        <v>100.82159999999999</v>
      </c>
      <c r="S9149">
        <f>Table1[[#This Row],[Discounted Price]]*0.9</f>
        <v>95.515200000000007</v>
      </c>
      <c r="T9149">
        <f>Table1[[#This Row],[Discounted Price]]*0.8</f>
        <v>84.9024</v>
      </c>
      <c r="U9149">
        <f>Table1[[#This Row],[Price]]*0.52</f>
        <v>61.318400000000004</v>
      </c>
      <c r="V9149">
        <f>(Table1[[#This Row],[Price]]-Table1[[#This Row],[Scrap value]])/2</f>
        <v>28.300799999999999</v>
      </c>
    </row>
    <row r="9150" spans="1:22" x14ac:dyDescent="0.25">
      <c r="A9150" t="s">
        <v>40238</v>
      </c>
      <c r="B9150" t="s">
        <v>22</v>
      </c>
      <c r="C9150" t="s">
        <v>47</v>
      </c>
      <c r="D9150" t="s">
        <v>40239</v>
      </c>
      <c r="E9150">
        <v>109.21</v>
      </c>
      <c r="F9150">
        <v>57</v>
      </c>
      <c r="G9150" t="s">
        <v>43728</v>
      </c>
      <c r="H9150" t="s">
        <v>35010</v>
      </c>
      <c r="I9150" s="1">
        <v>45000</v>
      </c>
      <c r="J9150" s="1">
        <v>45658</v>
      </c>
      <c r="K9150" t="s">
        <v>40240</v>
      </c>
      <c r="L9150" t="s">
        <v>40241</v>
      </c>
      <c r="M9150" t="s">
        <v>27</v>
      </c>
      <c r="N9150">
        <v>2</v>
      </c>
      <c r="O9150">
        <f>Table1[[#This Row],[Price]]-0.1*Table1[[#This Row],[Price]]</f>
        <v>98.288999999999987</v>
      </c>
      <c r="P9150" s="9">
        <f>(Table1[[#This Row],[Expiration Date]]-Table1[[#This Row],[Manufacturing Date]])/365</f>
        <v>1.8027397260273972</v>
      </c>
      <c r="Q9150" t="str">
        <f>IF(Table1[[#This Row],[Expiration Date]]-J9158&gt;12/31/2024,"not expired","expired")</f>
        <v>not expired</v>
      </c>
      <c r="R9150">
        <f>Table1[[#This Row],[Discounted Price]]*0.95</f>
        <v>93.374549999999985</v>
      </c>
      <c r="S9150">
        <f>Table1[[#This Row],[Discounted Price]]*0.9</f>
        <v>88.460099999999997</v>
      </c>
      <c r="T9150">
        <f>Table1[[#This Row],[Discounted Price]]*0.8</f>
        <v>78.631199999999993</v>
      </c>
      <c r="U9150">
        <f>Table1[[#This Row],[Price]]*0.52</f>
        <v>56.789200000000001</v>
      </c>
      <c r="V9150">
        <f>(Table1[[#This Row],[Price]]-Table1[[#This Row],[Scrap value]])/2</f>
        <v>26.210399999999996</v>
      </c>
    </row>
    <row r="9151" spans="1:22" x14ac:dyDescent="0.25">
      <c r="A9151" t="s">
        <v>40242</v>
      </c>
      <c r="B9151" t="s">
        <v>22</v>
      </c>
      <c r="C9151" t="s">
        <v>47</v>
      </c>
      <c r="D9151" t="s">
        <v>40243</v>
      </c>
      <c r="E9151">
        <v>251.52</v>
      </c>
      <c r="F9151">
        <v>83</v>
      </c>
      <c r="G9151" t="s">
        <v>43730</v>
      </c>
      <c r="H9151" t="s">
        <v>33138</v>
      </c>
      <c r="I9151" s="1">
        <v>45000</v>
      </c>
      <c r="J9151" s="1">
        <v>46023</v>
      </c>
      <c r="K9151" t="s">
        <v>40244</v>
      </c>
      <c r="L9151" t="s">
        <v>40245</v>
      </c>
      <c r="M9151" t="s">
        <v>20</v>
      </c>
      <c r="N9151">
        <v>4</v>
      </c>
      <c r="O9151">
        <f>Table1[[#This Row],[Price]]-0.1*Table1[[#This Row],[Price]]</f>
        <v>226.36799999999999</v>
      </c>
      <c r="P9151" s="9">
        <f>(Table1[[#This Row],[Expiration Date]]-Table1[[#This Row],[Manufacturing Date]])/365</f>
        <v>2.8027397260273972</v>
      </c>
      <c r="Q9151" t="str">
        <f>IF(Table1[[#This Row],[Expiration Date]]-J9159&gt;12/31/2024,"not expired","expired")</f>
        <v>not expired</v>
      </c>
      <c r="R9151">
        <f>Table1[[#This Row],[Discounted Price]]*0.95</f>
        <v>215.0496</v>
      </c>
      <c r="S9151">
        <f>Table1[[#This Row],[Discounted Price]]*0.9</f>
        <v>203.7312</v>
      </c>
      <c r="T9151">
        <f>Table1[[#This Row],[Discounted Price]]*0.8</f>
        <v>181.09440000000001</v>
      </c>
      <c r="U9151">
        <f>Table1[[#This Row],[Price]]*0.52</f>
        <v>130.79040000000001</v>
      </c>
      <c r="V9151">
        <f>(Table1[[#This Row],[Price]]-Table1[[#This Row],[Scrap value]])/2</f>
        <v>60.364800000000002</v>
      </c>
    </row>
    <row r="9152" spans="1:22" x14ac:dyDescent="0.25">
      <c r="A9152" t="s">
        <v>40246</v>
      </c>
      <c r="B9152" t="s">
        <v>35</v>
      </c>
      <c r="C9152" t="s">
        <v>47</v>
      </c>
      <c r="D9152" t="s">
        <v>40247</v>
      </c>
      <c r="E9152">
        <v>453.61</v>
      </c>
      <c r="F9152">
        <v>95</v>
      </c>
      <c r="G9152" t="s">
        <v>43728</v>
      </c>
      <c r="H9152" t="s">
        <v>19623</v>
      </c>
      <c r="I9152" s="1">
        <v>45000</v>
      </c>
      <c r="J9152" s="1">
        <v>45292</v>
      </c>
      <c r="K9152" t="s">
        <v>40248</v>
      </c>
      <c r="L9152" t="s">
        <v>40249</v>
      </c>
      <c r="M9152" t="s">
        <v>45</v>
      </c>
      <c r="N9152">
        <v>5</v>
      </c>
      <c r="O9152">
        <f>Table1[[#This Row],[Price]]-0.1*Table1[[#This Row],[Price]]</f>
        <v>408.24900000000002</v>
      </c>
      <c r="P9152" s="9">
        <f>(Table1[[#This Row],[Expiration Date]]-Table1[[#This Row],[Manufacturing Date]])/365</f>
        <v>0.8</v>
      </c>
      <c r="Q9152" t="str">
        <f>IF(Table1[[#This Row],[Expiration Date]]-J9160&gt;12/31/2024,"not expired","expired")</f>
        <v>expired</v>
      </c>
      <c r="R9152">
        <f>Table1[[#This Row],[Discounted Price]]*0.95</f>
        <v>387.83654999999999</v>
      </c>
      <c r="S9152">
        <f>Table1[[#This Row],[Discounted Price]]*0.9</f>
        <v>367.42410000000001</v>
      </c>
      <c r="T9152">
        <f>Table1[[#This Row],[Discounted Price]]*0.8</f>
        <v>326.59920000000005</v>
      </c>
      <c r="U9152">
        <f>Table1[[#This Row],[Price]]*0.52</f>
        <v>235.87720000000002</v>
      </c>
      <c r="V9152">
        <f>(Table1[[#This Row],[Price]]-Table1[[#This Row],[Scrap value]])/2</f>
        <v>108.8664</v>
      </c>
    </row>
    <row r="9153" spans="1:22" x14ac:dyDescent="0.25">
      <c r="A9153" t="s">
        <v>40250</v>
      </c>
      <c r="B9153" t="s">
        <v>22</v>
      </c>
      <c r="C9153" t="s">
        <v>47</v>
      </c>
      <c r="D9153" t="s">
        <v>40251</v>
      </c>
      <c r="E9153">
        <v>172.61</v>
      </c>
      <c r="F9153">
        <v>27</v>
      </c>
      <c r="G9153" t="s">
        <v>43729</v>
      </c>
      <c r="H9153" t="s">
        <v>29754</v>
      </c>
      <c r="I9153" s="1">
        <v>44927</v>
      </c>
      <c r="J9153" s="1">
        <v>46023</v>
      </c>
      <c r="K9153" t="s">
        <v>40252</v>
      </c>
      <c r="L9153" t="s">
        <v>40253</v>
      </c>
      <c r="M9153" t="s">
        <v>20</v>
      </c>
      <c r="N9153">
        <v>2</v>
      </c>
      <c r="O9153">
        <f>Table1[[#This Row],[Price]]-0.1*Table1[[#This Row],[Price]]</f>
        <v>155.34900000000002</v>
      </c>
      <c r="P9153" s="9">
        <f>(Table1[[#This Row],[Expiration Date]]-Table1[[#This Row],[Manufacturing Date]])/365</f>
        <v>3.0027397260273974</v>
      </c>
      <c r="Q9153" t="str">
        <f>IF(Table1[[#This Row],[Expiration Date]]-J9161&gt;12/31/2024,"not expired","expired")</f>
        <v>not expired</v>
      </c>
      <c r="R9153">
        <f>Table1[[#This Row],[Discounted Price]]*0.95</f>
        <v>147.58155000000002</v>
      </c>
      <c r="S9153">
        <f>Table1[[#This Row],[Discounted Price]]*0.9</f>
        <v>139.81410000000002</v>
      </c>
      <c r="T9153">
        <f>Table1[[#This Row],[Discounted Price]]*0.8</f>
        <v>124.27920000000002</v>
      </c>
      <c r="U9153">
        <f>Table1[[#This Row],[Price]]*0.52</f>
        <v>89.757200000000012</v>
      </c>
      <c r="V9153">
        <f>(Table1[[#This Row],[Price]]-Table1[[#This Row],[Scrap value]])/2</f>
        <v>41.426400000000001</v>
      </c>
    </row>
    <row r="9154" spans="1:22" x14ac:dyDescent="0.25">
      <c r="A9154" t="s">
        <v>40254</v>
      </c>
      <c r="B9154" t="s">
        <v>35</v>
      </c>
      <c r="C9154" t="s">
        <v>47</v>
      </c>
      <c r="D9154" t="s">
        <v>40255</v>
      </c>
      <c r="E9154">
        <v>71.37</v>
      </c>
      <c r="F9154">
        <v>52</v>
      </c>
      <c r="G9154" t="s">
        <v>43730</v>
      </c>
      <c r="H9154" t="s">
        <v>26518</v>
      </c>
      <c r="I9154" s="1">
        <v>44927</v>
      </c>
      <c r="J9154" s="1">
        <v>45658</v>
      </c>
      <c r="K9154" t="s">
        <v>40256</v>
      </c>
      <c r="L9154" t="s">
        <v>40257</v>
      </c>
      <c r="M9154" t="s">
        <v>27</v>
      </c>
      <c r="N9154">
        <v>2</v>
      </c>
      <c r="O9154">
        <f>Table1[[#This Row],[Price]]-0.1*Table1[[#This Row],[Price]]</f>
        <v>64.233000000000004</v>
      </c>
      <c r="P9154" s="9">
        <f>(Table1[[#This Row],[Expiration Date]]-Table1[[#This Row],[Manufacturing Date]])/365</f>
        <v>2.0027397260273974</v>
      </c>
      <c r="Q9154" t="str">
        <f>IF(Table1[[#This Row],[Expiration Date]]-J9162&gt;12/31/2024,"not expired","expired")</f>
        <v>expired</v>
      </c>
      <c r="R9154">
        <f>Table1[[#This Row],[Discounted Price]]*0.95</f>
        <v>61.021349999999998</v>
      </c>
      <c r="S9154">
        <f>Table1[[#This Row],[Discounted Price]]*0.9</f>
        <v>57.809700000000007</v>
      </c>
      <c r="T9154">
        <f>Table1[[#This Row],[Discounted Price]]*0.8</f>
        <v>51.386400000000009</v>
      </c>
      <c r="U9154">
        <f>Table1[[#This Row],[Price]]*0.52</f>
        <v>37.112400000000001</v>
      </c>
      <c r="V9154">
        <f>(Table1[[#This Row],[Price]]-Table1[[#This Row],[Scrap value]])/2</f>
        <v>17.128800000000002</v>
      </c>
    </row>
    <row r="9155" spans="1:22" x14ac:dyDescent="0.25">
      <c r="A9155" t="s">
        <v>40258</v>
      </c>
      <c r="B9155" t="s">
        <v>22</v>
      </c>
      <c r="C9155" t="s">
        <v>47</v>
      </c>
      <c r="D9155" t="s">
        <v>40259</v>
      </c>
      <c r="E9155">
        <v>495.9</v>
      </c>
      <c r="F9155">
        <v>5</v>
      </c>
      <c r="G9155" t="s">
        <v>43729</v>
      </c>
      <c r="H9155" t="s">
        <v>3959</v>
      </c>
      <c r="I9155" s="1">
        <v>45000</v>
      </c>
      <c r="J9155" s="1">
        <v>45658</v>
      </c>
      <c r="K9155" t="s">
        <v>40260</v>
      </c>
      <c r="L9155" t="s">
        <v>40261</v>
      </c>
      <c r="M9155" t="s">
        <v>20</v>
      </c>
      <c r="N9155">
        <v>2</v>
      </c>
      <c r="O9155">
        <f>Table1[[#This Row],[Price]]-0.1*Table1[[#This Row],[Price]]</f>
        <v>446.30999999999995</v>
      </c>
      <c r="P9155" s="9">
        <f>(Table1[[#This Row],[Expiration Date]]-Table1[[#This Row],[Manufacturing Date]])/365</f>
        <v>1.8027397260273972</v>
      </c>
      <c r="Q9155" t="str">
        <f>IF(Table1[[#This Row],[Expiration Date]]-J9163&gt;12/31/2024,"not expired","expired")</f>
        <v>not expired</v>
      </c>
      <c r="R9155">
        <f>Table1[[#This Row],[Discounted Price]]*0.95</f>
        <v>423.9944999999999</v>
      </c>
      <c r="S9155">
        <f>Table1[[#This Row],[Discounted Price]]*0.9</f>
        <v>401.67899999999997</v>
      </c>
      <c r="T9155">
        <f>Table1[[#This Row],[Discounted Price]]*0.8</f>
        <v>357.048</v>
      </c>
      <c r="U9155">
        <f>Table1[[#This Row],[Price]]*0.52</f>
        <v>257.86799999999999</v>
      </c>
      <c r="V9155">
        <f>(Table1[[#This Row],[Price]]-Table1[[#This Row],[Scrap value]])/2</f>
        <v>119.01599999999999</v>
      </c>
    </row>
    <row r="9156" spans="1:22" x14ac:dyDescent="0.25">
      <c r="A9156" t="s">
        <v>40262</v>
      </c>
      <c r="B9156" t="s">
        <v>22</v>
      </c>
      <c r="C9156" t="s">
        <v>47</v>
      </c>
      <c r="D9156" t="s">
        <v>40263</v>
      </c>
      <c r="E9156">
        <v>419.32</v>
      </c>
      <c r="F9156">
        <v>24</v>
      </c>
      <c r="G9156" t="s">
        <v>43730</v>
      </c>
      <c r="H9156" t="s">
        <v>11318</v>
      </c>
      <c r="I9156" s="1">
        <v>45137</v>
      </c>
      <c r="J9156" s="1">
        <v>45292</v>
      </c>
      <c r="K9156" t="s">
        <v>40264</v>
      </c>
      <c r="L9156" t="s">
        <v>40265</v>
      </c>
      <c r="M9156" t="s">
        <v>20</v>
      </c>
      <c r="N9156">
        <v>4</v>
      </c>
      <c r="O9156">
        <f>Table1[[#This Row],[Price]]-0.1*Table1[[#This Row],[Price]]</f>
        <v>377.38799999999998</v>
      </c>
      <c r="P9156" s="9">
        <f>(Table1[[#This Row],[Expiration Date]]-Table1[[#This Row],[Manufacturing Date]])/365</f>
        <v>0.42465753424657532</v>
      </c>
      <c r="Q9156" t="str">
        <f>IF(Table1[[#This Row],[Expiration Date]]-J9164&gt;12/31/2024,"not expired","expired")</f>
        <v>expired</v>
      </c>
      <c r="R9156">
        <f>Table1[[#This Row],[Discounted Price]]*0.95</f>
        <v>358.51859999999994</v>
      </c>
      <c r="S9156">
        <f>Table1[[#This Row],[Discounted Price]]*0.9</f>
        <v>339.64920000000001</v>
      </c>
      <c r="T9156">
        <f>Table1[[#This Row],[Discounted Price]]*0.8</f>
        <v>301.91039999999998</v>
      </c>
      <c r="U9156">
        <f>Table1[[#This Row],[Price]]*0.52</f>
        <v>218.04640000000001</v>
      </c>
      <c r="V9156">
        <f>(Table1[[#This Row],[Price]]-Table1[[#This Row],[Scrap value]])/2</f>
        <v>100.63679999999999</v>
      </c>
    </row>
    <row r="9157" spans="1:22" x14ac:dyDescent="0.25">
      <c r="A9157" t="s">
        <v>40266</v>
      </c>
      <c r="B9157" t="s">
        <v>15</v>
      </c>
      <c r="C9157" t="s">
        <v>47</v>
      </c>
      <c r="D9157" t="s">
        <v>40267</v>
      </c>
      <c r="E9157">
        <v>264.29000000000002</v>
      </c>
      <c r="F9157">
        <v>87</v>
      </c>
      <c r="G9157" t="s">
        <v>43729</v>
      </c>
      <c r="H9157" t="s">
        <v>16926</v>
      </c>
      <c r="I9157" s="1">
        <v>44927</v>
      </c>
      <c r="J9157" s="1">
        <v>45658</v>
      </c>
      <c r="K9157" t="s">
        <v>40268</v>
      </c>
      <c r="L9157" t="s">
        <v>40269</v>
      </c>
      <c r="M9157" t="s">
        <v>27</v>
      </c>
      <c r="N9157">
        <v>4</v>
      </c>
      <c r="O9157">
        <f>Table1[[#This Row],[Price]]-0.1*Table1[[#This Row],[Price]]</f>
        <v>237.86100000000002</v>
      </c>
      <c r="P9157" s="9">
        <f>(Table1[[#This Row],[Expiration Date]]-Table1[[#This Row],[Manufacturing Date]])/365</f>
        <v>2.0027397260273974</v>
      </c>
      <c r="Q9157" t="str">
        <f>IF(Table1[[#This Row],[Expiration Date]]-J9165&gt;12/31/2024,"not expired","expired")</f>
        <v>expired</v>
      </c>
      <c r="R9157">
        <f>Table1[[#This Row],[Discounted Price]]*0.95</f>
        <v>225.96795</v>
      </c>
      <c r="S9157">
        <f>Table1[[#This Row],[Discounted Price]]*0.9</f>
        <v>214.07490000000001</v>
      </c>
      <c r="T9157">
        <f>Table1[[#This Row],[Discounted Price]]*0.8</f>
        <v>190.28880000000004</v>
      </c>
      <c r="U9157">
        <f>Table1[[#This Row],[Price]]*0.52</f>
        <v>137.4308</v>
      </c>
      <c r="V9157">
        <f>(Table1[[#This Row],[Price]]-Table1[[#This Row],[Scrap value]])/2</f>
        <v>63.429600000000008</v>
      </c>
    </row>
    <row r="9158" spans="1:22" x14ac:dyDescent="0.25">
      <c r="A9158" t="s">
        <v>40270</v>
      </c>
      <c r="B9158" t="s">
        <v>29</v>
      </c>
      <c r="C9158" t="s">
        <v>47</v>
      </c>
      <c r="D9158" t="s">
        <v>40271</v>
      </c>
      <c r="E9158">
        <v>245.84</v>
      </c>
      <c r="F9158">
        <v>5</v>
      </c>
      <c r="G9158" t="s">
        <v>43730</v>
      </c>
      <c r="H9158" t="s">
        <v>18185</v>
      </c>
      <c r="I9158" s="1">
        <v>44927</v>
      </c>
      <c r="J9158" s="1">
        <v>45292</v>
      </c>
      <c r="K9158" t="s">
        <v>40272</v>
      </c>
      <c r="L9158" t="s">
        <v>40273</v>
      </c>
      <c r="M9158" t="s">
        <v>45</v>
      </c>
      <c r="N9158">
        <v>4</v>
      </c>
      <c r="O9158">
        <f>Table1[[#This Row],[Price]]-0.1*Table1[[#This Row],[Price]]</f>
        <v>221.256</v>
      </c>
      <c r="P9158" s="9">
        <f>(Table1[[#This Row],[Expiration Date]]-Table1[[#This Row],[Manufacturing Date]])/365</f>
        <v>1</v>
      </c>
      <c r="Q9158" t="str">
        <f>IF(Table1[[#This Row],[Expiration Date]]-J9166&gt;12/31/2024,"not expired","expired")</f>
        <v>expired</v>
      </c>
      <c r="R9158">
        <f>Table1[[#This Row],[Discounted Price]]*0.95</f>
        <v>210.19319999999999</v>
      </c>
      <c r="S9158">
        <f>Table1[[#This Row],[Discounted Price]]*0.9</f>
        <v>199.13040000000001</v>
      </c>
      <c r="T9158">
        <f>Table1[[#This Row],[Discounted Price]]*0.8</f>
        <v>177.00480000000002</v>
      </c>
      <c r="U9158">
        <f>Table1[[#This Row],[Price]]*0.52</f>
        <v>127.83680000000001</v>
      </c>
      <c r="V9158">
        <f>(Table1[[#This Row],[Price]]-Table1[[#This Row],[Scrap value]])/2</f>
        <v>59.001599999999996</v>
      </c>
    </row>
    <row r="9159" spans="1:22" x14ac:dyDescent="0.25">
      <c r="A9159" t="s">
        <v>40274</v>
      </c>
      <c r="B9159" t="s">
        <v>35</v>
      </c>
      <c r="C9159" t="s">
        <v>47</v>
      </c>
      <c r="D9159" t="s">
        <v>40275</v>
      </c>
      <c r="E9159">
        <v>424.96</v>
      </c>
      <c r="F9159">
        <v>25</v>
      </c>
      <c r="G9159" t="s">
        <v>43728</v>
      </c>
      <c r="H9159" t="s">
        <v>6211</v>
      </c>
      <c r="I9159" s="1">
        <v>44927</v>
      </c>
      <c r="J9159" s="1">
        <v>45658</v>
      </c>
      <c r="K9159" t="s">
        <v>40276</v>
      </c>
      <c r="L9159" t="s">
        <v>40277</v>
      </c>
      <c r="M9159" t="s">
        <v>45</v>
      </c>
      <c r="N9159">
        <v>2</v>
      </c>
      <c r="O9159">
        <f>Table1[[#This Row],[Price]]-0.1*Table1[[#This Row],[Price]]</f>
        <v>382.464</v>
      </c>
      <c r="P9159" s="9">
        <f>(Table1[[#This Row],[Expiration Date]]-Table1[[#This Row],[Manufacturing Date]])/365</f>
        <v>2.0027397260273974</v>
      </c>
      <c r="Q9159" t="str">
        <f>IF(Table1[[#This Row],[Expiration Date]]-J9167&gt;12/31/2024,"not expired","expired")</f>
        <v>expired</v>
      </c>
      <c r="R9159">
        <f>Table1[[#This Row],[Discounted Price]]*0.95</f>
        <v>363.3408</v>
      </c>
      <c r="S9159">
        <f>Table1[[#This Row],[Discounted Price]]*0.9</f>
        <v>344.2176</v>
      </c>
      <c r="T9159">
        <f>Table1[[#This Row],[Discounted Price]]*0.8</f>
        <v>305.97120000000001</v>
      </c>
      <c r="U9159">
        <f>Table1[[#This Row],[Price]]*0.52</f>
        <v>220.97919999999999</v>
      </c>
      <c r="V9159">
        <f>(Table1[[#This Row],[Price]]-Table1[[#This Row],[Scrap value]])/2</f>
        <v>101.99039999999999</v>
      </c>
    </row>
    <row r="9160" spans="1:22" x14ac:dyDescent="0.25">
      <c r="A9160" t="s">
        <v>40278</v>
      </c>
      <c r="B9160" t="s">
        <v>29</v>
      </c>
      <c r="C9160" t="s">
        <v>47</v>
      </c>
      <c r="D9160" t="s">
        <v>40279</v>
      </c>
      <c r="E9160">
        <v>150.97</v>
      </c>
      <c r="F9160">
        <v>12</v>
      </c>
      <c r="G9160" t="s">
        <v>43729</v>
      </c>
      <c r="H9160" t="s">
        <v>36620</v>
      </c>
      <c r="I9160" s="1">
        <v>45000</v>
      </c>
      <c r="J9160" s="1">
        <v>46023</v>
      </c>
      <c r="K9160" t="s">
        <v>40280</v>
      </c>
      <c r="L9160" t="s">
        <v>40281</v>
      </c>
      <c r="M9160" t="s">
        <v>20</v>
      </c>
      <c r="N9160">
        <v>1</v>
      </c>
      <c r="O9160">
        <f>Table1[[#This Row],[Price]]-0.1*Table1[[#This Row],[Price]]</f>
        <v>135.87299999999999</v>
      </c>
      <c r="P9160" s="9">
        <f>(Table1[[#This Row],[Expiration Date]]-Table1[[#This Row],[Manufacturing Date]])/365</f>
        <v>2.8027397260273972</v>
      </c>
      <c r="Q9160" t="str">
        <f>IF(Table1[[#This Row],[Expiration Date]]-J9168&gt;12/31/2024,"not expired","expired")</f>
        <v>expired</v>
      </c>
      <c r="R9160">
        <f>Table1[[#This Row],[Discounted Price]]*0.95</f>
        <v>129.07934999999998</v>
      </c>
      <c r="S9160">
        <f>Table1[[#This Row],[Discounted Price]]*0.9</f>
        <v>122.28569999999999</v>
      </c>
      <c r="T9160">
        <f>Table1[[#This Row],[Discounted Price]]*0.8</f>
        <v>108.69839999999999</v>
      </c>
      <c r="U9160">
        <f>Table1[[#This Row],[Price]]*0.52</f>
        <v>78.504400000000004</v>
      </c>
      <c r="V9160">
        <f>(Table1[[#This Row],[Price]]-Table1[[#This Row],[Scrap value]])/2</f>
        <v>36.232799999999997</v>
      </c>
    </row>
    <row r="9161" spans="1:22" x14ac:dyDescent="0.25">
      <c r="A9161" t="s">
        <v>40282</v>
      </c>
      <c r="B9161" t="s">
        <v>35</v>
      </c>
      <c r="C9161" t="s">
        <v>47</v>
      </c>
      <c r="D9161" t="s">
        <v>40283</v>
      </c>
      <c r="E9161">
        <v>74.650000000000006</v>
      </c>
      <c r="F9161">
        <v>79</v>
      </c>
      <c r="G9161" t="s">
        <v>43730</v>
      </c>
      <c r="H9161" t="s">
        <v>40284</v>
      </c>
      <c r="I9161" s="1">
        <v>44927</v>
      </c>
      <c r="J9161" s="1">
        <v>45658</v>
      </c>
      <c r="K9161" t="s">
        <v>40285</v>
      </c>
      <c r="L9161" t="s">
        <v>40286</v>
      </c>
      <c r="M9161" t="s">
        <v>20</v>
      </c>
      <c r="N9161">
        <v>1</v>
      </c>
      <c r="O9161">
        <f>Table1[[#This Row],[Price]]-0.1*Table1[[#This Row],[Price]]</f>
        <v>67.185000000000002</v>
      </c>
      <c r="P9161" s="9">
        <f>(Table1[[#This Row],[Expiration Date]]-Table1[[#This Row],[Manufacturing Date]])/365</f>
        <v>2.0027397260273974</v>
      </c>
      <c r="Q9161" t="str">
        <f>IF(Table1[[#This Row],[Expiration Date]]-J9169&gt;12/31/2024,"not expired","expired")</f>
        <v>expired</v>
      </c>
      <c r="R9161">
        <f>Table1[[#This Row],[Discounted Price]]*0.95</f>
        <v>63.825749999999999</v>
      </c>
      <c r="S9161">
        <f>Table1[[#This Row],[Discounted Price]]*0.9</f>
        <v>60.466500000000003</v>
      </c>
      <c r="T9161">
        <f>Table1[[#This Row],[Discounted Price]]*0.8</f>
        <v>53.748000000000005</v>
      </c>
      <c r="U9161">
        <f>Table1[[#This Row],[Price]]*0.52</f>
        <v>38.818000000000005</v>
      </c>
      <c r="V9161">
        <f>(Table1[[#This Row],[Price]]-Table1[[#This Row],[Scrap value]])/2</f>
        <v>17.916</v>
      </c>
    </row>
    <row r="9162" spans="1:22" x14ac:dyDescent="0.25">
      <c r="A9162" t="s">
        <v>40287</v>
      </c>
      <c r="B9162" t="s">
        <v>29</v>
      </c>
      <c r="C9162" t="s">
        <v>47</v>
      </c>
      <c r="D9162" t="s">
        <v>40288</v>
      </c>
      <c r="E9162">
        <v>268.42</v>
      </c>
      <c r="F9162">
        <v>23</v>
      </c>
      <c r="G9162" t="s">
        <v>43730</v>
      </c>
      <c r="H9162" t="s">
        <v>4124</v>
      </c>
      <c r="I9162" s="1">
        <v>44927</v>
      </c>
      <c r="J9162" s="1">
        <v>45658</v>
      </c>
      <c r="K9162" t="s">
        <v>40289</v>
      </c>
      <c r="L9162" t="s">
        <v>40290</v>
      </c>
      <c r="M9162" t="s">
        <v>20</v>
      </c>
      <c r="N9162">
        <v>5</v>
      </c>
      <c r="O9162">
        <f>Table1[[#This Row],[Price]]-0.1*Table1[[#This Row],[Price]]</f>
        <v>241.578</v>
      </c>
      <c r="P9162" s="9">
        <f>(Table1[[#This Row],[Expiration Date]]-Table1[[#This Row],[Manufacturing Date]])/365</f>
        <v>2.0027397260273974</v>
      </c>
      <c r="Q9162" t="str">
        <f>IF(Table1[[#This Row],[Expiration Date]]-J9170&gt;12/31/2024,"not expired","expired")</f>
        <v>not expired</v>
      </c>
      <c r="R9162">
        <f>Table1[[#This Row],[Discounted Price]]*0.95</f>
        <v>229.4991</v>
      </c>
      <c r="S9162">
        <f>Table1[[#This Row],[Discounted Price]]*0.9</f>
        <v>217.42019999999999</v>
      </c>
      <c r="T9162">
        <f>Table1[[#This Row],[Discounted Price]]*0.8</f>
        <v>193.26240000000001</v>
      </c>
      <c r="U9162">
        <f>Table1[[#This Row],[Price]]*0.52</f>
        <v>139.57840000000002</v>
      </c>
      <c r="V9162">
        <f>(Table1[[#This Row],[Price]]-Table1[[#This Row],[Scrap value]])/2</f>
        <v>64.4208</v>
      </c>
    </row>
    <row r="9163" spans="1:22" x14ac:dyDescent="0.25">
      <c r="A9163" t="s">
        <v>40291</v>
      </c>
      <c r="B9163" t="s">
        <v>22</v>
      </c>
      <c r="C9163" t="s">
        <v>47</v>
      </c>
      <c r="D9163" t="s">
        <v>40292</v>
      </c>
      <c r="E9163">
        <v>298.75</v>
      </c>
      <c r="F9163">
        <v>9</v>
      </c>
      <c r="G9163" t="s">
        <v>43729</v>
      </c>
      <c r="H9163" t="s">
        <v>4402</v>
      </c>
      <c r="I9163" s="1">
        <v>44927</v>
      </c>
      <c r="J9163" s="1">
        <v>45292</v>
      </c>
      <c r="K9163" t="s">
        <v>40293</v>
      </c>
      <c r="L9163" t="s">
        <v>40294</v>
      </c>
      <c r="M9163" t="s">
        <v>27</v>
      </c>
      <c r="N9163">
        <v>1</v>
      </c>
      <c r="O9163">
        <f>Table1[[#This Row],[Price]]-0.1*Table1[[#This Row],[Price]]</f>
        <v>268.875</v>
      </c>
      <c r="P9163" s="9">
        <f>(Table1[[#This Row],[Expiration Date]]-Table1[[#This Row],[Manufacturing Date]])/365</f>
        <v>1</v>
      </c>
      <c r="Q9163" t="str">
        <f>IF(Table1[[#This Row],[Expiration Date]]-J9171&gt;12/31/2024,"not expired","expired")</f>
        <v>expired</v>
      </c>
      <c r="R9163">
        <f>Table1[[#This Row],[Discounted Price]]*0.95</f>
        <v>255.43124999999998</v>
      </c>
      <c r="S9163">
        <f>Table1[[#This Row],[Discounted Price]]*0.9</f>
        <v>241.98750000000001</v>
      </c>
      <c r="T9163">
        <f>Table1[[#This Row],[Discounted Price]]*0.8</f>
        <v>215.10000000000002</v>
      </c>
      <c r="U9163">
        <f>Table1[[#This Row],[Price]]*0.52</f>
        <v>155.35</v>
      </c>
      <c r="V9163">
        <f>(Table1[[#This Row],[Price]]-Table1[[#This Row],[Scrap value]])/2</f>
        <v>71.7</v>
      </c>
    </row>
    <row r="9164" spans="1:22" x14ac:dyDescent="0.25">
      <c r="A9164" t="s">
        <v>40295</v>
      </c>
      <c r="B9164" t="s">
        <v>35</v>
      </c>
      <c r="C9164" t="s">
        <v>47</v>
      </c>
      <c r="D9164" t="s">
        <v>40296</v>
      </c>
      <c r="E9164">
        <v>39.33</v>
      </c>
      <c r="F9164">
        <v>86</v>
      </c>
      <c r="G9164" t="s">
        <v>43728</v>
      </c>
      <c r="H9164" t="s">
        <v>25787</v>
      </c>
      <c r="I9164" s="1">
        <v>45000</v>
      </c>
      <c r="J9164" s="1">
        <v>46023</v>
      </c>
      <c r="K9164" t="s">
        <v>40297</v>
      </c>
      <c r="L9164" t="s">
        <v>40298</v>
      </c>
      <c r="M9164" t="s">
        <v>45</v>
      </c>
      <c r="N9164">
        <v>5</v>
      </c>
      <c r="O9164">
        <f>Table1[[#This Row],[Price]]-0.1*Table1[[#This Row],[Price]]</f>
        <v>35.396999999999998</v>
      </c>
      <c r="P9164" s="9">
        <f>(Table1[[#This Row],[Expiration Date]]-Table1[[#This Row],[Manufacturing Date]])/365</f>
        <v>2.8027397260273972</v>
      </c>
      <c r="Q9164" t="str">
        <f>IF(Table1[[#This Row],[Expiration Date]]-J9172&gt;12/31/2024,"not expired","expired")</f>
        <v>not expired</v>
      </c>
      <c r="R9164">
        <f>Table1[[#This Row],[Discounted Price]]*0.95</f>
        <v>33.62715</v>
      </c>
      <c r="S9164">
        <f>Table1[[#This Row],[Discounted Price]]*0.9</f>
        <v>31.857299999999999</v>
      </c>
      <c r="T9164">
        <f>Table1[[#This Row],[Discounted Price]]*0.8</f>
        <v>28.317599999999999</v>
      </c>
      <c r="U9164">
        <f>Table1[[#This Row],[Price]]*0.52</f>
        <v>20.451599999999999</v>
      </c>
      <c r="V9164">
        <f>(Table1[[#This Row],[Price]]-Table1[[#This Row],[Scrap value]])/2</f>
        <v>9.4391999999999996</v>
      </c>
    </row>
    <row r="9165" spans="1:22" x14ac:dyDescent="0.25">
      <c r="A9165" t="s">
        <v>40299</v>
      </c>
      <c r="B9165" t="s">
        <v>35</v>
      </c>
      <c r="C9165" t="s">
        <v>47</v>
      </c>
      <c r="D9165" t="s">
        <v>40300</v>
      </c>
      <c r="E9165">
        <v>432.26</v>
      </c>
      <c r="F9165">
        <v>96</v>
      </c>
      <c r="G9165" t="s">
        <v>43728</v>
      </c>
      <c r="H9165" t="s">
        <v>40301</v>
      </c>
      <c r="I9165" s="1">
        <v>44927</v>
      </c>
      <c r="J9165" s="1">
        <v>46023</v>
      </c>
      <c r="K9165" t="s">
        <v>40302</v>
      </c>
      <c r="L9165" t="s">
        <v>40303</v>
      </c>
      <c r="M9165" t="s">
        <v>27</v>
      </c>
      <c r="N9165">
        <v>2</v>
      </c>
      <c r="O9165">
        <f>Table1[[#This Row],[Price]]-0.1*Table1[[#This Row],[Price]]</f>
        <v>389.03399999999999</v>
      </c>
      <c r="P9165" s="9">
        <f>(Table1[[#This Row],[Expiration Date]]-Table1[[#This Row],[Manufacturing Date]])/365</f>
        <v>3.0027397260273974</v>
      </c>
      <c r="Q9165" t="str">
        <f>IF(Table1[[#This Row],[Expiration Date]]-J9173&gt;12/31/2024,"not expired","expired")</f>
        <v>expired</v>
      </c>
      <c r="R9165">
        <f>Table1[[#This Row],[Discounted Price]]*0.95</f>
        <v>369.58229999999998</v>
      </c>
      <c r="S9165">
        <f>Table1[[#This Row],[Discounted Price]]*0.9</f>
        <v>350.13060000000002</v>
      </c>
      <c r="T9165">
        <f>Table1[[#This Row],[Discounted Price]]*0.8</f>
        <v>311.22720000000004</v>
      </c>
      <c r="U9165">
        <f>Table1[[#This Row],[Price]]*0.52</f>
        <v>224.77520000000001</v>
      </c>
      <c r="V9165">
        <f>(Table1[[#This Row],[Price]]-Table1[[#This Row],[Scrap value]])/2</f>
        <v>103.74239999999999</v>
      </c>
    </row>
    <row r="9166" spans="1:22" x14ac:dyDescent="0.25">
      <c r="A9166" t="s">
        <v>40304</v>
      </c>
      <c r="B9166" t="s">
        <v>35</v>
      </c>
      <c r="C9166" t="s">
        <v>47</v>
      </c>
      <c r="D9166" t="s">
        <v>40305</v>
      </c>
      <c r="E9166">
        <v>409.91</v>
      </c>
      <c r="F9166">
        <v>92</v>
      </c>
      <c r="G9166" t="s">
        <v>43729</v>
      </c>
      <c r="H9166" t="s">
        <v>8286</v>
      </c>
      <c r="I9166" s="1">
        <v>44927</v>
      </c>
      <c r="J9166" s="1">
        <v>45658</v>
      </c>
      <c r="K9166" t="s">
        <v>40306</v>
      </c>
      <c r="L9166" t="s">
        <v>40307</v>
      </c>
      <c r="M9166" t="s">
        <v>20</v>
      </c>
      <c r="N9166">
        <v>1</v>
      </c>
      <c r="O9166">
        <f>Table1[[#This Row],[Price]]-0.1*Table1[[#This Row],[Price]]</f>
        <v>368.91900000000004</v>
      </c>
      <c r="P9166" s="9">
        <f>(Table1[[#This Row],[Expiration Date]]-Table1[[#This Row],[Manufacturing Date]])/365</f>
        <v>2.0027397260273974</v>
      </c>
      <c r="Q9166" t="str">
        <f>IF(Table1[[#This Row],[Expiration Date]]-J9174&gt;12/31/2024,"not expired","expired")</f>
        <v>expired</v>
      </c>
      <c r="R9166">
        <f>Table1[[#This Row],[Discounted Price]]*0.95</f>
        <v>350.47305</v>
      </c>
      <c r="S9166">
        <f>Table1[[#This Row],[Discounted Price]]*0.9</f>
        <v>332.02710000000002</v>
      </c>
      <c r="T9166">
        <f>Table1[[#This Row],[Discounted Price]]*0.8</f>
        <v>295.13520000000005</v>
      </c>
      <c r="U9166">
        <f>Table1[[#This Row],[Price]]*0.52</f>
        <v>213.15320000000003</v>
      </c>
      <c r="V9166">
        <f>(Table1[[#This Row],[Price]]-Table1[[#This Row],[Scrap value]])/2</f>
        <v>98.378399999999999</v>
      </c>
    </row>
    <row r="9167" spans="1:22" x14ac:dyDescent="0.25">
      <c r="A9167" t="s">
        <v>40308</v>
      </c>
      <c r="B9167" t="s">
        <v>15</v>
      </c>
      <c r="C9167" t="s">
        <v>47</v>
      </c>
      <c r="D9167" t="s">
        <v>40309</v>
      </c>
      <c r="E9167">
        <v>479.58</v>
      </c>
      <c r="F9167">
        <v>49</v>
      </c>
      <c r="G9167" t="s">
        <v>43728</v>
      </c>
      <c r="H9167" t="s">
        <v>40310</v>
      </c>
      <c r="I9167" s="1">
        <v>44927</v>
      </c>
      <c r="J9167" s="1">
        <v>46023</v>
      </c>
      <c r="K9167" t="s">
        <v>40311</v>
      </c>
      <c r="L9167" t="s">
        <v>40312</v>
      </c>
      <c r="M9167" t="s">
        <v>20</v>
      </c>
      <c r="N9167">
        <v>1</v>
      </c>
      <c r="O9167">
        <f>Table1[[#This Row],[Price]]-0.1*Table1[[#This Row],[Price]]</f>
        <v>431.62199999999996</v>
      </c>
      <c r="P9167" s="9">
        <f>(Table1[[#This Row],[Expiration Date]]-Table1[[#This Row],[Manufacturing Date]])/365</f>
        <v>3.0027397260273974</v>
      </c>
      <c r="Q9167" t="str">
        <f>IF(Table1[[#This Row],[Expiration Date]]-J9175&gt;12/31/2024,"not expired","expired")</f>
        <v>expired</v>
      </c>
      <c r="R9167">
        <f>Table1[[#This Row],[Discounted Price]]*0.95</f>
        <v>410.04089999999997</v>
      </c>
      <c r="S9167">
        <f>Table1[[#This Row],[Discounted Price]]*0.9</f>
        <v>388.45979999999997</v>
      </c>
      <c r="T9167">
        <f>Table1[[#This Row],[Discounted Price]]*0.8</f>
        <v>345.29759999999999</v>
      </c>
      <c r="U9167">
        <f>Table1[[#This Row],[Price]]*0.52</f>
        <v>249.38159999999999</v>
      </c>
      <c r="V9167">
        <f>(Table1[[#This Row],[Price]]-Table1[[#This Row],[Scrap value]])/2</f>
        <v>115.0992</v>
      </c>
    </row>
    <row r="9168" spans="1:22" x14ac:dyDescent="0.25">
      <c r="A9168" t="s">
        <v>40313</v>
      </c>
      <c r="B9168" t="s">
        <v>29</v>
      </c>
      <c r="C9168" t="s">
        <v>47</v>
      </c>
      <c r="D9168" t="s">
        <v>40314</v>
      </c>
      <c r="E9168">
        <v>416.62</v>
      </c>
      <c r="F9168">
        <v>44</v>
      </c>
      <c r="G9168" t="s">
        <v>43729</v>
      </c>
      <c r="H9168" t="s">
        <v>19860</v>
      </c>
      <c r="I9168" s="1">
        <v>45000</v>
      </c>
      <c r="J9168" s="1">
        <v>46023</v>
      </c>
      <c r="K9168" t="s">
        <v>40315</v>
      </c>
      <c r="L9168" t="s">
        <v>40316</v>
      </c>
      <c r="M9168" t="s">
        <v>45</v>
      </c>
      <c r="N9168">
        <v>4</v>
      </c>
      <c r="O9168">
        <f>Table1[[#This Row],[Price]]-0.1*Table1[[#This Row],[Price]]</f>
        <v>374.95799999999997</v>
      </c>
      <c r="P9168" s="9">
        <f>(Table1[[#This Row],[Expiration Date]]-Table1[[#This Row],[Manufacturing Date]])/365</f>
        <v>2.8027397260273972</v>
      </c>
      <c r="Q9168" t="str">
        <f>IF(Table1[[#This Row],[Expiration Date]]-J9176&gt;12/31/2024,"not expired","expired")</f>
        <v>expired</v>
      </c>
      <c r="R9168">
        <f>Table1[[#This Row],[Discounted Price]]*0.95</f>
        <v>356.21009999999995</v>
      </c>
      <c r="S9168">
        <f>Table1[[#This Row],[Discounted Price]]*0.9</f>
        <v>337.4622</v>
      </c>
      <c r="T9168">
        <f>Table1[[#This Row],[Discounted Price]]*0.8</f>
        <v>299.96639999999996</v>
      </c>
      <c r="U9168">
        <f>Table1[[#This Row],[Price]]*0.52</f>
        <v>216.64240000000001</v>
      </c>
      <c r="V9168">
        <f>(Table1[[#This Row],[Price]]-Table1[[#This Row],[Scrap value]])/2</f>
        <v>99.988799999999998</v>
      </c>
    </row>
    <row r="9169" spans="1:22" x14ac:dyDescent="0.25">
      <c r="A9169" t="s">
        <v>40317</v>
      </c>
      <c r="B9169" t="s">
        <v>35</v>
      </c>
      <c r="C9169" t="s">
        <v>47</v>
      </c>
      <c r="D9169" t="s">
        <v>40318</v>
      </c>
      <c r="E9169">
        <v>381.85</v>
      </c>
      <c r="F9169">
        <v>50</v>
      </c>
      <c r="G9169" t="s">
        <v>43729</v>
      </c>
      <c r="H9169" t="s">
        <v>34176</v>
      </c>
      <c r="I9169" s="1">
        <v>45000</v>
      </c>
      <c r="J9169" s="1">
        <v>45658</v>
      </c>
      <c r="K9169" t="s">
        <v>40319</v>
      </c>
      <c r="L9169" t="s">
        <v>40320</v>
      </c>
      <c r="M9169" t="s">
        <v>45</v>
      </c>
      <c r="N9169">
        <v>4</v>
      </c>
      <c r="O9169">
        <f>Table1[[#This Row],[Price]]-0.1*Table1[[#This Row],[Price]]</f>
        <v>343.66500000000002</v>
      </c>
      <c r="P9169" s="9">
        <f>(Table1[[#This Row],[Expiration Date]]-Table1[[#This Row],[Manufacturing Date]])/365</f>
        <v>1.8027397260273972</v>
      </c>
      <c r="Q9169" t="str">
        <f>IF(Table1[[#This Row],[Expiration Date]]-J9177&gt;12/31/2024,"not expired","expired")</f>
        <v>expired</v>
      </c>
      <c r="R9169">
        <f>Table1[[#This Row],[Discounted Price]]*0.95</f>
        <v>326.48174999999998</v>
      </c>
      <c r="S9169">
        <f>Table1[[#This Row],[Discounted Price]]*0.9</f>
        <v>309.29850000000005</v>
      </c>
      <c r="T9169">
        <f>Table1[[#This Row],[Discounted Price]]*0.8</f>
        <v>274.93200000000002</v>
      </c>
      <c r="U9169">
        <f>Table1[[#This Row],[Price]]*0.52</f>
        <v>198.56200000000001</v>
      </c>
      <c r="V9169">
        <f>(Table1[[#This Row],[Price]]-Table1[[#This Row],[Scrap value]])/2</f>
        <v>91.644000000000005</v>
      </c>
    </row>
    <row r="9170" spans="1:22" x14ac:dyDescent="0.25">
      <c r="A9170" t="s">
        <v>40321</v>
      </c>
      <c r="B9170" t="s">
        <v>35</v>
      </c>
      <c r="C9170" t="s">
        <v>47</v>
      </c>
      <c r="D9170" t="s">
        <v>40322</v>
      </c>
      <c r="E9170">
        <v>208.86</v>
      </c>
      <c r="F9170">
        <v>33</v>
      </c>
      <c r="G9170" t="s">
        <v>43730</v>
      </c>
      <c r="H9170" t="s">
        <v>40323</v>
      </c>
      <c r="I9170" s="1">
        <v>45137</v>
      </c>
      <c r="J9170" s="1">
        <v>45292</v>
      </c>
      <c r="K9170" t="s">
        <v>40324</v>
      </c>
      <c r="L9170" t="s">
        <v>40325</v>
      </c>
      <c r="M9170" t="s">
        <v>45</v>
      </c>
      <c r="N9170">
        <v>2</v>
      </c>
      <c r="O9170">
        <f>Table1[[#This Row],[Price]]-0.1*Table1[[#This Row],[Price]]</f>
        <v>187.97400000000002</v>
      </c>
      <c r="P9170" s="9">
        <f>(Table1[[#This Row],[Expiration Date]]-Table1[[#This Row],[Manufacturing Date]])/365</f>
        <v>0.42465753424657532</v>
      </c>
      <c r="Q9170" t="str">
        <f>IF(Table1[[#This Row],[Expiration Date]]-J9178&gt;12/31/2024,"not expired","expired")</f>
        <v>expired</v>
      </c>
      <c r="R9170">
        <f>Table1[[#This Row],[Discounted Price]]*0.95</f>
        <v>178.5753</v>
      </c>
      <c r="S9170">
        <f>Table1[[#This Row],[Discounted Price]]*0.9</f>
        <v>169.17660000000001</v>
      </c>
      <c r="T9170">
        <f>Table1[[#This Row],[Discounted Price]]*0.8</f>
        <v>150.37920000000003</v>
      </c>
      <c r="U9170">
        <f>Table1[[#This Row],[Price]]*0.52</f>
        <v>108.60720000000001</v>
      </c>
      <c r="V9170">
        <f>(Table1[[#This Row],[Price]]-Table1[[#This Row],[Scrap value]])/2</f>
        <v>50.126400000000004</v>
      </c>
    </row>
    <row r="9171" spans="1:22" x14ac:dyDescent="0.25">
      <c r="A9171" t="s">
        <v>40326</v>
      </c>
      <c r="B9171" t="s">
        <v>15</v>
      </c>
      <c r="C9171" t="s">
        <v>47</v>
      </c>
      <c r="D9171" t="s">
        <v>40327</v>
      </c>
      <c r="E9171">
        <v>228.68</v>
      </c>
      <c r="F9171">
        <v>42</v>
      </c>
      <c r="G9171" t="s">
        <v>43730</v>
      </c>
      <c r="H9171" t="s">
        <v>15380</v>
      </c>
      <c r="I9171" s="1">
        <v>44927</v>
      </c>
      <c r="J9171" s="1">
        <v>46023</v>
      </c>
      <c r="K9171" t="s">
        <v>40328</v>
      </c>
      <c r="L9171" t="s">
        <v>40329</v>
      </c>
      <c r="M9171" t="s">
        <v>20</v>
      </c>
      <c r="N9171">
        <v>2</v>
      </c>
      <c r="O9171">
        <f>Table1[[#This Row],[Price]]-0.1*Table1[[#This Row],[Price]]</f>
        <v>205.81200000000001</v>
      </c>
      <c r="P9171" s="9">
        <f>(Table1[[#This Row],[Expiration Date]]-Table1[[#This Row],[Manufacturing Date]])/365</f>
        <v>3.0027397260273974</v>
      </c>
      <c r="Q9171" t="str">
        <f>IF(Table1[[#This Row],[Expiration Date]]-J9179&gt;12/31/2024,"not expired","expired")</f>
        <v>not expired</v>
      </c>
      <c r="R9171">
        <f>Table1[[#This Row],[Discounted Price]]*0.95</f>
        <v>195.5214</v>
      </c>
      <c r="S9171">
        <f>Table1[[#This Row],[Discounted Price]]*0.9</f>
        <v>185.23080000000002</v>
      </c>
      <c r="T9171">
        <f>Table1[[#This Row],[Discounted Price]]*0.8</f>
        <v>164.64960000000002</v>
      </c>
      <c r="U9171">
        <f>Table1[[#This Row],[Price]]*0.52</f>
        <v>118.9136</v>
      </c>
      <c r="V9171">
        <f>(Table1[[#This Row],[Price]]-Table1[[#This Row],[Scrap value]])/2</f>
        <v>54.883200000000002</v>
      </c>
    </row>
    <row r="9172" spans="1:22" x14ac:dyDescent="0.25">
      <c r="A9172" t="s">
        <v>40330</v>
      </c>
      <c r="B9172" t="s">
        <v>29</v>
      </c>
      <c r="C9172" t="s">
        <v>47</v>
      </c>
      <c r="D9172" t="s">
        <v>40331</v>
      </c>
      <c r="E9172">
        <v>405.39</v>
      </c>
      <c r="F9172">
        <v>40</v>
      </c>
      <c r="G9172" t="s">
        <v>43728</v>
      </c>
      <c r="H9172" t="s">
        <v>1471</v>
      </c>
      <c r="I9172" s="1">
        <v>45137</v>
      </c>
      <c r="J9172" s="1">
        <v>45658</v>
      </c>
      <c r="K9172" t="s">
        <v>40332</v>
      </c>
      <c r="L9172" t="s">
        <v>40333</v>
      </c>
      <c r="M9172" t="s">
        <v>20</v>
      </c>
      <c r="N9172">
        <v>1</v>
      </c>
      <c r="O9172">
        <f>Table1[[#This Row],[Price]]-0.1*Table1[[#This Row],[Price]]</f>
        <v>364.851</v>
      </c>
      <c r="P9172" s="9">
        <f>(Table1[[#This Row],[Expiration Date]]-Table1[[#This Row],[Manufacturing Date]])/365</f>
        <v>1.4273972602739726</v>
      </c>
      <c r="Q9172" t="str">
        <f>IF(Table1[[#This Row],[Expiration Date]]-J9180&gt;12/31/2024,"not expired","expired")</f>
        <v>expired</v>
      </c>
      <c r="R9172">
        <f>Table1[[#This Row],[Discounted Price]]*0.95</f>
        <v>346.60845</v>
      </c>
      <c r="S9172">
        <f>Table1[[#This Row],[Discounted Price]]*0.9</f>
        <v>328.36590000000001</v>
      </c>
      <c r="T9172">
        <f>Table1[[#This Row],[Discounted Price]]*0.8</f>
        <v>291.88080000000002</v>
      </c>
      <c r="U9172">
        <f>Table1[[#This Row],[Price]]*0.52</f>
        <v>210.80279999999999</v>
      </c>
      <c r="V9172">
        <f>(Table1[[#This Row],[Price]]-Table1[[#This Row],[Scrap value]])/2</f>
        <v>97.293599999999998</v>
      </c>
    </row>
    <row r="9173" spans="1:22" x14ac:dyDescent="0.25">
      <c r="A9173" t="s">
        <v>40334</v>
      </c>
      <c r="B9173" t="s">
        <v>15</v>
      </c>
      <c r="C9173" t="s">
        <v>47</v>
      </c>
      <c r="D9173" t="s">
        <v>40335</v>
      </c>
      <c r="E9173">
        <v>194.57</v>
      </c>
      <c r="F9173">
        <v>1</v>
      </c>
      <c r="G9173" t="s">
        <v>43729</v>
      </c>
      <c r="H9173" t="s">
        <v>31259</v>
      </c>
      <c r="I9173" s="1">
        <v>44927</v>
      </c>
      <c r="J9173" s="1">
        <v>46023</v>
      </c>
      <c r="K9173" t="s">
        <v>40336</v>
      </c>
      <c r="L9173" t="s">
        <v>40337</v>
      </c>
      <c r="M9173" t="s">
        <v>20</v>
      </c>
      <c r="N9173">
        <v>4</v>
      </c>
      <c r="O9173">
        <f>Table1[[#This Row],[Price]]-0.1*Table1[[#This Row],[Price]]</f>
        <v>175.113</v>
      </c>
      <c r="P9173" s="9">
        <f>(Table1[[#This Row],[Expiration Date]]-Table1[[#This Row],[Manufacturing Date]])/365</f>
        <v>3.0027397260273974</v>
      </c>
      <c r="Q9173" t="str">
        <f>IF(Table1[[#This Row],[Expiration Date]]-J9181&gt;12/31/2024,"not expired","expired")</f>
        <v>not expired</v>
      </c>
      <c r="R9173">
        <f>Table1[[#This Row],[Discounted Price]]*0.95</f>
        <v>166.35735</v>
      </c>
      <c r="S9173">
        <f>Table1[[#This Row],[Discounted Price]]*0.9</f>
        <v>157.60169999999999</v>
      </c>
      <c r="T9173">
        <f>Table1[[#This Row],[Discounted Price]]*0.8</f>
        <v>140.09040000000002</v>
      </c>
      <c r="U9173">
        <f>Table1[[#This Row],[Price]]*0.52</f>
        <v>101.1764</v>
      </c>
      <c r="V9173">
        <f>(Table1[[#This Row],[Price]]-Table1[[#This Row],[Scrap value]])/2</f>
        <v>46.696799999999996</v>
      </c>
    </row>
    <row r="9174" spans="1:22" x14ac:dyDescent="0.25">
      <c r="A9174" t="s">
        <v>40338</v>
      </c>
      <c r="B9174" t="s">
        <v>35</v>
      </c>
      <c r="C9174" t="s">
        <v>47</v>
      </c>
      <c r="D9174" t="s">
        <v>40339</v>
      </c>
      <c r="E9174">
        <v>481.81</v>
      </c>
      <c r="F9174">
        <v>65</v>
      </c>
      <c r="G9174" t="s">
        <v>43729</v>
      </c>
      <c r="H9174" t="s">
        <v>4392</v>
      </c>
      <c r="I9174" s="1">
        <v>45137</v>
      </c>
      <c r="J9174" s="1">
        <v>46023</v>
      </c>
      <c r="K9174" t="s">
        <v>40340</v>
      </c>
      <c r="L9174" t="s">
        <v>40341</v>
      </c>
      <c r="M9174" t="s">
        <v>45</v>
      </c>
      <c r="N9174">
        <v>3</v>
      </c>
      <c r="O9174">
        <f>Table1[[#This Row],[Price]]-0.1*Table1[[#This Row],[Price]]</f>
        <v>433.62900000000002</v>
      </c>
      <c r="P9174" s="9">
        <f>(Table1[[#This Row],[Expiration Date]]-Table1[[#This Row],[Manufacturing Date]])/365</f>
        <v>2.4273972602739726</v>
      </c>
      <c r="Q9174" t="str">
        <f>IF(Table1[[#This Row],[Expiration Date]]-J9182&gt;12/31/2024,"not expired","expired")</f>
        <v>expired</v>
      </c>
      <c r="R9174">
        <f>Table1[[#This Row],[Discounted Price]]*0.95</f>
        <v>411.94754999999998</v>
      </c>
      <c r="S9174">
        <f>Table1[[#This Row],[Discounted Price]]*0.9</f>
        <v>390.26610000000005</v>
      </c>
      <c r="T9174">
        <f>Table1[[#This Row],[Discounted Price]]*0.8</f>
        <v>346.90320000000003</v>
      </c>
      <c r="U9174">
        <f>Table1[[#This Row],[Price]]*0.52</f>
        <v>250.5412</v>
      </c>
      <c r="V9174">
        <f>(Table1[[#This Row],[Price]]-Table1[[#This Row],[Scrap value]])/2</f>
        <v>115.6344</v>
      </c>
    </row>
    <row r="9175" spans="1:22" x14ac:dyDescent="0.25">
      <c r="A9175" t="s">
        <v>40342</v>
      </c>
      <c r="B9175" t="s">
        <v>15</v>
      </c>
      <c r="C9175" t="s">
        <v>47</v>
      </c>
      <c r="D9175" t="s">
        <v>40343</v>
      </c>
      <c r="E9175">
        <v>257.44</v>
      </c>
      <c r="F9175">
        <v>81</v>
      </c>
      <c r="G9175" t="s">
        <v>43728</v>
      </c>
      <c r="H9175" t="s">
        <v>40344</v>
      </c>
      <c r="I9175" s="1">
        <v>44927</v>
      </c>
      <c r="J9175" s="1">
        <v>46023</v>
      </c>
      <c r="K9175" t="s">
        <v>40345</v>
      </c>
      <c r="L9175" t="s">
        <v>40346</v>
      </c>
      <c r="M9175" t="s">
        <v>27</v>
      </c>
      <c r="N9175">
        <v>3</v>
      </c>
      <c r="O9175">
        <f>Table1[[#This Row],[Price]]-0.1*Table1[[#This Row],[Price]]</f>
        <v>231.696</v>
      </c>
      <c r="P9175" s="9">
        <f>(Table1[[#This Row],[Expiration Date]]-Table1[[#This Row],[Manufacturing Date]])/365</f>
        <v>3.0027397260273974</v>
      </c>
      <c r="Q9175" t="str">
        <f>IF(Table1[[#This Row],[Expiration Date]]-J9183&gt;12/31/2024,"not expired","expired")</f>
        <v>not expired</v>
      </c>
      <c r="R9175">
        <f>Table1[[#This Row],[Discounted Price]]*0.95</f>
        <v>220.1112</v>
      </c>
      <c r="S9175">
        <f>Table1[[#This Row],[Discounted Price]]*0.9</f>
        <v>208.5264</v>
      </c>
      <c r="T9175">
        <f>Table1[[#This Row],[Discounted Price]]*0.8</f>
        <v>185.35680000000002</v>
      </c>
      <c r="U9175">
        <f>Table1[[#This Row],[Price]]*0.52</f>
        <v>133.86879999999999</v>
      </c>
      <c r="V9175">
        <f>(Table1[[#This Row],[Price]]-Table1[[#This Row],[Scrap value]])/2</f>
        <v>61.785600000000002</v>
      </c>
    </row>
    <row r="9176" spans="1:22" x14ac:dyDescent="0.25">
      <c r="A9176" t="s">
        <v>40347</v>
      </c>
      <c r="B9176" t="s">
        <v>15</v>
      </c>
      <c r="C9176" t="s">
        <v>47</v>
      </c>
      <c r="D9176" t="s">
        <v>40348</v>
      </c>
      <c r="E9176">
        <v>365.71</v>
      </c>
      <c r="F9176">
        <v>87</v>
      </c>
      <c r="G9176" t="s">
        <v>43730</v>
      </c>
      <c r="H9176" t="s">
        <v>3896</v>
      </c>
      <c r="I9176" s="1">
        <v>45137</v>
      </c>
      <c r="J9176" s="1">
        <v>46023</v>
      </c>
      <c r="K9176" t="s">
        <v>40349</v>
      </c>
      <c r="L9176" t="s">
        <v>40350</v>
      </c>
      <c r="M9176" t="s">
        <v>45</v>
      </c>
      <c r="N9176">
        <v>1</v>
      </c>
      <c r="O9176">
        <f>Table1[[#This Row],[Price]]-0.1*Table1[[#This Row],[Price]]</f>
        <v>329.13900000000001</v>
      </c>
      <c r="P9176" s="9">
        <f>(Table1[[#This Row],[Expiration Date]]-Table1[[#This Row],[Manufacturing Date]])/365</f>
        <v>2.4273972602739726</v>
      </c>
      <c r="Q9176" t="str">
        <f>IF(Table1[[#This Row],[Expiration Date]]-J9184&gt;12/31/2024,"not expired","expired")</f>
        <v>not expired</v>
      </c>
      <c r="R9176">
        <f>Table1[[#This Row],[Discounted Price]]*0.95</f>
        <v>312.68205</v>
      </c>
      <c r="S9176">
        <f>Table1[[#This Row],[Discounted Price]]*0.9</f>
        <v>296.2251</v>
      </c>
      <c r="T9176">
        <f>Table1[[#This Row],[Discounted Price]]*0.8</f>
        <v>263.31120000000004</v>
      </c>
      <c r="U9176">
        <f>Table1[[#This Row],[Price]]*0.52</f>
        <v>190.16919999999999</v>
      </c>
      <c r="V9176">
        <f>(Table1[[#This Row],[Price]]-Table1[[#This Row],[Scrap value]])/2</f>
        <v>87.770399999999995</v>
      </c>
    </row>
    <row r="9177" spans="1:22" x14ac:dyDescent="0.25">
      <c r="A9177" t="s">
        <v>40351</v>
      </c>
      <c r="B9177" t="s">
        <v>15</v>
      </c>
      <c r="C9177" t="s">
        <v>47</v>
      </c>
      <c r="D9177" t="s">
        <v>40352</v>
      </c>
      <c r="E9177">
        <v>66.040000000000006</v>
      </c>
      <c r="F9177">
        <v>87</v>
      </c>
      <c r="G9177" t="s">
        <v>43730</v>
      </c>
      <c r="H9177" t="s">
        <v>25130</v>
      </c>
      <c r="I9177" s="1">
        <v>44927</v>
      </c>
      <c r="J9177" s="1">
        <v>46023</v>
      </c>
      <c r="K9177" t="s">
        <v>40353</v>
      </c>
      <c r="L9177" t="s">
        <v>40354</v>
      </c>
      <c r="M9177" t="s">
        <v>20</v>
      </c>
      <c r="N9177">
        <v>5</v>
      </c>
      <c r="O9177">
        <f>Table1[[#This Row],[Price]]-0.1*Table1[[#This Row],[Price]]</f>
        <v>59.436000000000007</v>
      </c>
      <c r="P9177" s="9">
        <f>(Table1[[#This Row],[Expiration Date]]-Table1[[#This Row],[Manufacturing Date]])/365</f>
        <v>3.0027397260273974</v>
      </c>
      <c r="Q9177" t="str">
        <f>IF(Table1[[#This Row],[Expiration Date]]-J9185&gt;12/31/2024,"not expired","expired")</f>
        <v>not expired</v>
      </c>
      <c r="R9177">
        <f>Table1[[#This Row],[Discounted Price]]*0.95</f>
        <v>56.464200000000005</v>
      </c>
      <c r="S9177">
        <f>Table1[[#This Row],[Discounted Price]]*0.9</f>
        <v>53.492400000000011</v>
      </c>
      <c r="T9177">
        <f>Table1[[#This Row],[Discounted Price]]*0.8</f>
        <v>47.548800000000007</v>
      </c>
      <c r="U9177">
        <f>Table1[[#This Row],[Price]]*0.52</f>
        <v>34.340800000000002</v>
      </c>
      <c r="V9177">
        <f>(Table1[[#This Row],[Price]]-Table1[[#This Row],[Scrap value]])/2</f>
        <v>15.849600000000002</v>
      </c>
    </row>
    <row r="9178" spans="1:22" x14ac:dyDescent="0.25">
      <c r="A9178" t="s">
        <v>40355</v>
      </c>
      <c r="B9178" t="s">
        <v>15</v>
      </c>
      <c r="C9178" t="s">
        <v>47</v>
      </c>
      <c r="D9178" t="s">
        <v>40356</v>
      </c>
      <c r="E9178">
        <v>315.23</v>
      </c>
      <c r="F9178">
        <v>2</v>
      </c>
      <c r="G9178" t="s">
        <v>43728</v>
      </c>
      <c r="H9178" t="s">
        <v>4716</v>
      </c>
      <c r="I9178" s="1">
        <v>45000</v>
      </c>
      <c r="J9178" s="1">
        <v>45292</v>
      </c>
      <c r="K9178" t="s">
        <v>40357</v>
      </c>
      <c r="L9178" t="s">
        <v>40358</v>
      </c>
      <c r="M9178" t="s">
        <v>20</v>
      </c>
      <c r="N9178">
        <v>2</v>
      </c>
      <c r="O9178">
        <f>Table1[[#This Row],[Price]]-0.1*Table1[[#This Row],[Price]]</f>
        <v>283.70699999999999</v>
      </c>
      <c r="P9178" s="9">
        <f>(Table1[[#This Row],[Expiration Date]]-Table1[[#This Row],[Manufacturing Date]])/365</f>
        <v>0.8</v>
      </c>
      <c r="Q9178" t="str">
        <f>IF(Table1[[#This Row],[Expiration Date]]-J9186&gt;12/31/2024,"not expired","expired")</f>
        <v>expired</v>
      </c>
      <c r="R9178">
        <f>Table1[[#This Row],[Discounted Price]]*0.95</f>
        <v>269.52164999999997</v>
      </c>
      <c r="S9178">
        <f>Table1[[#This Row],[Discounted Price]]*0.9</f>
        <v>255.33629999999999</v>
      </c>
      <c r="T9178">
        <f>Table1[[#This Row],[Discounted Price]]*0.8</f>
        <v>226.96559999999999</v>
      </c>
      <c r="U9178">
        <f>Table1[[#This Row],[Price]]*0.52</f>
        <v>163.9196</v>
      </c>
      <c r="V9178">
        <f>(Table1[[#This Row],[Price]]-Table1[[#This Row],[Scrap value]])/2</f>
        <v>75.655200000000008</v>
      </c>
    </row>
    <row r="9179" spans="1:22" x14ac:dyDescent="0.25">
      <c r="A9179" t="s">
        <v>40359</v>
      </c>
      <c r="B9179" t="s">
        <v>22</v>
      </c>
      <c r="C9179" t="s">
        <v>47</v>
      </c>
      <c r="D9179" t="s">
        <v>40360</v>
      </c>
      <c r="E9179">
        <v>194.21</v>
      </c>
      <c r="F9179">
        <v>51</v>
      </c>
      <c r="G9179" t="s">
        <v>43729</v>
      </c>
      <c r="H9179" t="s">
        <v>9176</v>
      </c>
      <c r="I9179" s="1">
        <v>45137</v>
      </c>
      <c r="J9179" s="1">
        <v>45658</v>
      </c>
      <c r="K9179" t="s">
        <v>40361</v>
      </c>
      <c r="L9179" t="s">
        <v>40362</v>
      </c>
      <c r="M9179" t="s">
        <v>27</v>
      </c>
      <c r="N9179">
        <v>5</v>
      </c>
      <c r="O9179">
        <f>Table1[[#This Row],[Price]]-0.1*Table1[[#This Row],[Price]]</f>
        <v>174.78900000000002</v>
      </c>
      <c r="P9179" s="9">
        <f>(Table1[[#This Row],[Expiration Date]]-Table1[[#This Row],[Manufacturing Date]])/365</f>
        <v>1.4273972602739726</v>
      </c>
      <c r="Q9179" t="str">
        <f>IF(Table1[[#This Row],[Expiration Date]]-J9187&gt;12/31/2024,"not expired","expired")</f>
        <v>expired</v>
      </c>
      <c r="R9179">
        <f>Table1[[#This Row],[Discounted Price]]*0.95</f>
        <v>166.04955000000001</v>
      </c>
      <c r="S9179">
        <f>Table1[[#This Row],[Discounted Price]]*0.9</f>
        <v>157.31010000000001</v>
      </c>
      <c r="T9179">
        <f>Table1[[#This Row],[Discounted Price]]*0.8</f>
        <v>139.83120000000002</v>
      </c>
      <c r="U9179">
        <f>Table1[[#This Row],[Price]]*0.52</f>
        <v>100.98920000000001</v>
      </c>
      <c r="V9179">
        <f>(Table1[[#This Row],[Price]]-Table1[[#This Row],[Scrap value]])/2</f>
        <v>46.610399999999998</v>
      </c>
    </row>
    <row r="9180" spans="1:22" x14ac:dyDescent="0.25">
      <c r="A9180" t="s">
        <v>40363</v>
      </c>
      <c r="B9180" t="s">
        <v>29</v>
      </c>
      <c r="C9180" t="s">
        <v>47</v>
      </c>
      <c r="D9180" t="s">
        <v>40364</v>
      </c>
      <c r="E9180">
        <v>47.58</v>
      </c>
      <c r="F9180">
        <v>64</v>
      </c>
      <c r="G9180" t="s">
        <v>43729</v>
      </c>
      <c r="H9180" t="s">
        <v>159</v>
      </c>
      <c r="I9180" s="1">
        <v>45137</v>
      </c>
      <c r="J9180" s="1">
        <v>45658</v>
      </c>
      <c r="K9180" t="s">
        <v>40365</v>
      </c>
      <c r="L9180" t="s">
        <v>40366</v>
      </c>
      <c r="M9180" t="s">
        <v>27</v>
      </c>
      <c r="N9180">
        <v>5</v>
      </c>
      <c r="O9180">
        <f>Table1[[#This Row],[Price]]-0.1*Table1[[#This Row],[Price]]</f>
        <v>42.821999999999996</v>
      </c>
      <c r="P9180" s="9">
        <f>(Table1[[#This Row],[Expiration Date]]-Table1[[#This Row],[Manufacturing Date]])/365</f>
        <v>1.4273972602739726</v>
      </c>
      <c r="Q9180" t="str">
        <f>IF(Table1[[#This Row],[Expiration Date]]-J9188&gt;12/31/2024,"not expired","expired")</f>
        <v>expired</v>
      </c>
      <c r="R9180">
        <f>Table1[[#This Row],[Discounted Price]]*0.95</f>
        <v>40.680899999999994</v>
      </c>
      <c r="S9180">
        <f>Table1[[#This Row],[Discounted Price]]*0.9</f>
        <v>38.5398</v>
      </c>
      <c r="T9180">
        <f>Table1[[#This Row],[Discounted Price]]*0.8</f>
        <v>34.257599999999996</v>
      </c>
      <c r="U9180">
        <f>Table1[[#This Row],[Price]]*0.52</f>
        <v>24.741599999999998</v>
      </c>
      <c r="V9180">
        <f>(Table1[[#This Row],[Price]]-Table1[[#This Row],[Scrap value]])/2</f>
        <v>11.4192</v>
      </c>
    </row>
    <row r="9181" spans="1:22" x14ac:dyDescent="0.25">
      <c r="A9181" t="s">
        <v>40367</v>
      </c>
      <c r="B9181" t="s">
        <v>35</v>
      </c>
      <c r="C9181" t="s">
        <v>47</v>
      </c>
      <c r="D9181" t="s">
        <v>40368</v>
      </c>
      <c r="E9181">
        <v>385.81</v>
      </c>
      <c r="F9181">
        <v>44</v>
      </c>
      <c r="G9181" t="s">
        <v>43729</v>
      </c>
      <c r="H9181" t="s">
        <v>10564</v>
      </c>
      <c r="I9181" s="1">
        <v>45000</v>
      </c>
      <c r="J9181" s="1">
        <v>45658</v>
      </c>
      <c r="K9181" t="s">
        <v>40369</v>
      </c>
      <c r="L9181" t="s">
        <v>40370</v>
      </c>
      <c r="M9181" t="s">
        <v>27</v>
      </c>
      <c r="N9181">
        <v>3</v>
      </c>
      <c r="O9181">
        <f>Table1[[#This Row],[Price]]-0.1*Table1[[#This Row],[Price]]</f>
        <v>347.22899999999998</v>
      </c>
      <c r="P9181" s="9">
        <f>(Table1[[#This Row],[Expiration Date]]-Table1[[#This Row],[Manufacturing Date]])/365</f>
        <v>1.8027397260273972</v>
      </c>
      <c r="Q9181" t="str">
        <f>IF(Table1[[#This Row],[Expiration Date]]-J9189&gt;12/31/2024,"not expired","expired")</f>
        <v>expired</v>
      </c>
      <c r="R9181">
        <f>Table1[[#This Row],[Discounted Price]]*0.95</f>
        <v>329.86754999999999</v>
      </c>
      <c r="S9181">
        <f>Table1[[#This Row],[Discounted Price]]*0.9</f>
        <v>312.5061</v>
      </c>
      <c r="T9181">
        <f>Table1[[#This Row],[Discounted Price]]*0.8</f>
        <v>277.78320000000002</v>
      </c>
      <c r="U9181">
        <f>Table1[[#This Row],[Price]]*0.52</f>
        <v>200.62120000000002</v>
      </c>
      <c r="V9181">
        <f>(Table1[[#This Row],[Price]]-Table1[[#This Row],[Scrap value]])/2</f>
        <v>92.594399999999993</v>
      </c>
    </row>
    <row r="9182" spans="1:22" x14ac:dyDescent="0.25">
      <c r="A9182" t="s">
        <v>40371</v>
      </c>
      <c r="B9182" t="s">
        <v>29</v>
      </c>
      <c r="C9182" t="s">
        <v>47</v>
      </c>
      <c r="D9182" t="s">
        <v>40372</v>
      </c>
      <c r="E9182">
        <v>77.69</v>
      </c>
      <c r="F9182">
        <v>23</v>
      </c>
      <c r="G9182" t="s">
        <v>43728</v>
      </c>
      <c r="H9182" t="s">
        <v>10727</v>
      </c>
      <c r="I9182" s="1">
        <v>44927</v>
      </c>
      <c r="J9182" s="1">
        <v>46023</v>
      </c>
      <c r="K9182" t="s">
        <v>40373</v>
      </c>
      <c r="L9182" t="s">
        <v>40374</v>
      </c>
      <c r="M9182" t="s">
        <v>27</v>
      </c>
      <c r="N9182">
        <v>2</v>
      </c>
      <c r="O9182">
        <f>Table1[[#This Row],[Price]]-0.1*Table1[[#This Row],[Price]]</f>
        <v>69.920999999999992</v>
      </c>
      <c r="P9182" s="9">
        <f>(Table1[[#This Row],[Expiration Date]]-Table1[[#This Row],[Manufacturing Date]])/365</f>
        <v>3.0027397260273974</v>
      </c>
      <c r="Q9182" t="str">
        <f>IF(Table1[[#This Row],[Expiration Date]]-J9190&gt;12/31/2024,"not expired","expired")</f>
        <v>not expired</v>
      </c>
      <c r="R9182">
        <f>Table1[[#This Row],[Discounted Price]]*0.95</f>
        <v>66.424949999999995</v>
      </c>
      <c r="S9182">
        <f>Table1[[#This Row],[Discounted Price]]*0.9</f>
        <v>62.928899999999992</v>
      </c>
      <c r="T9182">
        <f>Table1[[#This Row],[Discounted Price]]*0.8</f>
        <v>55.936799999999998</v>
      </c>
      <c r="U9182">
        <f>Table1[[#This Row],[Price]]*0.52</f>
        <v>40.398800000000001</v>
      </c>
      <c r="V9182">
        <f>(Table1[[#This Row],[Price]]-Table1[[#This Row],[Scrap value]])/2</f>
        <v>18.645599999999998</v>
      </c>
    </row>
    <row r="9183" spans="1:22" x14ac:dyDescent="0.25">
      <c r="A9183" t="s">
        <v>40375</v>
      </c>
      <c r="B9183" t="s">
        <v>15</v>
      </c>
      <c r="C9183" t="s">
        <v>47</v>
      </c>
      <c r="D9183" t="s">
        <v>40376</v>
      </c>
      <c r="E9183">
        <v>208.78</v>
      </c>
      <c r="F9183">
        <v>39</v>
      </c>
      <c r="G9183" t="s">
        <v>43728</v>
      </c>
      <c r="H9183" t="s">
        <v>2634</v>
      </c>
      <c r="I9183" s="1">
        <v>44927</v>
      </c>
      <c r="J9183" s="1">
        <v>45658</v>
      </c>
      <c r="K9183" t="s">
        <v>40377</v>
      </c>
      <c r="L9183" t="s">
        <v>40378</v>
      </c>
      <c r="M9183" t="s">
        <v>20</v>
      </c>
      <c r="N9183">
        <v>1</v>
      </c>
      <c r="O9183">
        <f>Table1[[#This Row],[Price]]-0.1*Table1[[#This Row],[Price]]</f>
        <v>187.90199999999999</v>
      </c>
      <c r="P9183" s="9">
        <f>(Table1[[#This Row],[Expiration Date]]-Table1[[#This Row],[Manufacturing Date]])/365</f>
        <v>2.0027397260273974</v>
      </c>
      <c r="Q9183" t="str">
        <f>IF(Table1[[#This Row],[Expiration Date]]-J9191&gt;12/31/2024,"not expired","expired")</f>
        <v>not expired</v>
      </c>
      <c r="R9183">
        <f>Table1[[#This Row],[Discounted Price]]*0.95</f>
        <v>178.50689999999997</v>
      </c>
      <c r="S9183">
        <f>Table1[[#This Row],[Discounted Price]]*0.9</f>
        <v>169.11179999999999</v>
      </c>
      <c r="T9183">
        <f>Table1[[#This Row],[Discounted Price]]*0.8</f>
        <v>150.32159999999999</v>
      </c>
      <c r="U9183">
        <f>Table1[[#This Row],[Price]]*0.52</f>
        <v>108.5656</v>
      </c>
      <c r="V9183">
        <f>(Table1[[#This Row],[Price]]-Table1[[#This Row],[Scrap value]])/2</f>
        <v>50.107199999999999</v>
      </c>
    </row>
    <row r="9184" spans="1:22" x14ac:dyDescent="0.25">
      <c r="A9184" t="s">
        <v>40379</v>
      </c>
      <c r="B9184" t="s">
        <v>29</v>
      </c>
      <c r="C9184" t="s">
        <v>47</v>
      </c>
      <c r="D9184" t="s">
        <v>40380</v>
      </c>
      <c r="E9184">
        <v>435.89</v>
      </c>
      <c r="F9184">
        <v>27</v>
      </c>
      <c r="G9184" t="s">
        <v>43728</v>
      </c>
      <c r="H9184" t="s">
        <v>40381</v>
      </c>
      <c r="I9184" s="1">
        <v>44927</v>
      </c>
      <c r="J9184" s="1">
        <v>45292</v>
      </c>
      <c r="K9184" t="s">
        <v>40382</v>
      </c>
      <c r="L9184" t="s">
        <v>40383</v>
      </c>
      <c r="M9184" t="s">
        <v>20</v>
      </c>
      <c r="N9184">
        <v>4</v>
      </c>
      <c r="O9184">
        <f>Table1[[#This Row],[Price]]-0.1*Table1[[#This Row],[Price]]</f>
        <v>392.30099999999999</v>
      </c>
      <c r="P9184" s="9">
        <f>(Table1[[#This Row],[Expiration Date]]-Table1[[#This Row],[Manufacturing Date]])/365</f>
        <v>1</v>
      </c>
      <c r="Q9184" t="str">
        <f>IF(Table1[[#This Row],[Expiration Date]]-J9192&gt;12/31/2024,"not expired","expired")</f>
        <v>expired</v>
      </c>
      <c r="R9184">
        <f>Table1[[#This Row],[Discounted Price]]*0.95</f>
        <v>372.68594999999999</v>
      </c>
      <c r="S9184">
        <f>Table1[[#This Row],[Discounted Price]]*0.9</f>
        <v>353.07089999999999</v>
      </c>
      <c r="T9184">
        <f>Table1[[#This Row],[Discounted Price]]*0.8</f>
        <v>313.8408</v>
      </c>
      <c r="U9184">
        <f>Table1[[#This Row],[Price]]*0.52</f>
        <v>226.6628</v>
      </c>
      <c r="V9184">
        <f>(Table1[[#This Row],[Price]]-Table1[[#This Row],[Scrap value]])/2</f>
        <v>104.61359999999999</v>
      </c>
    </row>
    <row r="9185" spans="1:22" x14ac:dyDescent="0.25">
      <c r="A9185" t="s">
        <v>40384</v>
      </c>
      <c r="B9185" t="s">
        <v>22</v>
      </c>
      <c r="C9185" t="s">
        <v>47</v>
      </c>
      <c r="D9185" t="s">
        <v>40385</v>
      </c>
      <c r="E9185">
        <v>105.33</v>
      </c>
      <c r="F9185">
        <v>62</v>
      </c>
      <c r="G9185" t="s">
        <v>43728</v>
      </c>
      <c r="H9185" t="s">
        <v>5542</v>
      </c>
      <c r="I9185" s="1">
        <v>45137</v>
      </c>
      <c r="J9185" s="1">
        <v>45658</v>
      </c>
      <c r="K9185" t="s">
        <v>40386</v>
      </c>
      <c r="L9185" t="s">
        <v>40387</v>
      </c>
      <c r="M9185" t="s">
        <v>20</v>
      </c>
      <c r="N9185">
        <v>4</v>
      </c>
      <c r="O9185">
        <f>Table1[[#This Row],[Price]]-0.1*Table1[[#This Row],[Price]]</f>
        <v>94.796999999999997</v>
      </c>
      <c r="P9185" s="9">
        <f>(Table1[[#This Row],[Expiration Date]]-Table1[[#This Row],[Manufacturing Date]])/365</f>
        <v>1.4273972602739726</v>
      </c>
      <c r="Q9185" t="str">
        <f>IF(Table1[[#This Row],[Expiration Date]]-J9193&gt;12/31/2024,"not expired","expired")</f>
        <v>not expired</v>
      </c>
      <c r="R9185">
        <f>Table1[[#This Row],[Discounted Price]]*0.95</f>
        <v>90.057149999999993</v>
      </c>
      <c r="S9185">
        <f>Table1[[#This Row],[Discounted Price]]*0.9</f>
        <v>85.317300000000003</v>
      </c>
      <c r="T9185">
        <f>Table1[[#This Row],[Discounted Price]]*0.8</f>
        <v>75.837599999999995</v>
      </c>
      <c r="U9185">
        <f>Table1[[#This Row],[Price]]*0.52</f>
        <v>54.771599999999999</v>
      </c>
      <c r="V9185">
        <f>(Table1[[#This Row],[Price]]-Table1[[#This Row],[Scrap value]])/2</f>
        <v>25.279199999999999</v>
      </c>
    </row>
    <row r="9186" spans="1:22" x14ac:dyDescent="0.25">
      <c r="A9186" t="s">
        <v>40388</v>
      </c>
      <c r="B9186" t="s">
        <v>35</v>
      </c>
      <c r="C9186" t="s">
        <v>47</v>
      </c>
      <c r="D9186" t="s">
        <v>40389</v>
      </c>
      <c r="E9186">
        <v>200.27</v>
      </c>
      <c r="F9186">
        <v>24</v>
      </c>
      <c r="G9186" t="s">
        <v>43729</v>
      </c>
      <c r="H9186" t="s">
        <v>13419</v>
      </c>
      <c r="I9186" s="1">
        <v>45000</v>
      </c>
      <c r="J9186" s="1">
        <v>45658</v>
      </c>
      <c r="K9186" t="s">
        <v>40390</v>
      </c>
      <c r="L9186" t="s">
        <v>40391</v>
      </c>
      <c r="M9186" t="s">
        <v>45</v>
      </c>
      <c r="N9186">
        <v>1</v>
      </c>
      <c r="O9186">
        <f>Table1[[#This Row],[Price]]-0.1*Table1[[#This Row],[Price]]</f>
        <v>180.24299999999999</v>
      </c>
      <c r="P9186" s="9">
        <f>(Table1[[#This Row],[Expiration Date]]-Table1[[#This Row],[Manufacturing Date]])/365</f>
        <v>1.8027397260273972</v>
      </c>
      <c r="Q9186" t="str">
        <f>IF(Table1[[#This Row],[Expiration Date]]-J9194&gt;12/31/2024,"not expired","expired")</f>
        <v>expired</v>
      </c>
      <c r="R9186">
        <f>Table1[[#This Row],[Discounted Price]]*0.95</f>
        <v>171.23084999999998</v>
      </c>
      <c r="S9186">
        <f>Table1[[#This Row],[Discounted Price]]*0.9</f>
        <v>162.21870000000001</v>
      </c>
      <c r="T9186">
        <f>Table1[[#This Row],[Discounted Price]]*0.8</f>
        <v>144.1944</v>
      </c>
      <c r="U9186">
        <f>Table1[[#This Row],[Price]]*0.52</f>
        <v>104.14040000000001</v>
      </c>
      <c r="V9186">
        <f>(Table1[[#This Row],[Price]]-Table1[[#This Row],[Scrap value]])/2</f>
        <v>48.064799999999998</v>
      </c>
    </row>
    <row r="9187" spans="1:22" x14ac:dyDescent="0.25">
      <c r="A9187" t="s">
        <v>40392</v>
      </c>
      <c r="B9187" t="s">
        <v>22</v>
      </c>
      <c r="C9187" t="s">
        <v>47</v>
      </c>
      <c r="D9187" t="s">
        <v>40393</v>
      </c>
      <c r="E9187">
        <v>135.94</v>
      </c>
      <c r="F9187">
        <v>51</v>
      </c>
      <c r="G9187" t="s">
        <v>43728</v>
      </c>
      <c r="H9187" t="s">
        <v>15389</v>
      </c>
      <c r="I9187" s="1">
        <v>45137</v>
      </c>
      <c r="J9187" s="1">
        <v>46023</v>
      </c>
      <c r="K9187" t="s">
        <v>40394</v>
      </c>
      <c r="L9187" t="s">
        <v>40395</v>
      </c>
      <c r="M9187" t="s">
        <v>20</v>
      </c>
      <c r="N9187">
        <v>1</v>
      </c>
      <c r="O9187">
        <f>Table1[[#This Row],[Price]]-0.1*Table1[[#This Row],[Price]]</f>
        <v>122.346</v>
      </c>
      <c r="P9187" s="9">
        <f>(Table1[[#This Row],[Expiration Date]]-Table1[[#This Row],[Manufacturing Date]])/365</f>
        <v>2.4273972602739726</v>
      </c>
      <c r="Q9187" t="str">
        <f>IF(Table1[[#This Row],[Expiration Date]]-J9195&gt;12/31/2024,"not expired","expired")</f>
        <v>expired</v>
      </c>
      <c r="R9187">
        <f>Table1[[#This Row],[Discounted Price]]*0.95</f>
        <v>116.2287</v>
      </c>
      <c r="S9187">
        <f>Table1[[#This Row],[Discounted Price]]*0.9</f>
        <v>110.1114</v>
      </c>
      <c r="T9187">
        <f>Table1[[#This Row],[Discounted Price]]*0.8</f>
        <v>97.876800000000003</v>
      </c>
      <c r="U9187">
        <f>Table1[[#This Row],[Price]]*0.52</f>
        <v>70.688800000000001</v>
      </c>
      <c r="V9187">
        <f>(Table1[[#This Row],[Price]]-Table1[[#This Row],[Scrap value]])/2</f>
        <v>32.625599999999999</v>
      </c>
    </row>
    <row r="9188" spans="1:22" x14ac:dyDescent="0.25">
      <c r="A9188" t="s">
        <v>40396</v>
      </c>
      <c r="B9188" t="s">
        <v>22</v>
      </c>
      <c r="C9188" t="s">
        <v>47</v>
      </c>
      <c r="D9188" t="s">
        <v>40397</v>
      </c>
      <c r="E9188">
        <v>184.05</v>
      </c>
      <c r="F9188">
        <v>66</v>
      </c>
      <c r="G9188" t="s">
        <v>43730</v>
      </c>
      <c r="H9188" t="s">
        <v>15717</v>
      </c>
      <c r="I9188" s="1">
        <v>44927</v>
      </c>
      <c r="J9188" s="1">
        <v>45658</v>
      </c>
      <c r="K9188" t="s">
        <v>40398</v>
      </c>
      <c r="L9188" t="s">
        <v>40399</v>
      </c>
      <c r="M9188" t="s">
        <v>27</v>
      </c>
      <c r="N9188">
        <v>1</v>
      </c>
      <c r="O9188">
        <f>Table1[[#This Row],[Price]]-0.1*Table1[[#This Row],[Price]]</f>
        <v>165.64500000000001</v>
      </c>
      <c r="P9188" s="9">
        <f>(Table1[[#This Row],[Expiration Date]]-Table1[[#This Row],[Manufacturing Date]])/365</f>
        <v>2.0027397260273974</v>
      </c>
      <c r="Q9188" t="str">
        <f>IF(Table1[[#This Row],[Expiration Date]]-J9196&gt;12/31/2024,"not expired","expired")</f>
        <v>expired</v>
      </c>
      <c r="R9188">
        <f>Table1[[#This Row],[Discounted Price]]*0.95</f>
        <v>157.36275000000001</v>
      </c>
      <c r="S9188">
        <f>Table1[[#This Row],[Discounted Price]]*0.9</f>
        <v>149.0805</v>
      </c>
      <c r="T9188">
        <f>Table1[[#This Row],[Discounted Price]]*0.8</f>
        <v>132.51600000000002</v>
      </c>
      <c r="U9188">
        <f>Table1[[#This Row],[Price]]*0.52</f>
        <v>95.706000000000003</v>
      </c>
      <c r="V9188">
        <f>(Table1[[#This Row],[Price]]-Table1[[#This Row],[Scrap value]])/2</f>
        <v>44.172000000000004</v>
      </c>
    </row>
    <row r="9189" spans="1:22" x14ac:dyDescent="0.25">
      <c r="A9189" t="s">
        <v>40400</v>
      </c>
      <c r="B9189" t="s">
        <v>15</v>
      </c>
      <c r="C9189" t="s">
        <v>47</v>
      </c>
      <c r="D9189" t="s">
        <v>40401</v>
      </c>
      <c r="E9189">
        <v>366.05</v>
      </c>
      <c r="F9189">
        <v>82</v>
      </c>
      <c r="G9189" t="s">
        <v>43728</v>
      </c>
      <c r="H9189" t="s">
        <v>2394</v>
      </c>
      <c r="I9189" s="1">
        <v>45137</v>
      </c>
      <c r="J9189" s="1">
        <v>45658</v>
      </c>
      <c r="K9189" t="s">
        <v>40402</v>
      </c>
      <c r="L9189" t="s">
        <v>40403</v>
      </c>
      <c r="M9189" t="s">
        <v>20</v>
      </c>
      <c r="N9189">
        <v>4</v>
      </c>
      <c r="O9189">
        <f>Table1[[#This Row],[Price]]-0.1*Table1[[#This Row],[Price]]</f>
        <v>329.44499999999999</v>
      </c>
      <c r="P9189" s="9">
        <f>(Table1[[#This Row],[Expiration Date]]-Table1[[#This Row],[Manufacturing Date]])/365</f>
        <v>1.4273972602739726</v>
      </c>
      <c r="Q9189" t="str">
        <f>IF(Table1[[#This Row],[Expiration Date]]-J9197&gt;12/31/2024,"not expired","expired")</f>
        <v>expired</v>
      </c>
      <c r="R9189">
        <f>Table1[[#This Row],[Discounted Price]]*0.95</f>
        <v>312.97274999999996</v>
      </c>
      <c r="S9189">
        <f>Table1[[#This Row],[Discounted Price]]*0.9</f>
        <v>296.50049999999999</v>
      </c>
      <c r="T9189">
        <f>Table1[[#This Row],[Discounted Price]]*0.8</f>
        <v>263.55599999999998</v>
      </c>
      <c r="U9189">
        <f>Table1[[#This Row],[Price]]*0.52</f>
        <v>190.346</v>
      </c>
      <c r="V9189">
        <f>(Table1[[#This Row],[Price]]-Table1[[#This Row],[Scrap value]])/2</f>
        <v>87.852000000000004</v>
      </c>
    </row>
    <row r="9190" spans="1:22" x14ac:dyDescent="0.25">
      <c r="A9190" t="s">
        <v>40404</v>
      </c>
      <c r="B9190" t="s">
        <v>29</v>
      </c>
      <c r="C9190" t="s">
        <v>47</v>
      </c>
      <c r="D9190" t="s">
        <v>40405</v>
      </c>
      <c r="E9190">
        <v>391.03</v>
      </c>
      <c r="F9190">
        <v>60</v>
      </c>
      <c r="G9190" t="s">
        <v>43728</v>
      </c>
      <c r="H9190" t="s">
        <v>25765</v>
      </c>
      <c r="I9190" s="1">
        <v>45000</v>
      </c>
      <c r="J9190" s="1">
        <v>45658</v>
      </c>
      <c r="K9190" t="s">
        <v>40406</v>
      </c>
      <c r="L9190" t="s">
        <v>40407</v>
      </c>
      <c r="M9190" t="s">
        <v>45</v>
      </c>
      <c r="N9190">
        <v>3</v>
      </c>
      <c r="O9190">
        <f>Table1[[#This Row],[Price]]-0.1*Table1[[#This Row],[Price]]</f>
        <v>351.92699999999996</v>
      </c>
      <c r="P9190" s="9">
        <f>(Table1[[#This Row],[Expiration Date]]-Table1[[#This Row],[Manufacturing Date]])/365</f>
        <v>1.8027397260273972</v>
      </c>
      <c r="Q9190" t="str">
        <f>IF(Table1[[#This Row],[Expiration Date]]-J9198&gt;12/31/2024,"not expired","expired")</f>
        <v>expired</v>
      </c>
      <c r="R9190">
        <f>Table1[[#This Row],[Discounted Price]]*0.95</f>
        <v>334.33064999999993</v>
      </c>
      <c r="S9190">
        <f>Table1[[#This Row],[Discounted Price]]*0.9</f>
        <v>316.73429999999996</v>
      </c>
      <c r="T9190">
        <f>Table1[[#This Row],[Discounted Price]]*0.8</f>
        <v>281.54159999999996</v>
      </c>
      <c r="U9190">
        <f>Table1[[#This Row],[Price]]*0.52</f>
        <v>203.3356</v>
      </c>
      <c r="V9190">
        <f>(Table1[[#This Row],[Price]]-Table1[[#This Row],[Scrap value]])/2</f>
        <v>93.847199999999987</v>
      </c>
    </row>
    <row r="9191" spans="1:22" x14ac:dyDescent="0.25">
      <c r="A9191" t="s">
        <v>40408</v>
      </c>
      <c r="B9191" t="s">
        <v>15</v>
      </c>
      <c r="C9191" t="s">
        <v>47</v>
      </c>
      <c r="D9191" t="s">
        <v>40409</v>
      </c>
      <c r="E9191">
        <v>355.65</v>
      </c>
      <c r="F9191">
        <v>42</v>
      </c>
      <c r="G9191" t="s">
        <v>43730</v>
      </c>
      <c r="H9191" t="s">
        <v>743</v>
      </c>
      <c r="I9191" s="1">
        <v>45137</v>
      </c>
      <c r="J9191" s="1">
        <v>45292</v>
      </c>
      <c r="K9191" t="s">
        <v>40410</v>
      </c>
      <c r="L9191" t="s">
        <v>40411</v>
      </c>
      <c r="M9191" t="s">
        <v>45</v>
      </c>
      <c r="N9191">
        <v>5</v>
      </c>
      <c r="O9191">
        <f>Table1[[#This Row],[Price]]-0.1*Table1[[#This Row],[Price]]</f>
        <v>320.08499999999998</v>
      </c>
      <c r="P9191" s="9">
        <f>(Table1[[#This Row],[Expiration Date]]-Table1[[#This Row],[Manufacturing Date]])/365</f>
        <v>0.42465753424657532</v>
      </c>
      <c r="Q9191" t="str">
        <f>IF(Table1[[#This Row],[Expiration Date]]-J9199&gt;12/31/2024,"not expired","expired")</f>
        <v>expired</v>
      </c>
      <c r="R9191">
        <f>Table1[[#This Row],[Discounted Price]]*0.95</f>
        <v>304.08074999999997</v>
      </c>
      <c r="S9191">
        <f>Table1[[#This Row],[Discounted Price]]*0.9</f>
        <v>288.07650000000001</v>
      </c>
      <c r="T9191">
        <f>Table1[[#This Row],[Discounted Price]]*0.8</f>
        <v>256.06799999999998</v>
      </c>
      <c r="U9191">
        <f>Table1[[#This Row],[Price]]*0.52</f>
        <v>184.93799999999999</v>
      </c>
      <c r="V9191">
        <f>(Table1[[#This Row],[Price]]-Table1[[#This Row],[Scrap value]])/2</f>
        <v>85.355999999999995</v>
      </c>
    </row>
    <row r="9192" spans="1:22" x14ac:dyDescent="0.25">
      <c r="A9192" t="s">
        <v>40412</v>
      </c>
      <c r="B9192" t="s">
        <v>35</v>
      </c>
      <c r="C9192" t="s">
        <v>47</v>
      </c>
      <c r="D9192" t="s">
        <v>40413</v>
      </c>
      <c r="E9192">
        <v>151.69999999999999</v>
      </c>
      <c r="F9192">
        <v>61</v>
      </c>
      <c r="G9192" t="s">
        <v>43729</v>
      </c>
      <c r="H9192" t="s">
        <v>36317</v>
      </c>
      <c r="I9192" s="1">
        <v>45137</v>
      </c>
      <c r="J9192" s="1">
        <v>45292</v>
      </c>
      <c r="K9192" t="s">
        <v>40414</v>
      </c>
      <c r="L9192" t="s">
        <v>40415</v>
      </c>
      <c r="M9192" t="s">
        <v>27</v>
      </c>
      <c r="N9192">
        <v>2</v>
      </c>
      <c r="O9192">
        <f>Table1[[#This Row],[Price]]-0.1*Table1[[#This Row],[Price]]</f>
        <v>136.53</v>
      </c>
      <c r="P9192" s="9">
        <f>(Table1[[#This Row],[Expiration Date]]-Table1[[#This Row],[Manufacturing Date]])/365</f>
        <v>0.42465753424657532</v>
      </c>
      <c r="Q9192" t="str">
        <f>IF(Table1[[#This Row],[Expiration Date]]-J9200&gt;12/31/2024,"not expired","expired")</f>
        <v>expired</v>
      </c>
      <c r="R9192">
        <f>Table1[[#This Row],[Discounted Price]]*0.95</f>
        <v>129.70349999999999</v>
      </c>
      <c r="S9192">
        <f>Table1[[#This Row],[Discounted Price]]*0.9</f>
        <v>122.87700000000001</v>
      </c>
      <c r="T9192">
        <f>Table1[[#This Row],[Discounted Price]]*0.8</f>
        <v>109.224</v>
      </c>
      <c r="U9192">
        <f>Table1[[#This Row],[Price]]*0.52</f>
        <v>78.884</v>
      </c>
      <c r="V9192">
        <f>(Table1[[#This Row],[Price]]-Table1[[#This Row],[Scrap value]])/2</f>
        <v>36.407999999999994</v>
      </c>
    </row>
    <row r="9193" spans="1:22" x14ac:dyDescent="0.25">
      <c r="A9193" t="s">
        <v>40416</v>
      </c>
      <c r="B9193" t="s">
        <v>29</v>
      </c>
      <c r="C9193" t="s">
        <v>47</v>
      </c>
      <c r="D9193" t="s">
        <v>40417</v>
      </c>
      <c r="E9193">
        <v>182.65</v>
      </c>
      <c r="F9193">
        <v>63</v>
      </c>
      <c r="G9193" t="s">
        <v>43729</v>
      </c>
      <c r="H9193" t="s">
        <v>4250</v>
      </c>
      <c r="I9193" s="1">
        <v>45000</v>
      </c>
      <c r="J9193" s="1">
        <v>45292</v>
      </c>
      <c r="K9193" t="s">
        <v>40418</v>
      </c>
      <c r="L9193" t="s">
        <v>40419</v>
      </c>
      <c r="M9193" t="s">
        <v>20</v>
      </c>
      <c r="N9193">
        <v>4</v>
      </c>
      <c r="O9193">
        <f>Table1[[#This Row],[Price]]-0.1*Table1[[#This Row],[Price]]</f>
        <v>164.38499999999999</v>
      </c>
      <c r="P9193" s="9">
        <f>(Table1[[#This Row],[Expiration Date]]-Table1[[#This Row],[Manufacturing Date]])/365</f>
        <v>0.8</v>
      </c>
      <c r="Q9193" t="str">
        <f>IF(Table1[[#This Row],[Expiration Date]]-J9201&gt;12/31/2024,"not expired","expired")</f>
        <v>expired</v>
      </c>
      <c r="R9193">
        <f>Table1[[#This Row],[Discounted Price]]*0.95</f>
        <v>156.16574999999997</v>
      </c>
      <c r="S9193">
        <f>Table1[[#This Row],[Discounted Price]]*0.9</f>
        <v>147.94649999999999</v>
      </c>
      <c r="T9193">
        <f>Table1[[#This Row],[Discounted Price]]*0.8</f>
        <v>131.50800000000001</v>
      </c>
      <c r="U9193">
        <f>Table1[[#This Row],[Price]]*0.52</f>
        <v>94.978000000000009</v>
      </c>
      <c r="V9193">
        <f>(Table1[[#This Row],[Price]]-Table1[[#This Row],[Scrap value]])/2</f>
        <v>43.835999999999999</v>
      </c>
    </row>
    <row r="9194" spans="1:22" x14ac:dyDescent="0.25">
      <c r="A9194" t="s">
        <v>40420</v>
      </c>
      <c r="B9194" t="s">
        <v>15</v>
      </c>
      <c r="C9194" t="s">
        <v>47</v>
      </c>
      <c r="D9194" t="s">
        <v>40421</v>
      </c>
      <c r="E9194">
        <v>236.39</v>
      </c>
      <c r="F9194">
        <v>26</v>
      </c>
      <c r="G9194" t="s">
        <v>43728</v>
      </c>
      <c r="H9194" t="s">
        <v>16047</v>
      </c>
      <c r="I9194" s="1">
        <v>44927</v>
      </c>
      <c r="J9194" s="1">
        <v>45658</v>
      </c>
      <c r="K9194" t="s">
        <v>40422</v>
      </c>
      <c r="L9194" t="s">
        <v>40423</v>
      </c>
      <c r="M9194" t="s">
        <v>20</v>
      </c>
      <c r="N9194">
        <v>2</v>
      </c>
      <c r="O9194">
        <f>Table1[[#This Row],[Price]]-0.1*Table1[[#This Row],[Price]]</f>
        <v>212.75099999999998</v>
      </c>
      <c r="P9194" s="9">
        <f>(Table1[[#This Row],[Expiration Date]]-Table1[[#This Row],[Manufacturing Date]])/365</f>
        <v>2.0027397260273974</v>
      </c>
      <c r="Q9194" t="str">
        <f>IF(Table1[[#This Row],[Expiration Date]]-J9202&gt;12/31/2024,"not expired","expired")</f>
        <v>not expired</v>
      </c>
      <c r="R9194">
        <f>Table1[[#This Row],[Discounted Price]]*0.95</f>
        <v>202.11344999999997</v>
      </c>
      <c r="S9194">
        <f>Table1[[#This Row],[Discounted Price]]*0.9</f>
        <v>191.4759</v>
      </c>
      <c r="T9194">
        <f>Table1[[#This Row],[Discounted Price]]*0.8</f>
        <v>170.20079999999999</v>
      </c>
      <c r="U9194">
        <f>Table1[[#This Row],[Price]]*0.52</f>
        <v>122.9228</v>
      </c>
      <c r="V9194">
        <f>(Table1[[#This Row],[Price]]-Table1[[#This Row],[Scrap value]])/2</f>
        <v>56.733599999999996</v>
      </c>
    </row>
    <row r="9195" spans="1:22" x14ac:dyDescent="0.25">
      <c r="A9195" t="s">
        <v>40424</v>
      </c>
      <c r="B9195" t="s">
        <v>15</v>
      </c>
      <c r="C9195" t="s">
        <v>47</v>
      </c>
      <c r="D9195" t="s">
        <v>40425</v>
      </c>
      <c r="E9195">
        <v>436.52</v>
      </c>
      <c r="F9195">
        <v>66</v>
      </c>
      <c r="G9195" t="s">
        <v>43729</v>
      </c>
      <c r="H9195" t="s">
        <v>14131</v>
      </c>
      <c r="I9195" s="1">
        <v>45137</v>
      </c>
      <c r="J9195" s="1">
        <v>46023</v>
      </c>
      <c r="K9195" t="s">
        <v>40426</v>
      </c>
      <c r="L9195" t="s">
        <v>40427</v>
      </c>
      <c r="M9195" t="s">
        <v>45</v>
      </c>
      <c r="N9195">
        <v>3</v>
      </c>
      <c r="O9195">
        <f>Table1[[#This Row],[Price]]-0.1*Table1[[#This Row],[Price]]</f>
        <v>392.86799999999999</v>
      </c>
      <c r="P9195" s="9">
        <f>(Table1[[#This Row],[Expiration Date]]-Table1[[#This Row],[Manufacturing Date]])/365</f>
        <v>2.4273972602739726</v>
      </c>
      <c r="Q9195" t="str">
        <f>IF(Table1[[#This Row],[Expiration Date]]-J9203&gt;12/31/2024,"not expired","expired")</f>
        <v>not expired</v>
      </c>
      <c r="R9195">
        <f>Table1[[#This Row],[Discounted Price]]*0.95</f>
        <v>373.22459999999995</v>
      </c>
      <c r="S9195">
        <f>Table1[[#This Row],[Discounted Price]]*0.9</f>
        <v>353.58120000000002</v>
      </c>
      <c r="T9195">
        <f>Table1[[#This Row],[Discounted Price]]*0.8</f>
        <v>314.2944</v>
      </c>
      <c r="U9195">
        <f>Table1[[#This Row],[Price]]*0.52</f>
        <v>226.99039999999999</v>
      </c>
      <c r="V9195">
        <f>(Table1[[#This Row],[Price]]-Table1[[#This Row],[Scrap value]])/2</f>
        <v>104.76479999999999</v>
      </c>
    </row>
    <row r="9196" spans="1:22" x14ac:dyDescent="0.25">
      <c r="A9196" t="s">
        <v>40428</v>
      </c>
      <c r="B9196" t="s">
        <v>15</v>
      </c>
      <c r="C9196" t="s">
        <v>47</v>
      </c>
      <c r="D9196" t="s">
        <v>40429</v>
      </c>
      <c r="E9196">
        <v>363.56</v>
      </c>
      <c r="F9196">
        <v>88</v>
      </c>
      <c r="G9196" t="s">
        <v>43729</v>
      </c>
      <c r="H9196" t="s">
        <v>40430</v>
      </c>
      <c r="I9196" s="1">
        <v>44927</v>
      </c>
      <c r="J9196" s="1">
        <v>46023</v>
      </c>
      <c r="K9196" t="s">
        <v>40431</v>
      </c>
      <c r="L9196" t="s">
        <v>40432</v>
      </c>
      <c r="M9196" t="s">
        <v>27</v>
      </c>
      <c r="N9196">
        <v>1</v>
      </c>
      <c r="O9196">
        <f>Table1[[#This Row],[Price]]-0.1*Table1[[#This Row],[Price]]</f>
        <v>327.20400000000001</v>
      </c>
      <c r="P9196" s="9">
        <f>(Table1[[#This Row],[Expiration Date]]-Table1[[#This Row],[Manufacturing Date]])/365</f>
        <v>3.0027397260273974</v>
      </c>
      <c r="Q9196" t="str">
        <f>IF(Table1[[#This Row],[Expiration Date]]-J9204&gt;12/31/2024,"not expired","expired")</f>
        <v>expired</v>
      </c>
      <c r="R9196">
        <f>Table1[[#This Row],[Discounted Price]]*0.95</f>
        <v>310.84379999999999</v>
      </c>
      <c r="S9196">
        <f>Table1[[#This Row],[Discounted Price]]*0.9</f>
        <v>294.48360000000002</v>
      </c>
      <c r="T9196">
        <f>Table1[[#This Row],[Discounted Price]]*0.8</f>
        <v>261.76320000000004</v>
      </c>
      <c r="U9196">
        <f>Table1[[#This Row],[Price]]*0.52</f>
        <v>189.05119999999999</v>
      </c>
      <c r="V9196">
        <f>(Table1[[#This Row],[Price]]-Table1[[#This Row],[Scrap value]])/2</f>
        <v>87.254400000000004</v>
      </c>
    </row>
    <row r="9197" spans="1:22" x14ac:dyDescent="0.25">
      <c r="A9197" t="s">
        <v>40433</v>
      </c>
      <c r="B9197" t="s">
        <v>35</v>
      </c>
      <c r="C9197" t="s">
        <v>47</v>
      </c>
      <c r="D9197" t="s">
        <v>40434</v>
      </c>
      <c r="E9197">
        <v>374.84</v>
      </c>
      <c r="F9197">
        <v>53</v>
      </c>
      <c r="G9197" t="s">
        <v>43728</v>
      </c>
      <c r="H9197" t="s">
        <v>35614</v>
      </c>
      <c r="I9197" s="1">
        <v>45000</v>
      </c>
      <c r="J9197" s="1">
        <v>46023</v>
      </c>
      <c r="K9197" t="s">
        <v>40435</v>
      </c>
      <c r="L9197" t="s">
        <v>40436</v>
      </c>
      <c r="M9197" t="s">
        <v>45</v>
      </c>
      <c r="N9197">
        <v>2</v>
      </c>
      <c r="O9197">
        <f>Table1[[#This Row],[Price]]-0.1*Table1[[#This Row],[Price]]</f>
        <v>337.35599999999999</v>
      </c>
      <c r="P9197" s="9">
        <f>(Table1[[#This Row],[Expiration Date]]-Table1[[#This Row],[Manufacturing Date]])/365</f>
        <v>2.8027397260273972</v>
      </c>
      <c r="Q9197" t="str">
        <f>IF(Table1[[#This Row],[Expiration Date]]-J9205&gt;12/31/2024,"not expired","expired")</f>
        <v>not expired</v>
      </c>
      <c r="R9197">
        <f>Table1[[#This Row],[Discounted Price]]*0.95</f>
        <v>320.48820000000001</v>
      </c>
      <c r="S9197">
        <f>Table1[[#This Row],[Discounted Price]]*0.9</f>
        <v>303.62040000000002</v>
      </c>
      <c r="T9197">
        <f>Table1[[#This Row],[Discounted Price]]*0.8</f>
        <v>269.88479999999998</v>
      </c>
      <c r="U9197">
        <f>Table1[[#This Row],[Price]]*0.52</f>
        <v>194.91679999999999</v>
      </c>
      <c r="V9197">
        <f>(Table1[[#This Row],[Price]]-Table1[[#This Row],[Scrap value]])/2</f>
        <v>89.96159999999999</v>
      </c>
    </row>
    <row r="9198" spans="1:22" x14ac:dyDescent="0.25">
      <c r="A9198" t="s">
        <v>40437</v>
      </c>
      <c r="B9198" t="s">
        <v>29</v>
      </c>
      <c r="C9198" t="s">
        <v>47</v>
      </c>
      <c r="D9198" t="s">
        <v>40438</v>
      </c>
      <c r="E9198">
        <v>152.86000000000001</v>
      </c>
      <c r="F9198">
        <v>27</v>
      </c>
      <c r="G9198" t="s">
        <v>43730</v>
      </c>
      <c r="H9198" t="s">
        <v>31</v>
      </c>
      <c r="I9198" s="1">
        <v>45000</v>
      </c>
      <c r="J9198" s="1">
        <v>46023</v>
      </c>
      <c r="K9198" t="s">
        <v>40439</v>
      </c>
      <c r="L9198" t="s">
        <v>40440</v>
      </c>
      <c r="M9198" t="s">
        <v>45</v>
      </c>
      <c r="N9198">
        <v>3</v>
      </c>
      <c r="O9198">
        <f>Table1[[#This Row],[Price]]-0.1*Table1[[#This Row],[Price]]</f>
        <v>137.57400000000001</v>
      </c>
      <c r="P9198" s="9">
        <f>(Table1[[#This Row],[Expiration Date]]-Table1[[#This Row],[Manufacturing Date]])/365</f>
        <v>2.8027397260273972</v>
      </c>
      <c r="Q9198" t="str">
        <f>IF(Table1[[#This Row],[Expiration Date]]-J9206&gt;12/31/2024,"not expired","expired")</f>
        <v>not expired</v>
      </c>
      <c r="R9198">
        <f>Table1[[#This Row],[Discounted Price]]*0.95</f>
        <v>130.6953</v>
      </c>
      <c r="S9198">
        <f>Table1[[#This Row],[Discounted Price]]*0.9</f>
        <v>123.81660000000001</v>
      </c>
      <c r="T9198">
        <f>Table1[[#This Row],[Discounted Price]]*0.8</f>
        <v>110.05920000000002</v>
      </c>
      <c r="U9198">
        <f>Table1[[#This Row],[Price]]*0.52</f>
        <v>79.487200000000016</v>
      </c>
      <c r="V9198">
        <f>(Table1[[#This Row],[Price]]-Table1[[#This Row],[Scrap value]])/2</f>
        <v>36.686399999999999</v>
      </c>
    </row>
    <row r="9199" spans="1:22" x14ac:dyDescent="0.25">
      <c r="A9199" t="s">
        <v>40441</v>
      </c>
      <c r="B9199" t="s">
        <v>29</v>
      </c>
      <c r="C9199" t="s">
        <v>47</v>
      </c>
      <c r="D9199" t="s">
        <v>40442</v>
      </c>
      <c r="E9199">
        <v>440.46</v>
      </c>
      <c r="F9199">
        <v>68</v>
      </c>
      <c r="G9199" t="s">
        <v>43729</v>
      </c>
      <c r="H9199" t="s">
        <v>5277</v>
      </c>
      <c r="I9199" s="1">
        <v>44927</v>
      </c>
      <c r="J9199" s="1">
        <v>45658</v>
      </c>
      <c r="K9199" t="s">
        <v>40443</v>
      </c>
      <c r="L9199" t="s">
        <v>40444</v>
      </c>
      <c r="M9199" t="s">
        <v>45</v>
      </c>
      <c r="N9199">
        <v>2</v>
      </c>
      <c r="O9199">
        <f>Table1[[#This Row],[Price]]-0.1*Table1[[#This Row],[Price]]</f>
        <v>396.41399999999999</v>
      </c>
      <c r="P9199" s="9">
        <f>(Table1[[#This Row],[Expiration Date]]-Table1[[#This Row],[Manufacturing Date]])/365</f>
        <v>2.0027397260273974</v>
      </c>
      <c r="Q9199" t="str">
        <f>IF(Table1[[#This Row],[Expiration Date]]-J9207&gt;12/31/2024,"not expired","expired")</f>
        <v>expired</v>
      </c>
      <c r="R9199">
        <f>Table1[[#This Row],[Discounted Price]]*0.95</f>
        <v>376.59329999999994</v>
      </c>
      <c r="S9199">
        <f>Table1[[#This Row],[Discounted Price]]*0.9</f>
        <v>356.77260000000001</v>
      </c>
      <c r="T9199">
        <f>Table1[[#This Row],[Discounted Price]]*0.8</f>
        <v>317.13120000000004</v>
      </c>
      <c r="U9199">
        <f>Table1[[#This Row],[Price]]*0.52</f>
        <v>229.03919999999999</v>
      </c>
      <c r="V9199">
        <f>(Table1[[#This Row],[Price]]-Table1[[#This Row],[Scrap value]])/2</f>
        <v>105.71039999999999</v>
      </c>
    </row>
    <row r="9200" spans="1:22" x14ac:dyDescent="0.25">
      <c r="A9200" t="s">
        <v>40445</v>
      </c>
      <c r="B9200" t="s">
        <v>29</v>
      </c>
      <c r="C9200" t="s">
        <v>47</v>
      </c>
      <c r="D9200" t="s">
        <v>40446</v>
      </c>
      <c r="E9200">
        <v>23.63</v>
      </c>
      <c r="F9200">
        <v>1</v>
      </c>
      <c r="G9200" t="s">
        <v>43728</v>
      </c>
      <c r="H9200" t="s">
        <v>19095</v>
      </c>
      <c r="I9200" s="1">
        <v>45137</v>
      </c>
      <c r="J9200" s="1">
        <v>45292</v>
      </c>
      <c r="K9200" t="s">
        <v>40447</v>
      </c>
      <c r="L9200" t="s">
        <v>40448</v>
      </c>
      <c r="M9200" t="s">
        <v>27</v>
      </c>
      <c r="N9200">
        <v>2</v>
      </c>
      <c r="O9200">
        <f>Table1[[#This Row],[Price]]-0.1*Table1[[#This Row],[Price]]</f>
        <v>21.266999999999999</v>
      </c>
      <c r="P9200" s="9">
        <f>(Table1[[#This Row],[Expiration Date]]-Table1[[#This Row],[Manufacturing Date]])/365</f>
        <v>0.42465753424657532</v>
      </c>
      <c r="Q9200" t="str">
        <f>IF(Table1[[#This Row],[Expiration Date]]-J9208&gt;12/31/2024,"not expired","expired")</f>
        <v>expired</v>
      </c>
      <c r="R9200">
        <f>Table1[[#This Row],[Discounted Price]]*0.95</f>
        <v>20.20365</v>
      </c>
      <c r="S9200">
        <f>Table1[[#This Row],[Discounted Price]]*0.9</f>
        <v>19.1403</v>
      </c>
      <c r="T9200">
        <f>Table1[[#This Row],[Discounted Price]]*0.8</f>
        <v>17.0136</v>
      </c>
      <c r="U9200">
        <f>Table1[[#This Row],[Price]]*0.52</f>
        <v>12.287599999999999</v>
      </c>
      <c r="V9200">
        <f>(Table1[[#This Row],[Price]]-Table1[[#This Row],[Scrap value]])/2</f>
        <v>5.6711999999999998</v>
      </c>
    </row>
    <row r="9201" spans="1:22" x14ac:dyDescent="0.25">
      <c r="A9201" t="s">
        <v>40449</v>
      </c>
      <c r="B9201" t="s">
        <v>22</v>
      </c>
      <c r="C9201" t="s">
        <v>47</v>
      </c>
      <c r="D9201" t="s">
        <v>40450</v>
      </c>
      <c r="E9201">
        <v>113.74</v>
      </c>
      <c r="F9201">
        <v>98</v>
      </c>
      <c r="G9201" t="s">
        <v>43728</v>
      </c>
      <c r="H9201" t="s">
        <v>40451</v>
      </c>
      <c r="I9201" s="1">
        <v>45137</v>
      </c>
      <c r="J9201" s="1">
        <v>46023</v>
      </c>
      <c r="K9201" t="s">
        <v>40452</v>
      </c>
      <c r="L9201" t="s">
        <v>40453</v>
      </c>
      <c r="M9201" t="s">
        <v>20</v>
      </c>
      <c r="N9201">
        <v>2</v>
      </c>
      <c r="O9201">
        <f>Table1[[#This Row],[Price]]-0.1*Table1[[#This Row],[Price]]</f>
        <v>102.366</v>
      </c>
      <c r="P9201" s="9">
        <f>(Table1[[#This Row],[Expiration Date]]-Table1[[#This Row],[Manufacturing Date]])/365</f>
        <v>2.4273972602739726</v>
      </c>
      <c r="Q9201" t="str">
        <f>IF(Table1[[#This Row],[Expiration Date]]-J9209&gt;12/31/2024,"not expired","expired")</f>
        <v>not expired</v>
      </c>
      <c r="R9201">
        <f>Table1[[#This Row],[Discounted Price]]*0.95</f>
        <v>97.247699999999995</v>
      </c>
      <c r="S9201">
        <f>Table1[[#This Row],[Discounted Price]]*0.9</f>
        <v>92.129400000000004</v>
      </c>
      <c r="T9201">
        <f>Table1[[#This Row],[Discounted Price]]*0.8</f>
        <v>81.892800000000008</v>
      </c>
      <c r="U9201">
        <f>Table1[[#This Row],[Price]]*0.52</f>
        <v>59.144799999999996</v>
      </c>
      <c r="V9201">
        <f>(Table1[[#This Row],[Price]]-Table1[[#This Row],[Scrap value]])/2</f>
        <v>27.297599999999999</v>
      </c>
    </row>
    <row r="9202" spans="1:22" x14ac:dyDescent="0.25">
      <c r="A9202" t="s">
        <v>40454</v>
      </c>
      <c r="B9202" t="s">
        <v>35</v>
      </c>
      <c r="C9202" t="s">
        <v>47</v>
      </c>
      <c r="D9202" t="s">
        <v>40455</v>
      </c>
      <c r="E9202">
        <v>296.99</v>
      </c>
      <c r="F9202">
        <v>86</v>
      </c>
      <c r="G9202" t="s">
        <v>43730</v>
      </c>
      <c r="H9202" t="s">
        <v>18304</v>
      </c>
      <c r="I9202" s="1">
        <v>44927</v>
      </c>
      <c r="J9202" s="1">
        <v>45292</v>
      </c>
      <c r="K9202" t="s">
        <v>40456</v>
      </c>
      <c r="L9202" t="s">
        <v>40457</v>
      </c>
      <c r="M9202" t="s">
        <v>27</v>
      </c>
      <c r="N9202">
        <v>4</v>
      </c>
      <c r="O9202">
        <f>Table1[[#This Row],[Price]]-0.1*Table1[[#This Row],[Price]]</f>
        <v>267.291</v>
      </c>
      <c r="P9202" s="9">
        <f>(Table1[[#This Row],[Expiration Date]]-Table1[[#This Row],[Manufacturing Date]])/365</f>
        <v>1</v>
      </c>
      <c r="Q9202" t="str">
        <f>IF(Table1[[#This Row],[Expiration Date]]-J9210&gt;12/31/2024,"not expired","expired")</f>
        <v>expired</v>
      </c>
      <c r="R9202">
        <f>Table1[[#This Row],[Discounted Price]]*0.95</f>
        <v>253.92644999999999</v>
      </c>
      <c r="S9202">
        <f>Table1[[#This Row],[Discounted Price]]*0.9</f>
        <v>240.56190000000001</v>
      </c>
      <c r="T9202">
        <f>Table1[[#This Row],[Discounted Price]]*0.8</f>
        <v>213.83280000000002</v>
      </c>
      <c r="U9202">
        <f>Table1[[#This Row],[Price]]*0.52</f>
        <v>154.43480000000002</v>
      </c>
      <c r="V9202">
        <f>(Table1[[#This Row],[Price]]-Table1[[#This Row],[Scrap value]])/2</f>
        <v>71.277599999999993</v>
      </c>
    </row>
    <row r="9203" spans="1:22" x14ac:dyDescent="0.25">
      <c r="A9203" t="s">
        <v>40458</v>
      </c>
      <c r="B9203" t="s">
        <v>29</v>
      </c>
      <c r="C9203" t="s">
        <v>47</v>
      </c>
      <c r="D9203" t="s">
        <v>40459</v>
      </c>
      <c r="E9203">
        <v>422.28</v>
      </c>
      <c r="F9203">
        <v>9</v>
      </c>
      <c r="G9203" t="s">
        <v>43728</v>
      </c>
      <c r="H9203" t="s">
        <v>19776</v>
      </c>
      <c r="I9203" s="1">
        <v>45137</v>
      </c>
      <c r="J9203" s="1">
        <v>45658</v>
      </c>
      <c r="K9203" t="s">
        <v>40460</v>
      </c>
      <c r="L9203" t="s">
        <v>40461</v>
      </c>
      <c r="M9203" t="s">
        <v>20</v>
      </c>
      <c r="N9203">
        <v>5</v>
      </c>
      <c r="O9203">
        <f>Table1[[#This Row],[Price]]-0.1*Table1[[#This Row],[Price]]</f>
        <v>380.05199999999996</v>
      </c>
      <c r="P9203" s="9">
        <f>(Table1[[#This Row],[Expiration Date]]-Table1[[#This Row],[Manufacturing Date]])/365</f>
        <v>1.4273972602739726</v>
      </c>
      <c r="Q9203" t="str">
        <f>IF(Table1[[#This Row],[Expiration Date]]-J9211&gt;12/31/2024,"not expired","expired")</f>
        <v>expired</v>
      </c>
      <c r="R9203">
        <f>Table1[[#This Row],[Discounted Price]]*0.95</f>
        <v>361.04939999999993</v>
      </c>
      <c r="S9203">
        <f>Table1[[#This Row],[Discounted Price]]*0.9</f>
        <v>342.04679999999996</v>
      </c>
      <c r="T9203">
        <f>Table1[[#This Row],[Discounted Price]]*0.8</f>
        <v>304.04159999999996</v>
      </c>
      <c r="U9203">
        <f>Table1[[#This Row],[Price]]*0.52</f>
        <v>219.5856</v>
      </c>
      <c r="V9203">
        <f>(Table1[[#This Row],[Price]]-Table1[[#This Row],[Scrap value]])/2</f>
        <v>101.34719999999999</v>
      </c>
    </row>
    <row r="9204" spans="1:22" x14ac:dyDescent="0.25">
      <c r="A9204" t="s">
        <v>40462</v>
      </c>
      <c r="B9204" t="s">
        <v>22</v>
      </c>
      <c r="C9204" t="s">
        <v>47</v>
      </c>
      <c r="D9204" t="s">
        <v>40463</v>
      </c>
      <c r="E9204">
        <v>429.33</v>
      </c>
      <c r="F9204">
        <v>55</v>
      </c>
      <c r="G9204" t="s">
        <v>43729</v>
      </c>
      <c r="H9204" t="s">
        <v>40464</v>
      </c>
      <c r="I9204" s="1">
        <v>45000</v>
      </c>
      <c r="J9204" s="1">
        <v>46023</v>
      </c>
      <c r="K9204" t="s">
        <v>40465</v>
      </c>
      <c r="L9204" t="s">
        <v>40466</v>
      </c>
      <c r="M9204" t="s">
        <v>27</v>
      </c>
      <c r="N9204">
        <v>1</v>
      </c>
      <c r="O9204">
        <f>Table1[[#This Row],[Price]]-0.1*Table1[[#This Row],[Price]]</f>
        <v>386.39699999999999</v>
      </c>
      <c r="P9204" s="9">
        <f>(Table1[[#This Row],[Expiration Date]]-Table1[[#This Row],[Manufacturing Date]])/365</f>
        <v>2.8027397260273972</v>
      </c>
      <c r="Q9204" t="str">
        <f>IF(Table1[[#This Row],[Expiration Date]]-J9212&gt;12/31/2024,"not expired","expired")</f>
        <v>expired</v>
      </c>
      <c r="R9204">
        <f>Table1[[#This Row],[Discounted Price]]*0.95</f>
        <v>367.07714999999996</v>
      </c>
      <c r="S9204">
        <f>Table1[[#This Row],[Discounted Price]]*0.9</f>
        <v>347.75729999999999</v>
      </c>
      <c r="T9204">
        <f>Table1[[#This Row],[Discounted Price]]*0.8</f>
        <v>309.11760000000004</v>
      </c>
      <c r="U9204">
        <f>Table1[[#This Row],[Price]]*0.52</f>
        <v>223.2516</v>
      </c>
      <c r="V9204">
        <f>(Table1[[#This Row],[Price]]-Table1[[#This Row],[Scrap value]])/2</f>
        <v>103.03919999999999</v>
      </c>
    </row>
    <row r="9205" spans="1:22" x14ac:dyDescent="0.25">
      <c r="A9205" t="s">
        <v>40467</v>
      </c>
      <c r="B9205" t="s">
        <v>22</v>
      </c>
      <c r="C9205" t="s">
        <v>47</v>
      </c>
      <c r="D9205" t="s">
        <v>40468</v>
      </c>
      <c r="E9205">
        <v>155.61000000000001</v>
      </c>
      <c r="F9205">
        <v>43</v>
      </c>
      <c r="G9205" t="s">
        <v>43730</v>
      </c>
      <c r="H9205" t="s">
        <v>19729</v>
      </c>
      <c r="I9205" s="1">
        <v>45000</v>
      </c>
      <c r="J9205" s="1">
        <v>45292</v>
      </c>
      <c r="K9205" t="s">
        <v>40469</v>
      </c>
      <c r="L9205" t="s">
        <v>40470</v>
      </c>
      <c r="M9205" t="s">
        <v>27</v>
      </c>
      <c r="N9205">
        <v>4</v>
      </c>
      <c r="O9205">
        <f>Table1[[#This Row],[Price]]-0.1*Table1[[#This Row],[Price]]</f>
        <v>140.04900000000001</v>
      </c>
      <c r="P9205" s="9">
        <f>(Table1[[#This Row],[Expiration Date]]-Table1[[#This Row],[Manufacturing Date]])/365</f>
        <v>0.8</v>
      </c>
      <c r="Q9205" t="str">
        <f>IF(Table1[[#This Row],[Expiration Date]]-J9213&gt;12/31/2024,"not expired","expired")</f>
        <v>expired</v>
      </c>
      <c r="R9205">
        <f>Table1[[#This Row],[Discounted Price]]*0.95</f>
        <v>133.04655</v>
      </c>
      <c r="S9205">
        <f>Table1[[#This Row],[Discounted Price]]*0.9</f>
        <v>126.04410000000001</v>
      </c>
      <c r="T9205">
        <f>Table1[[#This Row],[Discounted Price]]*0.8</f>
        <v>112.03920000000001</v>
      </c>
      <c r="U9205">
        <f>Table1[[#This Row],[Price]]*0.52</f>
        <v>80.917200000000008</v>
      </c>
      <c r="V9205">
        <f>(Table1[[#This Row],[Price]]-Table1[[#This Row],[Scrap value]])/2</f>
        <v>37.346400000000003</v>
      </c>
    </row>
    <row r="9206" spans="1:22" x14ac:dyDescent="0.25">
      <c r="A9206" t="s">
        <v>40471</v>
      </c>
      <c r="B9206" t="s">
        <v>35</v>
      </c>
      <c r="C9206" t="s">
        <v>47</v>
      </c>
      <c r="D9206" t="s">
        <v>40472</v>
      </c>
      <c r="E9206">
        <v>107.91</v>
      </c>
      <c r="F9206">
        <v>76</v>
      </c>
      <c r="G9206" t="s">
        <v>43730</v>
      </c>
      <c r="H9206" t="s">
        <v>25027</v>
      </c>
      <c r="I9206" s="1">
        <v>44927</v>
      </c>
      <c r="J9206" s="1">
        <v>45658</v>
      </c>
      <c r="K9206" t="s">
        <v>40473</v>
      </c>
      <c r="L9206" t="s">
        <v>40474</v>
      </c>
      <c r="M9206" t="s">
        <v>20</v>
      </c>
      <c r="N9206">
        <v>1</v>
      </c>
      <c r="O9206">
        <f>Table1[[#This Row],[Price]]-0.1*Table1[[#This Row],[Price]]</f>
        <v>97.119</v>
      </c>
      <c r="P9206" s="9">
        <f>(Table1[[#This Row],[Expiration Date]]-Table1[[#This Row],[Manufacturing Date]])/365</f>
        <v>2.0027397260273974</v>
      </c>
      <c r="Q9206" t="str">
        <f>IF(Table1[[#This Row],[Expiration Date]]-J9214&gt;12/31/2024,"not expired","expired")</f>
        <v>expired</v>
      </c>
      <c r="R9206">
        <f>Table1[[#This Row],[Discounted Price]]*0.95</f>
        <v>92.263049999999993</v>
      </c>
      <c r="S9206">
        <f>Table1[[#This Row],[Discounted Price]]*0.9</f>
        <v>87.4071</v>
      </c>
      <c r="T9206">
        <f>Table1[[#This Row],[Discounted Price]]*0.8</f>
        <v>77.6952</v>
      </c>
      <c r="U9206">
        <f>Table1[[#This Row],[Price]]*0.52</f>
        <v>56.113199999999999</v>
      </c>
      <c r="V9206">
        <f>(Table1[[#This Row],[Price]]-Table1[[#This Row],[Scrap value]])/2</f>
        <v>25.898399999999999</v>
      </c>
    </row>
    <row r="9207" spans="1:22" x14ac:dyDescent="0.25">
      <c r="A9207" t="s">
        <v>40475</v>
      </c>
      <c r="B9207" t="s">
        <v>35</v>
      </c>
      <c r="C9207" t="s">
        <v>47</v>
      </c>
      <c r="D9207" t="s">
        <v>40476</v>
      </c>
      <c r="E9207">
        <v>222.46</v>
      </c>
      <c r="F9207">
        <v>71</v>
      </c>
      <c r="G9207" t="s">
        <v>43729</v>
      </c>
      <c r="H9207" t="s">
        <v>10319</v>
      </c>
      <c r="I9207" s="1">
        <v>44927</v>
      </c>
      <c r="J9207" s="1">
        <v>45658</v>
      </c>
      <c r="K9207" t="s">
        <v>40477</v>
      </c>
      <c r="L9207" t="s">
        <v>40478</v>
      </c>
      <c r="M9207" t="s">
        <v>20</v>
      </c>
      <c r="N9207">
        <v>3</v>
      </c>
      <c r="O9207">
        <f>Table1[[#This Row],[Price]]-0.1*Table1[[#This Row],[Price]]</f>
        <v>200.214</v>
      </c>
      <c r="P9207" s="9">
        <f>(Table1[[#This Row],[Expiration Date]]-Table1[[#This Row],[Manufacturing Date]])/365</f>
        <v>2.0027397260273974</v>
      </c>
      <c r="Q9207" t="str">
        <f>IF(Table1[[#This Row],[Expiration Date]]-J9215&gt;12/31/2024,"not expired","expired")</f>
        <v>expired</v>
      </c>
      <c r="R9207">
        <f>Table1[[#This Row],[Discounted Price]]*0.95</f>
        <v>190.20329999999998</v>
      </c>
      <c r="S9207">
        <f>Table1[[#This Row],[Discounted Price]]*0.9</f>
        <v>180.1926</v>
      </c>
      <c r="T9207">
        <f>Table1[[#This Row],[Discounted Price]]*0.8</f>
        <v>160.1712</v>
      </c>
      <c r="U9207">
        <f>Table1[[#This Row],[Price]]*0.52</f>
        <v>115.67920000000001</v>
      </c>
      <c r="V9207">
        <f>(Table1[[#This Row],[Price]]-Table1[[#This Row],[Scrap value]])/2</f>
        <v>53.3904</v>
      </c>
    </row>
    <row r="9208" spans="1:22" x14ac:dyDescent="0.25">
      <c r="A9208" t="s">
        <v>40479</v>
      </c>
      <c r="B9208" t="s">
        <v>22</v>
      </c>
      <c r="C9208" t="s">
        <v>47</v>
      </c>
      <c r="D9208" t="s">
        <v>40480</v>
      </c>
      <c r="E9208">
        <v>85.15</v>
      </c>
      <c r="F9208">
        <v>7</v>
      </c>
      <c r="G9208" t="s">
        <v>43729</v>
      </c>
      <c r="H9208" t="s">
        <v>40481</v>
      </c>
      <c r="I9208" s="1">
        <v>44927</v>
      </c>
      <c r="J9208" s="1">
        <v>45292</v>
      </c>
      <c r="K9208" t="s">
        <v>40482</v>
      </c>
      <c r="L9208" t="s">
        <v>40483</v>
      </c>
      <c r="M9208" t="s">
        <v>27</v>
      </c>
      <c r="N9208">
        <v>5</v>
      </c>
      <c r="O9208">
        <f>Table1[[#This Row],[Price]]-0.1*Table1[[#This Row],[Price]]</f>
        <v>76.635000000000005</v>
      </c>
      <c r="P9208" s="9">
        <f>(Table1[[#This Row],[Expiration Date]]-Table1[[#This Row],[Manufacturing Date]])/365</f>
        <v>1</v>
      </c>
      <c r="Q9208" t="str">
        <f>IF(Table1[[#This Row],[Expiration Date]]-J9216&gt;12/31/2024,"not expired","expired")</f>
        <v>expired</v>
      </c>
      <c r="R9208">
        <f>Table1[[#This Row],[Discounted Price]]*0.95</f>
        <v>72.803250000000006</v>
      </c>
      <c r="S9208">
        <f>Table1[[#This Row],[Discounted Price]]*0.9</f>
        <v>68.971500000000006</v>
      </c>
      <c r="T9208">
        <f>Table1[[#This Row],[Discounted Price]]*0.8</f>
        <v>61.308000000000007</v>
      </c>
      <c r="U9208">
        <f>Table1[[#This Row],[Price]]*0.52</f>
        <v>44.278000000000006</v>
      </c>
      <c r="V9208">
        <f>(Table1[[#This Row],[Price]]-Table1[[#This Row],[Scrap value]])/2</f>
        <v>20.436</v>
      </c>
    </row>
    <row r="9209" spans="1:22" x14ac:dyDescent="0.25">
      <c r="A9209" t="s">
        <v>40484</v>
      </c>
      <c r="B9209" t="s">
        <v>35</v>
      </c>
      <c r="C9209" t="s">
        <v>47</v>
      </c>
      <c r="D9209" t="s">
        <v>40485</v>
      </c>
      <c r="E9209">
        <v>408.25</v>
      </c>
      <c r="F9209">
        <v>85</v>
      </c>
      <c r="G9209" t="s">
        <v>43729</v>
      </c>
      <c r="H9209" t="s">
        <v>10798</v>
      </c>
      <c r="I9209" s="1">
        <v>45000</v>
      </c>
      <c r="J9209" s="1">
        <v>45292</v>
      </c>
      <c r="K9209" t="s">
        <v>40486</v>
      </c>
      <c r="L9209" t="s">
        <v>40487</v>
      </c>
      <c r="M9209" t="s">
        <v>27</v>
      </c>
      <c r="N9209">
        <v>1</v>
      </c>
      <c r="O9209">
        <f>Table1[[#This Row],[Price]]-0.1*Table1[[#This Row],[Price]]</f>
        <v>367.42500000000001</v>
      </c>
      <c r="P9209" s="9">
        <f>(Table1[[#This Row],[Expiration Date]]-Table1[[#This Row],[Manufacturing Date]])/365</f>
        <v>0.8</v>
      </c>
      <c r="Q9209" t="str">
        <f>IF(Table1[[#This Row],[Expiration Date]]-J9217&gt;12/31/2024,"not expired","expired")</f>
        <v>expired</v>
      </c>
      <c r="R9209">
        <f>Table1[[#This Row],[Discounted Price]]*0.95</f>
        <v>349.05374999999998</v>
      </c>
      <c r="S9209">
        <f>Table1[[#This Row],[Discounted Price]]*0.9</f>
        <v>330.6825</v>
      </c>
      <c r="T9209">
        <f>Table1[[#This Row],[Discounted Price]]*0.8</f>
        <v>293.94</v>
      </c>
      <c r="U9209">
        <f>Table1[[#This Row],[Price]]*0.52</f>
        <v>212.29000000000002</v>
      </c>
      <c r="V9209">
        <f>(Table1[[#This Row],[Price]]-Table1[[#This Row],[Scrap value]])/2</f>
        <v>97.97999999999999</v>
      </c>
    </row>
    <row r="9210" spans="1:22" x14ac:dyDescent="0.25">
      <c r="A9210" t="s">
        <v>40488</v>
      </c>
      <c r="B9210" t="s">
        <v>15</v>
      </c>
      <c r="C9210" t="s">
        <v>47</v>
      </c>
      <c r="D9210" t="s">
        <v>40489</v>
      </c>
      <c r="E9210">
        <v>98.79</v>
      </c>
      <c r="F9210">
        <v>52</v>
      </c>
      <c r="G9210" t="s">
        <v>43730</v>
      </c>
      <c r="H9210" t="s">
        <v>18651</v>
      </c>
      <c r="I9210" s="1">
        <v>45137</v>
      </c>
      <c r="J9210" s="1">
        <v>45292</v>
      </c>
      <c r="K9210" t="s">
        <v>40490</v>
      </c>
      <c r="L9210" t="s">
        <v>40491</v>
      </c>
      <c r="M9210" t="s">
        <v>20</v>
      </c>
      <c r="N9210">
        <v>4</v>
      </c>
      <c r="O9210">
        <f>Table1[[#This Row],[Price]]-0.1*Table1[[#This Row],[Price]]</f>
        <v>88.911000000000001</v>
      </c>
      <c r="P9210" s="9">
        <f>(Table1[[#This Row],[Expiration Date]]-Table1[[#This Row],[Manufacturing Date]])/365</f>
        <v>0.42465753424657532</v>
      </c>
      <c r="Q9210" t="str">
        <f>IF(Table1[[#This Row],[Expiration Date]]-J9218&gt;12/31/2024,"not expired","expired")</f>
        <v>expired</v>
      </c>
      <c r="R9210">
        <f>Table1[[#This Row],[Discounted Price]]*0.95</f>
        <v>84.465450000000004</v>
      </c>
      <c r="S9210">
        <f>Table1[[#This Row],[Discounted Price]]*0.9</f>
        <v>80.019900000000007</v>
      </c>
      <c r="T9210">
        <f>Table1[[#This Row],[Discounted Price]]*0.8</f>
        <v>71.128799999999998</v>
      </c>
      <c r="U9210">
        <f>Table1[[#This Row],[Price]]*0.52</f>
        <v>51.370800000000003</v>
      </c>
      <c r="V9210">
        <f>(Table1[[#This Row],[Price]]-Table1[[#This Row],[Scrap value]])/2</f>
        <v>23.709600000000002</v>
      </c>
    </row>
    <row r="9211" spans="1:22" x14ac:dyDescent="0.25">
      <c r="A9211" t="s">
        <v>40492</v>
      </c>
      <c r="B9211" t="s">
        <v>29</v>
      </c>
      <c r="C9211" t="s">
        <v>47</v>
      </c>
      <c r="D9211" t="s">
        <v>40493</v>
      </c>
      <c r="E9211">
        <v>143.32</v>
      </c>
      <c r="F9211">
        <v>24</v>
      </c>
      <c r="G9211" t="s">
        <v>43729</v>
      </c>
      <c r="H9211" t="s">
        <v>13591</v>
      </c>
      <c r="I9211" s="1">
        <v>45000</v>
      </c>
      <c r="J9211" s="1">
        <v>45658</v>
      </c>
      <c r="K9211" t="s">
        <v>40494</v>
      </c>
      <c r="L9211" t="s">
        <v>40495</v>
      </c>
      <c r="M9211" t="s">
        <v>45</v>
      </c>
      <c r="N9211">
        <v>5</v>
      </c>
      <c r="O9211">
        <f>Table1[[#This Row],[Price]]-0.1*Table1[[#This Row],[Price]]</f>
        <v>128.988</v>
      </c>
      <c r="P9211" s="9">
        <f>(Table1[[#This Row],[Expiration Date]]-Table1[[#This Row],[Manufacturing Date]])/365</f>
        <v>1.8027397260273972</v>
      </c>
      <c r="Q9211" t="str">
        <f>IF(Table1[[#This Row],[Expiration Date]]-J9219&gt;12/31/2024,"not expired","expired")</f>
        <v>expired</v>
      </c>
      <c r="R9211">
        <f>Table1[[#This Row],[Discounted Price]]*0.95</f>
        <v>122.53859999999999</v>
      </c>
      <c r="S9211">
        <f>Table1[[#This Row],[Discounted Price]]*0.9</f>
        <v>116.08920000000001</v>
      </c>
      <c r="T9211">
        <f>Table1[[#This Row],[Discounted Price]]*0.8</f>
        <v>103.19040000000001</v>
      </c>
      <c r="U9211">
        <f>Table1[[#This Row],[Price]]*0.52</f>
        <v>74.526399999999995</v>
      </c>
      <c r="V9211">
        <f>(Table1[[#This Row],[Price]]-Table1[[#This Row],[Scrap value]])/2</f>
        <v>34.396799999999999</v>
      </c>
    </row>
    <row r="9212" spans="1:22" x14ac:dyDescent="0.25">
      <c r="A9212" t="s">
        <v>40496</v>
      </c>
      <c r="B9212" t="s">
        <v>29</v>
      </c>
      <c r="C9212" t="s">
        <v>47</v>
      </c>
      <c r="D9212" t="s">
        <v>40497</v>
      </c>
      <c r="E9212">
        <v>368.81</v>
      </c>
      <c r="F9212">
        <v>20</v>
      </c>
      <c r="G9212" t="s">
        <v>43729</v>
      </c>
      <c r="H9212" t="s">
        <v>40498</v>
      </c>
      <c r="I9212" s="1">
        <v>44927</v>
      </c>
      <c r="J9212" s="1">
        <v>46023</v>
      </c>
      <c r="K9212" t="s">
        <v>40499</v>
      </c>
      <c r="L9212" t="s">
        <v>40500</v>
      </c>
      <c r="M9212" t="s">
        <v>45</v>
      </c>
      <c r="N9212">
        <v>5</v>
      </c>
      <c r="O9212">
        <f>Table1[[#This Row],[Price]]-0.1*Table1[[#This Row],[Price]]</f>
        <v>331.92899999999997</v>
      </c>
      <c r="P9212" s="9">
        <f>(Table1[[#This Row],[Expiration Date]]-Table1[[#This Row],[Manufacturing Date]])/365</f>
        <v>3.0027397260273974</v>
      </c>
      <c r="Q9212" t="str">
        <f>IF(Table1[[#This Row],[Expiration Date]]-J9220&gt;12/31/2024,"not expired","expired")</f>
        <v>expired</v>
      </c>
      <c r="R9212">
        <f>Table1[[#This Row],[Discounted Price]]*0.95</f>
        <v>315.33254999999997</v>
      </c>
      <c r="S9212">
        <f>Table1[[#This Row],[Discounted Price]]*0.9</f>
        <v>298.73609999999996</v>
      </c>
      <c r="T9212">
        <f>Table1[[#This Row],[Discounted Price]]*0.8</f>
        <v>265.54320000000001</v>
      </c>
      <c r="U9212">
        <f>Table1[[#This Row],[Price]]*0.52</f>
        <v>191.78120000000001</v>
      </c>
      <c r="V9212">
        <f>(Table1[[#This Row],[Price]]-Table1[[#This Row],[Scrap value]])/2</f>
        <v>88.514399999999995</v>
      </c>
    </row>
    <row r="9213" spans="1:22" x14ac:dyDescent="0.25">
      <c r="A9213" t="s">
        <v>40501</v>
      </c>
      <c r="B9213" t="s">
        <v>29</v>
      </c>
      <c r="C9213" t="s">
        <v>47</v>
      </c>
      <c r="D9213" t="s">
        <v>40502</v>
      </c>
      <c r="E9213">
        <v>328.22</v>
      </c>
      <c r="F9213">
        <v>92</v>
      </c>
      <c r="G9213" t="s">
        <v>43730</v>
      </c>
      <c r="H9213" t="s">
        <v>26867</v>
      </c>
      <c r="I9213" s="1">
        <v>45137</v>
      </c>
      <c r="J9213" s="1">
        <v>46023</v>
      </c>
      <c r="K9213" t="s">
        <v>40503</v>
      </c>
      <c r="L9213" t="s">
        <v>40504</v>
      </c>
      <c r="M9213" t="s">
        <v>45</v>
      </c>
      <c r="N9213">
        <v>2</v>
      </c>
      <c r="O9213">
        <f>Table1[[#This Row],[Price]]-0.1*Table1[[#This Row],[Price]]</f>
        <v>295.39800000000002</v>
      </c>
      <c r="P9213" s="9">
        <f>(Table1[[#This Row],[Expiration Date]]-Table1[[#This Row],[Manufacturing Date]])/365</f>
        <v>2.4273972602739726</v>
      </c>
      <c r="Q9213" t="str">
        <f>IF(Table1[[#This Row],[Expiration Date]]-J9221&gt;12/31/2024,"not expired","expired")</f>
        <v>not expired</v>
      </c>
      <c r="R9213">
        <f>Table1[[#This Row],[Discounted Price]]*0.95</f>
        <v>280.62810000000002</v>
      </c>
      <c r="S9213">
        <f>Table1[[#This Row],[Discounted Price]]*0.9</f>
        <v>265.85820000000001</v>
      </c>
      <c r="T9213">
        <f>Table1[[#This Row],[Discounted Price]]*0.8</f>
        <v>236.31840000000003</v>
      </c>
      <c r="U9213">
        <f>Table1[[#This Row],[Price]]*0.52</f>
        <v>170.67440000000002</v>
      </c>
      <c r="V9213">
        <f>(Table1[[#This Row],[Price]]-Table1[[#This Row],[Scrap value]])/2</f>
        <v>78.772800000000004</v>
      </c>
    </row>
    <row r="9214" spans="1:22" x14ac:dyDescent="0.25">
      <c r="A9214" t="s">
        <v>40505</v>
      </c>
      <c r="B9214" t="s">
        <v>22</v>
      </c>
      <c r="C9214" t="s">
        <v>47</v>
      </c>
      <c r="D9214" t="s">
        <v>40506</v>
      </c>
      <c r="E9214">
        <v>212.64</v>
      </c>
      <c r="F9214">
        <v>17</v>
      </c>
      <c r="G9214" t="s">
        <v>43729</v>
      </c>
      <c r="H9214" t="s">
        <v>10268</v>
      </c>
      <c r="I9214" s="1">
        <v>45137</v>
      </c>
      <c r="J9214" s="1">
        <v>46023</v>
      </c>
      <c r="K9214" t="s">
        <v>40507</v>
      </c>
      <c r="L9214" t="s">
        <v>40508</v>
      </c>
      <c r="M9214" t="s">
        <v>45</v>
      </c>
      <c r="N9214">
        <v>1</v>
      </c>
      <c r="O9214">
        <f>Table1[[#This Row],[Price]]-0.1*Table1[[#This Row],[Price]]</f>
        <v>191.37599999999998</v>
      </c>
      <c r="P9214" s="9">
        <f>(Table1[[#This Row],[Expiration Date]]-Table1[[#This Row],[Manufacturing Date]])/365</f>
        <v>2.4273972602739726</v>
      </c>
      <c r="Q9214" t="str">
        <f>IF(Table1[[#This Row],[Expiration Date]]-J9222&gt;12/31/2024,"not expired","expired")</f>
        <v>not expired</v>
      </c>
      <c r="R9214">
        <f>Table1[[#This Row],[Discounted Price]]*0.95</f>
        <v>181.80719999999997</v>
      </c>
      <c r="S9214">
        <f>Table1[[#This Row],[Discounted Price]]*0.9</f>
        <v>172.23839999999998</v>
      </c>
      <c r="T9214">
        <f>Table1[[#This Row],[Discounted Price]]*0.8</f>
        <v>153.10079999999999</v>
      </c>
      <c r="U9214">
        <f>Table1[[#This Row],[Price]]*0.52</f>
        <v>110.5728</v>
      </c>
      <c r="V9214">
        <f>(Table1[[#This Row],[Price]]-Table1[[#This Row],[Scrap value]])/2</f>
        <v>51.033599999999993</v>
      </c>
    </row>
    <row r="9215" spans="1:22" x14ac:dyDescent="0.25">
      <c r="A9215" t="s">
        <v>40509</v>
      </c>
      <c r="B9215" t="s">
        <v>35</v>
      </c>
      <c r="C9215" t="s">
        <v>47</v>
      </c>
      <c r="D9215" t="s">
        <v>40510</v>
      </c>
      <c r="E9215">
        <v>284.7</v>
      </c>
      <c r="F9215">
        <v>70</v>
      </c>
      <c r="G9215" t="s">
        <v>43728</v>
      </c>
      <c r="H9215" t="s">
        <v>11428</v>
      </c>
      <c r="I9215" s="1">
        <v>44927</v>
      </c>
      <c r="J9215" s="1">
        <v>46023</v>
      </c>
      <c r="K9215" t="s">
        <v>40511</v>
      </c>
      <c r="L9215" t="s">
        <v>40512</v>
      </c>
      <c r="M9215" t="s">
        <v>45</v>
      </c>
      <c r="N9215">
        <v>1</v>
      </c>
      <c r="O9215">
        <f>Table1[[#This Row],[Price]]-0.1*Table1[[#This Row],[Price]]</f>
        <v>256.23</v>
      </c>
      <c r="P9215" s="9">
        <f>(Table1[[#This Row],[Expiration Date]]-Table1[[#This Row],[Manufacturing Date]])/365</f>
        <v>3.0027397260273974</v>
      </c>
      <c r="Q9215" t="str">
        <f>IF(Table1[[#This Row],[Expiration Date]]-J9223&gt;12/31/2024,"not expired","expired")</f>
        <v>expired</v>
      </c>
      <c r="R9215">
        <f>Table1[[#This Row],[Discounted Price]]*0.95</f>
        <v>243.41849999999999</v>
      </c>
      <c r="S9215">
        <f>Table1[[#This Row],[Discounted Price]]*0.9</f>
        <v>230.60700000000003</v>
      </c>
      <c r="T9215">
        <f>Table1[[#This Row],[Discounted Price]]*0.8</f>
        <v>204.98400000000004</v>
      </c>
      <c r="U9215">
        <f>Table1[[#This Row],[Price]]*0.52</f>
        <v>148.04400000000001</v>
      </c>
      <c r="V9215">
        <f>(Table1[[#This Row],[Price]]-Table1[[#This Row],[Scrap value]])/2</f>
        <v>68.327999999999989</v>
      </c>
    </row>
    <row r="9216" spans="1:22" x14ac:dyDescent="0.25">
      <c r="A9216" t="s">
        <v>40513</v>
      </c>
      <c r="B9216" t="s">
        <v>15</v>
      </c>
      <c r="C9216" t="s">
        <v>47</v>
      </c>
      <c r="D9216" t="s">
        <v>40514</v>
      </c>
      <c r="E9216">
        <v>115.83</v>
      </c>
      <c r="F9216">
        <v>7</v>
      </c>
      <c r="G9216" t="s">
        <v>43728</v>
      </c>
      <c r="H9216" t="s">
        <v>38943</v>
      </c>
      <c r="I9216" s="1">
        <v>45000</v>
      </c>
      <c r="J9216" s="1">
        <v>45292</v>
      </c>
      <c r="K9216" t="s">
        <v>40515</v>
      </c>
      <c r="L9216" t="s">
        <v>40516</v>
      </c>
      <c r="M9216" t="s">
        <v>20</v>
      </c>
      <c r="N9216">
        <v>5</v>
      </c>
      <c r="O9216">
        <f>Table1[[#This Row],[Price]]-0.1*Table1[[#This Row],[Price]]</f>
        <v>104.247</v>
      </c>
      <c r="P9216" s="9">
        <f>(Table1[[#This Row],[Expiration Date]]-Table1[[#This Row],[Manufacturing Date]])/365</f>
        <v>0.8</v>
      </c>
      <c r="Q9216" t="str">
        <f>IF(Table1[[#This Row],[Expiration Date]]-J9224&gt;12/31/2024,"not expired","expired")</f>
        <v>expired</v>
      </c>
      <c r="R9216">
        <f>Table1[[#This Row],[Discounted Price]]*0.95</f>
        <v>99.034649999999999</v>
      </c>
      <c r="S9216">
        <f>Table1[[#This Row],[Discounted Price]]*0.9</f>
        <v>93.822299999999998</v>
      </c>
      <c r="T9216">
        <f>Table1[[#This Row],[Discounted Price]]*0.8</f>
        <v>83.397600000000011</v>
      </c>
      <c r="U9216">
        <f>Table1[[#This Row],[Price]]*0.52</f>
        <v>60.2316</v>
      </c>
      <c r="V9216">
        <f>(Table1[[#This Row],[Price]]-Table1[[#This Row],[Scrap value]])/2</f>
        <v>27.799199999999999</v>
      </c>
    </row>
    <row r="9217" spans="1:22" x14ac:dyDescent="0.25">
      <c r="A9217" t="s">
        <v>40517</v>
      </c>
      <c r="B9217" t="s">
        <v>35</v>
      </c>
      <c r="C9217" t="s">
        <v>47</v>
      </c>
      <c r="D9217" t="s">
        <v>40518</v>
      </c>
      <c r="E9217">
        <v>150.91999999999999</v>
      </c>
      <c r="F9217">
        <v>18</v>
      </c>
      <c r="G9217" t="s">
        <v>43728</v>
      </c>
      <c r="H9217" t="s">
        <v>713</v>
      </c>
      <c r="I9217" s="1">
        <v>45137</v>
      </c>
      <c r="J9217" s="1">
        <v>46023</v>
      </c>
      <c r="K9217" t="s">
        <v>40519</v>
      </c>
      <c r="L9217" t="s">
        <v>40520</v>
      </c>
      <c r="M9217" t="s">
        <v>20</v>
      </c>
      <c r="N9217">
        <v>1</v>
      </c>
      <c r="O9217">
        <f>Table1[[#This Row],[Price]]-0.1*Table1[[#This Row],[Price]]</f>
        <v>135.82799999999997</v>
      </c>
      <c r="P9217" s="9">
        <f>(Table1[[#This Row],[Expiration Date]]-Table1[[#This Row],[Manufacturing Date]])/365</f>
        <v>2.4273972602739726</v>
      </c>
      <c r="Q9217" t="str">
        <f>IF(Table1[[#This Row],[Expiration Date]]-J9225&gt;12/31/2024,"not expired","expired")</f>
        <v>not expired</v>
      </c>
      <c r="R9217">
        <f>Table1[[#This Row],[Discounted Price]]*0.95</f>
        <v>129.03659999999996</v>
      </c>
      <c r="S9217">
        <f>Table1[[#This Row],[Discounted Price]]*0.9</f>
        <v>122.24519999999998</v>
      </c>
      <c r="T9217">
        <f>Table1[[#This Row],[Discounted Price]]*0.8</f>
        <v>108.66239999999999</v>
      </c>
      <c r="U9217">
        <f>Table1[[#This Row],[Price]]*0.52</f>
        <v>78.478399999999993</v>
      </c>
      <c r="V9217">
        <f>(Table1[[#This Row],[Price]]-Table1[[#This Row],[Scrap value]])/2</f>
        <v>36.220799999999997</v>
      </c>
    </row>
    <row r="9218" spans="1:22" x14ac:dyDescent="0.25">
      <c r="A9218" t="s">
        <v>40521</v>
      </c>
      <c r="B9218" t="s">
        <v>15</v>
      </c>
      <c r="C9218" t="s">
        <v>47</v>
      </c>
      <c r="D9218" t="s">
        <v>40522</v>
      </c>
      <c r="E9218">
        <v>344.91</v>
      </c>
      <c r="F9218">
        <v>32</v>
      </c>
      <c r="G9218" t="s">
        <v>43729</v>
      </c>
      <c r="H9218" t="s">
        <v>4475</v>
      </c>
      <c r="I9218" s="1">
        <v>44927</v>
      </c>
      <c r="J9218" s="1">
        <v>45292</v>
      </c>
      <c r="K9218" t="s">
        <v>40523</v>
      </c>
      <c r="L9218" t="s">
        <v>40524</v>
      </c>
      <c r="M9218" t="s">
        <v>20</v>
      </c>
      <c r="N9218">
        <v>5</v>
      </c>
      <c r="O9218">
        <f>Table1[[#This Row],[Price]]-0.1*Table1[[#This Row],[Price]]</f>
        <v>310.41900000000004</v>
      </c>
      <c r="P9218" s="9">
        <f>(Table1[[#This Row],[Expiration Date]]-Table1[[#This Row],[Manufacturing Date]])/365</f>
        <v>1</v>
      </c>
      <c r="Q9218" t="str">
        <f>IF(Table1[[#This Row],[Expiration Date]]-J9226&gt;12/31/2024,"not expired","expired")</f>
        <v>expired</v>
      </c>
      <c r="R9218">
        <f>Table1[[#This Row],[Discounted Price]]*0.95</f>
        <v>294.89805000000001</v>
      </c>
      <c r="S9218">
        <f>Table1[[#This Row],[Discounted Price]]*0.9</f>
        <v>279.37710000000004</v>
      </c>
      <c r="T9218">
        <f>Table1[[#This Row],[Discounted Price]]*0.8</f>
        <v>248.33520000000004</v>
      </c>
      <c r="U9218">
        <f>Table1[[#This Row],[Price]]*0.52</f>
        <v>179.35320000000002</v>
      </c>
      <c r="V9218">
        <f>(Table1[[#This Row],[Price]]-Table1[[#This Row],[Scrap value]])/2</f>
        <v>82.778400000000005</v>
      </c>
    </row>
    <row r="9219" spans="1:22" x14ac:dyDescent="0.25">
      <c r="A9219" t="s">
        <v>40525</v>
      </c>
      <c r="B9219" t="s">
        <v>35</v>
      </c>
      <c r="C9219" t="s">
        <v>47</v>
      </c>
      <c r="D9219" t="s">
        <v>40526</v>
      </c>
      <c r="E9219">
        <v>108.57</v>
      </c>
      <c r="F9219">
        <v>98</v>
      </c>
      <c r="G9219" t="s">
        <v>43729</v>
      </c>
      <c r="H9219" t="s">
        <v>8825</v>
      </c>
      <c r="I9219" s="1">
        <v>45137</v>
      </c>
      <c r="J9219" s="1">
        <v>46023</v>
      </c>
      <c r="K9219" t="s">
        <v>40527</v>
      </c>
      <c r="L9219" t="s">
        <v>40528</v>
      </c>
      <c r="M9219" t="s">
        <v>45</v>
      </c>
      <c r="N9219">
        <v>4</v>
      </c>
      <c r="O9219">
        <f>Table1[[#This Row],[Price]]-0.1*Table1[[#This Row],[Price]]</f>
        <v>97.712999999999994</v>
      </c>
      <c r="P9219" s="9">
        <f>(Table1[[#This Row],[Expiration Date]]-Table1[[#This Row],[Manufacturing Date]])/365</f>
        <v>2.4273972602739726</v>
      </c>
      <c r="Q9219" t="str">
        <f>IF(Table1[[#This Row],[Expiration Date]]-J9227&gt;12/31/2024,"not expired","expired")</f>
        <v>not expired</v>
      </c>
      <c r="R9219">
        <f>Table1[[#This Row],[Discounted Price]]*0.95</f>
        <v>92.827349999999996</v>
      </c>
      <c r="S9219">
        <f>Table1[[#This Row],[Discounted Price]]*0.9</f>
        <v>87.941699999999997</v>
      </c>
      <c r="T9219">
        <f>Table1[[#This Row],[Discounted Price]]*0.8</f>
        <v>78.170400000000001</v>
      </c>
      <c r="U9219">
        <f>Table1[[#This Row],[Price]]*0.52</f>
        <v>56.456399999999995</v>
      </c>
      <c r="V9219">
        <f>(Table1[[#This Row],[Price]]-Table1[[#This Row],[Scrap value]])/2</f>
        <v>26.056799999999999</v>
      </c>
    </row>
    <row r="9220" spans="1:22" x14ac:dyDescent="0.25">
      <c r="A9220" t="s">
        <v>40529</v>
      </c>
      <c r="B9220" t="s">
        <v>35</v>
      </c>
      <c r="C9220" t="s">
        <v>47</v>
      </c>
      <c r="D9220" t="s">
        <v>40530</v>
      </c>
      <c r="E9220">
        <v>15.53</v>
      </c>
      <c r="F9220">
        <v>59</v>
      </c>
      <c r="G9220" t="s">
        <v>43730</v>
      </c>
      <c r="H9220" t="s">
        <v>40531</v>
      </c>
      <c r="I9220" s="1">
        <v>45000</v>
      </c>
      <c r="J9220" s="1">
        <v>46023</v>
      </c>
      <c r="K9220" t="s">
        <v>40532</v>
      </c>
      <c r="L9220" t="s">
        <v>40533</v>
      </c>
      <c r="M9220" t="s">
        <v>27</v>
      </c>
      <c r="N9220">
        <v>4</v>
      </c>
      <c r="O9220">
        <f>Table1[[#This Row],[Price]]-0.1*Table1[[#This Row],[Price]]</f>
        <v>13.977</v>
      </c>
      <c r="P9220" s="9">
        <f>(Table1[[#This Row],[Expiration Date]]-Table1[[#This Row],[Manufacturing Date]])/365</f>
        <v>2.8027397260273972</v>
      </c>
      <c r="Q9220" t="str">
        <f>IF(Table1[[#This Row],[Expiration Date]]-J9228&gt;12/31/2024,"not expired","expired")</f>
        <v>not expired</v>
      </c>
      <c r="R9220">
        <f>Table1[[#This Row],[Discounted Price]]*0.95</f>
        <v>13.27815</v>
      </c>
      <c r="S9220">
        <f>Table1[[#This Row],[Discounted Price]]*0.9</f>
        <v>12.5793</v>
      </c>
      <c r="T9220">
        <f>Table1[[#This Row],[Discounted Price]]*0.8</f>
        <v>11.181600000000001</v>
      </c>
      <c r="U9220">
        <f>Table1[[#This Row],[Price]]*0.52</f>
        <v>8.0755999999999997</v>
      </c>
      <c r="V9220">
        <f>(Table1[[#This Row],[Price]]-Table1[[#This Row],[Scrap value]])/2</f>
        <v>3.7271999999999998</v>
      </c>
    </row>
    <row r="9221" spans="1:22" x14ac:dyDescent="0.25">
      <c r="A9221" t="s">
        <v>40534</v>
      </c>
      <c r="B9221" t="s">
        <v>35</v>
      </c>
      <c r="C9221" t="s">
        <v>47</v>
      </c>
      <c r="D9221" t="s">
        <v>40535</v>
      </c>
      <c r="E9221">
        <v>234.69</v>
      </c>
      <c r="F9221">
        <v>99</v>
      </c>
      <c r="G9221" t="s">
        <v>43728</v>
      </c>
      <c r="H9221" t="s">
        <v>4683</v>
      </c>
      <c r="I9221" s="1">
        <v>45137</v>
      </c>
      <c r="J9221" s="1">
        <v>45292</v>
      </c>
      <c r="K9221" t="s">
        <v>40536</v>
      </c>
      <c r="L9221" t="s">
        <v>40537</v>
      </c>
      <c r="M9221" t="s">
        <v>45</v>
      </c>
      <c r="N9221">
        <v>3</v>
      </c>
      <c r="O9221">
        <f>Table1[[#This Row],[Price]]-0.1*Table1[[#This Row],[Price]]</f>
        <v>211.221</v>
      </c>
      <c r="P9221" s="9">
        <f>(Table1[[#This Row],[Expiration Date]]-Table1[[#This Row],[Manufacturing Date]])/365</f>
        <v>0.42465753424657532</v>
      </c>
      <c r="Q9221" t="str">
        <f>IF(Table1[[#This Row],[Expiration Date]]-J9229&gt;12/31/2024,"not expired","expired")</f>
        <v>expired</v>
      </c>
      <c r="R9221">
        <f>Table1[[#This Row],[Discounted Price]]*0.95</f>
        <v>200.65994999999998</v>
      </c>
      <c r="S9221">
        <f>Table1[[#This Row],[Discounted Price]]*0.9</f>
        <v>190.09890000000001</v>
      </c>
      <c r="T9221">
        <f>Table1[[#This Row],[Discounted Price]]*0.8</f>
        <v>168.97680000000003</v>
      </c>
      <c r="U9221">
        <f>Table1[[#This Row],[Price]]*0.52</f>
        <v>122.03880000000001</v>
      </c>
      <c r="V9221">
        <f>(Table1[[#This Row],[Price]]-Table1[[#This Row],[Scrap value]])/2</f>
        <v>56.325599999999994</v>
      </c>
    </row>
    <row r="9222" spans="1:22" x14ac:dyDescent="0.25">
      <c r="A9222" t="s">
        <v>40538</v>
      </c>
      <c r="B9222" t="s">
        <v>22</v>
      </c>
      <c r="C9222" t="s">
        <v>47</v>
      </c>
      <c r="D9222" t="s">
        <v>40539</v>
      </c>
      <c r="E9222">
        <v>97.04</v>
      </c>
      <c r="F9222">
        <v>7</v>
      </c>
      <c r="G9222" t="s">
        <v>43730</v>
      </c>
      <c r="H9222" t="s">
        <v>18942</v>
      </c>
      <c r="I9222" s="1">
        <v>45137</v>
      </c>
      <c r="J9222" s="1">
        <v>45658</v>
      </c>
      <c r="K9222" t="s">
        <v>40540</v>
      </c>
      <c r="L9222" t="s">
        <v>40541</v>
      </c>
      <c r="M9222" t="s">
        <v>20</v>
      </c>
      <c r="N9222">
        <v>5</v>
      </c>
      <c r="O9222">
        <f>Table1[[#This Row],[Price]]-0.1*Table1[[#This Row],[Price]]</f>
        <v>87.336000000000013</v>
      </c>
      <c r="P9222" s="9">
        <f>(Table1[[#This Row],[Expiration Date]]-Table1[[#This Row],[Manufacturing Date]])/365</f>
        <v>1.4273972602739726</v>
      </c>
      <c r="Q9222" t="str">
        <f>IF(Table1[[#This Row],[Expiration Date]]-J9230&gt;12/31/2024,"not expired","expired")</f>
        <v>expired</v>
      </c>
      <c r="R9222">
        <f>Table1[[#This Row],[Discounted Price]]*0.95</f>
        <v>82.969200000000015</v>
      </c>
      <c r="S9222">
        <f>Table1[[#This Row],[Discounted Price]]*0.9</f>
        <v>78.602400000000017</v>
      </c>
      <c r="T9222">
        <f>Table1[[#This Row],[Discounted Price]]*0.8</f>
        <v>69.868800000000007</v>
      </c>
      <c r="U9222">
        <f>Table1[[#This Row],[Price]]*0.52</f>
        <v>50.460800000000006</v>
      </c>
      <c r="V9222">
        <f>(Table1[[#This Row],[Price]]-Table1[[#This Row],[Scrap value]])/2</f>
        <v>23.2896</v>
      </c>
    </row>
    <row r="9223" spans="1:22" x14ac:dyDescent="0.25">
      <c r="A9223" t="s">
        <v>40542</v>
      </c>
      <c r="B9223" t="s">
        <v>22</v>
      </c>
      <c r="C9223" t="s">
        <v>47</v>
      </c>
      <c r="D9223" t="s">
        <v>40543</v>
      </c>
      <c r="E9223">
        <v>273.16000000000003</v>
      </c>
      <c r="F9223">
        <v>66</v>
      </c>
      <c r="G9223" t="s">
        <v>43729</v>
      </c>
      <c r="H9223" t="s">
        <v>11808</v>
      </c>
      <c r="I9223" s="1">
        <v>45000</v>
      </c>
      <c r="J9223" s="1">
        <v>46023</v>
      </c>
      <c r="K9223" t="s">
        <v>40544</v>
      </c>
      <c r="L9223" t="s">
        <v>40545</v>
      </c>
      <c r="M9223" t="s">
        <v>27</v>
      </c>
      <c r="N9223">
        <v>3</v>
      </c>
      <c r="O9223">
        <f>Table1[[#This Row],[Price]]-0.1*Table1[[#This Row],[Price]]</f>
        <v>245.84400000000002</v>
      </c>
      <c r="P9223" s="9">
        <f>(Table1[[#This Row],[Expiration Date]]-Table1[[#This Row],[Manufacturing Date]])/365</f>
        <v>2.8027397260273972</v>
      </c>
      <c r="Q9223" t="str">
        <f>IF(Table1[[#This Row],[Expiration Date]]-J9231&gt;12/31/2024,"not expired","expired")</f>
        <v>not expired</v>
      </c>
      <c r="R9223">
        <f>Table1[[#This Row],[Discounted Price]]*0.95</f>
        <v>233.55180000000001</v>
      </c>
      <c r="S9223">
        <f>Table1[[#This Row],[Discounted Price]]*0.9</f>
        <v>221.25960000000003</v>
      </c>
      <c r="T9223">
        <f>Table1[[#This Row],[Discounted Price]]*0.8</f>
        <v>196.67520000000002</v>
      </c>
      <c r="U9223">
        <f>Table1[[#This Row],[Price]]*0.52</f>
        <v>142.04320000000001</v>
      </c>
      <c r="V9223">
        <f>(Table1[[#This Row],[Price]]-Table1[[#This Row],[Scrap value]])/2</f>
        <v>65.558400000000006</v>
      </c>
    </row>
    <row r="9224" spans="1:22" x14ac:dyDescent="0.25">
      <c r="A9224" t="s">
        <v>40546</v>
      </c>
      <c r="B9224" t="s">
        <v>15</v>
      </c>
      <c r="C9224" t="s">
        <v>47</v>
      </c>
      <c r="D9224" t="s">
        <v>40547</v>
      </c>
      <c r="E9224">
        <v>301.57</v>
      </c>
      <c r="F9224">
        <v>87</v>
      </c>
      <c r="G9224" t="s">
        <v>43728</v>
      </c>
      <c r="H9224" t="s">
        <v>1333</v>
      </c>
      <c r="I9224" s="1">
        <v>44927</v>
      </c>
      <c r="J9224" s="1">
        <v>46023</v>
      </c>
      <c r="K9224" t="s">
        <v>40548</v>
      </c>
      <c r="L9224" t="s">
        <v>40549</v>
      </c>
      <c r="M9224" t="s">
        <v>20</v>
      </c>
      <c r="N9224">
        <v>5</v>
      </c>
      <c r="O9224">
        <f>Table1[[#This Row],[Price]]-0.1*Table1[[#This Row],[Price]]</f>
        <v>271.41300000000001</v>
      </c>
      <c r="P9224" s="9">
        <f>(Table1[[#This Row],[Expiration Date]]-Table1[[#This Row],[Manufacturing Date]])/365</f>
        <v>3.0027397260273974</v>
      </c>
      <c r="Q9224" t="str">
        <f>IF(Table1[[#This Row],[Expiration Date]]-J9232&gt;12/31/2024,"not expired","expired")</f>
        <v>not expired</v>
      </c>
      <c r="R9224">
        <f>Table1[[#This Row],[Discounted Price]]*0.95</f>
        <v>257.84235000000001</v>
      </c>
      <c r="S9224">
        <f>Table1[[#This Row],[Discounted Price]]*0.9</f>
        <v>244.27170000000001</v>
      </c>
      <c r="T9224">
        <f>Table1[[#This Row],[Discounted Price]]*0.8</f>
        <v>217.13040000000001</v>
      </c>
      <c r="U9224">
        <f>Table1[[#This Row],[Price]]*0.52</f>
        <v>156.81640000000002</v>
      </c>
      <c r="V9224">
        <f>(Table1[[#This Row],[Price]]-Table1[[#This Row],[Scrap value]])/2</f>
        <v>72.376799999999989</v>
      </c>
    </row>
    <row r="9225" spans="1:22" x14ac:dyDescent="0.25">
      <c r="A9225" t="s">
        <v>40550</v>
      </c>
      <c r="B9225" t="s">
        <v>29</v>
      </c>
      <c r="C9225" t="s">
        <v>47</v>
      </c>
      <c r="D9225" t="s">
        <v>40551</v>
      </c>
      <c r="E9225">
        <v>196.98</v>
      </c>
      <c r="F9225">
        <v>12</v>
      </c>
      <c r="G9225" t="s">
        <v>43728</v>
      </c>
      <c r="H9225" t="s">
        <v>17551</v>
      </c>
      <c r="I9225" s="1">
        <v>45137</v>
      </c>
      <c r="J9225" s="1">
        <v>45292</v>
      </c>
      <c r="K9225" t="s">
        <v>40552</v>
      </c>
      <c r="L9225" t="s">
        <v>40553</v>
      </c>
      <c r="M9225" t="s">
        <v>27</v>
      </c>
      <c r="N9225">
        <v>4</v>
      </c>
      <c r="O9225">
        <f>Table1[[#This Row],[Price]]-0.1*Table1[[#This Row],[Price]]</f>
        <v>177.28199999999998</v>
      </c>
      <c r="P9225" s="9">
        <f>(Table1[[#This Row],[Expiration Date]]-Table1[[#This Row],[Manufacturing Date]])/365</f>
        <v>0.42465753424657532</v>
      </c>
      <c r="Q9225" t="str">
        <f>IF(Table1[[#This Row],[Expiration Date]]-J9233&gt;12/31/2024,"not expired","expired")</f>
        <v>expired</v>
      </c>
      <c r="R9225">
        <f>Table1[[#This Row],[Discounted Price]]*0.95</f>
        <v>168.41789999999997</v>
      </c>
      <c r="S9225">
        <f>Table1[[#This Row],[Discounted Price]]*0.9</f>
        <v>159.5538</v>
      </c>
      <c r="T9225">
        <f>Table1[[#This Row],[Discounted Price]]*0.8</f>
        <v>141.82559999999998</v>
      </c>
      <c r="U9225">
        <f>Table1[[#This Row],[Price]]*0.52</f>
        <v>102.42959999999999</v>
      </c>
      <c r="V9225">
        <f>(Table1[[#This Row],[Price]]-Table1[[#This Row],[Scrap value]])/2</f>
        <v>47.275199999999998</v>
      </c>
    </row>
    <row r="9226" spans="1:22" x14ac:dyDescent="0.25">
      <c r="A9226" t="s">
        <v>40554</v>
      </c>
      <c r="B9226" t="s">
        <v>29</v>
      </c>
      <c r="C9226" t="s">
        <v>47</v>
      </c>
      <c r="D9226" t="s">
        <v>40555</v>
      </c>
      <c r="E9226">
        <v>145.24</v>
      </c>
      <c r="F9226">
        <v>33</v>
      </c>
      <c r="G9226" t="s">
        <v>43728</v>
      </c>
      <c r="H9226" t="s">
        <v>13309</v>
      </c>
      <c r="I9226" s="1">
        <v>45137</v>
      </c>
      <c r="J9226" s="1">
        <v>46023</v>
      </c>
      <c r="K9226" t="s">
        <v>40556</v>
      </c>
      <c r="L9226" t="s">
        <v>40557</v>
      </c>
      <c r="M9226" t="s">
        <v>20</v>
      </c>
      <c r="N9226">
        <v>2</v>
      </c>
      <c r="O9226">
        <f>Table1[[#This Row],[Price]]-0.1*Table1[[#This Row],[Price]]</f>
        <v>130.71600000000001</v>
      </c>
      <c r="P9226" s="9">
        <f>(Table1[[#This Row],[Expiration Date]]-Table1[[#This Row],[Manufacturing Date]])/365</f>
        <v>2.4273972602739726</v>
      </c>
      <c r="Q9226" t="str">
        <f>IF(Table1[[#This Row],[Expiration Date]]-J9234&gt;12/31/2024,"not expired","expired")</f>
        <v>not expired</v>
      </c>
      <c r="R9226">
        <f>Table1[[#This Row],[Discounted Price]]*0.95</f>
        <v>124.1802</v>
      </c>
      <c r="S9226">
        <f>Table1[[#This Row],[Discounted Price]]*0.9</f>
        <v>117.6444</v>
      </c>
      <c r="T9226">
        <f>Table1[[#This Row],[Discounted Price]]*0.8</f>
        <v>104.57280000000002</v>
      </c>
      <c r="U9226">
        <f>Table1[[#This Row],[Price]]*0.52</f>
        <v>75.524800000000013</v>
      </c>
      <c r="V9226">
        <f>(Table1[[#This Row],[Price]]-Table1[[#This Row],[Scrap value]])/2</f>
        <v>34.857599999999998</v>
      </c>
    </row>
    <row r="9227" spans="1:22" x14ac:dyDescent="0.25">
      <c r="A9227" t="s">
        <v>40558</v>
      </c>
      <c r="B9227" t="s">
        <v>15</v>
      </c>
      <c r="C9227" t="s">
        <v>47</v>
      </c>
      <c r="D9227" t="s">
        <v>40559</v>
      </c>
      <c r="E9227">
        <v>397.36</v>
      </c>
      <c r="F9227">
        <v>69</v>
      </c>
      <c r="G9227" t="s">
        <v>43728</v>
      </c>
      <c r="H9227" t="s">
        <v>5329</v>
      </c>
      <c r="I9227" s="1">
        <v>45137</v>
      </c>
      <c r="J9227" s="1">
        <v>45658</v>
      </c>
      <c r="K9227" t="s">
        <v>40560</v>
      </c>
      <c r="L9227" t="s">
        <v>40561</v>
      </c>
      <c r="M9227" t="s">
        <v>27</v>
      </c>
      <c r="N9227">
        <v>4</v>
      </c>
      <c r="O9227">
        <f>Table1[[#This Row],[Price]]-0.1*Table1[[#This Row],[Price]]</f>
        <v>357.62400000000002</v>
      </c>
      <c r="P9227" s="9">
        <f>(Table1[[#This Row],[Expiration Date]]-Table1[[#This Row],[Manufacturing Date]])/365</f>
        <v>1.4273972602739726</v>
      </c>
      <c r="Q9227" t="str">
        <f>IF(Table1[[#This Row],[Expiration Date]]-J9235&gt;12/31/2024,"not expired","expired")</f>
        <v>expired</v>
      </c>
      <c r="R9227">
        <f>Table1[[#This Row],[Discounted Price]]*0.95</f>
        <v>339.74279999999999</v>
      </c>
      <c r="S9227">
        <f>Table1[[#This Row],[Discounted Price]]*0.9</f>
        <v>321.86160000000001</v>
      </c>
      <c r="T9227">
        <f>Table1[[#This Row],[Discounted Price]]*0.8</f>
        <v>286.09920000000005</v>
      </c>
      <c r="U9227">
        <f>Table1[[#This Row],[Price]]*0.52</f>
        <v>206.62720000000002</v>
      </c>
      <c r="V9227">
        <f>(Table1[[#This Row],[Price]]-Table1[[#This Row],[Scrap value]])/2</f>
        <v>95.366399999999999</v>
      </c>
    </row>
    <row r="9228" spans="1:22" x14ac:dyDescent="0.25">
      <c r="A9228" t="s">
        <v>40562</v>
      </c>
      <c r="B9228" t="s">
        <v>22</v>
      </c>
      <c r="C9228" t="s">
        <v>47</v>
      </c>
      <c r="D9228" t="s">
        <v>40563</v>
      </c>
      <c r="E9228">
        <v>41.61</v>
      </c>
      <c r="F9228">
        <v>47</v>
      </c>
      <c r="G9228" t="s">
        <v>43730</v>
      </c>
      <c r="H9228" t="s">
        <v>9076</v>
      </c>
      <c r="I9228" s="1">
        <v>45000</v>
      </c>
      <c r="J9228" s="1">
        <v>45292</v>
      </c>
      <c r="K9228" t="s">
        <v>40564</v>
      </c>
      <c r="L9228" t="s">
        <v>40565</v>
      </c>
      <c r="M9228" t="s">
        <v>27</v>
      </c>
      <c r="N9228">
        <v>3</v>
      </c>
      <c r="O9228">
        <f>Table1[[#This Row],[Price]]-0.1*Table1[[#This Row],[Price]]</f>
        <v>37.448999999999998</v>
      </c>
      <c r="P9228" s="9">
        <f>(Table1[[#This Row],[Expiration Date]]-Table1[[#This Row],[Manufacturing Date]])/365</f>
        <v>0.8</v>
      </c>
      <c r="Q9228" t="str">
        <f>IF(Table1[[#This Row],[Expiration Date]]-J9236&gt;12/31/2024,"not expired","expired")</f>
        <v>expired</v>
      </c>
      <c r="R9228">
        <f>Table1[[#This Row],[Discounted Price]]*0.95</f>
        <v>35.576549999999997</v>
      </c>
      <c r="S9228">
        <f>Table1[[#This Row],[Discounted Price]]*0.9</f>
        <v>33.704099999999997</v>
      </c>
      <c r="T9228">
        <f>Table1[[#This Row],[Discounted Price]]*0.8</f>
        <v>29.959199999999999</v>
      </c>
      <c r="U9228">
        <f>Table1[[#This Row],[Price]]*0.52</f>
        <v>21.6372</v>
      </c>
      <c r="V9228">
        <f>(Table1[[#This Row],[Price]]-Table1[[#This Row],[Scrap value]])/2</f>
        <v>9.9863999999999997</v>
      </c>
    </row>
    <row r="9229" spans="1:22" x14ac:dyDescent="0.25">
      <c r="A9229" t="s">
        <v>40566</v>
      </c>
      <c r="B9229" t="s">
        <v>35</v>
      </c>
      <c r="C9229" t="s">
        <v>47</v>
      </c>
      <c r="D9229" t="s">
        <v>40567</v>
      </c>
      <c r="E9229">
        <v>453.95</v>
      </c>
      <c r="F9229">
        <v>19</v>
      </c>
      <c r="G9229" t="s">
        <v>43728</v>
      </c>
      <c r="H9229" t="s">
        <v>19569</v>
      </c>
      <c r="I9229" s="1">
        <v>45000</v>
      </c>
      <c r="J9229" s="1">
        <v>45292</v>
      </c>
      <c r="K9229" t="s">
        <v>40568</v>
      </c>
      <c r="L9229" t="s">
        <v>40569</v>
      </c>
      <c r="M9229" t="s">
        <v>20</v>
      </c>
      <c r="N9229">
        <v>5</v>
      </c>
      <c r="O9229">
        <f>Table1[[#This Row],[Price]]-0.1*Table1[[#This Row],[Price]]</f>
        <v>408.55500000000001</v>
      </c>
      <c r="P9229" s="9">
        <f>(Table1[[#This Row],[Expiration Date]]-Table1[[#This Row],[Manufacturing Date]])/365</f>
        <v>0.8</v>
      </c>
      <c r="Q9229" t="str">
        <f>IF(Table1[[#This Row],[Expiration Date]]-J9237&gt;12/31/2024,"not expired","expired")</f>
        <v>expired</v>
      </c>
      <c r="R9229">
        <f>Table1[[#This Row],[Discounted Price]]*0.95</f>
        <v>388.12725</v>
      </c>
      <c r="S9229">
        <f>Table1[[#This Row],[Discounted Price]]*0.9</f>
        <v>367.6995</v>
      </c>
      <c r="T9229">
        <f>Table1[[#This Row],[Discounted Price]]*0.8</f>
        <v>326.84400000000005</v>
      </c>
      <c r="U9229">
        <f>Table1[[#This Row],[Price]]*0.52</f>
        <v>236.054</v>
      </c>
      <c r="V9229">
        <f>(Table1[[#This Row],[Price]]-Table1[[#This Row],[Scrap value]])/2</f>
        <v>108.94799999999999</v>
      </c>
    </row>
    <row r="9230" spans="1:22" x14ac:dyDescent="0.25">
      <c r="A9230" t="s">
        <v>40570</v>
      </c>
      <c r="B9230" t="s">
        <v>29</v>
      </c>
      <c r="C9230" t="s">
        <v>47</v>
      </c>
      <c r="D9230" t="s">
        <v>40571</v>
      </c>
      <c r="E9230">
        <v>121.65</v>
      </c>
      <c r="F9230">
        <v>41</v>
      </c>
      <c r="G9230" t="s">
        <v>43730</v>
      </c>
      <c r="H9230" t="s">
        <v>40572</v>
      </c>
      <c r="I9230" s="1">
        <v>45137</v>
      </c>
      <c r="J9230" s="1">
        <v>46023</v>
      </c>
      <c r="K9230" t="s">
        <v>40573</v>
      </c>
      <c r="L9230" t="s">
        <v>40574</v>
      </c>
      <c r="M9230" t="s">
        <v>27</v>
      </c>
      <c r="N9230">
        <v>3</v>
      </c>
      <c r="O9230">
        <f>Table1[[#This Row],[Price]]-0.1*Table1[[#This Row],[Price]]</f>
        <v>109.485</v>
      </c>
      <c r="P9230" s="9">
        <f>(Table1[[#This Row],[Expiration Date]]-Table1[[#This Row],[Manufacturing Date]])/365</f>
        <v>2.4273972602739726</v>
      </c>
      <c r="Q9230" t="str">
        <f>IF(Table1[[#This Row],[Expiration Date]]-J9238&gt;12/31/2024,"not expired","expired")</f>
        <v>not expired</v>
      </c>
      <c r="R9230">
        <f>Table1[[#This Row],[Discounted Price]]*0.95</f>
        <v>104.01075</v>
      </c>
      <c r="S9230">
        <f>Table1[[#This Row],[Discounted Price]]*0.9</f>
        <v>98.536500000000004</v>
      </c>
      <c r="T9230">
        <f>Table1[[#This Row],[Discounted Price]]*0.8</f>
        <v>87.588000000000008</v>
      </c>
      <c r="U9230">
        <f>Table1[[#This Row],[Price]]*0.52</f>
        <v>63.258000000000003</v>
      </c>
      <c r="V9230">
        <f>(Table1[[#This Row],[Price]]-Table1[[#This Row],[Scrap value]])/2</f>
        <v>29.196000000000002</v>
      </c>
    </row>
    <row r="9231" spans="1:22" x14ac:dyDescent="0.25">
      <c r="A9231" t="s">
        <v>40575</v>
      </c>
      <c r="B9231" t="s">
        <v>15</v>
      </c>
      <c r="C9231" t="s">
        <v>47</v>
      </c>
      <c r="D9231" t="s">
        <v>40576</v>
      </c>
      <c r="E9231">
        <v>125.89</v>
      </c>
      <c r="F9231">
        <v>34</v>
      </c>
      <c r="G9231" t="s">
        <v>43729</v>
      </c>
      <c r="H9231" t="s">
        <v>19371</v>
      </c>
      <c r="I9231" s="1">
        <v>44927</v>
      </c>
      <c r="J9231" s="1">
        <v>45658</v>
      </c>
      <c r="K9231" t="s">
        <v>40577</v>
      </c>
      <c r="L9231" t="s">
        <v>40578</v>
      </c>
      <c r="M9231" t="s">
        <v>27</v>
      </c>
      <c r="N9231">
        <v>4</v>
      </c>
      <c r="O9231">
        <f>Table1[[#This Row],[Price]]-0.1*Table1[[#This Row],[Price]]</f>
        <v>113.301</v>
      </c>
      <c r="P9231" s="9">
        <f>(Table1[[#This Row],[Expiration Date]]-Table1[[#This Row],[Manufacturing Date]])/365</f>
        <v>2.0027397260273974</v>
      </c>
      <c r="Q9231" t="str">
        <f>IF(Table1[[#This Row],[Expiration Date]]-J9239&gt;12/31/2024,"not expired","expired")</f>
        <v>not expired</v>
      </c>
      <c r="R9231">
        <f>Table1[[#This Row],[Discounted Price]]*0.95</f>
        <v>107.63594999999999</v>
      </c>
      <c r="S9231">
        <f>Table1[[#This Row],[Discounted Price]]*0.9</f>
        <v>101.9709</v>
      </c>
      <c r="T9231">
        <f>Table1[[#This Row],[Discounted Price]]*0.8</f>
        <v>90.640800000000013</v>
      </c>
      <c r="U9231">
        <f>Table1[[#This Row],[Price]]*0.52</f>
        <v>65.462800000000001</v>
      </c>
      <c r="V9231">
        <f>(Table1[[#This Row],[Price]]-Table1[[#This Row],[Scrap value]])/2</f>
        <v>30.2136</v>
      </c>
    </row>
    <row r="9232" spans="1:22" x14ac:dyDescent="0.25">
      <c r="A9232" t="s">
        <v>40579</v>
      </c>
      <c r="B9232" t="s">
        <v>15</v>
      </c>
      <c r="C9232" t="s">
        <v>47</v>
      </c>
      <c r="D9232" t="s">
        <v>40580</v>
      </c>
      <c r="E9232">
        <v>493.31</v>
      </c>
      <c r="F9232">
        <v>32</v>
      </c>
      <c r="G9232" t="s">
        <v>43729</v>
      </c>
      <c r="H9232" t="s">
        <v>17280</v>
      </c>
      <c r="I9232" s="1">
        <v>44927</v>
      </c>
      <c r="J9232" s="1">
        <v>45292</v>
      </c>
      <c r="K9232" t="s">
        <v>40581</v>
      </c>
      <c r="L9232" t="s">
        <v>40582</v>
      </c>
      <c r="M9232" t="s">
        <v>20</v>
      </c>
      <c r="N9232">
        <v>2</v>
      </c>
      <c r="O9232">
        <f>Table1[[#This Row],[Price]]-0.1*Table1[[#This Row],[Price]]</f>
        <v>443.97899999999998</v>
      </c>
      <c r="P9232" s="9">
        <f>(Table1[[#This Row],[Expiration Date]]-Table1[[#This Row],[Manufacturing Date]])/365</f>
        <v>1</v>
      </c>
      <c r="Q9232" t="str">
        <f>IF(Table1[[#This Row],[Expiration Date]]-J9240&gt;12/31/2024,"not expired","expired")</f>
        <v>expired</v>
      </c>
      <c r="R9232">
        <f>Table1[[#This Row],[Discounted Price]]*0.95</f>
        <v>421.78004999999996</v>
      </c>
      <c r="S9232">
        <f>Table1[[#This Row],[Discounted Price]]*0.9</f>
        <v>399.58109999999999</v>
      </c>
      <c r="T9232">
        <f>Table1[[#This Row],[Discounted Price]]*0.8</f>
        <v>355.1832</v>
      </c>
      <c r="U9232">
        <f>Table1[[#This Row],[Price]]*0.52</f>
        <v>256.52120000000002</v>
      </c>
      <c r="V9232">
        <f>(Table1[[#This Row],[Price]]-Table1[[#This Row],[Scrap value]])/2</f>
        <v>118.39439999999999</v>
      </c>
    </row>
    <row r="9233" spans="1:22" x14ac:dyDescent="0.25">
      <c r="A9233" t="s">
        <v>40583</v>
      </c>
      <c r="B9233" t="s">
        <v>22</v>
      </c>
      <c r="C9233" t="s">
        <v>47</v>
      </c>
      <c r="D9233" t="s">
        <v>40584</v>
      </c>
      <c r="E9233">
        <v>309.51</v>
      </c>
      <c r="F9233">
        <v>65</v>
      </c>
      <c r="G9233" t="s">
        <v>43730</v>
      </c>
      <c r="H9233" t="s">
        <v>40585</v>
      </c>
      <c r="I9233" s="1">
        <v>45000</v>
      </c>
      <c r="J9233" s="1">
        <v>45658</v>
      </c>
      <c r="K9233" t="s">
        <v>40586</v>
      </c>
      <c r="L9233" t="s">
        <v>40587</v>
      </c>
      <c r="M9233" t="s">
        <v>20</v>
      </c>
      <c r="N9233">
        <v>3</v>
      </c>
      <c r="O9233">
        <f>Table1[[#This Row],[Price]]-0.1*Table1[[#This Row],[Price]]</f>
        <v>278.55899999999997</v>
      </c>
      <c r="P9233" s="9">
        <f>(Table1[[#This Row],[Expiration Date]]-Table1[[#This Row],[Manufacturing Date]])/365</f>
        <v>1.8027397260273972</v>
      </c>
      <c r="Q9233" t="str">
        <f>IF(Table1[[#This Row],[Expiration Date]]-J9241&gt;12/31/2024,"not expired","expired")</f>
        <v>expired</v>
      </c>
      <c r="R9233">
        <f>Table1[[#This Row],[Discounted Price]]*0.95</f>
        <v>264.63104999999996</v>
      </c>
      <c r="S9233">
        <f>Table1[[#This Row],[Discounted Price]]*0.9</f>
        <v>250.70309999999998</v>
      </c>
      <c r="T9233">
        <f>Table1[[#This Row],[Discounted Price]]*0.8</f>
        <v>222.84719999999999</v>
      </c>
      <c r="U9233">
        <f>Table1[[#This Row],[Price]]*0.52</f>
        <v>160.9452</v>
      </c>
      <c r="V9233">
        <f>(Table1[[#This Row],[Price]]-Table1[[#This Row],[Scrap value]])/2</f>
        <v>74.282399999999996</v>
      </c>
    </row>
    <row r="9234" spans="1:22" x14ac:dyDescent="0.25">
      <c r="A9234" t="s">
        <v>40588</v>
      </c>
      <c r="B9234" t="s">
        <v>29</v>
      </c>
      <c r="C9234" t="s">
        <v>47</v>
      </c>
      <c r="D9234" t="s">
        <v>40589</v>
      </c>
      <c r="E9234">
        <v>216.33</v>
      </c>
      <c r="F9234">
        <v>86</v>
      </c>
      <c r="G9234" t="s">
        <v>43728</v>
      </c>
      <c r="H9234" t="s">
        <v>6572</v>
      </c>
      <c r="I9234" s="1">
        <v>45000</v>
      </c>
      <c r="J9234" s="1">
        <v>45292</v>
      </c>
      <c r="K9234" t="s">
        <v>40590</v>
      </c>
      <c r="L9234" t="s">
        <v>40591</v>
      </c>
      <c r="M9234" t="s">
        <v>20</v>
      </c>
      <c r="N9234">
        <v>2</v>
      </c>
      <c r="O9234">
        <f>Table1[[#This Row],[Price]]-0.1*Table1[[#This Row],[Price]]</f>
        <v>194.697</v>
      </c>
      <c r="P9234" s="9">
        <f>(Table1[[#This Row],[Expiration Date]]-Table1[[#This Row],[Manufacturing Date]])/365</f>
        <v>0.8</v>
      </c>
      <c r="Q9234" t="str">
        <f>IF(Table1[[#This Row],[Expiration Date]]-J9242&gt;12/31/2024,"not expired","expired")</f>
        <v>expired</v>
      </c>
      <c r="R9234">
        <f>Table1[[#This Row],[Discounted Price]]*0.95</f>
        <v>184.96214999999998</v>
      </c>
      <c r="S9234">
        <f>Table1[[#This Row],[Discounted Price]]*0.9</f>
        <v>175.22730000000001</v>
      </c>
      <c r="T9234">
        <f>Table1[[#This Row],[Discounted Price]]*0.8</f>
        <v>155.75760000000002</v>
      </c>
      <c r="U9234">
        <f>Table1[[#This Row],[Price]]*0.52</f>
        <v>112.49160000000001</v>
      </c>
      <c r="V9234">
        <f>(Table1[[#This Row],[Price]]-Table1[[#This Row],[Scrap value]])/2</f>
        <v>51.919200000000004</v>
      </c>
    </row>
    <row r="9235" spans="1:22" x14ac:dyDescent="0.25">
      <c r="A9235" t="s">
        <v>40592</v>
      </c>
      <c r="B9235" t="s">
        <v>22</v>
      </c>
      <c r="C9235" t="s">
        <v>47</v>
      </c>
      <c r="D9235" t="s">
        <v>40593</v>
      </c>
      <c r="E9235">
        <v>383.35</v>
      </c>
      <c r="F9235">
        <v>28</v>
      </c>
      <c r="G9235" t="s">
        <v>43730</v>
      </c>
      <c r="H9235" t="s">
        <v>8136</v>
      </c>
      <c r="I9235" s="1">
        <v>44927</v>
      </c>
      <c r="J9235" s="1">
        <v>46023</v>
      </c>
      <c r="K9235" t="s">
        <v>40594</v>
      </c>
      <c r="L9235" t="s">
        <v>40595</v>
      </c>
      <c r="M9235" t="s">
        <v>27</v>
      </c>
      <c r="N9235">
        <v>1</v>
      </c>
      <c r="O9235">
        <f>Table1[[#This Row],[Price]]-0.1*Table1[[#This Row],[Price]]</f>
        <v>345.01500000000004</v>
      </c>
      <c r="P9235" s="9">
        <f>(Table1[[#This Row],[Expiration Date]]-Table1[[#This Row],[Manufacturing Date]])/365</f>
        <v>3.0027397260273974</v>
      </c>
      <c r="Q9235" t="str">
        <f>IF(Table1[[#This Row],[Expiration Date]]-J9243&gt;12/31/2024,"not expired","expired")</f>
        <v>not expired</v>
      </c>
      <c r="R9235">
        <f>Table1[[#This Row],[Discounted Price]]*0.95</f>
        <v>327.76425</v>
      </c>
      <c r="S9235">
        <f>Table1[[#This Row],[Discounted Price]]*0.9</f>
        <v>310.51350000000002</v>
      </c>
      <c r="T9235">
        <f>Table1[[#This Row],[Discounted Price]]*0.8</f>
        <v>276.01200000000006</v>
      </c>
      <c r="U9235">
        <f>Table1[[#This Row],[Price]]*0.52</f>
        <v>199.34200000000001</v>
      </c>
      <c r="V9235">
        <f>(Table1[[#This Row],[Price]]-Table1[[#This Row],[Scrap value]])/2</f>
        <v>92.004000000000005</v>
      </c>
    </row>
    <row r="9236" spans="1:22" x14ac:dyDescent="0.25">
      <c r="A9236" t="s">
        <v>40596</v>
      </c>
      <c r="B9236" t="s">
        <v>15</v>
      </c>
      <c r="C9236" t="s">
        <v>47</v>
      </c>
      <c r="D9236" t="s">
        <v>40597</v>
      </c>
      <c r="E9236">
        <v>141.71</v>
      </c>
      <c r="F9236">
        <v>15</v>
      </c>
      <c r="G9236" t="s">
        <v>43728</v>
      </c>
      <c r="H9236" t="s">
        <v>13235</v>
      </c>
      <c r="I9236" s="1">
        <v>44927</v>
      </c>
      <c r="J9236" s="1">
        <v>46023</v>
      </c>
      <c r="K9236" t="s">
        <v>40598</v>
      </c>
      <c r="L9236" t="s">
        <v>40599</v>
      </c>
      <c r="M9236" t="s">
        <v>45</v>
      </c>
      <c r="N9236">
        <v>5</v>
      </c>
      <c r="O9236">
        <f>Table1[[#This Row],[Price]]-0.1*Table1[[#This Row],[Price]]</f>
        <v>127.539</v>
      </c>
      <c r="P9236" s="9">
        <f>(Table1[[#This Row],[Expiration Date]]-Table1[[#This Row],[Manufacturing Date]])/365</f>
        <v>3.0027397260273974</v>
      </c>
      <c r="Q9236" t="str">
        <f>IF(Table1[[#This Row],[Expiration Date]]-J9244&gt;12/31/2024,"not expired","expired")</f>
        <v>not expired</v>
      </c>
      <c r="R9236">
        <f>Table1[[#This Row],[Discounted Price]]*0.95</f>
        <v>121.16204999999999</v>
      </c>
      <c r="S9236">
        <f>Table1[[#This Row],[Discounted Price]]*0.9</f>
        <v>114.7851</v>
      </c>
      <c r="T9236">
        <f>Table1[[#This Row],[Discounted Price]]*0.8</f>
        <v>102.03120000000001</v>
      </c>
      <c r="U9236">
        <f>Table1[[#This Row],[Price]]*0.52</f>
        <v>73.6892</v>
      </c>
      <c r="V9236">
        <f>(Table1[[#This Row],[Price]]-Table1[[#This Row],[Scrap value]])/2</f>
        <v>34.010400000000004</v>
      </c>
    </row>
    <row r="9237" spans="1:22" x14ac:dyDescent="0.25">
      <c r="A9237" t="s">
        <v>40600</v>
      </c>
      <c r="B9237" t="s">
        <v>29</v>
      </c>
      <c r="C9237" t="s">
        <v>47</v>
      </c>
      <c r="D9237" t="s">
        <v>40601</v>
      </c>
      <c r="E9237">
        <v>461.46</v>
      </c>
      <c r="F9237">
        <v>55</v>
      </c>
      <c r="G9237" t="s">
        <v>43730</v>
      </c>
      <c r="H9237" t="s">
        <v>35818</v>
      </c>
      <c r="I9237" s="1">
        <v>45137</v>
      </c>
      <c r="J9237" s="1">
        <v>45658</v>
      </c>
      <c r="K9237" t="s">
        <v>40602</v>
      </c>
      <c r="L9237" t="s">
        <v>40603</v>
      </c>
      <c r="M9237" t="s">
        <v>20</v>
      </c>
      <c r="N9237">
        <v>1</v>
      </c>
      <c r="O9237">
        <f>Table1[[#This Row],[Price]]-0.1*Table1[[#This Row],[Price]]</f>
        <v>415.31399999999996</v>
      </c>
      <c r="P9237" s="9">
        <f>(Table1[[#This Row],[Expiration Date]]-Table1[[#This Row],[Manufacturing Date]])/365</f>
        <v>1.4273972602739726</v>
      </c>
      <c r="Q9237" t="str">
        <f>IF(Table1[[#This Row],[Expiration Date]]-J9245&gt;12/31/2024,"not expired","expired")</f>
        <v>expired</v>
      </c>
      <c r="R9237">
        <f>Table1[[#This Row],[Discounted Price]]*0.95</f>
        <v>394.54829999999993</v>
      </c>
      <c r="S9237">
        <f>Table1[[#This Row],[Discounted Price]]*0.9</f>
        <v>373.7826</v>
      </c>
      <c r="T9237">
        <f>Table1[[#This Row],[Discounted Price]]*0.8</f>
        <v>332.25119999999998</v>
      </c>
      <c r="U9237">
        <f>Table1[[#This Row],[Price]]*0.52</f>
        <v>239.95920000000001</v>
      </c>
      <c r="V9237">
        <f>(Table1[[#This Row],[Price]]-Table1[[#This Row],[Scrap value]])/2</f>
        <v>110.75039999999998</v>
      </c>
    </row>
    <row r="9238" spans="1:22" x14ac:dyDescent="0.25">
      <c r="A9238" t="s">
        <v>40604</v>
      </c>
      <c r="B9238" t="s">
        <v>29</v>
      </c>
      <c r="C9238" t="s">
        <v>47</v>
      </c>
      <c r="D9238" t="s">
        <v>40605</v>
      </c>
      <c r="E9238">
        <v>439.74</v>
      </c>
      <c r="F9238">
        <v>69</v>
      </c>
      <c r="G9238" t="s">
        <v>43729</v>
      </c>
      <c r="H9238" t="s">
        <v>26300</v>
      </c>
      <c r="I9238" s="1">
        <v>45137</v>
      </c>
      <c r="J9238" s="1">
        <v>45658</v>
      </c>
      <c r="K9238" t="s">
        <v>40606</v>
      </c>
      <c r="L9238" t="s">
        <v>40607</v>
      </c>
      <c r="M9238" t="s">
        <v>20</v>
      </c>
      <c r="N9238">
        <v>1</v>
      </c>
      <c r="O9238">
        <f>Table1[[#This Row],[Price]]-0.1*Table1[[#This Row],[Price]]</f>
        <v>395.76600000000002</v>
      </c>
      <c r="P9238" s="9">
        <f>(Table1[[#This Row],[Expiration Date]]-Table1[[#This Row],[Manufacturing Date]])/365</f>
        <v>1.4273972602739726</v>
      </c>
      <c r="Q9238" t="str">
        <f>IF(Table1[[#This Row],[Expiration Date]]-J9246&gt;12/31/2024,"not expired","expired")</f>
        <v>expired</v>
      </c>
      <c r="R9238">
        <f>Table1[[#This Row],[Discounted Price]]*0.95</f>
        <v>375.97770000000003</v>
      </c>
      <c r="S9238">
        <f>Table1[[#This Row],[Discounted Price]]*0.9</f>
        <v>356.18940000000003</v>
      </c>
      <c r="T9238">
        <f>Table1[[#This Row],[Discounted Price]]*0.8</f>
        <v>316.61280000000005</v>
      </c>
      <c r="U9238">
        <f>Table1[[#This Row],[Price]]*0.52</f>
        <v>228.66480000000001</v>
      </c>
      <c r="V9238">
        <f>(Table1[[#This Row],[Price]]-Table1[[#This Row],[Scrap value]])/2</f>
        <v>105.5376</v>
      </c>
    </row>
    <row r="9239" spans="1:22" x14ac:dyDescent="0.25">
      <c r="A9239" t="s">
        <v>40608</v>
      </c>
      <c r="B9239" t="s">
        <v>15</v>
      </c>
      <c r="C9239" t="s">
        <v>47</v>
      </c>
      <c r="D9239" t="s">
        <v>40609</v>
      </c>
      <c r="E9239">
        <v>71.75</v>
      </c>
      <c r="F9239">
        <v>41</v>
      </c>
      <c r="G9239" t="s">
        <v>43729</v>
      </c>
      <c r="H9239" t="s">
        <v>22685</v>
      </c>
      <c r="I9239" s="1">
        <v>45000</v>
      </c>
      <c r="J9239" s="1">
        <v>45292</v>
      </c>
      <c r="K9239" t="s">
        <v>40610</v>
      </c>
      <c r="L9239" t="s">
        <v>40611</v>
      </c>
      <c r="M9239" t="s">
        <v>45</v>
      </c>
      <c r="N9239">
        <v>4</v>
      </c>
      <c r="O9239">
        <f>Table1[[#This Row],[Price]]-0.1*Table1[[#This Row],[Price]]</f>
        <v>64.575000000000003</v>
      </c>
      <c r="P9239" s="9">
        <f>(Table1[[#This Row],[Expiration Date]]-Table1[[#This Row],[Manufacturing Date]])/365</f>
        <v>0.8</v>
      </c>
      <c r="Q9239" t="str">
        <f>IF(Table1[[#This Row],[Expiration Date]]-J9247&gt;12/31/2024,"not expired","expired")</f>
        <v>expired</v>
      </c>
      <c r="R9239">
        <f>Table1[[#This Row],[Discounted Price]]*0.95</f>
        <v>61.346249999999998</v>
      </c>
      <c r="S9239">
        <f>Table1[[#This Row],[Discounted Price]]*0.9</f>
        <v>58.117500000000007</v>
      </c>
      <c r="T9239">
        <f>Table1[[#This Row],[Discounted Price]]*0.8</f>
        <v>51.660000000000004</v>
      </c>
      <c r="U9239">
        <f>Table1[[#This Row],[Price]]*0.52</f>
        <v>37.31</v>
      </c>
      <c r="V9239">
        <f>(Table1[[#This Row],[Price]]-Table1[[#This Row],[Scrap value]])/2</f>
        <v>17.22</v>
      </c>
    </row>
    <row r="9240" spans="1:22" x14ac:dyDescent="0.25">
      <c r="A9240" t="s">
        <v>40612</v>
      </c>
      <c r="B9240" t="s">
        <v>15</v>
      </c>
      <c r="C9240" t="s">
        <v>47</v>
      </c>
      <c r="D9240" t="s">
        <v>40613</v>
      </c>
      <c r="E9240">
        <v>269.91000000000003</v>
      </c>
      <c r="F9240">
        <v>82</v>
      </c>
      <c r="G9240" t="s">
        <v>43729</v>
      </c>
      <c r="H9240" t="s">
        <v>11064</v>
      </c>
      <c r="I9240" s="1">
        <v>45000</v>
      </c>
      <c r="J9240" s="1">
        <v>45292</v>
      </c>
      <c r="K9240" t="s">
        <v>40614</v>
      </c>
      <c r="L9240" t="s">
        <v>40615</v>
      </c>
      <c r="M9240" t="s">
        <v>27</v>
      </c>
      <c r="N9240">
        <v>3</v>
      </c>
      <c r="O9240">
        <f>Table1[[#This Row],[Price]]-0.1*Table1[[#This Row],[Price]]</f>
        <v>242.91900000000001</v>
      </c>
      <c r="P9240" s="9">
        <f>(Table1[[#This Row],[Expiration Date]]-Table1[[#This Row],[Manufacturing Date]])/365</f>
        <v>0.8</v>
      </c>
      <c r="Q9240" t="str">
        <f>IF(Table1[[#This Row],[Expiration Date]]-J9248&gt;12/31/2024,"not expired","expired")</f>
        <v>expired</v>
      </c>
      <c r="R9240">
        <f>Table1[[#This Row],[Discounted Price]]*0.95</f>
        <v>230.77305000000001</v>
      </c>
      <c r="S9240">
        <f>Table1[[#This Row],[Discounted Price]]*0.9</f>
        <v>218.62710000000001</v>
      </c>
      <c r="T9240">
        <f>Table1[[#This Row],[Discounted Price]]*0.8</f>
        <v>194.33520000000001</v>
      </c>
      <c r="U9240">
        <f>Table1[[#This Row],[Price]]*0.52</f>
        <v>140.35320000000002</v>
      </c>
      <c r="V9240">
        <f>(Table1[[#This Row],[Price]]-Table1[[#This Row],[Scrap value]])/2</f>
        <v>64.778400000000005</v>
      </c>
    </row>
    <row r="9241" spans="1:22" x14ac:dyDescent="0.25">
      <c r="A9241" t="s">
        <v>40616</v>
      </c>
      <c r="B9241" t="s">
        <v>35</v>
      </c>
      <c r="C9241" t="s">
        <v>47</v>
      </c>
      <c r="D9241" t="s">
        <v>40617</v>
      </c>
      <c r="E9241">
        <v>239.42</v>
      </c>
      <c r="F9241">
        <v>61</v>
      </c>
      <c r="G9241" t="s">
        <v>43729</v>
      </c>
      <c r="H9241" t="s">
        <v>9991</v>
      </c>
      <c r="I9241" s="1">
        <v>44927</v>
      </c>
      <c r="J9241" s="1">
        <v>45658</v>
      </c>
      <c r="K9241" t="s">
        <v>40618</v>
      </c>
      <c r="L9241" t="s">
        <v>40619</v>
      </c>
      <c r="M9241" t="s">
        <v>45</v>
      </c>
      <c r="N9241">
        <v>2</v>
      </c>
      <c r="O9241">
        <f>Table1[[#This Row],[Price]]-0.1*Table1[[#This Row],[Price]]</f>
        <v>215.47799999999998</v>
      </c>
      <c r="P9241" s="9">
        <f>(Table1[[#This Row],[Expiration Date]]-Table1[[#This Row],[Manufacturing Date]])/365</f>
        <v>2.0027397260273974</v>
      </c>
      <c r="Q9241" t="str">
        <f>IF(Table1[[#This Row],[Expiration Date]]-J9249&gt;12/31/2024,"not expired","expired")</f>
        <v>expired</v>
      </c>
      <c r="R9241">
        <f>Table1[[#This Row],[Discounted Price]]*0.95</f>
        <v>204.70409999999998</v>
      </c>
      <c r="S9241">
        <f>Table1[[#This Row],[Discounted Price]]*0.9</f>
        <v>193.93019999999999</v>
      </c>
      <c r="T9241">
        <f>Table1[[#This Row],[Discounted Price]]*0.8</f>
        <v>172.38239999999999</v>
      </c>
      <c r="U9241">
        <f>Table1[[#This Row],[Price]]*0.52</f>
        <v>124.4984</v>
      </c>
      <c r="V9241">
        <f>(Table1[[#This Row],[Price]]-Table1[[#This Row],[Scrap value]])/2</f>
        <v>57.460799999999992</v>
      </c>
    </row>
    <row r="9242" spans="1:22" x14ac:dyDescent="0.25">
      <c r="A9242" t="s">
        <v>40620</v>
      </c>
      <c r="B9242" t="s">
        <v>22</v>
      </c>
      <c r="C9242" t="s">
        <v>47</v>
      </c>
      <c r="D9242" t="s">
        <v>40621</v>
      </c>
      <c r="E9242">
        <v>431.11</v>
      </c>
      <c r="F9242">
        <v>21</v>
      </c>
      <c r="G9242" t="s">
        <v>43729</v>
      </c>
      <c r="H9242" t="s">
        <v>22822</v>
      </c>
      <c r="I9242" s="1">
        <v>45000</v>
      </c>
      <c r="J9242" s="1">
        <v>45292</v>
      </c>
      <c r="K9242" t="s">
        <v>40622</v>
      </c>
      <c r="L9242" t="s">
        <v>40623</v>
      </c>
      <c r="M9242" t="s">
        <v>20</v>
      </c>
      <c r="N9242">
        <v>5</v>
      </c>
      <c r="O9242">
        <f>Table1[[#This Row],[Price]]-0.1*Table1[[#This Row],[Price]]</f>
        <v>387.99900000000002</v>
      </c>
      <c r="P9242" s="9">
        <f>(Table1[[#This Row],[Expiration Date]]-Table1[[#This Row],[Manufacturing Date]])/365</f>
        <v>0.8</v>
      </c>
      <c r="Q9242" t="str">
        <f>IF(Table1[[#This Row],[Expiration Date]]-J9250&gt;12/31/2024,"not expired","expired")</f>
        <v>expired</v>
      </c>
      <c r="R9242">
        <f>Table1[[#This Row],[Discounted Price]]*0.95</f>
        <v>368.59904999999998</v>
      </c>
      <c r="S9242">
        <f>Table1[[#This Row],[Discounted Price]]*0.9</f>
        <v>349.19910000000004</v>
      </c>
      <c r="T9242">
        <f>Table1[[#This Row],[Discounted Price]]*0.8</f>
        <v>310.39920000000006</v>
      </c>
      <c r="U9242">
        <f>Table1[[#This Row],[Price]]*0.52</f>
        <v>224.17720000000003</v>
      </c>
      <c r="V9242">
        <f>(Table1[[#This Row],[Price]]-Table1[[#This Row],[Scrap value]])/2</f>
        <v>103.46639999999999</v>
      </c>
    </row>
    <row r="9243" spans="1:22" x14ac:dyDescent="0.25">
      <c r="A9243" t="s">
        <v>40624</v>
      </c>
      <c r="B9243" t="s">
        <v>22</v>
      </c>
      <c r="C9243" t="s">
        <v>47</v>
      </c>
      <c r="D9243" t="s">
        <v>40625</v>
      </c>
      <c r="E9243">
        <v>26.16</v>
      </c>
      <c r="F9243">
        <v>82</v>
      </c>
      <c r="G9243" t="s">
        <v>43728</v>
      </c>
      <c r="H9243" t="s">
        <v>20483</v>
      </c>
      <c r="I9243" s="1">
        <v>44927</v>
      </c>
      <c r="J9243" s="1">
        <v>45292</v>
      </c>
      <c r="K9243" t="s">
        <v>40626</v>
      </c>
      <c r="L9243" t="s">
        <v>40627</v>
      </c>
      <c r="M9243" t="s">
        <v>27</v>
      </c>
      <c r="N9243">
        <v>2</v>
      </c>
      <c r="O9243">
        <f>Table1[[#This Row],[Price]]-0.1*Table1[[#This Row],[Price]]</f>
        <v>23.544</v>
      </c>
      <c r="P9243" s="9">
        <f>(Table1[[#This Row],[Expiration Date]]-Table1[[#This Row],[Manufacturing Date]])/365</f>
        <v>1</v>
      </c>
      <c r="Q9243" t="str">
        <f>IF(Table1[[#This Row],[Expiration Date]]-J9251&gt;12/31/2024,"not expired","expired")</f>
        <v>expired</v>
      </c>
      <c r="R9243">
        <f>Table1[[#This Row],[Discounted Price]]*0.95</f>
        <v>22.366799999999998</v>
      </c>
      <c r="S9243">
        <f>Table1[[#This Row],[Discounted Price]]*0.9</f>
        <v>21.189600000000002</v>
      </c>
      <c r="T9243">
        <f>Table1[[#This Row],[Discounted Price]]*0.8</f>
        <v>18.8352</v>
      </c>
      <c r="U9243">
        <f>Table1[[#This Row],[Price]]*0.52</f>
        <v>13.603200000000001</v>
      </c>
      <c r="V9243">
        <f>(Table1[[#This Row],[Price]]-Table1[[#This Row],[Scrap value]])/2</f>
        <v>6.2783999999999995</v>
      </c>
    </row>
    <row r="9244" spans="1:22" x14ac:dyDescent="0.25">
      <c r="A9244" t="s">
        <v>40628</v>
      </c>
      <c r="B9244" t="s">
        <v>35</v>
      </c>
      <c r="C9244" t="s">
        <v>47</v>
      </c>
      <c r="D9244" t="s">
        <v>40629</v>
      </c>
      <c r="E9244">
        <v>295.57</v>
      </c>
      <c r="F9244">
        <v>13</v>
      </c>
      <c r="G9244" t="s">
        <v>43730</v>
      </c>
      <c r="H9244" t="s">
        <v>4505</v>
      </c>
      <c r="I9244" s="1">
        <v>44927</v>
      </c>
      <c r="J9244" s="1">
        <v>45658</v>
      </c>
      <c r="K9244" t="s">
        <v>40630</v>
      </c>
      <c r="L9244" t="s">
        <v>40631</v>
      </c>
      <c r="M9244" t="s">
        <v>20</v>
      </c>
      <c r="N9244">
        <v>5</v>
      </c>
      <c r="O9244">
        <f>Table1[[#This Row],[Price]]-0.1*Table1[[#This Row],[Price]]</f>
        <v>266.01299999999998</v>
      </c>
      <c r="P9244" s="9">
        <f>(Table1[[#This Row],[Expiration Date]]-Table1[[#This Row],[Manufacturing Date]])/365</f>
        <v>2.0027397260273974</v>
      </c>
      <c r="Q9244" t="str">
        <f>IF(Table1[[#This Row],[Expiration Date]]-J9252&gt;12/31/2024,"not expired","expired")</f>
        <v>not expired</v>
      </c>
      <c r="R9244">
        <f>Table1[[#This Row],[Discounted Price]]*0.95</f>
        <v>252.71234999999996</v>
      </c>
      <c r="S9244">
        <f>Table1[[#This Row],[Discounted Price]]*0.9</f>
        <v>239.4117</v>
      </c>
      <c r="T9244">
        <f>Table1[[#This Row],[Discounted Price]]*0.8</f>
        <v>212.81039999999999</v>
      </c>
      <c r="U9244">
        <f>Table1[[#This Row],[Price]]*0.52</f>
        <v>153.69640000000001</v>
      </c>
      <c r="V9244">
        <f>(Table1[[#This Row],[Price]]-Table1[[#This Row],[Scrap value]])/2</f>
        <v>70.936799999999991</v>
      </c>
    </row>
    <row r="9245" spans="1:22" x14ac:dyDescent="0.25">
      <c r="A9245" t="s">
        <v>40632</v>
      </c>
      <c r="B9245" t="s">
        <v>15</v>
      </c>
      <c r="C9245" t="s">
        <v>47</v>
      </c>
      <c r="D9245" t="s">
        <v>40633</v>
      </c>
      <c r="E9245">
        <v>237.11</v>
      </c>
      <c r="F9245">
        <v>8</v>
      </c>
      <c r="G9245" t="s">
        <v>43730</v>
      </c>
      <c r="H9245" t="s">
        <v>11241</v>
      </c>
      <c r="I9245" s="1">
        <v>45137</v>
      </c>
      <c r="J9245" s="1">
        <v>46023</v>
      </c>
      <c r="K9245" t="s">
        <v>40634</v>
      </c>
      <c r="L9245" t="s">
        <v>40635</v>
      </c>
      <c r="M9245" t="s">
        <v>45</v>
      </c>
      <c r="N9245">
        <v>4</v>
      </c>
      <c r="O9245">
        <f>Table1[[#This Row],[Price]]-0.1*Table1[[#This Row],[Price]]</f>
        <v>213.399</v>
      </c>
      <c r="P9245" s="9">
        <f>(Table1[[#This Row],[Expiration Date]]-Table1[[#This Row],[Manufacturing Date]])/365</f>
        <v>2.4273972602739726</v>
      </c>
      <c r="Q9245" t="str">
        <f>IF(Table1[[#This Row],[Expiration Date]]-J9253&gt;12/31/2024,"not expired","expired")</f>
        <v>not expired</v>
      </c>
      <c r="R9245">
        <f>Table1[[#This Row],[Discounted Price]]*0.95</f>
        <v>202.72905</v>
      </c>
      <c r="S9245">
        <f>Table1[[#This Row],[Discounted Price]]*0.9</f>
        <v>192.0591</v>
      </c>
      <c r="T9245">
        <f>Table1[[#This Row],[Discounted Price]]*0.8</f>
        <v>170.7192</v>
      </c>
      <c r="U9245">
        <f>Table1[[#This Row],[Price]]*0.52</f>
        <v>123.29720000000002</v>
      </c>
      <c r="V9245">
        <f>(Table1[[#This Row],[Price]]-Table1[[#This Row],[Scrap value]])/2</f>
        <v>56.906399999999998</v>
      </c>
    </row>
    <row r="9246" spans="1:22" x14ac:dyDescent="0.25">
      <c r="A9246" t="s">
        <v>40636</v>
      </c>
      <c r="B9246" t="s">
        <v>29</v>
      </c>
      <c r="C9246" t="s">
        <v>47</v>
      </c>
      <c r="D9246" t="s">
        <v>40637</v>
      </c>
      <c r="E9246">
        <v>327.38</v>
      </c>
      <c r="F9246">
        <v>42</v>
      </c>
      <c r="G9246" t="s">
        <v>43729</v>
      </c>
      <c r="H9246" t="s">
        <v>6021</v>
      </c>
      <c r="I9246" s="1">
        <v>45000</v>
      </c>
      <c r="J9246" s="1">
        <v>46023</v>
      </c>
      <c r="K9246" t="s">
        <v>40638</v>
      </c>
      <c r="L9246" t="s">
        <v>40639</v>
      </c>
      <c r="M9246" t="s">
        <v>27</v>
      </c>
      <c r="N9246">
        <v>4</v>
      </c>
      <c r="O9246">
        <f>Table1[[#This Row],[Price]]-0.1*Table1[[#This Row],[Price]]</f>
        <v>294.642</v>
      </c>
      <c r="P9246" s="9">
        <f>(Table1[[#This Row],[Expiration Date]]-Table1[[#This Row],[Manufacturing Date]])/365</f>
        <v>2.8027397260273972</v>
      </c>
      <c r="Q9246" t="str">
        <f>IF(Table1[[#This Row],[Expiration Date]]-J9254&gt;12/31/2024,"not expired","expired")</f>
        <v>not expired</v>
      </c>
      <c r="R9246">
        <f>Table1[[#This Row],[Discounted Price]]*0.95</f>
        <v>279.90989999999999</v>
      </c>
      <c r="S9246">
        <f>Table1[[#This Row],[Discounted Price]]*0.9</f>
        <v>265.17779999999999</v>
      </c>
      <c r="T9246">
        <f>Table1[[#This Row],[Discounted Price]]*0.8</f>
        <v>235.71360000000001</v>
      </c>
      <c r="U9246">
        <f>Table1[[#This Row],[Price]]*0.52</f>
        <v>170.23760000000001</v>
      </c>
      <c r="V9246">
        <f>(Table1[[#This Row],[Price]]-Table1[[#This Row],[Scrap value]])/2</f>
        <v>78.57119999999999</v>
      </c>
    </row>
    <row r="9247" spans="1:22" x14ac:dyDescent="0.25">
      <c r="A9247" t="s">
        <v>40640</v>
      </c>
      <c r="B9247" t="s">
        <v>15</v>
      </c>
      <c r="C9247" t="s">
        <v>47</v>
      </c>
      <c r="D9247" t="s">
        <v>40641</v>
      </c>
      <c r="E9247">
        <v>188.47</v>
      </c>
      <c r="F9247">
        <v>9</v>
      </c>
      <c r="G9247" t="s">
        <v>43730</v>
      </c>
      <c r="H9247" t="s">
        <v>20576</v>
      </c>
      <c r="I9247" s="1">
        <v>45137</v>
      </c>
      <c r="J9247" s="1">
        <v>46023</v>
      </c>
      <c r="K9247" t="s">
        <v>40642</v>
      </c>
      <c r="L9247" t="s">
        <v>40643</v>
      </c>
      <c r="M9247" t="s">
        <v>27</v>
      </c>
      <c r="N9247">
        <v>4</v>
      </c>
      <c r="O9247">
        <f>Table1[[#This Row],[Price]]-0.1*Table1[[#This Row],[Price]]</f>
        <v>169.62299999999999</v>
      </c>
      <c r="P9247" s="9">
        <f>(Table1[[#This Row],[Expiration Date]]-Table1[[#This Row],[Manufacturing Date]])/365</f>
        <v>2.4273972602739726</v>
      </c>
      <c r="Q9247" t="str">
        <f>IF(Table1[[#This Row],[Expiration Date]]-J9255&gt;12/31/2024,"not expired","expired")</f>
        <v>not expired</v>
      </c>
      <c r="R9247">
        <f>Table1[[#This Row],[Discounted Price]]*0.95</f>
        <v>161.14184999999998</v>
      </c>
      <c r="S9247">
        <f>Table1[[#This Row],[Discounted Price]]*0.9</f>
        <v>152.66069999999999</v>
      </c>
      <c r="T9247">
        <f>Table1[[#This Row],[Discounted Price]]*0.8</f>
        <v>135.69839999999999</v>
      </c>
      <c r="U9247">
        <f>Table1[[#This Row],[Price]]*0.52</f>
        <v>98.004400000000004</v>
      </c>
      <c r="V9247">
        <f>(Table1[[#This Row],[Price]]-Table1[[#This Row],[Scrap value]])/2</f>
        <v>45.232799999999997</v>
      </c>
    </row>
    <row r="9248" spans="1:22" x14ac:dyDescent="0.25">
      <c r="A9248" t="s">
        <v>40644</v>
      </c>
      <c r="B9248" t="s">
        <v>15</v>
      </c>
      <c r="C9248" t="s">
        <v>47</v>
      </c>
      <c r="D9248" t="s">
        <v>40645</v>
      </c>
      <c r="E9248">
        <v>168.19</v>
      </c>
      <c r="F9248">
        <v>65</v>
      </c>
      <c r="G9248" t="s">
        <v>43730</v>
      </c>
      <c r="H9248" t="s">
        <v>24609</v>
      </c>
      <c r="I9248" s="1">
        <v>44927</v>
      </c>
      <c r="J9248" s="1">
        <v>45658</v>
      </c>
      <c r="K9248" t="s">
        <v>40646</v>
      </c>
      <c r="L9248" t="s">
        <v>40647</v>
      </c>
      <c r="M9248" t="s">
        <v>45</v>
      </c>
      <c r="N9248">
        <v>4</v>
      </c>
      <c r="O9248">
        <f>Table1[[#This Row],[Price]]-0.1*Table1[[#This Row],[Price]]</f>
        <v>151.37100000000001</v>
      </c>
      <c r="P9248" s="9">
        <f>(Table1[[#This Row],[Expiration Date]]-Table1[[#This Row],[Manufacturing Date]])/365</f>
        <v>2.0027397260273974</v>
      </c>
      <c r="Q9248" t="str">
        <f>IF(Table1[[#This Row],[Expiration Date]]-J9256&gt;12/31/2024,"not expired","expired")</f>
        <v>not expired</v>
      </c>
      <c r="R9248">
        <f>Table1[[#This Row],[Discounted Price]]*0.95</f>
        <v>143.80244999999999</v>
      </c>
      <c r="S9248">
        <f>Table1[[#This Row],[Discounted Price]]*0.9</f>
        <v>136.23390000000001</v>
      </c>
      <c r="T9248">
        <f>Table1[[#This Row],[Discounted Price]]*0.8</f>
        <v>121.09680000000002</v>
      </c>
      <c r="U9248">
        <f>Table1[[#This Row],[Price]]*0.52</f>
        <v>87.458799999999997</v>
      </c>
      <c r="V9248">
        <f>(Table1[[#This Row],[Price]]-Table1[[#This Row],[Scrap value]])/2</f>
        <v>40.365600000000001</v>
      </c>
    </row>
    <row r="9249" spans="1:22" x14ac:dyDescent="0.25">
      <c r="A9249" t="s">
        <v>40648</v>
      </c>
      <c r="B9249" t="s">
        <v>22</v>
      </c>
      <c r="C9249" t="s">
        <v>47</v>
      </c>
      <c r="D9249" t="s">
        <v>40649</v>
      </c>
      <c r="E9249">
        <v>375.63</v>
      </c>
      <c r="F9249">
        <v>21</v>
      </c>
      <c r="G9249" t="s">
        <v>43728</v>
      </c>
      <c r="H9249" t="s">
        <v>9991</v>
      </c>
      <c r="I9249" s="1">
        <v>44927</v>
      </c>
      <c r="J9249" s="1">
        <v>45658</v>
      </c>
      <c r="K9249" t="s">
        <v>40650</v>
      </c>
      <c r="L9249" t="s">
        <v>40651</v>
      </c>
      <c r="M9249" t="s">
        <v>45</v>
      </c>
      <c r="N9249">
        <v>3</v>
      </c>
      <c r="O9249">
        <f>Table1[[#This Row],[Price]]-0.1*Table1[[#This Row],[Price]]</f>
        <v>338.06700000000001</v>
      </c>
      <c r="P9249" s="9">
        <f>(Table1[[#This Row],[Expiration Date]]-Table1[[#This Row],[Manufacturing Date]])/365</f>
        <v>2.0027397260273974</v>
      </c>
      <c r="Q9249" t="str">
        <f>IF(Table1[[#This Row],[Expiration Date]]-J9257&gt;12/31/2024,"not expired","expired")</f>
        <v>expired</v>
      </c>
      <c r="R9249">
        <f>Table1[[#This Row],[Discounted Price]]*0.95</f>
        <v>321.16365000000002</v>
      </c>
      <c r="S9249">
        <f>Table1[[#This Row],[Discounted Price]]*0.9</f>
        <v>304.26030000000003</v>
      </c>
      <c r="T9249">
        <f>Table1[[#This Row],[Discounted Price]]*0.8</f>
        <v>270.45359999999999</v>
      </c>
      <c r="U9249">
        <f>Table1[[#This Row],[Price]]*0.52</f>
        <v>195.32760000000002</v>
      </c>
      <c r="V9249">
        <f>(Table1[[#This Row],[Price]]-Table1[[#This Row],[Scrap value]])/2</f>
        <v>90.151199999999989</v>
      </c>
    </row>
    <row r="9250" spans="1:22" x14ac:dyDescent="0.25">
      <c r="A9250" t="s">
        <v>40652</v>
      </c>
      <c r="B9250" t="s">
        <v>35</v>
      </c>
      <c r="C9250" t="s">
        <v>47</v>
      </c>
      <c r="D9250" t="s">
        <v>40653</v>
      </c>
      <c r="E9250">
        <v>96.87</v>
      </c>
      <c r="F9250">
        <v>40</v>
      </c>
      <c r="G9250" t="s">
        <v>43730</v>
      </c>
      <c r="H9250" t="s">
        <v>37512</v>
      </c>
      <c r="I9250" s="1">
        <v>44927</v>
      </c>
      <c r="J9250" s="1">
        <v>45658</v>
      </c>
      <c r="K9250" t="s">
        <v>40654</v>
      </c>
      <c r="L9250" t="s">
        <v>40655</v>
      </c>
      <c r="M9250" t="s">
        <v>20</v>
      </c>
      <c r="N9250">
        <v>4</v>
      </c>
      <c r="O9250">
        <f>Table1[[#This Row],[Price]]-0.1*Table1[[#This Row],[Price]]</f>
        <v>87.183000000000007</v>
      </c>
      <c r="P9250" s="9">
        <f>(Table1[[#This Row],[Expiration Date]]-Table1[[#This Row],[Manufacturing Date]])/365</f>
        <v>2.0027397260273974</v>
      </c>
      <c r="Q9250" t="str">
        <f>IF(Table1[[#This Row],[Expiration Date]]-J9258&gt;12/31/2024,"not expired","expired")</f>
        <v>expired</v>
      </c>
      <c r="R9250">
        <f>Table1[[#This Row],[Discounted Price]]*0.95</f>
        <v>82.823850000000007</v>
      </c>
      <c r="S9250">
        <f>Table1[[#This Row],[Discounted Price]]*0.9</f>
        <v>78.464700000000008</v>
      </c>
      <c r="T9250">
        <f>Table1[[#This Row],[Discounted Price]]*0.8</f>
        <v>69.746400000000008</v>
      </c>
      <c r="U9250">
        <f>Table1[[#This Row],[Price]]*0.52</f>
        <v>50.372400000000006</v>
      </c>
      <c r="V9250">
        <f>(Table1[[#This Row],[Price]]-Table1[[#This Row],[Scrap value]])/2</f>
        <v>23.248799999999999</v>
      </c>
    </row>
    <row r="9251" spans="1:22" x14ac:dyDescent="0.25">
      <c r="A9251" t="s">
        <v>40656</v>
      </c>
      <c r="B9251" t="s">
        <v>22</v>
      </c>
      <c r="C9251" t="s">
        <v>47</v>
      </c>
      <c r="D9251" t="s">
        <v>40657</v>
      </c>
      <c r="E9251">
        <v>158.80000000000001</v>
      </c>
      <c r="F9251">
        <v>40</v>
      </c>
      <c r="G9251" t="s">
        <v>43729</v>
      </c>
      <c r="H9251" t="s">
        <v>10173</v>
      </c>
      <c r="I9251" s="1">
        <v>45000</v>
      </c>
      <c r="J9251" s="1">
        <v>45658</v>
      </c>
      <c r="K9251" t="s">
        <v>40658</v>
      </c>
      <c r="L9251" t="s">
        <v>40659</v>
      </c>
      <c r="M9251" t="s">
        <v>20</v>
      </c>
      <c r="N9251">
        <v>1</v>
      </c>
      <c r="O9251">
        <f>Table1[[#This Row],[Price]]-0.1*Table1[[#This Row],[Price]]</f>
        <v>142.92000000000002</v>
      </c>
      <c r="P9251" s="9">
        <f>(Table1[[#This Row],[Expiration Date]]-Table1[[#This Row],[Manufacturing Date]])/365</f>
        <v>1.8027397260273972</v>
      </c>
      <c r="Q9251" t="str">
        <f>IF(Table1[[#This Row],[Expiration Date]]-J9259&gt;12/31/2024,"not expired","expired")</f>
        <v>expired</v>
      </c>
      <c r="R9251">
        <f>Table1[[#This Row],[Discounted Price]]*0.95</f>
        <v>135.774</v>
      </c>
      <c r="S9251">
        <f>Table1[[#This Row],[Discounted Price]]*0.9</f>
        <v>128.62800000000001</v>
      </c>
      <c r="T9251">
        <f>Table1[[#This Row],[Discounted Price]]*0.8</f>
        <v>114.33600000000001</v>
      </c>
      <c r="U9251">
        <f>Table1[[#This Row],[Price]]*0.52</f>
        <v>82.576000000000008</v>
      </c>
      <c r="V9251">
        <f>(Table1[[#This Row],[Price]]-Table1[[#This Row],[Scrap value]])/2</f>
        <v>38.112000000000002</v>
      </c>
    </row>
    <row r="9252" spans="1:22" x14ac:dyDescent="0.25">
      <c r="A9252" t="s">
        <v>40660</v>
      </c>
      <c r="B9252" t="s">
        <v>15</v>
      </c>
      <c r="C9252" t="s">
        <v>47</v>
      </c>
      <c r="D9252" t="s">
        <v>40661</v>
      </c>
      <c r="E9252">
        <v>391.22</v>
      </c>
      <c r="F9252">
        <v>14</v>
      </c>
      <c r="G9252" t="s">
        <v>43730</v>
      </c>
      <c r="H9252" t="s">
        <v>2776</v>
      </c>
      <c r="I9252" s="1">
        <v>45137</v>
      </c>
      <c r="J9252" s="1">
        <v>45292</v>
      </c>
      <c r="K9252" t="s">
        <v>40662</v>
      </c>
      <c r="L9252" t="s">
        <v>40663</v>
      </c>
      <c r="M9252" t="s">
        <v>20</v>
      </c>
      <c r="N9252">
        <v>5</v>
      </c>
      <c r="O9252">
        <f>Table1[[#This Row],[Price]]-0.1*Table1[[#This Row],[Price]]</f>
        <v>352.09800000000001</v>
      </c>
      <c r="P9252" s="9">
        <f>(Table1[[#This Row],[Expiration Date]]-Table1[[#This Row],[Manufacturing Date]])/365</f>
        <v>0.42465753424657532</v>
      </c>
      <c r="Q9252" t="str">
        <f>IF(Table1[[#This Row],[Expiration Date]]-J9260&gt;12/31/2024,"not expired","expired")</f>
        <v>expired</v>
      </c>
      <c r="R9252">
        <f>Table1[[#This Row],[Discounted Price]]*0.95</f>
        <v>334.49309999999997</v>
      </c>
      <c r="S9252">
        <f>Table1[[#This Row],[Discounted Price]]*0.9</f>
        <v>316.88820000000004</v>
      </c>
      <c r="T9252">
        <f>Table1[[#This Row],[Discounted Price]]*0.8</f>
        <v>281.67840000000001</v>
      </c>
      <c r="U9252">
        <f>Table1[[#This Row],[Price]]*0.52</f>
        <v>203.43440000000001</v>
      </c>
      <c r="V9252">
        <f>(Table1[[#This Row],[Price]]-Table1[[#This Row],[Scrap value]])/2</f>
        <v>93.892800000000008</v>
      </c>
    </row>
    <row r="9253" spans="1:22" x14ac:dyDescent="0.25">
      <c r="A9253" t="s">
        <v>40664</v>
      </c>
      <c r="B9253" t="s">
        <v>35</v>
      </c>
      <c r="C9253" t="s">
        <v>47</v>
      </c>
      <c r="D9253" t="s">
        <v>40665</v>
      </c>
      <c r="E9253">
        <v>374.31</v>
      </c>
      <c r="F9253">
        <v>29</v>
      </c>
      <c r="G9253" t="s">
        <v>43730</v>
      </c>
      <c r="H9253" t="s">
        <v>22255</v>
      </c>
      <c r="I9253" s="1">
        <v>44927</v>
      </c>
      <c r="J9253" s="1">
        <v>45658</v>
      </c>
      <c r="K9253" t="s">
        <v>40666</v>
      </c>
      <c r="L9253" t="s">
        <v>40667</v>
      </c>
      <c r="M9253" t="s">
        <v>45</v>
      </c>
      <c r="N9253">
        <v>4</v>
      </c>
      <c r="O9253">
        <f>Table1[[#This Row],[Price]]-0.1*Table1[[#This Row],[Price]]</f>
        <v>336.87900000000002</v>
      </c>
      <c r="P9253" s="9">
        <f>(Table1[[#This Row],[Expiration Date]]-Table1[[#This Row],[Manufacturing Date]])/365</f>
        <v>2.0027397260273974</v>
      </c>
      <c r="Q9253" t="str">
        <f>IF(Table1[[#This Row],[Expiration Date]]-J9261&gt;12/31/2024,"not expired","expired")</f>
        <v>expired</v>
      </c>
      <c r="R9253">
        <f>Table1[[#This Row],[Discounted Price]]*0.95</f>
        <v>320.03505000000001</v>
      </c>
      <c r="S9253">
        <f>Table1[[#This Row],[Discounted Price]]*0.9</f>
        <v>303.19110000000001</v>
      </c>
      <c r="T9253">
        <f>Table1[[#This Row],[Discounted Price]]*0.8</f>
        <v>269.50320000000005</v>
      </c>
      <c r="U9253">
        <f>Table1[[#This Row],[Price]]*0.52</f>
        <v>194.6412</v>
      </c>
      <c r="V9253">
        <f>(Table1[[#This Row],[Price]]-Table1[[#This Row],[Scrap value]])/2</f>
        <v>89.834400000000002</v>
      </c>
    </row>
    <row r="9254" spans="1:22" x14ac:dyDescent="0.25">
      <c r="A9254" t="s">
        <v>40668</v>
      </c>
      <c r="B9254" t="s">
        <v>35</v>
      </c>
      <c r="C9254" t="s">
        <v>47</v>
      </c>
      <c r="D9254" t="s">
        <v>40669</v>
      </c>
      <c r="E9254">
        <v>267.66000000000003</v>
      </c>
      <c r="F9254">
        <v>42</v>
      </c>
      <c r="G9254" t="s">
        <v>43729</v>
      </c>
      <c r="H9254" t="s">
        <v>17169</v>
      </c>
      <c r="I9254" s="1">
        <v>45137</v>
      </c>
      <c r="J9254" s="1">
        <v>45292</v>
      </c>
      <c r="K9254" t="s">
        <v>40670</v>
      </c>
      <c r="L9254" t="s">
        <v>40671</v>
      </c>
      <c r="M9254" t="s">
        <v>20</v>
      </c>
      <c r="N9254">
        <v>5</v>
      </c>
      <c r="O9254">
        <f>Table1[[#This Row],[Price]]-0.1*Table1[[#This Row],[Price]]</f>
        <v>240.89400000000001</v>
      </c>
      <c r="P9254" s="9">
        <f>(Table1[[#This Row],[Expiration Date]]-Table1[[#This Row],[Manufacturing Date]])/365</f>
        <v>0.42465753424657532</v>
      </c>
      <c r="Q9254" t="str">
        <f>IF(Table1[[#This Row],[Expiration Date]]-J9262&gt;12/31/2024,"not expired","expired")</f>
        <v>expired</v>
      </c>
      <c r="R9254">
        <f>Table1[[#This Row],[Discounted Price]]*0.95</f>
        <v>228.8493</v>
      </c>
      <c r="S9254">
        <f>Table1[[#This Row],[Discounted Price]]*0.9</f>
        <v>216.80460000000002</v>
      </c>
      <c r="T9254">
        <f>Table1[[#This Row],[Discounted Price]]*0.8</f>
        <v>192.71520000000001</v>
      </c>
      <c r="U9254">
        <f>Table1[[#This Row],[Price]]*0.52</f>
        <v>139.18320000000003</v>
      </c>
      <c r="V9254">
        <f>(Table1[[#This Row],[Price]]-Table1[[#This Row],[Scrap value]])/2</f>
        <v>64.238399999999999</v>
      </c>
    </row>
    <row r="9255" spans="1:22" x14ac:dyDescent="0.25">
      <c r="A9255" t="s">
        <v>40672</v>
      </c>
      <c r="B9255" t="s">
        <v>22</v>
      </c>
      <c r="C9255" t="s">
        <v>47</v>
      </c>
      <c r="D9255" t="s">
        <v>40673</v>
      </c>
      <c r="E9255">
        <v>61.02</v>
      </c>
      <c r="F9255">
        <v>19</v>
      </c>
      <c r="G9255" t="s">
        <v>43729</v>
      </c>
      <c r="H9255" t="s">
        <v>25891</v>
      </c>
      <c r="I9255" s="1">
        <v>44927</v>
      </c>
      <c r="J9255" s="1">
        <v>45658</v>
      </c>
      <c r="K9255" t="s">
        <v>40674</v>
      </c>
      <c r="L9255" t="s">
        <v>40675</v>
      </c>
      <c r="M9255" t="s">
        <v>27</v>
      </c>
      <c r="N9255">
        <v>5</v>
      </c>
      <c r="O9255">
        <f>Table1[[#This Row],[Price]]-0.1*Table1[[#This Row],[Price]]</f>
        <v>54.918000000000006</v>
      </c>
      <c r="P9255" s="9">
        <f>(Table1[[#This Row],[Expiration Date]]-Table1[[#This Row],[Manufacturing Date]])/365</f>
        <v>2.0027397260273974</v>
      </c>
      <c r="Q9255" t="str">
        <f>IF(Table1[[#This Row],[Expiration Date]]-J9263&gt;12/31/2024,"not expired","expired")</f>
        <v>expired</v>
      </c>
      <c r="R9255">
        <f>Table1[[#This Row],[Discounted Price]]*0.95</f>
        <v>52.1721</v>
      </c>
      <c r="S9255">
        <f>Table1[[#This Row],[Discounted Price]]*0.9</f>
        <v>49.426200000000009</v>
      </c>
      <c r="T9255">
        <f>Table1[[#This Row],[Discounted Price]]*0.8</f>
        <v>43.934400000000011</v>
      </c>
      <c r="U9255">
        <f>Table1[[#This Row],[Price]]*0.52</f>
        <v>31.730400000000003</v>
      </c>
      <c r="V9255">
        <f>(Table1[[#This Row],[Price]]-Table1[[#This Row],[Scrap value]])/2</f>
        <v>14.6448</v>
      </c>
    </row>
    <row r="9256" spans="1:22" x14ac:dyDescent="0.25">
      <c r="A9256" t="s">
        <v>40676</v>
      </c>
      <c r="B9256" t="s">
        <v>29</v>
      </c>
      <c r="C9256" t="s">
        <v>47</v>
      </c>
      <c r="D9256" t="s">
        <v>40677</v>
      </c>
      <c r="E9256">
        <v>423.86</v>
      </c>
      <c r="F9256">
        <v>61</v>
      </c>
      <c r="G9256" t="s">
        <v>43728</v>
      </c>
      <c r="H9256" t="s">
        <v>6861</v>
      </c>
      <c r="I9256" s="1">
        <v>45000</v>
      </c>
      <c r="J9256" s="1">
        <v>45292</v>
      </c>
      <c r="K9256" t="s">
        <v>40678</v>
      </c>
      <c r="L9256" t="s">
        <v>40679</v>
      </c>
      <c r="M9256" t="s">
        <v>27</v>
      </c>
      <c r="N9256">
        <v>3</v>
      </c>
      <c r="O9256">
        <f>Table1[[#This Row],[Price]]-0.1*Table1[[#This Row],[Price]]</f>
        <v>381.47399999999999</v>
      </c>
      <c r="P9256" s="9">
        <f>(Table1[[#This Row],[Expiration Date]]-Table1[[#This Row],[Manufacturing Date]])/365</f>
        <v>0.8</v>
      </c>
      <c r="Q9256" t="str">
        <f>IF(Table1[[#This Row],[Expiration Date]]-J9264&gt;12/31/2024,"not expired","expired")</f>
        <v>expired</v>
      </c>
      <c r="R9256">
        <f>Table1[[#This Row],[Discounted Price]]*0.95</f>
        <v>362.40029999999996</v>
      </c>
      <c r="S9256">
        <f>Table1[[#This Row],[Discounted Price]]*0.9</f>
        <v>343.32659999999998</v>
      </c>
      <c r="T9256">
        <f>Table1[[#This Row],[Discounted Price]]*0.8</f>
        <v>305.17919999999998</v>
      </c>
      <c r="U9256">
        <f>Table1[[#This Row],[Price]]*0.52</f>
        <v>220.40720000000002</v>
      </c>
      <c r="V9256">
        <f>(Table1[[#This Row],[Price]]-Table1[[#This Row],[Scrap value]])/2</f>
        <v>101.7264</v>
      </c>
    </row>
    <row r="9257" spans="1:22" x14ac:dyDescent="0.25">
      <c r="A9257" t="s">
        <v>40680</v>
      </c>
      <c r="B9257" t="s">
        <v>15</v>
      </c>
      <c r="C9257" t="s">
        <v>47</v>
      </c>
      <c r="D9257" t="s">
        <v>40681</v>
      </c>
      <c r="E9257">
        <v>37</v>
      </c>
      <c r="F9257">
        <v>52</v>
      </c>
      <c r="G9257" t="s">
        <v>43730</v>
      </c>
      <c r="H9257" t="s">
        <v>1919</v>
      </c>
      <c r="I9257" s="1">
        <v>44927</v>
      </c>
      <c r="J9257" s="1">
        <v>45658</v>
      </c>
      <c r="K9257" t="s">
        <v>40682</v>
      </c>
      <c r="L9257" t="s">
        <v>40683</v>
      </c>
      <c r="M9257" t="s">
        <v>27</v>
      </c>
      <c r="N9257">
        <v>4</v>
      </c>
      <c r="O9257">
        <f>Table1[[#This Row],[Price]]-0.1*Table1[[#This Row],[Price]]</f>
        <v>33.299999999999997</v>
      </c>
      <c r="P9257" s="9">
        <f>(Table1[[#This Row],[Expiration Date]]-Table1[[#This Row],[Manufacturing Date]])/365</f>
        <v>2.0027397260273974</v>
      </c>
      <c r="Q9257" t="str">
        <f>IF(Table1[[#This Row],[Expiration Date]]-J9265&gt;12/31/2024,"not expired","expired")</f>
        <v>expired</v>
      </c>
      <c r="R9257">
        <f>Table1[[#This Row],[Discounted Price]]*0.95</f>
        <v>31.634999999999994</v>
      </c>
      <c r="S9257">
        <f>Table1[[#This Row],[Discounted Price]]*0.9</f>
        <v>29.97</v>
      </c>
      <c r="T9257">
        <f>Table1[[#This Row],[Discounted Price]]*0.8</f>
        <v>26.64</v>
      </c>
      <c r="U9257">
        <f>Table1[[#This Row],[Price]]*0.52</f>
        <v>19.240000000000002</v>
      </c>
      <c r="V9257">
        <f>(Table1[[#This Row],[Price]]-Table1[[#This Row],[Scrap value]])/2</f>
        <v>8.879999999999999</v>
      </c>
    </row>
    <row r="9258" spans="1:22" x14ac:dyDescent="0.25">
      <c r="A9258" t="s">
        <v>40684</v>
      </c>
      <c r="B9258" t="s">
        <v>29</v>
      </c>
      <c r="C9258" t="s">
        <v>47</v>
      </c>
      <c r="D9258" t="s">
        <v>40685</v>
      </c>
      <c r="E9258">
        <v>36.97</v>
      </c>
      <c r="F9258">
        <v>7</v>
      </c>
      <c r="G9258" t="s">
        <v>43728</v>
      </c>
      <c r="H9258" t="s">
        <v>11635</v>
      </c>
      <c r="I9258" s="1">
        <v>45137</v>
      </c>
      <c r="J9258" s="1">
        <v>46023</v>
      </c>
      <c r="K9258" t="s">
        <v>40686</v>
      </c>
      <c r="L9258" t="s">
        <v>40687</v>
      </c>
      <c r="M9258" t="s">
        <v>20</v>
      </c>
      <c r="N9258">
        <v>1</v>
      </c>
      <c r="O9258">
        <f>Table1[[#This Row],[Price]]-0.1*Table1[[#This Row],[Price]]</f>
        <v>33.272999999999996</v>
      </c>
      <c r="P9258" s="9">
        <f>(Table1[[#This Row],[Expiration Date]]-Table1[[#This Row],[Manufacturing Date]])/365</f>
        <v>2.4273972602739726</v>
      </c>
      <c r="Q9258" t="str">
        <f>IF(Table1[[#This Row],[Expiration Date]]-J9266&gt;12/31/2024,"not expired","expired")</f>
        <v>not expired</v>
      </c>
      <c r="R9258">
        <f>Table1[[#This Row],[Discounted Price]]*0.95</f>
        <v>31.609349999999996</v>
      </c>
      <c r="S9258">
        <f>Table1[[#This Row],[Discounted Price]]*0.9</f>
        <v>29.945699999999999</v>
      </c>
      <c r="T9258">
        <f>Table1[[#This Row],[Discounted Price]]*0.8</f>
        <v>26.618399999999998</v>
      </c>
      <c r="U9258">
        <f>Table1[[#This Row],[Price]]*0.52</f>
        <v>19.224399999999999</v>
      </c>
      <c r="V9258">
        <f>(Table1[[#This Row],[Price]]-Table1[[#This Row],[Scrap value]])/2</f>
        <v>8.8727999999999998</v>
      </c>
    </row>
    <row r="9259" spans="1:22" x14ac:dyDescent="0.25">
      <c r="A9259" t="s">
        <v>40688</v>
      </c>
      <c r="B9259" t="s">
        <v>15</v>
      </c>
      <c r="C9259" t="s">
        <v>47</v>
      </c>
      <c r="D9259" t="s">
        <v>40689</v>
      </c>
      <c r="E9259">
        <v>128.66999999999999</v>
      </c>
      <c r="F9259">
        <v>86</v>
      </c>
      <c r="G9259" t="s">
        <v>43730</v>
      </c>
      <c r="H9259" t="s">
        <v>14658</v>
      </c>
      <c r="I9259" s="1">
        <v>45000</v>
      </c>
      <c r="J9259" s="1">
        <v>45658</v>
      </c>
      <c r="K9259" t="s">
        <v>40690</v>
      </c>
      <c r="L9259" t="s">
        <v>40691</v>
      </c>
      <c r="M9259" t="s">
        <v>45</v>
      </c>
      <c r="N9259">
        <v>4</v>
      </c>
      <c r="O9259">
        <f>Table1[[#This Row],[Price]]-0.1*Table1[[#This Row],[Price]]</f>
        <v>115.80299999999998</v>
      </c>
      <c r="P9259" s="9">
        <f>(Table1[[#This Row],[Expiration Date]]-Table1[[#This Row],[Manufacturing Date]])/365</f>
        <v>1.8027397260273972</v>
      </c>
      <c r="Q9259" t="str">
        <f>IF(Table1[[#This Row],[Expiration Date]]-J9267&gt;12/31/2024,"not expired","expired")</f>
        <v>expired</v>
      </c>
      <c r="R9259">
        <f>Table1[[#This Row],[Discounted Price]]*0.95</f>
        <v>110.01284999999997</v>
      </c>
      <c r="S9259">
        <f>Table1[[#This Row],[Discounted Price]]*0.9</f>
        <v>104.22269999999999</v>
      </c>
      <c r="T9259">
        <f>Table1[[#This Row],[Discounted Price]]*0.8</f>
        <v>92.642399999999995</v>
      </c>
      <c r="U9259">
        <f>Table1[[#This Row],[Price]]*0.52</f>
        <v>66.9084</v>
      </c>
      <c r="V9259">
        <f>(Table1[[#This Row],[Price]]-Table1[[#This Row],[Scrap value]])/2</f>
        <v>30.880799999999994</v>
      </c>
    </row>
    <row r="9260" spans="1:22" x14ac:dyDescent="0.25">
      <c r="A9260" t="s">
        <v>40692</v>
      </c>
      <c r="B9260" t="s">
        <v>35</v>
      </c>
      <c r="C9260" t="s">
        <v>47</v>
      </c>
      <c r="D9260" t="s">
        <v>40693</v>
      </c>
      <c r="E9260">
        <v>374.43</v>
      </c>
      <c r="F9260">
        <v>38</v>
      </c>
      <c r="G9260" t="s">
        <v>43728</v>
      </c>
      <c r="H9260" t="s">
        <v>26142</v>
      </c>
      <c r="I9260" s="1">
        <v>44927</v>
      </c>
      <c r="J9260" s="1">
        <v>45292</v>
      </c>
      <c r="K9260" t="s">
        <v>40694</v>
      </c>
      <c r="L9260" t="s">
        <v>40695</v>
      </c>
      <c r="M9260" t="s">
        <v>20</v>
      </c>
      <c r="N9260">
        <v>1</v>
      </c>
      <c r="O9260">
        <f>Table1[[#This Row],[Price]]-0.1*Table1[[#This Row],[Price]]</f>
        <v>336.98700000000002</v>
      </c>
      <c r="P9260" s="9">
        <f>(Table1[[#This Row],[Expiration Date]]-Table1[[#This Row],[Manufacturing Date]])/365</f>
        <v>1</v>
      </c>
      <c r="Q9260" t="str">
        <f>IF(Table1[[#This Row],[Expiration Date]]-J9268&gt;12/31/2024,"not expired","expired")</f>
        <v>expired</v>
      </c>
      <c r="R9260">
        <f>Table1[[#This Row],[Discounted Price]]*0.95</f>
        <v>320.13765000000001</v>
      </c>
      <c r="S9260">
        <f>Table1[[#This Row],[Discounted Price]]*0.9</f>
        <v>303.28830000000005</v>
      </c>
      <c r="T9260">
        <f>Table1[[#This Row],[Discounted Price]]*0.8</f>
        <v>269.58960000000002</v>
      </c>
      <c r="U9260">
        <f>Table1[[#This Row],[Price]]*0.52</f>
        <v>194.70360000000002</v>
      </c>
      <c r="V9260">
        <f>(Table1[[#This Row],[Price]]-Table1[[#This Row],[Scrap value]])/2</f>
        <v>89.863199999999992</v>
      </c>
    </row>
    <row r="9261" spans="1:22" x14ac:dyDescent="0.25">
      <c r="A9261" t="s">
        <v>40696</v>
      </c>
      <c r="B9261" t="s">
        <v>22</v>
      </c>
      <c r="C9261" t="s">
        <v>47</v>
      </c>
      <c r="D9261" t="s">
        <v>40697</v>
      </c>
      <c r="E9261">
        <v>451.37</v>
      </c>
      <c r="F9261">
        <v>62</v>
      </c>
      <c r="G9261" t="s">
        <v>43729</v>
      </c>
      <c r="H9261" t="s">
        <v>3392</v>
      </c>
      <c r="I9261" s="1">
        <v>44927</v>
      </c>
      <c r="J9261" s="1">
        <v>46023</v>
      </c>
      <c r="K9261" t="s">
        <v>40698</v>
      </c>
      <c r="L9261" t="s">
        <v>40699</v>
      </c>
      <c r="M9261" t="s">
        <v>20</v>
      </c>
      <c r="N9261">
        <v>2</v>
      </c>
      <c r="O9261">
        <f>Table1[[#This Row],[Price]]-0.1*Table1[[#This Row],[Price]]</f>
        <v>406.233</v>
      </c>
      <c r="P9261" s="9">
        <f>(Table1[[#This Row],[Expiration Date]]-Table1[[#This Row],[Manufacturing Date]])/365</f>
        <v>3.0027397260273974</v>
      </c>
      <c r="Q9261" t="str">
        <f>IF(Table1[[#This Row],[Expiration Date]]-J9269&gt;12/31/2024,"not expired","expired")</f>
        <v>not expired</v>
      </c>
      <c r="R9261">
        <f>Table1[[#This Row],[Discounted Price]]*0.95</f>
        <v>385.92134999999996</v>
      </c>
      <c r="S9261">
        <f>Table1[[#This Row],[Discounted Price]]*0.9</f>
        <v>365.60970000000003</v>
      </c>
      <c r="T9261">
        <f>Table1[[#This Row],[Discounted Price]]*0.8</f>
        <v>324.9864</v>
      </c>
      <c r="U9261">
        <f>Table1[[#This Row],[Price]]*0.52</f>
        <v>234.7124</v>
      </c>
      <c r="V9261">
        <f>(Table1[[#This Row],[Price]]-Table1[[#This Row],[Scrap value]])/2</f>
        <v>108.3288</v>
      </c>
    </row>
    <row r="9262" spans="1:22" x14ac:dyDescent="0.25">
      <c r="A9262" t="s">
        <v>40700</v>
      </c>
      <c r="B9262" t="s">
        <v>15</v>
      </c>
      <c r="C9262" t="s">
        <v>47</v>
      </c>
      <c r="D9262" t="s">
        <v>40701</v>
      </c>
      <c r="E9262">
        <v>94.07</v>
      </c>
      <c r="F9262">
        <v>90</v>
      </c>
      <c r="G9262" t="s">
        <v>43729</v>
      </c>
      <c r="H9262" t="s">
        <v>1706</v>
      </c>
      <c r="I9262" s="1">
        <v>45000</v>
      </c>
      <c r="J9262" s="1">
        <v>46023</v>
      </c>
      <c r="K9262" t="s">
        <v>40702</v>
      </c>
      <c r="L9262" t="s">
        <v>40703</v>
      </c>
      <c r="M9262" t="s">
        <v>20</v>
      </c>
      <c r="N9262">
        <v>1</v>
      </c>
      <c r="O9262">
        <f>Table1[[#This Row],[Price]]-0.1*Table1[[#This Row],[Price]]</f>
        <v>84.662999999999997</v>
      </c>
      <c r="P9262" s="9">
        <f>(Table1[[#This Row],[Expiration Date]]-Table1[[#This Row],[Manufacturing Date]])/365</f>
        <v>2.8027397260273972</v>
      </c>
      <c r="Q9262" t="str">
        <f>IF(Table1[[#This Row],[Expiration Date]]-J9270&gt;12/31/2024,"not expired","expired")</f>
        <v>expired</v>
      </c>
      <c r="R9262">
        <f>Table1[[#This Row],[Discounted Price]]*0.95</f>
        <v>80.429849999999988</v>
      </c>
      <c r="S9262">
        <f>Table1[[#This Row],[Discounted Price]]*0.9</f>
        <v>76.196699999999993</v>
      </c>
      <c r="T9262">
        <f>Table1[[#This Row],[Discounted Price]]*0.8</f>
        <v>67.730400000000003</v>
      </c>
      <c r="U9262">
        <f>Table1[[#This Row],[Price]]*0.52</f>
        <v>48.916399999999996</v>
      </c>
      <c r="V9262">
        <f>(Table1[[#This Row],[Price]]-Table1[[#This Row],[Scrap value]])/2</f>
        <v>22.576799999999999</v>
      </c>
    </row>
    <row r="9263" spans="1:22" x14ac:dyDescent="0.25">
      <c r="A9263" t="s">
        <v>40704</v>
      </c>
      <c r="B9263" t="s">
        <v>29</v>
      </c>
      <c r="C9263" t="s">
        <v>47</v>
      </c>
      <c r="D9263" t="s">
        <v>40705</v>
      </c>
      <c r="E9263">
        <v>448.95</v>
      </c>
      <c r="F9263">
        <v>88</v>
      </c>
      <c r="G9263" t="s">
        <v>43730</v>
      </c>
      <c r="H9263" t="s">
        <v>12381</v>
      </c>
      <c r="I9263" s="1">
        <v>44927</v>
      </c>
      <c r="J9263" s="1">
        <v>45658</v>
      </c>
      <c r="K9263" t="s">
        <v>40706</v>
      </c>
      <c r="L9263" t="s">
        <v>40707</v>
      </c>
      <c r="M9263" t="s">
        <v>27</v>
      </c>
      <c r="N9263">
        <v>4</v>
      </c>
      <c r="O9263">
        <f>Table1[[#This Row],[Price]]-0.1*Table1[[#This Row],[Price]]</f>
        <v>404.05500000000001</v>
      </c>
      <c r="P9263" s="9">
        <f>(Table1[[#This Row],[Expiration Date]]-Table1[[#This Row],[Manufacturing Date]])/365</f>
        <v>2.0027397260273974</v>
      </c>
      <c r="Q9263" t="str">
        <f>IF(Table1[[#This Row],[Expiration Date]]-J9271&gt;12/31/2024,"not expired","expired")</f>
        <v>expired</v>
      </c>
      <c r="R9263">
        <f>Table1[[#This Row],[Discounted Price]]*0.95</f>
        <v>383.85224999999997</v>
      </c>
      <c r="S9263">
        <f>Table1[[#This Row],[Discounted Price]]*0.9</f>
        <v>363.64949999999999</v>
      </c>
      <c r="T9263">
        <f>Table1[[#This Row],[Discounted Price]]*0.8</f>
        <v>323.24400000000003</v>
      </c>
      <c r="U9263">
        <f>Table1[[#This Row],[Price]]*0.52</f>
        <v>233.45400000000001</v>
      </c>
      <c r="V9263">
        <f>(Table1[[#This Row],[Price]]-Table1[[#This Row],[Scrap value]])/2</f>
        <v>107.74799999999999</v>
      </c>
    </row>
    <row r="9264" spans="1:22" x14ac:dyDescent="0.25">
      <c r="A9264" t="s">
        <v>40708</v>
      </c>
      <c r="B9264" t="s">
        <v>35</v>
      </c>
      <c r="C9264" t="s">
        <v>47</v>
      </c>
      <c r="D9264" t="s">
        <v>40709</v>
      </c>
      <c r="E9264">
        <v>221.9</v>
      </c>
      <c r="F9264">
        <v>79</v>
      </c>
      <c r="G9264" t="s">
        <v>43730</v>
      </c>
      <c r="H9264" t="s">
        <v>16712</v>
      </c>
      <c r="I9264" s="1">
        <v>44927</v>
      </c>
      <c r="J9264" s="1">
        <v>46023</v>
      </c>
      <c r="K9264" t="s">
        <v>40710</v>
      </c>
      <c r="L9264" t="s">
        <v>40711</v>
      </c>
      <c r="M9264" t="s">
        <v>27</v>
      </c>
      <c r="N9264">
        <v>2</v>
      </c>
      <c r="O9264">
        <f>Table1[[#This Row],[Price]]-0.1*Table1[[#This Row],[Price]]</f>
        <v>199.71</v>
      </c>
      <c r="P9264" s="9">
        <f>(Table1[[#This Row],[Expiration Date]]-Table1[[#This Row],[Manufacturing Date]])/365</f>
        <v>3.0027397260273974</v>
      </c>
      <c r="Q9264" t="str">
        <f>IF(Table1[[#This Row],[Expiration Date]]-J9272&gt;12/31/2024,"not expired","expired")</f>
        <v>not expired</v>
      </c>
      <c r="R9264">
        <f>Table1[[#This Row],[Discounted Price]]*0.95</f>
        <v>189.72450000000001</v>
      </c>
      <c r="S9264">
        <f>Table1[[#This Row],[Discounted Price]]*0.9</f>
        <v>179.739</v>
      </c>
      <c r="T9264">
        <f>Table1[[#This Row],[Discounted Price]]*0.8</f>
        <v>159.76800000000003</v>
      </c>
      <c r="U9264">
        <f>Table1[[#This Row],[Price]]*0.52</f>
        <v>115.38800000000001</v>
      </c>
      <c r="V9264">
        <f>(Table1[[#This Row],[Price]]-Table1[[#This Row],[Scrap value]])/2</f>
        <v>53.256</v>
      </c>
    </row>
    <row r="9265" spans="1:22" x14ac:dyDescent="0.25">
      <c r="A9265" t="s">
        <v>40712</v>
      </c>
      <c r="B9265" t="s">
        <v>29</v>
      </c>
      <c r="C9265" t="s">
        <v>47</v>
      </c>
      <c r="D9265" t="s">
        <v>40713</v>
      </c>
      <c r="E9265">
        <v>72.930000000000007</v>
      </c>
      <c r="F9265">
        <v>36</v>
      </c>
      <c r="G9265" t="s">
        <v>43730</v>
      </c>
      <c r="H9265" t="s">
        <v>11741</v>
      </c>
      <c r="I9265" s="1">
        <v>45137</v>
      </c>
      <c r="J9265" s="1">
        <v>46023</v>
      </c>
      <c r="K9265" t="s">
        <v>40714</v>
      </c>
      <c r="L9265" t="s">
        <v>40715</v>
      </c>
      <c r="M9265" t="s">
        <v>45</v>
      </c>
      <c r="N9265">
        <v>1</v>
      </c>
      <c r="O9265">
        <f>Table1[[#This Row],[Price]]-0.1*Table1[[#This Row],[Price]]</f>
        <v>65.637</v>
      </c>
      <c r="P9265" s="9">
        <f>(Table1[[#This Row],[Expiration Date]]-Table1[[#This Row],[Manufacturing Date]])/365</f>
        <v>2.4273972602739726</v>
      </c>
      <c r="Q9265" t="str">
        <f>IF(Table1[[#This Row],[Expiration Date]]-J9273&gt;12/31/2024,"not expired","expired")</f>
        <v>not expired</v>
      </c>
      <c r="R9265">
        <f>Table1[[#This Row],[Discounted Price]]*0.95</f>
        <v>62.355149999999995</v>
      </c>
      <c r="S9265">
        <f>Table1[[#This Row],[Discounted Price]]*0.9</f>
        <v>59.073300000000003</v>
      </c>
      <c r="T9265">
        <f>Table1[[#This Row],[Discounted Price]]*0.8</f>
        <v>52.509600000000006</v>
      </c>
      <c r="U9265">
        <f>Table1[[#This Row],[Price]]*0.52</f>
        <v>37.923600000000008</v>
      </c>
      <c r="V9265">
        <f>(Table1[[#This Row],[Price]]-Table1[[#This Row],[Scrap value]])/2</f>
        <v>17.5032</v>
      </c>
    </row>
    <row r="9266" spans="1:22" x14ac:dyDescent="0.25">
      <c r="A9266" t="s">
        <v>40716</v>
      </c>
      <c r="B9266" t="s">
        <v>29</v>
      </c>
      <c r="C9266" t="s">
        <v>47</v>
      </c>
      <c r="D9266" t="s">
        <v>40717</v>
      </c>
      <c r="E9266">
        <v>204.76</v>
      </c>
      <c r="F9266">
        <v>72</v>
      </c>
      <c r="G9266" t="s">
        <v>43730</v>
      </c>
      <c r="H9266" t="s">
        <v>4038</v>
      </c>
      <c r="I9266" s="1">
        <v>45137</v>
      </c>
      <c r="J9266" s="1">
        <v>45658</v>
      </c>
      <c r="K9266" t="s">
        <v>40718</v>
      </c>
      <c r="L9266" t="s">
        <v>40719</v>
      </c>
      <c r="M9266" t="s">
        <v>45</v>
      </c>
      <c r="N9266">
        <v>5</v>
      </c>
      <c r="O9266">
        <f>Table1[[#This Row],[Price]]-0.1*Table1[[#This Row],[Price]]</f>
        <v>184.28399999999999</v>
      </c>
      <c r="P9266" s="9">
        <f>(Table1[[#This Row],[Expiration Date]]-Table1[[#This Row],[Manufacturing Date]])/365</f>
        <v>1.4273972602739726</v>
      </c>
      <c r="Q9266" t="str">
        <f>IF(Table1[[#This Row],[Expiration Date]]-J9274&gt;12/31/2024,"not expired","expired")</f>
        <v>expired</v>
      </c>
      <c r="R9266">
        <f>Table1[[#This Row],[Discounted Price]]*0.95</f>
        <v>175.06979999999999</v>
      </c>
      <c r="S9266">
        <f>Table1[[#This Row],[Discounted Price]]*0.9</f>
        <v>165.85560000000001</v>
      </c>
      <c r="T9266">
        <f>Table1[[#This Row],[Discounted Price]]*0.8</f>
        <v>147.4272</v>
      </c>
      <c r="U9266">
        <f>Table1[[#This Row],[Price]]*0.52</f>
        <v>106.4752</v>
      </c>
      <c r="V9266">
        <f>(Table1[[#This Row],[Price]]-Table1[[#This Row],[Scrap value]])/2</f>
        <v>49.142399999999995</v>
      </c>
    </row>
    <row r="9267" spans="1:22" x14ac:dyDescent="0.25">
      <c r="A9267" t="s">
        <v>40720</v>
      </c>
      <c r="B9267" t="s">
        <v>15</v>
      </c>
      <c r="C9267" t="s">
        <v>47</v>
      </c>
      <c r="D9267" t="s">
        <v>40721</v>
      </c>
      <c r="E9267">
        <v>82.6</v>
      </c>
      <c r="F9267">
        <v>61</v>
      </c>
      <c r="G9267" t="s">
        <v>43728</v>
      </c>
      <c r="H9267" t="s">
        <v>16070</v>
      </c>
      <c r="I9267" s="1">
        <v>44927</v>
      </c>
      <c r="J9267" s="1">
        <v>45658</v>
      </c>
      <c r="K9267" t="s">
        <v>40722</v>
      </c>
      <c r="L9267" t="s">
        <v>40723</v>
      </c>
      <c r="M9267" t="s">
        <v>27</v>
      </c>
      <c r="N9267">
        <v>1</v>
      </c>
      <c r="O9267">
        <f>Table1[[#This Row],[Price]]-0.1*Table1[[#This Row],[Price]]</f>
        <v>74.339999999999989</v>
      </c>
      <c r="P9267" s="9">
        <f>(Table1[[#This Row],[Expiration Date]]-Table1[[#This Row],[Manufacturing Date]])/365</f>
        <v>2.0027397260273974</v>
      </c>
      <c r="Q9267" t="str">
        <f>IF(Table1[[#This Row],[Expiration Date]]-J9275&gt;12/31/2024,"not expired","expired")</f>
        <v>expired</v>
      </c>
      <c r="R9267">
        <f>Table1[[#This Row],[Discounted Price]]*0.95</f>
        <v>70.62299999999999</v>
      </c>
      <c r="S9267">
        <f>Table1[[#This Row],[Discounted Price]]*0.9</f>
        <v>66.905999999999992</v>
      </c>
      <c r="T9267">
        <f>Table1[[#This Row],[Discounted Price]]*0.8</f>
        <v>59.471999999999994</v>
      </c>
      <c r="U9267">
        <f>Table1[[#This Row],[Price]]*0.52</f>
        <v>42.951999999999998</v>
      </c>
      <c r="V9267">
        <f>(Table1[[#This Row],[Price]]-Table1[[#This Row],[Scrap value]])/2</f>
        <v>19.823999999999998</v>
      </c>
    </row>
    <row r="9268" spans="1:22" x14ac:dyDescent="0.25">
      <c r="A9268" t="s">
        <v>40724</v>
      </c>
      <c r="B9268" t="s">
        <v>22</v>
      </c>
      <c r="C9268" t="s">
        <v>47</v>
      </c>
      <c r="D9268" t="s">
        <v>40725</v>
      </c>
      <c r="E9268">
        <v>360.44</v>
      </c>
      <c r="F9268">
        <v>11</v>
      </c>
      <c r="G9268" t="s">
        <v>43730</v>
      </c>
      <c r="H9268" t="s">
        <v>16680</v>
      </c>
      <c r="I9268" s="1">
        <v>45000</v>
      </c>
      <c r="J9268" s="1">
        <v>46023</v>
      </c>
      <c r="K9268" t="s">
        <v>40726</v>
      </c>
      <c r="L9268" t="s">
        <v>40727</v>
      </c>
      <c r="M9268" t="s">
        <v>45</v>
      </c>
      <c r="N9268">
        <v>3</v>
      </c>
      <c r="O9268">
        <f>Table1[[#This Row],[Price]]-0.1*Table1[[#This Row],[Price]]</f>
        <v>324.39600000000002</v>
      </c>
      <c r="P9268" s="9">
        <f>(Table1[[#This Row],[Expiration Date]]-Table1[[#This Row],[Manufacturing Date]])/365</f>
        <v>2.8027397260273972</v>
      </c>
      <c r="Q9268" t="str">
        <f>IF(Table1[[#This Row],[Expiration Date]]-J9276&gt;12/31/2024,"not expired","expired")</f>
        <v>not expired</v>
      </c>
      <c r="R9268">
        <f>Table1[[#This Row],[Discounted Price]]*0.95</f>
        <v>308.17619999999999</v>
      </c>
      <c r="S9268">
        <f>Table1[[#This Row],[Discounted Price]]*0.9</f>
        <v>291.95640000000003</v>
      </c>
      <c r="T9268">
        <f>Table1[[#This Row],[Discounted Price]]*0.8</f>
        <v>259.51680000000005</v>
      </c>
      <c r="U9268">
        <f>Table1[[#This Row],[Price]]*0.52</f>
        <v>187.4288</v>
      </c>
      <c r="V9268">
        <f>(Table1[[#This Row],[Price]]-Table1[[#This Row],[Scrap value]])/2</f>
        <v>86.505600000000001</v>
      </c>
    </row>
    <row r="9269" spans="1:22" x14ac:dyDescent="0.25">
      <c r="A9269" t="s">
        <v>40728</v>
      </c>
      <c r="B9269" t="s">
        <v>22</v>
      </c>
      <c r="C9269" t="s">
        <v>47</v>
      </c>
      <c r="D9269" t="s">
        <v>40729</v>
      </c>
      <c r="E9269">
        <v>496.4</v>
      </c>
      <c r="F9269">
        <v>77</v>
      </c>
      <c r="G9269" t="s">
        <v>43728</v>
      </c>
      <c r="H9269" t="s">
        <v>3809</v>
      </c>
      <c r="I9269" s="1">
        <v>45000</v>
      </c>
      <c r="J9269" s="1">
        <v>45292</v>
      </c>
      <c r="K9269" t="s">
        <v>40730</v>
      </c>
      <c r="L9269" t="s">
        <v>40731</v>
      </c>
      <c r="M9269" t="s">
        <v>27</v>
      </c>
      <c r="N9269">
        <v>2</v>
      </c>
      <c r="O9269">
        <f>Table1[[#This Row],[Price]]-0.1*Table1[[#This Row],[Price]]</f>
        <v>446.76</v>
      </c>
      <c r="P9269" s="9">
        <f>(Table1[[#This Row],[Expiration Date]]-Table1[[#This Row],[Manufacturing Date]])/365</f>
        <v>0.8</v>
      </c>
      <c r="Q9269" t="str">
        <f>IF(Table1[[#This Row],[Expiration Date]]-J9277&gt;12/31/2024,"not expired","expired")</f>
        <v>expired</v>
      </c>
      <c r="R9269">
        <f>Table1[[#This Row],[Discounted Price]]*0.95</f>
        <v>424.42199999999997</v>
      </c>
      <c r="S9269">
        <f>Table1[[#This Row],[Discounted Price]]*0.9</f>
        <v>402.084</v>
      </c>
      <c r="T9269">
        <f>Table1[[#This Row],[Discounted Price]]*0.8</f>
        <v>357.40800000000002</v>
      </c>
      <c r="U9269">
        <f>Table1[[#This Row],[Price]]*0.52</f>
        <v>258.12799999999999</v>
      </c>
      <c r="V9269">
        <f>(Table1[[#This Row],[Price]]-Table1[[#This Row],[Scrap value]])/2</f>
        <v>119.136</v>
      </c>
    </row>
    <row r="9270" spans="1:22" x14ac:dyDescent="0.25">
      <c r="A9270" t="s">
        <v>40732</v>
      </c>
      <c r="B9270" t="s">
        <v>15</v>
      </c>
      <c r="C9270" t="s">
        <v>47</v>
      </c>
      <c r="D9270" t="s">
        <v>40733</v>
      </c>
      <c r="E9270">
        <v>19.62</v>
      </c>
      <c r="F9270">
        <v>56</v>
      </c>
      <c r="G9270" t="s">
        <v>43729</v>
      </c>
      <c r="H9270" t="s">
        <v>24988</v>
      </c>
      <c r="I9270" s="1">
        <v>44927</v>
      </c>
      <c r="J9270" s="1">
        <v>46023</v>
      </c>
      <c r="K9270" t="s">
        <v>40734</v>
      </c>
      <c r="L9270" t="s">
        <v>40735</v>
      </c>
      <c r="M9270" t="s">
        <v>27</v>
      </c>
      <c r="N9270">
        <v>5</v>
      </c>
      <c r="O9270">
        <f>Table1[[#This Row],[Price]]-0.1*Table1[[#This Row],[Price]]</f>
        <v>17.658000000000001</v>
      </c>
      <c r="P9270" s="9">
        <f>(Table1[[#This Row],[Expiration Date]]-Table1[[#This Row],[Manufacturing Date]])/365</f>
        <v>3.0027397260273974</v>
      </c>
      <c r="Q9270" t="str">
        <f>IF(Table1[[#This Row],[Expiration Date]]-J9278&gt;12/31/2024,"not expired","expired")</f>
        <v>expired</v>
      </c>
      <c r="R9270">
        <f>Table1[[#This Row],[Discounted Price]]*0.95</f>
        <v>16.775100000000002</v>
      </c>
      <c r="S9270">
        <f>Table1[[#This Row],[Discounted Price]]*0.9</f>
        <v>15.892200000000001</v>
      </c>
      <c r="T9270">
        <f>Table1[[#This Row],[Discounted Price]]*0.8</f>
        <v>14.126400000000002</v>
      </c>
      <c r="U9270">
        <f>Table1[[#This Row],[Price]]*0.52</f>
        <v>10.202400000000001</v>
      </c>
      <c r="V9270">
        <f>(Table1[[#This Row],[Price]]-Table1[[#This Row],[Scrap value]])/2</f>
        <v>4.7088000000000001</v>
      </c>
    </row>
    <row r="9271" spans="1:22" x14ac:dyDescent="0.25">
      <c r="A9271" t="s">
        <v>40736</v>
      </c>
      <c r="B9271" t="s">
        <v>35</v>
      </c>
      <c r="C9271" t="s">
        <v>47</v>
      </c>
      <c r="D9271" t="s">
        <v>40737</v>
      </c>
      <c r="E9271">
        <v>89.24</v>
      </c>
      <c r="F9271">
        <v>81</v>
      </c>
      <c r="G9271" t="s">
        <v>43728</v>
      </c>
      <c r="H9271" t="s">
        <v>6981</v>
      </c>
      <c r="I9271" s="1">
        <v>45000</v>
      </c>
      <c r="J9271" s="1">
        <v>45658</v>
      </c>
      <c r="K9271" t="s">
        <v>40738</v>
      </c>
      <c r="L9271" t="s">
        <v>40739</v>
      </c>
      <c r="M9271" t="s">
        <v>20</v>
      </c>
      <c r="N9271">
        <v>1</v>
      </c>
      <c r="O9271">
        <f>Table1[[#This Row],[Price]]-0.1*Table1[[#This Row],[Price]]</f>
        <v>80.316000000000003</v>
      </c>
      <c r="P9271" s="9">
        <f>(Table1[[#This Row],[Expiration Date]]-Table1[[#This Row],[Manufacturing Date]])/365</f>
        <v>1.8027397260273972</v>
      </c>
      <c r="Q9271" t="str">
        <f>IF(Table1[[#This Row],[Expiration Date]]-J9279&gt;12/31/2024,"not expired","expired")</f>
        <v>expired</v>
      </c>
      <c r="R9271">
        <f>Table1[[#This Row],[Discounted Price]]*0.95</f>
        <v>76.300200000000004</v>
      </c>
      <c r="S9271">
        <f>Table1[[#This Row],[Discounted Price]]*0.9</f>
        <v>72.284400000000005</v>
      </c>
      <c r="T9271">
        <f>Table1[[#This Row],[Discounted Price]]*0.8</f>
        <v>64.252800000000008</v>
      </c>
      <c r="U9271">
        <f>Table1[[#This Row],[Price]]*0.52</f>
        <v>46.404800000000002</v>
      </c>
      <c r="V9271">
        <f>(Table1[[#This Row],[Price]]-Table1[[#This Row],[Scrap value]])/2</f>
        <v>21.417599999999997</v>
      </c>
    </row>
    <row r="9272" spans="1:22" x14ac:dyDescent="0.25">
      <c r="A9272" t="s">
        <v>40740</v>
      </c>
      <c r="B9272" t="s">
        <v>22</v>
      </c>
      <c r="C9272" t="s">
        <v>47</v>
      </c>
      <c r="D9272" t="s">
        <v>40741</v>
      </c>
      <c r="E9272">
        <v>471.75</v>
      </c>
      <c r="F9272">
        <v>18</v>
      </c>
      <c r="G9272" t="s">
        <v>43728</v>
      </c>
      <c r="H9272" t="s">
        <v>9541</v>
      </c>
      <c r="I9272" s="1">
        <v>45137</v>
      </c>
      <c r="J9272" s="1">
        <v>45658</v>
      </c>
      <c r="K9272" t="s">
        <v>40742</v>
      </c>
      <c r="L9272" t="s">
        <v>40743</v>
      </c>
      <c r="M9272" t="s">
        <v>20</v>
      </c>
      <c r="N9272">
        <v>4</v>
      </c>
      <c r="O9272">
        <f>Table1[[#This Row],[Price]]-0.1*Table1[[#This Row],[Price]]</f>
        <v>424.57499999999999</v>
      </c>
      <c r="P9272" s="9">
        <f>(Table1[[#This Row],[Expiration Date]]-Table1[[#This Row],[Manufacturing Date]])/365</f>
        <v>1.4273972602739726</v>
      </c>
      <c r="Q9272" t="str">
        <f>IF(Table1[[#This Row],[Expiration Date]]-J9280&gt;12/31/2024,"not expired","expired")</f>
        <v>expired</v>
      </c>
      <c r="R9272">
        <f>Table1[[#This Row],[Discounted Price]]*0.95</f>
        <v>403.34625</v>
      </c>
      <c r="S9272">
        <f>Table1[[#This Row],[Discounted Price]]*0.9</f>
        <v>382.11750000000001</v>
      </c>
      <c r="T9272">
        <f>Table1[[#This Row],[Discounted Price]]*0.8</f>
        <v>339.66</v>
      </c>
      <c r="U9272">
        <f>Table1[[#This Row],[Price]]*0.52</f>
        <v>245.31</v>
      </c>
      <c r="V9272">
        <f>(Table1[[#This Row],[Price]]-Table1[[#This Row],[Scrap value]])/2</f>
        <v>113.22</v>
      </c>
    </row>
    <row r="9273" spans="1:22" x14ac:dyDescent="0.25">
      <c r="A9273" t="s">
        <v>40744</v>
      </c>
      <c r="B9273" t="s">
        <v>35</v>
      </c>
      <c r="C9273" t="s">
        <v>47</v>
      </c>
      <c r="D9273" t="s">
        <v>40745</v>
      </c>
      <c r="E9273">
        <v>204.69</v>
      </c>
      <c r="F9273">
        <v>85</v>
      </c>
      <c r="G9273" t="s">
        <v>43730</v>
      </c>
      <c r="H9273" t="s">
        <v>2080</v>
      </c>
      <c r="I9273" s="1">
        <v>45000</v>
      </c>
      <c r="J9273" s="1">
        <v>45658</v>
      </c>
      <c r="K9273" t="s">
        <v>40746</v>
      </c>
      <c r="L9273" t="s">
        <v>40747</v>
      </c>
      <c r="M9273" t="s">
        <v>27</v>
      </c>
      <c r="N9273">
        <v>3</v>
      </c>
      <c r="O9273">
        <f>Table1[[#This Row],[Price]]-0.1*Table1[[#This Row],[Price]]</f>
        <v>184.221</v>
      </c>
      <c r="P9273" s="9">
        <f>(Table1[[#This Row],[Expiration Date]]-Table1[[#This Row],[Manufacturing Date]])/365</f>
        <v>1.8027397260273972</v>
      </c>
      <c r="Q9273" t="str">
        <f>IF(Table1[[#This Row],[Expiration Date]]-J9281&gt;12/31/2024,"not expired","expired")</f>
        <v>not expired</v>
      </c>
      <c r="R9273">
        <f>Table1[[#This Row],[Discounted Price]]*0.95</f>
        <v>175.00995</v>
      </c>
      <c r="S9273">
        <f>Table1[[#This Row],[Discounted Price]]*0.9</f>
        <v>165.7989</v>
      </c>
      <c r="T9273">
        <f>Table1[[#This Row],[Discounted Price]]*0.8</f>
        <v>147.3768</v>
      </c>
      <c r="U9273">
        <f>Table1[[#This Row],[Price]]*0.52</f>
        <v>106.4388</v>
      </c>
      <c r="V9273">
        <f>(Table1[[#This Row],[Price]]-Table1[[#This Row],[Scrap value]])/2</f>
        <v>49.125599999999999</v>
      </c>
    </row>
    <row r="9274" spans="1:22" x14ac:dyDescent="0.25">
      <c r="A9274" t="s">
        <v>40748</v>
      </c>
      <c r="B9274" t="s">
        <v>22</v>
      </c>
      <c r="C9274" t="s">
        <v>47</v>
      </c>
      <c r="D9274" t="s">
        <v>40749</v>
      </c>
      <c r="E9274">
        <v>36.67</v>
      </c>
      <c r="F9274">
        <v>8</v>
      </c>
      <c r="G9274" t="s">
        <v>43730</v>
      </c>
      <c r="H9274" t="s">
        <v>2776</v>
      </c>
      <c r="I9274" s="1">
        <v>45000</v>
      </c>
      <c r="J9274" s="1">
        <v>46023</v>
      </c>
      <c r="K9274" t="s">
        <v>40750</v>
      </c>
      <c r="L9274" t="s">
        <v>40751</v>
      </c>
      <c r="M9274" t="s">
        <v>20</v>
      </c>
      <c r="N9274">
        <v>3</v>
      </c>
      <c r="O9274">
        <f>Table1[[#This Row],[Price]]-0.1*Table1[[#This Row],[Price]]</f>
        <v>33.003</v>
      </c>
      <c r="P9274" s="9">
        <f>(Table1[[#This Row],[Expiration Date]]-Table1[[#This Row],[Manufacturing Date]])/365</f>
        <v>2.8027397260273972</v>
      </c>
      <c r="Q9274" t="str">
        <f>IF(Table1[[#This Row],[Expiration Date]]-J9282&gt;12/31/2024,"not expired","expired")</f>
        <v>not expired</v>
      </c>
      <c r="R9274">
        <f>Table1[[#This Row],[Discounted Price]]*0.95</f>
        <v>31.35285</v>
      </c>
      <c r="S9274">
        <f>Table1[[#This Row],[Discounted Price]]*0.9</f>
        <v>29.7027</v>
      </c>
      <c r="T9274">
        <f>Table1[[#This Row],[Discounted Price]]*0.8</f>
        <v>26.4024</v>
      </c>
      <c r="U9274">
        <f>Table1[[#This Row],[Price]]*0.52</f>
        <v>19.0684</v>
      </c>
      <c r="V9274">
        <f>(Table1[[#This Row],[Price]]-Table1[[#This Row],[Scrap value]])/2</f>
        <v>8.8008000000000006</v>
      </c>
    </row>
    <row r="9275" spans="1:22" x14ac:dyDescent="0.25">
      <c r="A9275" t="s">
        <v>40752</v>
      </c>
      <c r="B9275" t="s">
        <v>29</v>
      </c>
      <c r="C9275" t="s">
        <v>47</v>
      </c>
      <c r="D9275" t="s">
        <v>40753</v>
      </c>
      <c r="E9275">
        <v>436.93</v>
      </c>
      <c r="F9275">
        <v>97</v>
      </c>
      <c r="G9275" t="s">
        <v>43729</v>
      </c>
      <c r="H9275" t="s">
        <v>40754</v>
      </c>
      <c r="I9275" s="1">
        <v>45000</v>
      </c>
      <c r="J9275" s="1">
        <v>45658</v>
      </c>
      <c r="K9275" t="s">
        <v>40755</v>
      </c>
      <c r="L9275" t="s">
        <v>40756</v>
      </c>
      <c r="M9275" t="s">
        <v>20</v>
      </c>
      <c r="N9275">
        <v>2</v>
      </c>
      <c r="O9275">
        <f>Table1[[#This Row],[Price]]-0.1*Table1[[#This Row],[Price]]</f>
        <v>393.23700000000002</v>
      </c>
      <c r="P9275" s="9">
        <f>(Table1[[#This Row],[Expiration Date]]-Table1[[#This Row],[Manufacturing Date]])/365</f>
        <v>1.8027397260273972</v>
      </c>
      <c r="Q9275" t="str">
        <f>IF(Table1[[#This Row],[Expiration Date]]-J9283&gt;12/31/2024,"not expired","expired")</f>
        <v>not expired</v>
      </c>
      <c r="R9275">
        <f>Table1[[#This Row],[Discounted Price]]*0.95</f>
        <v>373.57515000000001</v>
      </c>
      <c r="S9275">
        <f>Table1[[#This Row],[Discounted Price]]*0.9</f>
        <v>353.91330000000005</v>
      </c>
      <c r="T9275">
        <f>Table1[[#This Row],[Discounted Price]]*0.8</f>
        <v>314.58960000000002</v>
      </c>
      <c r="U9275">
        <f>Table1[[#This Row],[Price]]*0.52</f>
        <v>227.20360000000002</v>
      </c>
      <c r="V9275">
        <f>(Table1[[#This Row],[Price]]-Table1[[#This Row],[Scrap value]])/2</f>
        <v>104.86319999999999</v>
      </c>
    </row>
    <row r="9276" spans="1:22" x14ac:dyDescent="0.25">
      <c r="A9276" t="s">
        <v>40757</v>
      </c>
      <c r="B9276" t="s">
        <v>15</v>
      </c>
      <c r="C9276" t="s">
        <v>47</v>
      </c>
      <c r="D9276" t="s">
        <v>40758</v>
      </c>
      <c r="E9276">
        <v>467.08</v>
      </c>
      <c r="F9276">
        <v>22</v>
      </c>
      <c r="G9276" t="s">
        <v>43729</v>
      </c>
      <c r="H9276" t="s">
        <v>40759</v>
      </c>
      <c r="I9276" s="1">
        <v>44927</v>
      </c>
      <c r="J9276" s="1">
        <v>45658</v>
      </c>
      <c r="K9276" t="s">
        <v>40760</v>
      </c>
      <c r="L9276" t="s">
        <v>40761</v>
      </c>
      <c r="M9276" t="s">
        <v>20</v>
      </c>
      <c r="N9276">
        <v>4</v>
      </c>
      <c r="O9276">
        <f>Table1[[#This Row],[Price]]-0.1*Table1[[#This Row],[Price]]</f>
        <v>420.37199999999996</v>
      </c>
      <c r="P9276" s="9">
        <f>(Table1[[#This Row],[Expiration Date]]-Table1[[#This Row],[Manufacturing Date]])/365</f>
        <v>2.0027397260273974</v>
      </c>
      <c r="Q9276" t="str">
        <f>IF(Table1[[#This Row],[Expiration Date]]-J9284&gt;12/31/2024,"not expired","expired")</f>
        <v>expired</v>
      </c>
      <c r="R9276">
        <f>Table1[[#This Row],[Discounted Price]]*0.95</f>
        <v>399.35339999999997</v>
      </c>
      <c r="S9276">
        <f>Table1[[#This Row],[Discounted Price]]*0.9</f>
        <v>378.33479999999997</v>
      </c>
      <c r="T9276">
        <f>Table1[[#This Row],[Discounted Price]]*0.8</f>
        <v>336.29759999999999</v>
      </c>
      <c r="U9276">
        <f>Table1[[#This Row],[Price]]*0.52</f>
        <v>242.88159999999999</v>
      </c>
      <c r="V9276">
        <f>(Table1[[#This Row],[Price]]-Table1[[#This Row],[Scrap value]])/2</f>
        <v>112.0992</v>
      </c>
    </row>
    <row r="9277" spans="1:22" x14ac:dyDescent="0.25">
      <c r="A9277" t="s">
        <v>40762</v>
      </c>
      <c r="B9277" t="s">
        <v>22</v>
      </c>
      <c r="C9277" t="s">
        <v>47</v>
      </c>
      <c r="D9277" t="s">
        <v>40763</v>
      </c>
      <c r="E9277">
        <v>90.5</v>
      </c>
      <c r="F9277">
        <v>15</v>
      </c>
      <c r="G9277" t="s">
        <v>43729</v>
      </c>
      <c r="H9277" t="s">
        <v>11937</v>
      </c>
      <c r="I9277" s="1">
        <v>45000</v>
      </c>
      <c r="J9277" s="1">
        <v>45292</v>
      </c>
      <c r="K9277" t="s">
        <v>40764</v>
      </c>
      <c r="L9277" t="s">
        <v>40765</v>
      </c>
      <c r="M9277" t="s">
        <v>45</v>
      </c>
      <c r="N9277">
        <v>3</v>
      </c>
      <c r="O9277">
        <f>Table1[[#This Row],[Price]]-0.1*Table1[[#This Row],[Price]]</f>
        <v>81.45</v>
      </c>
      <c r="P9277" s="9">
        <f>(Table1[[#This Row],[Expiration Date]]-Table1[[#This Row],[Manufacturing Date]])/365</f>
        <v>0.8</v>
      </c>
      <c r="Q9277" t="str">
        <f>IF(Table1[[#This Row],[Expiration Date]]-J9285&gt;12/31/2024,"not expired","expired")</f>
        <v>expired</v>
      </c>
      <c r="R9277">
        <f>Table1[[#This Row],[Discounted Price]]*0.95</f>
        <v>77.377499999999998</v>
      </c>
      <c r="S9277">
        <f>Table1[[#This Row],[Discounted Price]]*0.9</f>
        <v>73.305000000000007</v>
      </c>
      <c r="T9277">
        <f>Table1[[#This Row],[Discounted Price]]*0.8</f>
        <v>65.160000000000011</v>
      </c>
      <c r="U9277">
        <f>Table1[[#This Row],[Price]]*0.52</f>
        <v>47.06</v>
      </c>
      <c r="V9277">
        <f>(Table1[[#This Row],[Price]]-Table1[[#This Row],[Scrap value]])/2</f>
        <v>21.72</v>
      </c>
    </row>
    <row r="9278" spans="1:22" x14ac:dyDescent="0.25">
      <c r="A9278" t="s">
        <v>40766</v>
      </c>
      <c r="B9278" t="s">
        <v>22</v>
      </c>
      <c r="C9278" t="s">
        <v>47</v>
      </c>
      <c r="D9278" t="s">
        <v>40767</v>
      </c>
      <c r="E9278">
        <v>144.06</v>
      </c>
      <c r="F9278">
        <v>28</v>
      </c>
      <c r="G9278" t="s">
        <v>43730</v>
      </c>
      <c r="H9278" t="s">
        <v>5620</v>
      </c>
      <c r="I9278" s="1">
        <v>44927</v>
      </c>
      <c r="J9278" s="1">
        <v>46023</v>
      </c>
      <c r="K9278" t="s">
        <v>40768</v>
      </c>
      <c r="L9278" t="s">
        <v>40769</v>
      </c>
      <c r="M9278" t="s">
        <v>20</v>
      </c>
      <c r="N9278">
        <v>3</v>
      </c>
      <c r="O9278">
        <f>Table1[[#This Row],[Price]]-0.1*Table1[[#This Row],[Price]]</f>
        <v>129.654</v>
      </c>
      <c r="P9278" s="9">
        <f>(Table1[[#This Row],[Expiration Date]]-Table1[[#This Row],[Manufacturing Date]])/365</f>
        <v>3.0027397260273974</v>
      </c>
      <c r="Q9278" t="str">
        <f>IF(Table1[[#This Row],[Expiration Date]]-J9286&gt;12/31/2024,"not expired","expired")</f>
        <v>expired</v>
      </c>
      <c r="R9278">
        <f>Table1[[#This Row],[Discounted Price]]*0.95</f>
        <v>123.17129999999999</v>
      </c>
      <c r="S9278">
        <f>Table1[[#This Row],[Discounted Price]]*0.9</f>
        <v>116.68859999999999</v>
      </c>
      <c r="T9278">
        <f>Table1[[#This Row],[Discounted Price]]*0.8</f>
        <v>103.72320000000001</v>
      </c>
      <c r="U9278">
        <f>Table1[[#This Row],[Price]]*0.52</f>
        <v>74.911200000000008</v>
      </c>
      <c r="V9278">
        <f>(Table1[[#This Row],[Price]]-Table1[[#This Row],[Scrap value]])/2</f>
        <v>34.574399999999997</v>
      </c>
    </row>
    <row r="9279" spans="1:22" x14ac:dyDescent="0.25">
      <c r="A9279" t="s">
        <v>40770</v>
      </c>
      <c r="B9279" t="s">
        <v>15</v>
      </c>
      <c r="C9279" t="s">
        <v>47</v>
      </c>
      <c r="D9279" t="s">
        <v>40771</v>
      </c>
      <c r="E9279">
        <v>444.43</v>
      </c>
      <c r="F9279">
        <v>77</v>
      </c>
      <c r="G9279" t="s">
        <v>43728</v>
      </c>
      <c r="H9279" t="s">
        <v>18985</v>
      </c>
      <c r="I9279" s="1">
        <v>45000</v>
      </c>
      <c r="J9279" s="1">
        <v>46023</v>
      </c>
      <c r="K9279" t="s">
        <v>40772</v>
      </c>
      <c r="L9279" t="s">
        <v>40773</v>
      </c>
      <c r="M9279" t="s">
        <v>20</v>
      </c>
      <c r="N9279">
        <v>3</v>
      </c>
      <c r="O9279">
        <f>Table1[[#This Row],[Price]]-0.1*Table1[[#This Row],[Price]]</f>
        <v>399.98700000000002</v>
      </c>
      <c r="P9279" s="9">
        <f>(Table1[[#This Row],[Expiration Date]]-Table1[[#This Row],[Manufacturing Date]])/365</f>
        <v>2.8027397260273972</v>
      </c>
      <c r="Q9279" t="str">
        <f>IF(Table1[[#This Row],[Expiration Date]]-J9287&gt;12/31/2024,"not expired","expired")</f>
        <v>not expired</v>
      </c>
      <c r="R9279">
        <f>Table1[[#This Row],[Discounted Price]]*0.95</f>
        <v>379.98765000000003</v>
      </c>
      <c r="S9279">
        <f>Table1[[#This Row],[Discounted Price]]*0.9</f>
        <v>359.98830000000004</v>
      </c>
      <c r="T9279">
        <f>Table1[[#This Row],[Discounted Price]]*0.8</f>
        <v>319.98960000000005</v>
      </c>
      <c r="U9279">
        <f>Table1[[#This Row],[Price]]*0.52</f>
        <v>231.1036</v>
      </c>
      <c r="V9279">
        <f>(Table1[[#This Row],[Price]]-Table1[[#This Row],[Scrap value]])/2</f>
        <v>106.6632</v>
      </c>
    </row>
    <row r="9280" spans="1:22" x14ac:dyDescent="0.25">
      <c r="A9280" t="s">
        <v>40774</v>
      </c>
      <c r="B9280" t="s">
        <v>15</v>
      </c>
      <c r="C9280" t="s">
        <v>47</v>
      </c>
      <c r="D9280" t="s">
        <v>40775</v>
      </c>
      <c r="E9280">
        <v>391.75</v>
      </c>
      <c r="F9280">
        <v>90</v>
      </c>
      <c r="G9280" t="s">
        <v>43730</v>
      </c>
      <c r="H9280" t="s">
        <v>7276</v>
      </c>
      <c r="I9280" s="1">
        <v>45137</v>
      </c>
      <c r="J9280" s="1">
        <v>46023</v>
      </c>
      <c r="K9280" t="s">
        <v>40776</v>
      </c>
      <c r="L9280" t="s">
        <v>40777</v>
      </c>
      <c r="M9280" t="s">
        <v>20</v>
      </c>
      <c r="N9280">
        <v>2</v>
      </c>
      <c r="O9280">
        <f>Table1[[#This Row],[Price]]-0.1*Table1[[#This Row],[Price]]</f>
        <v>352.57499999999999</v>
      </c>
      <c r="P9280" s="9">
        <f>(Table1[[#This Row],[Expiration Date]]-Table1[[#This Row],[Manufacturing Date]])/365</f>
        <v>2.4273972602739726</v>
      </c>
      <c r="Q9280" t="str">
        <f>IF(Table1[[#This Row],[Expiration Date]]-J9288&gt;12/31/2024,"not expired","expired")</f>
        <v>not expired</v>
      </c>
      <c r="R9280">
        <f>Table1[[#This Row],[Discounted Price]]*0.95</f>
        <v>334.94624999999996</v>
      </c>
      <c r="S9280">
        <f>Table1[[#This Row],[Discounted Price]]*0.9</f>
        <v>317.3175</v>
      </c>
      <c r="T9280">
        <f>Table1[[#This Row],[Discounted Price]]*0.8</f>
        <v>282.06</v>
      </c>
      <c r="U9280">
        <f>Table1[[#This Row],[Price]]*0.52</f>
        <v>203.71</v>
      </c>
      <c r="V9280">
        <f>(Table1[[#This Row],[Price]]-Table1[[#This Row],[Scrap value]])/2</f>
        <v>94.02</v>
      </c>
    </row>
    <row r="9281" spans="1:22" x14ac:dyDescent="0.25">
      <c r="A9281" t="s">
        <v>40778</v>
      </c>
      <c r="B9281" t="s">
        <v>15</v>
      </c>
      <c r="C9281" t="s">
        <v>47</v>
      </c>
      <c r="D9281" t="s">
        <v>40779</v>
      </c>
      <c r="E9281">
        <v>155.63999999999999</v>
      </c>
      <c r="F9281">
        <v>42</v>
      </c>
      <c r="G9281" t="s">
        <v>43728</v>
      </c>
      <c r="H9281" t="s">
        <v>20338</v>
      </c>
      <c r="I9281" s="1">
        <v>45000</v>
      </c>
      <c r="J9281" s="1">
        <v>45292</v>
      </c>
      <c r="K9281" t="s">
        <v>40780</v>
      </c>
      <c r="L9281" t="s">
        <v>40781</v>
      </c>
      <c r="M9281" t="s">
        <v>27</v>
      </c>
      <c r="N9281">
        <v>3</v>
      </c>
      <c r="O9281">
        <f>Table1[[#This Row],[Price]]-0.1*Table1[[#This Row],[Price]]</f>
        <v>140.07599999999999</v>
      </c>
      <c r="P9281" s="9">
        <f>(Table1[[#This Row],[Expiration Date]]-Table1[[#This Row],[Manufacturing Date]])/365</f>
        <v>0.8</v>
      </c>
      <c r="Q9281" t="str">
        <f>IF(Table1[[#This Row],[Expiration Date]]-J9289&gt;12/31/2024,"not expired","expired")</f>
        <v>expired</v>
      </c>
      <c r="R9281">
        <f>Table1[[#This Row],[Discounted Price]]*0.95</f>
        <v>133.07219999999998</v>
      </c>
      <c r="S9281">
        <f>Table1[[#This Row],[Discounted Price]]*0.9</f>
        <v>126.0684</v>
      </c>
      <c r="T9281">
        <f>Table1[[#This Row],[Discounted Price]]*0.8</f>
        <v>112.0608</v>
      </c>
      <c r="U9281">
        <f>Table1[[#This Row],[Price]]*0.52</f>
        <v>80.9328</v>
      </c>
      <c r="V9281">
        <f>(Table1[[#This Row],[Price]]-Table1[[#This Row],[Scrap value]])/2</f>
        <v>37.353599999999993</v>
      </c>
    </row>
    <row r="9282" spans="1:22" x14ac:dyDescent="0.25">
      <c r="A9282" t="s">
        <v>40782</v>
      </c>
      <c r="B9282" t="s">
        <v>29</v>
      </c>
      <c r="C9282" t="s">
        <v>47</v>
      </c>
      <c r="D9282" t="s">
        <v>40783</v>
      </c>
      <c r="E9282">
        <v>15.12</v>
      </c>
      <c r="F9282">
        <v>82</v>
      </c>
      <c r="G9282" t="s">
        <v>43730</v>
      </c>
      <c r="H9282" t="s">
        <v>6981</v>
      </c>
      <c r="I9282" s="1">
        <v>44927</v>
      </c>
      <c r="J9282" s="1">
        <v>45292</v>
      </c>
      <c r="K9282" t="s">
        <v>40784</v>
      </c>
      <c r="L9282" t="s">
        <v>40785</v>
      </c>
      <c r="M9282" t="s">
        <v>27</v>
      </c>
      <c r="N9282">
        <v>5</v>
      </c>
      <c r="O9282">
        <f>Table1[[#This Row],[Price]]-0.1*Table1[[#This Row],[Price]]</f>
        <v>13.607999999999999</v>
      </c>
      <c r="P9282" s="9">
        <f>(Table1[[#This Row],[Expiration Date]]-Table1[[#This Row],[Manufacturing Date]])/365</f>
        <v>1</v>
      </c>
      <c r="Q9282" t="str">
        <f>IF(Table1[[#This Row],[Expiration Date]]-J9290&gt;12/31/2024,"not expired","expired")</f>
        <v>expired</v>
      </c>
      <c r="R9282">
        <f>Table1[[#This Row],[Discounted Price]]*0.95</f>
        <v>12.927599999999998</v>
      </c>
      <c r="S9282">
        <f>Table1[[#This Row],[Discounted Price]]*0.9</f>
        <v>12.247199999999999</v>
      </c>
      <c r="T9282">
        <f>Table1[[#This Row],[Discounted Price]]*0.8</f>
        <v>10.8864</v>
      </c>
      <c r="U9282">
        <f>Table1[[#This Row],[Price]]*0.52</f>
        <v>7.8624000000000001</v>
      </c>
      <c r="V9282">
        <f>(Table1[[#This Row],[Price]]-Table1[[#This Row],[Scrap value]])/2</f>
        <v>3.6287999999999996</v>
      </c>
    </row>
    <row r="9283" spans="1:22" x14ac:dyDescent="0.25">
      <c r="A9283" t="s">
        <v>40786</v>
      </c>
      <c r="B9283" t="s">
        <v>15</v>
      </c>
      <c r="C9283" t="s">
        <v>47</v>
      </c>
      <c r="D9283" t="s">
        <v>40787</v>
      </c>
      <c r="E9283">
        <v>150.55000000000001</v>
      </c>
      <c r="F9283">
        <v>19</v>
      </c>
      <c r="G9283" t="s">
        <v>43729</v>
      </c>
      <c r="H9283" t="s">
        <v>17626</v>
      </c>
      <c r="I9283" s="1">
        <v>45137</v>
      </c>
      <c r="J9283" s="1">
        <v>45292</v>
      </c>
      <c r="K9283" t="s">
        <v>40788</v>
      </c>
      <c r="L9283" t="s">
        <v>40789</v>
      </c>
      <c r="M9283" t="s">
        <v>27</v>
      </c>
      <c r="N9283">
        <v>3</v>
      </c>
      <c r="O9283">
        <f>Table1[[#This Row],[Price]]-0.1*Table1[[#This Row],[Price]]</f>
        <v>135.495</v>
      </c>
      <c r="P9283" s="9">
        <f>(Table1[[#This Row],[Expiration Date]]-Table1[[#This Row],[Manufacturing Date]])/365</f>
        <v>0.42465753424657532</v>
      </c>
      <c r="Q9283" t="str">
        <f>IF(Table1[[#This Row],[Expiration Date]]-J9291&gt;12/31/2024,"not expired","expired")</f>
        <v>expired</v>
      </c>
      <c r="R9283">
        <f>Table1[[#This Row],[Discounted Price]]*0.95</f>
        <v>128.72024999999999</v>
      </c>
      <c r="S9283">
        <f>Table1[[#This Row],[Discounted Price]]*0.9</f>
        <v>121.94550000000001</v>
      </c>
      <c r="T9283">
        <f>Table1[[#This Row],[Discounted Price]]*0.8</f>
        <v>108.39600000000002</v>
      </c>
      <c r="U9283">
        <f>Table1[[#This Row],[Price]]*0.52</f>
        <v>78.286000000000016</v>
      </c>
      <c r="V9283">
        <f>(Table1[[#This Row],[Price]]-Table1[[#This Row],[Scrap value]])/2</f>
        <v>36.131999999999998</v>
      </c>
    </row>
    <row r="9284" spans="1:22" x14ac:dyDescent="0.25">
      <c r="A9284" t="s">
        <v>40790</v>
      </c>
      <c r="B9284" t="s">
        <v>22</v>
      </c>
      <c r="C9284" t="s">
        <v>47</v>
      </c>
      <c r="D9284" t="s">
        <v>40791</v>
      </c>
      <c r="E9284">
        <v>238.74</v>
      </c>
      <c r="F9284">
        <v>39</v>
      </c>
      <c r="G9284" t="s">
        <v>43730</v>
      </c>
      <c r="H9284" t="s">
        <v>15656</v>
      </c>
      <c r="I9284" s="1">
        <v>45137</v>
      </c>
      <c r="J9284" s="1">
        <v>45658</v>
      </c>
      <c r="K9284" t="s">
        <v>40792</v>
      </c>
      <c r="L9284" t="s">
        <v>40793</v>
      </c>
      <c r="M9284" t="s">
        <v>27</v>
      </c>
      <c r="N9284">
        <v>5</v>
      </c>
      <c r="O9284">
        <f>Table1[[#This Row],[Price]]-0.1*Table1[[#This Row],[Price]]</f>
        <v>214.86600000000001</v>
      </c>
      <c r="P9284" s="9">
        <f>(Table1[[#This Row],[Expiration Date]]-Table1[[#This Row],[Manufacturing Date]])/365</f>
        <v>1.4273972602739726</v>
      </c>
      <c r="Q9284" t="str">
        <f>IF(Table1[[#This Row],[Expiration Date]]-J9292&gt;12/31/2024,"not expired","expired")</f>
        <v>expired</v>
      </c>
      <c r="R9284">
        <f>Table1[[#This Row],[Discounted Price]]*0.95</f>
        <v>204.12270000000001</v>
      </c>
      <c r="S9284">
        <f>Table1[[#This Row],[Discounted Price]]*0.9</f>
        <v>193.3794</v>
      </c>
      <c r="T9284">
        <f>Table1[[#This Row],[Discounted Price]]*0.8</f>
        <v>171.89280000000002</v>
      </c>
      <c r="U9284">
        <f>Table1[[#This Row],[Price]]*0.52</f>
        <v>124.1448</v>
      </c>
      <c r="V9284">
        <f>(Table1[[#This Row],[Price]]-Table1[[#This Row],[Scrap value]])/2</f>
        <v>57.297600000000003</v>
      </c>
    </row>
    <row r="9285" spans="1:22" x14ac:dyDescent="0.25">
      <c r="A9285" t="s">
        <v>40794</v>
      </c>
      <c r="B9285" t="s">
        <v>35</v>
      </c>
      <c r="C9285" t="s">
        <v>47</v>
      </c>
      <c r="D9285" t="s">
        <v>40795</v>
      </c>
      <c r="E9285">
        <v>373.54</v>
      </c>
      <c r="F9285">
        <v>2</v>
      </c>
      <c r="G9285" t="s">
        <v>43729</v>
      </c>
      <c r="H9285" t="s">
        <v>10854</v>
      </c>
      <c r="I9285" s="1">
        <v>45000</v>
      </c>
      <c r="J9285" s="1">
        <v>46023</v>
      </c>
      <c r="K9285" t="s">
        <v>40796</v>
      </c>
      <c r="L9285" t="s">
        <v>40797</v>
      </c>
      <c r="M9285" t="s">
        <v>45</v>
      </c>
      <c r="N9285">
        <v>1</v>
      </c>
      <c r="O9285">
        <f>Table1[[#This Row],[Price]]-0.1*Table1[[#This Row],[Price]]</f>
        <v>336.18600000000004</v>
      </c>
      <c r="P9285" s="9">
        <f>(Table1[[#This Row],[Expiration Date]]-Table1[[#This Row],[Manufacturing Date]])/365</f>
        <v>2.8027397260273972</v>
      </c>
      <c r="Q9285" t="str">
        <f>IF(Table1[[#This Row],[Expiration Date]]-J9293&gt;12/31/2024,"not expired","expired")</f>
        <v>expired</v>
      </c>
      <c r="R9285">
        <f>Table1[[#This Row],[Discounted Price]]*0.95</f>
        <v>319.37670000000003</v>
      </c>
      <c r="S9285">
        <f>Table1[[#This Row],[Discounted Price]]*0.9</f>
        <v>302.56740000000002</v>
      </c>
      <c r="T9285">
        <f>Table1[[#This Row],[Discounted Price]]*0.8</f>
        <v>268.94880000000006</v>
      </c>
      <c r="U9285">
        <f>Table1[[#This Row],[Price]]*0.52</f>
        <v>194.24080000000001</v>
      </c>
      <c r="V9285">
        <f>(Table1[[#This Row],[Price]]-Table1[[#This Row],[Scrap value]])/2</f>
        <v>89.649600000000007</v>
      </c>
    </row>
    <row r="9286" spans="1:22" x14ac:dyDescent="0.25">
      <c r="A9286" t="s">
        <v>40798</v>
      </c>
      <c r="B9286" t="s">
        <v>15</v>
      </c>
      <c r="C9286" t="s">
        <v>47</v>
      </c>
      <c r="D9286" t="s">
        <v>40799</v>
      </c>
      <c r="E9286">
        <v>118.16</v>
      </c>
      <c r="F9286">
        <v>81</v>
      </c>
      <c r="G9286" t="s">
        <v>43730</v>
      </c>
      <c r="H9286" t="s">
        <v>12668</v>
      </c>
      <c r="I9286" s="1">
        <v>44927</v>
      </c>
      <c r="J9286" s="1">
        <v>46023</v>
      </c>
      <c r="K9286" t="s">
        <v>40800</v>
      </c>
      <c r="L9286" t="s">
        <v>40801</v>
      </c>
      <c r="M9286" t="s">
        <v>20</v>
      </c>
      <c r="N9286">
        <v>4</v>
      </c>
      <c r="O9286">
        <f>Table1[[#This Row],[Price]]-0.1*Table1[[#This Row],[Price]]</f>
        <v>106.34399999999999</v>
      </c>
      <c r="P9286" s="9">
        <f>(Table1[[#This Row],[Expiration Date]]-Table1[[#This Row],[Manufacturing Date]])/365</f>
        <v>3.0027397260273974</v>
      </c>
      <c r="Q9286" t="str">
        <f>IF(Table1[[#This Row],[Expiration Date]]-J9294&gt;12/31/2024,"not expired","expired")</f>
        <v>not expired</v>
      </c>
      <c r="R9286">
        <f>Table1[[#This Row],[Discounted Price]]*0.95</f>
        <v>101.02679999999999</v>
      </c>
      <c r="S9286">
        <f>Table1[[#This Row],[Discounted Price]]*0.9</f>
        <v>95.709599999999995</v>
      </c>
      <c r="T9286">
        <f>Table1[[#This Row],[Discounted Price]]*0.8</f>
        <v>85.075199999999995</v>
      </c>
      <c r="U9286">
        <f>Table1[[#This Row],[Price]]*0.52</f>
        <v>61.443199999999997</v>
      </c>
      <c r="V9286">
        <f>(Table1[[#This Row],[Price]]-Table1[[#This Row],[Scrap value]])/2</f>
        <v>28.3584</v>
      </c>
    </row>
    <row r="9287" spans="1:22" x14ac:dyDescent="0.25">
      <c r="A9287" t="s">
        <v>40802</v>
      </c>
      <c r="B9287" t="s">
        <v>35</v>
      </c>
      <c r="C9287" t="s">
        <v>47</v>
      </c>
      <c r="D9287" t="s">
        <v>40803</v>
      </c>
      <c r="E9287">
        <v>186.65</v>
      </c>
      <c r="F9287">
        <v>51</v>
      </c>
      <c r="G9287" t="s">
        <v>43730</v>
      </c>
      <c r="H9287" t="s">
        <v>16675</v>
      </c>
      <c r="I9287" s="1">
        <v>45137</v>
      </c>
      <c r="J9287" s="1">
        <v>45658</v>
      </c>
      <c r="K9287" t="s">
        <v>40804</v>
      </c>
      <c r="L9287" t="s">
        <v>40805</v>
      </c>
      <c r="M9287" t="s">
        <v>20</v>
      </c>
      <c r="N9287">
        <v>2</v>
      </c>
      <c r="O9287">
        <f>Table1[[#This Row],[Price]]-0.1*Table1[[#This Row],[Price]]</f>
        <v>167.98500000000001</v>
      </c>
      <c r="P9287" s="9">
        <f>(Table1[[#This Row],[Expiration Date]]-Table1[[#This Row],[Manufacturing Date]])/365</f>
        <v>1.4273972602739726</v>
      </c>
      <c r="Q9287" t="str">
        <f>IF(Table1[[#This Row],[Expiration Date]]-J9295&gt;12/31/2024,"not expired","expired")</f>
        <v>expired</v>
      </c>
      <c r="R9287">
        <f>Table1[[#This Row],[Discounted Price]]*0.95</f>
        <v>159.58575000000002</v>
      </c>
      <c r="S9287">
        <f>Table1[[#This Row],[Discounted Price]]*0.9</f>
        <v>151.18650000000002</v>
      </c>
      <c r="T9287">
        <f>Table1[[#This Row],[Discounted Price]]*0.8</f>
        <v>134.38800000000001</v>
      </c>
      <c r="U9287">
        <f>Table1[[#This Row],[Price]]*0.52</f>
        <v>97.058000000000007</v>
      </c>
      <c r="V9287">
        <f>(Table1[[#This Row],[Price]]-Table1[[#This Row],[Scrap value]])/2</f>
        <v>44.795999999999999</v>
      </c>
    </row>
    <row r="9288" spans="1:22" x14ac:dyDescent="0.25">
      <c r="A9288" t="s">
        <v>40806</v>
      </c>
      <c r="B9288" t="s">
        <v>29</v>
      </c>
      <c r="C9288" t="s">
        <v>47</v>
      </c>
      <c r="D9288" t="s">
        <v>40807</v>
      </c>
      <c r="E9288">
        <v>34.520000000000003</v>
      </c>
      <c r="F9288">
        <v>3</v>
      </c>
      <c r="G9288" t="s">
        <v>43729</v>
      </c>
      <c r="H9288" t="s">
        <v>2526</v>
      </c>
      <c r="I9288" s="1">
        <v>45000</v>
      </c>
      <c r="J9288" s="1">
        <v>45292</v>
      </c>
      <c r="K9288" t="s">
        <v>40808</v>
      </c>
      <c r="L9288" t="s">
        <v>40809</v>
      </c>
      <c r="M9288" t="s">
        <v>27</v>
      </c>
      <c r="N9288">
        <v>4</v>
      </c>
      <c r="O9288">
        <f>Table1[[#This Row],[Price]]-0.1*Table1[[#This Row],[Price]]</f>
        <v>31.068000000000001</v>
      </c>
      <c r="P9288" s="9">
        <f>(Table1[[#This Row],[Expiration Date]]-Table1[[#This Row],[Manufacturing Date]])/365</f>
        <v>0.8</v>
      </c>
      <c r="Q9288" t="str">
        <f>IF(Table1[[#This Row],[Expiration Date]]-J9296&gt;12/31/2024,"not expired","expired")</f>
        <v>expired</v>
      </c>
      <c r="R9288">
        <f>Table1[[#This Row],[Discounted Price]]*0.95</f>
        <v>29.514600000000002</v>
      </c>
      <c r="S9288">
        <f>Table1[[#This Row],[Discounted Price]]*0.9</f>
        <v>27.961200000000002</v>
      </c>
      <c r="T9288">
        <f>Table1[[#This Row],[Discounted Price]]*0.8</f>
        <v>24.854400000000002</v>
      </c>
      <c r="U9288">
        <f>Table1[[#This Row],[Price]]*0.52</f>
        <v>17.950400000000002</v>
      </c>
      <c r="V9288">
        <f>(Table1[[#This Row],[Price]]-Table1[[#This Row],[Scrap value]])/2</f>
        <v>8.2848000000000006</v>
      </c>
    </row>
    <row r="9289" spans="1:22" x14ac:dyDescent="0.25">
      <c r="A9289" t="s">
        <v>40810</v>
      </c>
      <c r="B9289" t="s">
        <v>22</v>
      </c>
      <c r="C9289" t="s">
        <v>47</v>
      </c>
      <c r="D9289" t="s">
        <v>40811</v>
      </c>
      <c r="E9289">
        <v>389.01</v>
      </c>
      <c r="F9289">
        <v>55</v>
      </c>
      <c r="G9289" t="s">
        <v>43730</v>
      </c>
      <c r="H9289" t="s">
        <v>15604</v>
      </c>
      <c r="I9289" s="1">
        <v>44927</v>
      </c>
      <c r="J9289" s="1">
        <v>45658</v>
      </c>
      <c r="K9289" t="s">
        <v>40812</v>
      </c>
      <c r="L9289" t="s">
        <v>40813</v>
      </c>
      <c r="M9289" t="s">
        <v>27</v>
      </c>
      <c r="N9289">
        <v>1</v>
      </c>
      <c r="O9289">
        <f>Table1[[#This Row],[Price]]-0.1*Table1[[#This Row],[Price]]</f>
        <v>350.10899999999998</v>
      </c>
      <c r="P9289" s="9">
        <f>(Table1[[#This Row],[Expiration Date]]-Table1[[#This Row],[Manufacturing Date]])/365</f>
        <v>2.0027397260273974</v>
      </c>
      <c r="Q9289" t="str">
        <f>IF(Table1[[#This Row],[Expiration Date]]-J9297&gt;12/31/2024,"not expired","expired")</f>
        <v>not expired</v>
      </c>
      <c r="R9289">
        <f>Table1[[#This Row],[Discounted Price]]*0.95</f>
        <v>332.60354999999998</v>
      </c>
      <c r="S9289">
        <f>Table1[[#This Row],[Discounted Price]]*0.9</f>
        <v>315.09809999999999</v>
      </c>
      <c r="T9289">
        <f>Table1[[#This Row],[Discounted Price]]*0.8</f>
        <v>280.0872</v>
      </c>
      <c r="U9289">
        <f>Table1[[#This Row],[Price]]*0.52</f>
        <v>202.2852</v>
      </c>
      <c r="V9289">
        <f>(Table1[[#This Row],[Price]]-Table1[[#This Row],[Scrap value]])/2</f>
        <v>93.362399999999994</v>
      </c>
    </row>
    <row r="9290" spans="1:22" x14ac:dyDescent="0.25">
      <c r="A9290" t="s">
        <v>40814</v>
      </c>
      <c r="B9290" t="s">
        <v>35</v>
      </c>
      <c r="C9290" t="s">
        <v>47</v>
      </c>
      <c r="D9290" t="s">
        <v>40815</v>
      </c>
      <c r="E9290">
        <v>443.48</v>
      </c>
      <c r="F9290">
        <v>56</v>
      </c>
      <c r="G9290" t="s">
        <v>43728</v>
      </c>
      <c r="H9290" t="s">
        <v>40816</v>
      </c>
      <c r="I9290" s="1">
        <v>44927</v>
      </c>
      <c r="J9290" s="1">
        <v>46023</v>
      </c>
      <c r="K9290" t="s">
        <v>40817</v>
      </c>
      <c r="L9290" t="s">
        <v>40818</v>
      </c>
      <c r="M9290" t="s">
        <v>45</v>
      </c>
      <c r="N9290">
        <v>3</v>
      </c>
      <c r="O9290">
        <f>Table1[[#This Row],[Price]]-0.1*Table1[[#This Row],[Price]]</f>
        <v>399.13200000000001</v>
      </c>
      <c r="P9290" s="9">
        <f>(Table1[[#This Row],[Expiration Date]]-Table1[[#This Row],[Manufacturing Date]])/365</f>
        <v>3.0027397260273974</v>
      </c>
      <c r="Q9290" t="str">
        <f>IF(Table1[[#This Row],[Expiration Date]]-J9298&gt;12/31/2024,"not expired","expired")</f>
        <v>expired</v>
      </c>
      <c r="R9290">
        <f>Table1[[#This Row],[Discounted Price]]*0.95</f>
        <v>379.17539999999997</v>
      </c>
      <c r="S9290">
        <f>Table1[[#This Row],[Discounted Price]]*0.9</f>
        <v>359.21879999999999</v>
      </c>
      <c r="T9290">
        <f>Table1[[#This Row],[Discounted Price]]*0.8</f>
        <v>319.30560000000003</v>
      </c>
      <c r="U9290">
        <f>Table1[[#This Row],[Price]]*0.52</f>
        <v>230.60960000000003</v>
      </c>
      <c r="V9290">
        <f>(Table1[[#This Row],[Price]]-Table1[[#This Row],[Scrap value]])/2</f>
        <v>106.43519999999999</v>
      </c>
    </row>
    <row r="9291" spans="1:22" x14ac:dyDescent="0.25">
      <c r="A9291" t="s">
        <v>40819</v>
      </c>
      <c r="B9291" t="s">
        <v>15</v>
      </c>
      <c r="C9291" t="s">
        <v>47</v>
      </c>
      <c r="D9291" t="s">
        <v>40820</v>
      </c>
      <c r="E9291">
        <v>271.05</v>
      </c>
      <c r="F9291">
        <v>18</v>
      </c>
      <c r="G9291" t="s">
        <v>43730</v>
      </c>
      <c r="H9291" t="s">
        <v>13927</v>
      </c>
      <c r="I9291" s="1">
        <v>45000</v>
      </c>
      <c r="J9291" s="1">
        <v>45658</v>
      </c>
      <c r="K9291" t="s">
        <v>40821</v>
      </c>
      <c r="L9291" t="s">
        <v>40822</v>
      </c>
      <c r="M9291" t="s">
        <v>27</v>
      </c>
      <c r="N9291">
        <v>4</v>
      </c>
      <c r="O9291">
        <f>Table1[[#This Row],[Price]]-0.1*Table1[[#This Row],[Price]]</f>
        <v>243.94499999999999</v>
      </c>
      <c r="P9291" s="9">
        <f>(Table1[[#This Row],[Expiration Date]]-Table1[[#This Row],[Manufacturing Date]])/365</f>
        <v>1.8027397260273972</v>
      </c>
      <c r="Q9291" t="str">
        <f>IF(Table1[[#This Row],[Expiration Date]]-J9299&gt;12/31/2024,"not expired","expired")</f>
        <v>expired</v>
      </c>
      <c r="R9291">
        <f>Table1[[#This Row],[Discounted Price]]*0.95</f>
        <v>231.74775</v>
      </c>
      <c r="S9291">
        <f>Table1[[#This Row],[Discounted Price]]*0.9</f>
        <v>219.5505</v>
      </c>
      <c r="T9291">
        <f>Table1[[#This Row],[Discounted Price]]*0.8</f>
        <v>195.15600000000001</v>
      </c>
      <c r="U9291">
        <f>Table1[[#This Row],[Price]]*0.52</f>
        <v>140.946</v>
      </c>
      <c r="V9291">
        <f>(Table1[[#This Row],[Price]]-Table1[[#This Row],[Scrap value]])/2</f>
        <v>65.052000000000007</v>
      </c>
    </row>
    <row r="9292" spans="1:22" x14ac:dyDescent="0.25">
      <c r="A9292" t="s">
        <v>40823</v>
      </c>
      <c r="B9292" t="s">
        <v>35</v>
      </c>
      <c r="C9292" t="s">
        <v>47</v>
      </c>
      <c r="D9292" t="s">
        <v>40824</v>
      </c>
      <c r="E9292">
        <v>383.57</v>
      </c>
      <c r="F9292">
        <v>31</v>
      </c>
      <c r="G9292" t="s">
        <v>43730</v>
      </c>
      <c r="H9292" t="s">
        <v>484</v>
      </c>
      <c r="I9292" s="1">
        <v>44927</v>
      </c>
      <c r="J9292" s="1">
        <v>45658</v>
      </c>
      <c r="K9292" t="s">
        <v>40825</v>
      </c>
      <c r="L9292" t="s">
        <v>40826</v>
      </c>
      <c r="M9292" t="s">
        <v>27</v>
      </c>
      <c r="N9292">
        <v>5</v>
      </c>
      <c r="O9292">
        <f>Table1[[#This Row],[Price]]-0.1*Table1[[#This Row],[Price]]</f>
        <v>345.21299999999997</v>
      </c>
      <c r="P9292" s="9">
        <f>(Table1[[#This Row],[Expiration Date]]-Table1[[#This Row],[Manufacturing Date]])/365</f>
        <v>2.0027397260273974</v>
      </c>
      <c r="Q9292" t="str">
        <f>IF(Table1[[#This Row],[Expiration Date]]-J9300&gt;12/31/2024,"not expired","expired")</f>
        <v>expired</v>
      </c>
      <c r="R9292">
        <f>Table1[[#This Row],[Discounted Price]]*0.95</f>
        <v>327.95234999999997</v>
      </c>
      <c r="S9292">
        <f>Table1[[#This Row],[Discounted Price]]*0.9</f>
        <v>310.69169999999997</v>
      </c>
      <c r="T9292">
        <f>Table1[[#This Row],[Discounted Price]]*0.8</f>
        <v>276.17039999999997</v>
      </c>
      <c r="U9292">
        <f>Table1[[#This Row],[Price]]*0.52</f>
        <v>199.4564</v>
      </c>
      <c r="V9292">
        <f>(Table1[[#This Row],[Price]]-Table1[[#This Row],[Scrap value]])/2</f>
        <v>92.056799999999996</v>
      </c>
    </row>
    <row r="9293" spans="1:22" x14ac:dyDescent="0.25">
      <c r="A9293" t="s">
        <v>40827</v>
      </c>
      <c r="B9293" t="s">
        <v>22</v>
      </c>
      <c r="C9293" t="s">
        <v>47</v>
      </c>
      <c r="D9293" t="s">
        <v>40828</v>
      </c>
      <c r="E9293">
        <v>442.69</v>
      </c>
      <c r="F9293">
        <v>5</v>
      </c>
      <c r="G9293" t="s">
        <v>43728</v>
      </c>
      <c r="H9293" t="s">
        <v>7338</v>
      </c>
      <c r="I9293" s="1">
        <v>45000</v>
      </c>
      <c r="J9293" s="1">
        <v>46023</v>
      </c>
      <c r="K9293" t="s">
        <v>40829</v>
      </c>
      <c r="L9293" t="s">
        <v>40830</v>
      </c>
      <c r="M9293" t="s">
        <v>20</v>
      </c>
      <c r="N9293">
        <v>2</v>
      </c>
      <c r="O9293">
        <f>Table1[[#This Row],[Price]]-0.1*Table1[[#This Row],[Price]]</f>
        <v>398.42099999999999</v>
      </c>
      <c r="P9293" s="9">
        <f>(Table1[[#This Row],[Expiration Date]]-Table1[[#This Row],[Manufacturing Date]])/365</f>
        <v>2.8027397260273972</v>
      </c>
      <c r="Q9293" t="str">
        <f>IF(Table1[[#This Row],[Expiration Date]]-J9301&gt;12/31/2024,"not expired","expired")</f>
        <v>expired</v>
      </c>
      <c r="R9293">
        <f>Table1[[#This Row],[Discounted Price]]*0.95</f>
        <v>378.49994999999996</v>
      </c>
      <c r="S9293">
        <f>Table1[[#This Row],[Discounted Price]]*0.9</f>
        <v>358.57889999999998</v>
      </c>
      <c r="T9293">
        <f>Table1[[#This Row],[Discounted Price]]*0.8</f>
        <v>318.73680000000002</v>
      </c>
      <c r="U9293">
        <f>Table1[[#This Row],[Price]]*0.52</f>
        <v>230.19880000000001</v>
      </c>
      <c r="V9293">
        <f>(Table1[[#This Row],[Price]]-Table1[[#This Row],[Scrap value]])/2</f>
        <v>106.2456</v>
      </c>
    </row>
    <row r="9294" spans="1:22" x14ac:dyDescent="0.25">
      <c r="A9294" t="s">
        <v>40831</v>
      </c>
      <c r="B9294" t="s">
        <v>15</v>
      </c>
      <c r="C9294" t="s">
        <v>47</v>
      </c>
      <c r="D9294" t="s">
        <v>40832</v>
      </c>
      <c r="E9294">
        <v>21.35</v>
      </c>
      <c r="F9294">
        <v>93</v>
      </c>
      <c r="G9294" t="s">
        <v>43728</v>
      </c>
      <c r="H9294" t="s">
        <v>1929</v>
      </c>
      <c r="I9294" s="1">
        <v>45137</v>
      </c>
      <c r="J9294" s="1">
        <v>45292</v>
      </c>
      <c r="K9294" t="s">
        <v>40833</v>
      </c>
      <c r="L9294" t="s">
        <v>40834</v>
      </c>
      <c r="M9294" t="s">
        <v>20</v>
      </c>
      <c r="N9294">
        <v>5</v>
      </c>
      <c r="O9294">
        <f>Table1[[#This Row],[Price]]-0.1*Table1[[#This Row],[Price]]</f>
        <v>19.215</v>
      </c>
      <c r="P9294" s="9">
        <f>(Table1[[#This Row],[Expiration Date]]-Table1[[#This Row],[Manufacturing Date]])/365</f>
        <v>0.42465753424657532</v>
      </c>
      <c r="Q9294" t="str">
        <f>IF(Table1[[#This Row],[Expiration Date]]-J9302&gt;12/31/2024,"not expired","expired")</f>
        <v>expired</v>
      </c>
      <c r="R9294">
        <f>Table1[[#This Row],[Discounted Price]]*0.95</f>
        <v>18.254249999999999</v>
      </c>
      <c r="S9294">
        <f>Table1[[#This Row],[Discounted Price]]*0.9</f>
        <v>17.293500000000002</v>
      </c>
      <c r="T9294">
        <f>Table1[[#This Row],[Discounted Price]]*0.8</f>
        <v>15.372</v>
      </c>
      <c r="U9294">
        <f>Table1[[#This Row],[Price]]*0.52</f>
        <v>11.102</v>
      </c>
      <c r="V9294">
        <f>(Table1[[#This Row],[Price]]-Table1[[#This Row],[Scrap value]])/2</f>
        <v>5.1240000000000006</v>
      </c>
    </row>
    <row r="9295" spans="1:22" x14ac:dyDescent="0.25">
      <c r="A9295" t="s">
        <v>40835</v>
      </c>
      <c r="B9295" t="s">
        <v>29</v>
      </c>
      <c r="C9295" t="s">
        <v>47</v>
      </c>
      <c r="D9295" t="s">
        <v>40836</v>
      </c>
      <c r="E9295">
        <v>50.41</v>
      </c>
      <c r="F9295">
        <v>36</v>
      </c>
      <c r="G9295" t="s">
        <v>43729</v>
      </c>
      <c r="H9295" t="s">
        <v>3795</v>
      </c>
      <c r="I9295" s="1">
        <v>44927</v>
      </c>
      <c r="J9295" s="1">
        <v>46023</v>
      </c>
      <c r="K9295" t="s">
        <v>40837</v>
      </c>
      <c r="L9295" t="s">
        <v>40838</v>
      </c>
      <c r="M9295" t="s">
        <v>20</v>
      </c>
      <c r="N9295">
        <v>5</v>
      </c>
      <c r="O9295">
        <f>Table1[[#This Row],[Price]]-0.1*Table1[[#This Row],[Price]]</f>
        <v>45.369</v>
      </c>
      <c r="P9295" s="9">
        <f>(Table1[[#This Row],[Expiration Date]]-Table1[[#This Row],[Manufacturing Date]])/365</f>
        <v>3.0027397260273974</v>
      </c>
      <c r="Q9295" t="str">
        <f>IF(Table1[[#This Row],[Expiration Date]]-J9303&gt;12/31/2024,"not expired","expired")</f>
        <v>not expired</v>
      </c>
      <c r="R9295">
        <f>Table1[[#This Row],[Discounted Price]]*0.95</f>
        <v>43.100549999999998</v>
      </c>
      <c r="S9295">
        <f>Table1[[#This Row],[Discounted Price]]*0.9</f>
        <v>40.832100000000004</v>
      </c>
      <c r="T9295">
        <f>Table1[[#This Row],[Discounted Price]]*0.8</f>
        <v>36.295200000000001</v>
      </c>
      <c r="U9295">
        <f>Table1[[#This Row],[Price]]*0.52</f>
        <v>26.213200000000001</v>
      </c>
      <c r="V9295">
        <f>(Table1[[#This Row],[Price]]-Table1[[#This Row],[Scrap value]])/2</f>
        <v>12.098399999999998</v>
      </c>
    </row>
    <row r="9296" spans="1:22" x14ac:dyDescent="0.25">
      <c r="A9296" t="s">
        <v>40839</v>
      </c>
      <c r="B9296" t="s">
        <v>22</v>
      </c>
      <c r="C9296" t="s">
        <v>47</v>
      </c>
      <c r="D9296" t="s">
        <v>40840</v>
      </c>
      <c r="E9296">
        <v>448</v>
      </c>
      <c r="F9296">
        <v>12</v>
      </c>
      <c r="G9296" t="s">
        <v>43728</v>
      </c>
      <c r="H9296" t="s">
        <v>2746</v>
      </c>
      <c r="I9296" s="1">
        <v>45000</v>
      </c>
      <c r="J9296" s="1">
        <v>45292</v>
      </c>
      <c r="K9296" t="s">
        <v>40841</v>
      </c>
      <c r="L9296" t="s">
        <v>40842</v>
      </c>
      <c r="M9296" t="s">
        <v>20</v>
      </c>
      <c r="N9296">
        <v>5</v>
      </c>
      <c r="O9296">
        <f>Table1[[#This Row],[Price]]-0.1*Table1[[#This Row],[Price]]</f>
        <v>403.2</v>
      </c>
      <c r="P9296" s="9">
        <f>(Table1[[#This Row],[Expiration Date]]-Table1[[#This Row],[Manufacturing Date]])/365</f>
        <v>0.8</v>
      </c>
      <c r="Q9296" t="str">
        <f>IF(Table1[[#This Row],[Expiration Date]]-J9304&gt;12/31/2024,"not expired","expired")</f>
        <v>expired</v>
      </c>
      <c r="R9296">
        <f>Table1[[#This Row],[Discounted Price]]*0.95</f>
        <v>383.03999999999996</v>
      </c>
      <c r="S9296">
        <f>Table1[[#This Row],[Discounted Price]]*0.9</f>
        <v>362.88</v>
      </c>
      <c r="T9296">
        <f>Table1[[#This Row],[Discounted Price]]*0.8</f>
        <v>322.56</v>
      </c>
      <c r="U9296">
        <f>Table1[[#This Row],[Price]]*0.52</f>
        <v>232.96</v>
      </c>
      <c r="V9296">
        <f>(Table1[[#This Row],[Price]]-Table1[[#This Row],[Scrap value]])/2</f>
        <v>107.52</v>
      </c>
    </row>
    <row r="9297" spans="1:22" x14ac:dyDescent="0.25">
      <c r="A9297" t="s">
        <v>40843</v>
      </c>
      <c r="B9297" t="s">
        <v>15</v>
      </c>
      <c r="C9297" t="s">
        <v>47</v>
      </c>
      <c r="D9297" t="s">
        <v>40844</v>
      </c>
      <c r="E9297">
        <v>278.64999999999998</v>
      </c>
      <c r="F9297">
        <v>91</v>
      </c>
      <c r="G9297" t="s">
        <v>43729</v>
      </c>
      <c r="H9297" t="s">
        <v>24472</v>
      </c>
      <c r="I9297" s="1">
        <v>44927</v>
      </c>
      <c r="J9297" s="1">
        <v>45292</v>
      </c>
      <c r="K9297" t="s">
        <v>40845</v>
      </c>
      <c r="L9297" t="s">
        <v>40846</v>
      </c>
      <c r="M9297" t="s">
        <v>20</v>
      </c>
      <c r="N9297">
        <v>3</v>
      </c>
      <c r="O9297">
        <f>Table1[[#This Row],[Price]]-0.1*Table1[[#This Row],[Price]]</f>
        <v>250.78499999999997</v>
      </c>
      <c r="P9297" s="9">
        <f>(Table1[[#This Row],[Expiration Date]]-Table1[[#This Row],[Manufacturing Date]])/365</f>
        <v>1</v>
      </c>
      <c r="Q9297" t="str">
        <f>IF(Table1[[#This Row],[Expiration Date]]-J9305&gt;12/31/2024,"not expired","expired")</f>
        <v>expired</v>
      </c>
      <c r="R9297">
        <f>Table1[[#This Row],[Discounted Price]]*0.95</f>
        <v>238.24574999999996</v>
      </c>
      <c r="S9297">
        <f>Table1[[#This Row],[Discounted Price]]*0.9</f>
        <v>225.70649999999998</v>
      </c>
      <c r="T9297">
        <f>Table1[[#This Row],[Discounted Price]]*0.8</f>
        <v>200.62799999999999</v>
      </c>
      <c r="U9297">
        <f>Table1[[#This Row],[Price]]*0.52</f>
        <v>144.898</v>
      </c>
      <c r="V9297">
        <f>(Table1[[#This Row],[Price]]-Table1[[#This Row],[Scrap value]])/2</f>
        <v>66.875999999999991</v>
      </c>
    </row>
    <row r="9298" spans="1:22" x14ac:dyDescent="0.25">
      <c r="A9298" t="s">
        <v>40847</v>
      </c>
      <c r="B9298" t="s">
        <v>29</v>
      </c>
      <c r="C9298" t="s">
        <v>47</v>
      </c>
      <c r="D9298" t="s">
        <v>40848</v>
      </c>
      <c r="E9298">
        <v>14.09</v>
      </c>
      <c r="F9298">
        <v>22</v>
      </c>
      <c r="G9298" t="s">
        <v>43728</v>
      </c>
      <c r="H9298" t="s">
        <v>5358</v>
      </c>
      <c r="I9298" s="1">
        <v>44927</v>
      </c>
      <c r="J9298" s="1">
        <v>46023</v>
      </c>
      <c r="K9298" t="s">
        <v>40849</v>
      </c>
      <c r="L9298" t="s">
        <v>40850</v>
      </c>
      <c r="M9298" t="s">
        <v>45</v>
      </c>
      <c r="N9298">
        <v>4</v>
      </c>
      <c r="O9298">
        <f>Table1[[#This Row],[Price]]-0.1*Table1[[#This Row],[Price]]</f>
        <v>12.680999999999999</v>
      </c>
      <c r="P9298" s="9">
        <f>(Table1[[#This Row],[Expiration Date]]-Table1[[#This Row],[Manufacturing Date]])/365</f>
        <v>3.0027397260273974</v>
      </c>
      <c r="Q9298" t="str">
        <f>IF(Table1[[#This Row],[Expiration Date]]-J9306&gt;12/31/2024,"not expired","expired")</f>
        <v>not expired</v>
      </c>
      <c r="R9298">
        <f>Table1[[#This Row],[Discounted Price]]*0.95</f>
        <v>12.046949999999999</v>
      </c>
      <c r="S9298">
        <f>Table1[[#This Row],[Discounted Price]]*0.9</f>
        <v>11.412899999999999</v>
      </c>
      <c r="T9298">
        <f>Table1[[#This Row],[Discounted Price]]*0.8</f>
        <v>10.1448</v>
      </c>
      <c r="U9298">
        <f>Table1[[#This Row],[Price]]*0.52</f>
        <v>7.3268000000000004</v>
      </c>
      <c r="V9298">
        <f>(Table1[[#This Row],[Price]]-Table1[[#This Row],[Scrap value]])/2</f>
        <v>3.3815999999999997</v>
      </c>
    </row>
    <row r="9299" spans="1:22" x14ac:dyDescent="0.25">
      <c r="A9299" t="s">
        <v>40851</v>
      </c>
      <c r="B9299" t="s">
        <v>15</v>
      </c>
      <c r="C9299" t="s">
        <v>47</v>
      </c>
      <c r="D9299" t="s">
        <v>40852</v>
      </c>
      <c r="E9299">
        <v>237.96</v>
      </c>
      <c r="F9299">
        <v>87</v>
      </c>
      <c r="G9299" t="s">
        <v>43729</v>
      </c>
      <c r="H9299" t="s">
        <v>10564</v>
      </c>
      <c r="I9299" s="1">
        <v>44927</v>
      </c>
      <c r="J9299" s="1">
        <v>46023</v>
      </c>
      <c r="K9299" t="s">
        <v>40853</v>
      </c>
      <c r="L9299" t="s">
        <v>40854</v>
      </c>
      <c r="M9299" t="s">
        <v>20</v>
      </c>
      <c r="N9299">
        <v>1</v>
      </c>
      <c r="O9299">
        <f>Table1[[#This Row],[Price]]-0.1*Table1[[#This Row],[Price]]</f>
        <v>214.16400000000002</v>
      </c>
      <c r="P9299" s="9">
        <f>(Table1[[#This Row],[Expiration Date]]-Table1[[#This Row],[Manufacturing Date]])/365</f>
        <v>3.0027397260273974</v>
      </c>
      <c r="Q9299" t="str">
        <f>IF(Table1[[#This Row],[Expiration Date]]-J9307&gt;12/31/2024,"not expired","expired")</f>
        <v>not expired</v>
      </c>
      <c r="R9299">
        <f>Table1[[#This Row],[Discounted Price]]*0.95</f>
        <v>203.45580000000001</v>
      </c>
      <c r="S9299">
        <f>Table1[[#This Row],[Discounted Price]]*0.9</f>
        <v>192.74760000000001</v>
      </c>
      <c r="T9299">
        <f>Table1[[#This Row],[Discounted Price]]*0.8</f>
        <v>171.33120000000002</v>
      </c>
      <c r="U9299">
        <f>Table1[[#This Row],[Price]]*0.52</f>
        <v>123.73920000000001</v>
      </c>
      <c r="V9299">
        <f>(Table1[[#This Row],[Price]]-Table1[[#This Row],[Scrap value]])/2</f>
        <v>57.110399999999998</v>
      </c>
    </row>
    <row r="9300" spans="1:22" x14ac:dyDescent="0.25">
      <c r="A9300" t="s">
        <v>40855</v>
      </c>
      <c r="B9300" t="s">
        <v>22</v>
      </c>
      <c r="C9300" t="s">
        <v>47</v>
      </c>
      <c r="D9300" t="s">
        <v>40856</v>
      </c>
      <c r="E9300">
        <v>333.81</v>
      </c>
      <c r="F9300">
        <v>40</v>
      </c>
      <c r="G9300" t="s">
        <v>43730</v>
      </c>
      <c r="H9300" t="s">
        <v>1299</v>
      </c>
      <c r="I9300" s="1">
        <v>44927</v>
      </c>
      <c r="J9300" s="1">
        <v>46023</v>
      </c>
      <c r="K9300" t="s">
        <v>40857</v>
      </c>
      <c r="L9300" t="s">
        <v>40858</v>
      </c>
      <c r="M9300" t="s">
        <v>27</v>
      </c>
      <c r="N9300">
        <v>1</v>
      </c>
      <c r="O9300">
        <f>Table1[[#This Row],[Price]]-0.1*Table1[[#This Row],[Price]]</f>
        <v>300.42899999999997</v>
      </c>
      <c r="P9300" s="9">
        <f>(Table1[[#This Row],[Expiration Date]]-Table1[[#This Row],[Manufacturing Date]])/365</f>
        <v>3.0027397260273974</v>
      </c>
      <c r="Q9300" t="str">
        <f>IF(Table1[[#This Row],[Expiration Date]]-J9308&gt;12/31/2024,"not expired","expired")</f>
        <v>not expired</v>
      </c>
      <c r="R9300">
        <f>Table1[[#This Row],[Discounted Price]]*0.95</f>
        <v>285.40754999999996</v>
      </c>
      <c r="S9300">
        <f>Table1[[#This Row],[Discounted Price]]*0.9</f>
        <v>270.3861</v>
      </c>
      <c r="T9300">
        <f>Table1[[#This Row],[Discounted Price]]*0.8</f>
        <v>240.3432</v>
      </c>
      <c r="U9300">
        <f>Table1[[#This Row],[Price]]*0.52</f>
        <v>173.5812</v>
      </c>
      <c r="V9300">
        <f>(Table1[[#This Row],[Price]]-Table1[[#This Row],[Scrap value]])/2</f>
        <v>80.114400000000003</v>
      </c>
    </row>
    <row r="9301" spans="1:22" x14ac:dyDescent="0.25">
      <c r="A9301" t="s">
        <v>40859</v>
      </c>
      <c r="B9301" t="s">
        <v>35</v>
      </c>
      <c r="C9301" t="s">
        <v>47</v>
      </c>
      <c r="D9301" t="s">
        <v>40860</v>
      </c>
      <c r="E9301">
        <v>139.35</v>
      </c>
      <c r="F9301">
        <v>53</v>
      </c>
      <c r="G9301" t="s">
        <v>43728</v>
      </c>
      <c r="H9301" t="s">
        <v>24396</v>
      </c>
      <c r="I9301" s="1">
        <v>45137</v>
      </c>
      <c r="J9301" s="1">
        <v>46023</v>
      </c>
      <c r="K9301" t="s">
        <v>40861</v>
      </c>
      <c r="L9301" t="s">
        <v>40862</v>
      </c>
      <c r="M9301" t="s">
        <v>20</v>
      </c>
      <c r="N9301">
        <v>5</v>
      </c>
      <c r="O9301">
        <f>Table1[[#This Row],[Price]]-0.1*Table1[[#This Row],[Price]]</f>
        <v>125.41499999999999</v>
      </c>
      <c r="P9301" s="9">
        <f>(Table1[[#This Row],[Expiration Date]]-Table1[[#This Row],[Manufacturing Date]])/365</f>
        <v>2.4273972602739726</v>
      </c>
      <c r="Q9301" t="str">
        <f>IF(Table1[[#This Row],[Expiration Date]]-J9309&gt;12/31/2024,"not expired","expired")</f>
        <v>expired</v>
      </c>
      <c r="R9301">
        <f>Table1[[#This Row],[Discounted Price]]*0.95</f>
        <v>119.14424999999999</v>
      </c>
      <c r="S9301">
        <f>Table1[[#This Row],[Discounted Price]]*0.9</f>
        <v>112.87349999999999</v>
      </c>
      <c r="T9301">
        <f>Table1[[#This Row],[Discounted Price]]*0.8</f>
        <v>100.33199999999999</v>
      </c>
      <c r="U9301">
        <f>Table1[[#This Row],[Price]]*0.52</f>
        <v>72.462000000000003</v>
      </c>
      <c r="V9301">
        <f>(Table1[[#This Row],[Price]]-Table1[[#This Row],[Scrap value]])/2</f>
        <v>33.443999999999996</v>
      </c>
    </row>
    <row r="9302" spans="1:22" x14ac:dyDescent="0.25">
      <c r="A9302" t="s">
        <v>40863</v>
      </c>
      <c r="B9302" t="s">
        <v>15</v>
      </c>
      <c r="C9302" t="s">
        <v>47</v>
      </c>
      <c r="D9302" t="s">
        <v>40864</v>
      </c>
      <c r="E9302">
        <v>125.94</v>
      </c>
      <c r="F9302">
        <v>31</v>
      </c>
      <c r="G9302" t="s">
        <v>43730</v>
      </c>
      <c r="H9302" t="s">
        <v>36977</v>
      </c>
      <c r="I9302" s="1">
        <v>45000</v>
      </c>
      <c r="J9302" s="1">
        <v>45292</v>
      </c>
      <c r="K9302" t="s">
        <v>40865</v>
      </c>
      <c r="L9302" t="s">
        <v>40866</v>
      </c>
      <c r="M9302" t="s">
        <v>20</v>
      </c>
      <c r="N9302">
        <v>4</v>
      </c>
      <c r="O9302">
        <f>Table1[[#This Row],[Price]]-0.1*Table1[[#This Row],[Price]]</f>
        <v>113.346</v>
      </c>
      <c r="P9302" s="9">
        <f>(Table1[[#This Row],[Expiration Date]]-Table1[[#This Row],[Manufacturing Date]])/365</f>
        <v>0.8</v>
      </c>
      <c r="Q9302" t="str">
        <f>IF(Table1[[#This Row],[Expiration Date]]-J9310&gt;12/31/2024,"not expired","expired")</f>
        <v>expired</v>
      </c>
      <c r="R9302">
        <f>Table1[[#This Row],[Discounted Price]]*0.95</f>
        <v>107.67869999999999</v>
      </c>
      <c r="S9302">
        <f>Table1[[#This Row],[Discounted Price]]*0.9</f>
        <v>102.01140000000001</v>
      </c>
      <c r="T9302">
        <f>Table1[[#This Row],[Discounted Price]]*0.8</f>
        <v>90.676800000000014</v>
      </c>
      <c r="U9302">
        <f>Table1[[#This Row],[Price]]*0.52</f>
        <v>65.488799999999998</v>
      </c>
      <c r="V9302">
        <f>(Table1[[#This Row],[Price]]-Table1[[#This Row],[Scrap value]])/2</f>
        <v>30.2256</v>
      </c>
    </row>
    <row r="9303" spans="1:22" x14ac:dyDescent="0.25">
      <c r="A9303" t="s">
        <v>40867</v>
      </c>
      <c r="B9303" t="s">
        <v>29</v>
      </c>
      <c r="C9303" t="s">
        <v>47</v>
      </c>
      <c r="D9303" t="s">
        <v>40868</v>
      </c>
      <c r="E9303">
        <v>224.35</v>
      </c>
      <c r="F9303">
        <v>31</v>
      </c>
      <c r="G9303" t="s">
        <v>43729</v>
      </c>
      <c r="H9303" t="s">
        <v>11367</v>
      </c>
      <c r="I9303" s="1">
        <v>45000</v>
      </c>
      <c r="J9303" s="1">
        <v>45292</v>
      </c>
      <c r="K9303" t="s">
        <v>40869</v>
      </c>
      <c r="L9303" t="s">
        <v>40870</v>
      </c>
      <c r="M9303" t="s">
        <v>20</v>
      </c>
      <c r="N9303">
        <v>4</v>
      </c>
      <c r="O9303">
        <f>Table1[[#This Row],[Price]]-0.1*Table1[[#This Row],[Price]]</f>
        <v>201.91499999999999</v>
      </c>
      <c r="P9303" s="9">
        <f>(Table1[[#This Row],[Expiration Date]]-Table1[[#This Row],[Manufacturing Date]])/365</f>
        <v>0.8</v>
      </c>
      <c r="Q9303" t="str">
        <f>IF(Table1[[#This Row],[Expiration Date]]-J9311&gt;12/31/2024,"not expired","expired")</f>
        <v>expired</v>
      </c>
      <c r="R9303">
        <f>Table1[[#This Row],[Discounted Price]]*0.95</f>
        <v>191.81924999999998</v>
      </c>
      <c r="S9303">
        <f>Table1[[#This Row],[Discounted Price]]*0.9</f>
        <v>181.7235</v>
      </c>
      <c r="T9303">
        <f>Table1[[#This Row],[Discounted Price]]*0.8</f>
        <v>161.53200000000001</v>
      </c>
      <c r="U9303">
        <f>Table1[[#This Row],[Price]]*0.52</f>
        <v>116.66200000000001</v>
      </c>
      <c r="V9303">
        <f>(Table1[[#This Row],[Price]]-Table1[[#This Row],[Scrap value]])/2</f>
        <v>53.843999999999994</v>
      </c>
    </row>
    <row r="9304" spans="1:22" x14ac:dyDescent="0.25">
      <c r="A9304" t="s">
        <v>40871</v>
      </c>
      <c r="B9304" t="s">
        <v>22</v>
      </c>
      <c r="C9304" t="s">
        <v>47</v>
      </c>
      <c r="D9304" t="s">
        <v>40872</v>
      </c>
      <c r="E9304">
        <v>400.69</v>
      </c>
      <c r="F9304">
        <v>32</v>
      </c>
      <c r="G9304" t="s">
        <v>43729</v>
      </c>
      <c r="H9304" t="s">
        <v>7616</v>
      </c>
      <c r="I9304" s="1">
        <v>45000</v>
      </c>
      <c r="J9304" s="1">
        <v>46023</v>
      </c>
      <c r="K9304" t="s">
        <v>40873</v>
      </c>
      <c r="L9304" t="s">
        <v>40874</v>
      </c>
      <c r="M9304" t="s">
        <v>45</v>
      </c>
      <c r="N9304">
        <v>3</v>
      </c>
      <c r="O9304">
        <f>Table1[[#This Row],[Price]]-0.1*Table1[[#This Row],[Price]]</f>
        <v>360.62099999999998</v>
      </c>
      <c r="P9304" s="9">
        <f>(Table1[[#This Row],[Expiration Date]]-Table1[[#This Row],[Manufacturing Date]])/365</f>
        <v>2.8027397260273972</v>
      </c>
      <c r="Q9304" t="str">
        <f>IF(Table1[[#This Row],[Expiration Date]]-J9312&gt;12/31/2024,"not expired","expired")</f>
        <v>not expired</v>
      </c>
      <c r="R9304">
        <f>Table1[[#This Row],[Discounted Price]]*0.95</f>
        <v>342.58994999999999</v>
      </c>
      <c r="S9304">
        <f>Table1[[#This Row],[Discounted Price]]*0.9</f>
        <v>324.55889999999999</v>
      </c>
      <c r="T9304">
        <f>Table1[[#This Row],[Discounted Price]]*0.8</f>
        <v>288.49680000000001</v>
      </c>
      <c r="U9304">
        <f>Table1[[#This Row],[Price]]*0.52</f>
        <v>208.3588</v>
      </c>
      <c r="V9304">
        <f>(Table1[[#This Row],[Price]]-Table1[[#This Row],[Scrap value]])/2</f>
        <v>96.165599999999998</v>
      </c>
    </row>
    <row r="9305" spans="1:22" x14ac:dyDescent="0.25">
      <c r="A9305" t="s">
        <v>40875</v>
      </c>
      <c r="B9305" t="s">
        <v>22</v>
      </c>
      <c r="C9305" t="s">
        <v>47</v>
      </c>
      <c r="D9305" t="s">
        <v>40876</v>
      </c>
      <c r="E9305">
        <v>439.04</v>
      </c>
      <c r="F9305">
        <v>71</v>
      </c>
      <c r="G9305" t="s">
        <v>43729</v>
      </c>
      <c r="H9305" t="s">
        <v>7949</v>
      </c>
      <c r="I9305" s="1">
        <v>44927</v>
      </c>
      <c r="J9305" s="1">
        <v>46023</v>
      </c>
      <c r="K9305" t="s">
        <v>40877</v>
      </c>
      <c r="L9305" t="s">
        <v>40878</v>
      </c>
      <c r="M9305" t="s">
        <v>27</v>
      </c>
      <c r="N9305">
        <v>3</v>
      </c>
      <c r="O9305">
        <f>Table1[[#This Row],[Price]]-0.1*Table1[[#This Row],[Price]]</f>
        <v>395.13600000000002</v>
      </c>
      <c r="P9305" s="9">
        <f>(Table1[[#This Row],[Expiration Date]]-Table1[[#This Row],[Manufacturing Date]])/365</f>
        <v>3.0027397260273974</v>
      </c>
      <c r="Q9305" t="str">
        <f>IF(Table1[[#This Row],[Expiration Date]]-J9313&gt;12/31/2024,"not expired","expired")</f>
        <v>not expired</v>
      </c>
      <c r="R9305">
        <f>Table1[[#This Row],[Discounted Price]]*0.95</f>
        <v>375.37920000000003</v>
      </c>
      <c r="S9305">
        <f>Table1[[#This Row],[Discounted Price]]*0.9</f>
        <v>355.62240000000003</v>
      </c>
      <c r="T9305">
        <f>Table1[[#This Row],[Discounted Price]]*0.8</f>
        <v>316.10880000000003</v>
      </c>
      <c r="U9305">
        <f>Table1[[#This Row],[Price]]*0.52</f>
        <v>228.30080000000001</v>
      </c>
      <c r="V9305">
        <f>(Table1[[#This Row],[Price]]-Table1[[#This Row],[Scrap value]])/2</f>
        <v>105.36960000000001</v>
      </c>
    </row>
    <row r="9306" spans="1:22" x14ac:dyDescent="0.25">
      <c r="A9306" t="s">
        <v>40879</v>
      </c>
      <c r="B9306" t="s">
        <v>35</v>
      </c>
      <c r="C9306" t="s">
        <v>47</v>
      </c>
      <c r="D9306" t="s">
        <v>40880</v>
      </c>
      <c r="E9306">
        <v>492.27</v>
      </c>
      <c r="F9306">
        <v>37</v>
      </c>
      <c r="G9306" t="s">
        <v>43730</v>
      </c>
      <c r="H9306" t="s">
        <v>40881</v>
      </c>
      <c r="I9306" s="1">
        <v>45000</v>
      </c>
      <c r="J9306" s="1">
        <v>45658</v>
      </c>
      <c r="K9306" t="s">
        <v>40882</v>
      </c>
      <c r="L9306" t="s">
        <v>40883</v>
      </c>
      <c r="M9306" t="s">
        <v>45</v>
      </c>
      <c r="N9306">
        <v>1</v>
      </c>
      <c r="O9306">
        <f>Table1[[#This Row],[Price]]-0.1*Table1[[#This Row],[Price]]</f>
        <v>443.04300000000001</v>
      </c>
      <c r="P9306" s="9">
        <f>(Table1[[#This Row],[Expiration Date]]-Table1[[#This Row],[Manufacturing Date]])/365</f>
        <v>1.8027397260273972</v>
      </c>
      <c r="Q9306" t="str">
        <f>IF(Table1[[#This Row],[Expiration Date]]-J9314&gt;12/31/2024,"not expired","expired")</f>
        <v>expired</v>
      </c>
      <c r="R9306">
        <f>Table1[[#This Row],[Discounted Price]]*0.95</f>
        <v>420.89085</v>
      </c>
      <c r="S9306">
        <f>Table1[[#This Row],[Discounted Price]]*0.9</f>
        <v>398.73869999999999</v>
      </c>
      <c r="T9306">
        <f>Table1[[#This Row],[Discounted Price]]*0.8</f>
        <v>354.43440000000004</v>
      </c>
      <c r="U9306">
        <f>Table1[[#This Row],[Price]]*0.52</f>
        <v>255.9804</v>
      </c>
      <c r="V9306">
        <f>(Table1[[#This Row],[Price]]-Table1[[#This Row],[Scrap value]])/2</f>
        <v>118.14479999999999</v>
      </c>
    </row>
    <row r="9307" spans="1:22" x14ac:dyDescent="0.25">
      <c r="A9307" t="s">
        <v>40884</v>
      </c>
      <c r="B9307" t="s">
        <v>29</v>
      </c>
      <c r="C9307" t="s">
        <v>47</v>
      </c>
      <c r="D9307" t="s">
        <v>40885</v>
      </c>
      <c r="E9307">
        <v>30.21</v>
      </c>
      <c r="F9307">
        <v>41</v>
      </c>
      <c r="G9307" t="s">
        <v>43730</v>
      </c>
      <c r="H9307" t="s">
        <v>20717</v>
      </c>
      <c r="I9307" s="1">
        <v>45137</v>
      </c>
      <c r="J9307" s="1">
        <v>45658</v>
      </c>
      <c r="K9307" t="s">
        <v>40886</v>
      </c>
      <c r="L9307" t="s">
        <v>40887</v>
      </c>
      <c r="M9307" t="s">
        <v>27</v>
      </c>
      <c r="N9307">
        <v>1</v>
      </c>
      <c r="O9307">
        <f>Table1[[#This Row],[Price]]-0.1*Table1[[#This Row],[Price]]</f>
        <v>27.189</v>
      </c>
      <c r="P9307" s="9">
        <f>(Table1[[#This Row],[Expiration Date]]-Table1[[#This Row],[Manufacturing Date]])/365</f>
        <v>1.4273972602739726</v>
      </c>
      <c r="Q9307" t="str">
        <f>IF(Table1[[#This Row],[Expiration Date]]-J9315&gt;12/31/2024,"not expired","expired")</f>
        <v>expired</v>
      </c>
      <c r="R9307">
        <f>Table1[[#This Row],[Discounted Price]]*0.95</f>
        <v>25.829549999999998</v>
      </c>
      <c r="S9307">
        <f>Table1[[#This Row],[Discounted Price]]*0.9</f>
        <v>24.470100000000002</v>
      </c>
      <c r="T9307">
        <f>Table1[[#This Row],[Discounted Price]]*0.8</f>
        <v>21.751200000000001</v>
      </c>
      <c r="U9307">
        <f>Table1[[#This Row],[Price]]*0.52</f>
        <v>15.709200000000001</v>
      </c>
      <c r="V9307">
        <f>(Table1[[#This Row],[Price]]-Table1[[#This Row],[Scrap value]])/2</f>
        <v>7.2504</v>
      </c>
    </row>
    <row r="9308" spans="1:22" x14ac:dyDescent="0.25">
      <c r="A9308" t="s">
        <v>40888</v>
      </c>
      <c r="B9308" t="s">
        <v>22</v>
      </c>
      <c r="C9308" t="s">
        <v>47</v>
      </c>
      <c r="D9308" t="s">
        <v>40889</v>
      </c>
      <c r="E9308">
        <v>80.62</v>
      </c>
      <c r="F9308">
        <v>92</v>
      </c>
      <c r="G9308" t="s">
        <v>43730</v>
      </c>
      <c r="H9308" t="s">
        <v>1510</v>
      </c>
      <c r="I9308" s="1">
        <v>45000</v>
      </c>
      <c r="J9308" s="1">
        <v>45658</v>
      </c>
      <c r="K9308" t="s">
        <v>40890</v>
      </c>
      <c r="L9308" t="s">
        <v>40891</v>
      </c>
      <c r="M9308" t="s">
        <v>20</v>
      </c>
      <c r="N9308">
        <v>5</v>
      </c>
      <c r="O9308">
        <f>Table1[[#This Row],[Price]]-0.1*Table1[[#This Row],[Price]]</f>
        <v>72.558000000000007</v>
      </c>
      <c r="P9308" s="9">
        <f>(Table1[[#This Row],[Expiration Date]]-Table1[[#This Row],[Manufacturing Date]])/365</f>
        <v>1.8027397260273972</v>
      </c>
      <c r="Q9308" t="str">
        <f>IF(Table1[[#This Row],[Expiration Date]]-J9316&gt;12/31/2024,"not expired","expired")</f>
        <v>expired</v>
      </c>
      <c r="R9308">
        <f>Table1[[#This Row],[Discounted Price]]*0.95</f>
        <v>68.93010000000001</v>
      </c>
      <c r="S9308">
        <f>Table1[[#This Row],[Discounted Price]]*0.9</f>
        <v>65.302200000000013</v>
      </c>
      <c r="T9308">
        <f>Table1[[#This Row],[Discounted Price]]*0.8</f>
        <v>58.046400000000006</v>
      </c>
      <c r="U9308">
        <f>Table1[[#This Row],[Price]]*0.52</f>
        <v>41.922400000000003</v>
      </c>
      <c r="V9308">
        <f>(Table1[[#This Row],[Price]]-Table1[[#This Row],[Scrap value]])/2</f>
        <v>19.348800000000001</v>
      </c>
    </row>
    <row r="9309" spans="1:22" x14ac:dyDescent="0.25">
      <c r="A9309" t="s">
        <v>40892</v>
      </c>
      <c r="B9309" t="s">
        <v>29</v>
      </c>
      <c r="C9309" t="s">
        <v>47</v>
      </c>
      <c r="D9309" t="s">
        <v>40893</v>
      </c>
      <c r="E9309">
        <v>185.55</v>
      </c>
      <c r="F9309">
        <v>14</v>
      </c>
      <c r="G9309" t="s">
        <v>43729</v>
      </c>
      <c r="H9309" t="s">
        <v>10455</v>
      </c>
      <c r="I9309" s="1">
        <v>44927</v>
      </c>
      <c r="J9309" s="1">
        <v>46023</v>
      </c>
      <c r="K9309" t="s">
        <v>40894</v>
      </c>
      <c r="L9309" t="s">
        <v>40895</v>
      </c>
      <c r="M9309" t="s">
        <v>45</v>
      </c>
      <c r="N9309">
        <v>3</v>
      </c>
      <c r="O9309">
        <f>Table1[[#This Row],[Price]]-0.1*Table1[[#This Row],[Price]]</f>
        <v>166.995</v>
      </c>
      <c r="P9309" s="9">
        <f>(Table1[[#This Row],[Expiration Date]]-Table1[[#This Row],[Manufacturing Date]])/365</f>
        <v>3.0027397260273974</v>
      </c>
      <c r="Q9309" t="str">
        <f>IF(Table1[[#This Row],[Expiration Date]]-J9317&gt;12/31/2024,"not expired","expired")</f>
        <v>not expired</v>
      </c>
      <c r="R9309">
        <f>Table1[[#This Row],[Discounted Price]]*0.95</f>
        <v>158.64525</v>
      </c>
      <c r="S9309">
        <f>Table1[[#This Row],[Discounted Price]]*0.9</f>
        <v>150.2955</v>
      </c>
      <c r="T9309">
        <f>Table1[[#This Row],[Discounted Price]]*0.8</f>
        <v>133.596</v>
      </c>
      <c r="U9309">
        <f>Table1[[#This Row],[Price]]*0.52</f>
        <v>96.486000000000004</v>
      </c>
      <c r="V9309">
        <f>(Table1[[#This Row],[Price]]-Table1[[#This Row],[Scrap value]])/2</f>
        <v>44.532000000000004</v>
      </c>
    </row>
    <row r="9310" spans="1:22" x14ac:dyDescent="0.25">
      <c r="A9310" t="s">
        <v>40896</v>
      </c>
      <c r="B9310" t="s">
        <v>15</v>
      </c>
      <c r="C9310" t="s">
        <v>47</v>
      </c>
      <c r="D9310" t="s">
        <v>40897</v>
      </c>
      <c r="E9310">
        <v>86.86</v>
      </c>
      <c r="F9310">
        <v>27</v>
      </c>
      <c r="G9310" t="s">
        <v>43730</v>
      </c>
      <c r="H9310" t="s">
        <v>14550</v>
      </c>
      <c r="I9310" s="1">
        <v>44927</v>
      </c>
      <c r="J9310" s="1">
        <v>45292</v>
      </c>
      <c r="K9310" t="s">
        <v>40898</v>
      </c>
      <c r="L9310" t="s">
        <v>40899</v>
      </c>
      <c r="M9310" t="s">
        <v>20</v>
      </c>
      <c r="N9310">
        <v>1</v>
      </c>
      <c r="O9310">
        <f>Table1[[#This Row],[Price]]-0.1*Table1[[#This Row],[Price]]</f>
        <v>78.174000000000007</v>
      </c>
      <c r="P9310" s="9">
        <f>(Table1[[#This Row],[Expiration Date]]-Table1[[#This Row],[Manufacturing Date]])/365</f>
        <v>1</v>
      </c>
      <c r="Q9310" t="str">
        <f>IF(Table1[[#This Row],[Expiration Date]]-J9318&gt;12/31/2024,"not expired","expired")</f>
        <v>expired</v>
      </c>
      <c r="R9310">
        <f>Table1[[#This Row],[Discounted Price]]*0.95</f>
        <v>74.265299999999996</v>
      </c>
      <c r="S9310">
        <f>Table1[[#This Row],[Discounted Price]]*0.9</f>
        <v>70.356600000000014</v>
      </c>
      <c r="T9310">
        <f>Table1[[#This Row],[Discounted Price]]*0.8</f>
        <v>62.539200000000008</v>
      </c>
      <c r="U9310">
        <f>Table1[[#This Row],[Price]]*0.52</f>
        <v>45.167200000000001</v>
      </c>
      <c r="V9310">
        <f>(Table1[[#This Row],[Price]]-Table1[[#This Row],[Scrap value]])/2</f>
        <v>20.846399999999999</v>
      </c>
    </row>
    <row r="9311" spans="1:22" x14ac:dyDescent="0.25">
      <c r="A9311" t="s">
        <v>40900</v>
      </c>
      <c r="B9311" t="s">
        <v>35</v>
      </c>
      <c r="C9311" t="s">
        <v>47</v>
      </c>
      <c r="D9311" t="s">
        <v>40901</v>
      </c>
      <c r="E9311">
        <v>206.55</v>
      </c>
      <c r="F9311">
        <v>59</v>
      </c>
      <c r="G9311" t="s">
        <v>43730</v>
      </c>
      <c r="H9311" t="s">
        <v>9377</v>
      </c>
      <c r="I9311" s="1">
        <v>45137</v>
      </c>
      <c r="J9311" s="1">
        <v>45658</v>
      </c>
      <c r="K9311" t="s">
        <v>40902</v>
      </c>
      <c r="L9311" t="s">
        <v>40903</v>
      </c>
      <c r="M9311" t="s">
        <v>27</v>
      </c>
      <c r="N9311">
        <v>2</v>
      </c>
      <c r="O9311">
        <f>Table1[[#This Row],[Price]]-0.1*Table1[[#This Row],[Price]]</f>
        <v>185.89500000000001</v>
      </c>
      <c r="P9311" s="9">
        <f>(Table1[[#This Row],[Expiration Date]]-Table1[[#This Row],[Manufacturing Date]])/365</f>
        <v>1.4273972602739726</v>
      </c>
      <c r="Q9311" t="str">
        <f>IF(Table1[[#This Row],[Expiration Date]]-J9319&gt;12/31/2024,"not expired","expired")</f>
        <v>not expired</v>
      </c>
      <c r="R9311">
        <f>Table1[[#This Row],[Discounted Price]]*0.95</f>
        <v>176.60024999999999</v>
      </c>
      <c r="S9311">
        <f>Table1[[#This Row],[Discounted Price]]*0.9</f>
        <v>167.30550000000002</v>
      </c>
      <c r="T9311">
        <f>Table1[[#This Row],[Discounted Price]]*0.8</f>
        <v>148.71600000000001</v>
      </c>
      <c r="U9311">
        <f>Table1[[#This Row],[Price]]*0.52</f>
        <v>107.40600000000001</v>
      </c>
      <c r="V9311">
        <f>(Table1[[#This Row],[Price]]-Table1[[#This Row],[Scrap value]])/2</f>
        <v>49.572000000000003</v>
      </c>
    </row>
    <row r="9312" spans="1:22" x14ac:dyDescent="0.25">
      <c r="A9312" t="s">
        <v>40904</v>
      </c>
      <c r="B9312" t="s">
        <v>22</v>
      </c>
      <c r="C9312" t="s">
        <v>47</v>
      </c>
      <c r="D9312" t="s">
        <v>40905</v>
      </c>
      <c r="E9312">
        <v>486.92</v>
      </c>
      <c r="F9312">
        <v>42</v>
      </c>
      <c r="G9312" t="s">
        <v>43730</v>
      </c>
      <c r="H9312" t="s">
        <v>35840</v>
      </c>
      <c r="I9312" s="1">
        <v>45137</v>
      </c>
      <c r="J9312" s="1">
        <v>45292</v>
      </c>
      <c r="K9312" t="s">
        <v>40906</v>
      </c>
      <c r="L9312" t="s">
        <v>40907</v>
      </c>
      <c r="M9312" t="s">
        <v>20</v>
      </c>
      <c r="N9312">
        <v>5</v>
      </c>
      <c r="O9312">
        <f>Table1[[#This Row],[Price]]-0.1*Table1[[#This Row],[Price]]</f>
        <v>438.22800000000001</v>
      </c>
      <c r="P9312" s="9">
        <f>(Table1[[#This Row],[Expiration Date]]-Table1[[#This Row],[Manufacturing Date]])/365</f>
        <v>0.42465753424657532</v>
      </c>
      <c r="Q9312" t="str">
        <f>IF(Table1[[#This Row],[Expiration Date]]-J9320&gt;12/31/2024,"not expired","expired")</f>
        <v>expired</v>
      </c>
      <c r="R9312">
        <f>Table1[[#This Row],[Discounted Price]]*0.95</f>
        <v>416.31659999999999</v>
      </c>
      <c r="S9312">
        <f>Table1[[#This Row],[Discounted Price]]*0.9</f>
        <v>394.40520000000004</v>
      </c>
      <c r="T9312">
        <f>Table1[[#This Row],[Discounted Price]]*0.8</f>
        <v>350.58240000000001</v>
      </c>
      <c r="U9312">
        <f>Table1[[#This Row],[Price]]*0.52</f>
        <v>253.19840000000002</v>
      </c>
      <c r="V9312">
        <f>(Table1[[#This Row],[Price]]-Table1[[#This Row],[Scrap value]])/2</f>
        <v>116.8608</v>
      </c>
    </row>
    <row r="9313" spans="1:22" x14ac:dyDescent="0.25">
      <c r="A9313" t="s">
        <v>40908</v>
      </c>
      <c r="B9313" t="s">
        <v>15</v>
      </c>
      <c r="C9313" t="s">
        <v>47</v>
      </c>
      <c r="D9313" t="s">
        <v>40909</v>
      </c>
      <c r="E9313">
        <v>452.41</v>
      </c>
      <c r="F9313">
        <v>9</v>
      </c>
      <c r="G9313" t="s">
        <v>43730</v>
      </c>
      <c r="H9313" t="s">
        <v>8848</v>
      </c>
      <c r="I9313" s="1">
        <v>45137</v>
      </c>
      <c r="J9313" s="1">
        <v>45658</v>
      </c>
      <c r="K9313" t="s">
        <v>40910</v>
      </c>
      <c r="L9313" t="s">
        <v>40911</v>
      </c>
      <c r="M9313" t="s">
        <v>27</v>
      </c>
      <c r="N9313">
        <v>5</v>
      </c>
      <c r="O9313">
        <f>Table1[[#This Row],[Price]]-0.1*Table1[[#This Row],[Price]]</f>
        <v>407.16900000000004</v>
      </c>
      <c r="P9313" s="9">
        <f>(Table1[[#This Row],[Expiration Date]]-Table1[[#This Row],[Manufacturing Date]])/365</f>
        <v>1.4273972602739726</v>
      </c>
      <c r="Q9313" t="str">
        <f>IF(Table1[[#This Row],[Expiration Date]]-J9321&gt;12/31/2024,"not expired","expired")</f>
        <v>expired</v>
      </c>
      <c r="R9313">
        <f>Table1[[#This Row],[Discounted Price]]*0.95</f>
        <v>386.81055000000003</v>
      </c>
      <c r="S9313">
        <f>Table1[[#This Row],[Discounted Price]]*0.9</f>
        <v>366.45210000000003</v>
      </c>
      <c r="T9313">
        <f>Table1[[#This Row],[Discounted Price]]*0.8</f>
        <v>325.73520000000008</v>
      </c>
      <c r="U9313">
        <f>Table1[[#This Row],[Price]]*0.52</f>
        <v>235.25320000000002</v>
      </c>
      <c r="V9313">
        <f>(Table1[[#This Row],[Price]]-Table1[[#This Row],[Scrap value]])/2</f>
        <v>108.5784</v>
      </c>
    </row>
    <row r="9314" spans="1:22" x14ac:dyDescent="0.25">
      <c r="A9314" t="s">
        <v>40912</v>
      </c>
      <c r="B9314" t="s">
        <v>29</v>
      </c>
      <c r="C9314" t="s">
        <v>47</v>
      </c>
      <c r="D9314" t="s">
        <v>40913</v>
      </c>
      <c r="E9314">
        <v>367.64</v>
      </c>
      <c r="F9314">
        <v>84</v>
      </c>
      <c r="G9314" t="s">
        <v>43729</v>
      </c>
      <c r="H9314" t="s">
        <v>40914</v>
      </c>
      <c r="I9314" s="1">
        <v>44927</v>
      </c>
      <c r="J9314" s="1">
        <v>46023</v>
      </c>
      <c r="K9314" t="s">
        <v>40915</v>
      </c>
      <c r="L9314" t="s">
        <v>40916</v>
      </c>
      <c r="M9314" t="s">
        <v>27</v>
      </c>
      <c r="N9314">
        <v>1</v>
      </c>
      <c r="O9314">
        <f>Table1[[#This Row],[Price]]-0.1*Table1[[#This Row],[Price]]</f>
        <v>330.87599999999998</v>
      </c>
      <c r="P9314" s="9">
        <f>(Table1[[#This Row],[Expiration Date]]-Table1[[#This Row],[Manufacturing Date]])/365</f>
        <v>3.0027397260273974</v>
      </c>
      <c r="Q9314" t="str">
        <f>IF(Table1[[#This Row],[Expiration Date]]-J9322&gt;12/31/2024,"not expired","expired")</f>
        <v>not expired</v>
      </c>
      <c r="R9314">
        <f>Table1[[#This Row],[Discounted Price]]*0.95</f>
        <v>314.33219999999994</v>
      </c>
      <c r="S9314">
        <f>Table1[[#This Row],[Discounted Price]]*0.9</f>
        <v>297.78839999999997</v>
      </c>
      <c r="T9314">
        <f>Table1[[#This Row],[Discounted Price]]*0.8</f>
        <v>264.70080000000002</v>
      </c>
      <c r="U9314">
        <f>Table1[[#This Row],[Price]]*0.52</f>
        <v>191.1728</v>
      </c>
      <c r="V9314">
        <f>(Table1[[#This Row],[Price]]-Table1[[#This Row],[Scrap value]])/2</f>
        <v>88.233599999999996</v>
      </c>
    </row>
    <row r="9315" spans="1:22" x14ac:dyDescent="0.25">
      <c r="A9315" t="s">
        <v>40917</v>
      </c>
      <c r="B9315" t="s">
        <v>15</v>
      </c>
      <c r="C9315" t="s">
        <v>47</v>
      </c>
      <c r="D9315" t="s">
        <v>40918</v>
      </c>
      <c r="E9315">
        <v>57.54</v>
      </c>
      <c r="F9315">
        <v>56</v>
      </c>
      <c r="G9315" t="s">
        <v>43729</v>
      </c>
      <c r="H9315" t="s">
        <v>5605</v>
      </c>
      <c r="I9315" s="1">
        <v>44927</v>
      </c>
      <c r="J9315" s="1">
        <v>46023</v>
      </c>
      <c r="K9315" t="s">
        <v>40919</v>
      </c>
      <c r="L9315" t="s">
        <v>40920</v>
      </c>
      <c r="M9315" t="s">
        <v>45</v>
      </c>
      <c r="N9315">
        <v>1</v>
      </c>
      <c r="O9315">
        <f>Table1[[#This Row],[Price]]-0.1*Table1[[#This Row],[Price]]</f>
        <v>51.786000000000001</v>
      </c>
      <c r="P9315" s="9">
        <f>(Table1[[#This Row],[Expiration Date]]-Table1[[#This Row],[Manufacturing Date]])/365</f>
        <v>3.0027397260273974</v>
      </c>
      <c r="Q9315" t="str">
        <f>IF(Table1[[#This Row],[Expiration Date]]-J9323&gt;12/31/2024,"not expired","expired")</f>
        <v>expired</v>
      </c>
      <c r="R9315">
        <f>Table1[[#This Row],[Discounted Price]]*0.95</f>
        <v>49.1967</v>
      </c>
      <c r="S9315">
        <f>Table1[[#This Row],[Discounted Price]]*0.9</f>
        <v>46.607400000000005</v>
      </c>
      <c r="T9315">
        <f>Table1[[#This Row],[Discounted Price]]*0.8</f>
        <v>41.428800000000003</v>
      </c>
      <c r="U9315">
        <f>Table1[[#This Row],[Price]]*0.52</f>
        <v>29.9208</v>
      </c>
      <c r="V9315">
        <f>(Table1[[#This Row],[Price]]-Table1[[#This Row],[Scrap value]])/2</f>
        <v>13.8096</v>
      </c>
    </row>
    <row r="9316" spans="1:22" x14ac:dyDescent="0.25">
      <c r="A9316" t="s">
        <v>40921</v>
      </c>
      <c r="B9316" t="s">
        <v>15</v>
      </c>
      <c r="C9316" t="s">
        <v>47</v>
      </c>
      <c r="D9316" t="s">
        <v>40922</v>
      </c>
      <c r="E9316">
        <v>469.1</v>
      </c>
      <c r="F9316">
        <v>27</v>
      </c>
      <c r="G9316" t="s">
        <v>43729</v>
      </c>
      <c r="H9316" t="s">
        <v>15270</v>
      </c>
      <c r="I9316" s="1">
        <v>45137</v>
      </c>
      <c r="J9316" s="1">
        <v>45658</v>
      </c>
      <c r="K9316" t="s">
        <v>40923</v>
      </c>
      <c r="L9316" t="s">
        <v>40924</v>
      </c>
      <c r="M9316" t="s">
        <v>45</v>
      </c>
      <c r="N9316">
        <v>5</v>
      </c>
      <c r="O9316">
        <f>Table1[[#This Row],[Price]]-0.1*Table1[[#This Row],[Price]]</f>
        <v>422.19</v>
      </c>
      <c r="P9316" s="9">
        <f>(Table1[[#This Row],[Expiration Date]]-Table1[[#This Row],[Manufacturing Date]])/365</f>
        <v>1.4273972602739726</v>
      </c>
      <c r="Q9316" t="str">
        <f>IF(Table1[[#This Row],[Expiration Date]]-J9324&gt;12/31/2024,"not expired","expired")</f>
        <v>expired</v>
      </c>
      <c r="R9316">
        <f>Table1[[#This Row],[Discounted Price]]*0.95</f>
        <v>401.08049999999997</v>
      </c>
      <c r="S9316">
        <f>Table1[[#This Row],[Discounted Price]]*0.9</f>
        <v>379.971</v>
      </c>
      <c r="T9316">
        <f>Table1[[#This Row],[Discounted Price]]*0.8</f>
        <v>337.75200000000001</v>
      </c>
      <c r="U9316">
        <f>Table1[[#This Row],[Price]]*0.52</f>
        <v>243.93200000000002</v>
      </c>
      <c r="V9316">
        <f>(Table1[[#This Row],[Price]]-Table1[[#This Row],[Scrap value]])/2</f>
        <v>112.584</v>
      </c>
    </row>
    <row r="9317" spans="1:22" x14ac:dyDescent="0.25">
      <c r="A9317" t="s">
        <v>40925</v>
      </c>
      <c r="B9317" t="s">
        <v>35</v>
      </c>
      <c r="C9317" t="s">
        <v>47</v>
      </c>
      <c r="D9317" t="s">
        <v>40926</v>
      </c>
      <c r="E9317">
        <v>443.44</v>
      </c>
      <c r="F9317">
        <v>88</v>
      </c>
      <c r="G9317" t="s">
        <v>43730</v>
      </c>
      <c r="H9317" t="s">
        <v>36317</v>
      </c>
      <c r="I9317" s="1">
        <v>45000</v>
      </c>
      <c r="J9317" s="1">
        <v>45292</v>
      </c>
      <c r="K9317" t="s">
        <v>40927</v>
      </c>
      <c r="L9317" t="s">
        <v>40928</v>
      </c>
      <c r="M9317" t="s">
        <v>20</v>
      </c>
      <c r="N9317">
        <v>5</v>
      </c>
      <c r="O9317">
        <f>Table1[[#This Row],[Price]]-0.1*Table1[[#This Row],[Price]]</f>
        <v>399.096</v>
      </c>
      <c r="P9317" s="9">
        <f>(Table1[[#This Row],[Expiration Date]]-Table1[[#This Row],[Manufacturing Date]])/365</f>
        <v>0.8</v>
      </c>
      <c r="Q9317" t="str">
        <f>IF(Table1[[#This Row],[Expiration Date]]-J9325&gt;12/31/2024,"not expired","expired")</f>
        <v>expired</v>
      </c>
      <c r="R9317">
        <f>Table1[[#This Row],[Discounted Price]]*0.95</f>
        <v>379.14119999999997</v>
      </c>
      <c r="S9317">
        <f>Table1[[#This Row],[Discounted Price]]*0.9</f>
        <v>359.18639999999999</v>
      </c>
      <c r="T9317">
        <f>Table1[[#This Row],[Discounted Price]]*0.8</f>
        <v>319.27680000000004</v>
      </c>
      <c r="U9317">
        <f>Table1[[#This Row],[Price]]*0.52</f>
        <v>230.58880000000002</v>
      </c>
      <c r="V9317">
        <f>(Table1[[#This Row],[Price]]-Table1[[#This Row],[Scrap value]])/2</f>
        <v>106.42559999999999</v>
      </c>
    </row>
    <row r="9318" spans="1:22" x14ac:dyDescent="0.25">
      <c r="A9318" t="s">
        <v>40929</v>
      </c>
      <c r="B9318" t="s">
        <v>35</v>
      </c>
      <c r="C9318" t="s">
        <v>47</v>
      </c>
      <c r="D9318" t="s">
        <v>40930</v>
      </c>
      <c r="E9318">
        <v>130.33000000000001</v>
      </c>
      <c r="F9318">
        <v>9</v>
      </c>
      <c r="G9318" t="s">
        <v>43729</v>
      </c>
      <c r="H9318" t="s">
        <v>37640</v>
      </c>
      <c r="I9318" s="1">
        <v>44927</v>
      </c>
      <c r="J9318" s="1">
        <v>45292</v>
      </c>
      <c r="K9318" t="s">
        <v>40931</v>
      </c>
      <c r="L9318" t="s">
        <v>40932</v>
      </c>
      <c r="M9318" t="s">
        <v>45</v>
      </c>
      <c r="N9318">
        <v>5</v>
      </c>
      <c r="O9318">
        <f>Table1[[#This Row],[Price]]-0.1*Table1[[#This Row],[Price]]</f>
        <v>117.29700000000001</v>
      </c>
      <c r="P9318" s="9">
        <f>(Table1[[#This Row],[Expiration Date]]-Table1[[#This Row],[Manufacturing Date]])/365</f>
        <v>1</v>
      </c>
      <c r="Q9318" t="str">
        <f>IF(Table1[[#This Row],[Expiration Date]]-J9326&gt;12/31/2024,"not expired","expired")</f>
        <v>expired</v>
      </c>
      <c r="R9318">
        <f>Table1[[#This Row],[Discounted Price]]*0.95</f>
        <v>111.43215000000001</v>
      </c>
      <c r="S9318">
        <f>Table1[[#This Row],[Discounted Price]]*0.9</f>
        <v>105.56730000000002</v>
      </c>
      <c r="T9318">
        <f>Table1[[#This Row],[Discounted Price]]*0.8</f>
        <v>93.837600000000009</v>
      </c>
      <c r="U9318">
        <f>Table1[[#This Row],[Price]]*0.52</f>
        <v>67.771600000000007</v>
      </c>
      <c r="V9318">
        <f>(Table1[[#This Row],[Price]]-Table1[[#This Row],[Scrap value]])/2</f>
        <v>31.279200000000003</v>
      </c>
    </row>
    <row r="9319" spans="1:22" x14ac:dyDescent="0.25">
      <c r="A9319" t="s">
        <v>40933</v>
      </c>
      <c r="B9319" t="s">
        <v>22</v>
      </c>
      <c r="C9319" t="s">
        <v>47</v>
      </c>
      <c r="D9319" t="s">
        <v>40934</v>
      </c>
      <c r="E9319">
        <v>70.36</v>
      </c>
      <c r="F9319">
        <v>22</v>
      </c>
      <c r="G9319" t="s">
        <v>43730</v>
      </c>
      <c r="H9319" t="s">
        <v>30029</v>
      </c>
      <c r="I9319" s="1">
        <v>44927</v>
      </c>
      <c r="J9319" s="1">
        <v>45292</v>
      </c>
      <c r="K9319" t="s">
        <v>40935</v>
      </c>
      <c r="L9319" t="s">
        <v>40936</v>
      </c>
      <c r="M9319" t="s">
        <v>45</v>
      </c>
      <c r="N9319">
        <v>5</v>
      </c>
      <c r="O9319">
        <f>Table1[[#This Row],[Price]]-0.1*Table1[[#This Row],[Price]]</f>
        <v>63.323999999999998</v>
      </c>
      <c r="P9319" s="9">
        <f>(Table1[[#This Row],[Expiration Date]]-Table1[[#This Row],[Manufacturing Date]])/365</f>
        <v>1</v>
      </c>
      <c r="Q9319" t="str">
        <f>IF(Table1[[#This Row],[Expiration Date]]-J9327&gt;12/31/2024,"not expired","expired")</f>
        <v>expired</v>
      </c>
      <c r="R9319">
        <f>Table1[[#This Row],[Discounted Price]]*0.95</f>
        <v>60.157799999999995</v>
      </c>
      <c r="S9319">
        <f>Table1[[#This Row],[Discounted Price]]*0.9</f>
        <v>56.991599999999998</v>
      </c>
      <c r="T9319">
        <f>Table1[[#This Row],[Discounted Price]]*0.8</f>
        <v>50.659199999999998</v>
      </c>
      <c r="U9319">
        <f>Table1[[#This Row],[Price]]*0.52</f>
        <v>36.587200000000003</v>
      </c>
      <c r="V9319">
        <f>(Table1[[#This Row],[Price]]-Table1[[#This Row],[Scrap value]])/2</f>
        <v>16.886399999999998</v>
      </c>
    </row>
    <row r="9320" spans="1:22" x14ac:dyDescent="0.25">
      <c r="A9320" t="s">
        <v>40937</v>
      </c>
      <c r="B9320" t="s">
        <v>35</v>
      </c>
      <c r="C9320" t="s">
        <v>47</v>
      </c>
      <c r="D9320" t="s">
        <v>40938</v>
      </c>
      <c r="E9320">
        <v>51.22</v>
      </c>
      <c r="F9320">
        <v>39</v>
      </c>
      <c r="G9320" t="s">
        <v>43729</v>
      </c>
      <c r="H9320" t="s">
        <v>1101</v>
      </c>
      <c r="I9320" s="1">
        <v>45137</v>
      </c>
      <c r="J9320" s="1">
        <v>46023</v>
      </c>
      <c r="K9320" t="s">
        <v>40939</v>
      </c>
      <c r="L9320" t="s">
        <v>40940</v>
      </c>
      <c r="M9320" t="s">
        <v>45</v>
      </c>
      <c r="N9320">
        <v>5</v>
      </c>
      <c r="O9320">
        <f>Table1[[#This Row],[Price]]-0.1*Table1[[#This Row],[Price]]</f>
        <v>46.097999999999999</v>
      </c>
      <c r="P9320" s="9">
        <f>(Table1[[#This Row],[Expiration Date]]-Table1[[#This Row],[Manufacturing Date]])/365</f>
        <v>2.4273972602739726</v>
      </c>
      <c r="Q9320" t="str">
        <f>IF(Table1[[#This Row],[Expiration Date]]-J9328&gt;12/31/2024,"not expired","expired")</f>
        <v>not expired</v>
      </c>
      <c r="R9320">
        <f>Table1[[#This Row],[Discounted Price]]*0.95</f>
        <v>43.793099999999995</v>
      </c>
      <c r="S9320">
        <f>Table1[[#This Row],[Discounted Price]]*0.9</f>
        <v>41.488199999999999</v>
      </c>
      <c r="T9320">
        <f>Table1[[#This Row],[Discounted Price]]*0.8</f>
        <v>36.878399999999999</v>
      </c>
      <c r="U9320">
        <f>Table1[[#This Row],[Price]]*0.52</f>
        <v>26.634399999999999</v>
      </c>
      <c r="V9320">
        <f>(Table1[[#This Row],[Price]]-Table1[[#This Row],[Scrap value]])/2</f>
        <v>12.2928</v>
      </c>
    </row>
    <row r="9321" spans="1:22" x14ac:dyDescent="0.25">
      <c r="A9321" t="s">
        <v>40941</v>
      </c>
      <c r="B9321" t="s">
        <v>35</v>
      </c>
      <c r="C9321" t="s">
        <v>47</v>
      </c>
      <c r="D9321" t="s">
        <v>40942</v>
      </c>
      <c r="E9321">
        <v>369.77</v>
      </c>
      <c r="F9321">
        <v>27</v>
      </c>
      <c r="G9321" t="s">
        <v>43730</v>
      </c>
      <c r="H9321" t="s">
        <v>9788</v>
      </c>
      <c r="I9321" s="1">
        <v>45000</v>
      </c>
      <c r="J9321" s="1">
        <v>45658</v>
      </c>
      <c r="K9321" t="s">
        <v>40943</v>
      </c>
      <c r="L9321" t="s">
        <v>40944</v>
      </c>
      <c r="M9321" t="s">
        <v>20</v>
      </c>
      <c r="N9321">
        <v>3</v>
      </c>
      <c r="O9321">
        <f>Table1[[#This Row],[Price]]-0.1*Table1[[#This Row],[Price]]</f>
        <v>332.79300000000001</v>
      </c>
      <c r="P9321" s="9">
        <f>(Table1[[#This Row],[Expiration Date]]-Table1[[#This Row],[Manufacturing Date]])/365</f>
        <v>1.8027397260273972</v>
      </c>
      <c r="Q9321" t="str">
        <f>IF(Table1[[#This Row],[Expiration Date]]-J9329&gt;12/31/2024,"not expired","expired")</f>
        <v>expired</v>
      </c>
      <c r="R9321">
        <f>Table1[[#This Row],[Discounted Price]]*0.95</f>
        <v>316.15334999999999</v>
      </c>
      <c r="S9321">
        <f>Table1[[#This Row],[Discounted Price]]*0.9</f>
        <v>299.51370000000003</v>
      </c>
      <c r="T9321">
        <f>Table1[[#This Row],[Discounted Price]]*0.8</f>
        <v>266.23439999999999</v>
      </c>
      <c r="U9321">
        <f>Table1[[#This Row],[Price]]*0.52</f>
        <v>192.28039999999999</v>
      </c>
      <c r="V9321">
        <f>(Table1[[#This Row],[Price]]-Table1[[#This Row],[Scrap value]])/2</f>
        <v>88.744799999999998</v>
      </c>
    </row>
    <row r="9322" spans="1:22" x14ac:dyDescent="0.25">
      <c r="A9322" t="s">
        <v>40945</v>
      </c>
      <c r="B9322" t="s">
        <v>29</v>
      </c>
      <c r="C9322" t="s">
        <v>47</v>
      </c>
      <c r="D9322" t="s">
        <v>40946</v>
      </c>
      <c r="E9322">
        <v>214.66</v>
      </c>
      <c r="F9322">
        <v>44</v>
      </c>
      <c r="G9322" t="s">
        <v>43728</v>
      </c>
      <c r="H9322" t="s">
        <v>17721</v>
      </c>
      <c r="I9322" s="1">
        <v>44927</v>
      </c>
      <c r="J9322" s="1">
        <v>45292</v>
      </c>
      <c r="K9322" t="s">
        <v>40947</v>
      </c>
      <c r="L9322" t="s">
        <v>40948</v>
      </c>
      <c r="M9322" t="s">
        <v>27</v>
      </c>
      <c r="N9322">
        <v>1</v>
      </c>
      <c r="O9322">
        <f>Table1[[#This Row],[Price]]-0.1*Table1[[#This Row],[Price]]</f>
        <v>193.19399999999999</v>
      </c>
      <c r="P9322" s="9">
        <f>(Table1[[#This Row],[Expiration Date]]-Table1[[#This Row],[Manufacturing Date]])/365</f>
        <v>1</v>
      </c>
      <c r="Q9322" t="str">
        <f>IF(Table1[[#This Row],[Expiration Date]]-J9330&gt;12/31/2024,"not expired","expired")</f>
        <v>expired</v>
      </c>
      <c r="R9322">
        <f>Table1[[#This Row],[Discounted Price]]*0.95</f>
        <v>183.53429999999997</v>
      </c>
      <c r="S9322">
        <f>Table1[[#This Row],[Discounted Price]]*0.9</f>
        <v>173.87459999999999</v>
      </c>
      <c r="T9322">
        <f>Table1[[#This Row],[Discounted Price]]*0.8</f>
        <v>154.55520000000001</v>
      </c>
      <c r="U9322">
        <f>Table1[[#This Row],[Price]]*0.52</f>
        <v>111.6232</v>
      </c>
      <c r="V9322">
        <f>(Table1[[#This Row],[Price]]-Table1[[#This Row],[Scrap value]])/2</f>
        <v>51.5184</v>
      </c>
    </row>
    <row r="9323" spans="1:22" x14ac:dyDescent="0.25">
      <c r="A9323" t="s">
        <v>40949</v>
      </c>
      <c r="B9323" t="s">
        <v>15</v>
      </c>
      <c r="C9323" t="s">
        <v>47</v>
      </c>
      <c r="D9323" t="s">
        <v>40950</v>
      </c>
      <c r="E9323">
        <v>46.64</v>
      </c>
      <c r="F9323">
        <v>2</v>
      </c>
      <c r="G9323" t="s">
        <v>43729</v>
      </c>
      <c r="H9323" t="s">
        <v>5372</v>
      </c>
      <c r="I9323" s="1">
        <v>44927</v>
      </c>
      <c r="J9323" s="1">
        <v>46023</v>
      </c>
      <c r="K9323" t="s">
        <v>40951</v>
      </c>
      <c r="L9323" t="s">
        <v>40952</v>
      </c>
      <c r="M9323" t="s">
        <v>45</v>
      </c>
      <c r="N9323">
        <v>2</v>
      </c>
      <c r="O9323">
        <f>Table1[[#This Row],[Price]]-0.1*Table1[[#This Row],[Price]]</f>
        <v>41.975999999999999</v>
      </c>
      <c r="P9323" s="9">
        <f>(Table1[[#This Row],[Expiration Date]]-Table1[[#This Row],[Manufacturing Date]])/365</f>
        <v>3.0027397260273974</v>
      </c>
      <c r="Q9323" t="str">
        <f>IF(Table1[[#This Row],[Expiration Date]]-J9331&gt;12/31/2024,"not expired","expired")</f>
        <v>not expired</v>
      </c>
      <c r="R9323">
        <f>Table1[[#This Row],[Discounted Price]]*0.95</f>
        <v>39.877199999999995</v>
      </c>
      <c r="S9323">
        <f>Table1[[#This Row],[Discounted Price]]*0.9</f>
        <v>37.778399999999998</v>
      </c>
      <c r="T9323">
        <f>Table1[[#This Row],[Discounted Price]]*0.8</f>
        <v>33.580800000000004</v>
      </c>
      <c r="U9323">
        <f>Table1[[#This Row],[Price]]*0.52</f>
        <v>24.252800000000001</v>
      </c>
      <c r="V9323">
        <f>(Table1[[#This Row],[Price]]-Table1[[#This Row],[Scrap value]])/2</f>
        <v>11.1936</v>
      </c>
    </row>
    <row r="9324" spans="1:22" x14ac:dyDescent="0.25">
      <c r="A9324" t="s">
        <v>40953</v>
      </c>
      <c r="B9324" t="s">
        <v>15</v>
      </c>
      <c r="C9324" t="s">
        <v>47</v>
      </c>
      <c r="D9324" t="s">
        <v>40954</v>
      </c>
      <c r="E9324">
        <v>228.97</v>
      </c>
      <c r="F9324">
        <v>16</v>
      </c>
      <c r="G9324" t="s">
        <v>43728</v>
      </c>
      <c r="H9324" t="s">
        <v>3766</v>
      </c>
      <c r="I9324" s="1">
        <v>45137</v>
      </c>
      <c r="J9324" s="1">
        <v>46023</v>
      </c>
      <c r="K9324" t="s">
        <v>40955</v>
      </c>
      <c r="L9324" t="s">
        <v>40956</v>
      </c>
      <c r="M9324" t="s">
        <v>27</v>
      </c>
      <c r="N9324">
        <v>1</v>
      </c>
      <c r="O9324">
        <f>Table1[[#This Row],[Price]]-0.1*Table1[[#This Row],[Price]]</f>
        <v>206.07300000000001</v>
      </c>
      <c r="P9324" s="9">
        <f>(Table1[[#This Row],[Expiration Date]]-Table1[[#This Row],[Manufacturing Date]])/365</f>
        <v>2.4273972602739726</v>
      </c>
      <c r="Q9324" t="str">
        <f>IF(Table1[[#This Row],[Expiration Date]]-J9332&gt;12/31/2024,"not expired","expired")</f>
        <v>expired</v>
      </c>
      <c r="R9324">
        <f>Table1[[#This Row],[Discounted Price]]*0.95</f>
        <v>195.76935</v>
      </c>
      <c r="S9324">
        <f>Table1[[#This Row],[Discounted Price]]*0.9</f>
        <v>185.4657</v>
      </c>
      <c r="T9324">
        <f>Table1[[#This Row],[Discounted Price]]*0.8</f>
        <v>164.85840000000002</v>
      </c>
      <c r="U9324">
        <f>Table1[[#This Row],[Price]]*0.52</f>
        <v>119.06440000000001</v>
      </c>
      <c r="V9324">
        <f>(Table1[[#This Row],[Price]]-Table1[[#This Row],[Scrap value]])/2</f>
        <v>54.952799999999996</v>
      </c>
    </row>
    <row r="9325" spans="1:22" x14ac:dyDescent="0.25">
      <c r="A9325" t="s">
        <v>40957</v>
      </c>
      <c r="B9325" t="s">
        <v>22</v>
      </c>
      <c r="C9325" t="s">
        <v>47</v>
      </c>
      <c r="D9325" t="s">
        <v>40958</v>
      </c>
      <c r="E9325">
        <v>184.42</v>
      </c>
      <c r="F9325">
        <v>31</v>
      </c>
      <c r="G9325" t="s">
        <v>43730</v>
      </c>
      <c r="H9325" t="s">
        <v>818</v>
      </c>
      <c r="I9325" s="1">
        <v>45000</v>
      </c>
      <c r="J9325" s="1">
        <v>46023</v>
      </c>
      <c r="K9325" t="s">
        <v>40959</v>
      </c>
      <c r="L9325" t="s">
        <v>40960</v>
      </c>
      <c r="M9325" t="s">
        <v>20</v>
      </c>
      <c r="N9325">
        <v>3</v>
      </c>
      <c r="O9325">
        <f>Table1[[#This Row],[Price]]-0.1*Table1[[#This Row],[Price]]</f>
        <v>165.97799999999998</v>
      </c>
      <c r="P9325" s="9">
        <f>(Table1[[#This Row],[Expiration Date]]-Table1[[#This Row],[Manufacturing Date]])/365</f>
        <v>2.8027397260273972</v>
      </c>
      <c r="Q9325" t="str">
        <f>IF(Table1[[#This Row],[Expiration Date]]-J9333&gt;12/31/2024,"not expired","expired")</f>
        <v>expired</v>
      </c>
      <c r="R9325">
        <f>Table1[[#This Row],[Discounted Price]]*0.95</f>
        <v>157.67909999999998</v>
      </c>
      <c r="S9325">
        <f>Table1[[#This Row],[Discounted Price]]*0.9</f>
        <v>149.38019999999997</v>
      </c>
      <c r="T9325">
        <f>Table1[[#This Row],[Discounted Price]]*0.8</f>
        <v>132.7824</v>
      </c>
      <c r="U9325">
        <f>Table1[[#This Row],[Price]]*0.52</f>
        <v>95.898399999999995</v>
      </c>
      <c r="V9325">
        <f>(Table1[[#This Row],[Price]]-Table1[[#This Row],[Scrap value]])/2</f>
        <v>44.260799999999996</v>
      </c>
    </row>
    <row r="9326" spans="1:22" x14ac:dyDescent="0.25">
      <c r="A9326" t="s">
        <v>40961</v>
      </c>
      <c r="B9326" t="s">
        <v>15</v>
      </c>
      <c r="C9326" t="s">
        <v>47</v>
      </c>
      <c r="D9326" t="s">
        <v>40962</v>
      </c>
      <c r="E9326">
        <v>165.8</v>
      </c>
      <c r="F9326">
        <v>35</v>
      </c>
      <c r="G9326" t="s">
        <v>43730</v>
      </c>
      <c r="H9326" t="s">
        <v>1874</v>
      </c>
      <c r="I9326" s="1">
        <v>45137</v>
      </c>
      <c r="J9326" s="1">
        <v>46023</v>
      </c>
      <c r="K9326" t="s">
        <v>40963</v>
      </c>
      <c r="L9326" t="s">
        <v>40964</v>
      </c>
      <c r="M9326" t="s">
        <v>27</v>
      </c>
      <c r="N9326">
        <v>2</v>
      </c>
      <c r="O9326">
        <f>Table1[[#This Row],[Price]]-0.1*Table1[[#This Row],[Price]]</f>
        <v>149.22</v>
      </c>
      <c r="P9326" s="9">
        <f>(Table1[[#This Row],[Expiration Date]]-Table1[[#This Row],[Manufacturing Date]])/365</f>
        <v>2.4273972602739726</v>
      </c>
      <c r="Q9326" t="str">
        <f>IF(Table1[[#This Row],[Expiration Date]]-J9334&gt;12/31/2024,"not expired","expired")</f>
        <v>expired</v>
      </c>
      <c r="R9326">
        <f>Table1[[#This Row],[Discounted Price]]*0.95</f>
        <v>141.75899999999999</v>
      </c>
      <c r="S9326">
        <f>Table1[[#This Row],[Discounted Price]]*0.9</f>
        <v>134.298</v>
      </c>
      <c r="T9326">
        <f>Table1[[#This Row],[Discounted Price]]*0.8</f>
        <v>119.376</v>
      </c>
      <c r="U9326">
        <f>Table1[[#This Row],[Price]]*0.52</f>
        <v>86.216000000000008</v>
      </c>
      <c r="V9326">
        <f>(Table1[[#This Row],[Price]]-Table1[[#This Row],[Scrap value]])/2</f>
        <v>39.792000000000002</v>
      </c>
    </row>
    <row r="9327" spans="1:22" x14ac:dyDescent="0.25">
      <c r="A9327" t="s">
        <v>40965</v>
      </c>
      <c r="B9327" t="s">
        <v>29</v>
      </c>
      <c r="C9327" t="s">
        <v>47</v>
      </c>
      <c r="D9327" t="s">
        <v>40966</v>
      </c>
      <c r="E9327">
        <v>225.91</v>
      </c>
      <c r="F9327">
        <v>9</v>
      </c>
      <c r="G9327" t="s">
        <v>43730</v>
      </c>
      <c r="H9327" t="s">
        <v>40967</v>
      </c>
      <c r="I9327" s="1">
        <v>45000</v>
      </c>
      <c r="J9327" s="1">
        <v>46023</v>
      </c>
      <c r="K9327" t="s">
        <v>40968</v>
      </c>
      <c r="L9327" t="s">
        <v>40969</v>
      </c>
      <c r="M9327" t="s">
        <v>45</v>
      </c>
      <c r="N9327">
        <v>2</v>
      </c>
      <c r="O9327">
        <f>Table1[[#This Row],[Price]]-0.1*Table1[[#This Row],[Price]]</f>
        <v>203.31899999999999</v>
      </c>
      <c r="P9327" s="9">
        <f>(Table1[[#This Row],[Expiration Date]]-Table1[[#This Row],[Manufacturing Date]])/365</f>
        <v>2.8027397260273972</v>
      </c>
      <c r="Q9327" t="str">
        <f>IF(Table1[[#This Row],[Expiration Date]]-J9335&gt;12/31/2024,"not expired","expired")</f>
        <v>not expired</v>
      </c>
      <c r="R9327">
        <f>Table1[[#This Row],[Discounted Price]]*0.95</f>
        <v>193.15304999999998</v>
      </c>
      <c r="S9327">
        <f>Table1[[#This Row],[Discounted Price]]*0.9</f>
        <v>182.9871</v>
      </c>
      <c r="T9327">
        <f>Table1[[#This Row],[Discounted Price]]*0.8</f>
        <v>162.65520000000001</v>
      </c>
      <c r="U9327">
        <f>Table1[[#This Row],[Price]]*0.52</f>
        <v>117.47320000000001</v>
      </c>
      <c r="V9327">
        <f>(Table1[[#This Row],[Price]]-Table1[[#This Row],[Scrap value]])/2</f>
        <v>54.218399999999995</v>
      </c>
    </row>
    <row r="9328" spans="1:22" x14ac:dyDescent="0.25">
      <c r="A9328" t="s">
        <v>40970</v>
      </c>
      <c r="B9328" t="s">
        <v>29</v>
      </c>
      <c r="C9328" t="s">
        <v>47</v>
      </c>
      <c r="D9328" t="s">
        <v>40971</v>
      </c>
      <c r="E9328">
        <v>263.05</v>
      </c>
      <c r="F9328">
        <v>34</v>
      </c>
      <c r="G9328" t="s">
        <v>43730</v>
      </c>
      <c r="H9328" t="s">
        <v>37213</v>
      </c>
      <c r="I9328" s="1">
        <v>44927</v>
      </c>
      <c r="J9328" s="1">
        <v>45658</v>
      </c>
      <c r="K9328" t="s">
        <v>40972</v>
      </c>
      <c r="L9328" t="s">
        <v>40973</v>
      </c>
      <c r="M9328" t="s">
        <v>27</v>
      </c>
      <c r="N9328">
        <v>5</v>
      </c>
      <c r="O9328">
        <f>Table1[[#This Row],[Price]]-0.1*Table1[[#This Row],[Price]]</f>
        <v>236.745</v>
      </c>
      <c r="P9328" s="9">
        <f>(Table1[[#This Row],[Expiration Date]]-Table1[[#This Row],[Manufacturing Date]])/365</f>
        <v>2.0027397260273974</v>
      </c>
      <c r="Q9328" t="str">
        <f>IF(Table1[[#This Row],[Expiration Date]]-J9336&gt;12/31/2024,"not expired","expired")</f>
        <v>expired</v>
      </c>
      <c r="R9328">
        <f>Table1[[#This Row],[Discounted Price]]*0.95</f>
        <v>224.90774999999999</v>
      </c>
      <c r="S9328">
        <f>Table1[[#This Row],[Discounted Price]]*0.9</f>
        <v>213.07050000000001</v>
      </c>
      <c r="T9328">
        <f>Table1[[#This Row],[Discounted Price]]*0.8</f>
        <v>189.39600000000002</v>
      </c>
      <c r="U9328">
        <f>Table1[[#This Row],[Price]]*0.52</f>
        <v>136.786</v>
      </c>
      <c r="V9328">
        <f>(Table1[[#This Row],[Price]]-Table1[[#This Row],[Scrap value]])/2</f>
        <v>63.132000000000005</v>
      </c>
    </row>
    <row r="9329" spans="1:22" x14ac:dyDescent="0.25">
      <c r="A9329" t="s">
        <v>40974</v>
      </c>
      <c r="B9329" t="s">
        <v>15</v>
      </c>
      <c r="C9329" t="s">
        <v>47</v>
      </c>
      <c r="D9329" t="s">
        <v>40975</v>
      </c>
      <c r="E9329">
        <v>73.22</v>
      </c>
      <c r="F9329">
        <v>67</v>
      </c>
      <c r="G9329" t="s">
        <v>43730</v>
      </c>
      <c r="H9329" t="s">
        <v>9372</v>
      </c>
      <c r="I9329" s="1">
        <v>45137</v>
      </c>
      <c r="J9329" s="1">
        <v>46023</v>
      </c>
      <c r="K9329" t="s">
        <v>40976</v>
      </c>
      <c r="L9329" t="s">
        <v>40977</v>
      </c>
      <c r="M9329" t="s">
        <v>27</v>
      </c>
      <c r="N9329">
        <v>5</v>
      </c>
      <c r="O9329">
        <f>Table1[[#This Row],[Price]]-0.1*Table1[[#This Row],[Price]]</f>
        <v>65.897999999999996</v>
      </c>
      <c r="P9329" s="9">
        <f>(Table1[[#This Row],[Expiration Date]]-Table1[[#This Row],[Manufacturing Date]])/365</f>
        <v>2.4273972602739726</v>
      </c>
      <c r="Q9329" t="str">
        <f>IF(Table1[[#This Row],[Expiration Date]]-J9337&gt;12/31/2024,"not expired","expired")</f>
        <v>expired</v>
      </c>
      <c r="R9329">
        <f>Table1[[#This Row],[Discounted Price]]*0.95</f>
        <v>62.603099999999991</v>
      </c>
      <c r="S9329">
        <f>Table1[[#This Row],[Discounted Price]]*0.9</f>
        <v>59.308199999999999</v>
      </c>
      <c r="T9329">
        <f>Table1[[#This Row],[Discounted Price]]*0.8</f>
        <v>52.718400000000003</v>
      </c>
      <c r="U9329">
        <f>Table1[[#This Row],[Price]]*0.52</f>
        <v>38.074400000000004</v>
      </c>
      <c r="V9329">
        <f>(Table1[[#This Row],[Price]]-Table1[[#This Row],[Scrap value]])/2</f>
        <v>17.572799999999997</v>
      </c>
    </row>
    <row r="9330" spans="1:22" x14ac:dyDescent="0.25">
      <c r="A9330" t="s">
        <v>40978</v>
      </c>
      <c r="B9330" t="s">
        <v>22</v>
      </c>
      <c r="C9330" t="s">
        <v>47</v>
      </c>
      <c r="D9330" t="s">
        <v>40979</v>
      </c>
      <c r="E9330">
        <v>136.08000000000001</v>
      </c>
      <c r="F9330">
        <v>72</v>
      </c>
      <c r="G9330" t="s">
        <v>43730</v>
      </c>
      <c r="H9330" t="s">
        <v>40980</v>
      </c>
      <c r="I9330" s="1">
        <v>45000</v>
      </c>
      <c r="J9330" s="1">
        <v>45292</v>
      </c>
      <c r="K9330" t="s">
        <v>40981</v>
      </c>
      <c r="L9330" t="s">
        <v>40982</v>
      </c>
      <c r="M9330" t="s">
        <v>27</v>
      </c>
      <c r="N9330">
        <v>1</v>
      </c>
      <c r="O9330">
        <f>Table1[[#This Row],[Price]]-0.1*Table1[[#This Row],[Price]]</f>
        <v>122.47200000000001</v>
      </c>
      <c r="P9330" s="9">
        <f>(Table1[[#This Row],[Expiration Date]]-Table1[[#This Row],[Manufacturing Date]])/365</f>
        <v>0.8</v>
      </c>
      <c r="Q9330" t="str">
        <f>IF(Table1[[#This Row],[Expiration Date]]-J9338&gt;12/31/2024,"not expired","expired")</f>
        <v>expired</v>
      </c>
      <c r="R9330">
        <f>Table1[[#This Row],[Discounted Price]]*0.95</f>
        <v>116.3484</v>
      </c>
      <c r="S9330">
        <f>Table1[[#This Row],[Discounted Price]]*0.9</f>
        <v>110.22480000000002</v>
      </c>
      <c r="T9330">
        <f>Table1[[#This Row],[Discounted Price]]*0.8</f>
        <v>97.97760000000001</v>
      </c>
      <c r="U9330">
        <f>Table1[[#This Row],[Price]]*0.52</f>
        <v>70.761600000000016</v>
      </c>
      <c r="V9330">
        <f>(Table1[[#This Row],[Price]]-Table1[[#This Row],[Scrap value]])/2</f>
        <v>32.659199999999998</v>
      </c>
    </row>
    <row r="9331" spans="1:22" x14ac:dyDescent="0.25">
      <c r="A9331" t="s">
        <v>40983</v>
      </c>
      <c r="B9331" t="s">
        <v>29</v>
      </c>
      <c r="C9331" t="s">
        <v>47</v>
      </c>
      <c r="D9331" t="s">
        <v>40984</v>
      </c>
      <c r="E9331">
        <v>342.88</v>
      </c>
      <c r="F9331">
        <v>12</v>
      </c>
      <c r="G9331" t="s">
        <v>43730</v>
      </c>
      <c r="H9331" t="s">
        <v>40985</v>
      </c>
      <c r="I9331" s="1">
        <v>45000</v>
      </c>
      <c r="J9331" s="1">
        <v>45292</v>
      </c>
      <c r="K9331" t="s">
        <v>40986</v>
      </c>
      <c r="L9331" t="s">
        <v>40987</v>
      </c>
      <c r="M9331" t="s">
        <v>20</v>
      </c>
      <c r="N9331">
        <v>5</v>
      </c>
      <c r="O9331">
        <f>Table1[[#This Row],[Price]]-0.1*Table1[[#This Row],[Price]]</f>
        <v>308.59199999999998</v>
      </c>
      <c r="P9331" s="9">
        <f>(Table1[[#This Row],[Expiration Date]]-Table1[[#This Row],[Manufacturing Date]])/365</f>
        <v>0.8</v>
      </c>
      <c r="Q9331" t="str">
        <f>IF(Table1[[#This Row],[Expiration Date]]-J9339&gt;12/31/2024,"not expired","expired")</f>
        <v>expired</v>
      </c>
      <c r="R9331">
        <f>Table1[[#This Row],[Discounted Price]]*0.95</f>
        <v>293.16239999999999</v>
      </c>
      <c r="S9331">
        <f>Table1[[#This Row],[Discounted Price]]*0.9</f>
        <v>277.7328</v>
      </c>
      <c r="T9331">
        <f>Table1[[#This Row],[Discounted Price]]*0.8</f>
        <v>246.87360000000001</v>
      </c>
      <c r="U9331">
        <f>Table1[[#This Row],[Price]]*0.52</f>
        <v>178.29760000000002</v>
      </c>
      <c r="V9331">
        <f>(Table1[[#This Row],[Price]]-Table1[[#This Row],[Scrap value]])/2</f>
        <v>82.291199999999989</v>
      </c>
    </row>
    <row r="9332" spans="1:22" x14ac:dyDescent="0.25">
      <c r="A9332" t="s">
        <v>40988</v>
      </c>
      <c r="B9332" t="s">
        <v>35</v>
      </c>
      <c r="C9332" t="s">
        <v>47</v>
      </c>
      <c r="D9332" t="s">
        <v>40989</v>
      </c>
      <c r="E9332">
        <v>335.93</v>
      </c>
      <c r="F9332">
        <v>47</v>
      </c>
      <c r="G9332" t="s">
        <v>43730</v>
      </c>
      <c r="H9332" t="s">
        <v>9096</v>
      </c>
      <c r="I9332" s="1">
        <v>44927</v>
      </c>
      <c r="J9332" s="1">
        <v>46023</v>
      </c>
      <c r="K9332" t="s">
        <v>40990</v>
      </c>
      <c r="L9332" t="s">
        <v>40991</v>
      </c>
      <c r="M9332" t="s">
        <v>45</v>
      </c>
      <c r="N9332">
        <v>2</v>
      </c>
      <c r="O9332">
        <f>Table1[[#This Row],[Price]]-0.1*Table1[[#This Row],[Price]]</f>
        <v>302.33699999999999</v>
      </c>
      <c r="P9332" s="9">
        <f>(Table1[[#This Row],[Expiration Date]]-Table1[[#This Row],[Manufacturing Date]])/365</f>
        <v>3.0027397260273974</v>
      </c>
      <c r="Q9332" t="str">
        <f>IF(Table1[[#This Row],[Expiration Date]]-J9340&gt;12/31/2024,"not expired","expired")</f>
        <v>expired</v>
      </c>
      <c r="R9332">
        <f>Table1[[#This Row],[Discounted Price]]*0.95</f>
        <v>287.22014999999999</v>
      </c>
      <c r="S9332">
        <f>Table1[[#This Row],[Discounted Price]]*0.9</f>
        <v>272.10329999999999</v>
      </c>
      <c r="T9332">
        <f>Table1[[#This Row],[Discounted Price]]*0.8</f>
        <v>241.86959999999999</v>
      </c>
      <c r="U9332">
        <f>Table1[[#This Row],[Price]]*0.52</f>
        <v>174.68360000000001</v>
      </c>
      <c r="V9332">
        <f>(Table1[[#This Row],[Price]]-Table1[[#This Row],[Scrap value]])/2</f>
        <v>80.623199999999997</v>
      </c>
    </row>
    <row r="9333" spans="1:22" x14ac:dyDescent="0.25">
      <c r="A9333" t="s">
        <v>40992</v>
      </c>
      <c r="B9333" t="s">
        <v>35</v>
      </c>
      <c r="C9333" t="s">
        <v>47</v>
      </c>
      <c r="D9333" t="s">
        <v>40993</v>
      </c>
      <c r="E9333">
        <v>78.14</v>
      </c>
      <c r="F9333">
        <v>13</v>
      </c>
      <c r="G9333" t="s">
        <v>43730</v>
      </c>
      <c r="H9333" t="s">
        <v>3358</v>
      </c>
      <c r="I9333" s="1">
        <v>45137</v>
      </c>
      <c r="J9333" s="1">
        <v>46023</v>
      </c>
      <c r="K9333" t="s">
        <v>40994</v>
      </c>
      <c r="L9333" t="s">
        <v>40995</v>
      </c>
      <c r="M9333" t="s">
        <v>45</v>
      </c>
      <c r="N9333">
        <v>5</v>
      </c>
      <c r="O9333">
        <f>Table1[[#This Row],[Price]]-0.1*Table1[[#This Row],[Price]]</f>
        <v>70.325999999999993</v>
      </c>
      <c r="P9333" s="9">
        <f>(Table1[[#This Row],[Expiration Date]]-Table1[[#This Row],[Manufacturing Date]])/365</f>
        <v>2.4273972602739726</v>
      </c>
      <c r="Q9333" t="str">
        <f>IF(Table1[[#This Row],[Expiration Date]]-J9341&gt;12/31/2024,"not expired","expired")</f>
        <v>not expired</v>
      </c>
      <c r="R9333">
        <f>Table1[[#This Row],[Discounted Price]]*0.95</f>
        <v>66.809699999999992</v>
      </c>
      <c r="S9333">
        <f>Table1[[#This Row],[Discounted Price]]*0.9</f>
        <v>63.293399999999998</v>
      </c>
      <c r="T9333">
        <f>Table1[[#This Row],[Discounted Price]]*0.8</f>
        <v>56.260799999999996</v>
      </c>
      <c r="U9333">
        <f>Table1[[#This Row],[Price]]*0.52</f>
        <v>40.632800000000003</v>
      </c>
      <c r="V9333">
        <f>(Table1[[#This Row],[Price]]-Table1[[#This Row],[Scrap value]])/2</f>
        <v>18.753599999999999</v>
      </c>
    </row>
    <row r="9334" spans="1:22" x14ac:dyDescent="0.25">
      <c r="A9334" t="s">
        <v>40996</v>
      </c>
      <c r="B9334" t="s">
        <v>29</v>
      </c>
      <c r="C9334" t="s">
        <v>47</v>
      </c>
      <c r="D9334" t="s">
        <v>40997</v>
      </c>
      <c r="E9334">
        <v>412.26</v>
      </c>
      <c r="F9334">
        <v>13</v>
      </c>
      <c r="G9334" t="s">
        <v>43730</v>
      </c>
      <c r="H9334" t="s">
        <v>19551</v>
      </c>
      <c r="I9334" s="1">
        <v>44927</v>
      </c>
      <c r="J9334" s="1">
        <v>46023</v>
      </c>
      <c r="K9334" t="s">
        <v>40998</v>
      </c>
      <c r="L9334" t="s">
        <v>40999</v>
      </c>
      <c r="M9334" t="s">
        <v>20</v>
      </c>
      <c r="N9334">
        <v>2</v>
      </c>
      <c r="O9334">
        <f>Table1[[#This Row],[Price]]-0.1*Table1[[#This Row],[Price]]</f>
        <v>371.03399999999999</v>
      </c>
      <c r="P9334" s="9">
        <f>(Table1[[#This Row],[Expiration Date]]-Table1[[#This Row],[Manufacturing Date]])/365</f>
        <v>3.0027397260273974</v>
      </c>
      <c r="Q9334" t="str">
        <f>IF(Table1[[#This Row],[Expiration Date]]-J9342&gt;12/31/2024,"not expired","expired")</f>
        <v>expired</v>
      </c>
      <c r="R9334">
        <f>Table1[[#This Row],[Discounted Price]]*0.95</f>
        <v>352.48229999999995</v>
      </c>
      <c r="S9334">
        <f>Table1[[#This Row],[Discounted Price]]*0.9</f>
        <v>333.93060000000003</v>
      </c>
      <c r="T9334">
        <f>Table1[[#This Row],[Discounted Price]]*0.8</f>
        <v>296.8272</v>
      </c>
      <c r="U9334">
        <f>Table1[[#This Row],[Price]]*0.52</f>
        <v>214.37520000000001</v>
      </c>
      <c r="V9334">
        <f>(Table1[[#This Row],[Price]]-Table1[[#This Row],[Scrap value]])/2</f>
        <v>98.942399999999992</v>
      </c>
    </row>
    <row r="9335" spans="1:22" x14ac:dyDescent="0.25">
      <c r="A9335" t="s">
        <v>41000</v>
      </c>
      <c r="B9335" t="s">
        <v>15</v>
      </c>
      <c r="C9335" t="s">
        <v>47</v>
      </c>
      <c r="D9335" t="s">
        <v>41001</v>
      </c>
      <c r="E9335">
        <v>106.62</v>
      </c>
      <c r="F9335">
        <v>43</v>
      </c>
      <c r="G9335" t="s">
        <v>43730</v>
      </c>
      <c r="H9335" t="s">
        <v>12822</v>
      </c>
      <c r="I9335" s="1">
        <v>44927</v>
      </c>
      <c r="J9335" s="1">
        <v>45292</v>
      </c>
      <c r="K9335" t="s">
        <v>41002</v>
      </c>
      <c r="L9335" t="s">
        <v>41003</v>
      </c>
      <c r="M9335" t="s">
        <v>45</v>
      </c>
      <c r="N9335">
        <v>5</v>
      </c>
      <c r="O9335">
        <f>Table1[[#This Row],[Price]]-0.1*Table1[[#This Row],[Price]]</f>
        <v>95.957999999999998</v>
      </c>
      <c r="P9335" s="9">
        <f>(Table1[[#This Row],[Expiration Date]]-Table1[[#This Row],[Manufacturing Date]])/365</f>
        <v>1</v>
      </c>
      <c r="Q9335" t="str">
        <f>IF(Table1[[#This Row],[Expiration Date]]-J9343&gt;12/31/2024,"not expired","expired")</f>
        <v>expired</v>
      </c>
      <c r="R9335">
        <f>Table1[[#This Row],[Discounted Price]]*0.95</f>
        <v>91.1601</v>
      </c>
      <c r="S9335">
        <f>Table1[[#This Row],[Discounted Price]]*0.9</f>
        <v>86.362200000000001</v>
      </c>
      <c r="T9335">
        <f>Table1[[#This Row],[Discounted Price]]*0.8</f>
        <v>76.766400000000004</v>
      </c>
      <c r="U9335">
        <f>Table1[[#This Row],[Price]]*0.52</f>
        <v>55.442400000000006</v>
      </c>
      <c r="V9335">
        <f>(Table1[[#This Row],[Price]]-Table1[[#This Row],[Scrap value]])/2</f>
        <v>25.588799999999999</v>
      </c>
    </row>
    <row r="9336" spans="1:22" x14ac:dyDescent="0.25">
      <c r="A9336" t="s">
        <v>41004</v>
      </c>
      <c r="B9336" t="s">
        <v>15</v>
      </c>
      <c r="C9336" t="s">
        <v>47</v>
      </c>
      <c r="D9336" t="s">
        <v>41005</v>
      </c>
      <c r="E9336">
        <v>497.28</v>
      </c>
      <c r="F9336">
        <v>71</v>
      </c>
      <c r="G9336" t="s">
        <v>43730</v>
      </c>
      <c r="H9336" t="s">
        <v>4292</v>
      </c>
      <c r="I9336" s="1">
        <v>45000</v>
      </c>
      <c r="J9336" s="1">
        <v>45658</v>
      </c>
      <c r="K9336" t="s">
        <v>41006</v>
      </c>
      <c r="L9336" t="s">
        <v>41007</v>
      </c>
      <c r="M9336" t="s">
        <v>27</v>
      </c>
      <c r="N9336">
        <v>4</v>
      </c>
      <c r="O9336">
        <f>Table1[[#This Row],[Price]]-0.1*Table1[[#This Row],[Price]]</f>
        <v>447.55199999999996</v>
      </c>
      <c r="P9336" s="9">
        <f>(Table1[[#This Row],[Expiration Date]]-Table1[[#This Row],[Manufacturing Date]])/365</f>
        <v>1.8027397260273972</v>
      </c>
      <c r="Q9336" t="str">
        <f>IF(Table1[[#This Row],[Expiration Date]]-J9344&gt;12/31/2024,"not expired","expired")</f>
        <v>expired</v>
      </c>
      <c r="R9336">
        <f>Table1[[#This Row],[Discounted Price]]*0.95</f>
        <v>425.17439999999993</v>
      </c>
      <c r="S9336">
        <f>Table1[[#This Row],[Discounted Price]]*0.9</f>
        <v>402.79679999999996</v>
      </c>
      <c r="T9336">
        <f>Table1[[#This Row],[Discounted Price]]*0.8</f>
        <v>358.04160000000002</v>
      </c>
      <c r="U9336">
        <f>Table1[[#This Row],[Price]]*0.52</f>
        <v>258.5856</v>
      </c>
      <c r="V9336">
        <f>(Table1[[#This Row],[Price]]-Table1[[#This Row],[Scrap value]])/2</f>
        <v>119.34719999999999</v>
      </c>
    </row>
    <row r="9337" spans="1:22" x14ac:dyDescent="0.25">
      <c r="A9337" t="s">
        <v>41008</v>
      </c>
      <c r="B9337" t="s">
        <v>35</v>
      </c>
      <c r="C9337" t="s">
        <v>47</v>
      </c>
      <c r="D9337" t="s">
        <v>41009</v>
      </c>
      <c r="E9337">
        <v>386.02</v>
      </c>
      <c r="F9337">
        <v>44</v>
      </c>
      <c r="G9337" t="s">
        <v>43730</v>
      </c>
      <c r="H9337" t="s">
        <v>21390</v>
      </c>
      <c r="I9337" s="1">
        <v>44927</v>
      </c>
      <c r="J9337" s="1">
        <v>46023</v>
      </c>
      <c r="K9337" t="s">
        <v>41010</v>
      </c>
      <c r="L9337" t="s">
        <v>41011</v>
      </c>
      <c r="M9337" t="s">
        <v>20</v>
      </c>
      <c r="N9337">
        <v>2</v>
      </c>
      <c r="O9337">
        <f>Table1[[#This Row],[Price]]-0.1*Table1[[#This Row],[Price]]</f>
        <v>347.41800000000001</v>
      </c>
      <c r="P9337" s="9">
        <f>(Table1[[#This Row],[Expiration Date]]-Table1[[#This Row],[Manufacturing Date]])/365</f>
        <v>3.0027397260273974</v>
      </c>
      <c r="Q9337" t="str">
        <f>IF(Table1[[#This Row],[Expiration Date]]-J9345&gt;12/31/2024,"not expired","expired")</f>
        <v>not expired</v>
      </c>
      <c r="R9337">
        <f>Table1[[#This Row],[Discounted Price]]*0.95</f>
        <v>330.0471</v>
      </c>
      <c r="S9337">
        <f>Table1[[#This Row],[Discounted Price]]*0.9</f>
        <v>312.67619999999999</v>
      </c>
      <c r="T9337">
        <f>Table1[[#This Row],[Discounted Price]]*0.8</f>
        <v>277.93440000000004</v>
      </c>
      <c r="U9337">
        <f>Table1[[#This Row],[Price]]*0.52</f>
        <v>200.7304</v>
      </c>
      <c r="V9337">
        <f>(Table1[[#This Row],[Price]]-Table1[[#This Row],[Scrap value]])/2</f>
        <v>92.644799999999989</v>
      </c>
    </row>
    <row r="9338" spans="1:22" x14ac:dyDescent="0.25">
      <c r="A9338" t="s">
        <v>41012</v>
      </c>
      <c r="B9338" t="s">
        <v>15</v>
      </c>
      <c r="C9338" t="s">
        <v>47</v>
      </c>
      <c r="D9338" t="s">
        <v>41013</v>
      </c>
      <c r="E9338">
        <v>455.1</v>
      </c>
      <c r="F9338">
        <v>41</v>
      </c>
      <c r="G9338" t="s">
        <v>43728</v>
      </c>
      <c r="H9338" t="s">
        <v>15761</v>
      </c>
      <c r="I9338" s="1">
        <v>44927</v>
      </c>
      <c r="J9338" s="1">
        <v>45658</v>
      </c>
      <c r="K9338" t="s">
        <v>41014</v>
      </c>
      <c r="L9338" t="s">
        <v>41015</v>
      </c>
      <c r="M9338" t="s">
        <v>20</v>
      </c>
      <c r="N9338">
        <v>3</v>
      </c>
      <c r="O9338">
        <f>Table1[[#This Row],[Price]]-0.1*Table1[[#This Row],[Price]]</f>
        <v>409.59000000000003</v>
      </c>
      <c r="P9338" s="9">
        <f>(Table1[[#This Row],[Expiration Date]]-Table1[[#This Row],[Manufacturing Date]])/365</f>
        <v>2.0027397260273974</v>
      </c>
      <c r="Q9338" t="str">
        <f>IF(Table1[[#This Row],[Expiration Date]]-J9346&gt;12/31/2024,"not expired","expired")</f>
        <v>not expired</v>
      </c>
      <c r="R9338">
        <f>Table1[[#This Row],[Discounted Price]]*0.95</f>
        <v>389.1105</v>
      </c>
      <c r="S9338">
        <f>Table1[[#This Row],[Discounted Price]]*0.9</f>
        <v>368.63100000000003</v>
      </c>
      <c r="T9338">
        <f>Table1[[#This Row],[Discounted Price]]*0.8</f>
        <v>327.67200000000003</v>
      </c>
      <c r="U9338">
        <f>Table1[[#This Row],[Price]]*0.52</f>
        <v>236.65200000000002</v>
      </c>
      <c r="V9338">
        <f>(Table1[[#This Row],[Price]]-Table1[[#This Row],[Scrap value]])/2</f>
        <v>109.224</v>
      </c>
    </row>
    <row r="9339" spans="1:22" x14ac:dyDescent="0.25">
      <c r="A9339" t="s">
        <v>41016</v>
      </c>
      <c r="B9339" t="s">
        <v>35</v>
      </c>
      <c r="C9339" t="s">
        <v>47</v>
      </c>
      <c r="D9339" t="s">
        <v>41017</v>
      </c>
      <c r="E9339">
        <v>244.46</v>
      </c>
      <c r="F9339">
        <v>32</v>
      </c>
      <c r="G9339" t="s">
        <v>43728</v>
      </c>
      <c r="H9339" t="s">
        <v>13707</v>
      </c>
      <c r="I9339" s="1">
        <v>44927</v>
      </c>
      <c r="J9339" s="1">
        <v>46023</v>
      </c>
      <c r="K9339" t="s">
        <v>41018</v>
      </c>
      <c r="L9339" t="s">
        <v>41019</v>
      </c>
      <c r="M9339" t="s">
        <v>20</v>
      </c>
      <c r="N9339">
        <v>3</v>
      </c>
      <c r="O9339">
        <f>Table1[[#This Row],[Price]]-0.1*Table1[[#This Row],[Price]]</f>
        <v>220.01400000000001</v>
      </c>
      <c r="P9339" s="9">
        <f>(Table1[[#This Row],[Expiration Date]]-Table1[[#This Row],[Manufacturing Date]])/365</f>
        <v>3.0027397260273974</v>
      </c>
      <c r="Q9339" t="str">
        <f>IF(Table1[[#This Row],[Expiration Date]]-J9347&gt;12/31/2024,"not expired","expired")</f>
        <v>not expired</v>
      </c>
      <c r="R9339">
        <f>Table1[[#This Row],[Discounted Price]]*0.95</f>
        <v>209.01329999999999</v>
      </c>
      <c r="S9339">
        <f>Table1[[#This Row],[Discounted Price]]*0.9</f>
        <v>198.01260000000002</v>
      </c>
      <c r="T9339">
        <f>Table1[[#This Row],[Discounted Price]]*0.8</f>
        <v>176.01120000000003</v>
      </c>
      <c r="U9339">
        <f>Table1[[#This Row],[Price]]*0.52</f>
        <v>127.11920000000001</v>
      </c>
      <c r="V9339">
        <f>(Table1[[#This Row],[Price]]-Table1[[#This Row],[Scrap value]])/2</f>
        <v>58.670400000000001</v>
      </c>
    </row>
    <row r="9340" spans="1:22" x14ac:dyDescent="0.25">
      <c r="A9340" t="s">
        <v>41020</v>
      </c>
      <c r="B9340" t="s">
        <v>22</v>
      </c>
      <c r="C9340" t="s">
        <v>47</v>
      </c>
      <c r="D9340" t="s">
        <v>41021</v>
      </c>
      <c r="E9340">
        <v>389.33</v>
      </c>
      <c r="F9340">
        <v>41</v>
      </c>
      <c r="G9340" t="s">
        <v>43730</v>
      </c>
      <c r="H9340" t="s">
        <v>10925</v>
      </c>
      <c r="I9340" s="1">
        <v>45000</v>
      </c>
      <c r="J9340" s="1">
        <v>46023</v>
      </c>
      <c r="K9340" t="s">
        <v>41022</v>
      </c>
      <c r="L9340" t="s">
        <v>41023</v>
      </c>
      <c r="M9340" t="s">
        <v>27</v>
      </c>
      <c r="N9340">
        <v>3</v>
      </c>
      <c r="O9340">
        <f>Table1[[#This Row],[Price]]-0.1*Table1[[#This Row],[Price]]</f>
        <v>350.39699999999999</v>
      </c>
      <c r="P9340" s="9">
        <f>(Table1[[#This Row],[Expiration Date]]-Table1[[#This Row],[Manufacturing Date]])/365</f>
        <v>2.8027397260273972</v>
      </c>
      <c r="Q9340" t="str">
        <f>IF(Table1[[#This Row],[Expiration Date]]-J9348&gt;12/31/2024,"not expired","expired")</f>
        <v>expired</v>
      </c>
      <c r="R9340">
        <f>Table1[[#This Row],[Discounted Price]]*0.95</f>
        <v>332.87714999999997</v>
      </c>
      <c r="S9340">
        <f>Table1[[#This Row],[Discounted Price]]*0.9</f>
        <v>315.35730000000001</v>
      </c>
      <c r="T9340">
        <f>Table1[[#This Row],[Discounted Price]]*0.8</f>
        <v>280.31760000000003</v>
      </c>
      <c r="U9340">
        <f>Table1[[#This Row],[Price]]*0.52</f>
        <v>202.45159999999998</v>
      </c>
      <c r="V9340">
        <f>(Table1[[#This Row],[Price]]-Table1[[#This Row],[Scrap value]])/2</f>
        <v>93.4392</v>
      </c>
    </row>
    <row r="9341" spans="1:22" x14ac:dyDescent="0.25">
      <c r="A9341" t="s">
        <v>41024</v>
      </c>
      <c r="B9341" t="s">
        <v>15</v>
      </c>
      <c r="C9341" t="s">
        <v>47</v>
      </c>
      <c r="D9341" t="s">
        <v>41025</v>
      </c>
      <c r="E9341">
        <v>390.9</v>
      </c>
      <c r="F9341">
        <v>52</v>
      </c>
      <c r="G9341" t="s">
        <v>43728</v>
      </c>
      <c r="H9341" t="s">
        <v>41026</v>
      </c>
      <c r="I9341" s="1">
        <v>45137</v>
      </c>
      <c r="J9341" s="1">
        <v>45292</v>
      </c>
      <c r="K9341" t="s">
        <v>41027</v>
      </c>
      <c r="L9341" t="s">
        <v>41028</v>
      </c>
      <c r="M9341" t="s">
        <v>45</v>
      </c>
      <c r="N9341">
        <v>5</v>
      </c>
      <c r="O9341">
        <f>Table1[[#This Row],[Price]]-0.1*Table1[[#This Row],[Price]]</f>
        <v>351.80999999999995</v>
      </c>
      <c r="P9341" s="9">
        <f>(Table1[[#This Row],[Expiration Date]]-Table1[[#This Row],[Manufacturing Date]])/365</f>
        <v>0.42465753424657532</v>
      </c>
      <c r="Q9341" t="str">
        <f>IF(Table1[[#This Row],[Expiration Date]]-J9349&gt;12/31/2024,"not expired","expired")</f>
        <v>expired</v>
      </c>
      <c r="R9341">
        <f>Table1[[#This Row],[Discounted Price]]*0.95</f>
        <v>334.21949999999993</v>
      </c>
      <c r="S9341">
        <f>Table1[[#This Row],[Discounted Price]]*0.9</f>
        <v>316.62899999999996</v>
      </c>
      <c r="T9341">
        <f>Table1[[#This Row],[Discounted Price]]*0.8</f>
        <v>281.44799999999998</v>
      </c>
      <c r="U9341">
        <f>Table1[[#This Row],[Price]]*0.52</f>
        <v>203.268</v>
      </c>
      <c r="V9341">
        <f>(Table1[[#This Row],[Price]]-Table1[[#This Row],[Scrap value]])/2</f>
        <v>93.815999999999988</v>
      </c>
    </row>
    <row r="9342" spans="1:22" x14ac:dyDescent="0.25">
      <c r="A9342" t="s">
        <v>41029</v>
      </c>
      <c r="B9342" t="s">
        <v>15</v>
      </c>
      <c r="C9342" t="s">
        <v>47</v>
      </c>
      <c r="D9342" t="s">
        <v>41030</v>
      </c>
      <c r="E9342">
        <v>463.55</v>
      </c>
      <c r="F9342">
        <v>61</v>
      </c>
      <c r="G9342" t="s">
        <v>43730</v>
      </c>
      <c r="H9342" t="s">
        <v>16567</v>
      </c>
      <c r="I9342" s="1">
        <v>45137</v>
      </c>
      <c r="J9342" s="1">
        <v>46023</v>
      </c>
      <c r="K9342" t="s">
        <v>41031</v>
      </c>
      <c r="L9342" t="s">
        <v>41032</v>
      </c>
      <c r="M9342" t="s">
        <v>45</v>
      </c>
      <c r="N9342">
        <v>4</v>
      </c>
      <c r="O9342">
        <f>Table1[[#This Row],[Price]]-0.1*Table1[[#This Row],[Price]]</f>
        <v>417.19499999999999</v>
      </c>
      <c r="P9342" s="9">
        <f>(Table1[[#This Row],[Expiration Date]]-Table1[[#This Row],[Manufacturing Date]])/365</f>
        <v>2.4273972602739726</v>
      </c>
      <c r="Q9342" t="str">
        <f>IF(Table1[[#This Row],[Expiration Date]]-J9350&gt;12/31/2024,"not expired","expired")</f>
        <v>not expired</v>
      </c>
      <c r="R9342">
        <f>Table1[[#This Row],[Discounted Price]]*0.95</f>
        <v>396.33524999999997</v>
      </c>
      <c r="S9342">
        <f>Table1[[#This Row],[Discounted Price]]*0.9</f>
        <v>375.47550000000001</v>
      </c>
      <c r="T9342">
        <f>Table1[[#This Row],[Discounted Price]]*0.8</f>
        <v>333.75600000000003</v>
      </c>
      <c r="U9342">
        <f>Table1[[#This Row],[Price]]*0.52</f>
        <v>241.04600000000002</v>
      </c>
      <c r="V9342">
        <f>(Table1[[#This Row],[Price]]-Table1[[#This Row],[Scrap value]])/2</f>
        <v>111.252</v>
      </c>
    </row>
    <row r="9343" spans="1:22" x14ac:dyDescent="0.25">
      <c r="A9343" t="s">
        <v>41033</v>
      </c>
      <c r="B9343" t="s">
        <v>15</v>
      </c>
      <c r="C9343" t="s">
        <v>47</v>
      </c>
      <c r="D9343" t="s">
        <v>41034</v>
      </c>
      <c r="E9343">
        <v>430.95</v>
      </c>
      <c r="F9343">
        <v>9</v>
      </c>
      <c r="G9343" t="s">
        <v>43730</v>
      </c>
      <c r="H9343" t="s">
        <v>24183</v>
      </c>
      <c r="I9343" s="1">
        <v>44927</v>
      </c>
      <c r="J9343" s="1">
        <v>46023</v>
      </c>
      <c r="K9343" t="s">
        <v>41035</v>
      </c>
      <c r="L9343" t="s">
        <v>41036</v>
      </c>
      <c r="M9343" t="s">
        <v>20</v>
      </c>
      <c r="N9343">
        <v>5</v>
      </c>
      <c r="O9343">
        <f>Table1[[#This Row],[Price]]-0.1*Table1[[#This Row],[Price]]</f>
        <v>387.85500000000002</v>
      </c>
      <c r="P9343" s="9">
        <f>(Table1[[#This Row],[Expiration Date]]-Table1[[#This Row],[Manufacturing Date]])/365</f>
        <v>3.0027397260273974</v>
      </c>
      <c r="Q9343" t="str">
        <f>IF(Table1[[#This Row],[Expiration Date]]-J9351&gt;12/31/2024,"not expired","expired")</f>
        <v>expired</v>
      </c>
      <c r="R9343">
        <f>Table1[[#This Row],[Discounted Price]]*0.95</f>
        <v>368.46224999999998</v>
      </c>
      <c r="S9343">
        <f>Table1[[#This Row],[Discounted Price]]*0.9</f>
        <v>349.06950000000001</v>
      </c>
      <c r="T9343">
        <f>Table1[[#This Row],[Discounted Price]]*0.8</f>
        <v>310.28400000000005</v>
      </c>
      <c r="U9343">
        <f>Table1[[#This Row],[Price]]*0.52</f>
        <v>224.09399999999999</v>
      </c>
      <c r="V9343">
        <f>(Table1[[#This Row],[Price]]-Table1[[#This Row],[Scrap value]])/2</f>
        <v>103.428</v>
      </c>
    </row>
    <row r="9344" spans="1:22" x14ac:dyDescent="0.25">
      <c r="A9344" t="s">
        <v>41037</v>
      </c>
      <c r="B9344" t="s">
        <v>15</v>
      </c>
      <c r="C9344" t="s">
        <v>47</v>
      </c>
      <c r="D9344" t="s">
        <v>41038</v>
      </c>
      <c r="E9344">
        <v>123.54</v>
      </c>
      <c r="F9344">
        <v>82</v>
      </c>
      <c r="G9344" t="s">
        <v>43730</v>
      </c>
      <c r="H9344" t="s">
        <v>6542</v>
      </c>
      <c r="I9344" s="1">
        <v>45000</v>
      </c>
      <c r="J9344" s="1">
        <v>45658</v>
      </c>
      <c r="K9344" t="s">
        <v>41039</v>
      </c>
      <c r="L9344" t="s">
        <v>41040</v>
      </c>
      <c r="M9344" t="s">
        <v>27</v>
      </c>
      <c r="N9344">
        <v>4</v>
      </c>
      <c r="O9344">
        <f>Table1[[#This Row],[Price]]-0.1*Table1[[#This Row],[Price]]</f>
        <v>111.18600000000001</v>
      </c>
      <c r="P9344" s="9">
        <f>(Table1[[#This Row],[Expiration Date]]-Table1[[#This Row],[Manufacturing Date]])/365</f>
        <v>1.8027397260273972</v>
      </c>
      <c r="Q9344" t="str">
        <f>IF(Table1[[#This Row],[Expiration Date]]-J9352&gt;12/31/2024,"not expired","expired")</f>
        <v>expired</v>
      </c>
      <c r="R9344">
        <f>Table1[[#This Row],[Discounted Price]]*0.95</f>
        <v>105.6267</v>
      </c>
      <c r="S9344">
        <f>Table1[[#This Row],[Discounted Price]]*0.9</f>
        <v>100.06740000000001</v>
      </c>
      <c r="T9344">
        <f>Table1[[#This Row],[Discounted Price]]*0.8</f>
        <v>88.948800000000006</v>
      </c>
      <c r="U9344">
        <f>Table1[[#This Row],[Price]]*0.52</f>
        <v>64.240800000000007</v>
      </c>
      <c r="V9344">
        <f>(Table1[[#This Row],[Price]]-Table1[[#This Row],[Scrap value]])/2</f>
        <v>29.6496</v>
      </c>
    </row>
    <row r="9345" spans="1:22" x14ac:dyDescent="0.25">
      <c r="A9345" t="s">
        <v>41041</v>
      </c>
      <c r="B9345" t="s">
        <v>29</v>
      </c>
      <c r="C9345" t="s">
        <v>47</v>
      </c>
      <c r="D9345" t="s">
        <v>41042</v>
      </c>
      <c r="E9345">
        <v>133.59</v>
      </c>
      <c r="F9345">
        <v>22</v>
      </c>
      <c r="G9345" t="s">
        <v>43730</v>
      </c>
      <c r="H9345" t="s">
        <v>14734</v>
      </c>
      <c r="I9345" s="1">
        <v>45000</v>
      </c>
      <c r="J9345" s="1">
        <v>45658</v>
      </c>
      <c r="K9345" t="s">
        <v>41043</v>
      </c>
      <c r="L9345" t="s">
        <v>41044</v>
      </c>
      <c r="M9345" t="s">
        <v>45</v>
      </c>
      <c r="N9345">
        <v>3</v>
      </c>
      <c r="O9345">
        <f>Table1[[#This Row],[Price]]-0.1*Table1[[#This Row],[Price]]</f>
        <v>120.23099999999999</v>
      </c>
      <c r="P9345" s="9">
        <f>(Table1[[#This Row],[Expiration Date]]-Table1[[#This Row],[Manufacturing Date]])/365</f>
        <v>1.8027397260273972</v>
      </c>
      <c r="Q9345" t="str">
        <f>IF(Table1[[#This Row],[Expiration Date]]-J9353&gt;12/31/2024,"not expired","expired")</f>
        <v>expired</v>
      </c>
      <c r="R9345">
        <f>Table1[[#This Row],[Discounted Price]]*0.95</f>
        <v>114.21944999999999</v>
      </c>
      <c r="S9345">
        <f>Table1[[#This Row],[Discounted Price]]*0.9</f>
        <v>108.2079</v>
      </c>
      <c r="T9345">
        <f>Table1[[#This Row],[Discounted Price]]*0.8</f>
        <v>96.184799999999996</v>
      </c>
      <c r="U9345">
        <f>Table1[[#This Row],[Price]]*0.52</f>
        <v>69.466800000000006</v>
      </c>
      <c r="V9345">
        <f>(Table1[[#This Row],[Price]]-Table1[[#This Row],[Scrap value]])/2</f>
        <v>32.061599999999999</v>
      </c>
    </row>
    <row r="9346" spans="1:22" x14ac:dyDescent="0.25">
      <c r="A9346" t="s">
        <v>41045</v>
      </c>
      <c r="B9346" t="s">
        <v>22</v>
      </c>
      <c r="C9346" t="s">
        <v>47</v>
      </c>
      <c r="D9346" t="s">
        <v>41046</v>
      </c>
      <c r="E9346">
        <v>406.81</v>
      </c>
      <c r="F9346">
        <v>62</v>
      </c>
      <c r="G9346" t="s">
        <v>43730</v>
      </c>
      <c r="H9346" t="s">
        <v>8385</v>
      </c>
      <c r="I9346" s="1">
        <v>45000</v>
      </c>
      <c r="J9346" s="1">
        <v>45292</v>
      </c>
      <c r="K9346" t="s">
        <v>41047</v>
      </c>
      <c r="L9346" t="s">
        <v>41048</v>
      </c>
      <c r="M9346" t="s">
        <v>27</v>
      </c>
      <c r="N9346">
        <v>5</v>
      </c>
      <c r="O9346">
        <f>Table1[[#This Row],[Price]]-0.1*Table1[[#This Row],[Price]]</f>
        <v>366.12900000000002</v>
      </c>
      <c r="P9346" s="9">
        <f>(Table1[[#This Row],[Expiration Date]]-Table1[[#This Row],[Manufacturing Date]])/365</f>
        <v>0.8</v>
      </c>
      <c r="Q9346" t="str">
        <f>IF(Table1[[#This Row],[Expiration Date]]-J9354&gt;12/31/2024,"not expired","expired")</f>
        <v>expired</v>
      </c>
      <c r="R9346">
        <f>Table1[[#This Row],[Discounted Price]]*0.95</f>
        <v>347.82254999999998</v>
      </c>
      <c r="S9346">
        <f>Table1[[#This Row],[Discounted Price]]*0.9</f>
        <v>329.51610000000005</v>
      </c>
      <c r="T9346">
        <f>Table1[[#This Row],[Discounted Price]]*0.8</f>
        <v>292.90320000000003</v>
      </c>
      <c r="U9346">
        <f>Table1[[#This Row],[Price]]*0.52</f>
        <v>211.5412</v>
      </c>
      <c r="V9346">
        <f>(Table1[[#This Row],[Price]]-Table1[[#This Row],[Scrap value]])/2</f>
        <v>97.634399999999999</v>
      </c>
    </row>
    <row r="9347" spans="1:22" x14ac:dyDescent="0.25">
      <c r="A9347" t="s">
        <v>41049</v>
      </c>
      <c r="B9347" t="s">
        <v>35</v>
      </c>
      <c r="C9347" t="s">
        <v>47</v>
      </c>
      <c r="D9347" t="s">
        <v>41050</v>
      </c>
      <c r="E9347">
        <v>278.49</v>
      </c>
      <c r="F9347">
        <v>15</v>
      </c>
      <c r="G9347" t="s">
        <v>43729</v>
      </c>
      <c r="H9347" t="s">
        <v>21666</v>
      </c>
      <c r="I9347" s="1">
        <v>45137</v>
      </c>
      <c r="J9347" s="1">
        <v>45658</v>
      </c>
      <c r="K9347" t="s">
        <v>41051</v>
      </c>
      <c r="L9347" t="s">
        <v>41052</v>
      </c>
      <c r="M9347" t="s">
        <v>27</v>
      </c>
      <c r="N9347">
        <v>4</v>
      </c>
      <c r="O9347">
        <f>Table1[[#This Row],[Price]]-0.1*Table1[[#This Row],[Price]]</f>
        <v>250.64100000000002</v>
      </c>
      <c r="P9347" s="9">
        <f>(Table1[[#This Row],[Expiration Date]]-Table1[[#This Row],[Manufacturing Date]])/365</f>
        <v>1.4273972602739726</v>
      </c>
      <c r="Q9347" t="str">
        <f>IF(Table1[[#This Row],[Expiration Date]]-J9355&gt;12/31/2024,"not expired","expired")</f>
        <v>expired</v>
      </c>
      <c r="R9347">
        <f>Table1[[#This Row],[Discounted Price]]*0.95</f>
        <v>238.10895000000002</v>
      </c>
      <c r="S9347">
        <f>Table1[[#This Row],[Discounted Price]]*0.9</f>
        <v>225.57690000000002</v>
      </c>
      <c r="T9347">
        <f>Table1[[#This Row],[Discounted Price]]*0.8</f>
        <v>200.51280000000003</v>
      </c>
      <c r="U9347">
        <f>Table1[[#This Row],[Price]]*0.52</f>
        <v>144.81480000000002</v>
      </c>
      <c r="V9347">
        <f>(Table1[[#This Row],[Price]]-Table1[[#This Row],[Scrap value]])/2</f>
        <v>66.837599999999995</v>
      </c>
    </row>
    <row r="9348" spans="1:22" x14ac:dyDescent="0.25">
      <c r="A9348" t="s">
        <v>41053</v>
      </c>
      <c r="B9348" t="s">
        <v>22</v>
      </c>
      <c r="C9348" t="s">
        <v>47</v>
      </c>
      <c r="D9348" t="s">
        <v>41054</v>
      </c>
      <c r="E9348">
        <v>433.34</v>
      </c>
      <c r="F9348">
        <v>5</v>
      </c>
      <c r="G9348" t="s">
        <v>43730</v>
      </c>
      <c r="H9348" t="s">
        <v>33232</v>
      </c>
      <c r="I9348" s="1">
        <v>45000</v>
      </c>
      <c r="J9348" s="1">
        <v>46023</v>
      </c>
      <c r="K9348" t="s">
        <v>41055</v>
      </c>
      <c r="L9348" t="s">
        <v>41056</v>
      </c>
      <c r="M9348" t="s">
        <v>45</v>
      </c>
      <c r="N9348">
        <v>5</v>
      </c>
      <c r="O9348">
        <f>Table1[[#This Row],[Price]]-0.1*Table1[[#This Row],[Price]]</f>
        <v>390.00599999999997</v>
      </c>
      <c r="P9348" s="9">
        <f>(Table1[[#This Row],[Expiration Date]]-Table1[[#This Row],[Manufacturing Date]])/365</f>
        <v>2.8027397260273972</v>
      </c>
      <c r="Q9348" t="str">
        <f>IF(Table1[[#This Row],[Expiration Date]]-J9356&gt;12/31/2024,"not expired","expired")</f>
        <v>not expired</v>
      </c>
      <c r="R9348">
        <f>Table1[[#This Row],[Discounted Price]]*0.95</f>
        <v>370.50569999999993</v>
      </c>
      <c r="S9348">
        <f>Table1[[#This Row],[Discounted Price]]*0.9</f>
        <v>351.00540000000001</v>
      </c>
      <c r="T9348">
        <f>Table1[[#This Row],[Discounted Price]]*0.8</f>
        <v>312.00479999999999</v>
      </c>
      <c r="U9348">
        <f>Table1[[#This Row],[Price]]*0.52</f>
        <v>225.33679999999998</v>
      </c>
      <c r="V9348">
        <f>(Table1[[#This Row],[Price]]-Table1[[#This Row],[Scrap value]])/2</f>
        <v>104.0016</v>
      </c>
    </row>
    <row r="9349" spans="1:22" x14ac:dyDescent="0.25">
      <c r="A9349" t="s">
        <v>41057</v>
      </c>
      <c r="B9349" t="s">
        <v>35</v>
      </c>
      <c r="C9349" t="s">
        <v>47</v>
      </c>
      <c r="D9349" t="s">
        <v>41058</v>
      </c>
      <c r="E9349">
        <v>147.33000000000001</v>
      </c>
      <c r="F9349">
        <v>61</v>
      </c>
      <c r="G9349" t="s">
        <v>43729</v>
      </c>
      <c r="H9349" t="s">
        <v>1456</v>
      </c>
      <c r="I9349" s="1">
        <v>44927</v>
      </c>
      <c r="J9349" s="1">
        <v>45292</v>
      </c>
      <c r="K9349" t="s">
        <v>41059</v>
      </c>
      <c r="L9349" t="s">
        <v>41060</v>
      </c>
      <c r="M9349" t="s">
        <v>27</v>
      </c>
      <c r="N9349">
        <v>5</v>
      </c>
      <c r="O9349">
        <f>Table1[[#This Row],[Price]]-0.1*Table1[[#This Row],[Price]]</f>
        <v>132.59700000000001</v>
      </c>
      <c r="P9349" s="9">
        <f>(Table1[[#This Row],[Expiration Date]]-Table1[[#This Row],[Manufacturing Date]])/365</f>
        <v>1</v>
      </c>
      <c r="Q9349" t="str">
        <f>IF(Table1[[#This Row],[Expiration Date]]-J9357&gt;12/31/2024,"not expired","expired")</f>
        <v>expired</v>
      </c>
      <c r="R9349">
        <f>Table1[[#This Row],[Discounted Price]]*0.95</f>
        <v>125.96715</v>
      </c>
      <c r="S9349">
        <f>Table1[[#This Row],[Discounted Price]]*0.9</f>
        <v>119.33730000000001</v>
      </c>
      <c r="T9349">
        <f>Table1[[#This Row],[Discounted Price]]*0.8</f>
        <v>106.07760000000002</v>
      </c>
      <c r="U9349">
        <f>Table1[[#This Row],[Price]]*0.52</f>
        <v>76.61160000000001</v>
      </c>
      <c r="V9349">
        <f>(Table1[[#This Row],[Price]]-Table1[[#This Row],[Scrap value]])/2</f>
        <v>35.359200000000001</v>
      </c>
    </row>
    <row r="9350" spans="1:22" x14ac:dyDescent="0.25">
      <c r="A9350" t="s">
        <v>41061</v>
      </c>
      <c r="B9350" t="s">
        <v>22</v>
      </c>
      <c r="C9350" t="s">
        <v>47</v>
      </c>
      <c r="D9350" t="s">
        <v>41062</v>
      </c>
      <c r="E9350">
        <v>457.21</v>
      </c>
      <c r="F9350">
        <v>51</v>
      </c>
      <c r="G9350" t="s">
        <v>43730</v>
      </c>
      <c r="H9350" t="s">
        <v>11236</v>
      </c>
      <c r="I9350" s="1">
        <v>44927</v>
      </c>
      <c r="J9350" s="1">
        <v>45658</v>
      </c>
      <c r="K9350" t="s">
        <v>41063</v>
      </c>
      <c r="L9350" t="s">
        <v>41064</v>
      </c>
      <c r="M9350" t="s">
        <v>27</v>
      </c>
      <c r="N9350">
        <v>3</v>
      </c>
      <c r="O9350">
        <f>Table1[[#This Row],[Price]]-0.1*Table1[[#This Row],[Price]]</f>
        <v>411.48899999999998</v>
      </c>
      <c r="P9350" s="9">
        <f>(Table1[[#This Row],[Expiration Date]]-Table1[[#This Row],[Manufacturing Date]])/365</f>
        <v>2.0027397260273974</v>
      </c>
      <c r="Q9350" t="str">
        <f>IF(Table1[[#This Row],[Expiration Date]]-J9358&gt;12/31/2024,"not expired","expired")</f>
        <v>expired</v>
      </c>
      <c r="R9350">
        <f>Table1[[#This Row],[Discounted Price]]*0.95</f>
        <v>390.91454999999996</v>
      </c>
      <c r="S9350">
        <f>Table1[[#This Row],[Discounted Price]]*0.9</f>
        <v>370.34010000000001</v>
      </c>
      <c r="T9350">
        <f>Table1[[#This Row],[Discounted Price]]*0.8</f>
        <v>329.19119999999998</v>
      </c>
      <c r="U9350">
        <f>Table1[[#This Row],[Price]]*0.52</f>
        <v>237.7492</v>
      </c>
      <c r="V9350">
        <f>(Table1[[#This Row],[Price]]-Table1[[#This Row],[Scrap value]])/2</f>
        <v>109.73039999999999</v>
      </c>
    </row>
    <row r="9351" spans="1:22" x14ac:dyDescent="0.25">
      <c r="A9351" t="s">
        <v>41065</v>
      </c>
      <c r="B9351" t="s">
        <v>15</v>
      </c>
      <c r="C9351" t="s">
        <v>47</v>
      </c>
      <c r="D9351" t="s">
        <v>41066</v>
      </c>
      <c r="E9351">
        <v>145.52000000000001</v>
      </c>
      <c r="F9351">
        <v>29</v>
      </c>
      <c r="G9351" t="s">
        <v>43728</v>
      </c>
      <c r="H9351" t="s">
        <v>41067</v>
      </c>
      <c r="I9351" s="1">
        <v>45000</v>
      </c>
      <c r="J9351" s="1">
        <v>46023</v>
      </c>
      <c r="K9351" t="s">
        <v>41068</v>
      </c>
      <c r="L9351" t="s">
        <v>41069</v>
      </c>
      <c r="M9351" t="s">
        <v>27</v>
      </c>
      <c r="N9351">
        <v>1</v>
      </c>
      <c r="O9351">
        <f>Table1[[#This Row],[Price]]-0.1*Table1[[#This Row],[Price]]</f>
        <v>130.96800000000002</v>
      </c>
      <c r="P9351" s="9">
        <f>(Table1[[#This Row],[Expiration Date]]-Table1[[#This Row],[Manufacturing Date]])/365</f>
        <v>2.8027397260273972</v>
      </c>
      <c r="Q9351" t="str">
        <f>IF(Table1[[#This Row],[Expiration Date]]-J9359&gt;12/31/2024,"not expired","expired")</f>
        <v>expired</v>
      </c>
      <c r="R9351">
        <f>Table1[[#This Row],[Discounted Price]]*0.95</f>
        <v>124.41960000000002</v>
      </c>
      <c r="S9351">
        <f>Table1[[#This Row],[Discounted Price]]*0.9</f>
        <v>117.87120000000002</v>
      </c>
      <c r="T9351">
        <f>Table1[[#This Row],[Discounted Price]]*0.8</f>
        <v>104.77440000000001</v>
      </c>
      <c r="U9351">
        <f>Table1[[#This Row],[Price]]*0.52</f>
        <v>75.670400000000015</v>
      </c>
      <c r="V9351">
        <f>(Table1[[#This Row],[Price]]-Table1[[#This Row],[Scrap value]])/2</f>
        <v>34.924799999999998</v>
      </c>
    </row>
    <row r="9352" spans="1:22" x14ac:dyDescent="0.25">
      <c r="A9352" t="s">
        <v>41070</v>
      </c>
      <c r="B9352" t="s">
        <v>22</v>
      </c>
      <c r="C9352" t="s">
        <v>47</v>
      </c>
      <c r="D9352" t="s">
        <v>41071</v>
      </c>
      <c r="E9352">
        <v>257.23</v>
      </c>
      <c r="F9352">
        <v>66</v>
      </c>
      <c r="G9352" t="s">
        <v>43730</v>
      </c>
      <c r="H9352" t="s">
        <v>33324</v>
      </c>
      <c r="I9352" s="1">
        <v>44927</v>
      </c>
      <c r="J9352" s="1">
        <v>46023</v>
      </c>
      <c r="K9352" t="s">
        <v>41072</v>
      </c>
      <c r="L9352" t="s">
        <v>41073</v>
      </c>
      <c r="M9352" t="s">
        <v>20</v>
      </c>
      <c r="N9352">
        <v>5</v>
      </c>
      <c r="O9352">
        <f>Table1[[#This Row],[Price]]-0.1*Table1[[#This Row],[Price]]</f>
        <v>231.50700000000001</v>
      </c>
      <c r="P9352" s="9">
        <f>(Table1[[#This Row],[Expiration Date]]-Table1[[#This Row],[Manufacturing Date]])/365</f>
        <v>3.0027397260273974</v>
      </c>
      <c r="Q9352" t="str">
        <f>IF(Table1[[#This Row],[Expiration Date]]-J9360&gt;12/31/2024,"not expired","expired")</f>
        <v>not expired</v>
      </c>
      <c r="R9352">
        <f>Table1[[#This Row],[Discounted Price]]*0.95</f>
        <v>219.93164999999999</v>
      </c>
      <c r="S9352">
        <f>Table1[[#This Row],[Discounted Price]]*0.9</f>
        <v>208.3563</v>
      </c>
      <c r="T9352">
        <f>Table1[[#This Row],[Discounted Price]]*0.8</f>
        <v>185.2056</v>
      </c>
      <c r="U9352">
        <f>Table1[[#This Row],[Price]]*0.52</f>
        <v>133.75960000000001</v>
      </c>
      <c r="V9352">
        <f>(Table1[[#This Row],[Price]]-Table1[[#This Row],[Scrap value]])/2</f>
        <v>61.735200000000006</v>
      </c>
    </row>
    <row r="9353" spans="1:22" x14ac:dyDescent="0.25">
      <c r="A9353" t="s">
        <v>41074</v>
      </c>
      <c r="B9353" t="s">
        <v>15</v>
      </c>
      <c r="C9353" t="s">
        <v>47</v>
      </c>
      <c r="D9353" t="s">
        <v>41075</v>
      </c>
      <c r="E9353">
        <v>144.06</v>
      </c>
      <c r="F9353">
        <v>18</v>
      </c>
      <c r="G9353" t="s">
        <v>43728</v>
      </c>
      <c r="H9353" t="s">
        <v>41076</v>
      </c>
      <c r="I9353" s="1">
        <v>45137</v>
      </c>
      <c r="J9353" s="1">
        <v>46023</v>
      </c>
      <c r="K9353" t="s">
        <v>41077</v>
      </c>
      <c r="L9353" t="s">
        <v>41078</v>
      </c>
      <c r="M9353" t="s">
        <v>20</v>
      </c>
      <c r="N9353">
        <v>2</v>
      </c>
      <c r="O9353">
        <f>Table1[[#This Row],[Price]]-0.1*Table1[[#This Row],[Price]]</f>
        <v>129.654</v>
      </c>
      <c r="P9353" s="9">
        <f>(Table1[[#This Row],[Expiration Date]]-Table1[[#This Row],[Manufacturing Date]])/365</f>
        <v>2.4273972602739726</v>
      </c>
      <c r="Q9353" t="str">
        <f>IF(Table1[[#This Row],[Expiration Date]]-J9361&gt;12/31/2024,"not expired","expired")</f>
        <v>expired</v>
      </c>
      <c r="R9353">
        <f>Table1[[#This Row],[Discounted Price]]*0.95</f>
        <v>123.17129999999999</v>
      </c>
      <c r="S9353">
        <f>Table1[[#This Row],[Discounted Price]]*0.9</f>
        <v>116.68859999999999</v>
      </c>
      <c r="T9353">
        <f>Table1[[#This Row],[Discounted Price]]*0.8</f>
        <v>103.72320000000001</v>
      </c>
      <c r="U9353">
        <f>Table1[[#This Row],[Price]]*0.52</f>
        <v>74.911200000000008</v>
      </c>
      <c r="V9353">
        <f>(Table1[[#This Row],[Price]]-Table1[[#This Row],[Scrap value]])/2</f>
        <v>34.574399999999997</v>
      </c>
    </row>
    <row r="9354" spans="1:22" x14ac:dyDescent="0.25">
      <c r="A9354" t="s">
        <v>41079</v>
      </c>
      <c r="B9354" t="s">
        <v>35</v>
      </c>
      <c r="C9354" t="s">
        <v>47</v>
      </c>
      <c r="D9354" t="s">
        <v>41080</v>
      </c>
      <c r="E9354">
        <v>207.89</v>
      </c>
      <c r="F9354">
        <v>5</v>
      </c>
      <c r="G9354" t="s">
        <v>43729</v>
      </c>
      <c r="H9354" t="s">
        <v>6352</v>
      </c>
      <c r="I9354" s="1">
        <v>44927</v>
      </c>
      <c r="J9354" s="1">
        <v>45292</v>
      </c>
      <c r="K9354" t="s">
        <v>41081</v>
      </c>
      <c r="L9354" t="s">
        <v>41082</v>
      </c>
      <c r="M9354" t="s">
        <v>27</v>
      </c>
      <c r="N9354">
        <v>3</v>
      </c>
      <c r="O9354">
        <f>Table1[[#This Row],[Price]]-0.1*Table1[[#This Row],[Price]]</f>
        <v>187.101</v>
      </c>
      <c r="P9354" s="9">
        <f>(Table1[[#This Row],[Expiration Date]]-Table1[[#This Row],[Manufacturing Date]])/365</f>
        <v>1</v>
      </c>
      <c r="Q9354" t="str">
        <f>IF(Table1[[#This Row],[Expiration Date]]-J9362&gt;12/31/2024,"not expired","expired")</f>
        <v>expired</v>
      </c>
      <c r="R9354">
        <f>Table1[[#This Row],[Discounted Price]]*0.95</f>
        <v>177.74594999999999</v>
      </c>
      <c r="S9354">
        <f>Table1[[#This Row],[Discounted Price]]*0.9</f>
        <v>168.39090000000002</v>
      </c>
      <c r="T9354">
        <f>Table1[[#This Row],[Discounted Price]]*0.8</f>
        <v>149.6808</v>
      </c>
      <c r="U9354">
        <f>Table1[[#This Row],[Price]]*0.52</f>
        <v>108.1028</v>
      </c>
      <c r="V9354">
        <f>(Table1[[#This Row],[Price]]-Table1[[#This Row],[Scrap value]])/2</f>
        <v>49.893599999999992</v>
      </c>
    </row>
    <row r="9355" spans="1:22" x14ac:dyDescent="0.25">
      <c r="A9355" t="s">
        <v>41083</v>
      </c>
      <c r="B9355" t="s">
        <v>35</v>
      </c>
      <c r="C9355" t="s">
        <v>47</v>
      </c>
      <c r="D9355" t="s">
        <v>41084</v>
      </c>
      <c r="E9355">
        <v>96.16</v>
      </c>
      <c r="F9355">
        <v>73</v>
      </c>
      <c r="G9355" t="s">
        <v>43728</v>
      </c>
      <c r="H9355" t="s">
        <v>7371</v>
      </c>
      <c r="I9355" s="1">
        <v>45000</v>
      </c>
      <c r="J9355" s="1">
        <v>46023</v>
      </c>
      <c r="K9355" t="s">
        <v>41085</v>
      </c>
      <c r="L9355" t="s">
        <v>41086</v>
      </c>
      <c r="M9355" t="s">
        <v>27</v>
      </c>
      <c r="N9355">
        <v>2</v>
      </c>
      <c r="O9355">
        <f>Table1[[#This Row],[Price]]-0.1*Table1[[#This Row],[Price]]</f>
        <v>86.543999999999997</v>
      </c>
      <c r="P9355" s="9">
        <f>(Table1[[#This Row],[Expiration Date]]-Table1[[#This Row],[Manufacturing Date]])/365</f>
        <v>2.8027397260273972</v>
      </c>
      <c r="Q9355" t="str">
        <f>IF(Table1[[#This Row],[Expiration Date]]-J9363&gt;12/31/2024,"not expired","expired")</f>
        <v>not expired</v>
      </c>
      <c r="R9355">
        <f>Table1[[#This Row],[Discounted Price]]*0.95</f>
        <v>82.216799999999992</v>
      </c>
      <c r="S9355">
        <f>Table1[[#This Row],[Discounted Price]]*0.9</f>
        <v>77.889600000000002</v>
      </c>
      <c r="T9355">
        <f>Table1[[#This Row],[Discounted Price]]*0.8</f>
        <v>69.235200000000006</v>
      </c>
      <c r="U9355">
        <f>Table1[[#This Row],[Price]]*0.52</f>
        <v>50.0032</v>
      </c>
      <c r="V9355">
        <f>(Table1[[#This Row],[Price]]-Table1[[#This Row],[Scrap value]])/2</f>
        <v>23.078399999999998</v>
      </c>
    </row>
    <row r="9356" spans="1:22" x14ac:dyDescent="0.25">
      <c r="A9356" t="s">
        <v>41087</v>
      </c>
      <c r="B9356" t="s">
        <v>22</v>
      </c>
      <c r="C9356" t="s">
        <v>47</v>
      </c>
      <c r="D9356" t="s">
        <v>41088</v>
      </c>
      <c r="E9356">
        <v>50.13</v>
      </c>
      <c r="F9356">
        <v>8</v>
      </c>
      <c r="G9356" t="s">
        <v>43728</v>
      </c>
      <c r="H9356" t="s">
        <v>2229</v>
      </c>
      <c r="I9356" s="1">
        <v>44927</v>
      </c>
      <c r="J9356" s="1">
        <v>45658</v>
      </c>
      <c r="K9356" t="s">
        <v>41089</v>
      </c>
      <c r="L9356" t="s">
        <v>41090</v>
      </c>
      <c r="M9356" t="s">
        <v>45</v>
      </c>
      <c r="N9356">
        <v>4</v>
      </c>
      <c r="O9356">
        <f>Table1[[#This Row],[Price]]-0.1*Table1[[#This Row],[Price]]</f>
        <v>45.117000000000004</v>
      </c>
      <c r="P9356" s="9">
        <f>(Table1[[#This Row],[Expiration Date]]-Table1[[#This Row],[Manufacturing Date]])/365</f>
        <v>2.0027397260273974</v>
      </c>
      <c r="Q9356" t="str">
        <f>IF(Table1[[#This Row],[Expiration Date]]-J9364&gt;12/31/2024,"not expired","expired")</f>
        <v>expired</v>
      </c>
      <c r="R9356">
        <f>Table1[[#This Row],[Discounted Price]]*0.95</f>
        <v>42.861150000000002</v>
      </c>
      <c r="S9356">
        <f>Table1[[#This Row],[Discounted Price]]*0.9</f>
        <v>40.605300000000007</v>
      </c>
      <c r="T9356">
        <f>Table1[[#This Row],[Discounted Price]]*0.8</f>
        <v>36.093600000000002</v>
      </c>
      <c r="U9356">
        <f>Table1[[#This Row],[Price]]*0.52</f>
        <v>26.067600000000002</v>
      </c>
      <c r="V9356">
        <f>(Table1[[#This Row],[Price]]-Table1[[#This Row],[Scrap value]])/2</f>
        <v>12.0312</v>
      </c>
    </row>
    <row r="9357" spans="1:22" x14ac:dyDescent="0.25">
      <c r="A9357" t="s">
        <v>41091</v>
      </c>
      <c r="B9357" t="s">
        <v>22</v>
      </c>
      <c r="C9357" t="s">
        <v>47</v>
      </c>
      <c r="D9357" t="s">
        <v>41092</v>
      </c>
      <c r="E9357">
        <v>65.849999999999994</v>
      </c>
      <c r="F9357">
        <v>14</v>
      </c>
      <c r="G9357" t="s">
        <v>43728</v>
      </c>
      <c r="H9357" t="s">
        <v>22873</v>
      </c>
      <c r="I9357" s="1">
        <v>45137</v>
      </c>
      <c r="J9357" s="1">
        <v>45658</v>
      </c>
      <c r="K9357" t="s">
        <v>41093</v>
      </c>
      <c r="L9357" t="s">
        <v>41094</v>
      </c>
      <c r="M9357" t="s">
        <v>45</v>
      </c>
      <c r="N9357">
        <v>2</v>
      </c>
      <c r="O9357">
        <f>Table1[[#This Row],[Price]]-0.1*Table1[[#This Row],[Price]]</f>
        <v>59.264999999999993</v>
      </c>
      <c r="P9357" s="9">
        <f>(Table1[[#This Row],[Expiration Date]]-Table1[[#This Row],[Manufacturing Date]])/365</f>
        <v>1.4273972602739726</v>
      </c>
      <c r="Q9357" t="str">
        <f>IF(Table1[[#This Row],[Expiration Date]]-J9365&gt;12/31/2024,"not expired","expired")</f>
        <v>expired</v>
      </c>
      <c r="R9357">
        <f>Table1[[#This Row],[Discounted Price]]*0.95</f>
        <v>56.301749999999991</v>
      </c>
      <c r="S9357">
        <f>Table1[[#This Row],[Discounted Price]]*0.9</f>
        <v>53.338499999999996</v>
      </c>
      <c r="T9357">
        <f>Table1[[#This Row],[Discounted Price]]*0.8</f>
        <v>47.411999999999999</v>
      </c>
      <c r="U9357">
        <f>Table1[[#This Row],[Price]]*0.52</f>
        <v>34.241999999999997</v>
      </c>
      <c r="V9357">
        <f>(Table1[[#This Row],[Price]]-Table1[[#This Row],[Scrap value]])/2</f>
        <v>15.803999999999998</v>
      </c>
    </row>
    <row r="9358" spans="1:22" x14ac:dyDescent="0.25">
      <c r="A9358" t="s">
        <v>41095</v>
      </c>
      <c r="B9358" t="s">
        <v>35</v>
      </c>
      <c r="C9358" t="s">
        <v>47</v>
      </c>
      <c r="D9358" t="s">
        <v>41096</v>
      </c>
      <c r="E9358">
        <v>59.34</v>
      </c>
      <c r="F9358">
        <v>50</v>
      </c>
      <c r="G9358" t="s">
        <v>43728</v>
      </c>
      <c r="H9358" t="s">
        <v>2949</v>
      </c>
      <c r="I9358" s="1">
        <v>44927</v>
      </c>
      <c r="J9358" s="1">
        <v>46023</v>
      </c>
      <c r="K9358" t="s">
        <v>41097</v>
      </c>
      <c r="L9358" t="s">
        <v>41098</v>
      </c>
      <c r="M9358" t="s">
        <v>20</v>
      </c>
      <c r="N9358">
        <v>2</v>
      </c>
      <c r="O9358">
        <f>Table1[[#This Row],[Price]]-0.1*Table1[[#This Row],[Price]]</f>
        <v>53.406000000000006</v>
      </c>
      <c r="P9358" s="9">
        <f>(Table1[[#This Row],[Expiration Date]]-Table1[[#This Row],[Manufacturing Date]])/365</f>
        <v>3.0027397260273974</v>
      </c>
      <c r="Q9358" t="str">
        <f>IF(Table1[[#This Row],[Expiration Date]]-J9366&gt;12/31/2024,"not expired","expired")</f>
        <v>not expired</v>
      </c>
      <c r="R9358">
        <f>Table1[[#This Row],[Discounted Price]]*0.95</f>
        <v>50.735700000000001</v>
      </c>
      <c r="S9358">
        <f>Table1[[#This Row],[Discounted Price]]*0.9</f>
        <v>48.065400000000004</v>
      </c>
      <c r="T9358">
        <f>Table1[[#This Row],[Discounted Price]]*0.8</f>
        <v>42.724800000000009</v>
      </c>
      <c r="U9358">
        <f>Table1[[#This Row],[Price]]*0.52</f>
        <v>30.856800000000003</v>
      </c>
      <c r="V9358">
        <f>(Table1[[#This Row],[Price]]-Table1[[#This Row],[Scrap value]])/2</f>
        <v>14.2416</v>
      </c>
    </row>
    <row r="9359" spans="1:22" x14ac:dyDescent="0.25">
      <c r="A9359" t="s">
        <v>41099</v>
      </c>
      <c r="B9359" t="s">
        <v>29</v>
      </c>
      <c r="C9359" t="s">
        <v>47</v>
      </c>
      <c r="D9359" t="s">
        <v>41100</v>
      </c>
      <c r="E9359">
        <v>250.88</v>
      </c>
      <c r="F9359">
        <v>90</v>
      </c>
      <c r="G9359" t="s">
        <v>43728</v>
      </c>
      <c r="H9359" t="s">
        <v>2060</v>
      </c>
      <c r="I9359" s="1">
        <v>45137</v>
      </c>
      <c r="J9359" s="1">
        <v>46023</v>
      </c>
      <c r="K9359" t="s">
        <v>41101</v>
      </c>
      <c r="L9359" t="s">
        <v>41102</v>
      </c>
      <c r="M9359" t="s">
        <v>27</v>
      </c>
      <c r="N9359">
        <v>2</v>
      </c>
      <c r="O9359">
        <f>Table1[[#This Row],[Price]]-0.1*Table1[[#This Row],[Price]]</f>
        <v>225.792</v>
      </c>
      <c r="P9359" s="9">
        <f>(Table1[[#This Row],[Expiration Date]]-Table1[[#This Row],[Manufacturing Date]])/365</f>
        <v>2.4273972602739726</v>
      </c>
      <c r="Q9359" t="str">
        <f>IF(Table1[[#This Row],[Expiration Date]]-J9367&gt;12/31/2024,"not expired","expired")</f>
        <v>not expired</v>
      </c>
      <c r="R9359">
        <f>Table1[[#This Row],[Discounted Price]]*0.95</f>
        <v>214.50239999999999</v>
      </c>
      <c r="S9359">
        <f>Table1[[#This Row],[Discounted Price]]*0.9</f>
        <v>203.21280000000002</v>
      </c>
      <c r="T9359">
        <f>Table1[[#This Row],[Discounted Price]]*0.8</f>
        <v>180.6336</v>
      </c>
      <c r="U9359">
        <f>Table1[[#This Row],[Price]]*0.52</f>
        <v>130.45760000000001</v>
      </c>
      <c r="V9359">
        <f>(Table1[[#This Row],[Price]]-Table1[[#This Row],[Scrap value]])/2</f>
        <v>60.211199999999991</v>
      </c>
    </row>
    <row r="9360" spans="1:22" x14ac:dyDescent="0.25">
      <c r="A9360" t="s">
        <v>41103</v>
      </c>
      <c r="B9360" t="s">
        <v>15</v>
      </c>
      <c r="C9360" t="s">
        <v>47</v>
      </c>
      <c r="D9360" t="s">
        <v>41104</v>
      </c>
      <c r="E9360">
        <v>382.38</v>
      </c>
      <c r="F9360">
        <v>63</v>
      </c>
      <c r="G9360" t="s">
        <v>43728</v>
      </c>
      <c r="H9360" t="s">
        <v>41105</v>
      </c>
      <c r="I9360" s="1">
        <v>45000</v>
      </c>
      <c r="J9360" s="1">
        <v>45292</v>
      </c>
      <c r="K9360" t="s">
        <v>41106</v>
      </c>
      <c r="L9360" t="s">
        <v>41107</v>
      </c>
      <c r="M9360" t="s">
        <v>20</v>
      </c>
      <c r="N9360">
        <v>4</v>
      </c>
      <c r="O9360">
        <f>Table1[[#This Row],[Price]]-0.1*Table1[[#This Row],[Price]]</f>
        <v>344.142</v>
      </c>
      <c r="P9360" s="9">
        <f>(Table1[[#This Row],[Expiration Date]]-Table1[[#This Row],[Manufacturing Date]])/365</f>
        <v>0.8</v>
      </c>
      <c r="Q9360" t="str">
        <f>IF(Table1[[#This Row],[Expiration Date]]-J9368&gt;12/31/2024,"not expired","expired")</f>
        <v>expired</v>
      </c>
      <c r="R9360">
        <f>Table1[[#This Row],[Discounted Price]]*0.95</f>
        <v>326.93489999999997</v>
      </c>
      <c r="S9360">
        <f>Table1[[#This Row],[Discounted Price]]*0.9</f>
        <v>309.7278</v>
      </c>
      <c r="T9360">
        <f>Table1[[#This Row],[Discounted Price]]*0.8</f>
        <v>275.31360000000001</v>
      </c>
      <c r="U9360">
        <f>Table1[[#This Row],[Price]]*0.52</f>
        <v>198.83760000000001</v>
      </c>
      <c r="V9360">
        <f>(Table1[[#This Row],[Price]]-Table1[[#This Row],[Scrap value]])/2</f>
        <v>91.771199999999993</v>
      </c>
    </row>
    <row r="9361" spans="1:22" x14ac:dyDescent="0.25">
      <c r="A9361" t="s">
        <v>41108</v>
      </c>
      <c r="B9361" t="s">
        <v>29</v>
      </c>
      <c r="C9361" t="s">
        <v>47</v>
      </c>
      <c r="D9361" t="s">
        <v>41109</v>
      </c>
      <c r="E9361">
        <v>286.98</v>
      </c>
      <c r="F9361">
        <v>27</v>
      </c>
      <c r="G9361" t="s">
        <v>43729</v>
      </c>
      <c r="H9361" t="s">
        <v>29705</v>
      </c>
      <c r="I9361" s="1">
        <v>45137</v>
      </c>
      <c r="J9361" s="1">
        <v>46023</v>
      </c>
      <c r="K9361" t="s">
        <v>41110</v>
      </c>
      <c r="L9361" t="s">
        <v>41111</v>
      </c>
      <c r="M9361" t="s">
        <v>45</v>
      </c>
      <c r="N9361">
        <v>4</v>
      </c>
      <c r="O9361">
        <f>Table1[[#This Row],[Price]]-0.1*Table1[[#This Row],[Price]]</f>
        <v>258.28200000000004</v>
      </c>
      <c r="P9361" s="9">
        <f>(Table1[[#This Row],[Expiration Date]]-Table1[[#This Row],[Manufacturing Date]])/365</f>
        <v>2.4273972602739726</v>
      </c>
      <c r="Q9361" t="str">
        <f>IF(Table1[[#This Row],[Expiration Date]]-J9369&gt;12/31/2024,"not expired","expired")</f>
        <v>not expired</v>
      </c>
      <c r="R9361">
        <f>Table1[[#This Row],[Discounted Price]]*0.95</f>
        <v>245.36790000000002</v>
      </c>
      <c r="S9361">
        <f>Table1[[#This Row],[Discounted Price]]*0.9</f>
        <v>232.45380000000003</v>
      </c>
      <c r="T9361">
        <f>Table1[[#This Row],[Discounted Price]]*0.8</f>
        <v>206.62560000000005</v>
      </c>
      <c r="U9361">
        <f>Table1[[#This Row],[Price]]*0.52</f>
        <v>149.2296</v>
      </c>
      <c r="V9361">
        <f>(Table1[[#This Row],[Price]]-Table1[[#This Row],[Scrap value]])/2</f>
        <v>68.875200000000007</v>
      </c>
    </row>
    <row r="9362" spans="1:22" x14ac:dyDescent="0.25">
      <c r="A9362" t="s">
        <v>41112</v>
      </c>
      <c r="B9362" t="s">
        <v>22</v>
      </c>
      <c r="C9362" t="s">
        <v>47</v>
      </c>
      <c r="D9362" t="s">
        <v>41113</v>
      </c>
      <c r="E9362">
        <v>378.03</v>
      </c>
      <c r="F9362">
        <v>15</v>
      </c>
      <c r="G9362" t="s">
        <v>43728</v>
      </c>
      <c r="H9362" t="s">
        <v>22196</v>
      </c>
      <c r="I9362" s="1">
        <v>44927</v>
      </c>
      <c r="J9362" s="1">
        <v>46023</v>
      </c>
      <c r="K9362" t="s">
        <v>41114</v>
      </c>
      <c r="L9362" t="s">
        <v>41115</v>
      </c>
      <c r="M9362" t="s">
        <v>20</v>
      </c>
      <c r="N9362">
        <v>1</v>
      </c>
      <c r="O9362">
        <f>Table1[[#This Row],[Price]]-0.1*Table1[[#This Row],[Price]]</f>
        <v>340.22699999999998</v>
      </c>
      <c r="P9362" s="9">
        <f>(Table1[[#This Row],[Expiration Date]]-Table1[[#This Row],[Manufacturing Date]])/365</f>
        <v>3.0027397260273974</v>
      </c>
      <c r="Q9362" t="str">
        <f>IF(Table1[[#This Row],[Expiration Date]]-J9370&gt;12/31/2024,"not expired","expired")</f>
        <v>expired</v>
      </c>
      <c r="R9362">
        <f>Table1[[#This Row],[Discounted Price]]*0.95</f>
        <v>323.21564999999998</v>
      </c>
      <c r="S9362">
        <f>Table1[[#This Row],[Discounted Price]]*0.9</f>
        <v>306.20429999999999</v>
      </c>
      <c r="T9362">
        <f>Table1[[#This Row],[Discounted Price]]*0.8</f>
        <v>272.1816</v>
      </c>
      <c r="U9362">
        <f>Table1[[#This Row],[Price]]*0.52</f>
        <v>196.57559999999998</v>
      </c>
      <c r="V9362">
        <f>(Table1[[#This Row],[Price]]-Table1[[#This Row],[Scrap value]])/2</f>
        <v>90.727199999999996</v>
      </c>
    </row>
    <row r="9363" spans="1:22" x14ac:dyDescent="0.25">
      <c r="A9363" t="s">
        <v>41116</v>
      </c>
      <c r="B9363" t="s">
        <v>29</v>
      </c>
      <c r="C9363" t="s">
        <v>47</v>
      </c>
      <c r="D9363" t="s">
        <v>41117</v>
      </c>
      <c r="E9363">
        <v>163.87</v>
      </c>
      <c r="F9363">
        <v>14</v>
      </c>
      <c r="G9363" t="s">
        <v>43728</v>
      </c>
      <c r="H9363" t="s">
        <v>20687</v>
      </c>
      <c r="I9363" s="1">
        <v>44927</v>
      </c>
      <c r="J9363" s="1">
        <v>45292</v>
      </c>
      <c r="K9363" t="s">
        <v>41118</v>
      </c>
      <c r="L9363" t="s">
        <v>41119</v>
      </c>
      <c r="M9363" t="s">
        <v>45</v>
      </c>
      <c r="N9363">
        <v>2</v>
      </c>
      <c r="O9363">
        <f>Table1[[#This Row],[Price]]-0.1*Table1[[#This Row],[Price]]</f>
        <v>147.483</v>
      </c>
      <c r="P9363" s="9">
        <f>(Table1[[#This Row],[Expiration Date]]-Table1[[#This Row],[Manufacturing Date]])/365</f>
        <v>1</v>
      </c>
      <c r="Q9363" t="str">
        <f>IF(Table1[[#This Row],[Expiration Date]]-J9371&gt;12/31/2024,"not expired","expired")</f>
        <v>expired</v>
      </c>
      <c r="R9363">
        <f>Table1[[#This Row],[Discounted Price]]*0.95</f>
        <v>140.10884999999999</v>
      </c>
      <c r="S9363">
        <f>Table1[[#This Row],[Discounted Price]]*0.9</f>
        <v>132.7347</v>
      </c>
      <c r="T9363">
        <f>Table1[[#This Row],[Discounted Price]]*0.8</f>
        <v>117.9864</v>
      </c>
      <c r="U9363">
        <f>Table1[[#This Row],[Price]]*0.52</f>
        <v>85.212400000000002</v>
      </c>
      <c r="V9363">
        <f>(Table1[[#This Row],[Price]]-Table1[[#This Row],[Scrap value]])/2</f>
        <v>39.328800000000001</v>
      </c>
    </row>
    <row r="9364" spans="1:22" x14ac:dyDescent="0.25">
      <c r="A9364" t="s">
        <v>41120</v>
      </c>
      <c r="B9364" t="s">
        <v>29</v>
      </c>
      <c r="C9364" t="s">
        <v>47</v>
      </c>
      <c r="D9364" t="s">
        <v>41121</v>
      </c>
      <c r="E9364">
        <v>458.03</v>
      </c>
      <c r="F9364">
        <v>59</v>
      </c>
      <c r="G9364" t="s">
        <v>43728</v>
      </c>
      <c r="H9364" t="s">
        <v>4097</v>
      </c>
      <c r="I9364" s="1">
        <v>44927</v>
      </c>
      <c r="J9364" s="1">
        <v>45658</v>
      </c>
      <c r="K9364" t="s">
        <v>41122</v>
      </c>
      <c r="L9364" t="s">
        <v>41123</v>
      </c>
      <c r="M9364" t="s">
        <v>45</v>
      </c>
      <c r="N9364">
        <v>5</v>
      </c>
      <c r="O9364">
        <f>Table1[[#This Row],[Price]]-0.1*Table1[[#This Row],[Price]]</f>
        <v>412.22699999999998</v>
      </c>
      <c r="P9364" s="9">
        <f>(Table1[[#This Row],[Expiration Date]]-Table1[[#This Row],[Manufacturing Date]])/365</f>
        <v>2.0027397260273974</v>
      </c>
      <c r="Q9364" t="str">
        <f>IF(Table1[[#This Row],[Expiration Date]]-J9372&gt;12/31/2024,"not expired","expired")</f>
        <v>not expired</v>
      </c>
      <c r="R9364">
        <f>Table1[[#This Row],[Discounted Price]]*0.95</f>
        <v>391.61564999999996</v>
      </c>
      <c r="S9364">
        <f>Table1[[#This Row],[Discounted Price]]*0.9</f>
        <v>371.0043</v>
      </c>
      <c r="T9364">
        <f>Table1[[#This Row],[Discounted Price]]*0.8</f>
        <v>329.78160000000003</v>
      </c>
      <c r="U9364">
        <f>Table1[[#This Row],[Price]]*0.52</f>
        <v>238.1756</v>
      </c>
      <c r="V9364">
        <f>(Table1[[#This Row],[Price]]-Table1[[#This Row],[Scrap value]])/2</f>
        <v>109.92719999999998</v>
      </c>
    </row>
    <row r="9365" spans="1:22" x14ac:dyDescent="0.25">
      <c r="A9365" t="s">
        <v>41124</v>
      </c>
      <c r="B9365" t="s">
        <v>29</v>
      </c>
      <c r="C9365" t="s">
        <v>47</v>
      </c>
      <c r="D9365" t="s">
        <v>41125</v>
      </c>
      <c r="E9365">
        <v>31.11</v>
      </c>
      <c r="F9365">
        <v>11</v>
      </c>
      <c r="G9365" t="s">
        <v>43730</v>
      </c>
      <c r="H9365" t="s">
        <v>41126</v>
      </c>
      <c r="I9365" s="1">
        <v>45137</v>
      </c>
      <c r="J9365" s="1">
        <v>46023</v>
      </c>
      <c r="K9365" t="s">
        <v>41127</v>
      </c>
      <c r="L9365" t="s">
        <v>41128</v>
      </c>
      <c r="M9365" t="s">
        <v>45</v>
      </c>
      <c r="N9365">
        <v>3</v>
      </c>
      <c r="O9365">
        <f>Table1[[#This Row],[Price]]-0.1*Table1[[#This Row],[Price]]</f>
        <v>27.998999999999999</v>
      </c>
      <c r="P9365" s="9">
        <f>(Table1[[#This Row],[Expiration Date]]-Table1[[#This Row],[Manufacturing Date]])/365</f>
        <v>2.4273972602739726</v>
      </c>
      <c r="Q9365" t="str">
        <f>IF(Table1[[#This Row],[Expiration Date]]-J9373&gt;12/31/2024,"not expired","expired")</f>
        <v>expired</v>
      </c>
      <c r="R9365">
        <f>Table1[[#This Row],[Discounted Price]]*0.95</f>
        <v>26.599049999999998</v>
      </c>
      <c r="S9365">
        <f>Table1[[#This Row],[Discounted Price]]*0.9</f>
        <v>25.199099999999998</v>
      </c>
      <c r="T9365">
        <f>Table1[[#This Row],[Discounted Price]]*0.8</f>
        <v>22.3992</v>
      </c>
      <c r="U9365">
        <f>Table1[[#This Row],[Price]]*0.52</f>
        <v>16.177199999999999</v>
      </c>
      <c r="V9365">
        <f>(Table1[[#This Row],[Price]]-Table1[[#This Row],[Scrap value]])/2</f>
        <v>7.4664000000000001</v>
      </c>
    </row>
    <row r="9366" spans="1:22" x14ac:dyDescent="0.25">
      <c r="A9366" t="s">
        <v>41129</v>
      </c>
      <c r="B9366" t="s">
        <v>22</v>
      </c>
      <c r="C9366" t="s">
        <v>47</v>
      </c>
      <c r="D9366" t="s">
        <v>41130</v>
      </c>
      <c r="E9366">
        <v>492.57</v>
      </c>
      <c r="F9366">
        <v>92</v>
      </c>
      <c r="G9366" t="s">
        <v>43730</v>
      </c>
      <c r="H9366" t="s">
        <v>10299</v>
      </c>
      <c r="I9366" s="1">
        <v>45000</v>
      </c>
      <c r="J9366" s="1">
        <v>45292</v>
      </c>
      <c r="K9366" t="s">
        <v>41131</v>
      </c>
      <c r="L9366" t="s">
        <v>41132</v>
      </c>
      <c r="M9366" t="s">
        <v>20</v>
      </c>
      <c r="N9366">
        <v>5</v>
      </c>
      <c r="O9366">
        <f>Table1[[#This Row],[Price]]-0.1*Table1[[#This Row],[Price]]</f>
        <v>443.31299999999999</v>
      </c>
      <c r="P9366" s="9">
        <f>(Table1[[#This Row],[Expiration Date]]-Table1[[#This Row],[Manufacturing Date]])/365</f>
        <v>0.8</v>
      </c>
      <c r="Q9366" t="str">
        <f>IF(Table1[[#This Row],[Expiration Date]]-J9374&gt;12/31/2024,"not expired","expired")</f>
        <v>expired</v>
      </c>
      <c r="R9366">
        <f>Table1[[#This Row],[Discounted Price]]*0.95</f>
        <v>421.14734999999996</v>
      </c>
      <c r="S9366">
        <f>Table1[[#This Row],[Discounted Price]]*0.9</f>
        <v>398.98169999999999</v>
      </c>
      <c r="T9366">
        <f>Table1[[#This Row],[Discounted Price]]*0.8</f>
        <v>354.65039999999999</v>
      </c>
      <c r="U9366">
        <f>Table1[[#This Row],[Price]]*0.52</f>
        <v>256.13639999999998</v>
      </c>
      <c r="V9366">
        <f>(Table1[[#This Row],[Price]]-Table1[[#This Row],[Scrap value]])/2</f>
        <v>118.21680000000001</v>
      </c>
    </row>
    <row r="9367" spans="1:22" x14ac:dyDescent="0.25">
      <c r="A9367" t="s">
        <v>41133</v>
      </c>
      <c r="B9367" t="s">
        <v>22</v>
      </c>
      <c r="C9367" t="s">
        <v>47</v>
      </c>
      <c r="D9367" t="s">
        <v>41134</v>
      </c>
      <c r="E9367">
        <v>267.27</v>
      </c>
      <c r="F9367">
        <v>66</v>
      </c>
      <c r="G9367" t="s">
        <v>43728</v>
      </c>
      <c r="H9367" t="s">
        <v>34456</v>
      </c>
      <c r="I9367" s="1">
        <v>45000</v>
      </c>
      <c r="J9367" s="1">
        <v>45292</v>
      </c>
      <c r="K9367" t="s">
        <v>41135</v>
      </c>
      <c r="L9367" t="s">
        <v>41136</v>
      </c>
      <c r="M9367" t="s">
        <v>27</v>
      </c>
      <c r="N9367">
        <v>1</v>
      </c>
      <c r="O9367">
        <f>Table1[[#This Row],[Price]]-0.1*Table1[[#This Row],[Price]]</f>
        <v>240.54299999999998</v>
      </c>
      <c r="P9367" s="9">
        <f>(Table1[[#This Row],[Expiration Date]]-Table1[[#This Row],[Manufacturing Date]])/365</f>
        <v>0.8</v>
      </c>
      <c r="Q9367" t="str">
        <f>IF(Table1[[#This Row],[Expiration Date]]-J9375&gt;12/31/2024,"not expired","expired")</f>
        <v>expired</v>
      </c>
      <c r="R9367">
        <f>Table1[[#This Row],[Discounted Price]]*0.95</f>
        <v>228.51584999999997</v>
      </c>
      <c r="S9367">
        <f>Table1[[#This Row],[Discounted Price]]*0.9</f>
        <v>216.48869999999999</v>
      </c>
      <c r="T9367">
        <f>Table1[[#This Row],[Discounted Price]]*0.8</f>
        <v>192.43439999999998</v>
      </c>
      <c r="U9367">
        <f>Table1[[#This Row],[Price]]*0.52</f>
        <v>138.9804</v>
      </c>
      <c r="V9367">
        <f>(Table1[[#This Row],[Price]]-Table1[[#This Row],[Scrap value]])/2</f>
        <v>64.144799999999989</v>
      </c>
    </row>
    <row r="9368" spans="1:22" x14ac:dyDescent="0.25">
      <c r="A9368" t="s">
        <v>41137</v>
      </c>
      <c r="B9368" t="s">
        <v>22</v>
      </c>
      <c r="C9368" t="s">
        <v>47</v>
      </c>
      <c r="D9368" t="s">
        <v>41138</v>
      </c>
      <c r="E9368">
        <v>444.68</v>
      </c>
      <c r="F9368">
        <v>75</v>
      </c>
      <c r="G9368" t="s">
        <v>43728</v>
      </c>
      <c r="H9368" t="s">
        <v>14631</v>
      </c>
      <c r="I9368" s="1">
        <v>45137</v>
      </c>
      <c r="J9368" s="1">
        <v>45658</v>
      </c>
      <c r="K9368" t="s">
        <v>41139</v>
      </c>
      <c r="L9368" t="s">
        <v>41140</v>
      </c>
      <c r="M9368" t="s">
        <v>27</v>
      </c>
      <c r="N9368">
        <v>2</v>
      </c>
      <c r="O9368">
        <f>Table1[[#This Row],[Price]]-0.1*Table1[[#This Row],[Price]]</f>
        <v>400.21199999999999</v>
      </c>
      <c r="P9368" s="9">
        <f>(Table1[[#This Row],[Expiration Date]]-Table1[[#This Row],[Manufacturing Date]])/365</f>
        <v>1.4273972602739726</v>
      </c>
      <c r="Q9368" t="str">
        <f>IF(Table1[[#This Row],[Expiration Date]]-J9376&gt;12/31/2024,"not expired","expired")</f>
        <v>expired</v>
      </c>
      <c r="R9368">
        <f>Table1[[#This Row],[Discounted Price]]*0.95</f>
        <v>380.20139999999998</v>
      </c>
      <c r="S9368">
        <f>Table1[[#This Row],[Discounted Price]]*0.9</f>
        <v>360.19080000000002</v>
      </c>
      <c r="T9368">
        <f>Table1[[#This Row],[Discounted Price]]*0.8</f>
        <v>320.1696</v>
      </c>
      <c r="U9368">
        <f>Table1[[#This Row],[Price]]*0.52</f>
        <v>231.23360000000002</v>
      </c>
      <c r="V9368">
        <f>(Table1[[#This Row],[Price]]-Table1[[#This Row],[Scrap value]])/2</f>
        <v>106.72319999999999</v>
      </c>
    </row>
    <row r="9369" spans="1:22" x14ac:dyDescent="0.25">
      <c r="A9369" t="s">
        <v>41141</v>
      </c>
      <c r="B9369" t="s">
        <v>22</v>
      </c>
      <c r="C9369" t="s">
        <v>47</v>
      </c>
      <c r="D9369" t="s">
        <v>41142</v>
      </c>
      <c r="E9369">
        <v>466.9</v>
      </c>
      <c r="F9369">
        <v>86</v>
      </c>
      <c r="G9369" t="s">
        <v>43730</v>
      </c>
      <c r="H9369" t="s">
        <v>41143</v>
      </c>
      <c r="I9369" s="1">
        <v>44927</v>
      </c>
      <c r="J9369" s="1">
        <v>45292</v>
      </c>
      <c r="K9369" t="s">
        <v>41144</v>
      </c>
      <c r="L9369" t="s">
        <v>41145</v>
      </c>
      <c r="M9369" t="s">
        <v>45</v>
      </c>
      <c r="N9369">
        <v>1</v>
      </c>
      <c r="O9369">
        <f>Table1[[#This Row],[Price]]-0.1*Table1[[#This Row],[Price]]</f>
        <v>420.21</v>
      </c>
      <c r="P9369" s="9">
        <f>(Table1[[#This Row],[Expiration Date]]-Table1[[#This Row],[Manufacturing Date]])/365</f>
        <v>1</v>
      </c>
      <c r="Q9369" t="str">
        <f>IF(Table1[[#This Row],[Expiration Date]]-J9377&gt;12/31/2024,"not expired","expired")</f>
        <v>expired</v>
      </c>
      <c r="R9369">
        <f>Table1[[#This Row],[Discounted Price]]*0.95</f>
        <v>399.19949999999994</v>
      </c>
      <c r="S9369">
        <f>Table1[[#This Row],[Discounted Price]]*0.9</f>
        <v>378.18899999999996</v>
      </c>
      <c r="T9369">
        <f>Table1[[#This Row],[Discounted Price]]*0.8</f>
        <v>336.16800000000001</v>
      </c>
      <c r="U9369">
        <f>Table1[[#This Row],[Price]]*0.52</f>
        <v>242.78799999999998</v>
      </c>
      <c r="V9369">
        <f>(Table1[[#This Row],[Price]]-Table1[[#This Row],[Scrap value]])/2</f>
        <v>112.056</v>
      </c>
    </row>
    <row r="9370" spans="1:22" x14ac:dyDescent="0.25">
      <c r="A9370" t="s">
        <v>41146</v>
      </c>
      <c r="B9370" t="s">
        <v>22</v>
      </c>
      <c r="C9370" t="s">
        <v>47</v>
      </c>
      <c r="D9370" t="s">
        <v>41147</v>
      </c>
      <c r="E9370">
        <v>68.44</v>
      </c>
      <c r="F9370">
        <v>72</v>
      </c>
      <c r="G9370" t="s">
        <v>43730</v>
      </c>
      <c r="H9370" t="s">
        <v>11064</v>
      </c>
      <c r="I9370" s="1">
        <v>45000</v>
      </c>
      <c r="J9370" s="1">
        <v>46023</v>
      </c>
      <c r="K9370" t="s">
        <v>41148</v>
      </c>
      <c r="L9370" t="s">
        <v>41149</v>
      </c>
      <c r="M9370" t="s">
        <v>27</v>
      </c>
      <c r="N9370">
        <v>1</v>
      </c>
      <c r="O9370">
        <f>Table1[[#This Row],[Price]]-0.1*Table1[[#This Row],[Price]]</f>
        <v>61.595999999999997</v>
      </c>
      <c r="P9370" s="9">
        <f>(Table1[[#This Row],[Expiration Date]]-Table1[[#This Row],[Manufacturing Date]])/365</f>
        <v>2.8027397260273972</v>
      </c>
      <c r="Q9370" t="str">
        <f>IF(Table1[[#This Row],[Expiration Date]]-J9378&gt;12/31/2024,"not expired","expired")</f>
        <v>expired</v>
      </c>
      <c r="R9370">
        <f>Table1[[#This Row],[Discounted Price]]*0.95</f>
        <v>58.516199999999991</v>
      </c>
      <c r="S9370">
        <f>Table1[[#This Row],[Discounted Price]]*0.9</f>
        <v>55.436399999999999</v>
      </c>
      <c r="T9370">
        <f>Table1[[#This Row],[Discounted Price]]*0.8</f>
        <v>49.276800000000001</v>
      </c>
      <c r="U9370">
        <f>Table1[[#This Row],[Price]]*0.52</f>
        <v>35.588799999999999</v>
      </c>
      <c r="V9370">
        <f>(Table1[[#This Row],[Price]]-Table1[[#This Row],[Scrap value]])/2</f>
        <v>16.425599999999999</v>
      </c>
    </row>
    <row r="9371" spans="1:22" x14ac:dyDescent="0.25">
      <c r="A9371" t="s">
        <v>41150</v>
      </c>
      <c r="B9371" t="s">
        <v>22</v>
      </c>
      <c r="C9371" t="s">
        <v>47</v>
      </c>
      <c r="D9371" t="s">
        <v>41151</v>
      </c>
      <c r="E9371">
        <v>465.37</v>
      </c>
      <c r="F9371">
        <v>61</v>
      </c>
      <c r="G9371" t="s">
        <v>43730</v>
      </c>
      <c r="H9371" t="s">
        <v>658</v>
      </c>
      <c r="I9371" s="1">
        <v>44927</v>
      </c>
      <c r="J9371" s="1">
        <v>46023</v>
      </c>
      <c r="K9371" t="s">
        <v>41152</v>
      </c>
      <c r="L9371" t="s">
        <v>41153</v>
      </c>
      <c r="M9371" t="s">
        <v>27</v>
      </c>
      <c r="N9371">
        <v>1</v>
      </c>
      <c r="O9371">
        <f>Table1[[#This Row],[Price]]-0.1*Table1[[#This Row],[Price]]</f>
        <v>418.83299999999997</v>
      </c>
      <c r="P9371" s="9">
        <f>(Table1[[#This Row],[Expiration Date]]-Table1[[#This Row],[Manufacturing Date]])/365</f>
        <v>3.0027397260273974</v>
      </c>
      <c r="Q9371" t="str">
        <f>IF(Table1[[#This Row],[Expiration Date]]-J9379&gt;12/31/2024,"not expired","expired")</f>
        <v>not expired</v>
      </c>
      <c r="R9371">
        <f>Table1[[#This Row],[Discounted Price]]*0.95</f>
        <v>397.89134999999993</v>
      </c>
      <c r="S9371">
        <f>Table1[[#This Row],[Discounted Price]]*0.9</f>
        <v>376.94970000000001</v>
      </c>
      <c r="T9371">
        <f>Table1[[#This Row],[Discounted Price]]*0.8</f>
        <v>335.06639999999999</v>
      </c>
      <c r="U9371">
        <f>Table1[[#This Row],[Price]]*0.52</f>
        <v>241.9924</v>
      </c>
      <c r="V9371">
        <f>(Table1[[#This Row],[Price]]-Table1[[#This Row],[Scrap value]])/2</f>
        <v>111.6888</v>
      </c>
    </row>
    <row r="9372" spans="1:22" x14ac:dyDescent="0.25">
      <c r="A9372" t="s">
        <v>41154</v>
      </c>
      <c r="B9372" t="s">
        <v>15</v>
      </c>
      <c r="C9372" t="s">
        <v>47</v>
      </c>
      <c r="D9372" t="s">
        <v>41155</v>
      </c>
      <c r="E9372">
        <v>291.68</v>
      </c>
      <c r="F9372">
        <v>94</v>
      </c>
      <c r="G9372" t="s">
        <v>43729</v>
      </c>
      <c r="H9372" t="s">
        <v>6065</v>
      </c>
      <c r="I9372" s="1">
        <v>45000</v>
      </c>
      <c r="J9372" s="1">
        <v>45292</v>
      </c>
      <c r="K9372" t="s">
        <v>41156</v>
      </c>
      <c r="L9372" t="s">
        <v>41157</v>
      </c>
      <c r="M9372" t="s">
        <v>27</v>
      </c>
      <c r="N9372">
        <v>5</v>
      </c>
      <c r="O9372">
        <f>Table1[[#This Row],[Price]]-0.1*Table1[[#This Row],[Price]]</f>
        <v>262.512</v>
      </c>
      <c r="P9372" s="9">
        <f>(Table1[[#This Row],[Expiration Date]]-Table1[[#This Row],[Manufacturing Date]])/365</f>
        <v>0.8</v>
      </c>
      <c r="Q9372" t="str">
        <f>IF(Table1[[#This Row],[Expiration Date]]-J9380&gt;12/31/2024,"not expired","expired")</f>
        <v>expired</v>
      </c>
      <c r="R9372">
        <f>Table1[[#This Row],[Discounted Price]]*0.95</f>
        <v>249.38639999999998</v>
      </c>
      <c r="S9372">
        <f>Table1[[#This Row],[Discounted Price]]*0.9</f>
        <v>236.26080000000002</v>
      </c>
      <c r="T9372">
        <f>Table1[[#This Row],[Discounted Price]]*0.8</f>
        <v>210.00960000000001</v>
      </c>
      <c r="U9372">
        <f>Table1[[#This Row],[Price]]*0.52</f>
        <v>151.67360000000002</v>
      </c>
      <c r="V9372">
        <f>(Table1[[#This Row],[Price]]-Table1[[#This Row],[Scrap value]])/2</f>
        <v>70.003199999999993</v>
      </c>
    </row>
    <row r="9373" spans="1:22" x14ac:dyDescent="0.25">
      <c r="A9373" t="s">
        <v>41158</v>
      </c>
      <c r="B9373" t="s">
        <v>29</v>
      </c>
      <c r="C9373" t="s">
        <v>47</v>
      </c>
      <c r="D9373" t="s">
        <v>41159</v>
      </c>
      <c r="E9373">
        <v>301.25</v>
      </c>
      <c r="F9373">
        <v>25</v>
      </c>
      <c r="G9373" t="s">
        <v>43729</v>
      </c>
      <c r="H9373" t="s">
        <v>7601</v>
      </c>
      <c r="I9373" s="1">
        <v>44927</v>
      </c>
      <c r="J9373" s="1">
        <v>46023</v>
      </c>
      <c r="K9373" t="s">
        <v>41160</v>
      </c>
      <c r="L9373" t="s">
        <v>41161</v>
      </c>
      <c r="M9373" t="s">
        <v>27</v>
      </c>
      <c r="N9373">
        <v>4</v>
      </c>
      <c r="O9373">
        <f>Table1[[#This Row],[Price]]-0.1*Table1[[#This Row],[Price]]</f>
        <v>271.125</v>
      </c>
      <c r="P9373" s="9">
        <f>(Table1[[#This Row],[Expiration Date]]-Table1[[#This Row],[Manufacturing Date]])/365</f>
        <v>3.0027397260273974</v>
      </c>
      <c r="Q9373" t="str">
        <f>IF(Table1[[#This Row],[Expiration Date]]-J9381&gt;12/31/2024,"not expired","expired")</f>
        <v>expired</v>
      </c>
      <c r="R9373">
        <f>Table1[[#This Row],[Discounted Price]]*0.95</f>
        <v>257.56874999999997</v>
      </c>
      <c r="S9373">
        <f>Table1[[#This Row],[Discounted Price]]*0.9</f>
        <v>244.01250000000002</v>
      </c>
      <c r="T9373">
        <f>Table1[[#This Row],[Discounted Price]]*0.8</f>
        <v>216.9</v>
      </c>
      <c r="U9373">
        <f>Table1[[#This Row],[Price]]*0.52</f>
        <v>156.65</v>
      </c>
      <c r="V9373">
        <f>(Table1[[#This Row],[Price]]-Table1[[#This Row],[Scrap value]])/2</f>
        <v>72.3</v>
      </c>
    </row>
    <row r="9374" spans="1:22" x14ac:dyDescent="0.25">
      <c r="A9374" t="s">
        <v>41162</v>
      </c>
      <c r="B9374" t="s">
        <v>29</v>
      </c>
      <c r="C9374" t="s">
        <v>47</v>
      </c>
      <c r="D9374" t="s">
        <v>41163</v>
      </c>
      <c r="E9374">
        <v>490.9</v>
      </c>
      <c r="F9374">
        <v>80</v>
      </c>
      <c r="G9374" t="s">
        <v>43729</v>
      </c>
      <c r="H9374" t="s">
        <v>7606</v>
      </c>
      <c r="I9374" s="1">
        <v>44927</v>
      </c>
      <c r="J9374" s="1">
        <v>45658</v>
      </c>
      <c r="K9374" t="s">
        <v>41164</v>
      </c>
      <c r="L9374" t="s">
        <v>41165</v>
      </c>
      <c r="M9374" t="s">
        <v>27</v>
      </c>
      <c r="N9374">
        <v>2</v>
      </c>
      <c r="O9374">
        <f>Table1[[#This Row],[Price]]-0.1*Table1[[#This Row],[Price]]</f>
        <v>441.80999999999995</v>
      </c>
      <c r="P9374" s="9">
        <f>(Table1[[#This Row],[Expiration Date]]-Table1[[#This Row],[Manufacturing Date]])/365</f>
        <v>2.0027397260273974</v>
      </c>
      <c r="Q9374" t="str">
        <f>IF(Table1[[#This Row],[Expiration Date]]-J9382&gt;12/31/2024,"not expired","expired")</f>
        <v>not expired</v>
      </c>
      <c r="R9374">
        <f>Table1[[#This Row],[Discounted Price]]*0.95</f>
        <v>419.71949999999993</v>
      </c>
      <c r="S9374">
        <f>Table1[[#This Row],[Discounted Price]]*0.9</f>
        <v>397.62899999999996</v>
      </c>
      <c r="T9374">
        <f>Table1[[#This Row],[Discounted Price]]*0.8</f>
        <v>353.44799999999998</v>
      </c>
      <c r="U9374">
        <f>Table1[[#This Row],[Price]]*0.52</f>
        <v>255.268</v>
      </c>
      <c r="V9374">
        <f>(Table1[[#This Row],[Price]]-Table1[[#This Row],[Scrap value]])/2</f>
        <v>117.81599999999999</v>
      </c>
    </row>
    <row r="9375" spans="1:22" x14ac:dyDescent="0.25">
      <c r="A9375" t="s">
        <v>41166</v>
      </c>
      <c r="B9375" t="s">
        <v>35</v>
      </c>
      <c r="C9375" t="s">
        <v>47</v>
      </c>
      <c r="D9375" t="s">
        <v>41167</v>
      </c>
      <c r="E9375">
        <v>320.73</v>
      </c>
      <c r="F9375">
        <v>40</v>
      </c>
      <c r="G9375" t="s">
        <v>43730</v>
      </c>
      <c r="H9375" t="s">
        <v>3241</v>
      </c>
      <c r="I9375" s="1">
        <v>45137</v>
      </c>
      <c r="J9375" s="1">
        <v>45658</v>
      </c>
      <c r="K9375" t="s">
        <v>41168</v>
      </c>
      <c r="L9375" t="s">
        <v>41169</v>
      </c>
      <c r="M9375" t="s">
        <v>45</v>
      </c>
      <c r="N9375">
        <v>4</v>
      </c>
      <c r="O9375">
        <f>Table1[[#This Row],[Price]]-0.1*Table1[[#This Row],[Price]]</f>
        <v>288.65700000000004</v>
      </c>
      <c r="P9375" s="9">
        <f>(Table1[[#This Row],[Expiration Date]]-Table1[[#This Row],[Manufacturing Date]])/365</f>
        <v>1.4273972602739726</v>
      </c>
      <c r="Q9375" t="str">
        <f>IF(Table1[[#This Row],[Expiration Date]]-J9383&gt;12/31/2024,"not expired","expired")</f>
        <v>expired</v>
      </c>
      <c r="R9375">
        <f>Table1[[#This Row],[Discounted Price]]*0.95</f>
        <v>274.22415000000001</v>
      </c>
      <c r="S9375">
        <f>Table1[[#This Row],[Discounted Price]]*0.9</f>
        <v>259.79130000000004</v>
      </c>
      <c r="T9375">
        <f>Table1[[#This Row],[Discounted Price]]*0.8</f>
        <v>230.92560000000003</v>
      </c>
      <c r="U9375">
        <f>Table1[[#This Row],[Price]]*0.52</f>
        <v>166.77960000000002</v>
      </c>
      <c r="V9375">
        <f>(Table1[[#This Row],[Price]]-Table1[[#This Row],[Scrap value]])/2</f>
        <v>76.975200000000001</v>
      </c>
    </row>
    <row r="9376" spans="1:22" x14ac:dyDescent="0.25">
      <c r="A9376" t="s">
        <v>41170</v>
      </c>
      <c r="B9376" t="s">
        <v>35</v>
      </c>
      <c r="C9376" t="s">
        <v>47</v>
      </c>
      <c r="D9376" t="s">
        <v>41171</v>
      </c>
      <c r="E9376">
        <v>123.7</v>
      </c>
      <c r="F9376">
        <v>65</v>
      </c>
      <c r="G9376" t="s">
        <v>43728</v>
      </c>
      <c r="H9376" t="s">
        <v>32922</v>
      </c>
      <c r="I9376" s="1">
        <v>44927</v>
      </c>
      <c r="J9376" s="1">
        <v>45658</v>
      </c>
      <c r="K9376" t="s">
        <v>41172</v>
      </c>
      <c r="L9376" t="s">
        <v>41173</v>
      </c>
      <c r="M9376" t="s">
        <v>45</v>
      </c>
      <c r="N9376">
        <v>4</v>
      </c>
      <c r="O9376">
        <f>Table1[[#This Row],[Price]]-0.1*Table1[[#This Row],[Price]]</f>
        <v>111.33</v>
      </c>
      <c r="P9376" s="9">
        <f>(Table1[[#This Row],[Expiration Date]]-Table1[[#This Row],[Manufacturing Date]])/365</f>
        <v>2.0027397260273974</v>
      </c>
      <c r="Q9376" t="str">
        <f>IF(Table1[[#This Row],[Expiration Date]]-J9384&gt;12/31/2024,"not expired","expired")</f>
        <v>not expired</v>
      </c>
      <c r="R9376">
        <f>Table1[[#This Row],[Discounted Price]]*0.95</f>
        <v>105.76349999999999</v>
      </c>
      <c r="S9376">
        <f>Table1[[#This Row],[Discounted Price]]*0.9</f>
        <v>100.197</v>
      </c>
      <c r="T9376">
        <f>Table1[[#This Row],[Discounted Price]]*0.8</f>
        <v>89.064000000000007</v>
      </c>
      <c r="U9376">
        <f>Table1[[#This Row],[Price]]*0.52</f>
        <v>64.323999999999998</v>
      </c>
      <c r="V9376">
        <f>(Table1[[#This Row],[Price]]-Table1[[#This Row],[Scrap value]])/2</f>
        <v>29.688000000000002</v>
      </c>
    </row>
    <row r="9377" spans="1:22" x14ac:dyDescent="0.25">
      <c r="A9377" t="s">
        <v>41174</v>
      </c>
      <c r="B9377" t="s">
        <v>22</v>
      </c>
      <c r="C9377" t="s">
        <v>47</v>
      </c>
      <c r="D9377" t="s">
        <v>41175</v>
      </c>
      <c r="E9377">
        <v>210.93</v>
      </c>
      <c r="F9377">
        <v>34</v>
      </c>
      <c r="G9377" t="s">
        <v>43728</v>
      </c>
      <c r="H9377" t="s">
        <v>36990</v>
      </c>
      <c r="I9377" s="1">
        <v>44927</v>
      </c>
      <c r="J9377" s="1">
        <v>45292</v>
      </c>
      <c r="K9377" t="s">
        <v>41176</v>
      </c>
      <c r="L9377" t="s">
        <v>41177</v>
      </c>
      <c r="M9377" t="s">
        <v>27</v>
      </c>
      <c r="N9377">
        <v>5</v>
      </c>
      <c r="O9377">
        <f>Table1[[#This Row],[Price]]-0.1*Table1[[#This Row],[Price]]</f>
        <v>189.83699999999999</v>
      </c>
      <c r="P9377" s="9">
        <f>(Table1[[#This Row],[Expiration Date]]-Table1[[#This Row],[Manufacturing Date]])/365</f>
        <v>1</v>
      </c>
      <c r="Q9377" t="str">
        <f>IF(Table1[[#This Row],[Expiration Date]]-J9385&gt;12/31/2024,"not expired","expired")</f>
        <v>expired</v>
      </c>
      <c r="R9377">
        <f>Table1[[#This Row],[Discounted Price]]*0.95</f>
        <v>180.34514999999999</v>
      </c>
      <c r="S9377">
        <f>Table1[[#This Row],[Discounted Price]]*0.9</f>
        <v>170.85329999999999</v>
      </c>
      <c r="T9377">
        <f>Table1[[#This Row],[Discounted Price]]*0.8</f>
        <v>151.86959999999999</v>
      </c>
      <c r="U9377">
        <f>Table1[[#This Row],[Price]]*0.52</f>
        <v>109.68360000000001</v>
      </c>
      <c r="V9377">
        <f>(Table1[[#This Row],[Price]]-Table1[[#This Row],[Scrap value]])/2</f>
        <v>50.623199999999997</v>
      </c>
    </row>
    <row r="9378" spans="1:22" x14ac:dyDescent="0.25">
      <c r="A9378" t="s">
        <v>41178</v>
      </c>
      <c r="B9378" t="s">
        <v>22</v>
      </c>
      <c r="C9378" t="s">
        <v>47</v>
      </c>
      <c r="D9378" t="s">
        <v>41179</v>
      </c>
      <c r="E9378">
        <v>397.34</v>
      </c>
      <c r="F9378">
        <v>20</v>
      </c>
      <c r="G9378" t="s">
        <v>43730</v>
      </c>
      <c r="H9378" t="s">
        <v>33299</v>
      </c>
      <c r="I9378" s="1">
        <v>45137</v>
      </c>
      <c r="J9378" s="1">
        <v>46023</v>
      </c>
      <c r="K9378" t="s">
        <v>41180</v>
      </c>
      <c r="L9378" t="s">
        <v>41181</v>
      </c>
      <c r="M9378" t="s">
        <v>27</v>
      </c>
      <c r="N9378">
        <v>2</v>
      </c>
      <c r="O9378">
        <f>Table1[[#This Row],[Price]]-0.1*Table1[[#This Row],[Price]]</f>
        <v>357.60599999999999</v>
      </c>
      <c r="P9378" s="9">
        <f>(Table1[[#This Row],[Expiration Date]]-Table1[[#This Row],[Manufacturing Date]])/365</f>
        <v>2.4273972602739726</v>
      </c>
      <c r="Q9378" t="str">
        <f>IF(Table1[[#This Row],[Expiration Date]]-J9386&gt;12/31/2024,"not expired","expired")</f>
        <v>not expired</v>
      </c>
      <c r="R9378">
        <f>Table1[[#This Row],[Discounted Price]]*0.95</f>
        <v>339.72569999999996</v>
      </c>
      <c r="S9378">
        <f>Table1[[#This Row],[Discounted Price]]*0.9</f>
        <v>321.84539999999998</v>
      </c>
      <c r="T9378">
        <f>Table1[[#This Row],[Discounted Price]]*0.8</f>
        <v>286.08480000000003</v>
      </c>
      <c r="U9378">
        <f>Table1[[#This Row],[Price]]*0.52</f>
        <v>206.61679999999998</v>
      </c>
      <c r="V9378">
        <f>(Table1[[#This Row],[Price]]-Table1[[#This Row],[Scrap value]])/2</f>
        <v>95.361599999999996</v>
      </c>
    </row>
    <row r="9379" spans="1:22" x14ac:dyDescent="0.25">
      <c r="A9379" t="s">
        <v>41182</v>
      </c>
      <c r="B9379" t="s">
        <v>35</v>
      </c>
      <c r="C9379" t="s">
        <v>47</v>
      </c>
      <c r="D9379" t="s">
        <v>41183</v>
      </c>
      <c r="E9379">
        <v>97.92</v>
      </c>
      <c r="F9379">
        <v>38</v>
      </c>
      <c r="G9379" t="s">
        <v>43730</v>
      </c>
      <c r="H9379" t="s">
        <v>9848</v>
      </c>
      <c r="I9379" s="1">
        <v>45000</v>
      </c>
      <c r="J9379" s="1">
        <v>45658</v>
      </c>
      <c r="K9379" t="s">
        <v>41184</v>
      </c>
      <c r="L9379" t="s">
        <v>41185</v>
      </c>
      <c r="M9379" t="s">
        <v>27</v>
      </c>
      <c r="N9379">
        <v>1</v>
      </c>
      <c r="O9379">
        <f>Table1[[#This Row],[Price]]-0.1*Table1[[#This Row],[Price]]</f>
        <v>88.128</v>
      </c>
      <c r="P9379" s="9">
        <f>(Table1[[#This Row],[Expiration Date]]-Table1[[#This Row],[Manufacturing Date]])/365</f>
        <v>1.8027397260273972</v>
      </c>
      <c r="Q9379" t="str">
        <f>IF(Table1[[#This Row],[Expiration Date]]-J9387&gt;12/31/2024,"not expired","expired")</f>
        <v>not expired</v>
      </c>
      <c r="R9379">
        <f>Table1[[#This Row],[Discounted Price]]*0.95</f>
        <v>83.721599999999995</v>
      </c>
      <c r="S9379">
        <f>Table1[[#This Row],[Discounted Price]]*0.9</f>
        <v>79.315200000000004</v>
      </c>
      <c r="T9379">
        <f>Table1[[#This Row],[Discounted Price]]*0.8</f>
        <v>70.502400000000009</v>
      </c>
      <c r="U9379">
        <f>Table1[[#This Row],[Price]]*0.52</f>
        <v>50.918400000000005</v>
      </c>
      <c r="V9379">
        <f>(Table1[[#This Row],[Price]]-Table1[[#This Row],[Scrap value]])/2</f>
        <v>23.500799999999998</v>
      </c>
    </row>
    <row r="9380" spans="1:22" x14ac:dyDescent="0.25">
      <c r="A9380" t="s">
        <v>41186</v>
      </c>
      <c r="B9380" t="s">
        <v>22</v>
      </c>
      <c r="C9380" t="s">
        <v>47</v>
      </c>
      <c r="D9380" t="s">
        <v>41187</v>
      </c>
      <c r="E9380">
        <v>194.85</v>
      </c>
      <c r="F9380">
        <v>13</v>
      </c>
      <c r="G9380" t="s">
        <v>43730</v>
      </c>
      <c r="H9380" t="s">
        <v>28723</v>
      </c>
      <c r="I9380" s="1">
        <v>45137</v>
      </c>
      <c r="J9380" s="1">
        <v>45658</v>
      </c>
      <c r="K9380" t="s">
        <v>41188</v>
      </c>
      <c r="L9380" t="s">
        <v>41189</v>
      </c>
      <c r="M9380" t="s">
        <v>45</v>
      </c>
      <c r="N9380">
        <v>2</v>
      </c>
      <c r="O9380">
        <f>Table1[[#This Row],[Price]]-0.1*Table1[[#This Row],[Price]]</f>
        <v>175.36500000000001</v>
      </c>
      <c r="P9380" s="9">
        <f>(Table1[[#This Row],[Expiration Date]]-Table1[[#This Row],[Manufacturing Date]])/365</f>
        <v>1.4273972602739726</v>
      </c>
      <c r="Q9380" t="str">
        <f>IF(Table1[[#This Row],[Expiration Date]]-J9388&gt;12/31/2024,"not expired","expired")</f>
        <v>not expired</v>
      </c>
      <c r="R9380">
        <f>Table1[[#This Row],[Discounted Price]]*0.95</f>
        <v>166.59675000000001</v>
      </c>
      <c r="S9380">
        <f>Table1[[#This Row],[Discounted Price]]*0.9</f>
        <v>157.82850000000002</v>
      </c>
      <c r="T9380">
        <f>Table1[[#This Row],[Discounted Price]]*0.8</f>
        <v>140.292</v>
      </c>
      <c r="U9380">
        <f>Table1[[#This Row],[Price]]*0.52</f>
        <v>101.322</v>
      </c>
      <c r="V9380">
        <f>(Table1[[#This Row],[Price]]-Table1[[#This Row],[Scrap value]])/2</f>
        <v>46.763999999999996</v>
      </c>
    </row>
    <row r="9381" spans="1:22" x14ac:dyDescent="0.25">
      <c r="A9381" t="s">
        <v>41190</v>
      </c>
      <c r="B9381" t="s">
        <v>29</v>
      </c>
      <c r="C9381" t="s">
        <v>47</v>
      </c>
      <c r="D9381" t="s">
        <v>41191</v>
      </c>
      <c r="E9381">
        <v>294.27999999999997</v>
      </c>
      <c r="F9381">
        <v>100</v>
      </c>
      <c r="G9381" t="s">
        <v>43728</v>
      </c>
      <c r="H9381" t="s">
        <v>39498</v>
      </c>
      <c r="I9381" s="1">
        <v>44927</v>
      </c>
      <c r="J9381" s="1">
        <v>46023</v>
      </c>
      <c r="K9381" t="s">
        <v>41192</v>
      </c>
      <c r="L9381" t="s">
        <v>41193</v>
      </c>
      <c r="M9381" t="s">
        <v>27</v>
      </c>
      <c r="N9381">
        <v>1</v>
      </c>
      <c r="O9381">
        <f>Table1[[#This Row],[Price]]-0.1*Table1[[#This Row],[Price]]</f>
        <v>264.85199999999998</v>
      </c>
      <c r="P9381" s="9">
        <f>(Table1[[#This Row],[Expiration Date]]-Table1[[#This Row],[Manufacturing Date]])/365</f>
        <v>3.0027397260273974</v>
      </c>
      <c r="Q9381" t="str">
        <f>IF(Table1[[#This Row],[Expiration Date]]-J9389&gt;12/31/2024,"not expired","expired")</f>
        <v>not expired</v>
      </c>
      <c r="R9381">
        <f>Table1[[#This Row],[Discounted Price]]*0.95</f>
        <v>251.60939999999997</v>
      </c>
      <c r="S9381">
        <f>Table1[[#This Row],[Discounted Price]]*0.9</f>
        <v>238.36679999999998</v>
      </c>
      <c r="T9381">
        <f>Table1[[#This Row],[Discounted Price]]*0.8</f>
        <v>211.88159999999999</v>
      </c>
      <c r="U9381">
        <f>Table1[[#This Row],[Price]]*0.52</f>
        <v>153.0256</v>
      </c>
      <c r="V9381">
        <f>(Table1[[#This Row],[Price]]-Table1[[#This Row],[Scrap value]])/2</f>
        <v>70.627199999999988</v>
      </c>
    </row>
    <row r="9382" spans="1:22" x14ac:dyDescent="0.25">
      <c r="A9382" t="s">
        <v>41194</v>
      </c>
      <c r="B9382" t="s">
        <v>15</v>
      </c>
      <c r="C9382" t="s">
        <v>47</v>
      </c>
      <c r="D9382" t="s">
        <v>41195</v>
      </c>
      <c r="E9382">
        <v>206.48</v>
      </c>
      <c r="F9382">
        <v>27</v>
      </c>
      <c r="G9382" t="s">
        <v>43729</v>
      </c>
      <c r="H9382" t="s">
        <v>13053</v>
      </c>
      <c r="I9382" s="1">
        <v>45137</v>
      </c>
      <c r="J9382" s="1">
        <v>45292</v>
      </c>
      <c r="K9382" t="s">
        <v>41196</v>
      </c>
      <c r="L9382" t="s">
        <v>41197</v>
      </c>
      <c r="M9382" t="s">
        <v>27</v>
      </c>
      <c r="N9382">
        <v>2</v>
      </c>
      <c r="O9382">
        <f>Table1[[#This Row],[Price]]-0.1*Table1[[#This Row],[Price]]</f>
        <v>185.83199999999999</v>
      </c>
      <c r="P9382" s="9">
        <f>(Table1[[#This Row],[Expiration Date]]-Table1[[#This Row],[Manufacturing Date]])/365</f>
        <v>0.42465753424657532</v>
      </c>
      <c r="Q9382" t="str">
        <f>IF(Table1[[#This Row],[Expiration Date]]-J9390&gt;12/31/2024,"not expired","expired")</f>
        <v>expired</v>
      </c>
      <c r="R9382">
        <f>Table1[[#This Row],[Discounted Price]]*0.95</f>
        <v>176.54039999999998</v>
      </c>
      <c r="S9382">
        <f>Table1[[#This Row],[Discounted Price]]*0.9</f>
        <v>167.24879999999999</v>
      </c>
      <c r="T9382">
        <f>Table1[[#This Row],[Discounted Price]]*0.8</f>
        <v>148.66560000000001</v>
      </c>
      <c r="U9382">
        <f>Table1[[#This Row],[Price]]*0.52</f>
        <v>107.36959999999999</v>
      </c>
      <c r="V9382">
        <f>(Table1[[#This Row],[Price]]-Table1[[#This Row],[Scrap value]])/2</f>
        <v>49.555199999999999</v>
      </c>
    </row>
    <row r="9383" spans="1:22" x14ac:dyDescent="0.25">
      <c r="A9383" t="s">
        <v>41198</v>
      </c>
      <c r="B9383" t="s">
        <v>29</v>
      </c>
      <c r="C9383" t="s">
        <v>47</v>
      </c>
      <c r="D9383" t="s">
        <v>41199</v>
      </c>
      <c r="E9383">
        <v>352.04</v>
      </c>
      <c r="F9383">
        <v>72</v>
      </c>
      <c r="G9383" t="s">
        <v>43730</v>
      </c>
      <c r="H9383" t="s">
        <v>104</v>
      </c>
      <c r="I9383" s="1">
        <v>45137</v>
      </c>
      <c r="J9383" s="1">
        <v>46023</v>
      </c>
      <c r="K9383" t="s">
        <v>41200</v>
      </c>
      <c r="L9383" t="s">
        <v>41201</v>
      </c>
      <c r="M9383" t="s">
        <v>20</v>
      </c>
      <c r="N9383">
        <v>1</v>
      </c>
      <c r="O9383">
        <f>Table1[[#This Row],[Price]]-0.1*Table1[[#This Row],[Price]]</f>
        <v>316.83600000000001</v>
      </c>
      <c r="P9383" s="9">
        <f>(Table1[[#This Row],[Expiration Date]]-Table1[[#This Row],[Manufacturing Date]])/365</f>
        <v>2.4273972602739726</v>
      </c>
      <c r="Q9383" t="str">
        <f>IF(Table1[[#This Row],[Expiration Date]]-J9391&gt;12/31/2024,"not expired","expired")</f>
        <v>expired</v>
      </c>
      <c r="R9383">
        <f>Table1[[#This Row],[Discounted Price]]*0.95</f>
        <v>300.99419999999998</v>
      </c>
      <c r="S9383">
        <f>Table1[[#This Row],[Discounted Price]]*0.9</f>
        <v>285.1524</v>
      </c>
      <c r="T9383">
        <f>Table1[[#This Row],[Discounted Price]]*0.8</f>
        <v>253.46880000000002</v>
      </c>
      <c r="U9383">
        <f>Table1[[#This Row],[Price]]*0.52</f>
        <v>183.06080000000003</v>
      </c>
      <c r="V9383">
        <f>(Table1[[#This Row],[Price]]-Table1[[#This Row],[Scrap value]])/2</f>
        <v>84.489599999999996</v>
      </c>
    </row>
    <row r="9384" spans="1:22" x14ac:dyDescent="0.25">
      <c r="A9384" t="s">
        <v>41202</v>
      </c>
      <c r="B9384" t="s">
        <v>29</v>
      </c>
      <c r="C9384" t="s">
        <v>47</v>
      </c>
      <c r="D9384" t="s">
        <v>41203</v>
      </c>
      <c r="E9384">
        <v>347.07</v>
      </c>
      <c r="F9384">
        <v>7</v>
      </c>
      <c r="G9384" t="s">
        <v>43729</v>
      </c>
      <c r="H9384" t="s">
        <v>14569</v>
      </c>
      <c r="I9384" s="1">
        <v>44927</v>
      </c>
      <c r="J9384" s="1">
        <v>45292</v>
      </c>
      <c r="K9384" t="s">
        <v>41204</v>
      </c>
      <c r="L9384" t="s">
        <v>41205</v>
      </c>
      <c r="M9384" t="s">
        <v>45</v>
      </c>
      <c r="N9384">
        <v>1</v>
      </c>
      <c r="O9384">
        <f>Table1[[#This Row],[Price]]-0.1*Table1[[#This Row],[Price]]</f>
        <v>312.363</v>
      </c>
      <c r="P9384" s="9">
        <f>(Table1[[#This Row],[Expiration Date]]-Table1[[#This Row],[Manufacturing Date]])/365</f>
        <v>1</v>
      </c>
      <c r="Q9384" t="str">
        <f>IF(Table1[[#This Row],[Expiration Date]]-J9392&gt;12/31/2024,"not expired","expired")</f>
        <v>expired</v>
      </c>
      <c r="R9384">
        <f>Table1[[#This Row],[Discounted Price]]*0.95</f>
        <v>296.74484999999999</v>
      </c>
      <c r="S9384">
        <f>Table1[[#This Row],[Discounted Price]]*0.9</f>
        <v>281.12670000000003</v>
      </c>
      <c r="T9384">
        <f>Table1[[#This Row],[Discounted Price]]*0.8</f>
        <v>249.8904</v>
      </c>
      <c r="U9384">
        <f>Table1[[#This Row],[Price]]*0.52</f>
        <v>180.47640000000001</v>
      </c>
      <c r="V9384">
        <f>(Table1[[#This Row],[Price]]-Table1[[#This Row],[Scrap value]])/2</f>
        <v>83.29679999999999</v>
      </c>
    </row>
    <row r="9385" spans="1:22" x14ac:dyDescent="0.25">
      <c r="A9385" t="s">
        <v>41206</v>
      </c>
      <c r="B9385" t="s">
        <v>35</v>
      </c>
      <c r="C9385" t="s">
        <v>47</v>
      </c>
      <c r="D9385" t="s">
        <v>41207</v>
      </c>
      <c r="E9385">
        <v>277.44</v>
      </c>
      <c r="F9385">
        <v>40</v>
      </c>
      <c r="G9385" t="s">
        <v>43730</v>
      </c>
      <c r="H9385" t="s">
        <v>20116</v>
      </c>
      <c r="I9385" s="1">
        <v>44927</v>
      </c>
      <c r="J9385" s="1">
        <v>46023</v>
      </c>
      <c r="K9385" t="s">
        <v>41208</v>
      </c>
      <c r="L9385" t="s">
        <v>41209</v>
      </c>
      <c r="M9385" t="s">
        <v>27</v>
      </c>
      <c r="N9385">
        <v>3</v>
      </c>
      <c r="O9385">
        <f>Table1[[#This Row],[Price]]-0.1*Table1[[#This Row],[Price]]</f>
        <v>249.696</v>
      </c>
      <c r="P9385" s="9">
        <f>(Table1[[#This Row],[Expiration Date]]-Table1[[#This Row],[Manufacturing Date]])/365</f>
        <v>3.0027397260273974</v>
      </c>
      <c r="Q9385" t="str">
        <f>IF(Table1[[#This Row],[Expiration Date]]-J9393&gt;12/31/2024,"not expired","expired")</f>
        <v>not expired</v>
      </c>
      <c r="R9385">
        <f>Table1[[#This Row],[Discounted Price]]*0.95</f>
        <v>237.21119999999999</v>
      </c>
      <c r="S9385">
        <f>Table1[[#This Row],[Discounted Price]]*0.9</f>
        <v>224.72640000000001</v>
      </c>
      <c r="T9385">
        <f>Table1[[#This Row],[Discounted Price]]*0.8</f>
        <v>199.7568</v>
      </c>
      <c r="U9385">
        <f>Table1[[#This Row],[Price]]*0.52</f>
        <v>144.2688</v>
      </c>
      <c r="V9385">
        <f>(Table1[[#This Row],[Price]]-Table1[[#This Row],[Scrap value]])/2</f>
        <v>66.585599999999999</v>
      </c>
    </row>
    <row r="9386" spans="1:22" x14ac:dyDescent="0.25">
      <c r="A9386" t="s">
        <v>41210</v>
      </c>
      <c r="B9386" t="s">
        <v>35</v>
      </c>
      <c r="C9386" t="s">
        <v>47</v>
      </c>
      <c r="D9386" t="s">
        <v>41211</v>
      </c>
      <c r="E9386">
        <v>96.5</v>
      </c>
      <c r="F9386">
        <v>5</v>
      </c>
      <c r="G9386" t="s">
        <v>43730</v>
      </c>
      <c r="H9386" t="s">
        <v>16513</v>
      </c>
      <c r="I9386" s="1">
        <v>45137</v>
      </c>
      <c r="J9386" s="1">
        <v>45658</v>
      </c>
      <c r="K9386" t="s">
        <v>41212</v>
      </c>
      <c r="L9386" t="s">
        <v>41213</v>
      </c>
      <c r="M9386" t="s">
        <v>45</v>
      </c>
      <c r="N9386">
        <v>5</v>
      </c>
      <c r="O9386">
        <f>Table1[[#This Row],[Price]]-0.1*Table1[[#This Row],[Price]]</f>
        <v>86.85</v>
      </c>
      <c r="P9386" s="9">
        <f>(Table1[[#This Row],[Expiration Date]]-Table1[[#This Row],[Manufacturing Date]])/365</f>
        <v>1.4273972602739726</v>
      </c>
      <c r="Q9386" t="str">
        <f>IF(Table1[[#This Row],[Expiration Date]]-J9394&gt;12/31/2024,"not expired","expired")</f>
        <v>expired</v>
      </c>
      <c r="R9386">
        <f>Table1[[#This Row],[Discounted Price]]*0.95</f>
        <v>82.507499999999993</v>
      </c>
      <c r="S9386">
        <f>Table1[[#This Row],[Discounted Price]]*0.9</f>
        <v>78.164999999999992</v>
      </c>
      <c r="T9386">
        <f>Table1[[#This Row],[Discounted Price]]*0.8</f>
        <v>69.48</v>
      </c>
      <c r="U9386">
        <f>Table1[[#This Row],[Price]]*0.52</f>
        <v>50.18</v>
      </c>
      <c r="V9386">
        <f>(Table1[[#This Row],[Price]]-Table1[[#This Row],[Scrap value]])/2</f>
        <v>23.16</v>
      </c>
    </row>
    <row r="9387" spans="1:22" x14ac:dyDescent="0.25">
      <c r="A9387" t="s">
        <v>41214</v>
      </c>
      <c r="B9387" t="s">
        <v>22</v>
      </c>
      <c r="C9387" t="s">
        <v>47</v>
      </c>
      <c r="D9387" t="s">
        <v>41215</v>
      </c>
      <c r="E9387">
        <v>74.87</v>
      </c>
      <c r="F9387">
        <v>57</v>
      </c>
      <c r="G9387" t="s">
        <v>43728</v>
      </c>
      <c r="H9387" t="s">
        <v>14844</v>
      </c>
      <c r="I9387" s="1">
        <v>45137</v>
      </c>
      <c r="J9387" s="1">
        <v>45292</v>
      </c>
      <c r="K9387" t="s">
        <v>41216</v>
      </c>
      <c r="L9387" t="s">
        <v>41217</v>
      </c>
      <c r="M9387" t="s">
        <v>27</v>
      </c>
      <c r="N9387">
        <v>4</v>
      </c>
      <c r="O9387">
        <f>Table1[[#This Row],[Price]]-0.1*Table1[[#This Row],[Price]]</f>
        <v>67.38300000000001</v>
      </c>
      <c r="P9387" s="9">
        <f>(Table1[[#This Row],[Expiration Date]]-Table1[[#This Row],[Manufacturing Date]])/365</f>
        <v>0.42465753424657532</v>
      </c>
      <c r="Q9387" t="str">
        <f>IF(Table1[[#This Row],[Expiration Date]]-J9395&gt;12/31/2024,"not expired","expired")</f>
        <v>expired</v>
      </c>
      <c r="R9387">
        <f>Table1[[#This Row],[Discounted Price]]*0.95</f>
        <v>64.013850000000005</v>
      </c>
      <c r="S9387">
        <f>Table1[[#This Row],[Discounted Price]]*0.9</f>
        <v>60.644700000000007</v>
      </c>
      <c r="T9387">
        <f>Table1[[#This Row],[Discounted Price]]*0.8</f>
        <v>53.906400000000012</v>
      </c>
      <c r="U9387">
        <f>Table1[[#This Row],[Price]]*0.52</f>
        <v>38.932400000000001</v>
      </c>
      <c r="V9387">
        <f>(Table1[[#This Row],[Price]]-Table1[[#This Row],[Scrap value]])/2</f>
        <v>17.968800000000002</v>
      </c>
    </row>
    <row r="9388" spans="1:22" x14ac:dyDescent="0.25">
      <c r="A9388" t="s">
        <v>41218</v>
      </c>
      <c r="B9388" t="s">
        <v>35</v>
      </c>
      <c r="C9388" t="s">
        <v>47</v>
      </c>
      <c r="D9388" t="s">
        <v>41219</v>
      </c>
      <c r="E9388">
        <v>31.63</v>
      </c>
      <c r="F9388">
        <v>1</v>
      </c>
      <c r="G9388" t="s">
        <v>43729</v>
      </c>
      <c r="H9388" t="s">
        <v>27739</v>
      </c>
      <c r="I9388" s="1">
        <v>45000</v>
      </c>
      <c r="J9388" s="1">
        <v>45292</v>
      </c>
      <c r="K9388" t="s">
        <v>41220</v>
      </c>
      <c r="L9388" t="s">
        <v>41221</v>
      </c>
      <c r="M9388" t="s">
        <v>20</v>
      </c>
      <c r="N9388">
        <v>5</v>
      </c>
      <c r="O9388">
        <f>Table1[[#This Row],[Price]]-0.1*Table1[[#This Row],[Price]]</f>
        <v>28.466999999999999</v>
      </c>
      <c r="P9388" s="9">
        <f>(Table1[[#This Row],[Expiration Date]]-Table1[[#This Row],[Manufacturing Date]])/365</f>
        <v>0.8</v>
      </c>
      <c r="Q9388" t="str">
        <f>IF(Table1[[#This Row],[Expiration Date]]-J9396&gt;12/31/2024,"not expired","expired")</f>
        <v>expired</v>
      </c>
      <c r="R9388">
        <f>Table1[[#This Row],[Discounted Price]]*0.95</f>
        <v>27.043649999999996</v>
      </c>
      <c r="S9388">
        <f>Table1[[#This Row],[Discounted Price]]*0.9</f>
        <v>25.6203</v>
      </c>
      <c r="T9388">
        <f>Table1[[#This Row],[Discounted Price]]*0.8</f>
        <v>22.773600000000002</v>
      </c>
      <c r="U9388">
        <f>Table1[[#This Row],[Price]]*0.52</f>
        <v>16.447600000000001</v>
      </c>
      <c r="V9388">
        <f>(Table1[[#This Row],[Price]]-Table1[[#This Row],[Scrap value]])/2</f>
        <v>7.5911999999999988</v>
      </c>
    </row>
    <row r="9389" spans="1:22" x14ac:dyDescent="0.25">
      <c r="A9389" t="s">
        <v>41222</v>
      </c>
      <c r="B9389" t="s">
        <v>29</v>
      </c>
      <c r="C9389" t="s">
        <v>47</v>
      </c>
      <c r="D9389" t="s">
        <v>41223</v>
      </c>
      <c r="E9389">
        <v>484.64</v>
      </c>
      <c r="F9389">
        <v>66</v>
      </c>
      <c r="G9389" t="s">
        <v>43729</v>
      </c>
      <c r="H9389" t="s">
        <v>3407</v>
      </c>
      <c r="I9389" s="1">
        <v>44927</v>
      </c>
      <c r="J9389" s="1">
        <v>45292</v>
      </c>
      <c r="K9389" t="s">
        <v>41224</v>
      </c>
      <c r="L9389" t="s">
        <v>41225</v>
      </c>
      <c r="M9389" t="s">
        <v>20</v>
      </c>
      <c r="N9389">
        <v>1</v>
      </c>
      <c r="O9389">
        <f>Table1[[#This Row],[Price]]-0.1*Table1[[#This Row],[Price]]</f>
        <v>436.17599999999999</v>
      </c>
      <c r="P9389" s="9">
        <f>(Table1[[#This Row],[Expiration Date]]-Table1[[#This Row],[Manufacturing Date]])/365</f>
        <v>1</v>
      </c>
      <c r="Q9389" t="str">
        <f>IF(Table1[[#This Row],[Expiration Date]]-J9397&gt;12/31/2024,"not expired","expired")</f>
        <v>expired</v>
      </c>
      <c r="R9389">
        <f>Table1[[#This Row],[Discounted Price]]*0.95</f>
        <v>414.36719999999997</v>
      </c>
      <c r="S9389">
        <f>Table1[[#This Row],[Discounted Price]]*0.9</f>
        <v>392.55840000000001</v>
      </c>
      <c r="T9389">
        <f>Table1[[#This Row],[Discounted Price]]*0.8</f>
        <v>348.94080000000002</v>
      </c>
      <c r="U9389">
        <f>Table1[[#This Row],[Price]]*0.52</f>
        <v>252.0128</v>
      </c>
      <c r="V9389">
        <f>(Table1[[#This Row],[Price]]-Table1[[#This Row],[Scrap value]])/2</f>
        <v>116.31359999999999</v>
      </c>
    </row>
    <row r="9390" spans="1:22" x14ac:dyDescent="0.25">
      <c r="A9390" t="s">
        <v>41226</v>
      </c>
      <c r="B9390" t="s">
        <v>35</v>
      </c>
      <c r="C9390" t="s">
        <v>47</v>
      </c>
      <c r="D9390" t="s">
        <v>41227</v>
      </c>
      <c r="E9390">
        <v>450.84</v>
      </c>
      <c r="F9390">
        <v>11</v>
      </c>
      <c r="G9390" t="s">
        <v>43729</v>
      </c>
      <c r="H9390" t="s">
        <v>1578</v>
      </c>
      <c r="I9390" s="1">
        <v>45137</v>
      </c>
      <c r="J9390" s="1">
        <v>45292</v>
      </c>
      <c r="K9390" t="s">
        <v>41228</v>
      </c>
      <c r="L9390" t="s">
        <v>41229</v>
      </c>
      <c r="M9390" t="s">
        <v>20</v>
      </c>
      <c r="N9390">
        <v>1</v>
      </c>
      <c r="O9390">
        <f>Table1[[#This Row],[Price]]-0.1*Table1[[#This Row],[Price]]</f>
        <v>405.75599999999997</v>
      </c>
      <c r="P9390" s="9">
        <f>(Table1[[#This Row],[Expiration Date]]-Table1[[#This Row],[Manufacturing Date]])/365</f>
        <v>0.42465753424657532</v>
      </c>
      <c r="Q9390" t="str">
        <f>IF(Table1[[#This Row],[Expiration Date]]-J9398&gt;12/31/2024,"not expired","expired")</f>
        <v>expired</v>
      </c>
      <c r="R9390">
        <f>Table1[[#This Row],[Discounted Price]]*0.95</f>
        <v>385.46819999999997</v>
      </c>
      <c r="S9390">
        <f>Table1[[#This Row],[Discounted Price]]*0.9</f>
        <v>365.18039999999996</v>
      </c>
      <c r="T9390">
        <f>Table1[[#This Row],[Discounted Price]]*0.8</f>
        <v>324.60480000000001</v>
      </c>
      <c r="U9390">
        <f>Table1[[#This Row],[Price]]*0.52</f>
        <v>234.43680000000001</v>
      </c>
      <c r="V9390">
        <f>(Table1[[#This Row],[Price]]-Table1[[#This Row],[Scrap value]])/2</f>
        <v>108.20159999999998</v>
      </c>
    </row>
    <row r="9391" spans="1:22" x14ac:dyDescent="0.25">
      <c r="A9391" t="s">
        <v>41230</v>
      </c>
      <c r="B9391" t="s">
        <v>15</v>
      </c>
      <c r="C9391" t="s">
        <v>47</v>
      </c>
      <c r="D9391" t="s">
        <v>41231</v>
      </c>
      <c r="E9391">
        <v>402.54</v>
      </c>
      <c r="F9391">
        <v>37</v>
      </c>
      <c r="G9391" t="s">
        <v>43728</v>
      </c>
      <c r="H9391" t="s">
        <v>13600</v>
      </c>
      <c r="I9391" s="1">
        <v>45137</v>
      </c>
      <c r="J9391" s="1">
        <v>46023</v>
      </c>
      <c r="K9391" t="s">
        <v>41232</v>
      </c>
      <c r="L9391" t="s">
        <v>41233</v>
      </c>
      <c r="M9391" t="s">
        <v>45</v>
      </c>
      <c r="N9391">
        <v>1</v>
      </c>
      <c r="O9391">
        <f>Table1[[#This Row],[Price]]-0.1*Table1[[#This Row],[Price]]</f>
        <v>362.286</v>
      </c>
      <c r="P9391" s="9">
        <f>(Table1[[#This Row],[Expiration Date]]-Table1[[#This Row],[Manufacturing Date]])/365</f>
        <v>2.4273972602739726</v>
      </c>
      <c r="Q9391" t="str">
        <f>IF(Table1[[#This Row],[Expiration Date]]-J9399&gt;12/31/2024,"not expired","expired")</f>
        <v>not expired</v>
      </c>
      <c r="R9391">
        <f>Table1[[#This Row],[Discounted Price]]*0.95</f>
        <v>344.17169999999999</v>
      </c>
      <c r="S9391">
        <f>Table1[[#This Row],[Discounted Price]]*0.9</f>
        <v>326.05740000000003</v>
      </c>
      <c r="T9391">
        <f>Table1[[#This Row],[Discounted Price]]*0.8</f>
        <v>289.8288</v>
      </c>
      <c r="U9391">
        <f>Table1[[#This Row],[Price]]*0.52</f>
        <v>209.32080000000002</v>
      </c>
      <c r="V9391">
        <f>(Table1[[#This Row],[Price]]-Table1[[#This Row],[Scrap value]])/2</f>
        <v>96.6096</v>
      </c>
    </row>
    <row r="9392" spans="1:22" x14ac:dyDescent="0.25">
      <c r="A9392" t="s">
        <v>41234</v>
      </c>
      <c r="B9392" t="s">
        <v>15</v>
      </c>
      <c r="C9392" t="s">
        <v>47</v>
      </c>
      <c r="D9392" t="s">
        <v>41235</v>
      </c>
      <c r="E9392">
        <v>363.73</v>
      </c>
      <c r="F9392">
        <v>52</v>
      </c>
      <c r="G9392" t="s">
        <v>43728</v>
      </c>
      <c r="H9392" t="s">
        <v>4307</v>
      </c>
      <c r="I9392" s="1">
        <v>44927</v>
      </c>
      <c r="J9392" s="1">
        <v>45292</v>
      </c>
      <c r="K9392" t="s">
        <v>41236</v>
      </c>
      <c r="L9392" t="s">
        <v>41237</v>
      </c>
      <c r="M9392" t="s">
        <v>45</v>
      </c>
      <c r="N9392">
        <v>4</v>
      </c>
      <c r="O9392">
        <f>Table1[[#This Row],[Price]]-0.1*Table1[[#This Row],[Price]]</f>
        <v>327.35700000000003</v>
      </c>
      <c r="P9392" s="9">
        <f>(Table1[[#This Row],[Expiration Date]]-Table1[[#This Row],[Manufacturing Date]])/365</f>
        <v>1</v>
      </c>
      <c r="Q9392" t="str">
        <f>IF(Table1[[#This Row],[Expiration Date]]-J9400&gt;12/31/2024,"not expired","expired")</f>
        <v>expired</v>
      </c>
      <c r="R9392">
        <f>Table1[[#This Row],[Discounted Price]]*0.95</f>
        <v>310.98915</v>
      </c>
      <c r="S9392">
        <f>Table1[[#This Row],[Discounted Price]]*0.9</f>
        <v>294.62130000000002</v>
      </c>
      <c r="T9392">
        <f>Table1[[#This Row],[Discounted Price]]*0.8</f>
        <v>261.88560000000001</v>
      </c>
      <c r="U9392">
        <f>Table1[[#This Row],[Price]]*0.52</f>
        <v>189.13960000000003</v>
      </c>
      <c r="V9392">
        <f>(Table1[[#This Row],[Price]]-Table1[[#This Row],[Scrap value]])/2</f>
        <v>87.295199999999994</v>
      </c>
    </row>
    <row r="9393" spans="1:22" x14ac:dyDescent="0.25">
      <c r="A9393" t="s">
        <v>41238</v>
      </c>
      <c r="B9393" t="s">
        <v>35</v>
      </c>
      <c r="C9393" t="s">
        <v>47</v>
      </c>
      <c r="D9393" t="s">
        <v>41239</v>
      </c>
      <c r="E9393">
        <v>478.92</v>
      </c>
      <c r="F9393">
        <v>27</v>
      </c>
      <c r="G9393" t="s">
        <v>43729</v>
      </c>
      <c r="H9393" t="s">
        <v>1387</v>
      </c>
      <c r="I9393" s="1">
        <v>45137</v>
      </c>
      <c r="J9393" s="1">
        <v>45658</v>
      </c>
      <c r="K9393" t="s">
        <v>41240</v>
      </c>
      <c r="L9393" t="s">
        <v>41241</v>
      </c>
      <c r="M9393" t="s">
        <v>20</v>
      </c>
      <c r="N9393">
        <v>5</v>
      </c>
      <c r="O9393">
        <f>Table1[[#This Row],[Price]]-0.1*Table1[[#This Row],[Price]]</f>
        <v>431.02800000000002</v>
      </c>
      <c r="P9393" s="9">
        <f>(Table1[[#This Row],[Expiration Date]]-Table1[[#This Row],[Manufacturing Date]])/365</f>
        <v>1.4273972602739726</v>
      </c>
      <c r="Q9393" t="str">
        <f>IF(Table1[[#This Row],[Expiration Date]]-J9401&gt;12/31/2024,"not expired","expired")</f>
        <v>expired</v>
      </c>
      <c r="R9393">
        <f>Table1[[#This Row],[Discounted Price]]*0.95</f>
        <v>409.47660000000002</v>
      </c>
      <c r="S9393">
        <f>Table1[[#This Row],[Discounted Price]]*0.9</f>
        <v>387.92520000000002</v>
      </c>
      <c r="T9393">
        <f>Table1[[#This Row],[Discounted Price]]*0.8</f>
        <v>344.82240000000002</v>
      </c>
      <c r="U9393">
        <f>Table1[[#This Row],[Price]]*0.52</f>
        <v>249.03840000000002</v>
      </c>
      <c r="V9393">
        <f>(Table1[[#This Row],[Price]]-Table1[[#This Row],[Scrap value]])/2</f>
        <v>114.9408</v>
      </c>
    </row>
    <row r="9394" spans="1:22" x14ac:dyDescent="0.25">
      <c r="A9394" t="s">
        <v>41242</v>
      </c>
      <c r="B9394" t="s">
        <v>35</v>
      </c>
      <c r="C9394" t="s">
        <v>47</v>
      </c>
      <c r="D9394" t="s">
        <v>41243</v>
      </c>
      <c r="E9394">
        <v>399.36</v>
      </c>
      <c r="F9394">
        <v>13</v>
      </c>
      <c r="G9394" t="s">
        <v>43729</v>
      </c>
      <c r="H9394" t="s">
        <v>22381</v>
      </c>
      <c r="I9394" s="1">
        <v>45137</v>
      </c>
      <c r="J9394" s="1">
        <v>46023</v>
      </c>
      <c r="K9394" t="s">
        <v>41244</v>
      </c>
      <c r="L9394" t="s">
        <v>41245</v>
      </c>
      <c r="M9394" t="s">
        <v>45</v>
      </c>
      <c r="N9394">
        <v>4</v>
      </c>
      <c r="O9394">
        <f>Table1[[#This Row],[Price]]-0.1*Table1[[#This Row],[Price]]</f>
        <v>359.42399999999998</v>
      </c>
      <c r="P9394" s="9">
        <f>(Table1[[#This Row],[Expiration Date]]-Table1[[#This Row],[Manufacturing Date]])/365</f>
        <v>2.4273972602739726</v>
      </c>
      <c r="Q9394" t="str">
        <f>IF(Table1[[#This Row],[Expiration Date]]-J9402&gt;12/31/2024,"not expired","expired")</f>
        <v>not expired</v>
      </c>
      <c r="R9394">
        <f>Table1[[#This Row],[Discounted Price]]*0.95</f>
        <v>341.45279999999997</v>
      </c>
      <c r="S9394">
        <f>Table1[[#This Row],[Discounted Price]]*0.9</f>
        <v>323.48160000000001</v>
      </c>
      <c r="T9394">
        <f>Table1[[#This Row],[Discounted Price]]*0.8</f>
        <v>287.53919999999999</v>
      </c>
      <c r="U9394">
        <f>Table1[[#This Row],[Price]]*0.52</f>
        <v>207.66720000000001</v>
      </c>
      <c r="V9394">
        <f>(Table1[[#This Row],[Price]]-Table1[[#This Row],[Scrap value]])/2</f>
        <v>95.846400000000003</v>
      </c>
    </row>
    <row r="9395" spans="1:22" x14ac:dyDescent="0.25">
      <c r="A9395" t="s">
        <v>41246</v>
      </c>
      <c r="B9395" t="s">
        <v>29</v>
      </c>
      <c r="C9395" t="s">
        <v>47</v>
      </c>
      <c r="D9395" t="s">
        <v>41247</v>
      </c>
      <c r="E9395">
        <v>129.11000000000001</v>
      </c>
      <c r="F9395">
        <v>93</v>
      </c>
      <c r="G9395" t="s">
        <v>43730</v>
      </c>
      <c r="H9395" t="s">
        <v>27071</v>
      </c>
      <c r="I9395" s="1">
        <v>44927</v>
      </c>
      <c r="J9395" s="1">
        <v>45658</v>
      </c>
      <c r="K9395" t="s">
        <v>41248</v>
      </c>
      <c r="L9395" t="s">
        <v>41249</v>
      </c>
      <c r="M9395" t="s">
        <v>20</v>
      </c>
      <c r="N9395">
        <v>2</v>
      </c>
      <c r="O9395">
        <f>Table1[[#This Row],[Price]]-0.1*Table1[[#This Row],[Price]]</f>
        <v>116.19900000000001</v>
      </c>
      <c r="P9395" s="9">
        <f>(Table1[[#This Row],[Expiration Date]]-Table1[[#This Row],[Manufacturing Date]])/365</f>
        <v>2.0027397260273974</v>
      </c>
      <c r="Q9395" t="str">
        <f>IF(Table1[[#This Row],[Expiration Date]]-J9403&gt;12/31/2024,"not expired","expired")</f>
        <v>expired</v>
      </c>
      <c r="R9395">
        <f>Table1[[#This Row],[Discounted Price]]*0.95</f>
        <v>110.38905000000001</v>
      </c>
      <c r="S9395">
        <f>Table1[[#This Row],[Discounted Price]]*0.9</f>
        <v>104.57910000000001</v>
      </c>
      <c r="T9395">
        <f>Table1[[#This Row],[Discounted Price]]*0.8</f>
        <v>92.95920000000001</v>
      </c>
      <c r="U9395">
        <f>Table1[[#This Row],[Price]]*0.52</f>
        <v>67.137200000000007</v>
      </c>
      <c r="V9395">
        <f>(Table1[[#This Row],[Price]]-Table1[[#This Row],[Scrap value]])/2</f>
        <v>30.986400000000003</v>
      </c>
    </row>
    <row r="9396" spans="1:22" x14ac:dyDescent="0.25">
      <c r="A9396" t="s">
        <v>41250</v>
      </c>
      <c r="B9396" t="s">
        <v>15</v>
      </c>
      <c r="C9396" t="s">
        <v>47</v>
      </c>
      <c r="D9396" t="s">
        <v>41251</v>
      </c>
      <c r="E9396">
        <v>181.8</v>
      </c>
      <c r="F9396">
        <v>36</v>
      </c>
      <c r="G9396" t="s">
        <v>43730</v>
      </c>
      <c r="H9396" t="s">
        <v>41252</v>
      </c>
      <c r="I9396" s="1">
        <v>45137</v>
      </c>
      <c r="J9396" s="1">
        <v>45658</v>
      </c>
      <c r="K9396" t="s">
        <v>41253</v>
      </c>
      <c r="L9396" t="s">
        <v>41254</v>
      </c>
      <c r="M9396" t="s">
        <v>20</v>
      </c>
      <c r="N9396">
        <v>4</v>
      </c>
      <c r="O9396">
        <f>Table1[[#This Row],[Price]]-0.1*Table1[[#This Row],[Price]]</f>
        <v>163.62</v>
      </c>
      <c r="P9396" s="9">
        <f>(Table1[[#This Row],[Expiration Date]]-Table1[[#This Row],[Manufacturing Date]])/365</f>
        <v>1.4273972602739726</v>
      </c>
      <c r="Q9396" t="str">
        <f>IF(Table1[[#This Row],[Expiration Date]]-J9404&gt;12/31/2024,"not expired","expired")</f>
        <v>not expired</v>
      </c>
      <c r="R9396">
        <f>Table1[[#This Row],[Discounted Price]]*0.95</f>
        <v>155.43899999999999</v>
      </c>
      <c r="S9396">
        <f>Table1[[#This Row],[Discounted Price]]*0.9</f>
        <v>147.25800000000001</v>
      </c>
      <c r="T9396">
        <f>Table1[[#This Row],[Discounted Price]]*0.8</f>
        <v>130.89600000000002</v>
      </c>
      <c r="U9396">
        <f>Table1[[#This Row],[Price]]*0.52</f>
        <v>94.536000000000016</v>
      </c>
      <c r="V9396">
        <f>(Table1[[#This Row],[Price]]-Table1[[#This Row],[Scrap value]])/2</f>
        <v>43.631999999999998</v>
      </c>
    </row>
    <row r="9397" spans="1:22" x14ac:dyDescent="0.25">
      <c r="A9397" t="s">
        <v>41255</v>
      </c>
      <c r="B9397" t="s">
        <v>29</v>
      </c>
      <c r="C9397" t="s">
        <v>47</v>
      </c>
      <c r="D9397" t="s">
        <v>41256</v>
      </c>
      <c r="E9397">
        <v>67.28</v>
      </c>
      <c r="F9397">
        <v>86</v>
      </c>
      <c r="G9397" t="s">
        <v>43729</v>
      </c>
      <c r="H9397" t="s">
        <v>1686</v>
      </c>
      <c r="I9397" s="1">
        <v>45137</v>
      </c>
      <c r="J9397" s="1">
        <v>45658</v>
      </c>
      <c r="K9397" t="s">
        <v>41257</v>
      </c>
      <c r="L9397" t="s">
        <v>41258</v>
      </c>
      <c r="M9397" t="s">
        <v>45</v>
      </c>
      <c r="N9397">
        <v>2</v>
      </c>
      <c r="O9397">
        <f>Table1[[#This Row],[Price]]-0.1*Table1[[#This Row],[Price]]</f>
        <v>60.552</v>
      </c>
      <c r="P9397" s="9">
        <f>(Table1[[#This Row],[Expiration Date]]-Table1[[#This Row],[Manufacturing Date]])/365</f>
        <v>1.4273972602739726</v>
      </c>
      <c r="Q9397" t="str">
        <f>IF(Table1[[#This Row],[Expiration Date]]-J9405&gt;12/31/2024,"not expired","expired")</f>
        <v>not expired</v>
      </c>
      <c r="R9397">
        <f>Table1[[#This Row],[Discounted Price]]*0.95</f>
        <v>57.5244</v>
      </c>
      <c r="S9397">
        <f>Table1[[#This Row],[Discounted Price]]*0.9</f>
        <v>54.4968</v>
      </c>
      <c r="T9397">
        <f>Table1[[#This Row],[Discounted Price]]*0.8</f>
        <v>48.441600000000001</v>
      </c>
      <c r="U9397">
        <f>Table1[[#This Row],[Price]]*0.52</f>
        <v>34.985600000000005</v>
      </c>
      <c r="V9397">
        <f>(Table1[[#This Row],[Price]]-Table1[[#This Row],[Scrap value]])/2</f>
        <v>16.147199999999998</v>
      </c>
    </row>
    <row r="9398" spans="1:22" x14ac:dyDescent="0.25">
      <c r="A9398" t="s">
        <v>41259</v>
      </c>
      <c r="B9398" t="s">
        <v>15</v>
      </c>
      <c r="C9398" t="s">
        <v>47</v>
      </c>
      <c r="D9398" t="s">
        <v>41260</v>
      </c>
      <c r="E9398">
        <v>189.87</v>
      </c>
      <c r="F9398">
        <v>88</v>
      </c>
      <c r="G9398" t="s">
        <v>43729</v>
      </c>
      <c r="H9398" t="s">
        <v>10682</v>
      </c>
      <c r="I9398" s="1">
        <v>45000</v>
      </c>
      <c r="J9398" s="1">
        <v>46023</v>
      </c>
      <c r="K9398" t="s">
        <v>41261</v>
      </c>
      <c r="L9398" t="s">
        <v>41262</v>
      </c>
      <c r="M9398" t="s">
        <v>27</v>
      </c>
      <c r="N9398">
        <v>4</v>
      </c>
      <c r="O9398">
        <f>Table1[[#This Row],[Price]]-0.1*Table1[[#This Row],[Price]]</f>
        <v>170.88300000000001</v>
      </c>
      <c r="P9398" s="9">
        <f>(Table1[[#This Row],[Expiration Date]]-Table1[[#This Row],[Manufacturing Date]])/365</f>
        <v>2.8027397260273972</v>
      </c>
      <c r="Q9398" t="str">
        <f>IF(Table1[[#This Row],[Expiration Date]]-J9406&gt;12/31/2024,"not expired","expired")</f>
        <v>not expired</v>
      </c>
      <c r="R9398">
        <f>Table1[[#This Row],[Discounted Price]]*0.95</f>
        <v>162.33885000000001</v>
      </c>
      <c r="S9398">
        <f>Table1[[#This Row],[Discounted Price]]*0.9</f>
        <v>153.79470000000001</v>
      </c>
      <c r="T9398">
        <f>Table1[[#This Row],[Discounted Price]]*0.8</f>
        <v>136.7064</v>
      </c>
      <c r="U9398">
        <f>Table1[[#This Row],[Price]]*0.52</f>
        <v>98.732400000000013</v>
      </c>
      <c r="V9398">
        <f>(Table1[[#This Row],[Price]]-Table1[[#This Row],[Scrap value]])/2</f>
        <v>45.568799999999996</v>
      </c>
    </row>
    <row r="9399" spans="1:22" x14ac:dyDescent="0.25">
      <c r="A9399" t="s">
        <v>41263</v>
      </c>
      <c r="B9399" t="s">
        <v>29</v>
      </c>
      <c r="C9399" t="s">
        <v>47</v>
      </c>
      <c r="D9399" t="s">
        <v>41264</v>
      </c>
      <c r="E9399">
        <v>275.18</v>
      </c>
      <c r="F9399">
        <v>32</v>
      </c>
      <c r="G9399" t="s">
        <v>43729</v>
      </c>
      <c r="H9399" t="s">
        <v>28633</v>
      </c>
      <c r="I9399" s="1">
        <v>45137</v>
      </c>
      <c r="J9399" s="1">
        <v>45658</v>
      </c>
      <c r="K9399" t="s">
        <v>41265</v>
      </c>
      <c r="L9399" t="s">
        <v>41266</v>
      </c>
      <c r="M9399" t="s">
        <v>27</v>
      </c>
      <c r="N9399">
        <v>4</v>
      </c>
      <c r="O9399">
        <f>Table1[[#This Row],[Price]]-0.1*Table1[[#This Row],[Price]]</f>
        <v>247.66200000000001</v>
      </c>
      <c r="P9399" s="9">
        <f>(Table1[[#This Row],[Expiration Date]]-Table1[[#This Row],[Manufacturing Date]])/365</f>
        <v>1.4273972602739726</v>
      </c>
      <c r="Q9399" t="str">
        <f>IF(Table1[[#This Row],[Expiration Date]]-J9407&gt;12/31/2024,"not expired","expired")</f>
        <v>expired</v>
      </c>
      <c r="R9399">
        <f>Table1[[#This Row],[Discounted Price]]*0.95</f>
        <v>235.27889999999999</v>
      </c>
      <c r="S9399">
        <f>Table1[[#This Row],[Discounted Price]]*0.9</f>
        <v>222.89580000000001</v>
      </c>
      <c r="T9399">
        <f>Table1[[#This Row],[Discounted Price]]*0.8</f>
        <v>198.12960000000001</v>
      </c>
      <c r="U9399">
        <f>Table1[[#This Row],[Price]]*0.52</f>
        <v>143.09360000000001</v>
      </c>
      <c r="V9399">
        <f>(Table1[[#This Row],[Price]]-Table1[[#This Row],[Scrap value]])/2</f>
        <v>66.043199999999999</v>
      </c>
    </row>
    <row r="9400" spans="1:22" x14ac:dyDescent="0.25">
      <c r="A9400" t="s">
        <v>41267</v>
      </c>
      <c r="B9400" t="s">
        <v>22</v>
      </c>
      <c r="C9400" t="s">
        <v>47</v>
      </c>
      <c r="D9400" t="s">
        <v>41268</v>
      </c>
      <c r="E9400">
        <v>161.81</v>
      </c>
      <c r="F9400">
        <v>18</v>
      </c>
      <c r="G9400" t="s">
        <v>43730</v>
      </c>
      <c r="H9400" t="s">
        <v>3295</v>
      </c>
      <c r="I9400" s="1">
        <v>45137</v>
      </c>
      <c r="J9400" s="1">
        <v>45658</v>
      </c>
      <c r="K9400" t="s">
        <v>41269</v>
      </c>
      <c r="L9400" t="s">
        <v>41270</v>
      </c>
      <c r="M9400" t="s">
        <v>20</v>
      </c>
      <c r="N9400">
        <v>5</v>
      </c>
      <c r="O9400">
        <f>Table1[[#This Row],[Price]]-0.1*Table1[[#This Row],[Price]]</f>
        <v>145.62899999999999</v>
      </c>
      <c r="P9400" s="9">
        <f>(Table1[[#This Row],[Expiration Date]]-Table1[[#This Row],[Manufacturing Date]])/365</f>
        <v>1.4273972602739726</v>
      </c>
      <c r="Q9400" t="str">
        <f>IF(Table1[[#This Row],[Expiration Date]]-J9408&gt;12/31/2024,"not expired","expired")</f>
        <v>not expired</v>
      </c>
      <c r="R9400">
        <f>Table1[[#This Row],[Discounted Price]]*0.95</f>
        <v>138.34754999999998</v>
      </c>
      <c r="S9400">
        <f>Table1[[#This Row],[Discounted Price]]*0.9</f>
        <v>131.06610000000001</v>
      </c>
      <c r="T9400">
        <f>Table1[[#This Row],[Discounted Price]]*0.8</f>
        <v>116.50319999999999</v>
      </c>
      <c r="U9400">
        <f>Table1[[#This Row],[Price]]*0.52</f>
        <v>84.141199999999998</v>
      </c>
      <c r="V9400">
        <f>(Table1[[#This Row],[Price]]-Table1[[#This Row],[Scrap value]])/2</f>
        <v>38.834400000000002</v>
      </c>
    </row>
    <row r="9401" spans="1:22" x14ac:dyDescent="0.25">
      <c r="A9401" t="s">
        <v>41271</v>
      </c>
      <c r="B9401" t="s">
        <v>29</v>
      </c>
      <c r="C9401" t="s">
        <v>47</v>
      </c>
      <c r="D9401" t="s">
        <v>41272</v>
      </c>
      <c r="E9401">
        <v>436.45</v>
      </c>
      <c r="F9401">
        <v>92</v>
      </c>
      <c r="G9401" t="s">
        <v>43729</v>
      </c>
      <c r="H9401" t="s">
        <v>1889</v>
      </c>
      <c r="I9401" s="1">
        <v>45137</v>
      </c>
      <c r="J9401" s="1">
        <v>45658</v>
      </c>
      <c r="K9401" t="s">
        <v>41273</v>
      </c>
      <c r="L9401" t="s">
        <v>41274</v>
      </c>
      <c r="M9401" t="s">
        <v>27</v>
      </c>
      <c r="N9401">
        <v>3</v>
      </c>
      <c r="O9401">
        <f>Table1[[#This Row],[Price]]-0.1*Table1[[#This Row],[Price]]</f>
        <v>392.80500000000001</v>
      </c>
      <c r="P9401" s="9">
        <f>(Table1[[#This Row],[Expiration Date]]-Table1[[#This Row],[Manufacturing Date]])/365</f>
        <v>1.4273972602739726</v>
      </c>
      <c r="Q9401" t="str">
        <f>IF(Table1[[#This Row],[Expiration Date]]-J9409&gt;12/31/2024,"not expired","expired")</f>
        <v>expired</v>
      </c>
      <c r="R9401">
        <f>Table1[[#This Row],[Discounted Price]]*0.95</f>
        <v>373.16474999999997</v>
      </c>
      <c r="S9401">
        <f>Table1[[#This Row],[Discounted Price]]*0.9</f>
        <v>353.52449999999999</v>
      </c>
      <c r="T9401">
        <f>Table1[[#This Row],[Discounted Price]]*0.8</f>
        <v>314.24400000000003</v>
      </c>
      <c r="U9401">
        <f>Table1[[#This Row],[Price]]*0.52</f>
        <v>226.95400000000001</v>
      </c>
      <c r="V9401">
        <f>(Table1[[#This Row],[Price]]-Table1[[#This Row],[Scrap value]])/2</f>
        <v>104.74799999999999</v>
      </c>
    </row>
    <row r="9402" spans="1:22" x14ac:dyDescent="0.25">
      <c r="A9402" t="s">
        <v>41275</v>
      </c>
      <c r="B9402" t="s">
        <v>35</v>
      </c>
      <c r="C9402" t="s">
        <v>47</v>
      </c>
      <c r="D9402" t="s">
        <v>41276</v>
      </c>
      <c r="E9402">
        <v>482.36</v>
      </c>
      <c r="F9402">
        <v>30</v>
      </c>
      <c r="G9402" t="s">
        <v>43729</v>
      </c>
      <c r="H9402" t="s">
        <v>41277</v>
      </c>
      <c r="I9402" s="1">
        <v>45000</v>
      </c>
      <c r="J9402" s="1">
        <v>45658</v>
      </c>
      <c r="K9402" t="s">
        <v>41278</v>
      </c>
      <c r="L9402" t="s">
        <v>41279</v>
      </c>
      <c r="M9402" t="s">
        <v>27</v>
      </c>
      <c r="N9402">
        <v>5</v>
      </c>
      <c r="O9402">
        <f>Table1[[#This Row],[Price]]-0.1*Table1[[#This Row],[Price]]</f>
        <v>434.12400000000002</v>
      </c>
      <c r="P9402" s="9">
        <f>(Table1[[#This Row],[Expiration Date]]-Table1[[#This Row],[Manufacturing Date]])/365</f>
        <v>1.8027397260273972</v>
      </c>
      <c r="Q9402" t="str">
        <f>IF(Table1[[#This Row],[Expiration Date]]-J9410&gt;12/31/2024,"not expired","expired")</f>
        <v>expired</v>
      </c>
      <c r="R9402">
        <f>Table1[[#This Row],[Discounted Price]]*0.95</f>
        <v>412.4178</v>
      </c>
      <c r="S9402">
        <f>Table1[[#This Row],[Discounted Price]]*0.9</f>
        <v>390.71160000000003</v>
      </c>
      <c r="T9402">
        <f>Table1[[#This Row],[Discounted Price]]*0.8</f>
        <v>347.29920000000004</v>
      </c>
      <c r="U9402">
        <f>Table1[[#This Row],[Price]]*0.52</f>
        <v>250.8272</v>
      </c>
      <c r="V9402">
        <f>(Table1[[#This Row],[Price]]-Table1[[#This Row],[Scrap value]])/2</f>
        <v>115.7664</v>
      </c>
    </row>
    <row r="9403" spans="1:22" x14ac:dyDescent="0.25">
      <c r="A9403" t="s">
        <v>41280</v>
      </c>
      <c r="B9403" t="s">
        <v>22</v>
      </c>
      <c r="C9403" t="s">
        <v>47</v>
      </c>
      <c r="D9403" t="s">
        <v>41281</v>
      </c>
      <c r="E9403">
        <v>214.83</v>
      </c>
      <c r="F9403">
        <v>86</v>
      </c>
      <c r="G9403" t="s">
        <v>43728</v>
      </c>
      <c r="H9403" t="s">
        <v>13156</v>
      </c>
      <c r="I9403" s="1">
        <v>45137</v>
      </c>
      <c r="J9403" s="1">
        <v>45658</v>
      </c>
      <c r="K9403" t="s">
        <v>41282</v>
      </c>
      <c r="L9403" t="s">
        <v>41283</v>
      </c>
      <c r="M9403" t="s">
        <v>45</v>
      </c>
      <c r="N9403">
        <v>3</v>
      </c>
      <c r="O9403">
        <f>Table1[[#This Row],[Price]]-0.1*Table1[[#This Row],[Price]]</f>
        <v>193.34700000000001</v>
      </c>
      <c r="P9403" s="9">
        <f>(Table1[[#This Row],[Expiration Date]]-Table1[[#This Row],[Manufacturing Date]])/365</f>
        <v>1.4273972602739726</v>
      </c>
      <c r="Q9403" t="str">
        <f>IF(Table1[[#This Row],[Expiration Date]]-J9411&gt;12/31/2024,"not expired","expired")</f>
        <v>expired</v>
      </c>
      <c r="R9403">
        <f>Table1[[#This Row],[Discounted Price]]*0.95</f>
        <v>183.67965000000001</v>
      </c>
      <c r="S9403">
        <f>Table1[[#This Row],[Discounted Price]]*0.9</f>
        <v>174.01230000000001</v>
      </c>
      <c r="T9403">
        <f>Table1[[#This Row],[Discounted Price]]*0.8</f>
        <v>154.67760000000001</v>
      </c>
      <c r="U9403">
        <f>Table1[[#This Row],[Price]]*0.52</f>
        <v>111.7116</v>
      </c>
      <c r="V9403">
        <f>(Table1[[#This Row],[Price]]-Table1[[#This Row],[Scrap value]])/2</f>
        <v>51.559200000000004</v>
      </c>
    </row>
    <row r="9404" spans="1:22" x14ac:dyDescent="0.25">
      <c r="A9404" t="s">
        <v>41284</v>
      </c>
      <c r="B9404" t="s">
        <v>22</v>
      </c>
      <c r="C9404" t="s">
        <v>47</v>
      </c>
      <c r="D9404" t="s">
        <v>41285</v>
      </c>
      <c r="E9404">
        <v>215.55</v>
      </c>
      <c r="F9404">
        <v>1</v>
      </c>
      <c r="G9404" t="s">
        <v>43729</v>
      </c>
      <c r="H9404" t="s">
        <v>4770</v>
      </c>
      <c r="I9404" s="1">
        <v>45000</v>
      </c>
      <c r="J9404" s="1">
        <v>45292</v>
      </c>
      <c r="K9404" t="s">
        <v>41286</v>
      </c>
      <c r="L9404" t="s">
        <v>41287</v>
      </c>
      <c r="M9404" t="s">
        <v>27</v>
      </c>
      <c r="N9404">
        <v>5</v>
      </c>
      <c r="O9404">
        <f>Table1[[#This Row],[Price]]-0.1*Table1[[#This Row],[Price]]</f>
        <v>193.995</v>
      </c>
      <c r="P9404" s="9">
        <f>(Table1[[#This Row],[Expiration Date]]-Table1[[#This Row],[Manufacturing Date]])/365</f>
        <v>0.8</v>
      </c>
      <c r="Q9404" t="str">
        <f>IF(Table1[[#This Row],[Expiration Date]]-J9412&gt;12/31/2024,"not expired","expired")</f>
        <v>expired</v>
      </c>
      <c r="R9404">
        <f>Table1[[#This Row],[Discounted Price]]*0.95</f>
        <v>184.29524999999998</v>
      </c>
      <c r="S9404">
        <f>Table1[[#This Row],[Discounted Price]]*0.9</f>
        <v>174.59550000000002</v>
      </c>
      <c r="T9404">
        <f>Table1[[#This Row],[Discounted Price]]*0.8</f>
        <v>155.19600000000003</v>
      </c>
      <c r="U9404">
        <f>Table1[[#This Row],[Price]]*0.52</f>
        <v>112.08600000000001</v>
      </c>
      <c r="V9404">
        <f>(Table1[[#This Row],[Price]]-Table1[[#This Row],[Scrap value]])/2</f>
        <v>51.731999999999999</v>
      </c>
    </row>
    <row r="9405" spans="1:22" x14ac:dyDescent="0.25">
      <c r="A9405" t="s">
        <v>41288</v>
      </c>
      <c r="B9405" t="s">
        <v>22</v>
      </c>
      <c r="C9405" t="s">
        <v>47</v>
      </c>
      <c r="D9405" t="s">
        <v>41289</v>
      </c>
      <c r="E9405">
        <v>186.35</v>
      </c>
      <c r="F9405">
        <v>2</v>
      </c>
      <c r="G9405" t="s">
        <v>43729</v>
      </c>
      <c r="H9405" t="s">
        <v>5208</v>
      </c>
      <c r="I9405" s="1">
        <v>45000</v>
      </c>
      <c r="J9405" s="1">
        <v>45292</v>
      </c>
      <c r="K9405" t="s">
        <v>41290</v>
      </c>
      <c r="L9405" t="s">
        <v>41291</v>
      </c>
      <c r="M9405" t="s">
        <v>20</v>
      </c>
      <c r="N9405">
        <v>3</v>
      </c>
      <c r="O9405">
        <f>Table1[[#This Row],[Price]]-0.1*Table1[[#This Row],[Price]]</f>
        <v>167.715</v>
      </c>
      <c r="P9405" s="9">
        <f>(Table1[[#This Row],[Expiration Date]]-Table1[[#This Row],[Manufacturing Date]])/365</f>
        <v>0.8</v>
      </c>
      <c r="Q9405" t="str">
        <f>IF(Table1[[#This Row],[Expiration Date]]-J9413&gt;12/31/2024,"not expired","expired")</f>
        <v>expired</v>
      </c>
      <c r="R9405">
        <f>Table1[[#This Row],[Discounted Price]]*0.95</f>
        <v>159.32925</v>
      </c>
      <c r="S9405">
        <f>Table1[[#This Row],[Discounted Price]]*0.9</f>
        <v>150.9435</v>
      </c>
      <c r="T9405">
        <f>Table1[[#This Row],[Discounted Price]]*0.8</f>
        <v>134.172</v>
      </c>
      <c r="U9405">
        <f>Table1[[#This Row],[Price]]*0.52</f>
        <v>96.902000000000001</v>
      </c>
      <c r="V9405">
        <f>(Table1[[#This Row],[Price]]-Table1[[#This Row],[Scrap value]])/2</f>
        <v>44.723999999999997</v>
      </c>
    </row>
    <row r="9406" spans="1:22" x14ac:dyDescent="0.25">
      <c r="A9406" t="s">
        <v>41292</v>
      </c>
      <c r="B9406" t="s">
        <v>15</v>
      </c>
      <c r="C9406" t="s">
        <v>47</v>
      </c>
      <c r="D9406" t="s">
        <v>41293</v>
      </c>
      <c r="E9406">
        <v>126.16</v>
      </c>
      <c r="F9406">
        <v>2</v>
      </c>
      <c r="G9406" t="s">
        <v>43730</v>
      </c>
      <c r="H9406" t="s">
        <v>6841</v>
      </c>
      <c r="I9406" s="1">
        <v>45000</v>
      </c>
      <c r="J9406" s="1">
        <v>45658</v>
      </c>
      <c r="K9406" t="s">
        <v>41294</v>
      </c>
      <c r="L9406" t="s">
        <v>41295</v>
      </c>
      <c r="M9406" t="s">
        <v>20</v>
      </c>
      <c r="N9406">
        <v>3</v>
      </c>
      <c r="O9406">
        <f>Table1[[#This Row],[Price]]-0.1*Table1[[#This Row],[Price]]</f>
        <v>113.544</v>
      </c>
      <c r="P9406" s="9">
        <f>(Table1[[#This Row],[Expiration Date]]-Table1[[#This Row],[Manufacturing Date]])/365</f>
        <v>1.8027397260273972</v>
      </c>
      <c r="Q9406" t="str">
        <f>IF(Table1[[#This Row],[Expiration Date]]-J9414&gt;12/31/2024,"not expired","expired")</f>
        <v>expired</v>
      </c>
      <c r="R9406">
        <f>Table1[[#This Row],[Discounted Price]]*0.95</f>
        <v>107.8668</v>
      </c>
      <c r="S9406">
        <f>Table1[[#This Row],[Discounted Price]]*0.9</f>
        <v>102.1896</v>
      </c>
      <c r="T9406">
        <f>Table1[[#This Row],[Discounted Price]]*0.8</f>
        <v>90.8352</v>
      </c>
      <c r="U9406">
        <f>Table1[[#This Row],[Price]]*0.52</f>
        <v>65.603200000000001</v>
      </c>
      <c r="V9406">
        <f>(Table1[[#This Row],[Price]]-Table1[[#This Row],[Scrap value]])/2</f>
        <v>30.278399999999998</v>
      </c>
    </row>
    <row r="9407" spans="1:22" x14ac:dyDescent="0.25">
      <c r="A9407" t="s">
        <v>41296</v>
      </c>
      <c r="B9407" t="s">
        <v>35</v>
      </c>
      <c r="C9407" t="s">
        <v>47</v>
      </c>
      <c r="D9407" t="s">
        <v>41297</v>
      </c>
      <c r="E9407">
        <v>459.59</v>
      </c>
      <c r="F9407">
        <v>26</v>
      </c>
      <c r="G9407" t="s">
        <v>43730</v>
      </c>
      <c r="H9407" t="s">
        <v>41298</v>
      </c>
      <c r="I9407" s="1">
        <v>44927</v>
      </c>
      <c r="J9407" s="1">
        <v>45658</v>
      </c>
      <c r="K9407" t="s">
        <v>41299</v>
      </c>
      <c r="L9407" t="s">
        <v>41300</v>
      </c>
      <c r="M9407" t="s">
        <v>27</v>
      </c>
      <c r="N9407">
        <v>3</v>
      </c>
      <c r="O9407">
        <f>Table1[[#This Row],[Price]]-0.1*Table1[[#This Row],[Price]]</f>
        <v>413.63099999999997</v>
      </c>
      <c r="P9407" s="9">
        <f>(Table1[[#This Row],[Expiration Date]]-Table1[[#This Row],[Manufacturing Date]])/365</f>
        <v>2.0027397260273974</v>
      </c>
      <c r="Q9407" t="str">
        <f>IF(Table1[[#This Row],[Expiration Date]]-J9415&gt;12/31/2024,"not expired","expired")</f>
        <v>not expired</v>
      </c>
      <c r="R9407">
        <f>Table1[[#This Row],[Discounted Price]]*0.95</f>
        <v>392.94944999999996</v>
      </c>
      <c r="S9407">
        <f>Table1[[#This Row],[Discounted Price]]*0.9</f>
        <v>372.2679</v>
      </c>
      <c r="T9407">
        <f>Table1[[#This Row],[Discounted Price]]*0.8</f>
        <v>330.90480000000002</v>
      </c>
      <c r="U9407">
        <f>Table1[[#This Row],[Price]]*0.52</f>
        <v>238.98679999999999</v>
      </c>
      <c r="V9407">
        <f>(Table1[[#This Row],[Price]]-Table1[[#This Row],[Scrap value]])/2</f>
        <v>110.30159999999999</v>
      </c>
    </row>
    <row r="9408" spans="1:22" x14ac:dyDescent="0.25">
      <c r="A9408" t="s">
        <v>41301</v>
      </c>
      <c r="B9408" t="s">
        <v>35</v>
      </c>
      <c r="C9408" t="s">
        <v>47</v>
      </c>
      <c r="D9408" t="s">
        <v>41302</v>
      </c>
      <c r="E9408">
        <v>262.19</v>
      </c>
      <c r="F9408">
        <v>44</v>
      </c>
      <c r="G9408" t="s">
        <v>43728</v>
      </c>
      <c r="H9408" t="s">
        <v>3915</v>
      </c>
      <c r="I9408" s="1">
        <v>45137</v>
      </c>
      <c r="J9408" s="1">
        <v>45292</v>
      </c>
      <c r="K9408" t="s">
        <v>41303</v>
      </c>
      <c r="L9408" t="s">
        <v>41304</v>
      </c>
      <c r="M9408" t="s">
        <v>45</v>
      </c>
      <c r="N9408">
        <v>5</v>
      </c>
      <c r="O9408">
        <f>Table1[[#This Row],[Price]]-0.1*Table1[[#This Row],[Price]]</f>
        <v>235.971</v>
      </c>
      <c r="P9408" s="9">
        <f>(Table1[[#This Row],[Expiration Date]]-Table1[[#This Row],[Manufacturing Date]])/365</f>
        <v>0.42465753424657532</v>
      </c>
      <c r="Q9408" t="str">
        <f>IF(Table1[[#This Row],[Expiration Date]]-J9416&gt;12/31/2024,"not expired","expired")</f>
        <v>expired</v>
      </c>
      <c r="R9408">
        <f>Table1[[#This Row],[Discounted Price]]*0.95</f>
        <v>224.17245</v>
      </c>
      <c r="S9408">
        <f>Table1[[#This Row],[Discounted Price]]*0.9</f>
        <v>212.37390000000002</v>
      </c>
      <c r="T9408">
        <f>Table1[[#This Row],[Discounted Price]]*0.8</f>
        <v>188.77680000000001</v>
      </c>
      <c r="U9408">
        <f>Table1[[#This Row],[Price]]*0.52</f>
        <v>136.33879999999999</v>
      </c>
      <c r="V9408">
        <f>(Table1[[#This Row],[Price]]-Table1[[#This Row],[Scrap value]])/2</f>
        <v>62.925600000000003</v>
      </c>
    </row>
    <row r="9409" spans="1:22" x14ac:dyDescent="0.25">
      <c r="A9409" t="s">
        <v>41305</v>
      </c>
      <c r="B9409" t="s">
        <v>29</v>
      </c>
      <c r="C9409" t="s">
        <v>47</v>
      </c>
      <c r="D9409" t="s">
        <v>41306</v>
      </c>
      <c r="E9409">
        <v>393.43</v>
      </c>
      <c r="F9409">
        <v>35</v>
      </c>
      <c r="G9409" t="s">
        <v>43729</v>
      </c>
      <c r="H9409" t="s">
        <v>11078</v>
      </c>
      <c r="I9409" s="1">
        <v>45000</v>
      </c>
      <c r="J9409" s="1">
        <v>46023</v>
      </c>
      <c r="K9409" t="s">
        <v>41307</v>
      </c>
      <c r="L9409" t="s">
        <v>41308</v>
      </c>
      <c r="M9409" t="s">
        <v>27</v>
      </c>
      <c r="N9409">
        <v>3</v>
      </c>
      <c r="O9409">
        <f>Table1[[#This Row],[Price]]-0.1*Table1[[#This Row],[Price]]</f>
        <v>354.08699999999999</v>
      </c>
      <c r="P9409" s="9">
        <f>(Table1[[#This Row],[Expiration Date]]-Table1[[#This Row],[Manufacturing Date]])/365</f>
        <v>2.8027397260273972</v>
      </c>
      <c r="Q9409" t="str">
        <f>IF(Table1[[#This Row],[Expiration Date]]-J9417&gt;12/31/2024,"not expired","expired")</f>
        <v>not expired</v>
      </c>
      <c r="R9409">
        <f>Table1[[#This Row],[Discounted Price]]*0.95</f>
        <v>336.38264999999996</v>
      </c>
      <c r="S9409">
        <f>Table1[[#This Row],[Discounted Price]]*0.9</f>
        <v>318.67829999999998</v>
      </c>
      <c r="T9409">
        <f>Table1[[#This Row],[Discounted Price]]*0.8</f>
        <v>283.26960000000003</v>
      </c>
      <c r="U9409">
        <f>Table1[[#This Row],[Price]]*0.52</f>
        <v>204.58360000000002</v>
      </c>
      <c r="V9409">
        <f>(Table1[[#This Row],[Price]]-Table1[[#This Row],[Scrap value]])/2</f>
        <v>94.423199999999994</v>
      </c>
    </row>
    <row r="9410" spans="1:22" x14ac:dyDescent="0.25">
      <c r="A9410" t="s">
        <v>41309</v>
      </c>
      <c r="B9410" t="s">
        <v>29</v>
      </c>
      <c r="C9410" t="s">
        <v>47</v>
      </c>
      <c r="D9410" t="s">
        <v>41310</v>
      </c>
      <c r="E9410">
        <v>387.72</v>
      </c>
      <c r="F9410">
        <v>8</v>
      </c>
      <c r="G9410" t="s">
        <v>43728</v>
      </c>
      <c r="H9410" t="s">
        <v>6031</v>
      </c>
      <c r="I9410" s="1">
        <v>44927</v>
      </c>
      <c r="J9410" s="1">
        <v>46023</v>
      </c>
      <c r="K9410" t="s">
        <v>41311</v>
      </c>
      <c r="L9410" t="s">
        <v>41312</v>
      </c>
      <c r="M9410" t="s">
        <v>45</v>
      </c>
      <c r="N9410">
        <v>4</v>
      </c>
      <c r="O9410">
        <f>Table1[[#This Row],[Price]]-0.1*Table1[[#This Row],[Price]]</f>
        <v>348.94800000000004</v>
      </c>
      <c r="P9410" s="9">
        <f>(Table1[[#This Row],[Expiration Date]]-Table1[[#This Row],[Manufacturing Date]])/365</f>
        <v>3.0027397260273974</v>
      </c>
      <c r="Q9410" t="str">
        <f>IF(Table1[[#This Row],[Expiration Date]]-J9418&gt;12/31/2024,"not expired","expired")</f>
        <v>not expired</v>
      </c>
      <c r="R9410">
        <f>Table1[[#This Row],[Discounted Price]]*0.95</f>
        <v>331.50060000000002</v>
      </c>
      <c r="S9410">
        <f>Table1[[#This Row],[Discounted Price]]*0.9</f>
        <v>314.05320000000006</v>
      </c>
      <c r="T9410">
        <f>Table1[[#This Row],[Discounted Price]]*0.8</f>
        <v>279.15840000000003</v>
      </c>
      <c r="U9410">
        <f>Table1[[#This Row],[Price]]*0.52</f>
        <v>201.61440000000002</v>
      </c>
      <c r="V9410">
        <f>(Table1[[#This Row],[Price]]-Table1[[#This Row],[Scrap value]])/2</f>
        <v>93.052800000000005</v>
      </c>
    </row>
    <row r="9411" spans="1:22" x14ac:dyDescent="0.25">
      <c r="A9411" t="s">
        <v>41313</v>
      </c>
      <c r="B9411" t="s">
        <v>29</v>
      </c>
      <c r="C9411" t="s">
        <v>47</v>
      </c>
      <c r="D9411" t="s">
        <v>41314</v>
      </c>
      <c r="E9411">
        <v>191.32</v>
      </c>
      <c r="F9411">
        <v>91</v>
      </c>
      <c r="G9411" t="s">
        <v>43729</v>
      </c>
      <c r="H9411" t="s">
        <v>9396</v>
      </c>
      <c r="I9411" s="1">
        <v>45000</v>
      </c>
      <c r="J9411" s="1">
        <v>45658</v>
      </c>
      <c r="K9411" t="s">
        <v>41315</v>
      </c>
      <c r="L9411" t="s">
        <v>41316</v>
      </c>
      <c r="M9411" t="s">
        <v>20</v>
      </c>
      <c r="N9411">
        <v>3</v>
      </c>
      <c r="O9411">
        <f>Table1[[#This Row],[Price]]-0.1*Table1[[#This Row],[Price]]</f>
        <v>172.18799999999999</v>
      </c>
      <c r="P9411" s="9">
        <f>(Table1[[#This Row],[Expiration Date]]-Table1[[#This Row],[Manufacturing Date]])/365</f>
        <v>1.8027397260273972</v>
      </c>
      <c r="Q9411" t="str">
        <f>IF(Table1[[#This Row],[Expiration Date]]-J9419&gt;12/31/2024,"not expired","expired")</f>
        <v>expired</v>
      </c>
      <c r="R9411">
        <f>Table1[[#This Row],[Discounted Price]]*0.95</f>
        <v>163.57859999999999</v>
      </c>
      <c r="S9411">
        <f>Table1[[#This Row],[Discounted Price]]*0.9</f>
        <v>154.9692</v>
      </c>
      <c r="T9411">
        <f>Table1[[#This Row],[Discounted Price]]*0.8</f>
        <v>137.75039999999998</v>
      </c>
      <c r="U9411">
        <f>Table1[[#This Row],[Price]]*0.52</f>
        <v>99.486400000000003</v>
      </c>
      <c r="V9411">
        <f>(Table1[[#This Row],[Price]]-Table1[[#This Row],[Scrap value]])/2</f>
        <v>45.916799999999995</v>
      </c>
    </row>
    <row r="9412" spans="1:22" x14ac:dyDescent="0.25">
      <c r="A9412" t="s">
        <v>41317</v>
      </c>
      <c r="B9412" t="s">
        <v>29</v>
      </c>
      <c r="C9412" t="s">
        <v>47</v>
      </c>
      <c r="D9412" t="s">
        <v>41318</v>
      </c>
      <c r="E9412">
        <v>381.83</v>
      </c>
      <c r="F9412">
        <v>57</v>
      </c>
      <c r="G9412" t="s">
        <v>43728</v>
      </c>
      <c r="H9412" t="s">
        <v>35118</v>
      </c>
      <c r="I9412" s="1">
        <v>45000</v>
      </c>
      <c r="J9412" s="1">
        <v>45658</v>
      </c>
      <c r="K9412" t="s">
        <v>41319</v>
      </c>
      <c r="L9412" t="s">
        <v>41320</v>
      </c>
      <c r="M9412" t="s">
        <v>45</v>
      </c>
      <c r="N9412">
        <v>3</v>
      </c>
      <c r="O9412">
        <f>Table1[[#This Row],[Price]]-0.1*Table1[[#This Row],[Price]]</f>
        <v>343.64699999999999</v>
      </c>
      <c r="P9412" s="9">
        <f>(Table1[[#This Row],[Expiration Date]]-Table1[[#This Row],[Manufacturing Date]])/365</f>
        <v>1.8027397260273972</v>
      </c>
      <c r="Q9412" t="str">
        <f>IF(Table1[[#This Row],[Expiration Date]]-J9420&gt;12/31/2024,"not expired","expired")</f>
        <v>expired</v>
      </c>
      <c r="R9412">
        <f>Table1[[#This Row],[Discounted Price]]*0.95</f>
        <v>326.46464999999995</v>
      </c>
      <c r="S9412">
        <f>Table1[[#This Row],[Discounted Price]]*0.9</f>
        <v>309.28230000000002</v>
      </c>
      <c r="T9412">
        <f>Table1[[#This Row],[Discounted Price]]*0.8</f>
        <v>274.91759999999999</v>
      </c>
      <c r="U9412">
        <f>Table1[[#This Row],[Price]]*0.52</f>
        <v>198.55160000000001</v>
      </c>
      <c r="V9412">
        <f>(Table1[[#This Row],[Price]]-Table1[[#This Row],[Scrap value]])/2</f>
        <v>91.639199999999988</v>
      </c>
    </row>
    <row r="9413" spans="1:22" x14ac:dyDescent="0.25">
      <c r="A9413" t="s">
        <v>41321</v>
      </c>
      <c r="B9413" t="s">
        <v>29</v>
      </c>
      <c r="C9413" t="s">
        <v>47</v>
      </c>
      <c r="D9413" t="s">
        <v>41322</v>
      </c>
      <c r="E9413">
        <v>439.59</v>
      </c>
      <c r="F9413">
        <v>62</v>
      </c>
      <c r="G9413" t="s">
        <v>43730</v>
      </c>
      <c r="H9413" t="s">
        <v>17785</v>
      </c>
      <c r="I9413" s="1">
        <v>45137</v>
      </c>
      <c r="J9413" s="1">
        <v>46023</v>
      </c>
      <c r="K9413" t="s">
        <v>41323</v>
      </c>
      <c r="L9413" t="s">
        <v>41324</v>
      </c>
      <c r="M9413" t="s">
        <v>20</v>
      </c>
      <c r="N9413">
        <v>3</v>
      </c>
      <c r="O9413">
        <f>Table1[[#This Row],[Price]]-0.1*Table1[[#This Row],[Price]]</f>
        <v>395.63099999999997</v>
      </c>
      <c r="P9413" s="9">
        <f>(Table1[[#This Row],[Expiration Date]]-Table1[[#This Row],[Manufacturing Date]])/365</f>
        <v>2.4273972602739726</v>
      </c>
      <c r="Q9413" t="str">
        <f>IF(Table1[[#This Row],[Expiration Date]]-J9421&gt;12/31/2024,"not expired","expired")</f>
        <v>not expired</v>
      </c>
      <c r="R9413">
        <f>Table1[[#This Row],[Discounted Price]]*0.95</f>
        <v>375.84944999999993</v>
      </c>
      <c r="S9413">
        <f>Table1[[#This Row],[Discounted Price]]*0.9</f>
        <v>356.06790000000001</v>
      </c>
      <c r="T9413">
        <f>Table1[[#This Row],[Discounted Price]]*0.8</f>
        <v>316.50479999999999</v>
      </c>
      <c r="U9413">
        <f>Table1[[#This Row],[Price]]*0.52</f>
        <v>228.58679999999998</v>
      </c>
      <c r="V9413">
        <f>(Table1[[#This Row],[Price]]-Table1[[#This Row],[Scrap value]])/2</f>
        <v>105.5016</v>
      </c>
    </row>
    <row r="9414" spans="1:22" x14ac:dyDescent="0.25">
      <c r="A9414" t="s">
        <v>41325</v>
      </c>
      <c r="B9414" t="s">
        <v>35</v>
      </c>
      <c r="C9414" t="s">
        <v>47</v>
      </c>
      <c r="D9414" t="s">
        <v>41326</v>
      </c>
      <c r="E9414">
        <v>403.67</v>
      </c>
      <c r="F9414">
        <v>19</v>
      </c>
      <c r="G9414" t="s">
        <v>43730</v>
      </c>
      <c r="H9414" t="s">
        <v>4422</v>
      </c>
      <c r="I9414" s="1">
        <v>45000</v>
      </c>
      <c r="J9414" s="1">
        <v>45658</v>
      </c>
      <c r="K9414" t="s">
        <v>41327</v>
      </c>
      <c r="L9414" t="s">
        <v>41328</v>
      </c>
      <c r="M9414" t="s">
        <v>27</v>
      </c>
      <c r="N9414">
        <v>4</v>
      </c>
      <c r="O9414">
        <f>Table1[[#This Row],[Price]]-0.1*Table1[[#This Row],[Price]]</f>
        <v>363.303</v>
      </c>
      <c r="P9414" s="9">
        <f>(Table1[[#This Row],[Expiration Date]]-Table1[[#This Row],[Manufacturing Date]])/365</f>
        <v>1.8027397260273972</v>
      </c>
      <c r="Q9414" t="str">
        <f>IF(Table1[[#This Row],[Expiration Date]]-J9422&gt;12/31/2024,"not expired","expired")</f>
        <v>expired</v>
      </c>
      <c r="R9414">
        <f>Table1[[#This Row],[Discounted Price]]*0.95</f>
        <v>345.13784999999996</v>
      </c>
      <c r="S9414">
        <f>Table1[[#This Row],[Discounted Price]]*0.9</f>
        <v>326.97270000000003</v>
      </c>
      <c r="T9414">
        <f>Table1[[#This Row],[Discounted Price]]*0.8</f>
        <v>290.64240000000001</v>
      </c>
      <c r="U9414">
        <f>Table1[[#This Row],[Price]]*0.52</f>
        <v>209.90840000000003</v>
      </c>
      <c r="V9414">
        <f>(Table1[[#This Row],[Price]]-Table1[[#This Row],[Scrap value]])/2</f>
        <v>96.880799999999994</v>
      </c>
    </row>
    <row r="9415" spans="1:22" x14ac:dyDescent="0.25">
      <c r="A9415" t="s">
        <v>41329</v>
      </c>
      <c r="B9415" t="s">
        <v>22</v>
      </c>
      <c r="C9415" t="s">
        <v>47</v>
      </c>
      <c r="D9415" t="s">
        <v>41330</v>
      </c>
      <c r="E9415">
        <v>316.41000000000003</v>
      </c>
      <c r="F9415">
        <v>93</v>
      </c>
      <c r="G9415" t="s">
        <v>43728</v>
      </c>
      <c r="H9415" t="s">
        <v>2070</v>
      </c>
      <c r="I9415" s="1">
        <v>45137</v>
      </c>
      <c r="J9415" s="1">
        <v>45292</v>
      </c>
      <c r="K9415" t="s">
        <v>41331</v>
      </c>
      <c r="L9415" t="s">
        <v>41332</v>
      </c>
      <c r="M9415" t="s">
        <v>45</v>
      </c>
      <c r="N9415">
        <v>2</v>
      </c>
      <c r="O9415">
        <f>Table1[[#This Row],[Price]]-0.1*Table1[[#This Row],[Price]]</f>
        <v>284.76900000000001</v>
      </c>
      <c r="P9415" s="9">
        <f>(Table1[[#This Row],[Expiration Date]]-Table1[[#This Row],[Manufacturing Date]])/365</f>
        <v>0.42465753424657532</v>
      </c>
      <c r="Q9415" t="str">
        <f>IF(Table1[[#This Row],[Expiration Date]]-J9423&gt;12/31/2024,"not expired","expired")</f>
        <v>expired</v>
      </c>
      <c r="R9415">
        <f>Table1[[#This Row],[Discounted Price]]*0.95</f>
        <v>270.53055000000001</v>
      </c>
      <c r="S9415">
        <f>Table1[[#This Row],[Discounted Price]]*0.9</f>
        <v>256.2921</v>
      </c>
      <c r="T9415">
        <f>Table1[[#This Row],[Discounted Price]]*0.8</f>
        <v>227.8152</v>
      </c>
      <c r="U9415">
        <f>Table1[[#This Row],[Price]]*0.52</f>
        <v>164.53320000000002</v>
      </c>
      <c r="V9415">
        <f>(Table1[[#This Row],[Price]]-Table1[[#This Row],[Scrap value]])/2</f>
        <v>75.938400000000001</v>
      </c>
    </row>
    <row r="9416" spans="1:22" x14ac:dyDescent="0.25">
      <c r="A9416" t="s">
        <v>41333</v>
      </c>
      <c r="B9416" t="s">
        <v>15</v>
      </c>
      <c r="C9416" t="s">
        <v>47</v>
      </c>
      <c r="D9416" t="s">
        <v>41334</v>
      </c>
      <c r="E9416">
        <v>461.03</v>
      </c>
      <c r="F9416">
        <v>80</v>
      </c>
      <c r="G9416" t="s">
        <v>43729</v>
      </c>
      <c r="H9416" t="s">
        <v>21187</v>
      </c>
      <c r="I9416" s="1">
        <v>44927</v>
      </c>
      <c r="J9416" s="1">
        <v>45658</v>
      </c>
      <c r="K9416" t="s">
        <v>41335</v>
      </c>
      <c r="L9416" t="s">
        <v>41336</v>
      </c>
      <c r="M9416" t="s">
        <v>45</v>
      </c>
      <c r="N9416">
        <v>3</v>
      </c>
      <c r="O9416">
        <f>Table1[[#This Row],[Price]]-0.1*Table1[[#This Row],[Price]]</f>
        <v>414.92699999999996</v>
      </c>
      <c r="P9416" s="9">
        <f>(Table1[[#This Row],[Expiration Date]]-Table1[[#This Row],[Manufacturing Date]])/365</f>
        <v>2.0027397260273974</v>
      </c>
      <c r="Q9416" t="str">
        <f>IF(Table1[[#This Row],[Expiration Date]]-J9424&gt;12/31/2024,"not expired","expired")</f>
        <v>not expired</v>
      </c>
      <c r="R9416">
        <f>Table1[[#This Row],[Discounted Price]]*0.95</f>
        <v>394.18064999999996</v>
      </c>
      <c r="S9416">
        <f>Table1[[#This Row],[Discounted Price]]*0.9</f>
        <v>373.43429999999995</v>
      </c>
      <c r="T9416">
        <f>Table1[[#This Row],[Discounted Price]]*0.8</f>
        <v>331.94159999999999</v>
      </c>
      <c r="U9416">
        <f>Table1[[#This Row],[Price]]*0.52</f>
        <v>239.73560000000001</v>
      </c>
      <c r="V9416">
        <f>(Table1[[#This Row],[Price]]-Table1[[#This Row],[Scrap value]])/2</f>
        <v>110.64719999999998</v>
      </c>
    </row>
    <row r="9417" spans="1:22" x14ac:dyDescent="0.25">
      <c r="A9417" t="s">
        <v>41337</v>
      </c>
      <c r="B9417" t="s">
        <v>29</v>
      </c>
      <c r="C9417" t="s">
        <v>47</v>
      </c>
      <c r="D9417" t="s">
        <v>41338</v>
      </c>
      <c r="E9417">
        <v>62.03</v>
      </c>
      <c r="F9417">
        <v>52</v>
      </c>
      <c r="G9417" t="s">
        <v>43728</v>
      </c>
      <c r="H9417" t="s">
        <v>1993</v>
      </c>
      <c r="I9417" s="1">
        <v>45137</v>
      </c>
      <c r="J9417" s="1">
        <v>45292</v>
      </c>
      <c r="K9417" t="s">
        <v>41339</v>
      </c>
      <c r="L9417" t="s">
        <v>41340</v>
      </c>
      <c r="M9417" t="s">
        <v>27</v>
      </c>
      <c r="N9417">
        <v>3</v>
      </c>
      <c r="O9417">
        <f>Table1[[#This Row],[Price]]-0.1*Table1[[#This Row],[Price]]</f>
        <v>55.826999999999998</v>
      </c>
      <c r="P9417" s="9">
        <f>(Table1[[#This Row],[Expiration Date]]-Table1[[#This Row],[Manufacturing Date]])/365</f>
        <v>0.42465753424657532</v>
      </c>
      <c r="Q9417" t="str">
        <f>IF(Table1[[#This Row],[Expiration Date]]-J9425&gt;12/31/2024,"not expired","expired")</f>
        <v>expired</v>
      </c>
      <c r="R9417">
        <f>Table1[[#This Row],[Discounted Price]]*0.95</f>
        <v>53.035649999999997</v>
      </c>
      <c r="S9417">
        <f>Table1[[#This Row],[Discounted Price]]*0.9</f>
        <v>50.244300000000003</v>
      </c>
      <c r="T9417">
        <f>Table1[[#This Row],[Discounted Price]]*0.8</f>
        <v>44.6616</v>
      </c>
      <c r="U9417">
        <f>Table1[[#This Row],[Price]]*0.52</f>
        <v>32.255600000000001</v>
      </c>
      <c r="V9417">
        <f>(Table1[[#This Row],[Price]]-Table1[[#This Row],[Scrap value]])/2</f>
        <v>14.8872</v>
      </c>
    </row>
    <row r="9418" spans="1:22" x14ac:dyDescent="0.25">
      <c r="A9418" t="s">
        <v>41341</v>
      </c>
      <c r="B9418" t="s">
        <v>22</v>
      </c>
      <c r="C9418" t="s">
        <v>47</v>
      </c>
      <c r="D9418" t="s">
        <v>41342</v>
      </c>
      <c r="E9418">
        <v>199.52</v>
      </c>
      <c r="F9418">
        <v>63</v>
      </c>
      <c r="G9418" t="s">
        <v>43729</v>
      </c>
      <c r="H9418" t="s">
        <v>17656</v>
      </c>
      <c r="I9418" s="1">
        <v>44927</v>
      </c>
      <c r="J9418" s="1">
        <v>45658</v>
      </c>
      <c r="K9418" t="s">
        <v>41343</v>
      </c>
      <c r="L9418" t="s">
        <v>41344</v>
      </c>
      <c r="M9418" t="s">
        <v>45</v>
      </c>
      <c r="N9418">
        <v>3</v>
      </c>
      <c r="O9418">
        <f>Table1[[#This Row],[Price]]-0.1*Table1[[#This Row],[Price]]</f>
        <v>179.56800000000001</v>
      </c>
      <c r="P9418" s="9">
        <f>(Table1[[#This Row],[Expiration Date]]-Table1[[#This Row],[Manufacturing Date]])/365</f>
        <v>2.0027397260273974</v>
      </c>
      <c r="Q9418" t="str">
        <f>IF(Table1[[#This Row],[Expiration Date]]-J9426&gt;12/31/2024,"not expired","expired")</f>
        <v>expired</v>
      </c>
      <c r="R9418">
        <f>Table1[[#This Row],[Discounted Price]]*0.95</f>
        <v>170.58959999999999</v>
      </c>
      <c r="S9418">
        <f>Table1[[#This Row],[Discounted Price]]*0.9</f>
        <v>161.61120000000003</v>
      </c>
      <c r="T9418">
        <f>Table1[[#This Row],[Discounted Price]]*0.8</f>
        <v>143.65440000000001</v>
      </c>
      <c r="U9418">
        <f>Table1[[#This Row],[Price]]*0.52</f>
        <v>103.75040000000001</v>
      </c>
      <c r="V9418">
        <f>(Table1[[#This Row],[Price]]-Table1[[#This Row],[Scrap value]])/2</f>
        <v>47.884799999999998</v>
      </c>
    </row>
    <row r="9419" spans="1:22" x14ac:dyDescent="0.25">
      <c r="A9419" t="s">
        <v>41345</v>
      </c>
      <c r="B9419" t="s">
        <v>22</v>
      </c>
      <c r="C9419" t="s">
        <v>47</v>
      </c>
      <c r="D9419" t="s">
        <v>41346</v>
      </c>
      <c r="E9419">
        <v>89.79</v>
      </c>
      <c r="F9419">
        <v>95</v>
      </c>
      <c r="G9419" t="s">
        <v>43728</v>
      </c>
      <c r="H9419" t="s">
        <v>169</v>
      </c>
      <c r="I9419" s="1">
        <v>45000</v>
      </c>
      <c r="J9419" s="1">
        <v>46023</v>
      </c>
      <c r="K9419" t="s">
        <v>41347</v>
      </c>
      <c r="L9419" t="s">
        <v>41348</v>
      </c>
      <c r="M9419" t="s">
        <v>27</v>
      </c>
      <c r="N9419">
        <v>3</v>
      </c>
      <c r="O9419">
        <f>Table1[[#This Row],[Price]]-0.1*Table1[[#This Row],[Price]]</f>
        <v>80.811000000000007</v>
      </c>
      <c r="P9419" s="9">
        <f>(Table1[[#This Row],[Expiration Date]]-Table1[[#This Row],[Manufacturing Date]])/365</f>
        <v>2.8027397260273972</v>
      </c>
      <c r="Q9419" t="str">
        <f>IF(Table1[[#This Row],[Expiration Date]]-J9427&gt;12/31/2024,"not expired","expired")</f>
        <v>expired</v>
      </c>
      <c r="R9419">
        <f>Table1[[#This Row],[Discounted Price]]*0.95</f>
        <v>76.770449999999997</v>
      </c>
      <c r="S9419">
        <f>Table1[[#This Row],[Discounted Price]]*0.9</f>
        <v>72.729900000000015</v>
      </c>
      <c r="T9419">
        <f>Table1[[#This Row],[Discounted Price]]*0.8</f>
        <v>64.648800000000008</v>
      </c>
      <c r="U9419">
        <f>Table1[[#This Row],[Price]]*0.52</f>
        <v>46.690800000000003</v>
      </c>
      <c r="V9419">
        <f>(Table1[[#This Row],[Price]]-Table1[[#This Row],[Scrap value]])/2</f>
        <v>21.549600000000002</v>
      </c>
    </row>
    <row r="9420" spans="1:22" x14ac:dyDescent="0.25">
      <c r="A9420" t="s">
        <v>41349</v>
      </c>
      <c r="B9420" t="s">
        <v>22</v>
      </c>
      <c r="C9420" t="s">
        <v>47</v>
      </c>
      <c r="D9420" t="s">
        <v>41350</v>
      </c>
      <c r="E9420">
        <v>138.80000000000001</v>
      </c>
      <c r="F9420">
        <v>44</v>
      </c>
      <c r="G9420" t="s">
        <v>43729</v>
      </c>
      <c r="H9420" t="s">
        <v>41351</v>
      </c>
      <c r="I9420" s="1">
        <v>45000</v>
      </c>
      <c r="J9420" s="1">
        <v>46023</v>
      </c>
      <c r="K9420" t="s">
        <v>41352</v>
      </c>
      <c r="L9420" t="s">
        <v>41353</v>
      </c>
      <c r="M9420" t="s">
        <v>27</v>
      </c>
      <c r="N9420">
        <v>4</v>
      </c>
      <c r="O9420">
        <f>Table1[[#This Row],[Price]]-0.1*Table1[[#This Row],[Price]]</f>
        <v>124.92000000000002</v>
      </c>
      <c r="P9420" s="9">
        <f>(Table1[[#This Row],[Expiration Date]]-Table1[[#This Row],[Manufacturing Date]])/365</f>
        <v>2.8027397260273972</v>
      </c>
      <c r="Q9420" t="str">
        <f>IF(Table1[[#This Row],[Expiration Date]]-J9428&gt;12/31/2024,"not expired","expired")</f>
        <v>not expired</v>
      </c>
      <c r="R9420">
        <f>Table1[[#This Row],[Discounted Price]]*0.95</f>
        <v>118.67400000000001</v>
      </c>
      <c r="S9420">
        <f>Table1[[#This Row],[Discounted Price]]*0.9</f>
        <v>112.42800000000001</v>
      </c>
      <c r="T9420">
        <f>Table1[[#This Row],[Discounted Price]]*0.8</f>
        <v>99.936000000000021</v>
      </c>
      <c r="U9420">
        <f>Table1[[#This Row],[Price]]*0.52</f>
        <v>72.176000000000002</v>
      </c>
      <c r="V9420">
        <f>(Table1[[#This Row],[Price]]-Table1[[#This Row],[Scrap value]])/2</f>
        <v>33.312000000000005</v>
      </c>
    </row>
    <row r="9421" spans="1:22" x14ac:dyDescent="0.25">
      <c r="A9421" t="s">
        <v>41354</v>
      </c>
      <c r="B9421" t="s">
        <v>22</v>
      </c>
      <c r="C9421" t="s">
        <v>47</v>
      </c>
      <c r="D9421" t="s">
        <v>41355</v>
      </c>
      <c r="E9421">
        <v>247.74</v>
      </c>
      <c r="F9421">
        <v>21</v>
      </c>
      <c r="G9421" t="s">
        <v>43729</v>
      </c>
      <c r="H9421" t="s">
        <v>4082</v>
      </c>
      <c r="I9421" s="1">
        <v>45137</v>
      </c>
      <c r="J9421" s="1">
        <v>45658</v>
      </c>
      <c r="K9421" t="s">
        <v>41356</v>
      </c>
      <c r="L9421" t="s">
        <v>41357</v>
      </c>
      <c r="M9421" t="s">
        <v>20</v>
      </c>
      <c r="N9421">
        <v>5</v>
      </c>
      <c r="O9421">
        <f>Table1[[#This Row],[Price]]-0.1*Table1[[#This Row],[Price]]</f>
        <v>222.96600000000001</v>
      </c>
      <c r="P9421" s="9">
        <f>(Table1[[#This Row],[Expiration Date]]-Table1[[#This Row],[Manufacturing Date]])/365</f>
        <v>1.4273972602739726</v>
      </c>
      <c r="Q9421" t="str">
        <f>IF(Table1[[#This Row],[Expiration Date]]-J9429&gt;12/31/2024,"not expired","expired")</f>
        <v>not expired</v>
      </c>
      <c r="R9421">
        <f>Table1[[#This Row],[Discounted Price]]*0.95</f>
        <v>211.8177</v>
      </c>
      <c r="S9421">
        <f>Table1[[#This Row],[Discounted Price]]*0.9</f>
        <v>200.66940000000002</v>
      </c>
      <c r="T9421">
        <f>Table1[[#This Row],[Discounted Price]]*0.8</f>
        <v>178.37280000000001</v>
      </c>
      <c r="U9421">
        <f>Table1[[#This Row],[Price]]*0.52</f>
        <v>128.82480000000001</v>
      </c>
      <c r="V9421">
        <f>(Table1[[#This Row],[Price]]-Table1[[#This Row],[Scrap value]])/2</f>
        <v>59.457599999999999</v>
      </c>
    </row>
    <row r="9422" spans="1:22" x14ac:dyDescent="0.25">
      <c r="A9422" t="s">
        <v>41358</v>
      </c>
      <c r="B9422" t="s">
        <v>35</v>
      </c>
      <c r="C9422" t="s">
        <v>47</v>
      </c>
      <c r="D9422" t="s">
        <v>41359</v>
      </c>
      <c r="E9422">
        <v>164.35</v>
      </c>
      <c r="F9422">
        <v>61</v>
      </c>
      <c r="G9422" t="s">
        <v>43728</v>
      </c>
      <c r="H9422" t="s">
        <v>6870</v>
      </c>
      <c r="I9422" s="1">
        <v>45000</v>
      </c>
      <c r="J9422" s="1">
        <v>46023</v>
      </c>
      <c r="K9422" t="s">
        <v>41360</v>
      </c>
      <c r="L9422" t="s">
        <v>41361</v>
      </c>
      <c r="M9422" t="s">
        <v>20</v>
      </c>
      <c r="N9422">
        <v>4</v>
      </c>
      <c r="O9422">
        <f>Table1[[#This Row],[Price]]-0.1*Table1[[#This Row],[Price]]</f>
        <v>147.91499999999999</v>
      </c>
      <c r="P9422" s="9">
        <f>(Table1[[#This Row],[Expiration Date]]-Table1[[#This Row],[Manufacturing Date]])/365</f>
        <v>2.8027397260273972</v>
      </c>
      <c r="Q9422" t="str">
        <f>IF(Table1[[#This Row],[Expiration Date]]-J9430&gt;12/31/2024,"not expired","expired")</f>
        <v>expired</v>
      </c>
      <c r="R9422">
        <f>Table1[[#This Row],[Discounted Price]]*0.95</f>
        <v>140.51925</v>
      </c>
      <c r="S9422">
        <f>Table1[[#This Row],[Discounted Price]]*0.9</f>
        <v>133.12350000000001</v>
      </c>
      <c r="T9422">
        <f>Table1[[#This Row],[Discounted Price]]*0.8</f>
        <v>118.33199999999999</v>
      </c>
      <c r="U9422">
        <f>Table1[[#This Row],[Price]]*0.52</f>
        <v>85.462000000000003</v>
      </c>
      <c r="V9422">
        <f>(Table1[[#This Row],[Price]]-Table1[[#This Row],[Scrap value]])/2</f>
        <v>39.443999999999996</v>
      </c>
    </row>
    <row r="9423" spans="1:22" x14ac:dyDescent="0.25">
      <c r="A9423" t="s">
        <v>41362</v>
      </c>
      <c r="B9423" t="s">
        <v>22</v>
      </c>
      <c r="C9423" t="s">
        <v>47</v>
      </c>
      <c r="D9423" t="s">
        <v>41363</v>
      </c>
      <c r="E9423">
        <v>215.26</v>
      </c>
      <c r="F9423">
        <v>77</v>
      </c>
      <c r="G9423" t="s">
        <v>43730</v>
      </c>
      <c r="H9423" t="s">
        <v>41364</v>
      </c>
      <c r="I9423" s="1">
        <v>45137</v>
      </c>
      <c r="J9423" s="1">
        <v>46023</v>
      </c>
      <c r="K9423" t="s">
        <v>41365</v>
      </c>
      <c r="L9423" t="s">
        <v>41366</v>
      </c>
      <c r="M9423" t="s">
        <v>20</v>
      </c>
      <c r="N9423">
        <v>1</v>
      </c>
      <c r="O9423">
        <f>Table1[[#This Row],[Price]]-0.1*Table1[[#This Row],[Price]]</f>
        <v>193.73399999999998</v>
      </c>
      <c r="P9423" s="9">
        <f>(Table1[[#This Row],[Expiration Date]]-Table1[[#This Row],[Manufacturing Date]])/365</f>
        <v>2.4273972602739726</v>
      </c>
      <c r="Q9423" t="str">
        <f>IF(Table1[[#This Row],[Expiration Date]]-J9431&gt;12/31/2024,"not expired","expired")</f>
        <v>not expired</v>
      </c>
      <c r="R9423">
        <f>Table1[[#This Row],[Discounted Price]]*0.95</f>
        <v>184.04729999999998</v>
      </c>
      <c r="S9423">
        <f>Table1[[#This Row],[Discounted Price]]*0.9</f>
        <v>174.36059999999998</v>
      </c>
      <c r="T9423">
        <f>Table1[[#This Row],[Discounted Price]]*0.8</f>
        <v>154.9872</v>
      </c>
      <c r="U9423">
        <f>Table1[[#This Row],[Price]]*0.52</f>
        <v>111.93519999999999</v>
      </c>
      <c r="V9423">
        <f>(Table1[[#This Row],[Price]]-Table1[[#This Row],[Scrap value]])/2</f>
        <v>51.662399999999998</v>
      </c>
    </row>
    <row r="9424" spans="1:22" x14ac:dyDescent="0.25">
      <c r="A9424" t="s">
        <v>41367</v>
      </c>
      <c r="B9424" t="s">
        <v>22</v>
      </c>
      <c r="C9424" t="s">
        <v>47</v>
      </c>
      <c r="D9424" t="s">
        <v>41368</v>
      </c>
      <c r="E9424">
        <v>302.27</v>
      </c>
      <c r="F9424">
        <v>42</v>
      </c>
      <c r="G9424" t="s">
        <v>43730</v>
      </c>
      <c r="H9424" t="s">
        <v>41369</v>
      </c>
      <c r="I9424" s="1">
        <v>45000</v>
      </c>
      <c r="J9424" s="1">
        <v>45292</v>
      </c>
      <c r="K9424" t="s">
        <v>41370</v>
      </c>
      <c r="L9424" t="s">
        <v>41371</v>
      </c>
      <c r="M9424" t="s">
        <v>27</v>
      </c>
      <c r="N9424">
        <v>5</v>
      </c>
      <c r="O9424">
        <f>Table1[[#This Row],[Price]]-0.1*Table1[[#This Row],[Price]]</f>
        <v>272.04300000000001</v>
      </c>
      <c r="P9424" s="9">
        <f>(Table1[[#This Row],[Expiration Date]]-Table1[[#This Row],[Manufacturing Date]])/365</f>
        <v>0.8</v>
      </c>
      <c r="Q9424" t="str">
        <f>IF(Table1[[#This Row],[Expiration Date]]-J9432&gt;12/31/2024,"not expired","expired")</f>
        <v>expired</v>
      </c>
      <c r="R9424">
        <f>Table1[[#This Row],[Discounted Price]]*0.95</f>
        <v>258.44085000000001</v>
      </c>
      <c r="S9424">
        <f>Table1[[#This Row],[Discounted Price]]*0.9</f>
        <v>244.83870000000002</v>
      </c>
      <c r="T9424">
        <f>Table1[[#This Row],[Discounted Price]]*0.8</f>
        <v>217.63440000000003</v>
      </c>
      <c r="U9424">
        <f>Table1[[#This Row],[Price]]*0.52</f>
        <v>157.18039999999999</v>
      </c>
      <c r="V9424">
        <f>(Table1[[#This Row],[Price]]-Table1[[#This Row],[Scrap value]])/2</f>
        <v>72.544799999999995</v>
      </c>
    </row>
    <row r="9425" spans="1:22" x14ac:dyDescent="0.25">
      <c r="A9425" t="s">
        <v>41372</v>
      </c>
      <c r="B9425" t="s">
        <v>29</v>
      </c>
      <c r="C9425" t="s">
        <v>47</v>
      </c>
      <c r="D9425" t="s">
        <v>41373</v>
      </c>
      <c r="E9425">
        <v>480.72</v>
      </c>
      <c r="F9425">
        <v>60</v>
      </c>
      <c r="G9425" t="s">
        <v>43729</v>
      </c>
      <c r="H9425" t="s">
        <v>15182</v>
      </c>
      <c r="I9425" s="1">
        <v>45137</v>
      </c>
      <c r="J9425" s="1">
        <v>45658</v>
      </c>
      <c r="K9425" t="s">
        <v>41374</v>
      </c>
      <c r="L9425" t="s">
        <v>41375</v>
      </c>
      <c r="M9425" t="s">
        <v>27</v>
      </c>
      <c r="N9425">
        <v>4</v>
      </c>
      <c r="O9425">
        <f>Table1[[#This Row],[Price]]-0.1*Table1[[#This Row],[Price]]</f>
        <v>432.64800000000002</v>
      </c>
      <c r="P9425" s="9">
        <f>(Table1[[#This Row],[Expiration Date]]-Table1[[#This Row],[Manufacturing Date]])/365</f>
        <v>1.4273972602739726</v>
      </c>
      <c r="Q9425" t="str">
        <f>IF(Table1[[#This Row],[Expiration Date]]-J9433&gt;12/31/2024,"not expired","expired")</f>
        <v>not expired</v>
      </c>
      <c r="R9425">
        <f>Table1[[#This Row],[Discounted Price]]*0.95</f>
        <v>411.01560000000001</v>
      </c>
      <c r="S9425">
        <f>Table1[[#This Row],[Discounted Price]]*0.9</f>
        <v>389.38320000000004</v>
      </c>
      <c r="T9425">
        <f>Table1[[#This Row],[Discounted Price]]*0.8</f>
        <v>346.11840000000007</v>
      </c>
      <c r="U9425">
        <f>Table1[[#This Row],[Price]]*0.52</f>
        <v>249.97440000000003</v>
      </c>
      <c r="V9425">
        <f>(Table1[[#This Row],[Price]]-Table1[[#This Row],[Scrap value]])/2</f>
        <v>115.3728</v>
      </c>
    </row>
    <row r="9426" spans="1:22" x14ac:dyDescent="0.25">
      <c r="A9426" t="s">
        <v>41376</v>
      </c>
      <c r="B9426" t="s">
        <v>29</v>
      </c>
      <c r="C9426" t="s">
        <v>47</v>
      </c>
      <c r="D9426" t="s">
        <v>41377</v>
      </c>
      <c r="E9426">
        <v>122.27</v>
      </c>
      <c r="F9426">
        <v>54</v>
      </c>
      <c r="G9426" t="s">
        <v>43730</v>
      </c>
      <c r="H9426" t="s">
        <v>17991</v>
      </c>
      <c r="I9426" s="1">
        <v>44927</v>
      </c>
      <c r="J9426" s="1">
        <v>45658</v>
      </c>
      <c r="K9426" t="s">
        <v>41378</v>
      </c>
      <c r="L9426" t="s">
        <v>41379</v>
      </c>
      <c r="M9426" t="s">
        <v>20</v>
      </c>
      <c r="N9426">
        <v>3</v>
      </c>
      <c r="O9426">
        <f>Table1[[#This Row],[Price]]-0.1*Table1[[#This Row],[Price]]</f>
        <v>110.04299999999999</v>
      </c>
      <c r="P9426" s="9">
        <f>(Table1[[#This Row],[Expiration Date]]-Table1[[#This Row],[Manufacturing Date]])/365</f>
        <v>2.0027397260273974</v>
      </c>
      <c r="Q9426" t="str">
        <f>IF(Table1[[#This Row],[Expiration Date]]-J9434&gt;12/31/2024,"not expired","expired")</f>
        <v>expired</v>
      </c>
      <c r="R9426">
        <f>Table1[[#This Row],[Discounted Price]]*0.95</f>
        <v>104.54084999999999</v>
      </c>
      <c r="S9426">
        <f>Table1[[#This Row],[Discounted Price]]*0.9</f>
        <v>99.038699999999992</v>
      </c>
      <c r="T9426">
        <f>Table1[[#This Row],[Discounted Price]]*0.8</f>
        <v>88.034400000000005</v>
      </c>
      <c r="U9426">
        <f>Table1[[#This Row],[Price]]*0.52</f>
        <v>63.580399999999997</v>
      </c>
      <c r="V9426">
        <f>(Table1[[#This Row],[Price]]-Table1[[#This Row],[Scrap value]])/2</f>
        <v>29.344799999999999</v>
      </c>
    </row>
    <row r="9427" spans="1:22" x14ac:dyDescent="0.25">
      <c r="A9427" t="s">
        <v>41380</v>
      </c>
      <c r="B9427" t="s">
        <v>35</v>
      </c>
      <c r="C9427" t="s">
        <v>47</v>
      </c>
      <c r="D9427" t="s">
        <v>41381</v>
      </c>
      <c r="E9427">
        <v>27.85</v>
      </c>
      <c r="F9427">
        <v>24</v>
      </c>
      <c r="G9427" t="s">
        <v>43728</v>
      </c>
      <c r="H9427" t="s">
        <v>7357</v>
      </c>
      <c r="I9427" s="1">
        <v>44927</v>
      </c>
      <c r="J9427" s="1">
        <v>46023</v>
      </c>
      <c r="K9427" t="s">
        <v>41382</v>
      </c>
      <c r="L9427" t="s">
        <v>41383</v>
      </c>
      <c r="M9427" t="s">
        <v>27</v>
      </c>
      <c r="N9427">
        <v>1</v>
      </c>
      <c r="O9427">
        <f>Table1[[#This Row],[Price]]-0.1*Table1[[#This Row],[Price]]</f>
        <v>25.065000000000001</v>
      </c>
      <c r="P9427" s="9">
        <f>(Table1[[#This Row],[Expiration Date]]-Table1[[#This Row],[Manufacturing Date]])/365</f>
        <v>3.0027397260273974</v>
      </c>
      <c r="Q9427" t="str">
        <f>IF(Table1[[#This Row],[Expiration Date]]-J9435&gt;12/31/2024,"not expired","expired")</f>
        <v>not expired</v>
      </c>
      <c r="R9427">
        <f>Table1[[#This Row],[Discounted Price]]*0.95</f>
        <v>23.81175</v>
      </c>
      <c r="S9427">
        <f>Table1[[#This Row],[Discounted Price]]*0.9</f>
        <v>22.558500000000002</v>
      </c>
      <c r="T9427">
        <f>Table1[[#This Row],[Discounted Price]]*0.8</f>
        <v>20.052000000000003</v>
      </c>
      <c r="U9427">
        <f>Table1[[#This Row],[Price]]*0.52</f>
        <v>14.482000000000001</v>
      </c>
      <c r="V9427">
        <f>(Table1[[#This Row],[Price]]-Table1[[#This Row],[Scrap value]])/2</f>
        <v>6.6840000000000002</v>
      </c>
    </row>
    <row r="9428" spans="1:22" x14ac:dyDescent="0.25">
      <c r="A9428" t="s">
        <v>41384</v>
      </c>
      <c r="B9428" t="s">
        <v>15</v>
      </c>
      <c r="C9428" t="s">
        <v>47</v>
      </c>
      <c r="D9428" t="s">
        <v>41385</v>
      </c>
      <c r="E9428">
        <v>318.61</v>
      </c>
      <c r="F9428">
        <v>8</v>
      </c>
      <c r="G9428" t="s">
        <v>43730</v>
      </c>
      <c r="H9428" t="s">
        <v>28260</v>
      </c>
      <c r="I9428" s="1">
        <v>44927</v>
      </c>
      <c r="J9428" s="1">
        <v>45292</v>
      </c>
      <c r="K9428" t="s">
        <v>41386</v>
      </c>
      <c r="L9428" t="s">
        <v>41387</v>
      </c>
      <c r="M9428" t="s">
        <v>45</v>
      </c>
      <c r="N9428">
        <v>5</v>
      </c>
      <c r="O9428">
        <f>Table1[[#This Row],[Price]]-0.1*Table1[[#This Row],[Price]]</f>
        <v>286.74900000000002</v>
      </c>
      <c r="P9428" s="9">
        <f>(Table1[[#This Row],[Expiration Date]]-Table1[[#This Row],[Manufacturing Date]])/365</f>
        <v>1</v>
      </c>
      <c r="Q9428" t="str">
        <f>IF(Table1[[#This Row],[Expiration Date]]-J9436&gt;12/31/2024,"not expired","expired")</f>
        <v>expired</v>
      </c>
      <c r="R9428">
        <f>Table1[[#This Row],[Discounted Price]]*0.95</f>
        <v>272.41155000000003</v>
      </c>
      <c r="S9428">
        <f>Table1[[#This Row],[Discounted Price]]*0.9</f>
        <v>258.07410000000004</v>
      </c>
      <c r="T9428">
        <f>Table1[[#This Row],[Discounted Price]]*0.8</f>
        <v>229.39920000000004</v>
      </c>
      <c r="U9428">
        <f>Table1[[#This Row],[Price]]*0.52</f>
        <v>165.6772</v>
      </c>
      <c r="V9428">
        <f>(Table1[[#This Row],[Price]]-Table1[[#This Row],[Scrap value]])/2</f>
        <v>76.466400000000007</v>
      </c>
    </row>
    <row r="9429" spans="1:22" x14ac:dyDescent="0.25">
      <c r="A9429" t="s">
        <v>41388</v>
      </c>
      <c r="B9429" t="s">
        <v>15</v>
      </c>
      <c r="C9429" t="s">
        <v>47</v>
      </c>
      <c r="D9429" t="s">
        <v>41389</v>
      </c>
      <c r="E9429">
        <v>453.8</v>
      </c>
      <c r="F9429">
        <v>31</v>
      </c>
      <c r="G9429" t="s">
        <v>43730</v>
      </c>
      <c r="H9429" t="s">
        <v>3115</v>
      </c>
      <c r="I9429" s="1">
        <v>44927</v>
      </c>
      <c r="J9429" s="1">
        <v>45292</v>
      </c>
      <c r="K9429" t="s">
        <v>41390</v>
      </c>
      <c r="L9429" t="s">
        <v>41391</v>
      </c>
      <c r="M9429" t="s">
        <v>20</v>
      </c>
      <c r="N9429">
        <v>4</v>
      </c>
      <c r="O9429">
        <f>Table1[[#This Row],[Price]]-0.1*Table1[[#This Row],[Price]]</f>
        <v>408.42</v>
      </c>
      <c r="P9429" s="9">
        <f>(Table1[[#This Row],[Expiration Date]]-Table1[[#This Row],[Manufacturing Date]])/365</f>
        <v>1</v>
      </c>
      <c r="Q9429" t="str">
        <f>IF(Table1[[#This Row],[Expiration Date]]-J9437&gt;12/31/2024,"not expired","expired")</f>
        <v>expired</v>
      </c>
      <c r="R9429">
        <f>Table1[[#This Row],[Discounted Price]]*0.95</f>
        <v>387.99900000000002</v>
      </c>
      <c r="S9429">
        <f>Table1[[#This Row],[Discounted Price]]*0.9</f>
        <v>367.57800000000003</v>
      </c>
      <c r="T9429">
        <f>Table1[[#This Row],[Discounted Price]]*0.8</f>
        <v>326.73600000000005</v>
      </c>
      <c r="U9429">
        <f>Table1[[#This Row],[Price]]*0.52</f>
        <v>235.97600000000003</v>
      </c>
      <c r="V9429">
        <f>(Table1[[#This Row],[Price]]-Table1[[#This Row],[Scrap value]])/2</f>
        <v>108.91199999999999</v>
      </c>
    </row>
    <row r="9430" spans="1:22" x14ac:dyDescent="0.25">
      <c r="A9430" t="s">
        <v>41392</v>
      </c>
      <c r="B9430" t="s">
        <v>35</v>
      </c>
      <c r="C9430" t="s">
        <v>47</v>
      </c>
      <c r="D9430" t="s">
        <v>41393</v>
      </c>
      <c r="E9430">
        <v>55.01</v>
      </c>
      <c r="F9430">
        <v>64</v>
      </c>
      <c r="G9430" t="s">
        <v>43729</v>
      </c>
      <c r="H9430" t="s">
        <v>6161</v>
      </c>
      <c r="I9430" s="1">
        <v>44927</v>
      </c>
      <c r="J9430" s="1">
        <v>46023</v>
      </c>
      <c r="K9430" t="s">
        <v>41394</v>
      </c>
      <c r="L9430" t="s">
        <v>41395</v>
      </c>
      <c r="M9430" t="s">
        <v>27</v>
      </c>
      <c r="N9430">
        <v>5</v>
      </c>
      <c r="O9430">
        <f>Table1[[#This Row],[Price]]-0.1*Table1[[#This Row],[Price]]</f>
        <v>49.509</v>
      </c>
      <c r="P9430" s="9">
        <f>(Table1[[#This Row],[Expiration Date]]-Table1[[#This Row],[Manufacturing Date]])/365</f>
        <v>3.0027397260273974</v>
      </c>
      <c r="Q9430" t="str">
        <f>IF(Table1[[#This Row],[Expiration Date]]-J9438&gt;12/31/2024,"not expired","expired")</f>
        <v>not expired</v>
      </c>
      <c r="R9430">
        <f>Table1[[#This Row],[Discounted Price]]*0.95</f>
        <v>47.033549999999998</v>
      </c>
      <c r="S9430">
        <f>Table1[[#This Row],[Discounted Price]]*0.9</f>
        <v>44.558100000000003</v>
      </c>
      <c r="T9430">
        <f>Table1[[#This Row],[Discounted Price]]*0.8</f>
        <v>39.607200000000006</v>
      </c>
      <c r="U9430">
        <f>Table1[[#This Row],[Price]]*0.52</f>
        <v>28.6052</v>
      </c>
      <c r="V9430">
        <f>(Table1[[#This Row],[Price]]-Table1[[#This Row],[Scrap value]])/2</f>
        <v>13.202399999999999</v>
      </c>
    </row>
    <row r="9431" spans="1:22" x14ac:dyDescent="0.25">
      <c r="A9431" t="s">
        <v>41396</v>
      </c>
      <c r="B9431" t="s">
        <v>29</v>
      </c>
      <c r="C9431" t="s">
        <v>47</v>
      </c>
      <c r="D9431" t="s">
        <v>41397</v>
      </c>
      <c r="E9431">
        <v>106.44</v>
      </c>
      <c r="F9431">
        <v>89</v>
      </c>
      <c r="G9431" t="s">
        <v>43730</v>
      </c>
      <c r="H9431" t="s">
        <v>1011</v>
      </c>
      <c r="I9431" s="1">
        <v>45137</v>
      </c>
      <c r="J9431" s="1">
        <v>45658</v>
      </c>
      <c r="K9431" t="s">
        <v>41398</v>
      </c>
      <c r="L9431" t="s">
        <v>41399</v>
      </c>
      <c r="M9431" t="s">
        <v>45</v>
      </c>
      <c r="N9431">
        <v>4</v>
      </c>
      <c r="O9431">
        <f>Table1[[#This Row],[Price]]-0.1*Table1[[#This Row],[Price]]</f>
        <v>95.795999999999992</v>
      </c>
      <c r="P9431" s="9">
        <f>(Table1[[#This Row],[Expiration Date]]-Table1[[#This Row],[Manufacturing Date]])/365</f>
        <v>1.4273972602739726</v>
      </c>
      <c r="Q9431" t="str">
        <f>IF(Table1[[#This Row],[Expiration Date]]-J9439&gt;12/31/2024,"not expired","expired")</f>
        <v>not expired</v>
      </c>
      <c r="R9431">
        <f>Table1[[#This Row],[Discounted Price]]*0.95</f>
        <v>91.006199999999993</v>
      </c>
      <c r="S9431">
        <f>Table1[[#This Row],[Discounted Price]]*0.9</f>
        <v>86.216399999999993</v>
      </c>
      <c r="T9431">
        <f>Table1[[#This Row],[Discounted Price]]*0.8</f>
        <v>76.636799999999994</v>
      </c>
      <c r="U9431">
        <f>Table1[[#This Row],[Price]]*0.52</f>
        <v>55.348800000000004</v>
      </c>
      <c r="V9431">
        <f>(Table1[[#This Row],[Price]]-Table1[[#This Row],[Scrap value]])/2</f>
        <v>25.545599999999997</v>
      </c>
    </row>
    <row r="9432" spans="1:22" x14ac:dyDescent="0.25">
      <c r="A9432" t="s">
        <v>41400</v>
      </c>
      <c r="B9432" t="s">
        <v>22</v>
      </c>
      <c r="C9432" t="s">
        <v>47</v>
      </c>
      <c r="D9432" t="s">
        <v>41401</v>
      </c>
      <c r="E9432">
        <v>205.81</v>
      </c>
      <c r="F9432">
        <v>60</v>
      </c>
      <c r="G9432" t="s">
        <v>43728</v>
      </c>
      <c r="H9432" t="s">
        <v>5329</v>
      </c>
      <c r="I9432" s="1">
        <v>44927</v>
      </c>
      <c r="J9432" s="1">
        <v>46023</v>
      </c>
      <c r="K9432" t="s">
        <v>41402</v>
      </c>
      <c r="L9432" t="s">
        <v>41403</v>
      </c>
      <c r="M9432" t="s">
        <v>45</v>
      </c>
      <c r="N9432">
        <v>5</v>
      </c>
      <c r="O9432">
        <f>Table1[[#This Row],[Price]]-0.1*Table1[[#This Row],[Price]]</f>
        <v>185.22899999999998</v>
      </c>
      <c r="P9432" s="9">
        <f>(Table1[[#This Row],[Expiration Date]]-Table1[[#This Row],[Manufacturing Date]])/365</f>
        <v>3.0027397260273974</v>
      </c>
      <c r="Q9432" t="str">
        <f>IF(Table1[[#This Row],[Expiration Date]]-J9440&gt;12/31/2024,"not expired","expired")</f>
        <v>not expired</v>
      </c>
      <c r="R9432">
        <f>Table1[[#This Row],[Discounted Price]]*0.95</f>
        <v>175.96754999999999</v>
      </c>
      <c r="S9432">
        <f>Table1[[#This Row],[Discounted Price]]*0.9</f>
        <v>166.70609999999999</v>
      </c>
      <c r="T9432">
        <f>Table1[[#This Row],[Discounted Price]]*0.8</f>
        <v>148.1832</v>
      </c>
      <c r="U9432">
        <f>Table1[[#This Row],[Price]]*0.52</f>
        <v>107.02120000000001</v>
      </c>
      <c r="V9432">
        <f>(Table1[[#This Row],[Price]]-Table1[[#This Row],[Scrap value]])/2</f>
        <v>49.394399999999997</v>
      </c>
    </row>
    <row r="9433" spans="1:22" x14ac:dyDescent="0.25">
      <c r="A9433" t="s">
        <v>41404</v>
      </c>
      <c r="B9433" t="s">
        <v>22</v>
      </c>
      <c r="C9433" t="s">
        <v>47</v>
      </c>
      <c r="D9433" t="s">
        <v>41405</v>
      </c>
      <c r="E9433">
        <v>52.71</v>
      </c>
      <c r="F9433">
        <v>40</v>
      </c>
      <c r="G9433" t="s">
        <v>43729</v>
      </c>
      <c r="H9433" t="s">
        <v>1790</v>
      </c>
      <c r="I9433" s="1">
        <v>44927</v>
      </c>
      <c r="J9433" s="1">
        <v>45292</v>
      </c>
      <c r="K9433" t="s">
        <v>41406</v>
      </c>
      <c r="L9433" t="s">
        <v>41407</v>
      </c>
      <c r="M9433" t="s">
        <v>20</v>
      </c>
      <c r="N9433">
        <v>5</v>
      </c>
      <c r="O9433">
        <f>Table1[[#This Row],[Price]]-0.1*Table1[[#This Row],[Price]]</f>
        <v>47.439</v>
      </c>
      <c r="P9433" s="9">
        <f>(Table1[[#This Row],[Expiration Date]]-Table1[[#This Row],[Manufacturing Date]])/365</f>
        <v>1</v>
      </c>
      <c r="Q9433" t="str">
        <f>IF(Table1[[#This Row],[Expiration Date]]-J9441&gt;12/31/2024,"not expired","expired")</f>
        <v>expired</v>
      </c>
      <c r="R9433">
        <f>Table1[[#This Row],[Discounted Price]]*0.95</f>
        <v>45.067049999999995</v>
      </c>
      <c r="S9433">
        <f>Table1[[#This Row],[Discounted Price]]*0.9</f>
        <v>42.695100000000004</v>
      </c>
      <c r="T9433">
        <f>Table1[[#This Row],[Discounted Price]]*0.8</f>
        <v>37.9512</v>
      </c>
      <c r="U9433">
        <f>Table1[[#This Row],[Price]]*0.52</f>
        <v>27.409200000000002</v>
      </c>
      <c r="V9433">
        <f>(Table1[[#This Row],[Price]]-Table1[[#This Row],[Scrap value]])/2</f>
        <v>12.650399999999999</v>
      </c>
    </row>
    <row r="9434" spans="1:22" x14ac:dyDescent="0.25">
      <c r="A9434" t="s">
        <v>41408</v>
      </c>
      <c r="B9434" t="s">
        <v>29</v>
      </c>
      <c r="C9434" t="s">
        <v>47</v>
      </c>
      <c r="D9434" t="s">
        <v>41409</v>
      </c>
      <c r="E9434">
        <v>73.94</v>
      </c>
      <c r="F9434">
        <v>11</v>
      </c>
      <c r="G9434" t="s">
        <v>43730</v>
      </c>
      <c r="H9434" t="s">
        <v>11547</v>
      </c>
      <c r="I9434" s="1">
        <v>45000</v>
      </c>
      <c r="J9434" s="1">
        <v>45658</v>
      </c>
      <c r="K9434" t="s">
        <v>41410</v>
      </c>
      <c r="L9434" t="s">
        <v>41411</v>
      </c>
      <c r="M9434" t="s">
        <v>45</v>
      </c>
      <c r="N9434">
        <v>3</v>
      </c>
      <c r="O9434">
        <f>Table1[[#This Row],[Price]]-0.1*Table1[[#This Row],[Price]]</f>
        <v>66.545999999999992</v>
      </c>
      <c r="P9434" s="9">
        <f>(Table1[[#This Row],[Expiration Date]]-Table1[[#This Row],[Manufacturing Date]])/365</f>
        <v>1.8027397260273972</v>
      </c>
      <c r="Q9434" t="str">
        <f>IF(Table1[[#This Row],[Expiration Date]]-J9442&gt;12/31/2024,"not expired","expired")</f>
        <v>not expired</v>
      </c>
      <c r="R9434">
        <f>Table1[[#This Row],[Discounted Price]]*0.95</f>
        <v>63.218699999999991</v>
      </c>
      <c r="S9434">
        <f>Table1[[#This Row],[Discounted Price]]*0.9</f>
        <v>59.891399999999997</v>
      </c>
      <c r="T9434">
        <f>Table1[[#This Row],[Discounted Price]]*0.8</f>
        <v>53.236799999999995</v>
      </c>
      <c r="U9434">
        <f>Table1[[#This Row],[Price]]*0.52</f>
        <v>38.448799999999999</v>
      </c>
      <c r="V9434">
        <f>(Table1[[#This Row],[Price]]-Table1[[#This Row],[Scrap value]])/2</f>
        <v>17.7456</v>
      </c>
    </row>
    <row r="9435" spans="1:22" x14ac:dyDescent="0.25">
      <c r="A9435" t="s">
        <v>41412</v>
      </c>
      <c r="B9435" t="s">
        <v>15</v>
      </c>
      <c r="C9435" t="s">
        <v>47</v>
      </c>
      <c r="D9435" t="s">
        <v>41413</v>
      </c>
      <c r="E9435">
        <v>107.92</v>
      </c>
      <c r="F9435">
        <v>37</v>
      </c>
      <c r="G9435" t="s">
        <v>43728</v>
      </c>
      <c r="H9435" t="s">
        <v>5986</v>
      </c>
      <c r="I9435" s="1">
        <v>45000</v>
      </c>
      <c r="J9435" s="1">
        <v>45292</v>
      </c>
      <c r="K9435" t="s">
        <v>41414</v>
      </c>
      <c r="L9435" t="s">
        <v>41415</v>
      </c>
      <c r="M9435" t="s">
        <v>20</v>
      </c>
      <c r="N9435">
        <v>2</v>
      </c>
      <c r="O9435">
        <f>Table1[[#This Row],[Price]]-0.1*Table1[[#This Row],[Price]]</f>
        <v>97.128</v>
      </c>
      <c r="P9435" s="9">
        <f>(Table1[[#This Row],[Expiration Date]]-Table1[[#This Row],[Manufacturing Date]])/365</f>
        <v>0.8</v>
      </c>
      <c r="Q9435" t="str">
        <f>IF(Table1[[#This Row],[Expiration Date]]-J9443&gt;12/31/2024,"not expired","expired")</f>
        <v>expired</v>
      </c>
      <c r="R9435">
        <f>Table1[[#This Row],[Discounted Price]]*0.95</f>
        <v>92.271599999999992</v>
      </c>
      <c r="S9435">
        <f>Table1[[#This Row],[Discounted Price]]*0.9</f>
        <v>87.415199999999999</v>
      </c>
      <c r="T9435">
        <f>Table1[[#This Row],[Discounted Price]]*0.8</f>
        <v>77.702400000000011</v>
      </c>
      <c r="U9435">
        <f>Table1[[#This Row],[Price]]*0.52</f>
        <v>56.118400000000001</v>
      </c>
      <c r="V9435">
        <f>(Table1[[#This Row],[Price]]-Table1[[#This Row],[Scrap value]])/2</f>
        <v>25.9008</v>
      </c>
    </row>
    <row r="9436" spans="1:22" x14ac:dyDescent="0.25">
      <c r="A9436" t="s">
        <v>41416</v>
      </c>
      <c r="B9436" t="s">
        <v>29</v>
      </c>
      <c r="C9436" t="s">
        <v>47</v>
      </c>
      <c r="D9436" t="s">
        <v>41417</v>
      </c>
      <c r="E9436">
        <v>219.66</v>
      </c>
      <c r="F9436">
        <v>29</v>
      </c>
      <c r="G9436" t="s">
        <v>43728</v>
      </c>
      <c r="H9436" t="s">
        <v>5464</v>
      </c>
      <c r="I9436" s="1">
        <v>44927</v>
      </c>
      <c r="J9436" s="1">
        <v>46023</v>
      </c>
      <c r="K9436" t="s">
        <v>41418</v>
      </c>
      <c r="L9436" t="s">
        <v>41419</v>
      </c>
      <c r="M9436" t="s">
        <v>45</v>
      </c>
      <c r="N9436">
        <v>3</v>
      </c>
      <c r="O9436">
        <f>Table1[[#This Row],[Price]]-0.1*Table1[[#This Row],[Price]]</f>
        <v>197.69399999999999</v>
      </c>
      <c r="P9436" s="9">
        <f>(Table1[[#This Row],[Expiration Date]]-Table1[[#This Row],[Manufacturing Date]])/365</f>
        <v>3.0027397260273974</v>
      </c>
      <c r="Q9436" t="str">
        <f>IF(Table1[[#This Row],[Expiration Date]]-J9444&gt;12/31/2024,"not expired","expired")</f>
        <v>not expired</v>
      </c>
      <c r="R9436">
        <f>Table1[[#This Row],[Discounted Price]]*0.95</f>
        <v>187.80929999999998</v>
      </c>
      <c r="S9436">
        <f>Table1[[#This Row],[Discounted Price]]*0.9</f>
        <v>177.9246</v>
      </c>
      <c r="T9436">
        <f>Table1[[#This Row],[Discounted Price]]*0.8</f>
        <v>158.15520000000001</v>
      </c>
      <c r="U9436">
        <f>Table1[[#This Row],[Price]]*0.52</f>
        <v>114.22320000000001</v>
      </c>
      <c r="V9436">
        <f>(Table1[[#This Row],[Price]]-Table1[[#This Row],[Scrap value]])/2</f>
        <v>52.718399999999995</v>
      </c>
    </row>
    <row r="9437" spans="1:22" x14ac:dyDescent="0.25">
      <c r="A9437" t="s">
        <v>41420</v>
      </c>
      <c r="B9437" t="s">
        <v>29</v>
      </c>
      <c r="C9437" t="s">
        <v>47</v>
      </c>
      <c r="D9437" t="s">
        <v>41421</v>
      </c>
      <c r="E9437">
        <v>81.34</v>
      </c>
      <c r="F9437">
        <v>78</v>
      </c>
      <c r="G9437" t="s">
        <v>43729</v>
      </c>
      <c r="H9437" t="s">
        <v>7863</v>
      </c>
      <c r="I9437" s="1">
        <v>45137</v>
      </c>
      <c r="J9437" s="1">
        <v>45658</v>
      </c>
      <c r="K9437" t="s">
        <v>41422</v>
      </c>
      <c r="L9437" t="s">
        <v>41423</v>
      </c>
      <c r="M9437" t="s">
        <v>20</v>
      </c>
      <c r="N9437">
        <v>3</v>
      </c>
      <c r="O9437">
        <f>Table1[[#This Row],[Price]]-0.1*Table1[[#This Row],[Price]]</f>
        <v>73.206000000000003</v>
      </c>
      <c r="P9437" s="9">
        <f>(Table1[[#This Row],[Expiration Date]]-Table1[[#This Row],[Manufacturing Date]])/365</f>
        <v>1.4273972602739726</v>
      </c>
      <c r="Q9437" t="str">
        <f>IF(Table1[[#This Row],[Expiration Date]]-J9445&gt;12/31/2024,"not expired","expired")</f>
        <v>expired</v>
      </c>
      <c r="R9437">
        <f>Table1[[#This Row],[Discounted Price]]*0.95</f>
        <v>69.545699999999997</v>
      </c>
      <c r="S9437">
        <f>Table1[[#This Row],[Discounted Price]]*0.9</f>
        <v>65.885400000000004</v>
      </c>
      <c r="T9437">
        <f>Table1[[#This Row],[Discounted Price]]*0.8</f>
        <v>58.564800000000005</v>
      </c>
      <c r="U9437">
        <f>Table1[[#This Row],[Price]]*0.52</f>
        <v>42.296800000000005</v>
      </c>
      <c r="V9437">
        <f>(Table1[[#This Row],[Price]]-Table1[[#This Row],[Scrap value]])/2</f>
        <v>19.521599999999999</v>
      </c>
    </row>
    <row r="9438" spans="1:22" x14ac:dyDescent="0.25">
      <c r="A9438" t="s">
        <v>41424</v>
      </c>
      <c r="B9438" t="s">
        <v>15</v>
      </c>
      <c r="C9438" t="s">
        <v>47</v>
      </c>
      <c r="D9438" t="s">
        <v>41425</v>
      </c>
      <c r="E9438">
        <v>316.10000000000002</v>
      </c>
      <c r="F9438">
        <v>7</v>
      </c>
      <c r="G9438" t="s">
        <v>43728</v>
      </c>
      <c r="H9438" t="s">
        <v>38592</v>
      </c>
      <c r="I9438" s="1">
        <v>45137</v>
      </c>
      <c r="J9438" s="1">
        <v>45292</v>
      </c>
      <c r="K9438" t="s">
        <v>41426</v>
      </c>
      <c r="L9438" t="s">
        <v>41427</v>
      </c>
      <c r="M9438" t="s">
        <v>20</v>
      </c>
      <c r="N9438">
        <v>1</v>
      </c>
      <c r="O9438">
        <f>Table1[[#This Row],[Price]]-0.1*Table1[[#This Row],[Price]]</f>
        <v>284.49</v>
      </c>
      <c r="P9438" s="9">
        <f>(Table1[[#This Row],[Expiration Date]]-Table1[[#This Row],[Manufacturing Date]])/365</f>
        <v>0.42465753424657532</v>
      </c>
      <c r="Q9438" t="str">
        <f>IF(Table1[[#This Row],[Expiration Date]]-J9446&gt;12/31/2024,"not expired","expired")</f>
        <v>expired</v>
      </c>
      <c r="R9438">
        <f>Table1[[#This Row],[Discounted Price]]*0.95</f>
        <v>270.26549999999997</v>
      </c>
      <c r="S9438">
        <f>Table1[[#This Row],[Discounted Price]]*0.9</f>
        <v>256.041</v>
      </c>
      <c r="T9438">
        <f>Table1[[#This Row],[Discounted Price]]*0.8</f>
        <v>227.59200000000001</v>
      </c>
      <c r="U9438">
        <f>Table1[[#This Row],[Price]]*0.52</f>
        <v>164.37200000000001</v>
      </c>
      <c r="V9438">
        <f>(Table1[[#This Row],[Price]]-Table1[[#This Row],[Scrap value]])/2</f>
        <v>75.864000000000004</v>
      </c>
    </row>
    <row r="9439" spans="1:22" x14ac:dyDescent="0.25">
      <c r="A9439" t="s">
        <v>41428</v>
      </c>
      <c r="B9439" t="s">
        <v>22</v>
      </c>
      <c r="C9439" t="s">
        <v>47</v>
      </c>
      <c r="D9439" t="s">
        <v>41429</v>
      </c>
      <c r="E9439">
        <v>183.42</v>
      </c>
      <c r="F9439">
        <v>76</v>
      </c>
      <c r="G9439" t="s">
        <v>43729</v>
      </c>
      <c r="H9439" t="s">
        <v>16532</v>
      </c>
      <c r="I9439" s="1">
        <v>44927</v>
      </c>
      <c r="J9439" s="1">
        <v>45292</v>
      </c>
      <c r="K9439" t="s">
        <v>41430</v>
      </c>
      <c r="L9439" t="s">
        <v>41431</v>
      </c>
      <c r="M9439" t="s">
        <v>20</v>
      </c>
      <c r="N9439">
        <v>2</v>
      </c>
      <c r="O9439">
        <f>Table1[[#This Row],[Price]]-0.1*Table1[[#This Row],[Price]]</f>
        <v>165.07799999999997</v>
      </c>
      <c r="P9439" s="9">
        <f>(Table1[[#This Row],[Expiration Date]]-Table1[[#This Row],[Manufacturing Date]])/365</f>
        <v>1</v>
      </c>
      <c r="Q9439" t="str">
        <f>IF(Table1[[#This Row],[Expiration Date]]-J9447&gt;12/31/2024,"not expired","expired")</f>
        <v>expired</v>
      </c>
      <c r="R9439">
        <f>Table1[[#This Row],[Discounted Price]]*0.95</f>
        <v>156.82409999999996</v>
      </c>
      <c r="S9439">
        <f>Table1[[#This Row],[Discounted Price]]*0.9</f>
        <v>148.57019999999997</v>
      </c>
      <c r="T9439">
        <f>Table1[[#This Row],[Discounted Price]]*0.8</f>
        <v>132.0624</v>
      </c>
      <c r="U9439">
        <f>Table1[[#This Row],[Price]]*0.52</f>
        <v>95.378399999999999</v>
      </c>
      <c r="V9439">
        <f>(Table1[[#This Row],[Price]]-Table1[[#This Row],[Scrap value]])/2</f>
        <v>44.020799999999994</v>
      </c>
    </row>
    <row r="9440" spans="1:22" x14ac:dyDescent="0.25">
      <c r="A9440" t="s">
        <v>41432</v>
      </c>
      <c r="B9440" t="s">
        <v>35</v>
      </c>
      <c r="C9440" t="s">
        <v>47</v>
      </c>
      <c r="D9440" t="s">
        <v>41433</v>
      </c>
      <c r="E9440">
        <v>293.24</v>
      </c>
      <c r="F9440">
        <v>28</v>
      </c>
      <c r="G9440" t="s">
        <v>43730</v>
      </c>
      <c r="H9440" t="s">
        <v>41434</v>
      </c>
      <c r="I9440" s="1">
        <v>44927</v>
      </c>
      <c r="J9440" s="1">
        <v>45292</v>
      </c>
      <c r="K9440" t="s">
        <v>41435</v>
      </c>
      <c r="L9440" t="s">
        <v>41436</v>
      </c>
      <c r="M9440" t="s">
        <v>27</v>
      </c>
      <c r="N9440">
        <v>4</v>
      </c>
      <c r="O9440">
        <f>Table1[[#This Row],[Price]]-0.1*Table1[[#This Row],[Price]]</f>
        <v>263.916</v>
      </c>
      <c r="P9440" s="9">
        <f>(Table1[[#This Row],[Expiration Date]]-Table1[[#This Row],[Manufacturing Date]])/365</f>
        <v>1</v>
      </c>
      <c r="Q9440" t="str">
        <f>IF(Table1[[#This Row],[Expiration Date]]-J9448&gt;12/31/2024,"not expired","expired")</f>
        <v>expired</v>
      </c>
      <c r="R9440">
        <f>Table1[[#This Row],[Discounted Price]]*0.95</f>
        <v>250.72019999999998</v>
      </c>
      <c r="S9440">
        <f>Table1[[#This Row],[Discounted Price]]*0.9</f>
        <v>237.52440000000001</v>
      </c>
      <c r="T9440">
        <f>Table1[[#This Row],[Discounted Price]]*0.8</f>
        <v>211.1328</v>
      </c>
      <c r="U9440">
        <f>Table1[[#This Row],[Price]]*0.52</f>
        <v>152.48480000000001</v>
      </c>
      <c r="V9440">
        <f>(Table1[[#This Row],[Price]]-Table1[[#This Row],[Scrap value]])/2</f>
        <v>70.377600000000001</v>
      </c>
    </row>
    <row r="9441" spans="1:22" x14ac:dyDescent="0.25">
      <c r="A9441" t="s">
        <v>41437</v>
      </c>
      <c r="B9441" t="s">
        <v>29</v>
      </c>
      <c r="C9441" t="s">
        <v>47</v>
      </c>
      <c r="D9441" t="s">
        <v>41438</v>
      </c>
      <c r="E9441">
        <v>64.569999999999993</v>
      </c>
      <c r="F9441">
        <v>19</v>
      </c>
      <c r="G9441" t="s">
        <v>43728</v>
      </c>
      <c r="H9441" t="s">
        <v>748</v>
      </c>
      <c r="I9441" s="1">
        <v>45137</v>
      </c>
      <c r="J9441" s="1">
        <v>45292</v>
      </c>
      <c r="K9441" t="s">
        <v>41439</v>
      </c>
      <c r="L9441" t="s">
        <v>41440</v>
      </c>
      <c r="M9441" t="s">
        <v>27</v>
      </c>
      <c r="N9441">
        <v>4</v>
      </c>
      <c r="O9441">
        <f>Table1[[#This Row],[Price]]-0.1*Table1[[#This Row],[Price]]</f>
        <v>58.112999999999992</v>
      </c>
      <c r="P9441" s="9">
        <f>(Table1[[#This Row],[Expiration Date]]-Table1[[#This Row],[Manufacturing Date]])/365</f>
        <v>0.42465753424657532</v>
      </c>
      <c r="Q9441" t="str">
        <f>IF(Table1[[#This Row],[Expiration Date]]-J9449&gt;12/31/2024,"not expired","expired")</f>
        <v>expired</v>
      </c>
      <c r="R9441">
        <f>Table1[[#This Row],[Discounted Price]]*0.95</f>
        <v>55.207349999999991</v>
      </c>
      <c r="S9441">
        <f>Table1[[#This Row],[Discounted Price]]*0.9</f>
        <v>52.301699999999997</v>
      </c>
      <c r="T9441">
        <f>Table1[[#This Row],[Discounted Price]]*0.8</f>
        <v>46.490399999999994</v>
      </c>
      <c r="U9441">
        <f>Table1[[#This Row],[Price]]*0.52</f>
        <v>33.5764</v>
      </c>
      <c r="V9441">
        <f>(Table1[[#This Row],[Price]]-Table1[[#This Row],[Scrap value]])/2</f>
        <v>15.496799999999997</v>
      </c>
    </row>
    <row r="9442" spans="1:22" x14ac:dyDescent="0.25">
      <c r="A9442" t="s">
        <v>41441</v>
      </c>
      <c r="B9442" t="s">
        <v>35</v>
      </c>
      <c r="C9442" t="s">
        <v>47</v>
      </c>
      <c r="D9442" t="s">
        <v>41442</v>
      </c>
      <c r="E9442">
        <v>166.77</v>
      </c>
      <c r="F9442">
        <v>2</v>
      </c>
      <c r="G9442" t="s">
        <v>43729</v>
      </c>
      <c r="H9442" t="s">
        <v>4978</v>
      </c>
      <c r="I9442" s="1">
        <v>45137</v>
      </c>
      <c r="J9442" s="1">
        <v>45292</v>
      </c>
      <c r="K9442" t="s">
        <v>41443</v>
      </c>
      <c r="L9442" t="s">
        <v>41444</v>
      </c>
      <c r="M9442" t="s">
        <v>27</v>
      </c>
      <c r="N9442">
        <v>1</v>
      </c>
      <c r="O9442">
        <f>Table1[[#This Row],[Price]]-0.1*Table1[[#This Row],[Price]]</f>
        <v>150.09300000000002</v>
      </c>
      <c r="P9442" s="9">
        <f>(Table1[[#This Row],[Expiration Date]]-Table1[[#This Row],[Manufacturing Date]])/365</f>
        <v>0.42465753424657532</v>
      </c>
      <c r="Q9442" t="str">
        <f>IF(Table1[[#This Row],[Expiration Date]]-J9450&gt;12/31/2024,"not expired","expired")</f>
        <v>expired</v>
      </c>
      <c r="R9442">
        <f>Table1[[#This Row],[Discounted Price]]*0.95</f>
        <v>142.58835000000002</v>
      </c>
      <c r="S9442">
        <f>Table1[[#This Row],[Discounted Price]]*0.9</f>
        <v>135.08370000000002</v>
      </c>
      <c r="T9442">
        <f>Table1[[#This Row],[Discounted Price]]*0.8</f>
        <v>120.07440000000003</v>
      </c>
      <c r="U9442">
        <f>Table1[[#This Row],[Price]]*0.52</f>
        <v>86.720400000000012</v>
      </c>
      <c r="V9442">
        <f>(Table1[[#This Row],[Price]]-Table1[[#This Row],[Scrap value]])/2</f>
        <v>40.024799999999999</v>
      </c>
    </row>
    <row r="9443" spans="1:22" x14ac:dyDescent="0.25">
      <c r="A9443" t="s">
        <v>41445</v>
      </c>
      <c r="B9443" t="s">
        <v>29</v>
      </c>
      <c r="C9443" t="s">
        <v>47</v>
      </c>
      <c r="D9443" t="s">
        <v>41446</v>
      </c>
      <c r="E9443">
        <v>194.12</v>
      </c>
      <c r="F9443">
        <v>1</v>
      </c>
      <c r="G9443" t="s">
        <v>43728</v>
      </c>
      <c r="H9443" t="s">
        <v>11096</v>
      </c>
      <c r="I9443" s="1">
        <v>44927</v>
      </c>
      <c r="J9443" s="1">
        <v>46023</v>
      </c>
      <c r="K9443" t="s">
        <v>41447</v>
      </c>
      <c r="L9443" t="s">
        <v>41448</v>
      </c>
      <c r="M9443" t="s">
        <v>20</v>
      </c>
      <c r="N9443">
        <v>4</v>
      </c>
      <c r="O9443">
        <f>Table1[[#This Row],[Price]]-0.1*Table1[[#This Row],[Price]]</f>
        <v>174.708</v>
      </c>
      <c r="P9443" s="9">
        <f>(Table1[[#This Row],[Expiration Date]]-Table1[[#This Row],[Manufacturing Date]])/365</f>
        <v>3.0027397260273974</v>
      </c>
      <c r="Q9443" t="str">
        <f>IF(Table1[[#This Row],[Expiration Date]]-J9451&gt;12/31/2024,"not expired","expired")</f>
        <v>not expired</v>
      </c>
      <c r="R9443">
        <f>Table1[[#This Row],[Discounted Price]]*0.95</f>
        <v>165.9726</v>
      </c>
      <c r="S9443">
        <f>Table1[[#This Row],[Discounted Price]]*0.9</f>
        <v>157.2372</v>
      </c>
      <c r="T9443">
        <f>Table1[[#This Row],[Discounted Price]]*0.8</f>
        <v>139.7664</v>
      </c>
      <c r="U9443">
        <f>Table1[[#This Row],[Price]]*0.52</f>
        <v>100.94240000000001</v>
      </c>
      <c r="V9443">
        <f>(Table1[[#This Row],[Price]]-Table1[[#This Row],[Scrap value]])/2</f>
        <v>46.588799999999999</v>
      </c>
    </row>
    <row r="9444" spans="1:22" x14ac:dyDescent="0.25">
      <c r="A9444" t="s">
        <v>41449</v>
      </c>
      <c r="B9444" t="s">
        <v>22</v>
      </c>
      <c r="C9444" t="s">
        <v>47</v>
      </c>
      <c r="D9444" t="s">
        <v>41450</v>
      </c>
      <c r="E9444">
        <v>479.5</v>
      </c>
      <c r="F9444">
        <v>21</v>
      </c>
      <c r="G9444" t="s">
        <v>43728</v>
      </c>
      <c r="H9444" t="s">
        <v>16205</v>
      </c>
      <c r="I9444" s="1">
        <v>44927</v>
      </c>
      <c r="J9444" s="1">
        <v>45658</v>
      </c>
      <c r="K9444" t="s">
        <v>41451</v>
      </c>
      <c r="L9444" t="s">
        <v>41452</v>
      </c>
      <c r="M9444" t="s">
        <v>20</v>
      </c>
      <c r="N9444">
        <v>5</v>
      </c>
      <c r="O9444">
        <f>Table1[[#This Row],[Price]]-0.1*Table1[[#This Row],[Price]]</f>
        <v>431.55</v>
      </c>
      <c r="P9444" s="9">
        <f>(Table1[[#This Row],[Expiration Date]]-Table1[[#This Row],[Manufacturing Date]])/365</f>
        <v>2.0027397260273974</v>
      </c>
      <c r="Q9444" t="str">
        <f>IF(Table1[[#This Row],[Expiration Date]]-J9452&gt;12/31/2024,"not expired","expired")</f>
        <v>expired</v>
      </c>
      <c r="R9444">
        <f>Table1[[#This Row],[Discounted Price]]*0.95</f>
        <v>409.97249999999997</v>
      </c>
      <c r="S9444">
        <f>Table1[[#This Row],[Discounted Price]]*0.9</f>
        <v>388.39500000000004</v>
      </c>
      <c r="T9444">
        <f>Table1[[#This Row],[Discounted Price]]*0.8</f>
        <v>345.24</v>
      </c>
      <c r="U9444">
        <f>Table1[[#This Row],[Price]]*0.52</f>
        <v>249.34</v>
      </c>
      <c r="V9444">
        <f>(Table1[[#This Row],[Price]]-Table1[[#This Row],[Scrap value]])/2</f>
        <v>115.08</v>
      </c>
    </row>
    <row r="9445" spans="1:22" x14ac:dyDescent="0.25">
      <c r="A9445" t="s">
        <v>41453</v>
      </c>
      <c r="B9445" t="s">
        <v>35</v>
      </c>
      <c r="C9445" t="s">
        <v>47</v>
      </c>
      <c r="D9445" t="s">
        <v>41454</v>
      </c>
      <c r="E9445">
        <v>239.74</v>
      </c>
      <c r="F9445">
        <v>21</v>
      </c>
      <c r="G9445" t="s">
        <v>43728</v>
      </c>
      <c r="H9445" t="s">
        <v>13309</v>
      </c>
      <c r="I9445" s="1">
        <v>45000</v>
      </c>
      <c r="J9445" s="1">
        <v>45658</v>
      </c>
      <c r="K9445" t="s">
        <v>41455</v>
      </c>
      <c r="L9445" t="s">
        <v>41456</v>
      </c>
      <c r="M9445" t="s">
        <v>27</v>
      </c>
      <c r="N9445">
        <v>4</v>
      </c>
      <c r="O9445">
        <f>Table1[[#This Row],[Price]]-0.1*Table1[[#This Row],[Price]]</f>
        <v>215.76600000000002</v>
      </c>
      <c r="P9445" s="9">
        <f>(Table1[[#This Row],[Expiration Date]]-Table1[[#This Row],[Manufacturing Date]])/365</f>
        <v>1.8027397260273972</v>
      </c>
      <c r="Q9445" t="str">
        <f>IF(Table1[[#This Row],[Expiration Date]]-J9453&gt;12/31/2024,"not expired","expired")</f>
        <v>expired</v>
      </c>
      <c r="R9445">
        <f>Table1[[#This Row],[Discounted Price]]*0.95</f>
        <v>204.9777</v>
      </c>
      <c r="S9445">
        <f>Table1[[#This Row],[Discounted Price]]*0.9</f>
        <v>194.18940000000003</v>
      </c>
      <c r="T9445">
        <f>Table1[[#This Row],[Discounted Price]]*0.8</f>
        <v>172.61280000000002</v>
      </c>
      <c r="U9445">
        <f>Table1[[#This Row],[Price]]*0.52</f>
        <v>124.66480000000001</v>
      </c>
      <c r="V9445">
        <f>(Table1[[#This Row],[Price]]-Table1[[#This Row],[Scrap value]])/2</f>
        <v>57.537599999999998</v>
      </c>
    </row>
    <row r="9446" spans="1:22" x14ac:dyDescent="0.25">
      <c r="A9446" t="s">
        <v>41457</v>
      </c>
      <c r="B9446" t="s">
        <v>22</v>
      </c>
      <c r="C9446" t="s">
        <v>47</v>
      </c>
      <c r="D9446" t="s">
        <v>41458</v>
      </c>
      <c r="E9446">
        <v>255.98</v>
      </c>
      <c r="F9446">
        <v>97</v>
      </c>
      <c r="G9446" t="s">
        <v>43728</v>
      </c>
      <c r="H9446" t="s">
        <v>2614</v>
      </c>
      <c r="I9446" s="1">
        <v>44927</v>
      </c>
      <c r="J9446" s="1">
        <v>45292</v>
      </c>
      <c r="K9446" t="s">
        <v>41459</v>
      </c>
      <c r="L9446" t="s">
        <v>41460</v>
      </c>
      <c r="M9446" t="s">
        <v>45</v>
      </c>
      <c r="N9446">
        <v>4</v>
      </c>
      <c r="O9446">
        <f>Table1[[#This Row],[Price]]-0.1*Table1[[#This Row],[Price]]</f>
        <v>230.38200000000001</v>
      </c>
      <c r="P9446" s="9">
        <f>(Table1[[#This Row],[Expiration Date]]-Table1[[#This Row],[Manufacturing Date]])/365</f>
        <v>1</v>
      </c>
      <c r="Q9446" t="str">
        <f>IF(Table1[[#This Row],[Expiration Date]]-J9454&gt;12/31/2024,"not expired","expired")</f>
        <v>expired</v>
      </c>
      <c r="R9446">
        <f>Table1[[#This Row],[Discounted Price]]*0.95</f>
        <v>218.8629</v>
      </c>
      <c r="S9446">
        <f>Table1[[#This Row],[Discounted Price]]*0.9</f>
        <v>207.34380000000002</v>
      </c>
      <c r="T9446">
        <f>Table1[[#This Row],[Discounted Price]]*0.8</f>
        <v>184.30560000000003</v>
      </c>
      <c r="U9446">
        <f>Table1[[#This Row],[Price]]*0.52</f>
        <v>133.1096</v>
      </c>
      <c r="V9446">
        <f>(Table1[[#This Row],[Price]]-Table1[[#This Row],[Scrap value]])/2</f>
        <v>61.435199999999995</v>
      </c>
    </row>
    <row r="9447" spans="1:22" x14ac:dyDescent="0.25">
      <c r="A9447" t="s">
        <v>41461</v>
      </c>
      <c r="B9447" t="s">
        <v>29</v>
      </c>
      <c r="C9447" t="s">
        <v>47</v>
      </c>
      <c r="D9447" t="s">
        <v>41462</v>
      </c>
      <c r="E9447">
        <v>334.89</v>
      </c>
      <c r="F9447">
        <v>2</v>
      </c>
      <c r="G9447" t="s">
        <v>43729</v>
      </c>
      <c r="H9447" t="s">
        <v>27262</v>
      </c>
      <c r="I9447" s="1">
        <v>45137</v>
      </c>
      <c r="J9447" s="1">
        <v>45658</v>
      </c>
      <c r="K9447" t="s">
        <v>41463</v>
      </c>
      <c r="L9447" t="s">
        <v>41464</v>
      </c>
      <c r="M9447" t="s">
        <v>45</v>
      </c>
      <c r="N9447">
        <v>4</v>
      </c>
      <c r="O9447">
        <f>Table1[[#This Row],[Price]]-0.1*Table1[[#This Row],[Price]]</f>
        <v>301.40100000000001</v>
      </c>
      <c r="P9447" s="9">
        <f>(Table1[[#This Row],[Expiration Date]]-Table1[[#This Row],[Manufacturing Date]])/365</f>
        <v>1.4273972602739726</v>
      </c>
      <c r="Q9447" t="str">
        <f>IF(Table1[[#This Row],[Expiration Date]]-J9455&gt;12/31/2024,"not expired","expired")</f>
        <v>expired</v>
      </c>
      <c r="R9447">
        <f>Table1[[#This Row],[Discounted Price]]*0.95</f>
        <v>286.33094999999997</v>
      </c>
      <c r="S9447">
        <f>Table1[[#This Row],[Discounted Price]]*0.9</f>
        <v>271.26089999999999</v>
      </c>
      <c r="T9447">
        <f>Table1[[#This Row],[Discounted Price]]*0.8</f>
        <v>241.12080000000003</v>
      </c>
      <c r="U9447">
        <f>Table1[[#This Row],[Price]]*0.52</f>
        <v>174.14279999999999</v>
      </c>
      <c r="V9447">
        <f>(Table1[[#This Row],[Price]]-Table1[[#This Row],[Scrap value]])/2</f>
        <v>80.373599999999996</v>
      </c>
    </row>
    <row r="9448" spans="1:22" x14ac:dyDescent="0.25">
      <c r="A9448" t="s">
        <v>41465</v>
      </c>
      <c r="B9448" t="s">
        <v>22</v>
      </c>
      <c r="C9448" t="s">
        <v>47</v>
      </c>
      <c r="D9448" t="s">
        <v>41466</v>
      </c>
      <c r="E9448">
        <v>74</v>
      </c>
      <c r="F9448">
        <v>45</v>
      </c>
      <c r="G9448" t="s">
        <v>43730</v>
      </c>
      <c r="H9448" t="s">
        <v>26360</v>
      </c>
      <c r="I9448" s="1">
        <v>45000</v>
      </c>
      <c r="J9448" s="1">
        <v>45658</v>
      </c>
      <c r="K9448" t="s">
        <v>41467</v>
      </c>
      <c r="L9448" t="s">
        <v>41468</v>
      </c>
      <c r="M9448" t="s">
        <v>45</v>
      </c>
      <c r="N9448">
        <v>1</v>
      </c>
      <c r="O9448">
        <f>Table1[[#This Row],[Price]]-0.1*Table1[[#This Row],[Price]]</f>
        <v>66.599999999999994</v>
      </c>
      <c r="P9448" s="9">
        <f>(Table1[[#This Row],[Expiration Date]]-Table1[[#This Row],[Manufacturing Date]])/365</f>
        <v>1.8027397260273972</v>
      </c>
      <c r="Q9448" t="str">
        <f>IF(Table1[[#This Row],[Expiration Date]]-J9456&gt;12/31/2024,"not expired","expired")</f>
        <v>expired</v>
      </c>
      <c r="R9448">
        <f>Table1[[#This Row],[Discounted Price]]*0.95</f>
        <v>63.269999999999989</v>
      </c>
      <c r="S9448">
        <f>Table1[[#This Row],[Discounted Price]]*0.9</f>
        <v>59.94</v>
      </c>
      <c r="T9448">
        <f>Table1[[#This Row],[Discounted Price]]*0.8</f>
        <v>53.28</v>
      </c>
      <c r="U9448">
        <f>Table1[[#This Row],[Price]]*0.52</f>
        <v>38.480000000000004</v>
      </c>
      <c r="V9448">
        <f>(Table1[[#This Row],[Price]]-Table1[[#This Row],[Scrap value]])/2</f>
        <v>17.759999999999998</v>
      </c>
    </row>
    <row r="9449" spans="1:22" x14ac:dyDescent="0.25">
      <c r="A9449" t="s">
        <v>41469</v>
      </c>
      <c r="B9449" t="s">
        <v>15</v>
      </c>
      <c r="C9449" t="s">
        <v>47</v>
      </c>
      <c r="D9449" t="s">
        <v>41470</v>
      </c>
      <c r="E9449">
        <v>424.7</v>
      </c>
      <c r="F9449">
        <v>28</v>
      </c>
      <c r="G9449" t="s">
        <v>43729</v>
      </c>
      <c r="H9449" t="s">
        <v>5833</v>
      </c>
      <c r="I9449" s="1">
        <v>45137</v>
      </c>
      <c r="J9449" s="1">
        <v>46023</v>
      </c>
      <c r="K9449" t="s">
        <v>41471</v>
      </c>
      <c r="L9449" t="s">
        <v>41472</v>
      </c>
      <c r="M9449" t="s">
        <v>27</v>
      </c>
      <c r="N9449">
        <v>3</v>
      </c>
      <c r="O9449">
        <f>Table1[[#This Row],[Price]]-0.1*Table1[[#This Row],[Price]]</f>
        <v>382.23</v>
      </c>
      <c r="P9449" s="9">
        <f>(Table1[[#This Row],[Expiration Date]]-Table1[[#This Row],[Manufacturing Date]])/365</f>
        <v>2.4273972602739726</v>
      </c>
      <c r="Q9449" t="str">
        <f>IF(Table1[[#This Row],[Expiration Date]]-J9457&gt;12/31/2024,"not expired","expired")</f>
        <v>expired</v>
      </c>
      <c r="R9449">
        <f>Table1[[#This Row],[Discounted Price]]*0.95</f>
        <v>363.11849999999998</v>
      </c>
      <c r="S9449">
        <f>Table1[[#This Row],[Discounted Price]]*0.9</f>
        <v>344.00700000000001</v>
      </c>
      <c r="T9449">
        <f>Table1[[#This Row],[Discounted Price]]*0.8</f>
        <v>305.78400000000005</v>
      </c>
      <c r="U9449">
        <f>Table1[[#This Row],[Price]]*0.52</f>
        <v>220.84399999999999</v>
      </c>
      <c r="V9449">
        <f>(Table1[[#This Row],[Price]]-Table1[[#This Row],[Scrap value]])/2</f>
        <v>101.928</v>
      </c>
    </row>
    <row r="9450" spans="1:22" x14ac:dyDescent="0.25">
      <c r="A9450" t="s">
        <v>41473</v>
      </c>
      <c r="B9450" t="s">
        <v>29</v>
      </c>
      <c r="C9450" t="s">
        <v>47</v>
      </c>
      <c r="D9450" t="s">
        <v>41474</v>
      </c>
      <c r="E9450">
        <v>312.60000000000002</v>
      </c>
      <c r="F9450">
        <v>25</v>
      </c>
      <c r="G9450" t="s">
        <v>43728</v>
      </c>
      <c r="H9450" t="s">
        <v>26807</v>
      </c>
      <c r="I9450" s="1">
        <v>44927</v>
      </c>
      <c r="J9450" s="1">
        <v>45292</v>
      </c>
      <c r="K9450" t="s">
        <v>41475</v>
      </c>
      <c r="L9450" t="s">
        <v>41476</v>
      </c>
      <c r="M9450" t="s">
        <v>20</v>
      </c>
      <c r="N9450">
        <v>2</v>
      </c>
      <c r="O9450">
        <f>Table1[[#This Row],[Price]]-0.1*Table1[[#This Row],[Price]]</f>
        <v>281.34000000000003</v>
      </c>
      <c r="P9450" s="9">
        <f>(Table1[[#This Row],[Expiration Date]]-Table1[[#This Row],[Manufacturing Date]])/365</f>
        <v>1</v>
      </c>
      <c r="Q9450" t="str">
        <f>IF(Table1[[#This Row],[Expiration Date]]-J9458&gt;12/31/2024,"not expired","expired")</f>
        <v>expired</v>
      </c>
      <c r="R9450">
        <f>Table1[[#This Row],[Discounted Price]]*0.95</f>
        <v>267.27300000000002</v>
      </c>
      <c r="S9450">
        <f>Table1[[#This Row],[Discounted Price]]*0.9</f>
        <v>253.20600000000005</v>
      </c>
      <c r="T9450">
        <f>Table1[[#This Row],[Discounted Price]]*0.8</f>
        <v>225.07200000000003</v>
      </c>
      <c r="U9450">
        <f>Table1[[#This Row],[Price]]*0.52</f>
        <v>162.55200000000002</v>
      </c>
      <c r="V9450">
        <f>(Table1[[#This Row],[Price]]-Table1[[#This Row],[Scrap value]])/2</f>
        <v>75.024000000000001</v>
      </c>
    </row>
    <row r="9451" spans="1:22" x14ac:dyDescent="0.25">
      <c r="A9451" t="s">
        <v>41477</v>
      </c>
      <c r="B9451" t="s">
        <v>15</v>
      </c>
      <c r="C9451" t="s">
        <v>47</v>
      </c>
      <c r="D9451" t="s">
        <v>41478</v>
      </c>
      <c r="E9451">
        <v>131.41999999999999</v>
      </c>
      <c r="F9451">
        <v>28</v>
      </c>
      <c r="G9451" t="s">
        <v>43728</v>
      </c>
      <c r="H9451" t="s">
        <v>11367</v>
      </c>
      <c r="I9451" s="1">
        <v>45137</v>
      </c>
      <c r="J9451" s="1">
        <v>45658</v>
      </c>
      <c r="K9451" t="s">
        <v>41479</v>
      </c>
      <c r="L9451" t="s">
        <v>41480</v>
      </c>
      <c r="M9451" t="s">
        <v>27</v>
      </c>
      <c r="N9451">
        <v>2</v>
      </c>
      <c r="O9451">
        <f>Table1[[#This Row],[Price]]-0.1*Table1[[#This Row],[Price]]</f>
        <v>118.27799999999999</v>
      </c>
      <c r="P9451" s="9">
        <f>(Table1[[#This Row],[Expiration Date]]-Table1[[#This Row],[Manufacturing Date]])/365</f>
        <v>1.4273972602739726</v>
      </c>
      <c r="Q9451" t="str">
        <f>IF(Table1[[#This Row],[Expiration Date]]-J9459&gt;12/31/2024,"not expired","expired")</f>
        <v>expired</v>
      </c>
      <c r="R9451">
        <f>Table1[[#This Row],[Discounted Price]]*0.95</f>
        <v>112.36409999999999</v>
      </c>
      <c r="S9451">
        <f>Table1[[#This Row],[Discounted Price]]*0.9</f>
        <v>106.4502</v>
      </c>
      <c r="T9451">
        <f>Table1[[#This Row],[Discounted Price]]*0.8</f>
        <v>94.622399999999999</v>
      </c>
      <c r="U9451">
        <f>Table1[[#This Row],[Price]]*0.52</f>
        <v>68.338399999999993</v>
      </c>
      <c r="V9451">
        <f>(Table1[[#This Row],[Price]]-Table1[[#This Row],[Scrap value]])/2</f>
        <v>31.540799999999997</v>
      </c>
    </row>
    <row r="9452" spans="1:22" x14ac:dyDescent="0.25">
      <c r="A9452" t="s">
        <v>41481</v>
      </c>
      <c r="B9452" t="s">
        <v>15</v>
      </c>
      <c r="C9452" t="s">
        <v>47</v>
      </c>
      <c r="D9452" t="s">
        <v>41482</v>
      </c>
      <c r="E9452">
        <v>282.82</v>
      </c>
      <c r="F9452">
        <v>84</v>
      </c>
      <c r="G9452" t="s">
        <v>43730</v>
      </c>
      <c r="H9452" t="s">
        <v>5329</v>
      </c>
      <c r="I9452" s="1">
        <v>45000</v>
      </c>
      <c r="J9452" s="1">
        <v>46023</v>
      </c>
      <c r="K9452" t="s">
        <v>41483</v>
      </c>
      <c r="L9452" t="s">
        <v>41484</v>
      </c>
      <c r="M9452" t="s">
        <v>20</v>
      </c>
      <c r="N9452">
        <v>4</v>
      </c>
      <c r="O9452">
        <f>Table1[[#This Row],[Price]]-0.1*Table1[[#This Row],[Price]]</f>
        <v>254.53799999999998</v>
      </c>
      <c r="P9452" s="9">
        <f>(Table1[[#This Row],[Expiration Date]]-Table1[[#This Row],[Manufacturing Date]])/365</f>
        <v>2.8027397260273972</v>
      </c>
      <c r="Q9452" t="str">
        <f>IF(Table1[[#This Row],[Expiration Date]]-J9460&gt;12/31/2024,"not expired","expired")</f>
        <v>not expired</v>
      </c>
      <c r="R9452">
        <f>Table1[[#This Row],[Discounted Price]]*0.95</f>
        <v>241.81109999999998</v>
      </c>
      <c r="S9452">
        <f>Table1[[#This Row],[Discounted Price]]*0.9</f>
        <v>229.08419999999998</v>
      </c>
      <c r="T9452">
        <f>Table1[[#This Row],[Discounted Price]]*0.8</f>
        <v>203.63040000000001</v>
      </c>
      <c r="U9452">
        <f>Table1[[#This Row],[Price]]*0.52</f>
        <v>147.06639999999999</v>
      </c>
      <c r="V9452">
        <f>(Table1[[#This Row],[Price]]-Table1[[#This Row],[Scrap value]])/2</f>
        <v>67.876800000000003</v>
      </c>
    </row>
    <row r="9453" spans="1:22" x14ac:dyDescent="0.25">
      <c r="A9453" t="s">
        <v>41485</v>
      </c>
      <c r="B9453" t="s">
        <v>15</v>
      </c>
      <c r="C9453" t="s">
        <v>47</v>
      </c>
      <c r="D9453" t="s">
        <v>41486</v>
      </c>
      <c r="E9453">
        <v>263.16000000000003</v>
      </c>
      <c r="F9453">
        <v>66</v>
      </c>
      <c r="G9453" t="s">
        <v>43728</v>
      </c>
      <c r="H9453" t="s">
        <v>20827</v>
      </c>
      <c r="I9453" s="1">
        <v>44927</v>
      </c>
      <c r="J9453" s="1">
        <v>45658</v>
      </c>
      <c r="K9453" t="s">
        <v>41487</v>
      </c>
      <c r="L9453" t="s">
        <v>41488</v>
      </c>
      <c r="M9453" t="s">
        <v>45</v>
      </c>
      <c r="N9453">
        <v>1</v>
      </c>
      <c r="O9453">
        <f>Table1[[#This Row],[Price]]-0.1*Table1[[#This Row],[Price]]</f>
        <v>236.84400000000002</v>
      </c>
      <c r="P9453" s="9">
        <f>(Table1[[#This Row],[Expiration Date]]-Table1[[#This Row],[Manufacturing Date]])/365</f>
        <v>2.0027397260273974</v>
      </c>
      <c r="Q9453" t="str">
        <f>IF(Table1[[#This Row],[Expiration Date]]-J9461&gt;12/31/2024,"not expired","expired")</f>
        <v>expired</v>
      </c>
      <c r="R9453">
        <f>Table1[[#This Row],[Discounted Price]]*0.95</f>
        <v>225.0018</v>
      </c>
      <c r="S9453">
        <f>Table1[[#This Row],[Discounted Price]]*0.9</f>
        <v>213.15960000000001</v>
      </c>
      <c r="T9453">
        <f>Table1[[#This Row],[Discounted Price]]*0.8</f>
        <v>189.47520000000003</v>
      </c>
      <c r="U9453">
        <f>Table1[[#This Row],[Price]]*0.52</f>
        <v>136.84320000000002</v>
      </c>
      <c r="V9453">
        <f>(Table1[[#This Row],[Price]]-Table1[[#This Row],[Scrap value]])/2</f>
        <v>63.1584</v>
      </c>
    </row>
    <row r="9454" spans="1:22" x14ac:dyDescent="0.25">
      <c r="A9454" t="s">
        <v>41489</v>
      </c>
      <c r="B9454" t="s">
        <v>15</v>
      </c>
      <c r="C9454" t="s">
        <v>47</v>
      </c>
      <c r="D9454" t="s">
        <v>41490</v>
      </c>
      <c r="E9454">
        <v>398.96</v>
      </c>
      <c r="F9454">
        <v>61</v>
      </c>
      <c r="G9454" t="s">
        <v>43729</v>
      </c>
      <c r="H9454" t="s">
        <v>9372</v>
      </c>
      <c r="I9454" s="1">
        <v>44927</v>
      </c>
      <c r="J9454" s="1">
        <v>46023</v>
      </c>
      <c r="K9454" t="s">
        <v>41491</v>
      </c>
      <c r="L9454" t="s">
        <v>41492</v>
      </c>
      <c r="M9454" t="s">
        <v>20</v>
      </c>
      <c r="N9454">
        <v>1</v>
      </c>
      <c r="O9454">
        <f>Table1[[#This Row],[Price]]-0.1*Table1[[#This Row],[Price]]</f>
        <v>359.06399999999996</v>
      </c>
      <c r="P9454" s="9">
        <f>(Table1[[#This Row],[Expiration Date]]-Table1[[#This Row],[Manufacturing Date]])/365</f>
        <v>3.0027397260273974</v>
      </c>
      <c r="Q9454" t="str">
        <f>IF(Table1[[#This Row],[Expiration Date]]-J9462&gt;12/31/2024,"not expired","expired")</f>
        <v>expired</v>
      </c>
      <c r="R9454">
        <f>Table1[[#This Row],[Discounted Price]]*0.95</f>
        <v>341.11079999999993</v>
      </c>
      <c r="S9454">
        <f>Table1[[#This Row],[Discounted Price]]*0.9</f>
        <v>323.1576</v>
      </c>
      <c r="T9454">
        <f>Table1[[#This Row],[Discounted Price]]*0.8</f>
        <v>287.25119999999998</v>
      </c>
      <c r="U9454">
        <f>Table1[[#This Row],[Price]]*0.52</f>
        <v>207.45920000000001</v>
      </c>
      <c r="V9454">
        <f>(Table1[[#This Row],[Price]]-Table1[[#This Row],[Scrap value]])/2</f>
        <v>95.750399999999985</v>
      </c>
    </row>
    <row r="9455" spans="1:22" x14ac:dyDescent="0.25">
      <c r="A9455" t="s">
        <v>41493</v>
      </c>
      <c r="B9455" t="s">
        <v>15</v>
      </c>
      <c r="C9455" t="s">
        <v>47</v>
      </c>
      <c r="D9455" t="s">
        <v>41494</v>
      </c>
      <c r="E9455">
        <v>437.49</v>
      </c>
      <c r="F9455">
        <v>7</v>
      </c>
      <c r="G9455" t="s">
        <v>43728</v>
      </c>
      <c r="H9455" t="s">
        <v>28915</v>
      </c>
      <c r="I9455" s="1">
        <v>45000</v>
      </c>
      <c r="J9455" s="1">
        <v>45658</v>
      </c>
      <c r="K9455" t="s">
        <v>41495</v>
      </c>
      <c r="L9455" t="s">
        <v>41496</v>
      </c>
      <c r="M9455" t="s">
        <v>20</v>
      </c>
      <c r="N9455">
        <v>1</v>
      </c>
      <c r="O9455">
        <f>Table1[[#This Row],[Price]]-0.1*Table1[[#This Row],[Price]]</f>
        <v>393.74099999999999</v>
      </c>
      <c r="P9455" s="9">
        <f>(Table1[[#This Row],[Expiration Date]]-Table1[[#This Row],[Manufacturing Date]])/365</f>
        <v>1.8027397260273972</v>
      </c>
      <c r="Q9455" t="str">
        <f>IF(Table1[[#This Row],[Expiration Date]]-J9463&gt;12/31/2024,"not expired","expired")</f>
        <v>expired</v>
      </c>
      <c r="R9455">
        <f>Table1[[#This Row],[Discounted Price]]*0.95</f>
        <v>374.05394999999999</v>
      </c>
      <c r="S9455">
        <f>Table1[[#This Row],[Discounted Price]]*0.9</f>
        <v>354.36689999999999</v>
      </c>
      <c r="T9455">
        <f>Table1[[#This Row],[Discounted Price]]*0.8</f>
        <v>314.99279999999999</v>
      </c>
      <c r="U9455">
        <f>Table1[[#This Row],[Price]]*0.52</f>
        <v>227.49480000000003</v>
      </c>
      <c r="V9455">
        <f>(Table1[[#This Row],[Price]]-Table1[[#This Row],[Scrap value]])/2</f>
        <v>104.99759999999999</v>
      </c>
    </row>
    <row r="9456" spans="1:22" x14ac:dyDescent="0.25">
      <c r="A9456" t="s">
        <v>41497</v>
      </c>
      <c r="B9456" t="s">
        <v>15</v>
      </c>
      <c r="C9456" t="s">
        <v>47</v>
      </c>
      <c r="D9456" t="s">
        <v>41498</v>
      </c>
      <c r="E9456">
        <v>108.43</v>
      </c>
      <c r="F9456">
        <v>95</v>
      </c>
      <c r="G9456" t="s">
        <v>43728</v>
      </c>
      <c r="H9456" t="s">
        <v>9858</v>
      </c>
      <c r="I9456" s="1">
        <v>45000</v>
      </c>
      <c r="J9456" s="1">
        <v>45658</v>
      </c>
      <c r="K9456" t="s">
        <v>41499</v>
      </c>
      <c r="L9456" t="s">
        <v>41500</v>
      </c>
      <c r="M9456" t="s">
        <v>20</v>
      </c>
      <c r="N9456">
        <v>3</v>
      </c>
      <c r="O9456">
        <f>Table1[[#This Row],[Price]]-0.1*Table1[[#This Row],[Price]]</f>
        <v>97.587000000000003</v>
      </c>
      <c r="P9456" s="9">
        <f>(Table1[[#This Row],[Expiration Date]]-Table1[[#This Row],[Manufacturing Date]])/365</f>
        <v>1.8027397260273972</v>
      </c>
      <c r="Q9456" t="str">
        <f>IF(Table1[[#This Row],[Expiration Date]]-J9464&gt;12/31/2024,"not expired","expired")</f>
        <v>expired</v>
      </c>
      <c r="R9456">
        <f>Table1[[#This Row],[Discounted Price]]*0.95</f>
        <v>92.707650000000001</v>
      </c>
      <c r="S9456">
        <f>Table1[[#This Row],[Discounted Price]]*0.9</f>
        <v>87.828299999999999</v>
      </c>
      <c r="T9456">
        <f>Table1[[#This Row],[Discounted Price]]*0.8</f>
        <v>78.069600000000008</v>
      </c>
      <c r="U9456">
        <f>Table1[[#This Row],[Price]]*0.52</f>
        <v>56.383600000000008</v>
      </c>
      <c r="V9456">
        <f>(Table1[[#This Row],[Price]]-Table1[[#This Row],[Scrap value]])/2</f>
        <v>26.023199999999999</v>
      </c>
    </row>
    <row r="9457" spans="1:22" x14ac:dyDescent="0.25">
      <c r="A9457" t="s">
        <v>41501</v>
      </c>
      <c r="B9457" t="s">
        <v>29</v>
      </c>
      <c r="C9457" t="s">
        <v>47</v>
      </c>
      <c r="D9457" t="s">
        <v>41502</v>
      </c>
      <c r="E9457">
        <v>289.44</v>
      </c>
      <c r="F9457">
        <v>1</v>
      </c>
      <c r="G9457" t="s">
        <v>43730</v>
      </c>
      <c r="H9457" t="s">
        <v>6387</v>
      </c>
      <c r="I9457" s="1">
        <v>45137</v>
      </c>
      <c r="J9457" s="1">
        <v>46023</v>
      </c>
      <c r="K9457" t="s">
        <v>41503</v>
      </c>
      <c r="L9457" t="s">
        <v>41504</v>
      </c>
      <c r="M9457" t="s">
        <v>27</v>
      </c>
      <c r="N9457">
        <v>1</v>
      </c>
      <c r="O9457">
        <f>Table1[[#This Row],[Price]]-0.1*Table1[[#This Row],[Price]]</f>
        <v>260.49599999999998</v>
      </c>
      <c r="P9457" s="9">
        <f>(Table1[[#This Row],[Expiration Date]]-Table1[[#This Row],[Manufacturing Date]])/365</f>
        <v>2.4273972602739726</v>
      </c>
      <c r="Q9457" t="str">
        <f>IF(Table1[[#This Row],[Expiration Date]]-J9465&gt;12/31/2024,"not expired","expired")</f>
        <v>not expired</v>
      </c>
      <c r="R9457">
        <f>Table1[[#This Row],[Discounted Price]]*0.95</f>
        <v>247.47119999999998</v>
      </c>
      <c r="S9457">
        <f>Table1[[#This Row],[Discounted Price]]*0.9</f>
        <v>234.44639999999998</v>
      </c>
      <c r="T9457">
        <f>Table1[[#This Row],[Discounted Price]]*0.8</f>
        <v>208.39679999999998</v>
      </c>
      <c r="U9457">
        <f>Table1[[#This Row],[Price]]*0.52</f>
        <v>150.50880000000001</v>
      </c>
      <c r="V9457">
        <f>(Table1[[#This Row],[Price]]-Table1[[#This Row],[Scrap value]])/2</f>
        <v>69.465599999999995</v>
      </c>
    </row>
    <row r="9458" spans="1:22" x14ac:dyDescent="0.25">
      <c r="A9458" t="s">
        <v>41505</v>
      </c>
      <c r="B9458" t="s">
        <v>15</v>
      </c>
      <c r="C9458" t="s">
        <v>47</v>
      </c>
      <c r="D9458" t="s">
        <v>41506</v>
      </c>
      <c r="E9458">
        <v>65.540000000000006</v>
      </c>
      <c r="F9458">
        <v>35</v>
      </c>
      <c r="G9458" t="s">
        <v>43729</v>
      </c>
      <c r="H9458" t="s">
        <v>26404</v>
      </c>
      <c r="I9458" s="1">
        <v>44927</v>
      </c>
      <c r="J9458" s="1">
        <v>45292</v>
      </c>
      <c r="K9458" t="s">
        <v>41507</v>
      </c>
      <c r="L9458" t="s">
        <v>41508</v>
      </c>
      <c r="M9458" t="s">
        <v>20</v>
      </c>
      <c r="N9458">
        <v>1</v>
      </c>
      <c r="O9458">
        <f>Table1[[#This Row],[Price]]-0.1*Table1[[#This Row],[Price]]</f>
        <v>58.986000000000004</v>
      </c>
      <c r="P9458" s="9">
        <f>(Table1[[#This Row],[Expiration Date]]-Table1[[#This Row],[Manufacturing Date]])/365</f>
        <v>1</v>
      </c>
      <c r="Q9458" t="str">
        <f>IF(Table1[[#This Row],[Expiration Date]]-J9466&gt;12/31/2024,"not expired","expired")</f>
        <v>expired</v>
      </c>
      <c r="R9458">
        <f>Table1[[#This Row],[Discounted Price]]*0.95</f>
        <v>56.036700000000003</v>
      </c>
      <c r="S9458">
        <f>Table1[[#This Row],[Discounted Price]]*0.9</f>
        <v>53.087400000000002</v>
      </c>
      <c r="T9458">
        <f>Table1[[#This Row],[Discounted Price]]*0.8</f>
        <v>47.188800000000008</v>
      </c>
      <c r="U9458">
        <f>Table1[[#This Row],[Price]]*0.52</f>
        <v>34.080800000000004</v>
      </c>
      <c r="V9458">
        <f>(Table1[[#This Row],[Price]]-Table1[[#This Row],[Scrap value]])/2</f>
        <v>15.729600000000001</v>
      </c>
    </row>
    <row r="9459" spans="1:22" x14ac:dyDescent="0.25">
      <c r="A9459" t="s">
        <v>41509</v>
      </c>
      <c r="B9459" t="s">
        <v>29</v>
      </c>
      <c r="C9459" t="s">
        <v>47</v>
      </c>
      <c r="D9459" t="s">
        <v>41510</v>
      </c>
      <c r="E9459">
        <v>298.62</v>
      </c>
      <c r="F9459">
        <v>20</v>
      </c>
      <c r="G9459" t="s">
        <v>43728</v>
      </c>
      <c r="H9459" t="s">
        <v>4196</v>
      </c>
      <c r="I9459" s="1">
        <v>45000</v>
      </c>
      <c r="J9459" s="1">
        <v>45658</v>
      </c>
      <c r="K9459" t="s">
        <v>41511</v>
      </c>
      <c r="L9459" t="s">
        <v>41512</v>
      </c>
      <c r="M9459" t="s">
        <v>27</v>
      </c>
      <c r="N9459">
        <v>5</v>
      </c>
      <c r="O9459">
        <f>Table1[[#This Row],[Price]]-0.1*Table1[[#This Row],[Price]]</f>
        <v>268.75799999999998</v>
      </c>
      <c r="P9459" s="9">
        <f>(Table1[[#This Row],[Expiration Date]]-Table1[[#This Row],[Manufacturing Date]])/365</f>
        <v>1.8027397260273972</v>
      </c>
      <c r="Q9459" t="str">
        <f>IF(Table1[[#This Row],[Expiration Date]]-J9467&gt;12/31/2024,"not expired","expired")</f>
        <v>expired</v>
      </c>
      <c r="R9459">
        <f>Table1[[#This Row],[Discounted Price]]*0.95</f>
        <v>255.32009999999997</v>
      </c>
      <c r="S9459">
        <f>Table1[[#This Row],[Discounted Price]]*0.9</f>
        <v>241.88219999999998</v>
      </c>
      <c r="T9459">
        <f>Table1[[#This Row],[Discounted Price]]*0.8</f>
        <v>215.00639999999999</v>
      </c>
      <c r="U9459">
        <f>Table1[[#This Row],[Price]]*0.52</f>
        <v>155.2824</v>
      </c>
      <c r="V9459">
        <f>(Table1[[#This Row],[Price]]-Table1[[#This Row],[Scrap value]])/2</f>
        <v>71.668800000000005</v>
      </c>
    </row>
    <row r="9460" spans="1:22" x14ac:dyDescent="0.25">
      <c r="A9460" t="s">
        <v>41513</v>
      </c>
      <c r="B9460" t="s">
        <v>15</v>
      </c>
      <c r="C9460" t="s">
        <v>47</v>
      </c>
      <c r="D9460" t="s">
        <v>41514</v>
      </c>
      <c r="E9460">
        <v>345.46</v>
      </c>
      <c r="F9460">
        <v>71</v>
      </c>
      <c r="G9460" t="s">
        <v>43728</v>
      </c>
      <c r="H9460" t="s">
        <v>21661</v>
      </c>
      <c r="I9460" s="1">
        <v>44927</v>
      </c>
      <c r="J9460" s="1">
        <v>45658</v>
      </c>
      <c r="K9460">
        <v>717706</v>
      </c>
      <c r="L9460" t="s">
        <v>41515</v>
      </c>
      <c r="M9460" t="s">
        <v>27</v>
      </c>
      <c r="N9460">
        <v>2</v>
      </c>
      <c r="O9460">
        <f>Table1[[#This Row],[Price]]-0.1*Table1[[#This Row],[Price]]</f>
        <v>310.91399999999999</v>
      </c>
      <c r="P9460" s="9">
        <f>(Table1[[#This Row],[Expiration Date]]-Table1[[#This Row],[Manufacturing Date]])/365</f>
        <v>2.0027397260273974</v>
      </c>
      <c r="Q9460" t="str">
        <f>IF(Table1[[#This Row],[Expiration Date]]-J9468&gt;12/31/2024,"not expired","expired")</f>
        <v>expired</v>
      </c>
      <c r="R9460">
        <f>Table1[[#This Row],[Discounted Price]]*0.95</f>
        <v>295.36829999999998</v>
      </c>
      <c r="S9460">
        <f>Table1[[#This Row],[Discounted Price]]*0.9</f>
        <v>279.82260000000002</v>
      </c>
      <c r="T9460">
        <f>Table1[[#This Row],[Discounted Price]]*0.8</f>
        <v>248.7312</v>
      </c>
      <c r="U9460">
        <f>Table1[[#This Row],[Price]]*0.52</f>
        <v>179.63919999999999</v>
      </c>
      <c r="V9460">
        <f>(Table1[[#This Row],[Price]]-Table1[[#This Row],[Scrap value]])/2</f>
        <v>82.910399999999996</v>
      </c>
    </row>
    <row r="9461" spans="1:22" x14ac:dyDescent="0.25">
      <c r="A9461" t="s">
        <v>41516</v>
      </c>
      <c r="B9461" t="s">
        <v>35</v>
      </c>
      <c r="C9461" t="s">
        <v>47</v>
      </c>
      <c r="D9461" t="s">
        <v>41517</v>
      </c>
      <c r="E9461">
        <v>75.16</v>
      </c>
      <c r="F9461">
        <v>78</v>
      </c>
      <c r="G9461" t="s">
        <v>43729</v>
      </c>
      <c r="H9461" t="s">
        <v>10208</v>
      </c>
      <c r="I9461" s="1">
        <v>44927</v>
      </c>
      <c r="J9461" s="1">
        <v>45658</v>
      </c>
      <c r="K9461" t="s">
        <v>41518</v>
      </c>
      <c r="L9461" t="s">
        <v>41519</v>
      </c>
      <c r="M9461" t="s">
        <v>45</v>
      </c>
      <c r="N9461">
        <v>4</v>
      </c>
      <c r="O9461">
        <f>Table1[[#This Row],[Price]]-0.1*Table1[[#This Row],[Price]]</f>
        <v>67.643999999999991</v>
      </c>
      <c r="P9461" s="9">
        <f>(Table1[[#This Row],[Expiration Date]]-Table1[[#This Row],[Manufacturing Date]])/365</f>
        <v>2.0027397260273974</v>
      </c>
      <c r="Q9461" t="str">
        <f>IF(Table1[[#This Row],[Expiration Date]]-J9469&gt;12/31/2024,"not expired","expired")</f>
        <v>expired</v>
      </c>
      <c r="R9461">
        <f>Table1[[#This Row],[Discounted Price]]*0.95</f>
        <v>64.261799999999994</v>
      </c>
      <c r="S9461">
        <f>Table1[[#This Row],[Discounted Price]]*0.9</f>
        <v>60.879599999999996</v>
      </c>
      <c r="T9461">
        <f>Table1[[#This Row],[Discounted Price]]*0.8</f>
        <v>54.115199999999994</v>
      </c>
      <c r="U9461">
        <f>Table1[[#This Row],[Price]]*0.52</f>
        <v>39.083199999999998</v>
      </c>
      <c r="V9461">
        <f>(Table1[[#This Row],[Price]]-Table1[[#This Row],[Scrap value]])/2</f>
        <v>18.038399999999999</v>
      </c>
    </row>
    <row r="9462" spans="1:22" x14ac:dyDescent="0.25">
      <c r="A9462" t="s">
        <v>41520</v>
      </c>
      <c r="B9462" t="s">
        <v>22</v>
      </c>
      <c r="C9462" t="s">
        <v>47</v>
      </c>
      <c r="D9462" t="s">
        <v>41521</v>
      </c>
      <c r="E9462">
        <v>333.14</v>
      </c>
      <c r="F9462">
        <v>12</v>
      </c>
      <c r="G9462" t="s">
        <v>43730</v>
      </c>
      <c r="H9462" t="s">
        <v>7719</v>
      </c>
      <c r="I9462" s="1">
        <v>44927</v>
      </c>
      <c r="J9462" s="1">
        <v>46023</v>
      </c>
      <c r="K9462" t="s">
        <v>41522</v>
      </c>
      <c r="L9462" t="s">
        <v>41523</v>
      </c>
      <c r="M9462" t="s">
        <v>20</v>
      </c>
      <c r="N9462">
        <v>2</v>
      </c>
      <c r="O9462">
        <f>Table1[[#This Row],[Price]]-0.1*Table1[[#This Row],[Price]]</f>
        <v>299.82599999999996</v>
      </c>
      <c r="P9462" s="9">
        <f>(Table1[[#This Row],[Expiration Date]]-Table1[[#This Row],[Manufacturing Date]])/365</f>
        <v>3.0027397260273974</v>
      </c>
      <c r="Q9462" t="str">
        <f>IF(Table1[[#This Row],[Expiration Date]]-J9470&gt;12/31/2024,"not expired","expired")</f>
        <v>expired</v>
      </c>
      <c r="R9462">
        <f>Table1[[#This Row],[Discounted Price]]*0.95</f>
        <v>284.83469999999994</v>
      </c>
      <c r="S9462">
        <f>Table1[[#This Row],[Discounted Price]]*0.9</f>
        <v>269.84339999999997</v>
      </c>
      <c r="T9462">
        <f>Table1[[#This Row],[Discounted Price]]*0.8</f>
        <v>239.86079999999998</v>
      </c>
      <c r="U9462">
        <f>Table1[[#This Row],[Price]]*0.52</f>
        <v>173.2328</v>
      </c>
      <c r="V9462">
        <f>(Table1[[#This Row],[Price]]-Table1[[#This Row],[Scrap value]])/2</f>
        <v>79.953599999999994</v>
      </c>
    </row>
    <row r="9463" spans="1:22" x14ac:dyDescent="0.25">
      <c r="A9463" t="s">
        <v>41524</v>
      </c>
      <c r="B9463" t="s">
        <v>22</v>
      </c>
      <c r="C9463" t="s">
        <v>47</v>
      </c>
      <c r="D9463" t="s">
        <v>41525</v>
      </c>
      <c r="E9463">
        <v>392.13</v>
      </c>
      <c r="F9463">
        <v>53</v>
      </c>
      <c r="G9463" t="s">
        <v>43728</v>
      </c>
      <c r="H9463" t="s">
        <v>19771</v>
      </c>
      <c r="I9463" s="1">
        <v>45137</v>
      </c>
      <c r="J9463" s="1">
        <v>45658</v>
      </c>
      <c r="K9463" t="s">
        <v>41526</v>
      </c>
      <c r="L9463" t="s">
        <v>41527</v>
      </c>
      <c r="M9463" t="s">
        <v>45</v>
      </c>
      <c r="N9463">
        <v>4</v>
      </c>
      <c r="O9463">
        <f>Table1[[#This Row],[Price]]-0.1*Table1[[#This Row],[Price]]</f>
        <v>352.91699999999997</v>
      </c>
      <c r="P9463" s="9">
        <f>(Table1[[#This Row],[Expiration Date]]-Table1[[#This Row],[Manufacturing Date]])/365</f>
        <v>1.4273972602739726</v>
      </c>
      <c r="Q9463" t="str">
        <f>IF(Table1[[#This Row],[Expiration Date]]-J9471&gt;12/31/2024,"not expired","expired")</f>
        <v>expired</v>
      </c>
      <c r="R9463">
        <f>Table1[[#This Row],[Discounted Price]]*0.95</f>
        <v>335.27114999999998</v>
      </c>
      <c r="S9463">
        <f>Table1[[#This Row],[Discounted Price]]*0.9</f>
        <v>317.62529999999998</v>
      </c>
      <c r="T9463">
        <f>Table1[[#This Row],[Discounted Price]]*0.8</f>
        <v>282.33359999999999</v>
      </c>
      <c r="U9463">
        <f>Table1[[#This Row],[Price]]*0.52</f>
        <v>203.9076</v>
      </c>
      <c r="V9463">
        <f>(Table1[[#This Row],[Price]]-Table1[[#This Row],[Scrap value]])/2</f>
        <v>94.111199999999997</v>
      </c>
    </row>
    <row r="9464" spans="1:22" x14ac:dyDescent="0.25">
      <c r="A9464" t="s">
        <v>41528</v>
      </c>
      <c r="B9464" t="s">
        <v>35</v>
      </c>
      <c r="C9464" t="s">
        <v>47</v>
      </c>
      <c r="D9464" t="s">
        <v>41529</v>
      </c>
      <c r="E9464">
        <v>133.76</v>
      </c>
      <c r="F9464">
        <v>32</v>
      </c>
      <c r="G9464" t="s">
        <v>43730</v>
      </c>
      <c r="H9464" t="s">
        <v>3882</v>
      </c>
      <c r="I9464" s="1">
        <v>45000</v>
      </c>
      <c r="J9464" s="1">
        <v>46023</v>
      </c>
      <c r="K9464" t="s">
        <v>41530</v>
      </c>
      <c r="L9464" t="s">
        <v>41531</v>
      </c>
      <c r="M9464" t="s">
        <v>45</v>
      </c>
      <c r="N9464">
        <v>3</v>
      </c>
      <c r="O9464">
        <f>Table1[[#This Row],[Price]]-0.1*Table1[[#This Row],[Price]]</f>
        <v>120.38399999999999</v>
      </c>
      <c r="P9464" s="9">
        <f>(Table1[[#This Row],[Expiration Date]]-Table1[[#This Row],[Manufacturing Date]])/365</f>
        <v>2.8027397260273972</v>
      </c>
      <c r="Q9464" t="str">
        <f>IF(Table1[[#This Row],[Expiration Date]]-J9472&gt;12/31/2024,"not expired","expired")</f>
        <v>not expired</v>
      </c>
      <c r="R9464">
        <f>Table1[[#This Row],[Discounted Price]]*0.95</f>
        <v>114.36479999999999</v>
      </c>
      <c r="S9464">
        <f>Table1[[#This Row],[Discounted Price]]*0.9</f>
        <v>108.34559999999999</v>
      </c>
      <c r="T9464">
        <f>Table1[[#This Row],[Discounted Price]]*0.8</f>
        <v>96.307199999999995</v>
      </c>
      <c r="U9464">
        <f>Table1[[#This Row],[Price]]*0.52</f>
        <v>69.555199999999999</v>
      </c>
      <c r="V9464">
        <f>(Table1[[#This Row],[Price]]-Table1[[#This Row],[Scrap value]])/2</f>
        <v>32.102399999999996</v>
      </c>
    </row>
    <row r="9465" spans="1:22" x14ac:dyDescent="0.25">
      <c r="A9465" t="s">
        <v>41532</v>
      </c>
      <c r="B9465" t="s">
        <v>15</v>
      </c>
      <c r="C9465" t="s">
        <v>47</v>
      </c>
      <c r="D9465" t="s">
        <v>41533</v>
      </c>
      <c r="E9465">
        <v>330.26</v>
      </c>
      <c r="F9465">
        <v>67</v>
      </c>
      <c r="G9465" t="s">
        <v>43729</v>
      </c>
      <c r="H9465" t="s">
        <v>7853</v>
      </c>
      <c r="I9465" s="1">
        <v>45000</v>
      </c>
      <c r="J9465" s="1">
        <v>45292</v>
      </c>
      <c r="K9465" t="s">
        <v>41534</v>
      </c>
      <c r="L9465" t="s">
        <v>41535</v>
      </c>
      <c r="M9465" t="s">
        <v>45</v>
      </c>
      <c r="N9465">
        <v>4</v>
      </c>
      <c r="O9465">
        <f>Table1[[#This Row],[Price]]-0.1*Table1[[#This Row],[Price]]</f>
        <v>297.23399999999998</v>
      </c>
      <c r="P9465" s="9">
        <f>(Table1[[#This Row],[Expiration Date]]-Table1[[#This Row],[Manufacturing Date]])/365</f>
        <v>0.8</v>
      </c>
      <c r="Q9465" t="str">
        <f>IF(Table1[[#This Row],[Expiration Date]]-J9473&gt;12/31/2024,"not expired","expired")</f>
        <v>expired</v>
      </c>
      <c r="R9465">
        <f>Table1[[#This Row],[Discounted Price]]*0.95</f>
        <v>282.3723</v>
      </c>
      <c r="S9465">
        <f>Table1[[#This Row],[Discounted Price]]*0.9</f>
        <v>267.51060000000001</v>
      </c>
      <c r="T9465">
        <f>Table1[[#This Row],[Discounted Price]]*0.8</f>
        <v>237.78719999999998</v>
      </c>
      <c r="U9465">
        <f>Table1[[#This Row],[Price]]*0.52</f>
        <v>171.73519999999999</v>
      </c>
      <c r="V9465">
        <f>(Table1[[#This Row],[Price]]-Table1[[#This Row],[Scrap value]])/2</f>
        <v>79.2624</v>
      </c>
    </row>
    <row r="9466" spans="1:22" x14ac:dyDescent="0.25">
      <c r="A9466" t="s">
        <v>41536</v>
      </c>
      <c r="B9466" t="s">
        <v>29</v>
      </c>
      <c r="C9466" t="s">
        <v>47</v>
      </c>
      <c r="D9466" t="s">
        <v>41537</v>
      </c>
      <c r="E9466">
        <v>138.07</v>
      </c>
      <c r="F9466">
        <v>61</v>
      </c>
      <c r="G9466" t="s">
        <v>43728</v>
      </c>
      <c r="H9466" t="s">
        <v>14990</v>
      </c>
      <c r="I9466" s="1">
        <v>45000</v>
      </c>
      <c r="J9466" s="1">
        <v>46023</v>
      </c>
      <c r="K9466" t="s">
        <v>41538</v>
      </c>
      <c r="L9466" t="s">
        <v>41539</v>
      </c>
      <c r="M9466" t="s">
        <v>45</v>
      </c>
      <c r="N9466">
        <v>4</v>
      </c>
      <c r="O9466">
        <f>Table1[[#This Row],[Price]]-0.1*Table1[[#This Row],[Price]]</f>
        <v>124.26299999999999</v>
      </c>
      <c r="P9466" s="9">
        <f>(Table1[[#This Row],[Expiration Date]]-Table1[[#This Row],[Manufacturing Date]])/365</f>
        <v>2.8027397260273972</v>
      </c>
      <c r="Q9466" t="str">
        <f>IF(Table1[[#This Row],[Expiration Date]]-J9474&gt;12/31/2024,"not expired","expired")</f>
        <v>not expired</v>
      </c>
      <c r="R9466">
        <f>Table1[[#This Row],[Discounted Price]]*0.95</f>
        <v>118.04984999999999</v>
      </c>
      <c r="S9466">
        <f>Table1[[#This Row],[Discounted Price]]*0.9</f>
        <v>111.83669999999999</v>
      </c>
      <c r="T9466">
        <f>Table1[[#This Row],[Discounted Price]]*0.8</f>
        <v>99.410399999999996</v>
      </c>
      <c r="U9466">
        <f>Table1[[#This Row],[Price]]*0.52</f>
        <v>71.796400000000006</v>
      </c>
      <c r="V9466">
        <f>(Table1[[#This Row],[Price]]-Table1[[#This Row],[Scrap value]])/2</f>
        <v>33.136799999999994</v>
      </c>
    </row>
    <row r="9467" spans="1:22" x14ac:dyDescent="0.25">
      <c r="A9467" t="s">
        <v>41540</v>
      </c>
      <c r="B9467" t="s">
        <v>15</v>
      </c>
      <c r="C9467" t="s">
        <v>47</v>
      </c>
      <c r="D9467" t="s">
        <v>41541</v>
      </c>
      <c r="E9467">
        <v>148.44</v>
      </c>
      <c r="F9467">
        <v>34</v>
      </c>
      <c r="G9467" t="s">
        <v>43729</v>
      </c>
      <c r="H9467" t="s">
        <v>1091</v>
      </c>
      <c r="I9467" s="1">
        <v>45000</v>
      </c>
      <c r="J9467" s="1">
        <v>46023</v>
      </c>
      <c r="K9467" t="s">
        <v>41542</v>
      </c>
      <c r="L9467" t="s">
        <v>41543</v>
      </c>
      <c r="M9467" t="s">
        <v>20</v>
      </c>
      <c r="N9467">
        <v>1</v>
      </c>
      <c r="O9467">
        <f>Table1[[#This Row],[Price]]-0.1*Table1[[#This Row],[Price]]</f>
        <v>133.596</v>
      </c>
      <c r="P9467" s="9">
        <f>(Table1[[#This Row],[Expiration Date]]-Table1[[#This Row],[Manufacturing Date]])/365</f>
        <v>2.8027397260273972</v>
      </c>
      <c r="Q9467" t="str">
        <f>IF(Table1[[#This Row],[Expiration Date]]-J9475&gt;12/31/2024,"not expired","expired")</f>
        <v>not expired</v>
      </c>
      <c r="R9467">
        <f>Table1[[#This Row],[Discounted Price]]*0.95</f>
        <v>126.9162</v>
      </c>
      <c r="S9467">
        <f>Table1[[#This Row],[Discounted Price]]*0.9</f>
        <v>120.2364</v>
      </c>
      <c r="T9467">
        <f>Table1[[#This Row],[Discounted Price]]*0.8</f>
        <v>106.8768</v>
      </c>
      <c r="U9467">
        <f>Table1[[#This Row],[Price]]*0.52</f>
        <v>77.188800000000001</v>
      </c>
      <c r="V9467">
        <f>(Table1[[#This Row],[Price]]-Table1[[#This Row],[Scrap value]])/2</f>
        <v>35.625599999999999</v>
      </c>
    </row>
    <row r="9468" spans="1:22" x14ac:dyDescent="0.25">
      <c r="A9468" t="s">
        <v>41544</v>
      </c>
      <c r="B9468" t="s">
        <v>29</v>
      </c>
      <c r="C9468" t="s">
        <v>47</v>
      </c>
      <c r="D9468" t="s">
        <v>41545</v>
      </c>
      <c r="E9468">
        <v>210.68</v>
      </c>
      <c r="F9468">
        <v>33</v>
      </c>
      <c r="G9468" t="s">
        <v>43729</v>
      </c>
      <c r="H9468" t="s">
        <v>28004</v>
      </c>
      <c r="I9468" s="1">
        <v>45137</v>
      </c>
      <c r="J9468" s="1">
        <v>46023</v>
      </c>
      <c r="K9468" t="s">
        <v>41546</v>
      </c>
      <c r="L9468" t="s">
        <v>41547</v>
      </c>
      <c r="M9468" t="s">
        <v>27</v>
      </c>
      <c r="N9468">
        <v>3</v>
      </c>
      <c r="O9468">
        <f>Table1[[#This Row],[Price]]-0.1*Table1[[#This Row],[Price]]</f>
        <v>189.61199999999999</v>
      </c>
      <c r="P9468" s="9">
        <f>(Table1[[#This Row],[Expiration Date]]-Table1[[#This Row],[Manufacturing Date]])/365</f>
        <v>2.4273972602739726</v>
      </c>
      <c r="Q9468" t="str">
        <f>IF(Table1[[#This Row],[Expiration Date]]-J9476&gt;12/31/2024,"not expired","expired")</f>
        <v>not expired</v>
      </c>
      <c r="R9468">
        <f>Table1[[#This Row],[Discounted Price]]*0.95</f>
        <v>180.13139999999999</v>
      </c>
      <c r="S9468">
        <f>Table1[[#This Row],[Discounted Price]]*0.9</f>
        <v>170.6508</v>
      </c>
      <c r="T9468">
        <f>Table1[[#This Row],[Discounted Price]]*0.8</f>
        <v>151.68960000000001</v>
      </c>
      <c r="U9468">
        <f>Table1[[#This Row],[Price]]*0.52</f>
        <v>109.5536</v>
      </c>
      <c r="V9468">
        <f>(Table1[[#This Row],[Price]]-Table1[[#This Row],[Scrap value]])/2</f>
        <v>50.563200000000002</v>
      </c>
    </row>
    <row r="9469" spans="1:22" x14ac:dyDescent="0.25">
      <c r="A9469" t="s">
        <v>41548</v>
      </c>
      <c r="B9469" t="s">
        <v>22</v>
      </c>
      <c r="C9469" t="s">
        <v>47</v>
      </c>
      <c r="D9469" t="s">
        <v>41549</v>
      </c>
      <c r="E9469">
        <v>13.45</v>
      </c>
      <c r="F9469">
        <v>24</v>
      </c>
      <c r="G9469" t="s">
        <v>43729</v>
      </c>
      <c r="H9469" t="s">
        <v>23727</v>
      </c>
      <c r="I9469" s="1">
        <v>45137</v>
      </c>
      <c r="J9469" s="1">
        <v>46023</v>
      </c>
      <c r="K9469" t="s">
        <v>41550</v>
      </c>
      <c r="L9469" t="s">
        <v>41551</v>
      </c>
      <c r="M9469" t="s">
        <v>20</v>
      </c>
      <c r="N9469">
        <v>1</v>
      </c>
      <c r="O9469">
        <f>Table1[[#This Row],[Price]]-0.1*Table1[[#This Row],[Price]]</f>
        <v>12.104999999999999</v>
      </c>
      <c r="P9469" s="9">
        <f>(Table1[[#This Row],[Expiration Date]]-Table1[[#This Row],[Manufacturing Date]])/365</f>
        <v>2.4273972602739726</v>
      </c>
      <c r="Q9469" t="str">
        <f>IF(Table1[[#This Row],[Expiration Date]]-J9477&gt;12/31/2024,"not expired","expired")</f>
        <v>not expired</v>
      </c>
      <c r="R9469">
        <f>Table1[[#This Row],[Discounted Price]]*0.95</f>
        <v>11.499749999999999</v>
      </c>
      <c r="S9469">
        <f>Table1[[#This Row],[Discounted Price]]*0.9</f>
        <v>10.894499999999999</v>
      </c>
      <c r="T9469">
        <f>Table1[[#This Row],[Discounted Price]]*0.8</f>
        <v>9.6839999999999993</v>
      </c>
      <c r="U9469">
        <f>Table1[[#This Row],[Price]]*0.52</f>
        <v>6.9939999999999998</v>
      </c>
      <c r="V9469">
        <f>(Table1[[#This Row],[Price]]-Table1[[#This Row],[Scrap value]])/2</f>
        <v>3.2279999999999998</v>
      </c>
    </row>
    <row r="9470" spans="1:22" x14ac:dyDescent="0.25">
      <c r="A9470" t="s">
        <v>41552</v>
      </c>
      <c r="B9470" t="s">
        <v>15</v>
      </c>
      <c r="C9470" t="s">
        <v>47</v>
      </c>
      <c r="D9470" t="s">
        <v>41553</v>
      </c>
      <c r="E9470">
        <v>316.17</v>
      </c>
      <c r="F9470">
        <v>6</v>
      </c>
      <c r="G9470" t="s">
        <v>43730</v>
      </c>
      <c r="H9470" t="s">
        <v>4490</v>
      </c>
      <c r="I9470" s="1">
        <v>44927</v>
      </c>
      <c r="J9470" s="1">
        <v>46023</v>
      </c>
      <c r="K9470" t="s">
        <v>41554</v>
      </c>
      <c r="L9470" t="s">
        <v>41555</v>
      </c>
      <c r="M9470" t="s">
        <v>20</v>
      </c>
      <c r="N9470">
        <v>3</v>
      </c>
      <c r="O9470">
        <f>Table1[[#This Row],[Price]]-0.1*Table1[[#This Row],[Price]]</f>
        <v>284.553</v>
      </c>
      <c r="P9470" s="9">
        <f>(Table1[[#This Row],[Expiration Date]]-Table1[[#This Row],[Manufacturing Date]])/365</f>
        <v>3.0027397260273974</v>
      </c>
      <c r="Q9470" t="str">
        <f>IF(Table1[[#This Row],[Expiration Date]]-J9478&gt;12/31/2024,"not expired","expired")</f>
        <v>not expired</v>
      </c>
      <c r="R9470">
        <f>Table1[[#This Row],[Discounted Price]]*0.95</f>
        <v>270.32534999999996</v>
      </c>
      <c r="S9470">
        <f>Table1[[#This Row],[Discounted Price]]*0.9</f>
        <v>256.09770000000003</v>
      </c>
      <c r="T9470">
        <f>Table1[[#This Row],[Discounted Price]]*0.8</f>
        <v>227.64240000000001</v>
      </c>
      <c r="U9470">
        <f>Table1[[#This Row],[Price]]*0.52</f>
        <v>164.4084</v>
      </c>
      <c r="V9470">
        <f>(Table1[[#This Row],[Price]]-Table1[[#This Row],[Scrap value]])/2</f>
        <v>75.880800000000008</v>
      </c>
    </row>
    <row r="9471" spans="1:22" x14ac:dyDescent="0.25">
      <c r="A9471" t="s">
        <v>41556</v>
      </c>
      <c r="B9471" t="s">
        <v>15</v>
      </c>
      <c r="C9471" t="s">
        <v>47</v>
      </c>
      <c r="D9471" t="s">
        <v>41557</v>
      </c>
      <c r="E9471">
        <v>236.1</v>
      </c>
      <c r="F9471">
        <v>24</v>
      </c>
      <c r="G9471" t="s">
        <v>43730</v>
      </c>
      <c r="H9471" t="s">
        <v>10555</v>
      </c>
      <c r="I9471" s="1">
        <v>45000</v>
      </c>
      <c r="J9471" s="1">
        <v>46023</v>
      </c>
      <c r="K9471" t="s">
        <v>41558</v>
      </c>
      <c r="L9471" t="s">
        <v>41559</v>
      </c>
      <c r="M9471" t="s">
        <v>45</v>
      </c>
      <c r="N9471">
        <v>5</v>
      </c>
      <c r="O9471">
        <f>Table1[[#This Row],[Price]]-0.1*Table1[[#This Row],[Price]]</f>
        <v>212.49</v>
      </c>
      <c r="P9471" s="9">
        <f>(Table1[[#This Row],[Expiration Date]]-Table1[[#This Row],[Manufacturing Date]])/365</f>
        <v>2.8027397260273972</v>
      </c>
      <c r="Q9471" t="str">
        <f>IF(Table1[[#This Row],[Expiration Date]]-J9479&gt;12/31/2024,"not expired","expired")</f>
        <v>not expired</v>
      </c>
      <c r="R9471">
        <f>Table1[[#This Row],[Discounted Price]]*0.95</f>
        <v>201.8655</v>
      </c>
      <c r="S9471">
        <f>Table1[[#This Row],[Discounted Price]]*0.9</f>
        <v>191.24100000000001</v>
      </c>
      <c r="T9471">
        <f>Table1[[#This Row],[Discounted Price]]*0.8</f>
        <v>169.99200000000002</v>
      </c>
      <c r="U9471">
        <f>Table1[[#This Row],[Price]]*0.52</f>
        <v>122.77200000000001</v>
      </c>
      <c r="V9471">
        <f>(Table1[[#This Row],[Price]]-Table1[[#This Row],[Scrap value]])/2</f>
        <v>56.663999999999994</v>
      </c>
    </row>
    <row r="9472" spans="1:22" x14ac:dyDescent="0.25">
      <c r="A9472" t="s">
        <v>41560</v>
      </c>
      <c r="B9472" t="s">
        <v>29</v>
      </c>
      <c r="C9472" t="s">
        <v>47</v>
      </c>
      <c r="D9472" t="s">
        <v>41561</v>
      </c>
      <c r="E9472">
        <v>47.96</v>
      </c>
      <c r="F9472">
        <v>66</v>
      </c>
      <c r="G9472" t="s">
        <v>43728</v>
      </c>
      <c r="H9472" t="s">
        <v>7690</v>
      </c>
      <c r="I9472" s="1">
        <v>45000</v>
      </c>
      <c r="J9472" s="1">
        <v>45292</v>
      </c>
      <c r="K9472" t="s">
        <v>41562</v>
      </c>
      <c r="L9472" t="s">
        <v>41563</v>
      </c>
      <c r="M9472" t="s">
        <v>27</v>
      </c>
      <c r="N9472">
        <v>3</v>
      </c>
      <c r="O9472">
        <f>Table1[[#This Row],[Price]]-0.1*Table1[[#This Row],[Price]]</f>
        <v>43.164000000000001</v>
      </c>
      <c r="P9472" s="9">
        <f>(Table1[[#This Row],[Expiration Date]]-Table1[[#This Row],[Manufacturing Date]])/365</f>
        <v>0.8</v>
      </c>
      <c r="Q9472" t="str">
        <f>IF(Table1[[#This Row],[Expiration Date]]-J9480&gt;12/31/2024,"not expired","expired")</f>
        <v>expired</v>
      </c>
      <c r="R9472">
        <f>Table1[[#This Row],[Discounted Price]]*0.95</f>
        <v>41.005800000000001</v>
      </c>
      <c r="S9472">
        <f>Table1[[#This Row],[Discounted Price]]*0.9</f>
        <v>38.8476</v>
      </c>
      <c r="T9472">
        <f>Table1[[#This Row],[Discounted Price]]*0.8</f>
        <v>34.531200000000005</v>
      </c>
      <c r="U9472">
        <f>Table1[[#This Row],[Price]]*0.52</f>
        <v>24.9392</v>
      </c>
      <c r="V9472">
        <f>(Table1[[#This Row],[Price]]-Table1[[#This Row],[Scrap value]])/2</f>
        <v>11.510400000000001</v>
      </c>
    </row>
    <row r="9473" spans="1:22" x14ac:dyDescent="0.25">
      <c r="A9473" t="s">
        <v>41564</v>
      </c>
      <c r="B9473" t="s">
        <v>22</v>
      </c>
      <c r="C9473" t="s">
        <v>47</v>
      </c>
      <c r="D9473" t="s">
        <v>41565</v>
      </c>
      <c r="E9473">
        <v>395.38</v>
      </c>
      <c r="F9473">
        <v>95</v>
      </c>
      <c r="G9473" t="s">
        <v>43728</v>
      </c>
      <c r="H9473" t="s">
        <v>19661</v>
      </c>
      <c r="I9473" s="1">
        <v>45137</v>
      </c>
      <c r="J9473" s="1">
        <v>46023</v>
      </c>
      <c r="K9473" t="s">
        <v>41566</v>
      </c>
      <c r="L9473" t="s">
        <v>41567</v>
      </c>
      <c r="M9473" t="s">
        <v>45</v>
      </c>
      <c r="N9473">
        <v>1</v>
      </c>
      <c r="O9473">
        <f>Table1[[#This Row],[Price]]-0.1*Table1[[#This Row],[Price]]</f>
        <v>355.84199999999998</v>
      </c>
      <c r="P9473" s="9">
        <f>(Table1[[#This Row],[Expiration Date]]-Table1[[#This Row],[Manufacturing Date]])/365</f>
        <v>2.4273972602739726</v>
      </c>
      <c r="Q9473" t="str">
        <f>IF(Table1[[#This Row],[Expiration Date]]-J9481&gt;12/31/2024,"not expired","expired")</f>
        <v>not expired</v>
      </c>
      <c r="R9473">
        <f>Table1[[#This Row],[Discounted Price]]*0.95</f>
        <v>338.04989999999998</v>
      </c>
      <c r="S9473">
        <f>Table1[[#This Row],[Discounted Price]]*0.9</f>
        <v>320.25779999999997</v>
      </c>
      <c r="T9473">
        <f>Table1[[#This Row],[Discounted Price]]*0.8</f>
        <v>284.67360000000002</v>
      </c>
      <c r="U9473">
        <f>Table1[[#This Row],[Price]]*0.52</f>
        <v>205.5976</v>
      </c>
      <c r="V9473">
        <f>(Table1[[#This Row],[Price]]-Table1[[#This Row],[Scrap value]])/2</f>
        <v>94.891199999999998</v>
      </c>
    </row>
    <row r="9474" spans="1:22" x14ac:dyDescent="0.25">
      <c r="A9474" t="s">
        <v>41568</v>
      </c>
      <c r="B9474" t="s">
        <v>22</v>
      </c>
      <c r="C9474" t="s">
        <v>47</v>
      </c>
      <c r="D9474" t="s">
        <v>41569</v>
      </c>
      <c r="E9474">
        <v>221.04</v>
      </c>
      <c r="F9474">
        <v>7</v>
      </c>
      <c r="G9474" t="s">
        <v>43730</v>
      </c>
      <c r="H9474" t="s">
        <v>13295</v>
      </c>
      <c r="I9474" s="1">
        <v>45137</v>
      </c>
      <c r="J9474" s="1">
        <v>45658</v>
      </c>
      <c r="K9474" t="s">
        <v>41570</v>
      </c>
      <c r="L9474" t="s">
        <v>41571</v>
      </c>
      <c r="M9474" t="s">
        <v>45</v>
      </c>
      <c r="N9474">
        <v>1</v>
      </c>
      <c r="O9474">
        <f>Table1[[#This Row],[Price]]-0.1*Table1[[#This Row],[Price]]</f>
        <v>198.93599999999998</v>
      </c>
      <c r="P9474" s="9">
        <f>(Table1[[#This Row],[Expiration Date]]-Table1[[#This Row],[Manufacturing Date]])/365</f>
        <v>1.4273972602739726</v>
      </c>
      <c r="Q9474" t="str">
        <f>IF(Table1[[#This Row],[Expiration Date]]-J9482&gt;12/31/2024,"not expired","expired")</f>
        <v>not expired</v>
      </c>
      <c r="R9474">
        <f>Table1[[#This Row],[Discounted Price]]*0.95</f>
        <v>188.98919999999998</v>
      </c>
      <c r="S9474">
        <f>Table1[[#This Row],[Discounted Price]]*0.9</f>
        <v>179.04239999999999</v>
      </c>
      <c r="T9474">
        <f>Table1[[#This Row],[Discounted Price]]*0.8</f>
        <v>159.14879999999999</v>
      </c>
      <c r="U9474">
        <f>Table1[[#This Row],[Price]]*0.52</f>
        <v>114.9408</v>
      </c>
      <c r="V9474">
        <f>(Table1[[#This Row],[Price]]-Table1[[#This Row],[Scrap value]])/2</f>
        <v>53.049599999999998</v>
      </c>
    </row>
    <row r="9475" spans="1:22" x14ac:dyDescent="0.25">
      <c r="A9475" t="s">
        <v>41572</v>
      </c>
      <c r="B9475" t="s">
        <v>29</v>
      </c>
      <c r="C9475" t="s">
        <v>47</v>
      </c>
      <c r="D9475" t="s">
        <v>41573</v>
      </c>
      <c r="E9475">
        <v>233.37</v>
      </c>
      <c r="F9475">
        <v>39</v>
      </c>
      <c r="G9475" t="s">
        <v>43728</v>
      </c>
      <c r="H9475" t="s">
        <v>41574</v>
      </c>
      <c r="I9475" s="1">
        <v>45137</v>
      </c>
      <c r="J9475" s="1">
        <v>45658</v>
      </c>
      <c r="K9475" t="s">
        <v>41575</v>
      </c>
      <c r="L9475" t="s">
        <v>41576</v>
      </c>
      <c r="M9475" t="s">
        <v>27</v>
      </c>
      <c r="N9475">
        <v>1</v>
      </c>
      <c r="O9475">
        <f>Table1[[#This Row],[Price]]-0.1*Table1[[#This Row],[Price]]</f>
        <v>210.03300000000002</v>
      </c>
      <c r="P9475" s="9">
        <f>(Table1[[#This Row],[Expiration Date]]-Table1[[#This Row],[Manufacturing Date]])/365</f>
        <v>1.4273972602739726</v>
      </c>
      <c r="Q9475" t="str">
        <f>IF(Table1[[#This Row],[Expiration Date]]-J9483&gt;12/31/2024,"not expired","expired")</f>
        <v>not expired</v>
      </c>
      <c r="R9475">
        <f>Table1[[#This Row],[Discounted Price]]*0.95</f>
        <v>199.53135</v>
      </c>
      <c r="S9475">
        <f>Table1[[#This Row],[Discounted Price]]*0.9</f>
        <v>189.02970000000002</v>
      </c>
      <c r="T9475">
        <f>Table1[[#This Row],[Discounted Price]]*0.8</f>
        <v>168.02640000000002</v>
      </c>
      <c r="U9475">
        <f>Table1[[#This Row],[Price]]*0.52</f>
        <v>121.3524</v>
      </c>
      <c r="V9475">
        <f>(Table1[[#This Row],[Price]]-Table1[[#This Row],[Scrap value]])/2</f>
        <v>56.008800000000001</v>
      </c>
    </row>
    <row r="9476" spans="1:22" x14ac:dyDescent="0.25">
      <c r="A9476" t="s">
        <v>41577</v>
      </c>
      <c r="B9476" t="s">
        <v>22</v>
      </c>
      <c r="C9476" t="s">
        <v>47</v>
      </c>
      <c r="D9476" t="s">
        <v>41578</v>
      </c>
      <c r="E9476">
        <v>393.94</v>
      </c>
      <c r="F9476">
        <v>7</v>
      </c>
      <c r="G9476" t="s">
        <v>43729</v>
      </c>
      <c r="H9476" t="s">
        <v>4817</v>
      </c>
      <c r="I9476" s="1">
        <v>44927</v>
      </c>
      <c r="J9476" s="1">
        <v>45292</v>
      </c>
      <c r="K9476" t="s">
        <v>41579</v>
      </c>
      <c r="L9476" t="s">
        <v>41580</v>
      </c>
      <c r="M9476" t="s">
        <v>20</v>
      </c>
      <c r="N9476">
        <v>5</v>
      </c>
      <c r="O9476">
        <f>Table1[[#This Row],[Price]]-0.1*Table1[[#This Row],[Price]]</f>
        <v>354.54599999999999</v>
      </c>
      <c r="P9476" s="9">
        <f>(Table1[[#This Row],[Expiration Date]]-Table1[[#This Row],[Manufacturing Date]])/365</f>
        <v>1</v>
      </c>
      <c r="Q9476" t="str">
        <f>IF(Table1[[#This Row],[Expiration Date]]-J9484&gt;12/31/2024,"not expired","expired")</f>
        <v>expired</v>
      </c>
      <c r="R9476">
        <f>Table1[[#This Row],[Discounted Price]]*0.95</f>
        <v>336.81869999999998</v>
      </c>
      <c r="S9476">
        <f>Table1[[#This Row],[Discounted Price]]*0.9</f>
        <v>319.09140000000002</v>
      </c>
      <c r="T9476">
        <f>Table1[[#This Row],[Discounted Price]]*0.8</f>
        <v>283.63679999999999</v>
      </c>
      <c r="U9476">
        <f>Table1[[#This Row],[Price]]*0.52</f>
        <v>204.84880000000001</v>
      </c>
      <c r="V9476">
        <f>(Table1[[#This Row],[Price]]-Table1[[#This Row],[Scrap value]])/2</f>
        <v>94.545599999999993</v>
      </c>
    </row>
    <row r="9477" spans="1:22" x14ac:dyDescent="0.25">
      <c r="A9477" t="s">
        <v>41581</v>
      </c>
      <c r="B9477" t="s">
        <v>22</v>
      </c>
      <c r="C9477" t="s">
        <v>47</v>
      </c>
      <c r="D9477" t="s">
        <v>41582</v>
      </c>
      <c r="E9477">
        <v>214.09</v>
      </c>
      <c r="F9477">
        <v>34</v>
      </c>
      <c r="G9477" t="s">
        <v>43728</v>
      </c>
      <c r="H9477" t="s">
        <v>16554</v>
      </c>
      <c r="I9477" s="1">
        <v>44927</v>
      </c>
      <c r="J9477" s="1">
        <v>45658</v>
      </c>
      <c r="K9477" t="s">
        <v>41583</v>
      </c>
      <c r="L9477" t="s">
        <v>41584</v>
      </c>
      <c r="M9477" t="s">
        <v>45</v>
      </c>
      <c r="N9477">
        <v>2</v>
      </c>
      <c r="O9477">
        <f>Table1[[#This Row],[Price]]-0.1*Table1[[#This Row],[Price]]</f>
        <v>192.68100000000001</v>
      </c>
      <c r="P9477" s="9">
        <f>(Table1[[#This Row],[Expiration Date]]-Table1[[#This Row],[Manufacturing Date]])/365</f>
        <v>2.0027397260273974</v>
      </c>
      <c r="Q9477" t="str">
        <f>IF(Table1[[#This Row],[Expiration Date]]-J9485&gt;12/31/2024,"not expired","expired")</f>
        <v>not expired</v>
      </c>
      <c r="R9477">
        <f>Table1[[#This Row],[Discounted Price]]*0.95</f>
        <v>183.04695000000001</v>
      </c>
      <c r="S9477">
        <f>Table1[[#This Row],[Discounted Price]]*0.9</f>
        <v>173.41290000000001</v>
      </c>
      <c r="T9477">
        <f>Table1[[#This Row],[Discounted Price]]*0.8</f>
        <v>154.14480000000003</v>
      </c>
      <c r="U9477">
        <f>Table1[[#This Row],[Price]]*0.52</f>
        <v>111.32680000000001</v>
      </c>
      <c r="V9477">
        <f>(Table1[[#This Row],[Price]]-Table1[[#This Row],[Scrap value]])/2</f>
        <v>51.381599999999999</v>
      </c>
    </row>
    <row r="9478" spans="1:22" x14ac:dyDescent="0.25">
      <c r="A9478" t="s">
        <v>41585</v>
      </c>
      <c r="B9478" t="s">
        <v>29</v>
      </c>
      <c r="C9478" t="s">
        <v>47</v>
      </c>
      <c r="D9478" t="s">
        <v>41586</v>
      </c>
      <c r="E9478">
        <v>294.87</v>
      </c>
      <c r="F9478">
        <v>69</v>
      </c>
      <c r="G9478" t="s">
        <v>43730</v>
      </c>
      <c r="H9478" t="s">
        <v>14400</v>
      </c>
      <c r="I9478" s="1">
        <v>45000</v>
      </c>
      <c r="J9478" s="1">
        <v>45658</v>
      </c>
      <c r="K9478" t="s">
        <v>41587</v>
      </c>
      <c r="L9478" t="s">
        <v>41588</v>
      </c>
      <c r="M9478" t="s">
        <v>27</v>
      </c>
      <c r="N9478">
        <v>2</v>
      </c>
      <c r="O9478">
        <f>Table1[[#This Row],[Price]]-0.1*Table1[[#This Row],[Price]]</f>
        <v>265.38299999999998</v>
      </c>
      <c r="P9478" s="9">
        <f>(Table1[[#This Row],[Expiration Date]]-Table1[[#This Row],[Manufacturing Date]])/365</f>
        <v>1.8027397260273972</v>
      </c>
      <c r="Q9478" t="str">
        <f>IF(Table1[[#This Row],[Expiration Date]]-J9486&gt;12/31/2024,"not expired","expired")</f>
        <v>not expired</v>
      </c>
      <c r="R9478">
        <f>Table1[[#This Row],[Discounted Price]]*0.95</f>
        <v>252.11384999999996</v>
      </c>
      <c r="S9478">
        <f>Table1[[#This Row],[Discounted Price]]*0.9</f>
        <v>238.84469999999999</v>
      </c>
      <c r="T9478">
        <f>Table1[[#This Row],[Discounted Price]]*0.8</f>
        <v>212.3064</v>
      </c>
      <c r="U9478">
        <f>Table1[[#This Row],[Price]]*0.52</f>
        <v>153.33240000000001</v>
      </c>
      <c r="V9478">
        <f>(Table1[[#This Row],[Price]]-Table1[[#This Row],[Scrap value]])/2</f>
        <v>70.768799999999999</v>
      </c>
    </row>
    <row r="9479" spans="1:22" x14ac:dyDescent="0.25">
      <c r="A9479" t="s">
        <v>41589</v>
      </c>
      <c r="B9479" t="s">
        <v>22</v>
      </c>
      <c r="C9479" t="s">
        <v>47</v>
      </c>
      <c r="D9479" t="s">
        <v>41590</v>
      </c>
      <c r="E9479">
        <v>403.62</v>
      </c>
      <c r="F9479">
        <v>30</v>
      </c>
      <c r="G9479" t="s">
        <v>43730</v>
      </c>
      <c r="H9479" t="s">
        <v>36346</v>
      </c>
      <c r="I9479" s="1">
        <v>45137</v>
      </c>
      <c r="J9479" s="1">
        <v>45658</v>
      </c>
      <c r="K9479" t="s">
        <v>41591</v>
      </c>
      <c r="L9479" t="s">
        <v>41592</v>
      </c>
      <c r="M9479" t="s">
        <v>20</v>
      </c>
      <c r="N9479">
        <v>2</v>
      </c>
      <c r="O9479">
        <f>Table1[[#This Row],[Price]]-0.1*Table1[[#This Row],[Price]]</f>
        <v>363.25799999999998</v>
      </c>
      <c r="P9479" s="9">
        <f>(Table1[[#This Row],[Expiration Date]]-Table1[[#This Row],[Manufacturing Date]])/365</f>
        <v>1.4273972602739726</v>
      </c>
      <c r="Q9479" t="str">
        <f>IF(Table1[[#This Row],[Expiration Date]]-J9487&gt;12/31/2024,"not expired","expired")</f>
        <v>not expired</v>
      </c>
      <c r="R9479">
        <f>Table1[[#This Row],[Discounted Price]]*0.95</f>
        <v>345.09509999999995</v>
      </c>
      <c r="S9479">
        <f>Table1[[#This Row],[Discounted Price]]*0.9</f>
        <v>326.93219999999997</v>
      </c>
      <c r="T9479">
        <f>Table1[[#This Row],[Discounted Price]]*0.8</f>
        <v>290.60640000000001</v>
      </c>
      <c r="U9479">
        <f>Table1[[#This Row],[Price]]*0.52</f>
        <v>209.88240000000002</v>
      </c>
      <c r="V9479">
        <f>(Table1[[#This Row],[Price]]-Table1[[#This Row],[Scrap value]])/2</f>
        <v>96.868799999999993</v>
      </c>
    </row>
    <row r="9480" spans="1:22" x14ac:dyDescent="0.25">
      <c r="A9480" t="s">
        <v>41593</v>
      </c>
      <c r="B9480" t="s">
        <v>29</v>
      </c>
      <c r="C9480" t="s">
        <v>47</v>
      </c>
      <c r="D9480" t="s">
        <v>41594</v>
      </c>
      <c r="E9480">
        <v>320.82</v>
      </c>
      <c r="F9480">
        <v>88</v>
      </c>
      <c r="G9480" t="s">
        <v>43728</v>
      </c>
      <c r="H9480" t="s">
        <v>4565</v>
      </c>
      <c r="I9480" s="1">
        <v>44927</v>
      </c>
      <c r="J9480" s="1">
        <v>45292</v>
      </c>
      <c r="K9480" t="s">
        <v>41595</v>
      </c>
      <c r="L9480" t="s">
        <v>41596</v>
      </c>
      <c r="M9480" t="s">
        <v>27</v>
      </c>
      <c r="N9480">
        <v>1</v>
      </c>
      <c r="O9480">
        <f>Table1[[#This Row],[Price]]-0.1*Table1[[#This Row],[Price]]</f>
        <v>288.738</v>
      </c>
      <c r="P9480" s="9">
        <f>(Table1[[#This Row],[Expiration Date]]-Table1[[#This Row],[Manufacturing Date]])/365</f>
        <v>1</v>
      </c>
      <c r="Q9480" t="str">
        <f>IF(Table1[[#This Row],[Expiration Date]]-J9488&gt;12/31/2024,"not expired","expired")</f>
        <v>expired</v>
      </c>
      <c r="R9480">
        <f>Table1[[#This Row],[Discounted Price]]*0.95</f>
        <v>274.30109999999996</v>
      </c>
      <c r="S9480">
        <f>Table1[[#This Row],[Discounted Price]]*0.9</f>
        <v>259.86419999999998</v>
      </c>
      <c r="T9480">
        <f>Table1[[#This Row],[Discounted Price]]*0.8</f>
        <v>230.99040000000002</v>
      </c>
      <c r="U9480">
        <f>Table1[[#This Row],[Price]]*0.52</f>
        <v>166.82640000000001</v>
      </c>
      <c r="V9480">
        <f>(Table1[[#This Row],[Price]]-Table1[[#This Row],[Scrap value]])/2</f>
        <v>76.996799999999993</v>
      </c>
    </row>
    <row r="9481" spans="1:22" x14ac:dyDescent="0.25">
      <c r="A9481" t="s">
        <v>41597</v>
      </c>
      <c r="B9481" t="s">
        <v>15</v>
      </c>
      <c r="C9481" t="s">
        <v>47</v>
      </c>
      <c r="D9481" t="s">
        <v>41598</v>
      </c>
      <c r="E9481">
        <v>24.52</v>
      </c>
      <c r="F9481">
        <v>55</v>
      </c>
      <c r="G9481" t="s">
        <v>43729</v>
      </c>
      <c r="H9481" t="s">
        <v>41599</v>
      </c>
      <c r="I9481" s="1">
        <v>45137</v>
      </c>
      <c r="J9481" s="1">
        <v>45292</v>
      </c>
      <c r="K9481" t="s">
        <v>41600</v>
      </c>
      <c r="L9481" t="s">
        <v>41601</v>
      </c>
      <c r="M9481" t="s">
        <v>20</v>
      </c>
      <c r="N9481">
        <v>4</v>
      </c>
      <c r="O9481">
        <f>Table1[[#This Row],[Price]]-0.1*Table1[[#This Row],[Price]]</f>
        <v>22.067999999999998</v>
      </c>
      <c r="P9481" s="9">
        <f>(Table1[[#This Row],[Expiration Date]]-Table1[[#This Row],[Manufacturing Date]])/365</f>
        <v>0.42465753424657532</v>
      </c>
      <c r="Q9481" t="str">
        <f>IF(Table1[[#This Row],[Expiration Date]]-J9489&gt;12/31/2024,"not expired","expired")</f>
        <v>expired</v>
      </c>
      <c r="R9481">
        <f>Table1[[#This Row],[Discounted Price]]*0.95</f>
        <v>20.964599999999997</v>
      </c>
      <c r="S9481">
        <f>Table1[[#This Row],[Discounted Price]]*0.9</f>
        <v>19.8612</v>
      </c>
      <c r="T9481">
        <f>Table1[[#This Row],[Discounted Price]]*0.8</f>
        <v>17.654399999999999</v>
      </c>
      <c r="U9481">
        <f>Table1[[#This Row],[Price]]*0.52</f>
        <v>12.750400000000001</v>
      </c>
      <c r="V9481">
        <f>(Table1[[#This Row],[Price]]-Table1[[#This Row],[Scrap value]])/2</f>
        <v>5.8847999999999994</v>
      </c>
    </row>
    <row r="9482" spans="1:22" x14ac:dyDescent="0.25">
      <c r="A9482" t="s">
        <v>41602</v>
      </c>
      <c r="B9482" t="s">
        <v>15</v>
      </c>
      <c r="C9482" t="s">
        <v>47</v>
      </c>
      <c r="D9482" t="s">
        <v>41603</v>
      </c>
      <c r="E9482">
        <v>354.17</v>
      </c>
      <c r="F9482">
        <v>14</v>
      </c>
      <c r="G9482" t="s">
        <v>43728</v>
      </c>
      <c r="H9482" t="s">
        <v>11917</v>
      </c>
      <c r="I9482" s="1">
        <v>44927</v>
      </c>
      <c r="J9482" s="1">
        <v>45292</v>
      </c>
      <c r="K9482" t="s">
        <v>41604</v>
      </c>
      <c r="L9482" t="s">
        <v>41605</v>
      </c>
      <c r="M9482" t="s">
        <v>27</v>
      </c>
      <c r="N9482">
        <v>3</v>
      </c>
      <c r="O9482">
        <f>Table1[[#This Row],[Price]]-0.1*Table1[[#This Row],[Price]]</f>
        <v>318.75300000000004</v>
      </c>
      <c r="P9482" s="9">
        <f>(Table1[[#This Row],[Expiration Date]]-Table1[[#This Row],[Manufacturing Date]])/365</f>
        <v>1</v>
      </c>
      <c r="Q9482" t="str">
        <f>IF(Table1[[#This Row],[Expiration Date]]-J9490&gt;12/31/2024,"not expired","expired")</f>
        <v>expired</v>
      </c>
      <c r="R9482">
        <f>Table1[[#This Row],[Discounted Price]]*0.95</f>
        <v>302.81535000000002</v>
      </c>
      <c r="S9482">
        <f>Table1[[#This Row],[Discounted Price]]*0.9</f>
        <v>286.87770000000006</v>
      </c>
      <c r="T9482">
        <f>Table1[[#This Row],[Discounted Price]]*0.8</f>
        <v>255.00240000000005</v>
      </c>
      <c r="U9482">
        <f>Table1[[#This Row],[Price]]*0.52</f>
        <v>184.16840000000002</v>
      </c>
      <c r="V9482">
        <f>(Table1[[#This Row],[Price]]-Table1[[#This Row],[Scrap value]])/2</f>
        <v>85.000799999999998</v>
      </c>
    </row>
    <row r="9483" spans="1:22" x14ac:dyDescent="0.25">
      <c r="A9483" t="s">
        <v>41606</v>
      </c>
      <c r="B9483" t="s">
        <v>22</v>
      </c>
      <c r="C9483" t="s">
        <v>47</v>
      </c>
      <c r="D9483" t="s">
        <v>41607</v>
      </c>
      <c r="E9483">
        <v>196.27</v>
      </c>
      <c r="F9483">
        <v>46</v>
      </c>
      <c r="G9483" t="s">
        <v>43730</v>
      </c>
      <c r="H9483" t="s">
        <v>7601</v>
      </c>
      <c r="I9483" s="1">
        <v>45000</v>
      </c>
      <c r="J9483" s="1">
        <v>45292</v>
      </c>
      <c r="K9483" t="s">
        <v>41608</v>
      </c>
      <c r="L9483" t="s">
        <v>41609</v>
      </c>
      <c r="M9483" t="s">
        <v>20</v>
      </c>
      <c r="N9483">
        <v>3</v>
      </c>
      <c r="O9483">
        <f>Table1[[#This Row],[Price]]-0.1*Table1[[#This Row],[Price]]</f>
        <v>176.643</v>
      </c>
      <c r="P9483" s="9">
        <f>(Table1[[#This Row],[Expiration Date]]-Table1[[#This Row],[Manufacturing Date]])/365</f>
        <v>0.8</v>
      </c>
      <c r="Q9483" t="str">
        <f>IF(Table1[[#This Row],[Expiration Date]]-J9491&gt;12/31/2024,"not expired","expired")</f>
        <v>expired</v>
      </c>
      <c r="R9483">
        <f>Table1[[#This Row],[Discounted Price]]*0.95</f>
        <v>167.81084999999999</v>
      </c>
      <c r="S9483">
        <f>Table1[[#This Row],[Discounted Price]]*0.9</f>
        <v>158.9787</v>
      </c>
      <c r="T9483">
        <f>Table1[[#This Row],[Discounted Price]]*0.8</f>
        <v>141.31440000000001</v>
      </c>
      <c r="U9483">
        <f>Table1[[#This Row],[Price]]*0.52</f>
        <v>102.06040000000002</v>
      </c>
      <c r="V9483">
        <f>(Table1[[#This Row],[Price]]-Table1[[#This Row],[Scrap value]])/2</f>
        <v>47.104799999999997</v>
      </c>
    </row>
    <row r="9484" spans="1:22" x14ac:dyDescent="0.25">
      <c r="A9484" t="s">
        <v>41610</v>
      </c>
      <c r="B9484" t="s">
        <v>22</v>
      </c>
      <c r="C9484" t="s">
        <v>47</v>
      </c>
      <c r="D9484" t="s">
        <v>41611</v>
      </c>
      <c r="E9484">
        <v>222.56</v>
      </c>
      <c r="F9484">
        <v>22</v>
      </c>
      <c r="G9484" t="s">
        <v>43730</v>
      </c>
      <c r="H9484" t="s">
        <v>28481</v>
      </c>
      <c r="I9484" s="1">
        <v>45137</v>
      </c>
      <c r="J9484" s="1">
        <v>46023</v>
      </c>
      <c r="K9484" t="s">
        <v>41612</v>
      </c>
      <c r="L9484" t="s">
        <v>41613</v>
      </c>
      <c r="M9484" t="s">
        <v>20</v>
      </c>
      <c r="N9484">
        <v>3</v>
      </c>
      <c r="O9484">
        <f>Table1[[#This Row],[Price]]-0.1*Table1[[#This Row],[Price]]</f>
        <v>200.304</v>
      </c>
      <c r="P9484" s="9">
        <f>(Table1[[#This Row],[Expiration Date]]-Table1[[#This Row],[Manufacturing Date]])/365</f>
        <v>2.4273972602739726</v>
      </c>
      <c r="Q9484" t="str">
        <f>IF(Table1[[#This Row],[Expiration Date]]-J9492&gt;12/31/2024,"not expired","expired")</f>
        <v>expired</v>
      </c>
      <c r="R9484">
        <f>Table1[[#This Row],[Discounted Price]]*0.95</f>
        <v>190.28879999999998</v>
      </c>
      <c r="S9484">
        <f>Table1[[#This Row],[Discounted Price]]*0.9</f>
        <v>180.27360000000002</v>
      </c>
      <c r="T9484">
        <f>Table1[[#This Row],[Discounted Price]]*0.8</f>
        <v>160.2432</v>
      </c>
      <c r="U9484">
        <f>Table1[[#This Row],[Price]]*0.52</f>
        <v>115.7312</v>
      </c>
      <c r="V9484">
        <f>(Table1[[#This Row],[Price]]-Table1[[#This Row],[Scrap value]])/2</f>
        <v>53.414400000000001</v>
      </c>
    </row>
    <row r="9485" spans="1:22" x14ac:dyDescent="0.25">
      <c r="A9485" t="s">
        <v>41614</v>
      </c>
      <c r="B9485" t="s">
        <v>35</v>
      </c>
      <c r="C9485" t="s">
        <v>47</v>
      </c>
      <c r="D9485" t="s">
        <v>41615</v>
      </c>
      <c r="E9485">
        <v>305.87</v>
      </c>
      <c r="F9485">
        <v>78</v>
      </c>
      <c r="G9485" t="s">
        <v>43728</v>
      </c>
      <c r="H9485" t="s">
        <v>13725</v>
      </c>
      <c r="I9485" s="1">
        <v>45137</v>
      </c>
      <c r="J9485" s="1">
        <v>45292</v>
      </c>
      <c r="K9485" t="s">
        <v>41616</v>
      </c>
      <c r="L9485" t="s">
        <v>41617</v>
      </c>
      <c r="M9485" t="s">
        <v>45</v>
      </c>
      <c r="N9485">
        <v>1</v>
      </c>
      <c r="O9485">
        <f>Table1[[#This Row],[Price]]-0.1*Table1[[#This Row],[Price]]</f>
        <v>275.28300000000002</v>
      </c>
      <c r="P9485" s="9">
        <f>(Table1[[#This Row],[Expiration Date]]-Table1[[#This Row],[Manufacturing Date]])/365</f>
        <v>0.42465753424657532</v>
      </c>
      <c r="Q9485" t="str">
        <f>IF(Table1[[#This Row],[Expiration Date]]-J9493&gt;12/31/2024,"not expired","expired")</f>
        <v>expired</v>
      </c>
      <c r="R9485">
        <f>Table1[[#This Row],[Discounted Price]]*0.95</f>
        <v>261.51884999999999</v>
      </c>
      <c r="S9485">
        <f>Table1[[#This Row],[Discounted Price]]*0.9</f>
        <v>247.75470000000001</v>
      </c>
      <c r="T9485">
        <f>Table1[[#This Row],[Discounted Price]]*0.8</f>
        <v>220.22640000000001</v>
      </c>
      <c r="U9485">
        <f>Table1[[#This Row],[Price]]*0.52</f>
        <v>159.05240000000001</v>
      </c>
      <c r="V9485">
        <f>(Table1[[#This Row],[Price]]-Table1[[#This Row],[Scrap value]])/2</f>
        <v>73.408799999999999</v>
      </c>
    </row>
    <row r="9486" spans="1:22" x14ac:dyDescent="0.25">
      <c r="A9486" t="s">
        <v>41618</v>
      </c>
      <c r="B9486" t="s">
        <v>29</v>
      </c>
      <c r="C9486" t="s">
        <v>47</v>
      </c>
      <c r="D9486" t="s">
        <v>41619</v>
      </c>
      <c r="E9486">
        <v>249.53</v>
      </c>
      <c r="F9486">
        <v>18</v>
      </c>
      <c r="G9486" t="s">
        <v>43730</v>
      </c>
      <c r="H9486" t="s">
        <v>1583</v>
      </c>
      <c r="I9486" s="1">
        <v>44927</v>
      </c>
      <c r="J9486" s="1">
        <v>45292</v>
      </c>
      <c r="K9486" t="s">
        <v>41620</v>
      </c>
      <c r="L9486" t="s">
        <v>41621</v>
      </c>
      <c r="M9486" t="s">
        <v>20</v>
      </c>
      <c r="N9486">
        <v>4</v>
      </c>
      <c r="O9486">
        <f>Table1[[#This Row],[Price]]-0.1*Table1[[#This Row],[Price]]</f>
        <v>224.577</v>
      </c>
      <c r="P9486" s="9">
        <f>(Table1[[#This Row],[Expiration Date]]-Table1[[#This Row],[Manufacturing Date]])/365</f>
        <v>1</v>
      </c>
      <c r="Q9486" t="str">
        <f>IF(Table1[[#This Row],[Expiration Date]]-J9494&gt;12/31/2024,"not expired","expired")</f>
        <v>expired</v>
      </c>
      <c r="R9486">
        <f>Table1[[#This Row],[Discounted Price]]*0.95</f>
        <v>213.34814999999998</v>
      </c>
      <c r="S9486">
        <f>Table1[[#This Row],[Discounted Price]]*0.9</f>
        <v>202.11930000000001</v>
      </c>
      <c r="T9486">
        <f>Table1[[#This Row],[Discounted Price]]*0.8</f>
        <v>179.66160000000002</v>
      </c>
      <c r="U9486">
        <f>Table1[[#This Row],[Price]]*0.52</f>
        <v>129.75560000000002</v>
      </c>
      <c r="V9486">
        <f>(Table1[[#This Row],[Price]]-Table1[[#This Row],[Scrap value]])/2</f>
        <v>59.887199999999993</v>
      </c>
    </row>
    <row r="9487" spans="1:22" x14ac:dyDescent="0.25">
      <c r="A9487" t="s">
        <v>41622</v>
      </c>
      <c r="B9487" t="s">
        <v>15</v>
      </c>
      <c r="C9487" t="s">
        <v>47</v>
      </c>
      <c r="D9487" t="s">
        <v>41623</v>
      </c>
      <c r="E9487">
        <v>61.33</v>
      </c>
      <c r="F9487">
        <v>91</v>
      </c>
      <c r="G9487" t="s">
        <v>43729</v>
      </c>
      <c r="H9487" t="s">
        <v>12354</v>
      </c>
      <c r="I9487" s="1">
        <v>44927</v>
      </c>
      <c r="J9487" s="1">
        <v>45292</v>
      </c>
      <c r="K9487" t="s">
        <v>41624</v>
      </c>
      <c r="L9487" t="s">
        <v>41625</v>
      </c>
      <c r="M9487" t="s">
        <v>45</v>
      </c>
      <c r="N9487">
        <v>1</v>
      </c>
      <c r="O9487">
        <f>Table1[[#This Row],[Price]]-0.1*Table1[[#This Row],[Price]]</f>
        <v>55.196999999999996</v>
      </c>
      <c r="P9487" s="9">
        <f>(Table1[[#This Row],[Expiration Date]]-Table1[[#This Row],[Manufacturing Date]])/365</f>
        <v>1</v>
      </c>
      <c r="Q9487" t="str">
        <f>IF(Table1[[#This Row],[Expiration Date]]-J9495&gt;12/31/2024,"not expired","expired")</f>
        <v>expired</v>
      </c>
      <c r="R9487">
        <f>Table1[[#This Row],[Discounted Price]]*0.95</f>
        <v>52.437149999999995</v>
      </c>
      <c r="S9487">
        <f>Table1[[#This Row],[Discounted Price]]*0.9</f>
        <v>49.677299999999995</v>
      </c>
      <c r="T9487">
        <f>Table1[[#This Row],[Discounted Price]]*0.8</f>
        <v>44.157600000000002</v>
      </c>
      <c r="U9487">
        <f>Table1[[#This Row],[Price]]*0.52</f>
        <v>31.8916</v>
      </c>
      <c r="V9487">
        <f>(Table1[[#This Row],[Price]]-Table1[[#This Row],[Scrap value]])/2</f>
        <v>14.719199999999999</v>
      </c>
    </row>
    <row r="9488" spans="1:22" x14ac:dyDescent="0.25">
      <c r="A9488" t="s">
        <v>41626</v>
      </c>
      <c r="B9488" t="s">
        <v>29</v>
      </c>
      <c r="C9488" t="s">
        <v>47</v>
      </c>
      <c r="D9488" t="s">
        <v>41627</v>
      </c>
      <c r="E9488">
        <v>78.37</v>
      </c>
      <c r="F9488">
        <v>27</v>
      </c>
      <c r="G9488" t="s">
        <v>43730</v>
      </c>
      <c r="H9488" t="s">
        <v>17164</v>
      </c>
      <c r="I9488" s="1">
        <v>45137</v>
      </c>
      <c r="J9488" s="1">
        <v>46023</v>
      </c>
      <c r="K9488" t="s">
        <v>41628</v>
      </c>
      <c r="L9488" t="s">
        <v>41629</v>
      </c>
      <c r="M9488" t="s">
        <v>45</v>
      </c>
      <c r="N9488">
        <v>3</v>
      </c>
      <c r="O9488">
        <f>Table1[[#This Row],[Price]]-0.1*Table1[[#This Row],[Price]]</f>
        <v>70.533000000000001</v>
      </c>
      <c r="P9488" s="9">
        <f>(Table1[[#This Row],[Expiration Date]]-Table1[[#This Row],[Manufacturing Date]])/365</f>
        <v>2.4273972602739726</v>
      </c>
      <c r="Q9488" t="str">
        <f>IF(Table1[[#This Row],[Expiration Date]]-J9496&gt;12/31/2024,"not expired","expired")</f>
        <v>not expired</v>
      </c>
      <c r="R9488">
        <f>Table1[[#This Row],[Discounted Price]]*0.95</f>
        <v>67.006349999999998</v>
      </c>
      <c r="S9488">
        <f>Table1[[#This Row],[Discounted Price]]*0.9</f>
        <v>63.479700000000001</v>
      </c>
      <c r="T9488">
        <f>Table1[[#This Row],[Discounted Price]]*0.8</f>
        <v>56.426400000000001</v>
      </c>
      <c r="U9488">
        <f>Table1[[#This Row],[Price]]*0.52</f>
        <v>40.752400000000002</v>
      </c>
      <c r="V9488">
        <f>(Table1[[#This Row],[Price]]-Table1[[#This Row],[Scrap value]])/2</f>
        <v>18.808800000000002</v>
      </c>
    </row>
    <row r="9489" spans="1:22" x14ac:dyDescent="0.25">
      <c r="A9489" t="s">
        <v>41630</v>
      </c>
      <c r="B9489" t="s">
        <v>15</v>
      </c>
      <c r="C9489" t="s">
        <v>47</v>
      </c>
      <c r="D9489" t="s">
        <v>41631</v>
      </c>
      <c r="E9489">
        <v>356.53</v>
      </c>
      <c r="F9489">
        <v>25</v>
      </c>
      <c r="G9489" t="s">
        <v>43728</v>
      </c>
      <c r="H9489" t="s">
        <v>7234</v>
      </c>
      <c r="I9489" s="1">
        <v>45137</v>
      </c>
      <c r="J9489" s="1">
        <v>45658</v>
      </c>
      <c r="K9489" t="s">
        <v>41632</v>
      </c>
      <c r="L9489" t="s">
        <v>41633</v>
      </c>
      <c r="M9489" t="s">
        <v>45</v>
      </c>
      <c r="N9489">
        <v>4</v>
      </c>
      <c r="O9489">
        <f>Table1[[#This Row],[Price]]-0.1*Table1[[#This Row],[Price]]</f>
        <v>320.87699999999995</v>
      </c>
      <c r="P9489" s="9">
        <f>(Table1[[#This Row],[Expiration Date]]-Table1[[#This Row],[Manufacturing Date]])/365</f>
        <v>1.4273972602739726</v>
      </c>
      <c r="Q9489" t="str">
        <f>IF(Table1[[#This Row],[Expiration Date]]-J9497&gt;12/31/2024,"not expired","expired")</f>
        <v>expired</v>
      </c>
      <c r="R9489">
        <f>Table1[[#This Row],[Discounted Price]]*0.95</f>
        <v>304.83314999999993</v>
      </c>
      <c r="S9489">
        <f>Table1[[#This Row],[Discounted Price]]*0.9</f>
        <v>288.78929999999997</v>
      </c>
      <c r="T9489">
        <f>Table1[[#This Row],[Discounted Price]]*0.8</f>
        <v>256.70159999999998</v>
      </c>
      <c r="U9489">
        <f>Table1[[#This Row],[Price]]*0.52</f>
        <v>185.3956</v>
      </c>
      <c r="V9489">
        <f>(Table1[[#This Row],[Price]]-Table1[[#This Row],[Scrap value]])/2</f>
        <v>85.567199999999985</v>
      </c>
    </row>
    <row r="9490" spans="1:22" x14ac:dyDescent="0.25">
      <c r="A9490" t="s">
        <v>41634</v>
      </c>
      <c r="B9490" t="s">
        <v>15</v>
      </c>
      <c r="C9490" t="s">
        <v>47</v>
      </c>
      <c r="D9490" t="s">
        <v>41635</v>
      </c>
      <c r="E9490">
        <v>431.31</v>
      </c>
      <c r="F9490">
        <v>94</v>
      </c>
      <c r="G9490" t="s">
        <v>43730</v>
      </c>
      <c r="H9490" t="s">
        <v>5912</v>
      </c>
      <c r="I9490" s="1">
        <v>45000</v>
      </c>
      <c r="J9490" s="1">
        <v>46023</v>
      </c>
      <c r="K9490" t="s">
        <v>41636</v>
      </c>
      <c r="L9490" t="s">
        <v>41637</v>
      </c>
      <c r="M9490" t="s">
        <v>27</v>
      </c>
      <c r="N9490">
        <v>5</v>
      </c>
      <c r="O9490">
        <f>Table1[[#This Row],[Price]]-0.1*Table1[[#This Row],[Price]]</f>
        <v>388.17899999999997</v>
      </c>
      <c r="P9490" s="9">
        <f>(Table1[[#This Row],[Expiration Date]]-Table1[[#This Row],[Manufacturing Date]])/365</f>
        <v>2.8027397260273972</v>
      </c>
      <c r="Q9490" t="str">
        <f>IF(Table1[[#This Row],[Expiration Date]]-J9498&gt;12/31/2024,"not expired","expired")</f>
        <v>not expired</v>
      </c>
      <c r="R9490">
        <f>Table1[[#This Row],[Discounted Price]]*0.95</f>
        <v>368.77004999999997</v>
      </c>
      <c r="S9490">
        <f>Table1[[#This Row],[Discounted Price]]*0.9</f>
        <v>349.36109999999996</v>
      </c>
      <c r="T9490">
        <f>Table1[[#This Row],[Discounted Price]]*0.8</f>
        <v>310.54320000000001</v>
      </c>
      <c r="U9490">
        <f>Table1[[#This Row],[Price]]*0.52</f>
        <v>224.28120000000001</v>
      </c>
      <c r="V9490">
        <f>(Table1[[#This Row],[Price]]-Table1[[#This Row],[Scrap value]])/2</f>
        <v>103.51439999999999</v>
      </c>
    </row>
    <row r="9491" spans="1:22" x14ac:dyDescent="0.25">
      <c r="A9491" t="s">
        <v>41638</v>
      </c>
      <c r="B9491" t="s">
        <v>35</v>
      </c>
      <c r="C9491" t="s">
        <v>47</v>
      </c>
      <c r="D9491" t="s">
        <v>41639</v>
      </c>
      <c r="E9491">
        <v>496.63</v>
      </c>
      <c r="F9491">
        <v>4</v>
      </c>
      <c r="G9491" t="s">
        <v>43730</v>
      </c>
      <c r="H9491" t="s">
        <v>29632</v>
      </c>
      <c r="I9491" s="1">
        <v>44927</v>
      </c>
      <c r="J9491" s="1">
        <v>45658</v>
      </c>
      <c r="K9491" t="s">
        <v>41640</v>
      </c>
      <c r="L9491" t="s">
        <v>41641</v>
      </c>
      <c r="M9491" t="s">
        <v>27</v>
      </c>
      <c r="N9491">
        <v>4</v>
      </c>
      <c r="O9491">
        <f>Table1[[#This Row],[Price]]-0.1*Table1[[#This Row],[Price]]</f>
        <v>446.96699999999998</v>
      </c>
      <c r="P9491" s="9">
        <f>(Table1[[#This Row],[Expiration Date]]-Table1[[#This Row],[Manufacturing Date]])/365</f>
        <v>2.0027397260273974</v>
      </c>
      <c r="Q9491" t="str">
        <f>IF(Table1[[#This Row],[Expiration Date]]-J9499&gt;12/31/2024,"not expired","expired")</f>
        <v>expired</v>
      </c>
      <c r="R9491">
        <f>Table1[[#This Row],[Discounted Price]]*0.95</f>
        <v>424.61864999999995</v>
      </c>
      <c r="S9491">
        <f>Table1[[#This Row],[Discounted Price]]*0.9</f>
        <v>402.27030000000002</v>
      </c>
      <c r="T9491">
        <f>Table1[[#This Row],[Discounted Price]]*0.8</f>
        <v>357.5736</v>
      </c>
      <c r="U9491">
        <f>Table1[[#This Row],[Price]]*0.52</f>
        <v>258.24760000000003</v>
      </c>
      <c r="V9491">
        <f>(Table1[[#This Row],[Price]]-Table1[[#This Row],[Scrap value]])/2</f>
        <v>119.19119999999998</v>
      </c>
    </row>
    <row r="9492" spans="1:22" x14ac:dyDescent="0.25">
      <c r="A9492" t="s">
        <v>41642</v>
      </c>
      <c r="B9492" t="s">
        <v>29</v>
      </c>
      <c r="C9492" t="s">
        <v>47</v>
      </c>
      <c r="D9492" t="s">
        <v>41643</v>
      </c>
      <c r="E9492">
        <v>283.25</v>
      </c>
      <c r="F9492">
        <v>99</v>
      </c>
      <c r="G9492" t="s">
        <v>43728</v>
      </c>
      <c r="H9492" t="s">
        <v>17959</v>
      </c>
      <c r="I9492" s="1">
        <v>44927</v>
      </c>
      <c r="J9492" s="1">
        <v>46023</v>
      </c>
      <c r="K9492" t="s">
        <v>41644</v>
      </c>
      <c r="L9492" t="s">
        <v>41645</v>
      </c>
      <c r="M9492" t="s">
        <v>20</v>
      </c>
      <c r="N9492">
        <v>1</v>
      </c>
      <c r="O9492">
        <f>Table1[[#This Row],[Price]]-0.1*Table1[[#This Row],[Price]]</f>
        <v>254.92500000000001</v>
      </c>
      <c r="P9492" s="9">
        <f>(Table1[[#This Row],[Expiration Date]]-Table1[[#This Row],[Manufacturing Date]])/365</f>
        <v>3.0027397260273974</v>
      </c>
      <c r="Q9492" t="str">
        <f>IF(Table1[[#This Row],[Expiration Date]]-J9500&gt;12/31/2024,"not expired","expired")</f>
        <v>expired</v>
      </c>
      <c r="R9492">
        <f>Table1[[#This Row],[Discounted Price]]*0.95</f>
        <v>242.17875000000001</v>
      </c>
      <c r="S9492">
        <f>Table1[[#This Row],[Discounted Price]]*0.9</f>
        <v>229.4325</v>
      </c>
      <c r="T9492">
        <f>Table1[[#This Row],[Discounted Price]]*0.8</f>
        <v>203.94000000000003</v>
      </c>
      <c r="U9492">
        <f>Table1[[#This Row],[Price]]*0.52</f>
        <v>147.29</v>
      </c>
      <c r="V9492">
        <f>(Table1[[#This Row],[Price]]-Table1[[#This Row],[Scrap value]])/2</f>
        <v>67.98</v>
      </c>
    </row>
    <row r="9493" spans="1:22" x14ac:dyDescent="0.25">
      <c r="A9493" t="s">
        <v>41646</v>
      </c>
      <c r="B9493" t="s">
        <v>15</v>
      </c>
      <c r="C9493" t="s">
        <v>47</v>
      </c>
      <c r="D9493" t="s">
        <v>41647</v>
      </c>
      <c r="E9493">
        <v>25.11</v>
      </c>
      <c r="F9493">
        <v>23</v>
      </c>
      <c r="G9493" t="s">
        <v>43729</v>
      </c>
      <c r="H9493" t="s">
        <v>14347</v>
      </c>
      <c r="I9493" s="1">
        <v>45137</v>
      </c>
      <c r="J9493" s="1">
        <v>45292</v>
      </c>
      <c r="K9493" t="s">
        <v>41648</v>
      </c>
      <c r="L9493" t="s">
        <v>41649</v>
      </c>
      <c r="M9493" t="s">
        <v>45</v>
      </c>
      <c r="N9493">
        <v>2</v>
      </c>
      <c r="O9493">
        <f>Table1[[#This Row],[Price]]-0.1*Table1[[#This Row],[Price]]</f>
        <v>22.599</v>
      </c>
      <c r="P9493" s="9">
        <f>(Table1[[#This Row],[Expiration Date]]-Table1[[#This Row],[Manufacturing Date]])/365</f>
        <v>0.42465753424657532</v>
      </c>
      <c r="Q9493" t="str">
        <f>IF(Table1[[#This Row],[Expiration Date]]-J9501&gt;12/31/2024,"not expired","expired")</f>
        <v>expired</v>
      </c>
      <c r="R9493">
        <f>Table1[[#This Row],[Discounted Price]]*0.95</f>
        <v>21.469049999999999</v>
      </c>
      <c r="S9493">
        <f>Table1[[#This Row],[Discounted Price]]*0.9</f>
        <v>20.339100000000002</v>
      </c>
      <c r="T9493">
        <f>Table1[[#This Row],[Discounted Price]]*0.8</f>
        <v>18.0792</v>
      </c>
      <c r="U9493">
        <f>Table1[[#This Row],[Price]]*0.52</f>
        <v>13.0572</v>
      </c>
      <c r="V9493">
        <f>(Table1[[#This Row],[Price]]-Table1[[#This Row],[Scrap value]])/2</f>
        <v>6.0263999999999998</v>
      </c>
    </row>
    <row r="9494" spans="1:22" x14ac:dyDescent="0.25">
      <c r="A9494" t="s">
        <v>41650</v>
      </c>
      <c r="B9494" t="s">
        <v>35</v>
      </c>
      <c r="C9494" t="s">
        <v>47</v>
      </c>
      <c r="D9494" t="s">
        <v>41651</v>
      </c>
      <c r="E9494">
        <v>414.65</v>
      </c>
      <c r="F9494">
        <v>46</v>
      </c>
      <c r="G9494" t="s">
        <v>43729</v>
      </c>
      <c r="H9494" t="s">
        <v>3873</v>
      </c>
      <c r="I9494" s="1">
        <v>44927</v>
      </c>
      <c r="J9494" s="1">
        <v>45658</v>
      </c>
      <c r="K9494" t="s">
        <v>41652</v>
      </c>
      <c r="L9494" t="s">
        <v>41653</v>
      </c>
      <c r="M9494" t="s">
        <v>27</v>
      </c>
      <c r="N9494">
        <v>5</v>
      </c>
      <c r="O9494">
        <f>Table1[[#This Row],[Price]]-0.1*Table1[[#This Row],[Price]]</f>
        <v>373.18499999999995</v>
      </c>
      <c r="P9494" s="9">
        <f>(Table1[[#This Row],[Expiration Date]]-Table1[[#This Row],[Manufacturing Date]])/365</f>
        <v>2.0027397260273974</v>
      </c>
      <c r="Q9494" t="str">
        <f>IF(Table1[[#This Row],[Expiration Date]]-J9502&gt;12/31/2024,"not expired","expired")</f>
        <v>not expired</v>
      </c>
      <c r="R9494">
        <f>Table1[[#This Row],[Discounted Price]]*0.95</f>
        <v>354.52574999999996</v>
      </c>
      <c r="S9494">
        <f>Table1[[#This Row],[Discounted Price]]*0.9</f>
        <v>335.86649999999997</v>
      </c>
      <c r="T9494">
        <f>Table1[[#This Row],[Discounted Price]]*0.8</f>
        <v>298.54799999999994</v>
      </c>
      <c r="U9494">
        <f>Table1[[#This Row],[Price]]*0.52</f>
        <v>215.61799999999999</v>
      </c>
      <c r="V9494">
        <f>(Table1[[#This Row],[Price]]-Table1[[#This Row],[Scrap value]])/2</f>
        <v>99.515999999999991</v>
      </c>
    </row>
    <row r="9495" spans="1:22" x14ac:dyDescent="0.25">
      <c r="A9495" t="s">
        <v>41654</v>
      </c>
      <c r="B9495" t="s">
        <v>29</v>
      </c>
      <c r="C9495" t="s">
        <v>47</v>
      </c>
      <c r="D9495" t="s">
        <v>41655</v>
      </c>
      <c r="E9495">
        <v>96.74</v>
      </c>
      <c r="F9495">
        <v>36</v>
      </c>
      <c r="G9495" t="s">
        <v>43728</v>
      </c>
      <c r="H9495" t="s">
        <v>33143</v>
      </c>
      <c r="I9495" s="1">
        <v>45137</v>
      </c>
      <c r="J9495" s="1">
        <v>45658</v>
      </c>
      <c r="K9495" t="s">
        <v>41656</v>
      </c>
      <c r="L9495" t="s">
        <v>41657</v>
      </c>
      <c r="M9495" t="s">
        <v>20</v>
      </c>
      <c r="N9495">
        <v>4</v>
      </c>
      <c r="O9495">
        <f>Table1[[#This Row],[Price]]-0.1*Table1[[#This Row],[Price]]</f>
        <v>87.066000000000003</v>
      </c>
      <c r="P9495" s="9">
        <f>(Table1[[#This Row],[Expiration Date]]-Table1[[#This Row],[Manufacturing Date]])/365</f>
        <v>1.4273972602739726</v>
      </c>
      <c r="Q9495" t="str">
        <f>IF(Table1[[#This Row],[Expiration Date]]-J9503&gt;12/31/2024,"not expired","expired")</f>
        <v>not expired</v>
      </c>
      <c r="R9495">
        <f>Table1[[#This Row],[Discounted Price]]*0.95</f>
        <v>82.712699999999998</v>
      </c>
      <c r="S9495">
        <f>Table1[[#This Row],[Discounted Price]]*0.9</f>
        <v>78.359400000000008</v>
      </c>
      <c r="T9495">
        <f>Table1[[#This Row],[Discounted Price]]*0.8</f>
        <v>69.652799999999999</v>
      </c>
      <c r="U9495">
        <f>Table1[[#This Row],[Price]]*0.52</f>
        <v>50.3048</v>
      </c>
      <c r="V9495">
        <f>(Table1[[#This Row],[Price]]-Table1[[#This Row],[Scrap value]])/2</f>
        <v>23.217599999999997</v>
      </c>
    </row>
    <row r="9496" spans="1:22" x14ac:dyDescent="0.25">
      <c r="A9496" t="s">
        <v>41658</v>
      </c>
      <c r="B9496" t="s">
        <v>35</v>
      </c>
      <c r="C9496" t="s">
        <v>47</v>
      </c>
      <c r="D9496" t="s">
        <v>41659</v>
      </c>
      <c r="E9496">
        <v>471.08</v>
      </c>
      <c r="F9496">
        <v>99</v>
      </c>
      <c r="G9496" t="s">
        <v>43729</v>
      </c>
      <c r="H9496" t="s">
        <v>37323</v>
      </c>
      <c r="I9496" s="1">
        <v>45000</v>
      </c>
      <c r="J9496" s="1">
        <v>45292</v>
      </c>
      <c r="K9496" t="s">
        <v>41660</v>
      </c>
      <c r="L9496" t="s">
        <v>41661</v>
      </c>
      <c r="M9496" t="s">
        <v>27</v>
      </c>
      <c r="N9496">
        <v>3</v>
      </c>
      <c r="O9496">
        <f>Table1[[#This Row],[Price]]-0.1*Table1[[#This Row],[Price]]</f>
        <v>423.97199999999998</v>
      </c>
      <c r="P9496" s="9">
        <f>(Table1[[#This Row],[Expiration Date]]-Table1[[#This Row],[Manufacturing Date]])/365</f>
        <v>0.8</v>
      </c>
      <c r="Q9496" t="str">
        <f>IF(Table1[[#This Row],[Expiration Date]]-J9504&gt;12/31/2024,"not expired","expired")</f>
        <v>expired</v>
      </c>
      <c r="R9496">
        <f>Table1[[#This Row],[Discounted Price]]*0.95</f>
        <v>402.77339999999998</v>
      </c>
      <c r="S9496">
        <f>Table1[[#This Row],[Discounted Price]]*0.9</f>
        <v>381.57479999999998</v>
      </c>
      <c r="T9496">
        <f>Table1[[#This Row],[Discounted Price]]*0.8</f>
        <v>339.17759999999998</v>
      </c>
      <c r="U9496">
        <f>Table1[[#This Row],[Price]]*0.52</f>
        <v>244.9616</v>
      </c>
      <c r="V9496">
        <f>(Table1[[#This Row],[Price]]-Table1[[#This Row],[Scrap value]])/2</f>
        <v>113.05919999999999</v>
      </c>
    </row>
    <row r="9497" spans="1:22" x14ac:dyDescent="0.25">
      <c r="A9497" t="s">
        <v>41662</v>
      </c>
      <c r="B9497" t="s">
        <v>15</v>
      </c>
      <c r="C9497" t="s">
        <v>47</v>
      </c>
      <c r="D9497" t="s">
        <v>41663</v>
      </c>
      <c r="E9497">
        <v>119.01</v>
      </c>
      <c r="F9497">
        <v>7</v>
      </c>
      <c r="G9497" t="s">
        <v>43730</v>
      </c>
      <c r="H9497" t="s">
        <v>608</v>
      </c>
      <c r="I9497" s="1">
        <v>45137</v>
      </c>
      <c r="J9497" s="1">
        <v>45658</v>
      </c>
      <c r="K9497" t="s">
        <v>41664</v>
      </c>
      <c r="L9497" t="s">
        <v>41665</v>
      </c>
      <c r="M9497" t="s">
        <v>45</v>
      </c>
      <c r="N9497">
        <v>3</v>
      </c>
      <c r="O9497">
        <f>Table1[[#This Row],[Price]]-0.1*Table1[[#This Row],[Price]]</f>
        <v>107.10900000000001</v>
      </c>
      <c r="P9497" s="9">
        <f>(Table1[[#This Row],[Expiration Date]]-Table1[[#This Row],[Manufacturing Date]])/365</f>
        <v>1.4273972602739726</v>
      </c>
      <c r="Q9497" t="str">
        <f>IF(Table1[[#This Row],[Expiration Date]]-J9505&gt;12/31/2024,"not expired","expired")</f>
        <v>expired</v>
      </c>
      <c r="R9497">
        <f>Table1[[#This Row],[Discounted Price]]*0.95</f>
        <v>101.75355</v>
      </c>
      <c r="S9497">
        <f>Table1[[#This Row],[Discounted Price]]*0.9</f>
        <v>96.398100000000014</v>
      </c>
      <c r="T9497">
        <f>Table1[[#This Row],[Discounted Price]]*0.8</f>
        <v>85.687200000000018</v>
      </c>
      <c r="U9497">
        <f>Table1[[#This Row],[Price]]*0.52</f>
        <v>61.885200000000005</v>
      </c>
      <c r="V9497">
        <f>(Table1[[#This Row],[Price]]-Table1[[#This Row],[Scrap value]])/2</f>
        <v>28.5624</v>
      </c>
    </row>
    <row r="9498" spans="1:22" x14ac:dyDescent="0.25">
      <c r="A9498" t="s">
        <v>41666</v>
      </c>
      <c r="B9498" t="s">
        <v>35</v>
      </c>
      <c r="C9498" t="s">
        <v>47</v>
      </c>
      <c r="D9498" t="s">
        <v>41667</v>
      </c>
      <c r="E9498">
        <v>334.23</v>
      </c>
      <c r="F9498">
        <v>84</v>
      </c>
      <c r="G9498" t="s">
        <v>43730</v>
      </c>
      <c r="H9498" t="s">
        <v>917</v>
      </c>
      <c r="I9498" s="1">
        <v>44927</v>
      </c>
      <c r="J9498" s="1">
        <v>45292</v>
      </c>
      <c r="K9498" t="s">
        <v>41668</v>
      </c>
      <c r="L9498" t="s">
        <v>41669</v>
      </c>
      <c r="M9498" t="s">
        <v>20</v>
      </c>
      <c r="N9498">
        <v>3</v>
      </c>
      <c r="O9498">
        <f>Table1[[#This Row],[Price]]-0.1*Table1[[#This Row],[Price]]</f>
        <v>300.80700000000002</v>
      </c>
      <c r="P9498" s="9">
        <f>(Table1[[#This Row],[Expiration Date]]-Table1[[#This Row],[Manufacturing Date]])/365</f>
        <v>1</v>
      </c>
      <c r="Q9498" t="str">
        <f>IF(Table1[[#This Row],[Expiration Date]]-J9506&gt;12/31/2024,"not expired","expired")</f>
        <v>expired</v>
      </c>
      <c r="R9498">
        <f>Table1[[#This Row],[Discounted Price]]*0.95</f>
        <v>285.76665000000003</v>
      </c>
      <c r="S9498">
        <f>Table1[[#This Row],[Discounted Price]]*0.9</f>
        <v>270.72630000000004</v>
      </c>
      <c r="T9498">
        <f>Table1[[#This Row],[Discounted Price]]*0.8</f>
        <v>240.64560000000003</v>
      </c>
      <c r="U9498">
        <f>Table1[[#This Row],[Price]]*0.52</f>
        <v>173.79960000000003</v>
      </c>
      <c r="V9498">
        <f>(Table1[[#This Row],[Price]]-Table1[[#This Row],[Scrap value]])/2</f>
        <v>80.215199999999996</v>
      </c>
    </row>
    <row r="9499" spans="1:22" x14ac:dyDescent="0.25">
      <c r="A9499" t="s">
        <v>41670</v>
      </c>
      <c r="B9499" t="s">
        <v>15</v>
      </c>
      <c r="C9499" t="s">
        <v>47</v>
      </c>
      <c r="D9499" t="s">
        <v>41671</v>
      </c>
      <c r="E9499">
        <v>96.19</v>
      </c>
      <c r="F9499">
        <v>68</v>
      </c>
      <c r="G9499" t="s">
        <v>43728</v>
      </c>
      <c r="H9499" t="s">
        <v>22325</v>
      </c>
      <c r="I9499" s="1">
        <v>45137</v>
      </c>
      <c r="J9499" s="1">
        <v>46023</v>
      </c>
      <c r="K9499" t="s">
        <v>41672</v>
      </c>
      <c r="L9499" t="s">
        <v>41673</v>
      </c>
      <c r="M9499" t="s">
        <v>27</v>
      </c>
      <c r="N9499">
        <v>1</v>
      </c>
      <c r="O9499">
        <f>Table1[[#This Row],[Price]]-0.1*Table1[[#This Row],[Price]]</f>
        <v>86.570999999999998</v>
      </c>
      <c r="P9499" s="9">
        <f>(Table1[[#This Row],[Expiration Date]]-Table1[[#This Row],[Manufacturing Date]])/365</f>
        <v>2.4273972602739726</v>
      </c>
      <c r="Q9499" t="str">
        <f>IF(Table1[[#This Row],[Expiration Date]]-J9507&gt;12/31/2024,"not expired","expired")</f>
        <v>not expired</v>
      </c>
      <c r="R9499">
        <f>Table1[[#This Row],[Discounted Price]]*0.95</f>
        <v>82.242449999999991</v>
      </c>
      <c r="S9499">
        <f>Table1[[#This Row],[Discounted Price]]*0.9</f>
        <v>77.913899999999998</v>
      </c>
      <c r="T9499">
        <f>Table1[[#This Row],[Discounted Price]]*0.8</f>
        <v>69.256799999999998</v>
      </c>
      <c r="U9499">
        <f>Table1[[#This Row],[Price]]*0.52</f>
        <v>50.018799999999999</v>
      </c>
      <c r="V9499">
        <f>(Table1[[#This Row],[Price]]-Table1[[#This Row],[Scrap value]])/2</f>
        <v>23.085599999999999</v>
      </c>
    </row>
    <row r="9500" spans="1:22" x14ac:dyDescent="0.25">
      <c r="A9500" t="s">
        <v>41674</v>
      </c>
      <c r="B9500" t="s">
        <v>35</v>
      </c>
      <c r="C9500" t="s">
        <v>47</v>
      </c>
      <c r="D9500" t="s">
        <v>41675</v>
      </c>
      <c r="E9500">
        <v>475.39</v>
      </c>
      <c r="F9500">
        <v>25</v>
      </c>
      <c r="G9500" t="s">
        <v>43730</v>
      </c>
      <c r="H9500" t="s">
        <v>6509</v>
      </c>
      <c r="I9500" s="1">
        <v>45137</v>
      </c>
      <c r="J9500" s="1">
        <v>46023</v>
      </c>
      <c r="K9500" t="s">
        <v>41676</v>
      </c>
      <c r="L9500" t="s">
        <v>41677</v>
      </c>
      <c r="M9500" t="s">
        <v>27</v>
      </c>
      <c r="N9500">
        <v>1</v>
      </c>
      <c r="O9500">
        <f>Table1[[#This Row],[Price]]-0.1*Table1[[#This Row],[Price]]</f>
        <v>427.851</v>
      </c>
      <c r="P9500" s="9">
        <f>(Table1[[#This Row],[Expiration Date]]-Table1[[#This Row],[Manufacturing Date]])/365</f>
        <v>2.4273972602739726</v>
      </c>
      <c r="Q9500" t="str">
        <f>IF(Table1[[#This Row],[Expiration Date]]-J9508&gt;12/31/2024,"not expired","expired")</f>
        <v>expired</v>
      </c>
      <c r="R9500">
        <f>Table1[[#This Row],[Discounted Price]]*0.95</f>
        <v>406.45844999999997</v>
      </c>
      <c r="S9500">
        <f>Table1[[#This Row],[Discounted Price]]*0.9</f>
        <v>385.0659</v>
      </c>
      <c r="T9500">
        <f>Table1[[#This Row],[Discounted Price]]*0.8</f>
        <v>342.2808</v>
      </c>
      <c r="U9500">
        <f>Table1[[#This Row],[Price]]*0.52</f>
        <v>247.2028</v>
      </c>
      <c r="V9500">
        <f>(Table1[[#This Row],[Price]]-Table1[[#This Row],[Scrap value]])/2</f>
        <v>114.0936</v>
      </c>
    </row>
    <row r="9501" spans="1:22" x14ac:dyDescent="0.25">
      <c r="A9501" t="s">
        <v>41678</v>
      </c>
      <c r="B9501" t="s">
        <v>35</v>
      </c>
      <c r="C9501" t="s">
        <v>47</v>
      </c>
      <c r="D9501" t="s">
        <v>41679</v>
      </c>
      <c r="E9501">
        <v>403.97</v>
      </c>
      <c r="F9501">
        <v>48</v>
      </c>
      <c r="G9501" t="s">
        <v>43729</v>
      </c>
      <c r="H9501" t="s">
        <v>26828</v>
      </c>
      <c r="I9501" s="1">
        <v>44927</v>
      </c>
      <c r="J9501" s="1">
        <v>45658</v>
      </c>
      <c r="K9501" t="s">
        <v>41680</v>
      </c>
      <c r="L9501" t="s">
        <v>41681</v>
      </c>
      <c r="M9501" t="s">
        <v>45</v>
      </c>
      <c r="N9501">
        <v>4</v>
      </c>
      <c r="O9501">
        <f>Table1[[#This Row],[Price]]-0.1*Table1[[#This Row],[Price]]</f>
        <v>363.57300000000004</v>
      </c>
      <c r="P9501" s="9">
        <f>(Table1[[#This Row],[Expiration Date]]-Table1[[#This Row],[Manufacturing Date]])/365</f>
        <v>2.0027397260273974</v>
      </c>
      <c r="Q9501" t="str">
        <f>IF(Table1[[#This Row],[Expiration Date]]-J9509&gt;12/31/2024,"not expired","expired")</f>
        <v>expired</v>
      </c>
      <c r="R9501">
        <f>Table1[[#This Row],[Discounted Price]]*0.95</f>
        <v>345.39435000000003</v>
      </c>
      <c r="S9501">
        <f>Table1[[#This Row],[Discounted Price]]*0.9</f>
        <v>327.21570000000003</v>
      </c>
      <c r="T9501">
        <f>Table1[[#This Row],[Discounted Price]]*0.8</f>
        <v>290.85840000000002</v>
      </c>
      <c r="U9501">
        <f>Table1[[#This Row],[Price]]*0.52</f>
        <v>210.06440000000003</v>
      </c>
      <c r="V9501">
        <f>(Table1[[#This Row],[Price]]-Table1[[#This Row],[Scrap value]])/2</f>
        <v>96.952799999999996</v>
      </c>
    </row>
    <row r="9502" spans="1:22" x14ac:dyDescent="0.25">
      <c r="A9502" t="s">
        <v>41682</v>
      </c>
      <c r="B9502" t="s">
        <v>29</v>
      </c>
      <c r="C9502" t="s">
        <v>47</v>
      </c>
      <c r="D9502" t="s">
        <v>41683</v>
      </c>
      <c r="E9502">
        <v>225.52</v>
      </c>
      <c r="F9502">
        <v>16</v>
      </c>
      <c r="G9502" t="s">
        <v>43729</v>
      </c>
      <c r="H9502" t="s">
        <v>9568</v>
      </c>
      <c r="I9502" s="1">
        <v>45137</v>
      </c>
      <c r="J9502" s="1">
        <v>45292</v>
      </c>
      <c r="K9502" t="s">
        <v>41684</v>
      </c>
      <c r="L9502" t="s">
        <v>41685</v>
      </c>
      <c r="M9502" t="s">
        <v>27</v>
      </c>
      <c r="N9502">
        <v>2</v>
      </c>
      <c r="O9502">
        <f>Table1[[#This Row],[Price]]-0.1*Table1[[#This Row],[Price]]</f>
        <v>202.96800000000002</v>
      </c>
      <c r="P9502" s="9">
        <f>(Table1[[#This Row],[Expiration Date]]-Table1[[#This Row],[Manufacturing Date]])/365</f>
        <v>0.42465753424657532</v>
      </c>
      <c r="Q9502" t="str">
        <f>IF(Table1[[#This Row],[Expiration Date]]-J9510&gt;12/31/2024,"not expired","expired")</f>
        <v>expired</v>
      </c>
      <c r="R9502">
        <f>Table1[[#This Row],[Discounted Price]]*0.95</f>
        <v>192.81960000000001</v>
      </c>
      <c r="S9502">
        <f>Table1[[#This Row],[Discounted Price]]*0.9</f>
        <v>182.67120000000003</v>
      </c>
      <c r="T9502">
        <f>Table1[[#This Row],[Discounted Price]]*0.8</f>
        <v>162.37440000000004</v>
      </c>
      <c r="U9502">
        <f>Table1[[#This Row],[Price]]*0.52</f>
        <v>117.27040000000001</v>
      </c>
      <c r="V9502">
        <f>(Table1[[#This Row],[Price]]-Table1[[#This Row],[Scrap value]])/2</f>
        <v>54.1248</v>
      </c>
    </row>
    <row r="9503" spans="1:22" x14ac:dyDescent="0.25">
      <c r="A9503" t="s">
        <v>41686</v>
      </c>
      <c r="B9503" t="s">
        <v>22</v>
      </c>
      <c r="C9503" t="s">
        <v>47</v>
      </c>
      <c r="D9503" t="s">
        <v>41687</v>
      </c>
      <c r="E9503">
        <v>483.01</v>
      </c>
      <c r="F9503">
        <v>86</v>
      </c>
      <c r="G9503" t="s">
        <v>43730</v>
      </c>
      <c r="H9503" t="s">
        <v>41688</v>
      </c>
      <c r="I9503" s="1">
        <v>44927</v>
      </c>
      <c r="J9503" s="1">
        <v>45292</v>
      </c>
      <c r="K9503" t="s">
        <v>41689</v>
      </c>
      <c r="L9503" t="s">
        <v>41690</v>
      </c>
      <c r="M9503" t="s">
        <v>45</v>
      </c>
      <c r="N9503">
        <v>3</v>
      </c>
      <c r="O9503">
        <f>Table1[[#This Row],[Price]]-0.1*Table1[[#This Row],[Price]]</f>
        <v>434.709</v>
      </c>
      <c r="P9503" s="9">
        <f>(Table1[[#This Row],[Expiration Date]]-Table1[[#This Row],[Manufacturing Date]])/365</f>
        <v>1</v>
      </c>
      <c r="Q9503" t="str">
        <f>IF(Table1[[#This Row],[Expiration Date]]-J9511&gt;12/31/2024,"not expired","expired")</f>
        <v>expired</v>
      </c>
      <c r="R9503">
        <f>Table1[[#This Row],[Discounted Price]]*0.95</f>
        <v>412.97354999999999</v>
      </c>
      <c r="S9503">
        <f>Table1[[#This Row],[Discounted Price]]*0.9</f>
        <v>391.23810000000003</v>
      </c>
      <c r="T9503">
        <f>Table1[[#This Row],[Discounted Price]]*0.8</f>
        <v>347.7672</v>
      </c>
      <c r="U9503">
        <f>Table1[[#This Row],[Price]]*0.52</f>
        <v>251.1652</v>
      </c>
      <c r="V9503">
        <f>(Table1[[#This Row],[Price]]-Table1[[#This Row],[Scrap value]])/2</f>
        <v>115.9224</v>
      </c>
    </row>
    <row r="9504" spans="1:22" x14ac:dyDescent="0.25">
      <c r="A9504" t="s">
        <v>41691</v>
      </c>
      <c r="B9504" t="s">
        <v>22</v>
      </c>
      <c r="C9504" t="s">
        <v>47</v>
      </c>
      <c r="D9504" t="s">
        <v>41692</v>
      </c>
      <c r="E9504">
        <v>105.55</v>
      </c>
      <c r="F9504">
        <v>3</v>
      </c>
      <c r="G9504" t="s">
        <v>43729</v>
      </c>
      <c r="H9504" t="s">
        <v>13878</v>
      </c>
      <c r="I9504" s="1">
        <v>45000</v>
      </c>
      <c r="J9504" s="1">
        <v>45658</v>
      </c>
      <c r="K9504" t="s">
        <v>41693</v>
      </c>
      <c r="L9504" t="s">
        <v>41694</v>
      </c>
      <c r="M9504" t="s">
        <v>27</v>
      </c>
      <c r="N9504">
        <v>2</v>
      </c>
      <c r="O9504">
        <f>Table1[[#This Row],[Price]]-0.1*Table1[[#This Row],[Price]]</f>
        <v>94.995000000000005</v>
      </c>
      <c r="P9504" s="9">
        <f>(Table1[[#This Row],[Expiration Date]]-Table1[[#This Row],[Manufacturing Date]])/365</f>
        <v>1.8027397260273972</v>
      </c>
      <c r="Q9504" t="str">
        <f>IF(Table1[[#This Row],[Expiration Date]]-J9512&gt;12/31/2024,"not expired","expired")</f>
        <v>expired</v>
      </c>
      <c r="R9504">
        <f>Table1[[#This Row],[Discounted Price]]*0.95</f>
        <v>90.245249999999999</v>
      </c>
      <c r="S9504">
        <f>Table1[[#This Row],[Discounted Price]]*0.9</f>
        <v>85.495500000000007</v>
      </c>
      <c r="T9504">
        <f>Table1[[#This Row],[Discounted Price]]*0.8</f>
        <v>75.996000000000009</v>
      </c>
      <c r="U9504">
        <f>Table1[[#This Row],[Price]]*0.52</f>
        <v>54.886000000000003</v>
      </c>
      <c r="V9504">
        <f>(Table1[[#This Row],[Price]]-Table1[[#This Row],[Scrap value]])/2</f>
        <v>25.331999999999997</v>
      </c>
    </row>
    <row r="9505" spans="1:22" x14ac:dyDescent="0.25">
      <c r="A9505" t="s">
        <v>41695</v>
      </c>
      <c r="B9505" t="s">
        <v>22</v>
      </c>
      <c r="C9505" t="s">
        <v>47</v>
      </c>
      <c r="D9505" t="s">
        <v>41696</v>
      </c>
      <c r="E9505">
        <v>115.97</v>
      </c>
      <c r="F9505">
        <v>40</v>
      </c>
      <c r="G9505" t="s">
        <v>43728</v>
      </c>
      <c r="H9505" t="s">
        <v>10732</v>
      </c>
      <c r="I9505" s="1">
        <v>45137</v>
      </c>
      <c r="J9505" s="1">
        <v>46023</v>
      </c>
      <c r="K9505" t="s">
        <v>41697</v>
      </c>
      <c r="L9505" t="s">
        <v>41698</v>
      </c>
      <c r="M9505" t="s">
        <v>27</v>
      </c>
      <c r="N9505">
        <v>4</v>
      </c>
      <c r="O9505">
        <f>Table1[[#This Row],[Price]]-0.1*Table1[[#This Row],[Price]]</f>
        <v>104.37299999999999</v>
      </c>
      <c r="P9505" s="9">
        <f>(Table1[[#This Row],[Expiration Date]]-Table1[[#This Row],[Manufacturing Date]])/365</f>
        <v>2.4273972602739726</v>
      </c>
      <c r="Q9505" t="str">
        <f>IF(Table1[[#This Row],[Expiration Date]]-J9513&gt;12/31/2024,"not expired","expired")</f>
        <v>expired</v>
      </c>
      <c r="R9505">
        <f>Table1[[#This Row],[Discounted Price]]*0.95</f>
        <v>99.15434999999998</v>
      </c>
      <c r="S9505">
        <f>Table1[[#This Row],[Discounted Price]]*0.9</f>
        <v>93.935699999999997</v>
      </c>
      <c r="T9505">
        <f>Table1[[#This Row],[Discounted Price]]*0.8</f>
        <v>83.498400000000004</v>
      </c>
      <c r="U9505">
        <f>Table1[[#This Row],[Price]]*0.52</f>
        <v>60.304400000000001</v>
      </c>
      <c r="V9505">
        <f>(Table1[[#This Row],[Price]]-Table1[[#This Row],[Scrap value]])/2</f>
        <v>27.832799999999999</v>
      </c>
    </row>
    <row r="9506" spans="1:22" x14ac:dyDescent="0.25">
      <c r="A9506" t="s">
        <v>41699</v>
      </c>
      <c r="B9506" t="s">
        <v>29</v>
      </c>
      <c r="C9506" t="s">
        <v>47</v>
      </c>
      <c r="D9506" t="s">
        <v>41700</v>
      </c>
      <c r="E9506">
        <v>267.60000000000002</v>
      </c>
      <c r="F9506">
        <v>67</v>
      </c>
      <c r="G9506" t="s">
        <v>43729</v>
      </c>
      <c r="H9506" t="s">
        <v>20102</v>
      </c>
      <c r="I9506" s="1">
        <v>44927</v>
      </c>
      <c r="J9506" s="1">
        <v>46023</v>
      </c>
      <c r="K9506" t="s">
        <v>41701</v>
      </c>
      <c r="L9506" t="s">
        <v>41702</v>
      </c>
      <c r="M9506" t="s">
        <v>20</v>
      </c>
      <c r="N9506">
        <v>3</v>
      </c>
      <c r="O9506">
        <f>Table1[[#This Row],[Price]]-0.1*Table1[[#This Row],[Price]]</f>
        <v>240.84000000000003</v>
      </c>
      <c r="P9506" s="9">
        <f>(Table1[[#This Row],[Expiration Date]]-Table1[[#This Row],[Manufacturing Date]])/365</f>
        <v>3.0027397260273974</v>
      </c>
      <c r="Q9506" t="str">
        <f>IF(Table1[[#This Row],[Expiration Date]]-J9514&gt;12/31/2024,"not expired","expired")</f>
        <v>not expired</v>
      </c>
      <c r="R9506">
        <f>Table1[[#This Row],[Discounted Price]]*0.95</f>
        <v>228.79800000000003</v>
      </c>
      <c r="S9506">
        <f>Table1[[#This Row],[Discounted Price]]*0.9</f>
        <v>216.75600000000003</v>
      </c>
      <c r="T9506">
        <f>Table1[[#This Row],[Discounted Price]]*0.8</f>
        <v>192.67200000000003</v>
      </c>
      <c r="U9506">
        <f>Table1[[#This Row],[Price]]*0.52</f>
        <v>139.15200000000002</v>
      </c>
      <c r="V9506">
        <f>(Table1[[#This Row],[Price]]-Table1[[#This Row],[Scrap value]])/2</f>
        <v>64.224000000000004</v>
      </c>
    </row>
    <row r="9507" spans="1:22" x14ac:dyDescent="0.25">
      <c r="A9507" t="s">
        <v>41703</v>
      </c>
      <c r="B9507" t="s">
        <v>22</v>
      </c>
      <c r="C9507" t="s">
        <v>47</v>
      </c>
      <c r="D9507" t="s">
        <v>41704</v>
      </c>
      <c r="E9507">
        <v>277.48</v>
      </c>
      <c r="F9507">
        <v>91</v>
      </c>
      <c r="G9507" t="s">
        <v>43728</v>
      </c>
      <c r="H9507" t="s">
        <v>9986</v>
      </c>
      <c r="I9507" s="1">
        <v>45000</v>
      </c>
      <c r="J9507" s="1">
        <v>45658</v>
      </c>
      <c r="K9507" t="s">
        <v>41705</v>
      </c>
      <c r="L9507" t="s">
        <v>41706</v>
      </c>
      <c r="M9507" t="s">
        <v>20</v>
      </c>
      <c r="N9507">
        <v>5</v>
      </c>
      <c r="O9507">
        <f>Table1[[#This Row],[Price]]-0.1*Table1[[#This Row],[Price]]</f>
        <v>249.73200000000003</v>
      </c>
      <c r="P9507" s="9">
        <f>(Table1[[#This Row],[Expiration Date]]-Table1[[#This Row],[Manufacturing Date]])/365</f>
        <v>1.8027397260273972</v>
      </c>
      <c r="Q9507" t="str">
        <f>IF(Table1[[#This Row],[Expiration Date]]-J9515&gt;12/31/2024,"not expired","expired")</f>
        <v>expired</v>
      </c>
      <c r="R9507">
        <f>Table1[[#This Row],[Discounted Price]]*0.95</f>
        <v>237.24540000000002</v>
      </c>
      <c r="S9507">
        <f>Table1[[#This Row],[Discounted Price]]*0.9</f>
        <v>224.75880000000004</v>
      </c>
      <c r="T9507">
        <f>Table1[[#This Row],[Discounted Price]]*0.8</f>
        <v>199.78560000000004</v>
      </c>
      <c r="U9507">
        <f>Table1[[#This Row],[Price]]*0.52</f>
        <v>144.28960000000001</v>
      </c>
      <c r="V9507">
        <f>(Table1[[#This Row],[Price]]-Table1[[#This Row],[Scrap value]])/2</f>
        <v>66.595200000000006</v>
      </c>
    </row>
    <row r="9508" spans="1:22" x14ac:dyDescent="0.25">
      <c r="A9508" t="s">
        <v>41707</v>
      </c>
      <c r="B9508" t="s">
        <v>35</v>
      </c>
      <c r="C9508" t="s">
        <v>47</v>
      </c>
      <c r="D9508" t="s">
        <v>41708</v>
      </c>
      <c r="E9508">
        <v>239.88</v>
      </c>
      <c r="F9508">
        <v>65</v>
      </c>
      <c r="G9508" t="s">
        <v>43730</v>
      </c>
      <c r="H9508" t="s">
        <v>3702</v>
      </c>
      <c r="I9508" s="1">
        <v>44927</v>
      </c>
      <c r="J9508" s="1">
        <v>46023</v>
      </c>
      <c r="K9508" t="s">
        <v>41709</v>
      </c>
      <c r="L9508" t="s">
        <v>41710</v>
      </c>
      <c r="M9508" t="s">
        <v>27</v>
      </c>
      <c r="N9508">
        <v>2</v>
      </c>
      <c r="O9508">
        <f>Table1[[#This Row],[Price]]-0.1*Table1[[#This Row],[Price]]</f>
        <v>215.892</v>
      </c>
      <c r="P9508" s="9">
        <f>(Table1[[#This Row],[Expiration Date]]-Table1[[#This Row],[Manufacturing Date]])/365</f>
        <v>3.0027397260273974</v>
      </c>
      <c r="Q9508" t="str">
        <f>IF(Table1[[#This Row],[Expiration Date]]-J9516&gt;12/31/2024,"not expired","expired")</f>
        <v>not expired</v>
      </c>
      <c r="R9508">
        <f>Table1[[#This Row],[Discounted Price]]*0.95</f>
        <v>205.09739999999999</v>
      </c>
      <c r="S9508">
        <f>Table1[[#This Row],[Discounted Price]]*0.9</f>
        <v>194.30279999999999</v>
      </c>
      <c r="T9508">
        <f>Table1[[#This Row],[Discounted Price]]*0.8</f>
        <v>172.71360000000001</v>
      </c>
      <c r="U9508">
        <f>Table1[[#This Row],[Price]]*0.52</f>
        <v>124.7376</v>
      </c>
      <c r="V9508">
        <f>(Table1[[#This Row],[Price]]-Table1[[#This Row],[Scrap value]])/2</f>
        <v>57.571199999999997</v>
      </c>
    </row>
    <row r="9509" spans="1:22" x14ac:dyDescent="0.25">
      <c r="A9509" t="s">
        <v>41711</v>
      </c>
      <c r="B9509" t="s">
        <v>22</v>
      </c>
      <c r="C9509" t="s">
        <v>47</v>
      </c>
      <c r="D9509" t="s">
        <v>41712</v>
      </c>
      <c r="E9509">
        <v>422.12</v>
      </c>
      <c r="F9509">
        <v>99</v>
      </c>
      <c r="G9509" t="s">
        <v>43730</v>
      </c>
      <c r="H9509" t="s">
        <v>12960</v>
      </c>
      <c r="I9509" s="1">
        <v>45137</v>
      </c>
      <c r="J9509" s="1">
        <v>45658</v>
      </c>
      <c r="K9509" t="s">
        <v>41713</v>
      </c>
      <c r="L9509" t="s">
        <v>41714</v>
      </c>
      <c r="M9509" t="s">
        <v>45</v>
      </c>
      <c r="N9509">
        <v>3</v>
      </c>
      <c r="O9509">
        <f>Table1[[#This Row],[Price]]-0.1*Table1[[#This Row],[Price]]</f>
        <v>379.90800000000002</v>
      </c>
      <c r="P9509" s="9">
        <f>(Table1[[#This Row],[Expiration Date]]-Table1[[#This Row],[Manufacturing Date]])/365</f>
        <v>1.4273972602739726</v>
      </c>
      <c r="Q9509" t="str">
        <f>IF(Table1[[#This Row],[Expiration Date]]-J9517&gt;12/31/2024,"not expired","expired")</f>
        <v>not expired</v>
      </c>
      <c r="R9509">
        <f>Table1[[#This Row],[Discounted Price]]*0.95</f>
        <v>360.9126</v>
      </c>
      <c r="S9509">
        <f>Table1[[#This Row],[Discounted Price]]*0.9</f>
        <v>341.91720000000004</v>
      </c>
      <c r="T9509">
        <f>Table1[[#This Row],[Discounted Price]]*0.8</f>
        <v>303.9264</v>
      </c>
      <c r="U9509">
        <f>Table1[[#This Row],[Price]]*0.52</f>
        <v>219.50240000000002</v>
      </c>
      <c r="V9509">
        <f>(Table1[[#This Row],[Price]]-Table1[[#This Row],[Scrap value]])/2</f>
        <v>101.30879999999999</v>
      </c>
    </row>
    <row r="9510" spans="1:22" x14ac:dyDescent="0.25">
      <c r="A9510" t="s">
        <v>41715</v>
      </c>
      <c r="B9510" t="s">
        <v>22</v>
      </c>
      <c r="C9510" t="s">
        <v>47</v>
      </c>
      <c r="D9510" t="s">
        <v>41716</v>
      </c>
      <c r="E9510">
        <v>194.82</v>
      </c>
      <c r="F9510">
        <v>40</v>
      </c>
      <c r="G9510" t="s">
        <v>43729</v>
      </c>
      <c r="H9510" t="s">
        <v>9121</v>
      </c>
      <c r="I9510" s="1">
        <v>45000</v>
      </c>
      <c r="J9510" s="1">
        <v>46023</v>
      </c>
      <c r="K9510" t="s">
        <v>41717</v>
      </c>
      <c r="L9510" t="s">
        <v>41718</v>
      </c>
      <c r="M9510" t="s">
        <v>45</v>
      </c>
      <c r="N9510">
        <v>1</v>
      </c>
      <c r="O9510">
        <f>Table1[[#This Row],[Price]]-0.1*Table1[[#This Row],[Price]]</f>
        <v>175.33799999999999</v>
      </c>
      <c r="P9510" s="9">
        <f>(Table1[[#This Row],[Expiration Date]]-Table1[[#This Row],[Manufacturing Date]])/365</f>
        <v>2.8027397260273972</v>
      </c>
      <c r="Q9510" t="str">
        <f>IF(Table1[[#This Row],[Expiration Date]]-J9518&gt;12/31/2024,"not expired","expired")</f>
        <v>not expired</v>
      </c>
      <c r="R9510">
        <f>Table1[[#This Row],[Discounted Price]]*0.95</f>
        <v>166.57109999999997</v>
      </c>
      <c r="S9510">
        <f>Table1[[#This Row],[Discounted Price]]*0.9</f>
        <v>157.80420000000001</v>
      </c>
      <c r="T9510">
        <f>Table1[[#This Row],[Discounted Price]]*0.8</f>
        <v>140.2704</v>
      </c>
      <c r="U9510">
        <f>Table1[[#This Row],[Price]]*0.52</f>
        <v>101.3064</v>
      </c>
      <c r="V9510">
        <f>(Table1[[#This Row],[Price]]-Table1[[#This Row],[Scrap value]])/2</f>
        <v>46.756799999999998</v>
      </c>
    </row>
    <row r="9511" spans="1:22" x14ac:dyDescent="0.25">
      <c r="A9511" t="s">
        <v>41719</v>
      </c>
      <c r="B9511" t="s">
        <v>15</v>
      </c>
      <c r="C9511" t="s">
        <v>47</v>
      </c>
      <c r="D9511" t="s">
        <v>41720</v>
      </c>
      <c r="E9511">
        <v>168.39</v>
      </c>
      <c r="F9511">
        <v>83</v>
      </c>
      <c r="G9511" t="s">
        <v>43729</v>
      </c>
      <c r="H9511" t="s">
        <v>31</v>
      </c>
      <c r="I9511" s="1">
        <v>45000</v>
      </c>
      <c r="J9511" s="1">
        <v>46023</v>
      </c>
      <c r="K9511" t="s">
        <v>41721</v>
      </c>
      <c r="L9511" t="s">
        <v>41722</v>
      </c>
      <c r="M9511" t="s">
        <v>27</v>
      </c>
      <c r="N9511">
        <v>5</v>
      </c>
      <c r="O9511">
        <f>Table1[[#This Row],[Price]]-0.1*Table1[[#This Row],[Price]]</f>
        <v>151.55099999999999</v>
      </c>
      <c r="P9511" s="9">
        <f>(Table1[[#This Row],[Expiration Date]]-Table1[[#This Row],[Manufacturing Date]])/365</f>
        <v>2.8027397260273972</v>
      </c>
      <c r="Q9511" t="str">
        <f>IF(Table1[[#This Row],[Expiration Date]]-J9519&gt;12/31/2024,"not expired","expired")</f>
        <v>not expired</v>
      </c>
      <c r="R9511">
        <f>Table1[[#This Row],[Discounted Price]]*0.95</f>
        <v>143.97344999999999</v>
      </c>
      <c r="S9511">
        <f>Table1[[#This Row],[Discounted Price]]*0.9</f>
        <v>136.39589999999998</v>
      </c>
      <c r="T9511">
        <f>Table1[[#This Row],[Discounted Price]]*0.8</f>
        <v>121.24079999999999</v>
      </c>
      <c r="U9511">
        <f>Table1[[#This Row],[Price]]*0.52</f>
        <v>87.562799999999996</v>
      </c>
      <c r="V9511">
        <f>(Table1[[#This Row],[Price]]-Table1[[#This Row],[Scrap value]])/2</f>
        <v>40.413599999999995</v>
      </c>
    </row>
    <row r="9512" spans="1:22" x14ac:dyDescent="0.25">
      <c r="A9512" t="s">
        <v>41723</v>
      </c>
      <c r="B9512" t="s">
        <v>29</v>
      </c>
      <c r="C9512" t="s">
        <v>47</v>
      </c>
      <c r="D9512" t="s">
        <v>41724</v>
      </c>
      <c r="E9512">
        <v>274.08999999999997</v>
      </c>
      <c r="F9512">
        <v>3</v>
      </c>
      <c r="G9512" t="s">
        <v>43730</v>
      </c>
      <c r="H9512" t="s">
        <v>41725</v>
      </c>
      <c r="I9512" s="1">
        <v>45137</v>
      </c>
      <c r="J9512" s="1">
        <v>45658</v>
      </c>
      <c r="K9512" t="s">
        <v>41726</v>
      </c>
      <c r="L9512" t="s">
        <v>41727</v>
      </c>
      <c r="M9512" t="s">
        <v>20</v>
      </c>
      <c r="N9512">
        <v>3</v>
      </c>
      <c r="O9512">
        <f>Table1[[#This Row],[Price]]-0.1*Table1[[#This Row],[Price]]</f>
        <v>246.68099999999998</v>
      </c>
      <c r="P9512" s="9">
        <f>(Table1[[#This Row],[Expiration Date]]-Table1[[#This Row],[Manufacturing Date]])/365</f>
        <v>1.4273972602739726</v>
      </c>
      <c r="Q9512" t="str">
        <f>IF(Table1[[#This Row],[Expiration Date]]-J9520&gt;12/31/2024,"not expired","expired")</f>
        <v>expired</v>
      </c>
      <c r="R9512">
        <f>Table1[[#This Row],[Discounted Price]]*0.95</f>
        <v>234.34694999999996</v>
      </c>
      <c r="S9512">
        <f>Table1[[#This Row],[Discounted Price]]*0.9</f>
        <v>222.0129</v>
      </c>
      <c r="T9512">
        <f>Table1[[#This Row],[Discounted Price]]*0.8</f>
        <v>197.34479999999999</v>
      </c>
      <c r="U9512">
        <f>Table1[[#This Row],[Price]]*0.52</f>
        <v>142.52679999999998</v>
      </c>
      <c r="V9512">
        <f>(Table1[[#This Row],[Price]]-Table1[[#This Row],[Scrap value]])/2</f>
        <v>65.781599999999997</v>
      </c>
    </row>
    <row r="9513" spans="1:22" x14ac:dyDescent="0.25">
      <c r="A9513" t="s">
        <v>41728</v>
      </c>
      <c r="B9513" t="s">
        <v>29</v>
      </c>
      <c r="C9513" t="s">
        <v>47</v>
      </c>
      <c r="D9513" t="s">
        <v>41729</v>
      </c>
      <c r="E9513">
        <v>168.6</v>
      </c>
      <c r="F9513">
        <v>70</v>
      </c>
      <c r="G9513" t="s">
        <v>43729</v>
      </c>
      <c r="H9513" t="s">
        <v>11445</v>
      </c>
      <c r="I9513" s="1">
        <v>44927</v>
      </c>
      <c r="J9513" s="1">
        <v>46023</v>
      </c>
      <c r="K9513" t="s">
        <v>41730</v>
      </c>
      <c r="L9513" t="s">
        <v>41731</v>
      </c>
      <c r="M9513" t="s">
        <v>45</v>
      </c>
      <c r="N9513">
        <v>2</v>
      </c>
      <c r="O9513">
        <f>Table1[[#This Row],[Price]]-0.1*Table1[[#This Row],[Price]]</f>
        <v>151.74</v>
      </c>
      <c r="P9513" s="9">
        <f>(Table1[[#This Row],[Expiration Date]]-Table1[[#This Row],[Manufacturing Date]])/365</f>
        <v>3.0027397260273974</v>
      </c>
      <c r="Q9513" t="str">
        <f>IF(Table1[[#This Row],[Expiration Date]]-J9521&gt;12/31/2024,"not expired","expired")</f>
        <v>expired</v>
      </c>
      <c r="R9513">
        <f>Table1[[#This Row],[Discounted Price]]*0.95</f>
        <v>144.15299999999999</v>
      </c>
      <c r="S9513">
        <f>Table1[[#This Row],[Discounted Price]]*0.9</f>
        <v>136.566</v>
      </c>
      <c r="T9513">
        <f>Table1[[#This Row],[Discounted Price]]*0.8</f>
        <v>121.39200000000001</v>
      </c>
      <c r="U9513">
        <f>Table1[[#This Row],[Price]]*0.52</f>
        <v>87.671999999999997</v>
      </c>
      <c r="V9513">
        <f>(Table1[[#This Row],[Price]]-Table1[[#This Row],[Scrap value]])/2</f>
        <v>40.463999999999999</v>
      </c>
    </row>
    <row r="9514" spans="1:22" x14ac:dyDescent="0.25">
      <c r="A9514" t="s">
        <v>41732</v>
      </c>
      <c r="B9514" t="s">
        <v>15</v>
      </c>
      <c r="C9514" t="s">
        <v>47</v>
      </c>
      <c r="D9514" t="s">
        <v>41733</v>
      </c>
      <c r="E9514">
        <v>241.84</v>
      </c>
      <c r="F9514">
        <v>23</v>
      </c>
      <c r="G9514" t="s">
        <v>43728</v>
      </c>
      <c r="H9514" t="s">
        <v>30822</v>
      </c>
      <c r="I9514" s="1">
        <v>45137</v>
      </c>
      <c r="J9514" s="1">
        <v>45292</v>
      </c>
      <c r="K9514" t="s">
        <v>41734</v>
      </c>
      <c r="L9514" t="s">
        <v>41735</v>
      </c>
      <c r="M9514" t="s">
        <v>27</v>
      </c>
      <c r="N9514">
        <v>5</v>
      </c>
      <c r="O9514">
        <f>Table1[[#This Row],[Price]]-0.1*Table1[[#This Row],[Price]]</f>
        <v>217.65600000000001</v>
      </c>
      <c r="P9514" s="9">
        <f>(Table1[[#This Row],[Expiration Date]]-Table1[[#This Row],[Manufacturing Date]])/365</f>
        <v>0.42465753424657532</v>
      </c>
      <c r="Q9514" t="str">
        <f>IF(Table1[[#This Row],[Expiration Date]]-J9522&gt;12/31/2024,"not expired","expired")</f>
        <v>expired</v>
      </c>
      <c r="R9514">
        <f>Table1[[#This Row],[Discounted Price]]*0.95</f>
        <v>206.7732</v>
      </c>
      <c r="S9514">
        <f>Table1[[#This Row],[Discounted Price]]*0.9</f>
        <v>195.8904</v>
      </c>
      <c r="T9514">
        <f>Table1[[#This Row],[Discounted Price]]*0.8</f>
        <v>174.12480000000002</v>
      </c>
      <c r="U9514">
        <f>Table1[[#This Row],[Price]]*0.52</f>
        <v>125.75680000000001</v>
      </c>
      <c r="V9514">
        <f>(Table1[[#This Row],[Price]]-Table1[[#This Row],[Scrap value]])/2</f>
        <v>58.041599999999995</v>
      </c>
    </row>
    <row r="9515" spans="1:22" x14ac:dyDescent="0.25">
      <c r="A9515" t="s">
        <v>41736</v>
      </c>
      <c r="B9515" t="s">
        <v>29</v>
      </c>
      <c r="C9515" t="s">
        <v>47</v>
      </c>
      <c r="D9515" t="s">
        <v>41737</v>
      </c>
      <c r="E9515">
        <v>28.13</v>
      </c>
      <c r="F9515">
        <v>32</v>
      </c>
      <c r="G9515" t="s">
        <v>43730</v>
      </c>
      <c r="H9515" t="s">
        <v>20338</v>
      </c>
      <c r="I9515" s="1">
        <v>45000</v>
      </c>
      <c r="J9515" s="1">
        <v>45658</v>
      </c>
      <c r="K9515" t="s">
        <v>41738</v>
      </c>
      <c r="L9515" t="s">
        <v>41739</v>
      </c>
      <c r="M9515" t="s">
        <v>20</v>
      </c>
      <c r="N9515">
        <v>1</v>
      </c>
      <c r="O9515">
        <f>Table1[[#This Row],[Price]]-0.1*Table1[[#This Row],[Price]]</f>
        <v>25.317</v>
      </c>
      <c r="P9515" s="9">
        <f>(Table1[[#This Row],[Expiration Date]]-Table1[[#This Row],[Manufacturing Date]])/365</f>
        <v>1.8027397260273972</v>
      </c>
      <c r="Q9515" t="str">
        <f>IF(Table1[[#This Row],[Expiration Date]]-J9523&gt;12/31/2024,"not expired","expired")</f>
        <v>expired</v>
      </c>
      <c r="R9515">
        <f>Table1[[#This Row],[Discounted Price]]*0.95</f>
        <v>24.05115</v>
      </c>
      <c r="S9515">
        <f>Table1[[#This Row],[Discounted Price]]*0.9</f>
        <v>22.785299999999999</v>
      </c>
      <c r="T9515">
        <f>Table1[[#This Row],[Discounted Price]]*0.8</f>
        <v>20.253600000000002</v>
      </c>
      <c r="U9515">
        <f>Table1[[#This Row],[Price]]*0.52</f>
        <v>14.627599999999999</v>
      </c>
      <c r="V9515">
        <f>(Table1[[#This Row],[Price]]-Table1[[#This Row],[Scrap value]])/2</f>
        <v>6.7511999999999999</v>
      </c>
    </row>
    <row r="9516" spans="1:22" x14ac:dyDescent="0.25">
      <c r="A9516" t="s">
        <v>41740</v>
      </c>
      <c r="B9516" t="s">
        <v>35</v>
      </c>
      <c r="C9516" t="s">
        <v>47</v>
      </c>
      <c r="D9516" t="s">
        <v>41741</v>
      </c>
      <c r="E9516">
        <v>122.14</v>
      </c>
      <c r="F9516">
        <v>35</v>
      </c>
      <c r="G9516" t="s">
        <v>43728</v>
      </c>
      <c r="H9516" t="s">
        <v>25081</v>
      </c>
      <c r="I9516" s="1">
        <v>45137</v>
      </c>
      <c r="J9516" s="1">
        <v>45292</v>
      </c>
      <c r="K9516" t="s">
        <v>41742</v>
      </c>
      <c r="L9516" t="s">
        <v>41743</v>
      </c>
      <c r="M9516" t="s">
        <v>20</v>
      </c>
      <c r="N9516">
        <v>2</v>
      </c>
      <c r="O9516">
        <f>Table1[[#This Row],[Price]]-0.1*Table1[[#This Row],[Price]]</f>
        <v>109.926</v>
      </c>
      <c r="P9516" s="9">
        <f>(Table1[[#This Row],[Expiration Date]]-Table1[[#This Row],[Manufacturing Date]])/365</f>
        <v>0.42465753424657532</v>
      </c>
      <c r="Q9516" t="str">
        <f>IF(Table1[[#This Row],[Expiration Date]]-J9524&gt;12/31/2024,"not expired","expired")</f>
        <v>expired</v>
      </c>
      <c r="R9516">
        <f>Table1[[#This Row],[Discounted Price]]*0.95</f>
        <v>104.4297</v>
      </c>
      <c r="S9516">
        <f>Table1[[#This Row],[Discounted Price]]*0.9</f>
        <v>98.933400000000006</v>
      </c>
      <c r="T9516">
        <f>Table1[[#This Row],[Discounted Price]]*0.8</f>
        <v>87.94080000000001</v>
      </c>
      <c r="U9516">
        <f>Table1[[#This Row],[Price]]*0.52</f>
        <v>63.512800000000006</v>
      </c>
      <c r="V9516">
        <f>(Table1[[#This Row],[Price]]-Table1[[#This Row],[Scrap value]])/2</f>
        <v>29.313599999999997</v>
      </c>
    </row>
    <row r="9517" spans="1:22" x14ac:dyDescent="0.25">
      <c r="A9517" t="s">
        <v>41744</v>
      </c>
      <c r="B9517" t="s">
        <v>35</v>
      </c>
      <c r="C9517" t="s">
        <v>47</v>
      </c>
      <c r="D9517" t="s">
        <v>41745</v>
      </c>
      <c r="E9517">
        <v>21.7</v>
      </c>
      <c r="F9517">
        <v>54</v>
      </c>
      <c r="G9517" t="s">
        <v>43728</v>
      </c>
      <c r="H9517" t="s">
        <v>2536</v>
      </c>
      <c r="I9517" s="1">
        <v>44927</v>
      </c>
      <c r="J9517" s="1">
        <v>45292</v>
      </c>
      <c r="K9517" t="s">
        <v>41746</v>
      </c>
      <c r="L9517" t="s">
        <v>41747</v>
      </c>
      <c r="M9517" t="s">
        <v>45</v>
      </c>
      <c r="N9517">
        <v>5</v>
      </c>
      <c r="O9517">
        <f>Table1[[#This Row],[Price]]-0.1*Table1[[#This Row],[Price]]</f>
        <v>19.53</v>
      </c>
      <c r="P9517" s="9">
        <f>(Table1[[#This Row],[Expiration Date]]-Table1[[#This Row],[Manufacturing Date]])/365</f>
        <v>1</v>
      </c>
      <c r="Q9517" t="str">
        <f>IF(Table1[[#This Row],[Expiration Date]]-J9525&gt;12/31/2024,"not expired","expired")</f>
        <v>expired</v>
      </c>
      <c r="R9517">
        <f>Table1[[#This Row],[Discounted Price]]*0.95</f>
        <v>18.5535</v>
      </c>
      <c r="S9517">
        <f>Table1[[#This Row],[Discounted Price]]*0.9</f>
        <v>17.577000000000002</v>
      </c>
      <c r="T9517">
        <f>Table1[[#This Row],[Discounted Price]]*0.8</f>
        <v>15.624000000000002</v>
      </c>
      <c r="U9517">
        <f>Table1[[#This Row],[Price]]*0.52</f>
        <v>11.284000000000001</v>
      </c>
      <c r="V9517">
        <f>(Table1[[#This Row],[Price]]-Table1[[#This Row],[Scrap value]])/2</f>
        <v>5.2079999999999993</v>
      </c>
    </row>
    <row r="9518" spans="1:22" x14ac:dyDescent="0.25">
      <c r="A9518" t="s">
        <v>41748</v>
      </c>
      <c r="B9518" t="s">
        <v>15</v>
      </c>
      <c r="C9518" t="s">
        <v>47</v>
      </c>
      <c r="D9518" t="s">
        <v>41749</v>
      </c>
      <c r="E9518">
        <v>371.3</v>
      </c>
      <c r="F9518">
        <v>32</v>
      </c>
      <c r="G9518" t="s">
        <v>43729</v>
      </c>
      <c r="H9518" t="s">
        <v>2659</v>
      </c>
      <c r="I9518" s="1">
        <v>44927</v>
      </c>
      <c r="J9518" s="1">
        <v>45658</v>
      </c>
      <c r="K9518" t="s">
        <v>41750</v>
      </c>
      <c r="L9518" t="s">
        <v>41751</v>
      </c>
      <c r="M9518" t="s">
        <v>45</v>
      </c>
      <c r="N9518">
        <v>1</v>
      </c>
      <c r="O9518">
        <f>Table1[[#This Row],[Price]]-0.1*Table1[[#This Row],[Price]]</f>
        <v>334.17</v>
      </c>
      <c r="P9518" s="9">
        <f>(Table1[[#This Row],[Expiration Date]]-Table1[[#This Row],[Manufacturing Date]])/365</f>
        <v>2.0027397260273974</v>
      </c>
      <c r="Q9518" t="str">
        <f>IF(Table1[[#This Row],[Expiration Date]]-J9526&gt;12/31/2024,"not expired","expired")</f>
        <v>not expired</v>
      </c>
      <c r="R9518">
        <f>Table1[[#This Row],[Discounted Price]]*0.95</f>
        <v>317.4615</v>
      </c>
      <c r="S9518">
        <f>Table1[[#This Row],[Discounted Price]]*0.9</f>
        <v>300.75300000000004</v>
      </c>
      <c r="T9518">
        <f>Table1[[#This Row],[Discounted Price]]*0.8</f>
        <v>267.33600000000001</v>
      </c>
      <c r="U9518">
        <f>Table1[[#This Row],[Price]]*0.52</f>
        <v>193.07600000000002</v>
      </c>
      <c r="V9518">
        <f>(Table1[[#This Row],[Price]]-Table1[[#This Row],[Scrap value]])/2</f>
        <v>89.111999999999995</v>
      </c>
    </row>
    <row r="9519" spans="1:22" x14ac:dyDescent="0.25">
      <c r="A9519" t="s">
        <v>41752</v>
      </c>
      <c r="B9519" t="s">
        <v>35</v>
      </c>
      <c r="C9519" t="s">
        <v>47</v>
      </c>
      <c r="D9519" t="s">
        <v>41753</v>
      </c>
      <c r="E9519">
        <v>170.54</v>
      </c>
      <c r="F9519">
        <v>83</v>
      </c>
      <c r="G9519" t="s">
        <v>43729</v>
      </c>
      <c r="H9519" t="s">
        <v>40481</v>
      </c>
      <c r="I9519" s="1">
        <v>45000</v>
      </c>
      <c r="J9519" s="1">
        <v>45292</v>
      </c>
      <c r="K9519" t="s">
        <v>41754</v>
      </c>
      <c r="L9519" t="s">
        <v>41755</v>
      </c>
      <c r="M9519" t="s">
        <v>27</v>
      </c>
      <c r="N9519">
        <v>3</v>
      </c>
      <c r="O9519">
        <f>Table1[[#This Row],[Price]]-0.1*Table1[[#This Row],[Price]]</f>
        <v>153.48599999999999</v>
      </c>
      <c r="P9519" s="9">
        <f>(Table1[[#This Row],[Expiration Date]]-Table1[[#This Row],[Manufacturing Date]])/365</f>
        <v>0.8</v>
      </c>
      <c r="Q9519" t="str">
        <f>IF(Table1[[#This Row],[Expiration Date]]-J9527&gt;12/31/2024,"not expired","expired")</f>
        <v>expired</v>
      </c>
      <c r="R9519">
        <f>Table1[[#This Row],[Discounted Price]]*0.95</f>
        <v>145.81169999999997</v>
      </c>
      <c r="S9519">
        <f>Table1[[#This Row],[Discounted Price]]*0.9</f>
        <v>138.13739999999999</v>
      </c>
      <c r="T9519">
        <f>Table1[[#This Row],[Discounted Price]]*0.8</f>
        <v>122.78879999999999</v>
      </c>
      <c r="U9519">
        <f>Table1[[#This Row],[Price]]*0.52</f>
        <v>88.680800000000005</v>
      </c>
      <c r="V9519">
        <f>(Table1[[#This Row],[Price]]-Table1[[#This Row],[Scrap value]])/2</f>
        <v>40.929599999999994</v>
      </c>
    </row>
    <row r="9520" spans="1:22" x14ac:dyDescent="0.25">
      <c r="A9520" t="s">
        <v>41756</v>
      </c>
      <c r="B9520" t="s">
        <v>29</v>
      </c>
      <c r="C9520" t="s">
        <v>47</v>
      </c>
      <c r="D9520" t="s">
        <v>41757</v>
      </c>
      <c r="E9520">
        <v>438.06</v>
      </c>
      <c r="F9520">
        <v>89</v>
      </c>
      <c r="G9520" t="s">
        <v>43729</v>
      </c>
      <c r="H9520" t="s">
        <v>23599</v>
      </c>
      <c r="I9520" s="1">
        <v>45137</v>
      </c>
      <c r="J9520" s="1">
        <v>46023</v>
      </c>
      <c r="K9520" t="s">
        <v>41758</v>
      </c>
      <c r="L9520" t="s">
        <v>41759</v>
      </c>
      <c r="M9520" t="s">
        <v>45</v>
      </c>
      <c r="N9520">
        <v>5</v>
      </c>
      <c r="O9520">
        <f>Table1[[#This Row],[Price]]-0.1*Table1[[#This Row],[Price]]</f>
        <v>394.25400000000002</v>
      </c>
      <c r="P9520" s="9">
        <f>(Table1[[#This Row],[Expiration Date]]-Table1[[#This Row],[Manufacturing Date]])/365</f>
        <v>2.4273972602739726</v>
      </c>
      <c r="Q9520" t="str">
        <f>IF(Table1[[#This Row],[Expiration Date]]-J9528&gt;12/31/2024,"not expired","expired")</f>
        <v>not expired</v>
      </c>
      <c r="R9520">
        <f>Table1[[#This Row],[Discounted Price]]*0.95</f>
        <v>374.54129999999998</v>
      </c>
      <c r="S9520">
        <f>Table1[[#This Row],[Discounted Price]]*0.9</f>
        <v>354.82860000000005</v>
      </c>
      <c r="T9520">
        <f>Table1[[#This Row],[Discounted Price]]*0.8</f>
        <v>315.40320000000003</v>
      </c>
      <c r="U9520">
        <f>Table1[[#This Row],[Price]]*0.52</f>
        <v>227.7912</v>
      </c>
      <c r="V9520">
        <f>(Table1[[#This Row],[Price]]-Table1[[#This Row],[Scrap value]])/2</f>
        <v>105.1344</v>
      </c>
    </row>
    <row r="9521" spans="1:22" x14ac:dyDescent="0.25">
      <c r="A9521" t="s">
        <v>41760</v>
      </c>
      <c r="B9521" t="s">
        <v>29</v>
      </c>
      <c r="C9521" t="s">
        <v>47</v>
      </c>
      <c r="D9521" t="s">
        <v>41761</v>
      </c>
      <c r="E9521">
        <v>55.91</v>
      </c>
      <c r="F9521">
        <v>10</v>
      </c>
      <c r="G9521" t="s">
        <v>43730</v>
      </c>
      <c r="H9521" t="s">
        <v>26404</v>
      </c>
      <c r="I9521" s="1">
        <v>45137</v>
      </c>
      <c r="J9521" s="1">
        <v>46023</v>
      </c>
      <c r="K9521" t="s">
        <v>41762</v>
      </c>
      <c r="L9521" t="s">
        <v>41763</v>
      </c>
      <c r="M9521" t="s">
        <v>20</v>
      </c>
      <c r="N9521">
        <v>2</v>
      </c>
      <c r="O9521">
        <f>Table1[[#This Row],[Price]]-0.1*Table1[[#This Row],[Price]]</f>
        <v>50.318999999999996</v>
      </c>
      <c r="P9521" s="9">
        <f>(Table1[[#This Row],[Expiration Date]]-Table1[[#This Row],[Manufacturing Date]])/365</f>
        <v>2.4273972602739726</v>
      </c>
      <c r="Q9521" t="str">
        <f>IF(Table1[[#This Row],[Expiration Date]]-J9529&gt;12/31/2024,"not expired","expired")</f>
        <v>not expired</v>
      </c>
      <c r="R9521">
        <f>Table1[[#This Row],[Discounted Price]]*0.95</f>
        <v>47.803049999999992</v>
      </c>
      <c r="S9521">
        <f>Table1[[#This Row],[Discounted Price]]*0.9</f>
        <v>45.287099999999995</v>
      </c>
      <c r="T9521">
        <f>Table1[[#This Row],[Discounted Price]]*0.8</f>
        <v>40.255200000000002</v>
      </c>
      <c r="U9521">
        <f>Table1[[#This Row],[Price]]*0.52</f>
        <v>29.0732</v>
      </c>
      <c r="V9521">
        <f>(Table1[[#This Row],[Price]]-Table1[[#This Row],[Scrap value]])/2</f>
        <v>13.418399999999998</v>
      </c>
    </row>
    <row r="9522" spans="1:22" x14ac:dyDescent="0.25">
      <c r="A9522" t="s">
        <v>41764</v>
      </c>
      <c r="B9522" t="s">
        <v>35</v>
      </c>
      <c r="C9522" t="s">
        <v>47</v>
      </c>
      <c r="D9522" t="s">
        <v>41765</v>
      </c>
      <c r="E9522">
        <v>128.71</v>
      </c>
      <c r="F9522">
        <v>12</v>
      </c>
      <c r="G9522" t="s">
        <v>43728</v>
      </c>
      <c r="H9522" t="s">
        <v>19511</v>
      </c>
      <c r="I9522" s="1">
        <v>45000</v>
      </c>
      <c r="J9522" s="1">
        <v>45292</v>
      </c>
      <c r="K9522" t="s">
        <v>41766</v>
      </c>
      <c r="L9522" t="s">
        <v>41767</v>
      </c>
      <c r="M9522" t="s">
        <v>27</v>
      </c>
      <c r="N9522">
        <v>5</v>
      </c>
      <c r="O9522">
        <f>Table1[[#This Row],[Price]]-0.1*Table1[[#This Row],[Price]]</f>
        <v>115.839</v>
      </c>
      <c r="P9522" s="9">
        <f>(Table1[[#This Row],[Expiration Date]]-Table1[[#This Row],[Manufacturing Date]])/365</f>
        <v>0.8</v>
      </c>
      <c r="Q9522" t="str">
        <f>IF(Table1[[#This Row],[Expiration Date]]-J9530&gt;12/31/2024,"not expired","expired")</f>
        <v>expired</v>
      </c>
      <c r="R9522">
        <f>Table1[[#This Row],[Discounted Price]]*0.95</f>
        <v>110.04705</v>
      </c>
      <c r="S9522">
        <f>Table1[[#This Row],[Discounted Price]]*0.9</f>
        <v>104.2551</v>
      </c>
      <c r="T9522">
        <f>Table1[[#This Row],[Discounted Price]]*0.8</f>
        <v>92.671199999999999</v>
      </c>
      <c r="U9522">
        <f>Table1[[#This Row],[Price]]*0.52</f>
        <v>66.929200000000009</v>
      </c>
      <c r="V9522">
        <f>(Table1[[#This Row],[Price]]-Table1[[#This Row],[Scrap value]])/2</f>
        <v>30.8904</v>
      </c>
    </row>
    <row r="9523" spans="1:22" x14ac:dyDescent="0.25">
      <c r="A9523" t="s">
        <v>41768</v>
      </c>
      <c r="B9523" t="s">
        <v>22</v>
      </c>
      <c r="C9523" t="s">
        <v>47</v>
      </c>
      <c r="D9523" t="s">
        <v>41769</v>
      </c>
      <c r="E9523">
        <v>451.06</v>
      </c>
      <c r="F9523">
        <v>69</v>
      </c>
      <c r="G9523" t="s">
        <v>43730</v>
      </c>
      <c r="H9523" t="s">
        <v>32755</v>
      </c>
      <c r="I9523" s="1">
        <v>44927</v>
      </c>
      <c r="J9523" s="1">
        <v>45658</v>
      </c>
      <c r="K9523" t="s">
        <v>41770</v>
      </c>
      <c r="L9523" t="s">
        <v>41771</v>
      </c>
      <c r="M9523" t="s">
        <v>20</v>
      </c>
      <c r="N9523">
        <v>3</v>
      </c>
      <c r="O9523">
        <f>Table1[[#This Row],[Price]]-0.1*Table1[[#This Row],[Price]]</f>
        <v>405.95400000000001</v>
      </c>
      <c r="P9523" s="9">
        <f>(Table1[[#This Row],[Expiration Date]]-Table1[[#This Row],[Manufacturing Date]])/365</f>
        <v>2.0027397260273974</v>
      </c>
      <c r="Q9523" t="str">
        <f>IF(Table1[[#This Row],[Expiration Date]]-J9531&gt;12/31/2024,"not expired","expired")</f>
        <v>expired</v>
      </c>
      <c r="R9523">
        <f>Table1[[#This Row],[Discounted Price]]*0.95</f>
        <v>385.65629999999999</v>
      </c>
      <c r="S9523">
        <f>Table1[[#This Row],[Discounted Price]]*0.9</f>
        <v>365.35860000000002</v>
      </c>
      <c r="T9523">
        <f>Table1[[#This Row],[Discounted Price]]*0.8</f>
        <v>324.76320000000004</v>
      </c>
      <c r="U9523">
        <f>Table1[[#This Row],[Price]]*0.52</f>
        <v>234.55120000000002</v>
      </c>
      <c r="V9523">
        <f>(Table1[[#This Row],[Price]]-Table1[[#This Row],[Scrap value]])/2</f>
        <v>108.25439999999999</v>
      </c>
    </row>
    <row r="9524" spans="1:22" x14ac:dyDescent="0.25">
      <c r="A9524" t="s">
        <v>41772</v>
      </c>
      <c r="B9524" t="s">
        <v>29</v>
      </c>
      <c r="C9524" t="s">
        <v>47</v>
      </c>
      <c r="D9524" t="s">
        <v>41773</v>
      </c>
      <c r="E9524">
        <v>317.92</v>
      </c>
      <c r="F9524">
        <v>92</v>
      </c>
      <c r="G9524" t="s">
        <v>43730</v>
      </c>
      <c r="H9524" t="s">
        <v>1869</v>
      </c>
      <c r="I9524" s="1">
        <v>44927</v>
      </c>
      <c r="J9524" s="1">
        <v>45658</v>
      </c>
      <c r="K9524" t="s">
        <v>41774</v>
      </c>
      <c r="L9524" t="s">
        <v>41775</v>
      </c>
      <c r="M9524" t="s">
        <v>45</v>
      </c>
      <c r="N9524">
        <v>5</v>
      </c>
      <c r="O9524">
        <f>Table1[[#This Row],[Price]]-0.1*Table1[[#This Row],[Price]]</f>
        <v>286.12800000000004</v>
      </c>
      <c r="P9524" s="9">
        <f>(Table1[[#This Row],[Expiration Date]]-Table1[[#This Row],[Manufacturing Date]])/365</f>
        <v>2.0027397260273974</v>
      </c>
      <c r="Q9524" t="str">
        <f>IF(Table1[[#This Row],[Expiration Date]]-J9532&gt;12/31/2024,"not expired","expired")</f>
        <v>expired</v>
      </c>
      <c r="R9524">
        <f>Table1[[#This Row],[Discounted Price]]*0.95</f>
        <v>271.82160000000005</v>
      </c>
      <c r="S9524">
        <f>Table1[[#This Row],[Discounted Price]]*0.9</f>
        <v>257.51520000000005</v>
      </c>
      <c r="T9524">
        <f>Table1[[#This Row],[Discounted Price]]*0.8</f>
        <v>228.90240000000006</v>
      </c>
      <c r="U9524">
        <f>Table1[[#This Row],[Price]]*0.52</f>
        <v>165.31840000000003</v>
      </c>
      <c r="V9524">
        <f>(Table1[[#This Row],[Price]]-Table1[[#This Row],[Scrap value]])/2</f>
        <v>76.300799999999995</v>
      </c>
    </row>
    <row r="9525" spans="1:22" x14ac:dyDescent="0.25">
      <c r="A9525" t="s">
        <v>41776</v>
      </c>
      <c r="B9525" t="s">
        <v>29</v>
      </c>
      <c r="C9525" t="s">
        <v>47</v>
      </c>
      <c r="D9525" t="s">
        <v>41777</v>
      </c>
      <c r="E9525">
        <v>305.32</v>
      </c>
      <c r="F9525">
        <v>61</v>
      </c>
      <c r="G9525" t="s">
        <v>43728</v>
      </c>
      <c r="H9525" t="s">
        <v>24118</v>
      </c>
      <c r="I9525" s="1">
        <v>45137</v>
      </c>
      <c r="J9525" s="1">
        <v>45292</v>
      </c>
      <c r="K9525" t="s">
        <v>41778</v>
      </c>
      <c r="L9525" t="s">
        <v>41779</v>
      </c>
      <c r="M9525" t="s">
        <v>27</v>
      </c>
      <c r="N9525">
        <v>3</v>
      </c>
      <c r="O9525">
        <f>Table1[[#This Row],[Price]]-0.1*Table1[[#This Row],[Price]]</f>
        <v>274.78800000000001</v>
      </c>
      <c r="P9525" s="9">
        <f>(Table1[[#This Row],[Expiration Date]]-Table1[[#This Row],[Manufacturing Date]])/365</f>
        <v>0.42465753424657532</v>
      </c>
      <c r="Q9525" t="str">
        <f>IF(Table1[[#This Row],[Expiration Date]]-J9533&gt;12/31/2024,"not expired","expired")</f>
        <v>expired</v>
      </c>
      <c r="R9525">
        <f>Table1[[#This Row],[Discounted Price]]*0.95</f>
        <v>261.04860000000002</v>
      </c>
      <c r="S9525">
        <f>Table1[[#This Row],[Discounted Price]]*0.9</f>
        <v>247.3092</v>
      </c>
      <c r="T9525">
        <f>Table1[[#This Row],[Discounted Price]]*0.8</f>
        <v>219.83040000000003</v>
      </c>
      <c r="U9525">
        <f>Table1[[#This Row],[Price]]*0.52</f>
        <v>158.7664</v>
      </c>
      <c r="V9525">
        <f>(Table1[[#This Row],[Price]]-Table1[[#This Row],[Scrap value]])/2</f>
        <v>73.276799999999994</v>
      </c>
    </row>
    <row r="9526" spans="1:22" x14ac:dyDescent="0.25">
      <c r="A9526" t="s">
        <v>41780</v>
      </c>
      <c r="B9526" t="s">
        <v>22</v>
      </c>
      <c r="C9526" t="s">
        <v>47</v>
      </c>
      <c r="D9526" t="s">
        <v>41781</v>
      </c>
      <c r="E9526">
        <v>450.33</v>
      </c>
      <c r="F9526">
        <v>27</v>
      </c>
      <c r="G9526" t="s">
        <v>43730</v>
      </c>
      <c r="H9526" t="s">
        <v>798</v>
      </c>
      <c r="I9526" s="1">
        <v>44927</v>
      </c>
      <c r="J9526" s="1">
        <v>45292</v>
      </c>
      <c r="K9526" t="s">
        <v>41782</v>
      </c>
      <c r="L9526" t="s">
        <v>41783</v>
      </c>
      <c r="M9526" t="s">
        <v>20</v>
      </c>
      <c r="N9526">
        <v>1</v>
      </c>
      <c r="O9526">
        <f>Table1[[#This Row],[Price]]-0.1*Table1[[#This Row],[Price]]</f>
        <v>405.29699999999997</v>
      </c>
      <c r="P9526" s="9">
        <f>(Table1[[#This Row],[Expiration Date]]-Table1[[#This Row],[Manufacturing Date]])/365</f>
        <v>1</v>
      </c>
      <c r="Q9526" t="str">
        <f>IF(Table1[[#This Row],[Expiration Date]]-J9534&gt;12/31/2024,"not expired","expired")</f>
        <v>expired</v>
      </c>
      <c r="R9526">
        <f>Table1[[#This Row],[Discounted Price]]*0.95</f>
        <v>385.03214999999994</v>
      </c>
      <c r="S9526">
        <f>Table1[[#This Row],[Discounted Price]]*0.9</f>
        <v>364.76729999999998</v>
      </c>
      <c r="T9526">
        <f>Table1[[#This Row],[Discounted Price]]*0.8</f>
        <v>324.23759999999999</v>
      </c>
      <c r="U9526">
        <f>Table1[[#This Row],[Price]]*0.52</f>
        <v>234.17160000000001</v>
      </c>
      <c r="V9526">
        <f>(Table1[[#This Row],[Price]]-Table1[[#This Row],[Scrap value]])/2</f>
        <v>108.07919999999999</v>
      </c>
    </row>
    <row r="9527" spans="1:22" x14ac:dyDescent="0.25">
      <c r="A9527" t="s">
        <v>41784</v>
      </c>
      <c r="B9527" t="s">
        <v>35</v>
      </c>
      <c r="C9527" t="s">
        <v>47</v>
      </c>
      <c r="D9527" t="s">
        <v>41785</v>
      </c>
      <c r="E9527">
        <v>163.87</v>
      </c>
      <c r="F9527">
        <v>45</v>
      </c>
      <c r="G9527" t="s">
        <v>43728</v>
      </c>
      <c r="H9527" t="s">
        <v>643</v>
      </c>
      <c r="I9527" s="1">
        <v>45137</v>
      </c>
      <c r="J9527" s="1">
        <v>45658</v>
      </c>
      <c r="K9527" t="s">
        <v>41786</v>
      </c>
      <c r="L9527" t="s">
        <v>41787</v>
      </c>
      <c r="M9527" t="s">
        <v>20</v>
      </c>
      <c r="N9527">
        <v>2</v>
      </c>
      <c r="O9527">
        <f>Table1[[#This Row],[Price]]-0.1*Table1[[#This Row],[Price]]</f>
        <v>147.483</v>
      </c>
      <c r="P9527" s="9">
        <f>(Table1[[#This Row],[Expiration Date]]-Table1[[#This Row],[Manufacturing Date]])/365</f>
        <v>1.4273972602739726</v>
      </c>
      <c r="Q9527" t="str">
        <f>IF(Table1[[#This Row],[Expiration Date]]-J9535&gt;12/31/2024,"not expired","expired")</f>
        <v>not expired</v>
      </c>
      <c r="R9527">
        <f>Table1[[#This Row],[Discounted Price]]*0.95</f>
        <v>140.10884999999999</v>
      </c>
      <c r="S9527">
        <f>Table1[[#This Row],[Discounted Price]]*0.9</f>
        <v>132.7347</v>
      </c>
      <c r="T9527">
        <f>Table1[[#This Row],[Discounted Price]]*0.8</f>
        <v>117.9864</v>
      </c>
      <c r="U9527">
        <f>Table1[[#This Row],[Price]]*0.52</f>
        <v>85.212400000000002</v>
      </c>
      <c r="V9527">
        <f>(Table1[[#This Row],[Price]]-Table1[[#This Row],[Scrap value]])/2</f>
        <v>39.328800000000001</v>
      </c>
    </row>
    <row r="9528" spans="1:22" x14ac:dyDescent="0.25">
      <c r="A9528" t="s">
        <v>41788</v>
      </c>
      <c r="B9528" t="s">
        <v>22</v>
      </c>
      <c r="C9528" t="s">
        <v>47</v>
      </c>
      <c r="D9528" t="s">
        <v>41789</v>
      </c>
      <c r="E9528">
        <v>417.81</v>
      </c>
      <c r="F9528">
        <v>80</v>
      </c>
      <c r="G9528" t="s">
        <v>43728</v>
      </c>
      <c r="H9528" t="s">
        <v>41790</v>
      </c>
      <c r="I9528" s="1">
        <v>45137</v>
      </c>
      <c r="J9528" s="1">
        <v>45292</v>
      </c>
      <c r="K9528" t="s">
        <v>41791</v>
      </c>
      <c r="L9528" t="s">
        <v>41792</v>
      </c>
      <c r="M9528" t="s">
        <v>20</v>
      </c>
      <c r="N9528">
        <v>5</v>
      </c>
      <c r="O9528">
        <f>Table1[[#This Row],[Price]]-0.1*Table1[[#This Row],[Price]]</f>
        <v>376.029</v>
      </c>
      <c r="P9528" s="9">
        <f>(Table1[[#This Row],[Expiration Date]]-Table1[[#This Row],[Manufacturing Date]])/365</f>
        <v>0.42465753424657532</v>
      </c>
      <c r="Q9528" t="str">
        <f>IF(Table1[[#This Row],[Expiration Date]]-J9536&gt;12/31/2024,"not expired","expired")</f>
        <v>expired</v>
      </c>
      <c r="R9528">
        <f>Table1[[#This Row],[Discounted Price]]*0.95</f>
        <v>357.22755000000001</v>
      </c>
      <c r="S9528">
        <f>Table1[[#This Row],[Discounted Price]]*0.9</f>
        <v>338.42610000000002</v>
      </c>
      <c r="T9528">
        <f>Table1[[#This Row],[Discounted Price]]*0.8</f>
        <v>300.82319999999999</v>
      </c>
      <c r="U9528">
        <f>Table1[[#This Row],[Price]]*0.52</f>
        <v>217.2612</v>
      </c>
      <c r="V9528">
        <f>(Table1[[#This Row],[Price]]-Table1[[#This Row],[Scrap value]])/2</f>
        <v>100.2744</v>
      </c>
    </row>
    <row r="9529" spans="1:22" x14ac:dyDescent="0.25">
      <c r="A9529" t="s">
        <v>41793</v>
      </c>
      <c r="B9529" t="s">
        <v>15</v>
      </c>
      <c r="C9529" t="s">
        <v>47</v>
      </c>
      <c r="D9529" t="s">
        <v>41794</v>
      </c>
      <c r="E9529">
        <v>461.38</v>
      </c>
      <c r="F9529">
        <v>44</v>
      </c>
      <c r="G9529" t="s">
        <v>43730</v>
      </c>
      <c r="H9529" t="s">
        <v>18641</v>
      </c>
      <c r="I9529" s="1">
        <v>45137</v>
      </c>
      <c r="J9529" s="1">
        <v>45658</v>
      </c>
      <c r="K9529" t="s">
        <v>41795</v>
      </c>
      <c r="L9529" t="s">
        <v>41796</v>
      </c>
      <c r="M9529" t="s">
        <v>20</v>
      </c>
      <c r="N9529">
        <v>5</v>
      </c>
      <c r="O9529">
        <f>Table1[[#This Row],[Price]]-0.1*Table1[[#This Row],[Price]]</f>
        <v>415.24199999999996</v>
      </c>
      <c r="P9529" s="9">
        <f>(Table1[[#This Row],[Expiration Date]]-Table1[[#This Row],[Manufacturing Date]])/365</f>
        <v>1.4273972602739726</v>
      </c>
      <c r="Q9529" t="str">
        <f>IF(Table1[[#This Row],[Expiration Date]]-J9537&gt;12/31/2024,"not expired","expired")</f>
        <v>expired</v>
      </c>
      <c r="R9529">
        <f>Table1[[#This Row],[Discounted Price]]*0.95</f>
        <v>394.47989999999993</v>
      </c>
      <c r="S9529">
        <f>Table1[[#This Row],[Discounted Price]]*0.9</f>
        <v>373.71779999999995</v>
      </c>
      <c r="T9529">
        <f>Table1[[#This Row],[Discounted Price]]*0.8</f>
        <v>332.1936</v>
      </c>
      <c r="U9529">
        <f>Table1[[#This Row],[Price]]*0.52</f>
        <v>239.91759999999999</v>
      </c>
      <c r="V9529">
        <f>(Table1[[#This Row],[Price]]-Table1[[#This Row],[Scrap value]])/2</f>
        <v>110.7312</v>
      </c>
    </row>
    <row r="9530" spans="1:22" x14ac:dyDescent="0.25">
      <c r="A9530" t="s">
        <v>41797</v>
      </c>
      <c r="B9530" t="s">
        <v>29</v>
      </c>
      <c r="C9530" t="s">
        <v>47</v>
      </c>
      <c r="D9530" t="s">
        <v>41798</v>
      </c>
      <c r="E9530">
        <v>453.86</v>
      </c>
      <c r="F9530">
        <v>61</v>
      </c>
      <c r="G9530" t="s">
        <v>43730</v>
      </c>
      <c r="H9530" t="s">
        <v>8017</v>
      </c>
      <c r="I9530" s="1">
        <v>45000</v>
      </c>
      <c r="J9530" s="1">
        <v>46023</v>
      </c>
      <c r="K9530" t="s">
        <v>41799</v>
      </c>
      <c r="L9530" t="s">
        <v>41800</v>
      </c>
      <c r="M9530" t="s">
        <v>45</v>
      </c>
      <c r="N9530">
        <v>4</v>
      </c>
      <c r="O9530">
        <f>Table1[[#This Row],[Price]]-0.1*Table1[[#This Row],[Price]]</f>
        <v>408.47399999999999</v>
      </c>
      <c r="P9530" s="9">
        <f>(Table1[[#This Row],[Expiration Date]]-Table1[[#This Row],[Manufacturing Date]])/365</f>
        <v>2.8027397260273972</v>
      </c>
      <c r="Q9530" t="str">
        <f>IF(Table1[[#This Row],[Expiration Date]]-J9538&gt;12/31/2024,"not expired","expired")</f>
        <v>expired</v>
      </c>
      <c r="R9530">
        <f>Table1[[#This Row],[Discounted Price]]*0.95</f>
        <v>388.05029999999999</v>
      </c>
      <c r="S9530">
        <f>Table1[[#This Row],[Discounted Price]]*0.9</f>
        <v>367.6266</v>
      </c>
      <c r="T9530">
        <f>Table1[[#This Row],[Discounted Price]]*0.8</f>
        <v>326.7792</v>
      </c>
      <c r="U9530">
        <f>Table1[[#This Row],[Price]]*0.52</f>
        <v>236.00720000000001</v>
      </c>
      <c r="V9530">
        <f>(Table1[[#This Row],[Price]]-Table1[[#This Row],[Scrap value]])/2</f>
        <v>108.9264</v>
      </c>
    </row>
    <row r="9531" spans="1:22" x14ac:dyDescent="0.25">
      <c r="A9531" t="s">
        <v>41801</v>
      </c>
      <c r="B9531" t="s">
        <v>35</v>
      </c>
      <c r="C9531" t="s">
        <v>47</v>
      </c>
      <c r="D9531" t="s">
        <v>41802</v>
      </c>
      <c r="E9531">
        <v>80.790000000000006</v>
      </c>
      <c r="F9531">
        <v>22</v>
      </c>
      <c r="G9531" t="s">
        <v>43729</v>
      </c>
      <c r="H9531" t="s">
        <v>7476</v>
      </c>
      <c r="I9531" s="1">
        <v>45137</v>
      </c>
      <c r="J9531" s="1">
        <v>46023</v>
      </c>
      <c r="K9531" t="s">
        <v>41803</v>
      </c>
      <c r="L9531" t="s">
        <v>41804</v>
      </c>
      <c r="M9531" t="s">
        <v>20</v>
      </c>
      <c r="N9531">
        <v>2</v>
      </c>
      <c r="O9531">
        <f>Table1[[#This Row],[Price]]-0.1*Table1[[#This Row],[Price]]</f>
        <v>72.711000000000013</v>
      </c>
      <c r="P9531" s="9">
        <f>(Table1[[#This Row],[Expiration Date]]-Table1[[#This Row],[Manufacturing Date]])/365</f>
        <v>2.4273972602739726</v>
      </c>
      <c r="Q9531" t="str">
        <f>IF(Table1[[#This Row],[Expiration Date]]-J9539&gt;12/31/2024,"not expired","expired")</f>
        <v>not expired</v>
      </c>
      <c r="R9531">
        <f>Table1[[#This Row],[Discounted Price]]*0.95</f>
        <v>69.075450000000004</v>
      </c>
      <c r="S9531">
        <f>Table1[[#This Row],[Discounted Price]]*0.9</f>
        <v>65.439900000000009</v>
      </c>
      <c r="T9531">
        <f>Table1[[#This Row],[Discounted Price]]*0.8</f>
        <v>58.168800000000012</v>
      </c>
      <c r="U9531">
        <f>Table1[[#This Row],[Price]]*0.52</f>
        <v>42.010800000000003</v>
      </c>
      <c r="V9531">
        <f>(Table1[[#This Row],[Price]]-Table1[[#This Row],[Scrap value]])/2</f>
        <v>19.389600000000002</v>
      </c>
    </row>
    <row r="9532" spans="1:22" x14ac:dyDescent="0.25">
      <c r="A9532" t="s">
        <v>41805</v>
      </c>
      <c r="B9532" t="s">
        <v>15</v>
      </c>
      <c r="C9532" t="s">
        <v>47</v>
      </c>
      <c r="D9532" t="s">
        <v>41806</v>
      </c>
      <c r="E9532">
        <v>425.14</v>
      </c>
      <c r="F9532">
        <v>88</v>
      </c>
      <c r="G9532" t="s">
        <v>43728</v>
      </c>
      <c r="H9532" t="s">
        <v>19661</v>
      </c>
      <c r="I9532" s="1">
        <v>45000</v>
      </c>
      <c r="J9532" s="1">
        <v>45658</v>
      </c>
      <c r="K9532" t="s">
        <v>41807</v>
      </c>
      <c r="L9532" t="s">
        <v>41808</v>
      </c>
      <c r="M9532" t="s">
        <v>27</v>
      </c>
      <c r="N9532">
        <v>4</v>
      </c>
      <c r="O9532">
        <f>Table1[[#This Row],[Price]]-0.1*Table1[[#This Row],[Price]]</f>
        <v>382.62599999999998</v>
      </c>
      <c r="P9532" s="9">
        <f>(Table1[[#This Row],[Expiration Date]]-Table1[[#This Row],[Manufacturing Date]])/365</f>
        <v>1.8027397260273972</v>
      </c>
      <c r="Q9532" t="str">
        <f>IF(Table1[[#This Row],[Expiration Date]]-J9540&gt;12/31/2024,"not expired","expired")</f>
        <v>expired</v>
      </c>
      <c r="R9532">
        <f>Table1[[#This Row],[Discounted Price]]*0.95</f>
        <v>363.49469999999997</v>
      </c>
      <c r="S9532">
        <f>Table1[[#This Row],[Discounted Price]]*0.9</f>
        <v>344.36340000000001</v>
      </c>
      <c r="T9532">
        <f>Table1[[#This Row],[Discounted Price]]*0.8</f>
        <v>306.10079999999999</v>
      </c>
      <c r="U9532">
        <f>Table1[[#This Row],[Price]]*0.52</f>
        <v>221.0728</v>
      </c>
      <c r="V9532">
        <f>(Table1[[#This Row],[Price]]-Table1[[#This Row],[Scrap value]])/2</f>
        <v>102.03359999999999</v>
      </c>
    </row>
    <row r="9533" spans="1:22" x14ac:dyDescent="0.25">
      <c r="A9533" t="s">
        <v>41809</v>
      </c>
      <c r="B9533" t="s">
        <v>29</v>
      </c>
      <c r="C9533" t="s">
        <v>47</v>
      </c>
      <c r="D9533" t="s">
        <v>41810</v>
      </c>
      <c r="E9533">
        <v>263.20999999999998</v>
      </c>
      <c r="F9533">
        <v>85</v>
      </c>
      <c r="G9533" t="s">
        <v>43728</v>
      </c>
      <c r="H9533" t="s">
        <v>41811</v>
      </c>
      <c r="I9533" s="1">
        <v>44927</v>
      </c>
      <c r="J9533" s="1">
        <v>46023</v>
      </c>
      <c r="K9533" t="s">
        <v>41812</v>
      </c>
      <c r="L9533" t="s">
        <v>41813</v>
      </c>
      <c r="M9533" t="s">
        <v>45</v>
      </c>
      <c r="N9533">
        <v>1</v>
      </c>
      <c r="O9533">
        <f>Table1[[#This Row],[Price]]-0.1*Table1[[#This Row],[Price]]</f>
        <v>236.88899999999998</v>
      </c>
      <c r="P9533" s="9">
        <f>(Table1[[#This Row],[Expiration Date]]-Table1[[#This Row],[Manufacturing Date]])/365</f>
        <v>3.0027397260273974</v>
      </c>
      <c r="Q9533" t="str">
        <f>IF(Table1[[#This Row],[Expiration Date]]-J9541&gt;12/31/2024,"not expired","expired")</f>
        <v>not expired</v>
      </c>
      <c r="R9533">
        <f>Table1[[#This Row],[Discounted Price]]*0.95</f>
        <v>225.04454999999996</v>
      </c>
      <c r="S9533">
        <f>Table1[[#This Row],[Discounted Price]]*0.9</f>
        <v>213.20009999999999</v>
      </c>
      <c r="T9533">
        <f>Table1[[#This Row],[Discounted Price]]*0.8</f>
        <v>189.5112</v>
      </c>
      <c r="U9533">
        <f>Table1[[#This Row],[Price]]*0.52</f>
        <v>136.86920000000001</v>
      </c>
      <c r="V9533">
        <f>(Table1[[#This Row],[Price]]-Table1[[#This Row],[Scrap value]])/2</f>
        <v>63.170399999999987</v>
      </c>
    </row>
    <row r="9534" spans="1:22" x14ac:dyDescent="0.25">
      <c r="A9534" t="s">
        <v>41814</v>
      </c>
      <c r="B9534" t="s">
        <v>29</v>
      </c>
      <c r="C9534" t="s">
        <v>47</v>
      </c>
      <c r="D9534" t="s">
        <v>41815</v>
      </c>
      <c r="E9534">
        <v>380.8</v>
      </c>
      <c r="F9534">
        <v>62</v>
      </c>
      <c r="G9534" t="s">
        <v>43729</v>
      </c>
      <c r="H9534" t="s">
        <v>3041</v>
      </c>
      <c r="I9534" s="1">
        <v>44927</v>
      </c>
      <c r="J9534" s="1">
        <v>46023</v>
      </c>
      <c r="K9534" t="s">
        <v>41816</v>
      </c>
      <c r="L9534" t="s">
        <v>41817</v>
      </c>
      <c r="M9534" t="s">
        <v>45</v>
      </c>
      <c r="N9534">
        <v>2</v>
      </c>
      <c r="O9534">
        <f>Table1[[#This Row],[Price]]-0.1*Table1[[#This Row],[Price]]</f>
        <v>342.72</v>
      </c>
      <c r="P9534" s="9">
        <f>(Table1[[#This Row],[Expiration Date]]-Table1[[#This Row],[Manufacturing Date]])/365</f>
        <v>3.0027397260273974</v>
      </c>
      <c r="Q9534" t="str">
        <f>IF(Table1[[#This Row],[Expiration Date]]-J9542&gt;12/31/2024,"not expired","expired")</f>
        <v>not expired</v>
      </c>
      <c r="R9534">
        <f>Table1[[#This Row],[Discounted Price]]*0.95</f>
        <v>325.584</v>
      </c>
      <c r="S9534">
        <f>Table1[[#This Row],[Discounted Price]]*0.9</f>
        <v>308.44800000000004</v>
      </c>
      <c r="T9534">
        <f>Table1[[#This Row],[Discounted Price]]*0.8</f>
        <v>274.17600000000004</v>
      </c>
      <c r="U9534">
        <f>Table1[[#This Row],[Price]]*0.52</f>
        <v>198.01600000000002</v>
      </c>
      <c r="V9534">
        <f>(Table1[[#This Row],[Price]]-Table1[[#This Row],[Scrap value]])/2</f>
        <v>91.391999999999996</v>
      </c>
    </row>
    <row r="9535" spans="1:22" x14ac:dyDescent="0.25">
      <c r="A9535" t="s">
        <v>41818</v>
      </c>
      <c r="B9535" t="s">
        <v>35</v>
      </c>
      <c r="C9535" t="s">
        <v>47</v>
      </c>
      <c r="D9535" t="s">
        <v>41819</v>
      </c>
      <c r="E9535">
        <v>258.89999999999998</v>
      </c>
      <c r="F9535">
        <v>16</v>
      </c>
      <c r="G9535" t="s">
        <v>43730</v>
      </c>
      <c r="H9535" t="s">
        <v>41820</v>
      </c>
      <c r="I9535" s="1">
        <v>45137</v>
      </c>
      <c r="J9535" s="1">
        <v>45292</v>
      </c>
      <c r="K9535" t="s">
        <v>41821</v>
      </c>
      <c r="L9535" t="s">
        <v>41822</v>
      </c>
      <c r="M9535" t="s">
        <v>20</v>
      </c>
      <c r="N9535">
        <v>5</v>
      </c>
      <c r="O9535">
        <f>Table1[[#This Row],[Price]]-0.1*Table1[[#This Row],[Price]]</f>
        <v>233.01</v>
      </c>
      <c r="P9535" s="9">
        <f>(Table1[[#This Row],[Expiration Date]]-Table1[[#This Row],[Manufacturing Date]])/365</f>
        <v>0.42465753424657532</v>
      </c>
      <c r="Q9535" t="str">
        <f>IF(Table1[[#This Row],[Expiration Date]]-J9543&gt;12/31/2024,"not expired","expired")</f>
        <v>expired</v>
      </c>
      <c r="R9535">
        <f>Table1[[#This Row],[Discounted Price]]*0.95</f>
        <v>221.35949999999997</v>
      </c>
      <c r="S9535">
        <f>Table1[[#This Row],[Discounted Price]]*0.9</f>
        <v>209.709</v>
      </c>
      <c r="T9535">
        <f>Table1[[#This Row],[Discounted Price]]*0.8</f>
        <v>186.40800000000002</v>
      </c>
      <c r="U9535">
        <f>Table1[[#This Row],[Price]]*0.52</f>
        <v>134.62799999999999</v>
      </c>
      <c r="V9535">
        <f>(Table1[[#This Row],[Price]]-Table1[[#This Row],[Scrap value]])/2</f>
        <v>62.135999999999996</v>
      </c>
    </row>
    <row r="9536" spans="1:22" x14ac:dyDescent="0.25">
      <c r="A9536" t="s">
        <v>41823</v>
      </c>
      <c r="B9536" t="s">
        <v>15</v>
      </c>
      <c r="C9536" t="s">
        <v>47</v>
      </c>
      <c r="D9536" t="s">
        <v>41824</v>
      </c>
      <c r="E9536">
        <v>26.38</v>
      </c>
      <c r="F9536">
        <v>37</v>
      </c>
      <c r="G9536" t="s">
        <v>43728</v>
      </c>
      <c r="H9536" t="s">
        <v>12593</v>
      </c>
      <c r="I9536" s="1">
        <v>44927</v>
      </c>
      <c r="J9536" s="1">
        <v>46023</v>
      </c>
      <c r="K9536" t="s">
        <v>41825</v>
      </c>
      <c r="L9536" t="s">
        <v>41826</v>
      </c>
      <c r="M9536" t="s">
        <v>20</v>
      </c>
      <c r="N9536">
        <v>3</v>
      </c>
      <c r="O9536">
        <f>Table1[[#This Row],[Price]]-0.1*Table1[[#This Row],[Price]]</f>
        <v>23.741999999999997</v>
      </c>
      <c r="P9536" s="9">
        <f>(Table1[[#This Row],[Expiration Date]]-Table1[[#This Row],[Manufacturing Date]])/365</f>
        <v>3.0027397260273974</v>
      </c>
      <c r="Q9536" t="str">
        <f>IF(Table1[[#This Row],[Expiration Date]]-J9544&gt;12/31/2024,"not expired","expired")</f>
        <v>expired</v>
      </c>
      <c r="R9536">
        <f>Table1[[#This Row],[Discounted Price]]*0.95</f>
        <v>22.554899999999996</v>
      </c>
      <c r="S9536">
        <f>Table1[[#This Row],[Discounted Price]]*0.9</f>
        <v>21.367799999999999</v>
      </c>
      <c r="T9536">
        <f>Table1[[#This Row],[Discounted Price]]*0.8</f>
        <v>18.993599999999997</v>
      </c>
      <c r="U9536">
        <f>Table1[[#This Row],[Price]]*0.52</f>
        <v>13.717599999999999</v>
      </c>
      <c r="V9536">
        <f>(Table1[[#This Row],[Price]]-Table1[[#This Row],[Scrap value]])/2</f>
        <v>6.3311999999999999</v>
      </c>
    </row>
    <row r="9537" spans="1:22" x14ac:dyDescent="0.25">
      <c r="A9537" t="s">
        <v>41827</v>
      </c>
      <c r="B9537" t="s">
        <v>15</v>
      </c>
      <c r="C9537" t="s">
        <v>47</v>
      </c>
      <c r="D9537" t="s">
        <v>41828</v>
      </c>
      <c r="E9537">
        <v>142.41999999999999</v>
      </c>
      <c r="F9537">
        <v>35</v>
      </c>
      <c r="G9537" t="s">
        <v>43728</v>
      </c>
      <c r="H9537" t="s">
        <v>37767</v>
      </c>
      <c r="I9537" s="1">
        <v>45000</v>
      </c>
      <c r="J9537" s="1">
        <v>45658</v>
      </c>
      <c r="K9537" t="s">
        <v>41829</v>
      </c>
      <c r="L9537" t="s">
        <v>41830</v>
      </c>
      <c r="M9537" t="s">
        <v>27</v>
      </c>
      <c r="N9537">
        <v>4</v>
      </c>
      <c r="O9537">
        <f>Table1[[#This Row],[Price]]-0.1*Table1[[#This Row],[Price]]</f>
        <v>128.178</v>
      </c>
      <c r="P9537" s="9">
        <f>(Table1[[#This Row],[Expiration Date]]-Table1[[#This Row],[Manufacturing Date]])/365</f>
        <v>1.8027397260273972</v>
      </c>
      <c r="Q9537" t="str">
        <f>IF(Table1[[#This Row],[Expiration Date]]-J9545&gt;12/31/2024,"not expired","expired")</f>
        <v>not expired</v>
      </c>
      <c r="R9537">
        <f>Table1[[#This Row],[Discounted Price]]*0.95</f>
        <v>121.76909999999999</v>
      </c>
      <c r="S9537">
        <f>Table1[[#This Row],[Discounted Price]]*0.9</f>
        <v>115.36020000000001</v>
      </c>
      <c r="T9537">
        <f>Table1[[#This Row],[Discounted Price]]*0.8</f>
        <v>102.5424</v>
      </c>
      <c r="U9537">
        <f>Table1[[#This Row],[Price]]*0.52</f>
        <v>74.058399999999992</v>
      </c>
      <c r="V9537">
        <f>(Table1[[#This Row],[Price]]-Table1[[#This Row],[Scrap value]])/2</f>
        <v>34.180799999999998</v>
      </c>
    </row>
    <row r="9538" spans="1:22" x14ac:dyDescent="0.25">
      <c r="A9538" t="s">
        <v>41831</v>
      </c>
      <c r="B9538" t="s">
        <v>29</v>
      </c>
      <c r="C9538" t="s">
        <v>47</v>
      </c>
      <c r="D9538" t="s">
        <v>41832</v>
      </c>
      <c r="E9538">
        <v>170.8</v>
      </c>
      <c r="F9538">
        <v>73</v>
      </c>
      <c r="G9538" t="s">
        <v>43730</v>
      </c>
      <c r="H9538" t="s">
        <v>9071</v>
      </c>
      <c r="I9538" s="1">
        <v>44927</v>
      </c>
      <c r="J9538" s="1">
        <v>46023</v>
      </c>
      <c r="K9538" t="s">
        <v>41833</v>
      </c>
      <c r="L9538" t="s">
        <v>41834</v>
      </c>
      <c r="M9538" t="s">
        <v>27</v>
      </c>
      <c r="N9538">
        <v>1</v>
      </c>
      <c r="O9538">
        <f>Table1[[#This Row],[Price]]-0.1*Table1[[#This Row],[Price]]</f>
        <v>153.72</v>
      </c>
      <c r="P9538" s="9">
        <f>(Table1[[#This Row],[Expiration Date]]-Table1[[#This Row],[Manufacturing Date]])/365</f>
        <v>3.0027397260273974</v>
      </c>
      <c r="Q9538" t="str">
        <f>IF(Table1[[#This Row],[Expiration Date]]-J9546&gt;12/31/2024,"not expired","expired")</f>
        <v>not expired</v>
      </c>
      <c r="R9538">
        <f>Table1[[#This Row],[Discounted Price]]*0.95</f>
        <v>146.03399999999999</v>
      </c>
      <c r="S9538">
        <f>Table1[[#This Row],[Discounted Price]]*0.9</f>
        <v>138.34800000000001</v>
      </c>
      <c r="T9538">
        <f>Table1[[#This Row],[Discounted Price]]*0.8</f>
        <v>122.976</v>
      </c>
      <c r="U9538">
        <f>Table1[[#This Row],[Price]]*0.52</f>
        <v>88.816000000000003</v>
      </c>
      <c r="V9538">
        <f>(Table1[[#This Row],[Price]]-Table1[[#This Row],[Scrap value]])/2</f>
        <v>40.992000000000004</v>
      </c>
    </row>
    <row r="9539" spans="1:22" x14ac:dyDescent="0.25">
      <c r="A9539" t="s">
        <v>41835</v>
      </c>
      <c r="B9539" t="s">
        <v>29</v>
      </c>
      <c r="C9539" t="s">
        <v>47</v>
      </c>
      <c r="D9539" t="s">
        <v>41836</v>
      </c>
      <c r="E9539">
        <v>262.5</v>
      </c>
      <c r="F9539">
        <v>40</v>
      </c>
      <c r="G9539" t="s">
        <v>43728</v>
      </c>
      <c r="H9539" t="s">
        <v>17341</v>
      </c>
      <c r="I9539" s="1">
        <v>45137</v>
      </c>
      <c r="J9539" s="1">
        <v>45292</v>
      </c>
      <c r="K9539" t="s">
        <v>41837</v>
      </c>
      <c r="L9539" t="s">
        <v>41838</v>
      </c>
      <c r="M9539" t="s">
        <v>45</v>
      </c>
      <c r="N9539">
        <v>2</v>
      </c>
      <c r="O9539">
        <f>Table1[[#This Row],[Price]]-0.1*Table1[[#This Row],[Price]]</f>
        <v>236.25</v>
      </c>
      <c r="P9539" s="9">
        <f>(Table1[[#This Row],[Expiration Date]]-Table1[[#This Row],[Manufacturing Date]])/365</f>
        <v>0.42465753424657532</v>
      </c>
      <c r="Q9539" t="str">
        <f>IF(Table1[[#This Row],[Expiration Date]]-J9547&gt;12/31/2024,"not expired","expired")</f>
        <v>expired</v>
      </c>
      <c r="R9539">
        <f>Table1[[#This Row],[Discounted Price]]*0.95</f>
        <v>224.4375</v>
      </c>
      <c r="S9539">
        <f>Table1[[#This Row],[Discounted Price]]*0.9</f>
        <v>212.625</v>
      </c>
      <c r="T9539">
        <f>Table1[[#This Row],[Discounted Price]]*0.8</f>
        <v>189</v>
      </c>
      <c r="U9539">
        <f>Table1[[#This Row],[Price]]*0.52</f>
        <v>136.5</v>
      </c>
      <c r="V9539">
        <f>(Table1[[#This Row],[Price]]-Table1[[#This Row],[Scrap value]])/2</f>
        <v>63</v>
      </c>
    </row>
    <row r="9540" spans="1:22" x14ac:dyDescent="0.25">
      <c r="A9540" t="s">
        <v>41839</v>
      </c>
      <c r="B9540" t="s">
        <v>35</v>
      </c>
      <c r="C9540" t="s">
        <v>47</v>
      </c>
      <c r="D9540" t="s">
        <v>41840</v>
      </c>
      <c r="E9540">
        <v>268.95</v>
      </c>
      <c r="F9540">
        <v>58</v>
      </c>
      <c r="G9540" t="s">
        <v>43729</v>
      </c>
      <c r="H9540" t="s">
        <v>1563</v>
      </c>
      <c r="I9540" s="1">
        <v>44927</v>
      </c>
      <c r="J9540" s="1">
        <v>46023</v>
      </c>
      <c r="K9540" t="s">
        <v>41841</v>
      </c>
      <c r="L9540" t="s">
        <v>41842</v>
      </c>
      <c r="M9540" t="s">
        <v>20</v>
      </c>
      <c r="N9540">
        <v>3</v>
      </c>
      <c r="O9540">
        <f>Table1[[#This Row],[Price]]-0.1*Table1[[#This Row],[Price]]</f>
        <v>242.05499999999998</v>
      </c>
      <c r="P9540" s="9">
        <f>(Table1[[#This Row],[Expiration Date]]-Table1[[#This Row],[Manufacturing Date]])/365</f>
        <v>3.0027397260273974</v>
      </c>
      <c r="Q9540" t="str">
        <f>IF(Table1[[#This Row],[Expiration Date]]-J9548&gt;12/31/2024,"not expired","expired")</f>
        <v>expired</v>
      </c>
      <c r="R9540">
        <f>Table1[[#This Row],[Discounted Price]]*0.95</f>
        <v>229.95224999999996</v>
      </c>
      <c r="S9540">
        <f>Table1[[#This Row],[Discounted Price]]*0.9</f>
        <v>217.84949999999998</v>
      </c>
      <c r="T9540">
        <f>Table1[[#This Row],[Discounted Price]]*0.8</f>
        <v>193.64400000000001</v>
      </c>
      <c r="U9540">
        <f>Table1[[#This Row],[Price]]*0.52</f>
        <v>139.85399999999998</v>
      </c>
      <c r="V9540">
        <f>(Table1[[#This Row],[Price]]-Table1[[#This Row],[Scrap value]])/2</f>
        <v>64.548000000000002</v>
      </c>
    </row>
    <row r="9541" spans="1:22" x14ac:dyDescent="0.25">
      <c r="A9541" t="s">
        <v>41843</v>
      </c>
      <c r="B9541" t="s">
        <v>29</v>
      </c>
      <c r="C9541" t="s">
        <v>47</v>
      </c>
      <c r="D9541" t="s">
        <v>41844</v>
      </c>
      <c r="E9541">
        <v>73.989999999999995</v>
      </c>
      <c r="F9541">
        <v>25</v>
      </c>
      <c r="G9541" t="s">
        <v>43728</v>
      </c>
      <c r="H9541" t="s">
        <v>22402</v>
      </c>
      <c r="I9541" s="1">
        <v>45000</v>
      </c>
      <c r="J9541" s="1">
        <v>45292</v>
      </c>
      <c r="K9541" t="s">
        <v>41845</v>
      </c>
      <c r="L9541" t="s">
        <v>41846</v>
      </c>
      <c r="M9541" t="s">
        <v>20</v>
      </c>
      <c r="N9541">
        <v>1</v>
      </c>
      <c r="O9541">
        <f>Table1[[#This Row],[Price]]-0.1*Table1[[#This Row],[Price]]</f>
        <v>66.590999999999994</v>
      </c>
      <c r="P9541" s="9">
        <f>(Table1[[#This Row],[Expiration Date]]-Table1[[#This Row],[Manufacturing Date]])/365</f>
        <v>0.8</v>
      </c>
      <c r="Q9541" t="str">
        <f>IF(Table1[[#This Row],[Expiration Date]]-J9549&gt;12/31/2024,"not expired","expired")</f>
        <v>expired</v>
      </c>
      <c r="R9541">
        <f>Table1[[#This Row],[Discounted Price]]*0.95</f>
        <v>63.261449999999989</v>
      </c>
      <c r="S9541">
        <f>Table1[[#This Row],[Discounted Price]]*0.9</f>
        <v>59.931899999999999</v>
      </c>
      <c r="T9541">
        <f>Table1[[#This Row],[Discounted Price]]*0.8</f>
        <v>53.272799999999997</v>
      </c>
      <c r="U9541">
        <f>Table1[[#This Row],[Price]]*0.52</f>
        <v>38.474800000000002</v>
      </c>
      <c r="V9541">
        <f>(Table1[[#This Row],[Price]]-Table1[[#This Row],[Scrap value]])/2</f>
        <v>17.757599999999996</v>
      </c>
    </row>
    <row r="9542" spans="1:22" x14ac:dyDescent="0.25">
      <c r="A9542" t="s">
        <v>41847</v>
      </c>
      <c r="B9542" t="s">
        <v>29</v>
      </c>
      <c r="C9542" t="s">
        <v>47</v>
      </c>
      <c r="D9542" t="s">
        <v>41848</v>
      </c>
      <c r="E9542">
        <v>39.11</v>
      </c>
      <c r="F9542">
        <v>11</v>
      </c>
      <c r="G9542" t="s">
        <v>43728</v>
      </c>
      <c r="H9542" t="s">
        <v>89</v>
      </c>
      <c r="I9542" s="1">
        <v>44927</v>
      </c>
      <c r="J9542" s="1">
        <v>45658</v>
      </c>
      <c r="K9542" t="s">
        <v>41849</v>
      </c>
      <c r="L9542" t="s">
        <v>41850</v>
      </c>
      <c r="M9542" t="s">
        <v>20</v>
      </c>
      <c r="N9542">
        <v>4</v>
      </c>
      <c r="O9542">
        <f>Table1[[#This Row],[Price]]-0.1*Table1[[#This Row],[Price]]</f>
        <v>35.198999999999998</v>
      </c>
      <c r="P9542" s="9">
        <f>(Table1[[#This Row],[Expiration Date]]-Table1[[#This Row],[Manufacturing Date]])/365</f>
        <v>2.0027397260273974</v>
      </c>
      <c r="Q9542" t="str">
        <f>IF(Table1[[#This Row],[Expiration Date]]-J9550&gt;12/31/2024,"not expired","expired")</f>
        <v>expired</v>
      </c>
      <c r="R9542">
        <f>Table1[[#This Row],[Discounted Price]]*0.95</f>
        <v>33.439049999999995</v>
      </c>
      <c r="S9542">
        <f>Table1[[#This Row],[Discounted Price]]*0.9</f>
        <v>31.679099999999998</v>
      </c>
      <c r="T9542">
        <f>Table1[[#This Row],[Discounted Price]]*0.8</f>
        <v>28.159199999999998</v>
      </c>
      <c r="U9542">
        <f>Table1[[#This Row],[Price]]*0.52</f>
        <v>20.337199999999999</v>
      </c>
      <c r="V9542">
        <f>(Table1[[#This Row],[Price]]-Table1[[#This Row],[Scrap value]])/2</f>
        <v>9.3864000000000001</v>
      </c>
    </row>
    <row r="9543" spans="1:22" x14ac:dyDescent="0.25">
      <c r="A9543" t="s">
        <v>41851</v>
      </c>
      <c r="B9543" t="s">
        <v>15</v>
      </c>
      <c r="C9543" t="s">
        <v>47</v>
      </c>
      <c r="D9543" t="s">
        <v>41852</v>
      </c>
      <c r="E9543">
        <v>19.600000000000001</v>
      </c>
      <c r="F9543">
        <v>14</v>
      </c>
      <c r="G9543" t="s">
        <v>43730</v>
      </c>
      <c r="H9543" t="s">
        <v>11635</v>
      </c>
      <c r="I9543" s="1">
        <v>44927</v>
      </c>
      <c r="J9543" s="1">
        <v>45292</v>
      </c>
      <c r="K9543" t="s">
        <v>41853</v>
      </c>
      <c r="L9543" t="s">
        <v>41854</v>
      </c>
      <c r="M9543" t="s">
        <v>27</v>
      </c>
      <c r="N9543">
        <v>3</v>
      </c>
      <c r="O9543">
        <f>Table1[[#This Row],[Price]]-0.1*Table1[[#This Row],[Price]]</f>
        <v>17.64</v>
      </c>
      <c r="P9543" s="9">
        <f>(Table1[[#This Row],[Expiration Date]]-Table1[[#This Row],[Manufacturing Date]])/365</f>
        <v>1</v>
      </c>
      <c r="Q9543" t="str">
        <f>IF(Table1[[#This Row],[Expiration Date]]-J9551&gt;12/31/2024,"not expired","expired")</f>
        <v>expired</v>
      </c>
      <c r="R9543">
        <f>Table1[[#This Row],[Discounted Price]]*0.95</f>
        <v>16.757999999999999</v>
      </c>
      <c r="S9543">
        <f>Table1[[#This Row],[Discounted Price]]*0.9</f>
        <v>15.876000000000001</v>
      </c>
      <c r="T9543">
        <f>Table1[[#This Row],[Discounted Price]]*0.8</f>
        <v>14.112000000000002</v>
      </c>
      <c r="U9543">
        <f>Table1[[#This Row],[Price]]*0.52</f>
        <v>10.192000000000002</v>
      </c>
      <c r="V9543">
        <f>(Table1[[#This Row],[Price]]-Table1[[#This Row],[Scrap value]])/2</f>
        <v>4.7039999999999997</v>
      </c>
    </row>
    <row r="9544" spans="1:22" x14ac:dyDescent="0.25">
      <c r="A9544" t="s">
        <v>41855</v>
      </c>
      <c r="B9544" t="s">
        <v>22</v>
      </c>
      <c r="C9544" t="s">
        <v>47</v>
      </c>
      <c r="D9544" t="s">
        <v>41856</v>
      </c>
      <c r="E9544">
        <v>58.21</v>
      </c>
      <c r="F9544">
        <v>100</v>
      </c>
      <c r="G9544" t="s">
        <v>43728</v>
      </c>
      <c r="H9544" t="s">
        <v>10647</v>
      </c>
      <c r="I9544" s="1">
        <v>45000</v>
      </c>
      <c r="J9544" s="1">
        <v>46023</v>
      </c>
      <c r="K9544" t="s">
        <v>41857</v>
      </c>
      <c r="L9544" t="s">
        <v>41858</v>
      </c>
      <c r="M9544" t="s">
        <v>20</v>
      </c>
      <c r="N9544">
        <v>4</v>
      </c>
      <c r="O9544">
        <f>Table1[[#This Row],[Price]]-0.1*Table1[[#This Row],[Price]]</f>
        <v>52.389000000000003</v>
      </c>
      <c r="P9544" s="9">
        <f>(Table1[[#This Row],[Expiration Date]]-Table1[[#This Row],[Manufacturing Date]])/365</f>
        <v>2.8027397260273972</v>
      </c>
      <c r="Q9544" t="str">
        <f>IF(Table1[[#This Row],[Expiration Date]]-J9552&gt;12/31/2024,"not expired","expired")</f>
        <v>not expired</v>
      </c>
      <c r="R9544">
        <f>Table1[[#This Row],[Discounted Price]]*0.95</f>
        <v>49.769550000000002</v>
      </c>
      <c r="S9544">
        <f>Table1[[#This Row],[Discounted Price]]*0.9</f>
        <v>47.150100000000002</v>
      </c>
      <c r="T9544">
        <f>Table1[[#This Row],[Discounted Price]]*0.8</f>
        <v>41.911200000000008</v>
      </c>
      <c r="U9544">
        <f>Table1[[#This Row],[Price]]*0.52</f>
        <v>30.269200000000001</v>
      </c>
      <c r="V9544">
        <f>(Table1[[#This Row],[Price]]-Table1[[#This Row],[Scrap value]])/2</f>
        <v>13.9704</v>
      </c>
    </row>
    <row r="9545" spans="1:22" x14ac:dyDescent="0.25">
      <c r="A9545" t="s">
        <v>41859</v>
      </c>
      <c r="B9545" t="s">
        <v>29</v>
      </c>
      <c r="C9545" t="s">
        <v>47</v>
      </c>
      <c r="D9545" t="s">
        <v>41860</v>
      </c>
      <c r="E9545">
        <v>214.52</v>
      </c>
      <c r="F9545">
        <v>100</v>
      </c>
      <c r="G9545" t="s">
        <v>43729</v>
      </c>
      <c r="H9545" t="s">
        <v>4510</v>
      </c>
      <c r="I9545" s="1">
        <v>44927</v>
      </c>
      <c r="J9545" s="1">
        <v>45292</v>
      </c>
      <c r="K9545" t="s">
        <v>41861</v>
      </c>
      <c r="L9545" t="s">
        <v>41862</v>
      </c>
      <c r="M9545" t="s">
        <v>45</v>
      </c>
      <c r="N9545">
        <v>1</v>
      </c>
      <c r="O9545">
        <f>Table1[[#This Row],[Price]]-0.1*Table1[[#This Row],[Price]]</f>
        <v>193.06800000000001</v>
      </c>
      <c r="P9545" s="9">
        <f>(Table1[[#This Row],[Expiration Date]]-Table1[[#This Row],[Manufacturing Date]])/365</f>
        <v>1</v>
      </c>
      <c r="Q9545" t="str">
        <f>IF(Table1[[#This Row],[Expiration Date]]-J9553&gt;12/31/2024,"not expired","expired")</f>
        <v>expired</v>
      </c>
      <c r="R9545">
        <f>Table1[[#This Row],[Discounted Price]]*0.95</f>
        <v>183.41460000000001</v>
      </c>
      <c r="S9545">
        <f>Table1[[#This Row],[Discounted Price]]*0.9</f>
        <v>173.7612</v>
      </c>
      <c r="T9545">
        <f>Table1[[#This Row],[Discounted Price]]*0.8</f>
        <v>154.45440000000002</v>
      </c>
      <c r="U9545">
        <f>Table1[[#This Row],[Price]]*0.52</f>
        <v>111.55040000000001</v>
      </c>
      <c r="V9545">
        <f>(Table1[[#This Row],[Price]]-Table1[[#This Row],[Scrap value]])/2</f>
        <v>51.4848</v>
      </c>
    </row>
    <row r="9546" spans="1:22" x14ac:dyDescent="0.25">
      <c r="A9546" t="s">
        <v>41863</v>
      </c>
      <c r="B9546" t="s">
        <v>35</v>
      </c>
      <c r="C9546" t="s">
        <v>47</v>
      </c>
      <c r="D9546" t="s">
        <v>41864</v>
      </c>
      <c r="E9546">
        <v>127.63</v>
      </c>
      <c r="F9546">
        <v>74</v>
      </c>
      <c r="G9546" t="s">
        <v>43728</v>
      </c>
      <c r="H9546" t="s">
        <v>7226</v>
      </c>
      <c r="I9546" s="1">
        <v>44927</v>
      </c>
      <c r="J9546" s="1">
        <v>45658</v>
      </c>
      <c r="K9546" t="s">
        <v>41865</v>
      </c>
      <c r="L9546" t="s">
        <v>41866</v>
      </c>
      <c r="M9546" t="s">
        <v>45</v>
      </c>
      <c r="N9546">
        <v>3</v>
      </c>
      <c r="O9546">
        <f>Table1[[#This Row],[Price]]-0.1*Table1[[#This Row],[Price]]</f>
        <v>114.86699999999999</v>
      </c>
      <c r="P9546" s="9">
        <f>(Table1[[#This Row],[Expiration Date]]-Table1[[#This Row],[Manufacturing Date]])/365</f>
        <v>2.0027397260273974</v>
      </c>
      <c r="Q9546" t="str">
        <f>IF(Table1[[#This Row],[Expiration Date]]-J9554&gt;12/31/2024,"not expired","expired")</f>
        <v>not expired</v>
      </c>
      <c r="R9546">
        <f>Table1[[#This Row],[Discounted Price]]*0.95</f>
        <v>109.12364999999998</v>
      </c>
      <c r="S9546">
        <f>Table1[[#This Row],[Discounted Price]]*0.9</f>
        <v>103.38029999999999</v>
      </c>
      <c r="T9546">
        <f>Table1[[#This Row],[Discounted Price]]*0.8</f>
        <v>91.893599999999992</v>
      </c>
      <c r="U9546">
        <f>Table1[[#This Row],[Price]]*0.52</f>
        <v>66.367599999999996</v>
      </c>
      <c r="V9546">
        <f>(Table1[[#This Row],[Price]]-Table1[[#This Row],[Scrap value]])/2</f>
        <v>30.6312</v>
      </c>
    </row>
    <row r="9547" spans="1:22" x14ac:dyDescent="0.25">
      <c r="A9547" t="s">
        <v>41867</v>
      </c>
      <c r="B9547" t="s">
        <v>15</v>
      </c>
      <c r="C9547" t="s">
        <v>47</v>
      </c>
      <c r="D9547" t="s">
        <v>41868</v>
      </c>
      <c r="E9547">
        <v>20.010000000000002</v>
      </c>
      <c r="F9547">
        <v>100</v>
      </c>
      <c r="G9547" t="s">
        <v>43729</v>
      </c>
      <c r="H9547" t="s">
        <v>20164</v>
      </c>
      <c r="I9547" s="1">
        <v>45137</v>
      </c>
      <c r="J9547" s="1">
        <v>45658</v>
      </c>
      <c r="K9547" t="s">
        <v>41869</v>
      </c>
      <c r="L9547" t="s">
        <v>41870</v>
      </c>
      <c r="M9547" t="s">
        <v>20</v>
      </c>
      <c r="N9547">
        <v>1</v>
      </c>
      <c r="O9547">
        <f>Table1[[#This Row],[Price]]-0.1*Table1[[#This Row],[Price]]</f>
        <v>18.009</v>
      </c>
      <c r="P9547" s="9">
        <f>(Table1[[#This Row],[Expiration Date]]-Table1[[#This Row],[Manufacturing Date]])/365</f>
        <v>1.4273972602739726</v>
      </c>
      <c r="Q9547" t="str">
        <f>IF(Table1[[#This Row],[Expiration Date]]-J9555&gt;12/31/2024,"not expired","expired")</f>
        <v>expired</v>
      </c>
      <c r="R9547">
        <f>Table1[[#This Row],[Discounted Price]]*0.95</f>
        <v>17.108550000000001</v>
      </c>
      <c r="S9547">
        <f>Table1[[#This Row],[Discounted Price]]*0.9</f>
        <v>16.208100000000002</v>
      </c>
      <c r="T9547">
        <f>Table1[[#This Row],[Discounted Price]]*0.8</f>
        <v>14.407200000000001</v>
      </c>
      <c r="U9547">
        <f>Table1[[#This Row],[Price]]*0.52</f>
        <v>10.405200000000001</v>
      </c>
      <c r="V9547">
        <f>(Table1[[#This Row],[Price]]-Table1[[#This Row],[Scrap value]])/2</f>
        <v>4.8024000000000004</v>
      </c>
    </row>
    <row r="9548" spans="1:22" x14ac:dyDescent="0.25">
      <c r="A9548" t="s">
        <v>41871</v>
      </c>
      <c r="B9548" t="s">
        <v>35</v>
      </c>
      <c r="C9548" t="s">
        <v>47</v>
      </c>
      <c r="D9548" t="s">
        <v>41872</v>
      </c>
      <c r="E9548">
        <v>155.81</v>
      </c>
      <c r="F9548">
        <v>3</v>
      </c>
      <c r="G9548" t="s">
        <v>43730</v>
      </c>
      <c r="H9548" t="s">
        <v>4350</v>
      </c>
      <c r="I9548" s="1">
        <v>44927</v>
      </c>
      <c r="J9548" s="1">
        <v>46023</v>
      </c>
      <c r="K9548" t="s">
        <v>41873</v>
      </c>
      <c r="L9548" t="s">
        <v>41874</v>
      </c>
      <c r="M9548" t="s">
        <v>27</v>
      </c>
      <c r="N9548">
        <v>2</v>
      </c>
      <c r="O9548">
        <f>Table1[[#This Row],[Price]]-0.1*Table1[[#This Row],[Price]]</f>
        <v>140.22900000000001</v>
      </c>
      <c r="P9548" s="9">
        <f>(Table1[[#This Row],[Expiration Date]]-Table1[[#This Row],[Manufacturing Date]])/365</f>
        <v>3.0027397260273974</v>
      </c>
      <c r="Q9548" t="str">
        <f>IF(Table1[[#This Row],[Expiration Date]]-J9556&gt;12/31/2024,"not expired","expired")</f>
        <v>not expired</v>
      </c>
      <c r="R9548">
        <f>Table1[[#This Row],[Discounted Price]]*0.95</f>
        <v>133.21755000000002</v>
      </c>
      <c r="S9548">
        <f>Table1[[#This Row],[Discounted Price]]*0.9</f>
        <v>126.20610000000002</v>
      </c>
      <c r="T9548">
        <f>Table1[[#This Row],[Discounted Price]]*0.8</f>
        <v>112.18320000000001</v>
      </c>
      <c r="U9548">
        <f>Table1[[#This Row],[Price]]*0.52</f>
        <v>81.021200000000007</v>
      </c>
      <c r="V9548">
        <f>(Table1[[#This Row],[Price]]-Table1[[#This Row],[Scrap value]])/2</f>
        <v>37.394399999999997</v>
      </c>
    </row>
    <row r="9549" spans="1:22" x14ac:dyDescent="0.25">
      <c r="A9549" t="s">
        <v>41875</v>
      </c>
      <c r="B9549" t="s">
        <v>15</v>
      </c>
      <c r="C9549" t="s">
        <v>47</v>
      </c>
      <c r="D9549" t="s">
        <v>41876</v>
      </c>
      <c r="E9549">
        <v>450.11</v>
      </c>
      <c r="F9549">
        <v>90</v>
      </c>
      <c r="G9549" t="s">
        <v>43729</v>
      </c>
      <c r="H9549" t="s">
        <v>13600</v>
      </c>
      <c r="I9549" s="1">
        <v>45137</v>
      </c>
      <c r="J9549" s="1">
        <v>45292</v>
      </c>
      <c r="K9549" t="s">
        <v>41877</v>
      </c>
      <c r="L9549" t="s">
        <v>41878</v>
      </c>
      <c r="M9549" t="s">
        <v>45</v>
      </c>
      <c r="N9549">
        <v>1</v>
      </c>
      <c r="O9549">
        <f>Table1[[#This Row],[Price]]-0.1*Table1[[#This Row],[Price]]</f>
        <v>405.09899999999999</v>
      </c>
      <c r="P9549" s="9">
        <f>(Table1[[#This Row],[Expiration Date]]-Table1[[#This Row],[Manufacturing Date]])/365</f>
        <v>0.42465753424657532</v>
      </c>
      <c r="Q9549" t="str">
        <f>IF(Table1[[#This Row],[Expiration Date]]-J9557&gt;12/31/2024,"not expired","expired")</f>
        <v>expired</v>
      </c>
      <c r="R9549">
        <f>Table1[[#This Row],[Discounted Price]]*0.95</f>
        <v>384.84404999999998</v>
      </c>
      <c r="S9549">
        <f>Table1[[#This Row],[Discounted Price]]*0.9</f>
        <v>364.58909999999997</v>
      </c>
      <c r="T9549">
        <f>Table1[[#This Row],[Discounted Price]]*0.8</f>
        <v>324.07920000000001</v>
      </c>
      <c r="U9549">
        <f>Table1[[#This Row],[Price]]*0.52</f>
        <v>234.05720000000002</v>
      </c>
      <c r="V9549">
        <f>(Table1[[#This Row],[Price]]-Table1[[#This Row],[Scrap value]])/2</f>
        <v>108.0264</v>
      </c>
    </row>
    <row r="9550" spans="1:22" x14ac:dyDescent="0.25">
      <c r="A9550" t="s">
        <v>41879</v>
      </c>
      <c r="B9550" t="s">
        <v>35</v>
      </c>
      <c r="C9550" t="s">
        <v>47</v>
      </c>
      <c r="D9550" t="s">
        <v>41880</v>
      </c>
      <c r="E9550">
        <v>441.48</v>
      </c>
      <c r="F9550">
        <v>29</v>
      </c>
      <c r="G9550" t="s">
        <v>43728</v>
      </c>
      <c r="H9550" t="s">
        <v>18421</v>
      </c>
      <c r="I9550" s="1">
        <v>45000</v>
      </c>
      <c r="J9550" s="1">
        <v>45658</v>
      </c>
      <c r="K9550" t="s">
        <v>41881</v>
      </c>
      <c r="L9550" t="s">
        <v>41882</v>
      </c>
      <c r="M9550" t="s">
        <v>20</v>
      </c>
      <c r="N9550">
        <v>5</v>
      </c>
      <c r="O9550">
        <f>Table1[[#This Row],[Price]]-0.1*Table1[[#This Row],[Price]]</f>
        <v>397.33199999999999</v>
      </c>
      <c r="P9550" s="9">
        <f>(Table1[[#This Row],[Expiration Date]]-Table1[[#This Row],[Manufacturing Date]])/365</f>
        <v>1.8027397260273972</v>
      </c>
      <c r="Q9550" t="str">
        <f>IF(Table1[[#This Row],[Expiration Date]]-J9558&gt;12/31/2024,"not expired","expired")</f>
        <v>expired</v>
      </c>
      <c r="R9550">
        <f>Table1[[#This Row],[Discounted Price]]*0.95</f>
        <v>377.46539999999999</v>
      </c>
      <c r="S9550">
        <f>Table1[[#This Row],[Discounted Price]]*0.9</f>
        <v>357.59879999999998</v>
      </c>
      <c r="T9550">
        <f>Table1[[#This Row],[Discounted Price]]*0.8</f>
        <v>317.86560000000003</v>
      </c>
      <c r="U9550">
        <f>Table1[[#This Row],[Price]]*0.52</f>
        <v>229.56960000000001</v>
      </c>
      <c r="V9550">
        <f>(Table1[[#This Row],[Price]]-Table1[[#This Row],[Scrap value]])/2</f>
        <v>105.9552</v>
      </c>
    </row>
    <row r="9551" spans="1:22" x14ac:dyDescent="0.25">
      <c r="A9551" t="s">
        <v>41883</v>
      </c>
      <c r="B9551" t="s">
        <v>15</v>
      </c>
      <c r="C9551" t="s">
        <v>47</v>
      </c>
      <c r="D9551" t="s">
        <v>41884</v>
      </c>
      <c r="E9551">
        <v>29.95</v>
      </c>
      <c r="F9551">
        <v>58</v>
      </c>
      <c r="G9551" t="s">
        <v>43730</v>
      </c>
      <c r="H9551" t="s">
        <v>12301</v>
      </c>
      <c r="I9551" s="1">
        <v>45137</v>
      </c>
      <c r="J9551" s="1">
        <v>45292</v>
      </c>
      <c r="K9551" t="s">
        <v>41885</v>
      </c>
      <c r="L9551" t="s">
        <v>41886</v>
      </c>
      <c r="M9551" t="s">
        <v>45</v>
      </c>
      <c r="N9551">
        <v>1</v>
      </c>
      <c r="O9551">
        <f>Table1[[#This Row],[Price]]-0.1*Table1[[#This Row],[Price]]</f>
        <v>26.954999999999998</v>
      </c>
      <c r="P9551" s="9">
        <f>(Table1[[#This Row],[Expiration Date]]-Table1[[#This Row],[Manufacturing Date]])/365</f>
        <v>0.42465753424657532</v>
      </c>
      <c r="Q9551" t="str">
        <f>IF(Table1[[#This Row],[Expiration Date]]-J9559&gt;12/31/2024,"not expired","expired")</f>
        <v>expired</v>
      </c>
      <c r="R9551">
        <f>Table1[[#This Row],[Discounted Price]]*0.95</f>
        <v>25.607249999999997</v>
      </c>
      <c r="S9551">
        <f>Table1[[#This Row],[Discounted Price]]*0.9</f>
        <v>24.259499999999999</v>
      </c>
      <c r="T9551">
        <f>Table1[[#This Row],[Discounted Price]]*0.8</f>
        <v>21.564</v>
      </c>
      <c r="U9551">
        <f>Table1[[#This Row],[Price]]*0.52</f>
        <v>15.574</v>
      </c>
      <c r="V9551">
        <f>(Table1[[#This Row],[Price]]-Table1[[#This Row],[Scrap value]])/2</f>
        <v>7.1879999999999997</v>
      </c>
    </row>
    <row r="9552" spans="1:22" x14ac:dyDescent="0.25">
      <c r="A9552" t="s">
        <v>41887</v>
      </c>
      <c r="B9552" t="s">
        <v>35</v>
      </c>
      <c r="C9552" t="s">
        <v>47</v>
      </c>
      <c r="D9552" t="s">
        <v>41888</v>
      </c>
      <c r="E9552">
        <v>319.77999999999997</v>
      </c>
      <c r="F9552">
        <v>52</v>
      </c>
      <c r="G9552" t="s">
        <v>43730</v>
      </c>
      <c r="H9552" t="s">
        <v>16147</v>
      </c>
      <c r="I9552" s="1">
        <v>44927</v>
      </c>
      <c r="J9552" s="1">
        <v>45292</v>
      </c>
      <c r="K9552" t="s">
        <v>41889</v>
      </c>
      <c r="L9552" t="s">
        <v>41890</v>
      </c>
      <c r="M9552" t="s">
        <v>27</v>
      </c>
      <c r="N9552">
        <v>5</v>
      </c>
      <c r="O9552">
        <f>Table1[[#This Row],[Price]]-0.1*Table1[[#This Row],[Price]]</f>
        <v>287.80199999999996</v>
      </c>
      <c r="P9552" s="9">
        <f>(Table1[[#This Row],[Expiration Date]]-Table1[[#This Row],[Manufacturing Date]])/365</f>
        <v>1</v>
      </c>
      <c r="Q9552" t="str">
        <f>IF(Table1[[#This Row],[Expiration Date]]-J9560&gt;12/31/2024,"not expired","expired")</f>
        <v>expired</v>
      </c>
      <c r="R9552">
        <f>Table1[[#This Row],[Discounted Price]]*0.95</f>
        <v>273.41189999999995</v>
      </c>
      <c r="S9552">
        <f>Table1[[#This Row],[Discounted Price]]*0.9</f>
        <v>259.02179999999998</v>
      </c>
      <c r="T9552">
        <f>Table1[[#This Row],[Discounted Price]]*0.8</f>
        <v>230.24159999999998</v>
      </c>
      <c r="U9552">
        <f>Table1[[#This Row],[Price]]*0.52</f>
        <v>166.28559999999999</v>
      </c>
      <c r="V9552">
        <f>(Table1[[#This Row],[Price]]-Table1[[#This Row],[Scrap value]])/2</f>
        <v>76.747199999999992</v>
      </c>
    </row>
    <row r="9553" spans="1:22" x14ac:dyDescent="0.25">
      <c r="A9553" t="s">
        <v>41891</v>
      </c>
      <c r="B9553" t="s">
        <v>22</v>
      </c>
      <c r="C9553" t="s">
        <v>47</v>
      </c>
      <c r="D9553" t="s">
        <v>41892</v>
      </c>
      <c r="E9553">
        <v>350.66</v>
      </c>
      <c r="F9553">
        <v>55</v>
      </c>
      <c r="G9553" t="s">
        <v>43729</v>
      </c>
      <c r="H9553" t="s">
        <v>38148</v>
      </c>
      <c r="I9553" s="1">
        <v>45137</v>
      </c>
      <c r="J9553" s="1">
        <v>46023</v>
      </c>
      <c r="K9553" t="s">
        <v>41893</v>
      </c>
      <c r="L9553" t="s">
        <v>41894</v>
      </c>
      <c r="M9553" t="s">
        <v>20</v>
      </c>
      <c r="N9553">
        <v>3</v>
      </c>
      <c r="O9553">
        <f>Table1[[#This Row],[Price]]-0.1*Table1[[#This Row],[Price]]</f>
        <v>315.59400000000005</v>
      </c>
      <c r="P9553" s="9">
        <f>(Table1[[#This Row],[Expiration Date]]-Table1[[#This Row],[Manufacturing Date]])/365</f>
        <v>2.4273972602739726</v>
      </c>
      <c r="Q9553" t="str">
        <f>IF(Table1[[#This Row],[Expiration Date]]-J9561&gt;12/31/2024,"not expired","expired")</f>
        <v>not expired</v>
      </c>
      <c r="R9553">
        <f>Table1[[#This Row],[Discounted Price]]*0.95</f>
        <v>299.81430000000006</v>
      </c>
      <c r="S9553">
        <f>Table1[[#This Row],[Discounted Price]]*0.9</f>
        <v>284.03460000000007</v>
      </c>
      <c r="T9553">
        <f>Table1[[#This Row],[Discounted Price]]*0.8</f>
        <v>252.47520000000006</v>
      </c>
      <c r="U9553">
        <f>Table1[[#This Row],[Price]]*0.52</f>
        <v>182.34320000000002</v>
      </c>
      <c r="V9553">
        <f>(Table1[[#This Row],[Price]]-Table1[[#This Row],[Scrap value]])/2</f>
        <v>84.1584</v>
      </c>
    </row>
    <row r="9554" spans="1:22" x14ac:dyDescent="0.25">
      <c r="A9554" t="s">
        <v>41895</v>
      </c>
      <c r="B9554" t="s">
        <v>29</v>
      </c>
      <c r="C9554" t="s">
        <v>47</v>
      </c>
      <c r="D9554" t="s">
        <v>41896</v>
      </c>
      <c r="E9554">
        <v>380.82</v>
      </c>
      <c r="F9554">
        <v>15</v>
      </c>
      <c r="G9554" t="s">
        <v>43729</v>
      </c>
      <c r="H9554" t="s">
        <v>26417</v>
      </c>
      <c r="I9554" s="1">
        <v>45137</v>
      </c>
      <c r="J9554" s="1">
        <v>45292</v>
      </c>
      <c r="K9554" t="s">
        <v>41897</v>
      </c>
      <c r="L9554" t="s">
        <v>41898</v>
      </c>
      <c r="M9554" t="s">
        <v>20</v>
      </c>
      <c r="N9554">
        <v>2</v>
      </c>
      <c r="O9554">
        <f>Table1[[#This Row],[Price]]-0.1*Table1[[#This Row],[Price]]</f>
        <v>342.738</v>
      </c>
      <c r="P9554" s="9">
        <f>(Table1[[#This Row],[Expiration Date]]-Table1[[#This Row],[Manufacturing Date]])/365</f>
        <v>0.42465753424657532</v>
      </c>
      <c r="Q9554" t="str">
        <f>IF(Table1[[#This Row],[Expiration Date]]-J9562&gt;12/31/2024,"not expired","expired")</f>
        <v>expired</v>
      </c>
      <c r="R9554">
        <f>Table1[[#This Row],[Discounted Price]]*0.95</f>
        <v>325.60109999999997</v>
      </c>
      <c r="S9554">
        <f>Table1[[#This Row],[Discounted Price]]*0.9</f>
        <v>308.46420000000001</v>
      </c>
      <c r="T9554">
        <f>Table1[[#This Row],[Discounted Price]]*0.8</f>
        <v>274.19040000000001</v>
      </c>
      <c r="U9554">
        <f>Table1[[#This Row],[Price]]*0.52</f>
        <v>198.0264</v>
      </c>
      <c r="V9554">
        <f>(Table1[[#This Row],[Price]]-Table1[[#This Row],[Scrap value]])/2</f>
        <v>91.396799999999999</v>
      </c>
    </row>
    <row r="9555" spans="1:22" x14ac:dyDescent="0.25">
      <c r="A9555" t="s">
        <v>41899</v>
      </c>
      <c r="B9555" t="s">
        <v>22</v>
      </c>
      <c r="C9555" t="s">
        <v>47</v>
      </c>
      <c r="D9555" t="s">
        <v>41900</v>
      </c>
      <c r="E9555">
        <v>422.88</v>
      </c>
      <c r="F9555">
        <v>18</v>
      </c>
      <c r="G9555" t="s">
        <v>43730</v>
      </c>
      <c r="H9555" t="s">
        <v>22622</v>
      </c>
      <c r="I9555" s="1">
        <v>45000</v>
      </c>
      <c r="J9555" s="1">
        <v>46023</v>
      </c>
      <c r="K9555" t="s">
        <v>41901</v>
      </c>
      <c r="L9555" t="s">
        <v>41902</v>
      </c>
      <c r="M9555" t="s">
        <v>45</v>
      </c>
      <c r="N9555">
        <v>1</v>
      </c>
      <c r="O9555">
        <f>Table1[[#This Row],[Price]]-0.1*Table1[[#This Row],[Price]]</f>
        <v>380.59199999999998</v>
      </c>
      <c r="P9555" s="9">
        <f>(Table1[[#This Row],[Expiration Date]]-Table1[[#This Row],[Manufacturing Date]])/365</f>
        <v>2.8027397260273972</v>
      </c>
      <c r="Q9555" t="str">
        <f>IF(Table1[[#This Row],[Expiration Date]]-J9563&gt;12/31/2024,"not expired","expired")</f>
        <v>not expired</v>
      </c>
      <c r="R9555">
        <f>Table1[[#This Row],[Discounted Price]]*0.95</f>
        <v>361.56239999999997</v>
      </c>
      <c r="S9555">
        <f>Table1[[#This Row],[Discounted Price]]*0.9</f>
        <v>342.53280000000001</v>
      </c>
      <c r="T9555">
        <f>Table1[[#This Row],[Discounted Price]]*0.8</f>
        <v>304.47359999999998</v>
      </c>
      <c r="U9555">
        <f>Table1[[#This Row],[Price]]*0.52</f>
        <v>219.89760000000001</v>
      </c>
      <c r="V9555">
        <f>(Table1[[#This Row],[Price]]-Table1[[#This Row],[Scrap value]])/2</f>
        <v>101.49119999999999</v>
      </c>
    </row>
    <row r="9556" spans="1:22" x14ac:dyDescent="0.25">
      <c r="A9556" t="s">
        <v>41903</v>
      </c>
      <c r="B9556" t="s">
        <v>15</v>
      </c>
      <c r="C9556" t="s">
        <v>47</v>
      </c>
      <c r="D9556" t="s">
        <v>41904</v>
      </c>
      <c r="E9556">
        <v>149.69</v>
      </c>
      <c r="F9556">
        <v>78</v>
      </c>
      <c r="G9556" t="s">
        <v>43729</v>
      </c>
      <c r="H9556" t="s">
        <v>41905</v>
      </c>
      <c r="I9556" s="1">
        <v>44927</v>
      </c>
      <c r="J9556" s="1">
        <v>45658</v>
      </c>
      <c r="K9556" t="s">
        <v>41906</v>
      </c>
      <c r="L9556" t="s">
        <v>41907</v>
      </c>
      <c r="M9556" t="s">
        <v>27</v>
      </c>
      <c r="N9556">
        <v>1</v>
      </c>
      <c r="O9556">
        <f>Table1[[#This Row],[Price]]-0.1*Table1[[#This Row],[Price]]</f>
        <v>134.721</v>
      </c>
      <c r="P9556" s="9">
        <f>(Table1[[#This Row],[Expiration Date]]-Table1[[#This Row],[Manufacturing Date]])/365</f>
        <v>2.0027397260273974</v>
      </c>
      <c r="Q9556" t="str">
        <f>IF(Table1[[#This Row],[Expiration Date]]-J9564&gt;12/31/2024,"not expired","expired")</f>
        <v>expired</v>
      </c>
      <c r="R9556">
        <f>Table1[[#This Row],[Discounted Price]]*0.95</f>
        <v>127.98495</v>
      </c>
      <c r="S9556">
        <f>Table1[[#This Row],[Discounted Price]]*0.9</f>
        <v>121.24890000000001</v>
      </c>
      <c r="T9556">
        <f>Table1[[#This Row],[Discounted Price]]*0.8</f>
        <v>107.77680000000001</v>
      </c>
      <c r="U9556">
        <f>Table1[[#This Row],[Price]]*0.52</f>
        <v>77.838800000000006</v>
      </c>
      <c r="V9556">
        <f>(Table1[[#This Row],[Price]]-Table1[[#This Row],[Scrap value]])/2</f>
        <v>35.925599999999996</v>
      </c>
    </row>
    <row r="9557" spans="1:22" x14ac:dyDescent="0.25">
      <c r="A9557" t="s">
        <v>41908</v>
      </c>
      <c r="B9557" t="s">
        <v>35</v>
      </c>
      <c r="C9557" t="s">
        <v>47</v>
      </c>
      <c r="D9557" t="s">
        <v>41909</v>
      </c>
      <c r="E9557">
        <v>115.33</v>
      </c>
      <c r="F9557">
        <v>73</v>
      </c>
      <c r="G9557" t="s">
        <v>43730</v>
      </c>
      <c r="H9557" t="s">
        <v>8370</v>
      </c>
      <c r="I9557" s="1">
        <v>44927</v>
      </c>
      <c r="J9557" s="1">
        <v>45292</v>
      </c>
      <c r="K9557" t="s">
        <v>41910</v>
      </c>
      <c r="L9557" t="s">
        <v>41911</v>
      </c>
      <c r="M9557" t="s">
        <v>45</v>
      </c>
      <c r="N9557">
        <v>4</v>
      </c>
      <c r="O9557">
        <f>Table1[[#This Row],[Price]]-0.1*Table1[[#This Row],[Price]]</f>
        <v>103.797</v>
      </c>
      <c r="P9557" s="9">
        <f>(Table1[[#This Row],[Expiration Date]]-Table1[[#This Row],[Manufacturing Date]])/365</f>
        <v>1</v>
      </c>
      <c r="Q9557" t="str">
        <f>IF(Table1[[#This Row],[Expiration Date]]-J9565&gt;12/31/2024,"not expired","expired")</f>
        <v>expired</v>
      </c>
      <c r="R9557">
        <f>Table1[[#This Row],[Discounted Price]]*0.95</f>
        <v>98.60714999999999</v>
      </c>
      <c r="S9557">
        <f>Table1[[#This Row],[Discounted Price]]*0.9</f>
        <v>93.417299999999997</v>
      </c>
      <c r="T9557">
        <f>Table1[[#This Row],[Discounted Price]]*0.8</f>
        <v>83.037599999999998</v>
      </c>
      <c r="U9557">
        <f>Table1[[#This Row],[Price]]*0.52</f>
        <v>59.971600000000002</v>
      </c>
      <c r="V9557">
        <f>(Table1[[#This Row],[Price]]-Table1[[#This Row],[Scrap value]])/2</f>
        <v>27.679199999999998</v>
      </c>
    </row>
    <row r="9558" spans="1:22" x14ac:dyDescent="0.25">
      <c r="A9558" t="s">
        <v>41912</v>
      </c>
      <c r="B9558" t="s">
        <v>29</v>
      </c>
      <c r="C9558" t="s">
        <v>47</v>
      </c>
      <c r="D9558" t="s">
        <v>41913</v>
      </c>
      <c r="E9558">
        <v>107.95</v>
      </c>
      <c r="F9558">
        <v>43</v>
      </c>
      <c r="G9558" t="s">
        <v>43728</v>
      </c>
      <c r="H9558" t="s">
        <v>11620</v>
      </c>
      <c r="I9558" s="1">
        <v>45137</v>
      </c>
      <c r="J9558" s="1">
        <v>45658</v>
      </c>
      <c r="K9558" t="s">
        <v>41914</v>
      </c>
      <c r="L9558" t="s">
        <v>41915</v>
      </c>
      <c r="M9558" t="s">
        <v>27</v>
      </c>
      <c r="N9558">
        <v>1</v>
      </c>
      <c r="O9558">
        <f>Table1[[#This Row],[Price]]-0.1*Table1[[#This Row],[Price]]</f>
        <v>97.155000000000001</v>
      </c>
      <c r="P9558" s="9">
        <f>(Table1[[#This Row],[Expiration Date]]-Table1[[#This Row],[Manufacturing Date]])/365</f>
        <v>1.4273972602739726</v>
      </c>
      <c r="Q9558" t="str">
        <f>IF(Table1[[#This Row],[Expiration Date]]-J9566&gt;12/31/2024,"not expired","expired")</f>
        <v>expired</v>
      </c>
      <c r="R9558">
        <f>Table1[[#This Row],[Discounted Price]]*0.95</f>
        <v>92.297249999999991</v>
      </c>
      <c r="S9558">
        <f>Table1[[#This Row],[Discounted Price]]*0.9</f>
        <v>87.43950000000001</v>
      </c>
      <c r="T9558">
        <f>Table1[[#This Row],[Discounted Price]]*0.8</f>
        <v>77.724000000000004</v>
      </c>
      <c r="U9558">
        <f>Table1[[#This Row],[Price]]*0.52</f>
        <v>56.134</v>
      </c>
      <c r="V9558">
        <f>(Table1[[#This Row],[Price]]-Table1[[#This Row],[Scrap value]])/2</f>
        <v>25.908000000000001</v>
      </c>
    </row>
    <row r="9559" spans="1:22" x14ac:dyDescent="0.25">
      <c r="A9559" t="s">
        <v>41916</v>
      </c>
      <c r="B9559" t="s">
        <v>29</v>
      </c>
      <c r="C9559" t="s">
        <v>47</v>
      </c>
      <c r="D9559" t="s">
        <v>41917</v>
      </c>
      <c r="E9559">
        <v>245.43</v>
      </c>
      <c r="F9559">
        <v>45</v>
      </c>
      <c r="G9559" t="s">
        <v>43728</v>
      </c>
      <c r="H9559" t="s">
        <v>12037</v>
      </c>
      <c r="I9559" s="1">
        <v>44927</v>
      </c>
      <c r="J9559" s="1">
        <v>45292</v>
      </c>
      <c r="K9559" t="s">
        <v>41918</v>
      </c>
      <c r="L9559" t="s">
        <v>41919</v>
      </c>
      <c r="M9559" t="s">
        <v>20</v>
      </c>
      <c r="N9559">
        <v>4</v>
      </c>
      <c r="O9559">
        <f>Table1[[#This Row],[Price]]-0.1*Table1[[#This Row],[Price]]</f>
        <v>220.887</v>
      </c>
      <c r="P9559" s="9">
        <f>(Table1[[#This Row],[Expiration Date]]-Table1[[#This Row],[Manufacturing Date]])/365</f>
        <v>1</v>
      </c>
      <c r="Q9559" t="str">
        <f>IF(Table1[[#This Row],[Expiration Date]]-J9567&gt;12/31/2024,"not expired","expired")</f>
        <v>expired</v>
      </c>
      <c r="R9559">
        <f>Table1[[#This Row],[Discounted Price]]*0.95</f>
        <v>209.84264999999999</v>
      </c>
      <c r="S9559">
        <f>Table1[[#This Row],[Discounted Price]]*0.9</f>
        <v>198.79830000000001</v>
      </c>
      <c r="T9559">
        <f>Table1[[#This Row],[Discounted Price]]*0.8</f>
        <v>176.70960000000002</v>
      </c>
      <c r="U9559">
        <f>Table1[[#This Row],[Price]]*0.52</f>
        <v>127.62360000000001</v>
      </c>
      <c r="V9559">
        <f>(Table1[[#This Row],[Price]]-Table1[[#This Row],[Scrap value]])/2</f>
        <v>58.903199999999998</v>
      </c>
    </row>
    <row r="9560" spans="1:22" x14ac:dyDescent="0.25">
      <c r="A9560" t="s">
        <v>41920</v>
      </c>
      <c r="B9560" t="s">
        <v>35</v>
      </c>
      <c r="C9560" t="s">
        <v>47</v>
      </c>
      <c r="D9560" t="s">
        <v>41921</v>
      </c>
      <c r="E9560">
        <v>58.17</v>
      </c>
      <c r="F9560">
        <v>68</v>
      </c>
      <c r="G9560" t="s">
        <v>43728</v>
      </c>
      <c r="H9560" t="s">
        <v>24309</v>
      </c>
      <c r="I9560" s="1">
        <v>44927</v>
      </c>
      <c r="J9560" s="1">
        <v>45658</v>
      </c>
      <c r="K9560" t="s">
        <v>41922</v>
      </c>
      <c r="L9560" t="s">
        <v>41923</v>
      </c>
      <c r="M9560" t="s">
        <v>27</v>
      </c>
      <c r="N9560">
        <v>3</v>
      </c>
      <c r="O9560">
        <f>Table1[[#This Row],[Price]]-0.1*Table1[[#This Row],[Price]]</f>
        <v>52.353000000000002</v>
      </c>
      <c r="P9560" s="9">
        <f>(Table1[[#This Row],[Expiration Date]]-Table1[[#This Row],[Manufacturing Date]])/365</f>
        <v>2.0027397260273974</v>
      </c>
      <c r="Q9560" t="str">
        <f>IF(Table1[[#This Row],[Expiration Date]]-J9568&gt;12/31/2024,"not expired","expired")</f>
        <v>expired</v>
      </c>
      <c r="R9560">
        <f>Table1[[#This Row],[Discounted Price]]*0.95</f>
        <v>49.735349999999997</v>
      </c>
      <c r="S9560">
        <f>Table1[[#This Row],[Discounted Price]]*0.9</f>
        <v>47.117699999999999</v>
      </c>
      <c r="T9560">
        <f>Table1[[#This Row],[Discounted Price]]*0.8</f>
        <v>41.882400000000004</v>
      </c>
      <c r="U9560">
        <f>Table1[[#This Row],[Price]]*0.52</f>
        <v>30.2484</v>
      </c>
      <c r="V9560">
        <f>(Table1[[#This Row],[Price]]-Table1[[#This Row],[Scrap value]])/2</f>
        <v>13.960800000000001</v>
      </c>
    </row>
    <row r="9561" spans="1:22" x14ac:dyDescent="0.25">
      <c r="A9561" t="s">
        <v>41924</v>
      </c>
      <c r="B9561" t="s">
        <v>22</v>
      </c>
      <c r="C9561" t="s">
        <v>47</v>
      </c>
      <c r="D9561" t="s">
        <v>41925</v>
      </c>
      <c r="E9561">
        <v>73.349999999999994</v>
      </c>
      <c r="F9561">
        <v>72</v>
      </c>
      <c r="G9561" t="s">
        <v>43728</v>
      </c>
      <c r="H9561" t="s">
        <v>18195</v>
      </c>
      <c r="I9561" s="1">
        <v>44927</v>
      </c>
      <c r="J9561" s="1">
        <v>45658</v>
      </c>
      <c r="K9561" t="s">
        <v>41926</v>
      </c>
      <c r="L9561" t="s">
        <v>41927</v>
      </c>
      <c r="M9561" t="s">
        <v>20</v>
      </c>
      <c r="N9561">
        <v>4</v>
      </c>
      <c r="O9561">
        <f>Table1[[#This Row],[Price]]-0.1*Table1[[#This Row],[Price]]</f>
        <v>66.015000000000001</v>
      </c>
      <c r="P9561" s="9">
        <f>(Table1[[#This Row],[Expiration Date]]-Table1[[#This Row],[Manufacturing Date]])/365</f>
        <v>2.0027397260273974</v>
      </c>
      <c r="Q9561" t="str">
        <f>IF(Table1[[#This Row],[Expiration Date]]-J9569&gt;12/31/2024,"not expired","expired")</f>
        <v>not expired</v>
      </c>
      <c r="R9561">
        <f>Table1[[#This Row],[Discounted Price]]*0.95</f>
        <v>62.71425</v>
      </c>
      <c r="S9561">
        <f>Table1[[#This Row],[Discounted Price]]*0.9</f>
        <v>59.413499999999999</v>
      </c>
      <c r="T9561">
        <f>Table1[[#This Row],[Discounted Price]]*0.8</f>
        <v>52.812000000000005</v>
      </c>
      <c r="U9561">
        <f>Table1[[#This Row],[Price]]*0.52</f>
        <v>38.141999999999996</v>
      </c>
      <c r="V9561">
        <f>(Table1[[#This Row],[Price]]-Table1[[#This Row],[Scrap value]])/2</f>
        <v>17.603999999999999</v>
      </c>
    </row>
    <row r="9562" spans="1:22" x14ac:dyDescent="0.25">
      <c r="A9562" t="s">
        <v>41928</v>
      </c>
      <c r="B9562" t="s">
        <v>35</v>
      </c>
      <c r="C9562" t="s">
        <v>47</v>
      </c>
      <c r="D9562" t="s">
        <v>41929</v>
      </c>
      <c r="E9562">
        <v>437.56</v>
      </c>
      <c r="F9562">
        <v>70</v>
      </c>
      <c r="G9562" t="s">
        <v>43730</v>
      </c>
      <c r="H9562" t="s">
        <v>7177</v>
      </c>
      <c r="I9562" s="1">
        <v>45000</v>
      </c>
      <c r="J9562" s="1">
        <v>45658</v>
      </c>
      <c r="K9562" t="s">
        <v>41930</v>
      </c>
      <c r="L9562" t="s">
        <v>41931</v>
      </c>
      <c r="M9562" t="s">
        <v>27</v>
      </c>
      <c r="N9562">
        <v>2</v>
      </c>
      <c r="O9562">
        <f>Table1[[#This Row],[Price]]-0.1*Table1[[#This Row],[Price]]</f>
        <v>393.80399999999997</v>
      </c>
      <c r="P9562" s="9">
        <f>(Table1[[#This Row],[Expiration Date]]-Table1[[#This Row],[Manufacturing Date]])/365</f>
        <v>1.8027397260273972</v>
      </c>
      <c r="Q9562" t="str">
        <f>IF(Table1[[#This Row],[Expiration Date]]-J9570&gt;12/31/2024,"not expired","expired")</f>
        <v>expired</v>
      </c>
      <c r="R9562">
        <f>Table1[[#This Row],[Discounted Price]]*0.95</f>
        <v>374.11379999999997</v>
      </c>
      <c r="S9562">
        <f>Table1[[#This Row],[Discounted Price]]*0.9</f>
        <v>354.42359999999996</v>
      </c>
      <c r="T9562">
        <f>Table1[[#This Row],[Discounted Price]]*0.8</f>
        <v>315.04320000000001</v>
      </c>
      <c r="U9562">
        <f>Table1[[#This Row],[Price]]*0.52</f>
        <v>227.53120000000001</v>
      </c>
      <c r="V9562">
        <f>(Table1[[#This Row],[Price]]-Table1[[#This Row],[Scrap value]])/2</f>
        <v>105.01439999999999</v>
      </c>
    </row>
    <row r="9563" spans="1:22" x14ac:dyDescent="0.25">
      <c r="A9563" t="s">
        <v>41932</v>
      </c>
      <c r="B9563" t="s">
        <v>35</v>
      </c>
      <c r="C9563" t="s">
        <v>47</v>
      </c>
      <c r="D9563" t="s">
        <v>41933</v>
      </c>
      <c r="E9563">
        <v>492.33</v>
      </c>
      <c r="F9563">
        <v>85</v>
      </c>
      <c r="G9563" t="s">
        <v>43730</v>
      </c>
      <c r="H9563" t="s">
        <v>41143</v>
      </c>
      <c r="I9563" s="1">
        <v>45137</v>
      </c>
      <c r="J9563" s="1">
        <v>45658</v>
      </c>
      <c r="K9563" t="s">
        <v>41934</v>
      </c>
      <c r="L9563" t="s">
        <v>41935</v>
      </c>
      <c r="M9563" t="s">
        <v>27</v>
      </c>
      <c r="N9563">
        <v>5</v>
      </c>
      <c r="O9563">
        <f>Table1[[#This Row],[Price]]-0.1*Table1[[#This Row],[Price]]</f>
        <v>443.09699999999998</v>
      </c>
      <c r="P9563" s="9">
        <f>(Table1[[#This Row],[Expiration Date]]-Table1[[#This Row],[Manufacturing Date]])/365</f>
        <v>1.4273972602739726</v>
      </c>
      <c r="Q9563" t="str">
        <f>IF(Table1[[#This Row],[Expiration Date]]-J9571&gt;12/31/2024,"not expired","expired")</f>
        <v>not expired</v>
      </c>
      <c r="R9563">
        <f>Table1[[#This Row],[Discounted Price]]*0.95</f>
        <v>420.94214999999997</v>
      </c>
      <c r="S9563">
        <f>Table1[[#This Row],[Discounted Price]]*0.9</f>
        <v>398.78730000000002</v>
      </c>
      <c r="T9563">
        <f>Table1[[#This Row],[Discounted Price]]*0.8</f>
        <v>354.4776</v>
      </c>
      <c r="U9563">
        <f>Table1[[#This Row],[Price]]*0.52</f>
        <v>256.01159999999999</v>
      </c>
      <c r="V9563">
        <f>(Table1[[#This Row],[Price]]-Table1[[#This Row],[Scrap value]])/2</f>
        <v>118.1592</v>
      </c>
    </row>
    <row r="9564" spans="1:22" x14ac:dyDescent="0.25">
      <c r="A9564" t="s">
        <v>41936</v>
      </c>
      <c r="B9564" t="s">
        <v>15</v>
      </c>
      <c r="C9564" t="s">
        <v>47</v>
      </c>
      <c r="D9564" t="s">
        <v>41937</v>
      </c>
      <c r="E9564">
        <v>104.19</v>
      </c>
      <c r="F9564">
        <v>55</v>
      </c>
      <c r="G9564" t="s">
        <v>43728</v>
      </c>
      <c r="H9564" t="s">
        <v>12219</v>
      </c>
      <c r="I9564" s="1">
        <v>45137</v>
      </c>
      <c r="J9564" s="1">
        <v>46023</v>
      </c>
      <c r="K9564" t="s">
        <v>41938</v>
      </c>
      <c r="L9564" t="s">
        <v>41939</v>
      </c>
      <c r="M9564" t="s">
        <v>45</v>
      </c>
      <c r="N9564">
        <v>2</v>
      </c>
      <c r="O9564">
        <f>Table1[[#This Row],[Price]]-0.1*Table1[[#This Row],[Price]]</f>
        <v>93.771000000000001</v>
      </c>
      <c r="P9564" s="9">
        <f>(Table1[[#This Row],[Expiration Date]]-Table1[[#This Row],[Manufacturing Date]])/365</f>
        <v>2.4273972602739726</v>
      </c>
      <c r="Q9564" t="str">
        <f>IF(Table1[[#This Row],[Expiration Date]]-J9572&gt;12/31/2024,"not expired","expired")</f>
        <v>not expired</v>
      </c>
      <c r="R9564">
        <f>Table1[[#This Row],[Discounted Price]]*0.95</f>
        <v>89.082449999999994</v>
      </c>
      <c r="S9564">
        <f>Table1[[#This Row],[Discounted Price]]*0.9</f>
        <v>84.393900000000002</v>
      </c>
      <c r="T9564">
        <f>Table1[[#This Row],[Discounted Price]]*0.8</f>
        <v>75.016800000000003</v>
      </c>
      <c r="U9564">
        <f>Table1[[#This Row],[Price]]*0.52</f>
        <v>54.178800000000003</v>
      </c>
      <c r="V9564">
        <f>(Table1[[#This Row],[Price]]-Table1[[#This Row],[Scrap value]])/2</f>
        <v>25.005599999999998</v>
      </c>
    </row>
    <row r="9565" spans="1:22" x14ac:dyDescent="0.25">
      <c r="A9565" t="s">
        <v>41940</v>
      </c>
      <c r="B9565" t="s">
        <v>22</v>
      </c>
      <c r="C9565" t="s">
        <v>47</v>
      </c>
      <c r="D9565" t="s">
        <v>41941</v>
      </c>
      <c r="E9565">
        <v>211.08</v>
      </c>
      <c r="F9565">
        <v>99</v>
      </c>
      <c r="G9565" t="s">
        <v>43729</v>
      </c>
      <c r="H9565" t="s">
        <v>38716</v>
      </c>
      <c r="I9565" s="1">
        <v>44927</v>
      </c>
      <c r="J9565" s="1">
        <v>45658</v>
      </c>
      <c r="K9565" t="s">
        <v>41942</v>
      </c>
      <c r="L9565" t="s">
        <v>41943</v>
      </c>
      <c r="M9565" t="s">
        <v>20</v>
      </c>
      <c r="N9565">
        <v>2</v>
      </c>
      <c r="O9565">
        <f>Table1[[#This Row],[Price]]-0.1*Table1[[#This Row],[Price]]</f>
        <v>189.97200000000001</v>
      </c>
      <c r="P9565" s="9">
        <f>(Table1[[#This Row],[Expiration Date]]-Table1[[#This Row],[Manufacturing Date]])/365</f>
        <v>2.0027397260273974</v>
      </c>
      <c r="Q9565" t="str">
        <f>IF(Table1[[#This Row],[Expiration Date]]-J9573&gt;12/31/2024,"not expired","expired")</f>
        <v>expired</v>
      </c>
      <c r="R9565">
        <f>Table1[[#This Row],[Discounted Price]]*0.95</f>
        <v>180.4734</v>
      </c>
      <c r="S9565">
        <f>Table1[[#This Row],[Discounted Price]]*0.9</f>
        <v>170.97480000000002</v>
      </c>
      <c r="T9565">
        <f>Table1[[#This Row],[Discounted Price]]*0.8</f>
        <v>151.97760000000002</v>
      </c>
      <c r="U9565">
        <f>Table1[[#This Row],[Price]]*0.52</f>
        <v>109.76160000000002</v>
      </c>
      <c r="V9565">
        <f>(Table1[[#This Row],[Price]]-Table1[[#This Row],[Scrap value]])/2</f>
        <v>50.659199999999998</v>
      </c>
    </row>
    <row r="9566" spans="1:22" x14ac:dyDescent="0.25">
      <c r="A9566" t="s">
        <v>41944</v>
      </c>
      <c r="B9566" t="s">
        <v>22</v>
      </c>
      <c r="C9566" t="s">
        <v>47</v>
      </c>
      <c r="D9566" t="s">
        <v>41945</v>
      </c>
      <c r="E9566">
        <v>55.46</v>
      </c>
      <c r="F9566">
        <v>28</v>
      </c>
      <c r="G9566" t="s">
        <v>43729</v>
      </c>
      <c r="H9566" t="s">
        <v>15530</v>
      </c>
      <c r="I9566" s="1">
        <v>45000</v>
      </c>
      <c r="J9566" s="1">
        <v>46023</v>
      </c>
      <c r="K9566" t="s">
        <v>41946</v>
      </c>
      <c r="L9566" t="s">
        <v>41947</v>
      </c>
      <c r="M9566" t="s">
        <v>45</v>
      </c>
      <c r="N9566">
        <v>4</v>
      </c>
      <c r="O9566">
        <f>Table1[[#This Row],[Price]]-0.1*Table1[[#This Row],[Price]]</f>
        <v>49.914000000000001</v>
      </c>
      <c r="P9566" s="9">
        <f>(Table1[[#This Row],[Expiration Date]]-Table1[[#This Row],[Manufacturing Date]])/365</f>
        <v>2.8027397260273972</v>
      </c>
      <c r="Q9566" t="str">
        <f>IF(Table1[[#This Row],[Expiration Date]]-J9574&gt;12/31/2024,"not expired","expired")</f>
        <v>not expired</v>
      </c>
      <c r="R9566">
        <f>Table1[[#This Row],[Discounted Price]]*0.95</f>
        <v>47.418300000000002</v>
      </c>
      <c r="S9566">
        <f>Table1[[#This Row],[Discounted Price]]*0.9</f>
        <v>44.922600000000003</v>
      </c>
      <c r="T9566">
        <f>Table1[[#This Row],[Discounted Price]]*0.8</f>
        <v>39.931200000000004</v>
      </c>
      <c r="U9566">
        <f>Table1[[#This Row],[Price]]*0.52</f>
        <v>28.839200000000002</v>
      </c>
      <c r="V9566">
        <f>(Table1[[#This Row],[Price]]-Table1[[#This Row],[Scrap value]])/2</f>
        <v>13.3104</v>
      </c>
    </row>
    <row r="9567" spans="1:22" x14ac:dyDescent="0.25">
      <c r="A9567" t="s">
        <v>41948</v>
      </c>
      <c r="B9567" t="s">
        <v>15</v>
      </c>
      <c r="C9567" t="s">
        <v>47</v>
      </c>
      <c r="D9567" t="s">
        <v>41949</v>
      </c>
      <c r="E9567">
        <v>31.21</v>
      </c>
      <c r="F9567">
        <v>86</v>
      </c>
      <c r="G9567" t="s">
        <v>43730</v>
      </c>
      <c r="H9567" t="s">
        <v>10779</v>
      </c>
      <c r="I9567" s="1">
        <v>45000</v>
      </c>
      <c r="J9567" s="1">
        <v>45658</v>
      </c>
      <c r="K9567" t="s">
        <v>41950</v>
      </c>
      <c r="L9567" t="s">
        <v>41951</v>
      </c>
      <c r="M9567" t="s">
        <v>45</v>
      </c>
      <c r="N9567">
        <v>2</v>
      </c>
      <c r="O9567">
        <f>Table1[[#This Row],[Price]]-0.1*Table1[[#This Row],[Price]]</f>
        <v>28.088999999999999</v>
      </c>
      <c r="P9567" s="9">
        <f>(Table1[[#This Row],[Expiration Date]]-Table1[[#This Row],[Manufacturing Date]])/365</f>
        <v>1.8027397260273972</v>
      </c>
      <c r="Q9567" t="str">
        <f>IF(Table1[[#This Row],[Expiration Date]]-J9575&gt;12/31/2024,"not expired","expired")</f>
        <v>not expired</v>
      </c>
      <c r="R9567">
        <f>Table1[[#This Row],[Discounted Price]]*0.95</f>
        <v>26.684549999999998</v>
      </c>
      <c r="S9567">
        <f>Table1[[#This Row],[Discounted Price]]*0.9</f>
        <v>25.280100000000001</v>
      </c>
      <c r="T9567">
        <f>Table1[[#This Row],[Discounted Price]]*0.8</f>
        <v>22.4712</v>
      </c>
      <c r="U9567">
        <f>Table1[[#This Row],[Price]]*0.52</f>
        <v>16.229200000000002</v>
      </c>
      <c r="V9567">
        <f>(Table1[[#This Row],[Price]]-Table1[[#This Row],[Scrap value]])/2</f>
        <v>7.4903999999999993</v>
      </c>
    </row>
    <row r="9568" spans="1:22" x14ac:dyDescent="0.25">
      <c r="A9568" t="s">
        <v>41952</v>
      </c>
      <c r="B9568" t="s">
        <v>29</v>
      </c>
      <c r="C9568" t="s">
        <v>47</v>
      </c>
      <c r="D9568" t="s">
        <v>41953</v>
      </c>
      <c r="E9568">
        <v>354.44</v>
      </c>
      <c r="F9568">
        <v>22</v>
      </c>
      <c r="G9568" t="s">
        <v>43728</v>
      </c>
      <c r="H9568" t="s">
        <v>17866</v>
      </c>
      <c r="I9568" s="1">
        <v>45000</v>
      </c>
      <c r="J9568" s="1">
        <v>46023</v>
      </c>
      <c r="K9568" t="s">
        <v>41954</v>
      </c>
      <c r="L9568" t="s">
        <v>41955</v>
      </c>
      <c r="M9568" t="s">
        <v>45</v>
      </c>
      <c r="N9568">
        <v>5</v>
      </c>
      <c r="O9568">
        <f>Table1[[#This Row],[Price]]-0.1*Table1[[#This Row],[Price]]</f>
        <v>318.99599999999998</v>
      </c>
      <c r="P9568" s="9">
        <f>(Table1[[#This Row],[Expiration Date]]-Table1[[#This Row],[Manufacturing Date]])/365</f>
        <v>2.8027397260273972</v>
      </c>
      <c r="Q9568" t="str">
        <f>IF(Table1[[#This Row],[Expiration Date]]-J9576&gt;12/31/2024,"not expired","expired")</f>
        <v>expired</v>
      </c>
      <c r="R9568">
        <f>Table1[[#This Row],[Discounted Price]]*0.95</f>
        <v>303.04619999999994</v>
      </c>
      <c r="S9568">
        <f>Table1[[#This Row],[Discounted Price]]*0.9</f>
        <v>287.09640000000002</v>
      </c>
      <c r="T9568">
        <f>Table1[[#This Row],[Discounted Price]]*0.8</f>
        <v>255.1968</v>
      </c>
      <c r="U9568">
        <f>Table1[[#This Row],[Price]]*0.52</f>
        <v>184.30880000000002</v>
      </c>
      <c r="V9568">
        <f>(Table1[[#This Row],[Price]]-Table1[[#This Row],[Scrap value]])/2</f>
        <v>85.065599999999989</v>
      </c>
    </row>
    <row r="9569" spans="1:22" x14ac:dyDescent="0.25">
      <c r="A9569" t="s">
        <v>41956</v>
      </c>
      <c r="B9569" t="s">
        <v>35</v>
      </c>
      <c r="C9569" t="s">
        <v>47</v>
      </c>
      <c r="D9569" t="s">
        <v>41957</v>
      </c>
      <c r="E9569">
        <v>154.78</v>
      </c>
      <c r="F9569">
        <v>71</v>
      </c>
      <c r="G9569" t="s">
        <v>43730</v>
      </c>
      <c r="H9569" t="s">
        <v>7998</v>
      </c>
      <c r="I9569" s="1">
        <v>45000</v>
      </c>
      <c r="J9569" s="1">
        <v>45292</v>
      </c>
      <c r="K9569" t="s">
        <v>41958</v>
      </c>
      <c r="L9569" t="s">
        <v>41959</v>
      </c>
      <c r="M9569" t="s">
        <v>27</v>
      </c>
      <c r="N9569">
        <v>4</v>
      </c>
      <c r="O9569">
        <f>Table1[[#This Row],[Price]]-0.1*Table1[[#This Row],[Price]]</f>
        <v>139.30199999999999</v>
      </c>
      <c r="P9569" s="9">
        <f>(Table1[[#This Row],[Expiration Date]]-Table1[[#This Row],[Manufacturing Date]])/365</f>
        <v>0.8</v>
      </c>
      <c r="Q9569" t="str">
        <f>IF(Table1[[#This Row],[Expiration Date]]-J9577&gt;12/31/2024,"not expired","expired")</f>
        <v>expired</v>
      </c>
      <c r="R9569">
        <f>Table1[[#This Row],[Discounted Price]]*0.95</f>
        <v>132.33689999999999</v>
      </c>
      <c r="S9569">
        <f>Table1[[#This Row],[Discounted Price]]*0.9</f>
        <v>125.37179999999999</v>
      </c>
      <c r="T9569">
        <f>Table1[[#This Row],[Discounted Price]]*0.8</f>
        <v>111.44159999999999</v>
      </c>
      <c r="U9569">
        <f>Table1[[#This Row],[Price]]*0.52</f>
        <v>80.485600000000005</v>
      </c>
      <c r="V9569">
        <f>(Table1[[#This Row],[Price]]-Table1[[#This Row],[Scrap value]])/2</f>
        <v>37.147199999999998</v>
      </c>
    </row>
    <row r="9570" spans="1:22" x14ac:dyDescent="0.25">
      <c r="A9570" t="s">
        <v>41960</v>
      </c>
      <c r="B9570" t="s">
        <v>35</v>
      </c>
      <c r="C9570" t="s">
        <v>47</v>
      </c>
      <c r="D9570" t="s">
        <v>41961</v>
      </c>
      <c r="E9570">
        <v>257.66000000000003</v>
      </c>
      <c r="F9570">
        <v>66</v>
      </c>
      <c r="G9570" t="s">
        <v>43729</v>
      </c>
      <c r="H9570" t="s">
        <v>6347</v>
      </c>
      <c r="I9570" s="1">
        <v>45137</v>
      </c>
      <c r="J9570" s="1">
        <v>46023</v>
      </c>
      <c r="K9570" t="s">
        <v>41962</v>
      </c>
      <c r="L9570" t="s">
        <v>41963</v>
      </c>
      <c r="M9570" t="s">
        <v>20</v>
      </c>
      <c r="N9570">
        <v>3</v>
      </c>
      <c r="O9570">
        <f>Table1[[#This Row],[Price]]-0.1*Table1[[#This Row],[Price]]</f>
        <v>231.89400000000001</v>
      </c>
      <c r="P9570" s="9">
        <f>(Table1[[#This Row],[Expiration Date]]-Table1[[#This Row],[Manufacturing Date]])/365</f>
        <v>2.4273972602739726</v>
      </c>
      <c r="Q9570" t="str">
        <f>IF(Table1[[#This Row],[Expiration Date]]-J9578&gt;12/31/2024,"not expired","expired")</f>
        <v>not expired</v>
      </c>
      <c r="R9570">
        <f>Table1[[#This Row],[Discounted Price]]*0.95</f>
        <v>220.29929999999999</v>
      </c>
      <c r="S9570">
        <f>Table1[[#This Row],[Discounted Price]]*0.9</f>
        <v>208.7046</v>
      </c>
      <c r="T9570">
        <f>Table1[[#This Row],[Discounted Price]]*0.8</f>
        <v>185.51520000000002</v>
      </c>
      <c r="U9570">
        <f>Table1[[#This Row],[Price]]*0.52</f>
        <v>133.98320000000001</v>
      </c>
      <c r="V9570">
        <f>(Table1[[#This Row],[Price]]-Table1[[#This Row],[Scrap value]])/2</f>
        <v>61.838400000000007</v>
      </c>
    </row>
    <row r="9571" spans="1:22" x14ac:dyDescent="0.25">
      <c r="A9571" t="s">
        <v>41964</v>
      </c>
      <c r="B9571" t="s">
        <v>15</v>
      </c>
      <c r="C9571" t="s">
        <v>47</v>
      </c>
      <c r="D9571" t="s">
        <v>41965</v>
      </c>
      <c r="E9571">
        <v>136.36000000000001</v>
      </c>
      <c r="F9571">
        <v>34</v>
      </c>
      <c r="G9571" t="s">
        <v>43730</v>
      </c>
      <c r="H9571" t="s">
        <v>37762</v>
      </c>
      <c r="I9571" s="1">
        <v>45000</v>
      </c>
      <c r="J9571" s="1">
        <v>45292</v>
      </c>
      <c r="K9571" t="s">
        <v>41966</v>
      </c>
      <c r="L9571" t="s">
        <v>41967</v>
      </c>
      <c r="M9571" t="s">
        <v>20</v>
      </c>
      <c r="N9571">
        <v>3</v>
      </c>
      <c r="O9571">
        <f>Table1[[#This Row],[Price]]-0.1*Table1[[#This Row],[Price]]</f>
        <v>122.72400000000002</v>
      </c>
      <c r="P9571" s="9">
        <f>(Table1[[#This Row],[Expiration Date]]-Table1[[#This Row],[Manufacturing Date]])/365</f>
        <v>0.8</v>
      </c>
      <c r="Q9571" t="str">
        <f>IF(Table1[[#This Row],[Expiration Date]]-J9579&gt;12/31/2024,"not expired","expired")</f>
        <v>expired</v>
      </c>
      <c r="R9571">
        <f>Table1[[#This Row],[Discounted Price]]*0.95</f>
        <v>116.58780000000002</v>
      </c>
      <c r="S9571">
        <f>Table1[[#This Row],[Discounted Price]]*0.9</f>
        <v>110.45160000000001</v>
      </c>
      <c r="T9571">
        <f>Table1[[#This Row],[Discounted Price]]*0.8</f>
        <v>98.179200000000023</v>
      </c>
      <c r="U9571">
        <f>Table1[[#This Row],[Price]]*0.52</f>
        <v>70.907200000000003</v>
      </c>
      <c r="V9571">
        <f>(Table1[[#This Row],[Price]]-Table1[[#This Row],[Scrap value]])/2</f>
        <v>32.726400000000005</v>
      </c>
    </row>
    <row r="9572" spans="1:22" x14ac:dyDescent="0.25">
      <c r="A9572" t="s">
        <v>41968</v>
      </c>
      <c r="B9572" t="s">
        <v>22</v>
      </c>
      <c r="C9572" t="s">
        <v>47</v>
      </c>
      <c r="D9572" t="s">
        <v>41969</v>
      </c>
      <c r="E9572">
        <v>319.58</v>
      </c>
      <c r="F9572">
        <v>64</v>
      </c>
      <c r="G9572" t="s">
        <v>43729</v>
      </c>
      <c r="H9572" t="s">
        <v>2786</v>
      </c>
      <c r="I9572" s="1">
        <v>44927</v>
      </c>
      <c r="J9572" s="1">
        <v>45658</v>
      </c>
      <c r="K9572" t="s">
        <v>41970</v>
      </c>
      <c r="L9572" t="s">
        <v>41971</v>
      </c>
      <c r="M9572" t="s">
        <v>27</v>
      </c>
      <c r="N9572">
        <v>2</v>
      </c>
      <c r="O9572">
        <f>Table1[[#This Row],[Price]]-0.1*Table1[[#This Row],[Price]]</f>
        <v>287.62199999999996</v>
      </c>
      <c r="P9572" s="9">
        <f>(Table1[[#This Row],[Expiration Date]]-Table1[[#This Row],[Manufacturing Date]])/365</f>
        <v>2.0027397260273974</v>
      </c>
      <c r="Q9572" t="str">
        <f>IF(Table1[[#This Row],[Expiration Date]]-J9580&gt;12/31/2024,"not expired","expired")</f>
        <v>expired</v>
      </c>
      <c r="R9572">
        <f>Table1[[#This Row],[Discounted Price]]*0.95</f>
        <v>273.24089999999995</v>
      </c>
      <c r="S9572">
        <f>Table1[[#This Row],[Discounted Price]]*0.9</f>
        <v>258.85979999999995</v>
      </c>
      <c r="T9572">
        <f>Table1[[#This Row],[Discounted Price]]*0.8</f>
        <v>230.09759999999997</v>
      </c>
      <c r="U9572">
        <f>Table1[[#This Row],[Price]]*0.52</f>
        <v>166.1816</v>
      </c>
      <c r="V9572">
        <f>(Table1[[#This Row],[Price]]-Table1[[#This Row],[Scrap value]])/2</f>
        <v>76.69919999999999</v>
      </c>
    </row>
    <row r="9573" spans="1:22" x14ac:dyDescent="0.25">
      <c r="A9573" t="s">
        <v>41972</v>
      </c>
      <c r="B9573" t="s">
        <v>22</v>
      </c>
      <c r="C9573" t="s">
        <v>47</v>
      </c>
      <c r="D9573" t="s">
        <v>41973</v>
      </c>
      <c r="E9573">
        <v>454.92</v>
      </c>
      <c r="F9573">
        <v>22</v>
      </c>
      <c r="G9573" t="s">
        <v>43729</v>
      </c>
      <c r="H9573" t="s">
        <v>12859</v>
      </c>
      <c r="I9573" s="1">
        <v>44927</v>
      </c>
      <c r="J9573" s="1">
        <v>45658</v>
      </c>
      <c r="K9573" t="s">
        <v>41974</v>
      </c>
      <c r="L9573" t="s">
        <v>41975</v>
      </c>
      <c r="M9573" t="s">
        <v>45</v>
      </c>
      <c r="N9573">
        <v>1</v>
      </c>
      <c r="O9573">
        <f>Table1[[#This Row],[Price]]-0.1*Table1[[#This Row],[Price]]</f>
        <v>409.428</v>
      </c>
      <c r="P9573" s="9">
        <f>(Table1[[#This Row],[Expiration Date]]-Table1[[#This Row],[Manufacturing Date]])/365</f>
        <v>2.0027397260273974</v>
      </c>
      <c r="Q9573" t="str">
        <f>IF(Table1[[#This Row],[Expiration Date]]-J9581&gt;12/31/2024,"not expired","expired")</f>
        <v>expired</v>
      </c>
      <c r="R9573">
        <f>Table1[[#This Row],[Discounted Price]]*0.95</f>
        <v>388.95659999999998</v>
      </c>
      <c r="S9573">
        <f>Table1[[#This Row],[Discounted Price]]*0.9</f>
        <v>368.48520000000002</v>
      </c>
      <c r="T9573">
        <f>Table1[[#This Row],[Discounted Price]]*0.8</f>
        <v>327.54240000000004</v>
      </c>
      <c r="U9573">
        <f>Table1[[#This Row],[Price]]*0.52</f>
        <v>236.55840000000001</v>
      </c>
      <c r="V9573">
        <f>(Table1[[#This Row],[Price]]-Table1[[#This Row],[Scrap value]])/2</f>
        <v>109.1808</v>
      </c>
    </row>
    <row r="9574" spans="1:22" x14ac:dyDescent="0.25">
      <c r="A9574" t="s">
        <v>41976</v>
      </c>
      <c r="B9574" t="s">
        <v>35</v>
      </c>
      <c r="C9574" t="s">
        <v>47</v>
      </c>
      <c r="D9574" t="s">
        <v>41977</v>
      </c>
      <c r="E9574">
        <v>282.89</v>
      </c>
      <c r="F9574">
        <v>37</v>
      </c>
      <c r="G9574" t="s">
        <v>43730</v>
      </c>
      <c r="H9574" t="s">
        <v>5129</v>
      </c>
      <c r="I9574" s="1">
        <v>44927</v>
      </c>
      <c r="J9574" s="1">
        <v>45658</v>
      </c>
      <c r="K9574" t="s">
        <v>41978</v>
      </c>
      <c r="L9574" t="s">
        <v>41979</v>
      </c>
      <c r="M9574" t="s">
        <v>45</v>
      </c>
      <c r="N9574">
        <v>1</v>
      </c>
      <c r="O9574">
        <f>Table1[[#This Row],[Price]]-0.1*Table1[[#This Row],[Price]]</f>
        <v>254.601</v>
      </c>
      <c r="P9574" s="9">
        <f>(Table1[[#This Row],[Expiration Date]]-Table1[[#This Row],[Manufacturing Date]])/365</f>
        <v>2.0027397260273974</v>
      </c>
      <c r="Q9574" t="str">
        <f>IF(Table1[[#This Row],[Expiration Date]]-J9582&gt;12/31/2024,"not expired","expired")</f>
        <v>not expired</v>
      </c>
      <c r="R9574">
        <f>Table1[[#This Row],[Discounted Price]]*0.95</f>
        <v>241.87094999999999</v>
      </c>
      <c r="S9574">
        <f>Table1[[#This Row],[Discounted Price]]*0.9</f>
        <v>229.14090000000002</v>
      </c>
      <c r="T9574">
        <f>Table1[[#This Row],[Discounted Price]]*0.8</f>
        <v>203.6808</v>
      </c>
      <c r="U9574">
        <f>Table1[[#This Row],[Price]]*0.52</f>
        <v>147.1028</v>
      </c>
      <c r="V9574">
        <f>(Table1[[#This Row],[Price]]-Table1[[#This Row],[Scrap value]])/2</f>
        <v>67.893599999999992</v>
      </c>
    </row>
    <row r="9575" spans="1:22" x14ac:dyDescent="0.25">
      <c r="A9575" t="s">
        <v>41980</v>
      </c>
      <c r="B9575" t="s">
        <v>22</v>
      </c>
      <c r="C9575" t="s">
        <v>47</v>
      </c>
      <c r="D9575" t="s">
        <v>41981</v>
      </c>
      <c r="E9575">
        <v>116.47</v>
      </c>
      <c r="F9575">
        <v>85</v>
      </c>
      <c r="G9575" t="s">
        <v>43729</v>
      </c>
      <c r="H9575" t="s">
        <v>6712</v>
      </c>
      <c r="I9575" s="1">
        <v>44927</v>
      </c>
      <c r="J9575" s="1">
        <v>45292</v>
      </c>
      <c r="K9575" t="s">
        <v>41982</v>
      </c>
      <c r="L9575" t="s">
        <v>41983</v>
      </c>
      <c r="M9575" t="s">
        <v>27</v>
      </c>
      <c r="N9575">
        <v>3</v>
      </c>
      <c r="O9575">
        <f>Table1[[#This Row],[Price]]-0.1*Table1[[#This Row],[Price]]</f>
        <v>104.82299999999999</v>
      </c>
      <c r="P9575" s="9">
        <f>(Table1[[#This Row],[Expiration Date]]-Table1[[#This Row],[Manufacturing Date]])/365</f>
        <v>1</v>
      </c>
      <c r="Q9575" t="str">
        <f>IF(Table1[[#This Row],[Expiration Date]]-J9583&gt;12/31/2024,"not expired","expired")</f>
        <v>expired</v>
      </c>
      <c r="R9575">
        <f>Table1[[#This Row],[Discounted Price]]*0.95</f>
        <v>99.581849999999989</v>
      </c>
      <c r="S9575">
        <f>Table1[[#This Row],[Discounted Price]]*0.9</f>
        <v>94.340699999999998</v>
      </c>
      <c r="T9575">
        <f>Table1[[#This Row],[Discounted Price]]*0.8</f>
        <v>83.858400000000003</v>
      </c>
      <c r="U9575">
        <f>Table1[[#This Row],[Price]]*0.52</f>
        <v>60.564399999999999</v>
      </c>
      <c r="V9575">
        <f>(Table1[[#This Row],[Price]]-Table1[[#This Row],[Scrap value]])/2</f>
        <v>27.9528</v>
      </c>
    </row>
    <row r="9576" spans="1:22" x14ac:dyDescent="0.25">
      <c r="A9576" t="s">
        <v>41984</v>
      </c>
      <c r="B9576" t="s">
        <v>29</v>
      </c>
      <c r="C9576" t="s">
        <v>47</v>
      </c>
      <c r="D9576" t="s">
        <v>41985</v>
      </c>
      <c r="E9576">
        <v>411.05</v>
      </c>
      <c r="F9576">
        <v>15</v>
      </c>
      <c r="G9576" t="s">
        <v>43729</v>
      </c>
      <c r="H9576" t="s">
        <v>643</v>
      </c>
      <c r="I9576" s="1">
        <v>45000</v>
      </c>
      <c r="J9576" s="1">
        <v>46023</v>
      </c>
      <c r="K9576" t="s">
        <v>41986</v>
      </c>
      <c r="L9576" t="s">
        <v>41987</v>
      </c>
      <c r="M9576" t="s">
        <v>27</v>
      </c>
      <c r="N9576">
        <v>1</v>
      </c>
      <c r="O9576">
        <f>Table1[[#This Row],[Price]]-0.1*Table1[[#This Row],[Price]]</f>
        <v>369.94499999999999</v>
      </c>
      <c r="P9576" s="9">
        <f>(Table1[[#This Row],[Expiration Date]]-Table1[[#This Row],[Manufacturing Date]])/365</f>
        <v>2.8027397260273972</v>
      </c>
      <c r="Q9576" t="str">
        <f>IF(Table1[[#This Row],[Expiration Date]]-J9584&gt;12/31/2024,"not expired","expired")</f>
        <v>not expired</v>
      </c>
      <c r="R9576">
        <f>Table1[[#This Row],[Discounted Price]]*0.95</f>
        <v>351.44774999999998</v>
      </c>
      <c r="S9576">
        <f>Table1[[#This Row],[Discounted Price]]*0.9</f>
        <v>332.95049999999998</v>
      </c>
      <c r="T9576">
        <f>Table1[[#This Row],[Discounted Price]]*0.8</f>
        <v>295.95600000000002</v>
      </c>
      <c r="U9576">
        <f>Table1[[#This Row],[Price]]*0.52</f>
        <v>213.74600000000001</v>
      </c>
      <c r="V9576">
        <f>(Table1[[#This Row],[Price]]-Table1[[#This Row],[Scrap value]])/2</f>
        <v>98.652000000000001</v>
      </c>
    </row>
    <row r="9577" spans="1:22" x14ac:dyDescent="0.25">
      <c r="A9577" t="s">
        <v>41988</v>
      </c>
      <c r="B9577" t="s">
        <v>22</v>
      </c>
      <c r="C9577" t="s">
        <v>47</v>
      </c>
      <c r="D9577" t="s">
        <v>41989</v>
      </c>
      <c r="E9577">
        <v>135.35</v>
      </c>
      <c r="F9577">
        <v>70</v>
      </c>
      <c r="G9577" t="s">
        <v>43728</v>
      </c>
      <c r="H9577" t="s">
        <v>30549</v>
      </c>
      <c r="I9577" s="1">
        <v>45000</v>
      </c>
      <c r="J9577" s="1">
        <v>45658</v>
      </c>
      <c r="K9577" t="s">
        <v>41990</v>
      </c>
      <c r="L9577" t="s">
        <v>41991</v>
      </c>
      <c r="M9577" t="s">
        <v>27</v>
      </c>
      <c r="N9577">
        <v>1</v>
      </c>
      <c r="O9577">
        <f>Table1[[#This Row],[Price]]-0.1*Table1[[#This Row],[Price]]</f>
        <v>121.815</v>
      </c>
      <c r="P9577" s="9">
        <f>(Table1[[#This Row],[Expiration Date]]-Table1[[#This Row],[Manufacturing Date]])/365</f>
        <v>1.8027397260273972</v>
      </c>
      <c r="Q9577" t="str">
        <f>IF(Table1[[#This Row],[Expiration Date]]-J9585&gt;12/31/2024,"not expired","expired")</f>
        <v>expired</v>
      </c>
      <c r="R9577">
        <f>Table1[[#This Row],[Discounted Price]]*0.95</f>
        <v>115.72425</v>
      </c>
      <c r="S9577">
        <f>Table1[[#This Row],[Discounted Price]]*0.9</f>
        <v>109.6335</v>
      </c>
      <c r="T9577">
        <f>Table1[[#This Row],[Discounted Price]]*0.8</f>
        <v>97.451999999999998</v>
      </c>
      <c r="U9577">
        <f>Table1[[#This Row],[Price]]*0.52</f>
        <v>70.382000000000005</v>
      </c>
      <c r="V9577">
        <f>(Table1[[#This Row],[Price]]-Table1[[#This Row],[Scrap value]])/2</f>
        <v>32.483999999999995</v>
      </c>
    </row>
    <row r="9578" spans="1:22" x14ac:dyDescent="0.25">
      <c r="A9578" t="s">
        <v>41992</v>
      </c>
      <c r="B9578" t="s">
        <v>35</v>
      </c>
      <c r="C9578" t="s">
        <v>47</v>
      </c>
      <c r="D9578" t="s">
        <v>41993</v>
      </c>
      <c r="E9578">
        <v>460.09</v>
      </c>
      <c r="F9578">
        <v>14</v>
      </c>
      <c r="G9578" t="s">
        <v>43730</v>
      </c>
      <c r="H9578" t="s">
        <v>6272</v>
      </c>
      <c r="I9578" s="1">
        <v>44927</v>
      </c>
      <c r="J9578" s="1">
        <v>45292</v>
      </c>
      <c r="K9578" t="s">
        <v>41994</v>
      </c>
      <c r="L9578" t="s">
        <v>41995</v>
      </c>
      <c r="M9578" t="s">
        <v>27</v>
      </c>
      <c r="N9578">
        <v>5</v>
      </c>
      <c r="O9578">
        <f>Table1[[#This Row],[Price]]-0.1*Table1[[#This Row],[Price]]</f>
        <v>414.08099999999996</v>
      </c>
      <c r="P9578" s="9">
        <f>(Table1[[#This Row],[Expiration Date]]-Table1[[#This Row],[Manufacturing Date]])/365</f>
        <v>1</v>
      </c>
      <c r="Q9578" t="str">
        <f>IF(Table1[[#This Row],[Expiration Date]]-J9586&gt;12/31/2024,"not expired","expired")</f>
        <v>expired</v>
      </c>
      <c r="R9578">
        <f>Table1[[#This Row],[Discounted Price]]*0.95</f>
        <v>393.37694999999997</v>
      </c>
      <c r="S9578">
        <f>Table1[[#This Row],[Discounted Price]]*0.9</f>
        <v>372.67289999999997</v>
      </c>
      <c r="T9578">
        <f>Table1[[#This Row],[Discounted Price]]*0.8</f>
        <v>331.26479999999998</v>
      </c>
      <c r="U9578">
        <f>Table1[[#This Row],[Price]]*0.52</f>
        <v>239.24680000000001</v>
      </c>
      <c r="V9578">
        <f>(Table1[[#This Row],[Price]]-Table1[[#This Row],[Scrap value]])/2</f>
        <v>110.42159999999998</v>
      </c>
    </row>
    <row r="9579" spans="1:22" x14ac:dyDescent="0.25">
      <c r="A9579" t="s">
        <v>41996</v>
      </c>
      <c r="B9579" t="s">
        <v>29</v>
      </c>
      <c r="C9579" t="s">
        <v>47</v>
      </c>
      <c r="D9579" t="s">
        <v>41997</v>
      </c>
      <c r="E9579">
        <v>14.42</v>
      </c>
      <c r="F9579">
        <v>65</v>
      </c>
      <c r="G9579" t="s">
        <v>43730</v>
      </c>
      <c r="H9579" t="s">
        <v>11898</v>
      </c>
      <c r="I9579" s="1">
        <v>45137</v>
      </c>
      <c r="J9579" s="1">
        <v>45658</v>
      </c>
      <c r="K9579" t="s">
        <v>41998</v>
      </c>
      <c r="L9579" t="s">
        <v>41999</v>
      </c>
      <c r="M9579" t="s">
        <v>27</v>
      </c>
      <c r="N9579">
        <v>3</v>
      </c>
      <c r="O9579">
        <f>Table1[[#This Row],[Price]]-0.1*Table1[[#This Row],[Price]]</f>
        <v>12.978</v>
      </c>
      <c r="P9579" s="9">
        <f>(Table1[[#This Row],[Expiration Date]]-Table1[[#This Row],[Manufacturing Date]])/365</f>
        <v>1.4273972602739726</v>
      </c>
      <c r="Q9579" t="str">
        <f>IF(Table1[[#This Row],[Expiration Date]]-J9587&gt;12/31/2024,"not expired","expired")</f>
        <v>not expired</v>
      </c>
      <c r="R9579">
        <f>Table1[[#This Row],[Discounted Price]]*0.95</f>
        <v>12.329099999999999</v>
      </c>
      <c r="S9579">
        <f>Table1[[#This Row],[Discounted Price]]*0.9</f>
        <v>11.680199999999999</v>
      </c>
      <c r="T9579">
        <f>Table1[[#This Row],[Discounted Price]]*0.8</f>
        <v>10.382400000000001</v>
      </c>
      <c r="U9579">
        <f>Table1[[#This Row],[Price]]*0.52</f>
        <v>7.4984000000000002</v>
      </c>
      <c r="V9579">
        <f>(Table1[[#This Row],[Price]]-Table1[[#This Row],[Scrap value]])/2</f>
        <v>3.4607999999999999</v>
      </c>
    </row>
    <row r="9580" spans="1:22" x14ac:dyDescent="0.25">
      <c r="A9580" t="s">
        <v>42000</v>
      </c>
      <c r="B9580" t="s">
        <v>35</v>
      </c>
      <c r="C9580" t="s">
        <v>47</v>
      </c>
      <c r="D9580" t="s">
        <v>42001</v>
      </c>
      <c r="E9580">
        <v>290.07</v>
      </c>
      <c r="F9580">
        <v>10</v>
      </c>
      <c r="G9580" t="s">
        <v>43730</v>
      </c>
      <c r="H9580" t="s">
        <v>42002</v>
      </c>
      <c r="I9580" s="1">
        <v>45000</v>
      </c>
      <c r="J9580" s="1">
        <v>46023</v>
      </c>
      <c r="K9580" t="s">
        <v>42003</v>
      </c>
      <c r="L9580" t="s">
        <v>42004</v>
      </c>
      <c r="M9580" t="s">
        <v>45</v>
      </c>
      <c r="N9580">
        <v>4</v>
      </c>
      <c r="O9580">
        <f>Table1[[#This Row],[Price]]-0.1*Table1[[#This Row],[Price]]</f>
        <v>261.06299999999999</v>
      </c>
      <c r="P9580" s="9">
        <f>(Table1[[#This Row],[Expiration Date]]-Table1[[#This Row],[Manufacturing Date]])/365</f>
        <v>2.8027397260273972</v>
      </c>
      <c r="Q9580" t="str">
        <f>IF(Table1[[#This Row],[Expiration Date]]-J9588&gt;12/31/2024,"not expired","expired")</f>
        <v>not expired</v>
      </c>
      <c r="R9580">
        <f>Table1[[#This Row],[Discounted Price]]*0.95</f>
        <v>248.00984999999997</v>
      </c>
      <c r="S9580">
        <f>Table1[[#This Row],[Discounted Price]]*0.9</f>
        <v>234.95669999999998</v>
      </c>
      <c r="T9580">
        <f>Table1[[#This Row],[Discounted Price]]*0.8</f>
        <v>208.85040000000001</v>
      </c>
      <c r="U9580">
        <f>Table1[[#This Row],[Price]]*0.52</f>
        <v>150.8364</v>
      </c>
      <c r="V9580">
        <f>(Table1[[#This Row],[Price]]-Table1[[#This Row],[Scrap value]])/2</f>
        <v>69.616799999999998</v>
      </c>
    </row>
    <row r="9581" spans="1:22" x14ac:dyDescent="0.25">
      <c r="A9581" t="s">
        <v>42005</v>
      </c>
      <c r="B9581" t="s">
        <v>22</v>
      </c>
      <c r="C9581" t="s">
        <v>47</v>
      </c>
      <c r="D9581" t="s">
        <v>42006</v>
      </c>
      <c r="E9581">
        <v>324.69</v>
      </c>
      <c r="F9581">
        <v>87</v>
      </c>
      <c r="G9581" t="s">
        <v>43728</v>
      </c>
      <c r="H9581" t="s">
        <v>16499</v>
      </c>
      <c r="I9581" s="1">
        <v>45000</v>
      </c>
      <c r="J9581" s="1">
        <v>46023</v>
      </c>
      <c r="K9581" t="s">
        <v>42007</v>
      </c>
      <c r="L9581" t="s">
        <v>42008</v>
      </c>
      <c r="M9581" t="s">
        <v>45</v>
      </c>
      <c r="N9581">
        <v>1</v>
      </c>
      <c r="O9581">
        <f>Table1[[#This Row],[Price]]-0.1*Table1[[#This Row],[Price]]</f>
        <v>292.221</v>
      </c>
      <c r="P9581" s="9">
        <f>(Table1[[#This Row],[Expiration Date]]-Table1[[#This Row],[Manufacturing Date]])/365</f>
        <v>2.8027397260273972</v>
      </c>
      <c r="Q9581" t="str">
        <f>IF(Table1[[#This Row],[Expiration Date]]-J9589&gt;12/31/2024,"not expired","expired")</f>
        <v>not expired</v>
      </c>
      <c r="R9581">
        <f>Table1[[#This Row],[Discounted Price]]*0.95</f>
        <v>277.60994999999997</v>
      </c>
      <c r="S9581">
        <f>Table1[[#This Row],[Discounted Price]]*0.9</f>
        <v>262.99889999999999</v>
      </c>
      <c r="T9581">
        <f>Table1[[#This Row],[Discounted Price]]*0.8</f>
        <v>233.77680000000001</v>
      </c>
      <c r="U9581">
        <f>Table1[[#This Row],[Price]]*0.52</f>
        <v>168.83879999999999</v>
      </c>
      <c r="V9581">
        <f>(Table1[[#This Row],[Price]]-Table1[[#This Row],[Scrap value]])/2</f>
        <v>77.925600000000003</v>
      </c>
    </row>
    <row r="9582" spans="1:22" x14ac:dyDescent="0.25">
      <c r="A9582" t="s">
        <v>42009</v>
      </c>
      <c r="B9582" t="s">
        <v>22</v>
      </c>
      <c r="C9582" t="s">
        <v>47</v>
      </c>
      <c r="D9582" t="s">
        <v>42010</v>
      </c>
      <c r="E9582">
        <v>44.63</v>
      </c>
      <c r="F9582">
        <v>40</v>
      </c>
      <c r="G9582" t="s">
        <v>43729</v>
      </c>
      <c r="H9582" t="s">
        <v>40323</v>
      </c>
      <c r="I9582" s="1">
        <v>44927</v>
      </c>
      <c r="J9582" s="1">
        <v>45292</v>
      </c>
      <c r="K9582" t="s">
        <v>42011</v>
      </c>
      <c r="L9582" t="s">
        <v>42012</v>
      </c>
      <c r="M9582" t="s">
        <v>27</v>
      </c>
      <c r="N9582">
        <v>2</v>
      </c>
      <c r="O9582">
        <f>Table1[[#This Row],[Price]]-0.1*Table1[[#This Row],[Price]]</f>
        <v>40.167000000000002</v>
      </c>
      <c r="P9582" s="9">
        <f>(Table1[[#This Row],[Expiration Date]]-Table1[[#This Row],[Manufacturing Date]])/365</f>
        <v>1</v>
      </c>
      <c r="Q9582" t="str">
        <f>IF(Table1[[#This Row],[Expiration Date]]-J9590&gt;12/31/2024,"not expired","expired")</f>
        <v>expired</v>
      </c>
      <c r="R9582">
        <f>Table1[[#This Row],[Discounted Price]]*0.95</f>
        <v>38.158650000000002</v>
      </c>
      <c r="S9582">
        <f>Table1[[#This Row],[Discounted Price]]*0.9</f>
        <v>36.150300000000001</v>
      </c>
      <c r="T9582">
        <f>Table1[[#This Row],[Discounted Price]]*0.8</f>
        <v>32.133600000000001</v>
      </c>
      <c r="U9582">
        <f>Table1[[#This Row],[Price]]*0.52</f>
        <v>23.207600000000003</v>
      </c>
      <c r="V9582">
        <f>(Table1[[#This Row],[Price]]-Table1[[#This Row],[Scrap value]])/2</f>
        <v>10.7112</v>
      </c>
    </row>
    <row r="9583" spans="1:22" x14ac:dyDescent="0.25">
      <c r="A9583" t="s">
        <v>42013</v>
      </c>
      <c r="B9583" t="s">
        <v>29</v>
      </c>
      <c r="C9583" t="s">
        <v>47</v>
      </c>
      <c r="D9583" t="s">
        <v>42014</v>
      </c>
      <c r="E9583">
        <v>386.8</v>
      </c>
      <c r="F9583">
        <v>49</v>
      </c>
      <c r="G9583" t="s">
        <v>43729</v>
      </c>
      <c r="H9583" t="s">
        <v>9797</v>
      </c>
      <c r="I9583" s="1">
        <v>44927</v>
      </c>
      <c r="J9583" s="1">
        <v>45292</v>
      </c>
      <c r="K9583" t="s">
        <v>42015</v>
      </c>
      <c r="L9583" t="s">
        <v>42016</v>
      </c>
      <c r="M9583" t="s">
        <v>20</v>
      </c>
      <c r="N9583">
        <v>2</v>
      </c>
      <c r="O9583">
        <f>Table1[[#This Row],[Price]]-0.1*Table1[[#This Row],[Price]]</f>
        <v>348.12</v>
      </c>
      <c r="P9583" s="9">
        <f>(Table1[[#This Row],[Expiration Date]]-Table1[[#This Row],[Manufacturing Date]])/365</f>
        <v>1</v>
      </c>
      <c r="Q9583" t="str">
        <f>IF(Table1[[#This Row],[Expiration Date]]-J9591&gt;12/31/2024,"not expired","expired")</f>
        <v>expired</v>
      </c>
      <c r="R9583">
        <f>Table1[[#This Row],[Discounted Price]]*0.95</f>
        <v>330.714</v>
      </c>
      <c r="S9583">
        <f>Table1[[#This Row],[Discounted Price]]*0.9</f>
        <v>313.30799999999999</v>
      </c>
      <c r="T9583">
        <f>Table1[[#This Row],[Discounted Price]]*0.8</f>
        <v>278.49600000000004</v>
      </c>
      <c r="U9583">
        <f>Table1[[#This Row],[Price]]*0.52</f>
        <v>201.13600000000002</v>
      </c>
      <c r="V9583">
        <f>(Table1[[#This Row],[Price]]-Table1[[#This Row],[Scrap value]])/2</f>
        <v>92.831999999999994</v>
      </c>
    </row>
    <row r="9584" spans="1:22" x14ac:dyDescent="0.25">
      <c r="A9584" t="s">
        <v>42017</v>
      </c>
      <c r="B9584" t="s">
        <v>22</v>
      </c>
      <c r="C9584" t="s">
        <v>47</v>
      </c>
      <c r="D9584" t="s">
        <v>42018</v>
      </c>
      <c r="E9584">
        <v>267.29000000000002</v>
      </c>
      <c r="F9584">
        <v>94</v>
      </c>
      <c r="G9584" t="s">
        <v>43730</v>
      </c>
      <c r="H9584" t="s">
        <v>5986</v>
      </c>
      <c r="I9584" s="1">
        <v>45137</v>
      </c>
      <c r="J9584" s="1">
        <v>45292</v>
      </c>
      <c r="K9584" t="s">
        <v>42019</v>
      </c>
      <c r="L9584" t="s">
        <v>42020</v>
      </c>
      <c r="M9584" t="s">
        <v>45</v>
      </c>
      <c r="N9584">
        <v>1</v>
      </c>
      <c r="O9584">
        <f>Table1[[#This Row],[Price]]-0.1*Table1[[#This Row],[Price]]</f>
        <v>240.56100000000001</v>
      </c>
      <c r="P9584" s="9">
        <f>(Table1[[#This Row],[Expiration Date]]-Table1[[#This Row],[Manufacturing Date]])/365</f>
        <v>0.42465753424657532</v>
      </c>
      <c r="Q9584" t="str">
        <f>IF(Table1[[#This Row],[Expiration Date]]-J9592&gt;12/31/2024,"not expired","expired")</f>
        <v>expired</v>
      </c>
      <c r="R9584">
        <f>Table1[[#This Row],[Discounted Price]]*0.95</f>
        <v>228.53295</v>
      </c>
      <c r="S9584">
        <f>Table1[[#This Row],[Discounted Price]]*0.9</f>
        <v>216.50490000000002</v>
      </c>
      <c r="T9584">
        <f>Table1[[#This Row],[Discounted Price]]*0.8</f>
        <v>192.44880000000001</v>
      </c>
      <c r="U9584">
        <f>Table1[[#This Row],[Price]]*0.52</f>
        <v>138.99080000000001</v>
      </c>
      <c r="V9584">
        <f>(Table1[[#This Row],[Price]]-Table1[[#This Row],[Scrap value]])/2</f>
        <v>64.149600000000007</v>
      </c>
    </row>
    <row r="9585" spans="1:22" x14ac:dyDescent="0.25">
      <c r="A9585" t="s">
        <v>42021</v>
      </c>
      <c r="B9585" t="s">
        <v>29</v>
      </c>
      <c r="C9585" t="s">
        <v>47</v>
      </c>
      <c r="D9585" t="s">
        <v>42022</v>
      </c>
      <c r="E9585">
        <v>251.43</v>
      </c>
      <c r="F9585">
        <v>17</v>
      </c>
      <c r="G9585" t="s">
        <v>43729</v>
      </c>
      <c r="H9585" t="s">
        <v>10108</v>
      </c>
      <c r="I9585" s="1">
        <v>45137</v>
      </c>
      <c r="J9585" s="1">
        <v>45658</v>
      </c>
      <c r="K9585" t="s">
        <v>42023</v>
      </c>
      <c r="L9585" t="s">
        <v>42024</v>
      </c>
      <c r="M9585" t="s">
        <v>20</v>
      </c>
      <c r="N9585">
        <v>5</v>
      </c>
      <c r="O9585">
        <f>Table1[[#This Row],[Price]]-0.1*Table1[[#This Row],[Price]]</f>
        <v>226.28700000000001</v>
      </c>
      <c r="P9585" s="9">
        <f>(Table1[[#This Row],[Expiration Date]]-Table1[[#This Row],[Manufacturing Date]])/365</f>
        <v>1.4273972602739726</v>
      </c>
      <c r="Q9585" t="str">
        <f>IF(Table1[[#This Row],[Expiration Date]]-J9593&gt;12/31/2024,"not expired","expired")</f>
        <v>not expired</v>
      </c>
      <c r="R9585">
        <f>Table1[[#This Row],[Discounted Price]]*0.95</f>
        <v>214.97264999999999</v>
      </c>
      <c r="S9585">
        <f>Table1[[#This Row],[Discounted Price]]*0.9</f>
        <v>203.6583</v>
      </c>
      <c r="T9585">
        <f>Table1[[#This Row],[Discounted Price]]*0.8</f>
        <v>181.02960000000002</v>
      </c>
      <c r="U9585">
        <f>Table1[[#This Row],[Price]]*0.52</f>
        <v>130.74360000000001</v>
      </c>
      <c r="V9585">
        <f>(Table1[[#This Row],[Price]]-Table1[[#This Row],[Scrap value]])/2</f>
        <v>60.343199999999996</v>
      </c>
    </row>
    <row r="9586" spans="1:22" x14ac:dyDescent="0.25">
      <c r="A9586" t="s">
        <v>42025</v>
      </c>
      <c r="B9586" t="s">
        <v>22</v>
      </c>
      <c r="C9586" t="s">
        <v>47</v>
      </c>
      <c r="D9586" t="s">
        <v>42026</v>
      </c>
      <c r="E9586">
        <v>50.03</v>
      </c>
      <c r="F9586">
        <v>15</v>
      </c>
      <c r="G9586" t="s">
        <v>43730</v>
      </c>
      <c r="H9586" t="s">
        <v>17670</v>
      </c>
      <c r="I9586" s="1">
        <v>45000</v>
      </c>
      <c r="J9586" s="1">
        <v>46023</v>
      </c>
      <c r="K9586" t="s">
        <v>42027</v>
      </c>
      <c r="L9586" t="s">
        <v>42028</v>
      </c>
      <c r="M9586" t="s">
        <v>27</v>
      </c>
      <c r="N9586">
        <v>4</v>
      </c>
      <c r="O9586">
        <f>Table1[[#This Row],[Price]]-0.1*Table1[[#This Row],[Price]]</f>
        <v>45.027000000000001</v>
      </c>
      <c r="P9586" s="9">
        <f>(Table1[[#This Row],[Expiration Date]]-Table1[[#This Row],[Manufacturing Date]])/365</f>
        <v>2.8027397260273972</v>
      </c>
      <c r="Q9586" t="str">
        <f>IF(Table1[[#This Row],[Expiration Date]]-J9594&gt;12/31/2024,"not expired","expired")</f>
        <v>not expired</v>
      </c>
      <c r="R9586">
        <f>Table1[[#This Row],[Discounted Price]]*0.95</f>
        <v>42.775649999999999</v>
      </c>
      <c r="S9586">
        <f>Table1[[#This Row],[Discounted Price]]*0.9</f>
        <v>40.524300000000004</v>
      </c>
      <c r="T9586">
        <f>Table1[[#This Row],[Discounted Price]]*0.8</f>
        <v>36.021599999999999</v>
      </c>
      <c r="U9586">
        <f>Table1[[#This Row],[Price]]*0.52</f>
        <v>26.015600000000003</v>
      </c>
      <c r="V9586">
        <f>(Table1[[#This Row],[Price]]-Table1[[#This Row],[Scrap value]])/2</f>
        <v>12.007199999999999</v>
      </c>
    </row>
    <row r="9587" spans="1:22" x14ac:dyDescent="0.25">
      <c r="A9587" t="s">
        <v>42029</v>
      </c>
      <c r="B9587" t="s">
        <v>29</v>
      </c>
      <c r="C9587" t="s">
        <v>47</v>
      </c>
      <c r="D9587" t="s">
        <v>42030</v>
      </c>
      <c r="E9587">
        <v>192.72</v>
      </c>
      <c r="F9587">
        <v>76</v>
      </c>
      <c r="G9587" t="s">
        <v>43729</v>
      </c>
      <c r="H9587" t="s">
        <v>9372</v>
      </c>
      <c r="I9587" s="1">
        <v>45000</v>
      </c>
      <c r="J9587" s="1">
        <v>45292</v>
      </c>
      <c r="K9587" t="s">
        <v>42031</v>
      </c>
      <c r="L9587" t="s">
        <v>42032</v>
      </c>
      <c r="M9587" t="s">
        <v>45</v>
      </c>
      <c r="N9587">
        <v>1</v>
      </c>
      <c r="O9587">
        <f>Table1[[#This Row],[Price]]-0.1*Table1[[#This Row],[Price]]</f>
        <v>173.44800000000001</v>
      </c>
      <c r="P9587" s="9">
        <f>(Table1[[#This Row],[Expiration Date]]-Table1[[#This Row],[Manufacturing Date]])/365</f>
        <v>0.8</v>
      </c>
      <c r="Q9587" t="str">
        <f>IF(Table1[[#This Row],[Expiration Date]]-J9595&gt;12/31/2024,"not expired","expired")</f>
        <v>expired</v>
      </c>
      <c r="R9587">
        <f>Table1[[#This Row],[Discounted Price]]*0.95</f>
        <v>164.7756</v>
      </c>
      <c r="S9587">
        <f>Table1[[#This Row],[Discounted Price]]*0.9</f>
        <v>156.10320000000002</v>
      </c>
      <c r="T9587">
        <f>Table1[[#This Row],[Discounted Price]]*0.8</f>
        <v>138.75840000000002</v>
      </c>
      <c r="U9587">
        <f>Table1[[#This Row],[Price]]*0.52</f>
        <v>100.2144</v>
      </c>
      <c r="V9587">
        <f>(Table1[[#This Row],[Price]]-Table1[[#This Row],[Scrap value]])/2</f>
        <v>46.252800000000001</v>
      </c>
    </row>
    <row r="9588" spans="1:22" x14ac:dyDescent="0.25">
      <c r="A9588" t="s">
        <v>42033</v>
      </c>
      <c r="B9588" t="s">
        <v>29</v>
      </c>
      <c r="C9588" t="s">
        <v>47</v>
      </c>
      <c r="D9588" t="s">
        <v>42034</v>
      </c>
      <c r="E9588">
        <v>267.68</v>
      </c>
      <c r="F9588">
        <v>12</v>
      </c>
      <c r="G9588" t="s">
        <v>43728</v>
      </c>
      <c r="H9588" t="s">
        <v>9711</v>
      </c>
      <c r="I9588" s="1">
        <v>45000</v>
      </c>
      <c r="J9588" s="1">
        <v>45658</v>
      </c>
      <c r="K9588" t="s">
        <v>42035</v>
      </c>
      <c r="L9588" t="s">
        <v>42036</v>
      </c>
      <c r="M9588" t="s">
        <v>27</v>
      </c>
      <c r="N9588">
        <v>1</v>
      </c>
      <c r="O9588">
        <f>Table1[[#This Row],[Price]]-0.1*Table1[[#This Row],[Price]]</f>
        <v>240.91200000000001</v>
      </c>
      <c r="P9588" s="9">
        <f>(Table1[[#This Row],[Expiration Date]]-Table1[[#This Row],[Manufacturing Date]])/365</f>
        <v>1.8027397260273972</v>
      </c>
      <c r="Q9588" t="str">
        <f>IF(Table1[[#This Row],[Expiration Date]]-J9596&gt;12/31/2024,"not expired","expired")</f>
        <v>expired</v>
      </c>
      <c r="R9588">
        <f>Table1[[#This Row],[Discounted Price]]*0.95</f>
        <v>228.8664</v>
      </c>
      <c r="S9588">
        <f>Table1[[#This Row],[Discounted Price]]*0.9</f>
        <v>216.82080000000002</v>
      </c>
      <c r="T9588">
        <f>Table1[[#This Row],[Discounted Price]]*0.8</f>
        <v>192.7296</v>
      </c>
      <c r="U9588">
        <f>Table1[[#This Row],[Price]]*0.52</f>
        <v>139.1936</v>
      </c>
      <c r="V9588">
        <f>(Table1[[#This Row],[Price]]-Table1[[#This Row],[Scrap value]])/2</f>
        <v>64.243200000000002</v>
      </c>
    </row>
    <row r="9589" spans="1:22" x14ac:dyDescent="0.25">
      <c r="A9589" t="s">
        <v>42037</v>
      </c>
      <c r="B9589" t="s">
        <v>22</v>
      </c>
      <c r="C9589" t="s">
        <v>47</v>
      </c>
      <c r="D9589" t="s">
        <v>42038</v>
      </c>
      <c r="E9589">
        <v>484.65</v>
      </c>
      <c r="F9589">
        <v>29</v>
      </c>
      <c r="G9589" t="s">
        <v>43730</v>
      </c>
      <c r="H9589" t="s">
        <v>13554</v>
      </c>
      <c r="I9589" s="1">
        <v>44927</v>
      </c>
      <c r="J9589" s="1">
        <v>45292</v>
      </c>
      <c r="K9589" t="s">
        <v>42039</v>
      </c>
      <c r="L9589" t="s">
        <v>42040</v>
      </c>
      <c r="M9589" t="s">
        <v>45</v>
      </c>
      <c r="N9589">
        <v>5</v>
      </c>
      <c r="O9589">
        <f>Table1[[#This Row],[Price]]-0.1*Table1[[#This Row],[Price]]</f>
        <v>436.18499999999995</v>
      </c>
      <c r="P9589" s="9">
        <f>(Table1[[#This Row],[Expiration Date]]-Table1[[#This Row],[Manufacturing Date]])/365</f>
        <v>1</v>
      </c>
      <c r="Q9589" t="str">
        <f>IF(Table1[[#This Row],[Expiration Date]]-J9597&gt;12/31/2024,"not expired","expired")</f>
        <v>expired</v>
      </c>
      <c r="R9589">
        <f>Table1[[#This Row],[Discounted Price]]*0.95</f>
        <v>414.37574999999993</v>
      </c>
      <c r="S9589">
        <f>Table1[[#This Row],[Discounted Price]]*0.9</f>
        <v>392.56649999999996</v>
      </c>
      <c r="T9589">
        <f>Table1[[#This Row],[Discounted Price]]*0.8</f>
        <v>348.94799999999998</v>
      </c>
      <c r="U9589">
        <f>Table1[[#This Row],[Price]]*0.52</f>
        <v>252.018</v>
      </c>
      <c r="V9589">
        <f>(Table1[[#This Row],[Price]]-Table1[[#This Row],[Scrap value]])/2</f>
        <v>116.31599999999999</v>
      </c>
    </row>
    <row r="9590" spans="1:22" x14ac:dyDescent="0.25">
      <c r="A9590" t="s">
        <v>42041</v>
      </c>
      <c r="B9590" t="s">
        <v>15</v>
      </c>
      <c r="C9590" t="s">
        <v>47</v>
      </c>
      <c r="D9590" t="s">
        <v>42042</v>
      </c>
      <c r="E9590">
        <v>440.79</v>
      </c>
      <c r="F9590">
        <v>44</v>
      </c>
      <c r="G9590" t="s">
        <v>43728</v>
      </c>
      <c r="H9590" t="s">
        <v>5372</v>
      </c>
      <c r="I9590" s="1">
        <v>45000</v>
      </c>
      <c r="J9590" s="1">
        <v>45292</v>
      </c>
      <c r="K9590" t="s">
        <v>42043</v>
      </c>
      <c r="L9590" t="s">
        <v>42044</v>
      </c>
      <c r="M9590" t="s">
        <v>20</v>
      </c>
      <c r="N9590">
        <v>5</v>
      </c>
      <c r="O9590">
        <f>Table1[[#This Row],[Price]]-0.1*Table1[[#This Row],[Price]]</f>
        <v>396.71100000000001</v>
      </c>
      <c r="P9590" s="9">
        <f>(Table1[[#This Row],[Expiration Date]]-Table1[[#This Row],[Manufacturing Date]])/365</f>
        <v>0.8</v>
      </c>
      <c r="Q9590" t="str">
        <f>IF(Table1[[#This Row],[Expiration Date]]-J9598&gt;12/31/2024,"not expired","expired")</f>
        <v>expired</v>
      </c>
      <c r="R9590">
        <f>Table1[[#This Row],[Discounted Price]]*0.95</f>
        <v>376.87545</v>
      </c>
      <c r="S9590">
        <f>Table1[[#This Row],[Discounted Price]]*0.9</f>
        <v>357.03990000000005</v>
      </c>
      <c r="T9590">
        <f>Table1[[#This Row],[Discounted Price]]*0.8</f>
        <v>317.36880000000002</v>
      </c>
      <c r="U9590">
        <f>Table1[[#This Row],[Price]]*0.52</f>
        <v>229.21080000000001</v>
      </c>
      <c r="V9590">
        <f>(Table1[[#This Row],[Price]]-Table1[[#This Row],[Scrap value]])/2</f>
        <v>105.78960000000001</v>
      </c>
    </row>
    <row r="9591" spans="1:22" x14ac:dyDescent="0.25">
      <c r="A9591" t="s">
        <v>42045</v>
      </c>
      <c r="B9591" t="s">
        <v>22</v>
      </c>
      <c r="C9591" t="s">
        <v>47</v>
      </c>
      <c r="D9591" t="s">
        <v>42046</v>
      </c>
      <c r="E9591">
        <v>359.98</v>
      </c>
      <c r="F9591">
        <v>37</v>
      </c>
      <c r="G9591" t="s">
        <v>43728</v>
      </c>
      <c r="H9591" t="s">
        <v>20427</v>
      </c>
      <c r="I9591" s="1">
        <v>45000</v>
      </c>
      <c r="J9591" s="1">
        <v>45292</v>
      </c>
      <c r="K9591" t="s">
        <v>42047</v>
      </c>
      <c r="L9591" t="s">
        <v>42048</v>
      </c>
      <c r="M9591" t="s">
        <v>27</v>
      </c>
      <c r="N9591">
        <v>4</v>
      </c>
      <c r="O9591">
        <f>Table1[[#This Row],[Price]]-0.1*Table1[[#This Row],[Price]]</f>
        <v>323.98200000000003</v>
      </c>
      <c r="P9591" s="9">
        <f>(Table1[[#This Row],[Expiration Date]]-Table1[[#This Row],[Manufacturing Date]])/365</f>
        <v>0.8</v>
      </c>
      <c r="Q9591" t="str">
        <f>IF(Table1[[#This Row],[Expiration Date]]-J9599&gt;12/31/2024,"not expired","expired")</f>
        <v>expired</v>
      </c>
      <c r="R9591">
        <f>Table1[[#This Row],[Discounted Price]]*0.95</f>
        <v>307.78289999999998</v>
      </c>
      <c r="S9591">
        <f>Table1[[#This Row],[Discounted Price]]*0.9</f>
        <v>291.58380000000005</v>
      </c>
      <c r="T9591">
        <f>Table1[[#This Row],[Discounted Price]]*0.8</f>
        <v>259.18560000000002</v>
      </c>
      <c r="U9591">
        <f>Table1[[#This Row],[Price]]*0.52</f>
        <v>187.18960000000001</v>
      </c>
      <c r="V9591">
        <f>(Table1[[#This Row],[Price]]-Table1[[#This Row],[Scrap value]])/2</f>
        <v>86.395200000000003</v>
      </c>
    </row>
    <row r="9592" spans="1:22" x14ac:dyDescent="0.25">
      <c r="A9592" t="s">
        <v>42049</v>
      </c>
      <c r="B9592" t="s">
        <v>22</v>
      </c>
      <c r="C9592" t="s">
        <v>47</v>
      </c>
      <c r="D9592" t="s">
        <v>42050</v>
      </c>
      <c r="E9592">
        <v>294.61</v>
      </c>
      <c r="F9592">
        <v>98</v>
      </c>
      <c r="G9592" t="s">
        <v>43729</v>
      </c>
      <c r="H9592" t="s">
        <v>24969</v>
      </c>
      <c r="I9592" s="1">
        <v>44927</v>
      </c>
      <c r="J9592" s="1">
        <v>46023</v>
      </c>
      <c r="K9592" t="s">
        <v>42051</v>
      </c>
      <c r="L9592" t="s">
        <v>42052</v>
      </c>
      <c r="M9592" t="s">
        <v>20</v>
      </c>
      <c r="N9592">
        <v>2</v>
      </c>
      <c r="O9592">
        <f>Table1[[#This Row],[Price]]-0.1*Table1[[#This Row],[Price]]</f>
        <v>265.149</v>
      </c>
      <c r="P9592" s="9">
        <f>(Table1[[#This Row],[Expiration Date]]-Table1[[#This Row],[Manufacturing Date]])/365</f>
        <v>3.0027397260273974</v>
      </c>
      <c r="Q9592" t="str">
        <f>IF(Table1[[#This Row],[Expiration Date]]-J9600&gt;12/31/2024,"not expired","expired")</f>
        <v>expired</v>
      </c>
      <c r="R9592">
        <f>Table1[[#This Row],[Discounted Price]]*0.95</f>
        <v>251.89155</v>
      </c>
      <c r="S9592">
        <f>Table1[[#This Row],[Discounted Price]]*0.9</f>
        <v>238.63410000000002</v>
      </c>
      <c r="T9592">
        <f>Table1[[#This Row],[Discounted Price]]*0.8</f>
        <v>212.11920000000001</v>
      </c>
      <c r="U9592">
        <f>Table1[[#This Row],[Price]]*0.52</f>
        <v>153.19720000000001</v>
      </c>
      <c r="V9592">
        <f>(Table1[[#This Row],[Price]]-Table1[[#This Row],[Scrap value]])/2</f>
        <v>70.706400000000002</v>
      </c>
    </row>
    <row r="9593" spans="1:22" x14ac:dyDescent="0.25">
      <c r="A9593" t="s">
        <v>42053</v>
      </c>
      <c r="B9593" t="s">
        <v>29</v>
      </c>
      <c r="C9593" t="s">
        <v>47</v>
      </c>
      <c r="D9593" t="s">
        <v>42054</v>
      </c>
      <c r="E9593">
        <v>386.41</v>
      </c>
      <c r="F9593">
        <v>54</v>
      </c>
      <c r="G9593" t="s">
        <v>43728</v>
      </c>
      <c r="H9593" t="s">
        <v>42055</v>
      </c>
      <c r="I9593" s="1">
        <v>45000</v>
      </c>
      <c r="J9593" s="1">
        <v>45292</v>
      </c>
      <c r="K9593" t="s">
        <v>42056</v>
      </c>
      <c r="L9593" t="s">
        <v>42057</v>
      </c>
      <c r="M9593" t="s">
        <v>20</v>
      </c>
      <c r="N9593">
        <v>2</v>
      </c>
      <c r="O9593">
        <f>Table1[[#This Row],[Price]]-0.1*Table1[[#This Row],[Price]]</f>
        <v>347.76900000000001</v>
      </c>
      <c r="P9593" s="9">
        <f>(Table1[[#This Row],[Expiration Date]]-Table1[[#This Row],[Manufacturing Date]])/365</f>
        <v>0.8</v>
      </c>
      <c r="Q9593" t="str">
        <f>IF(Table1[[#This Row],[Expiration Date]]-J9601&gt;12/31/2024,"not expired","expired")</f>
        <v>expired</v>
      </c>
      <c r="R9593">
        <f>Table1[[#This Row],[Discounted Price]]*0.95</f>
        <v>330.38054999999997</v>
      </c>
      <c r="S9593">
        <f>Table1[[#This Row],[Discounted Price]]*0.9</f>
        <v>312.99209999999999</v>
      </c>
      <c r="T9593">
        <f>Table1[[#This Row],[Discounted Price]]*0.8</f>
        <v>278.21520000000004</v>
      </c>
      <c r="U9593">
        <f>Table1[[#This Row],[Price]]*0.52</f>
        <v>200.93320000000003</v>
      </c>
      <c r="V9593">
        <f>(Table1[[#This Row],[Price]]-Table1[[#This Row],[Scrap value]])/2</f>
        <v>92.738399999999999</v>
      </c>
    </row>
    <row r="9594" spans="1:22" x14ac:dyDescent="0.25">
      <c r="A9594" t="s">
        <v>42058</v>
      </c>
      <c r="B9594" t="s">
        <v>22</v>
      </c>
      <c r="C9594" t="s">
        <v>47</v>
      </c>
      <c r="D9594" t="s">
        <v>42059</v>
      </c>
      <c r="E9594">
        <v>234.73</v>
      </c>
      <c r="F9594">
        <v>73</v>
      </c>
      <c r="G9594" t="s">
        <v>43728</v>
      </c>
      <c r="H9594" t="s">
        <v>12537</v>
      </c>
      <c r="I9594" s="1">
        <v>44927</v>
      </c>
      <c r="J9594" s="1">
        <v>45292</v>
      </c>
      <c r="K9594" t="s">
        <v>42060</v>
      </c>
      <c r="L9594" t="s">
        <v>42061</v>
      </c>
      <c r="M9594" t="s">
        <v>45</v>
      </c>
      <c r="N9594">
        <v>5</v>
      </c>
      <c r="O9594">
        <f>Table1[[#This Row],[Price]]-0.1*Table1[[#This Row],[Price]]</f>
        <v>211.25700000000001</v>
      </c>
      <c r="P9594" s="9">
        <f>(Table1[[#This Row],[Expiration Date]]-Table1[[#This Row],[Manufacturing Date]])/365</f>
        <v>1</v>
      </c>
      <c r="Q9594" t="str">
        <f>IF(Table1[[#This Row],[Expiration Date]]-J9602&gt;12/31/2024,"not expired","expired")</f>
        <v>expired</v>
      </c>
      <c r="R9594">
        <f>Table1[[#This Row],[Discounted Price]]*0.95</f>
        <v>200.69415000000001</v>
      </c>
      <c r="S9594">
        <f>Table1[[#This Row],[Discounted Price]]*0.9</f>
        <v>190.13130000000001</v>
      </c>
      <c r="T9594">
        <f>Table1[[#This Row],[Discounted Price]]*0.8</f>
        <v>169.00560000000002</v>
      </c>
      <c r="U9594">
        <f>Table1[[#This Row],[Price]]*0.52</f>
        <v>122.0596</v>
      </c>
      <c r="V9594">
        <f>(Table1[[#This Row],[Price]]-Table1[[#This Row],[Scrap value]])/2</f>
        <v>56.335199999999993</v>
      </c>
    </row>
    <row r="9595" spans="1:22" x14ac:dyDescent="0.25">
      <c r="A9595" t="s">
        <v>42062</v>
      </c>
      <c r="B9595" t="s">
        <v>29</v>
      </c>
      <c r="C9595" t="s">
        <v>47</v>
      </c>
      <c r="D9595" t="s">
        <v>42063</v>
      </c>
      <c r="E9595">
        <v>25.92</v>
      </c>
      <c r="F9595">
        <v>93</v>
      </c>
      <c r="G9595" t="s">
        <v>43729</v>
      </c>
      <c r="H9595" t="s">
        <v>4335</v>
      </c>
      <c r="I9595" s="1">
        <v>45137</v>
      </c>
      <c r="J9595" s="1">
        <v>46023</v>
      </c>
      <c r="K9595" t="s">
        <v>42064</v>
      </c>
      <c r="L9595" t="s">
        <v>42065</v>
      </c>
      <c r="M9595" t="s">
        <v>45</v>
      </c>
      <c r="N9595">
        <v>5</v>
      </c>
      <c r="O9595">
        <f>Table1[[#This Row],[Price]]-0.1*Table1[[#This Row],[Price]]</f>
        <v>23.328000000000003</v>
      </c>
      <c r="P9595" s="9">
        <f>(Table1[[#This Row],[Expiration Date]]-Table1[[#This Row],[Manufacturing Date]])/365</f>
        <v>2.4273972602739726</v>
      </c>
      <c r="Q9595" t="str">
        <f>IF(Table1[[#This Row],[Expiration Date]]-J9603&gt;12/31/2024,"not expired","expired")</f>
        <v>expired</v>
      </c>
      <c r="R9595">
        <f>Table1[[#This Row],[Discounted Price]]*0.95</f>
        <v>22.161600000000004</v>
      </c>
      <c r="S9595">
        <f>Table1[[#This Row],[Discounted Price]]*0.9</f>
        <v>20.995200000000004</v>
      </c>
      <c r="T9595">
        <f>Table1[[#This Row],[Discounted Price]]*0.8</f>
        <v>18.662400000000002</v>
      </c>
      <c r="U9595">
        <f>Table1[[#This Row],[Price]]*0.52</f>
        <v>13.478400000000001</v>
      </c>
      <c r="V9595">
        <f>(Table1[[#This Row],[Price]]-Table1[[#This Row],[Scrap value]])/2</f>
        <v>6.2208000000000006</v>
      </c>
    </row>
    <row r="9596" spans="1:22" x14ac:dyDescent="0.25">
      <c r="A9596" t="s">
        <v>42066</v>
      </c>
      <c r="B9596" t="s">
        <v>35</v>
      </c>
      <c r="C9596" t="s">
        <v>47</v>
      </c>
      <c r="D9596" t="s">
        <v>42067</v>
      </c>
      <c r="E9596">
        <v>231.17</v>
      </c>
      <c r="F9596">
        <v>62</v>
      </c>
      <c r="G9596" t="s">
        <v>43728</v>
      </c>
      <c r="H9596" t="s">
        <v>18096</v>
      </c>
      <c r="I9596" s="1">
        <v>44927</v>
      </c>
      <c r="J9596" s="1">
        <v>46023</v>
      </c>
      <c r="K9596" t="s">
        <v>42068</v>
      </c>
      <c r="L9596" t="s">
        <v>42069</v>
      </c>
      <c r="M9596" t="s">
        <v>27</v>
      </c>
      <c r="N9596">
        <v>3</v>
      </c>
      <c r="O9596">
        <f>Table1[[#This Row],[Price]]-0.1*Table1[[#This Row],[Price]]</f>
        <v>208.053</v>
      </c>
      <c r="P9596" s="9">
        <f>(Table1[[#This Row],[Expiration Date]]-Table1[[#This Row],[Manufacturing Date]])/365</f>
        <v>3.0027397260273974</v>
      </c>
      <c r="Q9596" t="str">
        <f>IF(Table1[[#This Row],[Expiration Date]]-J9604&gt;12/31/2024,"not expired","expired")</f>
        <v>not expired</v>
      </c>
      <c r="R9596">
        <f>Table1[[#This Row],[Discounted Price]]*0.95</f>
        <v>197.65034999999997</v>
      </c>
      <c r="S9596">
        <f>Table1[[#This Row],[Discounted Price]]*0.9</f>
        <v>187.24770000000001</v>
      </c>
      <c r="T9596">
        <f>Table1[[#This Row],[Discounted Price]]*0.8</f>
        <v>166.44240000000002</v>
      </c>
      <c r="U9596">
        <f>Table1[[#This Row],[Price]]*0.52</f>
        <v>120.2084</v>
      </c>
      <c r="V9596">
        <f>(Table1[[#This Row],[Price]]-Table1[[#This Row],[Scrap value]])/2</f>
        <v>55.480799999999995</v>
      </c>
    </row>
    <row r="9597" spans="1:22" x14ac:dyDescent="0.25">
      <c r="A9597" t="s">
        <v>42070</v>
      </c>
      <c r="B9597" t="s">
        <v>15</v>
      </c>
      <c r="C9597" t="s">
        <v>47</v>
      </c>
      <c r="D9597" t="s">
        <v>42071</v>
      </c>
      <c r="E9597">
        <v>187.75</v>
      </c>
      <c r="F9597">
        <v>71</v>
      </c>
      <c r="G9597" t="s">
        <v>43729</v>
      </c>
      <c r="H9597" t="s">
        <v>18788</v>
      </c>
      <c r="I9597" s="1">
        <v>45000</v>
      </c>
      <c r="J9597" s="1">
        <v>45658</v>
      </c>
      <c r="K9597" t="s">
        <v>42072</v>
      </c>
      <c r="L9597" t="s">
        <v>42073</v>
      </c>
      <c r="M9597" t="s">
        <v>45</v>
      </c>
      <c r="N9597">
        <v>3</v>
      </c>
      <c r="O9597">
        <f>Table1[[#This Row],[Price]]-0.1*Table1[[#This Row],[Price]]</f>
        <v>168.97499999999999</v>
      </c>
      <c r="P9597" s="9">
        <f>(Table1[[#This Row],[Expiration Date]]-Table1[[#This Row],[Manufacturing Date]])/365</f>
        <v>1.8027397260273972</v>
      </c>
      <c r="Q9597" t="str">
        <f>IF(Table1[[#This Row],[Expiration Date]]-J9605&gt;12/31/2024,"not expired","expired")</f>
        <v>expired</v>
      </c>
      <c r="R9597">
        <f>Table1[[#This Row],[Discounted Price]]*0.95</f>
        <v>160.52624999999998</v>
      </c>
      <c r="S9597">
        <f>Table1[[#This Row],[Discounted Price]]*0.9</f>
        <v>152.07749999999999</v>
      </c>
      <c r="T9597">
        <f>Table1[[#This Row],[Discounted Price]]*0.8</f>
        <v>135.18</v>
      </c>
      <c r="U9597">
        <f>Table1[[#This Row],[Price]]*0.52</f>
        <v>97.63000000000001</v>
      </c>
      <c r="V9597">
        <f>(Table1[[#This Row],[Price]]-Table1[[#This Row],[Scrap value]])/2</f>
        <v>45.059999999999995</v>
      </c>
    </row>
    <row r="9598" spans="1:22" x14ac:dyDescent="0.25">
      <c r="A9598" t="s">
        <v>42074</v>
      </c>
      <c r="B9598" t="s">
        <v>15</v>
      </c>
      <c r="C9598" t="s">
        <v>47</v>
      </c>
      <c r="D9598" t="s">
        <v>42075</v>
      </c>
      <c r="E9598">
        <v>412.09</v>
      </c>
      <c r="F9598">
        <v>24</v>
      </c>
      <c r="G9598" t="s">
        <v>43729</v>
      </c>
      <c r="H9598" t="s">
        <v>39945</v>
      </c>
      <c r="I9598" s="1">
        <v>45137</v>
      </c>
      <c r="J9598" s="1">
        <v>46023</v>
      </c>
      <c r="K9598" t="s">
        <v>42076</v>
      </c>
      <c r="L9598" t="s">
        <v>42077</v>
      </c>
      <c r="M9598" t="s">
        <v>45</v>
      </c>
      <c r="N9598">
        <v>5</v>
      </c>
      <c r="O9598">
        <f>Table1[[#This Row],[Price]]-0.1*Table1[[#This Row],[Price]]</f>
        <v>370.88099999999997</v>
      </c>
      <c r="P9598" s="9">
        <f>(Table1[[#This Row],[Expiration Date]]-Table1[[#This Row],[Manufacturing Date]])/365</f>
        <v>2.4273972602739726</v>
      </c>
      <c r="Q9598" t="str">
        <f>IF(Table1[[#This Row],[Expiration Date]]-J9606&gt;12/31/2024,"not expired","expired")</f>
        <v>not expired</v>
      </c>
      <c r="R9598">
        <f>Table1[[#This Row],[Discounted Price]]*0.95</f>
        <v>352.33694999999994</v>
      </c>
      <c r="S9598">
        <f>Table1[[#This Row],[Discounted Price]]*0.9</f>
        <v>333.79289999999997</v>
      </c>
      <c r="T9598">
        <f>Table1[[#This Row],[Discounted Price]]*0.8</f>
        <v>296.70479999999998</v>
      </c>
      <c r="U9598">
        <f>Table1[[#This Row],[Price]]*0.52</f>
        <v>214.2868</v>
      </c>
      <c r="V9598">
        <f>(Table1[[#This Row],[Price]]-Table1[[#This Row],[Scrap value]])/2</f>
        <v>98.901599999999988</v>
      </c>
    </row>
    <row r="9599" spans="1:22" x14ac:dyDescent="0.25">
      <c r="A9599" t="s">
        <v>42078</v>
      </c>
      <c r="B9599" t="s">
        <v>35</v>
      </c>
      <c r="C9599" t="s">
        <v>47</v>
      </c>
      <c r="D9599" t="s">
        <v>42079</v>
      </c>
      <c r="E9599">
        <v>205.77</v>
      </c>
      <c r="F9599">
        <v>100</v>
      </c>
      <c r="G9599" t="s">
        <v>43730</v>
      </c>
      <c r="H9599" t="s">
        <v>7564</v>
      </c>
      <c r="I9599" s="1">
        <v>45137</v>
      </c>
      <c r="J9599" s="1">
        <v>45292</v>
      </c>
      <c r="K9599" t="s">
        <v>42080</v>
      </c>
      <c r="L9599" t="s">
        <v>42081</v>
      </c>
      <c r="M9599" t="s">
        <v>45</v>
      </c>
      <c r="N9599">
        <v>5</v>
      </c>
      <c r="O9599">
        <f>Table1[[#This Row],[Price]]-0.1*Table1[[#This Row],[Price]]</f>
        <v>185.19300000000001</v>
      </c>
      <c r="P9599" s="9">
        <f>(Table1[[#This Row],[Expiration Date]]-Table1[[#This Row],[Manufacturing Date]])/365</f>
        <v>0.42465753424657532</v>
      </c>
      <c r="Q9599" t="str">
        <f>IF(Table1[[#This Row],[Expiration Date]]-J9607&gt;12/31/2024,"not expired","expired")</f>
        <v>expired</v>
      </c>
      <c r="R9599">
        <f>Table1[[#This Row],[Discounted Price]]*0.95</f>
        <v>175.93334999999999</v>
      </c>
      <c r="S9599">
        <f>Table1[[#This Row],[Discounted Price]]*0.9</f>
        <v>166.67370000000003</v>
      </c>
      <c r="T9599">
        <f>Table1[[#This Row],[Discounted Price]]*0.8</f>
        <v>148.15440000000001</v>
      </c>
      <c r="U9599">
        <f>Table1[[#This Row],[Price]]*0.52</f>
        <v>107.00040000000001</v>
      </c>
      <c r="V9599">
        <f>(Table1[[#This Row],[Price]]-Table1[[#This Row],[Scrap value]])/2</f>
        <v>49.384799999999998</v>
      </c>
    </row>
    <row r="9600" spans="1:22" x14ac:dyDescent="0.25">
      <c r="A9600" t="s">
        <v>42082</v>
      </c>
      <c r="B9600" t="s">
        <v>22</v>
      </c>
      <c r="C9600" t="s">
        <v>47</v>
      </c>
      <c r="D9600" t="s">
        <v>42083</v>
      </c>
      <c r="E9600">
        <v>343.45</v>
      </c>
      <c r="F9600">
        <v>65</v>
      </c>
      <c r="G9600" t="s">
        <v>43728</v>
      </c>
      <c r="H9600" t="s">
        <v>22685</v>
      </c>
      <c r="I9600" s="1">
        <v>45000</v>
      </c>
      <c r="J9600" s="1">
        <v>46023</v>
      </c>
      <c r="K9600" t="s">
        <v>42084</v>
      </c>
      <c r="L9600" t="s">
        <v>42085</v>
      </c>
      <c r="M9600" t="s">
        <v>20</v>
      </c>
      <c r="N9600">
        <v>2</v>
      </c>
      <c r="O9600">
        <f>Table1[[#This Row],[Price]]-0.1*Table1[[#This Row],[Price]]</f>
        <v>309.10500000000002</v>
      </c>
      <c r="P9600" s="9">
        <f>(Table1[[#This Row],[Expiration Date]]-Table1[[#This Row],[Manufacturing Date]])/365</f>
        <v>2.8027397260273972</v>
      </c>
      <c r="Q9600" t="str">
        <f>IF(Table1[[#This Row],[Expiration Date]]-J9608&gt;12/31/2024,"not expired","expired")</f>
        <v>not expired</v>
      </c>
      <c r="R9600">
        <f>Table1[[#This Row],[Discounted Price]]*0.95</f>
        <v>293.64974999999998</v>
      </c>
      <c r="S9600">
        <f>Table1[[#This Row],[Discounted Price]]*0.9</f>
        <v>278.19450000000001</v>
      </c>
      <c r="T9600">
        <f>Table1[[#This Row],[Discounted Price]]*0.8</f>
        <v>247.28400000000002</v>
      </c>
      <c r="U9600">
        <f>Table1[[#This Row],[Price]]*0.52</f>
        <v>178.59399999999999</v>
      </c>
      <c r="V9600">
        <f>(Table1[[#This Row],[Price]]-Table1[[#This Row],[Scrap value]])/2</f>
        <v>82.427999999999997</v>
      </c>
    </row>
    <row r="9601" spans="1:22" x14ac:dyDescent="0.25">
      <c r="A9601" t="s">
        <v>42086</v>
      </c>
      <c r="B9601" t="s">
        <v>29</v>
      </c>
      <c r="C9601" t="s">
        <v>47</v>
      </c>
      <c r="D9601" t="s">
        <v>42087</v>
      </c>
      <c r="E9601">
        <v>464.51</v>
      </c>
      <c r="F9601">
        <v>82</v>
      </c>
      <c r="G9601" t="s">
        <v>43730</v>
      </c>
      <c r="H9601" t="s">
        <v>19632</v>
      </c>
      <c r="I9601" s="1">
        <v>44927</v>
      </c>
      <c r="J9601" s="1">
        <v>45658</v>
      </c>
      <c r="K9601" t="s">
        <v>42088</v>
      </c>
      <c r="L9601" t="s">
        <v>42089</v>
      </c>
      <c r="M9601" t="s">
        <v>45</v>
      </c>
      <c r="N9601">
        <v>1</v>
      </c>
      <c r="O9601">
        <f>Table1[[#This Row],[Price]]-0.1*Table1[[#This Row],[Price]]</f>
        <v>418.05899999999997</v>
      </c>
      <c r="P9601" s="9">
        <f>(Table1[[#This Row],[Expiration Date]]-Table1[[#This Row],[Manufacturing Date]])/365</f>
        <v>2.0027397260273974</v>
      </c>
      <c r="Q9601" t="str">
        <f>IF(Table1[[#This Row],[Expiration Date]]-J9609&gt;12/31/2024,"not expired","expired")</f>
        <v>not expired</v>
      </c>
      <c r="R9601">
        <f>Table1[[#This Row],[Discounted Price]]*0.95</f>
        <v>397.15604999999994</v>
      </c>
      <c r="S9601">
        <f>Table1[[#This Row],[Discounted Price]]*0.9</f>
        <v>376.25309999999996</v>
      </c>
      <c r="T9601">
        <f>Table1[[#This Row],[Discounted Price]]*0.8</f>
        <v>334.44720000000001</v>
      </c>
      <c r="U9601">
        <f>Table1[[#This Row],[Price]]*0.52</f>
        <v>241.54519999999999</v>
      </c>
      <c r="V9601">
        <f>(Table1[[#This Row],[Price]]-Table1[[#This Row],[Scrap value]])/2</f>
        <v>111.4824</v>
      </c>
    </row>
    <row r="9602" spans="1:22" x14ac:dyDescent="0.25">
      <c r="A9602" t="s">
        <v>42090</v>
      </c>
      <c r="B9602" t="s">
        <v>22</v>
      </c>
      <c r="C9602" t="s">
        <v>47</v>
      </c>
      <c r="D9602" t="s">
        <v>42091</v>
      </c>
      <c r="E9602">
        <v>267.87</v>
      </c>
      <c r="F9602">
        <v>83</v>
      </c>
      <c r="G9602" t="s">
        <v>43729</v>
      </c>
      <c r="H9602" t="s">
        <v>503</v>
      </c>
      <c r="I9602" s="1">
        <v>45000</v>
      </c>
      <c r="J9602" s="1">
        <v>45292</v>
      </c>
      <c r="K9602" t="s">
        <v>42092</v>
      </c>
      <c r="L9602" t="s">
        <v>42093</v>
      </c>
      <c r="M9602" t="s">
        <v>27</v>
      </c>
      <c r="N9602">
        <v>5</v>
      </c>
      <c r="O9602">
        <f>Table1[[#This Row],[Price]]-0.1*Table1[[#This Row],[Price]]</f>
        <v>241.083</v>
      </c>
      <c r="P9602" s="9">
        <f>(Table1[[#This Row],[Expiration Date]]-Table1[[#This Row],[Manufacturing Date]])/365</f>
        <v>0.8</v>
      </c>
      <c r="Q9602" t="str">
        <f>IF(Table1[[#This Row],[Expiration Date]]-J9610&gt;12/31/2024,"not expired","expired")</f>
        <v>expired</v>
      </c>
      <c r="R9602">
        <f>Table1[[#This Row],[Discounted Price]]*0.95</f>
        <v>229.02884999999998</v>
      </c>
      <c r="S9602">
        <f>Table1[[#This Row],[Discounted Price]]*0.9</f>
        <v>216.97470000000001</v>
      </c>
      <c r="T9602">
        <f>Table1[[#This Row],[Discounted Price]]*0.8</f>
        <v>192.8664</v>
      </c>
      <c r="U9602">
        <f>Table1[[#This Row],[Price]]*0.52</f>
        <v>139.29240000000001</v>
      </c>
      <c r="V9602">
        <f>(Table1[[#This Row],[Price]]-Table1[[#This Row],[Scrap value]])/2</f>
        <v>64.288799999999995</v>
      </c>
    </row>
    <row r="9603" spans="1:22" x14ac:dyDescent="0.25">
      <c r="A9603" t="s">
        <v>42094</v>
      </c>
      <c r="B9603" t="s">
        <v>15</v>
      </c>
      <c r="C9603" t="s">
        <v>47</v>
      </c>
      <c r="D9603" t="s">
        <v>42095</v>
      </c>
      <c r="E9603">
        <v>375.6</v>
      </c>
      <c r="F9603">
        <v>40</v>
      </c>
      <c r="G9603" t="s">
        <v>43729</v>
      </c>
      <c r="H9603" t="s">
        <v>42096</v>
      </c>
      <c r="I9603" s="1">
        <v>44927</v>
      </c>
      <c r="J9603" s="1">
        <v>46023</v>
      </c>
      <c r="K9603" t="s">
        <v>42097</v>
      </c>
      <c r="L9603" t="s">
        <v>42098</v>
      </c>
      <c r="M9603" t="s">
        <v>27</v>
      </c>
      <c r="N9603">
        <v>3</v>
      </c>
      <c r="O9603">
        <f>Table1[[#This Row],[Price]]-0.1*Table1[[#This Row],[Price]]</f>
        <v>338.04</v>
      </c>
      <c r="P9603" s="9">
        <f>(Table1[[#This Row],[Expiration Date]]-Table1[[#This Row],[Manufacturing Date]])/365</f>
        <v>3.0027397260273974</v>
      </c>
      <c r="Q9603" t="str">
        <f>IF(Table1[[#This Row],[Expiration Date]]-J9611&gt;12/31/2024,"not expired","expired")</f>
        <v>not expired</v>
      </c>
      <c r="R9603">
        <f>Table1[[#This Row],[Discounted Price]]*0.95</f>
        <v>321.13799999999998</v>
      </c>
      <c r="S9603">
        <f>Table1[[#This Row],[Discounted Price]]*0.9</f>
        <v>304.23600000000005</v>
      </c>
      <c r="T9603">
        <f>Table1[[#This Row],[Discounted Price]]*0.8</f>
        <v>270.43200000000002</v>
      </c>
      <c r="U9603">
        <f>Table1[[#This Row],[Price]]*0.52</f>
        <v>195.31200000000001</v>
      </c>
      <c r="V9603">
        <f>(Table1[[#This Row],[Price]]-Table1[[#This Row],[Scrap value]])/2</f>
        <v>90.144000000000005</v>
      </c>
    </row>
    <row r="9604" spans="1:22" x14ac:dyDescent="0.25">
      <c r="A9604" t="s">
        <v>42099</v>
      </c>
      <c r="B9604" t="s">
        <v>29</v>
      </c>
      <c r="C9604" t="s">
        <v>47</v>
      </c>
      <c r="D9604" t="s">
        <v>42100</v>
      </c>
      <c r="E9604">
        <v>243.29</v>
      </c>
      <c r="F9604">
        <v>14</v>
      </c>
      <c r="G9604" t="s">
        <v>43728</v>
      </c>
      <c r="H9604" t="s">
        <v>42101</v>
      </c>
      <c r="I9604" s="1">
        <v>44927</v>
      </c>
      <c r="J9604" s="1">
        <v>45292</v>
      </c>
      <c r="K9604" t="s">
        <v>42102</v>
      </c>
      <c r="L9604" t="s">
        <v>42103</v>
      </c>
      <c r="M9604" t="s">
        <v>27</v>
      </c>
      <c r="N9604">
        <v>1</v>
      </c>
      <c r="O9604">
        <f>Table1[[#This Row],[Price]]-0.1*Table1[[#This Row],[Price]]</f>
        <v>218.96099999999998</v>
      </c>
      <c r="P9604" s="9">
        <f>(Table1[[#This Row],[Expiration Date]]-Table1[[#This Row],[Manufacturing Date]])/365</f>
        <v>1</v>
      </c>
      <c r="Q9604" t="str">
        <f>IF(Table1[[#This Row],[Expiration Date]]-J9612&gt;12/31/2024,"not expired","expired")</f>
        <v>expired</v>
      </c>
      <c r="R9604">
        <f>Table1[[#This Row],[Discounted Price]]*0.95</f>
        <v>208.01294999999999</v>
      </c>
      <c r="S9604">
        <f>Table1[[#This Row],[Discounted Price]]*0.9</f>
        <v>197.06489999999999</v>
      </c>
      <c r="T9604">
        <f>Table1[[#This Row],[Discounted Price]]*0.8</f>
        <v>175.1688</v>
      </c>
      <c r="U9604">
        <f>Table1[[#This Row],[Price]]*0.52</f>
        <v>126.5108</v>
      </c>
      <c r="V9604">
        <f>(Table1[[#This Row],[Price]]-Table1[[#This Row],[Scrap value]])/2</f>
        <v>58.389599999999994</v>
      </c>
    </row>
    <row r="9605" spans="1:22" x14ac:dyDescent="0.25">
      <c r="A9605" t="s">
        <v>42104</v>
      </c>
      <c r="B9605" t="s">
        <v>22</v>
      </c>
      <c r="C9605" t="s">
        <v>47</v>
      </c>
      <c r="D9605" t="s">
        <v>42105</v>
      </c>
      <c r="E9605">
        <v>156.22</v>
      </c>
      <c r="F9605">
        <v>97</v>
      </c>
      <c r="G9605" t="s">
        <v>43730</v>
      </c>
      <c r="H9605" t="s">
        <v>663</v>
      </c>
      <c r="I9605" s="1">
        <v>45137</v>
      </c>
      <c r="J9605" s="1">
        <v>46023</v>
      </c>
      <c r="K9605" t="s">
        <v>42106</v>
      </c>
      <c r="L9605" t="s">
        <v>42107</v>
      </c>
      <c r="M9605" t="s">
        <v>45</v>
      </c>
      <c r="N9605">
        <v>2</v>
      </c>
      <c r="O9605">
        <f>Table1[[#This Row],[Price]]-0.1*Table1[[#This Row],[Price]]</f>
        <v>140.59800000000001</v>
      </c>
      <c r="P9605" s="9">
        <f>(Table1[[#This Row],[Expiration Date]]-Table1[[#This Row],[Manufacturing Date]])/365</f>
        <v>2.4273972602739726</v>
      </c>
      <c r="Q9605" t="str">
        <f>IF(Table1[[#This Row],[Expiration Date]]-J9613&gt;12/31/2024,"not expired","expired")</f>
        <v>not expired</v>
      </c>
      <c r="R9605">
        <f>Table1[[#This Row],[Discounted Price]]*0.95</f>
        <v>133.56810000000002</v>
      </c>
      <c r="S9605">
        <f>Table1[[#This Row],[Discounted Price]]*0.9</f>
        <v>126.53820000000002</v>
      </c>
      <c r="T9605">
        <f>Table1[[#This Row],[Discounted Price]]*0.8</f>
        <v>112.47840000000002</v>
      </c>
      <c r="U9605">
        <f>Table1[[#This Row],[Price]]*0.52</f>
        <v>81.234400000000008</v>
      </c>
      <c r="V9605">
        <f>(Table1[[#This Row],[Price]]-Table1[[#This Row],[Scrap value]])/2</f>
        <v>37.492799999999995</v>
      </c>
    </row>
    <row r="9606" spans="1:22" x14ac:dyDescent="0.25">
      <c r="A9606" t="s">
        <v>42108</v>
      </c>
      <c r="B9606" t="s">
        <v>15</v>
      </c>
      <c r="C9606" t="s">
        <v>47</v>
      </c>
      <c r="D9606" t="s">
        <v>42109</v>
      </c>
      <c r="E9606">
        <v>269.60000000000002</v>
      </c>
      <c r="F9606">
        <v>21</v>
      </c>
      <c r="G9606" t="s">
        <v>43728</v>
      </c>
      <c r="H9606" t="s">
        <v>32922</v>
      </c>
      <c r="I9606" s="1">
        <v>45137</v>
      </c>
      <c r="J9606" s="1">
        <v>45292</v>
      </c>
      <c r="K9606" t="s">
        <v>42110</v>
      </c>
      <c r="L9606" t="s">
        <v>42111</v>
      </c>
      <c r="M9606" t="s">
        <v>20</v>
      </c>
      <c r="N9606">
        <v>4</v>
      </c>
      <c r="O9606">
        <f>Table1[[#This Row],[Price]]-0.1*Table1[[#This Row],[Price]]</f>
        <v>242.64000000000001</v>
      </c>
      <c r="P9606" s="9">
        <f>(Table1[[#This Row],[Expiration Date]]-Table1[[#This Row],[Manufacturing Date]])/365</f>
        <v>0.42465753424657532</v>
      </c>
      <c r="Q9606" t="str">
        <f>IF(Table1[[#This Row],[Expiration Date]]-J9614&gt;12/31/2024,"not expired","expired")</f>
        <v>expired</v>
      </c>
      <c r="R9606">
        <f>Table1[[#This Row],[Discounted Price]]*0.95</f>
        <v>230.50800000000001</v>
      </c>
      <c r="S9606">
        <f>Table1[[#This Row],[Discounted Price]]*0.9</f>
        <v>218.376</v>
      </c>
      <c r="T9606">
        <f>Table1[[#This Row],[Discounted Price]]*0.8</f>
        <v>194.11200000000002</v>
      </c>
      <c r="U9606">
        <f>Table1[[#This Row],[Price]]*0.52</f>
        <v>140.19200000000001</v>
      </c>
      <c r="V9606">
        <f>(Table1[[#This Row],[Price]]-Table1[[#This Row],[Scrap value]])/2</f>
        <v>64.704000000000008</v>
      </c>
    </row>
    <row r="9607" spans="1:22" x14ac:dyDescent="0.25">
      <c r="A9607" t="s">
        <v>42112</v>
      </c>
      <c r="B9607" t="s">
        <v>15</v>
      </c>
      <c r="C9607" t="s">
        <v>47</v>
      </c>
      <c r="D9607" t="s">
        <v>42113</v>
      </c>
      <c r="E9607">
        <v>75.540000000000006</v>
      </c>
      <c r="F9607">
        <v>19</v>
      </c>
      <c r="G9607" t="s">
        <v>43730</v>
      </c>
      <c r="H9607" t="s">
        <v>22286</v>
      </c>
      <c r="I9607" s="1">
        <v>45000</v>
      </c>
      <c r="J9607" s="1">
        <v>45292</v>
      </c>
      <c r="K9607" t="s">
        <v>42114</v>
      </c>
      <c r="L9607" t="s">
        <v>42115</v>
      </c>
      <c r="M9607" t="s">
        <v>27</v>
      </c>
      <c r="N9607">
        <v>4</v>
      </c>
      <c r="O9607">
        <f>Table1[[#This Row],[Price]]-0.1*Table1[[#This Row],[Price]]</f>
        <v>67.986000000000004</v>
      </c>
      <c r="P9607" s="9">
        <f>(Table1[[#This Row],[Expiration Date]]-Table1[[#This Row],[Manufacturing Date]])/365</f>
        <v>0.8</v>
      </c>
      <c r="Q9607" t="str">
        <f>IF(Table1[[#This Row],[Expiration Date]]-J9615&gt;12/31/2024,"not expired","expired")</f>
        <v>expired</v>
      </c>
      <c r="R9607">
        <f>Table1[[#This Row],[Discounted Price]]*0.95</f>
        <v>64.586700000000008</v>
      </c>
      <c r="S9607">
        <f>Table1[[#This Row],[Discounted Price]]*0.9</f>
        <v>61.187400000000004</v>
      </c>
      <c r="T9607">
        <f>Table1[[#This Row],[Discounted Price]]*0.8</f>
        <v>54.388800000000003</v>
      </c>
      <c r="U9607">
        <f>Table1[[#This Row],[Price]]*0.52</f>
        <v>39.280800000000006</v>
      </c>
      <c r="V9607">
        <f>(Table1[[#This Row],[Price]]-Table1[[#This Row],[Scrap value]])/2</f>
        <v>18.1296</v>
      </c>
    </row>
    <row r="9608" spans="1:22" x14ac:dyDescent="0.25">
      <c r="A9608" t="s">
        <v>42116</v>
      </c>
      <c r="B9608" t="s">
        <v>29</v>
      </c>
      <c r="C9608" t="s">
        <v>47</v>
      </c>
      <c r="D9608" t="s">
        <v>42117</v>
      </c>
      <c r="E9608">
        <v>109.19</v>
      </c>
      <c r="F9608">
        <v>4</v>
      </c>
      <c r="G9608" t="s">
        <v>43729</v>
      </c>
      <c r="H9608" t="s">
        <v>13888</v>
      </c>
      <c r="I9608" s="1">
        <v>44927</v>
      </c>
      <c r="J9608" s="1">
        <v>45658</v>
      </c>
      <c r="K9608" t="s">
        <v>42118</v>
      </c>
      <c r="L9608" t="s">
        <v>42119</v>
      </c>
      <c r="M9608" t="s">
        <v>20</v>
      </c>
      <c r="N9608">
        <v>3</v>
      </c>
      <c r="O9608">
        <f>Table1[[#This Row],[Price]]-0.1*Table1[[#This Row],[Price]]</f>
        <v>98.271000000000001</v>
      </c>
      <c r="P9608" s="9">
        <f>(Table1[[#This Row],[Expiration Date]]-Table1[[#This Row],[Manufacturing Date]])/365</f>
        <v>2.0027397260273974</v>
      </c>
      <c r="Q9608" t="str">
        <f>IF(Table1[[#This Row],[Expiration Date]]-J9616&gt;12/31/2024,"not expired","expired")</f>
        <v>expired</v>
      </c>
      <c r="R9608">
        <f>Table1[[#This Row],[Discounted Price]]*0.95</f>
        <v>93.35745</v>
      </c>
      <c r="S9608">
        <f>Table1[[#This Row],[Discounted Price]]*0.9</f>
        <v>88.443899999999999</v>
      </c>
      <c r="T9608">
        <f>Table1[[#This Row],[Discounted Price]]*0.8</f>
        <v>78.616800000000012</v>
      </c>
      <c r="U9608">
        <f>Table1[[#This Row],[Price]]*0.52</f>
        <v>56.778800000000004</v>
      </c>
      <c r="V9608">
        <f>(Table1[[#This Row],[Price]]-Table1[[#This Row],[Scrap value]])/2</f>
        <v>26.205599999999997</v>
      </c>
    </row>
    <row r="9609" spans="1:22" x14ac:dyDescent="0.25">
      <c r="A9609" t="s">
        <v>42120</v>
      </c>
      <c r="B9609" t="s">
        <v>22</v>
      </c>
      <c r="C9609" t="s">
        <v>47</v>
      </c>
      <c r="D9609" t="s">
        <v>42121</v>
      </c>
      <c r="E9609">
        <v>259.64</v>
      </c>
      <c r="F9609">
        <v>52</v>
      </c>
      <c r="G9609" t="s">
        <v>43730</v>
      </c>
      <c r="H9609" t="s">
        <v>10617</v>
      </c>
      <c r="I9609" s="1">
        <v>45000</v>
      </c>
      <c r="J9609" s="1">
        <v>45292</v>
      </c>
      <c r="K9609" t="s">
        <v>42122</v>
      </c>
      <c r="L9609" t="s">
        <v>42123</v>
      </c>
      <c r="M9609" t="s">
        <v>27</v>
      </c>
      <c r="N9609">
        <v>4</v>
      </c>
      <c r="O9609">
        <f>Table1[[#This Row],[Price]]-0.1*Table1[[#This Row],[Price]]</f>
        <v>233.67599999999999</v>
      </c>
      <c r="P9609" s="9">
        <f>(Table1[[#This Row],[Expiration Date]]-Table1[[#This Row],[Manufacturing Date]])/365</f>
        <v>0.8</v>
      </c>
      <c r="Q9609" t="str">
        <f>IF(Table1[[#This Row],[Expiration Date]]-J9617&gt;12/31/2024,"not expired","expired")</f>
        <v>expired</v>
      </c>
      <c r="R9609">
        <f>Table1[[#This Row],[Discounted Price]]*0.95</f>
        <v>221.99219999999997</v>
      </c>
      <c r="S9609">
        <f>Table1[[#This Row],[Discounted Price]]*0.9</f>
        <v>210.30840000000001</v>
      </c>
      <c r="T9609">
        <f>Table1[[#This Row],[Discounted Price]]*0.8</f>
        <v>186.9408</v>
      </c>
      <c r="U9609">
        <f>Table1[[#This Row],[Price]]*0.52</f>
        <v>135.0128</v>
      </c>
      <c r="V9609">
        <f>(Table1[[#This Row],[Price]]-Table1[[#This Row],[Scrap value]])/2</f>
        <v>62.313599999999994</v>
      </c>
    </row>
    <row r="9610" spans="1:22" x14ac:dyDescent="0.25">
      <c r="A9610" t="s">
        <v>42124</v>
      </c>
      <c r="B9610" t="s">
        <v>22</v>
      </c>
      <c r="C9610" t="s">
        <v>47</v>
      </c>
      <c r="D9610" t="s">
        <v>42125</v>
      </c>
      <c r="E9610">
        <v>429.42</v>
      </c>
      <c r="F9610">
        <v>79</v>
      </c>
      <c r="G9610" t="s">
        <v>43730</v>
      </c>
      <c r="H9610" t="s">
        <v>40531</v>
      </c>
      <c r="I9610" s="1">
        <v>45000</v>
      </c>
      <c r="J9610" s="1">
        <v>45292</v>
      </c>
      <c r="K9610" t="s">
        <v>42126</v>
      </c>
      <c r="L9610" t="s">
        <v>42127</v>
      </c>
      <c r="M9610" t="s">
        <v>45</v>
      </c>
      <c r="N9610">
        <v>2</v>
      </c>
      <c r="O9610">
        <f>Table1[[#This Row],[Price]]-0.1*Table1[[#This Row],[Price]]</f>
        <v>386.47800000000001</v>
      </c>
      <c r="P9610" s="9">
        <f>(Table1[[#This Row],[Expiration Date]]-Table1[[#This Row],[Manufacturing Date]])/365</f>
        <v>0.8</v>
      </c>
      <c r="Q9610" t="str">
        <f>IF(Table1[[#This Row],[Expiration Date]]-J9618&gt;12/31/2024,"not expired","expired")</f>
        <v>expired</v>
      </c>
      <c r="R9610">
        <f>Table1[[#This Row],[Discounted Price]]*0.95</f>
        <v>367.15409999999997</v>
      </c>
      <c r="S9610">
        <f>Table1[[#This Row],[Discounted Price]]*0.9</f>
        <v>347.83019999999999</v>
      </c>
      <c r="T9610">
        <f>Table1[[#This Row],[Discounted Price]]*0.8</f>
        <v>309.18240000000003</v>
      </c>
      <c r="U9610">
        <f>Table1[[#This Row],[Price]]*0.52</f>
        <v>223.29840000000002</v>
      </c>
      <c r="V9610">
        <f>(Table1[[#This Row],[Price]]-Table1[[#This Row],[Scrap value]])/2</f>
        <v>103.0608</v>
      </c>
    </row>
    <row r="9611" spans="1:22" x14ac:dyDescent="0.25">
      <c r="A9611" t="s">
        <v>42128</v>
      </c>
      <c r="B9611" t="s">
        <v>35</v>
      </c>
      <c r="C9611" t="s">
        <v>47</v>
      </c>
      <c r="D9611" t="s">
        <v>42129</v>
      </c>
      <c r="E9611">
        <v>185.92</v>
      </c>
      <c r="F9611">
        <v>28</v>
      </c>
      <c r="G9611" t="s">
        <v>43730</v>
      </c>
      <c r="H9611" t="s">
        <v>773</v>
      </c>
      <c r="I9611" s="1">
        <v>45137</v>
      </c>
      <c r="J9611" s="1">
        <v>45292</v>
      </c>
      <c r="K9611" t="s">
        <v>42130</v>
      </c>
      <c r="L9611" t="s">
        <v>42131</v>
      </c>
      <c r="M9611" t="s">
        <v>20</v>
      </c>
      <c r="N9611">
        <v>1</v>
      </c>
      <c r="O9611">
        <f>Table1[[#This Row],[Price]]-0.1*Table1[[#This Row],[Price]]</f>
        <v>167.32799999999997</v>
      </c>
      <c r="P9611" s="9">
        <f>(Table1[[#This Row],[Expiration Date]]-Table1[[#This Row],[Manufacturing Date]])/365</f>
        <v>0.42465753424657532</v>
      </c>
      <c r="Q9611" t="str">
        <f>IF(Table1[[#This Row],[Expiration Date]]-J9619&gt;12/31/2024,"not expired","expired")</f>
        <v>expired</v>
      </c>
      <c r="R9611">
        <f>Table1[[#This Row],[Discounted Price]]*0.95</f>
        <v>158.96159999999998</v>
      </c>
      <c r="S9611">
        <f>Table1[[#This Row],[Discounted Price]]*0.9</f>
        <v>150.59519999999998</v>
      </c>
      <c r="T9611">
        <f>Table1[[#This Row],[Discounted Price]]*0.8</f>
        <v>133.86239999999998</v>
      </c>
      <c r="U9611">
        <f>Table1[[#This Row],[Price]]*0.52</f>
        <v>96.678399999999996</v>
      </c>
      <c r="V9611">
        <f>(Table1[[#This Row],[Price]]-Table1[[#This Row],[Scrap value]])/2</f>
        <v>44.620799999999996</v>
      </c>
    </row>
    <row r="9612" spans="1:22" x14ac:dyDescent="0.25">
      <c r="A9612" t="s">
        <v>42132</v>
      </c>
      <c r="B9612" t="s">
        <v>15</v>
      </c>
      <c r="C9612" t="s">
        <v>47</v>
      </c>
      <c r="D9612" t="s">
        <v>42133</v>
      </c>
      <c r="E9612">
        <v>132.29</v>
      </c>
      <c r="F9612">
        <v>92</v>
      </c>
      <c r="G9612" t="s">
        <v>43728</v>
      </c>
      <c r="H9612" t="s">
        <v>1392</v>
      </c>
      <c r="I9612" s="1">
        <v>45137</v>
      </c>
      <c r="J9612" s="1">
        <v>46023</v>
      </c>
      <c r="K9612" t="s">
        <v>42134</v>
      </c>
      <c r="L9612" t="s">
        <v>42135</v>
      </c>
      <c r="M9612" t="s">
        <v>27</v>
      </c>
      <c r="N9612">
        <v>4</v>
      </c>
      <c r="O9612">
        <f>Table1[[#This Row],[Price]]-0.1*Table1[[#This Row],[Price]]</f>
        <v>119.06099999999999</v>
      </c>
      <c r="P9612" s="9">
        <f>(Table1[[#This Row],[Expiration Date]]-Table1[[#This Row],[Manufacturing Date]])/365</f>
        <v>2.4273972602739726</v>
      </c>
      <c r="Q9612" t="str">
        <f>IF(Table1[[#This Row],[Expiration Date]]-J9620&gt;12/31/2024,"not expired","expired")</f>
        <v>not expired</v>
      </c>
      <c r="R9612">
        <f>Table1[[#This Row],[Discounted Price]]*0.95</f>
        <v>113.10794999999999</v>
      </c>
      <c r="S9612">
        <f>Table1[[#This Row],[Discounted Price]]*0.9</f>
        <v>107.1549</v>
      </c>
      <c r="T9612">
        <f>Table1[[#This Row],[Discounted Price]]*0.8</f>
        <v>95.248800000000003</v>
      </c>
      <c r="U9612">
        <f>Table1[[#This Row],[Price]]*0.52</f>
        <v>68.790800000000004</v>
      </c>
      <c r="V9612">
        <f>(Table1[[#This Row],[Price]]-Table1[[#This Row],[Scrap value]])/2</f>
        <v>31.749599999999994</v>
      </c>
    </row>
    <row r="9613" spans="1:22" x14ac:dyDescent="0.25">
      <c r="A9613" t="s">
        <v>42136</v>
      </c>
      <c r="B9613" t="s">
        <v>22</v>
      </c>
      <c r="C9613" t="s">
        <v>47</v>
      </c>
      <c r="D9613" t="s">
        <v>42137</v>
      </c>
      <c r="E9613">
        <v>426.21</v>
      </c>
      <c r="F9613">
        <v>79</v>
      </c>
      <c r="G9613" t="s">
        <v>43728</v>
      </c>
      <c r="H9613" t="s">
        <v>1602</v>
      </c>
      <c r="I9613" s="1">
        <v>45000</v>
      </c>
      <c r="J9613" s="1">
        <v>45658</v>
      </c>
      <c r="K9613" t="s">
        <v>42138</v>
      </c>
      <c r="L9613" t="s">
        <v>42139</v>
      </c>
      <c r="M9613" t="s">
        <v>27</v>
      </c>
      <c r="N9613">
        <v>5</v>
      </c>
      <c r="O9613">
        <f>Table1[[#This Row],[Price]]-0.1*Table1[[#This Row],[Price]]</f>
        <v>383.589</v>
      </c>
      <c r="P9613" s="9">
        <f>(Table1[[#This Row],[Expiration Date]]-Table1[[#This Row],[Manufacturing Date]])/365</f>
        <v>1.8027397260273972</v>
      </c>
      <c r="Q9613" t="str">
        <f>IF(Table1[[#This Row],[Expiration Date]]-J9621&gt;12/31/2024,"not expired","expired")</f>
        <v>expired</v>
      </c>
      <c r="R9613">
        <f>Table1[[#This Row],[Discounted Price]]*0.95</f>
        <v>364.40954999999997</v>
      </c>
      <c r="S9613">
        <f>Table1[[#This Row],[Discounted Price]]*0.9</f>
        <v>345.23009999999999</v>
      </c>
      <c r="T9613">
        <f>Table1[[#This Row],[Discounted Price]]*0.8</f>
        <v>306.87119999999999</v>
      </c>
      <c r="U9613">
        <f>Table1[[#This Row],[Price]]*0.52</f>
        <v>221.6292</v>
      </c>
      <c r="V9613">
        <f>(Table1[[#This Row],[Price]]-Table1[[#This Row],[Scrap value]])/2</f>
        <v>102.29039999999999</v>
      </c>
    </row>
    <row r="9614" spans="1:22" x14ac:dyDescent="0.25">
      <c r="A9614" t="s">
        <v>42140</v>
      </c>
      <c r="B9614" t="s">
        <v>29</v>
      </c>
      <c r="C9614" t="s">
        <v>47</v>
      </c>
      <c r="D9614" t="s">
        <v>42141</v>
      </c>
      <c r="E9614">
        <v>458.6</v>
      </c>
      <c r="F9614">
        <v>64</v>
      </c>
      <c r="G9614" t="s">
        <v>43729</v>
      </c>
      <c r="H9614" t="s">
        <v>5075</v>
      </c>
      <c r="I9614" s="1">
        <v>44927</v>
      </c>
      <c r="J9614" s="1">
        <v>45292</v>
      </c>
      <c r="K9614" t="s">
        <v>42142</v>
      </c>
      <c r="L9614" t="s">
        <v>42143</v>
      </c>
      <c r="M9614" t="s">
        <v>45</v>
      </c>
      <c r="N9614">
        <v>4</v>
      </c>
      <c r="O9614">
        <f>Table1[[#This Row],[Price]]-0.1*Table1[[#This Row],[Price]]</f>
        <v>412.74</v>
      </c>
      <c r="P9614" s="9">
        <f>(Table1[[#This Row],[Expiration Date]]-Table1[[#This Row],[Manufacturing Date]])/365</f>
        <v>1</v>
      </c>
      <c r="Q9614" t="str">
        <f>IF(Table1[[#This Row],[Expiration Date]]-J9622&gt;12/31/2024,"not expired","expired")</f>
        <v>expired</v>
      </c>
      <c r="R9614">
        <f>Table1[[#This Row],[Discounted Price]]*0.95</f>
        <v>392.10300000000001</v>
      </c>
      <c r="S9614">
        <f>Table1[[#This Row],[Discounted Price]]*0.9</f>
        <v>371.46600000000001</v>
      </c>
      <c r="T9614">
        <f>Table1[[#This Row],[Discounted Price]]*0.8</f>
        <v>330.19200000000001</v>
      </c>
      <c r="U9614">
        <f>Table1[[#This Row],[Price]]*0.52</f>
        <v>238.47200000000001</v>
      </c>
      <c r="V9614">
        <f>(Table1[[#This Row],[Price]]-Table1[[#This Row],[Scrap value]])/2</f>
        <v>110.06400000000001</v>
      </c>
    </row>
    <row r="9615" spans="1:22" x14ac:dyDescent="0.25">
      <c r="A9615" t="s">
        <v>42144</v>
      </c>
      <c r="B9615" t="s">
        <v>22</v>
      </c>
      <c r="C9615" t="s">
        <v>47</v>
      </c>
      <c r="D9615" t="s">
        <v>42145</v>
      </c>
      <c r="E9615">
        <v>389.25</v>
      </c>
      <c r="F9615">
        <v>10</v>
      </c>
      <c r="G9615" t="s">
        <v>43728</v>
      </c>
      <c r="H9615" t="s">
        <v>23153</v>
      </c>
      <c r="I9615" s="1">
        <v>45137</v>
      </c>
      <c r="J9615" s="1">
        <v>45658</v>
      </c>
      <c r="K9615" t="s">
        <v>42146</v>
      </c>
      <c r="L9615" t="s">
        <v>42147</v>
      </c>
      <c r="M9615" t="s">
        <v>20</v>
      </c>
      <c r="N9615">
        <v>1</v>
      </c>
      <c r="O9615">
        <f>Table1[[#This Row],[Price]]-0.1*Table1[[#This Row],[Price]]</f>
        <v>350.32499999999999</v>
      </c>
      <c r="P9615" s="9">
        <f>(Table1[[#This Row],[Expiration Date]]-Table1[[#This Row],[Manufacturing Date]])/365</f>
        <v>1.4273972602739726</v>
      </c>
      <c r="Q9615" t="str">
        <f>IF(Table1[[#This Row],[Expiration Date]]-J9623&gt;12/31/2024,"not expired","expired")</f>
        <v>expired</v>
      </c>
      <c r="R9615">
        <f>Table1[[#This Row],[Discounted Price]]*0.95</f>
        <v>332.80874999999997</v>
      </c>
      <c r="S9615">
        <f>Table1[[#This Row],[Discounted Price]]*0.9</f>
        <v>315.29250000000002</v>
      </c>
      <c r="T9615">
        <f>Table1[[#This Row],[Discounted Price]]*0.8</f>
        <v>280.26</v>
      </c>
      <c r="U9615">
        <f>Table1[[#This Row],[Price]]*0.52</f>
        <v>202.41</v>
      </c>
      <c r="V9615">
        <f>(Table1[[#This Row],[Price]]-Table1[[#This Row],[Scrap value]])/2</f>
        <v>93.42</v>
      </c>
    </row>
    <row r="9616" spans="1:22" x14ac:dyDescent="0.25">
      <c r="A9616" t="s">
        <v>42148</v>
      </c>
      <c r="B9616" t="s">
        <v>15</v>
      </c>
      <c r="C9616" t="s">
        <v>47</v>
      </c>
      <c r="D9616" t="s">
        <v>42149</v>
      </c>
      <c r="E9616">
        <v>256.61</v>
      </c>
      <c r="F9616">
        <v>41</v>
      </c>
      <c r="G9616" t="s">
        <v>43728</v>
      </c>
      <c r="H9616" t="s">
        <v>13387</v>
      </c>
      <c r="I9616" s="1">
        <v>45000</v>
      </c>
      <c r="J9616" s="1">
        <v>45658</v>
      </c>
      <c r="K9616" t="s">
        <v>42150</v>
      </c>
      <c r="L9616" t="s">
        <v>42151</v>
      </c>
      <c r="M9616" t="s">
        <v>45</v>
      </c>
      <c r="N9616">
        <v>5</v>
      </c>
      <c r="O9616">
        <f>Table1[[#This Row],[Price]]-0.1*Table1[[#This Row],[Price]]</f>
        <v>230.94900000000001</v>
      </c>
      <c r="P9616" s="9">
        <f>(Table1[[#This Row],[Expiration Date]]-Table1[[#This Row],[Manufacturing Date]])/365</f>
        <v>1.8027397260273972</v>
      </c>
      <c r="Q9616" t="str">
        <f>IF(Table1[[#This Row],[Expiration Date]]-J9624&gt;12/31/2024,"not expired","expired")</f>
        <v>expired</v>
      </c>
      <c r="R9616">
        <f>Table1[[#This Row],[Discounted Price]]*0.95</f>
        <v>219.40155000000001</v>
      </c>
      <c r="S9616">
        <f>Table1[[#This Row],[Discounted Price]]*0.9</f>
        <v>207.85410000000002</v>
      </c>
      <c r="T9616">
        <f>Table1[[#This Row],[Discounted Price]]*0.8</f>
        <v>184.75920000000002</v>
      </c>
      <c r="U9616">
        <f>Table1[[#This Row],[Price]]*0.52</f>
        <v>133.43720000000002</v>
      </c>
      <c r="V9616">
        <f>(Table1[[#This Row],[Price]]-Table1[[#This Row],[Scrap value]])/2</f>
        <v>61.586399999999998</v>
      </c>
    </row>
    <row r="9617" spans="1:22" x14ac:dyDescent="0.25">
      <c r="A9617" t="s">
        <v>42152</v>
      </c>
      <c r="B9617" t="s">
        <v>15</v>
      </c>
      <c r="C9617" t="s">
        <v>47</v>
      </c>
      <c r="D9617" t="s">
        <v>42153</v>
      </c>
      <c r="E9617">
        <v>477.65</v>
      </c>
      <c r="F9617">
        <v>55</v>
      </c>
      <c r="G9617" t="s">
        <v>43730</v>
      </c>
      <c r="H9617" t="s">
        <v>8761</v>
      </c>
      <c r="I9617" s="1">
        <v>45000</v>
      </c>
      <c r="J9617" s="1">
        <v>46023</v>
      </c>
      <c r="K9617" t="s">
        <v>42154</v>
      </c>
      <c r="L9617" t="s">
        <v>42155</v>
      </c>
      <c r="M9617" t="s">
        <v>27</v>
      </c>
      <c r="N9617">
        <v>1</v>
      </c>
      <c r="O9617">
        <f>Table1[[#This Row],[Price]]-0.1*Table1[[#This Row],[Price]]</f>
        <v>429.88499999999999</v>
      </c>
      <c r="P9617" s="9">
        <f>(Table1[[#This Row],[Expiration Date]]-Table1[[#This Row],[Manufacturing Date]])/365</f>
        <v>2.8027397260273972</v>
      </c>
      <c r="Q9617" t="str">
        <f>IF(Table1[[#This Row],[Expiration Date]]-J9625&gt;12/31/2024,"not expired","expired")</f>
        <v>not expired</v>
      </c>
      <c r="R9617">
        <f>Table1[[#This Row],[Discounted Price]]*0.95</f>
        <v>408.39074999999997</v>
      </c>
      <c r="S9617">
        <f>Table1[[#This Row],[Discounted Price]]*0.9</f>
        <v>386.8965</v>
      </c>
      <c r="T9617">
        <f>Table1[[#This Row],[Discounted Price]]*0.8</f>
        <v>343.90800000000002</v>
      </c>
      <c r="U9617">
        <f>Table1[[#This Row],[Price]]*0.52</f>
        <v>248.37799999999999</v>
      </c>
      <c r="V9617">
        <f>(Table1[[#This Row],[Price]]-Table1[[#This Row],[Scrap value]])/2</f>
        <v>114.636</v>
      </c>
    </row>
    <row r="9618" spans="1:22" x14ac:dyDescent="0.25">
      <c r="A9618" t="s">
        <v>42156</v>
      </c>
      <c r="B9618" t="s">
        <v>15</v>
      </c>
      <c r="C9618" t="s">
        <v>47</v>
      </c>
      <c r="D9618" t="s">
        <v>42157</v>
      </c>
      <c r="E9618">
        <v>13.83</v>
      </c>
      <c r="F9618">
        <v>23</v>
      </c>
      <c r="G9618" t="s">
        <v>43728</v>
      </c>
      <c r="H9618" t="s">
        <v>8365</v>
      </c>
      <c r="I9618" s="1">
        <v>44927</v>
      </c>
      <c r="J9618" s="1">
        <v>45292</v>
      </c>
      <c r="K9618" t="s">
        <v>42158</v>
      </c>
      <c r="L9618" t="s">
        <v>42159</v>
      </c>
      <c r="M9618" t="s">
        <v>20</v>
      </c>
      <c r="N9618">
        <v>1</v>
      </c>
      <c r="O9618">
        <f>Table1[[#This Row],[Price]]-0.1*Table1[[#This Row],[Price]]</f>
        <v>12.446999999999999</v>
      </c>
      <c r="P9618" s="9">
        <f>(Table1[[#This Row],[Expiration Date]]-Table1[[#This Row],[Manufacturing Date]])/365</f>
        <v>1</v>
      </c>
      <c r="Q9618" t="str">
        <f>IF(Table1[[#This Row],[Expiration Date]]-J9626&gt;12/31/2024,"not expired","expired")</f>
        <v>expired</v>
      </c>
      <c r="R9618">
        <f>Table1[[#This Row],[Discounted Price]]*0.95</f>
        <v>11.824649999999998</v>
      </c>
      <c r="S9618">
        <f>Table1[[#This Row],[Discounted Price]]*0.9</f>
        <v>11.202299999999999</v>
      </c>
      <c r="T9618">
        <f>Table1[[#This Row],[Discounted Price]]*0.8</f>
        <v>9.9575999999999993</v>
      </c>
      <c r="U9618">
        <f>Table1[[#This Row],[Price]]*0.52</f>
        <v>7.1916000000000002</v>
      </c>
      <c r="V9618">
        <f>(Table1[[#This Row],[Price]]-Table1[[#This Row],[Scrap value]])/2</f>
        <v>3.3191999999999999</v>
      </c>
    </row>
    <row r="9619" spans="1:22" x14ac:dyDescent="0.25">
      <c r="A9619" t="s">
        <v>42160</v>
      </c>
      <c r="B9619" t="s">
        <v>15</v>
      </c>
      <c r="C9619" t="s">
        <v>47</v>
      </c>
      <c r="D9619" t="s">
        <v>42161</v>
      </c>
      <c r="E9619">
        <v>80.5</v>
      </c>
      <c r="F9619">
        <v>15</v>
      </c>
      <c r="G9619" t="s">
        <v>43730</v>
      </c>
      <c r="H9619" t="s">
        <v>14569</v>
      </c>
      <c r="I9619" s="1">
        <v>45137</v>
      </c>
      <c r="J9619" s="1">
        <v>46023</v>
      </c>
      <c r="K9619" t="s">
        <v>42162</v>
      </c>
      <c r="L9619" t="s">
        <v>42163</v>
      </c>
      <c r="M9619" t="s">
        <v>20</v>
      </c>
      <c r="N9619">
        <v>5</v>
      </c>
      <c r="O9619">
        <f>Table1[[#This Row],[Price]]-0.1*Table1[[#This Row],[Price]]</f>
        <v>72.45</v>
      </c>
      <c r="P9619" s="9">
        <f>(Table1[[#This Row],[Expiration Date]]-Table1[[#This Row],[Manufacturing Date]])/365</f>
        <v>2.4273972602739726</v>
      </c>
      <c r="Q9619" t="str">
        <f>IF(Table1[[#This Row],[Expiration Date]]-J9627&gt;12/31/2024,"not expired","expired")</f>
        <v>not expired</v>
      </c>
      <c r="R9619">
        <f>Table1[[#This Row],[Discounted Price]]*0.95</f>
        <v>68.827500000000001</v>
      </c>
      <c r="S9619">
        <f>Table1[[#This Row],[Discounted Price]]*0.9</f>
        <v>65.204999999999998</v>
      </c>
      <c r="T9619">
        <f>Table1[[#This Row],[Discounted Price]]*0.8</f>
        <v>57.960000000000008</v>
      </c>
      <c r="U9619">
        <f>Table1[[#This Row],[Price]]*0.52</f>
        <v>41.86</v>
      </c>
      <c r="V9619">
        <f>(Table1[[#This Row],[Price]]-Table1[[#This Row],[Scrap value]])/2</f>
        <v>19.32</v>
      </c>
    </row>
    <row r="9620" spans="1:22" x14ac:dyDescent="0.25">
      <c r="A9620" t="s">
        <v>42164</v>
      </c>
      <c r="B9620" t="s">
        <v>15</v>
      </c>
      <c r="C9620" t="s">
        <v>47</v>
      </c>
      <c r="D9620" t="s">
        <v>42165</v>
      </c>
      <c r="E9620">
        <v>382.66</v>
      </c>
      <c r="F9620">
        <v>86</v>
      </c>
      <c r="G9620" t="s">
        <v>43728</v>
      </c>
      <c r="H9620" t="s">
        <v>5060</v>
      </c>
      <c r="I9620" s="1">
        <v>45000</v>
      </c>
      <c r="J9620" s="1">
        <v>45292</v>
      </c>
      <c r="K9620" t="s">
        <v>42166</v>
      </c>
      <c r="L9620" t="s">
        <v>42167</v>
      </c>
      <c r="M9620" t="s">
        <v>27</v>
      </c>
      <c r="N9620">
        <v>4</v>
      </c>
      <c r="O9620">
        <f>Table1[[#This Row],[Price]]-0.1*Table1[[#This Row],[Price]]</f>
        <v>344.39400000000001</v>
      </c>
      <c r="P9620" s="9">
        <f>(Table1[[#This Row],[Expiration Date]]-Table1[[#This Row],[Manufacturing Date]])/365</f>
        <v>0.8</v>
      </c>
      <c r="Q9620" t="str">
        <f>IF(Table1[[#This Row],[Expiration Date]]-J9628&gt;12/31/2024,"not expired","expired")</f>
        <v>expired</v>
      </c>
      <c r="R9620">
        <f>Table1[[#This Row],[Discounted Price]]*0.95</f>
        <v>327.17430000000002</v>
      </c>
      <c r="S9620">
        <f>Table1[[#This Row],[Discounted Price]]*0.9</f>
        <v>309.95460000000003</v>
      </c>
      <c r="T9620">
        <f>Table1[[#This Row],[Discounted Price]]*0.8</f>
        <v>275.51519999999999</v>
      </c>
      <c r="U9620">
        <f>Table1[[#This Row],[Price]]*0.52</f>
        <v>198.98320000000001</v>
      </c>
      <c r="V9620">
        <f>(Table1[[#This Row],[Price]]-Table1[[#This Row],[Scrap value]])/2</f>
        <v>91.838400000000007</v>
      </c>
    </row>
    <row r="9621" spans="1:22" x14ac:dyDescent="0.25">
      <c r="A9621" t="s">
        <v>42168</v>
      </c>
      <c r="B9621" t="s">
        <v>15</v>
      </c>
      <c r="C9621" t="s">
        <v>47</v>
      </c>
      <c r="D9621" t="s">
        <v>42169</v>
      </c>
      <c r="E9621">
        <v>80.73</v>
      </c>
      <c r="F9621">
        <v>79</v>
      </c>
      <c r="G9621" t="s">
        <v>43730</v>
      </c>
      <c r="H9621" t="s">
        <v>10122</v>
      </c>
      <c r="I9621" s="1">
        <v>45137</v>
      </c>
      <c r="J9621" s="1">
        <v>46023</v>
      </c>
      <c r="K9621" t="s">
        <v>42170</v>
      </c>
      <c r="L9621" t="s">
        <v>42171</v>
      </c>
      <c r="M9621" t="s">
        <v>20</v>
      </c>
      <c r="N9621">
        <v>5</v>
      </c>
      <c r="O9621">
        <f>Table1[[#This Row],[Price]]-0.1*Table1[[#This Row],[Price]]</f>
        <v>72.657000000000011</v>
      </c>
      <c r="P9621" s="9">
        <f>(Table1[[#This Row],[Expiration Date]]-Table1[[#This Row],[Manufacturing Date]])/365</f>
        <v>2.4273972602739726</v>
      </c>
      <c r="Q9621" t="str">
        <f>IF(Table1[[#This Row],[Expiration Date]]-J9629&gt;12/31/2024,"not expired","expired")</f>
        <v>not expired</v>
      </c>
      <c r="R9621">
        <f>Table1[[#This Row],[Discounted Price]]*0.95</f>
        <v>69.024150000000006</v>
      </c>
      <c r="S9621">
        <f>Table1[[#This Row],[Discounted Price]]*0.9</f>
        <v>65.391300000000015</v>
      </c>
      <c r="T9621">
        <f>Table1[[#This Row],[Discounted Price]]*0.8</f>
        <v>58.125600000000013</v>
      </c>
      <c r="U9621">
        <f>Table1[[#This Row],[Price]]*0.52</f>
        <v>41.979600000000005</v>
      </c>
      <c r="V9621">
        <f>(Table1[[#This Row],[Price]]-Table1[[#This Row],[Scrap value]])/2</f>
        <v>19.3752</v>
      </c>
    </row>
    <row r="9622" spans="1:22" x14ac:dyDescent="0.25">
      <c r="A9622" t="s">
        <v>42172</v>
      </c>
      <c r="B9622" t="s">
        <v>35</v>
      </c>
      <c r="C9622" t="s">
        <v>47</v>
      </c>
      <c r="D9622" t="s">
        <v>42173</v>
      </c>
      <c r="E9622">
        <v>480.72</v>
      </c>
      <c r="F9622">
        <v>51</v>
      </c>
      <c r="G9622" t="s">
        <v>43730</v>
      </c>
      <c r="H9622" t="s">
        <v>638</v>
      </c>
      <c r="I9622" s="1">
        <v>45137</v>
      </c>
      <c r="J9622" s="1">
        <v>46023</v>
      </c>
      <c r="K9622" t="s">
        <v>42174</v>
      </c>
      <c r="L9622" t="s">
        <v>42175</v>
      </c>
      <c r="M9622" t="s">
        <v>45</v>
      </c>
      <c r="N9622">
        <v>2</v>
      </c>
      <c r="O9622">
        <f>Table1[[#This Row],[Price]]-0.1*Table1[[#This Row],[Price]]</f>
        <v>432.64800000000002</v>
      </c>
      <c r="P9622" s="9">
        <f>(Table1[[#This Row],[Expiration Date]]-Table1[[#This Row],[Manufacturing Date]])/365</f>
        <v>2.4273972602739726</v>
      </c>
      <c r="Q9622" t="str">
        <f>IF(Table1[[#This Row],[Expiration Date]]-J9630&gt;12/31/2024,"not expired","expired")</f>
        <v>not expired</v>
      </c>
      <c r="R9622">
        <f>Table1[[#This Row],[Discounted Price]]*0.95</f>
        <v>411.01560000000001</v>
      </c>
      <c r="S9622">
        <f>Table1[[#This Row],[Discounted Price]]*0.9</f>
        <v>389.38320000000004</v>
      </c>
      <c r="T9622">
        <f>Table1[[#This Row],[Discounted Price]]*0.8</f>
        <v>346.11840000000007</v>
      </c>
      <c r="U9622">
        <f>Table1[[#This Row],[Price]]*0.52</f>
        <v>249.97440000000003</v>
      </c>
      <c r="V9622">
        <f>(Table1[[#This Row],[Price]]-Table1[[#This Row],[Scrap value]])/2</f>
        <v>115.3728</v>
      </c>
    </row>
    <row r="9623" spans="1:22" x14ac:dyDescent="0.25">
      <c r="A9623" t="s">
        <v>42176</v>
      </c>
      <c r="B9623" t="s">
        <v>35</v>
      </c>
      <c r="C9623" t="s">
        <v>47</v>
      </c>
      <c r="D9623" t="s">
        <v>42177</v>
      </c>
      <c r="E9623">
        <v>344.11</v>
      </c>
      <c r="F9623">
        <v>32</v>
      </c>
      <c r="G9623" t="s">
        <v>43728</v>
      </c>
      <c r="H9623" t="s">
        <v>9256</v>
      </c>
      <c r="I9623" s="1">
        <v>45000</v>
      </c>
      <c r="J9623" s="1">
        <v>46023</v>
      </c>
      <c r="K9623" t="s">
        <v>42178</v>
      </c>
      <c r="L9623" t="s">
        <v>42179</v>
      </c>
      <c r="M9623" t="s">
        <v>27</v>
      </c>
      <c r="N9623">
        <v>2</v>
      </c>
      <c r="O9623">
        <f>Table1[[#This Row],[Price]]-0.1*Table1[[#This Row],[Price]]</f>
        <v>309.69900000000001</v>
      </c>
      <c r="P9623" s="9">
        <f>(Table1[[#This Row],[Expiration Date]]-Table1[[#This Row],[Manufacturing Date]])/365</f>
        <v>2.8027397260273972</v>
      </c>
      <c r="Q9623" t="str">
        <f>IF(Table1[[#This Row],[Expiration Date]]-J9631&gt;12/31/2024,"not expired","expired")</f>
        <v>not expired</v>
      </c>
      <c r="R9623">
        <f>Table1[[#This Row],[Discounted Price]]*0.95</f>
        <v>294.21404999999999</v>
      </c>
      <c r="S9623">
        <f>Table1[[#This Row],[Discounted Price]]*0.9</f>
        <v>278.72910000000002</v>
      </c>
      <c r="T9623">
        <f>Table1[[#This Row],[Discounted Price]]*0.8</f>
        <v>247.75920000000002</v>
      </c>
      <c r="U9623">
        <f>Table1[[#This Row],[Price]]*0.52</f>
        <v>178.93720000000002</v>
      </c>
      <c r="V9623">
        <f>(Table1[[#This Row],[Price]]-Table1[[#This Row],[Scrap value]])/2</f>
        <v>82.586399999999998</v>
      </c>
    </row>
    <row r="9624" spans="1:22" x14ac:dyDescent="0.25">
      <c r="A9624" t="s">
        <v>42180</v>
      </c>
      <c r="B9624" t="s">
        <v>22</v>
      </c>
      <c r="C9624" t="s">
        <v>47</v>
      </c>
      <c r="D9624" t="s">
        <v>42181</v>
      </c>
      <c r="E9624">
        <v>140.37</v>
      </c>
      <c r="F9624">
        <v>40</v>
      </c>
      <c r="G9624" t="s">
        <v>43730</v>
      </c>
      <c r="H9624" t="s">
        <v>38074</v>
      </c>
      <c r="I9624" s="1">
        <v>45000</v>
      </c>
      <c r="J9624" s="1">
        <v>45658</v>
      </c>
      <c r="K9624" t="s">
        <v>42182</v>
      </c>
      <c r="L9624" t="s">
        <v>42183</v>
      </c>
      <c r="M9624" t="s">
        <v>27</v>
      </c>
      <c r="N9624">
        <v>3</v>
      </c>
      <c r="O9624">
        <f>Table1[[#This Row],[Price]]-0.1*Table1[[#This Row],[Price]]</f>
        <v>126.333</v>
      </c>
      <c r="P9624" s="9">
        <f>(Table1[[#This Row],[Expiration Date]]-Table1[[#This Row],[Manufacturing Date]])/365</f>
        <v>1.8027397260273972</v>
      </c>
      <c r="Q9624" t="str">
        <f>IF(Table1[[#This Row],[Expiration Date]]-J9632&gt;12/31/2024,"not expired","expired")</f>
        <v>expired</v>
      </c>
      <c r="R9624">
        <f>Table1[[#This Row],[Discounted Price]]*0.95</f>
        <v>120.01634999999999</v>
      </c>
      <c r="S9624">
        <f>Table1[[#This Row],[Discounted Price]]*0.9</f>
        <v>113.69970000000001</v>
      </c>
      <c r="T9624">
        <f>Table1[[#This Row],[Discounted Price]]*0.8</f>
        <v>101.0664</v>
      </c>
      <c r="U9624">
        <f>Table1[[#This Row],[Price]]*0.52</f>
        <v>72.992400000000004</v>
      </c>
      <c r="V9624">
        <f>(Table1[[#This Row],[Price]]-Table1[[#This Row],[Scrap value]])/2</f>
        <v>33.688800000000001</v>
      </c>
    </row>
    <row r="9625" spans="1:22" x14ac:dyDescent="0.25">
      <c r="A9625" t="s">
        <v>42184</v>
      </c>
      <c r="B9625" t="s">
        <v>35</v>
      </c>
      <c r="C9625" t="s">
        <v>47</v>
      </c>
      <c r="D9625" t="s">
        <v>42185</v>
      </c>
      <c r="E9625">
        <v>494.74</v>
      </c>
      <c r="F9625">
        <v>26</v>
      </c>
      <c r="G9625" t="s">
        <v>43729</v>
      </c>
      <c r="H9625" t="s">
        <v>1500</v>
      </c>
      <c r="I9625" s="1">
        <v>45000</v>
      </c>
      <c r="J9625" s="1">
        <v>45658</v>
      </c>
      <c r="K9625" t="s">
        <v>42186</v>
      </c>
      <c r="L9625" t="s">
        <v>42187</v>
      </c>
      <c r="M9625" t="s">
        <v>27</v>
      </c>
      <c r="N9625">
        <v>4</v>
      </c>
      <c r="O9625">
        <f>Table1[[#This Row],[Price]]-0.1*Table1[[#This Row],[Price]]</f>
        <v>445.26600000000002</v>
      </c>
      <c r="P9625" s="9">
        <f>(Table1[[#This Row],[Expiration Date]]-Table1[[#This Row],[Manufacturing Date]])/365</f>
        <v>1.8027397260273972</v>
      </c>
      <c r="Q9625" t="str">
        <f>IF(Table1[[#This Row],[Expiration Date]]-J9633&gt;12/31/2024,"not expired","expired")</f>
        <v>expired</v>
      </c>
      <c r="R9625">
        <f>Table1[[#This Row],[Discounted Price]]*0.95</f>
        <v>423.0027</v>
      </c>
      <c r="S9625">
        <f>Table1[[#This Row],[Discounted Price]]*0.9</f>
        <v>400.73940000000005</v>
      </c>
      <c r="T9625">
        <f>Table1[[#This Row],[Discounted Price]]*0.8</f>
        <v>356.21280000000002</v>
      </c>
      <c r="U9625">
        <f>Table1[[#This Row],[Price]]*0.52</f>
        <v>257.26480000000004</v>
      </c>
      <c r="V9625">
        <f>(Table1[[#This Row],[Price]]-Table1[[#This Row],[Scrap value]])/2</f>
        <v>118.73759999999999</v>
      </c>
    </row>
    <row r="9626" spans="1:22" x14ac:dyDescent="0.25">
      <c r="A9626" t="s">
        <v>42188</v>
      </c>
      <c r="B9626" t="s">
        <v>29</v>
      </c>
      <c r="C9626" t="s">
        <v>47</v>
      </c>
      <c r="D9626" t="s">
        <v>42189</v>
      </c>
      <c r="E9626">
        <v>223.88</v>
      </c>
      <c r="F9626">
        <v>46</v>
      </c>
      <c r="G9626" t="s">
        <v>43730</v>
      </c>
      <c r="H9626" t="s">
        <v>6741</v>
      </c>
      <c r="I9626" s="1">
        <v>45000</v>
      </c>
      <c r="J9626" s="1">
        <v>45658</v>
      </c>
      <c r="K9626" t="s">
        <v>42190</v>
      </c>
      <c r="L9626" t="s">
        <v>42191</v>
      </c>
      <c r="M9626" t="s">
        <v>45</v>
      </c>
      <c r="N9626">
        <v>4</v>
      </c>
      <c r="O9626">
        <f>Table1[[#This Row],[Price]]-0.1*Table1[[#This Row],[Price]]</f>
        <v>201.49199999999999</v>
      </c>
      <c r="P9626" s="9">
        <f>(Table1[[#This Row],[Expiration Date]]-Table1[[#This Row],[Manufacturing Date]])/365</f>
        <v>1.8027397260273972</v>
      </c>
      <c r="Q9626" t="str">
        <f>IF(Table1[[#This Row],[Expiration Date]]-J9634&gt;12/31/2024,"not expired","expired")</f>
        <v>expired</v>
      </c>
      <c r="R9626">
        <f>Table1[[#This Row],[Discounted Price]]*0.95</f>
        <v>191.41739999999999</v>
      </c>
      <c r="S9626">
        <f>Table1[[#This Row],[Discounted Price]]*0.9</f>
        <v>181.34279999999998</v>
      </c>
      <c r="T9626">
        <f>Table1[[#This Row],[Discounted Price]]*0.8</f>
        <v>161.1936</v>
      </c>
      <c r="U9626">
        <f>Table1[[#This Row],[Price]]*0.52</f>
        <v>116.41760000000001</v>
      </c>
      <c r="V9626">
        <f>(Table1[[#This Row],[Price]]-Table1[[#This Row],[Scrap value]])/2</f>
        <v>53.731199999999994</v>
      </c>
    </row>
    <row r="9627" spans="1:22" x14ac:dyDescent="0.25">
      <c r="A9627" t="s">
        <v>42192</v>
      </c>
      <c r="B9627" t="s">
        <v>22</v>
      </c>
      <c r="C9627" t="s">
        <v>47</v>
      </c>
      <c r="D9627" t="s">
        <v>42193</v>
      </c>
      <c r="E9627">
        <v>126.35</v>
      </c>
      <c r="F9627">
        <v>75</v>
      </c>
      <c r="G9627" t="s">
        <v>43730</v>
      </c>
      <c r="H9627" t="s">
        <v>7409</v>
      </c>
      <c r="I9627" s="1">
        <v>45000</v>
      </c>
      <c r="J9627" s="1">
        <v>45292</v>
      </c>
      <c r="K9627" t="s">
        <v>42194</v>
      </c>
      <c r="L9627" t="s">
        <v>42195</v>
      </c>
      <c r="M9627" t="s">
        <v>27</v>
      </c>
      <c r="N9627">
        <v>3</v>
      </c>
      <c r="O9627">
        <f>Table1[[#This Row],[Price]]-0.1*Table1[[#This Row],[Price]]</f>
        <v>113.71499999999999</v>
      </c>
      <c r="P9627" s="9">
        <f>(Table1[[#This Row],[Expiration Date]]-Table1[[#This Row],[Manufacturing Date]])/365</f>
        <v>0.8</v>
      </c>
      <c r="Q9627" t="str">
        <f>IF(Table1[[#This Row],[Expiration Date]]-J9635&gt;12/31/2024,"not expired","expired")</f>
        <v>expired</v>
      </c>
      <c r="R9627">
        <f>Table1[[#This Row],[Discounted Price]]*0.95</f>
        <v>108.02924999999999</v>
      </c>
      <c r="S9627">
        <f>Table1[[#This Row],[Discounted Price]]*0.9</f>
        <v>102.34349999999999</v>
      </c>
      <c r="T9627">
        <f>Table1[[#This Row],[Discounted Price]]*0.8</f>
        <v>90.971999999999994</v>
      </c>
      <c r="U9627">
        <f>Table1[[#This Row],[Price]]*0.52</f>
        <v>65.701999999999998</v>
      </c>
      <c r="V9627">
        <f>(Table1[[#This Row],[Price]]-Table1[[#This Row],[Scrap value]])/2</f>
        <v>30.323999999999998</v>
      </c>
    </row>
    <row r="9628" spans="1:22" x14ac:dyDescent="0.25">
      <c r="A9628" t="s">
        <v>42196</v>
      </c>
      <c r="B9628" t="s">
        <v>29</v>
      </c>
      <c r="C9628" t="s">
        <v>47</v>
      </c>
      <c r="D9628" t="s">
        <v>42197</v>
      </c>
      <c r="E9628">
        <v>212.95</v>
      </c>
      <c r="F9628">
        <v>35</v>
      </c>
      <c r="G9628" t="s">
        <v>43730</v>
      </c>
      <c r="H9628" t="s">
        <v>39799</v>
      </c>
      <c r="I9628" s="1">
        <v>45000</v>
      </c>
      <c r="J9628" s="1">
        <v>45292</v>
      </c>
      <c r="K9628" t="s">
        <v>42198</v>
      </c>
      <c r="L9628" t="s">
        <v>42199</v>
      </c>
      <c r="M9628" t="s">
        <v>20</v>
      </c>
      <c r="N9628">
        <v>1</v>
      </c>
      <c r="O9628">
        <f>Table1[[#This Row],[Price]]-0.1*Table1[[#This Row],[Price]]</f>
        <v>191.65499999999997</v>
      </c>
      <c r="P9628" s="9">
        <f>(Table1[[#This Row],[Expiration Date]]-Table1[[#This Row],[Manufacturing Date]])/365</f>
        <v>0.8</v>
      </c>
      <c r="Q9628" t="str">
        <f>IF(Table1[[#This Row],[Expiration Date]]-J9636&gt;12/31/2024,"not expired","expired")</f>
        <v>expired</v>
      </c>
      <c r="R9628">
        <f>Table1[[#This Row],[Discounted Price]]*0.95</f>
        <v>182.07224999999997</v>
      </c>
      <c r="S9628">
        <f>Table1[[#This Row],[Discounted Price]]*0.9</f>
        <v>172.48949999999999</v>
      </c>
      <c r="T9628">
        <f>Table1[[#This Row],[Discounted Price]]*0.8</f>
        <v>153.32399999999998</v>
      </c>
      <c r="U9628">
        <f>Table1[[#This Row],[Price]]*0.52</f>
        <v>110.73399999999999</v>
      </c>
      <c r="V9628">
        <f>(Table1[[#This Row],[Price]]-Table1[[#This Row],[Scrap value]])/2</f>
        <v>51.107999999999997</v>
      </c>
    </row>
    <row r="9629" spans="1:22" x14ac:dyDescent="0.25">
      <c r="A9629" t="s">
        <v>42200</v>
      </c>
      <c r="B9629" t="s">
        <v>35</v>
      </c>
      <c r="C9629" t="s">
        <v>47</v>
      </c>
      <c r="D9629" t="s">
        <v>42201</v>
      </c>
      <c r="E9629">
        <v>54.58</v>
      </c>
      <c r="F9629">
        <v>27</v>
      </c>
      <c r="G9629" t="s">
        <v>43728</v>
      </c>
      <c r="H9629" t="s">
        <v>15805</v>
      </c>
      <c r="I9629" s="1">
        <v>44927</v>
      </c>
      <c r="J9629" s="1">
        <v>45658</v>
      </c>
      <c r="K9629" t="s">
        <v>42202</v>
      </c>
      <c r="L9629" t="s">
        <v>42203</v>
      </c>
      <c r="M9629" t="s">
        <v>45</v>
      </c>
      <c r="N9629">
        <v>5</v>
      </c>
      <c r="O9629">
        <f>Table1[[#This Row],[Price]]-0.1*Table1[[#This Row],[Price]]</f>
        <v>49.122</v>
      </c>
      <c r="P9629" s="9">
        <f>(Table1[[#This Row],[Expiration Date]]-Table1[[#This Row],[Manufacturing Date]])/365</f>
        <v>2.0027397260273974</v>
      </c>
      <c r="Q9629" t="str">
        <f>IF(Table1[[#This Row],[Expiration Date]]-J9637&gt;12/31/2024,"not expired","expired")</f>
        <v>expired</v>
      </c>
      <c r="R9629">
        <f>Table1[[#This Row],[Discounted Price]]*0.95</f>
        <v>46.665900000000001</v>
      </c>
      <c r="S9629">
        <f>Table1[[#This Row],[Discounted Price]]*0.9</f>
        <v>44.209800000000001</v>
      </c>
      <c r="T9629">
        <f>Table1[[#This Row],[Discounted Price]]*0.8</f>
        <v>39.297600000000003</v>
      </c>
      <c r="U9629">
        <f>Table1[[#This Row],[Price]]*0.52</f>
        <v>28.381599999999999</v>
      </c>
      <c r="V9629">
        <f>(Table1[[#This Row],[Price]]-Table1[[#This Row],[Scrap value]])/2</f>
        <v>13.0992</v>
      </c>
    </row>
    <row r="9630" spans="1:22" x14ac:dyDescent="0.25">
      <c r="A9630" t="s">
        <v>42204</v>
      </c>
      <c r="B9630" t="s">
        <v>29</v>
      </c>
      <c r="C9630" t="s">
        <v>47</v>
      </c>
      <c r="D9630" t="s">
        <v>42205</v>
      </c>
      <c r="E9630">
        <v>368.32</v>
      </c>
      <c r="F9630">
        <v>87</v>
      </c>
      <c r="G9630" t="s">
        <v>43728</v>
      </c>
      <c r="H9630" t="s">
        <v>4696</v>
      </c>
      <c r="I9630" s="1">
        <v>45000</v>
      </c>
      <c r="J9630" s="1">
        <v>45658</v>
      </c>
      <c r="K9630" t="s">
        <v>42206</v>
      </c>
      <c r="L9630" t="s">
        <v>42207</v>
      </c>
      <c r="M9630" t="s">
        <v>27</v>
      </c>
      <c r="N9630">
        <v>1</v>
      </c>
      <c r="O9630">
        <f>Table1[[#This Row],[Price]]-0.1*Table1[[#This Row],[Price]]</f>
        <v>331.488</v>
      </c>
      <c r="P9630" s="9">
        <f>(Table1[[#This Row],[Expiration Date]]-Table1[[#This Row],[Manufacturing Date]])/365</f>
        <v>1.8027397260273972</v>
      </c>
      <c r="Q9630" t="str">
        <f>IF(Table1[[#This Row],[Expiration Date]]-J9638&gt;12/31/2024,"not expired","expired")</f>
        <v>expired</v>
      </c>
      <c r="R9630">
        <f>Table1[[#This Row],[Discounted Price]]*0.95</f>
        <v>314.91359999999997</v>
      </c>
      <c r="S9630">
        <f>Table1[[#This Row],[Discounted Price]]*0.9</f>
        <v>298.33920000000001</v>
      </c>
      <c r="T9630">
        <f>Table1[[#This Row],[Discounted Price]]*0.8</f>
        <v>265.19040000000001</v>
      </c>
      <c r="U9630">
        <f>Table1[[#This Row],[Price]]*0.52</f>
        <v>191.5264</v>
      </c>
      <c r="V9630">
        <f>(Table1[[#This Row],[Price]]-Table1[[#This Row],[Scrap value]])/2</f>
        <v>88.396799999999999</v>
      </c>
    </row>
    <row r="9631" spans="1:22" x14ac:dyDescent="0.25">
      <c r="A9631" t="s">
        <v>42208</v>
      </c>
      <c r="B9631" t="s">
        <v>29</v>
      </c>
      <c r="C9631" t="s">
        <v>47</v>
      </c>
      <c r="D9631" t="s">
        <v>42209</v>
      </c>
      <c r="E9631">
        <v>119.33</v>
      </c>
      <c r="F9631">
        <v>55</v>
      </c>
      <c r="G9631" t="s">
        <v>43730</v>
      </c>
      <c r="H9631" t="s">
        <v>8477</v>
      </c>
      <c r="I9631" s="1">
        <v>45137</v>
      </c>
      <c r="J9631" s="1">
        <v>45658</v>
      </c>
      <c r="K9631" t="s">
        <v>42210</v>
      </c>
      <c r="L9631" t="s">
        <v>42211</v>
      </c>
      <c r="M9631" t="s">
        <v>27</v>
      </c>
      <c r="N9631">
        <v>2</v>
      </c>
      <c r="O9631">
        <f>Table1[[#This Row],[Price]]-0.1*Table1[[#This Row],[Price]]</f>
        <v>107.39699999999999</v>
      </c>
      <c r="P9631" s="9">
        <f>(Table1[[#This Row],[Expiration Date]]-Table1[[#This Row],[Manufacturing Date]])/365</f>
        <v>1.4273972602739726</v>
      </c>
      <c r="Q9631" t="str">
        <f>IF(Table1[[#This Row],[Expiration Date]]-J9639&gt;12/31/2024,"not expired","expired")</f>
        <v>expired</v>
      </c>
      <c r="R9631">
        <f>Table1[[#This Row],[Discounted Price]]*0.95</f>
        <v>102.02714999999999</v>
      </c>
      <c r="S9631">
        <f>Table1[[#This Row],[Discounted Price]]*0.9</f>
        <v>96.657299999999992</v>
      </c>
      <c r="T9631">
        <f>Table1[[#This Row],[Discounted Price]]*0.8</f>
        <v>85.917599999999993</v>
      </c>
      <c r="U9631">
        <f>Table1[[#This Row],[Price]]*0.52</f>
        <v>62.051600000000001</v>
      </c>
      <c r="V9631">
        <f>(Table1[[#This Row],[Price]]-Table1[[#This Row],[Scrap value]])/2</f>
        <v>28.639199999999999</v>
      </c>
    </row>
    <row r="9632" spans="1:22" x14ac:dyDescent="0.25">
      <c r="A9632" t="s">
        <v>42212</v>
      </c>
      <c r="B9632" t="s">
        <v>29</v>
      </c>
      <c r="C9632" t="s">
        <v>47</v>
      </c>
      <c r="D9632" t="s">
        <v>42213</v>
      </c>
      <c r="E9632">
        <v>191.9</v>
      </c>
      <c r="F9632">
        <v>64</v>
      </c>
      <c r="G9632" t="s">
        <v>43730</v>
      </c>
      <c r="H9632" t="s">
        <v>42214</v>
      </c>
      <c r="I9632" s="1">
        <v>45000</v>
      </c>
      <c r="J9632" s="1">
        <v>45658</v>
      </c>
      <c r="K9632" t="s">
        <v>42215</v>
      </c>
      <c r="L9632" t="s">
        <v>42216</v>
      </c>
      <c r="M9632" t="s">
        <v>20</v>
      </c>
      <c r="N9632">
        <v>2</v>
      </c>
      <c r="O9632">
        <f>Table1[[#This Row],[Price]]-0.1*Table1[[#This Row],[Price]]</f>
        <v>172.71</v>
      </c>
      <c r="P9632" s="9">
        <f>(Table1[[#This Row],[Expiration Date]]-Table1[[#This Row],[Manufacturing Date]])/365</f>
        <v>1.8027397260273972</v>
      </c>
      <c r="Q9632" t="str">
        <f>IF(Table1[[#This Row],[Expiration Date]]-J9640&gt;12/31/2024,"not expired","expired")</f>
        <v>not expired</v>
      </c>
      <c r="R9632">
        <f>Table1[[#This Row],[Discounted Price]]*0.95</f>
        <v>164.0745</v>
      </c>
      <c r="S9632">
        <f>Table1[[#This Row],[Discounted Price]]*0.9</f>
        <v>155.43900000000002</v>
      </c>
      <c r="T9632">
        <f>Table1[[#This Row],[Discounted Price]]*0.8</f>
        <v>138.16800000000001</v>
      </c>
      <c r="U9632">
        <f>Table1[[#This Row],[Price]]*0.52</f>
        <v>99.788000000000011</v>
      </c>
      <c r="V9632">
        <f>(Table1[[#This Row],[Price]]-Table1[[#This Row],[Scrap value]])/2</f>
        <v>46.055999999999997</v>
      </c>
    </row>
    <row r="9633" spans="1:22" x14ac:dyDescent="0.25">
      <c r="A9633" t="s">
        <v>42217</v>
      </c>
      <c r="B9633" t="s">
        <v>15</v>
      </c>
      <c r="C9633" t="s">
        <v>47</v>
      </c>
      <c r="D9633" t="s">
        <v>42218</v>
      </c>
      <c r="E9633">
        <v>78.430000000000007</v>
      </c>
      <c r="F9633">
        <v>1</v>
      </c>
      <c r="G9633" t="s">
        <v>43728</v>
      </c>
      <c r="H9633" t="s">
        <v>12936</v>
      </c>
      <c r="I9633" s="1">
        <v>45000</v>
      </c>
      <c r="J9633" s="1">
        <v>46023</v>
      </c>
      <c r="K9633" t="s">
        <v>42219</v>
      </c>
      <c r="L9633" t="s">
        <v>42220</v>
      </c>
      <c r="M9633" t="s">
        <v>27</v>
      </c>
      <c r="N9633">
        <v>5</v>
      </c>
      <c r="O9633">
        <f>Table1[[#This Row],[Price]]-0.1*Table1[[#This Row],[Price]]</f>
        <v>70.587000000000003</v>
      </c>
      <c r="P9633" s="9">
        <f>(Table1[[#This Row],[Expiration Date]]-Table1[[#This Row],[Manufacturing Date]])/365</f>
        <v>2.8027397260273972</v>
      </c>
      <c r="Q9633" t="str">
        <f>IF(Table1[[#This Row],[Expiration Date]]-J9641&gt;12/31/2024,"not expired","expired")</f>
        <v>expired</v>
      </c>
      <c r="R9633">
        <f>Table1[[#This Row],[Discounted Price]]*0.95</f>
        <v>67.057649999999995</v>
      </c>
      <c r="S9633">
        <f>Table1[[#This Row],[Discounted Price]]*0.9</f>
        <v>63.528300000000002</v>
      </c>
      <c r="T9633">
        <f>Table1[[#This Row],[Discounted Price]]*0.8</f>
        <v>56.469600000000007</v>
      </c>
      <c r="U9633">
        <f>Table1[[#This Row],[Price]]*0.52</f>
        <v>40.783600000000007</v>
      </c>
      <c r="V9633">
        <f>(Table1[[#This Row],[Price]]-Table1[[#This Row],[Scrap value]])/2</f>
        <v>18.8232</v>
      </c>
    </row>
    <row r="9634" spans="1:22" x14ac:dyDescent="0.25">
      <c r="A9634" t="s">
        <v>42221</v>
      </c>
      <c r="B9634" t="s">
        <v>29</v>
      </c>
      <c r="C9634" t="s">
        <v>47</v>
      </c>
      <c r="D9634" t="s">
        <v>42222</v>
      </c>
      <c r="E9634">
        <v>152.38999999999999</v>
      </c>
      <c r="F9634">
        <v>89</v>
      </c>
      <c r="G9634" t="s">
        <v>43729</v>
      </c>
      <c r="H9634" t="s">
        <v>13946</v>
      </c>
      <c r="I9634" s="1">
        <v>45000</v>
      </c>
      <c r="J9634" s="1">
        <v>46023</v>
      </c>
      <c r="K9634" t="s">
        <v>42223</v>
      </c>
      <c r="L9634" t="s">
        <v>42224</v>
      </c>
      <c r="M9634" t="s">
        <v>27</v>
      </c>
      <c r="N9634">
        <v>5</v>
      </c>
      <c r="O9634">
        <f>Table1[[#This Row],[Price]]-0.1*Table1[[#This Row],[Price]]</f>
        <v>137.15099999999998</v>
      </c>
      <c r="P9634" s="9">
        <f>(Table1[[#This Row],[Expiration Date]]-Table1[[#This Row],[Manufacturing Date]])/365</f>
        <v>2.8027397260273972</v>
      </c>
      <c r="Q9634" t="str">
        <f>IF(Table1[[#This Row],[Expiration Date]]-J9642&gt;12/31/2024,"not expired","expired")</f>
        <v>not expired</v>
      </c>
      <c r="R9634">
        <f>Table1[[#This Row],[Discounted Price]]*0.95</f>
        <v>130.29344999999998</v>
      </c>
      <c r="S9634">
        <f>Table1[[#This Row],[Discounted Price]]*0.9</f>
        <v>123.43589999999999</v>
      </c>
      <c r="T9634">
        <f>Table1[[#This Row],[Discounted Price]]*0.8</f>
        <v>109.7208</v>
      </c>
      <c r="U9634">
        <f>Table1[[#This Row],[Price]]*0.52</f>
        <v>79.242800000000003</v>
      </c>
      <c r="V9634">
        <f>(Table1[[#This Row],[Price]]-Table1[[#This Row],[Scrap value]])/2</f>
        <v>36.573599999999992</v>
      </c>
    </row>
    <row r="9635" spans="1:22" x14ac:dyDescent="0.25">
      <c r="A9635" t="s">
        <v>42225</v>
      </c>
      <c r="B9635" t="s">
        <v>35</v>
      </c>
      <c r="C9635" t="s">
        <v>47</v>
      </c>
      <c r="D9635" t="s">
        <v>42226</v>
      </c>
      <c r="E9635">
        <v>161.88999999999999</v>
      </c>
      <c r="F9635">
        <v>96</v>
      </c>
      <c r="G9635" t="s">
        <v>43729</v>
      </c>
      <c r="H9635" t="s">
        <v>4860</v>
      </c>
      <c r="I9635" s="1">
        <v>45137</v>
      </c>
      <c r="J9635" s="1">
        <v>45292</v>
      </c>
      <c r="K9635" t="s">
        <v>42227</v>
      </c>
      <c r="L9635" t="s">
        <v>42228</v>
      </c>
      <c r="M9635" t="s">
        <v>27</v>
      </c>
      <c r="N9635">
        <v>3</v>
      </c>
      <c r="O9635">
        <f>Table1[[#This Row],[Price]]-0.1*Table1[[#This Row],[Price]]</f>
        <v>145.70099999999999</v>
      </c>
      <c r="P9635" s="9">
        <f>(Table1[[#This Row],[Expiration Date]]-Table1[[#This Row],[Manufacturing Date]])/365</f>
        <v>0.42465753424657532</v>
      </c>
      <c r="Q9635" t="str">
        <f>IF(Table1[[#This Row],[Expiration Date]]-J9643&gt;12/31/2024,"not expired","expired")</f>
        <v>expired</v>
      </c>
      <c r="R9635">
        <f>Table1[[#This Row],[Discounted Price]]*0.95</f>
        <v>138.41594999999998</v>
      </c>
      <c r="S9635">
        <f>Table1[[#This Row],[Discounted Price]]*0.9</f>
        <v>131.1309</v>
      </c>
      <c r="T9635">
        <f>Table1[[#This Row],[Discounted Price]]*0.8</f>
        <v>116.5608</v>
      </c>
      <c r="U9635">
        <f>Table1[[#This Row],[Price]]*0.52</f>
        <v>84.1828</v>
      </c>
      <c r="V9635">
        <f>(Table1[[#This Row],[Price]]-Table1[[#This Row],[Scrap value]])/2</f>
        <v>38.853599999999993</v>
      </c>
    </row>
    <row r="9636" spans="1:22" x14ac:dyDescent="0.25">
      <c r="A9636" t="s">
        <v>42229</v>
      </c>
      <c r="B9636" t="s">
        <v>29</v>
      </c>
      <c r="C9636" t="s">
        <v>47</v>
      </c>
      <c r="D9636" t="s">
        <v>42230</v>
      </c>
      <c r="E9636">
        <v>277.67</v>
      </c>
      <c r="F9636">
        <v>76</v>
      </c>
      <c r="G9636" t="s">
        <v>43729</v>
      </c>
      <c r="H9636" t="s">
        <v>42231</v>
      </c>
      <c r="I9636" s="1">
        <v>45137</v>
      </c>
      <c r="J9636" s="1">
        <v>45658</v>
      </c>
      <c r="K9636" t="s">
        <v>42232</v>
      </c>
      <c r="L9636" t="s">
        <v>42233</v>
      </c>
      <c r="M9636" t="s">
        <v>20</v>
      </c>
      <c r="N9636">
        <v>2</v>
      </c>
      <c r="O9636">
        <f>Table1[[#This Row],[Price]]-0.1*Table1[[#This Row],[Price]]</f>
        <v>249.90300000000002</v>
      </c>
      <c r="P9636" s="9">
        <f>(Table1[[#This Row],[Expiration Date]]-Table1[[#This Row],[Manufacturing Date]])/365</f>
        <v>1.4273972602739726</v>
      </c>
      <c r="Q9636" t="str">
        <f>IF(Table1[[#This Row],[Expiration Date]]-J9644&gt;12/31/2024,"not expired","expired")</f>
        <v>not expired</v>
      </c>
      <c r="R9636">
        <f>Table1[[#This Row],[Discounted Price]]*0.95</f>
        <v>237.40785</v>
      </c>
      <c r="S9636">
        <f>Table1[[#This Row],[Discounted Price]]*0.9</f>
        <v>224.91270000000003</v>
      </c>
      <c r="T9636">
        <f>Table1[[#This Row],[Discounted Price]]*0.8</f>
        <v>199.92240000000004</v>
      </c>
      <c r="U9636">
        <f>Table1[[#This Row],[Price]]*0.52</f>
        <v>144.38840000000002</v>
      </c>
      <c r="V9636">
        <f>(Table1[[#This Row],[Price]]-Table1[[#This Row],[Scrap value]])/2</f>
        <v>66.640799999999999</v>
      </c>
    </row>
    <row r="9637" spans="1:22" x14ac:dyDescent="0.25">
      <c r="A9637" t="s">
        <v>42234</v>
      </c>
      <c r="B9637" t="s">
        <v>35</v>
      </c>
      <c r="C9637" t="s">
        <v>47</v>
      </c>
      <c r="D9637" t="s">
        <v>42235</v>
      </c>
      <c r="E9637">
        <v>23.15</v>
      </c>
      <c r="F9637">
        <v>81</v>
      </c>
      <c r="G9637" t="s">
        <v>43728</v>
      </c>
      <c r="H9637" t="s">
        <v>15380</v>
      </c>
      <c r="I9637" s="1">
        <v>44927</v>
      </c>
      <c r="J9637" s="1">
        <v>45658</v>
      </c>
      <c r="K9637" t="s">
        <v>42236</v>
      </c>
      <c r="L9637" t="s">
        <v>42237</v>
      </c>
      <c r="M9637" t="s">
        <v>20</v>
      </c>
      <c r="N9637">
        <v>1</v>
      </c>
      <c r="O9637">
        <f>Table1[[#This Row],[Price]]-0.1*Table1[[#This Row],[Price]]</f>
        <v>20.834999999999997</v>
      </c>
      <c r="P9637" s="9">
        <f>(Table1[[#This Row],[Expiration Date]]-Table1[[#This Row],[Manufacturing Date]])/365</f>
        <v>2.0027397260273974</v>
      </c>
      <c r="Q9637" t="str">
        <f>IF(Table1[[#This Row],[Expiration Date]]-J9645&gt;12/31/2024,"not expired","expired")</f>
        <v>not expired</v>
      </c>
      <c r="R9637">
        <f>Table1[[#This Row],[Discounted Price]]*0.95</f>
        <v>19.793249999999997</v>
      </c>
      <c r="S9637">
        <f>Table1[[#This Row],[Discounted Price]]*0.9</f>
        <v>18.751499999999997</v>
      </c>
      <c r="T9637">
        <f>Table1[[#This Row],[Discounted Price]]*0.8</f>
        <v>16.667999999999999</v>
      </c>
      <c r="U9637">
        <f>Table1[[#This Row],[Price]]*0.52</f>
        <v>12.038</v>
      </c>
      <c r="V9637">
        <f>(Table1[[#This Row],[Price]]-Table1[[#This Row],[Scrap value]])/2</f>
        <v>5.5559999999999992</v>
      </c>
    </row>
    <row r="9638" spans="1:22" x14ac:dyDescent="0.25">
      <c r="A9638" t="s">
        <v>42238</v>
      </c>
      <c r="B9638" t="s">
        <v>22</v>
      </c>
      <c r="C9638" t="s">
        <v>47</v>
      </c>
      <c r="D9638" t="s">
        <v>42239</v>
      </c>
      <c r="E9638">
        <v>221.84</v>
      </c>
      <c r="F9638">
        <v>58</v>
      </c>
      <c r="G9638" t="s">
        <v>43730</v>
      </c>
      <c r="H9638" t="s">
        <v>2278</v>
      </c>
      <c r="I9638" s="1">
        <v>45137</v>
      </c>
      <c r="J9638" s="1">
        <v>46023</v>
      </c>
      <c r="K9638" t="s">
        <v>42240</v>
      </c>
      <c r="L9638" t="s">
        <v>42241</v>
      </c>
      <c r="M9638" t="s">
        <v>20</v>
      </c>
      <c r="N9638">
        <v>1</v>
      </c>
      <c r="O9638">
        <f>Table1[[#This Row],[Price]]-0.1*Table1[[#This Row],[Price]]</f>
        <v>199.65600000000001</v>
      </c>
      <c r="P9638" s="9">
        <f>(Table1[[#This Row],[Expiration Date]]-Table1[[#This Row],[Manufacturing Date]])/365</f>
        <v>2.4273972602739726</v>
      </c>
      <c r="Q9638" t="str">
        <f>IF(Table1[[#This Row],[Expiration Date]]-J9646&gt;12/31/2024,"not expired","expired")</f>
        <v>expired</v>
      </c>
      <c r="R9638">
        <f>Table1[[#This Row],[Discounted Price]]*0.95</f>
        <v>189.67320000000001</v>
      </c>
      <c r="S9638">
        <f>Table1[[#This Row],[Discounted Price]]*0.9</f>
        <v>179.69040000000001</v>
      </c>
      <c r="T9638">
        <f>Table1[[#This Row],[Discounted Price]]*0.8</f>
        <v>159.72480000000002</v>
      </c>
      <c r="U9638">
        <f>Table1[[#This Row],[Price]]*0.52</f>
        <v>115.35680000000001</v>
      </c>
      <c r="V9638">
        <f>(Table1[[#This Row],[Price]]-Table1[[#This Row],[Scrap value]])/2</f>
        <v>53.241599999999998</v>
      </c>
    </row>
    <row r="9639" spans="1:22" x14ac:dyDescent="0.25">
      <c r="A9639" t="s">
        <v>42242</v>
      </c>
      <c r="B9639" t="s">
        <v>15</v>
      </c>
      <c r="C9639" t="s">
        <v>47</v>
      </c>
      <c r="D9639" t="s">
        <v>42243</v>
      </c>
      <c r="E9639">
        <v>377.97</v>
      </c>
      <c r="F9639">
        <v>92</v>
      </c>
      <c r="G9639" t="s">
        <v>43729</v>
      </c>
      <c r="H9639" t="s">
        <v>6500</v>
      </c>
      <c r="I9639" s="1">
        <v>44927</v>
      </c>
      <c r="J9639" s="1">
        <v>46023</v>
      </c>
      <c r="K9639" t="s">
        <v>42244</v>
      </c>
      <c r="L9639" t="s">
        <v>42245</v>
      </c>
      <c r="M9639" t="s">
        <v>27</v>
      </c>
      <c r="N9639">
        <v>3</v>
      </c>
      <c r="O9639">
        <f>Table1[[#This Row],[Price]]-0.1*Table1[[#This Row],[Price]]</f>
        <v>340.173</v>
      </c>
      <c r="P9639" s="9">
        <f>(Table1[[#This Row],[Expiration Date]]-Table1[[#This Row],[Manufacturing Date]])/365</f>
        <v>3.0027397260273974</v>
      </c>
      <c r="Q9639" t="str">
        <f>IF(Table1[[#This Row],[Expiration Date]]-J9647&gt;12/31/2024,"not expired","expired")</f>
        <v>expired</v>
      </c>
      <c r="R9639">
        <f>Table1[[#This Row],[Discounted Price]]*0.95</f>
        <v>323.16435000000001</v>
      </c>
      <c r="S9639">
        <f>Table1[[#This Row],[Discounted Price]]*0.9</f>
        <v>306.15570000000002</v>
      </c>
      <c r="T9639">
        <f>Table1[[#This Row],[Discounted Price]]*0.8</f>
        <v>272.13839999999999</v>
      </c>
      <c r="U9639">
        <f>Table1[[#This Row],[Price]]*0.52</f>
        <v>196.54440000000002</v>
      </c>
      <c r="V9639">
        <f>(Table1[[#This Row],[Price]]-Table1[[#This Row],[Scrap value]])/2</f>
        <v>90.712800000000001</v>
      </c>
    </row>
    <row r="9640" spans="1:22" x14ac:dyDescent="0.25">
      <c r="A9640" t="s">
        <v>42246</v>
      </c>
      <c r="B9640" t="s">
        <v>29</v>
      </c>
      <c r="C9640" t="s">
        <v>47</v>
      </c>
      <c r="D9640" t="s">
        <v>42247</v>
      </c>
      <c r="E9640">
        <v>117.02</v>
      </c>
      <c r="F9640">
        <v>37</v>
      </c>
      <c r="G9640" t="s">
        <v>43728</v>
      </c>
      <c r="H9640" t="s">
        <v>25411</v>
      </c>
      <c r="I9640" s="1">
        <v>45137</v>
      </c>
      <c r="J9640" s="1">
        <v>45292</v>
      </c>
      <c r="K9640" t="s">
        <v>42248</v>
      </c>
      <c r="L9640" t="s">
        <v>42249</v>
      </c>
      <c r="M9640" t="s">
        <v>45</v>
      </c>
      <c r="N9640">
        <v>1</v>
      </c>
      <c r="O9640">
        <f>Table1[[#This Row],[Price]]-0.1*Table1[[#This Row],[Price]]</f>
        <v>105.318</v>
      </c>
      <c r="P9640" s="9">
        <f>(Table1[[#This Row],[Expiration Date]]-Table1[[#This Row],[Manufacturing Date]])/365</f>
        <v>0.42465753424657532</v>
      </c>
      <c r="Q9640" t="str">
        <f>IF(Table1[[#This Row],[Expiration Date]]-J9648&gt;12/31/2024,"not expired","expired")</f>
        <v>expired</v>
      </c>
      <c r="R9640">
        <f>Table1[[#This Row],[Discounted Price]]*0.95</f>
        <v>100.0521</v>
      </c>
      <c r="S9640">
        <f>Table1[[#This Row],[Discounted Price]]*0.9</f>
        <v>94.786199999999994</v>
      </c>
      <c r="T9640">
        <f>Table1[[#This Row],[Discounted Price]]*0.8</f>
        <v>84.254400000000004</v>
      </c>
      <c r="U9640">
        <f>Table1[[#This Row],[Price]]*0.52</f>
        <v>60.8504</v>
      </c>
      <c r="V9640">
        <f>(Table1[[#This Row],[Price]]-Table1[[#This Row],[Scrap value]])/2</f>
        <v>28.084799999999998</v>
      </c>
    </row>
    <row r="9641" spans="1:22" x14ac:dyDescent="0.25">
      <c r="A9641" t="s">
        <v>42250</v>
      </c>
      <c r="B9641" t="s">
        <v>29</v>
      </c>
      <c r="C9641" t="s">
        <v>47</v>
      </c>
      <c r="D9641" t="s">
        <v>42251</v>
      </c>
      <c r="E9641">
        <v>363.03</v>
      </c>
      <c r="F9641">
        <v>42</v>
      </c>
      <c r="G9641" t="s">
        <v>43728</v>
      </c>
      <c r="H9641" t="s">
        <v>6870</v>
      </c>
      <c r="I9641" s="1">
        <v>44927</v>
      </c>
      <c r="J9641" s="1">
        <v>46023</v>
      </c>
      <c r="K9641" t="s">
        <v>42252</v>
      </c>
      <c r="L9641" t="s">
        <v>42253</v>
      </c>
      <c r="M9641" t="s">
        <v>45</v>
      </c>
      <c r="N9641">
        <v>5</v>
      </c>
      <c r="O9641">
        <f>Table1[[#This Row],[Price]]-0.1*Table1[[#This Row],[Price]]</f>
        <v>326.72699999999998</v>
      </c>
      <c r="P9641" s="9">
        <f>(Table1[[#This Row],[Expiration Date]]-Table1[[#This Row],[Manufacturing Date]])/365</f>
        <v>3.0027397260273974</v>
      </c>
      <c r="Q9641" t="str">
        <f>IF(Table1[[#This Row],[Expiration Date]]-J9649&gt;12/31/2024,"not expired","expired")</f>
        <v>not expired</v>
      </c>
      <c r="R9641">
        <f>Table1[[#This Row],[Discounted Price]]*0.95</f>
        <v>310.39064999999994</v>
      </c>
      <c r="S9641">
        <f>Table1[[#This Row],[Discounted Price]]*0.9</f>
        <v>294.05430000000001</v>
      </c>
      <c r="T9641">
        <f>Table1[[#This Row],[Discounted Price]]*0.8</f>
        <v>261.38159999999999</v>
      </c>
      <c r="U9641">
        <f>Table1[[#This Row],[Price]]*0.52</f>
        <v>188.7756</v>
      </c>
      <c r="V9641">
        <f>(Table1[[#This Row],[Price]]-Table1[[#This Row],[Scrap value]])/2</f>
        <v>87.127199999999988</v>
      </c>
    </row>
    <row r="9642" spans="1:22" x14ac:dyDescent="0.25">
      <c r="A9642" t="s">
        <v>42254</v>
      </c>
      <c r="B9642" t="s">
        <v>15</v>
      </c>
      <c r="C9642" t="s">
        <v>47</v>
      </c>
      <c r="D9642" t="s">
        <v>42255</v>
      </c>
      <c r="E9642">
        <v>448.01</v>
      </c>
      <c r="F9642">
        <v>40</v>
      </c>
      <c r="G9642" t="s">
        <v>43729</v>
      </c>
      <c r="H9642" t="s">
        <v>289</v>
      </c>
      <c r="I9642" s="1">
        <v>45000</v>
      </c>
      <c r="J9642" s="1">
        <v>45658</v>
      </c>
      <c r="K9642" t="s">
        <v>42256</v>
      </c>
      <c r="L9642" t="s">
        <v>42257</v>
      </c>
      <c r="M9642" t="s">
        <v>45</v>
      </c>
      <c r="N9642">
        <v>3</v>
      </c>
      <c r="O9642">
        <f>Table1[[#This Row],[Price]]-0.1*Table1[[#This Row],[Price]]</f>
        <v>403.209</v>
      </c>
      <c r="P9642" s="9">
        <f>(Table1[[#This Row],[Expiration Date]]-Table1[[#This Row],[Manufacturing Date]])/365</f>
        <v>1.8027397260273972</v>
      </c>
      <c r="Q9642" t="str">
        <f>IF(Table1[[#This Row],[Expiration Date]]-J9650&gt;12/31/2024,"not expired","expired")</f>
        <v>expired</v>
      </c>
      <c r="R9642">
        <f>Table1[[#This Row],[Discounted Price]]*0.95</f>
        <v>383.04854999999998</v>
      </c>
      <c r="S9642">
        <f>Table1[[#This Row],[Discounted Price]]*0.9</f>
        <v>362.88810000000001</v>
      </c>
      <c r="T9642">
        <f>Table1[[#This Row],[Discounted Price]]*0.8</f>
        <v>322.56720000000001</v>
      </c>
      <c r="U9642">
        <f>Table1[[#This Row],[Price]]*0.52</f>
        <v>232.96520000000001</v>
      </c>
      <c r="V9642">
        <f>(Table1[[#This Row],[Price]]-Table1[[#This Row],[Scrap value]])/2</f>
        <v>107.52239999999999</v>
      </c>
    </row>
    <row r="9643" spans="1:22" x14ac:dyDescent="0.25">
      <c r="A9643" t="s">
        <v>42258</v>
      </c>
      <c r="B9643" t="s">
        <v>29</v>
      </c>
      <c r="C9643" t="s">
        <v>47</v>
      </c>
      <c r="D9643" t="s">
        <v>42259</v>
      </c>
      <c r="E9643">
        <v>214.78</v>
      </c>
      <c r="F9643">
        <v>79</v>
      </c>
      <c r="G9643" t="s">
        <v>43728</v>
      </c>
      <c r="H9643" t="s">
        <v>2600</v>
      </c>
      <c r="I9643" s="1">
        <v>45137</v>
      </c>
      <c r="J9643" s="1">
        <v>45292</v>
      </c>
      <c r="K9643" t="s">
        <v>42260</v>
      </c>
      <c r="L9643" t="s">
        <v>42261</v>
      </c>
      <c r="M9643" t="s">
        <v>20</v>
      </c>
      <c r="N9643">
        <v>5</v>
      </c>
      <c r="O9643">
        <f>Table1[[#This Row],[Price]]-0.1*Table1[[#This Row],[Price]]</f>
        <v>193.30199999999999</v>
      </c>
      <c r="P9643" s="9">
        <f>(Table1[[#This Row],[Expiration Date]]-Table1[[#This Row],[Manufacturing Date]])/365</f>
        <v>0.42465753424657532</v>
      </c>
      <c r="Q9643" t="str">
        <f>IF(Table1[[#This Row],[Expiration Date]]-J9651&gt;12/31/2024,"not expired","expired")</f>
        <v>expired</v>
      </c>
      <c r="R9643">
        <f>Table1[[#This Row],[Discounted Price]]*0.95</f>
        <v>183.6369</v>
      </c>
      <c r="S9643">
        <f>Table1[[#This Row],[Discounted Price]]*0.9</f>
        <v>173.9718</v>
      </c>
      <c r="T9643">
        <f>Table1[[#This Row],[Discounted Price]]*0.8</f>
        <v>154.64160000000001</v>
      </c>
      <c r="U9643">
        <f>Table1[[#This Row],[Price]]*0.52</f>
        <v>111.68560000000001</v>
      </c>
      <c r="V9643">
        <f>(Table1[[#This Row],[Price]]-Table1[[#This Row],[Scrap value]])/2</f>
        <v>51.547199999999997</v>
      </c>
    </row>
    <row r="9644" spans="1:22" x14ac:dyDescent="0.25">
      <c r="A9644" t="s">
        <v>42262</v>
      </c>
      <c r="B9644" t="s">
        <v>35</v>
      </c>
      <c r="C9644" t="s">
        <v>47</v>
      </c>
      <c r="D9644" t="s">
        <v>42263</v>
      </c>
      <c r="E9644">
        <v>443.88</v>
      </c>
      <c r="F9644">
        <v>22</v>
      </c>
      <c r="G9644" t="s">
        <v>43728</v>
      </c>
      <c r="H9644" t="s">
        <v>1874</v>
      </c>
      <c r="I9644" s="1">
        <v>45000</v>
      </c>
      <c r="J9644" s="1">
        <v>45292</v>
      </c>
      <c r="K9644" t="s">
        <v>42264</v>
      </c>
      <c r="L9644" t="s">
        <v>42265</v>
      </c>
      <c r="M9644" t="s">
        <v>45</v>
      </c>
      <c r="N9644">
        <v>2</v>
      </c>
      <c r="O9644">
        <f>Table1[[#This Row],[Price]]-0.1*Table1[[#This Row],[Price]]</f>
        <v>399.49199999999996</v>
      </c>
      <c r="P9644" s="9">
        <f>(Table1[[#This Row],[Expiration Date]]-Table1[[#This Row],[Manufacturing Date]])/365</f>
        <v>0.8</v>
      </c>
      <c r="Q9644" t="str">
        <f>IF(Table1[[#This Row],[Expiration Date]]-J9652&gt;12/31/2024,"not expired","expired")</f>
        <v>expired</v>
      </c>
      <c r="R9644">
        <f>Table1[[#This Row],[Discounted Price]]*0.95</f>
        <v>379.51739999999995</v>
      </c>
      <c r="S9644">
        <f>Table1[[#This Row],[Discounted Price]]*0.9</f>
        <v>359.5428</v>
      </c>
      <c r="T9644">
        <f>Table1[[#This Row],[Discounted Price]]*0.8</f>
        <v>319.59359999999998</v>
      </c>
      <c r="U9644">
        <f>Table1[[#This Row],[Price]]*0.52</f>
        <v>230.8176</v>
      </c>
      <c r="V9644">
        <f>(Table1[[#This Row],[Price]]-Table1[[#This Row],[Scrap value]])/2</f>
        <v>106.5312</v>
      </c>
    </row>
    <row r="9645" spans="1:22" x14ac:dyDescent="0.25">
      <c r="A9645" t="s">
        <v>42266</v>
      </c>
      <c r="B9645" t="s">
        <v>15</v>
      </c>
      <c r="C9645" t="s">
        <v>47</v>
      </c>
      <c r="D9645" t="s">
        <v>42267</v>
      </c>
      <c r="E9645">
        <v>116.19</v>
      </c>
      <c r="F9645">
        <v>44</v>
      </c>
      <c r="G9645" t="s">
        <v>43729</v>
      </c>
      <c r="H9645" t="s">
        <v>17702</v>
      </c>
      <c r="I9645" s="1">
        <v>44927</v>
      </c>
      <c r="J9645" s="1">
        <v>45292</v>
      </c>
      <c r="K9645" t="s">
        <v>42268</v>
      </c>
      <c r="L9645" t="s">
        <v>42269</v>
      </c>
      <c r="M9645" t="s">
        <v>45</v>
      </c>
      <c r="N9645">
        <v>2</v>
      </c>
      <c r="O9645">
        <f>Table1[[#This Row],[Price]]-0.1*Table1[[#This Row],[Price]]</f>
        <v>104.571</v>
      </c>
      <c r="P9645" s="9">
        <f>(Table1[[#This Row],[Expiration Date]]-Table1[[#This Row],[Manufacturing Date]])/365</f>
        <v>1</v>
      </c>
      <c r="Q9645" t="str">
        <f>IF(Table1[[#This Row],[Expiration Date]]-J9653&gt;12/31/2024,"not expired","expired")</f>
        <v>expired</v>
      </c>
      <c r="R9645">
        <f>Table1[[#This Row],[Discounted Price]]*0.95</f>
        <v>99.342449999999999</v>
      </c>
      <c r="S9645">
        <f>Table1[[#This Row],[Discounted Price]]*0.9</f>
        <v>94.113900000000001</v>
      </c>
      <c r="T9645">
        <f>Table1[[#This Row],[Discounted Price]]*0.8</f>
        <v>83.656800000000004</v>
      </c>
      <c r="U9645">
        <f>Table1[[#This Row],[Price]]*0.52</f>
        <v>60.418799999999997</v>
      </c>
      <c r="V9645">
        <f>(Table1[[#This Row],[Price]]-Table1[[#This Row],[Scrap value]])/2</f>
        <v>27.8856</v>
      </c>
    </row>
    <row r="9646" spans="1:22" x14ac:dyDescent="0.25">
      <c r="A9646" t="s">
        <v>42270</v>
      </c>
      <c r="B9646" t="s">
        <v>35</v>
      </c>
      <c r="C9646" t="s">
        <v>47</v>
      </c>
      <c r="D9646" t="s">
        <v>42271</v>
      </c>
      <c r="E9646">
        <v>424.29</v>
      </c>
      <c r="F9646">
        <v>20</v>
      </c>
      <c r="G9646" t="s">
        <v>43728</v>
      </c>
      <c r="H9646" t="s">
        <v>42272</v>
      </c>
      <c r="I9646" s="1">
        <v>45137</v>
      </c>
      <c r="J9646" s="1">
        <v>46023</v>
      </c>
      <c r="K9646" t="s">
        <v>42273</v>
      </c>
      <c r="L9646" t="s">
        <v>42274</v>
      </c>
      <c r="M9646" t="s">
        <v>45</v>
      </c>
      <c r="N9646">
        <v>5</v>
      </c>
      <c r="O9646">
        <f>Table1[[#This Row],[Price]]-0.1*Table1[[#This Row],[Price]]</f>
        <v>381.86099999999999</v>
      </c>
      <c r="P9646" s="9">
        <f>(Table1[[#This Row],[Expiration Date]]-Table1[[#This Row],[Manufacturing Date]])/365</f>
        <v>2.4273972602739726</v>
      </c>
      <c r="Q9646" t="str">
        <f>IF(Table1[[#This Row],[Expiration Date]]-J9654&gt;12/31/2024,"not expired","expired")</f>
        <v>not expired</v>
      </c>
      <c r="R9646">
        <f>Table1[[#This Row],[Discounted Price]]*0.95</f>
        <v>362.76794999999998</v>
      </c>
      <c r="S9646">
        <f>Table1[[#This Row],[Discounted Price]]*0.9</f>
        <v>343.67489999999998</v>
      </c>
      <c r="T9646">
        <f>Table1[[#This Row],[Discounted Price]]*0.8</f>
        <v>305.48880000000003</v>
      </c>
      <c r="U9646">
        <f>Table1[[#This Row],[Price]]*0.52</f>
        <v>220.63080000000002</v>
      </c>
      <c r="V9646">
        <f>(Table1[[#This Row],[Price]]-Table1[[#This Row],[Scrap value]])/2</f>
        <v>101.8296</v>
      </c>
    </row>
    <row r="9647" spans="1:22" x14ac:dyDescent="0.25">
      <c r="A9647" t="s">
        <v>42275</v>
      </c>
      <c r="B9647" t="s">
        <v>35</v>
      </c>
      <c r="C9647" t="s">
        <v>47</v>
      </c>
      <c r="D9647" t="s">
        <v>42276</v>
      </c>
      <c r="E9647">
        <v>156.54</v>
      </c>
      <c r="F9647">
        <v>68</v>
      </c>
      <c r="G9647" t="s">
        <v>43728</v>
      </c>
      <c r="H9647" t="s">
        <v>27214</v>
      </c>
      <c r="I9647" s="1">
        <v>45000</v>
      </c>
      <c r="J9647" s="1">
        <v>46023</v>
      </c>
      <c r="K9647" t="s">
        <v>42277</v>
      </c>
      <c r="L9647" t="s">
        <v>42278</v>
      </c>
      <c r="M9647" t="s">
        <v>20</v>
      </c>
      <c r="N9647">
        <v>3</v>
      </c>
      <c r="O9647">
        <f>Table1[[#This Row],[Price]]-0.1*Table1[[#This Row],[Price]]</f>
        <v>140.886</v>
      </c>
      <c r="P9647" s="9">
        <f>(Table1[[#This Row],[Expiration Date]]-Table1[[#This Row],[Manufacturing Date]])/365</f>
        <v>2.8027397260273972</v>
      </c>
      <c r="Q9647" t="str">
        <f>IF(Table1[[#This Row],[Expiration Date]]-J9655&gt;12/31/2024,"not expired","expired")</f>
        <v>not expired</v>
      </c>
      <c r="R9647">
        <f>Table1[[#This Row],[Discounted Price]]*0.95</f>
        <v>133.8417</v>
      </c>
      <c r="S9647">
        <f>Table1[[#This Row],[Discounted Price]]*0.9</f>
        <v>126.7974</v>
      </c>
      <c r="T9647">
        <f>Table1[[#This Row],[Discounted Price]]*0.8</f>
        <v>112.7088</v>
      </c>
      <c r="U9647">
        <f>Table1[[#This Row],[Price]]*0.52</f>
        <v>81.400800000000004</v>
      </c>
      <c r="V9647">
        <f>(Table1[[#This Row],[Price]]-Table1[[#This Row],[Scrap value]])/2</f>
        <v>37.569599999999994</v>
      </c>
    </row>
    <row r="9648" spans="1:22" x14ac:dyDescent="0.25">
      <c r="A9648" t="s">
        <v>42279</v>
      </c>
      <c r="B9648" t="s">
        <v>22</v>
      </c>
      <c r="C9648" t="s">
        <v>47</v>
      </c>
      <c r="D9648" t="s">
        <v>42280</v>
      </c>
      <c r="E9648">
        <v>388.61</v>
      </c>
      <c r="F9648">
        <v>48</v>
      </c>
      <c r="G9648" t="s">
        <v>43728</v>
      </c>
      <c r="H9648" t="s">
        <v>8919</v>
      </c>
      <c r="I9648" s="1">
        <v>45000</v>
      </c>
      <c r="J9648" s="1">
        <v>46023</v>
      </c>
      <c r="K9648" t="s">
        <v>42281</v>
      </c>
      <c r="L9648" t="s">
        <v>42282</v>
      </c>
      <c r="M9648" t="s">
        <v>20</v>
      </c>
      <c r="N9648">
        <v>3</v>
      </c>
      <c r="O9648">
        <f>Table1[[#This Row],[Price]]-0.1*Table1[[#This Row],[Price]]</f>
        <v>349.74900000000002</v>
      </c>
      <c r="P9648" s="9">
        <f>(Table1[[#This Row],[Expiration Date]]-Table1[[#This Row],[Manufacturing Date]])/365</f>
        <v>2.8027397260273972</v>
      </c>
      <c r="Q9648" t="str">
        <f>IF(Table1[[#This Row],[Expiration Date]]-J9656&gt;12/31/2024,"not expired","expired")</f>
        <v>expired</v>
      </c>
      <c r="R9648">
        <f>Table1[[#This Row],[Discounted Price]]*0.95</f>
        <v>332.26155</v>
      </c>
      <c r="S9648">
        <f>Table1[[#This Row],[Discounted Price]]*0.9</f>
        <v>314.77410000000003</v>
      </c>
      <c r="T9648">
        <f>Table1[[#This Row],[Discounted Price]]*0.8</f>
        <v>279.79920000000004</v>
      </c>
      <c r="U9648">
        <f>Table1[[#This Row],[Price]]*0.52</f>
        <v>202.0772</v>
      </c>
      <c r="V9648">
        <f>(Table1[[#This Row],[Price]]-Table1[[#This Row],[Scrap value]])/2</f>
        <v>93.266400000000004</v>
      </c>
    </row>
    <row r="9649" spans="1:22" x14ac:dyDescent="0.25">
      <c r="A9649" t="s">
        <v>42283</v>
      </c>
      <c r="B9649" t="s">
        <v>22</v>
      </c>
      <c r="C9649" t="s">
        <v>47</v>
      </c>
      <c r="D9649" t="s">
        <v>42284</v>
      </c>
      <c r="E9649">
        <v>118.93</v>
      </c>
      <c r="F9649">
        <v>43</v>
      </c>
      <c r="G9649" t="s">
        <v>43729</v>
      </c>
      <c r="H9649" t="s">
        <v>4660</v>
      </c>
      <c r="I9649" s="1">
        <v>45137</v>
      </c>
      <c r="J9649" s="1">
        <v>45292</v>
      </c>
      <c r="K9649" t="s">
        <v>42285</v>
      </c>
      <c r="L9649" t="s">
        <v>42286</v>
      </c>
      <c r="M9649" t="s">
        <v>45</v>
      </c>
      <c r="N9649">
        <v>3</v>
      </c>
      <c r="O9649">
        <f>Table1[[#This Row],[Price]]-0.1*Table1[[#This Row],[Price]]</f>
        <v>107.03700000000001</v>
      </c>
      <c r="P9649" s="9">
        <f>(Table1[[#This Row],[Expiration Date]]-Table1[[#This Row],[Manufacturing Date]])/365</f>
        <v>0.42465753424657532</v>
      </c>
      <c r="Q9649" t="str">
        <f>IF(Table1[[#This Row],[Expiration Date]]-J9657&gt;12/31/2024,"not expired","expired")</f>
        <v>expired</v>
      </c>
      <c r="R9649">
        <f>Table1[[#This Row],[Discounted Price]]*0.95</f>
        <v>101.68515000000001</v>
      </c>
      <c r="S9649">
        <f>Table1[[#This Row],[Discounted Price]]*0.9</f>
        <v>96.333300000000008</v>
      </c>
      <c r="T9649">
        <f>Table1[[#This Row],[Discounted Price]]*0.8</f>
        <v>85.629600000000011</v>
      </c>
      <c r="U9649">
        <f>Table1[[#This Row],[Price]]*0.52</f>
        <v>61.843600000000002</v>
      </c>
      <c r="V9649">
        <f>(Table1[[#This Row],[Price]]-Table1[[#This Row],[Scrap value]])/2</f>
        <v>28.543200000000002</v>
      </c>
    </row>
    <row r="9650" spans="1:22" x14ac:dyDescent="0.25">
      <c r="A9650" t="s">
        <v>42287</v>
      </c>
      <c r="B9650" t="s">
        <v>35</v>
      </c>
      <c r="C9650" t="s">
        <v>47</v>
      </c>
      <c r="D9650" t="s">
        <v>42288</v>
      </c>
      <c r="E9650">
        <v>399.89</v>
      </c>
      <c r="F9650">
        <v>25</v>
      </c>
      <c r="G9650" t="s">
        <v>43728</v>
      </c>
      <c r="H9650" t="s">
        <v>11650</v>
      </c>
      <c r="I9650" s="1">
        <v>45000</v>
      </c>
      <c r="J9650" s="1">
        <v>45658</v>
      </c>
      <c r="K9650" t="s">
        <v>42289</v>
      </c>
      <c r="L9650" t="s">
        <v>42290</v>
      </c>
      <c r="M9650" t="s">
        <v>45</v>
      </c>
      <c r="N9650">
        <v>5</v>
      </c>
      <c r="O9650">
        <f>Table1[[#This Row],[Price]]-0.1*Table1[[#This Row],[Price]]</f>
        <v>359.90099999999995</v>
      </c>
      <c r="P9650" s="9">
        <f>(Table1[[#This Row],[Expiration Date]]-Table1[[#This Row],[Manufacturing Date]])/365</f>
        <v>1.8027397260273972</v>
      </c>
      <c r="Q9650" t="str">
        <f>IF(Table1[[#This Row],[Expiration Date]]-J9658&gt;12/31/2024,"not expired","expired")</f>
        <v>not expired</v>
      </c>
      <c r="R9650">
        <f>Table1[[#This Row],[Discounted Price]]*0.95</f>
        <v>341.90594999999996</v>
      </c>
      <c r="S9650">
        <f>Table1[[#This Row],[Discounted Price]]*0.9</f>
        <v>323.91089999999997</v>
      </c>
      <c r="T9650">
        <f>Table1[[#This Row],[Discounted Price]]*0.8</f>
        <v>287.92079999999999</v>
      </c>
      <c r="U9650">
        <f>Table1[[#This Row],[Price]]*0.52</f>
        <v>207.94280000000001</v>
      </c>
      <c r="V9650">
        <f>(Table1[[#This Row],[Price]]-Table1[[#This Row],[Scrap value]])/2</f>
        <v>95.97359999999999</v>
      </c>
    </row>
    <row r="9651" spans="1:22" x14ac:dyDescent="0.25">
      <c r="A9651" t="s">
        <v>42291</v>
      </c>
      <c r="B9651" t="s">
        <v>15</v>
      </c>
      <c r="C9651" t="s">
        <v>47</v>
      </c>
      <c r="D9651" t="s">
        <v>42292</v>
      </c>
      <c r="E9651">
        <v>229.59</v>
      </c>
      <c r="F9651">
        <v>100</v>
      </c>
      <c r="G9651" t="s">
        <v>43729</v>
      </c>
      <c r="H9651" t="s">
        <v>7977</v>
      </c>
      <c r="I9651" s="1">
        <v>44927</v>
      </c>
      <c r="J9651" s="1">
        <v>46023</v>
      </c>
      <c r="K9651" t="s">
        <v>42293</v>
      </c>
      <c r="L9651" t="s">
        <v>42294</v>
      </c>
      <c r="M9651" t="s">
        <v>27</v>
      </c>
      <c r="N9651">
        <v>2</v>
      </c>
      <c r="O9651">
        <f>Table1[[#This Row],[Price]]-0.1*Table1[[#This Row],[Price]]</f>
        <v>206.631</v>
      </c>
      <c r="P9651" s="9">
        <f>(Table1[[#This Row],[Expiration Date]]-Table1[[#This Row],[Manufacturing Date]])/365</f>
        <v>3.0027397260273974</v>
      </c>
      <c r="Q9651" t="str">
        <f>IF(Table1[[#This Row],[Expiration Date]]-J9659&gt;12/31/2024,"not expired","expired")</f>
        <v>not expired</v>
      </c>
      <c r="R9651">
        <f>Table1[[#This Row],[Discounted Price]]*0.95</f>
        <v>196.29944999999998</v>
      </c>
      <c r="S9651">
        <f>Table1[[#This Row],[Discounted Price]]*0.9</f>
        <v>185.96790000000001</v>
      </c>
      <c r="T9651">
        <f>Table1[[#This Row],[Discounted Price]]*0.8</f>
        <v>165.3048</v>
      </c>
      <c r="U9651">
        <f>Table1[[#This Row],[Price]]*0.52</f>
        <v>119.38680000000001</v>
      </c>
      <c r="V9651">
        <f>(Table1[[#This Row],[Price]]-Table1[[#This Row],[Scrap value]])/2</f>
        <v>55.101599999999998</v>
      </c>
    </row>
    <row r="9652" spans="1:22" x14ac:dyDescent="0.25">
      <c r="A9652" t="s">
        <v>42295</v>
      </c>
      <c r="B9652" t="s">
        <v>22</v>
      </c>
      <c r="C9652" t="s">
        <v>47</v>
      </c>
      <c r="D9652" t="s">
        <v>42296</v>
      </c>
      <c r="E9652">
        <v>40.69</v>
      </c>
      <c r="F9652">
        <v>44</v>
      </c>
      <c r="G9652" t="s">
        <v>43729</v>
      </c>
      <c r="H9652" t="s">
        <v>743</v>
      </c>
      <c r="I9652" s="1">
        <v>45000</v>
      </c>
      <c r="J9652" s="1">
        <v>46023</v>
      </c>
      <c r="K9652" t="s">
        <v>42297</v>
      </c>
      <c r="L9652" t="s">
        <v>42298</v>
      </c>
      <c r="M9652" t="s">
        <v>45</v>
      </c>
      <c r="N9652">
        <v>4</v>
      </c>
      <c r="O9652">
        <f>Table1[[#This Row],[Price]]-0.1*Table1[[#This Row],[Price]]</f>
        <v>36.620999999999995</v>
      </c>
      <c r="P9652" s="9">
        <f>(Table1[[#This Row],[Expiration Date]]-Table1[[#This Row],[Manufacturing Date]])/365</f>
        <v>2.8027397260273972</v>
      </c>
      <c r="Q9652" t="str">
        <f>IF(Table1[[#This Row],[Expiration Date]]-J9660&gt;12/31/2024,"not expired","expired")</f>
        <v>not expired</v>
      </c>
      <c r="R9652">
        <f>Table1[[#This Row],[Discounted Price]]*0.95</f>
        <v>34.78994999999999</v>
      </c>
      <c r="S9652">
        <f>Table1[[#This Row],[Discounted Price]]*0.9</f>
        <v>32.9589</v>
      </c>
      <c r="T9652">
        <f>Table1[[#This Row],[Discounted Price]]*0.8</f>
        <v>29.296799999999998</v>
      </c>
      <c r="U9652">
        <f>Table1[[#This Row],[Price]]*0.52</f>
        <v>21.158799999999999</v>
      </c>
      <c r="V9652">
        <f>(Table1[[#This Row],[Price]]-Table1[[#This Row],[Scrap value]])/2</f>
        <v>9.7655999999999992</v>
      </c>
    </row>
    <row r="9653" spans="1:22" x14ac:dyDescent="0.25">
      <c r="A9653" t="s">
        <v>42299</v>
      </c>
      <c r="B9653" t="s">
        <v>15</v>
      </c>
      <c r="C9653" t="s">
        <v>47</v>
      </c>
      <c r="D9653" t="s">
        <v>42300</v>
      </c>
      <c r="E9653">
        <v>462.63</v>
      </c>
      <c r="F9653">
        <v>21</v>
      </c>
      <c r="G9653" t="s">
        <v>43728</v>
      </c>
      <c r="H9653" t="s">
        <v>7376</v>
      </c>
      <c r="I9653" s="1">
        <v>44927</v>
      </c>
      <c r="J9653" s="1">
        <v>45658</v>
      </c>
      <c r="K9653" t="s">
        <v>42301</v>
      </c>
      <c r="L9653" t="s">
        <v>42302</v>
      </c>
      <c r="M9653" t="s">
        <v>20</v>
      </c>
      <c r="N9653">
        <v>5</v>
      </c>
      <c r="O9653">
        <f>Table1[[#This Row],[Price]]-0.1*Table1[[#This Row],[Price]]</f>
        <v>416.36699999999996</v>
      </c>
      <c r="P9653" s="9">
        <f>(Table1[[#This Row],[Expiration Date]]-Table1[[#This Row],[Manufacturing Date]])/365</f>
        <v>2.0027397260273974</v>
      </c>
      <c r="Q9653" t="str">
        <f>IF(Table1[[#This Row],[Expiration Date]]-J9661&gt;12/31/2024,"not expired","expired")</f>
        <v>expired</v>
      </c>
      <c r="R9653">
        <f>Table1[[#This Row],[Discounted Price]]*0.95</f>
        <v>395.54864999999995</v>
      </c>
      <c r="S9653">
        <f>Table1[[#This Row],[Discounted Price]]*0.9</f>
        <v>374.7303</v>
      </c>
      <c r="T9653">
        <f>Table1[[#This Row],[Discounted Price]]*0.8</f>
        <v>333.09359999999998</v>
      </c>
      <c r="U9653">
        <f>Table1[[#This Row],[Price]]*0.52</f>
        <v>240.5676</v>
      </c>
      <c r="V9653">
        <f>(Table1[[#This Row],[Price]]-Table1[[#This Row],[Scrap value]])/2</f>
        <v>111.0312</v>
      </c>
    </row>
    <row r="9654" spans="1:22" x14ac:dyDescent="0.25">
      <c r="A9654" t="s">
        <v>42303</v>
      </c>
      <c r="B9654" t="s">
        <v>15</v>
      </c>
      <c r="C9654" t="s">
        <v>47</v>
      </c>
      <c r="D9654" t="s">
        <v>42304</v>
      </c>
      <c r="E9654">
        <v>215.56</v>
      </c>
      <c r="F9654">
        <v>60</v>
      </c>
      <c r="G9654" t="s">
        <v>43728</v>
      </c>
      <c r="H9654" t="s">
        <v>11774</v>
      </c>
      <c r="I9654" s="1">
        <v>45137</v>
      </c>
      <c r="J9654" s="1">
        <v>45292</v>
      </c>
      <c r="K9654" t="s">
        <v>42305</v>
      </c>
      <c r="L9654" t="s">
        <v>42306</v>
      </c>
      <c r="M9654" t="s">
        <v>27</v>
      </c>
      <c r="N9654">
        <v>3</v>
      </c>
      <c r="O9654">
        <f>Table1[[#This Row],[Price]]-0.1*Table1[[#This Row],[Price]]</f>
        <v>194.00399999999999</v>
      </c>
      <c r="P9654" s="9">
        <f>(Table1[[#This Row],[Expiration Date]]-Table1[[#This Row],[Manufacturing Date]])/365</f>
        <v>0.42465753424657532</v>
      </c>
      <c r="Q9654" t="str">
        <f>IF(Table1[[#This Row],[Expiration Date]]-J9662&gt;12/31/2024,"not expired","expired")</f>
        <v>expired</v>
      </c>
      <c r="R9654">
        <f>Table1[[#This Row],[Discounted Price]]*0.95</f>
        <v>184.3038</v>
      </c>
      <c r="S9654">
        <f>Table1[[#This Row],[Discounted Price]]*0.9</f>
        <v>174.6036</v>
      </c>
      <c r="T9654">
        <f>Table1[[#This Row],[Discounted Price]]*0.8</f>
        <v>155.20320000000001</v>
      </c>
      <c r="U9654">
        <f>Table1[[#This Row],[Price]]*0.52</f>
        <v>112.0912</v>
      </c>
      <c r="V9654">
        <f>(Table1[[#This Row],[Price]]-Table1[[#This Row],[Scrap value]])/2</f>
        <v>51.734400000000001</v>
      </c>
    </row>
    <row r="9655" spans="1:22" x14ac:dyDescent="0.25">
      <c r="A9655" t="s">
        <v>42307</v>
      </c>
      <c r="B9655" t="s">
        <v>29</v>
      </c>
      <c r="C9655" t="s">
        <v>47</v>
      </c>
      <c r="D9655" t="s">
        <v>42308</v>
      </c>
      <c r="E9655">
        <v>70.42</v>
      </c>
      <c r="F9655">
        <v>98</v>
      </c>
      <c r="G9655" t="s">
        <v>43729</v>
      </c>
      <c r="H9655" t="s">
        <v>35751</v>
      </c>
      <c r="I9655" s="1">
        <v>45000</v>
      </c>
      <c r="J9655" s="1">
        <v>45292</v>
      </c>
      <c r="K9655" t="s">
        <v>42309</v>
      </c>
      <c r="L9655" t="s">
        <v>42310</v>
      </c>
      <c r="M9655" t="s">
        <v>20</v>
      </c>
      <c r="N9655">
        <v>4</v>
      </c>
      <c r="O9655">
        <f>Table1[[#This Row],[Price]]-0.1*Table1[[#This Row],[Price]]</f>
        <v>63.378</v>
      </c>
      <c r="P9655" s="9">
        <f>(Table1[[#This Row],[Expiration Date]]-Table1[[#This Row],[Manufacturing Date]])/365</f>
        <v>0.8</v>
      </c>
      <c r="Q9655" t="str">
        <f>IF(Table1[[#This Row],[Expiration Date]]-J9663&gt;12/31/2024,"not expired","expired")</f>
        <v>expired</v>
      </c>
      <c r="R9655">
        <f>Table1[[#This Row],[Discounted Price]]*0.95</f>
        <v>60.209099999999999</v>
      </c>
      <c r="S9655">
        <f>Table1[[#This Row],[Discounted Price]]*0.9</f>
        <v>57.040199999999999</v>
      </c>
      <c r="T9655">
        <f>Table1[[#This Row],[Discounted Price]]*0.8</f>
        <v>50.702400000000004</v>
      </c>
      <c r="U9655">
        <f>Table1[[#This Row],[Price]]*0.52</f>
        <v>36.618400000000001</v>
      </c>
      <c r="V9655">
        <f>(Table1[[#This Row],[Price]]-Table1[[#This Row],[Scrap value]])/2</f>
        <v>16.9008</v>
      </c>
    </row>
    <row r="9656" spans="1:22" x14ac:dyDescent="0.25">
      <c r="A9656" t="s">
        <v>42311</v>
      </c>
      <c r="B9656" t="s">
        <v>35</v>
      </c>
      <c r="C9656" t="s">
        <v>47</v>
      </c>
      <c r="D9656" t="s">
        <v>42312</v>
      </c>
      <c r="E9656">
        <v>97.73</v>
      </c>
      <c r="F9656">
        <v>87</v>
      </c>
      <c r="G9656" t="s">
        <v>43730</v>
      </c>
      <c r="H9656" t="s">
        <v>5213</v>
      </c>
      <c r="I9656" s="1">
        <v>44927</v>
      </c>
      <c r="J9656" s="1">
        <v>46023</v>
      </c>
      <c r="K9656" t="s">
        <v>42313</v>
      </c>
      <c r="L9656" t="s">
        <v>42314</v>
      </c>
      <c r="M9656" t="s">
        <v>20</v>
      </c>
      <c r="N9656">
        <v>1</v>
      </c>
      <c r="O9656">
        <f>Table1[[#This Row],[Price]]-0.1*Table1[[#This Row],[Price]]</f>
        <v>87.957000000000008</v>
      </c>
      <c r="P9656" s="9">
        <f>(Table1[[#This Row],[Expiration Date]]-Table1[[#This Row],[Manufacturing Date]])/365</f>
        <v>3.0027397260273974</v>
      </c>
      <c r="Q9656" t="str">
        <f>IF(Table1[[#This Row],[Expiration Date]]-J9664&gt;12/31/2024,"not expired","expired")</f>
        <v>expired</v>
      </c>
      <c r="R9656">
        <f>Table1[[#This Row],[Discounted Price]]*0.95</f>
        <v>83.559150000000002</v>
      </c>
      <c r="S9656">
        <f>Table1[[#This Row],[Discounted Price]]*0.9</f>
        <v>79.161300000000011</v>
      </c>
      <c r="T9656">
        <f>Table1[[#This Row],[Discounted Price]]*0.8</f>
        <v>70.365600000000015</v>
      </c>
      <c r="U9656">
        <f>Table1[[#This Row],[Price]]*0.52</f>
        <v>50.819600000000001</v>
      </c>
      <c r="V9656">
        <f>(Table1[[#This Row],[Price]]-Table1[[#This Row],[Scrap value]])/2</f>
        <v>23.455200000000001</v>
      </c>
    </row>
    <row r="9657" spans="1:22" x14ac:dyDescent="0.25">
      <c r="A9657" t="s">
        <v>42315</v>
      </c>
      <c r="B9657" t="s">
        <v>29</v>
      </c>
      <c r="C9657" t="s">
        <v>47</v>
      </c>
      <c r="D9657" t="s">
        <v>42316</v>
      </c>
      <c r="E9657">
        <v>269.44</v>
      </c>
      <c r="F9657">
        <v>15</v>
      </c>
      <c r="G9657" t="s">
        <v>43730</v>
      </c>
      <c r="H9657" t="s">
        <v>219</v>
      </c>
      <c r="I9657" s="1">
        <v>44927</v>
      </c>
      <c r="J9657" s="1">
        <v>45658</v>
      </c>
      <c r="K9657" t="s">
        <v>42317</v>
      </c>
      <c r="L9657" t="s">
        <v>42318</v>
      </c>
      <c r="M9657" t="s">
        <v>27</v>
      </c>
      <c r="N9657">
        <v>3</v>
      </c>
      <c r="O9657">
        <f>Table1[[#This Row],[Price]]-0.1*Table1[[#This Row],[Price]]</f>
        <v>242.49599999999998</v>
      </c>
      <c r="P9657" s="9">
        <f>(Table1[[#This Row],[Expiration Date]]-Table1[[#This Row],[Manufacturing Date]])/365</f>
        <v>2.0027397260273974</v>
      </c>
      <c r="Q9657" t="str">
        <f>IF(Table1[[#This Row],[Expiration Date]]-J9665&gt;12/31/2024,"not expired","expired")</f>
        <v>expired</v>
      </c>
      <c r="R9657">
        <f>Table1[[#This Row],[Discounted Price]]*0.95</f>
        <v>230.37119999999996</v>
      </c>
      <c r="S9657">
        <f>Table1[[#This Row],[Discounted Price]]*0.9</f>
        <v>218.24639999999999</v>
      </c>
      <c r="T9657">
        <f>Table1[[#This Row],[Discounted Price]]*0.8</f>
        <v>193.99680000000001</v>
      </c>
      <c r="U9657">
        <f>Table1[[#This Row],[Price]]*0.52</f>
        <v>140.1088</v>
      </c>
      <c r="V9657">
        <f>(Table1[[#This Row],[Price]]-Table1[[#This Row],[Scrap value]])/2</f>
        <v>64.665599999999998</v>
      </c>
    </row>
    <row r="9658" spans="1:22" x14ac:dyDescent="0.25">
      <c r="A9658" t="s">
        <v>42319</v>
      </c>
      <c r="B9658" t="s">
        <v>35</v>
      </c>
      <c r="C9658" t="s">
        <v>47</v>
      </c>
      <c r="D9658" t="s">
        <v>42320</v>
      </c>
      <c r="E9658">
        <v>314.41000000000003</v>
      </c>
      <c r="F9658">
        <v>94</v>
      </c>
      <c r="G9658" t="s">
        <v>43728</v>
      </c>
      <c r="H9658" t="s">
        <v>42321</v>
      </c>
      <c r="I9658" s="1">
        <v>45000</v>
      </c>
      <c r="J9658" s="1">
        <v>45292</v>
      </c>
      <c r="K9658" t="s">
        <v>42322</v>
      </c>
      <c r="L9658" t="s">
        <v>42323</v>
      </c>
      <c r="M9658" t="s">
        <v>45</v>
      </c>
      <c r="N9658">
        <v>5</v>
      </c>
      <c r="O9658">
        <f>Table1[[#This Row],[Price]]-0.1*Table1[[#This Row],[Price]]</f>
        <v>282.96900000000005</v>
      </c>
      <c r="P9658" s="9">
        <f>(Table1[[#This Row],[Expiration Date]]-Table1[[#This Row],[Manufacturing Date]])/365</f>
        <v>0.8</v>
      </c>
      <c r="Q9658" t="str">
        <f>IF(Table1[[#This Row],[Expiration Date]]-J9666&gt;12/31/2024,"not expired","expired")</f>
        <v>expired</v>
      </c>
      <c r="R9658">
        <f>Table1[[#This Row],[Discounted Price]]*0.95</f>
        <v>268.82055000000003</v>
      </c>
      <c r="S9658">
        <f>Table1[[#This Row],[Discounted Price]]*0.9</f>
        <v>254.67210000000006</v>
      </c>
      <c r="T9658">
        <f>Table1[[#This Row],[Discounted Price]]*0.8</f>
        <v>226.37520000000006</v>
      </c>
      <c r="U9658">
        <f>Table1[[#This Row],[Price]]*0.52</f>
        <v>163.49320000000003</v>
      </c>
      <c r="V9658">
        <f>(Table1[[#This Row],[Price]]-Table1[[#This Row],[Scrap value]])/2</f>
        <v>75.458399999999997</v>
      </c>
    </row>
    <row r="9659" spans="1:22" x14ac:dyDescent="0.25">
      <c r="A9659" t="s">
        <v>42324</v>
      </c>
      <c r="B9659" t="s">
        <v>15</v>
      </c>
      <c r="C9659" t="s">
        <v>47</v>
      </c>
      <c r="D9659" t="s">
        <v>42325</v>
      </c>
      <c r="E9659">
        <v>352.81</v>
      </c>
      <c r="F9659">
        <v>5</v>
      </c>
      <c r="G9659" t="s">
        <v>43729</v>
      </c>
      <c r="H9659" t="s">
        <v>8642</v>
      </c>
      <c r="I9659" s="1">
        <v>45000</v>
      </c>
      <c r="J9659" s="1">
        <v>45292</v>
      </c>
      <c r="K9659" t="s">
        <v>42326</v>
      </c>
      <c r="L9659" t="s">
        <v>42327</v>
      </c>
      <c r="M9659" t="s">
        <v>45</v>
      </c>
      <c r="N9659">
        <v>4</v>
      </c>
      <c r="O9659">
        <f>Table1[[#This Row],[Price]]-0.1*Table1[[#This Row],[Price]]</f>
        <v>317.529</v>
      </c>
      <c r="P9659" s="9">
        <f>(Table1[[#This Row],[Expiration Date]]-Table1[[#This Row],[Manufacturing Date]])/365</f>
        <v>0.8</v>
      </c>
      <c r="Q9659" t="str">
        <f>IF(Table1[[#This Row],[Expiration Date]]-J9667&gt;12/31/2024,"not expired","expired")</f>
        <v>expired</v>
      </c>
      <c r="R9659">
        <f>Table1[[#This Row],[Discounted Price]]*0.95</f>
        <v>301.65254999999996</v>
      </c>
      <c r="S9659">
        <f>Table1[[#This Row],[Discounted Price]]*0.9</f>
        <v>285.77609999999999</v>
      </c>
      <c r="T9659">
        <f>Table1[[#This Row],[Discounted Price]]*0.8</f>
        <v>254.0232</v>
      </c>
      <c r="U9659">
        <f>Table1[[#This Row],[Price]]*0.52</f>
        <v>183.46120000000002</v>
      </c>
      <c r="V9659">
        <f>(Table1[[#This Row],[Price]]-Table1[[#This Row],[Scrap value]])/2</f>
        <v>84.674399999999991</v>
      </c>
    </row>
    <row r="9660" spans="1:22" x14ac:dyDescent="0.25">
      <c r="A9660" t="s">
        <v>42328</v>
      </c>
      <c r="B9660" t="s">
        <v>15</v>
      </c>
      <c r="C9660" t="s">
        <v>47</v>
      </c>
      <c r="D9660" t="s">
        <v>42329</v>
      </c>
      <c r="E9660">
        <v>121.89</v>
      </c>
      <c r="F9660">
        <v>59</v>
      </c>
      <c r="G9660" t="s">
        <v>43728</v>
      </c>
      <c r="H9660" t="s">
        <v>42330</v>
      </c>
      <c r="I9660" s="1">
        <v>45137</v>
      </c>
      <c r="J9660" s="1">
        <v>45292</v>
      </c>
      <c r="K9660" t="s">
        <v>42331</v>
      </c>
      <c r="L9660" t="s">
        <v>42332</v>
      </c>
      <c r="M9660" t="s">
        <v>45</v>
      </c>
      <c r="N9660">
        <v>4</v>
      </c>
      <c r="O9660">
        <f>Table1[[#This Row],[Price]]-0.1*Table1[[#This Row],[Price]]</f>
        <v>109.70099999999999</v>
      </c>
      <c r="P9660" s="9">
        <f>(Table1[[#This Row],[Expiration Date]]-Table1[[#This Row],[Manufacturing Date]])/365</f>
        <v>0.42465753424657532</v>
      </c>
      <c r="Q9660" t="str">
        <f>IF(Table1[[#This Row],[Expiration Date]]-J9668&gt;12/31/2024,"not expired","expired")</f>
        <v>expired</v>
      </c>
      <c r="R9660">
        <f>Table1[[#This Row],[Discounted Price]]*0.95</f>
        <v>104.21594999999999</v>
      </c>
      <c r="S9660">
        <f>Table1[[#This Row],[Discounted Price]]*0.9</f>
        <v>98.730899999999991</v>
      </c>
      <c r="T9660">
        <f>Table1[[#This Row],[Discounted Price]]*0.8</f>
        <v>87.760800000000003</v>
      </c>
      <c r="U9660">
        <f>Table1[[#This Row],[Price]]*0.52</f>
        <v>63.382800000000003</v>
      </c>
      <c r="V9660">
        <f>(Table1[[#This Row],[Price]]-Table1[[#This Row],[Scrap value]])/2</f>
        <v>29.253599999999999</v>
      </c>
    </row>
    <row r="9661" spans="1:22" x14ac:dyDescent="0.25">
      <c r="A9661" t="s">
        <v>42333</v>
      </c>
      <c r="B9661" t="s">
        <v>29</v>
      </c>
      <c r="C9661" t="s">
        <v>47</v>
      </c>
      <c r="D9661" t="s">
        <v>42334</v>
      </c>
      <c r="E9661">
        <v>364.59</v>
      </c>
      <c r="F9661">
        <v>100</v>
      </c>
      <c r="G9661" t="s">
        <v>43729</v>
      </c>
      <c r="H9661" t="s">
        <v>24178</v>
      </c>
      <c r="I9661" s="1">
        <v>45137</v>
      </c>
      <c r="J9661" s="1">
        <v>46023</v>
      </c>
      <c r="K9661" t="s">
        <v>42335</v>
      </c>
      <c r="L9661" t="s">
        <v>42336</v>
      </c>
      <c r="M9661" t="s">
        <v>27</v>
      </c>
      <c r="N9661">
        <v>5</v>
      </c>
      <c r="O9661">
        <f>Table1[[#This Row],[Price]]-0.1*Table1[[#This Row],[Price]]</f>
        <v>328.13099999999997</v>
      </c>
      <c r="P9661" s="9">
        <f>(Table1[[#This Row],[Expiration Date]]-Table1[[#This Row],[Manufacturing Date]])/365</f>
        <v>2.4273972602739726</v>
      </c>
      <c r="Q9661" t="str">
        <f>IF(Table1[[#This Row],[Expiration Date]]-J9669&gt;12/31/2024,"not expired","expired")</f>
        <v>not expired</v>
      </c>
      <c r="R9661">
        <f>Table1[[#This Row],[Discounted Price]]*0.95</f>
        <v>311.72444999999993</v>
      </c>
      <c r="S9661">
        <f>Table1[[#This Row],[Discounted Price]]*0.9</f>
        <v>295.31790000000001</v>
      </c>
      <c r="T9661">
        <f>Table1[[#This Row],[Discounted Price]]*0.8</f>
        <v>262.50479999999999</v>
      </c>
      <c r="U9661">
        <f>Table1[[#This Row],[Price]]*0.52</f>
        <v>189.58679999999998</v>
      </c>
      <c r="V9661">
        <f>(Table1[[#This Row],[Price]]-Table1[[#This Row],[Scrap value]])/2</f>
        <v>87.501599999999996</v>
      </c>
    </row>
    <row r="9662" spans="1:22" x14ac:dyDescent="0.25">
      <c r="A9662" t="s">
        <v>42337</v>
      </c>
      <c r="B9662" t="s">
        <v>15</v>
      </c>
      <c r="C9662" t="s">
        <v>47</v>
      </c>
      <c r="D9662" t="s">
        <v>42338</v>
      </c>
      <c r="E9662">
        <v>71.45</v>
      </c>
      <c r="F9662">
        <v>91</v>
      </c>
      <c r="G9662" t="s">
        <v>43728</v>
      </c>
      <c r="H9662" t="s">
        <v>11231</v>
      </c>
      <c r="I9662" s="1">
        <v>45000</v>
      </c>
      <c r="J9662" s="1">
        <v>45292</v>
      </c>
      <c r="K9662" t="s">
        <v>42339</v>
      </c>
      <c r="L9662" t="s">
        <v>42340</v>
      </c>
      <c r="M9662" t="s">
        <v>27</v>
      </c>
      <c r="N9662">
        <v>3</v>
      </c>
      <c r="O9662">
        <f>Table1[[#This Row],[Price]]-0.1*Table1[[#This Row],[Price]]</f>
        <v>64.305000000000007</v>
      </c>
      <c r="P9662" s="9">
        <f>(Table1[[#This Row],[Expiration Date]]-Table1[[#This Row],[Manufacturing Date]])/365</f>
        <v>0.8</v>
      </c>
      <c r="Q9662" t="str">
        <f>IF(Table1[[#This Row],[Expiration Date]]-J9670&gt;12/31/2024,"not expired","expired")</f>
        <v>expired</v>
      </c>
      <c r="R9662">
        <f>Table1[[#This Row],[Discounted Price]]*0.95</f>
        <v>61.089750000000002</v>
      </c>
      <c r="S9662">
        <f>Table1[[#This Row],[Discounted Price]]*0.9</f>
        <v>57.874500000000005</v>
      </c>
      <c r="T9662">
        <f>Table1[[#This Row],[Discounted Price]]*0.8</f>
        <v>51.44400000000001</v>
      </c>
      <c r="U9662">
        <f>Table1[[#This Row],[Price]]*0.52</f>
        <v>37.154000000000003</v>
      </c>
      <c r="V9662">
        <f>(Table1[[#This Row],[Price]]-Table1[[#This Row],[Scrap value]])/2</f>
        <v>17.148</v>
      </c>
    </row>
    <row r="9663" spans="1:22" x14ac:dyDescent="0.25">
      <c r="A9663" t="s">
        <v>42341</v>
      </c>
      <c r="B9663" t="s">
        <v>15</v>
      </c>
      <c r="C9663" t="s">
        <v>47</v>
      </c>
      <c r="D9663" t="s">
        <v>42342</v>
      </c>
      <c r="E9663">
        <v>44.1</v>
      </c>
      <c r="F9663">
        <v>45</v>
      </c>
      <c r="G9663" t="s">
        <v>43730</v>
      </c>
      <c r="H9663" t="s">
        <v>29363</v>
      </c>
      <c r="I9663" s="1">
        <v>45000</v>
      </c>
      <c r="J9663" s="1">
        <v>46023</v>
      </c>
      <c r="K9663" t="s">
        <v>42343</v>
      </c>
      <c r="L9663" t="s">
        <v>42344</v>
      </c>
      <c r="M9663" t="s">
        <v>20</v>
      </c>
      <c r="N9663">
        <v>5</v>
      </c>
      <c r="O9663">
        <f>Table1[[#This Row],[Price]]-0.1*Table1[[#This Row],[Price]]</f>
        <v>39.69</v>
      </c>
      <c r="P9663" s="9">
        <f>(Table1[[#This Row],[Expiration Date]]-Table1[[#This Row],[Manufacturing Date]])/365</f>
        <v>2.8027397260273972</v>
      </c>
      <c r="Q9663" t="str">
        <f>IF(Table1[[#This Row],[Expiration Date]]-J9671&gt;12/31/2024,"not expired","expired")</f>
        <v>not expired</v>
      </c>
      <c r="R9663">
        <f>Table1[[#This Row],[Discounted Price]]*0.95</f>
        <v>37.705499999999994</v>
      </c>
      <c r="S9663">
        <f>Table1[[#This Row],[Discounted Price]]*0.9</f>
        <v>35.720999999999997</v>
      </c>
      <c r="T9663">
        <f>Table1[[#This Row],[Discounted Price]]*0.8</f>
        <v>31.751999999999999</v>
      </c>
      <c r="U9663">
        <f>Table1[[#This Row],[Price]]*0.52</f>
        <v>22.932000000000002</v>
      </c>
      <c r="V9663">
        <f>(Table1[[#This Row],[Price]]-Table1[[#This Row],[Scrap value]])/2</f>
        <v>10.584</v>
      </c>
    </row>
    <row r="9664" spans="1:22" x14ac:dyDescent="0.25">
      <c r="A9664" t="s">
        <v>42345</v>
      </c>
      <c r="B9664" t="s">
        <v>22</v>
      </c>
      <c r="C9664" t="s">
        <v>47</v>
      </c>
      <c r="D9664" t="s">
        <v>42346</v>
      </c>
      <c r="E9664">
        <v>410.45</v>
      </c>
      <c r="F9664">
        <v>4</v>
      </c>
      <c r="G9664" t="s">
        <v>43728</v>
      </c>
      <c r="H9664" t="s">
        <v>20649</v>
      </c>
      <c r="I9664" s="1">
        <v>44927</v>
      </c>
      <c r="J9664" s="1">
        <v>46023</v>
      </c>
      <c r="K9664" t="s">
        <v>42347</v>
      </c>
      <c r="L9664" t="s">
        <v>42348</v>
      </c>
      <c r="M9664" t="s">
        <v>45</v>
      </c>
      <c r="N9664">
        <v>1</v>
      </c>
      <c r="O9664">
        <f>Table1[[#This Row],[Price]]-0.1*Table1[[#This Row],[Price]]</f>
        <v>369.40499999999997</v>
      </c>
      <c r="P9664" s="9">
        <f>(Table1[[#This Row],[Expiration Date]]-Table1[[#This Row],[Manufacturing Date]])/365</f>
        <v>3.0027397260273974</v>
      </c>
      <c r="Q9664" t="str">
        <f>IF(Table1[[#This Row],[Expiration Date]]-J9672&gt;12/31/2024,"not expired","expired")</f>
        <v>expired</v>
      </c>
      <c r="R9664">
        <f>Table1[[#This Row],[Discounted Price]]*0.95</f>
        <v>350.93474999999995</v>
      </c>
      <c r="S9664">
        <f>Table1[[#This Row],[Discounted Price]]*0.9</f>
        <v>332.46449999999999</v>
      </c>
      <c r="T9664">
        <f>Table1[[#This Row],[Discounted Price]]*0.8</f>
        <v>295.524</v>
      </c>
      <c r="U9664">
        <f>Table1[[#This Row],[Price]]*0.52</f>
        <v>213.434</v>
      </c>
      <c r="V9664">
        <f>(Table1[[#This Row],[Price]]-Table1[[#This Row],[Scrap value]])/2</f>
        <v>98.507999999999996</v>
      </c>
    </row>
    <row r="9665" spans="1:22" x14ac:dyDescent="0.25">
      <c r="A9665" t="s">
        <v>42349</v>
      </c>
      <c r="B9665" t="s">
        <v>29</v>
      </c>
      <c r="C9665" t="s">
        <v>47</v>
      </c>
      <c r="D9665" t="s">
        <v>42350</v>
      </c>
      <c r="E9665">
        <v>97.37</v>
      </c>
      <c r="F9665">
        <v>21</v>
      </c>
      <c r="G9665" t="s">
        <v>43728</v>
      </c>
      <c r="H9665" t="s">
        <v>34326</v>
      </c>
      <c r="I9665" s="1">
        <v>45137</v>
      </c>
      <c r="J9665" s="1">
        <v>45658</v>
      </c>
      <c r="K9665" t="s">
        <v>42351</v>
      </c>
      <c r="L9665" t="s">
        <v>42352</v>
      </c>
      <c r="M9665" t="s">
        <v>20</v>
      </c>
      <c r="N9665">
        <v>3</v>
      </c>
      <c r="O9665">
        <f>Table1[[#This Row],[Price]]-0.1*Table1[[#This Row],[Price]]</f>
        <v>87.63300000000001</v>
      </c>
      <c r="P9665" s="9">
        <f>(Table1[[#This Row],[Expiration Date]]-Table1[[#This Row],[Manufacturing Date]])/365</f>
        <v>1.4273972602739726</v>
      </c>
      <c r="Q9665" t="str">
        <f>IF(Table1[[#This Row],[Expiration Date]]-J9673&gt;12/31/2024,"not expired","expired")</f>
        <v>expired</v>
      </c>
      <c r="R9665">
        <f>Table1[[#This Row],[Discounted Price]]*0.95</f>
        <v>83.251350000000002</v>
      </c>
      <c r="S9665">
        <f>Table1[[#This Row],[Discounted Price]]*0.9</f>
        <v>78.869700000000009</v>
      </c>
      <c r="T9665">
        <f>Table1[[#This Row],[Discounted Price]]*0.8</f>
        <v>70.106400000000008</v>
      </c>
      <c r="U9665">
        <f>Table1[[#This Row],[Price]]*0.52</f>
        <v>50.632400000000004</v>
      </c>
      <c r="V9665">
        <f>(Table1[[#This Row],[Price]]-Table1[[#This Row],[Scrap value]])/2</f>
        <v>23.3688</v>
      </c>
    </row>
    <row r="9666" spans="1:22" x14ac:dyDescent="0.25">
      <c r="A9666" t="s">
        <v>42353</v>
      </c>
      <c r="B9666" t="s">
        <v>22</v>
      </c>
      <c r="C9666" t="s">
        <v>47</v>
      </c>
      <c r="D9666" t="s">
        <v>42354</v>
      </c>
      <c r="E9666">
        <v>160.75</v>
      </c>
      <c r="F9666">
        <v>19</v>
      </c>
      <c r="G9666" t="s">
        <v>43730</v>
      </c>
      <c r="H9666" t="s">
        <v>42355</v>
      </c>
      <c r="I9666" s="1">
        <v>45000</v>
      </c>
      <c r="J9666" s="1">
        <v>45292</v>
      </c>
      <c r="K9666" t="s">
        <v>42356</v>
      </c>
      <c r="L9666" t="s">
        <v>42357</v>
      </c>
      <c r="M9666" t="s">
        <v>20</v>
      </c>
      <c r="N9666">
        <v>1</v>
      </c>
      <c r="O9666">
        <f>Table1[[#This Row],[Price]]-0.1*Table1[[#This Row],[Price]]</f>
        <v>144.67500000000001</v>
      </c>
      <c r="P9666" s="9">
        <f>(Table1[[#This Row],[Expiration Date]]-Table1[[#This Row],[Manufacturing Date]])/365</f>
        <v>0.8</v>
      </c>
      <c r="Q9666" t="str">
        <f>IF(Table1[[#This Row],[Expiration Date]]-J9674&gt;12/31/2024,"not expired","expired")</f>
        <v>expired</v>
      </c>
      <c r="R9666">
        <f>Table1[[#This Row],[Discounted Price]]*0.95</f>
        <v>137.44125</v>
      </c>
      <c r="S9666">
        <f>Table1[[#This Row],[Discounted Price]]*0.9</f>
        <v>130.20750000000001</v>
      </c>
      <c r="T9666">
        <f>Table1[[#This Row],[Discounted Price]]*0.8</f>
        <v>115.74000000000001</v>
      </c>
      <c r="U9666">
        <f>Table1[[#This Row],[Price]]*0.52</f>
        <v>83.59</v>
      </c>
      <c r="V9666">
        <f>(Table1[[#This Row],[Price]]-Table1[[#This Row],[Scrap value]])/2</f>
        <v>38.58</v>
      </c>
    </row>
    <row r="9667" spans="1:22" x14ac:dyDescent="0.25">
      <c r="A9667" t="s">
        <v>42358</v>
      </c>
      <c r="B9667" t="s">
        <v>29</v>
      </c>
      <c r="C9667" t="s">
        <v>47</v>
      </c>
      <c r="D9667" t="s">
        <v>42359</v>
      </c>
      <c r="E9667">
        <v>416.47</v>
      </c>
      <c r="F9667">
        <v>97</v>
      </c>
      <c r="G9667" t="s">
        <v>43728</v>
      </c>
      <c r="H9667" t="s">
        <v>26430</v>
      </c>
      <c r="I9667" s="1">
        <v>44927</v>
      </c>
      <c r="J9667" s="1">
        <v>46023</v>
      </c>
      <c r="K9667" t="s">
        <v>42360</v>
      </c>
      <c r="L9667" t="s">
        <v>42361</v>
      </c>
      <c r="M9667" t="s">
        <v>20</v>
      </c>
      <c r="N9667">
        <v>1</v>
      </c>
      <c r="O9667">
        <f>Table1[[#This Row],[Price]]-0.1*Table1[[#This Row],[Price]]</f>
        <v>374.82300000000004</v>
      </c>
      <c r="P9667" s="9">
        <f>(Table1[[#This Row],[Expiration Date]]-Table1[[#This Row],[Manufacturing Date]])/365</f>
        <v>3.0027397260273974</v>
      </c>
      <c r="Q9667" t="str">
        <f>IF(Table1[[#This Row],[Expiration Date]]-J9675&gt;12/31/2024,"not expired","expired")</f>
        <v>not expired</v>
      </c>
      <c r="R9667">
        <f>Table1[[#This Row],[Discounted Price]]*0.95</f>
        <v>356.08185000000003</v>
      </c>
      <c r="S9667">
        <f>Table1[[#This Row],[Discounted Price]]*0.9</f>
        <v>337.34070000000003</v>
      </c>
      <c r="T9667">
        <f>Table1[[#This Row],[Discounted Price]]*0.8</f>
        <v>299.85840000000002</v>
      </c>
      <c r="U9667">
        <f>Table1[[#This Row],[Price]]*0.52</f>
        <v>216.56440000000003</v>
      </c>
      <c r="V9667">
        <f>(Table1[[#This Row],[Price]]-Table1[[#This Row],[Scrap value]])/2</f>
        <v>99.952799999999996</v>
      </c>
    </row>
    <row r="9668" spans="1:22" x14ac:dyDescent="0.25">
      <c r="A9668" t="s">
        <v>42362</v>
      </c>
      <c r="B9668" t="s">
        <v>22</v>
      </c>
      <c r="C9668" t="s">
        <v>47</v>
      </c>
      <c r="D9668" t="s">
        <v>42363</v>
      </c>
      <c r="E9668">
        <v>439.58</v>
      </c>
      <c r="F9668">
        <v>20</v>
      </c>
      <c r="G9668" t="s">
        <v>43728</v>
      </c>
      <c r="H9668" t="s">
        <v>35035</v>
      </c>
      <c r="I9668" s="1">
        <v>45000</v>
      </c>
      <c r="J9668" s="1">
        <v>46023</v>
      </c>
      <c r="K9668" t="s">
        <v>42364</v>
      </c>
      <c r="L9668" t="s">
        <v>42365</v>
      </c>
      <c r="M9668" t="s">
        <v>20</v>
      </c>
      <c r="N9668">
        <v>2</v>
      </c>
      <c r="O9668">
        <f>Table1[[#This Row],[Price]]-0.1*Table1[[#This Row],[Price]]</f>
        <v>395.62199999999996</v>
      </c>
      <c r="P9668" s="9">
        <f>(Table1[[#This Row],[Expiration Date]]-Table1[[#This Row],[Manufacturing Date]])/365</f>
        <v>2.8027397260273972</v>
      </c>
      <c r="Q9668" t="str">
        <f>IF(Table1[[#This Row],[Expiration Date]]-J9676&gt;12/31/2024,"not expired","expired")</f>
        <v>expired</v>
      </c>
      <c r="R9668">
        <f>Table1[[#This Row],[Discounted Price]]*0.95</f>
        <v>375.84089999999992</v>
      </c>
      <c r="S9668">
        <f>Table1[[#This Row],[Discounted Price]]*0.9</f>
        <v>356.0598</v>
      </c>
      <c r="T9668">
        <f>Table1[[#This Row],[Discounted Price]]*0.8</f>
        <v>316.49759999999998</v>
      </c>
      <c r="U9668">
        <f>Table1[[#This Row],[Price]]*0.52</f>
        <v>228.58160000000001</v>
      </c>
      <c r="V9668">
        <f>(Table1[[#This Row],[Price]]-Table1[[#This Row],[Scrap value]])/2</f>
        <v>105.49919999999999</v>
      </c>
    </row>
    <row r="9669" spans="1:22" x14ac:dyDescent="0.25">
      <c r="A9669" t="s">
        <v>42366</v>
      </c>
      <c r="B9669" t="s">
        <v>15</v>
      </c>
      <c r="C9669" t="s">
        <v>47</v>
      </c>
      <c r="D9669" t="s">
        <v>42367</v>
      </c>
      <c r="E9669">
        <v>19.739999999999998</v>
      </c>
      <c r="F9669">
        <v>81</v>
      </c>
      <c r="G9669" t="s">
        <v>43730</v>
      </c>
      <c r="H9669" t="s">
        <v>1328</v>
      </c>
      <c r="I9669" s="1">
        <v>45137</v>
      </c>
      <c r="J9669" s="1">
        <v>45658</v>
      </c>
      <c r="K9669" t="s">
        <v>42368</v>
      </c>
      <c r="L9669" t="s">
        <v>42369</v>
      </c>
      <c r="M9669" t="s">
        <v>45</v>
      </c>
      <c r="N9669">
        <v>2</v>
      </c>
      <c r="O9669">
        <f>Table1[[#This Row],[Price]]-0.1*Table1[[#This Row],[Price]]</f>
        <v>17.765999999999998</v>
      </c>
      <c r="P9669" s="9">
        <f>(Table1[[#This Row],[Expiration Date]]-Table1[[#This Row],[Manufacturing Date]])/365</f>
        <v>1.4273972602739726</v>
      </c>
      <c r="Q9669" t="str">
        <f>IF(Table1[[#This Row],[Expiration Date]]-J9677&gt;12/31/2024,"not expired","expired")</f>
        <v>expired</v>
      </c>
      <c r="R9669">
        <f>Table1[[#This Row],[Discounted Price]]*0.95</f>
        <v>16.877699999999997</v>
      </c>
      <c r="S9669">
        <f>Table1[[#This Row],[Discounted Price]]*0.9</f>
        <v>15.989399999999998</v>
      </c>
      <c r="T9669">
        <f>Table1[[#This Row],[Discounted Price]]*0.8</f>
        <v>14.2128</v>
      </c>
      <c r="U9669">
        <f>Table1[[#This Row],[Price]]*0.52</f>
        <v>10.264799999999999</v>
      </c>
      <c r="V9669">
        <f>(Table1[[#This Row],[Price]]-Table1[[#This Row],[Scrap value]])/2</f>
        <v>4.7375999999999996</v>
      </c>
    </row>
    <row r="9670" spans="1:22" x14ac:dyDescent="0.25">
      <c r="A9670" t="s">
        <v>42370</v>
      </c>
      <c r="B9670" t="s">
        <v>22</v>
      </c>
      <c r="C9670" t="s">
        <v>47</v>
      </c>
      <c r="D9670" t="s">
        <v>42371</v>
      </c>
      <c r="E9670">
        <v>301.64999999999998</v>
      </c>
      <c r="F9670">
        <v>64</v>
      </c>
      <c r="G9670" t="s">
        <v>43730</v>
      </c>
      <c r="H9670" t="s">
        <v>40105</v>
      </c>
      <c r="I9670" s="1">
        <v>45137</v>
      </c>
      <c r="J9670" s="1">
        <v>46023</v>
      </c>
      <c r="K9670" t="s">
        <v>42372</v>
      </c>
      <c r="L9670" t="s">
        <v>42373</v>
      </c>
      <c r="M9670" t="s">
        <v>45</v>
      </c>
      <c r="N9670">
        <v>3</v>
      </c>
      <c r="O9670">
        <f>Table1[[#This Row],[Price]]-0.1*Table1[[#This Row],[Price]]</f>
        <v>271.48499999999996</v>
      </c>
      <c r="P9670" s="9">
        <f>(Table1[[#This Row],[Expiration Date]]-Table1[[#This Row],[Manufacturing Date]])/365</f>
        <v>2.4273972602739726</v>
      </c>
      <c r="Q9670" t="str">
        <f>IF(Table1[[#This Row],[Expiration Date]]-J9678&gt;12/31/2024,"not expired","expired")</f>
        <v>not expired</v>
      </c>
      <c r="R9670">
        <f>Table1[[#This Row],[Discounted Price]]*0.95</f>
        <v>257.91074999999995</v>
      </c>
      <c r="S9670">
        <f>Table1[[#This Row],[Discounted Price]]*0.9</f>
        <v>244.33649999999997</v>
      </c>
      <c r="T9670">
        <f>Table1[[#This Row],[Discounted Price]]*0.8</f>
        <v>217.18799999999999</v>
      </c>
      <c r="U9670">
        <f>Table1[[#This Row],[Price]]*0.52</f>
        <v>156.858</v>
      </c>
      <c r="V9670">
        <f>(Table1[[#This Row],[Price]]-Table1[[#This Row],[Scrap value]])/2</f>
        <v>72.395999999999987</v>
      </c>
    </row>
    <row r="9671" spans="1:22" x14ac:dyDescent="0.25">
      <c r="A9671" t="s">
        <v>42374</v>
      </c>
      <c r="B9671" t="s">
        <v>15</v>
      </c>
      <c r="C9671" t="s">
        <v>47</v>
      </c>
      <c r="D9671" t="s">
        <v>42375</v>
      </c>
      <c r="E9671">
        <v>294.33</v>
      </c>
      <c r="F9671">
        <v>82</v>
      </c>
      <c r="G9671" t="s">
        <v>43730</v>
      </c>
      <c r="H9671" t="s">
        <v>12363</v>
      </c>
      <c r="I9671" s="1">
        <v>45137</v>
      </c>
      <c r="J9671" s="1">
        <v>45658</v>
      </c>
      <c r="K9671" t="s">
        <v>42376</v>
      </c>
      <c r="L9671" t="s">
        <v>42377</v>
      </c>
      <c r="M9671" t="s">
        <v>45</v>
      </c>
      <c r="N9671">
        <v>5</v>
      </c>
      <c r="O9671">
        <f>Table1[[#This Row],[Price]]-0.1*Table1[[#This Row],[Price]]</f>
        <v>264.89699999999999</v>
      </c>
      <c r="P9671" s="9">
        <f>(Table1[[#This Row],[Expiration Date]]-Table1[[#This Row],[Manufacturing Date]])/365</f>
        <v>1.4273972602739726</v>
      </c>
      <c r="Q9671" t="str">
        <f>IF(Table1[[#This Row],[Expiration Date]]-J9679&gt;12/31/2024,"not expired","expired")</f>
        <v>expired</v>
      </c>
      <c r="R9671">
        <f>Table1[[#This Row],[Discounted Price]]*0.95</f>
        <v>251.65214999999998</v>
      </c>
      <c r="S9671">
        <f>Table1[[#This Row],[Discounted Price]]*0.9</f>
        <v>238.40729999999999</v>
      </c>
      <c r="T9671">
        <f>Table1[[#This Row],[Discounted Price]]*0.8</f>
        <v>211.91759999999999</v>
      </c>
      <c r="U9671">
        <f>Table1[[#This Row],[Price]]*0.52</f>
        <v>153.05160000000001</v>
      </c>
      <c r="V9671">
        <f>(Table1[[#This Row],[Price]]-Table1[[#This Row],[Scrap value]])/2</f>
        <v>70.639199999999988</v>
      </c>
    </row>
    <row r="9672" spans="1:22" x14ac:dyDescent="0.25">
      <c r="A9672" t="s">
        <v>42378</v>
      </c>
      <c r="B9672" t="s">
        <v>15</v>
      </c>
      <c r="C9672" t="s">
        <v>47</v>
      </c>
      <c r="D9672" t="s">
        <v>42379</v>
      </c>
      <c r="E9672">
        <v>170.05</v>
      </c>
      <c r="F9672">
        <v>13</v>
      </c>
      <c r="G9672" t="s">
        <v>43730</v>
      </c>
      <c r="H9672" t="s">
        <v>5372</v>
      </c>
      <c r="I9672" s="1">
        <v>45137</v>
      </c>
      <c r="J9672" s="1">
        <v>46023</v>
      </c>
      <c r="K9672" t="s">
        <v>42380</v>
      </c>
      <c r="L9672" t="s">
        <v>42381</v>
      </c>
      <c r="M9672" t="s">
        <v>20</v>
      </c>
      <c r="N9672">
        <v>3</v>
      </c>
      <c r="O9672">
        <f>Table1[[#This Row],[Price]]-0.1*Table1[[#This Row],[Price]]</f>
        <v>153.04500000000002</v>
      </c>
      <c r="P9672" s="9">
        <f>(Table1[[#This Row],[Expiration Date]]-Table1[[#This Row],[Manufacturing Date]])/365</f>
        <v>2.4273972602739726</v>
      </c>
      <c r="Q9672" t="str">
        <f>IF(Table1[[#This Row],[Expiration Date]]-J9680&gt;12/31/2024,"not expired","expired")</f>
        <v>not expired</v>
      </c>
      <c r="R9672">
        <f>Table1[[#This Row],[Discounted Price]]*0.95</f>
        <v>145.39275000000001</v>
      </c>
      <c r="S9672">
        <f>Table1[[#This Row],[Discounted Price]]*0.9</f>
        <v>137.74050000000003</v>
      </c>
      <c r="T9672">
        <f>Table1[[#This Row],[Discounted Price]]*0.8</f>
        <v>122.43600000000002</v>
      </c>
      <c r="U9672">
        <f>Table1[[#This Row],[Price]]*0.52</f>
        <v>88.426000000000002</v>
      </c>
      <c r="V9672">
        <f>(Table1[[#This Row],[Price]]-Table1[[#This Row],[Scrap value]])/2</f>
        <v>40.812000000000005</v>
      </c>
    </row>
    <row r="9673" spans="1:22" x14ac:dyDescent="0.25">
      <c r="A9673" t="s">
        <v>42382</v>
      </c>
      <c r="B9673" t="s">
        <v>29</v>
      </c>
      <c r="C9673" t="s">
        <v>47</v>
      </c>
      <c r="D9673" t="s">
        <v>42383</v>
      </c>
      <c r="E9673">
        <v>359.66</v>
      </c>
      <c r="F9673">
        <v>7</v>
      </c>
      <c r="G9673" t="s">
        <v>43729</v>
      </c>
      <c r="H9673" t="s">
        <v>22542</v>
      </c>
      <c r="I9673" s="1">
        <v>45000</v>
      </c>
      <c r="J9673" s="1">
        <v>46023</v>
      </c>
      <c r="K9673" t="s">
        <v>42384</v>
      </c>
      <c r="L9673" t="s">
        <v>42385</v>
      </c>
      <c r="M9673" t="s">
        <v>45</v>
      </c>
      <c r="N9673">
        <v>1</v>
      </c>
      <c r="O9673">
        <f>Table1[[#This Row],[Price]]-0.1*Table1[[#This Row],[Price]]</f>
        <v>323.69400000000002</v>
      </c>
      <c r="P9673" s="9">
        <f>(Table1[[#This Row],[Expiration Date]]-Table1[[#This Row],[Manufacturing Date]])/365</f>
        <v>2.8027397260273972</v>
      </c>
      <c r="Q9673" t="str">
        <f>IF(Table1[[#This Row],[Expiration Date]]-J9681&gt;12/31/2024,"not expired","expired")</f>
        <v>not expired</v>
      </c>
      <c r="R9673">
        <f>Table1[[#This Row],[Discounted Price]]*0.95</f>
        <v>307.5093</v>
      </c>
      <c r="S9673">
        <f>Table1[[#This Row],[Discounted Price]]*0.9</f>
        <v>291.32460000000003</v>
      </c>
      <c r="T9673">
        <f>Table1[[#This Row],[Discounted Price]]*0.8</f>
        <v>258.95520000000005</v>
      </c>
      <c r="U9673">
        <f>Table1[[#This Row],[Price]]*0.52</f>
        <v>187.02320000000003</v>
      </c>
      <c r="V9673">
        <f>(Table1[[#This Row],[Price]]-Table1[[#This Row],[Scrap value]])/2</f>
        <v>86.318399999999997</v>
      </c>
    </row>
    <row r="9674" spans="1:22" x14ac:dyDescent="0.25">
      <c r="A9674" t="s">
        <v>42386</v>
      </c>
      <c r="B9674" t="s">
        <v>22</v>
      </c>
      <c r="C9674" t="s">
        <v>47</v>
      </c>
      <c r="D9674" t="s">
        <v>42387</v>
      </c>
      <c r="E9674">
        <v>162.13</v>
      </c>
      <c r="F9674">
        <v>84</v>
      </c>
      <c r="G9674" t="s">
        <v>43728</v>
      </c>
      <c r="H9674" t="s">
        <v>17241</v>
      </c>
      <c r="I9674" s="1">
        <v>45137</v>
      </c>
      <c r="J9674" s="1">
        <v>46023</v>
      </c>
      <c r="K9674" t="s">
        <v>42388</v>
      </c>
      <c r="L9674" t="s">
        <v>42389</v>
      </c>
      <c r="M9674" t="s">
        <v>45</v>
      </c>
      <c r="N9674">
        <v>2</v>
      </c>
      <c r="O9674">
        <f>Table1[[#This Row],[Price]]-0.1*Table1[[#This Row],[Price]]</f>
        <v>145.917</v>
      </c>
      <c r="P9674" s="9">
        <f>(Table1[[#This Row],[Expiration Date]]-Table1[[#This Row],[Manufacturing Date]])/365</f>
        <v>2.4273972602739726</v>
      </c>
      <c r="Q9674" t="str">
        <f>IF(Table1[[#This Row],[Expiration Date]]-J9682&gt;12/31/2024,"not expired","expired")</f>
        <v>not expired</v>
      </c>
      <c r="R9674">
        <f>Table1[[#This Row],[Discounted Price]]*0.95</f>
        <v>138.62115</v>
      </c>
      <c r="S9674">
        <f>Table1[[#This Row],[Discounted Price]]*0.9</f>
        <v>131.3253</v>
      </c>
      <c r="T9674">
        <f>Table1[[#This Row],[Discounted Price]]*0.8</f>
        <v>116.73360000000001</v>
      </c>
      <c r="U9674">
        <f>Table1[[#This Row],[Price]]*0.52</f>
        <v>84.307599999999994</v>
      </c>
      <c r="V9674">
        <f>(Table1[[#This Row],[Price]]-Table1[[#This Row],[Scrap value]])/2</f>
        <v>38.911200000000001</v>
      </c>
    </row>
    <row r="9675" spans="1:22" x14ac:dyDescent="0.25">
      <c r="A9675" t="s">
        <v>42390</v>
      </c>
      <c r="B9675" t="s">
        <v>35</v>
      </c>
      <c r="C9675" t="s">
        <v>47</v>
      </c>
      <c r="D9675" t="s">
        <v>42391</v>
      </c>
      <c r="E9675">
        <v>301.05</v>
      </c>
      <c r="F9675">
        <v>34</v>
      </c>
      <c r="G9675" t="s">
        <v>43728</v>
      </c>
      <c r="H9675" t="s">
        <v>31059</v>
      </c>
      <c r="I9675" s="1">
        <v>45137</v>
      </c>
      <c r="J9675" s="1">
        <v>45658</v>
      </c>
      <c r="K9675" t="s">
        <v>42392</v>
      </c>
      <c r="L9675" t="s">
        <v>42393</v>
      </c>
      <c r="M9675" t="s">
        <v>20</v>
      </c>
      <c r="N9675">
        <v>2</v>
      </c>
      <c r="O9675">
        <f>Table1[[#This Row],[Price]]-0.1*Table1[[#This Row],[Price]]</f>
        <v>270.94499999999999</v>
      </c>
      <c r="P9675" s="9">
        <f>(Table1[[#This Row],[Expiration Date]]-Table1[[#This Row],[Manufacturing Date]])/365</f>
        <v>1.4273972602739726</v>
      </c>
      <c r="Q9675" t="str">
        <f>IF(Table1[[#This Row],[Expiration Date]]-J9683&gt;12/31/2024,"not expired","expired")</f>
        <v>expired</v>
      </c>
      <c r="R9675">
        <f>Table1[[#This Row],[Discounted Price]]*0.95</f>
        <v>257.39774999999997</v>
      </c>
      <c r="S9675">
        <f>Table1[[#This Row],[Discounted Price]]*0.9</f>
        <v>243.85050000000001</v>
      </c>
      <c r="T9675">
        <f>Table1[[#This Row],[Discounted Price]]*0.8</f>
        <v>216.756</v>
      </c>
      <c r="U9675">
        <f>Table1[[#This Row],[Price]]*0.52</f>
        <v>156.54600000000002</v>
      </c>
      <c r="V9675">
        <f>(Table1[[#This Row],[Price]]-Table1[[#This Row],[Scrap value]])/2</f>
        <v>72.251999999999995</v>
      </c>
    </row>
    <row r="9676" spans="1:22" x14ac:dyDescent="0.25">
      <c r="A9676" t="s">
        <v>42394</v>
      </c>
      <c r="B9676" t="s">
        <v>22</v>
      </c>
      <c r="C9676" t="s">
        <v>47</v>
      </c>
      <c r="D9676" t="s">
        <v>42395</v>
      </c>
      <c r="E9676">
        <v>258.61</v>
      </c>
      <c r="F9676">
        <v>67</v>
      </c>
      <c r="G9676" t="s">
        <v>43730</v>
      </c>
      <c r="H9676" t="s">
        <v>1338</v>
      </c>
      <c r="I9676" s="1">
        <v>44927</v>
      </c>
      <c r="J9676" s="1">
        <v>46023</v>
      </c>
      <c r="K9676" t="s">
        <v>42396</v>
      </c>
      <c r="L9676" t="s">
        <v>42397</v>
      </c>
      <c r="M9676" t="s">
        <v>27</v>
      </c>
      <c r="N9676">
        <v>3</v>
      </c>
      <c r="O9676">
        <f>Table1[[#This Row],[Price]]-0.1*Table1[[#This Row],[Price]]</f>
        <v>232.74900000000002</v>
      </c>
      <c r="P9676" s="9">
        <f>(Table1[[#This Row],[Expiration Date]]-Table1[[#This Row],[Manufacturing Date]])/365</f>
        <v>3.0027397260273974</v>
      </c>
      <c r="Q9676" t="str">
        <f>IF(Table1[[#This Row],[Expiration Date]]-J9684&gt;12/31/2024,"not expired","expired")</f>
        <v>not expired</v>
      </c>
      <c r="R9676">
        <f>Table1[[#This Row],[Discounted Price]]*0.95</f>
        <v>221.11155000000002</v>
      </c>
      <c r="S9676">
        <f>Table1[[#This Row],[Discounted Price]]*0.9</f>
        <v>209.47410000000002</v>
      </c>
      <c r="T9676">
        <f>Table1[[#This Row],[Discounted Price]]*0.8</f>
        <v>186.19920000000002</v>
      </c>
      <c r="U9676">
        <f>Table1[[#This Row],[Price]]*0.52</f>
        <v>134.47720000000001</v>
      </c>
      <c r="V9676">
        <f>(Table1[[#This Row],[Price]]-Table1[[#This Row],[Scrap value]])/2</f>
        <v>62.066400000000002</v>
      </c>
    </row>
    <row r="9677" spans="1:22" x14ac:dyDescent="0.25">
      <c r="A9677" t="s">
        <v>42398</v>
      </c>
      <c r="B9677" t="s">
        <v>22</v>
      </c>
      <c r="C9677" t="s">
        <v>47</v>
      </c>
      <c r="D9677" t="s">
        <v>42399</v>
      </c>
      <c r="E9677">
        <v>426.58</v>
      </c>
      <c r="F9677">
        <v>23</v>
      </c>
      <c r="G9677" t="s">
        <v>43730</v>
      </c>
      <c r="H9677" t="s">
        <v>1269</v>
      </c>
      <c r="I9677" s="1">
        <v>45137</v>
      </c>
      <c r="J9677" s="1">
        <v>45658</v>
      </c>
      <c r="K9677" t="s">
        <v>42400</v>
      </c>
      <c r="L9677" t="s">
        <v>42401</v>
      </c>
      <c r="M9677" t="s">
        <v>27</v>
      </c>
      <c r="N9677">
        <v>2</v>
      </c>
      <c r="O9677">
        <f>Table1[[#This Row],[Price]]-0.1*Table1[[#This Row],[Price]]</f>
        <v>383.92199999999997</v>
      </c>
      <c r="P9677" s="9">
        <f>(Table1[[#This Row],[Expiration Date]]-Table1[[#This Row],[Manufacturing Date]])/365</f>
        <v>1.4273972602739726</v>
      </c>
      <c r="Q9677" t="str">
        <f>IF(Table1[[#This Row],[Expiration Date]]-J9685&gt;12/31/2024,"not expired","expired")</f>
        <v>not expired</v>
      </c>
      <c r="R9677">
        <f>Table1[[#This Row],[Discounted Price]]*0.95</f>
        <v>364.72589999999997</v>
      </c>
      <c r="S9677">
        <f>Table1[[#This Row],[Discounted Price]]*0.9</f>
        <v>345.52979999999997</v>
      </c>
      <c r="T9677">
        <f>Table1[[#This Row],[Discounted Price]]*0.8</f>
        <v>307.13760000000002</v>
      </c>
      <c r="U9677">
        <f>Table1[[#This Row],[Price]]*0.52</f>
        <v>221.82159999999999</v>
      </c>
      <c r="V9677">
        <f>(Table1[[#This Row],[Price]]-Table1[[#This Row],[Scrap value]])/2</f>
        <v>102.3792</v>
      </c>
    </row>
    <row r="9678" spans="1:22" x14ac:dyDescent="0.25">
      <c r="A9678" t="s">
        <v>42402</v>
      </c>
      <c r="B9678" t="s">
        <v>29</v>
      </c>
      <c r="C9678" t="s">
        <v>47</v>
      </c>
      <c r="D9678" t="s">
        <v>42403</v>
      </c>
      <c r="E9678">
        <v>319.88</v>
      </c>
      <c r="F9678">
        <v>76</v>
      </c>
      <c r="G9678" t="s">
        <v>43729</v>
      </c>
      <c r="H9678" t="s">
        <v>28332</v>
      </c>
      <c r="I9678" s="1">
        <v>45000</v>
      </c>
      <c r="J9678" s="1">
        <v>45658</v>
      </c>
      <c r="K9678" t="s">
        <v>42404</v>
      </c>
      <c r="L9678" t="s">
        <v>42405</v>
      </c>
      <c r="M9678" t="s">
        <v>20</v>
      </c>
      <c r="N9678">
        <v>4</v>
      </c>
      <c r="O9678">
        <f>Table1[[#This Row],[Price]]-0.1*Table1[[#This Row],[Price]]</f>
        <v>287.892</v>
      </c>
      <c r="P9678" s="9">
        <f>(Table1[[#This Row],[Expiration Date]]-Table1[[#This Row],[Manufacturing Date]])/365</f>
        <v>1.8027397260273972</v>
      </c>
      <c r="Q9678" t="str">
        <f>IF(Table1[[#This Row],[Expiration Date]]-J9686&gt;12/31/2024,"not expired","expired")</f>
        <v>not expired</v>
      </c>
      <c r="R9678">
        <f>Table1[[#This Row],[Discounted Price]]*0.95</f>
        <v>273.49739999999997</v>
      </c>
      <c r="S9678">
        <f>Table1[[#This Row],[Discounted Price]]*0.9</f>
        <v>259.1028</v>
      </c>
      <c r="T9678">
        <f>Table1[[#This Row],[Discounted Price]]*0.8</f>
        <v>230.31360000000001</v>
      </c>
      <c r="U9678">
        <f>Table1[[#This Row],[Price]]*0.52</f>
        <v>166.33760000000001</v>
      </c>
      <c r="V9678">
        <f>(Table1[[#This Row],[Price]]-Table1[[#This Row],[Scrap value]])/2</f>
        <v>76.771199999999993</v>
      </c>
    </row>
    <row r="9679" spans="1:22" x14ac:dyDescent="0.25">
      <c r="A9679" t="s">
        <v>42406</v>
      </c>
      <c r="B9679" t="s">
        <v>29</v>
      </c>
      <c r="C9679" t="s">
        <v>47</v>
      </c>
      <c r="D9679" t="s">
        <v>42407</v>
      </c>
      <c r="E9679">
        <v>241.07</v>
      </c>
      <c r="F9679">
        <v>79</v>
      </c>
      <c r="G9679" t="s">
        <v>43730</v>
      </c>
      <c r="H9679" t="s">
        <v>4451</v>
      </c>
      <c r="I9679" s="1">
        <v>45000</v>
      </c>
      <c r="J9679" s="1">
        <v>46023</v>
      </c>
      <c r="K9679" t="s">
        <v>42408</v>
      </c>
      <c r="L9679" t="s">
        <v>42409</v>
      </c>
      <c r="M9679" t="s">
        <v>20</v>
      </c>
      <c r="N9679">
        <v>2</v>
      </c>
      <c r="O9679">
        <f>Table1[[#This Row],[Price]]-0.1*Table1[[#This Row],[Price]]</f>
        <v>216.96299999999999</v>
      </c>
      <c r="P9679" s="9">
        <f>(Table1[[#This Row],[Expiration Date]]-Table1[[#This Row],[Manufacturing Date]])/365</f>
        <v>2.8027397260273972</v>
      </c>
      <c r="Q9679" t="str">
        <f>IF(Table1[[#This Row],[Expiration Date]]-J9687&gt;12/31/2024,"not expired","expired")</f>
        <v>not expired</v>
      </c>
      <c r="R9679">
        <f>Table1[[#This Row],[Discounted Price]]*0.95</f>
        <v>206.11484999999999</v>
      </c>
      <c r="S9679">
        <f>Table1[[#This Row],[Discounted Price]]*0.9</f>
        <v>195.26669999999999</v>
      </c>
      <c r="T9679">
        <f>Table1[[#This Row],[Discounted Price]]*0.8</f>
        <v>173.57040000000001</v>
      </c>
      <c r="U9679">
        <f>Table1[[#This Row],[Price]]*0.52</f>
        <v>125.35640000000001</v>
      </c>
      <c r="V9679">
        <f>(Table1[[#This Row],[Price]]-Table1[[#This Row],[Scrap value]])/2</f>
        <v>57.856799999999993</v>
      </c>
    </row>
    <row r="9680" spans="1:22" x14ac:dyDescent="0.25">
      <c r="A9680" t="s">
        <v>42410</v>
      </c>
      <c r="B9680" t="s">
        <v>29</v>
      </c>
      <c r="C9680" t="s">
        <v>47</v>
      </c>
      <c r="D9680" t="s">
        <v>42411</v>
      </c>
      <c r="E9680">
        <v>147.91</v>
      </c>
      <c r="F9680">
        <v>89</v>
      </c>
      <c r="G9680" t="s">
        <v>43729</v>
      </c>
      <c r="H9680" t="s">
        <v>23180</v>
      </c>
      <c r="I9680" s="1">
        <v>44927</v>
      </c>
      <c r="J9680" s="1">
        <v>45292</v>
      </c>
      <c r="K9680" t="s">
        <v>42412</v>
      </c>
      <c r="L9680" t="s">
        <v>42413</v>
      </c>
      <c r="M9680" t="s">
        <v>45</v>
      </c>
      <c r="N9680">
        <v>5</v>
      </c>
      <c r="O9680">
        <f>Table1[[#This Row],[Price]]-0.1*Table1[[#This Row],[Price]]</f>
        <v>133.119</v>
      </c>
      <c r="P9680" s="9">
        <f>(Table1[[#This Row],[Expiration Date]]-Table1[[#This Row],[Manufacturing Date]])/365</f>
        <v>1</v>
      </c>
      <c r="Q9680" t="str">
        <f>IF(Table1[[#This Row],[Expiration Date]]-J9688&gt;12/31/2024,"not expired","expired")</f>
        <v>expired</v>
      </c>
      <c r="R9680">
        <f>Table1[[#This Row],[Discounted Price]]*0.95</f>
        <v>126.46305</v>
      </c>
      <c r="S9680">
        <f>Table1[[#This Row],[Discounted Price]]*0.9</f>
        <v>119.80710000000001</v>
      </c>
      <c r="T9680">
        <f>Table1[[#This Row],[Discounted Price]]*0.8</f>
        <v>106.49520000000001</v>
      </c>
      <c r="U9680">
        <f>Table1[[#This Row],[Price]]*0.52</f>
        <v>76.913200000000003</v>
      </c>
      <c r="V9680">
        <f>(Table1[[#This Row],[Price]]-Table1[[#This Row],[Scrap value]])/2</f>
        <v>35.498399999999997</v>
      </c>
    </row>
    <row r="9681" spans="1:22" x14ac:dyDescent="0.25">
      <c r="A9681" t="s">
        <v>42414</v>
      </c>
      <c r="B9681" t="s">
        <v>29</v>
      </c>
      <c r="C9681" t="s">
        <v>47</v>
      </c>
      <c r="D9681" t="s">
        <v>42415</v>
      </c>
      <c r="E9681">
        <v>114.14</v>
      </c>
      <c r="F9681">
        <v>30</v>
      </c>
      <c r="G9681" t="s">
        <v>43728</v>
      </c>
      <c r="H9681" t="s">
        <v>2644</v>
      </c>
      <c r="I9681" s="1">
        <v>45137</v>
      </c>
      <c r="J9681" s="1">
        <v>45658</v>
      </c>
      <c r="K9681" t="s">
        <v>42416</v>
      </c>
      <c r="L9681" t="s">
        <v>42417</v>
      </c>
      <c r="M9681" t="s">
        <v>27</v>
      </c>
      <c r="N9681">
        <v>1</v>
      </c>
      <c r="O9681">
        <f>Table1[[#This Row],[Price]]-0.1*Table1[[#This Row],[Price]]</f>
        <v>102.726</v>
      </c>
      <c r="P9681" s="9">
        <f>(Table1[[#This Row],[Expiration Date]]-Table1[[#This Row],[Manufacturing Date]])/365</f>
        <v>1.4273972602739726</v>
      </c>
      <c r="Q9681" t="str">
        <f>IF(Table1[[#This Row],[Expiration Date]]-J9689&gt;12/31/2024,"not expired","expired")</f>
        <v>not expired</v>
      </c>
      <c r="R9681">
        <f>Table1[[#This Row],[Discounted Price]]*0.95</f>
        <v>97.589699999999993</v>
      </c>
      <c r="S9681">
        <f>Table1[[#This Row],[Discounted Price]]*0.9</f>
        <v>92.453400000000002</v>
      </c>
      <c r="T9681">
        <f>Table1[[#This Row],[Discounted Price]]*0.8</f>
        <v>82.180800000000005</v>
      </c>
      <c r="U9681">
        <f>Table1[[#This Row],[Price]]*0.52</f>
        <v>59.352800000000002</v>
      </c>
      <c r="V9681">
        <f>(Table1[[#This Row],[Price]]-Table1[[#This Row],[Scrap value]])/2</f>
        <v>27.393599999999999</v>
      </c>
    </row>
    <row r="9682" spans="1:22" x14ac:dyDescent="0.25">
      <c r="A9682" t="s">
        <v>42418</v>
      </c>
      <c r="B9682" t="s">
        <v>29</v>
      </c>
      <c r="C9682" t="s">
        <v>47</v>
      </c>
      <c r="D9682" t="s">
        <v>42419</v>
      </c>
      <c r="E9682">
        <v>207.54</v>
      </c>
      <c r="F9682">
        <v>34</v>
      </c>
      <c r="G9682" t="s">
        <v>43729</v>
      </c>
      <c r="H9682" t="s">
        <v>10512</v>
      </c>
      <c r="I9682" s="1">
        <v>44927</v>
      </c>
      <c r="J9682" s="1">
        <v>45658</v>
      </c>
      <c r="K9682" t="s">
        <v>42420</v>
      </c>
      <c r="L9682" t="s">
        <v>42421</v>
      </c>
      <c r="M9682" t="s">
        <v>45</v>
      </c>
      <c r="N9682">
        <v>2</v>
      </c>
      <c r="O9682">
        <f>Table1[[#This Row],[Price]]-0.1*Table1[[#This Row],[Price]]</f>
        <v>186.786</v>
      </c>
      <c r="P9682" s="9">
        <f>(Table1[[#This Row],[Expiration Date]]-Table1[[#This Row],[Manufacturing Date]])/365</f>
        <v>2.0027397260273974</v>
      </c>
      <c r="Q9682" t="str">
        <f>IF(Table1[[#This Row],[Expiration Date]]-J9690&gt;12/31/2024,"not expired","expired")</f>
        <v>expired</v>
      </c>
      <c r="R9682">
        <f>Table1[[#This Row],[Discounted Price]]*0.95</f>
        <v>177.44669999999999</v>
      </c>
      <c r="S9682">
        <f>Table1[[#This Row],[Discounted Price]]*0.9</f>
        <v>168.10740000000001</v>
      </c>
      <c r="T9682">
        <f>Table1[[#This Row],[Discounted Price]]*0.8</f>
        <v>149.4288</v>
      </c>
      <c r="U9682">
        <f>Table1[[#This Row],[Price]]*0.52</f>
        <v>107.9208</v>
      </c>
      <c r="V9682">
        <f>(Table1[[#This Row],[Price]]-Table1[[#This Row],[Scrap value]])/2</f>
        <v>49.809599999999996</v>
      </c>
    </row>
    <row r="9683" spans="1:22" x14ac:dyDescent="0.25">
      <c r="A9683" t="s">
        <v>42422</v>
      </c>
      <c r="B9683" t="s">
        <v>15</v>
      </c>
      <c r="C9683" t="s">
        <v>47</v>
      </c>
      <c r="D9683" t="s">
        <v>42423</v>
      </c>
      <c r="E9683">
        <v>28.29</v>
      </c>
      <c r="F9683">
        <v>26</v>
      </c>
      <c r="G9683" t="s">
        <v>43729</v>
      </c>
      <c r="H9683" t="s">
        <v>8547</v>
      </c>
      <c r="I9683" s="1">
        <v>44927</v>
      </c>
      <c r="J9683" s="1">
        <v>46023</v>
      </c>
      <c r="K9683" t="s">
        <v>42424</v>
      </c>
      <c r="L9683" t="s">
        <v>42425</v>
      </c>
      <c r="M9683" t="s">
        <v>45</v>
      </c>
      <c r="N9683">
        <v>3</v>
      </c>
      <c r="O9683">
        <f>Table1[[#This Row],[Price]]-0.1*Table1[[#This Row],[Price]]</f>
        <v>25.460999999999999</v>
      </c>
      <c r="P9683" s="9">
        <f>(Table1[[#This Row],[Expiration Date]]-Table1[[#This Row],[Manufacturing Date]])/365</f>
        <v>3.0027397260273974</v>
      </c>
      <c r="Q9683" t="str">
        <f>IF(Table1[[#This Row],[Expiration Date]]-J9691&gt;12/31/2024,"not expired","expired")</f>
        <v>expired</v>
      </c>
      <c r="R9683">
        <f>Table1[[#This Row],[Discounted Price]]*0.95</f>
        <v>24.187949999999997</v>
      </c>
      <c r="S9683">
        <f>Table1[[#This Row],[Discounted Price]]*0.9</f>
        <v>22.914899999999999</v>
      </c>
      <c r="T9683">
        <f>Table1[[#This Row],[Discounted Price]]*0.8</f>
        <v>20.3688</v>
      </c>
      <c r="U9683">
        <f>Table1[[#This Row],[Price]]*0.52</f>
        <v>14.710800000000001</v>
      </c>
      <c r="V9683">
        <f>(Table1[[#This Row],[Price]]-Table1[[#This Row],[Scrap value]])/2</f>
        <v>6.7895999999999992</v>
      </c>
    </row>
    <row r="9684" spans="1:22" x14ac:dyDescent="0.25">
      <c r="A9684" t="s">
        <v>42426</v>
      </c>
      <c r="B9684" t="s">
        <v>22</v>
      </c>
      <c r="C9684" t="s">
        <v>47</v>
      </c>
      <c r="D9684" t="s">
        <v>42427</v>
      </c>
      <c r="E9684">
        <v>100.48</v>
      </c>
      <c r="F9684">
        <v>89</v>
      </c>
      <c r="G9684" t="s">
        <v>43730</v>
      </c>
      <c r="H9684" t="s">
        <v>877</v>
      </c>
      <c r="I9684" s="1">
        <v>44927</v>
      </c>
      <c r="J9684" s="1">
        <v>45658</v>
      </c>
      <c r="K9684" t="s">
        <v>42428</v>
      </c>
      <c r="L9684" t="s">
        <v>42429</v>
      </c>
      <c r="M9684" t="s">
        <v>45</v>
      </c>
      <c r="N9684">
        <v>2</v>
      </c>
      <c r="O9684">
        <f>Table1[[#This Row],[Price]]-0.1*Table1[[#This Row],[Price]]</f>
        <v>90.432000000000002</v>
      </c>
      <c r="P9684" s="9">
        <f>(Table1[[#This Row],[Expiration Date]]-Table1[[#This Row],[Manufacturing Date]])/365</f>
        <v>2.0027397260273974</v>
      </c>
      <c r="Q9684" t="str">
        <f>IF(Table1[[#This Row],[Expiration Date]]-J9692&gt;12/31/2024,"not expired","expired")</f>
        <v>expired</v>
      </c>
      <c r="R9684">
        <f>Table1[[#This Row],[Discounted Price]]*0.95</f>
        <v>85.910399999999996</v>
      </c>
      <c r="S9684">
        <f>Table1[[#This Row],[Discounted Price]]*0.9</f>
        <v>81.388800000000003</v>
      </c>
      <c r="T9684">
        <f>Table1[[#This Row],[Discounted Price]]*0.8</f>
        <v>72.345600000000005</v>
      </c>
      <c r="U9684">
        <f>Table1[[#This Row],[Price]]*0.52</f>
        <v>52.249600000000001</v>
      </c>
      <c r="V9684">
        <f>(Table1[[#This Row],[Price]]-Table1[[#This Row],[Scrap value]])/2</f>
        <v>24.115200000000002</v>
      </c>
    </row>
    <row r="9685" spans="1:22" x14ac:dyDescent="0.25">
      <c r="A9685" t="s">
        <v>42430</v>
      </c>
      <c r="B9685" t="s">
        <v>29</v>
      </c>
      <c r="C9685" t="s">
        <v>47</v>
      </c>
      <c r="D9685" t="s">
        <v>42431</v>
      </c>
      <c r="E9685">
        <v>174.28</v>
      </c>
      <c r="F9685">
        <v>18</v>
      </c>
      <c r="G9685" t="s">
        <v>43728</v>
      </c>
      <c r="H9685" t="s">
        <v>42432</v>
      </c>
      <c r="I9685" s="1">
        <v>45137</v>
      </c>
      <c r="J9685" s="1">
        <v>45292</v>
      </c>
      <c r="K9685" t="s">
        <v>42433</v>
      </c>
      <c r="L9685" t="s">
        <v>42434</v>
      </c>
      <c r="M9685" t="s">
        <v>45</v>
      </c>
      <c r="N9685">
        <v>4</v>
      </c>
      <c r="O9685">
        <f>Table1[[#This Row],[Price]]-0.1*Table1[[#This Row],[Price]]</f>
        <v>156.852</v>
      </c>
      <c r="P9685" s="9">
        <f>(Table1[[#This Row],[Expiration Date]]-Table1[[#This Row],[Manufacturing Date]])/365</f>
        <v>0.42465753424657532</v>
      </c>
      <c r="Q9685" t="str">
        <f>IF(Table1[[#This Row],[Expiration Date]]-J9693&gt;12/31/2024,"not expired","expired")</f>
        <v>expired</v>
      </c>
      <c r="R9685">
        <f>Table1[[#This Row],[Discounted Price]]*0.95</f>
        <v>149.0094</v>
      </c>
      <c r="S9685">
        <f>Table1[[#This Row],[Discounted Price]]*0.9</f>
        <v>141.16679999999999</v>
      </c>
      <c r="T9685">
        <f>Table1[[#This Row],[Discounted Price]]*0.8</f>
        <v>125.48160000000001</v>
      </c>
      <c r="U9685">
        <f>Table1[[#This Row],[Price]]*0.52</f>
        <v>90.625600000000006</v>
      </c>
      <c r="V9685">
        <f>(Table1[[#This Row],[Price]]-Table1[[#This Row],[Scrap value]])/2</f>
        <v>41.827199999999998</v>
      </c>
    </row>
    <row r="9686" spans="1:22" x14ac:dyDescent="0.25">
      <c r="A9686" t="s">
        <v>42435</v>
      </c>
      <c r="B9686" t="s">
        <v>29</v>
      </c>
      <c r="C9686" t="s">
        <v>47</v>
      </c>
      <c r="D9686" t="s">
        <v>42436</v>
      </c>
      <c r="E9686">
        <v>457.11</v>
      </c>
      <c r="F9686">
        <v>79</v>
      </c>
      <c r="G9686" t="s">
        <v>43730</v>
      </c>
      <c r="H9686" t="s">
        <v>1583</v>
      </c>
      <c r="I9686" s="1">
        <v>44927</v>
      </c>
      <c r="J9686" s="1">
        <v>45292</v>
      </c>
      <c r="K9686" t="s">
        <v>42437</v>
      </c>
      <c r="L9686" t="s">
        <v>42438</v>
      </c>
      <c r="M9686" t="s">
        <v>45</v>
      </c>
      <c r="N9686">
        <v>3</v>
      </c>
      <c r="O9686">
        <f>Table1[[#This Row],[Price]]-0.1*Table1[[#This Row],[Price]]</f>
        <v>411.399</v>
      </c>
      <c r="P9686" s="9">
        <f>(Table1[[#This Row],[Expiration Date]]-Table1[[#This Row],[Manufacturing Date]])/365</f>
        <v>1</v>
      </c>
      <c r="Q9686" t="str">
        <f>IF(Table1[[#This Row],[Expiration Date]]-J9694&gt;12/31/2024,"not expired","expired")</f>
        <v>expired</v>
      </c>
      <c r="R9686">
        <f>Table1[[#This Row],[Discounted Price]]*0.95</f>
        <v>390.82905</v>
      </c>
      <c r="S9686">
        <f>Table1[[#This Row],[Discounted Price]]*0.9</f>
        <v>370.25909999999999</v>
      </c>
      <c r="T9686">
        <f>Table1[[#This Row],[Discounted Price]]*0.8</f>
        <v>329.11920000000003</v>
      </c>
      <c r="U9686">
        <f>Table1[[#This Row],[Price]]*0.52</f>
        <v>237.69720000000001</v>
      </c>
      <c r="V9686">
        <f>(Table1[[#This Row],[Price]]-Table1[[#This Row],[Scrap value]])/2</f>
        <v>109.7064</v>
      </c>
    </row>
    <row r="9687" spans="1:22" x14ac:dyDescent="0.25">
      <c r="A9687" t="s">
        <v>42439</v>
      </c>
      <c r="B9687" t="s">
        <v>22</v>
      </c>
      <c r="C9687" t="s">
        <v>47</v>
      </c>
      <c r="D9687" t="s">
        <v>42440</v>
      </c>
      <c r="E9687">
        <v>345.14</v>
      </c>
      <c r="F9687">
        <v>72</v>
      </c>
      <c r="G9687" t="s">
        <v>43729</v>
      </c>
      <c r="H9687" t="s">
        <v>19376</v>
      </c>
      <c r="I9687" s="1">
        <v>45137</v>
      </c>
      <c r="J9687" s="1">
        <v>45658</v>
      </c>
      <c r="K9687" t="s">
        <v>42441</v>
      </c>
      <c r="L9687" t="s">
        <v>42442</v>
      </c>
      <c r="M9687" t="s">
        <v>20</v>
      </c>
      <c r="N9687">
        <v>2</v>
      </c>
      <c r="O9687">
        <f>Table1[[#This Row],[Price]]-0.1*Table1[[#This Row],[Price]]</f>
        <v>310.62599999999998</v>
      </c>
      <c r="P9687" s="9">
        <f>(Table1[[#This Row],[Expiration Date]]-Table1[[#This Row],[Manufacturing Date]])/365</f>
        <v>1.4273972602739726</v>
      </c>
      <c r="Q9687" t="str">
        <f>IF(Table1[[#This Row],[Expiration Date]]-J9695&gt;12/31/2024,"not expired","expired")</f>
        <v>not expired</v>
      </c>
      <c r="R9687">
        <f>Table1[[#This Row],[Discounted Price]]*0.95</f>
        <v>295.09469999999999</v>
      </c>
      <c r="S9687">
        <f>Table1[[#This Row],[Discounted Price]]*0.9</f>
        <v>279.5634</v>
      </c>
      <c r="T9687">
        <f>Table1[[#This Row],[Discounted Price]]*0.8</f>
        <v>248.5008</v>
      </c>
      <c r="U9687">
        <f>Table1[[#This Row],[Price]]*0.52</f>
        <v>179.47280000000001</v>
      </c>
      <c r="V9687">
        <f>(Table1[[#This Row],[Price]]-Table1[[#This Row],[Scrap value]])/2</f>
        <v>82.83359999999999</v>
      </c>
    </row>
    <row r="9688" spans="1:22" x14ac:dyDescent="0.25">
      <c r="A9688" t="s">
        <v>42443</v>
      </c>
      <c r="B9688" t="s">
        <v>29</v>
      </c>
      <c r="C9688" t="s">
        <v>47</v>
      </c>
      <c r="D9688" t="s">
        <v>42444</v>
      </c>
      <c r="E9688">
        <v>374.1</v>
      </c>
      <c r="F9688">
        <v>98</v>
      </c>
      <c r="G9688" t="s">
        <v>43729</v>
      </c>
      <c r="H9688" t="s">
        <v>1607</v>
      </c>
      <c r="I9688" s="1">
        <v>44927</v>
      </c>
      <c r="J9688" s="1">
        <v>46023</v>
      </c>
      <c r="K9688" t="s">
        <v>42445</v>
      </c>
      <c r="L9688" t="s">
        <v>42446</v>
      </c>
      <c r="M9688" t="s">
        <v>45</v>
      </c>
      <c r="N9688">
        <v>4</v>
      </c>
      <c r="O9688">
        <f>Table1[[#This Row],[Price]]-0.1*Table1[[#This Row],[Price]]</f>
        <v>336.69</v>
      </c>
      <c r="P9688" s="9">
        <f>(Table1[[#This Row],[Expiration Date]]-Table1[[#This Row],[Manufacturing Date]])/365</f>
        <v>3.0027397260273974</v>
      </c>
      <c r="Q9688" t="str">
        <f>IF(Table1[[#This Row],[Expiration Date]]-J9696&gt;12/31/2024,"not expired","expired")</f>
        <v>not expired</v>
      </c>
      <c r="R9688">
        <f>Table1[[#This Row],[Discounted Price]]*0.95</f>
        <v>319.85550000000001</v>
      </c>
      <c r="S9688">
        <f>Table1[[#This Row],[Discounted Price]]*0.9</f>
        <v>303.02100000000002</v>
      </c>
      <c r="T9688">
        <f>Table1[[#This Row],[Discounted Price]]*0.8</f>
        <v>269.35200000000003</v>
      </c>
      <c r="U9688">
        <f>Table1[[#This Row],[Price]]*0.52</f>
        <v>194.53200000000001</v>
      </c>
      <c r="V9688">
        <f>(Table1[[#This Row],[Price]]-Table1[[#This Row],[Scrap value]])/2</f>
        <v>89.784000000000006</v>
      </c>
    </row>
    <row r="9689" spans="1:22" x14ac:dyDescent="0.25">
      <c r="A9689" t="s">
        <v>42447</v>
      </c>
      <c r="B9689" t="s">
        <v>15</v>
      </c>
      <c r="C9689" t="s">
        <v>47</v>
      </c>
      <c r="D9689" t="s">
        <v>42448</v>
      </c>
      <c r="E9689">
        <v>401.61</v>
      </c>
      <c r="F9689">
        <v>51</v>
      </c>
      <c r="G9689" t="s">
        <v>43729</v>
      </c>
      <c r="H9689" t="s">
        <v>23933</v>
      </c>
      <c r="I9689" s="1">
        <v>44927</v>
      </c>
      <c r="J9689" s="1">
        <v>45292</v>
      </c>
      <c r="K9689" t="s">
        <v>42449</v>
      </c>
      <c r="L9689" t="s">
        <v>42450</v>
      </c>
      <c r="M9689" t="s">
        <v>45</v>
      </c>
      <c r="N9689">
        <v>2</v>
      </c>
      <c r="O9689">
        <f>Table1[[#This Row],[Price]]-0.1*Table1[[#This Row],[Price]]</f>
        <v>361.44900000000001</v>
      </c>
      <c r="P9689" s="9">
        <f>(Table1[[#This Row],[Expiration Date]]-Table1[[#This Row],[Manufacturing Date]])/365</f>
        <v>1</v>
      </c>
      <c r="Q9689" t="str">
        <f>IF(Table1[[#This Row],[Expiration Date]]-J9697&gt;12/31/2024,"not expired","expired")</f>
        <v>expired</v>
      </c>
      <c r="R9689">
        <f>Table1[[#This Row],[Discounted Price]]*0.95</f>
        <v>343.37655000000001</v>
      </c>
      <c r="S9689">
        <f>Table1[[#This Row],[Discounted Price]]*0.9</f>
        <v>325.30410000000001</v>
      </c>
      <c r="T9689">
        <f>Table1[[#This Row],[Discounted Price]]*0.8</f>
        <v>289.1592</v>
      </c>
      <c r="U9689">
        <f>Table1[[#This Row],[Price]]*0.52</f>
        <v>208.83720000000002</v>
      </c>
      <c r="V9689">
        <f>(Table1[[#This Row],[Price]]-Table1[[#This Row],[Scrap value]])/2</f>
        <v>96.386399999999995</v>
      </c>
    </row>
    <row r="9690" spans="1:22" x14ac:dyDescent="0.25">
      <c r="A9690" t="s">
        <v>42451</v>
      </c>
      <c r="B9690" t="s">
        <v>22</v>
      </c>
      <c r="C9690" t="s">
        <v>47</v>
      </c>
      <c r="D9690" t="s">
        <v>42452</v>
      </c>
      <c r="E9690">
        <v>492.32</v>
      </c>
      <c r="F9690">
        <v>38</v>
      </c>
      <c r="G9690" t="s">
        <v>43730</v>
      </c>
      <c r="H9690" t="s">
        <v>6187</v>
      </c>
      <c r="I9690" s="1">
        <v>44927</v>
      </c>
      <c r="J9690" s="1">
        <v>46023</v>
      </c>
      <c r="K9690" t="s">
        <v>42453</v>
      </c>
      <c r="L9690" t="s">
        <v>42454</v>
      </c>
      <c r="M9690" t="s">
        <v>27</v>
      </c>
      <c r="N9690">
        <v>4</v>
      </c>
      <c r="O9690">
        <f>Table1[[#This Row],[Price]]-0.1*Table1[[#This Row],[Price]]</f>
        <v>443.08799999999997</v>
      </c>
      <c r="P9690" s="9">
        <f>(Table1[[#This Row],[Expiration Date]]-Table1[[#This Row],[Manufacturing Date]])/365</f>
        <v>3.0027397260273974</v>
      </c>
      <c r="Q9690" t="str">
        <f>IF(Table1[[#This Row],[Expiration Date]]-J9698&gt;12/31/2024,"not expired","expired")</f>
        <v>not expired</v>
      </c>
      <c r="R9690">
        <f>Table1[[#This Row],[Discounted Price]]*0.95</f>
        <v>420.93359999999996</v>
      </c>
      <c r="S9690">
        <f>Table1[[#This Row],[Discounted Price]]*0.9</f>
        <v>398.7792</v>
      </c>
      <c r="T9690">
        <f>Table1[[#This Row],[Discounted Price]]*0.8</f>
        <v>354.47039999999998</v>
      </c>
      <c r="U9690">
        <f>Table1[[#This Row],[Price]]*0.52</f>
        <v>256.00639999999999</v>
      </c>
      <c r="V9690">
        <f>(Table1[[#This Row],[Price]]-Table1[[#This Row],[Scrap value]])/2</f>
        <v>118.1568</v>
      </c>
    </row>
    <row r="9691" spans="1:22" x14ac:dyDescent="0.25">
      <c r="A9691" t="s">
        <v>42455</v>
      </c>
      <c r="B9691" t="s">
        <v>35</v>
      </c>
      <c r="C9691" t="s">
        <v>47</v>
      </c>
      <c r="D9691" t="s">
        <v>42456</v>
      </c>
      <c r="E9691">
        <v>226.61</v>
      </c>
      <c r="F9691">
        <v>51</v>
      </c>
      <c r="G9691" t="s">
        <v>43728</v>
      </c>
      <c r="H9691" t="s">
        <v>4171</v>
      </c>
      <c r="I9691" s="1">
        <v>45137</v>
      </c>
      <c r="J9691" s="1">
        <v>46023</v>
      </c>
      <c r="K9691" t="s">
        <v>42457</v>
      </c>
      <c r="L9691" t="s">
        <v>42458</v>
      </c>
      <c r="M9691" t="s">
        <v>20</v>
      </c>
      <c r="N9691">
        <v>2</v>
      </c>
      <c r="O9691">
        <f>Table1[[#This Row],[Price]]-0.1*Table1[[#This Row],[Price]]</f>
        <v>203.94900000000001</v>
      </c>
      <c r="P9691" s="9">
        <f>(Table1[[#This Row],[Expiration Date]]-Table1[[#This Row],[Manufacturing Date]])/365</f>
        <v>2.4273972602739726</v>
      </c>
      <c r="Q9691" t="str">
        <f>IF(Table1[[#This Row],[Expiration Date]]-J9699&gt;12/31/2024,"not expired","expired")</f>
        <v>not expired</v>
      </c>
      <c r="R9691">
        <f>Table1[[#This Row],[Discounted Price]]*0.95</f>
        <v>193.75155000000001</v>
      </c>
      <c r="S9691">
        <f>Table1[[#This Row],[Discounted Price]]*0.9</f>
        <v>183.55410000000001</v>
      </c>
      <c r="T9691">
        <f>Table1[[#This Row],[Discounted Price]]*0.8</f>
        <v>163.15920000000003</v>
      </c>
      <c r="U9691">
        <f>Table1[[#This Row],[Price]]*0.52</f>
        <v>117.83720000000001</v>
      </c>
      <c r="V9691">
        <f>(Table1[[#This Row],[Price]]-Table1[[#This Row],[Scrap value]])/2</f>
        <v>54.386400000000002</v>
      </c>
    </row>
    <row r="9692" spans="1:22" x14ac:dyDescent="0.25">
      <c r="A9692" t="s">
        <v>42459</v>
      </c>
      <c r="B9692" t="s">
        <v>29</v>
      </c>
      <c r="C9692" t="s">
        <v>47</v>
      </c>
      <c r="D9692" t="s">
        <v>42460</v>
      </c>
      <c r="E9692">
        <v>335.68</v>
      </c>
      <c r="F9692">
        <v>46</v>
      </c>
      <c r="G9692" t="s">
        <v>43729</v>
      </c>
      <c r="H9692" t="s">
        <v>598</v>
      </c>
      <c r="I9692" s="1">
        <v>44927</v>
      </c>
      <c r="J9692" s="1">
        <v>46023</v>
      </c>
      <c r="K9692" t="s">
        <v>42461</v>
      </c>
      <c r="L9692" t="s">
        <v>42462</v>
      </c>
      <c r="M9692" t="s">
        <v>20</v>
      </c>
      <c r="N9692">
        <v>5</v>
      </c>
      <c r="O9692">
        <f>Table1[[#This Row],[Price]]-0.1*Table1[[#This Row],[Price]]</f>
        <v>302.11200000000002</v>
      </c>
      <c r="P9692" s="9">
        <f>(Table1[[#This Row],[Expiration Date]]-Table1[[#This Row],[Manufacturing Date]])/365</f>
        <v>3.0027397260273974</v>
      </c>
      <c r="Q9692" t="str">
        <f>IF(Table1[[#This Row],[Expiration Date]]-J9700&gt;12/31/2024,"not expired","expired")</f>
        <v>not expired</v>
      </c>
      <c r="R9692">
        <f>Table1[[#This Row],[Discounted Price]]*0.95</f>
        <v>287.00639999999999</v>
      </c>
      <c r="S9692">
        <f>Table1[[#This Row],[Discounted Price]]*0.9</f>
        <v>271.9008</v>
      </c>
      <c r="T9692">
        <f>Table1[[#This Row],[Discounted Price]]*0.8</f>
        <v>241.68960000000004</v>
      </c>
      <c r="U9692">
        <f>Table1[[#This Row],[Price]]*0.52</f>
        <v>174.55360000000002</v>
      </c>
      <c r="V9692">
        <f>(Table1[[#This Row],[Price]]-Table1[[#This Row],[Scrap value]])/2</f>
        <v>80.563199999999995</v>
      </c>
    </row>
    <row r="9693" spans="1:22" x14ac:dyDescent="0.25">
      <c r="A9693" t="s">
        <v>42463</v>
      </c>
      <c r="B9693" t="s">
        <v>22</v>
      </c>
      <c r="C9693" t="s">
        <v>47</v>
      </c>
      <c r="D9693" t="s">
        <v>42464</v>
      </c>
      <c r="E9693">
        <v>140.15</v>
      </c>
      <c r="F9693">
        <v>40</v>
      </c>
      <c r="G9693" t="s">
        <v>43729</v>
      </c>
      <c r="H9693" t="s">
        <v>3959</v>
      </c>
      <c r="I9693" s="1">
        <v>45137</v>
      </c>
      <c r="J9693" s="1">
        <v>45658</v>
      </c>
      <c r="K9693" t="s">
        <v>42465</v>
      </c>
      <c r="L9693" t="s">
        <v>42466</v>
      </c>
      <c r="M9693" t="s">
        <v>45</v>
      </c>
      <c r="N9693">
        <v>4</v>
      </c>
      <c r="O9693">
        <f>Table1[[#This Row],[Price]]-0.1*Table1[[#This Row],[Price]]</f>
        <v>126.13500000000001</v>
      </c>
      <c r="P9693" s="9">
        <f>(Table1[[#This Row],[Expiration Date]]-Table1[[#This Row],[Manufacturing Date]])/365</f>
        <v>1.4273972602739726</v>
      </c>
      <c r="Q9693" t="str">
        <f>IF(Table1[[#This Row],[Expiration Date]]-J9701&gt;12/31/2024,"not expired","expired")</f>
        <v>expired</v>
      </c>
      <c r="R9693">
        <f>Table1[[#This Row],[Discounted Price]]*0.95</f>
        <v>119.82825</v>
      </c>
      <c r="S9693">
        <f>Table1[[#This Row],[Discounted Price]]*0.9</f>
        <v>113.5215</v>
      </c>
      <c r="T9693">
        <f>Table1[[#This Row],[Discounted Price]]*0.8</f>
        <v>100.90800000000002</v>
      </c>
      <c r="U9693">
        <f>Table1[[#This Row],[Price]]*0.52</f>
        <v>72.878</v>
      </c>
      <c r="V9693">
        <f>(Table1[[#This Row],[Price]]-Table1[[#This Row],[Scrap value]])/2</f>
        <v>33.636000000000003</v>
      </c>
    </row>
    <row r="9694" spans="1:22" x14ac:dyDescent="0.25">
      <c r="A9694" t="s">
        <v>42467</v>
      </c>
      <c r="B9694" t="s">
        <v>35</v>
      </c>
      <c r="C9694" t="s">
        <v>47</v>
      </c>
      <c r="D9694" t="s">
        <v>42468</v>
      </c>
      <c r="E9694">
        <v>234.42</v>
      </c>
      <c r="F9694">
        <v>72</v>
      </c>
      <c r="G9694" t="s">
        <v>43729</v>
      </c>
      <c r="H9694" t="s">
        <v>42469</v>
      </c>
      <c r="I9694" s="1">
        <v>45000</v>
      </c>
      <c r="J9694" s="1">
        <v>46023</v>
      </c>
      <c r="K9694" t="s">
        <v>42470</v>
      </c>
      <c r="L9694" t="s">
        <v>42471</v>
      </c>
      <c r="M9694" t="s">
        <v>45</v>
      </c>
      <c r="N9694">
        <v>2</v>
      </c>
      <c r="O9694">
        <f>Table1[[#This Row],[Price]]-0.1*Table1[[#This Row],[Price]]</f>
        <v>210.97799999999998</v>
      </c>
      <c r="P9694" s="9">
        <f>(Table1[[#This Row],[Expiration Date]]-Table1[[#This Row],[Manufacturing Date]])/365</f>
        <v>2.8027397260273972</v>
      </c>
      <c r="Q9694" t="str">
        <f>IF(Table1[[#This Row],[Expiration Date]]-J9702&gt;12/31/2024,"not expired","expired")</f>
        <v>not expired</v>
      </c>
      <c r="R9694">
        <f>Table1[[#This Row],[Discounted Price]]*0.95</f>
        <v>200.42909999999998</v>
      </c>
      <c r="S9694">
        <f>Table1[[#This Row],[Discounted Price]]*0.9</f>
        <v>189.88019999999997</v>
      </c>
      <c r="T9694">
        <f>Table1[[#This Row],[Discounted Price]]*0.8</f>
        <v>168.7824</v>
      </c>
      <c r="U9694">
        <f>Table1[[#This Row],[Price]]*0.52</f>
        <v>121.8984</v>
      </c>
      <c r="V9694">
        <f>(Table1[[#This Row],[Price]]-Table1[[#This Row],[Scrap value]])/2</f>
        <v>56.260799999999996</v>
      </c>
    </row>
    <row r="9695" spans="1:22" x14ac:dyDescent="0.25">
      <c r="A9695" t="s">
        <v>42472</v>
      </c>
      <c r="B9695" t="s">
        <v>22</v>
      </c>
      <c r="C9695" t="s">
        <v>47</v>
      </c>
      <c r="D9695" t="s">
        <v>42473</v>
      </c>
      <c r="E9695">
        <v>69.790000000000006</v>
      </c>
      <c r="F9695">
        <v>42</v>
      </c>
      <c r="G9695" t="s">
        <v>43730</v>
      </c>
      <c r="H9695" t="s">
        <v>8390</v>
      </c>
      <c r="I9695" s="1">
        <v>44927</v>
      </c>
      <c r="J9695" s="1">
        <v>45292</v>
      </c>
      <c r="K9695" t="s">
        <v>42474</v>
      </c>
      <c r="L9695" t="s">
        <v>42475</v>
      </c>
      <c r="M9695" t="s">
        <v>45</v>
      </c>
      <c r="N9695">
        <v>2</v>
      </c>
      <c r="O9695">
        <f>Table1[[#This Row],[Price]]-0.1*Table1[[#This Row],[Price]]</f>
        <v>62.811000000000007</v>
      </c>
      <c r="P9695" s="9">
        <f>(Table1[[#This Row],[Expiration Date]]-Table1[[#This Row],[Manufacturing Date]])/365</f>
        <v>1</v>
      </c>
      <c r="Q9695" t="str">
        <f>IF(Table1[[#This Row],[Expiration Date]]-J9703&gt;12/31/2024,"not expired","expired")</f>
        <v>expired</v>
      </c>
      <c r="R9695">
        <f>Table1[[#This Row],[Discounted Price]]*0.95</f>
        <v>59.670450000000002</v>
      </c>
      <c r="S9695">
        <f>Table1[[#This Row],[Discounted Price]]*0.9</f>
        <v>56.529900000000005</v>
      </c>
      <c r="T9695">
        <f>Table1[[#This Row],[Discounted Price]]*0.8</f>
        <v>50.24880000000001</v>
      </c>
      <c r="U9695">
        <f>Table1[[#This Row],[Price]]*0.52</f>
        <v>36.290800000000004</v>
      </c>
      <c r="V9695">
        <f>(Table1[[#This Row],[Price]]-Table1[[#This Row],[Scrap value]])/2</f>
        <v>16.749600000000001</v>
      </c>
    </row>
    <row r="9696" spans="1:22" x14ac:dyDescent="0.25">
      <c r="A9696" t="s">
        <v>42476</v>
      </c>
      <c r="B9696" t="s">
        <v>35</v>
      </c>
      <c r="C9696" t="s">
        <v>47</v>
      </c>
      <c r="D9696" t="s">
        <v>42477</v>
      </c>
      <c r="E9696">
        <v>447.08</v>
      </c>
      <c r="F9696">
        <v>27</v>
      </c>
      <c r="G9696" t="s">
        <v>43728</v>
      </c>
      <c r="H9696" t="s">
        <v>6262</v>
      </c>
      <c r="I9696" s="1">
        <v>45137</v>
      </c>
      <c r="J9696" s="1">
        <v>45292</v>
      </c>
      <c r="K9696" t="s">
        <v>42478</v>
      </c>
      <c r="L9696" t="s">
        <v>42479</v>
      </c>
      <c r="M9696" t="s">
        <v>20</v>
      </c>
      <c r="N9696">
        <v>2</v>
      </c>
      <c r="O9696">
        <f>Table1[[#This Row],[Price]]-0.1*Table1[[#This Row],[Price]]</f>
        <v>402.37199999999996</v>
      </c>
      <c r="P9696" s="9">
        <f>(Table1[[#This Row],[Expiration Date]]-Table1[[#This Row],[Manufacturing Date]])/365</f>
        <v>0.42465753424657532</v>
      </c>
      <c r="Q9696" t="str">
        <f>IF(Table1[[#This Row],[Expiration Date]]-J9704&gt;12/31/2024,"not expired","expired")</f>
        <v>expired</v>
      </c>
      <c r="R9696">
        <f>Table1[[#This Row],[Discounted Price]]*0.95</f>
        <v>382.25339999999994</v>
      </c>
      <c r="S9696">
        <f>Table1[[#This Row],[Discounted Price]]*0.9</f>
        <v>362.13479999999998</v>
      </c>
      <c r="T9696">
        <f>Table1[[#This Row],[Discounted Price]]*0.8</f>
        <v>321.89760000000001</v>
      </c>
      <c r="U9696">
        <f>Table1[[#This Row],[Price]]*0.52</f>
        <v>232.48159999999999</v>
      </c>
      <c r="V9696">
        <f>(Table1[[#This Row],[Price]]-Table1[[#This Row],[Scrap value]])/2</f>
        <v>107.2992</v>
      </c>
    </row>
    <row r="9697" spans="1:22" x14ac:dyDescent="0.25">
      <c r="A9697" t="s">
        <v>42480</v>
      </c>
      <c r="B9697" t="s">
        <v>29</v>
      </c>
      <c r="C9697" t="s">
        <v>47</v>
      </c>
      <c r="D9697" t="s">
        <v>42481</v>
      </c>
      <c r="E9697">
        <v>436.79</v>
      </c>
      <c r="F9697">
        <v>81</v>
      </c>
      <c r="G9697" t="s">
        <v>43730</v>
      </c>
      <c r="H9697" t="s">
        <v>4456</v>
      </c>
      <c r="I9697" s="1">
        <v>45000</v>
      </c>
      <c r="J9697" s="1">
        <v>45658</v>
      </c>
      <c r="K9697" t="s">
        <v>42482</v>
      </c>
      <c r="L9697" t="s">
        <v>42483</v>
      </c>
      <c r="M9697" t="s">
        <v>27</v>
      </c>
      <c r="N9697">
        <v>5</v>
      </c>
      <c r="O9697">
        <f>Table1[[#This Row],[Price]]-0.1*Table1[[#This Row],[Price]]</f>
        <v>393.11099999999999</v>
      </c>
      <c r="P9697" s="9">
        <f>(Table1[[#This Row],[Expiration Date]]-Table1[[#This Row],[Manufacturing Date]])/365</f>
        <v>1.8027397260273972</v>
      </c>
      <c r="Q9697" t="str">
        <f>IF(Table1[[#This Row],[Expiration Date]]-J9705&gt;12/31/2024,"not expired","expired")</f>
        <v>expired</v>
      </c>
      <c r="R9697">
        <f>Table1[[#This Row],[Discounted Price]]*0.95</f>
        <v>373.45544999999998</v>
      </c>
      <c r="S9697">
        <f>Table1[[#This Row],[Discounted Price]]*0.9</f>
        <v>353.79989999999998</v>
      </c>
      <c r="T9697">
        <f>Table1[[#This Row],[Discounted Price]]*0.8</f>
        <v>314.48880000000003</v>
      </c>
      <c r="U9697">
        <f>Table1[[#This Row],[Price]]*0.52</f>
        <v>227.13080000000002</v>
      </c>
      <c r="V9697">
        <f>(Table1[[#This Row],[Price]]-Table1[[#This Row],[Scrap value]])/2</f>
        <v>104.8296</v>
      </c>
    </row>
    <row r="9698" spans="1:22" x14ac:dyDescent="0.25">
      <c r="A9698" t="s">
        <v>42484</v>
      </c>
      <c r="B9698" t="s">
        <v>22</v>
      </c>
      <c r="C9698" t="s">
        <v>47</v>
      </c>
      <c r="D9698" t="s">
        <v>42485</v>
      </c>
      <c r="E9698">
        <v>270.23</v>
      </c>
      <c r="F9698">
        <v>77</v>
      </c>
      <c r="G9698" t="s">
        <v>43729</v>
      </c>
      <c r="H9698" t="s">
        <v>40759</v>
      </c>
      <c r="I9698" s="1">
        <v>44927</v>
      </c>
      <c r="J9698" s="1">
        <v>45658</v>
      </c>
      <c r="K9698" t="s">
        <v>42486</v>
      </c>
      <c r="L9698" t="s">
        <v>42487</v>
      </c>
      <c r="M9698" t="s">
        <v>20</v>
      </c>
      <c r="N9698">
        <v>3</v>
      </c>
      <c r="O9698">
        <f>Table1[[#This Row],[Price]]-0.1*Table1[[#This Row],[Price]]</f>
        <v>243.20700000000002</v>
      </c>
      <c r="P9698" s="9">
        <f>(Table1[[#This Row],[Expiration Date]]-Table1[[#This Row],[Manufacturing Date]])/365</f>
        <v>2.0027397260273974</v>
      </c>
      <c r="Q9698" t="str">
        <f>IF(Table1[[#This Row],[Expiration Date]]-J9706&gt;12/31/2024,"not expired","expired")</f>
        <v>not expired</v>
      </c>
      <c r="R9698">
        <f>Table1[[#This Row],[Discounted Price]]*0.95</f>
        <v>231.04665</v>
      </c>
      <c r="S9698">
        <f>Table1[[#This Row],[Discounted Price]]*0.9</f>
        <v>218.88630000000003</v>
      </c>
      <c r="T9698">
        <f>Table1[[#This Row],[Discounted Price]]*0.8</f>
        <v>194.56560000000002</v>
      </c>
      <c r="U9698">
        <f>Table1[[#This Row],[Price]]*0.52</f>
        <v>140.51960000000003</v>
      </c>
      <c r="V9698">
        <f>(Table1[[#This Row],[Price]]-Table1[[#This Row],[Scrap value]])/2</f>
        <v>64.855199999999996</v>
      </c>
    </row>
    <row r="9699" spans="1:22" x14ac:dyDescent="0.25">
      <c r="A9699" t="s">
        <v>42488</v>
      </c>
      <c r="B9699" t="s">
        <v>29</v>
      </c>
      <c r="C9699" t="s">
        <v>47</v>
      </c>
      <c r="D9699" t="s">
        <v>42489</v>
      </c>
      <c r="E9699">
        <v>214.31</v>
      </c>
      <c r="F9699">
        <v>88</v>
      </c>
      <c r="G9699" t="s">
        <v>43729</v>
      </c>
      <c r="H9699" t="s">
        <v>35298</v>
      </c>
      <c r="I9699" s="1">
        <v>45000</v>
      </c>
      <c r="J9699" s="1">
        <v>45292</v>
      </c>
      <c r="K9699" t="s">
        <v>42490</v>
      </c>
      <c r="L9699" t="s">
        <v>42491</v>
      </c>
      <c r="M9699" t="s">
        <v>20</v>
      </c>
      <c r="N9699">
        <v>1</v>
      </c>
      <c r="O9699">
        <f>Table1[[#This Row],[Price]]-0.1*Table1[[#This Row],[Price]]</f>
        <v>192.87899999999999</v>
      </c>
      <c r="P9699" s="9">
        <f>(Table1[[#This Row],[Expiration Date]]-Table1[[#This Row],[Manufacturing Date]])/365</f>
        <v>0.8</v>
      </c>
      <c r="Q9699" t="str">
        <f>IF(Table1[[#This Row],[Expiration Date]]-J9707&gt;12/31/2024,"not expired","expired")</f>
        <v>expired</v>
      </c>
      <c r="R9699">
        <f>Table1[[#This Row],[Discounted Price]]*0.95</f>
        <v>183.23504999999997</v>
      </c>
      <c r="S9699">
        <f>Table1[[#This Row],[Discounted Price]]*0.9</f>
        <v>173.59109999999998</v>
      </c>
      <c r="T9699">
        <f>Table1[[#This Row],[Discounted Price]]*0.8</f>
        <v>154.3032</v>
      </c>
      <c r="U9699">
        <f>Table1[[#This Row],[Price]]*0.52</f>
        <v>111.44120000000001</v>
      </c>
      <c r="V9699">
        <f>(Table1[[#This Row],[Price]]-Table1[[#This Row],[Scrap value]])/2</f>
        <v>51.434399999999997</v>
      </c>
    </row>
    <row r="9700" spans="1:22" x14ac:dyDescent="0.25">
      <c r="A9700" t="s">
        <v>42492</v>
      </c>
      <c r="B9700" t="s">
        <v>15</v>
      </c>
      <c r="C9700" t="s">
        <v>47</v>
      </c>
      <c r="D9700" t="s">
        <v>42493</v>
      </c>
      <c r="E9700">
        <v>380.74</v>
      </c>
      <c r="F9700">
        <v>89</v>
      </c>
      <c r="G9700" t="s">
        <v>43728</v>
      </c>
      <c r="H9700" t="s">
        <v>9009</v>
      </c>
      <c r="I9700" s="1">
        <v>45000</v>
      </c>
      <c r="J9700" s="1">
        <v>45658</v>
      </c>
      <c r="K9700" t="s">
        <v>42494</v>
      </c>
      <c r="L9700" t="s">
        <v>42495</v>
      </c>
      <c r="M9700" t="s">
        <v>20</v>
      </c>
      <c r="N9700">
        <v>2</v>
      </c>
      <c r="O9700">
        <f>Table1[[#This Row],[Price]]-0.1*Table1[[#This Row],[Price]]</f>
        <v>342.666</v>
      </c>
      <c r="P9700" s="9">
        <f>(Table1[[#This Row],[Expiration Date]]-Table1[[#This Row],[Manufacturing Date]])/365</f>
        <v>1.8027397260273972</v>
      </c>
      <c r="Q9700" t="str">
        <f>IF(Table1[[#This Row],[Expiration Date]]-J9708&gt;12/31/2024,"not expired","expired")</f>
        <v>expired</v>
      </c>
      <c r="R9700">
        <f>Table1[[#This Row],[Discounted Price]]*0.95</f>
        <v>325.53269999999998</v>
      </c>
      <c r="S9700">
        <f>Table1[[#This Row],[Discounted Price]]*0.9</f>
        <v>308.39940000000001</v>
      </c>
      <c r="T9700">
        <f>Table1[[#This Row],[Discounted Price]]*0.8</f>
        <v>274.13280000000003</v>
      </c>
      <c r="U9700">
        <f>Table1[[#This Row],[Price]]*0.52</f>
        <v>197.98480000000001</v>
      </c>
      <c r="V9700">
        <f>(Table1[[#This Row],[Price]]-Table1[[#This Row],[Scrap value]])/2</f>
        <v>91.377600000000001</v>
      </c>
    </row>
    <row r="9701" spans="1:22" x14ac:dyDescent="0.25">
      <c r="A9701" t="s">
        <v>42496</v>
      </c>
      <c r="B9701" t="s">
        <v>35</v>
      </c>
      <c r="C9701" t="s">
        <v>47</v>
      </c>
      <c r="D9701" t="s">
        <v>42497</v>
      </c>
      <c r="E9701">
        <v>410.18</v>
      </c>
      <c r="F9701">
        <v>4</v>
      </c>
      <c r="G9701" t="s">
        <v>43729</v>
      </c>
      <c r="H9701" t="s">
        <v>1259</v>
      </c>
      <c r="I9701" s="1">
        <v>44927</v>
      </c>
      <c r="J9701" s="1">
        <v>45658</v>
      </c>
      <c r="K9701" t="s">
        <v>42498</v>
      </c>
      <c r="L9701" t="s">
        <v>42499</v>
      </c>
      <c r="M9701" t="s">
        <v>27</v>
      </c>
      <c r="N9701">
        <v>4</v>
      </c>
      <c r="O9701">
        <f>Table1[[#This Row],[Price]]-0.1*Table1[[#This Row],[Price]]</f>
        <v>369.16200000000003</v>
      </c>
      <c r="P9701" s="9">
        <f>(Table1[[#This Row],[Expiration Date]]-Table1[[#This Row],[Manufacturing Date]])/365</f>
        <v>2.0027397260273974</v>
      </c>
      <c r="Q9701" t="str">
        <f>IF(Table1[[#This Row],[Expiration Date]]-J9709&gt;12/31/2024,"not expired","expired")</f>
        <v>not expired</v>
      </c>
      <c r="R9701">
        <f>Table1[[#This Row],[Discounted Price]]*0.95</f>
        <v>350.70390000000003</v>
      </c>
      <c r="S9701">
        <f>Table1[[#This Row],[Discounted Price]]*0.9</f>
        <v>332.24580000000003</v>
      </c>
      <c r="T9701">
        <f>Table1[[#This Row],[Discounted Price]]*0.8</f>
        <v>295.32960000000003</v>
      </c>
      <c r="U9701">
        <f>Table1[[#This Row],[Price]]*0.52</f>
        <v>213.2936</v>
      </c>
      <c r="V9701">
        <f>(Table1[[#This Row],[Price]]-Table1[[#This Row],[Scrap value]])/2</f>
        <v>98.443200000000004</v>
      </c>
    </row>
    <row r="9702" spans="1:22" x14ac:dyDescent="0.25">
      <c r="A9702" t="s">
        <v>42500</v>
      </c>
      <c r="B9702" t="s">
        <v>29</v>
      </c>
      <c r="C9702" t="s">
        <v>47</v>
      </c>
      <c r="D9702" t="s">
        <v>42501</v>
      </c>
      <c r="E9702">
        <v>427.49</v>
      </c>
      <c r="F9702">
        <v>47</v>
      </c>
      <c r="G9702" t="s">
        <v>43730</v>
      </c>
      <c r="H9702" t="s">
        <v>264</v>
      </c>
      <c r="I9702" s="1">
        <v>44927</v>
      </c>
      <c r="J9702" s="1">
        <v>45292</v>
      </c>
      <c r="K9702" t="s">
        <v>42502</v>
      </c>
      <c r="L9702" t="s">
        <v>42503</v>
      </c>
      <c r="M9702" t="s">
        <v>20</v>
      </c>
      <c r="N9702">
        <v>2</v>
      </c>
      <c r="O9702">
        <f>Table1[[#This Row],[Price]]-0.1*Table1[[#This Row],[Price]]</f>
        <v>384.74099999999999</v>
      </c>
      <c r="P9702" s="9">
        <f>(Table1[[#This Row],[Expiration Date]]-Table1[[#This Row],[Manufacturing Date]])/365</f>
        <v>1</v>
      </c>
      <c r="Q9702" t="str">
        <f>IF(Table1[[#This Row],[Expiration Date]]-J9710&gt;12/31/2024,"not expired","expired")</f>
        <v>expired</v>
      </c>
      <c r="R9702">
        <f>Table1[[#This Row],[Discounted Price]]*0.95</f>
        <v>365.50394999999997</v>
      </c>
      <c r="S9702">
        <f>Table1[[#This Row],[Discounted Price]]*0.9</f>
        <v>346.26690000000002</v>
      </c>
      <c r="T9702">
        <f>Table1[[#This Row],[Discounted Price]]*0.8</f>
        <v>307.7928</v>
      </c>
      <c r="U9702">
        <f>Table1[[#This Row],[Price]]*0.52</f>
        <v>222.29480000000001</v>
      </c>
      <c r="V9702">
        <f>(Table1[[#This Row],[Price]]-Table1[[#This Row],[Scrap value]])/2</f>
        <v>102.5976</v>
      </c>
    </row>
    <row r="9703" spans="1:22" x14ac:dyDescent="0.25">
      <c r="A9703" t="s">
        <v>42504</v>
      </c>
      <c r="B9703" t="s">
        <v>29</v>
      </c>
      <c r="C9703" t="s">
        <v>47</v>
      </c>
      <c r="D9703" t="s">
        <v>42505</v>
      </c>
      <c r="E9703">
        <v>456.86</v>
      </c>
      <c r="F9703">
        <v>53</v>
      </c>
      <c r="G9703" t="s">
        <v>43730</v>
      </c>
      <c r="H9703" t="s">
        <v>36661</v>
      </c>
      <c r="I9703" s="1">
        <v>44927</v>
      </c>
      <c r="J9703" s="1">
        <v>45292</v>
      </c>
      <c r="K9703" t="s">
        <v>42506</v>
      </c>
      <c r="L9703" t="s">
        <v>42507</v>
      </c>
      <c r="M9703" t="s">
        <v>20</v>
      </c>
      <c r="N9703">
        <v>4</v>
      </c>
      <c r="O9703">
        <f>Table1[[#This Row],[Price]]-0.1*Table1[[#This Row],[Price]]</f>
        <v>411.17399999999998</v>
      </c>
      <c r="P9703" s="9">
        <f>(Table1[[#This Row],[Expiration Date]]-Table1[[#This Row],[Manufacturing Date]])/365</f>
        <v>1</v>
      </c>
      <c r="Q9703" t="str">
        <f>IF(Table1[[#This Row],[Expiration Date]]-J9711&gt;12/31/2024,"not expired","expired")</f>
        <v>expired</v>
      </c>
      <c r="R9703">
        <f>Table1[[#This Row],[Discounted Price]]*0.95</f>
        <v>390.61529999999993</v>
      </c>
      <c r="S9703">
        <f>Table1[[#This Row],[Discounted Price]]*0.9</f>
        <v>370.0566</v>
      </c>
      <c r="T9703">
        <f>Table1[[#This Row],[Discounted Price]]*0.8</f>
        <v>328.93920000000003</v>
      </c>
      <c r="U9703">
        <f>Table1[[#This Row],[Price]]*0.52</f>
        <v>237.56720000000001</v>
      </c>
      <c r="V9703">
        <f>(Table1[[#This Row],[Price]]-Table1[[#This Row],[Scrap value]])/2</f>
        <v>109.6464</v>
      </c>
    </row>
    <row r="9704" spans="1:22" x14ac:dyDescent="0.25">
      <c r="A9704" t="s">
        <v>42508</v>
      </c>
      <c r="B9704" t="s">
        <v>29</v>
      </c>
      <c r="C9704" t="s">
        <v>47</v>
      </c>
      <c r="D9704" t="s">
        <v>42509</v>
      </c>
      <c r="E9704">
        <v>11.68</v>
      </c>
      <c r="F9704">
        <v>72</v>
      </c>
      <c r="G9704" t="s">
        <v>43730</v>
      </c>
      <c r="H9704" t="s">
        <v>8108</v>
      </c>
      <c r="I9704" s="1">
        <v>45000</v>
      </c>
      <c r="J9704" s="1">
        <v>46023</v>
      </c>
      <c r="K9704" t="s">
        <v>42510</v>
      </c>
      <c r="L9704" t="s">
        <v>42511</v>
      </c>
      <c r="M9704" t="s">
        <v>45</v>
      </c>
      <c r="N9704">
        <v>4</v>
      </c>
      <c r="O9704">
        <f>Table1[[#This Row],[Price]]-0.1*Table1[[#This Row],[Price]]</f>
        <v>10.512</v>
      </c>
      <c r="P9704" s="9">
        <f>(Table1[[#This Row],[Expiration Date]]-Table1[[#This Row],[Manufacturing Date]])/365</f>
        <v>2.8027397260273972</v>
      </c>
      <c r="Q9704" t="str">
        <f>IF(Table1[[#This Row],[Expiration Date]]-J9712&gt;12/31/2024,"not expired","expired")</f>
        <v>not expired</v>
      </c>
      <c r="R9704">
        <f>Table1[[#This Row],[Discounted Price]]*0.95</f>
        <v>9.9863999999999997</v>
      </c>
      <c r="S9704">
        <f>Table1[[#This Row],[Discounted Price]]*0.9</f>
        <v>9.4608000000000008</v>
      </c>
      <c r="T9704">
        <f>Table1[[#This Row],[Discounted Price]]*0.8</f>
        <v>8.4096000000000011</v>
      </c>
      <c r="U9704">
        <f>Table1[[#This Row],[Price]]*0.52</f>
        <v>6.0735999999999999</v>
      </c>
      <c r="V9704">
        <f>(Table1[[#This Row],[Price]]-Table1[[#This Row],[Scrap value]])/2</f>
        <v>2.8031999999999999</v>
      </c>
    </row>
    <row r="9705" spans="1:22" x14ac:dyDescent="0.25">
      <c r="A9705" t="s">
        <v>42512</v>
      </c>
      <c r="B9705" t="s">
        <v>29</v>
      </c>
      <c r="C9705" t="s">
        <v>47</v>
      </c>
      <c r="D9705" t="s">
        <v>42513</v>
      </c>
      <c r="E9705">
        <v>309.98</v>
      </c>
      <c r="F9705">
        <v>7</v>
      </c>
      <c r="G9705" t="s">
        <v>43730</v>
      </c>
      <c r="H9705" t="s">
        <v>618</v>
      </c>
      <c r="I9705" s="1">
        <v>44927</v>
      </c>
      <c r="J9705" s="1">
        <v>46023</v>
      </c>
      <c r="K9705" t="s">
        <v>42514</v>
      </c>
      <c r="L9705" t="s">
        <v>42515</v>
      </c>
      <c r="M9705" t="s">
        <v>20</v>
      </c>
      <c r="N9705">
        <v>2</v>
      </c>
      <c r="O9705">
        <f>Table1[[#This Row],[Price]]-0.1*Table1[[#This Row],[Price]]</f>
        <v>278.98200000000003</v>
      </c>
      <c r="P9705" s="9">
        <f>(Table1[[#This Row],[Expiration Date]]-Table1[[#This Row],[Manufacturing Date]])/365</f>
        <v>3.0027397260273974</v>
      </c>
      <c r="Q9705" t="str">
        <f>IF(Table1[[#This Row],[Expiration Date]]-J9713&gt;12/31/2024,"not expired","expired")</f>
        <v>not expired</v>
      </c>
      <c r="R9705">
        <f>Table1[[#This Row],[Discounted Price]]*0.95</f>
        <v>265.03290000000004</v>
      </c>
      <c r="S9705">
        <f>Table1[[#This Row],[Discounted Price]]*0.9</f>
        <v>251.08380000000002</v>
      </c>
      <c r="T9705">
        <f>Table1[[#This Row],[Discounted Price]]*0.8</f>
        <v>223.18560000000002</v>
      </c>
      <c r="U9705">
        <f>Table1[[#This Row],[Price]]*0.52</f>
        <v>161.18960000000001</v>
      </c>
      <c r="V9705">
        <f>(Table1[[#This Row],[Price]]-Table1[[#This Row],[Scrap value]])/2</f>
        <v>74.395200000000003</v>
      </c>
    </row>
    <row r="9706" spans="1:22" x14ac:dyDescent="0.25">
      <c r="A9706" t="s">
        <v>42516</v>
      </c>
      <c r="B9706" t="s">
        <v>29</v>
      </c>
      <c r="C9706" t="s">
        <v>47</v>
      </c>
      <c r="D9706" t="s">
        <v>42517</v>
      </c>
      <c r="E9706">
        <v>333.45</v>
      </c>
      <c r="F9706">
        <v>39</v>
      </c>
      <c r="G9706" t="s">
        <v>43728</v>
      </c>
      <c r="H9706" t="s">
        <v>3110</v>
      </c>
      <c r="I9706" s="1">
        <v>45000</v>
      </c>
      <c r="J9706" s="1">
        <v>45292</v>
      </c>
      <c r="K9706" t="s">
        <v>42518</v>
      </c>
      <c r="L9706" t="s">
        <v>42519</v>
      </c>
      <c r="M9706" t="s">
        <v>20</v>
      </c>
      <c r="N9706">
        <v>2</v>
      </c>
      <c r="O9706">
        <f>Table1[[#This Row],[Price]]-0.1*Table1[[#This Row],[Price]]</f>
        <v>300.10500000000002</v>
      </c>
      <c r="P9706" s="9">
        <f>(Table1[[#This Row],[Expiration Date]]-Table1[[#This Row],[Manufacturing Date]])/365</f>
        <v>0.8</v>
      </c>
      <c r="Q9706" t="str">
        <f>IF(Table1[[#This Row],[Expiration Date]]-J9714&gt;12/31/2024,"not expired","expired")</f>
        <v>expired</v>
      </c>
      <c r="R9706">
        <f>Table1[[#This Row],[Discounted Price]]*0.95</f>
        <v>285.09975000000003</v>
      </c>
      <c r="S9706">
        <f>Table1[[#This Row],[Discounted Price]]*0.9</f>
        <v>270.09450000000004</v>
      </c>
      <c r="T9706">
        <f>Table1[[#This Row],[Discounted Price]]*0.8</f>
        <v>240.08400000000003</v>
      </c>
      <c r="U9706">
        <f>Table1[[#This Row],[Price]]*0.52</f>
        <v>173.39400000000001</v>
      </c>
      <c r="V9706">
        <f>(Table1[[#This Row],[Price]]-Table1[[#This Row],[Scrap value]])/2</f>
        <v>80.027999999999992</v>
      </c>
    </row>
    <row r="9707" spans="1:22" x14ac:dyDescent="0.25">
      <c r="A9707" t="s">
        <v>42520</v>
      </c>
      <c r="B9707" t="s">
        <v>15</v>
      </c>
      <c r="C9707" t="s">
        <v>47</v>
      </c>
      <c r="D9707" t="s">
        <v>42521</v>
      </c>
      <c r="E9707">
        <v>73.680000000000007</v>
      </c>
      <c r="F9707">
        <v>89</v>
      </c>
      <c r="G9707" t="s">
        <v>43728</v>
      </c>
      <c r="H9707" t="s">
        <v>204</v>
      </c>
      <c r="I9707" s="1">
        <v>45137</v>
      </c>
      <c r="J9707" s="1">
        <v>46023</v>
      </c>
      <c r="K9707" t="s">
        <v>42522</v>
      </c>
      <c r="L9707" t="s">
        <v>42523</v>
      </c>
      <c r="M9707" t="s">
        <v>27</v>
      </c>
      <c r="N9707">
        <v>3</v>
      </c>
      <c r="O9707">
        <f>Table1[[#This Row],[Price]]-0.1*Table1[[#This Row],[Price]]</f>
        <v>66.312000000000012</v>
      </c>
      <c r="P9707" s="9">
        <f>(Table1[[#This Row],[Expiration Date]]-Table1[[#This Row],[Manufacturing Date]])/365</f>
        <v>2.4273972602739726</v>
      </c>
      <c r="Q9707" t="str">
        <f>IF(Table1[[#This Row],[Expiration Date]]-J9715&gt;12/31/2024,"not expired","expired")</f>
        <v>not expired</v>
      </c>
      <c r="R9707">
        <f>Table1[[#This Row],[Discounted Price]]*0.95</f>
        <v>62.996400000000008</v>
      </c>
      <c r="S9707">
        <f>Table1[[#This Row],[Discounted Price]]*0.9</f>
        <v>59.680800000000012</v>
      </c>
      <c r="T9707">
        <f>Table1[[#This Row],[Discounted Price]]*0.8</f>
        <v>53.049600000000012</v>
      </c>
      <c r="U9707">
        <f>Table1[[#This Row],[Price]]*0.52</f>
        <v>38.313600000000008</v>
      </c>
      <c r="V9707">
        <f>(Table1[[#This Row],[Price]]-Table1[[#This Row],[Scrap value]])/2</f>
        <v>17.683199999999999</v>
      </c>
    </row>
    <row r="9708" spans="1:22" x14ac:dyDescent="0.25">
      <c r="A9708" t="s">
        <v>42524</v>
      </c>
      <c r="B9708" t="s">
        <v>35</v>
      </c>
      <c r="C9708" t="s">
        <v>47</v>
      </c>
      <c r="D9708" t="s">
        <v>42525</v>
      </c>
      <c r="E9708">
        <v>161.06</v>
      </c>
      <c r="F9708">
        <v>54</v>
      </c>
      <c r="G9708" t="s">
        <v>43728</v>
      </c>
      <c r="H9708" t="s">
        <v>42526</v>
      </c>
      <c r="I9708" s="1">
        <v>45000</v>
      </c>
      <c r="J9708" s="1">
        <v>45658</v>
      </c>
      <c r="K9708" t="s">
        <v>42527</v>
      </c>
      <c r="L9708" t="s">
        <v>42528</v>
      </c>
      <c r="M9708" t="s">
        <v>20</v>
      </c>
      <c r="N9708">
        <v>2</v>
      </c>
      <c r="O9708">
        <f>Table1[[#This Row],[Price]]-0.1*Table1[[#This Row],[Price]]</f>
        <v>144.95400000000001</v>
      </c>
      <c r="P9708" s="9">
        <f>(Table1[[#This Row],[Expiration Date]]-Table1[[#This Row],[Manufacturing Date]])/365</f>
        <v>1.8027397260273972</v>
      </c>
      <c r="Q9708" t="str">
        <f>IF(Table1[[#This Row],[Expiration Date]]-J9716&gt;12/31/2024,"not expired","expired")</f>
        <v>expired</v>
      </c>
      <c r="R9708">
        <f>Table1[[#This Row],[Discounted Price]]*0.95</f>
        <v>137.7063</v>
      </c>
      <c r="S9708">
        <f>Table1[[#This Row],[Discounted Price]]*0.9</f>
        <v>130.45860000000002</v>
      </c>
      <c r="T9708">
        <f>Table1[[#This Row],[Discounted Price]]*0.8</f>
        <v>115.96320000000001</v>
      </c>
      <c r="U9708">
        <f>Table1[[#This Row],[Price]]*0.52</f>
        <v>83.751199999999997</v>
      </c>
      <c r="V9708">
        <f>(Table1[[#This Row],[Price]]-Table1[[#This Row],[Scrap value]])/2</f>
        <v>38.654400000000003</v>
      </c>
    </row>
    <row r="9709" spans="1:22" x14ac:dyDescent="0.25">
      <c r="A9709" t="s">
        <v>42529</v>
      </c>
      <c r="B9709" t="s">
        <v>35</v>
      </c>
      <c r="C9709" t="s">
        <v>47</v>
      </c>
      <c r="D9709" t="s">
        <v>42530</v>
      </c>
      <c r="E9709">
        <v>110.4</v>
      </c>
      <c r="F9709">
        <v>54</v>
      </c>
      <c r="G9709" t="s">
        <v>43730</v>
      </c>
      <c r="H9709" t="s">
        <v>6981</v>
      </c>
      <c r="I9709" s="1">
        <v>45137</v>
      </c>
      <c r="J9709" s="1">
        <v>45292</v>
      </c>
      <c r="K9709" t="s">
        <v>42531</v>
      </c>
      <c r="L9709" t="s">
        <v>42532</v>
      </c>
      <c r="M9709" t="s">
        <v>45</v>
      </c>
      <c r="N9709">
        <v>4</v>
      </c>
      <c r="O9709">
        <f>Table1[[#This Row],[Price]]-0.1*Table1[[#This Row],[Price]]</f>
        <v>99.36</v>
      </c>
      <c r="P9709" s="9">
        <f>(Table1[[#This Row],[Expiration Date]]-Table1[[#This Row],[Manufacturing Date]])/365</f>
        <v>0.42465753424657532</v>
      </c>
      <c r="Q9709" t="str">
        <f>IF(Table1[[#This Row],[Expiration Date]]-J9717&gt;12/31/2024,"not expired","expired")</f>
        <v>expired</v>
      </c>
      <c r="R9709">
        <f>Table1[[#This Row],[Discounted Price]]*0.95</f>
        <v>94.391999999999996</v>
      </c>
      <c r="S9709">
        <f>Table1[[#This Row],[Discounted Price]]*0.9</f>
        <v>89.424000000000007</v>
      </c>
      <c r="T9709">
        <f>Table1[[#This Row],[Discounted Price]]*0.8</f>
        <v>79.488</v>
      </c>
      <c r="U9709">
        <f>Table1[[#This Row],[Price]]*0.52</f>
        <v>57.408000000000008</v>
      </c>
      <c r="V9709">
        <f>(Table1[[#This Row],[Price]]-Table1[[#This Row],[Scrap value]])/2</f>
        <v>26.495999999999999</v>
      </c>
    </row>
    <row r="9710" spans="1:22" x14ac:dyDescent="0.25">
      <c r="A9710" t="s">
        <v>42533</v>
      </c>
      <c r="B9710" t="s">
        <v>29</v>
      </c>
      <c r="C9710" t="s">
        <v>47</v>
      </c>
      <c r="D9710" t="s">
        <v>42534</v>
      </c>
      <c r="E9710">
        <v>134.80000000000001</v>
      </c>
      <c r="F9710">
        <v>30</v>
      </c>
      <c r="G9710" t="s">
        <v>43728</v>
      </c>
      <c r="H9710" t="s">
        <v>25444</v>
      </c>
      <c r="I9710" s="1">
        <v>44927</v>
      </c>
      <c r="J9710" s="1">
        <v>46023</v>
      </c>
      <c r="K9710" t="s">
        <v>42535</v>
      </c>
      <c r="L9710" t="s">
        <v>42536</v>
      </c>
      <c r="M9710" t="s">
        <v>45</v>
      </c>
      <c r="N9710">
        <v>4</v>
      </c>
      <c r="O9710">
        <f>Table1[[#This Row],[Price]]-0.1*Table1[[#This Row],[Price]]</f>
        <v>121.32000000000001</v>
      </c>
      <c r="P9710" s="9">
        <f>(Table1[[#This Row],[Expiration Date]]-Table1[[#This Row],[Manufacturing Date]])/365</f>
        <v>3.0027397260273974</v>
      </c>
      <c r="Q9710" t="str">
        <f>IF(Table1[[#This Row],[Expiration Date]]-J9718&gt;12/31/2024,"not expired","expired")</f>
        <v>not expired</v>
      </c>
      <c r="R9710">
        <f>Table1[[#This Row],[Discounted Price]]*0.95</f>
        <v>115.254</v>
      </c>
      <c r="S9710">
        <f>Table1[[#This Row],[Discounted Price]]*0.9</f>
        <v>109.188</v>
      </c>
      <c r="T9710">
        <f>Table1[[#This Row],[Discounted Price]]*0.8</f>
        <v>97.056000000000012</v>
      </c>
      <c r="U9710">
        <f>Table1[[#This Row],[Price]]*0.52</f>
        <v>70.096000000000004</v>
      </c>
      <c r="V9710">
        <f>(Table1[[#This Row],[Price]]-Table1[[#This Row],[Scrap value]])/2</f>
        <v>32.352000000000004</v>
      </c>
    </row>
    <row r="9711" spans="1:22" x14ac:dyDescent="0.25">
      <c r="A9711" t="s">
        <v>42537</v>
      </c>
      <c r="B9711" t="s">
        <v>29</v>
      </c>
      <c r="C9711" t="s">
        <v>47</v>
      </c>
      <c r="D9711" t="s">
        <v>42538</v>
      </c>
      <c r="E9711">
        <v>434.09</v>
      </c>
      <c r="F9711">
        <v>56</v>
      </c>
      <c r="G9711" t="s">
        <v>43729</v>
      </c>
      <c r="H9711" t="s">
        <v>12692</v>
      </c>
      <c r="I9711" s="1">
        <v>44927</v>
      </c>
      <c r="J9711" s="1">
        <v>45658</v>
      </c>
      <c r="K9711" t="s">
        <v>42539</v>
      </c>
      <c r="L9711" t="s">
        <v>42540</v>
      </c>
      <c r="M9711" t="s">
        <v>20</v>
      </c>
      <c r="N9711">
        <v>2</v>
      </c>
      <c r="O9711">
        <f>Table1[[#This Row],[Price]]-0.1*Table1[[#This Row],[Price]]</f>
        <v>390.68099999999998</v>
      </c>
      <c r="P9711" s="9">
        <f>(Table1[[#This Row],[Expiration Date]]-Table1[[#This Row],[Manufacturing Date]])/365</f>
        <v>2.0027397260273974</v>
      </c>
      <c r="Q9711" t="str">
        <f>IF(Table1[[#This Row],[Expiration Date]]-J9719&gt;12/31/2024,"not expired","expired")</f>
        <v>expired</v>
      </c>
      <c r="R9711">
        <f>Table1[[#This Row],[Discounted Price]]*0.95</f>
        <v>371.14694999999995</v>
      </c>
      <c r="S9711">
        <f>Table1[[#This Row],[Discounted Price]]*0.9</f>
        <v>351.61289999999997</v>
      </c>
      <c r="T9711">
        <f>Table1[[#This Row],[Discounted Price]]*0.8</f>
        <v>312.54480000000001</v>
      </c>
      <c r="U9711">
        <f>Table1[[#This Row],[Price]]*0.52</f>
        <v>225.7268</v>
      </c>
      <c r="V9711">
        <f>(Table1[[#This Row],[Price]]-Table1[[#This Row],[Scrap value]])/2</f>
        <v>104.18159999999999</v>
      </c>
    </row>
    <row r="9712" spans="1:22" x14ac:dyDescent="0.25">
      <c r="A9712" t="s">
        <v>42541</v>
      </c>
      <c r="B9712" t="s">
        <v>29</v>
      </c>
      <c r="C9712" t="s">
        <v>47</v>
      </c>
      <c r="D9712" t="s">
        <v>42542</v>
      </c>
      <c r="E9712">
        <v>498.51</v>
      </c>
      <c r="F9712">
        <v>16</v>
      </c>
      <c r="G9712" t="s">
        <v>43730</v>
      </c>
      <c r="H9712" t="s">
        <v>3702</v>
      </c>
      <c r="I9712" s="1">
        <v>45000</v>
      </c>
      <c r="J9712" s="1">
        <v>45658</v>
      </c>
      <c r="K9712" t="s">
        <v>42543</v>
      </c>
      <c r="L9712" t="s">
        <v>42544</v>
      </c>
      <c r="M9712" t="s">
        <v>45</v>
      </c>
      <c r="N9712">
        <v>4</v>
      </c>
      <c r="O9712">
        <f>Table1[[#This Row],[Price]]-0.1*Table1[[#This Row],[Price]]</f>
        <v>448.65899999999999</v>
      </c>
      <c r="P9712" s="9">
        <f>(Table1[[#This Row],[Expiration Date]]-Table1[[#This Row],[Manufacturing Date]])/365</f>
        <v>1.8027397260273972</v>
      </c>
      <c r="Q9712" t="str">
        <f>IF(Table1[[#This Row],[Expiration Date]]-J9720&gt;12/31/2024,"not expired","expired")</f>
        <v>not expired</v>
      </c>
      <c r="R9712">
        <f>Table1[[#This Row],[Discounted Price]]*0.95</f>
        <v>426.22604999999999</v>
      </c>
      <c r="S9712">
        <f>Table1[[#This Row],[Discounted Price]]*0.9</f>
        <v>403.79309999999998</v>
      </c>
      <c r="T9712">
        <f>Table1[[#This Row],[Discounted Price]]*0.8</f>
        <v>358.92720000000003</v>
      </c>
      <c r="U9712">
        <f>Table1[[#This Row],[Price]]*0.52</f>
        <v>259.22520000000003</v>
      </c>
      <c r="V9712">
        <f>(Table1[[#This Row],[Price]]-Table1[[#This Row],[Scrap value]])/2</f>
        <v>119.64239999999998</v>
      </c>
    </row>
    <row r="9713" spans="1:22" x14ac:dyDescent="0.25">
      <c r="A9713" t="s">
        <v>42545</v>
      </c>
      <c r="B9713" t="s">
        <v>35</v>
      </c>
      <c r="C9713" t="s">
        <v>47</v>
      </c>
      <c r="D9713" t="s">
        <v>42546</v>
      </c>
      <c r="E9713">
        <v>301.76</v>
      </c>
      <c r="F9713">
        <v>3</v>
      </c>
      <c r="G9713" t="s">
        <v>43729</v>
      </c>
      <c r="H9713" t="s">
        <v>1431</v>
      </c>
      <c r="I9713" s="1">
        <v>45000</v>
      </c>
      <c r="J9713" s="1">
        <v>45658</v>
      </c>
      <c r="K9713" t="s">
        <v>42547</v>
      </c>
      <c r="L9713" t="s">
        <v>42548</v>
      </c>
      <c r="M9713" t="s">
        <v>45</v>
      </c>
      <c r="N9713">
        <v>5</v>
      </c>
      <c r="O9713">
        <f>Table1[[#This Row],[Price]]-0.1*Table1[[#This Row],[Price]]</f>
        <v>271.584</v>
      </c>
      <c r="P9713" s="9">
        <f>(Table1[[#This Row],[Expiration Date]]-Table1[[#This Row],[Manufacturing Date]])/365</f>
        <v>1.8027397260273972</v>
      </c>
      <c r="Q9713" t="str">
        <f>IF(Table1[[#This Row],[Expiration Date]]-J9721&gt;12/31/2024,"not expired","expired")</f>
        <v>expired</v>
      </c>
      <c r="R9713">
        <f>Table1[[#This Row],[Discounted Price]]*0.95</f>
        <v>258.00479999999999</v>
      </c>
      <c r="S9713">
        <f>Table1[[#This Row],[Discounted Price]]*0.9</f>
        <v>244.4256</v>
      </c>
      <c r="T9713">
        <f>Table1[[#This Row],[Discounted Price]]*0.8</f>
        <v>217.2672</v>
      </c>
      <c r="U9713">
        <f>Table1[[#This Row],[Price]]*0.52</f>
        <v>156.9152</v>
      </c>
      <c r="V9713">
        <f>(Table1[[#This Row],[Price]]-Table1[[#This Row],[Scrap value]])/2</f>
        <v>72.422399999999996</v>
      </c>
    </row>
    <row r="9714" spans="1:22" x14ac:dyDescent="0.25">
      <c r="A9714" t="s">
        <v>42549</v>
      </c>
      <c r="B9714" t="s">
        <v>35</v>
      </c>
      <c r="C9714" t="s">
        <v>47</v>
      </c>
      <c r="D9714" t="s">
        <v>42550</v>
      </c>
      <c r="E9714">
        <v>484.25</v>
      </c>
      <c r="F9714">
        <v>9</v>
      </c>
      <c r="G9714" t="s">
        <v>43728</v>
      </c>
      <c r="H9714" t="s">
        <v>991</v>
      </c>
      <c r="I9714" s="1">
        <v>44927</v>
      </c>
      <c r="J9714" s="1">
        <v>46023</v>
      </c>
      <c r="K9714" t="s">
        <v>42551</v>
      </c>
      <c r="L9714" t="s">
        <v>42552</v>
      </c>
      <c r="M9714" t="s">
        <v>20</v>
      </c>
      <c r="N9714">
        <v>4</v>
      </c>
      <c r="O9714">
        <f>Table1[[#This Row],[Price]]-0.1*Table1[[#This Row],[Price]]</f>
        <v>435.82499999999999</v>
      </c>
      <c r="P9714" s="9">
        <f>(Table1[[#This Row],[Expiration Date]]-Table1[[#This Row],[Manufacturing Date]])/365</f>
        <v>3.0027397260273974</v>
      </c>
      <c r="Q9714" t="str">
        <f>IF(Table1[[#This Row],[Expiration Date]]-J9722&gt;12/31/2024,"not expired","expired")</f>
        <v>not expired</v>
      </c>
      <c r="R9714">
        <f>Table1[[#This Row],[Discounted Price]]*0.95</f>
        <v>414.03375</v>
      </c>
      <c r="S9714">
        <f>Table1[[#This Row],[Discounted Price]]*0.9</f>
        <v>392.24250000000001</v>
      </c>
      <c r="T9714">
        <f>Table1[[#This Row],[Discounted Price]]*0.8</f>
        <v>348.66</v>
      </c>
      <c r="U9714">
        <f>Table1[[#This Row],[Price]]*0.52</f>
        <v>251.81</v>
      </c>
      <c r="V9714">
        <f>(Table1[[#This Row],[Price]]-Table1[[#This Row],[Scrap value]])/2</f>
        <v>116.22</v>
      </c>
    </row>
    <row r="9715" spans="1:22" x14ac:dyDescent="0.25">
      <c r="A9715" t="s">
        <v>42553</v>
      </c>
      <c r="B9715" t="s">
        <v>35</v>
      </c>
      <c r="C9715" t="s">
        <v>47</v>
      </c>
      <c r="D9715" t="s">
        <v>42554</v>
      </c>
      <c r="E9715">
        <v>423.49</v>
      </c>
      <c r="F9715">
        <v>69</v>
      </c>
      <c r="G9715" t="s">
        <v>43729</v>
      </c>
      <c r="H9715" t="s">
        <v>37348</v>
      </c>
      <c r="I9715" s="1">
        <v>45137</v>
      </c>
      <c r="J9715" s="1">
        <v>45658</v>
      </c>
      <c r="K9715" t="s">
        <v>42555</v>
      </c>
      <c r="L9715" t="s">
        <v>42556</v>
      </c>
      <c r="M9715" t="s">
        <v>27</v>
      </c>
      <c r="N9715">
        <v>4</v>
      </c>
      <c r="O9715">
        <f>Table1[[#This Row],[Price]]-0.1*Table1[[#This Row],[Price]]</f>
        <v>381.14100000000002</v>
      </c>
      <c r="P9715" s="9">
        <f>(Table1[[#This Row],[Expiration Date]]-Table1[[#This Row],[Manufacturing Date]])/365</f>
        <v>1.4273972602739726</v>
      </c>
      <c r="Q9715" t="str">
        <f>IF(Table1[[#This Row],[Expiration Date]]-J9723&gt;12/31/2024,"not expired","expired")</f>
        <v>not expired</v>
      </c>
      <c r="R9715">
        <f>Table1[[#This Row],[Discounted Price]]*0.95</f>
        <v>362.08395000000002</v>
      </c>
      <c r="S9715">
        <f>Table1[[#This Row],[Discounted Price]]*0.9</f>
        <v>343.02690000000001</v>
      </c>
      <c r="T9715">
        <f>Table1[[#This Row],[Discounted Price]]*0.8</f>
        <v>304.9128</v>
      </c>
      <c r="U9715">
        <f>Table1[[#This Row],[Price]]*0.52</f>
        <v>220.21480000000003</v>
      </c>
      <c r="V9715">
        <f>(Table1[[#This Row],[Price]]-Table1[[#This Row],[Scrap value]])/2</f>
        <v>101.63759999999999</v>
      </c>
    </row>
    <row r="9716" spans="1:22" x14ac:dyDescent="0.25">
      <c r="A9716" t="s">
        <v>42557</v>
      </c>
      <c r="B9716" t="s">
        <v>29</v>
      </c>
      <c r="C9716" t="s">
        <v>47</v>
      </c>
      <c r="D9716" t="s">
        <v>42558</v>
      </c>
      <c r="E9716">
        <v>451.96</v>
      </c>
      <c r="F9716">
        <v>94</v>
      </c>
      <c r="G9716" t="s">
        <v>43729</v>
      </c>
      <c r="H9716" t="s">
        <v>5119</v>
      </c>
      <c r="I9716" s="1">
        <v>45137</v>
      </c>
      <c r="J9716" s="1">
        <v>45658</v>
      </c>
      <c r="K9716" t="s">
        <v>42559</v>
      </c>
      <c r="L9716" t="s">
        <v>42560</v>
      </c>
      <c r="M9716" t="s">
        <v>45</v>
      </c>
      <c r="N9716">
        <v>2</v>
      </c>
      <c r="O9716">
        <f>Table1[[#This Row],[Price]]-0.1*Table1[[#This Row],[Price]]</f>
        <v>406.76400000000001</v>
      </c>
      <c r="P9716" s="9">
        <f>(Table1[[#This Row],[Expiration Date]]-Table1[[#This Row],[Manufacturing Date]])/365</f>
        <v>1.4273972602739726</v>
      </c>
      <c r="Q9716" t="str">
        <f>IF(Table1[[#This Row],[Expiration Date]]-J9724&gt;12/31/2024,"not expired","expired")</f>
        <v>expired</v>
      </c>
      <c r="R9716">
        <f>Table1[[#This Row],[Discounted Price]]*0.95</f>
        <v>386.42579999999998</v>
      </c>
      <c r="S9716">
        <f>Table1[[#This Row],[Discounted Price]]*0.9</f>
        <v>366.08760000000001</v>
      </c>
      <c r="T9716">
        <f>Table1[[#This Row],[Discounted Price]]*0.8</f>
        <v>325.41120000000001</v>
      </c>
      <c r="U9716">
        <f>Table1[[#This Row],[Price]]*0.52</f>
        <v>235.01919999999998</v>
      </c>
      <c r="V9716">
        <f>(Table1[[#This Row],[Price]]-Table1[[#This Row],[Scrap value]])/2</f>
        <v>108.4704</v>
      </c>
    </row>
    <row r="9717" spans="1:22" x14ac:dyDescent="0.25">
      <c r="A9717" t="s">
        <v>42561</v>
      </c>
      <c r="B9717" t="s">
        <v>35</v>
      </c>
      <c r="C9717" t="s">
        <v>47</v>
      </c>
      <c r="D9717" t="s">
        <v>42562</v>
      </c>
      <c r="E9717">
        <v>257.89</v>
      </c>
      <c r="F9717">
        <v>53</v>
      </c>
      <c r="G9717" t="s">
        <v>43730</v>
      </c>
      <c r="H9717" t="s">
        <v>9024</v>
      </c>
      <c r="I9717" s="1">
        <v>45000</v>
      </c>
      <c r="J9717" s="1">
        <v>46023</v>
      </c>
      <c r="K9717" t="s">
        <v>42563</v>
      </c>
      <c r="L9717" t="s">
        <v>42564</v>
      </c>
      <c r="M9717" t="s">
        <v>27</v>
      </c>
      <c r="N9717">
        <v>4</v>
      </c>
      <c r="O9717">
        <f>Table1[[#This Row],[Price]]-0.1*Table1[[#This Row],[Price]]</f>
        <v>232.101</v>
      </c>
      <c r="P9717" s="9">
        <f>(Table1[[#This Row],[Expiration Date]]-Table1[[#This Row],[Manufacturing Date]])/365</f>
        <v>2.8027397260273972</v>
      </c>
      <c r="Q9717" t="str">
        <f>IF(Table1[[#This Row],[Expiration Date]]-J9725&gt;12/31/2024,"not expired","expired")</f>
        <v>not expired</v>
      </c>
      <c r="R9717">
        <f>Table1[[#This Row],[Discounted Price]]*0.95</f>
        <v>220.49594999999999</v>
      </c>
      <c r="S9717">
        <f>Table1[[#This Row],[Discounted Price]]*0.9</f>
        <v>208.89090000000002</v>
      </c>
      <c r="T9717">
        <f>Table1[[#This Row],[Discounted Price]]*0.8</f>
        <v>185.6808</v>
      </c>
      <c r="U9717">
        <f>Table1[[#This Row],[Price]]*0.52</f>
        <v>134.1028</v>
      </c>
      <c r="V9717">
        <f>(Table1[[#This Row],[Price]]-Table1[[#This Row],[Scrap value]])/2</f>
        <v>61.893599999999992</v>
      </c>
    </row>
    <row r="9718" spans="1:22" x14ac:dyDescent="0.25">
      <c r="A9718" t="s">
        <v>42565</v>
      </c>
      <c r="B9718" t="s">
        <v>29</v>
      </c>
      <c r="C9718" t="s">
        <v>47</v>
      </c>
      <c r="D9718" t="s">
        <v>42566</v>
      </c>
      <c r="E9718">
        <v>20.2</v>
      </c>
      <c r="F9718">
        <v>31</v>
      </c>
      <c r="G9718" t="s">
        <v>43730</v>
      </c>
      <c r="H9718" t="s">
        <v>4963</v>
      </c>
      <c r="I9718" s="1">
        <v>44927</v>
      </c>
      <c r="J9718" s="1">
        <v>45658</v>
      </c>
      <c r="K9718" t="s">
        <v>42567</v>
      </c>
      <c r="L9718" t="s">
        <v>42568</v>
      </c>
      <c r="M9718" t="s">
        <v>45</v>
      </c>
      <c r="N9718">
        <v>3</v>
      </c>
      <c r="O9718">
        <f>Table1[[#This Row],[Price]]-0.1*Table1[[#This Row],[Price]]</f>
        <v>18.18</v>
      </c>
      <c r="P9718" s="9">
        <f>(Table1[[#This Row],[Expiration Date]]-Table1[[#This Row],[Manufacturing Date]])/365</f>
        <v>2.0027397260273974</v>
      </c>
      <c r="Q9718" t="str">
        <f>IF(Table1[[#This Row],[Expiration Date]]-J9726&gt;12/31/2024,"not expired","expired")</f>
        <v>expired</v>
      </c>
      <c r="R9718">
        <f>Table1[[#This Row],[Discounted Price]]*0.95</f>
        <v>17.270999999999997</v>
      </c>
      <c r="S9718">
        <f>Table1[[#This Row],[Discounted Price]]*0.9</f>
        <v>16.362000000000002</v>
      </c>
      <c r="T9718">
        <f>Table1[[#This Row],[Discounted Price]]*0.8</f>
        <v>14.544</v>
      </c>
      <c r="U9718">
        <f>Table1[[#This Row],[Price]]*0.52</f>
        <v>10.504</v>
      </c>
      <c r="V9718">
        <f>(Table1[[#This Row],[Price]]-Table1[[#This Row],[Scrap value]])/2</f>
        <v>4.8479999999999999</v>
      </c>
    </row>
    <row r="9719" spans="1:22" x14ac:dyDescent="0.25">
      <c r="A9719" t="s">
        <v>42569</v>
      </c>
      <c r="B9719" t="s">
        <v>35</v>
      </c>
      <c r="C9719" t="s">
        <v>47</v>
      </c>
      <c r="D9719" t="s">
        <v>42570</v>
      </c>
      <c r="E9719">
        <v>116.23</v>
      </c>
      <c r="F9719">
        <v>35</v>
      </c>
      <c r="G9719" t="s">
        <v>43730</v>
      </c>
      <c r="H9719" t="s">
        <v>28804</v>
      </c>
      <c r="I9719" s="1">
        <v>44927</v>
      </c>
      <c r="J9719" s="1">
        <v>45658</v>
      </c>
      <c r="K9719" t="s">
        <v>42571</v>
      </c>
      <c r="L9719" t="s">
        <v>42572</v>
      </c>
      <c r="M9719" t="s">
        <v>20</v>
      </c>
      <c r="N9719">
        <v>3</v>
      </c>
      <c r="O9719">
        <f>Table1[[#This Row],[Price]]-0.1*Table1[[#This Row],[Price]]</f>
        <v>104.607</v>
      </c>
      <c r="P9719" s="9">
        <f>(Table1[[#This Row],[Expiration Date]]-Table1[[#This Row],[Manufacturing Date]])/365</f>
        <v>2.0027397260273974</v>
      </c>
      <c r="Q9719" t="str">
        <f>IF(Table1[[#This Row],[Expiration Date]]-J9727&gt;12/31/2024,"not expired","expired")</f>
        <v>expired</v>
      </c>
      <c r="R9719">
        <f>Table1[[#This Row],[Discounted Price]]*0.95</f>
        <v>99.376649999999998</v>
      </c>
      <c r="S9719">
        <f>Table1[[#This Row],[Discounted Price]]*0.9</f>
        <v>94.146299999999997</v>
      </c>
      <c r="T9719">
        <f>Table1[[#This Row],[Discounted Price]]*0.8</f>
        <v>83.685600000000008</v>
      </c>
      <c r="U9719">
        <f>Table1[[#This Row],[Price]]*0.52</f>
        <v>60.439600000000006</v>
      </c>
      <c r="V9719">
        <f>(Table1[[#This Row],[Price]]-Table1[[#This Row],[Scrap value]])/2</f>
        <v>27.895199999999999</v>
      </c>
    </row>
    <row r="9720" spans="1:22" x14ac:dyDescent="0.25">
      <c r="A9720" t="s">
        <v>42573</v>
      </c>
      <c r="B9720" t="s">
        <v>35</v>
      </c>
      <c r="C9720" t="s">
        <v>47</v>
      </c>
      <c r="D9720" t="s">
        <v>42574</v>
      </c>
      <c r="E9720">
        <v>235.91</v>
      </c>
      <c r="F9720">
        <v>38</v>
      </c>
      <c r="G9720" t="s">
        <v>43729</v>
      </c>
      <c r="H9720" t="s">
        <v>4245</v>
      </c>
      <c r="I9720" s="1">
        <v>45000</v>
      </c>
      <c r="J9720" s="1">
        <v>45292</v>
      </c>
      <c r="K9720" t="s">
        <v>42575</v>
      </c>
      <c r="L9720" t="s">
        <v>42576</v>
      </c>
      <c r="M9720" t="s">
        <v>20</v>
      </c>
      <c r="N9720">
        <v>4</v>
      </c>
      <c r="O9720">
        <f>Table1[[#This Row],[Price]]-0.1*Table1[[#This Row],[Price]]</f>
        <v>212.31899999999999</v>
      </c>
      <c r="P9720" s="9">
        <f>(Table1[[#This Row],[Expiration Date]]-Table1[[#This Row],[Manufacturing Date]])/365</f>
        <v>0.8</v>
      </c>
      <c r="Q9720" t="str">
        <f>IF(Table1[[#This Row],[Expiration Date]]-J9728&gt;12/31/2024,"not expired","expired")</f>
        <v>expired</v>
      </c>
      <c r="R9720">
        <f>Table1[[#This Row],[Discounted Price]]*0.95</f>
        <v>201.70304999999999</v>
      </c>
      <c r="S9720">
        <f>Table1[[#This Row],[Discounted Price]]*0.9</f>
        <v>191.08709999999999</v>
      </c>
      <c r="T9720">
        <f>Table1[[#This Row],[Discounted Price]]*0.8</f>
        <v>169.8552</v>
      </c>
      <c r="U9720">
        <f>Table1[[#This Row],[Price]]*0.52</f>
        <v>122.67320000000001</v>
      </c>
      <c r="V9720">
        <f>(Table1[[#This Row],[Price]]-Table1[[#This Row],[Scrap value]])/2</f>
        <v>56.618399999999994</v>
      </c>
    </row>
    <row r="9721" spans="1:22" x14ac:dyDescent="0.25">
      <c r="A9721" t="s">
        <v>42577</v>
      </c>
      <c r="B9721" t="s">
        <v>29</v>
      </c>
      <c r="C9721" t="s">
        <v>47</v>
      </c>
      <c r="D9721" t="s">
        <v>42578</v>
      </c>
      <c r="E9721">
        <v>99.82</v>
      </c>
      <c r="F9721">
        <v>96</v>
      </c>
      <c r="G9721" t="s">
        <v>43728</v>
      </c>
      <c r="H9721" t="s">
        <v>20632</v>
      </c>
      <c r="I9721" s="1">
        <v>45137</v>
      </c>
      <c r="J9721" s="1">
        <v>45658</v>
      </c>
      <c r="K9721" t="s">
        <v>42579</v>
      </c>
      <c r="L9721" t="s">
        <v>42580</v>
      </c>
      <c r="M9721" t="s">
        <v>45</v>
      </c>
      <c r="N9721">
        <v>4</v>
      </c>
      <c r="O9721">
        <f>Table1[[#This Row],[Price]]-0.1*Table1[[#This Row],[Price]]</f>
        <v>89.837999999999994</v>
      </c>
      <c r="P9721" s="9">
        <f>(Table1[[#This Row],[Expiration Date]]-Table1[[#This Row],[Manufacturing Date]])/365</f>
        <v>1.4273972602739726</v>
      </c>
      <c r="Q9721" t="str">
        <f>IF(Table1[[#This Row],[Expiration Date]]-J9729&gt;12/31/2024,"not expired","expired")</f>
        <v>expired</v>
      </c>
      <c r="R9721">
        <f>Table1[[#This Row],[Discounted Price]]*0.95</f>
        <v>85.346099999999993</v>
      </c>
      <c r="S9721">
        <f>Table1[[#This Row],[Discounted Price]]*0.9</f>
        <v>80.854199999999992</v>
      </c>
      <c r="T9721">
        <f>Table1[[#This Row],[Discounted Price]]*0.8</f>
        <v>71.870400000000004</v>
      </c>
      <c r="U9721">
        <f>Table1[[#This Row],[Price]]*0.52</f>
        <v>51.906399999999998</v>
      </c>
      <c r="V9721">
        <f>(Table1[[#This Row],[Price]]-Table1[[#This Row],[Scrap value]])/2</f>
        <v>23.956799999999998</v>
      </c>
    </row>
    <row r="9722" spans="1:22" x14ac:dyDescent="0.25">
      <c r="A9722" t="s">
        <v>42581</v>
      </c>
      <c r="B9722" t="s">
        <v>22</v>
      </c>
      <c r="C9722" t="s">
        <v>47</v>
      </c>
      <c r="D9722" t="s">
        <v>42582</v>
      </c>
      <c r="E9722">
        <v>110.18</v>
      </c>
      <c r="F9722">
        <v>7</v>
      </c>
      <c r="G9722" t="s">
        <v>43728</v>
      </c>
      <c r="H9722" t="s">
        <v>6686</v>
      </c>
      <c r="I9722" s="1">
        <v>45137</v>
      </c>
      <c r="J9722" s="1">
        <v>45658</v>
      </c>
      <c r="K9722" t="s">
        <v>42583</v>
      </c>
      <c r="L9722" t="s">
        <v>42584</v>
      </c>
      <c r="M9722" t="s">
        <v>20</v>
      </c>
      <c r="N9722">
        <v>3</v>
      </c>
      <c r="O9722">
        <f>Table1[[#This Row],[Price]]-0.1*Table1[[#This Row],[Price]]</f>
        <v>99.162000000000006</v>
      </c>
      <c r="P9722" s="9">
        <f>(Table1[[#This Row],[Expiration Date]]-Table1[[#This Row],[Manufacturing Date]])/365</f>
        <v>1.4273972602739726</v>
      </c>
      <c r="Q9722" t="str">
        <f>IF(Table1[[#This Row],[Expiration Date]]-J9730&gt;12/31/2024,"not expired","expired")</f>
        <v>expired</v>
      </c>
      <c r="R9722">
        <f>Table1[[#This Row],[Discounted Price]]*0.95</f>
        <v>94.203900000000004</v>
      </c>
      <c r="S9722">
        <f>Table1[[#This Row],[Discounted Price]]*0.9</f>
        <v>89.245800000000003</v>
      </c>
      <c r="T9722">
        <f>Table1[[#This Row],[Discounted Price]]*0.8</f>
        <v>79.329600000000013</v>
      </c>
      <c r="U9722">
        <f>Table1[[#This Row],[Price]]*0.52</f>
        <v>57.293600000000005</v>
      </c>
      <c r="V9722">
        <f>(Table1[[#This Row],[Price]]-Table1[[#This Row],[Scrap value]])/2</f>
        <v>26.443200000000001</v>
      </c>
    </row>
    <row r="9723" spans="1:22" x14ac:dyDescent="0.25">
      <c r="A9723" t="s">
        <v>42585</v>
      </c>
      <c r="B9723" t="s">
        <v>15</v>
      </c>
      <c r="C9723" t="s">
        <v>47</v>
      </c>
      <c r="D9723" t="s">
        <v>42586</v>
      </c>
      <c r="E9723">
        <v>41.83</v>
      </c>
      <c r="F9723">
        <v>48</v>
      </c>
      <c r="G9723" t="s">
        <v>43728</v>
      </c>
      <c r="H9723" t="s">
        <v>17136</v>
      </c>
      <c r="I9723" s="1">
        <v>45137</v>
      </c>
      <c r="J9723" s="1">
        <v>45292</v>
      </c>
      <c r="K9723" t="s">
        <v>42587</v>
      </c>
      <c r="L9723" t="s">
        <v>42588</v>
      </c>
      <c r="M9723" t="s">
        <v>20</v>
      </c>
      <c r="N9723">
        <v>2</v>
      </c>
      <c r="O9723">
        <f>Table1[[#This Row],[Price]]-0.1*Table1[[#This Row],[Price]]</f>
        <v>37.646999999999998</v>
      </c>
      <c r="P9723" s="9">
        <f>(Table1[[#This Row],[Expiration Date]]-Table1[[#This Row],[Manufacturing Date]])/365</f>
        <v>0.42465753424657532</v>
      </c>
      <c r="Q9723" t="str">
        <f>IF(Table1[[#This Row],[Expiration Date]]-J9731&gt;12/31/2024,"not expired","expired")</f>
        <v>expired</v>
      </c>
      <c r="R9723">
        <f>Table1[[#This Row],[Discounted Price]]*0.95</f>
        <v>35.764649999999996</v>
      </c>
      <c r="S9723">
        <f>Table1[[#This Row],[Discounted Price]]*0.9</f>
        <v>33.882300000000001</v>
      </c>
      <c r="T9723">
        <f>Table1[[#This Row],[Discounted Price]]*0.8</f>
        <v>30.117599999999999</v>
      </c>
      <c r="U9723">
        <f>Table1[[#This Row],[Price]]*0.52</f>
        <v>21.7516</v>
      </c>
      <c r="V9723">
        <f>(Table1[[#This Row],[Price]]-Table1[[#This Row],[Scrap value]])/2</f>
        <v>10.039199999999999</v>
      </c>
    </row>
    <row r="9724" spans="1:22" x14ac:dyDescent="0.25">
      <c r="A9724" t="s">
        <v>42589</v>
      </c>
      <c r="B9724" t="s">
        <v>35</v>
      </c>
      <c r="C9724" t="s">
        <v>47</v>
      </c>
      <c r="D9724" t="s">
        <v>42590</v>
      </c>
      <c r="E9724">
        <v>75.86</v>
      </c>
      <c r="F9724">
        <v>10</v>
      </c>
      <c r="G9724" t="s">
        <v>43729</v>
      </c>
      <c r="H9724" t="s">
        <v>37767</v>
      </c>
      <c r="I9724" s="1">
        <v>45137</v>
      </c>
      <c r="J9724" s="1">
        <v>45658</v>
      </c>
      <c r="K9724" t="s">
        <v>42591</v>
      </c>
      <c r="L9724" t="s">
        <v>42592</v>
      </c>
      <c r="M9724" t="s">
        <v>20</v>
      </c>
      <c r="N9724">
        <v>2</v>
      </c>
      <c r="O9724">
        <f>Table1[[#This Row],[Price]]-0.1*Table1[[#This Row],[Price]]</f>
        <v>68.274000000000001</v>
      </c>
      <c r="P9724" s="9">
        <f>(Table1[[#This Row],[Expiration Date]]-Table1[[#This Row],[Manufacturing Date]])/365</f>
        <v>1.4273972602739726</v>
      </c>
      <c r="Q9724" t="str">
        <f>IF(Table1[[#This Row],[Expiration Date]]-J9732&gt;12/31/2024,"not expired","expired")</f>
        <v>expired</v>
      </c>
      <c r="R9724">
        <f>Table1[[#This Row],[Discounted Price]]*0.95</f>
        <v>64.860299999999995</v>
      </c>
      <c r="S9724">
        <f>Table1[[#This Row],[Discounted Price]]*0.9</f>
        <v>61.446600000000004</v>
      </c>
      <c r="T9724">
        <f>Table1[[#This Row],[Discounted Price]]*0.8</f>
        <v>54.619200000000006</v>
      </c>
      <c r="U9724">
        <f>Table1[[#This Row],[Price]]*0.52</f>
        <v>39.447200000000002</v>
      </c>
      <c r="V9724">
        <f>(Table1[[#This Row],[Price]]-Table1[[#This Row],[Scrap value]])/2</f>
        <v>18.206399999999999</v>
      </c>
    </row>
    <row r="9725" spans="1:22" x14ac:dyDescent="0.25">
      <c r="A9725" t="s">
        <v>42593</v>
      </c>
      <c r="B9725" t="s">
        <v>35</v>
      </c>
      <c r="C9725" t="s">
        <v>47</v>
      </c>
      <c r="D9725" t="s">
        <v>42594</v>
      </c>
      <c r="E9725">
        <v>319.86</v>
      </c>
      <c r="F9725">
        <v>83</v>
      </c>
      <c r="G9725" t="s">
        <v>43728</v>
      </c>
      <c r="H9725" t="s">
        <v>15599</v>
      </c>
      <c r="I9725" s="1">
        <v>44927</v>
      </c>
      <c r="J9725" s="1">
        <v>45292</v>
      </c>
      <c r="K9725" t="s">
        <v>42595</v>
      </c>
      <c r="L9725" t="s">
        <v>42596</v>
      </c>
      <c r="M9725" t="s">
        <v>27</v>
      </c>
      <c r="N9725">
        <v>4</v>
      </c>
      <c r="O9725">
        <f>Table1[[#This Row],[Price]]-0.1*Table1[[#This Row],[Price]]</f>
        <v>287.87400000000002</v>
      </c>
      <c r="P9725" s="9">
        <f>(Table1[[#This Row],[Expiration Date]]-Table1[[#This Row],[Manufacturing Date]])/365</f>
        <v>1</v>
      </c>
      <c r="Q9725" t="str">
        <f>IF(Table1[[#This Row],[Expiration Date]]-J9733&gt;12/31/2024,"not expired","expired")</f>
        <v>expired</v>
      </c>
      <c r="R9725">
        <f>Table1[[#This Row],[Discounted Price]]*0.95</f>
        <v>273.4803</v>
      </c>
      <c r="S9725">
        <f>Table1[[#This Row],[Discounted Price]]*0.9</f>
        <v>259.08660000000003</v>
      </c>
      <c r="T9725">
        <f>Table1[[#This Row],[Discounted Price]]*0.8</f>
        <v>230.29920000000004</v>
      </c>
      <c r="U9725">
        <f>Table1[[#This Row],[Price]]*0.52</f>
        <v>166.3272</v>
      </c>
      <c r="V9725">
        <f>(Table1[[#This Row],[Price]]-Table1[[#This Row],[Scrap value]])/2</f>
        <v>76.766400000000004</v>
      </c>
    </row>
    <row r="9726" spans="1:22" x14ac:dyDescent="0.25">
      <c r="A9726" t="s">
        <v>42597</v>
      </c>
      <c r="B9726" t="s">
        <v>29</v>
      </c>
      <c r="C9726" t="s">
        <v>47</v>
      </c>
      <c r="D9726" t="s">
        <v>42598</v>
      </c>
      <c r="E9726">
        <v>22.57</v>
      </c>
      <c r="F9726">
        <v>72</v>
      </c>
      <c r="G9726" t="s">
        <v>43729</v>
      </c>
      <c r="H9726" t="s">
        <v>27778</v>
      </c>
      <c r="I9726" s="1">
        <v>45000</v>
      </c>
      <c r="J9726" s="1">
        <v>45658</v>
      </c>
      <c r="K9726" t="s">
        <v>42599</v>
      </c>
      <c r="L9726" t="s">
        <v>42600</v>
      </c>
      <c r="M9726" t="s">
        <v>45</v>
      </c>
      <c r="N9726">
        <v>4</v>
      </c>
      <c r="O9726">
        <f>Table1[[#This Row],[Price]]-0.1*Table1[[#This Row],[Price]]</f>
        <v>20.312999999999999</v>
      </c>
      <c r="P9726" s="9">
        <f>(Table1[[#This Row],[Expiration Date]]-Table1[[#This Row],[Manufacturing Date]])/365</f>
        <v>1.8027397260273972</v>
      </c>
      <c r="Q9726" t="str">
        <f>IF(Table1[[#This Row],[Expiration Date]]-J9734&gt;12/31/2024,"not expired","expired")</f>
        <v>expired</v>
      </c>
      <c r="R9726">
        <f>Table1[[#This Row],[Discounted Price]]*0.95</f>
        <v>19.297349999999998</v>
      </c>
      <c r="S9726">
        <f>Table1[[#This Row],[Discounted Price]]*0.9</f>
        <v>18.281700000000001</v>
      </c>
      <c r="T9726">
        <f>Table1[[#This Row],[Discounted Price]]*0.8</f>
        <v>16.250399999999999</v>
      </c>
      <c r="U9726">
        <f>Table1[[#This Row],[Price]]*0.52</f>
        <v>11.7364</v>
      </c>
      <c r="V9726">
        <f>(Table1[[#This Row],[Price]]-Table1[[#This Row],[Scrap value]])/2</f>
        <v>5.4168000000000003</v>
      </c>
    </row>
    <row r="9727" spans="1:22" x14ac:dyDescent="0.25">
      <c r="A9727" t="s">
        <v>42601</v>
      </c>
      <c r="B9727" t="s">
        <v>35</v>
      </c>
      <c r="C9727" t="s">
        <v>47</v>
      </c>
      <c r="D9727" t="s">
        <v>42602</v>
      </c>
      <c r="E9727">
        <v>30.73</v>
      </c>
      <c r="F9727">
        <v>57</v>
      </c>
      <c r="G9727" t="s">
        <v>43729</v>
      </c>
      <c r="H9727" t="s">
        <v>4355</v>
      </c>
      <c r="I9727" s="1">
        <v>44927</v>
      </c>
      <c r="J9727" s="1">
        <v>45658</v>
      </c>
      <c r="K9727" t="s">
        <v>42603</v>
      </c>
      <c r="L9727" t="s">
        <v>42604</v>
      </c>
      <c r="M9727" t="s">
        <v>20</v>
      </c>
      <c r="N9727">
        <v>5</v>
      </c>
      <c r="O9727">
        <f>Table1[[#This Row],[Price]]-0.1*Table1[[#This Row],[Price]]</f>
        <v>27.657</v>
      </c>
      <c r="P9727" s="9">
        <f>(Table1[[#This Row],[Expiration Date]]-Table1[[#This Row],[Manufacturing Date]])/365</f>
        <v>2.0027397260273974</v>
      </c>
      <c r="Q9727" t="str">
        <f>IF(Table1[[#This Row],[Expiration Date]]-J9735&gt;12/31/2024,"not expired","expired")</f>
        <v>expired</v>
      </c>
      <c r="R9727">
        <f>Table1[[#This Row],[Discounted Price]]*0.95</f>
        <v>26.274149999999999</v>
      </c>
      <c r="S9727">
        <f>Table1[[#This Row],[Discounted Price]]*0.9</f>
        <v>24.891300000000001</v>
      </c>
      <c r="T9727">
        <f>Table1[[#This Row],[Discounted Price]]*0.8</f>
        <v>22.125600000000002</v>
      </c>
      <c r="U9727">
        <f>Table1[[#This Row],[Price]]*0.52</f>
        <v>15.979600000000001</v>
      </c>
      <c r="V9727">
        <f>(Table1[[#This Row],[Price]]-Table1[[#This Row],[Scrap value]])/2</f>
        <v>7.3751999999999995</v>
      </c>
    </row>
    <row r="9728" spans="1:22" x14ac:dyDescent="0.25">
      <c r="A9728" t="s">
        <v>42605</v>
      </c>
      <c r="B9728" t="s">
        <v>22</v>
      </c>
      <c r="C9728" t="s">
        <v>47</v>
      </c>
      <c r="D9728" t="s">
        <v>42606</v>
      </c>
      <c r="E9728">
        <v>88.37</v>
      </c>
      <c r="F9728">
        <v>38</v>
      </c>
      <c r="G9728" t="s">
        <v>43730</v>
      </c>
      <c r="H9728" t="s">
        <v>33696</v>
      </c>
      <c r="I9728" s="1">
        <v>44927</v>
      </c>
      <c r="J9728" s="1">
        <v>45292</v>
      </c>
      <c r="K9728" t="s">
        <v>42607</v>
      </c>
      <c r="L9728" t="s">
        <v>42608</v>
      </c>
      <c r="M9728" t="s">
        <v>45</v>
      </c>
      <c r="N9728">
        <v>1</v>
      </c>
      <c r="O9728">
        <f>Table1[[#This Row],[Price]]-0.1*Table1[[#This Row],[Price]]</f>
        <v>79.533000000000001</v>
      </c>
      <c r="P9728" s="9">
        <f>(Table1[[#This Row],[Expiration Date]]-Table1[[#This Row],[Manufacturing Date]])/365</f>
        <v>1</v>
      </c>
      <c r="Q9728" t="str">
        <f>IF(Table1[[#This Row],[Expiration Date]]-J9736&gt;12/31/2024,"not expired","expired")</f>
        <v>expired</v>
      </c>
      <c r="R9728">
        <f>Table1[[#This Row],[Discounted Price]]*0.95</f>
        <v>75.556349999999995</v>
      </c>
      <c r="S9728">
        <f>Table1[[#This Row],[Discounted Price]]*0.9</f>
        <v>71.579700000000003</v>
      </c>
      <c r="T9728">
        <f>Table1[[#This Row],[Discounted Price]]*0.8</f>
        <v>63.626400000000004</v>
      </c>
      <c r="U9728">
        <f>Table1[[#This Row],[Price]]*0.52</f>
        <v>45.952400000000004</v>
      </c>
      <c r="V9728">
        <f>(Table1[[#This Row],[Price]]-Table1[[#This Row],[Scrap value]])/2</f>
        <v>21.2088</v>
      </c>
    </row>
    <row r="9729" spans="1:22" x14ac:dyDescent="0.25">
      <c r="A9729" t="s">
        <v>42609</v>
      </c>
      <c r="B9729" t="s">
        <v>15</v>
      </c>
      <c r="C9729" t="s">
        <v>47</v>
      </c>
      <c r="D9729" t="s">
        <v>42610</v>
      </c>
      <c r="E9729">
        <v>43.45</v>
      </c>
      <c r="F9729">
        <v>64</v>
      </c>
      <c r="G9729" t="s">
        <v>43729</v>
      </c>
      <c r="H9729" t="s">
        <v>26044</v>
      </c>
      <c r="I9729" s="1">
        <v>44927</v>
      </c>
      <c r="J9729" s="1">
        <v>46023</v>
      </c>
      <c r="K9729" t="s">
        <v>42611</v>
      </c>
      <c r="L9729" t="s">
        <v>42612</v>
      </c>
      <c r="M9729" t="s">
        <v>45</v>
      </c>
      <c r="N9729">
        <v>2</v>
      </c>
      <c r="O9729">
        <f>Table1[[#This Row],[Price]]-0.1*Table1[[#This Row],[Price]]</f>
        <v>39.105000000000004</v>
      </c>
      <c r="P9729" s="9">
        <f>(Table1[[#This Row],[Expiration Date]]-Table1[[#This Row],[Manufacturing Date]])/365</f>
        <v>3.0027397260273974</v>
      </c>
      <c r="Q9729" t="str">
        <f>IF(Table1[[#This Row],[Expiration Date]]-J9737&gt;12/31/2024,"not expired","expired")</f>
        <v>not expired</v>
      </c>
      <c r="R9729">
        <f>Table1[[#This Row],[Discounted Price]]*0.95</f>
        <v>37.149750000000004</v>
      </c>
      <c r="S9729">
        <f>Table1[[#This Row],[Discounted Price]]*0.9</f>
        <v>35.194500000000005</v>
      </c>
      <c r="T9729">
        <f>Table1[[#This Row],[Discounted Price]]*0.8</f>
        <v>31.284000000000006</v>
      </c>
      <c r="U9729">
        <f>Table1[[#This Row],[Price]]*0.52</f>
        <v>22.594000000000001</v>
      </c>
      <c r="V9729">
        <f>(Table1[[#This Row],[Price]]-Table1[[#This Row],[Scrap value]])/2</f>
        <v>10.428000000000001</v>
      </c>
    </row>
    <row r="9730" spans="1:22" x14ac:dyDescent="0.25">
      <c r="A9730" t="s">
        <v>42613</v>
      </c>
      <c r="B9730" t="s">
        <v>22</v>
      </c>
      <c r="C9730" t="s">
        <v>47</v>
      </c>
      <c r="D9730" t="s">
        <v>42614</v>
      </c>
      <c r="E9730">
        <v>193.39</v>
      </c>
      <c r="F9730">
        <v>31</v>
      </c>
      <c r="G9730" t="s">
        <v>43729</v>
      </c>
      <c r="H9730" t="s">
        <v>42615</v>
      </c>
      <c r="I9730" s="1">
        <v>45000</v>
      </c>
      <c r="J9730" s="1">
        <v>46023</v>
      </c>
      <c r="K9730" t="s">
        <v>42616</v>
      </c>
      <c r="L9730" t="s">
        <v>42617</v>
      </c>
      <c r="M9730" t="s">
        <v>20</v>
      </c>
      <c r="N9730">
        <v>1</v>
      </c>
      <c r="O9730">
        <f>Table1[[#This Row],[Price]]-0.1*Table1[[#This Row],[Price]]</f>
        <v>174.05099999999999</v>
      </c>
      <c r="P9730" s="9">
        <f>(Table1[[#This Row],[Expiration Date]]-Table1[[#This Row],[Manufacturing Date]])/365</f>
        <v>2.8027397260273972</v>
      </c>
      <c r="Q9730" t="str">
        <f>IF(Table1[[#This Row],[Expiration Date]]-J9738&gt;12/31/2024,"not expired","expired")</f>
        <v>expired</v>
      </c>
      <c r="R9730">
        <f>Table1[[#This Row],[Discounted Price]]*0.95</f>
        <v>165.34844999999999</v>
      </c>
      <c r="S9730">
        <f>Table1[[#This Row],[Discounted Price]]*0.9</f>
        <v>156.64589999999998</v>
      </c>
      <c r="T9730">
        <f>Table1[[#This Row],[Discounted Price]]*0.8</f>
        <v>139.24080000000001</v>
      </c>
      <c r="U9730">
        <f>Table1[[#This Row],[Price]]*0.52</f>
        <v>100.5628</v>
      </c>
      <c r="V9730">
        <f>(Table1[[#This Row],[Price]]-Table1[[#This Row],[Scrap value]])/2</f>
        <v>46.413599999999995</v>
      </c>
    </row>
    <row r="9731" spans="1:22" x14ac:dyDescent="0.25">
      <c r="A9731" t="s">
        <v>42618</v>
      </c>
      <c r="B9731" t="s">
        <v>22</v>
      </c>
      <c r="C9731" t="s">
        <v>47</v>
      </c>
      <c r="D9731" t="s">
        <v>42619</v>
      </c>
      <c r="E9731">
        <v>40.049999999999997</v>
      </c>
      <c r="F9731">
        <v>17</v>
      </c>
      <c r="G9731" t="s">
        <v>43730</v>
      </c>
      <c r="H9731" t="s">
        <v>13969</v>
      </c>
      <c r="I9731" s="1">
        <v>44927</v>
      </c>
      <c r="J9731" s="1">
        <v>46023</v>
      </c>
      <c r="K9731" t="s">
        <v>42620</v>
      </c>
      <c r="L9731" t="s">
        <v>42621</v>
      </c>
      <c r="M9731" t="s">
        <v>45</v>
      </c>
      <c r="N9731">
        <v>4</v>
      </c>
      <c r="O9731">
        <f>Table1[[#This Row],[Price]]-0.1*Table1[[#This Row],[Price]]</f>
        <v>36.044999999999995</v>
      </c>
      <c r="P9731" s="9">
        <f>(Table1[[#This Row],[Expiration Date]]-Table1[[#This Row],[Manufacturing Date]])/365</f>
        <v>3.0027397260273974</v>
      </c>
      <c r="Q9731" t="str">
        <f>IF(Table1[[#This Row],[Expiration Date]]-J9739&gt;12/31/2024,"not expired","expired")</f>
        <v>expired</v>
      </c>
      <c r="R9731">
        <f>Table1[[#This Row],[Discounted Price]]*0.95</f>
        <v>34.242749999999994</v>
      </c>
      <c r="S9731">
        <f>Table1[[#This Row],[Discounted Price]]*0.9</f>
        <v>32.440499999999993</v>
      </c>
      <c r="T9731">
        <f>Table1[[#This Row],[Discounted Price]]*0.8</f>
        <v>28.835999999999999</v>
      </c>
      <c r="U9731">
        <f>Table1[[#This Row],[Price]]*0.52</f>
        <v>20.826000000000001</v>
      </c>
      <c r="V9731">
        <f>(Table1[[#This Row],[Price]]-Table1[[#This Row],[Scrap value]])/2</f>
        <v>9.6119999999999983</v>
      </c>
    </row>
    <row r="9732" spans="1:22" x14ac:dyDescent="0.25">
      <c r="A9732" t="s">
        <v>42622</v>
      </c>
      <c r="B9732" t="s">
        <v>29</v>
      </c>
      <c r="C9732" t="s">
        <v>47</v>
      </c>
      <c r="D9732" t="s">
        <v>42623</v>
      </c>
      <c r="E9732">
        <v>28.17</v>
      </c>
      <c r="F9732">
        <v>91</v>
      </c>
      <c r="G9732" t="s">
        <v>43729</v>
      </c>
      <c r="H9732" t="s">
        <v>28142</v>
      </c>
      <c r="I9732" s="1">
        <v>45137</v>
      </c>
      <c r="J9732" s="1">
        <v>46023</v>
      </c>
      <c r="K9732" t="s">
        <v>42624</v>
      </c>
      <c r="L9732" t="s">
        <v>42625</v>
      </c>
      <c r="M9732" t="s">
        <v>45</v>
      </c>
      <c r="N9732">
        <v>3</v>
      </c>
      <c r="O9732">
        <f>Table1[[#This Row],[Price]]-0.1*Table1[[#This Row],[Price]]</f>
        <v>25.353000000000002</v>
      </c>
      <c r="P9732" s="9">
        <f>(Table1[[#This Row],[Expiration Date]]-Table1[[#This Row],[Manufacturing Date]])/365</f>
        <v>2.4273972602739726</v>
      </c>
      <c r="Q9732" t="str">
        <f>IF(Table1[[#This Row],[Expiration Date]]-J9740&gt;12/31/2024,"not expired","expired")</f>
        <v>expired</v>
      </c>
      <c r="R9732">
        <f>Table1[[#This Row],[Discounted Price]]*0.95</f>
        <v>24.085350000000002</v>
      </c>
      <c r="S9732">
        <f>Table1[[#This Row],[Discounted Price]]*0.9</f>
        <v>22.817700000000002</v>
      </c>
      <c r="T9732">
        <f>Table1[[#This Row],[Discounted Price]]*0.8</f>
        <v>20.282400000000003</v>
      </c>
      <c r="U9732">
        <f>Table1[[#This Row],[Price]]*0.52</f>
        <v>14.648400000000001</v>
      </c>
      <c r="V9732">
        <f>(Table1[[#This Row],[Price]]-Table1[[#This Row],[Scrap value]])/2</f>
        <v>6.7608000000000006</v>
      </c>
    </row>
    <row r="9733" spans="1:22" x14ac:dyDescent="0.25">
      <c r="A9733" t="s">
        <v>42626</v>
      </c>
      <c r="B9733" t="s">
        <v>29</v>
      </c>
      <c r="C9733" t="s">
        <v>47</v>
      </c>
      <c r="D9733" t="s">
        <v>42627</v>
      </c>
      <c r="E9733">
        <v>214.03</v>
      </c>
      <c r="F9733">
        <v>88</v>
      </c>
      <c r="G9733" t="s">
        <v>43728</v>
      </c>
      <c r="H9733" t="s">
        <v>11700</v>
      </c>
      <c r="I9733" s="1">
        <v>45137</v>
      </c>
      <c r="J9733" s="1">
        <v>46023</v>
      </c>
      <c r="K9733" t="s">
        <v>42628</v>
      </c>
      <c r="L9733" t="s">
        <v>42629</v>
      </c>
      <c r="M9733" t="s">
        <v>27</v>
      </c>
      <c r="N9733">
        <v>1</v>
      </c>
      <c r="O9733">
        <f>Table1[[#This Row],[Price]]-0.1*Table1[[#This Row],[Price]]</f>
        <v>192.62700000000001</v>
      </c>
      <c r="P9733" s="9">
        <f>(Table1[[#This Row],[Expiration Date]]-Table1[[#This Row],[Manufacturing Date]])/365</f>
        <v>2.4273972602739726</v>
      </c>
      <c r="Q9733" t="str">
        <f>IF(Table1[[#This Row],[Expiration Date]]-J9741&gt;12/31/2024,"not expired","expired")</f>
        <v>not expired</v>
      </c>
      <c r="R9733">
        <f>Table1[[#This Row],[Discounted Price]]*0.95</f>
        <v>182.99565000000001</v>
      </c>
      <c r="S9733">
        <f>Table1[[#This Row],[Discounted Price]]*0.9</f>
        <v>173.36430000000001</v>
      </c>
      <c r="T9733">
        <f>Table1[[#This Row],[Discounted Price]]*0.8</f>
        <v>154.10160000000002</v>
      </c>
      <c r="U9733">
        <f>Table1[[#This Row],[Price]]*0.52</f>
        <v>111.29560000000001</v>
      </c>
      <c r="V9733">
        <f>(Table1[[#This Row],[Price]]-Table1[[#This Row],[Scrap value]])/2</f>
        <v>51.367199999999997</v>
      </c>
    </row>
    <row r="9734" spans="1:22" x14ac:dyDescent="0.25">
      <c r="A9734" t="s">
        <v>42630</v>
      </c>
      <c r="B9734" t="s">
        <v>22</v>
      </c>
      <c r="C9734" t="s">
        <v>47</v>
      </c>
      <c r="D9734" t="s">
        <v>42631</v>
      </c>
      <c r="E9734">
        <v>170.71</v>
      </c>
      <c r="F9734">
        <v>43</v>
      </c>
      <c r="G9734" t="s">
        <v>43729</v>
      </c>
      <c r="H9734" t="s">
        <v>15030</v>
      </c>
      <c r="I9734" s="1">
        <v>45137</v>
      </c>
      <c r="J9734" s="1">
        <v>46023</v>
      </c>
      <c r="K9734" t="s">
        <v>42632</v>
      </c>
      <c r="L9734" t="s">
        <v>42633</v>
      </c>
      <c r="M9734" t="s">
        <v>27</v>
      </c>
      <c r="N9734">
        <v>3</v>
      </c>
      <c r="O9734">
        <f>Table1[[#This Row],[Price]]-0.1*Table1[[#This Row],[Price]]</f>
        <v>153.63900000000001</v>
      </c>
      <c r="P9734" s="9">
        <f>(Table1[[#This Row],[Expiration Date]]-Table1[[#This Row],[Manufacturing Date]])/365</f>
        <v>2.4273972602739726</v>
      </c>
      <c r="Q9734" t="str">
        <f>IF(Table1[[#This Row],[Expiration Date]]-J9742&gt;12/31/2024,"not expired","expired")</f>
        <v>expired</v>
      </c>
      <c r="R9734">
        <f>Table1[[#This Row],[Discounted Price]]*0.95</f>
        <v>145.95705000000001</v>
      </c>
      <c r="S9734">
        <f>Table1[[#This Row],[Discounted Price]]*0.9</f>
        <v>138.27510000000001</v>
      </c>
      <c r="T9734">
        <f>Table1[[#This Row],[Discounted Price]]*0.8</f>
        <v>122.91120000000001</v>
      </c>
      <c r="U9734">
        <f>Table1[[#This Row],[Price]]*0.52</f>
        <v>88.769200000000012</v>
      </c>
      <c r="V9734">
        <f>(Table1[[#This Row],[Price]]-Table1[[#This Row],[Scrap value]])/2</f>
        <v>40.970399999999998</v>
      </c>
    </row>
    <row r="9735" spans="1:22" x14ac:dyDescent="0.25">
      <c r="A9735" t="s">
        <v>42634</v>
      </c>
      <c r="B9735" t="s">
        <v>15</v>
      </c>
      <c r="C9735" t="s">
        <v>47</v>
      </c>
      <c r="D9735" t="s">
        <v>42635</v>
      </c>
      <c r="E9735">
        <v>379.28</v>
      </c>
      <c r="F9735">
        <v>7</v>
      </c>
      <c r="G9735" t="s">
        <v>43730</v>
      </c>
      <c r="H9735" t="s">
        <v>37019</v>
      </c>
      <c r="I9735" s="1">
        <v>45137</v>
      </c>
      <c r="J9735" s="1">
        <v>45658</v>
      </c>
      <c r="K9735" t="s">
        <v>42636</v>
      </c>
      <c r="L9735" t="s">
        <v>42637</v>
      </c>
      <c r="M9735" t="s">
        <v>27</v>
      </c>
      <c r="N9735">
        <v>2</v>
      </c>
      <c r="O9735">
        <f>Table1[[#This Row],[Price]]-0.1*Table1[[#This Row],[Price]]</f>
        <v>341.35199999999998</v>
      </c>
      <c r="P9735" s="9">
        <f>(Table1[[#This Row],[Expiration Date]]-Table1[[#This Row],[Manufacturing Date]])/365</f>
        <v>1.4273972602739726</v>
      </c>
      <c r="Q9735" t="str">
        <f>IF(Table1[[#This Row],[Expiration Date]]-J9743&gt;12/31/2024,"not expired","expired")</f>
        <v>expired</v>
      </c>
      <c r="R9735">
        <f>Table1[[#This Row],[Discounted Price]]*0.95</f>
        <v>324.28439999999995</v>
      </c>
      <c r="S9735">
        <f>Table1[[#This Row],[Discounted Price]]*0.9</f>
        <v>307.21679999999998</v>
      </c>
      <c r="T9735">
        <f>Table1[[#This Row],[Discounted Price]]*0.8</f>
        <v>273.08159999999998</v>
      </c>
      <c r="U9735">
        <f>Table1[[#This Row],[Price]]*0.52</f>
        <v>197.22559999999999</v>
      </c>
      <c r="V9735">
        <f>(Table1[[#This Row],[Price]]-Table1[[#This Row],[Scrap value]])/2</f>
        <v>91.027199999999993</v>
      </c>
    </row>
    <row r="9736" spans="1:22" x14ac:dyDescent="0.25">
      <c r="A9736" t="s">
        <v>42638</v>
      </c>
      <c r="B9736" t="s">
        <v>35</v>
      </c>
      <c r="C9736" t="s">
        <v>47</v>
      </c>
      <c r="D9736" t="s">
        <v>42639</v>
      </c>
      <c r="E9736">
        <v>406.92</v>
      </c>
      <c r="F9736">
        <v>63</v>
      </c>
      <c r="G9736" t="s">
        <v>43728</v>
      </c>
      <c r="H9736" t="s">
        <v>11126</v>
      </c>
      <c r="I9736" s="1">
        <v>44927</v>
      </c>
      <c r="J9736" s="1">
        <v>45658</v>
      </c>
      <c r="K9736" t="s">
        <v>42640</v>
      </c>
      <c r="L9736" t="s">
        <v>42641</v>
      </c>
      <c r="M9736" t="s">
        <v>45</v>
      </c>
      <c r="N9736">
        <v>4</v>
      </c>
      <c r="O9736">
        <f>Table1[[#This Row],[Price]]-0.1*Table1[[#This Row],[Price]]</f>
        <v>366.22800000000001</v>
      </c>
      <c r="P9736" s="9">
        <f>(Table1[[#This Row],[Expiration Date]]-Table1[[#This Row],[Manufacturing Date]])/365</f>
        <v>2.0027397260273974</v>
      </c>
      <c r="Q9736" t="str">
        <f>IF(Table1[[#This Row],[Expiration Date]]-J9744&gt;12/31/2024,"not expired","expired")</f>
        <v>expired</v>
      </c>
      <c r="R9736">
        <f>Table1[[#This Row],[Discounted Price]]*0.95</f>
        <v>347.91660000000002</v>
      </c>
      <c r="S9736">
        <f>Table1[[#This Row],[Discounted Price]]*0.9</f>
        <v>329.60520000000002</v>
      </c>
      <c r="T9736">
        <f>Table1[[#This Row],[Discounted Price]]*0.8</f>
        <v>292.98240000000004</v>
      </c>
      <c r="U9736">
        <f>Table1[[#This Row],[Price]]*0.52</f>
        <v>211.59840000000003</v>
      </c>
      <c r="V9736">
        <f>(Table1[[#This Row],[Price]]-Table1[[#This Row],[Scrap value]])/2</f>
        <v>97.660799999999995</v>
      </c>
    </row>
    <row r="9737" spans="1:22" x14ac:dyDescent="0.25">
      <c r="A9737" t="s">
        <v>42642</v>
      </c>
      <c r="B9737" t="s">
        <v>29</v>
      </c>
      <c r="C9737" t="s">
        <v>47</v>
      </c>
      <c r="D9737" t="s">
        <v>42643</v>
      </c>
      <c r="E9737">
        <v>396.73</v>
      </c>
      <c r="F9737">
        <v>79</v>
      </c>
      <c r="G9737" t="s">
        <v>43729</v>
      </c>
      <c r="H9737" t="s">
        <v>33052</v>
      </c>
      <c r="I9737" s="1">
        <v>44927</v>
      </c>
      <c r="J9737" s="1">
        <v>45292</v>
      </c>
      <c r="K9737" t="s">
        <v>42644</v>
      </c>
      <c r="L9737" t="s">
        <v>42645</v>
      </c>
      <c r="M9737" t="s">
        <v>45</v>
      </c>
      <c r="N9737">
        <v>5</v>
      </c>
      <c r="O9737">
        <f>Table1[[#This Row],[Price]]-0.1*Table1[[#This Row],[Price]]</f>
        <v>357.05700000000002</v>
      </c>
      <c r="P9737" s="9">
        <f>(Table1[[#This Row],[Expiration Date]]-Table1[[#This Row],[Manufacturing Date]])/365</f>
        <v>1</v>
      </c>
      <c r="Q9737" t="str">
        <f>IF(Table1[[#This Row],[Expiration Date]]-J9745&gt;12/31/2024,"not expired","expired")</f>
        <v>expired</v>
      </c>
      <c r="R9737">
        <f>Table1[[#This Row],[Discounted Price]]*0.95</f>
        <v>339.20415000000003</v>
      </c>
      <c r="S9737">
        <f>Table1[[#This Row],[Discounted Price]]*0.9</f>
        <v>321.35130000000004</v>
      </c>
      <c r="T9737">
        <f>Table1[[#This Row],[Discounted Price]]*0.8</f>
        <v>285.6456</v>
      </c>
      <c r="U9737">
        <f>Table1[[#This Row],[Price]]*0.52</f>
        <v>206.29960000000003</v>
      </c>
      <c r="V9737">
        <f>(Table1[[#This Row],[Price]]-Table1[[#This Row],[Scrap value]])/2</f>
        <v>95.215199999999996</v>
      </c>
    </row>
    <row r="9738" spans="1:22" x14ac:dyDescent="0.25">
      <c r="A9738" t="s">
        <v>42646</v>
      </c>
      <c r="B9738" t="s">
        <v>29</v>
      </c>
      <c r="C9738" t="s">
        <v>47</v>
      </c>
      <c r="D9738" t="s">
        <v>42647</v>
      </c>
      <c r="E9738">
        <v>325.31</v>
      </c>
      <c r="F9738">
        <v>3</v>
      </c>
      <c r="G9738" t="s">
        <v>43729</v>
      </c>
      <c r="H9738" t="s">
        <v>658</v>
      </c>
      <c r="I9738" s="1">
        <v>45137</v>
      </c>
      <c r="J9738" s="1">
        <v>46023</v>
      </c>
      <c r="K9738" t="s">
        <v>42648</v>
      </c>
      <c r="L9738" t="s">
        <v>42649</v>
      </c>
      <c r="M9738" t="s">
        <v>20</v>
      </c>
      <c r="N9738">
        <v>3</v>
      </c>
      <c r="O9738">
        <f>Table1[[#This Row],[Price]]-0.1*Table1[[#This Row],[Price]]</f>
        <v>292.779</v>
      </c>
      <c r="P9738" s="9">
        <f>(Table1[[#This Row],[Expiration Date]]-Table1[[#This Row],[Manufacturing Date]])/365</f>
        <v>2.4273972602739726</v>
      </c>
      <c r="Q9738" t="str">
        <f>IF(Table1[[#This Row],[Expiration Date]]-J9746&gt;12/31/2024,"not expired","expired")</f>
        <v>not expired</v>
      </c>
      <c r="R9738">
        <f>Table1[[#This Row],[Discounted Price]]*0.95</f>
        <v>278.14004999999997</v>
      </c>
      <c r="S9738">
        <f>Table1[[#This Row],[Discounted Price]]*0.9</f>
        <v>263.50110000000001</v>
      </c>
      <c r="T9738">
        <f>Table1[[#This Row],[Discounted Price]]*0.8</f>
        <v>234.22320000000002</v>
      </c>
      <c r="U9738">
        <f>Table1[[#This Row],[Price]]*0.52</f>
        <v>169.16120000000001</v>
      </c>
      <c r="V9738">
        <f>(Table1[[#This Row],[Price]]-Table1[[#This Row],[Scrap value]])/2</f>
        <v>78.074399999999997</v>
      </c>
    </row>
    <row r="9739" spans="1:22" x14ac:dyDescent="0.25">
      <c r="A9739" t="s">
        <v>42650</v>
      </c>
      <c r="B9739" t="s">
        <v>22</v>
      </c>
      <c r="C9739" t="s">
        <v>47</v>
      </c>
      <c r="D9739" t="s">
        <v>42651</v>
      </c>
      <c r="E9739">
        <v>280.7</v>
      </c>
      <c r="F9739">
        <v>8</v>
      </c>
      <c r="G9739" t="s">
        <v>43729</v>
      </c>
      <c r="H9739" t="s">
        <v>10545</v>
      </c>
      <c r="I9739" s="1">
        <v>44927</v>
      </c>
      <c r="J9739" s="1">
        <v>46023</v>
      </c>
      <c r="K9739" t="s">
        <v>42652</v>
      </c>
      <c r="L9739" t="s">
        <v>42653</v>
      </c>
      <c r="M9739" t="s">
        <v>45</v>
      </c>
      <c r="N9739">
        <v>2</v>
      </c>
      <c r="O9739">
        <f>Table1[[#This Row],[Price]]-0.1*Table1[[#This Row],[Price]]</f>
        <v>252.63</v>
      </c>
      <c r="P9739" s="9">
        <f>(Table1[[#This Row],[Expiration Date]]-Table1[[#This Row],[Manufacturing Date]])/365</f>
        <v>3.0027397260273974</v>
      </c>
      <c r="Q9739" t="str">
        <f>IF(Table1[[#This Row],[Expiration Date]]-J9747&gt;12/31/2024,"not expired","expired")</f>
        <v>not expired</v>
      </c>
      <c r="R9739">
        <f>Table1[[#This Row],[Discounted Price]]*0.95</f>
        <v>239.99849999999998</v>
      </c>
      <c r="S9739">
        <f>Table1[[#This Row],[Discounted Price]]*0.9</f>
        <v>227.36699999999999</v>
      </c>
      <c r="T9739">
        <f>Table1[[#This Row],[Discounted Price]]*0.8</f>
        <v>202.10400000000001</v>
      </c>
      <c r="U9739">
        <f>Table1[[#This Row],[Price]]*0.52</f>
        <v>145.964</v>
      </c>
      <c r="V9739">
        <f>(Table1[[#This Row],[Price]]-Table1[[#This Row],[Scrap value]])/2</f>
        <v>67.367999999999995</v>
      </c>
    </row>
    <row r="9740" spans="1:22" x14ac:dyDescent="0.25">
      <c r="A9740" t="s">
        <v>42654</v>
      </c>
      <c r="B9740" t="s">
        <v>15</v>
      </c>
      <c r="C9740" t="s">
        <v>47</v>
      </c>
      <c r="D9740" t="s">
        <v>42655</v>
      </c>
      <c r="E9740">
        <v>238.32</v>
      </c>
      <c r="F9740">
        <v>90</v>
      </c>
      <c r="G9740" t="s">
        <v>43730</v>
      </c>
      <c r="H9740" t="s">
        <v>2070</v>
      </c>
      <c r="I9740" s="1">
        <v>45137</v>
      </c>
      <c r="J9740" s="1">
        <v>46023</v>
      </c>
      <c r="K9740" t="s">
        <v>42656</v>
      </c>
      <c r="L9740" t="s">
        <v>42657</v>
      </c>
      <c r="M9740" t="s">
        <v>27</v>
      </c>
      <c r="N9740">
        <v>3</v>
      </c>
      <c r="O9740">
        <f>Table1[[#This Row],[Price]]-0.1*Table1[[#This Row],[Price]]</f>
        <v>214.488</v>
      </c>
      <c r="P9740" s="9">
        <f>(Table1[[#This Row],[Expiration Date]]-Table1[[#This Row],[Manufacturing Date]])/365</f>
        <v>2.4273972602739726</v>
      </c>
      <c r="Q9740" t="str">
        <f>IF(Table1[[#This Row],[Expiration Date]]-J9748&gt;12/31/2024,"not expired","expired")</f>
        <v>not expired</v>
      </c>
      <c r="R9740">
        <f>Table1[[#This Row],[Discounted Price]]*0.95</f>
        <v>203.7636</v>
      </c>
      <c r="S9740">
        <f>Table1[[#This Row],[Discounted Price]]*0.9</f>
        <v>193.03919999999999</v>
      </c>
      <c r="T9740">
        <f>Table1[[#This Row],[Discounted Price]]*0.8</f>
        <v>171.59040000000002</v>
      </c>
      <c r="U9740">
        <f>Table1[[#This Row],[Price]]*0.52</f>
        <v>123.9264</v>
      </c>
      <c r="V9740">
        <f>(Table1[[#This Row],[Price]]-Table1[[#This Row],[Scrap value]])/2</f>
        <v>57.196799999999996</v>
      </c>
    </row>
    <row r="9741" spans="1:22" x14ac:dyDescent="0.25">
      <c r="A9741" t="s">
        <v>42658</v>
      </c>
      <c r="B9741" t="s">
        <v>35</v>
      </c>
      <c r="C9741" t="s">
        <v>47</v>
      </c>
      <c r="D9741" t="s">
        <v>42659</v>
      </c>
      <c r="E9741">
        <v>443.62</v>
      </c>
      <c r="F9741">
        <v>44</v>
      </c>
      <c r="G9741" t="s">
        <v>43730</v>
      </c>
      <c r="H9741" t="s">
        <v>10578</v>
      </c>
      <c r="I9741" s="1">
        <v>45137</v>
      </c>
      <c r="J9741" s="1">
        <v>45292</v>
      </c>
      <c r="K9741" t="s">
        <v>42660</v>
      </c>
      <c r="L9741" t="s">
        <v>42661</v>
      </c>
      <c r="M9741" t="s">
        <v>27</v>
      </c>
      <c r="N9741">
        <v>5</v>
      </c>
      <c r="O9741">
        <f>Table1[[#This Row],[Price]]-0.1*Table1[[#This Row],[Price]]</f>
        <v>399.25799999999998</v>
      </c>
      <c r="P9741" s="9">
        <f>(Table1[[#This Row],[Expiration Date]]-Table1[[#This Row],[Manufacturing Date]])/365</f>
        <v>0.42465753424657532</v>
      </c>
      <c r="Q9741" t="str">
        <f>IF(Table1[[#This Row],[Expiration Date]]-J9749&gt;12/31/2024,"not expired","expired")</f>
        <v>expired</v>
      </c>
      <c r="R9741">
        <f>Table1[[#This Row],[Discounted Price]]*0.95</f>
        <v>379.29509999999999</v>
      </c>
      <c r="S9741">
        <f>Table1[[#This Row],[Discounted Price]]*0.9</f>
        <v>359.3322</v>
      </c>
      <c r="T9741">
        <f>Table1[[#This Row],[Discounted Price]]*0.8</f>
        <v>319.40640000000002</v>
      </c>
      <c r="U9741">
        <f>Table1[[#This Row],[Price]]*0.52</f>
        <v>230.6824</v>
      </c>
      <c r="V9741">
        <f>(Table1[[#This Row],[Price]]-Table1[[#This Row],[Scrap value]])/2</f>
        <v>106.4688</v>
      </c>
    </row>
    <row r="9742" spans="1:22" x14ac:dyDescent="0.25">
      <c r="A9742" t="s">
        <v>42662</v>
      </c>
      <c r="B9742" t="s">
        <v>15</v>
      </c>
      <c r="C9742" t="s">
        <v>47</v>
      </c>
      <c r="D9742" t="s">
        <v>42663</v>
      </c>
      <c r="E9742">
        <v>104.99</v>
      </c>
      <c r="F9742">
        <v>45</v>
      </c>
      <c r="G9742" t="s">
        <v>43730</v>
      </c>
      <c r="H9742" t="s">
        <v>9577</v>
      </c>
      <c r="I9742" s="1">
        <v>44927</v>
      </c>
      <c r="J9742" s="1">
        <v>46023</v>
      </c>
      <c r="K9742" t="s">
        <v>42664</v>
      </c>
      <c r="L9742" t="s">
        <v>42665</v>
      </c>
      <c r="M9742" t="s">
        <v>27</v>
      </c>
      <c r="N9742">
        <v>3</v>
      </c>
      <c r="O9742">
        <f>Table1[[#This Row],[Price]]-0.1*Table1[[#This Row],[Price]]</f>
        <v>94.491</v>
      </c>
      <c r="P9742" s="9">
        <f>(Table1[[#This Row],[Expiration Date]]-Table1[[#This Row],[Manufacturing Date]])/365</f>
        <v>3.0027397260273974</v>
      </c>
      <c r="Q9742" t="str">
        <f>IF(Table1[[#This Row],[Expiration Date]]-J9750&gt;12/31/2024,"not expired","expired")</f>
        <v>expired</v>
      </c>
      <c r="R9742">
        <f>Table1[[#This Row],[Discounted Price]]*0.95</f>
        <v>89.766449999999992</v>
      </c>
      <c r="S9742">
        <f>Table1[[#This Row],[Discounted Price]]*0.9</f>
        <v>85.041899999999998</v>
      </c>
      <c r="T9742">
        <f>Table1[[#This Row],[Discounted Price]]*0.8</f>
        <v>75.592799999999997</v>
      </c>
      <c r="U9742">
        <f>Table1[[#This Row],[Price]]*0.52</f>
        <v>54.594799999999999</v>
      </c>
      <c r="V9742">
        <f>(Table1[[#This Row],[Price]]-Table1[[#This Row],[Scrap value]])/2</f>
        <v>25.197599999999998</v>
      </c>
    </row>
    <row r="9743" spans="1:22" x14ac:dyDescent="0.25">
      <c r="A9743" t="s">
        <v>42666</v>
      </c>
      <c r="B9743" t="s">
        <v>35</v>
      </c>
      <c r="C9743" t="s">
        <v>47</v>
      </c>
      <c r="D9743" t="s">
        <v>42667</v>
      </c>
      <c r="E9743">
        <v>464.46</v>
      </c>
      <c r="F9743">
        <v>13</v>
      </c>
      <c r="G9743" t="s">
        <v>43730</v>
      </c>
      <c r="H9743" t="s">
        <v>5505</v>
      </c>
      <c r="I9743" s="1">
        <v>45137</v>
      </c>
      <c r="J9743" s="1">
        <v>46023</v>
      </c>
      <c r="K9743" t="s">
        <v>42668</v>
      </c>
      <c r="L9743" t="s">
        <v>42669</v>
      </c>
      <c r="M9743" t="s">
        <v>27</v>
      </c>
      <c r="N9743">
        <v>4</v>
      </c>
      <c r="O9743">
        <f>Table1[[#This Row],[Price]]-0.1*Table1[[#This Row],[Price]]</f>
        <v>418.01400000000001</v>
      </c>
      <c r="P9743" s="9">
        <f>(Table1[[#This Row],[Expiration Date]]-Table1[[#This Row],[Manufacturing Date]])/365</f>
        <v>2.4273972602739726</v>
      </c>
      <c r="Q9743" t="str">
        <f>IF(Table1[[#This Row],[Expiration Date]]-J9751&gt;12/31/2024,"not expired","expired")</f>
        <v>not expired</v>
      </c>
      <c r="R9743">
        <f>Table1[[#This Row],[Discounted Price]]*0.95</f>
        <v>397.11329999999998</v>
      </c>
      <c r="S9743">
        <f>Table1[[#This Row],[Discounted Price]]*0.9</f>
        <v>376.21260000000001</v>
      </c>
      <c r="T9743">
        <f>Table1[[#This Row],[Discounted Price]]*0.8</f>
        <v>334.41120000000001</v>
      </c>
      <c r="U9743">
        <f>Table1[[#This Row],[Price]]*0.52</f>
        <v>241.51919999999998</v>
      </c>
      <c r="V9743">
        <f>(Table1[[#This Row],[Price]]-Table1[[#This Row],[Scrap value]])/2</f>
        <v>111.4704</v>
      </c>
    </row>
    <row r="9744" spans="1:22" x14ac:dyDescent="0.25">
      <c r="A9744" t="s">
        <v>42670</v>
      </c>
      <c r="B9744" t="s">
        <v>15</v>
      </c>
      <c r="C9744" t="s">
        <v>47</v>
      </c>
      <c r="D9744" t="s">
        <v>42671</v>
      </c>
      <c r="E9744">
        <v>32.020000000000003</v>
      </c>
      <c r="F9744">
        <v>45</v>
      </c>
      <c r="G9744" t="s">
        <v>43729</v>
      </c>
      <c r="H9744" t="s">
        <v>16806</v>
      </c>
      <c r="I9744" s="1">
        <v>44927</v>
      </c>
      <c r="J9744" s="1">
        <v>45658</v>
      </c>
      <c r="K9744" t="s">
        <v>42672</v>
      </c>
      <c r="L9744" t="s">
        <v>42673</v>
      </c>
      <c r="M9744" t="s">
        <v>27</v>
      </c>
      <c r="N9744">
        <v>3</v>
      </c>
      <c r="O9744">
        <f>Table1[[#This Row],[Price]]-0.1*Table1[[#This Row],[Price]]</f>
        <v>28.818000000000001</v>
      </c>
      <c r="P9744" s="9">
        <f>(Table1[[#This Row],[Expiration Date]]-Table1[[#This Row],[Manufacturing Date]])/365</f>
        <v>2.0027397260273974</v>
      </c>
      <c r="Q9744" t="str">
        <f>IF(Table1[[#This Row],[Expiration Date]]-J9752&gt;12/31/2024,"not expired","expired")</f>
        <v>expired</v>
      </c>
      <c r="R9744">
        <f>Table1[[#This Row],[Discounted Price]]*0.95</f>
        <v>27.377099999999999</v>
      </c>
      <c r="S9744">
        <f>Table1[[#This Row],[Discounted Price]]*0.9</f>
        <v>25.936200000000003</v>
      </c>
      <c r="T9744">
        <f>Table1[[#This Row],[Discounted Price]]*0.8</f>
        <v>23.054400000000001</v>
      </c>
      <c r="U9744">
        <f>Table1[[#This Row],[Price]]*0.52</f>
        <v>16.650400000000001</v>
      </c>
      <c r="V9744">
        <f>(Table1[[#This Row],[Price]]-Table1[[#This Row],[Scrap value]])/2</f>
        <v>7.684800000000001</v>
      </c>
    </row>
    <row r="9745" spans="1:22" x14ac:dyDescent="0.25">
      <c r="A9745" t="s">
        <v>42674</v>
      </c>
      <c r="B9745" t="s">
        <v>15</v>
      </c>
      <c r="C9745" t="s">
        <v>47</v>
      </c>
      <c r="D9745" t="s">
        <v>42675</v>
      </c>
      <c r="E9745">
        <v>213.53</v>
      </c>
      <c r="F9745">
        <v>25</v>
      </c>
      <c r="G9745" t="s">
        <v>43729</v>
      </c>
      <c r="H9745" t="s">
        <v>42676</v>
      </c>
      <c r="I9745" s="1">
        <v>44927</v>
      </c>
      <c r="J9745" s="1">
        <v>45658</v>
      </c>
      <c r="K9745" t="s">
        <v>42677</v>
      </c>
      <c r="L9745" t="s">
        <v>42678</v>
      </c>
      <c r="M9745" t="s">
        <v>45</v>
      </c>
      <c r="N9745">
        <v>3</v>
      </c>
      <c r="O9745">
        <f>Table1[[#This Row],[Price]]-0.1*Table1[[#This Row],[Price]]</f>
        <v>192.17699999999999</v>
      </c>
      <c r="P9745" s="9">
        <f>(Table1[[#This Row],[Expiration Date]]-Table1[[#This Row],[Manufacturing Date]])/365</f>
        <v>2.0027397260273974</v>
      </c>
      <c r="Q9745" t="str">
        <f>IF(Table1[[#This Row],[Expiration Date]]-J9753&gt;12/31/2024,"not expired","expired")</f>
        <v>expired</v>
      </c>
      <c r="R9745">
        <f>Table1[[#This Row],[Discounted Price]]*0.95</f>
        <v>182.56814999999997</v>
      </c>
      <c r="S9745">
        <f>Table1[[#This Row],[Discounted Price]]*0.9</f>
        <v>172.95929999999998</v>
      </c>
      <c r="T9745">
        <f>Table1[[#This Row],[Discounted Price]]*0.8</f>
        <v>153.74160000000001</v>
      </c>
      <c r="U9745">
        <f>Table1[[#This Row],[Price]]*0.52</f>
        <v>111.0356</v>
      </c>
      <c r="V9745">
        <f>(Table1[[#This Row],[Price]]-Table1[[#This Row],[Scrap value]])/2</f>
        <v>51.247199999999999</v>
      </c>
    </row>
    <row r="9746" spans="1:22" x14ac:dyDescent="0.25">
      <c r="A9746" t="s">
        <v>42679</v>
      </c>
      <c r="B9746" t="s">
        <v>15</v>
      </c>
      <c r="C9746" t="s">
        <v>47</v>
      </c>
      <c r="D9746" t="s">
        <v>42680</v>
      </c>
      <c r="E9746">
        <v>412.64</v>
      </c>
      <c r="F9746">
        <v>2</v>
      </c>
      <c r="G9746" t="s">
        <v>43728</v>
      </c>
      <c r="H9746" t="s">
        <v>42681</v>
      </c>
      <c r="I9746" s="1">
        <v>45000</v>
      </c>
      <c r="J9746" s="1">
        <v>45292</v>
      </c>
      <c r="K9746" t="s">
        <v>42682</v>
      </c>
      <c r="L9746" t="s">
        <v>42683</v>
      </c>
      <c r="M9746" t="s">
        <v>27</v>
      </c>
      <c r="N9746">
        <v>1</v>
      </c>
      <c r="O9746">
        <f>Table1[[#This Row],[Price]]-0.1*Table1[[#This Row],[Price]]</f>
        <v>371.37599999999998</v>
      </c>
      <c r="P9746" s="9">
        <f>(Table1[[#This Row],[Expiration Date]]-Table1[[#This Row],[Manufacturing Date]])/365</f>
        <v>0.8</v>
      </c>
      <c r="Q9746" t="str">
        <f>IF(Table1[[#This Row],[Expiration Date]]-J9754&gt;12/31/2024,"not expired","expired")</f>
        <v>expired</v>
      </c>
      <c r="R9746">
        <f>Table1[[#This Row],[Discounted Price]]*0.95</f>
        <v>352.80719999999997</v>
      </c>
      <c r="S9746">
        <f>Table1[[#This Row],[Discounted Price]]*0.9</f>
        <v>334.23840000000001</v>
      </c>
      <c r="T9746">
        <f>Table1[[#This Row],[Discounted Price]]*0.8</f>
        <v>297.10079999999999</v>
      </c>
      <c r="U9746">
        <f>Table1[[#This Row],[Price]]*0.52</f>
        <v>214.5728</v>
      </c>
      <c r="V9746">
        <f>(Table1[[#This Row],[Price]]-Table1[[#This Row],[Scrap value]])/2</f>
        <v>99.033599999999993</v>
      </c>
    </row>
    <row r="9747" spans="1:22" x14ac:dyDescent="0.25">
      <c r="A9747" t="s">
        <v>42684</v>
      </c>
      <c r="B9747" t="s">
        <v>15</v>
      </c>
      <c r="C9747" t="s">
        <v>47</v>
      </c>
      <c r="D9747" t="s">
        <v>42685</v>
      </c>
      <c r="E9747">
        <v>31.97</v>
      </c>
      <c r="F9747">
        <v>98</v>
      </c>
      <c r="G9747" t="s">
        <v>43729</v>
      </c>
      <c r="H9747" t="s">
        <v>2917</v>
      </c>
      <c r="I9747" s="1">
        <v>45137</v>
      </c>
      <c r="J9747" s="1">
        <v>45292</v>
      </c>
      <c r="K9747" t="s">
        <v>42686</v>
      </c>
      <c r="L9747" t="s">
        <v>42687</v>
      </c>
      <c r="M9747" t="s">
        <v>45</v>
      </c>
      <c r="N9747">
        <v>2</v>
      </c>
      <c r="O9747">
        <f>Table1[[#This Row],[Price]]-0.1*Table1[[#This Row],[Price]]</f>
        <v>28.773</v>
      </c>
      <c r="P9747" s="9">
        <f>(Table1[[#This Row],[Expiration Date]]-Table1[[#This Row],[Manufacturing Date]])/365</f>
        <v>0.42465753424657532</v>
      </c>
      <c r="Q9747" t="str">
        <f>IF(Table1[[#This Row],[Expiration Date]]-J9755&gt;12/31/2024,"not expired","expired")</f>
        <v>expired</v>
      </c>
      <c r="R9747">
        <f>Table1[[#This Row],[Discounted Price]]*0.95</f>
        <v>27.334349999999997</v>
      </c>
      <c r="S9747">
        <f>Table1[[#This Row],[Discounted Price]]*0.9</f>
        <v>25.895700000000001</v>
      </c>
      <c r="T9747">
        <f>Table1[[#This Row],[Discounted Price]]*0.8</f>
        <v>23.0184</v>
      </c>
      <c r="U9747">
        <f>Table1[[#This Row],[Price]]*0.52</f>
        <v>16.624400000000001</v>
      </c>
      <c r="V9747">
        <f>(Table1[[#This Row],[Price]]-Table1[[#This Row],[Scrap value]])/2</f>
        <v>7.6727999999999987</v>
      </c>
    </row>
    <row r="9748" spans="1:22" x14ac:dyDescent="0.25">
      <c r="A9748" t="s">
        <v>42688</v>
      </c>
      <c r="B9748" t="s">
        <v>15</v>
      </c>
      <c r="C9748" t="s">
        <v>47</v>
      </c>
      <c r="D9748" t="s">
        <v>42689</v>
      </c>
      <c r="E9748">
        <v>396.49</v>
      </c>
      <c r="F9748">
        <v>53</v>
      </c>
      <c r="G9748" t="s">
        <v>43728</v>
      </c>
      <c r="H9748" t="s">
        <v>7944</v>
      </c>
      <c r="I9748" s="1">
        <v>45000</v>
      </c>
      <c r="J9748" s="1">
        <v>45292</v>
      </c>
      <c r="K9748" t="s">
        <v>42690</v>
      </c>
      <c r="L9748" t="s">
        <v>42691</v>
      </c>
      <c r="M9748" t="s">
        <v>27</v>
      </c>
      <c r="N9748">
        <v>2</v>
      </c>
      <c r="O9748">
        <f>Table1[[#This Row],[Price]]-0.1*Table1[[#This Row],[Price]]</f>
        <v>356.84100000000001</v>
      </c>
      <c r="P9748" s="9">
        <f>(Table1[[#This Row],[Expiration Date]]-Table1[[#This Row],[Manufacturing Date]])/365</f>
        <v>0.8</v>
      </c>
      <c r="Q9748" t="str">
        <f>IF(Table1[[#This Row],[Expiration Date]]-J9756&gt;12/31/2024,"not expired","expired")</f>
        <v>expired</v>
      </c>
      <c r="R9748">
        <f>Table1[[#This Row],[Discounted Price]]*0.95</f>
        <v>338.99894999999998</v>
      </c>
      <c r="S9748">
        <f>Table1[[#This Row],[Discounted Price]]*0.9</f>
        <v>321.15690000000001</v>
      </c>
      <c r="T9748">
        <f>Table1[[#This Row],[Discounted Price]]*0.8</f>
        <v>285.47280000000001</v>
      </c>
      <c r="U9748">
        <f>Table1[[#This Row],[Price]]*0.52</f>
        <v>206.1748</v>
      </c>
      <c r="V9748">
        <f>(Table1[[#This Row],[Price]]-Table1[[#This Row],[Scrap value]])/2</f>
        <v>95.157600000000002</v>
      </c>
    </row>
    <row r="9749" spans="1:22" x14ac:dyDescent="0.25">
      <c r="A9749" t="s">
        <v>42692</v>
      </c>
      <c r="B9749" t="s">
        <v>35</v>
      </c>
      <c r="C9749" t="s">
        <v>47</v>
      </c>
      <c r="D9749" t="s">
        <v>42693</v>
      </c>
      <c r="E9749">
        <v>271.67</v>
      </c>
      <c r="F9749">
        <v>36</v>
      </c>
      <c r="G9749" t="s">
        <v>43729</v>
      </c>
      <c r="H9749" t="s">
        <v>11774</v>
      </c>
      <c r="I9749" s="1">
        <v>45000</v>
      </c>
      <c r="J9749" s="1">
        <v>45658</v>
      </c>
      <c r="K9749" t="s">
        <v>42694</v>
      </c>
      <c r="L9749" t="s">
        <v>42695</v>
      </c>
      <c r="M9749" t="s">
        <v>27</v>
      </c>
      <c r="N9749">
        <v>1</v>
      </c>
      <c r="O9749">
        <f>Table1[[#This Row],[Price]]-0.1*Table1[[#This Row],[Price]]</f>
        <v>244.50300000000001</v>
      </c>
      <c r="P9749" s="9">
        <f>(Table1[[#This Row],[Expiration Date]]-Table1[[#This Row],[Manufacturing Date]])/365</f>
        <v>1.8027397260273972</v>
      </c>
      <c r="Q9749" t="str">
        <f>IF(Table1[[#This Row],[Expiration Date]]-J9757&gt;12/31/2024,"not expired","expired")</f>
        <v>not expired</v>
      </c>
      <c r="R9749">
        <f>Table1[[#This Row],[Discounted Price]]*0.95</f>
        <v>232.27785</v>
      </c>
      <c r="S9749">
        <f>Table1[[#This Row],[Discounted Price]]*0.9</f>
        <v>220.05270000000002</v>
      </c>
      <c r="T9749">
        <f>Table1[[#This Row],[Discounted Price]]*0.8</f>
        <v>195.60240000000002</v>
      </c>
      <c r="U9749">
        <f>Table1[[#This Row],[Price]]*0.52</f>
        <v>141.26840000000001</v>
      </c>
      <c r="V9749">
        <f>(Table1[[#This Row],[Price]]-Table1[[#This Row],[Scrap value]])/2</f>
        <v>65.200800000000001</v>
      </c>
    </row>
    <row r="9750" spans="1:22" x14ac:dyDescent="0.25">
      <c r="A9750" t="s">
        <v>42696</v>
      </c>
      <c r="B9750" t="s">
        <v>35</v>
      </c>
      <c r="C9750" t="s">
        <v>47</v>
      </c>
      <c r="D9750" t="s">
        <v>42697</v>
      </c>
      <c r="E9750">
        <v>176.82</v>
      </c>
      <c r="F9750">
        <v>79</v>
      </c>
      <c r="G9750" t="s">
        <v>43728</v>
      </c>
      <c r="H9750" t="s">
        <v>21984</v>
      </c>
      <c r="I9750" s="1">
        <v>45137</v>
      </c>
      <c r="J9750" s="1">
        <v>46023</v>
      </c>
      <c r="K9750" t="s">
        <v>42698</v>
      </c>
      <c r="L9750" t="s">
        <v>42699</v>
      </c>
      <c r="M9750" t="s">
        <v>20</v>
      </c>
      <c r="N9750">
        <v>5</v>
      </c>
      <c r="O9750">
        <f>Table1[[#This Row],[Price]]-0.1*Table1[[#This Row],[Price]]</f>
        <v>159.13800000000001</v>
      </c>
      <c r="P9750" s="9">
        <f>(Table1[[#This Row],[Expiration Date]]-Table1[[#This Row],[Manufacturing Date]])/365</f>
        <v>2.4273972602739726</v>
      </c>
      <c r="Q9750" t="str">
        <f>IF(Table1[[#This Row],[Expiration Date]]-J9758&gt;12/31/2024,"not expired","expired")</f>
        <v>not expired</v>
      </c>
      <c r="R9750">
        <f>Table1[[#This Row],[Discounted Price]]*0.95</f>
        <v>151.18109999999999</v>
      </c>
      <c r="S9750">
        <f>Table1[[#This Row],[Discounted Price]]*0.9</f>
        <v>143.2242</v>
      </c>
      <c r="T9750">
        <f>Table1[[#This Row],[Discounted Price]]*0.8</f>
        <v>127.31040000000002</v>
      </c>
      <c r="U9750">
        <f>Table1[[#This Row],[Price]]*0.52</f>
        <v>91.946399999999997</v>
      </c>
      <c r="V9750">
        <f>(Table1[[#This Row],[Price]]-Table1[[#This Row],[Scrap value]])/2</f>
        <v>42.436799999999998</v>
      </c>
    </row>
    <row r="9751" spans="1:22" x14ac:dyDescent="0.25">
      <c r="A9751" t="s">
        <v>42700</v>
      </c>
      <c r="B9751" t="s">
        <v>29</v>
      </c>
      <c r="C9751" t="s">
        <v>47</v>
      </c>
      <c r="D9751" t="s">
        <v>42701</v>
      </c>
      <c r="E9751">
        <v>371.15</v>
      </c>
      <c r="F9751">
        <v>94</v>
      </c>
      <c r="G9751" t="s">
        <v>43728</v>
      </c>
      <c r="H9751" t="s">
        <v>2703</v>
      </c>
      <c r="I9751" s="1">
        <v>45000</v>
      </c>
      <c r="J9751" s="1">
        <v>45658</v>
      </c>
      <c r="K9751" t="s">
        <v>42702</v>
      </c>
      <c r="L9751" t="s">
        <v>42703</v>
      </c>
      <c r="M9751" t="s">
        <v>20</v>
      </c>
      <c r="N9751">
        <v>3</v>
      </c>
      <c r="O9751">
        <f>Table1[[#This Row],[Price]]-0.1*Table1[[#This Row],[Price]]</f>
        <v>334.03499999999997</v>
      </c>
      <c r="P9751" s="9">
        <f>(Table1[[#This Row],[Expiration Date]]-Table1[[#This Row],[Manufacturing Date]])/365</f>
        <v>1.8027397260273972</v>
      </c>
      <c r="Q9751" t="str">
        <f>IF(Table1[[#This Row],[Expiration Date]]-J9759&gt;12/31/2024,"not expired","expired")</f>
        <v>not expired</v>
      </c>
      <c r="R9751">
        <f>Table1[[#This Row],[Discounted Price]]*0.95</f>
        <v>317.33324999999996</v>
      </c>
      <c r="S9751">
        <f>Table1[[#This Row],[Discounted Price]]*0.9</f>
        <v>300.63149999999996</v>
      </c>
      <c r="T9751">
        <f>Table1[[#This Row],[Discounted Price]]*0.8</f>
        <v>267.22800000000001</v>
      </c>
      <c r="U9751">
        <f>Table1[[#This Row],[Price]]*0.52</f>
        <v>192.99799999999999</v>
      </c>
      <c r="V9751">
        <f>(Table1[[#This Row],[Price]]-Table1[[#This Row],[Scrap value]])/2</f>
        <v>89.075999999999993</v>
      </c>
    </row>
    <row r="9752" spans="1:22" x14ac:dyDescent="0.25">
      <c r="A9752" t="s">
        <v>42704</v>
      </c>
      <c r="B9752" t="s">
        <v>22</v>
      </c>
      <c r="C9752" t="s">
        <v>47</v>
      </c>
      <c r="D9752" t="s">
        <v>42705</v>
      </c>
      <c r="E9752">
        <v>252.72</v>
      </c>
      <c r="F9752">
        <v>97</v>
      </c>
      <c r="G9752" t="s">
        <v>43729</v>
      </c>
      <c r="H9752" t="s">
        <v>3402</v>
      </c>
      <c r="I9752" s="1">
        <v>45000</v>
      </c>
      <c r="J9752" s="1">
        <v>46023</v>
      </c>
      <c r="K9752" t="s">
        <v>42706</v>
      </c>
      <c r="L9752" t="s">
        <v>42707</v>
      </c>
      <c r="M9752" t="s">
        <v>27</v>
      </c>
      <c r="N9752">
        <v>4</v>
      </c>
      <c r="O9752">
        <f>Table1[[#This Row],[Price]]-0.1*Table1[[#This Row],[Price]]</f>
        <v>227.44800000000001</v>
      </c>
      <c r="P9752" s="9">
        <f>(Table1[[#This Row],[Expiration Date]]-Table1[[#This Row],[Manufacturing Date]])/365</f>
        <v>2.8027397260273972</v>
      </c>
      <c r="Q9752" t="str">
        <f>IF(Table1[[#This Row],[Expiration Date]]-J9760&gt;12/31/2024,"not expired","expired")</f>
        <v>not expired</v>
      </c>
      <c r="R9752">
        <f>Table1[[#This Row],[Discounted Price]]*0.95</f>
        <v>216.07560000000001</v>
      </c>
      <c r="S9752">
        <f>Table1[[#This Row],[Discounted Price]]*0.9</f>
        <v>204.70320000000001</v>
      </c>
      <c r="T9752">
        <f>Table1[[#This Row],[Discounted Price]]*0.8</f>
        <v>181.95840000000001</v>
      </c>
      <c r="U9752">
        <f>Table1[[#This Row],[Price]]*0.52</f>
        <v>131.4144</v>
      </c>
      <c r="V9752">
        <f>(Table1[[#This Row],[Price]]-Table1[[#This Row],[Scrap value]])/2</f>
        <v>60.652799999999999</v>
      </c>
    </row>
    <row r="9753" spans="1:22" x14ac:dyDescent="0.25">
      <c r="A9753" t="s">
        <v>42708</v>
      </c>
      <c r="B9753" t="s">
        <v>22</v>
      </c>
      <c r="C9753" t="s">
        <v>47</v>
      </c>
      <c r="D9753" t="s">
        <v>42709</v>
      </c>
      <c r="E9753">
        <v>115.38</v>
      </c>
      <c r="F9753">
        <v>62</v>
      </c>
      <c r="G9753" t="s">
        <v>43728</v>
      </c>
      <c r="H9753" t="s">
        <v>8404</v>
      </c>
      <c r="I9753" s="1">
        <v>45000</v>
      </c>
      <c r="J9753" s="1">
        <v>46023</v>
      </c>
      <c r="K9753" t="s">
        <v>42710</v>
      </c>
      <c r="L9753" t="s">
        <v>42711</v>
      </c>
      <c r="M9753" t="s">
        <v>45</v>
      </c>
      <c r="N9753">
        <v>1</v>
      </c>
      <c r="O9753">
        <f>Table1[[#This Row],[Price]]-0.1*Table1[[#This Row],[Price]]</f>
        <v>103.842</v>
      </c>
      <c r="P9753" s="9">
        <f>(Table1[[#This Row],[Expiration Date]]-Table1[[#This Row],[Manufacturing Date]])/365</f>
        <v>2.8027397260273972</v>
      </c>
      <c r="Q9753" t="str">
        <f>IF(Table1[[#This Row],[Expiration Date]]-J9761&gt;12/31/2024,"not expired","expired")</f>
        <v>not expired</v>
      </c>
      <c r="R9753">
        <f>Table1[[#This Row],[Discounted Price]]*0.95</f>
        <v>98.649899999999988</v>
      </c>
      <c r="S9753">
        <f>Table1[[#This Row],[Discounted Price]]*0.9</f>
        <v>93.457800000000006</v>
      </c>
      <c r="T9753">
        <f>Table1[[#This Row],[Discounted Price]]*0.8</f>
        <v>83.073599999999999</v>
      </c>
      <c r="U9753">
        <f>Table1[[#This Row],[Price]]*0.52</f>
        <v>59.997599999999998</v>
      </c>
      <c r="V9753">
        <f>(Table1[[#This Row],[Price]]-Table1[[#This Row],[Scrap value]])/2</f>
        <v>27.691199999999998</v>
      </c>
    </row>
    <row r="9754" spans="1:22" x14ac:dyDescent="0.25">
      <c r="A9754" t="s">
        <v>42712</v>
      </c>
      <c r="B9754" t="s">
        <v>22</v>
      </c>
      <c r="C9754" t="s">
        <v>47</v>
      </c>
      <c r="D9754" t="s">
        <v>42713</v>
      </c>
      <c r="E9754">
        <v>17.190000000000001</v>
      </c>
      <c r="F9754">
        <v>75</v>
      </c>
      <c r="G9754" t="s">
        <v>43729</v>
      </c>
      <c r="H9754" t="s">
        <v>24108</v>
      </c>
      <c r="I9754" s="1">
        <v>45137</v>
      </c>
      <c r="J9754" s="1">
        <v>45292</v>
      </c>
      <c r="K9754" t="s">
        <v>42714</v>
      </c>
      <c r="L9754" t="s">
        <v>42715</v>
      </c>
      <c r="M9754" t="s">
        <v>20</v>
      </c>
      <c r="N9754">
        <v>1</v>
      </c>
      <c r="O9754">
        <f>Table1[[#This Row],[Price]]-0.1*Table1[[#This Row],[Price]]</f>
        <v>15.471</v>
      </c>
      <c r="P9754" s="9">
        <f>(Table1[[#This Row],[Expiration Date]]-Table1[[#This Row],[Manufacturing Date]])/365</f>
        <v>0.42465753424657532</v>
      </c>
      <c r="Q9754" t="str">
        <f>IF(Table1[[#This Row],[Expiration Date]]-J9762&gt;12/31/2024,"not expired","expired")</f>
        <v>expired</v>
      </c>
      <c r="R9754">
        <f>Table1[[#This Row],[Discounted Price]]*0.95</f>
        <v>14.69745</v>
      </c>
      <c r="S9754">
        <f>Table1[[#This Row],[Discounted Price]]*0.9</f>
        <v>13.9239</v>
      </c>
      <c r="T9754">
        <f>Table1[[#This Row],[Discounted Price]]*0.8</f>
        <v>12.376800000000001</v>
      </c>
      <c r="U9754">
        <f>Table1[[#This Row],[Price]]*0.52</f>
        <v>8.9388000000000005</v>
      </c>
      <c r="V9754">
        <f>(Table1[[#This Row],[Price]]-Table1[[#This Row],[Scrap value]])/2</f>
        <v>4.1256000000000004</v>
      </c>
    </row>
    <row r="9755" spans="1:22" x14ac:dyDescent="0.25">
      <c r="A9755" t="s">
        <v>42716</v>
      </c>
      <c r="B9755" t="s">
        <v>22</v>
      </c>
      <c r="C9755" t="s">
        <v>47</v>
      </c>
      <c r="D9755" t="s">
        <v>42717</v>
      </c>
      <c r="E9755">
        <v>428.07</v>
      </c>
      <c r="F9755">
        <v>6</v>
      </c>
      <c r="G9755" t="s">
        <v>43729</v>
      </c>
      <c r="H9755" t="s">
        <v>2717</v>
      </c>
      <c r="I9755" s="1">
        <v>45000</v>
      </c>
      <c r="J9755" s="1">
        <v>45658</v>
      </c>
      <c r="K9755" t="s">
        <v>42718</v>
      </c>
      <c r="L9755" t="s">
        <v>42719</v>
      </c>
      <c r="M9755" t="s">
        <v>27</v>
      </c>
      <c r="N9755">
        <v>3</v>
      </c>
      <c r="O9755">
        <f>Table1[[#This Row],[Price]]-0.1*Table1[[#This Row],[Price]]</f>
        <v>385.26299999999998</v>
      </c>
      <c r="P9755" s="9">
        <f>(Table1[[#This Row],[Expiration Date]]-Table1[[#This Row],[Manufacturing Date]])/365</f>
        <v>1.8027397260273972</v>
      </c>
      <c r="Q9755" t="str">
        <f>IF(Table1[[#This Row],[Expiration Date]]-J9763&gt;12/31/2024,"not expired","expired")</f>
        <v>expired</v>
      </c>
      <c r="R9755">
        <f>Table1[[#This Row],[Discounted Price]]*0.95</f>
        <v>365.99984999999998</v>
      </c>
      <c r="S9755">
        <f>Table1[[#This Row],[Discounted Price]]*0.9</f>
        <v>346.73669999999998</v>
      </c>
      <c r="T9755">
        <f>Table1[[#This Row],[Discounted Price]]*0.8</f>
        <v>308.21039999999999</v>
      </c>
      <c r="U9755">
        <f>Table1[[#This Row],[Price]]*0.52</f>
        <v>222.59640000000002</v>
      </c>
      <c r="V9755">
        <f>(Table1[[#This Row],[Price]]-Table1[[#This Row],[Scrap value]])/2</f>
        <v>102.73679999999999</v>
      </c>
    </row>
    <row r="9756" spans="1:22" x14ac:dyDescent="0.25">
      <c r="A9756" t="s">
        <v>42720</v>
      </c>
      <c r="B9756" t="s">
        <v>15</v>
      </c>
      <c r="C9756" t="s">
        <v>47</v>
      </c>
      <c r="D9756" t="s">
        <v>42721</v>
      </c>
      <c r="E9756">
        <v>178.22</v>
      </c>
      <c r="F9756">
        <v>53</v>
      </c>
      <c r="G9756" t="s">
        <v>43730</v>
      </c>
      <c r="H9756" t="s">
        <v>18096</v>
      </c>
      <c r="I9756" s="1">
        <v>44927</v>
      </c>
      <c r="J9756" s="1">
        <v>46023</v>
      </c>
      <c r="K9756" t="s">
        <v>42722</v>
      </c>
      <c r="L9756" t="s">
        <v>42723</v>
      </c>
      <c r="M9756" t="s">
        <v>27</v>
      </c>
      <c r="N9756">
        <v>2</v>
      </c>
      <c r="O9756">
        <f>Table1[[#This Row],[Price]]-0.1*Table1[[#This Row],[Price]]</f>
        <v>160.398</v>
      </c>
      <c r="P9756" s="9">
        <f>(Table1[[#This Row],[Expiration Date]]-Table1[[#This Row],[Manufacturing Date]])/365</f>
        <v>3.0027397260273974</v>
      </c>
      <c r="Q9756" t="str">
        <f>IF(Table1[[#This Row],[Expiration Date]]-J9764&gt;12/31/2024,"not expired","expired")</f>
        <v>expired</v>
      </c>
      <c r="R9756">
        <f>Table1[[#This Row],[Discounted Price]]*0.95</f>
        <v>152.37809999999999</v>
      </c>
      <c r="S9756">
        <f>Table1[[#This Row],[Discounted Price]]*0.9</f>
        <v>144.35820000000001</v>
      </c>
      <c r="T9756">
        <f>Table1[[#This Row],[Discounted Price]]*0.8</f>
        <v>128.3184</v>
      </c>
      <c r="U9756">
        <f>Table1[[#This Row],[Price]]*0.52</f>
        <v>92.674400000000006</v>
      </c>
      <c r="V9756">
        <f>(Table1[[#This Row],[Price]]-Table1[[#This Row],[Scrap value]])/2</f>
        <v>42.772799999999997</v>
      </c>
    </row>
    <row r="9757" spans="1:22" x14ac:dyDescent="0.25">
      <c r="A9757" t="s">
        <v>42724</v>
      </c>
      <c r="B9757" t="s">
        <v>22</v>
      </c>
      <c r="C9757" t="s">
        <v>47</v>
      </c>
      <c r="D9757" t="s">
        <v>42725</v>
      </c>
      <c r="E9757">
        <v>140.34</v>
      </c>
      <c r="F9757">
        <v>11</v>
      </c>
      <c r="G9757" t="s">
        <v>43730</v>
      </c>
      <c r="H9757" t="s">
        <v>1224</v>
      </c>
      <c r="I9757" s="1">
        <v>44927</v>
      </c>
      <c r="J9757" s="1">
        <v>45292</v>
      </c>
      <c r="K9757" t="s">
        <v>42726</v>
      </c>
      <c r="L9757" t="s">
        <v>42727</v>
      </c>
      <c r="M9757" t="s">
        <v>45</v>
      </c>
      <c r="N9757">
        <v>1</v>
      </c>
      <c r="O9757">
        <f>Table1[[#This Row],[Price]]-0.1*Table1[[#This Row],[Price]]</f>
        <v>126.306</v>
      </c>
      <c r="P9757" s="9">
        <f>(Table1[[#This Row],[Expiration Date]]-Table1[[#This Row],[Manufacturing Date]])/365</f>
        <v>1</v>
      </c>
      <c r="Q9757" t="str">
        <f>IF(Table1[[#This Row],[Expiration Date]]-J9765&gt;12/31/2024,"not expired","expired")</f>
        <v>expired</v>
      </c>
      <c r="R9757">
        <f>Table1[[#This Row],[Discounted Price]]*0.95</f>
        <v>119.99069999999999</v>
      </c>
      <c r="S9757">
        <f>Table1[[#This Row],[Discounted Price]]*0.9</f>
        <v>113.6754</v>
      </c>
      <c r="T9757">
        <f>Table1[[#This Row],[Discounted Price]]*0.8</f>
        <v>101.04480000000001</v>
      </c>
      <c r="U9757">
        <f>Table1[[#This Row],[Price]]*0.52</f>
        <v>72.976799999999997</v>
      </c>
      <c r="V9757">
        <f>(Table1[[#This Row],[Price]]-Table1[[#This Row],[Scrap value]])/2</f>
        <v>33.681600000000003</v>
      </c>
    </row>
    <row r="9758" spans="1:22" x14ac:dyDescent="0.25">
      <c r="A9758" t="s">
        <v>42728</v>
      </c>
      <c r="B9758" t="s">
        <v>15</v>
      </c>
      <c r="C9758" t="s">
        <v>47</v>
      </c>
      <c r="D9758" t="s">
        <v>42729</v>
      </c>
      <c r="E9758">
        <v>222.17</v>
      </c>
      <c r="F9758">
        <v>36</v>
      </c>
      <c r="G9758" t="s">
        <v>43728</v>
      </c>
      <c r="H9758" t="s">
        <v>17569</v>
      </c>
      <c r="I9758" s="1">
        <v>44927</v>
      </c>
      <c r="J9758" s="1">
        <v>45658</v>
      </c>
      <c r="K9758" t="s">
        <v>42730</v>
      </c>
      <c r="L9758" t="s">
        <v>42731</v>
      </c>
      <c r="M9758" t="s">
        <v>45</v>
      </c>
      <c r="N9758">
        <v>1</v>
      </c>
      <c r="O9758">
        <f>Table1[[#This Row],[Price]]-0.1*Table1[[#This Row],[Price]]</f>
        <v>199.95299999999997</v>
      </c>
      <c r="P9758" s="9">
        <f>(Table1[[#This Row],[Expiration Date]]-Table1[[#This Row],[Manufacturing Date]])/365</f>
        <v>2.0027397260273974</v>
      </c>
      <c r="Q9758" t="str">
        <f>IF(Table1[[#This Row],[Expiration Date]]-J9766&gt;12/31/2024,"not expired","expired")</f>
        <v>not expired</v>
      </c>
      <c r="R9758">
        <f>Table1[[#This Row],[Discounted Price]]*0.95</f>
        <v>189.95534999999995</v>
      </c>
      <c r="S9758">
        <f>Table1[[#This Row],[Discounted Price]]*0.9</f>
        <v>179.95769999999999</v>
      </c>
      <c r="T9758">
        <f>Table1[[#This Row],[Discounted Price]]*0.8</f>
        <v>159.9624</v>
      </c>
      <c r="U9758">
        <f>Table1[[#This Row],[Price]]*0.52</f>
        <v>115.52839999999999</v>
      </c>
      <c r="V9758">
        <f>(Table1[[#This Row],[Price]]-Table1[[#This Row],[Scrap value]])/2</f>
        <v>53.320799999999998</v>
      </c>
    </row>
    <row r="9759" spans="1:22" x14ac:dyDescent="0.25">
      <c r="A9759" t="s">
        <v>42732</v>
      </c>
      <c r="B9759" t="s">
        <v>35</v>
      </c>
      <c r="C9759" t="s">
        <v>47</v>
      </c>
      <c r="D9759" t="s">
        <v>42733</v>
      </c>
      <c r="E9759">
        <v>496.3</v>
      </c>
      <c r="F9759">
        <v>85</v>
      </c>
      <c r="G9759" t="s">
        <v>43728</v>
      </c>
      <c r="H9759" t="s">
        <v>39899</v>
      </c>
      <c r="I9759" s="1">
        <v>44927</v>
      </c>
      <c r="J9759" s="1">
        <v>45292</v>
      </c>
      <c r="K9759" t="s">
        <v>42734</v>
      </c>
      <c r="L9759" t="s">
        <v>42735</v>
      </c>
      <c r="M9759" t="s">
        <v>45</v>
      </c>
      <c r="N9759">
        <v>4</v>
      </c>
      <c r="O9759">
        <f>Table1[[#This Row],[Price]]-0.1*Table1[[#This Row],[Price]]</f>
        <v>446.67</v>
      </c>
      <c r="P9759" s="9">
        <f>(Table1[[#This Row],[Expiration Date]]-Table1[[#This Row],[Manufacturing Date]])/365</f>
        <v>1</v>
      </c>
      <c r="Q9759" t="str">
        <f>IF(Table1[[#This Row],[Expiration Date]]-J9767&gt;12/31/2024,"not expired","expired")</f>
        <v>expired</v>
      </c>
      <c r="R9759">
        <f>Table1[[#This Row],[Discounted Price]]*0.95</f>
        <v>424.3365</v>
      </c>
      <c r="S9759">
        <f>Table1[[#This Row],[Discounted Price]]*0.9</f>
        <v>402.00300000000004</v>
      </c>
      <c r="T9759">
        <f>Table1[[#This Row],[Discounted Price]]*0.8</f>
        <v>357.33600000000001</v>
      </c>
      <c r="U9759">
        <f>Table1[[#This Row],[Price]]*0.52</f>
        <v>258.07600000000002</v>
      </c>
      <c r="V9759">
        <f>(Table1[[#This Row],[Price]]-Table1[[#This Row],[Scrap value]])/2</f>
        <v>119.11199999999999</v>
      </c>
    </row>
    <row r="9760" spans="1:22" x14ac:dyDescent="0.25">
      <c r="A9760" t="s">
        <v>42736</v>
      </c>
      <c r="B9760" t="s">
        <v>35</v>
      </c>
      <c r="C9760" t="s">
        <v>47</v>
      </c>
      <c r="D9760" t="s">
        <v>42737</v>
      </c>
      <c r="E9760">
        <v>152.72</v>
      </c>
      <c r="F9760">
        <v>11</v>
      </c>
      <c r="G9760" t="s">
        <v>43728</v>
      </c>
      <c r="H9760" t="s">
        <v>18137</v>
      </c>
      <c r="I9760" s="1">
        <v>45000</v>
      </c>
      <c r="J9760" s="1">
        <v>45292</v>
      </c>
      <c r="K9760" t="s">
        <v>42738</v>
      </c>
      <c r="L9760" t="s">
        <v>42739</v>
      </c>
      <c r="M9760" t="s">
        <v>27</v>
      </c>
      <c r="N9760">
        <v>5</v>
      </c>
      <c r="O9760">
        <f>Table1[[#This Row],[Price]]-0.1*Table1[[#This Row],[Price]]</f>
        <v>137.44800000000001</v>
      </c>
      <c r="P9760" s="9">
        <f>(Table1[[#This Row],[Expiration Date]]-Table1[[#This Row],[Manufacturing Date]])/365</f>
        <v>0.8</v>
      </c>
      <c r="Q9760" t="str">
        <f>IF(Table1[[#This Row],[Expiration Date]]-J9768&gt;12/31/2024,"not expired","expired")</f>
        <v>expired</v>
      </c>
      <c r="R9760">
        <f>Table1[[#This Row],[Discounted Price]]*0.95</f>
        <v>130.57560000000001</v>
      </c>
      <c r="S9760">
        <f>Table1[[#This Row],[Discounted Price]]*0.9</f>
        <v>123.70320000000001</v>
      </c>
      <c r="T9760">
        <f>Table1[[#This Row],[Discounted Price]]*0.8</f>
        <v>109.95840000000001</v>
      </c>
      <c r="U9760">
        <f>Table1[[#This Row],[Price]]*0.52</f>
        <v>79.414400000000001</v>
      </c>
      <c r="V9760">
        <f>(Table1[[#This Row],[Price]]-Table1[[#This Row],[Scrap value]])/2</f>
        <v>36.652799999999999</v>
      </c>
    </row>
    <row r="9761" spans="1:22" x14ac:dyDescent="0.25">
      <c r="A9761" t="s">
        <v>42740</v>
      </c>
      <c r="B9761" t="s">
        <v>29</v>
      </c>
      <c r="C9761" t="s">
        <v>47</v>
      </c>
      <c r="D9761" t="s">
        <v>42741</v>
      </c>
      <c r="E9761">
        <v>415.88</v>
      </c>
      <c r="F9761">
        <v>59</v>
      </c>
      <c r="G9761" t="s">
        <v>43728</v>
      </c>
      <c r="H9761" t="s">
        <v>28873</v>
      </c>
      <c r="I9761" s="1">
        <v>45137</v>
      </c>
      <c r="J9761" s="1">
        <v>45292</v>
      </c>
      <c r="K9761" t="s">
        <v>42742</v>
      </c>
      <c r="L9761" t="s">
        <v>42743</v>
      </c>
      <c r="M9761" t="s">
        <v>20</v>
      </c>
      <c r="N9761">
        <v>4</v>
      </c>
      <c r="O9761">
        <f>Table1[[#This Row],[Price]]-0.1*Table1[[#This Row],[Price]]</f>
        <v>374.29199999999997</v>
      </c>
      <c r="P9761" s="9">
        <f>(Table1[[#This Row],[Expiration Date]]-Table1[[#This Row],[Manufacturing Date]])/365</f>
        <v>0.42465753424657532</v>
      </c>
      <c r="Q9761" t="str">
        <f>IF(Table1[[#This Row],[Expiration Date]]-J9769&gt;12/31/2024,"not expired","expired")</f>
        <v>expired</v>
      </c>
      <c r="R9761">
        <f>Table1[[#This Row],[Discounted Price]]*0.95</f>
        <v>355.57739999999995</v>
      </c>
      <c r="S9761">
        <f>Table1[[#This Row],[Discounted Price]]*0.9</f>
        <v>336.86279999999999</v>
      </c>
      <c r="T9761">
        <f>Table1[[#This Row],[Discounted Price]]*0.8</f>
        <v>299.43360000000001</v>
      </c>
      <c r="U9761">
        <f>Table1[[#This Row],[Price]]*0.52</f>
        <v>216.2576</v>
      </c>
      <c r="V9761">
        <f>(Table1[[#This Row],[Price]]-Table1[[#This Row],[Scrap value]])/2</f>
        <v>99.811199999999999</v>
      </c>
    </row>
    <row r="9762" spans="1:22" x14ac:dyDescent="0.25">
      <c r="A9762" t="s">
        <v>42744</v>
      </c>
      <c r="B9762" t="s">
        <v>22</v>
      </c>
      <c r="C9762" t="s">
        <v>47</v>
      </c>
      <c r="D9762" t="s">
        <v>42745</v>
      </c>
      <c r="E9762">
        <v>473.27</v>
      </c>
      <c r="F9762">
        <v>59</v>
      </c>
      <c r="G9762" t="s">
        <v>43728</v>
      </c>
      <c r="H9762" t="s">
        <v>503</v>
      </c>
      <c r="I9762" s="1">
        <v>45000</v>
      </c>
      <c r="J9762" s="1">
        <v>45658</v>
      </c>
      <c r="K9762" t="s">
        <v>42746</v>
      </c>
      <c r="L9762" t="s">
        <v>42747</v>
      </c>
      <c r="M9762" t="s">
        <v>45</v>
      </c>
      <c r="N9762">
        <v>5</v>
      </c>
      <c r="O9762">
        <f>Table1[[#This Row],[Price]]-0.1*Table1[[#This Row],[Price]]</f>
        <v>425.94299999999998</v>
      </c>
      <c r="P9762" s="9">
        <f>(Table1[[#This Row],[Expiration Date]]-Table1[[#This Row],[Manufacturing Date]])/365</f>
        <v>1.8027397260273972</v>
      </c>
      <c r="Q9762" t="str">
        <f>IF(Table1[[#This Row],[Expiration Date]]-J9770&gt;12/31/2024,"not expired","expired")</f>
        <v>expired</v>
      </c>
      <c r="R9762">
        <f>Table1[[#This Row],[Discounted Price]]*0.95</f>
        <v>404.64584999999994</v>
      </c>
      <c r="S9762">
        <f>Table1[[#This Row],[Discounted Price]]*0.9</f>
        <v>383.34870000000001</v>
      </c>
      <c r="T9762">
        <f>Table1[[#This Row],[Discounted Price]]*0.8</f>
        <v>340.75440000000003</v>
      </c>
      <c r="U9762">
        <f>Table1[[#This Row],[Price]]*0.52</f>
        <v>246.10040000000001</v>
      </c>
      <c r="V9762">
        <f>(Table1[[#This Row],[Price]]-Table1[[#This Row],[Scrap value]])/2</f>
        <v>113.58479999999999</v>
      </c>
    </row>
    <row r="9763" spans="1:22" x14ac:dyDescent="0.25">
      <c r="A9763" t="s">
        <v>42748</v>
      </c>
      <c r="B9763" t="s">
        <v>22</v>
      </c>
      <c r="C9763" t="s">
        <v>47</v>
      </c>
      <c r="D9763" t="s">
        <v>42749</v>
      </c>
      <c r="E9763">
        <v>211.07</v>
      </c>
      <c r="F9763">
        <v>23</v>
      </c>
      <c r="G9763" t="s">
        <v>43729</v>
      </c>
      <c r="H9763" t="s">
        <v>14214</v>
      </c>
      <c r="I9763" s="1">
        <v>45137</v>
      </c>
      <c r="J9763" s="1">
        <v>45658</v>
      </c>
      <c r="K9763" t="s">
        <v>42750</v>
      </c>
      <c r="L9763" t="s">
        <v>42751</v>
      </c>
      <c r="M9763" t="s">
        <v>45</v>
      </c>
      <c r="N9763">
        <v>2</v>
      </c>
      <c r="O9763">
        <f>Table1[[#This Row],[Price]]-0.1*Table1[[#This Row],[Price]]</f>
        <v>189.96299999999999</v>
      </c>
      <c r="P9763" s="9">
        <f>(Table1[[#This Row],[Expiration Date]]-Table1[[#This Row],[Manufacturing Date]])/365</f>
        <v>1.4273972602739726</v>
      </c>
      <c r="Q9763" t="str">
        <f>IF(Table1[[#This Row],[Expiration Date]]-J9771&gt;12/31/2024,"not expired","expired")</f>
        <v>expired</v>
      </c>
      <c r="R9763">
        <f>Table1[[#This Row],[Discounted Price]]*0.95</f>
        <v>180.46484999999998</v>
      </c>
      <c r="S9763">
        <f>Table1[[#This Row],[Discounted Price]]*0.9</f>
        <v>170.9667</v>
      </c>
      <c r="T9763">
        <f>Table1[[#This Row],[Discounted Price]]*0.8</f>
        <v>151.97040000000001</v>
      </c>
      <c r="U9763">
        <f>Table1[[#This Row],[Price]]*0.52</f>
        <v>109.7564</v>
      </c>
      <c r="V9763">
        <f>(Table1[[#This Row],[Price]]-Table1[[#This Row],[Scrap value]])/2</f>
        <v>50.656799999999997</v>
      </c>
    </row>
    <row r="9764" spans="1:22" x14ac:dyDescent="0.25">
      <c r="A9764" t="s">
        <v>42752</v>
      </c>
      <c r="B9764" t="s">
        <v>29</v>
      </c>
      <c r="C9764" t="s">
        <v>47</v>
      </c>
      <c r="D9764" t="s">
        <v>42753</v>
      </c>
      <c r="E9764">
        <v>352.94</v>
      </c>
      <c r="F9764">
        <v>26</v>
      </c>
      <c r="G9764" t="s">
        <v>43728</v>
      </c>
      <c r="H9764" t="s">
        <v>7084</v>
      </c>
      <c r="I9764" s="1">
        <v>44927</v>
      </c>
      <c r="J9764" s="1">
        <v>46023</v>
      </c>
      <c r="K9764" t="s">
        <v>42754</v>
      </c>
      <c r="L9764" t="s">
        <v>42755</v>
      </c>
      <c r="M9764" t="s">
        <v>20</v>
      </c>
      <c r="N9764">
        <v>5</v>
      </c>
      <c r="O9764">
        <f>Table1[[#This Row],[Price]]-0.1*Table1[[#This Row],[Price]]</f>
        <v>317.64600000000002</v>
      </c>
      <c r="P9764" s="9">
        <f>(Table1[[#This Row],[Expiration Date]]-Table1[[#This Row],[Manufacturing Date]])/365</f>
        <v>3.0027397260273974</v>
      </c>
      <c r="Q9764" t="str">
        <f>IF(Table1[[#This Row],[Expiration Date]]-J9772&gt;12/31/2024,"not expired","expired")</f>
        <v>expired</v>
      </c>
      <c r="R9764">
        <f>Table1[[#This Row],[Discounted Price]]*0.95</f>
        <v>301.76370000000003</v>
      </c>
      <c r="S9764">
        <f>Table1[[#This Row],[Discounted Price]]*0.9</f>
        <v>285.88140000000004</v>
      </c>
      <c r="T9764">
        <f>Table1[[#This Row],[Discounted Price]]*0.8</f>
        <v>254.11680000000001</v>
      </c>
      <c r="U9764">
        <f>Table1[[#This Row],[Price]]*0.52</f>
        <v>183.52880000000002</v>
      </c>
      <c r="V9764">
        <f>(Table1[[#This Row],[Price]]-Table1[[#This Row],[Scrap value]])/2</f>
        <v>84.70559999999999</v>
      </c>
    </row>
    <row r="9765" spans="1:22" x14ac:dyDescent="0.25">
      <c r="A9765" t="s">
        <v>42756</v>
      </c>
      <c r="B9765" t="s">
        <v>15</v>
      </c>
      <c r="C9765" t="s">
        <v>47</v>
      </c>
      <c r="D9765" t="s">
        <v>42757</v>
      </c>
      <c r="E9765">
        <v>44.72</v>
      </c>
      <c r="F9765">
        <v>25</v>
      </c>
      <c r="G9765" t="s">
        <v>43729</v>
      </c>
      <c r="H9765" t="s">
        <v>38567</v>
      </c>
      <c r="I9765" s="1">
        <v>44927</v>
      </c>
      <c r="J9765" s="1">
        <v>45292</v>
      </c>
      <c r="K9765" t="s">
        <v>42758</v>
      </c>
      <c r="L9765" t="s">
        <v>42759</v>
      </c>
      <c r="M9765" t="s">
        <v>27</v>
      </c>
      <c r="N9765">
        <v>1</v>
      </c>
      <c r="O9765">
        <f>Table1[[#This Row],[Price]]-0.1*Table1[[#This Row],[Price]]</f>
        <v>40.247999999999998</v>
      </c>
      <c r="P9765" s="9">
        <f>(Table1[[#This Row],[Expiration Date]]-Table1[[#This Row],[Manufacturing Date]])/365</f>
        <v>1</v>
      </c>
      <c r="Q9765" t="str">
        <f>IF(Table1[[#This Row],[Expiration Date]]-J9773&gt;12/31/2024,"not expired","expired")</f>
        <v>expired</v>
      </c>
      <c r="R9765">
        <f>Table1[[#This Row],[Discounted Price]]*0.95</f>
        <v>38.235599999999998</v>
      </c>
      <c r="S9765">
        <f>Table1[[#This Row],[Discounted Price]]*0.9</f>
        <v>36.223199999999999</v>
      </c>
      <c r="T9765">
        <f>Table1[[#This Row],[Discounted Price]]*0.8</f>
        <v>32.198399999999999</v>
      </c>
      <c r="U9765">
        <f>Table1[[#This Row],[Price]]*0.52</f>
        <v>23.2544</v>
      </c>
      <c r="V9765">
        <f>(Table1[[#This Row],[Price]]-Table1[[#This Row],[Scrap value]])/2</f>
        <v>10.732799999999999</v>
      </c>
    </row>
    <row r="9766" spans="1:22" x14ac:dyDescent="0.25">
      <c r="A9766" t="s">
        <v>42760</v>
      </c>
      <c r="B9766" t="s">
        <v>29</v>
      </c>
      <c r="C9766" t="s">
        <v>47</v>
      </c>
      <c r="D9766" t="s">
        <v>42761</v>
      </c>
      <c r="E9766">
        <v>200.46</v>
      </c>
      <c r="F9766">
        <v>75</v>
      </c>
      <c r="G9766" t="s">
        <v>43730</v>
      </c>
      <c r="H9766" t="s">
        <v>11059</v>
      </c>
      <c r="I9766" s="1">
        <v>45137</v>
      </c>
      <c r="J9766" s="1">
        <v>45292</v>
      </c>
      <c r="K9766" t="s">
        <v>42762</v>
      </c>
      <c r="L9766" t="s">
        <v>42763</v>
      </c>
      <c r="M9766" t="s">
        <v>20</v>
      </c>
      <c r="N9766">
        <v>3</v>
      </c>
      <c r="O9766">
        <f>Table1[[#This Row],[Price]]-0.1*Table1[[#This Row],[Price]]</f>
        <v>180.41400000000002</v>
      </c>
      <c r="P9766" s="9">
        <f>(Table1[[#This Row],[Expiration Date]]-Table1[[#This Row],[Manufacturing Date]])/365</f>
        <v>0.42465753424657532</v>
      </c>
      <c r="Q9766" t="str">
        <f>IF(Table1[[#This Row],[Expiration Date]]-J9774&gt;12/31/2024,"not expired","expired")</f>
        <v>expired</v>
      </c>
      <c r="R9766">
        <f>Table1[[#This Row],[Discounted Price]]*0.95</f>
        <v>171.39330000000001</v>
      </c>
      <c r="S9766">
        <f>Table1[[#This Row],[Discounted Price]]*0.9</f>
        <v>162.37260000000001</v>
      </c>
      <c r="T9766">
        <f>Table1[[#This Row],[Discounted Price]]*0.8</f>
        <v>144.33120000000002</v>
      </c>
      <c r="U9766">
        <f>Table1[[#This Row],[Price]]*0.52</f>
        <v>104.23920000000001</v>
      </c>
      <c r="V9766">
        <f>(Table1[[#This Row],[Price]]-Table1[[#This Row],[Scrap value]])/2</f>
        <v>48.110399999999998</v>
      </c>
    </row>
    <row r="9767" spans="1:22" x14ac:dyDescent="0.25">
      <c r="A9767" t="s">
        <v>42764</v>
      </c>
      <c r="B9767" t="s">
        <v>15</v>
      </c>
      <c r="C9767" t="s">
        <v>47</v>
      </c>
      <c r="D9767" t="s">
        <v>42765</v>
      </c>
      <c r="E9767">
        <v>91.43</v>
      </c>
      <c r="F9767">
        <v>38</v>
      </c>
      <c r="G9767" t="s">
        <v>43728</v>
      </c>
      <c r="H9767" t="s">
        <v>33876</v>
      </c>
      <c r="I9767" s="1">
        <v>45137</v>
      </c>
      <c r="J9767" s="1">
        <v>45292</v>
      </c>
      <c r="K9767" t="s">
        <v>42766</v>
      </c>
      <c r="L9767" t="s">
        <v>42767</v>
      </c>
      <c r="M9767" t="s">
        <v>20</v>
      </c>
      <c r="N9767">
        <v>5</v>
      </c>
      <c r="O9767">
        <f>Table1[[#This Row],[Price]]-0.1*Table1[[#This Row],[Price]]</f>
        <v>82.287000000000006</v>
      </c>
      <c r="P9767" s="9">
        <f>(Table1[[#This Row],[Expiration Date]]-Table1[[#This Row],[Manufacturing Date]])/365</f>
        <v>0.42465753424657532</v>
      </c>
      <c r="Q9767" t="str">
        <f>IF(Table1[[#This Row],[Expiration Date]]-J9775&gt;12/31/2024,"not expired","expired")</f>
        <v>expired</v>
      </c>
      <c r="R9767">
        <f>Table1[[#This Row],[Discounted Price]]*0.95</f>
        <v>78.172650000000004</v>
      </c>
      <c r="S9767">
        <f>Table1[[#This Row],[Discounted Price]]*0.9</f>
        <v>74.058300000000003</v>
      </c>
      <c r="T9767">
        <f>Table1[[#This Row],[Discounted Price]]*0.8</f>
        <v>65.829600000000013</v>
      </c>
      <c r="U9767">
        <f>Table1[[#This Row],[Price]]*0.52</f>
        <v>47.543600000000005</v>
      </c>
      <c r="V9767">
        <f>(Table1[[#This Row],[Price]]-Table1[[#This Row],[Scrap value]])/2</f>
        <v>21.943200000000001</v>
      </c>
    </row>
    <row r="9768" spans="1:22" x14ac:dyDescent="0.25">
      <c r="A9768" t="s">
        <v>42768</v>
      </c>
      <c r="B9768" t="s">
        <v>29</v>
      </c>
      <c r="C9768" t="s">
        <v>47</v>
      </c>
      <c r="D9768" t="s">
        <v>42769</v>
      </c>
      <c r="E9768">
        <v>404.63</v>
      </c>
      <c r="F9768">
        <v>46</v>
      </c>
      <c r="G9768" t="s">
        <v>43729</v>
      </c>
      <c r="H9768" t="s">
        <v>10798</v>
      </c>
      <c r="I9768" s="1">
        <v>45137</v>
      </c>
      <c r="J9768" s="1">
        <v>46023</v>
      </c>
      <c r="K9768" t="s">
        <v>42770</v>
      </c>
      <c r="L9768" t="s">
        <v>42771</v>
      </c>
      <c r="M9768" t="s">
        <v>27</v>
      </c>
      <c r="N9768">
        <v>4</v>
      </c>
      <c r="O9768">
        <f>Table1[[#This Row],[Price]]-0.1*Table1[[#This Row],[Price]]</f>
        <v>364.16699999999997</v>
      </c>
      <c r="P9768" s="9">
        <f>(Table1[[#This Row],[Expiration Date]]-Table1[[#This Row],[Manufacturing Date]])/365</f>
        <v>2.4273972602739726</v>
      </c>
      <c r="Q9768" t="str">
        <f>IF(Table1[[#This Row],[Expiration Date]]-J9776&gt;12/31/2024,"not expired","expired")</f>
        <v>expired</v>
      </c>
      <c r="R9768">
        <f>Table1[[#This Row],[Discounted Price]]*0.95</f>
        <v>345.95864999999998</v>
      </c>
      <c r="S9768">
        <f>Table1[[#This Row],[Discounted Price]]*0.9</f>
        <v>327.75029999999998</v>
      </c>
      <c r="T9768">
        <f>Table1[[#This Row],[Discounted Price]]*0.8</f>
        <v>291.33359999999999</v>
      </c>
      <c r="U9768">
        <f>Table1[[#This Row],[Price]]*0.52</f>
        <v>210.4076</v>
      </c>
      <c r="V9768">
        <f>(Table1[[#This Row],[Price]]-Table1[[#This Row],[Scrap value]])/2</f>
        <v>97.111199999999997</v>
      </c>
    </row>
    <row r="9769" spans="1:22" x14ac:dyDescent="0.25">
      <c r="A9769" t="s">
        <v>42772</v>
      </c>
      <c r="B9769" t="s">
        <v>15</v>
      </c>
      <c r="C9769" t="s">
        <v>47</v>
      </c>
      <c r="D9769" t="s">
        <v>42773</v>
      </c>
      <c r="E9769">
        <v>307.35000000000002</v>
      </c>
      <c r="F9769">
        <v>32</v>
      </c>
      <c r="G9769" t="s">
        <v>43728</v>
      </c>
      <c r="H9769" t="s">
        <v>3746</v>
      </c>
      <c r="I9769" s="1">
        <v>45000</v>
      </c>
      <c r="J9769" s="1">
        <v>46023</v>
      </c>
      <c r="K9769" t="s">
        <v>42774</v>
      </c>
      <c r="L9769" t="s">
        <v>42775</v>
      </c>
      <c r="M9769" t="s">
        <v>27</v>
      </c>
      <c r="N9769">
        <v>2</v>
      </c>
      <c r="O9769">
        <f>Table1[[#This Row],[Price]]-0.1*Table1[[#This Row],[Price]]</f>
        <v>276.61500000000001</v>
      </c>
      <c r="P9769" s="9">
        <f>(Table1[[#This Row],[Expiration Date]]-Table1[[#This Row],[Manufacturing Date]])/365</f>
        <v>2.8027397260273972</v>
      </c>
      <c r="Q9769" t="str">
        <f>IF(Table1[[#This Row],[Expiration Date]]-J9777&gt;12/31/2024,"not expired","expired")</f>
        <v>not expired</v>
      </c>
      <c r="R9769">
        <f>Table1[[#This Row],[Discounted Price]]*0.95</f>
        <v>262.78424999999999</v>
      </c>
      <c r="S9769">
        <f>Table1[[#This Row],[Discounted Price]]*0.9</f>
        <v>248.95350000000002</v>
      </c>
      <c r="T9769">
        <f>Table1[[#This Row],[Discounted Price]]*0.8</f>
        <v>221.29200000000003</v>
      </c>
      <c r="U9769">
        <f>Table1[[#This Row],[Price]]*0.52</f>
        <v>159.82200000000003</v>
      </c>
      <c r="V9769">
        <f>(Table1[[#This Row],[Price]]-Table1[[#This Row],[Scrap value]])/2</f>
        <v>73.763999999999996</v>
      </c>
    </row>
    <row r="9770" spans="1:22" x14ac:dyDescent="0.25">
      <c r="A9770" t="s">
        <v>42776</v>
      </c>
      <c r="B9770" t="s">
        <v>29</v>
      </c>
      <c r="C9770" t="s">
        <v>47</v>
      </c>
      <c r="D9770" t="s">
        <v>42777</v>
      </c>
      <c r="E9770">
        <v>480.85</v>
      </c>
      <c r="F9770">
        <v>25</v>
      </c>
      <c r="G9770" t="s">
        <v>43729</v>
      </c>
      <c r="H9770" t="s">
        <v>8089</v>
      </c>
      <c r="I9770" s="1">
        <v>45000</v>
      </c>
      <c r="J9770" s="1">
        <v>46023</v>
      </c>
      <c r="K9770" t="s">
        <v>42778</v>
      </c>
      <c r="L9770" t="s">
        <v>42779</v>
      </c>
      <c r="M9770" t="s">
        <v>20</v>
      </c>
      <c r="N9770">
        <v>3</v>
      </c>
      <c r="O9770">
        <f>Table1[[#This Row],[Price]]-0.1*Table1[[#This Row],[Price]]</f>
        <v>432.76499999999999</v>
      </c>
      <c r="P9770" s="9">
        <f>(Table1[[#This Row],[Expiration Date]]-Table1[[#This Row],[Manufacturing Date]])/365</f>
        <v>2.8027397260273972</v>
      </c>
      <c r="Q9770" t="str">
        <f>IF(Table1[[#This Row],[Expiration Date]]-J9778&gt;12/31/2024,"not expired","expired")</f>
        <v>not expired</v>
      </c>
      <c r="R9770">
        <f>Table1[[#This Row],[Discounted Price]]*0.95</f>
        <v>411.12674999999996</v>
      </c>
      <c r="S9770">
        <f>Table1[[#This Row],[Discounted Price]]*0.9</f>
        <v>389.48849999999999</v>
      </c>
      <c r="T9770">
        <f>Table1[[#This Row],[Discounted Price]]*0.8</f>
        <v>346.21199999999999</v>
      </c>
      <c r="U9770">
        <f>Table1[[#This Row],[Price]]*0.52</f>
        <v>250.04200000000003</v>
      </c>
      <c r="V9770">
        <f>(Table1[[#This Row],[Price]]-Table1[[#This Row],[Scrap value]])/2</f>
        <v>115.404</v>
      </c>
    </row>
    <row r="9771" spans="1:22" x14ac:dyDescent="0.25">
      <c r="A9771" t="s">
        <v>42780</v>
      </c>
      <c r="B9771" t="s">
        <v>15</v>
      </c>
      <c r="C9771" t="s">
        <v>47</v>
      </c>
      <c r="D9771" t="s">
        <v>42781</v>
      </c>
      <c r="E9771">
        <v>39.119999999999997</v>
      </c>
      <c r="F9771">
        <v>61</v>
      </c>
      <c r="G9771" t="s">
        <v>43729</v>
      </c>
      <c r="H9771" t="s">
        <v>42782</v>
      </c>
      <c r="I9771" s="1">
        <v>45137</v>
      </c>
      <c r="J9771" s="1">
        <v>46023</v>
      </c>
      <c r="K9771" t="s">
        <v>42783</v>
      </c>
      <c r="L9771" t="s">
        <v>42784</v>
      </c>
      <c r="M9771" t="s">
        <v>20</v>
      </c>
      <c r="N9771">
        <v>5</v>
      </c>
      <c r="O9771">
        <f>Table1[[#This Row],[Price]]-0.1*Table1[[#This Row],[Price]]</f>
        <v>35.207999999999998</v>
      </c>
      <c r="P9771" s="9">
        <f>(Table1[[#This Row],[Expiration Date]]-Table1[[#This Row],[Manufacturing Date]])/365</f>
        <v>2.4273972602739726</v>
      </c>
      <c r="Q9771" t="str">
        <f>IF(Table1[[#This Row],[Expiration Date]]-J9779&gt;12/31/2024,"not expired","expired")</f>
        <v>expired</v>
      </c>
      <c r="R9771">
        <f>Table1[[#This Row],[Discounted Price]]*0.95</f>
        <v>33.447599999999994</v>
      </c>
      <c r="S9771">
        <f>Table1[[#This Row],[Discounted Price]]*0.9</f>
        <v>31.687200000000001</v>
      </c>
      <c r="T9771">
        <f>Table1[[#This Row],[Discounted Price]]*0.8</f>
        <v>28.166399999999999</v>
      </c>
      <c r="U9771">
        <f>Table1[[#This Row],[Price]]*0.52</f>
        <v>20.342399999999998</v>
      </c>
      <c r="V9771">
        <f>(Table1[[#This Row],[Price]]-Table1[[#This Row],[Scrap value]])/2</f>
        <v>9.3887999999999998</v>
      </c>
    </row>
    <row r="9772" spans="1:22" x14ac:dyDescent="0.25">
      <c r="A9772" t="s">
        <v>42785</v>
      </c>
      <c r="B9772" t="s">
        <v>35</v>
      </c>
      <c r="C9772" t="s">
        <v>47</v>
      </c>
      <c r="D9772" t="s">
        <v>42786</v>
      </c>
      <c r="E9772">
        <v>105.24</v>
      </c>
      <c r="F9772">
        <v>89</v>
      </c>
      <c r="G9772" t="s">
        <v>43730</v>
      </c>
      <c r="H9772" t="s">
        <v>3012</v>
      </c>
      <c r="I9772" s="1">
        <v>44927</v>
      </c>
      <c r="J9772" s="1">
        <v>46023</v>
      </c>
      <c r="K9772" t="s">
        <v>42787</v>
      </c>
      <c r="L9772" t="s">
        <v>42788</v>
      </c>
      <c r="M9772" t="s">
        <v>27</v>
      </c>
      <c r="N9772">
        <v>4</v>
      </c>
      <c r="O9772">
        <f>Table1[[#This Row],[Price]]-0.1*Table1[[#This Row],[Price]]</f>
        <v>94.715999999999994</v>
      </c>
      <c r="P9772" s="9">
        <f>(Table1[[#This Row],[Expiration Date]]-Table1[[#This Row],[Manufacturing Date]])/365</f>
        <v>3.0027397260273974</v>
      </c>
      <c r="Q9772" t="str">
        <f>IF(Table1[[#This Row],[Expiration Date]]-J9780&gt;12/31/2024,"not expired","expired")</f>
        <v>not expired</v>
      </c>
      <c r="R9772">
        <f>Table1[[#This Row],[Discounted Price]]*0.95</f>
        <v>89.980199999999996</v>
      </c>
      <c r="S9772">
        <f>Table1[[#This Row],[Discounted Price]]*0.9</f>
        <v>85.244399999999999</v>
      </c>
      <c r="T9772">
        <f>Table1[[#This Row],[Discounted Price]]*0.8</f>
        <v>75.772800000000004</v>
      </c>
      <c r="U9772">
        <f>Table1[[#This Row],[Price]]*0.52</f>
        <v>54.724800000000002</v>
      </c>
      <c r="V9772">
        <f>(Table1[[#This Row],[Price]]-Table1[[#This Row],[Scrap value]])/2</f>
        <v>25.257599999999996</v>
      </c>
    </row>
    <row r="9773" spans="1:22" x14ac:dyDescent="0.25">
      <c r="A9773" t="s">
        <v>42789</v>
      </c>
      <c r="B9773" t="s">
        <v>35</v>
      </c>
      <c r="C9773" t="s">
        <v>47</v>
      </c>
      <c r="D9773" t="s">
        <v>42790</v>
      </c>
      <c r="E9773">
        <v>154.16999999999999</v>
      </c>
      <c r="F9773">
        <v>18</v>
      </c>
      <c r="G9773" t="s">
        <v>43728</v>
      </c>
      <c r="H9773" t="s">
        <v>7729</v>
      </c>
      <c r="I9773" s="1">
        <v>45000</v>
      </c>
      <c r="J9773" s="1">
        <v>45658</v>
      </c>
      <c r="K9773" t="s">
        <v>42791</v>
      </c>
      <c r="L9773" t="s">
        <v>42792</v>
      </c>
      <c r="M9773" t="s">
        <v>20</v>
      </c>
      <c r="N9773">
        <v>4</v>
      </c>
      <c r="O9773">
        <f>Table1[[#This Row],[Price]]-0.1*Table1[[#This Row],[Price]]</f>
        <v>138.75299999999999</v>
      </c>
      <c r="P9773" s="9">
        <f>(Table1[[#This Row],[Expiration Date]]-Table1[[#This Row],[Manufacturing Date]])/365</f>
        <v>1.8027397260273972</v>
      </c>
      <c r="Q9773" t="str">
        <f>IF(Table1[[#This Row],[Expiration Date]]-J9781&gt;12/31/2024,"not expired","expired")</f>
        <v>expired</v>
      </c>
      <c r="R9773">
        <f>Table1[[#This Row],[Discounted Price]]*0.95</f>
        <v>131.81534999999997</v>
      </c>
      <c r="S9773">
        <f>Table1[[#This Row],[Discounted Price]]*0.9</f>
        <v>124.87769999999999</v>
      </c>
      <c r="T9773">
        <f>Table1[[#This Row],[Discounted Price]]*0.8</f>
        <v>111.00239999999999</v>
      </c>
      <c r="U9773">
        <f>Table1[[#This Row],[Price]]*0.52</f>
        <v>80.168399999999991</v>
      </c>
      <c r="V9773">
        <f>(Table1[[#This Row],[Price]]-Table1[[#This Row],[Scrap value]])/2</f>
        <v>37.000799999999998</v>
      </c>
    </row>
    <row r="9774" spans="1:22" x14ac:dyDescent="0.25">
      <c r="A9774" t="s">
        <v>42793</v>
      </c>
      <c r="B9774" t="s">
        <v>29</v>
      </c>
      <c r="C9774" t="s">
        <v>47</v>
      </c>
      <c r="D9774" t="s">
        <v>42794</v>
      </c>
      <c r="E9774">
        <v>414.87</v>
      </c>
      <c r="F9774">
        <v>98</v>
      </c>
      <c r="G9774" t="s">
        <v>43730</v>
      </c>
      <c r="H9774" t="s">
        <v>3800</v>
      </c>
      <c r="I9774" s="1">
        <v>45000</v>
      </c>
      <c r="J9774" s="1">
        <v>45658</v>
      </c>
      <c r="K9774" t="s">
        <v>42795</v>
      </c>
      <c r="L9774" t="s">
        <v>42796</v>
      </c>
      <c r="M9774" t="s">
        <v>20</v>
      </c>
      <c r="N9774">
        <v>5</v>
      </c>
      <c r="O9774">
        <f>Table1[[#This Row],[Price]]-0.1*Table1[[#This Row],[Price]]</f>
        <v>373.38299999999998</v>
      </c>
      <c r="P9774" s="9">
        <f>(Table1[[#This Row],[Expiration Date]]-Table1[[#This Row],[Manufacturing Date]])/365</f>
        <v>1.8027397260273972</v>
      </c>
      <c r="Q9774" t="str">
        <f>IF(Table1[[#This Row],[Expiration Date]]-J9782&gt;12/31/2024,"not expired","expired")</f>
        <v>expired</v>
      </c>
      <c r="R9774">
        <f>Table1[[#This Row],[Discounted Price]]*0.95</f>
        <v>354.71384999999998</v>
      </c>
      <c r="S9774">
        <f>Table1[[#This Row],[Discounted Price]]*0.9</f>
        <v>336.04469999999998</v>
      </c>
      <c r="T9774">
        <f>Table1[[#This Row],[Discounted Price]]*0.8</f>
        <v>298.70639999999997</v>
      </c>
      <c r="U9774">
        <f>Table1[[#This Row],[Price]]*0.52</f>
        <v>215.73240000000001</v>
      </c>
      <c r="V9774">
        <f>(Table1[[#This Row],[Price]]-Table1[[#This Row],[Scrap value]])/2</f>
        <v>99.568799999999996</v>
      </c>
    </row>
    <row r="9775" spans="1:22" x14ac:dyDescent="0.25">
      <c r="A9775" t="s">
        <v>42797</v>
      </c>
      <c r="B9775" t="s">
        <v>35</v>
      </c>
      <c r="C9775" t="s">
        <v>47</v>
      </c>
      <c r="D9775" t="s">
        <v>42798</v>
      </c>
      <c r="E9775">
        <v>319.95</v>
      </c>
      <c r="F9775">
        <v>50</v>
      </c>
      <c r="G9775" t="s">
        <v>43729</v>
      </c>
      <c r="H9775" t="s">
        <v>13568</v>
      </c>
      <c r="I9775" s="1">
        <v>44927</v>
      </c>
      <c r="J9775" s="1">
        <v>45658</v>
      </c>
      <c r="K9775" t="s">
        <v>42799</v>
      </c>
      <c r="L9775" t="s">
        <v>42800</v>
      </c>
      <c r="M9775" t="s">
        <v>27</v>
      </c>
      <c r="N9775">
        <v>4</v>
      </c>
      <c r="O9775">
        <f>Table1[[#This Row],[Price]]-0.1*Table1[[#This Row],[Price]]</f>
        <v>287.95499999999998</v>
      </c>
      <c r="P9775" s="9">
        <f>(Table1[[#This Row],[Expiration Date]]-Table1[[#This Row],[Manufacturing Date]])/365</f>
        <v>2.0027397260273974</v>
      </c>
      <c r="Q9775" t="str">
        <f>IF(Table1[[#This Row],[Expiration Date]]-J9783&gt;12/31/2024,"not expired","expired")</f>
        <v>expired</v>
      </c>
      <c r="R9775">
        <f>Table1[[#This Row],[Discounted Price]]*0.95</f>
        <v>273.55724999999995</v>
      </c>
      <c r="S9775">
        <f>Table1[[#This Row],[Discounted Price]]*0.9</f>
        <v>259.15949999999998</v>
      </c>
      <c r="T9775">
        <f>Table1[[#This Row],[Discounted Price]]*0.8</f>
        <v>230.364</v>
      </c>
      <c r="U9775">
        <f>Table1[[#This Row],[Price]]*0.52</f>
        <v>166.374</v>
      </c>
      <c r="V9775">
        <f>(Table1[[#This Row],[Price]]-Table1[[#This Row],[Scrap value]])/2</f>
        <v>76.787999999999997</v>
      </c>
    </row>
    <row r="9776" spans="1:22" x14ac:dyDescent="0.25">
      <c r="A9776" t="s">
        <v>42801</v>
      </c>
      <c r="B9776" t="s">
        <v>29</v>
      </c>
      <c r="C9776" t="s">
        <v>47</v>
      </c>
      <c r="D9776" t="s">
        <v>42802</v>
      </c>
      <c r="E9776">
        <v>408.06</v>
      </c>
      <c r="F9776">
        <v>33</v>
      </c>
      <c r="G9776" t="s">
        <v>43728</v>
      </c>
      <c r="H9776" t="s">
        <v>5043</v>
      </c>
      <c r="I9776" s="1">
        <v>44927</v>
      </c>
      <c r="J9776" s="1">
        <v>46023</v>
      </c>
      <c r="K9776" t="s">
        <v>42803</v>
      </c>
      <c r="L9776" t="s">
        <v>42804</v>
      </c>
      <c r="M9776" t="s">
        <v>20</v>
      </c>
      <c r="N9776">
        <v>4</v>
      </c>
      <c r="O9776">
        <f>Table1[[#This Row],[Price]]-0.1*Table1[[#This Row],[Price]]</f>
        <v>367.25400000000002</v>
      </c>
      <c r="P9776" s="9">
        <f>(Table1[[#This Row],[Expiration Date]]-Table1[[#This Row],[Manufacturing Date]])/365</f>
        <v>3.0027397260273974</v>
      </c>
      <c r="Q9776" t="str">
        <f>IF(Table1[[#This Row],[Expiration Date]]-J9784&gt;12/31/2024,"not expired","expired")</f>
        <v>not expired</v>
      </c>
      <c r="R9776">
        <f>Table1[[#This Row],[Discounted Price]]*0.95</f>
        <v>348.8913</v>
      </c>
      <c r="S9776">
        <f>Table1[[#This Row],[Discounted Price]]*0.9</f>
        <v>330.52860000000004</v>
      </c>
      <c r="T9776">
        <f>Table1[[#This Row],[Discounted Price]]*0.8</f>
        <v>293.8032</v>
      </c>
      <c r="U9776">
        <f>Table1[[#This Row],[Price]]*0.52</f>
        <v>212.19120000000001</v>
      </c>
      <c r="V9776">
        <f>(Table1[[#This Row],[Price]]-Table1[[#This Row],[Scrap value]])/2</f>
        <v>97.934399999999997</v>
      </c>
    </row>
    <row r="9777" spans="1:22" x14ac:dyDescent="0.25">
      <c r="A9777" t="s">
        <v>42805</v>
      </c>
      <c r="B9777" t="s">
        <v>35</v>
      </c>
      <c r="C9777" t="s">
        <v>47</v>
      </c>
      <c r="D9777" t="s">
        <v>42806</v>
      </c>
      <c r="E9777">
        <v>323.08999999999997</v>
      </c>
      <c r="F9777">
        <v>78</v>
      </c>
      <c r="G9777" t="s">
        <v>43729</v>
      </c>
      <c r="H9777" t="s">
        <v>3007</v>
      </c>
      <c r="I9777" s="1">
        <v>45137</v>
      </c>
      <c r="J9777" s="1">
        <v>45658</v>
      </c>
      <c r="K9777" t="s">
        <v>42807</v>
      </c>
      <c r="L9777" t="s">
        <v>42808</v>
      </c>
      <c r="M9777" t="s">
        <v>20</v>
      </c>
      <c r="N9777">
        <v>4</v>
      </c>
      <c r="O9777">
        <f>Table1[[#This Row],[Price]]-0.1*Table1[[#This Row],[Price]]</f>
        <v>290.78099999999995</v>
      </c>
      <c r="P9777" s="9">
        <f>(Table1[[#This Row],[Expiration Date]]-Table1[[#This Row],[Manufacturing Date]])/365</f>
        <v>1.4273972602739726</v>
      </c>
      <c r="Q9777" t="str">
        <f>IF(Table1[[#This Row],[Expiration Date]]-J9785&gt;12/31/2024,"not expired","expired")</f>
        <v>not expired</v>
      </c>
      <c r="R9777">
        <f>Table1[[#This Row],[Discounted Price]]*0.95</f>
        <v>276.24194999999992</v>
      </c>
      <c r="S9777">
        <f>Table1[[#This Row],[Discounted Price]]*0.9</f>
        <v>261.70289999999994</v>
      </c>
      <c r="T9777">
        <f>Table1[[#This Row],[Discounted Price]]*0.8</f>
        <v>232.62479999999996</v>
      </c>
      <c r="U9777">
        <f>Table1[[#This Row],[Price]]*0.52</f>
        <v>168.0068</v>
      </c>
      <c r="V9777">
        <f>(Table1[[#This Row],[Price]]-Table1[[#This Row],[Scrap value]])/2</f>
        <v>77.541599999999988</v>
      </c>
    </row>
    <row r="9778" spans="1:22" x14ac:dyDescent="0.25">
      <c r="A9778" t="s">
        <v>42809</v>
      </c>
      <c r="B9778" t="s">
        <v>22</v>
      </c>
      <c r="C9778" t="s">
        <v>47</v>
      </c>
      <c r="D9778" t="s">
        <v>42810</v>
      </c>
      <c r="E9778">
        <v>234.22</v>
      </c>
      <c r="F9778">
        <v>22</v>
      </c>
      <c r="G9778" t="s">
        <v>43730</v>
      </c>
      <c r="H9778" t="s">
        <v>3338</v>
      </c>
      <c r="I9778" s="1">
        <v>45137</v>
      </c>
      <c r="J9778" s="1">
        <v>45658</v>
      </c>
      <c r="K9778" t="s">
        <v>42811</v>
      </c>
      <c r="L9778" t="s">
        <v>42812</v>
      </c>
      <c r="M9778" t="s">
        <v>45</v>
      </c>
      <c r="N9778">
        <v>1</v>
      </c>
      <c r="O9778">
        <f>Table1[[#This Row],[Price]]-0.1*Table1[[#This Row],[Price]]</f>
        <v>210.798</v>
      </c>
      <c r="P9778" s="9">
        <f>(Table1[[#This Row],[Expiration Date]]-Table1[[#This Row],[Manufacturing Date]])/365</f>
        <v>1.4273972602739726</v>
      </c>
      <c r="Q9778" t="str">
        <f>IF(Table1[[#This Row],[Expiration Date]]-J9786&gt;12/31/2024,"not expired","expired")</f>
        <v>not expired</v>
      </c>
      <c r="R9778">
        <f>Table1[[#This Row],[Discounted Price]]*0.95</f>
        <v>200.25809999999998</v>
      </c>
      <c r="S9778">
        <f>Table1[[#This Row],[Discounted Price]]*0.9</f>
        <v>189.7182</v>
      </c>
      <c r="T9778">
        <f>Table1[[#This Row],[Discounted Price]]*0.8</f>
        <v>168.63840000000002</v>
      </c>
      <c r="U9778">
        <f>Table1[[#This Row],[Price]]*0.52</f>
        <v>121.79440000000001</v>
      </c>
      <c r="V9778">
        <f>(Table1[[#This Row],[Price]]-Table1[[#This Row],[Scrap value]])/2</f>
        <v>56.212799999999994</v>
      </c>
    </row>
    <row r="9779" spans="1:22" x14ac:dyDescent="0.25">
      <c r="A9779" t="s">
        <v>42813</v>
      </c>
      <c r="B9779" t="s">
        <v>35</v>
      </c>
      <c r="C9779" t="s">
        <v>47</v>
      </c>
      <c r="D9779" t="s">
        <v>42814</v>
      </c>
      <c r="E9779">
        <v>107.6</v>
      </c>
      <c r="F9779">
        <v>14</v>
      </c>
      <c r="G9779" t="s">
        <v>43730</v>
      </c>
      <c r="H9779" t="s">
        <v>5653</v>
      </c>
      <c r="I9779" s="1">
        <v>45137</v>
      </c>
      <c r="J9779" s="1">
        <v>46023</v>
      </c>
      <c r="K9779" t="s">
        <v>42815</v>
      </c>
      <c r="L9779" t="s">
        <v>42816</v>
      </c>
      <c r="M9779" t="s">
        <v>27</v>
      </c>
      <c r="N9779">
        <v>3</v>
      </c>
      <c r="O9779">
        <f>Table1[[#This Row],[Price]]-0.1*Table1[[#This Row],[Price]]</f>
        <v>96.839999999999989</v>
      </c>
      <c r="P9779" s="9">
        <f>(Table1[[#This Row],[Expiration Date]]-Table1[[#This Row],[Manufacturing Date]])/365</f>
        <v>2.4273972602739726</v>
      </c>
      <c r="Q9779" t="str">
        <f>IF(Table1[[#This Row],[Expiration Date]]-J9787&gt;12/31/2024,"not expired","expired")</f>
        <v>not expired</v>
      </c>
      <c r="R9779">
        <f>Table1[[#This Row],[Discounted Price]]*0.95</f>
        <v>91.99799999999999</v>
      </c>
      <c r="S9779">
        <f>Table1[[#This Row],[Discounted Price]]*0.9</f>
        <v>87.155999999999992</v>
      </c>
      <c r="T9779">
        <f>Table1[[#This Row],[Discounted Price]]*0.8</f>
        <v>77.471999999999994</v>
      </c>
      <c r="U9779">
        <f>Table1[[#This Row],[Price]]*0.52</f>
        <v>55.951999999999998</v>
      </c>
      <c r="V9779">
        <f>(Table1[[#This Row],[Price]]-Table1[[#This Row],[Scrap value]])/2</f>
        <v>25.823999999999998</v>
      </c>
    </row>
    <row r="9780" spans="1:22" x14ac:dyDescent="0.25">
      <c r="A9780" t="s">
        <v>42817</v>
      </c>
      <c r="B9780" t="s">
        <v>15</v>
      </c>
      <c r="C9780" t="s">
        <v>47</v>
      </c>
      <c r="D9780" t="s">
        <v>42818</v>
      </c>
      <c r="E9780">
        <v>293.49</v>
      </c>
      <c r="F9780">
        <v>90</v>
      </c>
      <c r="G9780" t="s">
        <v>43729</v>
      </c>
      <c r="H9780" t="s">
        <v>42819</v>
      </c>
      <c r="I9780" s="1">
        <v>45137</v>
      </c>
      <c r="J9780" s="1">
        <v>45292</v>
      </c>
      <c r="K9780" t="s">
        <v>42820</v>
      </c>
      <c r="L9780" t="s">
        <v>42821</v>
      </c>
      <c r="M9780" t="s">
        <v>45</v>
      </c>
      <c r="N9780">
        <v>5</v>
      </c>
      <c r="O9780">
        <f>Table1[[#This Row],[Price]]-0.1*Table1[[#This Row],[Price]]</f>
        <v>264.14100000000002</v>
      </c>
      <c r="P9780" s="9">
        <f>(Table1[[#This Row],[Expiration Date]]-Table1[[#This Row],[Manufacturing Date]])/365</f>
        <v>0.42465753424657532</v>
      </c>
      <c r="Q9780" t="str">
        <f>IF(Table1[[#This Row],[Expiration Date]]-J9788&gt;12/31/2024,"not expired","expired")</f>
        <v>expired</v>
      </c>
      <c r="R9780">
        <f>Table1[[#This Row],[Discounted Price]]*0.95</f>
        <v>250.93395000000001</v>
      </c>
      <c r="S9780">
        <f>Table1[[#This Row],[Discounted Price]]*0.9</f>
        <v>237.72690000000003</v>
      </c>
      <c r="T9780">
        <f>Table1[[#This Row],[Discounted Price]]*0.8</f>
        <v>211.31280000000004</v>
      </c>
      <c r="U9780">
        <f>Table1[[#This Row],[Price]]*0.52</f>
        <v>152.6148</v>
      </c>
      <c r="V9780">
        <f>(Table1[[#This Row],[Price]]-Table1[[#This Row],[Scrap value]])/2</f>
        <v>70.437600000000003</v>
      </c>
    </row>
    <row r="9781" spans="1:22" x14ac:dyDescent="0.25">
      <c r="A9781" t="s">
        <v>42822</v>
      </c>
      <c r="B9781" t="s">
        <v>15</v>
      </c>
      <c r="C9781" t="s">
        <v>47</v>
      </c>
      <c r="D9781" t="s">
        <v>42823</v>
      </c>
      <c r="E9781">
        <v>386.67</v>
      </c>
      <c r="F9781">
        <v>62</v>
      </c>
      <c r="G9781" t="s">
        <v>43729</v>
      </c>
      <c r="H9781" t="s">
        <v>698</v>
      </c>
      <c r="I9781" s="1">
        <v>45137</v>
      </c>
      <c r="J9781" s="1">
        <v>46023</v>
      </c>
      <c r="K9781" t="s">
        <v>42824</v>
      </c>
      <c r="L9781" t="s">
        <v>42825</v>
      </c>
      <c r="M9781" t="s">
        <v>27</v>
      </c>
      <c r="N9781">
        <v>3</v>
      </c>
      <c r="O9781">
        <f>Table1[[#This Row],[Price]]-0.1*Table1[[#This Row],[Price]]</f>
        <v>348.00300000000004</v>
      </c>
      <c r="P9781" s="9">
        <f>(Table1[[#This Row],[Expiration Date]]-Table1[[#This Row],[Manufacturing Date]])/365</f>
        <v>2.4273972602739726</v>
      </c>
      <c r="Q9781" t="str">
        <f>IF(Table1[[#This Row],[Expiration Date]]-J9789&gt;12/31/2024,"not expired","expired")</f>
        <v>not expired</v>
      </c>
      <c r="R9781">
        <f>Table1[[#This Row],[Discounted Price]]*0.95</f>
        <v>330.60285000000005</v>
      </c>
      <c r="S9781">
        <f>Table1[[#This Row],[Discounted Price]]*0.9</f>
        <v>313.20270000000005</v>
      </c>
      <c r="T9781">
        <f>Table1[[#This Row],[Discounted Price]]*0.8</f>
        <v>278.40240000000006</v>
      </c>
      <c r="U9781">
        <f>Table1[[#This Row],[Price]]*0.52</f>
        <v>201.06840000000003</v>
      </c>
      <c r="V9781">
        <f>(Table1[[#This Row],[Price]]-Table1[[#This Row],[Scrap value]])/2</f>
        <v>92.800799999999995</v>
      </c>
    </row>
    <row r="9782" spans="1:22" x14ac:dyDescent="0.25">
      <c r="A9782" t="s">
        <v>42826</v>
      </c>
      <c r="B9782" t="s">
        <v>15</v>
      </c>
      <c r="C9782" t="s">
        <v>47</v>
      </c>
      <c r="D9782" t="s">
        <v>42827</v>
      </c>
      <c r="E9782">
        <v>129.32</v>
      </c>
      <c r="F9782">
        <v>98</v>
      </c>
      <c r="G9782" t="s">
        <v>43730</v>
      </c>
      <c r="H9782" t="s">
        <v>42828</v>
      </c>
      <c r="I9782" s="1">
        <v>44927</v>
      </c>
      <c r="J9782" s="1">
        <v>46023</v>
      </c>
      <c r="K9782" t="s">
        <v>42829</v>
      </c>
      <c r="L9782" t="s">
        <v>42830</v>
      </c>
      <c r="M9782" t="s">
        <v>20</v>
      </c>
      <c r="N9782">
        <v>1</v>
      </c>
      <c r="O9782">
        <f>Table1[[#This Row],[Price]]-0.1*Table1[[#This Row],[Price]]</f>
        <v>116.38799999999999</v>
      </c>
      <c r="P9782" s="9">
        <f>(Table1[[#This Row],[Expiration Date]]-Table1[[#This Row],[Manufacturing Date]])/365</f>
        <v>3.0027397260273974</v>
      </c>
      <c r="Q9782" t="str">
        <f>IF(Table1[[#This Row],[Expiration Date]]-J9790&gt;12/31/2024,"not expired","expired")</f>
        <v>not expired</v>
      </c>
      <c r="R9782">
        <f>Table1[[#This Row],[Discounted Price]]*0.95</f>
        <v>110.56859999999999</v>
      </c>
      <c r="S9782">
        <f>Table1[[#This Row],[Discounted Price]]*0.9</f>
        <v>104.74919999999999</v>
      </c>
      <c r="T9782">
        <f>Table1[[#This Row],[Discounted Price]]*0.8</f>
        <v>93.110399999999998</v>
      </c>
      <c r="U9782">
        <f>Table1[[#This Row],[Price]]*0.52</f>
        <v>67.246399999999994</v>
      </c>
      <c r="V9782">
        <f>(Table1[[#This Row],[Price]]-Table1[[#This Row],[Scrap value]])/2</f>
        <v>31.036799999999999</v>
      </c>
    </row>
    <row r="9783" spans="1:22" x14ac:dyDescent="0.25">
      <c r="A9783" t="s">
        <v>42831</v>
      </c>
      <c r="B9783" t="s">
        <v>22</v>
      </c>
      <c r="C9783" t="s">
        <v>47</v>
      </c>
      <c r="D9783" t="s">
        <v>42832</v>
      </c>
      <c r="E9783">
        <v>177.79</v>
      </c>
      <c r="F9783">
        <v>33</v>
      </c>
      <c r="G9783" t="s">
        <v>43729</v>
      </c>
      <c r="H9783" t="s">
        <v>7256</v>
      </c>
      <c r="I9783" s="1">
        <v>44927</v>
      </c>
      <c r="J9783" s="1">
        <v>45658</v>
      </c>
      <c r="K9783" t="s">
        <v>42833</v>
      </c>
      <c r="L9783" t="s">
        <v>42834</v>
      </c>
      <c r="M9783" t="s">
        <v>45</v>
      </c>
      <c r="N9783">
        <v>4</v>
      </c>
      <c r="O9783">
        <f>Table1[[#This Row],[Price]]-0.1*Table1[[#This Row],[Price]]</f>
        <v>160.011</v>
      </c>
      <c r="P9783" s="9">
        <f>(Table1[[#This Row],[Expiration Date]]-Table1[[#This Row],[Manufacturing Date]])/365</f>
        <v>2.0027397260273974</v>
      </c>
      <c r="Q9783" t="str">
        <f>IF(Table1[[#This Row],[Expiration Date]]-J9791&gt;12/31/2024,"not expired","expired")</f>
        <v>expired</v>
      </c>
      <c r="R9783">
        <f>Table1[[#This Row],[Discounted Price]]*0.95</f>
        <v>152.01044999999999</v>
      </c>
      <c r="S9783">
        <f>Table1[[#This Row],[Discounted Price]]*0.9</f>
        <v>144.00989999999999</v>
      </c>
      <c r="T9783">
        <f>Table1[[#This Row],[Discounted Price]]*0.8</f>
        <v>128.00880000000001</v>
      </c>
      <c r="U9783">
        <f>Table1[[#This Row],[Price]]*0.52</f>
        <v>92.450800000000001</v>
      </c>
      <c r="V9783">
        <f>(Table1[[#This Row],[Price]]-Table1[[#This Row],[Scrap value]])/2</f>
        <v>42.669599999999996</v>
      </c>
    </row>
    <row r="9784" spans="1:22" x14ac:dyDescent="0.25">
      <c r="A9784" t="s">
        <v>42835</v>
      </c>
      <c r="B9784" t="s">
        <v>29</v>
      </c>
      <c r="C9784" t="s">
        <v>47</v>
      </c>
      <c r="D9784" t="s">
        <v>42836</v>
      </c>
      <c r="E9784">
        <v>313.61</v>
      </c>
      <c r="F9784">
        <v>36</v>
      </c>
      <c r="G9784" t="s">
        <v>43730</v>
      </c>
      <c r="H9784" t="s">
        <v>5907</v>
      </c>
      <c r="I9784" s="1">
        <v>45137</v>
      </c>
      <c r="J9784" s="1">
        <v>45292</v>
      </c>
      <c r="K9784" t="s">
        <v>42837</v>
      </c>
      <c r="L9784" t="s">
        <v>42838</v>
      </c>
      <c r="M9784" t="s">
        <v>45</v>
      </c>
      <c r="N9784">
        <v>5</v>
      </c>
      <c r="O9784">
        <f>Table1[[#This Row],[Price]]-0.1*Table1[[#This Row],[Price]]</f>
        <v>282.24900000000002</v>
      </c>
      <c r="P9784" s="9">
        <f>(Table1[[#This Row],[Expiration Date]]-Table1[[#This Row],[Manufacturing Date]])/365</f>
        <v>0.42465753424657532</v>
      </c>
      <c r="Q9784" t="str">
        <f>IF(Table1[[#This Row],[Expiration Date]]-J9792&gt;12/31/2024,"not expired","expired")</f>
        <v>expired</v>
      </c>
      <c r="R9784">
        <f>Table1[[#This Row],[Discounted Price]]*0.95</f>
        <v>268.13655</v>
      </c>
      <c r="S9784">
        <f>Table1[[#This Row],[Discounted Price]]*0.9</f>
        <v>254.02410000000003</v>
      </c>
      <c r="T9784">
        <f>Table1[[#This Row],[Discounted Price]]*0.8</f>
        <v>225.79920000000004</v>
      </c>
      <c r="U9784">
        <f>Table1[[#This Row],[Price]]*0.52</f>
        <v>163.0772</v>
      </c>
      <c r="V9784">
        <f>(Table1[[#This Row],[Price]]-Table1[[#This Row],[Scrap value]])/2</f>
        <v>75.266400000000004</v>
      </c>
    </row>
    <row r="9785" spans="1:22" x14ac:dyDescent="0.25">
      <c r="A9785" t="s">
        <v>42839</v>
      </c>
      <c r="B9785" t="s">
        <v>22</v>
      </c>
      <c r="C9785" t="s">
        <v>47</v>
      </c>
      <c r="D9785" t="s">
        <v>42840</v>
      </c>
      <c r="E9785">
        <v>292.99</v>
      </c>
      <c r="F9785">
        <v>83</v>
      </c>
      <c r="G9785" t="s">
        <v>43730</v>
      </c>
      <c r="H9785" t="s">
        <v>3887</v>
      </c>
      <c r="I9785" s="1">
        <v>45137</v>
      </c>
      <c r="J9785" s="1">
        <v>45292</v>
      </c>
      <c r="K9785" t="s">
        <v>42841</v>
      </c>
      <c r="L9785" t="s">
        <v>42842</v>
      </c>
      <c r="M9785" t="s">
        <v>45</v>
      </c>
      <c r="N9785">
        <v>1</v>
      </c>
      <c r="O9785">
        <f>Table1[[#This Row],[Price]]-0.1*Table1[[#This Row],[Price]]</f>
        <v>263.69100000000003</v>
      </c>
      <c r="P9785" s="9">
        <f>(Table1[[#This Row],[Expiration Date]]-Table1[[#This Row],[Manufacturing Date]])/365</f>
        <v>0.42465753424657532</v>
      </c>
      <c r="Q9785" t="str">
        <f>IF(Table1[[#This Row],[Expiration Date]]-J9793&gt;12/31/2024,"not expired","expired")</f>
        <v>expired</v>
      </c>
      <c r="R9785">
        <f>Table1[[#This Row],[Discounted Price]]*0.95</f>
        <v>250.50645000000003</v>
      </c>
      <c r="S9785">
        <f>Table1[[#This Row],[Discounted Price]]*0.9</f>
        <v>237.32190000000003</v>
      </c>
      <c r="T9785">
        <f>Table1[[#This Row],[Discounted Price]]*0.8</f>
        <v>210.95280000000002</v>
      </c>
      <c r="U9785">
        <f>Table1[[#This Row],[Price]]*0.52</f>
        <v>152.35480000000001</v>
      </c>
      <c r="V9785">
        <f>(Table1[[#This Row],[Price]]-Table1[[#This Row],[Scrap value]])/2</f>
        <v>70.317599999999999</v>
      </c>
    </row>
    <row r="9786" spans="1:22" x14ac:dyDescent="0.25">
      <c r="A9786" t="s">
        <v>42843</v>
      </c>
      <c r="B9786" t="s">
        <v>35</v>
      </c>
      <c r="C9786" t="s">
        <v>47</v>
      </c>
      <c r="D9786" t="s">
        <v>42844</v>
      </c>
      <c r="E9786">
        <v>344.31</v>
      </c>
      <c r="F9786">
        <v>58</v>
      </c>
      <c r="G9786" t="s">
        <v>43729</v>
      </c>
      <c r="H9786" t="s">
        <v>42845</v>
      </c>
      <c r="I9786" s="1">
        <v>44927</v>
      </c>
      <c r="J9786" s="1">
        <v>45292</v>
      </c>
      <c r="K9786" t="s">
        <v>42846</v>
      </c>
      <c r="L9786" t="s">
        <v>42847</v>
      </c>
      <c r="M9786" t="s">
        <v>27</v>
      </c>
      <c r="N9786">
        <v>5</v>
      </c>
      <c r="O9786">
        <f>Table1[[#This Row],[Price]]-0.1*Table1[[#This Row],[Price]]</f>
        <v>309.87900000000002</v>
      </c>
      <c r="P9786" s="9">
        <f>(Table1[[#This Row],[Expiration Date]]-Table1[[#This Row],[Manufacturing Date]])/365</f>
        <v>1</v>
      </c>
      <c r="Q9786" t="str">
        <f>IF(Table1[[#This Row],[Expiration Date]]-J9794&gt;12/31/2024,"not expired","expired")</f>
        <v>expired</v>
      </c>
      <c r="R9786">
        <f>Table1[[#This Row],[Discounted Price]]*0.95</f>
        <v>294.38504999999998</v>
      </c>
      <c r="S9786">
        <f>Table1[[#This Row],[Discounted Price]]*0.9</f>
        <v>278.89110000000005</v>
      </c>
      <c r="T9786">
        <f>Table1[[#This Row],[Discounted Price]]*0.8</f>
        <v>247.90320000000003</v>
      </c>
      <c r="U9786">
        <f>Table1[[#This Row],[Price]]*0.52</f>
        <v>179.0412</v>
      </c>
      <c r="V9786">
        <f>(Table1[[#This Row],[Price]]-Table1[[#This Row],[Scrap value]])/2</f>
        <v>82.634399999999999</v>
      </c>
    </row>
    <row r="9787" spans="1:22" x14ac:dyDescent="0.25">
      <c r="A9787" t="s">
        <v>42848</v>
      </c>
      <c r="B9787" t="s">
        <v>15</v>
      </c>
      <c r="C9787" t="s">
        <v>47</v>
      </c>
      <c r="D9787" t="s">
        <v>42849</v>
      </c>
      <c r="E9787">
        <v>106.82</v>
      </c>
      <c r="F9787">
        <v>80</v>
      </c>
      <c r="G9787" t="s">
        <v>43728</v>
      </c>
      <c r="H9787" t="s">
        <v>1533</v>
      </c>
      <c r="I9787" s="1">
        <v>44927</v>
      </c>
      <c r="J9787" s="1">
        <v>45292</v>
      </c>
      <c r="K9787" t="s">
        <v>42850</v>
      </c>
      <c r="L9787" t="s">
        <v>42851</v>
      </c>
      <c r="M9787" t="s">
        <v>45</v>
      </c>
      <c r="N9787">
        <v>1</v>
      </c>
      <c r="O9787">
        <f>Table1[[#This Row],[Price]]-0.1*Table1[[#This Row],[Price]]</f>
        <v>96.137999999999991</v>
      </c>
      <c r="P9787" s="9">
        <f>(Table1[[#This Row],[Expiration Date]]-Table1[[#This Row],[Manufacturing Date]])/365</f>
        <v>1</v>
      </c>
      <c r="Q9787" t="str">
        <f>IF(Table1[[#This Row],[Expiration Date]]-J9795&gt;12/31/2024,"not expired","expired")</f>
        <v>expired</v>
      </c>
      <c r="R9787">
        <f>Table1[[#This Row],[Discounted Price]]*0.95</f>
        <v>91.331099999999992</v>
      </c>
      <c r="S9787">
        <f>Table1[[#This Row],[Discounted Price]]*0.9</f>
        <v>86.524199999999993</v>
      </c>
      <c r="T9787">
        <f>Table1[[#This Row],[Discounted Price]]*0.8</f>
        <v>76.910399999999996</v>
      </c>
      <c r="U9787">
        <f>Table1[[#This Row],[Price]]*0.52</f>
        <v>55.546399999999998</v>
      </c>
      <c r="V9787">
        <f>(Table1[[#This Row],[Price]]-Table1[[#This Row],[Scrap value]])/2</f>
        <v>25.636799999999997</v>
      </c>
    </row>
    <row r="9788" spans="1:22" x14ac:dyDescent="0.25">
      <c r="A9788" t="s">
        <v>42852</v>
      </c>
      <c r="B9788" t="s">
        <v>35</v>
      </c>
      <c r="C9788" t="s">
        <v>47</v>
      </c>
      <c r="D9788" t="s">
        <v>42853</v>
      </c>
      <c r="E9788">
        <v>273.39</v>
      </c>
      <c r="F9788">
        <v>31</v>
      </c>
      <c r="G9788" t="s">
        <v>43729</v>
      </c>
      <c r="H9788" t="s">
        <v>13295</v>
      </c>
      <c r="I9788" s="1">
        <v>45000</v>
      </c>
      <c r="J9788" s="1">
        <v>45292</v>
      </c>
      <c r="K9788" t="s">
        <v>42854</v>
      </c>
      <c r="L9788" t="s">
        <v>42855</v>
      </c>
      <c r="M9788" t="s">
        <v>27</v>
      </c>
      <c r="N9788">
        <v>5</v>
      </c>
      <c r="O9788">
        <f>Table1[[#This Row],[Price]]-0.1*Table1[[#This Row],[Price]]</f>
        <v>246.05099999999999</v>
      </c>
      <c r="P9788" s="9">
        <f>(Table1[[#This Row],[Expiration Date]]-Table1[[#This Row],[Manufacturing Date]])/365</f>
        <v>0.8</v>
      </c>
      <c r="Q9788" t="str">
        <f>IF(Table1[[#This Row],[Expiration Date]]-J9796&gt;12/31/2024,"not expired","expired")</f>
        <v>expired</v>
      </c>
      <c r="R9788">
        <f>Table1[[#This Row],[Discounted Price]]*0.95</f>
        <v>233.74844999999999</v>
      </c>
      <c r="S9788">
        <f>Table1[[#This Row],[Discounted Price]]*0.9</f>
        <v>221.44589999999999</v>
      </c>
      <c r="T9788">
        <f>Table1[[#This Row],[Discounted Price]]*0.8</f>
        <v>196.8408</v>
      </c>
      <c r="U9788">
        <f>Table1[[#This Row],[Price]]*0.52</f>
        <v>142.1628</v>
      </c>
      <c r="V9788">
        <f>(Table1[[#This Row],[Price]]-Table1[[#This Row],[Scrap value]])/2</f>
        <v>65.613599999999991</v>
      </c>
    </row>
    <row r="9789" spans="1:22" x14ac:dyDescent="0.25">
      <c r="A9789" t="s">
        <v>42856</v>
      </c>
      <c r="B9789" t="s">
        <v>29</v>
      </c>
      <c r="C9789" t="s">
        <v>47</v>
      </c>
      <c r="D9789" t="s">
        <v>42857</v>
      </c>
      <c r="E9789">
        <v>32.61</v>
      </c>
      <c r="F9789">
        <v>61</v>
      </c>
      <c r="G9789" t="s">
        <v>43730</v>
      </c>
      <c r="H9789" t="s">
        <v>9029</v>
      </c>
      <c r="I9789" s="1">
        <v>45000</v>
      </c>
      <c r="J9789" s="1">
        <v>45658</v>
      </c>
      <c r="K9789" t="s">
        <v>42858</v>
      </c>
      <c r="L9789" t="s">
        <v>42859</v>
      </c>
      <c r="M9789" t="s">
        <v>27</v>
      </c>
      <c r="N9789">
        <v>1</v>
      </c>
      <c r="O9789">
        <f>Table1[[#This Row],[Price]]-0.1*Table1[[#This Row],[Price]]</f>
        <v>29.349</v>
      </c>
      <c r="P9789" s="9">
        <f>(Table1[[#This Row],[Expiration Date]]-Table1[[#This Row],[Manufacturing Date]])/365</f>
        <v>1.8027397260273972</v>
      </c>
      <c r="Q9789" t="str">
        <f>IF(Table1[[#This Row],[Expiration Date]]-J9797&gt;12/31/2024,"not expired","expired")</f>
        <v>expired</v>
      </c>
      <c r="R9789">
        <f>Table1[[#This Row],[Discounted Price]]*0.95</f>
        <v>27.881549999999997</v>
      </c>
      <c r="S9789">
        <f>Table1[[#This Row],[Discounted Price]]*0.9</f>
        <v>26.414100000000001</v>
      </c>
      <c r="T9789">
        <f>Table1[[#This Row],[Discounted Price]]*0.8</f>
        <v>23.479200000000002</v>
      </c>
      <c r="U9789">
        <f>Table1[[#This Row],[Price]]*0.52</f>
        <v>16.9572</v>
      </c>
      <c r="V9789">
        <f>(Table1[[#This Row],[Price]]-Table1[[#This Row],[Scrap value]])/2</f>
        <v>7.8263999999999996</v>
      </c>
    </row>
    <row r="9790" spans="1:22" x14ac:dyDescent="0.25">
      <c r="A9790" t="s">
        <v>42860</v>
      </c>
      <c r="B9790" t="s">
        <v>15</v>
      </c>
      <c r="C9790" t="s">
        <v>47</v>
      </c>
      <c r="D9790" t="s">
        <v>42861</v>
      </c>
      <c r="E9790">
        <v>102.52</v>
      </c>
      <c r="F9790">
        <v>29</v>
      </c>
      <c r="G9790" t="s">
        <v>43729</v>
      </c>
      <c r="H9790" t="s">
        <v>12723</v>
      </c>
      <c r="I9790" s="1">
        <v>45137</v>
      </c>
      <c r="J9790" s="1">
        <v>45658</v>
      </c>
      <c r="K9790" t="s">
        <v>42862</v>
      </c>
      <c r="L9790" t="s">
        <v>42863</v>
      </c>
      <c r="M9790" t="s">
        <v>27</v>
      </c>
      <c r="N9790">
        <v>2</v>
      </c>
      <c r="O9790">
        <f>Table1[[#This Row],[Price]]-0.1*Table1[[#This Row],[Price]]</f>
        <v>92.268000000000001</v>
      </c>
      <c r="P9790" s="9">
        <f>(Table1[[#This Row],[Expiration Date]]-Table1[[#This Row],[Manufacturing Date]])/365</f>
        <v>1.4273972602739726</v>
      </c>
      <c r="Q9790" t="str">
        <f>IF(Table1[[#This Row],[Expiration Date]]-J9798&gt;12/31/2024,"not expired","expired")</f>
        <v>not expired</v>
      </c>
      <c r="R9790">
        <f>Table1[[#This Row],[Discounted Price]]*0.95</f>
        <v>87.654600000000002</v>
      </c>
      <c r="S9790">
        <f>Table1[[#This Row],[Discounted Price]]*0.9</f>
        <v>83.041200000000003</v>
      </c>
      <c r="T9790">
        <f>Table1[[#This Row],[Discounted Price]]*0.8</f>
        <v>73.814400000000006</v>
      </c>
      <c r="U9790">
        <f>Table1[[#This Row],[Price]]*0.52</f>
        <v>53.310400000000001</v>
      </c>
      <c r="V9790">
        <f>(Table1[[#This Row],[Price]]-Table1[[#This Row],[Scrap value]])/2</f>
        <v>24.604799999999997</v>
      </c>
    </row>
    <row r="9791" spans="1:22" x14ac:dyDescent="0.25">
      <c r="A9791" t="s">
        <v>42864</v>
      </c>
      <c r="B9791" t="s">
        <v>29</v>
      </c>
      <c r="C9791" t="s">
        <v>47</v>
      </c>
      <c r="D9791" t="s">
        <v>42865</v>
      </c>
      <c r="E9791">
        <v>275.14999999999998</v>
      </c>
      <c r="F9791">
        <v>28</v>
      </c>
      <c r="G9791" t="s">
        <v>43728</v>
      </c>
      <c r="H9791" t="s">
        <v>28058</v>
      </c>
      <c r="I9791" s="1">
        <v>44927</v>
      </c>
      <c r="J9791" s="1">
        <v>45658</v>
      </c>
      <c r="K9791" t="s">
        <v>42866</v>
      </c>
      <c r="L9791" t="s">
        <v>42867</v>
      </c>
      <c r="M9791" t="s">
        <v>27</v>
      </c>
      <c r="N9791">
        <v>5</v>
      </c>
      <c r="O9791">
        <f>Table1[[#This Row],[Price]]-0.1*Table1[[#This Row],[Price]]</f>
        <v>247.63499999999999</v>
      </c>
      <c r="P9791" s="9">
        <f>(Table1[[#This Row],[Expiration Date]]-Table1[[#This Row],[Manufacturing Date]])/365</f>
        <v>2.0027397260273974</v>
      </c>
      <c r="Q9791" t="str">
        <f>IF(Table1[[#This Row],[Expiration Date]]-J9799&gt;12/31/2024,"not expired","expired")</f>
        <v>expired</v>
      </c>
      <c r="R9791">
        <f>Table1[[#This Row],[Discounted Price]]*0.95</f>
        <v>235.25324999999998</v>
      </c>
      <c r="S9791">
        <f>Table1[[#This Row],[Discounted Price]]*0.9</f>
        <v>222.8715</v>
      </c>
      <c r="T9791">
        <f>Table1[[#This Row],[Discounted Price]]*0.8</f>
        <v>198.108</v>
      </c>
      <c r="U9791">
        <f>Table1[[#This Row],[Price]]*0.52</f>
        <v>143.078</v>
      </c>
      <c r="V9791">
        <f>(Table1[[#This Row],[Price]]-Table1[[#This Row],[Scrap value]])/2</f>
        <v>66.035999999999987</v>
      </c>
    </row>
    <row r="9792" spans="1:22" x14ac:dyDescent="0.25">
      <c r="A9792" t="s">
        <v>42868</v>
      </c>
      <c r="B9792" t="s">
        <v>35</v>
      </c>
      <c r="C9792" t="s">
        <v>47</v>
      </c>
      <c r="D9792" t="s">
        <v>42869</v>
      </c>
      <c r="E9792">
        <v>346.97</v>
      </c>
      <c r="F9792">
        <v>3</v>
      </c>
      <c r="G9792" t="s">
        <v>43729</v>
      </c>
      <c r="H9792" t="s">
        <v>18584</v>
      </c>
      <c r="I9792" s="1">
        <v>44927</v>
      </c>
      <c r="J9792" s="1">
        <v>45658</v>
      </c>
      <c r="K9792" t="s">
        <v>42870</v>
      </c>
      <c r="L9792" t="s">
        <v>42871</v>
      </c>
      <c r="M9792" t="s">
        <v>27</v>
      </c>
      <c r="N9792">
        <v>3</v>
      </c>
      <c r="O9792">
        <f>Table1[[#This Row],[Price]]-0.1*Table1[[#This Row],[Price]]</f>
        <v>312.27300000000002</v>
      </c>
      <c r="P9792" s="9">
        <f>(Table1[[#This Row],[Expiration Date]]-Table1[[#This Row],[Manufacturing Date]])/365</f>
        <v>2.0027397260273974</v>
      </c>
      <c r="Q9792" t="str">
        <f>IF(Table1[[#This Row],[Expiration Date]]-J9800&gt;12/31/2024,"not expired","expired")</f>
        <v>expired</v>
      </c>
      <c r="R9792">
        <f>Table1[[#This Row],[Discounted Price]]*0.95</f>
        <v>296.65935000000002</v>
      </c>
      <c r="S9792">
        <f>Table1[[#This Row],[Discounted Price]]*0.9</f>
        <v>281.04570000000001</v>
      </c>
      <c r="T9792">
        <f>Table1[[#This Row],[Discounted Price]]*0.8</f>
        <v>249.81840000000003</v>
      </c>
      <c r="U9792">
        <f>Table1[[#This Row],[Price]]*0.52</f>
        <v>180.42440000000002</v>
      </c>
      <c r="V9792">
        <f>(Table1[[#This Row],[Price]]-Table1[[#This Row],[Scrap value]])/2</f>
        <v>83.272800000000004</v>
      </c>
    </row>
    <row r="9793" spans="1:22" x14ac:dyDescent="0.25">
      <c r="A9793" t="s">
        <v>42872</v>
      </c>
      <c r="B9793" t="s">
        <v>35</v>
      </c>
      <c r="C9793" t="s">
        <v>47</v>
      </c>
      <c r="D9793" t="s">
        <v>42873</v>
      </c>
      <c r="E9793">
        <v>155.29</v>
      </c>
      <c r="F9793">
        <v>41</v>
      </c>
      <c r="G9793" t="s">
        <v>43728</v>
      </c>
      <c r="H9793" t="s">
        <v>36881</v>
      </c>
      <c r="I9793" s="1">
        <v>45000</v>
      </c>
      <c r="J9793" s="1">
        <v>46023</v>
      </c>
      <c r="K9793" t="s">
        <v>42874</v>
      </c>
      <c r="L9793" t="s">
        <v>42875</v>
      </c>
      <c r="M9793" t="s">
        <v>20</v>
      </c>
      <c r="N9793">
        <v>5</v>
      </c>
      <c r="O9793">
        <f>Table1[[#This Row],[Price]]-0.1*Table1[[#This Row],[Price]]</f>
        <v>139.761</v>
      </c>
      <c r="P9793" s="9">
        <f>(Table1[[#This Row],[Expiration Date]]-Table1[[#This Row],[Manufacturing Date]])/365</f>
        <v>2.8027397260273972</v>
      </c>
      <c r="Q9793" t="str">
        <f>IF(Table1[[#This Row],[Expiration Date]]-J9801&gt;12/31/2024,"not expired","expired")</f>
        <v>not expired</v>
      </c>
      <c r="R9793">
        <f>Table1[[#This Row],[Discounted Price]]*0.95</f>
        <v>132.77294999999998</v>
      </c>
      <c r="S9793">
        <f>Table1[[#This Row],[Discounted Price]]*0.9</f>
        <v>125.78489999999999</v>
      </c>
      <c r="T9793">
        <f>Table1[[#This Row],[Discounted Price]]*0.8</f>
        <v>111.80880000000001</v>
      </c>
      <c r="U9793">
        <f>Table1[[#This Row],[Price]]*0.52</f>
        <v>80.750799999999998</v>
      </c>
      <c r="V9793">
        <f>(Table1[[#This Row],[Price]]-Table1[[#This Row],[Scrap value]])/2</f>
        <v>37.269599999999997</v>
      </c>
    </row>
    <row r="9794" spans="1:22" x14ac:dyDescent="0.25">
      <c r="A9794" t="s">
        <v>42876</v>
      </c>
      <c r="B9794" t="s">
        <v>29</v>
      </c>
      <c r="C9794" t="s">
        <v>47</v>
      </c>
      <c r="D9794" t="s">
        <v>42877</v>
      </c>
      <c r="E9794">
        <v>214.4</v>
      </c>
      <c r="F9794">
        <v>31</v>
      </c>
      <c r="G9794" t="s">
        <v>43729</v>
      </c>
      <c r="H9794" t="s">
        <v>379</v>
      </c>
      <c r="I9794" s="1">
        <v>44927</v>
      </c>
      <c r="J9794" s="1">
        <v>45658</v>
      </c>
      <c r="K9794" t="s">
        <v>42878</v>
      </c>
      <c r="L9794" t="s">
        <v>42879</v>
      </c>
      <c r="M9794" t="s">
        <v>27</v>
      </c>
      <c r="N9794">
        <v>3</v>
      </c>
      <c r="O9794">
        <f>Table1[[#This Row],[Price]]-0.1*Table1[[#This Row],[Price]]</f>
        <v>192.96</v>
      </c>
      <c r="P9794" s="9">
        <f>(Table1[[#This Row],[Expiration Date]]-Table1[[#This Row],[Manufacturing Date]])/365</f>
        <v>2.0027397260273974</v>
      </c>
      <c r="Q9794" t="str">
        <f>IF(Table1[[#This Row],[Expiration Date]]-J9802&gt;12/31/2024,"not expired","expired")</f>
        <v>expired</v>
      </c>
      <c r="R9794">
        <f>Table1[[#This Row],[Discounted Price]]*0.95</f>
        <v>183.31200000000001</v>
      </c>
      <c r="S9794">
        <f>Table1[[#This Row],[Discounted Price]]*0.9</f>
        <v>173.66400000000002</v>
      </c>
      <c r="T9794">
        <f>Table1[[#This Row],[Discounted Price]]*0.8</f>
        <v>154.36800000000002</v>
      </c>
      <c r="U9794">
        <f>Table1[[#This Row],[Price]]*0.52</f>
        <v>111.48800000000001</v>
      </c>
      <c r="V9794">
        <f>(Table1[[#This Row],[Price]]-Table1[[#This Row],[Scrap value]])/2</f>
        <v>51.455999999999996</v>
      </c>
    </row>
    <row r="9795" spans="1:22" x14ac:dyDescent="0.25">
      <c r="A9795" t="s">
        <v>42880</v>
      </c>
      <c r="B9795" t="s">
        <v>15</v>
      </c>
      <c r="C9795" t="s">
        <v>47</v>
      </c>
      <c r="D9795" t="s">
        <v>42881</v>
      </c>
      <c r="E9795">
        <v>217.32</v>
      </c>
      <c r="F9795">
        <v>69</v>
      </c>
      <c r="G9795" t="s">
        <v>43728</v>
      </c>
      <c r="H9795" t="s">
        <v>28689</v>
      </c>
      <c r="I9795" s="1">
        <v>45000</v>
      </c>
      <c r="J9795" s="1">
        <v>46023</v>
      </c>
      <c r="K9795" t="s">
        <v>42882</v>
      </c>
      <c r="L9795" t="s">
        <v>42883</v>
      </c>
      <c r="M9795" t="s">
        <v>27</v>
      </c>
      <c r="N9795">
        <v>3</v>
      </c>
      <c r="O9795">
        <f>Table1[[#This Row],[Price]]-0.1*Table1[[#This Row],[Price]]</f>
        <v>195.58799999999999</v>
      </c>
      <c r="P9795" s="9">
        <f>(Table1[[#This Row],[Expiration Date]]-Table1[[#This Row],[Manufacturing Date]])/365</f>
        <v>2.8027397260273972</v>
      </c>
      <c r="Q9795" t="str">
        <f>IF(Table1[[#This Row],[Expiration Date]]-J9803&gt;12/31/2024,"not expired","expired")</f>
        <v>not expired</v>
      </c>
      <c r="R9795">
        <f>Table1[[#This Row],[Discounted Price]]*0.95</f>
        <v>185.80859999999998</v>
      </c>
      <c r="S9795">
        <f>Table1[[#This Row],[Discounted Price]]*0.9</f>
        <v>176.0292</v>
      </c>
      <c r="T9795">
        <f>Table1[[#This Row],[Discounted Price]]*0.8</f>
        <v>156.47040000000001</v>
      </c>
      <c r="U9795">
        <f>Table1[[#This Row],[Price]]*0.52</f>
        <v>113.0064</v>
      </c>
      <c r="V9795">
        <f>(Table1[[#This Row],[Price]]-Table1[[#This Row],[Scrap value]])/2</f>
        <v>52.156799999999997</v>
      </c>
    </row>
    <row r="9796" spans="1:22" x14ac:dyDescent="0.25">
      <c r="A9796" t="s">
        <v>42884</v>
      </c>
      <c r="B9796" t="s">
        <v>35</v>
      </c>
      <c r="C9796" t="s">
        <v>47</v>
      </c>
      <c r="D9796" t="s">
        <v>42885</v>
      </c>
      <c r="E9796">
        <v>196.75</v>
      </c>
      <c r="F9796">
        <v>11</v>
      </c>
      <c r="G9796" t="s">
        <v>43728</v>
      </c>
      <c r="H9796" t="s">
        <v>996</v>
      </c>
      <c r="I9796" s="1">
        <v>44927</v>
      </c>
      <c r="J9796" s="1">
        <v>45658</v>
      </c>
      <c r="K9796" t="s">
        <v>42886</v>
      </c>
      <c r="L9796" t="s">
        <v>42887</v>
      </c>
      <c r="M9796" t="s">
        <v>45</v>
      </c>
      <c r="N9796">
        <v>2</v>
      </c>
      <c r="O9796">
        <f>Table1[[#This Row],[Price]]-0.1*Table1[[#This Row],[Price]]</f>
        <v>177.07499999999999</v>
      </c>
      <c r="P9796" s="9">
        <f>(Table1[[#This Row],[Expiration Date]]-Table1[[#This Row],[Manufacturing Date]])/365</f>
        <v>2.0027397260273974</v>
      </c>
      <c r="Q9796" t="str">
        <f>IF(Table1[[#This Row],[Expiration Date]]-J9804&gt;12/31/2024,"not expired","expired")</f>
        <v>expired</v>
      </c>
      <c r="R9796">
        <f>Table1[[#This Row],[Discounted Price]]*0.95</f>
        <v>168.22124999999997</v>
      </c>
      <c r="S9796">
        <f>Table1[[#This Row],[Discounted Price]]*0.9</f>
        <v>159.36750000000001</v>
      </c>
      <c r="T9796">
        <f>Table1[[#This Row],[Discounted Price]]*0.8</f>
        <v>141.66</v>
      </c>
      <c r="U9796">
        <f>Table1[[#This Row],[Price]]*0.52</f>
        <v>102.31</v>
      </c>
      <c r="V9796">
        <f>(Table1[[#This Row],[Price]]-Table1[[#This Row],[Scrap value]])/2</f>
        <v>47.22</v>
      </c>
    </row>
    <row r="9797" spans="1:22" x14ac:dyDescent="0.25">
      <c r="A9797" t="s">
        <v>42888</v>
      </c>
      <c r="B9797" t="s">
        <v>29</v>
      </c>
      <c r="C9797" t="s">
        <v>47</v>
      </c>
      <c r="D9797" t="s">
        <v>42889</v>
      </c>
      <c r="E9797">
        <v>216.86</v>
      </c>
      <c r="F9797">
        <v>66</v>
      </c>
      <c r="G9797" t="s">
        <v>43729</v>
      </c>
      <c r="H9797" t="s">
        <v>12106</v>
      </c>
      <c r="I9797" s="1">
        <v>44927</v>
      </c>
      <c r="J9797" s="1">
        <v>46023</v>
      </c>
      <c r="K9797" t="s">
        <v>42890</v>
      </c>
      <c r="L9797" t="s">
        <v>42891</v>
      </c>
      <c r="M9797" t="s">
        <v>45</v>
      </c>
      <c r="N9797">
        <v>4</v>
      </c>
      <c r="O9797">
        <f>Table1[[#This Row],[Price]]-0.1*Table1[[#This Row],[Price]]</f>
        <v>195.17400000000001</v>
      </c>
      <c r="P9797" s="9">
        <f>(Table1[[#This Row],[Expiration Date]]-Table1[[#This Row],[Manufacturing Date]])/365</f>
        <v>3.0027397260273974</v>
      </c>
      <c r="Q9797" t="str">
        <f>IF(Table1[[#This Row],[Expiration Date]]-J9805&gt;12/31/2024,"not expired","expired")</f>
        <v>expired</v>
      </c>
      <c r="R9797">
        <f>Table1[[#This Row],[Discounted Price]]*0.95</f>
        <v>185.4153</v>
      </c>
      <c r="S9797">
        <f>Table1[[#This Row],[Discounted Price]]*0.9</f>
        <v>175.6566</v>
      </c>
      <c r="T9797">
        <f>Table1[[#This Row],[Discounted Price]]*0.8</f>
        <v>156.13920000000002</v>
      </c>
      <c r="U9797">
        <f>Table1[[#This Row],[Price]]*0.52</f>
        <v>112.76720000000002</v>
      </c>
      <c r="V9797">
        <f>(Table1[[#This Row],[Price]]-Table1[[#This Row],[Scrap value]])/2</f>
        <v>52.046399999999998</v>
      </c>
    </row>
    <row r="9798" spans="1:22" x14ac:dyDescent="0.25">
      <c r="A9798" t="s">
        <v>42892</v>
      </c>
      <c r="B9798" t="s">
        <v>15</v>
      </c>
      <c r="C9798" t="s">
        <v>47</v>
      </c>
      <c r="D9798" t="s">
        <v>42893</v>
      </c>
      <c r="E9798">
        <v>49.04</v>
      </c>
      <c r="F9798">
        <v>43</v>
      </c>
      <c r="G9798" t="s">
        <v>43728</v>
      </c>
      <c r="H9798" t="s">
        <v>20627</v>
      </c>
      <c r="I9798" s="1">
        <v>45137</v>
      </c>
      <c r="J9798" s="1">
        <v>45292</v>
      </c>
      <c r="K9798" t="s">
        <v>42894</v>
      </c>
      <c r="L9798" t="s">
        <v>42895</v>
      </c>
      <c r="M9798" t="s">
        <v>20</v>
      </c>
      <c r="N9798">
        <v>5</v>
      </c>
      <c r="O9798">
        <f>Table1[[#This Row],[Price]]-0.1*Table1[[#This Row],[Price]]</f>
        <v>44.135999999999996</v>
      </c>
      <c r="P9798" s="9">
        <f>(Table1[[#This Row],[Expiration Date]]-Table1[[#This Row],[Manufacturing Date]])/365</f>
        <v>0.42465753424657532</v>
      </c>
      <c r="Q9798" t="str">
        <f>IF(Table1[[#This Row],[Expiration Date]]-J9806&gt;12/31/2024,"not expired","expired")</f>
        <v>expired</v>
      </c>
      <c r="R9798">
        <f>Table1[[#This Row],[Discounted Price]]*0.95</f>
        <v>41.929199999999994</v>
      </c>
      <c r="S9798">
        <f>Table1[[#This Row],[Discounted Price]]*0.9</f>
        <v>39.7224</v>
      </c>
      <c r="T9798">
        <f>Table1[[#This Row],[Discounted Price]]*0.8</f>
        <v>35.308799999999998</v>
      </c>
      <c r="U9798">
        <f>Table1[[#This Row],[Price]]*0.52</f>
        <v>25.500800000000002</v>
      </c>
      <c r="V9798">
        <f>(Table1[[#This Row],[Price]]-Table1[[#This Row],[Scrap value]])/2</f>
        <v>11.769599999999999</v>
      </c>
    </row>
    <row r="9799" spans="1:22" x14ac:dyDescent="0.25">
      <c r="A9799" t="s">
        <v>42896</v>
      </c>
      <c r="B9799" t="s">
        <v>29</v>
      </c>
      <c r="C9799" t="s">
        <v>47</v>
      </c>
      <c r="D9799" t="s">
        <v>42897</v>
      </c>
      <c r="E9799">
        <v>50.81</v>
      </c>
      <c r="F9799">
        <v>89</v>
      </c>
      <c r="G9799" t="s">
        <v>43729</v>
      </c>
      <c r="H9799" t="s">
        <v>2619</v>
      </c>
      <c r="I9799" s="1">
        <v>44927</v>
      </c>
      <c r="J9799" s="1">
        <v>45658</v>
      </c>
      <c r="K9799" t="s">
        <v>42898</v>
      </c>
      <c r="L9799" t="s">
        <v>42899</v>
      </c>
      <c r="M9799" t="s">
        <v>45</v>
      </c>
      <c r="N9799">
        <v>2</v>
      </c>
      <c r="O9799">
        <f>Table1[[#This Row],[Price]]-0.1*Table1[[#This Row],[Price]]</f>
        <v>45.728999999999999</v>
      </c>
      <c r="P9799" s="9">
        <f>(Table1[[#This Row],[Expiration Date]]-Table1[[#This Row],[Manufacturing Date]])/365</f>
        <v>2.0027397260273974</v>
      </c>
      <c r="Q9799" t="str">
        <f>IF(Table1[[#This Row],[Expiration Date]]-J9807&gt;12/31/2024,"not expired","expired")</f>
        <v>expired</v>
      </c>
      <c r="R9799">
        <f>Table1[[#This Row],[Discounted Price]]*0.95</f>
        <v>43.442549999999997</v>
      </c>
      <c r="S9799">
        <f>Table1[[#This Row],[Discounted Price]]*0.9</f>
        <v>41.156100000000002</v>
      </c>
      <c r="T9799">
        <f>Table1[[#This Row],[Discounted Price]]*0.8</f>
        <v>36.583199999999998</v>
      </c>
      <c r="U9799">
        <f>Table1[[#This Row],[Price]]*0.52</f>
        <v>26.421200000000002</v>
      </c>
      <c r="V9799">
        <f>(Table1[[#This Row],[Price]]-Table1[[#This Row],[Scrap value]])/2</f>
        <v>12.1944</v>
      </c>
    </row>
    <row r="9800" spans="1:22" x14ac:dyDescent="0.25">
      <c r="A9800" t="s">
        <v>42900</v>
      </c>
      <c r="B9800" t="s">
        <v>35</v>
      </c>
      <c r="C9800" t="s">
        <v>47</v>
      </c>
      <c r="D9800" t="s">
        <v>42901</v>
      </c>
      <c r="E9800">
        <v>83.58</v>
      </c>
      <c r="F9800">
        <v>15</v>
      </c>
      <c r="G9800" t="s">
        <v>43730</v>
      </c>
      <c r="H9800" t="s">
        <v>19434</v>
      </c>
      <c r="I9800" s="1">
        <v>44927</v>
      </c>
      <c r="J9800" s="1">
        <v>46023</v>
      </c>
      <c r="K9800" t="s">
        <v>42902</v>
      </c>
      <c r="L9800" t="s">
        <v>42903</v>
      </c>
      <c r="M9800" t="s">
        <v>45</v>
      </c>
      <c r="N9800">
        <v>3</v>
      </c>
      <c r="O9800">
        <f>Table1[[#This Row],[Price]]-0.1*Table1[[#This Row],[Price]]</f>
        <v>75.221999999999994</v>
      </c>
      <c r="P9800" s="9">
        <f>(Table1[[#This Row],[Expiration Date]]-Table1[[#This Row],[Manufacturing Date]])/365</f>
        <v>3.0027397260273974</v>
      </c>
      <c r="Q9800" t="str">
        <f>IF(Table1[[#This Row],[Expiration Date]]-J9808&gt;12/31/2024,"not expired","expired")</f>
        <v>expired</v>
      </c>
      <c r="R9800">
        <f>Table1[[#This Row],[Discounted Price]]*0.95</f>
        <v>71.460899999999995</v>
      </c>
      <c r="S9800">
        <f>Table1[[#This Row],[Discounted Price]]*0.9</f>
        <v>67.699799999999996</v>
      </c>
      <c r="T9800">
        <f>Table1[[#This Row],[Discounted Price]]*0.8</f>
        <v>60.177599999999998</v>
      </c>
      <c r="U9800">
        <f>Table1[[#This Row],[Price]]*0.52</f>
        <v>43.461599999999997</v>
      </c>
      <c r="V9800">
        <f>(Table1[[#This Row],[Price]]-Table1[[#This Row],[Scrap value]])/2</f>
        <v>20.059200000000001</v>
      </c>
    </row>
    <row r="9801" spans="1:22" x14ac:dyDescent="0.25">
      <c r="A9801" t="s">
        <v>42904</v>
      </c>
      <c r="B9801" t="s">
        <v>29</v>
      </c>
      <c r="C9801" t="s">
        <v>47</v>
      </c>
      <c r="D9801" t="s">
        <v>42905</v>
      </c>
      <c r="E9801">
        <v>166.82</v>
      </c>
      <c r="F9801">
        <v>94</v>
      </c>
      <c r="G9801" t="s">
        <v>43729</v>
      </c>
      <c r="H9801" t="s">
        <v>18964</v>
      </c>
      <c r="I9801" s="1">
        <v>44927</v>
      </c>
      <c r="J9801" s="1">
        <v>45292</v>
      </c>
      <c r="K9801" t="s">
        <v>42906</v>
      </c>
      <c r="L9801" t="s">
        <v>42907</v>
      </c>
      <c r="M9801" t="s">
        <v>45</v>
      </c>
      <c r="N9801">
        <v>5</v>
      </c>
      <c r="O9801">
        <f>Table1[[#This Row],[Price]]-0.1*Table1[[#This Row],[Price]]</f>
        <v>150.13800000000001</v>
      </c>
      <c r="P9801" s="9">
        <f>(Table1[[#This Row],[Expiration Date]]-Table1[[#This Row],[Manufacturing Date]])/365</f>
        <v>1</v>
      </c>
      <c r="Q9801" t="str">
        <f>IF(Table1[[#This Row],[Expiration Date]]-J9809&gt;12/31/2024,"not expired","expired")</f>
        <v>expired</v>
      </c>
      <c r="R9801">
        <f>Table1[[#This Row],[Discounted Price]]*0.95</f>
        <v>142.6311</v>
      </c>
      <c r="S9801">
        <f>Table1[[#This Row],[Discounted Price]]*0.9</f>
        <v>135.1242</v>
      </c>
      <c r="T9801">
        <f>Table1[[#This Row],[Discounted Price]]*0.8</f>
        <v>120.11040000000001</v>
      </c>
      <c r="U9801">
        <f>Table1[[#This Row],[Price]]*0.52</f>
        <v>86.746399999999994</v>
      </c>
      <c r="V9801">
        <f>(Table1[[#This Row],[Price]]-Table1[[#This Row],[Scrap value]])/2</f>
        <v>40.036799999999999</v>
      </c>
    </row>
    <row r="9802" spans="1:22" x14ac:dyDescent="0.25">
      <c r="A9802" t="s">
        <v>42908</v>
      </c>
      <c r="B9802" t="s">
        <v>29</v>
      </c>
      <c r="C9802" t="s">
        <v>47</v>
      </c>
      <c r="D9802" t="s">
        <v>42909</v>
      </c>
      <c r="E9802">
        <v>255.91</v>
      </c>
      <c r="F9802">
        <v>36</v>
      </c>
      <c r="G9802" t="s">
        <v>43729</v>
      </c>
      <c r="H9802" t="s">
        <v>18632</v>
      </c>
      <c r="I9802" s="1">
        <v>45137</v>
      </c>
      <c r="J9802" s="1">
        <v>46023</v>
      </c>
      <c r="K9802" t="s">
        <v>42910</v>
      </c>
      <c r="L9802" t="s">
        <v>42911</v>
      </c>
      <c r="M9802" t="s">
        <v>20</v>
      </c>
      <c r="N9802">
        <v>1</v>
      </c>
      <c r="O9802">
        <f>Table1[[#This Row],[Price]]-0.1*Table1[[#This Row],[Price]]</f>
        <v>230.31899999999999</v>
      </c>
      <c r="P9802" s="9">
        <f>(Table1[[#This Row],[Expiration Date]]-Table1[[#This Row],[Manufacturing Date]])/365</f>
        <v>2.4273972602739726</v>
      </c>
      <c r="Q9802" t="str">
        <f>IF(Table1[[#This Row],[Expiration Date]]-J9810&gt;12/31/2024,"not expired","expired")</f>
        <v>not expired</v>
      </c>
      <c r="R9802">
        <f>Table1[[#This Row],[Discounted Price]]*0.95</f>
        <v>218.80304999999998</v>
      </c>
      <c r="S9802">
        <f>Table1[[#This Row],[Discounted Price]]*0.9</f>
        <v>207.28709999999998</v>
      </c>
      <c r="T9802">
        <f>Table1[[#This Row],[Discounted Price]]*0.8</f>
        <v>184.2552</v>
      </c>
      <c r="U9802">
        <f>Table1[[#This Row],[Price]]*0.52</f>
        <v>133.07320000000001</v>
      </c>
      <c r="V9802">
        <f>(Table1[[#This Row],[Price]]-Table1[[#This Row],[Scrap value]])/2</f>
        <v>61.418399999999991</v>
      </c>
    </row>
    <row r="9803" spans="1:22" x14ac:dyDescent="0.25">
      <c r="A9803" t="s">
        <v>42912</v>
      </c>
      <c r="B9803" t="s">
        <v>29</v>
      </c>
      <c r="C9803" t="s">
        <v>47</v>
      </c>
      <c r="D9803" t="s">
        <v>42913</v>
      </c>
      <c r="E9803">
        <v>147.01</v>
      </c>
      <c r="F9803">
        <v>25</v>
      </c>
      <c r="G9803" t="s">
        <v>43728</v>
      </c>
      <c r="H9803" t="s">
        <v>6818</v>
      </c>
      <c r="I9803" s="1">
        <v>45137</v>
      </c>
      <c r="J9803" s="1">
        <v>45658</v>
      </c>
      <c r="K9803" t="s">
        <v>42914</v>
      </c>
      <c r="L9803" t="s">
        <v>42915</v>
      </c>
      <c r="M9803" t="s">
        <v>20</v>
      </c>
      <c r="N9803">
        <v>5</v>
      </c>
      <c r="O9803">
        <f>Table1[[#This Row],[Price]]-0.1*Table1[[#This Row],[Price]]</f>
        <v>132.309</v>
      </c>
      <c r="P9803" s="9">
        <f>(Table1[[#This Row],[Expiration Date]]-Table1[[#This Row],[Manufacturing Date]])/365</f>
        <v>1.4273972602739726</v>
      </c>
      <c r="Q9803" t="str">
        <f>IF(Table1[[#This Row],[Expiration Date]]-J9811&gt;12/31/2024,"not expired","expired")</f>
        <v>not expired</v>
      </c>
      <c r="R9803">
        <f>Table1[[#This Row],[Discounted Price]]*0.95</f>
        <v>125.69354999999999</v>
      </c>
      <c r="S9803">
        <f>Table1[[#This Row],[Discounted Price]]*0.9</f>
        <v>119.07810000000001</v>
      </c>
      <c r="T9803">
        <f>Table1[[#This Row],[Discounted Price]]*0.8</f>
        <v>105.8472</v>
      </c>
      <c r="U9803">
        <f>Table1[[#This Row],[Price]]*0.52</f>
        <v>76.4452</v>
      </c>
      <c r="V9803">
        <f>(Table1[[#This Row],[Price]]-Table1[[#This Row],[Scrap value]])/2</f>
        <v>35.282399999999996</v>
      </c>
    </row>
    <row r="9804" spans="1:22" x14ac:dyDescent="0.25">
      <c r="A9804" t="s">
        <v>42916</v>
      </c>
      <c r="B9804" t="s">
        <v>22</v>
      </c>
      <c r="C9804" t="s">
        <v>47</v>
      </c>
      <c r="D9804" t="s">
        <v>42917</v>
      </c>
      <c r="E9804">
        <v>372.44</v>
      </c>
      <c r="F9804">
        <v>46</v>
      </c>
      <c r="G9804" t="s">
        <v>43728</v>
      </c>
      <c r="H9804" t="s">
        <v>8910</v>
      </c>
      <c r="I9804" s="1">
        <v>45000</v>
      </c>
      <c r="J9804" s="1">
        <v>46023</v>
      </c>
      <c r="K9804" t="s">
        <v>42918</v>
      </c>
      <c r="L9804" t="s">
        <v>42919</v>
      </c>
      <c r="M9804" t="s">
        <v>27</v>
      </c>
      <c r="N9804">
        <v>3</v>
      </c>
      <c r="O9804">
        <f>Table1[[#This Row],[Price]]-0.1*Table1[[#This Row],[Price]]</f>
        <v>335.19600000000003</v>
      </c>
      <c r="P9804" s="9">
        <f>(Table1[[#This Row],[Expiration Date]]-Table1[[#This Row],[Manufacturing Date]])/365</f>
        <v>2.8027397260273972</v>
      </c>
      <c r="Q9804" t="str">
        <f>IF(Table1[[#This Row],[Expiration Date]]-J9812&gt;12/31/2024,"not expired","expired")</f>
        <v>expired</v>
      </c>
      <c r="R9804">
        <f>Table1[[#This Row],[Discounted Price]]*0.95</f>
        <v>318.43619999999999</v>
      </c>
      <c r="S9804">
        <f>Table1[[#This Row],[Discounted Price]]*0.9</f>
        <v>301.67640000000006</v>
      </c>
      <c r="T9804">
        <f>Table1[[#This Row],[Discounted Price]]*0.8</f>
        <v>268.15680000000003</v>
      </c>
      <c r="U9804">
        <f>Table1[[#This Row],[Price]]*0.52</f>
        <v>193.6688</v>
      </c>
      <c r="V9804">
        <f>(Table1[[#This Row],[Price]]-Table1[[#This Row],[Scrap value]])/2</f>
        <v>89.385599999999997</v>
      </c>
    </row>
    <row r="9805" spans="1:22" x14ac:dyDescent="0.25">
      <c r="A9805" t="s">
        <v>42920</v>
      </c>
      <c r="B9805" t="s">
        <v>15</v>
      </c>
      <c r="C9805" t="s">
        <v>47</v>
      </c>
      <c r="D9805" t="s">
        <v>42921</v>
      </c>
      <c r="E9805">
        <v>58.99</v>
      </c>
      <c r="F9805">
        <v>40</v>
      </c>
      <c r="G9805" t="s">
        <v>43729</v>
      </c>
      <c r="H9805" t="s">
        <v>22402</v>
      </c>
      <c r="I9805" s="1">
        <v>44927</v>
      </c>
      <c r="J9805" s="1">
        <v>46023</v>
      </c>
      <c r="K9805" t="s">
        <v>42922</v>
      </c>
      <c r="L9805" t="s">
        <v>42923</v>
      </c>
      <c r="M9805" t="s">
        <v>27</v>
      </c>
      <c r="N9805">
        <v>2</v>
      </c>
      <c r="O9805">
        <f>Table1[[#This Row],[Price]]-0.1*Table1[[#This Row],[Price]]</f>
        <v>53.091000000000001</v>
      </c>
      <c r="P9805" s="9">
        <f>(Table1[[#This Row],[Expiration Date]]-Table1[[#This Row],[Manufacturing Date]])/365</f>
        <v>3.0027397260273974</v>
      </c>
      <c r="Q9805" t="str">
        <f>IF(Table1[[#This Row],[Expiration Date]]-J9813&gt;12/31/2024,"not expired","expired")</f>
        <v>not expired</v>
      </c>
      <c r="R9805">
        <f>Table1[[#This Row],[Discounted Price]]*0.95</f>
        <v>50.436450000000001</v>
      </c>
      <c r="S9805">
        <f>Table1[[#This Row],[Discounted Price]]*0.9</f>
        <v>47.7819</v>
      </c>
      <c r="T9805">
        <f>Table1[[#This Row],[Discounted Price]]*0.8</f>
        <v>42.472800000000007</v>
      </c>
      <c r="U9805">
        <f>Table1[[#This Row],[Price]]*0.52</f>
        <v>30.674800000000001</v>
      </c>
      <c r="V9805">
        <f>(Table1[[#This Row],[Price]]-Table1[[#This Row],[Scrap value]])/2</f>
        <v>14.1576</v>
      </c>
    </row>
    <row r="9806" spans="1:22" x14ac:dyDescent="0.25">
      <c r="A9806" t="s">
        <v>42924</v>
      </c>
      <c r="B9806" t="s">
        <v>29</v>
      </c>
      <c r="C9806" t="s">
        <v>47</v>
      </c>
      <c r="D9806" t="s">
        <v>42925</v>
      </c>
      <c r="E9806">
        <v>146.22</v>
      </c>
      <c r="F9806">
        <v>59</v>
      </c>
      <c r="G9806" t="s">
        <v>43728</v>
      </c>
      <c r="H9806" t="s">
        <v>5634</v>
      </c>
      <c r="I9806" s="1">
        <v>44927</v>
      </c>
      <c r="J9806" s="1">
        <v>45292</v>
      </c>
      <c r="K9806" t="s">
        <v>42926</v>
      </c>
      <c r="L9806" t="s">
        <v>42927</v>
      </c>
      <c r="M9806" t="s">
        <v>27</v>
      </c>
      <c r="N9806">
        <v>2</v>
      </c>
      <c r="O9806">
        <f>Table1[[#This Row],[Price]]-0.1*Table1[[#This Row],[Price]]</f>
        <v>131.59800000000001</v>
      </c>
      <c r="P9806" s="9">
        <f>(Table1[[#This Row],[Expiration Date]]-Table1[[#This Row],[Manufacturing Date]])/365</f>
        <v>1</v>
      </c>
      <c r="Q9806" t="str">
        <f>IF(Table1[[#This Row],[Expiration Date]]-J9814&gt;12/31/2024,"not expired","expired")</f>
        <v>expired</v>
      </c>
      <c r="R9806">
        <f>Table1[[#This Row],[Discounted Price]]*0.95</f>
        <v>125.0181</v>
      </c>
      <c r="S9806">
        <f>Table1[[#This Row],[Discounted Price]]*0.9</f>
        <v>118.43820000000001</v>
      </c>
      <c r="T9806">
        <f>Table1[[#This Row],[Discounted Price]]*0.8</f>
        <v>105.27840000000002</v>
      </c>
      <c r="U9806">
        <f>Table1[[#This Row],[Price]]*0.52</f>
        <v>76.034400000000005</v>
      </c>
      <c r="V9806">
        <f>(Table1[[#This Row],[Price]]-Table1[[#This Row],[Scrap value]])/2</f>
        <v>35.092799999999997</v>
      </c>
    </row>
    <row r="9807" spans="1:22" x14ac:dyDescent="0.25">
      <c r="A9807" t="s">
        <v>42928</v>
      </c>
      <c r="B9807" t="s">
        <v>29</v>
      </c>
      <c r="C9807" t="s">
        <v>47</v>
      </c>
      <c r="D9807" t="s">
        <v>42929</v>
      </c>
      <c r="E9807">
        <v>41.67</v>
      </c>
      <c r="F9807">
        <v>61</v>
      </c>
      <c r="G9807" t="s">
        <v>43728</v>
      </c>
      <c r="H9807" t="s">
        <v>7504</v>
      </c>
      <c r="I9807" s="1">
        <v>45000</v>
      </c>
      <c r="J9807" s="1">
        <v>45658</v>
      </c>
      <c r="K9807" t="s">
        <v>42930</v>
      </c>
      <c r="L9807" t="s">
        <v>42931</v>
      </c>
      <c r="M9807" t="s">
        <v>20</v>
      </c>
      <c r="N9807">
        <v>2</v>
      </c>
      <c r="O9807">
        <f>Table1[[#This Row],[Price]]-0.1*Table1[[#This Row],[Price]]</f>
        <v>37.503</v>
      </c>
      <c r="P9807" s="9">
        <f>(Table1[[#This Row],[Expiration Date]]-Table1[[#This Row],[Manufacturing Date]])/365</f>
        <v>1.8027397260273972</v>
      </c>
      <c r="Q9807" t="str">
        <f>IF(Table1[[#This Row],[Expiration Date]]-J9815&gt;12/31/2024,"not expired","expired")</f>
        <v>not expired</v>
      </c>
      <c r="R9807">
        <f>Table1[[#This Row],[Discounted Price]]*0.95</f>
        <v>35.627849999999995</v>
      </c>
      <c r="S9807">
        <f>Table1[[#This Row],[Discounted Price]]*0.9</f>
        <v>33.752700000000004</v>
      </c>
      <c r="T9807">
        <f>Table1[[#This Row],[Discounted Price]]*0.8</f>
        <v>30.002400000000002</v>
      </c>
      <c r="U9807">
        <f>Table1[[#This Row],[Price]]*0.52</f>
        <v>21.668400000000002</v>
      </c>
      <c r="V9807">
        <f>(Table1[[#This Row],[Price]]-Table1[[#This Row],[Scrap value]])/2</f>
        <v>10.0008</v>
      </c>
    </row>
    <row r="9808" spans="1:22" x14ac:dyDescent="0.25">
      <c r="A9808" t="s">
        <v>42932</v>
      </c>
      <c r="B9808" t="s">
        <v>22</v>
      </c>
      <c r="C9808" t="s">
        <v>47</v>
      </c>
      <c r="D9808" t="s">
        <v>42933</v>
      </c>
      <c r="E9808">
        <v>208.86</v>
      </c>
      <c r="F9808">
        <v>61</v>
      </c>
      <c r="G9808" t="s">
        <v>43728</v>
      </c>
      <c r="H9808" t="s">
        <v>7070</v>
      </c>
      <c r="I9808" s="1">
        <v>45000</v>
      </c>
      <c r="J9808" s="1">
        <v>46023</v>
      </c>
      <c r="K9808" t="s">
        <v>42934</v>
      </c>
      <c r="L9808" t="s">
        <v>42935</v>
      </c>
      <c r="M9808" t="s">
        <v>20</v>
      </c>
      <c r="N9808">
        <v>3</v>
      </c>
      <c r="O9808">
        <f>Table1[[#This Row],[Price]]-0.1*Table1[[#This Row],[Price]]</f>
        <v>187.97400000000002</v>
      </c>
      <c r="P9808" s="9">
        <f>(Table1[[#This Row],[Expiration Date]]-Table1[[#This Row],[Manufacturing Date]])/365</f>
        <v>2.8027397260273972</v>
      </c>
      <c r="Q9808" t="str">
        <f>IF(Table1[[#This Row],[Expiration Date]]-J9816&gt;12/31/2024,"not expired","expired")</f>
        <v>expired</v>
      </c>
      <c r="R9808">
        <f>Table1[[#This Row],[Discounted Price]]*0.95</f>
        <v>178.5753</v>
      </c>
      <c r="S9808">
        <f>Table1[[#This Row],[Discounted Price]]*0.9</f>
        <v>169.17660000000001</v>
      </c>
      <c r="T9808">
        <f>Table1[[#This Row],[Discounted Price]]*0.8</f>
        <v>150.37920000000003</v>
      </c>
      <c r="U9808">
        <f>Table1[[#This Row],[Price]]*0.52</f>
        <v>108.60720000000001</v>
      </c>
      <c r="V9808">
        <f>(Table1[[#This Row],[Price]]-Table1[[#This Row],[Scrap value]])/2</f>
        <v>50.126400000000004</v>
      </c>
    </row>
    <row r="9809" spans="1:22" x14ac:dyDescent="0.25">
      <c r="A9809" t="s">
        <v>42936</v>
      </c>
      <c r="B9809" t="s">
        <v>35</v>
      </c>
      <c r="C9809" t="s">
        <v>47</v>
      </c>
      <c r="D9809" t="s">
        <v>42937</v>
      </c>
      <c r="E9809">
        <v>441.28</v>
      </c>
      <c r="F9809">
        <v>23</v>
      </c>
      <c r="G9809" t="s">
        <v>43729</v>
      </c>
      <c r="H9809" t="s">
        <v>18321</v>
      </c>
      <c r="I9809" s="1">
        <v>44927</v>
      </c>
      <c r="J9809" s="1">
        <v>46023</v>
      </c>
      <c r="K9809" t="s">
        <v>42938</v>
      </c>
      <c r="L9809" t="s">
        <v>42939</v>
      </c>
      <c r="M9809" t="s">
        <v>27</v>
      </c>
      <c r="N9809">
        <v>5</v>
      </c>
      <c r="O9809">
        <f>Table1[[#This Row],[Price]]-0.1*Table1[[#This Row],[Price]]</f>
        <v>397.15199999999999</v>
      </c>
      <c r="P9809" s="9">
        <f>(Table1[[#This Row],[Expiration Date]]-Table1[[#This Row],[Manufacturing Date]])/365</f>
        <v>3.0027397260273974</v>
      </c>
      <c r="Q9809" t="str">
        <f>IF(Table1[[#This Row],[Expiration Date]]-J9817&gt;12/31/2024,"not expired","expired")</f>
        <v>not expired</v>
      </c>
      <c r="R9809">
        <f>Table1[[#This Row],[Discounted Price]]*0.95</f>
        <v>377.2944</v>
      </c>
      <c r="S9809">
        <f>Table1[[#This Row],[Discounted Price]]*0.9</f>
        <v>357.43680000000001</v>
      </c>
      <c r="T9809">
        <f>Table1[[#This Row],[Discounted Price]]*0.8</f>
        <v>317.72160000000002</v>
      </c>
      <c r="U9809">
        <f>Table1[[#This Row],[Price]]*0.52</f>
        <v>229.46559999999999</v>
      </c>
      <c r="V9809">
        <f>(Table1[[#This Row],[Price]]-Table1[[#This Row],[Scrap value]])/2</f>
        <v>105.90719999999999</v>
      </c>
    </row>
    <row r="9810" spans="1:22" x14ac:dyDescent="0.25">
      <c r="A9810" t="s">
        <v>42940</v>
      </c>
      <c r="B9810" t="s">
        <v>35</v>
      </c>
      <c r="C9810" t="s">
        <v>47</v>
      </c>
      <c r="D9810" t="s">
        <v>42941</v>
      </c>
      <c r="E9810">
        <v>106.13</v>
      </c>
      <c r="F9810">
        <v>6</v>
      </c>
      <c r="G9810" t="s">
        <v>43728</v>
      </c>
      <c r="H9810" t="s">
        <v>6509</v>
      </c>
      <c r="I9810" s="1">
        <v>45137</v>
      </c>
      <c r="J9810" s="1">
        <v>45292</v>
      </c>
      <c r="K9810" t="s">
        <v>42942</v>
      </c>
      <c r="L9810" t="s">
        <v>42943</v>
      </c>
      <c r="M9810" t="s">
        <v>27</v>
      </c>
      <c r="N9810">
        <v>5</v>
      </c>
      <c r="O9810">
        <f>Table1[[#This Row],[Price]]-0.1*Table1[[#This Row],[Price]]</f>
        <v>95.516999999999996</v>
      </c>
      <c r="P9810" s="9">
        <f>(Table1[[#This Row],[Expiration Date]]-Table1[[#This Row],[Manufacturing Date]])/365</f>
        <v>0.42465753424657532</v>
      </c>
      <c r="Q9810" t="str">
        <f>IF(Table1[[#This Row],[Expiration Date]]-J9818&gt;12/31/2024,"not expired","expired")</f>
        <v>expired</v>
      </c>
      <c r="R9810">
        <f>Table1[[#This Row],[Discounted Price]]*0.95</f>
        <v>90.74114999999999</v>
      </c>
      <c r="S9810">
        <f>Table1[[#This Row],[Discounted Price]]*0.9</f>
        <v>85.965299999999999</v>
      </c>
      <c r="T9810">
        <f>Table1[[#This Row],[Discounted Price]]*0.8</f>
        <v>76.413600000000002</v>
      </c>
      <c r="U9810">
        <f>Table1[[#This Row],[Price]]*0.52</f>
        <v>55.187599999999996</v>
      </c>
      <c r="V9810">
        <f>(Table1[[#This Row],[Price]]-Table1[[#This Row],[Scrap value]])/2</f>
        <v>25.4712</v>
      </c>
    </row>
    <row r="9811" spans="1:22" x14ac:dyDescent="0.25">
      <c r="A9811" t="s">
        <v>42944</v>
      </c>
      <c r="B9811" t="s">
        <v>15</v>
      </c>
      <c r="C9811" t="s">
        <v>47</v>
      </c>
      <c r="D9811" t="s">
        <v>42945</v>
      </c>
      <c r="E9811">
        <v>111.87</v>
      </c>
      <c r="F9811">
        <v>79</v>
      </c>
      <c r="G9811" t="s">
        <v>43729</v>
      </c>
      <c r="H9811" t="s">
        <v>9462</v>
      </c>
      <c r="I9811" s="1">
        <v>44927</v>
      </c>
      <c r="J9811" s="1">
        <v>45292</v>
      </c>
      <c r="K9811" t="s">
        <v>42946</v>
      </c>
      <c r="L9811" t="s">
        <v>42947</v>
      </c>
      <c r="M9811" t="s">
        <v>27</v>
      </c>
      <c r="N9811">
        <v>2</v>
      </c>
      <c r="O9811">
        <f>Table1[[#This Row],[Price]]-0.1*Table1[[#This Row],[Price]]</f>
        <v>100.68300000000001</v>
      </c>
      <c r="P9811" s="9">
        <f>(Table1[[#This Row],[Expiration Date]]-Table1[[#This Row],[Manufacturing Date]])/365</f>
        <v>1</v>
      </c>
      <c r="Q9811" t="str">
        <f>IF(Table1[[#This Row],[Expiration Date]]-J9819&gt;12/31/2024,"not expired","expired")</f>
        <v>expired</v>
      </c>
      <c r="R9811">
        <f>Table1[[#This Row],[Discounted Price]]*0.95</f>
        <v>95.648849999999996</v>
      </c>
      <c r="S9811">
        <f>Table1[[#This Row],[Discounted Price]]*0.9</f>
        <v>90.614700000000013</v>
      </c>
      <c r="T9811">
        <f>Table1[[#This Row],[Discounted Price]]*0.8</f>
        <v>80.546400000000006</v>
      </c>
      <c r="U9811">
        <f>Table1[[#This Row],[Price]]*0.52</f>
        <v>58.172400000000003</v>
      </c>
      <c r="V9811">
        <f>(Table1[[#This Row],[Price]]-Table1[[#This Row],[Scrap value]])/2</f>
        <v>26.848800000000001</v>
      </c>
    </row>
    <row r="9812" spans="1:22" x14ac:dyDescent="0.25">
      <c r="A9812" t="s">
        <v>42948</v>
      </c>
      <c r="B9812" t="s">
        <v>22</v>
      </c>
      <c r="C9812" t="s">
        <v>47</v>
      </c>
      <c r="D9812" t="s">
        <v>42949</v>
      </c>
      <c r="E9812">
        <v>252.2</v>
      </c>
      <c r="F9812">
        <v>29</v>
      </c>
      <c r="G9812" t="s">
        <v>43728</v>
      </c>
      <c r="H9812" t="s">
        <v>41820</v>
      </c>
      <c r="I9812" s="1">
        <v>45000</v>
      </c>
      <c r="J9812" s="1">
        <v>46023</v>
      </c>
      <c r="K9812" t="s">
        <v>42950</v>
      </c>
      <c r="L9812" t="s">
        <v>42951</v>
      </c>
      <c r="M9812" t="s">
        <v>45</v>
      </c>
      <c r="N9812">
        <v>1</v>
      </c>
      <c r="O9812">
        <f>Table1[[#This Row],[Price]]-0.1*Table1[[#This Row],[Price]]</f>
        <v>226.98</v>
      </c>
      <c r="P9812" s="9">
        <f>(Table1[[#This Row],[Expiration Date]]-Table1[[#This Row],[Manufacturing Date]])/365</f>
        <v>2.8027397260273972</v>
      </c>
      <c r="Q9812" t="str">
        <f>IF(Table1[[#This Row],[Expiration Date]]-J9820&gt;12/31/2024,"not expired","expired")</f>
        <v>expired</v>
      </c>
      <c r="R9812">
        <f>Table1[[#This Row],[Discounted Price]]*0.95</f>
        <v>215.63099999999997</v>
      </c>
      <c r="S9812">
        <f>Table1[[#This Row],[Discounted Price]]*0.9</f>
        <v>204.28199999999998</v>
      </c>
      <c r="T9812">
        <f>Table1[[#This Row],[Discounted Price]]*0.8</f>
        <v>181.584</v>
      </c>
      <c r="U9812">
        <f>Table1[[#This Row],[Price]]*0.52</f>
        <v>131.14400000000001</v>
      </c>
      <c r="V9812">
        <f>(Table1[[#This Row],[Price]]-Table1[[#This Row],[Scrap value]])/2</f>
        <v>60.527999999999992</v>
      </c>
    </row>
    <row r="9813" spans="1:22" x14ac:dyDescent="0.25">
      <c r="A9813" t="s">
        <v>42952</v>
      </c>
      <c r="B9813" t="s">
        <v>29</v>
      </c>
      <c r="C9813" t="s">
        <v>47</v>
      </c>
      <c r="D9813" t="s">
        <v>42953</v>
      </c>
      <c r="E9813">
        <v>353.81</v>
      </c>
      <c r="F9813">
        <v>41</v>
      </c>
      <c r="G9813" t="s">
        <v>43728</v>
      </c>
      <c r="H9813" t="s">
        <v>42954</v>
      </c>
      <c r="I9813" s="1">
        <v>45000</v>
      </c>
      <c r="J9813" s="1">
        <v>45658</v>
      </c>
      <c r="K9813" t="s">
        <v>42955</v>
      </c>
      <c r="L9813" t="s">
        <v>42956</v>
      </c>
      <c r="M9813" t="s">
        <v>27</v>
      </c>
      <c r="N9813">
        <v>1</v>
      </c>
      <c r="O9813">
        <f>Table1[[#This Row],[Price]]-0.1*Table1[[#This Row],[Price]]</f>
        <v>318.42899999999997</v>
      </c>
      <c r="P9813" s="9">
        <f>(Table1[[#This Row],[Expiration Date]]-Table1[[#This Row],[Manufacturing Date]])/365</f>
        <v>1.8027397260273972</v>
      </c>
      <c r="Q9813" t="str">
        <f>IF(Table1[[#This Row],[Expiration Date]]-J9821&gt;12/31/2024,"not expired","expired")</f>
        <v>not expired</v>
      </c>
      <c r="R9813">
        <f>Table1[[#This Row],[Discounted Price]]*0.95</f>
        <v>302.50754999999998</v>
      </c>
      <c r="S9813">
        <f>Table1[[#This Row],[Discounted Price]]*0.9</f>
        <v>286.58609999999999</v>
      </c>
      <c r="T9813">
        <f>Table1[[#This Row],[Discounted Price]]*0.8</f>
        <v>254.7432</v>
      </c>
      <c r="U9813">
        <f>Table1[[#This Row],[Price]]*0.52</f>
        <v>183.9812</v>
      </c>
      <c r="V9813">
        <f>(Table1[[#This Row],[Price]]-Table1[[#This Row],[Scrap value]])/2</f>
        <v>84.914400000000001</v>
      </c>
    </row>
    <row r="9814" spans="1:22" x14ac:dyDescent="0.25">
      <c r="A9814" t="s">
        <v>42957</v>
      </c>
      <c r="B9814" t="s">
        <v>29</v>
      </c>
      <c r="C9814" t="s">
        <v>47</v>
      </c>
      <c r="D9814" t="s">
        <v>42958</v>
      </c>
      <c r="E9814">
        <v>13.76</v>
      </c>
      <c r="F9814">
        <v>47</v>
      </c>
      <c r="G9814" t="s">
        <v>43728</v>
      </c>
      <c r="H9814" t="s">
        <v>42959</v>
      </c>
      <c r="I9814" s="1">
        <v>45137</v>
      </c>
      <c r="J9814" s="1">
        <v>45292</v>
      </c>
      <c r="K9814" t="s">
        <v>42960</v>
      </c>
      <c r="L9814" t="s">
        <v>42961</v>
      </c>
      <c r="M9814" t="s">
        <v>45</v>
      </c>
      <c r="N9814">
        <v>1</v>
      </c>
      <c r="O9814">
        <f>Table1[[#This Row],[Price]]-0.1*Table1[[#This Row],[Price]]</f>
        <v>12.384</v>
      </c>
      <c r="P9814" s="9">
        <f>(Table1[[#This Row],[Expiration Date]]-Table1[[#This Row],[Manufacturing Date]])/365</f>
        <v>0.42465753424657532</v>
      </c>
      <c r="Q9814" t="str">
        <f>IF(Table1[[#This Row],[Expiration Date]]-J9822&gt;12/31/2024,"not expired","expired")</f>
        <v>expired</v>
      </c>
      <c r="R9814">
        <f>Table1[[#This Row],[Discounted Price]]*0.95</f>
        <v>11.764799999999999</v>
      </c>
      <c r="S9814">
        <f>Table1[[#This Row],[Discounted Price]]*0.9</f>
        <v>11.1456</v>
      </c>
      <c r="T9814">
        <f>Table1[[#This Row],[Discounted Price]]*0.8</f>
        <v>9.9072000000000013</v>
      </c>
      <c r="U9814">
        <f>Table1[[#This Row],[Price]]*0.52</f>
        <v>7.1551999999999998</v>
      </c>
      <c r="V9814">
        <f>(Table1[[#This Row],[Price]]-Table1[[#This Row],[Scrap value]])/2</f>
        <v>3.3024</v>
      </c>
    </row>
    <row r="9815" spans="1:22" x14ac:dyDescent="0.25">
      <c r="A9815" t="s">
        <v>42962</v>
      </c>
      <c r="B9815" t="s">
        <v>22</v>
      </c>
      <c r="C9815" t="s">
        <v>47</v>
      </c>
      <c r="D9815" t="s">
        <v>42963</v>
      </c>
      <c r="E9815">
        <v>90.89</v>
      </c>
      <c r="F9815">
        <v>91</v>
      </c>
      <c r="G9815" t="s">
        <v>43728</v>
      </c>
      <c r="H9815" t="s">
        <v>38342</v>
      </c>
      <c r="I9815" s="1">
        <v>45137</v>
      </c>
      <c r="J9815" s="1">
        <v>45292</v>
      </c>
      <c r="K9815" t="s">
        <v>42964</v>
      </c>
      <c r="L9815" t="s">
        <v>42965</v>
      </c>
      <c r="M9815" t="s">
        <v>45</v>
      </c>
      <c r="N9815">
        <v>1</v>
      </c>
      <c r="O9815">
        <f>Table1[[#This Row],[Price]]-0.1*Table1[[#This Row],[Price]]</f>
        <v>81.801000000000002</v>
      </c>
      <c r="P9815" s="9">
        <f>(Table1[[#This Row],[Expiration Date]]-Table1[[#This Row],[Manufacturing Date]])/365</f>
        <v>0.42465753424657532</v>
      </c>
      <c r="Q9815" t="str">
        <f>IF(Table1[[#This Row],[Expiration Date]]-J9823&gt;12/31/2024,"not expired","expired")</f>
        <v>expired</v>
      </c>
      <c r="R9815">
        <f>Table1[[#This Row],[Discounted Price]]*0.95</f>
        <v>77.710949999999997</v>
      </c>
      <c r="S9815">
        <f>Table1[[#This Row],[Discounted Price]]*0.9</f>
        <v>73.620900000000006</v>
      </c>
      <c r="T9815">
        <f>Table1[[#This Row],[Discounted Price]]*0.8</f>
        <v>65.44080000000001</v>
      </c>
      <c r="U9815">
        <f>Table1[[#This Row],[Price]]*0.52</f>
        <v>47.262799999999999</v>
      </c>
      <c r="V9815">
        <f>(Table1[[#This Row],[Price]]-Table1[[#This Row],[Scrap value]])/2</f>
        <v>21.813600000000001</v>
      </c>
    </row>
    <row r="9816" spans="1:22" x14ac:dyDescent="0.25">
      <c r="A9816" t="s">
        <v>42966</v>
      </c>
      <c r="B9816" t="s">
        <v>22</v>
      </c>
      <c r="C9816" t="s">
        <v>47</v>
      </c>
      <c r="D9816" t="s">
        <v>42967</v>
      </c>
      <c r="E9816">
        <v>89.6</v>
      </c>
      <c r="F9816">
        <v>59</v>
      </c>
      <c r="G9816" t="s">
        <v>43728</v>
      </c>
      <c r="H9816" t="s">
        <v>9185</v>
      </c>
      <c r="I9816" s="1">
        <v>45137</v>
      </c>
      <c r="J9816" s="1">
        <v>46023</v>
      </c>
      <c r="K9816" t="s">
        <v>42968</v>
      </c>
      <c r="L9816" t="s">
        <v>42969</v>
      </c>
      <c r="M9816" t="s">
        <v>45</v>
      </c>
      <c r="N9816">
        <v>5</v>
      </c>
      <c r="O9816">
        <f>Table1[[#This Row],[Price]]-0.1*Table1[[#This Row],[Price]]</f>
        <v>80.64</v>
      </c>
      <c r="P9816" s="9">
        <f>(Table1[[#This Row],[Expiration Date]]-Table1[[#This Row],[Manufacturing Date]])/365</f>
        <v>2.4273972602739726</v>
      </c>
      <c r="Q9816" t="str">
        <f>IF(Table1[[#This Row],[Expiration Date]]-J9824&gt;12/31/2024,"not expired","expired")</f>
        <v>not expired</v>
      </c>
      <c r="R9816">
        <f>Table1[[#This Row],[Discounted Price]]*0.95</f>
        <v>76.60799999999999</v>
      </c>
      <c r="S9816">
        <f>Table1[[#This Row],[Discounted Price]]*0.9</f>
        <v>72.576000000000008</v>
      </c>
      <c r="T9816">
        <f>Table1[[#This Row],[Discounted Price]]*0.8</f>
        <v>64.512</v>
      </c>
      <c r="U9816">
        <f>Table1[[#This Row],[Price]]*0.52</f>
        <v>46.591999999999999</v>
      </c>
      <c r="V9816">
        <f>(Table1[[#This Row],[Price]]-Table1[[#This Row],[Scrap value]])/2</f>
        <v>21.503999999999998</v>
      </c>
    </row>
    <row r="9817" spans="1:22" x14ac:dyDescent="0.25">
      <c r="A9817" t="s">
        <v>42970</v>
      </c>
      <c r="B9817" t="s">
        <v>22</v>
      </c>
      <c r="C9817" t="s">
        <v>47</v>
      </c>
      <c r="D9817" t="s">
        <v>42971</v>
      </c>
      <c r="E9817">
        <v>185.43</v>
      </c>
      <c r="F9817">
        <v>34</v>
      </c>
      <c r="G9817" t="s">
        <v>43730</v>
      </c>
      <c r="H9817" t="s">
        <v>1451</v>
      </c>
      <c r="I9817" s="1">
        <v>45000</v>
      </c>
      <c r="J9817" s="1">
        <v>45292</v>
      </c>
      <c r="K9817" t="s">
        <v>42972</v>
      </c>
      <c r="L9817" t="s">
        <v>42973</v>
      </c>
      <c r="M9817" t="s">
        <v>20</v>
      </c>
      <c r="N9817">
        <v>3</v>
      </c>
      <c r="O9817">
        <f>Table1[[#This Row],[Price]]-0.1*Table1[[#This Row],[Price]]</f>
        <v>166.887</v>
      </c>
      <c r="P9817" s="9">
        <f>(Table1[[#This Row],[Expiration Date]]-Table1[[#This Row],[Manufacturing Date]])/365</f>
        <v>0.8</v>
      </c>
      <c r="Q9817" t="str">
        <f>IF(Table1[[#This Row],[Expiration Date]]-J9825&gt;12/31/2024,"not expired","expired")</f>
        <v>expired</v>
      </c>
      <c r="R9817">
        <f>Table1[[#This Row],[Discounted Price]]*0.95</f>
        <v>158.54264999999998</v>
      </c>
      <c r="S9817">
        <f>Table1[[#This Row],[Discounted Price]]*0.9</f>
        <v>150.19830000000002</v>
      </c>
      <c r="T9817">
        <f>Table1[[#This Row],[Discounted Price]]*0.8</f>
        <v>133.50960000000001</v>
      </c>
      <c r="U9817">
        <f>Table1[[#This Row],[Price]]*0.52</f>
        <v>96.423600000000008</v>
      </c>
      <c r="V9817">
        <f>(Table1[[#This Row],[Price]]-Table1[[#This Row],[Scrap value]])/2</f>
        <v>44.5032</v>
      </c>
    </row>
    <row r="9818" spans="1:22" x14ac:dyDescent="0.25">
      <c r="A9818" t="s">
        <v>42974</v>
      </c>
      <c r="B9818" t="s">
        <v>15</v>
      </c>
      <c r="C9818" t="s">
        <v>47</v>
      </c>
      <c r="D9818" t="s">
        <v>42975</v>
      </c>
      <c r="E9818">
        <v>436.68</v>
      </c>
      <c r="F9818">
        <v>61</v>
      </c>
      <c r="G9818" t="s">
        <v>43729</v>
      </c>
      <c r="H9818" t="s">
        <v>21068</v>
      </c>
      <c r="I9818" s="1">
        <v>45000</v>
      </c>
      <c r="J9818" s="1">
        <v>45658</v>
      </c>
      <c r="K9818" t="s">
        <v>42976</v>
      </c>
      <c r="L9818" t="s">
        <v>42977</v>
      </c>
      <c r="M9818" t="s">
        <v>45</v>
      </c>
      <c r="N9818">
        <v>3</v>
      </c>
      <c r="O9818">
        <f>Table1[[#This Row],[Price]]-0.1*Table1[[#This Row],[Price]]</f>
        <v>393.012</v>
      </c>
      <c r="P9818" s="9">
        <f>(Table1[[#This Row],[Expiration Date]]-Table1[[#This Row],[Manufacturing Date]])/365</f>
        <v>1.8027397260273972</v>
      </c>
      <c r="Q9818" t="str">
        <f>IF(Table1[[#This Row],[Expiration Date]]-J9826&gt;12/31/2024,"not expired","expired")</f>
        <v>expired</v>
      </c>
      <c r="R9818">
        <f>Table1[[#This Row],[Discounted Price]]*0.95</f>
        <v>373.3614</v>
      </c>
      <c r="S9818">
        <f>Table1[[#This Row],[Discounted Price]]*0.9</f>
        <v>353.71080000000001</v>
      </c>
      <c r="T9818">
        <f>Table1[[#This Row],[Discounted Price]]*0.8</f>
        <v>314.40960000000001</v>
      </c>
      <c r="U9818">
        <f>Table1[[#This Row],[Price]]*0.52</f>
        <v>227.0736</v>
      </c>
      <c r="V9818">
        <f>(Table1[[#This Row],[Price]]-Table1[[#This Row],[Scrap value]])/2</f>
        <v>104.8032</v>
      </c>
    </row>
    <row r="9819" spans="1:22" x14ac:dyDescent="0.25">
      <c r="A9819" t="s">
        <v>42978</v>
      </c>
      <c r="B9819" t="s">
        <v>35</v>
      </c>
      <c r="C9819" t="s">
        <v>47</v>
      </c>
      <c r="D9819" t="s">
        <v>42979</v>
      </c>
      <c r="E9819">
        <v>402.33</v>
      </c>
      <c r="F9819">
        <v>97</v>
      </c>
      <c r="G9819" t="s">
        <v>43730</v>
      </c>
      <c r="H9819" t="s">
        <v>7442</v>
      </c>
      <c r="I9819" s="1">
        <v>45137</v>
      </c>
      <c r="J9819" s="1">
        <v>45658</v>
      </c>
      <c r="K9819" t="s">
        <v>42980</v>
      </c>
      <c r="L9819" t="s">
        <v>42981</v>
      </c>
      <c r="M9819" t="s">
        <v>45</v>
      </c>
      <c r="N9819">
        <v>4</v>
      </c>
      <c r="O9819">
        <f>Table1[[#This Row],[Price]]-0.1*Table1[[#This Row],[Price]]</f>
        <v>362.09699999999998</v>
      </c>
      <c r="P9819" s="9">
        <f>(Table1[[#This Row],[Expiration Date]]-Table1[[#This Row],[Manufacturing Date]])/365</f>
        <v>1.4273972602739726</v>
      </c>
      <c r="Q9819" t="str">
        <f>IF(Table1[[#This Row],[Expiration Date]]-J9827&gt;12/31/2024,"not expired","expired")</f>
        <v>not expired</v>
      </c>
      <c r="R9819">
        <f>Table1[[#This Row],[Discounted Price]]*0.95</f>
        <v>343.99214999999998</v>
      </c>
      <c r="S9819">
        <f>Table1[[#This Row],[Discounted Price]]*0.9</f>
        <v>325.88729999999998</v>
      </c>
      <c r="T9819">
        <f>Table1[[#This Row],[Discounted Price]]*0.8</f>
        <v>289.67759999999998</v>
      </c>
      <c r="U9819">
        <f>Table1[[#This Row],[Price]]*0.52</f>
        <v>209.2116</v>
      </c>
      <c r="V9819">
        <f>(Table1[[#This Row],[Price]]-Table1[[#This Row],[Scrap value]])/2</f>
        <v>96.55919999999999</v>
      </c>
    </row>
    <row r="9820" spans="1:22" x14ac:dyDescent="0.25">
      <c r="A9820" t="s">
        <v>42982</v>
      </c>
      <c r="B9820" t="s">
        <v>35</v>
      </c>
      <c r="C9820" t="s">
        <v>47</v>
      </c>
      <c r="D9820" t="s">
        <v>42983</v>
      </c>
      <c r="E9820">
        <v>47.94</v>
      </c>
      <c r="F9820">
        <v>94</v>
      </c>
      <c r="G9820" t="s">
        <v>43728</v>
      </c>
      <c r="H9820" t="s">
        <v>25701</v>
      </c>
      <c r="I9820" s="1">
        <v>45137</v>
      </c>
      <c r="J9820" s="1">
        <v>46023</v>
      </c>
      <c r="K9820" t="s">
        <v>42984</v>
      </c>
      <c r="L9820" t="s">
        <v>42985</v>
      </c>
      <c r="M9820" t="s">
        <v>45</v>
      </c>
      <c r="N9820">
        <v>1</v>
      </c>
      <c r="O9820">
        <f>Table1[[#This Row],[Price]]-0.1*Table1[[#This Row],[Price]]</f>
        <v>43.146000000000001</v>
      </c>
      <c r="P9820" s="9">
        <f>(Table1[[#This Row],[Expiration Date]]-Table1[[#This Row],[Manufacturing Date]])/365</f>
        <v>2.4273972602739726</v>
      </c>
      <c r="Q9820" t="str">
        <f>IF(Table1[[#This Row],[Expiration Date]]-J9828&gt;12/31/2024,"not expired","expired")</f>
        <v>not expired</v>
      </c>
      <c r="R9820">
        <f>Table1[[#This Row],[Discounted Price]]*0.95</f>
        <v>40.988700000000001</v>
      </c>
      <c r="S9820">
        <f>Table1[[#This Row],[Discounted Price]]*0.9</f>
        <v>38.831400000000002</v>
      </c>
      <c r="T9820">
        <f>Table1[[#This Row],[Discounted Price]]*0.8</f>
        <v>34.516800000000003</v>
      </c>
      <c r="U9820">
        <f>Table1[[#This Row],[Price]]*0.52</f>
        <v>24.928799999999999</v>
      </c>
      <c r="V9820">
        <f>(Table1[[#This Row],[Price]]-Table1[[#This Row],[Scrap value]])/2</f>
        <v>11.505599999999999</v>
      </c>
    </row>
    <row r="9821" spans="1:22" x14ac:dyDescent="0.25">
      <c r="A9821" t="s">
        <v>42986</v>
      </c>
      <c r="B9821" t="s">
        <v>29</v>
      </c>
      <c r="C9821" t="s">
        <v>47</v>
      </c>
      <c r="D9821" t="s">
        <v>42987</v>
      </c>
      <c r="E9821">
        <v>239.76</v>
      </c>
      <c r="F9821">
        <v>28</v>
      </c>
      <c r="G9821" t="s">
        <v>43730</v>
      </c>
      <c r="H9821" t="s">
        <v>5242</v>
      </c>
      <c r="I9821" s="1">
        <v>45137</v>
      </c>
      <c r="J9821" s="1">
        <v>45292</v>
      </c>
      <c r="K9821" t="s">
        <v>42988</v>
      </c>
      <c r="L9821" t="s">
        <v>42989</v>
      </c>
      <c r="M9821" t="s">
        <v>20</v>
      </c>
      <c r="N9821">
        <v>4</v>
      </c>
      <c r="O9821">
        <f>Table1[[#This Row],[Price]]-0.1*Table1[[#This Row],[Price]]</f>
        <v>215.78399999999999</v>
      </c>
      <c r="P9821" s="9">
        <f>(Table1[[#This Row],[Expiration Date]]-Table1[[#This Row],[Manufacturing Date]])/365</f>
        <v>0.42465753424657532</v>
      </c>
      <c r="Q9821" t="str">
        <f>IF(Table1[[#This Row],[Expiration Date]]-J9829&gt;12/31/2024,"not expired","expired")</f>
        <v>expired</v>
      </c>
      <c r="R9821">
        <f>Table1[[#This Row],[Discounted Price]]*0.95</f>
        <v>204.99479999999997</v>
      </c>
      <c r="S9821">
        <f>Table1[[#This Row],[Discounted Price]]*0.9</f>
        <v>194.2056</v>
      </c>
      <c r="T9821">
        <f>Table1[[#This Row],[Discounted Price]]*0.8</f>
        <v>172.62720000000002</v>
      </c>
      <c r="U9821">
        <f>Table1[[#This Row],[Price]]*0.52</f>
        <v>124.6752</v>
      </c>
      <c r="V9821">
        <f>(Table1[[#This Row],[Price]]-Table1[[#This Row],[Scrap value]])/2</f>
        <v>57.542399999999994</v>
      </c>
    </row>
    <row r="9822" spans="1:22" x14ac:dyDescent="0.25">
      <c r="A9822" t="s">
        <v>42990</v>
      </c>
      <c r="B9822" t="s">
        <v>15</v>
      </c>
      <c r="C9822" t="s">
        <v>47</v>
      </c>
      <c r="D9822" t="s">
        <v>42991</v>
      </c>
      <c r="E9822">
        <v>350.6</v>
      </c>
      <c r="F9822">
        <v>70</v>
      </c>
      <c r="G9822" t="s">
        <v>43729</v>
      </c>
      <c r="H9822" t="s">
        <v>16694</v>
      </c>
      <c r="I9822" s="1">
        <v>45137</v>
      </c>
      <c r="J9822" s="1">
        <v>46023</v>
      </c>
      <c r="K9822" t="s">
        <v>42992</v>
      </c>
      <c r="L9822" t="s">
        <v>42993</v>
      </c>
      <c r="M9822" t="s">
        <v>20</v>
      </c>
      <c r="N9822">
        <v>4</v>
      </c>
      <c r="O9822">
        <f>Table1[[#This Row],[Price]]-0.1*Table1[[#This Row],[Price]]</f>
        <v>315.54000000000002</v>
      </c>
      <c r="P9822" s="9">
        <f>(Table1[[#This Row],[Expiration Date]]-Table1[[#This Row],[Manufacturing Date]])/365</f>
        <v>2.4273972602739726</v>
      </c>
      <c r="Q9822" t="str">
        <f>IF(Table1[[#This Row],[Expiration Date]]-J9830&gt;12/31/2024,"not expired","expired")</f>
        <v>not expired</v>
      </c>
      <c r="R9822">
        <f>Table1[[#This Row],[Discounted Price]]*0.95</f>
        <v>299.76300000000003</v>
      </c>
      <c r="S9822">
        <f>Table1[[#This Row],[Discounted Price]]*0.9</f>
        <v>283.98600000000005</v>
      </c>
      <c r="T9822">
        <f>Table1[[#This Row],[Discounted Price]]*0.8</f>
        <v>252.43200000000002</v>
      </c>
      <c r="U9822">
        <f>Table1[[#This Row],[Price]]*0.52</f>
        <v>182.31200000000001</v>
      </c>
      <c r="V9822">
        <f>(Table1[[#This Row],[Price]]-Table1[[#This Row],[Scrap value]])/2</f>
        <v>84.144000000000005</v>
      </c>
    </row>
    <row r="9823" spans="1:22" x14ac:dyDescent="0.25">
      <c r="A9823" t="s">
        <v>42994</v>
      </c>
      <c r="B9823" t="s">
        <v>29</v>
      </c>
      <c r="C9823" t="s">
        <v>47</v>
      </c>
      <c r="D9823" t="s">
        <v>42995</v>
      </c>
      <c r="E9823">
        <v>486.16</v>
      </c>
      <c r="F9823">
        <v>42</v>
      </c>
      <c r="G9823" t="s">
        <v>43729</v>
      </c>
      <c r="H9823" t="s">
        <v>22073</v>
      </c>
      <c r="I9823" s="1">
        <v>44927</v>
      </c>
      <c r="J9823" s="1">
        <v>45658</v>
      </c>
      <c r="K9823" t="s">
        <v>42996</v>
      </c>
      <c r="L9823" t="s">
        <v>42997</v>
      </c>
      <c r="M9823" t="s">
        <v>20</v>
      </c>
      <c r="N9823">
        <v>2</v>
      </c>
      <c r="O9823">
        <f>Table1[[#This Row],[Price]]-0.1*Table1[[#This Row],[Price]]</f>
        <v>437.54400000000004</v>
      </c>
      <c r="P9823" s="9">
        <f>(Table1[[#This Row],[Expiration Date]]-Table1[[#This Row],[Manufacturing Date]])/365</f>
        <v>2.0027397260273974</v>
      </c>
      <c r="Q9823" t="str">
        <f>IF(Table1[[#This Row],[Expiration Date]]-J9831&gt;12/31/2024,"not expired","expired")</f>
        <v>expired</v>
      </c>
      <c r="R9823">
        <f>Table1[[#This Row],[Discounted Price]]*0.95</f>
        <v>415.66680000000002</v>
      </c>
      <c r="S9823">
        <f>Table1[[#This Row],[Discounted Price]]*0.9</f>
        <v>393.78960000000006</v>
      </c>
      <c r="T9823">
        <f>Table1[[#This Row],[Discounted Price]]*0.8</f>
        <v>350.03520000000003</v>
      </c>
      <c r="U9823">
        <f>Table1[[#This Row],[Price]]*0.52</f>
        <v>252.80320000000003</v>
      </c>
      <c r="V9823">
        <f>(Table1[[#This Row],[Price]]-Table1[[#This Row],[Scrap value]])/2</f>
        <v>116.6784</v>
      </c>
    </row>
    <row r="9824" spans="1:22" x14ac:dyDescent="0.25">
      <c r="A9824" t="s">
        <v>42998</v>
      </c>
      <c r="B9824" t="s">
        <v>29</v>
      </c>
      <c r="C9824" t="s">
        <v>47</v>
      </c>
      <c r="D9824" t="s">
        <v>42999</v>
      </c>
      <c r="E9824">
        <v>306.75</v>
      </c>
      <c r="F9824">
        <v>58</v>
      </c>
      <c r="G9824" t="s">
        <v>43730</v>
      </c>
      <c r="H9824" t="s">
        <v>1988</v>
      </c>
      <c r="I9824" s="1">
        <v>44927</v>
      </c>
      <c r="J9824" s="1">
        <v>45658</v>
      </c>
      <c r="K9824" t="s">
        <v>43000</v>
      </c>
      <c r="L9824" t="s">
        <v>43001</v>
      </c>
      <c r="M9824" t="s">
        <v>20</v>
      </c>
      <c r="N9824">
        <v>4</v>
      </c>
      <c r="O9824">
        <f>Table1[[#This Row],[Price]]-0.1*Table1[[#This Row],[Price]]</f>
        <v>276.07499999999999</v>
      </c>
      <c r="P9824" s="9">
        <f>(Table1[[#This Row],[Expiration Date]]-Table1[[#This Row],[Manufacturing Date]])/365</f>
        <v>2.0027397260273974</v>
      </c>
      <c r="Q9824" t="str">
        <f>IF(Table1[[#This Row],[Expiration Date]]-J9832&gt;12/31/2024,"not expired","expired")</f>
        <v>not expired</v>
      </c>
      <c r="R9824">
        <f>Table1[[#This Row],[Discounted Price]]*0.95</f>
        <v>262.27124999999995</v>
      </c>
      <c r="S9824">
        <f>Table1[[#This Row],[Discounted Price]]*0.9</f>
        <v>248.4675</v>
      </c>
      <c r="T9824">
        <f>Table1[[#This Row],[Discounted Price]]*0.8</f>
        <v>220.86</v>
      </c>
      <c r="U9824">
        <f>Table1[[#This Row],[Price]]*0.52</f>
        <v>159.51000000000002</v>
      </c>
      <c r="V9824">
        <f>(Table1[[#This Row],[Price]]-Table1[[#This Row],[Scrap value]])/2</f>
        <v>73.61999999999999</v>
      </c>
    </row>
    <row r="9825" spans="1:22" x14ac:dyDescent="0.25">
      <c r="A9825" t="s">
        <v>43002</v>
      </c>
      <c r="B9825" t="s">
        <v>29</v>
      </c>
      <c r="C9825" t="s">
        <v>47</v>
      </c>
      <c r="D9825" t="s">
        <v>43003</v>
      </c>
      <c r="E9825">
        <v>414.41</v>
      </c>
      <c r="F9825">
        <v>6</v>
      </c>
      <c r="G9825" t="s">
        <v>43728</v>
      </c>
      <c r="H9825" t="s">
        <v>4812</v>
      </c>
      <c r="I9825" s="1">
        <v>44927</v>
      </c>
      <c r="J9825" s="1">
        <v>46023</v>
      </c>
      <c r="K9825" t="s">
        <v>43004</v>
      </c>
      <c r="L9825" t="s">
        <v>43005</v>
      </c>
      <c r="M9825" t="s">
        <v>27</v>
      </c>
      <c r="N9825">
        <v>3</v>
      </c>
      <c r="O9825">
        <f>Table1[[#This Row],[Price]]-0.1*Table1[[#This Row],[Price]]</f>
        <v>372.96900000000005</v>
      </c>
      <c r="P9825" s="9">
        <f>(Table1[[#This Row],[Expiration Date]]-Table1[[#This Row],[Manufacturing Date]])/365</f>
        <v>3.0027397260273974</v>
      </c>
      <c r="Q9825" t="str">
        <f>IF(Table1[[#This Row],[Expiration Date]]-J9833&gt;12/31/2024,"not expired","expired")</f>
        <v>expired</v>
      </c>
      <c r="R9825">
        <f>Table1[[#This Row],[Discounted Price]]*0.95</f>
        <v>354.32055000000003</v>
      </c>
      <c r="S9825">
        <f>Table1[[#This Row],[Discounted Price]]*0.9</f>
        <v>335.67210000000006</v>
      </c>
      <c r="T9825">
        <f>Table1[[#This Row],[Discounted Price]]*0.8</f>
        <v>298.37520000000006</v>
      </c>
      <c r="U9825">
        <f>Table1[[#This Row],[Price]]*0.52</f>
        <v>215.49320000000003</v>
      </c>
      <c r="V9825">
        <f>(Table1[[#This Row],[Price]]-Table1[[#This Row],[Scrap value]])/2</f>
        <v>99.458399999999997</v>
      </c>
    </row>
    <row r="9826" spans="1:22" x14ac:dyDescent="0.25">
      <c r="A9826" t="s">
        <v>43006</v>
      </c>
      <c r="B9826" t="s">
        <v>35</v>
      </c>
      <c r="C9826" t="s">
        <v>47</v>
      </c>
      <c r="D9826" t="s">
        <v>43007</v>
      </c>
      <c r="E9826">
        <v>68.55</v>
      </c>
      <c r="F9826">
        <v>62</v>
      </c>
      <c r="G9826" t="s">
        <v>43729</v>
      </c>
      <c r="H9826" t="s">
        <v>7017</v>
      </c>
      <c r="I9826" s="1">
        <v>45000</v>
      </c>
      <c r="J9826" s="1">
        <v>46023</v>
      </c>
      <c r="K9826" t="s">
        <v>43008</v>
      </c>
      <c r="L9826" t="s">
        <v>43009</v>
      </c>
      <c r="M9826" t="s">
        <v>45</v>
      </c>
      <c r="N9826">
        <v>1</v>
      </c>
      <c r="O9826">
        <f>Table1[[#This Row],[Price]]-0.1*Table1[[#This Row],[Price]]</f>
        <v>61.694999999999993</v>
      </c>
      <c r="P9826" s="9">
        <f>(Table1[[#This Row],[Expiration Date]]-Table1[[#This Row],[Manufacturing Date]])/365</f>
        <v>2.8027397260273972</v>
      </c>
      <c r="Q9826" t="str">
        <f>IF(Table1[[#This Row],[Expiration Date]]-J9834&gt;12/31/2024,"not expired","expired")</f>
        <v>expired</v>
      </c>
      <c r="R9826">
        <f>Table1[[#This Row],[Discounted Price]]*0.95</f>
        <v>58.610249999999994</v>
      </c>
      <c r="S9826">
        <f>Table1[[#This Row],[Discounted Price]]*0.9</f>
        <v>55.525499999999994</v>
      </c>
      <c r="T9826">
        <f>Table1[[#This Row],[Discounted Price]]*0.8</f>
        <v>49.355999999999995</v>
      </c>
      <c r="U9826">
        <f>Table1[[#This Row],[Price]]*0.52</f>
        <v>35.646000000000001</v>
      </c>
      <c r="V9826">
        <f>(Table1[[#This Row],[Price]]-Table1[[#This Row],[Scrap value]])/2</f>
        <v>16.451999999999998</v>
      </c>
    </row>
    <row r="9827" spans="1:22" x14ac:dyDescent="0.25">
      <c r="A9827" t="s">
        <v>43010</v>
      </c>
      <c r="B9827" t="s">
        <v>22</v>
      </c>
      <c r="C9827" t="s">
        <v>47</v>
      </c>
      <c r="D9827" t="s">
        <v>43011</v>
      </c>
      <c r="E9827">
        <v>470.51</v>
      </c>
      <c r="F9827">
        <v>47</v>
      </c>
      <c r="G9827" t="s">
        <v>43729</v>
      </c>
      <c r="H9827" t="s">
        <v>40754</v>
      </c>
      <c r="I9827" s="1">
        <v>45137</v>
      </c>
      <c r="J9827" s="1">
        <v>45292</v>
      </c>
      <c r="K9827" t="s">
        <v>43012</v>
      </c>
      <c r="L9827" t="s">
        <v>43013</v>
      </c>
      <c r="M9827" t="s">
        <v>27</v>
      </c>
      <c r="N9827">
        <v>5</v>
      </c>
      <c r="O9827">
        <f>Table1[[#This Row],[Price]]-0.1*Table1[[#This Row],[Price]]</f>
        <v>423.459</v>
      </c>
      <c r="P9827" s="9">
        <f>(Table1[[#This Row],[Expiration Date]]-Table1[[#This Row],[Manufacturing Date]])/365</f>
        <v>0.42465753424657532</v>
      </c>
      <c r="Q9827" t="str">
        <f>IF(Table1[[#This Row],[Expiration Date]]-J9835&gt;12/31/2024,"not expired","expired")</f>
        <v>expired</v>
      </c>
      <c r="R9827">
        <f>Table1[[#This Row],[Discounted Price]]*0.95</f>
        <v>402.28604999999999</v>
      </c>
      <c r="S9827">
        <f>Table1[[#This Row],[Discounted Price]]*0.9</f>
        <v>381.11310000000003</v>
      </c>
      <c r="T9827">
        <f>Table1[[#This Row],[Discounted Price]]*0.8</f>
        <v>338.7672</v>
      </c>
      <c r="U9827">
        <f>Table1[[#This Row],[Price]]*0.52</f>
        <v>244.6652</v>
      </c>
      <c r="V9827">
        <f>(Table1[[#This Row],[Price]]-Table1[[#This Row],[Scrap value]])/2</f>
        <v>112.9224</v>
      </c>
    </row>
    <row r="9828" spans="1:22" x14ac:dyDescent="0.25">
      <c r="A9828" t="s">
        <v>43014</v>
      </c>
      <c r="B9828" t="s">
        <v>29</v>
      </c>
      <c r="C9828" t="s">
        <v>47</v>
      </c>
      <c r="D9828" t="s">
        <v>43015</v>
      </c>
      <c r="E9828">
        <v>107.14</v>
      </c>
      <c r="F9828">
        <v>57</v>
      </c>
      <c r="G9828" t="s">
        <v>43729</v>
      </c>
      <c r="H9828" t="s">
        <v>22523</v>
      </c>
      <c r="I9828" s="1">
        <v>44927</v>
      </c>
      <c r="J9828" s="1">
        <v>45658</v>
      </c>
      <c r="K9828" t="s">
        <v>43016</v>
      </c>
      <c r="L9828" t="s">
        <v>43017</v>
      </c>
      <c r="M9828" t="s">
        <v>20</v>
      </c>
      <c r="N9828">
        <v>2</v>
      </c>
      <c r="O9828">
        <f>Table1[[#This Row],[Price]]-0.1*Table1[[#This Row],[Price]]</f>
        <v>96.426000000000002</v>
      </c>
      <c r="P9828" s="9">
        <f>(Table1[[#This Row],[Expiration Date]]-Table1[[#This Row],[Manufacturing Date]])/365</f>
        <v>2.0027397260273974</v>
      </c>
      <c r="Q9828" t="str">
        <f>IF(Table1[[#This Row],[Expiration Date]]-J9836&gt;12/31/2024,"not expired","expired")</f>
        <v>expired</v>
      </c>
      <c r="R9828">
        <f>Table1[[#This Row],[Discounted Price]]*0.95</f>
        <v>91.604699999999994</v>
      </c>
      <c r="S9828">
        <f>Table1[[#This Row],[Discounted Price]]*0.9</f>
        <v>86.7834</v>
      </c>
      <c r="T9828">
        <f>Table1[[#This Row],[Discounted Price]]*0.8</f>
        <v>77.140800000000013</v>
      </c>
      <c r="U9828">
        <f>Table1[[#This Row],[Price]]*0.52</f>
        <v>55.712800000000001</v>
      </c>
      <c r="V9828">
        <f>(Table1[[#This Row],[Price]]-Table1[[#This Row],[Scrap value]])/2</f>
        <v>25.7136</v>
      </c>
    </row>
    <row r="9829" spans="1:22" x14ac:dyDescent="0.25">
      <c r="A9829" t="s">
        <v>43018</v>
      </c>
      <c r="B9829" t="s">
        <v>35</v>
      </c>
      <c r="C9829" t="s">
        <v>47</v>
      </c>
      <c r="D9829" t="s">
        <v>43019</v>
      </c>
      <c r="E9829">
        <v>383.29</v>
      </c>
      <c r="F9829">
        <v>46</v>
      </c>
      <c r="G9829" t="s">
        <v>43730</v>
      </c>
      <c r="H9829" t="s">
        <v>11209</v>
      </c>
      <c r="I9829" s="1">
        <v>45000</v>
      </c>
      <c r="J9829" s="1">
        <v>46023</v>
      </c>
      <c r="K9829" t="s">
        <v>43020</v>
      </c>
      <c r="L9829" t="s">
        <v>43021</v>
      </c>
      <c r="M9829" t="s">
        <v>20</v>
      </c>
      <c r="N9829">
        <v>2</v>
      </c>
      <c r="O9829">
        <f>Table1[[#This Row],[Price]]-0.1*Table1[[#This Row],[Price]]</f>
        <v>344.96100000000001</v>
      </c>
      <c r="P9829" s="9">
        <f>(Table1[[#This Row],[Expiration Date]]-Table1[[#This Row],[Manufacturing Date]])/365</f>
        <v>2.8027397260273972</v>
      </c>
      <c r="Q9829" t="str">
        <f>IF(Table1[[#This Row],[Expiration Date]]-J9837&gt;12/31/2024,"not expired","expired")</f>
        <v>expired</v>
      </c>
      <c r="R9829">
        <f>Table1[[#This Row],[Discounted Price]]*0.95</f>
        <v>327.71294999999998</v>
      </c>
      <c r="S9829">
        <f>Table1[[#This Row],[Discounted Price]]*0.9</f>
        <v>310.4649</v>
      </c>
      <c r="T9829">
        <f>Table1[[#This Row],[Discounted Price]]*0.8</f>
        <v>275.96880000000004</v>
      </c>
      <c r="U9829">
        <f>Table1[[#This Row],[Price]]*0.52</f>
        <v>199.31080000000003</v>
      </c>
      <c r="V9829">
        <f>(Table1[[#This Row],[Price]]-Table1[[#This Row],[Scrap value]])/2</f>
        <v>91.989599999999996</v>
      </c>
    </row>
    <row r="9830" spans="1:22" x14ac:dyDescent="0.25">
      <c r="A9830" t="s">
        <v>43022</v>
      </c>
      <c r="B9830" t="s">
        <v>29</v>
      </c>
      <c r="C9830" t="s">
        <v>47</v>
      </c>
      <c r="D9830" t="s">
        <v>43023</v>
      </c>
      <c r="E9830">
        <v>241.36</v>
      </c>
      <c r="F9830">
        <v>4</v>
      </c>
      <c r="G9830" t="s">
        <v>43728</v>
      </c>
      <c r="H9830" t="s">
        <v>20800</v>
      </c>
      <c r="I9830" s="1">
        <v>45137</v>
      </c>
      <c r="J9830" s="1">
        <v>45292</v>
      </c>
      <c r="K9830" t="s">
        <v>43024</v>
      </c>
      <c r="L9830" t="s">
        <v>43025</v>
      </c>
      <c r="M9830" t="s">
        <v>27</v>
      </c>
      <c r="N9830">
        <v>1</v>
      </c>
      <c r="O9830">
        <f>Table1[[#This Row],[Price]]-0.1*Table1[[#This Row],[Price]]</f>
        <v>217.22400000000002</v>
      </c>
      <c r="P9830" s="9">
        <f>(Table1[[#This Row],[Expiration Date]]-Table1[[#This Row],[Manufacturing Date]])/365</f>
        <v>0.42465753424657532</v>
      </c>
      <c r="Q9830" t="str">
        <f>IF(Table1[[#This Row],[Expiration Date]]-J9838&gt;12/31/2024,"not expired","expired")</f>
        <v>expired</v>
      </c>
      <c r="R9830">
        <f>Table1[[#This Row],[Discounted Price]]*0.95</f>
        <v>206.36280000000002</v>
      </c>
      <c r="S9830">
        <f>Table1[[#This Row],[Discounted Price]]*0.9</f>
        <v>195.50160000000002</v>
      </c>
      <c r="T9830">
        <f>Table1[[#This Row],[Discounted Price]]*0.8</f>
        <v>173.77920000000003</v>
      </c>
      <c r="U9830">
        <f>Table1[[#This Row],[Price]]*0.52</f>
        <v>125.50720000000001</v>
      </c>
      <c r="V9830">
        <f>(Table1[[#This Row],[Price]]-Table1[[#This Row],[Scrap value]])/2</f>
        <v>57.926400000000001</v>
      </c>
    </row>
    <row r="9831" spans="1:22" x14ac:dyDescent="0.25">
      <c r="A9831" t="s">
        <v>43026</v>
      </c>
      <c r="B9831" t="s">
        <v>22</v>
      </c>
      <c r="C9831" t="s">
        <v>47</v>
      </c>
      <c r="D9831" t="s">
        <v>43027</v>
      </c>
      <c r="E9831">
        <v>52.65</v>
      </c>
      <c r="F9831">
        <v>91</v>
      </c>
      <c r="G9831" t="s">
        <v>43728</v>
      </c>
      <c r="H9831" t="s">
        <v>6611</v>
      </c>
      <c r="I9831" s="1">
        <v>45000</v>
      </c>
      <c r="J9831" s="1">
        <v>45658</v>
      </c>
      <c r="K9831" t="s">
        <v>43028</v>
      </c>
      <c r="L9831" t="s">
        <v>43029</v>
      </c>
      <c r="M9831" t="s">
        <v>45</v>
      </c>
      <c r="N9831">
        <v>2</v>
      </c>
      <c r="O9831">
        <f>Table1[[#This Row],[Price]]-0.1*Table1[[#This Row],[Price]]</f>
        <v>47.384999999999998</v>
      </c>
      <c r="P9831" s="9">
        <f>(Table1[[#This Row],[Expiration Date]]-Table1[[#This Row],[Manufacturing Date]])/365</f>
        <v>1.8027397260273972</v>
      </c>
      <c r="Q9831" t="str">
        <f>IF(Table1[[#This Row],[Expiration Date]]-J9839&gt;12/31/2024,"not expired","expired")</f>
        <v>not expired</v>
      </c>
      <c r="R9831">
        <f>Table1[[#This Row],[Discounted Price]]*0.95</f>
        <v>45.015749999999997</v>
      </c>
      <c r="S9831">
        <f>Table1[[#This Row],[Discounted Price]]*0.9</f>
        <v>42.646499999999996</v>
      </c>
      <c r="T9831">
        <f>Table1[[#This Row],[Discounted Price]]*0.8</f>
        <v>37.908000000000001</v>
      </c>
      <c r="U9831">
        <f>Table1[[#This Row],[Price]]*0.52</f>
        <v>27.378</v>
      </c>
      <c r="V9831">
        <f>(Table1[[#This Row],[Price]]-Table1[[#This Row],[Scrap value]])/2</f>
        <v>12.635999999999999</v>
      </c>
    </row>
    <row r="9832" spans="1:22" x14ac:dyDescent="0.25">
      <c r="A9832" t="s">
        <v>43030</v>
      </c>
      <c r="B9832" t="s">
        <v>29</v>
      </c>
      <c r="C9832" t="s">
        <v>47</v>
      </c>
      <c r="D9832" t="s">
        <v>43031</v>
      </c>
      <c r="E9832">
        <v>271.32</v>
      </c>
      <c r="F9832">
        <v>98</v>
      </c>
      <c r="G9832" t="s">
        <v>43729</v>
      </c>
      <c r="H9832" t="s">
        <v>43032</v>
      </c>
      <c r="I9832" s="1">
        <v>45137</v>
      </c>
      <c r="J9832" s="1">
        <v>45292</v>
      </c>
      <c r="K9832" t="s">
        <v>43033</v>
      </c>
      <c r="L9832" t="s">
        <v>43034</v>
      </c>
      <c r="M9832" t="s">
        <v>27</v>
      </c>
      <c r="N9832">
        <v>4</v>
      </c>
      <c r="O9832">
        <f>Table1[[#This Row],[Price]]-0.1*Table1[[#This Row],[Price]]</f>
        <v>244.18799999999999</v>
      </c>
      <c r="P9832" s="9">
        <f>(Table1[[#This Row],[Expiration Date]]-Table1[[#This Row],[Manufacturing Date]])/365</f>
        <v>0.42465753424657532</v>
      </c>
      <c r="Q9832" t="str">
        <f>IF(Table1[[#This Row],[Expiration Date]]-J9840&gt;12/31/2024,"not expired","expired")</f>
        <v>expired</v>
      </c>
      <c r="R9832">
        <f>Table1[[#This Row],[Discounted Price]]*0.95</f>
        <v>231.97859999999997</v>
      </c>
      <c r="S9832">
        <f>Table1[[#This Row],[Discounted Price]]*0.9</f>
        <v>219.76919999999998</v>
      </c>
      <c r="T9832">
        <f>Table1[[#This Row],[Discounted Price]]*0.8</f>
        <v>195.35040000000001</v>
      </c>
      <c r="U9832">
        <f>Table1[[#This Row],[Price]]*0.52</f>
        <v>141.0864</v>
      </c>
      <c r="V9832">
        <f>(Table1[[#This Row],[Price]]-Table1[[#This Row],[Scrap value]])/2</f>
        <v>65.116799999999998</v>
      </c>
    </row>
    <row r="9833" spans="1:22" x14ac:dyDescent="0.25">
      <c r="A9833" t="s">
        <v>43035</v>
      </c>
      <c r="B9833" t="s">
        <v>29</v>
      </c>
      <c r="C9833" t="s">
        <v>47</v>
      </c>
      <c r="D9833" t="s">
        <v>43036</v>
      </c>
      <c r="E9833">
        <v>374.31</v>
      </c>
      <c r="F9833">
        <v>31</v>
      </c>
      <c r="G9833" t="s">
        <v>43729</v>
      </c>
      <c r="H9833" t="s">
        <v>2954</v>
      </c>
      <c r="I9833" s="1">
        <v>45137</v>
      </c>
      <c r="J9833" s="1">
        <v>46023</v>
      </c>
      <c r="K9833" t="s">
        <v>43037</v>
      </c>
      <c r="L9833" t="s">
        <v>43038</v>
      </c>
      <c r="M9833" t="s">
        <v>20</v>
      </c>
      <c r="N9833">
        <v>1</v>
      </c>
      <c r="O9833">
        <f>Table1[[#This Row],[Price]]-0.1*Table1[[#This Row],[Price]]</f>
        <v>336.87900000000002</v>
      </c>
      <c r="P9833" s="9">
        <f>(Table1[[#This Row],[Expiration Date]]-Table1[[#This Row],[Manufacturing Date]])/365</f>
        <v>2.4273972602739726</v>
      </c>
      <c r="Q9833" t="str">
        <f>IF(Table1[[#This Row],[Expiration Date]]-J9841&gt;12/31/2024,"not expired","expired")</f>
        <v>expired</v>
      </c>
      <c r="R9833">
        <f>Table1[[#This Row],[Discounted Price]]*0.95</f>
        <v>320.03505000000001</v>
      </c>
      <c r="S9833">
        <f>Table1[[#This Row],[Discounted Price]]*0.9</f>
        <v>303.19110000000001</v>
      </c>
      <c r="T9833">
        <f>Table1[[#This Row],[Discounted Price]]*0.8</f>
        <v>269.50320000000005</v>
      </c>
      <c r="U9833">
        <f>Table1[[#This Row],[Price]]*0.52</f>
        <v>194.6412</v>
      </c>
      <c r="V9833">
        <f>(Table1[[#This Row],[Price]]-Table1[[#This Row],[Scrap value]])/2</f>
        <v>89.834400000000002</v>
      </c>
    </row>
    <row r="9834" spans="1:22" x14ac:dyDescent="0.25">
      <c r="A9834" t="s">
        <v>43039</v>
      </c>
      <c r="B9834" t="s">
        <v>15</v>
      </c>
      <c r="C9834" t="s">
        <v>47</v>
      </c>
      <c r="D9834" t="s">
        <v>43040</v>
      </c>
      <c r="E9834">
        <v>197.84</v>
      </c>
      <c r="F9834">
        <v>18</v>
      </c>
      <c r="G9834" t="s">
        <v>43730</v>
      </c>
      <c r="H9834" t="s">
        <v>43041</v>
      </c>
      <c r="I9834" s="1">
        <v>44927</v>
      </c>
      <c r="J9834" s="1">
        <v>46023</v>
      </c>
      <c r="K9834" t="s">
        <v>43042</v>
      </c>
      <c r="L9834" t="s">
        <v>43043</v>
      </c>
      <c r="M9834" t="s">
        <v>20</v>
      </c>
      <c r="N9834">
        <v>4</v>
      </c>
      <c r="O9834">
        <f>Table1[[#This Row],[Price]]-0.1*Table1[[#This Row],[Price]]</f>
        <v>178.05600000000001</v>
      </c>
      <c r="P9834" s="9">
        <f>(Table1[[#This Row],[Expiration Date]]-Table1[[#This Row],[Manufacturing Date]])/365</f>
        <v>3.0027397260273974</v>
      </c>
      <c r="Q9834" t="str">
        <f>IF(Table1[[#This Row],[Expiration Date]]-J9842&gt;12/31/2024,"not expired","expired")</f>
        <v>not expired</v>
      </c>
      <c r="R9834">
        <f>Table1[[#This Row],[Discounted Price]]*0.95</f>
        <v>169.1532</v>
      </c>
      <c r="S9834">
        <f>Table1[[#This Row],[Discounted Price]]*0.9</f>
        <v>160.25040000000001</v>
      </c>
      <c r="T9834">
        <f>Table1[[#This Row],[Discounted Price]]*0.8</f>
        <v>142.44480000000001</v>
      </c>
      <c r="U9834">
        <f>Table1[[#This Row],[Price]]*0.52</f>
        <v>102.8768</v>
      </c>
      <c r="V9834">
        <f>(Table1[[#This Row],[Price]]-Table1[[#This Row],[Scrap value]])/2</f>
        <v>47.4816</v>
      </c>
    </row>
    <row r="9835" spans="1:22" x14ac:dyDescent="0.25">
      <c r="A9835" t="s">
        <v>43044</v>
      </c>
      <c r="B9835" t="s">
        <v>29</v>
      </c>
      <c r="C9835" t="s">
        <v>47</v>
      </c>
      <c r="D9835" t="s">
        <v>43045</v>
      </c>
      <c r="E9835">
        <v>158.46</v>
      </c>
      <c r="F9835">
        <v>83</v>
      </c>
      <c r="G9835" t="s">
        <v>43730</v>
      </c>
      <c r="H9835" t="s">
        <v>3751</v>
      </c>
      <c r="I9835" s="1">
        <v>45000</v>
      </c>
      <c r="J9835" s="1">
        <v>45292</v>
      </c>
      <c r="K9835" t="s">
        <v>43046</v>
      </c>
      <c r="L9835" t="s">
        <v>43047</v>
      </c>
      <c r="M9835" t="s">
        <v>27</v>
      </c>
      <c r="N9835">
        <v>2</v>
      </c>
      <c r="O9835">
        <f>Table1[[#This Row],[Price]]-0.1*Table1[[#This Row],[Price]]</f>
        <v>142.614</v>
      </c>
      <c r="P9835" s="9">
        <f>(Table1[[#This Row],[Expiration Date]]-Table1[[#This Row],[Manufacturing Date]])/365</f>
        <v>0.8</v>
      </c>
      <c r="Q9835" t="str">
        <f>IF(Table1[[#This Row],[Expiration Date]]-J9843&gt;12/31/2024,"not expired","expired")</f>
        <v>expired</v>
      </c>
      <c r="R9835">
        <f>Table1[[#This Row],[Discounted Price]]*0.95</f>
        <v>135.48329999999999</v>
      </c>
      <c r="S9835">
        <f>Table1[[#This Row],[Discounted Price]]*0.9</f>
        <v>128.3526</v>
      </c>
      <c r="T9835">
        <f>Table1[[#This Row],[Discounted Price]]*0.8</f>
        <v>114.09120000000001</v>
      </c>
      <c r="U9835">
        <f>Table1[[#This Row],[Price]]*0.52</f>
        <v>82.399200000000008</v>
      </c>
      <c r="V9835">
        <f>(Table1[[#This Row],[Price]]-Table1[[#This Row],[Scrap value]])/2</f>
        <v>38.0304</v>
      </c>
    </row>
    <row r="9836" spans="1:22" x14ac:dyDescent="0.25">
      <c r="A9836" t="s">
        <v>43048</v>
      </c>
      <c r="B9836" t="s">
        <v>35</v>
      </c>
      <c r="C9836" t="s">
        <v>47</v>
      </c>
      <c r="D9836" t="s">
        <v>43049</v>
      </c>
      <c r="E9836">
        <v>81.790000000000006</v>
      </c>
      <c r="F9836">
        <v>13</v>
      </c>
      <c r="G9836" t="s">
        <v>43730</v>
      </c>
      <c r="H9836" t="s">
        <v>14880</v>
      </c>
      <c r="I9836" s="1">
        <v>45000</v>
      </c>
      <c r="J9836" s="1">
        <v>46023</v>
      </c>
      <c r="K9836" t="s">
        <v>43050</v>
      </c>
      <c r="L9836" t="s">
        <v>43051</v>
      </c>
      <c r="M9836" t="s">
        <v>27</v>
      </c>
      <c r="N9836">
        <v>2</v>
      </c>
      <c r="O9836">
        <f>Table1[[#This Row],[Price]]-0.1*Table1[[#This Row],[Price]]</f>
        <v>73.611000000000004</v>
      </c>
      <c r="P9836" s="9">
        <f>(Table1[[#This Row],[Expiration Date]]-Table1[[#This Row],[Manufacturing Date]])/365</f>
        <v>2.8027397260273972</v>
      </c>
      <c r="Q9836" t="str">
        <f>IF(Table1[[#This Row],[Expiration Date]]-J9844&gt;12/31/2024,"not expired","expired")</f>
        <v>not expired</v>
      </c>
      <c r="R9836">
        <f>Table1[[#This Row],[Discounted Price]]*0.95</f>
        <v>69.930450000000008</v>
      </c>
      <c r="S9836">
        <f>Table1[[#This Row],[Discounted Price]]*0.9</f>
        <v>66.249900000000011</v>
      </c>
      <c r="T9836">
        <f>Table1[[#This Row],[Discounted Price]]*0.8</f>
        <v>58.888800000000003</v>
      </c>
      <c r="U9836">
        <f>Table1[[#This Row],[Price]]*0.52</f>
        <v>42.530800000000006</v>
      </c>
      <c r="V9836">
        <f>(Table1[[#This Row],[Price]]-Table1[[#This Row],[Scrap value]])/2</f>
        <v>19.6296</v>
      </c>
    </row>
    <row r="9837" spans="1:22" x14ac:dyDescent="0.25">
      <c r="A9837" t="s">
        <v>43052</v>
      </c>
      <c r="B9837" t="s">
        <v>29</v>
      </c>
      <c r="C9837" t="s">
        <v>47</v>
      </c>
      <c r="D9837" t="s">
        <v>43053</v>
      </c>
      <c r="E9837">
        <v>471.93</v>
      </c>
      <c r="F9837">
        <v>12</v>
      </c>
      <c r="G9837" t="s">
        <v>43729</v>
      </c>
      <c r="H9837" t="s">
        <v>40105</v>
      </c>
      <c r="I9837" s="1">
        <v>45137</v>
      </c>
      <c r="J9837" s="1">
        <v>46023</v>
      </c>
      <c r="K9837" t="s">
        <v>43054</v>
      </c>
      <c r="L9837" t="s">
        <v>43055</v>
      </c>
      <c r="M9837" t="s">
        <v>20</v>
      </c>
      <c r="N9837">
        <v>5</v>
      </c>
      <c r="O9837">
        <f>Table1[[#This Row],[Price]]-0.1*Table1[[#This Row],[Price]]</f>
        <v>424.73700000000002</v>
      </c>
      <c r="P9837" s="9">
        <f>(Table1[[#This Row],[Expiration Date]]-Table1[[#This Row],[Manufacturing Date]])/365</f>
        <v>2.4273972602739726</v>
      </c>
      <c r="Q9837" t="str">
        <f>IF(Table1[[#This Row],[Expiration Date]]-J9845&gt;12/31/2024,"not expired","expired")</f>
        <v>not expired</v>
      </c>
      <c r="R9837">
        <f>Table1[[#This Row],[Discounted Price]]*0.95</f>
        <v>403.50015000000002</v>
      </c>
      <c r="S9837">
        <f>Table1[[#This Row],[Discounted Price]]*0.9</f>
        <v>382.26330000000002</v>
      </c>
      <c r="T9837">
        <f>Table1[[#This Row],[Discounted Price]]*0.8</f>
        <v>339.78960000000006</v>
      </c>
      <c r="U9837">
        <f>Table1[[#This Row],[Price]]*0.52</f>
        <v>245.40360000000001</v>
      </c>
      <c r="V9837">
        <f>(Table1[[#This Row],[Price]]-Table1[[#This Row],[Scrap value]])/2</f>
        <v>113.2632</v>
      </c>
    </row>
    <row r="9838" spans="1:22" x14ac:dyDescent="0.25">
      <c r="A9838" t="s">
        <v>43056</v>
      </c>
      <c r="B9838" t="s">
        <v>29</v>
      </c>
      <c r="C9838" t="s">
        <v>47</v>
      </c>
      <c r="D9838" t="s">
        <v>43057</v>
      </c>
      <c r="E9838">
        <v>463.57</v>
      </c>
      <c r="F9838">
        <v>55</v>
      </c>
      <c r="G9838" t="s">
        <v>43730</v>
      </c>
      <c r="H9838" t="s">
        <v>94</v>
      </c>
      <c r="I9838" s="1">
        <v>45137</v>
      </c>
      <c r="J9838" s="1">
        <v>46023</v>
      </c>
      <c r="K9838" t="s">
        <v>43058</v>
      </c>
      <c r="L9838" t="s">
        <v>43059</v>
      </c>
      <c r="M9838" t="s">
        <v>27</v>
      </c>
      <c r="N9838">
        <v>2</v>
      </c>
      <c r="O9838">
        <f>Table1[[#This Row],[Price]]-0.1*Table1[[#This Row],[Price]]</f>
        <v>417.21299999999997</v>
      </c>
      <c r="P9838" s="9">
        <f>(Table1[[#This Row],[Expiration Date]]-Table1[[#This Row],[Manufacturing Date]])/365</f>
        <v>2.4273972602739726</v>
      </c>
      <c r="Q9838" t="str">
        <f>IF(Table1[[#This Row],[Expiration Date]]-J9846&gt;12/31/2024,"not expired","expired")</f>
        <v>not expired</v>
      </c>
      <c r="R9838">
        <f>Table1[[#This Row],[Discounted Price]]*0.95</f>
        <v>396.35234999999994</v>
      </c>
      <c r="S9838">
        <f>Table1[[#This Row],[Discounted Price]]*0.9</f>
        <v>375.49169999999998</v>
      </c>
      <c r="T9838">
        <f>Table1[[#This Row],[Discounted Price]]*0.8</f>
        <v>333.7704</v>
      </c>
      <c r="U9838">
        <f>Table1[[#This Row],[Price]]*0.52</f>
        <v>241.0564</v>
      </c>
      <c r="V9838">
        <f>(Table1[[#This Row],[Price]]-Table1[[#This Row],[Scrap value]])/2</f>
        <v>111.2568</v>
      </c>
    </row>
    <row r="9839" spans="1:22" x14ac:dyDescent="0.25">
      <c r="A9839" t="s">
        <v>43060</v>
      </c>
      <c r="B9839" t="s">
        <v>35</v>
      </c>
      <c r="C9839" t="s">
        <v>47</v>
      </c>
      <c r="D9839" t="s">
        <v>43061</v>
      </c>
      <c r="E9839">
        <v>200.14</v>
      </c>
      <c r="F9839">
        <v>50</v>
      </c>
      <c r="G9839" t="s">
        <v>43729</v>
      </c>
      <c r="H9839" t="s">
        <v>7256</v>
      </c>
      <c r="I9839" s="1">
        <v>45137</v>
      </c>
      <c r="J9839" s="1">
        <v>45292</v>
      </c>
      <c r="K9839" t="s">
        <v>43062</v>
      </c>
      <c r="L9839" t="s">
        <v>43063</v>
      </c>
      <c r="M9839" t="s">
        <v>20</v>
      </c>
      <c r="N9839">
        <v>3</v>
      </c>
      <c r="O9839">
        <f>Table1[[#This Row],[Price]]-0.1*Table1[[#This Row],[Price]]</f>
        <v>180.12599999999998</v>
      </c>
      <c r="P9839" s="9">
        <f>(Table1[[#This Row],[Expiration Date]]-Table1[[#This Row],[Manufacturing Date]])/365</f>
        <v>0.42465753424657532</v>
      </c>
      <c r="Q9839" t="str">
        <f>IF(Table1[[#This Row],[Expiration Date]]-J9847&gt;12/31/2024,"not expired","expired")</f>
        <v>expired</v>
      </c>
      <c r="R9839">
        <f>Table1[[#This Row],[Discounted Price]]*0.95</f>
        <v>171.11969999999997</v>
      </c>
      <c r="S9839">
        <f>Table1[[#This Row],[Discounted Price]]*0.9</f>
        <v>162.11339999999998</v>
      </c>
      <c r="T9839">
        <f>Table1[[#This Row],[Discounted Price]]*0.8</f>
        <v>144.10079999999999</v>
      </c>
      <c r="U9839">
        <f>Table1[[#This Row],[Price]]*0.52</f>
        <v>104.0728</v>
      </c>
      <c r="V9839">
        <f>(Table1[[#This Row],[Price]]-Table1[[#This Row],[Scrap value]])/2</f>
        <v>48.033599999999993</v>
      </c>
    </row>
    <row r="9840" spans="1:22" x14ac:dyDescent="0.25">
      <c r="A9840" t="s">
        <v>43064</v>
      </c>
      <c r="B9840" t="s">
        <v>22</v>
      </c>
      <c r="C9840" t="s">
        <v>47</v>
      </c>
      <c r="D9840" t="s">
        <v>43065</v>
      </c>
      <c r="E9840">
        <v>434.16</v>
      </c>
      <c r="F9840">
        <v>100</v>
      </c>
      <c r="G9840" t="s">
        <v>43728</v>
      </c>
      <c r="H9840" t="s">
        <v>24649</v>
      </c>
      <c r="I9840" s="1">
        <v>44927</v>
      </c>
      <c r="J9840" s="1">
        <v>45292</v>
      </c>
      <c r="K9840" t="s">
        <v>43066</v>
      </c>
      <c r="L9840" t="s">
        <v>43067</v>
      </c>
      <c r="M9840" t="s">
        <v>20</v>
      </c>
      <c r="N9840">
        <v>5</v>
      </c>
      <c r="O9840">
        <f>Table1[[#This Row],[Price]]-0.1*Table1[[#This Row],[Price]]</f>
        <v>390.74400000000003</v>
      </c>
      <c r="P9840" s="9">
        <f>(Table1[[#This Row],[Expiration Date]]-Table1[[#This Row],[Manufacturing Date]])/365</f>
        <v>1</v>
      </c>
      <c r="Q9840" t="str">
        <f>IF(Table1[[#This Row],[Expiration Date]]-J9848&gt;12/31/2024,"not expired","expired")</f>
        <v>expired</v>
      </c>
      <c r="R9840">
        <f>Table1[[#This Row],[Discounted Price]]*0.95</f>
        <v>371.20679999999999</v>
      </c>
      <c r="S9840">
        <f>Table1[[#This Row],[Discounted Price]]*0.9</f>
        <v>351.66960000000006</v>
      </c>
      <c r="T9840">
        <f>Table1[[#This Row],[Discounted Price]]*0.8</f>
        <v>312.59520000000003</v>
      </c>
      <c r="U9840">
        <f>Table1[[#This Row],[Price]]*0.52</f>
        <v>225.76320000000001</v>
      </c>
      <c r="V9840">
        <f>(Table1[[#This Row],[Price]]-Table1[[#This Row],[Scrap value]])/2</f>
        <v>104.19840000000001</v>
      </c>
    </row>
    <row r="9841" spans="1:22" x14ac:dyDescent="0.25">
      <c r="A9841" t="s">
        <v>43068</v>
      </c>
      <c r="B9841" t="s">
        <v>35</v>
      </c>
      <c r="C9841" t="s">
        <v>47</v>
      </c>
      <c r="D9841" t="s">
        <v>43069</v>
      </c>
      <c r="E9841">
        <v>36.44</v>
      </c>
      <c r="F9841">
        <v>2</v>
      </c>
      <c r="G9841" t="s">
        <v>43729</v>
      </c>
      <c r="H9841" t="s">
        <v>15551</v>
      </c>
      <c r="I9841" s="1">
        <v>45000</v>
      </c>
      <c r="J9841" s="1">
        <v>46023</v>
      </c>
      <c r="K9841" t="s">
        <v>43070</v>
      </c>
      <c r="L9841" t="s">
        <v>43071</v>
      </c>
      <c r="M9841" t="s">
        <v>27</v>
      </c>
      <c r="N9841">
        <v>3</v>
      </c>
      <c r="O9841">
        <f>Table1[[#This Row],[Price]]-0.1*Table1[[#This Row],[Price]]</f>
        <v>32.795999999999999</v>
      </c>
      <c r="P9841" s="9">
        <f>(Table1[[#This Row],[Expiration Date]]-Table1[[#This Row],[Manufacturing Date]])/365</f>
        <v>2.8027397260273972</v>
      </c>
      <c r="Q9841" t="str">
        <f>IF(Table1[[#This Row],[Expiration Date]]-J9849&gt;12/31/2024,"not expired","expired")</f>
        <v>expired</v>
      </c>
      <c r="R9841">
        <f>Table1[[#This Row],[Discounted Price]]*0.95</f>
        <v>31.156199999999998</v>
      </c>
      <c r="S9841">
        <f>Table1[[#This Row],[Discounted Price]]*0.9</f>
        <v>29.516400000000001</v>
      </c>
      <c r="T9841">
        <f>Table1[[#This Row],[Discounted Price]]*0.8</f>
        <v>26.236800000000002</v>
      </c>
      <c r="U9841">
        <f>Table1[[#This Row],[Price]]*0.52</f>
        <v>18.948799999999999</v>
      </c>
      <c r="V9841">
        <f>(Table1[[#This Row],[Price]]-Table1[[#This Row],[Scrap value]])/2</f>
        <v>8.7455999999999996</v>
      </c>
    </row>
    <row r="9842" spans="1:22" x14ac:dyDescent="0.25">
      <c r="A9842" t="s">
        <v>43072</v>
      </c>
      <c r="B9842" t="s">
        <v>35</v>
      </c>
      <c r="C9842" t="s">
        <v>47</v>
      </c>
      <c r="D9842" t="s">
        <v>43073</v>
      </c>
      <c r="E9842">
        <v>465.08</v>
      </c>
      <c r="F9842">
        <v>40</v>
      </c>
      <c r="G9842" t="s">
        <v>43730</v>
      </c>
      <c r="H9842" t="s">
        <v>26807</v>
      </c>
      <c r="I9842" s="1">
        <v>44927</v>
      </c>
      <c r="J9842" s="1">
        <v>45292</v>
      </c>
      <c r="K9842" t="s">
        <v>43074</v>
      </c>
      <c r="L9842" t="s">
        <v>43075</v>
      </c>
      <c r="M9842" t="s">
        <v>27</v>
      </c>
      <c r="N9842">
        <v>5</v>
      </c>
      <c r="O9842">
        <f>Table1[[#This Row],[Price]]-0.1*Table1[[#This Row],[Price]]</f>
        <v>418.572</v>
      </c>
      <c r="P9842" s="9">
        <f>(Table1[[#This Row],[Expiration Date]]-Table1[[#This Row],[Manufacturing Date]])/365</f>
        <v>1</v>
      </c>
      <c r="Q9842" t="str">
        <f>IF(Table1[[#This Row],[Expiration Date]]-J9850&gt;12/31/2024,"not expired","expired")</f>
        <v>expired</v>
      </c>
      <c r="R9842">
        <f>Table1[[#This Row],[Discounted Price]]*0.95</f>
        <v>397.64339999999999</v>
      </c>
      <c r="S9842">
        <f>Table1[[#This Row],[Discounted Price]]*0.9</f>
        <v>376.71480000000003</v>
      </c>
      <c r="T9842">
        <f>Table1[[#This Row],[Discounted Price]]*0.8</f>
        <v>334.85760000000005</v>
      </c>
      <c r="U9842">
        <f>Table1[[#This Row],[Price]]*0.52</f>
        <v>241.8416</v>
      </c>
      <c r="V9842">
        <f>(Table1[[#This Row],[Price]]-Table1[[#This Row],[Scrap value]])/2</f>
        <v>111.61919999999999</v>
      </c>
    </row>
    <row r="9843" spans="1:22" x14ac:dyDescent="0.25">
      <c r="A9843" t="s">
        <v>43076</v>
      </c>
      <c r="B9843" t="s">
        <v>15</v>
      </c>
      <c r="C9843" t="s">
        <v>47</v>
      </c>
      <c r="D9843" t="s">
        <v>43077</v>
      </c>
      <c r="E9843">
        <v>29.04</v>
      </c>
      <c r="F9843">
        <v>5</v>
      </c>
      <c r="G9843" t="s">
        <v>43728</v>
      </c>
      <c r="H9843" t="s">
        <v>5353</v>
      </c>
      <c r="I9843" s="1">
        <v>45000</v>
      </c>
      <c r="J9843" s="1">
        <v>46023</v>
      </c>
      <c r="K9843" t="s">
        <v>43078</v>
      </c>
      <c r="L9843" t="s">
        <v>43079</v>
      </c>
      <c r="M9843" t="s">
        <v>20</v>
      </c>
      <c r="N9843">
        <v>1</v>
      </c>
      <c r="O9843">
        <f>Table1[[#This Row],[Price]]-0.1*Table1[[#This Row],[Price]]</f>
        <v>26.135999999999999</v>
      </c>
      <c r="P9843" s="9">
        <f>(Table1[[#This Row],[Expiration Date]]-Table1[[#This Row],[Manufacturing Date]])/365</f>
        <v>2.8027397260273972</v>
      </c>
      <c r="Q9843" t="str">
        <f>IF(Table1[[#This Row],[Expiration Date]]-J9851&gt;12/31/2024,"not expired","expired")</f>
        <v>not expired</v>
      </c>
      <c r="R9843">
        <f>Table1[[#This Row],[Discounted Price]]*0.95</f>
        <v>24.829199999999997</v>
      </c>
      <c r="S9843">
        <f>Table1[[#This Row],[Discounted Price]]*0.9</f>
        <v>23.522400000000001</v>
      </c>
      <c r="T9843">
        <f>Table1[[#This Row],[Discounted Price]]*0.8</f>
        <v>20.908799999999999</v>
      </c>
      <c r="U9843">
        <f>Table1[[#This Row],[Price]]*0.52</f>
        <v>15.1008</v>
      </c>
      <c r="V9843">
        <f>(Table1[[#This Row],[Price]]-Table1[[#This Row],[Scrap value]])/2</f>
        <v>6.9695999999999998</v>
      </c>
    </row>
    <row r="9844" spans="1:22" x14ac:dyDescent="0.25">
      <c r="A9844" t="s">
        <v>43080</v>
      </c>
      <c r="B9844" t="s">
        <v>29</v>
      </c>
      <c r="C9844" t="s">
        <v>47</v>
      </c>
      <c r="D9844" t="s">
        <v>43081</v>
      </c>
      <c r="E9844">
        <v>215.07</v>
      </c>
      <c r="F9844">
        <v>11</v>
      </c>
      <c r="G9844" t="s">
        <v>43729</v>
      </c>
      <c r="H9844" t="s">
        <v>1214</v>
      </c>
      <c r="I9844" s="1">
        <v>45137</v>
      </c>
      <c r="J9844" s="1">
        <v>45658</v>
      </c>
      <c r="K9844" t="s">
        <v>43082</v>
      </c>
      <c r="L9844" t="s">
        <v>43083</v>
      </c>
      <c r="M9844" t="s">
        <v>27</v>
      </c>
      <c r="N9844">
        <v>5</v>
      </c>
      <c r="O9844">
        <f>Table1[[#This Row],[Price]]-0.1*Table1[[#This Row],[Price]]</f>
        <v>193.56299999999999</v>
      </c>
      <c r="P9844" s="9">
        <f>(Table1[[#This Row],[Expiration Date]]-Table1[[#This Row],[Manufacturing Date]])/365</f>
        <v>1.4273972602739726</v>
      </c>
      <c r="Q9844" t="str">
        <f>IF(Table1[[#This Row],[Expiration Date]]-J9852&gt;12/31/2024,"not expired","expired")</f>
        <v>expired</v>
      </c>
      <c r="R9844">
        <f>Table1[[#This Row],[Discounted Price]]*0.95</f>
        <v>183.88484999999997</v>
      </c>
      <c r="S9844">
        <f>Table1[[#This Row],[Discounted Price]]*0.9</f>
        <v>174.20669999999998</v>
      </c>
      <c r="T9844">
        <f>Table1[[#This Row],[Discounted Price]]*0.8</f>
        <v>154.85040000000001</v>
      </c>
      <c r="U9844">
        <f>Table1[[#This Row],[Price]]*0.52</f>
        <v>111.8364</v>
      </c>
      <c r="V9844">
        <f>(Table1[[#This Row],[Price]]-Table1[[#This Row],[Scrap value]])/2</f>
        <v>51.616799999999998</v>
      </c>
    </row>
    <row r="9845" spans="1:22" x14ac:dyDescent="0.25">
      <c r="A9845" t="s">
        <v>43084</v>
      </c>
      <c r="B9845" t="s">
        <v>29</v>
      </c>
      <c r="C9845" t="s">
        <v>47</v>
      </c>
      <c r="D9845" t="s">
        <v>43085</v>
      </c>
      <c r="E9845">
        <v>46.56</v>
      </c>
      <c r="F9845">
        <v>48</v>
      </c>
      <c r="G9845" t="s">
        <v>43730</v>
      </c>
      <c r="H9845" t="s">
        <v>12647</v>
      </c>
      <c r="I9845" s="1">
        <v>45137</v>
      </c>
      <c r="J9845" s="1">
        <v>45292</v>
      </c>
      <c r="K9845" t="s">
        <v>43086</v>
      </c>
      <c r="L9845" t="s">
        <v>43087</v>
      </c>
      <c r="M9845" t="s">
        <v>27</v>
      </c>
      <c r="N9845">
        <v>1</v>
      </c>
      <c r="O9845">
        <f>Table1[[#This Row],[Price]]-0.1*Table1[[#This Row],[Price]]</f>
        <v>41.904000000000003</v>
      </c>
      <c r="P9845" s="9">
        <f>(Table1[[#This Row],[Expiration Date]]-Table1[[#This Row],[Manufacturing Date]])/365</f>
        <v>0.42465753424657532</v>
      </c>
      <c r="Q9845" t="str">
        <f>IF(Table1[[#This Row],[Expiration Date]]-J9853&gt;12/31/2024,"not expired","expired")</f>
        <v>expired</v>
      </c>
      <c r="R9845">
        <f>Table1[[#This Row],[Discounted Price]]*0.95</f>
        <v>39.808799999999998</v>
      </c>
      <c r="S9845">
        <f>Table1[[#This Row],[Discounted Price]]*0.9</f>
        <v>37.713600000000007</v>
      </c>
      <c r="T9845">
        <f>Table1[[#This Row],[Discounted Price]]*0.8</f>
        <v>33.523200000000003</v>
      </c>
      <c r="U9845">
        <f>Table1[[#This Row],[Price]]*0.52</f>
        <v>24.211200000000002</v>
      </c>
      <c r="V9845">
        <f>(Table1[[#This Row],[Price]]-Table1[[#This Row],[Scrap value]])/2</f>
        <v>11.1744</v>
      </c>
    </row>
    <row r="9846" spans="1:22" x14ac:dyDescent="0.25">
      <c r="A9846" t="s">
        <v>43088</v>
      </c>
      <c r="B9846" t="s">
        <v>29</v>
      </c>
      <c r="C9846" t="s">
        <v>47</v>
      </c>
      <c r="D9846" t="s">
        <v>43089</v>
      </c>
      <c r="E9846">
        <v>269.70999999999998</v>
      </c>
      <c r="F9846">
        <v>74</v>
      </c>
      <c r="G9846" t="s">
        <v>43730</v>
      </c>
      <c r="H9846" t="s">
        <v>20102</v>
      </c>
      <c r="I9846" s="1">
        <v>45000</v>
      </c>
      <c r="J9846" s="1">
        <v>45292</v>
      </c>
      <c r="K9846" t="s">
        <v>43090</v>
      </c>
      <c r="L9846" t="s">
        <v>43091</v>
      </c>
      <c r="M9846" t="s">
        <v>20</v>
      </c>
      <c r="N9846">
        <v>5</v>
      </c>
      <c r="O9846">
        <f>Table1[[#This Row],[Price]]-0.1*Table1[[#This Row],[Price]]</f>
        <v>242.73899999999998</v>
      </c>
      <c r="P9846" s="9">
        <f>(Table1[[#This Row],[Expiration Date]]-Table1[[#This Row],[Manufacturing Date]])/365</f>
        <v>0.8</v>
      </c>
      <c r="Q9846" t="str">
        <f>IF(Table1[[#This Row],[Expiration Date]]-J9854&gt;12/31/2024,"not expired","expired")</f>
        <v>expired</v>
      </c>
      <c r="R9846">
        <f>Table1[[#This Row],[Discounted Price]]*0.95</f>
        <v>230.60204999999996</v>
      </c>
      <c r="S9846">
        <f>Table1[[#This Row],[Discounted Price]]*0.9</f>
        <v>218.46509999999998</v>
      </c>
      <c r="T9846">
        <f>Table1[[#This Row],[Discounted Price]]*0.8</f>
        <v>194.19119999999998</v>
      </c>
      <c r="U9846">
        <f>Table1[[#This Row],[Price]]*0.52</f>
        <v>140.2492</v>
      </c>
      <c r="V9846">
        <f>(Table1[[#This Row],[Price]]-Table1[[#This Row],[Scrap value]])/2</f>
        <v>64.730399999999989</v>
      </c>
    </row>
    <row r="9847" spans="1:22" x14ac:dyDescent="0.25">
      <c r="A9847" t="s">
        <v>43092</v>
      </c>
      <c r="B9847" t="s">
        <v>22</v>
      </c>
      <c r="C9847" t="s">
        <v>47</v>
      </c>
      <c r="D9847" t="s">
        <v>43093</v>
      </c>
      <c r="E9847">
        <v>359.11</v>
      </c>
      <c r="F9847">
        <v>8</v>
      </c>
      <c r="G9847" t="s">
        <v>43728</v>
      </c>
      <c r="H9847" t="s">
        <v>229</v>
      </c>
      <c r="I9847" s="1">
        <v>45137</v>
      </c>
      <c r="J9847" s="1">
        <v>46023</v>
      </c>
      <c r="K9847" t="s">
        <v>43094</v>
      </c>
      <c r="L9847" t="s">
        <v>43095</v>
      </c>
      <c r="M9847" t="s">
        <v>20</v>
      </c>
      <c r="N9847">
        <v>1</v>
      </c>
      <c r="O9847">
        <f>Table1[[#This Row],[Price]]-0.1*Table1[[#This Row],[Price]]</f>
        <v>323.19900000000001</v>
      </c>
      <c r="P9847" s="9">
        <f>(Table1[[#This Row],[Expiration Date]]-Table1[[#This Row],[Manufacturing Date]])/365</f>
        <v>2.4273972602739726</v>
      </c>
      <c r="Q9847" t="str">
        <f>IF(Table1[[#This Row],[Expiration Date]]-J9855&gt;12/31/2024,"not expired","expired")</f>
        <v>not expired</v>
      </c>
      <c r="R9847">
        <f>Table1[[#This Row],[Discounted Price]]*0.95</f>
        <v>307.03904999999997</v>
      </c>
      <c r="S9847">
        <f>Table1[[#This Row],[Discounted Price]]*0.9</f>
        <v>290.87909999999999</v>
      </c>
      <c r="T9847">
        <f>Table1[[#This Row],[Discounted Price]]*0.8</f>
        <v>258.55920000000003</v>
      </c>
      <c r="U9847">
        <f>Table1[[#This Row],[Price]]*0.52</f>
        <v>186.7372</v>
      </c>
      <c r="V9847">
        <f>(Table1[[#This Row],[Price]]-Table1[[#This Row],[Scrap value]])/2</f>
        <v>86.186400000000006</v>
      </c>
    </row>
    <row r="9848" spans="1:22" x14ac:dyDescent="0.25">
      <c r="A9848" t="s">
        <v>43096</v>
      </c>
      <c r="B9848" t="s">
        <v>22</v>
      </c>
      <c r="C9848" t="s">
        <v>47</v>
      </c>
      <c r="D9848" t="s">
        <v>43097</v>
      </c>
      <c r="E9848">
        <v>262.72000000000003</v>
      </c>
      <c r="F9848">
        <v>66</v>
      </c>
      <c r="G9848" t="s">
        <v>43730</v>
      </c>
      <c r="H9848" t="s">
        <v>6387</v>
      </c>
      <c r="I9848" s="1">
        <v>45137</v>
      </c>
      <c r="J9848" s="1">
        <v>45658</v>
      </c>
      <c r="K9848" t="s">
        <v>43098</v>
      </c>
      <c r="L9848" t="s">
        <v>43099</v>
      </c>
      <c r="M9848" t="s">
        <v>20</v>
      </c>
      <c r="N9848">
        <v>4</v>
      </c>
      <c r="O9848">
        <f>Table1[[#This Row],[Price]]-0.1*Table1[[#This Row],[Price]]</f>
        <v>236.44800000000004</v>
      </c>
      <c r="P9848" s="9">
        <f>(Table1[[#This Row],[Expiration Date]]-Table1[[#This Row],[Manufacturing Date]])/365</f>
        <v>1.4273972602739726</v>
      </c>
      <c r="Q9848" t="str">
        <f>IF(Table1[[#This Row],[Expiration Date]]-J9856&gt;12/31/2024,"not expired","expired")</f>
        <v>not expired</v>
      </c>
      <c r="R9848">
        <f>Table1[[#This Row],[Discounted Price]]*0.95</f>
        <v>224.62560000000002</v>
      </c>
      <c r="S9848">
        <f>Table1[[#This Row],[Discounted Price]]*0.9</f>
        <v>212.80320000000003</v>
      </c>
      <c r="T9848">
        <f>Table1[[#This Row],[Discounted Price]]*0.8</f>
        <v>189.15840000000003</v>
      </c>
      <c r="U9848">
        <f>Table1[[#This Row],[Price]]*0.52</f>
        <v>136.61440000000002</v>
      </c>
      <c r="V9848">
        <f>(Table1[[#This Row],[Price]]-Table1[[#This Row],[Scrap value]])/2</f>
        <v>63.052800000000005</v>
      </c>
    </row>
    <row r="9849" spans="1:22" x14ac:dyDescent="0.25">
      <c r="A9849" t="s">
        <v>43100</v>
      </c>
      <c r="B9849" t="s">
        <v>29</v>
      </c>
      <c r="C9849" t="s">
        <v>47</v>
      </c>
      <c r="D9849" t="s">
        <v>43101</v>
      </c>
      <c r="E9849">
        <v>418.38</v>
      </c>
      <c r="F9849">
        <v>74</v>
      </c>
      <c r="G9849" t="s">
        <v>43730</v>
      </c>
      <c r="H9849" t="s">
        <v>39742</v>
      </c>
      <c r="I9849" s="1">
        <v>45137</v>
      </c>
      <c r="J9849" s="1">
        <v>46023</v>
      </c>
      <c r="K9849" t="s">
        <v>43102</v>
      </c>
      <c r="L9849" t="s">
        <v>43103</v>
      </c>
      <c r="M9849" t="s">
        <v>27</v>
      </c>
      <c r="N9849">
        <v>4</v>
      </c>
      <c r="O9849">
        <f>Table1[[#This Row],[Price]]-0.1*Table1[[#This Row],[Price]]</f>
        <v>376.54199999999997</v>
      </c>
      <c r="P9849" s="9">
        <f>(Table1[[#This Row],[Expiration Date]]-Table1[[#This Row],[Manufacturing Date]])/365</f>
        <v>2.4273972602739726</v>
      </c>
      <c r="Q9849" t="str">
        <f>IF(Table1[[#This Row],[Expiration Date]]-J9857&gt;12/31/2024,"not expired","expired")</f>
        <v>not expired</v>
      </c>
      <c r="R9849">
        <f>Table1[[#This Row],[Discounted Price]]*0.95</f>
        <v>357.71489999999994</v>
      </c>
      <c r="S9849">
        <f>Table1[[#This Row],[Discounted Price]]*0.9</f>
        <v>338.88779999999997</v>
      </c>
      <c r="T9849">
        <f>Table1[[#This Row],[Discounted Price]]*0.8</f>
        <v>301.23359999999997</v>
      </c>
      <c r="U9849">
        <f>Table1[[#This Row],[Price]]*0.52</f>
        <v>217.55760000000001</v>
      </c>
      <c r="V9849">
        <f>(Table1[[#This Row],[Price]]-Table1[[#This Row],[Scrap value]])/2</f>
        <v>100.41119999999999</v>
      </c>
    </row>
    <row r="9850" spans="1:22" x14ac:dyDescent="0.25">
      <c r="A9850" t="s">
        <v>43104</v>
      </c>
      <c r="B9850" t="s">
        <v>35</v>
      </c>
      <c r="C9850" t="s">
        <v>47</v>
      </c>
      <c r="D9850" t="s">
        <v>43105</v>
      </c>
      <c r="E9850">
        <v>466.31</v>
      </c>
      <c r="F9850">
        <v>71</v>
      </c>
      <c r="G9850" t="s">
        <v>43728</v>
      </c>
      <c r="H9850" t="s">
        <v>683</v>
      </c>
      <c r="I9850" s="1">
        <v>44927</v>
      </c>
      <c r="J9850" s="1">
        <v>45292</v>
      </c>
      <c r="K9850" t="s">
        <v>43106</v>
      </c>
      <c r="L9850" t="s">
        <v>43107</v>
      </c>
      <c r="M9850" t="s">
        <v>45</v>
      </c>
      <c r="N9850">
        <v>2</v>
      </c>
      <c r="O9850">
        <f>Table1[[#This Row],[Price]]-0.1*Table1[[#This Row],[Price]]</f>
        <v>419.67899999999997</v>
      </c>
      <c r="P9850" s="9">
        <f>(Table1[[#This Row],[Expiration Date]]-Table1[[#This Row],[Manufacturing Date]])/365</f>
        <v>1</v>
      </c>
      <c r="Q9850" t="str">
        <f>IF(Table1[[#This Row],[Expiration Date]]-J9858&gt;12/31/2024,"not expired","expired")</f>
        <v>expired</v>
      </c>
      <c r="R9850">
        <f>Table1[[#This Row],[Discounted Price]]*0.95</f>
        <v>398.69504999999998</v>
      </c>
      <c r="S9850">
        <f>Table1[[#This Row],[Discounted Price]]*0.9</f>
        <v>377.71109999999999</v>
      </c>
      <c r="T9850">
        <f>Table1[[#This Row],[Discounted Price]]*0.8</f>
        <v>335.7432</v>
      </c>
      <c r="U9850">
        <f>Table1[[#This Row],[Price]]*0.52</f>
        <v>242.4812</v>
      </c>
      <c r="V9850">
        <f>(Table1[[#This Row],[Price]]-Table1[[#This Row],[Scrap value]])/2</f>
        <v>111.9144</v>
      </c>
    </row>
    <row r="9851" spans="1:22" x14ac:dyDescent="0.25">
      <c r="A9851" t="s">
        <v>43108</v>
      </c>
      <c r="B9851" t="s">
        <v>29</v>
      </c>
      <c r="C9851" t="s">
        <v>47</v>
      </c>
      <c r="D9851" t="s">
        <v>43109</v>
      </c>
      <c r="E9851">
        <v>306.3</v>
      </c>
      <c r="F9851">
        <v>49</v>
      </c>
      <c r="G9851" t="s">
        <v>43728</v>
      </c>
      <c r="H9851" t="s">
        <v>17318</v>
      </c>
      <c r="I9851" s="1">
        <v>44927</v>
      </c>
      <c r="J9851" s="1">
        <v>45658</v>
      </c>
      <c r="K9851" t="s">
        <v>43110</v>
      </c>
      <c r="L9851" t="s">
        <v>43111</v>
      </c>
      <c r="M9851" t="s">
        <v>45</v>
      </c>
      <c r="N9851">
        <v>4</v>
      </c>
      <c r="O9851">
        <f>Table1[[#This Row],[Price]]-0.1*Table1[[#This Row],[Price]]</f>
        <v>275.67</v>
      </c>
      <c r="P9851" s="9">
        <f>(Table1[[#This Row],[Expiration Date]]-Table1[[#This Row],[Manufacturing Date]])/365</f>
        <v>2.0027397260273974</v>
      </c>
      <c r="Q9851" t="str">
        <f>IF(Table1[[#This Row],[Expiration Date]]-J9859&gt;12/31/2024,"not expired","expired")</f>
        <v>expired</v>
      </c>
      <c r="R9851">
        <f>Table1[[#This Row],[Discounted Price]]*0.95</f>
        <v>261.88650000000001</v>
      </c>
      <c r="S9851">
        <f>Table1[[#This Row],[Discounted Price]]*0.9</f>
        <v>248.10300000000001</v>
      </c>
      <c r="T9851">
        <f>Table1[[#This Row],[Discounted Price]]*0.8</f>
        <v>220.53600000000003</v>
      </c>
      <c r="U9851">
        <f>Table1[[#This Row],[Price]]*0.52</f>
        <v>159.27600000000001</v>
      </c>
      <c r="V9851">
        <f>(Table1[[#This Row],[Price]]-Table1[[#This Row],[Scrap value]])/2</f>
        <v>73.512</v>
      </c>
    </row>
    <row r="9852" spans="1:22" x14ac:dyDescent="0.25">
      <c r="A9852" t="s">
        <v>43112</v>
      </c>
      <c r="B9852" t="s">
        <v>22</v>
      </c>
      <c r="C9852" t="s">
        <v>47</v>
      </c>
      <c r="D9852" t="s">
        <v>43113</v>
      </c>
      <c r="E9852">
        <v>373.82</v>
      </c>
      <c r="F9852">
        <v>19</v>
      </c>
      <c r="G9852" t="s">
        <v>43730</v>
      </c>
      <c r="H9852" t="s">
        <v>4510</v>
      </c>
      <c r="I9852" s="1">
        <v>44927</v>
      </c>
      <c r="J9852" s="1">
        <v>46023</v>
      </c>
      <c r="K9852" t="s">
        <v>43114</v>
      </c>
      <c r="L9852" t="s">
        <v>43115</v>
      </c>
      <c r="M9852" t="s">
        <v>45</v>
      </c>
      <c r="N9852">
        <v>1</v>
      </c>
      <c r="O9852">
        <f>Table1[[#This Row],[Price]]-0.1*Table1[[#This Row],[Price]]</f>
        <v>336.43799999999999</v>
      </c>
      <c r="P9852" s="9">
        <f>(Table1[[#This Row],[Expiration Date]]-Table1[[#This Row],[Manufacturing Date]])/365</f>
        <v>3.0027397260273974</v>
      </c>
      <c r="Q9852" t="str">
        <f>IF(Table1[[#This Row],[Expiration Date]]-J9860&gt;12/31/2024,"not expired","expired")</f>
        <v>not expired</v>
      </c>
      <c r="R9852">
        <f>Table1[[#This Row],[Discounted Price]]*0.95</f>
        <v>319.61609999999996</v>
      </c>
      <c r="S9852">
        <f>Table1[[#This Row],[Discounted Price]]*0.9</f>
        <v>302.79419999999999</v>
      </c>
      <c r="T9852">
        <f>Table1[[#This Row],[Discounted Price]]*0.8</f>
        <v>269.15039999999999</v>
      </c>
      <c r="U9852">
        <f>Table1[[#This Row],[Price]]*0.52</f>
        <v>194.38640000000001</v>
      </c>
      <c r="V9852">
        <f>(Table1[[#This Row],[Price]]-Table1[[#This Row],[Scrap value]])/2</f>
        <v>89.716799999999992</v>
      </c>
    </row>
    <row r="9853" spans="1:22" x14ac:dyDescent="0.25">
      <c r="A9853" t="s">
        <v>43116</v>
      </c>
      <c r="B9853" t="s">
        <v>15</v>
      </c>
      <c r="C9853" t="s">
        <v>47</v>
      </c>
      <c r="D9853" t="s">
        <v>43117</v>
      </c>
      <c r="E9853">
        <v>427.31</v>
      </c>
      <c r="F9853">
        <v>72</v>
      </c>
      <c r="G9853" t="s">
        <v>43728</v>
      </c>
      <c r="H9853" t="s">
        <v>1735</v>
      </c>
      <c r="I9853" s="1">
        <v>45137</v>
      </c>
      <c r="J9853" s="1">
        <v>45292</v>
      </c>
      <c r="K9853" t="s">
        <v>43118</v>
      </c>
      <c r="L9853" t="s">
        <v>43119</v>
      </c>
      <c r="M9853" t="s">
        <v>27</v>
      </c>
      <c r="N9853">
        <v>5</v>
      </c>
      <c r="O9853">
        <f>Table1[[#This Row],[Price]]-0.1*Table1[[#This Row],[Price]]</f>
        <v>384.57900000000001</v>
      </c>
      <c r="P9853" s="9">
        <f>(Table1[[#This Row],[Expiration Date]]-Table1[[#This Row],[Manufacturing Date]])/365</f>
        <v>0.42465753424657532</v>
      </c>
      <c r="Q9853" t="str">
        <f>IF(Table1[[#This Row],[Expiration Date]]-J9861&gt;12/31/2024,"not expired","expired")</f>
        <v>expired</v>
      </c>
      <c r="R9853">
        <f>Table1[[#This Row],[Discounted Price]]*0.95</f>
        <v>365.35005000000001</v>
      </c>
      <c r="S9853">
        <f>Table1[[#This Row],[Discounted Price]]*0.9</f>
        <v>346.12110000000001</v>
      </c>
      <c r="T9853">
        <f>Table1[[#This Row],[Discounted Price]]*0.8</f>
        <v>307.66320000000002</v>
      </c>
      <c r="U9853">
        <f>Table1[[#This Row],[Price]]*0.52</f>
        <v>222.2012</v>
      </c>
      <c r="V9853">
        <f>(Table1[[#This Row],[Price]]-Table1[[#This Row],[Scrap value]])/2</f>
        <v>102.5544</v>
      </c>
    </row>
    <row r="9854" spans="1:22" x14ac:dyDescent="0.25">
      <c r="A9854" t="s">
        <v>43120</v>
      </c>
      <c r="B9854" t="s">
        <v>22</v>
      </c>
      <c r="C9854" t="s">
        <v>47</v>
      </c>
      <c r="D9854" t="s">
        <v>43121</v>
      </c>
      <c r="E9854">
        <v>195.66</v>
      </c>
      <c r="F9854">
        <v>50</v>
      </c>
      <c r="G9854" t="s">
        <v>43730</v>
      </c>
      <c r="H9854" t="s">
        <v>5797</v>
      </c>
      <c r="I9854" s="1">
        <v>44927</v>
      </c>
      <c r="J9854" s="1">
        <v>45658</v>
      </c>
      <c r="K9854" t="s">
        <v>43122</v>
      </c>
      <c r="L9854" t="s">
        <v>43123</v>
      </c>
      <c r="M9854" t="s">
        <v>20</v>
      </c>
      <c r="N9854">
        <v>3</v>
      </c>
      <c r="O9854">
        <f>Table1[[#This Row],[Price]]-0.1*Table1[[#This Row],[Price]]</f>
        <v>176.09399999999999</v>
      </c>
      <c r="P9854" s="9">
        <f>(Table1[[#This Row],[Expiration Date]]-Table1[[#This Row],[Manufacturing Date]])/365</f>
        <v>2.0027397260273974</v>
      </c>
      <c r="Q9854" t="str">
        <f>IF(Table1[[#This Row],[Expiration Date]]-J9862&gt;12/31/2024,"not expired","expired")</f>
        <v>not expired</v>
      </c>
      <c r="R9854">
        <f>Table1[[#This Row],[Discounted Price]]*0.95</f>
        <v>167.2893</v>
      </c>
      <c r="S9854">
        <f>Table1[[#This Row],[Discounted Price]]*0.9</f>
        <v>158.4846</v>
      </c>
      <c r="T9854">
        <f>Table1[[#This Row],[Discounted Price]]*0.8</f>
        <v>140.87520000000001</v>
      </c>
      <c r="U9854">
        <f>Table1[[#This Row],[Price]]*0.52</f>
        <v>101.7432</v>
      </c>
      <c r="V9854">
        <f>(Table1[[#This Row],[Price]]-Table1[[#This Row],[Scrap value]])/2</f>
        <v>46.958399999999997</v>
      </c>
    </row>
    <row r="9855" spans="1:22" x14ac:dyDescent="0.25">
      <c r="A9855" t="s">
        <v>43124</v>
      </c>
      <c r="B9855" t="s">
        <v>29</v>
      </c>
      <c r="C9855" t="s">
        <v>47</v>
      </c>
      <c r="D9855" t="s">
        <v>43125</v>
      </c>
      <c r="E9855">
        <v>386.91</v>
      </c>
      <c r="F9855">
        <v>88</v>
      </c>
      <c r="G9855" t="s">
        <v>43729</v>
      </c>
      <c r="H9855" t="s">
        <v>27071</v>
      </c>
      <c r="I9855" s="1">
        <v>45000</v>
      </c>
      <c r="J9855" s="1">
        <v>45292</v>
      </c>
      <c r="K9855" t="s">
        <v>43126</v>
      </c>
      <c r="L9855" t="s">
        <v>43127</v>
      </c>
      <c r="M9855" t="s">
        <v>45</v>
      </c>
      <c r="N9855">
        <v>3</v>
      </c>
      <c r="O9855">
        <f>Table1[[#This Row],[Price]]-0.1*Table1[[#This Row],[Price]]</f>
        <v>348.21900000000005</v>
      </c>
      <c r="P9855" s="9">
        <f>(Table1[[#This Row],[Expiration Date]]-Table1[[#This Row],[Manufacturing Date]])/365</f>
        <v>0.8</v>
      </c>
      <c r="Q9855" t="str">
        <f>IF(Table1[[#This Row],[Expiration Date]]-J9863&gt;12/31/2024,"not expired","expired")</f>
        <v>expired</v>
      </c>
      <c r="R9855">
        <f>Table1[[#This Row],[Discounted Price]]*0.95</f>
        <v>330.80805000000004</v>
      </c>
      <c r="S9855">
        <f>Table1[[#This Row],[Discounted Price]]*0.9</f>
        <v>313.39710000000008</v>
      </c>
      <c r="T9855">
        <f>Table1[[#This Row],[Discounted Price]]*0.8</f>
        <v>278.57520000000005</v>
      </c>
      <c r="U9855">
        <f>Table1[[#This Row],[Price]]*0.52</f>
        <v>201.19320000000002</v>
      </c>
      <c r="V9855">
        <f>(Table1[[#This Row],[Price]]-Table1[[#This Row],[Scrap value]])/2</f>
        <v>92.858400000000003</v>
      </c>
    </row>
    <row r="9856" spans="1:22" x14ac:dyDescent="0.25">
      <c r="A9856" t="s">
        <v>43128</v>
      </c>
      <c r="B9856" t="s">
        <v>22</v>
      </c>
      <c r="C9856" t="s">
        <v>47</v>
      </c>
      <c r="D9856" t="s">
        <v>43129</v>
      </c>
      <c r="E9856">
        <v>261.8</v>
      </c>
      <c r="F9856">
        <v>39</v>
      </c>
      <c r="G9856" t="s">
        <v>43729</v>
      </c>
      <c r="H9856" t="s">
        <v>927</v>
      </c>
      <c r="I9856" s="1">
        <v>45137</v>
      </c>
      <c r="J9856" s="1">
        <v>45292</v>
      </c>
      <c r="K9856" t="s">
        <v>43130</v>
      </c>
      <c r="L9856" t="s">
        <v>43131</v>
      </c>
      <c r="M9856" t="s">
        <v>27</v>
      </c>
      <c r="N9856">
        <v>4</v>
      </c>
      <c r="O9856">
        <f>Table1[[#This Row],[Price]]-0.1*Table1[[#This Row],[Price]]</f>
        <v>235.62</v>
      </c>
      <c r="P9856" s="9">
        <f>(Table1[[#This Row],[Expiration Date]]-Table1[[#This Row],[Manufacturing Date]])/365</f>
        <v>0.42465753424657532</v>
      </c>
      <c r="Q9856" t="str">
        <f>IF(Table1[[#This Row],[Expiration Date]]-J9864&gt;12/31/2024,"not expired","expired")</f>
        <v>expired</v>
      </c>
      <c r="R9856">
        <f>Table1[[#This Row],[Discounted Price]]*0.95</f>
        <v>223.839</v>
      </c>
      <c r="S9856">
        <f>Table1[[#This Row],[Discounted Price]]*0.9</f>
        <v>212.05800000000002</v>
      </c>
      <c r="T9856">
        <f>Table1[[#This Row],[Discounted Price]]*0.8</f>
        <v>188.49600000000001</v>
      </c>
      <c r="U9856">
        <f>Table1[[#This Row],[Price]]*0.52</f>
        <v>136.13600000000002</v>
      </c>
      <c r="V9856">
        <f>(Table1[[#This Row],[Price]]-Table1[[#This Row],[Scrap value]])/2</f>
        <v>62.831999999999994</v>
      </c>
    </row>
    <row r="9857" spans="1:22" x14ac:dyDescent="0.25">
      <c r="A9857" t="s">
        <v>43132</v>
      </c>
      <c r="B9857" t="s">
        <v>29</v>
      </c>
      <c r="C9857" t="s">
        <v>47</v>
      </c>
      <c r="D9857" t="s">
        <v>43133</v>
      </c>
      <c r="E9857">
        <v>59.73</v>
      </c>
      <c r="F9857">
        <v>3</v>
      </c>
      <c r="G9857" t="s">
        <v>43728</v>
      </c>
      <c r="H9857" t="s">
        <v>36834</v>
      </c>
      <c r="I9857" s="1">
        <v>45137</v>
      </c>
      <c r="J9857" s="1">
        <v>45658</v>
      </c>
      <c r="K9857" t="s">
        <v>43134</v>
      </c>
      <c r="L9857" t="s">
        <v>43135</v>
      </c>
      <c r="M9857" t="s">
        <v>20</v>
      </c>
      <c r="N9857">
        <v>1</v>
      </c>
      <c r="O9857">
        <f>Table1[[#This Row],[Price]]-0.1*Table1[[#This Row],[Price]]</f>
        <v>53.756999999999998</v>
      </c>
      <c r="P9857" s="9">
        <f>(Table1[[#This Row],[Expiration Date]]-Table1[[#This Row],[Manufacturing Date]])/365</f>
        <v>1.4273972602739726</v>
      </c>
      <c r="Q9857" t="str">
        <f>IF(Table1[[#This Row],[Expiration Date]]-J9865&gt;12/31/2024,"not expired","expired")</f>
        <v>not expired</v>
      </c>
      <c r="R9857">
        <f>Table1[[#This Row],[Discounted Price]]*0.95</f>
        <v>51.069149999999993</v>
      </c>
      <c r="S9857">
        <f>Table1[[#This Row],[Discounted Price]]*0.9</f>
        <v>48.381299999999996</v>
      </c>
      <c r="T9857">
        <f>Table1[[#This Row],[Discounted Price]]*0.8</f>
        <v>43.005600000000001</v>
      </c>
      <c r="U9857">
        <f>Table1[[#This Row],[Price]]*0.52</f>
        <v>31.0596</v>
      </c>
      <c r="V9857">
        <f>(Table1[[#This Row],[Price]]-Table1[[#This Row],[Scrap value]])/2</f>
        <v>14.335199999999999</v>
      </c>
    </row>
    <row r="9858" spans="1:22" x14ac:dyDescent="0.25">
      <c r="A9858" t="s">
        <v>43136</v>
      </c>
      <c r="B9858" t="s">
        <v>29</v>
      </c>
      <c r="C9858" t="s">
        <v>47</v>
      </c>
      <c r="D9858" t="s">
        <v>43137</v>
      </c>
      <c r="E9858">
        <v>202.91</v>
      </c>
      <c r="F9858">
        <v>40</v>
      </c>
      <c r="G9858" t="s">
        <v>43728</v>
      </c>
      <c r="H9858" t="s">
        <v>31480</v>
      </c>
      <c r="I9858" s="1">
        <v>44927</v>
      </c>
      <c r="J9858" s="1">
        <v>45292</v>
      </c>
      <c r="K9858" t="s">
        <v>43138</v>
      </c>
      <c r="L9858" t="s">
        <v>43139</v>
      </c>
      <c r="M9858" t="s">
        <v>20</v>
      </c>
      <c r="N9858">
        <v>5</v>
      </c>
      <c r="O9858">
        <f>Table1[[#This Row],[Price]]-0.1*Table1[[#This Row],[Price]]</f>
        <v>182.619</v>
      </c>
      <c r="P9858" s="9">
        <f>(Table1[[#This Row],[Expiration Date]]-Table1[[#This Row],[Manufacturing Date]])/365</f>
        <v>1</v>
      </c>
      <c r="Q9858" t="str">
        <f>IF(Table1[[#This Row],[Expiration Date]]-J9866&gt;12/31/2024,"not expired","expired")</f>
        <v>expired</v>
      </c>
      <c r="R9858">
        <f>Table1[[#This Row],[Discounted Price]]*0.95</f>
        <v>173.48804999999999</v>
      </c>
      <c r="S9858">
        <f>Table1[[#This Row],[Discounted Price]]*0.9</f>
        <v>164.3571</v>
      </c>
      <c r="T9858">
        <f>Table1[[#This Row],[Discounted Price]]*0.8</f>
        <v>146.09520000000001</v>
      </c>
      <c r="U9858">
        <f>Table1[[#This Row],[Price]]*0.52</f>
        <v>105.5132</v>
      </c>
      <c r="V9858">
        <f>(Table1[[#This Row],[Price]]-Table1[[#This Row],[Scrap value]])/2</f>
        <v>48.698399999999999</v>
      </c>
    </row>
    <row r="9859" spans="1:22" x14ac:dyDescent="0.25">
      <c r="A9859" t="s">
        <v>43140</v>
      </c>
      <c r="B9859" t="s">
        <v>29</v>
      </c>
      <c r="C9859" t="s">
        <v>47</v>
      </c>
      <c r="D9859" t="s">
        <v>43141</v>
      </c>
      <c r="E9859">
        <v>40.6</v>
      </c>
      <c r="F9859">
        <v>49</v>
      </c>
      <c r="G9859" t="s">
        <v>43728</v>
      </c>
      <c r="H9859" t="s">
        <v>22906</v>
      </c>
      <c r="I9859" s="1">
        <v>44927</v>
      </c>
      <c r="J9859" s="1">
        <v>45658</v>
      </c>
      <c r="K9859" t="s">
        <v>43142</v>
      </c>
      <c r="L9859" t="s">
        <v>43143</v>
      </c>
      <c r="M9859" t="s">
        <v>20</v>
      </c>
      <c r="N9859">
        <v>3</v>
      </c>
      <c r="O9859">
        <f>Table1[[#This Row],[Price]]-0.1*Table1[[#This Row],[Price]]</f>
        <v>36.54</v>
      </c>
      <c r="P9859" s="9">
        <f>(Table1[[#This Row],[Expiration Date]]-Table1[[#This Row],[Manufacturing Date]])/365</f>
        <v>2.0027397260273974</v>
      </c>
      <c r="Q9859" t="str">
        <f>IF(Table1[[#This Row],[Expiration Date]]-J9867&gt;12/31/2024,"not expired","expired")</f>
        <v>not expired</v>
      </c>
      <c r="R9859">
        <f>Table1[[#This Row],[Discounted Price]]*0.95</f>
        <v>34.713000000000001</v>
      </c>
      <c r="S9859">
        <f>Table1[[#This Row],[Discounted Price]]*0.9</f>
        <v>32.886000000000003</v>
      </c>
      <c r="T9859">
        <f>Table1[[#This Row],[Discounted Price]]*0.8</f>
        <v>29.231999999999999</v>
      </c>
      <c r="U9859">
        <f>Table1[[#This Row],[Price]]*0.52</f>
        <v>21.112000000000002</v>
      </c>
      <c r="V9859">
        <f>(Table1[[#This Row],[Price]]-Table1[[#This Row],[Scrap value]])/2</f>
        <v>9.7439999999999998</v>
      </c>
    </row>
    <row r="9860" spans="1:22" x14ac:dyDescent="0.25">
      <c r="A9860" t="s">
        <v>43144</v>
      </c>
      <c r="B9860" t="s">
        <v>22</v>
      </c>
      <c r="C9860" t="s">
        <v>47</v>
      </c>
      <c r="D9860" t="s">
        <v>43145</v>
      </c>
      <c r="E9860">
        <v>410.19</v>
      </c>
      <c r="F9860">
        <v>57</v>
      </c>
      <c r="G9860" t="s">
        <v>43730</v>
      </c>
      <c r="H9860" t="s">
        <v>43146</v>
      </c>
      <c r="I9860" s="1">
        <v>45137</v>
      </c>
      <c r="J9860" s="1">
        <v>45658</v>
      </c>
      <c r="K9860" t="s">
        <v>43147</v>
      </c>
      <c r="L9860" t="s">
        <v>43148</v>
      </c>
      <c r="M9860" t="s">
        <v>45</v>
      </c>
      <c r="N9860">
        <v>2</v>
      </c>
      <c r="O9860">
        <f>Table1[[#This Row],[Price]]-0.1*Table1[[#This Row],[Price]]</f>
        <v>369.17099999999999</v>
      </c>
      <c r="P9860" s="9">
        <f>(Table1[[#This Row],[Expiration Date]]-Table1[[#This Row],[Manufacturing Date]])/365</f>
        <v>1.4273972602739726</v>
      </c>
      <c r="Q9860" t="str">
        <f>IF(Table1[[#This Row],[Expiration Date]]-J9868&gt;12/31/2024,"not expired","expired")</f>
        <v>expired</v>
      </c>
      <c r="R9860">
        <f>Table1[[#This Row],[Discounted Price]]*0.95</f>
        <v>350.71244999999999</v>
      </c>
      <c r="S9860">
        <f>Table1[[#This Row],[Discounted Price]]*0.9</f>
        <v>332.25389999999999</v>
      </c>
      <c r="T9860">
        <f>Table1[[#This Row],[Discounted Price]]*0.8</f>
        <v>295.33679999999998</v>
      </c>
      <c r="U9860">
        <f>Table1[[#This Row],[Price]]*0.52</f>
        <v>213.2988</v>
      </c>
      <c r="V9860">
        <f>(Table1[[#This Row],[Price]]-Table1[[#This Row],[Scrap value]])/2</f>
        <v>98.445599999999999</v>
      </c>
    </row>
    <row r="9861" spans="1:22" x14ac:dyDescent="0.25">
      <c r="A9861" t="s">
        <v>43149</v>
      </c>
      <c r="B9861" t="s">
        <v>15</v>
      </c>
      <c r="C9861" t="s">
        <v>47</v>
      </c>
      <c r="D9861" t="s">
        <v>43150</v>
      </c>
      <c r="E9861">
        <v>162.47999999999999</v>
      </c>
      <c r="F9861">
        <v>40</v>
      </c>
      <c r="G9861" t="s">
        <v>43730</v>
      </c>
      <c r="H9861" t="s">
        <v>5401</v>
      </c>
      <c r="I9861" s="1">
        <v>45137</v>
      </c>
      <c r="J9861" s="1">
        <v>46023</v>
      </c>
      <c r="K9861" t="s">
        <v>43151</v>
      </c>
      <c r="L9861" t="s">
        <v>43152</v>
      </c>
      <c r="M9861" t="s">
        <v>27</v>
      </c>
      <c r="N9861">
        <v>5</v>
      </c>
      <c r="O9861">
        <f>Table1[[#This Row],[Price]]-0.1*Table1[[#This Row],[Price]]</f>
        <v>146.232</v>
      </c>
      <c r="P9861" s="9">
        <f>(Table1[[#This Row],[Expiration Date]]-Table1[[#This Row],[Manufacturing Date]])/365</f>
        <v>2.4273972602739726</v>
      </c>
      <c r="Q9861" t="str">
        <f>IF(Table1[[#This Row],[Expiration Date]]-J9869&gt;12/31/2024,"not expired","expired")</f>
        <v>not expired</v>
      </c>
      <c r="R9861">
        <f>Table1[[#This Row],[Discounted Price]]*0.95</f>
        <v>138.9204</v>
      </c>
      <c r="S9861">
        <f>Table1[[#This Row],[Discounted Price]]*0.9</f>
        <v>131.6088</v>
      </c>
      <c r="T9861">
        <f>Table1[[#This Row],[Discounted Price]]*0.8</f>
        <v>116.98560000000001</v>
      </c>
      <c r="U9861">
        <f>Table1[[#This Row],[Price]]*0.52</f>
        <v>84.489599999999996</v>
      </c>
      <c r="V9861">
        <f>(Table1[[#This Row],[Price]]-Table1[[#This Row],[Scrap value]])/2</f>
        <v>38.995199999999997</v>
      </c>
    </row>
    <row r="9862" spans="1:22" x14ac:dyDescent="0.25">
      <c r="A9862" t="s">
        <v>43153</v>
      </c>
      <c r="B9862" t="s">
        <v>22</v>
      </c>
      <c r="C9862" t="s">
        <v>47</v>
      </c>
      <c r="D9862" t="s">
        <v>43154</v>
      </c>
      <c r="E9862">
        <v>423.59</v>
      </c>
      <c r="F9862">
        <v>92</v>
      </c>
      <c r="G9862" t="s">
        <v>43729</v>
      </c>
      <c r="H9862" t="s">
        <v>33765</v>
      </c>
      <c r="I9862" s="1">
        <v>45137</v>
      </c>
      <c r="J9862" s="1">
        <v>45292</v>
      </c>
      <c r="K9862" t="s">
        <v>43155</v>
      </c>
      <c r="L9862" t="s">
        <v>43156</v>
      </c>
      <c r="M9862" t="s">
        <v>27</v>
      </c>
      <c r="N9862">
        <v>5</v>
      </c>
      <c r="O9862">
        <f>Table1[[#This Row],[Price]]-0.1*Table1[[#This Row],[Price]]</f>
        <v>381.23099999999999</v>
      </c>
      <c r="P9862" s="9">
        <f>(Table1[[#This Row],[Expiration Date]]-Table1[[#This Row],[Manufacturing Date]])/365</f>
        <v>0.42465753424657532</v>
      </c>
      <c r="Q9862" t="str">
        <f>IF(Table1[[#This Row],[Expiration Date]]-J9870&gt;12/31/2024,"not expired","expired")</f>
        <v>expired</v>
      </c>
      <c r="R9862">
        <f>Table1[[#This Row],[Discounted Price]]*0.95</f>
        <v>362.16944999999998</v>
      </c>
      <c r="S9862">
        <f>Table1[[#This Row],[Discounted Price]]*0.9</f>
        <v>343.10790000000003</v>
      </c>
      <c r="T9862">
        <f>Table1[[#This Row],[Discounted Price]]*0.8</f>
        <v>304.98480000000001</v>
      </c>
      <c r="U9862">
        <f>Table1[[#This Row],[Price]]*0.52</f>
        <v>220.26679999999999</v>
      </c>
      <c r="V9862">
        <f>(Table1[[#This Row],[Price]]-Table1[[#This Row],[Scrap value]])/2</f>
        <v>101.66159999999999</v>
      </c>
    </row>
    <row r="9863" spans="1:22" x14ac:dyDescent="0.25">
      <c r="A9863" t="s">
        <v>43157</v>
      </c>
      <c r="B9863" t="s">
        <v>35</v>
      </c>
      <c r="C9863" t="s">
        <v>47</v>
      </c>
      <c r="D9863" t="s">
        <v>43158</v>
      </c>
      <c r="E9863">
        <v>60.05</v>
      </c>
      <c r="F9863">
        <v>6</v>
      </c>
      <c r="G9863" t="s">
        <v>43728</v>
      </c>
      <c r="H9863" t="s">
        <v>25233</v>
      </c>
      <c r="I9863" s="1">
        <v>45137</v>
      </c>
      <c r="J9863" s="1">
        <v>46023</v>
      </c>
      <c r="K9863" t="s">
        <v>43159</v>
      </c>
      <c r="L9863" t="s">
        <v>43160</v>
      </c>
      <c r="M9863" t="s">
        <v>27</v>
      </c>
      <c r="N9863">
        <v>5</v>
      </c>
      <c r="O9863">
        <f>Table1[[#This Row],[Price]]-0.1*Table1[[#This Row],[Price]]</f>
        <v>54.044999999999995</v>
      </c>
      <c r="P9863" s="9">
        <f>(Table1[[#This Row],[Expiration Date]]-Table1[[#This Row],[Manufacturing Date]])/365</f>
        <v>2.4273972602739726</v>
      </c>
      <c r="Q9863" t="str">
        <f>IF(Table1[[#This Row],[Expiration Date]]-J9871&gt;12/31/2024,"not expired","expired")</f>
        <v>not expired</v>
      </c>
      <c r="R9863">
        <f>Table1[[#This Row],[Discounted Price]]*0.95</f>
        <v>51.342749999999995</v>
      </c>
      <c r="S9863">
        <f>Table1[[#This Row],[Discounted Price]]*0.9</f>
        <v>48.640499999999996</v>
      </c>
      <c r="T9863">
        <f>Table1[[#This Row],[Discounted Price]]*0.8</f>
        <v>43.235999999999997</v>
      </c>
      <c r="U9863">
        <f>Table1[[#This Row],[Price]]*0.52</f>
        <v>31.225999999999999</v>
      </c>
      <c r="V9863">
        <f>(Table1[[#This Row],[Price]]-Table1[[#This Row],[Scrap value]])/2</f>
        <v>14.411999999999999</v>
      </c>
    </row>
    <row r="9864" spans="1:22" x14ac:dyDescent="0.25">
      <c r="A9864" t="s">
        <v>43161</v>
      </c>
      <c r="B9864" t="s">
        <v>35</v>
      </c>
      <c r="C9864" t="s">
        <v>47</v>
      </c>
      <c r="D9864" t="s">
        <v>43162</v>
      </c>
      <c r="E9864">
        <v>14.1</v>
      </c>
      <c r="F9864">
        <v>46</v>
      </c>
      <c r="G9864" t="s">
        <v>43728</v>
      </c>
      <c r="H9864" t="s">
        <v>10665</v>
      </c>
      <c r="I9864" s="1">
        <v>45137</v>
      </c>
      <c r="J9864" s="1">
        <v>45292</v>
      </c>
      <c r="K9864" t="s">
        <v>43163</v>
      </c>
      <c r="L9864" t="s">
        <v>43164</v>
      </c>
      <c r="M9864" t="s">
        <v>45</v>
      </c>
      <c r="N9864">
        <v>4</v>
      </c>
      <c r="O9864">
        <f>Table1[[#This Row],[Price]]-0.1*Table1[[#This Row],[Price]]</f>
        <v>12.69</v>
      </c>
      <c r="P9864" s="9">
        <f>(Table1[[#This Row],[Expiration Date]]-Table1[[#This Row],[Manufacturing Date]])/365</f>
        <v>0.42465753424657532</v>
      </c>
      <c r="Q9864" t="str">
        <f>IF(Table1[[#This Row],[Expiration Date]]-J9872&gt;12/31/2024,"not expired","expired")</f>
        <v>expired</v>
      </c>
      <c r="R9864">
        <f>Table1[[#This Row],[Discounted Price]]*0.95</f>
        <v>12.055499999999999</v>
      </c>
      <c r="S9864">
        <f>Table1[[#This Row],[Discounted Price]]*0.9</f>
        <v>11.420999999999999</v>
      </c>
      <c r="T9864">
        <f>Table1[[#This Row],[Discounted Price]]*0.8</f>
        <v>10.152000000000001</v>
      </c>
      <c r="U9864">
        <f>Table1[[#This Row],[Price]]*0.52</f>
        <v>7.3319999999999999</v>
      </c>
      <c r="V9864">
        <f>(Table1[[#This Row],[Price]]-Table1[[#This Row],[Scrap value]])/2</f>
        <v>3.3839999999999999</v>
      </c>
    </row>
    <row r="9865" spans="1:22" x14ac:dyDescent="0.25">
      <c r="A9865" t="s">
        <v>43165</v>
      </c>
      <c r="B9865" t="s">
        <v>15</v>
      </c>
      <c r="C9865" t="s">
        <v>47</v>
      </c>
      <c r="D9865" t="s">
        <v>43166</v>
      </c>
      <c r="E9865">
        <v>69.569999999999993</v>
      </c>
      <c r="F9865">
        <v>23</v>
      </c>
      <c r="G9865" t="s">
        <v>43729</v>
      </c>
      <c r="H9865" t="s">
        <v>4216</v>
      </c>
      <c r="I9865" s="1">
        <v>44927</v>
      </c>
      <c r="J9865" s="1">
        <v>45292</v>
      </c>
      <c r="K9865" t="s">
        <v>43167</v>
      </c>
      <c r="L9865" t="s">
        <v>43168</v>
      </c>
      <c r="M9865" t="s">
        <v>45</v>
      </c>
      <c r="N9865">
        <v>5</v>
      </c>
      <c r="O9865">
        <f>Table1[[#This Row],[Price]]-0.1*Table1[[#This Row],[Price]]</f>
        <v>62.612999999999992</v>
      </c>
      <c r="P9865" s="9">
        <f>(Table1[[#This Row],[Expiration Date]]-Table1[[#This Row],[Manufacturing Date]])/365</f>
        <v>1</v>
      </c>
      <c r="Q9865" t="str">
        <f>IF(Table1[[#This Row],[Expiration Date]]-J9873&gt;12/31/2024,"not expired","expired")</f>
        <v>expired</v>
      </c>
      <c r="R9865">
        <f>Table1[[#This Row],[Discounted Price]]*0.95</f>
        <v>59.48234999999999</v>
      </c>
      <c r="S9865">
        <f>Table1[[#This Row],[Discounted Price]]*0.9</f>
        <v>56.351699999999994</v>
      </c>
      <c r="T9865">
        <f>Table1[[#This Row],[Discounted Price]]*0.8</f>
        <v>50.090399999999995</v>
      </c>
      <c r="U9865">
        <f>Table1[[#This Row],[Price]]*0.52</f>
        <v>36.176400000000001</v>
      </c>
      <c r="V9865">
        <f>(Table1[[#This Row],[Price]]-Table1[[#This Row],[Scrap value]])/2</f>
        <v>16.696799999999996</v>
      </c>
    </row>
    <row r="9866" spans="1:22" x14ac:dyDescent="0.25">
      <c r="A9866" t="s">
        <v>43169</v>
      </c>
      <c r="B9866" t="s">
        <v>35</v>
      </c>
      <c r="C9866" t="s">
        <v>47</v>
      </c>
      <c r="D9866" t="s">
        <v>43170</v>
      </c>
      <c r="E9866">
        <v>135.41999999999999</v>
      </c>
      <c r="F9866">
        <v>90</v>
      </c>
      <c r="G9866" t="s">
        <v>43728</v>
      </c>
      <c r="H9866" t="s">
        <v>10911</v>
      </c>
      <c r="I9866" s="1">
        <v>45137</v>
      </c>
      <c r="J9866" s="1">
        <v>45292</v>
      </c>
      <c r="K9866" t="s">
        <v>43171</v>
      </c>
      <c r="L9866" t="s">
        <v>43172</v>
      </c>
      <c r="M9866" t="s">
        <v>20</v>
      </c>
      <c r="N9866">
        <v>2</v>
      </c>
      <c r="O9866">
        <f>Table1[[#This Row],[Price]]-0.1*Table1[[#This Row],[Price]]</f>
        <v>121.87799999999999</v>
      </c>
      <c r="P9866" s="9">
        <f>(Table1[[#This Row],[Expiration Date]]-Table1[[#This Row],[Manufacturing Date]])/365</f>
        <v>0.42465753424657532</v>
      </c>
      <c r="Q9866" t="str">
        <f>IF(Table1[[#This Row],[Expiration Date]]-J9874&gt;12/31/2024,"not expired","expired")</f>
        <v>expired</v>
      </c>
      <c r="R9866">
        <f>Table1[[#This Row],[Discounted Price]]*0.95</f>
        <v>115.78409999999998</v>
      </c>
      <c r="S9866">
        <f>Table1[[#This Row],[Discounted Price]]*0.9</f>
        <v>109.69019999999999</v>
      </c>
      <c r="T9866">
        <f>Table1[[#This Row],[Discounted Price]]*0.8</f>
        <v>97.502399999999994</v>
      </c>
      <c r="U9866">
        <f>Table1[[#This Row],[Price]]*0.52</f>
        <v>70.418399999999991</v>
      </c>
      <c r="V9866">
        <f>(Table1[[#This Row],[Price]]-Table1[[#This Row],[Scrap value]])/2</f>
        <v>32.500799999999998</v>
      </c>
    </row>
    <row r="9867" spans="1:22" x14ac:dyDescent="0.25">
      <c r="A9867" t="s">
        <v>43173</v>
      </c>
      <c r="B9867" t="s">
        <v>35</v>
      </c>
      <c r="C9867" t="s">
        <v>47</v>
      </c>
      <c r="D9867" t="s">
        <v>43174</v>
      </c>
      <c r="E9867">
        <v>333.31</v>
      </c>
      <c r="F9867">
        <v>39</v>
      </c>
      <c r="G9867" t="s">
        <v>43728</v>
      </c>
      <c r="H9867" t="s">
        <v>8341</v>
      </c>
      <c r="I9867" s="1">
        <v>45137</v>
      </c>
      <c r="J9867" s="1">
        <v>45292</v>
      </c>
      <c r="K9867" t="s">
        <v>43175</v>
      </c>
      <c r="L9867" t="s">
        <v>43176</v>
      </c>
      <c r="M9867" t="s">
        <v>45</v>
      </c>
      <c r="N9867">
        <v>3</v>
      </c>
      <c r="O9867">
        <f>Table1[[#This Row],[Price]]-0.1*Table1[[#This Row],[Price]]</f>
        <v>299.97899999999998</v>
      </c>
      <c r="P9867" s="9">
        <f>(Table1[[#This Row],[Expiration Date]]-Table1[[#This Row],[Manufacturing Date]])/365</f>
        <v>0.42465753424657532</v>
      </c>
      <c r="Q9867" t="str">
        <f>IF(Table1[[#This Row],[Expiration Date]]-J9875&gt;12/31/2024,"not expired","expired")</f>
        <v>expired</v>
      </c>
      <c r="R9867">
        <f>Table1[[#This Row],[Discounted Price]]*0.95</f>
        <v>284.98004999999995</v>
      </c>
      <c r="S9867">
        <f>Table1[[#This Row],[Discounted Price]]*0.9</f>
        <v>269.98109999999997</v>
      </c>
      <c r="T9867">
        <f>Table1[[#This Row],[Discounted Price]]*0.8</f>
        <v>239.98320000000001</v>
      </c>
      <c r="U9867">
        <f>Table1[[#This Row],[Price]]*0.52</f>
        <v>173.3212</v>
      </c>
      <c r="V9867">
        <f>(Table1[[#This Row],[Price]]-Table1[[#This Row],[Scrap value]])/2</f>
        <v>79.994399999999999</v>
      </c>
    </row>
    <row r="9868" spans="1:22" x14ac:dyDescent="0.25">
      <c r="A9868" t="s">
        <v>43177</v>
      </c>
      <c r="B9868" t="s">
        <v>35</v>
      </c>
      <c r="C9868" t="s">
        <v>47</v>
      </c>
      <c r="D9868" t="s">
        <v>43178</v>
      </c>
      <c r="E9868">
        <v>101.72</v>
      </c>
      <c r="F9868">
        <v>17</v>
      </c>
      <c r="G9868" t="s">
        <v>43729</v>
      </c>
      <c r="H9868" t="s">
        <v>24240</v>
      </c>
      <c r="I9868" s="1">
        <v>44927</v>
      </c>
      <c r="J9868" s="1">
        <v>46023</v>
      </c>
      <c r="K9868" t="s">
        <v>43179</v>
      </c>
      <c r="L9868" t="s">
        <v>43180</v>
      </c>
      <c r="M9868" t="s">
        <v>45</v>
      </c>
      <c r="N9868">
        <v>5</v>
      </c>
      <c r="O9868">
        <f>Table1[[#This Row],[Price]]-0.1*Table1[[#This Row],[Price]]</f>
        <v>91.548000000000002</v>
      </c>
      <c r="P9868" s="9">
        <f>(Table1[[#This Row],[Expiration Date]]-Table1[[#This Row],[Manufacturing Date]])/365</f>
        <v>3.0027397260273974</v>
      </c>
      <c r="Q9868" t="str">
        <f>IF(Table1[[#This Row],[Expiration Date]]-J9876&gt;12/31/2024,"not expired","expired")</f>
        <v>not expired</v>
      </c>
      <c r="R9868">
        <f>Table1[[#This Row],[Discounted Price]]*0.95</f>
        <v>86.970600000000005</v>
      </c>
      <c r="S9868">
        <f>Table1[[#This Row],[Discounted Price]]*0.9</f>
        <v>82.393200000000007</v>
      </c>
      <c r="T9868">
        <f>Table1[[#This Row],[Discounted Price]]*0.8</f>
        <v>73.238399999999999</v>
      </c>
      <c r="U9868">
        <f>Table1[[#This Row],[Price]]*0.52</f>
        <v>52.894400000000005</v>
      </c>
      <c r="V9868">
        <f>(Table1[[#This Row],[Price]]-Table1[[#This Row],[Scrap value]])/2</f>
        <v>24.412799999999997</v>
      </c>
    </row>
    <row r="9869" spans="1:22" x14ac:dyDescent="0.25">
      <c r="A9869" t="s">
        <v>43181</v>
      </c>
      <c r="B9869" t="s">
        <v>29</v>
      </c>
      <c r="C9869" t="s">
        <v>47</v>
      </c>
      <c r="D9869" t="s">
        <v>43182</v>
      </c>
      <c r="E9869">
        <v>243.85</v>
      </c>
      <c r="F9869">
        <v>36</v>
      </c>
      <c r="G9869" t="s">
        <v>43730</v>
      </c>
      <c r="H9869" t="s">
        <v>5528</v>
      </c>
      <c r="I9869" s="1">
        <v>45137</v>
      </c>
      <c r="J9869" s="1">
        <v>45292</v>
      </c>
      <c r="K9869" t="s">
        <v>43183</v>
      </c>
      <c r="L9869" t="s">
        <v>43184</v>
      </c>
      <c r="M9869" t="s">
        <v>45</v>
      </c>
      <c r="N9869">
        <v>5</v>
      </c>
      <c r="O9869">
        <f>Table1[[#This Row],[Price]]-0.1*Table1[[#This Row],[Price]]</f>
        <v>219.465</v>
      </c>
      <c r="P9869" s="9">
        <f>(Table1[[#This Row],[Expiration Date]]-Table1[[#This Row],[Manufacturing Date]])/365</f>
        <v>0.42465753424657532</v>
      </c>
      <c r="Q9869" t="str">
        <f>IF(Table1[[#This Row],[Expiration Date]]-J9877&gt;12/31/2024,"not expired","expired")</f>
        <v>expired</v>
      </c>
      <c r="R9869">
        <f>Table1[[#This Row],[Discounted Price]]*0.95</f>
        <v>208.49175</v>
      </c>
      <c r="S9869">
        <f>Table1[[#This Row],[Discounted Price]]*0.9</f>
        <v>197.51850000000002</v>
      </c>
      <c r="T9869">
        <f>Table1[[#This Row],[Discounted Price]]*0.8</f>
        <v>175.572</v>
      </c>
      <c r="U9869">
        <f>Table1[[#This Row],[Price]]*0.52</f>
        <v>126.80200000000001</v>
      </c>
      <c r="V9869">
        <f>(Table1[[#This Row],[Price]]-Table1[[#This Row],[Scrap value]])/2</f>
        <v>58.523999999999994</v>
      </c>
    </row>
    <row r="9870" spans="1:22" x14ac:dyDescent="0.25">
      <c r="A9870" t="s">
        <v>43185</v>
      </c>
      <c r="B9870" t="s">
        <v>15</v>
      </c>
      <c r="C9870" t="s">
        <v>47</v>
      </c>
      <c r="D9870" t="s">
        <v>43186</v>
      </c>
      <c r="E9870">
        <v>321.33999999999997</v>
      </c>
      <c r="F9870">
        <v>17</v>
      </c>
      <c r="G9870" t="s">
        <v>43728</v>
      </c>
      <c r="H9870" t="s">
        <v>36375</v>
      </c>
      <c r="I9870" s="1">
        <v>44927</v>
      </c>
      <c r="J9870" s="1">
        <v>45292</v>
      </c>
      <c r="K9870" t="s">
        <v>43187</v>
      </c>
      <c r="L9870" t="s">
        <v>43188</v>
      </c>
      <c r="M9870" t="s">
        <v>20</v>
      </c>
      <c r="N9870">
        <v>5</v>
      </c>
      <c r="O9870">
        <f>Table1[[#This Row],[Price]]-0.1*Table1[[#This Row],[Price]]</f>
        <v>289.20599999999996</v>
      </c>
      <c r="P9870" s="9">
        <f>(Table1[[#This Row],[Expiration Date]]-Table1[[#This Row],[Manufacturing Date]])/365</f>
        <v>1</v>
      </c>
      <c r="Q9870" t="str">
        <f>IF(Table1[[#This Row],[Expiration Date]]-J9878&gt;12/31/2024,"not expired","expired")</f>
        <v>expired</v>
      </c>
      <c r="R9870">
        <f>Table1[[#This Row],[Discounted Price]]*0.95</f>
        <v>274.74569999999994</v>
      </c>
      <c r="S9870">
        <f>Table1[[#This Row],[Discounted Price]]*0.9</f>
        <v>260.28539999999998</v>
      </c>
      <c r="T9870">
        <f>Table1[[#This Row],[Discounted Price]]*0.8</f>
        <v>231.36479999999997</v>
      </c>
      <c r="U9870">
        <f>Table1[[#This Row],[Price]]*0.52</f>
        <v>167.0968</v>
      </c>
      <c r="V9870">
        <f>(Table1[[#This Row],[Price]]-Table1[[#This Row],[Scrap value]])/2</f>
        <v>77.121599999999987</v>
      </c>
    </row>
    <row r="9871" spans="1:22" x14ac:dyDescent="0.25">
      <c r="A9871" t="s">
        <v>43189</v>
      </c>
      <c r="B9871" t="s">
        <v>29</v>
      </c>
      <c r="C9871" t="s">
        <v>47</v>
      </c>
      <c r="D9871" t="s">
        <v>43190</v>
      </c>
      <c r="E9871">
        <v>187.92</v>
      </c>
      <c r="F9871">
        <v>23</v>
      </c>
      <c r="G9871" t="s">
        <v>43728</v>
      </c>
      <c r="H9871" t="s">
        <v>129</v>
      </c>
      <c r="I9871" s="1">
        <v>45137</v>
      </c>
      <c r="J9871" s="1">
        <v>45658</v>
      </c>
      <c r="K9871" t="s">
        <v>43191</v>
      </c>
      <c r="L9871" t="s">
        <v>43192</v>
      </c>
      <c r="M9871" t="s">
        <v>20</v>
      </c>
      <c r="N9871">
        <v>3</v>
      </c>
      <c r="O9871">
        <f>Table1[[#This Row],[Price]]-0.1*Table1[[#This Row],[Price]]</f>
        <v>169.12799999999999</v>
      </c>
      <c r="P9871" s="9">
        <f>(Table1[[#This Row],[Expiration Date]]-Table1[[#This Row],[Manufacturing Date]])/365</f>
        <v>1.4273972602739726</v>
      </c>
      <c r="Q9871" t="str">
        <f>IF(Table1[[#This Row],[Expiration Date]]-J9879&gt;12/31/2024,"not expired","expired")</f>
        <v>not expired</v>
      </c>
      <c r="R9871">
        <f>Table1[[#This Row],[Discounted Price]]*0.95</f>
        <v>160.67159999999998</v>
      </c>
      <c r="S9871">
        <f>Table1[[#This Row],[Discounted Price]]*0.9</f>
        <v>152.21519999999998</v>
      </c>
      <c r="T9871">
        <f>Table1[[#This Row],[Discounted Price]]*0.8</f>
        <v>135.30240000000001</v>
      </c>
      <c r="U9871">
        <f>Table1[[#This Row],[Price]]*0.52</f>
        <v>97.718400000000003</v>
      </c>
      <c r="V9871">
        <f>(Table1[[#This Row],[Price]]-Table1[[#This Row],[Scrap value]])/2</f>
        <v>45.100799999999992</v>
      </c>
    </row>
    <row r="9872" spans="1:22" x14ac:dyDescent="0.25">
      <c r="A9872" t="s">
        <v>43193</v>
      </c>
      <c r="B9872" t="s">
        <v>15</v>
      </c>
      <c r="C9872" t="s">
        <v>47</v>
      </c>
      <c r="D9872" t="s">
        <v>43194</v>
      </c>
      <c r="E9872">
        <v>239.26</v>
      </c>
      <c r="F9872">
        <v>22</v>
      </c>
      <c r="G9872" t="s">
        <v>43728</v>
      </c>
      <c r="H9872" t="s">
        <v>2717</v>
      </c>
      <c r="I9872" s="1">
        <v>45137</v>
      </c>
      <c r="J9872" s="1">
        <v>46023</v>
      </c>
      <c r="K9872" t="s">
        <v>43195</v>
      </c>
      <c r="L9872" t="s">
        <v>43196</v>
      </c>
      <c r="M9872" t="s">
        <v>20</v>
      </c>
      <c r="N9872">
        <v>4</v>
      </c>
      <c r="O9872">
        <f>Table1[[#This Row],[Price]]-0.1*Table1[[#This Row],[Price]]</f>
        <v>215.334</v>
      </c>
      <c r="P9872" s="9">
        <f>(Table1[[#This Row],[Expiration Date]]-Table1[[#This Row],[Manufacturing Date]])/365</f>
        <v>2.4273972602739726</v>
      </c>
      <c r="Q9872" t="str">
        <f>IF(Table1[[#This Row],[Expiration Date]]-J9880&gt;12/31/2024,"not expired","expired")</f>
        <v>expired</v>
      </c>
      <c r="R9872">
        <f>Table1[[#This Row],[Discounted Price]]*0.95</f>
        <v>204.56729999999999</v>
      </c>
      <c r="S9872">
        <f>Table1[[#This Row],[Discounted Price]]*0.9</f>
        <v>193.8006</v>
      </c>
      <c r="T9872">
        <f>Table1[[#This Row],[Discounted Price]]*0.8</f>
        <v>172.2672</v>
      </c>
      <c r="U9872">
        <f>Table1[[#This Row],[Price]]*0.52</f>
        <v>124.4152</v>
      </c>
      <c r="V9872">
        <f>(Table1[[#This Row],[Price]]-Table1[[#This Row],[Scrap value]])/2</f>
        <v>57.422399999999996</v>
      </c>
    </row>
    <row r="9873" spans="1:22" x14ac:dyDescent="0.25">
      <c r="A9873" t="s">
        <v>43197</v>
      </c>
      <c r="B9873" t="s">
        <v>22</v>
      </c>
      <c r="C9873" t="s">
        <v>47</v>
      </c>
      <c r="D9873" t="s">
        <v>43198</v>
      </c>
      <c r="E9873">
        <v>446.02</v>
      </c>
      <c r="F9873">
        <v>87</v>
      </c>
      <c r="G9873" t="s">
        <v>43728</v>
      </c>
      <c r="H9873" t="s">
        <v>5203</v>
      </c>
      <c r="I9873" s="1">
        <v>44927</v>
      </c>
      <c r="J9873" s="1">
        <v>45658</v>
      </c>
      <c r="K9873" t="s">
        <v>43199</v>
      </c>
      <c r="L9873" t="s">
        <v>43200</v>
      </c>
      <c r="M9873" t="s">
        <v>20</v>
      </c>
      <c r="N9873">
        <v>5</v>
      </c>
      <c r="O9873">
        <f>Table1[[#This Row],[Price]]-0.1*Table1[[#This Row],[Price]]</f>
        <v>401.41800000000001</v>
      </c>
      <c r="P9873" s="9">
        <f>(Table1[[#This Row],[Expiration Date]]-Table1[[#This Row],[Manufacturing Date]])/365</f>
        <v>2.0027397260273974</v>
      </c>
      <c r="Q9873" t="str">
        <f>IF(Table1[[#This Row],[Expiration Date]]-J9881&gt;12/31/2024,"not expired","expired")</f>
        <v>not expired</v>
      </c>
      <c r="R9873">
        <f>Table1[[#This Row],[Discounted Price]]*0.95</f>
        <v>381.34710000000001</v>
      </c>
      <c r="S9873">
        <f>Table1[[#This Row],[Discounted Price]]*0.9</f>
        <v>361.27620000000002</v>
      </c>
      <c r="T9873">
        <f>Table1[[#This Row],[Discounted Price]]*0.8</f>
        <v>321.13440000000003</v>
      </c>
      <c r="U9873">
        <f>Table1[[#This Row],[Price]]*0.52</f>
        <v>231.93039999999999</v>
      </c>
      <c r="V9873">
        <f>(Table1[[#This Row],[Price]]-Table1[[#This Row],[Scrap value]])/2</f>
        <v>107.0448</v>
      </c>
    </row>
    <row r="9874" spans="1:22" x14ac:dyDescent="0.25">
      <c r="A9874" t="s">
        <v>43201</v>
      </c>
      <c r="B9874" t="s">
        <v>35</v>
      </c>
      <c r="C9874" t="s">
        <v>47</v>
      </c>
      <c r="D9874" t="s">
        <v>43202</v>
      </c>
      <c r="E9874">
        <v>199.26</v>
      </c>
      <c r="F9874">
        <v>87</v>
      </c>
      <c r="G9874" t="s">
        <v>43730</v>
      </c>
      <c r="H9874" t="s">
        <v>4827</v>
      </c>
      <c r="I9874" s="1">
        <v>45000</v>
      </c>
      <c r="J9874" s="1">
        <v>46023</v>
      </c>
      <c r="K9874" t="s">
        <v>43203</v>
      </c>
      <c r="L9874" t="s">
        <v>43204</v>
      </c>
      <c r="M9874" t="s">
        <v>45</v>
      </c>
      <c r="N9874">
        <v>4</v>
      </c>
      <c r="O9874">
        <f>Table1[[#This Row],[Price]]-0.1*Table1[[#This Row],[Price]]</f>
        <v>179.334</v>
      </c>
      <c r="P9874" s="9">
        <f>(Table1[[#This Row],[Expiration Date]]-Table1[[#This Row],[Manufacturing Date]])/365</f>
        <v>2.8027397260273972</v>
      </c>
      <c r="Q9874" t="str">
        <f>IF(Table1[[#This Row],[Expiration Date]]-J9882&gt;12/31/2024,"not expired","expired")</f>
        <v>expired</v>
      </c>
      <c r="R9874">
        <f>Table1[[#This Row],[Discounted Price]]*0.95</f>
        <v>170.3673</v>
      </c>
      <c r="S9874">
        <f>Table1[[#This Row],[Discounted Price]]*0.9</f>
        <v>161.4006</v>
      </c>
      <c r="T9874">
        <f>Table1[[#This Row],[Discounted Price]]*0.8</f>
        <v>143.46720000000002</v>
      </c>
      <c r="U9874">
        <f>Table1[[#This Row],[Price]]*0.52</f>
        <v>103.6152</v>
      </c>
      <c r="V9874">
        <f>(Table1[[#This Row],[Price]]-Table1[[#This Row],[Scrap value]])/2</f>
        <v>47.822399999999995</v>
      </c>
    </row>
    <row r="9875" spans="1:22" x14ac:dyDescent="0.25">
      <c r="A9875" t="s">
        <v>43205</v>
      </c>
      <c r="B9875" t="s">
        <v>15</v>
      </c>
      <c r="C9875" t="s">
        <v>47</v>
      </c>
      <c r="D9875" t="s">
        <v>43206</v>
      </c>
      <c r="E9875">
        <v>122.54</v>
      </c>
      <c r="F9875">
        <v>56</v>
      </c>
      <c r="G9875" t="s">
        <v>43730</v>
      </c>
      <c r="H9875" t="s">
        <v>40059</v>
      </c>
      <c r="I9875" s="1">
        <v>45000</v>
      </c>
      <c r="J9875" s="1">
        <v>46023</v>
      </c>
      <c r="K9875" t="s">
        <v>43207</v>
      </c>
      <c r="L9875" t="s">
        <v>43208</v>
      </c>
      <c r="M9875" t="s">
        <v>45</v>
      </c>
      <c r="N9875">
        <v>1</v>
      </c>
      <c r="O9875">
        <f>Table1[[#This Row],[Price]]-0.1*Table1[[#This Row],[Price]]</f>
        <v>110.286</v>
      </c>
      <c r="P9875" s="9">
        <f>(Table1[[#This Row],[Expiration Date]]-Table1[[#This Row],[Manufacturing Date]])/365</f>
        <v>2.8027397260273972</v>
      </c>
      <c r="Q9875" t="str">
        <f>IF(Table1[[#This Row],[Expiration Date]]-J9883&gt;12/31/2024,"not expired","expired")</f>
        <v>expired</v>
      </c>
      <c r="R9875">
        <f>Table1[[#This Row],[Discounted Price]]*0.95</f>
        <v>104.7717</v>
      </c>
      <c r="S9875">
        <f>Table1[[#This Row],[Discounted Price]]*0.9</f>
        <v>99.257400000000004</v>
      </c>
      <c r="T9875">
        <f>Table1[[#This Row],[Discounted Price]]*0.8</f>
        <v>88.228800000000007</v>
      </c>
      <c r="U9875">
        <f>Table1[[#This Row],[Price]]*0.52</f>
        <v>63.720800000000004</v>
      </c>
      <c r="V9875">
        <f>(Table1[[#This Row],[Price]]-Table1[[#This Row],[Scrap value]])/2</f>
        <v>29.409600000000001</v>
      </c>
    </row>
    <row r="9876" spans="1:22" x14ac:dyDescent="0.25">
      <c r="A9876" t="s">
        <v>43209</v>
      </c>
      <c r="B9876" t="s">
        <v>35</v>
      </c>
      <c r="C9876" t="s">
        <v>47</v>
      </c>
      <c r="D9876" t="s">
        <v>43210</v>
      </c>
      <c r="E9876">
        <v>398.89</v>
      </c>
      <c r="F9876">
        <v>20</v>
      </c>
      <c r="G9876" t="s">
        <v>43729</v>
      </c>
      <c r="H9876" t="s">
        <v>16864</v>
      </c>
      <c r="I9876" s="1">
        <v>45000</v>
      </c>
      <c r="J9876" s="1">
        <v>45292</v>
      </c>
      <c r="K9876" t="s">
        <v>43211</v>
      </c>
      <c r="L9876" t="s">
        <v>43212</v>
      </c>
      <c r="M9876" t="s">
        <v>20</v>
      </c>
      <c r="N9876">
        <v>4</v>
      </c>
      <c r="O9876">
        <f>Table1[[#This Row],[Price]]-0.1*Table1[[#This Row],[Price]]</f>
        <v>359.00099999999998</v>
      </c>
      <c r="P9876" s="9">
        <f>(Table1[[#This Row],[Expiration Date]]-Table1[[#This Row],[Manufacturing Date]])/365</f>
        <v>0.8</v>
      </c>
      <c r="Q9876" t="str">
        <f>IF(Table1[[#This Row],[Expiration Date]]-J9884&gt;12/31/2024,"not expired","expired")</f>
        <v>expired</v>
      </c>
      <c r="R9876">
        <f>Table1[[#This Row],[Discounted Price]]*0.95</f>
        <v>341.05094999999994</v>
      </c>
      <c r="S9876">
        <f>Table1[[#This Row],[Discounted Price]]*0.9</f>
        <v>323.10089999999997</v>
      </c>
      <c r="T9876">
        <f>Table1[[#This Row],[Discounted Price]]*0.8</f>
        <v>287.20080000000002</v>
      </c>
      <c r="U9876">
        <f>Table1[[#This Row],[Price]]*0.52</f>
        <v>207.4228</v>
      </c>
      <c r="V9876">
        <f>(Table1[[#This Row],[Price]]-Table1[[#This Row],[Scrap value]])/2</f>
        <v>95.733599999999996</v>
      </c>
    </row>
    <row r="9877" spans="1:22" x14ac:dyDescent="0.25">
      <c r="A9877" t="s">
        <v>43213</v>
      </c>
      <c r="B9877" t="s">
        <v>15</v>
      </c>
      <c r="C9877" t="s">
        <v>47</v>
      </c>
      <c r="D9877" t="s">
        <v>43214</v>
      </c>
      <c r="E9877">
        <v>435.88</v>
      </c>
      <c r="F9877">
        <v>88</v>
      </c>
      <c r="G9877" t="s">
        <v>43729</v>
      </c>
      <c r="H9877" t="s">
        <v>19477</v>
      </c>
      <c r="I9877" s="1">
        <v>44927</v>
      </c>
      <c r="J9877" s="1">
        <v>46023</v>
      </c>
      <c r="K9877">
        <v>351353</v>
      </c>
      <c r="L9877" t="s">
        <v>43215</v>
      </c>
      <c r="M9877" t="s">
        <v>45</v>
      </c>
      <c r="N9877">
        <v>2</v>
      </c>
      <c r="O9877">
        <f>Table1[[#This Row],[Price]]-0.1*Table1[[#This Row],[Price]]</f>
        <v>392.29199999999997</v>
      </c>
      <c r="P9877" s="9">
        <f>(Table1[[#This Row],[Expiration Date]]-Table1[[#This Row],[Manufacturing Date]])/365</f>
        <v>3.0027397260273974</v>
      </c>
      <c r="Q9877" t="str">
        <f>IF(Table1[[#This Row],[Expiration Date]]-J9885&gt;12/31/2024,"not expired","expired")</f>
        <v>not expired</v>
      </c>
      <c r="R9877">
        <f>Table1[[#This Row],[Discounted Price]]*0.95</f>
        <v>372.67739999999998</v>
      </c>
      <c r="S9877">
        <f>Table1[[#This Row],[Discounted Price]]*0.9</f>
        <v>353.06279999999998</v>
      </c>
      <c r="T9877">
        <f>Table1[[#This Row],[Discounted Price]]*0.8</f>
        <v>313.83359999999999</v>
      </c>
      <c r="U9877">
        <f>Table1[[#This Row],[Price]]*0.52</f>
        <v>226.6576</v>
      </c>
      <c r="V9877">
        <f>(Table1[[#This Row],[Price]]-Table1[[#This Row],[Scrap value]])/2</f>
        <v>104.6112</v>
      </c>
    </row>
    <row r="9878" spans="1:22" x14ac:dyDescent="0.25">
      <c r="A9878" t="s">
        <v>43216</v>
      </c>
      <c r="B9878" t="s">
        <v>29</v>
      </c>
      <c r="C9878" t="s">
        <v>47</v>
      </c>
      <c r="D9878" t="s">
        <v>43217</v>
      </c>
      <c r="E9878">
        <v>60.6</v>
      </c>
      <c r="F9878">
        <v>40</v>
      </c>
      <c r="G9878" t="s">
        <v>43729</v>
      </c>
      <c r="H9878" t="s">
        <v>2556</v>
      </c>
      <c r="I9878" s="1">
        <v>45000</v>
      </c>
      <c r="J9878" s="1">
        <v>46023</v>
      </c>
      <c r="K9878" t="s">
        <v>43218</v>
      </c>
      <c r="L9878" t="s">
        <v>43219</v>
      </c>
      <c r="M9878" t="s">
        <v>45</v>
      </c>
      <c r="N9878">
        <v>2</v>
      </c>
      <c r="O9878">
        <f>Table1[[#This Row],[Price]]-0.1*Table1[[#This Row],[Price]]</f>
        <v>54.54</v>
      </c>
      <c r="P9878" s="9">
        <f>(Table1[[#This Row],[Expiration Date]]-Table1[[#This Row],[Manufacturing Date]])/365</f>
        <v>2.8027397260273972</v>
      </c>
      <c r="Q9878" t="str">
        <f>IF(Table1[[#This Row],[Expiration Date]]-J9886&gt;12/31/2024,"not expired","expired")</f>
        <v>not expired</v>
      </c>
      <c r="R9878">
        <f>Table1[[#This Row],[Discounted Price]]*0.95</f>
        <v>51.812999999999995</v>
      </c>
      <c r="S9878">
        <f>Table1[[#This Row],[Discounted Price]]*0.9</f>
        <v>49.085999999999999</v>
      </c>
      <c r="T9878">
        <f>Table1[[#This Row],[Discounted Price]]*0.8</f>
        <v>43.632000000000005</v>
      </c>
      <c r="U9878">
        <f>Table1[[#This Row],[Price]]*0.52</f>
        <v>31.512</v>
      </c>
      <c r="V9878">
        <f>(Table1[[#This Row],[Price]]-Table1[[#This Row],[Scrap value]])/2</f>
        <v>14.544</v>
      </c>
    </row>
    <row r="9879" spans="1:22" x14ac:dyDescent="0.25">
      <c r="A9879" t="s">
        <v>43220</v>
      </c>
      <c r="B9879" t="s">
        <v>15</v>
      </c>
      <c r="C9879" t="s">
        <v>47</v>
      </c>
      <c r="D9879" t="s">
        <v>43221</v>
      </c>
      <c r="E9879">
        <v>241.69</v>
      </c>
      <c r="F9879">
        <v>12</v>
      </c>
      <c r="G9879" t="s">
        <v>43730</v>
      </c>
      <c r="H9879" t="s">
        <v>8385</v>
      </c>
      <c r="I9879" s="1">
        <v>44927</v>
      </c>
      <c r="J9879" s="1">
        <v>45292</v>
      </c>
      <c r="K9879" t="s">
        <v>43222</v>
      </c>
      <c r="L9879" t="s">
        <v>43223</v>
      </c>
      <c r="M9879" t="s">
        <v>20</v>
      </c>
      <c r="N9879">
        <v>2</v>
      </c>
      <c r="O9879">
        <f>Table1[[#This Row],[Price]]-0.1*Table1[[#This Row],[Price]]</f>
        <v>217.52099999999999</v>
      </c>
      <c r="P9879" s="9">
        <f>(Table1[[#This Row],[Expiration Date]]-Table1[[#This Row],[Manufacturing Date]])/365</f>
        <v>1</v>
      </c>
      <c r="Q9879" t="str">
        <f>IF(Table1[[#This Row],[Expiration Date]]-J9887&gt;12/31/2024,"not expired","expired")</f>
        <v>expired</v>
      </c>
      <c r="R9879">
        <f>Table1[[#This Row],[Discounted Price]]*0.95</f>
        <v>206.64494999999997</v>
      </c>
      <c r="S9879">
        <f>Table1[[#This Row],[Discounted Price]]*0.9</f>
        <v>195.7689</v>
      </c>
      <c r="T9879">
        <f>Table1[[#This Row],[Discounted Price]]*0.8</f>
        <v>174.01679999999999</v>
      </c>
      <c r="U9879">
        <f>Table1[[#This Row],[Price]]*0.52</f>
        <v>125.67880000000001</v>
      </c>
      <c r="V9879">
        <f>(Table1[[#This Row],[Price]]-Table1[[#This Row],[Scrap value]])/2</f>
        <v>58.005599999999994</v>
      </c>
    </row>
    <row r="9880" spans="1:22" x14ac:dyDescent="0.25">
      <c r="A9880" t="s">
        <v>43224</v>
      </c>
      <c r="B9880" t="s">
        <v>35</v>
      </c>
      <c r="C9880" t="s">
        <v>47</v>
      </c>
      <c r="D9880" t="s">
        <v>43225</v>
      </c>
      <c r="E9880">
        <v>31.08</v>
      </c>
      <c r="F9880">
        <v>77</v>
      </c>
      <c r="G9880" t="s">
        <v>43729</v>
      </c>
      <c r="H9880" t="s">
        <v>43226</v>
      </c>
      <c r="I9880" s="1">
        <v>45137</v>
      </c>
      <c r="J9880" s="1">
        <v>46023</v>
      </c>
      <c r="K9880" t="s">
        <v>43227</v>
      </c>
      <c r="L9880" t="s">
        <v>43228</v>
      </c>
      <c r="M9880" t="s">
        <v>45</v>
      </c>
      <c r="N9880">
        <v>2</v>
      </c>
      <c r="O9880">
        <f>Table1[[#This Row],[Price]]-0.1*Table1[[#This Row],[Price]]</f>
        <v>27.971999999999998</v>
      </c>
      <c r="P9880" s="9">
        <f>(Table1[[#This Row],[Expiration Date]]-Table1[[#This Row],[Manufacturing Date]])/365</f>
        <v>2.4273972602739726</v>
      </c>
      <c r="Q9880" t="str">
        <f>IF(Table1[[#This Row],[Expiration Date]]-J9888&gt;12/31/2024,"not expired","expired")</f>
        <v>expired</v>
      </c>
      <c r="R9880">
        <f>Table1[[#This Row],[Discounted Price]]*0.95</f>
        <v>26.573399999999996</v>
      </c>
      <c r="S9880">
        <f>Table1[[#This Row],[Discounted Price]]*0.9</f>
        <v>25.174799999999998</v>
      </c>
      <c r="T9880">
        <f>Table1[[#This Row],[Discounted Price]]*0.8</f>
        <v>22.377600000000001</v>
      </c>
      <c r="U9880">
        <f>Table1[[#This Row],[Price]]*0.52</f>
        <v>16.1616</v>
      </c>
      <c r="V9880">
        <f>(Table1[[#This Row],[Price]]-Table1[[#This Row],[Scrap value]])/2</f>
        <v>7.4591999999999992</v>
      </c>
    </row>
    <row r="9881" spans="1:22" x14ac:dyDescent="0.25">
      <c r="A9881" t="s">
        <v>43229</v>
      </c>
      <c r="B9881" t="s">
        <v>22</v>
      </c>
      <c r="C9881" t="s">
        <v>47</v>
      </c>
      <c r="D9881" t="s">
        <v>43230</v>
      </c>
      <c r="E9881">
        <v>370.2</v>
      </c>
      <c r="F9881">
        <v>56</v>
      </c>
      <c r="G9881" t="s">
        <v>43728</v>
      </c>
      <c r="H9881" t="s">
        <v>2815</v>
      </c>
      <c r="I9881" s="1">
        <v>45137</v>
      </c>
      <c r="J9881" s="1">
        <v>45292</v>
      </c>
      <c r="K9881" t="s">
        <v>43231</v>
      </c>
      <c r="L9881" t="s">
        <v>43232</v>
      </c>
      <c r="M9881" t="s">
        <v>20</v>
      </c>
      <c r="N9881">
        <v>3</v>
      </c>
      <c r="O9881">
        <f>Table1[[#This Row],[Price]]-0.1*Table1[[#This Row],[Price]]</f>
        <v>333.18</v>
      </c>
      <c r="P9881" s="9">
        <f>(Table1[[#This Row],[Expiration Date]]-Table1[[#This Row],[Manufacturing Date]])/365</f>
        <v>0.42465753424657532</v>
      </c>
      <c r="Q9881" t="str">
        <f>IF(Table1[[#This Row],[Expiration Date]]-J9889&gt;12/31/2024,"not expired","expired")</f>
        <v>expired</v>
      </c>
      <c r="R9881">
        <f>Table1[[#This Row],[Discounted Price]]*0.95</f>
        <v>316.52100000000002</v>
      </c>
      <c r="S9881">
        <f>Table1[[#This Row],[Discounted Price]]*0.9</f>
        <v>299.86200000000002</v>
      </c>
      <c r="T9881">
        <f>Table1[[#This Row],[Discounted Price]]*0.8</f>
        <v>266.54400000000004</v>
      </c>
      <c r="U9881">
        <f>Table1[[#This Row],[Price]]*0.52</f>
        <v>192.50399999999999</v>
      </c>
      <c r="V9881">
        <f>(Table1[[#This Row],[Price]]-Table1[[#This Row],[Scrap value]])/2</f>
        <v>88.847999999999999</v>
      </c>
    </row>
    <row r="9882" spans="1:22" x14ac:dyDescent="0.25">
      <c r="A9882" t="s">
        <v>43233</v>
      </c>
      <c r="B9882" t="s">
        <v>35</v>
      </c>
      <c r="C9882" t="s">
        <v>47</v>
      </c>
      <c r="D9882" t="s">
        <v>43234</v>
      </c>
      <c r="E9882">
        <v>98.71</v>
      </c>
      <c r="F9882">
        <v>90</v>
      </c>
      <c r="G9882" t="s">
        <v>43729</v>
      </c>
      <c r="H9882" t="s">
        <v>43235</v>
      </c>
      <c r="I9882" s="1">
        <v>45137</v>
      </c>
      <c r="J9882" s="1">
        <v>46023</v>
      </c>
      <c r="K9882" t="s">
        <v>43236</v>
      </c>
      <c r="L9882" t="s">
        <v>43237</v>
      </c>
      <c r="M9882" t="s">
        <v>45</v>
      </c>
      <c r="N9882">
        <v>5</v>
      </c>
      <c r="O9882">
        <f>Table1[[#This Row],[Price]]-0.1*Table1[[#This Row],[Price]]</f>
        <v>88.838999999999999</v>
      </c>
      <c r="P9882" s="9">
        <f>(Table1[[#This Row],[Expiration Date]]-Table1[[#This Row],[Manufacturing Date]])/365</f>
        <v>2.4273972602739726</v>
      </c>
      <c r="Q9882" t="str">
        <f>IF(Table1[[#This Row],[Expiration Date]]-J9890&gt;12/31/2024,"not expired","expired")</f>
        <v>expired</v>
      </c>
      <c r="R9882">
        <f>Table1[[#This Row],[Discounted Price]]*0.95</f>
        <v>84.397049999999993</v>
      </c>
      <c r="S9882">
        <f>Table1[[#This Row],[Discounted Price]]*0.9</f>
        <v>79.955100000000002</v>
      </c>
      <c r="T9882">
        <f>Table1[[#This Row],[Discounted Price]]*0.8</f>
        <v>71.071200000000005</v>
      </c>
      <c r="U9882">
        <f>Table1[[#This Row],[Price]]*0.52</f>
        <v>51.3292</v>
      </c>
      <c r="V9882">
        <f>(Table1[[#This Row],[Price]]-Table1[[#This Row],[Scrap value]])/2</f>
        <v>23.690399999999997</v>
      </c>
    </row>
    <row r="9883" spans="1:22" x14ac:dyDescent="0.25">
      <c r="A9883" t="s">
        <v>43238</v>
      </c>
      <c r="B9883" t="s">
        <v>29</v>
      </c>
      <c r="C9883" t="s">
        <v>47</v>
      </c>
      <c r="D9883" t="s">
        <v>43239</v>
      </c>
      <c r="E9883">
        <v>114.15</v>
      </c>
      <c r="F9883">
        <v>46</v>
      </c>
      <c r="G9883" t="s">
        <v>43728</v>
      </c>
      <c r="H9883" t="s">
        <v>6809</v>
      </c>
      <c r="I9883" s="1">
        <v>44927</v>
      </c>
      <c r="J9883" s="1">
        <v>46023</v>
      </c>
      <c r="K9883" t="s">
        <v>43240</v>
      </c>
      <c r="L9883" t="s">
        <v>43241</v>
      </c>
      <c r="M9883" t="s">
        <v>27</v>
      </c>
      <c r="N9883">
        <v>5</v>
      </c>
      <c r="O9883">
        <f>Table1[[#This Row],[Price]]-0.1*Table1[[#This Row],[Price]]</f>
        <v>102.735</v>
      </c>
      <c r="P9883" s="9">
        <f>(Table1[[#This Row],[Expiration Date]]-Table1[[#This Row],[Manufacturing Date]])/365</f>
        <v>3.0027397260273974</v>
      </c>
      <c r="Q9883" t="str">
        <f>IF(Table1[[#This Row],[Expiration Date]]-J9891&gt;12/31/2024,"not expired","expired")</f>
        <v>not expired</v>
      </c>
      <c r="R9883">
        <f>Table1[[#This Row],[Discounted Price]]*0.95</f>
        <v>97.598249999999993</v>
      </c>
      <c r="S9883">
        <f>Table1[[#This Row],[Discounted Price]]*0.9</f>
        <v>92.461500000000001</v>
      </c>
      <c r="T9883">
        <f>Table1[[#This Row],[Discounted Price]]*0.8</f>
        <v>82.188000000000002</v>
      </c>
      <c r="U9883">
        <f>Table1[[#This Row],[Price]]*0.52</f>
        <v>59.358000000000004</v>
      </c>
      <c r="V9883">
        <f>(Table1[[#This Row],[Price]]-Table1[[#This Row],[Scrap value]])/2</f>
        <v>27.396000000000001</v>
      </c>
    </row>
    <row r="9884" spans="1:22" x14ac:dyDescent="0.25">
      <c r="A9884" t="s">
        <v>43242</v>
      </c>
      <c r="B9884" t="s">
        <v>22</v>
      </c>
      <c r="C9884" t="s">
        <v>47</v>
      </c>
      <c r="D9884" t="s">
        <v>43243</v>
      </c>
      <c r="E9884">
        <v>101.45</v>
      </c>
      <c r="F9884">
        <v>12</v>
      </c>
      <c r="G9884" t="s">
        <v>43728</v>
      </c>
      <c r="H9884" t="s">
        <v>17587</v>
      </c>
      <c r="I9884" s="1">
        <v>44927</v>
      </c>
      <c r="J9884" s="1">
        <v>45658</v>
      </c>
      <c r="K9884" t="s">
        <v>43244</v>
      </c>
      <c r="L9884" t="s">
        <v>43245</v>
      </c>
      <c r="M9884" t="s">
        <v>27</v>
      </c>
      <c r="N9884">
        <v>5</v>
      </c>
      <c r="O9884">
        <f>Table1[[#This Row],[Price]]-0.1*Table1[[#This Row],[Price]]</f>
        <v>91.305000000000007</v>
      </c>
      <c r="P9884" s="9">
        <f>(Table1[[#This Row],[Expiration Date]]-Table1[[#This Row],[Manufacturing Date]])/365</f>
        <v>2.0027397260273974</v>
      </c>
      <c r="Q9884" t="str">
        <f>IF(Table1[[#This Row],[Expiration Date]]-J9892&gt;12/31/2024,"not expired","expired")</f>
        <v>expired</v>
      </c>
      <c r="R9884">
        <f>Table1[[#This Row],[Discounted Price]]*0.95</f>
        <v>86.739750000000001</v>
      </c>
      <c r="S9884">
        <f>Table1[[#This Row],[Discounted Price]]*0.9</f>
        <v>82.174500000000009</v>
      </c>
      <c r="T9884">
        <f>Table1[[#This Row],[Discounted Price]]*0.8</f>
        <v>73.044000000000011</v>
      </c>
      <c r="U9884">
        <f>Table1[[#This Row],[Price]]*0.52</f>
        <v>52.754000000000005</v>
      </c>
      <c r="V9884">
        <f>(Table1[[#This Row],[Price]]-Table1[[#This Row],[Scrap value]])/2</f>
        <v>24.347999999999999</v>
      </c>
    </row>
    <row r="9885" spans="1:22" x14ac:dyDescent="0.25">
      <c r="A9885" t="s">
        <v>43246</v>
      </c>
      <c r="B9885" t="s">
        <v>15</v>
      </c>
      <c r="C9885" t="s">
        <v>47</v>
      </c>
      <c r="D9885" t="s">
        <v>43247</v>
      </c>
      <c r="E9885">
        <v>412.57</v>
      </c>
      <c r="F9885">
        <v>25</v>
      </c>
      <c r="G9885" t="s">
        <v>43729</v>
      </c>
      <c r="H9885" t="s">
        <v>4949</v>
      </c>
      <c r="I9885" s="1">
        <v>45000</v>
      </c>
      <c r="J9885" s="1">
        <v>45292</v>
      </c>
      <c r="K9885" t="s">
        <v>43248</v>
      </c>
      <c r="L9885" t="s">
        <v>43249</v>
      </c>
      <c r="M9885" t="s">
        <v>20</v>
      </c>
      <c r="N9885">
        <v>4</v>
      </c>
      <c r="O9885">
        <f>Table1[[#This Row],[Price]]-0.1*Table1[[#This Row],[Price]]</f>
        <v>371.31299999999999</v>
      </c>
      <c r="P9885" s="9">
        <f>(Table1[[#This Row],[Expiration Date]]-Table1[[#This Row],[Manufacturing Date]])/365</f>
        <v>0.8</v>
      </c>
      <c r="Q9885" t="str">
        <f>IF(Table1[[#This Row],[Expiration Date]]-J9893&gt;12/31/2024,"not expired","expired")</f>
        <v>expired</v>
      </c>
      <c r="R9885">
        <f>Table1[[#This Row],[Discounted Price]]*0.95</f>
        <v>352.74734999999998</v>
      </c>
      <c r="S9885">
        <f>Table1[[#This Row],[Discounted Price]]*0.9</f>
        <v>334.18169999999998</v>
      </c>
      <c r="T9885">
        <f>Table1[[#This Row],[Discounted Price]]*0.8</f>
        <v>297.05040000000002</v>
      </c>
      <c r="U9885">
        <f>Table1[[#This Row],[Price]]*0.52</f>
        <v>214.53640000000001</v>
      </c>
      <c r="V9885">
        <f>(Table1[[#This Row],[Price]]-Table1[[#This Row],[Scrap value]])/2</f>
        <v>99.016799999999989</v>
      </c>
    </row>
    <row r="9886" spans="1:22" x14ac:dyDescent="0.25">
      <c r="A9886" t="s">
        <v>43250</v>
      </c>
      <c r="B9886" t="s">
        <v>35</v>
      </c>
      <c r="C9886" t="s">
        <v>47</v>
      </c>
      <c r="D9886" t="s">
        <v>43251</v>
      </c>
      <c r="E9886">
        <v>19.829999999999998</v>
      </c>
      <c r="F9886">
        <v>81</v>
      </c>
      <c r="G9886" t="s">
        <v>43728</v>
      </c>
      <c r="H9886" t="s">
        <v>11231</v>
      </c>
      <c r="I9886" s="1">
        <v>44927</v>
      </c>
      <c r="J9886" s="1">
        <v>45292</v>
      </c>
      <c r="K9886" t="s">
        <v>43252</v>
      </c>
      <c r="L9886" t="s">
        <v>43253</v>
      </c>
      <c r="M9886" t="s">
        <v>45</v>
      </c>
      <c r="N9886">
        <v>4</v>
      </c>
      <c r="O9886">
        <f>Table1[[#This Row],[Price]]-0.1*Table1[[#This Row],[Price]]</f>
        <v>17.846999999999998</v>
      </c>
      <c r="P9886" s="9">
        <f>(Table1[[#This Row],[Expiration Date]]-Table1[[#This Row],[Manufacturing Date]])/365</f>
        <v>1</v>
      </c>
      <c r="Q9886" t="str">
        <f>IF(Table1[[#This Row],[Expiration Date]]-J9894&gt;12/31/2024,"not expired","expired")</f>
        <v>expired</v>
      </c>
      <c r="R9886">
        <f>Table1[[#This Row],[Discounted Price]]*0.95</f>
        <v>16.954649999999997</v>
      </c>
      <c r="S9886">
        <f>Table1[[#This Row],[Discounted Price]]*0.9</f>
        <v>16.062299999999997</v>
      </c>
      <c r="T9886">
        <f>Table1[[#This Row],[Discounted Price]]*0.8</f>
        <v>14.2776</v>
      </c>
      <c r="U9886">
        <f>Table1[[#This Row],[Price]]*0.52</f>
        <v>10.3116</v>
      </c>
      <c r="V9886">
        <f>(Table1[[#This Row],[Price]]-Table1[[#This Row],[Scrap value]])/2</f>
        <v>4.759199999999999</v>
      </c>
    </row>
    <row r="9887" spans="1:22" x14ac:dyDescent="0.25">
      <c r="A9887" t="s">
        <v>43254</v>
      </c>
      <c r="B9887" t="s">
        <v>29</v>
      </c>
      <c r="C9887" t="s">
        <v>47</v>
      </c>
      <c r="D9887" t="s">
        <v>43255</v>
      </c>
      <c r="E9887">
        <v>276.75</v>
      </c>
      <c r="F9887">
        <v>37</v>
      </c>
      <c r="G9887" t="s">
        <v>43730</v>
      </c>
      <c r="H9887" t="s">
        <v>3041</v>
      </c>
      <c r="I9887" s="1">
        <v>45137</v>
      </c>
      <c r="J9887" s="1">
        <v>45292</v>
      </c>
      <c r="K9887" t="s">
        <v>43256</v>
      </c>
      <c r="L9887" t="s">
        <v>43257</v>
      </c>
      <c r="M9887" t="s">
        <v>20</v>
      </c>
      <c r="N9887">
        <v>1</v>
      </c>
      <c r="O9887">
        <f>Table1[[#This Row],[Price]]-0.1*Table1[[#This Row],[Price]]</f>
        <v>249.07499999999999</v>
      </c>
      <c r="P9887" s="9">
        <f>(Table1[[#This Row],[Expiration Date]]-Table1[[#This Row],[Manufacturing Date]])/365</f>
        <v>0.42465753424657532</v>
      </c>
      <c r="Q9887" t="str">
        <f>IF(Table1[[#This Row],[Expiration Date]]-J9895&gt;12/31/2024,"not expired","expired")</f>
        <v>expired</v>
      </c>
      <c r="R9887">
        <f>Table1[[#This Row],[Discounted Price]]*0.95</f>
        <v>236.62124999999997</v>
      </c>
      <c r="S9887">
        <f>Table1[[#This Row],[Discounted Price]]*0.9</f>
        <v>224.16749999999999</v>
      </c>
      <c r="T9887">
        <f>Table1[[#This Row],[Discounted Price]]*0.8</f>
        <v>199.26</v>
      </c>
      <c r="U9887">
        <f>Table1[[#This Row],[Price]]*0.52</f>
        <v>143.91</v>
      </c>
      <c r="V9887">
        <f>(Table1[[#This Row],[Price]]-Table1[[#This Row],[Scrap value]])/2</f>
        <v>66.42</v>
      </c>
    </row>
    <row r="9888" spans="1:22" x14ac:dyDescent="0.25">
      <c r="A9888" t="s">
        <v>43258</v>
      </c>
      <c r="B9888" t="s">
        <v>35</v>
      </c>
      <c r="C9888" t="s">
        <v>47</v>
      </c>
      <c r="D9888" t="s">
        <v>43259</v>
      </c>
      <c r="E9888">
        <v>243.91</v>
      </c>
      <c r="F9888">
        <v>45</v>
      </c>
      <c r="G9888" t="s">
        <v>43729</v>
      </c>
      <c r="H9888" t="s">
        <v>15774</v>
      </c>
      <c r="I9888" s="1">
        <v>44927</v>
      </c>
      <c r="J9888" s="1">
        <v>46023</v>
      </c>
      <c r="K9888" t="s">
        <v>43260</v>
      </c>
      <c r="L9888" t="s">
        <v>43261</v>
      </c>
      <c r="M9888" t="s">
        <v>45</v>
      </c>
      <c r="N9888">
        <v>5</v>
      </c>
      <c r="O9888">
        <f>Table1[[#This Row],[Price]]-0.1*Table1[[#This Row],[Price]]</f>
        <v>219.51900000000001</v>
      </c>
      <c r="P9888" s="9">
        <f>(Table1[[#This Row],[Expiration Date]]-Table1[[#This Row],[Manufacturing Date]])/365</f>
        <v>3.0027397260273974</v>
      </c>
      <c r="Q9888" t="str">
        <f>IF(Table1[[#This Row],[Expiration Date]]-J9896&gt;12/31/2024,"not expired","expired")</f>
        <v>not expired</v>
      </c>
      <c r="R9888">
        <f>Table1[[#This Row],[Discounted Price]]*0.95</f>
        <v>208.54304999999999</v>
      </c>
      <c r="S9888">
        <f>Table1[[#This Row],[Discounted Price]]*0.9</f>
        <v>197.56710000000001</v>
      </c>
      <c r="T9888">
        <f>Table1[[#This Row],[Discounted Price]]*0.8</f>
        <v>175.61520000000002</v>
      </c>
      <c r="U9888">
        <f>Table1[[#This Row],[Price]]*0.52</f>
        <v>126.83320000000001</v>
      </c>
      <c r="V9888">
        <f>(Table1[[#This Row],[Price]]-Table1[[#This Row],[Scrap value]])/2</f>
        <v>58.538399999999996</v>
      </c>
    </row>
    <row r="9889" spans="1:22" x14ac:dyDescent="0.25">
      <c r="A9889" t="s">
        <v>43262</v>
      </c>
      <c r="B9889" t="s">
        <v>22</v>
      </c>
      <c r="C9889" t="s">
        <v>47</v>
      </c>
      <c r="D9889" t="s">
        <v>43263</v>
      </c>
      <c r="E9889">
        <v>36.450000000000003</v>
      </c>
      <c r="F9889">
        <v>15</v>
      </c>
      <c r="G9889" t="s">
        <v>43729</v>
      </c>
      <c r="H9889" t="s">
        <v>3949</v>
      </c>
      <c r="I9889" s="1">
        <v>45000</v>
      </c>
      <c r="J9889" s="1">
        <v>45292</v>
      </c>
      <c r="K9889" t="s">
        <v>43264</v>
      </c>
      <c r="L9889" t="s">
        <v>43265</v>
      </c>
      <c r="M9889" t="s">
        <v>20</v>
      </c>
      <c r="N9889">
        <v>2</v>
      </c>
      <c r="O9889">
        <f>Table1[[#This Row],[Price]]-0.1*Table1[[#This Row],[Price]]</f>
        <v>32.805</v>
      </c>
      <c r="P9889" s="9">
        <f>(Table1[[#This Row],[Expiration Date]]-Table1[[#This Row],[Manufacturing Date]])/365</f>
        <v>0.8</v>
      </c>
      <c r="Q9889" t="str">
        <f>IF(Table1[[#This Row],[Expiration Date]]-J9897&gt;12/31/2024,"not expired","expired")</f>
        <v>expired</v>
      </c>
      <c r="R9889">
        <f>Table1[[#This Row],[Discounted Price]]*0.95</f>
        <v>31.164749999999998</v>
      </c>
      <c r="S9889">
        <f>Table1[[#This Row],[Discounted Price]]*0.9</f>
        <v>29.5245</v>
      </c>
      <c r="T9889">
        <f>Table1[[#This Row],[Discounted Price]]*0.8</f>
        <v>26.244</v>
      </c>
      <c r="U9889">
        <f>Table1[[#This Row],[Price]]*0.52</f>
        <v>18.954000000000001</v>
      </c>
      <c r="V9889">
        <f>(Table1[[#This Row],[Price]]-Table1[[#This Row],[Scrap value]])/2</f>
        <v>8.7480000000000011</v>
      </c>
    </row>
    <row r="9890" spans="1:22" x14ac:dyDescent="0.25">
      <c r="A9890" t="s">
        <v>43266</v>
      </c>
      <c r="B9890" t="s">
        <v>15</v>
      </c>
      <c r="C9890" t="s">
        <v>47</v>
      </c>
      <c r="D9890" t="s">
        <v>43267</v>
      </c>
      <c r="E9890">
        <v>495.89</v>
      </c>
      <c r="F9890">
        <v>83</v>
      </c>
      <c r="G9890" t="s">
        <v>43728</v>
      </c>
      <c r="H9890" t="s">
        <v>3036</v>
      </c>
      <c r="I9890" s="1">
        <v>44927</v>
      </c>
      <c r="J9890" s="1">
        <v>46023</v>
      </c>
      <c r="K9890" t="s">
        <v>43268</v>
      </c>
      <c r="L9890" t="s">
        <v>43269</v>
      </c>
      <c r="M9890" t="s">
        <v>45</v>
      </c>
      <c r="N9890">
        <v>3</v>
      </c>
      <c r="O9890">
        <f>Table1[[#This Row],[Price]]-0.1*Table1[[#This Row],[Price]]</f>
        <v>446.30099999999999</v>
      </c>
      <c r="P9890" s="9">
        <f>(Table1[[#This Row],[Expiration Date]]-Table1[[#This Row],[Manufacturing Date]])/365</f>
        <v>3.0027397260273974</v>
      </c>
      <c r="Q9890" t="str">
        <f>IF(Table1[[#This Row],[Expiration Date]]-J9898&gt;12/31/2024,"not expired","expired")</f>
        <v>expired</v>
      </c>
      <c r="R9890">
        <f>Table1[[#This Row],[Discounted Price]]*0.95</f>
        <v>423.98594999999995</v>
      </c>
      <c r="S9890">
        <f>Table1[[#This Row],[Discounted Price]]*0.9</f>
        <v>401.67090000000002</v>
      </c>
      <c r="T9890">
        <f>Table1[[#This Row],[Discounted Price]]*0.8</f>
        <v>357.04079999999999</v>
      </c>
      <c r="U9890">
        <f>Table1[[#This Row],[Price]]*0.52</f>
        <v>257.86279999999999</v>
      </c>
      <c r="V9890">
        <f>(Table1[[#This Row],[Price]]-Table1[[#This Row],[Scrap value]])/2</f>
        <v>119.0136</v>
      </c>
    </row>
    <row r="9891" spans="1:22" x14ac:dyDescent="0.25">
      <c r="A9891" t="s">
        <v>43270</v>
      </c>
      <c r="B9891" t="s">
        <v>29</v>
      </c>
      <c r="C9891" t="s">
        <v>47</v>
      </c>
      <c r="D9891" t="s">
        <v>43271</v>
      </c>
      <c r="E9891">
        <v>402.07</v>
      </c>
      <c r="F9891">
        <v>55</v>
      </c>
      <c r="G9891" t="s">
        <v>43729</v>
      </c>
      <c r="H9891" t="s">
        <v>14079</v>
      </c>
      <c r="I9891" s="1">
        <v>45000</v>
      </c>
      <c r="J9891" s="1">
        <v>45658</v>
      </c>
      <c r="K9891" t="s">
        <v>43272</v>
      </c>
      <c r="L9891" t="s">
        <v>43273</v>
      </c>
      <c r="M9891" t="s">
        <v>45</v>
      </c>
      <c r="N9891">
        <v>1</v>
      </c>
      <c r="O9891">
        <f>Table1[[#This Row],[Price]]-0.1*Table1[[#This Row],[Price]]</f>
        <v>361.863</v>
      </c>
      <c r="P9891" s="9">
        <f>(Table1[[#This Row],[Expiration Date]]-Table1[[#This Row],[Manufacturing Date]])/365</f>
        <v>1.8027397260273972</v>
      </c>
      <c r="Q9891" t="str">
        <f>IF(Table1[[#This Row],[Expiration Date]]-J9899&gt;12/31/2024,"not expired","expired")</f>
        <v>expired</v>
      </c>
      <c r="R9891">
        <f>Table1[[#This Row],[Discounted Price]]*0.95</f>
        <v>343.76984999999996</v>
      </c>
      <c r="S9891">
        <f>Table1[[#This Row],[Discounted Price]]*0.9</f>
        <v>325.67669999999998</v>
      </c>
      <c r="T9891">
        <f>Table1[[#This Row],[Discounted Price]]*0.8</f>
        <v>289.49040000000002</v>
      </c>
      <c r="U9891">
        <f>Table1[[#This Row],[Price]]*0.52</f>
        <v>209.07640000000001</v>
      </c>
      <c r="V9891">
        <f>(Table1[[#This Row],[Price]]-Table1[[#This Row],[Scrap value]])/2</f>
        <v>96.496799999999993</v>
      </c>
    </row>
    <row r="9892" spans="1:22" x14ac:dyDescent="0.25">
      <c r="A9892" t="s">
        <v>43274</v>
      </c>
      <c r="B9892" t="s">
        <v>22</v>
      </c>
      <c r="C9892" t="s">
        <v>47</v>
      </c>
      <c r="D9892" t="s">
        <v>43275</v>
      </c>
      <c r="E9892">
        <v>168.57</v>
      </c>
      <c r="F9892">
        <v>36</v>
      </c>
      <c r="G9892" t="s">
        <v>43728</v>
      </c>
      <c r="H9892" t="s">
        <v>38803</v>
      </c>
      <c r="I9892" s="1">
        <v>44927</v>
      </c>
      <c r="J9892" s="1">
        <v>45658</v>
      </c>
      <c r="K9892" t="s">
        <v>43276</v>
      </c>
      <c r="L9892" t="s">
        <v>43277</v>
      </c>
      <c r="M9892" t="s">
        <v>20</v>
      </c>
      <c r="N9892">
        <v>2</v>
      </c>
      <c r="O9892">
        <f>Table1[[#This Row],[Price]]-0.1*Table1[[#This Row],[Price]]</f>
        <v>151.71299999999999</v>
      </c>
      <c r="P9892" s="9">
        <f>(Table1[[#This Row],[Expiration Date]]-Table1[[#This Row],[Manufacturing Date]])/365</f>
        <v>2.0027397260273974</v>
      </c>
      <c r="Q9892" t="str">
        <f>IF(Table1[[#This Row],[Expiration Date]]-J9900&gt;12/31/2024,"not expired","expired")</f>
        <v>expired</v>
      </c>
      <c r="R9892">
        <f>Table1[[#This Row],[Discounted Price]]*0.95</f>
        <v>144.12734999999998</v>
      </c>
      <c r="S9892">
        <f>Table1[[#This Row],[Discounted Price]]*0.9</f>
        <v>136.54169999999999</v>
      </c>
      <c r="T9892">
        <f>Table1[[#This Row],[Discounted Price]]*0.8</f>
        <v>121.3704</v>
      </c>
      <c r="U9892">
        <f>Table1[[#This Row],[Price]]*0.52</f>
        <v>87.656400000000005</v>
      </c>
      <c r="V9892">
        <f>(Table1[[#This Row],[Price]]-Table1[[#This Row],[Scrap value]])/2</f>
        <v>40.456799999999994</v>
      </c>
    </row>
    <row r="9893" spans="1:22" x14ac:dyDescent="0.25">
      <c r="A9893" t="s">
        <v>43278</v>
      </c>
      <c r="B9893" t="s">
        <v>22</v>
      </c>
      <c r="C9893" t="s">
        <v>47</v>
      </c>
      <c r="D9893" t="s">
        <v>43279</v>
      </c>
      <c r="E9893">
        <v>120.89</v>
      </c>
      <c r="F9893">
        <v>66</v>
      </c>
      <c r="G9893" t="s">
        <v>43730</v>
      </c>
      <c r="H9893" t="s">
        <v>149</v>
      </c>
      <c r="I9893" s="1">
        <v>45000</v>
      </c>
      <c r="J9893" s="1">
        <v>45658</v>
      </c>
      <c r="K9893" t="s">
        <v>43280</v>
      </c>
      <c r="L9893" t="s">
        <v>43281</v>
      </c>
      <c r="M9893" t="s">
        <v>27</v>
      </c>
      <c r="N9893">
        <v>2</v>
      </c>
      <c r="O9893">
        <f>Table1[[#This Row],[Price]]-0.1*Table1[[#This Row],[Price]]</f>
        <v>108.801</v>
      </c>
      <c r="P9893" s="9">
        <f>(Table1[[#This Row],[Expiration Date]]-Table1[[#This Row],[Manufacturing Date]])/365</f>
        <v>1.8027397260273972</v>
      </c>
      <c r="Q9893" t="str">
        <f>IF(Table1[[#This Row],[Expiration Date]]-J9901&gt;12/31/2024,"not expired","expired")</f>
        <v>not expired</v>
      </c>
      <c r="R9893">
        <f>Table1[[#This Row],[Discounted Price]]*0.95</f>
        <v>103.36095</v>
      </c>
      <c r="S9893">
        <f>Table1[[#This Row],[Discounted Price]]*0.9</f>
        <v>97.920900000000003</v>
      </c>
      <c r="T9893">
        <f>Table1[[#This Row],[Discounted Price]]*0.8</f>
        <v>87.040800000000004</v>
      </c>
      <c r="U9893">
        <f>Table1[[#This Row],[Price]]*0.52</f>
        <v>62.8628</v>
      </c>
      <c r="V9893">
        <f>(Table1[[#This Row],[Price]]-Table1[[#This Row],[Scrap value]])/2</f>
        <v>29.0136</v>
      </c>
    </row>
    <row r="9894" spans="1:22" x14ac:dyDescent="0.25">
      <c r="A9894" t="s">
        <v>43282</v>
      </c>
      <c r="B9894" t="s">
        <v>22</v>
      </c>
      <c r="C9894" t="s">
        <v>47</v>
      </c>
      <c r="D9894" t="s">
        <v>43283</v>
      </c>
      <c r="E9894">
        <v>294.91000000000003</v>
      </c>
      <c r="F9894">
        <v>85</v>
      </c>
      <c r="G9894" t="s">
        <v>43730</v>
      </c>
      <c r="H9894" t="s">
        <v>8075</v>
      </c>
      <c r="I9894" s="1">
        <v>45137</v>
      </c>
      <c r="J9894" s="1">
        <v>45292</v>
      </c>
      <c r="K9894" t="s">
        <v>43284</v>
      </c>
      <c r="L9894" t="s">
        <v>43285</v>
      </c>
      <c r="M9894" t="s">
        <v>20</v>
      </c>
      <c r="N9894">
        <v>1</v>
      </c>
      <c r="O9894">
        <f>Table1[[#This Row],[Price]]-0.1*Table1[[#This Row],[Price]]</f>
        <v>265.41900000000004</v>
      </c>
      <c r="P9894" s="9">
        <f>(Table1[[#This Row],[Expiration Date]]-Table1[[#This Row],[Manufacturing Date]])/365</f>
        <v>0.42465753424657532</v>
      </c>
      <c r="Q9894" t="str">
        <f>IF(Table1[[#This Row],[Expiration Date]]-J9902&gt;12/31/2024,"not expired","expired")</f>
        <v>expired</v>
      </c>
      <c r="R9894">
        <f>Table1[[#This Row],[Discounted Price]]*0.95</f>
        <v>252.14805000000001</v>
      </c>
      <c r="S9894">
        <f>Table1[[#This Row],[Discounted Price]]*0.9</f>
        <v>238.87710000000004</v>
      </c>
      <c r="T9894">
        <f>Table1[[#This Row],[Discounted Price]]*0.8</f>
        <v>212.33520000000004</v>
      </c>
      <c r="U9894">
        <f>Table1[[#This Row],[Price]]*0.52</f>
        <v>153.35320000000002</v>
      </c>
      <c r="V9894">
        <f>(Table1[[#This Row],[Price]]-Table1[[#This Row],[Scrap value]])/2</f>
        <v>70.778400000000005</v>
      </c>
    </row>
    <row r="9895" spans="1:22" x14ac:dyDescent="0.25">
      <c r="A9895" t="s">
        <v>43286</v>
      </c>
      <c r="B9895" t="s">
        <v>22</v>
      </c>
      <c r="C9895" t="s">
        <v>47</v>
      </c>
      <c r="D9895" t="s">
        <v>43287</v>
      </c>
      <c r="E9895">
        <v>439.05</v>
      </c>
      <c r="F9895">
        <v>36</v>
      </c>
      <c r="G9895" t="s">
        <v>43729</v>
      </c>
      <c r="H9895" t="s">
        <v>7195</v>
      </c>
      <c r="I9895" s="1">
        <v>45000</v>
      </c>
      <c r="J9895" s="1">
        <v>45292</v>
      </c>
      <c r="K9895" t="s">
        <v>43288</v>
      </c>
      <c r="L9895" t="s">
        <v>43289</v>
      </c>
      <c r="M9895" t="s">
        <v>27</v>
      </c>
      <c r="N9895">
        <v>5</v>
      </c>
      <c r="O9895">
        <f>Table1[[#This Row],[Price]]-0.1*Table1[[#This Row],[Price]]</f>
        <v>395.14499999999998</v>
      </c>
      <c r="P9895" s="9">
        <f>(Table1[[#This Row],[Expiration Date]]-Table1[[#This Row],[Manufacturing Date]])/365</f>
        <v>0.8</v>
      </c>
      <c r="Q9895" t="str">
        <f>IF(Table1[[#This Row],[Expiration Date]]-J9903&gt;12/31/2024,"not expired","expired")</f>
        <v>expired</v>
      </c>
      <c r="R9895">
        <f>Table1[[#This Row],[Discounted Price]]*0.95</f>
        <v>375.38774999999998</v>
      </c>
      <c r="S9895">
        <f>Table1[[#This Row],[Discounted Price]]*0.9</f>
        <v>355.63049999999998</v>
      </c>
      <c r="T9895">
        <f>Table1[[#This Row],[Discounted Price]]*0.8</f>
        <v>316.11599999999999</v>
      </c>
      <c r="U9895">
        <f>Table1[[#This Row],[Price]]*0.52</f>
        <v>228.30600000000001</v>
      </c>
      <c r="V9895">
        <f>(Table1[[#This Row],[Price]]-Table1[[#This Row],[Scrap value]])/2</f>
        <v>105.372</v>
      </c>
    </row>
    <row r="9896" spans="1:22" x14ac:dyDescent="0.25">
      <c r="A9896" t="s">
        <v>43290</v>
      </c>
      <c r="B9896" t="s">
        <v>15</v>
      </c>
      <c r="C9896" t="s">
        <v>47</v>
      </c>
      <c r="D9896" t="s">
        <v>43291</v>
      </c>
      <c r="E9896">
        <v>497.78</v>
      </c>
      <c r="F9896">
        <v>64</v>
      </c>
      <c r="G9896" t="s">
        <v>43728</v>
      </c>
      <c r="H9896" t="s">
        <v>3056</v>
      </c>
      <c r="I9896" s="1">
        <v>45000</v>
      </c>
      <c r="J9896" s="1">
        <v>45658</v>
      </c>
      <c r="K9896" t="s">
        <v>43292</v>
      </c>
      <c r="L9896" t="s">
        <v>43293</v>
      </c>
      <c r="M9896" t="s">
        <v>27</v>
      </c>
      <c r="N9896">
        <v>2</v>
      </c>
      <c r="O9896">
        <f>Table1[[#This Row],[Price]]-0.1*Table1[[#This Row],[Price]]</f>
        <v>448.00199999999995</v>
      </c>
      <c r="P9896" s="9">
        <f>(Table1[[#This Row],[Expiration Date]]-Table1[[#This Row],[Manufacturing Date]])/365</f>
        <v>1.8027397260273972</v>
      </c>
      <c r="Q9896" t="str">
        <f>IF(Table1[[#This Row],[Expiration Date]]-J9904&gt;12/31/2024,"not expired","expired")</f>
        <v>expired</v>
      </c>
      <c r="R9896">
        <f>Table1[[#This Row],[Discounted Price]]*0.95</f>
        <v>425.60189999999994</v>
      </c>
      <c r="S9896">
        <f>Table1[[#This Row],[Discounted Price]]*0.9</f>
        <v>403.20179999999999</v>
      </c>
      <c r="T9896">
        <f>Table1[[#This Row],[Discounted Price]]*0.8</f>
        <v>358.40159999999997</v>
      </c>
      <c r="U9896">
        <f>Table1[[#This Row],[Price]]*0.52</f>
        <v>258.84559999999999</v>
      </c>
      <c r="V9896">
        <f>(Table1[[#This Row],[Price]]-Table1[[#This Row],[Scrap value]])/2</f>
        <v>119.46719999999999</v>
      </c>
    </row>
    <row r="9897" spans="1:22" x14ac:dyDescent="0.25">
      <c r="A9897" t="s">
        <v>43294</v>
      </c>
      <c r="B9897" t="s">
        <v>22</v>
      </c>
      <c r="C9897" t="s">
        <v>47</v>
      </c>
      <c r="D9897" t="s">
        <v>43295</v>
      </c>
      <c r="E9897">
        <v>309.89999999999998</v>
      </c>
      <c r="F9897">
        <v>35</v>
      </c>
      <c r="G9897" t="s">
        <v>43730</v>
      </c>
      <c r="H9897" t="s">
        <v>2688</v>
      </c>
      <c r="I9897" s="1">
        <v>45137</v>
      </c>
      <c r="J9897" s="1">
        <v>46023</v>
      </c>
      <c r="K9897" t="s">
        <v>43296</v>
      </c>
      <c r="L9897" t="s">
        <v>43297</v>
      </c>
      <c r="M9897" t="s">
        <v>27</v>
      </c>
      <c r="N9897">
        <v>2</v>
      </c>
      <c r="O9897">
        <f>Table1[[#This Row],[Price]]-0.1*Table1[[#This Row],[Price]]</f>
        <v>278.90999999999997</v>
      </c>
      <c r="P9897" s="9">
        <f>(Table1[[#This Row],[Expiration Date]]-Table1[[#This Row],[Manufacturing Date]])/365</f>
        <v>2.4273972602739726</v>
      </c>
      <c r="Q9897" t="str">
        <f>IF(Table1[[#This Row],[Expiration Date]]-J9905&gt;12/31/2024,"not expired","expired")</f>
        <v>not expired</v>
      </c>
      <c r="R9897">
        <f>Table1[[#This Row],[Discounted Price]]*0.95</f>
        <v>264.96449999999993</v>
      </c>
      <c r="S9897">
        <f>Table1[[#This Row],[Discounted Price]]*0.9</f>
        <v>251.01899999999998</v>
      </c>
      <c r="T9897">
        <f>Table1[[#This Row],[Discounted Price]]*0.8</f>
        <v>223.12799999999999</v>
      </c>
      <c r="U9897">
        <f>Table1[[#This Row],[Price]]*0.52</f>
        <v>161.148</v>
      </c>
      <c r="V9897">
        <f>(Table1[[#This Row],[Price]]-Table1[[#This Row],[Scrap value]])/2</f>
        <v>74.375999999999991</v>
      </c>
    </row>
    <row r="9898" spans="1:22" x14ac:dyDescent="0.25">
      <c r="A9898" t="s">
        <v>43298</v>
      </c>
      <c r="B9898" t="s">
        <v>15</v>
      </c>
      <c r="C9898" t="s">
        <v>47</v>
      </c>
      <c r="D9898" t="s">
        <v>43299</v>
      </c>
      <c r="E9898">
        <v>226.21</v>
      </c>
      <c r="F9898">
        <v>44</v>
      </c>
      <c r="G9898" t="s">
        <v>43728</v>
      </c>
      <c r="H9898" t="s">
        <v>43300</v>
      </c>
      <c r="I9898" s="1">
        <v>44927</v>
      </c>
      <c r="J9898" s="1">
        <v>46023</v>
      </c>
      <c r="K9898" t="s">
        <v>43301</v>
      </c>
      <c r="L9898" t="s">
        <v>43302</v>
      </c>
      <c r="M9898" t="s">
        <v>20</v>
      </c>
      <c r="N9898">
        <v>3</v>
      </c>
      <c r="O9898">
        <f>Table1[[#This Row],[Price]]-0.1*Table1[[#This Row],[Price]]</f>
        <v>203.589</v>
      </c>
      <c r="P9898" s="9">
        <f>(Table1[[#This Row],[Expiration Date]]-Table1[[#This Row],[Manufacturing Date]])/365</f>
        <v>3.0027397260273974</v>
      </c>
      <c r="Q9898" t="str">
        <f>IF(Table1[[#This Row],[Expiration Date]]-J9906&gt;12/31/2024,"not expired","expired")</f>
        <v>not expired</v>
      </c>
      <c r="R9898">
        <f>Table1[[#This Row],[Discounted Price]]*0.95</f>
        <v>193.40955</v>
      </c>
      <c r="S9898">
        <f>Table1[[#This Row],[Discounted Price]]*0.9</f>
        <v>183.23009999999999</v>
      </c>
      <c r="T9898">
        <f>Table1[[#This Row],[Discounted Price]]*0.8</f>
        <v>162.87120000000002</v>
      </c>
      <c r="U9898">
        <f>Table1[[#This Row],[Price]]*0.52</f>
        <v>117.62920000000001</v>
      </c>
      <c r="V9898">
        <f>(Table1[[#This Row],[Price]]-Table1[[#This Row],[Scrap value]])/2</f>
        <v>54.290399999999998</v>
      </c>
    </row>
    <row r="9899" spans="1:22" x14ac:dyDescent="0.25">
      <c r="A9899" t="s">
        <v>43303</v>
      </c>
      <c r="B9899" t="s">
        <v>35</v>
      </c>
      <c r="C9899" t="s">
        <v>47</v>
      </c>
      <c r="D9899" t="s">
        <v>43304</v>
      </c>
      <c r="E9899">
        <v>240.29</v>
      </c>
      <c r="F9899">
        <v>80</v>
      </c>
      <c r="G9899" t="s">
        <v>43728</v>
      </c>
      <c r="H9899" t="s">
        <v>31351</v>
      </c>
      <c r="I9899" s="1">
        <v>45137</v>
      </c>
      <c r="J9899" s="1">
        <v>46023</v>
      </c>
      <c r="K9899" t="s">
        <v>43305</v>
      </c>
      <c r="L9899" t="s">
        <v>43306</v>
      </c>
      <c r="M9899" t="s">
        <v>45</v>
      </c>
      <c r="N9899">
        <v>4</v>
      </c>
      <c r="O9899">
        <f>Table1[[#This Row],[Price]]-0.1*Table1[[#This Row],[Price]]</f>
        <v>216.261</v>
      </c>
      <c r="P9899" s="9">
        <f>(Table1[[#This Row],[Expiration Date]]-Table1[[#This Row],[Manufacturing Date]])/365</f>
        <v>2.4273972602739726</v>
      </c>
      <c r="Q9899" t="str">
        <f>IF(Table1[[#This Row],[Expiration Date]]-J9907&gt;12/31/2024,"not expired","expired")</f>
        <v>not expired</v>
      </c>
      <c r="R9899">
        <f>Table1[[#This Row],[Discounted Price]]*0.95</f>
        <v>205.44794999999999</v>
      </c>
      <c r="S9899">
        <f>Table1[[#This Row],[Discounted Price]]*0.9</f>
        <v>194.63489999999999</v>
      </c>
      <c r="T9899">
        <f>Table1[[#This Row],[Discounted Price]]*0.8</f>
        <v>173.00880000000001</v>
      </c>
      <c r="U9899">
        <f>Table1[[#This Row],[Price]]*0.52</f>
        <v>124.9508</v>
      </c>
      <c r="V9899">
        <f>(Table1[[#This Row],[Price]]-Table1[[#This Row],[Scrap value]])/2</f>
        <v>57.669599999999996</v>
      </c>
    </row>
    <row r="9900" spans="1:22" x14ac:dyDescent="0.25">
      <c r="A9900" t="s">
        <v>43307</v>
      </c>
      <c r="B9900" t="s">
        <v>29</v>
      </c>
      <c r="C9900" t="s">
        <v>47</v>
      </c>
      <c r="D9900" t="s">
        <v>43308</v>
      </c>
      <c r="E9900">
        <v>436.55</v>
      </c>
      <c r="F9900">
        <v>9</v>
      </c>
      <c r="G9900" t="s">
        <v>43729</v>
      </c>
      <c r="H9900" t="s">
        <v>7606</v>
      </c>
      <c r="I9900" s="1">
        <v>44927</v>
      </c>
      <c r="J9900" s="1">
        <v>45658</v>
      </c>
      <c r="K9900" t="s">
        <v>43309</v>
      </c>
      <c r="L9900" t="s">
        <v>43310</v>
      </c>
      <c r="M9900" t="s">
        <v>27</v>
      </c>
      <c r="N9900">
        <v>4</v>
      </c>
      <c r="O9900">
        <f>Table1[[#This Row],[Price]]-0.1*Table1[[#This Row],[Price]]</f>
        <v>392.89499999999998</v>
      </c>
      <c r="P9900" s="9">
        <f>(Table1[[#This Row],[Expiration Date]]-Table1[[#This Row],[Manufacturing Date]])/365</f>
        <v>2.0027397260273974</v>
      </c>
      <c r="Q9900" t="str">
        <f>IF(Table1[[#This Row],[Expiration Date]]-J9908&gt;12/31/2024,"not expired","expired")</f>
        <v>not expired</v>
      </c>
      <c r="R9900">
        <f>Table1[[#This Row],[Discounted Price]]*0.95</f>
        <v>373.25024999999994</v>
      </c>
      <c r="S9900">
        <f>Table1[[#This Row],[Discounted Price]]*0.9</f>
        <v>353.60550000000001</v>
      </c>
      <c r="T9900">
        <f>Table1[[#This Row],[Discounted Price]]*0.8</f>
        <v>314.31600000000003</v>
      </c>
      <c r="U9900">
        <f>Table1[[#This Row],[Price]]*0.52</f>
        <v>227.006</v>
      </c>
      <c r="V9900">
        <f>(Table1[[#This Row],[Price]]-Table1[[#This Row],[Scrap value]])/2</f>
        <v>104.77200000000001</v>
      </c>
    </row>
    <row r="9901" spans="1:22" x14ac:dyDescent="0.25">
      <c r="A9901" t="s">
        <v>43311</v>
      </c>
      <c r="B9901" t="s">
        <v>35</v>
      </c>
      <c r="C9901" t="s">
        <v>47</v>
      </c>
      <c r="D9901" t="s">
        <v>43312</v>
      </c>
      <c r="E9901">
        <v>212.83</v>
      </c>
      <c r="F9901">
        <v>63</v>
      </c>
      <c r="G9901" t="s">
        <v>43730</v>
      </c>
      <c r="H9901" t="s">
        <v>5634</v>
      </c>
      <c r="I9901" s="1">
        <v>45137</v>
      </c>
      <c r="J9901" s="1">
        <v>45292</v>
      </c>
      <c r="K9901" t="s">
        <v>43313</v>
      </c>
      <c r="L9901" t="s">
        <v>43314</v>
      </c>
      <c r="M9901" t="s">
        <v>20</v>
      </c>
      <c r="N9901">
        <v>1</v>
      </c>
      <c r="O9901">
        <f>Table1[[#This Row],[Price]]-0.1*Table1[[#This Row],[Price]]</f>
        <v>191.54700000000003</v>
      </c>
      <c r="P9901" s="9">
        <f>(Table1[[#This Row],[Expiration Date]]-Table1[[#This Row],[Manufacturing Date]])/365</f>
        <v>0.42465753424657532</v>
      </c>
      <c r="Q9901" t="str">
        <f>IF(Table1[[#This Row],[Expiration Date]]-J9909&gt;12/31/2024,"not expired","expired")</f>
        <v>expired</v>
      </c>
      <c r="R9901">
        <f>Table1[[#This Row],[Discounted Price]]*0.95</f>
        <v>181.96965000000003</v>
      </c>
      <c r="S9901">
        <f>Table1[[#This Row],[Discounted Price]]*0.9</f>
        <v>172.39230000000003</v>
      </c>
      <c r="T9901">
        <f>Table1[[#This Row],[Discounted Price]]*0.8</f>
        <v>153.23760000000001</v>
      </c>
      <c r="U9901">
        <f>Table1[[#This Row],[Price]]*0.52</f>
        <v>110.67160000000001</v>
      </c>
      <c r="V9901">
        <f>(Table1[[#This Row],[Price]]-Table1[[#This Row],[Scrap value]])/2</f>
        <v>51.0792</v>
      </c>
    </row>
    <row r="9902" spans="1:22" x14ac:dyDescent="0.25">
      <c r="A9902" t="s">
        <v>43315</v>
      </c>
      <c r="B9902" t="s">
        <v>29</v>
      </c>
      <c r="C9902" t="s">
        <v>47</v>
      </c>
      <c r="D9902" t="s">
        <v>43316</v>
      </c>
      <c r="E9902">
        <v>478.93</v>
      </c>
      <c r="F9902">
        <v>43</v>
      </c>
      <c r="G9902" t="s">
        <v>43729</v>
      </c>
      <c r="H9902" t="s">
        <v>7343</v>
      </c>
      <c r="I9902" s="1">
        <v>45000</v>
      </c>
      <c r="J9902" s="1">
        <v>45292</v>
      </c>
      <c r="K9902" t="s">
        <v>43317</v>
      </c>
      <c r="L9902" t="s">
        <v>43318</v>
      </c>
      <c r="M9902" t="s">
        <v>45</v>
      </c>
      <c r="N9902">
        <v>2</v>
      </c>
      <c r="O9902">
        <f>Table1[[#This Row],[Price]]-0.1*Table1[[#This Row],[Price]]</f>
        <v>431.03700000000003</v>
      </c>
      <c r="P9902" s="9">
        <f>(Table1[[#This Row],[Expiration Date]]-Table1[[#This Row],[Manufacturing Date]])/365</f>
        <v>0.8</v>
      </c>
      <c r="Q9902" t="str">
        <f>IF(Table1[[#This Row],[Expiration Date]]-J9910&gt;12/31/2024,"not expired","expired")</f>
        <v>expired</v>
      </c>
      <c r="R9902">
        <f>Table1[[#This Row],[Discounted Price]]*0.95</f>
        <v>409.48515000000003</v>
      </c>
      <c r="S9902">
        <f>Table1[[#This Row],[Discounted Price]]*0.9</f>
        <v>387.93330000000003</v>
      </c>
      <c r="T9902">
        <f>Table1[[#This Row],[Discounted Price]]*0.8</f>
        <v>344.82960000000003</v>
      </c>
      <c r="U9902">
        <f>Table1[[#This Row],[Price]]*0.52</f>
        <v>249.0436</v>
      </c>
      <c r="V9902">
        <f>(Table1[[#This Row],[Price]]-Table1[[#This Row],[Scrap value]])/2</f>
        <v>114.9432</v>
      </c>
    </row>
    <row r="9903" spans="1:22" x14ac:dyDescent="0.25">
      <c r="A9903" t="s">
        <v>43319</v>
      </c>
      <c r="B9903" t="s">
        <v>15</v>
      </c>
      <c r="C9903" t="s">
        <v>47</v>
      </c>
      <c r="D9903" t="s">
        <v>43320</v>
      </c>
      <c r="E9903">
        <v>175.07</v>
      </c>
      <c r="F9903">
        <v>61</v>
      </c>
      <c r="G9903" t="s">
        <v>43729</v>
      </c>
      <c r="H9903" t="s">
        <v>43321</v>
      </c>
      <c r="I9903" s="1">
        <v>45137</v>
      </c>
      <c r="J9903" s="1">
        <v>46023</v>
      </c>
      <c r="K9903" t="s">
        <v>43322</v>
      </c>
      <c r="L9903" t="s">
        <v>43323</v>
      </c>
      <c r="M9903" t="s">
        <v>27</v>
      </c>
      <c r="N9903">
        <v>2</v>
      </c>
      <c r="O9903">
        <f>Table1[[#This Row],[Price]]-0.1*Table1[[#This Row],[Price]]</f>
        <v>157.56299999999999</v>
      </c>
      <c r="P9903" s="9">
        <f>(Table1[[#This Row],[Expiration Date]]-Table1[[#This Row],[Manufacturing Date]])/365</f>
        <v>2.4273972602739726</v>
      </c>
      <c r="Q9903" t="str">
        <f>IF(Table1[[#This Row],[Expiration Date]]-J9911&gt;12/31/2024,"not expired","expired")</f>
        <v>not expired</v>
      </c>
      <c r="R9903">
        <f>Table1[[#This Row],[Discounted Price]]*0.95</f>
        <v>149.68484999999998</v>
      </c>
      <c r="S9903">
        <f>Table1[[#This Row],[Discounted Price]]*0.9</f>
        <v>141.80670000000001</v>
      </c>
      <c r="T9903">
        <f>Table1[[#This Row],[Discounted Price]]*0.8</f>
        <v>126.0504</v>
      </c>
      <c r="U9903">
        <f>Table1[[#This Row],[Price]]*0.52</f>
        <v>91.0364</v>
      </c>
      <c r="V9903">
        <f>(Table1[[#This Row],[Price]]-Table1[[#This Row],[Scrap value]])/2</f>
        <v>42.016799999999996</v>
      </c>
    </row>
    <row r="9904" spans="1:22" x14ac:dyDescent="0.25">
      <c r="A9904" t="s">
        <v>43324</v>
      </c>
      <c r="B9904" t="s">
        <v>29</v>
      </c>
      <c r="C9904" t="s">
        <v>47</v>
      </c>
      <c r="D9904" t="s">
        <v>43325</v>
      </c>
      <c r="E9904">
        <v>460.91</v>
      </c>
      <c r="F9904">
        <v>47</v>
      </c>
      <c r="G9904" t="s">
        <v>43728</v>
      </c>
      <c r="H9904" t="s">
        <v>19341</v>
      </c>
      <c r="I9904" s="1">
        <v>45137</v>
      </c>
      <c r="J9904" s="1">
        <v>45658</v>
      </c>
      <c r="K9904" t="s">
        <v>43326</v>
      </c>
      <c r="L9904" t="s">
        <v>43327</v>
      </c>
      <c r="M9904" t="s">
        <v>27</v>
      </c>
      <c r="N9904">
        <v>4</v>
      </c>
      <c r="O9904">
        <f>Table1[[#This Row],[Price]]-0.1*Table1[[#This Row],[Price]]</f>
        <v>414.81900000000002</v>
      </c>
      <c r="P9904" s="9">
        <f>(Table1[[#This Row],[Expiration Date]]-Table1[[#This Row],[Manufacturing Date]])/365</f>
        <v>1.4273972602739726</v>
      </c>
      <c r="Q9904" t="str">
        <f>IF(Table1[[#This Row],[Expiration Date]]-J9912&gt;12/31/2024,"not expired","expired")</f>
        <v>not expired</v>
      </c>
      <c r="R9904">
        <f>Table1[[#This Row],[Discounted Price]]*0.95</f>
        <v>394.07805000000002</v>
      </c>
      <c r="S9904">
        <f>Table1[[#This Row],[Discounted Price]]*0.9</f>
        <v>373.33710000000002</v>
      </c>
      <c r="T9904">
        <f>Table1[[#This Row],[Discounted Price]]*0.8</f>
        <v>331.85520000000002</v>
      </c>
      <c r="U9904">
        <f>Table1[[#This Row],[Price]]*0.52</f>
        <v>239.67320000000001</v>
      </c>
      <c r="V9904">
        <f>(Table1[[#This Row],[Price]]-Table1[[#This Row],[Scrap value]])/2</f>
        <v>110.61840000000001</v>
      </c>
    </row>
    <row r="9905" spans="1:22" x14ac:dyDescent="0.25">
      <c r="A9905" t="s">
        <v>43328</v>
      </c>
      <c r="B9905" t="s">
        <v>15</v>
      </c>
      <c r="C9905" t="s">
        <v>47</v>
      </c>
      <c r="D9905" t="s">
        <v>43329</v>
      </c>
      <c r="E9905">
        <v>97.95</v>
      </c>
      <c r="F9905">
        <v>91</v>
      </c>
      <c r="G9905" t="s">
        <v>43729</v>
      </c>
      <c r="H9905" t="s">
        <v>8243</v>
      </c>
      <c r="I9905" s="1">
        <v>45137</v>
      </c>
      <c r="J9905" s="1">
        <v>45658</v>
      </c>
      <c r="K9905" t="s">
        <v>43330</v>
      </c>
      <c r="L9905" t="s">
        <v>43331</v>
      </c>
      <c r="M9905" t="s">
        <v>20</v>
      </c>
      <c r="N9905">
        <v>3</v>
      </c>
      <c r="O9905">
        <f>Table1[[#This Row],[Price]]-0.1*Table1[[#This Row],[Price]]</f>
        <v>88.155000000000001</v>
      </c>
      <c r="P9905" s="9">
        <f>(Table1[[#This Row],[Expiration Date]]-Table1[[#This Row],[Manufacturing Date]])/365</f>
        <v>1.4273972602739726</v>
      </c>
      <c r="Q9905" t="str">
        <f>IF(Table1[[#This Row],[Expiration Date]]-J9913&gt;12/31/2024,"not expired","expired")</f>
        <v>expired</v>
      </c>
      <c r="R9905">
        <f>Table1[[#This Row],[Discounted Price]]*0.95</f>
        <v>83.747249999999994</v>
      </c>
      <c r="S9905">
        <f>Table1[[#This Row],[Discounted Price]]*0.9</f>
        <v>79.339500000000001</v>
      </c>
      <c r="T9905">
        <f>Table1[[#This Row],[Discounted Price]]*0.8</f>
        <v>70.524000000000001</v>
      </c>
      <c r="U9905">
        <f>Table1[[#This Row],[Price]]*0.52</f>
        <v>50.934000000000005</v>
      </c>
      <c r="V9905">
        <f>(Table1[[#This Row],[Price]]-Table1[[#This Row],[Scrap value]])/2</f>
        <v>23.507999999999999</v>
      </c>
    </row>
    <row r="9906" spans="1:22" x14ac:dyDescent="0.25">
      <c r="A9906" t="s">
        <v>43332</v>
      </c>
      <c r="B9906" t="s">
        <v>35</v>
      </c>
      <c r="C9906" t="s">
        <v>47</v>
      </c>
      <c r="D9906" t="s">
        <v>43333</v>
      </c>
      <c r="E9906">
        <v>185.57</v>
      </c>
      <c r="F9906">
        <v>74</v>
      </c>
      <c r="G9906" t="s">
        <v>43730</v>
      </c>
      <c r="H9906" t="s">
        <v>10333</v>
      </c>
      <c r="I9906" s="1">
        <v>45000</v>
      </c>
      <c r="J9906" s="1">
        <v>45292</v>
      </c>
      <c r="K9906" t="s">
        <v>43334</v>
      </c>
      <c r="L9906" t="s">
        <v>43335</v>
      </c>
      <c r="M9906" t="s">
        <v>27</v>
      </c>
      <c r="N9906">
        <v>5</v>
      </c>
      <c r="O9906">
        <f>Table1[[#This Row],[Price]]-0.1*Table1[[#This Row],[Price]]</f>
        <v>167.01300000000001</v>
      </c>
      <c r="P9906" s="9">
        <f>(Table1[[#This Row],[Expiration Date]]-Table1[[#This Row],[Manufacturing Date]])/365</f>
        <v>0.8</v>
      </c>
      <c r="Q9906" t="str">
        <f>IF(Table1[[#This Row],[Expiration Date]]-J9914&gt;12/31/2024,"not expired","expired")</f>
        <v>expired</v>
      </c>
      <c r="R9906">
        <f>Table1[[#This Row],[Discounted Price]]*0.95</f>
        <v>158.66235</v>
      </c>
      <c r="S9906">
        <f>Table1[[#This Row],[Discounted Price]]*0.9</f>
        <v>150.3117</v>
      </c>
      <c r="T9906">
        <f>Table1[[#This Row],[Discounted Price]]*0.8</f>
        <v>133.6104</v>
      </c>
      <c r="U9906">
        <f>Table1[[#This Row],[Price]]*0.52</f>
        <v>96.496399999999994</v>
      </c>
      <c r="V9906">
        <f>(Table1[[#This Row],[Price]]-Table1[[#This Row],[Scrap value]])/2</f>
        <v>44.536799999999999</v>
      </c>
    </row>
    <row r="9907" spans="1:22" x14ac:dyDescent="0.25">
      <c r="A9907" t="s">
        <v>43336</v>
      </c>
      <c r="B9907" t="s">
        <v>22</v>
      </c>
      <c r="C9907" t="s">
        <v>47</v>
      </c>
      <c r="D9907" t="s">
        <v>43337</v>
      </c>
      <c r="E9907">
        <v>294.08999999999997</v>
      </c>
      <c r="F9907">
        <v>62</v>
      </c>
      <c r="G9907" t="s">
        <v>43730</v>
      </c>
      <c r="H9907" t="s">
        <v>4211</v>
      </c>
      <c r="I9907" s="1">
        <v>45137</v>
      </c>
      <c r="J9907" s="1">
        <v>45292</v>
      </c>
      <c r="K9907" t="s">
        <v>43338</v>
      </c>
      <c r="L9907" t="s">
        <v>43339</v>
      </c>
      <c r="M9907" t="s">
        <v>20</v>
      </c>
      <c r="N9907">
        <v>4</v>
      </c>
      <c r="O9907">
        <f>Table1[[#This Row],[Price]]-0.1*Table1[[#This Row],[Price]]</f>
        <v>264.68099999999998</v>
      </c>
      <c r="P9907" s="9">
        <f>(Table1[[#This Row],[Expiration Date]]-Table1[[#This Row],[Manufacturing Date]])/365</f>
        <v>0.42465753424657532</v>
      </c>
      <c r="Q9907" t="str">
        <f>IF(Table1[[#This Row],[Expiration Date]]-J9915&gt;12/31/2024,"not expired","expired")</f>
        <v>expired</v>
      </c>
      <c r="R9907">
        <f>Table1[[#This Row],[Discounted Price]]*0.95</f>
        <v>251.44694999999996</v>
      </c>
      <c r="S9907">
        <f>Table1[[#This Row],[Discounted Price]]*0.9</f>
        <v>238.21289999999999</v>
      </c>
      <c r="T9907">
        <f>Table1[[#This Row],[Discounted Price]]*0.8</f>
        <v>211.7448</v>
      </c>
      <c r="U9907">
        <f>Table1[[#This Row],[Price]]*0.52</f>
        <v>152.92679999999999</v>
      </c>
      <c r="V9907">
        <f>(Table1[[#This Row],[Price]]-Table1[[#This Row],[Scrap value]])/2</f>
        <v>70.581599999999995</v>
      </c>
    </row>
    <row r="9908" spans="1:22" x14ac:dyDescent="0.25">
      <c r="A9908" t="s">
        <v>43340</v>
      </c>
      <c r="B9908" t="s">
        <v>22</v>
      </c>
      <c r="C9908" t="s">
        <v>47</v>
      </c>
      <c r="D9908" t="s">
        <v>43341</v>
      </c>
      <c r="E9908">
        <v>29.72</v>
      </c>
      <c r="F9908">
        <v>43</v>
      </c>
      <c r="G9908" t="s">
        <v>43728</v>
      </c>
      <c r="H9908" t="s">
        <v>43342</v>
      </c>
      <c r="I9908" s="1">
        <v>44927</v>
      </c>
      <c r="J9908" s="1">
        <v>45292</v>
      </c>
      <c r="K9908" t="s">
        <v>43343</v>
      </c>
      <c r="L9908" t="s">
        <v>43344</v>
      </c>
      <c r="M9908" t="s">
        <v>20</v>
      </c>
      <c r="N9908">
        <v>2</v>
      </c>
      <c r="O9908">
        <f>Table1[[#This Row],[Price]]-0.1*Table1[[#This Row],[Price]]</f>
        <v>26.747999999999998</v>
      </c>
      <c r="P9908" s="9">
        <f>(Table1[[#This Row],[Expiration Date]]-Table1[[#This Row],[Manufacturing Date]])/365</f>
        <v>1</v>
      </c>
      <c r="Q9908" t="str">
        <f>IF(Table1[[#This Row],[Expiration Date]]-J9916&gt;12/31/2024,"not expired","expired")</f>
        <v>expired</v>
      </c>
      <c r="R9908">
        <f>Table1[[#This Row],[Discounted Price]]*0.95</f>
        <v>25.410599999999995</v>
      </c>
      <c r="S9908">
        <f>Table1[[#This Row],[Discounted Price]]*0.9</f>
        <v>24.0732</v>
      </c>
      <c r="T9908">
        <f>Table1[[#This Row],[Discounted Price]]*0.8</f>
        <v>21.398399999999999</v>
      </c>
      <c r="U9908">
        <f>Table1[[#This Row],[Price]]*0.52</f>
        <v>15.4544</v>
      </c>
      <c r="V9908">
        <f>(Table1[[#This Row],[Price]]-Table1[[#This Row],[Scrap value]])/2</f>
        <v>7.1327999999999996</v>
      </c>
    </row>
    <row r="9909" spans="1:22" x14ac:dyDescent="0.25">
      <c r="A9909" t="s">
        <v>43345</v>
      </c>
      <c r="B9909" t="s">
        <v>15</v>
      </c>
      <c r="C9909" t="s">
        <v>47</v>
      </c>
      <c r="D9909" t="s">
        <v>43346</v>
      </c>
      <c r="E9909">
        <v>115.9</v>
      </c>
      <c r="F9909">
        <v>10</v>
      </c>
      <c r="G9909" t="s">
        <v>43729</v>
      </c>
      <c r="H9909" t="s">
        <v>10982</v>
      </c>
      <c r="I9909" s="1">
        <v>45000</v>
      </c>
      <c r="J9909" s="1">
        <v>45292</v>
      </c>
      <c r="K9909" t="s">
        <v>43347</v>
      </c>
      <c r="L9909" t="s">
        <v>43348</v>
      </c>
      <c r="M9909" t="s">
        <v>27</v>
      </c>
      <c r="N9909">
        <v>5</v>
      </c>
      <c r="O9909">
        <f>Table1[[#This Row],[Price]]-0.1*Table1[[#This Row],[Price]]</f>
        <v>104.31</v>
      </c>
      <c r="P9909" s="9">
        <f>(Table1[[#This Row],[Expiration Date]]-Table1[[#This Row],[Manufacturing Date]])/365</f>
        <v>0.8</v>
      </c>
      <c r="Q9909" t="str">
        <f>IF(Table1[[#This Row],[Expiration Date]]-J9917&gt;12/31/2024,"not expired","expired")</f>
        <v>expired</v>
      </c>
      <c r="R9909">
        <f>Table1[[#This Row],[Discounted Price]]*0.95</f>
        <v>99.094499999999996</v>
      </c>
      <c r="S9909">
        <f>Table1[[#This Row],[Discounted Price]]*0.9</f>
        <v>93.879000000000005</v>
      </c>
      <c r="T9909">
        <f>Table1[[#This Row],[Discounted Price]]*0.8</f>
        <v>83.448000000000008</v>
      </c>
      <c r="U9909">
        <f>Table1[[#This Row],[Price]]*0.52</f>
        <v>60.268000000000008</v>
      </c>
      <c r="V9909">
        <f>(Table1[[#This Row],[Price]]-Table1[[#This Row],[Scrap value]])/2</f>
        <v>27.815999999999999</v>
      </c>
    </row>
    <row r="9910" spans="1:22" x14ac:dyDescent="0.25">
      <c r="A9910" t="s">
        <v>43349</v>
      </c>
      <c r="B9910" t="s">
        <v>35</v>
      </c>
      <c r="C9910" t="s">
        <v>47</v>
      </c>
      <c r="D9910" t="s">
        <v>43350</v>
      </c>
      <c r="E9910">
        <v>365.68</v>
      </c>
      <c r="F9910">
        <v>94</v>
      </c>
      <c r="G9910" t="s">
        <v>43729</v>
      </c>
      <c r="H9910" t="s">
        <v>23153</v>
      </c>
      <c r="I9910" s="1">
        <v>45137</v>
      </c>
      <c r="J9910" s="1">
        <v>45292</v>
      </c>
      <c r="K9910" t="s">
        <v>43351</v>
      </c>
      <c r="L9910" t="s">
        <v>43352</v>
      </c>
      <c r="M9910" t="s">
        <v>45</v>
      </c>
      <c r="N9910">
        <v>3</v>
      </c>
      <c r="O9910">
        <f>Table1[[#This Row],[Price]]-0.1*Table1[[#This Row],[Price]]</f>
        <v>329.11200000000002</v>
      </c>
      <c r="P9910" s="9">
        <f>(Table1[[#This Row],[Expiration Date]]-Table1[[#This Row],[Manufacturing Date]])/365</f>
        <v>0.42465753424657532</v>
      </c>
      <c r="Q9910" t="str">
        <f>IF(Table1[[#This Row],[Expiration Date]]-J9918&gt;12/31/2024,"not expired","expired")</f>
        <v>expired</v>
      </c>
      <c r="R9910">
        <f>Table1[[#This Row],[Discounted Price]]*0.95</f>
        <v>312.65640000000002</v>
      </c>
      <c r="S9910">
        <f>Table1[[#This Row],[Discounted Price]]*0.9</f>
        <v>296.20080000000002</v>
      </c>
      <c r="T9910">
        <f>Table1[[#This Row],[Discounted Price]]*0.8</f>
        <v>263.28960000000001</v>
      </c>
      <c r="U9910">
        <f>Table1[[#This Row],[Price]]*0.52</f>
        <v>190.15360000000001</v>
      </c>
      <c r="V9910">
        <f>(Table1[[#This Row],[Price]]-Table1[[#This Row],[Scrap value]])/2</f>
        <v>87.763199999999998</v>
      </c>
    </row>
    <row r="9911" spans="1:22" x14ac:dyDescent="0.25">
      <c r="A9911" t="s">
        <v>43353</v>
      </c>
      <c r="B9911" t="s">
        <v>35</v>
      </c>
      <c r="C9911" t="s">
        <v>47</v>
      </c>
      <c r="D9911" t="s">
        <v>43354</v>
      </c>
      <c r="E9911">
        <v>303.20999999999998</v>
      </c>
      <c r="F9911">
        <v>40</v>
      </c>
      <c r="G9911" t="s">
        <v>43730</v>
      </c>
      <c r="H9911" t="s">
        <v>319</v>
      </c>
      <c r="I9911" s="1">
        <v>45137</v>
      </c>
      <c r="J9911" s="1">
        <v>45658</v>
      </c>
      <c r="K9911" t="s">
        <v>43355</v>
      </c>
      <c r="L9911" t="s">
        <v>43356</v>
      </c>
      <c r="M9911" t="s">
        <v>20</v>
      </c>
      <c r="N9911">
        <v>1</v>
      </c>
      <c r="O9911">
        <f>Table1[[#This Row],[Price]]-0.1*Table1[[#This Row],[Price]]</f>
        <v>272.88900000000001</v>
      </c>
      <c r="P9911" s="9">
        <f>(Table1[[#This Row],[Expiration Date]]-Table1[[#This Row],[Manufacturing Date]])/365</f>
        <v>1.4273972602739726</v>
      </c>
      <c r="Q9911" t="str">
        <f>IF(Table1[[#This Row],[Expiration Date]]-J9919&gt;12/31/2024,"not expired","expired")</f>
        <v>expired</v>
      </c>
      <c r="R9911">
        <f>Table1[[#This Row],[Discounted Price]]*0.95</f>
        <v>259.24455</v>
      </c>
      <c r="S9911">
        <f>Table1[[#This Row],[Discounted Price]]*0.9</f>
        <v>245.60010000000003</v>
      </c>
      <c r="T9911">
        <f>Table1[[#This Row],[Discounted Price]]*0.8</f>
        <v>218.31120000000001</v>
      </c>
      <c r="U9911">
        <f>Table1[[#This Row],[Price]]*0.52</f>
        <v>157.66919999999999</v>
      </c>
      <c r="V9911">
        <f>(Table1[[#This Row],[Price]]-Table1[[#This Row],[Scrap value]])/2</f>
        <v>72.770399999999995</v>
      </c>
    </row>
    <row r="9912" spans="1:22" x14ac:dyDescent="0.25">
      <c r="A9912" t="s">
        <v>43357</v>
      </c>
      <c r="B9912" t="s">
        <v>35</v>
      </c>
      <c r="C9912" t="s">
        <v>47</v>
      </c>
      <c r="D9912" t="s">
        <v>43358</v>
      </c>
      <c r="E9912">
        <v>451.93</v>
      </c>
      <c r="F9912">
        <v>15</v>
      </c>
      <c r="G9912" t="s">
        <v>43730</v>
      </c>
      <c r="H9912" t="s">
        <v>27626</v>
      </c>
      <c r="I9912" s="1">
        <v>45137</v>
      </c>
      <c r="J9912" s="1">
        <v>45292</v>
      </c>
      <c r="K9912" t="s">
        <v>43359</v>
      </c>
      <c r="L9912" t="s">
        <v>43360</v>
      </c>
      <c r="M9912" t="s">
        <v>27</v>
      </c>
      <c r="N9912">
        <v>2</v>
      </c>
      <c r="O9912">
        <f>Table1[[#This Row],[Price]]-0.1*Table1[[#This Row],[Price]]</f>
        <v>406.73700000000002</v>
      </c>
      <c r="P9912" s="9">
        <f>(Table1[[#This Row],[Expiration Date]]-Table1[[#This Row],[Manufacturing Date]])/365</f>
        <v>0.42465753424657532</v>
      </c>
      <c r="Q9912" t="str">
        <f>IF(Table1[[#This Row],[Expiration Date]]-J9920&gt;12/31/2024,"not expired","expired")</f>
        <v>expired</v>
      </c>
      <c r="R9912">
        <f>Table1[[#This Row],[Discounted Price]]*0.95</f>
        <v>386.40015</v>
      </c>
      <c r="S9912">
        <f>Table1[[#This Row],[Discounted Price]]*0.9</f>
        <v>366.06330000000003</v>
      </c>
      <c r="T9912">
        <f>Table1[[#This Row],[Discounted Price]]*0.8</f>
        <v>325.38960000000003</v>
      </c>
      <c r="U9912">
        <f>Table1[[#This Row],[Price]]*0.52</f>
        <v>235.00360000000001</v>
      </c>
      <c r="V9912">
        <f>(Table1[[#This Row],[Price]]-Table1[[#This Row],[Scrap value]])/2</f>
        <v>108.4632</v>
      </c>
    </row>
    <row r="9913" spans="1:22" x14ac:dyDescent="0.25">
      <c r="A9913" t="s">
        <v>43361</v>
      </c>
      <c r="B9913" t="s">
        <v>35</v>
      </c>
      <c r="C9913" t="s">
        <v>47</v>
      </c>
      <c r="D9913" t="s">
        <v>43362</v>
      </c>
      <c r="E9913">
        <v>384.72</v>
      </c>
      <c r="F9913">
        <v>21</v>
      </c>
      <c r="G9913" t="s">
        <v>43728</v>
      </c>
      <c r="H9913" t="s">
        <v>43363</v>
      </c>
      <c r="I9913" s="1">
        <v>44927</v>
      </c>
      <c r="J9913" s="1">
        <v>46023</v>
      </c>
      <c r="K9913" t="s">
        <v>43364</v>
      </c>
      <c r="L9913" t="s">
        <v>43365</v>
      </c>
      <c r="M9913" t="s">
        <v>45</v>
      </c>
      <c r="N9913">
        <v>4</v>
      </c>
      <c r="O9913">
        <f>Table1[[#This Row],[Price]]-0.1*Table1[[#This Row],[Price]]</f>
        <v>346.24800000000005</v>
      </c>
      <c r="P9913" s="9">
        <f>(Table1[[#This Row],[Expiration Date]]-Table1[[#This Row],[Manufacturing Date]])/365</f>
        <v>3.0027397260273974</v>
      </c>
      <c r="Q9913" t="str">
        <f>IF(Table1[[#This Row],[Expiration Date]]-J9921&gt;12/31/2024,"not expired","expired")</f>
        <v>not expired</v>
      </c>
      <c r="R9913">
        <f>Table1[[#This Row],[Discounted Price]]*0.95</f>
        <v>328.93560000000002</v>
      </c>
      <c r="S9913">
        <f>Table1[[#This Row],[Discounted Price]]*0.9</f>
        <v>311.62320000000005</v>
      </c>
      <c r="T9913">
        <f>Table1[[#This Row],[Discounted Price]]*0.8</f>
        <v>276.99840000000006</v>
      </c>
      <c r="U9913">
        <f>Table1[[#This Row],[Price]]*0.52</f>
        <v>200.05440000000002</v>
      </c>
      <c r="V9913">
        <f>(Table1[[#This Row],[Price]]-Table1[[#This Row],[Scrap value]])/2</f>
        <v>92.332800000000006</v>
      </c>
    </row>
    <row r="9914" spans="1:22" x14ac:dyDescent="0.25">
      <c r="A9914" t="s">
        <v>43366</v>
      </c>
      <c r="B9914" t="s">
        <v>22</v>
      </c>
      <c r="C9914" t="s">
        <v>47</v>
      </c>
      <c r="D9914" t="s">
        <v>43367</v>
      </c>
      <c r="E9914">
        <v>168.41</v>
      </c>
      <c r="F9914">
        <v>72</v>
      </c>
      <c r="G9914" t="s">
        <v>43729</v>
      </c>
      <c r="H9914" t="s">
        <v>17336</v>
      </c>
      <c r="I9914" s="1">
        <v>45137</v>
      </c>
      <c r="J9914" s="1">
        <v>45658</v>
      </c>
      <c r="K9914" t="s">
        <v>43368</v>
      </c>
      <c r="L9914" t="s">
        <v>43369</v>
      </c>
      <c r="M9914" t="s">
        <v>20</v>
      </c>
      <c r="N9914">
        <v>2</v>
      </c>
      <c r="O9914">
        <f>Table1[[#This Row],[Price]]-0.1*Table1[[#This Row],[Price]]</f>
        <v>151.56899999999999</v>
      </c>
      <c r="P9914" s="9">
        <f>(Table1[[#This Row],[Expiration Date]]-Table1[[#This Row],[Manufacturing Date]])/365</f>
        <v>1.4273972602739726</v>
      </c>
      <c r="Q9914" t="str">
        <f>IF(Table1[[#This Row],[Expiration Date]]-J9922&gt;12/31/2024,"not expired","expired")</f>
        <v>expired</v>
      </c>
      <c r="R9914">
        <f>Table1[[#This Row],[Discounted Price]]*0.95</f>
        <v>143.99054999999998</v>
      </c>
      <c r="S9914">
        <f>Table1[[#This Row],[Discounted Price]]*0.9</f>
        <v>136.41209999999998</v>
      </c>
      <c r="T9914">
        <f>Table1[[#This Row],[Discounted Price]]*0.8</f>
        <v>121.2552</v>
      </c>
      <c r="U9914">
        <f>Table1[[#This Row],[Price]]*0.52</f>
        <v>87.5732</v>
      </c>
      <c r="V9914">
        <f>(Table1[[#This Row],[Price]]-Table1[[#This Row],[Scrap value]])/2</f>
        <v>40.418399999999998</v>
      </c>
    </row>
    <row r="9915" spans="1:22" x14ac:dyDescent="0.25">
      <c r="A9915" t="s">
        <v>43370</v>
      </c>
      <c r="B9915" t="s">
        <v>15</v>
      </c>
      <c r="C9915" t="s">
        <v>47</v>
      </c>
      <c r="D9915" t="s">
        <v>43371</v>
      </c>
      <c r="E9915">
        <v>303.91000000000003</v>
      </c>
      <c r="F9915">
        <v>63</v>
      </c>
      <c r="G9915" t="s">
        <v>43728</v>
      </c>
      <c r="H9915" t="s">
        <v>43372</v>
      </c>
      <c r="I9915" s="1">
        <v>45000</v>
      </c>
      <c r="J9915" s="1">
        <v>46023</v>
      </c>
      <c r="K9915" t="s">
        <v>43373</v>
      </c>
      <c r="L9915" t="s">
        <v>43374</v>
      </c>
      <c r="M9915" t="s">
        <v>45</v>
      </c>
      <c r="N9915">
        <v>5</v>
      </c>
      <c r="O9915">
        <f>Table1[[#This Row],[Price]]-0.1*Table1[[#This Row],[Price]]</f>
        <v>273.51900000000001</v>
      </c>
      <c r="P9915" s="9">
        <f>(Table1[[#This Row],[Expiration Date]]-Table1[[#This Row],[Manufacturing Date]])/365</f>
        <v>2.8027397260273972</v>
      </c>
      <c r="Q9915" t="str">
        <f>IF(Table1[[#This Row],[Expiration Date]]-J9923&gt;12/31/2024,"not expired","expired")</f>
        <v>expired</v>
      </c>
      <c r="R9915">
        <f>Table1[[#This Row],[Discounted Price]]*0.95</f>
        <v>259.84305000000001</v>
      </c>
      <c r="S9915">
        <f>Table1[[#This Row],[Discounted Price]]*0.9</f>
        <v>246.1671</v>
      </c>
      <c r="T9915">
        <f>Table1[[#This Row],[Discounted Price]]*0.8</f>
        <v>218.8152</v>
      </c>
      <c r="U9915">
        <f>Table1[[#This Row],[Price]]*0.52</f>
        <v>158.03320000000002</v>
      </c>
      <c r="V9915">
        <f>(Table1[[#This Row],[Price]]-Table1[[#This Row],[Scrap value]])/2</f>
        <v>72.938400000000001</v>
      </c>
    </row>
    <row r="9916" spans="1:22" x14ac:dyDescent="0.25">
      <c r="A9916" t="s">
        <v>43375</v>
      </c>
      <c r="B9916" t="s">
        <v>22</v>
      </c>
      <c r="C9916" t="s">
        <v>47</v>
      </c>
      <c r="D9916" t="s">
        <v>43376</v>
      </c>
      <c r="E9916">
        <v>236.82</v>
      </c>
      <c r="F9916">
        <v>78</v>
      </c>
      <c r="G9916" t="s">
        <v>43730</v>
      </c>
      <c r="H9916" t="s">
        <v>4307</v>
      </c>
      <c r="I9916" s="1">
        <v>44927</v>
      </c>
      <c r="J9916" s="1">
        <v>46023</v>
      </c>
      <c r="K9916" t="s">
        <v>43377</v>
      </c>
      <c r="L9916" t="s">
        <v>43378</v>
      </c>
      <c r="M9916" t="s">
        <v>20</v>
      </c>
      <c r="N9916">
        <v>4</v>
      </c>
      <c r="O9916">
        <f>Table1[[#This Row],[Price]]-0.1*Table1[[#This Row],[Price]]</f>
        <v>213.13799999999998</v>
      </c>
      <c r="P9916" s="9">
        <f>(Table1[[#This Row],[Expiration Date]]-Table1[[#This Row],[Manufacturing Date]])/365</f>
        <v>3.0027397260273974</v>
      </c>
      <c r="Q9916" t="str">
        <f>IF(Table1[[#This Row],[Expiration Date]]-J9924&gt;12/31/2024,"not expired","expired")</f>
        <v>expired</v>
      </c>
      <c r="R9916">
        <f>Table1[[#This Row],[Discounted Price]]*0.95</f>
        <v>202.48109999999997</v>
      </c>
      <c r="S9916">
        <f>Table1[[#This Row],[Discounted Price]]*0.9</f>
        <v>191.82419999999999</v>
      </c>
      <c r="T9916">
        <f>Table1[[#This Row],[Discounted Price]]*0.8</f>
        <v>170.5104</v>
      </c>
      <c r="U9916">
        <f>Table1[[#This Row],[Price]]*0.52</f>
        <v>123.1464</v>
      </c>
      <c r="V9916">
        <f>(Table1[[#This Row],[Price]]-Table1[[#This Row],[Scrap value]])/2</f>
        <v>56.836799999999997</v>
      </c>
    </row>
    <row r="9917" spans="1:22" x14ac:dyDescent="0.25">
      <c r="A9917" t="s">
        <v>43379</v>
      </c>
      <c r="B9917" t="s">
        <v>22</v>
      </c>
      <c r="C9917" t="s">
        <v>47</v>
      </c>
      <c r="D9917" t="s">
        <v>43380</v>
      </c>
      <c r="E9917">
        <v>103.52</v>
      </c>
      <c r="F9917">
        <v>17</v>
      </c>
      <c r="G9917" t="s">
        <v>43728</v>
      </c>
      <c r="H9917" t="s">
        <v>2365</v>
      </c>
      <c r="I9917" s="1">
        <v>45137</v>
      </c>
      <c r="J9917" s="1">
        <v>45292</v>
      </c>
      <c r="K9917" t="s">
        <v>43381</v>
      </c>
      <c r="L9917" t="s">
        <v>43382</v>
      </c>
      <c r="M9917" t="s">
        <v>27</v>
      </c>
      <c r="N9917">
        <v>2</v>
      </c>
      <c r="O9917">
        <f>Table1[[#This Row],[Price]]-0.1*Table1[[#This Row],[Price]]</f>
        <v>93.167999999999992</v>
      </c>
      <c r="P9917" s="9">
        <f>(Table1[[#This Row],[Expiration Date]]-Table1[[#This Row],[Manufacturing Date]])/365</f>
        <v>0.42465753424657532</v>
      </c>
      <c r="Q9917" t="str">
        <f>IF(Table1[[#This Row],[Expiration Date]]-J9925&gt;12/31/2024,"not expired","expired")</f>
        <v>expired</v>
      </c>
      <c r="R9917">
        <f>Table1[[#This Row],[Discounted Price]]*0.95</f>
        <v>88.509599999999992</v>
      </c>
      <c r="S9917">
        <f>Table1[[#This Row],[Discounted Price]]*0.9</f>
        <v>83.851199999999992</v>
      </c>
      <c r="T9917">
        <f>Table1[[#This Row],[Discounted Price]]*0.8</f>
        <v>74.534399999999991</v>
      </c>
      <c r="U9917">
        <f>Table1[[#This Row],[Price]]*0.52</f>
        <v>53.830399999999997</v>
      </c>
      <c r="V9917">
        <f>(Table1[[#This Row],[Price]]-Table1[[#This Row],[Scrap value]])/2</f>
        <v>24.844799999999999</v>
      </c>
    </row>
    <row r="9918" spans="1:22" x14ac:dyDescent="0.25">
      <c r="A9918" t="s">
        <v>43383</v>
      </c>
      <c r="B9918" t="s">
        <v>22</v>
      </c>
      <c r="C9918" t="s">
        <v>47</v>
      </c>
      <c r="D9918" t="s">
        <v>43384</v>
      </c>
      <c r="E9918">
        <v>148.62</v>
      </c>
      <c r="F9918">
        <v>38</v>
      </c>
      <c r="G9918" t="s">
        <v>43730</v>
      </c>
      <c r="H9918" t="s">
        <v>10972</v>
      </c>
      <c r="I9918" s="1">
        <v>45000</v>
      </c>
      <c r="J9918" s="1">
        <v>45658</v>
      </c>
      <c r="K9918" t="s">
        <v>43385</v>
      </c>
      <c r="L9918" t="s">
        <v>43386</v>
      </c>
      <c r="M9918" t="s">
        <v>27</v>
      </c>
      <c r="N9918">
        <v>1</v>
      </c>
      <c r="O9918">
        <f>Table1[[#This Row],[Price]]-0.1*Table1[[#This Row],[Price]]</f>
        <v>133.75800000000001</v>
      </c>
      <c r="P9918" s="9">
        <f>(Table1[[#This Row],[Expiration Date]]-Table1[[#This Row],[Manufacturing Date]])/365</f>
        <v>1.8027397260273972</v>
      </c>
      <c r="Q9918" t="str">
        <f>IF(Table1[[#This Row],[Expiration Date]]-J9926&gt;12/31/2024,"not expired","expired")</f>
        <v>not expired</v>
      </c>
      <c r="R9918">
        <f>Table1[[#This Row],[Discounted Price]]*0.95</f>
        <v>127.0701</v>
      </c>
      <c r="S9918">
        <f>Table1[[#This Row],[Discounted Price]]*0.9</f>
        <v>120.38220000000001</v>
      </c>
      <c r="T9918">
        <f>Table1[[#This Row],[Discounted Price]]*0.8</f>
        <v>107.00640000000001</v>
      </c>
      <c r="U9918">
        <f>Table1[[#This Row],[Price]]*0.52</f>
        <v>77.28240000000001</v>
      </c>
      <c r="V9918">
        <f>(Table1[[#This Row],[Price]]-Table1[[#This Row],[Scrap value]])/2</f>
        <v>35.668799999999997</v>
      </c>
    </row>
    <row r="9919" spans="1:22" x14ac:dyDescent="0.25">
      <c r="A9919" t="s">
        <v>43387</v>
      </c>
      <c r="B9919" t="s">
        <v>29</v>
      </c>
      <c r="C9919" t="s">
        <v>47</v>
      </c>
      <c r="D9919" t="s">
        <v>43388</v>
      </c>
      <c r="E9919">
        <v>242.68</v>
      </c>
      <c r="F9919">
        <v>14</v>
      </c>
      <c r="G9919" t="s">
        <v>43729</v>
      </c>
      <c r="H9919" t="s">
        <v>15239</v>
      </c>
      <c r="I9919" s="1">
        <v>45000</v>
      </c>
      <c r="J9919" s="1">
        <v>46023</v>
      </c>
      <c r="K9919" t="s">
        <v>43389</v>
      </c>
      <c r="L9919" t="s">
        <v>43390</v>
      </c>
      <c r="M9919" t="s">
        <v>20</v>
      </c>
      <c r="N9919">
        <v>4</v>
      </c>
      <c r="O9919">
        <f>Table1[[#This Row],[Price]]-0.1*Table1[[#This Row],[Price]]</f>
        <v>218.41200000000001</v>
      </c>
      <c r="P9919" s="9">
        <f>(Table1[[#This Row],[Expiration Date]]-Table1[[#This Row],[Manufacturing Date]])/365</f>
        <v>2.8027397260273972</v>
      </c>
      <c r="Q9919" t="str">
        <f>IF(Table1[[#This Row],[Expiration Date]]-J9927&gt;12/31/2024,"not expired","expired")</f>
        <v>not expired</v>
      </c>
      <c r="R9919">
        <f>Table1[[#This Row],[Discounted Price]]*0.95</f>
        <v>207.4914</v>
      </c>
      <c r="S9919">
        <f>Table1[[#This Row],[Discounted Price]]*0.9</f>
        <v>196.57080000000002</v>
      </c>
      <c r="T9919">
        <f>Table1[[#This Row],[Discounted Price]]*0.8</f>
        <v>174.7296</v>
      </c>
      <c r="U9919">
        <f>Table1[[#This Row],[Price]]*0.52</f>
        <v>126.1936</v>
      </c>
      <c r="V9919">
        <f>(Table1[[#This Row],[Price]]-Table1[[#This Row],[Scrap value]])/2</f>
        <v>58.243200000000002</v>
      </c>
    </row>
    <row r="9920" spans="1:22" x14ac:dyDescent="0.25">
      <c r="A9920" t="s">
        <v>43391</v>
      </c>
      <c r="B9920" t="s">
        <v>22</v>
      </c>
      <c r="C9920" t="s">
        <v>47</v>
      </c>
      <c r="D9920" t="s">
        <v>43392</v>
      </c>
      <c r="E9920">
        <v>102.6</v>
      </c>
      <c r="F9920">
        <v>33</v>
      </c>
      <c r="G9920" t="s">
        <v>43729</v>
      </c>
      <c r="H9920" t="s">
        <v>28951</v>
      </c>
      <c r="I9920" s="1">
        <v>45000</v>
      </c>
      <c r="J9920" s="1">
        <v>46023</v>
      </c>
      <c r="K9920" t="s">
        <v>43393</v>
      </c>
      <c r="L9920" t="s">
        <v>43394</v>
      </c>
      <c r="M9920" t="s">
        <v>20</v>
      </c>
      <c r="N9920">
        <v>3</v>
      </c>
      <c r="O9920">
        <f>Table1[[#This Row],[Price]]-0.1*Table1[[#This Row],[Price]]</f>
        <v>92.339999999999989</v>
      </c>
      <c r="P9920" s="9">
        <f>(Table1[[#This Row],[Expiration Date]]-Table1[[#This Row],[Manufacturing Date]])/365</f>
        <v>2.8027397260273972</v>
      </c>
      <c r="Q9920" t="str">
        <f>IF(Table1[[#This Row],[Expiration Date]]-J9928&gt;12/31/2024,"not expired","expired")</f>
        <v>not expired</v>
      </c>
      <c r="R9920">
        <f>Table1[[#This Row],[Discounted Price]]*0.95</f>
        <v>87.722999999999985</v>
      </c>
      <c r="S9920">
        <f>Table1[[#This Row],[Discounted Price]]*0.9</f>
        <v>83.105999999999995</v>
      </c>
      <c r="T9920">
        <f>Table1[[#This Row],[Discounted Price]]*0.8</f>
        <v>73.872</v>
      </c>
      <c r="U9920">
        <f>Table1[[#This Row],[Price]]*0.52</f>
        <v>53.351999999999997</v>
      </c>
      <c r="V9920">
        <f>(Table1[[#This Row],[Price]]-Table1[[#This Row],[Scrap value]])/2</f>
        <v>24.623999999999999</v>
      </c>
    </row>
    <row r="9921" spans="1:22" x14ac:dyDescent="0.25">
      <c r="A9921" t="s">
        <v>43395</v>
      </c>
      <c r="B9921" t="s">
        <v>15</v>
      </c>
      <c r="C9921" t="s">
        <v>47</v>
      </c>
      <c r="D9921" t="s">
        <v>43396</v>
      </c>
      <c r="E9921">
        <v>137.63</v>
      </c>
      <c r="F9921">
        <v>66</v>
      </c>
      <c r="G9921" t="s">
        <v>43730</v>
      </c>
      <c r="H9921" t="s">
        <v>1958</v>
      </c>
      <c r="I9921" s="1">
        <v>44927</v>
      </c>
      <c r="J9921" s="1">
        <v>45658</v>
      </c>
      <c r="K9921" t="s">
        <v>43397</v>
      </c>
      <c r="L9921" t="s">
        <v>43398</v>
      </c>
      <c r="M9921" t="s">
        <v>27</v>
      </c>
      <c r="N9921">
        <v>5</v>
      </c>
      <c r="O9921">
        <f>Table1[[#This Row],[Price]]-0.1*Table1[[#This Row],[Price]]</f>
        <v>123.86699999999999</v>
      </c>
      <c r="P9921" s="9">
        <f>(Table1[[#This Row],[Expiration Date]]-Table1[[#This Row],[Manufacturing Date]])/365</f>
        <v>2.0027397260273974</v>
      </c>
      <c r="Q9921" t="str">
        <f>IF(Table1[[#This Row],[Expiration Date]]-J9929&gt;12/31/2024,"not expired","expired")</f>
        <v>expired</v>
      </c>
      <c r="R9921">
        <f>Table1[[#This Row],[Discounted Price]]*0.95</f>
        <v>117.67364999999998</v>
      </c>
      <c r="S9921">
        <f>Table1[[#This Row],[Discounted Price]]*0.9</f>
        <v>111.4803</v>
      </c>
      <c r="T9921">
        <f>Table1[[#This Row],[Discounted Price]]*0.8</f>
        <v>99.093599999999995</v>
      </c>
      <c r="U9921">
        <f>Table1[[#This Row],[Price]]*0.52</f>
        <v>71.567599999999999</v>
      </c>
      <c r="V9921">
        <f>(Table1[[#This Row],[Price]]-Table1[[#This Row],[Scrap value]])/2</f>
        <v>33.031199999999998</v>
      </c>
    </row>
    <row r="9922" spans="1:22" x14ac:dyDescent="0.25">
      <c r="A9922" t="s">
        <v>43399</v>
      </c>
      <c r="B9922" t="s">
        <v>15</v>
      </c>
      <c r="C9922" t="s">
        <v>47</v>
      </c>
      <c r="D9922" t="s">
        <v>43400</v>
      </c>
      <c r="E9922">
        <v>168.19</v>
      </c>
      <c r="F9922">
        <v>69</v>
      </c>
      <c r="G9922" t="s">
        <v>43729</v>
      </c>
      <c r="H9922" t="s">
        <v>18834</v>
      </c>
      <c r="I9922" s="1">
        <v>45137</v>
      </c>
      <c r="J9922" s="1">
        <v>45658</v>
      </c>
      <c r="K9922" t="s">
        <v>43401</v>
      </c>
      <c r="L9922" t="s">
        <v>43402</v>
      </c>
      <c r="M9922" t="s">
        <v>20</v>
      </c>
      <c r="N9922">
        <v>1</v>
      </c>
      <c r="O9922">
        <f>Table1[[#This Row],[Price]]-0.1*Table1[[#This Row],[Price]]</f>
        <v>151.37100000000001</v>
      </c>
      <c r="P9922" s="9">
        <f>(Table1[[#This Row],[Expiration Date]]-Table1[[#This Row],[Manufacturing Date]])/365</f>
        <v>1.4273972602739726</v>
      </c>
      <c r="Q9922" t="str">
        <f>IF(Table1[[#This Row],[Expiration Date]]-J9930&gt;12/31/2024,"not expired","expired")</f>
        <v>expired</v>
      </c>
      <c r="R9922">
        <f>Table1[[#This Row],[Discounted Price]]*0.95</f>
        <v>143.80244999999999</v>
      </c>
      <c r="S9922">
        <f>Table1[[#This Row],[Discounted Price]]*0.9</f>
        <v>136.23390000000001</v>
      </c>
      <c r="T9922">
        <f>Table1[[#This Row],[Discounted Price]]*0.8</f>
        <v>121.09680000000002</v>
      </c>
      <c r="U9922">
        <f>Table1[[#This Row],[Price]]*0.52</f>
        <v>87.458799999999997</v>
      </c>
      <c r="V9922">
        <f>(Table1[[#This Row],[Price]]-Table1[[#This Row],[Scrap value]])/2</f>
        <v>40.365600000000001</v>
      </c>
    </row>
    <row r="9923" spans="1:22" x14ac:dyDescent="0.25">
      <c r="A9923" t="s">
        <v>43403</v>
      </c>
      <c r="B9923" t="s">
        <v>22</v>
      </c>
      <c r="C9923" t="s">
        <v>47</v>
      </c>
      <c r="D9923" t="s">
        <v>43404</v>
      </c>
      <c r="E9923">
        <v>373.49</v>
      </c>
      <c r="F9923">
        <v>60</v>
      </c>
      <c r="G9923" t="s">
        <v>43729</v>
      </c>
      <c r="H9923" t="s">
        <v>14785</v>
      </c>
      <c r="I9923" s="1">
        <v>45000</v>
      </c>
      <c r="J9923" s="1">
        <v>46023</v>
      </c>
      <c r="K9923" t="s">
        <v>43405</v>
      </c>
      <c r="L9923" t="s">
        <v>43406</v>
      </c>
      <c r="M9923" t="s">
        <v>27</v>
      </c>
      <c r="N9923">
        <v>1</v>
      </c>
      <c r="O9923">
        <f>Table1[[#This Row],[Price]]-0.1*Table1[[#This Row],[Price]]</f>
        <v>336.14100000000002</v>
      </c>
      <c r="P9923" s="9">
        <f>(Table1[[#This Row],[Expiration Date]]-Table1[[#This Row],[Manufacturing Date]])/365</f>
        <v>2.8027397260273972</v>
      </c>
      <c r="Q9923" t="str">
        <f>IF(Table1[[#This Row],[Expiration Date]]-J9931&gt;12/31/2024,"not expired","expired")</f>
        <v>not expired</v>
      </c>
      <c r="R9923">
        <f>Table1[[#This Row],[Discounted Price]]*0.95</f>
        <v>319.33395000000002</v>
      </c>
      <c r="S9923">
        <f>Table1[[#This Row],[Discounted Price]]*0.9</f>
        <v>302.52690000000001</v>
      </c>
      <c r="T9923">
        <f>Table1[[#This Row],[Discounted Price]]*0.8</f>
        <v>268.9128</v>
      </c>
      <c r="U9923">
        <f>Table1[[#This Row],[Price]]*0.52</f>
        <v>194.21480000000003</v>
      </c>
      <c r="V9923">
        <f>(Table1[[#This Row],[Price]]-Table1[[#This Row],[Scrap value]])/2</f>
        <v>89.637599999999992</v>
      </c>
    </row>
    <row r="9924" spans="1:22" x14ac:dyDescent="0.25">
      <c r="A9924" t="s">
        <v>43407</v>
      </c>
      <c r="B9924" t="s">
        <v>35</v>
      </c>
      <c r="C9924" t="s">
        <v>47</v>
      </c>
      <c r="D9924" t="s">
        <v>43408</v>
      </c>
      <c r="E9924">
        <v>122.62</v>
      </c>
      <c r="F9924">
        <v>20</v>
      </c>
      <c r="G9924" t="s">
        <v>43730</v>
      </c>
      <c r="H9924" t="s">
        <v>16646</v>
      </c>
      <c r="I9924" s="1">
        <v>45137</v>
      </c>
      <c r="J9924" s="1">
        <v>46023</v>
      </c>
      <c r="K9924" t="s">
        <v>43409</v>
      </c>
      <c r="L9924" t="s">
        <v>43410</v>
      </c>
      <c r="M9924" t="s">
        <v>27</v>
      </c>
      <c r="N9924">
        <v>1</v>
      </c>
      <c r="O9924">
        <f>Table1[[#This Row],[Price]]-0.1*Table1[[#This Row],[Price]]</f>
        <v>110.358</v>
      </c>
      <c r="P9924" s="9">
        <f>(Table1[[#This Row],[Expiration Date]]-Table1[[#This Row],[Manufacturing Date]])/365</f>
        <v>2.4273972602739726</v>
      </c>
      <c r="Q9924" t="str">
        <f>IF(Table1[[#This Row],[Expiration Date]]-J9932&gt;12/31/2024,"not expired","expired")</f>
        <v>not expired</v>
      </c>
      <c r="R9924">
        <f>Table1[[#This Row],[Discounted Price]]*0.95</f>
        <v>104.84009999999999</v>
      </c>
      <c r="S9924">
        <f>Table1[[#This Row],[Discounted Price]]*0.9</f>
        <v>99.322200000000009</v>
      </c>
      <c r="T9924">
        <f>Table1[[#This Row],[Discounted Price]]*0.8</f>
        <v>88.286400000000015</v>
      </c>
      <c r="U9924">
        <f>Table1[[#This Row],[Price]]*0.52</f>
        <v>63.762400000000007</v>
      </c>
      <c r="V9924">
        <f>(Table1[[#This Row],[Price]]-Table1[[#This Row],[Scrap value]])/2</f>
        <v>29.428799999999999</v>
      </c>
    </row>
    <row r="9925" spans="1:22" x14ac:dyDescent="0.25">
      <c r="A9925" t="s">
        <v>43411</v>
      </c>
      <c r="B9925" t="s">
        <v>22</v>
      </c>
      <c r="C9925" t="s">
        <v>47</v>
      </c>
      <c r="D9925" t="s">
        <v>43412</v>
      </c>
      <c r="E9925">
        <v>239.13</v>
      </c>
      <c r="F9925">
        <v>12</v>
      </c>
      <c r="G9925" t="s">
        <v>43728</v>
      </c>
      <c r="H9925" t="s">
        <v>6151</v>
      </c>
      <c r="I9925" s="1">
        <v>44927</v>
      </c>
      <c r="J9925" s="1">
        <v>45292</v>
      </c>
      <c r="K9925" t="s">
        <v>43413</v>
      </c>
      <c r="L9925" t="s">
        <v>43414</v>
      </c>
      <c r="M9925" t="s">
        <v>20</v>
      </c>
      <c r="N9925">
        <v>1</v>
      </c>
      <c r="O9925">
        <f>Table1[[#This Row],[Price]]-0.1*Table1[[#This Row],[Price]]</f>
        <v>215.21699999999998</v>
      </c>
      <c r="P9925" s="9">
        <f>(Table1[[#This Row],[Expiration Date]]-Table1[[#This Row],[Manufacturing Date]])/365</f>
        <v>1</v>
      </c>
      <c r="Q9925" t="str">
        <f>IF(Table1[[#This Row],[Expiration Date]]-J9933&gt;12/31/2024,"not expired","expired")</f>
        <v>expired</v>
      </c>
      <c r="R9925">
        <f>Table1[[#This Row],[Discounted Price]]*0.95</f>
        <v>204.45614999999998</v>
      </c>
      <c r="S9925">
        <f>Table1[[#This Row],[Discounted Price]]*0.9</f>
        <v>193.6953</v>
      </c>
      <c r="T9925">
        <f>Table1[[#This Row],[Discounted Price]]*0.8</f>
        <v>172.17359999999999</v>
      </c>
      <c r="U9925">
        <f>Table1[[#This Row],[Price]]*0.52</f>
        <v>124.3476</v>
      </c>
      <c r="V9925">
        <f>(Table1[[#This Row],[Price]]-Table1[[#This Row],[Scrap value]])/2</f>
        <v>57.391199999999998</v>
      </c>
    </row>
    <row r="9926" spans="1:22" x14ac:dyDescent="0.25">
      <c r="A9926" t="s">
        <v>43415</v>
      </c>
      <c r="B9926" t="s">
        <v>15</v>
      </c>
      <c r="C9926" t="s">
        <v>47</v>
      </c>
      <c r="D9926" t="s">
        <v>43416</v>
      </c>
      <c r="E9926">
        <v>55.87</v>
      </c>
      <c r="F9926">
        <v>100</v>
      </c>
      <c r="G9926" t="s">
        <v>43730</v>
      </c>
      <c r="H9926" t="s">
        <v>41725</v>
      </c>
      <c r="I9926" s="1">
        <v>44927</v>
      </c>
      <c r="J9926" s="1">
        <v>45292</v>
      </c>
      <c r="K9926" t="s">
        <v>43417</v>
      </c>
      <c r="L9926" t="s">
        <v>43418</v>
      </c>
      <c r="M9926" t="s">
        <v>20</v>
      </c>
      <c r="N9926">
        <v>3</v>
      </c>
      <c r="O9926">
        <f>Table1[[#This Row],[Price]]-0.1*Table1[[#This Row],[Price]]</f>
        <v>50.283000000000001</v>
      </c>
      <c r="P9926" s="9">
        <f>(Table1[[#This Row],[Expiration Date]]-Table1[[#This Row],[Manufacturing Date]])/365</f>
        <v>1</v>
      </c>
      <c r="Q9926" t="str">
        <f>IF(Table1[[#This Row],[Expiration Date]]-J9934&gt;12/31/2024,"not expired","expired")</f>
        <v>expired</v>
      </c>
      <c r="R9926">
        <f>Table1[[#This Row],[Discounted Price]]*0.95</f>
        <v>47.76885</v>
      </c>
      <c r="S9926">
        <f>Table1[[#This Row],[Discounted Price]]*0.9</f>
        <v>45.2547</v>
      </c>
      <c r="T9926">
        <f>Table1[[#This Row],[Discounted Price]]*0.8</f>
        <v>40.226400000000005</v>
      </c>
      <c r="U9926">
        <f>Table1[[#This Row],[Price]]*0.52</f>
        <v>29.052399999999999</v>
      </c>
      <c r="V9926">
        <f>(Table1[[#This Row],[Price]]-Table1[[#This Row],[Scrap value]])/2</f>
        <v>13.408799999999999</v>
      </c>
    </row>
    <row r="9927" spans="1:22" x14ac:dyDescent="0.25">
      <c r="A9927" t="s">
        <v>43419</v>
      </c>
      <c r="B9927" t="s">
        <v>35</v>
      </c>
      <c r="C9927" t="s">
        <v>47</v>
      </c>
      <c r="D9927" t="s">
        <v>43420</v>
      </c>
      <c r="E9927">
        <v>329.06</v>
      </c>
      <c r="F9927">
        <v>69</v>
      </c>
      <c r="G9927" t="s">
        <v>43728</v>
      </c>
      <c r="H9927" t="s">
        <v>21836</v>
      </c>
      <c r="I9927" s="1">
        <v>44927</v>
      </c>
      <c r="J9927" s="1">
        <v>45658</v>
      </c>
      <c r="K9927" t="s">
        <v>43421</v>
      </c>
      <c r="L9927" t="s">
        <v>43422</v>
      </c>
      <c r="M9927" t="s">
        <v>27</v>
      </c>
      <c r="N9927">
        <v>5</v>
      </c>
      <c r="O9927">
        <f>Table1[[#This Row],[Price]]-0.1*Table1[[#This Row],[Price]]</f>
        <v>296.154</v>
      </c>
      <c r="P9927" s="9">
        <f>(Table1[[#This Row],[Expiration Date]]-Table1[[#This Row],[Manufacturing Date]])/365</f>
        <v>2.0027397260273974</v>
      </c>
      <c r="Q9927" t="str">
        <f>IF(Table1[[#This Row],[Expiration Date]]-J9935&gt;12/31/2024,"not expired","expired")</f>
        <v>not expired</v>
      </c>
      <c r="R9927">
        <f>Table1[[#This Row],[Discounted Price]]*0.95</f>
        <v>281.34629999999999</v>
      </c>
      <c r="S9927">
        <f>Table1[[#This Row],[Discounted Price]]*0.9</f>
        <v>266.53860000000003</v>
      </c>
      <c r="T9927">
        <f>Table1[[#This Row],[Discounted Price]]*0.8</f>
        <v>236.92320000000001</v>
      </c>
      <c r="U9927">
        <f>Table1[[#This Row],[Price]]*0.52</f>
        <v>171.1112</v>
      </c>
      <c r="V9927">
        <f>(Table1[[#This Row],[Price]]-Table1[[#This Row],[Scrap value]])/2</f>
        <v>78.974400000000003</v>
      </c>
    </row>
    <row r="9928" spans="1:22" x14ac:dyDescent="0.25">
      <c r="A9928" t="s">
        <v>43423</v>
      </c>
      <c r="B9928" t="s">
        <v>29</v>
      </c>
      <c r="C9928" t="s">
        <v>47</v>
      </c>
      <c r="D9928" t="s">
        <v>43424</v>
      </c>
      <c r="E9928">
        <v>212.42</v>
      </c>
      <c r="F9928">
        <v>85</v>
      </c>
      <c r="G9928" t="s">
        <v>43728</v>
      </c>
      <c r="H9928" t="s">
        <v>5816</v>
      </c>
      <c r="I9928" s="1">
        <v>45137</v>
      </c>
      <c r="J9928" s="1">
        <v>45292</v>
      </c>
      <c r="K9928" t="s">
        <v>43425</v>
      </c>
      <c r="L9928" t="s">
        <v>43426</v>
      </c>
      <c r="M9928" t="s">
        <v>20</v>
      </c>
      <c r="N9928">
        <v>5</v>
      </c>
      <c r="O9928">
        <f>Table1[[#This Row],[Price]]-0.1*Table1[[#This Row],[Price]]</f>
        <v>191.178</v>
      </c>
      <c r="P9928" s="9">
        <f>(Table1[[#This Row],[Expiration Date]]-Table1[[#This Row],[Manufacturing Date]])/365</f>
        <v>0.42465753424657532</v>
      </c>
      <c r="Q9928" t="str">
        <f>IF(Table1[[#This Row],[Expiration Date]]-J9936&gt;12/31/2024,"not expired","expired")</f>
        <v>expired</v>
      </c>
      <c r="R9928">
        <f>Table1[[#This Row],[Discounted Price]]*0.95</f>
        <v>181.6191</v>
      </c>
      <c r="S9928">
        <f>Table1[[#This Row],[Discounted Price]]*0.9</f>
        <v>172.06020000000001</v>
      </c>
      <c r="T9928">
        <f>Table1[[#This Row],[Discounted Price]]*0.8</f>
        <v>152.94239999999999</v>
      </c>
      <c r="U9928">
        <f>Table1[[#This Row],[Price]]*0.52</f>
        <v>110.4584</v>
      </c>
      <c r="V9928">
        <f>(Table1[[#This Row],[Price]]-Table1[[#This Row],[Scrap value]])/2</f>
        <v>50.980799999999995</v>
      </c>
    </row>
    <row r="9929" spans="1:22" x14ac:dyDescent="0.25">
      <c r="A9929" t="s">
        <v>43427</v>
      </c>
      <c r="B9929" t="s">
        <v>29</v>
      </c>
      <c r="C9929" t="s">
        <v>47</v>
      </c>
      <c r="D9929" t="s">
        <v>43428</v>
      </c>
      <c r="E9929">
        <v>229.39</v>
      </c>
      <c r="F9929">
        <v>54</v>
      </c>
      <c r="G9929" t="s">
        <v>43730</v>
      </c>
      <c r="H9929" t="s">
        <v>43429</v>
      </c>
      <c r="I9929" s="1">
        <v>45000</v>
      </c>
      <c r="J9929" s="1">
        <v>45658</v>
      </c>
      <c r="K9929" t="s">
        <v>43430</v>
      </c>
      <c r="L9929" t="s">
        <v>43431</v>
      </c>
      <c r="M9929" t="s">
        <v>20</v>
      </c>
      <c r="N9929">
        <v>3</v>
      </c>
      <c r="O9929">
        <f>Table1[[#This Row],[Price]]-0.1*Table1[[#This Row],[Price]]</f>
        <v>206.45099999999999</v>
      </c>
      <c r="P9929" s="9">
        <f>(Table1[[#This Row],[Expiration Date]]-Table1[[#This Row],[Manufacturing Date]])/365</f>
        <v>1.8027397260273972</v>
      </c>
      <c r="Q9929" t="str">
        <f>IF(Table1[[#This Row],[Expiration Date]]-J9937&gt;12/31/2024,"not expired","expired")</f>
        <v>not expired</v>
      </c>
      <c r="R9929">
        <f>Table1[[#This Row],[Discounted Price]]*0.95</f>
        <v>196.12844999999999</v>
      </c>
      <c r="S9929">
        <f>Table1[[#This Row],[Discounted Price]]*0.9</f>
        <v>185.80590000000001</v>
      </c>
      <c r="T9929">
        <f>Table1[[#This Row],[Discounted Price]]*0.8</f>
        <v>165.16079999999999</v>
      </c>
      <c r="U9929">
        <f>Table1[[#This Row],[Price]]*0.52</f>
        <v>119.28279999999999</v>
      </c>
      <c r="V9929">
        <f>(Table1[[#This Row],[Price]]-Table1[[#This Row],[Scrap value]])/2</f>
        <v>55.053599999999996</v>
      </c>
    </row>
    <row r="9930" spans="1:22" x14ac:dyDescent="0.25">
      <c r="A9930" t="s">
        <v>43432</v>
      </c>
      <c r="B9930" t="s">
        <v>29</v>
      </c>
      <c r="C9930" t="s">
        <v>47</v>
      </c>
      <c r="D9930" t="s">
        <v>43433</v>
      </c>
      <c r="E9930">
        <v>238.55</v>
      </c>
      <c r="F9930">
        <v>39</v>
      </c>
      <c r="G9930" t="s">
        <v>43729</v>
      </c>
      <c r="H9930" t="s">
        <v>15694</v>
      </c>
      <c r="I9930" s="1">
        <v>45137</v>
      </c>
      <c r="J9930" s="1">
        <v>46023</v>
      </c>
      <c r="K9930" t="s">
        <v>43434</v>
      </c>
      <c r="L9930" t="s">
        <v>43435</v>
      </c>
      <c r="M9930" t="s">
        <v>20</v>
      </c>
      <c r="N9930">
        <v>3</v>
      </c>
      <c r="O9930">
        <f>Table1[[#This Row],[Price]]-0.1*Table1[[#This Row],[Price]]</f>
        <v>214.69499999999999</v>
      </c>
      <c r="P9930" s="9">
        <f>(Table1[[#This Row],[Expiration Date]]-Table1[[#This Row],[Manufacturing Date]])/365</f>
        <v>2.4273972602739726</v>
      </c>
      <c r="Q9930" t="str">
        <f>IF(Table1[[#This Row],[Expiration Date]]-J9938&gt;12/31/2024,"not expired","expired")</f>
        <v>not expired</v>
      </c>
      <c r="R9930">
        <f>Table1[[#This Row],[Discounted Price]]*0.95</f>
        <v>203.96024999999997</v>
      </c>
      <c r="S9930">
        <f>Table1[[#This Row],[Discounted Price]]*0.9</f>
        <v>193.22550000000001</v>
      </c>
      <c r="T9930">
        <f>Table1[[#This Row],[Discounted Price]]*0.8</f>
        <v>171.756</v>
      </c>
      <c r="U9930">
        <f>Table1[[#This Row],[Price]]*0.52</f>
        <v>124.04600000000001</v>
      </c>
      <c r="V9930">
        <f>(Table1[[#This Row],[Price]]-Table1[[#This Row],[Scrap value]])/2</f>
        <v>57.252000000000002</v>
      </c>
    </row>
    <row r="9931" spans="1:22" x14ac:dyDescent="0.25">
      <c r="A9931" t="s">
        <v>43436</v>
      </c>
      <c r="B9931" t="s">
        <v>22</v>
      </c>
      <c r="C9931" t="s">
        <v>47</v>
      </c>
      <c r="D9931" t="s">
        <v>43437</v>
      </c>
      <c r="E9931">
        <v>387.52</v>
      </c>
      <c r="F9931">
        <v>31</v>
      </c>
      <c r="G9931" t="s">
        <v>43729</v>
      </c>
      <c r="H9931" t="s">
        <v>15867</v>
      </c>
      <c r="I9931" s="1">
        <v>45137</v>
      </c>
      <c r="J9931" s="1">
        <v>45658</v>
      </c>
      <c r="K9931" t="s">
        <v>43438</v>
      </c>
      <c r="L9931" t="s">
        <v>43439</v>
      </c>
      <c r="M9931" t="s">
        <v>27</v>
      </c>
      <c r="N9931">
        <v>1</v>
      </c>
      <c r="O9931">
        <f>Table1[[#This Row],[Price]]-0.1*Table1[[#This Row],[Price]]</f>
        <v>348.76799999999997</v>
      </c>
      <c r="P9931" s="9">
        <f>(Table1[[#This Row],[Expiration Date]]-Table1[[#This Row],[Manufacturing Date]])/365</f>
        <v>1.4273972602739726</v>
      </c>
      <c r="Q9931" t="str">
        <f>IF(Table1[[#This Row],[Expiration Date]]-J9939&gt;12/31/2024,"not expired","expired")</f>
        <v>expired</v>
      </c>
      <c r="R9931">
        <f>Table1[[#This Row],[Discounted Price]]*0.95</f>
        <v>331.32959999999997</v>
      </c>
      <c r="S9931">
        <f>Table1[[#This Row],[Discounted Price]]*0.9</f>
        <v>313.89119999999997</v>
      </c>
      <c r="T9931">
        <f>Table1[[#This Row],[Discounted Price]]*0.8</f>
        <v>279.01439999999997</v>
      </c>
      <c r="U9931">
        <f>Table1[[#This Row],[Price]]*0.52</f>
        <v>201.5104</v>
      </c>
      <c r="V9931">
        <f>(Table1[[#This Row],[Price]]-Table1[[#This Row],[Scrap value]])/2</f>
        <v>93.004799999999989</v>
      </c>
    </row>
    <row r="9932" spans="1:22" x14ac:dyDescent="0.25">
      <c r="A9932" t="s">
        <v>43440</v>
      </c>
      <c r="B9932" t="s">
        <v>15</v>
      </c>
      <c r="C9932" t="s">
        <v>47</v>
      </c>
      <c r="D9932" t="s">
        <v>43441</v>
      </c>
      <c r="E9932">
        <v>293.41000000000003</v>
      </c>
      <c r="F9932">
        <v>80</v>
      </c>
      <c r="G9932" t="s">
        <v>43728</v>
      </c>
      <c r="H9932" t="s">
        <v>11759</v>
      </c>
      <c r="I9932" s="1">
        <v>45137</v>
      </c>
      <c r="J9932" s="1">
        <v>45292</v>
      </c>
      <c r="K9932" t="s">
        <v>43442</v>
      </c>
      <c r="L9932" t="s">
        <v>43443</v>
      </c>
      <c r="M9932" t="s">
        <v>27</v>
      </c>
      <c r="N9932">
        <v>3</v>
      </c>
      <c r="O9932">
        <f>Table1[[#This Row],[Price]]-0.1*Table1[[#This Row],[Price]]</f>
        <v>264.06900000000002</v>
      </c>
      <c r="P9932" s="9">
        <f>(Table1[[#This Row],[Expiration Date]]-Table1[[#This Row],[Manufacturing Date]])/365</f>
        <v>0.42465753424657532</v>
      </c>
      <c r="Q9932" t="str">
        <f>IF(Table1[[#This Row],[Expiration Date]]-J9940&gt;12/31/2024,"not expired","expired")</f>
        <v>expired</v>
      </c>
      <c r="R9932">
        <f>Table1[[#This Row],[Discounted Price]]*0.95</f>
        <v>250.86555000000001</v>
      </c>
      <c r="S9932">
        <f>Table1[[#This Row],[Discounted Price]]*0.9</f>
        <v>237.66210000000001</v>
      </c>
      <c r="T9932">
        <f>Table1[[#This Row],[Discounted Price]]*0.8</f>
        <v>211.25520000000003</v>
      </c>
      <c r="U9932">
        <f>Table1[[#This Row],[Price]]*0.52</f>
        <v>152.57320000000001</v>
      </c>
      <c r="V9932">
        <f>(Table1[[#This Row],[Price]]-Table1[[#This Row],[Scrap value]])/2</f>
        <v>70.418400000000005</v>
      </c>
    </row>
    <row r="9933" spans="1:22" x14ac:dyDescent="0.25">
      <c r="A9933" t="s">
        <v>43444</v>
      </c>
      <c r="B9933" t="s">
        <v>35</v>
      </c>
      <c r="C9933" t="s">
        <v>47</v>
      </c>
      <c r="D9933" t="s">
        <v>43445</v>
      </c>
      <c r="E9933">
        <v>277.07</v>
      </c>
      <c r="F9933">
        <v>23</v>
      </c>
      <c r="G9933" t="s">
        <v>43730</v>
      </c>
      <c r="H9933" t="s">
        <v>9644</v>
      </c>
      <c r="I9933" s="1">
        <v>45000</v>
      </c>
      <c r="J9933" s="1">
        <v>45658</v>
      </c>
      <c r="K9933" t="s">
        <v>43446</v>
      </c>
      <c r="L9933" t="s">
        <v>43447</v>
      </c>
      <c r="M9933" t="s">
        <v>20</v>
      </c>
      <c r="N9933">
        <v>3</v>
      </c>
      <c r="O9933">
        <f>Table1[[#This Row],[Price]]-0.1*Table1[[#This Row],[Price]]</f>
        <v>249.363</v>
      </c>
      <c r="P9933" s="9">
        <f>(Table1[[#This Row],[Expiration Date]]-Table1[[#This Row],[Manufacturing Date]])/365</f>
        <v>1.8027397260273972</v>
      </c>
      <c r="Q9933" t="str">
        <f>IF(Table1[[#This Row],[Expiration Date]]-J9941&gt;12/31/2024,"not expired","expired")</f>
        <v>expired</v>
      </c>
      <c r="R9933">
        <f>Table1[[#This Row],[Discounted Price]]*0.95</f>
        <v>236.89484999999999</v>
      </c>
      <c r="S9933">
        <f>Table1[[#This Row],[Discounted Price]]*0.9</f>
        <v>224.42670000000001</v>
      </c>
      <c r="T9933">
        <f>Table1[[#This Row],[Discounted Price]]*0.8</f>
        <v>199.49040000000002</v>
      </c>
      <c r="U9933">
        <f>Table1[[#This Row],[Price]]*0.52</f>
        <v>144.07640000000001</v>
      </c>
      <c r="V9933">
        <f>(Table1[[#This Row],[Price]]-Table1[[#This Row],[Scrap value]])/2</f>
        <v>66.496799999999993</v>
      </c>
    </row>
    <row r="9934" spans="1:22" x14ac:dyDescent="0.25">
      <c r="A9934" t="s">
        <v>43448</v>
      </c>
      <c r="B9934" t="s">
        <v>22</v>
      </c>
      <c r="C9934" t="s">
        <v>47</v>
      </c>
      <c r="D9934" t="s">
        <v>43449</v>
      </c>
      <c r="E9934">
        <v>112.97</v>
      </c>
      <c r="F9934">
        <v>92</v>
      </c>
      <c r="G9934" t="s">
        <v>43728</v>
      </c>
      <c r="H9934" t="s">
        <v>6775</v>
      </c>
      <c r="I9934" s="1">
        <v>45000</v>
      </c>
      <c r="J9934" s="1">
        <v>46023</v>
      </c>
      <c r="K9934" t="s">
        <v>43450</v>
      </c>
      <c r="L9934" t="s">
        <v>43451</v>
      </c>
      <c r="M9934" t="s">
        <v>20</v>
      </c>
      <c r="N9934">
        <v>3</v>
      </c>
      <c r="O9934">
        <f>Table1[[#This Row],[Price]]-0.1*Table1[[#This Row],[Price]]</f>
        <v>101.673</v>
      </c>
      <c r="P9934" s="9">
        <f>(Table1[[#This Row],[Expiration Date]]-Table1[[#This Row],[Manufacturing Date]])/365</f>
        <v>2.8027397260273972</v>
      </c>
      <c r="Q9934" t="str">
        <f>IF(Table1[[#This Row],[Expiration Date]]-J9942&gt;12/31/2024,"not expired","expired")</f>
        <v>not expired</v>
      </c>
      <c r="R9934">
        <f>Table1[[#This Row],[Discounted Price]]*0.95</f>
        <v>96.589349999999996</v>
      </c>
      <c r="S9934">
        <f>Table1[[#This Row],[Discounted Price]]*0.9</f>
        <v>91.505700000000004</v>
      </c>
      <c r="T9934">
        <f>Table1[[#This Row],[Discounted Price]]*0.8</f>
        <v>81.338400000000007</v>
      </c>
      <c r="U9934">
        <f>Table1[[#This Row],[Price]]*0.52</f>
        <v>58.744399999999999</v>
      </c>
      <c r="V9934">
        <f>(Table1[[#This Row],[Price]]-Table1[[#This Row],[Scrap value]])/2</f>
        <v>27.1128</v>
      </c>
    </row>
    <row r="9935" spans="1:22" x14ac:dyDescent="0.25">
      <c r="A9935" t="s">
        <v>43452</v>
      </c>
      <c r="B9935" t="s">
        <v>22</v>
      </c>
      <c r="C9935" t="s">
        <v>47</v>
      </c>
      <c r="D9935" t="s">
        <v>43453</v>
      </c>
      <c r="E9935">
        <v>168.85</v>
      </c>
      <c r="F9935">
        <v>36</v>
      </c>
      <c r="G9935" t="s">
        <v>43729</v>
      </c>
      <c r="H9935" t="s">
        <v>18829</v>
      </c>
      <c r="I9935" s="1">
        <v>45137</v>
      </c>
      <c r="J9935" s="1">
        <v>45292</v>
      </c>
      <c r="K9935" t="s">
        <v>43454</v>
      </c>
      <c r="L9935" t="s">
        <v>43455</v>
      </c>
      <c r="M9935" t="s">
        <v>45</v>
      </c>
      <c r="N9935">
        <v>3</v>
      </c>
      <c r="O9935">
        <f>Table1[[#This Row],[Price]]-0.1*Table1[[#This Row],[Price]]</f>
        <v>151.965</v>
      </c>
      <c r="P9935" s="9">
        <f>(Table1[[#This Row],[Expiration Date]]-Table1[[#This Row],[Manufacturing Date]])/365</f>
        <v>0.42465753424657532</v>
      </c>
      <c r="Q9935" t="str">
        <f>IF(Table1[[#This Row],[Expiration Date]]-J9943&gt;12/31/2024,"not expired","expired")</f>
        <v>expired</v>
      </c>
      <c r="R9935">
        <f>Table1[[#This Row],[Discounted Price]]*0.95</f>
        <v>144.36675</v>
      </c>
      <c r="S9935">
        <f>Table1[[#This Row],[Discounted Price]]*0.9</f>
        <v>136.76850000000002</v>
      </c>
      <c r="T9935">
        <f>Table1[[#This Row],[Discounted Price]]*0.8</f>
        <v>121.572</v>
      </c>
      <c r="U9935">
        <f>Table1[[#This Row],[Price]]*0.52</f>
        <v>87.802000000000007</v>
      </c>
      <c r="V9935">
        <f>(Table1[[#This Row],[Price]]-Table1[[#This Row],[Scrap value]])/2</f>
        <v>40.523999999999994</v>
      </c>
    </row>
    <row r="9936" spans="1:22" x14ac:dyDescent="0.25">
      <c r="A9936" t="s">
        <v>43456</v>
      </c>
      <c r="B9936" t="s">
        <v>15</v>
      </c>
      <c r="C9936" t="s">
        <v>47</v>
      </c>
      <c r="D9936" t="s">
        <v>43457</v>
      </c>
      <c r="E9936">
        <v>13.76</v>
      </c>
      <c r="F9936">
        <v>51</v>
      </c>
      <c r="G9936" t="s">
        <v>43728</v>
      </c>
      <c r="H9936" t="s">
        <v>24192</v>
      </c>
      <c r="I9936" s="1">
        <v>45137</v>
      </c>
      <c r="J9936" s="1">
        <v>46023</v>
      </c>
      <c r="K9936" t="s">
        <v>43458</v>
      </c>
      <c r="L9936" t="s">
        <v>43459</v>
      </c>
      <c r="M9936" t="s">
        <v>27</v>
      </c>
      <c r="N9936">
        <v>1</v>
      </c>
      <c r="O9936">
        <f>Table1[[#This Row],[Price]]-0.1*Table1[[#This Row],[Price]]</f>
        <v>12.384</v>
      </c>
      <c r="P9936" s="9">
        <f>(Table1[[#This Row],[Expiration Date]]-Table1[[#This Row],[Manufacturing Date]])/365</f>
        <v>2.4273972602739726</v>
      </c>
      <c r="Q9936" t="str">
        <f>IF(Table1[[#This Row],[Expiration Date]]-J9944&gt;12/31/2024,"not expired","expired")</f>
        <v>not expired</v>
      </c>
      <c r="R9936">
        <f>Table1[[#This Row],[Discounted Price]]*0.95</f>
        <v>11.764799999999999</v>
      </c>
      <c r="S9936">
        <f>Table1[[#This Row],[Discounted Price]]*0.9</f>
        <v>11.1456</v>
      </c>
      <c r="T9936">
        <f>Table1[[#This Row],[Discounted Price]]*0.8</f>
        <v>9.9072000000000013</v>
      </c>
      <c r="U9936">
        <f>Table1[[#This Row],[Price]]*0.52</f>
        <v>7.1551999999999998</v>
      </c>
      <c r="V9936">
        <f>(Table1[[#This Row],[Price]]-Table1[[#This Row],[Scrap value]])/2</f>
        <v>3.3024</v>
      </c>
    </row>
    <row r="9937" spans="1:22" x14ac:dyDescent="0.25">
      <c r="A9937" t="s">
        <v>43460</v>
      </c>
      <c r="B9937" t="s">
        <v>22</v>
      </c>
      <c r="C9937" t="s">
        <v>47</v>
      </c>
      <c r="D9937" t="s">
        <v>43461</v>
      </c>
      <c r="E9937">
        <v>233.5</v>
      </c>
      <c r="F9937">
        <v>9</v>
      </c>
      <c r="G9937" t="s">
        <v>43728</v>
      </c>
      <c r="H9937" t="s">
        <v>17077</v>
      </c>
      <c r="I9937" s="1">
        <v>44927</v>
      </c>
      <c r="J9937" s="1">
        <v>45292</v>
      </c>
      <c r="K9937" t="s">
        <v>43462</v>
      </c>
      <c r="L9937" t="s">
        <v>43463</v>
      </c>
      <c r="M9937" t="s">
        <v>45</v>
      </c>
      <c r="N9937">
        <v>3</v>
      </c>
      <c r="O9937">
        <f>Table1[[#This Row],[Price]]-0.1*Table1[[#This Row],[Price]]</f>
        <v>210.15</v>
      </c>
      <c r="P9937" s="9">
        <f>(Table1[[#This Row],[Expiration Date]]-Table1[[#This Row],[Manufacturing Date]])/365</f>
        <v>1</v>
      </c>
      <c r="Q9937" t="str">
        <f>IF(Table1[[#This Row],[Expiration Date]]-J9945&gt;12/31/2024,"not expired","expired")</f>
        <v>expired</v>
      </c>
      <c r="R9937">
        <f>Table1[[#This Row],[Discounted Price]]*0.95</f>
        <v>199.64249999999998</v>
      </c>
      <c r="S9937">
        <f>Table1[[#This Row],[Discounted Price]]*0.9</f>
        <v>189.13500000000002</v>
      </c>
      <c r="T9937">
        <f>Table1[[#This Row],[Discounted Price]]*0.8</f>
        <v>168.12</v>
      </c>
      <c r="U9937">
        <f>Table1[[#This Row],[Price]]*0.52</f>
        <v>121.42</v>
      </c>
      <c r="V9937">
        <f>(Table1[[#This Row],[Price]]-Table1[[#This Row],[Scrap value]])/2</f>
        <v>56.04</v>
      </c>
    </row>
    <row r="9938" spans="1:22" x14ac:dyDescent="0.25">
      <c r="A9938" t="s">
        <v>43464</v>
      </c>
      <c r="B9938" t="s">
        <v>15</v>
      </c>
      <c r="C9938" t="s">
        <v>47</v>
      </c>
      <c r="D9938" t="s">
        <v>43465</v>
      </c>
      <c r="E9938">
        <v>274.29000000000002</v>
      </c>
      <c r="F9938">
        <v>89</v>
      </c>
      <c r="G9938" t="s">
        <v>43729</v>
      </c>
      <c r="H9938" t="s">
        <v>31977</v>
      </c>
      <c r="I9938" s="1">
        <v>44927</v>
      </c>
      <c r="J9938" s="1">
        <v>45292</v>
      </c>
      <c r="K9938" t="s">
        <v>43466</v>
      </c>
      <c r="L9938" t="s">
        <v>43467</v>
      </c>
      <c r="M9938" t="s">
        <v>27</v>
      </c>
      <c r="N9938">
        <v>5</v>
      </c>
      <c r="O9938">
        <f>Table1[[#This Row],[Price]]-0.1*Table1[[#This Row],[Price]]</f>
        <v>246.86100000000002</v>
      </c>
      <c r="P9938" s="9">
        <f>(Table1[[#This Row],[Expiration Date]]-Table1[[#This Row],[Manufacturing Date]])/365</f>
        <v>1</v>
      </c>
      <c r="Q9938" t="str">
        <f>IF(Table1[[#This Row],[Expiration Date]]-J9946&gt;12/31/2024,"not expired","expired")</f>
        <v>expired</v>
      </c>
      <c r="R9938">
        <f>Table1[[#This Row],[Discounted Price]]*0.95</f>
        <v>234.51795000000001</v>
      </c>
      <c r="S9938">
        <f>Table1[[#This Row],[Discounted Price]]*0.9</f>
        <v>222.17490000000001</v>
      </c>
      <c r="T9938">
        <f>Table1[[#This Row],[Discounted Price]]*0.8</f>
        <v>197.48880000000003</v>
      </c>
      <c r="U9938">
        <f>Table1[[#This Row],[Price]]*0.52</f>
        <v>142.63080000000002</v>
      </c>
      <c r="V9938">
        <f>(Table1[[#This Row],[Price]]-Table1[[#This Row],[Scrap value]])/2</f>
        <v>65.829599999999999</v>
      </c>
    </row>
    <row r="9939" spans="1:22" x14ac:dyDescent="0.25">
      <c r="A9939" t="s">
        <v>43468</v>
      </c>
      <c r="B9939" t="s">
        <v>22</v>
      </c>
      <c r="C9939" t="s">
        <v>47</v>
      </c>
      <c r="D9939" t="s">
        <v>43469</v>
      </c>
      <c r="E9939">
        <v>474.29</v>
      </c>
      <c r="F9939">
        <v>71</v>
      </c>
      <c r="G9939" t="s">
        <v>43730</v>
      </c>
      <c r="H9939" t="s">
        <v>892</v>
      </c>
      <c r="I9939" s="1">
        <v>45000</v>
      </c>
      <c r="J9939" s="1">
        <v>46023</v>
      </c>
      <c r="K9939" t="s">
        <v>43470</v>
      </c>
      <c r="L9939" t="s">
        <v>43471</v>
      </c>
      <c r="M9939" t="s">
        <v>45</v>
      </c>
      <c r="N9939">
        <v>3</v>
      </c>
      <c r="O9939">
        <f>Table1[[#This Row],[Price]]-0.1*Table1[[#This Row],[Price]]</f>
        <v>426.86099999999999</v>
      </c>
      <c r="P9939" s="9">
        <f>(Table1[[#This Row],[Expiration Date]]-Table1[[#This Row],[Manufacturing Date]])/365</f>
        <v>2.8027397260273972</v>
      </c>
      <c r="Q9939" t="str">
        <f>IF(Table1[[#This Row],[Expiration Date]]-J9947&gt;12/31/2024,"not expired","expired")</f>
        <v>not expired</v>
      </c>
      <c r="R9939">
        <f>Table1[[#This Row],[Discounted Price]]*0.95</f>
        <v>405.51794999999998</v>
      </c>
      <c r="S9939">
        <f>Table1[[#This Row],[Discounted Price]]*0.9</f>
        <v>384.17489999999998</v>
      </c>
      <c r="T9939">
        <f>Table1[[#This Row],[Discounted Price]]*0.8</f>
        <v>341.48880000000003</v>
      </c>
      <c r="U9939">
        <f>Table1[[#This Row],[Price]]*0.52</f>
        <v>246.63080000000002</v>
      </c>
      <c r="V9939">
        <f>(Table1[[#This Row],[Price]]-Table1[[#This Row],[Scrap value]])/2</f>
        <v>113.8296</v>
      </c>
    </row>
    <row r="9940" spans="1:22" x14ac:dyDescent="0.25">
      <c r="A9940" t="s">
        <v>43472</v>
      </c>
      <c r="B9940" t="s">
        <v>35</v>
      </c>
      <c r="C9940" t="s">
        <v>47</v>
      </c>
      <c r="D9940" t="s">
        <v>43473</v>
      </c>
      <c r="E9940">
        <v>480.4</v>
      </c>
      <c r="F9940">
        <v>34</v>
      </c>
      <c r="G9940" t="s">
        <v>43728</v>
      </c>
      <c r="H9940" t="s">
        <v>31475</v>
      </c>
      <c r="I9940" s="1">
        <v>45000</v>
      </c>
      <c r="J9940" s="1">
        <v>46023</v>
      </c>
      <c r="K9940" t="s">
        <v>43474</v>
      </c>
      <c r="L9940" t="s">
        <v>43475</v>
      </c>
      <c r="M9940" t="s">
        <v>45</v>
      </c>
      <c r="N9940">
        <v>5</v>
      </c>
      <c r="O9940">
        <f>Table1[[#This Row],[Price]]-0.1*Table1[[#This Row],[Price]]</f>
        <v>432.35999999999996</v>
      </c>
      <c r="P9940" s="9">
        <f>(Table1[[#This Row],[Expiration Date]]-Table1[[#This Row],[Manufacturing Date]])/365</f>
        <v>2.8027397260273972</v>
      </c>
      <c r="Q9940" t="str">
        <f>IF(Table1[[#This Row],[Expiration Date]]-J9948&gt;12/31/2024,"not expired","expired")</f>
        <v>not expired</v>
      </c>
      <c r="R9940">
        <f>Table1[[#This Row],[Discounted Price]]*0.95</f>
        <v>410.74199999999996</v>
      </c>
      <c r="S9940">
        <f>Table1[[#This Row],[Discounted Price]]*0.9</f>
        <v>389.12399999999997</v>
      </c>
      <c r="T9940">
        <f>Table1[[#This Row],[Discounted Price]]*0.8</f>
        <v>345.88799999999998</v>
      </c>
      <c r="U9940">
        <f>Table1[[#This Row],[Price]]*0.52</f>
        <v>249.80799999999999</v>
      </c>
      <c r="V9940">
        <f>(Table1[[#This Row],[Price]]-Table1[[#This Row],[Scrap value]])/2</f>
        <v>115.29599999999999</v>
      </c>
    </row>
    <row r="9941" spans="1:22" x14ac:dyDescent="0.25">
      <c r="A9941" t="s">
        <v>43476</v>
      </c>
      <c r="B9941" t="s">
        <v>15</v>
      </c>
      <c r="C9941" t="s">
        <v>47</v>
      </c>
      <c r="D9941" t="s">
        <v>43477</v>
      </c>
      <c r="E9941">
        <v>438.78</v>
      </c>
      <c r="F9941">
        <v>33</v>
      </c>
      <c r="G9941" t="s">
        <v>43728</v>
      </c>
      <c r="H9941" t="s">
        <v>30116</v>
      </c>
      <c r="I9941" s="1">
        <v>45137</v>
      </c>
      <c r="J9941" s="1">
        <v>45658</v>
      </c>
      <c r="K9941" t="s">
        <v>43478</v>
      </c>
      <c r="L9941" t="s">
        <v>43479</v>
      </c>
      <c r="M9941" t="s">
        <v>45</v>
      </c>
      <c r="N9941">
        <v>4</v>
      </c>
      <c r="O9941">
        <f>Table1[[#This Row],[Price]]-0.1*Table1[[#This Row],[Price]]</f>
        <v>394.90199999999999</v>
      </c>
      <c r="P9941" s="9">
        <f>(Table1[[#This Row],[Expiration Date]]-Table1[[#This Row],[Manufacturing Date]])/365</f>
        <v>1.4273972602739726</v>
      </c>
      <c r="Q9941" t="str">
        <f>IF(Table1[[#This Row],[Expiration Date]]-J9949&gt;12/31/2024,"not expired","expired")</f>
        <v>not expired</v>
      </c>
      <c r="R9941">
        <f>Table1[[#This Row],[Discounted Price]]*0.95</f>
        <v>375.15689999999995</v>
      </c>
      <c r="S9941">
        <f>Table1[[#This Row],[Discounted Price]]*0.9</f>
        <v>355.41179999999997</v>
      </c>
      <c r="T9941">
        <f>Table1[[#This Row],[Discounted Price]]*0.8</f>
        <v>315.92160000000001</v>
      </c>
      <c r="U9941">
        <f>Table1[[#This Row],[Price]]*0.52</f>
        <v>228.16559999999998</v>
      </c>
      <c r="V9941">
        <f>(Table1[[#This Row],[Price]]-Table1[[#This Row],[Scrap value]])/2</f>
        <v>105.30719999999999</v>
      </c>
    </row>
    <row r="9942" spans="1:22" x14ac:dyDescent="0.25">
      <c r="A9942" t="s">
        <v>43480</v>
      </c>
      <c r="B9942" t="s">
        <v>22</v>
      </c>
      <c r="C9942" t="s">
        <v>47</v>
      </c>
      <c r="D9942" t="s">
        <v>43481</v>
      </c>
      <c r="E9942">
        <v>108.45</v>
      </c>
      <c r="F9942">
        <v>71</v>
      </c>
      <c r="G9942" t="s">
        <v>43728</v>
      </c>
      <c r="H9942" t="s">
        <v>43482</v>
      </c>
      <c r="I9942" s="1">
        <v>45137</v>
      </c>
      <c r="J9942" s="1">
        <v>45292</v>
      </c>
      <c r="K9942" t="s">
        <v>43483</v>
      </c>
      <c r="L9942" t="s">
        <v>43484</v>
      </c>
      <c r="M9942" t="s">
        <v>45</v>
      </c>
      <c r="N9942">
        <v>3</v>
      </c>
      <c r="O9942">
        <f>Table1[[#This Row],[Price]]-0.1*Table1[[#This Row],[Price]]</f>
        <v>97.605000000000004</v>
      </c>
      <c r="P9942" s="9">
        <f>(Table1[[#This Row],[Expiration Date]]-Table1[[#This Row],[Manufacturing Date]])/365</f>
        <v>0.42465753424657532</v>
      </c>
      <c r="Q9942" t="str">
        <f>IF(Table1[[#This Row],[Expiration Date]]-J9950&gt;12/31/2024,"not expired","expired")</f>
        <v>expired</v>
      </c>
      <c r="R9942">
        <f>Table1[[#This Row],[Discounted Price]]*0.95</f>
        <v>92.72475</v>
      </c>
      <c r="S9942">
        <f>Table1[[#This Row],[Discounted Price]]*0.9</f>
        <v>87.844500000000011</v>
      </c>
      <c r="T9942">
        <f>Table1[[#This Row],[Discounted Price]]*0.8</f>
        <v>78.084000000000003</v>
      </c>
      <c r="U9942">
        <f>Table1[[#This Row],[Price]]*0.52</f>
        <v>56.394000000000005</v>
      </c>
      <c r="V9942">
        <f>(Table1[[#This Row],[Price]]-Table1[[#This Row],[Scrap value]])/2</f>
        <v>26.027999999999999</v>
      </c>
    </row>
    <row r="9943" spans="1:22" x14ac:dyDescent="0.25">
      <c r="A9943" t="s">
        <v>43485</v>
      </c>
      <c r="B9943" t="s">
        <v>22</v>
      </c>
      <c r="C9943" t="s">
        <v>47</v>
      </c>
      <c r="D9943" t="s">
        <v>43486</v>
      </c>
      <c r="E9943">
        <v>229.58</v>
      </c>
      <c r="F9943">
        <v>11</v>
      </c>
      <c r="G9943" t="s">
        <v>43730</v>
      </c>
      <c r="H9943" t="s">
        <v>1274</v>
      </c>
      <c r="I9943" s="1">
        <v>44927</v>
      </c>
      <c r="J9943" s="1">
        <v>45292</v>
      </c>
      <c r="K9943" t="s">
        <v>43487</v>
      </c>
      <c r="L9943" t="s">
        <v>43488</v>
      </c>
      <c r="M9943" t="s">
        <v>27</v>
      </c>
      <c r="N9943">
        <v>4</v>
      </c>
      <c r="O9943">
        <f>Table1[[#This Row],[Price]]-0.1*Table1[[#This Row],[Price]]</f>
        <v>206.62200000000001</v>
      </c>
      <c r="P9943" s="9">
        <f>(Table1[[#This Row],[Expiration Date]]-Table1[[#This Row],[Manufacturing Date]])/365</f>
        <v>1</v>
      </c>
      <c r="Q9943" t="str">
        <f>IF(Table1[[#This Row],[Expiration Date]]-J9951&gt;12/31/2024,"not expired","expired")</f>
        <v>expired</v>
      </c>
      <c r="R9943">
        <f>Table1[[#This Row],[Discounted Price]]*0.95</f>
        <v>196.29089999999999</v>
      </c>
      <c r="S9943">
        <f>Table1[[#This Row],[Discounted Price]]*0.9</f>
        <v>185.95980000000003</v>
      </c>
      <c r="T9943">
        <f>Table1[[#This Row],[Discounted Price]]*0.8</f>
        <v>165.29760000000002</v>
      </c>
      <c r="U9943">
        <f>Table1[[#This Row],[Price]]*0.52</f>
        <v>119.38160000000001</v>
      </c>
      <c r="V9943">
        <f>(Table1[[#This Row],[Price]]-Table1[[#This Row],[Scrap value]])/2</f>
        <v>55.099200000000003</v>
      </c>
    </row>
    <row r="9944" spans="1:22" x14ac:dyDescent="0.25">
      <c r="A9944" t="s">
        <v>43489</v>
      </c>
      <c r="B9944" t="s">
        <v>35</v>
      </c>
      <c r="C9944" t="s">
        <v>47</v>
      </c>
      <c r="D9944" t="s">
        <v>43490</v>
      </c>
      <c r="E9944">
        <v>359.21</v>
      </c>
      <c r="F9944">
        <v>54</v>
      </c>
      <c r="G9944" t="s">
        <v>43729</v>
      </c>
      <c r="H9944" t="s">
        <v>19061</v>
      </c>
      <c r="I9944" s="1">
        <v>45137</v>
      </c>
      <c r="J9944" s="1">
        <v>45658</v>
      </c>
      <c r="K9944" t="s">
        <v>43491</v>
      </c>
      <c r="L9944" t="s">
        <v>43492</v>
      </c>
      <c r="M9944" t="s">
        <v>20</v>
      </c>
      <c r="N9944">
        <v>3</v>
      </c>
      <c r="O9944">
        <f>Table1[[#This Row],[Price]]-0.1*Table1[[#This Row],[Price]]</f>
        <v>323.28899999999999</v>
      </c>
      <c r="P9944" s="9">
        <f>(Table1[[#This Row],[Expiration Date]]-Table1[[#This Row],[Manufacturing Date]])/365</f>
        <v>1.4273972602739726</v>
      </c>
      <c r="Q9944" t="str">
        <f>IF(Table1[[#This Row],[Expiration Date]]-J9952&gt;12/31/2024,"not expired","expired")</f>
        <v>expired</v>
      </c>
      <c r="R9944">
        <f>Table1[[#This Row],[Discounted Price]]*0.95</f>
        <v>307.12455</v>
      </c>
      <c r="S9944">
        <f>Table1[[#This Row],[Discounted Price]]*0.9</f>
        <v>290.96010000000001</v>
      </c>
      <c r="T9944">
        <f>Table1[[#This Row],[Discounted Price]]*0.8</f>
        <v>258.63119999999998</v>
      </c>
      <c r="U9944">
        <f>Table1[[#This Row],[Price]]*0.52</f>
        <v>186.78919999999999</v>
      </c>
      <c r="V9944">
        <f>(Table1[[#This Row],[Price]]-Table1[[#This Row],[Scrap value]])/2</f>
        <v>86.210399999999993</v>
      </c>
    </row>
    <row r="9945" spans="1:22" x14ac:dyDescent="0.25">
      <c r="A9945" t="s">
        <v>43493</v>
      </c>
      <c r="B9945" t="s">
        <v>22</v>
      </c>
      <c r="C9945" t="s">
        <v>47</v>
      </c>
      <c r="D9945" t="s">
        <v>43494</v>
      </c>
      <c r="E9945">
        <v>75.09</v>
      </c>
      <c r="F9945">
        <v>31</v>
      </c>
      <c r="G9945" t="s">
        <v>43729</v>
      </c>
      <c r="H9945" t="s">
        <v>12542</v>
      </c>
      <c r="I9945" s="1">
        <v>45000</v>
      </c>
      <c r="J9945" s="1">
        <v>45658</v>
      </c>
      <c r="K9945" t="s">
        <v>43495</v>
      </c>
      <c r="L9945" t="s">
        <v>43496</v>
      </c>
      <c r="M9945" t="s">
        <v>45</v>
      </c>
      <c r="N9945">
        <v>5</v>
      </c>
      <c r="O9945">
        <f>Table1[[#This Row],[Price]]-0.1*Table1[[#This Row],[Price]]</f>
        <v>67.581000000000003</v>
      </c>
      <c r="P9945" s="9">
        <f>(Table1[[#This Row],[Expiration Date]]-Table1[[#This Row],[Manufacturing Date]])/365</f>
        <v>1.8027397260273972</v>
      </c>
      <c r="Q9945" t="str">
        <f>IF(Table1[[#This Row],[Expiration Date]]-J9953&gt;12/31/2024,"not expired","expired")</f>
        <v>expired</v>
      </c>
      <c r="R9945">
        <f>Table1[[#This Row],[Discounted Price]]*0.95</f>
        <v>64.201949999999997</v>
      </c>
      <c r="S9945">
        <f>Table1[[#This Row],[Discounted Price]]*0.9</f>
        <v>60.822900000000004</v>
      </c>
      <c r="T9945">
        <f>Table1[[#This Row],[Discounted Price]]*0.8</f>
        <v>54.064800000000005</v>
      </c>
      <c r="U9945">
        <f>Table1[[#This Row],[Price]]*0.52</f>
        <v>39.046800000000005</v>
      </c>
      <c r="V9945">
        <f>(Table1[[#This Row],[Price]]-Table1[[#This Row],[Scrap value]])/2</f>
        <v>18.021599999999999</v>
      </c>
    </row>
    <row r="9946" spans="1:22" x14ac:dyDescent="0.25">
      <c r="A9946" t="s">
        <v>43497</v>
      </c>
      <c r="B9946" t="s">
        <v>35</v>
      </c>
      <c r="C9946" t="s">
        <v>47</v>
      </c>
      <c r="D9946" t="s">
        <v>43498</v>
      </c>
      <c r="E9946">
        <v>269.64</v>
      </c>
      <c r="F9946">
        <v>15</v>
      </c>
      <c r="G9946" t="s">
        <v>43730</v>
      </c>
      <c r="H9946" t="s">
        <v>18070</v>
      </c>
      <c r="I9946" s="1">
        <v>44927</v>
      </c>
      <c r="J9946" s="1">
        <v>45292</v>
      </c>
      <c r="K9946" t="s">
        <v>43499</v>
      </c>
      <c r="L9946" t="s">
        <v>43500</v>
      </c>
      <c r="M9946" t="s">
        <v>20</v>
      </c>
      <c r="N9946">
        <v>5</v>
      </c>
      <c r="O9946">
        <f>Table1[[#This Row],[Price]]-0.1*Table1[[#This Row],[Price]]</f>
        <v>242.67599999999999</v>
      </c>
      <c r="P9946" s="9">
        <f>(Table1[[#This Row],[Expiration Date]]-Table1[[#This Row],[Manufacturing Date]])/365</f>
        <v>1</v>
      </c>
      <c r="Q9946" t="str">
        <f>IF(Table1[[#This Row],[Expiration Date]]-J9954&gt;12/31/2024,"not expired","expired")</f>
        <v>expired</v>
      </c>
      <c r="R9946">
        <f>Table1[[#This Row],[Discounted Price]]*0.95</f>
        <v>230.54219999999998</v>
      </c>
      <c r="S9946">
        <f>Table1[[#This Row],[Discounted Price]]*0.9</f>
        <v>218.4084</v>
      </c>
      <c r="T9946">
        <f>Table1[[#This Row],[Discounted Price]]*0.8</f>
        <v>194.14080000000001</v>
      </c>
      <c r="U9946">
        <f>Table1[[#This Row],[Price]]*0.52</f>
        <v>140.21279999999999</v>
      </c>
      <c r="V9946">
        <f>(Table1[[#This Row],[Price]]-Table1[[#This Row],[Scrap value]])/2</f>
        <v>64.7136</v>
      </c>
    </row>
    <row r="9947" spans="1:22" x14ac:dyDescent="0.25">
      <c r="A9947" t="s">
        <v>43501</v>
      </c>
      <c r="B9947" t="s">
        <v>35</v>
      </c>
      <c r="C9947" t="s">
        <v>47</v>
      </c>
      <c r="D9947" t="s">
        <v>43502</v>
      </c>
      <c r="E9947">
        <v>161.6</v>
      </c>
      <c r="F9947">
        <v>6</v>
      </c>
      <c r="G9947" t="s">
        <v>43728</v>
      </c>
      <c r="H9947" t="s">
        <v>30195</v>
      </c>
      <c r="I9947" s="1">
        <v>45000</v>
      </c>
      <c r="J9947" s="1">
        <v>45292</v>
      </c>
      <c r="K9947" t="s">
        <v>43503</v>
      </c>
      <c r="L9947" t="s">
        <v>43504</v>
      </c>
      <c r="M9947" t="s">
        <v>45</v>
      </c>
      <c r="N9947">
        <v>1</v>
      </c>
      <c r="O9947">
        <f>Table1[[#This Row],[Price]]-0.1*Table1[[#This Row],[Price]]</f>
        <v>145.44</v>
      </c>
      <c r="P9947" s="9">
        <f>(Table1[[#This Row],[Expiration Date]]-Table1[[#This Row],[Manufacturing Date]])/365</f>
        <v>0.8</v>
      </c>
      <c r="Q9947" t="str">
        <f>IF(Table1[[#This Row],[Expiration Date]]-J9955&gt;12/31/2024,"not expired","expired")</f>
        <v>expired</v>
      </c>
      <c r="R9947">
        <f>Table1[[#This Row],[Discounted Price]]*0.95</f>
        <v>138.16799999999998</v>
      </c>
      <c r="S9947">
        <f>Table1[[#This Row],[Discounted Price]]*0.9</f>
        <v>130.89600000000002</v>
      </c>
      <c r="T9947">
        <f>Table1[[#This Row],[Discounted Price]]*0.8</f>
        <v>116.352</v>
      </c>
      <c r="U9947">
        <f>Table1[[#This Row],[Price]]*0.52</f>
        <v>84.031999999999996</v>
      </c>
      <c r="V9947">
        <f>(Table1[[#This Row],[Price]]-Table1[[#This Row],[Scrap value]])/2</f>
        <v>38.783999999999999</v>
      </c>
    </row>
    <row r="9948" spans="1:22" x14ac:dyDescent="0.25">
      <c r="A9948" t="s">
        <v>43505</v>
      </c>
      <c r="B9948" t="s">
        <v>29</v>
      </c>
      <c r="C9948" t="s">
        <v>47</v>
      </c>
      <c r="D9948" t="s">
        <v>43506</v>
      </c>
      <c r="E9948">
        <v>113.5</v>
      </c>
      <c r="F9948">
        <v>97</v>
      </c>
      <c r="G9948" t="s">
        <v>43730</v>
      </c>
      <c r="H9948" t="s">
        <v>34587</v>
      </c>
      <c r="I9948" s="1">
        <v>45000</v>
      </c>
      <c r="J9948" s="1">
        <v>45658</v>
      </c>
      <c r="K9948" t="s">
        <v>43507</v>
      </c>
      <c r="L9948" t="s">
        <v>43508</v>
      </c>
      <c r="M9948" t="s">
        <v>45</v>
      </c>
      <c r="N9948">
        <v>2</v>
      </c>
      <c r="O9948">
        <f>Table1[[#This Row],[Price]]-0.1*Table1[[#This Row],[Price]]</f>
        <v>102.15</v>
      </c>
      <c r="P9948" s="9">
        <f>(Table1[[#This Row],[Expiration Date]]-Table1[[#This Row],[Manufacturing Date]])/365</f>
        <v>1.8027397260273972</v>
      </c>
      <c r="Q9948" t="str">
        <f>IF(Table1[[#This Row],[Expiration Date]]-J9956&gt;12/31/2024,"not expired","expired")</f>
        <v>expired</v>
      </c>
      <c r="R9948">
        <f>Table1[[#This Row],[Discounted Price]]*0.95</f>
        <v>97.042500000000004</v>
      </c>
      <c r="S9948">
        <f>Table1[[#This Row],[Discounted Price]]*0.9</f>
        <v>91.935000000000002</v>
      </c>
      <c r="T9948">
        <f>Table1[[#This Row],[Discounted Price]]*0.8</f>
        <v>81.720000000000013</v>
      </c>
      <c r="U9948">
        <f>Table1[[#This Row],[Price]]*0.52</f>
        <v>59.02</v>
      </c>
      <c r="V9948">
        <f>(Table1[[#This Row],[Price]]-Table1[[#This Row],[Scrap value]])/2</f>
        <v>27.24</v>
      </c>
    </row>
    <row r="9949" spans="1:22" x14ac:dyDescent="0.25">
      <c r="A9949" t="s">
        <v>43509</v>
      </c>
      <c r="B9949" t="s">
        <v>15</v>
      </c>
      <c r="C9949" t="s">
        <v>47</v>
      </c>
      <c r="D9949" t="s">
        <v>43510</v>
      </c>
      <c r="E9949">
        <v>209.47</v>
      </c>
      <c r="F9949">
        <v>85</v>
      </c>
      <c r="G9949" t="s">
        <v>43728</v>
      </c>
      <c r="H9949" t="s">
        <v>6226</v>
      </c>
      <c r="I9949" s="1">
        <v>45137</v>
      </c>
      <c r="J9949" s="1">
        <v>45292</v>
      </c>
      <c r="K9949" t="s">
        <v>43511</v>
      </c>
      <c r="L9949" t="s">
        <v>43512</v>
      </c>
      <c r="M9949" t="s">
        <v>27</v>
      </c>
      <c r="N9949">
        <v>2</v>
      </c>
      <c r="O9949">
        <f>Table1[[#This Row],[Price]]-0.1*Table1[[#This Row],[Price]]</f>
        <v>188.523</v>
      </c>
      <c r="P9949" s="9">
        <f>(Table1[[#This Row],[Expiration Date]]-Table1[[#This Row],[Manufacturing Date]])/365</f>
        <v>0.42465753424657532</v>
      </c>
      <c r="Q9949" t="str">
        <f>IF(Table1[[#This Row],[Expiration Date]]-J9957&gt;12/31/2024,"not expired","expired")</f>
        <v>expired</v>
      </c>
      <c r="R9949">
        <f>Table1[[#This Row],[Discounted Price]]*0.95</f>
        <v>179.09684999999999</v>
      </c>
      <c r="S9949">
        <f>Table1[[#This Row],[Discounted Price]]*0.9</f>
        <v>169.67070000000001</v>
      </c>
      <c r="T9949">
        <f>Table1[[#This Row],[Discounted Price]]*0.8</f>
        <v>150.8184</v>
      </c>
      <c r="U9949">
        <f>Table1[[#This Row],[Price]]*0.52</f>
        <v>108.92440000000001</v>
      </c>
      <c r="V9949">
        <f>(Table1[[#This Row],[Price]]-Table1[[#This Row],[Scrap value]])/2</f>
        <v>50.272799999999997</v>
      </c>
    </row>
    <row r="9950" spans="1:22" x14ac:dyDescent="0.25">
      <c r="A9950" t="s">
        <v>43513</v>
      </c>
      <c r="B9950" t="s">
        <v>35</v>
      </c>
      <c r="C9950" t="s">
        <v>47</v>
      </c>
      <c r="D9950" t="s">
        <v>43514</v>
      </c>
      <c r="E9950">
        <v>75.16</v>
      </c>
      <c r="F9950">
        <v>100</v>
      </c>
      <c r="G9950" t="s">
        <v>43729</v>
      </c>
      <c r="H9950" t="s">
        <v>4696</v>
      </c>
      <c r="I9950" s="1">
        <v>45137</v>
      </c>
      <c r="J9950" s="1">
        <v>45658</v>
      </c>
      <c r="K9950" t="s">
        <v>43515</v>
      </c>
      <c r="L9950" t="s">
        <v>43516</v>
      </c>
      <c r="M9950" t="s">
        <v>45</v>
      </c>
      <c r="N9950">
        <v>3</v>
      </c>
      <c r="O9950">
        <f>Table1[[#This Row],[Price]]-0.1*Table1[[#This Row],[Price]]</f>
        <v>67.643999999999991</v>
      </c>
      <c r="P9950" s="9">
        <f>(Table1[[#This Row],[Expiration Date]]-Table1[[#This Row],[Manufacturing Date]])/365</f>
        <v>1.4273972602739726</v>
      </c>
      <c r="Q9950" t="str">
        <f>IF(Table1[[#This Row],[Expiration Date]]-J9958&gt;12/31/2024,"not expired","expired")</f>
        <v>expired</v>
      </c>
      <c r="R9950">
        <f>Table1[[#This Row],[Discounted Price]]*0.95</f>
        <v>64.261799999999994</v>
      </c>
      <c r="S9950">
        <f>Table1[[#This Row],[Discounted Price]]*0.9</f>
        <v>60.879599999999996</v>
      </c>
      <c r="T9950">
        <f>Table1[[#This Row],[Discounted Price]]*0.8</f>
        <v>54.115199999999994</v>
      </c>
      <c r="U9950">
        <f>Table1[[#This Row],[Price]]*0.52</f>
        <v>39.083199999999998</v>
      </c>
      <c r="V9950">
        <f>(Table1[[#This Row],[Price]]-Table1[[#This Row],[Scrap value]])/2</f>
        <v>18.038399999999999</v>
      </c>
    </row>
    <row r="9951" spans="1:22" x14ac:dyDescent="0.25">
      <c r="A9951" t="s">
        <v>43517</v>
      </c>
      <c r="B9951" t="s">
        <v>22</v>
      </c>
      <c r="C9951" t="s">
        <v>47</v>
      </c>
      <c r="D9951" t="s">
        <v>43518</v>
      </c>
      <c r="E9951">
        <v>181.81</v>
      </c>
      <c r="F9951">
        <v>12</v>
      </c>
      <c r="G9951" t="s">
        <v>43728</v>
      </c>
      <c r="H9951" t="s">
        <v>12472</v>
      </c>
      <c r="I9951" s="1">
        <v>44927</v>
      </c>
      <c r="J9951" s="1">
        <v>45292</v>
      </c>
      <c r="K9951" t="s">
        <v>43519</v>
      </c>
      <c r="L9951" t="s">
        <v>43520</v>
      </c>
      <c r="M9951" t="s">
        <v>27</v>
      </c>
      <c r="N9951">
        <v>4</v>
      </c>
      <c r="O9951">
        <f>Table1[[#This Row],[Price]]-0.1*Table1[[#This Row],[Price]]</f>
        <v>163.62899999999999</v>
      </c>
      <c r="P9951" s="9">
        <f>(Table1[[#This Row],[Expiration Date]]-Table1[[#This Row],[Manufacturing Date]])/365</f>
        <v>1</v>
      </c>
      <c r="Q9951" t="str">
        <f>IF(Table1[[#This Row],[Expiration Date]]-J9959&gt;12/31/2024,"not expired","expired")</f>
        <v>expired</v>
      </c>
      <c r="R9951">
        <f>Table1[[#This Row],[Discounted Price]]*0.95</f>
        <v>155.44754999999998</v>
      </c>
      <c r="S9951">
        <f>Table1[[#This Row],[Discounted Price]]*0.9</f>
        <v>147.26609999999999</v>
      </c>
      <c r="T9951">
        <f>Table1[[#This Row],[Discounted Price]]*0.8</f>
        <v>130.9032</v>
      </c>
      <c r="U9951">
        <f>Table1[[#This Row],[Price]]*0.52</f>
        <v>94.541200000000003</v>
      </c>
      <c r="V9951">
        <f>(Table1[[#This Row],[Price]]-Table1[[#This Row],[Scrap value]])/2</f>
        <v>43.634399999999999</v>
      </c>
    </row>
    <row r="9952" spans="1:22" x14ac:dyDescent="0.25">
      <c r="A9952" t="s">
        <v>43521</v>
      </c>
      <c r="B9952" t="s">
        <v>35</v>
      </c>
      <c r="C9952" t="s">
        <v>47</v>
      </c>
      <c r="D9952" t="s">
        <v>43522</v>
      </c>
      <c r="E9952">
        <v>43.42</v>
      </c>
      <c r="F9952">
        <v>95</v>
      </c>
      <c r="G9952" t="s">
        <v>43728</v>
      </c>
      <c r="H9952" t="s">
        <v>9596</v>
      </c>
      <c r="I9952" s="1">
        <v>45137</v>
      </c>
      <c r="J9952" s="1">
        <v>46023</v>
      </c>
      <c r="K9952" t="s">
        <v>43523</v>
      </c>
      <c r="L9952" t="s">
        <v>43524</v>
      </c>
      <c r="M9952" t="s">
        <v>45</v>
      </c>
      <c r="N9952">
        <v>2</v>
      </c>
      <c r="O9952">
        <f>Table1[[#This Row],[Price]]-0.1*Table1[[#This Row],[Price]]</f>
        <v>39.078000000000003</v>
      </c>
      <c r="P9952" s="9">
        <f>(Table1[[#This Row],[Expiration Date]]-Table1[[#This Row],[Manufacturing Date]])/365</f>
        <v>2.4273972602739726</v>
      </c>
      <c r="Q9952" t="str">
        <f>IF(Table1[[#This Row],[Expiration Date]]-J9960&gt;12/31/2024,"not expired","expired")</f>
        <v>expired</v>
      </c>
      <c r="R9952">
        <f>Table1[[#This Row],[Discounted Price]]*0.95</f>
        <v>37.124099999999999</v>
      </c>
      <c r="S9952">
        <f>Table1[[#This Row],[Discounted Price]]*0.9</f>
        <v>35.170200000000001</v>
      </c>
      <c r="T9952">
        <f>Table1[[#This Row],[Discounted Price]]*0.8</f>
        <v>31.262400000000003</v>
      </c>
      <c r="U9952">
        <f>Table1[[#This Row],[Price]]*0.52</f>
        <v>22.578400000000002</v>
      </c>
      <c r="V9952">
        <f>(Table1[[#This Row],[Price]]-Table1[[#This Row],[Scrap value]])/2</f>
        <v>10.4208</v>
      </c>
    </row>
    <row r="9953" spans="1:22" x14ac:dyDescent="0.25">
      <c r="A9953" t="s">
        <v>43525</v>
      </c>
      <c r="B9953" t="s">
        <v>29</v>
      </c>
      <c r="C9953" t="s">
        <v>47</v>
      </c>
      <c r="D9953" t="s">
        <v>43526</v>
      </c>
      <c r="E9953">
        <v>155.96</v>
      </c>
      <c r="F9953">
        <v>99</v>
      </c>
      <c r="G9953" t="s">
        <v>43730</v>
      </c>
      <c r="H9953" t="s">
        <v>17972</v>
      </c>
      <c r="I9953" s="1">
        <v>44927</v>
      </c>
      <c r="J9953" s="1">
        <v>46023</v>
      </c>
      <c r="K9953" t="s">
        <v>43527</v>
      </c>
      <c r="L9953" t="s">
        <v>43528</v>
      </c>
      <c r="M9953" t="s">
        <v>20</v>
      </c>
      <c r="N9953">
        <v>3</v>
      </c>
      <c r="O9953">
        <f>Table1[[#This Row],[Price]]-0.1*Table1[[#This Row],[Price]]</f>
        <v>140.364</v>
      </c>
      <c r="P9953" s="9">
        <f>(Table1[[#This Row],[Expiration Date]]-Table1[[#This Row],[Manufacturing Date]])/365</f>
        <v>3.0027397260273974</v>
      </c>
      <c r="Q9953" t="str">
        <f>IF(Table1[[#This Row],[Expiration Date]]-J9961&gt;12/31/2024,"not expired","expired")</f>
        <v>not expired</v>
      </c>
      <c r="R9953">
        <f>Table1[[#This Row],[Discounted Price]]*0.95</f>
        <v>133.3458</v>
      </c>
      <c r="S9953">
        <f>Table1[[#This Row],[Discounted Price]]*0.9</f>
        <v>126.3276</v>
      </c>
      <c r="T9953">
        <f>Table1[[#This Row],[Discounted Price]]*0.8</f>
        <v>112.2912</v>
      </c>
      <c r="U9953">
        <f>Table1[[#This Row],[Price]]*0.52</f>
        <v>81.09920000000001</v>
      </c>
      <c r="V9953">
        <f>(Table1[[#This Row],[Price]]-Table1[[#This Row],[Scrap value]])/2</f>
        <v>37.430399999999999</v>
      </c>
    </row>
    <row r="9954" spans="1:22" x14ac:dyDescent="0.25">
      <c r="A9954" t="s">
        <v>43529</v>
      </c>
      <c r="B9954" t="s">
        <v>22</v>
      </c>
      <c r="C9954" t="s">
        <v>47</v>
      </c>
      <c r="D9954" t="s">
        <v>43530</v>
      </c>
      <c r="E9954">
        <v>196.87</v>
      </c>
      <c r="F9954">
        <v>58</v>
      </c>
      <c r="G9954" t="s">
        <v>43730</v>
      </c>
      <c r="H9954" t="s">
        <v>2624</v>
      </c>
      <c r="I9954" s="1">
        <v>45000</v>
      </c>
      <c r="J9954" s="1">
        <v>45658</v>
      </c>
      <c r="K9954" t="s">
        <v>43531</v>
      </c>
      <c r="L9954" t="s">
        <v>43532</v>
      </c>
      <c r="M9954" t="s">
        <v>27</v>
      </c>
      <c r="N9954">
        <v>3</v>
      </c>
      <c r="O9954">
        <f>Table1[[#This Row],[Price]]-0.1*Table1[[#This Row],[Price]]</f>
        <v>177.18299999999999</v>
      </c>
      <c r="P9954" s="9">
        <f>(Table1[[#This Row],[Expiration Date]]-Table1[[#This Row],[Manufacturing Date]])/365</f>
        <v>1.8027397260273972</v>
      </c>
      <c r="Q9954" t="str">
        <f>IF(Table1[[#This Row],[Expiration Date]]-J9962&gt;12/31/2024,"not expired","expired")</f>
        <v>expired</v>
      </c>
      <c r="R9954">
        <f>Table1[[#This Row],[Discounted Price]]*0.95</f>
        <v>168.32384999999999</v>
      </c>
      <c r="S9954">
        <f>Table1[[#This Row],[Discounted Price]]*0.9</f>
        <v>159.46469999999999</v>
      </c>
      <c r="T9954">
        <f>Table1[[#This Row],[Discounted Price]]*0.8</f>
        <v>141.74639999999999</v>
      </c>
      <c r="U9954">
        <f>Table1[[#This Row],[Price]]*0.52</f>
        <v>102.3724</v>
      </c>
      <c r="V9954">
        <f>(Table1[[#This Row],[Price]]-Table1[[#This Row],[Scrap value]])/2</f>
        <v>47.248800000000003</v>
      </c>
    </row>
    <row r="9955" spans="1:22" x14ac:dyDescent="0.25">
      <c r="A9955" t="s">
        <v>43533</v>
      </c>
      <c r="B9955" t="s">
        <v>29</v>
      </c>
      <c r="C9955" t="s">
        <v>47</v>
      </c>
      <c r="D9955" t="s">
        <v>43534</v>
      </c>
      <c r="E9955">
        <v>450.29</v>
      </c>
      <c r="F9955">
        <v>76</v>
      </c>
      <c r="G9955" t="s">
        <v>43730</v>
      </c>
      <c r="H9955" t="s">
        <v>2969</v>
      </c>
      <c r="I9955" s="1">
        <v>44927</v>
      </c>
      <c r="J9955" s="1">
        <v>45658</v>
      </c>
      <c r="K9955" t="s">
        <v>43535</v>
      </c>
      <c r="L9955" t="s">
        <v>43536</v>
      </c>
      <c r="M9955" t="s">
        <v>27</v>
      </c>
      <c r="N9955">
        <v>4</v>
      </c>
      <c r="O9955">
        <f>Table1[[#This Row],[Price]]-0.1*Table1[[#This Row],[Price]]</f>
        <v>405.26100000000002</v>
      </c>
      <c r="P9955" s="9">
        <f>(Table1[[#This Row],[Expiration Date]]-Table1[[#This Row],[Manufacturing Date]])/365</f>
        <v>2.0027397260273974</v>
      </c>
      <c r="Q9955" t="str">
        <f>IF(Table1[[#This Row],[Expiration Date]]-J9963&gt;12/31/2024,"not expired","expired")</f>
        <v>expired</v>
      </c>
      <c r="R9955">
        <f>Table1[[#This Row],[Discounted Price]]*0.95</f>
        <v>384.99795</v>
      </c>
      <c r="S9955">
        <f>Table1[[#This Row],[Discounted Price]]*0.9</f>
        <v>364.73490000000004</v>
      </c>
      <c r="T9955">
        <f>Table1[[#This Row],[Discounted Price]]*0.8</f>
        <v>324.20880000000005</v>
      </c>
      <c r="U9955">
        <f>Table1[[#This Row],[Price]]*0.52</f>
        <v>234.15080000000003</v>
      </c>
      <c r="V9955">
        <f>(Table1[[#This Row],[Price]]-Table1[[#This Row],[Scrap value]])/2</f>
        <v>108.06959999999999</v>
      </c>
    </row>
    <row r="9956" spans="1:22" x14ac:dyDescent="0.25">
      <c r="A9956" t="s">
        <v>43537</v>
      </c>
      <c r="B9956" t="s">
        <v>22</v>
      </c>
      <c r="C9956" t="s">
        <v>47</v>
      </c>
      <c r="D9956" t="s">
        <v>43538</v>
      </c>
      <c r="E9956">
        <v>107.92</v>
      </c>
      <c r="F9956">
        <v>38</v>
      </c>
      <c r="G9956" t="s">
        <v>43730</v>
      </c>
      <c r="H9956" t="s">
        <v>6780</v>
      </c>
      <c r="I9956" s="1">
        <v>45000</v>
      </c>
      <c r="J9956" s="1">
        <v>45658</v>
      </c>
      <c r="K9956" t="s">
        <v>43539</v>
      </c>
      <c r="L9956" t="s">
        <v>43540</v>
      </c>
      <c r="M9956" t="s">
        <v>20</v>
      </c>
      <c r="N9956">
        <v>2</v>
      </c>
      <c r="O9956">
        <f>Table1[[#This Row],[Price]]-0.1*Table1[[#This Row],[Price]]</f>
        <v>97.128</v>
      </c>
      <c r="P9956" s="9">
        <f>(Table1[[#This Row],[Expiration Date]]-Table1[[#This Row],[Manufacturing Date]])/365</f>
        <v>1.8027397260273972</v>
      </c>
      <c r="Q9956" t="str">
        <f>IF(Table1[[#This Row],[Expiration Date]]-J9964&gt;12/31/2024,"not expired","expired")</f>
        <v>expired</v>
      </c>
      <c r="R9956">
        <f>Table1[[#This Row],[Discounted Price]]*0.95</f>
        <v>92.271599999999992</v>
      </c>
      <c r="S9956">
        <f>Table1[[#This Row],[Discounted Price]]*0.9</f>
        <v>87.415199999999999</v>
      </c>
      <c r="T9956">
        <f>Table1[[#This Row],[Discounted Price]]*0.8</f>
        <v>77.702400000000011</v>
      </c>
      <c r="U9956">
        <f>Table1[[#This Row],[Price]]*0.52</f>
        <v>56.118400000000001</v>
      </c>
      <c r="V9956">
        <f>(Table1[[#This Row],[Price]]-Table1[[#This Row],[Scrap value]])/2</f>
        <v>25.9008</v>
      </c>
    </row>
    <row r="9957" spans="1:22" x14ac:dyDescent="0.25">
      <c r="A9957" t="s">
        <v>43541</v>
      </c>
      <c r="B9957" t="s">
        <v>22</v>
      </c>
      <c r="C9957" t="s">
        <v>47</v>
      </c>
      <c r="D9957" t="s">
        <v>43542</v>
      </c>
      <c r="E9957">
        <v>108.26</v>
      </c>
      <c r="F9957">
        <v>96</v>
      </c>
      <c r="G9957" t="s">
        <v>43728</v>
      </c>
      <c r="H9957" t="s">
        <v>41369</v>
      </c>
      <c r="I9957" s="1">
        <v>45000</v>
      </c>
      <c r="J9957" s="1">
        <v>46023</v>
      </c>
      <c r="K9957" t="s">
        <v>43543</v>
      </c>
      <c r="L9957" t="s">
        <v>43544</v>
      </c>
      <c r="M9957" t="s">
        <v>27</v>
      </c>
      <c r="N9957">
        <v>5</v>
      </c>
      <c r="O9957">
        <f>Table1[[#This Row],[Price]]-0.1*Table1[[#This Row],[Price]]</f>
        <v>97.433999999999997</v>
      </c>
      <c r="P9957" s="9">
        <f>(Table1[[#This Row],[Expiration Date]]-Table1[[#This Row],[Manufacturing Date]])/365</f>
        <v>2.8027397260273972</v>
      </c>
      <c r="Q9957" t="str">
        <f>IF(Table1[[#This Row],[Expiration Date]]-J9965&gt;12/31/2024,"not expired","expired")</f>
        <v>not expired</v>
      </c>
      <c r="R9957">
        <f>Table1[[#This Row],[Discounted Price]]*0.95</f>
        <v>92.562299999999993</v>
      </c>
      <c r="S9957">
        <f>Table1[[#This Row],[Discounted Price]]*0.9</f>
        <v>87.690600000000003</v>
      </c>
      <c r="T9957">
        <f>Table1[[#This Row],[Discounted Price]]*0.8</f>
        <v>77.947200000000009</v>
      </c>
      <c r="U9957">
        <f>Table1[[#This Row],[Price]]*0.52</f>
        <v>56.295200000000001</v>
      </c>
      <c r="V9957">
        <f>(Table1[[#This Row],[Price]]-Table1[[#This Row],[Scrap value]])/2</f>
        <v>25.982400000000002</v>
      </c>
    </row>
    <row r="9958" spans="1:22" x14ac:dyDescent="0.25">
      <c r="A9958" t="s">
        <v>43545</v>
      </c>
      <c r="B9958" t="s">
        <v>15</v>
      </c>
      <c r="C9958" t="s">
        <v>47</v>
      </c>
      <c r="D9958" t="s">
        <v>43546</v>
      </c>
      <c r="E9958">
        <v>198.01</v>
      </c>
      <c r="F9958">
        <v>2</v>
      </c>
      <c r="G9958" t="s">
        <v>43730</v>
      </c>
      <c r="H9958" t="s">
        <v>28740</v>
      </c>
      <c r="I9958" s="1">
        <v>45000</v>
      </c>
      <c r="J9958" s="1">
        <v>45658</v>
      </c>
      <c r="K9958" t="s">
        <v>43547</v>
      </c>
      <c r="L9958" t="s">
        <v>43548</v>
      </c>
      <c r="M9958" t="s">
        <v>20</v>
      </c>
      <c r="N9958">
        <v>1</v>
      </c>
      <c r="O9958">
        <f>Table1[[#This Row],[Price]]-0.1*Table1[[#This Row],[Price]]</f>
        <v>178.209</v>
      </c>
      <c r="P9958" s="9">
        <f>(Table1[[#This Row],[Expiration Date]]-Table1[[#This Row],[Manufacturing Date]])/365</f>
        <v>1.8027397260273972</v>
      </c>
      <c r="Q9958" t="str">
        <f>IF(Table1[[#This Row],[Expiration Date]]-J9966&gt;12/31/2024,"not expired","expired")</f>
        <v>expired</v>
      </c>
      <c r="R9958">
        <f>Table1[[#This Row],[Discounted Price]]*0.95</f>
        <v>169.29855000000001</v>
      </c>
      <c r="S9958">
        <f>Table1[[#This Row],[Discounted Price]]*0.9</f>
        <v>160.38810000000001</v>
      </c>
      <c r="T9958">
        <f>Table1[[#This Row],[Discounted Price]]*0.8</f>
        <v>142.56720000000001</v>
      </c>
      <c r="U9958">
        <f>Table1[[#This Row],[Price]]*0.52</f>
        <v>102.9652</v>
      </c>
      <c r="V9958">
        <f>(Table1[[#This Row],[Price]]-Table1[[#This Row],[Scrap value]])/2</f>
        <v>47.522399999999998</v>
      </c>
    </row>
    <row r="9959" spans="1:22" x14ac:dyDescent="0.25">
      <c r="A9959" t="s">
        <v>43549</v>
      </c>
      <c r="B9959" t="s">
        <v>15</v>
      </c>
      <c r="C9959" t="s">
        <v>47</v>
      </c>
      <c r="D9959" t="s">
        <v>43550</v>
      </c>
      <c r="E9959">
        <v>481.07</v>
      </c>
      <c r="F9959">
        <v>21</v>
      </c>
      <c r="G9959" t="s">
        <v>43730</v>
      </c>
      <c r="H9959" t="s">
        <v>35840</v>
      </c>
      <c r="I9959" s="1">
        <v>45137</v>
      </c>
      <c r="J9959" s="1">
        <v>46023</v>
      </c>
      <c r="K9959" t="s">
        <v>43551</v>
      </c>
      <c r="L9959" t="s">
        <v>43552</v>
      </c>
      <c r="M9959" t="s">
        <v>45</v>
      </c>
      <c r="N9959">
        <v>2</v>
      </c>
      <c r="O9959">
        <f>Table1[[#This Row],[Price]]-0.1*Table1[[#This Row],[Price]]</f>
        <v>432.96299999999997</v>
      </c>
      <c r="P9959" s="9">
        <f>(Table1[[#This Row],[Expiration Date]]-Table1[[#This Row],[Manufacturing Date]])/365</f>
        <v>2.4273972602739726</v>
      </c>
      <c r="Q9959" t="str">
        <f>IF(Table1[[#This Row],[Expiration Date]]-J9967&gt;12/31/2024,"not expired","expired")</f>
        <v>expired</v>
      </c>
      <c r="R9959">
        <f>Table1[[#This Row],[Discounted Price]]*0.95</f>
        <v>411.31484999999992</v>
      </c>
      <c r="S9959">
        <f>Table1[[#This Row],[Discounted Price]]*0.9</f>
        <v>389.66669999999999</v>
      </c>
      <c r="T9959">
        <f>Table1[[#This Row],[Discounted Price]]*0.8</f>
        <v>346.37040000000002</v>
      </c>
      <c r="U9959">
        <f>Table1[[#This Row],[Price]]*0.52</f>
        <v>250.15640000000002</v>
      </c>
      <c r="V9959">
        <f>(Table1[[#This Row],[Price]]-Table1[[#This Row],[Scrap value]])/2</f>
        <v>115.45679999999999</v>
      </c>
    </row>
    <row r="9960" spans="1:22" x14ac:dyDescent="0.25">
      <c r="A9960" t="s">
        <v>43553</v>
      </c>
      <c r="B9960" t="s">
        <v>15</v>
      </c>
      <c r="C9960" t="s">
        <v>47</v>
      </c>
      <c r="D9960" t="s">
        <v>43554</v>
      </c>
      <c r="E9960">
        <v>17.010000000000002</v>
      </c>
      <c r="F9960">
        <v>38</v>
      </c>
      <c r="G9960" t="s">
        <v>43728</v>
      </c>
      <c r="H9960" t="s">
        <v>8886</v>
      </c>
      <c r="I9960" s="1">
        <v>45137</v>
      </c>
      <c r="J9960" s="1">
        <v>46023</v>
      </c>
      <c r="K9960" t="s">
        <v>43555</v>
      </c>
      <c r="L9960" t="s">
        <v>43556</v>
      </c>
      <c r="M9960" t="s">
        <v>20</v>
      </c>
      <c r="N9960">
        <v>4</v>
      </c>
      <c r="O9960">
        <f>Table1[[#This Row],[Price]]-0.1*Table1[[#This Row],[Price]]</f>
        <v>15.309000000000001</v>
      </c>
      <c r="P9960" s="9">
        <f>(Table1[[#This Row],[Expiration Date]]-Table1[[#This Row],[Manufacturing Date]])/365</f>
        <v>2.4273972602739726</v>
      </c>
      <c r="Q9960" t="str">
        <f>IF(Table1[[#This Row],[Expiration Date]]-J9968&gt;12/31/2024,"not expired","expired")</f>
        <v>not expired</v>
      </c>
      <c r="R9960">
        <f>Table1[[#This Row],[Discounted Price]]*0.95</f>
        <v>14.54355</v>
      </c>
      <c r="S9960">
        <f>Table1[[#This Row],[Discounted Price]]*0.9</f>
        <v>13.778100000000002</v>
      </c>
      <c r="T9960">
        <f>Table1[[#This Row],[Discounted Price]]*0.8</f>
        <v>12.247200000000001</v>
      </c>
      <c r="U9960">
        <f>Table1[[#This Row],[Price]]*0.52</f>
        <v>8.8452000000000019</v>
      </c>
      <c r="V9960">
        <f>(Table1[[#This Row],[Price]]-Table1[[#This Row],[Scrap value]])/2</f>
        <v>4.0823999999999998</v>
      </c>
    </row>
    <row r="9961" spans="1:22" x14ac:dyDescent="0.25">
      <c r="A9961" t="s">
        <v>43557</v>
      </c>
      <c r="B9961" t="s">
        <v>22</v>
      </c>
      <c r="C9961" t="s">
        <v>47</v>
      </c>
      <c r="D9961" t="s">
        <v>43558</v>
      </c>
      <c r="E9961">
        <v>372.53</v>
      </c>
      <c r="F9961">
        <v>58</v>
      </c>
      <c r="G9961" t="s">
        <v>43730</v>
      </c>
      <c r="H9961" t="s">
        <v>9203</v>
      </c>
      <c r="I9961" s="1">
        <v>44927</v>
      </c>
      <c r="J9961" s="1">
        <v>45292</v>
      </c>
      <c r="K9961" t="s">
        <v>43559</v>
      </c>
      <c r="L9961" t="s">
        <v>43560</v>
      </c>
      <c r="M9961" t="s">
        <v>20</v>
      </c>
      <c r="N9961">
        <v>2</v>
      </c>
      <c r="O9961">
        <f>Table1[[#This Row],[Price]]-0.1*Table1[[#This Row],[Price]]</f>
        <v>335.27699999999999</v>
      </c>
      <c r="P9961" s="9">
        <f>(Table1[[#This Row],[Expiration Date]]-Table1[[#This Row],[Manufacturing Date]])/365</f>
        <v>1</v>
      </c>
      <c r="Q9961" t="str">
        <f>IF(Table1[[#This Row],[Expiration Date]]-J9969&gt;12/31/2024,"not expired","expired")</f>
        <v>expired</v>
      </c>
      <c r="R9961">
        <f>Table1[[#This Row],[Discounted Price]]*0.95</f>
        <v>318.51315</v>
      </c>
      <c r="S9961">
        <f>Table1[[#This Row],[Discounted Price]]*0.9</f>
        <v>301.74930000000001</v>
      </c>
      <c r="T9961">
        <f>Table1[[#This Row],[Discounted Price]]*0.8</f>
        <v>268.22160000000002</v>
      </c>
      <c r="U9961">
        <f>Table1[[#This Row],[Price]]*0.52</f>
        <v>193.71559999999999</v>
      </c>
      <c r="V9961">
        <f>(Table1[[#This Row],[Price]]-Table1[[#This Row],[Scrap value]])/2</f>
        <v>89.407199999999989</v>
      </c>
    </row>
    <row r="9962" spans="1:22" x14ac:dyDescent="0.25">
      <c r="A9962" t="s">
        <v>43561</v>
      </c>
      <c r="B9962" t="s">
        <v>22</v>
      </c>
      <c r="C9962" t="s">
        <v>47</v>
      </c>
      <c r="D9962" t="s">
        <v>43562</v>
      </c>
      <c r="E9962">
        <v>15.8</v>
      </c>
      <c r="F9962">
        <v>38</v>
      </c>
      <c r="G9962" t="s">
        <v>43728</v>
      </c>
      <c r="H9962" t="s">
        <v>42828</v>
      </c>
      <c r="I9962" s="1">
        <v>45000</v>
      </c>
      <c r="J9962" s="1">
        <v>45658</v>
      </c>
      <c r="K9962" t="s">
        <v>43563</v>
      </c>
      <c r="L9962" t="s">
        <v>43564</v>
      </c>
      <c r="M9962" t="s">
        <v>20</v>
      </c>
      <c r="N9962">
        <v>5</v>
      </c>
      <c r="O9962">
        <f>Table1[[#This Row],[Price]]-0.1*Table1[[#This Row],[Price]]</f>
        <v>14.22</v>
      </c>
      <c r="P9962" s="9">
        <f>(Table1[[#This Row],[Expiration Date]]-Table1[[#This Row],[Manufacturing Date]])/365</f>
        <v>1.8027397260273972</v>
      </c>
      <c r="Q9962" t="str">
        <f>IF(Table1[[#This Row],[Expiration Date]]-J9970&gt;12/31/2024,"not expired","expired")</f>
        <v>expired</v>
      </c>
      <c r="R9962">
        <f>Table1[[#This Row],[Discounted Price]]*0.95</f>
        <v>13.509</v>
      </c>
      <c r="S9962">
        <f>Table1[[#This Row],[Discounted Price]]*0.9</f>
        <v>12.798</v>
      </c>
      <c r="T9962">
        <f>Table1[[#This Row],[Discounted Price]]*0.8</f>
        <v>11.376000000000001</v>
      </c>
      <c r="U9962">
        <f>Table1[[#This Row],[Price]]*0.52</f>
        <v>8.2160000000000011</v>
      </c>
      <c r="V9962">
        <f>(Table1[[#This Row],[Price]]-Table1[[#This Row],[Scrap value]])/2</f>
        <v>3.7919999999999998</v>
      </c>
    </row>
    <row r="9963" spans="1:22" x14ac:dyDescent="0.25">
      <c r="A9963" t="s">
        <v>43565</v>
      </c>
      <c r="B9963" t="s">
        <v>15</v>
      </c>
      <c r="C9963" t="s">
        <v>47</v>
      </c>
      <c r="D9963" t="s">
        <v>43566</v>
      </c>
      <c r="E9963">
        <v>486.11</v>
      </c>
      <c r="F9963">
        <v>52</v>
      </c>
      <c r="G9963" t="s">
        <v>43728</v>
      </c>
      <c r="H9963" t="s">
        <v>3090</v>
      </c>
      <c r="I9963" s="1">
        <v>44927</v>
      </c>
      <c r="J9963" s="1">
        <v>45658</v>
      </c>
      <c r="K9963" t="s">
        <v>43567</v>
      </c>
      <c r="L9963" t="s">
        <v>43568</v>
      </c>
      <c r="M9963" t="s">
        <v>20</v>
      </c>
      <c r="N9963">
        <v>2</v>
      </c>
      <c r="O9963">
        <f>Table1[[#This Row],[Price]]-0.1*Table1[[#This Row],[Price]]</f>
        <v>437.49900000000002</v>
      </c>
      <c r="P9963" s="9">
        <f>(Table1[[#This Row],[Expiration Date]]-Table1[[#This Row],[Manufacturing Date]])/365</f>
        <v>2.0027397260273974</v>
      </c>
      <c r="Q9963" t="str">
        <f>IF(Table1[[#This Row],[Expiration Date]]-J9971&gt;12/31/2024,"not expired","expired")</f>
        <v>expired</v>
      </c>
      <c r="R9963">
        <f>Table1[[#This Row],[Discounted Price]]*0.95</f>
        <v>415.62405000000001</v>
      </c>
      <c r="S9963">
        <f>Table1[[#This Row],[Discounted Price]]*0.9</f>
        <v>393.74910000000006</v>
      </c>
      <c r="T9963">
        <f>Table1[[#This Row],[Discounted Price]]*0.8</f>
        <v>349.99920000000003</v>
      </c>
      <c r="U9963">
        <f>Table1[[#This Row],[Price]]*0.52</f>
        <v>252.77720000000002</v>
      </c>
      <c r="V9963">
        <f>(Table1[[#This Row],[Price]]-Table1[[#This Row],[Scrap value]])/2</f>
        <v>116.6664</v>
      </c>
    </row>
    <row r="9964" spans="1:22" x14ac:dyDescent="0.25">
      <c r="A9964" t="s">
        <v>43569</v>
      </c>
      <c r="B9964" t="s">
        <v>35</v>
      </c>
      <c r="C9964" t="s">
        <v>47</v>
      </c>
      <c r="D9964" t="s">
        <v>43570</v>
      </c>
      <c r="E9964">
        <v>41.19</v>
      </c>
      <c r="F9964">
        <v>49</v>
      </c>
      <c r="G9964" t="s">
        <v>43729</v>
      </c>
      <c r="H9964" t="s">
        <v>6959</v>
      </c>
      <c r="I9964" s="1">
        <v>45137</v>
      </c>
      <c r="J9964" s="1">
        <v>46023</v>
      </c>
      <c r="K9964" t="s">
        <v>43571</v>
      </c>
      <c r="L9964" t="s">
        <v>43572</v>
      </c>
      <c r="M9964" t="s">
        <v>45</v>
      </c>
      <c r="N9964">
        <v>2</v>
      </c>
      <c r="O9964">
        <f>Table1[[#This Row],[Price]]-0.1*Table1[[#This Row],[Price]]</f>
        <v>37.070999999999998</v>
      </c>
      <c r="P9964" s="9">
        <f>(Table1[[#This Row],[Expiration Date]]-Table1[[#This Row],[Manufacturing Date]])/365</f>
        <v>2.4273972602739726</v>
      </c>
      <c r="Q9964" t="str">
        <f>IF(Table1[[#This Row],[Expiration Date]]-J9972&gt;12/31/2024,"not expired","expired")</f>
        <v>expired</v>
      </c>
      <c r="R9964">
        <f>Table1[[#This Row],[Discounted Price]]*0.95</f>
        <v>35.217449999999999</v>
      </c>
      <c r="S9964">
        <f>Table1[[#This Row],[Discounted Price]]*0.9</f>
        <v>33.363900000000001</v>
      </c>
      <c r="T9964">
        <f>Table1[[#This Row],[Discounted Price]]*0.8</f>
        <v>29.6568</v>
      </c>
      <c r="U9964">
        <f>Table1[[#This Row],[Price]]*0.52</f>
        <v>21.418800000000001</v>
      </c>
      <c r="V9964">
        <f>(Table1[[#This Row],[Price]]-Table1[[#This Row],[Scrap value]])/2</f>
        <v>9.8855999999999984</v>
      </c>
    </row>
    <row r="9965" spans="1:22" x14ac:dyDescent="0.25">
      <c r="A9965" t="s">
        <v>43573</v>
      </c>
      <c r="B9965" t="s">
        <v>29</v>
      </c>
      <c r="C9965" t="s">
        <v>47</v>
      </c>
      <c r="D9965" t="s">
        <v>43574</v>
      </c>
      <c r="E9965">
        <v>100.42</v>
      </c>
      <c r="F9965">
        <v>27</v>
      </c>
      <c r="G9965" t="s">
        <v>43729</v>
      </c>
      <c r="H9965" t="s">
        <v>25633</v>
      </c>
      <c r="I9965" s="1">
        <v>45137</v>
      </c>
      <c r="J9965" s="1">
        <v>45658</v>
      </c>
      <c r="K9965" t="s">
        <v>43575</v>
      </c>
      <c r="L9965" t="s">
        <v>43576</v>
      </c>
      <c r="M9965" t="s">
        <v>27</v>
      </c>
      <c r="N9965">
        <v>2</v>
      </c>
      <c r="O9965">
        <f>Table1[[#This Row],[Price]]-0.1*Table1[[#This Row],[Price]]</f>
        <v>90.378</v>
      </c>
      <c r="P9965" s="9">
        <f>(Table1[[#This Row],[Expiration Date]]-Table1[[#This Row],[Manufacturing Date]])/365</f>
        <v>1.4273972602739726</v>
      </c>
      <c r="Q9965" t="str">
        <f>IF(Table1[[#This Row],[Expiration Date]]-J9973&gt;12/31/2024,"not expired","expired")</f>
        <v>not expired</v>
      </c>
      <c r="R9965">
        <f>Table1[[#This Row],[Discounted Price]]*0.95</f>
        <v>85.859099999999998</v>
      </c>
      <c r="S9965">
        <f>Table1[[#This Row],[Discounted Price]]*0.9</f>
        <v>81.340199999999996</v>
      </c>
      <c r="T9965">
        <f>Table1[[#This Row],[Discounted Price]]*0.8</f>
        <v>72.302400000000006</v>
      </c>
      <c r="U9965">
        <f>Table1[[#This Row],[Price]]*0.52</f>
        <v>52.218400000000003</v>
      </c>
      <c r="V9965">
        <f>(Table1[[#This Row],[Price]]-Table1[[#This Row],[Scrap value]])/2</f>
        <v>24.1008</v>
      </c>
    </row>
    <row r="9966" spans="1:22" x14ac:dyDescent="0.25">
      <c r="A9966" t="s">
        <v>43577</v>
      </c>
      <c r="B9966" t="s">
        <v>15</v>
      </c>
      <c r="C9966" t="s">
        <v>47</v>
      </c>
      <c r="D9966" t="s">
        <v>43578</v>
      </c>
      <c r="E9966">
        <v>426.27</v>
      </c>
      <c r="F9966">
        <v>5</v>
      </c>
      <c r="G9966" t="s">
        <v>43730</v>
      </c>
      <c r="H9966" t="s">
        <v>8705</v>
      </c>
      <c r="I9966" s="1">
        <v>44927</v>
      </c>
      <c r="J9966" s="1">
        <v>46023</v>
      </c>
      <c r="K9966" t="s">
        <v>43579</v>
      </c>
      <c r="L9966" t="s">
        <v>43580</v>
      </c>
      <c r="M9966" t="s">
        <v>27</v>
      </c>
      <c r="N9966">
        <v>4</v>
      </c>
      <c r="O9966">
        <f>Table1[[#This Row],[Price]]-0.1*Table1[[#This Row],[Price]]</f>
        <v>383.64299999999997</v>
      </c>
      <c r="P9966" s="9">
        <f>(Table1[[#This Row],[Expiration Date]]-Table1[[#This Row],[Manufacturing Date]])/365</f>
        <v>3.0027397260273974</v>
      </c>
      <c r="Q9966" t="str">
        <f>IF(Table1[[#This Row],[Expiration Date]]-J9974&gt;12/31/2024,"not expired","expired")</f>
        <v>not expired</v>
      </c>
      <c r="R9966">
        <f>Table1[[#This Row],[Discounted Price]]*0.95</f>
        <v>364.46084999999994</v>
      </c>
      <c r="S9966">
        <f>Table1[[#This Row],[Discounted Price]]*0.9</f>
        <v>345.27869999999996</v>
      </c>
      <c r="T9966">
        <f>Table1[[#This Row],[Discounted Price]]*0.8</f>
        <v>306.9144</v>
      </c>
      <c r="U9966">
        <f>Table1[[#This Row],[Price]]*0.52</f>
        <v>221.66040000000001</v>
      </c>
      <c r="V9966">
        <f>(Table1[[#This Row],[Price]]-Table1[[#This Row],[Scrap value]])/2</f>
        <v>102.30479999999999</v>
      </c>
    </row>
    <row r="9967" spans="1:22" x14ac:dyDescent="0.25">
      <c r="A9967" t="s">
        <v>43581</v>
      </c>
      <c r="B9967" t="s">
        <v>35</v>
      </c>
      <c r="C9967" t="s">
        <v>47</v>
      </c>
      <c r="D9967" t="s">
        <v>43582</v>
      </c>
      <c r="E9967">
        <v>391.79</v>
      </c>
      <c r="F9967">
        <v>86</v>
      </c>
      <c r="G9967" t="s">
        <v>43730</v>
      </c>
      <c r="H9967" t="s">
        <v>17094</v>
      </c>
      <c r="I9967" s="1">
        <v>45000</v>
      </c>
      <c r="J9967" s="1">
        <v>46023</v>
      </c>
      <c r="K9967" t="s">
        <v>43583</v>
      </c>
      <c r="L9967" t="s">
        <v>43584</v>
      </c>
      <c r="M9967" t="s">
        <v>20</v>
      </c>
      <c r="N9967">
        <v>1</v>
      </c>
      <c r="O9967">
        <f>Table1[[#This Row],[Price]]-0.1*Table1[[#This Row],[Price]]</f>
        <v>352.61099999999999</v>
      </c>
      <c r="P9967" s="9">
        <f>(Table1[[#This Row],[Expiration Date]]-Table1[[#This Row],[Manufacturing Date]])/365</f>
        <v>2.8027397260273972</v>
      </c>
      <c r="Q9967" t="str">
        <f>IF(Table1[[#This Row],[Expiration Date]]-J9975&gt;12/31/2024,"not expired","expired")</f>
        <v>not expired</v>
      </c>
      <c r="R9967">
        <f>Table1[[#This Row],[Discounted Price]]*0.95</f>
        <v>334.98044999999996</v>
      </c>
      <c r="S9967">
        <f>Table1[[#This Row],[Discounted Price]]*0.9</f>
        <v>317.34989999999999</v>
      </c>
      <c r="T9967">
        <f>Table1[[#This Row],[Discounted Price]]*0.8</f>
        <v>282.08879999999999</v>
      </c>
      <c r="U9967">
        <f>Table1[[#This Row],[Price]]*0.52</f>
        <v>203.73080000000002</v>
      </c>
      <c r="V9967">
        <f>(Table1[[#This Row],[Price]]-Table1[[#This Row],[Scrap value]])/2</f>
        <v>94.029600000000002</v>
      </c>
    </row>
    <row r="9968" spans="1:22" x14ac:dyDescent="0.25">
      <c r="A9968" t="s">
        <v>43585</v>
      </c>
      <c r="B9968" t="s">
        <v>22</v>
      </c>
      <c r="C9968" t="s">
        <v>47</v>
      </c>
      <c r="D9968" t="s">
        <v>43586</v>
      </c>
      <c r="E9968">
        <v>106.77</v>
      </c>
      <c r="F9968">
        <v>31</v>
      </c>
      <c r="G9968" t="s">
        <v>43729</v>
      </c>
      <c r="H9968" t="s">
        <v>10892</v>
      </c>
      <c r="I9968" s="1">
        <v>45137</v>
      </c>
      <c r="J9968" s="1">
        <v>45658</v>
      </c>
      <c r="K9968" t="s">
        <v>43587</v>
      </c>
      <c r="L9968" t="s">
        <v>43588</v>
      </c>
      <c r="M9968" t="s">
        <v>20</v>
      </c>
      <c r="N9968">
        <v>3</v>
      </c>
      <c r="O9968">
        <f>Table1[[#This Row],[Price]]-0.1*Table1[[#This Row],[Price]]</f>
        <v>96.092999999999989</v>
      </c>
      <c r="P9968" s="9">
        <f>(Table1[[#This Row],[Expiration Date]]-Table1[[#This Row],[Manufacturing Date]])/365</f>
        <v>1.4273972602739726</v>
      </c>
      <c r="Q9968" t="str">
        <f>IF(Table1[[#This Row],[Expiration Date]]-J9976&gt;12/31/2024,"not expired","expired")</f>
        <v>not expired</v>
      </c>
      <c r="R9968">
        <f>Table1[[#This Row],[Discounted Price]]*0.95</f>
        <v>91.28834999999998</v>
      </c>
      <c r="S9968">
        <f>Table1[[#This Row],[Discounted Price]]*0.9</f>
        <v>86.483699999999999</v>
      </c>
      <c r="T9968">
        <f>Table1[[#This Row],[Discounted Price]]*0.8</f>
        <v>76.874399999999994</v>
      </c>
      <c r="U9968">
        <f>Table1[[#This Row],[Price]]*0.52</f>
        <v>55.520400000000002</v>
      </c>
      <c r="V9968">
        <f>(Table1[[#This Row],[Price]]-Table1[[#This Row],[Scrap value]])/2</f>
        <v>25.624799999999997</v>
      </c>
    </row>
    <row r="9969" spans="1:22" x14ac:dyDescent="0.25">
      <c r="A9969" t="s">
        <v>43589</v>
      </c>
      <c r="B9969" t="s">
        <v>15</v>
      </c>
      <c r="C9969" t="s">
        <v>47</v>
      </c>
      <c r="D9969" t="s">
        <v>43590</v>
      </c>
      <c r="E9969">
        <v>36.409999999999997</v>
      </c>
      <c r="F9969">
        <v>96</v>
      </c>
      <c r="G9969" t="s">
        <v>43729</v>
      </c>
      <c r="H9969" t="s">
        <v>8881</v>
      </c>
      <c r="I9969" s="1">
        <v>45000</v>
      </c>
      <c r="J9969" s="1">
        <v>45658</v>
      </c>
      <c r="K9969" t="s">
        <v>43591</v>
      </c>
      <c r="L9969" t="s">
        <v>43592</v>
      </c>
      <c r="M9969" t="s">
        <v>20</v>
      </c>
      <c r="N9969">
        <v>4</v>
      </c>
      <c r="O9969">
        <f>Table1[[#This Row],[Price]]-0.1*Table1[[#This Row],[Price]]</f>
        <v>32.768999999999998</v>
      </c>
      <c r="P9969" s="9">
        <f>(Table1[[#This Row],[Expiration Date]]-Table1[[#This Row],[Manufacturing Date]])/365</f>
        <v>1.8027397260273972</v>
      </c>
      <c r="Q9969" t="str">
        <f>IF(Table1[[#This Row],[Expiration Date]]-J9977&gt;12/31/2024,"not expired","expired")</f>
        <v>expired</v>
      </c>
      <c r="R9969">
        <f>Table1[[#This Row],[Discounted Price]]*0.95</f>
        <v>31.130549999999996</v>
      </c>
      <c r="S9969">
        <f>Table1[[#This Row],[Discounted Price]]*0.9</f>
        <v>29.492100000000001</v>
      </c>
      <c r="T9969">
        <f>Table1[[#This Row],[Discounted Price]]*0.8</f>
        <v>26.215199999999999</v>
      </c>
      <c r="U9969">
        <f>Table1[[#This Row],[Price]]*0.52</f>
        <v>18.933199999999999</v>
      </c>
      <c r="V9969">
        <f>(Table1[[#This Row],[Price]]-Table1[[#This Row],[Scrap value]])/2</f>
        <v>8.7383999999999986</v>
      </c>
    </row>
    <row r="9970" spans="1:22" x14ac:dyDescent="0.25">
      <c r="A9970" t="s">
        <v>43593</v>
      </c>
      <c r="B9970" t="s">
        <v>15</v>
      </c>
      <c r="C9970" t="s">
        <v>47</v>
      </c>
      <c r="D9970" t="s">
        <v>43594</v>
      </c>
      <c r="E9970">
        <v>375.62</v>
      </c>
      <c r="F9970">
        <v>65</v>
      </c>
      <c r="G9970" t="s">
        <v>43729</v>
      </c>
      <c r="H9970" t="s">
        <v>16594</v>
      </c>
      <c r="I9970" s="1">
        <v>44927</v>
      </c>
      <c r="J9970" s="1">
        <v>46023</v>
      </c>
      <c r="K9970" t="s">
        <v>43595</v>
      </c>
      <c r="L9970" t="s">
        <v>43596</v>
      </c>
      <c r="M9970" t="s">
        <v>27</v>
      </c>
      <c r="N9970">
        <v>1</v>
      </c>
      <c r="O9970">
        <f>Table1[[#This Row],[Price]]-0.1*Table1[[#This Row],[Price]]</f>
        <v>338.05799999999999</v>
      </c>
      <c r="P9970" s="9">
        <f>(Table1[[#This Row],[Expiration Date]]-Table1[[#This Row],[Manufacturing Date]])/365</f>
        <v>3.0027397260273974</v>
      </c>
      <c r="Q9970" t="str">
        <f>IF(Table1[[#This Row],[Expiration Date]]-J9978&gt;12/31/2024,"not expired","expired")</f>
        <v>not expired</v>
      </c>
      <c r="R9970">
        <f>Table1[[#This Row],[Discounted Price]]*0.95</f>
        <v>321.1551</v>
      </c>
      <c r="S9970">
        <f>Table1[[#This Row],[Discounted Price]]*0.9</f>
        <v>304.25220000000002</v>
      </c>
      <c r="T9970">
        <f>Table1[[#This Row],[Discounted Price]]*0.8</f>
        <v>270.44639999999998</v>
      </c>
      <c r="U9970">
        <f>Table1[[#This Row],[Price]]*0.52</f>
        <v>195.32240000000002</v>
      </c>
      <c r="V9970">
        <f>(Table1[[#This Row],[Price]]-Table1[[#This Row],[Scrap value]])/2</f>
        <v>90.148799999999994</v>
      </c>
    </row>
    <row r="9971" spans="1:22" x14ac:dyDescent="0.25">
      <c r="A9971" t="s">
        <v>43597</v>
      </c>
      <c r="B9971" t="s">
        <v>22</v>
      </c>
      <c r="C9971" t="s">
        <v>47</v>
      </c>
      <c r="D9971" t="s">
        <v>43598</v>
      </c>
      <c r="E9971">
        <v>338.9</v>
      </c>
      <c r="F9971">
        <v>88</v>
      </c>
      <c r="G9971" t="s">
        <v>43730</v>
      </c>
      <c r="H9971" t="s">
        <v>20319</v>
      </c>
      <c r="I9971" s="1">
        <v>44927</v>
      </c>
      <c r="J9971" s="1">
        <v>46023</v>
      </c>
      <c r="K9971" t="s">
        <v>43599</v>
      </c>
      <c r="L9971" t="s">
        <v>43600</v>
      </c>
      <c r="M9971" t="s">
        <v>45</v>
      </c>
      <c r="N9971">
        <v>5</v>
      </c>
      <c r="O9971">
        <f>Table1[[#This Row],[Price]]-0.1*Table1[[#This Row],[Price]]</f>
        <v>305.01</v>
      </c>
      <c r="P9971" s="9">
        <f>(Table1[[#This Row],[Expiration Date]]-Table1[[#This Row],[Manufacturing Date]])/365</f>
        <v>3.0027397260273974</v>
      </c>
      <c r="Q9971" t="str">
        <f>IF(Table1[[#This Row],[Expiration Date]]-J9979&gt;12/31/2024,"not expired","expired")</f>
        <v>expired</v>
      </c>
      <c r="R9971">
        <f>Table1[[#This Row],[Discounted Price]]*0.95</f>
        <v>289.7595</v>
      </c>
      <c r="S9971">
        <f>Table1[[#This Row],[Discounted Price]]*0.9</f>
        <v>274.50900000000001</v>
      </c>
      <c r="T9971">
        <f>Table1[[#This Row],[Discounted Price]]*0.8</f>
        <v>244.00800000000001</v>
      </c>
      <c r="U9971">
        <f>Table1[[#This Row],[Price]]*0.52</f>
        <v>176.22799999999998</v>
      </c>
      <c r="V9971">
        <f>(Table1[[#This Row],[Price]]-Table1[[#This Row],[Scrap value]])/2</f>
        <v>81.335999999999999</v>
      </c>
    </row>
    <row r="9972" spans="1:22" x14ac:dyDescent="0.25">
      <c r="A9972" t="s">
        <v>43601</v>
      </c>
      <c r="B9972" t="s">
        <v>29</v>
      </c>
      <c r="C9972" t="s">
        <v>47</v>
      </c>
      <c r="D9972" t="s">
        <v>43602</v>
      </c>
      <c r="E9972">
        <v>465.79</v>
      </c>
      <c r="F9972">
        <v>12</v>
      </c>
      <c r="G9972" t="s">
        <v>43729</v>
      </c>
      <c r="H9972" t="s">
        <v>31</v>
      </c>
      <c r="I9972" s="1">
        <v>45137</v>
      </c>
      <c r="J9972" s="1">
        <v>46023</v>
      </c>
      <c r="K9972" t="s">
        <v>43603</v>
      </c>
      <c r="L9972" t="s">
        <v>43604</v>
      </c>
      <c r="M9972" t="s">
        <v>20</v>
      </c>
      <c r="N9972">
        <v>4</v>
      </c>
      <c r="O9972">
        <f>Table1[[#This Row],[Price]]-0.1*Table1[[#This Row],[Price]]</f>
        <v>419.21100000000001</v>
      </c>
      <c r="P9972" s="9">
        <f>(Table1[[#This Row],[Expiration Date]]-Table1[[#This Row],[Manufacturing Date]])/365</f>
        <v>2.4273972602739726</v>
      </c>
      <c r="Q9972" t="str">
        <f>IF(Table1[[#This Row],[Expiration Date]]-J9980&gt;12/31/2024,"not expired","expired")</f>
        <v>expired</v>
      </c>
      <c r="R9972">
        <f>Table1[[#This Row],[Discounted Price]]*0.95</f>
        <v>398.25045</v>
      </c>
      <c r="S9972">
        <f>Table1[[#This Row],[Discounted Price]]*0.9</f>
        <v>377.28990000000005</v>
      </c>
      <c r="T9972">
        <f>Table1[[#This Row],[Discounted Price]]*0.8</f>
        <v>335.36880000000002</v>
      </c>
      <c r="U9972">
        <f>Table1[[#This Row],[Price]]*0.52</f>
        <v>242.21080000000001</v>
      </c>
      <c r="V9972">
        <f>(Table1[[#This Row],[Price]]-Table1[[#This Row],[Scrap value]])/2</f>
        <v>111.78960000000001</v>
      </c>
    </row>
    <row r="9973" spans="1:22" x14ac:dyDescent="0.25">
      <c r="A9973" t="s">
        <v>43605</v>
      </c>
      <c r="B9973" t="s">
        <v>15</v>
      </c>
      <c r="C9973" t="s">
        <v>47</v>
      </c>
      <c r="D9973" t="s">
        <v>43606</v>
      </c>
      <c r="E9973">
        <v>454.94</v>
      </c>
      <c r="F9973">
        <v>41</v>
      </c>
      <c r="G9973" t="s">
        <v>43729</v>
      </c>
      <c r="H9973" t="s">
        <v>24080</v>
      </c>
      <c r="I9973" s="1">
        <v>44927</v>
      </c>
      <c r="J9973" s="1">
        <v>45292</v>
      </c>
      <c r="K9973" t="s">
        <v>43607</v>
      </c>
      <c r="L9973" t="s">
        <v>43608</v>
      </c>
      <c r="M9973" t="s">
        <v>27</v>
      </c>
      <c r="N9973">
        <v>4</v>
      </c>
      <c r="O9973">
        <f>Table1[[#This Row],[Price]]-0.1*Table1[[#This Row],[Price]]</f>
        <v>409.44600000000003</v>
      </c>
      <c r="P9973" s="9">
        <f>(Table1[[#This Row],[Expiration Date]]-Table1[[#This Row],[Manufacturing Date]])/365</f>
        <v>1</v>
      </c>
      <c r="Q9973" t="str">
        <f>IF(Table1[[#This Row],[Expiration Date]]-J9981&gt;12/31/2024,"not expired","expired")</f>
        <v>expired</v>
      </c>
      <c r="R9973">
        <f>Table1[[#This Row],[Discounted Price]]*0.95</f>
        <v>388.97370000000001</v>
      </c>
      <c r="S9973">
        <f>Table1[[#This Row],[Discounted Price]]*0.9</f>
        <v>368.50140000000005</v>
      </c>
      <c r="T9973">
        <f>Table1[[#This Row],[Discounted Price]]*0.8</f>
        <v>327.55680000000007</v>
      </c>
      <c r="U9973">
        <f>Table1[[#This Row],[Price]]*0.52</f>
        <v>236.56880000000001</v>
      </c>
      <c r="V9973">
        <f>(Table1[[#This Row],[Price]]-Table1[[#This Row],[Scrap value]])/2</f>
        <v>109.18559999999999</v>
      </c>
    </row>
    <row r="9974" spans="1:22" x14ac:dyDescent="0.25">
      <c r="A9974" t="s">
        <v>43609</v>
      </c>
      <c r="B9974" t="s">
        <v>15</v>
      </c>
      <c r="C9974" t="s">
        <v>47</v>
      </c>
      <c r="D9974" t="s">
        <v>43610</v>
      </c>
      <c r="E9974">
        <v>483.49</v>
      </c>
      <c r="F9974">
        <v>92</v>
      </c>
      <c r="G9974" t="s">
        <v>43729</v>
      </c>
      <c r="H9974" t="s">
        <v>43611</v>
      </c>
      <c r="I9974" s="1">
        <v>45137</v>
      </c>
      <c r="J9974" s="1">
        <v>45658</v>
      </c>
      <c r="K9974" t="s">
        <v>43612</v>
      </c>
      <c r="L9974" t="s">
        <v>43613</v>
      </c>
      <c r="M9974" t="s">
        <v>27</v>
      </c>
      <c r="N9974">
        <v>1</v>
      </c>
      <c r="O9974">
        <f>Table1[[#This Row],[Price]]-0.1*Table1[[#This Row],[Price]]</f>
        <v>435.14100000000002</v>
      </c>
      <c r="P9974" s="9">
        <f>(Table1[[#This Row],[Expiration Date]]-Table1[[#This Row],[Manufacturing Date]])/365</f>
        <v>1.4273972602739726</v>
      </c>
      <c r="Q9974" t="str">
        <f>IF(Table1[[#This Row],[Expiration Date]]-J9982&gt;12/31/2024,"not expired","expired")</f>
        <v>expired</v>
      </c>
      <c r="R9974">
        <f>Table1[[#This Row],[Discounted Price]]*0.95</f>
        <v>413.38395000000003</v>
      </c>
      <c r="S9974">
        <f>Table1[[#This Row],[Discounted Price]]*0.9</f>
        <v>391.62690000000003</v>
      </c>
      <c r="T9974">
        <f>Table1[[#This Row],[Discounted Price]]*0.8</f>
        <v>348.11280000000005</v>
      </c>
      <c r="U9974">
        <f>Table1[[#This Row],[Price]]*0.52</f>
        <v>251.41480000000001</v>
      </c>
      <c r="V9974">
        <f>(Table1[[#This Row],[Price]]-Table1[[#This Row],[Scrap value]])/2</f>
        <v>116.0376</v>
      </c>
    </row>
    <row r="9975" spans="1:22" x14ac:dyDescent="0.25">
      <c r="A9975" t="s">
        <v>43614</v>
      </c>
      <c r="B9975" t="s">
        <v>22</v>
      </c>
      <c r="C9975" t="s">
        <v>47</v>
      </c>
      <c r="D9975" t="s">
        <v>43615</v>
      </c>
      <c r="E9975">
        <v>446.24</v>
      </c>
      <c r="F9975">
        <v>75</v>
      </c>
      <c r="G9975" t="s">
        <v>43729</v>
      </c>
      <c r="H9975" t="s">
        <v>927</v>
      </c>
      <c r="I9975" s="1">
        <v>44927</v>
      </c>
      <c r="J9975" s="1">
        <v>45292</v>
      </c>
      <c r="K9975" t="s">
        <v>43616</v>
      </c>
      <c r="L9975" t="s">
        <v>43617</v>
      </c>
      <c r="M9975" t="s">
        <v>27</v>
      </c>
      <c r="N9975">
        <v>5</v>
      </c>
      <c r="O9975">
        <f>Table1[[#This Row],[Price]]-0.1*Table1[[#This Row],[Price]]</f>
        <v>401.61599999999999</v>
      </c>
      <c r="P9975" s="9">
        <f>(Table1[[#This Row],[Expiration Date]]-Table1[[#This Row],[Manufacturing Date]])/365</f>
        <v>1</v>
      </c>
      <c r="Q9975" t="str">
        <f>IF(Table1[[#This Row],[Expiration Date]]-J9983&gt;12/31/2024,"not expired","expired")</f>
        <v>expired</v>
      </c>
      <c r="R9975">
        <f>Table1[[#This Row],[Discounted Price]]*0.95</f>
        <v>381.53519999999997</v>
      </c>
      <c r="S9975">
        <f>Table1[[#This Row],[Discounted Price]]*0.9</f>
        <v>361.45440000000002</v>
      </c>
      <c r="T9975">
        <f>Table1[[#This Row],[Discounted Price]]*0.8</f>
        <v>321.2928</v>
      </c>
      <c r="U9975">
        <f>Table1[[#This Row],[Price]]*0.52</f>
        <v>232.04480000000001</v>
      </c>
      <c r="V9975">
        <f>(Table1[[#This Row],[Price]]-Table1[[#This Row],[Scrap value]])/2</f>
        <v>107.0976</v>
      </c>
    </row>
    <row r="9976" spans="1:22" x14ac:dyDescent="0.25">
      <c r="A9976" t="s">
        <v>43618</v>
      </c>
      <c r="B9976" t="s">
        <v>15</v>
      </c>
      <c r="C9976" t="s">
        <v>47</v>
      </c>
      <c r="D9976" t="s">
        <v>43619</v>
      </c>
      <c r="E9976">
        <v>116.14</v>
      </c>
      <c r="F9976">
        <v>70</v>
      </c>
      <c r="G9976" t="s">
        <v>43730</v>
      </c>
      <c r="H9976" t="s">
        <v>13142</v>
      </c>
      <c r="I9976" s="1">
        <v>45137</v>
      </c>
      <c r="J9976" s="1">
        <v>45292</v>
      </c>
      <c r="K9976" t="s">
        <v>43620</v>
      </c>
      <c r="L9976" t="s">
        <v>43621</v>
      </c>
      <c r="M9976" t="s">
        <v>20</v>
      </c>
      <c r="N9976">
        <v>1</v>
      </c>
      <c r="O9976">
        <f>Table1[[#This Row],[Price]]-0.1*Table1[[#This Row],[Price]]</f>
        <v>104.526</v>
      </c>
      <c r="P9976" s="9">
        <f>(Table1[[#This Row],[Expiration Date]]-Table1[[#This Row],[Manufacturing Date]])/365</f>
        <v>0.42465753424657532</v>
      </c>
      <c r="Q9976" t="str">
        <f>IF(Table1[[#This Row],[Expiration Date]]-J9984&gt;12/31/2024,"not expired","expired")</f>
        <v>expired</v>
      </c>
      <c r="R9976">
        <f>Table1[[#This Row],[Discounted Price]]*0.95</f>
        <v>99.299699999999987</v>
      </c>
      <c r="S9976">
        <f>Table1[[#This Row],[Discounted Price]]*0.9</f>
        <v>94.073399999999992</v>
      </c>
      <c r="T9976">
        <f>Table1[[#This Row],[Discounted Price]]*0.8</f>
        <v>83.620800000000003</v>
      </c>
      <c r="U9976">
        <f>Table1[[#This Row],[Price]]*0.52</f>
        <v>60.392800000000001</v>
      </c>
      <c r="V9976">
        <f>(Table1[[#This Row],[Price]]-Table1[[#This Row],[Scrap value]])/2</f>
        <v>27.8736</v>
      </c>
    </row>
    <row r="9977" spans="1:22" x14ac:dyDescent="0.25">
      <c r="A9977" t="s">
        <v>43622</v>
      </c>
      <c r="B9977" t="s">
        <v>35</v>
      </c>
      <c r="C9977" t="s">
        <v>47</v>
      </c>
      <c r="D9977" t="s">
        <v>43623</v>
      </c>
      <c r="E9977">
        <v>324.69</v>
      </c>
      <c r="F9977">
        <v>52</v>
      </c>
      <c r="G9977" t="s">
        <v>43730</v>
      </c>
      <c r="H9977" t="s">
        <v>39945</v>
      </c>
      <c r="I9977" s="1">
        <v>45137</v>
      </c>
      <c r="J9977" s="1">
        <v>45658</v>
      </c>
      <c r="K9977" t="s">
        <v>43624</v>
      </c>
      <c r="L9977" t="s">
        <v>43625</v>
      </c>
      <c r="M9977" t="s">
        <v>27</v>
      </c>
      <c r="N9977">
        <v>5</v>
      </c>
      <c r="O9977">
        <f>Table1[[#This Row],[Price]]-0.1*Table1[[#This Row],[Price]]</f>
        <v>292.221</v>
      </c>
      <c r="P9977" s="9">
        <f>(Table1[[#This Row],[Expiration Date]]-Table1[[#This Row],[Manufacturing Date]])/365</f>
        <v>1.4273972602739726</v>
      </c>
      <c r="Q9977" t="str">
        <f>IF(Table1[[#This Row],[Expiration Date]]-J9985&gt;12/31/2024,"not expired","expired")</f>
        <v>not expired</v>
      </c>
      <c r="R9977">
        <f>Table1[[#This Row],[Discounted Price]]*0.95</f>
        <v>277.60994999999997</v>
      </c>
      <c r="S9977">
        <f>Table1[[#This Row],[Discounted Price]]*0.9</f>
        <v>262.99889999999999</v>
      </c>
      <c r="T9977">
        <f>Table1[[#This Row],[Discounted Price]]*0.8</f>
        <v>233.77680000000001</v>
      </c>
      <c r="U9977">
        <f>Table1[[#This Row],[Price]]*0.52</f>
        <v>168.83879999999999</v>
      </c>
      <c r="V9977">
        <f>(Table1[[#This Row],[Price]]-Table1[[#This Row],[Scrap value]])/2</f>
        <v>77.925600000000003</v>
      </c>
    </row>
    <row r="9978" spans="1:22" x14ac:dyDescent="0.25">
      <c r="A9978" t="s">
        <v>43626</v>
      </c>
      <c r="B9978" t="s">
        <v>22</v>
      </c>
      <c r="C9978" t="s">
        <v>47</v>
      </c>
      <c r="D9978" t="s">
        <v>43627</v>
      </c>
      <c r="E9978">
        <v>286.16000000000003</v>
      </c>
      <c r="F9978">
        <v>4</v>
      </c>
      <c r="G9978" t="s">
        <v>43728</v>
      </c>
      <c r="H9978" t="s">
        <v>1314</v>
      </c>
      <c r="I9978" s="1">
        <v>44927</v>
      </c>
      <c r="J9978" s="1">
        <v>45658</v>
      </c>
      <c r="K9978" t="s">
        <v>43628</v>
      </c>
      <c r="L9978" t="s">
        <v>43629</v>
      </c>
      <c r="M9978" t="s">
        <v>45</v>
      </c>
      <c r="N9978">
        <v>1</v>
      </c>
      <c r="O9978">
        <f>Table1[[#This Row],[Price]]-0.1*Table1[[#This Row],[Price]]</f>
        <v>257.54400000000004</v>
      </c>
      <c r="P9978" s="9">
        <f>(Table1[[#This Row],[Expiration Date]]-Table1[[#This Row],[Manufacturing Date]])/365</f>
        <v>2.0027397260273974</v>
      </c>
      <c r="Q9978" t="str">
        <f>IF(Table1[[#This Row],[Expiration Date]]-J9986&gt;12/31/2024,"not expired","expired")</f>
        <v>expired</v>
      </c>
      <c r="R9978">
        <f>Table1[[#This Row],[Discounted Price]]*0.95</f>
        <v>244.66680000000002</v>
      </c>
      <c r="S9978">
        <f>Table1[[#This Row],[Discounted Price]]*0.9</f>
        <v>231.78960000000004</v>
      </c>
      <c r="T9978">
        <f>Table1[[#This Row],[Discounted Price]]*0.8</f>
        <v>206.03520000000003</v>
      </c>
      <c r="U9978">
        <f>Table1[[#This Row],[Price]]*0.52</f>
        <v>148.8032</v>
      </c>
      <c r="V9978">
        <f>(Table1[[#This Row],[Price]]-Table1[[#This Row],[Scrap value]])/2</f>
        <v>68.678400000000011</v>
      </c>
    </row>
    <row r="9979" spans="1:22" x14ac:dyDescent="0.25">
      <c r="A9979" t="s">
        <v>43630</v>
      </c>
      <c r="B9979" t="s">
        <v>15</v>
      </c>
      <c r="C9979" t="s">
        <v>47</v>
      </c>
      <c r="D9979" t="s">
        <v>43631</v>
      </c>
      <c r="E9979">
        <v>108.29</v>
      </c>
      <c r="F9979">
        <v>20</v>
      </c>
      <c r="G9979" t="s">
        <v>43730</v>
      </c>
      <c r="H9979" t="s">
        <v>5444</v>
      </c>
      <c r="I9979" s="1">
        <v>44927</v>
      </c>
      <c r="J9979" s="1">
        <v>46023</v>
      </c>
      <c r="K9979" t="s">
        <v>43632</v>
      </c>
      <c r="L9979" t="s">
        <v>43633</v>
      </c>
      <c r="M9979" t="s">
        <v>20</v>
      </c>
      <c r="N9979">
        <v>4</v>
      </c>
      <c r="O9979">
        <f>Table1[[#This Row],[Price]]-0.1*Table1[[#This Row],[Price]]</f>
        <v>97.461000000000013</v>
      </c>
      <c r="P9979" s="9">
        <f>(Table1[[#This Row],[Expiration Date]]-Table1[[#This Row],[Manufacturing Date]])/365</f>
        <v>3.0027397260273974</v>
      </c>
      <c r="Q9979" t="str">
        <f>IF(Table1[[#This Row],[Expiration Date]]-J9987&gt;12/31/2024,"not expired","expired")</f>
        <v>not expired</v>
      </c>
      <c r="R9979">
        <f>Table1[[#This Row],[Discounted Price]]*0.95</f>
        <v>92.587950000000006</v>
      </c>
      <c r="S9979">
        <f>Table1[[#This Row],[Discounted Price]]*0.9</f>
        <v>87.714900000000014</v>
      </c>
      <c r="T9979">
        <f>Table1[[#This Row],[Discounted Price]]*0.8</f>
        <v>77.968800000000016</v>
      </c>
      <c r="U9979">
        <f>Table1[[#This Row],[Price]]*0.52</f>
        <v>56.310800000000008</v>
      </c>
      <c r="V9979">
        <f>(Table1[[#This Row],[Price]]-Table1[[#This Row],[Scrap value]])/2</f>
        <v>25.989599999999999</v>
      </c>
    </row>
    <row r="9980" spans="1:22" x14ac:dyDescent="0.25">
      <c r="A9980" t="s">
        <v>43634</v>
      </c>
      <c r="B9980" t="s">
        <v>22</v>
      </c>
      <c r="C9980" t="s">
        <v>47</v>
      </c>
      <c r="D9980" t="s">
        <v>43635</v>
      </c>
      <c r="E9980">
        <v>414.39</v>
      </c>
      <c r="F9980">
        <v>19</v>
      </c>
      <c r="G9980" t="s">
        <v>43728</v>
      </c>
      <c r="H9980" t="s">
        <v>39107</v>
      </c>
      <c r="I9980" s="1">
        <v>45000</v>
      </c>
      <c r="J9980" s="1">
        <v>46023</v>
      </c>
      <c r="K9980" t="s">
        <v>43636</v>
      </c>
      <c r="L9980" t="s">
        <v>43637</v>
      </c>
      <c r="M9980" t="s">
        <v>45</v>
      </c>
      <c r="N9980">
        <v>4</v>
      </c>
      <c r="O9980">
        <f>Table1[[#This Row],[Price]]-0.1*Table1[[#This Row],[Price]]</f>
        <v>372.95099999999996</v>
      </c>
      <c r="P9980" s="9">
        <f>(Table1[[#This Row],[Expiration Date]]-Table1[[#This Row],[Manufacturing Date]])/365</f>
        <v>2.8027397260273972</v>
      </c>
      <c r="Q9980" t="str">
        <f>IF(Table1[[#This Row],[Expiration Date]]-J9988&gt;12/31/2024,"not expired","expired")</f>
        <v>not expired</v>
      </c>
      <c r="R9980">
        <f>Table1[[#This Row],[Discounted Price]]*0.95</f>
        <v>354.30344999999994</v>
      </c>
      <c r="S9980">
        <f>Table1[[#This Row],[Discounted Price]]*0.9</f>
        <v>335.65589999999997</v>
      </c>
      <c r="T9980">
        <f>Table1[[#This Row],[Discounted Price]]*0.8</f>
        <v>298.36079999999998</v>
      </c>
      <c r="U9980">
        <f>Table1[[#This Row],[Price]]*0.52</f>
        <v>215.4828</v>
      </c>
      <c r="V9980">
        <f>(Table1[[#This Row],[Price]]-Table1[[#This Row],[Scrap value]])/2</f>
        <v>99.453599999999994</v>
      </c>
    </row>
    <row r="9981" spans="1:22" x14ac:dyDescent="0.25">
      <c r="A9981" t="s">
        <v>43638</v>
      </c>
      <c r="B9981" t="s">
        <v>15</v>
      </c>
      <c r="C9981" t="s">
        <v>47</v>
      </c>
      <c r="D9981" t="s">
        <v>43639</v>
      </c>
      <c r="E9981">
        <v>283.95</v>
      </c>
      <c r="F9981">
        <v>17</v>
      </c>
      <c r="G9981" t="s">
        <v>43729</v>
      </c>
      <c r="H9981" t="s">
        <v>11419</v>
      </c>
      <c r="I9981" s="1">
        <v>45000</v>
      </c>
      <c r="J9981" s="1">
        <v>46023</v>
      </c>
      <c r="K9981" t="s">
        <v>43640</v>
      </c>
      <c r="L9981" t="s">
        <v>43641</v>
      </c>
      <c r="M9981" t="s">
        <v>45</v>
      </c>
      <c r="N9981">
        <v>5</v>
      </c>
      <c r="O9981">
        <f>Table1[[#This Row],[Price]]-0.1*Table1[[#This Row],[Price]]</f>
        <v>255.55499999999998</v>
      </c>
      <c r="P9981" s="9">
        <f>(Table1[[#This Row],[Expiration Date]]-Table1[[#This Row],[Manufacturing Date]])/365</f>
        <v>2.8027397260273972</v>
      </c>
      <c r="Q9981" t="str">
        <f>IF(Table1[[#This Row],[Expiration Date]]-J9989&gt;12/31/2024,"not expired","expired")</f>
        <v>expired</v>
      </c>
      <c r="R9981">
        <f>Table1[[#This Row],[Discounted Price]]*0.95</f>
        <v>242.77724999999998</v>
      </c>
      <c r="S9981">
        <f>Table1[[#This Row],[Discounted Price]]*0.9</f>
        <v>229.99949999999998</v>
      </c>
      <c r="T9981">
        <f>Table1[[#This Row],[Discounted Price]]*0.8</f>
        <v>204.44399999999999</v>
      </c>
      <c r="U9981">
        <f>Table1[[#This Row],[Price]]*0.52</f>
        <v>147.654</v>
      </c>
      <c r="V9981">
        <f>(Table1[[#This Row],[Price]]-Table1[[#This Row],[Scrap value]])/2</f>
        <v>68.147999999999996</v>
      </c>
    </row>
    <row r="9982" spans="1:22" x14ac:dyDescent="0.25">
      <c r="A9982" t="s">
        <v>43642</v>
      </c>
      <c r="B9982" t="s">
        <v>35</v>
      </c>
      <c r="C9982" t="s">
        <v>47</v>
      </c>
      <c r="D9982" t="s">
        <v>43643</v>
      </c>
      <c r="E9982">
        <v>396.4</v>
      </c>
      <c r="F9982">
        <v>76</v>
      </c>
      <c r="G9982" t="s">
        <v>43729</v>
      </c>
      <c r="H9982" t="s">
        <v>14102</v>
      </c>
      <c r="I9982" s="1">
        <v>45000</v>
      </c>
      <c r="J9982" s="1">
        <v>46023</v>
      </c>
      <c r="K9982" t="s">
        <v>43644</v>
      </c>
      <c r="L9982" t="s">
        <v>43645</v>
      </c>
      <c r="M9982" t="s">
        <v>20</v>
      </c>
      <c r="N9982">
        <v>1</v>
      </c>
      <c r="O9982">
        <f>Table1[[#This Row],[Price]]-0.1*Table1[[#This Row],[Price]]</f>
        <v>356.76</v>
      </c>
      <c r="P9982" s="9">
        <f>(Table1[[#This Row],[Expiration Date]]-Table1[[#This Row],[Manufacturing Date]])/365</f>
        <v>2.8027397260273972</v>
      </c>
      <c r="Q9982" t="str">
        <f>IF(Table1[[#This Row],[Expiration Date]]-J9990&gt;12/31/2024,"not expired","expired")</f>
        <v>not expired</v>
      </c>
      <c r="R9982">
        <f>Table1[[#This Row],[Discounted Price]]*0.95</f>
        <v>338.92199999999997</v>
      </c>
      <c r="S9982">
        <f>Table1[[#This Row],[Discounted Price]]*0.9</f>
        <v>321.084</v>
      </c>
      <c r="T9982">
        <f>Table1[[#This Row],[Discounted Price]]*0.8</f>
        <v>285.40800000000002</v>
      </c>
      <c r="U9982">
        <f>Table1[[#This Row],[Price]]*0.52</f>
        <v>206.12799999999999</v>
      </c>
      <c r="V9982">
        <f>(Table1[[#This Row],[Price]]-Table1[[#This Row],[Scrap value]])/2</f>
        <v>95.135999999999996</v>
      </c>
    </row>
    <row r="9983" spans="1:22" x14ac:dyDescent="0.25">
      <c r="A9983" t="s">
        <v>43646</v>
      </c>
      <c r="B9983" t="s">
        <v>35</v>
      </c>
      <c r="C9983" t="s">
        <v>47</v>
      </c>
      <c r="D9983" t="s">
        <v>43647</v>
      </c>
      <c r="E9983">
        <v>118.97</v>
      </c>
      <c r="F9983">
        <v>76</v>
      </c>
      <c r="G9983" t="s">
        <v>43728</v>
      </c>
      <c r="H9983" t="s">
        <v>19890</v>
      </c>
      <c r="I9983" s="1">
        <v>45000</v>
      </c>
      <c r="J9983" s="1">
        <v>45658</v>
      </c>
      <c r="K9983" t="s">
        <v>43648</v>
      </c>
      <c r="L9983" t="s">
        <v>43649</v>
      </c>
      <c r="M9983" t="s">
        <v>20</v>
      </c>
      <c r="N9983">
        <v>4</v>
      </c>
      <c r="O9983">
        <f>Table1[[#This Row],[Price]]-0.1*Table1[[#This Row],[Price]]</f>
        <v>107.07299999999999</v>
      </c>
      <c r="P9983" s="9">
        <f>(Table1[[#This Row],[Expiration Date]]-Table1[[#This Row],[Manufacturing Date]])/365</f>
        <v>1.8027397260273972</v>
      </c>
      <c r="Q9983" t="str">
        <f>IF(Table1[[#This Row],[Expiration Date]]-J9991&gt;12/31/2024,"not expired","expired")</f>
        <v>expired</v>
      </c>
      <c r="R9983">
        <f>Table1[[#This Row],[Discounted Price]]*0.95</f>
        <v>101.71934999999999</v>
      </c>
      <c r="S9983">
        <f>Table1[[#This Row],[Discounted Price]]*0.9</f>
        <v>96.36569999999999</v>
      </c>
      <c r="T9983">
        <f>Table1[[#This Row],[Discounted Price]]*0.8</f>
        <v>85.6584</v>
      </c>
      <c r="U9983">
        <f>Table1[[#This Row],[Price]]*0.52</f>
        <v>61.864400000000003</v>
      </c>
      <c r="V9983">
        <f>(Table1[[#This Row],[Price]]-Table1[[#This Row],[Scrap value]])/2</f>
        <v>28.552799999999998</v>
      </c>
    </row>
    <row r="9984" spans="1:22" x14ac:dyDescent="0.25">
      <c r="A9984" t="s">
        <v>43650</v>
      </c>
      <c r="B9984" t="s">
        <v>35</v>
      </c>
      <c r="C9984" t="s">
        <v>47</v>
      </c>
      <c r="D9984" t="s">
        <v>43651</v>
      </c>
      <c r="E9984">
        <v>222.01</v>
      </c>
      <c r="F9984">
        <v>31</v>
      </c>
      <c r="G9984" t="s">
        <v>43728</v>
      </c>
      <c r="H9984" t="s">
        <v>22494</v>
      </c>
      <c r="I9984" s="1">
        <v>45000</v>
      </c>
      <c r="J9984" s="1">
        <v>45658</v>
      </c>
      <c r="K9984" t="s">
        <v>43652</v>
      </c>
      <c r="L9984" t="s">
        <v>43653</v>
      </c>
      <c r="M9984" t="s">
        <v>27</v>
      </c>
      <c r="N9984">
        <v>1</v>
      </c>
      <c r="O9984">
        <f>Table1[[#This Row],[Price]]-0.1*Table1[[#This Row],[Price]]</f>
        <v>199.809</v>
      </c>
      <c r="P9984" s="9">
        <f>(Table1[[#This Row],[Expiration Date]]-Table1[[#This Row],[Manufacturing Date]])/365</f>
        <v>1.8027397260273972</v>
      </c>
      <c r="Q9984" t="str">
        <f>IF(Table1[[#This Row],[Expiration Date]]-J9992&gt;12/31/2024,"not expired","expired")</f>
        <v>expired</v>
      </c>
      <c r="R9984">
        <f>Table1[[#This Row],[Discounted Price]]*0.95</f>
        <v>189.81854999999999</v>
      </c>
      <c r="S9984">
        <f>Table1[[#This Row],[Discounted Price]]*0.9</f>
        <v>179.82810000000001</v>
      </c>
      <c r="T9984">
        <f>Table1[[#This Row],[Discounted Price]]*0.8</f>
        <v>159.84720000000002</v>
      </c>
      <c r="U9984">
        <f>Table1[[#This Row],[Price]]*0.52</f>
        <v>115.4452</v>
      </c>
      <c r="V9984">
        <f>(Table1[[#This Row],[Price]]-Table1[[#This Row],[Scrap value]])/2</f>
        <v>53.282399999999996</v>
      </c>
    </row>
    <row r="9985" spans="1:22" x14ac:dyDescent="0.25">
      <c r="A9985" t="s">
        <v>43654</v>
      </c>
      <c r="B9985" t="s">
        <v>15</v>
      </c>
      <c r="C9985" t="s">
        <v>47</v>
      </c>
      <c r="D9985" t="s">
        <v>43655</v>
      </c>
      <c r="E9985">
        <v>26.54</v>
      </c>
      <c r="F9985">
        <v>62</v>
      </c>
      <c r="G9985" t="s">
        <v>43729</v>
      </c>
      <c r="H9985" t="s">
        <v>1558</v>
      </c>
      <c r="I9985" s="1">
        <v>44927</v>
      </c>
      <c r="J9985" s="1">
        <v>45292</v>
      </c>
      <c r="K9985" t="s">
        <v>43656</v>
      </c>
      <c r="L9985" t="s">
        <v>43657</v>
      </c>
      <c r="M9985" t="s">
        <v>20</v>
      </c>
      <c r="N9985">
        <v>3</v>
      </c>
      <c r="O9985">
        <f>Table1[[#This Row],[Price]]-0.1*Table1[[#This Row],[Price]]</f>
        <v>23.885999999999999</v>
      </c>
      <c r="P9985" s="9">
        <f>(Table1[[#This Row],[Expiration Date]]-Table1[[#This Row],[Manufacturing Date]])/365</f>
        <v>1</v>
      </c>
      <c r="Q9985" t="str">
        <f>IF(Table1[[#This Row],[Expiration Date]]-J9993&gt;12/31/2024,"not expired","expired")</f>
        <v>expired</v>
      </c>
      <c r="R9985">
        <f>Table1[[#This Row],[Discounted Price]]*0.95</f>
        <v>22.691699999999997</v>
      </c>
      <c r="S9985">
        <f>Table1[[#This Row],[Discounted Price]]*0.9</f>
        <v>21.497399999999999</v>
      </c>
      <c r="T9985">
        <f>Table1[[#This Row],[Discounted Price]]*0.8</f>
        <v>19.108799999999999</v>
      </c>
      <c r="U9985">
        <f>Table1[[#This Row],[Price]]*0.52</f>
        <v>13.800800000000001</v>
      </c>
      <c r="V9985">
        <f>(Table1[[#This Row],[Price]]-Table1[[#This Row],[Scrap value]])/2</f>
        <v>6.3695999999999993</v>
      </c>
    </row>
    <row r="9986" spans="1:22" x14ac:dyDescent="0.25">
      <c r="A9986" t="s">
        <v>43658</v>
      </c>
      <c r="B9986" t="s">
        <v>29</v>
      </c>
      <c r="C9986" t="s">
        <v>47</v>
      </c>
      <c r="D9986" t="s">
        <v>43659</v>
      </c>
      <c r="E9986">
        <v>25.62</v>
      </c>
      <c r="F9986">
        <v>50</v>
      </c>
      <c r="G9986" t="s">
        <v>43730</v>
      </c>
      <c r="H9986" t="s">
        <v>43660</v>
      </c>
      <c r="I9986" s="1">
        <v>44927</v>
      </c>
      <c r="J9986" s="1">
        <v>45658</v>
      </c>
      <c r="K9986" t="s">
        <v>43661</v>
      </c>
      <c r="L9986" t="s">
        <v>43662</v>
      </c>
      <c r="M9986" t="s">
        <v>27</v>
      </c>
      <c r="N9986">
        <v>5</v>
      </c>
      <c r="O9986">
        <f>Table1[[#This Row],[Price]]-0.1*Table1[[#This Row],[Price]]</f>
        <v>23.058</v>
      </c>
      <c r="P9986" s="9">
        <f>(Table1[[#This Row],[Expiration Date]]-Table1[[#This Row],[Manufacturing Date]])/365</f>
        <v>2.0027397260273974</v>
      </c>
      <c r="Q9986" t="str">
        <f>IF(Table1[[#This Row],[Expiration Date]]-J9994&gt;12/31/2024,"not expired","expired")</f>
        <v>expired</v>
      </c>
      <c r="R9986">
        <f>Table1[[#This Row],[Discounted Price]]*0.95</f>
        <v>21.905099999999997</v>
      </c>
      <c r="S9986">
        <f>Table1[[#This Row],[Discounted Price]]*0.9</f>
        <v>20.752200000000002</v>
      </c>
      <c r="T9986">
        <f>Table1[[#This Row],[Discounted Price]]*0.8</f>
        <v>18.446400000000001</v>
      </c>
      <c r="U9986">
        <f>Table1[[#This Row],[Price]]*0.52</f>
        <v>13.322400000000002</v>
      </c>
      <c r="V9986">
        <f>(Table1[[#This Row],[Price]]-Table1[[#This Row],[Scrap value]])/2</f>
        <v>6.1487999999999996</v>
      </c>
    </row>
    <row r="9987" spans="1:22" x14ac:dyDescent="0.25">
      <c r="A9987" t="s">
        <v>43663</v>
      </c>
      <c r="B9987" t="s">
        <v>29</v>
      </c>
      <c r="C9987" t="s">
        <v>47</v>
      </c>
      <c r="D9987" t="s">
        <v>43664</v>
      </c>
      <c r="E9987">
        <v>69.87</v>
      </c>
      <c r="F9987">
        <v>78</v>
      </c>
      <c r="G9987" t="s">
        <v>43729</v>
      </c>
      <c r="H9987" t="s">
        <v>23300</v>
      </c>
      <c r="I9987" s="1">
        <v>44927</v>
      </c>
      <c r="J9987" s="1">
        <v>45658</v>
      </c>
      <c r="K9987" t="s">
        <v>43665</v>
      </c>
      <c r="L9987" t="s">
        <v>43666</v>
      </c>
      <c r="M9987" t="s">
        <v>20</v>
      </c>
      <c r="N9987">
        <v>5</v>
      </c>
      <c r="O9987">
        <f>Table1[[#This Row],[Price]]-0.1*Table1[[#This Row],[Price]]</f>
        <v>62.883000000000003</v>
      </c>
      <c r="P9987" s="9">
        <f>(Table1[[#This Row],[Expiration Date]]-Table1[[#This Row],[Manufacturing Date]])/365</f>
        <v>2.0027397260273974</v>
      </c>
      <c r="Q9987" t="str">
        <f>IF(Table1[[#This Row],[Expiration Date]]-J9995&gt;12/31/2024,"not expired","expired")</f>
        <v>not expired</v>
      </c>
      <c r="R9987">
        <f>Table1[[#This Row],[Discounted Price]]*0.95</f>
        <v>59.738849999999999</v>
      </c>
      <c r="S9987">
        <f>Table1[[#This Row],[Discounted Price]]*0.9</f>
        <v>56.594700000000003</v>
      </c>
      <c r="T9987">
        <f>Table1[[#This Row],[Discounted Price]]*0.8</f>
        <v>50.306400000000004</v>
      </c>
      <c r="U9987">
        <f>Table1[[#This Row],[Price]]*0.52</f>
        <v>36.332400000000007</v>
      </c>
      <c r="V9987">
        <f>(Table1[[#This Row],[Price]]-Table1[[#This Row],[Scrap value]])/2</f>
        <v>16.768799999999999</v>
      </c>
    </row>
    <row r="9988" spans="1:22" x14ac:dyDescent="0.25">
      <c r="A9988" t="s">
        <v>43667</v>
      </c>
      <c r="B9988" t="s">
        <v>22</v>
      </c>
      <c r="C9988" t="s">
        <v>47</v>
      </c>
      <c r="D9988" t="s">
        <v>43668</v>
      </c>
      <c r="E9988">
        <v>440.55</v>
      </c>
      <c r="F9988">
        <v>24</v>
      </c>
      <c r="G9988" t="s">
        <v>43730</v>
      </c>
      <c r="H9988" t="s">
        <v>21831</v>
      </c>
      <c r="I9988" s="1">
        <v>44927</v>
      </c>
      <c r="J9988" s="1">
        <v>45292</v>
      </c>
      <c r="K9988" t="s">
        <v>43669</v>
      </c>
      <c r="L9988" t="s">
        <v>43670</v>
      </c>
      <c r="M9988" t="s">
        <v>45</v>
      </c>
      <c r="N9988">
        <v>2</v>
      </c>
      <c r="O9988">
        <f>Table1[[#This Row],[Price]]-0.1*Table1[[#This Row],[Price]]</f>
        <v>396.495</v>
      </c>
      <c r="P9988" s="9">
        <f>(Table1[[#This Row],[Expiration Date]]-Table1[[#This Row],[Manufacturing Date]])/365</f>
        <v>1</v>
      </c>
      <c r="Q9988" t="str">
        <f>IF(Table1[[#This Row],[Expiration Date]]-J9996&gt;12/31/2024,"not expired","expired")</f>
        <v>expired</v>
      </c>
      <c r="R9988">
        <f>Table1[[#This Row],[Discounted Price]]*0.95</f>
        <v>376.67025000000001</v>
      </c>
      <c r="S9988">
        <f>Table1[[#This Row],[Discounted Price]]*0.9</f>
        <v>356.84550000000002</v>
      </c>
      <c r="T9988">
        <f>Table1[[#This Row],[Discounted Price]]*0.8</f>
        <v>317.19600000000003</v>
      </c>
      <c r="U9988">
        <f>Table1[[#This Row],[Price]]*0.52</f>
        <v>229.08600000000001</v>
      </c>
      <c r="V9988">
        <f>(Table1[[#This Row],[Price]]-Table1[[#This Row],[Scrap value]])/2</f>
        <v>105.732</v>
      </c>
    </row>
    <row r="9989" spans="1:22" x14ac:dyDescent="0.25">
      <c r="A9989" t="s">
        <v>43671</v>
      </c>
      <c r="B9989" t="s">
        <v>15</v>
      </c>
      <c r="C9989" t="s">
        <v>47</v>
      </c>
      <c r="D9989" t="s">
        <v>43672</v>
      </c>
      <c r="E9989">
        <v>325.10000000000002</v>
      </c>
      <c r="F9989">
        <v>22</v>
      </c>
      <c r="G9989" t="s">
        <v>43728</v>
      </c>
      <c r="H9989" t="s">
        <v>743</v>
      </c>
      <c r="I9989" s="1">
        <v>44927</v>
      </c>
      <c r="J9989" s="1">
        <v>46023</v>
      </c>
      <c r="K9989" t="s">
        <v>43673</v>
      </c>
      <c r="L9989" t="s">
        <v>43674</v>
      </c>
      <c r="M9989" t="s">
        <v>27</v>
      </c>
      <c r="N9989">
        <v>1</v>
      </c>
      <c r="O9989">
        <f>Table1[[#This Row],[Price]]-0.1*Table1[[#This Row],[Price]]</f>
        <v>292.59000000000003</v>
      </c>
      <c r="P9989" s="9">
        <f>(Table1[[#This Row],[Expiration Date]]-Table1[[#This Row],[Manufacturing Date]])/365</f>
        <v>3.0027397260273974</v>
      </c>
      <c r="Q9989" t="str">
        <f>IF(Table1[[#This Row],[Expiration Date]]-J9997&gt;12/31/2024,"not expired","expired")</f>
        <v>expired</v>
      </c>
      <c r="R9989">
        <f>Table1[[#This Row],[Discounted Price]]*0.95</f>
        <v>277.96050000000002</v>
      </c>
      <c r="S9989">
        <f>Table1[[#This Row],[Discounted Price]]*0.9</f>
        <v>263.33100000000002</v>
      </c>
      <c r="T9989">
        <f>Table1[[#This Row],[Discounted Price]]*0.8</f>
        <v>234.07200000000003</v>
      </c>
      <c r="U9989">
        <f>Table1[[#This Row],[Price]]*0.52</f>
        <v>169.05200000000002</v>
      </c>
      <c r="V9989">
        <f>(Table1[[#This Row],[Price]]-Table1[[#This Row],[Scrap value]])/2</f>
        <v>78.024000000000001</v>
      </c>
    </row>
    <row r="9990" spans="1:22" x14ac:dyDescent="0.25">
      <c r="A9990" t="s">
        <v>43675</v>
      </c>
      <c r="B9990" t="s">
        <v>29</v>
      </c>
      <c r="C9990" t="s">
        <v>47</v>
      </c>
      <c r="D9990" t="s">
        <v>43676</v>
      </c>
      <c r="E9990">
        <v>282.88</v>
      </c>
      <c r="F9990">
        <v>3</v>
      </c>
      <c r="G9990" t="s">
        <v>43729</v>
      </c>
      <c r="H9990" t="s">
        <v>19477</v>
      </c>
      <c r="I9990" s="1">
        <v>45137</v>
      </c>
      <c r="J9990" s="1">
        <v>45292</v>
      </c>
      <c r="K9990" t="s">
        <v>43677</v>
      </c>
      <c r="L9990" t="s">
        <v>43678</v>
      </c>
      <c r="M9990" t="s">
        <v>27</v>
      </c>
      <c r="N9990">
        <v>5</v>
      </c>
      <c r="O9990">
        <f>Table1[[#This Row],[Price]]-0.1*Table1[[#This Row],[Price]]</f>
        <v>254.59199999999998</v>
      </c>
      <c r="P9990" s="9">
        <f>(Table1[[#This Row],[Expiration Date]]-Table1[[#This Row],[Manufacturing Date]])/365</f>
        <v>0.42465753424657532</v>
      </c>
      <c r="Q9990" t="str">
        <f>IF(Table1[[#This Row],[Expiration Date]]-J9998&gt;12/31/2024,"not expired","expired")</f>
        <v>expired</v>
      </c>
      <c r="R9990">
        <f>Table1[[#This Row],[Discounted Price]]*0.95</f>
        <v>241.86239999999998</v>
      </c>
      <c r="S9990">
        <f>Table1[[#This Row],[Discounted Price]]*0.9</f>
        <v>229.1328</v>
      </c>
      <c r="T9990">
        <f>Table1[[#This Row],[Discounted Price]]*0.8</f>
        <v>203.67359999999999</v>
      </c>
      <c r="U9990">
        <f>Table1[[#This Row],[Price]]*0.52</f>
        <v>147.0976</v>
      </c>
      <c r="V9990">
        <f>(Table1[[#This Row],[Price]]-Table1[[#This Row],[Scrap value]])/2</f>
        <v>67.891199999999998</v>
      </c>
    </row>
    <row r="9991" spans="1:22" x14ac:dyDescent="0.25">
      <c r="A9991" t="s">
        <v>43679</v>
      </c>
      <c r="B9991" t="s">
        <v>29</v>
      </c>
      <c r="C9991" t="s">
        <v>47</v>
      </c>
      <c r="D9991" t="s">
        <v>43680</v>
      </c>
      <c r="E9991">
        <v>483.31</v>
      </c>
      <c r="F9991">
        <v>100</v>
      </c>
      <c r="G9991" t="s">
        <v>43729</v>
      </c>
      <c r="H9991" t="s">
        <v>42615</v>
      </c>
      <c r="I9991" s="1">
        <v>45000</v>
      </c>
      <c r="J9991" s="1">
        <v>46023</v>
      </c>
      <c r="K9991" t="s">
        <v>43681</v>
      </c>
      <c r="L9991" t="s">
        <v>43682</v>
      </c>
      <c r="M9991" t="s">
        <v>20</v>
      </c>
      <c r="N9991">
        <v>1</v>
      </c>
      <c r="O9991">
        <f>Table1[[#This Row],[Price]]-0.1*Table1[[#This Row],[Price]]</f>
        <v>434.97899999999998</v>
      </c>
      <c r="P9991" s="9">
        <f>(Table1[[#This Row],[Expiration Date]]-Table1[[#This Row],[Manufacturing Date]])/365</f>
        <v>2.8027397260273972</v>
      </c>
      <c r="Q9991" t="str">
        <f>IF(Table1[[#This Row],[Expiration Date]]-J9999&gt;12/31/2024,"not expired","expired")</f>
        <v>not expired</v>
      </c>
      <c r="R9991">
        <f>Table1[[#This Row],[Discounted Price]]*0.95</f>
        <v>413.23004999999995</v>
      </c>
      <c r="S9991">
        <f>Table1[[#This Row],[Discounted Price]]*0.9</f>
        <v>391.48109999999997</v>
      </c>
      <c r="T9991">
        <f>Table1[[#This Row],[Discounted Price]]*0.8</f>
        <v>347.98320000000001</v>
      </c>
      <c r="U9991">
        <f>Table1[[#This Row],[Price]]*0.52</f>
        <v>251.3212</v>
      </c>
      <c r="V9991">
        <f>(Table1[[#This Row],[Price]]-Table1[[#This Row],[Scrap value]])/2</f>
        <v>115.9944</v>
      </c>
    </row>
    <row r="9992" spans="1:22" x14ac:dyDescent="0.25">
      <c r="A9992" t="s">
        <v>43683</v>
      </c>
      <c r="B9992" t="s">
        <v>22</v>
      </c>
      <c r="C9992" t="s">
        <v>47</v>
      </c>
      <c r="D9992" t="s">
        <v>43684</v>
      </c>
      <c r="E9992">
        <v>37.869999999999997</v>
      </c>
      <c r="F9992">
        <v>36</v>
      </c>
      <c r="G9992" t="s">
        <v>43729</v>
      </c>
      <c r="H9992" t="s">
        <v>20063</v>
      </c>
      <c r="I9992" s="1">
        <v>45137</v>
      </c>
      <c r="J9992" s="1">
        <v>45658</v>
      </c>
      <c r="K9992" t="s">
        <v>43685</v>
      </c>
      <c r="L9992" t="s">
        <v>43686</v>
      </c>
      <c r="M9992" t="s">
        <v>27</v>
      </c>
      <c r="N9992">
        <v>4</v>
      </c>
      <c r="O9992">
        <f>Table1[[#This Row],[Price]]-0.1*Table1[[#This Row],[Price]]</f>
        <v>34.082999999999998</v>
      </c>
      <c r="P9992" s="9">
        <f>(Table1[[#This Row],[Expiration Date]]-Table1[[#This Row],[Manufacturing Date]])/365</f>
        <v>1.4273972602739726</v>
      </c>
      <c r="Q9992" t="str">
        <f>IF(Table1[[#This Row],[Expiration Date]]-J10000&gt;12/31/2024,"not expired","expired")</f>
        <v>expired</v>
      </c>
      <c r="R9992">
        <f>Table1[[#This Row],[Discounted Price]]*0.95</f>
        <v>32.37885</v>
      </c>
      <c r="S9992">
        <f>Table1[[#This Row],[Discounted Price]]*0.9</f>
        <v>30.674699999999998</v>
      </c>
      <c r="T9992">
        <f>Table1[[#This Row],[Discounted Price]]*0.8</f>
        <v>27.266400000000001</v>
      </c>
      <c r="U9992">
        <f>Table1[[#This Row],[Price]]*0.52</f>
        <v>19.692399999999999</v>
      </c>
      <c r="V9992">
        <f>(Table1[[#This Row],[Price]]-Table1[[#This Row],[Scrap value]])/2</f>
        <v>9.0887999999999991</v>
      </c>
    </row>
    <row r="9993" spans="1:22" x14ac:dyDescent="0.25">
      <c r="A9993" t="s">
        <v>43687</v>
      </c>
      <c r="B9993" t="s">
        <v>22</v>
      </c>
      <c r="C9993" t="s">
        <v>47</v>
      </c>
      <c r="D9993" t="s">
        <v>43688</v>
      </c>
      <c r="E9993">
        <v>256.51</v>
      </c>
      <c r="F9993">
        <v>38</v>
      </c>
      <c r="G9993" t="s">
        <v>43730</v>
      </c>
      <c r="H9993" t="s">
        <v>26634</v>
      </c>
      <c r="I9993" s="1">
        <v>45137</v>
      </c>
      <c r="J9993" s="1">
        <v>46023</v>
      </c>
      <c r="K9993" t="s">
        <v>43689</v>
      </c>
      <c r="L9993" t="s">
        <v>43690</v>
      </c>
      <c r="M9993" t="s">
        <v>27</v>
      </c>
      <c r="N9993">
        <v>4</v>
      </c>
      <c r="O9993">
        <f>Table1[[#This Row],[Price]]-0.1*Table1[[#This Row],[Price]]</f>
        <v>230.85899999999998</v>
      </c>
      <c r="P9993" s="9">
        <f>(Table1[[#This Row],[Expiration Date]]-Table1[[#This Row],[Manufacturing Date]])/365</f>
        <v>2.4273972602739726</v>
      </c>
      <c r="Q9993" t="str">
        <f>IF(Table1[[#This Row],[Expiration Date]]-J10001&gt;12/31/2024,"not expired","expired")</f>
        <v>not expired</v>
      </c>
      <c r="R9993">
        <f>Table1[[#This Row],[Discounted Price]]*0.95</f>
        <v>219.31604999999996</v>
      </c>
      <c r="S9993">
        <f>Table1[[#This Row],[Discounted Price]]*0.9</f>
        <v>207.7731</v>
      </c>
      <c r="T9993">
        <f>Table1[[#This Row],[Discounted Price]]*0.8</f>
        <v>184.68719999999999</v>
      </c>
      <c r="U9993">
        <f>Table1[[#This Row],[Price]]*0.52</f>
        <v>133.3852</v>
      </c>
      <c r="V9993">
        <f>(Table1[[#This Row],[Price]]-Table1[[#This Row],[Scrap value]])/2</f>
        <v>61.562399999999997</v>
      </c>
    </row>
    <row r="9994" spans="1:22" x14ac:dyDescent="0.25">
      <c r="A9994" t="s">
        <v>43691</v>
      </c>
      <c r="B9994" t="s">
        <v>15</v>
      </c>
      <c r="C9994" t="s">
        <v>47</v>
      </c>
      <c r="D9994" t="s">
        <v>43692</v>
      </c>
      <c r="E9994">
        <v>207</v>
      </c>
      <c r="F9994">
        <v>99</v>
      </c>
      <c r="G9994" t="s">
        <v>43728</v>
      </c>
      <c r="H9994" t="s">
        <v>8593</v>
      </c>
      <c r="I9994" s="1">
        <v>44927</v>
      </c>
      <c r="J9994" s="1">
        <v>46023</v>
      </c>
      <c r="K9994" t="s">
        <v>43693</v>
      </c>
      <c r="L9994" t="s">
        <v>43694</v>
      </c>
      <c r="M9994" t="s">
        <v>27</v>
      </c>
      <c r="N9994">
        <v>1</v>
      </c>
      <c r="O9994">
        <f>Table1[[#This Row],[Price]]-0.1*Table1[[#This Row],[Price]]</f>
        <v>186.3</v>
      </c>
      <c r="P9994" s="9">
        <f>(Table1[[#This Row],[Expiration Date]]-Table1[[#This Row],[Manufacturing Date]])/365</f>
        <v>3.0027397260273974</v>
      </c>
      <c r="Q9994" t="str">
        <f>IF(Table1[[#This Row],[Expiration Date]]-J10002&gt;12/31/2024,"not expired","expired")</f>
        <v>not expired</v>
      </c>
      <c r="R9994">
        <f>Table1[[#This Row],[Discounted Price]]*0.95</f>
        <v>176.98500000000001</v>
      </c>
      <c r="S9994">
        <f>Table1[[#This Row],[Discounted Price]]*0.9</f>
        <v>167.67000000000002</v>
      </c>
      <c r="T9994">
        <f>Table1[[#This Row],[Discounted Price]]*0.8</f>
        <v>149.04000000000002</v>
      </c>
      <c r="U9994">
        <f>Table1[[#This Row],[Price]]*0.52</f>
        <v>107.64</v>
      </c>
      <c r="V9994">
        <f>(Table1[[#This Row],[Price]]-Table1[[#This Row],[Scrap value]])/2</f>
        <v>49.68</v>
      </c>
    </row>
    <row r="9995" spans="1:22" x14ac:dyDescent="0.25">
      <c r="A9995" t="s">
        <v>43695</v>
      </c>
      <c r="B9995" t="s">
        <v>22</v>
      </c>
      <c r="C9995" t="s">
        <v>47</v>
      </c>
      <c r="D9995" t="s">
        <v>43696</v>
      </c>
      <c r="E9995">
        <v>28.05</v>
      </c>
      <c r="F9995">
        <v>78</v>
      </c>
      <c r="G9995" t="s">
        <v>43730</v>
      </c>
      <c r="H9995" t="s">
        <v>11463</v>
      </c>
      <c r="I9995" s="1">
        <v>45000</v>
      </c>
      <c r="J9995" s="1">
        <v>45292</v>
      </c>
      <c r="K9995" t="s">
        <v>43697</v>
      </c>
      <c r="L9995" t="s">
        <v>43698</v>
      </c>
      <c r="M9995" t="s">
        <v>20</v>
      </c>
      <c r="N9995">
        <v>3</v>
      </c>
      <c r="O9995">
        <f>Table1[[#This Row],[Price]]-0.1*Table1[[#This Row],[Price]]</f>
        <v>25.245000000000001</v>
      </c>
      <c r="P9995" s="9">
        <f>(Table1[[#This Row],[Expiration Date]]-Table1[[#This Row],[Manufacturing Date]])/365</f>
        <v>0.8</v>
      </c>
      <c r="Q9995" t="str">
        <f>IF(Table1[[#This Row],[Expiration Date]]-J10003&gt;12/31/2024,"not expired","expired")</f>
        <v>not expired</v>
      </c>
      <c r="R9995">
        <f>Table1[[#This Row],[Discounted Price]]*0.95</f>
        <v>23.982749999999999</v>
      </c>
      <c r="S9995">
        <f>Table1[[#This Row],[Discounted Price]]*0.9</f>
        <v>22.720500000000001</v>
      </c>
      <c r="T9995">
        <f>Table1[[#This Row],[Discounted Price]]*0.8</f>
        <v>20.196000000000002</v>
      </c>
      <c r="U9995">
        <f>Table1[[#This Row],[Price]]*0.52</f>
        <v>14.586</v>
      </c>
      <c r="V9995">
        <f>(Table1[[#This Row],[Price]]-Table1[[#This Row],[Scrap value]])/2</f>
        <v>6.7320000000000002</v>
      </c>
    </row>
    <row r="9996" spans="1:22" x14ac:dyDescent="0.25">
      <c r="A9996" t="s">
        <v>43699</v>
      </c>
      <c r="B9996" t="s">
        <v>35</v>
      </c>
      <c r="C9996" t="s">
        <v>47</v>
      </c>
      <c r="D9996" t="s">
        <v>43700</v>
      </c>
      <c r="E9996">
        <v>288.08999999999997</v>
      </c>
      <c r="F9996">
        <v>39</v>
      </c>
      <c r="G9996" t="s">
        <v>43730</v>
      </c>
      <c r="H9996" t="s">
        <v>17018</v>
      </c>
      <c r="I9996" s="1">
        <v>45137</v>
      </c>
      <c r="J9996" s="1">
        <v>45658</v>
      </c>
      <c r="K9996" t="s">
        <v>43701</v>
      </c>
      <c r="L9996" t="s">
        <v>43702</v>
      </c>
      <c r="M9996" t="s">
        <v>27</v>
      </c>
      <c r="N9996">
        <v>3</v>
      </c>
      <c r="O9996">
        <f>Table1[[#This Row],[Price]]-0.1*Table1[[#This Row],[Price]]</f>
        <v>259.28099999999995</v>
      </c>
      <c r="P9996" s="9">
        <f>(Table1[[#This Row],[Expiration Date]]-Table1[[#This Row],[Manufacturing Date]])/365</f>
        <v>1.4273972602739726</v>
      </c>
      <c r="Q9996" t="str">
        <f>IF(Table1[[#This Row],[Expiration Date]]-J10004&gt;12/31/2024,"not expired","expired")</f>
        <v>not expired</v>
      </c>
      <c r="R9996">
        <f>Table1[[#This Row],[Discounted Price]]*0.95</f>
        <v>246.31694999999993</v>
      </c>
      <c r="S9996">
        <f>Table1[[#This Row],[Discounted Price]]*0.9</f>
        <v>233.35289999999995</v>
      </c>
      <c r="T9996">
        <f>Table1[[#This Row],[Discounted Price]]*0.8</f>
        <v>207.42479999999998</v>
      </c>
      <c r="U9996">
        <f>Table1[[#This Row],[Price]]*0.52</f>
        <v>149.80679999999998</v>
      </c>
      <c r="V9996">
        <f>(Table1[[#This Row],[Price]]-Table1[[#This Row],[Scrap value]])/2</f>
        <v>69.141599999999997</v>
      </c>
    </row>
    <row r="9997" spans="1:22" x14ac:dyDescent="0.25">
      <c r="A9997" t="s">
        <v>43703</v>
      </c>
      <c r="B9997" t="s">
        <v>29</v>
      </c>
      <c r="C9997" t="s">
        <v>47</v>
      </c>
      <c r="D9997" t="s">
        <v>43704</v>
      </c>
      <c r="E9997">
        <v>21.48</v>
      </c>
      <c r="F9997">
        <v>91</v>
      </c>
      <c r="G9997" t="s">
        <v>43730</v>
      </c>
      <c r="H9997" t="s">
        <v>23789</v>
      </c>
      <c r="I9997" s="1">
        <v>45000</v>
      </c>
      <c r="J9997" s="1">
        <v>46023</v>
      </c>
      <c r="K9997" t="s">
        <v>43705</v>
      </c>
      <c r="L9997" t="s">
        <v>43706</v>
      </c>
      <c r="M9997" t="s">
        <v>45</v>
      </c>
      <c r="N9997">
        <v>1</v>
      </c>
      <c r="O9997">
        <f>Table1[[#This Row],[Price]]-0.1*Table1[[#This Row],[Price]]</f>
        <v>19.332000000000001</v>
      </c>
      <c r="P9997" s="9">
        <f>(Table1[[#This Row],[Expiration Date]]-Table1[[#This Row],[Manufacturing Date]])/365</f>
        <v>2.8027397260273972</v>
      </c>
      <c r="Q9997" t="str">
        <f>IF(Table1[[#This Row],[Expiration Date]]-J10005&gt;12/31/2024,"not expired","expired")</f>
        <v>not expired</v>
      </c>
      <c r="R9997">
        <f>Table1[[#This Row],[Discounted Price]]*0.95</f>
        <v>18.365400000000001</v>
      </c>
      <c r="S9997">
        <f>Table1[[#This Row],[Discounted Price]]*0.9</f>
        <v>17.398800000000001</v>
      </c>
      <c r="T9997">
        <f>Table1[[#This Row],[Discounted Price]]*0.8</f>
        <v>15.465600000000002</v>
      </c>
      <c r="U9997">
        <f>Table1[[#This Row],[Price]]*0.52</f>
        <v>11.169600000000001</v>
      </c>
      <c r="V9997">
        <f>(Table1[[#This Row],[Price]]-Table1[[#This Row],[Scrap value]])/2</f>
        <v>5.1551999999999998</v>
      </c>
    </row>
    <row r="9998" spans="1:22" x14ac:dyDescent="0.25">
      <c r="A9998" t="s">
        <v>43707</v>
      </c>
      <c r="B9998" t="s">
        <v>15</v>
      </c>
      <c r="C9998" t="s">
        <v>47</v>
      </c>
      <c r="D9998" t="s">
        <v>43708</v>
      </c>
      <c r="E9998">
        <v>403.92</v>
      </c>
      <c r="F9998">
        <v>19</v>
      </c>
      <c r="G9998" t="s">
        <v>43729</v>
      </c>
      <c r="H9998" t="s">
        <v>37762</v>
      </c>
      <c r="I9998" s="1">
        <v>44927</v>
      </c>
      <c r="J9998" s="1">
        <v>45292</v>
      </c>
      <c r="K9998" t="s">
        <v>43709</v>
      </c>
      <c r="L9998" t="s">
        <v>43710</v>
      </c>
      <c r="M9998" t="s">
        <v>27</v>
      </c>
      <c r="N9998">
        <v>4</v>
      </c>
      <c r="O9998">
        <f>Table1[[#This Row],[Price]]-0.1*Table1[[#This Row],[Price]]</f>
        <v>363.52800000000002</v>
      </c>
      <c r="P9998" s="9">
        <f>(Table1[[#This Row],[Expiration Date]]-Table1[[#This Row],[Manufacturing Date]])/365</f>
        <v>1</v>
      </c>
      <c r="Q9998" t="str">
        <f>IF(Table1[[#This Row],[Expiration Date]]-J10006&gt;12/31/2024,"not expired","expired")</f>
        <v>not expired</v>
      </c>
      <c r="R9998">
        <f>Table1[[#This Row],[Discounted Price]]*0.95</f>
        <v>345.35160000000002</v>
      </c>
      <c r="S9998">
        <f>Table1[[#This Row],[Discounted Price]]*0.9</f>
        <v>327.17520000000002</v>
      </c>
      <c r="T9998">
        <f>Table1[[#This Row],[Discounted Price]]*0.8</f>
        <v>290.82240000000002</v>
      </c>
      <c r="U9998">
        <f>Table1[[#This Row],[Price]]*0.52</f>
        <v>210.03840000000002</v>
      </c>
      <c r="V9998">
        <f>(Table1[[#This Row],[Price]]-Table1[[#This Row],[Scrap value]])/2</f>
        <v>96.940799999999996</v>
      </c>
    </row>
    <row r="9999" spans="1:22" x14ac:dyDescent="0.25">
      <c r="A9999" t="s">
        <v>43711</v>
      </c>
      <c r="B9999" t="s">
        <v>15</v>
      </c>
      <c r="C9999" t="s">
        <v>47</v>
      </c>
      <c r="D9999" t="s">
        <v>43712</v>
      </c>
      <c r="E9999">
        <v>484.46</v>
      </c>
      <c r="F9999">
        <v>13</v>
      </c>
      <c r="G9999" t="s">
        <v>43729</v>
      </c>
      <c r="H9999" t="s">
        <v>5571</v>
      </c>
      <c r="I9999" s="1">
        <v>44927</v>
      </c>
      <c r="J9999" s="1">
        <v>45292</v>
      </c>
      <c r="K9999" t="s">
        <v>43713</v>
      </c>
      <c r="L9999" t="s">
        <v>43714</v>
      </c>
      <c r="M9999" t="s">
        <v>27</v>
      </c>
      <c r="N9999">
        <v>1</v>
      </c>
      <c r="O9999">
        <f>Table1[[#This Row],[Price]]-0.1*Table1[[#This Row],[Price]]</f>
        <v>436.01400000000001</v>
      </c>
      <c r="P9999" s="9">
        <f>(Table1[[#This Row],[Expiration Date]]-Table1[[#This Row],[Manufacturing Date]])/365</f>
        <v>1</v>
      </c>
      <c r="Q9999" t="str">
        <f>IF(Table1[[#This Row],[Expiration Date]]-J10007&gt;12/31/2024,"not expired","expired")</f>
        <v>not expired</v>
      </c>
      <c r="R9999">
        <f>Table1[[#This Row],[Discounted Price]]*0.95</f>
        <v>414.2133</v>
      </c>
      <c r="S9999">
        <f>Table1[[#This Row],[Discounted Price]]*0.9</f>
        <v>392.4126</v>
      </c>
      <c r="T9999">
        <f>Table1[[#This Row],[Discounted Price]]*0.8</f>
        <v>348.81120000000004</v>
      </c>
      <c r="U9999">
        <f>Table1[[#This Row],[Price]]*0.52</f>
        <v>251.91919999999999</v>
      </c>
      <c r="V9999">
        <f>(Table1[[#This Row],[Price]]-Table1[[#This Row],[Scrap value]])/2</f>
        <v>116.2704</v>
      </c>
    </row>
    <row r="10000" spans="1:22" x14ac:dyDescent="0.25">
      <c r="A10000" t="s">
        <v>43715</v>
      </c>
      <c r="B10000" t="s">
        <v>29</v>
      </c>
      <c r="C10000" t="s">
        <v>47</v>
      </c>
      <c r="D10000" t="s">
        <v>43716</v>
      </c>
      <c r="E10000">
        <v>411.63</v>
      </c>
      <c r="F10000">
        <v>79</v>
      </c>
      <c r="G10000" t="s">
        <v>43728</v>
      </c>
      <c r="H10000" t="s">
        <v>1416</v>
      </c>
      <c r="I10000" s="1">
        <v>45137</v>
      </c>
      <c r="J10000" s="1">
        <v>46023</v>
      </c>
      <c r="K10000" t="s">
        <v>43717</v>
      </c>
      <c r="L10000" t="s">
        <v>43718</v>
      </c>
      <c r="M10000" t="s">
        <v>27</v>
      </c>
      <c r="N10000">
        <v>1</v>
      </c>
      <c r="O10000">
        <f>Table1[[#This Row],[Price]]-0.1*Table1[[#This Row],[Price]]</f>
        <v>370.46699999999998</v>
      </c>
      <c r="P10000" s="9">
        <f>(Table1[[#This Row],[Expiration Date]]-Table1[[#This Row],[Manufacturing Date]])/365</f>
        <v>2.4273972602739726</v>
      </c>
      <c r="Q10000" t="str">
        <f>IF(Table1[[#This Row],[Expiration Date]]-J10008&gt;12/31/2024,"not expired","expired")</f>
        <v>not expired</v>
      </c>
      <c r="R10000">
        <f>Table1[[#This Row],[Discounted Price]]*0.95</f>
        <v>351.94364999999999</v>
      </c>
      <c r="S10000">
        <f>Table1[[#This Row],[Discounted Price]]*0.9</f>
        <v>333.4203</v>
      </c>
      <c r="T10000">
        <f>Table1[[#This Row],[Discounted Price]]*0.8</f>
        <v>296.37360000000001</v>
      </c>
      <c r="U10000">
        <f>Table1[[#This Row],[Price]]*0.52</f>
        <v>214.04760000000002</v>
      </c>
      <c r="V10000">
        <f>(Table1[[#This Row],[Price]]-Table1[[#This Row],[Scrap value]])/2</f>
        <v>98.791199999999989</v>
      </c>
    </row>
    <row r="10001" spans="1:22" x14ac:dyDescent="0.25">
      <c r="A10001" t="s">
        <v>43719</v>
      </c>
      <c r="B10001" t="s">
        <v>15</v>
      </c>
      <c r="C10001" t="s">
        <v>47</v>
      </c>
      <c r="D10001" t="s">
        <v>43720</v>
      </c>
      <c r="E10001">
        <v>74.38</v>
      </c>
      <c r="F10001">
        <v>81</v>
      </c>
      <c r="G10001" t="s">
        <v>43728</v>
      </c>
      <c r="H10001" t="s">
        <v>28873</v>
      </c>
      <c r="I10001" s="1">
        <v>44927</v>
      </c>
      <c r="J10001" s="1">
        <v>45658</v>
      </c>
      <c r="K10001" t="s">
        <v>43721</v>
      </c>
      <c r="L10001" t="s">
        <v>43722</v>
      </c>
      <c r="M10001" t="s">
        <v>45</v>
      </c>
      <c r="N10001">
        <v>1</v>
      </c>
      <c r="O10001">
        <f>Table1[[#This Row],[Price]]-0.1*Table1[[#This Row],[Price]]</f>
        <v>66.941999999999993</v>
      </c>
      <c r="P10001" s="9">
        <f>(Table1[[#This Row],[Expiration Date]]-Table1[[#This Row],[Manufacturing Date]])/365</f>
        <v>2.0027397260273974</v>
      </c>
      <c r="Q10001" t="str">
        <f>IF(Table1[[#This Row],[Expiration Date]]-J10009&gt;12/31/2024,"not expired","expired")</f>
        <v>not expired</v>
      </c>
      <c r="R10001">
        <f>Table1[[#This Row],[Discounted Price]]*0.95</f>
        <v>63.594899999999988</v>
      </c>
      <c r="S10001">
        <f>Table1[[#This Row],[Discounted Price]]*0.9</f>
        <v>60.247799999999998</v>
      </c>
      <c r="T10001">
        <f>Table1[[#This Row],[Discounted Price]]*0.8</f>
        <v>53.553599999999996</v>
      </c>
      <c r="U10001">
        <f>Table1[[#This Row],[Price]]*0.52</f>
        <v>38.677599999999998</v>
      </c>
      <c r="V10001">
        <f>(Table1[[#This Row],[Price]]-Table1[[#This Row],[Scrap value]])/2</f>
        <v>17.851199999999999</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850 G3</dc:creator>
  <cp:lastModifiedBy>Kritika Jain</cp:lastModifiedBy>
  <dcterms:created xsi:type="dcterms:W3CDTF">2025-04-01T19:19:30Z</dcterms:created>
  <dcterms:modified xsi:type="dcterms:W3CDTF">2025-04-11T03:57:19Z</dcterms:modified>
</cp:coreProperties>
</file>